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228"/>
  <workbookPr/>
  <mc:AlternateContent xmlns:mc="http://schemas.openxmlformats.org/markup-compatibility/2006">
    <mc:Choice Requires="x15">
      <x15ac:absPath xmlns:x15ac="http://schemas.microsoft.com/office/spreadsheetml/2010/11/ac" url="https://excelized-my.sharepoint.com/personal/info_excelized_onmicrosoft_com/Documents/Data Analytics/Codex_Projects/Apps/Weather/"/>
    </mc:Choice>
  </mc:AlternateContent>
  <xr:revisionPtr revIDLastSave="30" documentId="13_ncr:1_{A7D6A935-1E12-48B7-8B4F-C8F8EC4B067E}" xr6:coauthVersionLast="47" xr6:coauthVersionMax="47" xr10:uidLastSave="{34B3943E-4440-4940-B42E-52B33CE54959}"/>
  <bookViews>
    <workbookView xWindow="-108" yWindow="-108" windowWidth="23256" windowHeight="12456" activeTab="1" xr2:uid="{00000000-000D-0000-FFFF-FFFF00000000}"/>
  </bookViews>
  <sheets>
    <sheet name="OpenMeteoAPI" sheetId="6" r:id="rId1"/>
    <sheet name="Dashboard" sheetId="1" r:id="rId2"/>
    <sheet name="Locations" sheetId="2" r:id="rId3"/>
    <sheet name="Daily Weather" sheetId="3" r:id="rId4"/>
    <sheet name="Hourly Forecast" sheetId="4" r:id="rId5"/>
    <sheet name="Sources" sheetId="5" r:id="rId6"/>
  </sheets>
  <definedNames>
    <definedName name="ExternalData_1" localSheetId="0" hidden="1">OpenMeteoAPI!$A$1:$N$4801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 l="1"/>
  <c r="E7" i="1"/>
  <c r="A3" i="4" a="1"/>
  <c r="A4" i="4" a="1"/>
  <c r="A5" i="4" a="1"/>
  <c r="A6" i="4" a="1"/>
  <c r="A7" i="4" a="1"/>
  <c r="A8" i="4" a="1"/>
  <c r="A9" i="4" a="1"/>
  <c r="A10" i="4" a="1"/>
  <c r="A11" i="4" a="1"/>
  <c r="A12" i="4" a="1"/>
  <c r="A13" i="4" a="1"/>
  <c r="A14" i="4" a="1"/>
  <c r="A15" i="4" a="1"/>
  <c r="A16" i="4" a="1"/>
  <c r="A17" i="4" a="1"/>
  <c r="A18" i="4" a="1"/>
  <c r="A19" i="4" a="1"/>
  <c r="A20" i="4" a="1"/>
  <c r="A21" i="4" a="1"/>
  <c r="A22" i="4" a="1"/>
  <c r="A23" i="4" a="1"/>
  <c r="A24" i="4" a="1"/>
  <c r="A25" i="4" a="1"/>
  <c r="A26" i="4" a="1"/>
  <c r="A27" i="4" a="1"/>
  <c r="A28" i="4" a="1"/>
  <c r="A29" i="4" a="1"/>
  <c r="A30" i="4" a="1"/>
  <c r="A31" i="4" a="1"/>
  <c r="A32" i="4" a="1"/>
  <c r="A33" i="4" a="1"/>
  <c r="A34" i="4" a="1"/>
  <c r="A35" i="4" a="1"/>
  <c r="A36" i="4" a="1"/>
  <c r="A37" i="4" a="1"/>
  <c r="A38" i="4" a="1"/>
  <c r="A39" i="4" a="1"/>
  <c r="A40" i="4" a="1"/>
  <c r="A41" i="4" a="1"/>
  <c r="A42" i="4" a="1"/>
  <c r="A43" i="4" a="1"/>
  <c r="A44" i="4" a="1"/>
  <c r="A45" i="4" a="1"/>
  <c r="A46" i="4" a="1"/>
  <c r="A47" i="4" a="1"/>
  <c r="A48" i="4" a="1"/>
  <c r="A49" i="4" a="1"/>
  <c r="A50" i="4" a="1"/>
  <c r="A51" i="4" a="1"/>
  <c r="A52" i="4" a="1"/>
  <c r="A53" i="4" a="1"/>
  <c r="A54" i="4" a="1"/>
  <c r="A55" i="4" a="1"/>
  <c r="A56" i="4" a="1"/>
  <c r="A57" i="4" a="1"/>
  <c r="A58" i="4" a="1"/>
  <c r="A59" i="4" a="1"/>
  <c r="A60" i="4" a="1"/>
  <c r="A61" i="4" a="1"/>
  <c r="A62" i="4" a="1"/>
  <c r="A63" i="4" a="1"/>
  <c r="A64" i="4" a="1"/>
  <c r="A65" i="4" a="1"/>
  <c r="A66" i="4" a="1"/>
  <c r="A67" i="4" a="1"/>
  <c r="A68" i="4" a="1"/>
  <c r="A69" i="4" a="1"/>
  <c r="A70" i="4" a="1"/>
  <c r="A71" i="4" a="1"/>
  <c r="A72" i="4" a="1"/>
  <c r="A73" i="4" a="1"/>
  <c r="A74" i="4" a="1"/>
  <c r="A75" i="4" a="1"/>
  <c r="A76" i="4" a="1"/>
  <c r="A77" i="4" a="1"/>
  <c r="A78" i="4" a="1"/>
  <c r="A79" i="4" a="1"/>
  <c r="A80" i="4" a="1"/>
  <c r="A81" i="4" a="1"/>
  <c r="A82" i="4" a="1"/>
  <c r="A83" i="4" a="1"/>
  <c r="A84" i="4" a="1"/>
  <c r="A85" i="4" a="1"/>
  <c r="A86" i="4" a="1"/>
  <c r="A87" i="4" a="1"/>
  <c r="A88" i="4" a="1"/>
  <c r="A89" i="4" a="1"/>
  <c r="A90" i="4" a="1"/>
  <c r="A91" i="4" a="1"/>
  <c r="A92" i="4" a="1"/>
  <c r="A93" i="4" a="1"/>
  <c r="A94" i="4" a="1"/>
  <c r="A95" i="4" a="1"/>
  <c r="A96" i="4" a="1"/>
  <c r="A97" i="4" a="1"/>
  <c r="A98" i="4" a="1"/>
  <c r="A99" i="4" a="1"/>
  <c r="A100" i="4" a="1"/>
  <c r="A101" i="4" a="1"/>
  <c r="A102" i="4" a="1"/>
  <c r="A103" i="4" a="1"/>
  <c r="A104" i="4" a="1"/>
  <c r="A105" i="4" a="1"/>
  <c r="A106" i="4" a="1"/>
  <c r="A107" i="4" a="1"/>
  <c r="A108" i="4" a="1"/>
  <c r="A109" i="4" a="1"/>
  <c r="A110" i="4" a="1"/>
  <c r="A111" i="4" a="1"/>
  <c r="A112" i="4" a="1"/>
  <c r="A113" i="4" a="1"/>
  <c r="A114" i="4" a="1"/>
  <c r="A115" i="4" a="1"/>
  <c r="A116" i="4" a="1"/>
  <c r="A117" i="4" a="1"/>
  <c r="A118" i="4" a="1"/>
  <c r="A119" i="4" a="1"/>
  <c r="A120" i="4" a="1"/>
  <c r="A121" i="4" a="1"/>
  <c r="A122" i="4" a="1"/>
  <c r="A123" i="4" a="1"/>
  <c r="A124" i="4" a="1"/>
  <c r="A125" i="4" a="1"/>
  <c r="A126" i="4" a="1"/>
  <c r="A127" i="4" a="1"/>
  <c r="A128" i="4" a="1"/>
  <c r="A129" i="4" a="1"/>
  <c r="A130" i="4" a="1"/>
  <c r="A131" i="4" a="1"/>
  <c r="A132" i="4" a="1"/>
  <c r="A133" i="4" a="1"/>
  <c r="A134" i="4" a="1"/>
  <c r="A135" i="4" a="1"/>
  <c r="A136" i="4" a="1"/>
  <c r="A137" i="4" a="1"/>
  <c r="A138" i="4" a="1"/>
  <c r="A139" i="4" a="1"/>
  <c r="A140" i="4" a="1"/>
  <c r="A141" i="4" a="1"/>
  <c r="A142" i="4" a="1"/>
  <c r="A143" i="4" a="1"/>
  <c r="A144" i="4" a="1"/>
  <c r="A145" i="4" a="1"/>
  <c r="A146" i="4" a="1"/>
  <c r="A147" i="4" a="1"/>
  <c r="A148" i="4" a="1"/>
  <c r="A149" i="4" a="1"/>
  <c r="A150" i="4" a="1"/>
  <c r="A151" i="4" a="1"/>
  <c r="A152" i="4" a="1"/>
  <c r="A153" i="4" a="1"/>
  <c r="A154" i="4" a="1"/>
  <c r="A155" i="4" a="1"/>
  <c r="A156" i="4" a="1"/>
  <c r="A157" i="4" a="1"/>
  <c r="A158" i="4" a="1"/>
  <c r="A159" i="4" a="1"/>
  <c r="A160" i="4" a="1"/>
  <c r="A161" i="4" a="1"/>
  <c r="A162" i="4" a="1"/>
  <c r="A163" i="4" a="1"/>
  <c r="A164" i="4" a="1"/>
  <c r="A165" i="4" a="1"/>
  <c r="A166" i="4" a="1"/>
  <c r="A167" i="4" a="1"/>
  <c r="A168" i="4" a="1"/>
  <c r="A169" i="4" a="1"/>
  <c r="A170" i="4" a="1"/>
  <c r="A171" i="4" a="1"/>
  <c r="A172" i="4" a="1"/>
  <c r="A173" i="4" a="1"/>
  <c r="A174" i="4" a="1"/>
  <c r="A175" i="4" a="1"/>
  <c r="A176" i="4" a="1"/>
  <c r="A177" i="4" a="1"/>
  <c r="A178" i="4" a="1"/>
  <c r="A179" i="4" a="1"/>
  <c r="A180" i="4" a="1"/>
  <c r="A181" i="4" a="1"/>
  <c r="A182" i="4" a="1"/>
  <c r="A183" i="4" a="1"/>
  <c r="A184" i="4" a="1"/>
  <c r="A185" i="4" a="1"/>
  <c r="A186" i="4" a="1"/>
  <c r="A187" i="4" a="1"/>
  <c r="A188" i="4" a="1"/>
  <c r="A189" i="4" a="1"/>
  <c r="A190" i="4" a="1"/>
  <c r="A191" i="4" a="1"/>
  <c r="A192" i="4" a="1"/>
  <c r="A193" i="4" a="1"/>
  <c r="A194" i="4" a="1"/>
  <c r="A195" i="4" a="1"/>
  <c r="A196" i="4" a="1"/>
  <c r="A197" i="4" a="1"/>
  <c r="A198" i="4" a="1"/>
  <c r="A199" i="4" a="1"/>
  <c r="A200" i="4" a="1"/>
  <c r="A201" i="4" a="1"/>
  <c r="A202" i="4" a="1"/>
  <c r="A203" i="4" a="1"/>
  <c r="A204" i="4" a="1"/>
  <c r="A205" i="4" a="1"/>
  <c r="A206" i="4" a="1"/>
  <c r="A207" i="4" a="1"/>
  <c r="A208" i="4" a="1"/>
  <c r="A209" i="4" a="1"/>
  <c r="A210" i="4" a="1"/>
  <c r="A211" i="4" a="1"/>
  <c r="A212" i="4" a="1"/>
  <c r="A213" i="4" a="1"/>
  <c r="A214" i="4" a="1"/>
  <c r="A215" i="4" a="1"/>
  <c r="A216" i="4" a="1"/>
  <c r="A217" i="4" a="1"/>
  <c r="A218" i="4" a="1"/>
  <c r="A219" i="4" a="1"/>
  <c r="A220" i="4" a="1"/>
  <c r="A221" i="4" a="1"/>
  <c r="A222" i="4" a="1"/>
  <c r="A223" i="4" a="1"/>
  <c r="A224" i="4" a="1"/>
  <c r="A225" i="4" a="1"/>
  <c r="A226" i="4" a="1"/>
  <c r="A227" i="4" a="1"/>
  <c r="A228" i="4" a="1"/>
  <c r="A229" i="4" a="1"/>
  <c r="A230" i="4" a="1"/>
  <c r="A231" i="4" a="1"/>
  <c r="A232" i="4" a="1"/>
  <c r="A233" i="4" a="1"/>
  <c r="A234" i="4" a="1"/>
  <c r="A235" i="4" a="1"/>
  <c r="A236" i="4" a="1"/>
  <c r="A237" i="4" a="1"/>
  <c r="A238" i="4" a="1"/>
  <c r="A239" i="4" a="1"/>
  <c r="A240" i="4" a="1"/>
  <c r="A241" i="4" a="1"/>
  <c r="A242" i="4" a="1"/>
  <c r="A243" i="4" a="1"/>
  <c r="A244" i="4" a="1"/>
  <c r="A245" i="4" a="1"/>
  <c r="A246" i="4" a="1"/>
  <c r="A247" i="4" a="1"/>
  <c r="A248" i="4" a="1"/>
  <c r="A249" i="4" a="1"/>
  <c r="A250" i="4" a="1"/>
  <c r="A251" i="4" a="1"/>
  <c r="A252" i="4" a="1"/>
  <c r="A253" i="4" a="1"/>
  <c r="A254" i="4" a="1"/>
  <c r="A255" i="4" a="1"/>
  <c r="A256" i="4" a="1"/>
  <c r="A257" i="4" a="1"/>
  <c r="A258" i="4" a="1"/>
  <c r="A259" i="4" a="1"/>
  <c r="A260" i="4" a="1"/>
  <c r="A261" i="4" a="1"/>
  <c r="A262" i="4" a="1"/>
  <c r="A263" i="4" a="1"/>
  <c r="A264" i="4" a="1"/>
  <c r="A265" i="4" a="1"/>
  <c r="A266" i="4" a="1"/>
  <c r="A267" i="4" a="1"/>
  <c r="A268" i="4" a="1"/>
  <c r="A269" i="4" a="1"/>
  <c r="A270" i="4" a="1"/>
  <c r="A271" i="4" a="1"/>
  <c r="A272" i="4" a="1"/>
  <c r="A273" i="4" a="1"/>
  <c r="A274" i="4" a="1"/>
  <c r="A275" i="4" a="1"/>
  <c r="A276" i="4" a="1"/>
  <c r="A277" i="4" a="1"/>
  <c r="A278" i="4" a="1"/>
  <c r="A279" i="4" a="1"/>
  <c r="A280" i="4" a="1"/>
  <c r="A281" i="4" a="1"/>
  <c r="A282" i="4" a="1"/>
  <c r="A283" i="4" a="1"/>
  <c r="A284" i="4" a="1"/>
  <c r="A285" i="4" a="1"/>
  <c r="A286" i="4" a="1"/>
  <c r="A287" i="4" a="1"/>
  <c r="A288" i="4" a="1"/>
  <c r="A289" i="4" a="1"/>
  <c r="A290" i="4" a="1"/>
  <c r="A291" i="4" a="1"/>
  <c r="A292" i="4" a="1"/>
  <c r="A293" i="4" a="1"/>
  <c r="A294" i="4" a="1"/>
  <c r="A295" i="4" a="1"/>
  <c r="A296" i="4" a="1"/>
  <c r="A297" i="4" a="1"/>
  <c r="A298" i="4" a="1"/>
  <c r="A299" i="4" a="1"/>
  <c r="A300" i="4" a="1"/>
  <c r="A301" i="4" a="1"/>
  <c r="A302" i="4" a="1"/>
  <c r="A303" i="4" a="1"/>
  <c r="A304" i="4" a="1"/>
  <c r="A305" i="4" a="1"/>
  <c r="A306" i="4" a="1"/>
  <c r="A307" i="4" a="1"/>
  <c r="A308" i="4" a="1"/>
  <c r="A309" i="4" a="1"/>
  <c r="A310" i="4" a="1"/>
  <c r="A311" i="4" a="1"/>
  <c r="A312" i="4" a="1"/>
  <c r="A313" i="4" a="1"/>
  <c r="A314" i="4" a="1"/>
  <c r="A315" i="4" a="1"/>
  <c r="A316" i="4" a="1"/>
  <c r="A317" i="4" a="1"/>
  <c r="A318" i="4" a="1"/>
  <c r="A319" i="4" a="1"/>
  <c r="A320" i="4" a="1"/>
  <c r="A321" i="4" a="1"/>
  <c r="A322" i="4" a="1"/>
  <c r="A323" i="4" a="1"/>
  <c r="A324" i="4" a="1"/>
  <c r="A325" i="4" a="1"/>
  <c r="A326" i="4" a="1"/>
  <c r="A327" i="4" a="1"/>
  <c r="A328" i="4" a="1"/>
  <c r="A329" i="4" a="1"/>
  <c r="A330" i="4" a="1"/>
  <c r="A331" i="4" a="1"/>
  <c r="A332" i="4" a="1"/>
  <c r="A333" i="4" a="1"/>
  <c r="A334" i="4" a="1"/>
  <c r="A335" i="4" a="1"/>
  <c r="A336" i="4" a="1"/>
  <c r="A337" i="4" a="1"/>
  <c r="A338" i="4" a="1"/>
  <c r="A339" i="4" a="1"/>
  <c r="A340" i="4" a="1"/>
  <c r="A341" i="4" a="1"/>
  <c r="A342" i="4" a="1"/>
  <c r="A343" i="4" a="1"/>
  <c r="A344" i="4" a="1"/>
  <c r="A345" i="4" a="1"/>
  <c r="A346" i="4" a="1"/>
  <c r="A347" i="4" a="1"/>
  <c r="A348" i="4" a="1"/>
  <c r="A349" i="4" a="1"/>
  <c r="A350" i="4" a="1"/>
  <c r="A351" i="4" a="1"/>
  <c r="A352" i="4" a="1"/>
  <c r="A353" i="4" a="1"/>
  <c r="A354" i="4" a="1"/>
  <c r="A355" i="4" a="1"/>
  <c r="A356" i="4" a="1"/>
  <c r="A357" i="4" a="1"/>
  <c r="A358" i="4" a="1"/>
  <c r="A359" i="4" a="1"/>
  <c r="A360" i="4" a="1"/>
  <c r="A361" i="4" a="1"/>
  <c r="A362" i="4" a="1"/>
  <c r="A363" i="4" a="1"/>
  <c r="A364" i="4" a="1"/>
  <c r="A365" i="4" a="1"/>
  <c r="A366" i="4" a="1"/>
  <c r="A367" i="4" a="1"/>
  <c r="A368" i="4" a="1"/>
  <c r="A369" i="4" a="1"/>
  <c r="A370" i="4" a="1"/>
  <c r="A371" i="4" a="1"/>
  <c r="A372" i="4" a="1"/>
  <c r="A373" i="4" a="1"/>
  <c r="A374" i="4" a="1"/>
  <c r="A375" i="4" a="1"/>
  <c r="A376" i="4" a="1"/>
  <c r="A377" i="4" a="1"/>
  <c r="A378" i="4" a="1"/>
  <c r="A379" i="4" a="1"/>
  <c r="A380" i="4" a="1"/>
  <c r="A381" i="4" a="1"/>
  <c r="A382" i="4" a="1"/>
  <c r="A383" i="4" a="1"/>
  <c r="A384" i="4" a="1"/>
  <c r="A385" i="4" a="1"/>
  <c r="A386" i="4" a="1"/>
  <c r="A387" i="4" a="1"/>
  <c r="A388" i="4" a="1"/>
  <c r="A389" i="4" a="1"/>
  <c r="A390" i="4" a="1"/>
  <c r="A391" i="4" a="1"/>
  <c r="A392" i="4" a="1"/>
  <c r="A393" i="4" a="1"/>
  <c r="A394" i="4" a="1"/>
  <c r="A395" i="4" a="1"/>
  <c r="A396" i="4" a="1"/>
  <c r="A397" i="4" a="1"/>
  <c r="A398" i="4" a="1"/>
  <c r="A399" i="4" a="1"/>
  <c r="A400" i="4" a="1"/>
  <c r="A401" i="4" a="1"/>
  <c r="A402" i="4" a="1"/>
  <c r="A403" i="4" a="1"/>
  <c r="A404" i="4" a="1"/>
  <c r="A405" i="4" a="1"/>
  <c r="A406" i="4" a="1"/>
  <c r="A407" i="4" a="1"/>
  <c r="A408" i="4" a="1"/>
  <c r="A409" i="4" a="1"/>
  <c r="A410" i="4" a="1"/>
  <c r="A411" i="4" a="1"/>
  <c r="A412" i="4" a="1"/>
  <c r="A413" i="4" a="1"/>
  <c r="A414" i="4" a="1"/>
  <c r="A415" i="4" a="1"/>
  <c r="A416" i="4" a="1"/>
  <c r="A417" i="4" a="1"/>
  <c r="A418" i="4" a="1"/>
  <c r="A419" i="4" a="1"/>
  <c r="A420" i="4" a="1"/>
  <c r="A421" i="4" a="1"/>
  <c r="A422" i="4" a="1"/>
  <c r="A423" i="4" a="1"/>
  <c r="A424" i="4" a="1"/>
  <c r="A425" i="4" a="1"/>
  <c r="A426" i="4" a="1"/>
  <c r="A427" i="4" a="1"/>
  <c r="A428" i="4" a="1"/>
  <c r="A429" i="4" a="1"/>
  <c r="A430" i="4" a="1"/>
  <c r="A431" i="4" a="1"/>
  <c r="A432" i="4" a="1"/>
  <c r="A433" i="4" a="1"/>
  <c r="A434" i="4" a="1"/>
  <c r="A435" i="4" a="1"/>
  <c r="A436" i="4" a="1"/>
  <c r="A437" i="4" a="1"/>
  <c r="A438" i="4" a="1"/>
  <c r="A439" i="4" a="1"/>
  <c r="A440" i="4" a="1"/>
  <c r="A441" i="4" a="1"/>
  <c r="A442" i="4" a="1"/>
  <c r="A443" i="4" a="1"/>
  <c r="A444" i="4" a="1"/>
  <c r="A445" i="4" a="1"/>
  <c r="A446" i="4" a="1"/>
  <c r="A447" i="4" a="1"/>
  <c r="A448" i="4" a="1"/>
  <c r="A449" i="4" a="1"/>
  <c r="A450" i="4" a="1"/>
  <c r="A451" i="4" a="1"/>
  <c r="A452" i="4" a="1"/>
  <c r="A453" i="4" a="1"/>
  <c r="A454" i="4" a="1"/>
  <c r="A455" i="4" a="1"/>
  <c r="A456" i="4" a="1"/>
  <c r="A457" i="4" a="1"/>
  <c r="A458" i="4" a="1"/>
  <c r="A459" i="4" a="1"/>
  <c r="A460" i="4" a="1"/>
  <c r="A461" i="4" a="1"/>
  <c r="A462" i="4" a="1"/>
  <c r="A463" i="4" a="1"/>
  <c r="A464" i="4" a="1"/>
  <c r="A465" i="4" a="1"/>
  <c r="A466" i="4" a="1"/>
  <c r="A467" i="4" a="1"/>
  <c r="A468" i="4" a="1"/>
  <c r="A469" i="4" a="1"/>
  <c r="A470" i="4" a="1"/>
  <c r="A471" i="4" a="1"/>
  <c r="A472" i="4" a="1"/>
  <c r="A473" i="4" a="1"/>
  <c r="A474" i="4" a="1"/>
  <c r="A475" i="4" a="1"/>
  <c r="A476" i="4" a="1"/>
  <c r="A477" i="4" a="1"/>
  <c r="A478" i="4" a="1"/>
  <c r="A479" i="4" a="1"/>
  <c r="A480" i="4" a="1"/>
  <c r="A481" i="4" a="1"/>
  <c r="A482" i="4" a="1"/>
  <c r="A483" i="4" a="1"/>
  <c r="A484" i="4" a="1"/>
  <c r="A485" i="4" a="1"/>
  <c r="A486" i="4" a="1"/>
  <c r="A487" i="4" a="1"/>
  <c r="A488" i="4" a="1"/>
  <c r="A489" i="4" a="1"/>
  <c r="A490" i="4" a="1"/>
  <c r="A491" i="4" a="1"/>
  <c r="A492" i="4" a="1"/>
  <c r="A493" i="4" a="1"/>
  <c r="A494" i="4" a="1"/>
  <c r="A495" i="4" a="1"/>
  <c r="A496" i="4" a="1"/>
  <c r="A497" i="4" a="1"/>
  <c r="A498" i="4" a="1"/>
  <c r="A499" i="4" a="1"/>
  <c r="A500" i="4" a="1"/>
  <c r="A501" i="4" a="1"/>
  <c r="A502" i="4" a="1"/>
  <c r="A503" i="4" a="1"/>
  <c r="A504" i="4" a="1"/>
  <c r="A505" i="4" a="1"/>
  <c r="A506" i="4" a="1"/>
  <c r="A507" i="4" a="1"/>
  <c r="A508" i="4" a="1"/>
  <c r="A509" i="4" a="1"/>
  <c r="A510" i="4" a="1"/>
  <c r="A511" i="4" a="1"/>
  <c r="A512" i="4" a="1"/>
  <c r="A513" i="4" a="1"/>
  <c r="A514" i="4" a="1"/>
  <c r="A515" i="4" a="1"/>
  <c r="A516" i="4" a="1"/>
  <c r="A517" i="4" a="1"/>
  <c r="A518" i="4" a="1"/>
  <c r="A519" i="4" a="1"/>
  <c r="A520" i="4" a="1"/>
  <c r="A521" i="4" a="1"/>
  <c r="A522" i="4" a="1"/>
  <c r="A523" i="4" a="1"/>
  <c r="A524" i="4" a="1"/>
  <c r="A525" i="4" a="1"/>
  <c r="A526" i="4" a="1"/>
  <c r="A527" i="4" a="1"/>
  <c r="A528" i="4" a="1"/>
  <c r="A529" i="4" a="1"/>
  <c r="A530" i="4" a="1"/>
  <c r="A531" i="4" a="1"/>
  <c r="A532" i="4" a="1"/>
  <c r="A533" i="4" a="1"/>
  <c r="A534" i="4" a="1"/>
  <c r="A535" i="4" a="1"/>
  <c r="A536" i="4" a="1"/>
  <c r="A537" i="4" a="1"/>
  <c r="A538" i="4" a="1"/>
  <c r="A539" i="4" a="1"/>
  <c r="A540" i="4" a="1"/>
  <c r="A541" i="4" a="1"/>
  <c r="A542" i="4" a="1"/>
  <c r="A543" i="4" a="1"/>
  <c r="A544" i="4" a="1"/>
  <c r="A545" i="4" a="1"/>
  <c r="A546" i="4" a="1"/>
  <c r="A547" i="4" a="1"/>
  <c r="A548" i="4" a="1"/>
  <c r="A549" i="4" a="1"/>
  <c r="A550" i="4" a="1"/>
  <c r="A551" i="4" a="1"/>
  <c r="A552" i="4" a="1"/>
  <c r="A553" i="4" a="1"/>
  <c r="A554" i="4" a="1"/>
  <c r="A555" i="4" a="1"/>
  <c r="A556" i="4" a="1"/>
  <c r="A557" i="4" a="1"/>
  <c r="A558" i="4" a="1"/>
  <c r="A559" i="4" a="1"/>
  <c r="A560" i="4" a="1"/>
  <c r="A561" i="4" a="1"/>
  <c r="A562" i="4" a="1"/>
  <c r="A563" i="4" a="1"/>
  <c r="A564" i="4" a="1"/>
  <c r="A565" i="4" a="1"/>
  <c r="A566" i="4" a="1"/>
  <c r="A567" i="4" a="1"/>
  <c r="A568" i="4" a="1"/>
  <c r="A569" i="4" a="1"/>
  <c r="A570" i="4" a="1"/>
  <c r="A571" i="4" a="1"/>
  <c r="A572" i="4" a="1"/>
  <c r="A573" i="4" a="1"/>
  <c r="A574" i="4" a="1"/>
  <c r="A575" i="4" a="1"/>
  <c r="A576" i="4" a="1"/>
  <c r="A577" i="4" a="1"/>
  <c r="A578" i="4" a="1"/>
  <c r="A579" i="4" a="1"/>
  <c r="A580" i="4" a="1"/>
  <c r="A581" i="4" a="1"/>
  <c r="A582" i="4" a="1"/>
  <c r="A583" i="4" a="1"/>
  <c r="A584" i="4" a="1"/>
  <c r="A585" i="4" a="1"/>
  <c r="A586" i="4" a="1"/>
  <c r="A587" i="4" a="1"/>
  <c r="A588" i="4" a="1"/>
  <c r="A589" i="4" a="1"/>
  <c r="A590" i="4" a="1"/>
  <c r="A591" i="4" a="1"/>
  <c r="A592" i="4" a="1"/>
  <c r="A593" i="4" a="1"/>
  <c r="A594" i="4" a="1"/>
  <c r="A595" i="4" a="1"/>
  <c r="A596" i="4" a="1"/>
  <c r="A597" i="4" a="1"/>
  <c r="A598" i="4" a="1"/>
  <c r="A599" i="4" a="1"/>
  <c r="A600" i="4" a="1"/>
  <c r="A601" i="4" a="1"/>
  <c r="A602" i="4" a="1"/>
  <c r="A603" i="4" a="1"/>
  <c r="A604" i="4" a="1"/>
  <c r="A605" i="4" a="1"/>
  <c r="A606" i="4" a="1"/>
  <c r="A607" i="4" a="1"/>
  <c r="A608" i="4" a="1"/>
  <c r="A609" i="4" a="1"/>
  <c r="A610" i="4" a="1"/>
  <c r="A611" i="4" a="1"/>
  <c r="A612" i="4" a="1"/>
  <c r="A613" i="4" a="1"/>
  <c r="A614" i="4" a="1"/>
  <c r="A615" i="4" a="1"/>
  <c r="A616" i="4" a="1"/>
  <c r="A617" i="4" a="1"/>
  <c r="A618" i="4" a="1"/>
  <c r="A619" i="4" a="1"/>
  <c r="A620" i="4" a="1"/>
  <c r="A621" i="4" a="1"/>
  <c r="A622" i="4" a="1"/>
  <c r="A623" i="4" a="1"/>
  <c r="A624" i="4" a="1"/>
  <c r="A625" i="4" a="1"/>
  <c r="A626" i="4" a="1"/>
  <c r="A627" i="4" a="1"/>
  <c r="A628" i="4" a="1"/>
  <c r="A629" i="4" a="1"/>
  <c r="A630" i="4" a="1"/>
  <c r="A631" i="4" a="1"/>
  <c r="A632" i="4" a="1"/>
  <c r="A633" i="4" a="1"/>
  <c r="A634" i="4" a="1"/>
  <c r="A635" i="4" a="1"/>
  <c r="A636" i="4" a="1"/>
  <c r="A637" i="4" a="1"/>
  <c r="A638" i="4" a="1"/>
  <c r="A639" i="4" a="1"/>
  <c r="A640" i="4" a="1"/>
  <c r="A641" i="4" a="1"/>
  <c r="A642" i="4" a="1"/>
  <c r="A643" i="4" a="1"/>
  <c r="A644" i="4" a="1"/>
  <c r="A645" i="4" a="1"/>
  <c r="A646" i="4" a="1"/>
  <c r="A647" i="4" a="1"/>
  <c r="A648" i="4" a="1"/>
  <c r="A649" i="4" a="1"/>
  <c r="A650" i="4" a="1"/>
  <c r="A651" i="4" a="1"/>
  <c r="A652" i="4" a="1"/>
  <c r="A653" i="4" a="1"/>
  <c r="A654" i="4" a="1"/>
  <c r="A655" i="4" a="1"/>
  <c r="A656" i="4" a="1"/>
  <c r="A657" i="4" a="1"/>
  <c r="A658" i="4" a="1"/>
  <c r="A659" i="4" a="1"/>
  <c r="A660" i="4" a="1"/>
  <c r="A661" i="4" a="1"/>
  <c r="A662" i="4" a="1"/>
  <c r="A663" i="4" a="1"/>
  <c r="A664" i="4" a="1"/>
  <c r="A665" i="4" a="1"/>
  <c r="A666" i="4" a="1"/>
  <c r="A667" i="4" a="1"/>
  <c r="A668" i="4" a="1"/>
  <c r="A669" i="4" a="1"/>
  <c r="A670" i="4" a="1"/>
  <c r="A671" i="4" a="1"/>
  <c r="A672" i="4" a="1"/>
  <c r="A673" i="4" a="1"/>
  <c r="A674" i="4" a="1"/>
  <c r="A675" i="4" a="1"/>
  <c r="A676" i="4" a="1"/>
  <c r="A677" i="4" a="1"/>
  <c r="A678" i="4" a="1"/>
  <c r="A679" i="4" a="1"/>
  <c r="A680" i="4" a="1"/>
  <c r="A681" i="4" a="1"/>
  <c r="A682" i="4" a="1"/>
  <c r="A683" i="4" a="1"/>
  <c r="A684" i="4" a="1"/>
  <c r="A685" i="4" a="1"/>
  <c r="A686" i="4" a="1"/>
  <c r="A687" i="4" a="1"/>
  <c r="A688" i="4" a="1"/>
  <c r="A689" i="4" a="1"/>
  <c r="A690" i="4" a="1"/>
  <c r="A691" i="4" a="1"/>
  <c r="A692" i="4" a="1"/>
  <c r="A693" i="4" a="1"/>
  <c r="A694" i="4" a="1"/>
  <c r="A695" i="4" a="1"/>
  <c r="A696" i="4" a="1"/>
  <c r="A697" i="4" a="1"/>
  <c r="A698" i="4" a="1"/>
  <c r="A699" i="4" a="1"/>
  <c r="A700" i="4" a="1"/>
  <c r="A701" i="4" a="1"/>
  <c r="A702" i="4" a="1"/>
  <c r="A703" i="4" a="1"/>
  <c r="A704" i="4" a="1"/>
  <c r="A705" i="4" a="1"/>
  <c r="A706" i="4" a="1"/>
  <c r="A707" i="4" a="1"/>
  <c r="A708" i="4" a="1"/>
  <c r="A709" i="4" a="1"/>
  <c r="A710" i="4" a="1"/>
  <c r="A711" i="4" a="1"/>
  <c r="A712" i="4" a="1"/>
  <c r="A713" i="4" a="1"/>
  <c r="A714" i="4" a="1"/>
  <c r="A715" i="4" a="1"/>
  <c r="A716" i="4" a="1"/>
  <c r="A717" i="4" a="1"/>
  <c r="A718" i="4" a="1"/>
  <c r="A719" i="4" a="1"/>
  <c r="A720" i="4" a="1"/>
  <c r="A721" i="4" a="1"/>
  <c r="A722" i="4" a="1"/>
  <c r="A723" i="4" a="1"/>
  <c r="A724" i="4" a="1"/>
  <c r="A725" i="4" a="1"/>
  <c r="A726" i="4" a="1"/>
  <c r="A727" i="4" a="1"/>
  <c r="A728" i="4" a="1"/>
  <c r="A729" i="4" a="1"/>
  <c r="A730" i="4" a="1"/>
  <c r="A731" i="4" a="1"/>
  <c r="A732" i="4" a="1"/>
  <c r="A733" i="4" a="1"/>
  <c r="A734" i="4" a="1"/>
  <c r="A735" i="4" a="1"/>
  <c r="A736" i="4" a="1"/>
  <c r="A737" i="4" a="1"/>
  <c r="A738" i="4" a="1"/>
  <c r="A739" i="4" a="1"/>
  <c r="A740" i="4" a="1"/>
  <c r="A741" i="4" a="1"/>
  <c r="A742" i="4" a="1"/>
  <c r="A743" i="4" a="1"/>
  <c r="A744" i="4" a="1"/>
  <c r="A745" i="4" a="1"/>
  <c r="A746" i="4" a="1"/>
  <c r="A747" i="4" a="1"/>
  <c r="A748" i="4" a="1"/>
  <c r="A749" i="4" a="1"/>
  <c r="A750" i="4" a="1"/>
  <c r="A751" i="4" a="1"/>
  <c r="A752" i="4" a="1"/>
  <c r="A753" i="4" a="1"/>
  <c r="A754" i="4" a="1"/>
  <c r="A755" i="4" a="1"/>
  <c r="A756" i="4" a="1"/>
  <c r="A757" i="4" a="1"/>
  <c r="A758" i="4" a="1"/>
  <c r="A759" i="4" a="1"/>
  <c r="A760" i="4" a="1"/>
  <c r="A761" i="4" a="1"/>
  <c r="A762" i="4" a="1"/>
  <c r="A763" i="4" a="1"/>
  <c r="A764" i="4" a="1"/>
  <c r="A765" i="4" a="1"/>
  <c r="A766" i="4" a="1"/>
  <c r="A767" i="4" a="1"/>
  <c r="A768" i="4" a="1"/>
  <c r="A769" i="4" a="1"/>
  <c r="A770" i="4" a="1"/>
  <c r="A771" i="4" a="1"/>
  <c r="A772" i="4" a="1"/>
  <c r="A773" i="4" a="1"/>
  <c r="A774" i="4" a="1"/>
  <c r="A775" i="4" a="1"/>
  <c r="A776" i="4" a="1"/>
  <c r="A777" i="4" a="1"/>
  <c r="A778" i="4" a="1"/>
  <c r="A779" i="4" a="1"/>
  <c r="A780" i="4" a="1"/>
  <c r="A781" i="4" a="1"/>
  <c r="A782" i="4" a="1"/>
  <c r="A783" i="4" a="1"/>
  <c r="A784" i="4" a="1"/>
  <c r="A785" i="4" a="1"/>
  <c r="A786" i="4" a="1"/>
  <c r="A787" i="4" a="1"/>
  <c r="A788" i="4" a="1"/>
  <c r="A789" i="4" a="1"/>
  <c r="A790" i="4" a="1"/>
  <c r="A791" i="4" a="1"/>
  <c r="A792" i="4" a="1"/>
  <c r="A793" i="4" a="1"/>
  <c r="A794" i="4" a="1"/>
  <c r="A795" i="4" a="1"/>
  <c r="A796" i="4" a="1"/>
  <c r="A797" i="4" a="1"/>
  <c r="A798" i="4" a="1"/>
  <c r="A799" i="4" a="1"/>
  <c r="A800" i="4" a="1"/>
  <c r="A801" i="4" a="1"/>
  <c r="A802" i="4" a="1"/>
  <c r="A803" i="4" a="1"/>
  <c r="A804" i="4" a="1"/>
  <c r="A805" i="4" a="1"/>
  <c r="A806" i="4" a="1"/>
  <c r="A807" i="4" a="1"/>
  <c r="A808" i="4" a="1"/>
  <c r="A809" i="4" a="1"/>
  <c r="A810" i="4" a="1"/>
  <c r="A811" i="4" a="1"/>
  <c r="A812" i="4" a="1"/>
  <c r="A813" i="4" a="1"/>
  <c r="A814" i="4" a="1"/>
  <c r="A815" i="4" a="1"/>
  <c r="A816" i="4" a="1"/>
  <c r="A817" i="4" a="1"/>
  <c r="A818" i="4" a="1"/>
  <c r="A819" i="4" a="1"/>
  <c r="A820" i="4" a="1"/>
  <c r="A821" i="4" a="1"/>
  <c r="A822" i="4" a="1"/>
  <c r="A823" i="4" a="1"/>
  <c r="A824" i="4" a="1"/>
  <c r="A825" i="4" a="1"/>
  <c r="A826" i="4" a="1"/>
  <c r="A827" i="4" a="1"/>
  <c r="A828" i="4" a="1"/>
  <c r="A829" i="4" a="1"/>
  <c r="A830" i="4" a="1"/>
  <c r="A831" i="4" a="1"/>
  <c r="A832" i="4" a="1"/>
  <c r="A833" i="4" a="1"/>
  <c r="A834" i="4" a="1"/>
  <c r="A835" i="4" a="1"/>
  <c r="A836" i="4" a="1"/>
  <c r="A837" i="4" a="1"/>
  <c r="A838" i="4" a="1"/>
  <c r="A839" i="4" a="1"/>
  <c r="A840" i="4" a="1"/>
  <c r="A841" i="4" a="1"/>
  <c r="A842" i="4" a="1"/>
  <c r="A843" i="4" a="1"/>
  <c r="A844" i="4" a="1"/>
  <c r="A845" i="4" a="1"/>
  <c r="A846" i="4" a="1"/>
  <c r="A847" i="4" a="1"/>
  <c r="A848" i="4" a="1"/>
  <c r="A849" i="4" a="1"/>
  <c r="A850" i="4" a="1"/>
  <c r="A851" i="4" a="1"/>
  <c r="A852" i="4" a="1"/>
  <c r="A853" i="4" a="1"/>
  <c r="A854" i="4" a="1"/>
  <c r="A855" i="4" a="1"/>
  <c r="A856" i="4" a="1"/>
  <c r="A857" i="4" a="1"/>
  <c r="A858" i="4" a="1"/>
  <c r="A859" i="4" a="1"/>
  <c r="A860" i="4" a="1"/>
  <c r="A861" i="4" a="1"/>
  <c r="A862" i="4" a="1"/>
  <c r="A863" i="4" a="1"/>
  <c r="A864" i="4" a="1"/>
  <c r="A865" i="4" a="1"/>
  <c r="A866" i="4" a="1"/>
  <c r="A867" i="4" a="1"/>
  <c r="A868" i="4" a="1"/>
  <c r="A869" i="4" a="1"/>
  <c r="A870" i="4" a="1"/>
  <c r="A871" i="4" a="1"/>
  <c r="A872" i="4" a="1"/>
  <c r="A873" i="4" a="1"/>
  <c r="A874" i="4" a="1"/>
  <c r="A875" i="4" a="1"/>
  <c r="A876" i="4" a="1"/>
  <c r="A877" i="4" a="1"/>
  <c r="A878" i="4" a="1"/>
  <c r="A879" i="4" a="1"/>
  <c r="A880" i="4" a="1"/>
  <c r="A881" i="4" a="1"/>
  <c r="A882" i="4" a="1"/>
  <c r="A883" i="4" a="1"/>
  <c r="A884" i="4" a="1"/>
  <c r="A885" i="4" a="1"/>
  <c r="A886" i="4" a="1"/>
  <c r="A887" i="4" a="1"/>
  <c r="A888" i="4" a="1"/>
  <c r="A889" i="4" a="1"/>
  <c r="A890" i="4" a="1"/>
  <c r="A891" i="4" a="1"/>
  <c r="A892" i="4" a="1"/>
  <c r="A893" i="4" a="1"/>
  <c r="A894" i="4" a="1"/>
  <c r="A895" i="4" a="1"/>
  <c r="A896" i="4" a="1"/>
  <c r="A897" i="4" a="1"/>
  <c r="A898" i="4" a="1"/>
  <c r="A899" i="4" a="1"/>
  <c r="A900" i="4" a="1"/>
  <c r="A901" i="4" a="1"/>
  <c r="A902" i="4" a="1"/>
  <c r="A903" i="4" a="1"/>
  <c r="A904" i="4" a="1"/>
  <c r="A905" i="4" a="1"/>
  <c r="A906" i="4" a="1"/>
  <c r="A907" i="4" a="1"/>
  <c r="A908" i="4" a="1"/>
  <c r="A909" i="4" a="1"/>
  <c r="A910" i="4" a="1"/>
  <c r="A911" i="4" a="1"/>
  <c r="A912" i="4" a="1"/>
  <c r="A913" i="4" a="1"/>
  <c r="A914" i="4" a="1"/>
  <c r="A915" i="4" a="1"/>
  <c r="A916" i="4" a="1"/>
  <c r="A917" i="4" a="1"/>
  <c r="A918" i="4" a="1"/>
  <c r="A919" i="4" a="1"/>
  <c r="A920" i="4" a="1"/>
  <c r="A921" i="4" a="1"/>
  <c r="A922" i="4" a="1"/>
  <c r="A923" i="4" a="1"/>
  <c r="A924" i="4" a="1"/>
  <c r="A925" i="4" a="1"/>
  <c r="A926" i="4" a="1"/>
  <c r="A927" i="4" a="1"/>
  <c r="A928" i="4" a="1"/>
  <c r="A929" i="4" a="1"/>
  <c r="A930" i="4" a="1"/>
  <c r="A931" i="4" a="1"/>
  <c r="A932" i="4" a="1"/>
  <c r="A933" i="4" a="1"/>
  <c r="A934" i="4" a="1"/>
  <c r="A935" i="4" a="1"/>
  <c r="A936" i="4" a="1"/>
  <c r="A937" i="4" a="1"/>
  <c r="A938" i="4" a="1"/>
  <c r="A939" i="4" a="1"/>
  <c r="A940" i="4" a="1"/>
  <c r="A941" i="4" a="1"/>
  <c r="A942" i="4" a="1"/>
  <c r="A943" i="4" a="1"/>
  <c r="A944" i="4" a="1"/>
  <c r="A945" i="4" a="1"/>
  <c r="A946" i="4" a="1"/>
  <c r="A947" i="4" a="1"/>
  <c r="A948" i="4" a="1"/>
  <c r="A949" i="4" a="1"/>
  <c r="A950" i="4" a="1"/>
  <c r="A951" i="4" a="1"/>
  <c r="A952" i="4" a="1"/>
  <c r="A953" i="4" a="1"/>
  <c r="A954" i="4" a="1"/>
  <c r="A955" i="4" a="1"/>
  <c r="A956" i="4" a="1"/>
  <c r="A957" i="4" a="1"/>
  <c r="A958" i="4" a="1"/>
  <c r="A959" i="4" a="1"/>
  <c r="A960" i="4" a="1"/>
  <c r="A961" i="4" a="1"/>
  <c r="A962" i="4" a="1"/>
  <c r="A963" i="4" a="1"/>
  <c r="A964" i="4" a="1"/>
  <c r="A965" i="4" a="1"/>
  <c r="A966" i="4" a="1"/>
  <c r="A967" i="4" a="1"/>
  <c r="A968" i="4" a="1"/>
  <c r="A969" i="4" a="1"/>
  <c r="A970" i="4" a="1"/>
  <c r="A971" i="4" a="1"/>
  <c r="A972" i="4" a="1"/>
  <c r="A973" i="4" a="1"/>
  <c r="A974" i="4" a="1"/>
  <c r="A975" i="4" a="1"/>
  <c r="A976" i="4" a="1"/>
  <c r="A977" i="4" a="1"/>
  <c r="A978" i="4" a="1"/>
  <c r="A979" i="4" a="1"/>
  <c r="A980" i="4" a="1"/>
  <c r="A981" i="4" a="1"/>
  <c r="A982" i="4" a="1"/>
  <c r="A983" i="4" a="1"/>
  <c r="A984" i="4" a="1"/>
  <c r="A985" i="4" a="1"/>
  <c r="A986" i="4" a="1"/>
  <c r="A987" i="4" a="1"/>
  <c r="A988" i="4" a="1"/>
  <c r="A989" i="4" a="1"/>
  <c r="A990" i="4" a="1"/>
  <c r="A991" i="4" a="1"/>
  <c r="A992" i="4" a="1"/>
  <c r="A993" i="4" a="1"/>
  <c r="A994" i="4" a="1"/>
  <c r="A995" i="4" a="1"/>
  <c r="A996" i="4" a="1"/>
  <c r="A997" i="4" a="1"/>
  <c r="A998" i="4" a="1"/>
  <c r="A999" i="4" a="1"/>
  <c r="A1000" i="4" a="1"/>
  <c r="A1001" i="4" a="1"/>
  <c r="A1002" i="4" a="1"/>
  <c r="A1003" i="4" a="1"/>
  <c r="A1004" i="4" a="1"/>
  <c r="A1005" i="4" a="1"/>
  <c r="A1006" i="4" a="1"/>
  <c r="A1007" i="4" a="1"/>
  <c r="A1008" i="4" a="1"/>
  <c r="A1009" i="4" a="1"/>
  <c r="A1010" i="4" a="1"/>
  <c r="A1011" i="4" a="1"/>
  <c r="A1012" i="4" a="1"/>
  <c r="A1013" i="4" a="1"/>
  <c r="A1014" i="4" a="1"/>
  <c r="A1015" i="4" a="1"/>
  <c r="A1016" i="4" a="1"/>
  <c r="A1017" i="4" a="1"/>
  <c r="A1018" i="4" a="1"/>
  <c r="A1019" i="4" a="1"/>
  <c r="A1020" i="4" a="1"/>
  <c r="A1021" i="4" a="1"/>
  <c r="A1022" i="4" a="1"/>
  <c r="A1023" i="4" a="1"/>
  <c r="A1024" i="4" a="1"/>
  <c r="A1025" i="4" a="1"/>
  <c r="A1026" i="4" a="1"/>
  <c r="A1027" i="4" a="1"/>
  <c r="A1028" i="4" a="1"/>
  <c r="A1029" i="4" a="1"/>
  <c r="A1030" i="4" a="1"/>
  <c r="A1031" i="4" a="1"/>
  <c r="A1032" i="4" a="1"/>
  <c r="A1033" i="4" a="1"/>
  <c r="A1034" i="4" a="1"/>
  <c r="A1035" i="4" a="1"/>
  <c r="A1036" i="4" a="1"/>
  <c r="A1037" i="4" a="1"/>
  <c r="A1038" i="4" a="1"/>
  <c r="A1039" i="4" a="1"/>
  <c r="A1040" i="4" a="1"/>
  <c r="A1041" i="4" a="1"/>
  <c r="A1042" i="4" a="1"/>
  <c r="A1043" i="4" a="1"/>
  <c r="A1044" i="4" a="1"/>
  <c r="A1045" i="4" a="1"/>
  <c r="A1046" i="4" a="1"/>
  <c r="A1047" i="4" a="1"/>
  <c r="A1048" i="4" a="1"/>
  <c r="A1049" i="4" a="1"/>
  <c r="A1050" i="4" a="1"/>
  <c r="A1051" i="4" a="1"/>
  <c r="A1052" i="4" a="1"/>
  <c r="A1053" i="4" a="1"/>
  <c r="A1054" i="4" a="1"/>
  <c r="A1055" i="4" a="1"/>
  <c r="A1056" i="4" a="1"/>
  <c r="A1057" i="4" a="1"/>
  <c r="A1058" i="4" a="1"/>
  <c r="A1059" i="4" a="1"/>
  <c r="A1060" i="4" a="1"/>
  <c r="A1061" i="4" a="1"/>
  <c r="A1062" i="4" a="1"/>
  <c r="A1063" i="4" a="1"/>
  <c r="A1064" i="4" a="1"/>
  <c r="A1065" i="4" a="1"/>
  <c r="A1066" i="4" a="1"/>
  <c r="A1067" i="4" a="1"/>
  <c r="A1068" i="4" a="1"/>
  <c r="A1069" i="4" a="1"/>
  <c r="A1070" i="4" a="1"/>
  <c r="A1071" i="4" a="1"/>
  <c r="A1072" i="4" a="1"/>
  <c r="A1073" i="4" a="1"/>
  <c r="A1074" i="4" a="1"/>
  <c r="A1075" i="4" a="1"/>
  <c r="A1076" i="4" a="1"/>
  <c r="A1077" i="4" a="1"/>
  <c r="A1078" i="4" a="1"/>
  <c r="A1079" i="4" a="1"/>
  <c r="A1080" i="4" a="1"/>
  <c r="A1081" i="4" a="1"/>
  <c r="A1082" i="4" a="1"/>
  <c r="A1083" i="4" a="1"/>
  <c r="A1084" i="4" a="1"/>
  <c r="A1085" i="4" a="1"/>
  <c r="A1086" i="4" a="1"/>
  <c r="A1087" i="4" a="1"/>
  <c r="A1088" i="4" a="1"/>
  <c r="A1089" i="4" a="1"/>
  <c r="A1090" i="4" a="1"/>
  <c r="A1091" i="4" a="1"/>
  <c r="A1092" i="4" a="1"/>
  <c r="A1093" i="4" a="1"/>
  <c r="A1094" i="4" a="1"/>
  <c r="A1095" i="4" a="1"/>
  <c r="A1096" i="4" a="1"/>
  <c r="A1097" i="4" a="1"/>
  <c r="A1098" i="4" a="1"/>
  <c r="A1099" i="4" a="1"/>
  <c r="A1100" i="4" a="1"/>
  <c r="A1101" i="4" a="1"/>
  <c r="A1102" i="4" a="1"/>
  <c r="A1103" i="4" a="1"/>
  <c r="A1104" i="4" a="1"/>
  <c r="A1105" i="4" a="1"/>
  <c r="A1106" i="4" a="1"/>
  <c r="A1107" i="4" a="1"/>
  <c r="A1108" i="4" a="1"/>
  <c r="A1109" i="4" a="1"/>
  <c r="A1110" i="4" a="1"/>
  <c r="A1111" i="4" a="1"/>
  <c r="A1112" i="4" a="1"/>
  <c r="A1113" i="4" a="1"/>
  <c r="A1114" i="4" a="1"/>
  <c r="A1115" i="4" a="1"/>
  <c r="A1116" i="4" a="1"/>
  <c r="A1117" i="4" a="1"/>
  <c r="A1118" i="4" a="1"/>
  <c r="A1119" i="4" a="1"/>
  <c r="A1120" i="4" a="1"/>
  <c r="A1121" i="4" a="1"/>
  <c r="A1122" i="4" a="1"/>
  <c r="A1123" i="4" a="1"/>
  <c r="A1124" i="4" a="1"/>
  <c r="A1125" i="4" a="1"/>
  <c r="A1126" i="4" a="1"/>
  <c r="A1127" i="4" a="1"/>
  <c r="A1128" i="4" a="1"/>
  <c r="A1129" i="4" a="1"/>
  <c r="A1130" i="4" a="1"/>
  <c r="A1131" i="4" a="1"/>
  <c r="A1132" i="4" a="1"/>
  <c r="A1133" i="4" a="1"/>
  <c r="A1134" i="4" a="1"/>
  <c r="A1135" i="4" a="1"/>
  <c r="A1136" i="4" a="1"/>
  <c r="A1137" i="4" a="1"/>
  <c r="A1138" i="4" a="1"/>
  <c r="A1139" i="4" a="1"/>
  <c r="A1140" i="4" a="1"/>
  <c r="A1141" i="4" a="1"/>
  <c r="A1142" i="4" a="1"/>
  <c r="A1143" i="4" a="1"/>
  <c r="A1144" i="4" a="1"/>
  <c r="A1145" i="4" a="1"/>
  <c r="A1146" i="4" a="1"/>
  <c r="A1147" i="4" a="1"/>
  <c r="A1148" i="4" a="1"/>
  <c r="A1149" i="4" a="1"/>
  <c r="A1150" i="4" a="1"/>
  <c r="A1151" i="4" a="1"/>
  <c r="A1152" i="4" a="1"/>
  <c r="A1153" i="4" a="1"/>
  <c r="A1154" i="4" a="1"/>
  <c r="A1155" i="4" a="1"/>
  <c r="A1156" i="4" a="1"/>
  <c r="A1157" i="4" a="1"/>
  <c r="A1158" i="4" a="1"/>
  <c r="A1159" i="4" a="1"/>
  <c r="A1160" i="4" a="1"/>
  <c r="A1161" i="4" a="1"/>
  <c r="A1162" i="4" a="1"/>
  <c r="A1163" i="4" a="1"/>
  <c r="A1164" i="4" a="1"/>
  <c r="A1165" i="4" a="1"/>
  <c r="A1166" i="4" a="1"/>
  <c r="A1167" i="4" a="1"/>
  <c r="A1168" i="4" a="1"/>
  <c r="A1169" i="4" a="1"/>
  <c r="A1170" i="4" a="1"/>
  <c r="A1171" i="4" a="1"/>
  <c r="A1172" i="4" a="1"/>
  <c r="A1173" i="4" a="1"/>
  <c r="A1174" i="4" a="1"/>
  <c r="A1175" i="4" a="1"/>
  <c r="A1176" i="4" a="1"/>
  <c r="A1177" i="4" a="1"/>
  <c r="A1178" i="4" a="1"/>
  <c r="A1179" i="4" a="1"/>
  <c r="A1180" i="4" a="1"/>
  <c r="A1181" i="4" a="1"/>
  <c r="A1182" i="4" a="1"/>
  <c r="A1183" i="4" a="1"/>
  <c r="A1184" i="4" a="1"/>
  <c r="A1185" i="4" a="1"/>
  <c r="A1186" i="4" a="1"/>
  <c r="A1187" i="4" a="1"/>
  <c r="A1188" i="4" a="1"/>
  <c r="A1189" i="4" a="1"/>
  <c r="A1190" i="4" a="1"/>
  <c r="A1191" i="4" a="1"/>
  <c r="A1192" i="4" a="1"/>
  <c r="A1193" i="4" a="1"/>
  <c r="A1194" i="4" a="1"/>
  <c r="A1195" i="4" a="1"/>
  <c r="A1196" i="4" a="1"/>
  <c r="A1197" i="4" a="1"/>
  <c r="A1198" i="4" a="1"/>
  <c r="A1199" i="4" a="1"/>
  <c r="A1200" i="4" a="1"/>
  <c r="A1201" i="4" a="1"/>
  <c r="A1202" i="4" a="1"/>
  <c r="A1203" i="4" a="1"/>
  <c r="A1204" i="4" a="1"/>
  <c r="A1205" i="4" a="1"/>
  <c r="A1206" i="4" a="1"/>
  <c r="A1207" i="4" a="1"/>
  <c r="A1208" i="4" a="1"/>
  <c r="A1209" i="4" a="1"/>
  <c r="A1210" i="4" a="1"/>
  <c r="A1211" i="4" a="1"/>
  <c r="A1212" i="4" a="1"/>
  <c r="A1213" i="4" a="1"/>
  <c r="A1214" i="4" a="1"/>
  <c r="A1215" i="4" a="1"/>
  <c r="A1216" i="4" a="1"/>
  <c r="A1217" i="4" a="1"/>
  <c r="A1218" i="4" a="1"/>
  <c r="A1219" i="4" a="1"/>
  <c r="A1220" i="4" a="1"/>
  <c r="A1221" i="4" a="1"/>
  <c r="A1222" i="4" a="1"/>
  <c r="A1223" i="4" a="1"/>
  <c r="A1224" i="4" a="1"/>
  <c r="A1225" i="4" a="1"/>
  <c r="A1226" i="4" a="1"/>
  <c r="A1227" i="4" a="1"/>
  <c r="A1228" i="4" a="1"/>
  <c r="A1229" i="4" a="1"/>
  <c r="A1230" i="4" a="1"/>
  <c r="A1231" i="4" a="1"/>
  <c r="A1232" i="4" a="1"/>
  <c r="A1233" i="4" a="1"/>
  <c r="A1234" i="4" a="1"/>
  <c r="A1235" i="4" a="1"/>
  <c r="A1236" i="4" a="1"/>
  <c r="A1237" i="4" a="1"/>
  <c r="A1238" i="4" a="1"/>
  <c r="A1239" i="4" a="1"/>
  <c r="A1240" i="4" a="1"/>
  <c r="A1241" i="4" a="1"/>
  <c r="A1242" i="4" a="1"/>
  <c r="A1243" i="4" a="1"/>
  <c r="A1244" i="4" a="1"/>
  <c r="A1245" i="4" a="1"/>
  <c r="A1246" i="4" a="1"/>
  <c r="A1247" i="4" a="1"/>
  <c r="A1248" i="4" a="1"/>
  <c r="A1249" i="4" a="1"/>
  <c r="A1250" i="4" a="1"/>
  <c r="A1251" i="4" a="1"/>
  <c r="A1252" i="4" a="1"/>
  <c r="A1253" i="4" a="1"/>
  <c r="A1254" i="4" a="1"/>
  <c r="A1255" i="4" a="1"/>
  <c r="A1256" i="4" a="1"/>
  <c r="A1257" i="4" a="1"/>
  <c r="A1258" i="4" a="1"/>
  <c r="A1259" i="4" a="1"/>
  <c r="A1260" i="4" a="1"/>
  <c r="A1261" i="4" a="1"/>
  <c r="A1262" i="4" a="1"/>
  <c r="A1263" i="4" a="1"/>
  <c r="A1264" i="4" a="1"/>
  <c r="A1265" i="4" a="1"/>
  <c r="A1266" i="4" a="1"/>
  <c r="A1267" i="4" a="1"/>
  <c r="A1268" i="4" a="1"/>
  <c r="A1269" i="4" a="1"/>
  <c r="A1270" i="4" a="1"/>
  <c r="A1271" i="4" a="1"/>
  <c r="A1272" i="4" a="1"/>
  <c r="A1273" i="4" a="1"/>
  <c r="A1274" i="4" a="1"/>
  <c r="A1275" i="4" a="1"/>
  <c r="A1276" i="4" a="1"/>
  <c r="A1277" i="4" a="1"/>
  <c r="A1278" i="4" a="1"/>
  <c r="A1279" i="4" a="1"/>
  <c r="A1280" i="4" a="1"/>
  <c r="A1281" i="4" a="1"/>
  <c r="A1282" i="4" a="1"/>
  <c r="A1283" i="4" a="1"/>
  <c r="A1284" i="4" a="1"/>
  <c r="A1285" i="4" a="1"/>
  <c r="A1286" i="4" a="1"/>
  <c r="A1287" i="4" a="1"/>
  <c r="A1288" i="4" a="1"/>
  <c r="A1289" i="4" a="1"/>
  <c r="A1290" i="4" a="1"/>
  <c r="A1291" i="4" a="1"/>
  <c r="A1292" i="4" a="1"/>
  <c r="A1293" i="4" a="1"/>
  <c r="A1294" i="4" a="1"/>
  <c r="A1295" i="4" a="1"/>
  <c r="A1296" i="4" a="1"/>
  <c r="A1297" i="4" a="1"/>
  <c r="A1298" i="4" a="1"/>
  <c r="A1299" i="4" a="1"/>
  <c r="A1300" i="4" a="1"/>
  <c r="A1301" i="4" a="1"/>
  <c r="A1302" i="4" a="1"/>
  <c r="A1303" i="4" a="1"/>
  <c r="A1304" i="4" a="1"/>
  <c r="A1305" i="4" a="1"/>
  <c r="A1306" i="4" a="1"/>
  <c r="A1307" i="4" a="1"/>
  <c r="A1308" i="4" a="1"/>
  <c r="A1309" i="4" a="1"/>
  <c r="A1310" i="4" a="1"/>
  <c r="A1311" i="4" a="1"/>
  <c r="A1312" i="4" a="1"/>
  <c r="A1313" i="4" a="1"/>
  <c r="A1314" i="4" a="1"/>
  <c r="A1315" i="4" a="1"/>
  <c r="A1316" i="4" a="1"/>
  <c r="A1317" i="4" a="1"/>
  <c r="A1318" i="4" a="1"/>
  <c r="A1319" i="4" a="1"/>
  <c r="A1320" i="4" a="1"/>
  <c r="A1321" i="4" a="1"/>
  <c r="A1322" i="4" a="1"/>
  <c r="A1323" i="4" a="1"/>
  <c r="A1324" i="4" a="1"/>
  <c r="A1325" i="4" a="1"/>
  <c r="A1326" i="4" a="1"/>
  <c r="A1327" i="4" a="1"/>
  <c r="A1328" i="4" a="1"/>
  <c r="A1329" i="4" a="1"/>
  <c r="A1330" i="4" a="1"/>
  <c r="A1331" i="4" a="1"/>
  <c r="A1332" i="4" a="1"/>
  <c r="A1333" i="4" a="1"/>
  <c r="A1334" i="4" a="1"/>
  <c r="A1335" i="4" a="1"/>
  <c r="A1336" i="4" a="1"/>
  <c r="A1337" i="4" a="1"/>
  <c r="A1338" i="4" a="1"/>
  <c r="A1339" i="4" a="1"/>
  <c r="A1340" i="4" a="1"/>
  <c r="A1341" i="4" a="1"/>
  <c r="A1342" i="4" a="1"/>
  <c r="A1343" i="4" a="1"/>
  <c r="A1344" i="4" a="1"/>
  <c r="A1345" i="4" a="1"/>
  <c r="A1346" i="4" a="1"/>
  <c r="A1347" i="4" a="1"/>
  <c r="A1348" i="4" a="1"/>
  <c r="A1349" i="4" a="1"/>
  <c r="A1350" i="4" a="1"/>
  <c r="A1351" i="4" a="1"/>
  <c r="A1352" i="4" a="1"/>
  <c r="A1353" i="4" a="1"/>
  <c r="A1354" i="4" a="1"/>
  <c r="A1355" i="4" a="1"/>
  <c r="A1356" i="4" a="1"/>
  <c r="A1357" i="4" a="1"/>
  <c r="A1358" i="4" a="1"/>
  <c r="A1359" i="4" a="1"/>
  <c r="A1360" i="4" a="1"/>
  <c r="A1361" i="4" a="1"/>
  <c r="A1362" i="4" a="1"/>
  <c r="A1363" i="4" a="1"/>
  <c r="A1364" i="4" a="1"/>
  <c r="A1365" i="4" a="1"/>
  <c r="A1366" i="4" a="1"/>
  <c r="A1367" i="4" a="1"/>
  <c r="A1368" i="4" a="1"/>
  <c r="A1369" i="4" a="1"/>
  <c r="A1370" i="4" a="1"/>
  <c r="A1371" i="4" a="1"/>
  <c r="A1372" i="4" a="1"/>
  <c r="A1373" i="4" a="1"/>
  <c r="A1374" i="4" a="1"/>
  <c r="A1375" i="4" a="1"/>
  <c r="A1376" i="4" a="1"/>
  <c r="A1377" i="4" a="1"/>
  <c r="A1378" i="4" a="1"/>
  <c r="A1379" i="4" a="1"/>
  <c r="A1380" i="4" a="1"/>
  <c r="A1381" i="4" a="1"/>
  <c r="A1382" i="4" a="1"/>
  <c r="A1383" i="4" a="1"/>
  <c r="A1384" i="4" a="1"/>
  <c r="A1385" i="4" a="1"/>
  <c r="A1386" i="4" a="1"/>
  <c r="A1387" i="4" a="1"/>
  <c r="A1388" i="4" a="1"/>
  <c r="A1389" i="4" a="1"/>
  <c r="A1390" i="4" a="1"/>
  <c r="A1391" i="4" a="1"/>
  <c r="A1392" i="4" a="1"/>
  <c r="A1393" i="4" a="1"/>
  <c r="A1394" i="4" a="1"/>
  <c r="A1395" i="4" a="1"/>
  <c r="A1396" i="4" a="1"/>
  <c r="A1397" i="4" a="1"/>
  <c r="A1398" i="4" a="1"/>
  <c r="A1399" i="4" a="1"/>
  <c r="A1400" i="4" a="1"/>
  <c r="A1401" i="4" a="1"/>
  <c r="A1402" i="4" a="1"/>
  <c r="A1403" i="4" a="1"/>
  <c r="A1404" i="4" a="1"/>
  <c r="A1405" i="4" a="1"/>
  <c r="A1406" i="4" a="1"/>
  <c r="A1407" i="4" a="1"/>
  <c r="A1408" i="4" a="1"/>
  <c r="A1409" i="4" a="1"/>
  <c r="A1410" i="4" a="1"/>
  <c r="A1411" i="4" a="1"/>
  <c r="A1412" i="4" a="1"/>
  <c r="A1413" i="4" a="1"/>
  <c r="A1414" i="4" a="1"/>
  <c r="A1415" i="4" a="1"/>
  <c r="A1416" i="4" a="1"/>
  <c r="A1417" i="4" a="1"/>
  <c r="A1418" i="4" a="1"/>
  <c r="A1419" i="4" a="1"/>
  <c r="A1420" i="4" a="1"/>
  <c r="A1421" i="4" a="1"/>
  <c r="A1422" i="4" a="1"/>
  <c r="A1423" i="4" a="1"/>
  <c r="A1424" i="4" a="1"/>
  <c r="A1425" i="4" a="1"/>
  <c r="A1426" i="4" a="1"/>
  <c r="A1427" i="4" a="1"/>
  <c r="A1428" i="4" a="1"/>
  <c r="A1429" i="4" a="1"/>
  <c r="A1430" i="4" a="1"/>
  <c r="A1431" i="4" a="1"/>
  <c r="A1432" i="4" a="1"/>
  <c r="A1433" i="4" a="1"/>
  <c r="A1434" i="4" a="1"/>
  <c r="A1435" i="4" a="1"/>
  <c r="A1436" i="4" a="1"/>
  <c r="A1437" i="4" a="1"/>
  <c r="A1438" i="4" a="1"/>
  <c r="A1439" i="4" a="1"/>
  <c r="A1440" i="4" a="1"/>
  <c r="A1441" i="4" a="1"/>
  <c r="A1442" i="4" a="1"/>
  <c r="A1443" i="4" a="1"/>
  <c r="A1444" i="4" a="1"/>
  <c r="A1445" i="4" a="1"/>
  <c r="A1446" i="4" a="1"/>
  <c r="A1447" i="4" a="1"/>
  <c r="A1448" i="4" a="1"/>
  <c r="A1449" i="4" a="1"/>
  <c r="A1450" i="4" a="1"/>
  <c r="A1451" i="4" a="1"/>
  <c r="A1452" i="4" a="1"/>
  <c r="A1453" i="4" a="1"/>
  <c r="A1454" i="4" a="1"/>
  <c r="A1455" i="4" a="1"/>
  <c r="A1456" i="4" a="1"/>
  <c r="A1457" i="4" a="1"/>
  <c r="A1458" i="4" a="1"/>
  <c r="A1459" i="4" a="1"/>
  <c r="A1460" i="4" a="1"/>
  <c r="A1461" i="4" a="1"/>
  <c r="A1462" i="4" a="1"/>
  <c r="A1463" i="4" a="1"/>
  <c r="A1464" i="4" a="1"/>
  <c r="A1465" i="4" a="1"/>
  <c r="A1466" i="4" a="1"/>
  <c r="A1467" i="4" a="1"/>
  <c r="A1468" i="4" a="1"/>
  <c r="A1469" i="4" a="1"/>
  <c r="A1470" i="4" a="1"/>
  <c r="A1471" i="4" a="1"/>
  <c r="A1472" i="4" a="1"/>
  <c r="A1473" i="4" a="1"/>
  <c r="A1474" i="4" a="1"/>
  <c r="A1475" i="4" a="1"/>
  <c r="A1476" i="4" a="1"/>
  <c r="A1477" i="4" a="1"/>
  <c r="A1478" i="4" a="1"/>
  <c r="A1479" i="4" a="1"/>
  <c r="A1480" i="4" a="1"/>
  <c r="A1481" i="4" a="1"/>
  <c r="A1482" i="4" a="1"/>
  <c r="A1483" i="4" a="1"/>
  <c r="A1484" i="4" a="1"/>
  <c r="A1485" i="4" a="1"/>
  <c r="A1486" i="4" a="1"/>
  <c r="A1487" i="4" a="1"/>
  <c r="A1488" i="4" a="1"/>
  <c r="A1489" i="4" a="1"/>
  <c r="A1490" i="4" a="1"/>
  <c r="A1491" i="4" a="1"/>
  <c r="A1492" i="4" a="1"/>
  <c r="A1493" i="4" a="1"/>
  <c r="A1494" i="4" a="1"/>
  <c r="A1495" i="4" a="1"/>
  <c r="A1496" i="4" a="1"/>
  <c r="A1497" i="4" a="1"/>
  <c r="A1498" i="4" a="1"/>
  <c r="A1499" i="4" a="1"/>
  <c r="A1500" i="4" a="1"/>
  <c r="A1501" i="4" a="1"/>
  <c r="A1502" i="4" a="1"/>
  <c r="A1503" i="4" a="1"/>
  <c r="A1504" i="4" a="1"/>
  <c r="A1505" i="4" a="1"/>
  <c r="A1506" i="4" a="1"/>
  <c r="A1507" i="4" a="1"/>
  <c r="A1508" i="4" a="1"/>
  <c r="A1509" i="4" a="1"/>
  <c r="A1510" i="4" a="1"/>
  <c r="A1511" i="4" a="1"/>
  <c r="A1512" i="4" a="1"/>
  <c r="A1513" i="4" a="1"/>
  <c r="A1514" i="4" a="1"/>
  <c r="A1515" i="4" a="1"/>
  <c r="A1516" i="4" a="1"/>
  <c r="A1517" i="4" a="1"/>
  <c r="A1518" i="4" a="1"/>
  <c r="A1519" i="4" a="1"/>
  <c r="A1520" i="4" a="1"/>
  <c r="A1521" i="4" a="1"/>
  <c r="A1522" i="4" a="1"/>
  <c r="A1523" i="4" a="1"/>
  <c r="A1524" i="4" a="1"/>
  <c r="A1525" i="4" a="1"/>
  <c r="A1526" i="4" a="1"/>
  <c r="A1527" i="4" a="1"/>
  <c r="A1528" i="4" a="1"/>
  <c r="A1529" i="4" a="1"/>
  <c r="A1530" i="4" a="1"/>
  <c r="A1531" i="4" a="1"/>
  <c r="A1532" i="4" a="1"/>
  <c r="A1533" i="4" a="1"/>
  <c r="A1534" i="4" a="1"/>
  <c r="A1535" i="4" a="1"/>
  <c r="A1536" i="4" a="1"/>
  <c r="A1537" i="4" a="1"/>
  <c r="A1538" i="4" a="1"/>
  <c r="A1539" i="4" a="1"/>
  <c r="A1540" i="4" a="1"/>
  <c r="A1541" i="4" a="1"/>
  <c r="A1542" i="4" a="1"/>
  <c r="A1543" i="4" a="1"/>
  <c r="A1544" i="4" a="1"/>
  <c r="A1545" i="4" a="1"/>
  <c r="A1546" i="4" a="1"/>
  <c r="A1547" i="4" a="1"/>
  <c r="A1548" i="4" a="1"/>
  <c r="A1549" i="4" a="1"/>
  <c r="A1550" i="4" a="1"/>
  <c r="A1551" i="4" a="1"/>
  <c r="A1552" i="4" a="1"/>
  <c r="A1553" i="4" a="1"/>
  <c r="A1554" i="4" a="1"/>
  <c r="A1555" i="4" a="1"/>
  <c r="A1556" i="4" a="1"/>
  <c r="A1557" i="4" a="1"/>
  <c r="A1558" i="4" a="1"/>
  <c r="A1559" i="4" a="1"/>
  <c r="A1560" i="4" a="1"/>
  <c r="A1561" i="4" a="1"/>
  <c r="A1562" i="4" a="1"/>
  <c r="A1563" i="4" a="1"/>
  <c r="A1564" i="4" a="1"/>
  <c r="A1565" i="4" a="1"/>
  <c r="A1566" i="4" a="1"/>
  <c r="A1567" i="4" a="1"/>
  <c r="A1568" i="4" a="1"/>
  <c r="A1569" i="4" a="1"/>
  <c r="A1570" i="4" a="1"/>
  <c r="A1571" i="4" a="1"/>
  <c r="A1572" i="4" a="1"/>
  <c r="A1573" i="4" a="1"/>
  <c r="A1574" i="4" a="1"/>
  <c r="A1575" i="4" a="1"/>
  <c r="A1576" i="4" a="1"/>
  <c r="A1577" i="4" a="1"/>
  <c r="A1578" i="4" a="1"/>
  <c r="A1579" i="4" a="1"/>
  <c r="A1580" i="4" a="1"/>
  <c r="A1581" i="4" a="1"/>
  <c r="A1582" i="4" a="1"/>
  <c r="A1583" i="4" a="1"/>
  <c r="A1584" i="4" a="1"/>
  <c r="A1585" i="4" a="1"/>
  <c r="A1586" i="4" a="1"/>
  <c r="A1587" i="4" a="1"/>
  <c r="A1588" i="4" a="1"/>
  <c r="A1589" i="4" a="1"/>
  <c r="A1590" i="4" a="1"/>
  <c r="A1591" i="4" a="1"/>
  <c r="A1592" i="4" a="1"/>
  <c r="A1593" i="4" a="1"/>
  <c r="A1594" i="4" a="1"/>
  <c r="A1595" i="4" a="1"/>
  <c r="A1596" i="4" a="1"/>
  <c r="A1597" i="4" a="1"/>
  <c r="A1598" i="4" a="1"/>
  <c r="A1599" i="4" a="1"/>
  <c r="A1600" i="4" a="1"/>
  <c r="A1601" i="4" a="1"/>
  <c r="A1602" i="4" a="1"/>
  <c r="A1603" i="4" a="1"/>
  <c r="A1604" i="4" a="1"/>
  <c r="A1605" i="4" a="1"/>
  <c r="A1606" i="4" a="1"/>
  <c r="A1607" i="4" a="1"/>
  <c r="A1608" i="4" a="1"/>
  <c r="A1609" i="4" a="1"/>
  <c r="A1610" i="4" a="1"/>
  <c r="A1611" i="4" a="1"/>
  <c r="A1612" i="4" a="1"/>
  <c r="A1613" i="4" a="1"/>
  <c r="A1614" i="4" a="1"/>
  <c r="A1615" i="4" a="1"/>
  <c r="A1616" i="4" a="1"/>
  <c r="A1617" i="4" a="1"/>
  <c r="A1618" i="4" a="1"/>
  <c r="A1619" i="4" a="1"/>
  <c r="A1620" i="4" a="1"/>
  <c r="A1621" i="4" a="1"/>
  <c r="A1622" i="4" a="1"/>
  <c r="A1623" i="4" a="1"/>
  <c r="A1624" i="4" a="1"/>
  <c r="A1625" i="4" a="1"/>
  <c r="A1626" i="4" a="1"/>
  <c r="A1627" i="4" a="1"/>
  <c r="A1628" i="4" a="1"/>
  <c r="A1629" i="4" a="1"/>
  <c r="A1630" i="4" a="1"/>
  <c r="A1631" i="4" a="1"/>
  <c r="A1632" i="4" a="1"/>
  <c r="A1633" i="4" a="1"/>
  <c r="A1634" i="4" a="1"/>
  <c r="A1635" i="4" a="1"/>
  <c r="A1636" i="4" a="1"/>
  <c r="A1637" i="4" a="1"/>
  <c r="A1638" i="4" a="1"/>
  <c r="A1639" i="4" a="1"/>
  <c r="A1640" i="4" a="1"/>
  <c r="A1641" i="4" a="1"/>
  <c r="A1642" i="4" a="1"/>
  <c r="A1643" i="4" a="1"/>
  <c r="A1644" i="4" a="1"/>
  <c r="A1645" i="4" a="1"/>
  <c r="A1646" i="4" a="1"/>
  <c r="A1647" i="4" a="1"/>
  <c r="A1648" i="4" a="1"/>
  <c r="A1649" i="4" a="1"/>
  <c r="A1650" i="4" a="1"/>
  <c r="A1651" i="4" a="1"/>
  <c r="A1652" i="4" a="1"/>
  <c r="A1653" i="4" a="1"/>
  <c r="A1654" i="4" a="1"/>
  <c r="A1655" i="4" a="1"/>
  <c r="A1656" i="4" a="1"/>
  <c r="A1657" i="4" a="1"/>
  <c r="A1658" i="4" a="1"/>
  <c r="A1659" i="4" a="1"/>
  <c r="A1660" i="4" a="1"/>
  <c r="A1661" i="4" a="1"/>
  <c r="A1662" i="4" a="1"/>
  <c r="A1663" i="4" a="1"/>
  <c r="A1664" i="4" a="1"/>
  <c r="A1665" i="4" a="1"/>
  <c r="A1666" i="4" a="1"/>
  <c r="A1667" i="4" a="1"/>
  <c r="A1668" i="4" a="1"/>
  <c r="A1669" i="4" a="1"/>
  <c r="A1670" i="4" a="1"/>
  <c r="A1671" i="4" a="1"/>
  <c r="A1672" i="4" a="1"/>
  <c r="A1673" i="4" a="1"/>
  <c r="A1674" i="4" a="1"/>
  <c r="A1675" i="4" a="1"/>
  <c r="A1676" i="4" a="1"/>
  <c r="A1677" i="4" a="1"/>
  <c r="A1678" i="4" a="1"/>
  <c r="A1679" i="4" a="1"/>
  <c r="A1680" i="4" a="1"/>
  <c r="A1681" i="4" a="1"/>
  <c r="A1682" i="4" a="1"/>
  <c r="A1683" i="4" a="1"/>
  <c r="A1684" i="4" a="1"/>
  <c r="A1685" i="4" a="1"/>
  <c r="A1686" i="4" a="1"/>
  <c r="A1687" i="4" a="1"/>
  <c r="A1688" i="4" a="1"/>
  <c r="A1689" i="4" a="1"/>
  <c r="A1690" i="4" a="1"/>
  <c r="A1691" i="4" a="1"/>
  <c r="A1692" i="4" a="1"/>
  <c r="A1693" i="4" a="1"/>
  <c r="A1694" i="4" a="1"/>
  <c r="A1695" i="4" a="1"/>
  <c r="A1696" i="4" a="1"/>
  <c r="A1697" i="4" a="1"/>
  <c r="A1698" i="4" a="1"/>
  <c r="A1699" i="4" a="1"/>
  <c r="A1700" i="4" a="1"/>
  <c r="A1701" i="4" a="1"/>
  <c r="A1702" i="4" a="1"/>
  <c r="A1703" i="4" a="1"/>
  <c r="A1704" i="4" a="1"/>
  <c r="A1705" i="4" a="1"/>
  <c r="A1706" i="4" a="1"/>
  <c r="A1707" i="4" a="1"/>
  <c r="A1708" i="4" a="1"/>
  <c r="A1709" i="4" a="1"/>
  <c r="A1710" i="4" a="1"/>
  <c r="A1711" i="4" a="1"/>
  <c r="A1712" i="4" a="1"/>
  <c r="A1713" i="4" a="1"/>
  <c r="A1714" i="4" a="1"/>
  <c r="A1715" i="4" a="1"/>
  <c r="A1716" i="4" a="1"/>
  <c r="A1717" i="4" a="1"/>
  <c r="A1718" i="4" a="1"/>
  <c r="A1719" i="4" a="1"/>
  <c r="A1720" i="4" a="1"/>
  <c r="A1721" i="4" a="1"/>
  <c r="A1722" i="4" a="1"/>
  <c r="A1723" i="4" a="1"/>
  <c r="A1724" i="4" a="1"/>
  <c r="A1725" i="4" a="1"/>
  <c r="A1726" i="4" a="1"/>
  <c r="A1727" i="4" a="1"/>
  <c r="A1728" i="4" a="1"/>
  <c r="A1729" i="4" a="1"/>
  <c r="A1730" i="4" a="1"/>
  <c r="A1731" i="4" a="1"/>
  <c r="A1732" i="4" a="1"/>
  <c r="A1733" i="4" a="1"/>
  <c r="A1734" i="4" a="1"/>
  <c r="A1735" i="4" a="1"/>
  <c r="A1736" i="4" a="1"/>
  <c r="A1737" i="4" a="1"/>
  <c r="A1738" i="4" a="1"/>
  <c r="A1739" i="4" a="1"/>
  <c r="A1740" i="4" a="1"/>
  <c r="A1741" i="4" a="1"/>
  <c r="A1742" i="4" a="1"/>
  <c r="A1743" i="4" a="1"/>
  <c r="A1744" i="4" a="1"/>
  <c r="A1745" i="4" a="1"/>
  <c r="A1746" i="4" a="1"/>
  <c r="A1747" i="4" a="1"/>
  <c r="A1748" i="4" a="1"/>
  <c r="A1749" i="4" a="1"/>
  <c r="A1750" i="4" a="1"/>
  <c r="A1751" i="4" a="1"/>
  <c r="A1752" i="4" a="1"/>
  <c r="A1753" i="4" a="1"/>
  <c r="A1754" i="4" a="1"/>
  <c r="A1755" i="4" a="1"/>
  <c r="A1756" i="4" a="1"/>
  <c r="A1757" i="4" a="1"/>
  <c r="A1758" i="4" a="1"/>
  <c r="A1759" i="4" a="1"/>
  <c r="A1760" i="4" a="1"/>
  <c r="A1761" i="4" a="1"/>
  <c r="A1762" i="4" a="1"/>
  <c r="A1763" i="4" a="1"/>
  <c r="A1764" i="4" a="1"/>
  <c r="A1765" i="4" a="1"/>
  <c r="A1766" i="4" a="1"/>
  <c r="A1767" i="4" a="1"/>
  <c r="A1768" i="4" a="1"/>
  <c r="A1769" i="4" a="1"/>
  <c r="A1770" i="4" a="1"/>
  <c r="A1771" i="4" a="1"/>
  <c r="A1772" i="4" a="1"/>
  <c r="A1773" i="4" a="1"/>
  <c r="A1774" i="4" a="1"/>
  <c r="A1775" i="4" a="1"/>
  <c r="A1776" i="4" a="1"/>
  <c r="A1777" i="4" a="1"/>
  <c r="A1778" i="4" a="1"/>
  <c r="A1779" i="4" a="1"/>
  <c r="A1780" i="4" a="1"/>
  <c r="A1781" i="4" a="1"/>
  <c r="A1782" i="4" a="1"/>
  <c r="A1783" i="4" a="1"/>
  <c r="A1784" i="4" a="1"/>
  <c r="A1785" i="4" a="1"/>
  <c r="A1786" i="4" a="1"/>
  <c r="A1787" i="4" a="1"/>
  <c r="A1788" i="4" a="1"/>
  <c r="A1789" i="4" a="1"/>
  <c r="A1790" i="4" a="1"/>
  <c r="A1791" i="4" a="1"/>
  <c r="A1792" i="4" a="1"/>
  <c r="A1793" i="4" a="1"/>
  <c r="A1794" i="4" a="1"/>
  <c r="A1795" i="4" a="1"/>
  <c r="A1796" i="4" a="1"/>
  <c r="A1797" i="4" a="1"/>
  <c r="A1798" i="4" a="1"/>
  <c r="A1799" i="4" a="1"/>
  <c r="A1800" i="4" a="1"/>
  <c r="A1801" i="4" a="1"/>
  <c r="A1802" i="4" a="1"/>
  <c r="A1803" i="4" a="1"/>
  <c r="A1804" i="4" a="1"/>
  <c r="A1805" i="4" a="1"/>
  <c r="A1806" i="4" a="1"/>
  <c r="A1807" i="4" a="1"/>
  <c r="A1808" i="4" a="1"/>
  <c r="A1809" i="4" a="1"/>
  <c r="A1810" i="4" a="1"/>
  <c r="A1811" i="4" a="1"/>
  <c r="A1812" i="4" a="1"/>
  <c r="A1813" i="4" a="1"/>
  <c r="A1814" i="4" a="1"/>
  <c r="A1815" i="4" a="1"/>
  <c r="A1816" i="4" a="1"/>
  <c r="A1817" i="4" a="1"/>
  <c r="A1818" i="4" a="1"/>
  <c r="A1819" i="4" a="1"/>
  <c r="A1820" i="4" a="1"/>
  <c r="A1821" i="4" a="1"/>
  <c r="A1822" i="4" a="1"/>
  <c r="A1823" i="4" a="1"/>
  <c r="A1824" i="4" a="1"/>
  <c r="A1825" i="4" a="1"/>
  <c r="A1826" i="4" a="1"/>
  <c r="A1827" i="4" a="1"/>
  <c r="A1828" i="4" a="1"/>
  <c r="A1829" i="4" a="1"/>
  <c r="A1830" i="4" a="1"/>
  <c r="A1831" i="4" a="1"/>
  <c r="A1832" i="4" a="1"/>
  <c r="A1833" i="4" a="1"/>
  <c r="A1834" i="4" a="1"/>
  <c r="A1835" i="4" a="1"/>
  <c r="A1836" i="4" a="1"/>
  <c r="A1837" i="4" a="1"/>
  <c r="A1838" i="4" a="1"/>
  <c r="A1839" i="4" a="1"/>
  <c r="A1840" i="4" a="1"/>
  <c r="A1841" i="4" a="1"/>
  <c r="A1842" i="4" a="1"/>
  <c r="A1843" i="4" a="1"/>
  <c r="A1844" i="4" a="1"/>
  <c r="A1845" i="4" a="1"/>
  <c r="A1846" i="4" a="1"/>
  <c r="A1847" i="4" a="1"/>
  <c r="A1848" i="4" a="1"/>
  <c r="A1849" i="4" a="1"/>
  <c r="A1850" i="4" a="1"/>
  <c r="A1851" i="4" a="1"/>
  <c r="A1852" i="4" a="1"/>
  <c r="A1853" i="4" a="1"/>
  <c r="A1854" i="4" a="1"/>
  <c r="A1855" i="4" a="1"/>
  <c r="A1856" i="4" a="1"/>
  <c r="A1857" i="4" a="1"/>
  <c r="A1858" i="4" a="1"/>
  <c r="A1859" i="4" a="1"/>
  <c r="A1860" i="4" a="1"/>
  <c r="A1861" i="4" a="1"/>
  <c r="A1862" i="4" a="1"/>
  <c r="A1863" i="4" a="1"/>
  <c r="A1864" i="4" a="1"/>
  <c r="A1865" i="4" a="1"/>
  <c r="A1866" i="4" a="1"/>
  <c r="A1867" i="4" a="1"/>
  <c r="A1868" i="4" a="1"/>
  <c r="A1869" i="4" a="1"/>
  <c r="A1870" i="4" a="1"/>
  <c r="A1871" i="4" a="1"/>
  <c r="A1872" i="4" a="1"/>
  <c r="A1873" i="4" a="1"/>
  <c r="A1874" i="4" a="1"/>
  <c r="A1875" i="4" a="1"/>
  <c r="A1876" i="4" a="1"/>
  <c r="A1877" i="4" a="1"/>
  <c r="A1878" i="4" a="1"/>
  <c r="A1879" i="4" a="1"/>
  <c r="A1880" i="4" a="1"/>
  <c r="A1881" i="4" a="1"/>
  <c r="A1882" i="4" a="1"/>
  <c r="A1883" i="4" a="1"/>
  <c r="A1884" i="4" a="1"/>
  <c r="A1885" i="4" a="1"/>
  <c r="A1886" i="4" a="1"/>
  <c r="A1887" i="4" a="1"/>
  <c r="A1888" i="4" a="1"/>
  <c r="A1889" i="4" a="1"/>
  <c r="A1890" i="4" a="1"/>
  <c r="A1891" i="4" a="1"/>
  <c r="A1892" i="4" a="1"/>
  <c r="A1893" i="4" a="1"/>
  <c r="A1894" i="4" a="1"/>
  <c r="A1895" i="4" a="1"/>
  <c r="A1896" i="4" a="1"/>
  <c r="A1897" i="4" a="1"/>
  <c r="A1898" i="4" a="1"/>
  <c r="A1899" i="4" a="1"/>
  <c r="A1900" i="4" a="1"/>
  <c r="A1901" i="4" a="1"/>
  <c r="A1902" i="4" a="1"/>
  <c r="A1903" i="4" a="1"/>
  <c r="A1904" i="4" a="1"/>
  <c r="A1905" i="4" a="1"/>
  <c r="A1906" i="4" a="1"/>
  <c r="A1907" i="4" a="1"/>
  <c r="A1908" i="4" a="1"/>
  <c r="A1909" i="4" a="1"/>
  <c r="A1910" i="4" a="1"/>
  <c r="A1911" i="4" a="1"/>
  <c r="A1912" i="4" a="1"/>
  <c r="A1913" i="4" a="1"/>
  <c r="A1914" i="4" a="1"/>
  <c r="A1915" i="4" a="1"/>
  <c r="A1916" i="4" a="1"/>
  <c r="A1917" i="4" a="1"/>
  <c r="A1918" i="4" a="1"/>
  <c r="A1919" i="4" a="1"/>
  <c r="A1920" i="4" a="1"/>
  <c r="A1921" i="4" a="1"/>
  <c r="A1922" i="4" a="1"/>
  <c r="A1923" i="4" a="1"/>
  <c r="A1924" i="4" a="1"/>
  <c r="A1925" i="4" a="1"/>
  <c r="A1926" i="4" a="1"/>
  <c r="A1927" i="4" a="1"/>
  <c r="A1928" i="4" a="1"/>
  <c r="A1929" i="4" a="1"/>
  <c r="A1930" i="4" a="1"/>
  <c r="A1931" i="4" a="1"/>
  <c r="A1932" i="4" a="1"/>
  <c r="A1933" i="4" a="1"/>
  <c r="A1934" i="4" a="1"/>
  <c r="A1935" i="4" a="1"/>
  <c r="A1936" i="4" a="1"/>
  <c r="A1937" i="4" a="1"/>
  <c r="A1938" i="4" a="1"/>
  <c r="A1939" i="4" a="1"/>
  <c r="A1940" i="4" a="1"/>
  <c r="A1941" i="4" a="1"/>
  <c r="A1942" i="4" a="1"/>
  <c r="A1943" i="4" a="1"/>
  <c r="A1944" i="4" a="1"/>
  <c r="A1945" i="4" a="1"/>
  <c r="A1946" i="4" a="1"/>
  <c r="A1947" i="4" a="1"/>
  <c r="A1948" i="4" a="1"/>
  <c r="A1949" i="4" a="1"/>
  <c r="A1950" i="4" a="1"/>
  <c r="A1951" i="4" a="1"/>
  <c r="A1952" i="4" a="1"/>
  <c r="A1953" i="4" a="1"/>
  <c r="A1954" i="4" a="1"/>
  <c r="A1955" i="4" a="1"/>
  <c r="A1956" i="4" a="1"/>
  <c r="A1957" i="4" a="1"/>
  <c r="A1958" i="4" a="1"/>
  <c r="A1959" i="4" a="1"/>
  <c r="A1960" i="4" a="1"/>
  <c r="A1961" i="4" a="1"/>
  <c r="A1962" i="4" a="1"/>
  <c r="A1963" i="4" a="1"/>
  <c r="A1964" i="4" a="1"/>
  <c r="A1965" i="4" a="1"/>
  <c r="A1966" i="4" a="1"/>
  <c r="A1967" i="4" a="1"/>
  <c r="A1968" i="4" a="1"/>
  <c r="A1969" i="4" a="1"/>
  <c r="A1970" i="4" a="1"/>
  <c r="A1971" i="4" a="1"/>
  <c r="A1972" i="4" a="1"/>
  <c r="A1973" i="4" a="1"/>
  <c r="A1974" i="4" a="1"/>
  <c r="A1975" i="4" a="1"/>
  <c r="A1976" i="4" a="1"/>
  <c r="A1977" i="4" a="1"/>
  <c r="A1978" i="4" a="1"/>
  <c r="A1979" i="4" a="1"/>
  <c r="A1980" i="4" a="1"/>
  <c r="A1981" i="4" a="1"/>
  <c r="A1982" i="4" a="1"/>
  <c r="A1983" i="4" a="1"/>
  <c r="A1984" i="4" a="1"/>
  <c r="A1985" i="4" a="1"/>
  <c r="A1986" i="4" a="1"/>
  <c r="A1987" i="4" a="1"/>
  <c r="A1988" i="4" a="1"/>
  <c r="A1989" i="4" a="1"/>
  <c r="A1990" i="4" a="1"/>
  <c r="A1991" i="4" a="1"/>
  <c r="A1992" i="4" a="1"/>
  <c r="A1993" i="4" a="1"/>
  <c r="A1994" i="4" a="1"/>
  <c r="A1995" i="4" a="1"/>
  <c r="A1996" i="4" a="1"/>
  <c r="A1997" i="4" a="1"/>
  <c r="A1998" i="4" a="1"/>
  <c r="A1999" i="4" a="1"/>
  <c r="A2000" i="4" a="1"/>
  <c r="A2001" i="4" a="1"/>
  <c r="A2002" i="4" a="1"/>
  <c r="A2003" i="4" a="1"/>
  <c r="A2004" i="4" a="1"/>
  <c r="A2005" i="4" a="1"/>
  <c r="A2006" i="4" a="1"/>
  <c r="A2007" i="4" a="1"/>
  <c r="A2008" i="4" a="1"/>
  <c r="A2009" i="4" a="1"/>
  <c r="A2010" i="4" a="1"/>
  <c r="A2011" i="4" a="1"/>
  <c r="A2012" i="4" a="1"/>
  <c r="A2013" i="4" a="1"/>
  <c r="A2014" i="4" a="1"/>
  <c r="A2015" i="4" a="1"/>
  <c r="A2016" i="4" a="1"/>
  <c r="A2017" i="4" a="1"/>
  <c r="A2018" i="4" a="1"/>
  <c r="A2019" i="4" a="1"/>
  <c r="A2020" i="4" a="1"/>
  <c r="A2021" i="4" a="1"/>
  <c r="A2022" i="4" a="1"/>
  <c r="A2023" i="4" a="1"/>
  <c r="A2024" i="4" a="1"/>
  <c r="A2025" i="4" a="1"/>
  <c r="A2026" i="4" a="1"/>
  <c r="A2027" i="4" a="1"/>
  <c r="A2028" i="4" a="1"/>
  <c r="A2029" i="4" a="1"/>
  <c r="A2030" i="4" a="1"/>
  <c r="A2031" i="4" a="1"/>
  <c r="A2032" i="4" a="1"/>
  <c r="A2033" i="4" a="1"/>
  <c r="A2034" i="4" a="1"/>
  <c r="A2035" i="4" a="1"/>
  <c r="A2036" i="4" a="1"/>
  <c r="A2037" i="4" a="1"/>
  <c r="A2038" i="4" a="1"/>
  <c r="A2039" i="4" a="1"/>
  <c r="A2040" i="4" a="1"/>
  <c r="A2041" i="4" a="1"/>
  <c r="A2042" i="4" a="1"/>
  <c r="A2043" i="4" a="1"/>
  <c r="A2044" i="4" a="1"/>
  <c r="A2045" i="4" a="1"/>
  <c r="A2046" i="4" a="1"/>
  <c r="A2047" i="4" a="1"/>
  <c r="A2048" i="4" a="1"/>
  <c r="A2049" i="4" a="1"/>
  <c r="A2050" i="4" a="1"/>
  <c r="A2051" i="4" a="1"/>
  <c r="A2052" i="4" a="1"/>
  <c r="A2053" i="4" a="1"/>
  <c r="A2054" i="4" a="1"/>
  <c r="A2055" i="4" a="1"/>
  <c r="A2056" i="4" a="1"/>
  <c r="A2057" i="4" a="1"/>
  <c r="A2058" i="4" a="1"/>
  <c r="A2059" i="4" a="1"/>
  <c r="A2060" i="4" a="1"/>
  <c r="A2061" i="4" a="1"/>
  <c r="A2062" i="4" a="1"/>
  <c r="A2063" i="4" a="1"/>
  <c r="A2064" i="4" a="1"/>
  <c r="A2065" i="4" a="1"/>
  <c r="A2066" i="4" a="1"/>
  <c r="A2067" i="4" a="1"/>
  <c r="A2068" i="4" a="1"/>
  <c r="A2069" i="4" a="1"/>
  <c r="A2070" i="4" a="1"/>
  <c r="A2071" i="4" a="1"/>
  <c r="A2072" i="4" a="1"/>
  <c r="A2073" i="4" a="1"/>
  <c r="A2074" i="4" a="1"/>
  <c r="A2075" i="4" a="1"/>
  <c r="A2076" i="4" a="1"/>
  <c r="A2077" i="4" a="1"/>
  <c r="A2078" i="4" a="1"/>
  <c r="A2079" i="4" a="1"/>
  <c r="A2080" i="4" a="1"/>
  <c r="A2081" i="4" a="1"/>
  <c r="A2082" i="4" a="1"/>
  <c r="A2083" i="4" a="1"/>
  <c r="A2084" i="4" a="1"/>
  <c r="A2085" i="4" a="1"/>
  <c r="A2086" i="4" a="1"/>
  <c r="A2087" i="4" a="1"/>
  <c r="A2088" i="4" a="1"/>
  <c r="A2089" i="4" a="1"/>
  <c r="A2090" i="4" a="1"/>
  <c r="A2091" i="4" a="1"/>
  <c r="A2092" i="4" a="1"/>
  <c r="A2093" i="4" a="1"/>
  <c r="A2094" i="4" a="1"/>
  <c r="A2095" i="4" a="1"/>
  <c r="A2096" i="4" a="1"/>
  <c r="A2097" i="4" a="1"/>
  <c r="A2098" i="4" a="1"/>
  <c r="A2099" i="4" a="1"/>
  <c r="A2100" i="4" a="1"/>
  <c r="A2101" i="4" a="1"/>
  <c r="A2102" i="4" a="1"/>
  <c r="A2103" i="4" a="1"/>
  <c r="A2104" i="4" a="1"/>
  <c r="A2105" i="4" a="1"/>
  <c r="A2106" i="4" a="1"/>
  <c r="A2107" i="4" a="1"/>
  <c r="A2108" i="4" a="1"/>
  <c r="A2109" i="4" a="1"/>
  <c r="A2110" i="4" a="1"/>
  <c r="A2111" i="4" a="1"/>
  <c r="A2112" i="4" a="1"/>
  <c r="A2113" i="4" a="1"/>
  <c r="A2114" i="4" a="1"/>
  <c r="A2115" i="4" a="1"/>
  <c r="A2116" i="4" a="1"/>
  <c r="A2117" i="4" a="1"/>
  <c r="A2118" i="4" a="1"/>
  <c r="A2119" i="4" a="1"/>
  <c r="A2120" i="4" a="1"/>
  <c r="A2121" i="4" a="1"/>
  <c r="A2122" i="4" a="1"/>
  <c r="A2123" i="4" a="1"/>
  <c r="A2124" i="4" a="1"/>
  <c r="A2125" i="4" a="1"/>
  <c r="A2126" i="4" a="1"/>
  <c r="A2127" i="4" a="1"/>
  <c r="A2128" i="4" a="1"/>
  <c r="A2129" i="4" a="1"/>
  <c r="A2130" i="4" a="1"/>
  <c r="A2131" i="4" a="1"/>
  <c r="A2132" i="4" a="1"/>
  <c r="A2133" i="4" a="1"/>
  <c r="A2134" i="4" a="1"/>
  <c r="A2135" i="4" a="1"/>
  <c r="A2136" i="4" a="1"/>
  <c r="A2137" i="4" a="1"/>
  <c r="A2138" i="4" a="1"/>
  <c r="A2139" i="4" a="1"/>
  <c r="A2140" i="4" a="1"/>
  <c r="A2141" i="4" a="1"/>
  <c r="A2142" i="4" a="1"/>
  <c r="A2143" i="4" a="1"/>
  <c r="A2144" i="4" a="1"/>
  <c r="A2145" i="4" a="1"/>
  <c r="A2146" i="4" a="1"/>
  <c r="A2147" i="4" a="1"/>
  <c r="A2148" i="4" a="1"/>
  <c r="A2149" i="4" a="1"/>
  <c r="A2150" i="4" a="1"/>
  <c r="A2151" i="4" a="1"/>
  <c r="A2152" i="4" a="1"/>
  <c r="A2153" i="4" a="1"/>
  <c r="A2154" i="4" a="1"/>
  <c r="A2155" i="4" a="1"/>
  <c r="A2156" i="4" a="1"/>
  <c r="A2157" i="4" a="1"/>
  <c r="A2158" i="4" a="1"/>
  <c r="A2159" i="4" a="1"/>
  <c r="A2160" i="4" a="1"/>
  <c r="A2161" i="4" a="1"/>
  <c r="A2162" i="4" a="1"/>
  <c r="A2163" i="4" a="1"/>
  <c r="A2164" i="4" a="1"/>
  <c r="A2165" i="4" a="1"/>
  <c r="A2166" i="4" a="1"/>
  <c r="A2167" i="4" a="1"/>
  <c r="A2168" i="4" a="1"/>
  <c r="A2169" i="4" a="1"/>
  <c r="A2170" i="4" a="1"/>
  <c r="A2171" i="4" a="1"/>
  <c r="A2172" i="4" a="1"/>
  <c r="A2173" i="4" a="1"/>
  <c r="A2174" i="4" a="1"/>
  <c r="A2175" i="4" a="1"/>
  <c r="A2176" i="4" a="1"/>
  <c r="A2177" i="4" a="1"/>
  <c r="A2178" i="4" a="1"/>
  <c r="A2179" i="4" a="1"/>
  <c r="A2180" i="4" a="1"/>
  <c r="A2181" i="4" a="1"/>
  <c r="A2182" i="4" a="1"/>
  <c r="A2183" i="4" a="1"/>
  <c r="A2184" i="4" a="1"/>
  <c r="A2185" i="4" a="1"/>
  <c r="A2186" i="4" a="1"/>
  <c r="A2187" i="4" a="1"/>
  <c r="A2188" i="4" a="1"/>
  <c r="A2189" i="4" a="1"/>
  <c r="A2190" i="4" a="1"/>
  <c r="A2191" i="4" a="1"/>
  <c r="A2192" i="4" a="1"/>
  <c r="A2193" i="4" a="1"/>
  <c r="A2194" i="4" a="1"/>
  <c r="A2195" i="4" a="1"/>
  <c r="A2196" i="4" a="1"/>
  <c r="A2197" i="4" a="1"/>
  <c r="A2198" i="4" a="1"/>
  <c r="A2199" i="4" a="1"/>
  <c r="A2200" i="4" a="1"/>
  <c r="A2201" i="4" a="1"/>
  <c r="A2202" i="4" a="1"/>
  <c r="A2203" i="4" a="1"/>
  <c r="A2204" i="4" a="1"/>
  <c r="A2205" i="4" a="1"/>
  <c r="A2206" i="4" a="1"/>
  <c r="A2207" i="4" a="1"/>
  <c r="A2208" i="4" a="1"/>
  <c r="A2209" i="4" a="1"/>
  <c r="A2210" i="4" a="1"/>
  <c r="A2211" i="4" a="1"/>
  <c r="A2212" i="4" a="1"/>
  <c r="A2213" i="4" a="1"/>
  <c r="A2214" i="4" a="1"/>
  <c r="A2215" i="4" a="1"/>
  <c r="A2216" i="4" a="1"/>
  <c r="A2217" i="4" a="1"/>
  <c r="A2218" i="4" a="1"/>
  <c r="A2219" i="4" a="1"/>
  <c r="A2220" i="4" a="1"/>
  <c r="A2221" i="4" a="1"/>
  <c r="A2222" i="4" a="1"/>
  <c r="A2223" i="4" a="1"/>
  <c r="A2224" i="4" a="1"/>
  <c r="A2225" i="4" a="1"/>
  <c r="A2226" i="4" a="1"/>
  <c r="A2227" i="4" a="1"/>
  <c r="A2228" i="4" a="1"/>
  <c r="A2229" i="4" a="1"/>
  <c r="A2230" i="4" a="1"/>
  <c r="A2231" i="4" a="1"/>
  <c r="A2232" i="4" a="1"/>
  <c r="A2233" i="4" a="1"/>
  <c r="A2234" i="4" a="1"/>
  <c r="A2235" i="4" a="1"/>
  <c r="A2236" i="4" a="1"/>
  <c r="A2237" i="4" a="1"/>
  <c r="A2238" i="4" a="1"/>
  <c r="A2239" i="4" a="1"/>
  <c r="A2240" i="4" a="1"/>
  <c r="A2241" i="4" a="1"/>
  <c r="A2242" i="4" a="1"/>
  <c r="A2243" i="4" a="1"/>
  <c r="A2244" i="4" a="1"/>
  <c r="A2245" i="4" a="1"/>
  <c r="A2246" i="4" a="1"/>
  <c r="A2247" i="4" a="1"/>
  <c r="A2248" i="4" a="1"/>
  <c r="A2249" i="4" a="1"/>
  <c r="A2250" i="4" a="1"/>
  <c r="A2251" i="4" a="1"/>
  <c r="A2252" i="4" a="1"/>
  <c r="A2253" i="4" a="1"/>
  <c r="A2254" i="4" a="1"/>
  <c r="A2255" i="4" a="1"/>
  <c r="A2256" i="4" a="1"/>
  <c r="A2257" i="4" a="1"/>
  <c r="A2258" i="4" a="1"/>
  <c r="A2259" i="4" a="1"/>
  <c r="A2260" i="4" a="1"/>
  <c r="A2261" i="4" a="1"/>
  <c r="A2262" i="4" a="1"/>
  <c r="A2263" i="4" a="1"/>
  <c r="A2264" i="4" a="1"/>
  <c r="A2265" i="4" a="1"/>
  <c r="A2266" i="4" a="1"/>
  <c r="A2267" i="4" a="1"/>
  <c r="A2268" i="4" a="1"/>
  <c r="A2269" i="4" a="1"/>
  <c r="A2270" i="4" a="1"/>
  <c r="A2271" i="4" a="1"/>
  <c r="A2272" i="4" a="1"/>
  <c r="A2273" i="4" a="1"/>
  <c r="A2274" i="4" a="1"/>
  <c r="A2275" i="4" a="1"/>
  <c r="A2276" i="4" a="1"/>
  <c r="A2277" i="4" a="1"/>
  <c r="A2278" i="4" a="1"/>
  <c r="A2279" i="4" a="1"/>
  <c r="A2280" i="4" a="1"/>
  <c r="A2281" i="4" a="1"/>
  <c r="A2282" i="4" a="1"/>
  <c r="A2283" i="4" a="1"/>
  <c r="A2284" i="4" a="1"/>
  <c r="A2285" i="4" a="1"/>
  <c r="A2286" i="4" a="1"/>
  <c r="A2287" i="4" a="1"/>
  <c r="A2288" i="4" a="1"/>
  <c r="A2289" i="4" a="1"/>
  <c r="A2290" i="4" a="1"/>
  <c r="A2291" i="4" a="1"/>
  <c r="A2292" i="4" a="1"/>
  <c r="A2293" i="4" a="1"/>
  <c r="A2294" i="4" a="1"/>
  <c r="A2295" i="4" a="1"/>
  <c r="A2296" i="4" a="1"/>
  <c r="A2297" i="4" a="1"/>
  <c r="A2298" i="4" a="1"/>
  <c r="A2299" i="4" a="1"/>
  <c r="A2300" i="4" a="1"/>
  <c r="A2301" i="4" a="1"/>
  <c r="A2302" i="4" a="1"/>
  <c r="A2303" i="4" a="1"/>
  <c r="A2304" i="4" a="1"/>
  <c r="A2305" i="4" a="1"/>
  <c r="A2306" i="4" a="1"/>
  <c r="A2307" i="4" a="1"/>
  <c r="A2308" i="4" a="1"/>
  <c r="A2309" i="4" a="1"/>
  <c r="A2310" i="4" a="1"/>
  <c r="A2311" i="4" a="1"/>
  <c r="A2312" i="4" a="1"/>
  <c r="A2313" i="4" a="1"/>
  <c r="A2314" i="4" a="1"/>
  <c r="A2315" i="4" a="1"/>
  <c r="A2316" i="4" a="1"/>
  <c r="A2317" i="4" a="1"/>
  <c r="A2318" i="4" a="1"/>
  <c r="A2319" i="4" a="1"/>
  <c r="A2320" i="4" a="1"/>
  <c r="A2321" i="4" a="1"/>
  <c r="A2322" i="4" a="1"/>
  <c r="A2323" i="4" a="1"/>
  <c r="A2324" i="4" a="1"/>
  <c r="A2325" i="4" a="1"/>
  <c r="A2326" i="4" a="1"/>
  <c r="A2327" i="4" a="1"/>
  <c r="A2328" i="4" a="1"/>
  <c r="A2329" i="4" a="1"/>
  <c r="A2330" i="4" a="1"/>
  <c r="A2331" i="4" a="1"/>
  <c r="A2332" i="4" a="1"/>
  <c r="A2333" i="4" a="1"/>
  <c r="A2334" i="4" a="1"/>
  <c r="A2335" i="4" a="1"/>
  <c r="A2336" i="4" a="1"/>
  <c r="A2337" i="4" a="1"/>
  <c r="A2338" i="4" a="1"/>
  <c r="A2339" i="4" a="1"/>
  <c r="A2340" i="4" a="1"/>
  <c r="A2341" i="4" a="1"/>
  <c r="A2342" i="4" a="1"/>
  <c r="A2343" i="4" a="1"/>
  <c r="A2344" i="4" a="1"/>
  <c r="A2345" i="4" a="1"/>
  <c r="A2346" i="4" a="1"/>
  <c r="A2347" i="4" a="1"/>
  <c r="A2348" i="4" a="1"/>
  <c r="A2349" i="4" a="1"/>
  <c r="A2350" i="4" a="1"/>
  <c r="A2351" i="4" a="1"/>
  <c r="A2352" i="4" a="1"/>
  <c r="A2353" i="4" a="1"/>
  <c r="A2354" i="4" a="1"/>
  <c r="A2355" i="4" a="1"/>
  <c r="A2356" i="4" a="1"/>
  <c r="A2357" i="4" a="1"/>
  <c r="A2358" i="4" a="1"/>
  <c r="A2359" i="4" a="1"/>
  <c r="A2360" i="4" a="1"/>
  <c r="A2361" i="4" a="1"/>
  <c r="A2362" i="4" a="1"/>
  <c r="A2363" i="4" a="1"/>
  <c r="A2364" i="4" a="1"/>
  <c r="A2365" i="4" a="1"/>
  <c r="A2366" i="4" a="1"/>
  <c r="A2367" i="4" a="1"/>
  <c r="A2368" i="4" a="1"/>
  <c r="A2369" i="4" a="1"/>
  <c r="A2370" i="4" a="1"/>
  <c r="A2371" i="4" a="1"/>
  <c r="A2372" i="4" a="1"/>
  <c r="A2373" i="4" a="1"/>
  <c r="A2374" i="4" a="1"/>
  <c r="A2375" i="4" a="1"/>
  <c r="A2376" i="4" a="1"/>
  <c r="A2377" i="4" a="1"/>
  <c r="A2378" i="4" a="1"/>
  <c r="A2379" i="4" a="1"/>
  <c r="A2380" i="4" a="1"/>
  <c r="A2381" i="4" a="1"/>
  <c r="A2382" i="4" a="1"/>
  <c r="A2383" i="4" a="1"/>
  <c r="A2384" i="4" a="1"/>
  <c r="A2385" i="4" a="1"/>
  <c r="A2386" i="4" a="1"/>
  <c r="A2387" i="4" a="1"/>
  <c r="A2388" i="4" a="1"/>
  <c r="A2389" i="4" a="1"/>
  <c r="A2390" i="4" a="1"/>
  <c r="A2391" i="4" a="1"/>
  <c r="A2392" i="4" a="1"/>
  <c r="A2393" i="4" a="1"/>
  <c r="A2394" i="4" a="1"/>
  <c r="A2395" i="4" a="1"/>
  <c r="A2396" i="4" a="1"/>
  <c r="A2397" i="4" a="1"/>
  <c r="A2398" i="4" a="1"/>
  <c r="A2399" i="4" a="1"/>
  <c r="A2400" i="4" a="1"/>
  <c r="A2401" i="4" a="1"/>
  <c r="A2402" i="4" a="1"/>
  <c r="A2403" i="4" a="1"/>
  <c r="A2404" i="4" a="1"/>
  <c r="A2405" i="4" a="1"/>
  <c r="A2406" i="4" a="1"/>
  <c r="A2407" i="4" a="1"/>
  <c r="A2408" i="4" a="1"/>
  <c r="A2409" i="4" a="1"/>
  <c r="A2410" i="4" a="1"/>
  <c r="A2411" i="4" a="1"/>
  <c r="A2412" i="4" a="1"/>
  <c r="A2413" i="4" a="1"/>
  <c r="A2414" i="4" a="1"/>
  <c r="A2415" i="4" a="1"/>
  <c r="A2416" i="4" a="1"/>
  <c r="A2417" i="4" a="1"/>
  <c r="A2418" i="4" a="1"/>
  <c r="A2419" i="4" a="1"/>
  <c r="A2420" i="4" a="1"/>
  <c r="A2421" i="4" a="1"/>
  <c r="A2422" i="4" a="1"/>
  <c r="A2423" i="4" a="1"/>
  <c r="A2424" i="4" a="1"/>
  <c r="A2425" i="4" a="1"/>
  <c r="A2426" i="4" a="1"/>
  <c r="A2427" i="4" a="1"/>
  <c r="A2428" i="4" a="1"/>
  <c r="A2429" i="4" a="1"/>
  <c r="A2430" i="4" a="1"/>
  <c r="A2431" i="4" a="1"/>
  <c r="A2432" i="4" a="1"/>
  <c r="A2433" i="4" a="1"/>
  <c r="A2434" i="4" a="1"/>
  <c r="A2435" i="4" a="1"/>
  <c r="A2436" i="4" a="1"/>
  <c r="A2437" i="4" a="1"/>
  <c r="A2438" i="4" a="1"/>
  <c r="A2439" i="4" a="1"/>
  <c r="A2440" i="4" a="1"/>
  <c r="A2441" i="4" a="1"/>
  <c r="A2442" i="4" a="1"/>
  <c r="A2443" i="4" a="1"/>
  <c r="A2444" i="4" a="1"/>
  <c r="A2445" i="4" a="1"/>
  <c r="A2446" i="4" a="1"/>
  <c r="A2447" i="4" a="1"/>
  <c r="A2448" i="4" a="1"/>
  <c r="A2449" i="4" a="1"/>
  <c r="A2450" i="4" a="1"/>
  <c r="A2451" i="4" a="1"/>
  <c r="A2452" i="4" a="1"/>
  <c r="A2453" i="4" a="1"/>
  <c r="A2454" i="4" a="1"/>
  <c r="A2455" i="4" a="1"/>
  <c r="A2456" i="4" a="1"/>
  <c r="A2457" i="4" a="1"/>
  <c r="A2458" i="4" a="1"/>
  <c r="A2459" i="4" a="1"/>
  <c r="A2460" i="4" a="1"/>
  <c r="A2461" i="4" a="1"/>
  <c r="A2462" i="4" a="1"/>
  <c r="A2463" i="4" a="1"/>
  <c r="A2464" i="4" a="1"/>
  <c r="A2465" i="4" a="1"/>
  <c r="A2466" i="4" a="1"/>
  <c r="A2467" i="4" a="1"/>
  <c r="A2468" i="4" a="1"/>
  <c r="A2469" i="4" a="1"/>
  <c r="A2470" i="4" a="1"/>
  <c r="A2471" i="4" a="1"/>
  <c r="A2472" i="4" a="1"/>
  <c r="A2473" i="4" a="1"/>
  <c r="A2474" i="4" a="1"/>
  <c r="A2475" i="4" a="1"/>
  <c r="A2476" i="4" a="1"/>
  <c r="A2477" i="4" a="1"/>
  <c r="A2478" i="4" a="1"/>
  <c r="A2479" i="4" a="1"/>
  <c r="A2480" i="4" a="1"/>
  <c r="A2481" i="4" a="1"/>
  <c r="A2482" i="4" a="1"/>
  <c r="A2483" i="4" a="1"/>
  <c r="A2484" i="4" a="1"/>
  <c r="A2485" i="4" a="1"/>
  <c r="A2486" i="4" a="1"/>
  <c r="A2487" i="4" a="1"/>
  <c r="A2488" i="4" a="1"/>
  <c r="A2489" i="4" a="1"/>
  <c r="A2490" i="4" a="1"/>
  <c r="A2491" i="4" a="1"/>
  <c r="A2492" i="4" a="1"/>
  <c r="A2493" i="4" a="1"/>
  <c r="A2494" i="4" a="1"/>
  <c r="A2495" i="4" a="1"/>
  <c r="A2496" i="4" a="1"/>
  <c r="A2497" i="4" a="1"/>
  <c r="A2498" i="4" a="1"/>
  <c r="A2499" i="4" a="1"/>
  <c r="A2500" i="4" a="1"/>
  <c r="A2501" i="4" a="1"/>
  <c r="A2502" i="4" a="1"/>
  <c r="A2503" i="4" a="1"/>
  <c r="A2504" i="4" a="1"/>
  <c r="A2505" i="4" a="1"/>
  <c r="A2506" i="4" a="1"/>
  <c r="A2507" i="4" a="1"/>
  <c r="A2508" i="4" a="1"/>
  <c r="A2509" i="4" a="1"/>
  <c r="A2510" i="4" a="1"/>
  <c r="A2511" i="4" a="1"/>
  <c r="A2512" i="4" a="1"/>
  <c r="A2513" i="4" a="1"/>
  <c r="A2514" i="4" a="1"/>
  <c r="A2515" i="4" a="1"/>
  <c r="A2516" i="4" a="1"/>
  <c r="A2517" i="4" a="1"/>
  <c r="A2518" i="4" a="1"/>
  <c r="A2519" i="4" a="1"/>
  <c r="A2520" i="4" a="1"/>
  <c r="A2521" i="4" a="1"/>
  <c r="A2522" i="4" a="1"/>
  <c r="A2523" i="4" a="1"/>
  <c r="A2524" i="4" a="1"/>
  <c r="A2525" i="4" a="1"/>
  <c r="A2526" i="4" a="1"/>
  <c r="A2527" i="4" a="1"/>
  <c r="A2528" i="4" a="1"/>
  <c r="A2529" i="4" a="1"/>
  <c r="A2530" i="4" a="1"/>
  <c r="A2531" i="4" a="1"/>
  <c r="A2532" i="4" a="1"/>
  <c r="A2533" i="4" a="1"/>
  <c r="A2534" i="4" a="1"/>
  <c r="A2535" i="4" a="1"/>
  <c r="A2536" i="4" a="1"/>
  <c r="A2537" i="4" a="1"/>
  <c r="A2538" i="4" a="1"/>
  <c r="A2539" i="4" a="1"/>
  <c r="A2540" i="4" a="1"/>
  <c r="A2541" i="4" a="1"/>
  <c r="A2542" i="4" a="1"/>
  <c r="A2543" i="4" a="1"/>
  <c r="A2544" i="4" a="1"/>
  <c r="A2545" i="4" a="1"/>
  <c r="A2546" i="4" a="1"/>
  <c r="A2547" i="4" a="1"/>
  <c r="A2548" i="4" a="1"/>
  <c r="A2549" i="4" a="1"/>
  <c r="A2550" i="4" a="1"/>
  <c r="A2551" i="4" a="1"/>
  <c r="A2552" i="4" a="1"/>
  <c r="A2553" i="4" a="1"/>
  <c r="A2554" i="4" a="1"/>
  <c r="A2555" i="4" a="1"/>
  <c r="A2556" i="4" a="1"/>
  <c r="A2557" i="4" a="1"/>
  <c r="A2558" i="4" a="1"/>
  <c r="A2559" i="4" a="1"/>
  <c r="A2560" i="4" a="1"/>
  <c r="A2561" i="4" a="1"/>
  <c r="A2562" i="4" a="1"/>
  <c r="A2563" i="4" a="1"/>
  <c r="A2564" i="4" a="1"/>
  <c r="A2565" i="4" a="1"/>
  <c r="A2566" i="4" a="1"/>
  <c r="A2567" i="4" a="1"/>
  <c r="A2568" i="4" a="1"/>
  <c r="A2569" i="4" a="1"/>
  <c r="A2570" i="4" a="1"/>
  <c r="A2571" i="4" a="1"/>
  <c r="A2572" i="4" a="1"/>
  <c r="A2573" i="4" a="1"/>
  <c r="A2574" i="4" a="1"/>
  <c r="A2575" i="4" a="1"/>
  <c r="A2576" i="4" a="1"/>
  <c r="A2577" i="4" a="1"/>
  <c r="A2578" i="4" a="1"/>
  <c r="A2579" i="4" a="1"/>
  <c r="A2580" i="4" a="1"/>
  <c r="A2581" i="4" a="1"/>
  <c r="A2582" i="4" a="1"/>
  <c r="A2583" i="4" a="1"/>
  <c r="A2584" i="4" a="1"/>
  <c r="A2585" i="4" a="1"/>
  <c r="A2586" i="4" a="1"/>
  <c r="A2587" i="4" a="1"/>
  <c r="A2588" i="4" a="1"/>
  <c r="A2589" i="4" a="1"/>
  <c r="A2590" i="4" a="1"/>
  <c r="A2591" i="4" a="1"/>
  <c r="A2592" i="4" a="1"/>
  <c r="A2593" i="4" a="1"/>
  <c r="A2594" i="4" a="1"/>
  <c r="A2595" i="4" a="1"/>
  <c r="A2596" i="4" a="1"/>
  <c r="A2597" i="4" a="1"/>
  <c r="A2598" i="4" a="1"/>
  <c r="A2599" i="4" a="1"/>
  <c r="A2600" i="4" a="1"/>
  <c r="A2601" i="4" a="1"/>
  <c r="A2602" i="4" a="1"/>
  <c r="A2603" i="4" a="1"/>
  <c r="A2604" i="4" a="1"/>
  <c r="A2605" i="4" a="1"/>
  <c r="A2606" i="4" a="1"/>
  <c r="A2607" i="4" a="1"/>
  <c r="A2608" i="4" a="1"/>
  <c r="A2609" i="4" a="1"/>
  <c r="A2610" i="4" a="1"/>
  <c r="A2611" i="4" a="1"/>
  <c r="A2612" i="4" a="1"/>
  <c r="A2613" i="4" a="1"/>
  <c r="A2614" i="4" a="1"/>
  <c r="A2615" i="4" a="1"/>
  <c r="A2616" i="4" a="1"/>
  <c r="A2617" i="4" a="1"/>
  <c r="A2618" i="4" a="1"/>
  <c r="A2619" i="4" a="1"/>
  <c r="A2620" i="4" a="1"/>
  <c r="A2621" i="4" a="1"/>
  <c r="A2622" i="4" a="1"/>
  <c r="A2623" i="4" a="1"/>
  <c r="A2624" i="4" a="1"/>
  <c r="A2625" i="4" a="1"/>
  <c r="A2626" i="4" a="1"/>
  <c r="A2627" i="4" a="1"/>
  <c r="A2628" i="4" a="1"/>
  <c r="A2629" i="4" a="1"/>
  <c r="A2630" i="4" a="1"/>
  <c r="A2631" i="4" a="1"/>
  <c r="A2632" i="4" a="1"/>
  <c r="A2633" i="4" a="1"/>
  <c r="A2634" i="4" a="1"/>
  <c r="A2635" i="4" a="1"/>
  <c r="A2636" i="4" a="1"/>
  <c r="A2637" i="4" a="1"/>
  <c r="A2638" i="4" a="1"/>
  <c r="A2639" i="4" a="1"/>
  <c r="A2640" i="4" a="1"/>
  <c r="A2641" i="4" a="1"/>
  <c r="A2642" i="4" a="1"/>
  <c r="A2643" i="4" a="1"/>
  <c r="A2644" i="4" a="1"/>
  <c r="A2645" i="4" a="1"/>
  <c r="A2646" i="4" a="1"/>
  <c r="A2647" i="4" a="1"/>
  <c r="A2648" i="4" a="1"/>
  <c r="A2649" i="4" a="1"/>
  <c r="A2650" i="4" a="1"/>
  <c r="A2651" i="4" a="1"/>
  <c r="A2652" i="4" a="1"/>
  <c r="A2653" i="4" a="1"/>
  <c r="A2654" i="4" a="1"/>
  <c r="A2655" i="4" a="1"/>
  <c r="A2656" i="4" a="1"/>
  <c r="A2657" i="4" a="1"/>
  <c r="A2658" i="4" a="1"/>
  <c r="A2659" i="4" a="1"/>
  <c r="A2660" i="4" a="1"/>
  <c r="A2661" i="4" a="1"/>
  <c r="A2662" i="4" a="1"/>
  <c r="A2663" i="4" a="1"/>
  <c r="A2664" i="4" a="1"/>
  <c r="A2665" i="4" a="1"/>
  <c r="A2666" i="4" a="1"/>
  <c r="A2667" i="4" a="1"/>
  <c r="A2668" i="4" a="1"/>
  <c r="A2669" i="4" a="1"/>
  <c r="A2670" i="4" a="1"/>
  <c r="A2671" i="4" a="1"/>
  <c r="A2672" i="4" a="1"/>
  <c r="A2673" i="4" a="1"/>
  <c r="A2674" i="4" a="1"/>
  <c r="A2675" i="4" a="1"/>
  <c r="A2676" i="4" a="1"/>
  <c r="A2677" i="4" a="1"/>
  <c r="A2678" i="4" a="1"/>
  <c r="A2679" i="4" a="1"/>
  <c r="A2680" i="4" a="1"/>
  <c r="A2681" i="4" a="1"/>
  <c r="A2682" i="4" a="1"/>
  <c r="A2683" i="4" a="1"/>
  <c r="A2684" i="4" a="1"/>
  <c r="A2685" i="4" a="1"/>
  <c r="A2686" i="4" a="1"/>
  <c r="A2687" i="4" a="1"/>
  <c r="A2688" i="4" a="1"/>
  <c r="A2689" i="4" a="1"/>
  <c r="A2690" i="4" a="1"/>
  <c r="A2691" i="4" a="1"/>
  <c r="A2692" i="4" a="1"/>
  <c r="A2693" i="4" a="1"/>
  <c r="A2694" i="4" a="1"/>
  <c r="A2695" i="4" a="1"/>
  <c r="A2696" i="4" a="1"/>
  <c r="A2697" i="4" a="1"/>
  <c r="A2698" i="4" a="1"/>
  <c r="A2699" i="4" a="1"/>
  <c r="A2700" i="4" a="1"/>
  <c r="A2701" i="4" a="1"/>
  <c r="A2702" i="4" a="1"/>
  <c r="A2703" i="4" a="1"/>
  <c r="A2704" i="4" a="1"/>
  <c r="A2705" i="4" a="1"/>
  <c r="A2706" i="4" a="1"/>
  <c r="A2707" i="4" a="1"/>
  <c r="A2708" i="4" a="1"/>
  <c r="A2709" i="4" a="1"/>
  <c r="A2710" i="4" a="1"/>
  <c r="A2711" i="4" a="1"/>
  <c r="A2712" i="4" a="1"/>
  <c r="A2713" i="4" a="1"/>
  <c r="A2714" i="4" a="1"/>
  <c r="A2715" i="4" a="1"/>
  <c r="A2716" i="4" a="1"/>
  <c r="A2717" i="4" a="1"/>
  <c r="A2718" i="4" a="1"/>
  <c r="A2719" i="4" a="1"/>
  <c r="A2720" i="4" a="1"/>
  <c r="A2721" i="4" a="1"/>
  <c r="A2722" i="4" a="1"/>
  <c r="A2723" i="4" a="1"/>
  <c r="A2724" i="4" a="1"/>
  <c r="A2725" i="4" a="1"/>
  <c r="A2726" i="4" a="1"/>
  <c r="A2727" i="4" a="1"/>
  <c r="A2728" i="4" a="1"/>
  <c r="A2729" i="4" a="1"/>
  <c r="A2730" i="4" a="1"/>
  <c r="A2731" i="4" a="1"/>
  <c r="A2732" i="4" a="1"/>
  <c r="A2733" i="4" a="1"/>
  <c r="A2734" i="4" a="1"/>
  <c r="A2735" i="4" a="1"/>
  <c r="A2736" i="4" a="1"/>
  <c r="A2737" i="4" a="1"/>
  <c r="A2738" i="4" a="1"/>
  <c r="A2739" i="4" a="1"/>
  <c r="A2740" i="4" a="1"/>
  <c r="A2741" i="4" a="1"/>
  <c r="A2742" i="4" a="1"/>
  <c r="A2743" i="4" a="1"/>
  <c r="A2744" i="4" a="1"/>
  <c r="A2745" i="4" a="1"/>
  <c r="A2746" i="4" a="1"/>
  <c r="A2747" i="4" a="1"/>
  <c r="A2748" i="4" a="1"/>
  <c r="A2749" i="4" a="1"/>
  <c r="A2750" i="4" a="1"/>
  <c r="A2751" i="4" a="1"/>
  <c r="A2752" i="4" a="1"/>
  <c r="A2753" i="4" a="1"/>
  <c r="A2754" i="4" a="1"/>
  <c r="A2755" i="4" a="1"/>
  <c r="A2756" i="4" a="1"/>
  <c r="A2757" i="4" a="1"/>
  <c r="A2758" i="4" a="1"/>
  <c r="A2759" i="4" a="1"/>
  <c r="A2760" i="4" a="1"/>
  <c r="A2761" i="4" a="1"/>
  <c r="A2762" i="4" a="1"/>
  <c r="A2763" i="4" a="1"/>
  <c r="A2764" i="4" a="1"/>
  <c r="A2765" i="4" a="1"/>
  <c r="A2766" i="4" a="1"/>
  <c r="A2767" i="4" a="1"/>
  <c r="A2768" i="4" a="1"/>
  <c r="A2769" i="4" a="1"/>
  <c r="A2770" i="4" a="1"/>
  <c r="A2771" i="4" a="1"/>
  <c r="A2772" i="4" a="1"/>
  <c r="A2773" i="4" a="1"/>
  <c r="A2774" i="4" a="1"/>
  <c r="A2775" i="4" a="1"/>
  <c r="A2776" i="4" a="1"/>
  <c r="A2777" i="4" a="1"/>
  <c r="A2778" i="4" a="1"/>
  <c r="A2779" i="4" a="1"/>
  <c r="A2780" i="4" a="1"/>
  <c r="A2781" i="4" a="1"/>
  <c r="A2782" i="4" a="1"/>
  <c r="A2783" i="4" a="1"/>
  <c r="A2784" i="4" a="1"/>
  <c r="A2785" i="4" a="1"/>
  <c r="A2786" i="4" a="1"/>
  <c r="A2787" i="4" a="1"/>
  <c r="A2788" i="4" a="1"/>
  <c r="A2789" i="4" a="1"/>
  <c r="A2790" i="4" a="1"/>
  <c r="A2791" i="4" a="1"/>
  <c r="A2792" i="4" a="1"/>
  <c r="A2793" i="4" a="1"/>
  <c r="A2794" i="4" a="1"/>
  <c r="A2795" i="4" a="1"/>
  <c r="A2796" i="4" a="1"/>
  <c r="A2797" i="4" a="1"/>
  <c r="A2798" i="4" a="1"/>
  <c r="A2799" i="4" a="1"/>
  <c r="A2800" i="4" a="1"/>
  <c r="A2801" i="4" a="1"/>
  <c r="A2802" i="4" a="1"/>
  <c r="A2803" i="4" a="1"/>
  <c r="A2804" i="4" a="1"/>
  <c r="A2805" i="4" a="1"/>
  <c r="A2806" i="4" a="1"/>
  <c r="A2807" i="4" a="1"/>
  <c r="A2808" i="4" a="1"/>
  <c r="A2809" i="4" a="1"/>
  <c r="A2810" i="4" a="1"/>
  <c r="A2811" i="4" a="1"/>
  <c r="A2812" i="4" a="1"/>
  <c r="A2813" i="4" a="1"/>
  <c r="A2814" i="4" a="1"/>
  <c r="A2815" i="4" a="1"/>
  <c r="A2816" i="4" a="1"/>
  <c r="A2817" i="4" a="1"/>
  <c r="A2818" i="4" a="1"/>
  <c r="A2819" i="4" a="1"/>
  <c r="A2820" i="4" a="1"/>
  <c r="A2821" i="4" a="1"/>
  <c r="A2822" i="4" a="1"/>
  <c r="A2823" i="4" a="1"/>
  <c r="A2824" i="4" a="1"/>
  <c r="A2825" i="4" a="1"/>
  <c r="A2826" i="4" a="1"/>
  <c r="A2827" i="4" a="1"/>
  <c r="A2828" i="4" a="1"/>
  <c r="A2829" i="4" a="1"/>
  <c r="A2830" i="4" a="1"/>
  <c r="A2831" i="4" a="1"/>
  <c r="A2832" i="4" a="1"/>
  <c r="A2833" i="4" a="1"/>
  <c r="A2834" i="4" a="1"/>
  <c r="A2835" i="4" a="1"/>
  <c r="A2836" i="4" a="1"/>
  <c r="A2837" i="4" a="1"/>
  <c r="A2838" i="4" a="1"/>
  <c r="A2839" i="4" a="1"/>
  <c r="A2840" i="4" a="1"/>
  <c r="A2841" i="4" a="1"/>
  <c r="A2842" i="4" a="1"/>
  <c r="A2843" i="4" a="1"/>
  <c r="A2844" i="4" a="1"/>
  <c r="A2845" i="4" a="1"/>
  <c r="A2846" i="4" a="1"/>
  <c r="A2847" i="4" a="1"/>
  <c r="A2848" i="4" a="1"/>
  <c r="A2849" i="4" a="1"/>
  <c r="A2850" i="4" a="1"/>
  <c r="A2851" i="4" a="1"/>
  <c r="A2852" i="4" a="1"/>
  <c r="A2853" i="4" a="1"/>
  <c r="A2854" i="4" a="1"/>
  <c r="A2855" i="4" a="1"/>
  <c r="A2856" i="4" a="1"/>
  <c r="A2857" i="4" a="1"/>
  <c r="A2858" i="4" a="1"/>
  <c r="A2859" i="4" a="1"/>
  <c r="A2860" i="4" a="1"/>
  <c r="A2861" i="4" a="1"/>
  <c r="A2862" i="4" a="1"/>
  <c r="A2863" i="4" a="1"/>
  <c r="A2864" i="4" a="1"/>
  <c r="A2865" i="4" a="1"/>
  <c r="A2866" i="4" a="1"/>
  <c r="A2867" i="4" a="1"/>
  <c r="A2868" i="4" a="1"/>
  <c r="A2869" i="4" a="1"/>
  <c r="A2870" i="4" a="1"/>
  <c r="A2871" i="4" a="1"/>
  <c r="A2872" i="4" a="1"/>
  <c r="A2873" i="4" a="1"/>
  <c r="A2874" i="4" a="1"/>
  <c r="A2875" i="4" a="1"/>
  <c r="A2876" i="4" a="1"/>
  <c r="A2877" i="4" a="1"/>
  <c r="A2878" i="4" a="1"/>
  <c r="A2879" i="4" a="1"/>
  <c r="A2880" i="4" a="1"/>
  <c r="A2881" i="4" a="1"/>
  <c r="A2882" i="4" a="1"/>
  <c r="A2883" i="4" a="1"/>
  <c r="A2884" i="4" a="1"/>
  <c r="A2885" i="4" a="1"/>
  <c r="A2886" i="4" a="1"/>
  <c r="A2887" i="4" a="1"/>
  <c r="A2888" i="4" a="1"/>
  <c r="A2889" i="4" a="1"/>
  <c r="A2890" i="4" a="1"/>
  <c r="A2891" i="4" a="1"/>
  <c r="A2892" i="4" a="1"/>
  <c r="A2893" i="4" a="1"/>
  <c r="A2894" i="4" a="1"/>
  <c r="A2895" i="4" a="1"/>
  <c r="A2896" i="4" a="1"/>
  <c r="A2897" i="4" a="1"/>
  <c r="A2898" i="4" a="1"/>
  <c r="A2899" i="4" a="1"/>
  <c r="A2900" i="4" a="1"/>
  <c r="A2901" i="4" a="1"/>
  <c r="A2902" i="4" a="1"/>
  <c r="A2903" i="4" a="1"/>
  <c r="A2904" i="4" a="1"/>
  <c r="A2905" i="4" a="1"/>
  <c r="A2906" i="4" a="1"/>
  <c r="A2907" i="4" a="1"/>
  <c r="A2908" i="4" a="1"/>
  <c r="A2909" i="4" a="1"/>
  <c r="A2910" i="4" a="1"/>
  <c r="A2911" i="4" a="1"/>
  <c r="A2912" i="4" a="1"/>
  <c r="A2913" i="4" a="1"/>
  <c r="A2914" i="4" a="1"/>
  <c r="A2915" i="4" a="1"/>
  <c r="A2916" i="4" a="1"/>
  <c r="A2917" i="4" a="1"/>
  <c r="A2918" i="4" a="1"/>
  <c r="A2919" i="4" a="1"/>
  <c r="A2920" i="4" a="1"/>
  <c r="A2921" i="4" a="1"/>
  <c r="A2922" i="4" a="1"/>
  <c r="A2923" i="4" a="1"/>
  <c r="A2924" i="4" a="1"/>
  <c r="A2925" i="4" a="1"/>
  <c r="A2926" i="4" a="1"/>
  <c r="A2927" i="4" a="1"/>
  <c r="A2928" i="4" a="1"/>
  <c r="A2929" i="4" a="1"/>
  <c r="A2930" i="4" a="1"/>
  <c r="A2931" i="4" a="1"/>
  <c r="A2932" i="4" a="1"/>
  <c r="A2933" i="4" a="1"/>
  <c r="A2934" i="4" a="1"/>
  <c r="A2935" i="4" a="1"/>
  <c r="A2936" i="4" a="1"/>
  <c r="A2937" i="4" a="1"/>
  <c r="A2938" i="4" a="1"/>
  <c r="A2939" i="4" a="1"/>
  <c r="A2940" i="4" a="1"/>
  <c r="A2941" i="4" a="1"/>
  <c r="A2942" i="4" a="1"/>
  <c r="A2943" i="4" a="1"/>
  <c r="A2944" i="4" a="1"/>
  <c r="A2945" i="4" a="1"/>
  <c r="A2946" i="4" a="1"/>
  <c r="A2947" i="4" a="1"/>
  <c r="A2948" i="4" a="1"/>
  <c r="A2949" i="4" a="1"/>
  <c r="A2950" i="4" a="1"/>
  <c r="A2951" i="4" a="1"/>
  <c r="A2952" i="4" a="1"/>
  <c r="A2953" i="4" a="1"/>
  <c r="A2954" i="4" a="1"/>
  <c r="A2955" i="4" a="1"/>
  <c r="A2956" i="4" a="1"/>
  <c r="A2957" i="4" a="1"/>
  <c r="A2958" i="4" a="1"/>
  <c r="A2959" i="4" a="1"/>
  <c r="A2960" i="4" a="1"/>
  <c r="A2961" i="4" a="1"/>
  <c r="A2962" i="4" a="1"/>
  <c r="A2963" i="4" a="1"/>
  <c r="A2964" i="4" a="1"/>
  <c r="A2965" i="4" a="1"/>
  <c r="A2966" i="4" a="1"/>
  <c r="A2967" i="4" a="1"/>
  <c r="A2968" i="4" a="1"/>
  <c r="A2969" i="4" a="1"/>
  <c r="A2970" i="4" a="1"/>
  <c r="A2971" i="4" a="1"/>
  <c r="A2972" i="4" a="1"/>
  <c r="A2973" i="4" a="1"/>
  <c r="A2974" i="4" a="1"/>
  <c r="A2975" i="4" a="1"/>
  <c r="A2976" i="4" a="1"/>
  <c r="A2977" i="4" a="1"/>
  <c r="A2978" i="4" a="1"/>
  <c r="A2979" i="4" a="1"/>
  <c r="A2980" i="4" a="1"/>
  <c r="A2981" i="4" a="1"/>
  <c r="A2982" i="4" a="1"/>
  <c r="A2983" i="4" a="1"/>
  <c r="A2984" i="4" a="1"/>
  <c r="A2985" i="4" a="1"/>
  <c r="A2986" i="4" a="1"/>
  <c r="A2987" i="4" a="1"/>
  <c r="A2988" i="4" a="1"/>
  <c r="A2989" i="4" a="1"/>
  <c r="A2990" i="4" a="1"/>
  <c r="A2991" i="4" a="1"/>
  <c r="A2992" i="4" a="1"/>
  <c r="A2993" i="4" a="1"/>
  <c r="A2994" i="4" a="1"/>
  <c r="A2995" i="4" a="1"/>
  <c r="A2996" i="4" a="1"/>
  <c r="A2997" i="4" a="1"/>
  <c r="A2998" i="4" a="1"/>
  <c r="A2999" i="4" a="1"/>
  <c r="A3000" i="4" a="1"/>
  <c r="A3001" i="4" a="1"/>
  <c r="A3002" i="4" a="1"/>
  <c r="A3003" i="4" a="1"/>
  <c r="A3004" i="4" a="1"/>
  <c r="A3005" i="4" a="1"/>
  <c r="A3006" i="4" a="1"/>
  <c r="A3007" i="4" a="1"/>
  <c r="A3008" i="4" a="1"/>
  <c r="A3009" i="4" a="1"/>
  <c r="A3010" i="4" a="1"/>
  <c r="A3011" i="4" a="1"/>
  <c r="A3012" i="4" a="1"/>
  <c r="A3013" i="4" a="1"/>
  <c r="A3014" i="4" a="1"/>
  <c r="A3015" i="4" a="1"/>
  <c r="A3016" i="4" a="1"/>
  <c r="A3017" i="4" a="1"/>
  <c r="A3018" i="4" a="1"/>
  <c r="A3019" i="4" a="1"/>
  <c r="A3020" i="4" a="1"/>
  <c r="A3021" i="4" a="1"/>
  <c r="A3022" i="4" a="1"/>
  <c r="A3023" i="4" a="1"/>
  <c r="A3024" i="4" a="1"/>
  <c r="A3025" i="4" a="1"/>
  <c r="A3026" i="4" a="1"/>
  <c r="A3027" i="4" a="1"/>
  <c r="A3028" i="4" a="1"/>
  <c r="A3029" i="4" a="1"/>
  <c r="A3030" i="4" a="1"/>
  <c r="A3031" i="4" a="1"/>
  <c r="A3032" i="4" a="1"/>
  <c r="A3033" i="4" a="1"/>
  <c r="A3034" i="4" a="1"/>
  <c r="A3035" i="4" a="1"/>
  <c r="A3036" i="4" a="1"/>
  <c r="A3037" i="4" a="1"/>
  <c r="A3038" i="4" a="1"/>
  <c r="A3039" i="4" a="1"/>
  <c r="A3040" i="4" a="1"/>
  <c r="A3041" i="4" a="1"/>
  <c r="A3042" i="4" a="1"/>
  <c r="A3043" i="4" a="1"/>
  <c r="A3044" i="4" a="1"/>
  <c r="A3045" i="4" a="1"/>
  <c r="A3046" i="4" a="1"/>
  <c r="A3047" i="4" a="1"/>
  <c r="A3048" i="4" a="1"/>
  <c r="A3049" i="4" a="1"/>
  <c r="A3050" i="4" a="1"/>
  <c r="A3051" i="4" a="1"/>
  <c r="A3052" i="4" a="1"/>
  <c r="A3053" i="4" a="1"/>
  <c r="A3054" i="4" a="1"/>
  <c r="A3055" i="4" a="1"/>
  <c r="A3056" i="4" a="1"/>
  <c r="A3057" i="4" a="1"/>
  <c r="A3058" i="4" a="1"/>
  <c r="A3059" i="4" a="1"/>
  <c r="A3060" i="4" a="1"/>
  <c r="A3061" i="4" a="1"/>
  <c r="A3062" i="4" a="1"/>
  <c r="A3063" i="4" a="1"/>
  <c r="A3064" i="4" a="1"/>
  <c r="A3065" i="4" a="1"/>
  <c r="A3066" i="4" a="1"/>
  <c r="A3067" i="4" a="1"/>
  <c r="A3068" i="4" a="1"/>
  <c r="A3069" i="4" a="1"/>
  <c r="A3070" i="4" a="1"/>
  <c r="A3071" i="4" a="1"/>
  <c r="A3072" i="4" a="1"/>
  <c r="A3073" i="4" a="1"/>
  <c r="A3074" i="4" a="1"/>
  <c r="A3075" i="4" a="1"/>
  <c r="A3076" i="4" a="1"/>
  <c r="A3077" i="4" a="1"/>
  <c r="A3078" i="4" a="1"/>
  <c r="A3079" i="4" a="1"/>
  <c r="A3080" i="4" a="1"/>
  <c r="A3081" i="4" a="1"/>
  <c r="A3082" i="4" a="1"/>
  <c r="A3083" i="4" a="1"/>
  <c r="A3084" i="4" a="1"/>
  <c r="A3085" i="4" a="1"/>
  <c r="A3086" i="4" a="1"/>
  <c r="A3087" i="4" a="1"/>
  <c r="A3088" i="4" a="1"/>
  <c r="A3089" i="4" a="1"/>
  <c r="A3090" i="4" a="1"/>
  <c r="A3091" i="4" a="1"/>
  <c r="A3092" i="4" a="1"/>
  <c r="A3093" i="4" a="1"/>
  <c r="A3094" i="4" a="1"/>
  <c r="A3095" i="4" a="1"/>
  <c r="A3096" i="4" a="1"/>
  <c r="A3097" i="4" a="1"/>
  <c r="A3098" i="4" a="1"/>
  <c r="A3099" i="4" a="1"/>
  <c r="A3100" i="4" a="1"/>
  <c r="A3101" i="4" a="1"/>
  <c r="A3102" i="4" a="1"/>
  <c r="A3103" i="4" a="1"/>
  <c r="A3104" i="4" a="1"/>
  <c r="A3105" i="4" a="1"/>
  <c r="A3106" i="4" a="1"/>
  <c r="A3107" i="4" a="1"/>
  <c r="A3108" i="4" a="1"/>
  <c r="A3109" i="4" a="1"/>
  <c r="A3110" i="4" a="1"/>
  <c r="A3111" i="4" a="1"/>
  <c r="A3112" i="4" a="1"/>
  <c r="A3113" i="4" a="1"/>
  <c r="A3114" i="4" a="1"/>
  <c r="A3115" i="4" a="1"/>
  <c r="A3116" i="4" a="1"/>
  <c r="A3117" i="4" a="1"/>
  <c r="A3118" i="4" a="1"/>
  <c r="A3119" i="4" a="1"/>
  <c r="A3120" i="4" a="1"/>
  <c r="A3121" i="4" a="1"/>
  <c r="A3122" i="4" a="1"/>
  <c r="A3123" i="4" a="1"/>
  <c r="A3124" i="4" a="1"/>
  <c r="A3125" i="4" a="1"/>
  <c r="A3126" i="4" a="1"/>
  <c r="A3127" i="4" a="1"/>
  <c r="A3128" i="4" a="1"/>
  <c r="A3129" i="4" a="1"/>
  <c r="A3130" i="4" a="1"/>
  <c r="A3131" i="4" a="1"/>
  <c r="A3132" i="4" a="1"/>
  <c r="A3133" i="4" a="1"/>
  <c r="A3134" i="4" a="1"/>
  <c r="A3135" i="4" a="1"/>
  <c r="A3136" i="4" a="1"/>
  <c r="A3137" i="4" a="1"/>
  <c r="A3138" i="4" a="1"/>
  <c r="A3139" i="4" a="1"/>
  <c r="A3140" i="4" a="1"/>
  <c r="A3141" i="4" a="1"/>
  <c r="A3142" i="4" a="1"/>
  <c r="A3143" i="4" a="1"/>
  <c r="A3144" i="4" a="1"/>
  <c r="A3145" i="4" a="1"/>
  <c r="A3146" i="4" a="1"/>
  <c r="A3147" i="4" a="1"/>
  <c r="A3148" i="4" a="1"/>
  <c r="A3149" i="4" a="1"/>
  <c r="A3150" i="4" a="1"/>
  <c r="A3151" i="4" a="1"/>
  <c r="A3152" i="4" a="1"/>
  <c r="A3153" i="4" a="1"/>
  <c r="A3154" i="4" a="1"/>
  <c r="A3155" i="4" a="1"/>
  <c r="A3156" i="4" a="1"/>
  <c r="A3157" i="4" a="1"/>
  <c r="A3158" i="4" a="1"/>
  <c r="A3159" i="4" a="1"/>
  <c r="A3160" i="4" a="1"/>
  <c r="A3161" i="4" a="1"/>
  <c r="A3162" i="4" a="1"/>
  <c r="A3163" i="4" a="1"/>
  <c r="A3164" i="4" a="1"/>
  <c r="A3165" i="4" a="1"/>
  <c r="A3166" i="4" a="1"/>
  <c r="A3167" i="4" a="1"/>
  <c r="A3168" i="4" a="1"/>
  <c r="A3169" i="4" a="1"/>
  <c r="A3170" i="4" a="1"/>
  <c r="A3171" i="4" a="1"/>
  <c r="A3172" i="4" a="1"/>
  <c r="A3173" i="4" a="1"/>
  <c r="A3174" i="4" a="1"/>
  <c r="A3175" i="4" a="1"/>
  <c r="A3176" i="4" a="1"/>
  <c r="A3177" i="4" a="1"/>
  <c r="A3178" i="4" a="1"/>
  <c r="A3179" i="4" a="1"/>
  <c r="A3180" i="4" a="1"/>
  <c r="A3181" i="4" a="1"/>
  <c r="A3182" i="4" a="1"/>
  <c r="A3183" i="4" a="1"/>
  <c r="A3184" i="4" a="1"/>
  <c r="A3185" i="4" a="1"/>
  <c r="A3186" i="4" a="1"/>
  <c r="A3187" i="4" a="1"/>
  <c r="A3188" i="4" a="1"/>
  <c r="A3189" i="4" a="1"/>
  <c r="A3190" i="4" a="1"/>
  <c r="A3191" i="4" a="1"/>
  <c r="A3192" i="4" a="1"/>
  <c r="A3193" i="4" a="1"/>
  <c r="A3194" i="4" a="1"/>
  <c r="A3195" i="4" a="1"/>
  <c r="A3196" i="4" a="1"/>
  <c r="A3197" i="4" a="1"/>
  <c r="A3198" i="4" a="1"/>
  <c r="A3199" i="4" a="1"/>
  <c r="A3200" i="4" a="1"/>
  <c r="A3201" i="4" a="1"/>
  <c r="A3202" i="4" a="1"/>
  <c r="A3203" i="4" a="1"/>
  <c r="A3204" i="4" a="1"/>
  <c r="A3205" i="4" a="1"/>
  <c r="A3206" i="4" a="1"/>
  <c r="A3207" i="4" a="1"/>
  <c r="A3208" i="4" a="1"/>
  <c r="A3209" i="4" a="1"/>
  <c r="A3210" i="4" a="1"/>
  <c r="A3211" i="4" a="1"/>
  <c r="A3212" i="4" a="1"/>
  <c r="A3213" i="4" a="1"/>
  <c r="A3214" i="4" a="1"/>
  <c r="A3215" i="4" a="1"/>
  <c r="A3216" i="4" a="1"/>
  <c r="A3217" i="4" a="1"/>
  <c r="A3218" i="4" a="1"/>
  <c r="A3219" i="4" a="1"/>
  <c r="A3220" i="4" a="1"/>
  <c r="A3221" i="4" a="1"/>
  <c r="A3222" i="4" a="1"/>
  <c r="A3223" i="4" a="1"/>
  <c r="A3224" i="4" a="1"/>
  <c r="A3225" i="4" a="1"/>
  <c r="A3226" i="4" a="1"/>
  <c r="A3227" i="4" a="1"/>
  <c r="A3228" i="4" a="1"/>
  <c r="A3229" i="4" a="1"/>
  <c r="A3230" i="4" a="1"/>
  <c r="A3231" i="4" a="1"/>
  <c r="A3232" i="4" a="1"/>
  <c r="A3233" i="4" a="1"/>
  <c r="A3234" i="4" a="1"/>
  <c r="A3235" i="4" a="1"/>
  <c r="A3236" i="4" a="1"/>
  <c r="A3237" i="4" a="1"/>
  <c r="A3238" i="4" a="1"/>
  <c r="A3239" i="4" a="1"/>
  <c r="A3240" i="4" a="1"/>
  <c r="A3241" i="4" a="1"/>
  <c r="A3242" i="4" a="1"/>
  <c r="A3243" i="4" a="1"/>
  <c r="A3244" i="4" a="1"/>
  <c r="A3245" i="4" a="1"/>
  <c r="A3246" i="4" a="1"/>
  <c r="A3247" i="4" a="1"/>
  <c r="A3248" i="4" a="1"/>
  <c r="A3249" i="4" a="1"/>
  <c r="A3250" i="4" a="1"/>
  <c r="A3251" i="4" a="1"/>
  <c r="A3252" i="4" a="1"/>
  <c r="A3253" i="4" a="1"/>
  <c r="A3254" i="4" a="1"/>
  <c r="A3255" i="4" a="1"/>
  <c r="A3256" i="4" a="1"/>
  <c r="A3257" i="4" a="1"/>
  <c r="A3258" i="4" a="1"/>
  <c r="A3259" i="4" a="1"/>
  <c r="A3260" i="4" a="1"/>
  <c r="A3261" i="4" a="1"/>
  <c r="A3262" i="4" a="1"/>
  <c r="A3263" i="4" a="1"/>
  <c r="A3264" i="4" a="1"/>
  <c r="A3265" i="4" a="1"/>
  <c r="A3266" i="4" a="1"/>
  <c r="A3267" i="4" a="1"/>
  <c r="A3268" i="4" a="1"/>
  <c r="A3269" i="4" a="1"/>
  <c r="A3270" i="4" a="1"/>
  <c r="A3271" i="4" a="1"/>
  <c r="A3272" i="4" a="1"/>
  <c r="A3273" i="4" a="1"/>
  <c r="A3274" i="4" a="1"/>
  <c r="A3275" i="4" a="1"/>
  <c r="A3276" i="4" a="1"/>
  <c r="A3277" i="4" a="1"/>
  <c r="A3278" i="4" a="1"/>
  <c r="A3279" i="4" a="1"/>
  <c r="A3280" i="4" a="1"/>
  <c r="A3281" i="4" a="1"/>
  <c r="A3282" i="4" a="1"/>
  <c r="A3283" i="4" a="1"/>
  <c r="A3284" i="4" a="1"/>
  <c r="A3285" i="4" a="1"/>
  <c r="A3286" i="4" a="1"/>
  <c r="A3287" i="4" a="1"/>
  <c r="A3288" i="4" a="1"/>
  <c r="A3289" i="4" a="1"/>
  <c r="A3290" i="4" a="1"/>
  <c r="A3291" i="4" a="1"/>
  <c r="A3292" i="4" a="1"/>
  <c r="A3293" i="4" a="1"/>
  <c r="A3294" i="4" a="1"/>
  <c r="A3295" i="4" a="1"/>
  <c r="A3296" i="4" a="1"/>
  <c r="A3297" i="4" a="1"/>
  <c r="A3298" i="4" a="1"/>
  <c r="A3299" i="4" a="1"/>
  <c r="A3300" i="4" a="1"/>
  <c r="A3301" i="4" a="1"/>
  <c r="A3302" i="4" a="1"/>
  <c r="A3303" i="4" a="1"/>
  <c r="A3304" i="4" a="1"/>
  <c r="A3305" i="4" a="1"/>
  <c r="A3306" i="4" a="1"/>
  <c r="A3307" i="4" a="1"/>
  <c r="A3308" i="4" a="1"/>
  <c r="A3309" i="4" a="1"/>
  <c r="A3310" i="4" a="1"/>
  <c r="A3311" i="4" a="1"/>
  <c r="A3312" i="4" a="1"/>
  <c r="A3313" i="4" a="1"/>
  <c r="A3314" i="4" a="1"/>
  <c r="A3315" i="4" a="1"/>
  <c r="A3316" i="4" a="1"/>
  <c r="A3317" i="4" a="1"/>
  <c r="A3318" i="4" a="1"/>
  <c r="A3319" i="4" a="1"/>
  <c r="A3320" i="4" a="1"/>
  <c r="A3321" i="4" a="1"/>
  <c r="A3322" i="4" a="1"/>
  <c r="A3323" i="4" a="1"/>
  <c r="A3324" i="4" a="1"/>
  <c r="A3325" i="4" a="1"/>
  <c r="A3326" i="4" a="1"/>
  <c r="A3327" i="4" a="1"/>
  <c r="A3328" i="4" a="1"/>
  <c r="A3329" i="4" a="1"/>
  <c r="A3330" i="4" a="1"/>
  <c r="A3331" i="4" a="1"/>
  <c r="A3332" i="4" a="1"/>
  <c r="A3333" i="4" a="1"/>
  <c r="A3334" i="4" a="1"/>
  <c r="A3335" i="4" a="1"/>
  <c r="A3336" i="4" a="1"/>
  <c r="A3337" i="4" a="1"/>
  <c r="A3338" i="4" a="1"/>
  <c r="A3339" i="4" a="1"/>
  <c r="A3340" i="4" a="1"/>
  <c r="A3341" i="4" a="1"/>
  <c r="A3342" i="4" a="1"/>
  <c r="A3343" i="4" a="1"/>
  <c r="A3344" i="4" a="1"/>
  <c r="A3345" i="4" a="1"/>
  <c r="A3346" i="4" a="1"/>
  <c r="A3347" i="4" a="1"/>
  <c r="A3348" i="4" a="1"/>
  <c r="A3349" i="4" a="1"/>
  <c r="A3350" i="4" a="1"/>
  <c r="A3351" i="4" a="1"/>
  <c r="A3352" i="4" a="1"/>
  <c r="A3353" i="4" a="1"/>
  <c r="A3354" i="4" a="1"/>
  <c r="A3355" i="4" a="1"/>
  <c r="A3356" i="4" a="1"/>
  <c r="A3357" i="4" a="1"/>
  <c r="A3358" i="4" a="1"/>
  <c r="A3359" i="4" a="1"/>
  <c r="A3360" i="4" a="1"/>
  <c r="A3361" i="4" a="1"/>
  <c r="A3362" i="4" a="1"/>
  <c r="A3363" i="4" a="1"/>
  <c r="A3364" i="4" a="1"/>
  <c r="A3365" i="4" a="1"/>
  <c r="A3366" i="4" a="1"/>
  <c r="A3367" i="4" a="1"/>
  <c r="A3368" i="4" a="1"/>
  <c r="A3369" i="4" a="1"/>
  <c r="A3370" i="4" a="1"/>
  <c r="A3371" i="4" a="1"/>
  <c r="A3372" i="4" a="1"/>
  <c r="A3373" i="4" a="1"/>
  <c r="A3374" i="4" a="1"/>
  <c r="A3375" i="4" a="1"/>
  <c r="A3376" i="4" a="1"/>
  <c r="A3377" i="4" a="1"/>
  <c r="A3378" i="4" a="1"/>
  <c r="A3379" i="4" a="1"/>
  <c r="A3380" i="4" a="1"/>
  <c r="A3381" i="4" a="1"/>
  <c r="A3382" i="4" a="1"/>
  <c r="A3383" i="4" a="1"/>
  <c r="A3384" i="4" a="1"/>
  <c r="A3385" i="4" a="1"/>
  <c r="A3386" i="4" a="1"/>
  <c r="A3387" i="4" a="1"/>
  <c r="A3388" i="4" a="1"/>
  <c r="A3389" i="4" a="1"/>
  <c r="A3390" i="4" a="1"/>
  <c r="A3391" i="4" a="1"/>
  <c r="A3392" i="4" a="1"/>
  <c r="A3393" i="4" a="1"/>
  <c r="A3394" i="4" a="1"/>
  <c r="A3395" i="4" a="1"/>
  <c r="A3396" i="4" a="1"/>
  <c r="A3397" i="4" a="1"/>
  <c r="A3398" i="4" a="1"/>
  <c r="A3399" i="4" a="1"/>
  <c r="A3400" i="4" a="1"/>
  <c r="A3401" i="4" a="1"/>
  <c r="A3402" i="4" a="1"/>
  <c r="A3403" i="4" a="1"/>
  <c r="A3404" i="4" a="1"/>
  <c r="A3405" i="4" a="1"/>
  <c r="A3406" i="4" a="1"/>
  <c r="A3407" i="4" a="1"/>
  <c r="A3408" i="4" a="1"/>
  <c r="A3409" i="4" a="1"/>
  <c r="A3410" i="4" a="1"/>
  <c r="A3411" i="4" a="1"/>
  <c r="A3412" i="4" a="1"/>
  <c r="A3413" i="4" a="1"/>
  <c r="A3414" i="4" a="1"/>
  <c r="A3415" i="4" a="1"/>
  <c r="A3416" i="4" a="1"/>
  <c r="A3417" i="4" a="1"/>
  <c r="A3418" i="4" a="1"/>
  <c r="A3419" i="4" a="1"/>
  <c r="A3420" i="4" a="1"/>
  <c r="A3421" i="4" a="1"/>
  <c r="A3422" i="4" a="1"/>
  <c r="A3423" i="4" a="1"/>
  <c r="A3424" i="4" a="1"/>
  <c r="A3425" i="4" a="1"/>
  <c r="A3426" i="4" a="1"/>
  <c r="A3427" i="4" a="1"/>
  <c r="A3428" i="4" a="1"/>
  <c r="A3429" i="4" a="1"/>
  <c r="A3430" i="4" a="1"/>
  <c r="A3431" i="4" a="1"/>
  <c r="A3432" i="4" a="1"/>
  <c r="A3433" i="4" a="1"/>
  <c r="A3434" i="4" a="1"/>
  <c r="A3435" i="4" a="1"/>
  <c r="A3436" i="4" a="1"/>
  <c r="A3437" i="4" a="1"/>
  <c r="A3438" i="4" a="1"/>
  <c r="A3439" i="4" a="1"/>
  <c r="A3440" i="4" a="1"/>
  <c r="A3441" i="4" a="1"/>
  <c r="A3442" i="4" a="1"/>
  <c r="A3443" i="4" a="1"/>
  <c r="A3444" i="4" a="1"/>
  <c r="A3445" i="4" a="1"/>
  <c r="A3446" i="4" a="1"/>
  <c r="A3447" i="4" a="1"/>
  <c r="A3448" i="4" a="1"/>
  <c r="A3449" i="4" a="1"/>
  <c r="A3450" i="4" a="1"/>
  <c r="A3451" i="4" a="1"/>
  <c r="A3452" i="4" a="1"/>
  <c r="A3453" i="4" a="1"/>
  <c r="A3454" i="4" a="1"/>
  <c r="A3455" i="4" a="1"/>
  <c r="A3456" i="4" a="1"/>
  <c r="A3457" i="4" a="1"/>
  <c r="A3458" i="4" a="1"/>
  <c r="A3459" i="4" a="1"/>
  <c r="A3460" i="4" a="1"/>
  <c r="A3461" i="4" a="1"/>
  <c r="A3462" i="4" a="1"/>
  <c r="A3463" i="4" a="1"/>
  <c r="A3464" i="4" a="1"/>
  <c r="A3465" i="4" a="1"/>
  <c r="A3466" i="4" a="1"/>
  <c r="A3467" i="4" a="1"/>
  <c r="A3468" i="4" a="1"/>
  <c r="A3469" i="4" a="1"/>
  <c r="A3470" i="4" a="1"/>
  <c r="A3471" i="4" a="1"/>
  <c r="A3472" i="4" a="1"/>
  <c r="A3473" i="4" a="1"/>
  <c r="A3474" i="4" a="1"/>
  <c r="A3475" i="4" a="1"/>
  <c r="A3476" i="4" a="1"/>
  <c r="A3477" i="4" a="1"/>
  <c r="A3478" i="4" a="1"/>
  <c r="A3479" i="4" a="1"/>
  <c r="A3480" i="4" a="1"/>
  <c r="A3481" i="4" a="1"/>
  <c r="A3482" i="4" a="1"/>
  <c r="A3483" i="4" a="1"/>
  <c r="A3484" i="4" a="1"/>
  <c r="A3485" i="4" a="1"/>
  <c r="A3486" i="4" a="1"/>
  <c r="A3487" i="4" a="1"/>
  <c r="A3488" i="4" a="1"/>
  <c r="A3489" i="4" a="1"/>
  <c r="A3490" i="4" a="1"/>
  <c r="A3491" i="4" a="1"/>
  <c r="A3492" i="4" a="1"/>
  <c r="A3493" i="4" a="1"/>
  <c r="A3494" i="4" a="1"/>
  <c r="A3495" i="4" a="1"/>
  <c r="A3496" i="4" a="1"/>
  <c r="A3497" i="4" a="1"/>
  <c r="A3498" i="4" a="1"/>
  <c r="A3499" i="4" a="1"/>
  <c r="A3500" i="4" a="1"/>
  <c r="A3501" i="4" a="1"/>
  <c r="A3502" i="4" a="1"/>
  <c r="A3503" i="4" a="1"/>
  <c r="A3504" i="4" a="1"/>
  <c r="A3505" i="4" a="1"/>
  <c r="A3506" i="4" a="1"/>
  <c r="A3507" i="4" a="1"/>
  <c r="A3508" i="4" a="1"/>
  <c r="A3509" i="4" a="1"/>
  <c r="A3510" i="4" a="1"/>
  <c r="A3511" i="4" a="1"/>
  <c r="A3512" i="4" a="1"/>
  <c r="A3513" i="4" a="1"/>
  <c r="A3514" i="4" a="1"/>
  <c r="A3515" i="4" a="1"/>
  <c r="A3516" i="4" a="1"/>
  <c r="A3517" i="4" a="1"/>
  <c r="A3518" i="4" a="1"/>
  <c r="A3519" i="4" a="1"/>
  <c r="A3520" i="4" a="1"/>
  <c r="A3521" i="4" a="1"/>
  <c r="A3522" i="4" a="1"/>
  <c r="A3523" i="4" a="1"/>
  <c r="A3524" i="4" a="1"/>
  <c r="A3525" i="4" a="1"/>
  <c r="A3526" i="4" a="1"/>
  <c r="A3527" i="4" a="1"/>
  <c r="A3528" i="4" a="1"/>
  <c r="A3529" i="4" a="1"/>
  <c r="A3530" i="4" a="1"/>
  <c r="A3531" i="4" a="1"/>
  <c r="A3532" i="4" a="1"/>
  <c r="A3533" i="4" a="1"/>
  <c r="A3534" i="4" a="1"/>
  <c r="A3535" i="4" a="1"/>
  <c r="A3536" i="4" a="1"/>
  <c r="A3537" i="4" a="1"/>
  <c r="A3538" i="4" a="1"/>
  <c r="A3539" i="4" a="1"/>
  <c r="A3540" i="4" a="1"/>
  <c r="A3541" i="4" a="1"/>
  <c r="A3542" i="4" a="1"/>
  <c r="A3543" i="4" a="1"/>
  <c r="A3544" i="4" a="1"/>
  <c r="A3545" i="4" a="1"/>
  <c r="A3546" i="4" a="1"/>
  <c r="A3547" i="4" a="1"/>
  <c r="A3548" i="4" a="1"/>
  <c r="A3549" i="4" a="1"/>
  <c r="A3550" i="4" a="1"/>
  <c r="A3551" i="4" a="1"/>
  <c r="A3552" i="4" a="1"/>
  <c r="A3553" i="4" a="1"/>
  <c r="A3554" i="4" a="1"/>
  <c r="A3555" i="4" a="1"/>
  <c r="A3556" i="4" a="1"/>
  <c r="A3557" i="4" a="1"/>
  <c r="A3558" i="4" a="1"/>
  <c r="A3559" i="4" a="1"/>
  <c r="A3560" i="4" a="1"/>
  <c r="A3561" i="4" a="1"/>
  <c r="A3562" i="4" a="1"/>
  <c r="A3563" i="4" a="1"/>
  <c r="A3564" i="4" a="1"/>
  <c r="A3565" i="4" a="1"/>
  <c r="A3566" i="4" a="1"/>
  <c r="A3567" i="4" a="1"/>
  <c r="A3568" i="4" a="1"/>
  <c r="A3569" i="4" a="1"/>
  <c r="A3570" i="4" a="1"/>
  <c r="A3571" i="4" a="1"/>
  <c r="A3572" i="4" a="1"/>
  <c r="A3573" i="4" a="1"/>
  <c r="A3574" i="4" a="1"/>
  <c r="A3575" i="4" a="1"/>
  <c r="A3576" i="4" a="1"/>
  <c r="A3577" i="4" a="1"/>
  <c r="A3578" i="4" a="1"/>
  <c r="A3579" i="4" a="1"/>
  <c r="A3580" i="4" a="1"/>
  <c r="A3581" i="4" a="1"/>
  <c r="A3582" i="4" a="1"/>
  <c r="A3583" i="4" a="1"/>
  <c r="A3584" i="4" a="1"/>
  <c r="A3585" i="4" a="1"/>
  <c r="A3586" i="4" a="1"/>
  <c r="A3587" i="4" a="1"/>
  <c r="A3588" i="4" a="1"/>
  <c r="A3589" i="4" a="1"/>
  <c r="A3590" i="4" a="1"/>
  <c r="A3591" i="4" a="1"/>
  <c r="A3592" i="4" a="1"/>
  <c r="A3593" i="4" a="1"/>
  <c r="A3594" i="4" a="1"/>
  <c r="A3595" i="4" a="1"/>
  <c r="A3596" i="4" a="1"/>
  <c r="A3597" i="4" a="1"/>
  <c r="A3598" i="4" a="1"/>
  <c r="A3599" i="4" a="1"/>
  <c r="A3600" i="4" a="1"/>
  <c r="A3601" i="4" a="1"/>
  <c r="A3602" i="4" a="1"/>
  <c r="A3603" i="4" a="1"/>
  <c r="A3604" i="4" a="1"/>
  <c r="A3605" i="4" a="1"/>
  <c r="A3606" i="4" a="1"/>
  <c r="A3607" i="4" a="1"/>
  <c r="A3608" i="4" a="1"/>
  <c r="A3609" i="4" a="1"/>
  <c r="A3610" i="4" a="1"/>
  <c r="A3611" i="4" a="1"/>
  <c r="A3612" i="4" a="1"/>
  <c r="A3613" i="4" a="1"/>
  <c r="A3614" i="4" a="1"/>
  <c r="A3615" i="4" a="1"/>
  <c r="A3616" i="4" a="1"/>
  <c r="A3617" i="4" a="1"/>
  <c r="A3618" i="4" a="1"/>
  <c r="A3619" i="4" a="1"/>
  <c r="A3620" i="4" a="1"/>
  <c r="A3621" i="4" a="1"/>
  <c r="A3622" i="4" a="1"/>
  <c r="A3623" i="4" a="1"/>
  <c r="A3624" i="4" a="1"/>
  <c r="A3625" i="4" a="1"/>
  <c r="A3626" i="4" a="1"/>
  <c r="A3627" i="4" a="1"/>
  <c r="A3628" i="4" a="1"/>
  <c r="A3629" i="4" a="1"/>
  <c r="A3630" i="4" a="1"/>
  <c r="A3631" i="4" a="1"/>
  <c r="A3632" i="4" a="1"/>
  <c r="A3633" i="4" a="1"/>
  <c r="A3634" i="4" a="1"/>
  <c r="A3635" i="4" a="1"/>
  <c r="A3636" i="4" a="1"/>
  <c r="A3637" i="4" a="1"/>
  <c r="A3638" i="4" a="1"/>
  <c r="A3639" i="4" a="1"/>
  <c r="A3640" i="4" a="1"/>
  <c r="A3641" i="4" a="1"/>
  <c r="A3642" i="4" a="1"/>
  <c r="A3643" i="4" a="1"/>
  <c r="A3644" i="4" a="1"/>
  <c r="A3645" i="4" a="1"/>
  <c r="A3646" i="4" a="1"/>
  <c r="A3647" i="4" a="1"/>
  <c r="A3648" i="4" a="1"/>
  <c r="A3649" i="4" a="1"/>
  <c r="A3650" i="4" a="1"/>
  <c r="A3651" i="4" a="1"/>
  <c r="A3652" i="4" a="1"/>
  <c r="A3653" i="4" a="1"/>
  <c r="A3654" i="4" a="1"/>
  <c r="A3655" i="4" a="1"/>
  <c r="A3656" i="4" a="1"/>
  <c r="A3657" i="4" a="1"/>
  <c r="A3658" i="4" a="1"/>
  <c r="A3659" i="4" a="1"/>
  <c r="A3660" i="4" a="1"/>
  <c r="A3661" i="4" a="1"/>
  <c r="A3662" i="4" a="1"/>
  <c r="A3663" i="4" a="1"/>
  <c r="A3664" i="4" a="1"/>
  <c r="A3665" i="4" a="1"/>
  <c r="A3666" i="4" a="1"/>
  <c r="A3667" i="4" a="1"/>
  <c r="A3668" i="4" a="1"/>
  <c r="A3669" i="4" a="1"/>
  <c r="A3670" i="4" a="1"/>
  <c r="A3671" i="4" a="1"/>
  <c r="A3672" i="4" a="1"/>
  <c r="A3673" i="4" a="1"/>
  <c r="A3674" i="4" a="1"/>
  <c r="A3675" i="4" a="1"/>
  <c r="A3676" i="4" a="1"/>
  <c r="A3677" i="4" a="1"/>
  <c r="A3678" i="4" a="1"/>
  <c r="A3679" i="4" a="1"/>
  <c r="A3680" i="4" a="1"/>
  <c r="A3681" i="4" a="1"/>
  <c r="A3682" i="4" a="1"/>
  <c r="A3683" i="4" a="1"/>
  <c r="A3684" i="4" a="1"/>
  <c r="A3685" i="4" a="1"/>
  <c r="A3686" i="4" a="1"/>
  <c r="A3687" i="4" a="1"/>
  <c r="A3688" i="4" a="1"/>
  <c r="A3689" i="4" a="1"/>
  <c r="A3690" i="4" a="1"/>
  <c r="A3691" i="4" a="1"/>
  <c r="A3692" i="4" a="1"/>
  <c r="A3693" i="4" a="1"/>
  <c r="A3694" i="4" a="1"/>
  <c r="A3695" i="4" a="1"/>
  <c r="A3696" i="4" a="1"/>
  <c r="A3697" i="4" a="1"/>
  <c r="A3698" i="4" a="1"/>
  <c r="A3699" i="4" a="1"/>
  <c r="A3700" i="4" a="1"/>
  <c r="A3701" i="4" a="1"/>
  <c r="A3702" i="4" a="1"/>
  <c r="A3703" i="4" a="1"/>
  <c r="A3704" i="4" a="1"/>
  <c r="A3705" i="4" a="1"/>
  <c r="A3706" i="4" a="1"/>
  <c r="A3707" i="4" a="1"/>
  <c r="A3708" i="4" a="1"/>
  <c r="A3709" i="4" a="1"/>
  <c r="A3710" i="4" a="1"/>
  <c r="A3711" i="4" a="1"/>
  <c r="A3712" i="4" a="1"/>
  <c r="A3713" i="4" a="1"/>
  <c r="A3714" i="4" a="1"/>
  <c r="A3715" i="4" a="1"/>
  <c r="A3716" i="4" a="1"/>
  <c r="A3717" i="4" a="1"/>
  <c r="A3718" i="4" a="1"/>
  <c r="A3719" i="4" a="1"/>
  <c r="A3720" i="4" a="1"/>
  <c r="A3721" i="4" a="1"/>
  <c r="A3722" i="4" a="1"/>
  <c r="A3723" i="4" a="1"/>
  <c r="A3724" i="4" a="1"/>
  <c r="A3725" i="4" a="1"/>
  <c r="A3726" i="4" a="1"/>
  <c r="A3727" i="4" a="1"/>
  <c r="A3728" i="4" a="1"/>
  <c r="A3729" i="4" a="1"/>
  <c r="A3730" i="4" a="1"/>
  <c r="A3731" i="4" a="1"/>
  <c r="A3732" i="4" a="1"/>
  <c r="A3733" i="4" a="1"/>
  <c r="A3734" i="4" a="1"/>
  <c r="A3735" i="4" a="1"/>
  <c r="A3736" i="4" a="1"/>
  <c r="A3737" i="4" a="1"/>
  <c r="A3738" i="4" a="1"/>
  <c r="A3739" i="4" a="1"/>
  <c r="A3740" i="4" a="1"/>
  <c r="A3741" i="4" a="1"/>
  <c r="A3742" i="4" a="1"/>
  <c r="A3743" i="4" a="1"/>
  <c r="A3744" i="4" a="1"/>
  <c r="A3745" i="4" a="1"/>
  <c r="A3746" i="4" a="1"/>
  <c r="A3747" i="4" a="1"/>
  <c r="A3748" i="4" a="1"/>
  <c r="A3749" i="4" a="1"/>
  <c r="A3750" i="4" a="1"/>
  <c r="A3751" i="4" a="1"/>
  <c r="A3752" i="4" a="1"/>
  <c r="A3753" i="4" a="1"/>
  <c r="A3754" i="4" a="1"/>
  <c r="A3755" i="4" a="1"/>
  <c r="A3756" i="4" a="1"/>
  <c r="A3757" i="4" a="1"/>
  <c r="A3758" i="4" a="1"/>
  <c r="A3759" i="4" a="1"/>
  <c r="A3760" i="4" a="1"/>
  <c r="A3761" i="4" a="1"/>
  <c r="A3762" i="4" a="1"/>
  <c r="A3763" i="4" a="1"/>
  <c r="A3764" i="4" a="1"/>
  <c r="A3765" i="4" a="1"/>
  <c r="A3766" i="4" a="1"/>
  <c r="A3767" i="4" a="1"/>
  <c r="A3768" i="4" a="1"/>
  <c r="A3769" i="4" a="1"/>
  <c r="A3770" i="4" a="1"/>
  <c r="A3771" i="4" a="1"/>
  <c r="A3772" i="4" a="1"/>
  <c r="A3773" i="4" a="1"/>
  <c r="A3774" i="4" a="1"/>
  <c r="A3775" i="4" a="1"/>
  <c r="A3776" i="4" a="1"/>
  <c r="A3777" i="4" a="1"/>
  <c r="A3778" i="4" a="1"/>
  <c r="A3779" i="4" a="1"/>
  <c r="A3780" i="4" a="1"/>
  <c r="A3781" i="4" a="1"/>
  <c r="A3782" i="4" a="1"/>
  <c r="A3783" i="4" a="1"/>
  <c r="A3784" i="4" a="1"/>
  <c r="A3785" i="4" a="1"/>
  <c r="A3786" i="4" a="1"/>
  <c r="A3787" i="4" a="1"/>
  <c r="A3788" i="4" a="1"/>
  <c r="A3789" i="4" a="1"/>
  <c r="A3790" i="4" a="1"/>
  <c r="A3791" i="4" a="1"/>
  <c r="A3792" i="4" a="1"/>
  <c r="A3793" i="4" a="1"/>
  <c r="A3794" i="4" a="1"/>
  <c r="A3795" i="4" a="1"/>
  <c r="A3796" i="4" a="1"/>
  <c r="A3797" i="4" a="1"/>
  <c r="A3798" i="4" a="1"/>
  <c r="A3799" i="4" a="1"/>
  <c r="A3800" i="4" a="1"/>
  <c r="A3801" i="4" a="1"/>
  <c r="A3802" i="4" a="1"/>
  <c r="A3803" i="4" a="1"/>
  <c r="A3804" i="4" a="1"/>
  <c r="A3805" i="4" a="1"/>
  <c r="A3806" i="4" a="1"/>
  <c r="A3807" i="4" a="1"/>
  <c r="A3808" i="4" a="1"/>
  <c r="A3809" i="4" a="1"/>
  <c r="A3810" i="4" a="1"/>
  <c r="A3811" i="4" a="1"/>
  <c r="A3812" i="4" a="1"/>
  <c r="A3813" i="4" a="1"/>
  <c r="A3814" i="4" a="1"/>
  <c r="A3815" i="4" a="1"/>
  <c r="A3816" i="4" a="1"/>
  <c r="A3817" i="4" a="1"/>
  <c r="A3818" i="4" a="1"/>
  <c r="A3819" i="4" a="1"/>
  <c r="A3820" i="4" a="1"/>
  <c r="A3821" i="4" a="1"/>
  <c r="A3822" i="4" a="1"/>
  <c r="A3823" i="4" a="1"/>
  <c r="A3824" i="4" a="1"/>
  <c r="A3825" i="4" a="1"/>
  <c r="A3826" i="4" a="1"/>
  <c r="A3827" i="4" a="1"/>
  <c r="A3828" i="4" a="1"/>
  <c r="A3829" i="4" a="1"/>
  <c r="A3830" i="4" a="1"/>
  <c r="A3831" i="4" a="1"/>
  <c r="A3832" i="4" a="1"/>
  <c r="A3833" i="4" a="1"/>
  <c r="A3834" i="4" a="1"/>
  <c r="A3835" i="4" a="1"/>
  <c r="A3836" i="4" a="1"/>
  <c r="A3837" i="4" a="1"/>
  <c r="A3838" i="4" a="1"/>
  <c r="A3839" i="4" a="1"/>
  <c r="A3840" i="4" a="1"/>
  <c r="A3841" i="4" a="1"/>
  <c r="A3842" i="4" a="1"/>
  <c r="A3843" i="4" a="1"/>
  <c r="A3844" i="4" a="1"/>
  <c r="A3845" i="4" a="1"/>
  <c r="A3846" i="4" a="1"/>
  <c r="A3847" i="4" a="1"/>
  <c r="A3848" i="4" a="1"/>
  <c r="A3849" i="4" a="1"/>
  <c r="A3850" i="4" a="1"/>
  <c r="A3851" i="4" a="1"/>
  <c r="A3852" i="4" a="1"/>
  <c r="A3853" i="4" a="1"/>
  <c r="A3854" i="4" a="1"/>
  <c r="A3855" i="4" a="1"/>
  <c r="A3856" i="4" a="1"/>
  <c r="A3857" i="4" a="1"/>
  <c r="A3858" i="4" a="1"/>
  <c r="A3859" i="4" a="1"/>
  <c r="A3860" i="4" a="1"/>
  <c r="A3861" i="4" a="1"/>
  <c r="A3862" i="4" a="1"/>
  <c r="A3863" i="4" a="1"/>
  <c r="A3864" i="4" a="1"/>
  <c r="A3865" i="4" a="1"/>
  <c r="A3866" i="4" a="1"/>
  <c r="A3867" i="4" a="1"/>
  <c r="A3868" i="4" a="1"/>
  <c r="A3869" i="4" a="1"/>
  <c r="A3870" i="4" a="1"/>
  <c r="A3871" i="4" a="1"/>
  <c r="A3872" i="4" a="1"/>
  <c r="A3873" i="4" a="1"/>
  <c r="A3874" i="4" a="1"/>
  <c r="A3875" i="4" a="1"/>
  <c r="A3876" i="4" a="1"/>
  <c r="A3877" i="4" a="1"/>
  <c r="A3878" i="4" a="1"/>
  <c r="A3879" i="4" a="1"/>
  <c r="A3880" i="4" a="1"/>
  <c r="A3881" i="4" a="1"/>
  <c r="A3882" i="4" a="1"/>
  <c r="A3883" i="4" a="1"/>
  <c r="A3884" i="4" a="1"/>
  <c r="A3885" i="4" a="1"/>
  <c r="A3886" i="4" a="1"/>
  <c r="A3887" i="4" a="1"/>
  <c r="A3888" i="4" a="1"/>
  <c r="A3889" i="4" a="1"/>
  <c r="A3890" i="4" a="1"/>
  <c r="A3891" i="4" a="1"/>
  <c r="A3892" i="4" a="1"/>
  <c r="A3893" i="4" a="1"/>
  <c r="A3894" i="4" a="1"/>
  <c r="A3895" i="4" a="1"/>
  <c r="A3896" i="4" a="1"/>
  <c r="A3897" i="4" a="1"/>
  <c r="A3898" i="4" a="1"/>
  <c r="A3899" i="4" a="1"/>
  <c r="A3900" i="4" a="1"/>
  <c r="A3901" i="4" a="1"/>
  <c r="A3902" i="4" a="1"/>
  <c r="A3903" i="4" a="1"/>
  <c r="A3904" i="4" a="1"/>
  <c r="A3905" i="4" a="1"/>
  <c r="A3906" i="4" a="1"/>
  <c r="A3907" i="4" a="1"/>
  <c r="A3908" i="4" a="1"/>
  <c r="A3909" i="4" a="1"/>
  <c r="A3910" i="4" a="1"/>
  <c r="A3911" i="4" a="1"/>
  <c r="A3912" i="4" a="1"/>
  <c r="A3913" i="4" a="1"/>
  <c r="A3914" i="4" a="1"/>
  <c r="A3915" i="4" a="1"/>
  <c r="A3916" i="4" a="1"/>
  <c r="A3917" i="4" a="1"/>
  <c r="A3918" i="4" a="1"/>
  <c r="A3919" i="4" a="1"/>
  <c r="A3920" i="4" a="1"/>
  <c r="A3921" i="4" a="1"/>
  <c r="A3922" i="4" a="1"/>
  <c r="A3923" i="4" a="1"/>
  <c r="A3924" i="4" a="1"/>
  <c r="A3925" i="4" a="1"/>
  <c r="A3926" i="4" a="1"/>
  <c r="A3927" i="4" a="1"/>
  <c r="A3928" i="4" a="1"/>
  <c r="A3929" i="4" a="1"/>
  <c r="A3930" i="4" a="1"/>
  <c r="A3931" i="4" a="1"/>
  <c r="A3932" i="4" a="1"/>
  <c r="A3933" i="4" a="1"/>
  <c r="A3934" i="4" a="1"/>
  <c r="A3935" i="4" a="1"/>
  <c r="A3936" i="4" a="1"/>
  <c r="A3937" i="4" a="1"/>
  <c r="A3938" i="4" a="1"/>
  <c r="A3939" i="4" a="1"/>
  <c r="A3940" i="4" a="1"/>
  <c r="A3941" i="4" a="1"/>
  <c r="A3942" i="4" a="1"/>
  <c r="A3943" i="4" a="1"/>
  <c r="A3944" i="4" a="1"/>
  <c r="A3945" i="4" a="1"/>
  <c r="A3946" i="4" a="1"/>
  <c r="A3947" i="4" a="1"/>
  <c r="A3948" i="4" a="1"/>
  <c r="A3949" i="4" a="1"/>
  <c r="A3950" i="4" a="1"/>
  <c r="A3951" i="4" a="1"/>
  <c r="A3952" i="4" a="1"/>
  <c r="A3953" i="4" a="1"/>
  <c r="A3954" i="4" a="1"/>
  <c r="A3955" i="4" a="1"/>
  <c r="A3956" i="4" a="1"/>
  <c r="A3957" i="4" a="1"/>
  <c r="A3958" i="4" a="1"/>
  <c r="A3959" i="4" a="1"/>
  <c r="A3960" i="4" a="1"/>
  <c r="A3961" i="4" a="1"/>
  <c r="A3962" i="4" a="1"/>
  <c r="A3963" i="4" a="1"/>
  <c r="A3964" i="4" a="1"/>
  <c r="A3965" i="4" a="1"/>
  <c r="A3966" i="4" a="1"/>
  <c r="A3967" i="4" a="1"/>
  <c r="A3968" i="4" a="1"/>
  <c r="A3969" i="4" a="1"/>
  <c r="A3970" i="4" a="1"/>
  <c r="A3971" i="4" a="1"/>
  <c r="A3972" i="4" a="1"/>
  <c r="A3973" i="4" a="1"/>
  <c r="A3974" i="4" a="1"/>
  <c r="A3975" i="4" a="1"/>
  <c r="A3976" i="4" a="1"/>
  <c r="A3977" i="4" a="1"/>
  <c r="A3978" i="4" a="1"/>
  <c r="A3979" i="4" a="1"/>
  <c r="A3980" i="4" a="1"/>
  <c r="A3981" i="4" a="1"/>
  <c r="A3982" i="4" a="1"/>
  <c r="A3983" i="4" a="1"/>
  <c r="A3984" i="4" a="1"/>
  <c r="A3985" i="4" a="1"/>
  <c r="A3986" i="4" a="1"/>
  <c r="A3987" i="4" a="1"/>
  <c r="A3988" i="4" a="1"/>
  <c r="A3989" i="4" a="1"/>
  <c r="A3990" i="4" a="1"/>
  <c r="A3991" i="4" a="1"/>
  <c r="A3992" i="4" a="1"/>
  <c r="A3993" i="4" a="1"/>
  <c r="A3994" i="4" a="1"/>
  <c r="A3995" i="4" a="1"/>
  <c r="A3996" i="4" a="1"/>
  <c r="A3997" i="4" a="1"/>
  <c r="A3998" i="4" a="1"/>
  <c r="A3999" i="4" a="1"/>
  <c r="A4000" i="4" a="1"/>
  <c r="A4001" i="4" a="1"/>
  <c r="A4002" i="4" a="1"/>
  <c r="A4003" i="4" a="1"/>
  <c r="A4004" i="4" a="1"/>
  <c r="A4005" i="4" a="1"/>
  <c r="A4006" i="4" a="1"/>
  <c r="A4007" i="4" a="1"/>
  <c r="A4008" i="4" a="1"/>
  <c r="A4009" i="4" a="1"/>
  <c r="A4010" i="4" a="1"/>
  <c r="A4011" i="4" a="1"/>
  <c r="A4012" i="4" a="1"/>
  <c r="A4013" i="4" a="1"/>
  <c r="A4014" i="4" a="1"/>
  <c r="A4015" i="4" a="1"/>
  <c r="A4016" i="4" a="1"/>
  <c r="A4017" i="4" a="1"/>
  <c r="A4018" i="4" a="1"/>
  <c r="A4019" i="4" a="1"/>
  <c r="A4020" i="4" a="1"/>
  <c r="A4021" i="4" a="1"/>
  <c r="A4022" i="4" a="1"/>
  <c r="A4023" i="4" a="1"/>
  <c r="A4024" i="4" a="1"/>
  <c r="A4025" i="4" a="1"/>
  <c r="A4026" i="4" a="1"/>
  <c r="A4027" i="4" a="1"/>
  <c r="A4028" i="4" a="1"/>
  <c r="A4029" i="4" a="1"/>
  <c r="A4030" i="4" a="1"/>
  <c r="A4031" i="4" a="1"/>
  <c r="A4032" i="4" a="1"/>
  <c r="A4033" i="4" a="1"/>
  <c r="A4034" i="4" a="1"/>
  <c r="A4035" i="4" a="1"/>
  <c r="A4036" i="4" a="1"/>
  <c r="A4037" i="4" a="1"/>
  <c r="A4038" i="4" a="1"/>
  <c r="A4039" i="4" a="1"/>
  <c r="A4040" i="4" a="1"/>
  <c r="A4041" i="4" a="1"/>
  <c r="A4042" i="4" a="1"/>
  <c r="A4043" i="4" a="1"/>
  <c r="A4044" i="4" a="1"/>
  <c r="A4045" i="4" a="1"/>
  <c r="A4046" i="4" a="1"/>
  <c r="A4047" i="4" a="1"/>
  <c r="A4048" i="4" a="1"/>
  <c r="A4049" i="4" a="1"/>
  <c r="A4050" i="4" a="1"/>
  <c r="A4051" i="4" a="1"/>
  <c r="A4052" i="4" a="1"/>
  <c r="A4053" i="4" a="1"/>
  <c r="A4054" i="4" a="1"/>
  <c r="A4055" i="4" a="1"/>
  <c r="A4056" i="4" a="1"/>
  <c r="A4057" i="4" a="1"/>
  <c r="A4058" i="4" a="1"/>
  <c r="A4059" i="4" a="1"/>
  <c r="A4060" i="4" a="1"/>
  <c r="A4061" i="4" a="1"/>
  <c r="A4062" i="4" a="1"/>
  <c r="A4063" i="4" a="1"/>
  <c r="A4064" i="4" a="1"/>
  <c r="A4065" i="4" a="1"/>
  <c r="A4066" i="4" a="1"/>
  <c r="A4067" i="4" a="1"/>
  <c r="A4068" i="4" a="1"/>
  <c r="A4069" i="4" a="1"/>
  <c r="A4070" i="4" a="1"/>
  <c r="A4071" i="4" a="1"/>
  <c r="A4072" i="4" a="1"/>
  <c r="A4073" i="4" a="1"/>
  <c r="A4074" i="4" a="1"/>
  <c r="A4075" i="4" a="1"/>
  <c r="A4076" i="4" a="1"/>
  <c r="A4077" i="4" a="1"/>
  <c r="A4078" i="4" a="1"/>
  <c r="A4079" i="4" a="1"/>
  <c r="A4080" i="4" a="1"/>
  <c r="A4081" i="4" a="1"/>
  <c r="A4082" i="4" a="1"/>
  <c r="A4083" i="4" a="1"/>
  <c r="A4084" i="4" a="1"/>
  <c r="A4085" i="4" a="1"/>
  <c r="A4086" i="4" a="1"/>
  <c r="A4087" i="4" a="1"/>
  <c r="A4088" i="4" a="1"/>
  <c r="A4089" i="4" a="1"/>
  <c r="A4090" i="4" a="1"/>
  <c r="A4091" i="4" a="1"/>
  <c r="A4092" i="4" a="1"/>
  <c r="A4093" i="4" a="1"/>
  <c r="A4094" i="4" a="1"/>
  <c r="A4095" i="4" a="1"/>
  <c r="A4096" i="4" a="1"/>
  <c r="A4097" i="4" a="1"/>
  <c r="A4098" i="4" a="1"/>
  <c r="A4099" i="4" a="1"/>
  <c r="A4100" i="4" a="1"/>
  <c r="A4101" i="4" a="1"/>
  <c r="A4102" i="4" a="1"/>
  <c r="A4103" i="4" a="1"/>
  <c r="A4104" i="4" a="1"/>
  <c r="A4105" i="4" a="1"/>
  <c r="A4106" i="4" a="1"/>
  <c r="A4107" i="4" a="1"/>
  <c r="A4108" i="4" a="1"/>
  <c r="A4109" i="4" a="1"/>
  <c r="A4110" i="4" a="1"/>
  <c r="A4111" i="4" a="1"/>
  <c r="A4112" i="4" a="1"/>
  <c r="A4113" i="4" a="1"/>
  <c r="A4114" i="4" a="1"/>
  <c r="A4115" i="4" a="1"/>
  <c r="A4116" i="4" a="1"/>
  <c r="A4117" i="4" a="1"/>
  <c r="A4118" i="4" a="1"/>
  <c r="A4119" i="4" a="1"/>
  <c r="A4120" i="4" a="1"/>
  <c r="A4121" i="4" a="1"/>
  <c r="A4122" i="4" a="1"/>
  <c r="A4123" i="4" a="1"/>
  <c r="A4124" i="4" a="1"/>
  <c r="A4125" i="4" a="1"/>
  <c r="A4126" i="4" a="1"/>
  <c r="A4127" i="4" a="1"/>
  <c r="A4128" i="4" a="1"/>
  <c r="A4129" i="4" a="1"/>
  <c r="A4130" i="4" a="1"/>
  <c r="A4131" i="4" a="1"/>
  <c r="A4132" i="4" a="1"/>
  <c r="A4133" i="4" a="1"/>
  <c r="A4134" i="4" a="1"/>
  <c r="A4135" i="4" a="1"/>
  <c r="A4136" i="4" a="1"/>
  <c r="A4137" i="4" a="1"/>
  <c r="A4138" i="4" a="1"/>
  <c r="A4139" i="4" a="1"/>
  <c r="A4140" i="4" a="1"/>
  <c r="A4141" i="4" a="1"/>
  <c r="A4142" i="4" a="1"/>
  <c r="A4143" i="4" a="1"/>
  <c r="A4144" i="4" a="1"/>
  <c r="A4145" i="4" a="1"/>
  <c r="A4146" i="4" a="1"/>
  <c r="A4147" i="4" a="1"/>
  <c r="A4148" i="4" a="1"/>
  <c r="A4149" i="4" a="1"/>
  <c r="A4150" i="4" a="1"/>
  <c r="A4151" i="4" a="1"/>
  <c r="A4152" i="4" a="1"/>
  <c r="A4153" i="4" a="1"/>
  <c r="A4154" i="4" a="1"/>
  <c r="A4155" i="4" a="1"/>
  <c r="A4156" i="4" a="1"/>
  <c r="A4157" i="4" a="1"/>
  <c r="A4158" i="4" a="1"/>
  <c r="A4159" i="4" a="1"/>
  <c r="A4160" i="4" a="1"/>
  <c r="A4161" i="4" a="1"/>
  <c r="A4162" i="4" a="1"/>
  <c r="A4163" i="4" a="1"/>
  <c r="A4164" i="4" a="1"/>
  <c r="A4165" i="4" a="1"/>
  <c r="A4166" i="4" a="1"/>
  <c r="A4167" i="4" a="1"/>
  <c r="A4168" i="4" a="1"/>
  <c r="A4169" i="4" a="1"/>
  <c r="A4170" i="4" a="1"/>
  <c r="A4171" i="4" a="1"/>
  <c r="A4172" i="4" a="1"/>
  <c r="A4173" i="4" a="1"/>
  <c r="A4174" i="4" a="1"/>
  <c r="A4175" i="4" a="1"/>
  <c r="A4176" i="4" a="1"/>
  <c r="A4177" i="4" a="1"/>
  <c r="A4178" i="4" a="1"/>
  <c r="A4179" i="4" a="1"/>
  <c r="A4180" i="4" a="1"/>
  <c r="A4181" i="4" a="1"/>
  <c r="A4182" i="4" a="1"/>
  <c r="A4183" i="4" a="1"/>
  <c r="A4184" i="4" a="1"/>
  <c r="A4185" i="4" a="1"/>
  <c r="A4186" i="4" a="1"/>
  <c r="A4187" i="4" a="1"/>
  <c r="A4188" i="4" a="1"/>
  <c r="A4189" i="4" a="1"/>
  <c r="A4190" i="4" a="1"/>
  <c r="A4191" i="4" a="1"/>
  <c r="A4192" i="4" a="1"/>
  <c r="A4193" i="4" a="1"/>
  <c r="A4194" i="4" a="1"/>
  <c r="A4195" i="4" a="1"/>
  <c r="A4196" i="4" a="1"/>
  <c r="A4197" i="4" a="1"/>
  <c r="A4198" i="4" a="1"/>
  <c r="A4199" i="4" a="1"/>
  <c r="A4200" i="4" a="1"/>
  <c r="A4201" i="4" a="1"/>
  <c r="A4202" i="4" a="1"/>
  <c r="A4203" i="4" a="1"/>
  <c r="A4204" i="4" a="1"/>
  <c r="A4205" i="4" a="1"/>
  <c r="A4206" i="4" a="1"/>
  <c r="A4207" i="4" a="1"/>
  <c r="A4208" i="4" a="1"/>
  <c r="A4209" i="4" a="1"/>
  <c r="A4210" i="4" a="1"/>
  <c r="A4211" i="4" a="1"/>
  <c r="A4212" i="4" a="1"/>
  <c r="A4213" i="4" a="1"/>
  <c r="A4214" i="4" a="1"/>
  <c r="A4215" i="4" a="1"/>
  <c r="A4216" i="4" a="1"/>
  <c r="A4217" i="4" a="1"/>
  <c r="A4218" i="4" a="1"/>
  <c r="A4219" i="4" a="1"/>
  <c r="A4220" i="4" a="1"/>
  <c r="A4221" i="4" a="1"/>
  <c r="A4222" i="4" a="1"/>
  <c r="A4223" i="4" a="1"/>
  <c r="A4224" i="4" a="1"/>
  <c r="A4225" i="4" a="1"/>
  <c r="A4226" i="4" a="1"/>
  <c r="A4227" i="4" a="1"/>
  <c r="A4228" i="4" a="1"/>
  <c r="A4229" i="4" a="1"/>
  <c r="A4230" i="4" a="1"/>
  <c r="A4231" i="4" a="1"/>
  <c r="A4232" i="4" a="1"/>
  <c r="A4233" i="4" a="1"/>
  <c r="A4234" i="4" a="1"/>
  <c r="A4235" i="4" a="1"/>
  <c r="A4236" i="4" a="1"/>
  <c r="A4237" i="4" a="1"/>
  <c r="A4238" i="4" a="1"/>
  <c r="A4239" i="4" a="1"/>
  <c r="A4240" i="4" a="1"/>
  <c r="A4241" i="4" a="1"/>
  <c r="A4242" i="4" a="1"/>
  <c r="A4243" i="4" a="1"/>
  <c r="A4244" i="4" a="1"/>
  <c r="A4245" i="4" a="1"/>
  <c r="A4246" i="4" a="1"/>
  <c r="A4247" i="4" a="1"/>
  <c r="A4248" i="4" a="1"/>
  <c r="A4249" i="4" a="1"/>
  <c r="A4250" i="4" a="1"/>
  <c r="A4251" i="4" a="1"/>
  <c r="A4252" i="4" a="1"/>
  <c r="A4253" i="4" a="1"/>
  <c r="A4254" i="4" a="1"/>
  <c r="A4255" i="4" a="1"/>
  <c r="A4256" i="4" a="1"/>
  <c r="A4257" i="4" a="1"/>
  <c r="A4258" i="4" a="1"/>
  <c r="A4259" i="4" a="1"/>
  <c r="A4260" i="4" a="1"/>
  <c r="A4261" i="4" a="1"/>
  <c r="A4262" i="4" a="1"/>
  <c r="A4263" i="4" a="1"/>
  <c r="A4264" i="4" a="1"/>
  <c r="A4265" i="4" a="1"/>
  <c r="A4266" i="4" a="1"/>
  <c r="A4267" i="4" a="1"/>
  <c r="A4268" i="4" a="1"/>
  <c r="A4269" i="4" a="1"/>
  <c r="A4270" i="4" a="1"/>
  <c r="A4271" i="4" a="1"/>
  <c r="A4272" i="4" a="1"/>
  <c r="A4273" i="4" a="1"/>
  <c r="A4274" i="4" a="1"/>
  <c r="A4275" i="4" a="1"/>
  <c r="A4276" i="4" a="1"/>
  <c r="A4277" i="4" a="1"/>
  <c r="A4278" i="4" a="1"/>
  <c r="A4279" i="4" a="1"/>
  <c r="A4280" i="4" a="1"/>
  <c r="A4281" i="4" a="1"/>
  <c r="A4282" i="4" a="1"/>
  <c r="A4283" i="4" a="1"/>
  <c r="A4284" i="4" a="1"/>
  <c r="A4285" i="4" a="1"/>
  <c r="A4286" i="4" a="1"/>
  <c r="A4287" i="4" a="1"/>
  <c r="A4288" i="4" a="1"/>
  <c r="A4289" i="4" a="1"/>
  <c r="A4290" i="4" a="1"/>
  <c r="A4291" i="4" a="1"/>
  <c r="A4292" i="4" a="1"/>
  <c r="A4293" i="4" a="1"/>
  <c r="A4294" i="4" a="1"/>
  <c r="A4295" i="4" a="1"/>
  <c r="A4296" i="4" a="1"/>
  <c r="A4297" i="4" a="1"/>
  <c r="A4298" i="4" a="1"/>
  <c r="A4299" i="4" a="1"/>
  <c r="A4300" i="4" a="1"/>
  <c r="A4301" i="4" a="1"/>
  <c r="A4302" i="4" a="1"/>
  <c r="A4303" i="4" a="1"/>
  <c r="A4304" i="4" a="1"/>
  <c r="A4305" i="4" a="1"/>
  <c r="A4306" i="4" a="1"/>
  <c r="A4307" i="4" a="1"/>
  <c r="A4308" i="4" a="1"/>
  <c r="A4309" i="4" a="1"/>
  <c r="A4310" i="4" a="1"/>
  <c r="A4311" i="4" a="1"/>
  <c r="A4312" i="4" a="1"/>
  <c r="A4313" i="4" a="1"/>
  <c r="A4314" i="4" a="1"/>
  <c r="A4315" i="4" a="1"/>
  <c r="A4316" i="4" a="1"/>
  <c r="A4317" i="4" a="1"/>
  <c r="A4318" i="4" a="1"/>
  <c r="A4319" i="4" a="1"/>
  <c r="A4320" i="4" a="1"/>
  <c r="A4321" i="4" a="1"/>
  <c r="A4322" i="4" a="1"/>
  <c r="A4323" i="4" a="1"/>
  <c r="A4324" i="4" a="1"/>
  <c r="A4325" i="4" a="1"/>
  <c r="A4326" i="4" a="1"/>
  <c r="A4327" i="4" a="1"/>
  <c r="A4328" i="4" a="1"/>
  <c r="A4329" i="4" a="1"/>
  <c r="A4330" i="4" a="1"/>
  <c r="A4331" i="4" a="1"/>
  <c r="A4332" i="4" a="1"/>
  <c r="A4333" i="4" a="1"/>
  <c r="A4334" i="4" a="1"/>
  <c r="A4335" i="4" a="1"/>
  <c r="A4336" i="4" a="1"/>
  <c r="A4337" i="4" a="1"/>
  <c r="A4338" i="4" a="1"/>
  <c r="A4339" i="4" a="1"/>
  <c r="A4340" i="4" a="1"/>
  <c r="A4341" i="4" a="1"/>
  <c r="A4342" i="4" a="1"/>
  <c r="A4343" i="4" a="1"/>
  <c r="A4344" i="4" a="1"/>
  <c r="A4345" i="4" a="1"/>
  <c r="A4346" i="4" a="1"/>
  <c r="A4347" i="4" a="1"/>
  <c r="A4348" i="4" a="1"/>
  <c r="A4349" i="4" a="1"/>
  <c r="A4350" i="4" a="1"/>
  <c r="A4351" i="4" a="1"/>
  <c r="A4352" i="4" a="1"/>
  <c r="A4353" i="4" a="1"/>
  <c r="A4354" i="4" a="1"/>
  <c r="A4355" i="4" a="1"/>
  <c r="A4356" i="4" a="1"/>
  <c r="A4357" i="4" a="1"/>
  <c r="A4358" i="4" a="1"/>
  <c r="A4359" i="4" a="1"/>
  <c r="A4360" i="4" a="1"/>
  <c r="A4361" i="4" a="1"/>
  <c r="A4362" i="4" a="1"/>
  <c r="A4363" i="4" a="1"/>
  <c r="A4364" i="4" a="1"/>
  <c r="A4365" i="4" a="1"/>
  <c r="A4366" i="4" a="1"/>
  <c r="A4367" i="4" a="1"/>
  <c r="A4368" i="4" a="1"/>
  <c r="A4369" i="4" a="1"/>
  <c r="A4370" i="4" a="1"/>
  <c r="A4371" i="4" a="1"/>
  <c r="A4372" i="4" a="1"/>
  <c r="A4373" i="4" a="1"/>
  <c r="A4374" i="4" a="1"/>
  <c r="A4375" i="4" a="1"/>
  <c r="A4376" i="4" a="1"/>
  <c r="A4377" i="4" a="1"/>
  <c r="A4378" i="4" a="1"/>
  <c r="A4379" i="4" a="1"/>
  <c r="A4380" i="4" a="1"/>
  <c r="A4381" i="4" a="1"/>
  <c r="A4382" i="4" a="1"/>
  <c r="A4383" i="4" a="1"/>
  <c r="A4384" i="4" a="1"/>
  <c r="A4385" i="4" a="1"/>
  <c r="A4386" i="4" a="1"/>
  <c r="A4387" i="4" a="1"/>
  <c r="A4388" i="4" a="1"/>
  <c r="A4389" i="4" a="1"/>
  <c r="A4390" i="4" a="1"/>
  <c r="A4391" i="4" a="1"/>
  <c r="A4392" i="4" a="1"/>
  <c r="A4393" i="4" a="1"/>
  <c r="A4394" i="4" a="1"/>
  <c r="A4395" i="4" a="1"/>
  <c r="A4396" i="4" a="1"/>
  <c r="A4397" i="4" a="1"/>
  <c r="A4398" i="4" a="1"/>
  <c r="A4399" i="4" a="1"/>
  <c r="A4400" i="4" a="1"/>
  <c r="A4401" i="4" a="1"/>
  <c r="A4402" i="4" a="1"/>
  <c r="A4403" i="4" a="1"/>
  <c r="A4404" i="4" a="1"/>
  <c r="A4405" i="4" a="1"/>
  <c r="A4406" i="4" a="1"/>
  <c r="A4407" i="4" a="1"/>
  <c r="A4408" i="4" a="1"/>
  <c r="A4409" i="4" a="1"/>
  <c r="A4410" i="4" a="1"/>
  <c r="A4411" i="4" a="1"/>
  <c r="A4412" i="4" a="1"/>
  <c r="A4413" i="4" a="1"/>
  <c r="A4414" i="4" a="1"/>
  <c r="A4415" i="4" a="1"/>
  <c r="A4416" i="4" a="1"/>
  <c r="A4417" i="4" a="1"/>
  <c r="A4418" i="4" a="1"/>
  <c r="A4419" i="4" a="1"/>
  <c r="A4420" i="4" a="1"/>
  <c r="A4421" i="4" a="1"/>
  <c r="A4422" i="4" a="1"/>
  <c r="A4423" i="4" a="1"/>
  <c r="A4424" i="4" a="1"/>
  <c r="A4425" i="4" a="1"/>
  <c r="A4426" i="4" a="1"/>
  <c r="A4427" i="4" a="1"/>
  <c r="A4428" i="4" a="1"/>
  <c r="A4429" i="4" a="1"/>
  <c r="A4430" i="4" a="1"/>
  <c r="A4431" i="4" a="1"/>
  <c r="A4432" i="4" a="1"/>
  <c r="A4433" i="4" a="1"/>
  <c r="A4434" i="4" a="1"/>
  <c r="A4435" i="4" a="1"/>
  <c r="A4436" i="4" a="1"/>
  <c r="A4437" i="4" a="1"/>
  <c r="A4438" i="4" a="1"/>
  <c r="A4439" i="4" a="1"/>
  <c r="A4440" i="4" a="1"/>
  <c r="A4441" i="4" a="1"/>
  <c r="A4442" i="4" a="1"/>
  <c r="A4443" i="4" a="1"/>
  <c r="A4444" i="4" a="1"/>
  <c r="A4445" i="4" a="1"/>
  <c r="A4446" i="4" a="1"/>
  <c r="A4447" i="4" a="1"/>
  <c r="A4448" i="4" a="1"/>
  <c r="A4449" i="4" a="1"/>
  <c r="A4450" i="4" a="1"/>
  <c r="A4451" i="4" a="1"/>
  <c r="A4452" i="4" a="1"/>
  <c r="A4453" i="4" a="1"/>
  <c r="A4454" i="4" a="1"/>
  <c r="A4455" i="4" a="1"/>
  <c r="A4456" i="4" a="1"/>
  <c r="A4457" i="4" a="1"/>
  <c r="A4458" i="4" a="1"/>
  <c r="A4459" i="4" a="1"/>
  <c r="A4460" i="4" a="1"/>
  <c r="A4461" i="4" a="1"/>
  <c r="A4462" i="4" a="1"/>
  <c r="A4463" i="4" a="1"/>
  <c r="A4464" i="4" a="1"/>
  <c r="A4465" i="4" a="1"/>
  <c r="A4466" i="4" a="1"/>
  <c r="A4467" i="4" a="1"/>
  <c r="A4468" i="4" a="1"/>
  <c r="A4469" i="4" a="1"/>
  <c r="A4470" i="4" a="1"/>
  <c r="A4471" i="4" a="1"/>
  <c r="A4472" i="4" a="1"/>
  <c r="A4473" i="4" a="1"/>
  <c r="A4474" i="4" a="1"/>
  <c r="A4475" i="4" a="1"/>
  <c r="A4476" i="4" a="1"/>
  <c r="A4477" i="4" a="1"/>
  <c r="A4478" i="4" a="1"/>
  <c r="A4479" i="4" a="1"/>
  <c r="A4480" i="4" a="1"/>
  <c r="A4481" i="4" a="1"/>
  <c r="A4482" i="4" a="1"/>
  <c r="A4483" i="4" a="1"/>
  <c r="A4484" i="4" a="1"/>
  <c r="A4485" i="4" a="1"/>
  <c r="A4486" i="4" a="1"/>
  <c r="A4487" i="4" a="1"/>
  <c r="A4488" i="4" a="1"/>
  <c r="A4489" i="4" a="1"/>
  <c r="A4490" i="4" a="1"/>
  <c r="A4491" i="4" a="1"/>
  <c r="A4492" i="4" a="1"/>
  <c r="A4493" i="4" a="1"/>
  <c r="A4494" i="4" a="1"/>
  <c r="A4495" i="4" a="1"/>
  <c r="A4496" i="4" a="1"/>
  <c r="A4497" i="4" a="1"/>
  <c r="A4498" i="4" a="1"/>
  <c r="A4499" i="4" a="1"/>
  <c r="A4500" i="4" a="1"/>
  <c r="A4501" i="4" a="1"/>
  <c r="A4502" i="4" a="1"/>
  <c r="A4503" i="4" a="1"/>
  <c r="A4504" i="4" a="1"/>
  <c r="A4505" i="4" a="1"/>
  <c r="A4506" i="4" a="1"/>
  <c r="A4507" i="4" a="1"/>
  <c r="A4508" i="4" a="1"/>
  <c r="A4509" i="4" a="1"/>
  <c r="A4510" i="4" a="1"/>
  <c r="A4511" i="4" a="1"/>
  <c r="A4512" i="4" a="1"/>
  <c r="A4513" i="4" a="1"/>
  <c r="A4514" i="4" a="1"/>
  <c r="A4515" i="4" a="1"/>
  <c r="A4516" i="4" a="1"/>
  <c r="A4517" i="4" a="1"/>
  <c r="A4518" i="4" a="1"/>
  <c r="A4519" i="4" a="1"/>
  <c r="A4520" i="4" a="1"/>
  <c r="A4521" i="4" a="1"/>
  <c r="A4522" i="4" a="1"/>
  <c r="A4523" i="4" a="1"/>
  <c r="A4524" i="4" a="1"/>
  <c r="A4525" i="4" a="1"/>
  <c r="A4526" i="4" a="1"/>
  <c r="A4527" i="4" a="1"/>
  <c r="A4528" i="4" a="1"/>
  <c r="A4529" i="4" a="1"/>
  <c r="A4530" i="4" a="1"/>
  <c r="A4531" i="4" a="1"/>
  <c r="A4532" i="4" a="1"/>
  <c r="A4533" i="4" a="1"/>
  <c r="A4534" i="4" a="1"/>
  <c r="A4535" i="4" a="1"/>
  <c r="A4536" i="4" a="1"/>
  <c r="A4537" i="4" a="1"/>
  <c r="A4538" i="4" a="1"/>
  <c r="A4539" i="4" a="1"/>
  <c r="A4540" i="4" a="1"/>
  <c r="A4541" i="4" a="1"/>
  <c r="A4542" i="4" a="1"/>
  <c r="A4543" i="4" a="1"/>
  <c r="A4544" i="4" a="1"/>
  <c r="A4545" i="4" a="1"/>
  <c r="A4546" i="4" a="1"/>
  <c r="A4547" i="4" a="1"/>
  <c r="A4548" i="4" a="1"/>
  <c r="A4549" i="4" a="1"/>
  <c r="A4550" i="4" a="1"/>
  <c r="A4551" i="4" a="1"/>
  <c r="A4552" i="4" a="1"/>
  <c r="A4553" i="4" a="1"/>
  <c r="A4554" i="4" a="1"/>
  <c r="A4555" i="4" a="1"/>
  <c r="A4556" i="4" a="1"/>
  <c r="A4557" i="4" a="1"/>
  <c r="A4558" i="4" a="1"/>
  <c r="A4559" i="4" a="1"/>
  <c r="A4560" i="4" a="1"/>
  <c r="A4561" i="4" a="1"/>
  <c r="A4562" i="4" a="1"/>
  <c r="A4563" i="4" a="1"/>
  <c r="A4564" i="4" a="1"/>
  <c r="A4565" i="4" a="1"/>
  <c r="A4566" i="4" a="1"/>
  <c r="A4567" i="4" a="1"/>
  <c r="A4568" i="4" a="1"/>
  <c r="A4569" i="4" a="1"/>
  <c r="A4570" i="4" a="1"/>
  <c r="A4571" i="4" a="1"/>
  <c r="A4572" i="4" a="1"/>
  <c r="A4573" i="4" a="1"/>
  <c r="A4574" i="4" a="1"/>
  <c r="A4575" i="4" a="1"/>
  <c r="A4576" i="4" a="1"/>
  <c r="A4577" i="4" a="1"/>
  <c r="A4578" i="4" a="1"/>
  <c r="A4579" i="4" a="1"/>
  <c r="A4580" i="4" a="1"/>
  <c r="A4581" i="4" a="1"/>
  <c r="A4582" i="4" a="1"/>
  <c r="A4583" i="4" a="1"/>
  <c r="A4584" i="4" a="1"/>
  <c r="A4585" i="4" a="1"/>
  <c r="A4586" i="4" a="1"/>
  <c r="A4587" i="4" a="1"/>
  <c r="A4588" i="4" a="1"/>
  <c r="A4589" i="4" a="1"/>
  <c r="A4590" i="4" a="1"/>
  <c r="A4591" i="4" a="1"/>
  <c r="A4592" i="4" a="1"/>
  <c r="A4593" i="4" a="1"/>
  <c r="A4594" i="4" a="1"/>
  <c r="A4595" i="4" a="1"/>
  <c r="A4596" i="4" a="1"/>
  <c r="A4597" i="4" a="1"/>
  <c r="A4598" i="4" a="1"/>
  <c r="A4599" i="4" a="1"/>
  <c r="A4600" i="4" a="1"/>
  <c r="A4601" i="4" a="1"/>
  <c r="A4602" i="4" a="1"/>
  <c r="A4603" i="4" a="1"/>
  <c r="A4604" i="4" a="1"/>
  <c r="A4605" i="4" a="1"/>
  <c r="A4606" i="4" a="1"/>
  <c r="A4607" i="4" a="1"/>
  <c r="A4608" i="4" a="1"/>
  <c r="A4609" i="4" a="1"/>
  <c r="A4610" i="4" a="1"/>
  <c r="A4611" i="4" a="1"/>
  <c r="A4612" i="4" a="1"/>
  <c r="A4613" i="4" a="1"/>
  <c r="A4614" i="4" a="1"/>
  <c r="A4615" i="4" a="1"/>
  <c r="A4616" i="4" a="1"/>
  <c r="A4617" i="4" a="1"/>
  <c r="A4618" i="4" a="1"/>
  <c r="A4619" i="4" a="1"/>
  <c r="A4620" i="4" a="1"/>
  <c r="A4621" i="4" a="1"/>
  <c r="A4622" i="4" a="1"/>
  <c r="A4623" i="4" a="1"/>
  <c r="A4624" i="4" a="1"/>
  <c r="A4625" i="4" a="1"/>
  <c r="A4626" i="4" a="1"/>
  <c r="A4627" i="4" a="1"/>
  <c r="A4628" i="4" a="1"/>
  <c r="A4629" i="4" a="1"/>
  <c r="A4630" i="4" a="1"/>
  <c r="A4631" i="4" a="1"/>
  <c r="A4632" i="4" a="1"/>
  <c r="A4633" i="4" a="1"/>
  <c r="A4634" i="4" a="1"/>
  <c r="A4635" i="4" a="1"/>
  <c r="A4636" i="4" a="1"/>
  <c r="A4637" i="4" a="1"/>
  <c r="A4638" i="4" a="1"/>
  <c r="A4639" i="4" a="1"/>
  <c r="A4640" i="4" a="1"/>
  <c r="A4641" i="4" a="1"/>
  <c r="A4642" i="4" a="1"/>
  <c r="A4643" i="4" a="1"/>
  <c r="A4644" i="4" a="1"/>
  <c r="A4645" i="4" a="1"/>
  <c r="A4646" i="4" a="1"/>
  <c r="A4647" i="4" a="1"/>
  <c r="A4648" i="4" a="1"/>
  <c r="A4649" i="4" a="1"/>
  <c r="A4650" i="4" a="1"/>
  <c r="A4651" i="4" a="1"/>
  <c r="A4652" i="4" a="1"/>
  <c r="A4653" i="4" a="1"/>
  <c r="A4654" i="4" a="1"/>
  <c r="A4655" i="4" a="1"/>
  <c r="A4656" i="4" a="1"/>
  <c r="A4657" i="4" a="1"/>
  <c r="A4658" i="4" a="1"/>
  <c r="A4659" i="4" a="1"/>
  <c r="A4660" i="4" a="1"/>
  <c r="A4661" i="4" a="1"/>
  <c r="A4662" i="4" a="1"/>
  <c r="A4663" i="4" a="1"/>
  <c r="A4664" i="4" a="1"/>
  <c r="A4665" i="4" a="1"/>
  <c r="A4666" i="4" a="1"/>
  <c r="A4667" i="4" a="1"/>
  <c r="A4668" i="4" a="1"/>
  <c r="A4669" i="4" a="1"/>
  <c r="A4670" i="4" a="1"/>
  <c r="A4671" i="4" a="1"/>
  <c r="A4672" i="4" a="1"/>
  <c r="A4673" i="4" a="1"/>
  <c r="A4674" i="4" a="1"/>
  <c r="A4675" i="4" a="1"/>
  <c r="A4676" i="4" a="1"/>
  <c r="A4677" i="4" a="1"/>
  <c r="A4678" i="4" a="1"/>
  <c r="A4679" i="4" a="1"/>
  <c r="A4680" i="4" a="1"/>
  <c r="A4681" i="4" a="1"/>
  <c r="A4682" i="4" a="1"/>
  <c r="A4683" i="4" a="1"/>
  <c r="A4684" i="4" a="1"/>
  <c r="A4685" i="4" a="1"/>
  <c r="A4686" i="4" a="1"/>
  <c r="A4687" i="4" a="1"/>
  <c r="A4688" i="4" a="1"/>
  <c r="A4689" i="4" a="1"/>
  <c r="A4690" i="4" a="1"/>
  <c r="A4691" i="4" a="1"/>
  <c r="A4692" i="4" a="1"/>
  <c r="A4693" i="4" a="1"/>
  <c r="A4694" i="4" a="1"/>
  <c r="A4695" i="4" a="1"/>
  <c r="A4696" i="4" a="1"/>
  <c r="A4697" i="4" a="1"/>
  <c r="A4698" i="4" a="1"/>
  <c r="A4699" i="4" a="1"/>
  <c r="A4700" i="4" a="1"/>
  <c r="A4701" i="4" a="1"/>
  <c r="A4702" i="4" a="1"/>
  <c r="A4703" i="4" a="1"/>
  <c r="A4704" i="4" a="1"/>
  <c r="A4705" i="4" a="1"/>
  <c r="A4706" i="4" a="1"/>
  <c r="A4707" i="4" a="1"/>
  <c r="A4708" i="4" a="1"/>
  <c r="A4709" i="4" a="1"/>
  <c r="A4710" i="4" a="1"/>
  <c r="A4711" i="4" a="1"/>
  <c r="A4712" i="4" a="1"/>
  <c r="A4713" i="4" a="1"/>
  <c r="A4714" i="4" a="1"/>
  <c r="A4715" i="4" a="1"/>
  <c r="A4716" i="4" a="1"/>
  <c r="A4717" i="4" a="1"/>
  <c r="A4718" i="4" a="1"/>
  <c r="A4719" i="4" a="1"/>
  <c r="A4720" i="4" a="1"/>
  <c r="A4721" i="4" a="1"/>
  <c r="A4722" i="4" a="1"/>
  <c r="A4723" i="4" a="1"/>
  <c r="A4724" i="4" a="1"/>
  <c r="A4725" i="4" a="1"/>
  <c r="A4726" i="4" a="1"/>
  <c r="A4727" i="4" a="1"/>
  <c r="A4728" i="4" a="1"/>
  <c r="A4729" i="4" a="1"/>
  <c r="A4730" i="4" a="1"/>
  <c r="A4731" i="4" a="1"/>
  <c r="A4732" i="4" a="1"/>
  <c r="A4733" i="4" a="1"/>
  <c r="A4734" i="4" a="1"/>
  <c r="A4735" i="4" a="1"/>
  <c r="A4736" i="4" a="1"/>
  <c r="A4737" i="4" a="1"/>
  <c r="A4738" i="4" a="1"/>
  <c r="A4739" i="4" a="1"/>
  <c r="A4740" i="4" a="1"/>
  <c r="A4741" i="4" a="1"/>
  <c r="A4742" i="4" a="1"/>
  <c r="A4743" i="4" a="1"/>
  <c r="A4744" i="4" a="1"/>
  <c r="A4745" i="4" a="1"/>
  <c r="A4746" i="4" a="1"/>
  <c r="A4747" i="4" a="1"/>
  <c r="A4748" i="4" a="1"/>
  <c r="A4749" i="4" a="1"/>
  <c r="A4750" i="4" a="1"/>
  <c r="A4751" i="4" a="1"/>
  <c r="A4752" i="4" a="1"/>
  <c r="A4753" i="4" a="1"/>
  <c r="A4754" i="4" a="1"/>
  <c r="A4755" i="4" a="1"/>
  <c r="A4756" i="4" a="1"/>
  <c r="A4757" i="4" a="1"/>
  <c r="A4758" i="4" a="1"/>
  <c r="A4759" i="4" a="1"/>
  <c r="A4760" i="4" a="1"/>
  <c r="A4761" i="4" a="1"/>
  <c r="A4762" i="4" a="1"/>
  <c r="A4763" i="4" a="1"/>
  <c r="A4764" i="4" a="1"/>
  <c r="A4765" i="4" a="1"/>
  <c r="A4766" i="4" a="1"/>
  <c r="A4767" i="4" a="1"/>
  <c r="A4768" i="4" a="1"/>
  <c r="A4769" i="4" a="1"/>
  <c r="A4770" i="4" a="1"/>
  <c r="A4771" i="4" a="1"/>
  <c r="A4772" i="4" a="1"/>
  <c r="A4773" i="4" a="1"/>
  <c r="A4774" i="4" a="1"/>
  <c r="A4775" i="4" a="1"/>
  <c r="A4776" i="4" a="1"/>
  <c r="A4777" i="4" a="1"/>
  <c r="A4778" i="4" a="1"/>
  <c r="A4779" i="4" a="1"/>
  <c r="A4780" i="4" a="1"/>
  <c r="A4781" i="4" a="1"/>
  <c r="A4782" i="4" a="1"/>
  <c r="A4783" i="4" a="1"/>
  <c r="A4784" i="4" a="1"/>
  <c r="A4785" i="4" a="1"/>
  <c r="A4786" i="4" a="1"/>
  <c r="A4787" i="4" a="1"/>
  <c r="A4788" i="4" a="1"/>
  <c r="A4789" i="4" a="1"/>
  <c r="A4790" i="4" a="1"/>
  <c r="A4791" i="4" a="1"/>
  <c r="A4792" i="4" a="1"/>
  <c r="A4793" i="4" a="1"/>
  <c r="A4794" i="4" a="1"/>
  <c r="A4795" i="4" a="1"/>
  <c r="A4796" i="4" a="1"/>
  <c r="A4797" i="4" a="1"/>
  <c r="A4798" i="4" a="1"/>
  <c r="A4799" i="4" a="1"/>
  <c r="A4800" i="4" a="1"/>
  <c r="A4801" i="4" a="1"/>
  <c r="A4802" i="4" a="1"/>
  <c r="A4803" i="4" a="1"/>
  <c r="A4804" i="4" a="1"/>
  <c r="A4805" i="4" a="1"/>
  <c r="A4806" i="4" a="1"/>
  <c r="A4807" i="4" a="1"/>
  <c r="A4808" i="4" a="1"/>
  <c r="A4809" i="4" a="1"/>
  <c r="A4810" i="4" a="1"/>
  <c r="A4811" i="4" a="1"/>
  <c r="A4812" i="4" a="1"/>
  <c r="A4813" i="4" a="1"/>
  <c r="A4814" i="4" a="1"/>
  <c r="A4815" i="4" a="1"/>
  <c r="A4816" i="4" a="1"/>
  <c r="A4817" i="4" a="1"/>
  <c r="A4818" i="4" a="1"/>
  <c r="A4819" i="4" a="1"/>
  <c r="A4820" i="4" a="1"/>
  <c r="A4821" i="4" a="1"/>
  <c r="A4822" i="4" a="1"/>
  <c r="A4823" i="4" a="1"/>
  <c r="A4824" i="4" a="1"/>
  <c r="A4825" i="4" a="1"/>
  <c r="A4826" i="4" a="1"/>
  <c r="A4827" i="4" a="1"/>
  <c r="A4828" i="4" a="1"/>
  <c r="A4829" i="4" a="1"/>
  <c r="A4830" i="4" a="1"/>
  <c r="A4831" i="4" a="1"/>
  <c r="A4832" i="4" a="1"/>
  <c r="A4833" i="4" a="1"/>
  <c r="A4834" i="4" a="1"/>
  <c r="A4835" i="4" a="1"/>
  <c r="A4836" i="4" a="1"/>
  <c r="A4837" i="4" a="1"/>
  <c r="A4838" i="4" a="1"/>
  <c r="A4839" i="4" a="1"/>
  <c r="A4840" i="4" a="1"/>
  <c r="A4841" i="4" a="1"/>
  <c r="A4842" i="4" a="1"/>
  <c r="A4843" i="4" a="1"/>
  <c r="A4844" i="4" a="1"/>
  <c r="A4845" i="4" a="1"/>
  <c r="A4846" i="4" a="1"/>
  <c r="A4847" i="4" a="1"/>
  <c r="A4848" i="4" a="1"/>
  <c r="A4849" i="4" a="1"/>
  <c r="A4850" i="4" a="1"/>
  <c r="A4851" i="4" a="1"/>
  <c r="A4852" i="4" a="1"/>
  <c r="A4853" i="4" a="1"/>
  <c r="A4854" i="4" a="1"/>
  <c r="A4855" i="4" a="1"/>
  <c r="A4856" i="4" a="1"/>
  <c r="A4857" i="4" a="1"/>
  <c r="A4858" i="4" a="1"/>
  <c r="A4859" i="4" a="1"/>
  <c r="A4860" i="4" a="1"/>
  <c r="A4861" i="4" a="1"/>
  <c r="A4862" i="4" a="1"/>
  <c r="A4863" i="4" a="1"/>
  <c r="A4864" i="4" a="1"/>
  <c r="A4865" i="4" a="1"/>
  <c r="A4866" i="4" a="1"/>
  <c r="A4867" i="4" a="1"/>
  <c r="A4868" i="4" a="1"/>
  <c r="A4869" i="4" a="1"/>
  <c r="A4870" i="4" a="1"/>
  <c r="A4871" i="4" a="1"/>
  <c r="A4872" i="4" a="1"/>
  <c r="A4873" i="4" a="1"/>
  <c r="A4874" i="4" a="1"/>
  <c r="A4875" i="4" a="1"/>
  <c r="A4876" i="4" a="1"/>
  <c r="A4877" i="4" a="1"/>
  <c r="A4878" i="4" a="1"/>
  <c r="A4879" i="4" a="1"/>
  <c r="A4880" i="4" a="1"/>
  <c r="A4881" i="4" a="1"/>
  <c r="A4882" i="4" a="1"/>
  <c r="A4883" i="4" a="1"/>
  <c r="A4884" i="4" a="1"/>
  <c r="A4885" i="4" a="1"/>
  <c r="A4886" i="4" a="1"/>
  <c r="A4887" i="4" a="1"/>
  <c r="A4888" i="4" a="1"/>
  <c r="A4889" i="4" a="1"/>
  <c r="A4890" i="4" a="1"/>
  <c r="A4891" i="4" a="1"/>
  <c r="A4892" i="4" a="1"/>
  <c r="A4893" i="4" a="1"/>
  <c r="A4894" i="4" a="1"/>
  <c r="A4895" i="4" a="1"/>
  <c r="A4896" i="4" a="1"/>
  <c r="A4897" i="4" a="1"/>
  <c r="A4898" i="4" a="1"/>
  <c r="A4899" i="4" a="1"/>
  <c r="A4900" i="4" a="1"/>
  <c r="A4901" i="4" a="1"/>
  <c r="A4902" i="4" a="1"/>
  <c r="A4903" i="4" a="1"/>
  <c r="A4904" i="4" a="1"/>
  <c r="A4905" i="4" a="1"/>
  <c r="A4906" i="4" a="1"/>
  <c r="A4907" i="4" a="1"/>
  <c r="A4908" i="4" a="1"/>
  <c r="A4909" i="4" a="1"/>
  <c r="A4910" i="4" a="1"/>
  <c r="A4911" i="4" a="1"/>
  <c r="A4912" i="4" a="1"/>
  <c r="A4913" i="4" a="1"/>
  <c r="A4914" i="4" a="1"/>
  <c r="A4915" i="4" a="1"/>
  <c r="A4916" i="4" a="1"/>
  <c r="A4917" i="4" a="1"/>
  <c r="A4918" i="4" a="1"/>
  <c r="A4919" i="4" a="1"/>
  <c r="A4920" i="4" a="1"/>
  <c r="A4921" i="4" a="1"/>
  <c r="A4922" i="4" a="1"/>
  <c r="A4923" i="4" a="1"/>
  <c r="A4924" i="4" a="1"/>
  <c r="A4925" i="4" a="1"/>
  <c r="A4926" i="4" a="1"/>
  <c r="A4927" i="4" a="1"/>
  <c r="A4928" i="4" a="1"/>
  <c r="A4929" i="4" a="1"/>
  <c r="A4930" i="4" a="1"/>
  <c r="A4931" i="4" a="1"/>
  <c r="A4932" i="4" a="1"/>
  <c r="A4933" i="4" a="1"/>
  <c r="A4934" i="4" a="1"/>
  <c r="A4935" i="4" a="1"/>
  <c r="A4936" i="4" a="1"/>
  <c r="A4937" i="4" a="1"/>
  <c r="A4938" i="4" a="1"/>
  <c r="A4939" i="4" a="1"/>
  <c r="A4940" i="4" a="1"/>
  <c r="A4941" i="4" a="1"/>
  <c r="A4942" i="4" a="1"/>
  <c r="A4943" i="4" a="1"/>
  <c r="A4944" i="4" a="1"/>
  <c r="A4945" i="4" a="1"/>
  <c r="A4946" i="4" a="1"/>
  <c r="A4947" i="4" a="1"/>
  <c r="A4948" i="4" a="1"/>
  <c r="A4949" i="4" a="1"/>
  <c r="A4950" i="4" a="1"/>
  <c r="A4951" i="4" a="1"/>
  <c r="A4952" i="4" a="1"/>
  <c r="A4953" i="4" a="1"/>
  <c r="A4954" i="4" a="1"/>
  <c r="A4955" i="4" a="1"/>
  <c r="A4956" i="4" a="1"/>
  <c r="A4957" i="4" a="1"/>
  <c r="A4958" i="4" a="1"/>
  <c r="A4959" i="4" a="1"/>
  <c r="A4960" i="4" a="1"/>
  <c r="A4961" i="4" a="1"/>
  <c r="A4962" i="4" a="1"/>
  <c r="A4963" i="4" a="1"/>
  <c r="A4964" i="4" a="1"/>
  <c r="A4965" i="4" a="1"/>
  <c r="A4966" i="4" a="1"/>
  <c r="A4967" i="4" a="1"/>
  <c r="A4968" i="4" a="1"/>
  <c r="A4969" i="4" a="1"/>
  <c r="A4970" i="4" a="1"/>
  <c r="A4971" i="4" a="1"/>
  <c r="A4972" i="4" a="1"/>
  <c r="A4973" i="4" a="1"/>
  <c r="A4974" i="4" a="1"/>
  <c r="A4975" i="4" a="1"/>
  <c r="A4976" i="4" a="1"/>
  <c r="A4977" i="4" a="1"/>
  <c r="A4978" i="4" a="1"/>
  <c r="A4979" i="4" a="1"/>
  <c r="A4980" i="4" a="1"/>
  <c r="A4981" i="4" a="1"/>
  <c r="A4982" i="4" a="1"/>
  <c r="A4983" i="4" a="1"/>
  <c r="A4984" i="4" a="1"/>
  <c r="A4985" i="4" a="1"/>
  <c r="A4986" i="4" a="1"/>
  <c r="A4987" i="4" a="1"/>
  <c r="A4988" i="4" a="1"/>
  <c r="A4989" i="4" a="1"/>
  <c r="A4990" i="4" a="1"/>
  <c r="A4991" i="4" a="1"/>
  <c r="A4992" i="4" a="1"/>
  <c r="A4993" i="4" a="1"/>
  <c r="A4994" i="4" a="1"/>
  <c r="A4995" i="4" a="1"/>
  <c r="A4996" i="4" a="1"/>
  <c r="A4997" i="4" a="1"/>
  <c r="A4998" i="4" a="1"/>
  <c r="A4999" i="4" a="1"/>
  <c r="A5000" i="4" a="1"/>
  <c r="A5001" i="4" a="1"/>
  <c r="A5002" i="4" a="1"/>
  <c r="A5003" i="4" a="1"/>
  <c r="A5004" i="4" a="1"/>
  <c r="A5005" i="4" a="1"/>
  <c r="A5006" i="4" a="1"/>
  <c r="A5007" i="4" a="1"/>
  <c r="A5008" i="4" a="1"/>
  <c r="A5009" i="4" a="1"/>
  <c r="A5010" i="4" a="1"/>
  <c r="A5011" i="4" a="1"/>
  <c r="A5012" i="4" a="1"/>
  <c r="A5013" i="4" a="1"/>
  <c r="A5014" i="4" a="1"/>
  <c r="A5015" i="4" a="1"/>
  <c r="A5016" i="4" a="1"/>
  <c r="A5017" i="4" a="1"/>
  <c r="A5018" i="4" a="1"/>
  <c r="A5019" i="4" a="1"/>
  <c r="A5020" i="4" a="1"/>
  <c r="A5021" i="4" a="1"/>
  <c r="A5022" i="4" a="1"/>
  <c r="A5023" i="4" a="1"/>
  <c r="A5024" i="4" a="1"/>
  <c r="A5025" i="4" a="1"/>
  <c r="A5026" i="4" a="1"/>
  <c r="A5027" i="4" a="1"/>
  <c r="A5028" i="4" a="1"/>
  <c r="A5029" i="4" a="1"/>
  <c r="A5030" i="4" a="1"/>
  <c r="A5031" i="4" a="1"/>
  <c r="A5032" i="4" a="1"/>
  <c r="A5033" i="4" a="1"/>
  <c r="A5034" i="4" a="1"/>
  <c r="A5035" i="4" a="1"/>
  <c r="A5036" i="4" a="1"/>
  <c r="A5037" i="4" a="1"/>
  <c r="A5038" i="4" a="1"/>
  <c r="A5039" i="4" a="1"/>
  <c r="A5040" i="4" a="1"/>
  <c r="A5041" i="4" a="1"/>
  <c r="A5042" i="4" a="1"/>
  <c r="A5043" i="4" a="1"/>
  <c r="A5044" i="4" a="1"/>
  <c r="A5045" i="4" a="1"/>
  <c r="A5046" i="4" a="1"/>
  <c r="A5047" i="4" a="1"/>
  <c r="A5048" i="4" a="1"/>
  <c r="A5049" i="4" a="1"/>
  <c r="A5050" i="4" a="1"/>
  <c r="A5051" i="4" a="1"/>
  <c r="A5052" i="4" a="1"/>
  <c r="A5053" i="4" a="1"/>
  <c r="A5054" i="4" a="1"/>
  <c r="A5055" i="4" a="1"/>
  <c r="A5056" i="4" a="1"/>
  <c r="A5057" i="4" a="1"/>
  <c r="A5058" i="4" a="1"/>
  <c r="A5059" i="4" a="1"/>
  <c r="A5060" i="4" a="1"/>
  <c r="A5061" i="4" a="1"/>
  <c r="A5062" i="4" a="1"/>
  <c r="A5063" i="4" a="1"/>
  <c r="A5064" i="4" a="1"/>
  <c r="A5065" i="4" a="1"/>
  <c r="A5066" i="4" a="1"/>
  <c r="A5067" i="4" a="1"/>
  <c r="A5068" i="4" a="1"/>
  <c r="A5069" i="4" a="1"/>
  <c r="A5070" i="4" a="1"/>
  <c r="A5071" i="4" a="1"/>
  <c r="A5072" i="4" a="1"/>
  <c r="A5073" i="4" a="1"/>
  <c r="A5074" i="4" a="1"/>
  <c r="A5075" i="4" a="1"/>
  <c r="A5076" i="4" a="1"/>
  <c r="A5077" i="4" a="1"/>
  <c r="A5078" i="4" a="1"/>
  <c r="A5079" i="4" a="1"/>
  <c r="A5080" i="4" a="1"/>
  <c r="A5081" i="4" a="1"/>
  <c r="A5082" i="4" a="1"/>
  <c r="A5083" i="4" a="1"/>
  <c r="A5084" i="4" a="1"/>
  <c r="A5085" i="4" a="1"/>
  <c r="A5086" i="4" a="1"/>
  <c r="A5087" i="4" a="1"/>
  <c r="A5088" i="4" a="1"/>
  <c r="A5089" i="4" a="1"/>
  <c r="A5090" i="4" a="1"/>
  <c r="A5091" i="4" a="1"/>
  <c r="A5092" i="4" a="1"/>
  <c r="A5093" i="4" a="1"/>
  <c r="A5094" i="4" a="1"/>
  <c r="A5095" i="4" a="1"/>
  <c r="A5096" i="4" a="1"/>
  <c r="A5097" i="4" a="1"/>
  <c r="A5098" i="4" a="1"/>
  <c r="A5099" i="4" a="1"/>
  <c r="A5100" i="4" a="1"/>
  <c r="A5101" i="4" a="1"/>
  <c r="A5102" i="4" a="1"/>
  <c r="A5103" i="4" a="1"/>
  <c r="A5104" i="4" a="1"/>
  <c r="A5105" i="4" a="1"/>
  <c r="A5106" i="4" a="1"/>
  <c r="A5107" i="4" a="1"/>
  <c r="A5108" i="4" a="1"/>
  <c r="A5109" i="4" a="1"/>
  <c r="A5110" i="4" a="1"/>
  <c r="A5111" i="4" a="1"/>
  <c r="A5112" i="4" a="1"/>
  <c r="A5113" i="4" a="1"/>
  <c r="A5114" i="4" a="1"/>
  <c r="A5115" i="4" a="1"/>
  <c r="A5116" i="4" a="1"/>
  <c r="A5117" i="4" a="1"/>
  <c r="A5118" i="4" a="1"/>
  <c r="A5119" i="4" a="1"/>
  <c r="A5120" i="4" a="1"/>
  <c r="A5121" i="4" a="1"/>
  <c r="A5122" i="4" a="1"/>
  <c r="A5123" i="4" a="1"/>
  <c r="A5124" i="4" a="1"/>
  <c r="A5125" i="4" a="1"/>
  <c r="A5126" i="4" a="1"/>
  <c r="A5127" i="4" a="1"/>
  <c r="A5128" i="4" a="1"/>
  <c r="A5129" i="4" a="1"/>
  <c r="A5130" i="4" a="1"/>
  <c r="A5131" i="4" a="1"/>
  <c r="A5132" i="4" a="1"/>
  <c r="A5133" i="4" a="1"/>
  <c r="A5134" i="4" a="1"/>
  <c r="A5135" i="4" a="1"/>
  <c r="A5136" i="4" a="1"/>
  <c r="A5137" i="4" a="1"/>
  <c r="A5138" i="4" a="1"/>
  <c r="A5139" i="4" a="1"/>
  <c r="A5140" i="4" a="1"/>
  <c r="A5141" i="4" a="1"/>
  <c r="A5142" i="4" a="1"/>
  <c r="A5143" i="4" a="1"/>
  <c r="A5144" i="4" a="1"/>
  <c r="A5145" i="4" a="1"/>
  <c r="A5146" i="4" a="1"/>
  <c r="A5147" i="4" a="1"/>
  <c r="A5148" i="4" a="1"/>
  <c r="A5149" i="4" a="1"/>
  <c r="A5150" i="4" a="1"/>
  <c r="A5151" i="4" a="1"/>
  <c r="A5152" i="4" a="1"/>
  <c r="A5153" i="4" a="1"/>
  <c r="A5154" i="4" a="1"/>
  <c r="A5155" i="4" a="1"/>
  <c r="A5156" i="4" a="1"/>
  <c r="A5157" i="4" a="1"/>
  <c r="A5158" i="4" a="1"/>
  <c r="A5159" i="4" a="1"/>
  <c r="A5160" i="4" a="1"/>
  <c r="A5161" i="4" a="1"/>
  <c r="A5162" i="4" a="1"/>
  <c r="A5163" i="4" a="1"/>
  <c r="A5164" i="4" a="1"/>
  <c r="A5165" i="4" a="1"/>
  <c r="A5166" i="4" a="1"/>
  <c r="A5167" i="4" a="1"/>
  <c r="A5168" i="4" a="1"/>
  <c r="A5169" i="4" a="1"/>
  <c r="A5170" i="4" a="1"/>
  <c r="A5171" i="4" a="1"/>
  <c r="A5172" i="4" a="1"/>
  <c r="A5173" i="4" a="1"/>
  <c r="A5174" i="4" a="1"/>
  <c r="A5175" i="4" a="1"/>
  <c r="A5176" i="4" a="1"/>
  <c r="A5177" i="4" a="1"/>
  <c r="A5178" i="4" a="1"/>
  <c r="A5179" i="4" a="1"/>
  <c r="A5180" i="4" a="1"/>
  <c r="A5181" i="4" a="1"/>
  <c r="A5182" i="4" a="1"/>
  <c r="A5183" i="4" a="1"/>
  <c r="A5184" i="4" a="1"/>
  <c r="A5185" i="4" a="1"/>
  <c r="A5186" i="4" a="1"/>
  <c r="A5187" i="4" a="1"/>
  <c r="A5188" i="4" a="1"/>
  <c r="A5189" i="4" a="1"/>
  <c r="A5190" i="4" a="1"/>
  <c r="A5191" i="4" a="1"/>
  <c r="A5192" i="4" a="1"/>
  <c r="A5193" i="4" a="1"/>
  <c r="A5194" i="4" a="1"/>
  <c r="A5195" i="4" a="1"/>
  <c r="A5196" i="4" a="1"/>
  <c r="A5197" i="4" a="1"/>
  <c r="A5198" i="4" a="1"/>
  <c r="A5199" i="4" a="1"/>
  <c r="A5200" i="4" a="1"/>
  <c r="A5201" i="4" a="1"/>
  <c r="A5202" i="4" a="1"/>
  <c r="A5203" i="4" a="1"/>
  <c r="A5204" i="4" a="1"/>
  <c r="A5205" i="4" a="1"/>
  <c r="A5206" i="4" a="1"/>
  <c r="A5207" i="4" a="1"/>
  <c r="A5208" i="4" a="1"/>
  <c r="A5209" i="4" a="1"/>
  <c r="A5210" i="4" a="1"/>
  <c r="A5211" i="4" a="1"/>
  <c r="A5212" i="4" a="1"/>
  <c r="A5213" i="4" a="1"/>
  <c r="A5214" i="4" a="1"/>
  <c r="A5215" i="4" a="1"/>
  <c r="A5216" i="4" a="1"/>
  <c r="A5217" i="4" a="1"/>
  <c r="A5218" i="4" a="1"/>
  <c r="A5219" i="4" a="1"/>
  <c r="A5220" i="4" a="1"/>
  <c r="A5221" i="4" a="1"/>
  <c r="A5222" i="4" a="1"/>
  <c r="A5223" i="4" a="1"/>
  <c r="A5224" i="4" a="1"/>
  <c r="A5225" i="4" a="1"/>
  <c r="A5226" i="4" a="1"/>
  <c r="A5227" i="4" a="1"/>
  <c r="A5228" i="4" a="1"/>
  <c r="A5229" i="4" a="1"/>
  <c r="A5230" i="4" a="1"/>
  <c r="A5231" i="4" a="1"/>
  <c r="A5232" i="4" a="1"/>
  <c r="A5233" i="4" a="1"/>
  <c r="A5234" i="4" a="1"/>
  <c r="A5235" i="4" a="1"/>
  <c r="A5236" i="4" a="1"/>
  <c r="A5237" i="4" a="1"/>
  <c r="A5238" i="4" a="1"/>
  <c r="A5239" i="4" a="1"/>
  <c r="A5240" i="4" a="1"/>
  <c r="A5241" i="4" a="1"/>
  <c r="A5242" i="4" a="1"/>
  <c r="A5243" i="4" a="1"/>
  <c r="A5244" i="4" a="1"/>
  <c r="A5245" i="4" a="1"/>
  <c r="A5246" i="4" a="1"/>
  <c r="A5247" i="4" a="1"/>
  <c r="A5248" i="4" a="1"/>
  <c r="A5249" i="4" a="1"/>
  <c r="A5250" i="4" a="1"/>
  <c r="A5251" i="4" a="1"/>
  <c r="A5252" i="4" a="1"/>
  <c r="A5253" i="4" a="1"/>
  <c r="A5254" i="4" a="1"/>
  <c r="A5255" i="4" a="1"/>
  <c r="A5256" i="4" a="1"/>
  <c r="A5257" i="4" a="1"/>
  <c r="A5258" i="4" a="1"/>
  <c r="A5259" i="4" a="1"/>
  <c r="A5260" i="4" a="1"/>
  <c r="A5261" i="4" a="1"/>
  <c r="A5262" i="4" a="1"/>
  <c r="A5263" i="4" a="1"/>
  <c r="A5264" i="4" a="1"/>
  <c r="A5265" i="4" a="1"/>
  <c r="A5266" i="4" a="1"/>
  <c r="A5267" i="4" a="1"/>
  <c r="A5268" i="4" a="1"/>
  <c r="A5269" i="4" a="1"/>
  <c r="A5270" i="4" a="1"/>
  <c r="A5271" i="4" a="1"/>
  <c r="A5272" i="4" a="1"/>
  <c r="A5273" i="4" a="1"/>
  <c r="A5274" i="4" a="1"/>
  <c r="A5275" i="4" a="1"/>
  <c r="A5276" i="4" a="1"/>
  <c r="A5277" i="4" a="1"/>
  <c r="A5278" i="4" a="1"/>
  <c r="A5279" i="4" a="1"/>
  <c r="A5280" i="4" a="1"/>
  <c r="A5281" i="4" a="1"/>
  <c r="A5282" i="4" a="1"/>
  <c r="A5283" i="4" a="1"/>
  <c r="A5284" i="4" a="1"/>
  <c r="A5285" i="4" a="1"/>
  <c r="A5286" i="4" a="1"/>
  <c r="A5287" i="4" a="1"/>
  <c r="A5288" i="4" a="1"/>
  <c r="A5289" i="4" a="1"/>
  <c r="A5290" i="4" a="1"/>
  <c r="A5291" i="4" a="1"/>
  <c r="A5292" i="4" a="1"/>
  <c r="A5293" i="4" a="1"/>
  <c r="A5294" i="4" a="1"/>
  <c r="A5295" i="4" a="1"/>
  <c r="A5296" i="4" a="1"/>
  <c r="A5297" i="4" a="1"/>
  <c r="A5298" i="4" a="1"/>
  <c r="A5299" i="4" a="1"/>
  <c r="A5300" i="4" a="1"/>
  <c r="A5301" i="4" a="1"/>
  <c r="A5302" i="4" a="1"/>
  <c r="A5303" i="4" a="1"/>
  <c r="A5304" i="4" a="1"/>
  <c r="A5305" i="4" a="1"/>
  <c r="A5306" i="4" a="1"/>
  <c r="A5307" i="4" a="1"/>
  <c r="A5308" i="4" a="1"/>
  <c r="A5309" i="4" a="1"/>
  <c r="A5310" i="4" a="1"/>
  <c r="A5311" i="4" a="1"/>
  <c r="A5312" i="4" a="1"/>
  <c r="A5313" i="4" a="1"/>
  <c r="A5314" i="4" a="1"/>
  <c r="A5315" i="4" a="1"/>
  <c r="A5316" i="4" a="1"/>
  <c r="A5317" i="4" a="1"/>
  <c r="A5318" i="4" a="1"/>
  <c r="A5319" i="4" a="1"/>
  <c r="A5320" i="4" a="1"/>
  <c r="A5321" i="4" a="1"/>
  <c r="A5322" i="4" a="1"/>
  <c r="A5323" i="4" a="1"/>
  <c r="A5324" i="4" a="1"/>
  <c r="A5325" i="4" a="1"/>
  <c r="A5326" i="4" a="1"/>
  <c r="A5327" i="4" a="1"/>
  <c r="A5328" i="4" a="1"/>
  <c r="A5329" i="4" a="1"/>
  <c r="A5330" i="4" a="1"/>
  <c r="A5331" i="4" a="1"/>
  <c r="A5332" i="4" a="1"/>
  <c r="A5333" i="4" a="1"/>
  <c r="A5334" i="4" a="1"/>
  <c r="A5335" i="4" a="1"/>
  <c r="A5336" i="4" a="1"/>
  <c r="A5337" i="4" a="1"/>
  <c r="A5338" i="4" a="1"/>
  <c r="A5339" i="4" a="1"/>
  <c r="A5340" i="4" a="1"/>
  <c r="A5341" i="4" a="1"/>
  <c r="A5342" i="4" a="1"/>
  <c r="A5343" i="4" a="1"/>
  <c r="A5344" i="4" a="1"/>
  <c r="A5345" i="4" a="1"/>
  <c r="A5346" i="4" a="1"/>
  <c r="A5347" i="4" a="1"/>
  <c r="A5348" i="4" a="1"/>
  <c r="A5349" i="4" a="1"/>
  <c r="A5350" i="4" a="1"/>
  <c r="A5351" i="4" a="1"/>
  <c r="A5352" i="4" a="1"/>
  <c r="A5353" i="4" a="1"/>
  <c r="A5354" i="4" a="1"/>
  <c r="A5355" i="4" a="1"/>
  <c r="A5356" i="4" a="1"/>
  <c r="A5357" i="4" a="1"/>
  <c r="A5358" i="4" a="1"/>
  <c r="A5359" i="4" a="1"/>
  <c r="A5360" i="4" a="1"/>
  <c r="A5361" i="4" a="1"/>
  <c r="A5362" i="4" a="1"/>
  <c r="A5363" i="4" a="1"/>
  <c r="A5364" i="4" a="1"/>
  <c r="A5365" i="4" a="1"/>
  <c r="A5366" i="4" a="1"/>
  <c r="A5367" i="4" a="1"/>
  <c r="A5368" i="4" a="1"/>
  <c r="A5369" i="4" a="1"/>
  <c r="A5370" i="4" a="1"/>
  <c r="A5371" i="4" a="1"/>
  <c r="A5372" i="4" a="1"/>
  <c r="A5373" i="4" a="1"/>
  <c r="A5374" i="4" a="1"/>
  <c r="A5375" i="4" a="1"/>
  <c r="A5376" i="4" a="1"/>
  <c r="A5377" i="4" a="1"/>
  <c r="A5378" i="4" a="1"/>
  <c r="A5379" i="4" a="1"/>
  <c r="A5380" i="4" a="1"/>
  <c r="A5381" i="4" a="1"/>
  <c r="A5382" i="4" a="1"/>
  <c r="A5383" i="4" a="1"/>
  <c r="A5384" i="4" a="1"/>
  <c r="A5385" i="4" a="1"/>
  <c r="A5386" i="4" a="1"/>
  <c r="A5387" i="4" a="1"/>
  <c r="A5388" i="4" a="1"/>
  <c r="A5389" i="4" a="1"/>
  <c r="A5390" i="4" a="1"/>
  <c r="A5391" i="4" a="1"/>
  <c r="A5392" i="4" a="1"/>
  <c r="A5393" i="4" a="1"/>
  <c r="A5394" i="4" a="1"/>
  <c r="A5395" i="4" a="1"/>
  <c r="A5396" i="4" a="1"/>
  <c r="A5397" i="4" a="1"/>
  <c r="A5398" i="4" a="1"/>
  <c r="A5399" i="4" a="1"/>
  <c r="A5400" i="4" a="1"/>
  <c r="A5401" i="4" a="1"/>
  <c r="A5402" i="4" a="1"/>
  <c r="A5403" i="4" a="1"/>
  <c r="A5404" i="4" a="1"/>
  <c r="A5405" i="4" a="1"/>
  <c r="A5406" i="4" a="1"/>
  <c r="A5407" i="4" a="1"/>
  <c r="A5408" i="4" a="1"/>
  <c r="A5409" i="4" a="1"/>
  <c r="A5410" i="4" a="1"/>
  <c r="A5411" i="4" a="1"/>
  <c r="A5412" i="4" a="1"/>
  <c r="A5413" i="4" a="1"/>
  <c r="A5414" i="4" a="1"/>
  <c r="A5415" i="4" a="1"/>
  <c r="A5416" i="4" a="1"/>
  <c r="A5417" i="4" a="1"/>
  <c r="A5418" i="4" a="1"/>
  <c r="A5419" i="4" a="1"/>
  <c r="A5420" i="4" a="1"/>
  <c r="A5421" i="4" a="1"/>
  <c r="A5422" i="4" a="1"/>
  <c r="A5423" i="4" a="1"/>
  <c r="A5424" i="4" a="1"/>
  <c r="A5425" i="4" a="1"/>
  <c r="A5426" i="4" a="1"/>
  <c r="A5427" i="4" a="1"/>
  <c r="A5428" i="4" a="1"/>
  <c r="A5429" i="4" a="1"/>
  <c r="A5430" i="4" a="1"/>
  <c r="A5431" i="4" a="1"/>
  <c r="A5432" i="4" a="1"/>
  <c r="A5433" i="4" a="1"/>
  <c r="A5434" i="4" a="1"/>
  <c r="A5435" i="4" a="1"/>
  <c r="A5436" i="4" a="1"/>
  <c r="A5437" i="4" a="1"/>
  <c r="A5438" i="4" a="1"/>
  <c r="A5439" i="4" a="1"/>
  <c r="A5440" i="4" a="1"/>
  <c r="A5441" i="4" a="1"/>
  <c r="A5442" i="4" a="1"/>
  <c r="A5443" i="4" a="1"/>
  <c r="A5444" i="4" a="1"/>
  <c r="A5445" i="4" a="1"/>
  <c r="A5446" i="4" a="1"/>
  <c r="A5447" i="4" a="1"/>
  <c r="A5448" i="4" a="1"/>
  <c r="A5449" i="4" a="1"/>
  <c r="A5450" i="4" a="1"/>
  <c r="A5451" i="4" a="1"/>
  <c r="A5452" i="4" a="1"/>
  <c r="A5453" i="4" a="1"/>
  <c r="A5454" i="4" a="1"/>
  <c r="A5455" i="4" a="1"/>
  <c r="A5456" i="4" a="1"/>
  <c r="A5457" i="4" a="1"/>
  <c r="A5458" i="4" a="1"/>
  <c r="A5459" i="4" a="1"/>
  <c r="A5460" i="4" a="1"/>
  <c r="A5461" i="4" a="1"/>
  <c r="A5462" i="4" a="1"/>
  <c r="A5463" i="4" a="1"/>
  <c r="A5464" i="4" a="1"/>
  <c r="A5465" i="4" a="1"/>
  <c r="A5466" i="4" a="1"/>
  <c r="A5467" i="4" a="1"/>
  <c r="A5468" i="4" a="1"/>
  <c r="A5469" i="4" a="1"/>
  <c r="A5470" i="4" a="1"/>
  <c r="A5471" i="4" a="1"/>
  <c r="A5472" i="4" a="1"/>
  <c r="A5473" i="4" a="1"/>
  <c r="A5474" i="4" a="1"/>
  <c r="A5475" i="4" a="1"/>
  <c r="A5476" i="4" a="1"/>
  <c r="A5477" i="4" a="1"/>
  <c r="A5478" i="4" a="1"/>
  <c r="A5479" i="4" a="1"/>
  <c r="A5480" i="4" a="1"/>
  <c r="A5481" i="4" a="1"/>
  <c r="A5482" i="4" a="1"/>
  <c r="A5483" i="4" a="1"/>
  <c r="A5484" i="4" a="1"/>
  <c r="A5485" i="4" a="1"/>
  <c r="A5486" i="4" a="1"/>
  <c r="A5487" i="4" a="1"/>
  <c r="A5488" i="4" a="1"/>
  <c r="A5489" i="4" a="1"/>
  <c r="A5490" i="4" a="1"/>
  <c r="A5491" i="4" a="1"/>
  <c r="A5492" i="4" a="1"/>
  <c r="A5493" i="4" a="1"/>
  <c r="A5494" i="4" a="1"/>
  <c r="A5495" i="4" a="1"/>
  <c r="A5496" i="4" a="1"/>
  <c r="A5497" i="4" a="1"/>
  <c r="A5498" i="4" a="1"/>
  <c r="A5499" i="4" a="1"/>
  <c r="A5500" i="4" a="1"/>
  <c r="A5501" i="4" a="1"/>
  <c r="A5502" i="4" a="1"/>
  <c r="A5503" i="4" a="1"/>
  <c r="A5504" i="4" a="1"/>
  <c r="A5505" i="4" a="1"/>
  <c r="A5506" i="4" a="1"/>
  <c r="A5507" i="4" a="1"/>
  <c r="A5508" i="4" a="1"/>
  <c r="A5509" i="4" a="1"/>
  <c r="A5510" i="4" a="1"/>
  <c r="A5511" i="4" a="1"/>
  <c r="A5512" i="4" a="1"/>
  <c r="A5513" i="4" a="1"/>
  <c r="A5514" i="4" a="1"/>
  <c r="A5515" i="4" a="1"/>
  <c r="A5516" i="4" a="1"/>
  <c r="A5517" i="4" a="1"/>
  <c r="A5518" i="4" a="1"/>
  <c r="A5519" i="4" a="1"/>
  <c r="A5520" i="4" a="1"/>
  <c r="A5521" i="4" a="1"/>
  <c r="A5522" i="4" a="1"/>
  <c r="A5523" i="4" a="1"/>
  <c r="A5524" i="4" a="1"/>
  <c r="A5525" i="4" a="1"/>
  <c r="A5526" i="4" a="1"/>
  <c r="A5527" i="4" a="1"/>
  <c r="A5528" i="4" a="1"/>
  <c r="A5529" i="4" a="1"/>
  <c r="A5530" i="4" a="1"/>
  <c r="A5531" i="4" a="1"/>
  <c r="A5532" i="4" a="1"/>
  <c r="A5533" i="4" a="1"/>
  <c r="A5534" i="4" a="1"/>
  <c r="A5535" i="4" a="1"/>
  <c r="A5536" i="4" a="1"/>
  <c r="A5537" i="4" a="1"/>
  <c r="A5538" i="4" a="1"/>
  <c r="A5539" i="4" a="1"/>
  <c r="A5540" i="4" a="1"/>
  <c r="A5541" i="4" a="1"/>
  <c r="A5542" i="4" a="1"/>
  <c r="A5543" i="4" a="1"/>
  <c r="A5544" i="4" a="1"/>
  <c r="A5545" i="4" a="1"/>
  <c r="A5546" i="4" a="1"/>
  <c r="A5547" i="4" a="1"/>
  <c r="A5548" i="4" a="1"/>
  <c r="A5549" i="4" a="1"/>
  <c r="A5550" i="4" a="1"/>
  <c r="A5551" i="4" a="1"/>
  <c r="A5552" i="4" a="1"/>
  <c r="A5553" i="4" a="1"/>
  <c r="A5554" i="4" a="1"/>
  <c r="A5555" i="4" a="1"/>
  <c r="A5556" i="4" a="1"/>
  <c r="A5557" i="4" a="1"/>
  <c r="A5558" i="4" a="1"/>
  <c r="A5559" i="4" a="1"/>
  <c r="A5560" i="4" a="1"/>
  <c r="A5561" i="4" a="1"/>
  <c r="A5562" i="4" a="1"/>
  <c r="A5563" i="4" a="1"/>
  <c r="A5564" i="4" a="1"/>
  <c r="A5565" i="4" a="1"/>
  <c r="A5566" i="4" a="1"/>
  <c r="A5567" i="4" a="1"/>
  <c r="A5568" i="4" a="1"/>
  <c r="A5569" i="4" a="1"/>
  <c r="A5570" i="4" a="1"/>
  <c r="A5571" i="4" a="1"/>
  <c r="A5572" i="4" a="1"/>
  <c r="A5573" i="4" a="1"/>
  <c r="A5574" i="4" a="1"/>
  <c r="A5575" i="4" a="1"/>
  <c r="A5576" i="4" a="1"/>
  <c r="A5577" i="4" a="1"/>
  <c r="A5578" i="4" a="1"/>
  <c r="A5579" i="4" a="1"/>
  <c r="A5580" i="4" a="1"/>
  <c r="A5581" i="4" a="1"/>
  <c r="A5582" i="4" a="1"/>
  <c r="A5583" i="4" a="1"/>
  <c r="A5584" i="4" a="1"/>
  <c r="A5585" i="4" a="1"/>
  <c r="A5586" i="4" a="1"/>
  <c r="A5587" i="4" a="1"/>
  <c r="A5588" i="4" a="1"/>
  <c r="A5589" i="4" a="1"/>
  <c r="A5590" i="4" a="1"/>
  <c r="A5591" i="4" a="1"/>
  <c r="A5592" i="4" a="1"/>
  <c r="A5593" i="4" a="1"/>
  <c r="A5594" i="4" a="1"/>
  <c r="A5595" i="4" a="1"/>
  <c r="A5596" i="4" a="1"/>
  <c r="A5597" i="4" a="1"/>
  <c r="A5598" i="4" a="1"/>
  <c r="A5599" i="4" a="1"/>
  <c r="A5600" i="4" a="1"/>
  <c r="A5601" i="4" a="1"/>
  <c r="A5602" i="4" a="1"/>
  <c r="A5603" i="4" a="1"/>
  <c r="A5604" i="4" a="1"/>
  <c r="A5605" i="4" a="1"/>
  <c r="A5606" i="4" a="1"/>
  <c r="A5607" i="4" a="1"/>
  <c r="A5608" i="4" a="1"/>
  <c r="A5609" i="4" a="1"/>
  <c r="A5610" i="4" a="1"/>
  <c r="A5611" i="4" a="1"/>
  <c r="A5612" i="4" a="1"/>
  <c r="A5613" i="4" a="1"/>
  <c r="A5614" i="4" a="1"/>
  <c r="A5615" i="4" a="1"/>
  <c r="A5616" i="4" a="1"/>
  <c r="A5617" i="4" a="1"/>
  <c r="A5618" i="4" a="1"/>
  <c r="A5619" i="4" a="1"/>
  <c r="A5620" i="4" a="1"/>
  <c r="A5621" i="4" a="1"/>
  <c r="A5622" i="4" a="1"/>
  <c r="A5623" i="4" a="1"/>
  <c r="A5624" i="4" a="1"/>
  <c r="A5625" i="4" a="1"/>
  <c r="A5626" i="4" a="1"/>
  <c r="A5627" i="4" a="1"/>
  <c r="A5628" i="4" a="1"/>
  <c r="A5629" i="4" a="1"/>
  <c r="A5630" i="4" a="1"/>
  <c r="A5631" i="4" a="1"/>
  <c r="A5632" i="4" a="1"/>
  <c r="A5633" i="4" a="1"/>
  <c r="A5634" i="4" a="1"/>
  <c r="A5635" i="4" a="1"/>
  <c r="A5636" i="4" a="1"/>
  <c r="A5637" i="4" a="1"/>
  <c r="A5638" i="4" a="1"/>
  <c r="A5639" i="4" a="1"/>
  <c r="A5640" i="4" a="1"/>
  <c r="A5641" i="4" a="1"/>
  <c r="A5642" i="4" a="1"/>
  <c r="A5643" i="4" a="1"/>
  <c r="A5644" i="4" a="1"/>
  <c r="A5645" i="4" a="1"/>
  <c r="A5646" i="4" a="1"/>
  <c r="A5647" i="4" a="1"/>
  <c r="A5648" i="4" a="1"/>
  <c r="A5649" i="4" a="1"/>
  <c r="A5650" i="4" a="1"/>
  <c r="A5651" i="4" a="1"/>
  <c r="A5652" i="4" a="1"/>
  <c r="A5653" i="4" a="1"/>
  <c r="A5654" i="4" a="1"/>
  <c r="A5655" i="4" a="1"/>
  <c r="A5656" i="4" a="1"/>
  <c r="A5657" i="4" a="1"/>
  <c r="A5658" i="4" a="1"/>
  <c r="A5659" i="4" a="1"/>
  <c r="A5660" i="4" a="1"/>
  <c r="A5661" i="4" a="1"/>
  <c r="A5662" i="4" a="1"/>
  <c r="A5663" i="4" a="1"/>
  <c r="A5664" i="4" a="1"/>
  <c r="A5665" i="4" a="1"/>
  <c r="A5666" i="4" a="1"/>
  <c r="A5667" i="4" a="1"/>
  <c r="A5668" i="4" a="1"/>
  <c r="A5669" i="4" a="1"/>
  <c r="A5670" i="4" a="1"/>
  <c r="A5671" i="4" a="1"/>
  <c r="A5672" i="4" a="1"/>
  <c r="A5673" i="4" a="1"/>
  <c r="A5674" i="4" a="1"/>
  <c r="A5675" i="4" a="1"/>
  <c r="A5676" i="4" a="1"/>
  <c r="A5677" i="4" a="1"/>
  <c r="A5678" i="4" a="1"/>
  <c r="A5679" i="4" a="1"/>
  <c r="A5680" i="4" a="1"/>
  <c r="A5681" i="4" a="1"/>
  <c r="A5682" i="4" a="1"/>
  <c r="A5683" i="4" a="1"/>
  <c r="A5684" i="4" a="1"/>
  <c r="A5685" i="4" a="1"/>
  <c r="A5686" i="4" a="1"/>
  <c r="A5687" i="4" a="1"/>
  <c r="A5688" i="4" a="1"/>
  <c r="A5689" i="4" a="1"/>
  <c r="A5690" i="4" a="1"/>
  <c r="A5691" i="4" a="1"/>
  <c r="A5692" i="4" a="1"/>
  <c r="A5693" i="4" a="1"/>
  <c r="A5694" i="4" a="1"/>
  <c r="A5695" i="4" a="1"/>
  <c r="A5696" i="4" a="1"/>
  <c r="A5697" i="4" a="1"/>
  <c r="A5698" i="4" a="1"/>
  <c r="A5699" i="4" a="1"/>
  <c r="A5700" i="4" a="1"/>
  <c r="A5701" i="4" a="1"/>
  <c r="A5702" i="4" a="1"/>
  <c r="A5703" i="4" a="1"/>
  <c r="A5704" i="4" a="1"/>
  <c r="A5705" i="4" a="1"/>
  <c r="A5706" i="4" a="1"/>
  <c r="A5707" i="4" a="1"/>
  <c r="A5708" i="4" a="1"/>
  <c r="A5709" i="4" a="1"/>
  <c r="A5710" i="4" a="1"/>
  <c r="A5711" i="4" a="1"/>
  <c r="A5712" i="4" a="1"/>
  <c r="A5713" i="4" a="1"/>
  <c r="A5714" i="4" a="1"/>
  <c r="A5715" i="4" a="1"/>
  <c r="A5716" i="4" a="1"/>
  <c r="A5717" i="4" a="1"/>
  <c r="A5718" i="4" a="1"/>
  <c r="A5719" i="4" a="1"/>
  <c r="A5720" i="4" a="1"/>
  <c r="A5721" i="4" a="1"/>
  <c r="A5722" i="4" a="1"/>
  <c r="A5723" i="4" a="1"/>
  <c r="A5724" i="4" a="1"/>
  <c r="A5725" i="4" a="1"/>
  <c r="A5726" i="4" a="1"/>
  <c r="A5727" i="4" a="1"/>
  <c r="A5728" i="4" a="1"/>
  <c r="A5729" i="4" a="1"/>
  <c r="A5730" i="4" a="1"/>
  <c r="A5731" i="4" a="1"/>
  <c r="A5732" i="4" a="1"/>
  <c r="A5733" i="4" a="1"/>
  <c r="A5734" i="4" a="1"/>
  <c r="A5735" i="4" a="1"/>
  <c r="A5736" i="4" a="1"/>
  <c r="A5737" i="4" a="1"/>
  <c r="A5738" i="4" a="1"/>
  <c r="A5739" i="4" a="1"/>
  <c r="A5740" i="4" a="1"/>
  <c r="A5741" i="4" a="1"/>
  <c r="A5742" i="4" a="1"/>
  <c r="A5743" i="4" a="1"/>
  <c r="A5744" i="4" a="1"/>
  <c r="A5745" i="4" a="1"/>
  <c r="A5746" i="4" a="1"/>
  <c r="A5747" i="4" a="1"/>
  <c r="A5748" i="4" a="1"/>
  <c r="A5749" i="4" a="1"/>
  <c r="A5750" i="4" a="1"/>
  <c r="A5751" i="4" a="1"/>
  <c r="A5752" i="4" a="1"/>
  <c r="A5753" i="4" a="1"/>
  <c r="A5754" i="4" a="1"/>
  <c r="A5755" i="4" a="1"/>
  <c r="A5756" i="4" a="1"/>
  <c r="A5757" i="4" a="1"/>
  <c r="A5758" i="4" a="1"/>
  <c r="A5759" i="4" a="1"/>
  <c r="A5760" i="4" a="1"/>
  <c r="A5761" i="4" a="1"/>
  <c r="A5762" i="4" a="1"/>
  <c r="A5763" i="4" a="1"/>
  <c r="A5764" i="4" a="1"/>
  <c r="A5765" i="4" a="1"/>
  <c r="A5766" i="4" a="1"/>
  <c r="A5767" i="4" a="1"/>
  <c r="A5768" i="4" a="1"/>
  <c r="A5769" i="4" a="1"/>
  <c r="A5770" i="4" a="1"/>
  <c r="A5771" i="4" a="1"/>
  <c r="A5772" i="4" a="1"/>
  <c r="A5773" i="4" a="1"/>
  <c r="A5774" i="4" a="1"/>
  <c r="A5775" i="4" a="1"/>
  <c r="A5776" i="4" a="1"/>
  <c r="A5777" i="4" a="1"/>
  <c r="A5778" i="4" a="1"/>
  <c r="A5779" i="4" a="1"/>
  <c r="A5780" i="4" a="1"/>
  <c r="A5781" i="4" a="1"/>
  <c r="A5782" i="4" a="1"/>
  <c r="A5783" i="4" a="1"/>
  <c r="A5784" i="4" a="1"/>
  <c r="A5785" i="4" a="1"/>
  <c r="A5786" i="4" a="1"/>
  <c r="A5787" i="4" a="1"/>
  <c r="A5788" i="4" a="1"/>
  <c r="A5789" i="4" a="1"/>
  <c r="A5790" i="4" a="1"/>
  <c r="A5791" i="4" a="1"/>
  <c r="A5792" i="4" a="1"/>
  <c r="A5793" i="4" a="1"/>
  <c r="A5794" i="4" a="1"/>
  <c r="A5795" i="4" a="1"/>
  <c r="A5796" i="4" a="1"/>
  <c r="A5797" i="4" a="1"/>
  <c r="A5798" i="4" a="1"/>
  <c r="A5799" i="4" a="1"/>
  <c r="A5800" i="4" a="1"/>
  <c r="A5801" i="4" a="1"/>
  <c r="A5802" i="4" a="1"/>
  <c r="A5803" i="4" a="1"/>
  <c r="A5804" i="4" a="1"/>
  <c r="A5805" i="4" a="1"/>
  <c r="A5806" i="4" a="1"/>
  <c r="A5807" i="4" a="1"/>
  <c r="A5808" i="4" a="1"/>
  <c r="A5809" i="4" a="1"/>
  <c r="A5810" i="4" a="1"/>
  <c r="A5811" i="4" a="1"/>
  <c r="A5812" i="4" a="1"/>
  <c r="A5813" i="4" a="1"/>
  <c r="A5814" i="4" a="1"/>
  <c r="A5815" i="4" a="1"/>
  <c r="A5816" i="4" a="1"/>
  <c r="A5817" i="4" a="1"/>
  <c r="A5818" i="4" a="1"/>
  <c r="A5819" i="4" a="1"/>
  <c r="A5820" i="4" a="1"/>
  <c r="A5821" i="4" a="1"/>
  <c r="A5822" i="4" a="1"/>
  <c r="A5823" i="4" a="1"/>
  <c r="A5824" i="4" a="1"/>
  <c r="A5825" i="4" a="1"/>
  <c r="A5826" i="4" a="1"/>
  <c r="A5827" i="4" a="1"/>
  <c r="A5828" i="4" a="1"/>
  <c r="A5829" i="4" a="1"/>
  <c r="A5830" i="4" a="1"/>
  <c r="A5831" i="4" a="1"/>
  <c r="A5832" i="4" a="1"/>
  <c r="A5833" i="4" a="1"/>
  <c r="A5834" i="4" a="1"/>
  <c r="A5835" i="4" a="1"/>
  <c r="A5836" i="4" a="1"/>
  <c r="A5837" i="4" a="1"/>
  <c r="A5838" i="4" a="1"/>
  <c r="A5839" i="4" a="1"/>
  <c r="A5840" i="4" a="1"/>
  <c r="A5841" i="4" a="1"/>
  <c r="A5842" i="4" a="1"/>
  <c r="A5843" i="4" a="1"/>
  <c r="A5844" i="4" a="1"/>
  <c r="A5845" i="4" a="1"/>
  <c r="A5846" i="4" a="1"/>
  <c r="A5847" i="4" a="1"/>
  <c r="A5848" i="4" a="1"/>
  <c r="A5849" i="4" a="1"/>
  <c r="A5850" i="4" a="1"/>
  <c r="A5851" i="4" a="1"/>
  <c r="A5852" i="4" a="1"/>
  <c r="A5853" i="4" a="1"/>
  <c r="A5854" i="4" a="1"/>
  <c r="A5855" i="4" a="1"/>
  <c r="A5856" i="4" a="1"/>
  <c r="A5857" i="4" a="1"/>
  <c r="A5858" i="4" a="1"/>
  <c r="A5859" i="4" a="1"/>
  <c r="A5860" i="4" a="1"/>
  <c r="A5861" i="4" a="1"/>
  <c r="A5862" i="4" a="1"/>
  <c r="A5863" i="4" a="1"/>
  <c r="A5864" i="4" a="1"/>
  <c r="A5865" i="4" a="1"/>
  <c r="A5866" i="4" a="1"/>
  <c r="A5867" i="4" a="1"/>
  <c r="A5868" i="4" a="1"/>
  <c r="A5869" i="4" a="1"/>
  <c r="A5870" i="4" a="1"/>
  <c r="A5871" i="4" a="1"/>
  <c r="A5872" i="4" a="1"/>
  <c r="A5873" i="4" a="1"/>
  <c r="A5874" i="4" a="1"/>
  <c r="A5875" i="4" a="1"/>
  <c r="A5876" i="4" a="1"/>
  <c r="A5877" i="4" a="1"/>
  <c r="A5878" i="4" a="1"/>
  <c r="A5879" i="4" a="1"/>
  <c r="A5880" i="4" a="1"/>
  <c r="A5881" i="4" a="1"/>
  <c r="A5882" i="4" a="1"/>
  <c r="A5883" i="4" a="1"/>
  <c r="A5884" i="4" a="1"/>
  <c r="A5885" i="4" a="1"/>
  <c r="A5886" i="4" a="1"/>
  <c r="A5887" i="4" a="1"/>
  <c r="A5888" i="4" a="1"/>
  <c r="A5889" i="4" a="1"/>
  <c r="A5890" i="4" a="1"/>
  <c r="A5891" i="4" a="1"/>
  <c r="A5892" i="4" a="1"/>
  <c r="A5893" i="4" a="1"/>
  <c r="A5894" i="4" a="1"/>
  <c r="A5895" i="4" a="1"/>
  <c r="A5896" i="4" a="1"/>
  <c r="A5897" i="4" a="1"/>
  <c r="A5898" i="4" a="1"/>
  <c r="A5899" i="4" a="1"/>
  <c r="A5900" i="4" a="1"/>
  <c r="A5901" i="4" a="1"/>
  <c r="A5902" i="4" a="1"/>
  <c r="A5903" i="4" a="1"/>
  <c r="A5904" i="4" a="1"/>
  <c r="A5905" i="4" a="1"/>
  <c r="A5906" i="4" a="1"/>
  <c r="A5907" i="4" a="1"/>
  <c r="A5908" i="4" a="1"/>
  <c r="A5909" i="4" a="1"/>
  <c r="A5910" i="4" a="1"/>
  <c r="A5911" i="4" a="1"/>
  <c r="A5912" i="4" a="1"/>
  <c r="A5913" i="4" a="1"/>
  <c r="A5914" i="4" a="1"/>
  <c r="A5915" i="4" a="1"/>
  <c r="A5916" i="4" a="1"/>
  <c r="A5917" i="4" a="1"/>
  <c r="A5918" i="4" a="1"/>
  <c r="A5919" i="4" a="1"/>
  <c r="A5920" i="4" a="1"/>
  <c r="A5921" i="4" a="1"/>
  <c r="A5922" i="4" a="1"/>
  <c r="A5923" i="4" a="1"/>
  <c r="A5924" i="4" a="1"/>
  <c r="A5925" i="4" a="1"/>
  <c r="A5926" i="4" a="1"/>
  <c r="A5927" i="4" a="1"/>
  <c r="A5928" i="4" a="1"/>
  <c r="A5929" i="4" a="1"/>
  <c r="A5930" i="4" a="1"/>
  <c r="A5931" i="4" a="1"/>
  <c r="A5932" i="4" a="1"/>
  <c r="A5933" i="4" a="1"/>
  <c r="A5934" i="4" a="1"/>
  <c r="A5935" i="4" a="1"/>
  <c r="A5936" i="4" a="1"/>
  <c r="A5937" i="4" a="1"/>
  <c r="A5938" i="4" a="1"/>
  <c r="A5939" i="4" a="1"/>
  <c r="A5940" i="4" a="1"/>
  <c r="A5941" i="4" a="1"/>
  <c r="A5942" i="4" a="1"/>
  <c r="A5943" i="4" a="1"/>
  <c r="A5944" i="4" a="1"/>
  <c r="A5945" i="4" a="1"/>
  <c r="A5946" i="4" a="1"/>
  <c r="A5947" i="4" a="1"/>
  <c r="A5948" i="4" a="1"/>
  <c r="A5949" i="4" a="1"/>
  <c r="A5950" i="4" a="1"/>
  <c r="A5951" i="4" a="1"/>
  <c r="A5952" i="4" a="1"/>
  <c r="A5953" i="4" a="1"/>
  <c r="A5954" i="4" a="1"/>
  <c r="A5955" i="4" a="1"/>
  <c r="A5956" i="4" a="1"/>
  <c r="A5957" i="4" a="1"/>
  <c r="A5958" i="4" a="1"/>
  <c r="A5959" i="4" a="1"/>
  <c r="A5960" i="4" a="1"/>
  <c r="A5961" i="4" a="1"/>
  <c r="A5962" i="4" a="1"/>
  <c r="A5963" i="4" a="1"/>
  <c r="A5964" i="4" a="1"/>
  <c r="A5965" i="4" a="1"/>
  <c r="A5966" i="4" a="1"/>
  <c r="A5967" i="4" a="1"/>
  <c r="A5968" i="4" a="1"/>
  <c r="A5969" i="4" a="1"/>
  <c r="A5970" i="4" a="1"/>
  <c r="A5971" i="4" a="1"/>
  <c r="A5972" i="4" a="1"/>
  <c r="A5973" i="4" a="1"/>
  <c r="A5974" i="4" a="1"/>
  <c r="A5975" i="4" a="1"/>
  <c r="A5976" i="4" a="1"/>
  <c r="A5977" i="4" a="1"/>
  <c r="A5978" i="4" a="1"/>
  <c r="A5979" i="4" a="1"/>
  <c r="A5980" i="4" a="1"/>
  <c r="A5981" i="4" a="1"/>
  <c r="A5982" i="4" a="1"/>
  <c r="A5983" i="4" a="1"/>
  <c r="A5984" i="4" a="1"/>
  <c r="A5985" i="4" a="1"/>
  <c r="A5986" i="4" a="1"/>
  <c r="A5987" i="4" a="1"/>
  <c r="A5988" i="4" a="1"/>
  <c r="A5989" i="4" a="1"/>
  <c r="A5990" i="4" a="1"/>
  <c r="A5991" i="4" a="1"/>
  <c r="A5992" i="4" a="1"/>
  <c r="A5993" i="4" a="1"/>
  <c r="A5994" i="4" a="1"/>
  <c r="A5995" i="4" a="1"/>
  <c r="A5996" i="4" a="1"/>
  <c r="A5997" i="4" a="1"/>
  <c r="A5998" i="4" a="1"/>
  <c r="A5999" i="4" a="1"/>
  <c r="A6000" i="4" a="1"/>
  <c r="A6001" i="4" a="1"/>
  <c r="A2" i="4" a="1"/>
  <c r="D3" i="2" a="1"/>
  <c r="D4" i="2" a="1"/>
  <c r="D5" i="2" a="1"/>
  <c r="D6" i="2" a="1"/>
  <c r="D7" i="2" a="1"/>
  <c r="D8" i="2" a="1"/>
  <c r="D9" i="2" a="1"/>
  <c r="D10" i="2" a="1"/>
  <c r="D11" i="2" a="1"/>
  <c r="D12" i="2" a="1"/>
  <c r="D13" i="2" a="1"/>
  <c r="D14" i="2" a="1"/>
  <c r="D15" i="2" a="1"/>
  <c r="D16" i="2" a="1"/>
  <c r="D17" i="2" a="1"/>
  <c r="D18" i="2" a="1"/>
  <c r="D19" i="2" a="1"/>
  <c r="D20" i="2" a="1"/>
  <c r="D21" i="2" a="1"/>
  <c r="D22" i="2" a="1"/>
  <c r="D23" i="2" a="1"/>
  <c r="D24" i="2" a="1"/>
  <c r="D25" i="2" a="1"/>
  <c r="D26" i="2" a="1"/>
  <c r="D27" i="2" a="1"/>
  <c r="D28" i="2" a="1"/>
  <c r="D29" i="2" a="1"/>
  <c r="D30" i="2" a="1"/>
  <c r="D31" i="2" a="1"/>
  <c r="D32" i="2" a="1"/>
  <c r="D33" i="2" a="1"/>
  <c r="D34" i="2" a="1"/>
  <c r="D35" i="2" a="1"/>
  <c r="D36" i="2" a="1"/>
  <c r="D37" i="2" a="1"/>
  <c r="D38" i="2" a="1"/>
  <c r="D39" i="2" a="1"/>
  <c r="D40" i="2" a="1"/>
  <c r="D41" i="2" a="1"/>
  <c r="D42" i="2" a="1"/>
  <c r="D43" i="2" a="1"/>
  <c r="D44" i="2" a="1"/>
  <c r="D45" i="2" a="1"/>
  <c r="D46" i="2" a="1"/>
  <c r="D47" i="2" a="1"/>
  <c r="D48" i="2" a="1"/>
  <c r="D49" i="2" a="1"/>
  <c r="D50" i="2" a="1"/>
  <c r="D51" i="2" a="1"/>
  <c r="D2" i="2" a="1"/>
  <c r="L6" i="1"/>
  <c r="E6" i="1"/>
  <c r="L3" i="4" l="1" a="1"/>
  <c r="J3" i="4" a="1"/>
  <c r="K3" i="4" a="1"/>
  <c r="H3" i="4" a="1"/>
  <c r="I3" i="4" a="1"/>
  <c r="K4" i="4" a="1"/>
  <c r="L4" i="4" a="1"/>
  <c r="G3" i="4" a="1"/>
  <c r="J4" i="4" a="1"/>
  <c r="L9" i="4" a="1"/>
  <c r="I4" i="4" a="1"/>
  <c r="J9" i="4" a="1"/>
  <c r="K9" i="4" a="1"/>
  <c r="L10" i="4" a="1"/>
  <c r="H9" i="4" a="1"/>
  <c r="I9" i="4" a="1"/>
  <c r="K10" i="4" a="1"/>
  <c r="C3" i="4" a="1"/>
  <c r="D3" i="4"/>
  <c r="G4" i="4" a="1"/>
  <c r="H4" i="4" a="1"/>
  <c r="C4" i="4" a="1"/>
  <c r="D4" i="4" s="1"/>
  <c r="K5" i="4" a="1"/>
  <c r="K8" i="4" a="1"/>
  <c r="H10" i="4" a="1"/>
  <c r="L76" i="4" a="1"/>
  <c r="C9" i="4" a="1"/>
  <c r="L5" i="4" a="1"/>
  <c r="L8" i="4" a="1"/>
  <c r="B9" i="4" a="1"/>
  <c r="G9" i="4" a="1"/>
  <c r="I10" i="4" a="1"/>
  <c r="J10" i="4" a="1"/>
  <c r="K76" i="4" a="1"/>
  <c r="J76" i="4" a="1"/>
  <c r="B4" i="4" a="1"/>
  <c r="K11" i="4" a="1"/>
  <c r="L11" i="4" a="1"/>
  <c r="B3" i="4" a="1"/>
  <c r="J5" i="4" a="1"/>
  <c r="I11" i="4" a="1"/>
  <c r="J11" i="4" a="1"/>
  <c r="I76" i="4" a="1"/>
  <c r="J72" i="4" a="1"/>
  <c r="L84" i="4" a="1"/>
  <c r="H11" i="4" a="1"/>
  <c r="J26" i="4" a="1"/>
  <c r="K40" i="4" a="1"/>
  <c r="L40" i="4" a="1"/>
  <c r="J58" i="4" a="1"/>
  <c r="J84" i="4" a="1"/>
  <c r="K26" i="4" a="1"/>
  <c r="I58" i="4" a="1"/>
  <c r="K58" i="4" a="1"/>
  <c r="L25" i="4" a="1"/>
  <c r="J46" i="4" a="1"/>
  <c r="H58" i="4" a="1"/>
  <c r="L58" i="4" a="1"/>
  <c r="I84" i="4" a="1"/>
  <c r="K84" i="4" a="1"/>
  <c r="I5" i="4" a="1"/>
  <c r="L26" i="4" a="1"/>
  <c r="L46" i="4" a="1"/>
  <c r="I72" i="4" a="1"/>
  <c r="I12" i="4" a="1"/>
  <c r="J12" i="4" a="1"/>
  <c r="K12" i="4" a="1"/>
  <c r="L12" i="4" a="1"/>
  <c r="K46" i="4" a="1"/>
  <c r="L24" i="4" a="1"/>
  <c r="I27" i="4" a="1"/>
  <c r="J27" i="4" a="1"/>
  <c r="L27" i="4" a="1"/>
  <c r="G72" i="4" a="1"/>
  <c r="K79" i="4" a="1"/>
  <c r="K27" i="4" a="1"/>
  <c r="I40" i="4" a="1"/>
  <c r="J40" i="4" a="1"/>
  <c r="L74" i="4" a="1"/>
  <c r="H75" i="4" a="1"/>
  <c r="H76" i="4" a="1"/>
  <c r="L78" i="4" a="1"/>
  <c r="G84" i="4" a="1"/>
  <c r="H84" i="4" a="1"/>
  <c r="L98" i="4" a="1"/>
  <c r="H72" i="4" a="1"/>
  <c r="K98" i="4" a="1"/>
  <c r="L100" i="4" a="1"/>
  <c r="J35" i="4" a="1"/>
  <c r="L49" i="4" a="1"/>
  <c r="L55" i="4" a="1"/>
  <c r="K74" i="4" a="1"/>
  <c r="J79" i="4" a="1"/>
  <c r="L79" i="4" a="1"/>
  <c r="L56" i="4" a="1"/>
  <c r="B57" i="4" a="1"/>
  <c r="I74" i="4" a="1"/>
  <c r="G75" i="4" a="1"/>
  <c r="C78" i="4" a="1"/>
  <c r="G78" i="4" a="1"/>
  <c r="H78" i="4" a="1"/>
  <c r="I78" i="4" a="1"/>
  <c r="K78" i="4" a="1"/>
  <c r="C84" i="4" a="1"/>
  <c r="D84" i="4"/>
  <c r="G89" i="4" a="1"/>
  <c r="I89" i="4" a="1"/>
  <c r="J89" i="4" a="1"/>
  <c r="I91" i="4" a="1"/>
  <c r="L91" i="4" a="1"/>
  <c r="J92" i="4" a="1"/>
  <c r="H95" i="4" a="1"/>
  <c r="J95" i="4" a="1"/>
  <c r="L95" i="4" a="1"/>
  <c r="J96" i="4" a="1"/>
  <c r="H101" i="4" a="1"/>
  <c r="K101" i="4" a="1"/>
  <c r="K113" i="4" a="1"/>
  <c r="L117" i="4" a="1"/>
  <c r="L122" i="4" a="1"/>
  <c r="J186" i="4" a="1"/>
  <c r="H98" i="4" a="1"/>
  <c r="I101" i="4" a="1"/>
  <c r="L102" i="4" a="1"/>
  <c r="K104" i="4" a="1"/>
  <c r="L113" i="4" a="1"/>
  <c r="J115" i="4" a="1"/>
  <c r="B79" i="4" a="1"/>
  <c r="G79" i="4" a="1"/>
  <c r="H79" i="4" a="1"/>
  <c r="B80" i="4" a="1"/>
  <c r="H80" i="4" a="1"/>
  <c r="B81" i="4" a="1"/>
  <c r="C85" i="4" a="1"/>
  <c r="D85" i="4" s="1"/>
  <c r="C86" i="4" a="1"/>
  <c r="C87" i="4" a="1"/>
  <c r="G87" i="4" a="1"/>
  <c r="K87" i="4" a="1"/>
  <c r="C89" i="4" a="1"/>
  <c r="H89" i="4" a="1"/>
  <c r="K89" i="4" a="1"/>
  <c r="L89" i="4" a="1"/>
  <c r="G90" i="4" a="1"/>
  <c r="I90" i="4" a="1"/>
  <c r="L90" i="4" a="1"/>
  <c r="G91" i="4" a="1"/>
  <c r="J91" i="4" a="1"/>
  <c r="I92" i="4" a="1"/>
  <c r="L92" i="4" a="1"/>
  <c r="G93" i="4" a="1"/>
  <c r="I93" i="4" a="1"/>
  <c r="I96" i="4" a="1"/>
  <c r="K96" i="4" a="1"/>
  <c r="L96" i="4" a="1"/>
  <c r="G98" i="4" a="1"/>
  <c r="I98" i="4" a="1"/>
  <c r="K100" i="4" a="1"/>
  <c r="K102" i="4" a="1"/>
  <c r="J104" i="4" a="1"/>
  <c r="L104" i="4" a="1"/>
  <c r="H106" i="4" a="1"/>
  <c r="K106" i="4" a="1"/>
  <c r="K115" i="4" a="1"/>
  <c r="K186" i="4" a="1"/>
  <c r="G58" i="4" a="1"/>
  <c r="C76" i="4" a="1"/>
  <c r="G76" i="4" a="1"/>
  <c r="B78" i="4" a="1"/>
  <c r="D78" i="4"/>
  <c r="J78" i="4" a="1"/>
  <c r="I79" i="4" a="1"/>
  <c r="C80" i="4" a="1"/>
  <c r="G80" i="4" a="1"/>
  <c r="H87" i="4" a="1"/>
  <c r="J87" i="4" a="1"/>
  <c r="C90" i="4" a="1"/>
  <c r="J90" i="4" a="1"/>
  <c r="C91" i="4" a="1"/>
  <c r="K91" i="4" a="1"/>
  <c r="H92" i="4" a="1"/>
  <c r="K92" i="4" a="1"/>
  <c r="H93" i="4" a="1"/>
  <c r="H94" i="4" a="1"/>
  <c r="I94" i="4" a="1"/>
  <c r="J94" i="4" a="1"/>
  <c r="H100" i="4" a="1"/>
  <c r="I100" i="4" a="1"/>
  <c r="J100" i="4" a="1"/>
  <c r="G101" i="4" a="1"/>
  <c r="J101" i="4" a="1"/>
  <c r="L101" i="4" a="1"/>
  <c r="I106" i="4" a="1"/>
  <c r="L106" i="4" a="1"/>
  <c r="J113" i="4" a="1"/>
  <c r="K127" i="4" a="1"/>
  <c r="C79" i="4" a="1"/>
  <c r="B84" i="4" a="1"/>
  <c r="B85" i="4" a="1"/>
  <c r="B86" i="4" a="1"/>
  <c r="D86" i="4"/>
  <c r="D87" i="4"/>
  <c r="I87" i="4" a="1"/>
  <c r="H90" i="4" a="1"/>
  <c r="K90" i="4" a="1"/>
  <c r="H91" i="4" a="1"/>
  <c r="G94" i="4" a="1"/>
  <c r="K94" i="4" a="1"/>
  <c r="L94" i="4" a="1"/>
  <c r="I95" i="4" a="1"/>
  <c r="K95" i="4" a="1"/>
  <c r="J98" i="4" a="1"/>
  <c r="J106" i="4" a="1"/>
  <c r="L115" i="4" a="1"/>
  <c r="J117" i="4" a="1"/>
  <c r="K117" i="4" a="1"/>
  <c r="L127" i="4" a="1"/>
  <c r="L186" i="4" a="1"/>
  <c r="J77" i="4" a="1"/>
  <c r="K77" i="4" a="1"/>
  <c r="L77" i="4" a="1"/>
  <c r="L13" i="4" a="1"/>
  <c r="B14" i="4" a="1"/>
  <c r="G14" i="4" a="1"/>
  <c r="J14" i="4" a="1"/>
  <c r="K14" i="4" a="1"/>
  <c r="H15" i="4" a="1"/>
  <c r="K15" i="4" a="1"/>
  <c r="B16" i="4" a="1"/>
  <c r="G16" i="4" a="1"/>
  <c r="K16" i="4" a="1"/>
  <c r="H18" i="4" a="1"/>
  <c r="J18" i="4" a="1"/>
  <c r="H20" i="4" a="1"/>
  <c r="K20" i="4" a="1"/>
  <c r="C21" i="4" a="1"/>
  <c r="H21" i="4" a="1"/>
  <c r="L21" i="4" a="1"/>
  <c r="C22" i="4" a="1"/>
  <c r="G22" i="4" a="1"/>
  <c r="I22" i="4" a="1"/>
  <c r="K22" i="4" a="1"/>
  <c r="L22" i="4" a="1"/>
  <c r="C23" i="4" a="1"/>
  <c r="G23" i="4" a="1"/>
  <c r="J23" i="4" a="1"/>
  <c r="C25" i="4" a="1"/>
  <c r="D25" i="4"/>
  <c r="H25" i="4" a="1"/>
  <c r="I25" i="4" a="1"/>
  <c r="K25" i="4" a="1"/>
  <c r="C26" i="4" a="1"/>
  <c r="D26" i="4"/>
  <c r="H27" i="4" a="1"/>
  <c r="C29" i="4" a="1"/>
  <c r="H29" i="4" a="1"/>
  <c r="J29" i="4" a="1"/>
  <c r="L29" i="4" a="1"/>
  <c r="K30" i="4" a="1"/>
  <c r="H31" i="4" a="1"/>
  <c r="J31" i="4" a="1"/>
  <c r="L31" i="4" a="1"/>
  <c r="G32" i="4" a="1"/>
  <c r="K32" i="4" a="1"/>
  <c r="J33" i="4" a="1"/>
  <c r="I34" i="4" a="1"/>
  <c r="G36" i="4" a="1"/>
  <c r="H36" i="4" a="1"/>
  <c r="J36" i="4" a="1"/>
  <c r="L36" i="4" a="1"/>
  <c r="K37" i="4" a="1"/>
  <c r="C39" i="4" a="1"/>
  <c r="G39" i="4" a="1"/>
  <c r="I39" i="4" a="1"/>
  <c r="K39" i="4" a="1"/>
  <c r="H41" i="4" a="1"/>
  <c r="K41" i="4" a="1"/>
  <c r="L43" i="4" a="1"/>
  <c r="H47" i="4" a="1"/>
  <c r="L47" i="4" a="1"/>
  <c r="L48" i="4" a="1"/>
  <c r="G52" i="4" a="1"/>
  <c r="I52" i="4" a="1"/>
  <c r="K52" i="4" a="1"/>
  <c r="L54" i="4" a="1"/>
  <c r="C55" i="4" a="1"/>
  <c r="H55" i="4" a="1"/>
  <c r="K55" i="4" a="1"/>
  <c r="C57" i="4" a="1"/>
  <c r="D57" i="4"/>
  <c r="B59" i="4" a="1"/>
  <c r="G59" i="4" a="1"/>
  <c r="L59" i="4" a="1"/>
  <c r="C60" i="4" a="1"/>
  <c r="H60" i="4" a="1"/>
  <c r="B61" i="4" a="1"/>
  <c r="G61" i="4" a="1"/>
  <c r="J61" i="4" a="1"/>
  <c r="K61" i="4" a="1"/>
  <c r="H77" i="4" a="1"/>
  <c r="C7" i="4" a="1"/>
  <c r="I7" i="4" a="1"/>
  <c r="K7" i="4" a="1"/>
  <c r="B8" i="4" a="1"/>
  <c r="G8" i="4" a="1"/>
  <c r="H8" i="4" a="1"/>
  <c r="J8" i="4" a="1"/>
  <c r="G10" i="4" a="1"/>
  <c r="B12" i="4" a="1"/>
  <c r="B13" i="4" a="1"/>
  <c r="G13" i="4" a="1"/>
  <c r="H13" i="4" a="1"/>
  <c r="J13" i="4" a="1"/>
  <c r="C14" i="4" a="1"/>
  <c r="D14" i="4"/>
  <c r="I14" i="4" a="1"/>
  <c r="L14" i="4" a="1"/>
  <c r="B15" i="4" a="1"/>
  <c r="C15" i="4" a="1"/>
  <c r="G15" i="4" a="1"/>
  <c r="I15" i="4" a="1"/>
  <c r="J15" i="4" a="1"/>
  <c r="J17" i="4" a="1"/>
  <c r="I19" i="4" a="1"/>
  <c r="D21" i="4"/>
  <c r="J21" i="4" a="1"/>
  <c r="B22" i="4" a="1"/>
  <c r="D22" i="4"/>
  <c r="H22" i="4" a="1"/>
  <c r="J22" i="4" a="1"/>
  <c r="B23" i="4" a="1"/>
  <c r="D23" i="4"/>
  <c r="I23" i="4" a="1"/>
  <c r="K23" i="4" a="1"/>
  <c r="B24" i="4" a="1"/>
  <c r="H24" i="4" a="1"/>
  <c r="J24" i="4" a="1"/>
  <c r="B25" i="4" a="1"/>
  <c r="G25" i="4" a="1"/>
  <c r="J25" i="4" a="1"/>
  <c r="I32" i="4" a="1"/>
  <c r="J32" i="4" a="1"/>
  <c r="K34" i="4" a="1"/>
  <c r="H35" i="4" a="1"/>
  <c r="I35" i="4" a="1"/>
  <c r="L35" i="4" a="1"/>
  <c r="L37" i="4" a="1"/>
  <c r="G38" i="4" a="1"/>
  <c r="H38" i="4" a="1"/>
  <c r="I38" i="4" a="1"/>
  <c r="J38" i="4" a="1"/>
  <c r="L38" i="4" a="1"/>
  <c r="C40" i="4" a="1"/>
  <c r="H40" i="4" a="1"/>
  <c r="I46" i="4" a="1"/>
  <c r="G47" i="4" a="1"/>
  <c r="K47" i="4" a="1"/>
  <c r="J49" i="4" a="1"/>
  <c r="H50" i="4" a="1"/>
  <c r="J50" i="4" a="1"/>
  <c r="L50" i="4" a="1"/>
  <c r="L51" i="4" a="1"/>
  <c r="H52" i="4" a="1"/>
  <c r="J52" i="4" a="1"/>
  <c r="L52" i="4" a="1"/>
  <c r="I53" i="4" a="1"/>
  <c r="K53" i="4" a="1"/>
  <c r="J54" i="4" a="1"/>
  <c r="C56" i="4" a="1"/>
  <c r="D56" i="4"/>
  <c r="I56" i="4" a="1"/>
  <c r="B58" i="4" a="1"/>
  <c r="C58" i="4" a="1"/>
  <c r="D60" i="4"/>
  <c r="G60" i="4" a="1"/>
  <c r="J60" i="4" a="1"/>
  <c r="K60" i="4" a="1"/>
  <c r="L60" i="4" a="1"/>
  <c r="C61" i="4" a="1"/>
  <c r="H61" i="4" a="1"/>
  <c r="L61" i="4" a="1"/>
  <c r="B65" i="4" a="1"/>
  <c r="C72" i="4" a="1"/>
  <c r="B74" i="4" a="1"/>
  <c r="H74" i="4" a="1"/>
  <c r="J74" i="4" a="1"/>
  <c r="C75" i="4" a="1"/>
  <c r="D75" i="4" s="1"/>
  <c r="C77" i="4" a="1"/>
  <c r="I77" i="4" a="1"/>
  <c r="B6" i="4" a="1"/>
  <c r="C6" i="4" a="1"/>
  <c r="G6" i="4" a="1"/>
  <c r="I6" i="4" a="1"/>
  <c r="J6" i="4" a="1"/>
  <c r="C8" i="4" a="1"/>
  <c r="D8" i="4"/>
  <c r="I8" i="4" a="1"/>
  <c r="B10" i="4" a="1"/>
  <c r="C10" i="4" a="1"/>
  <c r="D10" i="4"/>
  <c r="B11" i="4" a="1"/>
  <c r="C11" i="4" a="1"/>
  <c r="G11" i="4" a="1"/>
  <c r="H14" i="4" a="1"/>
  <c r="I16" i="4" a="1"/>
  <c r="L16" i="4" a="1"/>
  <c r="C17" i="4" a="1"/>
  <c r="G17" i="4" a="1"/>
  <c r="I17" i="4" a="1"/>
  <c r="L17" i="4" a="1"/>
  <c r="C18" i="4" a="1"/>
  <c r="I18" i="4" a="1"/>
  <c r="K18" i="4" a="1"/>
  <c r="B19" i="4" a="1"/>
  <c r="H19" i="4" a="1"/>
  <c r="K19" i="4" a="1"/>
  <c r="B20" i="4" a="1"/>
  <c r="I20" i="4" a="1"/>
  <c r="L20" i="4" a="1"/>
  <c r="B21" i="4" a="1"/>
  <c r="G21" i="4" a="1"/>
  <c r="I21" i="4" a="1"/>
  <c r="K21" i="4" a="1"/>
  <c r="H23" i="4" a="1"/>
  <c r="L23" i="4" a="1"/>
  <c r="C24" i="4" a="1"/>
  <c r="G24" i="4" a="1"/>
  <c r="K24" i="4" a="1"/>
  <c r="B26" i="4" a="1"/>
  <c r="G26" i="4" a="1"/>
  <c r="H26" i="4" a="1"/>
  <c r="C27" i="4" a="1"/>
  <c r="L30" i="4" a="1"/>
  <c r="I31" i="4" a="1"/>
  <c r="K31" i="4" a="1"/>
  <c r="L33" i="4" a="1"/>
  <c r="J34" i="4" a="1"/>
  <c r="L34" i="4" a="1"/>
  <c r="G35" i="4" a="1"/>
  <c r="H43" i="4" a="1"/>
  <c r="J43" i="4" a="1"/>
  <c r="I47" i="4" a="1"/>
  <c r="J47" i="4" a="1"/>
  <c r="K48" i="4" a="1"/>
  <c r="C49" i="4" a="1"/>
  <c r="H49" i="4" a="1"/>
  <c r="L53" i="4" a="1"/>
  <c r="K54" i="4" a="1"/>
  <c r="B55" i="4" a="1"/>
  <c r="D55" i="4"/>
  <c r="I55" i="4" a="1"/>
  <c r="D58" i="4"/>
  <c r="C59" i="4" a="1"/>
  <c r="H59" i="4" a="1"/>
  <c r="J59" i="4" a="1"/>
  <c r="D61" i="4"/>
  <c r="I61" i="4" a="1"/>
  <c r="B62" i="4" a="1"/>
  <c r="B66" i="4" a="1"/>
  <c r="C67" i="4" a="1"/>
  <c r="B69" i="4" a="1"/>
  <c r="C69" i="4" a="1"/>
  <c r="D69" i="4"/>
  <c r="B70" i="4" a="1"/>
  <c r="B76" i="4" a="1"/>
  <c r="B77" i="4" a="1"/>
  <c r="G77" i="4" a="1"/>
  <c r="B5" i="4" a="1"/>
  <c r="C5" i="4" a="1"/>
  <c r="G5" i="4" a="1"/>
  <c r="H5" i="4" a="1"/>
  <c r="D6" i="4"/>
  <c r="H6" i="4" a="1"/>
  <c r="K6" i="4" a="1"/>
  <c r="L6" i="4" a="1"/>
  <c r="B7" i="4" a="1"/>
  <c r="D7" i="4"/>
  <c r="G7" i="4" a="1"/>
  <c r="H7" i="4" a="1"/>
  <c r="J7" i="4" a="1"/>
  <c r="L7" i="4" a="1"/>
  <c r="D9" i="4"/>
  <c r="C12" i="4" a="1"/>
  <c r="G12" i="4" a="1"/>
  <c r="H12" i="4" a="1"/>
  <c r="C13" i="4" a="1"/>
  <c r="I13" i="4" a="1"/>
  <c r="K13" i="4" a="1"/>
  <c r="L15" i="4" a="1"/>
  <c r="C16" i="4" a="1"/>
  <c r="H16" i="4" a="1"/>
  <c r="J16" i="4" a="1"/>
  <c r="B17" i="4" a="1"/>
  <c r="D17" i="4"/>
  <c r="H17" i="4" a="1"/>
  <c r="K17" i="4" a="1"/>
  <c r="B18" i="4" a="1"/>
  <c r="G18" i="4" a="1"/>
  <c r="L18" i="4" a="1"/>
  <c r="C19" i="4" a="1"/>
  <c r="G19" i="4" a="1"/>
  <c r="J19" i="4" a="1"/>
  <c r="L19" i="4" a="1"/>
  <c r="C20" i="4" a="1"/>
  <c r="G20" i="4" a="1"/>
  <c r="J20" i="4" a="1"/>
  <c r="D24" i="4"/>
  <c r="I24" i="4" a="1"/>
  <c r="I26" i="4" a="1"/>
  <c r="B27" i="4" a="1"/>
  <c r="G27" i="4" a="1"/>
  <c r="L28" i="4" a="1"/>
  <c r="G29" i="4" a="1"/>
  <c r="I29" i="4" a="1"/>
  <c r="K29" i="4" a="1"/>
  <c r="H32" i="4" a="1"/>
  <c r="L32" i="4" a="1"/>
  <c r="K33" i="4" a="1"/>
  <c r="K35" i="4" a="1"/>
  <c r="C36" i="4" a="1"/>
  <c r="I36" i="4" a="1"/>
  <c r="K36" i="4" a="1"/>
  <c r="K38" i="4" a="1"/>
  <c r="B39" i="4" a="1"/>
  <c r="D39" i="4"/>
  <c r="H39" i="4" a="1"/>
  <c r="J39" i="4" a="1"/>
  <c r="L39" i="4" a="1"/>
  <c r="B40" i="4" a="1"/>
  <c r="G40" i="4" a="1"/>
  <c r="I41" i="4" a="1"/>
  <c r="J41" i="4" a="1"/>
  <c r="L41" i="4" a="1"/>
  <c r="L42" i="4" a="1"/>
  <c r="G43" i="4" a="1"/>
  <c r="I43" i="4" a="1"/>
  <c r="K43" i="4" a="1"/>
  <c r="J48" i="4" a="1"/>
  <c r="G49" i="4" a="1"/>
  <c r="I49" i="4" a="1"/>
  <c r="K49" i="4" a="1"/>
  <c r="G50" i="4" a="1"/>
  <c r="I50" i="4" a="1"/>
  <c r="K50" i="4" a="1"/>
  <c r="J53" i="4" a="1"/>
  <c r="G55" i="4" a="1"/>
  <c r="J55" i="4" a="1"/>
  <c r="B56" i="4" a="1"/>
  <c r="G56" i="4" a="1"/>
  <c r="H56" i="4" a="1"/>
  <c r="J56" i="4" a="1"/>
  <c r="K56" i="4" a="1"/>
  <c r="D59" i="4"/>
  <c r="I59" i="4" a="1"/>
  <c r="K59" i="4" a="1"/>
  <c r="B60" i="4" a="1"/>
  <c r="I60" i="4" a="1"/>
  <c r="B67" i="4" a="1"/>
  <c r="B72" i="4" a="1"/>
  <c r="B73" i="4" a="1"/>
  <c r="C74" i="4" a="1"/>
  <c r="G74" i="4" a="1"/>
  <c r="B75" i="4" a="1"/>
  <c r="D76" i="4"/>
  <c r="I80" i="4" a="1"/>
  <c r="J80" i="4" a="1"/>
  <c r="K80" i="4" a="1"/>
  <c r="L80" i="4" a="1"/>
  <c r="B88" i="4" a="1"/>
  <c r="D89" i="4"/>
  <c r="B90" i="4" a="1"/>
  <c r="D90" i="4"/>
  <c r="D91" i="4"/>
  <c r="B93" i="4" a="1"/>
  <c r="C93" i="4" a="1"/>
  <c r="D93" i="4" s="1"/>
  <c r="C96" i="4" a="1"/>
  <c r="G96" i="4" a="1"/>
  <c r="H96" i="4" a="1"/>
  <c r="C101" i="4" a="1"/>
  <c r="H102" i="4" a="1"/>
  <c r="I102" i="4" a="1"/>
  <c r="J102" i="4" a="1"/>
  <c r="G103" i="4" a="1"/>
  <c r="H103" i="4" a="1"/>
  <c r="G106" i="4" a="1"/>
  <c r="K107" i="4" a="1"/>
  <c r="L107" i="4" a="1"/>
  <c r="K110" i="4" a="1"/>
  <c r="L110" i="4" a="1"/>
  <c r="C115" i="4" a="1"/>
  <c r="G115" i="4" a="1"/>
  <c r="H115" i="4" a="1"/>
  <c r="I115" i="4" a="1"/>
  <c r="L116" i="4" a="1"/>
  <c r="G117" i="4" a="1"/>
  <c r="H117" i="4" a="1"/>
  <c r="I117" i="4" a="1"/>
  <c r="L121" i="4" a="1"/>
  <c r="L124" i="4" a="1"/>
  <c r="L230" i="4" a="1"/>
  <c r="L403" i="4" a="1"/>
  <c r="B87" i="4" a="1"/>
  <c r="B89" i="4" a="1"/>
  <c r="B91" i="4" a="1"/>
  <c r="B92" i="4" a="1"/>
  <c r="C92" i="4" a="1"/>
  <c r="D92" i="4"/>
  <c r="G92" i="4" a="1"/>
  <c r="B94" i="4" a="1"/>
  <c r="C94" i="4" a="1"/>
  <c r="D94" i="4" s="1"/>
  <c r="B95" i="4" a="1"/>
  <c r="C95" i="4" a="1"/>
  <c r="D95" i="4"/>
  <c r="G95" i="4" a="1"/>
  <c r="G104" i="4" a="1"/>
  <c r="H104" i="4" a="1"/>
  <c r="I104" i="4" a="1"/>
  <c r="G113" i="4" a="1"/>
  <c r="H113" i="4" a="1"/>
  <c r="I113" i="4" a="1"/>
  <c r="L114" i="4" a="1"/>
  <c r="H122" i="4" a="1"/>
  <c r="I122" i="4" a="1"/>
  <c r="J122" i="4" a="1"/>
  <c r="K122" i="4" a="1"/>
  <c r="J127" i="4" a="1"/>
  <c r="B82" i="4" a="1"/>
  <c r="C82" i="4" a="1"/>
  <c r="K403" i="4" a="1"/>
  <c r="J403" i="4" a="1"/>
  <c r="L409" i="4" a="1"/>
  <c r="C81" i="4" a="1"/>
  <c r="D81" i="4"/>
  <c r="G81" i="4" a="1"/>
  <c r="H81" i="4" a="1"/>
  <c r="I81" i="4" a="1"/>
  <c r="J81" i="4" a="1"/>
  <c r="K81" i="4" a="1"/>
  <c r="L81" i="4" a="1"/>
  <c r="H403" i="4" a="1"/>
  <c r="I403" i="4" a="1"/>
  <c r="K409" i="4" a="1"/>
  <c r="B96" i="4" a="1"/>
  <c r="B98" i="4" a="1"/>
  <c r="C98" i="4" a="1"/>
  <c r="D98" i="4"/>
  <c r="B100" i="4" a="1"/>
  <c r="C100" i="4" a="1"/>
  <c r="D100" i="4"/>
  <c r="G100" i="4" a="1"/>
  <c r="B101" i="4" a="1"/>
  <c r="B102" i="4" a="1"/>
  <c r="C102" i="4" a="1"/>
  <c r="D102" i="4"/>
  <c r="G102" i="4" a="1"/>
  <c r="B103" i="4" a="1"/>
  <c r="C103" i="4" a="1"/>
  <c r="D103" i="4" s="1"/>
  <c r="B104" i="4" a="1"/>
  <c r="C104" i="4" a="1"/>
  <c r="D104" i="4"/>
  <c r="B106" i="4" a="1"/>
  <c r="C106" i="4" a="1"/>
  <c r="D106" i="4"/>
  <c r="B109" i="4" a="1"/>
  <c r="B112" i="4" a="1"/>
  <c r="C112" i="4" a="1"/>
  <c r="D112" i="4"/>
  <c r="G112" i="4" a="1"/>
  <c r="B115" i="4" a="1"/>
  <c r="B116" i="4" a="1"/>
  <c r="C116" i="4" a="1"/>
  <c r="D116" i="4"/>
  <c r="G116" i="4" a="1"/>
  <c r="H116" i="4" a="1"/>
  <c r="I116" i="4" a="1"/>
  <c r="J116" i="4" a="1"/>
  <c r="K116" i="4" a="1"/>
  <c r="B117" i="4" a="1"/>
  <c r="C117" i="4" a="1"/>
  <c r="G118" i="4" a="1"/>
  <c r="H118" i="4" a="1"/>
  <c r="I118" i="4" a="1"/>
  <c r="J118" i="4" a="1"/>
  <c r="K118" i="4" a="1"/>
  <c r="K120" i="4" a="1"/>
  <c r="L120" i="4" a="1"/>
  <c r="L135" i="4" a="1"/>
  <c r="L146" i="4" a="1"/>
  <c r="K205" i="4" a="1"/>
  <c r="K220" i="4" a="1"/>
  <c r="L220" i="4" a="1"/>
  <c r="L243" i="4" a="1"/>
  <c r="D96" i="4"/>
  <c r="B97" i="4" a="1"/>
  <c r="C97" i="4" a="1"/>
  <c r="B99" i="4" a="1"/>
  <c r="C99" i="4" a="1"/>
  <c r="D99" i="4"/>
  <c r="G99" i="4" a="1"/>
  <c r="H99" i="4" a="1"/>
  <c r="I99" i="4" a="1"/>
  <c r="J99" i="4" a="1"/>
  <c r="K99" i="4" a="1"/>
  <c r="L99" i="4" a="1"/>
  <c r="D101" i="4"/>
  <c r="B105" i="4" a="1"/>
  <c r="C105" i="4" a="1"/>
  <c r="D105" i="4"/>
  <c r="G105" i="4" a="1"/>
  <c r="H105" i="4" a="1"/>
  <c r="I105" i="4" a="1"/>
  <c r="B107" i="4" a="1"/>
  <c r="C107" i="4" a="1"/>
  <c r="D107" i="4"/>
  <c r="G107" i="4" a="1"/>
  <c r="H107" i="4" a="1"/>
  <c r="I107" i="4" a="1"/>
  <c r="J107" i="4" a="1"/>
  <c r="B108" i="4" a="1"/>
  <c r="C108" i="4" a="1"/>
  <c r="B110" i="4" a="1"/>
  <c r="C110" i="4" a="1"/>
  <c r="D110" i="4"/>
  <c r="G110" i="4" a="1"/>
  <c r="H110" i="4" a="1"/>
  <c r="I110" i="4" a="1"/>
  <c r="J110" i="4" a="1"/>
  <c r="B111" i="4" a="1"/>
  <c r="C111" i="4" a="1"/>
  <c r="D111" i="4"/>
  <c r="G111" i="4" a="1"/>
  <c r="H111" i="4" a="1"/>
  <c r="I111" i="4" a="1"/>
  <c r="J111" i="4" a="1"/>
  <c r="K111" i="4" a="1"/>
  <c r="L111" i="4" a="1"/>
  <c r="B113" i="4" a="1"/>
  <c r="C113" i="4" a="1"/>
  <c r="D113" i="4" s="1"/>
  <c r="B114" i="4" a="1"/>
  <c r="C114" i="4" a="1"/>
  <c r="D114" i="4"/>
  <c r="G114" i="4" a="1"/>
  <c r="H114" i="4" a="1"/>
  <c r="I114" i="4" a="1"/>
  <c r="J114" i="4" a="1"/>
  <c r="K114" i="4" a="1"/>
  <c r="D115" i="4"/>
  <c r="I119" i="4" a="1"/>
  <c r="J119" i="4" a="1"/>
  <c r="K119" i="4" a="1"/>
  <c r="L119" i="4" a="1"/>
  <c r="J121" i="4" a="1"/>
  <c r="K121" i="4" a="1"/>
  <c r="G122" i="4" a="1"/>
  <c r="I124" i="4" a="1"/>
  <c r="J124" i="4" a="1"/>
  <c r="K124" i="4" a="1"/>
  <c r="I127" i="4" a="1"/>
  <c r="L129" i="4" a="1"/>
  <c r="J132" i="4" a="1"/>
  <c r="K132" i="4" a="1"/>
  <c r="L132" i="4" a="1"/>
  <c r="L180" i="4" a="1"/>
  <c r="L202" i="4" a="1"/>
  <c r="J236" i="4" a="1"/>
  <c r="K236" i="4" a="1"/>
  <c r="L236" i="4" a="1"/>
  <c r="K252" i="4" a="1"/>
  <c r="L252" i="4" a="1"/>
  <c r="L251" i="4" a="1"/>
  <c r="H252" i="4" a="1"/>
  <c r="I252" i="4" a="1"/>
  <c r="J252" i="4" a="1"/>
  <c r="B327" i="4" a="1"/>
  <c r="B83" i="4" a="1"/>
  <c r="C83" i="4" a="1"/>
  <c r="K202" i="4" a="1"/>
  <c r="H227" i="4" a="1"/>
  <c r="L229" i="4" a="1"/>
  <c r="H232" i="4" a="1"/>
  <c r="I236" i="4" a="1"/>
  <c r="L247" i="4" a="1"/>
  <c r="I75" i="4" a="1"/>
  <c r="J75" i="4" a="1"/>
  <c r="K75" i="4" a="1"/>
  <c r="J205" i="4" a="1"/>
  <c r="I230" i="4" a="1"/>
  <c r="J230" i="4" a="1"/>
  <c r="K230" i="4" a="1"/>
  <c r="L235" i="4" a="1"/>
  <c r="I239" i="4" a="1"/>
  <c r="K243" i="4" a="1"/>
  <c r="G252" i="4" a="1"/>
  <c r="H239" i="4" a="1"/>
  <c r="K246" i="4" a="1"/>
  <c r="L246" i="4" a="1"/>
  <c r="L249" i="4" a="1"/>
  <c r="J250" i="4" a="1"/>
  <c r="K250" i="4" a="1"/>
  <c r="L250" i="4" a="1"/>
  <c r="I251" i="4" a="1"/>
  <c r="J251" i="4" a="1"/>
  <c r="K251" i="4" a="1"/>
  <c r="K235" i="4" a="1"/>
  <c r="K241" i="4" a="1"/>
  <c r="L241" i="4" a="1"/>
  <c r="J243" i="4" a="1"/>
  <c r="I247" i="4" a="1"/>
  <c r="J247" i="4" a="1"/>
  <c r="K247" i="4" a="1"/>
  <c r="L253" i="4" a="1"/>
  <c r="L233" i="4" a="1"/>
  <c r="C234" i="4" a="1"/>
  <c r="C241" i="4" a="1"/>
  <c r="G241" i="4" a="1"/>
  <c r="H241" i="4" a="1"/>
  <c r="I241" i="4" a="1"/>
  <c r="J241" i="4" a="1"/>
  <c r="I243" i="4" a="1"/>
  <c r="J244" i="4" a="1"/>
  <c r="K244" i="4" a="1"/>
  <c r="L244" i="4" a="1"/>
  <c r="J246" i="4" a="1"/>
  <c r="I249" i="4" a="1"/>
  <c r="J249" i="4" a="1"/>
  <c r="K249" i="4" a="1"/>
  <c r="H250" i="4" a="1"/>
  <c r="I250" i="4" a="1"/>
  <c r="C251" i="4" a="1"/>
  <c r="G251" i="4" a="1"/>
  <c r="H251" i="4" a="1"/>
  <c r="K294" i="4" a="1"/>
  <c r="L294" i="4" a="1"/>
  <c r="J235" i="4" a="1"/>
  <c r="G236" i="4" a="1"/>
  <c r="H236" i="4" a="1"/>
  <c r="G239" i="4" a="1"/>
  <c r="H240" i="4" a="1"/>
  <c r="G247" i="4" a="1"/>
  <c r="H247" i="4" a="1"/>
  <c r="C252" i="4" a="1"/>
  <c r="K255" i="4" a="1"/>
  <c r="L273" i="4" a="1"/>
  <c r="K253" i="4" a="1"/>
  <c r="L256" i="4" a="1"/>
  <c r="D83" i="4"/>
  <c r="L270" i="4" a="1"/>
  <c r="H273" i="4" a="1"/>
  <c r="I273" i="4" a="1"/>
  <c r="J273" i="4" a="1"/>
  <c r="K273" i="4" a="1"/>
  <c r="G83" i="4" a="1"/>
  <c r="L257" i="4" a="1"/>
  <c r="G273" i="4" a="1"/>
  <c r="H83" i="4" a="1"/>
  <c r="I83" i="4" a="1"/>
  <c r="J83" i="4" a="1"/>
  <c r="K83" i="4" a="1"/>
  <c r="L83" i="4" a="1"/>
  <c r="K256" i="4" a="1"/>
  <c r="J258" i="4" a="1"/>
  <c r="K258" i="4" a="1"/>
  <c r="L258" i="4" a="1"/>
  <c r="B28" i="4" a="1"/>
  <c r="C28" i="4" a="1"/>
  <c r="D28" i="4"/>
  <c r="G28" i="4" a="1"/>
  <c r="H28" i="4" a="1"/>
  <c r="I28" i="4" a="1"/>
  <c r="J28" i="4" a="1"/>
  <c r="K28" i="4" a="1"/>
  <c r="B29" i="4" a="1"/>
  <c r="B31" i="4" a="1"/>
  <c r="C31" i="4" a="1"/>
  <c r="D31" i="4"/>
  <c r="G31" i="4" a="1"/>
  <c r="B32" i="4" a="1"/>
  <c r="C32" i="4" a="1"/>
  <c r="D32" i="4" s="1"/>
  <c r="B35" i="4" a="1"/>
  <c r="C35" i="4" a="1"/>
  <c r="D35" i="4"/>
  <c r="B36" i="4" a="1"/>
  <c r="B38" i="4" a="1"/>
  <c r="C38" i="4" a="1"/>
  <c r="D38" i="4" s="1"/>
  <c r="B41" i="4" a="1"/>
  <c r="C41" i="4" a="1"/>
  <c r="D41" i="4"/>
  <c r="G41" i="4" a="1"/>
  <c r="B44" i="4" a="1"/>
  <c r="C44" i="4" a="1"/>
  <c r="D44" i="4"/>
  <c r="G44" i="4" a="1"/>
  <c r="H44" i="4" a="1"/>
  <c r="I44" i="4" a="1"/>
  <c r="J44" i="4" a="1"/>
  <c r="K44" i="4" a="1"/>
  <c r="L44" i="4" a="1"/>
  <c r="B46" i="4" a="1"/>
  <c r="C46" i="4" a="1"/>
  <c r="D46" i="4"/>
  <c r="G46" i="4" a="1"/>
  <c r="H46" i="4" a="1"/>
  <c r="B49" i="4" a="1"/>
  <c r="B50" i="4" a="1"/>
  <c r="C50" i="4" a="1"/>
  <c r="D50" i="4" s="1"/>
  <c r="B53" i="4" a="1"/>
  <c r="C53" i="4" a="1"/>
  <c r="D53" i="4"/>
  <c r="G53" i="4" a="1"/>
  <c r="H53" i="4" a="1"/>
  <c r="B54" i="4" a="1"/>
  <c r="C54" i="4" a="1"/>
  <c r="D54" i="4"/>
  <c r="G54" i="4" a="1"/>
  <c r="H54" i="4" a="1"/>
  <c r="I54" i="4" a="1"/>
  <c r="L205" i="4" a="1"/>
  <c r="D29" i="4"/>
  <c r="B30" i="4" a="1"/>
  <c r="C30" i="4" a="1"/>
  <c r="D30" i="4"/>
  <c r="G30" i="4" a="1"/>
  <c r="H30" i="4" a="1"/>
  <c r="I30" i="4" a="1"/>
  <c r="J30" i="4" a="1"/>
  <c r="B33" i="4" a="1"/>
  <c r="C33" i="4" a="1"/>
  <c r="D33" i="4"/>
  <c r="G33" i="4" a="1"/>
  <c r="H33" i="4" a="1"/>
  <c r="I33" i="4" a="1"/>
  <c r="B34" i="4" a="1"/>
  <c r="C34" i="4" a="1"/>
  <c r="D34" i="4"/>
  <c r="G34" i="4" a="1"/>
  <c r="H34" i="4" a="1"/>
  <c r="D36" i="4"/>
  <c r="B37" i="4" a="1"/>
  <c r="C37" i="4" a="1"/>
  <c r="D37" i="4"/>
  <c r="G37" i="4" a="1"/>
  <c r="H37" i="4" a="1"/>
  <c r="I37" i="4" a="1"/>
  <c r="J37" i="4" a="1"/>
  <c r="D40" i="4"/>
  <c r="B42" i="4" a="1"/>
  <c r="C42" i="4" a="1"/>
  <c r="D42" i="4"/>
  <c r="G42" i="4" a="1"/>
  <c r="H42" i="4" a="1"/>
  <c r="I42" i="4" a="1"/>
  <c r="J42" i="4" a="1"/>
  <c r="K42" i="4" a="1"/>
  <c r="B43" i="4" a="1"/>
  <c r="C43" i="4" a="1"/>
  <c r="D43" i="4"/>
  <c r="B45" i="4" a="1"/>
  <c r="C45" i="4" a="1"/>
  <c r="D45" i="4"/>
  <c r="G45" i="4" a="1"/>
  <c r="H45" i="4" a="1"/>
  <c r="I45" i="4" a="1"/>
  <c r="J45" i="4" a="1"/>
  <c r="K45" i="4" a="1"/>
  <c r="L45" i="4" a="1"/>
  <c r="B47" i="4" a="1"/>
  <c r="C47" i="4" a="1"/>
  <c r="D47" i="4"/>
  <c r="B48" i="4" a="1"/>
  <c r="C48" i="4" a="1"/>
  <c r="D48" i="4"/>
  <c r="G48" i="4" a="1"/>
  <c r="H48" i="4" a="1"/>
  <c r="I48" i="4" a="1"/>
  <c r="D49" i="4"/>
  <c r="B51" i="4" a="1"/>
  <c r="C51" i="4" a="1"/>
  <c r="D51" i="4"/>
  <c r="G51" i="4" a="1"/>
  <c r="H51" i="4" a="1"/>
  <c r="I51" i="4" a="1"/>
  <c r="J51" i="4" a="1"/>
  <c r="K51" i="4" a="1"/>
  <c r="B52" i="4" a="1"/>
  <c r="C52" i="4" a="1"/>
  <c r="D52" i="4" s="1"/>
  <c r="I240" i="4" a="1"/>
  <c r="J240" i="4" a="1"/>
  <c r="K240" i="4" a="1"/>
  <c r="L240" i="4" a="1"/>
  <c r="K180" i="4" a="1"/>
  <c r="K196" i="4" a="1"/>
  <c r="C62" i="4" a="1"/>
  <c r="J239" i="4" a="1"/>
  <c r="K239" i="4" a="1"/>
  <c r="L239" i="4" a="1"/>
  <c r="I237" i="4" a="1"/>
  <c r="J237" i="4" a="1"/>
  <c r="K237" i="4" a="1"/>
  <c r="L237" i="4" a="1"/>
  <c r="D62" i="4"/>
  <c r="G735" i="4" a="1"/>
  <c r="L238" i="4" a="1"/>
  <c r="K128" i="4" a="1"/>
  <c r="L128" i="4" a="1"/>
  <c r="H131" i="4" a="1"/>
  <c r="I131" i="4" a="1"/>
  <c r="J131" i="4" a="1"/>
  <c r="K131" i="4" a="1"/>
  <c r="L131" i="4" a="1"/>
  <c r="H135" i="4" a="1"/>
  <c r="I135" i="4" a="1"/>
  <c r="J135" i="4" a="1"/>
  <c r="K135" i="4" a="1"/>
  <c r="J180" i="4" a="1"/>
  <c r="K194" i="4" a="1"/>
  <c r="L194" i="4" a="1"/>
  <c r="L199" i="4" a="1"/>
  <c r="I220" i="4" a="1"/>
  <c r="J220" i="4" a="1"/>
  <c r="H127" i="4" a="1"/>
  <c r="K129" i="4" a="1"/>
  <c r="H132" i="4" a="1"/>
  <c r="I132" i="4" a="1"/>
  <c r="L168" i="4" a="1"/>
  <c r="K176" i="4" a="1"/>
  <c r="L176" i="4" a="1"/>
  <c r="H186" i="4" a="1"/>
  <c r="I186" i="4" a="1"/>
  <c r="L200" i="4" a="1"/>
  <c r="K229" i="4" a="1"/>
  <c r="K622" i="4" a="1"/>
  <c r="L622" i="4" a="1"/>
  <c r="B64" i="4" a="1"/>
  <c r="I406" i="4" a="1"/>
  <c r="J406" i="4" a="1"/>
  <c r="K406" i="4" a="1"/>
  <c r="L406" i="4" a="1"/>
  <c r="L614" i="4" a="1"/>
  <c r="L231" i="4" a="1"/>
  <c r="L210" i="4" a="1"/>
  <c r="J211" i="4" a="1"/>
  <c r="K211" i="4" a="1"/>
  <c r="L211" i="4" a="1"/>
  <c r="K217" i="4" a="1"/>
  <c r="L217" i="4" a="1"/>
  <c r="L219" i="4" a="1"/>
  <c r="H222" i="4" a="1"/>
  <c r="L226" i="4" a="1"/>
  <c r="L604" i="4" a="1"/>
  <c r="K614" i="4" a="1"/>
  <c r="L615" i="4" a="1"/>
  <c r="C65" i="4" a="1"/>
  <c r="D65" i="4"/>
  <c r="L218" i="4" a="1"/>
  <c r="H220" i="4" a="1"/>
  <c r="C227" i="4" a="1"/>
  <c r="G227" i="4" a="1"/>
  <c r="I615" i="4" a="1"/>
  <c r="J615" i="4" a="1"/>
  <c r="K615" i="4" a="1"/>
  <c r="J622" i="4" a="1"/>
  <c r="I227" i="4" a="1"/>
  <c r="J227" i="4" a="1"/>
  <c r="K227" i="4" a="1"/>
  <c r="L227" i="4" a="1"/>
  <c r="L599" i="4" a="1"/>
  <c r="I622" i="4" a="1"/>
  <c r="L1147" i="4" a="1"/>
  <c r="G57" i="4" a="1"/>
  <c r="H57" i="4" a="1"/>
  <c r="I57" i="4" a="1"/>
  <c r="J57" i="4" a="1"/>
  <c r="K57" i="4" a="1"/>
  <c r="L57" i="4" a="1"/>
  <c r="J1147" i="4" a="1"/>
  <c r="K1147" i="4" a="1"/>
  <c r="G62" i="4" a="1"/>
  <c r="H62" i="4" a="1"/>
  <c r="I62" i="4" a="1"/>
  <c r="J62" i="4" a="1"/>
  <c r="K62" i="4" a="1"/>
  <c r="L62" i="4" a="1"/>
  <c r="I222" i="4" a="1"/>
  <c r="J222" i="4" a="1"/>
  <c r="K222" i="4" a="1"/>
  <c r="L222" i="4" a="1"/>
  <c r="L1121" i="4" a="1"/>
  <c r="I176" i="4" a="1"/>
  <c r="J176" i="4" a="1"/>
  <c r="J194" i="4" a="1"/>
  <c r="K200" i="4" a="1"/>
  <c r="L201" i="4" a="1"/>
  <c r="H205" i="4" a="1"/>
  <c r="I205" i="4" a="1"/>
  <c r="L207" i="4" a="1"/>
  <c r="C215" i="4" a="1"/>
  <c r="L613" i="4" a="1"/>
  <c r="L616" i="4" a="1"/>
  <c r="C617" i="4" a="1"/>
  <c r="H617" i="4" a="1"/>
  <c r="I617" i="4" a="1"/>
  <c r="K617" i="4" a="1"/>
  <c r="G622" i="4" a="1"/>
  <c r="H622" i="4" a="1"/>
  <c r="J624" i="4" a="1"/>
  <c r="L624" i="4" a="1"/>
  <c r="H625" i="4" a="1"/>
  <c r="J625" i="4" a="1"/>
  <c r="L625" i="4" a="1"/>
  <c r="I1121" i="4" a="1"/>
  <c r="I1147" i="4" a="1"/>
  <c r="B63" i="4" a="1"/>
  <c r="C63" i="4" a="1"/>
  <c r="D63" i="4"/>
  <c r="G63" i="4" a="1"/>
  <c r="H63" i="4" a="1"/>
  <c r="I63" i="4" a="1"/>
  <c r="J63" i="4" a="1"/>
  <c r="K63" i="4" a="1"/>
  <c r="L152" i="4" a="1"/>
  <c r="J175" i="4" a="1"/>
  <c r="G186" i="4" a="1"/>
  <c r="L191" i="4" a="1"/>
  <c r="J196" i="4" a="1"/>
  <c r="L197" i="4" a="1"/>
  <c r="H202" i="4" a="1"/>
  <c r="I202" i="4" a="1"/>
  <c r="J202" i="4" a="1"/>
  <c r="L204" i="4" a="1"/>
  <c r="J210" i="4" a="1"/>
  <c r="K210" i="4" a="1"/>
  <c r="I211" i="4" a="1"/>
  <c r="L214" i="4" a="1"/>
  <c r="I614" i="4" a="1"/>
  <c r="J614" i="4" a="1"/>
  <c r="G617" i="4" a="1"/>
  <c r="J617" i="4" a="1"/>
  <c r="L617" i="4" a="1"/>
  <c r="I618" i="4" a="1"/>
  <c r="K618" i="4" a="1"/>
  <c r="J620" i="4" a="1"/>
  <c r="K620" i="4" a="1"/>
  <c r="K623" i="4" a="1"/>
  <c r="I625" i="4" a="1"/>
  <c r="K625" i="4" a="1"/>
  <c r="K1120" i="4" a="1"/>
  <c r="L1120" i="4" a="1"/>
  <c r="L1131" i="4" a="1"/>
  <c r="G215" i="4" a="1"/>
  <c r="H215" i="4" a="1"/>
  <c r="I215" i="4" a="1"/>
  <c r="J215" i="4" a="1"/>
  <c r="K215" i="4" a="1"/>
  <c r="L215" i="4" a="1"/>
  <c r="H614" i="4" a="1"/>
  <c r="J618" i="4" a="1"/>
  <c r="L618" i="4" a="1"/>
  <c r="K619" i="4" a="1"/>
  <c r="H620" i="4" a="1"/>
  <c r="I620" i="4" a="1"/>
  <c r="L620" i="4" a="1"/>
  <c r="I623" i="4" a="1"/>
  <c r="J623" i="4" a="1"/>
  <c r="L623" i="4" a="1"/>
  <c r="I624" i="4" a="1"/>
  <c r="K624" i="4" a="1"/>
  <c r="H1121" i="4" a="1"/>
  <c r="J1121" i="4" a="1"/>
  <c r="K1121" i="4" a="1"/>
  <c r="G1121" i="4" a="1"/>
  <c r="L1128" i="4" a="1"/>
  <c r="L1129" i="4" a="1"/>
  <c r="K1131" i="4" a="1"/>
  <c r="H1147" i="4" a="1"/>
  <c r="D117" i="4"/>
  <c r="B118" i="4" a="1"/>
  <c r="C118" i="4" a="1"/>
  <c r="D118" i="4"/>
  <c r="G120" i="4" a="1"/>
  <c r="H120" i="4" a="1"/>
  <c r="I120" i="4" a="1"/>
  <c r="J120" i="4" a="1"/>
  <c r="L123" i="4" a="1"/>
  <c r="G125" i="4" a="1"/>
  <c r="H125" i="4" a="1"/>
  <c r="I125" i="4" a="1"/>
  <c r="J125" i="4" a="1"/>
  <c r="K125" i="4" a="1"/>
  <c r="L125" i="4" a="1"/>
  <c r="C127" i="4" a="1"/>
  <c r="G127" i="4" a="1"/>
  <c r="J128" i="4" a="1"/>
  <c r="C131" i="4" a="1"/>
  <c r="G131" i="4" a="1"/>
  <c r="G132" i="4" a="1"/>
  <c r="J133" i="4" a="1"/>
  <c r="K133" i="4" a="1"/>
  <c r="L133" i="4" a="1"/>
  <c r="K137" i="4" a="1"/>
  <c r="L137" i="4" a="1"/>
  <c r="J139" i="4" a="1"/>
  <c r="K139" i="4" a="1"/>
  <c r="L139" i="4" a="1"/>
  <c r="K152" i="4" a="1"/>
  <c r="H176" i="4" a="1"/>
  <c r="J183" i="4" a="1"/>
  <c r="K183" i="4" a="1"/>
  <c r="L183" i="4" a="1"/>
  <c r="G187" i="4" a="1"/>
  <c r="H187" i="4" a="1"/>
  <c r="I187" i="4" a="1"/>
  <c r="J187" i="4" a="1"/>
  <c r="K187" i="4" a="1"/>
  <c r="L187" i="4" a="1"/>
  <c r="J604" i="4" a="1"/>
  <c r="I607" i="4" a="1"/>
  <c r="K607" i="4" a="1"/>
  <c r="L63" i="4" a="1"/>
  <c r="C119" i="4" a="1"/>
  <c r="G119" i="4" a="1"/>
  <c r="H119" i="4" a="1"/>
  <c r="C121" i="4" a="1"/>
  <c r="G121" i="4" a="1"/>
  <c r="H121" i="4" a="1"/>
  <c r="I121" i="4" a="1"/>
  <c r="C122" i="4" a="1"/>
  <c r="H124" i="4" a="1"/>
  <c r="G126" i="4" a="1"/>
  <c r="H126" i="4" a="1"/>
  <c r="I126" i="4" a="1"/>
  <c r="C129" i="4" a="1"/>
  <c r="G129" i="4" a="1"/>
  <c r="H129" i="4" a="1"/>
  <c r="I129" i="4" a="1"/>
  <c r="J129" i="4" a="1"/>
  <c r="K130" i="4" a="1"/>
  <c r="L130" i="4" a="1"/>
  <c r="J138" i="4" a="1"/>
  <c r="K138" i="4" a="1"/>
  <c r="L138" i="4" a="1"/>
  <c r="K142" i="4" a="1"/>
  <c r="L142" i="4" a="1"/>
  <c r="J146" i="4" a="1"/>
  <c r="K146" i="4" a="1"/>
  <c r="K168" i="4" a="1"/>
  <c r="L169" i="4" a="1"/>
  <c r="L182" i="4" a="1"/>
  <c r="I184" i="4" a="1"/>
  <c r="J184" i="4" a="1"/>
  <c r="K184" i="4" a="1"/>
  <c r="L184" i="4" a="1"/>
  <c r="L603" i="4" a="1"/>
  <c r="J607" i="4" a="1"/>
  <c r="L607" i="4" a="1"/>
  <c r="K610" i="4" a="1"/>
  <c r="J189" i="4" a="1"/>
  <c r="K604" i="4" a="1"/>
  <c r="G609" i="4" a="1"/>
  <c r="H609" i="4" a="1"/>
  <c r="I609" i="4" a="1"/>
  <c r="J610" i="4" a="1"/>
  <c r="L610" i="4" a="1"/>
  <c r="L611" i="4" a="1"/>
  <c r="I612" i="4" a="1"/>
  <c r="J612" i="4" a="1"/>
  <c r="K612" i="4" a="1"/>
  <c r="L612" i="4" a="1"/>
  <c r="C64" i="4" a="1"/>
  <c r="D64" i="4"/>
  <c r="G64" i="4" a="1"/>
  <c r="H64" i="4" a="1"/>
  <c r="I64" i="4" a="1"/>
  <c r="J64" i="4" a="1"/>
  <c r="L596" i="4" a="1"/>
  <c r="K601" i="4" a="1"/>
  <c r="L601" i="4" a="1"/>
  <c r="K603" i="4" a="1"/>
  <c r="H604" i="4" a="1"/>
  <c r="I604" i="4" a="1"/>
  <c r="L605" i="4" a="1"/>
  <c r="H607" i="4" a="1"/>
  <c r="G1134" i="4" a="1"/>
  <c r="H1134" i="4" a="1"/>
  <c r="I1134" i="4" a="1"/>
  <c r="K189" i="4" a="1"/>
  <c r="L189" i="4" a="1"/>
  <c r="K597" i="4" a="1"/>
  <c r="L597" i="4" a="1"/>
  <c r="K599" i="4" a="1"/>
  <c r="J1120" i="4" a="1"/>
  <c r="B1121" i="4" a="1"/>
  <c r="L1122" i="4" a="1"/>
  <c r="L1125" i="4" a="1"/>
  <c r="K1128" i="4" a="1"/>
  <c r="G1129" i="4" a="1"/>
  <c r="H1129" i="4" a="1"/>
  <c r="I1129" i="4" a="1"/>
  <c r="K1129" i="4" a="1"/>
  <c r="K1133" i="4" a="1"/>
  <c r="J609" i="4" a="1"/>
  <c r="K609" i="4" a="1"/>
  <c r="L609" i="4" a="1"/>
  <c r="C1121" i="4" a="1"/>
  <c r="D1121" i="4" s="1"/>
  <c r="K1122" i="4" a="1"/>
  <c r="K1125" i="4" a="1"/>
  <c r="J1129" i="4" a="1"/>
  <c r="J1131" i="4" a="1"/>
  <c r="J1134" i="4" a="1"/>
  <c r="K1134" i="4" a="1"/>
  <c r="L1134" i="4" a="1"/>
  <c r="H189" i="4" a="1"/>
  <c r="I189" i="4" a="1"/>
  <c r="I599" i="4" a="1"/>
  <c r="J599" i="4" a="1"/>
  <c r="G601" i="4" a="1"/>
  <c r="H601" i="4" a="1"/>
  <c r="I601" i="4" a="1"/>
  <c r="J601" i="4" a="1"/>
  <c r="I605" i="4" a="1"/>
  <c r="I1093" i="4" a="1"/>
  <c r="K1093" i="4" a="1"/>
  <c r="L1100" i="4" a="1"/>
  <c r="H1101" i="4" a="1"/>
  <c r="J1101" i="4" a="1"/>
  <c r="L1101" i="4" a="1"/>
  <c r="I1113" i="4" a="1"/>
  <c r="K1113" i="4" a="1"/>
  <c r="L1116" i="4" a="1"/>
  <c r="L1117" i="4" a="1"/>
  <c r="K1118" i="4" a="1"/>
  <c r="K64" i="4" a="1"/>
  <c r="L64" i="4" a="1"/>
  <c r="K191" i="4" a="1"/>
  <c r="G603" i="4" a="1"/>
  <c r="I603" i="4" a="1"/>
  <c r="G604" i="4" a="1"/>
  <c r="H605" i="4" a="1"/>
  <c r="J605" i="4" a="1"/>
  <c r="K605" i="4" a="1"/>
  <c r="L1084" i="4" a="1"/>
  <c r="H1093" i="4" a="1"/>
  <c r="L1093" i="4" a="1"/>
  <c r="I1098" i="4" a="1"/>
  <c r="L1098" i="4" a="1"/>
  <c r="I1100" i="4" a="1"/>
  <c r="J1100" i="4" a="1"/>
  <c r="K1100" i="4" a="1"/>
  <c r="I1115" i="4" a="1"/>
  <c r="K1115" i="4" a="1"/>
  <c r="L1118" i="4" a="1"/>
  <c r="I1119" i="4" a="1"/>
  <c r="J1119" i="4" a="1"/>
  <c r="K596" i="4" a="1"/>
  <c r="I597" i="4" a="1"/>
  <c r="J597" i="4" a="1"/>
  <c r="L598" i="4" a="1"/>
  <c r="I600" i="4" a="1"/>
  <c r="J600" i="4" a="1"/>
  <c r="K600" i="4" a="1"/>
  <c r="L600" i="4" a="1"/>
  <c r="H603" i="4" a="1"/>
  <c r="J603" i="4" a="1"/>
  <c r="C604" i="4" a="1"/>
  <c r="K1084" i="4" a="1"/>
  <c r="J1098" i="4" a="1"/>
  <c r="I1101" i="4" a="1"/>
  <c r="K1101" i="4" a="1"/>
  <c r="H1113" i="4" a="1"/>
  <c r="J1113" i="4" a="1"/>
  <c r="K1117" i="4" a="1"/>
  <c r="I606" i="4" a="1"/>
  <c r="J606" i="4" a="1"/>
  <c r="K606" i="4" a="1"/>
  <c r="L606" i="4" a="1"/>
  <c r="J1093" i="4" a="1"/>
  <c r="K1098" i="4" a="1"/>
  <c r="L1113" i="4" a="1"/>
  <c r="J1115" i="4" a="1"/>
  <c r="L1115" i="4" a="1"/>
  <c r="K1116" i="4" a="1"/>
  <c r="K1119" i="4" a="1"/>
  <c r="L1119" i="4" a="1"/>
  <c r="B119" i="4" a="1"/>
  <c r="D119" i="4"/>
  <c r="B120" i="4" a="1"/>
  <c r="C120" i="4" a="1"/>
  <c r="D120" i="4"/>
  <c r="D122" i="4"/>
  <c r="B123" i="4" a="1"/>
  <c r="C123" i="4" a="1"/>
  <c r="D123" i="4"/>
  <c r="G123" i="4" a="1"/>
  <c r="H123" i="4" a="1"/>
  <c r="I123" i="4" a="1"/>
  <c r="J123" i="4" a="1"/>
  <c r="K123" i="4" a="1"/>
  <c r="B124" i="4" a="1"/>
  <c r="C124" i="4" a="1"/>
  <c r="D124" i="4"/>
  <c r="G124" i="4" a="1"/>
  <c r="D129" i="4"/>
  <c r="B130" i="4" a="1"/>
  <c r="C130" i="4" a="1"/>
  <c r="D130" i="4"/>
  <c r="G130" i="4" a="1"/>
  <c r="H130" i="4" a="1"/>
  <c r="I130" i="4" a="1"/>
  <c r="J130" i="4" a="1"/>
  <c r="D131" i="4"/>
  <c r="G139" i="4" a="1"/>
  <c r="H139" i="4" a="1"/>
  <c r="I139" i="4" a="1"/>
  <c r="I140" i="4" a="1"/>
  <c r="J140" i="4" a="1"/>
  <c r="K140" i="4" a="1"/>
  <c r="L140" i="4" a="1"/>
  <c r="H142" i="4" a="1"/>
  <c r="I142" i="4" a="1"/>
  <c r="J142" i="4" a="1"/>
  <c r="I146" i="4" a="1"/>
  <c r="I168" i="4" a="1"/>
  <c r="J168" i="4" a="1"/>
  <c r="K1099" i="4" a="1"/>
  <c r="G65" i="4" a="1"/>
  <c r="B121" i="4" a="1"/>
  <c r="D121" i="4"/>
  <c r="B122" i="4" a="1"/>
  <c r="B125" i="4" a="1"/>
  <c r="C125" i="4" a="1"/>
  <c r="D125" i="4"/>
  <c r="B126" i="4" a="1"/>
  <c r="C126" i="4" a="1"/>
  <c r="D126" i="4"/>
  <c r="B127" i="4" a="1"/>
  <c r="D127" i="4"/>
  <c r="B128" i="4" a="1"/>
  <c r="C128" i="4" a="1"/>
  <c r="D128" i="4"/>
  <c r="G128" i="4" a="1"/>
  <c r="H128" i="4" a="1"/>
  <c r="I128" i="4" a="1"/>
  <c r="B129" i="4" a="1"/>
  <c r="B131" i="4" a="1"/>
  <c r="B132" i="4" a="1"/>
  <c r="C132" i="4" a="1"/>
  <c r="D132" i="4" s="1"/>
  <c r="I133" i="4" a="1"/>
  <c r="G135" i="4" a="1"/>
  <c r="I138" i="4" a="1"/>
  <c r="L141" i="4" a="1"/>
  <c r="J169" i="4" a="1"/>
  <c r="K169" i="4" a="1"/>
  <c r="J171" i="4" a="1"/>
  <c r="H65" i="4" a="1"/>
  <c r="L1099" i="4" a="1"/>
  <c r="I65" i="4" a="1"/>
  <c r="J65" i="4" a="1"/>
  <c r="K1094" i="4" a="1"/>
  <c r="J1095" i="4" a="1"/>
  <c r="K171" i="4" a="1"/>
  <c r="L171" i="4" a="1"/>
  <c r="K1077" i="4" a="1"/>
  <c r="J1084" i="4" a="1"/>
  <c r="L1094" i="4" a="1"/>
  <c r="K1095" i="4" a="1"/>
  <c r="L1095" i="4" a="1"/>
  <c r="L1077" i="4" a="1"/>
  <c r="G1093" i="4" a="1"/>
  <c r="J1096" i="4" a="1"/>
  <c r="K1096" i="4" a="1"/>
  <c r="L1096" i="4" a="1"/>
  <c r="K65" i="4" a="1"/>
  <c r="J577" i="4" a="1"/>
  <c r="K577" i="4" a="1"/>
  <c r="L577" i="4" a="1"/>
  <c r="H1069" i="4" a="1"/>
  <c r="I1069" i="4" a="1"/>
  <c r="K1069" i="4" a="1"/>
  <c r="L1069" i="4" a="1"/>
  <c r="L1071" i="4" a="1"/>
  <c r="I1077" i="4" a="1"/>
  <c r="J1077" i="4" a="1"/>
  <c r="K1080" i="4" a="1"/>
  <c r="K1087" i="4" a="1"/>
  <c r="L1087" i="4" a="1"/>
  <c r="L1859" i="4" a="1"/>
  <c r="L594" i="4" a="1"/>
  <c r="J1069" i="4" a="1"/>
  <c r="I1084" i="4" a="1"/>
  <c r="K1085" i="4" a="1"/>
  <c r="K1071" i="4" a="1"/>
  <c r="L1075" i="4" a="1"/>
  <c r="I1080" i="4" a="1"/>
  <c r="J1080" i="4" a="1"/>
  <c r="L1080" i="4" a="1"/>
  <c r="J1085" i="4" a="1"/>
  <c r="L1085" i="4" a="1"/>
  <c r="K1859" i="4" a="1"/>
  <c r="L65" i="4" a="1"/>
  <c r="J167" i="4" a="1"/>
  <c r="K167" i="4" a="1"/>
  <c r="L167" i="4" a="1"/>
  <c r="G1085" i="4" a="1"/>
  <c r="H1085" i="4" a="1"/>
  <c r="I1085" i="4" a="1"/>
  <c r="H1086" i="4" a="1"/>
  <c r="I1086" i="4" a="1"/>
  <c r="L595" i="4" a="1"/>
  <c r="G1084" i="4" a="1"/>
  <c r="H1084" i="4" a="1"/>
  <c r="J1086" i="4" a="1"/>
  <c r="K1086" i="4" a="1"/>
  <c r="L1086" i="4" a="1"/>
  <c r="I1081" i="4" a="1"/>
  <c r="J1081" i="4" a="1"/>
  <c r="K1081" i="4" a="1"/>
  <c r="L1081" i="4" a="1"/>
  <c r="C66" i="4" a="1"/>
  <c r="D66" i="4"/>
  <c r="G66" i="4" a="1"/>
  <c r="H577" i="4" a="1"/>
  <c r="I577" i="4" a="1"/>
  <c r="J173" i="4" a="1"/>
  <c r="K173" i="4" a="1"/>
  <c r="L173" i="4" a="1"/>
  <c r="L578" i="4" a="1"/>
  <c r="L591" i="4" a="1"/>
  <c r="G592" i="4" a="1"/>
  <c r="H592" i="4" a="1"/>
  <c r="I592" i="4" a="1"/>
  <c r="J592" i="4" a="1"/>
  <c r="K592" i="4" a="1"/>
  <c r="L592" i="4" a="1"/>
  <c r="H1080" i="4" a="1"/>
  <c r="G1082" i="4" a="1"/>
  <c r="H1082" i="4" a="1"/>
  <c r="I1082" i="4" a="1"/>
  <c r="J1082" i="4" a="1"/>
  <c r="K1082" i="4" a="1"/>
  <c r="L1082" i="4" a="1"/>
  <c r="H66" i="4" a="1"/>
  <c r="I66" i="4" a="1"/>
  <c r="J66" i="4" a="1"/>
  <c r="G578" i="4" a="1"/>
  <c r="H578" i="4" a="1"/>
  <c r="I578" i="4" a="1"/>
  <c r="J578" i="4" a="1"/>
  <c r="K578" i="4" a="1"/>
  <c r="K591" i="4" a="1"/>
  <c r="L1066" i="4" a="1"/>
  <c r="I1071" i="4" a="1"/>
  <c r="J1071" i="4" a="1"/>
  <c r="C1077" i="4" a="1"/>
  <c r="G1077" i="4" a="1"/>
  <c r="H1077" i="4" a="1"/>
  <c r="L1589" i="4" a="1"/>
  <c r="G577" i="4" a="1"/>
  <c r="L1065" i="4" a="1"/>
  <c r="J1067" i="4" a="1"/>
  <c r="K1067" i="4" a="1"/>
  <c r="L1067" i="4" a="1"/>
  <c r="C1069" i="4" a="1"/>
  <c r="G1069" i="4" a="1"/>
  <c r="J1075" i="4" a="1"/>
  <c r="K1075" i="4" a="1"/>
  <c r="C1078" i="4" a="1"/>
  <c r="G1078" i="4" a="1"/>
  <c r="H1078" i="4" a="1"/>
  <c r="I1078" i="4" a="1"/>
  <c r="J1078" i="4" a="1"/>
  <c r="K1078" i="4" a="1"/>
  <c r="L1576" i="4" a="1"/>
  <c r="L1078" i="4" a="1"/>
  <c r="K66" i="4" a="1"/>
  <c r="L66" i="4" a="1"/>
  <c r="B577" i="4" a="1"/>
  <c r="C577" i="4" a="1"/>
  <c r="D577" i="4" s="1"/>
  <c r="K579" i="4" a="1"/>
  <c r="L579" i="4" a="1"/>
  <c r="L581" i="4" a="1"/>
  <c r="K1051" i="4" a="1"/>
  <c r="L1051" i="4" a="1"/>
  <c r="I1063" i="4" a="1"/>
  <c r="I1065" i="4" a="1"/>
  <c r="J1065" i="4" a="1"/>
  <c r="K1065" i="4" a="1"/>
  <c r="K1066" i="4" a="1"/>
  <c r="I1067" i="4" a="1"/>
  <c r="K1072" i="4" a="1"/>
  <c r="L1072" i="4" a="1"/>
  <c r="K1074" i="4" a="1"/>
  <c r="K175" i="4" a="1"/>
  <c r="L175" i="4" a="1"/>
  <c r="C578" i="4" a="1"/>
  <c r="J590" i="4" a="1"/>
  <c r="K590" i="4" a="1"/>
  <c r="L590" i="4" a="1"/>
  <c r="L1048" i="4" a="1"/>
  <c r="L1060" i="4" a="1"/>
  <c r="L1062" i="4" a="1"/>
  <c r="L1064" i="4" a="1"/>
  <c r="H1071" i="4" a="1"/>
  <c r="L1073" i="4" a="1"/>
  <c r="L1074" i="4" a="1"/>
  <c r="B135" i="4" a="1"/>
  <c r="C135" i="4" a="1"/>
  <c r="D135" i="4" s="1"/>
  <c r="G137" i="4" a="1"/>
  <c r="H137" i="4" a="1"/>
  <c r="I137" i="4" a="1"/>
  <c r="J137" i="4" a="1"/>
  <c r="G142" i="4" a="1"/>
  <c r="J568" i="4" a="1"/>
  <c r="C574" i="4" a="1"/>
  <c r="G574" i="4" a="1"/>
  <c r="H574" i="4" a="1"/>
  <c r="I574" i="4" a="1"/>
  <c r="J574" i="4" a="1"/>
  <c r="K574" i="4" a="1"/>
  <c r="L574" i="4" a="1"/>
  <c r="L1050" i="4" a="1"/>
  <c r="K1055" i="4" a="1"/>
  <c r="I1058" i="4" a="1"/>
  <c r="D67" i="4"/>
  <c r="G67" i="4" a="1"/>
  <c r="H67" i="4" a="1"/>
  <c r="I67" i="4" a="1"/>
  <c r="B133" i="4" a="1"/>
  <c r="C133" i="4" a="1"/>
  <c r="D133" i="4"/>
  <c r="G133" i="4" a="1"/>
  <c r="H133" i="4" a="1"/>
  <c r="B134" i="4" a="1"/>
  <c r="C136" i="4" a="1"/>
  <c r="G136" i="4" a="1"/>
  <c r="H136" i="4" a="1"/>
  <c r="H138" i="4" a="1"/>
  <c r="B139" i="4" a="1"/>
  <c r="C139" i="4" a="1"/>
  <c r="D139" i="4"/>
  <c r="C140" i="4" a="1"/>
  <c r="G140" i="4" a="1"/>
  <c r="H140" i="4" a="1"/>
  <c r="H141" i="4" a="1"/>
  <c r="I141" i="4" a="1"/>
  <c r="J141" i="4" a="1"/>
  <c r="K141" i="4" a="1"/>
  <c r="J152" i="4" a="1"/>
  <c r="I155" i="4" a="1"/>
  <c r="J155" i="4" a="1"/>
  <c r="K158" i="4" a="1"/>
  <c r="L158" i="4" a="1"/>
  <c r="J165" i="4" a="1"/>
  <c r="I575" i="4" a="1"/>
  <c r="J575" i="4" a="1"/>
  <c r="L1057" i="4" a="1"/>
  <c r="H1058" i="4" a="1"/>
  <c r="K1058" i="4" a="1"/>
  <c r="H575" i="4" a="1"/>
  <c r="J1051" i="4" a="1"/>
  <c r="L1055" i="4" a="1"/>
  <c r="J1058" i="4" a="1"/>
  <c r="B576" i="4" a="1"/>
  <c r="C576" i="4" a="1"/>
  <c r="D576" i="4"/>
  <c r="G576" i="4" a="1"/>
  <c r="H576" i="4" a="1"/>
  <c r="I576" i="4" a="1"/>
  <c r="J576" i="4" a="1"/>
  <c r="K576" i="4" a="1"/>
  <c r="L576" i="4" a="1"/>
  <c r="K1048" i="4" a="1"/>
  <c r="I1051" i="4" a="1"/>
  <c r="L1058" i="4" a="1"/>
  <c r="G165" i="4" a="1"/>
  <c r="H165" i="4" a="1"/>
  <c r="I165" i="4" a="1"/>
  <c r="C166" i="4" a="1"/>
  <c r="J67" i="4" a="1"/>
  <c r="K67" i="4" a="1"/>
  <c r="L67" i="4" a="1"/>
  <c r="I568" i="4" a="1"/>
  <c r="L571" i="4" a="1"/>
  <c r="H572" i="4" a="1"/>
  <c r="J1037" i="4" a="1"/>
  <c r="L1037" i="4" a="1"/>
  <c r="K1039" i="4" a="1"/>
  <c r="L1039" i="4" a="1"/>
  <c r="G166" i="4" a="1"/>
  <c r="H166" i="4" a="1"/>
  <c r="I166" i="4" a="1"/>
  <c r="H568" i="4" a="1"/>
  <c r="I569" i="4" a="1"/>
  <c r="J569" i="4" a="1"/>
  <c r="K569" i="4" a="1"/>
  <c r="L569" i="4" a="1"/>
  <c r="J570" i="4" a="1"/>
  <c r="K570" i="4" a="1"/>
  <c r="L570" i="4" a="1"/>
  <c r="H571" i="4" a="1"/>
  <c r="I571" i="4" a="1"/>
  <c r="J571" i="4" a="1"/>
  <c r="K571" i="4" a="1"/>
  <c r="L1036" i="4" a="1"/>
  <c r="I1037" i="4" a="1"/>
  <c r="K1041" i="4" a="1"/>
  <c r="L1045" i="4" a="1"/>
  <c r="I572" i="4" a="1"/>
  <c r="J572" i="4" a="1"/>
  <c r="K572" i="4" a="1"/>
  <c r="L572" i="4" a="1"/>
  <c r="K1037" i="4" a="1"/>
  <c r="L1041" i="4" a="1"/>
  <c r="L1043" i="4" a="1"/>
  <c r="C151" i="4" a="1"/>
  <c r="I152" i="4" a="1"/>
  <c r="H155" i="4" a="1"/>
  <c r="J555" i="4" a="1"/>
  <c r="L555" i="4" a="1"/>
  <c r="K566" i="4" a="1"/>
  <c r="L566" i="4" a="1"/>
  <c r="K1008" i="4" a="1"/>
  <c r="J1032" i="4" a="1"/>
  <c r="L1032" i="4" a="1"/>
  <c r="K148" i="4" a="1"/>
  <c r="L148" i="4" a="1"/>
  <c r="K164" i="4" a="1"/>
  <c r="L164" i="4" a="1"/>
  <c r="K411" i="4" a="1"/>
  <c r="H555" i="4" a="1"/>
  <c r="I555" i="4" a="1"/>
  <c r="K555" i="4" a="1"/>
  <c r="J564" i="4" a="1"/>
  <c r="L564" i="4" a="1"/>
  <c r="L1008" i="4" a="1"/>
  <c r="K1032" i="4" a="1"/>
  <c r="K165" i="4" a="1"/>
  <c r="L410" i="4" a="1"/>
  <c r="J411" i="4" a="1"/>
  <c r="L411" i="4" a="1"/>
  <c r="I561" i="4" a="1"/>
  <c r="K564" i="4" a="1"/>
  <c r="C568" i="4" a="1"/>
  <c r="G568" i="4" a="1"/>
  <c r="I1032" i="4" a="1"/>
  <c r="K568" i="4" a="1"/>
  <c r="L568" i="4" a="1"/>
  <c r="B68" i="4" a="1"/>
  <c r="C68" i="4" a="1"/>
  <c r="L509" i="4" a="1"/>
  <c r="G555" i="4" a="1"/>
  <c r="K556" i="4" a="1"/>
  <c r="L556" i="4" a="1"/>
  <c r="J558" i="4" a="1"/>
  <c r="K558" i="4" a="1"/>
  <c r="L558" i="4" a="1"/>
  <c r="K1029" i="4" a="1"/>
  <c r="L1029" i="4" a="1"/>
  <c r="I1114" i="4" a="1"/>
  <c r="J1114" i="4" a="1"/>
  <c r="K1114" i="4" a="1"/>
  <c r="L1114" i="4" a="1"/>
  <c r="L165" i="4" a="1"/>
  <c r="L542" i="4" a="1"/>
  <c r="L559" i="4" a="1"/>
  <c r="J1008" i="4" a="1"/>
  <c r="L1107" i="4" a="1"/>
  <c r="L1110" i="4" a="1"/>
  <c r="G1113" i="4" a="1"/>
  <c r="G1147" i="4" a="1"/>
  <c r="D68" i="4"/>
  <c r="G68" i="4" a="1"/>
  <c r="H68" i="4" a="1"/>
  <c r="I68" i="4" a="1"/>
  <c r="J68" i="4" a="1"/>
  <c r="K68" i="4" a="1"/>
  <c r="L68" i="4" a="1"/>
  <c r="G162" i="4" a="1"/>
  <c r="H162" i="4" a="1"/>
  <c r="C163" i="4" a="1"/>
  <c r="G163" i="4" a="1"/>
  <c r="H163" i="4" a="1"/>
  <c r="I163" i="4" a="1"/>
  <c r="J163" i="4" a="1"/>
  <c r="K163" i="4" a="1"/>
  <c r="L163" i="4" a="1"/>
  <c r="J561" i="4" a="1"/>
  <c r="K561" i="4" a="1"/>
  <c r="L561" i="4" a="1"/>
  <c r="H1008" i="4" a="1"/>
  <c r="I1008" i="4" a="1"/>
  <c r="J1029" i="4" a="1"/>
  <c r="H1032" i="4" a="1"/>
  <c r="J1124" i="4" a="1"/>
  <c r="K1124" i="4" a="1"/>
  <c r="G1125" i="4" a="1"/>
  <c r="H1125" i="4" a="1"/>
  <c r="I1125" i="4" a="1"/>
  <c r="J1125" i="4" a="1"/>
  <c r="J1126" i="4" a="1"/>
  <c r="K1126" i="4" a="1"/>
  <c r="L1126" i="4" a="1"/>
  <c r="I1128" i="4" a="1"/>
  <c r="J1128" i="4" a="1"/>
  <c r="B1129" i="4" a="1"/>
  <c r="C1129" i="4" a="1"/>
  <c r="D1129" i="4" s="1"/>
  <c r="C1131" i="4" a="1"/>
  <c r="G1131" i="4" a="1"/>
  <c r="H1131" i="4" a="1"/>
  <c r="I1131" i="4" a="1"/>
  <c r="I1132" i="4" a="1"/>
  <c r="L1132" i="4" a="1"/>
  <c r="G1133" i="4" a="1"/>
  <c r="H1133" i="4" a="1"/>
  <c r="J1133" i="4" a="1"/>
  <c r="J1135" i="4" a="1"/>
  <c r="I1137" i="4" a="1"/>
  <c r="L1137" i="4" a="1"/>
  <c r="J1143" i="4" a="1"/>
  <c r="L1149" i="4" a="1"/>
  <c r="L1154" i="4" a="1"/>
  <c r="H1155" i="4" a="1"/>
  <c r="K1155" i="4" a="1"/>
  <c r="G1156" i="4" a="1"/>
  <c r="J1156" i="4" a="1"/>
  <c r="L1156" i="4" a="1"/>
  <c r="G69" i="4" a="1"/>
  <c r="H69" i="4" a="1"/>
  <c r="I69" i="4" a="1"/>
  <c r="J69" i="4" a="1"/>
  <c r="K542" i="4" a="1"/>
  <c r="L551" i="4" a="1"/>
  <c r="J559" i="4" a="1"/>
  <c r="K559" i="4" a="1"/>
  <c r="L563" i="4" a="1"/>
  <c r="L565" i="4" a="1"/>
  <c r="G1008" i="4" a="1"/>
  <c r="G1122" i="4" a="1"/>
  <c r="H1122" i="4" a="1"/>
  <c r="I1122" i="4" a="1"/>
  <c r="J1122" i="4" a="1"/>
  <c r="I1127" i="4" a="1"/>
  <c r="J1127" i="4" a="1"/>
  <c r="K1127" i="4" a="1"/>
  <c r="L1127" i="4" a="1"/>
  <c r="C1130" i="4" a="1"/>
  <c r="G1130" i="4" a="1"/>
  <c r="H1130" i="4" a="1"/>
  <c r="I1130" i="4" a="1"/>
  <c r="J1130" i="4" a="1"/>
  <c r="K1130" i="4" a="1"/>
  <c r="L1130" i="4" a="1"/>
  <c r="H1132" i="4" a="1"/>
  <c r="J1132" i="4" a="1"/>
  <c r="K1132" i="4" a="1"/>
  <c r="I1135" i="4" a="1"/>
  <c r="L1135" i="4" a="1"/>
  <c r="C1136" i="4" a="1"/>
  <c r="G1136" i="4" a="1"/>
  <c r="J1136" i="4" a="1"/>
  <c r="K1136" i="4" a="1"/>
  <c r="B1137" i="4" a="1"/>
  <c r="G1137" i="4" a="1"/>
  <c r="J1137" i="4" a="1"/>
  <c r="I1148" i="4" a="1"/>
  <c r="K1148" i="4" a="1"/>
  <c r="K1149" i="4" a="1"/>
  <c r="I1155" i="4" a="1"/>
  <c r="L1155" i="4" a="1"/>
  <c r="H1156" i="4" a="1"/>
  <c r="I1156" i="4" a="1"/>
  <c r="K1156" i="4" a="1"/>
  <c r="L1157" i="4" a="1"/>
  <c r="L1158" i="4" a="1"/>
  <c r="J166" i="4" a="1"/>
  <c r="H561" i="4" a="1"/>
  <c r="L562" i="4" a="1"/>
  <c r="G564" i="4" a="1"/>
  <c r="H564" i="4" a="1"/>
  <c r="I564" i="4" a="1"/>
  <c r="H566" i="4" a="1"/>
  <c r="I566" i="4" a="1"/>
  <c r="J566" i="4" a="1"/>
  <c r="B1134" i="4" a="1"/>
  <c r="H1136" i="4" a="1"/>
  <c r="C1147" i="4" a="1"/>
  <c r="C1148" i="4" a="1"/>
  <c r="H1148" i="4" a="1"/>
  <c r="J1148" i="4" a="1"/>
  <c r="J1149" i="4" a="1"/>
  <c r="L1150" i="4" a="1"/>
  <c r="L1303" i="4" a="1"/>
  <c r="I1034" i="4" a="1"/>
  <c r="J1034" i="4" a="1"/>
  <c r="K1034" i="4" a="1"/>
  <c r="L1034" i="4" a="1"/>
  <c r="I1133" i="4" a="1"/>
  <c r="C1134" i="4" a="1"/>
  <c r="D1134" i="4"/>
  <c r="B1135" i="4" a="1"/>
  <c r="C1135" i="4" a="1"/>
  <c r="G1135" i="4" a="1"/>
  <c r="H1135" i="4" a="1"/>
  <c r="K1135" i="4" a="1"/>
  <c r="B1136" i="4" a="1"/>
  <c r="D1136" i="4"/>
  <c r="I1136" i="4" a="1"/>
  <c r="L1136" i="4" a="1"/>
  <c r="C1137" i="4" a="1"/>
  <c r="H1137" i="4" a="1"/>
  <c r="K1137" i="4" a="1"/>
  <c r="G1148" i="4" a="1"/>
  <c r="L1148" i="4" a="1"/>
  <c r="G1155" i="4" a="1"/>
  <c r="J1155" i="4" a="1"/>
  <c r="K1158" i="4" a="1"/>
  <c r="L1210" i="4" a="1"/>
  <c r="K144" i="4" a="1"/>
  <c r="L144" i="4" a="1"/>
  <c r="J145" i="4" a="1"/>
  <c r="K145" i="4" a="1"/>
  <c r="L145" i="4" a="1"/>
  <c r="G148" i="4" a="1"/>
  <c r="H148" i="4" a="1"/>
  <c r="I148" i="4" a="1"/>
  <c r="J148" i="4" a="1"/>
  <c r="G154" i="4" a="1"/>
  <c r="G158" i="4" a="1"/>
  <c r="H158" i="4" a="1"/>
  <c r="I158" i="4" a="1"/>
  <c r="J158" i="4" a="1"/>
  <c r="I551" i="4" a="1"/>
  <c r="J551" i="4" a="1"/>
  <c r="K551" i="4" a="1"/>
  <c r="G554" i="4" a="1"/>
  <c r="H554" i="4" a="1"/>
  <c r="K69" i="4" a="1"/>
  <c r="L69" i="4" a="1"/>
  <c r="J143" i="4" a="1"/>
  <c r="K143" i="4" a="1"/>
  <c r="G146" i="4" a="1"/>
  <c r="H146" i="4" a="1"/>
  <c r="J147" i="4" a="1"/>
  <c r="K147" i="4" a="1"/>
  <c r="L147" i="4" a="1"/>
  <c r="K149" i="4" a="1"/>
  <c r="L149" i="4" a="1"/>
  <c r="B151" i="4" a="1"/>
  <c r="H152" i="4" a="1"/>
  <c r="J153" i="4" a="1"/>
  <c r="K153" i="4" a="1"/>
  <c r="L153" i="4" a="1"/>
  <c r="C155" i="4" a="1"/>
  <c r="G155" i="4" a="1"/>
  <c r="H157" i="4" a="1"/>
  <c r="H159" i="4" a="1"/>
  <c r="I159" i="4" a="1"/>
  <c r="J159" i="4" a="1"/>
  <c r="L530" i="4" a="1"/>
  <c r="L553" i="4" a="1"/>
  <c r="H557" i="4" a="1"/>
  <c r="I557" i="4" a="1"/>
  <c r="K159" i="4" a="1"/>
  <c r="L159" i="4" a="1"/>
  <c r="J557" i="4" a="1"/>
  <c r="K557" i="4" a="1"/>
  <c r="L557" i="4" a="1"/>
  <c r="K1009" i="4" a="1"/>
  <c r="L1009" i="4" a="1"/>
  <c r="I5091" i="4" a="1"/>
  <c r="K509" i="4" a="1"/>
  <c r="J530" i="4" a="1"/>
  <c r="L515" i="4" a="1"/>
  <c r="K530" i="4" a="1"/>
  <c r="I539" i="4" a="1"/>
  <c r="I542" i="4" a="1"/>
  <c r="K552" i="4" a="1"/>
  <c r="L552" i="4" a="1"/>
  <c r="G553" i="4" a="1"/>
  <c r="H553" i="4" a="1"/>
  <c r="J553" i="4" a="1"/>
  <c r="J161" i="4" a="1"/>
  <c r="L494" i="4" a="1"/>
  <c r="H539" i="4" a="1"/>
  <c r="J539" i="4" a="1"/>
  <c r="J542" i="4" a="1"/>
  <c r="L549" i="4" a="1"/>
  <c r="C551" i="4" a="1"/>
  <c r="G551" i="4" a="1"/>
  <c r="H551" i="4" a="1"/>
  <c r="I553" i="4" a="1"/>
  <c r="K553" i="4" a="1"/>
  <c r="C70" i="4" a="1"/>
  <c r="D70" i="4"/>
  <c r="G70" i="4" a="1"/>
  <c r="L1381" i="4" a="1"/>
  <c r="L1423" i="4" a="1"/>
  <c r="K1427" i="4" a="1"/>
  <c r="L1546" i="4" a="1"/>
  <c r="I554" i="4" a="1"/>
  <c r="J554" i="4" a="1"/>
  <c r="K554" i="4" a="1"/>
  <c r="L1427" i="4" a="1"/>
  <c r="L1459" i="4" a="1"/>
  <c r="K1510" i="4" a="1"/>
  <c r="L1510" i="4" a="1"/>
  <c r="K1576" i="4" a="1"/>
  <c r="J1576" i="4" a="1"/>
  <c r="I1589" i="4" a="1"/>
  <c r="J1589" i="4" a="1"/>
  <c r="K1589" i="4" a="1"/>
  <c r="J1859" i="4" a="1"/>
  <c r="K1957" i="4" a="1"/>
  <c r="L1957" i="4" a="1"/>
  <c r="L505" i="4" a="1"/>
  <c r="H509" i="4" a="1"/>
  <c r="I509" i="4" a="1"/>
  <c r="J509" i="4" a="1"/>
  <c r="K515" i="4" a="1"/>
  <c r="J522" i="4" a="1"/>
  <c r="J532" i="4" a="1"/>
  <c r="K532" i="4" a="1"/>
  <c r="L532" i="4" a="1"/>
  <c r="L540" i="4" a="1"/>
  <c r="H70" i="4" a="1"/>
  <c r="I70" i="4" a="1"/>
  <c r="J70" i="4" a="1"/>
  <c r="K70" i="4" a="1"/>
  <c r="L70" i="4" a="1"/>
  <c r="I161" i="4" a="1"/>
  <c r="J521" i="4" a="1"/>
  <c r="H530" i="4" a="1"/>
  <c r="I530" i="4" a="1"/>
  <c r="K540" i="4" a="1"/>
  <c r="K161" i="4" a="1"/>
  <c r="L161" i="4" a="1"/>
  <c r="K507" i="4" a="1"/>
  <c r="L507" i="4" a="1"/>
  <c r="I521" i="4" a="1"/>
  <c r="I522" i="4" a="1"/>
  <c r="K522" i="4" a="1"/>
  <c r="L522" i="4" a="1"/>
  <c r="J534" i="4" a="1"/>
  <c r="K534" i="4" a="1"/>
  <c r="L534" i="4" a="1"/>
  <c r="K537" i="4" a="1"/>
  <c r="L537" i="4" a="1"/>
  <c r="L538" i="4" a="1"/>
  <c r="C539" i="4" a="1"/>
  <c r="G539" i="4" a="1"/>
  <c r="H542" i="4" a="1"/>
  <c r="K544" i="4" a="1"/>
  <c r="L544" i="4" a="1"/>
  <c r="K498" i="4" a="1"/>
  <c r="H502" i="4" a="1"/>
  <c r="J505" i="4" a="1"/>
  <c r="H508" i="4" a="1"/>
  <c r="J508" i="4" a="1"/>
  <c r="K508" i="4" a="1"/>
  <c r="B509" i="4" a="1"/>
  <c r="L511" i="4" a="1"/>
  <c r="B512" i="4" a="1"/>
  <c r="G512" i="4" a="1"/>
  <c r="J512" i="4" a="1"/>
  <c r="K512" i="4" a="1"/>
  <c r="J515" i="4" a="1"/>
  <c r="L517" i="4" a="1"/>
  <c r="G521" i="4" a="1"/>
  <c r="H521" i="4" a="1"/>
  <c r="B71" i="4" a="1"/>
  <c r="C71" i="4" a="1"/>
  <c r="D71" i="4"/>
  <c r="G71" i="4" a="1"/>
  <c r="H71" i="4" a="1"/>
  <c r="I71" i="4" a="1"/>
  <c r="J71" i="4" a="1"/>
  <c r="K404" i="4" a="1"/>
  <c r="L404" i="4" a="1"/>
  <c r="L408" i="4" a="1"/>
  <c r="J452" i="4" a="1"/>
  <c r="K452" i="4" a="1"/>
  <c r="L452" i="4" a="1"/>
  <c r="L498" i="4" a="1"/>
  <c r="I504" i="4" a="1"/>
  <c r="J504" i="4" a="1"/>
  <c r="K504" i="4" a="1"/>
  <c r="L504" i="4" a="1"/>
  <c r="G508" i="4" a="1"/>
  <c r="I508" i="4" a="1"/>
  <c r="L508" i="4" a="1"/>
  <c r="L510" i="4" a="1"/>
  <c r="C512" i="4" a="1"/>
  <c r="H512" i="4" a="1"/>
  <c r="I512" i="4" a="1"/>
  <c r="L512" i="4" a="1"/>
  <c r="J513" i="4" a="1"/>
  <c r="L513" i="4" a="1"/>
  <c r="I524" i="4" a="1"/>
  <c r="L859" i="4" a="1"/>
  <c r="L879" i="4" a="1"/>
  <c r="I162" i="4" a="1"/>
  <c r="J162" i="4" a="1"/>
  <c r="K162" i="4" a="1"/>
  <c r="L162" i="4" a="1"/>
  <c r="G403" i="4" a="1"/>
  <c r="L407" i="4" a="1"/>
  <c r="J409" i="4" a="1"/>
  <c r="I410" i="4" a="1"/>
  <c r="J410" i="4" a="1"/>
  <c r="K410" i="4" a="1"/>
  <c r="K494" i="4" a="1"/>
  <c r="I502" i="4" a="1"/>
  <c r="K505" i="4" a="1"/>
  <c r="C509" i="4" a="1"/>
  <c r="G509" i="4" a="1"/>
  <c r="K511" i="4" a="1"/>
  <c r="K513" i="4" a="1"/>
  <c r="K859" i="4" a="1"/>
  <c r="J524" i="4" a="1"/>
  <c r="K524" i="4" a="1"/>
  <c r="L524" i="4" a="1"/>
  <c r="I1859" i="4" a="1"/>
  <c r="B136" i="4" a="1"/>
  <c r="D136" i="4"/>
  <c r="D140" i="4"/>
  <c r="B144" i="4" a="1"/>
  <c r="C144" i="4" a="1"/>
  <c r="D144" i="4"/>
  <c r="G144" i="4" a="1"/>
  <c r="H144" i="4" a="1"/>
  <c r="I144" i="4" a="1"/>
  <c r="J144" i="4" a="1"/>
  <c r="B146" i="4" a="1"/>
  <c r="C146" i="4" a="1"/>
  <c r="D146" i="4" s="1"/>
  <c r="B147" i="4" a="1"/>
  <c r="C147" i="4" a="1"/>
  <c r="D147" i="4"/>
  <c r="G147" i="4" a="1"/>
  <c r="H147" i="4" a="1"/>
  <c r="I147" i="4" a="1"/>
  <c r="B148" i="4" a="1"/>
  <c r="C148" i="4" a="1"/>
  <c r="D148" i="4"/>
  <c r="K455" i="4" a="1"/>
  <c r="J498" i="4" a="1"/>
  <c r="C504" i="4" a="1"/>
  <c r="H504" i="4" a="1"/>
  <c r="I506" i="4" a="1"/>
  <c r="K506" i="4" a="1"/>
  <c r="G1859" i="4" a="1"/>
  <c r="K71" i="4" a="1"/>
  <c r="L71" i="4" a="1"/>
  <c r="B137" i="4" a="1"/>
  <c r="C137" i="4" a="1"/>
  <c r="D137" i="4"/>
  <c r="B138" i="4" a="1"/>
  <c r="C138" i="4" a="1"/>
  <c r="D138" i="4"/>
  <c r="G138" i="4" a="1"/>
  <c r="B140" i="4" a="1"/>
  <c r="B141" i="4" a="1"/>
  <c r="C141" i="4" a="1"/>
  <c r="D141" i="4"/>
  <c r="G141" i="4" a="1"/>
  <c r="B142" i="4" a="1"/>
  <c r="C142" i="4" a="1"/>
  <c r="D142" i="4" s="1"/>
  <c r="B143" i="4" a="1"/>
  <c r="C143" i="4" a="1"/>
  <c r="D143" i="4"/>
  <c r="G143" i="4" a="1"/>
  <c r="H143" i="4" a="1"/>
  <c r="I143" i="4" a="1"/>
  <c r="B145" i="4" a="1"/>
  <c r="C145" i="4" a="1"/>
  <c r="D145" i="4"/>
  <c r="G145" i="4" a="1"/>
  <c r="H145" i="4" a="1"/>
  <c r="I145" i="4" a="1"/>
  <c r="B149" i="4" a="1"/>
  <c r="C149" i="4" a="1"/>
  <c r="D149" i="4"/>
  <c r="G149" i="4" a="1"/>
  <c r="H149" i="4" a="1"/>
  <c r="I149" i="4" a="1"/>
  <c r="J149" i="4" a="1"/>
  <c r="I454" i="4" a="1"/>
  <c r="K454" i="4" a="1"/>
  <c r="L454" i="4" a="1"/>
  <c r="J494" i="4" a="1"/>
  <c r="I498" i="4" a="1"/>
  <c r="G504" i="4" a="1"/>
  <c r="G505" i="4" a="1"/>
  <c r="H505" i="4" a="1"/>
  <c r="I505" i="4" a="1"/>
  <c r="J506" i="4" a="1"/>
  <c r="K866" i="4" a="1"/>
  <c r="L1845" i="4" a="1"/>
  <c r="D151" i="4"/>
  <c r="G151" i="4" a="1"/>
  <c r="H151" i="4" a="1"/>
  <c r="I151" i="4" a="1"/>
  <c r="J151" i="4" a="1"/>
  <c r="K151" i="4" a="1"/>
  <c r="L151" i="4" a="1"/>
  <c r="J454" i="4" a="1"/>
  <c r="J455" i="4" a="1"/>
  <c r="L455" i="4" a="1"/>
  <c r="L458" i="4" a="1"/>
  <c r="K497" i="4" a="1"/>
  <c r="L866" i="4" a="1"/>
  <c r="H1859" i="4" a="1"/>
  <c r="L506" i="4" a="1"/>
  <c r="K72" i="4" a="1"/>
  <c r="L72" i="4" a="1"/>
  <c r="H267" i="4" a="1"/>
  <c r="I268" i="4" a="1"/>
  <c r="J268" i="4" a="1"/>
  <c r="K268" i="4" a="1"/>
  <c r="L268" i="4" a="1"/>
  <c r="G270" i="4" a="1"/>
  <c r="H270" i="4" a="1"/>
  <c r="I270" i="4" a="1"/>
  <c r="J270" i="4" a="1"/>
  <c r="K270" i="4" a="1"/>
  <c r="K271" i="4" a="1"/>
  <c r="L271" i="4" a="1"/>
  <c r="J272" i="4" a="1"/>
  <c r="K272" i="4" a="1"/>
  <c r="L272" i="4" a="1"/>
  <c r="K292" i="4" a="1"/>
  <c r="I293" i="4" a="1"/>
  <c r="I329" i="4" a="1"/>
  <c r="J337" i="4" a="1"/>
  <c r="L391" i="4" a="1"/>
  <c r="G406" i="4" a="1"/>
  <c r="H406" i="4" a="1"/>
  <c r="L431" i="4" a="1"/>
  <c r="K451" i="4" a="1"/>
  <c r="L451" i="4" a="1"/>
  <c r="K458" i="4" a="1"/>
  <c r="J471" i="4" a="1"/>
  <c r="K471" i="4" a="1"/>
  <c r="L471" i="4" a="1"/>
  <c r="J487" i="4" a="1"/>
  <c r="K487" i="4" a="1"/>
  <c r="L1841" i="4" a="1"/>
  <c r="J257" i="4" a="1"/>
  <c r="J269" i="4" a="1"/>
  <c r="K269" i="4" a="1"/>
  <c r="L269" i="4" a="1"/>
  <c r="C273" i="4" a="1"/>
  <c r="G274" i="4" a="1"/>
  <c r="H274" i="4" a="1"/>
  <c r="I274" i="4" a="1"/>
  <c r="H277" i="4" a="1"/>
  <c r="L287" i="4" a="1"/>
  <c r="J294" i="4" a="1"/>
  <c r="L319" i="4" a="1"/>
  <c r="L340" i="4" a="1"/>
  <c r="B403" i="4" a="1"/>
  <c r="C403" i="4" a="1"/>
  <c r="D403" i="4"/>
  <c r="G404" i="4" a="1"/>
  <c r="H404" i="4" a="1"/>
  <c r="I404" i="4" a="1"/>
  <c r="J404" i="4" a="1"/>
  <c r="K405" i="4" a="1"/>
  <c r="J407" i="4" a="1"/>
  <c r="K407" i="4" a="1"/>
  <c r="H410" i="4" a="1"/>
  <c r="I411" i="4" a="1"/>
  <c r="L415" i="4" a="1"/>
  <c r="K430" i="4" a="1"/>
  <c r="L430" i="4" a="1"/>
  <c r="L444" i="4" a="1"/>
  <c r="I452" i="4" a="1"/>
  <c r="G454" i="4" a="1"/>
  <c r="H454" i="4" a="1"/>
  <c r="H455" i="4" a="1"/>
  <c r="I455" i="4" a="1"/>
  <c r="L1839" i="4" a="1"/>
  <c r="L1846" i="4" a="1"/>
  <c r="L493" i="4" a="1"/>
  <c r="B1147" i="4" a="1"/>
  <c r="B1149" i="4" a="1"/>
  <c r="C1149" i="4" a="1"/>
  <c r="D1149" i="4"/>
  <c r="G1149" i="4" a="1"/>
  <c r="H1149" i="4" a="1"/>
  <c r="I1149" i="4" a="1"/>
  <c r="B1150" i="4" a="1"/>
  <c r="C1150" i="4" a="1"/>
  <c r="D1150" i="4"/>
  <c r="G1150" i="4" a="1"/>
  <c r="H1150" i="4" a="1"/>
  <c r="I1150" i="4" a="1"/>
  <c r="J1150" i="4" a="1"/>
  <c r="K1150" i="4" a="1"/>
  <c r="C1153" i="4" a="1"/>
  <c r="G1153" i="4" a="1"/>
  <c r="H1153" i="4" a="1"/>
  <c r="I1153" i="4" a="1"/>
  <c r="J1153" i="4" a="1"/>
  <c r="K1153" i="4" a="1"/>
  <c r="L1153" i="4" a="1"/>
  <c r="H1157" i="4" a="1"/>
  <c r="I1157" i="4" a="1"/>
  <c r="J1157" i="4" a="1"/>
  <c r="K1157" i="4" a="1"/>
  <c r="I1158" i="4" a="1"/>
  <c r="J1158" i="4" a="1"/>
  <c r="L1824" i="4" a="1"/>
  <c r="L1843" i="4" a="1"/>
  <c r="G1845" i="4" a="1"/>
  <c r="H1845" i="4" a="1"/>
  <c r="K1845" i="4" a="1"/>
  <c r="D1147" i="4"/>
  <c r="B1148" i="4" a="1"/>
  <c r="D1148" i="4"/>
  <c r="J1154" i="4" a="1"/>
  <c r="K1154" i="4" a="1"/>
  <c r="J1845" i="4" a="1"/>
  <c r="K1846" i="4" a="1"/>
  <c r="I1845" i="4" a="1"/>
  <c r="C73" i="4" a="1"/>
  <c r="D73" i="4"/>
  <c r="G73" i="4" a="1"/>
  <c r="H73" i="4" a="1"/>
  <c r="I73" i="4" a="1"/>
  <c r="J73" i="4" a="1"/>
  <c r="H154" i="4" a="1"/>
  <c r="I154" i="4" a="1"/>
  <c r="J154" i="4" a="1"/>
  <c r="K154" i="4" a="1"/>
  <c r="L154" i="4" a="1"/>
  <c r="G1825" i="4" a="1"/>
  <c r="J1825" i="4" a="1"/>
  <c r="L1825" i="4" a="1"/>
  <c r="H1839" i="4" a="1"/>
  <c r="I1839" i="4" a="1"/>
  <c r="K1839" i="4" a="1"/>
  <c r="I1842" i="4" a="1"/>
  <c r="G1839" i="4" a="1"/>
  <c r="J1839" i="4" a="1"/>
  <c r="G1841" i="4" a="1"/>
  <c r="H1841" i="4" a="1"/>
  <c r="I1841" i="4" a="1"/>
  <c r="K1841" i="4" a="1"/>
  <c r="J1843" i="4" a="1"/>
  <c r="C1844" i="4" a="1"/>
  <c r="K1824" i="4" a="1"/>
  <c r="L1836" i="4" a="1"/>
  <c r="J1841" i="4" a="1"/>
  <c r="B1842" i="4" a="1"/>
  <c r="L1842" i="4" a="1"/>
  <c r="H1843" i="4" a="1"/>
  <c r="K1843" i="4" a="1"/>
  <c r="L1794" i="4" a="1"/>
  <c r="H1825" i="4" a="1"/>
  <c r="I1825" i="4" a="1"/>
  <c r="K1825" i="4" a="1"/>
  <c r="C1842" i="4" a="1"/>
  <c r="G1842" i="4" a="1"/>
  <c r="H1842" i="4" a="1"/>
  <c r="J1842" i="4" a="1"/>
  <c r="K1842" i="4" a="1"/>
  <c r="G1843" i="4" a="1"/>
  <c r="I1843" i="4" a="1"/>
  <c r="G1844" i="4" a="1"/>
  <c r="H1844" i="4" a="1"/>
  <c r="I1844" i="4" a="1"/>
  <c r="K73" i="4" a="1"/>
  <c r="L73" i="4" a="1"/>
  <c r="C1835" i="4" a="1"/>
  <c r="K1835" i="4" a="1"/>
  <c r="K155" i="4" a="1"/>
  <c r="L155" i="4" a="1"/>
  <c r="I495" i="4" a="1"/>
  <c r="J495" i="4" a="1"/>
  <c r="K495" i="4" a="1"/>
  <c r="L495" i="4" a="1"/>
  <c r="H497" i="4" a="1"/>
  <c r="I497" i="4" a="1"/>
  <c r="J497" i="4" a="1"/>
  <c r="K1832" i="4" a="1"/>
  <c r="L497" i="4" a="1"/>
  <c r="D1153" i="4"/>
  <c r="B1154" i="4" a="1"/>
  <c r="C1154" i="4" a="1"/>
  <c r="D1154" i="4"/>
  <c r="G1154" i="4" a="1"/>
  <c r="H1154" i="4" a="1"/>
  <c r="I1154" i="4" a="1"/>
  <c r="B1155" i="4" a="1"/>
  <c r="C1155" i="4" a="1"/>
  <c r="D1155" i="4"/>
  <c r="B1157" i="4" a="1"/>
  <c r="C1157" i="4" a="1"/>
  <c r="D1157" i="4"/>
  <c r="G1157" i="4" a="1"/>
  <c r="G1158" i="4" a="1"/>
  <c r="H1158" i="4" a="1"/>
  <c r="J1794" i="4" a="1"/>
  <c r="C1826" i="4" a="1"/>
  <c r="H1826" i="4" a="1"/>
  <c r="J1826" i="4" a="1"/>
  <c r="L1826" i="4" a="1"/>
  <c r="G1827" i="4" a="1"/>
  <c r="I1827" i="4" a="1"/>
  <c r="K1827" i="4" a="1"/>
  <c r="L1827" i="4" a="1"/>
  <c r="B1835" i="4" a="1"/>
  <c r="D1835" i="4"/>
  <c r="G1835" i="4" a="1"/>
  <c r="H1835" i="4" a="1"/>
  <c r="I1835" i="4" a="1"/>
  <c r="J1835" i="4" a="1"/>
  <c r="B1151" i="4" a="1"/>
  <c r="C1151" i="4" a="1"/>
  <c r="B1153" i="4" a="1"/>
  <c r="B1156" i="4" a="1"/>
  <c r="C1156" i="4" a="1"/>
  <c r="D1156" i="4"/>
  <c r="K1159" i="4" a="1"/>
  <c r="L1159" i="4" a="1"/>
  <c r="K1767" i="4" a="1"/>
  <c r="L1767" i="4" a="1"/>
  <c r="L1789" i="4" a="1"/>
  <c r="L1815" i="4" a="1"/>
  <c r="B1825" i="4" a="1"/>
  <c r="G1826" i="4" a="1"/>
  <c r="I1826" i="4" a="1"/>
  <c r="K1826" i="4" a="1"/>
  <c r="K1829" i="4" a="1"/>
  <c r="L1829" i="4" a="1"/>
  <c r="I1830" i="4" a="1"/>
  <c r="K1830" i="4" a="1"/>
  <c r="J1767" i="4" a="1"/>
  <c r="K1789" i="4" a="1"/>
  <c r="C1825" i="4" a="1"/>
  <c r="D1825" i="4" s="1"/>
  <c r="H1827" i="4" a="1"/>
  <c r="J1827" i="4" a="1"/>
  <c r="J1830" i="4" a="1"/>
  <c r="L1830" i="4" a="1"/>
  <c r="L1831" i="4" a="1"/>
  <c r="J1832" i="4" a="1"/>
  <c r="L1832" i="4" a="1"/>
  <c r="L1835" i="4" a="1"/>
  <c r="B152" i="4" a="1"/>
  <c r="C152" i="4" a="1"/>
  <c r="D152" i="4"/>
  <c r="G152" i="4" a="1"/>
  <c r="B153" i="4" a="1"/>
  <c r="C153" i="4" a="1"/>
  <c r="D153" i="4"/>
  <c r="G153" i="4" a="1"/>
  <c r="H153" i="4" a="1"/>
  <c r="I153" i="4" a="1"/>
  <c r="B154" i="4" a="1"/>
  <c r="C154" i="4" a="1"/>
  <c r="D154" i="4"/>
  <c r="D155" i="4"/>
  <c r="I156" i="4" a="1"/>
  <c r="J156" i="4" a="1"/>
  <c r="K156" i="4" a="1"/>
  <c r="L156" i="4" a="1"/>
  <c r="C405" i="4" a="1"/>
  <c r="G405" i="4" a="1"/>
  <c r="H405" i="4" a="1"/>
  <c r="J405" i="4" a="1"/>
  <c r="B409" i="4" a="1"/>
  <c r="C409" i="4" a="1"/>
  <c r="D409" i="4"/>
  <c r="G409" i="4" a="1"/>
  <c r="I409" i="4" a="1"/>
  <c r="B411" i="4" a="1"/>
  <c r="C411" i="4" a="1"/>
  <c r="D411" i="4"/>
  <c r="H411" i="4" a="1"/>
  <c r="H412" i="4" a="1"/>
  <c r="J412" i="4" a="1"/>
  <c r="L412" i="4" a="1"/>
  <c r="K417" i="4" a="1"/>
  <c r="H419" i="4" a="1"/>
  <c r="J419" i="4" a="1"/>
  <c r="H421" i="4" a="1"/>
  <c r="K421" i="4" a="1"/>
  <c r="J424" i="4" a="1"/>
  <c r="K424" i="4" a="1"/>
  <c r="L424" i="4" a="1"/>
  <c r="K426" i="4" a="1"/>
  <c r="J429" i="4" a="1"/>
  <c r="K429" i="4" a="1"/>
  <c r="L429" i="4" a="1"/>
  <c r="I431" i="4" a="1"/>
  <c r="H433" i="4" a="1"/>
  <c r="I433" i="4" a="1"/>
  <c r="K433" i="4" a="1"/>
  <c r="L433" i="4" a="1"/>
  <c r="J435" i="4" a="1"/>
  <c r="L435" i="4" a="1"/>
  <c r="H436" i="4" a="1"/>
  <c r="I436" i="4" a="1"/>
  <c r="J436" i="4" a="1"/>
  <c r="K436" i="4" a="1"/>
  <c r="L436" i="4" a="1"/>
  <c r="C437" i="4" a="1"/>
  <c r="H437" i="4" a="1"/>
  <c r="I437" i="4" a="1"/>
  <c r="C1138" i="4" a="1"/>
  <c r="D1138" i="4"/>
  <c r="G1138" i="4" a="1"/>
  <c r="J1138" i="4" a="1"/>
  <c r="H1140" i="4" a="1"/>
  <c r="L1140" i="4" a="1"/>
  <c r="B1141" i="4" a="1"/>
  <c r="G1141" i="4" a="1"/>
  <c r="J1141" i="4" a="1"/>
  <c r="B1142" i="4" a="1"/>
  <c r="G1142" i="4" a="1"/>
  <c r="J1142" i="4" a="1"/>
  <c r="L1142" i="4" a="1"/>
  <c r="B1143" i="4" a="1"/>
  <c r="H1143" i="4" a="1"/>
  <c r="L2313" i="4" a="1"/>
  <c r="L5427" i="4" a="1"/>
  <c r="L75" i="4" a="1"/>
  <c r="B155" i="4" a="1"/>
  <c r="G157" i="4" a="1"/>
  <c r="L160" i="4" a="1"/>
  <c r="B404" i="4" a="1"/>
  <c r="B405" i="4" a="1"/>
  <c r="D405" i="4"/>
  <c r="I405" i="4" a="1"/>
  <c r="B407" i="4" a="1"/>
  <c r="G407" i="4" a="1"/>
  <c r="I407" i="4" a="1"/>
  <c r="B408" i="4" a="1"/>
  <c r="H408" i="4" a="1"/>
  <c r="J408" i="4" a="1"/>
  <c r="H409" i="4" a="1"/>
  <c r="B410" i="4" a="1"/>
  <c r="G410" i="4" a="1"/>
  <c r="G411" i="4" a="1"/>
  <c r="C413" i="4" a="1"/>
  <c r="J414" i="4" a="1"/>
  <c r="K414" i="4" a="1"/>
  <c r="L414" i="4" a="1"/>
  <c r="C415" i="4" a="1"/>
  <c r="G415" i="4" a="1"/>
  <c r="H415" i="4" a="1"/>
  <c r="J415" i="4" a="1"/>
  <c r="K415" i="4" a="1"/>
  <c r="L417" i="4" a="1"/>
  <c r="J418" i="4" a="1"/>
  <c r="K418" i="4" a="1"/>
  <c r="J420" i="4" a="1"/>
  <c r="K425" i="4" a="1"/>
  <c r="I430" i="4" a="1"/>
  <c r="J431" i="4" a="1"/>
  <c r="K431" i="4" a="1"/>
  <c r="J433" i="4" a="1"/>
  <c r="H434" i="4" a="1"/>
  <c r="I434" i="4" a="1"/>
  <c r="K434" i="4" a="1"/>
  <c r="H1138" i="4" a="1"/>
  <c r="K1138" i="4" a="1"/>
  <c r="B1139" i="4" a="1"/>
  <c r="G1139" i="4" a="1"/>
  <c r="I1139" i="4" a="1"/>
  <c r="K1139" i="4" a="1"/>
  <c r="B1140" i="4" a="1"/>
  <c r="I1140" i="4" a="1"/>
  <c r="C1141" i="4" a="1"/>
  <c r="K1141" i="4" a="1"/>
  <c r="I1142" i="4" a="1"/>
  <c r="J1144" i="4" a="1"/>
  <c r="L1144" i="4" a="1"/>
  <c r="C1145" i="4" a="1"/>
  <c r="G1145" i="4" a="1"/>
  <c r="J1145" i="4" a="1"/>
  <c r="L1145" i="4" a="1"/>
  <c r="C1146" i="4" a="1"/>
  <c r="G1146" i="4" a="1"/>
  <c r="I1146" i="4" a="1"/>
  <c r="J5427" i="4" a="1"/>
  <c r="C404" i="4" a="1"/>
  <c r="B406" i="4" a="1"/>
  <c r="C406" i="4" a="1"/>
  <c r="D406" i="4"/>
  <c r="C407" i="4" a="1"/>
  <c r="H407" i="4" a="1"/>
  <c r="C408" i="4" a="1"/>
  <c r="G408" i="4" a="1"/>
  <c r="I408" i="4" a="1"/>
  <c r="K408" i="4" a="1"/>
  <c r="C410" i="4" a="1"/>
  <c r="D410" i="4"/>
  <c r="B412" i="4" a="1"/>
  <c r="C412" i="4" a="1"/>
  <c r="D412" i="4"/>
  <c r="G412" i="4" a="1"/>
  <c r="I412" i="4" a="1"/>
  <c r="K412" i="4" a="1"/>
  <c r="B413" i="4" a="1"/>
  <c r="I415" i="4" a="1"/>
  <c r="K416" i="4" a="1"/>
  <c r="L416" i="4" a="1"/>
  <c r="L418" i="4" a="1"/>
  <c r="G419" i="4" a="1"/>
  <c r="I419" i="4" a="1"/>
  <c r="K419" i="4" a="1"/>
  <c r="L419" i="4" a="1"/>
  <c r="I420" i="4" a="1"/>
  <c r="K420" i="4" a="1"/>
  <c r="L420" i="4" a="1"/>
  <c r="G421" i="4" a="1"/>
  <c r="I421" i="4" a="1"/>
  <c r="J421" i="4" a="1"/>
  <c r="L421" i="4" a="1"/>
  <c r="L422" i="4" a="1"/>
  <c r="H425" i="4" a="1"/>
  <c r="I425" i="4" a="1"/>
  <c r="J425" i="4" a="1"/>
  <c r="L425" i="4" a="1"/>
  <c r="J426" i="4" a="1"/>
  <c r="L426" i="4" a="1"/>
  <c r="I427" i="4" a="1"/>
  <c r="J427" i="4" a="1"/>
  <c r="K427" i="4" a="1"/>
  <c r="L427" i="4" a="1"/>
  <c r="H430" i="4" a="1"/>
  <c r="J430" i="4" a="1"/>
  <c r="J432" i="4" a="1"/>
  <c r="K432" i="4" a="1"/>
  <c r="L432" i="4" a="1"/>
  <c r="J434" i="4" a="1"/>
  <c r="L434" i="4" a="1"/>
  <c r="H435" i="4" a="1"/>
  <c r="I435" i="4" a="1"/>
  <c r="K435" i="4" a="1"/>
  <c r="G437" i="4" a="1"/>
  <c r="J437" i="4" a="1"/>
  <c r="K1140" i="4" a="1"/>
  <c r="D1141" i="4"/>
  <c r="I1141" i="4" a="1"/>
  <c r="H1144" i="4" a="1"/>
  <c r="K1144" i="4" a="1"/>
  <c r="B1145" i="4" a="1"/>
  <c r="D1145" i="4"/>
  <c r="I1145" i="4" a="1"/>
  <c r="K1145" i="4" a="1"/>
  <c r="B1146" i="4" a="1"/>
  <c r="D1146" i="4"/>
  <c r="H1146" i="4" a="1"/>
  <c r="K437" i="4" a="1"/>
  <c r="L437" i="4" a="1"/>
  <c r="B1138" i="4" a="1"/>
  <c r="I1138" i="4" a="1"/>
  <c r="L1138" i="4" a="1"/>
  <c r="L1139" i="4" a="1"/>
  <c r="C1140" i="4" a="1"/>
  <c r="G1140" i="4" a="1"/>
  <c r="J1140" i="4" a="1"/>
  <c r="I1143" i="4" a="1"/>
  <c r="L1143" i="4" a="1"/>
  <c r="H1145" i="4" a="1"/>
  <c r="L1759" i="4" a="1"/>
  <c r="C1139" i="4" a="1"/>
  <c r="H1139" i="4" a="1"/>
  <c r="J1139" i="4" a="1"/>
  <c r="H1141" i="4" a="1"/>
  <c r="L1141" i="4" a="1"/>
  <c r="C1142" i="4" a="1"/>
  <c r="H1142" i="4" a="1"/>
  <c r="K1142" i="4" a="1"/>
  <c r="C1143" i="4" a="1"/>
  <c r="G1143" i="4" a="1"/>
  <c r="K1143" i="4" a="1"/>
  <c r="B1144" i="4" a="1"/>
  <c r="C1144" i="4" a="1"/>
  <c r="G1144" i="4" a="1"/>
  <c r="I1144" i="4" a="1"/>
  <c r="J1146" i="4" a="1"/>
  <c r="K1146" i="4" a="1"/>
  <c r="L1146" i="4" a="1"/>
  <c r="I1766" i="4" a="1"/>
  <c r="L2265" i="4" a="1"/>
  <c r="K5427" i="4" a="1"/>
  <c r="H5433" i="4" a="1"/>
  <c r="B156" i="4" a="1"/>
  <c r="C156" i="4" a="1"/>
  <c r="D156" i="4"/>
  <c r="G156" i="4" a="1"/>
  <c r="H156" i="4" a="1"/>
  <c r="B159" i="4" a="1"/>
  <c r="C159" i="4" a="1"/>
  <c r="D159" i="4"/>
  <c r="G159" i="4" a="1"/>
  <c r="B160" i="4" a="1"/>
  <c r="C160" i="4" a="1"/>
  <c r="D160" i="4"/>
  <c r="G160" i="4" a="1"/>
  <c r="H160" i="4" a="1"/>
  <c r="I160" i="4" a="1"/>
  <c r="J160" i="4" a="1"/>
  <c r="K160" i="4" a="1"/>
  <c r="B161" i="4" a="1"/>
  <c r="C161" i="4" a="1"/>
  <c r="D161" i="4"/>
  <c r="G161" i="4" a="1"/>
  <c r="H161" i="4" a="1"/>
  <c r="D163" i="4"/>
  <c r="B164" i="4" a="1"/>
  <c r="C164" i="4" a="1"/>
  <c r="D164" i="4"/>
  <c r="G164" i="4" a="1"/>
  <c r="H164" i="4" a="1"/>
  <c r="I164" i="4" a="1"/>
  <c r="J164" i="4" a="1"/>
  <c r="D166" i="4"/>
  <c r="B167" i="4" a="1"/>
  <c r="C167" i="4" a="1"/>
  <c r="D167" i="4"/>
  <c r="G167" i="4" a="1"/>
  <c r="H167" i="4" a="1"/>
  <c r="I167" i="4" a="1"/>
  <c r="B168" i="4" a="1"/>
  <c r="C168" i="4" a="1"/>
  <c r="D168" i="4" s="1"/>
  <c r="G168" i="4" a="1"/>
  <c r="H168" i="4" a="1"/>
  <c r="L170" i="4" a="1"/>
  <c r="J174" i="4" a="1"/>
  <c r="I925" i="4" a="1"/>
  <c r="L925" i="4" a="1"/>
  <c r="B1160" i="4" a="1"/>
  <c r="H1160" i="4" a="1"/>
  <c r="J1160" i="4" a="1"/>
  <c r="G1162" i="4" a="1"/>
  <c r="J1162" i="4" a="1"/>
  <c r="B1163" i="4" a="1"/>
  <c r="G1163" i="4" a="1"/>
  <c r="K1163" i="4" a="1"/>
  <c r="B1168" i="4" a="1"/>
  <c r="G1168" i="4" a="1"/>
  <c r="J1168" i="4" a="1"/>
  <c r="K1169" i="4" a="1"/>
  <c r="L1173" i="4" a="1"/>
  <c r="H1174" i="4" a="1"/>
  <c r="J1174" i="4" a="1"/>
  <c r="J1176" i="4" a="1"/>
  <c r="I1178" i="4" a="1"/>
  <c r="L1178" i="4" a="1"/>
  <c r="G1182" i="4" a="1"/>
  <c r="J1182" i="4" a="1"/>
  <c r="L1182" i="4" a="1"/>
  <c r="L1183" i="4" a="1"/>
  <c r="H1184" i="4" a="1"/>
  <c r="I1185" i="4" a="1"/>
  <c r="K1185" i="4" a="1"/>
  <c r="H1186" i="4" a="1"/>
  <c r="K1186" i="4" a="1"/>
  <c r="K1195" i="4" a="1"/>
  <c r="L1195" i="4" a="1"/>
  <c r="J1196" i="4" a="1"/>
  <c r="L1196" i="4" a="1"/>
  <c r="L1200" i="4" a="1"/>
  <c r="J1213" i="4" a="1"/>
  <c r="L1213" i="4" a="1"/>
  <c r="L1223" i="4" a="1"/>
  <c r="K1305" i="4" a="1"/>
  <c r="L1305" i="4" a="1"/>
  <c r="H1324" i="4" a="1"/>
  <c r="K1324" i="4" a="1"/>
  <c r="K1376" i="4" a="1"/>
  <c r="L1376" i="4" a="1"/>
  <c r="K1382" i="4" a="1"/>
  <c r="L1384" i="4" a="1"/>
  <c r="K1412" i="4" a="1"/>
  <c r="L1412" i="4" a="1"/>
  <c r="I1424" i="4" a="1"/>
  <c r="K1424" i="4" a="1"/>
  <c r="H1427" i="4" a="1"/>
  <c r="J1427" i="4" a="1"/>
  <c r="K1433" i="4" a="1"/>
  <c r="K1440" i="4" a="1"/>
  <c r="H1454" i="4" a="1"/>
  <c r="L1466" i="4" a="1"/>
  <c r="L1470" i="4" a="1"/>
  <c r="L1474" i="4" a="1"/>
  <c r="L1501" i="4" a="1"/>
  <c r="I1503" i="4" a="1"/>
  <c r="B1504" i="4" a="1"/>
  <c r="I1504" i="4" a="1"/>
  <c r="L1504" i="4" a="1"/>
  <c r="C1505" i="4" a="1"/>
  <c r="D1505" i="4"/>
  <c r="H1505" i="4" a="1"/>
  <c r="K1505" i="4" a="1"/>
  <c r="B1506" i="4" a="1"/>
  <c r="I1506" i="4" a="1"/>
  <c r="L1506" i="4" a="1"/>
  <c r="B1507" i="4" a="1"/>
  <c r="H1507" i="4" a="1"/>
  <c r="J1507" i="4" a="1"/>
  <c r="L1507" i="4" a="1"/>
  <c r="B1508" i="4" a="1"/>
  <c r="H1508" i="4" a="1"/>
  <c r="J1508" i="4" a="1"/>
  <c r="L1508" i="4" a="1"/>
  <c r="B1509" i="4" a="1"/>
  <c r="H1509" i="4" a="1"/>
  <c r="K1509" i="4" a="1"/>
  <c r="B1511" i="4" a="1"/>
  <c r="C1511" i="4" a="1"/>
  <c r="D1511" i="4"/>
  <c r="G1511" i="4" a="1"/>
  <c r="H1511" i="4" a="1"/>
  <c r="K1511" i="4" a="1"/>
  <c r="B1512" i="4" a="1"/>
  <c r="G1512" i="4" a="1"/>
  <c r="J1512" i="4" a="1"/>
  <c r="L1512" i="4" a="1"/>
  <c r="L1513" i="4" a="1"/>
  <c r="I1536" i="4" a="1"/>
  <c r="J1536" i="4" a="1"/>
  <c r="L1536" i="4" a="1"/>
  <c r="J1537" i="4" a="1"/>
  <c r="K1537" i="4" a="1"/>
  <c r="K1560" i="4" a="1"/>
  <c r="K1563" i="4" a="1"/>
  <c r="H1576" i="4" a="1"/>
  <c r="L1577" i="4" a="1"/>
  <c r="L1585" i="4" a="1"/>
  <c r="G1589" i="4" a="1"/>
  <c r="H1589" i="4" a="1"/>
  <c r="L1591" i="4" a="1"/>
  <c r="K1592" i="4" a="1"/>
  <c r="L1592" i="4" a="1"/>
  <c r="H1593" i="4" a="1"/>
  <c r="J1593" i="4" a="1"/>
  <c r="L1593" i="4" a="1"/>
  <c r="H1594" i="4" a="1"/>
  <c r="J1594" i="4" a="1"/>
  <c r="K1594" i="4" a="1"/>
  <c r="D82" i="4"/>
  <c r="G82" i="4" a="1"/>
  <c r="H82" i="4" a="1"/>
  <c r="I82" i="4" a="1"/>
  <c r="J82" i="4" a="1"/>
  <c r="K82" i="4" a="1"/>
  <c r="L82" i="4" a="1"/>
  <c r="B157" i="4" a="1"/>
  <c r="C157" i="4" a="1"/>
  <c r="D157" i="4"/>
  <c r="B158" i="4" a="1"/>
  <c r="C158" i="4" a="1"/>
  <c r="D158" i="4"/>
  <c r="B162" i="4" a="1"/>
  <c r="C162" i="4" a="1"/>
  <c r="D162" i="4" s="1"/>
  <c r="B163" i="4" a="1"/>
  <c r="B165" i="4" a="1"/>
  <c r="C165" i="4" a="1"/>
  <c r="D165" i="4" s="1"/>
  <c r="B166" i="4" a="1"/>
  <c r="I169" i="4" a="1"/>
  <c r="H171" i="4" a="1"/>
  <c r="I171" i="4" a="1"/>
  <c r="K925" i="4" a="1"/>
  <c r="B1159" i="4" a="1"/>
  <c r="G1159" i="4" a="1"/>
  <c r="J1159" i="4" a="1"/>
  <c r="J1161" i="4" a="1"/>
  <c r="L1168" i="4" a="1"/>
  <c r="L1169" i="4" a="1"/>
  <c r="G1175" i="4" a="1"/>
  <c r="J1175" i="4" a="1"/>
  <c r="G1176" i="4" a="1"/>
  <c r="L1176" i="4" a="1"/>
  <c r="J1178" i="4" a="1"/>
  <c r="I1182" i="4" a="1"/>
  <c r="G1184" i="4" a="1"/>
  <c r="J1188" i="4" a="1"/>
  <c r="H1213" i="4" a="1"/>
  <c r="I1213" i="4" a="1"/>
  <c r="K1213" i="4" a="1"/>
  <c r="K1231" i="4" a="1"/>
  <c r="L1238" i="4" a="1"/>
  <c r="K1303" i="4" a="1"/>
  <c r="K174" i="4" a="1"/>
  <c r="L174" i="4" a="1"/>
  <c r="I753" i="4" a="1"/>
  <c r="H858" i="4" a="1"/>
  <c r="I858" i="4" a="1"/>
  <c r="J858" i="4" a="1"/>
  <c r="K858" i="4" a="1"/>
  <c r="L858" i="4" a="1"/>
  <c r="J925" i="4" a="1"/>
  <c r="J932" i="4" a="1"/>
  <c r="K932" i="4" a="1"/>
  <c r="B1158" i="4" a="1"/>
  <c r="C1158" i="4" a="1"/>
  <c r="D1158" i="4" s="1"/>
  <c r="H1159" i="4" a="1"/>
  <c r="K1160" i="4" a="1"/>
  <c r="B1161" i="4" a="1"/>
  <c r="G1161" i="4" a="1"/>
  <c r="I1161" i="4" a="1"/>
  <c r="B1162" i="4" a="1"/>
  <c r="H1162" i="4" a="1"/>
  <c r="L1162" i="4" a="1"/>
  <c r="H1163" i="4" a="1"/>
  <c r="J1163" i="4" a="1"/>
  <c r="L1164" i="4" a="1"/>
  <c r="C1168" i="4" a="1"/>
  <c r="H1168" i="4" a="1"/>
  <c r="K1168" i="4" a="1"/>
  <c r="J1169" i="4" a="1"/>
  <c r="K1173" i="4" a="1"/>
  <c r="I1175" i="4" a="1"/>
  <c r="K1178" i="4" a="1"/>
  <c r="I1180" i="4" a="1"/>
  <c r="J1180" i="4" a="1"/>
  <c r="K1180" i="4" a="1"/>
  <c r="L1180" i="4" a="1"/>
  <c r="L1188" i="4" a="1"/>
  <c r="K1189" i="4" a="1"/>
  <c r="K1196" i="4" a="1"/>
  <c r="L1197" i="4" a="1"/>
  <c r="H1199" i="4" a="1"/>
  <c r="I1199" i="4" a="1"/>
  <c r="K1199" i="4" a="1"/>
  <c r="C1324" i="4" a="1"/>
  <c r="J1324" i="4" a="1"/>
  <c r="J859" i="4" a="1"/>
  <c r="L932" i="4" a="1"/>
  <c r="C1160" i="4" a="1"/>
  <c r="G1160" i="4" a="1"/>
  <c r="I1160" i="4" a="1"/>
  <c r="L1160" i="4" a="1"/>
  <c r="L1161" i="4" a="1"/>
  <c r="K1162" i="4" a="1"/>
  <c r="C1163" i="4" a="1"/>
  <c r="I1163" i="4" a="1"/>
  <c r="L1163" i="4" a="1"/>
  <c r="I1168" i="4" a="1"/>
  <c r="J1173" i="4" a="1"/>
  <c r="G1174" i="4" a="1"/>
  <c r="K1174" i="4" a="1"/>
  <c r="C1175" i="4" a="1"/>
  <c r="L1175" i="4" a="1"/>
  <c r="I1176" i="4" a="1"/>
  <c r="K1176" i="4" a="1"/>
  <c r="C1182" i="4" a="1"/>
  <c r="H1182" i="4" a="1"/>
  <c r="K1182" i="4" a="1"/>
  <c r="J1186" i="4" a="1"/>
  <c r="I1196" i="4" a="1"/>
  <c r="K1223" i="4" a="1"/>
  <c r="L1319" i="4" a="1"/>
  <c r="I1324" i="4" a="1"/>
  <c r="I1384" i="4" a="1"/>
  <c r="K1384" i="4" a="1"/>
  <c r="L1419" i="4" a="1"/>
  <c r="C1427" i="4" a="1"/>
  <c r="G1427" i="4" a="1"/>
  <c r="I1427" i="4" a="1"/>
  <c r="L1433" i="4" a="1"/>
  <c r="J1438" i="4" a="1"/>
  <c r="L1493" i="4" a="1"/>
  <c r="J1498" i="4" a="1"/>
  <c r="L1498" i="4" a="1"/>
  <c r="H1503" i="4" a="1"/>
  <c r="I1505" i="4" a="1"/>
  <c r="L1505" i="4" a="1"/>
  <c r="C1506" i="4" a="1"/>
  <c r="G1506" i="4" a="1"/>
  <c r="H1506" i="4" a="1"/>
  <c r="K1506" i="4" a="1"/>
  <c r="C1507" i="4" a="1"/>
  <c r="G1507" i="4" a="1"/>
  <c r="I1507" i="4" a="1"/>
  <c r="B1510" i="4" a="1"/>
  <c r="G1510" i="4" a="1"/>
  <c r="I1510" i="4" a="1"/>
  <c r="I1511" i="4" a="1"/>
  <c r="I1537" i="4" a="1"/>
  <c r="L1537" i="4" a="1"/>
  <c r="I1546" i="4" a="1"/>
  <c r="I1576" i="4" a="1"/>
  <c r="G1590" i="4" a="1"/>
  <c r="H1591" i="4" a="1"/>
  <c r="J1591" i="4" a="1"/>
  <c r="I1594" i="4" a="1"/>
  <c r="L1594" i="4" a="1"/>
  <c r="C5085" i="4" a="1"/>
  <c r="J5085" i="4" a="1"/>
  <c r="I5086" i="4" a="1"/>
  <c r="L5086" i="4" a="1"/>
  <c r="D5087" i="4"/>
  <c r="J5087" i="4" a="1"/>
  <c r="D5088" i="4"/>
  <c r="C5091" i="4" a="1"/>
  <c r="J5091" i="4" a="1"/>
  <c r="G5092" i="4" a="1"/>
  <c r="H5095" i="4" a="1"/>
  <c r="B5096" i="4" a="1"/>
  <c r="I5096" i="4" a="1"/>
  <c r="G5097" i="4" a="1"/>
  <c r="B5426" i="4" a="1"/>
  <c r="I5426" i="4" a="1"/>
  <c r="D5427" i="4"/>
  <c r="H5429" i="4" a="1"/>
  <c r="C5431" i="4" a="1"/>
  <c r="I5431" i="4" a="1"/>
  <c r="C5432" i="4" a="1"/>
  <c r="L5432" i="4" a="1"/>
  <c r="I5447" i="4" a="1"/>
  <c r="K5448" i="4" a="1"/>
  <c r="L5449" i="4" a="1"/>
  <c r="J5451" i="4" a="1"/>
  <c r="D5537" i="4"/>
  <c r="K5537" i="4" a="1"/>
  <c r="I5539" i="4" a="1"/>
  <c r="L5541" i="4" a="1"/>
  <c r="J5542" i="4" a="1"/>
  <c r="L5551" i="4" a="1"/>
  <c r="K5553" i="4" a="1"/>
  <c r="K5554" i="4" a="1"/>
  <c r="J5557" i="4" a="1"/>
  <c r="K5559" i="4" a="1"/>
  <c r="J5561" i="4" a="1"/>
  <c r="C1159" i="4" a="1"/>
  <c r="I1159" i="4" a="1"/>
  <c r="C1161" i="4" a="1"/>
  <c r="H1161" i="4" a="1"/>
  <c r="K1161" i="4" a="1"/>
  <c r="C1162" i="4" a="1"/>
  <c r="I1162" i="4" a="1"/>
  <c r="I1174" i="4" a="1"/>
  <c r="L1174" i="4" a="1"/>
  <c r="H1175" i="4" a="1"/>
  <c r="K1175" i="4" a="1"/>
  <c r="H1176" i="4" a="1"/>
  <c r="J1185" i="4" a="1"/>
  <c r="L1185" i="4" a="1"/>
  <c r="I1186" i="4" a="1"/>
  <c r="L1186" i="4" a="1"/>
  <c r="H1188" i="4" a="1"/>
  <c r="I1188" i="4" a="1"/>
  <c r="K1188" i="4" a="1"/>
  <c r="J1189" i="4" a="1"/>
  <c r="L1189" i="4" a="1"/>
  <c r="J1199" i="4" a="1"/>
  <c r="L1199" i="4" a="1"/>
  <c r="L1231" i="4" a="1"/>
  <c r="K1238" i="4" a="1"/>
  <c r="J1303" i="4" a="1"/>
  <c r="K1319" i="4" a="1"/>
  <c r="G1324" i="4" a="1"/>
  <c r="L1324" i="4" a="1"/>
  <c r="J1381" i="4" a="1"/>
  <c r="J1384" i="4" a="1"/>
  <c r="L1397" i="4" a="1"/>
  <c r="K1419" i="4" a="1"/>
  <c r="L1438" i="4" a="1"/>
  <c r="J1440" i="4" a="1"/>
  <c r="L1440" i="4" a="1"/>
  <c r="K1453" i="4" a="1"/>
  <c r="G1454" i="4" a="1"/>
  <c r="I1454" i="4" a="1"/>
  <c r="K1454" i="4" a="1"/>
  <c r="J1459" i="4" a="1"/>
  <c r="L1483" i="4" a="1"/>
  <c r="L1484" i="4" a="1"/>
  <c r="L1497" i="4" a="1"/>
  <c r="K1498" i="4" a="1"/>
  <c r="G1503" i="4" a="1"/>
  <c r="J1503" i="4" a="1"/>
  <c r="C1504" i="4" a="1"/>
  <c r="G1504" i="4" a="1"/>
  <c r="H1504" i="4" a="1"/>
  <c r="K1504" i="4" a="1"/>
  <c r="B1505" i="4" a="1"/>
  <c r="G1505" i="4" a="1"/>
  <c r="J1505" i="4" a="1"/>
  <c r="K1507" i="4" a="1"/>
  <c r="C1508" i="4" a="1"/>
  <c r="G1508" i="4" a="1"/>
  <c r="I1508" i="4" a="1"/>
  <c r="K1508" i="4" a="1"/>
  <c r="C1509" i="4" a="1"/>
  <c r="G1509" i="4" a="1"/>
  <c r="I1509" i="4" a="1"/>
  <c r="J1509" i="4" a="1"/>
  <c r="L1509" i="4" a="1"/>
  <c r="C1510" i="4" a="1"/>
  <c r="D1510" i="4"/>
  <c r="J1510" i="4" a="1"/>
  <c r="I1512" i="4" a="1"/>
  <c r="C1534" i="4" a="1"/>
  <c r="K1535" i="4" a="1"/>
  <c r="K1546" i="4" a="1"/>
  <c r="L1560" i="4" a="1"/>
  <c r="L1564" i="4" a="1"/>
  <c r="I1593" i="4" a="1"/>
  <c r="K1593" i="4" a="1"/>
  <c r="G5084" i="4" a="1"/>
  <c r="J5086" i="4" a="1"/>
  <c r="G5087" i="4" a="1"/>
  <c r="C5088" i="4" a="1"/>
  <c r="I5088" i="4" a="1"/>
  <c r="B5089" i="4" a="1"/>
  <c r="K5089" i="4" a="1"/>
  <c r="H5090" i="4" a="1"/>
  <c r="L5090" i="4" a="1"/>
  <c r="G5096" i="4" a="1"/>
  <c r="L5096" i="4" a="1"/>
  <c r="D5097" i="4"/>
  <c r="K5097" i="4" a="1"/>
  <c r="K5422" i="4" a="1"/>
  <c r="B5432" i="4" a="1"/>
  <c r="K5432" i="4" a="1"/>
  <c r="G5433" i="4" a="1"/>
  <c r="L5433" i="4" a="1"/>
  <c r="K5434" i="4" a="1"/>
  <c r="K5435" i="4" a="1"/>
  <c r="J5440" i="4" a="1"/>
  <c r="J5441" i="4" a="1"/>
  <c r="J5442" i="4" a="1"/>
  <c r="L5446" i="4" a="1"/>
  <c r="K5447" i="4" a="1"/>
  <c r="I5448" i="4" a="1"/>
  <c r="I5449" i="4" a="1"/>
  <c r="K5450" i="4" a="1"/>
  <c r="K5451" i="4" a="1"/>
  <c r="J5452" i="4" a="1"/>
  <c r="L5509" i="4" a="1"/>
  <c r="H5537" i="4" a="1"/>
  <c r="K5546" i="4" a="1"/>
  <c r="K5548" i="4" a="1"/>
  <c r="L5555" i="4" a="1"/>
  <c r="K5565" i="4" a="1"/>
  <c r="K1381" i="4" a="1"/>
  <c r="J1382" i="4" a="1"/>
  <c r="L1382" i="4" a="1"/>
  <c r="J1412" i="4" a="1"/>
  <c r="K1423" i="4" a="1"/>
  <c r="J1424" i="4" a="1"/>
  <c r="L1424" i="4" a="1"/>
  <c r="K1438" i="4" a="1"/>
  <c r="J1448" i="4" a="1"/>
  <c r="K1448" i="4" a="1"/>
  <c r="L1448" i="4" a="1"/>
  <c r="L1453" i="4" a="1"/>
  <c r="C1454" i="4" a="1"/>
  <c r="J1454" i="4" a="1"/>
  <c r="L1454" i="4" a="1"/>
  <c r="K1459" i="4" a="1"/>
  <c r="J1504" i="4" a="1"/>
  <c r="J1506" i="4" a="1"/>
  <c r="H1510" i="4" a="1"/>
  <c r="J1511" i="4" a="1"/>
  <c r="L1511" i="4" a="1"/>
  <c r="C1512" i="4" a="1"/>
  <c r="H1512" i="4" a="1"/>
  <c r="K1512" i="4" a="1"/>
  <c r="L1534" i="4" a="1"/>
  <c r="L1535" i="4" a="1"/>
  <c r="H1536" i="4" a="1"/>
  <c r="K1536" i="4" a="1"/>
  <c r="I1563" i="4" a="1"/>
  <c r="J1563" i="4" a="1"/>
  <c r="L1563" i="4" a="1"/>
  <c r="K1564" i="4" a="1"/>
  <c r="H1590" i="4" a="1"/>
  <c r="I1591" i="4" a="1"/>
  <c r="K1591" i="4" a="1"/>
  <c r="J1592" i="4" a="1"/>
  <c r="D5084" i="4"/>
  <c r="L5084" i="4" a="1"/>
  <c r="H5085" i="4" a="1"/>
  <c r="B5086" i="4" a="1"/>
  <c r="L5087" i="4" a="1"/>
  <c r="K5088" i="4" a="1"/>
  <c r="C5089" i="4" a="1"/>
  <c r="B5090" i="4" a="1"/>
  <c r="J5090" i="4" a="1"/>
  <c r="J5093" i="4" a="1"/>
  <c r="B5094" i="4" a="1"/>
  <c r="B5095" i="4" a="1"/>
  <c r="K5095" i="4" a="1"/>
  <c r="H5096" i="4" a="1"/>
  <c r="H5097" i="4" a="1"/>
  <c r="D5181" i="4"/>
  <c r="D5199" i="4"/>
  <c r="J5422" i="4" a="1"/>
  <c r="G5427" i="4" a="1"/>
  <c r="D5428" i="4"/>
  <c r="K5428" i="4" a="1"/>
  <c r="C5429" i="4" a="1"/>
  <c r="J5429" i="4" a="1"/>
  <c r="G5431" i="4" a="1"/>
  <c r="K5431" i="4" a="1"/>
  <c r="D5432" i="4"/>
  <c r="J5432" i="4" a="1"/>
  <c r="I5433" i="4" a="1"/>
  <c r="K5438" i="4" a="1"/>
  <c r="J5439" i="4" a="1"/>
  <c r="I5440" i="4" a="1"/>
  <c r="L5444" i="4" a="1"/>
  <c r="J5450" i="4" a="1"/>
  <c r="K5452" i="4" a="1"/>
  <c r="L5470" i="4" a="1"/>
  <c r="L5531" i="4" a="1"/>
  <c r="L5537" i="4" a="1"/>
  <c r="L5546" i="4" a="1"/>
  <c r="L5548" i="4" a="1"/>
  <c r="B5084" i="4" a="1"/>
  <c r="D5085" i="4"/>
  <c r="L5085" i="4" a="1"/>
  <c r="G5086" i="4" a="1"/>
  <c r="J5089" i="4" a="1"/>
  <c r="I5090" i="4" a="1"/>
  <c r="G5091" i="4" a="1"/>
  <c r="K5091" i="4" a="1"/>
  <c r="D5092" i="4"/>
  <c r="J5092" i="4" a="1"/>
  <c r="C5093" i="4" a="1"/>
  <c r="K5093" i="4" a="1"/>
  <c r="H5111" i="4" a="1"/>
  <c r="D5122" i="4"/>
  <c r="G5123" i="4" a="1"/>
  <c r="C5426" i="4" a="1"/>
  <c r="K5426" i="4" a="1"/>
  <c r="C5427" i="4" a="1"/>
  <c r="I5429" i="4" a="1"/>
  <c r="D5431" i="4"/>
  <c r="L5439" i="4" a="1"/>
  <c r="K5440" i="4" a="1"/>
  <c r="K5441" i="4" a="1"/>
  <c r="I5442" i="4" a="1"/>
  <c r="L5443" i="4" a="1"/>
  <c r="H5444" i="4" a="1"/>
  <c r="J5445" i="4" a="1"/>
  <c r="K5446" i="4" a="1"/>
  <c r="L5447" i="4" a="1"/>
  <c r="J5448" i="4" a="1"/>
  <c r="H5449" i="4" a="1"/>
  <c r="L5507" i="4" a="1"/>
  <c r="J5539" i="4" a="1"/>
  <c r="K5541" i="4" a="1"/>
  <c r="L5542" i="4" a="1"/>
  <c r="K5557" i="4" a="1"/>
  <c r="L5566" i="4" a="1"/>
  <c r="H5086" i="4" a="1"/>
  <c r="B5087" i="4" a="1"/>
  <c r="I5087" i="4" a="1"/>
  <c r="J5088" i="4" a="1"/>
  <c r="G5089" i="4" a="1"/>
  <c r="L5089" i="4" a="1"/>
  <c r="C5090" i="4" a="1"/>
  <c r="K5090" i="4" a="1"/>
  <c r="D5091" i="4"/>
  <c r="I5094" i="4" a="1"/>
  <c r="C5095" i="4" a="1"/>
  <c r="J5095" i="4" a="1"/>
  <c r="C5096" i="4" a="1"/>
  <c r="J5096" i="4" a="1"/>
  <c r="B5097" i="4" a="1"/>
  <c r="K5256" i="4" a="1"/>
  <c r="G5426" i="4" a="1"/>
  <c r="J5426" i="4" a="1"/>
  <c r="B5427" i="4" a="1"/>
  <c r="H5431" i="4" a="1"/>
  <c r="J5431" i="4" a="1"/>
  <c r="H5432" i="4" a="1"/>
  <c r="I5437" i="4" a="1"/>
  <c r="G5442" i="4" a="1"/>
  <c r="K5442" i="4" a="1"/>
  <c r="K5443" i="4" a="1"/>
  <c r="I5444" i="4" a="1"/>
  <c r="L5455" i="4" a="1"/>
  <c r="C5537" i="4" a="1"/>
  <c r="J5537" i="4" a="1"/>
  <c r="K5539" i="4" a="1"/>
  <c r="J5541" i="4" a="1"/>
  <c r="K5542" i="4" a="1"/>
  <c r="L5557" i="4" a="1"/>
  <c r="L5559" i="4" a="1"/>
  <c r="K5561" i="4" a="1"/>
  <c r="C5083" i="4" a="1"/>
  <c r="J5084" i="4" a="1"/>
  <c r="G5085" i="4" a="1"/>
  <c r="K5085" i="4" a="1"/>
  <c r="C5086" i="4" a="1"/>
  <c r="H5087" i="4" a="1"/>
  <c r="B5088" i="4" a="1"/>
  <c r="H5088" i="4" a="1"/>
  <c r="L5088" i="4" a="1"/>
  <c r="D5089" i="4"/>
  <c r="D5090" i="4"/>
  <c r="C5092" i="4" a="1"/>
  <c r="B5093" i="4" a="1"/>
  <c r="H5093" i="4" a="1"/>
  <c r="L5093" i="4" a="1"/>
  <c r="G5094" i="4" a="1"/>
  <c r="J5094" i="4" a="1"/>
  <c r="H5427" i="4" a="1"/>
  <c r="G5428" i="4" a="1"/>
  <c r="J5428" i="4" a="1"/>
  <c r="D5429" i="4"/>
  <c r="J5433" i="4" a="1"/>
  <c r="L5434" i="4" a="1"/>
  <c r="L5435" i="4" a="1"/>
  <c r="H5437" i="4" a="1"/>
  <c r="K5437" i="4" a="1"/>
  <c r="I5438" i="4" a="1"/>
  <c r="C5444" i="4" a="1"/>
  <c r="K5444" i="4" a="1"/>
  <c r="K5445" i="4" a="1"/>
  <c r="H5447" i="4" a="1"/>
  <c r="H5448" i="4" a="1"/>
  <c r="L5448" i="4" a="1"/>
  <c r="J5449" i="4" a="1"/>
  <c r="K5507" i="4" a="1"/>
  <c r="C5525" i="4" a="1"/>
  <c r="L5553" i="4" a="1"/>
  <c r="L5554" i="4" a="1"/>
  <c r="L5561" i="4" a="1"/>
  <c r="J5565" i="4" a="1"/>
  <c r="L5565" i="4" a="1"/>
  <c r="B5083" i="4" a="1"/>
  <c r="C5084" i="4" a="1"/>
  <c r="H5084" i="4" a="1"/>
  <c r="K5084" i="4" a="1"/>
  <c r="B5085" i="4" a="1"/>
  <c r="D5086" i="4"/>
  <c r="K5086" i="4" a="1"/>
  <c r="C5087" i="4" a="1"/>
  <c r="K5087" i="4" a="1"/>
  <c r="G5088" i="4" a="1"/>
  <c r="I5089" i="4" a="1"/>
  <c r="G5090" i="4" a="1"/>
  <c r="B5091" i="4" a="1"/>
  <c r="L5091" i="4" a="1"/>
  <c r="I5092" i="4" a="1"/>
  <c r="L5092" i="4" a="1"/>
  <c r="G5093" i="4" a="1"/>
  <c r="I5093" i="4" a="1"/>
  <c r="D5094" i="4"/>
  <c r="K5094" i="4" a="1"/>
  <c r="G5095" i="4" a="1"/>
  <c r="L5095" i="4" a="1"/>
  <c r="D5096" i="4"/>
  <c r="K5096" i="4" a="1"/>
  <c r="C5097" i="4" a="1"/>
  <c r="J5097" i="4" a="1"/>
  <c r="I5427" i="4" a="1"/>
  <c r="B5428" i="4" a="1"/>
  <c r="I5428" i="4" a="1"/>
  <c r="B5429" i="4" a="1"/>
  <c r="L5436" i="4" a="1"/>
  <c r="J5437" i="4" a="1"/>
  <c r="L5437" i="4" a="1"/>
  <c r="J5438" i="4" a="1"/>
  <c r="K5439" i="4" a="1"/>
  <c r="L5440" i="4" a="1"/>
  <c r="L5441" i="4" a="1"/>
  <c r="H5442" i="4" a="1"/>
  <c r="L5442" i="4" a="1"/>
  <c r="J5443" i="4" a="1"/>
  <c r="G5444" i="4" a="1"/>
  <c r="I5445" i="4" a="1"/>
  <c r="J5446" i="4" a="1"/>
  <c r="J5447" i="4" a="1"/>
  <c r="L5460" i="4" a="1"/>
  <c r="L5478" i="4" a="1"/>
  <c r="J5507" i="4" a="1"/>
  <c r="L5539" i="4" a="1"/>
  <c r="J5554" i="4" a="1"/>
  <c r="I5084" i="4" a="1"/>
  <c r="I5085" i="4" a="1"/>
  <c r="H5089" i="4" a="1"/>
  <c r="H5091" i="4" a="1"/>
  <c r="B5092" i="4" a="1"/>
  <c r="H5092" i="4" a="1"/>
  <c r="K5092" i="4" a="1"/>
  <c r="D5093" i="4"/>
  <c r="C5094" i="4" a="1"/>
  <c r="H5094" i="4" a="1"/>
  <c r="L5094" i="4" a="1"/>
  <c r="D5095" i="4"/>
  <c r="I5095" i="4" a="1"/>
  <c r="I5097" i="4" a="1"/>
  <c r="L5097" i="4" a="1"/>
  <c r="K5170" i="4" a="1"/>
  <c r="L5256" i="4" a="1"/>
  <c r="I5422" i="4" a="1"/>
  <c r="L5422" i="4" a="1"/>
  <c r="D5426" i="4"/>
  <c r="H5426" i="4" a="1"/>
  <c r="C5428" i="4" a="1"/>
  <c r="H5428" i="4" a="1"/>
  <c r="L5428" i="4" a="1"/>
  <c r="G5429" i="4" a="1"/>
  <c r="K5429" i="4" a="1"/>
  <c r="B5431" i="4" a="1"/>
  <c r="L5431" i="4" a="1"/>
  <c r="G5432" i="4" a="1"/>
  <c r="I5432" i="4" a="1"/>
  <c r="D5433" i="4"/>
  <c r="K5433" i="4" a="1"/>
  <c r="J5434" i="4" a="1"/>
  <c r="L5438" i="4" a="1"/>
  <c r="I5439" i="4" a="1"/>
  <c r="H5440" i="4" a="1"/>
  <c r="D5444" i="4"/>
  <c r="J5444" i="4" a="1"/>
  <c r="L5445" i="4" a="1"/>
  <c r="G5449" i="4" a="1"/>
  <c r="K5449" i="4" a="1"/>
  <c r="L5450" i="4" a="1"/>
  <c r="L5451" i="4" a="1"/>
  <c r="L5452" i="4" a="1"/>
  <c r="J5455" i="4" a="1"/>
  <c r="K5455" i="4" a="1"/>
  <c r="K5478" i="4" a="1"/>
  <c r="G5537" i="4" a="1"/>
  <c r="I5537" i="4" a="1"/>
  <c r="K172" i="4" a="1"/>
  <c r="L172" i="4" a="1"/>
  <c r="K177" i="4" a="1"/>
  <c r="L177" i="4" a="1"/>
  <c r="J179" i="4" a="1"/>
  <c r="K179" i="4" a="1"/>
  <c r="L179" i="4" a="1"/>
  <c r="G184" i="4" a="1"/>
  <c r="H184" i="4" a="1"/>
  <c r="H438" i="4" a="1"/>
  <c r="I438" i="4" a="1"/>
  <c r="K438" i="4" a="1"/>
  <c r="L438" i="4" a="1"/>
  <c r="L440" i="4" a="1"/>
  <c r="J441" i="4" a="1"/>
  <c r="K441" i="4" a="1"/>
  <c r="L441" i="4" a="1"/>
  <c r="G442" i="4" a="1"/>
  <c r="H442" i="4" a="1"/>
  <c r="I442" i="4" a="1"/>
  <c r="J442" i="4" a="1"/>
  <c r="L442" i="4" a="1"/>
  <c r="K444" i="4" a="1"/>
  <c r="L446" i="4" a="1"/>
  <c r="J449" i="4" a="1"/>
  <c r="L449" i="4" a="1"/>
  <c r="G452" i="4" a="1"/>
  <c r="C454" i="4" a="1"/>
  <c r="C456" i="4" a="1"/>
  <c r="H456" i="4" a="1"/>
  <c r="J456" i="4" a="1"/>
  <c r="L456" i="4" a="1"/>
  <c r="G457" i="4" a="1"/>
  <c r="I457" i="4" a="1"/>
  <c r="K457" i="4" a="1"/>
  <c r="H460" i="4" a="1"/>
  <c r="J460" i="4" a="1"/>
  <c r="L460" i="4" a="1"/>
  <c r="G461" i="4" a="1"/>
  <c r="H461" i="4" a="1"/>
  <c r="I461" i="4" a="1"/>
  <c r="J461" i="4" a="1"/>
  <c r="L461" i="4" a="1"/>
  <c r="L463" i="4" a="1"/>
  <c r="H464" i="4" a="1"/>
  <c r="J464" i="4" a="1"/>
  <c r="K464" i="4" a="1"/>
  <c r="L466" i="4" a="1"/>
  <c r="J468" i="4" a="1"/>
  <c r="L468" i="4" a="1"/>
  <c r="K469" i="4" a="1"/>
  <c r="L469" i="4" a="1"/>
  <c r="L470" i="4" a="1"/>
  <c r="K490" i="4" a="1"/>
  <c r="G858" i="4" a="1"/>
  <c r="H859" i="4" a="1"/>
  <c r="K879" i="4" a="1"/>
  <c r="G85" i="4" a="1"/>
  <c r="H85" i="4" a="1"/>
  <c r="I85" i="4" a="1"/>
  <c r="J85" i="4" a="1"/>
  <c r="K85" i="4" a="1"/>
  <c r="L85" i="4" a="1"/>
  <c r="G169" i="4" a="1"/>
  <c r="H169" i="4" a="1"/>
  <c r="K170" i="4" a="1"/>
  <c r="I173" i="4" a="1"/>
  <c r="I174" i="4" a="1"/>
  <c r="G176" i="4" a="1"/>
  <c r="C180" i="4" a="1"/>
  <c r="G180" i="4" a="1"/>
  <c r="H180" i="4" a="1"/>
  <c r="I180" i="4" a="1"/>
  <c r="K182" i="4" a="1"/>
  <c r="J185" i="4" a="1"/>
  <c r="G444" i="4" a="1"/>
  <c r="H444" i="4" a="1"/>
  <c r="I444" i="4" a="1"/>
  <c r="J444" i="4" a="1"/>
  <c r="K446" i="4" a="1"/>
  <c r="K449" i="4" a="1"/>
  <c r="B454" i="4" a="1"/>
  <c r="G455" i="4" a="1"/>
  <c r="G456" i="4" a="1"/>
  <c r="I456" i="4" a="1"/>
  <c r="K456" i="4" a="1"/>
  <c r="I458" i="4" a="1"/>
  <c r="L459" i="4" a="1"/>
  <c r="G460" i="4" a="1"/>
  <c r="I460" i="4" a="1"/>
  <c r="K460" i="4" a="1"/>
  <c r="I463" i="4" a="1"/>
  <c r="J463" i="4" a="1"/>
  <c r="K463" i="4" a="1"/>
  <c r="L465" i="4" a="1"/>
  <c r="K466" i="4" a="1"/>
  <c r="L467" i="4" a="1"/>
  <c r="J490" i="4" a="1"/>
  <c r="I859" i="4" a="1"/>
  <c r="G905" i="4" a="1"/>
  <c r="H905" i="4" a="1"/>
  <c r="J905" i="4" a="1"/>
  <c r="K905" i="4" a="1"/>
  <c r="K906" i="4" a="1"/>
  <c r="H921" i="4" a="1"/>
  <c r="J921" i="4" a="1"/>
  <c r="H1846" i="4" a="1"/>
  <c r="K1848" i="4" a="1"/>
  <c r="H1849" i="4" a="1"/>
  <c r="K1849" i="4" a="1"/>
  <c r="I1850" i="4" a="1"/>
  <c r="L1850" i="4" a="1"/>
  <c r="H1851" i="4" a="1"/>
  <c r="K1851" i="4" a="1"/>
  <c r="K1852" i="4" a="1"/>
  <c r="H1853" i="4" a="1"/>
  <c r="J1853" i="4" a="1"/>
  <c r="L1853" i="4" a="1"/>
  <c r="J1854" i="4" a="1"/>
  <c r="K1854" i="4" a="1"/>
  <c r="B1859" i="4" a="1"/>
  <c r="C1860" i="4" a="1"/>
  <c r="G1860" i="4" a="1"/>
  <c r="I1860" i="4" a="1"/>
  <c r="C1861" i="4" a="1"/>
  <c r="H1861" i="4" a="1"/>
  <c r="K1863" i="4" a="1"/>
  <c r="C1864" i="4" a="1"/>
  <c r="H1864" i="4" a="1"/>
  <c r="I1866" i="4" a="1"/>
  <c r="L1866" i="4" a="1"/>
  <c r="I1867" i="4" a="1"/>
  <c r="B1868" i="4" a="1"/>
  <c r="I1868" i="4" a="1"/>
  <c r="K1868" i="4" a="1"/>
  <c r="B1869" i="4" a="1"/>
  <c r="H1869" i="4" a="1"/>
  <c r="K1869" i="4" a="1"/>
  <c r="K1874" i="4" a="1"/>
  <c r="G1875" i="4" a="1"/>
  <c r="J1875" i="4" a="1"/>
  <c r="H1876" i="4" a="1"/>
  <c r="K1876" i="4" a="1"/>
  <c r="J1880" i="4" a="1"/>
  <c r="L1880" i="4" a="1"/>
  <c r="K185" i="4" a="1"/>
  <c r="L185" i="4" a="1"/>
  <c r="J438" i="4" a="1"/>
  <c r="I439" i="4" a="1"/>
  <c r="J439" i="4" a="1"/>
  <c r="K439" i="4" a="1"/>
  <c r="L439" i="4" a="1"/>
  <c r="K440" i="4" a="1"/>
  <c r="K442" i="4" a="1"/>
  <c r="K445" i="4" a="1"/>
  <c r="L445" i="4" a="1"/>
  <c r="G451" i="4" a="1"/>
  <c r="H451" i="4" a="1"/>
  <c r="I451" i="4" a="1"/>
  <c r="J451" i="4" a="1"/>
  <c r="H452" i="4" a="1"/>
  <c r="C455" i="4" a="1"/>
  <c r="H457" i="4" a="1"/>
  <c r="J457" i="4" a="1"/>
  <c r="L457" i="4" a="1"/>
  <c r="G458" i="4" a="1"/>
  <c r="H458" i="4" a="1"/>
  <c r="J458" i="4" a="1"/>
  <c r="K459" i="4" a="1"/>
  <c r="K461" i="4" a="1"/>
  <c r="I464" i="4" a="1"/>
  <c r="L464" i="4" a="1"/>
  <c r="J465" i="4" a="1"/>
  <c r="K465" i="4" a="1"/>
  <c r="I468" i="4" a="1"/>
  <c r="K468" i="4" a="1"/>
  <c r="I471" i="4" a="1"/>
  <c r="I487" i="4" a="1"/>
  <c r="I492" i="4" a="1"/>
  <c r="L906" i="4" a="1"/>
  <c r="G921" i="4" a="1"/>
  <c r="I921" i="4" a="1"/>
  <c r="K921" i="4" a="1"/>
  <c r="L923" i="4" a="1"/>
  <c r="J1849" i="4" a="1"/>
  <c r="L1849" i="4" a="1"/>
  <c r="J1850" i="4" a="1"/>
  <c r="I1861" i="4" a="1"/>
  <c r="B1862" i="4" a="1"/>
  <c r="I1862" i="4" a="1"/>
  <c r="L1862" i="4" a="1"/>
  <c r="C1863" i="4" a="1"/>
  <c r="I1863" i="4" a="1"/>
  <c r="B1864" i="4" a="1"/>
  <c r="I1864" i="4" a="1"/>
  <c r="K1864" i="4" a="1"/>
  <c r="B1865" i="4" a="1"/>
  <c r="H1865" i="4" a="1"/>
  <c r="B1866" i="4" a="1"/>
  <c r="G1866" i="4" a="1"/>
  <c r="K1866" i="4" a="1"/>
  <c r="C1867" i="4" a="1"/>
  <c r="G1867" i="4" a="1"/>
  <c r="J1867" i="4" a="1"/>
  <c r="K1870" i="4" a="1"/>
  <c r="H1871" i="4" a="1"/>
  <c r="L1871" i="4" a="1"/>
  <c r="C1872" i="4" a="1"/>
  <c r="G1872" i="4" a="1"/>
  <c r="I1872" i="4" a="1"/>
  <c r="K1872" i="4" a="1"/>
  <c r="B1873" i="4" a="1"/>
  <c r="G1873" i="4" a="1"/>
  <c r="I1873" i="4" a="1"/>
  <c r="L1873" i="4" a="1"/>
  <c r="G1874" i="4" a="1"/>
  <c r="I1874" i="4" a="1"/>
  <c r="L1874" i="4" a="1"/>
  <c r="C1875" i="4" a="1"/>
  <c r="I1875" i="4" a="1"/>
  <c r="L1875" i="4" a="1"/>
  <c r="I1876" i="4" a="1"/>
  <c r="L1876" i="4" a="1"/>
  <c r="L1877" i="4" a="1"/>
  <c r="I1878" i="4" a="1"/>
  <c r="K1878" i="4" a="1"/>
  <c r="J492" i="4" a="1"/>
  <c r="K492" i="4" a="1"/>
  <c r="L492" i="4" a="1"/>
  <c r="J879" i="4" a="1"/>
  <c r="I905" i="4" a="1"/>
  <c r="L914" i="4" a="1"/>
  <c r="H923" i="4" a="1"/>
  <c r="I923" i="4" a="1"/>
  <c r="J923" i="4" a="1"/>
  <c r="K923" i="4" a="1"/>
  <c r="J1846" i="4" a="1"/>
  <c r="G1847" i="4" a="1"/>
  <c r="H1847" i="4" a="1"/>
  <c r="J1847" i="4" a="1"/>
  <c r="L1847" i="4" a="1"/>
  <c r="K1850" i="4" a="1"/>
  <c r="I1851" i="4" a="1"/>
  <c r="H1855" i="4" a="1"/>
  <c r="J1855" i="4" a="1"/>
  <c r="C1859" i="4" a="1"/>
  <c r="D1860" i="4"/>
  <c r="J1860" i="4" a="1"/>
  <c r="B1861" i="4" a="1"/>
  <c r="G1861" i="4" a="1"/>
  <c r="K1861" i="4" a="1"/>
  <c r="H1862" i="4" a="1"/>
  <c r="I1865" i="4" a="1"/>
  <c r="K1865" i="4" a="1"/>
  <c r="C1866" i="4" a="1"/>
  <c r="J1866" i="4" a="1"/>
  <c r="B1867" i="4" a="1"/>
  <c r="H1867" i="4" a="1"/>
  <c r="K1867" i="4" a="1"/>
  <c r="H1868" i="4" a="1"/>
  <c r="L1868" i="4" a="1"/>
  <c r="G1869" i="4" a="1"/>
  <c r="J1869" i="4" a="1"/>
  <c r="B1870" i="4" a="1"/>
  <c r="H1870" i="4" a="1"/>
  <c r="L1870" i="4" a="1"/>
  <c r="C1871" i="4" a="1"/>
  <c r="G1871" i="4" a="1"/>
  <c r="J1871" i="4" a="1"/>
  <c r="K1873" i="4" a="1"/>
  <c r="H1874" i="4" a="1"/>
  <c r="H1881" i="4" a="1"/>
  <c r="J1881" i="4" a="1"/>
  <c r="L1881" i="4" a="1"/>
  <c r="L1938" i="4" a="1"/>
  <c r="J1957" i="4" a="1"/>
  <c r="L1962" i="4" a="1"/>
  <c r="G1846" i="4" a="1"/>
  <c r="I1846" i="4" a="1"/>
  <c r="J1851" i="4" a="1"/>
  <c r="L1851" i="4" a="1"/>
  <c r="L1852" i="4" a="1"/>
  <c r="I1853" i="4" a="1"/>
  <c r="K1853" i="4" a="1"/>
  <c r="I1854" i="4" a="1"/>
  <c r="L1854" i="4" a="1"/>
  <c r="G1855" i="4" a="1"/>
  <c r="K1855" i="4" a="1"/>
  <c r="L1855" i="4" a="1"/>
  <c r="L1860" i="4" a="1"/>
  <c r="D1861" i="4"/>
  <c r="J1861" i="4" a="1"/>
  <c r="L1861" i="4" a="1"/>
  <c r="C1862" i="4" a="1"/>
  <c r="G1862" i="4" a="1"/>
  <c r="K1862" i="4" a="1"/>
  <c r="D1863" i="4"/>
  <c r="H1863" i="4" a="1"/>
  <c r="L1863" i="4" a="1"/>
  <c r="D1864" i="4"/>
  <c r="G1864" i="4" a="1"/>
  <c r="J1864" i="4" a="1"/>
  <c r="L1864" i="4" a="1"/>
  <c r="C1865" i="4" a="1"/>
  <c r="G1865" i="4" a="1"/>
  <c r="J1865" i="4" a="1"/>
  <c r="L1867" i="4" a="1"/>
  <c r="C1868" i="4" a="1"/>
  <c r="G1868" i="4" a="1"/>
  <c r="J1868" i="4" a="1"/>
  <c r="C1869" i="4" a="1"/>
  <c r="I1869" i="4" a="1"/>
  <c r="L1869" i="4" a="1"/>
  <c r="C1870" i="4" a="1"/>
  <c r="G1870" i="4" a="1"/>
  <c r="J1870" i="4" a="1"/>
  <c r="J1872" i="4" a="1"/>
  <c r="J1874" i="4" a="1"/>
  <c r="H1875" i="4" a="1"/>
  <c r="K1875" i="4" a="1"/>
  <c r="L1878" i="4" a="1"/>
  <c r="L1922" i="4" a="1"/>
  <c r="I1184" i="4" a="1"/>
  <c r="J1184" i="4" a="1"/>
  <c r="K1184" i="4" a="1"/>
  <c r="L1184" i="4" a="1"/>
  <c r="C1847" i="4" a="1"/>
  <c r="I1847" i="4" a="1"/>
  <c r="K1847" i="4" a="1"/>
  <c r="L1848" i="4" a="1"/>
  <c r="I1849" i="4" a="1"/>
  <c r="J1852" i="4" a="1"/>
  <c r="I1855" i="4" a="1"/>
  <c r="B1860" i="4" a="1"/>
  <c r="H1860" i="4" a="1"/>
  <c r="K1860" i="4" a="1"/>
  <c r="J1862" i="4" a="1"/>
  <c r="B1863" i="4" a="1"/>
  <c r="G1863" i="4" a="1"/>
  <c r="J1863" i="4" a="1"/>
  <c r="L1865" i="4" a="1"/>
  <c r="D1866" i="4"/>
  <c r="H1866" i="4" a="1"/>
  <c r="I1870" i="4" a="1"/>
  <c r="B1871" i="4" a="1"/>
  <c r="I1871" i="4" a="1"/>
  <c r="K1871" i="4" a="1"/>
  <c r="B1872" i="4" a="1"/>
  <c r="D1872" i="4"/>
  <c r="H1872" i="4" a="1"/>
  <c r="L1872" i="4" a="1"/>
  <c r="C1873" i="4" a="1"/>
  <c r="H1873" i="4" a="1"/>
  <c r="J1873" i="4" a="1"/>
  <c r="J1876" i="4" a="1"/>
  <c r="K1877" i="4" a="1"/>
  <c r="H1878" i="4" a="1"/>
  <c r="J1878" i="4" a="1"/>
  <c r="L1879" i="4" a="1"/>
  <c r="I1880" i="4" a="1"/>
  <c r="K1880" i="4" a="1"/>
  <c r="G1881" i="4" a="1"/>
  <c r="I1881" i="4" a="1"/>
  <c r="K1881" i="4" a="1"/>
  <c r="K2201" i="4" a="1"/>
  <c r="L2201" i="4" a="1"/>
  <c r="G86" i="4" a="1"/>
  <c r="H86" i="4" a="1"/>
  <c r="I86" i="4" a="1"/>
  <c r="J86" i="4" a="1"/>
  <c r="K86" i="4" a="1"/>
  <c r="L86" i="4" a="1"/>
  <c r="G464" i="4" a="1"/>
  <c r="G467" i="4" a="1"/>
  <c r="H467" i="4" a="1"/>
  <c r="I467" i="4" a="1"/>
  <c r="J467" i="4" a="1"/>
  <c r="K467" i="4" a="1"/>
  <c r="G468" i="4" a="1"/>
  <c r="H468" i="4" a="1"/>
  <c r="G470" i="4" a="1"/>
  <c r="H470" i="4" a="1"/>
  <c r="I470" i="4" a="1"/>
  <c r="J470" i="4" a="1"/>
  <c r="K470" i="4" a="1"/>
  <c r="H471" i="4" a="1"/>
  <c r="I473" i="4" a="1"/>
  <c r="J473" i="4" a="1"/>
  <c r="K473" i="4" a="1"/>
  <c r="L473" i="4" a="1"/>
  <c r="I860" i="4" a="1"/>
  <c r="K860" i="4" a="1"/>
  <c r="H862" i="4" a="1"/>
  <c r="I868" i="4" a="1"/>
  <c r="J868" i="4" a="1"/>
  <c r="K868" i="4" a="1"/>
  <c r="K871" i="4" a="1"/>
  <c r="L871" i="4" a="1"/>
  <c r="L880" i="4" a="1"/>
  <c r="K882" i="4" a="1"/>
  <c r="I893" i="4" a="1"/>
  <c r="C1164" i="4" a="1"/>
  <c r="G1164" i="4" a="1"/>
  <c r="H1164" i="4" a="1"/>
  <c r="K1164" i="4" a="1"/>
  <c r="B1165" i="4" a="1"/>
  <c r="G1165" i="4" a="1"/>
  <c r="I1165" i="4" a="1"/>
  <c r="K1165" i="4" a="1"/>
  <c r="B1166" i="4" a="1"/>
  <c r="G1166" i="4" a="1"/>
  <c r="I1166" i="4" a="1"/>
  <c r="J1166" i="4" a="1"/>
  <c r="L1166" i="4" a="1"/>
  <c r="G1167" i="4" a="1"/>
  <c r="H1595" i="4" a="1"/>
  <c r="K1595" i="4" a="1"/>
  <c r="H188" i="4" a="1"/>
  <c r="I188" i="4" a="1"/>
  <c r="J188" i="4" a="1"/>
  <c r="K188" i="4" a="1"/>
  <c r="L188" i="4" a="1"/>
  <c r="G465" i="4" a="1"/>
  <c r="H465" i="4" a="1"/>
  <c r="I465" i="4" a="1"/>
  <c r="J466" i="4" a="1"/>
  <c r="G469" i="4" a="1"/>
  <c r="H469" i="4" a="1"/>
  <c r="I469" i="4" a="1"/>
  <c r="J469" i="4" a="1"/>
  <c r="G472" i="4" a="1"/>
  <c r="H472" i="4" a="1"/>
  <c r="I472" i="4" a="1"/>
  <c r="J472" i="4" a="1"/>
  <c r="K472" i="4" a="1"/>
  <c r="L472" i="4" a="1"/>
  <c r="L474" i="4" a="1"/>
  <c r="G484" i="4" a="1"/>
  <c r="K486" i="4" a="1"/>
  <c r="L861" i="4" a="1"/>
  <c r="C862" i="4" a="1"/>
  <c r="G862" i="4" a="1"/>
  <c r="I862" i="4" a="1"/>
  <c r="L863" i="4" a="1"/>
  <c r="H864" i="4" a="1"/>
  <c r="I864" i="4" a="1"/>
  <c r="J864" i="4" a="1"/>
  <c r="K864" i="4" a="1"/>
  <c r="L864" i="4" a="1"/>
  <c r="H868" i="4" a="1"/>
  <c r="L868" i="4" a="1"/>
  <c r="L874" i="4" a="1"/>
  <c r="L881" i="4" a="1"/>
  <c r="H882" i="4" a="1"/>
  <c r="I882" i="4" a="1"/>
  <c r="J882" i="4" a="1"/>
  <c r="L882" i="4" a="1"/>
  <c r="I1164" i="4" a="1"/>
  <c r="L486" i="4" a="1"/>
  <c r="H860" i="4" a="1"/>
  <c r="J860" i="4" a="1"/>
  <c r="L860" i="4" a="1"/>
  <c r="I861" i="4" a="1"/>
  <c r="J861" i="4" a="1"/>
  <c r="K861" i="4" a="1"/>
  <c r="B866" i="4" a="1"/>
  <c r="C866" i="4" a="1"/>
  <c r="G866" i="4" a="1"/>
  <c r="H866" i="4" a="1"/>
  <c r="I866" i="4" a="1"/>
  <c r="J866" i="4" a="1"/>
  <c r="K870" i="4" a="1"/>
  <c r="L870" i="4" a="1"/>
  <c r="I874" i="4" a="1"/>
  <c r="J874" i="4" a="1"/>
  <c r="K874" i="4" a="1"/>
  <c r="H879" i="4" a="1"/>
  <c r="I879" i="4" a="1"/>
  <c r="B1164" i="4" a="1"/>
  <c r="D1164" i="4"/>
  <c r="J1164" i="4" a="1"/>
  <c r="J1165" i="4" a="1"/>
  <c r="L1595" i="4" a="1"/>
  <c r="J893" i="4" a="1"/>
  <c r="K893" i="4" a="1"/>
  <c r="L893" i="4" a="1"/>
  <c r="C1165" i="4" a="1"/>
  <c r="H1165" i="4" a="1"/>
  <c r="L1165" i="4" a="1"/>
  <c r="C1166" i="4" a="1"/>
  <c r="H1166" i="4" a="1"/>
  <c r="K1166" i="4" a="1"/>
  <c r="C1167" i="4" a="1"/>
  <c r="G1595" i="4" a="1"/>
  <c r="I1595" i="4" a="1"/>
  <c r="J1595" i="4" a="1"/>
  <c r="H1167" i="4" a="1"/>
  <c r="I1167" i="4" a="1"/>
  <c r="J1167" i="4" a="1"/>
  <c r="K1167" i="4" a="1"/>
  <c r="L1167" i="4" a="1"/>
  <c r="C1595" i="4" a="1"/>
  <c r="K474" i="4" a="1"/>
  <c r="L476" i="4" a="1"/>
  <c r="J477" i="4" a="1"/>
  <c r="K477" i="4" a="1"/>
  <c r="H481" i="4" a="1"/>
  <c r="I481" i="4" a="1"/>
  <c r="J481" i="4" a="1"/>
  <c r="L481" i="4" a="1"/>
  <c r="H486" i="4" a="1"/>
  <c r="J486" i="4" a="1"/>
  <c r="H487" i="4" a="1"/>
  <c r="H490" i="4" a="1"/>
  <c r="L1171" i="4" a="1"/>
  <c r="I1172" i="4" a="1"/>
  <c r="G1596" i="4" a="1"/>
  <c r="I1596" i="4" a="1"/>
  <c r="K1596" i="4" a="1"/>
  <c r="L1596" i="4" a="1"/>
  <c r="G1598" i="4" a="1"/>
  <c r="I1598" i="4" a="1"/>
  <c r="K1598" i="4" a="1"/>
  <c r="H1601" i="4" a="1"/>
  <c r="K1601" i="4" a="1"/>
  <c r="L1601" i="4" a="1"/>
  <c r="K1602" i="4" a="1"/>
  <c r="K1606" i="4" a="1"/>
  <c r="L1606" i="4" a="1"/>
  <c r="L1610" i="4" a="1"/>
  <c r="K1968" i="4" a="1"/>
  <c r="L87" i="4" a="1"/>
  <c r="L477" i="4" a="1"/>
  <c r="L483" i="4" a="1"/>
  <c r="L485" i="4" a="1"/>
  <c r="L489" i="4" a="1"/>
  <c r="J198" i="4" a="1"/>
  <c r="K198" i="4" a="1"/>
  <c r="L198" i="4" a="1"/>
  <c r="J474" i="4" a="1"/>
  <c r="I475" i="4" a="1"/>
  <c r="J475" i="4" a="1"/>
  <c r="K475" i="4" a="1"/>
  <c r="L475" i="4" a="1"/>
  <c r="J476" i="4" a="1"/>
  <c r="K476" i="4" a="1"/>
  <c r="L479" i="4" a="1"/>
  <c r="K481" i="4" a="1"/>
  <c r="I486" i="4" a="1"/>
  <c r="G487" i="4" a="1"/>
  <c r="I490" i="4" a="1"/>
  <c r="G1169" i="4" a="1"/>
  <c r="I1169" i="4" a="1"/>
  <c r="J1170" i="4" a="1"/>
  <c r="L1170" i="4" a="1"/>
  <c r="G1171" i="4" a="1"/>
  <c r="I1171" i="4" a="1"/>
  <c r="K1171" i="4" a="1"/>
  <c r="L1599" i="4" a="1"/>
  <c r="L1602" i="4" a="1"/>
  <c r="I1603" i="4" a="1"/>
  <c r="K1603" i="4" a="1"/>
  <c r="K1604" i="4" a="1"/>
  <c r="L1608" i="4" a="1"/>
  <c r="L1968" i="4" a="1"/>
  <c r="L491" i="4" a="1"/>
  <c r="H1169" i="4" a="1"/>
  <c r="K1170" i="4" a="1"/>
  <c r="C1171" i="4" a="1"/>
  <c r="H1171" i="4" a="1"/>
  <c r="J1171" i="4" a="1"/>
  <c r="H1172" i="4" a="1"/>
  <c r="H1598" i="4" a="1"/>
  <c r="J1598" i="4" a="1"/>
  <c r="L1598" i="4" a="1"/>
  <c r="H1599" i="4" a="1"/>
  <c r="I1599" i="4" a="1"/>
  <c r="K1599" i="4" a="1"/>
  <c r="L1600" i="4" a="1"/>
  <c r="G1601" i="4" a="1"/>
  <c r="I1601" i="4" a="1"/>
  <c r="J1601" i="4" a="1"/>
  <c r="L1603" i="4" a="1"/>
  <c r="L1604" i="4" a="1"/>
  <c r="L1611" i="4" a="1"/>
  <c r="I1170" i="4" a="1"/>
  <c r="H1596" i="4" a="1"/>
  <c r="J1596" i="4" a="1"/>
  <c r="J1599" i="4" a="1"/>
  <c r="J1603" i="4" a="1"/>
  <c r="L1607" i="4" a="1"/>
  <c r="K1608" i="4" a="1"/>
  <c r="K2194" i="4" a="1"/>
  <c r="L2194" i="4" a="1"/>
  <c r="J1172" i="4" a="1"/>
  <c r="K1172" i="4" a="1"/>
  <c r="L1172" i="4" a="1"/>
  <c r="J2011" i="4" a="1"/>
  <c r="K2011" i="4" a="1"/>
  <c r="K5460" i="4" a="1"/>
  <c r="K5468" i="4" a="1"/>
  <c r="L5468" i="4" a="1"/>
  <c r="L5496" i="4" a="1"/>
  <c r="B5525" i="4" a="1"/>
  <c r="L5528" i="4" a="1"/>
  <c r="I5531" i="4" a="1"/>
  <c r="J5531" i="4" a="1"/>
  <c r="K5531" i="4" a="1"/>
  <c r="H5539" i="4" a="1"/>
  <c r="G5544" i="4" a="1"/>
  <c r="H5544" i="4" a="1"/>
  <c r="I5544" i="4" a="1"/>
  <c r="J5544" i="4" a="1"/>
  <c r="K5544" i="4" a="1"/>
  <c r="L5544" i="4" a="1"/>
  <c r="I5551" i="4" a="1"/>
  <c r="J5551" i="4" a="1"/>
  <c r="K5551" i="4" a="1"/>
  <c r="G5554" i="4" a="1"/>
  <c r="H5554" i="4" a="1"/>
  <c r="I5554" i="4" a="1"/>
  <c r="K5555" i="4" a="1"/>
  <c r="K5563" i="4" a="1"/>
  <c r="L5563" i="4" a="1"/>
  <c r="K5566" i="4" a="1"/>
  <c r="B5430" i="4" a="1"/>
  <c r="C5430" i="4" a="1"/>
  <c r="D5430" i="4"/>
  <c r="G5430" i="4" a="1"/>
  <c r="H5430" i="4" a="1"/>
  <c r="I5430" i="4" a="1"/>
  <c r="J5430" i="4" a="1"/>
  <c r="I5478" i="4" a="1"/>
  <c r="J5478" i="4" a="1"/>
  <c r="J5483" i="4" a="1"/>
  <c r="K5483" i="4" a="1"/>
  <c r="L5483" i="4" a="1"/>
  <c r="L5485" i="4" a="1"/>
  <c r="L5489" i="4" a="1"/>
  <c r="L5499" i="4" a="1"/>
  <c r="D5507" i="4"/>
  <c r="G5507" i="4" a="1"/>
  <c r="H5507" i="4" a="1"/>
  <c r="I5507" i="4" a="1"/>
  <c r="K5509" i="4" a="1"/>
  <c r="J5518" i="4" a="1"/>
  <c r="K5518" i="4" a="1"/>
  <c r="L5518" i="4" a="1"/>
  <c r="B5537" i="4" a="1"/>
  <c r="I5538" i="4" a="1"/>
  <c r="J5538" i="4" a="1"/>
  <c r="K5538" i="4" a="1"/>
  <c r="L5538" i="4" a="1"/>
  <c r="H5541" i="4" a="1"/>
  <c r="I5541" i="4" a="1"/>
  <c r="H5542" i="4" a="1"/>
  <c r="I5542" i="4" a="1"/>
  <c r="J5543" i="4" a="1"/>
  <c r="K5543" i="4" a="1"/>
  <c r="L5543" i="4" a="1"/>
  <c r="I5548" i="4" a="1"/>
  <c r="J5548" i="4" a="1"/>
  <c r="H5553" i="4" a="1"/>
  <c r="I5553" i="4" a="1"/>
  <c r="J5553" i="4" a="1"/>
  <c r="G5557" i="4" a="1"/>
  <c r="H5557" i="4" a="1"/>
  <c r="I5557" i="4" a="1"/>
  <c r="I5562" i="4" a="1"/>
  <c r="J5562" i="4" a="1"/>
  <c r="K5562" i="4" a="1"/>
  <c r="L5562" i="4" a="1"/>
  <c r="L5589" i="4" a="1"/>
  <c r="I196" i="4" a="1"/>
  <c r="G893" i="4" a="1"/>
  <c r="J1612" i="4" a="1"/>
  <c r="H1613" i="4" a="1"/>
  <c r="L1613" i="4" a="1"/>
  <c r="L1628" i="4" a="1"/>
  <c r="C88" i="4" a="1"/>
  <c r="D88" i="4"/>
  <c r="G88" i="4" a="1"/>
  <c r="H88" i="4" a="1"/>
  <c r="I88" i="4" a="1"/>
  <c r="J88" i="4" a="1"/>
  <c r="K88" i="4" a="1"/>
  <c r="L88" i="4" a="1"/>
  <c r="H893" i="4" a="1"/>
  <c r="K1612" i="4" a="1"/>
  <c r="G1613" i="4" a="1"/>
  <c r="L196" i="4" a="1"/>
  <c r="L1612" i="4" a="1"/>
  <c r="I1613" i="4" a="1"/>
  <c r="L490" i="4" a="1"/>
  <c r="L884" i="4" a="1"/>
  <c r="K885" i="4" a="1"/>
  <c r="L885" i="4" a="1"/>
  <c r="K1613" i="4" a="1"/>
  <c r="K1628" i="4" a="1"/>
  <c r="L905" i="4" a="1"/>
  <c r="J1613" i="4" a="1"/>
  <c r="K1610" i="4" a="1"/>
  <c r="K1611" i="4" a="1"/>
  <c r="J1628" i="4" a="1"/>
  <c r="L5429" i="4" a="1"/>
  <c r="I5256" i="4" a="1"/>
  <c r="K5258" i="4" a="1"/>
  <c r="L5258" i="4" a="1"/>
  <c r="K5265" i="4" a="1"/>
  <c r="G5266" i="4" a="1"/>
  <c r="K5266" i="4" a="1"/>
  <c r="J5268" i="4" a="1"/>
  <c r="L5269" i="4" a="1"/>
  <c r="L5270" i="4" a="1"/>
  <c r="B5425" i="4" a="1"/>
  <c r="G5425" i="4" a="1"/>
  <c r="J5425" i="4" a="1"/>
  <c r="I1009" i="4" a="1"/>
  <c r="J1009" i="4" a="1"/>
  <c r="H1189" i="4" a="1"/>
  <c r="I1189" i="4" a="1"/>
  <c r="K1191" i="4" a="1"/>
  <c r="K1194" i="4" a="1"/>
  <c r="L1194" i="4" a="1"/>
  <c r="L1198" i="4" a="1"/>
  <c r="J1200" i="4" a="1"/>
  <c r="K1202" i="4" a="1"/>
  <c r="I1204" i="4" a="1"/>
  <c r="J1204" i="4" a="1"/>
  <c r="L1204" i="4" a="1"/>
  <c r="I1208" i="4" a="1"/>
  <c r="K1208" i="4" a="1"/>
  <c r="K1212" i="4" a="1"/>
  <c r="L1212" i="4" a="1"/>
  <c r="C1514" i="4" a="1"/>
  <c r="D1514" i="4"/>
  <c r="I1514" i="4" a="1"/>
  <c r="J1514" i="4" a="1"/>
  <c r="K1516" i="4" a="1"/>
  <c r="B1517" i="4" a="1"/>
  <c r="G1517" i="4" a="1"/>
  <c r="I1517" i="4" a="1"/>
  <c r="L1517" i="4" a="1"/>
  <c r="C1518" i="4" a="1"/>
  <c r="G1518" i="4" a="1"/>
  <c r="K1518" i="4" a="1"/>
  <c r="I1520" i="4" a="1"/>
  <c r="C1523" i="4" a="1"/>
  <c r="H1523" i="4" a="1"/>
  <c r="J1523" i="4" a="1"/>
  <c r="I1525" i="4" a="1"/>
  <c r="H1527" i="4" a="1"/>
  <c r="K1527" i="4" a="1"/>
  <c r="C1528" i="4" a="1"/>
  <c r="G1528" i="4" a="1"/>
  <c r="J1528" i="4" a="1"/>
  <c r="L1528" i="4" a="1"/>
  <c r="C1529" i="4" a="1"/>
  <c r="G1529" i="4" a="1"/>
  <c r="I1529" i="4" a="1"/>
  <c r="K1529" i="4" a="1"/>
  <c r="C1530" i="4" a="1"/>
  <c r="G1530" i="4" a="1"/>
  <c r="I1530" i="4" a="1"/>
  <c r="L1530" i="4" a="1"/>
  <c r="B1531" i="4" a="1"/>
  <c r="H1531" i="4" a="1"/>
  <c r="J1531" i="4" a="1"/>
  <c r="H1533" i="4" a="1"/>
  <c r="B1535" i="4" a="1"/>
  <c r="C1535" i="4" a="1"/>
  <c r="D1535" i="4"/>
  <c r="G1535" i="4" a="1"/>
  <c r="H1535" i="4" a="1"/>
  <c r="J1535" i="4" a="1"/>
  <c r="G5263" i="4" a="1"/>
  <c r="L5263" i="4" a="1"/>
  <c r="C5265" i="4" a="1"/>
  <c r="G5265" i="4" a="1"/>
  <c r="H5265" i="4" a="1"/>
  <c r="J5265" i="4" a="1"/>
  <c r="B5422" i="4" a="1"/>
  <c r="D5422" i="4"/>
  <c r="H5422" i="4" a="1"/>
  <c r="K521" i="4" a="1"/>
  <c r="L521" i="4" a="1"/>
  <c r="K1016" i="4" a="1"/>
  <c r="L1016" i="4" a="1"/>
  <c r="L1020" i="4" a="1"/>
  <c r="C1190" i="4" a="1"/>
  <c r="H1190" i="4" a="1"/>
  <c r="I1190" i="4" a="1"/>
  <c r="K1190" i="4" a="1"/>
  <c r="L1192" i="4" a="1"/>
  <c r="I1195" i="4" a="1"/>
  <c r="G1196" i="4" a="1"/>
  <c r="G1197" i="4" a="1"/>
  <c r="H1197" i="4" a="1"/>
  <c r="I1197" i="4" a="1"/>
  <c r="J1197" i="4" a="1"/>
  <c r="K1197" i="4" a="1"/>
  <c r="K1200" i="4" a="1"/>
  <c r="G1204" i="4" a="1"/>
  <c r="H1204" i="4" a="1"/>
  <c r="K1204" i="4" a="1"/>
  <c r="I1210" i="4" a="1"/>
  <c r="J1210" i="4" a="1"/>
  <c r="K1210" i="4" a="1"/>
  <c r="L1211" i="4" a="1"/>
  <c r="J1212" i="4" a="1"/>
  <c r="B1513" i="4" a="1"/>
  <c r="C1513" i="4" a="1"/>
  <c r="D1513" i="4"/>
  <c r="K1513" i="4" a="1"/>
  <c r="B1514" i="4" a="1"/>
  <c r="G1514" i="4" a="1"/>
  <c r="H1514" i="4" a="1"/>
  <c r="L1514" i="4" a="1"/>
  <c r="C1515" i="4" a="1"/>
  <c r="H1515" i="4" a="1"/>
  <c r="I1515" i="4" a="1"/>
  <c r="J1517" i="4" a="1"/>
  <c r="L1519" i="4" a="1"/>
  <c r="C1520" i="4" a="1"/>
  <c r="H1520" i="4" a="1"/>
  <c r="K1520" i="4" a="1"/>
  <c r="B1521" i="4" a="1"/>
  <c r="K1521" i="4" a="1"/>
  <c r="B1524" i="4" a="1"/>
  <c r="H1524" i="4" a="1"/>
  <c r="L1524" i="4" a="1"/>
  <c r="C1525" i="4" a="1"/>
  <c r="G1525" i="4" a="1"/>
  <c r="J1525" i="4" a="1"/>
  <c r="L1525" i="4" a="1"/>
  <c r="C1526" i="4" a="1"/>
  <c r="G1526" i="4" a="1"/>
  <c r="J1526" i="4" a="1"/>
  <c r="L1526" i="4" a="1"/>
  <c r="C1527" i="4" a="1"/>
  <c r="G1527" i="4" a="1"/>
  <c r="J1527" i="4" a="1"/>
  <c r="L1527" i="4" a="1"/>
  <c r="B1528" i="4" a="1"/>
  <c r="H1528" i="4" a="1"/>
  <c r="K1528" i="4" a="1"/>
  <c r="B1529" i="4" a="1"/>
  <c r="H1529" i="4" a="1"/>
  <c r="L1529" i="4" a="1"/>
  <c r="B1530" i="4" a="1"/>
  <c r="H1530" i="4" a="1"/>
  <c r="K1530" i="4" a="1"/>
  <c r="C1531" i="4" a="1"/>
  <c r="G1531" i="4" a="1"/>
  <c r="I1531" i="4" a="1"/>
  <c r="L1531" i="4" a="1"/>
  <c r="B1532" i="4" a="1"/>
  <c r="H1532" i="4" a="1"/>
  <c r="L1532" i="4" a="1"/>
  <c r="C1533" i="4" a="1"/>
  <c r="D1533" i="4"/>
  <c r="J1533" i="4" a="1"/>
  <c r="L1533" i="4" a="1"/>
  <c r="B1536" i="4" a="1"/>
  <c r="G1536" i="4" a="1"/>
  <c r="B1538" i="4" a="1"/>
  <c r="C1538" i="4" a="1"/>
  <c r="H1538" i="4" a="1"/>
  <c r="J1538" i="4" a="1"/>
  <c r="L1538" i="4" a="1"/>
  <c r="B1539" i="4" a="1"/>
  <c r="G1539" i="4" a="1"/>
  <c r="B1540" i="4" a="1"/>
  <c r="C1540" i="4" a="1"/>
  <c r="G1540" i="4" a="1"/>
  <c r="H1540" i="4" a="1"/>
  <c r="K1540" i="4" a="1"/>
  <c r="G1542" i="4" a="1"/>
  <c r="J1542" i="4" a="1"/>
  <c r="L1542" i="4" a="1"/>
  <c r="J1543" i="4" a="1"/>
  <c r="L1543" i="4" a="1"/>
  <c r="I1544" i="4" a="1"/>
  <c r="J1544" i="4" a="1"/>
  <c r="K1544" i="4" a="1"/>
  <c r="J1546" i="4" a="1"/>
  <c r="L1552" i="4" a="1"/>
  <c r="J1558" i="4" a="1"/>
  <c r="K1558" i="4" a="1"/>
  <c r="G1576" i="4" a="1"/>
  <c r="I1578" i="4" a="1"/>
  <c r="J1578" i="4" a="1"/>
  <c r="K1578" i="4" a="1"/>
  <c r="I1586" i="4" a="1"/>
  <c r="J1586" i="4" a="1"/>
  <c r="K1586" i="4" a="1"/>
  <c r="L1586" i="4" a="1"/>
  <c r="G1587" i="4" a="1"/>
  <c r="H1587" i="4" a="1"/>
  <c r="I1587" i="4" a="1"/>
  <c r="J1587" i="4" a="1"/>
  <c r="K1587" i="4" a="1"/>
  <c r="L1587" i="4" a="1"/>
  <c r="G1588" i="4" a="1"/>
  <c r="I1588" i="4" a="1"/>
  <c r="J5256" i="4" a="1"/>
  <c r="K5259" i="4" a="1"/>
  <c r="H5260" i="4" a="1"/>
  <c r="I5261" i="4" a="1"/>
  <c r="K5261" i="4" a="1"/>
  <c r="I5265" i="4" a="1"/>
  <c r="I5266" i="4" a="1"/>
  <c r="G1189" i="4" a="1"/>
  <c r="G1190" i="4" a="1"/>
  <c r="J1190" i="4" a="1"/>
  <c r="L1190" i="4" a="1"/>
  <c r="J1191" i="4" a="1"/>
  <c r="L1191" i="4" a="1"/>
  <c r="I1192" i="4" a="1"/>
  <c r="J1192" i="4" a="1"/>
  <c r="K1192" i="4" a="1"/>
  <c r="H1195" i="4" a="1"/>
  <c r="J1195" i="4" a="1"/>
  <c r="H1196" i="4" a="1"/>
  <c r="G1199" i="4" a="1"/>
  <c r="J1201" i="4" a="1"/>
  <c r="K1201" i="4" a="1"/>
  <c r="L1201" i="4" a="1"/>
  <c r="I1202" i="4" a="1"/>
  <c r="J1202" i="4" a="1"/>
  <c r="L1202" i="4" a="1"/>
  <c r="L1203" i="4" a="1"/>
  <c r="J1208" i="4" a="1"/>
  <c r="L1208" i="4" a="1"/>
  <c r="I1211" i="4" a="1"/>
  <c r="J1211" i="4" a="1"/>
  <c r="K1211" i="4" a="1"/>
  <c r="H1513" i="4" a="1"/>
  <c r="I1513" i="4" a="1"/>
  <c r="K1514" i="4" a="1"/>
  <c r="B1515" i="4" a="1"/>
  <c r="G1515" i="4" a="1"/>
  <c r="K1515" i="4" a="1"/>
  <c r="B1516" i="4" a="1"/>
  <c r="H1516" i="4" a="1"/>
  <c r="J1516" i="4" a="1"/>
  <c r="I1518" i="4" a="1"/>
  <c r="L1518" i="4" a="1"/>
  <c r="B1519" i="4" a="1"/>
  <c r="G1519" i="4" a="1"/>
  <c r="I1519" i="4" a="1"/>
  <c r="K1519" i="4" a="1"/>
  <c r="B1520" i="4" a="1"/>
  <c r="G1520" i="4" a="1"/>
  <c r="J1520" i="4" a="1"/>
  <c r="L1520" i="4" a="1"/>
  <c r="C1521" i="4" a="1"/>
  <c r="G1521" i="4" a="1"/>
  <c r="H1521" i="4" a="1"/>
  <c r="J1521" i="4" a="1"/>
  <c r="L1521" i="4" a="1"/>
  <c r="C1522" i="4" a="1"/>
  <c r="G1522" i="4" a="1"/>
  <c r="J1524" i="4" a="1"/>
  <c r="I1526" i="4" a="1"/>
  <c r="I1528" i="4" a="1"/>
  <c r="J1530" i="4" a="1"/>
  <c r="I1532" i="4" a="1"/>
  <c r="K1532" i="4" a="1"/>
  <c r="B1533" i="4" a="1"/>
  <c r="G1533" i="4" a="1"/>
  <c r="I1533" i="4" a="1"/>
  <c r="K1533" i="4" a="1"/>
  <c r="B1534" i="4" a="1"/>
  <c r="G1534" i="4" a="1"/>
  <c r="I1534" i="4" a="1"/>
  <c r="J1534" i="4" a="1"/>
  <c r="I1535" i="4" a="1"/>
  <c r="C1536" i="4" a="1"/>
  <c r="C1537" i="4" a="1"/>
  <c r="H1537" i="4" a="1"/>
  <c r="C1539" i="4" a="1"/>
  <c r="H1539" i="4" a="1"/>
  <c r="C1541" i="4" a="1"/>
  <c r="D1541" i="4"/>
  <c r="H1541" i="4" a="1"/>
  <c r="K1541" i="4" a="1"/>
  <c r="C1542" i="4" a="1"/>
  <c r="H1542" i="4" a="1"/>
  <c r="I1542" i="4" a="1"/>
  <c r="K1542" i="4" a="1"/>
  <c r="L1544" i="4" a="1"/>
  <c r="L1545" i="4" a="1"/>
  <c r="L1550" i="4" a="1"/>
  <c r="I1553" i="4" a="1"/>
  <c r="L1553" i="4" a="1"/>
  <c r="L1558" i="4" a="1"/>
  <c r="G1563" i="4" a="1"/>
  <c r="H1563" i="4" a="1"/>
  <c r="J1565" i="4" a="1"/>
  <c r="L1565" i="4" a="1"/>
  <c r="I1577" i="4" a="1"/>
  <c r="J1577" i="4" a="1"/>
  <c r="L1578" i="4" a="1"/>
  <c r="I1582" i="4" a="1"/>
  <c r="J1582" i="4" a="1"/>
  <c r="K1582" i="4" a="1"/>
  <c r="L1582" i="4" a="1"/>
  <c r="J1585" i="4" a="1"/>
  <c r="H1588" i="4" a="1"/>
  <c r="J1588" i="4" a="1"/>
  <c r="G1513" i="4" a="1"/>
  <c r="J1513" i="4" a="1"/>
  <c r="J1515" i="4" a="1"/>
  <c r="L1515" i="4" a="1"/>
  <c r="C1516" i="4" a="1"/>
  <c r="G1516" i="4" a="1"/>
  <c r="I1516" i="4" a="1"/>
  <c r="L1516" i="4" a="1"/>
  <c r="C1517" i="4" a="1"/>
  <c r="H1517" i="4" a="1"/>
  <c r="K1517" i="4" a="1"/>
  <c r="B1518" i="4" a="1"/>
  <c r="H1518" i="4" a="1"/>
  <c r="J1518" i="4" a="1"/>
  <c r="C1519" i="4" a="1"/>
  <c r="D1519" i="4"/>
  <c r="H1519" i="4" a="1"/>
  <c r="J1519" i="4" a="1"/>
  <c r="I1521" i="4" a="1"/>
  <c r="B1522" i="4" a="1"/>
  <c r="H1522" i="4" a="1"/>
  <c r="B1523" i="4" a="1"/>
  <c r="G1523" i="4" a="1"/>
  <c r="I1523" i="4" a="1"/>
  <c r="K1523" i="4" a="1"/>
  <c r="L1523" i="4" a="1"/>
  <c r="C1524" i="4" a="1"/>
  <c r="G1524" i="4" a="1"/>
  <c r="I1524" i="4" a="1"/>
  <c r="K1524" i="4" a="1"/>
  <c r="B1525" i="4" a="1"/>
  <c r="H1525" i="4" a="1"/>
  <c r="K1525" i="4" a="1"/>
  <c r="B1526" i="4" a="1"/>
  <c r="H1526" i="4" a="1"/>
  <c r="K1526" i="4" a="1"/>
  <c r="B1527" i="4" a="1"/>
  <c r="I1527" i="4" a="1"/>
  <c r="J1529" i="4" a="1"/>
  <c r="K1531" i="4" a="1"/>
  <c r="C1532" i="4" a="1"/>
  <c r="G1532" i="4" a="1"/>
  <c r="J1532" i="4" a="1"/>
  <c r="H1534" i="4" a="1"/>
  <c r="K1534" i="4" a="1"/>
  <c r="B1537" i="4" a="1"/>
  <c r="G1537" i="4" a="1"/>
  <c r="G1538" i="4" a="1"/>
  <c r="I1538" i="4" a="1"/>
  <c r="K1538" i="4" a="1"/>
  <c r="I1540" i="4" a="1"/>
  <c r="J1540" i="4" a="1"/>
  <c r="L1540" i="4" a="1"/>
  <c r="B1541" i="4" a="1"/>
  <c r="G1541" i="4" a="1"/>
  <c r="I1541" i="4" a="1"/>
  <c r="J1541" i="4" a="1"/>
  <c r="L1541" i="4" a="1"/>
  <c r="K1543" i="4" a="1"/>
  <c r="K1550" i="4" a="1"/>
  <c r="J1553" i="4" a="1"/>
  <c r="K1553" i="4" a="1"/>
  <c r="L1557" i="4" a="1"/>
  <c r="I1560" i="4" a="1"/>
  <c r="J1560" i="4" a="1"/>
  <c r="L1562" i="4" a="1"/>
  <c r="J1564" i="4" a="1"/>
  <c r="I1565" i="4" a="1"/>
  <c r="K1565" i="4" a="1"/>
  <c r="H1577" i="4" a="1"/>
  <c r="K1577" i="4" a="1"/>
  <c r="L1579" i="4" a="1"/>
  <c r="I1580" i="4" a="1"/>
  <c r="J1580" i="4" a="1"/>
  <c r="K1580" i="4" a="1"/>
  <c r="L1580" i="4" a="1"/>
  <c r="K1585" i="4" a="1"/>
  <c r="K1588" i="4" a="1"/>
  <c r="L1588" i="4" a="1"/>
  <c r="H5259" i="4" a="1"/>
  <c r="I5260" i="4" a="1"/>
  <c r="J5261" i="4" a="1"/>
  <c r="L5261" i="4" a="1"/>
  <c r="L5262" i="4" a="1"/>
  <c r="H5263" i="4" a="1"/>
  <c r="H5266" i="4" a="1"/>
  <c r="L5266" i="4" a="1"/>
  <c r="L5268" i="4" a="1"/>
  <c r="K5269" i="4" a="1"/>
  <c r="C5365" i="4" a="1"/>
  <c r="H5365" i="4" a="1"/>
  <c r="J5365" i="4" a="1"/>
  <c r="K5365" i="4" a="1"/>
  <c r="L5425" i="4" a="1"/>
  <c r="H5256" i="4" a="1"/>
  <c r="J5259" i="4" a="1"/>
  <c r="G5260" i="4" a="1"/>
  <c r="H5261" i="4" a="1"/>
  <c r="K5262" i="4" a="1"/>
  <c r="I5263" i="4" a="1"/>
  <c r="K5263" i="4" a="1"/>
  <c r="B5265" i="4" a="1"/>
  <c r="D5265" i="4"/>
  <c r="L5265" i="4" a="1"/>
  <c r="D5266" i="4"/>
  <c r="J5266" i="4" a="1"/>
  <c r="K5268" i="4" a="1"/>
  <c r="D5390" i="4"/>
  <c r="B5402" i="4" a="1"/>
  <c r="C5422" i="4" a="1"/>
  <c r="G5422" i="4" a="1"/>
  <c r="C5425" i="4" a="1"/>
  <c r="H5425" i="4" a="1"/>
  <c r="K5425" i="4" a="1"/>
  <c r="J5258" i="4" a="1"/>
  <c r="I5259" i="4" a="1"/>
  <c r="L5259" i="4" a="1"/>
  <c r="J5263" i="4" a="1"/>
  <c r="G5365" i="4" a="1"/>
  <c r="I5365" i="4" a="1"/>
  <c r="L5365" i="4" a="1"/>
  <c r="G5401" i="4" a="1"/>
  <c r="D5410" i="4"/>
  <c r="D5425" i="4"/>
  <c r="I5425" i="4" a="1"/>
  <c r="J93" i="4" a="1"/>
  <c r="K93" i="4" a="1"/>
  <c r="L93" i="4" a="1"/>
  <c r="K539" i="4" a="1"/>
  <c r="L539" i="4" a="1"/>
  <c r="G5423" i="4" a="1"/>
  <c r="D5424" i="4"/>
  <c r="B1542" i="4" a="1"/>
  <c r="G1545" i="4" a="1"/>
  <c r="H1545" i="4" a="1"/>
  <c r="I1545" i="4" a="1"/>
  <c r="J1545" i="4" a="1"/>
  <c r="K1545" i="4" a="1"/>
  <c r="H1546" i="4" a="1"/>
  <c r="H1547" i="4" a="1"/>
  <c r="I1547" i="4" a="1"/>
  <c r="J1547" i="4" a="1"/>
  <c r="K1547" i="4" a="1"/>
  <c r="L1547" i="4" a="1"/>
  <c r="J1549" i="4" a="1"/>
  <c r="K1549" i="4" a="1"/>
  <c r="L1549" i="4" a="1"/>
  <c r="G1551" i="4" a="1"/>
  <c r="H1551" i="4" a="1"/>
  <c r="I1551" i="4" a="1"/>
  <c r="J1551" i="4" a="1"/>
  <c r="K1551" i="4" a="1"/>
  <c r="L1551" i="4" a="1"/>
  <c r="G1555" i="4" a="1"/>
  <c r="H1555" i="4" a="1"/>
  <c r="I1555" i="4" a="1"/>
  <c r="J1555" i="4" a="1"/>
  <c r="K1555" i="4" a="1"/>
  <c r="L1555" i="4" a="1"/>
  <c r="H1557" i="4" a="1"/>
  <c r="I1557" i="4" a="1"/>
  <c r="J1557" i="4" a="1"/>
  <c r="K1557" i="4" a="1"/>
  <c r="H1558" i="4" a="1"/>
  <c r="I1558" i="4" a="1"/>
  <c r="G1561" i="4" a="1"/>
  <c r="H1561" i="4" a="1"/>
  <c r="I1561" i="4" a="1"/>
  <c r="J1561" i="4" a="1"/>
  <c r="K1561" i="4" a="1"/>
  <c r="L1561" i="4" a="1"/>
  <c r="C1564" i="4" a="1"/>
  <c r="G1564" i="4" a="1"/>
  <c r="H1564" i="4" a="1"/>
  <c r="I1564" i="4" a="1"/>
  <c r="H1565" i="4" a="1"/>
  <c r="I1566" i="4" a="1"/>
  <c r="J1566" i="4" a="1"/>
  <c r="K1566" i="4" a="1"/>
  <c r="L1566" i="4" a="1"/>
  <c r="I1572" i="4" a="1"/>
  <c r="C1576" i="4" a="1"/>
  <c r="B1577" i="4" a="1"/>
  <c r="C1577" i="4" a="1"/>
  <c r="D1577" i="4"/>
  <c r="G1577" i="4" a="1"/>
  <c r="G1579" i="4" a="1"/>
  <c r="H1579" i="4" a="1"/>
  <c r="I1579" i="4" a="1"/>
  <c r="J1579" i="4" a="1"/>
  <c r="K1579" i="4" a="1"/>
  <c r="C1580" i="4" a="1"/>
  <c r="G1580" i="4" a="1"/>
  <c r="H1580" i="4" a="1"/>
  <c r="H1581" i="4" a="1"/>
  <c r="I1581" i="4" a="1"/>
  <c r="J1581" i="4" a="1"/>
  <c r="K1581" i="4" a="1"/>
  <c r="L1581" i="4" a="1"/>
  <c r="H1584" i="4" a="1"/>
  <c r="I1584" i="4" a="1"/>
  <c r="K1922" i="4" a="1"/>
  <c r="I1939" i="4" a="1"/>
  <c r="J1939" i="4" a="1"/>
  <c r="K1939" i="4" a="1"/>
  <c r="L1942" i="4" a="1"/>
  <c r="G1946" i="4" a="1"/>
  <c r="H1946" i="4" a="1"/>
  <c r="I1946" i="4" a="1"/>
  <c r="J1946" i="4" a="1"/>
  <c r="K1946" i="4" a="1"/>
  <c r="L1946" i="4" a="1"/>
  <c r="L1947" i="4" a="1"/>
  <c r="L1950" i="4" a="1"/>
  <c r="J1954" i="4" a="1"/>
  <c r="L1954" i="4" a="1"/>
  <c r="K1959" i="4" a="1"/>
  <c r="I1962" i="4" a="1"/>
  <c r="K1962" i="4" a="1"/>
  <c r="C1968" i="4" a="1"/>
  <c r="G1968" i="4" a="1"/>
  <c r="H1968" i="4" a="1"/>
  <c r="I1968" i="4" a="1"/>
  <c r="J1968" i="4" a="1"/>
  <c r="H2005" i="4" a="1"/>
  <c r="J2005" i="4" a="1"/>
  <c r="K2005" i="4" a="1"/>
  <c r="I2011" i="4" a="1"/>
  <c r="G1543" i="4" a="1"/>
  <c r="H1543" i="4" a="1"/>
  <c r="I1543" i="4" a="1"/>
  <c r="H1544" i="4" a="1"/>
  <c r="J1548" i="4" a="1"/>
  <c r="K1548" i="4" a="1"/>
  <c r="L1548" i="4" a="1"/>
  <c r="G1550" i="4" a="1"/>
  <c r="H1550" i="4" a="1"/>
  <c r="I1550" i="4" a="1"/>
  <c r="J1550" i="4" a="1"/>
  <c r="C1552" i="4" a="1"/>
  <c r="G1552" i="4" a="1"/>
  <c r="H1552" i="4" a="1"/>
  <c r="I1552" i="4" a="1"/>
  <c r="J1552" i="4" a="1"/>
  <c r="K1552" i="4" a="1"/>
  <c r="H1553" i="4" a="1"/>
  <c r="G1554" i="4" a="1"/>
  <c r="H1554" i="4" a="1"/>
  <c r="I1554" i="4" a="1"/>
  <c r="J1554" i="4" a="1"/>
  <c r="K1554" i="4" a="1"/>
  <c r="H1556" i="4" a="1"/>
  <c r="I1556" i="4" a="1"/>
  <c r="J1556" i="4" a="1"/>
  <c r="K1556" i="4" a="1"/>
  <c r="L1556" i="4" a="1"/>
  <c r="G1560" i="4" a="1"/>
  <c r="H1560" i="4" a="1"/>
  <c r="G1562" i="4" a="1"/>
  <c r="H1562" i="4" a="1"/>
  <c r="I1562" i="4" a="1"/>
  <c r="J1562" i="4" a="1"/>
  <c r="K1562" i="4" a="1"/>
  <c r="C1563" i="4" a="1"/>
  <c r="L1567" i="4" a="1"/>
  <c r="G1578" i="4" a="1"/>
  <c r="H1578" i="4" a="1"/>
  <c r="C1582" i="4" a="1"/>
  <c r="G1582" i="4" a="1"/>
  <c r="H1582" i="4" a="1"/>
  <c r="J1583" i="4" a="1"/>
  <c r="K1583" i="4" a="1"/>
  <c r="L1583" i="4" a="1"/>
  <c r="J1903" i="4" a="1"/>
  <c r="K1903" i="4" a="1"/>
  <c r="L1903" i="4" a="1"/>
  <c r="K1941" i="4" a="1"/>
  <c r="L1941" i="4" a="1"/>
  <c r="I1944" i="4" a="1"/>
  <c r="J1944" i="4" a="1"/>
  <c r="K1944" i="4" a="1"/>
  <c r="L1944" i="4" a="1"/>
  <c r="K1954" i="4" a="1"/>
  <c r="I1957" i="4" a="1"/>
  <c r="I1966" i="4" a="1"/>
  <c r="J1966" i="4" a="1"/>
  <c r="K1966" i="4" a="1"/>
  <c r="L1976" i="4" a="1"/>
  <c r="J1584" i="4" a="1"/>
  <c r="K1584" i="4" a="1"/>
  <c r="L1584" i="4" a="1"/>
  <c r="L1892" i="4" a="1"/>
  <c r="L1905" i="4" a="1"/>
  <c r="H1938" i="4" a="1"/>
  <c r="I1938" i="4" a="1"/>
  <c r="J1938" i="4" a="1"/>
  <c r="K1938" i="4" a="1"/>
  <c r="L1939" i="4" a="1"/>
  <c r="K1942" i="4" a="1"/>
  <c r="K1950" i="4" a="1"/>
  <c r="L1959" i="4" a="1"/>
  <c r="J1962" i="4" a="1"/>
  <c r="L1966" i="4" a="1"/>
  <c r="G1991" i="4" a="1"/>
  <c r="L2005" i="4" a="1"/>
  <c r="L2011" i="4" a="1"/>
  <c r="C5424" i="4" a="1"/>
  <c r="B5423" i="4" a="1"/>
  <c r="H5423" i="4" a="1"/>
  <c r="I5423" i="4" a="1"/>
  <c r="K5423" i="4" a="1"/>
  <c r="B5424" i="4" a="1"/>
  <c r="C5423" i="4" a="1"/>
  <c r="D5423" i="4"/>
  <c r="J5423" i="4" a="1"/>
  <c r="G5424" i="4" a="1"/>
  <c r="H5424" i="4" a="1"/>
  <c r="I5424" i="4" a="1"/>
  <c r="J5424" i="4" a="1"/>
  <c r="K5424" i="4" a="1"/>
  <c r="L5424" i="4" a="1"/>
  <c r="I191" i="4" a="1"/>
  <c r="J191" i="4" a="1"/>
  <c r="K193" i="4" a="1"/>
  <c r="L193" i="4" a="1"/>
  <c r="J195" i="4" a="1"/>
  <c r="K195" i="4" a="1"/>
  <c r="L195" i="4" a="1"/>
  <c r="H199" i="4" a="1"/>
  <c r="I199" i="4" a="1"/>
  <c r="J199" i="4" a="1"/>
  <c r="K199" i="4" a="1"/>
  <c r="G200" i="4" a="1"/>
  <c r="H200" i="4" a="1"/>
  <c r="I200" i="4" a="1"/>
  <c r="J200" i="4" a="1"/>
  <c r="I203" i="4" a="1"/>
  <c r="J203" i="4" a="1"/>
  <c r="K203" i="4" a="1"/>
  <c r="L203" i="4" a="1"/>
  <c r="G205" i="4" a="1"/>
  <c r="K206" i="4" a="1"/>
  <c r="L206" i="4" a="1"/>
  <c r="G217" i="4" a="1"/>
  <c r="H217" i="4" a="1"/>
  <c r="I217" i="4" a="1"/>
  <c r="J217" i="4" a="1"/>
  <c r="J221" i="4" a="1"/>
  <c r="K221" i="4" a="1"/>
  <c r="L221" i="4" a="1"/>
  <c r="K223" i="4" a="1"/>
  <c r="L223" i="4" a="1"/>
  <c r="K225" i="4" a="1"/>
  <c r="L225" i="4" a="1"/>
  <c r="H228" i="4" a="1"/>
  <c r="I228" i="4" a="1"/>
  <c r="J228" i="4" a="1"/>
  <c r="K228" i="4" a="1"/>
  <c r="L228" i="4" a="1"/>
  <c r="B510" i="4" a="1"/>
  <c r="C510" i="4" a="1"/>
  <c r="G510" i="4" a="1"/>
  <c r="H510" i="4" a="1"/>
  <c r="J510" i="4" a="1"/>
  <c r="K510" i="4" a="1"/>
  <c r="B513" i="4" a="1"/>
  <c r="C513" i="4" a="1"/>
  <c r="D513" i="4"/>
  <c r="G513" i="4" a="1"/>
  <c r="H513" i="4" a="1"/>
  <c r="I513" i="4" a="1"/>
  <c r="C521" i="4" a="1"/>
  <c r="G524" i="4" a="1"/>
  <c r="H524" i="4" a="1"/>
  <c r="J526" i="4" a="1"/>
  <c r="K526" i="4" a="1"/>
  <c r="L526" i="4" a="1"/>
  <c r="K531" i="4" a="1"/>
  <c r="L531" i="4" a="1"/>
  <c r="K533" i="4" a="1"/>
  <c r="L533" i="4" a="1"/>
  <c r="K1214" i="4" a="1"/>
  <c r="G1215" i="4" a="1"/>
  <c r="J1215" i="4" a="1"/>
  <c r="L1215" i="4" a="1"/>
  <c r="J1216" i="4" a="1"/>
  <c r="L1216" i="4" a="1"/>
  <c r="H1217" i="4" a="1"/>
  <c r="J1217" i="4" a="1"/>
  <c r="L1217" i="4" a="1"/>
  <c r="H1218" i="4" a="1"/>
  <c r="J1218" i="4" a="1"/>
  <c r="H1223" i="4" a="1"/>
  <c r="G1225" i="4" a="1"/>
  <c r="K1225" i="4" a="1"/>
  <c r="L1225" i="4" a="1"/>
  <c r="J1226" i="4" a="1"/>
  <c r="J1229" i="4" a="1"/>
  <c r="K1568" i="4" a="1"/>
  <c r="G1569" i="4" a="1"/>
  <c r="J1569" i="4" a="1"/>
  <c r="K1571" i="4" a="1"/>
  <c r="G97" i="4" a="1"/>
  <c r="H97" i="4" a="1"/>
  <c r="I97" i="4" a="1"/>
  <c r="J97" i="4" a="1"/>
  <c r="K97" i="4" a="1"/>
  <c r="L97" i="4" a="1"/>
  <c r="G189" i="4" a="1"/>
  <c r="L190" i="4" a="1"/>
  <c r="K192" i="4" a="1"/>
  <c r="L192" i="4" a="1"/>
  <c r="I194" i="4" a="1"/>
  <c r="G196" i="4" a="1"/>
  <c r="H196" i="4" a="1"/>
  <c r="K197" i="4" a="1"/>
  <c r="I201" i="4" a="1"/>
  <c r="J201" i="4" a="1"/>
  <c r="K201" i="4" a="1"/>
  <c r="G202" i="4" a="1"/>
  <c r="J204" i="4" a="1"/>
  <c r="K204" i="4" a="1"/>
  <c r="K207" i="4" a="1"/>
  <c r="G211" i="4" a="1"/>
  <c r="H211" i="4" a="1"/>
  <c r="J216" i="4" a="1"/>
  <c r="K218" i="4" a="1"/>
  <c r="G220" i="4" a="1"/>
  <c r="G222" i="4" a="1"/>
  <c r="J226" i="4" a="1"/>
  <c r="K226" i="4" a="1"/>
  <c r="H229" i="4" a="1"/>
  <c r="I229" i="4" a="1"/>
  <c r="J229" i="4" a="1"/>
  <c r="C230" i="4" a="1"/>
  <c r="G230" i="4" a="1"/>
  <c r="H230" i="4" a="1"/>
  <c r="K231" i="4" a="1"/>
  <c r="G232" i="4" a="1"/>
  <c r="B511" i="4" a="1"/>
  <c r="C511" i="4" a="1"/>
  <c r="D511" i="4" s="1"/>
  <c r="H511" i="4" a="1"/>
  <c r="J511" i="4" a="1"/>
  <c r="K517" i="4" a="1"/>
  <c r="L518" i="4" a="1"/>
  <c r="J519" i="4" a="1"/>
  <c r="K519" i="4" a="1"/>
  <c r="L519" i="4" a="1"/>
  <c r="H522" i="4" a="1"/>
  <c r="G530" i="4" a="1"/>
  <c r="I532" i="4" a="1"/>
  <c r="H534" i="4" a="1"/>
  <c r="I534" i="4" a="1"/>
  <c r="I1216" i="4" a="1"/>
  <c r="G1217" i="4" a="1"/>
  <c r="K1217" i="4" a="1"/>
  <c r="G1218" i="4" a="1"/>
  <c r="K1218" i="4" a="1"/>
  <c r="C1219" i="4" a="1"/>
  <c r="J1219" i="4" a="1"/>
  <c r="J1223" i="4" a="1"/>
  <c r="K1226" i="4" a="1"/>
  <c r="L1227" i="4" a="1"/>
  <c r="K1228" i="4" a="1"/>
  <c r="I1231" i="4" a="1"/>
  <c r="L1568" i="4" a="1"/>
  <c r="H1569" i="4" a="1"/>
  <c r="L1569" i="4" a="1"/>
  <c r="H1570" i="4" a="1"/>
  <c r="L1570" i="4" a="1"/>
  <c r="I1571" i="4" a="1"/>
  <c r="L1574" i="4" a="1"/>
  <c r="G1575" i="4" a="1"/>
  <c r="K1882" i="4" a="1"/>
  <c r="H1885" i="4" a="1"/>
  <c r="K1885" i="4" a="1"/>
  <c r="H1890" i="4" a="1"/>
  <c r="K1890" i="4" a="1"/>
  <c r="L1891" i="4" a="1"/>
  <c r="H1892" i="4" a="1"/>
  <c r="K1892" i="4" a="1"/>
  <c r="K1893" i="4" a="1"/>
  <c r="K1894" i="4" a="1"/>
  <c r="L1897" i="4" a="1"/>
  <c r="I1898" i="4" a="1"/>
  <c r="L1908" i="4" a="1"/>
  <c r="L1909" i="4" a="1"/>
  <c r="L1928" i="4" a="1"/>
  <c r="I1936" i="4" a="1"/>
  <c r="L1936" i="4" a="1"/>
  <c r="J2318" i="4" a="1"/>
  <c r="L2318" i="4" a="1"/>
  <c r="B2319" i="4" a="1"/>
  <c r="I2319" i="4" a="1"/>
  <c r="I232" i="4" a="1"/>
  <c r="J232" i="4" a="1"/>
  <c r="K232" i="4" a="1"/>
  <c r="L232" i="4" a="1"/>
  <c r="I510" i="4" a="1"/>
  <c r="G511" i="4" a="1"/>
  <c r="I511" i="4" a="1"/>
  <c r="J2313" i="4" a="1"/>
  <c r="K2344" i="4" a="1"/>
  <c r="L2468" i="4" a="1"/>
  <c r="G1200" i="4" a="1"/>
  <c r="H1200" i="4" a="1"/>
  <c r="I1200" i="4" a="1"/>
  <c r="I1203" i="4" a="1"/>
  <c r="J1203" i="4" a="1"/>
  <c r="K1203" i="4" a="1"/>
  <c r="C1204" i="4" a="1"/>
  <c r="I1205" i="4" a="1"/>
  <c r="J1205" i="4" a="1"/>
  <c r="K1205" i="4" a="1"/>
  <c r="L1205" i="4" a="1"/>
  <c r="G1206" i="4" a="1"/>
  <c r="H1206" i="4" a="1"/>
  <c r="I1206" i="4" a="1"/>
  <c r="J1206" i="4" a="1"/>
  <c r="K1206" i="4" a="1"/>
  <c r="L1206" i="4" a="1"/>
  <c r="H1208" i="4" a="1"/>
  <c r="I1209" i="4" a="1"/>
  <c r="J1209" i="4" a="1"/>
  <c r="K1209" i="4" a="1"/>
  <c r="L1209" i="4" a="1"/>
  <c r="G1211" i="4" a="1"/>
  <c r="H1211" i="4" a="1"/>
  <c r="I1214" i="4" a="1"/>
  <c r="L1214" i="4" a="1"/>
  <c r="H1215" i="4" a="1"/>
  <c r="I1215" i="4" a="1"/>
  <c r="K1215" i="4" a="1"/>
  <c r="I1217" i="4" a="1"/>
  <c r="H1219" i="4" a="1"/>
  <c r="K1219" i="4" a="1"/>
  <c r="J1220" i="4" a="1"/>
  <c r="L1220" i="4" a="1"/>
  <c r="L1222" i="4" a="1"/>
  <c r="I1225" i="4" a="1"/>
  <c r="I1226" i="4" a="1"/>
  <c r="L1226" i="4" a="1"/>
  <c r="K1229" i="4" a="1"/>
  <c r="L1235" i="4" a="1"/>
  <c r="I1236" i="4" a="1"/>
  <c r="J1236" i="4" a="1"/>
  <c r="H1567" i="4" a="1"/>
  <c r="I1569" i="4" a="1"/>
  <c r="C1570" i="4" a="1"/>
  <c r="J1570" i="4" a="1"/>
  <c r="G1571" i="4" a="1"/>
  <c r="L1571" i="4" a="1"/>
  <c r="H1572" i="4" a="1"/>
  <c r="K1572" i="4" a="1"/>
  <c r="G1573" i="4" a="1"/>
  <c r="I1573" i="4" a="1"/>
  <c r="K1573" i="4" a="1"/>
  <c r="C1574" i="4" a="1"/>
  <c r="G1574" i="4" a="1"/>
  <c r="I1574" i="4" a="1"/>
  <c r="J1574" i="4" a="1"/>
  <c r="L1882" i="4" a="1"/>
  <c r="H1883" i="4" a="1"/>
  <c r="L1883" i="4" a="1"/>
  <c r="C1884" i="4" a="1"/>
  <c r="H1884" i="4" a="1"/>
  <c r="L1884" i="4" a="1"/>
  <c r="G1885" i="4" a="1"/>
  <c r="J1885" i="4" a="1"/>
  <c r="L1885" i="4" a="1"/>
  <c r="C1892" i="4" a="1"/>
  <c r="I1892" i="4" a="1"/>
  <c r="I1895" i="4" a="1"/>
  <c r="L1895" i="4" a="1"/>
  <c r="I1896" i="4" a="1"/>
  <c r="L1896" i="4" a="1"/>
  <c r="G1897" i="4" a="1"/>
  <c r="I1897" i="4" a="1"/>
  <c r="J1897" i="4" a="1"/>
  <c r="L1916" i="4" a="1"/>
  <c r="L1921" i="4" a="1"/>
  <c r="I1922" i="4" a="1"/>
  <c r="L1933" i="4" a="1"/>
  <c r="K2245" i="4" a="1"/>
  <c r="K2282" i="4" a="1"/>
  <c r="G2319" i="4" a="1"/>
  <c r="L2319" i="4" a="1"/>
  <c r="L2344" i="4" a="1"/>
  <c r="J2482" i="4" a="1"/>
  <c r="L2524" i="4" a="1"/>
  <c r="J1063" i="4" a="1"/>
  <c r="K1063" i="4" a="1"/>
  <c r="L1063" i="4" a="1"/>
  <c r="I1198" i="4" a="1"/>
  <c r="J1198" i="4" a="1"/>
  <c r="K1198" i="4" a="1"/>
  <c r="I1201" i="4" a="1"/>
  <c r="H1202" i="4" a="1"/>
  <c r="I1207" i="4" a="1"/>
  <c r="H1210" i="4" a="1"/>
  <c r="C1212" i="4" a="1"/>
  <c r="G1212" i="4" a="1"/>
  <c r="H1212" i="4" a="1"/>
  <c r="I1212" i="4" a="1"/>
  <c r="G1213" i="4" a="1"/>
  <c r="J1214" i="4" a="1"/>
  <c r="K1216" i="4" a="1"/>
  <c r="I1218" i="4" a="1"/>
  <c r="L1218" i="4" a="1"/>
  <c r="G1219" i="4" a="1"/>
  <c r="I1219" i="4" a="1"/>
  <c r="L1219" i="4" a="1"/>
  <c r="K1220" i="4" a="1"/>
  <c r="I1223" i="4" a="1"/>
  <c r="H1225" i="4" a="1"/>
  <c r="J1225" i="4" a="1"/>
  <c r="L1228" i="4" a="1"/>
  <c r="H1229" i="4" a="1"/>
  <c r="I1229" i="4" a="1"/>
  <c r="L1229" i="4" a="1"/>
  <c r="G1231" i="4" a="1"/>
  <c r="H1231" i="4" a="1"/>
  <c r="J1231" i="4" a="1"/>
  <c r="G1567" i="4" a="1"/>
  <c r="I1567" i="4" a="1"/>
  <c r="K1567" i="4" a="1"/>
  <c r="J1568" i="4" a="1"/>
  <c r="I1570" i="4" a="1"/>
  <c r="L1572" i="4" a="1"/>
  <c r="H1574" i="4" a="1"/>
  <c r="K1574" i="4" a="1"/>
  <c r="C1575" i="4" a="1"/>
  <c r="I1575" i="4" a="1"/>
  <c r="G1883" i="4" a="1"/>
  <c r="J1883" i="4" a="1"/>
  <c r="B1884" i="4" a="1"/>
  <c r="G1884" i="4" a="1"/>
  <c r="J1884" i="4" a="1"/>
  <c r="H1887" i="4" a="1"/>
  <c r="K1887" i="4" a="1"/>
  <c r="I1888" i="4" a="1"/>
  <c r="K1888" i="4" a="1"/>
  <c r="G1892" i="4" a="1"/>
  <c r="J1892" i="4" a="1"/>
  <c r="L1894" i="4" a="1"/>
  <c r="K1895" i="4" a="1"/>
  <c r="G1896" i="4" a="1"/>
  <c r="J1896" i="4" a="1"/>
  <c r="J1898" i="4" a="1"/>
  <c r="H1905" i="4" a="1"/>
  <c r="J1905" i="4" a="1"/>
  <c r="J1908" i="4" a="1"/>
  <c r="J1909" i="4" a="1"/>
  <c r="L1919" i="4" a="1"/>
  <c r="J1922" i="4" a="1"/>
  <c r="J1926" i="4" a="1"/>
  <c r="L1926" i="4" a="1"/>
  <c r="I2265" i="4" a="1"/>
  <c r="J2265" i="4" a="1"/>
  <c r="G2283" i="4" a="1"/>
  <c r="K2283" i="4" a="1"/>
  <c r="H2319" i="4" a="1"/>
  <c r="L2333" i="4" a="1"/>
  <c r="K2342" i="4" a="1"/>
  <c r="H2482" i="4" a="1"/>
  <c r="K2482" i="4" a="1"/>
  <c r="K1236" i="4" a="1"/>
  <c r="L1236" i="4" a="1"/>
  <c r="C1567" i="4" a="1"/>
  <c r="J1567" i="4" a="1"/>
  <c r="K1569" i="4" a="1"/>
  <c r="G1570" i="4" a="1"/>
  <c r="K1570" i="4" a="1"/>
  <c r="H1571" i="4" a="1"/>
  <c r="J1571" i="4" a="1"/>
  <c r="G1572" i="4" a="1"/>
  <c r="J1572" i="4" a="1"/>
  <c r="H1573" i="4" a="1"/>
  <c r="J1573" i="4" a="1"/>
  <c r="L1573" i="4" a="1"/>
  <c r="H1575" i="4" a="1"/>
  <c r="I1883" i="4" a="1"/>
  <c r="K1883" i="4" a="1"/>
  <c r="I1884" i="4" a="1"/>
  <c r="K1884" i="4" a="1"/>
  <c r="C1885" i="4" a="1"/>
  <c r="I1885" i="4" a="1"/>
  <c r="L1886" i="4" a="1"/>
  <c r="I1887" i="4" a="1"/>
  <c r="L1887" i="4" a="1"/>
  <c r="J1890" i="4" a="1"/>
  <c r="L1890" i="4" a="1"/>
  <c r="J1893" i="4" a="1"/>
  <c r="H1896" i="4" a="1"/>
  <c r="K1896" i="4" a="1"/>
  <c r="C1897" i="4" a="1"/>
  <c r="H1897" i="4" a="1"/>
  <c r="K1897" i="4" a="1"/>
  <c r="G1898" i="4" a="1"/>
  <c r="K1898" i="4" a="1"/>
  <c r="I1905" i="4" a="1"/>
  <c r="K1905" i="4" a="1"/>
  <c r="K1908" i="4" a="1"/>
  <c r="K1909" i="4" a="1"/>
  <c r="L1910" i="4" a="1"/>
  <c r="L1911" i="4" a="1"/>
  <c r="K1926" i="4" a="1"/>
  <c r="J1936" i="4" a="1"/>
  <c r="K1936" i="4" a="1"/>
  <c r="H2265" i="4" a="1"/>
  <c r="K2265" i="4" a="1"/>
  <c r="I2283" i="4" a="1"/>
  <c r="L2283" i="4" a="1"/>
  <c r="K2313" i="4" a="1"/>
  <c r="C2319" i="4" a="1"/>
  <c r="K2319" i="4" a="1"/>
  <c r="L2328" i="4" a="1"/>
  <c r="L2342" i="4" a="1"/>
  <c r="I2482" i="4" a="1"/>
  <c r="J1575" i="4" a="1"/>
  <c r="K1575" i="4" a="1"/>
  <c r="L1575" i="4" a="1"/>
  <c r="K1886" i="4" a="1"/>
  <c r="J1887" i="4" a="1"/>
  <c r="H1888" i="4" a="1"/>
  <c r="J1888" i="4" a="1"/>
  <c r="L1888" i="4" a="1"/>
  <c r="I1890" i="4" a="1"/>
  <c r="L1893" i="4" a="1"/>
  <c r="J1894" i="4" a="1"/>
  <c r="J1895" i="4" a="1"/>
  <c r="H1898" i="4" a="1"/>
  <c r="L1898" i="4" a="1"/>
  <c r="K1911" i="4" a="1"/>
  <c r="H1922" i="4" a="1"/>
  <c r="K1928" i="4" a="1"/>
  <c r="L2243" i="4" a="1"/>
  <c r="J2245" i="4" a="1"/>
  <c r="G2282" i="4" a="1"/>
  <c r="L2282" i="4" a="1"/>
  <c r="H2283" i="4" a="1"/>
  <c r="J2319" i="4" a="1"/>
  <c r="K2524" i="4" a="1"/>
  <c r="L2245" i="4" a="1"/>
  <c r="L2272" i="4" a="1"/>
  <c r="J2283" i="4" a="1"/>
  <c r="L2296" i="4" a="1"/>
  <c r="K2318" i="4" a="1"/>
  <c r="L2482" i="4" a="1"/>
  <c r="K3052" i="4" a="1"/>
  <c r="I5074" i="4" a="1"/>
  <c r="K5075" i="4" a="1"/>
  <c r="L5080" i="4" a="1"/>
  <c r="I5081" i="4" a="1"/>
  <c r="C5082" i="4" a="1"/>
  <c r="H5272" i="4" a="1"/>
  <c r="J5273" i="4" a="1"/>
  <c r="J5275" i="4" a="1"/>
  <c r="L5275" i="4" a="1"/>
  <c r="L5277" i="4" a="1"/>
  <c r="I5278" i="4" a="1"/>
  <c r="C5366" i="4" a="1"/>
  <c r="K5366" i="4" a="1"/>
  <c r="J5367" i="4" a="1"/>
  <c r="H5368" i="4" a="1"/>
  <c r="C5370" i="4" a="1"/>
  <c r="I5371" i="4" a="1"/>
  <c r="B5372" i="4" a="1"/>
  <c r="H5373" i="4" a="1"/>
  <c r="K5376" i="4" a="1"/>
  <c r="H5377" i="4" a="1"/>
  <c r="C5378" i="4" a="1"/>
  <c r="J5379" i="4" a="1"/>
  <c r="I5380" i="4" a="1"/>
  <c r="L5380" i="4" a="1"/>
  <c r="G5381" i="4" a="1"/>
  <c r="B5382" i="4" a="1"/>
  <c r="K5382" i="4" a="1"/>
  <c r="B5385" i="4" a="1"/>
  <c r="L5385" i="4" a="1"/>
  <c r="B5389" i="4" a="1"/>
  <c r="L5389" i="4" a="1"/>
  <c r="C5390" i="4" a="1"/>
  <c r="G5391" i="4" a="1"/>
  <c r="L5391" i="4" a="1"/>
  <c r="H5392" i="4" a="1"/>
  <c r="K5392" i="4" a="1"/>
  <c r="D5393" i="4"/>
  <c r="K5393" i="4" a="1"/>
  <c r="G5394" i="4" a="1"/>
  <c r="L5394" i="4" a="1"/>
  <c r="H5395" i="4" a="1"/>
  <c r="C5396" i="4" a="1"/>
  <c r="L5397" i="4" a="1"/>
  <c r="I5398" i="4" a="1"/>
  <c r="B5399" i="4" a="1"/>
  <c r="L5399" i="4" a="1"/>
  <c r="G5400" i="4" a="1"/>
  <c r="C5401" i="4" a="1"/>
  <c r="K5401" i="4" a="1"/>
  <c r="I5402" i="4" a="1"/>
  <c r="K5402" i="4" a="1"/>
  <c r="G5403" i="4" a="1"/>
  <c r="J5403" i="4" a="1"/>
  <c r="J5410" i="4" a="1"/>
  <c r="I5411" i="4" a="1"/>
  <c r="D5412" i="4"/>
  <c r="H5414" i="4" a="1"/>
  <c r="H5415" i="4" a="1"/>
  <c r="D5416" i="4"/>
  <c r="D5417" i="4"/>
  <c r="K5417" i="4" a="1"/>
  <c r="G5418" i="4" a="1"/>
  <c r="J5418" i="4" a="1"/>
  <c r="B5420" i="4" a="1"/>
  <c r="L5420" i="4" a="1"/>
  <c r="G5578" i="4" a="1"/>
  <c r="K5580" i="4" a="1"/>
  <c r="K5582" i="4" a="1"/>
  <c r="H5662" i="4" a="1"/>
  <c r="I103" i="4" a="1"/>
  <c r="J103" i="4" a="1"/>
  <c r="K103" i="4" a="1"/>
  <c r="L103" i="4" a="1"/>
  <c r="H559" i="4" a="1"/>
  <c r="I559" i="4" a="1"/>
  <c r="G561" i="4" a="1"/>
  <c r="J565" i="4" a="1"/>
  <c r="K565" i="4" a="1"/>
  <c r="C566" i="4" a="1"/>
  <c r="G566" i="4" a="1"/>
  <c r="G569" i="4" a="1"/>
  <c r="H569" i="4" a="1"/>
  <c r="H570" i="4" a="1"/>
  <c r="I570" i="4" a="1"/>
  <c r="G572" i="4" a="1"/>
  <c r="B574" i="4" a="1"/>
  <c r="B575" i="4" a="1"/>
  <c r="C575" i="4" a="1"/>
  <c r="G575" i="4" a="1"/>
  <c r="L1622" i="4" a="1"/>
  <c r="G1628" i="4" a="1"/>
  <c r="I1628" i="4" a="1"/>
  <c r="I1630" i="4" a="1"/>
  <c r="K1969" i="4" a="1"/>
  <c r="G1972" i="4" a="1"/>
  <c r="K1972" i="4" a="1"/>
  <c r="K1974" i="4" a="1"/>
  <c r="J1976" i="4" a="1"/>
  <c r="K1979" i="4" a="1"/>
  <c r="L1987" i="4" a="1"/>
  <c r="H1990" i="4" a="1"/>
  <c r="K1990" i="4" a="1"/>
  <c r="I1991" i="4" a="1"/>
  <c r="J1993" i="4" a="1"/>
  <c r="J1996" i="4" a="1"/>
  <c r="K1996" i="4" a="1"/>
  <c r="I1997" i="4" a="1"/>
  <c r="K1997" i="4" a="1"/>
  <c r="I5079" i="4" a="1"/>
  <c r="H5080" i="4" a="1"/>
  <c r="C5081" i="4" a="1"/>
  <c r="K5081" i="4" a="1"/>
  <c r="B5082" i="4" a="1"/>
  <c r="J5270" i="4" a="1"/>
  <c r="K5271" i="4" a="1"/>
  <c r="J5272" i="4" a="1"/>
  <c r="L5273" i="4" a="1"/>
  <c r="H5275" i="4" a="1"/>
  <c r="I5366" i="4" a="1"/>
  <c r="D5367" i="4"/>
  <c r="D5370" i="4"/>
  <c r="J5370" i="4" a="1"/>
  <c r="B5371" i="4" a="1"/>
  <c r="H5371" i="4" a="1"/>
  <c r="C5374" i="4" a="1"/>
  <c r="J5374" i="4" a="1"/>
  <c r="J5376" i="4" a="1"/>
  <c r="C5377" i="4" a="1"/>
  <c r="L5377" i="4" a="1"/>
  <c r="H5378" i="4" a="1"/>
  <c r="D5379" i="4"/>
  <c r="H5381" i="4" a="1"/>
  <c r="L5383" i="4" a="1"/>
  <c r="H5384" i="4" a="1"/>
  <c r="C5385" i="4" a="1"/>
  <c r="J5385" i="4" a="1"/>
  <c r="B5386" i="4" a="1"/>
  <c r="C5387" i="4" a="1"/>
  <c r="G5387" i="4" a="1"/>
  <c r="L5387" i="4" a="1"/>
  <c r="G5388" i="4" a="1"/>
  <c r="L5390" i="4" a="1"/>
  <c r="D5391" i="4"/>
  <c r="I5391" i="4" a="1"/>
  <c r="D5392" i="4"/>
  <c r="J5392" i="4" a="1"/>
  <c r="I5395" i="4" a="1"/>
  <c r="J5398" i="4" a="1"/>
  <c r="I5399" i="4" a="1"/>
  <c r="D5402" i="4"/>
  <c r="L5402" i="4" a="1"/>
  <c r="H5403" i="4" a="1"/>
  <c r="I5409" i="4" a="1"/>
  <c r="G5413" i="4" a="1"/>
  <c r="J5413" i="4" a="1"/>
  <c r="C5416" i="4" a="1"/>
  <c r="I5418" i="4" a="1"/>
  <c r="J5569" i="4" a="1"/>
  <c r="L5580" i="4" a="1"/>
  <c r="J5582" i="4" a="1"/>
  <c r="K5585" i="4" a="1"/>
  <c r="C5589" i="4" a="1"/>
  <c r="H5589" i="4" a="1"/>
  <c r="J5589" i="4" a="1"/>
  <c r="H5598" i="4" a="1"/>
  <c r="L5607" i="4" a="1"/>
  <c r="L5658" i="4" a="1"/>
  <c r="I5662" i="4" a="1"/>
  <c r="L5662" i="4" a="1"/>
  <c r="K267" i="4" a="1"/>
  <c r="L267" i="4" a="1"/>
  <c r="J556" i="4" a="1"/>
  <c r="C557" i="4" a="1"/>
  <c r="G557" i="4" a="1"/>
  <c r="H558" i="4" a="1"/>
  <c r="I558" i="4" a="1"/>
  <c r="K562" i="4" a="1"/>
  <c r="J563" i="4" a="1"/>
  <c r="K563" i="4" a="1"/>
  <c r="C564" i="4" a="1"/>
  <c r="J567" i="4" a="1"/>
  <c r="K567" i="4" a="1"/>
  <c r="L567" i="4" a="1"/>
  <c r="G571" i="4" a="1"/>
  <c r="J573" i="4" a="1"/>
  <c r="L1618" i="4" a="1"/>
  <c r="L1619" i="4" a="1"/>
  <c r="G1630" i="4" a="1"/>
  <c r="J1630" i="4" a="1"/>
  <c r="L1630" i="4" a="1"/>
  <c r="L1970" i="4" a="1"/>
  <c r="I1971" i="4" a="1"/>
  <c r="K1971" i="4" a="1"/>
  <c r="C1972" i="4" a="1"/>
  <c r="H1972" i="4" a="1"/>
  <c r="L1972" i="4" a="1"/>
  <c r="K1977" i="4" a="1"/>
  <c r="H1980" i="4" a="1"/>
  <c r="J1980" i="4" a="1"/>
  <c r="I1988" i="4" a="1"/>
  <c r="L1988" i="4" a="1"/>
  <c r="I1990" i="4" a="1"/>
  <c r="L1990" i="4" a="1"/>
  <c r="H1991" i="4" a="1"/>
  <c r="J1991" i="4" a="1"/>
  <c r="G1992" i="4" a="1"/>
  <c r="L1992" i="4" a="1"/>
  <c r="I1993" i="4" a="1"/>
  <c r="L1993" i="4" a="1"/>
  <c r="K1994" i="4" a="1"/>
  <c r="J1999" i="4" a="1"/>
  <c r="L2003" i="4" a="1"/>
  <c r="C2005" i="4" a="1"/>
  <c r="G2005" i="4" a="1"/>
  <c r="I2005" i="4" a="1"/>
  <c r="H2011" i="4" a="1"/>
  <c r="K2014" i="4" a="1"/>
  <c r="L2015" i="4" a="1"/>
  <c r="L2049" i="4" a="1"/>
  <c r="G5079" i="4" a="1"/>
  <c r="K5079" i="4" a="1"/>
  <c r="D5080" i="4"/>
  <c r="G5278" i="4" a="1"/>
  <c r="H5366" i="4" a="1"/>
  <c r="B5367" i="4" a="1"/>
  <c r="L5367" i="4" a="1"/>
  <c r="D5368" i="4"/>
  <c r="L5368" i="4" a="1"/>
  <c r="D5369" i="4"/>
  <c r="K5369" i="4" a="1"/>
  <c r="G5370" i="4" a="1"/>
  <c r="B5373" i="4" a="1"/>
  <c r="J5373" i="4" a="1"/>
  <c r="D5374" i="4"/>
  <c r="I5374" i="4" a="1"/>
  <c r="B5375" i="4" a="1"/>
  <c r="C5376" i="4" a="1"/>
  <c r="I5377" i="4" a="1"/>
  <c r="G5378" i="4" a="1"/>
  <c r="L5382" i="4" a="1"/>
  <c r="D5383" i="4"/>
  <c r="B5384" i="4" a="1"/>
  <c r="I5384" i="4" a="1"/>
  <c r="G5385" i="4" a="1"/>
  <c r="K5385" i="4" a="1"/>
  <c r="D5386" i="4"/>
  <c r="K5386" i="4" a="1"/>
  <c r="D5387" i="4"/>
  <c r="H5387" i="4" a="1"/>
  <c r="B5388" i="4" a="1"/>
  <c r="K5388" i="4" a="1"/>
  <c r="G5389" i="4" a="1"/>
  <c r="K5389" i="4" a="1"/>
  <c r="K5395" i="4" a="1"/>
  <c r="G5397" i="4" a="1"/>
  <c r="K5397" i="4" a="1"/>
  <c r="G5398" i="4" a="1"/>
  <c r="K5398" i="4" a="1"/>
  <c r="K5399" i="4" a="1"/>
  <c r="C5400" i="4" a="1"/>
  <c r="K5400" i="4" a="1"/>
  <c r="H5401" i="4" a="1"/>
  <c r="L5403" i="4" a="1"/>
  <c r="L5409" i="4" a="1"/>
  <c r="G5410" i="4" a="1"/>
  <c r="D5413" i="4"/>
  <c r="K5413" i="4" a="1"/>
  <c r="B5414" i="4" a="1"/>
  <c r="J5414" i="4" a="1"/>
  <c r="C5415" i="4" a="1"/>
  <c r="I5415" i="4" a="1"/>
  <c r="D5418" i="4"/>
  <c r="C5420" i="4" a="1"/>
  <c r="C5421" i="4" a="1"/>
  <c r="I5569" i="4" a="1"/>
  <c r="L5570" i="4" a="1"/>
  <c r="J5572" i="4" a="1"/>
  <c r="J5573" i="4" a="1"/>
  <c r="L5575" i="4" a="1"/>
  <c r="L5593" i="4" a="1"/>
  <c r="K575" i="4" a="1"/>
  <c r="L575" i="4" a="1"/>
  <c r="L1621" i="4" a="1"/>
  <c r="I1972" i="4" a="1"/>
  <c r="L1974" i="4" a="1"/>
  <c r="I1975" i="4" a="1"/>
  <c r="K1975" i="4" a="1"/>
  <c r="I1976" i="4" a="1"/>
  <c r="J1979" i="4" a="1"/>
  <c r="G1980" i="4" a="1"/>
  <c r="I1980" i="4" a="1"/>
  <c r="I1981" i="4" a="1"/>
  <c r="L1981" i="4" a="1"/>
  <c r="I1983" i="4" a="1"/>
  <c r="K1983" i="4" a="1"/>
  <c r="L1983" i="4" a="1"/>
  <c r="K1991" i="4" a="1"/>
  <c r="H1992" i="4" a="1"/>
  <c r="J1992" i="4" a="1"/>
  <c r="H1993" i="4" a="1"/>
  <c r="K1993" i="4" a="1"/>
  <c r="J1994" i="4" a="1"/>
  <c r="H1995" i="4" a="1"/>
  <c r="J1995" i="4" a="1"/>
  <c r="L1995" i="4" a="1"/>
  <c r="I1996" i="4" a="1"/>
  <c r="L1996" i="4" a="1"/>
  <c r="J1997" i="4" a="1"/>
  <c r="L1997" i="4" a="1"/>
  <c r="K1998" i="4" a="1"/>
  <c r="G2011" i="4" a="1"/>
  <c r="L2046" i="4" a="1"/>
  <c r="J3052" i="4" a="1"/>
  <c r="L3052" i="4" a="1"/>
  <c r="K5074" i="4" a="1"/>
  <c r="L5074" i="4" a="1"/>
  <c r="L5075" i="4" a="1"/>
  <c r="L5079" i="4" a="1"/>
  <c r="I5080" i="4" a="1"/>
  <c r="G5081" i="4" a="1"/>
  <c r="L5081" i="4" a="1"/>
  <c r="H5270" i="4" a="1"/>
  <c r="K5270" i="4" a="1"/>
  <c r="L5271" i="4" a="1"/>
  <c r="K5272" i="4" a="1"/>
  <c r="K5277" i="4" a="1"/>
  <c r="H5278" i="4" a="1"/>
  <c r="K5278" i="4" a="1"/>
  <c r="D5346" i="4"/>
  <c r="D5366" i="4"/>
  <c r="I5369" i="4" a="1"/>
  <c r="G5371" i="4" a="1"/>
  <c r="K5371" i="4" a="1"/>
  <c r="D5373" i="4"/>
  <c r="I5373" i="4" a="1"/>
  <c r="G5374" i="4" a="1"/>
  <c r="J5377" i="4" a="1"/>
  <c r="I5378" i="4" a="1"/>
  <c r="B5379" i="4" a="1"/>
  <c r="L5379" i="4" a="1"/>
  <c r="D5380" i="4"/>
  <c r="C5382" i="4" a="1"/>
  <c r="B5383" i="4" a="1"/>
  <c r="H5383" i="4" a="1"/>
  <c r="J5383" i="4" a="1"/>
  <c r="D5384" i="4"/>
  <c r="J5384" i="4" a="1"/>
  <c r="H5385" i="4" a="1"/>
  <c r="C5386" i="4" a="1"/>
  <c r="I5386" i="4" a="1"/>
  <c r="G5390" i="4" a="1"/>
  <c r="C5393" i="4" a="1"/>
  <c r="L5393" i="4" a="1"/>
  <c r="D5394" i="4"/>
  <c r="J5394" i="4" a="1"/>
  <c r="B5395" i="4" a="1"/>
  <c r="J5395" i="4" a="1"/>
  <c r="B5396" i="4" a="1"/>
  <c r="J5397" i="4" a="1"/>
  <c r="C5398" i="4" a="1"/>
  <c r="L5398" i="4" a="1"/>
  <c r="H5399" i="4" a="1"/>
  <c r="H5400" i="4" a="1"/>
  <c r="L5400" i="4" a="1"/>
  <c r="D5401" i="4"/>
  <c r="H5410" i="4" a="1"/>
  <c r="L5410" i="4" a="1"/>
  <c r="G5411" i="4" a="1"/>
  <c r="L5411" i="4" a="1"/>
  <c r="I5412" i="4" a="1"/>
  <c r="C5413" i="4" a="1"/>
  <c r="I5413" i="4" a="1"/>
  <c r="D5414" i="4"/>
  <c r="K5418" i="4" a="1"/>
  <c r="K5569" i="4" a="1"/>
  <c r="L5571" i="4" a="1"/>
  <c r="G5598" i="4" a="1"/>
  <c r="L5598" i="4" a="1"/>
  <c r="L5601" i="4" a="1"/>
  <c r="J5607" i="4" a="1"/>
  <c r="K5617" i="4" a="1"/>
  <c r="K5635" i="4" a="1"/>
  <c r="L5656" i="4" a="1"/>
  <c r="I1123" i="4" a="1"/>
  <c r="J1123" i="4" a="1"/>
  <c r="K1123" i="4" a="1"/>
  <c r="L1123" i="4" a="1"/>
  <c r="L1615" i="4" a="1"/>
  <c r="K1621" i="4" a="1"/>
  <c r="H1628" i="4" a="1"/>
  <c r="L1629" i="4" a="1"/>
  <c r="H1630" i="4" a="1"/>
  <c r="K1630" i="4" a="1"/>
  <c r="L1969" i="4" a="1"/>
  <c r="H1971" i="4" a="1"/>
  <c r="J1971" i="4" a="1"/>
  <c r="J1975" i="4" a="1"/>
  <c r="L1975" i="4" a="1"/>
  <c r="H1976" i="4" a="1"/>
  <c r="K1976" i="4" a="1"/>
  <c r="J1977" i="4" a="1"/>
  <c r="L1977" i="4" a="1"/>
  <c r="H1979" i="4" a="1"/>
  <c r="I1979" i="4" a="1"/>
  <c r="L1979" i="4" a="1"/>
  <c r="C1980" i="4" a="1"/>
  <c r="L1980" i="4" a="1"/>
  <c r="K1981" i="4" a="1"/>
  <c r="J1988" i="4" a="1"/>
  <c r="L1991" i="4" a="1"/>
  <c r="I1992" i="4" a="1"/>
  <c r="K1992" i="4" a="1"/>
  <c r="L1994" i="4" a="1"/>
  <c r="I1995" i="4" a="1"/>
  <c r="K1995" i="4" a="1"/>
  <c r="J1998" i="4" a="1"/>
  <c r="L1998" i="4" a="1"/>
  <c r="I1999" i="4" a="1"/>
  <c r="K1999" i="4" a="1"/>
  <c r="L1999" i="4" a="1"/>
  <c r="L2000" i="4" a="1"/>
  <c r="L2001" i="4" a="1"/>
  <c r="K2003" i="4" a="1"/>
  <c r="L2014" i="4" a="1"/>
  <c r="L5076" i="4" a="1"/>
  <c r="D5079" i="4"/>
  <c r="H5079" i="4" a="1"/>
  <c r="I5270" i="4" a="1"/>
  <c r="J5278" i="4" a="1"/>
  <c r="B5365" i="4" a="1"/>
  <c r="D5365" i="4"/>
  <c r="G5366" i="4" a="1"/>
  <c r="L5366" i="4" a="1"/>
  <c r="G5367" i="4" a="1"/>
  <c r="K5367" i="4" a="1"/>
  <c r="I5368" i="4" a="1"/>
  <c r="D5371" i="4"/>
  <c r="L5371" i="4" a="1"/>
  <c r="K5374" i="4" a="1"/>
  <c r="D5375" i="4"/>
  <c r="I5375" i="4" a="1"/>
  <c r="G5376" i="4" a="1"/>
  <c r="K5378" i="4" a="1"/>
  <c r="C5379" i="4" a="1"/>
  <c r="C5380" i="4" a="1"/>
  <c r="K5380" i="4" a="1"/>
  <c r="D5381" i="4"/>
  <c r="I5381" i="4" a="1"/>
  <c r="I5382" i="4" a="1"/>
  <c r="G5383" i="4" a="1"/>
  <c r="C5384" i="4" a="1"/>
  <c r="L5384" i="4" a="1"/>
  <c r="D5385" i="4"/>
  <c r="G5386" i="4" a="1"/>
  <c r="L5386" i="4" a="1"/>
  <c r="J5387" i="4" a="1"/>
  <c r="D5388" i="4"/>
  <c r="J5388" i="4" a="1"/>
  <c r="H5389" i="4" a="1"/>
  <c r="I5390" i="4" a="1"/>
  <c r="B5391" i="4" a="1"/>
  <c r="C5392" i="4" a="1"/>
  <c r="L5392" i="4" a="1"/>
  <c r="H5393" i="4" a="1"/>
  <c r="D5399" i="4"/>
  <c r="J5399" i="4" a="1"/>
  <c r="B5400" i="4" a="1"/>
  <c r="J5400" i="4" a="1"/>
  <c r="B5409" i="4" a="1"/>
  <c r="G5409" i="4" a="1"/>
  <c r="K5409" i="4" a="1"/>
  <c r="I5410" i="4" a="1"/>
  <c r="B5411" i="4" a="1"/>
  <c r="J5411" i="4" a="1"/>
  <c r="C5412" i="4" a="1"/>
  <c r="J5412" i="4" a="1"/>
  <c r="B5413" i="4" a="1"/>
  <c r="G5414" i="4" a="1"/>
  <c r="B5415" i="4" a="1"/>
  <c r="K5415" i="4" a="1"/>
  <c r="G5416" i="4" a="1"/>
  <c r="J5420" i="4" a="1"/>
  <c r="L5572" i="4" a="1"/>
  <c r="K5573" i="4" a="1"/>
  <c r="K5575" i="4" a="1"/>
  <c r="H5578" i="4" a="1"/>
  <c r="I5580" i="4" a="1"/>
  <c r="L5617" i="4" a="1"/>
  <c r="L5633" i="4" a="1"/>
  <c r="L5635" i="4" a="1"/>
  <c r="L5639" i="4" a="1"/>
  <c r="K5658" i="4" a="1"/>
  <c r="J5662" i="4" a="1"/>
  <c r="K1615" i="4" a="1"/>
  <c r="H1999" i="4" a="1"/>
  <c r="K2001" i="4" a="1"/>
  <c r="J5074" i="4" a="1"/>
  <c r="J5079" i="4" a="1"/>
  <c r="G5080" i="4" a="1"/>
  <c r="D5081" i="4"/>
  <c r="D5275" i="4"/>
  <c r="G5369" i="4" a="1"/>
  <c r="B5370" i="4" a="1"/>
  <c r="G5372" i="4" a="1"/>
  <c r="G5373" i="4" a="1"/>
  <c r="L5374" i="4" a="1"/>
  <c r="G5375" i="4" a="1"/>
  <c r="J5375" i="4" a="1"/>
  <c r="D5376" i="4"/>
  <c r="B5378" i="4" a="1"/>
  <c r="H5379" i="4" a="1"/>
  <c r="B5380" i="4" a="1"/>
  <c r="J5380" i="4" a="1"/>
  <c r="C5381" i="4" a="1"/>
  <c r="L5381" i="4" a="1"/>
  <c r="B5387" i="4" a="1"/>
  <c r="I5387" i="4" a="1"/>
  <c r="C5388" i="4" a="1"/>
  <c r="I5389" i="4" a="1"/>
  <c r="H5390" i="4" a="1"/>
  <c r="J5391" i="4" a="1"/>
  <c r="B5392" i="4" a="1"/>
  <c r="I5392" i="4" a="1"/>
  <c r="B5393" i="4" a="1"/>
  <c r="B5394" i="4" a="1"/>
  <c r="G5399" i="4" a="1"/>
  <c r="I5400" i="4" a="1"/>
  <c r="B5401" i="4" a="1"/>
  <c r="G5402" i="4" a="1"/>
  <c r="J5402" i="4" a="1"/>
  <c r="D5403" i="4"/>
  <c r="D5411" i="4"/>
  <c r="B5412" i="4" a="1"/>
  <c r="L5412" i="4" a="1"/>
  <c r="L5414" i="4" a="1"/>
  <c r="B5416" i="4" a="1"/>
  <c r="B5417" i="4" a="1"/>
  <c r="J5417" i="4" a="1"/>
  <c r="B5418" i="4" a="1"/>
  <c r="H5418" i="4" a="1"/>
  <c r="B5419" i="4" a="1"/>
  <c r="D5420" i="4"/>
  <c r="K5420" i="4" a="1"/>
  <c r="L5569" i="4" a="1"/>
  <c r="I5572" i="4" a="1"/>
  <c r="G5589" i="4" a="1"/>
  <c r="D5598" i="4"/>
  <c r="J5598" i="4" a="1"/>
  <c r="G5662" i="4" a="1"/>
  <c r="L1971" i="4" a="1"/>
  <c r="J1972" i="4" a="1"/>
  <c r="I1977" i="4" a="1"/>
  <c r="K1980" i="4" a="1"/>
  <c r="J1981" i="4" a="1"/>
  <c r="L1982" i="4" a="1"/>
  <c r="J1983" i="4" a="1"/>
  <c r="K1988" i="4" a="1"/>
  <c r="G1990" i="4" a="1"/>
  <c r="J1990" i="4" a="1"/>
  <c r="B5079" i="4" a="1"/>
  <c r="C5080" i="4" a="1"/>
  <c r="K5080" i="4" a="1"/>
  <c r="H5081" i="4" a="1"/>
  <c r="K5273" i="4" a="1"/>
  <c r="I5275" i="4" a="1"/>
  <c r="D5278" i="4"/>
  <c r="H5367" i="4" a="1"/>
  <c r="B5368" i="4" a="1"/>
  <c r="J5368" i="4" a="1"/>
  <c r="H5369" i="4" a="1"/>
  <c r="L5370" i="4" a="1"/>
  <c r="C5372" i="4" a="1"/>
  <c r="B5374" i="4" a="1"/>
  <c r="K5375" i="4" a="1"/>
  <c r="I5376" i="4" a="1"/>
  <c r="D5377" i="4"/>
  <c r="J5378" i="4" a="1"/>
  <c r="I5379" i="4" a="1"/>
  <c r="H5380" i="4" a="1"/>
  <c r="J5381" i="4" a="1"/>
  <c r="H5382" i="4" a="1"/>
  <c r="I5383" i="4" a="1"/>
  <c r="I5388" i="4" a="1"/>
  <c r="C5389" i="4" a="1"/>
  <c r="I5393" i="4" a="1"/>
  <c r="H5394" i="4" a="1"/>
  <c r="G5395" i="4" a="1"/>
  <c r="D5397" i="4"/>
  <c r="I5401" i="4" a="1"/>
  <c r="L5401" i="4" a="1"/>
  <c r="H5402" i="4" a="1"/>
  <c r="D5409" i="4"/>
  <c r="J5409" i="4" a="1"/>
  <c r="C5410" i="4" a="1"/>
  <c r="C5411" i="4" a="1"/>
  <c r="G5412" i="4" a="1"/>
  <c r="G5415" i="4" a="1"/>
  <c r="L5415" i="4" a="1"/>
  <c r="J5416" i="4" a="1"/>
  <c r="G5417" i="4" a="1"/>
  <c r="L5417" i="4" a="1"/>
  <c r="I5420" i="4" a="1"/>
  <c r="D5421" i="4"/>
  <c r="K5571" i="4" a="1"/>
  <c r="I5573" i="4" a="1"/>
  <c r="L5582" i="4" a="1"/>
  <c r="L5585" i="4" a="1"/>
  <c r="D5589" i="4"/>
  <c r="I5589" i="4" a="1"/>
  <c r="C5079" i="4" a="1"/>
  <c r="B5080" i="4" a="1"/>
  <c r="J5080" i="4" a="1"/>
  <c r="B5081" i="4" a="1"/>
  <c r="J5081" i="4" a="1"/>
  <c r="I5272" i="4" a="1"/>
  <c r="I5273" i="4" a="1"/>
  <c r="K5275" i="4" a="1"/>
  <c r="I5367" i="4" a="1"/>
  <c r="C5368" i="4" a="1"/>
  <c r="C5369" i="4" a="1"/>
  <c r="L5369" i="4" a="1"/>
  <c r="I5370" i="4" a="1"/>
  <c r="C5371" i="4" a="1"/>
  <c r="K5373" i="4" a="1"/>
  <c r="H5375" i="4" a="1"/>
  <c r="L5375" i="4" a="1"/>
  <c r="H5376" i="4" a="1"/>
  <c r="B5377" i="4" a="1"/>
  <c r="K5381" i="4" a="1"/>
  <c r="G5382" i="4" a="1"/>
  <c r="C5383" i="4" a="1"/>
  <c r="K5383" i="4" a="1"/>
  <c r="G5384" i="4" a="1"/>
  <c r="K5384" i="4" a="1"/>
  <c r="I5385" i="4" a="1"/>
  <c r="H5386" i="4" a="1"/>
  <c r="J5389" i="4" a="1"/>
  <c r="B5390" i="4" a="1"/>
  <c r="J5390" i="4" a="1"/>
  <c r="C5391" i="4" a="1"/>
  <c r="K5391" i="4" a="1"/>
  <c r="G5392" i="4" a="1"/>
  <c r="G5393" i="4" a="1"/>
  <c r="C5394" i="4" a="1"/>
  <c r="C5395" i="4" a="1"/>
  <c r="B5397" i="4" a="1"/>
  <c r="H5397" i="4" a="1"/>
  <c r="B5398" i="4" a="1"/>
  <c r="H5398" i="4" a="1"/>
  <c r="J5401" i="4" a="1"/>
  <c r="C5402" i="4" a="1"/>
  <c r="C5403" i="4" a="1"/>
  <c r="K5403" i="4" a="1"/>
  <c r="K5406" i="4" a="1"/>
  <c r="I5408" i="4" a="1"/>
  <c r="C5409" i="4" a="1"/>
  <c r="H5409" i="4" a="1"/>
  <c r="H5412" i="4" a="1"/>
  <c r="K5412" i="4" a="1"/>
  <c r="H5413" i="4" a="1"/>
  <c r="L5413" i="4" a="1"/>
  <c r="K5414" i="4" a="1"/>
  <c r="D5415" i="4"/>
  <c r="I5416" i="4" a="1"/>
  <c r="H5417" i="4" a="1"/>
  <c r="H5420" i="4" a="1"/>
  <c r="B5421" i="4" a="1"/>
  <c r="K5570" i="4" a="1"/>
  <c r="K5572" i="4" a="1"/>
  <c r="L5573" i="4" a="1"/>
  <c r="K5793" i="4" a="1"/>
  <c r="D5082" i="4"/>
  <c r="G5082" i="4" a="1"/>
  <c r="H5082" i="4" a="1"/>
  <c r="I5082" i="4" a="1"/>
  <c r="J5082" i="4" a="1"/>
  <c r="K5082" i="4" a="1"/>
  <c r="L5082" i="4" a="1"/>
  <c r="G5272" i="4" a="1"/>
  <c r="L5272" i="4" a="1"/>
  <c r="H5273" i="4" a="1"/>
  <c r="G5275" i="4" a="1"/>
  <c r="C5278" i="4" a="1"/>
  <c r="L5278" i="4" a="1"/>
  <c r="B5366" i="4" a="1"/>
  <c r="J5366" i="4" a="1"/>
  <c r="C5367" i="4" a="1"/>
  <c r="G5368" i="4" a="1"/>
  <c r="K5368" i="4" a="1"/>
  <c r="B5369" i="4" a="1"/>
  <c r="J5369" i="4" a="1"/>
  <c r="H5370" i="4" a="1"/>
  <c r="K5370" i="4" a="1"/>
  <c r="J5371" i="4" a="1"/>
  <c r="D5372" i="4"/>
  <c r="C5373" i="4" a="1"/>
  <c r="L5373" i="4" a="1"/>
  <c r="H5374" i="4" a="1"/>
  <c r="C5375" i="4" a="1"/>
  <c r="B5376" i="4" a="1"/>
  <c r="L5376" i="4" a="1"/>
  <c r="G5377" i="4" a="1"/>
  <c r="K5377" i="4" a="1"/>
  <c r="D5378" i="4"/>
  <c r="L5378" i="4" a="1"/>
  <c r="G5379" i="4" a="1"/>
  <c r="K5379" i="4" a="1"/>
  <c r="G5380" i="4" a="1"/>
  <c r="B5381" i="4" a="1"/>
  <c r="D5382" i="4"/>
  <c r="J5382" i="4" a="1"/>
  <c r="J5386" i="4" a="1"/>
  <c r="K5387" i="4" a="1"/>
  <c r="H5388" i="4" a="1"/>
  <c r="L5388" i="4" a="1"/>
  <c r="D5389" i="4"/>
  <c r="K5390" i="4" a="1"/>
  <c r="H5391" i="4" a="1"/>
  <c r="J5393" i="4" a="1"/>
  <c r="I5394" i="4" a="1"/>
  <c r="K5394" i="4" a="1"/>
  <c r="D5395" i="4"/>
  <c r="L5395" i="4" a="1"/>
  <c r="C5397" i="4" a="1"/>
  <c r="I5397" i="4" a="1"/>
  <c r="D5398" i="4"/>
  <c r="C5399" i="4" a="1"/>
  <c r="D5400" i="4"/>
  <c r="B5403" i="4" a="1"/>
  <c r="I5403" i="4" a="1"/>
  <c r="B5410" i="4" a="1"/>
  <c r="K5410" i="4" a="1"/>
  <c r="H5411" i="4" a="1"/>
  <c r="K5411" i="4" a="1"/>
  <c r="C5414" i="4" a="1"/>
  <c r="I5414" i="4" a="1"/>
  <c r="J5415" i="4" a="1"/>
  <c r="H5416" i="4" a="1"/>
  <c r="C5417" i="4" a="1"/>
  <c r="I5417" i="4" a="1"/>
  <c r="C5418" i="4" a="1"/>
  <c r="L5418" i="4" a="1"/>
  <c r="C5419" i="4" a="1"/>
  <c r="G5420" i="4" a="1"/>
  <c r="I5582" i="4" a="1"/>
  <c r="I5598" i="4" a="1"/>
  <c r="K5607" i="4" a="1"/>
  <c r="L5609" i="4" a="1"/>
  <c r="J5635" i="4" a="1"/>
  <c r="K5662" i="4" a="1"/>
  <c r="L5793" i="4" a="1"/>
  <c r="G5421" i="4" a="1"/>
  <c r="H5569" i="4" a="1"/>
  <c r="J5571" i="4" a="1"/>
  <c r="H5573" i="4" a="1"/>
  <c r="L5577" i="4" a="1"/>
  <c r="I5578" i="4" a="1"/>
  <c r="J5580" i="4" a="1"/>
  <c r="H5582" i="4" a="1"/>
  <c r="K5589" i="4" a="1"/>
  <c r="K5598" i="4" a="1"/>
  <c r="L5621" i="4" a="1"/>
  <c r="J105" i="4" a="1"/>
  <c r="K105" i="4" a="1"/>
  <c r="L105" i="4" a="1"/>
  <c r="B1130" i="4" a="1"/>
  <c r="B1131" i="4" a="1"/>
  <c r="L1486" i="4" a="1"/>
  <c r="J1490" i="4" a="1"/>
  <c r="L1492" i="4" a="1"/>
  <c r="G1493" i="4" a="1"/>
  <c r="I1493" i="4" a="1"/>
  <c r="K1493" i="4" a="1"/>
  <c r="C5075" i="4" a="1"/>
  <c r="I5075" i="4" a="1"/>
  <c r="D5076" i="4"/>
  <c r="K5076" i="4" a="1"/>
  <c r="C5077" i="4" a="1"/>
  <c r="I5077" i="4" a="1"/>
  <c r="L5077" i="4" a="1"/>
  <c r="C5078" i="4" a="1"/>
  <c r="D5078" i="4"/>
  <c r="I5078" i="4" a="1"/>
  <c r="B1132" i="4" a="1"/>
  <c r="C1132" i="4" a="1"/>
  <c r="D1132" i="4"/>
  <c r="G1132" i="4" a="1"/>
  <c r="B1133" i="4" a="1"/>
  <c r="C1133" i="4" a="1"/>
  <c r="D1133" i="4"/>
  <c r="J1484" i="4" a="1"/>
  <c r="K1484" i="4" a="1"/>
  <c r="H1491" i="4" a="1"/>
  <c r="I1491" i="4" a="1"/>
  <c r="K1491" i="4" a="1"/>
  <c r="L1491" i="4" a="1"/>
  <c r="K1492" i="4" a="1"/>
  <c r="I1494" i="4" a="1"/>
  <c r="J1494" i="4" a="1"/>
  <c r="K1494" i="4" a="1"/>
  <c r="B5074" i="4" a="1"/>
  <c r="H5074" i="4" a="1"/>
  <c r="D5075" i="4"/>
  <c r="H5075" i="4" a="1"/>
  <c r="D5077" i="4"/>
  <c r="H5077" i="4" a="1"/>
  <c r="B5078" i="4" a="1"/>
  <c r="H5078" i="4" a="1"/>
  <c r="K5078" i="4" a="1"/>
  <c r="J593" i="4" a="1"/>
  <c r="K593" i="4" a="1"/>
  <c r="L593" i="4" a="1"/>
  <c r="L1133" i="4" a="1"/>
  <c r="J1485" i="4" a="1"/>
  <c r="K1485" i="4" a="1"/>
  <c r="L1485" i="4" a="1"/>
  <c r="L1490" i="4" a="1"/>
  <c r="G1491" i="4" a="1"/>
  <c r="J1491" i="4" a="1"/>
  <c r="H1493" i="4" a="1"/>
  <c r="J1493" i="4" a="1"/>
  <c r="C5074" i="4" a="1"/>
  <c r="G5074" i="4" a="1"/>
  <c r="B5075" i="4" a="1"/>
  <c r="J5075" i="4" a="1"/>
  <c r="H5076" i="4" a="1"/>
  <c r="B5077" i="4" a="1"/>
  <c r="G5077" i="4" a="1"/>
  <c r="J5077" i="4" a="1"/>
  <c r="K5077" i="4" a="1"/>
  <c r="L1494" i="4" a="1"/>
  <c r="I1908" i="4" a="1"/>
  <c r="I1909" i="4" a="1"/>
  <c r="K1910" i="4" a="1"/>
  <c r="J1911" i="4" a="1"/>
  <c r="K1913" i="4" a="1"/>
  <c r="L1913" i="4" a="1"/>
  <c r="J1915" i="4" a="1"/>
  <c r="K1915" i="4" a="1"/>
  <c r="L1915" i="4" a="1"/>
  <c r="K1918" i="4" a="1"/>
  <c r="L1918" i="4" a="1"/>
  <c r="J1920" i="4" a="1"/>
  <c r="K1920" i="4" a="1"/>
  <c r="L1920" i="4" a="1"/>
  <c r="L1925" i="4" a="1"/>
  <c r="L1927" i="4" a="1"/>
  <c r="K1930" i="4" a="1"/>
  <c r="L1930" i="4" a="1"/>
  <c r="I1935" i="4" a="1"/>
  <c r="J1935" i="4" a="1"/>
  <c r="K1935" i="4" a="1"/>
  <c r="L1935" i="4" a="1"/>
  <c r="L1937" i="4" a="1"/>
  <c r="K1940" i="4" a="1"/>
  <c r="L1940" i="4" a="1"/>
  <c r="K1947" i="4" a="1"/>
  <c r="J1950" i="4" a="1"/>
  <c r="J1960" i="4" a="1"/>
  <c r="K1960" i="4" a="1"/>
  <c r="L1960" i="4" a="1"/>
  <c r="K1963" i="4" a="1"/>
  <c r="L1963" i="4" a="1"/>
  <c r="G1969" i="4" a="1"/>
  <c r="H1969" i="4" a="1"/>
  <c r="I1969" i="4" a="1"/>
  <c r="J1969" i="4" a="1"/>
  <c r="G1970" i="4" a="1"/>
  <c r="H1970" i="4" a="1"/>
  <c r="I1970" i="4" a="1"/>
  <c r="J1970" i="4" a="1"/>
  <c r="K1970" i="4" a="1"/>
  <c r="G1971" i="4" a="1"/>
  <c r="B1972" i="4" a="1"/>
  <c r="H1973" i="4" a="1"/>
  <c r="I1973" i="4" a="1"/>
  <c r="J1973" i="4" a="1"/>
  <c r="K1973" i="4" a="1"/>
  <c r="L1973" i="4" a="1"/>
  <c r="C1976" i="4" a="1"/>
  <c r="G1976" i="4" a="1"/>
  <c r="I1982" i="4" a="1"/>
  <c r="J1982" i="4" a="1"/>
  <c r="K1982" i="4" a="1"/>
  <c r="H1988" i="4" a="1"/>
  <c r="C1991" i="4" a="1"/>
  <c r="B1992" i="4" a="1"/>
  <c r="C1992" i="4" a="1"/>
  <c r="D1992" i="4" s="1"/>
  <c r="C1993" i="4" a="1"/>
  <c r="G1993" i="4" a="1"/>
  <c r="G1994" i="4" a="1"/>
  <c r="H1994" i="4" a="1"/>
  <c r="I1994" i="4" a="1"/>
  <c r="G1996" i="4" a="1"/>
  <c r="H1996" i="4" a="1"/>
  <c r="G1998" i="4" a="1"/>
  <c r="H1998" i="4" a="1"/>
  <c r="I1998" i="4" a="1"/>
  <c r="G1999" i="4" a="1"/>
  <c r="H2000" i="4" a="1"/>
  <c r="I2000" i="4" a="1"/>
  <c r="J2000" i="4" a="1"/>
  <c r="K2000" i="4" a="1"/>
  <c r="J2001" i="4" a="1"/>
  <c r="I2003" i="4" a="1"/>
  <c r="J2003" i="4" a="1"/>
  <c r="I2015" i="4" a="1"/>
  <c r="J2015" i="4" a="1"/>
  <c r="K2015" i="4" a="1"/>
  <c r="L2031" i="4" a="1"/>
  <c r="L2082" i="4" a="1"/>
  <c r="L1902" i="4" a="1"/>
  <c r="H1903" i="4" a="1"/>
  <c r="I1903" i="4" a="1"/>
  <c r="G1905" i="4" a="1"/>
  <c r="K1912" i="4" a="1"/>
  <c r="L1912" i="4" a="1"/>
  <c r="L1914" i="4" a="1"/>
  <c r="I1916" i="4" a="1"/>
  <c r="J1916" i="4" a="1"/>
  <c r="K1916" i="4" a="1"/>
  <c r="K1919" i="4" a="1"/>
  <c r="I1921" i="4" a="1"/>
  <c r="J1921" i="4" a="1"/>
  <c r="K1921" i="4" a="1"/>
  <c r="H1926" i="4" a="1"/>
  <c r="I1926" i="4" a="1"/>
  <c r="I1928" i="4" a="1"/>
  <c r="J1928" i="4" a="1"/>
  <c r="I1929" i="4" a="1"/>
  <c r="J1929" i="4" a="1"/>
  <c r="K1929" i="4" a="1"/>
  <c r="L1929" i="4" a="1"/>
  <c r="K1931" i="4" a="1"/>
  <c r="L1931" i="4" a="1"/>
  <c r="K1934" i="4" a="1"/>
  <c r="L1934" i="4" a="1"/>
  <c r="H1936" i="4" a="1"/>
  <c r="G1938" i="4" a="1"/>
  <c r="H1939" i="4" a="1"/>
  <c r="I1941" i="4" a="1"/>
  <c r="J1941" i="4" a="1"/>
  <c r="H1942" i="4" a="1"/>
  <c r="I1942" i="4" a="1"/>
  <c r="J1942" i="4" a="1"/>
  <c r="I1954" i="4" a="1"/>
  <c r="H1957" i="4" a="1"/>
  <c r="J1959" i="4" a="1"/>
  <c r="I1964" i="4" a="1"/>
  <c r="J1964" i="4" a="1"/>
  <c r="K1964" i="4" a="1"/>
  <c r="L1964" i="4" a="1"/>
  <c r="B1968" i="4" a="1"/>
  <c r="G1974" i="4" a="1"/>
  <c r="H1974" i="4" a="1"/>
  <c r="I1974" i="4" a="1"/>
  <c r="J1974" i="4" a="1"/>
  <c r="C1975" i="4" a="1"/>
  <c r="G1975" i="4" a="1"/>
  <c r="H1975" i="4" a="1"/>
  <c r="G1977" i="4" a="1"/>
  <c r="H1977" i="4" a="1"/>
  <c r="C1979" i="4" a="1"/>
  <c r="G1979" i="4" a="1"/>
  <c r="B1980" i="4" a="1"/>
  <c r="C1981" i="4" a="1"/>
  <c r="G1981" i="4" a="1"/>
  <c r="H1981" i="4" a="1"/>
  <c r="G1995" i="4" a="1"/>
  <c r="G1997" i="4" a="1"/>
  <c r="H1997" i="4" a="1"/>
  <c r="J2002" i="4" a="1"/>
  <c r="K2002" i="4" a="1"/>
  <c r="L2002" i="4" a="1"/>
  <c r="B2011" i="4" a="1"/>
  <c r="C2011" i="4" a="1"/>
  <c r="D2011" i="4" s="1"/>
  <c r="L2012" i="4" a="1"/>
  <c r="J2017" i="4" a="1"/>
  <c r="K2017" i="4" a="1"/>
  <c r="L2017" i="4" a="1"/>
  <c r="J2020" i="4" a="1"/>
  <c r="K2020" i="4" a="1"/>
  <c r="L2020" i="4" a="1"/>
  <c r="L2032" i="4" a="1"/>
  <c r="K2049" i="4" a="1"/>
  <c r="G5075" i="4" a="1"/>
  <c r="B5076" i="4" a="1"/>
  <c r="G5076" i="4" a="1"/>
  <c r="J5076" i="4" a="1"/>
  <c r="J5078" i="4" a="1"/>
  <c r="D5074" i="4"/>
  <c r="C5076" i="4" a="1"/>
  <c r="I5076" i="4" a="1"/>
  <c r="G5078" i="4" a="1"/>
  <c r="L5078" i="4" a="1"/>
  <c r="D5419" i="4"/>
  <c r="G5419" i="4" a="1"/>
  <c r="H5419" i="4" a="1"/>
  <c r="I5419" i="4" a="1"/>
  <c r="J5419" i="4" a="1"/>
  <c r="K5419" i="4" a="1"/>
  <c r="L5419" i="4" a="1"/>
  <c r="B578" i="4" a="1"/>
  <c r="H579" i="4" a="1"/>
  <c r="I579" i="4" a="1"/>
  <c r="J579" i="4" a="1"/>
  <c r="J581" i="4" a="1"/>
  <c r="K581" i="4" a="1"/>
  <c r="K584" i="4" a="1"/>
  <c r="L584" i="4" a="1"/>
  <c r="K1020" i="4" a="1"/>
  <c r="I1029" i="4" a="1"/>
  <c r="J1036" i="4" a="1"/>
  <c r="K1036" i="4" a="1"/>
  <c r="J1038" i="4" a="1"/>
  <c r="L1040" i="4" a="1"/>
  <c r="L1042" i="4" a="1"/>
  <c r="J1045" i="4" a="1"/>
  <c r="K1045" i="4" a="1"/>
  <c r="J1048" i="4" a="1"/>
  <c r="H1051" i="4" a="1"/>
  <c r="I1060" i="4" a="1"/>
  <c r="J1060" i="4" a="1"/>
  <c r="K1060" i="4" a="1"/>
  <c r="H1070" i="4" a="1"/>
  <c r="I1070" i="4" a="1"/>
  <c r="J1070" i="4" a="1"/>
  <c r="K1070" i="4" a="1"/>
  <c r="L1070" i="4" a="1"/>
  <c r="G1072" i="4" a="1"/>
  <c r="H1072" i="4" a="1"/>
  <c r="I1072" i="4" a="1"/>
  <c r="J1072" i="4" a="1"/>
  <c r="I1075" i="4" a="1"/>
  <c r="B1077" i="4" a="1"/>
  <c r="B1078" i="4" a="1"/>
  <c r="B1080" i="4" a="1"/>
  <c r="C1080" i="4" a="1"/>
  <c r="D1080" i="4" s="1"/>
  <c r="G1080" i="4" a="1"/>
  <c r="B1081" i="4" a="1"/>
  <c r="C1081" i="4" a="1"/>
  <c r="D1081" i="4"/>
  <c r="G1081" i="4" a="1"/>
  <c r="H1081" i="4" a="1"/>
  <c r="B1082" i="4" a="1"/>
  <c r="C1082" i="4" a="1"/>
  <c r="D1082" i="4" s="1"/>
  <c r="C1084" i="4" a="1"/>
  <c r="D1084" i="4"/>
  <c r="B1085" i="4" a="1"/>
  <c r="C1085" i="4" a="1"/>
  <c r="G1086" i="4" a="1"/>
  <c r="L1090" i="4" a="1"/>
  <c r="G1095" i="4" a="1"/>
  <c r="H1095" i="4" a="1"/>
  <c r="I1095" i="4" a="1"/>
  <c r="G1098" i="4" a="1"/>
  <c r="H1098" i="4" a="1"/>
  <c r="I1099" i="4" a="1"/>
  <c r="J1099" i="4" a="1"/>
  <c r="G1100" i="4" a="1"/>
  <c r="H1100" i="4" a="1"/>
  <c r="B1101" i="4" a="1"/>
  <c r="C1101" i="4" a="1"/>
  <c r="D1101" i="4" s="1"/>
  <c r="G1101" i="4" a="1"/>
  <c r="K1107" i="4" a="1"/>
  <c r="I1222" i="4" a="1"/>
  <c r="J1222" i="4" a="1"/>
  <c r="K1222" i="4" a="1"/>
  <c r="H1226" i="4" a="1"/>
  <c r="K1227" i="4" a="1"/>
  <c r="G1229" i="4" a="1"/>
  <c r="K1235" i="4" a="1"/>
  <c r="L1241" i="4" a="1"/>
  <c r="K1362" i="4" a="1"/>
  <c r="L1362" i="4" a="1"/>
  <c r="I1381" i="4" a="1"/>
  <c r="G2000" i="4" a="1"/>
  <c r="G2001" i="4" a="1"/>
  <c r="I2001" i="4" a="1"/>
  <c r="G2002" i="4" a="1"/>
  <c r="H2002" i="4" a="1"/>
  <c r="I2002" i="4" a="1"/>
  <c r="B2005" i="4" a="1"/>
  <c r="K5069" i="4" a="1"/>
  <c r="G108" i="4" a="1"/>
  <c r="H108" i="4" a="1"/>
  <c r="I108" i="4" a="1"/>
  <c r="J108" i="4" a="1"/>
  <c r="K108" i="4" a="1"/>
  <c r="L108" i="4" a="1"/>
  <c r="G515" i="4" a="1"/>
  <c r="H515" i="4" a="1"/>
  <c r="I515" i="4" a="1"/>
  <c r="H516" i="4" a="1"/>
  <c r="I516" i="4" a="1"/>
  <c r="J516" i="4" a="1"/>
  <c r="K516" i="4" a="1"/>
  <c r="L516" i="4" a="1"/>
  <c r="H523" i="4" a="1"/>
  <c r="I523" i="4" a="1"/>
  <c r="J523" i="4" a="1"/>
  <c r="K523" i="4" a="1"/>
  <c r="L523" i="4" a="1"/>
  <c r="J525" i="4" a="1"/>
  <c r="K525" i="4" a="1"/>
  <c r="L525" i="4" a="1"/>
  <c r="J527" i="4" a="1"/>
  <c r="K527" i="4" a="1"/>
  <c r="L527" i="4" a="1"/>
  <c r="J535" i="4" a="1"/>
  <c r="K535" i="4" a="1"/>
  <c r="L535" i="4" a="1"/>
  <c r="G537" i="4" a="1"/>
  <c r="H537" i="4" a="1"/>
  <c r="I537" i="4" a="1"/>
  <c r="J537" i="4" a="1"/>
  <c r="H541" i="4" a="1"/>
  <c r="I541" i="4" a="1"/>
  <c r="J541" i="4" a="1"/>
  <c r="K541" i="4" a="1"/>
  <c r="L541" i="4" a="1"/>
  <c r="I543" i="4" a="1"/>
  <c r="J543" i="4" a="1"/>
  <c r="K543" i="4" a="1"/>
  <c r="L543" i="4" a="1"/>
  <c r="C546" i="4" a="1"/>
  <c r="G546" i="4" a="1"/>
  <c r="H546" i="4" a="1"/>
  <c r="I546" i="4" a="1"/>
  <c r="J546" i="4" a="1"/>
  <c r="K546" i="4" a="1"/>
  <c r="L546" i="4" a="1"/>
  <c r="I548" i="4" a="1"/>
  <c r="J548" i="4" a="1"/>
  <c r="K548" i="4" a="1"/>
  <c r="L548" i="4" a="1"/>
  <c r="H2001" i="4" a="1"/>
  <c r="G2003" i="4" a="1"/>
  <c r="H2003" i="4" a="1"/>
  <c r="L514" i="4" a="1"/>
  <c r="I517" i="4" a="1"/>
  <c r="J517" i="4" a="1"/>
  <c r="K518" i="4" a="1"/>
  <c r="G522" i="4" a="1"/>
  <c r="C524" i="4" a="1"/>
  <c r="J531" i="4" a="1"/>
  <c r="G532" i="4" a="1"/>
  <c r="H532" i="4" a="1"/>
  <c r="J533" i="4" a="1"/>
  <c r="C534" i="4" a="1"/>
  <c r="G534" i="4" a="1"/>
  <c r="J538" i="4" a="1"/>
  <c r="K538" i="4" a="1"/>
  <c r="I540" i="4" a="1"/>
  <c r="J540" i="4" a="1"/>
  <c r="G542" i="4" a="1"/>
  <c r="I544" i="4" a="1"/>
  <c r="J544" i="4" a="1"/>
  <c r="L545" i="4" a="1"/>
  <c r="J547" i="4" a="1"/>
  <c r="K547" i="4" a="1"/>
  <c r="L547" i="4" a="1"/>
  <c r="K549" i="4" a="1"/>
  <c r="H552" i="4" a="1"/>
  <c r="I552" i="4" a="1"/>
  <c r="J552" i="4" a="1"/>
  <c r="C553" i="4" a="1"/>
  <c r="I580" i="4" a="1"/>
  <c r="J580" i="4" a="1"/>
  <c r="K580" i="4" a="1"/>
  <c r="L580" i="4" a="1"/>
  <c r="K583" i="4" a="1"/>
  <c r="L583" i="4" a="1"/>
  <c r="J1016" i="4" a="1"/>
  <c r="L1017" i="4" a="1"/>
  <c r="K1026" i="4" a="1"/>
  <c r="L1026" i="4" a="1"/>
  <c r="G1032" i="4" a="1"/>
  <c r="H1037" i="4" a="1"/>
  <c r="I1039" i="4" a="1"/>
  <c r="J1039" i="4" a="1"/>
  <c r="I1041" i="4" a="1"/>
  <c r="J1041" i="4" a="1"/>
  <c r="I1043" i="4" a="1"/>
  <c r="J1043" i="4" a="1"/>
  <c r="K1043" i="4" a="1"/>
  <c r="K1057" i="4" a="1"/>
  <c r="G1058" i="4" a="1"/>
  <c r="L1059" i="4" a="1"/>
  <c r="J1062" i="4" a="1"/>
  <c r="K1062" i="4" a="1"/>
  <c r="C1071" i="4" a="1"/>
  <c r="G1071" i="4" a="1"/>
  <c r="I1073" i="4" a="1"/>
  <c r="J1073" i="4" a="1"/>
  <c r="K1073" i="4" a="1"/>
  <c r="I1074" i="4" a="1"/>
  <c r="J1074" i="4" a="1"/>
  <c r="B1079" i="4" a="1"/>
  <c r="C1079" i="4" a="1"/>
  <c r="G1079" i="4" a="1"/>
  <c r="H1079" i="4" a="1"/>
  <c r="I1079" i="4" a="1"/>
  <c r="J1079" i="4" a="1"/>
  <c r="K1079" i="4" a="1"/>
  <c r="L1079" i="4" a="1"/>
  <c r="K1083" i="4" a="1"/>
  <c r="L1083" i="4" a="1"/>
  <c r="C1087" i="4" a="1"/>
  <c r="G1087" i="4" a="1"/>
  <c r="H1087" i="4" a="1"/>
  <c r="I1087" i="4" a="1"/>
  <c r="J1087" i="4" a="1"/>
  <c r="H1089" i="4" a="1"/>
  <c r="I1089" i="4" a="1"/>
  <c r="J1089" i="4" a="1"/>
  <c r="K1089" i="4" a="1"/>
  <c r="L1089" i="4" a="1"/>
  <c r="J1091" i="4" a="1"/>
  <c r="K1091" i="4" a="1"/>
  <c r="L1091" i="4" a="1"/>
  <c r="C1096" i="4" a="1"/>
  <c r="G1096" i="4" a="1"/>
  <c r="H1096" i="4" a="1"/>
  <c r="I1096" i="4" a="1"/>
  <c r="C1097" i="4" a="1"/>
  <c r="G1097" i="4" a="1"/>
  <c r="H1097" i="4" a="1"/>
  <c r="I1097" i="4" a="1"/>
  <c r="J1097" i="4" a="1"/>
  <c r="K1097" i="4" a="1"/>
  <c r="L1097" i="4" a="1"/>
  <c r="J1102" i="4" a="1"/>
  <c r="K1102" i="4" a="1"/>
  <c r="L1102" i="4" a="1"/>
  <c r="H1104" i="4" a="1"/>
  <c r="I1104" i="4" a="1"/>
  <c r="J1104" i="4" a="1"/>
  <c r="K1104" i="4" a="1"/>
  <c r="L1104" i="4" a="1"/>
  <c r="H1111" i="4" a="1"/>
  <c r="I1111" i="4" a="1"/>
  <c r="J1111" i="4" a="1"/>
  <c r="C1220" i="4" a="1"/>
  <c r="G1220" i="4" a="1"/>
  <c r="H1220" i="4" a="1"/>
  <c r="I1220" i="4" a="1"/>
  <c r="H1221" i="4" a="1"/>
  <c r="I1221" i="4" a="1"/>
  <c r="J1221" i="4" a="1"/>
  <c r="K1221" i="4" a="1"/>
  <c r="L1221" i="4" a="1"/>
  <c r="L1224" i="4" a="1"/>
  <c r="I1232" i="4" a="1"/>
  <c r="J1232" i="4" a="1"/>
  <c r="K1232" i="4" a="1"/>
  <c r="L1232" i="4" a="1"/>
  <c r="G1238" i="4" a="1"/>
  <c r="H1238" i="4" a="1"/>
  <c r="I1238" i="4" a="1"/>
  <c r="J1238" i="4" a="1"/>
  <c r="I1242" i="4" a="1"/>
  <c r="J1242" i="4" a="1"/>
  <c r="K1242" i="4" a="1"/>
  <c r="L1242" i="4" a="1"/>
  <c r="L1244" i="4" a="1"/>
  <c r="J1319" i="4" a="1"/>
  <c r="K1361" i="4" a="1"/>
  <c r="L1361" i="4" a="1"/>
  <c r="J1378" i="4" a="1"/>
  <c r="K1378" i="4" a="1"/>
  <c r="L1378" i="4" a="1"/>
  <c r="I1382" i="4" a="1"/>
  <c r="I1412" i="4" a="1"/>
  <c r="J2950" i="4" a="1"/>
  <c r="J2972" i="4" a="1"/>
  <c r="H585" i="4" a="1"/>
  <c r="I585" i="4" a="1"/>
  <c r="J585" i="4" a="1"/>
  <c r="K585" i="4" a="1"/>
  <c r="L585" i="4" a="1"/>
  <c r="K2950" i="4" a="1"/>
  <c r="K1111" i="4" a="1"/>
  <c r="L1111" i="4" a="1"/>
  <c r="I2006" i="4" a="1"/>
  <c r="J2006" i="4" a="1"/>
  <c r="K2006" i="4" a="1"/>
  <c r="L2006" i="4" a="1"/>
  <c r="L2824" i="4" a="1"/>
  <c r="L2950" i="4" a="1"/>
  <c r="B5073" i="4" a="1"/>
  <c r="K2972" i="4" a="1"/>
  <c r="L2972" i="4" a="1"/>
  <c r="L4576" i="4" a="1"/>
  <c r="K5416" i="4" a="1"/>
  <c r="L5416" i="4" a="1"/>
  <c r="C109" i="4" a="1"/>
  <c r="G109" i="4" a="1"/>
  <c r="H109" i="4" a="1"/>
  <c r="I109" i="4" a="1"/>
  <c r="J109" i="4" a="1"/>
  <c r="K109" i="4" a="1"/>
  <c r="L109" i="4" a="1"/>
  <c r="I1303" i="4" a="1"/>
  <c r="J1309" i="4" a="1"/>
  <c r="K1309" i="4" a="1"/>
  <c r="L1309" i="4" a="1"/>
  <c r="K1330" i="4" a="1"/>
  <c r="L1330" i="4" a="1"/>
  <c r="K1352" i="4" a="1"/>
  <c r="L1352" i="4" a="1"/>
  <c r="L1356" i="4" a="1"/>
  <c r="K1366" i="4" a="1"/>
  <c r="L1366" i="4" a="1"/>
  <c r="L1368" i="4" a="1"/>
  <c r="I1378" i="4" a="1"/>
  <c r="H1379" i="4" a="1"/>
  <c r="I1379" i="4" a="1"/>
  <c r="J1379" i="4" a="1"/>
  <c r="K1379" i="4" a="1"/>
  <c r="L1379" i="4" a="1"/>
  <c r="G1381" i="4" a="1"/>
  <c r="H1381" i="4" a="1"/>
  <c r="C1384" i="4" a="1"/>
  <c r="G1384" i="4" a="1"/>
  <c r="H1384" i="4" a="1"/>
  <c r="K1399" i="4" a="1"/>
  <c r="L1399" i="4" a="1"/>
  <c r="K1406" i="4" a="1"/>
  <c r="L1406" i="4" a="1"/>
  <c r="L1408" i="4" a="1"/>
  <c r="G1603" i="4" a="1"/>
  <c r="H1603" i="4" a="1"/>
  <c r="I1606" i="4" a="1"/>
  <c r="J1606" i="4" a="1"/>
  <c r="G1610" i="4" a="1"/>
  <c r="H1610" i="4" a="1"/>
  <c r="I1610" i="4" a="1"/>
  <c r="J1610" i="4" a="1"/>
  <c r="G1621" i="4" a="1"/>
  <c r="H1621" i="4" a="1"/>
  <c r="I1621" i="4" a="1"/>
  <c r="J1621" i="4" a="1"/>
  <c r="K1624" i="4" a="1"/>
  <c r="L1624" i="4" a="1"/>
  <c r="L1626" i="4" a="1"/>
  <c r="B1628" i="4" a="1"/>
  <c r="C1628" i="4" a="1"/>
  <c r="D1628" i="4" s="1"/>
  <c r="K2926" i="4" a="1"/>
  <c r="L5054" i="4" a="1"/>
  <c r="L1266" i="4" a="1"/>
  <c r="J1305" i="4" a="1"/>
  <c r="K1322" i="4" a="1"/>
  <c r="L1322" i="4" a="1"/>
  <c r="J1362" i="4" a="1"/>
  <c r="J1376" i="4" a="1"/>
  <c r="H1382" i="4" a="1"/>
  <c r="J1397" i="4" a="1"/>
  <c r="K1397" i="4" a="1"/>
  <c r="L1400" i="4" a="1"/>
  <c r="G1604" i="4" a="1"/>
  <c r="H1604" i="4" a="1"/>
  <c r="I1604" i="4" a="1"/>
  <c r="J1604" i="4" a="1"/>
  <c r="J1607" i="4" a="1"/>
  <c r="K1607" i="4" a="1"/>
  <c r="J1608" i="4" a="1"/>
  <c r="L1609" i="4" a="1"/>
  <c r="I1611" i="4" a="1"/>
  <c r="J1611" i="4" a="1"/>
  <c r="G1612" i="4" a="1"/>
  <c r="H1612" i="4" a="1"/>
  <c r="I1612" i="4" a="1"/>
  <c r="J1615" i="4" a="1"/>
  <c r="K1618" i="4" a="1"/>
  <c r="K1619" i="4" a="1"/>
  <c r="L1620" i="4" a="1"/>
  <c r="J1622" i="4" a="1"/>
  <c r="K1622" i="4" a="1"/>
  <c r="I1629" i="4" a="1"/>
  <c r="J1629" i="4" a="1"/>
  <c r="K1629" i="4" a="1"/>
  <c r="C1630" i="4" a="1"/>
  <c r="L2926" i="4" a="1"/>
  <c r="K5054" i="4" a="1"/>
  <c r="L2847" i="4" a="1"/>
  <c r="I525" i="4" a="1"/>
  <c r="I526" i="4" a="1"/>
  <c r="J528" i="4" a="1"/>
  <c r="K528" i="4" a="1"/>
  <c r="L528" i="4" a="1"/>
  <c r="B530" i="4" a="1"/>
  <c r="C530" i="4" a="1"/>
  <c r="B531" i="4" a="1"/>
  <c r="C531" i="4" a="1"/>
  <c r="D531" i="4"/>
  <c r="G531" i="4" a="1"/>
  <c r="H531" i="4" a="1"/>
  <c r="I531" i="4" a="1"/>
  <c r="B532" i="4" a="1"/>
  <c r="C532" i="4" a="1"/>
  <c r="D532" i="4"/>
  <c r="B533" i="4" a="1"/>
  <c r="C533" i="4" a="1"/>
  <c r="G533" i="4" a="1"/>
  <c r="H533" i="4" a="1"/>
  <c r="I533" i="4" a="1"/>
  <c r="B534" i="4" a="1"/>
  <c r="B536" i="4" a="1"/>
  <c r="C536" i="4" a="1"/>
  <c r="B540" i="4" a="1"/>
  <c r="C540" i="4" a="1"/>
  <c r="D540" i="4"/>
  <c r="G540" i="4" a="1"/>
  <c r="H540" i="4" a="1"/>
  <c r="B545" i="4" a="1"/>
  <c r="C545" i="4" a="1"/>
  <c r="G545" i="4" a="1"/>
  <c r="H545" i="4" a="1"/>
  <c r="I545" i="4" a="1"/>
  <c r="J545" i="4" a="1"/>
  <c r="K545" i="4" a="1"/>
  <c r="B546" i="4" a="1"/>
  <c r="B547" i="4" a="1"/>
  <c r="C547" i="4" a="1"/>
  <c r="D547" i="4"/>
  <c r="G547" i="4" a="1"/>
  <c r="H547" i="4" a="1"/>
  <c r="I547" i="4" a="1"/>
  <c r="B548" i="4" a="1"/>
  <c r="C548" i="4" a="1"/>
  <c r="D548" i="4"/>
  <c r="G548" i="4" a="1"/>
  <c r="H548" i="4" a="1"/>
  <c r="B549" i="4" a="1"/>
  <c r="C549" i="4" a="1"/>
  <c r="G549" i="4" a="1"/>
  <c r="H549" i="4" a="1"/>
  <c r="I549" i="4" a="1"/>
  <c r="J549" i="4" a="1"/>
  <c r="B551" i="4" a="1"/>
  <c r="B552" i="4" a="1"/>
  <c r="C552" i="4" a="1"/>
  <c r="G552" i="4" a="1"/>
  <c r="B553" i="4" a="1"/>
  <c r="B554" i="4" a="1"/>
  <c r="C554" i="4" a="1"/>
  <c r="D554" i="4" s="1"/>
  <c r="B555" i="4" a="1"/>
  <c r="C555" i="4" a="1"/>
  <c r="D555" i="4" s="1"/>
  <c r="B557" i="4" a="1"/>
  <c r="G559" i="4" a="1"/>
  <c r="B561" i="4" a="1"/>
  <c r="C561" i="4" a="1"/>
  <c r="D561" i="4" s="1"/>
  <c r="B562" i="4" a="1"/>
  <c r="C562" i="4" a="1"/>
  <c r="G562" i="4" a="1"/>
  <c r="H562" i="4" a="1"/>
  <c r="I562" i="4" a="1"/>
  <c r="J562" i="4" a="1"/>
  <c r="B570" i="4" a="1"/>
  <c r="C570" i="4" a="1"/>
  <c r="G570" i="4" a="1"/>
  <c r="K897" i="4" a="1"/>
  <c r="L897" i="4" a="1"/>
  <c r="K899" i="4" a="1"/>
  <c r="L899" i="4" a="1"/>
  <c r="C923" i="4" a="1"/>
  <c r="G923" i="4" a="1"/>
  <c r="I927" i="4" a="1"/>
  <c r="J927" i="4" a="1"/>
  <c r="K927" i="4" a="1"/>
  <c r="L927" i="4" a="1"/>
  <c r="B1007" i="4" a="1"/>
  <c r="K1011" i="4" a="1"/>
  <c r="L1011" i="4" a="1"/>
  <c r="K1017" i="4" a="1"/>
  <c r="B1032" i="4" a="1"/>
  <c r="C1032" i="4" a="1"/>
  <c r="K1033" i="4" a="1"/>
  <c r="L1033" i="4" a="1"/>
  <c r="C1035" i="4" a="1"/>
  <c r="G1035" i="4" a="1"/>
  <c r="G1045" i="4" a="1"/>
  <c r="H1045" i="4" a="1"/>
  <c r="I1045" i="4" a="1"/>
  <c r="L1047" i="4" a="1"/>
  <c r="G1057" i="4" a="1"/>
  <c r="H1057" i="4" a="1"/>
  <c r="I1057" i="4" a="1"/>
  <c r="J1057" i="4" a="1"/>
  <c r="J1059" i="4" a="1"/>
  <c r="K1059" i="4" a="1"/>
  <c r="H1060" i="4" a="1"/>
  <c r="G1062" i="4" a="1"/>
  <c r="H1062" i="4" a="1"/>
  <c r="I1062" i="4" a="1"/>
  <c r="G1063" i="4" a="1"/>
  <c r="H1063" i="4" a="1"/>
  <c r="C1064" i="4" a="1"/>
  <c r="G1064" i="4" a="1"/>
  <c r="H1064" i="4" a="1"/>
  <c r="I1064" i="4" a="1"/>
  <c r="J1064" i="4" a="1"/>
  <c r="K1064" i="4" a="1"/>
  <c r="G1065" i="4" a="1"/>
  <c r="H1065" i="4" a="1"/>
  <c r="C1066" i="4" a="1"/>
  <c r="G1066" i="4" a="1"/>
  <c r="H1066" i="4" a="1"/>
  <c r="I1066" i="4" a="1"/>
  <c r="J1066" i="4" a="1"/>
  <c r="B1070" i="4" a="1"/>
  <c r="C1070" i="4" a="1"/>
  <c r="D1070" i="4"/>
  <c r="G1070" i="4" a="1"/>
  <c r="B1072" i="4" a="1"/>
  <c r="C1072" i="4" a="1"/>
  <c r="B1074" i="4" a="1"/>
  <c r="C1074" i="4" a="1"/>
  <c r="D1074" i="4"/>
  <c r="G1074" i="4" a="1"/>
  <c r="H1074" i="4" a="1"/>
  <c r="B1075" i="4" a="1"/>
  <c r="C1075" i="4" a="1"/>
  <c r="G1075" i="4" a="1"/>
  <c r="H1075" i="4" a="1"/>
  <c r="B1076" i="4" a="1"/>
  <c r="C1076" i="4" a="1"/>
  <c r="G1076" i="4" a="1"/>
  <c r="H1076" i="4" a="1"/>
  <c r="I1076" i="4" a="1"/>
  <c r="H112" i="4" a="1"/>
  <c r="I112" i="4" a="1"/>
  <c r="J112" i="4" a="1"/>
  <c r="K112" i="4" a="1"/>
  <c r="L112" i="4" a="1"/>
  <c r="I527" i="4" a="1"/>
  <c r="G529" i="4" a="1"/>
  <c r="H529" i="4" a="1"/>
  <c r="I529" i="4" a="1"/>
  <c r="J529" i="4" a="1"/>
  <c r="K529" i="4" a="1"/>
  <c r="L529" i="4" a="1"/>
  <c r="B535" i="4" a="1"/>
  <c r="C535" i="4" a="1"/>
  <c r="D535" i="4"/>
  <c r="G535" i="4" a="1"/>
  <c r="H535" i="4" a="1"/>
  <c r="I535" i="4" a="1"/>
  <c r="B537" i="4" a="1"/>
  <c r="C537" i="4" a="1"/>
  <c r="D537" i="4" s="1"/>
  <c r="B538" i="4" a="1"/>
  <c r="C538" i="4" a="1"/>
  <c r="G538" i="4" a="1"/>
  <c r="H538" i="4" a="1"/>
  <c r="I538" i="4" a="1"/>
  <c r="B539" i="4" a="1"/>
  <c r="B541" i="4" a="1"/>
  <c r="C541" i="4" a="1"/>
  <c r="G541" i="4" a="1"/>
  <c r="B542" i="4" a="1"/>
  <c r="C542" i="4" a="1"/>
  <c r="D542" i="4" s="1"/>
  <c r="B543" i="4" a="1"/>
  <c r="C543" i="4" a="1"/>
  <c r="G543" i="4" a="1"/>
  <c r="H543" i="4" a="1"/>
  <c r="B544" i="4" a="1"/>
  <c r="C544" i="4" a="1"/>
  <c r="G544" i="4" a="1"/>
  <c r="H544" i="4" a="1"/>
  <c r="B550" i="4" a="1"/>
  <c r="C550" i="4" a="1"/>
  <c r="G550" i="4" a="1"/>
  <c r="B556" i="4" a="1"/>
  <c r="C556" i="4" a="1"/>
  <c r="D556" i="4"/>
  <c r="G556" i="4" a="1"/>
  <c r="H556" i="4" a="1"/>
  <c r="I556" i="4" a="1"/>
  <c r="C558" i="4" a="1"/>
  <c r="G558" i="4" a="1"/>
  <c r="B563" i="4" a="1"/>
  <c r="C563" i="4" a="1"/>
  <c r="G563" i="4" a="1"/>
  <c r="H563" i="4" a="1"/>
  <c r="I563" i="4" a="1"/>
  <c r="B564" i="4" a="1"/>
  <c r="B565" i="4" a="1"/>
  <c r="C565" i="4" a="1"/>
  <c r="D565" i="4" s="1"/>
  <c r="G565" i="4" a="1"/>
  <c r="H565" i="4" a="1"/>
  <c r="I565" i="4" a="1"/>
  <c r="B566" i="4" a="1"/>
  <c r="B567" i="4" a="1"/>
  <c r="C567" i="4" a="1"/>
  <c r="G567" i="4" a="1"/>
  <c r="H567" i="4" a="1"/>
  <c r="I567" i="4" a="1"/>
  <c r="B568" i="4" a="1"/>
  <c r="B569" i="4" a="1"/>
  <c r="C569" i="4" a="1"/>
  <c r="D569" i="4" s="1"/>
  <c r="B571" i="4" a="1"/>
  <c r="C571" i="4" a="1"/>
  <c r="D571" i="4" s="1"/>
  <c r="B572" i="4" a="1"/>
  <c r="C572" i="4" a="1"/>
  <c r="D572" i="4" s="1"/>
  <c r="B573" i="4" a="1"/>
  <c r="C573" i="4" a="1"/>
  <c r="G573" i="4" a="1"/>
  <c r="H573" i="4" a="1"/>
  <c r="I573" i="4" a="1"/>
  <c r="K894" i="4" a="1"/>
  <c r="L894" i="4" a="1"/>
  <c r="L898" i="4" a="1"/>
  <c r="C906" i="4" a="1"/>
  <c r="G906" i="4" a="1"/>
  <c r="H906" i="4" a="1"/>
  <c r="I906" i="4" a="1"/>
  <c r="J906" i="4" a="1"/>
  <c r="L915" i="4" a="1"/>
  <c r="G925" i="4" a="1"/>
  <c r="H925" i="4" a="1"/>
  <c r="I926" i="4" a="1"/>
  <c r="J926" i="4" a="1"/>
  <c r="K926" i="4" a="1"/>
  <c r="L926" i="4" a="1"/>
  <c r="K928" i="4" a="1"/>
  <c r="L928" i="4" a="1"/>
  <c r="I932" i="4" a="1"/>
  <c r="B1008" i="4" a="1"/>
  <c r="C1008" i="4" a="1"/>
  <c r="D1008" i="4"/>
  <c r="B1009" i="4" a="1"/>
  <c r="C1009" i="4" a="1"/>
  <c r="G1009" i="4" a="1"/>
  <c r="H1009" i="4" a="1"/>
  <c r="J1010" i="4" a="1"/>
  <c r="K1010" i="4" a="1"/>
  <c r="L1010" i="4" a="1"/>
  <c r="H1016" i="4" a="1"/>
  <c r="I1016" i="4" a="1"/>
  <c r="I1027" i="4" a="1"/>
  <c r="J1027" i="4" a="1"/>
  <c r="K1027" i="4" a="1"/>
  <c r="L1027" i="4" a="1"/>
  <c r="H1034" i="4" a="1"/>
  <c r="H1036" i="4" a="1"/>
  <c r="I1036" i="4" a="1"/>
  <c r="G1037" i="4" a="1"/>
  <c r="I1038" i="4" a="1"/>
  <c r="G1039" i="4" a="1"/>
  <c r="H1039" i="4" a="1"/>
  <c r="H1040" i="4" a="1"/>
  <c r="I1040" i="4" a="1"/>
  <c r="J1040" i="4" a="1"/>
  <c r="K1040" i="4" a="1"/>
  <c r="H1041" i="4" a="1"/>
  <c r="G1042" i="4" a="1"/>
  <c r="H1042" i="4" a="1"/>
  <c r="I1042" i="4" a="1"/>
  <c r="J1042" i="4" a="1"/>
  <c r="K1042" i="4" a="1"/>
  <c r="G1043" i="4" a="1"/>
  <c r="H1043" i="4" a="1"/>
  <c r="H1044" i="4" a="1"/>
  <c r="I1044" i="4" a="1"/>
  <c r="J1044" i="4" a="1"/>
  <c r="K1044" i="4" a="1"/>
  <c r="L1044" i="4" a="1"/>
  <c r="H1048" i="4" a="1"/>
  <c r="I1048" i="4" a="1"/>
  <c r="I1050" i="4" a="1"/>
  <c r="J1050" i="4" a="1"/>
  <c r="K1050" i="4" a="1"/>
  <c r="G1051" i="4" a="1"/>
  <c r="H1055" i="4" a="1"/>
  <c r="I1055" i="4" a="1"/>
  <c r="J1055" i="4" a="1"/>
  <c r="H1056" i="4" a="1"/>
  <c r="I1056" i="4" a="1"/>
  <c r="J1056" i="4" a="1"/>
  <c r="K1056" i="4" a="1"/>
  <c r="L1056" i="4" a="1"/>
  <c r="C1058" i="4" a="1"/>
  <c r="K1061" i="4" a="1"/>
  <c r="L1061" i="4" a="1"/>
  <c r="B1067" i="4" a="1"/>
  <c r="C1067" i="4" a="1"/>
  <c r="D1067" i="4" s="1"/>
  <c r="G1067" i="4" a="1"/>
  <c r="H1067" i="4" a="1"/>
  <c r="B1069" i="4" a="1"/>
  <c r="B1071" i="4" a="1"/>
  <c r="B1073" i="4" a="1"/>
  <c r="C1073" i="4" a="1"/>
  <c r="G1073" i="4" a="1"/>
  <c r="H1073" i="4" a="1"/>
  <c r="K573" i="4" a="1"/>
  <c r="L573" i="4" a="1"/>
  <c r="J1076" i="4" a="1"/>
  <c r="K1076" i="4" a="1"/>
  <c r="L1076" i="4" a="1"/>
  <c r="H1597" i="4" a="1"/>
  <c r="I1597" i="4" a="1"/>
  <c r="J1597" i="4" a="1"/>
  <c r="K1597" i="4" a="1"/>
  <c r="L1597" i="4" a="1"/>
  <c r="J4576" i="4" a="1"/>
  <c r="K4576" i="4" a="1"/>
  <c r="C1978" i="4" a="1"/>
  <c r="G1978" i="4" a="1"/>
  <c r="H1978" i="4" a="1"/>
  <c r="I1978" i="4" a="1"/>
  <c r="J1978" i="4" a="1"/>
  <c r="K1978" i="4" a="1"/>
  <c r="L1978" i="4" a="1"/>
  <c r="L5474" i="4" a="1"/>
  <c r="L5487" i="4" a="1"/>
  <c r="K5489" i="4" a="1"/>
  <c r="L5498" i="4" a="1"/>
  <c r="J5502" i="4" a="1"/>
  <c r="K5502" i="4" a="1"/>
  <c r="L5502" i="4" a="1"/>
  <c r="J5509" i="4" a="1"/>
  <c r="L5511" i="4" a="1"/>
  <c r="L5522" i="4" a="1"/>
  <c r="L5530" i="4" a="1"/>
  <c r="K5470" i="4" a="1"/>
  <c r="G5478" i="4" a="1"/>
  <c r="H5478" i="4" a="1"/>
  <c r="K5496" i="4" a="1"/>
  <c r="J5499" i="4" a="1"/>
  <c r="K5499" i="4" a="1"/>
  <c r="L5505" i="4" a="1"/>
  <c r="J5521" i="4" a="1"/>
  <c r="K5521" i="4" a="1"/>
  <c r="L5521" i="4" a="1"/>
  <c r="K5528" i="4" a="1"/>
  <c r="H5531" i="4" a="1"/>
  <c r="L5532" i="4" a="1"/>
  <c r="G579" i="4" a="1"/>
  <c r="G580" i="4" a="1"/>
  <c r="H580" i="4" a="1"/>
  <c r="H581" i="4" a="1"/>
  <c r="I581" i="4" a="1"/>
  <c r="H583" i="4" a="1"/>
  <c r="I583" i="4" a="1"/>
  <c r="J583" i="4" a="1"/>
  <c r="I584" i="4" a="1"/>
  <c r="J584" i="4" a="1"/>
  <c r="G585" i="4" a="1"/>
  <c r="I587" i="4" a="1"/>
  <c r="J587" i="4" a="1"/>
  <c r="K587" i="4" a="1"/>
  <c r="L587" i="4" a="1"/>
  <c r="G588" i="4" a="1"/>
  <c r="H588" i="4" a="1"/>
  <c r="I588" i="4" a="1"/>
  <c r="I590" i="4" a="1"/>
  <c r="C592" i="4" a="1"/>
  <c r="I593" i="4" a="1"/>
  <c r="H597" i="4" a="1"/>
  <c r="K598" i="4" a="1"/>
  <c r="H600" i="4" a="1"/>
  <c r="L118" i="4" a="1"/>
  <c r="G413" i="4" a="1"/>
  <c r="H413" i="4" a="1"/>
  <c r="I413" i="4" a="1"/>
  <c r="J413" i="4" a="1"/>
  <c r="K413" i="4" a="1"/>
  <c r="L413" i="4" a="1"/>
  <c r="J582" i="4" a="1"/>
  <c r="K582" i="4" a="1"/>
  <c r="L582" i="4" a="1"/>
  <c r="G586" i="4" a="1"/>
  <c r="H586" i="4" a="1"/>
  <c r="I586" i="4" a="1"/>
  <c r="J586" i="4" a="1"/>
  <c r="K586" i="4" a="1"/>
  <c r="L586" i="4" a="1"/>
  <c r="H589" i="4" a="1"/>
  <c r="I589" i="4" a="1"/>
  <c r="J589" i="4" a="1"/>
  <c r="K589" i="4" a="1"/>
  <c r="L589" i="4" a="1"/>
  <c r="G591" i="4" a="1"/>
  <c r="H591" i="4" a="1"/>
  <c r="I591" i="4" a="1"/>
  <c r="J591" i="4" a="1"/>
  <c r="H594" i="4" a="1"/>
  <c r="I594" i="4" a="1"/>
  <c r="J594" i="4" a="1"/>
  <c r="K594" i="4" a="1"/>
  <c r="J595" i="4" a="1"/>
  <c r="K595" i="4" a="1"/>
  <c r="I596" i="4" a="1"/>
  <c r="J596" i="4" a="1"/>
  <c r="G602" i="4" a="1"/>
  <c r="H602" i="4" a="1"/>
  <c r="I602" i="4" a="1"/>
  <c r="J602" i="4" a="1"/>
  <c r="K602" i="4" a="1"/>
  <c r="L602" i="4" a="1"/>
  <c r="J1366" i="4" a="1"/>
  <c r="K1374" i="4" a="1"/>
  <c r="L1374" i="4" a="1"/>
  <c r="I1376" i="4" a="1"/>
  <c r="G1378" i="4" a="1"/>
  <c r="H1378" i="4" a="1"/>
  <c r="C1379" i="4" a="1"/>
  <c r="G1379" i="4" a="1"/>
  <c r="J1395" i="4" a="1"/>
  <c r="K1395" i="4" a="1"/>
  <c r="L1395" i="4" a="1"/>
  <c r="H1399" i="4" a="1"/>
  <c r="I1399" i="4" a="1"/>
  <c r="J1399" i="4" a="1"/>
  <c r="I1400" i="4" a="1"/>
  <c r="J1400" i="4" a="1"/>
  <c r="K1400" i="4" a="1"/>
  <c r="J1413" i="4" a="1"/>
  <c r="K1413" i="4" a="1"/>
  <c r="L1413" i="4" a="1"/>
  <c r="J1416" i="4" a="1"/>
  <c r="K1416" i="4" a="1"/>
  <c r="L1416" i="4" a="1"/>
  <c r="J2018" i="4" a="1"/>
  <c r="I2024" i="4" a="1"/>
  <c r="K2024" i="4" a="1"/>
  <c r="K2027" i="4" a="1"/>
  <c r="I2029" i="4" a="1"/>
  <c r="L2029" i="4" a="1"/>
  <c r="I2030" i="4" a="1"/>
  <c r="J2030" i="4" a="1"/>
  <c r="L2030" i="4" a="1"/>
  <c r="B2031" i="4" a="1"/>
  <c r="C2031" i="4" a="1"/>
  <c r="H2031" i="4" a="1"/>
  <c r="J2031" i="4" a="1"/>
  <c r="G2033" i="4" a="1"/>
  <c r="H2033" i="4" a="1"/>
  <c r="I2033" i="4" a="1"/>
  <c r="K2033" i="4" a="1"/>
  <c r="I2173" i="4" a="1"/>
  <c r="L2173" i="4" a="1"/>
  <c r="K2179" i="4" a="1"/>
  <c r="J2181" i="4" a="1"/>
  <c r="K2181" i="4" a="1"/>
  <c r="L2181" i="4" a="1"/>
  <c r="L2209" i="4" a="1"/>
  <c r="I2245" i="4" a="1"/>
  <c r="K2252" i="4" a="1"/>
  <c r="L2255" i="4" a="1"/>
  <c r="K2261" i="4" a="1"/>
  <c r="L2262" i="4" a="1"/>
  <c r="J2266" i="4" a="1"/>
  <c r="K2266" i="4" a="1"/>
  <c r="I2276" i="4" a="1"/>
  <c r="B2277" i="4" a="1"/>
  <c r="C2277" i="4" a="1"/>
  <c r="H2277" i="4" a="1"/>
  <c r="J2277" i="4" a="1"/>
  <c r="C2278" i="4" a="1"/>
  <c r="H2278" i="4" a="1"/>
  <c r="K2278" i="4" a="1"/>
  <c r="B2279" i="4" a="1"/>
  <c r="G2279" i="4" a="1"/>
  <c r="I2279" i="4" a="1"/>
  <c r="L2279" i="4" a="1"/>
  <c r="C2280" i="4" a="1"/>
  <c r="C2281" i="4" a="1"/>
  <c r="H2281" i="4" a="1"/>
  <c r="K2281" i="4" a="1"/>
  <c r="B2282" i="4" a="1"/>
  <c r="H2282" i="4" a="1"/>
  <c r="J2282" i="4" a="1"/>
  <c r="G2289" i="4" a="1"/>
  <c r="K2289" i="4" a="1"/>
  <c r="J2290" i="4" a="1"/>
  <c r="J2293" i="4" a="1"/>
  <c r="L2293" i="4" a="1"/>
  <c r="J2294" i="4" a="1"/>
  <c r="K2300" i="4" a="1"/>
  <c r="G2301" i="4" a="1"/>
  <c r="I2301" i="4" a="1"/>
  <c r="L2301" i="4" a="1"/>
  <c r="K2302" i="4" a="1"/>
  <c r="J2305" i="4" a="1"/>
  <c r="L2305" i="4" a="1"/>
  <c r="J2306" i="4" a="1"/>
  <c r="K2309" i="4" a="1"/>
  <c r="G2310" i="4" a="1"/>
  <c r="J2310" i="4" a="1"/>
  <c r="L2310" i="4" a="1"/>
  <c r="H2314" i="4" a="1"/>
  <c r="L2314" i="4" a="1"/>
  <c r="C2315" i="4" a="1"/>
  <c r="G2315" i="4" a="1"/>
  <c r="J2315" i="4" a="1"/>
  <c r="L2317" i="4" a="1"/>
  <c r="C2318" i="4" a="1"/>
  <c r="H2318" i="4" a="1"/>
  <c r="I2321" i="4" a="1"/>
  <c r="C2322" i="4" a="1"/>
  <c r="G2322" i="4" a="1"/>
  <c r="I2322" i="4" a="1"/>
  <c r="K2322" i="4" a="1"/>
  <c r="B2323" i="4" a="1"/>
  <c r="G2323" i="4" a="1"/>
  <c r="L2323" i="4" a="1"/>
  <c r="C2324" i="4" a="1"/>
  <c r="G2324" i="4" a="1"/>
  <c r="I2324" i="4" a="1"/>
  <c r="K2324" i="4" a="1"/>
  <c r="H2337" i="4" a="1"/>
  <c r="K2337" i="4" a="1"/>
  <c r="I2339" i="4" a="1"/>
  <c r="L2339" i="4" a="1"/>
  <c r="B2343" i="4" a="1"/>
  <c r="C2343" i="4" a="1"/>
  <c r="G2343" i="4" a="1"/>
  <c r="I2343" i="4" a="1"/>
  <c r="L2343" i="4" a="1"/>
  <c r="C2344" i="4" a="1"/>
  <c r="I2344" i="4" a="1"/>
  <c r="J2348" i="4" a="1"/>
  <c r="L2348" i="4" a="1"/>
  <c r="J2353" i="4" a="1"/>
  <c r="L2359" i="4" a="1"/>
  <c r="K2468" i="4" a="1"/>
  <c r="K2483" i="4" a="1"/>
  <c r="L2520" i="4" a="1"/>
  <c r="K2550" i="4" a="1"/>
  <c r="I4557" i="4" a="1"/>
  <c r="H4576" i="4" a="1"/>
  <c r="I4576" i="4" a="1"/>
  <c r="J4592" i="4" a="1"/>
  <c r="K4601" i="4" a="1"/>
  <c r="H4608" i="4" a="1"/>
  <c r="K4608" i="4" a="1"/>
  <c r="C5404" i="4" a="1"/>
  <c r="I5404" i="4" a="1"/>
  <c r="J5406" i="4" a="1"/>
  <c r="C5407" i="4" a="1"/>
  <c r="H5407" i="4" a="1"/>
  <c r="J5407" i="4" a="1"/>
  <c r="L5407" i="4" a="1"/>
  <c r="C5408" i="4" a="1"/>
  <c r="D5408" i="4"/>
  <c r="J1368" i="4" a="1"/>
  <c r="K1368" i="4" a="1"/>
  <c r="K1369" i="4" a="1"/>
  <c r="L1369" i="4" a="1"/>
  <c r="L1375" i="4" a="1"/>
  <c r="K1377" i="4" a="1"/>
  <c r="L1377" i="4" a="1"/>
  <c r="B1381" i="4" a="1"/>
  <c r="C1381" i="4" a="1"/>
  <c r="J1383" i="4" a="1"/>
  <c r="K1383" i="4" a="1"/>
  <c r="L1383" i="4" a="1"/>
  <c r="H1387" i="4" a="1"/>
  <c r="I1387" i="4" a="1"/>
  <c r="J1387" i="4" a="1"/>
  <c r="K1387" i="4" a="1"/>
  <c r="L1387" i="4" a="1"/>
  <c r="J1398" i="4" a="1"/>
  <c r="K1398" i="4" a="1"/>
  <c r="L1398" i="4" a="1"/>
  <c r="G1402" i="4" a="1"/>
  <c r="H1402" i="4" a="1"/>
  <c r="I1402" i="4" a="1"/>
  <c r="J1402" i="4" a="1"/>
  <c r="K1402" i="4" a="1"/>
  <c r="L1402" i="4" a="1"/>
  <c r="H1406" i="4" a="1"/>
  <c r="I1406" i="4" a="1"/>
  <c r="J1406" i="4" a="1"/>
  <c r="J1408" i="4" a="1"/>
  <c r="K1408" i="4" a="1"/>
  <c r="K1415" i="4" a="1"/>
  <c r="L1415" i="4" a="1"/>
  <c r="G2013" i="4" a="1"/>
  <c r="H2013" i="4" a="1"/>
  <c r="I2013" i="4" a="1"/>
  <c r="J2013" i="4" a="1"/>
  <c r="K2013" i="4" a="1"/>
  <c r="L2013" i="4" a="1"/>
  <c r="G2015" i="4" a="1"/>
  <c r="H2015" i="4" a="1"/>
  <c r="H2016" i="4" a="1"/>
  <c r="J2016" i="4" a="1"/>
  <c r="K2016" i="4" a="1"/>
  <c r="K2019" i="4" a="1"/>
  <c r="J2023" i="4" a="1"/>
  <c r="I2026" i="4" a="1"/>
  <c r="J2026" i="4" a="1"/>
  <c r="K2026" i="4" a="1"/>
  <c r="L2026" i="4" a="1"/>
  <c r="G2028" i="4" a="1"/>
  <c r="J2028" i="4" a="1"/>
  <c r="L2028" i="4" a="1"/>
  <c r="H2029" i="4" a="1"/>
  <c r="J2029" i="4" a="1"/>
  <c r="K2029" i="4" a="1"/>
  <c r="G2031" i="4" a="1"/>
  <c r="I2031" i="4" a="1"/>
  <c r="K2031" i="4" a="1"/>
  <c r="H2034" i="4" a="1"/>
  <c r="K2034" i="4" a="1"/>
  <c r="L2056" i="4" a="1"/>
  <c r="L2165" i="4" a="1"/>
  <c r="L2167" i="4" a="1"/>
  <c r="I2168" i="4" a="1"/>
  <c r="K2168" i="4" a="1"/>
  <c r="H2173" i="4" a="1"/>
  <c r="J2173" i="4" a="1"/>
  <c r="K2173" i="4" a="1"/>
  <c r="K2186" i="4" a="1"/>
  <c r="J2201" i="4" a="1"/>
  <c r="I2203" i="4" a="1"/>
  <c r="L2208" i="4" a="1"/>
  <c r="J2209" i="4" a="1"/>
  <c r="H2226" i="4" a="1"/>
  <c r="L2226" i="4" a="1"/>
  <c r="L2231" i="4" a="1"/>
  <c r="L2236" i="4" a="1"/>
  <c r="I2243" i="4" a="1"/>
  <c r="J2243" i="4" a="1"/>
  <c r="K2243" i="4" a="1"/>
  <c r="L2264" i="4" a="1"/>
  <c r="C2265" i="4" a="1"/>
  <c r="G2265" i="4" a="1"/>
  <c r="G2274" i="4" a="1"/>
  <c r="H2274" i="4" a="1"/>
  <c r="J2274" i="4" a="1"/>
  <c r="D2277" i="4"/>
  <c r="K2277" i="4" a="1"/>
  <c r="J2279" i="4" a="1"/>
  <c r="B2280" i="4" a="1"/>
  <c r="H2280" i="4" a="1"/>
  <c r="I2282" i="4" a="1"/>
  <c r="C2283" i="4" a="1"/>
  <c r="K2284" i="4" a="1"/>
  <c r="H2285" i="4" a="1"/>
  <c r="J2285" i="4" a="1"/>
  <c r="L2285" i="4" a="1"/>
  <c r="I2286" i="4" a="1"/>
  <c r="K2286" i="4" a="1"/>
  <c r="L2286" i="4" a="1"/>
  <c r="G2287" i="4" a="1"/>
  <c r="J2287" i="4" a="1"/>
  <c r="L2287" i="4" a="1"/>
  <c r="L2290" i="4" a="1"/>
  <c r="H2291" i="4" a="1"/>
  <c r="J2291" i="4" a="1"/>
  <c r="J2296" i="4" a="1"/>
  <c r="H2298" i="4" a="1"/>
  <c r="K2299" i="4" a="1"/>
  <c r="L2299" i="4" a="1"/>
  <c r="J2300" i="4" a="1"/>
  <c r="L2300" i="4" a="1"/>
  <c r="H2303" i="4" a="1"/>
  <c r="J2303" i="4" a="1"/>
  <c r="H2308" i="4" a="1"/>
  <c r="K2308" i="4" a="1"/>
  <c r="K2311" i="4" a="1"/>
  <c r="B2314" i="4" a="1"/>
  <c r="G2314" i="4" a="1"/>
  <c r="J2314" i="4" a="1"/>
  <c r="B2315" i="4" a="1"/>
  <c r="D2315" i="4"/>
  <c r="H2315" i="4" a="1"/>
  <c r="K2315" i="4" a="1"/>
  <c r="C2316" i="4" a="1"/>
  <c r="H2316" i="4" a="1"/>
  <c r="J2316" i="4" a="1"/>
  <c r="D2318" i="4"/>
  <c r="I2318" i="4" a="1"/>
  <c r="C2320" i="4" a="1"/>
  <c r="H2320" i="4" a="1"/>
  <c r="L2322" i="4" a="1"/>
  <c r="C2323" i="4" a="1"/>
  <c r="H2323" i="4" a="1"/>
  <c r="J2323" i="4" a="1"/>
  <c r="J2329" i="4" a="1"/>
  <c r="H2333" i="4" a="1"/>
  <c r="K2333" i="4" a="1"/>
  <c r="L2334" i="4" a="1"/>
  <c r="I2337" i="4" a="1"/>
  <c r="L2337" i="4" a="1"/>
  <c r="B2342" i="4" a="1"/>
  <c r="G2342" i="4" a="1"/>
  <c r="J2342" i="4" a="1"/>
  <c r="K2343" i="4" a="1"/>
  <c r="B2344" i="4" a="1"/>
  <c r="H2344" i="4" a="1"/>
  <c r="J2344" i="4" a="1"/>
  <c r="K2348" i="4" a="1"/>
  <c r="L2352" i="4" a="1"/>
  <c r="K2353" i="4" a="1"/>
  <c r="J2359" i="4" a="1"/>
  <c r="K2469" i="4" a="1"/>
  <c r="G2482" i="4" a="1"/>
  <c r="J2483" i="4" a="1"/>
  <c r="L2491" i="4" a="1"/>
  <c r="K2548" i="4" a="1"/>
  <c r="I2563" i="4" a="1"/>
  <c r="K2654" i="4" a="1"/>
  <c r="L4570" i="4" a="1"/>
  <c r="K4572" i="4" a="1"/>
  <c r="J4608" i="4" a="1"/>
  <c r="D5405" i="4"/>
  <c r="J5405" i="4" a="1"/>
  <c r="B5406" i="4" a="1"/>
  <c r="H5406" i="4" a="1"/>
  <c r="L1720" i="4" a="1"/>
  <c r="H2012" i="4" a="1"/>
  <c r="K2012" i="4" a="1"/>
  <c r="G2014" i="4" a="1"/>
  <c r="H2014" i="4" a="1"/>
  <c r="I2014" i="4" a="1"/>
  <c r="J2014" i="4" a="1"/>
  <c r="G2016" i="4" a="1"/>
  <c r="I2016" i="4" a="1"/>
  <c r="L2016" i="4" a="1"/>
  <c r="C2017" i="4" a="1"/>
  <c r="G2017" i="4" a="1"/>
  <c r="H2017" i="4" a="1"/>
  <c r="I2017" i="4" a="1"/>
  <c r="G2018" i="4" a="1"/>
  <c r="H2018" i="4" a="1"/>
  <c r="I2018" i="4" a="1"/>
  <c r="K2018" i="4" a="1"/>
  <c r="L2018" i="4" a="1"/>
  <c r="I2019" i="4" a="1"/>
  <c r="J2019" i="4" a="1"/>
  <c r="L2019" i="4" a="1"/>
  <c r="G2020" i="4" a="1"/>
  <c r="H2020" i="4" a="1"/>
  <c r="I2020" i="4" a="1"/>
  <c r="K2023" i="4" a="1"/>
  <c r="L2023" i="4" a="1"/>
  <c r="H2024" i="4" a="1"/>
  <c r="J2024" i="4" a="1"/>
  <c r="L2024" i="4" a="1"/>
  <c r="G2027" i="4" a="1"/>
  <c r="H2027" i="4" a="1"/>
  <c r="I2027" i="4" a="1"/>
  <c r="J2027" i="4" a="1"/>
  <c r="L2027" i="4" a="1"/>
  <c r="C2028" i="4" a="1"/>
  <c r="H2028" i="4" a="1"/>
  <c r="I2028" i="4" a="1"/>
  <c r="K2028" i="4" a="1"/>
  <c r="K2030" i="4" a="1"/>
  <c r="G2032" i="4" a="1"/>
  <c r="H2032" i="4" a="1"/>
  <c r="I2032" i="4" a="1"/>
  <c r="J2032" i="4" a="1"/>
  <c r="K2032" i="4" a="1"/>
  <c r="J2033" i="4" a="1"/>
  <c r="L2033" i="4" a="1"/>
  <c r="I2034" i="4" a="1"/>
  <c r="J2034" i="4" a="1"/>
  <c r="L2034" i="4" a="1"/>
  <c r="K2056" i="4" a="1"/>
  <c r="K2165" i="4" a="1"/>
  <c r="L2170" i="4" a="1"/>
  <c r="J2171" i="4" a="1"/>
  <c r="L2171" i="4" a="1"/>
  <c r="L2179" i="4" a="1"/>
  <c r="L2186" i="4" a="1"/>
  <c r="K2196" i="4" a="1"/>
  <c r="I2201" i="4" a="1"/>
  <c r="J2203" i="4" a="1"/>
  <c r="L2203" i="4" a="1"/>
  <c r="J2226" i="4" a="1"/>
  <c r="K2231" i="4" a="1"/>
  <c r="J2252" i="4" a="1"/>
  <c r="L2252" i="4" a="1"/>
  <c r="I2253" i="4" a="1"/>
  <c r="K2253" i="4" a="1"/>
  <c r="L2257" i="4" a="1"/>
  <c r="L2258" i="4" a="1"/>
  <c r="I2272" i="4" a="1"/>
  <c r="J2272" i="4" a="1"/>
  <c r="K2272" i="4" a="1"/>
  <c r="I2274" i="4" a="1"/>
  <c r="L2274" i="4" a="1"/>
  <c r="I2275" i="4" a="1"/>
  <c r="K2275" i="4" a="1"/>
  <c r="J2276" i="4" a="1"/>
  <c r="D2278" i="4"/>
  <c r="I2278" i="4" a="1"/>
  <c r="G2280" i="4" a="1"/>
  <c r="B2281" i="4" a="1"/>
  <c r="D2281" i="4"/>
  <c r="I2281" i="4" a="1"/>
  <c r="L2281" i="4" a="1"/>
  <c r="C2282" i="4" a="1"/>
  <c r="B2284" i="4" a="1"/>
  <c r="G2284" i="4" a="1"/>
  <c r="J2284" i="4" a="1"/>
  <c r="H2287" i="4" a="1"/>
  <c r="I2287" i="4" a="1"/>
  <c r="K2287" i="4" a="1"/>
  <c r="K2290" i="4" a="1"/>
  <c r="G2291" i="4" a="1"/>
  <c r="K2291" i="4" a="1"/>
  <c r="G2292" i="4" a="1"/>
  <c r="J2292" i="4" a="1"/>
  <c r="L2292" i="4" a="1"/>
  <c r="I2293" i="4" a="1"/>
  <c r="K2293" i="4" a="1"/>
  <c r="I2294" i="4" a="1"/>
  <c r="L2294" i="4" a="1"/>
  <c r="K2295" i="4" a="1"/>
  <c r="L2295" i="4" a="1"/>
  <c r="H2296" i="4" a="1"/>
  <c r="I2296" i="4" a="1"/>
  <c r="K2296" i="4" a="1"/>
  <c r="L2297" i="4" a="1"/>
  <c r="G2298" i="4" a="1"/>
  <c r="H2301" i="4" a="1"/>
  <c r="J2301" i="4" a="1"/>
  <c r="J2302" i="4" a="1"/>
  <c r="L2302" i="4" a="1"/>
  <c r="G2303" i="4" a="1"/>
  <c r="I2303" i="4" a="1"/>
  <c r="L2303" i="4" a="1"/>
  <c r="J2304" i="4" a="1"/>
  <c r="L2304" i="4" a="1"/>
  <c r="I2305" i="4" a="1"/>
  <c r="K2305" i="4" a="1"/>
  <c r="I2306" i="4" a="1"/>
  <c r="L2306" i="4" a="1"/>
  <c r="H2307" i="4" a="1"/>
  <c r="J2307" i="4" a="1"/>
  <c r="L2307" i="4" a="1"/>
  <c r="G2308" i="4" a="1"/>
  <c r="I2308" i="4" a="1"/>
  <c r="J2308" i="4" a="1"/>
  <c r="L2308" i="4" a="1"/>
  <c r="J2309" i="4" a="1"/>
  <c r="L2309" i="4" a="1"/>
  <c r="C2310" i="4" a="1"/>
  <c r="H2310" i="4" a="1"/>
  <c r="I2310" i="4" a="1"/>
  <c r="K2310" i="4" a="1"/>
  <c r="J2311" i="4" a="1"/>
  <c r="L2311" i="4" a="1"/>
  <c r="B2313" i="4" a="1"/>
  <c r="C2313" i="4" a="1"/>
  <c r="G2313" i="4" a="1"/>
  <c r="H2313" i="4" a="1"/>
  <c r="I2313" i="4" a="1"/>
  <c r="I2315" i="4" a="1"/>
  <c r="L2315" i="4" a="1"/>
  <c r="B2316" i="4" a="1"/>
  <c r="G2316" i="4" a="1"/>
  <c r="I2316" i="4" a="1"/>
  <c r="L2316" i="4" a="1"/>
  <c r="B2317" i="4" a="1"/>
  <c r="H2317" i="4" a="1"/>
  <c r="K2317" i="4" a="1"/>
  <c r="B2318" i="4" a="1"/>
  <c r="G2318" i="4" a="1"/>
  <c r="B2320" i="4" a="1"/>
  <c r="J2320" i="4" a="1"/>
  <c r="K2320" i="4" a="1"/>
  <c r="C2321" i="4" a="1"/>
  <c r="G2321" i="4" a="1"/>
  <c r="J2321" i="4" a="1"/>
  <c r="L2321" i="4" a="1"/>
  <c r="B2322" i="4" a="1"/>
  <c r="D2322" i="4"/>
  <c r="H2322" i="4" a="1"/>
  <c r="J2322" i="4" a="1"/>
  <c r="I2328" i="4" a="1"/>
  <c r="K2328" i="4" a="1"/>
  <c r="K2329" i="4" a="1"/>
  <c r="L2329" i="4" a="1"/>
  <c r="I2333" i="4" a="1"/>
  <c r="J2337" i="4" a="1"/>
  <c r="D2344" i="4"/>
  <c r="G2344" i="4" a="1"/>
  <c r="L2353" i="4" a="1"/>
  <c r="L2469" i="4" a="1"/>
  <c r="L2478" i="4" a="1"/>
  <c r="K2518" i="4" a="1"/>
  <c r="L2518" i="4" a="1"/>
  <c r="L2529" i="4" a="1"/>
  <c r="J2563" i="4" a="1"/>
  <c r="L2563" i="4" a="1"/>
  <c r="H4557" i="4" a="1"/>
  <c r="J4557" i="4" a="1"/>
  <c r="L4557" i="4" a="1"/>
  <c r="I4590" i="4" a="1"/>
  <c r="L4590" i="4" a="1"/>
  <c r="H4592" i="4" a="1"/>
  <c r="K4592" i="4" a="1"/>
  <c r="I4593" i="4" a="1"/>
  <c r="L4593" i="4" a="1"/>
  <c r="I4608" i="4" a="1"/>
  <c r="L4608" i="4" a="1"/>
  <c r="B5404" i="4" a="1"/>
  <c r="H5404" i="4" a="1"/>
  <c r="K5404" i="4" a="1"/>
  <c r="B5405" i="4" a="1"/>
  <c r="I5405" i="4" a="1"/>
  <c r="L5405" i="4" a="1"/>
  <c r="C5406" i="4" a="1"/>
  <c r="I5406" i="4" a="1"/>
  <c r="G5408" i="4" a="1"/>
  <c r="B2012" i="4" a="1"/>
  <c r="C2012" i="4" a="1"/>
  <c r="G2012" i="4" a="1"/>
  <c r="I2012" i="4" a="1"/>
  <c r="J2012" i="4" a="1"/>
  <c r="K2039" i="4" a="1"/>
  <c r="L2039" i="4" a="1"/>
  <c r="J2154" i="4" a="1"/>
  <c r="K2154" i="4" a="1"/>
  <c r="L2154" i="4" a="1"/>
  <c r="J2165" i="4" a="1"/>
  <c r="J2168" i="4" a="1"/>
  <c r="L2168" i="4" a="1"/>
  <c r="K2171" i="4" a="1"/>
  <c r="H2194" i="4" a="1"/>
  <c r="I2194" i="4" a="1"/>
  <c r="J2194" i="4" a="1"/>
  <c r="J2196" i="4" a="1"/>
  <c r="L2196" i="4" a="1"/>
  <c r="K2203" i="4" a="1"/>
  <c r="K2209" i="4" a="1"/>
  <c r="K2225" i="4" a="1"/>
  <c r="G2226" i="4" a="1"/>
  <c r="I2226" i="4" a="1"/>
  <c r="K2226" i="4" a="1"/>
  <c r="J2250" i="4" a="1"/>
  <c r="K2250" i="4" a="1"/>
  <c r="L2250" i="4" a="1"/>
  <c r="J2253" i="4" a="1"/>
  <c r="L2253" i="4" a="1"/>
  <c r="I2255" i="4" a="1"/>
  <c r="J2255" i="4" a="1"/>
  <c r="K2255" i="4" a="1"/>
  <c r="K2258" i="4" a="1"/>
  <c r="L2261" i="4" a="1"/>
  <c r="L2266" i="4" a="1"/>
  <c r="K2267" i="4" a="1"/>
  <c r="L2267" i="4" a="1"/>
  <c r="L2269" i="4" a="1"/>
  <c r="K2274" i="4" a="1"/>
  <c r="J2275" i="4" a="1"/>
  <c r="L2275" i="4" a="1"/>
  <c r="G2277" i="4" a="1"/>
  <c r="I2277" i="4" a="1"/>
  <c r="L2277" i="4" a="1"/>
  <c r="B2278" i="4" a="1"/>
  <c r="G2278" i="4" a="1"/>
  <c r="J2278" i="4" a="1"/>
  <c r="L2278" i="4" a="1"/>
  <c r="C2279" i="4" a="1"/>
  <c r="H2279" i="4" a="1"/>
  <c r="K2279" i="4" a="1"/>
  <c r="G2281" i="4" a="1"/>
  <c r="J2281" i="4" a="1"/>
  <c r="B2283" i="4" a="1"/>
  <c r="C2284" i="4" a="1"/>
  <c r="H2284" i="4" a="1"/>
  <c r="I2284" i="4" a="1"/>
  <c r="L2284" i="4" a="1"/>
  <c r="I2285" i="4" a="1"/>
  <c r="K2285" i="4" a="1"/>
  <c r="H2286" i="4" a="1"/>
  <c r="J2286" i="4" a="1"/>
  <c r="H2289" i="4" a="1"/>
  <c r="I2289" i="4" a="1"/>
  <c r="J2289" i="4" a="1"/>
  <c r="L2289" i="4" a="1"/>
  <c r="I2291" i="4" a="1"/>
  <c r="L2291" i="4" a="1"/>
  <c r="H2292" i="4" a="1"/>
  <c r="I2292" i="4" a="1"/>
  <c r="K2292" i="4" a="1"/>
  <c r="K2294" i="4" a="1"/>
  <c r="J2295" i="4" a="1"/>
  <c r="C2297" i="4" a="1"/>
  <c r="G2297" i="4" a="1"/>
  <c r="H2297" i="4" a="1"/>
  <c r="I2297" i="4" a="1"/>
  <c r="J2297" i="4" a="1"/>
  <c r="K2297" i="4" a="1"/>
  <c r="K2301" i="4" a="1"/>
  <c r="K2303" i="4" a="1"/>
  <c r="I2304" i="4" a="1"/>
  <c r="K2304" i="4" a="1"/>
  <c r="K2306" i="4" a="1"/>
  <c r="I2307" i="4" a="1"/>
  <c r="K2307" i="4" a="1"/>
  <c r="I2311" i="4" a="1"/>
  <c r="C2314" i="4" a="1"/>
  <c r="I2314" i="4" a="1"/>
  <c r="K2314" i="4" a="1"/>
  <c r="K2316" i="4" a="1"/>
  <c r="C2317" i="4" a="1"/>
  <c r="G2317" i="4" a="1"/>
  <c r="I2317" i="4" a="1"/>
  <c r="J2317" i="4" a="1"/>
  <c r="G2320" i="4" a="1"/>
  <c r="I2320" i="4" a="1"/>
  <c r="L2320" i="4" a="1"/>
  <c r="B2321" i="4" a="1"/>
  <c r="H2321" i="4" a="1"/>
  <c r="K2321" i="4" a="1"/>
  <c r="I2323" i="4" a="1"/>
  <c r="K2323" i="4" a="1"/>
  <c r="B2324" i="4" a="1"/>
  <c r="H2324" i="4" a="1"/>
  <c r="J2324" i="4" a="1"/>
  <c r="L2324" i="4" a="1"/>
  <c r="H2328" i="4" a="1"/>
  <c r="J2328" i="4" a="1"/>
  <c r="G2333" i="4" a="1"/>
  <c r="J2333" i="4" a="1"/>
  <c r="G2336" i="4" a="1"/>
  <c r="H2336" i="4" a="1"/>
  <c r="I2336" i="4" a="1"/>
  <c r="J2336" i="4" a="1"/>
  <c r="K2336" i="4" a="1"/>
  <c r="L2336" i="4" a="1"/>
  <c r="J2339" i="4" a="1"/>
  <c r="K2339" i="4" a="1"/>
  <c r="C2342" i="4" a="1"/>
  <c r="H2342" i="4" a="1"/>
  <c r="I2342" i="4" a="1"/>
  <c r="H2343" i="4" a="1"/>
  <c r="J2343" i="4" a="1"/>
  <c r="L2350" i="4" a="1"/>
  <c r="K2481" i="4" a="1"/>
  <c r="L2481" i="4" a="1"/>
  <c r="L2483" i="4" a="1"/>
  <c r="K2485" i="4" a="1"/>
  <c r="L2485" i="4" a="1"/>
  <c r="L2509" i="4" a="1"/>
  <c r="I2524" i="4" a="1"/>
  <c r="L2548" i="4" a="1"/>
  <c r="L2549" i="4" a="1"/>
  <c r="I2550" i="4" a="1"/>
  <c r="J2550" i="4" a="1"/>
  <c r="L2550" i="4" a="1"/>
  <c r="H2563" i="4" a="1"/>
  <c r="K2563" i="4" a="1"/>
  <c r="I2654" i="4" a="1"/>
  <c r="J2654" i="4" a="1"/>
  <c r="L2654" i="4" a="1"/>
  <c r="H4590" i="4" a="1"/>
  <c r="K4590" i="4" a="1"/>
  <c r="L4591" i="4" a="1"/>
  <c r="I4592" i="4" a="1"/>
  <c r="L4592" i="4" a="1"/>
  <c r="H4593" i="4" a="1"/>
  <c r="K4593" i="4" a="1"/>
  <c r="L4594" i="4" a="1"/>
  <c r="D5404" i="4"/>
  <c r="G5404" i="4" a="1"/>
  <c r="J5404" i="4" a="1"/>
  <c r="L5404" i="4" a="1"/>
  <c r="C5405" i="4" a="1"/>
  <c r="H5405" i="4" a="1"/>
  <c r="K5405" i="4" a="1"/>
  <c r="D5406" i="4"/>
  <c r="G5406" i="4" a="1"/>
  <c r="L5406" i="4" a="1"/>
  <c r="B5407" i="4" a="1"/>
  <c r="G5407" i="4" a="1"/>
  <c r="I5407" i="4" a="1"/>
  <c r="K4557" i="4" a="1"/>
  <c r="L4572" i="4" a="1"/>
  <c r="L4580" i="4" a="1"/>
  <c r="G4590" i="4" a="1"/>
  <c r="J4590" i="4" a="1"/>
  <c r="J4593" i="4" a="1"/>
  <c r="L4595" i="4" a="1"/>
  <c r="K4596" i="4" a="1"/>
  <c r="L4596" i="4" a="1"/>
  <c r="J4601" i="4" a="1"/>
  <c r="L4601" i="4" a="1"/>
  <c r="G5405" i="4" a="1"/>
  <c r="D5407" i="4"/>
  <c r="K5407" i="4" a="1"/>
  <c r="B5408" i="4" a="1"/>
  <c r="H5408" i="4" a="1"/>
  <c r="J5408" i="4" a="1"/>
  <c r="K5408" i="4" a="1"/>
  <c r="L5408" i="4" a="1"/>
  <c r="J126" i="4" a="1"/>
  <c r="K126" i="4" a="1"/>
  <c r="L126" i="4" a="1"/>
  <c r="J1785" i="4" a="1"/>
  <c r="J1789" i="4" a="1"/>
  <c r="G1794" i="4" a="1"/>
  <c r="H1794" i="4" a="1"/>
  <c r="I1794" i="4" a="1"/>
  <c r="K1794" i="4" a="1"/>
  <c r="L1796" i="4" a="1"/>
  <c r="I1797" i="4" a="1"/>
  <c r="L1797" i="4" a="1"/>
  <c r="L1798" i="4" a="1"/>
  <c r="I1799" i="4" a="1"/>
  <c r="K1799" i="4" a="1"/>
  <c r="L1802" i="4" a="1"/>
  <c r="K1804" i="4" a="1"/>
  <c r="J1806" i="4" a="1"/>
  <c r="L1807" i="4" a="1"/>
  <c r="I1808" i="4" a="1"/>
  <c r="K1808" i="4" a="1"/>
  <c r="K1812" i="4" a="1"/>
  <c r="G1815" i="4" a="1"/>
  <c r="J1815" i="4" a="1"/>
  <c r="I1818" i="4" a="1"/>
  <c r="J1820" i="4" a="1"/>
  <c r="J1821" i="4" a="1"/>
  <c r="H2046" i="4" a="1"/>
  <c r="J2046" i="4" a="1"/>
  <c r="K2046" i="4" a="1"/>
  <c r="I2049" i="4" a="1"/>
  <c r="H2052" i="4" a="1"/>
  <c r="J2052" i="4" a="1"/>
  <c r="L2052" i="4" a="1"/>
  <c r="G2053" i="4" a="1"/>
  <c r="J2053" i="4" a="1"/>
  <c r="L2066" i="4" a="1"/>
  <c r="K2082" i="4" a="1"/>
  <c r="L2102" i="4" a="1"/>
  <c r="J2112" i="4" a="1"/>
  <c r="L2112" i="4" a="1"/>
  <c r="I2591" i="4" a="1"/>
  <c r="K2591" i="4" a="1"/>
  <c r="L2609" i="4" a="1"/>
  <c r="K2611" i="4" a="1"/>
  <c r="J2644" i="4" a="1"/>
  <c r="L2647" i="4" a="1"/>
  <c r="L2648" i="4" a="1"/>
  <c r="H2649" i="4" a="1"/>
  <c r="I2649" i="4" a="1"/>
  <c r="L2649" i="4" a="1"/>
  <c r="H2650" i="4" a="1"/>
  <c r="L2650" i="4" a="1"/>
  <c r="G2651" i="4" a="1"/>
  <c r="H2651" i="4" a="1"/>
  <c r="L2651" i="4" a="1"/>
  <c r="L2658" i="4" a="1"/>
  <c r="H5054" i="4" a="1"/>
  <c r="D5058" i="4"/>
  <c r="K5058" i="4" a="1"/>
  <c r="C5059" i="4" a="1"/>
  <c r="G5059" i="4" a="1"/>
  <c r="I5059" i="4" a="1"/>
  <c r="G5062" i="4" a="1"/>
  <c r="K5062" i="4" a="1"/>
  <c r="C5063" i="4" a="1"/>
  <c r="G5063" i="4" a="1"/>
  <c r="J5063" i="4" a="1"/>
  <c r="C5064" i="4" a="1"/>
  <c r="I5064" i="4" a="1"/>
  <c r="C5065" i="4" a="1"/>
  <c r="I5065" i="4" a="1"/>
  <c r="L5065" i="4" a="1"/>
  <c r="D5066" i="4"/>
  <c r="J5066" i="4" a="1"/>
  <c r="G5069" i="4" a="1"/>
  <c r="L5069" i="4" a="1"/>
  <c r="D5070" i="4"/>
  <c r="J5070" i="4" a="1"/>
  <c r="L5070" i="4" a="1"/>
  <c r="H5071" i="4" a="1"/>
  <c r="K5071" i="4" a="1"/>
  <c r="B5072" i="4" a="1"/>
  <c r="G5072" i="4" a="1"/>
  <c r="K5072" i="4" a="1"/>
  <c r="L1431" i="4" a="1"/>
  <c r="H1433" i="4" a="1"/>
  <c r="I1433" i="4" a="1"/>
  <c r="J1433" i="4" a="1"/>
  <c r="C1438" i="4" a="1"/>
  <c r="H1438" i="4" a="1"/>
  <c r="J1443" i="4" a="1"/>
  <c r="H1446" i="4" a="1"/>
  <c r="K1446" i="4" a="1"/>
  <c r="G1450" i="4" a="1"/>
  <c r="H1450" i="4" a="1"/>
  <c r="I1450" i="4" a="1"/>
  <c r="K1450" i="4" a="1"/>
  <c r="J1452" i="4" a="1"/>
  <c r="L1452" i="4" a="1"/>
  <c r="G1453" i="4" a="1"/>
  <c r="H1453" i="4" a="1"/>
  <c r="I1453" i="4" a="1"/>
  <c r="I1455" i="4" a="1"/>
  <c r="L1455" i="4" a="1"/>
  <c r="I1460" i="4" a="1"/>
  <c r="L1460" i="4" a="1"/>
  <c r="I1461" i="4" a="1"/>
  <c r="K1461" i="4" a="1"/>
  <c r="J1463" i="4" a="1"/>
  <c r="L1463" i="4" a="1"/>
  <c r="J1464" i="4" a="1"/>
  <c r="K1467" i="4" a="1"/>
  <c r="L1467" i="4" a="1"/>
  <c r="K1468" i="4" a="1"/>
  <c r="K1470" i="4" a="1"/>
  <c r="I1471" i="4" a="1"/>
  <c r="J1471" i="4" a="1"/>
  <c r="K1471" i="4" a="1"/>
  <c r="L1471" i="4" a="1"/>
  <c r="H1472" i="4" a="1"/>
  <c r="K1472" i="4" a="1"/>
  <c r="K1479" i="4" a="1"/>
  <c r="L1479" i="4" a="1"/>
  <c r="G1484" i="4" a="1"/>
  <c r="H1484" i="4" a="1"/>
  <c r="I1484" i="4" a="1"/>
  <c r="G1485" i="4" a="1"/>
  <c r="G1486" i="4" a="1"/>
  <c r="I1486" i="4" a="1"/>
  <c r="K1486" i="4" a="1"/>
  <c r="H1488" i="4" a="1"/>
  <c r="J1488" i="4" a="1"/>
  <c r="L1488" i="4" a="1"/>
  <c r="G1489" i="4" a="1"/>
  <c r="J1489" i="4" a="1"/>
  <c r="L1489" i="4" a="1"/>
  <c r="G1490" i="4" a="1"/>
  <c r="H1490" i="4" a="1"/>
  <c r="I1490" i="4" a="1"/>
  <c r="K1490" i="4" a="1"/>
  <c r="G1492" i="4" a="1"/>
  <c r="J1492" i="4" a="1"/>
  <c r="G1494" i="4" a="1"/>
  <c r="J1496" i="4" a="1"/>
  <c r="G1498" i="4" a="1"/>
  <c r="H1498" i="4" a="1"/>
  <c r="I1498" i="4" a="1"/>
  <c r="I1500" i="4" a="1"/>
  <c r="L1500" i="4" a="1"/>
  <c r="G1501" i="4" a="1"/>
  <c r="H1501" i="4" a="1"/>
  <c r="I1501" i="4" a="1"/>
  <c r="K1501" i="4" a="1"/>
  <c r="G1502" i="4" a="1"/>
  <c r="H1502" i="4" a="1"/>
  <c r="I1502" i="4" a="1"/>
  <c r="I1718" i="4" a="1"/>
  <c r="L1742" i="4" a="1"/>
  <c r="L1745" i="4" a="1"/>
  <c r="K1747" i="4" a="1"/>
  <c r="K1757" i="4" a="1"/>
  <c r="L1757" i="4" a="1"/>
  <c r="I1763" i="4" a="1"/>
  <c r="K1763" i="4" a="1"/>
  <c r="I1765" i="4" a="1"/>
  <c r="K1765" i="4" a="1"/>
  <c r="L1765" i="4" a="1"/>
  <c r="G1766" i="4" a="1"/>
  <c r="H1766" i="4" a="1"/>
  <c r="L1768" i="4" a="1"/>
  <c r="G1769" i="4" a="1"/>
  <c r="H1769" i="4" a="1"/>
  <c r="J1769" i="4" a="1"/>
  <c r="L1769" i="4" a="1"/>
  <c r="K1770" i="4" a="1"/>
  <c r="K1778" i="4" a="1"/>
  <c r="L1778" i="4" a="1"/>
  <c r="K1785" i="4" a="1"/>
  <c r="L1785" i="4" a="1"/>
  <c r="K1795" i="4" a="1"/>
  <c r="L1795" i="4" a="1"/>
  <c r="K1797" i="4" a="1"/>
  <c r="K1800" i="4" a="1"/>
  <c r="H1806" i="4" a="1"/>
  <c r="L1809" i="4" a="1"/>
  <c r="L1810" i="4" a="1"/>
  <c r="L1814" i="4" a="1"/>
  <c r="C1815" i="4" a="1"/>
  <c r="H1815" i="4" a="1"/>
  <c r="K1815" i="4" a="1"/>
  <c r="I1816" i="4" a="1"/>
  <c r="K1816" i="4" a="1"/>
  <c r="L1817" i="4" a="1"/>
  <c r="H1818" i="4" a="1"/>
  <c r="J1818" i="4" a="1"/>
  <c r="C1819" i="4" a="1"/>
  <c r="G1819" i="4" a="1"/>
  <c r="I1819" i="4" a="1"/>
  <c r="J1819" i="4" a="1"/>
  <c r="L1819" i="4" a="1"/>
  <c r="I1820" i="4" a="1"/>
  <c r="K1820" i="4" a="1"/>
  <c r="L1820" i="4" a="1"/>
  <c r="K1821" i="4" a="1"/>
  <c r="L1821" i="4" a="1"/>
  <c r="I1822" i="4" a="1"/>
  <c r="J1822" i="4" a="1"/>
  <c r="L1822" i="4" a="1"/>
  <c r="L2042" i="4" a="1"/>
  <c r="J2044" i="4" a="1"/>
  <c r="L2044" i="4" a="1"/>
  <c r="L2047" i="4" a="1"/>
  <c r="L2050" i="4" a="1"/>
  <c r="I2056" i="4" a="1"/>
  <c r="J2056" i="4" a="1"/>
  <c r="K2059" i="4" a="1"/>
  <c r="L2059" i="4" a="1"/>
  <c r="L2061" i="4" a="1"/>
  <c r="K2589" i="4" a="1"/>
  <c r="K2590" i="4" a="1"/>
  <c r="I2593" i="4" a="1"/>
  <c r="K2593" i="4" a="1"/>
  <c r="K2609" i="4" a="1"/>
  <c r="I2644" i="4" a="1"/>
  <c r="L2644" i="4" a="1"/>
  <c r="L2645" i="4" a="1"/>
  <c r="J2650" i="4" a="1"/>
  <c r="K2650" i="4" a="1"/>
  <c r="C2651" i="4" a="1"/>
  <c r="I2651" i="4" a="1"/>
  <c r="J2651" i="4" a="1"/>
  <c r="K2658" i="4" a="1"/>
  <c r="H2659" i="4" a="1"/>
  <c r="I2661" i="4" a="1"/>
  <c r="K2661" i="4" a="1"/>
  <c r="L2661" i="4" a="1"/>
  <c r="L3768" i="4" a="1"/>
  <c r="L4675" i="4" a="1"/>
  <c r="D5054" i="4"/>
  <c r="J5054" i="4" a="1"/>
  <c r="K5055" i="4" a="1"/>
  <c r="H5056" i="4" a="1"/>
  <c r="K5056" i="4" a="1"/>
  <c r="L5059" i="4" a="1"/>
  <c r="D5060" i="4"/>
  <c r="I5060" i="4" a="1"/>
  <c r="B5062" i="4" a="1"/>
  <c r="H5062" i="4" a="1"/>
  <c r="B5067" i="4" a="1"/>
  <c r="H5067" i="4" a="1"/>
  <c r="L5067" i="4" a="1"/>
  <c r="D5068" i="4"/>
  <c r="C5069" i="4" a="1"/>
  <c r="J5069" i="4" a="1"/>
  <c r="J1411" i="4" a="1"/>
  <c r="L1411" i="4" a="1"/>
  <c r="C1419" i="4" a="1"/>
  <c r="G1419" i="4" a="1"/>
  <c r="H1419" i="4" a="1"/>
  <c r="I1419" i="4" a="1"/>
  <c r="J1419" i="4" a="1"/>
  <c r="L1421" i="4" a="1"/>
  <c r="I1423" i="4" a="1"/>
  <c r="J1423" i="4" a="1"/>
  <c r="H1428" i="4" a="1"/>
  <c r="I1428" i="4" a="1"/>
  <c r="J1428" i="4" a="1"/>
  <c r="K1428" i="4" a="1"/>
  <c r="L1428" i="4" a="1"/>
  <c r="G1438" i="4" a="1"/>
  <c r="I1438" i="4" a="1"/>
  <c r="K1439" i="4" a="1"/>
  <c r="H1443" i="4" a="1"/>
  <c r="I1443" i="4" a="1"/>
  <c r="K1443" i="4" a="1"/>
  <c r="L1443" i="4" a="1"/>
  <c r="C1446" i="4" a="1"/>
  <c r="G1446" i="4" a="1"/>
  <c r="I1446" i="4" a="1"/>
  <c r="J1446" i="4" a="1"/>
  <c r="L1446" i="4" a="1"/>
  <c r="H1448" i="4" a="1"/>
  <c r="J1450" i="4" a="1"/>
  <c r="L1450" i="4" a="1"/>
  <c r="C1451" i="4" a="1"/>
  <c r="H1451" i="4" a="1"/>
  <c r="J1451" i="4" a="1"/>
  <c r="L1451" i="4" a="1"/>
  <c r="I1452" i="4" a="1"/>
  <c r="K1452" i="4" a="1"/>
  <c r="I1456" i="4" a="1"/>
  <c r="K1456" i="4" a="1"/>
  <c r="L1456" i="4" a="1"/>
  <c r="G1459" i="4" a="1"/>
  <c r="I1459" i="4" a="1"/>
  <c r="J1461" i="4" a="1"/>
  <c r="L1461" i="4" a="1"/>
  <c r="H1462" i="4" a="1"/>
  <c r="I1462" i="4" a="1"/>
  <c r="J1462" i="4" a="1"/>
  <c r="K1462" i="4" a="1"/>
  <c r="K1464" i="4" a="1"/>
  <c r="L1464" i="4" a="1"/>
  <c r="L1468" i="4" a="1"/>
  <c r="K1469" i="4" a="1"/>
  <c r="L1469" i="4" a="1"/>
  <c r="I1472" i="4" a="1"/>
  <c r="J1472" i="4" a="1"/>
  <c r="L1472" i="4" a="1"/>
  <c r="L1473" i="4" a="1"/>
  <c r="J1477" i="4" a="1"/>
  <c r="L1477" i="4" a="1"/>
  <c r="L1478" i="4" a="1"/>
  <c r="K1480" i="4" a="1"/>
  <c r="G1483" i="4" a="1"/>
  <c r="H1483" i="4" a="1"/>
  <c r="I1483" i="4" a="1"/>
  <c r="J1483" i="4" a="1"/>
  <c r="K1483" i="4" a="1"/>
  <c r="G1487" i="4" a="1"/>
  <c r="H1487" i="4" a="1"/>
  <c r="I1487" i="4" a="1"/>
  <c r="J1487" i="4" a="1"/>
  <c r="K1487" i="4" a="1"/>
  <c r="H1489" i="4" a="1"/>
  <c r="I1489" i="4" a="1"/>
  <c r="K1489" i="4" a="1"/>
  <c r="H1495" i="4" a="1"/>
  <c r="J1495" i="4" a="1"/>
  <c r="L1495" i="4" a="1"/>
  <c r="G1496" i="4" a="1"/>
  <c r="H1496" i="4" a="1"/>
  <c r="I1496" i="4" a="1"/>
  <c r="K1496" i="4" a="1"/>
  <c r="L1496" i="4" a="1"/>
  <c r="G1497" i="4" a="1"/>
  <c r="H1497" i="4" a="1"/>
  <c r="I1497" i="4" a="1"/>
  <c r="J1497" i="4" a="1"/>
  <c r="G1499" i="4" a="1"/>
  <c r="I1499" i="4" a="1"/>
  <c r="K1499" i="4" a="1"/>
  <c r="G1500" i="4" a="1"/>
  <c r="H1500" i="4" a="1"/>
  <c r="J1500" i="4" a="1"/>
  <c r="K1500" i="4" a="1"/>
  <c r="L1661" i="4" a="1"/>
  <c r="H1720" i="4" a="1"/>
  <c r="I1720" i="4" a="1"/>
  <c r="J1720" i="4" a="1"/>
  <c r="K1720" i="4" a="1"/>
  <c r="K1742" i="4" a="1"/>
  <c r="K1743" i="4" a="1"/>
  <c r="K1746" i="4" a="1"/>
  <c r="I1747" i="4" a="1"/>
  <c r="J1747" i="4" a="1"/>
  <c r="L1747" i="4" a="1"/>
  <c r="G1762" i="4" a="1"/>
  <c r="I1762" i="4" a="1"/>
  <c r="K1762" i="4" a="1"/>
  <c r="H1763" i="4" a="1"/>
  <c r="J1763" i="4" a="1"/>
  <c r="L1763" i="4" a="1"/>
  <c r="C1764" i="4" a="1"/>
  <c r="G1764" i="4" a="1"/>
  <c r="I1764" i="4" a="1"/>
  <c r="K1764" i="4" a="1"/>
  <c r="J1766" i="4" a="1"/>
  <c r="K1766" i="4" a="1"/>
  <c r="L1766" i="4" a="1"/>
  <c r="I1769" i="4" a="1"/>
  <c r="K1769" i="4" a="1"/>
  <c r="J1780" i="4" a="1"/>
  <c r="L1780" i="4" a="1"/>
  <c r="J1799" i="4" a="1"/>
  <c r="L1799" i="4" a="1"/>
  <c r="L1800" i="4" a="1"/>
  <c r="L1801" i="4" a="1"/>
  <c r="I1802" i="4" a="1"/>
  <c r="J1802" i="4" a="1"/>
  <c r="K1802" i="4" a="1"/>
  <c r="J1808" i="4" a="1"/>
  <c r="L1808" i="4" a="1"/>
  <c r="K1809" i="4" a="1"/>
  <c r="K1810" i="4" a="1"/>
  <c r="J1816" i="4" a="1"/>
  <c r="L1816" i="4" a="1"/>
  <c r="H1819" i="4" a="1"/>
  <c r="K1819" i="4" a="1"/>
  <c r="K1822" i="4" a="1"/>
  <c r="I2046" i="4" a="1"/>
  <c r="H2049" i="4" a="1"/>
  <c r="J2049" i="4" a="1"/>
  <c r="I2053" i="4" a="1"/>
  <c r="L2053" i="4" a="1"/>
  <c r="K2066" i="4" a="1"/>
  <c r="K2112" i="4" a="1"/>
  <c r="L2589" i="4" a="1"/>
  <c r="L2590" i="4" a="1"/>
  <c r="H2591" i="4" a="1"/>
  <c r="J2591" i="4" a="1"/>
  <c r="L2591" i="4" a="1"/>
  <c r="J2592" i="4" a="1"/>
  <c r="L2592" i="4" a="1"/>
  <c r="H2593" i="4" a="1"/>
  <c r="J2593" i="4" a="1"/>
  <c r="L2593" i="4" a="1"/>
  <c r="L2611" i="4" a="1"/>
  <c r="L2637" i="4" a="1"/>
  <c r="K2639" i="4" a="1"/>
  <c r="L2646" i="4" a="1"/>
  <c r="J2647" i="4" a="1"/>
  <c r="K2647" i="4" a="1"/>
  <c r="I2650" i="4" a="1"/>
  <c r="C2654" i="4" a="1"/>
  <c r="G2654" i="4" a="1"/>
  <c r="H2654" i="4" a="1"/>
  <c r="L2677" i="4" a="1"/>
  <c r="J3535" i="4" a="1"/>
  <c r="L3535" i="4" a="1"/>
  <c r="L3586" i="4" a="1"/>
  <c r="G1151" i="4" a="1"/>
  <c r="H1151" i="4" a="1"/>
  <c r="I1151" i="4" a="1"/>
  <c r="J1151" i="4" a="1"/>
  <c r="K1151" i="4" a="1"/>
  <c r="L1151" i="4" a="1"/>
  <c r="H1412" i="4" a="1"/>
  <c r="I1413" i="4" a="1"/>
  <c r="H1416" i="4" a="1"/>
  <c r="I1416" i="4" a="1"/>
  <c r="H1424" i="4" a="1"/>
  <c r="L1439" i="4" a="1"/>
  <c r="G1440" i="4" a="1"/>
  <c r="H1440" i="4" a="1"/>
  <c r="I1440" i="4" a="1"/>
  <c r="K1442" i="4" a="1"/>
  <c r="L1442" i="4" a="1"/>
  <c r="I1445" i="4" a="1"/>
  <c r="J1445" i="4" a="1"/>
  <c r="K1445" i="4" a="1"/>
  <c r="L1445" i="4" a="1"/>
  <c r="G1448" i="4" a="1"/>
  <c r="I1448" i="4" a="1"/>
  <c r="G1451" i="4" a="1"/>
  <c r="I1451" i="4" a="1"/>
  <c r="K1451" i="4" a="1"/>
  <c r="J1453" i="4" a="1"/>
  <c r="J1455" i="4" a="1"/>
  <c r="K1455" i="4" a="1"/>
  <c r="G1456" i="4" a="1"/>
  <c r="H1456" i="4" a="1"/>
  <c r="J1456" i="4" a="1"/>
  <c r="H1459" i="4" a="1"/>
  <c r="H1460" i="4" a="1"/>
  <c r="J1460" i="4" a="1"/>
  <c r="K1460" i="4" a="1"/>
  <c r="L1462" i="4" a="1"/>
  <c r="I1463" i="4" a="1"/>
  <c r="K1463" i="4" a="1"/>
  <c r="K1466" i="4" a="1"/>
  <c r="I1470" i="4" a="1"/>
  <c r="J1470" i="4" a="1"/>
  <c r="J1474" i="4" a="1"/>
  <c r="K1474" i="4" a="1"/>
  <c r="K1477" i="4" a="1"/>
  <c r="J1480" i="4" a="1"/>
  <c r="L1480" i="4" a="1"/>
  <c r="L1481" i="4" a="1"/>
  <c r="H1485" i="4" a="1"/>
  <c r="I1485" i="4" a="1"/>
  <c r="H1486" i="4" a="1"/>
  <c r="J1486" i="4" a="1"/>
  <c r="L1487" i="4" a="1"/>
  <c r="G1488" i="4" a="1"/>
  <c r="I1488" i="4" a="1"/>
  <c r="K1488" i="4" a="1"/>
  <c r="H1492" i="4" a="1"/>
  <c r="I1492" i="4" a="1"/>
  <c r="H1494" i="4" a="1"/>
  <c r="G1495" i="4" a="1"/>
  <c r="I1495" i="4" a="1"/>
  <c r="K1495" i="4" a="1"/>
  <c r="K1497" i="4" a="1"/>
  <c r="H1499" i="4" a="1"/>
  <c r="J1499" i="4" a="1"/>
  <c r="L1499" i="4" a="1"/>
  <c r="J1501" i="4" a="1"/>
  <c r="L1743" i="4" a="1"/>
  <c r="L1746" i="4" a="1"/>
  <c r="K1749" i="4" a="1"/>
  <c r="H1759" i="4" a="1"/>
  <c r="I1759" i="4" a="1"/>
  <c r="J1759" i="4" a="1"/>
  <c r="K1759" i="4" a="1"/>
  <c r="C1762" i="4" a="1"/>
  <c r="H1762" i="4" a="1"/>
  <c r="J1762" i="4" a="1"/>
  <c r="L1762" i="4" a="1"/>
  <c r="H1764" i="4" a="1"/>
  <c r="J1764" i="4" a="1"/>
  <c r="L1764" i="4" a="1"/>
  <c r="H1765" i="4" a="1"/>
  <c r="J1765" i="4" a="1"/>
  <c r="I1767" i="4" a="1"/>
  <c r="L1770" i="4" a="1"/>
  <c r="K1780" i="4" a="1"/>
  <c r="L1784" i="4" a="1"/>
  <c r="I1785" i="4" a="1"/>
  <c r="K1796" i="4" a="1"/>
  <c r="H1797" i="4" a="1"/>
  <c r="J1797" i="4" a="1"/>
  <c r="K1798" i="4" a="1"/>
  <c r="L1804" i="4" a="1"/>
  <c r="J1805" i="4" a="1"/>
  <c r="K1805" i="4" a="1"/>
  <c r="L1805" i="4" a="1"/>
  <c r="I1806" i="4" a="1"/>
  <c r="K1806" i="4" a="1"/>
  <c r="L1812" i="4" a="1"/>
  <c r="I1815" i="4" a="1"/>
  <c r="H1820" i="4" a="1"/>
  <c r="C1823" i="4" a="1"/>
  <c r="K2042" i="4" a="1"/>
  <c r="L2043" i="4" a="1"/>
  <c r="K2044" i="4" a="1"/>
  <c r="G2052" i="4" a="1"/>
  <c r="I2052" i="4" a="1"/>
  <c r="K2052" i="4" a="1"/>
  <c r="H2053" i="4" a="1"/>
  <c r="K2053" i="4" a="1"/>
  <c r="L2064" i="4" a="1"/>
  <c r="K2592" i="4" a="1"/>
  <c r="L2639" i="4" a="1"/>
  <c r="H2644" i="4" a="1"/>
  <c r="K2644" i="4" a="1"/>
  <c r="K2645" i="4" a="1"/>
  <c r="G2649" i="4" a="1"/>
  <c r="J2649" i="4" a="1"/>
  <c r="K2649" i="4" a="1"/>
  <c r="K2651" i="4" a="1"/>
  <c r="I2664" i="4" a="1"/>
  <c r="C5058" i="4" a="1"/>
  <c r="L5058" i="4" a="1"/>
  <c r="D5059" i="4"/>
  <c r="J5059" i="4" a="1"/>
  <c r="B5060" i="4" a="1"/>
  <c r="J5060" i="4" a="1"/>
  <c r="K5063" i="4" a="1"/>
  <c r="D5064" i="4"/>
  <c r="J5064" i="4" a="1"/>
  <c r="L5064" i="4" a="1"/>
  <c r="G5065" i="4" a="1"/>
  <c r="J5065" i="4" a="1"/>
  <c r="B5066" i="4" a="1"/>
  <c r="H5066" i="4" a="1"/>
  <c r="L5066" i="4" a="1"/>
  <c r="G5067" i="4" a="1"/>
  <c r="J5067" i="4" a="1"/>
  <c r="G5068" i="4" a="1"/>
  <c r="D5069" i="4"/>
  <c r="H5069" i="4" a="1"/>
  <c r="B5070" i="4" a="1"/>
  <c r="G5070" i="4" a="1"/>
  <c r="I5070" i="4" a="1"/>
  <c r="C5073" i="4" a="1"/>
  <c r="J1502" i="4" a="1"/>
  <c r="K1502" i="4" a="1"/>
  <c r="L1502" i="4" a="1"/>
  <c r="L5055" i="4" a="1"/>
  <c r="I5056" i="4" a="1"/>
  <c r="K5059" i="4" a="1"/>
  <c r="G5060" i="4" a="1"/>
  <c r="K5060" i="4" a="1"/>
  <c r="L5063" i="4" a="1"/>
  <c r="G5064" i="4" a="1"/>
  <c r="K5064" i="4" a="1"/>
  <c r="D5065" i="4"/>
  <c r="K5065" i="4" a="1"/>
  <c r="C5066" i="4" a="1"/>
  <c r="I5066" i="4" a="1"/>
  <c r="C5067" i="4" a="1"/>
  <c r="K5067" i="4" a="1"/>
  <c r="C5068" i="4" a="1"/>
  <c r="B5069" i="4" a="1"/>
  <c r="I5069" i="4" a="1"/>
  <c r="C5072" i="4" a="1"/>
  <c r="I5072" i="4" a="1"/>
  <c r="L5072" i="4" a="1"/>
  <c r="G1823" i="4" a="1"/>
  <c r="H1823" i="4" a="1"/>
  <c r="I1823" i="4" a="1"/>
  <c r="J1823" i="4" a="1"/>
  <c r="K1823" i="4" a="1"/>
  <c r="L1823" i="4" a="1"/>
  <c r="C5054" i="4" a="1"/>
  <c r="G5058" i="4" a="1"/>
  <c r="I5058" i="4" a="1"/>
  <c r="L5060" i="4" a="1"/>
  <c r="D5062" i="4"/>
  <c r="J5062" i="4" a="1"/>
  <c r="B5063" i="4" a="1"/>
  <c r="H5063" i="4" a="1"/>
  <c r="G5066" i="4" a="1"/>
  <c r="K5066" i="4" a="1"/>
  <c r="D5067" i="4"/>
  <c r="I5067" i="4" a="1"/>
  <c r="B5068" i="4" a="1"/>
  <c r="B5071" i="4" a="1"/>
  <c r="G5071" i="4" a="1"/>
  <c r="J5071" i="4" a="1"/>
  <c r="L5071" i="4" a="1"/>
  <c r="D5072" i="4"/>
  <c r="H5072" i="4" a="1"/>
  <c r="J5072" i="4" a="1"/>
  <c r="K3535" i="4" a="1"/>
  <c r="G5054" i="4" a="1"/>
  <c r="I5054" i="4" a="1"/>
  <c r="J5056" i="4" a="1"/>
  <c r="L5056" i="4" a="1"/>
  <c r="B5058" i="4" a="1"/>
  <c r="H5058" i="4" a="1"/>
  <c r="J5058" i="4" a="1"/>
  <c r="B5059" i="4" a="1"/>
  <c r="H5059" i="4" a="1"/>
  <c r="C5060" i="4" a="1"/>
  <c r="H5060" i="4" a="1"/>
  <c r="C5062" i="4" a="1"/>
  <c r="I5062" i="4" a="1"/>
  <c r="L5062" i="4" a="1"/>
  <c r="D5063" i="4"/>
  <c r="I5063" i="4" a="1"/>
  <c r="B5064" i="4" a="1"/>
  <c r="H5064" i="4" a="1"/>
  <c r="B5065" i="4" a="1"/>
  <c r="H5065" i="4" a="1"/>
  <c r="C5070" i="4" a="1"/>
  <c r="H5070" i="4" a="1"/>
  <c r="K5070" i="4" a="1"/>
  <c r="C5071" i="4" a="1"/>
  <c r="D5071" i="4"/>
  <c r="I5071" i="4" a="1"/>
  <c r="D5073" i="4"/>
  <c r="G5073" i="4" a="1"/>
  <c r="H5073" i="4" a="1"/>
  <c r="I5073" i="4" a="1"/>
  <c r="J5073" i="4" a="1"/>
  <c r="K5073" i="4" a="1"/>
  <c r="L5073" i="4" a="1"/>
  <c r="B5433" i="4" a="1"/>
  <c r="C5433" i="4" a="1"/>
  <c r="B5434" i="4" a="1"/>
  <c r="C5434" i="4" a="1"/>
  <c r="D5434" i="4"/>
  <c r="G5434" i="4" a="1"/>
  <c r="H5434" i="4" a="1"/>
  <c r="I5434" i="4" a="1"/>
  <c r="B5436" i="4" a="1"/>
  <c r="C5436" i="4" a="1"/>
  <c r="D5436" i="4"/>
  <c r="G5436" i="4" a="1"/>
  <c r="H5436" i="4" a="1"/>
  <c r="I5436" i="4" a="1"/>
  <c r="J5436" i="4" a="1"/>
  <c r="K5436" i="4" a="1"/>
  <c r="B5438" i="4" a="1"/>
  <c r="C5438" i="4" a="1"/>
  <c r="D5438" i="4"/>
  <c r="G5438" i="4" a="1"/>
  <c r="H5438" i="4" a="1"/>
  <c r="B5441" i="4" a="1"/>
  <c r="C5441" i="4" a="1"/>
  <c r="D5441" i="4"/>
  <c r="G5441" i="4" a="1"/>
  <c r="H5441" i="4" a="1"/>
  <c r="I5441" i="4" a="1"/>
  <c r="B5442" i="4" a="1"/>
  <c r="C5442" i="4" a="1"/>
  <c r="D5442" i="4"/>
  <c r="B5443" i="4" a="1"/>
  <c r="C5443" i="4" a="1"/>
  <c r="D5443" i="4"/>
  <c r="G5443" i="4" a="1"/>
  <c r="H5443" i="4" a="1"/>
  <c r="I5443" i="4" a="1"/>
  <c r="B5448" i="4" a="1"/>
  <c r="C5448" i="4" a="1"/>
  <c r="D5448" i="4"/>
  <c r="G5448" i="4" a="1"/>
  <c r="C5450" i="4" a="1"/>
  <c r="D5450" i="4"/>
  <c r="G5450" i="4" a="1"/>
  <c r="H5450" i="4" a="1"/>
  <c r="I5450" i="4" a="1"/>
  <c r="H5451" i="4" a="1"/>
  <c r="I5451" i="4" a="1"/>
  <c r="G5452" i="4" a="1"/>
  <c r="H5452" i="4" a="1"/>
  <c r="I5452" i="4" a="1"/>
  <c r="I5455" i="4" a="1"/>
  <c r="J5460" i="4" a="1"/>
  <c r="J5464" i="4" a="1"/>
  <c r="K5464" i="4" a="1"/>
  <c r="L5464" i="4" a="1"/>
  <c r="I5473" i="4" a="1"/>
  <c r="J5473" i="4" a="1"/>
  <c r="K5473" i="4" a="1"/>
  <c r="L5473" i="4" a="1"/>
  <c r="D5478" i="4"/>
  <c r="L5484" i="4" a="1"/>
  <c r="K5487" i="4" a="1"/>
  <c r="K5490" i="4" a="1"/>
  <c r="L5490" i="4" a="1"/>
  <c r="L5492" i="4" a="1"/>
  <c r="L5500" i="4" a="1"/>
  <c r="B5507" i="4" a="1"/>
  <c r="C5507" i="4" a="1"/>
  <c r="I5509" i="4" a="1"/>
  <c r="L5515" i="4" a="1"/>
  <c r="I5521" i="4" a="1"/>
  <c r="L5526" i="4" a="1"/>
  <c r="G5531" i="4" a="1"/>
  <c r="B5538" i="4" a="1"/>
  <c r="C5538" i="4" a="1"/>
  <c r="D5538" i="4"/>
  <c r="G5538" i="4" a="1"/>
  <c r="H5538" i="4" a="1"/>
  <c r="K5540" i="4" a="1"/>
  <c r="L5540" i="4" a="1"/>
  <c r="C5542" i="4" a="1"/>
  <c r="D5542" i="4"/>
  <c r="G5542" i="4" a="1"/>
  <c r="D5543" i="4"/>
  <c r="G5543" i="4" a="1"/>
  <c r="H5543" i="4" a="1"/>
  <c r="I5543" i="4" a="1"/>
  <c r="C5544" i="4" a="1"/>
  <c r="D5544" i="4"/>
  <c r="H5545" i="4" a="1"/>
  <c r="I5545" i="4" a="1"/>
  <c r="J5545" i="4" a="1"/>
  <c r="K5545" i="4" a="1"/>
  <c r="L5545" i="4" a="1"/>
  <c r="L5547" i="4" a="1"/>
  <c r="H5549" i="4" a="1"/>
  <c r="I5549" i="4" a="1"/>
  <c r="J5549" i="4" a="1"/>
  <c r="K5549" i="4" a="1"/>
  <c r="L5549" i="4" a="1"/>
  <c r="D5551" i="4"/>
  <c r="G5551" i="4" a="1"/>
  <c r="H5551" i="4" a="1"/>
  <c r="G5553" i="4" a="1"/>
  <c r="C5554" i="4" a="1"/>
  <c r="D5554" i="4"/>
  <c r="D5557" i="4"/>
  <c r="H5559" i="4" a="1"/>
  <c r="I5559" i="4" a="1"/>
  <c r="J5559" i="4" a="1"/>
  <c r="L5560" i="4" a="1"/>
  <c r="J5564" i="4" a="1"/>
  <c r="K5564" i="4" a="1"/>
  <c r="L5564" i="4" a="1"/>
  <c r="I5567" i="4" a="1"/>
  <c r="J5567" i="4" a="1"/>
  <c r="K5567" i="4" a="1"/>
  <c r="L5567" i="4" a="1"/>
  <c r="G5569" i="4" a="1"/>
  <c r="G5571" i="4" a="1"/>
  <c r="H5571" i="4" a="1"/>
  <c r="I5571" i="4" a="1"/>
  <c r="G5572" i="4" a="1"/>
  <c r="H5572" i="4" a="1"/>
  <c r="L5574" i="4" a="1"/>
  <c r="K5577" i="4" a="1"/>
  <c r="C5578" i="4" a="1"/>
  <c r="D5578" i="4"/>
  <c r="C5580" i="4" a="1"/>
  <c r="D5580" i="4"/>
  <c r="G5580" i="4" a="1"/>
  <c r="H5580" i="4" a="1"/>
  <c r="K5581" i="4" a="1"/>
  <c r="L5581" i="4" a="1"/>
  <c r="J5584" i="4" a="1"/>
  <c r="K5584" i="4" a="1"/>
  <c r="L5584" i="4" a="1"/>
  <c r="H5586" i="4" a="1"/>
  <c r="I5586" i="4" a="1"/>
  <c r="J5586" i="4" a="1"/>
  <c r="K5586" i="4" a="1"/>
  <c r="L5586" i="4" a="1"/>
  <c r="J5593" i="4" a="1"/>
  <c r="K5593" i="4" a="1"/>
  <c r="L5596" i="4" a="1"/>
  <c r="K5613" i="4" a="1"/>
  <c r="L5613" i="4" a="1"/>
  <c r="J5617" i="4" a="1"/>
  <c r="K5621" i="4" a="1"/>
  <c r="J5628" i="4" a="1"/>
  <c r="K5628" i="4" a="1"/>
  <c r="L5628" i="4" a="1"/>
  <c r="K5632" i="4" a="1"/>
  <c r="L5632" i="4" a="1"/>
  <c r="I5635" i="4" a="1"/>
  <c r="K5639" i="4" a="1"/>
  <c r="K5656" i="4" a="1"/>
  <c r="I5666" i="4" a="1"/>
  <c r="J5666" i="4" a="1"/>
  <c r="K5666" i="4" a="1"/>
  <c r="L5666" i="4" a="1"/>
  <c r="L5670" i="4" a="1"/>
  <c r="K5430" i="4" a="1"/>
  <c r="L5430" i="4" a="1"/>
  <c r="B5435" i="4" a="1"/>
  <c r="C5435" i="4" a="1"/>
  <c r="D5435" i="4"/>
  <c r="G5435" i="4" a="1"/>
  <c r="H5435" i="4" a="1"/>
  <c r="I5435" i="4" a="1"/>
  <c r="J5435" i="4" a="1"/>
  <c r="B5437" i="4" a="1"/>
  <c r="C5437" i="4" a="1"/>
  <c r="D5437" i="4"/>
  <c r="G5437" i="4" a="1"/>
  <c r="B5439" i="4" a="1"/>
  <c r="C5439" i="4" a="1"/>
  <c r="D5439" i="4"/>
  <c r="G5439" i="4" a="1"/>
  <c r="H5439" i="4" a="1"/>
  <c r="B5440" i="4" a="1"/>
  <c r="C5440" i="4" a="1"/>
  <c r="D5440" i="4"/>
  <c r="G5440" i="4" a="1"/>
  <c r="B5444" i="4" a="1"/>
  <c r="B5445" i="4" a="1"/>
  <c r="C5445" i="4" a="1"/>
  <c r="D5445" i="4"/>
  <c r="G5445" i="4" a="1"/>
  <c r="H5445" i="4" a="1"/>
  <c r="B5446" i="4" a="1"/>
  <c r="C5446" i="4" a="1"/>
  <c r="D5446" i="4"/>
  <c r="G5446" i="4" a="1"/>
  <c r="H5446" i="4" a="1"/>
  <c r="I5446" i="4" a="1"/>
  <c r="B5447" i="4" a="1"/>
  <c r="C5447" i="4" a="1"/>
  <c r="D5447" i="4"/>
  <c r="G5447" i="4" a="1"/>
  <c r="B5449" i="4" a="1"/>
  <c r="C5449" i="4" a="1"/>
  <c r="D5449" i="4"/>
  <c r="K5461" i="4" a="1"/>
  <c r="L5461" i="4" a="1"/>
  <c r="I5474" i="4" a="1"/>
  <c r="J5474" i="4" a="1"/>
  <c r="K5474" i="4" a="1"/>
  <c r="J5481" i="4" a="1"/>
  <c r="K5481" i="4" a="1"/>
  <c r="L5481" i="4" a="1"/>
  <c r="I5485" i="4" a="1"/>
  <c r="J5485" i="4" a="1"/>
  <c r="K5485" i="4" a="1"/>
  <c r="J5489" i="4" a="1"/>
  <c r="I5499" i="4" a="1"/>
  <c r="K5505" i="4" a="1"/>
  <c r="L5508" i="4" a="1"/>
  <c r="K5511" i="4" a="1"/>
  <c r="L5514" i="4" a="1"/>
  <c r="I5518" i="4" a="1"/>
  <c r="J5522" i="4" a="1"/>
  <c r="K5522" i="4" a="1"/>
  <c r="J5523" i="4" a="1"/>
  <c r="K5523" i="4" a="1"/>
  <c r="L5523" i="4" a="1"/>
  <c r="J5532" i="4" a="1"/>
  <c r="K5532" i="4" a="1"/>
  <c r="L5535" i="4" a="1"/>
  <c r="G5541" i="4" a="1"/>
  <c r="H5546" i="4" a="1"/>
  <c r="I5546" i="4" a="1"/>
  <c r="J5546" i="4" a="1"/>
  <c r="H5548" i="4" a="1"/>
  <c r="K5550" i="4" a="1"/>
  <c r="L5550" i="4" a="1"/>
  <c r="C5555" i="4" a="1"/>
  <c r="D5555" i="4"/>
  <c r="G5555" i="4" a="1"/>
  <c r="H5555" i="4" a="1"/>
  <c r="I5555" i="4" a="1"/>
  <c r="J5555" i="4" a="1"/>
  <c r="I5558" i="4" a="1"/>
  <c r="J5558" i="4" a="1"/>
  <c r="K5558" i="4" a="1"/>
  <c r="L5558" i="4" a="1"/>
  <c r="I5561" i="4" a="1"/>
  <c r="D5562" i="4"/>
  <c r="G5562" i="4" a="1"/>
  <c r="H5562" i="4" a="1"/>
  <c r="D5563" i="4"/>
  <c r="G5563" i="4" a="1"/>
  <c r="H5563" i="4" a="1"/>
  <c r="I5563" i="4" a="1"/>
  <c r="J5563" i="4" a="1"/>
  <c r="I5565" i="4" a="1"/>
  <c r="H5566" i="4" a="1"/>
  <c r="I5566" i="4" a="1"/>
  <c r="J5566" i="4" a="1"/>
  <c r="I5570" i="4" a="1"/>
  <c r="J5570" i="4" a="1"/>
  <c r="C5573" i="4" a="1"/>
  <c r="D5573" i="4"/>
  <c r="G5573" i="4" a="1"/>
  <c r="J5575" i="4" a="1"/>
  <c r="K5576" i="4" a="1"/>
  <c r="L5576" i="4" a="1"/>
  <c r="J5579" i="4" a="1"/>
  <c r="K5579" i="4" a="1"/>
  <c r="D5582" i="4"/>
  <c r="G5582" i="4" a="1"/>
  <c r="J5583" i="4" a="1"/>
  <c r="K5583" i="4" a="1"/>
  <c r="L5583" i="4" a="1"/>
  <c r="I5585" i="4" a="1"/>
  <c r="J5585" i="4" a="1"/>
  <c r="K5587" i="4" a="1"/>
  <c r="L5587" i="4" a="1"/>
  <c r="L5590" i="4" a="1"/>
  <c r="I5601" i="4" a="1"/>
  <c r="J5601" i="4" a="1"/>
  <c r="K5601" i="4" a="1"/>
  <c r="K5609" i="4" a="1"/>
  <c r="L5612" i="4" a="1"/>
  <c r="L5629" i="4" a="1"/>
  <c r="J5633" i="4" a="1"/>
  <c r="K5633" i="4" a="1"/>
  <c r="L5638" i="4" a="1"/>
  <c r="J5658" i="4" a="1"/>
  <c r="I5665" i="4" a="1"/>
  <c r="J5665" i="4" a="1"/>
  <c r="K5665" i="4" a="1"/>
  <c r="L5665" i="4" a="1"/>
  <c r="C134" i="4" a="1"/>
  <c r="G134" i="4" a="1"/>
  <c r="H134" i="4" a="1"/>
  <c r="I134" i="4" a="1"/>
  <c r="J134" i="4" a="1"/>
  <c r="K134" i="4" a="1"/>
  <c r="L134" i="4" a="1"/>
  <c r="B5057" i="4" a="1"/>
  <c r="D5057" i="4"/>
  <c r="L892" i="4" a="1"/>
  <c r="K2516" i="4" a="1"/>
  <c r="H2518" i="4" a="1"/>
  <c r="I2518" i="4" a="1"/>
  <c r="J2520" i="4" a="1"/>
  <c r="I2521" i="4" a="1"/>
  <c r="K2521" i="4" a="1"/>
  <c r="K2525" i="4" a="1"/>
  <c r="I2526" i="4" a="1"/>
  <c r="K2526" i="4" a="1"/>
  <c r="I2527" i="4" a="1"/>
  <c r="L2527" i="4" a="1"/>
  <c r="H2529" i="4" a="1"/>
  <c r="I2529" i="4" a="1"/>
  <c r="K2529" i="4" a="1"/>
  <c r="L2532" i="4" a="1"/>
  <c r="K2533" i="4" a="1"/>
  <c r="J2534" i="4" a="1"/>
  <c r="L2534" i="4" a="1"/>
  <c r="G2548" i="4" a="1"/>
  <c r="J2548" i="4" a="1"/>
  <c r="G2550" i="4" a="1"/>
  <c r="H2564" i="4" a="1"/>
  <c r="J2564" i="4" a="1"/>
  <c r="L2564" i="4" a="1"/>
  <c r="G2565" i="4" a="1"/>
  <c r="I2565" i="4" a="1"/>
  <c r="L2565" i="4" a="1"/>
  <c r="H2566" i="4" a="1"/>
  <c r="J2566" i="4" a="1"/>
  <c r="C2569" i="4" a="1"/>
  <c r="H2569" i="4" a="1"/>
  <c r="J2569" i="4" a="1"/>
  <c r="L2569" i="4" a="1"/>
  <c r="H2570" i="4" a="1"/>
  <c r="J2570" i="4" a="1"/>
  <c r="L2570" i="4" a="1"/>
  <c r="K2571" i="4" a="1"/>
  <c r="I2574" i="4" a="1"/>
  <c r="K2574" i="4" a="1"/>
  <c r="L2576" i="4" a="1"/>
  <c r="H2577" i="4" a="1"/>
  <c r="J2577" i="4" a="1"/>
  <c r="K2577" i="4" a="1"/>
  <c r="I2578" i="4" a="1"/>
  <c r="J2578" i="4" a="1"/>
  <c r="K2578" i="4" a="1"/>
  <c r="L2581" i="4" a="1"/>
  <c r="H2582" i="4" a="1"/>
  <c r="J2582" i="4" a="1"/>
  <c r="L2582" i="4" a="1"/>
  <c r="G2583" i="4" a="1"/>
  <c r="I2583" i="4" a="1"/>
  <c r="L2583" i="4" a="1"/>
  <c r="K2584" i="4" a="1"/>
  <c r="J2586" i="4" a="1"/>
  <c r="H2589" i="4" a="1"/>
  <c r="H2590" i="4" a="1"/>
  <c r="I2592" i="4" a="1"/>
  <c r="L2594" i="4" a="1"/>
  <c r="I2595" i="4" a="1"/>
  <c r="K2595" i="4" a="1"/>
  <c r="K2599" i="4" a="1"/>
  <c r="K2600" i="4" a="1"/>
  <c r="L2614" i="4" a="1"/>
  <c r="I2616" i="4" a="1"/>
  <c r="K2616" i="4" a="1"/>
  <c r="L2616" i="4" a="1"/>
  <c r="C2617" i="4" a="1"/>
  <c r="H2617" i="4" a="1"/>
  <c r="J2617" i="4" a="1"/>
  <c r="K2620" i="4" a="1"/>
  <c r="L2628" i="4" a="1"/>
  <c r="L2629" i="4" a="1"/>
  <c r="J2630" i="4" a="1"/>
  <c r="K2630" i="4" a="1"/>
  <c r="K3410" i="4" a="1"/>
  <c r="L3410" i="4" a="1"/>
  <c r="K3460" i="4" a="1"/>
  <c r="L3460" i="4" a="1"/>
  <c r="G1193" i="4" a="1"/>
  <c r="H1193" i="4" a="1"/>
  <c r="I1193" i="4" a="1"/>
  <c r="J1193" i="4" a="1"/>
  <c r="K1193" i="4" a="1"/>
  <c r="L1193" i="4" a="1"/>
  <c r="B2013" i="4" a="1"/>
  <c r="C2013" i="4" a="1"/>
  <c r="D2013" i="4" s="1"/>
  <c r="B2015" i="4" a="1"/>
  <c r="C2015" i="4" a="1"/>
  <c r="D2015" i="4" s="1"/>
  <c r="B2016" i="4" a="1"/>
  <c r="C2016" i="4" a="1"/>
  <c r="B2017" i="4" a="1"/>
  <c r="B2018" i="4" a="1"/>
  <c r="C2018" i="4" a="1"/>
  <c r="D2018" i="4" s="1"/>
  <c r="B2020" i="4" a="1"/>
  <c r="C2020" i="4" a="1"/>
  <c r="D2020" i="4" s="1"/>
  <c r="B2026" i="4" a="1"/>
  <c r="C2026" i="4" a="1"/>
  <c r="G2026" i="4" a="1"/>
  <c r="H2026" i="4" a="1"/>
  <c r="B2027" i="4" a="1"/>
  <c r="C2027" i="4" a="1"/>
  <c r="B2028" i="4" a="1"/>
  <c r="B2029" i="4" a="1"/>
  <c r="C2029" i="4" a="1"/>
  <c r="G2029" i="4" a="1"/>
  <c r="B2032" i="4" a="1"/>
  <c r="C2032" i="4" a="1"/>
  <c r="D2032" i="4" s="1"/>
  <c r="G2034" i="4" a="1"/>
  <c r="J2036" i="4" a="1"/>
  <c r="K2036" i="4" a="1"/>
  <c r="L2036" i="4" a="1"/>
  <c r="L2038" i="4" a="1"/>
  <c r="K2040" i="4" a="1"/>
  <c r="L2040" i="4" a="1"/>
  <c r="J2042" i="4" a="1"/>
  <c r="H2043" i="4" a="1"/>
  <c r="I2043" i="4" a="1"/>
  <c r="J2043" i="4" a="1"/>
  <c r="K2043" i="4" a="1"/>
  <c r="I2044" i="4" a="1"/>
  <c r="G2046" i="4" a="1"/>
  <c r="G2049" i="4" a="1"/>
  <c r="C2052" i="4" a="1"/>
  <c r="G2056" i="4" a="1"/>
  <c r="H2056" i="4" a="1"/>
  <c r="J2066" i="4" a="1"/>
  <c r="L2067" i="4" a="1"/>
  <c r="J2167" i="4" a="1"/>
  <c r="K2167" i="4" a="1"/>
  <c r="K2176" i="4" a="1"/>
  <c r="L2176" i="4" a="1"/>
  <c r="L2178" i="4" a="1"/>
  <c r="I2184" i="4" a="1"/>
  <c r="J2184" i="4" a="1"/>
  <c r="L2184" i="4" a="1"/>
  <c r="L2185" i="4" a="1"/>
  <c r="J2188" i="4" a="1"/>
  <c r="K2188" i="4" a="1"/>
  <c r="L2188" i="4" a="1"/>
  <c r="K2191" i="4" a="1"/>
  <c r="H2196" i="4" a="1"/>
  <c r="L2197" i="4" a="1"/>
  <c r="J2198" i="4" a="1"/>
  <c r="L2198" i="4" a="1"/>
  <c r="H2201" i="4" a="1"/>
  <c r="C2207" i="4" a="1"/>
  <c r="G2207" i="4" a="1"/>
  <c r="H2207" i="4" a="1"/>
  <c r="I2207" i="4" a="1"/>
  <c r="K2207" i="4" a="1"/>
  <c r="L2207" i="4" a="1"/>
  <c r="J2208" i="4" a="1"/>
  <c r="K2208" i="4" a="1"/>
  <c r="C2224" i="4" a="1"/>
  <c r="G2224" i="4" a="1"/>
  <c r="H2224" i="4" a="1"/>
  <c r="J2224" i="4" a="1"/>
  <c r="L2224" i="4" a="1"/>
  <c r="H2225" i="4" a="1"/>
  <c r="I2225" i="4" a="1"/>
  <c r="J2225" i="4" a="1"/>
  <c r="L2427" i="4" a="1"/>
  <c r="J2471" i="4" a="1"/>
  <c r="J2479" i="4" a="1"/>
  <c r="G2485" i="4" a="1"/>
  <c r="J2485" i="4" a="1"/>
  <c r="J2491" i="4" a="1"/>
  <c r="L2493" i="4" a="1"/>
  <c r="K2506" i="4" a="1"/>
  <c r="H2507" i="4" a="1"/>
  <c r="J2507" i="4" a="1"/>
  <c r="L2507" i="4" a="1"/>
  <c r="L2508" i="4" a="1"/>
  <c r="I2509" i="4" a="1"/>
  <c r="K2509" i="4" a="1"/>
  <c r="J2515" i="4" a="1"/>
  <c r="J2518" i="4" a="1"/>
  <c r="J2521" i="4" a="1"/>
  <c r="L2521" i="4" a="1"/>
  <c r="J2529" i="4" a="1"/>
  <c r="C2532" i="4" a="1"/>
  <c r="H2532" i="4" a="1"/>
  <c r="J2532" i="4" a="1"/>
  <c r="H2550" i="4" a="1"/>
  <c r="C2563" i="4" a="1"/>
  <c r="G2563" i="4" a="1"/>
  <c r="I2564" i="4" a="1"/>
  <c r="K2564" i="4" a="1"/>
  <c r="C2565" i="4" a="1"/>
  <c r="H2565" i="4" a="1"/>
  <c r="K2565" i="4" a="1"/>
  <c r="G2566" i="4" a="1"/>
  <c r="I2566" i="4" a="1"/>
  <c r="L2566" i="4" a="1"/>
  <c r="J2567" i="4" a="1"/>
  <c r="L2567" i="4" a="1"/>
  <c r="G2568" i="4" a="1"/>
  <c r="I2568" i="4" a="1"/>
  <c r="K2568" i="4" a="1"/>
  <c r="I2575" i="4" a="1"/>
  <c r="H2576" i="4" a="1"/>
  <c r="J2576" i="4" a="1"/>
  <c r="L2578" i="4" a="1"/>
  <c r="L2579" i="4" a="1"/>
  <c r="K2580" i="4" a="1"/>
  <c r="H2583" i="4" a="1"/>
  <c r="K2583" i="4" a="1"/>
  <c r="H2586" i="4" a="1"/>
  <c r="K2586" i="4" a="1"/>
  <c r="G2589" i="4" a="1"/>
  <c r="I2589" i="4" a="1"/>
  <c r="J2589" i="4" a="1"/>
  <c r="J2590" i="4" a="1"/>
  <c r="C2593" i="4" a="1"/>
  <c r="J2595" i="4" a="1"/>
  <c r="H2596" i="4" a="1"/>
  <c r="I2596" i="4" a="1"/>
  <c r="K2596" i="4" a="1"/>
  <c r="L2598" i="4" a="1"/>
  <c r="H2599" i="4" a="1"/>
  <c r="J2599" i="4" a="1"/>
  <c r="J2605" i="4" a="1"/>
  <c r="H2609" i="4" a="1"/>
  <c r="J2609" i="4" a="1"/>
  <c r="L2613" i="4" a="1"/>
  <c r="J2614" i="4" a="1"/>
  <c r="G2617" i="4" a="1"/>
  <c r="K2617" i="4" a="1"/>
  <c r="G2618" i="4" a="1"/>
  <c r="J2618" i="4" a="1"/>
  <c r="L2618" i="4" a="1"/>
  <c r="I2620" i="4" a="1"/>
  <c r="J2620" i="4" a="1"/>
  <c r="L2620" i="4" a="1"/>
  <c r="K2635" i="4" a="1"/>
  <c r="L3411" i="4" a="1"/>
  <c r="K3768" i="4" a="1"/>
  <c r="B5054" i="4" a="1"/>
  <c r="D5055" i="4"/>
  <c r="H5055" i="4" a="1"/>
  <c r="J5055" i="4" a="1"/>
  <c r="C5056" i="4" a="1"/>
  <c r="D5056" i="4"/>
  <c r="C5057" i="4" a="1"/>
  <c r="G5057" i="4" a="1"/>
  <c r="H5057" i="4" a="1"/>
  <c r="I5057" i="4" a="1"/>
  <c r="I1539" i="4" a="1"/>
  <c r="J1539" i="4" a="1"/>
  <c r="K1539" i="4" a="1"/>
  <c r="L1539" i="4" a="1"/>
  <c r="G1900" i="4" a="1"/>
  <c r="H1900" i="4" a="1"/>
  <c r="I1900" i="4" a="1"/>
  <c r="J1900" i="4" a="1"/>
  <c r="K1900" i="4" a="1"/>
  <c r="L1900" i="4" a="1"/>
  <c r="G1902" i="4" a="1"/>
  <c r="H1902" i="4" a="1"/>
  <c r="I1902" i="4" a="1"/>
  <c r="J1902" i="4" a="1"/>
  <c r="K1902" i="4" a="1"/>
  <c r="C1905" i="4" a="1"/>
  <c r="G1908" i="4" a="1"/>
  <c r="H1908" i="4" a="1"/>
  <c r="H1909" i="4" a="1"/>
  <c r="I1910" i="4" a="1"/>
  <c r="J1910" i="4" a="1"/>
  <c r="G1911" i="4" a="1"/>
  <c r="H1911" i="4" a="1"/>
  <c r="I1911" i="4" a="1"/>
  <c r="G1913" i="4" a="1"/>
  <c r="H1913" i="4" a="1"/>
  <c r="I1913" i="4" a="1"/>
  <c r="J1913" i="4" a="1"/>
  <c r="H1914" i="4" a="1"/>
  <c r="I1914" i="4" a="1"/>
  <c r="J1914" i="4" a="1"/>
  <c r="K1914" i="4" a="1"/>
  <c r="J1919" i="4" a="1"/>
  <c r="G1920" i="4" a="1"/>
  <c r="H1920" i="4" a="1"/>
  <c r="I1920" i="4" a="1"/>
  <c r="G1922" i="4" a="1"/>
  <c r="J1924" i="4" a="1"/>
  <c r="K1924" i="4" a="1"/>
  <c r="L1924" i="4" a="1"/>
  <c r="G1929" i="4" a="1"/>
  <c r="H1929" i="4" a="1"/>
  <c r="G1930" i="4" a="1"/>
  <c r="H1930" i="4" a="1"/>
  <c r="I1930" i="4" a="1"/>
  <c r="J1930" i="4" a="1"/>
  <c r="G1931" i="4" a="1"/>
  <c r="H1931" i="4" a="1"/>
  <c r="I1931" i="4" a="1"/>
  <c r="J1931" i="4" a="1"/>
  <c r="I1932" i="4" a="1"/>
  <c r="J1932" i="4" a="1"/>
  <c r="K1932" i="4" a="1"/>
  <c r="L1932" i="4" a="1"/>
  <c r="G1935" i="4" a="1"/>
  <c r="H1935" i="4" a="1"/>
  <c r="G1936" i="4" a="1"/>
  <c r="G1941" i="4" a="1"/>
  <c r="H1941" i="4" a="1"/>
  <c r="C1942" i="4" a="1"/>
  <c r="G1942" i="4" a="1"/>
  <c r="C1944" i="4" a="1"/>
  <c r="G1944" i="4" a="1"/>
  <c r="H1944" i="4" a="1"/>
  <c r="I1947" i="4" a="1"/>
  <c r="J1947" i="4" a="1"/>
  <c r="L1948" i="4" a="1"/>
  <c r="I1950" i="4" a="1"/>
  <c r="H1954" i="4" a="1"/>
  <c r="K1955" i="4" a="1"/>
  <c r="L1955" i="4" a="1"/>
  <c r="H1959" i="4" a="1"/>
  <c r="I1959" i="4" a="1"/>
  <c r="G1962" i="4" a="1"/>
  <c r="H1962" i="4" a="1"/>
  <c r="J1963" i="4" a="1"/>
  <c r="J2190" i="4" a="1"/>
  <c r="K2190" i="4" a="1"/>
  <c r="I2196" i="4" a="1"/>
  <c r="K2197" i="4" a="1"/>
  <c r="K2199" i="4" a="1"/>
  <c r="H2203" i="4" a="1"/>
  <c r="H2205" i="4" a="1"/>
  <c r="K2205" i="4" a="1"/>
  <c r="L2205" i="4" a="1"/>
  <c r="I2209" i="4" a="1"/>
  <c r="L2211" i="4" a="1"/>
  <c r="I2222" i="4" a="1"/>
  <c r="K2222" i="4" a="1"/>
  <c r="I2224" i="4" a="1"/>
  <c r="K2224" i="4" a="1"/>
  <c r="L2429" i="4" a="1"/>
  <c r="J2465" i="4" a="1"/>
  <c r="K2465" i="4" a="1"/>
  <c r="L2465" i="4" a="1"/>
  <c r="J2467" i="4" a="1"/>
  <c r="L2467" i="4" a="1"/>
  <c r="G2468" i="4" a="1"/>
  <c r="H2468" i="4" a="1"/>
  <c r="I2468" i="4" a="1"/>
  <c r="J2468" i="4" a="1"/>
  <c r="J2469" i="4" a="1"/>
  <c r="I2470" i="4" a="1"/>
  <c r="J2470" i="4" a="1"/>
  <c r="L2470" i="4" a="1"/>
  <c r="I2471" i="4" a="1"/>
  <c r="K2471" i="4" a="1"/>
  <c r="L2471" i="4" a="1"/>
  <c r="I2472" i="4" a="1"/>
  <c r="J2472" i="4" a="1"/>
  <c r="L2472" i="4" a="1"/>
  <c r="I2474" i="4" a="1"/>
  <c r="L2476" i="4" a="1"/>
  <c r="H2480" i="4" a="1"/>
  <c r="K2480" i="4" a="1"/>
  <c r="H2483" i="4" a="1"/>
  <c r="I2483" i="4" a="1"/>
  <c r="H2485" i="4" a="1"/>
  <c r="I2485" i="4" a="1"/>
  <c r="K2491" i="4" a="1"/>
  <c r="K2493" i="4" a="1"/>
  <c r="K2502" i="4" a="1"/>
  <c r="L2502" i="4" a="1"/>
  <c r="G2505" i="4" a="1"/>
  <c r="I2505" i="4" a="1"/>
  <c r="J2505" i="4" a="1"/>
  <c r="L2505" i="4" a="1"/>
  <c r="I2506" i="4" a="1"/>
  <c r="J2506" i="4" a="1"/>
  <c r="L2506" i="4" a="1"/>
  <c r="J2510" i="4" a="1"/>
  <c r="K2510" i="4" a="1"/>
  <c r="L2510" i="4" a="1"/>
  <c r="K2513" i="4" a="1"/>
  <c r="I2514" i="4" a="1"/>
  <c r="K2514" i="4" a="1"/>
  <c r="I2520" i="4" a="1"/>
  <c r="K2520" i="4" a="1"/>
  <c r="K2523" i="4" a="1"/>
  <c r="I2525" i="4" a="1"/>
  <c r="L2525" i="4" a="1"/>
  <c r="J2527" i="4" a="1"/>
  <c r="L2530" i="4" a="1"/>
  <c r="I2531" i="4" a="1"/>
  <c r="J2531" i="4" a="1"/>
  <c r="J2533" i="4" a="1"/>
  <c r="J2542" i="4" a="1"/>
  <c r="L2542" i="4" a="1"/>
  <c r="K2547" i="4" a="1"/>
  <c r="L2547" i="4" a="1"/>
  <c r="J2549" i="4" a="1"/>
  <c r="K2549" i="4" a="1"/>
  <c r="J2565" i="4" a="1"/>
  <c r="H2568" i="4" a="1"/>
  <c r="J2568" i="4" a="1"/>
  <c r="L2568" i="4" a="1"/>
  <c r="B2569" i="4" a="1"/>
  <c r="G2569" i="4" a="1"/>
  <c r="I2569" i="4" a="1"/>
  <c r="K2569" i="4" a="1"/>
  <c r="L2572" i="4" a="1"/>
  <c r="I2573" i="4" a="1"/>
  <c r="J2573" i="4" a="1"/>
  <c r="K2573" i="4" a="1"/>
  <c r="L2573" i="4" a="1"/>
  <c r="H2574" i="4" a="1"/>
  <c r="J2574" i="4" a="1"/>
  <c r="L2574" i="4" a="1"/>
  <c r="G2575" i="4" a="1"/>
  <c r="J2575" i="4" a="1"/>
  <c r="K2579" i="4" a="1"/>
  <c r="L2580" i="4" a="1"/>
  <c r="K2581" i="4" a="1"/>
  <c r="J2583" i="4" a="1"/>
  <c r="J2584" i="4" a="1"/>
  <c r="L2584" i="4" a="1"/>
  <c r="H2585" i="4" a="1"/>
  <c r="J2585" i="4" a="1"/>
  <c r="L2585" i="4" a="1"/>
  <c r="B2589" i="4" a="1"/>
  <c r="C2589" i="4" a="1"/>
  <c r="B2590" i="4" a="1"/>
  <c r="C2590" i="4" a="1"/>
  <c r="G2590" i="4" a="1"/>
  <c r="I2590" i="4" a="1"/>
  <c r="C2592" i="4" a="1"/>
  <c r="H2592" i="4" a="1"/>
  <c r="G2593" i="4" a="1"/>
  <c r="B2594" i="4" a="1"/>
  <c r="I2594" i="4" a="1"/>
  <c r="K2594" i="4" a="1"/>
  <c r="L2597" i="4" a="1"/>
  <c r="I2598" i="4" a="1"/>
  <c r="K2598" i="4" a="1"/>
  <c r="G2599" i="4" a="1"/>
  <c r="I2599" i="4" a="1"/>
  <c r="L2599" i="4" a="1"/>
  <c r="J2600" i="4" a="1"/>
  <c r="L2600" i="4" a="1"/>
  <c r="K2601" i="4" a="1"/>
  <c r="L2601" i="4" a="1"/>
  <c r="L2605" i="4" a="1"/>
  <c r="I2609" i="4" a="1"/>
  <c r="K2614" i="4" a="1"/>
  <c r="I2617" i="4" a="1"/>
  <c r="L2617" i="4" a="1"/>
  <c r="H2618" i="4" a="1"/>
  <c r="K2618" i="4" a="1"/>
  <c r="K3411" i="4" a="1"/>
  <c r="L3780" i="4" a="1"/>
  <c r="C4557" i="4" a="1"/>
  <c r="G4557" i="4" a="1"/>
  <c r="H4572" i="4" a="1"/>
  <c r="I4572" i="4" a="1"/>
  <c r="J4572" i="4" a="1"/>
  <c r="J4580" i="4" a="1"/>
  <c r="K4580" i="4" a="1"/>
  <c r="B4590" i="4" a="1"/>
  <c r="C4590" i="4" a="1"/>
  <c r="H4591" i="4" a="1"/>
  <c r="I4591" i="4" a="1"/>
  <c r="J4591" i="4" a="1"/>
  <c r="K4591" i="4" a="1"/>
  <c r="C4592" i="4" a="1"/>
  <c r="G4592" i="4" a="1"/>
  <c r="G4597" i="4" a="1"/>
  <c r="H4597" i="4" a="1"/>
  <c r="I4597" i="4" a="1"/>
  <c r="J4597" i="4" a="1"/>
  <c r="K4597" i="4" a="1"/>
  <c r="L4597" i="4" a="1"/>
  <c r="K4599" i="4" a="1"/>
  <c r="L4599" i="4" a="1"/>
  <c r="G4601" i="4" a="1"/>
  <c r="H4601" i="4" a="1"/>
  <c r="I4601" i="4" a="1"/>
  <c r="B4608" i="4" a="1"/>
  <c r="L4611" i="4" a="1"/>
  <c r="C1899" i="4" a="1"/>
  <c r="G1899" i="4" a="1"/>
  <c r="H1899" i="4" a="1"/>
  <c r="I1899" i="4" a="1"/>
  <c r="J1899" i="4" a="1"/>
  <c r="K1899" i="4" a="1"/>
  <c r="L1899" i="4" a="1"/>
  <c r="G1901" i="4" a="1"/>
  <c r="H1901" i="4" a="1"/>
  <c r="I1901" i="4" a="1"/>
  <c r="J1901" i="4" a="1"/>
  <c r="K1901" i="4" a="1"/>
  <c r="L1901" i="4" a="1"/>
  <c r="K1904" i="4" a="1"/>
  <c r="L1904" i="4" a="1"/>
  <c r="I1907" i="4" a="1"/>
  <c r="J1907" i="4" a="1"/>
  <c r="H1912" i="4" a="1"/>
  <c r="I1912" i="4" a="1"/>
  <c r="J1912" i="4" a="1"/>
  <c r="G1916" i="4" a="1"/>
  <c r="H1916" i="4" a="1"/>
  <c r="H1918" i="4" a="1"/>
  <c r="I1918" i="4" a="1"/>
  <c r="J1918" i="4" a="1"/>
  <c r="G1921" i="4" a="1"/>
  <c r="H1921" i="4" a="1"/>
  <c r="G1923" i="4" a="1"/>
  <c r="H1923" i="4" a="1"/>
  <c r="I1923" i="4" a="1"/>
  <c r="J1923" i="4" a="1"/>
  <c r="K1923" i="4" a="1"/>
  <c r="L1923" i="4" a="1"/>
  <c r="G1925" i="4" a="1"/>
  <c r="H1925" i="4" a="1"/>
  <c r="I1925" i="4" a="1"/>
  <c r="J1925" i="4" a="1"/>
  <c r="K1925" i="4" a="1"/>
  <c r="G1926" i="4" a="1"/>
  <c r="I1927" i="4" a="1"/>
  <c r="J1927" i="4" a="1"/>
  <c r="K1927" i="4" a="1"/>
  <c r="G1928" i="4" a="1"/>
  <c r="H1928" i="4" a="1"/>
  <c r="G1933" i="4" a="1"/>
  <c r="H1933" i="4" a="1"/>
  <c r="I1933" i="4" a="1"/>
  <c r="J1933" i="4" a="1"/>
  <c r="K1933" i="4" a="1"/>
  <c r="H1934" i="4" a="1"/>
  <c r="I1934" i="4" a="1"/>
  <c r="J1934" i="4" a="1"/>
  <c r="G1937" i="4" a="1"/>
  <c r="H1937" i="4" a="1"/>
  <c r="I1937" i="4" a="1"/>
  <c r="J1937" i="4" a="1"/>
  <c r="K1937" i="4" a="1"/>
  <c r="C1938" i="4" a="1"/>
  <c r="C1939" i="4" a="1"/>
  <c r="G1939" i="4" a="1"/>
  <c r="G1940" i="4" a="1"/>
  <c r="H1940" i="4" a="1"/>
  <c r="I1940" i="4" a="1"/>
  <c r="J1940" i="4" a="1"/>
  <c r="G1943" i="4" a="1"/>
  <c r="H1943" i="4" a="1"/>
  <c r="I1943" i="4" a="1"/>
  <c r="J1943" i="4" a="1"/>
  <c r="K1943" i="4" a="1"/>
  <c r="L1943" i="4" a="1"/>
  <c r="B1946" i="4" a="1"/>
  <c r="C1946" i="4" a="1"/>
  <c r="K1951" i="4" a="1"/>
  <c r="L1951" i="4" a="1"/>
  <c r="L1953" i="4" a="1"/>
  <c r="L1956" i="4" a="1"/>
  <c r="K1958" i="4" a="1"/>
  <c r="L1958" i="4" a="1"/>
  <c r="H1960" i="4" a="1"/>
  <c r="I1960" i="4" a="1"/>
  <c r="J1961" i="4" a="1"/>
  <c r="K1961" i="4" a="1"/>
  <c r="L1961" i="4" a="1"/>
  <c r="B2014" i="4" a="1"/>
  <c r="C2014" i="4" a="1"/>
  <c r="D2014" i="4" s="1"/>
  <c r="B2019" i="4" a="1"/>
  <c r="C2019" i="4" a="1"/>
  <c r="G2019" i="4" a="1"/>
  <c r="H2019" i="4" a="1"/>
  <c r="B2023" i="4" a="1"/>
  <c r="C2023" i="4" a="1"/>
  <c r="G2023" i="4" a="1"/>
  <c r="H2023" i="4" a="1"/>
  <c r="I2023" i="4" a="1"/>
  <c r="B2024" i="4" a="1"/>
  <c r="C2024" i="4" a="1"/>
  <c r="G2024" i="4" a="1"/>
  <c r="B2025" i="4" a="1"/>
  <c r="C2025" i="4" a="1"/>
  <c r="G2025" i="4" a="1"/>
  <c r="H2025" i="4" a="1"/>
  <c r="I2025" i="4" a="1"/>
  <c r="J2025" i="4" a="1"/>
  <c r="K2025" i="4" a="1"/>
  <c r="L2025" i="4" a="1"/>
  <c r="B2030" i="4" a="1"/>
  <c r="C2030" i="4" a="1"/>
  <c r="G2030" i="4" a="1"/>
  <c r="H2030" i="4" a="1"/>
  <c r="B2033" i="4" a="1"/>
  <c r="C2033" i="4" a="1"/>
  <c r="G2035" i="4" a="1"/>
  <c r="H2035" i="4" a="1"/>
  <c r="I2035" i="4" a="1"/>
  <c r="J2035" i="4" a="1"/>
  <c r="K2035" i="4" a="1"/>
  <c r="L2035" i="4" a="1"/>
  <c r="G2037" i="4" a="1"/>
  <c r="H2037" i="4" a="1"/>
  <c r="I2037" i="4" a="1"/>
  <c r="J2037" i="4" a="1"/>
  <c r="K2037" i="4" a="1"/>
  <c r="L2037" i="4" a="1"/>
  <c r="G2039" i="4" a="1"/>
  <c r="H2039" i="4" a="1"/>
  <c r="I2039" i="4" a="1"/>
  <c r="J2039" i="4" a="1"/>
  <c r="K2041" i="4" a="1"/>
  <c r="L2041" i="4" a="1"/>
  <c r="J2045" i="4" a="1"/>
  <c r="K2045" i="4" a="1"/>
  <c r="L2045" i="4" a="1"/>
  <c r="I2047" i="4" a="1"/>
  <c r="J2047" i="4" a="1"/>
  <c r="K2047" i="4" a="1"/>
  <c r="L2048" i="4" a="1"/>
  <c r="H2050" i="4" a="1"/>
  <c r="I2050" i="4" a="1"/>
  <c r="J2050" i="4" a="1"/>
  <c r="K2050" i="4" a="1"/>
  <c r="L2055" i="4" a="1"/>
  <c r="K2061" i="4" a="1"/>
  <c r="K2062" i="4" a="1"/>
  <c r="L2062" i="4" a="1"/>
  <c r="J2064" i="4" a="1"/>
  <c r="K2064" i="4" a="1"/>
  <c r="L2065" i="4" a="1"/>
  <c r="J2068" i="4" a="1"/>
  <c r="K2068" i="4" a="1"/>
  <c r="L2068" i="4" a="1"/>
  <c r="L2070" i="4" a="1"/>
  <c r="I2082" i="4" a="1"/>
  <c r="J2082" i="4" a="1"/>
  <c r="K2103" i="4" a="1"/>
  <c r="L2103" i="4" a="1"/>
  <c r="H2165" i="4" a="1"/>
  <c r="I2165" i="4" a="1"/>
  <c r="J2166" i="4" a="1"/>
  <c r="K2166" i="4" a="1"/>
  <c r="L2166" i="4" a="1"/>
  <c r="H2168" i="4" a="1"/>
  <c r="K2170" i="4" a="1"/>
  <c r="L2175" i="4" a="1"/>
  <c r="I2177" i="4" a="1"/>
  <c r="J2177" i="4" a="1"/>
  <c r="K2177" i="4" a="1"/>
  <c r="L2177" i="4" a="1"/>
  <c r="H2179" i="4" a="1"/>
  <c r="I2179" i="4" a="1"/>
  <c r="J2179" i="4" a="1"/>
  <c r="H2181" i="4" a="1"/>
  <c r="I2181" i="4" a="1"/>
  <c r="J2182" i="4" a="1"/>
  <c r="K2182" i="4" a="1"/>
  <c r="L2182" i="4" a="1"/>
  <c r="K2184" i="4" a="1"/>
  <c r="H2186" i="4" a="1"/>
  <c r="I2186" i="4" a="1"/>
  <c r="J2186" i="4" a="1"/>
  <c r="L2190" i="4" a="1"/>
  <c r="J2191" i="4" a="1"/>
  <c r="L2191" i="4" a="1"/>
  <c r="G2194" i="4" a="1"/>
  <c r="L2195" i="4" a="1"/>
  <c r="K2198" i="4" a="1"/>
  <c r="J2199" i="4" a="1"/>
  <c r="L2199" i="4" a="1"/>
  <c r="G2205" i="4" a="1"/>
  <c r="I2205" i="4" a="1"/>
  <c r="J2205" i="4" a="1"/>
  <c r="J2207" i="4" a="1"/>
  <c r="J2222" i="4" a="1"/>
  <c r="L2222" i="4" a="1"/>
  <c r="J2429" i="4" a="1"/>
  <c r="K2429" i="4" a="1"/>
  <c r="K2463" i="4" a="1"/>
  <c r="L2463" i="4" a="1"/>
  <c r="L2466" i="4" a="1"/>
  <c r="H2467" i="4" a="1"/>
  <c r="I2467" i="4" a="1"/>
  <c r="K2467" i="4" a="1"/>
  <c r="K2470" i="4" a="1"/>
  <c r="K2472" i="4" a="1"/>
  <c r="G2473" i="4" a="1"/>
  <c r="H2473" i="4" a="1"/>
  <c r="I2473" i="4" a="1"/>
  <c r="J2473" i="4" a="1"/>
  <c r="K2473" i="4" a="1"/>
  <c r="L2473" i="4" a="1"/>
  <c r="H2474" i="4" a="1"/>
  <c r="J2474" i="4" a="1"/>
  <c r="J2475" i="4" a="1"/>
  <c r="K2475" i="4" a="1"/>
  <c r="L2475" i="4" a="1"/>
  <c r="J2478" i="4" a="1"/>
  <c r="K2478" i="4" a="1"/>
  <c r="I2480" i="4" a="1"/>
  <c r="J2480" i="4" a="1"/>
  <c r="L2480" i="4" a="1"/>
  <c r="G2481" i="4" a="1"/>
  <c r="H2481" i="4" a="1"/>
  <c r="I2481" i="4" a="1"/>
  <c r="J2481" i="4" a="1"/>
  <c r="J2484" i="4" a="1"/>
  <c r="K2484" i="4" a="1"/>
  <c r="L2484" i="4" a="1"/>
  <c r="L2492" i="4" a="1"/>
  <c r="K2495" i="4" a="1"/>
  <c r="L2495" i="4" a="1"/>
  <c r="H2505" i="4" a="1"/>
  <c r="K2505" i="4" a="1"/>
  <c r="I2507" i="4" a="1"/>
  <c r="K2507" i="4" a="1"/>
  <c r="J2509" i="4" a="1"/>
  <c r="J2513" i="4" a="1"/>
  <c r="L2513" i="4" a="1"/>
  <c r="J2514" i="4" a="1"/>
  <c r="L2514" i="4" a="1"/>
  <c r="I2515" i="4" a="1"/>
  <c r="K2515" i="4" a="1"/>
  <c r="L2515" i="4" a="1"/>
  <c r="J2516" i="4" a="1"/>
  <c r="L2516" i="4" a="1"/>
  <c r="L2517" i="4" a="1"/>
  <c r="K2519" i="4" a="1"/>
  <c r="L2523" i="4" a="1"/>
  <c r="B2524" i="4" a="1"/>
  <c r="C2524" i="4" a="1"/>
  <c r="G2524" i="4" a="1"/>
  <c r="H2524" i="4" a="1"/>
  <c r="J2524" i="4" a="1"/>
  <c r="J2525" i="4" a="1"/>
  <c r="J2526" i="4" a="1"/>
  <c r="L2526" i="4" a="1"/>
  <c r="H2527" i="4" a="1"/>
  <c r="K2527" i="4" a="1"/>
  <c r="B2532" i="4" a="1"/>
  <c r="G2532" i="4" a="1"/>
  <c r="I2532" i="4" a="1"/>
  <c r="K2532" i="4" a="1"/>
  <c r="I2533" i="4" a="1"/>
  <c r="L2533" i="4" a="1"/>
  <c r="K2534" i="4" a="1"/>
  <c r="L2541" i="4" a="1"/>
  <c r="I2542" i="4" a="1"/>
  <c r="K2542" i="4" a="1"/>
  <c r="H2548" i="4" a="1"/>
  <c r="I2548" i="4" a="1"/>
  <c r="K2566" i="4" a="1"/>
  <c r="I2567" i="4" a="1"/>
  <c r="K2567" i="4" a="1"/>
  <c r="G2570" i="4" a="1"/>
  <c r="I2570" i="4" a="1"/>
  <c r="K2570" i="4" a="1"/>
  <c r="L2571" i="4" a="1"/>
  <c r="K2572" i="4" a="1"/>
  <c r="C2575" i="4" a="1"/>
  <c r="H2575" i="4" a="1"/>
  <c r="K2575" i="4" a="1"/>
  <c r="L2575" i="4" a="1"/>
  <c r="I2576" i="4" a="1"/>
  <c r="K2576" i="4" a="1"/>
  <c r="G2577" i="4" a="1"/>
  <c r="I2577" i="4" a="1"/>
  <c r="L2577" i="4" a="1"/>
  <c r="I2582" i="4" a="1"/>
  <c r="K2582" i="4" a="1"/>
  <c r="G2585" i="4" a="1"/>
  <c r="I2585" i="4" a="1"/>
  <c r="K2585" i="4" a="1"/>
  <c r="G2586" i="4" a="1"/>
  <c r="I2586" i="4" a="1"/>
  <c r="L2586" i="4" a="1"/>
  <c r="B2588" i="4" a="1"/>
  <c r="C2588" i="4" a="1"/>
  <c r="B2591" i="4" a="1"/>
  <c r="C2591" i="4" a="1"/>
  <c r="G2591" i="4" a="1"/>
  <c r="B2592" i="4" a="1"/>
  <c r="G2592" i="4" a="1"/>
  <c r="B2593" i="4" a="1"/>
  <c r="C2594" i="4" a="1"/>
  <c r="G2594" i="4" a="1"/>
  <c r="H2594" i="4" a="1"/>
  <c r="J2594" i="4" a="1"/>
  <c r="H2595" i="4" a="1"/>
  <c r="L2595" i="4" a="1"/>
  <c r="G2596" i="4" a="1"/>
  <c r="J2596" i="4" a="1"/>
  <c r="L2596" i="4" a="1"/>
  <c r="K2597" i="4" a="1"/>
  <c r="H2598" i="4" a="1"/>
  <c r="J2598" i="4" a="1"/>
  <c r="J2601" i="4" a="1"/>
  <c r="K2605" i="4" a="1"/>
  <c r="J2611" i="4" a="1"/>
  <c r="J2616" i="4" a="1"/>
  <c r="I2618" i="4" a="1"/>
  <c r="I2630" i="4" a="1"/>
  <c r="L2630" i="4" a="1"/>
  <c r="K2631" i="4" a="1"/>
  <c r="L2631" i="4" a="1"/>
  <c r="K2633" i="4" a="1"/>
  <c r="L2633" i="4" a="1"/>
  <c r="K2634" i="4" a="1"/>
  <c r="L2634" i="4" a="1"/>
  <c r="J2635" i="4" a="1"/>
  <c r="L2635" i="4" a="1"/>
  <c r="J2637" i="4" a="1"/>
  <c r="K2637" i="4" a="1"/>
  <c r="J3411" i="4" a="1"/>
  <c r="I3535" i="4" a="1"/>
  <c r="J3586" i="4" a="1"/>
  <c r="K3586" i="4" a="1"/>
  <c r="L2225" i="4" a="1"/>
  <c r="B5055" i="4" a="1"/>
  <c r="C5055" i="4" a="1"/>
  <c r="G5055" i="4" a="1"/>
  <c r="I5055" i="4" a="1"/>
  <c r="B5056" i="4" a="1"/>
  <c r="G5056" i="4" a="1"/>
  <c r="L4501" i="4" a="1"/>
  <c r="J4540" i="4" a="1"/>
  <c r="K4540" i="4" a="1"/>
  <c r="L4540" i="4" a="1"/>
  <c r="L4558" i="4" a="1"/>
  <c r="K4570" i="4" a="1"/>
  <c r="G4576" i="4" a="1"/>
  <c r="K4579" i="4" a="1"/>
  <c r="L4579" i="4" a="1"/>
  <c r="K4582" i="4" a="1"/>
  <c r="L4582" i="4" a="1"/>
  <c r="B4589" i="4" a="1"/>
  <c r="G4593" i="4" a="1"/>
  <c r="I4594" i="4" a="1"/>
  <c r="J4594" i="4" a="1"/>
  <c r="K4594" i="4" a="1"/>
  <c r="K4595" i="4" a="1"/>
  <c r="J4596" i="4" a="1"/>
  <c r="I4598" i="4" a="1"/>
  <c r="J4598" i="4" a="1"/>
  <c r="K4598" i="4" a="1"/>
  <c r="L4598" i="4" a="1"/>
  <c r="L4600" i="4" a="1"/>
  <c r="L4610" i="4" a="1"/>
  <c r="J5057" i="4" a="1"/>
  <c r="K5057" i="4" a="1"/>
  <c r="L5057" i="4" a="1"/>
  <c r="K5757" i="4" a="1"/>
  <c r="L5757" i="4" a="1"/>
  <c r="L5423" i="4" a="1"/>
  <c r="L5771" i="4" a="1"/>
  <c r="J5793" i="4" a="1"/>
  <c r="J5810" i="4" a="1"/>
  <c r="K5810" i="4" a="1"/>
  <c r="L5810" i="4" a="1"/>
  <c r="I136" i="4" a="1"/>
  <c r="J136" i="4" a="1"/>
  <c r="K136" i="4" a="1"/>
  <c r="L136" i="4" a="1"/>
  <c r="B5013" i="4" a="1"/>
  <c r="D5045" i="4"/>
  <c r="H484" i="4" a="1"/>
  <c r="I484" i="4" a="1"/>
  <c r="J484" i="4" a="1"/>
  <c r="K484" i="4" a="1"/>
  <c r="L484" i="4" a="1"/>
  <c r="L922" i="4" a="1"/>
  <c r="G3535" i="4" a="1"/>
  <c r="H3586" i="4" a="1"/>
  <c r="L3604" i="4" a="1"/>
  <c r="K3687" i="4" a="1"/>
  <c r="L3687" i="4" a="1"/>
  <c r="K3780" i="4" a="1"/>
  <c r="J4602" i="4" a="1"/>
  <c r="J4605" i="4" a="1"/>
  <c r="L4605" i="4" a="1"/>
  <c r="C4607" i="4" a="1"/>
  <c r="I4607" i="4" a="1"/>
  <c r="L4607" i="4" a="1"/>
  <c r="B4609" i="4" a="1"/>
  <c r="C4609" i="4" a="1"/>
  <c r="G4609" i="4" a="1"/>
  <c r="H4609" i="4" a="1"/>
  <c r="J4609" i="4" a="1"/>
  <c r="K4609" i="4" a="1"/>
  <c r="C4611" i="4" a="1"/>
  <c r="I4611" i="4" a="1"/>
  <c r="J4611" i="4" a="1"/>
  <c r="H4621" i="4" a="1"/>
  <c r="J4621" i="4" a="1"/>
  <c r="G4623" i="4" a="1"/>
  <c r="I4623" i="4" a="1"/>
  <c r="L4623" i="4" a="1"/>
  <c r="G4652" i="4" a="1"/>
  <c r="I4652" i="4" a="1"/>
  <c r="J4652" i="4" a="1"/>
  <c r="L4652" i="4" a="1"/>
  <c r="H4653" i="4" a="1"/>
  <c r="K4653" i="4" a="1"/>
  <c r="H4654" i="4" a="1"/>
  <c r="I4654" i="4" a="1"/>
  <c r="K4654" i="4" a="1"/>
  <c r="L4654" i="4" a="1"/>
  <c r="K4661" i="4" a="1"/>
  <c r="K4676" i="4" a="1"/>
  <c r="L5018" i="4" a="1"/>
  <c r="B5052" i="4" a="1"/>
  <c r="D5052" i="4"/>
  <c r="H5052" i="4" a="1"/>
  <c r="J5052" i="4" a="1"/>
  <c r="L5052" i="4" a="1"/>
  <c r="J1207" i="4" a="1"/>
  <c r="K1207" i="4" a="1"/>
  <c r="L1207" i="4" a="1"/>
  <c r="H3535" i="4" a="1"/>
  <c r="I3586" i="4" a="1"/>
  <c r="L3603" i="4" a="1"/>
  <c r="L3618" i="4" a="1"/>
  <c r="G3693" i="4" a="1"/>
  <c r="H3693" i="4" a="1"/>
  <c r="J3693" i="4" a="1"/>
  <c r="K3693" i="4" a="1"/>
  <c r="L3752" i="4" a="1"/>
  <c r="J3768" i="4" a="1"/>
  <c r="I4602" i="4" a="1"/>
  <c r="K4603" i="4" a="1"/>
  <c r="L4604" i="4" a="1"/>
  <c r="C4605" i="4" a="1"/>
  <c r="G4605" i="4" a="1"/>
  <c r="H4605" i="4" a="1"/>
  <c r="I4605" i="4" a="1"/>
  <c r="K4605" i="4" a="1"/>
  <c r="I4609" i="4" a="1"/>
  <c r="L4609" i="4" a="1"/>
  <c r="B4610" i="4" a="1"/>
  <c r="G4610" i="4" a="1"/>
  <c r="K4610" i="4" a="1"/>
  <c r="C4621" i="4" a="1"/>
  <c r="I4621" i="4" a="1"/>
  <c r="L4621" i="4" a="1"/>
  <c r="C4622" i="4" a="1"/>
  <c r="H4622" i="4" a="1"/>
  <c r="K4622" i="4" a="1"/>
  <c r="B4623" i="4" a="1"/>
  <c r="H4623" i="4" a="1"/>
  <c r="K4623" i="4" a="1"/>
  <c r="H4652" i="4" a="1"/>
  <c r="K4652" i="4" a="1"/>
  <c r="L4676" i="4" a="1"/>
  <c r="L1554" i="4" a="1"/>
  <c r="I2652" i="4" a="1"/>
  <c r="J2652" i="4" a="1"/>
  <c r="K2652" i="4" a="1"/>
  <c r="L2652" i="4" a="1"/>
  <c r="B2654" i="4" a="1"/>
  <c r="L2656" i="4" a="1"/>
  <c r="J2658" i="4" a="1"/>
  <c r="G5052" i="4" a="1"/>
  <c r="C5053" i="4" a="1"/>
  <c r="C2601" i="4" a="1"/>
  <c r="G2601" i="4" a="1"/>
  <c r="H2601" i="4" a="1"/>
  <c r="I2601" i="4" a="1"/>
  <c r="G2602" i="4" a="1"/>
  <c r="H2602" i="4" a="1"/>
  <c r="I2602" i="4" a="1"/>
  <c r="J2602" i="4" a="1"/>
  <c r="K2602" i="4" a="1"/>
  <c r="L2602" i="4" a="1"/>
  <c r="G2604" i="4" a="1"/>
  <c r="H2604" i="4" a="1"/>
  <c r="I2606" i="4" a="1"/>
  <c r="J2606" i="4" a="1"/>
  <c r="K2606" i="4" a="1"/>
  <c r="L2606" i="4" a="1"/>
  <c r="C2608" i="4" a="1"/>
  <c r="G2608" i="4" a="1"/>
  <c r="H2608" i="4" a="1"/>
  <c r="I2608" i="4" a="1"/>
  <c r="J2608" i="4" a="1"/>
  <c r="K2608" i="4" a="1"/>
  <c r="L2608" i="4" a="1"/>
  <c r="G2610" i="4" a="1"/>
  <c r="H2610" i="4" a="1"/>
  <c r="I2610" i="4" a="1"/>
  <c r="J2610" i="4" a="1"/>
  <c r="K2610" i="4" a="1"/>
  <c r="L2610" i="4" a="1"/>
  <c r="I2612" i="4" a="1"/>
  <c r="J2612" i="4" a="1"/>
  <c r="K2612" i="4" a="1"/>
  <c r="L2612" i="4" a="1"/>
  <c r="G2615" i="4" a="1"/>
  <c r="H2615" i="4" a="1"/>
  <c r="I2615" i="4" a="1"/>
  <c r="J2615" i="4" a="1"/>
  <c r="K2615" i="4" a="1"/>
  <c r="L2615" i="4" a="1"/>
  <c r="K2619" i="4" a="1"/>
  <c r="L2619" i="4" a="1"/>
  <c r="I2623" i="4" a="1"/>
  <c r="J2623" i="4" a="1"/>
  <c r="K2623" i="4" a="1"/>
  <c r="L2623" i="4" a="1"/>
  <c r="I2625" i="4" a="1"/>
  <c r="J2625" i="4" a="1"/>
  <c r="K2625" i="4" a="1"/>
  <c r="L2625" i="4" a="1"/>
  <c r="J2627" i="4" a="1"/>
  <c r="K2627" i="4" a="1"/>
  <c r="L2627" i="4" a="1"/>
  <c r="I2633" i="4" a="1"/>
  <c r="J2633" i="4" a="1"/>
  <c r="I2638" i="4" a="1"/>
  <c r="J2638" i="4" a="1"/>
  <c r="K2638" i="4" a="1"/>
  <c r="L2638" i="4" a="1"/>
  <c r="G2641" i="4" a="1"/>
  <c r="H2641" i="4" a="1"/>
  <c r="I2641" i="4" a="1"/>
  <c r="J2641" i="4" a="1"/>
  <c r="K2641" i="4" a="1"/>
  <c r="L2641" i="4" a="1"/>
  <c r="I2643" i="4" a="1"/>
  <c r="J2643" i="4" a="1"/>
  <c r="K2643" i="4" a="1"/>
  <c r="L2643" i="4" a="1"/>
  <c r="J2648" i="4" a="1"/>
  <c r="K2648" i="4" a="1"/>
  <c r="C2649" i="4" a="1"/>
  <c r="J3460" i="4" a="1"/>
  <c r="J3507" i="4" a="1"/>
  <c r="K3507" i="4" a="1"/>
  <c r="L3507" i="4" a="1"/>
  <c r="C3693" i="4" a="1"/>
  <c r="I3693" i="4" a="1"/>
  <c r="L3693" i="4" a="1"/>
  <c r="K4602" i="4" a="1"/>
  <c r="L4603" i="4" a="1"/>
  <c r="B4607" i="4" a="1"/>
  <c r="G4607" i="4" a="1"/>
  <c r="H4607" i="4" a="1"/>
  <c r="J4607" i="4" a="1"/>
  <c r="K4607" i="4" a="1"/>
  <c r="C4610" i="4" a="1"/>
  <c r="H4610" i="4" a="1"/>
  <c r="J4610" i="4" a="1"/>
  <c r="B4611" i="4" a="1"/>
  <c r="G4611" i="4" a="1"/>
  <c r="H4611" i="4" a="1"/>
  <c r="K4611" i="4" a="1"/>
  <c r="B4621" i="4" a="1"/>
  <c r="G4621" i="4" a="1"/>
  <c r="K4621" i="4" a="1"/>
  <c r="B4622" i="4" a="1"/>
  <c r="G4622" i="4" a="1"/>
  <c r="J4622" i="4" a="1"/>
  <c r="J4653" i="4" a="1"/>
  <c r="L4661" i="4" a="1"/>
  <c r="G4662" i="4" a="1"/>
  <c r="I4662" i="4" a="1"/>
  <c r="K4662" i="4" a="1"/>
  <c r="K4675" i="4" a="1"/>
  <c r="H5047" i="4" a="1"/>
  <c r="K5052" i="4" a="1"/>
  <c r="B5053" i="4" a="1"/>
  <c r="I2280" i="4" a="1"/>
  <c r="J2280" i="4" a="1"/>
  <c r="K2280" i="4" a="1"/>
  <c r="L2280" i="4" a="1"/>
  <c r="H2600" i="4" a="1"/>
  <c r="I2600" i="4" a="1"/>
  <c r="G2605" i="4" a="1"/>
  <c r="H2605" i="4" a="1"/>
  <c r="I2605" i="4" a="1"/>
  <c r="J2607" i="4" a="1"/>
  <c r="K2607" i="4" a="1"/>
  <c r="L2607" i="4" a="1"/>
  <c r="C2609" i="4" a="1"/>
  <c r="G2609" i="4" a="1"/>
  <c r="I2611" i="4" a="1"/>
  <c r="I2613" i="4" a="1"/>
  <c r="J2613" i="4" a="1"/>
  <c r="K2613" i="4" a="1"/>
  <c r="H2616" i="4" a="1"/>
  <c r="H2620" i="4" a="1"/>
  <c r="L2622" i="4" a="1"/>
  <c r="L2624" i="4" a="1"/>
  <c r="K2628" i="4" a="1"/>
  <c r="J2631" i="4" a="1"/>
  <c r="J2634" i="4" a="1"/>
  <c r="I2635" i="4" a="1"/>
  <c r="J2639" i="4" a="1"/>
  <c r="J2642" i="4" a="1"/>
  <c r="K2642" i="4" a="1"/>
  <c r="L2642" i="4" a="1"/>
  <c r="G2644" i="4" a="1"/>
  <c r="J2645" i="4" a="1"/>
  <c r="K2646" i="4" a="1"/>
  <c r="B2659" i="4" a="1"/>
  <c r="C2659" i="4" a="1"/>
  <c r="G2659" i="4" a="1"/>
  <c r="L3777" i="4" a="1"/>
  <c r="L4602" i="4" a="1"/>
  <c r="C4608" i="4" a="1"/>
  <c r="G4608" i="4" a="1"/>
  <c r="I4610" i="4" a="1"/>
  <c r="I4622" i="4" a="1"/>
  <c r="L4622" i="4" a="1"/>
  <c r="C4623" i="4" a="1"/>
  <c r="J4623" i="4" a="1"/>
  <c r="I4653" i="4" a="1"/>
  <c r="L4653" i="4" a="1"/>
  <c r="G4654" i="4" a="1"/>
  <c r="J4654" i="4" a="1"/>
  <c r="H4662" i="4" a="1"/>
  <c r="J4662" i="4" a="1"/>
  <c r="L4662" i="4" a="1"/>
  <c r="D5033" i="4"/>
  <c r="C5052" i="4" a="1"/>
  <c r="I5052" i="4" a="1"/>
  <c r="I2659" i="4" a="1"/>
  <c r="J2659" i="4" a="1"/>
  <c r="K2659" i="4" a="1"/>
  <c r="L2659" i="4" a="1"/>
  <c r="D5053" i="4"/>
  <c r="G5053" i="4" a="1"/>
  <c r="H5053" i="4" a="1"/>
  <c r="I5053" i="4" a="1"/>
  <c r="J5053" i="4" a="1"/>
  <c r="K5053" i="4" a="1"/>
  <c r="L5053" i="4" a="1"/>
  <c r="H5421" i="4" a="1"/>
  <c r="I5421" i="4" a="1"/>
  <c r="J5421" i="4" a="1"/>
  <c r="K5421" i="4" a="1"/>
  <c r="L5421" i="4" a="1"/>
  <c r="L143" i="4" a="1"/>
  <c r="L4106" i="4" a="1"/>
  <c r="I4998" i="4" a="1"/>
  <c r="D4999" i="4"/>
  <c r="I5002" i="4" a="1"/>
  <c r="C5003" i="4" a="1"/>
  <c r="K5003" i="4" a="1"/>
  <c r="D5004" i="4"/>
  <c r="K5004" i="4" a="1"/>
  <c r="G5005" i="4" a="1"/>
  <c r="K5005" i="4" a="1"/>
  <c r="D5006" i="4"/>
  <c r="L5006" i="4" a="1"/>
  <c r="G5007" i="4" a="1"/>
  <c r="L5007" i="4" a="1"/>
  <c r="B5008" i="4" a="1"/>
  <c r="H5008" i="4" a="1"/>
  <c r="H5009" i="4" a="1"/>
  <c r="J5009" i="4" a="1"/>
  <c r="C5010" i="4" a="1"/>
  <c r="L5010" i="4" a="1"/>
  <c r="D5011" i="4"/>
  <c r="I5011" i="4" a="1"/>
  <c r="C5012" i="4" a="1"/>
  <c r="L5012" i="4" a="1"/>
  <c r="C5013" i="4" a="1"/>
  <c r="J5013" i="4" a="1"/>
  <c r="B5017" i="4" a="1"/>
  <c r="G5017" i="4" a="1"/>
  <c r="J5017" i="4" a="1"/>
  <c r="I5020" i="4" a="1"/>
  <c r="B5021" i="4" a="1"/>
  <c r="K5021" i="4" a="1"/>
  <c r="D5022" i="4"/>
  <c r="J5022" i="4" a="1"/>
  <c r="K5025" i="4" a="1"/>
  <c r="G5026" i="4" a="1"/>
  <c r="J5026" i="4" a="1"/>
  <c r="C5027" i="4" a="1"/>
  <c r="K5027" i="4" a="1"/>
  <c r="H5028" i="4" a="1"/>
  <c r="D5029" i="4"/>
  <c r="J5029" i="4" a="1"/>
  <c r="C5030" i="4" a="1"/>
  <c r="J5030" i="4" a="1"/>
  <c r="C5031" i="4" a="1"/>
  <c r="J5031" i="4" a="1"/>
  <c r="H5032" i="4" a="1"/>
  <c r="B5035" i="4" a="1"/>
  <c r="H5035" i="4" a="1"/>
  <c r="B5036" i="4" a="1"/>
  <c r="L5036" i="4" a="1"/>
  <c r="H5037" i="4" a="1"/>
  <c r="B5038" i="4" a="1"/>
  <c r="H5038" i="4" a="1"/>
  <c r="G5039" i="4" a="1"/>
  <c r="I5039" i="4" a="1"/>
  <c r="H5040" i="4" a="1"/>
  <c r="B5041" i="4" a="1"/>
  <c r="I5041" i="4" a="1"/>
  <c r="D5042" i="4"/>
  <c r="L5042" i="4" a="1"/>
  <c r="H5043" i="4" a="1"/>
  <c r="B5044" i="4" a="1"/>
  <c r="I5044" i="4" a="1"/>
  <c r="C5045" i="4" a="1"/>
  <c r="I5045" i="4" a="1"/>
  <c r="L5045" i="4" a="1"/>
  <c r="D5046" i="4"/>
  <c r="J5046" i="4" a="1"/>
  <c r="C5049" i="4" a="1"/>
  <c r="I5049" i="4" a="1"/>
  <c r="B5050" i="4" a="1"/>
  <c r="J5050" i="4" a="1"/>
  <c r="B5051" i="4" a="1"/>
  <c r="K4006" i="4" a="1"/>
  <c r="L4006" i="4" a="1"/>
  <c r="L4031" i="4" a="1"/>
  <c r="K4039" i="4" a="1"/>
  <c r="L4039" i="4" a="1"/>
  <c r="G4998" i="4" a="1"/>
  <c r="K4998" i="4" a="1"/>
  <c r="B4999" i="4" a="1"/>
  <c r="I4999" i="4" a="1"/>
  <c r="C5000" i="4" a="1"/>
  <c r="K5000" i="4" a="1"/>
  <c r="C5001" i="4" a="1"/>
  <c r="J5001" i="4" a="1"/>
  <c r="L5003" i="4" a="1"/>
  <c r="G5004" i="4" a="1"/>
  <c r="J5004" i="4" a="1"/>
  <c r="D5005" i="4"/>
  <c r="I5005" i="4" a="1"/>
  <c r="C5006" i="4" a="1"/>
  <c r="I5006" i="4" a="1"/>
  <c r="B5007" i="4" a="1"/>
  <c r="I5007" i="4" a="1"/>
  <c r="G5010" i="4" a="1"/>
  <c r="K5010" i="4" a="1"/>
  <c r="B5011" i="4" a="1"/>
  <c r="L5011" i="4" a="1"/>
  <c r="G5012" i="4" a="1"/>
  <c r="J5012" i="4" a="1"/>
  <c r="D5013" i="4"/>
  <c r="H5013" i="4" a="1"/>
  <c r="L5013" i="4" a="1"/>
  <c r="G5014" i="4" a="1"/>
  <c r="J5014" i="4" a="1"/>
  <c r="B5015" i="4" a="1"/>
  <c r="D5016" i="4"/>
  <c r="G5016" i="4" a="1"/>
  <c r="I5016" i="4" a="1"/>
  <c r="K5016" i="4" a="1"/>
  <c r="I5018" i="4" a="1"/>
  <c r="D5019" i="4"/>
  <c r="J5019" i="4" a="1"/>
  <c r="L5019" i="4" a="1"/>
  <c r="D5020" i="4"/>
  <c r="K5020" i="4" a="1"/>
  <c r="C5021" i="4" a="1"/>
  <c r="H5021" i="4" a="1"/>
  <c r="B5022" i="4" a="1"/>
  <c r="L5022" i="4" a="1"/>
  <c r="C5023" i="4" a="1"/>
  <c r="I5023" i="4" a="1"/>
  <c r="L5023" i="4" a="1"/>
  <c r="G5024" i="4" a="1"/>
  <c r="I5024" i="4" a="1"/>
  <c r="C5025" i="4" a="1"/>
  <c r="H5025" i="4" a="1"/>
  <c r="I5027" i="4" a="1"/>
  <c r="D5028" i="4"/>
  <c r="L5028" i="4" a="1"/>
  <c r="C5029" i="4" a="1"/>
  <c r="I5029" i="4" a="1"/>
  <c r="K5033" i="4" a="1"/>
  <c r="G5034" i="4" a="1"/>
  <c r="I5034" i="4" a="1"/>
  <c r="L5034" i="4" a="1"/>
  <c r="D5037" i="4"/>
  <c r="K5037" i="4" a="1"/>
  <c r="G5038" i="4" a="1"/>
  <c r="K5038" i="4" a="1"/>
  <c r="C5039" i="4" a="1"/>
  <c r="K5039" i="4" a="1"/>
  <c r="G5040" i="4" a="1"/>
  <c r="L5040" i="4" a="1"/>
  <c r="D5041" i="4"/>
  <c r="B5042" i="4" a="1"/>
  <c r="K5042" i="4" a="1"/>
  <c r="C5043" i="4" a="1"/>
  <c r="I5043" i="4" a="1"/>
  <c r="H5044" i="4" a="1"/>
  <c r="L5044" i="4" a="1"/>
  <c r="G5045" i="4" a="1"/>
  <c r="J5045" i="4" a="1"/>
  <c r="B5046" i="4" a="1"/>
  <c r="H5046" i="4" a="1"/>
  <c r="L5046" i="4" a="1"/>
  <c r="D5047" i="4"/>
  <c r="C5050" i="4" a="1"/>
  <c r="K5050" i="4" a="1"/>
  <c r="G5051" i="4" a="1"/>
  <c r="K1038" i="4" a="1"/>
  <c r="L1038" i="4" a="1"/>
  <c r="B2658" i="4" a="1"/>
  <c r="B2660" i="4" a="1"/>
  <c r="J2660" i="4" a="1"/>
  <c r="L2660" i="4" a="1"/>
  <c r="C2661" i="4" a="1"/>
  <c r="G2661" i="4" a="1"/>
  <c r="B2662" i="4" a="1"/>
  <c r="G2662" i="4" a="1"/>
  <c r="J2662" i="4" a="1"/>
  <c r="L2664" i="4" a="1"/>
  <c r="L2676" i="4" a="1"/>
  <c r="H2677" i="4" a="1"/>
  <c r="J2677" i="4" a="1"/>
  <c r="J2732" i="4" a="1"/>
  <c r="L2732" i="4" a="1"/>
  <c r="K2824" i="4" a="1"/>
  <c r="L2909" i="4" a="1"/>
  <c r="L2920" i="4" a="1"/>
  <c r="J2941" i="4" a="1"/>
  <c r="K2941" i="4" a="1"/>
  <c r="L2953" i="4" a="1"/>
  <c r="K2964" i="4" a="1"/>
  <c r="L4038" i="4" a="1"/>
  <c r="L4049" i="4" a="1"/>
  <c r="K4106" i="4" a="1"/>
  <c r="D4998" i="4"/>
  <c r="H5000" i="4" a="1"/>
  <c r="B5001" i="4" a="1"/>
  <c r="I5001" i="4" a="1"/>
  <c r="L5001" i="4" a="1"/>
  <c r="D5002" i="4"/>
  <c r="K5002" i="4" a="1"/>
  <c r="D5003" i="4"/>
  <c r="J5003" i="4" a="1"/>
  <c r="B5004" i="4" a="1"/>
  <c r="I5004" i="4" a="1"/>
  <c r="B5005" i="4" a="1"/>
  <c r="H5005" i="4" a="1"/>
  <c r="G5006" i="4" a="1"/>
  <c r="H5006" i="4" a="1"/>
  <c r="G5009" i="4" a="1"/>
  <c r="L5009" i="4" a="1"/>
  <c r="H5010" i="4" a="1"/>
  <c r="J5010" i="4" a="1"/>
  <c r="C5011" i="4" a="1"/>
  <c r="K5011" i="4" a="1"/>
  <c r="D5012" i="4"/>
  <c r="K5012" i="4" a="1"/>
  <c r="G5013" i="4" a="1"/>
  <c r="I5013" i="4" a="1"/>
  <c r="B5014" i="4" a="1"/>
  <c r="D5014" i="4"/>
  <c r="I5014" i="4" a="1"/>
  <c r="L5014" i="4" a="1"/>
  <c r="C5016" i="4" a="1"/>
  <c r="H5016" i="4" a="1"/>
  <c r="L5016" i="4" a="1"/>
  <c r="D5017" i="4"/>
  <c r="I5017" i="4" a="1"/>
  <c r="L5017" i="4" a="1"/>
  <c r="C5018" i="4" a="1"/>
  <c r="H5018" i="4" a="1"/>
  <c r="J5018" i="4" a="1"/>
  <c r="B5019" i="4" a="1"/>
  <c r="H5019" i="4" a="1"/>
  <c r="G5021" i="4" a="1"/>
  <c r="L5021" i="4" a="1"/>
  <c r="G5022" i="4" a="1"/>
  <c r="H5022" i="4" a="1"/>
  <c r="K5022" i="4" a="1"/>
  <c r="D5023" i="4"/>
  <c r="H5023" i="4" a="1"/>
  <c r="K5023" i="4" a="1"/>
  <c r="D5024" i="4"/>
  <c r="B5027" i="4" a="1"/>
  <c r="J5027" i="4" a="1"/>
  <c r="B5028" i="4" a="1"/>
  <c r="I5028" i="4" a="1"/>
  <c r="G5031" i="4" a="1"/>
  <c r="L5031" i="4" a="1"/>
  <c r="C5032" i="4" a="1"/>
  <c r="J5032" i="4" a="1"/>
  <c r="D5036" i="4"/>
  <c r="I5036" i="4" a="1"/>
  <c r="B5037" i="4" a="1"/>
  <c r="I5037" i="4" a="1"/>
  <c r="H5039" i="4" a="1"/>
  <c r="L5039" i="4" a="1"/>
  <c r="C5040" i="4" a="1"/>
  <c r="K5040" i="4" a="1"/>
  <c r="C5041" i="4" a="1"/>
  <c r="L5041" i="4" a="1"/>
  <c r="C5042" i="4" a="1"/>
  <c r="J5042" i="4" a="1"/>
  <c r="B5043" i="4" a="1"/>
  <c r="J5043" i="4" a="1"/>
  <c r="K5045" i="4" a="1"/>
  <c r="C5046" i="4" a="1"/>
  <c r="I5046" i="4" a="1"/>
  <c r="B5047" i="4" a="1"/>
  <c r="G5047" i="4" a="1"/>
  <c r="I5047" i="4" a="1"/>
  <c r="L5047" i="4" a="1"/>
  <c r="C5048" i="4" a="1"/>
  <c r="D5048" i="4"/>
  <c r="H5048" i="4" a="1"/>
  <c r="K5048" i="4" a="1"/>
  <c r="I5050" i="4" a="1"/>
  <c r="C5051" i="4" a="1"/>
  <c r="G1983" i="4" a="1"/>
  <c r="H1983" i="4" a="1"/>
  <c r="G1985" i="4" a="1"/>
  <c r="H1985" i="4" a="1"/>
  <c r="I1985" i="4" a="1"/>
  <c r="J1985" i="4" a="1"/>
  <c r="K1985" i="4" a="1"/>
  <c r="L1985" i="4" a="1"/>
  <c r="G1987" i="4" a="1"/>
  <c r="H1987" i="4" a="1"/>
  <c r="I1987" i="4" a="1"/>
  <c r="J1987" i="4" a="1"/>
  <c r="K1987" i="4" a="1"/>
  <c r="G1988" i="4" a="1"/>
  <c r="C2326" i="4" a="1"/>
  <c r="H2326" i="4" a="1"/>
  <c r="K2326" i="4" a="1"/>
  <c r="C2328" i="4" a="1"/>
  <c r="G2328" i="4" a="1"/>
  <c r="C2330" i="4" a="1"/>
  <c r="B2331" i="4" a="1"/>
  <c r="C2331" i="4" a="1"/>
  <c r="G2331" i="4" a="1"/>
  <c r="H2331" i="4" a="1"/>
  <c r="J2331" i="4" a="1"/>
  <c r="B2335" i="4" a="1"/>
  <c r="C2335" i="4" a="1"/>
  <c r="D2335" i="4" s="1"/>
  <c r="I2335" i="4" a="1"/>
  <c r="L2335" i="4" a="1"/>
  <c r="B2336" i="4" a="1"/>
  <c r="B2337" i="4" a="1"/>
  <c r="G2337" i="4" a="1"/>
  <c r="B2339" i="4" a="1"/>
  <c r="H2339" i="4" a="1"/>
  <c r="B2340" i="4" a="1"/>
  <c r="I2340" i="4" a="1"/>
  <c r="J2340" i="4" a="1"/>
  <c r="L2340" i="4" a="1"/>
  <c r="B2341" i="4" a="1"/>
  <c r="L2655" i="4" a="1"/>
  <c r="C2656" i="4" a="1"/>
  <c r="G2656" i="4" a="1"/>
  <c r="H2656" i="4" a="1"/>
  <c r="J2656" i="4" a="1"/>
  <c r="J2657" i="4" a="1"/>
  <c r="G2658" i="4" a="1"/>
  <c r="I2658" i="4" a="1"/>
  <c r="C2660" i="4" a="1"/>
  <c r="H2660" i="4" a="1"/>
  <c r="K2660" i="4" a="1"/>
  <c r="B2661" i="4" a="1"/>
  <c r="J2661" i="4" a="1"/>
  <c r="L2688" i="4" a="1"/>
  <c r="J2909" i="4" a="1"/>
  <c r="I2950" i="4" a="1"/>
  <c r="J4049" i="4" a="1"/>
  <c r="K4049" i="4" a="1"/>
  <c r="J4993" i="4" a="1"/>
  <c r="J4999" i="4" a="1"/>
  <c r="G5000" i="4" a="1"/>
  <c r="D5001" i="4"/>
  <c r="K5001" i="4" a="1"/>
  <c r="G5002" i="4" a="1"/>
  <c r="B5006" i="4" a="1"/>
  <c r="J5006" i="4" a="1"/>
  <c r="C5007" i="4" a="1"/>
  <c r="J5007" i="4" a="1"/>
  <c r="C5008" i="4" a="1"/>
  <c r="B5009" i="4" a="1"/>
  <c r="I5009" i="4" a="1"/>
  <c r="D5010" i="4"/>
  <c r="K5013" i="4" a="1"/>
  <c r="C5014" i="4" a="1"/>
  <c r="H5014" i="4" a="1"/>
  <c r="D5018" i="4"/>
  <c r="D5030" i="4"/>
  <c r="H5030" i="4" a="1"/>
  <c r="D5031" i="4"/>
  <c r="I5031" i="4" a="1"/>
  <c r="G5032" i="4" a="1"/>
  <c r="L5032" i="4" a="1"/>
  <c r="H5033" i="4" a="1"/>
  <c r="C5034" i="4" a="1"/>
  <c r="K5034" i="4" a="1"/>
  <c r="D5035" i="4"/>
  <c r="K5035" i="4" a="1"/>
  <c r="G5036" i="4" a="1"/>
  <c r="J5036" i="4" a="1"/>
  <c r="G5037" i="4" a="1"/>
  <c r="C5038" i="4" a="1"/>
  <c r="I5038" i="4" a="1"/>
  <c r="B5039" i="4" a="1"/>
  <c r="B5040" i="4" a="1"/>
  <c r="J5040" i="4" a="1"/>
  <c r="G5043" i="4" a="1"/>
  <c r="L5043" i="4" a="1"/>
  <c r="C5044" i="4" a="1"/>
  <c r="K5044" i="4" a="1"/>
  <c r="B5045" i="4" a="1"/>
  <c r="H5045" i="4" a="1"/>
  <c r="G5048" i="4" a="1"/>
  <c r="L5048" i="4" a="1"/>
  <c r="G5049" i="4" a="1"/>
  <c r="K5049" i="4" a="1"/>
  <c r="D5050" i="4"/>
  <c r="J1614" i="4" a="1"/>
  <c r="K1614" i="4" a="1"/>
  <c r="L1614" i="4" a="1"/>
  <c r="G1982" i="4" a="1"/>
  <c r="H1982" i="4" a="1"/>
  <c r="G1984" i="4" a="1"/>
  <c r="H1984" i="4" a="1"/>
  <c r="I1984" i="4" a="1"/>
  <c r="J1984" i="4" a="1"/>
  <c r="K1984" i="4" a="1"/>
  <c r="L1984" i="4" a="1"/>
  <c r="G1986" i="4" a="1"/>
  <c r="H1986" i="4" a="1"/>
  <c r="I1986" i="4" a="1"/>
  <c r="J1986" i="4" a="1"/>
  <c r="K1986" i="4" a="1"/>
  <c r="L1986" i="4" a="1"/>
  <c r="C2325" i="4" a="1"/>
  <c r="I2325" i="4" a="1"/>
  <c r="K2325" i="4" a="1"/>
  <c r="J2327" i="4" a="1"/>
  <c r="L2327" i="4" a="1"/>
  <c r="B2328" i="4" a="1"/>
  <c r="G2329" i="4" a="1"/>
  <c r="B2330" i="4" a="1"/>
  <c r="J2332" i="4" a="1"/>
  <c r="L2332" i="4" a="1"/>
  <c r="B2333" i="4" a="1"/>
  <c r="C2333" i="4" a="1"/>
  <c r="D2333" i="4" s="1"/>
  <c r="B2334" i="4" a="1"/>
  <c r="H2334" i="4" a="1"/>
  <c r="J2334" i="4" a="1"/>
  <c r="C2336" i="4" a="1"/>
  <c r="C2337" i="4" a="1"/>
  <c r="I2338" i="4" a="1"/>
  <c r="L2338" i="4" a="1"/>
  <c r="C2339" i="4" a="1"/>
  <c r="G2339" i="4" a="1"/>
  <c r="C2341" i="4" a="1"/>
  <c r="I2655" i="4" a="1"/>
  <c r="B2656" i="4" a="1"/>
  <c r="I2656" i="4" a="1"/>
  <c r="K2656" i="4" a="1"/>
  <c r="C2658" i="4" a="1"/>
  <c r="H2658" i="4" a="1"/>
  <c r="H2661" i="4" a="1"/>
  <c r="I2662" i="4" a="1"/>
  <c r="L2662" i="4" a="1"/>
  <c r="C2663" i="4" a="1"/>
  <c r="H2663" i="4" a="1"/>
  <c r="G2664" i="4" a="1"/>
  <c r="J2664" i="4" a="1"/>
  <c r="K2664" i="4" a="1"/>
  <c r="K2676" i="4" a="1"/>
  <c r="I2677" i="4" a="1"/>
  <c r="K2677" i="4" a="1"/>
  <c r="L2720" i="4" a="1"/>
  <c r="L2908" i="4" a="1"/>
  <c r="J2922" i="4" a="1"/>
  <c r="K2922" i="4" a="1"/>
  <c r="L2922" i="4" a="1"/>
  <c r="L2930" i="4" a="1"/>
  <c r="I2941" i="4" a="1"/>
  <c r="L2941" i="4" a="1"/>
  <c r="K2953" i="4" a="1"/>
  <c r="J4039" i="4" a="1"/>
  <c r="L4999" i="4" a="1"/>
  <c r="I5000" i="4" a="1"/>
  <c r="H5001" i="4" a="1"/>
  <c r="C5002" i="4" a="1"/>
  <c r="J5002" i="4" a="1"/>
  <c r="L5002" i="4" a="1"/>
  <c r="G5003" i="4" a="1"/>
  <c r="K5006" i="4" a="1"/>
  <c r="H5007" i="4" a="1"/>
  <c r="G5008" i="4" a="1"/>
  <c r="I5008" i="4" a="1"/>
  <c r="C5009" i="4" a="1"/>
  <c r="H5012" i="4" a="1"/>
  <c r="J5021" i="4" a="1"/>
  <c r="C5022" i="4" a="1"/>
  <c r="I5022" i="4" a="1"/>
  <c r="B5023" i="4" a="1"/>
  <c r="J5023" i="4" a="1"/>
  <c r="H5024" i="4" a="1"/>
  <c r="K5024" i="4" a="1"/>
  <c r="G5025" i="4" a="1"/>
  <c r="J5025" i="4" a="1"/>
  <c r="D5026" i="4"/>
  <c r="I5026" i="4" a="1"/>
  <c r="D5027" i="4"/>
  <c r="C5028" i="4" a="1"/>
  <c r="J5028" i="4" a="1"/>
  <c r="B5029" i="4" a="1"/>
  <c r="H5029" i="4" a="1"/>
  <c r="L5029" i="4" a="1"/>
  <c r="G5030" i="4" a="1"/>
  <c r="K5030" i="4" a="1"/>
  <c r="B5031" i="4" a="1"/>
  <c r="B5032" i="4" a="1"/>
  <c r="I5032" i="4" a="1"/>
  <c r="C5033" i="4" a="1"/>
  <c r="I5033" i="4" a="1"/>
  <c r="L5033" i="4" a="1"/>
  <c r="D5034" i="4"/>
  <c r="H5034" i="4" a="1"/>
  <c r="C5035" i="4" a="1"/>
  <c r="I5035" i="4" a="1"/>
  <c r="C5036" i="4" a="1"/>
  <c r="H5042" i="4" a="1"/>
  <c r="D5043" i="4"/>
  <c r="K5043" i="4" a="1"/>
  <c r="G5044" i="4" a="1"/>
  <c r="G5050" i="4" a="1"/>
  <c r="C1989" i="4" a="1"/>
  <c r="G1989" i="4" a="1"/>
  <c r="H1989" i="4" a="1"/>
  <c r="I1989" i="4" a="1"/>
  <c r="J1989" i="4" a="1"/>
  <c r="K1989" i="4" a="1"/>
  <c r="L1989" i="4" a="1"/>
  <c r="B2325" i="4" a="1"/>
  <c r="G2325" i="4" a="1"/>
  <c r="H2325" i="4" a="1"/>
  <c r="J2325" i="4" a="1"/>
  <c r="L2325" i="4" a="1"/>
  <c r="B2326" i="4" a="1"/>
  <c r="G2326" i="4" a="1"/>
  <c r="I2326" i="4" a="1"/>
  <c r="J2326" i="4" a="1"/>
  <c r="L2326" i="4" a="1"/>
  <c r="B2327" i="4" a="1"/>
  <c r="C2327" i="4" a="1"/>
  <c r="G2327" i="4" a="1"/>
  <c r="H2327" i="4" a="1"/>
  <c r="I2327" i="4" a="1"/>
  <c r="K2327" i="4" a="1"/>
  <c r="B2329" i="4" a="1"/>
  <c r="C2329" i="4" a="1"/>
  <c r="H2329" i="4" a="1"/>
  <c r="I2329" i="4" a="1"/>
  <c r="I2331" i="4" a="1"/>
  <c r="K2331" i="4" a="1"/>
  <c r="L2331" i="4" a="1"/>
  <c r="B2332" i="4" a="1"/>
  <c r="C2332" i="4" a="1"/>
  <c r="G2332" i="4" a="1"/>
  <c r="H2332" i="4" a="1"/>
  <c r="I2332" i="4" a="1"/>
  <c r="K2332" i="4" a="1"/>
  <c r="C2334" i="4" a="1"/>
  <c r="G2334" i="4" a="1"/>
  <c r="I2334" i="4" a="1"/>
  <c r="K2334" i="4" a="1"/>
  <c r="G2335" i="4" a="1"/>
  <c r="H2335" i="4" a="1"/>
  <c r="J2335" i="4" a="1"/>
  <c r="K2335" i="4" a="1"/>
  <c r="B2338" i="4" a="1"/>
  <c r="C2338" i="4" a="1"/>
  <c r="G2338" i="4" a="1"/>
  <c r="H2338" i="4" a="1"/>
  <c r="J2338" i="4" a="1"/>
  <c r="K2338" i="4" a="1"/>
  <c r="C2340" i="4" a="1"/>
  <c r="G2340" i="4" a="1"/>
  <c r="H2340" i="4" a="1"/>
  <c r="K2340" i="4" a="1"/>
  <c r="B2655" i="4" a="1"/>
  <c r="C2655" i="4" a="1"/>
  <c r="G2655" i="4" a="1"/>
  <c r="H2655" i="4" a="1"/>
  <c r="J2655" i="4" a="1"/>
  <c r="K2655" i="4" a="1"/>
  <c r="B2657" i="4" a="1"/>
  <c r="C2657" i="4" a="1"/>
  <c r="G2657" i="4" a="1"/>
  <c r="H2657" i="4" a="1"/>
  <c r="I2657" i="4" a="1"/>
  <c r="K2657" i="4" a="1"/>
  <c r="L2657" i="4" a="1"/>
  <c r="G2660" i="4" a="1"/>
  <c r="I2660" i="4" a="1"/>
  <c r="C2662" i="4" a="1"/>
  <c r="H2662" i="4" a="1"/>
  <c r="K2662" i="4" a="1"/>
  <c r="B2663" i="4" a="1"/>
  <c r="G2663" i="4" a="1"/>
  <c r="I2663" i="4" a="1"/>
  <c r="H2664" i="4" a="1"/>
  <c r="K2732" i="4" a="1"/>
  <c r="K2909" i="4" a="1"/>
  <c r="L2935" i="4" a="1"/>
  <c r="J2964" i="4" a="1"/>
  <c r="L2964" i="4" a="1"/>
  <c r="J2966" i="4" a="1"/>
  <c r="G2341" i="4" a="1"/>
  <c r="H2341" i="4" a="1"/>
  <c r="I2341" i="4" a="1"/>
  <c r="J2341" i="4" a="1"/>
  <c r="K2341" i="4" a="1"/>
  <c r="L2341" i="4" a="1"/>
  <c r="L4132" i="4" a="1"/>
  <c r="B4998" i="4" a="1"/>
  <c r="H4998" i="4" a="1"/>
  <c r="L4998" i="4" a="1"/>
  <c r="C4999" i="4" a="1"/>
  <c r="H4999" i="4" a="1"/>
  <c r="D5000" i="4"/>
  <c r="L5000" i="4" a="1"/>
  <c r="G5001" i="4" a="1"/>
  <c r="B5002" i="4" a="1"/>
  <c r="H5002" i="4" a="1"/>
  <c r="B5003" i="4" a="1"/>
  <c r="I5003" i="4" a="1"/>
  <c r="H5004" i="4" a="1"/>
  <c r="D5007" i="4"/>
  <c r="K5007" i="4" a="1"/>
  <c r="D5008" i="4"/>
  <c r="J5008" i="4" a="1"/>
  <c r="D5009" i="4"/>
  <c r="K5009" i="4" a="1"/>
  <c r="B5010" i="4" a="1"/>
  <c r="I5010" i="4" a="1"/>
  <c r="H5011" i="4" a="1"/>
  <c r="J5011" i="4" a="1"/>
  <c r="B5012" i="4" a="1"/>
  <c r="I5012" i="4" a="1"/>
  <c r="K5014" i="4" a="1"/>
  <c r="B5016" i="4" a="1"/>
  <c r="J5016" i="4" a="1"/>
  <c r="C5017" i="4" a="1"/>
  <c r="H5017" i="4" a="1"/>
  <c r="K5017" i="4" a="1"/>
  <c r="B5018" i="4" a="1"/>
  <c r="K5018" i="4" a="1"/>
  <c r="C5019" i="4" a="1"/>
  <c r="I5019" i="4" a="1"/>
  <c r="K5019" i="4" a="1"/>
  <c r="C5020" i="4" a="1"/>
  <c r="H5020" i="4" a="1"/>
  <c r="J5020" i="4" a="1"/>
  <c r="L5020" i="4" a="1"/>
  <c r="D5021" i="4"/>
  <c r="I5021" i="4" a="1"/>
  <c r="B5024" i="4" a="1"/>
  <c r="J5024" i="4" a="1"/>
  <c r="B5025" i="4" a="1"/>
  <c r="I5025" i="4" a="1"/>
  <c r="L5025" i="4" a="1"/>
  <c r="C5026" i="4" a="1"/>
  <c r="H5026" i="4" a="1"/>
  <c r="K5026" i="4" a="1"/>
  <c r="H5027" i="4" a="1"/>
  <c r="L5027" i="4" a="1"/>
  <c r="G5028" i="4" a="1"/>
  <c r="K5028" i="4" a="1"/>
  <c r="G5029" i="4" a="1"/>
  <c r="K5029" i="4" a="1"/>
  <c r="B5030" i="4" a="1"/>
  <c r="I5030" i="4" a="1"/>
  <c r="G5033" i="4" a="1"/>
  <c r="L5035" i="4" a="1"/>
  <c r="H5036" i="4" a="1"/>
  <c r="K5036" i="4" a="1"/>
  <c r="C5037" i="4" a="1"/>
  <c r="J5037" i="4" a="1"/>
  <c r="L5037" i="4" a="1"/>
  <c r="D5038" i="4"/>
  <c r="J5038" i="4" a="1"/>
  <c r="L5038" i="4" a="1"/>
  <c r="D5039" i="4"/>
  <c r="J5039" i="4" a="1"/>
  <c r="D5040" i="4"/>
  <c r="I5040" i="4" a="1"/>
  <c r="G5041" i="4" a="1"/>
  <c r="H5041" i="4" a="1"/>
  <c r="K5041" i="4" a="1"/>
  <c r="D5044" i="4"/>
  <c r="J5044" i="4" a="1"/>
  <c r="J5048" i="4" a="1"/>
  <c r="D5049" i="4"/>
  <c r="J5049" i="4" a="1"/>
  <c r="K2966" i="4" a="1"/>
  <c r="L2966" i="4" a="1"/>
  <c r="L4993" i="4" a="1"/>
  <c r="C4998" i="4" a="1"/>
  <c r="J4998" i="4" a="1"/>
  <c r="G4999" i="4" a="1"/>
  <c r="K4999" i="4" a="1"/>
  <c r="B5000" i="4" a="1"/>
  <c r="J5000" i="4" a="1"/>
  <c r="H5003" i="4" a="1"/>
  <c r="C5004" i="4" a="1"/>
  <c r="L5004" i="4" a="1"/>
  <c r="C5005" i="4" a="1"/>
  <c r="J5005" i="4" a="1"/>
  <c r="G5011" i="4" a="1"/>
  <c r="G5018" i="4" a="1"/>
  <c r="G5019" i="4" a="1"/>
  <c r="B5020" i="4" a="1"/>
  <c r="G5020" i="4" a="1"/>
  <c r="G5023" i="4" a="1"/>
  <c r="C5024" i="4" a="1"/>
  <c r="L5024" i="4" a="1"/>
  <c r="D5025" i="4"/>
  <c r="B5026" i="4" a="1"/>
  <c r="L5026" i="4" a="1"/>
  <c r="G5027" i="4" a="1"/>
  <c r="L5030" i="4" a="1"/>
  <c r="H5031" i="4" a="1"/>
  <c r="K5031" i="4" a="1"/>
  <c r="D5032" i="4"/>
  <c r="K5032" i="4" a="1"/>
  <c r="B5033" i="4" a="1"/>
  <c r="J5033" i="4" a="1"/>
  <c r="B5034" i="4" a="1"/>
  <c r="J5034" i="4" a="1"/>
  <c r="G5035" i="4" a="1"/>
  <c r="J5035" i="4" a="1"/>
  <c r="J5041" i="4" a="1"/>
  <c r="G5042" i="4" a="1"/>
  <c r="I5042" i="4" a="1"/>
  <c r="G5046" i="4" a="1"/>
  <c r="K5046" i="4" a="1"/>
  <c r="C5047" i="4" a="1"/>
  <c r="J5047" i="4" a="1"/>
  <c r="K5047" i="4" a="1"/>
  <c r="B5048" i="4" a="1"/>
  <c r="I5048" i="4" a="1"/>
  <c r="B5049" i="4" a="1"/>
  <c r="H5049" i="4" a="1"/>
  <c r="L5049" i="4" a="1"/>
  <c r="H5050" i="4" a="1"/>
  <c r="L5050" i="4" a="1"/>
  <c r="D5051" i="4"/>
  <c r="H5051" i="4" a="1"/>
  <c r="I5051" i="4" a="1"/>
  <c r="J5051" i="4" a="1"/>
  <c r="K5051" i="4" a="1"/>
  <c r="L5051" i="4" a="1"/>
  <c r="B5450" i="4" a="1"/>
  <c r="B5451" i="4" a="1"/>
  <c r="C5451" i="4" a="1"/>
  <c r="D5451" i="4"/>
  <c r="G5451" i="4" a="1"/>
  <c r="K5453" i="4" a="1"/>
  <c r="L5453" i="4" a="1"/>
  <c r="G5455" i="4" a="1"/>
  <c r="H5455" i="4" a="1"/>
  <c r="G5456" i="4" a="1"/>
  <c r="H5456" i="4" a="1"/>
  <c r="I5456" i="4" a="1"/>
  <c r="J5456" i="4" a="1"/>
  <c r="K5456" i="4" a="1"/>
  <c r="L5456" i="4" a="1"/>
  <c r="K5463" i="4" a="1"/>
  <c r="L5463" i="4" a="1"/>
  <c r="I5466" i="4" a="1"/>
  <c r="J5466" i="4" a="1"/>
  <c r="K5466" i="4" a="1"/>
  <c r="L5466" i="4" a="1"/>
  <c r="G5468" i="4" a="1"/>
  <c r="H5468" i="4" a="1"/>
  <c r="I5468" i="4" a="1"/>
  <c r="J5468" i="4" a="1"/>
  <c r="I5469" i="4" a="1"/>
  <c r="J5469" i="4" a="1"/>
  <c r="K5469" i="4" a="1"/>
  <c r="L5469" i="4" a="1"/>
  <c r="L5472" i="4" a="1"/>
  <c r="C5474" i="4" a="1"/>
  <c r="D5474" i="4"/>
  <c r="G5474" i="4" a="1"/>
  <c r="H5474" i="4" a="1"/>
  <c r="L5476" i="4" a="1"/>
  <c r="C5478" i="4" a="1"/>
  <c r="I5483" i="4" a="1"/>
  <c r="L5488" i="4" a="1"/>
  <c r="L5491" i="4" a="1"/>
  <c r="J5496" i="4" a="1"/>
  <c r="K5498" i="4" a="1"/>
  <c r="G5499" i="4" a="1"/>
  <c r="H5499" i="4" a="1"/>
  <c r="L5513" i="4" a="1"/>
  <c r="K5520" i="4" a="1"/>
  <c r="L5520" i="4" a="1"/>
  <c r="L5426" i="4" a="1"/>
  <c r="B5452" i="4" a="1"/>
  <c r="C5452" i="4" a="1"/>
  <c r="D5452" i="4"/>
  <c r="H5461" i="4" a="1"/>
  <c r="I5461" i="4" a="1"/>
  <c r="J5461" i="4" a="1"/>
  <c r="J5462" i="4" a="1"/>
  <c r="K5462" i="4" a="1"/>
  <c r="L5462" i="4" a="1"/>
  <c r="G5464" i="4" a="1"/>
  <c r="H5464" i="4" a="1"/>
  <c r="I5464" i="4" a="1"/>
  <c r="J5465" i="4" a="1"/>
  <c r="K5465" i="4" a="1"/>
  <c r="L5465" i="4" a="1"/>
  <c r="K5467" i="4" a="1"/>
  <c r="L5467" i="4" a="1"/>
  <c r="H5470" i="4" a="1"/>
  <c r="I5470" i="4" a="1"/>
  <c r="J5470" i="4" a="1"/>
  <c r="H5471" i="4" a="1"/>
  <c r="I5471" i="4" a="1"/>
  <c r="J5471" i="4" a="1"/>
  <c r="K5471" i="4" a="1"/>
  <c r="L5471" i="4" a="1"/>
  <c r="G5473" i="4" a="1"/>
  <c r="H5473" i="4" a="1"/>
  <c r="I5475" i="4" a="1"/>
  <c r="J5475" i="4" a="1"/>
  <c r="K5475" i="4" a="1"/>
  <c r="L5475" i="4" a="1"/>
  <c r="H5479" i="4" a="1"/>
  <c r="I5479" i="4" a="1"/>
  <c r="J5479" i="4" a="1"/>
  <c r="K5479" i="4" a="1"/>
  <c r="L5479" i="4" a="1"/>
  <c r="I5484" i="4" a="1"/>
  <c r="J5484" i="4" a="1"/>
  <c r="K5484" i="4" a="1"/>
  <c r="H5485" i="4" a="1"/>
  <c r="H5489" i="4" a="1"/>
  <c r="I5489" i="4" a="1"/>
  <c r="I5490" i="4" a="1"/>
  <c r="J5490" i="4" a="1"/>
  <c r="J5492" i="4" a="1"/>
  <c r="K5492" i="4" a="1"/>
  <c r="J5497" i="4" a="1"/>
  <c r="K5497" i="4" a="1"/>
  <c r="L5497" i="4" a="1"/>
  <c r="D5500" i="4"/>
  <c r="G5500" i="4" a="1"/>
  <c r="H5500" i="4" a="1"/>
  <c r="I5500" i="4" a="1"/>
  <c r="J5500" i="4" a="1"/>
  <c r="K5500" i="4" a="1"/>
  <c r="H5502" i="4" a="1"/>
  <c r="I5502" i="4" a="1"/>
  <c r="H5505" i="4" a="1"/>
  <c r="I5505" i="4" a="1"/>
  <c r="J5505" i="4" a="1"/>
  <c r="D5508" i="4"/>
  <c r="G5508" i="4" a="1"/>
  <c r="H5508" i="4" a="1"/>
  <c r="I5508" i="4" a="1"/>
  <c r="J5508" i="4" a="1"/>
  <c r="K5508" i="4" a="1"/>
  <c r="H5509" i="4" a="1"/>
  <c r="K5512" i="4" a="1"/>
  <c r="L5512" i="4" a="1"/>
  <c r="H5514" i="4" a="1"/>
  <c r="I5514" i="4" a="1"/>
  <c r="J5514" i="4" a="1"/>
  <c r="K5514" i="4" a="1"/>
  <c r="K5515" i="4" a="1"/>
  <c r="H5518" i="4" a="1"/>
  <c r="J5519" i="4" a="1"/>
  <c r="K5519" i="4" a="1"/>
  <c r="L5519" i="4" a="1"/>
  <c r="G5521" i="4" a="1"/>
  <c r="H5521" i="4" a="1"/>
  <c r="B414" i="4" a="1"/>
  <c r="C414" i="4" a="1"/>
  <c r="D414" i="4" s="1"/>
  <c r="G414" i="4" a="1"/>
  <c r="H414" i="4" a="1"/>
  <c r="I414" i="4" a="1"/>
  <c r="B415" i="4" a="1"/>
  <c r="B417" i="4" a="1"/>
  <c r="C417" i="4" a="1"/>
  <c r="G417" i="4" a="1"/>
  <c r="H417" i="4" a="1"/>
  <c r="I417" i="4" a="1"/>
  <c r="J417" i="4" a="1"/>
  <c r="B419" i="4" a="1"/>
  <c r="C419" i="4" a="1"/>
  <c r="D419" i="4" s="1"/>
  <c r="G424" i="4" a="1"/>
  <c r="H424" i="4" a="1"/>
  <c r="I424" i="4" a="1"/>
  <c r="G425" i="4" a="1"/>
  <c r="G426" i="4" a="1"/>
  <c r="H426" i="4" a="1"/>
  <c r="I426" i="4" a="1"/>
  <c r="G428" i="4" a="1"/>
  <c r="H428" i="4" a="1"/>
  <c r="I428" i="4" a="1"/>
  <c r="J428" i="4" a="1"/>
  <c r="K428" i="4" a="1"/>
  <c r="L428" i="4" a="1"/>
  <c r="G432" i="4" a="1"/>
  <c r="H432" i="4" a="1"/>
  <c r="I432" i="4" a="1"/>
  <c r="G433" i="4" a="1"/>
  <c r="G438" i="4" a="1"/>
  <c r="G439" i="4" a="1"/>
  <c r="H439" i="4" a="1"/>
  <c r="G440" i="4" a="1"/>
  <c r="H440" i="4" a="1"/>
  <c r="I440" i="4" a="1"/>
  <c r="J440" i="4" a="1"/>
  <c r="G446" i="4" a="1"/>
  <c r="H446" i="4" a="1"/>
  <c r="I446" i="4" a="1"/>
  <c r="J446" i="4" a="1"/>
  <c r="G448" i="4" a="1"/>
  <c r="H448" i="4" a="1"/>
  <c r="I448" i="4" a="1"/>
  <c r="J448" i="4" a="1"/>
  <c r="K448" i="4" a="1"/>
  <c r="L448" i="4" a="1"/>
  <c r="B150" i="4" a="1"/>
  <c r="C150" i="4" a="1"/>
  <c r="D150" i="4" s="1"/>
  <c r="G150" i="4" a="1"/>
  <c r="H150" i="4" a="1"/>
  <c r="I150" i="4" a="1"/>
  <c r="J150" i="4" a="1"/>
  <c r="K150" i="4" a="1"/>
  <c r="L150" i="4" a="1"/>
  <c r="B416" i="4" a="1"/>
  <c r="C416" i="4" a="1"/>
  <c r="D416" i="4" s="1"/>
  <c r="G416" i="4" a="1"/>
  <c r="H416" i="4" a="1"/>
  <c r="I416" i="4" a="1"/>
  <c r="J416" i="4" a="1"/>
  <c r="B418" i="4" a="1"/>
  <c r="C418" i="4" a="1"/>
  <c r="G418" i="4" a="1"/>
  <c r="H418" i="4" a="1"/>
  <c r="I418" i="4" a="1"/>
  <c r="B420" i="4" a="1"/>
  <c r="C420" i="4" a="1"/>
  <c r="G420" i="4" a="1"/>
  <c r="H420" i="4" a="1"/>
  <c r="B421" i="4" a="1"/>
  <c r="C421" i="4" a="1"/>
  <c r="B422" i="4" a="1"/>
  <c r="C422" i="4" a="1"/>
  <c r="G422" i="4" a="1"/>
  <c r="H422" i="4" a="1"/>
  <c r="I422" i="4" a="1"/>
  <c r="J422" i="4" a="1"/>
  <c r="K422" i="4" a="1"/>
  <c r="G427" i="4" a="1"/>
  <c r="H427" i="4" a="1"/>
  <c r="H429" i="4" a="1"/>
  <c r="I429" i="4" a="1"/>
  <c r="G430" i="4" a="1"/>
  <c r="G431" i="4" a="1"/>
  <c r="H431" i="4" a="1"/>
  <c r="G434" i="4" a="1"/>
  <c r="G435" i="4" a="1"/>
  <c r="G436" i="4" a="1"/>
  <c r="G441" i="4" a="1"/>
  <c r="H441" i="4" a="1"/>
  <c r="I441" i="4" a="1"/>
  <c r="C442" i="4" a="1"/>
  <c r="C445" i="4" a="1"/>
  <c r="G445" i="4" a="1"/>
  <c r="H445" i="4" a="1"/>
  <c r="I445" i="4" a="1"/>
  <c r="J445" i="4" a="1"/>
  <c r="G447" i="4" a="1"/>
  <c r="H447" i="4" a="1"/>
  <c r="I447" i="4" a="1"/>
  <c r="J447" i="4" a="1"/>
  <c r="K447" i="4" a="1"/>
  <c r="G449" i="4" a="1"/>
  <c r="H449" i="4" a="1"/>
  <c r="I449" i="4" a="1"/>
  <c r="G450" i="4" a="1"/>
  <c r="H450" i="4" a="1"/>
  <c r="I450" i="4" a="1"/>
  <c r="J450" i="4" a="1"/>
  <c r="K450" i="4" a="1"/>
  <c r="L450" i="4" a="1"/>
  <c r="L4345" i="4" a="1"/>
  <c r="J4544" i="4" a="1"/>
  <c r="J1742" i="4" a="1"/>
  <c r="I1743" i="4" a="1"/>
  <c r="J1743" i="4" a="1"/>
  <c r="C2345" i="4" a="1"/>
  <c r="H2345" i="4" a="1"/>
  <c r="J2345" i="4" a="1"/>
  <c r="L2345" i="4" a="1"/>
  <c r="I2346" i="4" a="1"/>
  <c r="L2346" i="4" a="1"/>
  <c r="C2347" i="4" a="1"/>
  <c r="G2347" i="4" a="1"/>
  <c r="I2347" i="4" a="1"/>
  <c r="K2347" i="4" a="1"/>
  <c r="B2348" i="4" a="1"/>
  <c r="G2348" i="4" a="1"/>
  <c r="I2348" i="4" a="1"/>
  <c r="H2349" i="4" a="1"/>
  <c r="K2349" i="4" a="1"/>
  <c r="B2350" i="4" a="1"/>
  <c r="I2350" i="4" a="1"/>
  <c r="I2352" i="4" a="1"/>
  <c r="I2355" i="4" a="1"/>
  <c r="C2358" i="4" a="1"/>
  <c r="H2358" i="4" a="1"/>
  <c r="K2358" i="4" a="1"/>
  <c r="B2359" i="4" a="1"/>
  <c r="H2359" i="4" a="1"/>
  <c r="K2359" i="4" a="1"/>
  <c r="K2378" i="4" a="1"/>
  <c r="K2388" i="4" a="1"/>
  <c r="L2394" i="4" a="1"/>
  <c r="L2416" i="4" a="1"/>
  <c r="J2417" i="4" a="1"/>
  <c r="K4352" i="4" a="1"/>
  <c r="H4540" i="4" a="1"/>
  <c r="L4544" i="4" a="1"/>
  <c r="L1730" i="4" a="1"/>
  <c r="C2021" i="4" a="1"/>
  <c r="I2021" i="4" a="1"/>
  <c r="L2021" i="4" a="1"/>
  <c r="B2022" i="4" a="1"/>
  <c r="C2022" i="4" a="1"/>
  <c r="G2022" i="4" a="1"/>
  <c r="D2345" i="4"/>
  <c r="H2350" i="4" a="1"/>
  <c r="C2351" i="4" a="1"/>
  <c r="G2351" i="4" a="1"/>
  <c r="I2351" i="4" a="1"/>
  <c r="K2351" i="4" a="1"/>
  <c r="B2352" i="4" a="1"/>
  <c r="G2352" i="4" a="1"/>
  <c r="K2352" i="4" a="1"/>
  <c r="B2353" i="4" a="1"/>
  <c r="I2353" i="4" a="1"/>
  <c r="J2354" i="4" a="1"/>
  <c r="C2355" i="4" a="1"/>
  <c r="H2355" i="4" a="1"/>
  <c r="K2355" i="4" a="1"/>
  <c r="B2356" i="4" a="1"/>
  <c r="G2356" i="4" a="1"/>
  <c r="K2356" i="4" a="1"/>
  <c r="C2357" i="4" a="1"/>
  <c r="G2357" i="4" a="1"/>
  <c r="J2357" i="4" a="1"/>
  <c r="K2357" i="4" a="1"/>
  <c r="K2363" i="4" a="1"/>
  <c r="L2363" i="4" a="1"/>
  <c r="J2378" i="4" a="1"/>
  <c r="L2388" i="4" a="1"/>
  <c r="L2408" i="4" a="1"/>
  <c r="L2409" i="4" a="1"/>
  <c r="L2417" i="4" a="1"/>
  <c r="K2424" i="4" a="1"/>
  <c r="L2424" i="4" a="1"/>
  <c r="L4366" i="4" a="1"/>
  <c r="B2021" i="4" a="1"/>
  <c r="G2021" i="4" a="1"/>
  <c r="H2021" i="4" a="1"/>
  <c r="J2021" i="4" a="1"/>
  <c r="K2021" i="4" a="1"/>
  <c r="C2346" i="4" a="1"/>
  <c r="H2346" i="4" a="1"/>
  <c r="J2346" i="4" a="1"/>
  <c r="C2348" i="4" a="1"/>
  <c r="H2348" i="4" a="1"/>
  <c r="C2349" i="4" a="1"/>
  <c r="G2349" i="4" a="1"/>
  <c r="J2349" i="4" a="1"/>
  <c r="C2352" i="4" a="1"/>
  <c r="H2352" i="4" a="1"/>
  <c r="J2352" i="4" a="1"/>
  <c r="B2354" i="4" a="1"/>
  <c r="G2354" i="4" a="1"/>
  <c r="I2354" i="4" a="1"/>
  <c r="L2354" i="4" a="1"/>
  <c r="B2355" i="4" a="1"/>
  <c r="G2355" i="4" a="1"/>
  <c r="J2355" i="4" a="1"/>
  <c r="L2355" i="4" a="1"/>
  <c r="C2356" i="4" a="1"/>
  <c r="H2356" i="4" a="1"/>
  <c r="J2356" i="4" a="1"/>
  <c r="I2358" i="4" a="1"/>
  <c r="L2358" i="4" a="1"/>
  <c r="C2359" i="4" a="1"/>
  <c r="G2359" i="4" a="1"/>
  <c r="I2359" i="4" a="1"/>
  <c r="L2360" i="4" a="1"/>
  <c r="L2378" i="4" a="1"/>
  <c r="L2401" i="4" a="1"/>
  <c r="K2408" i="4" a="1"/>
  <c r="K2409" i="4" a="1"/>
  <c r="K4345" i="4" a="1"/>
  <c r="J4352" i="4" a="1"/>
  <c r="L4352" i="4" a="1"/>
  <c r="I4540" i="4" a="1"/>
  <c r="H2022" i="4" a="1"/>
  <c r="I2022" i="4" a="1"/>
  <c r="J2022" i="4" a="1"/>
  <c r="K2022" i="4" a="1"/>
  <c r="L2022" i="4" a="1"/>
  <c r="B2345" i="4" a="1"/>
  <c r="G2345" i="4" a="1"/>
  <c r="I2345" i="4" a="1"/>
  <c r="K2345" i="4" a="1"/>
  <c r="B2346" i="4" a="1"/>
  <c r="G2346" i="4" a="1"/>
  <c r="K2346" i="4" a="1"/>
  <c r="B2347" i="4" a="1"/>
  <c r="H2347" i="4" a="1"/>
  <c r="J2347" i="4" a="1"/>
  <c r="L2347" i="4" a="1"/>
  <c r="B2349" i="4" a="1"/>
  <c r="I2349" i="4" a="1"/>
  <c r="L2349" i="4" a="1"/>
  <c r="C2350" i="4" a="1"/>
  <c r="G2350" i="4" a="1"/>
  <c r="J2350" i="4" a="1"/>
  <c r="K2350" i="4" a="1"/>
  <c r="B2351" i="4" a="1"/>
  <c r="H2351" i="4" a="1"/>
  <c r="J2351" i="4" a="1"/>
  <c r="L2351" i="4" a="1"/>
  <c r="C2353" i="4" a="1"/>
  <c r="G2353" i="4" a="1"/>
  <c r="H2353" i="4" a="1"/>
  <c r="C2354" i="4" a="1"/>
  <c r="H2354" i="4" a="1"/>
  <c r="K2354" i="4" a="1"/>
  <c r="I2356" i="4" a="1"/>
  <c r="L2356" i="4" a="1"/>
  <c r="B2357" i="4" a="1"/>
  <c r="H2357" i="4" a="1"/>
  <c r="I2357" i="4" a="1"/>
  <c r="L2357" i="4" a="1"/>
  <c r="B2358" i="4" a="1"/>
  <c r="G2358" i="4" a="1"/>
  <c r="J2358" i="4" a="1"/>
  <c r="C2360" i="4" a="1"/>
  <c r="G2360" i="4" a="1"/>
  <c r="H2360" i="4" a="1"/>
  <c r="I2360" i="4" a="1"/>
  <c r="J2360" i="4" a="1"/>
  <c r="K2360" i="4" a="1"/>
  <c r="K2412" i="4" a="1"/>
  <c r="L2412" i="4" a="1"/>
  <c r="K2416" i="4" a="1"/>
  <c r="I2417" i="4" a="1"/>
  <c r="K2417" i="4" a="1"/>
  <c r="H2427" i="4" a="1"/>
  <c r="I2427" i="4" a="1"/>
  <c r="J2427" i="4" a="1"/>
  <c r="K2427" i="4" a="1"/>
  <c r="K4537" i="4" a="1"/>
  <c r="K4544" i="4" a="1"/>
  <c r="K4550" i="4" a="1"/>
  <c r="L4550" i="4" a="1"/>
  <c r="D5083" i="4"/>
  <c r="G5083" i="4" a="1"/>
  <c r="H5083" i="4" a="1"/>
  <c r="I5083" i="4" a="1"/>
  <c r="J5083" i="4" a="1"/>
  <c r="K5083" i="4" a="1"/>
  <c r="L5083" i="4" a="1"/>
  <c r="G5477" i="4" a="1"/>
  <c r="H5477" i="4" a="1"/>
  <c r="I5477" i="4" a="1"/>
  <c r="J5477" i="4" a="1"/>
  <c r="K5477" i="4" a="1"/>
  <c r="L5477" i="4" a="1"/>
  <c r="G5480" i="4" a="1"/>
  <c r="H5480" i="4" a="1"/>
  <c r="I5480" i="4" a="1"/>
  <c r="J5480" i="4" a="1"/>
  <c r="K5480" i="4" a="1"/>
  <c r="L5480" i="4" a="1"/>
  <c r="L5482" i="4" a="1"/>
  <c r="I5486" i="4" a="1"/>
  <c r="J5486" i="4" a="1"/>
  <c r="K5486" i="4" a="1"/>
  <c r="L5486" i="4" a="1"/>
  <c r="D5490" i="4"/>
  <c r="G5490" i="4" a="1"/>
  <c r="H5490" i="4" a="1"/>
  <c r="C5491" i="4" a="1"/>
  <c r="D5491" i="4"/>
  <c r="G5491" i="4" a="1"/>
  <c r="H5491" i="4" a="1"/>
  <c r="I5491" i="4" a="1"/>
  <c r="J5491" i="4" a="1"/>
  <c r="K5491" i="4" a="1"/>
  <c r="D5492" i="4"/>
  <c r="G5492" i="4" a="1"/>
  <c r="H5492" i="4" a="1"/>
  <c r="I5492" i="4" a="1"/>
  <c r="H5493" i="4" a="1"/>
  <c r="I5493" i="4" a="1"/>
  <c r="J5493" i="4" a="1"/>
  <c r="K5493" i="4" a="1"/>
  <c r="L5493" i="4" a="1"/>
  <c r="J5495" i="4" a="1"/>
  <c r="K5495" i="4" a="1"/>
  <c r="L5495" i="4" a="1"/>
  <c r="G5497" i="4" a="1"/>
  <c r="H5497" i="4" a="1"/>
  <c r="I5497" i="4" a="1"/>
  <c r="G5498" i="4" a="1"/>
  <c r="H5498" i="4" a="1"/>
  <c r="I5498" i="4" a="1"/>
  <c r="J5498" i="4" a="1"/>
  <c r="I5501" i="4" a="1"/>
  <c r="J5501" i="4" a="1"/>
  <c r="K5501" i="4" a="1"/>
  <c r="L5501" i="4" a="1"/>
  <c r="J5503" i="4" a="1"/>
  <c r="K5503" i="4" a="1"/>
  <c r="L5503" i="4" a="1"/>
  <c r="C5505" i="4" a="1"/>
  <c r="D5505" i="4"/>
  <c r="G5505" i="4" a="1"/>
  <c r="C5506" i="4" a="1"/>
  <c r="H5510" i="4" a="1"/>
  <c r="I5510" i="4" a="1"/>
  <c r="J5510" i="4" a="1"/>
  <c r="K5510" i="4" a="1"/>
  <c r="L5510" i="4" a="1"/>
  <c r="C5515" i="4" a="1"/>
  <c r="D5515" i="4"/>
  <c r="G5515" i="4" a="1"/>
  <c r="H5515" i="4" a="1"/>
  <c r="I5515" i="4" a="1"/>
  <c r="J5515" i="4" a="1"/>
  <c r="K5517" i="4" a="1"/>
  <c r="L5517" i="4" a="1"/>
  <c r="D5519" i="4"/>
  <c r="G5519" i="4" a="1"/>
  <c r="H5519" i="4" a="1"/>
  <c r="I5519" i="4" a="1"/>
  <c r="G5520" i="4" a="1"/>
  <c r="H5520" i="4" a="1"/>
  <c r="I5520" i="4" a="1"/>
  <c r="J5520" i="4" a="1"/>
  <c r="G5522" i="4" a="1"/>
  <c r="H5522" i="4" a="1"/>
  <c r="I5522" i="4" a="1"/>
  <c r="H5523" i="4" a="1"/>
  <c r="I5523" i="4" a="1"/>
  <c r="J5527" i="4" a="1"/>
  <c r="K5527" i="4" a="1"/>
  <c r="L5527" i="4" a="1"/>
  <c r="G5530" i="4" a="1"/>
  <c r="H5530" i="4" a="1"/>
  <c r="I5530" i="4" a="1"/>
  <c r="J5530" i="4" a="1"/>
  <c r="K5530" i="4" a="1"/>
  <c r="C5531" i="4" a="1"/>
  <c r="D5531" i="4"/>
  <c r="C5533" i="4" a="1"/>
  <c r="D5533" i="4"/>
  <c r="G5533" i="4" a="1"/>
  <c r="H5535" i="4" a="1"/>
  <c r="I5535" i="4" a="1"/>
  <c r="J5535" i="4" a="1"/>
  <c r="K5535" i="4" a="1"/>
  <c r="B5540" i="4" a="1"/>
  <c r="C5540" i="4" a="1"/>
  <c r="D5540" i="4"/>
  <c r="G5540" i="4" a="1"/>
  <c r="H5540" i="4" a="1"/>
  <c r="I5540" i="4" a="1"/>
  <c r="J5540" i="4" a="1"/>
  <c r="B5547" i="4" a="1"/>
  <c r="C5547" i="4" a="1"/>
  <c r="D5547" i="4"/>
  <c r="G5547" i="4" a="1"/>
  <c r="H5547" i="4" a="1"/>
  <c r="I5547" i="4" a="1"/>
  <c r="J5547" i="4" a="1"/>
  <c r="K5547" i="4" a="1"/>
  <c r="B5548" i="4" a="1"/>
  <c r="C5548" i="4" a="1"/>
  <c r="D5548" i="4"/>
  <c r="G5548" i="4" a="1"/>
  <c r="B5550" i="4" a="1"/>
  <c r="C5550" i="4" a="1"/>
  <c r="D5550" i="4"/>
  <c r="G5550" i="4" a="1"/>
  <c r="H5550" i="4" a="1"/>
  <c r="I5550" i="4" a="1"/>
  <c r="J5550" i="4" a="1"/>
  <c r="B5552" i="4" a="1"/>
  <c r="C5552" i="4" a="1"/>
  <c r="D5552" i="4"/>
  <c r="G5552" i="4" a="1"/>
  <c r="H5552" i="4" a="1"/>
  <c r="I5552" i="4" a="1"/>
  <c r="J5552" i="4" a="1"/>
  <c r="K5552" i="4" a="1"/>
  <c r="L5552" i="4" a="1"/>
  <c r="B5556" i="4" a="1"/>
  <c r="C5556" i="4" a="1"/>
  <c r="D5556" i="4"/>
  <c r="G5556" i="4" a="1"/>
  <c r="H5556" i="4" a="1"/>
  <c r="I5556" i="4" a="1"/>
  <c r="J5556" i="4" a="1"/>
  <c r="K5556" i="4" a="1"/>
  <c r="L5556" i="4" a="1"/>
  <c r="B5560" i="4" a="1"/>
  <c r="C5560" i="4" a="1"/>
  <c r="D5560" i="4"/>
  <c r="G5560" i="4" a="1"/>
  <c r="H5560" i="4" a="1"/>
  <c r="I5560" i="4" a="1"/>
  <c r="J5560" i="4" a="1"/>
  <c r="K5560" i="4" a="1"/>
  <c r="B5561" i="4" a="1"/>
  <c r="C5561" i="4" a="1"/>
  <c r="D5561" i="4"/>
  <c r="G5561" i="4" a="1"/>
  <c r="H5561" i="4" a="1"/>
  <c r="B5564" i="4" a="1"/>
  <c r="C5564" i="4" a="1"/>
  <c r="D5564" i="4"/>
  <c r="G5564" i="4" a="1"/>
  <c r="H5564" i="4" a="1"/>
  <c r="I5564" i="4" a="1"/>
  <c r="B5565" i="4" a="1"/>
  <c r="C5565" i="4" a="1"/>
  <c r="D5565" i="4"/>
  <c r="G5565" i="4" a="1"/>
  <c r="H5565" i="4" a="1"/>
  <c r="B5567" i="4" a="1"/>
  <c r="C5567" i="4" a="1"/>
  <c r="D5567" i="4"/>
  <c r="G5567" i="4" a="1"/>
  <c r="H5567" i="4" a="1"/>
  <c r="B5569" i="4" a="1"/>
  <c r="C5569" i="4" a="1"/>
  <c r="D5569" i="4"/>
  <c r="B5574" i="4" a="1"/>
  <c r="C5574" i="4" a="1"/>
  <c r="D5574" i="4"/>
  <c r="G5574" i="4" a="1"/>
  <c r="H5574" i="4" a="1"/>
  <c r="I5574" i="4" a="1"/>
  <c r="J5574" i="4" a="1"/>
  <c r="K5574" i="4" a="1"/>
  <c r="B5575" i="4" a="1"/>
  <c r="C5575" i="4" a="1"/>
  <c r="D5575" i="4"/>
  <c r="G5575" i="4" a="1"/>
  <c r="H5575" i="4" a="1"/>
  <c r="I5575" i="4" a="1"/>
  <c r="B5576" i="4" a="1"/>
  <c r="C5576" i="4" a="1"/>
  <c r="D5576" i="4"/>
  <c r="G5576" i="4" a="1"/>
  <c r="H5576" i="4" a="1"/>
  <c r="I5576" i="4" a="1"/>
  <c r="J5576" i="4" a="1"/>
  <c r="B5577" i="4" a="1"/>
  <c r="C5577" i="4" a="1"/>
  <c r="D5577" i="4"/>
  <c r="G5577" i="4" a="1"/>
  <c r="H5577" i="4" a="1"/>
  <c r="I5577" i="4" a="1"/>
  <c r="J5577" i="4" a="1"/>
  <c r="B5579" i="4" a="1"/>
  <c r="C5579" i="4" a="1"/>
  <c r="D5579" i="4"/>
  <c r="G5579" i="4" a="1"/>
  <c r="H5579" i="4" a="1"/>
  <c r="I5579" i="4" a="1"/>
  <c r="B5581" i="4" a="1"/>
  <c r="C5581" i="4" a="1"/>
  <c r="D5581" i="4"/>
  <c r="G5581" i="4" a="1"/>
  <c r="H5581" i="4" a="1"/>
  <c r="I5581" i="4" a="1"/>
  <c r="J5581" i="4" a="1"/>
  <c r="B5583" i="4" a="1"/>
  <c r="C5583" i="4" a="1"/>
  <c r="D5583" i="4"/>
  <c r="G5583" i="4" a="1"/>
  <c r="H5583" i="4" a="1"/>
  <c r="I5583" i="4" a="1"/>
  <c r="B5584" i="4" a="1"/>
  <c r="C5584" i="4" a="1"/>
  <c r="D5584" i="4"/>
  <c r="G5584" i="4" a="1"/>
  <c r="H5584" i="4" a="1"/>
  <c r="I5584" i="4" a="1"/>
  <c r="B5585" i="4" a="1"/>
  <c r="C5585" i="4" a="1"/>
  <c r="D5585" i="4"/>
  <c r="G5585" i="4" a="1"/>
  <c r="H5585" i="4" a="1"/>
  <c r="B5587" i="4" a="1"/>
  <c r="C5587" i="4" a="1"/>
  <c r="D5587" i="4"/>
  <c r="G5587" i="4" a="1"/>
  <c r="H5587" i="4" a="1"/>
  <c r="I5587" i="4" a="1"/>
  <c r="J5587" i="4" a="1"/>
  <c r="B5589" i="4" a="1"/>
  <c r="K5594" i="4" a="1"/>
  <c r="L5594" i="4" a="1"/>
  <c r="J5596" i="4" a="1"/>
  <c r="K5596" i="4" a="1"/>
  <c r="K5597" i="4" a="1"/>
  <c r="L5597" i="4" a="1"/>
  <c r="K5600" i="4" a="1"/>
  <c r="L5600" i="4" a="1"/>
  <c r="K5603" i="4" a="1"/>
  <c r="L5603" i="4" a="1"/>
  <c r="H5607" i="4" a="1"/>
  <c r="I5607" i="4" a="1"/>
  <c r="L5608" i="4" a="1"/>
  <c r="L5615" i="4" a="1"/>
  <c r="I5618" i="4" a="1"/>
  <c r="J5618" i="4" a="1"/>
  <c r="K5618" i="4" a="1"/>
  <c r="L5618" i="4" a="1"/>
  <c r="I5620" i="4" a="1"/>
  <c r="J5620" i="4" a="1"/>
  <c r="K5620" i="4" a="1"/>
  <c r="L5620" i="4" a="1"/>
  <c r="K5625" i="4" a="1"/>
  <c r="L5625" i="4" a="1"/>
  <c r="J5629" i="4" a="1"/>
  <c r="K5629" i="4" a="1"/>
  <c r="H5632" i="4" a="1"/>
  <c r="I5632" i="4" a="1"/>
  <c r="J5632" i="4" a="1"/>
  <c r="K5640" i="4" a="1"/>
  <c r="L5640" i="4" a="1"/>
  <c r="L5644" i="4" a="1"/>
  <c r="K5651" i="4" a="1"/>
  <c r="L5651" i="4" a="1"/>
  <c r="D5662" i="4"/>
  <c r="I5667" i="4" a="1"/>
  <c r="J5667" i="4" a="1"/>
  <c r="K5667" i="4" a="1"/>
  <c r="L5667" i="4" a="1"/>
  <c r="K5669" i="4" a="1"/>
  <c r="L5669" i="4" a="1"/>
  <c r="K5675" i="4" a="1"/>
  <c r="L5675" i="4" a="1"/>
  <c r="L5682" i="4" a="1"/>
  <c r="K5704" i="4" a="1"/>
  <c r="L5704" i="4" a="1"/>
  <c r="G5479" i="4" a="1"/>
  <c r="H5481" i="4" a="1"/>
  <c r="I5481" i="4" a="1"/>
  <c r="H5483" i="4" a="1"/>
  <c r="G5484" i="4" a="1"/>
  <c r="H5484" i="4" a="1"/>
  <c r="G5485" i="4" a="1"/>
  <c r="J5487" i="4" a="1"/>
  <c r="J5488" i="4" a="1"/>
  <c r="K5488" i="4" a="1"/>
  <c r="G5489" i="4" a="1"/>
  <c r="I5494" i="4" a="1"/>
  <c r="J5494" i="4" a="1"/>
  <c r="K5494" i="4" a="1"/>
  <c r="L5494" i="4" a="1"/>
  <c r="G5496" i="4" a="1"/>
  <c r="H5496" i="4" a="1"/>
  <c r="I5496" i="4" a="1"/>
  <c r="D5499" i="4"/>
  <c r="C5500" i="4" a="1"/>
  <c r="G5502" i="4" a="1"/>
  <c r="C5508" i="4" a="1"/>
  <c r="G5509" i="4" a="1"/>
  <c r="H5511" i="4" a="1"/>
  <c r="I5511" i="4" a="1"/>
  <c r="J5511" i="4" a="1"/>
  <c r="H5512" i="4" a="1"/>
  <c r="I5512" i="4" a="1"/>
  <c r="J5512" i="4" a="1"/>
  <c r="I5513" i="4" a="1"/>
  <c r="J5513" i="4" a="1"/>
  <c r="K5513" i="4" a="1"/>
  <c r="G5514" i="4" a="1"/>
  <c r="J5516" i="4" a="1"/>
  <c r="K5516" i="4" a="1"/>
  <c r="L5516" i="4" a="1"/>
  <c r="G5518" i="4" a="1"/>
  <c r="K5526" i="4" a="1"/>
  <c r="J5528" i="4" a="1"/>
  <c r="K5529" i="4" a="1"/>
  <c r="L5529" i="4" a="1"/>
  <c r="I5532" i="4" a="1"/>
  <c r="B5539" i="4" a="1"/>
  <c r="C5539" i="4" a="1"/>
  <c r="D5539" i="4"/>
  <c r="G5539" i="4" a="1"/>
  <c r="B5541" i="4" a="1"/>
  <c r="C5541" i="4" a="1"/>
  <c r="D5541" i="4"/>
  <c r="B5542" i="4" a="1"/>
  <c r="B5543" i="4" a="1"/>
  <c r="C5543" i="4" a="1"/>
  <c r="B5544" i="4" a="1"/>
  <c r="B5545" i="4" a="1"/>
  <c r="C5545" i="4" a="1"/>
  <c r="D5545" i="4"/>
  <c r="G5545" i="4" a="1"/>
  <c r="B5546" i="4" a="1"/>
  <c r="C5546" i="4" a="1"/>
  <c r="D5546" i="4"/>
  <c r="G5546" i="4" a="1"/>
  <c r="B5549" i="4" a="1"/>
  <c r="C5549" i="4" a="1"/>
  <c r="D5549" i="4"/>
  <c r="G5549" i="4" a="1"/>
  <c r="B5551" i="4" a="1"/>
  <c r="C5551" i="4" a="1"/>
  <c r="B5553" i="4" a="1"/>
  <c r="C5553" i="4" a="1"/>
  <c r="D5553" i="4"/>
  <c r="B5554" i="4" a="1"/>
  <c r="B5555" i="4" a="1"/>
  <c r="B5557" i="4" a="1"/>
  <c r="C5557" i="4" a="1"/>
  <c r="B5558" i="4" a="1"/>
  <c r="C5558" i="4" a="1"/>
  <c r="D5558" i="4"/>
  <c r="G5558" i="4" a="1"/>
  <c r="H5558" i="4" a="1"/>
  <c r="B5559" i="4" a="1"/>
  <c r="C5559" i="4" a="1"/>
  <c r="D5559" i="4"/>
  <c r="G5559" i="4" a="1"/>
  <c r="B5562" i="4" a="1"/>
  <c r="C5562" i="4" a="1"/>
  <c r="B5563" i="4" a="1"/>
  <c r="C5563" i="4" a="1"/>
  <c r="B5566" i="4" a="1"/>
  <c r="C5566" i="4" a="1"/>
  <c r="D5566" i="4"/>
  <c r="G5566" i="4" a="1"/>
  <c r="B5568" i="4" a="1"/>
  <c r="B5570" i="4" a="1"/>
  <c r="C5570" i="4" a="1"/>
  <c r="D5570" i="4"/>
  <c r="G5570" i="4" a="1"/>
  <c r="H5570" i="4" a="1"/>
  <c r="B5571" i="4" a="1"/>
  <c r="C5571" i="4" a="1"/>
  <c r="D5571" i="4"/>
  <c r="B5572" i="4" a="1"/>
  <c r="C5572" i="4" a="1"/>
  <c r="D5572" i="4"/>
  <c r="B5573" i="4" a="1"/>
  <c r="B5578" i="4" a="1"/>
  <c r="B5580" i="4" a="1"/>
  <c r="B5582" i="4" a="1"/>
  <c r="C5582" i="4" a="1"/>
  <c r="B5586" i="4" a="1"/>
  <c r="C5586" i="4" a="1"/>
  <c r="D5586" i="4"/>
  <c r="G5586" i="4" a="1"/>
  <c r="J5590" i="4" a="1"/>
  <c r="K5590" i="4" a="1"/>
  <c r="L5591" i="4" a="1"/>
  <c r="C5598" i="4" a="1"/>
  <c r="H5601" i="4" a="1"/>
  <c r="H5609" i="4" a="1"/>
  <c r="J5609" i="4" a="1"/>
  <c r="K5610" i="4" a="1"/>
  <c r="L5610" i="4" a="1"/>
  <c r="L5619" i="4" a="1"/>
  <c r="J5621" i="4" a="1"/>
  <c r="I5628" i="4" a="1"/>
  <c r="H5633" i="4" a="1"/>
  <c r="I5633" i="4" a="1"/>
  <c r="K5638" i="4" a="1"/>
  <c r="I5639" i="4" a="1"/>
  <c r="H5666" i="4" a="1"/>
  <c r="I5670" i="4" a="1"/>
  <c r="J5670" i="4" a="1"/>
  <c r="K5670" i="4" a="1"/>
  <c r="L5674" i="4" a="1"/>
  <c r="J5757" i="4" a="1"/>
  <c r="I157" i="4" a="1"/>
  <c r="J157" i="4" a="1"/>
  <c r="K157" i="4" a="1"/>
  <c r="L157" i="4" a="1"/>
  <c r="L891" i="4" a="1"/>
  <c r="J900" i="4" a="1"/>
  <c r="K900" i="4" a="1"/>
  <c r="L900" i="4" a="1"/>
  <c r="L902" i="4" a="1"/>
  <c r="L904" i="4" a="1"/>
  <c r="K907" i="4" a="1"/>
  <c r="L907" i="4" a="1"/>
  <c r="K910" i="4" a="1"/>
  <c r="L910" i="4" a="1"/>
  <c r="K912" i="4" a="1"/>
  <c r="L912" i="4" a="1"/>
  <c r="K914" i="4" a="1"/>
  <c r="J915" i="4" a="1"/>
  <c r="K915" i="4" a="1"/>
  <c r="G918" i="4" a="1"/>
  <c r="H918" i="4" a="1"/>
  <c r="I918" i="4" a="1"/>
  <c r="J918" i="4" a="1"/>
  <c r="K918" i="4" a="1"/>
  <c r="L918" i="4" a="1"/>
  <c r="K924" i="4" a="1"/>
  <c r="L924" i="4" a="1"/>
  <c r="H1010" i="4" a="1"/>
  <c r="I1010" i="4" a="1"/>
  <c r="I1012" i="4" a="1"/>
  <c r="J1012" i="4" a="1"/>
  <c r="K1012" i="4" a="1"/>
  <c r="L1012" i="4" a="1"/>
  <c r="H1018" i="4" a="1"/>
  <c r="I1018" i="4" a="1"/>
  <c r="J1018" i="4" a="1"/>
  <c r="K1018" i="4" a="1"/>
  <c r="L1018" i="4" a="1"/>
  <c r="J1020" i="4" a="1"/>
  <c r="J1022" i="4" a="1"/>
  <c r="K1022" i="4" a="1"/>
  <c r="L1022" i="4" a="1"/>
  <c r="H1024" i="4" a="1"/>
  <c r="I1024" i="4" a="1"/>
  <c r="J1024" i="4" a="1"/>
  <c r="K1024" i="4" a="1"/>
  <c r="L1024" i="4" a="1"/>
  <c r="G1026" i="4" a="1"/>
  <c r="H1026" i="4" a="1"/>
  <c r="I1026" i="4" a="1"/>
  <c r="J1026" i="4" a="1"/>
  <c r="L1028" i="4" a="1"/>
  <c r="J1030" i="4" a="1"/>
  <c r="K1030" i="4" a="1"/>
  <c r="L1030" i="4" a="1"/>
  <c r="B1034" i="4" a="1"/>
  <c r="C1034" i="4" a="1"/>
  <c r="G1034" i="4" a="1"/>
  <c r="B1035" i="4" a="1"/>
  <c r="B1038" i="4" a="1"/>
  <c r="C1038" i="4" a="1"/>
  <c r="G1038" i="4" a="1"/>
  <c r="H1038" i="4" a="1"/>
  <c r="B1039" i="4" a="1"/>
  <c r="C1039" i="4" a="1"/>
  <c r="B1040" i="4" a="1"/>
  <c r="C1040" i="4" a="1"/>
  <c r="G1040" i="4" a="1"/>
  <c r="C1046" i="4" a="1"/>
  <c r="G1046" i="4" a="1"/>
  <c r="H1046" i="4" a="1"/>
  <c r="I1046" i="4" a="1"/>
  <c r="J1046" i="4" a="1"/>
  <c r="K1046" i="4" a="1"/>
  <c r="L1046" i="4" a="1"/>
  <c r="G1050" i="4" a="1"/>
  <c r="H1050" i="4" a="1"/>
  <c r="C1051" i="4" a="1"/>
  <c r="L1053" i="4" a="1"/>
  <c r="C1055" i="4" a="1"/>
  <c r="G1055" i="4" a="1"/>
  <c r="L1249" i="4" a="1"/>
  <c r="L1257" i="4" a="1"/>
  <c r="K1266" i="4" a="1"/>
  <c r="L1269" i="4" a="1"/>
  <c r="L1307" i="4" a="1"/>
  <c r="C1319" i="4" a="1"/>
  <c r="G1319" i="4" a="1"/>
  <c r="H1319" i="4" a="1"/>
  <c r="I1319" i="4" a="1"/>
  <c r="I1320" i="4" a="1"/>
  <c r="K1320" i="4" a="1"/>
  <c r="L1320" i="4" a="1"/>
  <c r="J1361" i="4" a="1"/>
  <c r="J1364" i="4" a="1"/>
  <c r="K1364" i="4" a="1"/>
  <c r="L1364" i="4" a="1"/>
  <c r="G1366" i="4" a="1"/>
  <c r="H1366" i="4" a="1"/>
  <c r="I1366" i="4" a="1"/>
  <c r="I1383" i="4" a="1"/>
  <c r="G1387" i="4" a="1"/>
  <c r="I1397" i="4" a="1"/>
  <c r="C1401" i="4" a="1"/>
  <c r="G1401" i="4" a="1"/>
  <c r="H1401" i="4" a="1"/>
  <c r="I1401" i="4" a="1"/>
  <c r="B1545" i="4" a="1"/>
  <c r="C1545" i="4" a="1"/>
  <c r="D1545" i="4" s="1"/>
  <c r="B1547" i="4" a="1"/>
  <c r="C1547" i="4" a="1"/>
  <c r="D1547" i="4"/>
  <c r="G1547" i="4" a="1"/>
  <c r="B1548" i="4" a="1"/>
  <c r="C1548" i="4" a="1"/>
  <c r="G1548" i="4" a="1"/>
  <c r="H1548" i="4" a="1"/>
  <c r="I1548" i="4" a="1"/>
  <c r="B1549" i="4" a="1"/>
  <c r="C1549" i="4" a="1"/>
  <c r="G1549" i="4" a="1"/>
  <c r="H1549" i="4" a="1"/>
  <c r="I1549" i="4" a="1"/>
  <c r="B1550" i="4" a="1"/>
  <c r="C1550" i="4" a="1"/>
  <c r="B1553" i="4" a="1"/>
  <c r="C1553" i="4" a="1"/>
  <c r="D1553" i="4" s="1"/>
  <c r="G1553" i="4" a="1"/>
  <c r="B1554" i="4" a="1"/>
  <c r="C1554" i="4" a="1"/>
  <c r="B1556" i="4" a="1"/>
  <c r="C1556" i="4" a="1"/>
  <c r="G1556" i="4" a="1"/>
  <c r="B1557" i="4" a="1"/>
  <c r="C1557" i="4" a="1"/>
  <c r="G1557" i="4" a="1"/>
  <c r="B1558" i="4" a="1"/>
  <c r="C1558" i="4" a="1"/>
  <c r="G1558" i="4" a="1"/>
  <c r="B1559" i="4" a="1"/>
  <c r="C1559" i="4" a="1"/>
  <c r="B1566" i="4" a="1"/>
  <c r="C1566" i="4" a="1"/>
  <c r="G1566" i="4" a="1"/>
  <c r="H1566" i="4" a="1"/>
  <c r="B1568" i="4" a="1"/>
  <c r="C1568" i="4" a="1"/>
  <c r="G1568" i="4" a="1"/>
  <c r="H1568" i="4" a="1"/>
  <c r="I1568" i="4" a="1"/>
  <c r="B1569" i="4" a="1"/>
  <c r="C1569" i="4" a="1"/>
  <c r="D1569" i="4" s="1"/>
  <c r="B1571" i="4" a="1"/>
  <c r="C1571" i="4" a="1"/>
  <c r="D1571" i="4" s="1"/>
  <c r="B1579" i="4" a="1"/>
  <c r="C1579" i="4" a="1"/>
  <c r="B1581" i="4" a="1"/>
  <c r="C1581" i="4" a="1"/>
  <c r="G1581" i="4" a="1"/>
  <c r="B1582" i="4" a="1"/>
  <c r="B1584" i="4" a="1"/>
  <c r="C1584" i="4" a="1"/>
  <c r="G1584" i="4" a="1"/>
  <c r="B1585" i="4" a="1"/>
  <c r="C1585" i="4" a="1"/>
  <c r="G1585" i="4" a="1"/>
  <c r="H1585" i="4" a="1"/>
  <c r="I1585" i="4" a="1"/>
  <c r="B1586" i="4" a="1"/>
  <c r="C1586" i="4" a="1"/>
  <c r="G1586" i="4" a="1"/>
  <c r="H1586" i="4" a="1"/>
  <c r="B1588" i="4" a="1"/>
  <c r="C1588" i="4" a="1"/>
  <c r="B1592" i="4" a="1"/>
  <c r="C1592" i="4" a="1"/>
  <c r="G1592" i="4" a="1"/>
  <c r="H1592" i="4" a="1"/>
  <c r="I1592" i="4" a="1"/>
  <c r="B1593" i="4" a="1"/>
  <c r="C1593" i="4" a="1"/>
  <c r="G1593" i="4" a="1"/>
  <c r="B1594" i="4" a="1"/>
  <c r="C1594" i="4" a="1"/>
  <c r="G1594" i="4" a="1"/>
  <c r="B1595" i="4" a="1"/>
  <c r="B1598" i="4" a="1"/>
  <c r="C1598" i="4" a="1"/>
  <c r="D1598" i="4" s="1"/>
  <c r="G1600" i="4" a="1"/>
  <c r="H1600" i="4" a="1"/>
  <c r="I1600" i="4" a="1"/>
  <c r="J1600" i="4" a="1"/>
  <c r="K1600" i="4" a="1"/>
  <c r="C1601" i="4" a="1"/>
  <c r="G1606" i="4" a="1"/>
  <c r="H1606" i="4" a="1"/>
  <c r="G1608" i="4" a="1"/>
  <c r="H1608" i="4" a="1"/>
  <c r="I1608" i="4" a="1"/>
  <c r="G1609" i="4" a="1"/>
  <c r="H1609" i="4" a="1"/>
  <c r="I1609" i="4" a="1"/>
  <c r="J1609" i="4" a="1"/>
  <c r="K1609" i="4" a="1"/>
  <c r="B1610" i="4" a="1"/>
  <c r="C1610" i="4" a="1"/>
  <c r="D1610" i="4" s="1"/>
  <c r="C1615" i="4" a="1"/>
  <c r="G1615" i="4" a="1"/>
  <c r="H1615" i="4" a="1"/>
  <c r="I1615" i="4" a="1"/>
  <c r="J1616" i="4" a="1"/>
  <c r="K1616" i="4" a="1"/>
  <c r="L1616" i="4" a="1"/>
  <c r="G1618" i="4" a="1"/>
  <c r="H1618" i="4" a="1"/>
  <c r="I1618" i="4" a="1"/>
  <c r="J1618" i="4" a="1"/>
  <c r="J1623" i="4" a="1"/>
  <c r="K1623" i="4" a="1"/>
  <c r="L1623" i="4" a="1"/>
  <c r="C2007" i="4" a="1"/>
  <c r="G2007" i="4" a="1"/>
  <c r="I2007" i="4" a="1"/>
  <c r="K2007" i="4" a="1"/>
  <c r="B2008" i="4" a="1"/>
  <c r="G2008" i="4" a="1"/>
  <c r="I2008" i="4" a="1"/>
  <c r="J2008" i="4" a="1"/>
  <c r="L2008" i="4" a="1"/>
  <c r="B2009" i="4" a="1"/>
  <c r="H2009" i="4" a="1"/>
  <c r="I2009" i="4" a="1"/>
  <c r="L2009" i="4" a="1"/>
  <c r="B2010" i="4" a="1"/>
  <c r="B2360" i="4" a="1"/>
  <c r="G2362" i="4" a="1"/>
  <c r="J2362" i="4" a="1"/>
  <c r="K2364" i="4" a="1"/>
  <c r="L2365" i="4" a="1"/>
  <c r="C2665" i="4" a="1"/>
  <c r="H2665" i="4" a="1"/>
  <c r="K2665" i="4" a="1"/>
  <c r="B2666" i="4" a="1"/>
  <c r="G2666" i="4" a="1"/>
  <c r="J2666" i="4" a="1"/>
  <c r="I2668" i="4" a="1"/>
  <c r="K2668" i="4" a="1"/>
  <c r="C2669" i="4" a="1"/>
  <c r="G2669" i="4" a="1"/>
  <c r="I2669" i="4" a="1"/>
  <c r="H2671" i="4" a="1"/>
  <c r="K2671" i="4" a="1"/>
  <c r="K2673" i="4" a="1"/>
  <c r="L2673" i="4" a="1"/>
  <c r="G2678" i="4" a="1"/>
  <c r="I2678" i="4" a="1"/>
  <c r="J2678" i="4" a="1"/>
  <c r="L2678" i="4" a="1"/>
  <c r="B2679" i="4" a="1"/>
  <c r="G2679" i="4" a="1"/>
  <c r="I2679" i="4" a="1"/>
  <c r="L2679" i="4" a="1"/>
  <c r="J2680" i="4" a="1"/>
  <c r="K2681" i="4" a="1"/>
  <c r="J2683" i="4" a="1"/>
  <c r="J2685" i="4" a="1"/>
  <c r="L2687" i="4" a="1"/>
  <c r="G2689" i="4" a="1"/>
  <c r="I2689" i="4" a="1"/>
  <c r="K2689" i="4" a="1"/>
  <c r="I2691" i="4" a="1"/>
  <c r="L2691" i="4" a="1"/>
  <c r="C2692" i="4" a="1"/>
  <c r="G2692" i="4" a="1"/>
  <c r="J2692" i="4" a="1"/>
  <c r="I2694" i="4" a="1"/>
  <c r="J2696" i="4" a="1"/>
  <c r="L2696" i="4" a="1"/>
  <c r="L2705" i="4" a="1"/>
  <c r="I2706" i="4" a="1"/>
  <c r="L2706" i="4" a="1"/>
  <c r="K2707" i="4" a="1"/>
  <c r="L2707" i="4" a="1"/>
  <c r="L2709" i="4" a="1"/>
  <c r="H2710" i="4" a="1"/>
  <c r="K2710" i="4" a="1"/>
  <c r="L2715" i="4" a="1"/>
  <c r="K2742" i="4" a="1"/>
  <c r="K2751" i="4" a="1"/>
  <c r="K2761" i="4" a="1"/>
  <c r="L2768" i="4" a="1"/>
  <c r="K2776" i="4" a="1"/>
  <c r="K2783" i="4" a="1"/>
  <c r="L2789" i="4" a="1"/>
  <c r="L2807" i="4" a="1"/>
  <c r="I2824" i="4" a="1"/>
  <c r="L2828" i="4" a="1"/>
  <c r="G2853" i="4" a="1"/>
  <c r="I2853" i="4" a="1"/>
  <c r="K2853" i="4" a="1"/>
  <c r="J4345" i="4" a="1"/>
  <c r="K4350" i="4" a="1"/>
  <c r="L4350" i="4" a="1"/>
  <c r="L5853" i="4" a="1"/>
  <c r="G536" i="4" a="1"/>
  <c r="H536" i="4" a="1"/>
  <c r="I536" i="4" a="1"/>
  <c r="J536" i="4" a="1"/>
  <c r="K536" i="4" a="1"/>
  <c r="L536" i="4" a="1"/>
  <c r="J892" i="4" a="1"/>
  <c r="K892" i="4" a="1"/>
  <c r="J894" i="4" a="1"/>
  <c r="J895" i="4" a="1"/>
  <c r="K895" i="4" a="1"/>
  <c r="L895" i="4" a="1"/>
  <c r="J898" i="4" a="1"/>
  <c r="K898" i="4" a="1"/>
  <c r="L903" i="4" a="1"/>
  <c r="C905" i="4" a="1"/>
  <c r="K908" i="4" a="1"/>
  <c r="L908" i="4" a="1"/>
  <c r="K909" i="4" a="1"/>
  <c r="L909" i="4" a="1"/>
  <c r="L917" i="4" a="1"/>
  <c r="J919" i="4" a="1"/>
  <c r="K919" i="4" a="1"/>
  <c r="L919" i="4" a="1"/>
  <c r="G922" i="4" a="1"/>
  <c r="H922" i="4" a="1"/>
  <c r="I922" i="4" a="1"/>
  <c r="J922" i="4" a="1"/>
  <c r="K922" i="4" a="1"/>
  <c r="B923" i="4" a="1"/>
  <c r="C1011" i="4" a="1"/>
  <c r="G1011" i="4" a="1"/>
  <c r="H1011" i="4" a="1"/>
  <c r="I1011" i="4" a="1"/>
  <c r="J1011" i="4" a="1"/>
  <c r="C1013" i="4" a="1"/>
  <c r="G1013" i="4" a="1"/>
  <c r="H1013" i="4" a="1"/>
  <c r="J1014" i="4" a="1"/>
  <c r="K1014" i="4" a="1"/>
  <c r="L1014" i="4" a="1"/>
  <c r="G1016" i="4" a="1"/>
  <c r="I1017" i="4" a="1"/>
  <c r="J1017" i="4" a="1"/>
  <c r="H1021" i="4" a="1"/>
  <c r="I1021" i="4" a="1"/>
  <c r="J1021" i="4" a="1"/>
  <c r="K1021" i="4" a="1"/>
  <c r="L1021" i="4" a="1"/>
  <c r="K1023" i="4" a="1"/>
  <c r="L1023" i="4" a="1"/>
  <c r="K1025" i="4" a="1"/>
  <c r="L1025" i="4" a="1"/>
  <c r="B1027" i="4" a="1"/>
  <c r="C1027" i="4" a="1"/>
  <c r="G1027" i="4" a="1"/>
  <c r="H1027" i="4" a="1"/>
  <c r="H1029" i="4" a="1"/>
  <c r="B1033" i="4" a="1"/>
  <c r="C1033" i="4" a="1"/>
  <c r="G1033" i="4" a="1"/>
  <c r="H1033" i="4" a="1"/>
  <c r="I1033" i="4" a="1"/>
  <c r="J1033" i="4" a="1"/>
  <c r="B1036" i="4" a="1"/>
  <c r="C1036" i="4" a="1"/>
  <c r="G1036" i="4" a="1"/>
  <c r="B1037" i="4" a="1"/>
  <c r="C1037" i="4" a="1"/>
  <c r="B1041" i="4" a="1"/>
  <c r="C1041" i="4" a="1"/>
  <c r="G1041" i="4" a="1"/>
  <c r="B1042" i="4" a="1"/>
  <c r="C1042" i="4" a="1"/>
  <c r="D1042" i="4" s="1"/>
  <c r="B1043" i="4" a="1"/>
  <c r="C1043" i="4" a="1"/>
  <c r="D1043" i="4" s="1"/>
  <c r="B1044" i="4" a="1"/>
  <c r="C1044" i="4" a="1"/>
  <c r="G1044" i="4" a="1"/>
  <c r="B1045" i="4" a="1"/>
  <c r="C1045" i="4" a="1"/>
  <c r="D1045" i="4" s="1"/>
  <c r="C1047" i="4" a="1"/>
  <c r="G1047" i="4" a="1"/>
  <c r="H1047" i="4" a="1"/>
  <c r="I1047" i="4" a="1"/>
  <c r="J1047" i="4" a="1"/>
  <c r="K1047" i="4" a="1"/>
  <c r="C1048" i="4" a="1"/>
  <c r="G1048" i="4" a="1"/>
  <c r="B1049" i="4" a="1"/>
  <c r="C1049" i="4" a="1"/>
  <c r="G1049" i="4" a="1"/>
  <c r="H1049" i="4" a="1"/>
  <c r="I1049" i="4" a="1"/>
  <c r="J1049" i="4" a="1"/>
  <c r="K1049" i="4" a="1"/>
  <c r="L1049" i="4" a="1"/>
  <c r="H1052" i="4" a="1"/>
  <c r="I1052" i="4" a="1"/>
  <c r="J1052" i="4" a="1"/>
  <c r="K1052" i="4" a="1"/>
  <c r="L1052" i="4" a="1"/>
  <c r="G1054" i="4" a="1"/>
  <c r="H1054" i="4" a="1"/>
  <c r="I1054" i="4" a="1"/>
  <c r="J1054" i="4" a="1"/>
  <c r="K1054" i="4" a="1"/>
  <c r="L1054" i="4" a="1"/>
  <c r="L1245" i="4" a="1"/>
  <c r="K1248" i="4" a="1"/>
  <c r="L1248" i="4" a="1"/>
  <c r="K1250" i="4" a="1"/>
  <c r="L1250" i="4" a="1"/>
  <c r="K1252" i="4" a="1"/>
  <c r="L1252" i="4" a="1"/>
  <c r="K1260" i="4" a="1"/>
  <c r="L1260" i="4" a="1"/>
  <c r="L1265" i="4" a="1"/>
  <c r="G1303" i="4" a="1"/>
  <c r="H1303" i="4" a="1"/>
  <c r="I1318" i="4" a="1"/>
  <c r="L1318" i="4" a="1"/>
  <c r="I1331" i="4" a="1"/>
  <c r="J1331" i="4" a="1"/>
  <c r="K1331" i="4" a="1"/>
  <c r="L1331" i="4" a="1"/>
  <c r="J1363" i="4" a="1"/>
  <c r="K1363" i="4" a="1"/>
  <c r="L1363" i="4" a="1"/>
  <c r="K1365" i="4" a="1"/>
  <c r="L1365" i="4" a="1"/>
  <c r="H1368" i="4" a="1"/>
  <c r="I1368" i="4" a="1"/>
  <c r="J1369" i="4" a="1"/>
  <c r="K1371" i="4" a="1"/>
  <c r="L1371" i="4" a="1"/>
  <c r="L1390" i="4" a="1"/>
  <c r="K1394" i="4" a="1"/>
  <c r="L1394" i="4" a="1"/>
  <c r="I1398" i="4" a="1"/>
  <c r="G1399" i="4" a="1"/>
  <c r="G1400" i="4" a="1"/>
  <c r="H1400" i="4" a="1"/>
  <c r="B1543" i="4" a="1"/>
  <c r="C1543" i="4" a="1"/>
  <c r="B1544" i="4" a="1"/>
  <c r="C1544" i="4" a="1"/>
  <c r="G1544" i="4" a="1"/>
  <c r="B1546" i="4" a="1"/>
  <c r="C1546" i="4" a="1"/>
  <c r="G1546" i="4" a="1"/>
  <c r="B1551" i="4" a="1"/>
  <c r="C1551" i="4" a="1"/>
  <c r="D1551" i="4" s="1"/>
  <c r="B1552" i="4" a="1"/>
  <c r="B1555" i="4" a="1"/>
  <c r="C1555" i="4" a="1"/>
  <c r="D1555" i="4" s="1"/>
  <c r="B1560" i="4" a="1"/>
  <c r="C1560" i="4" a="1"/>
  <c r="D1560" i="4" s="1"/>
  <c r="B1561" i="4" a="1"/>
  <c r="C1561" i="4" a="1"/>
  <c r="D1561" i="4" s="1"/>
  <c r="B1562" i="4" a="1"/>
  <c r="C1562" i="4" a="1"/>
  <c r="D1562" i="4" s="1"/>
  <c r="B1563" i="4" a="1"/>
  <c r="B1564" i="4" a="1"/>
  <c r="B1565" i="4" a="1"/>
  <c r="C1565" i="4" a="1"/>
  <c r="G1565" i="4" a="1"/>
  <c r="B1567" i="4" a="1"/>
  <c r="B1570" i="4" a="1"/>
  <c r="B1572" i="4" a="1"/>
  <c r="C1572" i="4" a="1"/>
  <c r="B1573" i="4" a="1"/>
  <c r="C1573" i="4" a="1"/>
  <c r="B1574" i="4" a="1"/>
  <c r="B1575" i="4" a="1"/>
  <c r="B1576" i="4" a="1"/>
  <c r="B1578" i="4" a="1"/>
  <c r="C1578" i="4" a="1"/>
  <c r="D1578" i="4" s="1"/>
  <c r="B1580" i="4" a="1"/>
  <c r="B1583" i="4" a="1"/>
  <c r="C1583" i="4" a="1"/>
  <c r="G1583" i="4" a="1"/>
  <c r="H1583" i="4" a="1"/>
  <c r="I1583" i="4" a="1"/>
  <c r="B1587" i="4" a="1"/>
  <c r="C1587" i="4" a="1"/>
  <c r="D1587" i="4" s="1"/>
  <c r="B1589" i="4" a="1"/>
  <c r="C1589" i="4" a="1"/>
  <c r="D1589" i="4" s="1"/>
  <c r="B1590" i="4" a="1"/>
  <c r="C1590" i="4" a="1"/>
  <c r="B1591" i="4" a="1"/>
  <c r="C1591" i="4" a="1"/>
  <c r="G1591" i="4" a="1"/>
  <c r="B1596" i="4" a="1"/>
  <c r="C1596" i="4" a="1"/>
  <c r="D1596" i="4" s="1"/>
  <c r="B1597" i="4" a="1"/>
  <c r="C1597" i="4" a="1"/>
  <c r="G1597" i="4" a="1"/>
  <c r="G1599" i="4" a="1"/>
  <c r="I1602" i="4" a="1"/>
  <c r="J1602" i="4" a="1"/>
  <c r="B1603" i="4" a="1"/>
  <c r="C1603" i="4" a="1"/>
  <c r="D1603" i="4" s="1"/>
  <c r="B1604" i="4" a="1"/>
  <c r="C1604" i="4" a="1"/>
  <c r="D1604" i="4" s="1"/>
  <c r="I1607" i="4" a="1"/>
  <c r="G1611" i="4" a="1"/>
  <c r="H1611" i="4" a="1"/>
  <c r="B1612" i="4" a="1"/>
  <c r="C1612" i="4" a="1"/>
  <c r="D1612" i="4" s="1"/>
  <c r="G1614" i="4" a="1"/>
  <c r="H1614" i="4" a="1"/>
  <c r="I1614" i="4" a="1"/>
  <c r="G1619" i="4" a="1"/>
  <c r="H1619" i="4" a="1"/>
  <c r="I1619" i="4" a="1"/>
  <c r="J1619" i="4" a="1"/>
  <c r="G1620" i="4" a="1"/>
  <c r="H1620" i="4" a="1"/>
  <c r="I1620" i="4" a="1"/>
  <c r="J1620" i="4" a="1"/>
  <c r="K1620" i="4" a="1"/>
  <c r="H1622" i="4" a="1"/>
  <c r="I1622" i="4" a="1"/>
  <c r="I1624" i="4" a="1"/>
  <c r="J1624" i="4" a="1"/>
  <c r="H1625" i="4" a="1"/>
  <c r="I1625" i="4" a="1"/>
  <c r="J1625" i="4" a="1"/>
  <c r="C2006" i="4" a="1"/>
  <c r="G2006" i="4" a="1"/>
  <c r="B2007" i="4" a="1"/>
  <c r="H2007" i="4" a="1"/>
  <c r="J2007" i="4" a="1"/>
  <c r="L2007" i="4" a="1"/>
  <c r="C2009" i="4" a="1"/>
  <c r="G2009" i="4" a="1"/>
  <c r="J2009" i="4" a="1"/>
  <c r="K2009" i="4" a="1"/>
  <c r="B2361" i="4" a="1"/>
  <c r="G2361" i="4" a="1"/>
  <c r="I2361" i="4" a="1"/>
  <c r="L2361" i="4" a="1"/>
  <c r="B2362" i="4" a="1"/>
  <c r="H2362" i="4" a="1"/>
  <c r="K2362" i="4" a="1"/>
  <c r="B2363" i="4" a="1"/>
  <c r="G2363" i="4" a="1"/>
  <c r="J2363" i="4" a="1"/>
  <c r="C2367" i="4" a="1"/>
  <c r="B2665" i="4" a="1"/>
  <c r="I2665" i="4" a="1"/>
  <c r="K2667" i="4" a="1"/>
  <c r="B2668" i="4" a="1"/>
  <c r="H2668" i="4" a="1"/>
  <c r="L2670" i="4" a="1"/>
  <c r="C2671" i="4" a="1"/>
  <c r="I2671" i="4" a="1"/>
  <c r="L2671" i="4" a="1"/>
  <c r="C2672" i="4" a="1"/>
  <c r="J2672" i="4" a="1"/>
  <c r="L2672" i="4" a="1"/>
  <c r="C2673" i="4" a="1"/>
  <c r="H2673" i="4" a="1"/>
  <c r="I2673" i="4" a="1"/>
  <c r="C2677" i="4" a="1"/>
  <c r="J2679" i="4" a="1"/>
  <c r="J2682" i="4" a="1"/>
  <c r="H2683" i="4" a="1"/>
  <c r="L2683" i="4" a="1"/>
  <c r="H2684" i="4" a="1"/>
  <c r="I2684" i="4" a="1"/>
  <c r="K2684" i="4" a="1"/>
  <c r="J2687" i="4" a="1"/>
  <c r="C2688" i="4" a="1"/>
  <c r="I2688" i="4" a="1"/>
  <c r="J2688" i="4" a="1"/>
  <c r="I2690" i="4" a="1"/>
  <c r="B2691" i="4" a="1"/>
  <c r="H2691" i="4" a="1"/>
  <c r="J2691" i="4" a="1"/>
  <c r="B2692" i="4" a="1"/>
  <c r="I2692" i="4" a="1"/>
  <c r="L2692" i="4" a="1"/>
  <c r="C2693" i="4" a="1"/>
  <c r="G2693" i="4" a="1"/>
  <c r="J2693" i="4" a="1"/>
  <c r="B2694" i="4" a="1"/>
  <c r="G2694" i="4" a="1"/>
  <c r="K2694" i="4" a="1"/>
  <c r="B2695" i="4" a="1"/>
  <c r="H2695" i="4" a="1"/>
  <c r="K2695" i="4" a="1"/>
  <c r="L2699" i="4" a="1"/>
  <c r="I2701" i="4" a="1"/>
  <c r="K2701" i="4" a="1"/>
  <c r="L2708" i="4" a="1"/>
  <c r="K2713" i="4" a="1"/>
  <c r="L2713" i="4" a="1"/>
  <c r="J2734" i="4" a="1"/>
  <c r="L2738" i="4" a="1"/>
  <c r="K2740" i="4" a="1"/>
  <c r="K2745" i="4" a="1"/>
  <c r="L2745" i="4" a="1"/>
  <c r="K2789" i="4" a="1"/>
  <c r="K2828" i="4" a="1"/>
  <c r="H2853" i="4" a="1"/>
  <c r="J2853" i="4" a="1"/>
  <c r="L2853" i="4" a="1"/>
  <c r="L4286" i="4" a="1"/>
  <c r="J1401" i="4" a="1"/>
  <c r="K1401" i="4" a="1"/>
  <c r="L1401" i="4" a="1"/>
  <c r="K1625" i="4" a="1"/>
  <c r="L1625" i="4" a="1"/>
  <c r="B2006" i="4" a="1"/>
  <c r="H2006" i="4" a="1"/>
  <c r="C2008" i="4" a="1"/>
  <c r="H2008" i="4" a="1"/>
  <c r="K2008" i="4" a="1"/>
  <c r="C2361" i="4" a="1"/>
  <c r="H2361" i="4" a="1"/>
  <c r="K2361" i="4" a="1"/>
  <c r="I2364" i="4" a="1"/>
  <c r="J2364" i="4" a="1"/>
  <c r="L2364" i="4" a="1"/>
  <c r="C2664" i="4" a="1"/>
  <c r="I2666" i="4" a="1"/>
  <c r="L2666" i="4" a="1"/>
  <c r="C2667" i="4" a="1"/>
  <c r="G2667" i="4" a="1"/>
  <c r="H2667" i="4" a="1"/>
  <c r="J2667" i="4" a="1"/>
  <c r="L2669" i="4" a="1"/>
  <c r="I2670" i="4" a="1"/>
  <c r="K2670" i="4" a="1"/>
  <c r="B2671" i="4" a="1"/>
  <c r="G2671" i="4" a="1"/>
  <c r="J2671" i="4" a="1"/>
  <c r="B2672" i="4" a="1"/>
  <c r="G2672" i="4" a="1"/>
  <c r="I2672" i="4" a="1"/>
  <c r="K2672" i="4" a="1"/>
  <c r="J2676" i="4" a="1"/>
  <c r="C2679" i="4" a="1"/>
  <c r="H2679" i="4" a="1"/>
  <c r="K2679" i="4" a="1"/>
  <c r="I2680" i="4" a="1"/>
  <c r="L2680" i="4" a="1"/>
  <c r="L2681" i="4" a="1"/>
  <c r="H2682" i="4" a="1"/>
  <c r="I2682" i="4" a="1"/>
  <c r="K2682" i="4" a="1"/>
  <c r="I2685" i="4" a="1"/>
  <c r="L2685" i="4" a="1"/>
  <c r="H2686" i="4" a="1"/>
  <c r="J2686" i="4" a="1"/>
  <c r="L2686" i="4" a="1"/>
  <c r="K2687" i="4" a="1"/>
  <c r="G2688" i="4" a="1"/>
  <c r="H2688" i="4" a="1"/>
  <c r="K2688" i="4" a="1"/>
  <c r="C2689" i="4" a="1"/>
  <c r="H2689" i="4" a="1"/>
  <c r="J2689" i="4" a="1"/>
  <c r="L2689" i="4" a="1"/>
  <c r="G2690" i="4" a="1"/>
  <c r="H2690" i="4" a="1"/>
  <c r="H2692" i="4" a="1"/>
  <c r="K2692" i="4" a="1"/>
  <c r="B2693" i="4" a="1"/>
  <c r="I2693" i="4" a="1"/>
  <c r="L2693" i="4" a="1"/>
  <c r="I2695" i="4" a="1"/>
  <c r="L2695" i="4" a="1"/>
  <c r="I2696" i="4" a="1"/>
  <c r="J2701" i="4" a="1"/>
  <c r="L2701" i="4" a="1"/>
  <c r="I2705" i="4" a="1"/>
  <c r="I2708" i="4" a="1"/>
  <c r="J2720" i="4" a="1"/>
  <c r="K2720" i="4" a="1"/>
  <c r="G2734" i="4" a="1"/>
  <c r="I2734" i="4" a="1"/>
  <c r="K2734" i="4" a="1"/>
  <c r="L2740" i="4" a="1"/>
  <c r="L2751" i="4" a="1"/>
  <c r="J2761" i="4" a="1"/>
  <c r="L2761" i="4" a="1"/>
  <c r="L2766" i="4" a="1"/>
  <c r="K2768" i="4" a="1"/>
  <c r="L2772" i="4" a="1"/>
  <c r="K2807" i="4" a="1"/>
  <c r="J2824" i="4" a="1"/>
  <c r="K2847" i="4" a="1"/>
  <c r="C2010" i="4" a="1"/>
  <c r="G2010" i="4" a="1"/>
  <c r="H2010" i="4" a="1"/>
  <c r="I2010" i="4" a="1"/>
  <c r="J2010" i="4" a="1"/>
  <c r="K2010" i="4" a="1"/>
  <c r="L2010" i="4" a="1"/>
  <c r="J2361" i="4" a="1"/>
  <c r="C2362" i="4" a="1"/>
  <c r="I2362" i="4" a="1"/>
  <c r="L2362" i="4" a="1"/>
  <c r="C2363" i="4" a="1"/>
  <c r="H2363" i="4" a="1"/>
  <c r="I2363" i="4" a="1"/>
  <c r="B2664" i="4" a="1"/>
  <c r="G2665" i="4" a="1"/>
  <c r="J2665" i="4" a="1"/>
  <c r="L2665" i="4" a="1"/>
  <c r="C2666" i="4" a="1"/>
  <c r="H2666" i="4" a="1"/>
  <c r="K2666" i="4" a="1"/>
  <c r="B2667" i="4" a="1"/>
  <c r="D2667" i="4"/>
  <c r="I2667" i="4" a="1"/>
  <c r="L2667" i="4" a="1"/>
  <c r="C2668" i="4" a="1"/>
  <c r="G2668" i="4" a="1"/>
  <c r="J2668" i="4" a="1"/>
  <c r="L2668" i="4" a="1"/>
  <c r="B2669" i="4" a="1"/>
  <c r="H2669" i="4" a="1"/>
  <c r="J2669" i="4" a="1"/>
  <c r="K2669" i="4" a="1"/>
  <c r="B2670" i="4" a="1"/>
  <c r="C2670" i="4" a="1"/>
  <c r="G2670" i="4" a="1"/>
  <c r="H2670" i="4" a="1"/>
  <c r="J2670" i="4" a="1"/>
  <c r="H2672" i="4" a="1"/>
  <c r="B2673" i="4" a="1"/>
  <c r="G2673" i="4" a="1"/>
  <c r="J2673" i="4" a="1"/>
  <c r="G2677" i="4" a="1"/>
  <c r="C2678" i="4" a="1"/>
  <c r="H2678" i="4" a="1"/>
  <c r="K2678" i="4" a="1"/>
  <c r="K2680" i="4" a="1"/>
  <c r="L2682" i="4" a="1"/>
  <c r="I2683" i="4" a="1"/>
  <c r="K2683" i="4" a="1"/>
  <c r="G2684" i="4" a="1"/>
  <c r="J2684" i="4" a="1"/>
  <c r="L2684" i="4" a="1"/>
  <c r="H2685" i="4" a="1"/>
  <c r="K2685" i="4" a="1"/>
  <c r="G2686" i="4" a="1"/>
  <c r="I2686" i="4" a="1"/>
  <c r="K2686" i="4" a="1"/>
  <c r="J2690" i="4" a="1"/>
  <c r="C2691" i="4" a="1"/>
  <c r="G2691" i="4" a="1"/>
  <c r="K2691" i="4" a="1"/>
  <c r="H2693" i="4" a="1"/>
  <c r="K2693" i="4" a="1"/>
  <c r="C2694" i="4" a="1"/>
  <c r="H2694" i="4" a="1"/>
  <c r="J2694" i="4" a="1"/>
  <c r="L2694" i="4" a="1"/>
  <c r="C2695" i="4" a="1"/>
  <c r="G2695" i="4" a="1"/>
  <c r="J2695" i="4" a="1"/>
  <c r="H2696" i="4" a="1"/>
  <c r="K2696" i="4" a="1"/>
  <c r="J2706" i="4" a="1"/>
  <c r="K2706" i="4" a="1"/>
  <c r="J2708" i="4" a="1"/>
  <c r="K2708" i="4" a="1"/>
  <c r="K2709" i="4" a="1"/>
  <c r="I2710" i="4" a="1"/>
  <c r="J2710" i="4" a="1"/>
  <c r="L2710" i="4" a="1"/>
  <c r="L2727" i="4" a="1"/>
  <c r="I2732" i="4" a="1"/>
  <c r="H2734" i="4" a="1"/>
  <c r="L2734" i="4" a="1"/>
  <c r="K2738" i="4" a="1"/>
  <c r="J2742" i="4" a="1"/>
  <c r="L2742" i="4" a="1"/>
  <c r="L2750" i="4" a="1"/>
  <c r="J2751" i="4" a="1"/>
  <c r="L2760" i="4" a="1"/>
  <c r="L2776" i="4" a="1"/>
  <c r="L2783" i="4" a="1"/>
  <c r="J4350" i="4" a="1"/>
  <c r="H5068" i="4" a="1"/>
  <c r="I5068" i="4" a="1"/>
  <c r="J5068" i="4" a="1"/>
  <c r="K5068" i="4" a="1"/>
  <c r="L5068" i="4" a="1"/>
  <c r="K166" i="4" a="1"/>
  <c r="L166" i="4" a="1"/>
  <c r="C2051" i="4" a="1"/>
  <c r="G2051" i="4" a="1"/>
  <c r="H2051" i="4" a="1"/>
  <c r="I2051" i="4" a="1"/>
  <c r="J2051" i="4" a="1"/>
  <c r="K2051" i="4" a="1"/>
  <c r="L2051" i="4" a="1"/>
  <c r="I2057" i="4" a="1"/>
  <c r="J2057" i="4" a="1"/>
  <c r="K2057" i="4" a="1"/>
  <c r="L2057" i="4" a="1"/>
  <c r="I2061" i="4" a="1"/>
  <c r="J2061" i="4" a="1"/>
  <c r="J2063" i="4" a="1"/>
  <c r="K2063" i="4" a="1"/>
  <c r="L2063" i="4" a="1"/>
  <c r="I2068" i="4" a="1"/>
  <c r="L2069" i="4" a="1"/>
  <c r="L2071" i="4" a="1"/>
  <c r="L2097" i="4" a="1"/>
  <c r="I2112" i="4" a="1"/>
  <c r="K2129" i="4" a="1"/>
  <c r="L2129" i="4" a="1"/>
  <c r="L2135" i="4" a="1"/>
  <c r="L2160" i="4" a="1"/>
  <c r="L554" i="4" a="1"/>
  <c r="K1092" i="4" a="1"/>
  <c r="L1092" i="4" a="1"/>
  <c r="L2058" i="4" a="1"/>
  <c r="G2059" i="4" a="1"/>
  <c r="H2059" i="4" a="1"/>
  <c r="I2059" i="4" a="1"/>
  <c r="J2059" i="4" a="1"/>
  <c r="G2062" i="4" a="1"/>
  <c r="H2062" i="4" a="1"/>
  <c r="I2062" i="4" a="1"/>
  <c r="J2062" i="4" a="1"/>
  <c r="G2064" i="4" a="1"/>
  <c r="H2064" i="4" a="1"/>
  <c r="I2064" i="4" a="1"/>
  <c r="J2065" i="4" a="1"/>
  <c r="K2065" i="4" a="1"/>
  <c r="I2066" i="4" a="1"/>
  <c r="J2067" i="4" a="1"/>
  <c r="K2067" i="4" a="1"/>
  <c r="I2070" i="4" a="1"/>
  <c r="J2070" i="4" a="1"/>
  <c r="K2070" i="4" a="1"/>
  <c r="J2074" i="4" a="1"/>
  <c r="K2074" i="4" a="1"/>
  <c r="L2074" i="4" a="1"/>
  <c r="H2082" i="4" a="1"/>
  <c r="K2102" i="4" a="1"/>
  <c r="J2103" i="4" a="1"/>
  <c r="L2108" i="4" a="1"/>
  <c r="L2134" i="4" a="1"/>
  <c r="H2154" i="4" a="1"/>
  <c r="I2154" i="4" a="1"/>
  <c r="H1837" i="4" a="1"/>
  <c r="I1837" i="4" a="1"/>
  <c r="J1837" i="4" a="1"/>
  <c r="K1837" i="4" a="1"/>
  <c r="L1837" i="4" a="1"/>
  <c r="I2161" i="4" a="1"/>
  <c r="J2161" i="4" a="1"/>
  <c r="K2161" i="4" a="1"/>
  <c r="L2161" i="4" a="1"/>
  <c r="L3376" i="4" a="1"/>
  <c r="J3377" i="4" a="1"/>
  <c r="L3377" i="4" a="1"/>
  <c r="B4653" i="4" a="1"/>
  <c r="G4653" i="4" a="1"/>
  <c r="C4656" i="4" a="1"/>
  <c r="G4656" i="4" a="1"/>
  <c r="I4656" i="4" a="1"/>
  <c r="K4656" i="4" a="1"/>
  <c r="L4656" i="4" a="1"/>
  <c r="B4657" i="4" a="1"/>
  <c r="I4657" i="4" a="1"/>
  <c r="L4657" i="4" a="1"/>
  <c r="B4658" i="4" a="1"/>
  <c r="C4658" i="4" a="1"/>
  <c r="H4658" i="4" a="1"/>
  <c r="J4658" i="4" a="1"/>
  <c r="K4658" i="4" a="1"/>
  <c r="C4660" i="4" a="1"/>
  <c r="G4660" i="4" a="1"/>
  <c r="I4660" i="4" a="1"/>
  <c r="K4660" i="4" a="1"/>
  <c r="B4663" i="4" a="1"/>
  <c r="C4663" i="4" a="1"/>
  <c r="G4663" i="4" a="1"/>
  <c r="I4663" i="4" a="1"/>
  <c r="K4663" i="4" a="1"/>
  <c r="L4663" i="4" a="1"/>
  <c r="B4664" i="4" a="1"/>
  <c r="H4664" i="4" a="1"/>
  <c r="J4664" i="4" a="1"/>
  <c r="L4664" i="4" a="1"/>
  <c r="G4666" i="4" a="1"/>
  <c r="I4666" i="4" a="1"/>
  <c r="K4666" i="4" a="1"/>
  <c r="L4668" i="4" a="1"/>
  <c r="G4669" i="4" a="1"/>
  <c r="H4669" i="4" a="1"/>
  <c r="I4669" i="4" a="1"/>
  <c r="J4669" i="4" a="1"/>
  <c r="L4669" i="4" a="1"/>
  <c r="K4672" i="4" a="1"/>
  <c r="I4676" i="4" a="1"/>
  <c r="I5704" i="4" a="1"/>
  <c r="J5704" i="4" a="1"/>
  <c r="L5714" i="4" a="1"/>
  <c r="L5715" i="4" a="1"/>
  <c r="L5722" i="4" a="1"/>
  <c r="J5729" i="4" a="1"/>
  <c r="L5739" i="4" a="1"/>
  <c r="J5752" i="4" a="1"/>
  <c r="K5759" i="4" a="1"/>
  <c r="L5764" i="4" a="1"/>
  <c r="J5771" i="4" a="1"/>
  <c r="L5776" i="4" a="1"/>
  <c r="L5778" i="4" a="1"/>
  <c r="K5821" i="4" a="1"/>
  <c r="K5847" i="4" a="1"/>
  <c r="I5861" i="4" a="1"/>
  <c r="G2588" i="4" a="1"/>
  <c r="H2588" i="4" a="1"/>
  <c r="I2588" i="4" a="1"/>
  <c r="J2588" i="4" a="1"/>
  <c r="K2588" i="4" a="1"/>
  <c r="L2588" i="4" a="1"/>
  <c r="L3399" i="4" a="1"/>
  <c r="I3411" i="4" a="1"/>
  <c r="K3436" i="4" a="1"/>
  <c r="L3436" i="4" a="1"/>
  <c r="I3460" i="4" a="1"/>
  <c r="L3464" i="4" a="1"/>
  <c r="C4653" i="4" a="1"/>
  <c r="B4654" i="4" a="1"/>
  <c r="C4655" i="4" a="1"/>
  <c r="H4655" i="4" a="1"/>
  <c r="J4655" i="4" a="1"/>
  <c r="L4655" i="4" a="1"/>
  <c r="B4656" i="4" a="1"/>
  <c r="H4656" i="4" a="1"/>
  <c r="J4656" i="4" a="1"/>
  <c r="G4658" i="4" a="1"/>
  <c r="I4658" i="4" a="1"/>
  <c r="L4658" i="4" a="1"/>
  <c r="B4659" i="4" a="1"/>
  <c r="I4659" i="4" a="1"/>
  <c r="K4659" i="4" a="1"/>
  <c r="C4661" i="4" a="1"/>
  <c r="G4661" i="4" a="1"/>
  <c r="I4661" i="4" a="1"/>
  <c r="B4662" i="4" a="1"/>
  <c r="D4663" i="4"/>
  <c r="H4663" i="4" a="1"/>
  <c r="J4663" i="4" a="1"/>
  <c r="C4665" i="4" a="1"/>
  <c r="H4665" i="4" a="1"/>
  <c r="J4665" i="4" a="1"/>
  <c r="L4665" i="4" a="1"/>
  <c r="C4666" i="4" a="1"/>
  <c r="H4666" i="4" a="1"/>
  <c r="J4666" i="4" a="1"/>
  <c r="L4666" i="4" a="1"/>
  <c r="H4667" i="4" a="1"/>
  <c r="I4667" i="4" a="1"/>
  <c r="K4667" i="4" a="1"/>
  <c r="L4667" i="4" a="1"/>
  <c r="K4668" i="4" a="1"/>
  <c r="H4671" i="4" a="1"/>
  <c r="I4671" i="4" a="1"/>
  <c r="J4671" i="4" a="1"/>
  <c r="K4671" i="4" a="1"/>
  <c r="L4671" i="4" a="1"/>
  <c r="K4673" i="4" a="1"/>
  <c r="L4685" i="4" a="1"/>
  <c r="J5686" i="4" a="1"/>
  <c r="L5699" i="4" a="1"/>
  <c r="L5707" i="4" a="1"/>
  <c r="L5716" i="4" a="1"/>
  <c r="I5719" i="4" a="1"/>
  <c r="K5731" i="4" a="1"/>
  <c r="J5764" i="4" a="1"/>
  <c r="I5776" i="4" a="1"/>
  <c r="L5777" i="4" a="1"/>
  <c r="I5793" i="4" a="1"/>
  <c r="L5796" i="4" a="1"/>
  <c r="I5810" i="4" a="1"/>
  <c r="L5820" i="4" a="1"/>
  <c r="L3506" i="4" a="1"/>
  <c r="G4643" i="4" a="1"/>
  <c r="B4652" i="4" a="1"/>
  <c r="C4652" i="4" a="1"/>
  <c r="C4654" i="4" a="1"/>
  <c r="B4655" i="4" a="1"/>
  <c r="G4655" i="4" a="1"/>
  <c r="I4655" i="4" a="1"/>
  <c r="K4655" i="4" a="1"/>
  <c r="C4657" i="4" a="1"/>
  <c r="G4657" i="4" a="1"/>
  <c r="H4657" i="4" a="1"/>
  <c r="J4657" i="4" a="1"/>
  <c r="K4657" i="4" a="1"/>
  <c r="C4659" i="4" a="1"/>
  <c r="G4659" i="4" a="1"/>
  <c r="H4659" i="4" a="1"/>
  <c r="J4659" i="4" a="1"/>
  <c r="L4659" i="4" a="1"/>
  <c r="B4660" i="4" a="1"/>
  <c r="H4660" i="4" a="1"/>
  <c r="J4660" i="4" a="1"/>
  <c r="L4660" i="4" a="1"/>
  <c r="B4661" i="4" a="1"/>
  <c r="D4661" i="4"/>
  <c r="H4661" i="4" a="1"/>
  <c r="J4661" i="4" a="1"/>
  <c r="C4662" i="4" a="1"/>
  <c r="D4662" i="4" s="1"/>
  <c r="C4664" i="4" a="1"/>
  <c r="G4664" i="4" a="1"/>
  <c r="I4664" i="4" a="1"/>
  <c r="K4664" i="4" a="1"/>
  <c r="B4665" i="4" a="1"/>
  <c r="G4665" i="4" a="1"/>
  <c r="I4665" i="4" a="1"/>
  <c r="K4665" i="4" a="1"/>
  <c r="J4667" i="4" a="1"/>
  <c r="K4669" i="4" a="1"/>
  <c r="L4672" i="4" a="1"/>
  <c r="G4673" i="4" a="1"/>
  <c r="H4673" i="4" a="1"/>
  <c r="I4673" i="4" a="1"/>
  <c r="J4673" i="4" a="1"/>
  <c r="L4673" i="4" a="1"/>
  <c r="L4674" i="4" a="1"/>
  <c r="G4675" i="4" a="1"/>
  <c r="H4675" i="4" a="1"/>
  <c r="I4675" i="4" a="1"/>
  <c r="J4675" i="4" a="1"/>
  <c r="J4676" i="4" a="1"/>
  <c r="J4687" i="4" a="1"/>
  <c r="K4687" i="4" a="1"/>
  <c r="L4687" i="4" a="1"/>
  <c r="L5694" i="4" a="1"/>
  <c r="K5698" i="4" a="1"/>
  <c r="L5698" i="4" a="1"/>
  <c r="I5699" i="4" a="1"/>
  <c r="I5729" i="4" a="1"/>
  <c r="L5729" i="4" a="1"/>
  <c r="L5736" i="4" a="1"/>
  <c r="L5737" i="4" a="1"/>
  <c r="J5745" i="4" a="1"/>
  <c r="K5752" i="4" a="1"/>
  <c r="J5754" i="4" a="1"/>
  <c r="L5754" i="4" a="1"/>
  <c r="H5757" i="4" a="1"/>
  <c r="I5757" i="4" a="1"/>
  <c r="H5762" i="4" a="1"/>
  <c r="K5762" i="4" a="1"/>
  <c r="K5773" i="4" a="1"/>
  <c r="K5774" i="4" a="1"/>
  <c r="K5781" i="4" a="1"/>
  <c r="H5810" i="4" a="1"/>
  <c r="L5813" i="4" a="1"/>
  <c r="J5847" i="4" a="1"/>
  <c r="B5453" i="4" a="1"/>
  <c r="C5453" i="4" a="1"/>
  <c r="D5453" i="4"/>
  <c r="G5453" i="4" a="1"/>
  <c r="H5453" i="4" a="1"/>
  <c r="I5453" i="4" a="1"/>
  <c r="J5453" i="4" a="1"/>
  <c r="B5454" i="4" a="1"/>
  <c r="C5454" i="4" a="1"/>
  <c r="D5454" i="4"/>
  <c r="G5454" i="4" a="1"/>
  <c r="H5454" i="4" a="1"/>
  <c r="I5454" i="4" a="1"/>
  <c r="J5454" i="4" a="1"/>
  <c r="K5454" i="4" a="1"/>
  <c r="L5454" i="4" a="1"/>
  <c r="B5456" i="4" a="1"/>
  <c r="C5456" i="4" a="1"/>
  <c r="D5456" i="4"/>
  <c r="B5459" i="4" a="1"/>
  <c r="C5459" i="4" a="1"/>
  <c r="D5459" i="4"/>
  <c r="G5459" i="4" a="1"/>
  <c r="H5459" i="4" a="1"/>
  <c r="I5459" i="4" a="1"/>
  <c r="J5459" i="4" a="1"/>
  <c r="K5459" i="4" a="1"/>
  <c r="L5459" i="4" a="1"/>
  <c r="B5464" i="4" a="1"/>
  <c r="C5464" i="4" a="1"/>
  <c r="D5464" i="4"/>
  <c r="B5465" i="4" a="1"/>
  <c r="C5465" i="4" a="1"/>
  <c r="D5465" i="4"/>
  <c r="G5465" i="4" a="1"/>
  <c r="H5465" i="4" a="1"/>
  <c r="I5465" i="4" a="1"/>
  <c r="B5466" i="4" a="1"/>
  <c r="C5466" i="4" a="1"/>
  <c r="D5466" i="4"/>
  <c r="G5466" i="4" a="1"/>
  <c r="H5466" i="4" a="1"/>
  <c r="B5468" i="4" a="1"/>
  <c r="C5468" i="4" a="1"/>
  <c r="D5468" i="4"/>
  <c r="B5469" i="4" a="1"/>
  <c r="C5469" i="4" a="1"/>
  <c r="D5469" i="4"/>
  <c r="G5469" i="4" a="1"/>
  <c r="H5469" i="4" a="1"/>
  <c r="B5470" i="4" a="1"/>
  <c r="C5470" i="4" a="1"/>
  <c r="D5470" i="4"/>
  <c r="G5470" i="4" a="1"/>
  <c r="B5471" i="4" a="1"/>
  <c r="C5471" i="4" a="1"/>
  <c r="D5471" i="4"/>
  <c r="G5471" i="4" a="1"/>
  <c r="B5474" i="4" a="1"/>
  <c r="B5475" i="4" a="1"/>
  <c r="C5475" i="4" a="1"/>
  <c r="D5475" i="4"/>
  <c r="G5475" i="4" a="1"/>
  <c r="H5475" i="4" a="1"/>
  <c r="B5478" i="4" a="1"/>
  <c r="B5479" i="4" a="1"/>
  <c r="C5479" i="4" a="1"/>
  <c r="D5479" i="4"/>
  <c r="B5480" i="4" a="1"/>
  <c r="C5480" i="4" a="1"/>
  <c r="D5480" i="4"/>
  <c r="B5481" i="4" a="1"/>
  <c r="C5481" i="4" a="1"/>
  <c r="D5481" i="4"/>
  <c r="G5481" i="4" a="1"/>
  <c r="B5485" i="4" a="1"/>
  <c r="C5485" i="4" a="1"/>
  <c r="D5485" i="4"/>
  <c r="B5486" i="4" a="1"/>
  <c r="C5486" i="4" a="1"/>
  <c r="D5486" i="4"/>
  <c r="G5486" i="4" a="1"/>
  <c r="H5486" i="4" a="1"/>
  <c r="B5490" i="4" a="1"/>
  <c r="C5490" i="4" a="1"/>
  <c r="B5491" i="4" a="1"/>
  <c r="B5492" i="4" a="1"/>
  <c r="C5492" i="4" a="1"/>
  <c r="B5493" i="4" a="1"/>
  <c r="C5493" i="4" a="1"/>
  <c r="D5493" i="4"/>
  <c r="G5493" i="4" a="1"/>
  <c r="B5495" i="4" a="1"/>
  <c r="C5495" i="4" a="1"/>
  <c r="D5495" i="4"/>
  <c r="G5495" i="4" a="1"/>
  <c r="H5495" i="4" a="1"/>
  <c r="I5495" i="4" a="1"/>
  <c r="B5497" i="4" a="1"/>
  <c r="C5497" i="4" a="1"/>
  <c r="D5497" i="4"/>
  <c r="B5498" i="4" a="1"/>
  <c r="C5498" i="4" a="1"/>
  <c r="D5498" i="4"/>
  <c r="B5499" i="4" a="1"/>
  <c r="C5499" i="4" a="1"/>
  <c r="B5500" i="4" a="1"/>
  <c r="B5501" i="4" a="1"/>
  <c r="C5501" i="4" a="1"/>
  <c r="D5501" i="4"/>
  <c r="G5501" i="4" a="1"/>
  <c r="H5501" i="4" a="1"/>
  <c r="B5502" i="4" a="1"/>
  <c r="C5502" i="4" a="1"/>
  <c r="D5502" i="4"/>
  <c r="B5503" i="4" a="1"/>
  <c r="C5503" i="4" a="1"/>
  <c r="D5503" i="4"/>
  <c r="G5503" i="4" a="1"/>
  <c r="H5503" i="4" a="1"/>
  <c r="I5503" i="4" a="1"/>
  <c r="B5505" i="4" a="1"/>
  <c r="B5506" i="4" a="1"/>
  <c r="B5508" i="4" a="1"/>
  <c r="B5509" i="4" a="1"/>
  <c r="C5509" i="4" a="1"/>
  <c r="D5509" i="4"/>
  <c r="B5510" i="4" a="1"/>
  <c r="C5510" i="4" a="1"/>
  <c r="D5510" i="4"/>
  <c r="G5510" i="4" a="1"/>
  <c r="B5511" i="4" a="1"/>
  <c r="C5511" i="4" a="1"/>
  <c r="D5511" i="4"/>
  <c r="G5511" i="4" a="1"/>
  <c r="B5512" i="4" a="1"/>
  <c r="C5512" i="4" a="1"/>
  <c r="D5512" i="4"/>
  <c r="G5512" i="4" a="1"/>
  <c r="B5514" i="4" a="1"/>
  <c r="C5514" i="4" a="1"/>
  <c r="D5514" i="4"/>
  <c r="B5515" i="4" a="1"/>
  <c r="B5518" i="4" a="1"/>
  <c r="C5518" i="4" a="1"/>
  <c r="D5518" i="4"/>
  <c r="B5519" i="4" a="1"/>
  <c r="C5519" i="4" a="1"/>
  <c r="B5520" i="4" a="1"/>
  <c r="C5520" i="4" a="1"/>
  <c r="D5520" i="4"/>
  <c r="B5521" i="4" a="1"/>
  <c r="C5521" i="4" a="1"/>
  <c r="D5521" i="4"/>
  <c r="B5522" i="4" a="1"/>
  <c r="C5522" i="4" a="1"/>
  <c r="D5522" i="4"/>
  <c r="B5523" i="4" a="1"/>
  <c r="C5523" i="4" a="1"/>
  <c r="D5523" i="4"/>
  <c r="G5523" i="4" a="1"/>
  <c r="B5530" i="4" a="1"/>
  <c r="C5530" i="4" a="1"/>
  <c r="D5530" i="4"/>
  <c r="B5531" i="4" a="1"/>
  <c r="B5533" i="4" a="1"/>
  <c r="B5535" i="4" a="1"/>
  <c r="C5535" i="4" a="1"/>
  <c r="D5535" i="4"/>
  <c r="G5535" i="4" a="1"/>
  <c r="C5590" i="4" a="1"/>
  <c r="D5590" i="4"/>
  <c r="H5590" i="4" a="1"/>
  <c r="B5591" i="4" a="1"/>
  <c r="G5591" i="4" a="1"/>
  <c r="I5591" i="4" a="1"/>
  <c r="J5591" i="4" a="1"/>
  <c r="H5593" i="4" a="1"/>
  <c r="B5594" i="4" a="1"/>
  <c r="D5594" i="4"/>
  <c r="H5594" i="4" a="1"/>
  <c r="J5594" i="4" a="1"/>
  <c r="D5596" i="4"/>
  <c r="H5596" i="4" a="1"/>
  <c r="C5597" i="4" a="1"/>
  <c r="H5597" i="4" a="1"/>
  <c r="J5597" i="4" a="1"/>
  <c r="B5598" i="4" a="1"/>
  <c r="D5599" i="4"/>
  <c r="J5599" i="4" a="1"/>
  <c r="C5603" i="4" a="1"/>
  <c r="G5603" i="4" a="1"/>
  <c r="H5603" i="4" a="1"/>
  <c r="J5603" i="4" a="1"/>
  <c r="C5604" i="4" a="1"/>
  <c r="B5607" i="4" a="1"/>
  <c r="C5607" i="4" a="1"/>
  <c r="D5607" i="4"/>
  <c r="G5607" i="4" a="1"/>
  <c r="B5609" i="4" a="1"/>
  <c r="C5609" i="4" a="1"/>
  <c r="D5609" i="4"/>
  <c r="B5610" i="4" a="1"/>
  <c r="C5610" i="4" a="1"/>
  <c r="D5610" i="4"/>
  <c r="H5610" i="4" a="1"/>
  <c r="J5610" i="4" a="1"/>
  <c r="C5612" i="4" a="1"/>
  <c r="H5612" i="4" a="1"/>
  <c r="K5612" i="4" a="1"/>
  <c r="C5615" i="4" a="1"/>
  <c r="H5615" i="4" a="1"/>
  <c r="K5615" i="4" a="1"/>
  <c r="C5617" i="4" a="1"/>
  <c r="H5617" i="4" a="1"/>
  <c r="C5618" i="4" a="1"/>
  <c r="H5618" i="4" a="1"/>
  <c r="B5619" i="4" a="1"/>
  <c r="C5619" i="4" a="1"/>
  <c r="H5619" i="4" a="1"/>
  <c r="J5619" i="4" a="1"/>
  <c r="B5621" i="4" a="1"/>
  <c r="C5621" i="4" a="1"/>
  <c r="D5621" i="4"/>
  <c r="H5621" i="4" a="1"/>
  <c r="D5622" i="4"/>
  <c r="H5622" i="4" a="1"/>
  <c r="J5622" i="4" a="1"/>
  <c r="L5622" i="4" a="1"/>
  <c r="J5623" i="4" a="1"/>
  <c r="D5628" i="4"/>
  <c r="H5628" i="4" a="1"/>
  <c r="H5629" i="4" a="1"/>
  <c r="K5630" i="4" a="1"/>
  <c r="C5633" i="4" a="1"/>
  <c r="K5636" i="4" a="1"/>
  <c r="H5638" i="4" a="1"/>
  <c r="J5638" i="4" a="1"/>
  <c r="G5639" i="4" a="1"/>
  <c r="H5640" i="4" a="1"/>
  <c r="J5640" i="4" a="1"/>
  <c r="K5641" i="4" a="1"/>
  <c r="H5644" i="4" a="1"/>
  <c r="J5644" i="4" a="1"/>
  <c r="H5646" i="4" a="1"/>
  <c r="K5646" i="4" a="1"/>
  <c r="I5653" i="4" a="1"/>
  <c r="K5653" i="4" a="1"/>
  <c r="H5656" i="4" a="1"/>
  <c r="I5656" i="4" a="1"/>
  <c r="J5656" i="4" a="1"/>
  <c r="H5658" i="4" a="1"/>
  <c r="I5658" i="4" a="1"/>
  <c r="K5659" i="4" a="1"/>
  <c r="B5662" i="4" a="1"/>
  <c r="D5666" i="4"/>
  <c r="H5667" i="4" a="1"/>
  <c r="G5668" i="4" a="1"/>
  <c r="H5668" i="4" a="1"/>
  <c r="J5668" i="4" a="1"/>
  <c r="L5668" i="4" a="1"/>
  <c r="G5669" i="4" a="1"/>
  <c r="I5669" i="4" a="1"/>
  <c r="H5670" i="4" a="1"/>
  <c r="J5671" i="4" a="1"/>
  <c r="K5671" i="4" a="1"/>
  <c r="L5671" i="4" a="1"/>
  <c r="K5672" i="4" a="1"/>
  <c r="I5675" i="4" a="1"/>
  <c r="J5675" i="4" a="1"/>
  <c r="L5676" i="4" a="1"/>
  <c r="H5677" i="4" a="1"/>
  <c r="K5677" i="4" a="1"/>
  <c r="L5677" i="4" a="1"/>
  <c r="K5679" i="4" a="1"/>
  <c r="L5679" i="4" a="1"/>
  <c r="K5684" i="4" a="1"/>
  <c r="K5685" i="4" a="1"/>
  <c r="L5685" i="4" a="1"/>
  <c r="K5686" i="4" a="1"/>
  <c r="K5689" i="4" a="1"/>
  <c r="K5694" i="4" a="1"/>
  <c r="L5713" i="4" a="1"/>
  <c r="K5719" i="4" a="1"/>
  <c r="K5725" i="4" a="1"/>
  <c r="L5731" i="4" a="1"/>
  <c r="K5737" i="4" a="1"/>
  <c r="J5759" i="4" a="1"/>
  <c r="L5759" i="4" a="1"/>
  <c r="G5762" i="4" a="1"/>
  <c r="J5762" i="4" a="1"/>
  <c r="L5769" i="4" a="1"/>
  <c r="L5773" i="4" a="1"/>
  <c r="L5774" i="4" a="1"/>
  <c r="J5776" i="4" a="1"/>
  <c r="L5789" i="4" a="1"/>
  <c r="L5817" i="4" a="1"/>
  <c r="L5847" i="4" a="1"/>
  <c r="K5861" i="4" a="1"/>
  <c r="L5946" i="4" a="1"/>
  <c r="B5455" i="4" a="1"/>
  <c r="C5455" i="4" a="1"/>
  <c r="D5455" i="4"/>
  <c r="B5457" i="4" a="1"/>
  <c r="C5457" i="4" a="1"/>
  <c r="D5457" i="4"/>
  <c r="G5457" i="4" a="1"/>
  <c r="H5457" i="4" a="1"/>
  <c r="I5457" i="4" a="1"/>
  <c r="J5457" i="4" a="1"/>
  <c r="K5457" i="4" a="1"/>
  <c r="L5457" i="4" a="1"/>
  <c r="B5458" i="4" a="1"/>
  <c r="C5458" i="4" a="1"/>
  <c r="D5458" i="4"/>
  <c r="G5458" i="4" a="1"/>
  <c r="H5458" i="4" a="1"/>
  <c r="I5458" i="4" a="1"/>
  <c r="J5458" i="4" a="1"/>
  <c r="K5458" i="4" a="1"/>
  <c r="L5458" i="4" a="1"/>
  <c r="B5460" i="4" a="1"/>
  <c r="C5460" i="4" a="1"/>
  <c r="D5460" i="4"/>
  <c r="G5460" i="4" a="1"/>
  <c r="H5460" i="4" a="1"/>
  <c r="I5460" i="4" a="1"/>
  <c r="B5461" i="4" a="1"/>
  <c r="C5461" i="4" a="1"/>
  <c r="D5461" i="4"/>
  <c r="G5461" i="4" a="1"/>
  <c r="B5462" i="4" a="1"/>
  <c r="C5462" i="4" a="1"/>
  <c r="D5462" i="4"/>
  <c r="G5462" i="4" a="1"/>
  <c r="H5462" i="4" a="1"/>
  <c r="I5462" i="4" a="1"/>
  <c r="B5463" i="4" a="1"/>
  <c r="C5463" i="4" a="1"/>
  <c r="D5463" i="4"/>
  <c r="G5463" i="4" a="1"/>
  <c r="H5463" i="4" a="1"/>
  <c r="I5463" i="4" a="1"/>
  <c r="J5463" i="4" a="1"/>
  <c r="B5467" i="4" a="1"/>
  <c r="C5467" i="4" a="1"/>
  <c r="D5467" i="4"/>
  <c r="G5467" i="4" a="1"/>
  <c r="H5467" i="4" a="1"/>
  <c r="I5467" i="4" a="1"/>
  <c r="J5467" i="4" a="1"/>
  <c r="B5472" i="4" a="1"/>
  <c r="C5472" i="4" a="1"/>
  <c r="D5472" i="4"/>
  <c r="G5472" i="4" a="1"/>
  <c r="H5472" i="4" a="1"/>
  <c r="I5472" i="4" a="1"/>
  <c r="J5472" i="4" a="1"/>
  <c r="K5472" i="4" a="1"/>
  <c r="B5473" i="4" a="1"/>
  <c r="C5473" i="4" a="1"/>
  <c r="D5473" i="4"/>
  <c r="B5476" i="4" a="1"/>
  <c r="C5476" i="4" a="1"/>
  <c r="D5476" i="4"/>
  <c r="G5476" i="4" a="1"/>
  <c r="H5476" i="4" a="1"/>
  <c r="I5476" i="4" a="1"/>
  <c r="J5476" i="4" a="1"/>
  <c r="K5476" i="4" a="1"/>
  <c r="B5477" i="4" a="1"/>
  <c r="C5477" i="4" a="1"/>
  <c r="D5477" i="4"/>
  <c r="B5482" i="4" a="1"/>
  <c r="C5482" i="4" a="1"/>
  <c r="D5482" i="4"/>
  <c r="G5482" i="4" a="1"/>
  <c r="H5482" i="4" a="1"/>
  <c r="I5482" i="4" a="1"/>
  <c r="J5482" i="4" a="1"/>
  <c r="K5482" i="4" a="1"/>
  <c r="B5483" i="4" a="1"/>
  <c r="C5483" i="4" a="1"/>
  <c r="D5483" i="4"/>
  <c r="G5483" i="4" a="1"/>
  <c r="B5484" i="4" a="1"/>
  <c r="C5484" i="4" a="1"/>
  <c r="D5484" i="4"/>
  <c r="B5487" i="4" a="1"/>
  <c r="C5487" i="4" a="1"/>
  <c r="D5487" i="4"/>
  <c r="G5487" i="4" a="1"/>
  <c r="H5487" i="4" a="1"/>
  <c r="I5487" i="4" a="1"/>
  <c r="B5488" i="4" a="1"/>
  <c r="C5488" i="4" a="1"/>
  <c r="D5488" i="4"/>
  <c r="G5488" i="4" a="1"/>
  <c r="H5488" i="4" a="1"/>
  <c r="I5488" i="4" a="1"/>
  <c r="B5489" i="4" a="1"/>
  <c r="C5489" i="4" a="1"/>
  <c r="D5489" i="4"/>
  <c r="B5494" i="4" a="1"/>
  <c r="C5494" i="4" a="1"/>
  <c r="D5494" i="4"/>
  <c r="G5494" i="4" a="1"/>
  <c r="H5494" i="4" a="1"/>
  <c r="B5496" i="4" a="1"/>
  <c r="C5496" i="4" a="1"/>
  <c r="D5496" i="4"/>
  <c r="B5504" i="4" a="1"/>
  <c r="C5504" i="4" a="1"/>
  <c r="D5504" i="4"/>
  <c r="G5504" i="4" a="1"/>
  <c r="H5504" i="4" a="1"/>
  <c r="I5504" i="4" a="1"/>
  <c r="J5504" i="4" a="1"/>
  <c r="K5504" i="4" a="1"/>
  <c r="L5504" i="4" a="1"/>
  <c r="B5513" i="4" a="1"/>
  <c r="C5513" i="4" a="1"/>
  <c r="D5513" i="4"/>
  <c r="G5513" i="4" a="1"/>
  <c r="H5513" i="4" a="1"/>
  <c r="B5516" i="4" a="1"/>
  <c r="C5516" i="4" a="1"/>
  <c r="D5516" i="4"/>
  <c r="G5516" i="4" a="1"/>
  <c r="H5516" i="4" a="1"/>
  <c r="I5516" i="4" a="1"/>
  <c r="B5517" i="4" a="1"/>
  <c r="C5517" i="4" a="1"/>
  <c r="D5517" i="4"/>
  <c r="G5517" i="4" a="1"/>
  <c r="H5517" i="4" a="1"/>
  <c r="I5517" i="4" a="1"/>
  <c r="J5517" i="4" a="1"/>
  <c r="B5524" i="4" a="1"/>
  <c r="B5526" i="4" a="1"/>
  <c r="C5526" i="4" a="1"/>
  <c r="D5526" i="4"/>
  <c r="G5526" i="4" a="1"/>
  <c r="H5526" i="4" a="1"/>
  <c r="I5526" i="4" a="1"/>
  <c r="J5526" i="4" a="1"/>
  <c r="B5527" i="4" a="1"/>
  <c r="C5527" i="4" a="1"/>
  <c r="D5527" i="4"/>
  <c r="G5527" i="4" a="1"/>
  <c r="H5527" i="4" a="1"/>
  <c r="I5527" i="4" a="1"/>
  <c r="B5528" i="4" a="1"/>
  <c r="C5528" i="4" a="1"/>
  <c r="D5528" i="4"/>
  <c r="G5528" i="4" a="1"/>
  <c r="H5528" i="4" a="1"/>
  <c r="I5528" i="4" a="1"/>
  <c r="B5529" i="4" a="1"/>
  <c r="C5529" i="4" a="1"/>
  <c r="D5529" i="4"/>
  <c r="G5529" i="4" a="1"/>
  <c r="H5529" i="4" a="1"/>
  <c r="I5529" i="4" a="1"/>
  <c r="J5529" i="4" a="1"/>
  <c r="B5532" i="4" a="1"/>
  <c r="C5532" i="4" a="1"/>
  <c r="D5532" i="4"/>
  <c r="G5532" i="4" a="1"/>
  <c r="H5532" i="4" a="1"/>
  <c r="B5534" i="4" a="1"/>
  <c r="C5534" i="4" a="1"/>
  <c r="D5534" i="4"/>
  <c r="G5534" i="4" a="1"/>
  <c r="H5534" i="4" a="1"/>
  <c r="I5534" i="4" a="1"/>
  <c r="J5534" i="4" a="1"/>
  <c r="K5534" i="4" a="1"/>
  <c r="L5534" i="4" a="1"/>
  <c r="B5592" i="4" a="1"/>
  <c r="C5592" i="4" a="1"/>
  <c r="G5592" i="4" a="1"/>
  <c r="I5592" i="4" a="1"/>
  <c r="L5592" i="4" a="1"/>
  <c r="B5593" i="4" a="1"/>
  <c r="C5593" i="4" a="1"/>
  <c r="D5593" i="4"/>
  <c r="G5593" i="4" a="1"/>
  <c r="I5593" i="4" a="1"/>
  <c r="B5595" i="4" a="1"/>
  <c r="D5595" i="4"/>
  <c r="B5596" i="4" a="1"/>
  <c r="C5596" i="4" a="1"/>
  <c r="G5596" i="4" a="1"/>
  <c r="I5596" i="4" a="1"/>
  <c r="B5599" i="4" a="1"/>
  <c r="C5599" i="4" a="1"/>
  <c r="G5599" i="4" a="1"/>
  <c r="H5599" i="4" a="1"/>
  <c r="I5599" i="4" a="1"/>
  <c r="K5599" i="4" a="1"/>
  <c r="L5599" i="4" a="1"/>
  <c r="B5600" i="4" a="1"/>
  <c r="C5600" i="4" a="1"/>
  <c r="D5600" i="4"/>
  <c r="G5600" i="4" a="1"/>
  <c r="H5600" i="4" a="1"/>
  <c r="I5600" i="4" a="1"/>
  <c r="J5600" i="4" a="1"/>
  <c r="B5601" i="4" a="1"/>
  <c r="D5601" i="4"/>
  <c r="G5601" i="4" a="1"/>
  <c r="C5602" i="4" a="1"/>
  <c r="D5602" i="4"/>
  <c r="H5602" i="4" a="1"/>
  <c r="I5602" i="4" a="1"/>
  <c r="K5602" i="4" a="1"/>
  <c r="C5605" i="4" a="1"/>
  <c r="G5605" i="4" a="1"/>
  <c r="I5605" i="4" a="1"/>
  <c r="K5605" i="4" a="1"/>
  <c r="C5608" i="4" a="1"/>
  <c r="H5608" i="4" a="1"/>
  <c r="I5608" i="4" a="1"/>
  <c r="K5608" i="4" a="1"/>
  <c r="G5610" i="4" a="1"/>
  <c r="I5610" i="4" a="1"/>
  <c r="B5611" i="4" a="1"/>
  <c r="D5611" i="4"/>
  <c r="G5611" i="4" a="1"/>
  <c r="B5613" i="4" a="1"/>
  <c r="C5613" i="4" a="1"/>
  <c r="D5613" i="4"/>
  <c r="G5613" i="4" a="1"/>
  <c r="I5613" i="4" a="1"/>
  <c r="J5613" i="4" a="1"/>
  <c r="D5614" i="4"/>
  <c r="H5614" i="4" a="1"/>
  <c r="I5614" i="4" a="1"/>
  <c r="K5614" i="4" a="1"/>
  <c r="B5615" i="4" a="1"/>
  <c r="D5615" i="4"/>
  <c r="G5615" i="4" a="1"/>
  <c r="I5615" i="4" a="1"/>
  <c r="J5615" i="4" a="1"/>
  <c r="J5616" i="4" a="1"/>
  <c r="L5616" i="4" a="1"/>
  <c r="B5617" i="4" a="1"/>
  <c r="D5617" i="4"/>
  <c r="G5617" i="4" a="1"/>
  <c r="I5617" i="4" a="1"/>
  <c r="B5620" i="4" a="1"/>
  <c r="C5620" i="4" a="1"/>
  <c r="D5620" i="4"/>
  <c r="G5620" i="4" a="1"/>
  <c r="H5620" i="4" a="1"/>
  <c r="G5621" i="4" a="1"/>
  <c r="I5621" i="4" a="1"/>
  <c r="K5623" i="4" a="1"/>
  <c r="L5623" i="4" a="1"/>
  <c r="I5624" i="4" a="1"/>
  <c r="K5624" i="4" a="1"/>
  <c r="C5627" i="4" a="1"/>
  <c r="D5627" i="4"/>
  <c r="H5627" i="4" a="1"/>
  <c r="I5627" i="4" a="1"/>
  <c r="K5627" i="4" a="1"/>
  <c r="C5628" i="4" a="1"/>
  <c r="G5628" i="4" a="1"/>
  <c r="I5629" i="4" a="1"/>
  <c r="G5632" i="4" a="1"/>
  <c r="D5633" i="4"/>
  <c r="G5633" i="4" a="1"/>
  <c r="G5637" i="4" a="1"/>
  <c r="I5637" i="4" a="1"/>
  <c r="K5637" i="4" a="1"/>
  <c r="I5640" i="4" a="1"/>
  <c r="L5641" i="4" a="1"/>
  <c r="D5642" i="4"/>
  <c r="H5642" i="4" a="1"/>
  <c r="J5642" i="4" a="1"/>
  <c r="L5642" i="4" a="1"/>
  <c r="L5643" i="4" a="1"/>
  <c r="K5645" i="4" a="1"/>
  <c r="L5645" i="4" a="1"/>
  <c r="G5647" i="4" a="1"/>
  <c r="J5647" i="4" a="1"/>
  <c r="L5647" i="4" a="1"/>
  <c r="G5651" i="4" a="1"/>
  <c r="H5651" i="4" a="1"/>
  <c r="I5651" i="4" a="1"/>
  <c r="J5651" i="4" a="1"/>
  <c r="C5652" i="4" a="1"/>
  <c r="H5652" i="4" a="1"/>
  <c r="J5652" i="4" a="1"/>
  <c r="K5652" i="4" a="1"/>
  <c r="D5654" i="4"/>
  <c r="H5654" i="4" a="1"/>
  <c r="J5654" i="4" a="1"/>
  <c r="L5654" i="4" a="1"/>
  <c r="L5660" i="4" a="1"/>
  <c r="J5663" i="4" a="1"/>
  <c r="K5663" i="4" a="1"/>
  <c r="L5663" i="4" a="1"/>
  <c r="H5665" i="4" a="1"/>
  <c r="G5666" i="4" a="1"/>
  <c r="G5667" i="4" a="1"/>
  <c r="D5669" i="4"/>
  <c r="H5669" i="4" a="1"/>
  <c r="J5669" i="4" a="1"/>
  <c r="G5670" i="4" a="1"/>
  <c r="I5674" i="4" a="1"/>
  <c r="J5674" i="4" a="1"/>
  <c r="K5674" i="4" a="1"/>
  <c r="K5676" i="4" a="1"/>
  <c r="K5683" i="4" a="1"/>
  <c r="L5683" i="4" a="1"/>
  <c r="L5689" i="4" a="1"/>
  <c r="L5693" i="4" a="1"/>
  <c r="G5699" i="4" a="1"/>
  <c r="K5699" i="4" a="1"/>
  <c r="L5700" i="4" a="1"/>
  <c r="J5719" i="4" a="1"/>
  <c r="J5725" i="4" a="1"/>
  <c r="L5725" i="4" a="1"/>
  <c r="K5729" i="4" a="1"/>
  <c r="I5731" i="4" a="1"/>
  <c r="J5737" i="4" a="1"/>
  <c r="G5764" i="4" a="1"/>
  <c r="I5764" i="4" a="1"/>
  <c r="H5793" i="4" a="1"/>
  <c r="K5796" i="4" a="1"/>
  <c r="K5802" i="4" a="1"/>
  <c r="J5820" i="4" a="1"/>
  <c r="K5820" i="4" a="1"/>
  <c r="L5821" i="4" a="1"/>
  <c r="I5847" i="4" a="1"/>
  <c r="J5861" i="4" a="1"/>
  <c r="B5536" i="4" a="1"/>
  <c r="C5536" i="4" a="1"/>
  <c r="D5536" i="4"/>
  <c r="G5536" i="4" a="1"/>
  <c r="H5536" i="4" a="1"/>
  <c r="I5536" i="4" a="1"/>
  <c r="J5536" i="4" a="1"/>
  <c r="K5536" i="4" a="1"/>
  <c r="L5536" i="4" a="1"/>
  <c r="B5590" i="4" a="1"/>
  <c r="G5590" i="4" a="1"/>
  <c r="I5590" i="4" a="1"/>
  <c r="C5591" i="4" a="1"/>
  <c r="D5591" i="4"/>
  <c r="H5591" i="4" a="1"/>
  <c r="K5591" i="4" a="1"/>
  <c r="D5592" i="4"/>
  <c r="H5592" i="4" a="1"/>
  <c r="J5592" i="4" a="1"/>
  <c r="K5592" i="4" a="1"/>
  <c r="C5594" i="4" a="1"/>
  <c r="G5594" i="4" a="1"/>
  <c r="I5594" i="4" a="1"/>
  <c r="C5595" i="4" a="1"/>
  <c r="B5597" i="4" a="1"/>
  <c r="D5597" i="4"/>
  <c r="G5597" i="4" a="1"/>
  <c r="I5597" i="4" a="1"/>
  <c r="C5601" i="4" a="1"/>
  <c r="B5602" i="4" a="1"/>
  <c r="G5602" i="4" a="1"/>
  <c r="J5602" i="4" a="1"/>
  <c r="L5602" i="4" a="1"/>
  <c r="B5603" i="4" a="1"/>
  <c r="D5603" i="4"/>
  <c r="I5603" i="4" a="1"/>
  <c r="B5604" i="4" a="1"/>
  <c r="D5604" i="4"/>
  <c r="B5605" i="4" a="1"/>
  <c r="D5605" i="4"/>
  <c r="H5605" i="4" a="1"/>
  <c r="J5605" i="4" a="1"/>
  <c r="L5605" i="4" a="1"/>
  <c r="B5608" i="4" a="1"/>
  <c r="D5608" i="4"/>
  <c r="G5608" i="4" a="1"/>
  <c r="J5608" i="4" a="1"/>
  <c r="G5609" i="4" a="1"/>
  <c r="I5609" i="4" a="1"/>
  <c r="C5611" i="4" a="1"/>
  <c r="H5611" i="4" a="1"/>
  <c r="B5612" i="4" a="1"/>
  <c r="D5612" i="4"/>
  <c r="G5612" i="4" a="1"/>
  <c r="I5612" i="4" a="1"/>
  <c r="J5612" i="4" a="1"/>
  <c r="H5613" i="4" a="1"/>
  <c r="B5614" i="4" a="1"/>
  <c r="C5614" i="4" a="1"/>
  <c r="G5614" i="4" a="1"/>
  <c r="J5614" i="4" a="1"/>
  <c r="L5614" i="4" a="1"/>
  <c r="B5616" i="4" a="1"/>
  <c r="C5616" i="4" a="1"/>
  <c r="D5616" i="4"/>
  <c r="G5616" i="4" a="1"/>
  <c r="H5616" i="4" a="1"/>
  <c r="I5616" i="4" a="1"/>
  <c r="K5616" i="4" a="1"/>
  <c r="B5618" i="4" a="1"/>
  <c r="D5618" i="4"/>
  <c r="G5618" i="4" a="1"/>
  <c r="D5619" i="4"/>
  <c r="G5619" i="4" a="1"/>
  <c r="I5619" i="4" a="1"/>
  <c r="K5619" i="4" a="1"/>
  <c r="C5622" i="4" a="1"/>
  <c r="G5622" i="4" a="1"/>
  <c r="I5622" i="4" a="1"/>
  <c r="K5622" i="4" a="1"/>
  <c r="J5624" i="4" a="1"/>
  <c r="L5624" i="4" a="1"/>
  <c r="H5625" i="4" a="1"/>
  <c r="I5625" i="4" a="1"/>
  <c r="J5625" i="4" a="1"/>
  <c r="G5627" i="4" a="1"/>
  <c r="J5627" i="4" a="1"/>
  <c r="L5627" i="4" a="1"/>
  <c r="J5630" i="4" a="1"/>
  <c r="L5630" i="4" a="1"/>
  <c r="D5635" i="4"/>
  <c r="G5635" i="4" a="1"/>
  <c r="H5635" i="4" a="1"/>
  <c r="L5636" i="4" a="1"/>
  <c r="D5637" i="4"/>
  <c r="H5637" i="4" a="1"/>
  <c r="J5637" i="4" a="1"/>
  <c r="L5637" i="4" a="1"/>
  <c r="C5638" i="4" a="1"/>
  <c r="D5638" i="4"/>
  <c r="G5638" i="4" a="1"/>
  <c r="I5638" i="4" a="1"/>
  <c r="D5639" i="4"/>
  <c r="H5639" i="4" a="1"/>
  <c r="J5639" i="4" a="1"/>
  <c r="G5642" i="4" a="1"/>
  <c r="I5642" i="4" a="1"/>
  <c r="K5642" i="4" a="1"/>
  <c r="I5644" i="4" a="1"/>
  <c r="K5644" i="4" a="1"/>
  <c r="I5646" i="4" a="1"/>
  <c r="J5646" i="4" a="1"/>
  <c r="L5646" i="4" a="1"/>
  <c r="D5647" i="4"/>
  <c r="H5647" i="4" a="1"/>
  <c r="I5647" i="4" a="1"/>
  <c r="K5647" i="4" a="1"/>
  <c r="D5652" i="4"/>
  <c r="G5652" i="4" a="1"/>
  <c r="I5652" i="4" a="1"/>
  <c r="L5652" i="4" a="1"/>
  <c r="G5653" i="4" a="1"/>
  <c r="H5653" i="4" a="1"/>
  <c r="J5653" i="4" a="1"/>
  <c r="L5653" i="4" a="1"/>
  <c r="C5654" i="4" a="1"/>
  <c r="G5654" i="4" a="1"/>
  <c r="I5654" i="4" a="1"/>
  <c r="K5654" i="4" a="1"/>
  <c r="J5659" i="4" a="1"/>
  <c r="L5659" i="4" a="1"/>
  <c r="J5660" i="4" a="1"/>
  <c r="K5660" i="4" a="1"/>
  <c r="C5662" i="4" a="1"/>
  <c r="B5665" i="4" a="1"/>
  <c r="C5665" i="4" a="1"/>
  <c r="D5665" i="4"/>
  <c r="G5665" i="4" a="1"/>
  <c r="I5668" i="4" a="1"/>
  <c r="K5668" i="4" a="1"/>
  <c r="L5672" i="4" a="1"/>
  <c r="L5673" i="4" a="1"/>
  <c r="I5677" i="4" a="1"/>
  <c r="J5677" i="4" a="1"/>
  <c r="L5680" i="4" a="1"/>
  <c r="L5684" i="4" a="1"/>
  <c r="L5686" i="4" a="1"/>
  <c r="L5688" i="4" a="1"/>
  <c r="H5699" i="4" a="1"/>
  <c r="J5699" i="4" a="1"/>
  <c r="K5700" i="4" a="1"/>
  <c r="L5719" i="4" a="1"/>
  <c r="J5722" i="4" a="1"/>
  <c r="K5722" i="4" a="1"/>
  <c r="L5727" i="4" a="1"/>
  <c r="J5731" i="4" a="1"/>
  <c r="I5745" i="4" a="1"/>
  <c r="K5745" i="4" a="1"/>
  <c r="L5745" i="4" a="1"/>
  <c r="K5749" i="4" a="1"/>
  <c r="L5749" i="4" a="1"/>
  <c r="L5752" i="4" a="1"/>
  <c r="I5754" i="4" a="1"/>
  <c r="K5754" i="4" a="1"/>
  <c r="L5760" i="4" a="1"/>
  <c r="I5762" i="4" a="1"/>
  <c r="L5762" i="4" a="1"/>
  <c r="D5764" i="4"/>
  <c r="H5764" i="4" a="1"/>
  <c r="K5764" i="4" a="1"/>
  <c r="K5771" i="4" a="1"/>
  <c r="J5773" i="4" a="1"/>
  <c r="K5776" i="4" a="1"/>
  <c r="L5781" i="4" a="1"/>
  <c r="J5802" i="4" a="1"/>
  <c r="L5802" i="4" a="1"/>
  <c r="K5813" i="4" a="1"/>
  <c r="K5832" i="4" a="1"/>
  <c r="L5832" i="4" a="1"/>
  <c r="L5861" i="4" a="1"/>
  <c r="L5863" i="4" a="1"/>
  <c r="L5874" i="4" a="1"/>
  <c r="I474" i="4" a="1"/>
  <c r="G476" i="4" a="1"/>
  <c r="H476" i="4" a="1"/>
  <c r="I476" i="4" a="1"/>
  <c r="G479" i="4" a="1"/>
  <c r="H479" i="4" a="1"/>
  <c r="I479" i="4" a="1"/>
  <c r="J479" i="4" a="1"/>
  <c r="K479" i="4" a="1"/>
  <c r="G483" i="4" a="1"/>
  <c r="H483" i="4" a="1"/>
  <c r="I483" i="4" a="1"/>
  <c r="J483" i="4" a="1"/>
  <c r="K483" i="4" a="1"/>
  <c r="G485" i="4" a="1"/>
  <c r="H485" i="4" a="1"/>
  <c r="I485" i="4" a="1"/>
  <c r="J485" i="4" a="1"/>
  <c r="K485" i="4" a="1"/>
  <c r="G486" i="4" a="1"/>
  <c r="G493" i="4" a="1"/>
  <c r="H493" i="4" a="1"/>
  <c r="I493" i="4" a="1"/>
  <c r="J493" i="4" a="1"/>
  <c r="K493" i="4" a="1"/>
  <c r="I494" i="4" a="1"/>
  <c r="G496" i="4" a="1"/>
  <c r="H496" i="4" a="1"/>
  <c r="I496" i="4" a="1"/>
  <c r="J496" i="4" a="1"/>
  <c r="K496" i="4" a="1"/>
  <c r="L496" i="4" a="1"/>
  <c r="G499" i="4" a="1"/>
  <c r="H499" i="4" a="1"/>
  <c r="I499" i="4" a="1"/>
  <c r="J499" i="4" a="1"/>
  <c r="K499" i="4" a="1"/>
  <c r="L499" i="4" a="1"/>
  <c r="B505" i="4" a="1"/>
  <c r="C505" i="4" a="1"/>
  <c r="B506" i="4" a="1"/>
  <c r="C506" i="4" a="1"/>
  <c r="G506" i="4" a="1"/>
  <c r="H506" i="4" a="1"/>
  <c r="B508" i="4" a="1"/>
  <c r="C508" i="4" a="1"/>
  <c r="B514" i="4" a="1"/>
  <c r="C514" i="4" a="1"/>
  <c r="G514" i="4" a="1"/>
  <c r="H514" i="4" a="1"/>
  <c r="I514" i="4" a="1"/>
  <c r="J514" i="4" a="1"/>
  <c r="K514" i="4" a="1"/>
  <c r="B515" i="4" a="1"/>
  <c r="C515" i="4" a="1"/>
  <c r="D515" i="4" s="1"/>
  <c r="B516" i="4" a="1"/>
  <c r="C516" i="4" a="1"/>
  <c r="G516" i="4" a="1"/>
  <c r="B521" i="4" a="1"/>
  <c r="B522" i="4" a="1"/>
  <c r="C522" i="4" a="1"/>
  <c r="B523" i="4" a="1"/>
  <c r="C523" i="4" a="1"/>
  <c r="G523" i="4" a="1"/>
  <c r="B524" i="4" a="1"/>
  <c r="B526" i="4" a="1"/>
  <c r="C526" i="4" a="1"/>
  <c r="G526" i="4" a="1"/>
  <c r="H526" i="4" a="1"/>
  <c r="B527" i="4" a="1"/>
  <c r="C527" i="4" a="1"/>
  <c r="G527" i="4" a="1"/>
  <c r="H527" i="4" a="1"/>
  <c r="B558" i="4" a="1"/>
  <c r="B559" i="4" a="1"/>
  <c r="C559" i="4" a="1"/>
  <c r="D559" i="4" s="1"/>
  <c r="G4612" i="4" a="1"/>
  <c r="C4613" i="4" a="1"/>
  <c r="I4613" i="4" a="1"/>
  <c r="H4614" i="4" a="1"/>
  <c r="B4615" i="4" a="1"/>
  <c r="K4615" i="4" a="1"/>
  <c r="C4616" i="4" a="1"/>
  <c r="H4616" i="4" a="1"/>
  <c r="J4617" i="4" a="1"/>
  <c r="G4618" i="4" a="1"/>
  <c r="K4618" i="4" a="1"/>
  <c r="C4619" i="4" a="1"/>
  <c r="K4619" i="4" a="1"/>
  <c r="C4620" i="4" a="1"/>
  <c r="G4620" i="4" a="1"/>
  <c r="G473" i="4" a="1"/>
  <c r="H473" i="4" a="1"/>
  <c r="G475" i="4" a="1"/>
  <c r="H475" i="4" a="1"/>
  <c r="G477" i="4" a="1"/>
  <c r="H477" i="4" a="1"/>
  <c r="I477" i="4" a="1"/>
  <c r="G478" i="4" a="1"/>
  <c r="B481" i="4" a="1"/>
  <c r="C481" i="4" a="1"/>
  <c r="G481" i="4" a="1"/>
  <c r="G482" i="4" a="1"/>
  <c r="H482" i="4" a="1"/>
  <c r="I482" i="4" a="1"/>
  <c r="J482" i="4" a="1"/>
  <c r="K482" i="4" a="1"/>
  <c r="L482" i="4" a="1"/>
  <c r="G489" i="4" a="1"/>
  <c r="H489" i="4" a="1"/>
  <c r="I489" i="4" a="1"/>
  <c r="J489" i="4" a="1"/>
  <c r="K489" i="4" a="1"/>
  <c r="G490" i="4" a="1"/>
  <c r="I491" i="4" a="1"/>
  <c r="J491" i="4" a="1"/>
  <c r="K491" i="4" a="1"/>
  <c r="G492" i="4" a="1"/>
  <c r="H492" i="4" a="1"/>
  <c r="G495" i="4" a="1"/>
  <c r="H495" i="4" a="1"/>
  <c r="B497" i="4" a="1"/>
  <c r="C497" i="4" a="1"/>
  <c r="G497" i="4" a="1"/>
  <c r="G498" i="4" a="1"/>
  <c r="H498" i="4" a="1"/>
  <c r="C500" i="4" a="1"/>
  <c r="G500" i="4" a="1"/>
  <c r="H500" i="4" a="1"/>
  <c r="I500" i="4" a="1"/>
  <c r="C502" i="4" a="1"/>
  <c r="B504" i="4" a="1"/>
  <c r="B507" i="4" a="1"/>
  <c r="C507" i="4" a="1"/>
  <c r="G507" i="4" a="1"/>
  <c r="H507" i="4" a="1"/>
  <c r="I507" i="4" a="1"/>
  <c r="J507" i="4" a="1"/>
  <c r="B517" i="4" a="1"/>
  <c r="C517" i="4" a="1"/>
  <c r="G517" i="4" a="1"/>
  <c r="H517" i="4" a="1"/>
  <c r="B518" i="4" a="1"/>
  <c r="C518" i="4" a="1"/>
  <c r="G518" i="4" a="1"/>
  <c r="H518" i="4" a="1"/>
  <c r="I518" i="4" a="1"/>
  <c r="J518" i="4" a="1"/>
  <c r="B519" i="4" a="1"/>
  <c r="C519" i="4" a="1"/>
  <c r="G519" i="4" a="1"/>
  <c r="H519" i="4" a="1"/>
  <c r="I519" i="4" a="1"/>
  <c r="B525" i="4" a="1"/>
  <c r="C525" i="4" a="1"/>
  <c r="G525" i="4" a="1"/>
  <c r="H525" i="4" a="1"/>
  <c r="B528" i="4" a="1"/>
  <c r="C528" i="4" a="1"/>
  <c r="G528" i="4" a="1"/>
  <c r="H528" i="4" a="1"/>
  <c r="I528" i="4" a="1"/>
  <c r="B529" i="4" a="1"/>
  <c r="C529" i="4" a="1"/>
  <c r="B560" i="4" a="1"/>
  <c r="C560" i="4" a="1"/>
  <c r="L4615" i="4" a="1"/>
  <c r="G4616" i="4" a="1"/>
  <c r="J4616" i="4" a="1"/>
  <c r="B4617" i="4" a="1"/>
  <c r="L4617" i="4" a="1"/>
  <c r="I4619" i="4" a="1"/>
  <c r="L4619" i="4" a="1"/>
  <c r="G560" i="4" a="1"/>
  <c r="H560" i="4" a="1"/>
  <c r="I560" i="4" a="1"/>
  <c r="J560" i="4" a="1"/>
  <c r="K560" i="4" a="1"/>
  <c r="L560" i="4" a="1"/>
  <c r="B1856" i="4" a="1"/>
  <c r="G1856" i="4" a="1"/>
  <c r="K1856" i="4" a="1"/>
  <c r="C1858" i="4" a="1"/>
  <c r="I1858" i="4" a="1"/>
  <c r="K1858" i="4" a="1"/>
  <c r="J2211" i="4" a="1"/>
  <c r="H2213" i="4" a="1"/>
  <c r="J2213" i="4" a="1"/>
  <c r="K2216" i="4" a="1"/>
  <c r="L2216" i="4" a="1"/>
  <c r="J2217" i="4" a="1"/>
  <c r="L2217" i="4" a="1"/>
  <c r="G2218" i="4" a="1"/>
  <c r="I2218" i="4" a="1"/>
  <c r="K2218" i="4" a="1"/>
  <c r="L2218" i="4" a="1"/>
  <c r="I2219" i="4" a="1"/>
  <c r="K2219" i="4" a="1"/>
  <c r="B2365" i="4" a="1"/>
  <c r="H2365" i="4" a="1"/>
  <c r="J2365" i="4" a="1"/>
  <c r="B2367" i="4" a="1"/>
  <c r="G2367" i="4" a="1"/>
  <c r="H2367" i="4" a="1"/>
  <c r="I2367" i="4" a="1"/>
  <c r="K2367" i="4" a="1"/>
  <c r="H2369" i="4" a="1"/>
  <c r="L2369" i="4" a="1"/>
  <c r="H2370" i="4" a="1"/>
  <c r="J2370" i="4" a="1"/>
  <c r="L2370" i="4" a="1"/>
  <c r="I2371" i="4" a="1"/>
  <c r="K2371" i="4" a="1"/>
  <c r="H2372" i="4" a="1"/>
  <c r="I2372" i="4" a="1"/>
  <c r="K2372" i="4" a="1"/>
  <c r="K2374" i="4" a="1"/>
  <c r="K2375" i="4" a="1"/>
  <c r="K2376" i="4" a="1"/>
  <c r="K2379" i="4" a="1"/>
  <c r="L2380" i="4" a="1"/>
  <c r="J2381" i="4" a="1"/>
  <c r="L2381" i="4" a="1"/>
  <c r="K2386" i="4" a="1"/>
  <c r="L2387" i="4" a="1"/>
  <c r="I2388" i="4" a="1"/>
  <c r="J2390" i="4" a="1"/>
  <c r="I2396" i="4" a="1"/>
  <c r="K2396" i="4" a="1"/>
  <c r="K2402" i="4" a="1"/>
  <c r="L2402" i="4" a="1"/>
  <c r="K2403" i="4" a="1"/>
  <c r="J2409" i="4" a="1"/>
  <c r="I2414" i="4" a="1"/>
  <c r="K2414" i="4" a="1"/>
  <c r="H2417" i="4" a="1"/>
  <c r="J2419" i="4" a="1"/>
  <c r="L2419" i="4" a="1"/>
  <c r="H2422" i="4" a="1"/>
  <c r="K2422" i="4" a="1"/>
  <c r="I2424" i="4" a="1"/>
  <c r="J2424" i="4" a="1"/>
  <c r="I2435" i="4" a="1"/>
  <c r="K2435" i="4" a="1"/>
  <c r="H2461" i="4" a="1"/>
  <c r="J2461" i="4" a="1"/>
  <c r="L2461" i="4" a="1"/>
  <c r="J2462" i="4" a="1"/>
  <c r="K2462" i="4" a="1"/>
  <c r="C2465" i="4" a="1"/>
  <c r="I2465" i="4" a="1"/>
  <c r="B2467" i="4" a="1"/>
  <c r="C2467" i="4" a="1"/>
  <c r="G2467" i="4" a="1"/>
  <c r="B2468" i="4" a="1"/>
  <c r="B2469" i="4" a="1"/>
  <c r="C2469" i="4" a="1"/>
  <c r="G2469" i="4" a="1"/>
  <c r="I2469" i="4" a="1"/>
  <c r="B2474" i="4" a="1"/>
  <c r="G2474" i="4" a="1"/>
  <c r="B2475" i="4" a="1"/>
  <c r="H2475" i="4" a="1"/>
  <c r="B2477" i="4" a="1"/>
  <c r="C2477" i="4" a="1"/>
  <c r="G2477" i="4" a="1"/>
  <c r="H2477" i="4" a="1"/>
  <c r="J2477" i="4" a="1"/>
  <c r="L2477" i="4" a="1"/>
  <c r="B2480" i="4" a="1"/>
  <c r="C2480" i="4" a="1"/>
  <c r="G2480" i="4" a="1"/>
  <c r="B2482" i="4" a="1"/>
  <c r="C2482" i="4" a="1"/>
  <c r="B2483" i="4" a="1"/>
  <c r="C2483" i="4" a="1"/>
  <c r="G2483" i="4" a="1"/>
  <c r="B2484" i="4" a="1"/>
  <c r="H2484" i="4" a="1"/>
  <c r="B2485" i="4" a="1"/>
  <c r="J2486" i="4" a="1"/>
  <c r="G2492" i="4" a="1"/>
  <c r="I2492" i="4" a="1"/>
  <c r="K2492" i="4" a="1"/>
  <c r="L2494" i="4" a="1"/>
  <c r="I2495" i="4" a="1"/>
  <c r="K2497" i="4" a="1"/>
  <c r="L2497" i="4" a="1"/>
  <c r="G2498" i="4" a="1"/>
  <c r="I2498" i="4" a="1"/>
  <c r="K2498" i="4" a="1"/>
  <c r="I2499" i="4" a="1"/>
  <c r="J2499" i="4" a="1"/>
  <c r="K2499" i="4" a="1"/>
  <c r="G2502" i="4" a="1"/>
  <c r="H2502" i="4" a="1"/>
  <c r="J2502" i="4" a="1"/>
  <c r="G2503" i="4" a="1"/>
  <c r="I2503" i="4" a="1"/>
  <c r="K2503" i="4" a="1"/>
  <c r="G2508" i="4" a="1"/>
  <c r="J2508" i="4" a="1"/>
  <c r="B2511" i="4" a="1"/>
  <c r="G2511" i="4" a="1"/>
  <c r="I2511" i="4" a="1"/>
  <c r="K2511" i="4" a="1"/>
  <c r="L2511" i="4" a="1"/>
  <c r="B2512" i="4" a="1"/>
  <c r="H2512" i="4" a="1"/>
  <c r="J2512" i="4" a="1"/>
  <c r="L2512" i="4" a="1"/>
  <c r="B2513" i="4" a="1"/>
  <c r="C2513" i="4" a="1"/>
  <c r="G2513" i="4" a="1"/>
  <c r="H2513" i="4" a="1"/>
  <c r="B2514" i="4" a="1"/>
  <c r="C2514" i="4" a="1"/>
  <c r="H2514" i="4" a="1"/>
  <c r="B2517" i="4" a="1"/>
  <c r="G2517" i="4" a="1"/>
  <c r="I2517" i="4" a="1"/>
  <c r="K2517" i="4" a="1"/>
  <c r="C2519" i="4" a="1"/>
  <c r="G2519" i="4" a="1"/>
  <c r="I2519" i="4" a="1"/>
  <c r="C2523" i="4" a="1"/>
  <c r="H2523" i="4" a="1"/>
  <c r="J2523" i="4" a="1"/>
  <c r="B2525" i="4" a="1"/>
  <c r="G2525" i="4" a="1"/>
  <c r="C2528" i="4" a="1"/>
  <c r="H2528" i="4" a="1"/>
  <c r="J2528" i="4" a="1"/>
  <c r="K2528" i="4" a="1"/>
  <c r="C2530" i="4" a="1"/>
  <c r="G2530" i="4" a="1"/>
  <c r="H2530" i="4" a="1"/>
  <c r="K2530" i="4" a="1"/>
  <c r="C2696" i="4" a="1"/>
  <c r="G2696" i="4" a="1"/>
  <c r="C2697" i="4" a="1"/>
  <c r="H2697" i="4" a="1"/>
  <c r="I2697" i="4" a="1"/>
  <c r="K2697" i="4" a="1"/>
  <c r="H2699" i="4" a="1"/>
  <c r="J2699" i="4" a="1"/>
  <c r="K2699" i="4" a="1"/>
  <c r="G2701" i="4" a="1"/>
  <c r="H2703" i="4" a="1"/>
  <c r="J2703" i="4" a="1"/>
  <c r="K2703" i="4" a="1"/>
  <c r="J2705" i="4" a="1"/>
  <c r="K2705" i="4" a="1"/>
  <c r="C2710" i="4" a="1"/>
  <c r="G2710" i="4" a="1"/>
  <c r="L1124" i="4" a="1"/>
  <c r="L1732" i="4" a="1"/>
  <c r="H1743" i="4" a="1"/>
  <c r="K1744" i="4" a="1"/>
  <c r="L1744" i="4" a="1"/>
  <c r="J1746" i="4" a="1"/>
  <c r="L1755" i="4" a="1"/>
  <c r="J1757" i="4" a="1"/>
  <c r="B1759" i="4" a="1"/>
  <c r="C1759" i="4" a="1"/>
  <c r="G1759" i="4" a="1"/>
  <c r="B1762" i="4" a="1"/>
  <c r="B1766" i="4" a="1"/>
  <c r="C1766" i="4" a="1"/>
  <c r="L1771" i="4" a="1"/>
  <c r="J1775" i="4" a="1"/>
  <c r="K1775" i="4" a="1"/>
  <c r="L1775" i="4" a="1"/>
  <c r="L1777" i="4" a="1"/>
  <c r="L1783" i="4" a="1"/>
  <c r="C1794" i="4" a="1"/>
  <c r="C1797" i="4" a="1"/>
  <c r="G1797" i="4" a="1"/>
  <c r="J1798" i="4" a="1"/>
  <c r="G1799" i="4" a="1"/>
  <c r="H1799" i="4" a="1"/>
  <c r="H1801" i="4" a="1"/>
  <c r="I1801" i="4" a="1"/>
  <c r="J1801" i="4" a="1"/>
  <c r="K1801" i="4" a="1"/>
  <c r="H1802" i="4" a="1"/>
  <c r="H1804" i="4" a="1"/>
  <c r="I1804" i="4" a="1"/>
  <c r="J1804" i="4" a="1"/>
  <c r="G1805" i="4" a="1"/>
  <c r="H1805" i="4" a="1"/>
  <c r="I1805" i="4" a="1"/>
  <c r="G1806" i="4" a="1"/>
  <c r="J1807" i="4" a="1"/>
  <c r="K1807" i="4" a="1"/>
  <c r="H1808" i="4" a="1"/>
  <c r="H1817" i="4" a="1"/>
  <c r="I1817" i="4" a="1"/>
  <c r="J1817" i="4" a="1"/>
  <c r="K1817" i="4" a="1"/>
  <c r="G1818" i="4" a="1"/>
  <c r="B1820" i="4" a="1"/>
  <c r="C1820" i="4" a="1"/>
  <c r="G1820" i="4" a="1"/>
  <c r="B1823" i="4" a="1"/>
  <c r="B1826" i="4" a="1"/>
  <c r="B1828" i="4" a="1"/>
  <c r="C1828" i="4" a="1"/>
  <c r="C1830" i="4" a="1"/>
  <c r="G1830" i="4" a="1"/>
  <c r="H1830" i="4" a="1"/>
  <c r="I1831" i="4" a="1"/>
  <c r="J1831" i="4" a="1"/>
  <c r="K1831" i="4" a="1"/>
  <c r="I1832" i="4" a="1"/>
  <c r="B1834" i="4" a="1"/>
  <c r="C1834" i="4" a="1"/>
  <c r="G1834" i="4" a="1"/>
  <c r="H1834" i="4" a="1"/>
  <c r="I1834" i="4" a="1"/>
  <c r="J1834" i="4" a="1"/>
  <c r="K1834" i="4" a="1"/>
  <c r="L1834" i="4" a="1"/>
  <c r="H1836" i="4" a="1"/>
  <c r="I1836" i="4" a="1"/>
  <c r="J1836" i="4" a="1"/>
  <c r="K1836" i="4" a="1"/>
  <c r="C1839" i="4" a="1"/>
  <c r="B1843" i="4" a="1"/>
  <c r="C1843" i="4" a="1"/>
  <c r="D1843" i="4" s="1"/>
  <c r="B1844" i="4" a="1"/>
  <c r="B1845" i="4" a="1"/>
  <c r="C1845" i="4" a="1"/>
  <c r="D1845" i="4" s="1"/>
  <c r="B1846" i="4" a="1"/>
  <c r="C1846" i="4" a="1"/>
  <c r="B1847" i="4" a="1"/>
  <c r="B1849" i="4" a="1"/>
  <c r="C1849" i="4" a="1"/>
  <c r="G1849" i="4" a="1"/>
  <c r="B1851" i="4" a="1"/>
  <c r="C1851" i="4" a="1"/>
  <c r="G1851" i="4" a="1"/>
  <c r="B1855" i="4" a="1"/>
  <c r="C1855" i="4" a="1"/>
  <c r="D1855" i="4" s="1"/>
  <c r="C1857" i="4" a="1"/>
  <c r="G1857" i="4" a="1"/>
  <c r="I1857" i="4" a="1"/>
  <c r="L1857" i="4" a="1"/>
  <c r="B1858" i="4" a="1"/>
  <c r="G1858" i="4" a="1"/>
  <c r="H1858" i="4" a="1"/>
  <c r="J1858" i="4" a="1"/>
  <c r="J2210" i="4" a="1"/>
  <c r="G2211" i="4" a="1"/>
  <c r="H2211" i="4" a="1"/>
  <c r="K2211" i="4" a="1"/>
  <c r="J2216" i="4" a="1"/>
  <c r="G2364" i="4" a="1"/>
  <c r="C2365" i="4" a="1"/>
  <c r="G2365" i="4" a="1"/>
  <c r="K2365" i="4" a="1"/>
  <c r="C2366" i="4" a="1"/>
  <c r="G2366" i="4" a="1"/>
  <c r="I2366" i="4" a="1"/>
  <c r="K2366" i="4" a="1"/>
  <c r="C2368" i="4" a="1"/>
  <c r="G2368" i="4" a="1"/>
  <c r="I2368" i="4" a="1"/>
  <c r="K2368" i="4" a="1"/>
  <c r="H2371" i="4" a="1"/>
  <c r="L2371" i="4" a="1"/>
  <c r="G2372" i="4" a="1"/>
  <c r="J2372" i="4" a="1"/>
  <c r="L2372" i="4" a="1"/>
  <c r="I2373" i="4" a="1"/>
  <c r="L2373" i="4" a="1"/>
  <c r="I2374" i="4" a="1"/>
  <c r="L2374" i="4" a="1"/>
  <c r="L2375" i="4" a="1"/>
  <c r="K2381" i="4" a="1"/>
  <c r="H2382" i="4" a="1"/>
  <c r="J2382" i="4" a="1"/>
  <c r="I2386" i="4" a="1"/>
  <c r="L2389" i="4" a="1"/>
  <c r="K2390" i="4" a="1"/>
  <c r="L2390" i="4" a="1"/>
  <c r="J2391" i="4" a="1"/>
  <c r="L2391" i="4" a="1"/>
  <c r="L2392" i="4" a="1"/>
  <c r="H2394" i="4" a="1"/>
  <c r="I2394" i="4" a="1"/>
  <c r="J2394" i="4" a="1"/>
  <c r="K2394" i="4" a="1"/>
  <c r="J2395" i="4" a="1"/>
  <c r="K2399" i="4" a="1"/>
  <c r="L2399" i="4" a="1"/>
  <c r="H2401" i="4" a="1"/>
  <c r="J2401" i="4" a="1"/>
  <c r="L2403" i="4" a="1"/>
  <c r="J2408" i="4" a="1"/>
  <c r="G2412" i="4" a="1"/>
  <c r="I2412" i="4" a="1"/>
  <c r="I1522" i="4" a="1"/>
  <c r="J1522" i="4" a="1"/>
  <c r="K1522" i="4" a="1"/>
  <c r="L1522" i="4" a="1"/>
  <c r="K1745" i="4" a="1"/>
  <c r="G1747" i="4" a="1"/>
  <c r="H1747" i="4" a="1"/>
  <c r="K1758" i="4" a="1"/>
  <c r="L1758" i="4" a="1"/>
  <c r="B1763" i="4" a="1"/>
  <c r="C1763" i="4" a="1"/>
  <c r="G1763" i="4" a="1"/>
  <c r="B1764" i="4" a="1"/>
  <c r="B1765" i="4" a="1"/>
  <c r="C1765" i="4" a="1"/>
  <c r="G1765" i="4" a="1"/>
  <c r="B1767" i="4" a="1"/>
  <c r="C1767" i="4" a="1"/>
  <c r="G1767" i="4" a="1"/>
  <c r="H1767" i="4" a="1"/>
  <c r="G1768" i="4" a="1"/>
  <c r="H1768" i="4" a="1"/>
  <c r="I1768" i="4" a="1"/>
  <c r="J1768" i="4" a="1"/>
  <c r="K1768" i="4" a="1"/>
  <c r="C1769" i="4" a="1"/>
  <c r="C1770" i="4" a="1"/>
  <c r="G1770" i="4" a="1"/>
  <c r="H1770" i="4" a="1"/>
  <c r="I1770" i="4" a="1"/>
  <c r="J1770" i="4" a="1"/>
  <c r="K1772" i="4" a="1"/>
  <c r="L1772" i="4" a="1"/>
  <c r="H1778" i="4" a="1"/>
  <c r="I1778" i="4" a="1"/>
  <c r="J1778" i="4" a="1"/>
  <c r="J1784" i="4" a="1"/>
  <c r="K1784" i="4" a="1"/>
  <c r="G1795" i="4" a="1"/>
  <c r="H1795" i="4" a="1"/>
  <c r="I1795" i="4" a="1"/>
  <c r="J1795" i="4" a="1"/>
  <c r="G1796" i="4" a="1"/>
  <c r="H1796" i="4" a="1"/>
  <c r="I1796" i="4" a="1"/>
  <c r="J1796" i="4" a="1"/>
  <c r="G1800" i="4" a="1"/>
  <c r="H1800" i="4" a="1"/>
  <c r="I1800" i="4" a="1"/>
  <c r="J1800" i="4" a="1"/>
  <c r="I1803" i="4" a="1"/>
  <c r="J1803" i="4" a="1"/>
  <c r="K1803" i="4" a="1"/>
  <c r="L1803" i="4" a="1"/>
  <c r="H1809" i="4" a="1"/>
  <c r="I1809" i="4" a="1"/>
  <c r="J1809" i="4" a="1"/>
  <c r="G1810" i="4" a="1"/>
  <c r="H1810" i="4" a="1"/>
  <c r="I1810" i="4" a="1"/>
  <c r="J1810" i="4" a="1"/>
  <c r="B1819" i="4" a="1"/>
  <c r="B1821" i="4" a="1"/>
  <c r="C1821" i="4" a="1"/>
  <c r="G1821" i="4" a="1"/>
  <c r="H1821" i="4" a="1"/>
  <c r="I1821" i="4" a="1"/>
  <c r="B1822" i="4" a="1"/>
  <c r="C1822" i="4" a="1"/>
  <c r="G1822" i="4" a="1"/>
  <c r="H1822" i="4" a="1"/>
  <c r="B1824" i="4" a="1"/>
  <c r="C1824" i="4" a="1"/>
  <c r="G1824" i="4" a="1"/>
  <c r="H1824" i="4" a="1"/>
  <c r="I1824" i="4" a="1"/>
  <c r="J1824" i="4" a="1"/>
  <c r="B1827" i="4" a="1"/>
  <c r="C1827" i="4" a="1"/>
  <c r="B1829" i="4" a="1"/>
  <c r="C1829" i="4" a="1"/>
  <c r="G1829" i="4" a="1"/>
  <c r="H1829" i="4" a="1"/>
  <c r="I1829" i="4" a="1"/>
  <c r="J1829" i="4" a="1"/>
  <c r="J1833" i="4" a="1"/>
  <c r="K1833" i="4" a="1"/>
  <c r="G1837" i="4" a="1"/>
  <c r="H1838" i="4" a="1"/>
  <c r="I1838" i="4" a="1"/>
  <c r="J1838" i="4" a="1"/>
  <c r="K1838" i="4" a="1"/>
  <c r="L1838" i="4" a="1"/>
  <c r="B1841" i="4" a="1"/>
  <c r="C1841" i="4" a="1"/>
  <c r="B1848" i="4" a="1"/>
  <c r="C1848" i="4" a="1"/>
  <c r="G1848" i="4" a="1"/>
  <c r="H1848" i="4" a="1"/>
  <c r="I1848" i="4" a="1"/>
  <c r="J1848" i="4" a="1"/>
  <c r="B1850" i="4" a="1"/>
  <c r="C1850" i="4" a="1"/>
  <c r="G1850" i="4" a="1"/>
  <c r="H1850" i="4" a="1"/>
  <c r="B1852" i="4" a="1"/>
  <c r="C1852" i="4" a="1"/>
  <c r="G1852" i="4" a="1"/>
  <c r="H1852" i="4" a="1"/>
  <c r="I1852" i="4" a="1"/>
  <c r="B1853" i="4" a="1"/>
  <c r="C1853" i="4" a="1"/>
  <c r="G1853" i="4" a="1"/>
  <c r="B1854" i="4" a="1"/>
  <c r="C1854" i="4" a="1"/>
  <c r="G1854" i="4" a="1"/>
  <c r="H1854" i="4" a="1"/>
  <c r="C1856" i="4" a="1"/>
  <c r="H1856" i="4" a="1"/>
  <c r="I1856" i="4" a="1"/>
  <c r="J1856" i="4" a="1"/>
  <c r="L1856" i="4" a="1"/>
  <c r="B1857" i="4" a="1"/>
  <c r="H1857" i="4" a="1"/>
  <c r="J1857" i="4" a="1"/>
  <c r="K1857" i="4" a="1"/>
  <c r="G2210" i="4" a="1"/>
  <c r="I2210" i="4" a="1"/>
  <c r="K2210" i="4" a="1"/>
  <c r="L2212" i="4" a="1"/>
  <c r="G2213" i="4" a="1"/>
  <c r="I2213" i="4" a="1"/>
  <c r="K2213" i="4" a="1"/>
  <c r="L2213" i="4" a="1"/>
  <c r="H2214" i="4" a="1"/>
  <c r="J2214" i="4" a="1"/>
  <c r="K2214" i="4" a="1"/>
  <c r="K2217" i="4" a="1"/>
  <c r="J2219" i="4" a="1"/>
  <c r="L2219" i="4" a="1"/>
  <c r="B2364" i="4" a="1"/>
  <c r="C2364" i="4" a="1"/>
  <c r="H2364" i="4" a="1"/>
  <c r="B2366" i="4" a="1"/>
  <c r="H2366" i="4" a="1"/>
  <c r="J2366" i="4" a="1"/>
  <c r="L2366" i="4" a="1"/>
  <c r="I2369" i="4" a="1"/>
  <c r="K2369" i="4" a="1"/>
  <c r="J2371" i="4" a="1"/>
  <c r="K2373" i="4" a="1"/>
  <c r="L2376" i="4" a="1"/>
  <c r="L2379" i="4" a="1"/>
  <c r="I2382" i="4" a="1"/>
  <c r="K2382" i="4" a="1"/>
  <c r="L2382" i="4" a="1"/>
  <c r="K2383" i="4" a="1"/>
  <c r="J2386" i="4" a="1"/>
  <c r="L2386" i="4" a="1"/>
  <c r="K2391" i="4" a="1"/>
  <c r="K2392" i="4" a="1"/>
  <c r="K2395" i="4" a="1"/>
  <c r="L2395" i="4" a="1"/>
  <c r="H2396" i="4" a="1"/>
  <c r="J2396" i="4" a="1"/>
  <c r="J2402" i="4" a="1"/>
  <c r="I2405" i="4" a="1"/>
  <c r="K2405" i="4" a="1"/>
  <c r="K2410" i="4" a="1"/>
  <c r="L2410" i="4" a="1"/>
  <c r="L2413" i="4" a="1"/>
  <c r="K2419" i="4" a="1"/>
  <c r="I2422" i="4" a="1"/>
  <c r="J2422" i="4" a="1"/>
  <c r="L2422" i="4" a="1"/>
  <c r="L2423" i="4" a="1"/>
  <c r="G2429" i="4" a="1"/>
  <c r="H2429" i="4" a="1"/>
  <c r="I2429" i="4" a="1"/>
  <c r="H2435" i="4" a="1"/>
  <c r="J2435" i="4" a="1"/>
  <c r="L2435" i="4" a="1"/>
  <c r="I2441" i="4" a="1"/>
  <c r="K2441" i="4" a="1"/>
  <c r="L2441" i="4" a="1"/>
  <c r="G2461" i="4" a="1"/>
  <c r="I2461" i="4" a="1"/>
  <c r="K2461" i="4" a="1"/>
  <c r="G2463" i="4" a="1"/>
  <c r="H2463" i="4" a="1"/>
  <c r="J2463" i="4" a="1"/>
  <c r="G2464" i="4" a="1"/>
  <c r="B2466" i="4" a="1"/>
  <c r="G2466" i="4" a="1"/>
  <c r="I2466" i="4" a="1"/>
  <c r="K2466" i="4" a="1"/>
  <c r="B2470" i="4" a="1"/>
  <c r="H2470" i="4" a="1"/>
  <c r="H2471" i="4" a="1"/>
  <c r="G2472" i="4" a="1"/>
  <c r="B2476" i="4" a="1"/>
  <c r="H2476" i="4" a="1"/>
  <c r="J2476" i="4" a="1"/>
  <c r="I2477" i="4" a="1"/>
  <c r="K2477" i="4" a="1"/>
  <c r="B2478" i="4" a="1"/>
  <c r="I2478" i="4" a="1"/>
  <c r="B2479" i="4" a="1"/>
  <c r="H2479" i="4" a="1"/>
  <c r="I2479" i="4" a="1"/>
  <c r="K2479" i="4" a="1"/>
  <c r="L2479" i="4" a="1"/>
  <c r="B2481" i="4" a="1"/>
  <c r="C2481" i="4" a="1"/>
  <c r="C2484" i="4" a="1"/>
  <c r="G2484" i="4" a="1"/>
  <c r="I2484" i="4" a="1"/>
  <c r="G2493" i="4" a="1"/>
  <c r="H2493" i="4" a="1"/>
  <c r="I2493" i="4" a="1"/>
  <c r="J2493" i="4" a="1"/>
  <c r="H2498" i="4" a="1"/>
  <c r="J2498" i="4" a="1"/>
  <c r="L2498" i="4" a="1"/>
  <c r="L2501" i="4" a="1"/>
  <c r="H2503" i="4" a="1"/>
  <c r="J2503" i="4" a="1"/>
  <c r="L2503" i="4" a="1"/>
  <c r="B2506" i="4" a="1"/>
  <c r="G2506" i="4" a="1"/>
  <c r="B2508" i="4" a="1"/>
  <c r="C2508" i="4" a="1"/>
  <c r="H2508" i="4" a="1"/>
  <c r="I2508" i="4" a="1"/>
  <c r="K2508" i="4" a="1"/>
  <c r="H2509" i="4" a="1"/>
  <c r="H2510" i="4" a="1"/>
  <c r="I2510" i="4" a="1"/>
  <c r="C2512" i="4" a="1"/>
  <c r="G2512" i="4" a="1"/>
  <c r="I2512" i="4" a="1"/>
  <c r="K2512" i="4" a="1"/>
  <c r="H2515" i="4" a="1"/>
  <c r="G2516" i="4" a="1"/>
  <c r="I2516" i="4" a="1"/>
  <c r="B2518" i="4" a="1"/>
  <c r="C2518" i="4" a="1"/>
  <c r="G2518" i="4" a="1"/>
  <c r="B2519" i="4" a="1"/>
  <c r="H2519" i="4" a="1"/>
  <c r="J2519" i="4" a="1"/>
  <c r="L2519" i="4" a="1"/>
  <c r="C2521" i="4" a="1"/>
  <c r="H2521" i="4" a="1"/>
  <c r="H2522" i="4" a="1"/>
  <c r="J2522" i="4" a="1"/>
  <c r="K2522" i="4" a="1"/>
  <c r="C2525" i="4" a="1"/>
  <c r="H2525" i="4" a="1"/>
  <c r="G2526" i="4" a="1"/>
  <c r="G2527" i="4" a="1"/>
  <c r="B2528" i="4" a="1"/>
  <c r="G2528" i="4" a="1"/>
  <c r="I2528" i="4" a="1"/>
  <c r="L2528" i="4" a="1"/>
  <c r="B2529" i="4" a="1"/>
  <c r="B2530" i="4" a="1"/>
  <c r="I2530" i="4" a="1"/>
  <c r="J2530" i="4" a="1"/>
  <c r="H2531" i="4" a="1"/>
  <c r="B2697" i="4" a="1"/>
  <c r="G2697" i="4" a="1"/>
  <c r="J2697" i="4" a="1"/>
  <c r="L2697" i="4" a="1"/>
  <c r="G2698" i="4" a="1"/>
  <c r="H2698" i="4" a="1"/>
  <c r="J2698" i="4" a="1"/>
  <c r="L2698" i="4" a="1"/>
  <c r="K2700" i="4" a="1"/>
  <c r="L2700" i="4" a="1"/>
  <c r="K2702" i="4" a="1"/>
  <c r="J2704" i="4" a="1"/>
  <c r="K2704" i="4" a="1"/>
  <c r="I2707" i="4" a="1"/>
  <c r="H2708" i="4" a="1"/>
  <c r="C2709" i="4" a="1"/>
  <c r="G2709" i="4" a="1"/>
  <c r="H2709" i="4" a="1"/>
  <c r="I2709" i="4" a="1"/>
  <c r="J2709" i="4" a="1"/>
  <c r="K2715" i="4" a="1"/>
  <c r="J2718" i="4" a="1"/>
  <c r="K2718" i="4" a="1"/>
  <c r="L2718" i="4" a="1"/>
  <c r="H2745" i="4" a="1"/>
  <c r="I2745" i="4" a="1"/>
  <c r="J2745" i="4" a="1"/>
  <c r="I2746" i="4" a="1"/>
  <c r="K2746" i="4" a="1"/>
  <c r="G2752" i="4" a="1"/>
  <c r="I2752" i="4" a="1"/>
  <c r="K2752" i="4" a="1"/>
  <c r="H2753" i="4" a="1"/>
  <c r="J2753" i="4" a="1"/>
  <c r="K2753" i="4" a="1"/>
  <c r="C2754" i="4" a="1"/>
  <c r="H2754" i="4" a="1"/>
  <c r="J2754" i="4" a="1"/>
  <c r="J2756" i="4" a="1"/>
  <c r="L2756" i="4" a="1"/>
  <c r="C2761" i="4" a="1"/>
  <c r="G2761" i="4" a="1"/>
  <c r="H2761" i="4" a="1"/>
  <c r="I2761" i="4" a="1"/>
  <c r="L2762" i="4" a="1"/>
  <c r="J2763" i="4" a="1"/>
  <c r="K2763" i="4" a="1"/>
  <c r="L2763" i="4" a="1"/>
  <c r="J2764" i="4" a="1"/>
  <c r="L2764" i="4" a="1"/>
  <c r="H2765" i="4" a="1"/>
  <c r="K2765" i="4" a="1"/>
  <c r="L2767" i="4" a="1"/>
  <c r="L2771" i="4" a="1"/>
  <c r="L2775" i="4" a="1"/>
  <c r="I2776" i="4" a="1"/>
  <c r="J2776" i="4" a="1"/>
  <c r="K2780" i="4" a="1"/>
  <c r="L2780" i="4" a="1"/>
  <c r="J2783" i="4" a="1"/>
  <c r="I2787" i="4" a="1"/>
  <c r="L2787" i="4" a="1"/>
  <c r="L2817" i="4" a="1"/>
  <c r="J2898" i="4" a="1"/>
  <c r="L2898" i="4" a="1"/>
  <c r="L2903" i="4" a="1"/>
  <c r="J2904" i="4" a="1"/>
  <c r="L2904" i="4" a="1"/>
  <c r="J2910" i="4" a="1"/>
  <c r="L2910" i="4" a="1"/>
  <c r="H2926" i="4" a="1"/>
  <c r="I2926" i="4" a="1"/>
  <c r="J2926" i="4" a="1"/>
  <c r="I2927" i="4" a="1"/>
  <c r="K2927" i="4" a="1"/>
  <c r="I2930" i="4" a="1"/>
  <c r="J2930" i="4" a="1"/>
  <c r="L2932" i="4" a="1"/>
  <c r="I2935" i="4" a="1"/>
  <c r="K2935" i="4" a="1"/>
  <c r="H2941" i="4" a="1"/>
  <c r="J2942" i="4" a="1"/>
  <c r="L2942" i="4" a="1"/>
  <c r="K2949" i="4" a="1"/>
  <c r="L2949" i="4" a="1"/>
  <c r="J2952" i="4" a="1"/>
  <c r="L2952" i="4" a="1"/>
  <c r="K2958" i="4" a="1"/>
  <c r="H2964" i="4" a="1"/>
  <c r="H2967" i="4" a="1"/>
  <c r="J2967" i="4" a="1"/>
  <c r="L2967" i="4" a="1"/>
  <c r="K2973" i="4" a="1"/>
  <c r="L2973" i="4" a="1"/>
  <c r="L3015" i="4" a="1"/>
  <c r="L3027" i="4" a="1"/>
  <c r="J4612" i="4" a="1"/>
  <c r="L4612" i="4" a="1"/>
  <c r="H4613" i="4" a="1"/>
  <c r="L4613" i="4" a="1"/>
  <c r="I4614" i="4" a="1"/>
  <c r="I4616" i="4" a="1"/>
  <c r="I4618" i="4" a="1"/>
  <c r="L1858" i="4" a="1"/>
  <c r="H2210" i="4" a="1"/>
  <c r="L2210" i="4" a="1"/>
  <c r="C2211" i="4" a="1"/>
  <c r="I2211" i="4" a="1"/>
  <c r="I2214" i="4" a="1"/>
  <c r="L2214" i="4" a="1"/>
  <c r="H2218" i="4" a="1"/>
  <c r="J2218" i="4" a="1"/>
  <c r="H2219" i="4" a="1"/>
  <c r="I2365" i="4" a="1"/>
  <c r="J2367" i="4" a="1"/>
  <c r="L2367" i="4" a="1"/>
  <c r="B2368" i="4" a="1"/>
  <c r="H2368" i="4" a="1"/>
  <c r="J2368" i="4" a="1"/>
  <c r="L2368" i="4" a="1"/>
  <c r="G2369" i="4" a="1"/>
  <c r="J2369" i="4" a="1"/>
  <c r="I2370" i="4" a="1"/>
  <c r="K2370" i="4" a="1"/>
  <c r="J2373" i="4" a="1"/>
  <c r="J2374" i="4" a="1"/>
  <c r="I2378" i="4" a="1"/>
  <c r="L2383" i="4" a="1"/>
  <c r="L2385" i="4" a="1"/>
  <c r="J2388" i="4" a="1"/>
  <c r="I2391" i="4" a="1"/>
  <c r="L2396" i="4" a="1"/>
  <c r="I2401" i="4" a="1"/>
  <c r="K2401" i="4" a="1"/>
  <c r="J2405" i="4" a="1"/>
  <c r="L2405" i="4" a="1"/>
  <c r="I2409" i="4" a="1"/>
  <c r="H2412" i="4" a="1"/>
  <c r="J2412" i="4" a="1"/>
  <c r="J2414" i="4" a="1"/>
  <c r="L2414" i="4" a="1"/>
  <c r="L2415" i="4" a="1"/>
  <c r="I2416" i="4" a="1"/>
  <c r="J2416" i="4" a="1"/>
  <c r="L2421" i="4" a="1"/>
  <c r="H2424" i="4" a="1"/>
  <c r="L2426" i="4" a="1"/>
  <c r="G2427" i="4" a="1"/>
  <c r="J2441" i="4" a="1"/>
  <c r="L2462" i="4" a="1"/>
  <c r="C2463" i="4" a="1"/>
  <c r="I2463" i="4" a="1"/>
  <c r="B2465" i="4" a="1"/>
  <c r="G2465" i="4" a="1"/>
  <c r="H2465" i="4" a="1"/>
  <c r="C2466" i="4" a="1"/>
  <c r="H2466" i="4" a="1"/>
  <c r="J2466" i="4" a="1"/>
  <c r="C2468" i="4" a="1"/>
  <c r="H2469" i="4" a="1"/>
  <c r="C2470" i="4" a="1"/>
  <c r="G2470" i="4" a="1"/>
  <c r="B2471" i="4" a="1"/>
  <c r="C2471" i="4" a="1"/>
  <c r="G2471" i="4" a="1"/>
  <c r="B2472" i="4" a="1"/>
  <c r="C2472" i="4" a="1"/>
  <c r="H2472" i="4" a="1"/>
  <c r="B2473" i="4" a="1"/>
  <c r="C2473" i="4" a="1"/>
  <c r="C2474" i="4" a="1"/>
  <c r="C2475" i="4" a="1"/>
  <c r="G2475" i="4" a="1"/>
  <c r="I2475" i="4" a="1"/>
  <c r="C2476" i="4" a="1"/>
  <c r="G2476" i="4" a="1"/>
  <c r="I2476" i="4" a="1"/>
  <c r="K2476" i="4" a="1"/>
  <c r="C2478" i="4" a="1"/>
  <c r="G2478" i="4" a="1"/>
  <c r="H2478" i="4" a="1"/>
  <c r="C2479" i="4" a="1"/>
  <c r="G2479" i="4" a="1"/>
  <c r="C2485" i="4" a="1"/>
  <c r="K2486" i="4" a="1"/>
  <c r="G2491" i="4" a="1"/>
  <c r="H2491" i="4" a="1"/>
  <c r="I2491" i="4" a="1"/>
  <c r="H2492" i="4" a="1"/>
  <c r="J2492" i="4" a="1"/>
  <c r="J2495" i="4" a="1"/>
  <c r="L2499" i="4" a="1"/>
  <c r="I2502" i="4" a="1"/>
  <c r="B2505" i="4" a="1"/>
  <c r="C2505" i="4" a="1"/>
  <c r="C2506" i="4" a="1"/>
  <c r="H2506" i="4" a="1"/>
  <c r="B2507" i="4" a="1"/>
  <c r="C2507" i="4" a="1"/>
  <c r="G2507" i="4" a="1"/>
  <c r="B2509" i="4" a="1"/>
  <c r="C2509" i="4" a="1"/>
  <c r="G2509" i="4" a="1"/>
  <c r="B2510" i="4" a="1"/>
  <c r="C2510" i="4" a="1"/>
  <c r="G2510" i="4" a="1"/>
  <c r="C2511" i="4" a="1"/>
  <c r="H2511" i="4" a="1"/>
  <c r="J2511" i="4" a="1"/>
  <c r="I2513" i="4" a="1"/>
  <c r="G2514" i="4" a="1"/>
  <c r="B2515" i="4" a="1"/>
  <c r="C2515" i="4" a="1"/>
  <c r="G2515" i="4" a="1"/>
  <c r="B2516" i="4" a="1"/>
  <c r="C2516" i="4" a="1"/>
  <c r="H2516" i="4" a="1"/>
  <c r="C2517" i="4" a="1"/>
  <c r="H2517" i="4" a="1"/>
  <c r="J2517" i="4" a="1"/>
  <c r="B2520" i="4" a="1"/>
  <c r="C2520" i="4" a="1"/>
  <c r="G2520" i="4" a="1"/>
  <c r="H2520" i="4" a="1"/>
  <c r="B2521" i="4" a="1"/>
  <c r="G2521" i="4" a="1"/>
  <c r="B2522" i="4" a="1"/>
  <c r="C2522" i="4" a="1"/>
  <c r="G2522" i="4" a="1"/>
  <c r="I2522" i="4" a="1"/>
  <c r="L2522" i="4" a="1"/>
  <c r="B2523" i="4" a="1"/>
  <c r="G2523" i="4" a="1"/>
  <c r="I2523" i="4" a="1"/>
  <c r="B2526" i="4" a="1"/>
  <c r="C2526" i="4" a="1"/>
  <c r="H2526" i="4" a="1"/>
  <c r="B2527" i="4" a="1"/>
  <c r="C2527" i="4" a="1"/>
  <c r="C2529" i="4" a="1"/>
  <c r="G2529" i="4" a="1"/>
  <c r="B2531" i="4" a="1"/>
  <c r="C2531" i="4" a="1"/>
  <c r="G2531" i="4" a="1"/>
  <c r="B2696" i="4" a="1"/>
  <c r="I2698" i="4" a="1"/>
  <c r="K2698" i="4" a="1"/>
  <c r="G2699" i="4" a="1"/>
  <c r="I2699" i="4" a="1"/>
  <c r="H2701" i="4" a="1"/>
  <c r="I2702" i="4" a="1"/>
  <c r="J2702" i="4" a="1"/>
  <c r="L2702" i="4" a="1"/>
  <c r="G2703" i="4" a="1"/>
  <c r="I2703" i="4" a="1"/>
  <c r="L2703" i="4" a="1"/>
  <c r="I2704" i="4" a="1"/>
  <c r="L2704" i="4" a="1"/>
  <c r="J2707" i="4" a="1"/>
  <c r="L2712" i="4" a="1"/>
  <c r="L2717" i="4" a="1"/>
  <c r="L2719" i="4" a="1"/>
  <c r="L2721" i="4" a="1"/>
  <c r="K2725" i="4" a="1"/>
  <c r="L2725" i="4" a="1"/>
  <c r="H2732" i="4" a="1"/>
  <c r="H2733" i="4" a="1"/>
  <c r="I2733" i="4" a="1"/>
  <c r="J2733" i="4" a="1"/>
  <c r="K2733" i="4" a="1"/>
  <c r="L2733" i="4" a="1"/>
  <c r="I2750" i="4" a="1"/>
  <c r="J2750" i="4" a="1"/>
  <c r="K2750" i="4" a="1"/>
  <c r="I2753" i="4" a="1"/>
  <c r="L2753" i="4" a="1"/>
  <c r="H2756" i="4" a="1"/>
  <c r="I2756" i="4" a="1"/>
  <c r="K2756" i="4" a="1"/>
  <c r="K2760" i="4" a="1"/>
  <c r="K2764" i="4" a="1"/>
  <c r="J2772" i="4" a="1"/>
  <c r="J2789" i="4" a="1"/>
  <c r="L2821" i="4" a="1"/>
  <c r="J2828" i="4" a="1"/>
  <c r="L2900" i="4" a="1"/>
  <c r="H2909" i="4" a="1"/>
  <c r="K2910" i="4" a="1"/>
  <c r="K2942" i="4" a="1"/>
  <c r="C2950" i="4" a="1"/>
  <c r="I2951" i="4" a="1"/>
  <c r="J2951" i="4" a="1"/>
  <c r="L2951" i="4" a="1"/>
  <c r="I2952" i="4" a="1"/>
  <c r="K2952" i="4" a="1"/>
  <c r="C2953" i="4" a="1"/>
  <c r="H2953" i="4" a="1"/>
  <c r="J2953" i="4" a="1"/>
  <c r="L2958" i="4" a="1"/>
  <c r="H2966" i="4" a="1"/>
  <c r="I2966" i="4" a="1"/>
  <c r="I2967" i="4" a="1"/>
  <c r="K2967" i="4" a="1"/>
  <c r="I2972" i="4" a="1"/>
  <c r="J2973" i="4" a="1"/>
  <c r="L2978" i="4" a="1"/>
  <c r="J3025" i="4" a="1"/>
  <c r="K3025" i="4" a="1"/>
  <c r="L3025" i="4" a="1"/>
  <c r="H4612" i="4" a="1"/>
  <c r="G4613" i="4" a="1"/>
  <c r="J4613" i="4" a="1"/>
  <c r="B4614" i="4" a="1"/>
  <c r="L4614" i="4" a="1"/>
  <c r="I4615" i="4" a="1"/>
  <c r="B4616" i="4" a="1"/>
  <c r="K4616" i="4" a="1"/>
  <c r="C4617" i="4" a="1"/>
  <c r="H4617" i="4" a="1"/>
  <c r="H2220" i="4" a="1"/>
  <c r="I2220" i="4" a="1"/>
  <c r="J2220" i="4" a="1"/>
  <c r="K2220" i="4" a="1"/>
  <c r="L2220" i="4" a="1"/>
  <c r="K2531" i="4" a="1"/>
  <c r="L2531" i="4" a="1"/>
  <c r="H2720" i="4" a="1"/>
  <c r="I2720" i="4" a="1"/>
  <c r="L2724" i="4" a="1"/>
  <c r="J2746" i="4" a="1"/>
  <c r="L2746" i="4" a="1"/>
  <c r="H2752" i="4" a="1"/>
  <c r="J2752" i="4" a="1"/>
  <c r="L2752" i="4" a="1"/>
  <c r="G2754" i="4" a="1"/>
  <c r="I2754" i="4" a="1"/>
  <c r="K2754" i="4" a="1"/>
  <c r="L2754" i="4" a="1"/>
  <c r="J2755" i="4" a="1"/>
  <c r="K2755" i="4" a="1"/>
  <c r="L2755" i="4" a="1"/>
  <c r="K2758" i="4" a="1"/>
  <c r="L2758" i="4" a="1"/>
  <c r="I2765" i="4" a="1"/>
  <c r="J2765" i="4" a="1"/>
  <c r="L2765" i="4" a="1"/>
  <c r="I2766" i="4" a="1"/>
  <c r="J2766" i="4" a="1"/>
  <c r="K2766" i="4" a="1"/>
  <c r="I2768" i="4" a="1"/>
  <c r="J2768" i="4" a="1"/>
  <c r="I2772" i="4" a="1"/>
  <c r="K2772" i="4" a="1"/>
  <c r="L2779" i="4" a="1"/>
  <c r="L2782" i="4" a="1"/>
  <c r="J2787" i="4" a="1"/>
  <c r="K2787" i="4" a="1"/>
  <c r="L2793" i="4" a="1"/>
  <c r="I2847" i="4" a="1"/>
  <c r="J2847" i="4" a="1"/>
  <c r="K2898" i="4" a="1"/>
  <c r="L2901" i="4" a="1"/>
  <c r="K2904" i="4" a="1"/>
  <c r="I2908" i="4" a="1"/>
  <c r="J2908" i="4" a="1"/>
  <c r="K2908" i="4" a="1"/>
  <c r="I2909" i="4" a="1"/>
  <c r="J2912" i="4" a="1"/>
  <c r="K2912" i="4" a="1"/>
  <c r="L2912" i="4" a="1"/>
  <c r="I2922" i="4" a="1"/>
  <c r="G2927" i="4" a="1"/>
  <c r="J2927" i="4" a="1"/>
  <c r="L2927" i="4" a="1"/>
  <c r="H2930" i="4" a="1"/>
  <c r="K2930" i="4" a="1"/>
  <c r="J2935" i="4" a="1"/>
  <c r="B2950" i="4" a="1"/>
  <c r="G2950" i="4" a="1"/>
  <c r="H2950" i="4" a="1"/>
  <c r="K2951" i="4" a="1"/>
  <c r="G2953" i="4" a="1"/>
  <c r="I2953" i="4" a="1"/>
  <c r="L2954" i="4" a="1"/>
  <c r="I2964" i="4" a="1"/>
  <c r="L2979" i="4" a="1"/>
  <c r="L3034" i="4" a="1"/>
  <c r="I3052" i="4" a="1"/>
  <c r="B4612" i="4" a="1"/>
  <c r="I4612" i="4" a="1"/>
  <c r="K4612" i="4" a="1"/>
  <c r="G4614" i="4" a="1"/>
  <c r="J4614" i="4" a="1"/>
  <c r="G4615" i="4" a="1"/>
  <c r="J4615" i="4" a="1"/>
  <c r="I4617" i="4" a="1"/>
  <c r="C4618" i="4" a="1"/>
  <c r="J4618" i="4" a="1"/>
  <c r="B4619" i="4" a="1"/>
  <c r="J4619" i="4" a="1"/>
  <c r="C4612" i="4" a="1"/>
  <c r="B4613" i="4" a="1"/>
  <c r="K4613" i="4" a="1"/>
  <c r="C4614" i="4" a="1"/>
  <c r="K4614" i="4" a="1"/>
  <c r="C4615" i="4" a="1"/>
  <c r="H4615" i="4" a="1"/>
  <c r="L4616" i="4" a="1"/>
  <c r="G4617" i="4" a="1"/>
  <c r="K4617" i="4" a="1"/>
  <c r="B4618" i="4" a="1"/>
  <c r="H4618" i="4" a="1"/>
  <c r="L4618" i="4" a="1"/>
  <c r="G4619" i="4" a="1"/>
  <c r="H4619" i="4" a="1"/>
  <c r="B4620" i="4" a="1"/>
  <c r="H4620" i="4" a="1"/>
  <c r="I4620" i="4" a="1"/>
  <c r="J4620" i="4" a="1"/>
  <c r="K4620" i="4" a="1"/>
  <c r="L4620" i="4" a="1"/>
  <c r="J5260" i="4" a="1"/>
  <c r="K5260" i="4" a="1"/>
  <c r="L5260" i="4" a="1"/>
  <c r="K5873" i="4" a="1"/>
  <c r="L5873" i="4" a="1"/>
  <c r="L5919" i="4" a="1"/>
  <c r="L5941" i="4" a="1"/>
  <c r="C5524" i="4" a="1"/>
  <c r="D5524" i="4"/>
  <c r="G5524" i="4" a="1"/>
  <c r="H5524" i="4" a="1"/>
  <c r="I5524" i="4" a="1"/>
  <c r="J5524" i="4" a="1"/>
  <c r="K5524" i="4" a="1"/>
  <c r="L5524" i="4" a="1"/>
  <c r="K216" i="4" a="1"/>
  <c r="L216" i="4" a="1"/>
  <c r="B1083" i="4" a="1"/>
  <c r="C1083" i="4" a="1"/>
  <c r="G1083" i="4" a="1"/>
  <c r="H1083" i="4" a="1"/>
  <c r="I1083" i="4" a="1"/>
  <c r="J1083" i="4" a="1"/>
  <c r="B1088" i="4" a="1"/>
  <c r="C1088" i="4" a="1"/>
  <c r="G1088" i="4" a="1"/>
  <c r="H1088" i="4" a="1"/>
  <c r="I1088" i="4" a="1"/>
  <c r="J1088" i="4" a="1"/>
  <c r="K1088" i="4" a="1"/>
  <c r="L1088" i="4" a="1"/>
  <c r="B1090" i="4" a="1"/>
  <c r="C1090" i="4" a="1"/>
  <c r="G1090" i="4" a="1"/>
  <c r="H1090" i="4" a="1"/>
  <c r="I1090" i="4" a="1"/>
  <c r="J1090" i="4" a="1"/>
  <c r="K1090" i="4" a="1"/>
  <c r="B1091" i="4" a="1"/>
  <c r="C1091" i="4" a="1"/>
  <c r="G1091" i="4" a="1"/>
  <c r="H1091" i="4" a="1"/>
  <c r="I1091" i="4" a="1"/>
  <c r="B1092" i="4" a="1"/>
  <c r="C1092" i="4" a="1"/>
  <c r="G1092" i="4" a="1"/>
  <c r="H1092" i="4" a="1"/>
  <c r="I1092" i="4" a="1"/>
  <c r="J1092" i="4" a="1"/>
  <c r="B1094" i="4" a="1"/>
  <c r="C1094" i="4" a="1"/>
  <c r="G1094" i="4" a="1"/>
  <c r="H1094" i="4" a="1"/>
  <c r="I1094" i="4" a="1"/>
  <c r="J1094" i="4" a="1"/>
  <c r="B1099" i="4" a="1"/>
  <c r="C1099" i="4" a="1"/>
  <c r="G1099" i="4" a="1"/>
  <c r="H1099" i="4" a="1"/>
  <c r="B1102" i="4" a="1"/>
  <c r="C1102" i="4" a="1"/>
  <c r="G1102" i="4" a="1"/>
  <c r="H1102" i="4" a="1"/>
  <c r="I1102" i="4" a="1"/>
  <c r="H1103" i="4" a="1"/>
  <c r="I1103" i="4" a="1"/>
  <c r="J1103" i="4" a="1"/>
  <c r="K1103" i="4" a="1"/>
  <c r="L1103" i="4" a="1"/>
  <c r="I1106" i="4" a="1"/>
  <c r="J1106" i="4" a="1"/>
  <c r="K1106" i="4" a="1"/>
  <c r="L1106" i="4" a="1"/>
  <c r="I1109" i="4" a="1"/>
  <c r="J1109" i="4" a="1"/>
  <c r="K1109" i="4" a="1"/>
  <c r="L1109" i="4" a="1"/>
  <c r="G1112" i="4" a="1"/>
  <c r="H1112" i="4" a="1"/>
  <c r="I1112" i="4" a="1"/>
  <c r="J1112" i="4" a="1"/>
  <c r="K1112" i="4" a="1"/>
  <c r="L1112" i="4" a="1"/>
  <c r="J588" i="4" a="1"/>
  <c r="K588" i="4" a="1"/>
  <c r="L588" i="4" a="1"/>
  <c r="B1084" i="4" a="1"/>
  <c r="B1086" i="4" a="1"/>
  <c r="C1086" i="4" a="1"/>
  <c r="B1087" i="4" a="1"/>
  <c r="B1089" i="4" a="1"/>
  <c r="C1089" i="4" a="1"/>
  <c r="G1089" i="4" a="1"/>
  <c r="B1093" i="4" a="1"/>
  <c r="C1093" i="4" a="1"/>
  <c r="D1093" i="4" s="1"/>
  <c r="B1095" i="4" a="1"/>
  <c r="C1095" i="4" a="1"/>
  <c r="B1096" i="4" a="1"/>
  <c r="B1097" i="4" a="1"/>
  <c r="B1098" i="4" a="1"/>
  <c r="C1098" i="4" a="1"/>
  <c r="D1098" i="4" s="1"/>
  <c r="B1100" i="4" a="1"/>
  <c r="C1100" i="4" a="1"/>
  <c r="G1104" i="4" a="1"/>
  <c r="J1105" i="4" a="1"/>
  <c r="K1105" i="4" a="1"/>
  <c r="L1105" i="4" a="1"/>
  <c r="G1107" i="4" a="1"/>
  <c r="H1107" i="4" a="1"/>
  <c r="I1107" i="4" a="1"/>
  <c r="J1107" i="4" a="1"/>
  <c r="K1108" i="4" a="1"/>
  <c r="L1108" i="4" a="1"/>
  <c r="K1110" i="4" a="1"/>
  <c r="B1152" i="4" a="1"/>
  <c r="C1152" i="4" a="1"/>
  <c r="G1152" i="4" a="1"/>
  <c r="H1152" i="4" a="1"/>
  <c r="I1152" i="4" a="1"/>
  <c r="J1152" i="4" a="1"/>
  <c r="K1152" i="4" a="1"/>
  <c r="L1152" i="4" a="1"/>
  <c r="B1876" i="4" a="1"/>
  <c r="C1876" i="4" a="1"/>
  <c r="G1876" i="4" a="1"/>
  <c r="B1877" i="4" a="1"/>
  <c r="C1877" i="4" a="1"/>
  <c r="G1877" i="4" a="1"/>
  <c r="H1877" i="4" a="1"/>
  <c r="I1877" i="4" a="1"/>
  <c r="J1877" i="4" a="1"/>
  <c r="B1879" i="4" a="1"/>
  <c r="C1879" i="4" a="1"/>
  <c r="G1879" i="4" a="1"/>
  <c r="H1879" i="4" a="1"/>
  <c r="I1879" i="4" a="1"/>
  <c r="J1879" i="4" a="1"/>
  <c r="K1879" i="4" a="1"/>
  <c r="B1880" i="4" a="1"/>
  <c r="C1880" i="4" a="1"/>
  <c r="G1880" i="4" a="1"/>
  <c r="H1880" i="4" a="1"/>
  <c r="B1882" i="4" a="1"/>
  <c r="C1882" i="4" a="1"/>
  <c r="G1882" i="4" a="1"/>
  <c r="H1882" i="4" a="1"/>
  <c r="I1882" i="4" a="1"/>
  <c r="J1882" i="4" a="1"/>
  <c r="B1886" i="4" a="1"/>
  <c r="C1886" i="4" a="1"/>
  <c r="G1886" i="4" a="1"/>
  <c r="H1886" i="4" a="1"/>
  <c r="I1886" i="4" a="1"/>
  <c r="J1886" i="4" a="1"/>
  <c r="B1889" i="4" a="1"/>
  <c r="C1889" i="4" a="1"/>
  <c r="G1889" i="4" a="1"/>
  <c r="H1889" i="4" a="1"/>
  <c r="I1889" i="4" a="1"/>
  <c r="J1889" i="4" a="1"/>
  <c r="K1889" i="4" a="1"/>
  <c r="L1889" i="4" a="1"/>
  <c r="B1891" i="4" a="1"/>
  <c r="C1891" i="4" a="1"/>
  <c r="G1891" i="4" a="1"/>
  <c r="H1891" i="4" a="1"/>
  <c r="I1891" i="4" a="1"/>
  <c r="J1891" i="4" a="1"/>
  <c r="K1891" i="4" a="1"/>
  <c r="B1893" i="4" a="1"/>
  <c r="C1893" i="4" a="1"/>
  <c r="G1893" i="4" a="1"/>
  <c r="H1893" i="4" a="1"/>
  <c r="I1893" i="4" a="1"/>
  <c r="B1894" i="4" a="1"/>
  <c r="C1894" i="4" a="1"/>
  <c r="G1894" i="4" a="1"/>
  <c r="H1894" i="4" a="1"/>
  <c r="I1894" i="4" a="1"/>
  <c r="B1895" i="4" a="1"/>
  <c r="C1895" i="4" a="1"/>
  <c r="G1895" i="4" a="1"/>
  <c r="H1895" i="4" a="1"/>
  <c r="B1897" i="4" a="1"/>
  <c r="B1903" i="4" a="1"/>
  <c r="C1903" i="4" a="1"/>
  <c r="G1903" i="4" a="1"/>
  <c r="G1906" i="4" a="1"/>
  <c r="H1906" i="4" a="1"/>
  <c r="I1906" i="4" a="1"/>
  <c r="J1906" i="4" a="1"/>
  <c r="K1906" i="4" a="1"/>
  <c r="L1906" i="4" a="1"/>
  <c r="I2120" i="4" a="1"/>
  <c r="J2120" i="4" a="1"/>
  <c r="K2120" i="4" a="1"/>
  <c r="L2120" i="4" a="1"/>
  <c r="I2129" i="4" a="1"/>
  <c r="J2129" i="4" a="1"/>
  <c r="L2149" i="4" a="1"/>
  <c r="K2153" i="4" a="1"/>
  <c r="L2153" i="4" a="1"/>
  <c r="J2155" i="4" a="1"/>
  <c r="K2155" i="4" a="1"/>
  <c r="L2155" i="4" a="1"/>
  <c r="B2165" i="4" a="1"/>
  <c r="C2165" i="4" a="1"/>
  <c r="G2165" i="4" a="1"/>
  <c r="B2166" i="4" a="1"/>
  <c r="C2166" i="4" a="1"/>
  <c r="G2166" i="4" a="1"/>
  <c r="H2166" i="4" a="1"/>
  <c r="I2166" i="4" a="1"/>
  <c r="B2167" i="4" a="1"/>
  <c r="C2167" i="4" a="1"/>
  <c r="G2167" i="4" a="1"/>
  <c r="H2167" i="4" a="1"/>
  <c r="I2167" i="4" a="1"/>
  <c r="B2168" i="4" a="1"/>
  <c r="C2168" i="4" a="1"/>
  <c r="G2168" i="4" a="1"/>
  <c r="B2169" i="4" a="1"/>
  <c r="C2169" i="4" a="1"/>
  <c r="G2169" i="4" a="1"/>
  <c r="H2169" i="4" a="1"/>
  <c r="I2169" i="4" a="1"/>
  <c r="J2169" i="4" a="1"/>
  <c r="K2169" i="4" a="1"/>
  <c r="L2169" i="4" a="1"/>
  <c r="I2172" i="4" a="1"/>
  <c r="J2172" i="4" a="1"/>
  <c r="K2172" i="4" a="1"/>
  <c r="L2172" i="4" a="1"/>
  <c r="C2174" i="4" a="1"/>
  <c r="G2174" i="4" a="1"/>
  <c r="H2174" i="4" a="1"/>
  <c r="I2174" i="4" a="1"/>
  <c r="J2174" i="4" a="1"/>
  <c r="K2174" i="4" a="1"/>
  <c r="L2174" i="4" a="1"/>
  <c r="B2182" i="4" a="1"/>
  <c r="C2182" i="4" a="1"/>
  <c r="G2182" i="4" a="1"/>
  <c r="H2182" i="4" a="1"/>
  <c r="I2182" i="4" a="1"/>
  <c r="G2188" i="4" a="1"/>
  <c r="H2188" i="4" a="1"/>
  <c r="I2188" i="4" a="1"/>
  <c r="G2189" i="4" a="1"/>
  <c r="H2189" i="4" a="1"/>
  <c r="I2189" i="4" a="1"/>
  <c r="J2189" i="4" a="1"/>
  <c r="K2189" i="4" a="1"/>
  <c r="L2189" i="4" a="1"/>
  <c r="G2191" i="4" a="1"/>
  <c r="H2191" i="4" a="1"/>
  <c r="I2191" i="4" a="1"/>
  <c r="I2192" i="4" a="1"/>
  <c r="J2192" i="4" a="1"/>
  <c r="K2192" i="4" a="1"/>
  <c r="L2192" i="4" a="1"/>
  <c r="H2197" i="4" a="1"/>
  <c r="I2197" i="4" a="1"/>
  <c r="J2197" i="4" a="1"/>
  <c r="C2199" i="4" a="1"/>
  <c r="G2199" i="4" a="1"/>
  <c r="H2199" i="4" a="1"/>
  <c r="I2199" i="4" a="1"/>
  <c r="K2204" i="4" a="1"/>
  <c r="L2204" i="4" a="1"/>
  <c r="B2206" i="4" a="1"/>
  <c r="C2206" i="4" a="1"/>
  <c r="B2208" i="4" a="1"/>
  <c r="C2208" i="4" a="1"/>
  <c r="G2208" i="4" a="1"/>
  <c r="H2208" i="4" a="1"/>
  <c r="I2208" i="4" a="1"/>
  <c r="B2209" i="4" a="1"/>
  <c r="C2209" i="4" a="1"/>
  <c r="G2209" i="4" a="1"/>
  <c r="H2209" i="4" a="1"/>
  <c r="B2212" i="4" a="1"/>
  <c r="C2212" i="4" a="1"/>
  <c r="G2212" i="4" a="1"/>
  <c r="H2212" i="4" a="1"/>
  <c r="I2212" i="4" a="1"/>
  <c r="J2212" i="4" a="1"/>
  <c r="K2212" i="4" a="1"/>
  <c r="C2213" i="4" a="1"/>
  <c r="B2214" i="4" a="1"/>
  <c r="C2214" i="4" a="1"/>
  <c r="G2214" i="4" a="1"/>
  <c r="B2215" i="4" a="1"/>
  <c r="C2215" i="4" a="1"/>
  <c r="G2215" i="4" a="1"/>
  <c r="H2215" i="4" a="1"/>
  <c r="I2215" i="4" a="1"/>
  <c r="J2215" i="4" a="1"/>
  <c r="K2215" i="4" a="1"/>
  <c r="L2215" i="4" a="1"/>
  <c r="B2217" i="4" a="1"/>
  <c r="C2217" i="4" a="1"/>
  <c r="G2217" i="4" a="1"/>
  <c r="H2217" i="4" a="1"/>
  <c r="I2217" i="4" a="1"/>
  <c r="B2218" i="4" a="1"/>
  <c r="C2218" i="4" a="1"/>
  <c r="D2218" i="4" s="1"/>
  <c r="C2220" i="4" a="1"/>
  <c r="G2220" i="4" a="1"/>
  <c r="C2226" i="4" a="1"/>
  <c r="H2228" i="4" a="1"/>
  <c r="I2228" i="4" a="1"/>
  <c r="J2228" i="4" a="1"/>
  <c r="K2228" i="4" a="1"/>
  <c r="L2228" i="4" a="1"/>
  <c r="I2232" i="4" a="1"/>
  <c r="J2232" i="4" a="1"/>
  <c r="K2232" i="4" a="1"/>
  <c r="L2232" i="4" a="1"/>
  <c r="I2236" i="4" a="1"/>
  <c r="J2236" i="4" a="1"/>
  <c r="K2236" i="4" a="1"/>
  <c r="L2239" i="4" a="1"/>
  <c r="G2241" i="4" a="1"/>
  <c r="H2241" i="4" a="1"/>
  <c r="I2241" i="4" a="1"/>
  <c r="J2241" i="4" a="1"/>
  <c r="K2241" i="4" a="1"/>
  <c r="L2241" i="4" a="1"/>
  <c r="H2245" i="4" a="1"/>
  <c r="G2252" i="4" a="1"/>
  <c r="H2252" i="4" a="1"/>
  <c r="I2252" i="4" a="1"/>
  <c r="C2253" i="4" a="1"/>
  <c r="G2253" i="4" a="1"/>
  <c r="H2253" i="4" a="1"/>
  <c r="L2254" i="4" a="1"/>
  <c r="H2256" i="4" a="1"/>
  <c r="I2256" i="4" a="1"/>
  <c r="J2256" i="4" a="1"/>
  <c r="K2256" i="4" a="1"/>
  <c r="L2256" i="4" a="1"/>
  <c r="H2259" i="4" a="1"/>
  <c r="I2259" i="4" a="1"/>
  <c r="J2259" i="4" a="1"/>
  <c r="K2259" i="4" a="1"/>
  <c r="L2259" i="4" a="1"/>
  <c r="G2261" i="4" a="1"/>
  <c r="H2261" i="4" a="1"/>
  <c r="I2261" i="4" a="1"/>
  <c r="J2261" i="4" a="1"/>
  <c r="C2262" i="4" a="1"/>
  <c r="G2262" i="4" a="1"/>
  <c r="H2262" i="4" a="1"/>
  <c r="I2262" i="4" a="1"/>
  <c r="J2262" i="4" a="1"/>
  <c r="K2262" i="4" a="1"/>
  <c r="K2263" i="4" a="1"/>
  <c r="L2263" i="4" a="1"/>
  <c r="G2267" i="4" a="1"/>
  <c r="H2267" i="4" a="1"/>
  <c r="I2267" i="4" a="1"/>
  <c r="J2267" i="4" a="1"/>
  <c r="J2269" i="4" a="1"/>
  <c r="K2269" i="4" a="1"/>
  <c r="K2270" i="4" a="1"/>
  <c r="L2270" i="4" a="1"/>
  <c r="H2272" i="4" a="1"/>
  <c r="B2274" i="4" a="1"/>
  <c r="C2274" i="4" a="1"/>
  <c r="D2274" i="4" s="1"/>
  <c r="B2275" i="4" a="1"/>
  <c r="C2275" i="4" a="1"/>
  <c r="G2275" i="4" a="1"/>
  <c r="H2275" i="4" a="1"/>
  <c r="B2533" i="4" a="1"/>
  <c r="C2533" i="4" a="1"/>
  <c r="G2533" i="4" a="1"/>
  <c r="H2533" i="4" a="1"/>
  <c r="C2535" i="4" a="1"/>
  <c r="H2535" i="4" a="1"/>
  <c r="J2535" i="4" a="1"/>
  <c r="L2535" i="4" a="1"/>
  <c r="B2536" i="4" a="1"/>
  <c r="G2536" i="4" a="1"/>
  <c r="I2536" i="4" a="1"/>
  <c r="K2536" i="4" a="1"/>
  <c r="C2538" i="4" a="1"/>
  <c r="G2538" i="4" a="1"/>
  <c r="I2538" i="4" a="1"/>
  <c r="K2538" i="4" a="1"/>
  <c r="C2540" i="4" a="1"/>
  <c r="H2540" i="4" a="1"/>
  <c r="J2540" i="4" a="1"/>
  <c r="L2540" i="4" a="1"/>
  <c r="B2541" i="4" a="1"/>
  <c r="C2541" i="4" a="1"/>
  <c r="H2541" i="4" a="1"/>
  <c r="I2541" i="4" a="1"/>
  <c r="K2541" i="4" a="1"/>
  <c r="C2544" i="4" a="1"/>
  <c r="G2544" i="4" a="1"/>
  <c r="I2544" i="4" a="1"/>
  <c r="K2544" i="4" a="1"/>
  <c r="C2546" i="4" a="1"/>
  <c r="H2546" i="4" a="1"/>
  <c r="J2546" i="4" a="1"/>
  <c r="L2546" i="4" a="1"/>
  <c r="B2547" i="4" a="1"/>
  <c r="G2547" i="4" a="1"/>
  <c r="I2547" i="4" a="1"/>
  <c r="J2547" i="4" a="1"/>
  <c r="B2548" i="4" a="1"/>
  <c r="C2549" i="4" a="1"/>
  <c r="D2549" i="4" s="1"/>
  <c r="C2551" i="4" a="1"/>
  <c r="H2551" i="4" a="1"/>
  <c r="I2551" i="4" a="1"/>
  <c r="K2551" i="4" a="1"/>
  <c r="L2551" i="4" a="1"/>
  <c r="G2552" i="4" a="1"/>
  <c r="H2552" i="4" a="1"/>
  <c r="J2552" i="4" a="1"/>
  <c r="K2552" i="4" a="1"/>
  <c r="L2554" i="4" a="1"/>
  <c r="I2555" i="4" a="1"/>
  <c r="J2555" i="4" a="1"/>
  <c r="L2555" i="4" a="1"/>
  <c r="H2556" i="4" a="1"/>
  <c r="I2556" i="4" a="1"/>
  <c r="J2556" i="4" a="1"/>
  <c r="L2556" i="4" a="1"/>
  <c r="C2557" i="4" a="1"/>
  <c r="G2557" i="4" a="1"/>
  <c r="I2557" i="4" a="1"/>
  <c r="K2557" i="4" a="1"/>
  <c r="I2558" i="4" a="1"/>
  <c r="J2558" i="4" a="1"/>
  <c r="L2558" i="4" a="1"/>
  <c r="G2562" i="4" a="1"/>
  <c r="B4624" i="4" a="1"/>
  <c r="G4624" i="4" a="1"/>
  <c r="H4624" i="4" a="1"/>
  <c r="K4624" i="4" a="1"/>
  <c r="I4625" i="4" a="1"/>
  <c r="B4626" i="4" a="1"/>
  <c r="H4626" i="4" a="1"/>
  <c r="J4626" i="4" a="1"/>
  <c r="B4627" i="4" a="1"/>
  <c r="H4627" i="4" a="1"/>
  <c r="K4627" i="4" a="1"/>
  <c r="B4628" i="4" a="1"/>
  <c r="G4628" i="4" a="1"/>
  <c r="J4628" i="4" a="1"/>
  <c r="C4629" i="4" a="1"/>
  <c r="H4629" i="4" a="1"/>
  <c r="G4632" i="4" a="1"/>
  <c r="I4632" i="4" a="1"/>
  <c r="L4632" i="4" a="1"/>
  <c r="C4633" i="4" a="1"/>
  <c r="H4633" i="4" a="1"/>
  <c r="K4633" i="4" a="1"/>
  <c r="B4634" i="4" a="1"/>
  <c r="H4634" i="4" a="1"/>
  <c r="K4634" i="4" a="1"/>
  <c r="B4635" i="4" a="1"/>
  <c r="G4635" i="4" a="1"/>
  <c r="I4635" i="4" a="1"/>
  <c r="K4635" i="4" a="1"/>
  <c r="B4636" i="4" a="1"/>
  <c r="G4636" i="4" a="1"/>
  <c r="J4636" i="4" a="1"/>
  <c r="I4639" i="4" a="1"/>
  <c r="K4641" i="4" a="1"/>
  <c r="I4642" i="4" a="1"/>
  <c r="L4642" i="4" a="1"/>
  <c r="C4643" i="4" a="1"/>
  <c r="H4643" i="4" a="1"/>
  <c r="I4643" i="4" a="1"/>
  <c r="K4643" i="4" a="1"/>
  <c r="L4645" i="4" a="1"/>
  <c r="C4646" i="4" a="1"/>
  <c r="H4646" i="4" a="1"/>
  <c r="J4646" i="4" a="1"/>
  <c r="B4647" i="4" a="1"/>
  <c r="I4647" i="4" a="1"/>
  <c r="I4650" i="4" a="1"/>
  <c r="L4650" i="4" a="1"/>
  <c r="B4651" i="4" a="1"/>
  <c r="H4651" i="4" a="1"/>
  <c r="B5098" i="4" a="1"/>
  <c r="C5098" i="4" a="1"/>
  <c r="H5098" i="4" a="1"/>
  <c r="K5098" i="4" a="1"/>
  <c r="D5099" i="4"/>
  <c r="B5104" i="4" a="1"/>
  <c r="J5104" i="4" a="1"/>
  <c r="D5107" i="4"/>
  <c r="J5107" i="4" a="1"/>
  <c r="K5109" i="4" a="1"/>
  <c r="G5110" i="4" a="1"/>
  <c r="K5110" i="4" a="1"/>
  <c r="D5111" i="4"/>
  <c r="I5111" i="4" a="1"/>
  <c r="L5111" i="4" a="1"/>
  <c r="C5112" i="4" a="1"/>
  <c r="I5112" i="4" a="1"/>
  <c r="B5115" i="4" a="1"/>
  <c r="K5115" i="4" a="1"/>
  <c r="D5116" i="4"/>
  <c r="I5116" i="4" a="1"/>
  <c r="B5117" i="4" a="1"/>
  <c r="H5117" i="4" a="1"/>
  <c r="K5117" i="4" a="1"/>
  <c r="C5118" i="4" a="1"/>
  <c r="J5118" i="4" a="1"/>
  <c r="L5118" i="4" a="1"/>
  <c r="D5119" i="4"/>
  <c r="H5119" i="4" a="1"/>
  <c r="K5119" i="4" a="1"/>
  <c r="B5120" i="4" a="1"/>
  <c r="H5120" i="4" a="1"/>
  <c r="B5121" i="4" a="1"/>
  <c r="H5121" i="4" a="1"/>
  <c r="K5121" i="4" a="1"/>
  <c r="C5122" i="4" a="1"/>
  <c r="I5122" i="4" a="1"/>
  <c r="K5122" i="4" a="1"/>
  <c r="D5123" i="4"/>
  <c r="I5123" i="4" a="1"/>
  <c r="K5123" i="4" a="1"/>
  <c r="L5123" i="4" a="1"/>
  <c r="C5124" i="4" a="1"/>
  <c r="G5124" i="4" a="1"/>
  <c r="J5124" i="4" a="1"/>
  <c r="H5126" i="4" a="1"/>
  <c r="B5129" i="4" a="1"/>
  <c r="I5129" i="4" a="1"/>
  <c r="G1559" i="4" a="1"/>
  <c r="H1559" i="4" a="1"/>
  <c r="I1559" i="4" a="1"/>
  <c r="J1559" i="4" a="1"/>
  <c r="K1559" i="4" a="1"/>
  <c r="L1559" i="4" a="1"/>
  <c r="B1874" i="4" a="1"/>
  <c r="C1874" i="4" a="1"/>
  <c r="B1875" i="4" a="1"/>
  <c r="B1878" i="4" a="1"/>
  <c r="C1878" i="4" a="1"/>
  <c r="G1878" i="4" a="1"/>
  <c r="B1881" i="4" a="1"/>
  <c r="C1881" i="4" a="1"/>
  <c r="B1883" i="4" a="1"/>
  <c r="C1883" i="4" a="1"/>
  <c r="B1885" i="4" a="1"/>
  <c r="B1887" i="4" a="1"/>
  <c r="C1887" i="4" a="1"/>
  <c r="G1887" i="4" a="1"/>
  <c r="B1888" i="4" a="1"/>
  <c r="C1888" i="4" a="1"/>
  <c r="G1888" i="4" a="1"/>
  <c r="B1890" i="4" a="1"/>
  <c r="C1890" i="4" a="1"/>
  <c r="G1890" i="4" a="1"/>
  <c r="B1892" i="4" a="1"/>
  <c r="B1896" i="4" a="1"/>
  <c r="C1896" i="4" a="1"/>
  <c r="D1896" i="4" s="1"/>
  <c r="B1898" i="4" a="1"/>
  <c r="C1898" i="4" a="1"/>
  <c r="B1899" i="4" a="1"/>
  <c r="B1900" i="4" a="1"/>
  <c r="C1900" i="4" a="1"/>
  <c r="B1901" i="4" a="1"/>
  <c r="C1901" i="4" a="1"/>
  <c r="B1902" i="4" a="1"/>
  <c r="C1902" i="4" a="1"/>
  <c r="D1902" i="4" s="1"/>
  <c r="B1904" i="4" a="1"/>
  <c r="C1904" i="4" a="1"/>
  <c r="D1904" i="4" s="1"/>
  <c r="G1904" i="4" a="1"/>
  <c r="H1904" i="4" a="1"/>
  <c r="I1904" i="4" a="1"/>
  <c r="J1904" i="4" a="1"/>
  <c r="B1905" i="4" a="1"/>
  <c r="G1907" i="4" a="1"/>
  <c r="H1907" i="4" a="1"/>
  <c r="K2119" i="4" a="1"/>
  <c r="L2119" i="4" a="1"/>
  <c r="L2150" i="4" a="1"/>
  <c r="J2160" i="4" a="1"/>
  <c r="K2160" i="4" a="1"/>
  <c r="H2161" i="4" a="1"/>
  <c r="H2170" i="4" a="1"/>
  <c r="I2170" i="4" a="1"/>
  <c r="J2170" i="4" a="1"/>
  <c r="C2171" i="4" a="1"/>
  <c r="G2171" i="4" a="1"/>
  <c r="H2171" i="4" a="1"/>
  <c r="I2171" i="4" a="1"/>
  <c r="G2173" i="4" a="1"/>
  <c r="G2175" i="4" a="1"/>
  <c r="H2175" i="4" a="1"/>
  <c r="I2175" i="4" a="1"/>
  <c r="J2175" i="4" a="1"/>
  <c r="K2175" i="4" a="1"/>
  <c r="J2176" i="4" a="1"/>
  <c r="H2177" i="4" a="1"/>
  <c r="H2178" i="4" a="1"/>
  <c r="I2178" i="4" a="1"/>
  <c r="J2178" i="4" a="1"/>
  <c r="K2178" i="4" a="1"/>
  <c r="J2185" i="4" a="1"/>
  <c r="K2185" i="4" a="1"/>
  <c r="K2187" i="4" a="1"/>
  <c r="L2187" i="4" a="1"/>
  <c r="G2190" i="4" a="1"/>
  <c r="H2190" i="4" a="1"/>
  <c r="I2190" i="4" a="1"/>
  <c r="C2193" i="4" a="1"/>
  <c r="K2195" i="4" a="1"/>
  <c r="G2196" i="4" a="1"/>
  <c r="I2198" i="4" a="1"/>
  <c r="B2205" i="4" a="1"/>
  <c r="C2205" i="4" a="1"/>
  <c r="D2205" i="4" s="1"/>
  <c r="B2207" i="4" a="1"/>
  <c r="B2210" i="4" a="1"/>
  <c r="C2210" i="4" a="1"/>
  <c r="D2210" i="4" s="1"/>
  <c r="B2211" i="4" a="1"/>
  <c r="B2216" i="4" a="1"/>
  <c r="C2216" i="4" a="1"/>
  <c r="G2216" i="4" a="1"/>
  <c r="H2216" i="4" a="1"/>
  <c r="I2216" i="4" a="1"/>
  <c r="B2219" i="4" a="1"/>
  <c r="C2219" i="4" a="1"/>
  <c r="G2219" i="4" a="1"/>
  <c r="G2222" i="4" a="1"/>
  <c r="H2222" i="4" a="1"/>
  <c r="B2224" i="4" a="1"/>
  <c r="B2225" i="4" a="1"/>
  <c r="C2225" i="4" a="1"/>
  <c r="G2225" i="4" a="1"/>
  <c r="C2227" i="4" a="1"/>
  <c r="G2227" i="4" a="1"/>
  <c r="H2227" i="4" a="1"/>
  <c r="I2227" i="4" a="1"/>
  <c r="J2227" i="4" a="1"/>
  <c r="K2227" i="4" a="1"/>
  <c r="L2227" i="4" a="1"/>
  <c r="G2231" i="4" a="1"/>
  <c r="H2231" i="4" a="1"/>
  <c r="I2231" i="4" a="1"/>
  <c r="J2231" i="4" a="1"/>
  <c r="K2233" i="4" a="1"/>
  <c r="L2233" i="4" a="1"/>
  <c r="K2238" i="4" a="1"/>
  <c r="L2238" i="4" a="1"/>
  <c r="J2240" i="4" a="1"/>
  <c r="K2240" i="4" a="1"/>
  <c r="L2240" i="4" a="1"/>
  <c r="L2244" i="4" a="1"/>
  <c r="H2246" i="4" a="1"/>
  <c r="I2246" i="4" a="1"/>
  <c r="J2246" i="4" a="1"/>
  <c r="K2246" i="4" a="1"/>
  <c r="L2246" i="4" a="1"/>
  <c r="L2251" i="4" a="1"/>
  <c r="G2255" i="4" a="1"/>
  <c r="H2255" i="4" a="1"/>
  <c r="H2257" i="4" a="1"/>
  <c r="I2257" i="4" a="1"/>
  <c r="J2257" i="4" a="1"/>
  <c r="K2257" i="4" a="1"/>
  <c r="I2258" i="4" a="1"/>
  <c r="J2258" i="4" a="1"/>
  <c r="I2260" i="4" a="1"/>
  <c r="J2260" i="4" a="1"/>
  <c r="K2260" i="4" a="1"/>
  <c r="L2260" i="4" a="1"/>
  <c r="G2264" i="4" a="1"/>
  <c r="H2264" i="4" a="1"/>
  <c r="I2264" i="4" a="1"/>
  <c r="J2264" i="4" a="1"/>
  <c r="K2264" i="4" a="1"/>
  <c r="B2265" i="4" a="1"/>
  <c r="I2266" i="4" a="1"/>
  <c r="J2268" i="4" a="1"/>
  <c r="K2268" i="4" a="1"/>
  <c r="L2268" i="4" a="1"/>
  <c r="G2273" i="4" a="1"/>
  <c r="B2276" i="4" a="1"/>
  <c r="C2276" i="4" a="1"/>
  <c r="G2276" i="4" a="1"/>
  <c r="H2276" i="4" a="1"/>
  <c r="B2534" i="4" a="1"/>
  <c r="C2534" i="4" a="1"/>
  <c r="H2534" i="4" a="1"/>
  <c r="I2534" i="4" a="1"/>
  <c r="B2535" i="4" a="1"/>
  <c r="G2535" i="4" a="1"/>
  <c r="I2535" i="4" a="1"/>
  <c r="K2535" i="4" a="1"/>
  <c r="C2537" i="4" a="1"/>
  <c r="H2537" i="4" a="1"/>
  <c r="J2537" i="4" a="1"/>
  <c r="B2538" i="4" a="1"/>
  <c r="H2538" i="4" a="1"/>
  <c r="J2538" i="4" a="1"/>
  <c r="L2538" i="4" a="1"/>
  <c r="B2539" i="4" a="1"/>
  <c r="H2539" i="4" a="1"/>
  <c r="J2539" i="4" a="1"/>
  <c r="L2539" i="4" a="1"/>
  <c r="G2541" i="4" a="1"/>
  <c r="J2541" i="4" a="1"/>
  <c r="H2543" i="4" a="1"/>
  <c r="J2543" i="4" a="1"/>
  <c r="L2543" i="4" a="1"/>
  <c r="B2544" i="4" a="1"/>
  <c r="H2544" i="4" a="1"/>
  <c r="J2544" i="4" a="1"/>
  <c r="L2544" i="4" a="1"/>
  <c r="B2545" i="4" a="1"/>
  <c r="C2545" i="4" a="1"/>
  <c r="G2545" i="4" a="1"/>
  <c r="I2545" i="4" a="1"/>
  <c r="K2545" i="4" a="1"/>
  <c r="C2547" i="4" a="1"/>
  <c r="H2547" i="4" a="1"/>
  <c r="C2548" i="4" a="1"/>
  <c r="I2552" i="4" a="1"/>
  <c r="L2552" i="4" a="1"/>
  <c r="I2553" i="4" a="1"/>
  <c r="J2553" i="4" a="1"/>
  <c r="L2553" i="4" a="1"/>
  <c r="K2555" i="4" a="1"/>
  <c r="H2557" i="4" a="1"/>
  <c r="J2557" i="4" a="1"/>
  <c r="L2557" i="4" a="1"/>
  <c r="H2560" i="4" a="1"/>
  <c r="I2560" i="4" a="1"/>
  <c r="J2560" i="4" a="1"/>
  <c r="K2560" i="4" a="1"/>
  <c r="L2560" i="4" a="1"/>
  <c r="C2561" i="4" a="1"/>
  <c r="G2561" i="4" a="1"/>
  <c r="I2561" i="4" a="1"/>
  <c r="J2561" i="4" a="1"/>
  <c r="L2561" i="4" a="1"/>
  <c r="C2562" i="4" a="1"/>
  <c r="H2562" i="4" a="1"/>
  <c r="L3273" i="4" a="1"/>
  <c r="G4625" i="4" a="1"/>
  <c r="J4625" i="4" a="1"/>
  <c r="J4629" i="4" a="1"/>
  <c r="B4630" i="4" a="1"/>
  <c r="G4630" i="4" a="1"/>
  <c r="J4630" i="4" a="1"/>
  <c r="L4630" i="4" a="1"/>
  <c r="C4631" i="4" a="1"/>
  <c r="G4631" i="4" a="1"/>
  <c r="I4631" i="4" a="1"/>
  <c r="K4631" i="4" a="1"/>
  <c r="L4633" i="4" a="1"/>
  <c r="I4634" i="4" a="1"/>
  <c r="L4634" i="4" a="1"/>
  <c r="C4635" i="4" a="1"/>
  <c r="H4635" i="4" a="1"/>
  <c r="J4635" i="4" a="1"/>
  <c r="C4636" i="4" a="1"/>
  <c r="H4636" i="4" a="1"/>
  <c r="K4636" i="4" a="1"/>
  <c r="B4637" i="4" a="1"/>
  <c r="G4637" i="4" a="1"/>
  <c r="J4637" i="4" a="1"/>
  <c r="I4640" i="4" a="1"/>
  <c r="K4640" i="4" a="1"/>
  <c r="G4641" i="4" a="1"/>
  <c r="L4641" i="4" a="1"/>
  <c r="B4642" i="4" a="1"/>
  <c r="G4642" i="4" a="1"/>
  <c r="J4642" i="4" a="1"/>
  <c r="L4644" i="4" a="1"/>
  <c r="C4645" i="4" a="1"/>
  <c r="G4645" i="4" a="1"/>
  <c r="I4645" i="4" a="1"/>
  <c r="K4645" i="4" a="1"/>
  <c r="L4647" i="4" a="1"/>
  <c r="C4648" i="4" a="1"/>
  <c r="G4648" i="4" a="1"/>
  <c r="I4648" i="4" a="1"/>
  <c r="L4648" i="4" a="1"/>
  <c r="B4649" i="4" a="1"/>
  <c r="G4649" i="4" a="1"/>
  <c r="J4649" i="4" a="1"/>
  <c r="G5098" i="4" a="1"/>
  <c r="J5098" i="4" a="1"/>
  <c r="C5099" i="4" a="1"/>
  <c r="H5099" i="4" a="1"/>
  <c r="K5099" i="4" a="1"/>
  <c r="C5100" i="4" a="1"/>
  <c r="K5100" i="4" a="1"/>
  <c r="B5101" i="4" a="1"/>
  <c r="H5101" i="4" a="1"/>
  <c r="K5101" i="4" a="1"/>
  <c r="D5102" i="4"/>
  <c r="H5102" i="4" a="1"/>
  <c r="L5102" i="4" a="1"/>
  <c r="D5103" i="4"/>
  <c r="G5103" i="4" a="1"/>
  <c r="J5103" i="4" a="1"/>
  <c r="C5104" i="4" a="1"/>
  <c r="I5104" i="4" a="1"/>
  <c r="K5104" i="4" a="1"/>
  <c r="B5105" i="4" a="1"/>
  <c r="B5106" i="4" a="1"/>
  <c r="H5106" i="4" a="1"/>
  <c r="B5107" i="4" a="1"/>
  <c r="H5107" i="4" a="1"/>
  <c r="K5107" i="4" a="1"/>
  <c r="C5108" i="4" a="1"/>
  <c r="I5108" i="4" a="1"/>
  <c r="C5111" i="4" a="1"/>
  <c r="J5111" i="4" a="1"/>
  <c r="B5112" i="4" a="1"/>
  <c r="G5112" i="4" a="1"/>
  <c r="J5112" i="4" a="1"/>
  <c r="B5113" i="4" a="1"/>
  <c r="G5113" i="4" a="1"/>
  <c r="K5113" i="4" a="1"/>
  <c r="C5114" i="4" a="1"/>
  <c r="H5114" i="4" a="1"/>
  <c r="K5114" i="4" a="1"/>
  <c r="C5115" i="4" a="1"/>
  <c r="H5115" i="4" a="1"/>
  <c r="L5115" i="4" a="1"/>
  <c r="G5116" i="4" a="1"/>
  <c r="J5116" i="4" a="1"/>
  <c r="L5116" i="4" a="1"/>
  <c r="G5117" i="4" a="1"/>
  <c r="L5117" i="4" a="1"/>
  <c r="D5118" i="4"/>
  <c r="I5118" i="4" a="1"/>
  <c r="B5119" i="4" a="1"/>
  <c r="G5119" i="4" a="1"/>
  <c r="J5119" i="4" a="1"/>
  <c r="G5122" i="4" a="1"/>
  <c r="J5122" i="4" a="1"/>
  <c r="B5123" i="4" a="1"/>
  <c r="I5130" i="4" a="1"/>
  <c r="L5130" i="4" a="1"/>
  <c r="L5162" i="4" a="1"/>
  <c r="K1907" i="4" a="1"/>
  <c r="L1907" i="4" a="1"/>
  <c r="K2276" i="4" a="1"/>
  <c r="L2276" i="4" a="1"/>
  <c r="G2534" i="4" a="1"/>
  <c r="C2536" i="4" a="1"/>
  <c r="H2536" i="4" a="1"/>
  <c r="J2536" i="4" a="1"/>
  <c r="L2536" i="4" a="1"/>
  <c r="B2537" i="4" a="1"/>
  <c r="D2537" i="4"/>
  <c r="G2537" i="4" a="1"/>
  <c r="I2537" i="4" a="1"/>
  <c r="K2537" i="4" a="1"/>
  <c r="L2537" i="4" a="1"/>
  <c r="C2539" i="4" a="1"/>
  <c r="G2539" i="4" a="1"/>
  <c r="I2539" i="4" a="1"/>
  <c r="K2539" i="4" a="1"/>
  <c r="B2540" i="4" a="1"/>
  <c r="G2540" i="4" a="1"/>
  <c r="I2540" i="4" a="1"/>
  <c r="K2540" i="4" a="1"/>
  <c r="B2542" i="4" a="1"/>
  <c r="C2542" i="4" a="1"/>
  <c r="G2542" i="4" a="1"/>
  <c r="H2542" i="4" a="1"/>
  <c r="B2543" i="4" a="1"/>
  <c r="C2543" i="4" a="1"/>
  <c r="G2543" i="4" a="1"/>
  <c r="I2543" i="4" a="1"/>
  <c r="K2543" i="4" a="1"/>
  <c r="D2545" i="4"/>
  <c r="H2545" i="4" a="1"/>
  <c r="J2545" i="4" a="1"/>
  <c r="L2545" i="4" a="1"/>
  <c r="B2546" i="4" a="1"/>
  <c r="G2546" i="4" a="1"/>
  <c r="I2546" i="4" a="1"/>
  <c r="K2546" i="4" a="1"/>
  <c r="B2549" i="4" a="1"/>
  <c r="G2549" i="4" a="1"/>
  <c r="H2549" i="4" a="1"/>
  <c r="I2549" i="4" a="1"/>
  <c r="B2550" i="4" a="1"/>
  <c r="C2550" i="4" a="1"/>
  <c r="D2550" i="4" s="1"/>
  <c r="B2551" i="4" a="1"/>
  <c r="G2551" i="4" a="1"/>
  <c r="J2551" i="4" a="1"/>
  <c r="K2553" i="4" a="1"/>
  <c r="I2554" i="4" a="1"/>
  <c r="J2554" i="4" a="1"/>
  <c r="K2554" i="4" a="1"/>
  <c r="K2556" i="4" a="1"/>
  <c r="K2558" i="4" a="1"/>
  <c r="J2559" i="4" a="1"/>
  <c r="K2559" i="4" a="1"/>
  <c r="L2559" i="4" a="1"/>
  <c r="H2561" i="4" a="1"/>
  <c r="K2561" i="4" a="1"/>
  <c r="I4627" i="4" a="1"/>
  <c r="I4628" i="4" a="1"/>
  <c r="H4631" i="4" a="1"/>
  <c r="B4632" i="4" a="1"/>
  <c r="K4632" i="4" a="1"/>
  <c r="H4638" i="4" a="1"/>
  <c r="L4638" i="4" a="1"/>
  <c r="C4639" i="4" a="1"/>
  <c r="H4639" i="4" a="1"/>
  <c r="K4639" i="4" a="1"/>
  <c r="C4640" i="4" a="1"/>
  <c r="H4640" i="4" a="1"/>
  <c r="B4641" i="4" a="1"/>
  <c r="I4641" i="4" a="1"/>
  <c r="J4641" i="4" a="1"/>
  <c r="C4642" i="4" a="1"/>
  <c r="H4642" i="4" a="1"/>
  <c r="K4642" i="4" a="1"/>
  <c r="B4643" i="4" a="1"/>
  <c r="K4646" i="4" a="1"/>
  <c r="C4647" i="4" a="1"/>
  <c r="G4647" i="4" a="1"/>
  <c r="K4647" i="4" a="1"/>
  <c r="B4648" i="4" a="1"/>
  <c r="H4648" i="4" a="1"/>
  <c r="J4648" i="4" a="1"/>
  <c r="C4649" i="4" a="1"/>
  <c r="H4649" i="4" a="1"/>
  <c r="I4649" i="4" a="1"/>
  <c r="L4649" i="4" a="1"/>
  <c r="C4650" i="4" a="1"/>
  <c r="G4650" i="4" a="1"/>
  <c r="J4650" i="4" a="1"/>
  <c r="G5099" i="4" a="1"/>
  <c r="I5099" i="4" a="1"/>
  <c r="L5099" i="4" a="1"/>
  <c r="G5100" i="4" a="1"/>
  <c r="H5100" i="4" a="1"/>
  <c r="L5100" i="4" a="1"/>
  <c r="D5101" i="4"/>
  <c r="L5101" i="4" a="1"/>
  <c r="G5102" i="4" a="1"/>
  <c r="K5102" i="4" a="1"/>
  <c r="C5103" i="4" a="1"/>
  <c r="I5103" i="4" a="1"/>
  <c r="L5103" i="4" a="1"/>
  <c r="D5104" i="4"/>
  <c r="H5104" i="4" a="1"/>
  <c r="L5104" i="4" a="1"/>
  <c r="G5105" i="4" a="1"/>
  <c r="I5105" i="4" a="1"/>
  <c r="J5108" i="4" a="1"/>
  <c r="G5109" i="4" a="1"/>
  <c r="J5109" i="4" a="1"/>
  <c r="D5110" i="4"/>
  <c r="H5110" i="4" a="1"/>
  <c r="L5110" i="4" a="1"/>
  <c r="G5111" i="4" a="1"/>
  <c r="K5111" i="4" a="1"/>
  <c r="D5112" i="4"/>
  <c r="H5112" i="4" a="1"/>
  <c r="K5112" i="4" a="1"/>
  <c r="C5113" i="4" a="1"/>
  <c r="I5113" i="4" a="1"/>
  <c r="L5113" i="4" a="1"/>
  <c r="D5114" i="4"/>
  <c r="G5114" i="4" a="1"/>
  <c r="L5114" i="4" a="1"/>
  <c r="G5115" i="4" a="1"/>
  <c r="J5115" i="4" a="1"/>
  <c r="C5116" i="4" a="1"/>
  <c r="K5116" i="4" a="1"/>
  <c r="D5117" i="4"/>
  <c r="I5117" i="4" a="1"/>
  <c r="G5120" i="4" a="1"/>
  <c r="L5120" i="4" a="1"/>
  <c r="D5121" i="4"/>
  <c r="J5121" i="4" a="1"/>
  <c r="B5122" i="4" a="1"/>
  <c r="H5122" i="4" a="1"/>
  <c r="L5122" i="4" a="1"/>
  <c r="C5123" i="4" a="1"/>
  <c r="H5123" i="4" a="1"/>
  <c r="J5123" i="4" a="1"/>
  <c r="I5125" i="4" a="1"/>
  <c r="H5127" i="4" a="1"/>
  <c r="D5128" i="4"/>
  <c r="J5128" i="4" a="1"/>
  <c r="G5129" i="4" a="1"/>
  <c r="K5129" i="4" a="1"/>
  <c r="C5130" i="4" a="1"/>
  <c r="H5130" i="4" a="1"/>
  <c r="I2562" i="4" a="1"/>
  <c r="J2562" i="4" a="1"/>
  <c r="K2562" i="4" a="1"/>
  <c r="C4624" i="4" a="1"/>
  <c r="I4624" i="4" a="1"/>
  <c r="B4625" i="4" a="1"/>
  <c r="L4625" i="4" a="1"/>
  <c r="I4626" i="4" a="1"/>
  <c r="L4626" i="4" a="1"/>
  <c r="C4627" i="4" a="1"/>
  <c r="G4627" i="4" a="1"/>
  <c r="J4627" i="4" a="1"/>
  <c r="L4627" i="4" a="1"/>
  <c r="C4628" i="4" a="1"/>
  <c r="H4628" i="4" a="1"/>
  <c r="K4628" i="4" a="1"/>
  <c r="B4629" i="4" a="1"/>
  <c r="G4629" i="4" a="1"/>
  <c r="K4629" i="4" a="1"/>
  <c r="C4630" i="4" a="1"/>
  <c r="H4630" i="4" a="1"/>
  <c r="B4631" i="4" a="1"/>
  <c r="J4631" i="4" a="1"/>
  <c r="L4631" i="4" a="1"/>
  <c r="C4632" i="4" a="1"/>
  <c r="H4632" i="4" a="1"/>
  <c r="J4632" i="4" a="1"/>
  <c r="B4633" i="4" a="1"/>
  <c r="G4633" i="4" a="1"/>
  <c r="J4633" i="4" a="1"/>
  <c r="C4634" i="4" a="1"/>
  <c r="G4634" i="4" a="1"/>
  <c r="J4634" i="4" a="1"/>
  <c r="I4637" i="4" a="1"/>
  <c r="L4637" i="4" a="1"/>
  <c r="C4638" i="4" a="1"/>
  <c r="G4638" i="4" a="1"/>
  <c r="I4638" i="4" a="1"/>
  <c r="K4638" i="4" a="1"/>
  <c r="B4639" i="4" a="1"/>
  <c r="G4639" i="4" a="1"/>
  <c r="J4639" i="4" a="1"/>
  <c r="L4639" i="4" a="1"/>
  <c r="B4640" i="4" a="1"/>
  <c r="G4640" i="4" a="1"/>
  <c r="J4640" i="4" a="1"/>
  <c r="J4643" i="4" a="1"/>
  <c r="L4643" i="4" a="1"/>
  <c r="C4644" i="4" a="1"/>
  <c r="I4644" i="4" a="1"/>
  <c r="J4644" i="4" a="1"/>
  <c r="D4649" i="4"/>
  <c r="K4649" i="4" a="1"/>
  <c r="B4650" i="4" a="1"/>
  <c r="H4650" i="4" a="1"/>
  <c r="K4650" i="4" a="1"/>
  <c r="C4651" i="4" a="1"/>
  <c r="I4651" i="4" a="1"/>
  <c r="I5098" i="4" a="1"/>
  <c r="L5098" i="4" a="1"/>
  <c r="B5099" i="4" a="1"/>
  <c r="J5099" i="4" a="1"/>
  <c r="D5100" i="4"/>
  <c r="I5100" i="4" a="1"/>
  <c r="G5104" i="4" a="1"/>
  <c r="C5105" i="4" a="1"/>
  <c r="J5105" i="4" a="1"/>
  <c r="D5106" i="4"/>
  <c r="K5106" i="4" a="1"/>
  <c r="C5107" i="4" a="1"/>
  <c r="I5107" i="4" a="1"/>
  <c r="L5107" i="4" a="1"/>
  <c r="D5108" i="4"/>
  <c r="G5108" i="4" a="1"/>
  <c r="K5108" i="4" a="1"/>
  <c r="D5109" i="4"/>
  <c r="I5109" i="4" a="1"/>
  <c r="B5110" i="4" a="1"/>
  <c r="J5110" i="4" a="1"/>
  <c r="B5111" i="4" a="1"/>
  <c r="I5114" i="4" a="1"/>
  <c r="D5115" i="4"/>
  <c r="I5115" i="4" a="1"/>
  <c r="B5116" i="4" a="1"/>
  <c r="H5116" i="4" a="1"/>
  <c r="C5120" i="4" a="1"/>
  <c r="J5120" i="4" a="1"/>
  <c r="C5121" i="4" a="1"/>
  <c r="I5121" i="4" a="1"/>
  <c r="B5124" i="4" a="1"/>
  <c r="D5124" i="4"/>
  <c r="I5124" i="4" a="1"/>
  <c r="L5124" i="4" a="1"/>
  <c r="D5125" i="4"/>
  <c r="H5125" i="4" a="1"/>
  <c r="K5125" i="4" a="1"/>
  <c r="B5126" i="4" a="1"/>
  <c r="J5126" i="4" a="1"/>
  <c r="C5127" i="4" a="1"/>
  <c r="J5127" i="4" a="1"/>
  <c r="B5128" i="4" a="1"/>
  <c r="H5128" i="4" a="1"/>
  <c r="L5128" i="4" a="1"/>
  <c r="D5129" i="4"/>
  <c r="J5129" i="4" a="1"/>
  <c r="B5130" i="4" a="1"/>
  <c r="G5130" i="4" a="1"/>
  <c r="K5130" i="4" a="1"/>
  <c r="J4624" i="4" a="1"/>
  <c r="L4624" i="4" a="1"/>
  <c r="C4625" i="4" a="1"/>
  <c r="H4625" i="4" a="1"/>
  <c r="K4625" i="4" a="1"/>
  <c r="C4626" i="4" a="1"/>
  <c r="G4626" i="4" a="1"/>
  <c r="K4626" i="4" a="1"/>
  <c r="L4628" i="4" a="1"/>
  <c r="I4629" i="4" a="1"/>
  <c r="L4629" i="4" a="1"/>
  <c r="D4630" i="4"/>
  <c r="I4630" i="4" a="1"/>
  <c r="K4630" i="4" a="1"/>
  <c r="I4633" i="4" a="1"/>
  <c r="L4635" i="4" a="1"/>
  <c r="I4636" i="4" a="1"/>
  <c r="L4636" i="4" a="1"/>
  <c r="C4637" i="4" a="1"/>
  <c r="H4637" i="4" a="1"/>
  <c r="K4637" i="4" a="1"/>
  <c r="B4638" i="4" a="1"/>
  <c r="D4638" i="4"/>
  <c r="J4638" i="4" a="1"/>
  <c r="L4640" i="4" a="1"/>
  <c r="C4641" i="4" a="1"/>
  <c r="H4641" i="4" a="1"/>
  <c r="B4644" i="4" a="1"/>
  <c r="G4644" i="4" a="1"/>
  <c r="H4644" i="4" a="1"/>
  <c r="K4644" i="4" a="1"/>
  <c r="B4645" i="4" a="1"/>
  <c r="H4645" i="4" a="1"/>
  <c r="J4645" i="4" a="1"/>
  <c r="B4646" i="4" a="1"/>
  <c r="G4646" i="4" a="1"/>
  <c r="I4646" i="4" a="1"/>
  <c r="L4646" i="4" a="1"/>
  <c r="D4647" i="4"/>
  <c r="H4647" i="4" a="1"/>
  <c r="J4647" i="4" a="1"/>
  <c r="K4648" i="4" a="1"/>
  <c r="D4651" i="4"/>
  <c r="G4651" i="4" a="1"/>
  <c r="J4651" i="4" a="1"/>
  <c r="D5098" i="4"/>
  <c r="G5101" i="4" a="1"/>
  <c r="J5101" i="4" a="1"/>
  <c r="B5102" i="4" a="1"/>
  <c r="I5102" i="4" a="1"/>
  <c r="B5103" i="4" a="1"/>
  <c r="H5103" i="4" a="1"/>
  <c r="K5103" i="4" a="1"/>
  <c r="L5105" i="4" a="1"/>
  <c r="G5106" i="4" a="1"/>
  <c r="I5106" i="4" a="1"/>
  <c r="L5106" i="4" a="1"/>
  <c r="G5107" i="4" a="1"/>
  <c r="B5108" i="4" a="1"/>
  <c r="H5108" i="4" a="1"/>
  <c r="L5108" i="4" a="1"/>
  <c r="B5109" i="4" a="1"/>
  <c r="H5109" i="4" a="1"/>
  <c r="L5109" i="4" a="1"/>
  <c r="C5110" i="4" a="1"/>
  <c r="I5110" i="4" a="1"/>
  <c r="L5112" i="4" a="1"/>
  <c r="D5113" i="4"/>
  <c r="H5113" i="4" a="1"/>
  <c r="J5113" i="4" a="1"/>
  <c r="B5114" i="4" a="1"/>
  <c r="J5114" i="4" a="1"/>
  <c r="C5117" i="4" a="1"/>
  <c r="J5117" i="4" a="1"/>
  <c r="B5118" i="4" a="1"/>
  <c r="H5118" i="4" a="1"/>
  <c r="K5120" i="4" a="1"/>
  <c r="G5121" i="4" a="1"/>
  <c r="L5121" i="4" a="1"/>
  <c r="B5125" i="4" a="1"/>
  <c r="J5125" i="4" a="1"/>
  <c r="C5126" i="4" a="1"/>
  <c r="G5126" i="4" a="1"/>
  <c r="L5126" i="4" a="1"/>
  <c r="D5127" i="4"/>
  <c r="I5127" i="4" a="1"/>
  <c r="L5127" i="4" a="1"/>
  <c r="C5128" i="4" a="1"/>
  <c r="I5128" i="4" a="1"/>
  <c r="K4651" i="4" a="1"/>
  <c r="L4651" i="4" a="1"/>
  <c r="B5100" i="4" a="1"/>
  <c r="J5100" i="4" a="1"/>
  <c r="C5101" i="4" a="1"/>
  <c r="I5101" i="4" a="1"/>
  <c r="C5102" i="4" a="1"/>
  <c r="J5102" i="4" a="1"/>
  <c r="D5105" i="4"/>
  <c r="H5105" i="4" a="1"/>
  <c r="K5105" i="4" a="1"/>
  <c r="C5106" i="4" a="1"/>
  <c r="J5106" i="4" a="1"/>
  <c r="C5109" i="4" a="1"/>
  <c r="G5118" i="4" a="1"/>
  <c r="K5118" i="4" a="1"/>
  <c r="C5119" i="4" a="1"/>
  <c r="I5119" i="4" a="1"/>
  <c r="L5119" i="4" a="1"/>
  <c r="D5120" i="4"/>
  <c r="I5120" i="4" a="1"/>
  <c r="H5124" i="4" a="1"/>
  <c r="K5124" i="4" a="1"/>
  <c r="C5125" i="4" a="1"/>
  <c r="G5125" i="4" a="1"/>
  <c r="L5125" i="4" a="1"/>
  <c r="D5126" i="4"/>
  <c r="I5126" i="4" a="1"/>
  <c r="K5126" i="4" a="1"/>
  <c r="B5127" i="4" a="1"/>
  <c r="G5127" i="4" a="1"/>
  <c r="K5127" i="4" a="1"/>
  <c r="G5128" i="4" a="1"/>
  <c r="K5128" i="4" a="1"/>
  <c r="C5129" i="4" a="1"/>
  <c r="H5129" i="4" a="1"/>
  <c r="L5129" i="4" a="1"/>
  <c r="D5130" i="4"/>
  <c r="J5130" i="4" a="1"/>
  <c r="D5168" i="4"/>
  <c r="B5672" i="4" a="1"/>
  <c r="C5672" i="4" a="1"/>
  <c r="D5672" i="4"/>
  <c r="G5672" i="4" a="1"/>
  <c r="H5672" i="4" a="1"/>
  <c r="I5672" i="4" a="1"/>
  <c r="J5672" i="4" a="1"/>
  <c r="I5678" i="4" a="1"/>
  <c r="J5678" i="4" a="1"/>
  <c r="K5678" i="4" a="1"/>
  <c r="L5678" i="4" a="1"/>
  <c r="I5681" i="4" a="1"/>
  <c r="J5681" i="4" a="1"/>
  <c r="K5681" i="4" a="1"/>
  <c r="L5681" i="4" a="1"/>
  <c r="I5687" i="4" a="1"/>
  <c r="J5687" i="4" a="1"/>
  <c r="K5687" i="4" a="1"/>
  <c r="L5687" i="4" a="1"/>
  <c r="I5696" i="4" a="1"/>
  <c r="J5696" i="4" a="1"/>
  <c r="K5696" i="4" a="1"/>
  <c r="L5696" i="4" a="1"/>
  <c r="J5698" i="4" a="1"/>
  <c r="K5702" i="4" a="1"/>
  <c r="L5702" i="4" a="1"/>
  <c r="H5704" i="4" a="1"/>
  <c r="L5706" i="4" a="1"/>
  <c r="K5718" i="4" a="1"/>
  <c r="L5718" i="4" a="1"/>
  <c r="L5721" i="4" a="1"/>
  <c r="J5724" i="4" a="1"/>
  <c r="K5724" i="4" a="1"/>
  <c r="L5724" i="4" a="1"/>
  <c r="I5727" i="4" a="1"/>
  <c r="J5727" i="4" a="1"/>
  <c r="K5727" i="4" a="1"/>
  <c r="L5728" i="4" a="1"/>
  <c r="H5731" i="4" a="1"/>
  <c r="L5733" i="4" a="1"/>
  <c r="L5735" i="4" a="1"/>
  <c r="I5740" i="4" a="1"/>
  <c r="J5740" i="4" a="1"/>
  <c r="K5740" i="4" a="1"/>
  <c r="L5740" i="4" a="1"/>
  <c r="L5747" i="4" a="1"/>
  <c r="I5749" i="4" a="1"/>
  <c r="J5749" i="4" a="1"/>
  <c r="L5751" i="4" a="1"/>
  <c r="I5760" i="4" a="1"/>
  <c r="J5760" i="4" a="1"/>
  <c r="K5760" i="4" a="1"/>
  <c r="L5763" i="4" a="1"/>
  <c r="K5768" i="4" a="1"/>
  <c r="L5768" i="4" a="1"/>
  <c r="J5772" i="4" a="1"/>
  <c r="K5772" i="4" a="1"/>
  <c r="L5772" i="4" a="1"/>
  <c r="H5776" i="4" a="1"/>
  <c r="K5783" i="4" a="1"/>
  <c r="L5783" i="4" a="1"/>
  <c r="L5785" i="4" a="1"/>
  <c r="J5790" i="4" a="1"/>
  <c r="K5790" i="4" a="1"/>
  <c r="L5790" i="4" a="1"/>
  <c r="L5792" i="4" a="1"/>
  <c r="L5795" i="4" a="1"/>
  <c r="I5803" i="4" a="1"/>
  <c r="J5803" i="4" a="1"/>
  <c r="K5803" i="4" a="1"/>
  <c r="L5803" i="4" a="1"/>
  <c r="I5805" i="4" a="1"/>
  <c r="J5805" i="4" a="1"/>
  <c r="K5805" i="4" a="1"/>
  <c r="L5805" i="4" a="1"/>
  <c r="D5525" i="4"/>
  <c r="G5525" i="4" a="1"/>
  <c r="H5525" i="4" a="1"/>
  <c r="I5525" i="4" a="1"/>
  <c r="J5525" i="4" a="1"/>
  <c r="K5525" i="4" a="1"/>
  <c r="L5525" i="4" a="1"/>
  <c r="K5673" i="4" a="1"/>
  <c r="H5675" i="4" a="1"/>
  <c r="J5676" i="4" a="1"/>
  <c r="D5677" i="4"/>
  <c r="G5677" i="4" a="1"/>
  <c r="J5679" i="4" a="1"/>
  <c r="H5680" i="4" a="1"/>
  <c r="I5680" i="4" a="1"/>
  <c r="J5680" i="4" a="1"/>
  <c r="K5680" i="4" a="1"/>
  <c r="K5682" i="4" a="1"/>
  <c r="J5683" i="4" a="1"/>
  <c r="I5684" i="4" a="1"/>
  <c r="J5684" i="4" a="1"/>
  <c r="I5685" i="4" a="1"/>
  <c r="J5685" i="4" a="1"/>
  <c r="C5686" i="4" a="1"/>
  <c r="D5686" i="4"/>
  <c r="G5686" i="4" a="1"/>
  <c r="H5686" i="4" a="1"/>
  <c r="I5686" i="4" a="1"/>
  <c r="I5688" i="4" a="1"/>
  <c r="J5688" i="4" a="1"/>
  <c r="K5688" i="4" a="1"/>
  <c r="J5690" i="4" a="1"/>
  <c r="K5690" i="4" a="1"/>
  <c r="L5690" i="4" a="1"/>
  <c r="K5693" i="4" a="1"/>
  <c r="D5699" i="4"/>
  <c r="K5707" i="4" a="1"/>
  <c r="K5715" i="4" a="1"/>
  <c r="L5717" i="4" a="1"/>
  <c r="I5722" i="4" a="1"/>
  <c r="L5723" i="4" a="1"/>
  <c r="I5725" i="4" a="1"/>
  <c r="G5729" i="4" a="1"/>
  <c r="H5729" i="4" a="1"/>
  <c r="K5734" i="4" a="1"/>
  <c r="L5734" i="4" a="1"/>
  <c r="K5736" i="4" a="1"/>
  <c r="I5737" i="4" a="1"/>
  <c r="L5748" i="4" a="1"/>
  <c r="I5752" i="4" a="1"/>
  <c r="K5755" i="4" a="1"/>
  <c r="L5755" i="4" a="1"/>
  <c r="K5769" i="4" a="1"/>
  <c r="J5774" i="4" a="1"/>
  <c r="K5777" i="4" a="1"/>
  <c r="K5794" i="4" a="1"/>
  <c r="L5794" i="4" a="1"/>
  <c r="L5797" i="4" a="1"/>
  <c r="K5817" i="4" a="1"/>
  <c r="G1177" i="4" a="1"/>
  <c r="H1177" i="4" a="1"/>
  <c r="I1177" i="4" a="1"/>
  <c r="J1177" i="4" a="1"/>
  <c r="K1177" i="4" a="1"/>
  <c r="L1177" i="4" a="1"/>
  <c r="H1179" i="4" a="1"/>
  <c r="I1179" i="4" a="1"/>
  <c r="J1179" i="4" a="1"/>
  <c r="K1179" i="4" a="1"/>
  <c r="L1179" i="4" a="1"/>
  <c r="G234" i="4" a="1"/>
  <c r="H234" i="4" a="1"/>
  <c r="I234" i="4" a="1"/>
  <c r="J234" i="4" a="1"/>
  <c r="K234" i="4" a="1"/>
  <c r="L234" i="4" a="1"/>
  <c r="L619" i="4" a="1"/>
  <c r="H1178" i="4" a="1"/>
  <c r="G1180" i="4" a="1"/>
  <c r="H1180" i="4" a="1"/>
  <c r="G1181" i="4" a="1"/>
  <c r="H1181" i="4" a="1"/>
  <c r="I1181" i="4" a="1"/>
  <c r="J1181" i="4" a="1"/>
  <c r="K1181" i="4" a="1"/>
  <c r="L1181" i="4" a="1"/>
  <c r="G1950" i="4" a="1"/>
  <c r="H1950" i="4" a="1"/>
  <c r="G1952" i="4" a="1"/>
  <c r="H1952" i="4" a="1"/>
  <c r="I1952" i="4" a="1"/>
  <c r="J1952" i="4" a="1"/>
  <c r="K1952" i="4" a="1"/>
  <c r="L1952" i="4" a="1"/>
  <c r="H1955" i="4" a="1"/>
  <c r="I1955" i="4" a="1"/>
  <c r="J1955" i="4" a="1"/>
  <c r="I1958" i="4" a="1"/>
  <c r="J1958" i="4" a="1"/>
  <c r="G1960" i="4" a="1"/>
  <c r="C1961" i="4" a="1"/>
  <c r="G1961" i="4" a="1"/>
  <c r="H1961" i="4" a="1"/>
  <c r="I1961" i="4" a="1"/>
  <c r="B1962" i="4" a="1"/>
  <c r="C1962" i="4" a="1"/>
  <c r="D1962" i="4" s="1"/>
  <c r="B1963" i="4" a="1"/>
  <c r="C1963" i="4" a="1"/>
  <c r="G1963" i="4" a="1"/>
  <c r="H1963" i="4" a="1"/>
  <c r="I1963" i="4" a="1"/>
  <c r="B1964" i="4" a="1"/>
  <c r="C1964" i="4" a="1"/>
  <c r="G1964" i="4" a="1"/>
  <c r="H1964" i="4" a="1"/>
  <c r="G1965" i="4" a="1"/>
  <c r="H1965" i="4" a="1"/>
  <c r="I1965" i="4" a="1"/>
  <c r="J1965" i="4" a="1"/>
  <c r="K1965" i="4" a="1"/>
  <c r="L1965" i="4" a="1"/>
  <c r="I1590" i="4" a="1"/>
  <c r="J1590" i="4" a="1"/>
  <c r="K1590" i="4" a="1"/>
  <c r="L1590" i="4" a="1"/>
  <c r="G1947" i="4" a="1"/>
  <c r="H1947" i="4" a="1"/>
  <c r="G1948" i="4" a="1"/>
  <c r="H1948" i="4" a="1"/>
  <c r="I1948" i="4" a="1"/>
  <c r="J1948" i="4" a="1"/>
  <c r="K1948" i="4" a="1"/>
  <c r="G1951" i="4" a="1"/>
  <c r="H1951" i="4" a="1"/>
  <c r="I1951" i="4" a="1"/>
  <c r="J1951" i="4" a="1"/>
  <c r="H1953" i="4" a="1"/>
  <c r="I1953" i="4" a="1"/>
  <c r="J1953" i="4" a="1"/>
  <c r="K1953" i="4" a="1"/>
  <c r="G1954" i="4" a="1"/>
  <c r="G1956" i="4" a="1"/>
  <c r="H1956" i="4" a="1"/>
  <c r="I1956" i="4" a="1"/>
  <c r="J1956" i="4" a="1"/>
  <c r="K1956" i="4" a="1"/>
  <c r="G1957" i="4" a="1"/>
  <c r="G1959" i="4" a="1"/>
  <c r="B1966" i="4" a="1"/>
  <c r="C1966" i="4" a="1"/>
  <c r="G1966" i="4" a="1"/>
  <c r="H1966" i="4" a="1"/>
  <c r="B1967" i="4" a="1"/>
  <c r="C1967" i="4" a="1"/>
  <c r="G1967" i="4" a="1"/>
  <c r="H1967" i="4" a="1"/>
  <c r="I1967" i="4" a="1"/>
  <c r="J1967" i="4" a="1"/>
  <c r="K1967" i="4" a="1"/>
  <c r="L1967" i="4" a="1"/>
  <c r="G2620" i="4" a="1"/>
  <c r="J2621" i="4" a="1"/>
  <c r="K2621" i="4" a="1"/>
  <c r="L2621" i="4" a="1"/>
  <c r="H2624" i="4" a="1"/>
  <c r="I2624" i="4" a="1"/>
  <c r="J2624" i="4" a="1"/>
  <c r="K2624" i="4" a="1"/>
  <c r="G2625" i="4" a="1"/>
  <c r="H2625" i="4" a="1"/>
  <c r="J2626" i="4" a="1"/>
  <c r="K2626" i="4" a="1"/>
  <c r="L2626" i="4" a="1"/>
  <c r="G2629" i="4" a="1"/>
  <c r="H2629" i="4" a="1"/>
  <c r="I2629" i="4" a="1"/>
  <c r="J2629" i="4" a="1"/>
  <c r="K2629" i="4" a="1"/>
  <c r="H2630" i="4" a="1"/>
  <c r="G2631" i="4" a="1"/>
  <c r="H2631" i="4" a="1"/>
  <c r="I2631" i="4" a="1"/>
  <c r="C2633" i="4" a="1"/>
  <c r="G2633" i="4" a="1"/>
  <c r="H2633" i="4" a="1"/>
  <c r="G2634" i="4" a="1"/>
  <c r="H2634" i="4" a="1"/>
  <c r="I2634" i="4" a="1"/>
  <c r="H2639" i="4" a="1"/>
  <c r="I2639" i="4" a="1"/>
  <c r="H3052" i="4" a="1"/>
  <c r="L3141" i="4" a="1"/>
  <c r="K3399" i="4" a="1"/>
  <c r="H3411" i="4" a="1"/>
  <c r="L3446" i="4" a="1"/>
  <c r="L3458" i="4" a="1"/>
  <c r="C3460" i="4" a="1"/>
  <c r="L3466" i="4" a="1"/>
  <c r="L3492" i="4" a="1"/>
  <c r="L3496" i="4" a="1"/>
  <c r="J3506" i="4" a="1"/>
  <c r="K3506" i="4" a="1"/>
  <c r="K3508" i="4" a="1"/>
  <c r="L3508" i="4" a="1"/>
  <c r="L3555" i="4" a="1"/>
  <c r="K3562" i="4" a="1"/>
  <c r="L3596" i="4" a="1"/>
  <c r="L3598" i="4" a="1"/>
  <c r="H3604" i="4" a="1"/>
  <c r="J3604" i="4" a="1"/>
  <c r="L3613" i="4" a="1"/>
  <c r="J3614" i="4" a="1"/>
  <c r="L3614" i="4" a="1"/>
  <c r="L3617" i="4" a="1"/>
  <c r="H3618" i="4" a="1"/>
  <c r="J3618" i="4" a="1"/>
  <c r="L3631" i="4" a="1"/>
  <c r="L3730" i="4" a="1"/>
  <c r="G2330" i="4" a="1"/>
  <c r="H2330" i="4" a="1"/>
  <c r="I2330" i="4" a="1"/>
  <c r="J2330" i="4" a="1"/>
  <c r="K2330" i="4" a="1"/>
  <c r="L2330" i="4" a="1"/>
  <c r="H2619" i="4" a="1"/>
  <c r="I2619" i="4" a="1"/>
  <c r="J2619" i="4" a="1"/>
  <c r="C2622" i="4" a="1"/>
  <c r="G2622" i="4" a="1"/>
  <c r="H2622" i="4" a="1"/>
  <c r="I2622" i="4" a="1"/>
  <c r="J2622" i="4" a="1"/>
  <c r="K2622" i="4" a="1"/>
  <c r="C2623" i="4" a="1"/>
  <c r="G2623" i="4" a="1"/>
  <c r="H2623" i="4" a="1"/>
  <c r="G2627" i="4" a="1"/>
  <c r="H2627" i="4" a="1"/>
  <c r="I2627" i="4" a="1"/>
  <c r="H2628" i="4" a="1"/>
  <c r="I2628" i="4" a="1"/>
  <c r="J2628" i="4" a="1"/>
  <c r="L2632" i="4" a="1"/>
  <c r="G2637" i="4" a="1"/>
  <c r="H2637" i="4" a="1"/>
  <c r="I2637" i="4" a="1"/>
  <c r="H2638" i="4" a="1"/>
  <c r="H2640" i="4" a="1"/>
  <c r="K3041" i="4" a="1"/>
  <c r="L3041" i="4" a="1"/>
  <c r="L3059" i="4" a="1"/>
  <c r="L3064" i="4" a="1"/>
  <c r="K3104" i="4" a="1"/>
  <c r="L3104" i="4" a="1"/>
  <c r="L3453" i="4" a="1"/>
  <c r="K3519" i="4" a="1"/>
  <c r="L3519" i="4" a="1"/>
  <c r="J3536" i="4" a="1"/>
  <c r="K3554" i="4" a="1"/>
  <c r="L3554" i="4" a="1"/>
  <c r="L3591" i="4" a="1"/>
  <c r="L3597" i="4" a="1"/>
  <c r="K3598" i="4" a="1"/>
  <c r="I3601" i="4" a="1"/>
  <c r="B3604" i="4" a="1"/>
  <c r="C3604" i="4" a="1"/>
  <c r="G3604" i="4" a="1"/>
  <c r="I3604" i="4" a="1"/>
  <c r="K3604" i="4" a="1"/>
  <c r="K3613" i="4" a="1"/>
  <c r="I3618" i="4" a="1"/>
  <c r="K3618" i="4" a="1"/>
  <c r="L3699" i="4" a="1"/>
  <c r="I2640" i="4" a="1"/>
  <c r="J2640" i="4" a="1"/>
  <c r="K2640" i="4" a="1"/>
  <c r="L2640" i="4" a="1"/>
  <c r="J3379" i="4" a="1"/>
  <c r="K3379" i="4" a="1"/>
  <c r="L3379" i="4" a="1"/>
  <c r="L3398" i="4" a="1"/>
  <c r="J3436" i="4" a="1"/>
  <c r="H3536" i="4" a="1"/>
  <c r="I3536" i="4" a="1"/>
  <c r="K3536" i="4" a="1"/>
  <c r="L3536" i="4" a="1"/>
  <c r="L3548" i="4" a="1"/>
  <c r="K3555" i="4" a="1"/>
  <c r="L3562" i="4" a="1"/>
  <c r="G3586" i="4" a="1"/>
  <c r="K3597" i="4" a="1"/>
  <c r="B3600" i="4" a="1"/>
  <c r="J3603" i="4" a="1"/>
  <c r="K3603" i="4" a="1"/>
  <c r="L3605" i="4" a="1"/>
  <c r="K3614" i="4" a="1"/>
  <c r="J3687" i="4" a="1"/>
  <c r="B3693" i="4" a="1"/>
  <c r="K3729" i="4" a="1"/>
  <c r="L3729" i="4" a="1"/>
  <c r="J3735" i="4" a="1"/>
  <c r="K3735" i="4" a="1"/>
  <c r="L3735" i="4" a="1"/>
  <c r="K4989" i="4" a="1"/>
  <c r="L4989" i="4" a="1"/>
  <c r="D5396" i="4"/>
  <c r="G5396" i="4" a="1"/>
  <c r="H5396" i="4" a="1"/>
  <c r="I5396" i="4" a="1"/>
  <c r="J5396" i="4" a="1"/>
  <c r="K5396" i="4" a="1"/>
  <c r="L5396" i="4" a="1"/>
  <c r="B5622" i="4" a="1"/>
  <c r="B5625" i="4" a="1"/>
  <c r="C5625" i="4" a="1"/>
  <c r="D5625" i="4"/>
  <c r="G5625" i="4" a="1"/>
  <c r="B5627" i="4" a="1"/>
  <c r="B5628" i="4" a="1"/>
  <c r="B5629" i="4" a="1"/>
  <c r="C5629" i="4" a="1"/>
  <c r="D5629" i="4"/>
  <c r="G5629" i="4" a="1"/>
  <c r="B5632" i="4" a="1"/>
  <c r="C5632" i="4" a="1"/>
  <c r="D5632" i="4"/>
  <c r="B5633" i="4" a="1"/>
  <c r="B5635" i="4" a="1"/>
  <c r="C5635" i="4" a="1"/>
  <c r="B5637" i="4" a="1"/>
  <c r="C5637" i="4" a="1"/>
  <c r="B5638" i="4" a="1"/>
  <c r="B5639" i="4" a="1"/>
  <c r="C5639" i="4" a="1"/>
  <c r="B5640" i="4" a="1"/>
  <c r="C5640" i="4" a="1"/>
  <c r="D5640" i="4"/>
  <c r="G5640" i="4" a="1"/>
  <c r="B5642" i="4" a="1"/>
  <c r="C5642" i="4" a="1"/>
  <c r="B5646" i="4" a="1"/>
  <c r="C5646" i="4" a="1"/>
  <c r="D5646" i="4"/>
  <c r="G5646" i="4" a="1"/>
  <c r="B5651" i="4" a="1"/>
  <c r="C5651" i="4" a="1"/>
  <c r="D5651" i="4"/>
  <c r="B5652" i="4" a="1"/>
  <c r="B5653" i="4" a="1"/>
  <c r="C5653" i="4" a="1"/>
  <c r="D5653" i="4"/>
  <c r="B5654" i="4" a="1"/>
  <c r="B5656" i="4" a="1"/>
  <c r="C5656" i="4" a="1"/>
  <c r="D5656" i="4"/>
  <c r="G5656" i="4" a="1"/>
  <c r="B5658" i="4" a="1"/>
  <c r="C5658" i="4" a="1"/>
  <c r="D5658" i="4"/>
  <c r="G5658" i="4" a="1"/>
  <c r="B5666" i="4" a="1"/>
  <c r="C5666" i="4" a="1"/>
  <c r="B5667" i="4" a="1"/>
  <c r="C5667" i="4" a="1"/>
  <c r="D5667" i="4"/>
  <c r="B5668" i="4" a="1"/>
  <c r="C5668" i="4" a="1"/>
  <c r="D5668" i="4"/>
  <c r="B5669" i="4" a="1"/>
  <c r="C5669" i="4" a="1"/>
  <c r="B5670" i="4" a="1"/>
  <c r="C5670" i="4" a="1"/>
  <c r="D5670" i="4"/>
  <c r="B5671" i="4" a="1"/>
  <c r="C5671" i="4" a="1"/>
  <c r="D5671" i="4"/>
  <c r="G5671" i="4" a="1"/>
  <c r="H5671" i="4" a="1"/>
  <c r="I5671" i="4" a="1"/>
  <c r="B5673" i="4" a="1"/>
  <c r="C5673" i="4" a="1"/>
  <c r="D5673" i="4"/>
  <c r="G5673" i="4" a="1"/>
  <c r="H5673" i="4" a="1"/>
  <c r="I5673" i="4" a="1"/>
  <c r="J5673" i="4" a="1"/>
  <c r="B5675" i="4" a="1"/>
  <c r="C5675" i="4" a="1"/>
  <c r="D5675" i="4"/>
  <c r="G5675" i="4" a="1"/>
  <c r="B5677" i="4" a="1"/>
  <c r="C5677" i="4" a="1"/>
  <c r="B5680" i="4" a="1"/>
  <c r="C5680" i="4" a="1"/>
  <c r="D5680" i="4"/>
  <c r="G5680" i="4" a="1"/>
  <c r="B5681" i="4" a="1"/>
  <c r="C5681" i="4" a="1"/>
  <c r="D5681" i="4"/>
  <c r="G5681" i="4" a="1"/>
  <c r="H5681" i="4" a="1"/>
  <c r="B5683" i="4" a="1"/>
  <c r="C5683" i="4" a="1"/>
  <c r="D5683" i="4"/>
  <c r="G5683" i="4" a="1"/>
  <c r="H5683" i="4" a="1"/>
  <c r="I5683" i="4" a="1"/>
  <c r="B5685" i="4" a="1"/>
  <c r="C5685" i="4" a="1"/>
  <c r="D5685" i="4"/>
  <c r="G5685" i="4" a="1"/>
  <c r="H5685" i="4" a="1"/>
  <c r="B5687" i="4" a="1"/>
  <c r="C5687" i="4" a="1"/>
  <c r="D5687" i="4"/>
  <c r="G5687" i="4" a="1"/>
  <c r="H5687" i="4" a="1"/>
  <c r="B5688" i="4" a="1"/>
  <c r="C5688" i="4" a="1"/>
  <c r="D5688" i="4"/>
  <c r="G5688" i="4" a="1"/>
  <c r="H5688" i="4" a="1"/>
  <c r="C5691" i="4" a="1"/>
  <c r="D5691" i="4"/>
  <c r="G5691" i="4" a="1"/>
  <c r="G5693" i="4" a="1"/>
  <c r="H5693" i="4" a="1"/>
  <c r="I5693" i="4" a="1"/>
  <c r="J5693" i="4" a="1"/>
  <c r="I5695" i="4" a="1"/>
  <c r="J5695" i="4" a="1"/>
  <c r="K5695" i="4" a="1"/>
  <c r="L5695" i="4" a="1"/>
  <c r="I5697" i="4" a="1"/>
  <c r="J5697" i="4" a="1"/>
  <c r="K5697" i="4" a="1"/>
  <c r="L5697" i="4" a="1"/>
  <c r="G5700" i="4" a="1"/>
  <c r="H5700" i="4" a="1"/>
  <c r="I5700" i="4" a="1"/>
  <c r="J5700" i="4" a="1"/>
  <c r="H5702" i="4" a="1"/>
  <c r="I5702" i="4" a="1"/>
  <c r="J5702" i="4" a="1"/>
  <c r="G5704" i="4" a="1"/>
  <c r="I5705" i="4" a="1"/>
  <c r="J5705" i="4" a="1"/>
  <c r="K5705" i="4" a="1"/>
  <c r="L5705" i="4" a="1"/>
  <c r="G5708" i="4" a="1"/>
  <c r="H5708" i="4" a="1"/>
  <c r="I5708" i="4" a="1"/>
  <c r="J5708" i="4" a="1"/>
  <c r="K5708" i="4" a="1"/>
  <c r="L5708" i="4" a="1"/>
  <c r="J5710" i="4" a="1"/>
  <c r="K5710" i="4" a="1"/>
  <c r="L5710" i="4" a="1"/>
  <c r="I5712" i="4" a="1"/>
  <c r="J5712" i="4" a="1"/>
  <c r="K5712" i="4" a="1"/>
  <c r="L5712" i="4" a="1"/>
  <c r="G5716" i="4" a="1"/>
  <c r="H5716" i="4" a="1"/>
  <c r="I5716" i="4" a="1"/>
  <c r="J5716" i="4" a="1"/>
  <c r="K5716" i="4" a="1"/>
  <c r="H5717" i="4" a="1"/>
  <c r="I5717" i="4" a="1"/>
  <c r="J5717" i="4" a="1"/>
  <c r="K5717" i="4" a="1"/>
  <c r="G5718" i="4" a="1"/>
  <c r="H5718" i="4" a="1"/>
  <c r="I5718" i="4" a="1"/>
  <c r="J5718" i="4" a="1"/>
  <c r="H5719" i="4" a="1"/>
  <c r="H5720" i="4" a="1"/>
  <c r="I5720" i="4" a="1"/>
  <c r="J5720" i="4" a="1"/>
  <c r="K5720" i="4" a="1"/>
  <c r="L5720" i="4" a="1"/>
  <c r="G5723" i="4" a="1"/>
  <c r="H5723" i="4" a="1"/>
  <c r="I5723" i="4" a="1"/>
  <c r="J5723" i="4" a="1"/>
  <c r="K5723" i="4" a="1"/>
  <c r="H5724" i="4" a="1"/>
  <c r="I5724" i="4" a="1"/>
  <c r="G5725" i="4" a="1"/>
  <c r="H5725" i="4" a="1"/>
  <c r="H5727" i="4" a="1"/>
  <c r="C5731" i="4" a="1"/>
  <c r="D5731" i="4"/>
  <c r="G5731" i="4" a="1"/>
  <c r="I5732" i="4" a="1"/>
  <c r="J5732" i="4" a="1"/>
  <c r="K5732" i="4" a="1"/>
  <c r="L5732" i="4" a="1"/>
  <c r="C5735" i="4" a="1"/>
  <c r="D5735" i="4"/>
  <c r="G5735" i="4" a="1"/>
  <c r="H5735" i="4" a="1"/>
  <c r="I5735" i="4" a="1"/>
  <c r="J5735" i="4" a="1"/>
  <c r="K5735" i="4" a="1"/>
  <c r="H5736" i="4" a="1"/>
  <c r="I5736" i="4" a="1"/>
  <c r="J5736" i="4" a="1"/>
  <c r="I5738" i="4" a="1"/>
  <c r="J5738" i="4" a="1"/>
  <c r="K5738" i="4" a="1"/>
  <c r="L5738" i="4" a="1"/>
  <c r="I5741" i="4" a="1"/>
  <c r="J5741" i="4" a="1"/>
  <c r="K5741" i="4" a="1"/>
  <c r="L5741" i="4" a="1"/>
  <c r="D5743" i="4"/>
  <c r="G5743" i="4" a="1"/>
  <c r="H5743" i="4" a="1"/>
  <c r="I5743" i="4" a="1"/>
  <c r="J5743" i="4" a="1"/>
  <c r="K5743" i="4" a="1"/>
  <c r="L5743" i="4" a="1"/>
  <c r="G5745" i="4" a="1"/>
  <c r="H5745" i="4" a="1"/>
  <c r="G5747" i="4" a="1"/>
  <c r="H5747" i="4" a="1"/>
  <c r="I5747" i="4" a="1"/>
  <c r="J5747" i="4" a="1"/>
  <c r="K5747" i="4" a="1"/>
  <c r="H5748" i="4" a="1"/>
  <c r="I5748" i="4" a="1"/>
  <c r="J5748" i="4" a="1"/>
  <c r="K5748" i="4" a="1"/>
  <c r="D5749" i="4"/>
  <c r="G5749" i="4" a="1"/>
  <c r="H5749" i="4" a="1"/>
  <c r="I5751" i="4" a="1"/>
  <c r="J5751" i="4" a="1"/>
  <c r="K5751" i="4" a="1"/>
  <c r="G5752" i="4" a="1"/>
  <c r="H5752" i="4" a="1"/>
  <c r="J5753" i="4" a="1"/>
  <c r="K5753" i="4" a="1"/>
  <c r="L5753" i="4" a="1"/>
  <c r="J5756" i="4" a="1"/>
  <c r="K5756" i="4" a="1"/>
  <c r="L5756" i="4" a="1"/>
  <c r="C5759" i="4" a="1"/>
  <c r="D5759" i="4"/>
  <c r="G5759" i="4" a="1"/>
  <c r="H5759" i="4" a="1"/>
  <c r="I5759" i="4" a="1"/>
  <c r="G5760" i="4" a="1"/>
  <c r="H5760" i="4" a="1"/>
  <c r="C5762" i="4" a="1"/>
  <c r="D5762" i="4"/>
  <c r="H5763" i="4" a="1"/>
  <c r="I5763" i="4" a="1"/>
  <c r="J5763" i="4" a="1"/>
  <c r="K5763" i="4" a="1"/>
  <c r="C5764" i="4" a="1"/>
  <c r="H5765" i="4" a="1"/>
  <c r="I5765" i="4" a="1"/>
  <c r="J5765" i="4" a="1"/>
  <c r="K5765" i="4" a="1"/>
  <c r="L5765" i="4" a="1"/>
  <c r="H5767" i="4" a="1"/>
  <c r="I5767" i="4" a="1"/>
  <c r="J5767" i="4" a="1"/>
  <c r="K5767" i="4" a="1"/>
  <c r="L5767" i="4" a="1"/>
  <c r="G5769" i="4" a="1"/>
  <c r="H5769" i="4" a="1"/>
  <c r="I5769" i="4" a="1"/>
  <c r="J5769" i="4" a="1"/>
  <c r="H5771" i="4" a="1"/>
  <c r="I5771" i="4" a="1"/>
  <c r="H5772" i="4" a="1"/>
  <c r="I5772" i="4" a="1"/>
  <c r="G5773" i="4" a="1"/>
  <c r="H5773" i="4" a="1"/>
  <c r="I5773" i="4" a="1"/>
  <c r="G5774" i="4" a="1"/>
  <c r="H5774" i="4" a="1"/>
  <c r="I5774" i="4" a="1"/>
  <c r="G5778" i="4" a="1"/>
  <c r="H5778" i="4" a="1"/>
  <c r="I5778" i="4" a="1"/>
  <c r="J5778" i="4" a="1"/>
  <c r="K5778" i="4" a="1"/>
  <c r="K5779" i="4" a="1"/>
  <c r="L5779" i="4" a="1"/>
  <c r="D5781" i="4"/>
  <c r="G5781" i="4" a="1"/>
  <c r="H5781" i="4" a="1"/>
  <c r="I5781" i="4" a="1"/>
  <c r="J5781" i="4" a="1"/>
  <c r="G5783" i="4" a="1"/>
  <c r="H5783" i="4" a="1"/>
  <c r="I5783" i="4" a="1"/>
  <c r="J5783" i="4" a="1"/>
  <c r="G5785" i="4" a="1"/>
  <c r="H5785" i="4" a="1"/>
  <c r="I5785" i="4" a="1"/>
  <c r="J5785" i="4" a="1"/>
  <c r="K5785" i="4" a="1"/>
  <c r="I5786" i="4" a="1"/>
  <c r="J5786" i="4" a="1"/>
  <c r="K5786" i="4" a="1"/>
  <c r="L5786" i="4" a="1"/>
  <c r="I5788" i="4" a="1"/>
  <c r="J5788" i="4" a="1"/>
  <c r="K5788" i="4" a="1"/>
  <c r="L5788" i="4" a="1"/>
  <c r="G5792" i="4" a="1"/>
  <c r="H5792" i="4" a="1"/>
  <c r="I5792" i="4" a="1"/>
  <c r="J5792" i="4" a="1"/>
  <c r="K5792" i="4" a="1"/>
  <c r="G5793" i="4" a="1"/>
  <c r="I5794" i="4" a="1"/>
  <c r="J5794" i="4" a="1"/>
  <c r="G5797" i="4" a="1"/>
  <c r="H5797" i="4" a="1"/>
  <c r="I5797" i="4" a="1"/>
  <c r="J5797" i="4" a="1"/>
  <c r="K5797" i="4" a="1"/>
  <c r="K5798" i="4" a="1"/>
  <c r="L5798" i="4" a="1"/>
  <c r="I5800" i="4" a="1"/>
  <c r="J5800" i="4" a="1"/>
  <c r="K5800" i="4" a="1"/>
  <c r="L5800" i="4" a="1"/>
  <c r="C5803" i="4" a="1"/>
  <c r="D5803" i="4"/>
  <c r="G5803" i="4" a="1"/>
  <c r="H5803" i="4" a="1"/>
  <c r="G5805" i="4" a="1"/>
  <c r="H5805" i="4" a="1"/>
  <c r="I5814" i="4" a="1"/>
  <c r="J5814" i="4" a="1"/>
  <c r="K5814" i="4" a="1"/>
  <c r="L5814" i="4" a="1"/>
  <c r="K5818" i="4" a="1"/>
  <c r="L5818" i="4" a="1"/>
  <c r="I5821" i="4" a="1"/>
  <c r="J5821" i="4" a="1"/>
  <c r="H5827" i="4" a="1"/>
  <c r="I5827" i="4" a="1"/>
  <c r="J5827" i="4" a="1"/>
  <c r="K5827" i="4" a="1"/>
  <c r="L5827" i="4" a="1"/>
  <c r="L5829" i="4" a="1"/>
  <c r="H5832" i="4" a="1"/>
  <c r="I5832" i="4" a="1"/>
  <c r="J5832" i="4" a="1"/>
  <c r="K5833" i="4" a="1"/>
  <c r="L5833" i="4" a="1"/>
  <c r="L5835" i="4" a="1"/>
  <c r="K5841" i="4" a="1"/>
  <c r="L5841" i="4" a="1"/>
  <c r="K5850" i="4" a="1"/>
  <c r="L5850" i="4" a="1"/>
  <c r="H5853" i="4" a="1"/>
  <c r="I5853" i="4" a="1"/>
  <c r="J5853" i="4" a="1"/>
  <c r="K5853" i="4" a="1"/>
  <c r="L5858" i="4" a="1"/>
  <c r="I5874" i="4" a="1"/>
  <c r="J5874" i="4" a="1"/>
  <c r="K5874" i="4" a="1"/>
  <c r="L5888" i="4" a="1"/>
  <c r="L5890" i="4" a="1"/>
  <c r="L5913" i="4" a="1"/>
  <c r="K5919" i="4" a="1"/>
  <c r="J5946" i="4" a="1"/>
  <c r="K5946" i="4" a="1"/>
  <c r="K5983" i="4" a="1"/>
  <c r="L5983" i="4" a="1"/>
  <c r="G5595" i="4" a="1"/>
  <c r="H5595" i="4" a="1"/>
  <c r="I5595" i="4" a="1"/>
  <c r="J5595" i="4" a="1"/>
  <c r="K5595" i="4" a="1"/>
  <c r="L5595" i="4" a="1"/>
  <c r="B5623" i="4" a="1"/>
  <c r="C5623" i="4" a="1"/>
  <c r="D5623" i="4"/>
  <c r="G5623" i="4" a="1"/>
  <c r="H5623" i="4" a="1"/>
  <c r="I5623" i="4" a="1"/>
  <c r="B5624" i="4" a="1"/>
  <c r="C5624" i="4" a="1"/>
  <c r="D5624" i="4"/>
  <c r="G5624" i="4" a="1"/>
  <c r="H5624" i="4" a="1"/>
  <c r="B5626" i="4" a="1"/>
  <c r="C5626" i="4" a="1"/>
  <c r="D5626" i="4"/>
  <c r="G5626" i="4" a="1"/>
  <c r="H5626" i="4" a="1"/>
  <c r="I5626" i="4" a="1"/>
  <c r="J5626" i="4" a="1"/>
  <c r="K5626" i="4" a="1"/>
  <c r="L5626" i="4" a="1"/>
  <c r="B5630" i="4" a="1"/>
  <c r="C5630" i="4" a="1"/>
  <c r="D5630" i="4"/>
  <c r="G5630" i="4" a="1"/>
  <c r="H5630" i="4" a="1"/>
  <c r="I5630" i="4" a="1"/>
  <c r="B5631" i="4" a="1"/>
  <c r="C5631" i="4" a="1"/>
  <c r="D5631" i="4"/>
  <c r="G5631" i="4" a="1"/>
  <c r="H5631" i="4" a="1"/>
  <c r="I5631" i="4" a="1"/>
  <c r="J5631" i="4" a="1"/>
  <c r="K5631" i="4" a="1"/>
  <c r="L5631" i="4" a="1"/>
  <c r="B5634" i="4" a="1"/>
  <c r="C5634" i="4" a="1"/>
  <c r="D5634" i="4"/>
  <c r="G5634" i="4" a="1"/>
  <c r="H5634" i="4" a="1"/>
  <c r="I5634" i="4" a="1"/>
  <c r="J5634" i="4" a="1"/>
  <c r="K5634" i="4" a="1"/>
  <c r="L5634" i="4" a="1"/>
  <c r="B5636" i="4" a="1"/>
  <c r="C5636" i="4" a="1"/>
  <c r="D5636" i="4"/>
  <c r="G5636" i="4" a="1"/>
  <c r="H5636" i="4" a="1"/>
  <c r="I5636" i="4" a="1"/>
  <c r="J5636" i="4" a="1"/>
  <c r="B5641" i="4" a="1"/>
  <c r="C5641" i="4" a="1"/>
  <c r="D5641" i="4"/>
  <c r="G5641" i="4" a="1"/>
  <c r="H5641" i="4" a="1"/>
  <c r="I5641" i="4" a="1"/>
  <c r="J5641" i="4" a="1"/>
  <c r="B5643" i="4" a="1"/>
  <c r="C5643" i="4" a="1"/>
  <c r="D5643" i="4"/>
  <c r="G5643" i="4" a="1"/>
  <c r="H5643" i="4" a="1"/>
  <c r="I5643" i="4" a="1"/>
  <c r="J5643" i="4" a="1"/>
  <c r="K5643" i="4" a="1"/>
  <c r="B5644" i="4" a="1"/>
  <c r="C5644" i="4" a="1"/>
  <c r="D5644" i="4"/>
  <c r="G5644" i="4" a="1"/>
  <c r="B5645" i="4" a="1"/>
  <c r="C5645" i="4" a="1"/>
  <c r="D5645" i="4"/>
  <c r="G5645" i="4" a="1"/>
  <c r="H5645" i="4" a="1"/>
  <c r="I5645" i="4" a="1"/>
  <c r="J5645" i="4" a="1"/>
  <c r="B5647" i="4" a="1"/>
  <c r="C5647" i="4" a="1"/>
  <c r="B5648" i="4" a="1"/>
  <c r="C5648" i="4" a="1"/>
  <c r="D5648" i="4"/>
  <c r="G5648" i="4" a="1"/>
  <c r="H5648" i="4" a="1"/>
  <c r="I5648" i="4" a="1"/>
  <c r="J5648" i="4" a="1"/>
  <c r="K5648" i="4" a="1"/>
  <c r="L5648" i="4" a="1"/>
  <c r="J5650" i="4" a="1"/>
  <c r="K5650" i="4" a="1"/>
  <c r="L5650" i="4" a="1"/>
  <c r="B5655" i="4" a="1"/>
  <c r="C5655" i="4" a="1"/>
  <c r="D5655" i="4"/>
  <c r="G5655" i="4" a="1"/>
  <c r="H5655" i="4" a="1"/>
  <c r="I5655" i="4" a="1"/>
  <c r="J5655" i="4" a="1"/>
  <c r="K5655" i="4" a="1"/>
  <c r="L5655" i="4" a="1"/>
  <c r="B5657" i="4" a="1"/>
  <c r="C5657" i="4" a="1"/>
  <c r="D5657" i="4"/>
  <c r="G5657" i="4" a="1"/>
  <c r="H5657" i="4" a="1"/>
  <c r="I5657" i="4" a="1"/>
  <c r="J5657" i="4" a="1"/>
  <c r="K5657" i="4" a="1"/>
  <c r="L5657" i="4" a="1"/>
  <c r="B5659" i="4" a="1"/>
  <c r="C5659" i="4" a="1"/>
  <c r="D5659" i="4"/>
  <c r="G5659" i="4" a="1"/>
  <c r="H5659" i="4" a="1"/>
  <c r="I5659" i="4" a="1"/>
  <c r="B5660" i="4" a="1"/>
  <c r="C5660" i="4" a="1"/>
  <c r="D5660" i="4"/>
  <c r="G5660" i="4" a="1"/>
  <c r="H5660" i="4" a="1"/>
  <c r="I5660" i="4" a="1"/>
  <c r="B5663" i="4" a="1"/>
  <c r="C5663" i="4" a="1"/>
  <c r="D5663" i="4"/>
  <c r="G5663" i="4" a="1"/>
  <c r="H5663" i="4" a="1"/>
  <c r="I5663" i="4" a="1"/>
  <c r="B5664" i="4" a="1"/>
  <c r="C5664" i="4" a="1"/>
  <c r="B5674" i="4" a="1"/>
  <c r="C5674" i="4" a="1"/>
  <c r="D5674" i="4"/>
  <c r="G5674" i="4" a="1"/>
  <c r="H5674" i="4" a="1"/>
  <c r="B5676" i="4" a="1"/>
  <c r="C5676" i="4" a="1"/>
  <c r="D5676" i="4"/>
  <c r="G5676" i="4" a="1"/>
  <c r="H5676" i="4" a="1"/>
  <c r="I5676" i="4" a="1"/>
  <c r="B5678" i="4" a="1"/>
  <c r="C5678" i="4" a="1"/>
  <c r="D5678" i="4"/>
  <c r="G5678" i="4" a="1"/>
  <c r="H5678" i="4" a="1"/>
  <c r="B5679" i="4" a="1"/>
  <c r="C5679" i="4" a="1"/>
  <c r="D5679" i="4"/>
  <c r="G5679" i="4" a="1"/>
  <c r="H5679" i="4" a="1"/>
  <c r="I5679" i="4" a="1"/>
  <c r="B5682" i="4" a="1"/>
  <c r="C5682" i="4" a="1"/>
  <c r="D5682" i="4"/>
  <c r="G5682" i="4" a="1"/>
  <c r="H5682" i="4" a="1"/>
  <c r="I5682" i="4" a="1"/>
  <c r="J5682" i="4" a="1"/>
  <c r="B5684" i="4" a="1"/>
  <c r="C5684" i="4" a="1"/>
  <c r="D5684" i="4"/>
  <c r="G5684" i="4" a="1"/>
  <c r="H5684" i="4" a="1"/>
  <c r="B5686" i="4" a="1"/>
  <c r="B5689" i="4" a="1"/>
  <c r="C5689" i="4" a="1"/>
  <c r="D5689" i="4"/>
  <c r="G5689" i="4" a="1"/>
  <c r="H5689" i="4" a="1"/>
  <c r="I5689" i="4" a="1"/>
  <c r="J5689" i="4" a="1"/>
  <c r="B5690" i="4" a="1"/>
  <c r="C5690" i="4" a="1"/>
  <c r="D5690" i="4"/>
  <c r="G5690" i="4" a="1"/>
  <c r="H5690" i="4" a="1"/>
  <c r="I5690" i="4" a="1"/>
  <c r="D5692" i="4"/>
  <c r="G5692" i="4" a="1"/>
  <c r="H5692" i="4" a="1"/>
  <c r="I5692" i="4" a="1"/>
  <c r="J5692" i="4" a="1"/>
  <c r="K5692" i="4" a="1"/>
  <c r="L5692" i="4" a="1"/>
  <c r="C5694" i="4" a="1"/>
  <c r="D5694" i="4"/>
  <c r="G5694" i="4" a="1"/>
  <c r="H5694" i="4" a="1"/>
  <c r="I5694" i="4" a="1"/>
  <c r="J5694" i="4" a="1"/>
  <c r="G5696" i="4" a="1"/>
  <c r="H5696" i="4" a="1"/>
  <c r="H5698" i="4" a="1"/>
  <c r="I5698" i="4" a="1"/>
  <c r="C5699" i="4" a="1"/>
  <c r="J5701" i="4" a="1"/>
  <c r="K5701" i="4" a="1"/>
  <c r="L5701" i="4" a="1"/>
  <c r="K5703" i="4" a="1"/>
  <c r="L5703" i="4" a="1"/>
  <c r="G5706" i="4" a="1"/>
  <c r="H5706" i="4" a="1"/>
  <c r="I5706" i="4" a="1"/>
  <c r="J5706" i="4" a="1"/>
  <c r="K5706" i="4" a="1"/>
  <c r="H5707" i="4" a="1"/>
  <c r="I5707" i="4" a="1"/>
  <c r="J5707" i="4" a="1"/>
  <c r="K5709" i="4" a="1"/>
  <c r="L5709" i="4" a="1"/>
  <c r="D5711" i="4"/>
  <c r="G5711" i="4" a="1"/>
  <c r="H5711" i="4" a="1"/>
  <c r="I5711" i="4" a="1"/>
  <c r="J5711" i="4" a="1"/>
  <c r="K5711" i="4" a="1"/>
  <c r="L5711" i="4" a="1"/>
  <c r="H5713" i="4" a="1"/>
  <c r="I5713" i="4" a="1"/>
  <c r="J5713" i="4" a="1"/>
  <c r="K5713" i="4" a="1"/>
  <c r="I5714" i="4" a="1"/>
  <c r="J5714" i="4" a="1"/>
  <c r="K5714" i="4" a="1"/>
  <c r="G5715" i="4" a="1"/>
  <c r="H5715" i="4" a="1"/>
  <c r="I5715" i="4" a="1"/>
  <c r="J5715" i="4" a="1"/>
  <c r="D5721" i="4"/>
  <c r="G5721" i="4" a="1"/>
  <c r="H5721" i="4" a="1"/>
  <c r="I5721" i="4" a="1"/>
  <c r="J5721" i="4" a="1"/>
  <c r="K5721" i="4" a="1"/>
  <c r="G5722" i="4" a="1"/>
  <c r="H5722" i="4" a="1"/>
  <c r="J5726" i="4" a="1"/>
  <c r="K5726" i="4" a="1"/>
  <c r="L5726" i="4" a="1"/>
  <c r="G5728" i="4" a="1"/>
  <c r="H5728" i="4" a="1"/>
  <c r="I5728" i="4" a="1"/>
  <c r="J5728" i="4" a="1"/>
  <c r="K5728" i="4" a="1"/>
  <c r="C5729" i="4" a="1"/>
  <c r="D5729" i="4"/>
  <c r="H5730" i="4" a="1"/>
  <c r="I5730" i="4" a="1"/>
  <c r="J5730" i="4" a="1"/>
  <c r="K5730" i="4" a="1"/>
  <c r="L5730" i="4" a="1"/>
  <c r="H5733" i="4" a="1"/>
  <c r="I5733" i="4" a="1"/>
  <c r="J5733" i="4" a="1"/>
  <c r="K5733" i="4" a="1"/>
  <c r="H5734" i="4" a="1"/>
  <c r="I5734" i="4" a="1"/>
  <c r="J5734" i="4" a="1"/>
  <c r="B5737" i="4" a="1"/>
  <c r="C5737" i="4" a="1"/>
  <c r="D5737" i="4"/>
  <c r="G5737" i="4" a="1"/>
  <c r="H5737" i="4" a="1"/>
  <c r="H5739" i="4" a="1"/>
  <c r="I5739" i="4" a="1"/>
  <c r="J5739" i="4" a="1"/>
  <c r="K5739" i="4" a="1"/>
  <c r="G5740" i="4" a="1"/>
  <c r="H5740" i="4" a="1"/>
  <c r="H5742" i="4" a="1"/>
  <c r="I5742" i="4" a="1"/>
  <c r="J5742" i="4" a="1"/>
  <c r="K5742" i="4" a="1"/>
  <c r="L5742" i="4" a="1"/>
  <c r="H5744" i="4" a="1"/>
  <c r="I5744" i="4" a="1"/>
  <c r="J5744" i="4" a="1"/>
  <c r="K5744" i="4" a="1"/>
  <c r="L5744" i="4" a="1"/>
  <c r="J5746" i="4" a="1"/>
  <c r="K5746" i="4" a="1"/>
  <c r="L5746" i="4" a="1"/>
  <c r="I5750" i="4" a="1"/>
  <c r="J5750" i="4" a="1"/>
  <c r="K5750" i="4" a="1"/>
  <c r="L5750" i="4" a="1"/>
  <c r="G5754" i="4" a="1"/>
  <c r="H5754" i="4" a="1"/>
  <c r="D5755" i="4"/>
  <c r="G5755" i="4" a="1"/>
  <c r="H5755" i="4" a="1"/>
  <c r="I5755" i="4" a="1"/>
  <c r="J5755" i="4" a="1"/>
  <c r="C5757" i="4" a="1"/>
  <c r="D5757" i="4"/>
  <c r="G5757" i="4" a="1"/>
  <c r="J5758" i="4" a="1"/>
  <c r="K5758" i="4" a="1"/>
  <c r="L5758" i="4" a="1"/>
  <c r="J5761" i="4" a="1"/>
  <c r="K5761" i="4" a="1"/>
  <c r="L5761" i="4" a="1"/>
  <c r="H5766" i="4" a="1"/>
  <c r="I5766" i="4" a="1"/>
  <c r="J5766" i="4" a="1"/>
  <c r="K5766" i="4" a="1"/>
  <c r="L5766" i="4" a="1"/>
  <c r="H5768" i="4" a="1"/>
  <c r="I5768" i="4" a="1"/>
  <c r="J5768" i="4" a="1"/>
  <c r="J5770" i="4" a="1"/>
  <c r="K5770" i="4" a="1"/>
  <c r="L5770" i="4" a="1"/>
  <c r="G5776" i="4" a="1"/>
  <c r="D5777" i="4"/>
  <c r="G5777" i="4" a="1"/>
  <c r="H5777" i="4" a="1"/>
  <c r="I5777" i="4" a="1"/>
  <c r="J5777" i="4" a="1"/>
  <c r="I5780" i="4" a="1"/>
  <c r="J5780" i="4" a="1"/>
  <c r="K5780" i="4" a="1"/>
  <c r="L5780" i="4" a="1"/>
  <c r="I5782" i="4" a="1"/>
  <c r="J5782" i="4" a="1"/>
  <c r="K5782" i="4" a="1"/>
  <c r="L5782" i="4" a="1"/>
  <c r="I5784" i="4" a="1"/>
  <c r="J5784" i="4" a="1"/>
  <c r="K5784" i="4" a="1"/>
  <c r="L5784" i="4" a="1"/>
  <c r="J5787" i="4" a="1"/>
  <c r="K5787" i="4" a="1"/>
  <c r="L5787" i="4" a="1"/>
  <c r="K5789" i="4" a="1"/>
  <c r="I5791" i="4" a="1"/>
  <c r="J5791" i="4" a="1"/>
  <c r="K5791" i="4" a="1"/>
  <c r="L5791" i="4" a="1"/>
  <c r="H5795" i="4" a="1"/>
  <c r="I5795" i="4" a="1"/>
  <c r="J5795" i="4" a="1"/>
  <c r="K5795" i="4" a="1"/>
  <c r="I5796" i="4" a="1"/>
  <c r="J5796" i="4" a="1"/>
  <c r="G5799" i="4" a="1"/>
  <c r="H5799" i="4" a="1"/>
  <c r="I5799" i="4" a="1"/>
  <c r="J5799" i="4" a="1"/>
  <c r="K5799" i="4" a="1"/>
  <c r="L5799" i="4" a="1"/>
  <c r="L5801" i="4" a="1"/>
  <c r="H5804" i="4" a="1"/>
  <c r="I5804" i="4" a="1"/>
  <c r="J5804" i="4" a="1"/>
  <c r="K5804" i="4" a="1"/>
  <c r="L5804" i="4" a="1"/>
  <c r="I5808" i="4" a="1"/>
  <c r="J5808" i="4" a="1"/>
  <c r="K5808" i="4" a="1"/>
  <c r="L5808" i="4" a="1"/>
  <c r="G5811" i="4" a="1"/>
  <c r="H5811" i="4" a="1"/>
  <c r="I5811" i="4" a="1"/>
  <c r="J5811" i="4" a="1"/>
  <c r="K5811" i="4" a="1"/>
  <c r="L5811" i="4" a="1"/>
  <c r="J5813" i="4" a="1"/>
  <c r="K5815" i="4" a="1"/>
  <c r="L5815" i="4" a="1"/>
  <c r="J5817" i="4" a="1"/>
  <c r="L5823" i="4" a="1"/>
  <c r="J5824" i="4" a="1"/>
  <c r="K5824" i="4" a="1"/>
  <c r="L5824" i="4" a="1"/>
  <c r="L5826" i="4" a="1"/>
  <c r="I5838" i="4" a="1"/>
  <c r="J5838" i="4" a="1"/>
  <c r="K5838" i="4" a="1"/>
  <c r="L5838" i="4" a="1"/>
  <c r="K5859" i="4" a="1"/>
  <c r="L5859" i="4" a="1"/>
  <c r="L5871" i="4" a="1"/>
  <c r="L5878" i="4" a="1"/>
  <c r="K5885" i="4" a="1"/>
  <c r="L5885" i="4" a="1"/>
  <c r="H618" i="4" a="1"/>
  <c r="G619" i="4" a="1"/>
  <c r="H619" i="4" a="1"/>
  <c r="I619" i="4" a="1"/>
  <c r="J619" i="4" a="1"/>
  <c r="K1244" i="4" a="1"/>
  <c r="K1245" i="4" a="1"/>
  <c r="H1248" i="4" a="1"/>
  <c r="I1248" i="4" a="1"/>
  <c r="J1248" i="4" a="1"/>
  <c r="L1254" i="4" a="1"/>
  <c r="K1256" i="4" a="1"/>
  <c r="L1256" i="4" a="1"/>
  <c r="I1264" i="4" a="1"/>
  <c r="J1264" i="4" a="1"/>
  <c r="K1264" i="4" a="1"/>
  <c r="L1264" i="4" a="1"/>
  <c r="K1267" i="4" a="1"/>
  <c r="L1267" i="4" a="1"/>
  <c r="K1269" i="4" a="1"/>
  <c r="K1278" i="4" a="1"/>
  <c r="L1278" i="4" a="1"/>
  <c r="L1284" i="4" a="1"/>
  <c r="C1303" i="4" a="1"/>
  <c r="J274" i="4" a="1"/>
  <c r="K274" i="4" a="1"/>
  <c r="L274" i="4" a="1"/>
  <c r="J608" i="4" a="1"/>
  <c r="K608" i="4" a="1"/>
  <c r="L608" i="4" a="1"/>
  <c r="G610" i="4" a="1"/>
  <c r="H610" i="4" a="1"/>
  <c r="I610" i="4" a="1"/>
  <c r="K611" i="4" a="1"/>
  <c r="I613" i="4" a="1"/>
  <c r="J613" i="4" a="1"/>
  <c r="K613" i="4" a="1"/>
  <c r="H615" i="4" a="1"/>
  <c r="H616" i="4" a="1"/>
  <c r="I616" i="4" a="1"/>
  <c r="J616" i="4" a="1"/>
  <c r="K616" i="4" a="1"/>
  <c r="J862" i="4" a="1"/>
  <c r="K862" i="4" a="1"/>
  <c r="L862" i="4" a="1"/>
  <c r="H1242" i="4" a="1"/>
  <c r="H1249" i="4" a="1"/>
  <c r="I1249" i="4" a="1"/>
  <c r="J1249" i="4" a="1"/>
  <c r="K1249" i="4" a="1"/>
  <c r="J1250" i="4" a="1"/>
  <c r="J1255" i="4" a="1"/>
  <c r="K1255" i="4" a="1"/>
  <c r="L1255" i="4" a="1"/>
  <c r="K1257" i="4" a="1"/>
  <c r="K1263" i="4" a="1"/>
  <c r="L1263" i="4" a="1"/>
  <c r="I1265" i="4" a="1"/>
  <c r="J1265" i="4" a="1"/>
  <c r="K1265" i="4" a="1"/>
  <c r="K1285" i="4" a="1"/>
  <c r="L1285" i="4" a="1"/>
  <c r="B3633" i="4" a="1"/>
  <c r="J3633" i="4" a="1"/>
  <c r="B3634" i="4" a="1"/>
  <c r="J3634" i="4" a="1"/>
  <c r="B3635" i="4" a="1"/>
  <c r="I3635" i="4" a="1"/>
  <c r="C3636" i="4" a="1"/>
  <c r="I3636" i="4" a="1"/>
  <c r="K3636" i="4" a="1"/>
  <c r="I3637" i="4" a="1"/>
  <c r="C3638" i="4" a="1"/>
  <c r="G3638" i="4" a="1"/>
  <c r="K3638" i="4" a="1"/>
  <c r="H3639" i="4" a="1"/>
  <c r="J3639" i="4" a="1"/>
  <c r="J3642" i="4" a="1"/>
  <c r="B3643" i="4" a="1"/>
  <c r="G3643" i="4" a="1"/>
  <c r="K3643" i="4" a="1"/>
  <c r="H3644" i="4" a="1"/>
  <c r="L3644" i="4" a="1"/>
  <c r="J3645" i="4" a="1"/>
  <c r="B3646" i="4" a="1"/>
  <c r="I3646" i="4" a="1"/>
  <c r="L3646" i="4" a="1"/>
  <c r="B3648" i="4" a="1"/>
  <c r="G3648" i="4" a="1"/>
  <c r="J3648" i="4" a="1"/>
  <c r="L3650" i="4" a="1"/>
  <c r="J3651" i="4" a="1"/>
  <c r="B3652" i="4" a="1"/>
  <c r="G3652" i="4" a="1"/>
  <c r="K3652" i="4" a="1"/>
  <c r="B3653" i="4" a="1"/>
  <c r="G3653" i="4" a="1"/>
  <c r="J3656" i="4" a="1"/>
  <c r="B3657" i="4" a="1"/>
  <c r="G3657" i="4" a="1"/>
  <c r="K3657" i="4" a="1"/>
  <c r="C3660" i="4" a="1"/>
  <c r="I3660" i="4" a="1"/>
  <c r="K3660" i="4" a="1"/>
  <c r="I3661" i="4" a="1"/>
  <c r="L3663" i="4" a="1"/>
  <c r="C3664" i="4" a="1"/>
  <c r="G3664" i="4" a="1"/>
  <c r="K3664" i="4" a="1"/>
  <c r="B3665" i="4" a="1"/>
  <c r="I3665" i="4" a="1"/>
  <c r="L3665" i="4" a="1"/>
  <c r="I3666" i="4" a="1"/>
  <c r="B3667" i="4" a="1"/>
  <c r="H3667" i="4" a="1"/>
  <c r="L3667" i="4" a="1"/>
  <c r="I3668" i="4" a="1"/>
  <c r="C3669" i="4" a="1"/>
  <c r="I3669" i="4" a="1"/>
  <c r="H3672" i="4" a="1"/>
  <c r="C3675" i="4" a="1"/>
  <c r="H3675" i="4" a="1"/>
  <c r="K3675" i="4" a="1"/>
  <c r="B3676" i="4" a="1"/>
  <c r="H3676" i="4" a="1"/>
  <c r="C3681" i="4" a="1"/>
  <c r="G3681" i="4" a="1"/>
  <c r="I3681" i="4" a="1"/>
  <c r="K3681" i="4" a="1"/>
  <c r="C3682" i="4" a="1"/>
  <c r="H3682" i="4" a="1"/>
  <c r="K3682" i="4" a="1"/>
  <c r="B3683" i="4" a="1"/>
  <c r="J3683" i="4" a="1"/>
  <c r="B3686" i="4" a="1"/>
  <c r="K3686" i="4" a="1"/>
  <c r="B3689" i="4" a="1"/>
  <c r="G3689" i="4" a="1"/>
  <c r="K3689" i="4" a="1"/>
  <c r="B3690" i="4" a="1"/>
  <c r="H3690" i="4" a="1"/>
  <c r="B4989" i="4" a="1"/>
  <c r="D4989" i="4"/>
  <c r="H4989" i="4" a="1"/>
  <c r="B4990" i="4" a="1"/>
  <c r="G4990" i="4" a="1"/>
  <c r="J4990" i="4" a="1"/>
  <c r="K4993" i="4" a="1"/>
  <c r="B4994" i="4" a="1"/>
  <c r="D4994" i="4"/>
  <c r="J4994" i="4" a="1"/>
  <c r="C4995" i="4" a="1"/>
  <c r="H4995" i="4" a="1"/>
  <c r="K4995" i="4" a="1"/>
  <c r="C4996" i="4" a="1"/>
  <c r="I4996" i="4" a="1"/>
  <c r="L4996" i="4" a="1"/>
  <c r="C4997" i="4" a="1"/>
  <c r="G4997" i="4" a="1"/>
  <c r="I4997" i="4" a="1"/>
  <c r="K4997" i="4" a="1"/>
  <c r="L5280" i="4" a="1"/>
  <c r="H5285" i="4" a="1"/>
  <c r="K5300" i="4" a="1"/>
  <c r="D5301" i="4"/>
  <c r="H5301" i="4" a="1"/>
  <c r="J5306" i="4" a="1"/>
  <c r="G5308" i="4" a="1"/>
  <c r="K5308" i="4" a="1"/>
  <c r="D5309" i="4"/>
  <c r="K5309" i="4" a="1"/>
  <c r="K5311" i="4" a="1"/>
  <c r="I5312" i="4" a="1"/>
  <c r="J5313" i="4" a="1"/>
  <c r="K5314" i="4" a="1"/>
  <c r="J5315" i="4" a="1"/>
  <c r="I5316" i="4" a="1"/>
  <c r="K5316" i="4" a="1"/>
  <c r="H5317" i="4" a="1"/>
  <c r="K5317" i="4" a="1"/>
  <c r="I5318" i="4" a="1"/>
  <c r="H5319" i="4" a="1"/>
  <c r="L5319" i="4" a="1"/>
  <c r="L5324" i="4" a="1"/>
  <c r="B5328" i="4" a="1"/>
  <c r="K5328" i="4" a="1"/>
  <c r="G5329" i="4" a="1"/>
  <c r="K5329" i="4" a="1"/>
  <c r="C5330" i="4" a="1"/>
  <c r="I5330" i="4" a="1"/>
  <c r="D5331" i="4"/>
  <c r="J5331" i="4" a="1"/>
  <c r="G5332" i="4" a="1"/>
  <c r="J5332" i="4" a="1"/>
  <c r="B5333" i="4" a="1"/>
  <c r="H5333" i="4" a="1"/>
  <c r="L5333" i="4" a="1"/>
  <c r="C5334" i="4" a="1"/>
  <c r="H5334" i="4" a="1"/>
  <c r="B5335" i="4" a="1"/>
  <c r="I5335" i="4" a="1"/>
  <c r="L5335" i="4" a="1"/>
  <c r="G5336" i="4" a="1"/>
  <c r="C5337" i="4" a="1"/>
  <c r="L5337" i="4" a="1"/>
  <c r="G5338" i="4" a="1"/>
  <c r="J5338" i="4" a="1"/>
  <c r="C5339" i="4" a="1"/>
  <c r="H5339" i="4" a="1"/>
  <c r="K5339" i="4" a="1"/>
  <c r="I5340" i="4" a="1"/>
  <c r="H5341" i="4" a="1"/>
  <c r="L5341" i="4" a="1"/>
  <c r="G5342" i="4" a="1"/>
  <c r="B5343" i="4" a="1"/>
  <c r="K5343" i="4" a="1"/>
  <c r="G5344" i="4" a="1"/>
  <c r="J5344" i="4" a="1"/>
  <c r="B5345" i="4" a="1"/>
  <c r="J5345" i="4" a="1"/>
  <c r="D5349" i="4"/>
  <c r="J5349" i="4" a="1"/>
  <c r="G5350" i="4" a="1"/>
  <c r="I5350" i="4" a="1"/>
  <c r="G5351" i="4" a="1"/>
  <c r="J5351" i="4" a="1"/>
  <c r="G5352" i="4" a="1"/>
  <c r="H5355" i="4" a="1"/>
  <c r="D5356" i="4"/>
  <c r="D5357" i="4"/>
  <c r="J5357" i="4" a="1"/>
  <c r="D5358" i="4"/>
  <c r="D5359" i="4"/>
  <c r="B5363" i="4" a="1"/>
  <c r="K5363" i="4" a="1"/>
  <c r="C5364" i="4" a="1"/>
  <c r="L1781" i="4" a="1"/>
  <c r="B2369" i="4" a="1"/>
  <c r="C2369" i="4" a="1"/>
  <c r="B2371" i="4" a="1"/>
  <c r="C2371" i="4" a="1"/>
  <c r="G2371" i="4" a="1"/>
  <c r="B2372" i="4" a="1"/>
  <c r="C2372" i="4" a="1"/>
  <c r="D2372" i="4" s="1"/>
  <c r="C2376" i="4" a="1"/>
  <c r="G2376" i="4" a="1"/>
  <c r="H2376" i="4" a="1"/>
  <c r="I2376" i="4" a="1"/>
  <c r="J2376" i="4" a="1"/>
  <c r="L2377" i="4" a="1"/>
  <c r="C2380" i="4" a="1"/>
  <c r="G2380" i="4" a="1"/>
  <c r="H2380" i="4" a="1"/>
  <c r="I2380" i="4" a="1"/>
  <c r="J2380" i="4" a="1"/>
  <c r="K2380" i="4" a="1"/>
  <c r="H2381" i="4" a="1"/>
  <c r="I2381" i="4" a="1"/>
  <c r="B2382" i="4" a="1"/>
  <c r="C2382" i="4" a="1"/>
  <c r="G2382" i="4" a="1"/>
  <c r="G2383" i="4" a="1"/>
  <c r="H2383" i="4" a="1"/>
  <c r="I2383" i="4" a="1"/>
  <c r="J2383" i="4" a="1"/>
  <c r="C2385" i="4" a="1"/>
  <c r="G2385" i="4" a="1"/>
  <c r="H2385" i="4" a="1"/>
  <c r="I2385" i="4" a="1"/>
  <c r="J2385" i="4" a="1"/>
  <c r="K2385" i="4" a="1"/>
  <c r="H2386" i="4" a="1"/>
  <c r="H2391" i="4" a="1"/>
  <c r="B2394" i="4" a="1"/>
  <c r="C2394" i="4" a="1"/>
  <c r="G2394" i="4" a="1"/>
  <c r="G2395" i="4" a="1"/>
  <c r="H2395" i="4" a="1"/>
  <c r="I2395" i="4" a="1"/>
  <c r="G2396" i="4" a="1"/>
  <c r="J2397" i="4" a="1"/>
  <c r="K2397" i="4" a="1"/>
  <c r="L2397" i="4" a="1"/>
  <c r="G2398" i="4" a="1"/>
  <c r="H2398" i="4" a="1"/>
  <c r="I2398" i="4" a="1"/>
  <c r="J2398" i="4" a="1"/>
  <c r="K2398" i="4" a="1"/>
  <c r="L2398" i="4" a="1"/>
  <c r="J2400" i="4" a="1"/>
  <c r="K2400" i="4" a="1"/>
  <c r="L2400" i="4" a="1"/>
  <c r="I2402" i="4" a="1"/>
  <c r="I2403" i="4" a="1"/>
  <c r="J2403" i="4" a="1"/>
  <c r="K2404" i="4" a="1"/>
  <c r="L2404" i="4" a="1"/>
  <c r="G2407" i="4" a="1"/>
  <c r="H2407" i="4" a="1"/>
  <c r="I2407" i="4" a="1"/>
  <c r="J2407" i="4" a="1"/>
  <c r="K2407" i="4" a="1"/>
  <c r="L2407" i="4" a="1"/>
  <c r="J2411" i="4" a="1"/>
  <c r="K2411" i="4" a="1"/>
  <c r="L2411" i="4" a="1"/>
  <c r="G2418" i="4" a="1"/>
  <c r="H2418" i="4" a="1"/>
  <c r="I2418" i="4" a="1"/>
  <c r="J2418" i="4" a="1"/>
  <c r="K2418" i="4" a="1"/>
  <c r="L2418" i="4" a="1"/>
  <c r="H2421" i="4" a="1"/>
  <c r="I2421" i="4" a="1"/>
  <c r="J2421" i="4" a="1"/>
  <c r="K2421" i="4" a="1"/>
  <c r="K2425" i="4" a="1"/>
  <c r="L2425" i="4" a="1"/>
  <c r="L2428" i="4" a="1"/>
  <c r="H2430" i="4" a="1"/>
  <c r="I2430" i="4" a="1"/>
  <c r="J2430" i="4" a="1"/>
  <c r="K2430" i="4" a="1"/>
  <c r="L2430" i="4" a="1"/>
  <c r="K2440" i="4" a="1"/>
  <c r="L2440" i="4" a="1"/>
  <c r="L2449" i="4" a="1"/>
  <c r="B2461" i="4" a="1"/>
  <c r="C2461" i="4" a="1"/>
  <c r="B2464" i="4" a="1"/>
  <c r="C2464" i="4" a="1"/>
  <c r="J3542" i="4" a="1"/>
  <c r="G3543" i="4" a="1"/>
  <c r="I3543" i="4" a="1"/>
  <c r="J3543" i="4" a="1"/>
  <c r="L3543" i="4" a="1"/>
  <c r="J3544" i="4" a="1"/>
  <c r="H3549" i="4" a="1"/>
  <c r="J3549" i="4" a="1"/>
  <c r="L3549" i="4" a="1"/>
  <c r="I3550" i="4" a="1"/>
  <c r="K3550" i="4" a="1"/>
  <c r="J3551" i="4" a="1"/>
  <c r="L3551" i="4" a="1"/>
  <c r="C3552" i="4" a="1"/>
  <c r="I3552" i="4" a="1"/>
  <c r="K3552" i="4" a="1"/>
  <c r="L3553" i="4" a="1"/>
  <c r="C3554" i="4" a="1"/>
  <c r="H3554" i="4" a="1"/>
  <c r="J3554" i="4" a="1"/>
  <c r="H3556" i="4" a="1"/>
  <c r="I3556" i="4" a="1"/>
  <c r="K3556" i="4" a="1"/>
  <c r="G3557" i="4" a="1"/>
  <c r="I3557" i="4" a="1"/>
  <c r="L3557" i="4" a="1"/>
  <c r="L3561" i="4" a="1"/>
  <c r="C3562" i="4" a="1"/>
  <c r="G3562" i="4" a="1"/>
  <c r="H3562" i="4" a="1"/>
  <c r="J3562" i="4" a="1"/>
  <c r="J3564" i="4" a="1"/>
  <c r="L3564" i="4" a="1"/>
  <c r="L3565" i="4" a="1"/>
  <c r="K3567" i="4" a="1"/>
  <c r="I3568" i="4" a="1"/>
  <c r="K3568" i="4" a="1"/>
  <c r="L3570" i="4" a="1"/>
  <c r="H3571" i="4" a="1"/>
  <c r="J3571" i="4" a="1"/>
  <c r="L3571" i="4" a="1"/>
  <c r="J3572" i="4" a="1"/>
  <c r="L3572" i="4" a="1"/>
  <c r="H3573" i="4" a="1"/>
  <c r="I3573" i="4" a="1"/>
  <c r="K3573" i="4" a="1"/>
  <c r="J3577" i="4" a="1"/>
  <c r="K3577" i="4" a="1"/>
  <c r="L3577" i="4" a="1"/>
  <c r="C3578" i="4" a="1"/>
  <c r="H3578" i="4" a="1"/>
  <c r="J3578" i="4" a="1"/>
  <c r="L3578" i="4" a="1"/>
  <c r="L3579" i="4" a="1"/>
  <c r="L3583" i="4" a="1"/>
  <c r="K3588" i="4" a="1"/>
  <c r="B3589" i="4" a="1"/>
  <c r="G3589" i="4" a="1"/>
  <c r="K3589" i="4" a="1"/>
  <c r="L3589" i="4" a="1"/>
  <c r="C3590" i="4" a="1"/>
  <c r="G3590" i="4" a="1"/>
  <c r="H3590" i="4" a="1"/>
  <c r="K3590" i="4" a="1"/>
  <c r="C3591" i="4" a="1"/>
  <c r="H3591" i="4" a="1"/>
  <c r="I3591" i="4" a="1"/>
  <c r="H3596" i="4" a="1"/>
  <c r="B3599" i="4" a="1"/>
  <c r="C3599" i="4" a="1"/>
  <c r="G3599" i="4" a="1"/>
  <c r="I3599" i="4" a="1"/>
  <c r="K3599" i="4" a="1"/>
  <c r="C3601" i="4" a="1"/>
  <c r="G3601" i="4" a="1"/>
  <c r="H3601" i="4" a="1"/>
  <c r="J3601" i="4" a="1"/>
  <c r="K3601" i="4" a="1"/>
  <c r="C3603" i="4" a="1"/>
  <c r="G3603" i="4" a="1"/>
  <c r="I3603" i="4" a="1"/>
  <c r="C3605" i="4" a="1"/>
  <c r="I3605" i="4" a="1"/>
  <c r="I3608" i="4" a="1"/>
  <c r="K3610" i="4" a="1"/>
  <c r="C3611" i="4" a="1"/>
  <c r="G3611" i="4" a="1"/>
  <c r="J3611" i="4" a="1"/>
  <c r="B3612" i="4" a="1"/>
  <c r="G3612" i="4" a="1"/>
  <c r="I3612" i="4" a="1"/>
  <c r="L3612" i="4" a="1"/>
  <c r="C3613" i="4" a="1"/>
  <c r="G3613" i="4" a="1"/>
  <c r="H3613" i="4" a="1"/>
  <c r="J3613" i="4" a="1"/>
  <c r="J3615" i="4" a="1"/>
  <c r="H3617" i="4" a="1"/>
  <c r="K3617" i="4" a="1"/>
  <c r="B3618" i="4" a="1"/>
  <c r="C3618" i="4" a="1"/>
  <c r="G3618" i="4" a="1"/>
  <c r="J3619" i="4" a="1"/>
  <c r="L3619" i="4" a="1"/>
  <c r="C3620" i="4" a="1"/>
  <c r="I3620" i="4" a="1"/>
  <c r="K3620" i="4" a="1"/>
  <c r="H3622" i="4" a="1"/>
  <c r="J3622" i="4" a="1"/>
  <c r="K3626" i="4" a="1"/>
  <c r="C3627" i="4" a="1"/>
  <c r="G3627" i="4" a="1"/>
  <c r="I3627" i="4" a="1"/>
  <c r="L3627" i="4" a="1"/>
  <c r="C3628" i="4" a="1"/>
  <c r="H3628" i="4" a="1"/>
  <c r="K3628" i="4" a="1"/>
  <c r="B3629" i="4" a="1"/>
  <c r="I3629" i="4" a="1"/>
  <c r="L3629" i="4" a="1"/>
  <c r="B3630" i="4" a="1"/>
  <c r="H3630" i="4" a="1"/>
  <c r="L3630" i="4" a="1"/>
  <c r="B3631" i="4" a="1"/>
  <c r="I3631" i="4" a="1"/>
  <c r="C3633" i="4" a="1"/>
  <c r="H3633" i="4" a="1"/>
  <c r="L3633" i="4" a="1"/>
  <c r="C3634" i="4" a="1"/>
  <c r="L3634" i="4" a="1"/>
  <c r="C3635" i="4" a="1"/>
  <c r="G3635" i="4" a="1"/>
  <c r="J3635" i="4" a="1"/>
  <c r="L3635" i="4" a="1"/>
  <c r="G3636" i="4" a="1"/>
  <c r="B3637" i="4" a="1"/>
  <c r="G3637" i="4" a="1"/>
  <c r="J3637" i="4" a="1"/>
  <c r="I3640" i="4" a="1"/>
  <c r="K3640" i="4" a="1"/>
  <c r="C3641" i="4" a="1"/>
  <c r="H3641" i="4" a="1"/>
  <c r="K3641" i="4" a="1"/>
  <c r="B3642" i="4" a="1"/>
  <c r="H3642" i="4" a="1"/>
  <c r="K3642" i="4" a="1"/>
  <c r="B3645" i="4" a="1"/>
  <c r="H3645" i="4" a="1"/>
  <c r="L3645" i="4" a="1"/>
  <c r="C3646" i="4" a="1"/>
  <c r="H3646" i="4" a="1"/>
  <c r="K3646" i="4" a="1"/>
  <c r="B3647" i="4" a="1"/>
  <c r="H3647" i="4" a="1"/>
  <c r="H3648" i="4" a="1"/>
  <c r="K3648" i="4" a="1"/>
  <c r="C3649" i="4" a="1"/>
  <c r="I3649" i="4" a="1"/>
  <c r="J3653" i="4" a="1"/>
  <c r="C3654" i="4" a="1"/>
  <c r="I3654" i="4" a="1"/>
  <c r="L3654" i="4" a="1"/>
  <c r="I3655" i="4" a="1"/>
  <c r="L3655" i="4" a="1"/>
  <c r="C3656" i="4" a="1"/>
  <c r="H3656" i="4" a="1"/>
  <c r="L3656" i="4" a="1"/>
  <c r="I3657" i="4" a="1"/>
  <c r="L3657" i="4" a="1"/>
  <c r="C3658" i="4" a="1"/>
  <c r="H3658" i="4" a="1"/>
  <c r="K3658" i="4" a="1"/>
  <c r="G3659" i="4" a="1"/>
  <c r="J3659" i="4" a="1"/>
  <c r="J3661" i="4" a="1"/>
  <c r="B3662" i="4" a="1"/>
  <c r="G3662" i="4" a="1"/>
  <c r="H3664" i="4" a="1"/>
  <c r="J3664" i="4" a="1"/>
  <c r="K3666" i="4" a="1"/>
  <c r="J3667" i="4" a="1"/>
  <c r="I3670" i="4" a="1"/>
  <c r="K3670" i="4" a="1"/>
  <c r="I3671" i="4" a="1"/>
  <c r="H3674" i="4" a="1"/>
  <c r="K3674" i="4" a="1"/>
  <c r="B3675" i="4" a="1"/>
  <c r="G3675" i="4" a="1"/>
  <c r="J3675" i="4" a="1"/>
  <c r="C3678" i="4" a="1"/>
  <c r="I3678" i="4" a="1"/>
  <c r="L3678" i="4" a="1"/>
  <c r="G3679" i="4" a="1"/>
  <c r="I3679" i="4" a="1"/>
  <c r="L3681" i="4" a="1"/>
  <c r="I3682" i="4" a="1"/>
  <c r="L3682" i="4" a="1"/>
  <c r="I3683" i="4" a="1"/>
  <c r="B3684" i="4" a="1"/>
  <c r="G3684" i="4" a="1"/>
  <c r="L3684" i="4" a="1"/>
  <c r="C3687" i="4" a="1"/>
  <c r="I3687" i="4" a="1"/>
  <c r="L3688" i="4" a="1"/>
  <c r="I3689" i="4" a="1"/>
  <c r="K3692" i="4" a="1"/>
  <c r="D4990" i="4"/>
  <c r="H4990" i="4" a="1"/>
  <c r="K4990" i="4" a="1"/>
  <c r="B4991" i="4" a="1"/>
  <c r="H4991" i="4" a="1"/>
  <c r="K4991" i="4" a="1"/>
  <c r="C4993" i="4" a="1"/>
  <c r="G4993" i="4" a="1"/>
  <c r="I5285" i="4" a="1"/>
  <c r="I5286" i="4" a="1"/>
  <c r="K5292" i="4" a="1"/>
  <c r="L5305" i="4" a="1"/>
  <c r="I5306" i="4" a="1"/>
  <c r="L5311" i="4" a="1"/>
  <c r="J5312" i="4" a="1"/>
  <c r="H5316" i="4" a="1"/>
  <c r="I5324" i="4" a="1"/>
  <c r="B5326" i="4" a="1"/>
  <c r="I5326" i="4" a="1"/>
  <c r="L5326" i="4" a="1"/>
  <c r="D5327" i="4"/>
  <c r="J5327" i="4" a="1"/>
  <c r="H5328" i="4" a="1"/>
  <c r="B5329" i="4" a="1"/>
  <c r="L5329" i="4" a="1"/>
  <c r="H5330" i="4" a="1"/>
  <c r="L5330" i="4" a="1"/>
  <c r="H5331" i="4" a="1"/>
  <c r="B5332" i="4" a="1"/>
  <c r="H5332" i="4" a="1"/>
  <c r="L5332" i="4" a="1"/>
  <c r="G5333" i="4" a="1"/>
  <c r="K5333" i="4" a="1"/>
  <c r="D5334" i="4"/>
  <c r="I5334" i="4" a="1"/>
  <c r="G5337" i="4" a="1"/>
  <c r="B5338" i="4" a="1"/>
  <c r="K5338" i="4" a="1"/>
  <c r="G5339" i="4" a="1"/>
  <c r="L5339" i="4" a="1"/>
  <c r="C5340" i="4" a="1"/>
  <c r="K5340" i="4" a="1"/>
  <c r="C5341" i="4" a="1"/>
  <c r="K5341" i="4" a="1"/>
  <c r="D5342" i="4"/>
  <c r="K5342" i="4" a="1"/>
  <c r="C5343" i="4" a="1"/>
  <c r="J5343" i="4" a="1"/>
  <c r="C5344" i="4" a="1"/>
  <c r="K5344" i="4" a="1"/>
  <c r="G5345" i="4" a="1"/>
  <c r="K5345" i="4" a="1"/>
  <c r="C5346" i="4" a="1"/>
  <c r="G5346" i="4" a="1"/>
  <c r="I5346" i="4" a="1"/>
  <c r="L5346" i="4" a="1"/>
  <c r="D5347" i="4"/>
  <c r="J5347" i="4" a="1"/>
  <c r="C5349" i="4" a="1"/>
  <c r="H5349" i="4" a="1"/>
  <c r="H5352" i="4" a="1"/>
  <c r="D5353" i="4"/>
  <c r="D5354" i="4"/>
  <c r="K5354" i="4" a="1"/>
  <c r="B5355" i="4" a="1"/>
  <c r="I5355" i="4" a="1"/>
  <c r="C5356" i="4" a="1"/>
  <c r="J5356" i="4" a="1"/>
  <c r="B5357" i="4" a="1"/>
  <c r="I5357" i="4" a="1"/>
  <c r="B5358" i="4" a="1"/>
  <c r="I5358" i="4" a="1"/>
  <c r="B5359" i="4" a="1"/>
  <c r="I5359" i="4" a="1"/>
  <c r="G5360" i="4" a="1"/>
  <c r="L5363" i="4" a="1"/>
  <c r="G5364" i="4" a="1"/>
  <c r="B2370" i="4" a="1"/>
  <c r="C2370" i="4" a="1"/>
  <c r="G2370" i="4" a="1"/>
  <c r="B2373" i="4" a="1"/>
  <c r="C2373" i="4" a="1"/>
  <c r="G2373" i="4" a="1"/>
  <c r="H2373" i="4" a="1"/>
  <c r="B2374" i="4" a="1"/>
  <c r="C2374" i="4" a="1"/>
  <c r="G2374" i="4" a="1"/>
  <c r="H2374" i="4" a="1"/>
  <c r="B2375" i="4" a="1"/>
  <c r="C2375" i="4" a="1"/>
  <c r="G2375" i="4" a="1"/>
  <c r="H2375" i="4" a="1"/>
  <c r="I2375" i="4" a="1"/>
  <c r="J2375" i="4" a="1"/>
  <c r="G2378" i="4" a="1"/>
  <c r="H2378" i="4" a="1"/>
  <c r="H2379" i="4" a="1"/>
  <c r="I2379" i="4" a="1"/>
  <c r="J2379" i="4" a="1"/>
  <c r="H2384" i="4" a="1"/>
  <c r="I2384" i="4" a="1"/>
  <c r="J2384" i="4" a="1"/>
  <c r="K2384" i="4" a="1"/>
  <c r="L2384" i="4" a="1"/>
  <c r="G2387" i="4" a="1"/>
  <c r="H2387" i="4" a="1"/>
  <c r="I2387" i="4" a="1"/>
  <c r="J2387" i="4" a="1"/>
  <c r="K2387" i="4" a="1"/>
  <c r="H2388" i="4" a="1"/>
  <c r="G2389" i="4" a="1"/>
  <c r="H2389" i="4" a="1"/>
  <c r="I2389" i="4" a="1"/>
  <c r="J2389" i="4" a="1"/>
  <c r="K2389" i="4" a="1"/>
  <c r="I2390" i="4" a="1"/>
  <c r="G2392" i="4" a="1"/>
  <c r="H2392" i="4" a="1"/>
  <c r="I2392" i="4" a="1"/>
  <c r="J2392" i="4" a="1"/>
  <c r="J2393" i="4" a="1"/>
  <c r="K2393" i="4" a="1"/>
  <c r="L2393" i="4" a="1"/>
  <c r="I2399" i="4" a="1"/>
  <c r="J2399" i="4" a="1"/>
  <c r="C2401" i="4" a="1"/>
  <c r="G2401" i="4" a="1"/>
  <c r="H2405" i="4" a="1"/>
  <c r="H2406" i="4" a="1"/>
  <c r="I2406" i="4" a="1"/>
  <c r="J2406" i="4" a="1"/>
  <c r="K2406" i="4" a="1"/>
  <c r="L2406" i="4" a="1"/>
  <c r="C2408" i="4" a="1"/>
  <c r="G2408" i="4" a="1"/>
  <c r="H2408" i="4" a="1"/>
  <c r="I2408" i="4" a="1"/>
  <c r="H2409" i="4" a="1"/>
  <c r="G2410" i="4" a="1"/>
  <c r="H2410" i="4" a="1"/>
  <c r="I2410" i="4" a="1"/>
  <c r="J2410" i="4" a="1"/>
  <c r="B2412" i="4" a="1"/>
  <c r="C2412" i="4" a="1"/>
  <c r="G2413" i="4" a="1"/>
  <c r="H2413" i="4" a="1"/>
  <c r="I2413" i="4" a="1"/>
  <c r="J2413" i="4" a="1"/>
  <c r="K2413" i="4" a="1"/>
  <c r="H2415" i="4" a="1"/>
  <c r="I2415" i="4" a="1"/>
  <c r="J2415" i="4" a="1"/>
  <c r="K2415" i="4" a="1"/>
  <c r="G2416" i="4" a="1"/>
  <c r="H2416" i="4" a="1"/>
  <c r="C2417" i="4" a="1"/>
  <c r="G2417" i="4" a="1"/>
  <c r="G2419" i="4" a="1"/>
  <c r="H2419" i="4" a="1"/>
  <c r="I2419" i="4" a="1"/>
  <c r="H2420" i="4" a="1"/>
  <c r="I2420" i="4" a="1"/>
  <c r="J2420" i="4" a="1"/>
  <c r="K2420" i="4" a="1"/>
  <c r="L2420" i="4" a="1"/>
  <c r="H2423" i="4" a="1"/>
  <c r="I2423" i="4" a="1"/>
  <c r="J2423" i="4" a="1"/>
  <c r="K2423" i="4" a="1"/>
  <c r="G2424" i="4" a="1"/>
  <c r="H2426" i="4" a="1"/>
  <c r="I2426" i="4" a="1"/>
  <c r="J2426" i="4" a="1"/>
  <c r="K2426" i="4" a="1"/>
  <c r="C2427" i="4" a="1"/>
  <c r="C2429" i="4" a="1"/>
  <c r="K2433" i="4" a="1"/>
  <c r="C2441" i="4" a="1"/>
  <c r="G2441" i="4" a="1"/>
  <c r="H2441" i="4" a="1"/>
  <c r="I2442" i="4" a="1"/>
  <c r="J2442" i="4" a="1"/>
  <c r="K2442" i="4" a="1"/>
  <c r="L2442" i="4" a="1"/>
  <c r="B2462" i="4" a="1"/>
  <c r="C2462" i="4" a="1"/>
  <c r="G2462" i="4" a="1"/>
  <c r="H2462" i="4" a="1"/>
  <c r="I2462" i="4" a="1"/>
  <c r="B2463" i="4" a="1"/>
  <c r="L3537" i="4" a="1"/>
  <c r="K3544" i="4" a="1"/>
  <c r="G3545" i="4" a="1"/>
  <c r="J3545" i="4" a="1"/>
  <c r="K3545" i="4" a="1"/>
  <c r="I3546" i="4" a="1"/>
  <c r="L3546" i="4" a="1"/>
  <c r="L3547" i="4" a="1"/>
  <c r="H3548" i="4" a="1"/>
  <c r="I3548" i="4" a="1"/>
  <c r="J3548" i="4" a="1"/>
  <c r="K3548" i="4" a="1"/>
  <c r="I3555" i="4" a="1"/>
  <c r="J3555" i="4" a="1"/>
  <c r="K3559" i="4" a="1"/>
  <c r="I3562" i="4" a="1"/>
  <c r="J3565" i="4" a="1"/>
  <c r="G3566" i="4" a="1"/>
  <c r="K3566" i="4" a="1"/>
  <c r="I3569" i="4" a="1"/>
  <c r="K3569" i="4" a="1"/>
  <c r="J3574" i="4" a="1"/>
  <c r="K3581" i="4" a="1"/>
  <c r="L3581" i="4" a="1"/>
  <c r="B3586" i="4" a="1"/>
  <c r="C3586" i="4" a="1"/>
  <c r="D3586" i="4" s="1"/>
  <c r="I3589" i="4" a="1"/>
  <c r="J3591" i="4" a="1"/>
  <c r="I3595" i="4" a="1"/>
  <c r="L3595" i="4" a="1"/>
  <c r="C3596" i="4" a="1"/>
  <c r="G3596" i="4" a="1"/>
  <c r="J3596" i="4" a="1"/>
  <c r="B3598" i="4" a="1"/>
  <c r="C3598" i="4" a="1"/>
  <c r="G3598" i="4" a="1"/>
  <c r="I3598" i="4" a="1"/>
  <c r="L3599" i="4" a="1"/>
  <c r="C3600" i="4" a="1"/>
  <c r="G3600" i="4" a="1"/>
  <c r="I3600" i="4" a="1"/>
  <c r="J3600" i="4" a="1"/>
  <c r="L3600" i="4" a="1"/>
  <c r="B3601" i="4" a="1"/>
  <c r="B3605" i="4" a="1"/>
  <c r="G3605" i="4" a="1"/>
  <c r="K3605" i="4" a="1"/>
  <c r="C3608" i="4" a="1"/>
  <c r="H3608" i="4" a="1"/>
  <c r="K3608" i="4" a="1"/>
  <c r="B3609" i="4" a="1"/>
  <c r="G3609" i="4" a="1"/>
  <c r="I3609" i="4" a="1"/>
  <c r="I3614" i="4" a="1"/>
  <c r="C3615" i="4" a="1"/>
  <c r="H3615" i="4" a="1"/>
  <c r="K3615" i="4" a="1"/>
  <c r="B3616" i="4" a="1"/>
  <c r="H3616" i="4" a="1"/>
  <c r="J3616" i="4" a="1"/>
  <c r="G3620" i="4" a="1"/>
  <c r="L3620" i="4" a="1"/>
  <c r="B3621" i="4" a="1"/>
  <c r="H3621" i="4" a="1"/>
  <c r="L3621" i="4" a="1"/>
  <c r="C3622" i="4" a="1"/>
  <c r="G3622" i="4" a="1"/>
  <c r="K3622" i="4" a="1"/>
  <c r="B3623" i="4" a="1"/>
  <c r="H3623" i="4" a="1"/>
  <c r="K3623" i="4" a="1"/>
  <c r="J3625" i="4" a="1"/>
  <c r="L3625" i="4" a="1"/>
  <c r="C3626" i="4" a="1"/>
  <c r="H3626" i="4" a="1"/>
  <c r="J3626" i="4" a="1"/>
  <c r="I3628" i="4" a="1"/>
  <c r="K3630" i="4" a="1"/>
  <c r="C3631" i="4" a="1"/>
  <c r="G3631" i="4" a="1"/>
  <c r="J3631" i="4" a="1"/>
  <c r="I3633" i="4" a="1"/>
  <c r="G3634" i="4" a="1"/>
  <c r="I3634" i="4" a="1"/>
  <c r="K3634" i="4" a="1"/>
  <c r="H3635" i="4" a="1"/>
  <c r="K3635" i="4" a="1"/>
  <c r="B3636" i="4" a="1"/>
  <c r="H3636" i="4" a="1"/>
  <c r="L3636" i="4" a="1"/>
  <c r="C3637" i="4" a="1"/>
  <c r="H3637" i="4" a="1"/>
  <c r="K3637" i="4" a="1"/>
  <c r="B3638" i="4" a="1"/>
  <c r="J3638" i="4" a="1"/>
  <c r="L3638" i="4" a="1"/>
  <c r="C3639" i="4" a="1"/>
  <c r="I3639" i="4" a="1"/>
  <c r="K3639" i="4" a="1"/>
  <c r="C3640" i="4" a="1"/>
  <c r="G3640" i="4" a="1"/>
  <c r="J3640" i="4" a="1"/>
  <c r="J3643" i="4" a="1"/>
  <c r="C3644" i="4" a="1"/>
  <c r="I3644" i="4" a="1"/>
  <c r="C3647" i="4" a="1"/>
  <c r="G3647" i="4" a="1"/>
  <c r="C3648" i="4" a="1"/>
  <c r="I3648" i="4" a="1"/>
  <c r="L3648" i="4" a="1"/>
  <c r="B3649" i="4" a="1"/>
  <c r="H3649" i="4" a="1"/>
  <c r="L3649" i="4" a="1"/>
  <c r="H3650" i="4" a="1"/>
  <c r="C3651" i="4" a="1"/>
  <c r="H3651" i="4" a="1"/>
  <c r="K3651" i="4" a="1"/>
  <c r="C3652" i="4" a="1"/>
  <c r="H3652" i="4" a="1"/>
  <c r="L3652" i="4" a="1"/>
  <c r="C3653" i="4" a="1"/>
  <c r="I3653" i="4" a="1"/>
  <c r="K3653" i="4" a="1"/>
  <c r="B3654" i="4" a="1"/>
  <c r="H3654" i="4" a="1"/>
  <c r="K3654" i="4" a="1"/>
  <c r="C3655" i="4" a="1"/>
  <c r="H3655" i="4" a="1"/>
  <c r="K3655" i="4" a="1"/>
  <c r="B3656" i="4" a="1"/>
  <c r="G3656" i="4" a="1"/>
  <c r="K3656" i="4" a="1"/>
  <c r="C3657" i="4" a="1"/>
  <c r="H3657" i="4" a="1"/>
  <c r="J3657" i="4" a="1"/>
  <c r="B3658" i="4" a="1"/>
  <c r="I3658" i="4" a="1"/>
  <c r="B3661" i="4" a="1"/>
  <c r="G3661" i="4" a="1"/>
  <c r="K3661" i="4" a="1"/>
  <c r="C3662" i="4" a="1"/>
  <c r="J3662" i="4" a="1"/>
  <c r="K3662" i="4" a="1"/>
  <c r="B3663" i="4" a="1"/>
  <c r="G3663" i="4" a="1"/>
  <c r="I3663" i="4" a="1"/>
  <c r="K3663" i="4" a="1"/>
  <c r="B3664" i="4" a="1"/>
  <c r="I3664" i="4" a="1"/>
  <c r="L3664" i="4" a="1"/>
  <c r="C3665" i="4" a="1"/>
  <c r="J3665" i="4" a="1"/>
  <c r="C3666" i="4" a="1"/>
  <c r="H3666" i="4" a="1"/>
  <c r="B3669" i="4" a="1"/>
  <c r="G3669" i="4" a="1"/>
  <c r="K3669" i="4" a="1"/>
  <c r="C3670" i="4" a="1"/>
  <c r="H3670" i="4" a="1"/>
  <c r="L3670" i="4" a="1"/>
  <c r="B3671" i="4" a="1"/>
  <c r="G3671" i="4" a="1"/>
  <c r="J3671" i="4" a="1"/>
  <c r="L3671" i="4" a="1"/>
  <c r="B3672" i="4" a="1"/>
  <c r="G3672" i="4" a="1"/>
  <c r="K3672" i="4" a="1"/>
  <c r="C3673" i="4" a="1"/>
  <c r="G3673" i="4" a="1"/>
  <c r="I3673" i="4" a="1"/>
  <c r="J3676" i="4" a="1"/>
  <c r="B3677" i="4" a="1"/>
  <c r="G3677" i="4" a="1"/>
  <c r="K3677" i="4" a="1"/>
  <c r="B3678" i="4" a="1"/>
  <c r="G3678" i="4" a="1"/>
  <c r="J3678" i="4" a="1"/>
  <c r="C3679" i="4" a="1"/>
  <c r="H3679" i="4" a="1"/>
  <c r="L3679" i="4" a="1"/>
  <c r="B3680" i="4" a="1"/>
  <c r="J3680" i="4" a="1"/>
  <c r="C3685" i="4" a="1"/>
  <c r="I3685" i="4" a="1"/>
  <c r="J3689" i="4" a="1"/>
  <c r="J3690" i="4" a="1"/>
  <c r="C3691" i="4" a="1"/>
  <c r="I3691" i="4" a="1"/>
  <c r="D4991" i="4"/>
  <c r="L4991" i="4" a="1"/>
  <c r="B4993" i="4" a="1"/>
  <c r="I4993" i="4" a="1"/>
  <c r="L4995" i="4" a="1"/>
  <c r="D4996" i="4"/>
  <c r="K4996" i="4" a="1"/>
  <c r="B4997" i="4" a="1"/>
  <c r="H4997" i="4" a="1"/>
  <c r="L4997" i="4" a="1"/>
  <c r="K5280" i="4" a="1"/>
  <c r="J5282" i="4" a="1"/>
  <c r="J5283" i="4" a="1"/>
  <c r="J5287" i="4" a="1"/>
  <c r="L5288" i="4" a="1"/>
  <c r="L5295" i="4" a="1"/>
  <c r="I5297" i="4" a="1"/>
  <c r="K5297" i="4" a="1"/>
  <c r="H5309" i="4" a="1"/>
  <c r="G5317" i="4" a="1"/>
  <c r="C5327" i="4" a="1"/>
  <c r="I5327" i="4" a="1"/>
  <c r="L5327" i="4" a="1"/>
  <c r="G5328" i="4" a="1"/>
  <c r="L5328" i="4" a="1"/>
  <c r="H5329" i="4" a="1"/>
  <c r="B5330" i="4" a="1"/>
  <c r="K5330" i="4" a="1"/>
  <c r="B5331" i="4" a="1"/>
  <c r="I5331" i="4" a="1"/>
  <c r="G5334" i="4" a="1"/>
  <c r="L5334" i="4" a="1"/>
  <c r="H5335" i="4" a="1"/>
  <c r="B5336" i="4" a="1"/>
  <c r="K5336" i="4" a="1"/>
  <c r="D5337" i="4"/>
  <c r="J5337" i="4" a="1"/>
  <c r="C5338" i="4" a="1"/>
  <c r="L5338" i="4" a="1"/>
  <c r="D5339" i="4"/>
  <c r="H5342" i="4" a="1"/>
  <c r="H5345" i="4" a="1"/>
  <c r="B5346" i="4" a="1"/>
  <c r="J5346" i="4" a="1"/>
  <c r="D5350" i="4"/>
  <c r="J5350" i="4" a="1"/>
  <c r="L5350" i="4" a="1"/>
  <c r="C5351" i="4" a="1"/>
  <c r="I5351" i="4" a="1"/>
  <c r="B5352" i="4" a="1"/>
  <c r="I5352" i="4" a="1"/>
  <c r="L5352" i="4" a="1"/>
  <c r="G5353" i="4" a="1"/>
  <c r="K5353" i="4" a="1"/>
  <c r="G5354" i="4" a="1"/>
  <c r="L5354" i="4" a="1"/>
  <c r="D5355" i="4"/>
  <c r="J5355" i="4" a="1"/>
  <c r="H5358" i="4" a="1"/>
  <c r="G5359" i="4" a="1"/>
  <c r="J5359" i="4" a="1"/>
  <c r="D5360" i="4"/>
  <c r="I5360" i="4" a="1"/>
  <c r="B5361" i="4" a="1"/>
  <c r="J5361" i="4" a="1"/>
  <c r="G5362" i="4" a="1"/>
  <c r="H2464" i="4" a="1"/>
  <c r="I2464" i="4" a="1"/>
  <c r="J2464" i="4" a="1"/>
  <c r="K2464" i="4" a="1"/>
  <c r="L2464" i="4" a="1"/>
  <c r="K3537" i="4" a="1"/>
  <c r="L3540" i="4" a="1"/>
  <c r="L3544" i="4" a="1"/>
  <c r="H3545" i="4" a="1"/>
  <c r="G3549" i="4" a="1"/>
  <c r="I3549" i="4" a="1"/>
  <c r="K3549" i="4" a="1"/>
  <c r="J3550" i="4" a="1"/>
  <c r="L3550" i="4" a="1"/>
  <c r="K3551" i="4" a="1"/>
  <c r="G3554" i="4" a="1"/>
  <c r="I3554" i="4" a="1"/>
  <c r="L3558" i="4" a="1"/>
  <c r="J3559" i="4" a="1"/>
  <c r="L3559" i="4" a="1"/>
  <c r="L3563" i="4" a="1"/>
  <c r="C3566" i="4" a="1"/>
  <c r="I3566" i="4" a="1"/>
  <c r="L3566" i="4" a="1"/>
  <c r="J3567" i="4" a="1"/>
  <c r="G3570" i="4" a="1"/>
  <c r="I3570" i="4" a="1"/>
  <c r="K3570" i="4" a="1"/>
  <c r="G3571" i="4" a="1"/>
  <c r="I3571" i="4" a="1"/>
  <c r="K3571" i="4" a="1"/>
  <c r="K3572" i="4" a="1"/>
  <c r="H3575" i="4" a="1"/>
  <c r="J3575" i="4" a="1"/>
  <c r="L3575" i="4" a="1"/>
  <c r="I3578" i="4" a="1"/>
  <c r="K3583" i="4" a="1"/>
  <c r="I3588" i="4" a="1"/>
  <c r="I3590" i="4" a="1"/>
  <c r="G3592" i="4" a="1"/>
  <c r="K3592" i="4" a="1"/>
  <c r="C3595" i="4" a="1"/>
  <c r="H3595" i="4" a="1"/>
  <c r="K3595" i="4" a="1"/>
  <c r="B3596" i="4" a="1"/>
  <c r="I3596" i="4" a="1"/>
  <c r="K3596" i="4" a="1"/>
  <c r="C3597" i="4" a="1"/>
  <c r="G3597" i="4" a="1"/>
  <c r="I3597" i="4" a="1"/>
  <c r="J3598" i="4" a="1"/>
  <c r="H3600" i="4" a="1"/>
  <c r="K3600" i="4" a="1"/>
  <c r="C3602" i="4" a="1"/>
  <c r="H3602" i="4" a="1"/>
  <c r="J3602" i="4" a="1"/>
  <c r="L3602" i="4" a="1"/>
  <c r="B3603" i="4" a="1"/>
  <c r="H3603" i="4" a="1"/>
  <c r="H3605" i="4" a="1"/>
  <c r="J3605" i="4" a="1"/>
  <c r="C3606" i="4" a="1"/>
  <c r="G3606" i="4" a="1"/>
  <c r="I3606" i="4" a="1"/>
  <c r="K3606" i="4" a="1"/>
  <c r="C3607" i="4" a="1"/>
  <c r="G3607" i="4" a="1"/>
  <c r="H3607" i="4" a="1"/>
  <c r="L3607" i="4" a="1"/>
  <c r="K3609" i="4" a="1"/>
  <c r="C3610" i="4" a="1"/>
  <c r="H3610" i="4" a="1"/>
  <c r="K3612" i="4" a="1"/>
  <c r="B3613" i="4" a="1"/>
  <c r="I3613" i="4" a="1"/>
  <c r="K3616" i="4" a="1"/>
  <c r="C3617" i="4" a="1"/>
  <c r="G3617" i="4" a="1"/>
  <c r="I3617" i="4" a="1"/>
  <c r="C3619" i="4" a="1"/>
  <c r="G3619" i="4" a="1"/>
  <c r="H3619" i="4" a="1"/>
  <c r="K3619" i="4" a="1"/>
  <c r="J3621" i="4" a="1"/>
  <c r="B3622" i="4" a="1"/>
  <c r="I3622" i="4" a="1"/>
  <c r="L3622" i="4" a="1"/>
  <c r="C3623" i="4" a="1"/>
  <c r="I3623" i="4" a="1"/>
  <c r="L3623" i="4" a="1"/>
  <c r="C3624" i="4" a="1"/>
  <c r="H3624" i="4" a="1"/>
  <c r="J3624" i="4" a="1"/>
  <c r="B3625" i="4" a="1"/>
  <c r="I3625" i="4" a="1"/>
  <c r="H3627" i="4" a="1"/>
  <c r="K3627" i="4" a="1"/>
  <c r="B3628" i="4" a="1"/>
  <c r="G3628" i="4" a="1"/>
  <c r="J3628" i="4" a="1"/>
  <c r="L3628" i="4" a="1"/>
  <c r="C3629" i="4" a="1"/>
  <c r="G3629" i="4" a="1"/>
  <c r="H3629" i="4" a="1"/>
  <c r="J3629" i="4" a="1"/>
  <c r="H3631" i="4" a="1"/>
  <c r="K3631" i="4" a="1"/>
  <c r="B3632" i="4" a="1"/>
  <c r="G3632" i="4" a="1"/>
  <c r="J3632" i="4" a="1"/>
  <c r="L3632" i="4" a="1"/>
  <c r="G3633" i="4" a="1"/>
  <c r="K3633" i="4" a="1"/>
  <c r="L3637" i="4" a="1"/>
  <c r="H3638" i="4" a="1"/>
  <c r="B3639" i="4" a="1"/>
  <c r="G3639" i="4" a="1"/>
  <c r="L3639" i="4" a="1"/>
  <c r="B3640" i="4" a="1"/>
  <c r="H3640" i="4" a="1"/>
  <c r="L3640" i="4" a="1"/>
  <c r="I3641" i="4" a="1"/>
  <c r="L3641" i="4" a="1"/>
  <c r="C3642" i="4" a="1"/>
  <c r="G3642" i="4" a="1"/>
  <c r="I3642" i="4" a="1"/>
  <c r="L3642" i="4" a="1"/>
  <c r="C3643" i="4" a="1"/>
  <c r="I3643" i="4" a="1"/>
  <c r="G3646" i="4" a="1"/>
  <c r="J3646" i="4" a="1"/>
  <c r="J3649" i="4" a="1"/>
  <c r="C3650" i="4" a="1"/>
  <c r="J3650" i="4" a="1"/>
  <c r="B3651" i="4" a="1"/>
  <c r="G3651" i="4" a="1"/>
  <c r="I3651" i="4" a="1"/>
  <c r="L3651" i="4" a="1"/>
  <c r="I3652" i="4" a="1"/>
  <c r="B3655" i="4" a="1"/>
  <c r="G3655" i="4" a="1"/>
  <c r="J3655" i="4" a="1"/>
  <c r="G3658" i="4" a="1"/>
  <c r="J3658" i="4" a="1"/>
  <c r="B3659" i="4" a="1"/>
  <c r="I3659" i="4" a="1"/>
  <c r="L3659" i="4" a="1"/>
  <c r="H3660" i="4" a="1"/>
  <c r="L3660" i="4" a="1"/>
  <c r="C3661" i="4" a="1"/>
  <c r="H3661" i="4" a="1"/>
  <c r="L3661" i="4" a="1"/>
  <c r="I3662" i="4" a="1"/>
  <c r="L3662" i="4" a="1"/>
  <c r="H3665" i="4" a="1"/>
  <c r="K3667" i="4" a="1"/>
  <c r="C3668" i="4" a="1"/>
  <c r="H3668" i="4" a="1"/>
  <c r="K3668" i="4" a="1"/>
  <c r="C3671" i="4" a="1"/>
  <c r="H3671" i="4" a="1"/>
  <c r="K3671" i="4" a="1"/>
  <c r="C3672" i="4" a="1"/>
  <c r="I3672" i="4" a="1"/>
  <c r="J3672" i="4" a="1"/>
  <c r="B3673" i="4" a="1"/>
  <c r="H3673" i="4" a="1"/>
  <c r="K3673" i="4" a="1"/>
  <c r="C3674" i="4" a="1"/>
  <c r="I3674" i="4" a="1"/>
  <c r="L3674" i="4" a="1"/>
  <c r="I3675" i="4" a="1"/>
  <c r="L3675" i="4" a="1"/>
  <c r="C3676" i="4" a="1"/>
  <c r="G3676" i="4" a="1"/>
  <c r="I3676" i="4" a="1"/>
  <c r="L3676" i="4" a="1"/>
  <c r="I3677" i="4" a="1"/>
  <c r="L3677" i="4" a="1"/>
  <c r="H3678" i="4" a="1"/>
  <c r="K3678" i="4" a="1"/>
  <c r="B3679" i="4" a="1"/>
  <c r="J3679" i="4" a="1"/>
  <c r="H3680" i="4" a="1"/>
  <c r="K3680" i="4" a="1"/>
  <c r="H3681" i="4" a="1"/>
  <c r="B3682" i="4" a="1"/>
  <c r="G3682" i="4" a="1"/>
  <c r="J3682" i="4" a="1"/>
  <c r="C3683" i="4" a="1"/>
  <c r="H3683" i="4" a="1"/>
  <c r="L3683" i="4" a="1"/>
  <c r="I3684" i="4" a="1"/>
  <c r="J3684" i="4" a="1"/>
  <c r="B3685" i="4" a="1"/>
  <c r="G3685" i="4" a="1"/>
  <c r="L3685" i="4" a="1"/>
  <c r="I3686" i="4" a="1"/>
  <c r="L3686" i="4" a="1"/>
  <c r="B3687" i="4" a="1"/>
  <c r="G3687" i="4" a="1"/>
  <c r="H3687" i="4" a="1"/>
  <c r="C3689" i="4" a="1"/>
  <c r="H3689" i="4" a="1"/>
  <c r="L3689" i="4" a="1"/>
  <c r="C3690" i="4" a="1"/>
  <c r="I3690" i="4" a="1"/>
  <c r="L3690" i="4" a="1"/>
  <c r="H3691" i="4" a="1"/>
  <c r="K3691" i="4" a="1"/>
  <c r="B3692" i="4" a="1"/>
  <c r="H3692" i="4" a="1"/>
  <c r="J3692" i="4" a="1"/>
  <c r="B4978" i="4" a="1"/>
  <c r="D4993" i="4"/>
  <c r="H4993" i="4" a="1"/>
  <c r="D4997" i="4"/>
  <c r="J4997" i="4" a="1"/>
  <c r="J5280" i="4" a="1"/>
  <c r="K5282" i="4" a="1"/>
  <c r="K5283" i="4" a="1"/>
  <c r="J5293" i="4" a="1"/>
  <c r="J5300" i="4" a="1"/>
  <c r="C5301" i="4" a="1"/>
  <c r="I5301" i="4" a="1"/>
  <c r="K5306" i="4" a="1"/>
  <c r="L5309" i="4" a="1"/>
  <c r="J5311" i="4" a="1"/>
  <c r="K5312" i="4" a="1"/>
  <c r="I5313" i="4" a="1"/>
  <c r="L5314" i="4" a="1"/>
  <c r="L5315" i="4" a="1"/>
  <c r="G5316" i="4" a="1"/>
  <c r="C5317" i="4" a="1"/>
  <c r="L5318" i="4" a="1"/>
  <c r="K5319" i="4" a="1"/>
  <c r="L5321" i="4" a="1"/>
  <c r="I5322" i="4" a="1"/>
  <c r="L5322" i="4" a="1"/>
  <c r="L5323" i="4" a="1"/>
  <c r="J5324" i="4" a="1"/>
  <c r="I5329" i="4" a="1"/>
  <c r="G5330" i="4" a="1"/>
  <c r="J5330" i="4" a="1"/>
  <c r="C5331" i="4" a="1"/>
  <c r="L5331" i="4" a="1"/>
  <c r="D5332" i="4"/>
  <c r="I5332" i="4" a="1"/>
  <c r="G5335" i="4" a="1"/>
  <c r="C5336" i="4" a="1"/>
  <c r="J5336" i="4" a="1"/>
  <c r="B5337" i="4" a="1"/>
  <c r="K5337" i="4" a="1"/>
  <c r="H5338" i="4" a="1"/>
  <c r="B5339" i="4" a="1"/>
  <c r="J5339" i="4" a="1"/>
  <c r="G5340" i="4" a="1"/>
  <c r="L5340" i="4" a="1"/>
  <c r="D5341" i="4"/>
  <c r="J5341" i="4" a="1"/>
  <c r="C5342" i="4" a="1"/>
  <c r="I5342" i="4" a="1"/>
  <c r="L5342" i="4" a="1"/>
  <c r="D5343" i="4"/>
  <c r="I5343" i="4" a="1"/>
  <c r="L5343" i="4" a="1"/>
  <c r="H5344" i="4" a="1"/>
  <c r="G5347" i="4" a="1"/>
  <c r="L5347" i="4" a="1"/>
  <c r="B5349" i="4" a="1"/>
  <c r="G5349" i="4" a="1"/>
  <c r="K5349" i="4" a="1"/>
  <c r="B5350" i="4" a="1"/>
  <c r="K5350" i="4" a="1"/>
  <c r="H5353" i="4" a="1"/>
  <c r="I5356" i="4" a="1"/>
  <c r="L5356" i="4" a="1"/>
  <c r="G5357" i="4" a="1"/>
  <c r="L5357" i="4" a="1"/>
  <c r="G5358" i="4" a="1"/>
  <c r="L5358" i="4" a="1"/>
  <c r="C5359" i="4" a="1"/>
  <c r="K5359" i="4" a="1"/>
  <c r="C5360" i="4" a="1"/>
  <c r="K5360" i="4" a="1"/>
  <c r="D5361" i="4"/>
  <c r="C5362" i="4" a="1"/>
  <c r="I5362" i="4" a="1"/>
  <c r="K5362" i="4" a="1"/>
  <c r="G5363" i="4" a="1"/>
  <c r="J5363" i="4" a="1"/>
  <c r="B5364" i="4" a="1"/>
  <c r="H3543" i="4" a="1"/>
  <c r="K3543" i="4" a="1"/>
  <c r="I3545" i="4" a="1"/>
  <c r="L3545" i="4" a="1"/>
  <c r="J3546" i="4" a="1"/>
  <c r="K3546" i="4" a="1"/>
  <c r="G3552" i="4" a="1"/>
  <c r="H3552" i="4" a="1"/>
  <c r="J3552" i="4" a="1"/>
  <c r="L3552" i="4" a="1"/>
  <c r="J3556" i="4" a="1"/>
  <c r="L3556" i="4" a="1"/>
  <c r="H3557" i="4" a="1"/>
  <c r="J3557" i="4" a="1"/>
  <c r="K3557" i="4" a="1"/>
  <c r="K3561" i="4" a="1"/>
  <c r="I3564" i="4" a="1"/>
  <c r="K3564" i="4" a="1"/>
  <c r="H3566" i="4" a="1"/>
  <c r="J3566" i="4" a="1"/>
  <c r="I3567" i="4" a="1"/>
  <c r="L3567" i="4" a="1"/>
  <c r="H3568" i="4" a="1"/>
  <c r="J3568" i="4" a="1"/>
  <c r="L3568" i="4" a="1"/>
  <c r="H3569" i="4" a="1"/>
  <c r="J3569" i="4" a="1"/>
  <c r="L3569" i="4" a="1"/>
  <c r="C3570" i="4" a="1"/>
  <c r="H3570" i="4" a="1"/>
  <c r="J3570" i="4" a="1"/>
  <c r="G3573" i="4" a="1"/>
  <c r="J3573" i="4" a="1"/>
  <c r="L3573" i="4" a="1"/>
  <c r="K3574" i="4" a="1"/>
  <c r="L3574" i="4" a="1"/>
  <c r="G3575" i="4" a="1"/>
  <c r="I3575" i="4" a="1"/>
  <c r="K3575" i="4" a="1"/>
  <c r="G3578" i="4" a="1"/>
  <c r="K3578" i="4" a="1"/>
  <c r="K3579" i="4" a="1"/>
  <c r="B3588" i="4" a="1"/>
  <c r="C3588" i="4" a="1"/>
  <c r="G3588" i="4" a="1"/>
  <c r="H3588" i="4" a="1"/>
  <c r="J3588" i="4" a="1"/>
  <c r="L3588" i="4" a="1"/>
  <c r="C3589" i="4" a="1"/>
  <c r="H3589" i="4" a="1"/>
  <c r="J3589" i="4" a="1"/>
  <c r="B3590" i="4" a="1"/>
  <c r="J3590" i="4" a="1"/>
  <c r="L3590" i="4" a="1"/>
  <c r="B3591" i="4" a="1"/>
  <c r="G3591" i="4" a="1"/>
  <c r="K3591" i="4" a="1"/>
  <c r="B3592" i="4" a="1"/>
  <c r="C3592" i="4" a="1"/>
  <c r="H3592" i="4" a="1"/>
  <c r="I3592" i="4" a="1"/>
  <c r="J3592" i="4" a="1"/>
  <c r="L3592" i="4" a="1"/>
  <c r="B3593" i="4" a="1"/>
  <c r="B3594" i="4" a="1"/>
  <c r="C3594" i="4" a="1"/>
  <c r="G3594" i="4" a="1"/>
  <c r="H3594" i="4" a="1"/>
  <c r="I3594" i="4" a="1"/>
  <c r="J3594" i="4" a="1"/>
  <c r="K3594" i="4" a="1"/>
  <c r="L3594" i="4" a="1"/>
  <c r="B3595" i="4" a="1"/>
  <c r="G3595" i="4" a="1"/>
  <c r="J3595" i="4" a="1"/>
  <c r="B3597" i="4" a="1"/>
  <c r="H3597" i="4" a="1"/>
  <c r="J3597" i="4" a="1"/>
  <c r="H3598" i="4" a="1"/>
  <c r="H3599" i="4" a="1"/>
  <c r="J3599" i="4" a="1"/>
  <c r="L3601" i="4" a="1"/>
  <c r="B3602" i="4" a="1"/>
  <c r="G3602" i="4" a="1"/>
  <c r="I3602" i="4" a="1"/>
  <c r="K3602" i="4" a="1"/>
  <c r="B3606" i="4" a="1"/>
  <c r="H3606" i="4" a="1"/>
  <c r="J3606" i="4" a="1"/>
  <c r="L3606" i="4" a="1"/>
  <c r="B3607" i="4" a="1"/>
  <c r="I3607" i="4" a="1"/>
  <c r="J3607" i="4" a="1"/>
  <c r="K3607" i="4" a="1"/>
  <c r="B3608" i="4" a="1"/>
  <c r="G3608" i="4" a="1"/>
  <c r="J3608" i="4" a="1"/>
  <c r="L3608" i="4" a="1"/>
  <c r="C3609" i="4" a="1"/>
  <c r="H3609" i="4" a="1"/>
  <c r="J3609" i="4" a="1"/>
  <c r="L3609" i="4" a="1"/>
  <c r="B3610" i="4" a="1"/>
  <c r="G3610" i="4" a="1"/>
  <c r="I3610" i="4" a="1"/>
  <c r="J3610" i="4" a="1"/>
  <c r="L3610" i="4" a="1"/>
  <c r="B3611" i="4" a="1"/>
  <c r="H3611" i="4" a="1"/>
  <c r="I3611" i="4" a="1"/>
  <c r="K3611" i="4" a="1"/>
  <c r="L3611" i="4" a="1"/>
  <c r="C3612" i="4" a="1"/>
  <c r="H3612" i="4" a="1"/>
  <c r="J3612" i="4" a="1"/>
  <c r="B3614" i="4" a="1"/>
  <c r="C3614" i="4" a="1"/>
  <c r="G3614" i="4" a="1"/>
  <c r="H3614" i="4" a="1"/>
  <c r="B3615" i="4" a="1"/>
  <c r="G3615" i="4" a="1"/>
  <c r="I3615" i="4" a="1"/>
  <c r="L3615" i="4" a="1"/>
  <c r="C3616" i="4" a="1"/>
  <c r="G3616" i="4" a="1"/>
  <c r="I3616" i="4" a="1"/>
  <c r="L3616" i="4" a="1"/>
  <c r="B3617" i="4" a="1"/>
  <c r="J3617" i="4" a="1"/>
  <c r="B3619" i="4" a="1"/>
  <c r="I3619" i="4" a="1"/>
  <c r="B3620" i="4" a="1"/>
  <c r="H3620" i="4" a="1"/>
  <c r="J3620" i="4" a="1"/>
  <c r="C3621" i="4" a="1"/>
  <c r="G3621" i="4" a="1"/>
  <c r="I3621" i="4" a="1"/>
  <c r="K3621" i="4" a="1"/>
  <c r="G3623" i="4" a="1"/>
  <c r="J3623" i="4" a="1"/>
  <c r="B3624" i="4" a="1"/>
  <c r="G3624" i="4" a="1"/>
  <c r="I3624" i="4" a="1"/>
  <c r="K3624" i="4" a="1"/>
  <c r="L3624" i="4" a="1"/>
  <c r="C3625" i="4" a="1"/>
  <c r="G3625" i="4" a="1"/>
  <c r="H3625" i="4" a="1"/>
  <c r="K3625" i="4" a="1"/>
  <c r="B3626" i="4" a="1"/>
  <c r="G3626" i="4" a="1"/>
  <c r="I3626" i="4" a="1"/>
  <c r="L3626" i="4" a="1"/>
  <c r="B3627" i="4" a="1"/>
  <c r="J3627" i="4" a="1"/>
  <c r="K3629" i="4" a="1"/>
  <c r="C3630" i="4" a="1"/>
  <c r="G3630" i="4" a="1"/>
  <c r="I3630" i="4" a="1"/>
  <c r="J3630" i="4" a="1"/>
  <c r="C3632" i="4" a="1"/>
  <c r="H3632" i="4" a="1"/>
  <c r="I3632" i="4" a="1"/>
  <c r="K3632" i="4" a="1"/>
  <c r="H3634" i="4" a="1"/>
  <c r="J3636" i="4" a="1"/>
  <c r="I3638" i="4" a="1"/>
  <c r="B3641" i="4" a="1"/>
  <c r="G3641" i="4" a="1"/>
  <c r="J3641" i="4" a="1"/>
  <c r="H3643" i="4" a="1"/>
  <c r="L3643" i="4" a="1"/>
  <c r="B3644" i="4" a="1"/>
  <c r="G3644" i="4" a="1"/>
  <c r="J3644" i="4" a="1"/>
  <c r="K3644" i="4" a="1"/>
  <c r="C3645" i="4" a="1"/>
  <c r="G3645" i="4" a="1"/>
  <c r="I3645" i="4" a="1"/>
  <c r="K3645" i="4" a="1"/>
  <c r="G3649" i="4" a="1"/>
  <c r="K3649" i="4" a="1"/>
  <c r="B3650" i="4" a="1"/>
  <c r="G3650" i="4" a="1"/>
  <c r="I3650" i="4" a="1"/>
  <c r="K3650" i="4" a="1"/>
  <c r="J3652" i="4" a="1"/>
  <c r="H3653" i="4" a="1"/>
  <c r="L3653" i="4" a="1"/>
  <c r="G3654" i="4" a="1"/>
  <c r="J3654" i="4" a="1"/>
  <c r="I3656" i="4" a="1"/>
  <c r="L3658" i="4" a="1"/>
  <c r="C3659" i="4" a="1"/>
  <c r="H3659" i="4" a="1"/>
  <c r="K3659" i="4" a="1"/>
  <c r="B3660" i="4" a="1"/>
  <c r="G3660" i="4" a="1"/>
  <c r="J3660" i="4" a="1"/>
  <c r="H3662" i="4" a="1"/>
  <c r="C3663" i="4" a="1"/>
  <c r="D3663" i="4" s="1"/>
  <c r="H3663" i="4" a="1"/>
  <c r="J3663" i="4" a="1"/>
  <c r="G3665" i="4" a="1"/>
  <c r="K3665" i="4" a="1"/>
  <c r="B3666" i="4" a="1"/>
  <c r="G3666" i="4" a="1"/>
  <c r="J3666" i="4" a="1"/>
  <c r="L3666" i="4" a="1"/>
  <c r="C3667" i="4" a="1"/>
  <c r="G3667" i="4" a="1"/>
  <c r="I3667" i="4" a="1"/>
  <c r="B3668" i="4" a="1"/>
  <c r="G3668" i="4" a="1"/>
  <c r="J3668" i="4" a="1"/>
  <c r="L3668" i="4" a="1"/>
  <c r="H3669" i="4" a="1"/>
  <c r="J3669" i="4" a="1"/>
  <c r="L3669" i="4" a="1"/>
  <c r="B3670" i="4" a="1"/>
  <c r="G3670" i="4" a="1"/>
  <c r="J3670" i="4" a="1"/>
  <c r="L3672" i="4" a="1"/>
  <c r="J3673" i="4" a="1"/>
  <c r="L3673" i="4" a="1"/>
  <c r="B3674" i="4" a="1"/>
  <c r="G3674" i="4" a="1"/>
  <c r="J3674" i="4" a="1"/>
  <c r="K3676" i="4" a="1"/>
  <c r="C3677" i="4" a="1"/>
  <c r="H3677" i="4" a="1"/>
  <c r="J3677" i="4" a="1"/>
  <c r="K3679" i="4" a="1"/>
  <c r="C3680" i="4" a="1"/>
  <c r="G3680" i="4" a="1"/>
  <c r="I3680" i="4" a="1"/>
  <c r="L3680" i="4" a="1"/>
  <c r="B3681" i="4" a="1"/>
  <c r="J3681" i="4" a="1"/>
  <c r="G3683" i="4" a="1"/>
  <c r="K3683" i="4" a="1"/>
  <c r="C3684" i="4" a="1"/>
  <c r="H3684" i="4" a="1"/>
  <c r="K3684" i="4" a="1"/>
  <c r="H3685" i="4" a="1"/>
  <c r="J3685" i="4" a="1"/>
  <c r="K3685" i="4" a="1"/>
  <c r="C3686" i="4" a="1"/>
  <c r="G3686" i="4" a="1"/>
  <c r="H3686" i="4" a="1"/>
  <c r="J3686" i="4" a="1"/>
  <c r="B3688" i="4" a="1"/>
  <c r="C3688" i="4" a="1"/>
  <c r="G3688" i="4" a="1"/>
  <c r="H3688" i="4" a="1"/>
  <c r="I3688" i="4" a="1"/>
  <c r="J3688" i="4" a="1"/>
  <c r="K3688" i="4" a="1"/>
  <c r="G3690" i="4" a="1"/>
  <c r="K3690" i="4" a="1"/>
  <c r="B3691" i="4" a="1"/>
  <c r="G3691" i="4" a="1"/>
  <c r="J3691" i="4" a="1"/>
  <c r="L3691" i="4" a="1"/>
  <c r="C3692" i="4" a="1"/>
  <c r="G3692" i="4" a="1"/>
  <c r="I3692" i="4" a="1"/>
  <c r="I4985" i="4" a="1"/>
  <c r="G4989" i="4" a="1"/>
  <c r="I4989" i="4" a="1"/>
  <c r="G4991" i="4" a="1"/>
  <c r="J4991" i="4" a="1"/>
  <c r="C4994" i="4" a="1"/>
  <c r="G4994" i="4" a="1"/>
  <c r="I4994" i="4" a="1"/>
  <c r="K4994" i="4" a="1"/>
  <c r="B4995" i="4" a="1"/>
  <c r="G4995" i="4" a="1"/>
  <c r="I4995" i="4" a="1"/>
  <c r="B4996" i="4" a="1"/>
  <c r="G4996" i="4" a="1"/>
  <c r="H4996" i="4" a="1"/>
  <c r="J4996" i="4" a="1"/>
  <c r="L5282" i="4" a="1"/>
  <c r="I5283" i="4" a="1"/>
  <c r="L5284" i="4" a="1"/>
  <c r="K5285" i="4" a="1"/>
  <c r="J5286" i="4" a="1"/>
  <c r="G5287" i="4" a="1"/>
  <c r="I5287" i="4" a="1"/>
  <c r="I5288" i="4" a="1"/>
  <c r="H5293" i="4" a="1"/>
  <c r="K5293" i="4" a="1"/>
  <c r="K5295" i="4" a="1"/>
  <c r="L5300" i="4" a="1"/>
  <c r="G5301" i="4" a="1"/>
  <c r="J5301" i="4" a="1"/>
  <c r="L5302" i="4" a="1"/>
  <c r="L5306" i="4" a="1"/>
  <c r="H5308" i="4" a="1"/>
  <c r="L5308" i="4" a="1"/>
  <c r="G5309" i="4" a="1"/>
  <c r="J5309" i="4" a="1"/>
  <c r="I5311" i="4" a="1"/>
  <c r="H5314" i="4" a="1"/>
  <c r="I5315" i="4" a="1"/>
  <c r="J5317" i="4" a="1"/>
  <c r="J5322" i="4" a="1"/>
  <c r="J5323" i="4" a="1"/>
  <c r="K5324" i="4" a="1"/>
  <c r="C5325" i="4" a="1"/>
  <c r="D5326" i="4"/>
  <c r="G5326" i="4" a="1"/>
  <c r="J5326" i="4" a="1"/>
  <c r="J5328" i="4" a="1"/>
  <c r="D5329" i="4"/>
  <c r="K5334" i="4" a="1"/>
  <c r="C5335" i="4" a="1"/>
  <c r="J5335" i="4" a="1"/>
  <c r="I5337" i="4" a="1"/>
  <c r="D5338" i="4"/>
  <c r="I5338" i="4" a="1"/>
  <c r="H5340" i="4" a="1"/>
  <c r="B5341" i="4" a="1"/>
  <c r="I5341" i="4" a="1"/>
  <c r="B5344" i="4" a="1"/>
  <c r="L5344" i="4" a="1"/>
  <c r="D5345" i="4"/>
  <c r="L5345" i="4" a="1"/>
  <c r="H5347" i="4" a="1"/>
  <c r="B5348" i="4" a="1"/>
  <c r="I5349" i="4" a="1"/>
  <c r="L5349" i="4" a="1"/>
  <c r="C5350" i="4" a="1"/>
  <c r="H5350" i="4" a="1"/>
  <c r="H5351" i="4" a="1"/>
  <c r="L5351" i="4" a="1"/>
  <c r="D5352" i="4"/>
  <c r="K5352" i="4" a="1"/>
  <c r="C5353" i="4" a="1"/>
  <c r="I5353" i="4" a="1"/>
  <c r="L5353" i="4" a="1"/>
  <c r="C5354" i="4" a="1"/>
  <c r="J5354" i="4" a="1"/>
  <c r="G5355" i="4" a="1"/>
  <c r="L5355" i="4" a="1"/>
  <c r="B5356" i="4" a="1"/>
  <c r="H5356" i="4" a="1"/>
  <c r="K5358" i="4" a="1"/>
  <c r="H5359" i="4" a="1"/>
  <c r="L5359" i="4" a="1"/>
  <c r="B5360" i="4" a="1"/>
  <c r="H5360" i="4" a="1"/>
  <c r="L5360" i="4" a="1"/>
  <c r="C5361" i="4" a="1"/>
  <c r="I5361" i="4" a="1"/>
  <c r="D5362" i="4"/>
  <c r="H5362" i="4" a="1"/>
  <c r="L5362" i="4" a="1"/>
  <c r="C5363" i="4" a="1"/>
  <c r="I5363" i="4" a="1"/>
  <c r="L3692" i="4" a="1"/>
  <c r="C4989" i="4" a="1"/>
  <c r="J4989" i="4" a="1"/>
  <c r="C4990" i="4" a="1"/>
  <c r="I4990" i="4" a="1"/>
  <c r="L4990" i="4" a="1"/>
  <c r="C4991" i="4" a="1"/>
  <c r="I4991" i="4" a="1"/>
  <c r="H4994" i="4" a="1"/>
  <c r="L4994" i="4" a="1"/>
  <c r="D4995" i="4"/>
  <c r="J4995" i="4" a="1"/>
  <c r="I5280" i="4" a="1"/>
  <c r="L5281" i="4" a="1"/>
  <c r="L5283" i="4" a="1"/>
  <c r="G5285" i="4" a="1"/>
  <c r="L5285" i="4" a="1"/>
  <c r="L5286" i="4" a="1"/>
  <c r="H5287" i="4" a="1"/>
  <c r="K5287" i="4" a="1"/>
  <c r="J5288" i="4" a="1"/>
  <c r="L5289" i="4" a="1"/>
  <c r="J5292" i="4" a="1"/>
  <c r="L5292" i="4" a="1"/>
  <c r="I5293" i="4" a="1"/>
  <c r="L5293" i="4" a="1"/>
  <c r="I5295" i="4" a="1"/>
  <c r="H5297" i="4" a="1"/>
  <c r="L5297" i="4" a="1"/>
  <c r="L5301" i="4" a="1"/>
  <c r="K5303" i="4" a="1"/>
  <c r="I5308" i="4" a="1"/>
  <c r="I5309" i="4" a="1"/>
  <c r="L5313" i="4" a="1"/>
  <c r="J5314" i="4" a="1"/>
  <c r="K5315" i="4" a="1"/>
  <c r="J5316" i="4" a="1"/>
  <c r="L5316" i="4" a="1"/>
  <c r="D5317" i="4"/>
  <c r="J5318" i="4" a="1"/>
  <c r="I5319" i="4" a="1"/>
  <c r="K5320" i="4" a="1"/>
  <c r="C5326" i="4" a="1"/>
  <c r="H5326" i="4" a="1"/>
  <c r="K5326" i="4" a="1"/>
  <c r="B5327" i="4" a="1"/>
  <c r="H5327" i="4" a="1"/>
  <c r="K5327" i="4" a="1"/>
  <c r="C5328" i="4" a="1"/>
  <c r="C5329" i="4" a="1"/>
  <c r="J5329" i="4" a="1"/>
  <c r="D5330" i="4"/>
  <c r="G5331" i="4" a="1"/>
  <c r="K5331" i="4" a="1"/>
  <c r="C5332" i="4" a="1"/>
  <c r="K5332" i="4" a="1"/>
  <c r="D5333" i="4"/>
  <c r="I5333" i="4" a="1"/>
  <c r="D5336" i="4"/>
  <c r="L5336" i="4" a="1"/>
  <c r="H5337" i="4" a="1"/>
  <c r="D5340" i="4"/>
  <c r="J5340" i="4" a="1"/>
  <c r="G5341" i="4" a="1"/>
  <c r="B5342" i="4" a="1"/>
  <c r="J5342" i="4" a="1"/>
  <c r="G5343" i="4" a="1"/>
  <c r="D5344" i="4"/>
  <c r="I5344" i="4" a="1"/>
  <c r="C5345" i="4" a="1"/>
  <c r="I5345" i="4" a="1"/>
  <c r="K5346" i="4" a="1"/>
  <c r="C5347" i="4" a="1"/>
  <c r="I5347" i="4" a="1"/>
  <c r="B5351" i="4" a="1"/>
  <c r="H5354" i="4" a="1"/>
  <c r="H5357" i="4" a="1"/>
  <c r="J5360" i="4" a="1"/>
  <c r="G5361" i="4" a="1"/>
  <c r="J5285" i="4" a="1"/>
  <c r="K5286" i="4" a="1"/>
  <c r="D5287" i="4"/>
  <c r="L5287" i="4" a="1"/>
  <c r="K5288" i="4" a="1"/>
  <c r="J5295" i="4" a="1"/>
  <c r="J5297" i="4" a="1"/>
  <c r="K5301" i="4" a="1"/>
  <c r="L5303" i="4" a="1"/>
  <c r="J5308" i="4" a="1"/>
  <c r="L5312" i="4" a="1"/>
  <c r="K5313" i="4" a="1"/>
  <c r="I5314" i="4" a="1"/>
  <c r="I5317" i="4" a="1"/>
  <c r="L5317" i="4" a="1"/>
  <c r="K5318" i="4" a="1"/>
  <c r="J5319" i="4" a="1"/>
  <c r="L5320" i="4" a="1"/>
  <c r="H5322" i="4" a="1"/>
  <c r="K5322" i="4" a="1"/>
  <c r="K5323" i="4" a="1"/>
  <c r="G5327" i="4" a="1"/>
  <c r="D5328" i="4"/>
  <c r="I5328" i="4" a="1"/>
  <c r="C5333" i="4" a="1"/>
  <c r="J5333" i="4" a="1"/>
  <c r="B5334" i="4" a="1"/>
  <c r="J5334" i="4" a="1"/>
  <c r="D5335" i="4"/>
  <c r="K5335" i="4" a="1"/>
  <c r="H5336" i="4" a="1"/>
  <c r="I5336" i="4" a="1"/>
  <c r="I5339" i="4" a="1"/>
  <c r="B5340" i="4" a="1"/>
  <c r="H5343" i="4" a="1"/>
  <c r="H5346" i="4" a="1"/>
  <c r="B5347" i="4" a="1"/>
  <c r="K5347" i="4" a="1"/>
  <c r="D5351" i="4"/>
  <c r="K5351" i="4" a="1"/>
  <c r="C5352" i="4" a="1"/>
  <c r="J5352" i="4" a="1"/>
  <c r="B5353" i="4" a="1"/>
  <c r="J5353" i="4" a="1"/>
  <c r="B5354" i="4" a="1"/>
  <c r="I5354" i="4" a="1"/>
  <c r="C5355" i="4" a="1"/>
  <c r="K5355" i="4" a="1"/>
  <c r="G5356" i="4" a="1"/>
  <c r="K5356" i="4" a="1"/>
  <c r="C5357" i="4" a="1"/>
  <c r="K5357" i="4" a="1"/>
  <c r="C5358" i="4" a="1"/>
  <c r="J5358" i="4" a="1"/>
  <c r="H5361" i="4" a="1"/>
  <c r="B5362" i="4" a="1"/>
  <c r="J5362" i="4" a="1"/>
  <c r="D5363" i="4"/>
  <c r="H5363" i="4" a="1"/>
  <c r="D5364" i="4"/>
  <c r="H5364" i="4" a="1"/>
  <c r="I5364" i="4" a="1"/>
  <c r="J5364" i="4" a="1"/>
  <c r="K5364" i="4" a="1"/>
  <c r="L5364" i="4" a="1"/>
  <c r="L5881" i="4" a="1"/>
  <c r="J5578" i="4" a="1"/>
  <c r="K5578" i="4" a="1"/>
  <c r="L5578" i="4" a="1"/>
  <c r="B1167" i="4" a="1"/>
  <c r="B1169" i="4" a="1"/>
  <c r="C1169" i="4" a="1"/>
  <c r="D1169" i="4" s="1"/>
  <c r="B1170" i="4" a="1"/>
  <c r="C1170" i="4" a="1"/>
  <c r="G1170" i="4" a="1"/>
  <c r="H1170" i="4" a="1"/>
  <c r="B1172" i="4" a="1"/>
  <c r="C1172" i="4" a="1"/>
  <c r="G1172" i="4" a="1"/>
  <c r="B1173" i="4" a="1"/>
  <c r="C1173" i="4" a="1"/>
  <c r="G1173" i="4" a="1"/>
  <c r="H1173" i="4" a="1"/>
  <c r="I1173" i="4" a="1"/>
  <c r="B1174" i="4" a="1"/>
  <c r="C1174" i="4" a="1"/>
  <c r="D1174" i="4" s="1"/>
  <c r="B1178" i="4" a="1"/>
  <c r="C1178" i="4" a="1"/>
  <c r="G1178" i="4" a="1"/>
  <c r="B1179" i="4" a="1"/>
  <c r="C1179" i="4" a="1"/>
  <c r="G1179" i="4" a="1"/>
  <c r="B1180" i="4" a="1"/>
  <c r="C1180" i="4" a="1"/>
  <c r="B1183" i="4" a="1"/>
  <c r="C1183" i="4" a="1"/>
  <c r="G1183" i="4" a="1"/>
  <c r="H1183" i="4" a="1"/>
  <c r="I1183" i="4" a="1"/>
  <c r="J1183" i="4" a="1"/>
  <c r="K1183" i="4" a="1"/>
  <c r="B1184" i="4" a="1"/>
  <c r="C1184" i="4" a="1"/>
  <c r="B1187" i="4" a="1"/>
  <c r="C1187" i="4" a="1"/>
  <c r="G1187" i="4" a="1"/>
  <c r="H1187" i="4" a="1"/>
  <c r="I1187" i="4" a="1"/>
  <c r="J1187" i="4" a="1"/>
  <c r="K1187" i="4" a="1"/>
  <c r="L1187" i="4" a="1"/>
  <c r="B1189" i="4" a="1"/>
  <c r="C1189" i="4" a="1"/>
  <c r="B1191" i="4" a="1"/>
  <c r="C1191" i="4" a="1"/>
  <c r="G1191" i="4" a="1"/>
  <c r="H1191" i="4" a="1"/>
  <c r="I1191" i="4" a="1"/>
  <c r="B1192" i="4" a="1"/>
  <c r="C1192" i="4" a="1"/>
  <c r="G1192" i="4" a="1"/>
  <c r="H1192" i="4" a="1"/>
  <c r="B1194" i="4" a="1"/>
  <c r="C1194" i="4" a="1"/>
  <c r="G1194" i="4" a="1"/>
  <c r="H1194" i="4" a="1"/>
  <c r="I1194" i="4" a="1"/>
  <c r="J1194" i="4" a="1"/>
  <c r="B1203" i="4" a="1"/>
  <c r="C1203" i="4" a="1"/>
  <c r="G1203" i="4" a="1"/>
  <c r="H1203" i="4" a="1"/>
  <c r="B1205" i="4" a="1"/>
  <c r="C1205" i="4" a="1"/>
  <c r="G1205" i="4" a="1"/>
  <c r="H1205" i="4" a="1"/>
  <c r="B1209" i="4" a="1"/>
  <c r="C1209" i="4" a="1"/>
  <c r="G1209" i="4" a="1"/>
  <c r="H1209" i="4" a="1"/>
  <c r="B1211" i="4" a="1"/>
  <c r="C1211" i="4" a="1"/>
  <c r="B1213" i="4" a="1"/>
  <c r="C1213" i="4" a="1"/>
  <c r="B1216" i="4" a="1"/>
  <c r="C1216" i="4" a="1"/>
  <c r="G1216" i="4" a="1"/>
  <c r="H1216" i="4" a="1"/>
  <c r="B1221" i="4" a="1"/>
  <c r="C1221" i="4" a="1"/>
  <c r="G1221" i="4" a="1"/>
  <c r="B1222" i="4" a="1"/>
  <c r="C1222" i="4" a="1"/>
  <c r="G1222" i="4" a="1"/>
  <c r="H1222" i="4" a="1"/>
  <c r="B1224" i="4" a="1"/>
  <c r="C1224" i="4" a="1"/>
  <c r="G1224" i="4" a="1"/>
  <c r="H1224" i="4" a="1"/>
  <c r="I1224" i="4" a="1"/>
  <c r="J1224" i="4" a="1"/>
  <c r="K1224" i="4" a="1"/>
  <c r="B1225" i="4" a="1"/>
  <c r="C1225" i="4" a="1"/>
  <c r="D1225" i="4" s="1"/>
  <c r="B1227" i="4" a="1"/>
  <c r="C1227" i="4" a="1"/>
  <c r="G1227" i="4" a="1"/>
  <c r="H1227" i="4" a="1"/>
  <c r="I1227" i="4" a="1"/>
  <c r="J1227" i="4" a="1"/>
  <c r="B1231" i="4" a="1"/>
  <c r="C1231" i="4" a="1"/>
  <c r="B1238" i="4" a="1"/>
  <c r="C1238" i="4" a="1"/>
  <c r="D1238" i="4" s="1"/>
  <c r="K1247" i="4" a="1"/>
  <c r="L1247" i="4" a="1"/>
  <c r="K1251" i="4" a="1"/>
  <c r="L1251" i="4" a="1"/>
  <c r="I1253" i="4" a="1"/>
  <c r="J1253" i="4" a="1"/>
  <c r="K1253" i="4" a="1"/>
  <c r="L1253" i="4" a="1"/>
  <c r="I1256" i="4" a="1"/>
  <c r="H1259" i="4" a="1"/>
  <c r="I1259" i="4" a="1"/>
  <c r="J1259" i="4" a="1"/>
  <c r="K1259" i="4" a="1"/>
  <c r="L1259" i="4" a="1"/>
  <c r="G1269" i="4" a="1"/>
  <c r="H1269" i="4" a="1"/>
  <c r="I1269" i="4" a="1"/>
  <c r="J1269" i="4" a="1"/>
  <c r="G1785" i="4" a="1"/>
  <c r="H1785" i="4" a="1"/>
  <c r="K1788" i="4" a="1"/>
  <c r="H1791" i="4" a="1"/>
  <c r="J1791" i="4" a="1"/>
  <c r="K1791" i="4" a="1"/>
  <c r="L2432" i="4" a="1"/>
  <c r="H2433" i="4" a="1"/>
  <c r="J2433" i="4" a="1"/>
  <c r="J2436" i="4" a="1"/>
  <c r="I2438" i="4" a="1"/>
  <c r="L2438" i="4" a="1"/>
  <c r="B2439" i="4" a="1"/>
  <c r="G2439" i="4" a="1"/>
  <c r="J2439" i="4" a="1"/>
  <c r="B2442" i="4" a="1"/>
  <c r="C2442" i="4" a="1"/>
  <c r="H2442" i="4" a="1"/>
  <c r="C2443" i="4" a="1"/>
  <c r="H2443" i="4" a="1"/>
  <c r="J2443" i="4" a="1"/>
  <c r="I2445" i="4" a="1"/>
  <c r="L2445" i="4" a="1"/>
  <c r="C2446" i="4" a="1"/>
  <c r="G2446" i="4" a="1"/>
  <c r="H2446" i="4" a="1"/>
  <c r="J2446" i="4" a="1"/>
  <c r="L2446" i="4" a="1"/>
  <c r="C2447" i="4" a="1"/>
  <c r="H2447" i="4" a="1"/>
  <c r="I2447" i="4" a="1"/>
  <c r="L2447" i="4" a="1"/>
  <c r="B2448" i="4" a="1"/>
  <c r="H2448" i="4" a="1"/>
  <c r="K2448" i="4" a="1"/>
  <c r="C2450" i="4" a="1"/>
  <c r="G2450" i="4" a="1"/>
  <c r="H2450" i="4" a="1"/>
  <c r="L2450" i="4" a="1"/>
  <c r="G2452" i="4" a="1"/>
  <c r="K2452" i="4" a="1"/>
  <c r="B2453" i="4" a="1"/>
  <c r="G2453" i="4" a="1"/>
  <c r="I2453" i="4" a="1"/>
  <c r="K2453" i="4" a="1"/>
  <c r="H2455" i="4" a="1"/>
  <c r="G2457" i="4" a="1"/>
  <c r="L2457" i="4" a="1"/>
  <c r="C2458" i="4" a="1"/>
  <c r="G2458" i="4" a="1"/>
  <c r="I2458" i="4" a="1"/>
  <c r="J2458" i="4" a="1"/>
  <c r="H2460" i="4" a="1"/>
  <c r="J2460" i="4" a="1"/>
  <c r="K2891" i="4" a="1"/>
  <c r="L2891" i="4" a="1"/>
  <c r="D4963" i="4"/>
  <c r="K4964" i="4" a="1"/>
  <c r="C4966" i="4" a="1"/>
  <c r="C4967" i="4" a="1"/>
  <c r="I4967" i="4" a="1"/>
  <c r="G4971" i="4" a="1"/>
  <c r="L4971" i="4" a="1"/>
  <c r="D4972" i="4"/>
  <c r="J4975" i="4" a="1"/>
  <c r="D4976" i="4"/>
  <c r="L4976" i="4" a="1"/>
  <c r="G4977" i="4" a="1"/>
  <c r="G4978" i="4" a="1"/>
  <c r="L4979" i="4" a="1"/>
  <c r="I4980" i="4" a="1"/>
  <c r="G4981" i="4" a="1"/>
  <c r="L4981" i="4" a="1"/>
  <c r="D4982" i="4"/>
  <c r="L4982" i="4" a="1"/>
  <c r="J4983" i="4" a="1"/>
  <c r="B4984" i="4" a="1"/>
  <c r="G4985" i="4" a="1"/>
  <c r="K4985" i="4" a="1"/>
  <c r="H4986" i="4" a="1"/>
  <c r="G4987" i="4" a="1"/>
  <c r="J4987" i="4" a="1"/>
  <c r="L4949" i="4" a="1"/>
  <c r="K4951" i="4" a="1"/>
  <c r="J4960" i="4" a="1"/>
  <c r="L4960" i="4" a="1"/>
  <c r="K4962" i="4" a="1"/>
  <c r="J4963" i="4" a="1"/>
  <c r="L4964" i="4" a="1"/>
  <c r="H4972" i="4" a="1"/>
  <c r="B4973" i="4" a="1"/>
  <c r="H4973" i="4" a="1"/>
  <c r="H4974" i="4" a="1"/>
  <c r="B4975" i="4" a="1"/>
  <c r="J4976" i="4" a="1"/>
  <c r="B4977" i="4" a="1"/>
  <c r="L4977" i="4" a="1"/>
  <c r="I4978" i="4" a="1"/>
  <c r="L4978" i="4" a="1"/>
  <c r="D4979" i="4"/>
  <c r="J4979" i="4" a="1"/>
  <c r="D4980" i="4"/>
  <c r="D4985" i="4"/>
  <c r="K4986" i="4" a="1"/>
  <c r="I4987" i="4" a="1"/>
  <c r="L921" i="4" a="1"/>
  <c r="B1171" i="4" a="1"/>
  <c r="B1175" i="4" a="1"/>
  <c r="B1176" i="4" a="1"/>
  <c r="C1176" i="4" a="1"/>
  <c r="D1176" i="4" s="1"/>
  <c r="B1177" i="4" a="1"/>
  <c r="C1177" i="4" a="1"/>
  <c r="B1181" i="4" a="1"/>
  <c r="C1181" i="4" a="1"/>
  <c r="B1182" i="4" a="1"/>
  <c r="B1185" i="4" a="1"/>
  <c r="C1185" i="4" a="1"/>
  <c r="G1185" i="4" a="1"/>
  <c r="H1185" i="4" a="1"/>
  <c r="B1186" i="4" a="1"/>
  <c r="C1186" i="4" a="1"/>
  <c r="G1186" i="4" a="1"/>
  <c r="B1188" i="4" a="1"/>
  <c r="C1188" i="4" a="1"/>
  <c r="G1188" i="4" a="1"/>
  <c r="B1190" i="4" a="1"/>
  <c r="B1193" i="4" a="1"/>
  <c r="C1193" i="4" a="1"/>
  <c r="D1193" i="4" s="1"/>
  <c r="B1195" i="4" a="1"/>
  <c r="C1195" i="4" a="1"/>
  <c r="G1195" i="4" a="1"/>
  <c r="B1196" i="4" a="1"/>
  <c r="C1196" i="4" a="1"/>
  <c r="D1196" i="4" s="1"/>
  <c r="B1197" i="4" a="1"/>
  <c r="C1197" i="4" a="1"/>
  <c r="D1197" i="4" s="1"/>
  <c r="B1198" i="4" a="1"/>
  <c r="C1198" i="4" a="1"/>
  <c r="G1198" i="4" a="1"/>
  <c r="H1198" i="4" a="1"/>
  <c r="B1199" i="4" a="1"/>
  <c r="C1199" i="4" a="1"/>
  <c r="B1200" i="4" a="1"/>
  <c r="C1200" i="4" a="1"/>
  <c r="B1201" i="4" a="1"/>
  <c r="C1201" i="4" a="1"/>
  <c r="G1201" i="4" a="1"/>
  <c r="H1201" i="4" a="1"/>
  <c r="B1202" i="4" a="1"/>
  <c r="C1202" i="4" a="1"/>
  <c r="G1202" i="4" a="1"/>
  <c r="B1204" i="4" a="1"/>
  <c r="B1206" i="4" a="1"/>
  <c r="C1206" i="4" a="1"/>
  <c r="D1206" i="4" s="1"/>
  <c r="B1207" i="4" a="1"/>
  <c r="C1207" i="4" a="1"/>
  <c r="G1207" i="4" a="1"/>
  <c r="H1207" i="4" a="1"/>
  <c r="B1208" i="4" a="1"/>
  <c r="C1208" i="4" a="1"/>
  <c r="G1208" i="4" a="1"/>
  <c r="B1210" i="4" a="1"/>
  <c r="C1210" i="4" a="1"/>
  <c r="G1210" i="4" a="1"/>
  <c r="B1212" i="4" a="1"/>
  <c r="B1214" i="4" a="1"/>
  <c r="C1214" i="4" a="1"/>
  <c r="G1214" i="4" a="1"/>
  <c r="H1214" i="4" a="1"/>
  <c r="B1215" i="4" a="1"/>
  <c r="C1215" i="4" a="1"/>
  <c r="D1215" i="4" s="1"/>
  <c r="B1217" i="4" a="1"/>
  <c r="C1217" i="4" a="1"/>
  <c r="B1218" i="4" a="1"/>
  <c r="C1218" i="4" a="1"/>
  <c r="B1219" i="4" a="1"/>
  <c r="B1220" i="4" a="1"/>
  <c r="B1223" i="4" a="1"/>
  <c r="C1223" i="4" a="1"/>
  <c r="G1223" i="4" a="1"/>
  <c r="B1226" i="4" a="1"/>
  <c r="C1226" i="4" a="1"/>
  <c r="G1226" i="4" a="1"/>
  <c r="G1228" i="4" a="1"/>
  <c r="H1228" i="4" a="1"/>
  <c r="I1228" i="4" a="1"/>
  <c r="J1228" i="4" a="1"/>
  <c r="K1230" i="4" a="1"/>
  <c r="L1230" i="4" a="1"/>
  <c r="H1232" i="4" a="1"/>
  <c r="K1233" i="4" a="1"/>
  <c r="L1233" i="4" a="1"/>
  <c r="B1236" i="4" a="1"/>
  <c r="C1236" i="4" a="1"/>
  <c r="G1236" i="4" a="1"/>
  <c r="H1236" i="4" a="1"/>
  <c r="G1242" i="4" a="1"/>
  <c r="G1245" i="4" a="1"/>
  <c r="H1245" i="4" a="1"/>
  <c r="I1245" i="4" a="1"/>
  <c r="J1245" i="4" a="1"/>
  <c r="J1246" i="4" a="1"/>
  <c r="K1246" i="4" a="1"/>
  <c r="L1246" i="4" a="1"/>
  <c r="G1248" i="4" a="1"/>
  <c r="I1252" i="4" a="1"/>
  <c r="J1252" i="4" a="1"/>
  <c r="J1254" i="4" a="1"/>
  <c r="K1254" i="4" a="1"/>
  <c r="I1257" i="4" a="1"/>
  <c r="J1257" i="4" a="1"/>
  <c r="J1258" i="4" a="1"/>
  <c r="K1258" i="4" a="1"/>
  <c r="L1258" i="4" a="1"/>
  <c r="J1260" i="4" a="1"/>
  <c r="L1261" i="4" a="1"/>
  <c r="C1264" i="4" a="1"/>
  <c r="G1264" i="4" a="1"/>
  <c r="H1264" i="4" a="1"/>
  <c r="G1265" i="4" a="1"/>
  <c r="H1265" i="4" a="1"/>
  <c r="I1266" i="4" a="1"/>
  <c r="J1266" i="4" a="1"/>
  <c r="H1267" i="4" a="1"/>
  <c r="I1267" i="4" a="1"/>
  <c r="J1267" i="4" a="1"/>
  <c r="L1268" i="4" a="1"/>
  <c r="L1786" i="4" a="1"/>
  <c r="J1787" i="4" a="1"/>
  <c r="K1787" i="4" a="1"/>
  <c r="G1790" i="4" a="1"/>
  <c r="J1790" i="4" a="1"/>
  <c r="L1790" i="4" a="1"/>
  <c r="G1791" i="4" a="1"/>
  <c r="I1791" i="4" a="1"/>
  <c r="L1791" i="4" a="1"/>
  <c r="H2431" i="4" a="1"/>
  <c r="L2431" i="4" a="1"/>
  <c r="K2432" i="4" a="1"/>
  <c r="G2433" i="4" a="1"/>
  <c r="I2433" i="4" a="1"/>
  <c r="L2433" i="4" a="1"/>
  <c r="G2435" i="4" a="1"/>
  <c r="I2437" i="4" a="1"/>
  <c r="B2438" i="4" a="1"/>
  <c r="G2438" i="4" a="1"/>
  <c r="J2438" i="4" a="1"/>
  <c r="C2439" i="4" a="1"/>
  <c r="H2439" i="4" a="1"/>
  <c r="K2439" i="4" a="1"/>
  <c r="B2440" i="4" a="1"/>
  <c r="B2441" i="4" a="1"/>
  <c r="G2442" i="4" a="1"/>
  <c r="B2443" i="4" a="1"/>
  <c r="G2443" i="4" a="1"/>
  <c r="K2443" i="4" a="1"/>
  <c r="B2444" i="4" a="1"/>
  <c r="I2444" i="4" a="1"/>
  <c r="L2444" i="4" a="1"/>
  <c r="C2445" i="4" a="1"/>
  <c r="G2445" i="4" a="1"/>
  <c r="J2445" i="4" a="1"/>
  <c r="K2447" i="4" a="1"/>
  <c r="C2448" i="4" a="1"/>
  <c r="G2448" i="4" a="1"/>
  <c r="I2448" i="4" a="1"/>
  <c r="L2448" i="4" a="1"/>
  <c r="C2449" i="4" a="1"/>
  <c r="G2449" i="4" a="1"/>
  <c r="K2449" i="4" a="1"/>
  <c r="I2451" i="4" a="1"/>
  <c r="L2453" i="4" a="1"/>
  <c r="C2454" i="4" a="1"/>
  <c r="G2454" i="4" a="1"/>
  <c r="I2454" i="4" a="1"/>
  <c r="L2456" i="4" a="1"/>
  <c r="C2457" i="4" a="1"/>
  <c r="I2457" i="4" a="1"/>
  <c r="K2457" i="4" a="1"/>
  <c r="B2458" i="4" a="1"/>
  <c r="H2458" i="4" a="1"/>
  <c r="L2458" i="4" a="1"/>
  <c r="B2459" i="4" a="1"/>
  <c r="H2459" i="4" a="1"/>
  <c r="K2459" i="4" a="1"/>
  <c r="B2460" i="4" a="1"/>
  <c r="I2460" i="4" a="1"/>
  <c r="J4951" i="4" a="1"/>
  <c r="K4953" i="4" a="1"/>
  <c r="J4962" i="4" a="1"/>
  <c r="I4963" i="4" a="1"/>
  <c r="J4964" i="4" a="1"/>
  <c r="L4965" i="4" a="1"/>
  <c r="J4966" i="4" a="1"/>
  <c r="D4967" i="4"/>
  <c r="L4967" i="4" a="1"/>
  <c r="B4969" i="4" a="1"/>
  <c r="K4969" i="4" a="1"/>
  <c r="H4970" i="4" a="1"/>
  <c r="L4970" i="4" a="1"/>
  <c r="H4971" i="4" a="1"/>
  <c r="G4972" i="4" a="1"/>
  <c r="J4972" i="4" a="1"/>
  <c r="D4973" i="4"/>
  <c r="C4974" i="4" a="1"/>
  <c r="K4974" i="4" a="1"/>
  <c r="H4975" i="4" a="1"/>
  <c r="H4978" i="4" a="1"/>
  <c r="G4979" i="4" a="1"/>
  <c r="K4979" i="4" a="1"/>
  <c r="G4980" i="4" a="1"/>
  <c r="L4980" i="4" a="1"/>
  <c r="I4981" i="4" a="1"/>
  <c r="G4982" i="4" a="1"/>
  <c r="G4983" i="4" a="1"/>
  <c r="L4983" i="4" a="1"/>
  <c r="J4984" i="4" a="1"/>
  <c r="C4985" i="4" a="1"/>
  <c r="B4986" i="4" a="1"/>
  <c r="I4986" i="4" a="1"/>
  <c r="L4986" i="4" a="1"/>
  <c r="D4987" i="4"/>
  <c r="L4987" i="4" a="1"/>
  <c r="D4988" i="4"/>
  <c r="I4988" i="4" a="1"/>
  <c r="L1787" i="4" a="1"/>
  <c r="L1788" i="4" a="1"/>
  <c r="G1789" i="4" a="1"/>
  <c r="H1789" i="4" a="1"/>
  <c r="I1789" i="4" a="1"/>
  <c r="H1790" i="4" a="1"/>
  <c r="I1790" i="4" a="1"/>
  <c r="K1790" i="4" a="1"/>
  <c r="I2431" i="4" a="1"/>
  <c r="K2431" i="4" a="1"/>
  <c r="J2432" i="4" a="1"/>
  <c r="C2436" i="4" a="1"/>
  <c r="I2436" i="4" a="1"/>
  <c r="L2436" i="4" a="1"/>
  <c r="C2437" i="4" a="1"/>
  <c r="H2437" i="4" a="1"/>
  <c r="K2437" i="4" a="1"/>
  <c r="I2439" i="4" a="1"/>
  <c r="L2439" i="4" a="1"/>
  <c r="C2440" i="4" a="1"/>
  <c r="D2440" i="4" s="1"/>
  <c r="G2440" i="4" a="1"/>
  <c r="H2440" i="4" a="1"/>
  <c r="J2440" i="4" a="1"/>
  <c r="I2443" i="4" a="1"/>
  <c r="L2443" i="4" a="1"/>
  <c r="C2444" i="4" a="1"/>
  <c r="G2444" i="4" a="1"/>
  <c r="H2444" i="4" a="1"/>
  <c r="J2444" i="4" a="1"/>
  <c r="K2446" i="4" a="1"/>
  <c r="J2448" i="4" a="1"/>
  <c r="B2449" i="4" a="1"/>
  <c r="H2449" i="4" a="1"/>
  <c r="J2449" i="4" a="1"/>
  <c r="B2450" i="4" a="1"/>
  <c r="I2450" i="4" a="1"/>
  <c r="J2450" i="4" a="1"/>
  <c r="K2450" i="4" a="1"/>
  <c r="B2451" i="4" a="1"/>
  <c r="C2451" i="4" a="1"/>
  <c r="H2451" i="4" a="1"/>
  <c r="K2451" i="4" a="1"/>
  <c r="B2452" i="4" a="1"/>
  <c r="I2452" i="4" a="1"/>
  <c r="J2452" i="4" a="1"/>
  <c r="J2454" i="4" a="1"/>
  <c r="L2454" i="4" a="1"/>
  <c r="C2455" i="4" a="1"/>
  <c r="J2455" i="4" a="1"/>
  <c r="L2455" i="4" a="1"/>
  <c r="C2456" i="4" a="1"/>
  <c r="G2456" i="4" a="1"/>
  <c r="I2456" i="4" a="1"/>
  <c r="K2456" i="4" a="1"/>
  <c r="B2457" i="4" a="1"/>
  <c r="H2457" i="4" a="1"/>
  <c r="J2457" i="4" a="1"/>
  <c r="J2459" i="4" a="1"/>
  <c r="K2878" i="4" a="1"/>
  <c r="K4949" i="4" a="1"/>
  <c r="K4963" i="4" a="1"/>
  <c r="D4969" i="4"/>
  <c r="B4970" i="4" a="1"/>
  <c r="I4970" i="4" a="1"/>
  <c r="D4971" i="4"/>
  <c r="I4972" i="4" a="1"/>
  <c r="B4974" i="4" a="1"/>
  <c r="J4977" i="4" a="1"/>
  <c r="D4978" i="4"/>
  <c r="K4978" i="4" a="1"/>
  <c r="C4979" i="4" a="1"/>
  <c r="H4982" i="4" a="1"/>
  <c r="B4983" i="4" a="1"/>
  <c r="K4983" i="4" a="1"/>
  <c r="G4984" i="4" a="1"/>
  <c r="K4984" i="4" a="1"/>
  <c r="G1793" i="4" a="1"/>
  <c r="H1793" i="4" a="1"/>
  <c r="I1793" i="4" a="1"/>
  <c r="J1793" i="4" a="1"/>
  <c r="K1793" i="4" a="1"/>
  <c r="L1793" i="4" a="1"/>
  <c r="G2431" i="4" a="1"/>
  <c r="J2431" i="4" a="1"/>
  <c r="J2434" i="4" a="1"/>
  <c r="K2434" i="4" a="1"/>
  <c r="L2434" i="4" a="1"/>
  <c r="B2435" i="4" a="1"/>
  <c r="C2435" i="4" a="1"/>
  <c r="B2436" i="4" a="1"/>
  <c r="G2436" i="4" a="1"/>
  <c r="H2436" i="4" a="1"/>
  <c r="K2436" i="4" a="1"/>
  <c r="B2437" i="4" a="1"/>
  <c r="G2437" i="4" a="1"/>
  <c r="J2437" i="4" a="1"/>
  <c r="L2437" i="4" a="1"/>
  <c r="C2438" i="4" a="1"/>
  <c r="H2438" i="4" a="1"/>
  <c r="K2438" i="4" a="1"/>
  <c r="I2440" i="4" a="1"/>
  <c r="K2444" i="4" a="1"/>
  <c r="B2445" i="4" a="1"/>
  <c r="H2445" i="4" a="1"/>
  <c r="K2445" i="4" a="1"/>
  <c r="B2446" i="4" a="1"/>
  <c r="I2446" i="4" a="1"/>
  <c r="B2447" i="4" a="1"/>
  <c r="G2447" i="4" a="1"/>
  <c r="J2447" i="4" a="1"/>
  <c r="I2449" i="4" a="1"/>
  <c r="G2451" i="4" a="1"/>
  <c r="J2451" i="4" a="1"/>
  <c r="L2451" i="4" a="1"/>
  <c r="C2452" i="4" a="1"/>
  <c r="H2452" i="4" a="1"/>
  <c r="L2452" i="4" a="1"/>
  <c r="C2453" i="4" a="1"/>
  <c r="H2453" i="4" a="1"/>
  <c r="J2453" i="4" a="1"/>
  <c r="B2454" i="4" a="1"/>
  <c r="H2454" i="4" a="1"/>
  <c r="K2454" i="4" a="1"/>
  <c r="B2455" i="4" a="1"/>
  <c r="G2455" i="4" a="1"/>
  <c r="I2455" i="4" a="1"/>
  <c r="K2455" i="4" a="1"/>
  <c r="B2456" i="4" a="1"/>
  <c r="D2456" i="4"/>
  <c r="H2456" i="4" a="1"/>
  <c r="J2456" i="4" a="1"/>
  <c r="K2458" i="4" a="1"/>
  <c r="C2459" i="4" a="1"/>
  <c r="G2459" i="4" a="1"/>
  <c r="I2459" i="4" a="1"/>
  <c r="L2459" i="4" a="1"/>
  <c r="C2460" i="4" a="1"/>
  <c r="G2460" i="4" a="1"/>
  <c r="J2881" i="4" a="1"/>
  <c r="K4960" i="4" a="1"/>
  <c r="J4965" i="4" a="1"/>
  <c r="I4966" i="4" a="1"/>
  <c r="L4966" i="4" a="1"/>
  <c r="H4967" i="4" a="1"/>
  <c r="J4967" i="4" a="1"/>
  <c r="C4969" i="4" a="1"/>
  <c r="J4969" i="4" a="1"/>
  <c r="L4969" i="4" a="1"/>
  <c r="G4974" i="4" a="1"/>
  <c r="C4975" i="4" a="1"/>
  <c r="B4976" i="4" a="1"/>
  <c r="K4976" i="4" a="1"/>
  <c r="C4977" i="4" a="1"/>
  <c r="K4977" i="4" a="1"/>
  <c r="B4982" i="4" a="1"/>
  <c r="J4982" i="4" a="1"/>
  <c r="C4983" i="4" a="1"/>
  <c r="I4984" i="4" a="1"/>
  <c r="H4985" i="4" a="1"/>
  <c r="L4985" i="4" a="1"/>
  <c r="D4986" i="4"/>
  <c r="B4987" i="4" a="1"/>
  <c r="B4988" i="4" a="1"/>
  <c r="J4988" i="4" a="1"/>
  <c r="J4949" i="4" a="1"/>
  <c r="L4950" i="4" a="1"/>
  <c r="K4952" i="4" a="1"/>
  <c r="J4954" i="4" a="1"/>
  <c r="L4962" i="4" a="1"/>
  <c r="H4963" i="4" a="1"/>
  <c r="I4964" i="4" a="1"/>
  <c r="K4965" i="4" a="1"/>
  <c r="H4966" i="4" a="1"/>
  <c r="K4966" i="4" a="1"/>
  <c r="B4967" i="4" a="1"/>
  <c r="K4968" i="4" a="1"/>
  <c r="H4969" i="4" a="1"/>
  <c r="G4970" i="4" a="1"/>
  <c r="J4971" i="4" a="1"/>
  <c r="C4972" i="4" a="1"/>
  <c r="C4973" i="4" a="1"/>
  <c r="C4976" i="4" a="1"/>
  <c r="I4977" i="4" a="1"/>
  <c r="H4980" i="4" a="1"/>
  <c r="D4981" i="4"/>
  <c r="J4981" i="4" a="1"/>
  <c r="C4984" i="4" a="1"/>
  <c r="H4984" i="4" a="1"/>
  <c r="L4984" i="4" a="1"/>
  <c r="J4985" i="4" a="1"/>
  <c r="C4986" i="4" a="1"/>
  <c r="J4986" i="4" a="1"/>
  <c r="H4987" i="4" a="1"/>
  <c r="K2460" i="4" a="1"/>
  <c r="L2460" i="4" a="1"/>
  <c r="L2859" i="4" a="1"/>
  <c r="L2878" i="4" a="1"/>
  <c r="L4951" i="4" a="1"/>
  <c r="L4953" i="4" a="1"/>
  <c r="L4954" i="4" a="1"/>
  <c r="L4957" i="4" a="1"/>
  <c r="I4960" i="4" a="1"/>
  <c r="L4963" i="4" a="1"/>
  <c r="I4965" i="4" a="1"/>
  <c r="D4966" i="4"/>
  <c r="G4967" i="4" a="1"/>
  <c r="K4967" i="4" a="1"/>
  <c r="J4968" i="4" a="1"/>
  <c r="I4969" i="4" a="1"/>
  <c r="C4970" i="4" a="1"/>
  <c r="K4970" i="4" a="1"/>
  <c r="B4971" i="4" a="1"/>
  <c r="K4971" i="4" a="1"/>
  <c r="B4972" i="4" a="1"/>
  <c r="L4972" i="4" a="1"/>
  <c r="G4973" i="4" a="1"/>
  <c r="J4973" i="4" a="1"/>
  <c r="D4974" i="4"/>
  <c r="J4974" i="4" a="1"/>
  <c r="G4975" i="4" a="1"/>
  <c r="K4975" i="4" a="1"/>
  <c r="G4976" i="4" a="1"/>
  <c r="D4977" i="4"/>
  <c r="C4978" i="4" a="1"/>
  <c r="B4979" i="4" a="1"/>
  <c r="H4979" i="4" a="1"/>
  <c r="B4980" i="4" a="1"/>
  <c r="J4980" i="4" a="1"/>
  <c r="B4981" i="4" a="1"/>
  <c r="H4981" i="4" a="1"/>
  <c r="C4982" i="4" a="1"/>
  <c r="I4982" i="4" a="1"/>
  <c r="K4982" i="4" a="1"/>
  <c r="D4983" i="4"/>
  <c r="B4666" i="4" a="1"/>
  <c r="B4667" i="4" a="1"/>
  <c r="C4667" i="4" a="1"/>
  <c r="G4667" i="4" a="1"/>
  <c r="B4669" i="4" a="1"/>
  <c r="C4669" i="4" a="1"/>
  <c r="D4669" i="4" s="1"/>
  <c r="B4671" i="4" a="1"/>
  <c r="C4671" i="4" a="1"/>
  <c r="G4671" i="4" a="1"/>
  <c r="B4673" i="4" a="1"/>
  <c r="C4673" i="4" a="1"/>
  <c r="G4674" i="4" a="1"/>
  <c r="H4674" i="4" a="1"/>
  <c r="I4674" i="4" a="1"/>
  <c r="J4674" i="4" a="1"/>
  <c r="K4674" i="4" a="1"/>
  <c r="B4676" i="4" a="1"/>
  <c r="C4676" i="4" a="1"/>
  <c r="G4676" i="4" a="1"/>
  <c r="H4676" i="4" a="1"/>
  <c r="K4677" i="4" a="1"/>
  <c r="L4677" i="4" a="1"/>
  <c r="L4679" i="4" a="1"/>
  <c r="L4681" i="4" a="1"/>
  <c r="K4950" i="4" a="1"/>
  <c r="L4952" i="4" a="1"/>
  <c r="I4954" i="4" a="1"/>
  <c r="G4966" i="4" a="1"/>
  <c r="D4970" i="4"/>
  <c r="J4970" i="4" a="1"/>
  <c r="C4971" i="4" a="1"/>
  <c r="I4971" i="4" a="1"/>
  <c r="L4974" i="4" a="1"/>
  <c r="I4975" i="4" a="1"/>
  <c r="I4976" i="4" a="1"/>
  <c r="I4979" i="4" a="1"/>
  <c r="C4980" i="4" a="1"/>
  <c r="K4980" i="4" a="1"/>
  <c r="C4981" i="4" a="1"/>
  <c r="I4983" i="4" a="1"/>
  <c r="D4984" i="4"/>
  <c r="B4985" i="4" a="1"/>
  <c r="G4988" i="4" a="1"/>
  <c r="B4668" i="4" a="1"/>
  <c r="C4668" i="4" a="1"/>
  <c r="G4668" i="4" a="1"/>
  <c r="H4668" i="4" a="1"/>
  <c r="I4668" i="4" a="1"/>
  <c r="J4668" i="4" a="1"/>
  <c r="B4670" i="4" a="1"/>
  <c r="C4670" i="4" a="1"/>
  <c r="G4670" i="4" a="1"/>
  <c r="H4670" i="4" a="1"/>
  <c r="I4670" i="4" a="1"/>
  <c r="J4670" i="4" a="1"/>
  <c r="K4670" i="4" a="1"/>
  <c r="L4670" i="4" a="1"/>
  <c r="B4672" i="4" a="1"/>
  <c r="C4672" i="4" a="1"/>
  <c r="G4672" i="4" a="1"/>
  <c r="H4672" i="4" a="1"/>
  <c r="I4672" i="4" a="1"/>
  <c r="J4672" i="4" a="1"/>
  <c r="G4678" i="4" a="1"/>
  <c r="H4678" i="4" a="1"/>
  <c r="I4678" i="4" a="1"/>
  <c r="J4678" i="4" a="1"/>
  <c r="K4678" i="4" a="1"/>
  <c r="L4678" i="4" a="1"/>
  <c r="J4680" i="4" a="1"/>
  <c r="K4680" i="4" a="1"/>
  <c r="L4680" i="4" a="1"/>
  <c r="J4682" i="4" a="1"/>
  <c r="K4682" i="4" a="1"/>
  <c r="L4682" i="4" a="1"/>
  <c r="K4709" i="4" a="1"/>
  <c r="G4715" i="4" a="1"/>
  <c r="I4715" i="4" a="1"/>
  <c r="J4715" i="4" a="1"/>
  <c r="K4715" i="4" a="1"/>
  <c r="L4715" i="4" a="1"/>
  <c r="K4954" i="4" a="1"/>
  <c r="G4963" i="4" a="1"/>
  <c r="G4969" i="4" a="1"/>
  <c r="K4972" i="4" a="1"/>
  <c r="I4973" i="4" a="1"/>
  <c r="I4974" i="4" a="1"/>
  <c r="D4975" i="4"/>
  <c r="L4975" i="4" a="1"/>
  <c r="H4976" i="4" a="1"/>
  <c r="H4977" i="4" a="1"/>
  <c r="J4978" i="4" a="1"/>
  <c r="K4981" i="4" a="1"/>
  <c r="H4983" i="4" a="1"/>
  <c r="G4986" i="4" a="1"/>
  <c r="C4987" i="4" a="1"/>
  <c r="K4987" i="4" a="1"/>
  <c r="C4988" i="4" a="1"/>
  <c r="H4988" i="4" a="1"/>
  <c r="K4988" i="4" a="1"/>
  <c r="L4988" i="4" a="1"/>
  <c r="L5902" i="4" a="1"/>
  <c r="K5921" i="4" a="1"/>
  <c r="J5941" i="4" a="1"/>
  <c r="L5943" i="4" a="1"/>
  <c r="I5946" i="4" a="1"/>
  <c r="L5949" i="4" a="1"/>
  <c r="L6000" i="4" a="1"/>
  <c r="H5775" i="4" a="1"/>
  <c r="I5775" i="4" a="1"/>
  <c r="J5775" i="4" a="1"/>
  <c r="K5775" i="4" a="1"/>
  <c r="L5775" i="4" a="1"/>
  <c r="I5806" i="4" a="1"/>
  <c r="J5806" i="4" a="1"/>
  <c r="K5806" i="4" a="1"/>
  <c r="L5806" i="4" a="1"/>
  <c r="G5808" i="4" a="1"/>
  <c r="H5808" i="4" a="1"/>
  <c r="C5810" i="4" a="1"/>
  <c r="D5810" i="4"/>
  <c r="G5810" i="4" a="1"/>
  <c r="I5813" i="4" a="1"/>
  <c r="D5817" i="4"/>
  <c r="G5817" i="4" a="1"/>
  <c r="H5817" i="4" a="1"/>
  <c r="I5817" i="4" a="1"/>
  <c r="G5820" i="4" a="1"/>
  <c r="H5820" i="4" a="1"/>
  <c r="I5820" i="4" a="1"/>
  <c r="G5821" i="4" a="1"/>
  <c r="H5821" i="4" a="1"/>
  <c r="I5822" i="4" a="1"/>
  <c r="J5822" i="4" a="1"/>
  <c r="K5822" i="4" a="1"/>
  <c r="L5822" i="4" a="1"/>
  <c r="I5825" i="4" a="1"/>
  <c r="J5825" i="4" a="1"/>
  <c r="K5825" i="4" a="1"/>
  <c r="L5825" i="4" a="1"/>
  <c r="G5829" i="4" a="1"/>
  <c r="H5829" i="4" a="1"/>
  <c r="I5829" i="4" a="1"/>
  <c r="J5829" i="4" a="1"/>
  <c r="K5829" i="4" a="1"/>
  <c r="J5830" i="4" a="1"/>
  <c r="K5830" i="4" a="1"/>
  <c r="L5830" i="4" a="1"/>
  <c r="K5835" i="4" a="1"/>
  <c r="L5836" i="4" a="1"/>
  <c r="G5838" i="4" a="1"/>
  <c r="H5838" i="4" a="1"/>
  <c r="K5842" i="4" a="1"/>
  <c r="L5842" i="4" a="1"/>
  <c r="I5844" i="4" a="1"/>
  <c r="J5844" i="4" a="1"/>
  <c r="K5844" i="4" a="1"/>
  <c r="L5844" i="4" a="1"/>
  <c r="L5846" i="4" a="1"/>
  <c r="L5849" i="4" a="1"/>
  <c r="K5851" i="4" a="1"/>
  <c r="L5851" i="4" a="1"/>
  <c r="G5853" i="4" a="1"/>
  <c r="K5856" i="4" a="1"/>
  <c r="L5856" i="4" a="1"/>
  <c r="I5859" i="4" a="1"/>
  <c r="J5859" i="4" a="1"/>
  <c r="J5860" i="4" a="1"/>
  <c r="K5860" i="4" a="1"/>
  <c r="L5860" i="4" a="1"/>
  <c r="I5863" i="4" a="1"/>
  <c r="J5863" i="4" a="1"/>
  <c r="K5863" i="4" a="1"/>
  <c r="K5866" i="4" a="1"/>
  <c r="L5866" i="4" a="1"/>
  <c r="L5868" i="4" a="1"/>
  <c r="L5872" i="4" a="1"/>
  <c r="I5885" i="4" a="1"/>
  <c r="J5885" i="4" a="1"/>
  <c r="K5890" i="4" a="1"/>
  <c r="J5902" i="4" a="1"/>
  <c r="K5902" i="4" a="1"/>
  <c r="J5921" i="4" a="1"/>
  <c r="L5921" i="4" a="1"/>
  <c r="K5941" i="4" a="1"/>
  <c r="K5951" i="4" a="1"/>
  <c r="L5951" i="4" a="1"/>
  <c r="B5588" i="4" a="1"/>
  <c r="C5588" i="4" a="1"/>
  <c r="D5588" i="4"/>
  <c r="G5588" i="4" a="1"/>
  <c r="H5588" i="4" a="1"/>
  <c r="I5588" i="4" a="1"/>
  <c r="J5588" i="4" a="1"/>
  <c r="K5588" i="4" a="1"/>
  <c r="L5588" i="4" a="1"/>
  <c r="J5807" i="4" a="1"/>
  <c r="K5807" i="4" a="1"/>
  <c r="L5807" i="4" a="1"/>
  <c r="G5809" i="4" a="1"/>
  <c r="H5809" i="4" a="1"/>
  <c r="I5809" i="4" a="1"/>
  <c r="J5809" i="4" a="1"/>
  <c r="K5809" i="4" a="1"/>
  <c r="L5809" i="4" a="1"/>
  <c r="C5811" i="4" a="1"/>
  <c r="D5811" i="4"/>
  <c r="K5812" i="4" a="1"/>
  <c r="L5812" i="4" a="1"/>
  <c r="H5814" i="4" a="1"/>
  <c r="D5815" i="4"/>
  <c r="G5815" i="4" a="1"/>
  <c r="H5815" i="4" a="1"/>
  <c r="I5815" i="4" a="1"/>
  <c r="J5815" i="4" a="1"/>
  <c r="J5816" i="4" a="1"/>
  <c r="K5816" i="4" a="1"/>
  <c r="L5816" i="4" a="1"/>
  <c r="I5818" i="4" a="1"/>
  <c r="J5818" i="4" a="1"/>
  <c r="H5819" i="4" a="1"/>
  <c r="I5819" i="4" a="1"/>
  <c r="J5819" i="4" a="1"/>
  <c r="K5819" i="4" a="1"/>
  <c r="L5819" i="4" a="1"/>
  <c r="I5823" i="4" a="1"/>
  <c r="J5823" i="4" a="1"/>
  <c r="K5823" i="4" a="1"/>
  <c r="H5824" i="4" a="1"/>
  <c r="I5824" i="4" a="1"/>
  <c r="G5826" i="4" a="1"/>
  <c r="H5826" i="4" a="1"/>
  <c r="I5826" i="4" a="1"/>
  <c r="J5826" i="4" a="1"/>
  <c r="K5826" i="4" a="1"/>
  <c r="G5827" i="4" a="1"/>
  <c r="I5828" i="4" a="1"/>
  <c r="J5828" i="4" a="1"/>
  <c r="K5828" i="4" a="1"/>
  <c r="L5828" i="4" a="1"/>
  <c r="I5833" i="4" a="1"/>
  <c r="J5833" i="4" a="1"/>
  <c r="J5834" i="4" a="1"/>
  <c r="K5834" i="4" a="1"/>
  <c r="L5834" i="4" a="1"/>
  <c r="L5837" i="4" a="1"/>
  <c r="K5839" i="4" a="1"/>
  <c r="L5839" i="4" a="1"/>
  <c r="H5841" i="4" a="1"/>
  <c r="I5841" i="4" a="1"/>
  <c r="J5841" i="4" a="1"/>
  <c r="L5843" i="4" a="1"/>
  <c r="J5845" i="4" a="1"/>
  <c r="K5845" i="4" a="1"/>
  <c r="L5845" i="4" a="1"/>
  <c r="H5847" i="4" a="1"/>
  <c r="I5848" i="4" a="1"/>
  <c r="J5848" i="4" a="1"/>
  <c r="K5848" i="4" a="1"/>
  <c r="L5848" i="4" a="1"/>
  <c r="I5850" i="4" a="1"/>
  <c r="J5850" i="4" a="1"/>
  <c r="H5861" i="4" a="1"/>
  <c r="K5862" i="4" a="1"/>
  <c r="L5862" i="4" a="1"/>
  <c r="L5865" i="4" a="1"/>
  <c r="I5867" i="4" a="1"/>
  <c r="J5867" i="4" a="1"/>
  <c r="K5867" i="4" a="1"/>
  <c r="L5867" i="4" a="1"/>
  <c r="L5869" i="4" a="1"/>
  <c r="J5873" i="4" a="1"/>
  <c r="K5878" i="4" a="1"/>
  <c r="K5881" i="4" a="1"/>
  <c r="K5886" i="4" a="1"/>
  <c r="L5886" i="4" a="1"/>
  <c r="K5888" i="4" a="1"/>
  <c r="J5913" i="4" a="1"/>
  <c r="K5913" i="4" a="1"/>
  <c r="L5915" i="4" a="1"/>
  <c r="L5953" i="4" a="1"/>
  <c r="L5987" i="4" a="1"/>
  <c r="L405" i="4" a="1"/>
  <c r="I1013" i="4" a="1"/>
  <c r="J1013" i="4" a="1"/>
  <c r="K1013" i="4" a="1"/>
  <c r="L1013" i="4" a="1"/>
  <c r="G2074" i="4" a="1"/>
  <c r="I2074" i="4" a="1"/>
  <c r="K2076" i="4" a="1"/>
  <c r="L2076" i="4" a="1"/>
  <c r="L2078" i="4" a="1"/>
  <c r="H2079" i="4" a="1"/>
  <c r="I2079" i="4" a="1"/>
  <c r="K2079" i="4" a="1"/>
  <c r="G2082" i="4" a="1"/>
  <c r="J2084" i="4" a="1"/>
  <c r="G2087" i="4" a="1"/>
  <c r="I2087" i="4" a="1"/>
  <c r="K2087" i="4" a="1"/>
  <c r="J2088" i="4" a="1"/>
  <c r="L2088" i="4" a="1"/>
  <c r="H2089" i="4" a="1"/>
  <c r="I2089" i="4" a="1"/>
  <c r="J2089" i="4" a="1"/>
  <c r="L2089" i="4" a="1"/>
  <c r="J2091" i="4" a="1"/>
  <c r="I2093" i="4" a="1"/>
  <c r="L2093" i="4" a="1"/>
  <c r="H2094" i="4" a="1"/>
  <c r="J2094" i="4" a="1"/>
  <c r="K2094" i="4" a="1"/>
  <c r="G2097" i="4" a="1"/>
  <c r="I2097" i="4" a="1"/>
  <c r="J2097" i="4" a="1"/>
  <c r="L2099" i="4" a="1"/>
  <c r="J2100" i="4" a="1"/>
  <c r="K2100" i="4" a="1"/>
  <c r="I2102" i="4" a="1"/>
  <c r="H2103" i="4" a="1"/>
  <c r="L2105" i="4" a="1"/>
  <c r="C2106" i="4" a="1"/>
  <c r="H2106" i="4" a="1"/>
  <c r="K2106" i="4" a="1"/>
  <c r="J2110" i="4" a="1"/>
  <c r="L2110" i="4" a="1"/>
  <c r="H2114" i="4" a="1"/>
  <c r="J2114" i="4" a="1"/>
  <c r="L2114" i="4" a="1"/>
  <c r="I2115" i="4" a="1"/>
  <c r="K2115" i="4" a="1"/>
  <c r="I2117" i="4" a="1"/>
  <c r="K2117" i="4" a="1"/>
  <c r="G2120" i="4" a="1"/>
  <c r="K2122" i="4" a="1"/>
  <c r="J2124" i="4" a="1"/>
  <c r="L2124" i="4" a="1"/>
  <c r="C2125" i="4" a="1"/>
  <c r="H2125" i="4" a="1"/>
  <c r="J2125" i="4" a="1"/>
  <c r="L2125" i="4" a="1"/>
  <c r="I2126" i="4" a="1"/>
  <c r="K2126" i="4" a="1"/>
  <c r="G2129" i="4" a="1"/>
  <c r="J2132" i="4" a="1"/>
  <c r="L2132" i="4" a="1"/>
  <c r="L2133" i="4" a="1"/>
  <c r="C2134" i="4" a="1"/>
  <c r="G2134" i="4" a="1"/>
  <c r="H2134" i="4" a="1"/>
  <c r="I2134" i="4" a="1"/>
  <c r="K2134" i="4" a="1"/>
  <c r="J2137" i="4" a="1"/>
  <c r="H2141" i="4" a="1"/>
  <c r="J2141" i="4" a="1"/>
  <c r="H2144" i="4" a="1"/>
  <c r="I2144" i="4" a="1"/>
  <c r="J2144" i="4" a="1"/>
  <c r="K2144" i="4" a="1"/>
  <c r="I2149" i="4" a="1"/>
  <c r="J2149" i="4" a="1"/>
  <c r="C2154" i="4" a="1"/>
  <c r="H2155" i="4" a="1"/>
  <c r="J2159" i="4" a="1"/>
  <c r="L2159" i="4" a="1"/>
  <c r="B2160" i="4" a="1"/>
  <c r="C2160" i="4" a="1"/>
  <c r="D2160" i="4" s="1"/>
  <c r="C2163" i="4" a="1"/>
  <c r="G2163" i="4" a="1"/>
  <c r="I2163" i="4" a="1"/>
  <c r="K2163" i="4" a="1"/>
  <c r="B1836" i="4" a="1"/>
  <c r="C1836" i="4" a="1"/>
  <c r="G1836" i="4" a="1"/>
  <c r="B1837" i="4" a="1"/>
  <c r="C1837" i="4" a="1"/>
  <c r="D1837" i="4" s="1"/>
  <c r="B1838" i="4" a="1"/>
  <c r="C1838" i="4" a="1"/>
  <c r="G1838" i="4" a="1"/>
  <c r="B1839" i="4" a="1"/>
  <c r="B1840" i="4" a="1"/>
  <c r="C1840" i="4" a="1"/>
  <c r="G1840" i="4" a="1"/>
  <c r="H1840" i="4" a="1"/>
  <c r="G2072" i="4" a="1"/>
  <c r="I2072" i="4" a="1"/>
  <c r="K2072" i="4" a="1"/>
  <c r="H2074" i="4" a="1"/>
  <c r="G2079" i="4" a="1"/>
  <c r="J2079" i="4" a="1"/>
  <c r="L2079" i="4" a="1"/>
  <c r="C2082" i="4" a="1"/>
  <c r="I2083" i="4" a="1"/>
  <c r="L2083" i="4" a="1"/>
  <c r="L2086" i="4" a="1"/>
  <c r="K2088" i="4" a="1"/>
  <c r="I2090" i="4" a="1"/>
  <c r="J2090" i="4" a="1"/>
  <c r="H2092" i="4" a="1"/>
  <c r="J2092" i="4" a="1"/>
  <c r="L2092" i="4" a="1"/>
  <c r="G2093" i="4" a="1"/>
  <c r="H2093" i="4" a="1"/>
  <c r="J2093" i="4" a="1"/>
  <c r="K2093" i="4" a="1"/>
  <c r="H2095" i="4" a="1"/>
  <c r="J2095" i="4" a="1"/>
  <c r="H2097" i="4" a="1"/>
  <c r="K2097" i="4" a="1"/>
  <c r="K2099" i="4" a="1"/>
  <c r="C2102" i="4" a="1"/>
  <c r="G2102" i="4" a="1"/>
  <c r="H2102" i="4" a="1"/>
  <c r="J2102" i="4" a="1"/>
  <c r="G2104" i="4" a="1"/>
  <c r="J2104" i="4" a="1"/>
  <c r="K2104" i="4" a="1"/>
  <c r="G2106" i="4" a="1"/>
  <c r="I2106" i="4" a="1"/>
  <c r="J2106" i="4" a="1"/>
  <c r="L2106" i="4" a="1"/>
  <c r="J2107" i="4" a="1"/>
  <c r="L2107" i="4" a="1"/>
  <c r="G2108" i="4" a="1"/>
  <c r="H2108" i="4" a="1"/>
  <c r="I2108" i="4" a="1"/>
  <c r="J2108" i="4" a="1"/>
  <c r="K2108" i="4" a="1"/>
  <c r="K2110" i="4" a="1"/>
  <c r="H2112" i="4" a="1"/>
  <c r="K2113" i="4" a="1"/>
  <c r="L2113" i="4" a="1"/>
  <c r="J2115" i="4" a="1"/>
  <c r="L2115" i="4" a="1"/>
  <c r="G2116" i="4" a="1"/>
  <c r="H2116" i="4" a="1"/>
  <c r="I2116" i="4" a="1"/>
  <c r="K2116" i="4" a="1"/>
  <c r="K2118" i="4" a="1"/>
  <c r="L2121" i="4" a="1"/>
  <c r="J2122" i="4" a="1"/>
  <c r="L2122" i="4" a="1"/>
  <c r="J2123" i="4" a="1"/>
  <c r="K2123" i="4" a="1"/>
  <c r="L2123" i="4" a="1"/>
  <c r="G2124" i="4" a="1"/>
  <c r="H2124" i="4" a="1"/>
  <c r="I2124" i="4" a="1"/>
  <c r="K2124" i="4" a="1"/>
  <c r="J2126" i="4" a="1"/>
  <c r="L2126" i="4" a="1"/>
  <c r="H2129" i="4" a="1"/>
  <c r="G2131" i="4" a="1"/>
  <c r="H2131" i="4" a="1"/>
  <c r="J2131" i="4" a="1"/>
  <c r="L2131" i="4" a="1"/>
  <c r="I2132" i="4" a="1"/>
  <c r="K2132" i="4" a="1"/>
  <c r="J2134" i="4" a="1"/>
  <c r="I2136" i="4" a="1"/>
  <c r="J2136" i="4" a="1"/>
  <c r="K2136" i="4" a="1"/>
  <c r="L2136" i="4" a="1"/>
  <c r="J2139" i="4" a="1"/>
  <c r="K2139" i="4" a="1"/>
  <c r="L2139" i="4" a="1"/>
  <c r="G2140" i="4" a="1"/>
  <c r="H2140" i="4" a="1"/>
  <c r="I2140" i="4" a="1"/>
  <c r="K2140" i="4" a="1"/>
  <c r="L2140" i="4" a="1"/>
  <c r="G2141" i="4" a="1"/>
  <c r="I2141" i="4" a="1"/>
  <c r="K2141" i="4" a="1"/>
  <c r="L2141" i="4" a="1"/>
  <c r="C2142" i="4" a="1"/>
  <c r="H2142" i="4" a="1"/>
  <c r="J2142" i="4" a="1"/>
  <c r="K2142" i="4" a="1"/>
  <c r="L2144" i="4" a="1"/>
  <c r="K2145" i="4" a="1"/>
  <c r="K2147" i="4" a="1"/>
  <c r="K2149" i="4" a="1"/>
  <c r="G2150" i="4" a="1"/>
  <c r="H2150" i="4" a="1"/>
  <c r="I2150" i="4" a="1"/>
  <c r="J2150" i="4" a="1"/>
  <c r="K2150" i="4" a="1"/>
  <c r="G2155" i="4" a="1"/>
  <c r="I2155" i="4" a="1"/>
  <c r="B2156" i="4" a="1"/>
  <c r="I2156" i="4" a="1"/>
  <c r="J2156" i="4" a="1"/>
  <c r="L2156" i="4" a="1"/>
  <c r="L2157" i="4" a="1"/>
  <c r="C2158" i="4" a="1"/>
  <c r="G2158" i="4" a="1"/>
  <c r="H2158" i="4" a="1"/>
  <c r="I2158" i="4" a="1"/>
  <c r="K2158" i="4" a="1"/>
  <c r="G2160" i="4" a="1"/>
  <c r="H2160" i="4" a="1"/>
  <c r="I2160" i="4" a="1"/>
  <c r="C2162" i="4" a="1"/>
  <c r="H2162" i="4" a="1"/>
  <c r="J2162" i="4" a="1"/>
  <c r="L2162" i="4" a="1"/>
  <c r="I1840" i="4" a="1"/>
  <c r="J1840" i="4" a="1"/>
  <c r="K1840" i="4" a="1"/>
  <c r="L1840" i="4" a="1"/>
  <c r="H2072" i="4" a="1"/>
  <c r="J2072" i="4" a="1"/>
  <c r="L2072" i="4" a="1"/>
  <c r="L2073" i="4" a="1"/>
  <c r="J2078" i="4" a="1"/>
  <c r="K2078" i="4" a="1"/>
  <c r="L2081" i="4" a="1"/>
  <c r="J2083" i="4" a="1"/>
  <c r="K2083" i="4" a="1"/>
  <c r="I2084" i="4" a="1"/>
  <c r="K2084" i="4" a="1"/>
  <c r="L2084" i="4" a="1"/>
  <c r="H2087" i="4" a="1"/>
  <c r="J2087" i="4" a="1"/>
  <c r="L2087" i="4" a="1"/>
  <c r="K2089" i="4" a="1"/>
  <c r="H2090" i="4" a="1"/>
  <c r="K2090" i="4" a="1"/>
  <c r="L2090" i="4" a="1"/>
  <c r="G2091" i="4" a="1"/>
  <c r="H2091" i="4" a="1"/>
  <c r="I2091" i="4" a="1"/>
  <c r="K2091" i="4" a="1"/>
  <c r="L2091" i="4" a="1"/>
  <c r="G2092" i="4" a="1"/>
  <c r="I2092" i="4" a="1"/>
  <c r="K2092" i="4" a="1"/>
  <c r="I2094" i="4" a="1"/>
  <c r="L2094" i="4" a="1"/>
  <c r="G2095" i="4" a="1"/>
  <c r="I2095" i="4" a="1"/>
  <c r="K2095" i="4" a="1"/>
  <c r="L2095" i="4" a="1"/>
  <c r="L2096" i="4" a="1"/>
  <c r="K2098" i="4" a="1"/>
  <c r="L2098" i="4" a="1"/>
  <c r="L2100" i="4" a="1"/>
  <c r="L2101" i="4" a="1"/>
  <c r="I2103" i="4" a="1"/>
  <c r="H2104" i="4" a="1"/>
  <c r="I2104" i="4" a="1"/>
  <c r="L2104" i="4" a="1"/>
  <c r="J2105" i="4" a="1"/>
  <c r="K2105" i="4" a="1"/>
  <c r="K2107" i="4" a="1"/>
  <c r="J2109" i="4" a="1"/>
  <c r="K2109" i="4" a="1"/>
  <c r="L2109" i="4" a="1"/>
  <c r="B2112" i="4" a="1"/>
  <c r="C2112" i="4" a="1"/>
  <c r="G2112" i="4" a="1"/>
  <c r="I2114" i="4" a="1"/>
  <c r="K2114" i="4" a="1"/>
  <c r="J2116" i="4" a="1"/>
  <c r="L2116" i="4" a="1"/>
  <c r="H2117" i="4" a="1"/>
  <c r="J2117" i="4" a="1"/>
  <c r="L2117" i="4" a="1"/>
  <c r="J2118" i="4" a="1"/>
  <c r="L2118" i="4" a="1"/>
  <c r="G2119" i="4" a="1"/>
  <c r="H2119" i="4" a="1"/>
  <c r="I2119" i="4" a="1"/>
  <c r="J2119" i="4" a="1"/>
  <c r="H2120" i="4" a="1"/>
  <c r="G2121" i="4" a="1"/>
  <c r="H2121" i="4" a="1"/>
  <c r="I2121" i="4" a="1"/>
  <c r="J2121" i="4" a="1"/>
  <c r="K2121" i="4" a="1"/>
  <c r="G2125" i="4" a="1"/>
  <c r="I2125" i="4" a="1"/>
  <c r="K2125" i="4" a="1"/>
  <c r="I2131" i="4" a="1"/>
  <c r="K2131" i="4" a="1"/>
  <c r="I2135" i="4" a="1"/>
  <c r="J2135" i="4" a="1"/>
  <c r="K2135" i="4" a="1"/>
  <c r="I2137" i="4" a="1"/>
  <c r="K2137" i="4" a="1"/>
  <c r="L2137" i="4" a="1"/>
  <c r="J2140" i="4" a="1"/>
  <c r="G2142" i="4" a="1"/>
  <c r="I2142" i="4" a="1"/>
  <c r="L2142" i="4" a="1"/>
  <c r="L2145" i="4" a="1"/>
  <c r="J2146" i="4" a="1"/>
  <c r="K2146" i="4" a="1"/>
  <c r="L2146" i="4" a="1"/>
  <c r="J2147" i="4" a="1"/>
  <c r="L2147" i="4" a="1"/>
  <c r="H2151" i="4" a="1"/>
  <c r="I2151" i="4" a="1"/>
  <c r="J2151" i="4" a="1"/>
  <c r="K2151" i="4" a="1"/>
  <c r="L2151" i="4" a="1"/>
  <c r="L2152" i="4" a="1"/>
  <c r="G2153" i="4" a="1"/>
  <c r="H2153" i="4" a="1"/>
  <c r="I2153" i="4" a="1"/>
  <c r="J2153" i="4" a="1"/>
  <c r="G2154" i="4" a="1"/>
  <c r="C2156" i="4" a="1"/>
  <c r="G2156" i="4" a="1"/>
  <c r="H2156" i="4" a="1"/>
  <c r="K2156" i="4" a="1"/>
  <c r="J2158" i="4" a="1"/>
  <c r="L2158" i="4" a="1"/>
  <c r="I2159" i="4" a="1"/>
  <c r="K2159" i="4" a="1"/>
  <c r="B2161" i="4" a="1"/>
  <c r="C2161" i="4" a="1"/>
  <c r="G2161" i="4" a="1"/>
  <c r="B2162" i="4" a="1"/>
  <c r="G2162" i="4" a="1"/>
  <c r="I2162" i="4" a="1"/>
  <c r="K2162" i="4" a="1"/>
  <c r="B2163" i="4" a="1"/>
  <c r="H2163" i="4" a="1"/>
  <c r="J2163" i="4" a="1"/>
  <c r="L2163" i="4" a="1"/>
  <c r="B2164" i="4" a="1"/>
  <c r="C2164" i="4" a="1"/>
  <c r="G2164" i="4" a="1"/>
  <c r="H2164" i="4" a="1"/>
  <c r="I2164" i="4" a="1"/>
  <c r="J2164" i="4" a="1"/>
  <c r="K2164" i="4" a="1"/>
  <c r="L2164" i="4" a="1"/>
  <c r="B2701" i="4" a="1"/>
  <c r="C2701" i="4" a="1"/>
  <c r="B2702" i="4" a="1"/>
  <c r="C2702" i="4" a="1"/>
  <c r="G2702" i="4" a="1"/>
  <c r="H2702" i="4" a="1"/>
  <c r="B2705" i="4" a="1"/>
  <c r="C2705" i="4" a="1"/>
  <c r="G2705" i="4" a="1"/>
  <c r="H2705" i="4" a="1"/>
  <c r="B2709" i="4" a="1"/>
  <c r="B2710" i="4" a="1"/>
  <c r="K2711" i="4" a="1"/>
  <c r="L2711" i="4" a="1"/>
  <c r="J2713" i="4" a="1"/>
  <c r="G2715" i="4" a="1"/>
  <c r="H2715" i="4" a="1"/>
  <c r="I2715" i="4" a="1"/>
  <c r="J2715" i="4" a="1"/>
  <c r="I2718" i="4" a="1"/>
  <c r="J2721" i="4" a="1"/>
  <c r="K2721" i="4" a="1"/>
  <c r="L2722" i="4" a="1"/>
  <c r="G2724" i="4" a="1"/>
  <c r="H2724" i="4" a="1"/>
  <c r="I2724" i="4" a="1"/>
  <c r="J2724" i="4" a="1"/>
  <c r="K2724" i="4" a="1"/>
  <c r="J2725" i="4" a="1"/>
  <c r="L2728" i="4" a="1"/>
  <c r="J2730" i="4" a="1"/>
  <c r="K2730" i="4" a="1"/>
  <c r="L2730" i="4" a="1"/>
  <c r="C2734" i="4" a="1"/>
  <c r="I2736" i="4" a="1"/>
  <c r="J2736" i="4" a="1"/>
  <c r="K2736" i="4" a="1"/>
  <c r="L2736" i="4" a="1"/>
  <c r="G2738" i="4" a="1"/>
  <c r="H2738" i="4" a="1"/>
  <c r="I2738" i="4" a="1"/>
  <c r="J2738" i="4" a="1"/>
  <c r="I2739" i="4" a="1"/>
  <c r="J2739" i="4" a="1"/>
  <c r="K2739" i="4" a="1"/>
  <c r="L2739" i="4" a="1"/>
  <c r="J2741" i="4" a="1"/>
  <c r="K2741" i="4" a="1"/>
  <c r="L2741" i="4" a="1"/>
  <c r="G2746" i="4" a="1"/>
  <c r="H2746" i="4" a="1"/>
  <c r="K2747" i="4" a="1"/>
  <c r="L2747" i="4" a="1"/>
  <c r="G2749" i="4" a="1"/>
  <c r="H2749" i="4" a="1"/>
  <c r="I2749" i="4" a="1"/>
  <c r="J2749" i="4" a="1"/>
  <c r="K2749" i="4" a="1"/>
  <c r="L2749" i="4" a="1"/>
  <c r="B2751" i="4" a="1"/>
  <c r="C2751" i="4" a="1"/>
  <c r="G2751" i="4" a="1"/>
  <c r="H2751" i="4" a="1"/>
  <c r="I2751" i="4" a="1"/>
  <c r="B2752" i="4" a="1"/>
  <c r="C2752" i="4" a="1"/>
  <c r="B2753" i="4" a="1"/>
  <c r="C2753" i="4" a="1"/>
  <c r="G2753" i="4" a="1"/>
  <c r="G2756" i="4" a="1"/>
  <c r="J2757" i="4" a="1"/>
  <c r="K2757" i="4" a="1"/>
  <c r="L2757" i="4" a="1"/>
  <c r="I2759" i="4" a="1"/>
  <c r="J2759" i="4" a="1"/>
  <c r="K2759" i="4" a="1"/>
  <c r="L2759" i="4" a="1"/>
  <c r="C2765" i="4" a="1"/>
  <c r="G2765" i="4" a="1"/>
  <c r="G2766" i="4" a="1"/>
  <c r="H2766" i="4" a="1"/>
  <c r="J2770" i="4" a="1"/>
  <c r="K2770" i="4" a="1"/>
  <c r="L2770" i="4" a="1"/>
  <c r="H2774" i="4" a="1"/>
  <c r="I2774" i="4" a="1"/>
  <c r="J2774" i="4" a="1"/>
  <c r="K2774" i="4" a="1"/>
  <c r="L2774" i="4" a="1"/>
  <c r="G2777" i="4" a="1"/>
  <c r="H2777" i="4" a="1"/>
  <c r="I2777" i="4" a="1"/>
  <c r="J2777" i="4" a="1"/>
  <c r="K2777" i="4" a="1"/>
  <c r="L2777" i="4" a="1"/>
  <c r="G2779" i="4" a="1"/>
  <c r="H2779" i="4" a="1"/>
  <c r="I2779" i="4" a="1"/>
  <c r="J2779" i="4" a="1"/>
  <c r="K2779" i="4" a="1"/>
  <c r="J2780" i="4" a="1"/>
  <c r="I2783" i="4" a="1"/>
  <c r="L2784" i="4" a="1"/>
  <c r="K2795" i="4" a="1"/>
  <c r="L2795" i="4" a="1"/>
  <c r="L2801" i="4" a="1"/>
  <c r="J2807" i="4" a="1"/>
  <c r="K2817" i="4" a="1"/>
  <c r="L2826" i="4" a="1"/>
  <c r="I2836" i="4" a="1"/>
  <c r="J2836" i="4" a="1"/>
  <c r="K2836" i="4" a="1"/>
  <c r="L2836" i="4" a="1"/>
  <c r="L2844" i="4" a="1"/>
  <c r="K2859" i="4" a="1"/>
  <c r="G4684" i="4" a="1"/>
  <c r="L4684" i="4" a="1"/>
  <c r="C4685" i="4" a="1"/>
  <c r="G4685" i="4" a="1"/>
  <c r="J4685" i="4" a="1"/>
  <c r="K4685" i="4" a="1"/>
  <c r="B4686" i="4" a="1"/>
  <c r="G4686" i="4" a="1"/>
  <c r="J4686" i="4" a="1"/>
  <c r="L4686" i="4" a="1"/>
  <c r="B4687" i="4" a="1"/>
  <c r="H4687" i="4" a="1"/>
  <c r="K4688" i="4" a="1"/>
  <c r="J4689" i="4" a="1"/>
  <c r="J4692" i="4" a="1"/>
  <c r="L4693" i="4" a="1"/>
  <c r="I4694" i="4" a="1"/>
  <c r="J4694" i="4" a="1"/>
  <c r="K4694" i="4" a="1"/>
  <c r="L4694" i="4" a="1"/>
  <c r="H4697" i="4" a="1"/>
  <c r="K4697" i="4" a="1"/>
  <c r="K4698" i="4" a="1"/>
  <c r="I4699" i="4" a="1"/>
  <c r="K4699" i="4" a="1"/>
  <c r="I4700" i="4" a="1"/>
  <c r="K4700" i="4" a="1"/>
  <c r="J4701" i="4" a="1"/>
  <c r="L4701" i="4" a="1"/>
  <c r="J4702" i="4" a="1"/>
  <c r="K4702" i="4" a="1"/>
  <c r="L4702" i="4" a="1"/>
  <c r="G4703" i="4" a="1"/>
  <c r="J4703" i="4" a="1"/>
  <c r="L4703" i="4" a="1"/>
  <c r="K4707" i="4" a="1"/>
  <c r="I4709" i="4" a="1"/>
  <c r="I4713" i="4" a="1"/>
  <c r="L4713" i="4" a="1"/>
  <c r="K4714" i="4" a="1"/>
  <c r="K4717" i="4" a="1"/>
  <c r="G4718" i="4" a="1"/>
  <c r="I4718" i="4" a="1"/>
  <c r="K4718" i="4" a="1"/>
  <c r="J4719" i="4" a="1"/>
  <c r="H4721" i="4" a="1"/>
  <c r="K4724" i="4" a="1"/>
  <c r="L4725" i="4" a="1"/>
  <c r="G4726" i="4" a="1"/>
  <c r="H4726" i="4" a="1"/>
  <c r="K4726" i="4" a="1"/>
  <c r="J4729" i="4" a="1"/>
  <c r="I4732" i="4" a="1"/>
  <c r="L4732" i="4" a="1"/>
  <c r="C4733" i="4" a="1"/>
  <c r="G4733" i="4" a="1"/>
  <c r="K4733" i="4" a="1"/>
  <c r="L4735" i="4" a="1"/>
  <c r="C4736" i="4" a="1"/>
  <c r="H4736" i="4" a="1"/>
  <c r="J4736" i="4" a="1"/>
  <c r="H4739" i="4" a="1"/>
  <c r="K4739" i="4" a="1"/>
  <c r="J4740" i="4" a="1"/>
  <c r="I4773" i="4" a="1"/>
  <c r="I4950" i="4" a="1"/>
  <c r="D4952" i="4"/>
  <c r="I4952" i="4" a="1"/>
  <c r="J4955" i="4" a="1"/>
  <c r="J4957" i="4" a="1"/>
  <c r="K2474" i="4" a="1"/>
  <c r="L2474" i="4" a="1"/>
  <c r="B2698" i="4" a="1"/>
  <c r="C2698" i="4" a="1"/>
  <c r="D2698" i="4" s="1"/>
  <c r="B2699" i="4" a="1"/>
  <c r="C2699" i="4" a="1"/>
  <c r="B2700" i="4" a="1"/>
  <c r="C2700" i="4" a="1"/>
  <c r="G2700" i="4" a="1"/>
  <c r="H2700" i="4" a="1"/>
  <c r="I2700" i="4" a="1"/>
  <c r="J2700" i="4" a="1"/>
  <c r="B2703" i="4" a="1"/>
  <c r="C2703" i="4" a="1"/>
  <c r="B2704" i="4" a="1"/>
  <c r="C2704" i="4" a="1"/>
  <c r="G2704" i="4" a="1"/>
  <c r="H2704" i="4" a="1"/>
  <c r="B2706" i="4" a="1"/>
  <c r="C2706" i="4" a="1"/>
  <c r="G2706" i="4" a="1"/>
  <c r="H2706" i="4" a="1"/>
  <c r="B2707" i="4" a="1"/>
  <c r="C2707" i="4" a="1"/>
  <c r="G2707" i="4" a="1"/>
  <c r="H2707" i="4" a="1"/>
  <c r="B2708" i="4" a="1"/>
  <c r="C2708" i="4" a="1"/>
  <c r="G2708" i="4" a="1"/>
  <c r="H2712" i="4" a="1"/>
  <c r="I2712" i="4" a="1"/>
  <c r="J2712" i="4" a="1"/>
  <c r="K2712" i="4" a="1"/>
  <c r="K2714" i="4" a="1"/>
  <c r="L2714" i="4" a="1"/>
  <c r="K2719" i="4" a="1"/>
  <c r="G2720" i="4" a="1"/>
  <c r="H2723" i="4" a="1"/>
  <c r="I2723" i="4" a="1"/>
  <c r="J2723" i="4" a="1"/>
  <c r="K2723" i="4" a="1"/>
  <c r="L2723" i="4" a="1"/>
  <c r="L2729" i="4" a="1"/>
  <c r="C2733" i="4" a="1"/>
  <c r="G2733" i="4" a="1"/>
  <c r="H2735" i="4" a="1"/>
  <c r="I2735" i="4" a="1"/>
  <c r="J2735" i="4" a="1"/>
  <c r="K2735" i="4" a="1"/>
  <c r="L2735" i="4" a="1"/>
  <c r="J2737" i="4" a="1"/>
  <c r="K2737" i="4" a="1"/>
  <c r="L2737" i="4" a="1"/>
  <c r="H2740" i="4" a="1"/>
  <c r="I2740" i="4" a="1"/>
  <c r="J2740" i="4" a="1"/>
  <c r="C2742" i="4" a="1"/>
  <c r="G2742" i="4" a="1"/>
  <c r="H2742" i="4" a="1"/>
  <c r="I2742" i="4" a="1"/>
  <c r="G2745" i="4" a="1"/>
  <c r="L2748" i="4" a="1"/>
  <c r="B2750" i="4" a="1"/>
  <c r="C2750" i="4" a="1"/>
  <c r="G2750" i="4" a="1"/>
  <c r="H2750" i="4" a="1"/>
  <c r="B2754" i="4" a="1"/>
  <c r="H2755" i="4" a="1"/>
  <c r="I2755" i="4" a="1"/>
  <c r="C2758" i="4" a="1"/>
  <c r="G2758" i="4" a="1"/>
  <c r="H2758" i="4" a="1"/>
  <c r="I2758" i="4" a="1"/>
  <c r="J2758" i="4" a="1"/>
  <c r="J2760" i="4" a="1"/>
  <c r="B2761" i="4" a="1"/>
  <c r="G2762" i="4" a="1"/>
  <c r="H2762" i="4" a="1"/>
  <c r="I2762" i="4" a="1"/>
  <c r="J2762" i="4" a="1"/>
  <c r="K2762" i="4" a="1"/>
  <c r="I2763" i="4" a="1"/>
  <c r="H2764" i="4" a="1"/>
  <c r="I2764" i="4" a="1"/>
  <c r="G2767" i="4" a="1"/>
  <c r="H2767" i="4" a="1"/>
  <c r="I2767" i="4" a="1"/>
  <c r="J2767" i="4" a="1"/>
  <c r="K2767" i="4" a="1"/>
  <c r="C2768" i="4" a="1"/>
  <c r="G2768" i="4" a="1"/>
  <c r="H2768" i="4" a="1"/>
  <c r="K2769" i="4" a="1"/>
  <c r="L2769" i="4" a="1"/>
  <c r="G2771" i="4" a="1"/>
  <c r="H2771" i="4" a="1"/>
  <c r="I2771" i="4" a="1"/>
  <c r="J2771" i="4" a="1"/>
  <c r="K2771" i="4" a="1"/>
  <c r="H2772" i="4" a="1"/>
  <c r="H2773" i="4" a="1"/>
  <c r="I2773" i="4" a="1"/>
  <c r="J2773" i="4" a="1"/>
  <c r="K2773" i="4" a="1"/>
  <c r="L2773" i="4" a="1"/>
  <c r="C2775" i="4" a="1"/>
  <c r="G2775" i="4" a="1"/>
  <c r="H2775" i="4" a="1"/>
  <c r="I2775" i="4" a="1"/>
  <c r="J2775" i="4" a="1"/>
  <c r="K2775" i="4" a="1"/>
  <c r="H2778" i="4" a="1"/>
  <c r="I2778" i="4" a="1"/>
  <c r="J2778" i="4" a="1"/>
  <c r="K2778" i="4" a="1"/>
  <c r="L2778" i="4" a="1"/>
  <c r="I2785" i="4" a="1"/>
  <c r="J2785" i="4" a="1"/>
  <c r="K2785" i="4" a="1"/>
  <c r="L2785" i="4" a="1"/>
  <c r="L2791" i="4" a="1"/>
  <c r="L2814" i="4" a="1"/>
  <c r="K2821" i="4" a="1"/>
  <c r="H2824" i="4" a="1"/>
  <c r="L2825" i="4" a="1"/>
  <c r="L2835" i="4" a="1"/>
  <c r="K2839" i="4" a="1"/>
  <c r="L2839" i="4" a="1"/>
  <c r="B4685" i="4" a="1"/>
  <c r="I4685" i="4" a="1"/>
  <c r="I4687" i="4" a="1"/>
  <c r="L4689" i="4" a="1"/>
  <c r="H4690" i="4" a="1"/>
  <c r="K4690" i="4" a="1"/>
  <c r="I4691" i="4" a="1"/>
  <c r="L4691" i="4" a="1"/>
  <c r="I4692" i="4" a="1"/>
  <c r="K4692" i="4" a="1"/>
  <c r="K4696" i="4" a="1"/>
  <c r="G4697" i="4" a="1"/>
  <c r="I4697" i="4" a="1"/>
  <c r="L4697" i="4" a="1"/>
  <c r="L4698" i="4" a="1"/>
  <c r="J4699" i="4" a="1"/>
  <c r="L4699" i="4" a="1"/>
  <c r="H4705" i="4" a="1"/>
  <c r="J4705" i="4" a="1"/>
  <c r="L4705" i="4" a="1"/>
  <c r="J4707" i="4" a="1"/>
  <c r="L4707" i="4" a="1"/>
  <c r="C4708" i="4" a="1"/>
  <c r="G4708" i="4" a="1"/>
  <c r="I4708" i="4" a="1"/>
  <c r="L4708" i="4" a="1"/>
  <c r="G4709" i="4" a="1"/>
  <c r="L4709" i="4" a="1"/>
  <c r="I4710" i="4" a="1"/>
  <c r="L4710" i="4" a="1"/>
  <c r="J4712" i="4" a="1"/>
  <c r="J4716" i="4" a="1"/>
  <c r="G4721" i="4" a="1"/>
  <c r="J4721" i="4" a="1"/>
  <c r="L4721" i="4" a="1"/>
  <c r="C4722" i="4" a="1"/>
  <c r="H4722" i="4" a="1"/>
  <c r="J4722" i="4" a="1"/>
  <c r="K4728" i="4" a="1"/>
  <c r="C4731" i="4" a="1"/>
  <c r="H4731" i="4" a="1"/>
  <c r="J4731" i="4" a="1"/>
  <c r="J4733" i="4" a="1"/>
  <c r="B4734" i="4" a="1"/>
  <c r="I4734" i="4" a="1"/>
  <c r="K4734" i="4" a="1"/>
  <c r="C4735" i="4" a="1"/>
  <c r="G4735" i="4" a="1"/>
  <c r="I4735" i="4" a="1"/>
  <c r="K4735" i="4" a="1"/>
  <c r="G4736" i="4" a="1"/>
  <c r="I4736" i="4" a="1"/>
  <c r="K4736" i="4" a="1"/>
  <c r="J4739" i="4" a="1"/>
  <c r="K4740" i="4" a="1"/>
  <c r="B4677" i="4" a="1"/>
  <c r="C4677" i="4" a="1"/>
  <c r="G4677" i="4" a="1"/>
  <c r="H4677" i="4" a="1"/>
  <c r="I4677" i="4" a="1"/>
  <c r="J4677" i="4" a="1"/>
  <c r="B4679" i="4" a="1"/>
  <c r="C4679" i="4" a="1"/>
  <c r="G4679" i="4" a="1"/>
  <c r="H4679" i="4" a="1"/>
  <c r="I4679" i="4" a="1"/>
  <c r="J4679" i="4" a="1"/>
  <c r="K4679" i="4" a="1"/>
  <c r="B4680" i="4" a="1"/>
  <c r="C4680" i="4" a="1"/>
  <c r="G4680" i="4" a="1"/>
  <c r="H4680" i="4" a="1"/>
  <c r="I4680" i="4" a="1"/>
  <c r="B4681" i="4" a="1"/>
  <c r="C4681" i="4" a="1"/>
  <c r="G4681" i="4" a="1"/>
  <c r="H4681" i="4" a="1"/>
  <c r="I4681" i="4" a="1"/>
  <c r="J4681" i="4" a="1"/>
  <c r="K4681" i="4" a="1"/>
  <c r="B4682" i="4" a="1"/>
  <c r="C4682" i="4" a="1"/>
  <c r="G4682" i="4" a="1"/>
  <c r="H4682" i="4" a="1"/>
  <c r="I4682" i="4" a="1"/>
  <c r="C4683" i="4" a="1"/>
  <c r="G4683" i="4" a="1"/>
  <c r="H4683" i="4" a="1"/>
  <c r="I4683" i="4" a="1"/>
  <c r="K4683" i="4" a="1"/>
  <c r="L4683" i="4" a="1"/>
  <c r="B4684" i="4" a="1"/>
  <c r="C4684" i="4" a="1"/>
  <c r="H4684" i="4" a="1"/>
  <c r="I4684" i="4" a="1"/>
  <c r="J4684" i="4" a="1"/>
  <c r="K4684" i="4" a="1"/>
  <c r="C4686" i="4" a="1"/>
  <c r="H4686" i="4" a="1"/>
  <c r="I4686" i="4" a="1"/>
  <c r="K4686" i="4" a="1"/>
  <c r="G4688" i="4" a="1"/>
  <c r="H4688" i="4" a="1"/>
  <c r="J4688" i="4" a="1"/>
  <c r="L4692" i="4" a="1"/>
  <c r="K4693" i="4" a="1"/>
  <c r="I4696" i="4" a="1"/>
  <c r="J4696" i="4" a="1"/>
  <c r="L4696" i="4" a="1"/>
  <c r="J4700" i="4" a="1"/>
  <c r="L4700" i="4" a="1"/>
  <c r="I4701" i="4" a="1"/>
  <c r="K4701" i="4" a="1"/>
  <c r="I4703" i="4" a="1"/>
  <c r="K4703" i="4" a="1"/>
  <c r="L4704" i="4" a="1"/>
  <c r="C4705" i="4" a="1"/>
  <c r="G4705" i="4" a="1"/>
  <c r="I4705" i="4" a="1"/>
  <c r="K4705" i="4" a="1"/>
  <c r="H4708" i="4" a="1"/>
  <c r="K4708" i="4" a="1"/>
  <c r="J4710" i="4" a="1"/>
  <c r="K4710" i="4" a="1"/>
  <c r="J4711" i="4" a="1"/>
  <c r="K4711" i="4" a="1"/>
  <c r="L4711" i="4" a="1"/>
  <c r="H4713" i="4" a="1"/>
  <c r="K4713" i="4" a="1"/>
  <c r="J4714" i="4" a="1"/>
  <c r="L4714" i="4" a="1"/>
  <c r="C4715" i="4" a="1"/>
  <c r="K4716" i="4" a="1"/>
  <c r="L4716" i="4" a="1"/>
  <c r="C4717" i="4" a="1"/>
  <c r="H4717" i="4" a="1"/>
  <c r="J4717" i="4" a="1"/>
  <c r="L4719" i="4" a="1"/>
  <c r="H4720" i="4" a="1"/>
  <c r="J4720" i="4" a="1"/>
  <c r="K4720" i="4" a="1"/>
  <c r="L4720" i="4" a="1"/>
  <c r="C4721" i="4" a="1"/>
  <c r="I4721" i="4" a="1"/>
  <c r="K4721" i="4" a="1"/>
  <c r="B4722" i="4" a="1"/>
  <c r="I4722" i="4" a="1"/>
  <c r="K4722" i="4" a="1"/>
  <c r="G4723" i="4" a="1"/>
  <c r="I4723" i="4" a="1"/>
  <c r="J4723" i="4" a="1"/>
  <c r="L4723" i="4" a="1"/>
  <c r="I4724" i="4" a="1"/>
  <c r="J4724" i="4" a="1"/>
  <c r="L4724" i="4" a="1"/>
  <c r="J4726" i="4" a="1"/>
  <c r="L4726" i="4" a="1"/>
  <c r="K4727" i="4" a="1"/>
  <c r="G4729" i="4" a="1"/>
  <c r="I4729" i="4" a="1"/>
  <c r="K4729" i="4" a="1"/>
  <c r="L4731" i="4" a="1"/>
  <c r="C4732" i="4" a="1"/>
  <c r="H4732" i="4" a="1"/>
  <c r="K4732" i="4" a="1"/>
  <c r="B4733" i="4" a="1"/>
  <c r="H4733" i="4" a="1"/>
  <c r="I4733" i="4" a="1"/>
  <c r="L4733" i="4" a="1"/>
  <c r="C4734" i="4" a="1"/>
  <c r="G4734" i="4" a="1"/>
  <c r="H4734" i="4" a="1"/>
  <c r="L4734" i="4" a="1"/>
  <c r="B4735" i="4" a="1"/>
  <c r="H4735" i="4" a="1"/>
  <c r="J4735" i="4" a="1"/>
  <c r="C4738" i="4" a="1"/>
  <c r="H4738" i="4" a="1"/>
  <c r="J4738" i="4" a="1"/>
  <c r="L4738" i="4" a="1"/>
  <c r="L4740" i="4" a="1"/>
  <c r="L4816" i="4" a="1"/>
  <c r="K4955" i="4" a="1"/>
  <c r="L4955" i="4" a="1"/>
  <c r="H4956" i="4" a="1"/>
  <c r="I4956" i="4" a="1"/>
  <c r="J4956" i="4" a="1"/>
  <c r="K4956" i="4" a="1"/>
  <c r="L4956" i="4" a="1"/>
  <c r="J4958" i="4" a="1"/>
  <c r="K4958" i="4" a="1"/>
  <c r="L4958" i="4" a="1"/>
  <c r="H4959" i="4" a="1"/>
  <c r="I4959" i="4" a="1"/>
  <c r="J4959" i="4" a="1"/>
  <c r="K4959" i="4" a="1"/>
  <c r="C4961" i="4" a="1"/>
  <c r="D4961" i="4"/>
  <c r="G4961" i="4" a="1"/>
  <c r="I4961" i="4" a="1"/>
  <c r="B4674" i="4" a="1"/>
  <c r="C4674" i="4" a="1"/>
  <c r="D4674" i="4" s="1"/>
  <c r="B4675" i="4" a="1"/>
  <c r="C4675" i="4" a="1"/>
  <c r="B4678" i="4" a="1"/>
  <c r="C4678" i="4" a="1"/>
  <c r="B4683" i="4" a="1"/>
  <c r="D4683" i="4"/>
  <c r="J4683" i="4" a="1"/>
  <c r="H4685" i="4" a="1"/>
  <c r="C4687" i="4" a="1"/>
  <c r="G4687" i="4" a="1"/>
  <c r="I4688" i="4" a="1"/>
  <c r="L4688" i="4" a="1"/>
  <c r="K4689" i="4" a="1"/>
  <c r="G4690" i="4" a="1"/>
  <c r="I4690" i="4" a="1"/>
  <c r="J4690" i="4" a="1"/>
  <c r="L4690" i="4" a="1"/>
  <c r="J4691" i="4" a="1"/>
  <c r="K4691" i="4" a="1"/>
  <c r="J4697" i="4" a="1"/>
  <c r="H4703" i="4" a="1"/>
  <c r="J4708" i="4" a="1"/>
  <c r="H4709" i="4" a="1"/>
  <c r="J4709" i="4" a="1"/>
  <c r="H4712" i="4" a="1"/>
  <c r="I4712" i="4" a="1"/>
  <c r="K4712" i="4" a="1"/>
  <c r="L4712" i="4" a="1"/>
  <c r="G4713" i="4" a="1"/>
  <c r="J4713" i="4" a="1"/>
  <c r="H4715" i="4" a="1"/>
  <c r="G4717" i="4" a="1"/>
  <c r="I4717" i="4" a="1"/>
  <c r="L4717" i="4" a="1"/>
  <c r="H4718" i="4" a="1"/>
  <c r="J4718" i="4" a="1"/>
  <c r="L4718" i="4" a="1"/>
  <c r="K4719" i="4" a="1"/>
  <c r="G4720" i="4" a="1"/>
  <c r="I4720" i="4" a="1"/>
  <c r="G4722" i="4" a="1"/>
  <c r="L4722" i="4" a="1"/>
  <c r="H4723" i="4" a="1"/>
  <c r="K4723" i="4" a="1"/>
  <c r="I4726" i="4" a="1"/>
  <c r="L4727" i="4" a="1"/>
  <c r="J4728" i="4" a="1"/>
  <c r="L4728" i="4" a="1"/>
  <c r="B4729" i="4" a="1"/>
  <c r="C4729" i="4" a="1"/>
  <c r="H4729" i="4" a="1"/>
  <c r="L4729" i="4" a="1"/>
  <c r="B4731" i="4" a="1"/>
  <c r="G4731" i="4" a="1"/>
  <c r="I4731" i="4" a="1"/>
  <c r="K4731" i="4" a="1"/>
  <c r="B4732" i="4" a="1"/>
  <c r="G4732" i="4" a="1"/>
  <c r="J4732" i="4" a="1"/>
  <c r="J4734" i="4" a="1"/>
  <c r="L4736" i="4" a="1"/>
  <c r="B4738" i="4" a="1"/>
  <c r="G4738" i="4" a="1"/>
  <c r="I4738" i="4" a="1"/>
  <c r="K4738" i="4" a="1"/>
  <c r="C4739" i="4" a="1"/>
  <c r="G4739" i="4" a="1"/>
  <c r="I4739" i="4" a="1"/>
  <c r="L4739" i="4" a="1"/>
  <c r="K4816" i="4" a="1"/>
  <c r="J4876" i="4" a="1"/>
  <c r="J4950" i="4" a="1"/>
  <c r="G4952" i="4" a="1"/>
  <c r="H4952" i="4" a="1"/>
  <c r="J4952" i="4" a="1"/>
  <c r="H4957" i="4" a="1"/>
  <c r="I4957" i="4" a="1"/>
  <c r="K4957" i="4" a="1"/>
  <c r="L4959" i="4" a="1"/>
  <c r="H4960" i="4" a="1"/>
  <c r="H4961" i="4" a="1"/>
  <c r="J4961" i="4" a="1"/>
  <c r="K4961" i="4" a="1"/>
  <c r="L4961" i="4" a="1"/>
  <c r="C5348" i="4" a="1"/>
  <c r="D5348" i="4"/>
  <c r="G5348" i="4" a="1"/>
  <c r="H5348" i="4" a="1"/>
  <c r="I5348" i="4" a="1"/>
  <c r="J5348" i="4" a="1"/>
  <c r="K5348" i="4" a="1"/>
  <c r="L5348" i="4" a="1"/>
  <c r="K5987" i="4" a="1"/>
  <c r="L5994" i="4" a="1"/>
  <c r="L5579" i="4" a="1"/>
  <c r="L5989" i="4" a="1"/>
  <c r="B580" i="4" a="1"/>
  <c r="C580" i="4" a="1"/>
  <c r="B582" i="4" a="1"/>
  <c r="C582" i="4" a="1"/>
  <c r="G582" i="4" a="1"/>
  <c r="H582" i="4" a="1"/>
  <c r="I582" i="4" a="1"/>
  <c r="B583" i="4" a="1"/>
  <c r="C583" i="4" a="1"/>
  <c r="G583" i="4" a="1"/>
  <c r="B584" i="4" a="1"/>
  <c r="C584" i="4" a="1"/>
  <c r="G584" i="4" a="1"/>
  <c r="H584" i="4" a="1"/>
  <c r="B590" i="4" a="1"/>
  <c r="C590" i="4" a="1"/>
  <c r="G590" i="4" a="1"/>
  <c r="H590" i="4" a="1"/>
  <c r="B593" i="4" a="1"/>
  <c r="C593" i="4" a="1"/>
  <c r="G593" i="4" a="1"/>
  <c r="H593" i="4" a="1"/>
  <c r="B595" i="4" a="1"/>
  <c r="C595" i="4" a="1"/>
  <c r="G595" i="4" a="1"/>
  <c r="H595" i="4" a="1"/>
  <c r="I595" i="4" a="1"/>
  <c r="B596" i="4" a="1"/>
  <c r="C596" i="4" a="1"/>
  <c r="G596" i="4" a="1"/>
  <c r="H596" i="4" a="1"/>
  <c r="B598" i="4" a="1"/>
  <c r="C598" i="4" a="1"/>
  <c r="G598" i="4" a="1"/>
  <c r="H598" i="4" a="1"/>
  <c r="I598" i="4" a="1"/>
  <c r="J598" i="4" a="1"/>
  <c r="B601" i="4" a="1"/>
  <c r="C601" i="4" a="1"/>
  <c r="B605" i="4" a="1"/>
  <c r="C605" i="4" a="1"/>
  <c r="G605" i="4" a="1"/>
  <c r="B606" i="4" a="1"/>
  <c r="C606" i="4" a="1"/>
  <c r="G606" i="4" a="1"/>
  <c r="H606" i="4" a="1"/>
  <c r="B608" i="4" a="1"/>
  <c r="C608" i="4" a="1"/>
  <c r="G608" i="4" a="1"/>
  <c r="H608" i="4" a="1"/>
  <c r="I608" i="4" a="1"/>
  <c r="B609" i="4" a="1"/>
  <c r="C609" i="4" a="1"/>
  <c r="B612" i="4" a="1"/>
  <c r="C612" i="4" a="1"/>
  <c r="G612" i="4" a="1"/>
  <c r="H612" i="4" a="1"/>
  <c r="B615" i="4" a="1"/>
  <c r="C615" i="4" a="1"/>
  <c r="G615" i="4" a="1"/>
  <c r="B616" i="4" a="1"/>
  <c r="C616" i="4" a="1"/>
  <c r="G616" i="4" a="1"/>
  <c r="B618" i="4" a="1"/>
  <c r="C618" i="4" a="1"/>
  <c r="G618" i="4" a="1"/>
  <c r="B619" i="4" a="1"/>
  <c r="C619" i="4" a="1"/>
  <c r="B621" i="4" a="1"/>
  <c r="C621" i="4" a="1"/>
  <c r="G621" i="4" a="1"/>
  <c r="H621" i="4" a="1"/>
  <c r="I621" i="4" a="1"/>
  <c r="J621" i="4" a="1"/>
  <c r="K621" i="4" a="1"/>
  <c r="L621" i="4" a="1"/>
  <c r="K637" i="4" a="1"/>
  <c r="G668" i="4" a="1"/>
  <c r="J772" i="4" a="1"/>
  <c r="J838" i="4" a="1"/>
  <c r="H847" i="4" a="1"/>
  <c r="B859" i="4" a="1"/>
  <c r="C859" i="4" a="1"/>
  <c r="G859" i="4" a="1"/>
  <c r="B860" i="4" a="1"/>
  <c r="C860" i="4" a="1"/>
  <c r="G860" i="4" a="1"/>
  <c r="B863" i="4" a="1"/>
  <c r="C863" i="4" a="1"/>
  <c r="G863" i="4" a="1"/>
  <c r="H863" i="4" a="1"/>
  <c r="I863" i="4" a="1"/>
  <c r="J863" i="4" a="1"/>
  <c r="K863" i="4" a="1"/>
  <c r="B864" i="4" a="1"/>
  <c r="C864" i="4" a="1"/>
  <c r="G864" i="4" a="1"/>
  <c r="G869" i="4" a="1"/>
  <c r="H869" i="4" a="1"/>
  <c r="I869" i="4" a="1"/>
  <c r="J869" i="4" a="1"/>
  <c r="K869" i="4" a="1"/>
  <c r="L869" i="4" a="1"/>
  <c r="J873" i="4" a="1"/>
  <c r="K873" i="4" a="1"/>
  <c r="L873" i="4" a="1"/>
  <c r="G876" i="4" a="1"/>
  <c r="H876" i="4" a="1"/>
  <c r="I876" i="4" a="1"/>
  <c r="J876" i="4" a="1"/>
  <c r="K876" i="4" a="1"/>
  <c r="L876" i="4" a="1"/>
  <c r="L878" i="4" a="1"/>
  <c r="I880" i="4" a="1"/>
  <c r="J880" i="4" a="1"/>
  <c r="K880" i="4" a="1"/>
  <c r="J881" i="4" a="1"/>
  <c r="K881" i="4" a="1"/>
  <c r="G882" i="4" a="1"/>
  <c r="G883" i="4" a="1"/>
  <c r="H883" i="4" a="1"/>
  <c r="I883" i="4" a="1"/>
  <c r="J883" i="4" a="1"/>
  <c r="K883" i="4" a="1"/>
  <c r="L883" i="4" a="1"/>
  <c r="G887" i="4" a="1"/>
  <c r="H887" i="4" a="1"/>
  <c r="I887" i="4" a="1"/>
  <c r="J887" i="4" a="1"/>
  <c r="K887" i="4" a="1"/>
  <c r="L887" i="4" a="1"/>
  <c r="K889" i="4" a="1"/>
  <c r="L889" i="4" a="1"/>
  <c r="C891" i="4" a="1"/>
  <c r="G891" i="4" a="1"/>
  <c r="H891" i="4" a="1"/>
  <c r="I891" i="4" a="1"/>
  <c r="J891" i="4" a="1"/>
  <c r="K891" i="4" a="1"/>
  <c r="G895" i="4" a="1"/>
  <c r="H895" i="4" a="1"/>
  <c r="I895" i="4" a="1"/>
  <c r="K896" i="4" a="1"/>
  <c r="L896" i="4" a="1"/>
  <c r="H901" i="4" a="1"/>
  <c r="I901" i="4" a="1"/>
  <c r="J901" i="4" a="1"/>
  <c r="K901" i="4" a="1"/>
  <c r="L901" i="4" a="1"/>
  <c r="J904" i="4" a="1"/>
  <c r="K904" i="4" a="1"/>
  <c r="B905" i="4" a="1"/>
  <c r="K911" i="4" a="1"/>
  <c r="L911" i="4" a="1"/>
  <c r="C914" i="4" a="1"/>
  <c r="G914" i="4" a="1"/>
  <c r="H914" i="4" a="1"/>
  <c r="I914" i="4" a="1"/>
  <c r="J914" i="4" a="1"/>
  <c r="B917" i="4" a="1"/>
  <c r="C917" i="4" a="1"/>
  <c r="G917" i="4" a="1"/>
  <c r="H917" i="4" a="1"/>
  <c r="I917" i="4" a="1"/>
  <c r="J917" i="4" a="1"/>
  <c r="K917" i="4" a="1"/>
  <c r="B918" i="4" a="1"/>
  <c r="C918" i="4" a="1"/>
  <c r="B919" i="4" a="1"/>
  <c r="C919" i="4" a="1"/>
  <c r="G919" i="4" a="1"/>
  <c r="H919" i="4" a="1"/>
  <c r="I919" i="4" a="1"/>
  <c r="B920" i="4" a="1"/>
  <c r="C920" i="4" a="1"/>
  <c r="G920" i="4" a="1"/>
  <c r="H920" i="4" a="1"/>
  <c r="I920" i="4" a="1"/>
  <c r="J920" i="4" a="1"/>
  <c r="K920" i="4" a="1"/>
  <c r="L920" i="4" a="1"/>
  <c r="B924" i="4" a="1"/>
  <c r="C924" i="4" a="1"/>
  <c r="G924" i="4" a="1"/>
  <c r="H924" i="4" a="1"/>
  <c r="I924" i="4" a="1"/>
  <c r="J924" i="4" a="1"/>
  <c r="C926" i="4" a="1"/>
  <c r="G926" i="4" a="1"/>
  <c r="H926" i="4" a="1"/>
  <c r="C929" i="4" a="1"/>
  <c r="G929" i="4" a="1"/>
  <c r="H929" i="4" a="1"/>
  <c r="I929" i="4" a="1"/>
  <c r="J929" i="4" a="1"/>
  <c r="K929" i="4" a="1"/>
  <c r="L929" i="4" a="1"/>
  <c r="I934" i="4" a="1"/>
  <c r="J934" i="4" a="1"/>
  <c r="K934" i="4" a="1"/>
  <c r="L934" i="4" a="1"/>
  <c r="B953" i="4" a="1"/>
  <c r="B1012" i="4" a="1"/>
  <c r="C1012" i="4" a="1"/>
  <c r="G1012" i="4" a="1"/>
  <c r="H1012" i="4" a="1"/>
  <c r="B1014" i="4" a="1"/>
  <c r="C1014" i="4" a="1"/>
  <c r="G1014" i="4" a="1"/>
  <c r="H1014" i="4" a="1"/>
  <c r="I1014" i="4" a="1"/>
  <c r="B1015" i="4" a="1"/>
  <c r="C1015" i="4" a="1"/>
  <c r="G1015" i="4" a="1"/>
  <c r="H1015" i="4" a="1"/>
  <c r="I1015" i="4" a="1"/>
  <c r="J1015" i="4" a="1"/>
  <c r="K1015" i="4" a="1"/>
  <c r="L1015" i="4" a="1"/>
  <c r="B1017" i="4" a="1"/>
  <c r="C1017" i="4" a="1"/>
  <c r="G1017" i="4" a="1"/>
  <c r="H1017" i="4" a="1"/>
  <c r="B1020" i="4" a="1"/>
  <c r="C1020" i="4" a="1"/>
  <c r="G1020" i="4" a="1"/>
  <c r="H1020" i="4" a="1"/>
  <c r="I1020" i="4" a="1"/>
  <c r="B1021" i="4" a="1"/>
  <c r="C1021" i="4" a="1"/>
  <c r="G1021" i="4" a="1"/>
  <c r="B1022" i="4" a="1"/>
  <c r="C1022" i="4" a="1"/>
  <c r="G1022" i="4" a="1"/>
  <c r="H1022" i="4" a="1"/>
  <c r="I1022" i="4" a="1"/>
  <c r="B1023" i="4" a="1"/>
  <c r="C1023" i="4" a="1"/>
  <c r="G1023" i="4" a="1"/>
  <c r="H1023" i="4" a="1"/>
  <c r="I1023" i="4" a="1"/>
  <c r="J1023" i="4" a="1"/>
  <c r="B1025" i="4" a="1"/>
  <c r="C1025" i="4" a="1"/>
  <c r="G1025" i="4" a="1"/>
  <c r="H1025" i="4" a="1"/>
  <c r="I1025" i="4" a="1"/>
  <c r="J1025" i="4" a="1"/>
  <c r="B1028" i="4" a="1"/>
  <c r="C1028" i="4" a="1"/>
  <c r="G1028" i="4" a="1"/>
  <c r="H1028" i="4" a="1"/>
  <c r="I1028" i="4" a="1"/>
  <c r="J1028" i="4" a="1"/>
  <c r="K1028" i="4" a="1"/>
  <c r="B1029" i="4" a="1"/>
  <c r="C1029" i="4" a="1"/>
  <c r="G1029" i="4" a="1"/>
  <c r="B1030" i="4" a="1"/>
  <c r="C1030" i="4" a="1"/>
  <c r="G1030" i="4" a="1"/>
  <c r="H1030" i="4" a="1"/>
  <c r="I1030" i="4" a="1"/>
  <c r="B1031" i="4" a="1"/>
  <c r="B1229" i="4" a="1"/>
  <c r="B1230" i="4" a="1"/>
  <c r="C1230" i="4" a="1"/>
  <c r="G1230" i="4" a="1"/>
  <c r="I1230" i="4" a="1"/>
  <c r="H1235" i="4" a="1"/>
  <c r="J1235" i="4" a="1"/>
  <c r="B1237" i="4" a="1"/>
  <c r="C1237" i="4" a="1"/>
  <c r="G1237" i="4" a="1"/>
  <c r="H1237" i="4" a="1"/>
  <c r="I1237" i="4" a="1"/>
  <c r="J1237" i="4" a="1"/>
  <c r="K1237" i="4" a="1"/>
  <c r="L1237" i="4" a="1"/>
  <c r="C1240" i="4" a="1"/>
  <c r="G1240" i="4" a="1"/>
  <c r="I1240" i="4" a="1"/>
  <c r="K1240" i="4" a="1"/>
  <c r="B1242" i="4" a="1"/>
  <c r="C1242" i="4" a="1"/>
  <c r="K1243" i="4" a="1"/>
  <c r="B1247" i="4" a="1"/>
  <c r="G1247" i="4" a="1"/>
  <c r="I1247" i="4" a="1"/>
  <c r="B1248" i="4" a="1"/>
  <c r="C1248" i="4" a="1"/>
  <c r="D1248" i="4" s="1"/>
  <c r="B1249" i="4" a="1"/>
  <c r="G1249" i="4" a="1"/>
  <c r="C1250" i="4" a="1"/>
  <c r="G1250" i="4" a="1"/>
  <c r="I1250" i="4" a="1"/>
  <c r="B1255" i="4" a="1"/>
  <c r="G1255" i="4" a="1"/>
  <c r="I1255" i="4" a="1"/>
  <c r="B1256" i="4" a="1"/>
  <c r="H1256" i="4" a="1"/>
  <c r="J1256" i="4" a="1"/>
  <c r="B1257" i="4" a="1"/>
  <c r="H1257" i="4" a="1"/>
  <c r="B1259" i="4" a="1"/>
  <c r="C1259" i="4" a="1"/>
  <c r="G1259" i="4" a="1"/>
  <c r="B1260" i="4" a="1"/>
  <c r="H1260" i="4" a="1"/>
  <c r="B1261" i="4" a="1"/>
  <c r="G1261" i="4" a="1"/>
  <c r="I1261" i="4" a="1"/>
  <c r="J1261" i="4" a="1"/>
  <c r="J1262" i="4" a="1"/>
  <c r="L1262" i="4" a="1"/>
  <c r="B1263" i="4" a="1"/>
  <c r="G1263" i="4" a="1"/>
  <c r="I1263" i="4" a="1"/>
  <c r="J1263" i="4" a="1"/>
  <c r="B1264" i="4" a="1"/>
  <c r="C1265" i="4" a="1"/>
  <c r="B1266" i="4" a="1"/>
  <c r="C1266" i="4" a="1"/>
  <c r="G1266" i="4" a="1"/>
  <c r="B1268" i="4" a="1"/>
  <c r="I1268" i="4" a="1"/>
  <c r="K1268" i="4" a="1"/>
  <c r="B1270" i="4" a="1"/>
  <c r="H1270" i="4" a="1"/>
  <c r="J1270" i="4" a="1"/>
  <c r="K1270" i="4" a="1"/>
  <c r="C1272" i="4" a="1"/>
  <c r="H1272" i="4" a="1"/>
  <c r="J1272" i="4" a="1"/>
  <c r="L1272" i="4" a="1"/>
  <c r="H1273" i="4" a="1"/>
  <c r="J1273" i="4" a="1"/>
  <c r="K1273" i="4" a="1"/>
  <c r="H1275" i="4" a="1"/>
  <c r="J1275" i="4" a="1"/>
  <c r="L1275" i="4" a="1"/>
  <c r="L1276" i="4" a="1"/>
  <c r="H1277" i="4" a="1"/>
  <c r="I1277" i="4" a="1"/>
  <c r="J1277" i="4" a="1"/>
  <c r="L1277" i="4" a="1"/>
  <c r="C1278" i="4" a="1"/>
  <c r="G1278" i="4" a="1"/>
  <c r="H1278" i="4" a="1"/>
  <c r="J1278" i="4" a="1"/>
  <c r="J1279" i="4" a="1"/>
  <c r="K1279" i="4" a="1"/>
  <c r="I1280" i="4" a="1"/>
  <c r="K1280" i="4" a="1"/>
  <c r="L1280" i="4" a="1"/>
  <c r="J1281" i="4" a="1"/>
  <c r="L1281" i="4" a="1"/>
  <c r="H1283" i="4" a="1"/>
  <c r="J1283" i="4" a="1"/>
  <c r="L1283" i="4" a="1"/>
  <c r="H1284" i="4" a="1"/>
  <c r="I1284" i="4" a="1"/>
  <c r="K1284" i="4" a="1"/>
  <c r="L1286" i="4" a="1"/>
  <c r="J1287" i="4" a="1"/>
  <c r="L1287" i="4" a="1"/>
  <c r="J1289" i="4" a="1"/>
  <c r="L1289" i="4" a="1"/>
  <c r="I1290" i="4" a="1"/>
  <c r="J1290" i="4" a="1"/>
  <c r="K1290" i="4" a="1"/>
  <c r="L1290" i="4" a="1"/>
  <c r="G1292" i="4" a="1"/>
  <c r="I1292" i="4" a="1"/>
  <c r="K1292" i="4" a="1"/>
  <c r="H1294" i="4" a="1"/>
  <c r="I1294" i="4" a="1"/>
  <c r="K1294" i="4" a="1"/>
  <c r="L1296" i="4" a="1"/>
  <c r="K1297" i="4" a="1"/>
  <c r="G1299" i="4" a="1"/>
  <c r="I1299" i="4" a="1"/>
  <c r="K1299" i="4" a="1"/>
  <c r="C1305" i="4" a="1"/>
  <c r="G1305" i="4" a="1"/>
  <c r="I1305" i="4" a="1"/>
  <c r="H1307" i="4" a="1"/>
  <c r="J1307" i="4" a="1"/>
  <c r="G1309" i="4" a="1"/>
  <c r="H1309" i="4" a="1"/>
  <c r="I1309" i="4" a="1"/>
  <c r="H1312" i="4" a="1"/>
  <c r="I1312" i="4" a="1"/>
  <c r="K1312" i="4" a="1"/>
  <c r="C1317" i="4" a="1"/>
  <c r="G1317" i="4" a="1"/>
  <c r="H1317" i="4" a="1"/>
  <c r="I1317" i="4" a="1"/>
  <c r="K1317" i="4" a="1"/>
  <c r="H1320" i="4" a="1"/>
  <c r="J1320" i="4" a="1"/>
  <c r="I1321" i="4" a="1"/>
  <c r="J1321" i="4" a="1"/>
  <c r="K1321" i="4" a="1"/>
  <c r="L1321" i="4" a="1"/>
  <c r="J1325" i="4" a="1"/>
  <c r="L1327" i="4" a="1"/>
  <c r="I1328" i="4" a="1"/>
  <c r="K1328" i="4" a="1"/>
  <c r="H1331" i="4" a="1"/>
  <c r="H1333" i="4" a="1"/>
  <c r="I1333" i="4" a="1"/>
  <c r="J1333" i="4" a="1"/>
  <c r="L1333" i="4" a="1"/>
  <c r="K1334" i="4" a="1"/>
  <c r="L1334" i="4" a="1"/>
  <c r="L1336" i="4" a="1"/>
  <c r="J1337" i="4" a="1"/>
  <c r="L1337" i="4" a="1"/>
  <c r="H1338" i="4" a="1"/>
  <c r="J1338" i="4" a="1"/>
  <c r="L1338" i="4" a="1"/>
  <c r="H1342" i="4" a="1"/>
  <c r="I1342" i="4" a="1"/>
  <c r="J1342" i="4" a="1"/>
  <c r="K1342" i="4" a="1"/>
  <c r="L1344" i="4" a="1"/>
  <c r="J1345" i="4" a="1"/>
  <c r="K1345" i="4" a="1"/>
  <c r="L1345" i="4" a="1"/>
  <c r="L1631" i="4" a="1"/>
  <c r="I1632" i="4" a="1"/>
  <c r="L1632" i="4" a="1"/>
  <c r="L1634" i="4" a="1"/>
  <c r="I1635" i="4" a="1"/>
  <c r="K1635" i="4" a="1"/>
  <c r="H1638" i="4" a="1"/>
  <c r="J1638" i="4" a="1"/>
  <c r="L1638" i="4" a="1"/>
  <c r="I1639" i="4" a="1"/>
  <c r="K1639" i="4" a="1"/>
  <c r="I1642" i="4" a="1"/>
  <c r="K1642" i="4" a="1"/>
  <c r="I1644" i="4" a="1"/>
  <c r="L1644" i="4" a="1"/>
  <c r="L1645" i="4" a="1"/>
  <c r="K1646" i="4" a="1"/>
  <c r="I1648" i="4" a="1"/>
  <c r="L1648" i="4" a="1"/>
  <c r="H1649" i="4" a="1"/>
  <c r="K1649" i="4" a="1"/>
  <c r="L1651" i="4" a="1"/>
  <c r="H1652" i="4" a="1"/>
  <c r="J1652" i="4" a="1"/>
  <c r="L1652" i="4" a="1"/>
  <c r="H1653" i="4" a="1"/>
  <c r="K1653" i="4" a="1"/>
  <c r="H1654" i="4" a="1"/>
  <c r="J1654" i="4" a="1"/>
  <c r="L1654" i="4" a="1"/>
  <c r="J1655" i="4" a="1"/>
  <c r="L1655" i="4" a="1"/>
  <c r="H1656" i="4" a="1"/>
  <c r="K1656" i="4" a="1"/>
  <c r="L1656" i="4" a="1"/>
  <c r="C1657" i="4" a="1"/>
  <c r="I1657" i="4" a="1"/>
  <c r="K1660" i="4" a="1"/>
  <c r="G1662" i="4" a="1"/>
  <c r="I1662" i="4" a="1"/>
  <c r="K1662" i="4" a="1"/>
  <c r="J1664" i="4" a="1"/>
  <c r="G1665" i="4" a="1"/>
  <c r="J1665" i="4" a="1"/>
  <c r="I1667" i="4" a="1"/>
  <c r="G1668" i="4" a="1"/>
  <c r="I1668" i="4" a="1"/>
  <c r="K1668" i="4" a="1"/>
  <c r="I1669" i="4" a="1"/>
  <c r="K1669" i="4" a="1"/>
  <c r="L1675" i="4" a="1"/>
  <c r="H1676" i="4" a="1"/>
  <c r="J1676" i="4" a="1"/>
  <c r="L1676" i="4" a="1"/>
  <c r="I1677" i="4" a="1"/>
  <c r="K1677" i="4" a="1"/>
  <c r="K1678" i="4" a="1"/>
  <c r="I1680" i="4" a="1"/>
  <c r="I1682" i="4" a="1"/>
  <c r="J1682" i="4" a="1"/>
  <c r="C1683" i="4" a="1"/>
  <c r="H1683" i="4" a="1"/>
  <c r="K1683" i="4" a="1"/>
  <c r="J1684" i="4" a="1"/>
  <c r="L1684" i="4" a="1"/>
  <c r="H1685" i="4" a="1"/>
  <c r="J1685" i="4" a="1"/>
  <c r="J1687" i="4" a="1"/>
  <c r="J1689" i="4" a="1"/>
  <c r="J1691" i="4" a="1"/>
  <c r="G1692" i="4" a="1"/>
  <c r="I1692" i="4" a="1"/>
  <c r="J1692" i="4" a="1"/>
  <c r="J1694" i="4" a="1"/>
  <c r="H1695" i="4" a="1"/>
  <c r="J1695" i="4" a="1"/>
  <c r="H1698" i="4" a="1"/>
  <c r="K1698" i="4" a="1"/>
  <c r="K1700" i="4" a="1"/>
  <c r="H1701" i="4" a="1"/>
  <c r="J1701" i="4" a="1"/>
  <c r="K1701" i="4" a="1"/>
  <c r="I1703" i="4" a="1"/>
  <c r="L1705" i="4" a="1"/>
  <c r="K1706" i="4" a="1"/>
  <c r="L1706" i="4" a="1"/>
  <c r="L1707" i="4" a="1"/>
  <c r="L1709" i="4" a="1"/>
  <c r="I1711" i="4" a="1"/>
  <c r="J1711" i="4" a="1"/>
  <c r="K1711" i="4" a="1"/>
  <c r="L1711" i="4" a="1"/>
  <c r="G1712" i="4" a="1"/>
  <c r="I1712" i="4" a="1"/>
  <c r="L1712" i="4" a="1"/>
  <c r="I1713" i="4" a="1"/>
  <c r="K1713" i="4" a="1"/>
  <c r="K1716" i="4" a="1"/>
  <c r="K1718" i="4" a="1"/>
  <c r="H1722" i="4" a="1"/>
  <c r="J1722" i="4" a="1"/>
  <c r="K1722" i="4" a="1"/>
  <c r="C1723" i="4" a="1"/>
  <c r="H1723" i="4" a="1"/>
  <c r="K1723" i="4" a="1"/>
  <c r="J1724" i="4" a="1"/>
  <c r="L1724" i="4" a="1"/>
  <c r="C1725" i="4" a="1"/>
  <c r="H1725" i="4" a="1"/>
  <c r="J1725" i="4" a="1"/>
  <c r="K1727" i="4" a="1"/>
  <c r="G1728" i="4" a="1"/>
  <c r="I1728" i="4" a="1"/>
  <c r="L1728" i="4" a="1"/>
  <c r="C1729" i="4" a="1"/>
  <c r="I1729" i="4" a="1"/>
  <c r="K1729" i="4" a="1"/>
  <c r="G1730" i="4" a="1"/>
  <c r="I1730" i="4" a="1"/>
  <c r="K1730" i="4" a="1"/>
  <c r="G1731" i="4" a="1"/>
  <c r="H1731" i="4" a="1"/>
  <c r="I1731" i="4" a="1"/>
  <c r="J1731" i="4" a="1"/>
  <c r="K1731" i="4" a="1"/>
  <c r="C1733" i="4" a="1"/>
  <c r="G1733" i="4" a="1"/>
  <c r="H1733" i="4" a="1"/>
  <c r="I1733" i="4" a="1"/>
  <c r="K1733" i="4" a="1"/>
  <c r="L1733" i="4" a="1"/>
  <c r="I1734" i="4" a="1"/>
  <c r="K1734" i="4" a="1"/>
  <c r="J1735" i="4" a="1"/>
  <c r="L1735" i="4" a="1"/>
  <c r="H1736" i="4" a="1"/>
  <c r="I1736" i="4" a="1"/>
  <c r="K1736" i="4" a="1"/>
  <c r="I1738" i="4" a="1"/>
  <c r="L1738" i="4" a="1"/>
  <c r="H1739" i="4" a="1"/>
  <c r="I1739" i="4" a="1"/>
  <c r="K1739" i="4" a="1"/>
  <c r="C1742" i="4" a="1"/>
  <c r="G1742" i="4" a="1"/>
  <c r="I1742" i="4" a="1"/>
  <c r="C1743" i="4" a="1"/>
  <c r="C1748" i="4" a="1"/>
  <c r="I1748" i="4" a="1"/>
  <c r="L1748" i="4" a="1"/>
  <c r="C1749" i="4" a="1"/>
  <c r="H1749" i="4" a="1"/>
  <c r="L1749" i="4" a="1"/>
  <c r="B1750" i="4" a="1"/>
  <c r="H1750" i="4" a="1"/>
  <c r="J1750" i="4" a="1"/>
  <c r="L1750" i="4" a="1"/>
  <c r="C1751" i="4" a="1"/>
  <c r="H1751" i="4" a="1"/>
  <c r="I1753" i="4" a="1"/>
  <c r="L1753" i="4" a="1"/>
  <c r="B1754" i="4" a="1"/>
  <c r="G1754" i="4" a="1"/>
  <c r="I1754" i="4" a="1"/>
  <c r="K1754" i="4" a="1"/>
  <c r="B1755" i="4" a="1"/>
  <c r="G1755" i="4" a="1"/>
  <c r="I1755" i="4" a="1"/>
  <c r="K1755" i="4" a="1"/>
  <c r="B1756" i="4" a="1"/>
  <c r="J4406" i="4" a="1"/>
  <c r="L4417" i="4" a="1"/>
  <c r="J4418" i="4" a="1"/>
  <c r="L4424" i="4" a="1"/>
  <c r="J4434" i="4" a="1"/>
  <c r="L4434" i="4" a="1"/>
  <c r="L4485" i="4" a="1"/>
  <c r="L4486" i="4" a="1"/>
  <c r="J4746" i="4" a="1"/>
  <c r="C4747" i="4" a="1"/>
  <c r="I4747" i="4" a="1"/>
  <c r="K4747" i="4" a="1"/>
  <c r="G4748" i="4" a="1"/>
  <c r="J4748" i="4" a="1"/>
  <c r="J4751" i="4" a="1"/>
  <c r="C4752" i="4" a="1"/>
  <c r="L4752" i="4" a="1"/>
  <c r="G4753" i="4" a="1"/>
  <c r="K4753" i="4" a="1"/>
  <c r="J4754" i="4" a="1"/>
  <c r="H4755" i="4" a="1"/>
  <c r="J4755" i="4" a="1"/>
  <c r="L4756" i="4" a="1"/>
  <c r="H4757" i="4" a="1"/>
  <c r="I4757" i="4" a="1"/>
  <c r="L4757" i="4" a="1"/>
  <c r="C4758" i="4" a="1"/>
  <c r="H4758" i="4" a="1"/>
  <c r="K4758" i="4" a="1"/>
  <c r="C4761" i="4" a="1"/>
  <c r="I4761" i="4" a="1"/>
  <c r="L4761" i="4" a="1"/>
  <c r="C4762" i="4" a="1"/>
  <c r="J4762" i="4" a="1"/>
  <c r="B4763" i="4" a="1"/>
  <c r="H4763" i="4" a="1"/>
  <c r="H4764" i="4" a="1"/>
  <c r="L4764" i="4" a="1"/>
  <c r="H4765" i="4" a="1"/>
  <c r="L4765" i="4" a="1"/>
  <c r="K4766" i="4" a="1"/>
  <c r="L4766" i="4" a="1"/>
  <c r="J4767" i="4" a="1"/>
  <c r="B4768" i="4" a="1"/>
  <c r="J4768" i="4" a="1"/>
  <c r="B4770" i="4" a="1"/>
  <c r="J4770" i="4" a="1"/>
  <c r="C4771" i="4" a="1"/>
  <c r="I4771" i="4" a="1"/>
  <c r="I4774" i="4" a="1"/>
  <c r="K4774" i="4" a="1"/>
  <c r="B4775" i="4" a="1"/>
  <c r="I4775" i="4" a="1"/>
  <c r="K4775" i="4" a="1"/>
  <c r="C4776" i="4" a="1"/>
  <c r="G4776" i="4" a="1"/>
  <c r="J4776" i="4" a="1"/>
  <c r="B4777" i="4" a="1"/>
  <c r="I4777" i="4" a="1"/>
  <c r="H4778" i="4" a="1"/>
  <c r="L4778" i="4" a="1"/>
  <c r="H4779" i="4" a="1"/>
  <c r="K4779" i="4" a="1"/>
  <c r="L4783" i="4" a="1"/>
  <c r="G4804" i="4" a="1"/>
  <c r="H4804" i="4" a="1"/>
  <c r="I4804" i="4" a="1"/>
  <c r="J4804" i="4" a="1"/>
  <c r="K4804" i="4" a="1"/>
  <c r="D4805" i="4"/>
  <c r="J4805" i="4" a="1"/>
  <c r="L4805" i="4" a="1"/>
  <c r="I4806" i="4" a="1"/>
  <c r="L4806" i="4" a="1"/>
  <c r="I4807" i="4" a="1"/>
  <c r="L4807" i="4" a="1"/>
  <c r="K4808" i="4" a="1"/>
  <c r="G4809" i="4" a="1"/>
  <c r="J4809" i="4" a="1"/>
  <c r="L4813" i="4" a="1"/>
  <c r="L4814" i="4" a="1"/>
  <c r="I4815" i="4" a="1"/>
  <c r="J4815" i="4" a="1"/>
  <c r="L4817" i="4" a="1"/>
  <c r="H4818" i="4" a="1"/>
  <c r="J4818" i="4" a="1"/>
  <c r="H4819" i="4" a="1"/>
  <c r="L4819" i="4" a="1"/>
  <c r="J4820" i="4" a="1"/>
  <c r="L4820" i="4" a="1"/>
  <c r="K4821" i="4" a="1"/>
  <c r="L4821" i="4" a="1"/>
  <c r="J4822" i="4" a="1"/>
  <c r="L4822" i="4" a="1"/>
  <c r="J4823" i="4" a="1"/>
  <c r="L4825" i="4" a="1"/>
  <c r="L4826" i="4" a="1"/>
  <c r="G4827" i="4" a="1"/>
  <c r="J4827" i="4" a="1"/>
  <c r="L4828" i="4" a="1"/>
  <c r="I4829" i="4" a="1"/>
  <c r="L4829" i="4" a="1"/>
  <c r="D4830" i="4"/>
  <c r="J4830" i="4" a="1"/>
  <c r="J4836" i="4" a="1"/>
  <c r="B4839" i="4" a="1"/>
  <c r="H4839" i="4" a="1"/>
  <c r="L4839" i="4" a="1"/>
  <c r="H4840" i="4" a="1"/>
  <c r="K4840" i="4" a="1"/>
  <c r="C4841" i="4" a="1"/>
  <c r="I4841" i="4" a="1"/>
  <c r="J4844" i="4" a="1"/>
  <c r="H4846" i="4" a="1"/>
  <c r="L4846" i="4" a="1"/>
  <c r="H4847" i="4" a="1"/>
  <c r="K4847" i="4" a="1"/>
  <c r="G4848" i="4" a="1"/>
  <c r="J4848" i="4" a="1"/>
  <c r="L4850" i="4" a="1"/>
  <c r="D4851" i="4"/>
  <c r="J4851" i="4" a="1"/>
  <c r="D4852" i="4"/>
  <c r="J4852" i="4" a="1"/>
  <c r="L4852" i="4" a="1"/>
  <c r="G4853" i="4" a="1"/>
  <c r="I4853" i="4" a="1"/>
  <c r="K4857" i="4" a="1"/>
  <c r="K4858" i="4" a="1"/>
  <c r="D4861" i="4"/>
  <c r="I4861" i="4" a="1"/>
  <c r="L4861" i="4" a="1"/>
  <c r="H4862" i="4" a="1"/>
  <c r="K4862" i="4" a="1"/>
  <c r="L4862" i="4" a="1"/>
  <c r="G4863" i="4" a="1"/>
  <c r="I4863" i="4" a="1"/>
  <c r="H4867" i="4" a="1"/>
  <c r="K4867" i="4" a="1"/>
  <c r="I4868" i="4" a="1"/>
  <c r="J4868" i="4" a="1"/>
  <c r="I4871" i="4" a="1"/>
  <c r="L4871" i="4" a="1"/>
  <c r="G4872" i="4" a="1"/>
  <c r="J4872" i="4" a="1"/>
  <c r="L4872" i="4" a="1"/>
  <c r="I4873" i="4" a="1"/>
  <c r="K4874" i="4" a="1"/>
  <c r="J4875" i="4" a="1"/>
  <c r="L4875" i="4" a="1"/>
  <c r="H4876" i="4" a="1"/>
  <c r="L4876" i="4" a="1"/>
  <c r="H4877" i="4" a="1"/>
  <c r="I4877" i="4" a="1"/>
  <c r="I4878" i="4" a="1"/>
  <c r="L4878" i="4" a="1"/>
  <c r="I4879" i="4" a="1"/>
  <c r="J4879" i="4" a="1"/>
  <c r="L4879" i="4" a="1"/>
  <c r="J4880" i="4" a="1"/>
  <c r="G4883" i="4" a="1"/>
  <c r="J4883" i="4" a="1"/>
  <c r="B4884" i="4" a="1"/>
  <c r="D4884" i="4"/>
  <c r="H4884" i="4" a="1"/>
  <c r="K4884" i="4" a="1"/>
  <c r="I4887" i="4" a="1"/>
  <c r="C4890" i="4" a="1"/>
  <c r="I4890" i="4" a="1"/>
  <c r="K4890" i="4" a="1"/>
  <c r="G4891" i="4" a="1"/>
  <c r="J4891" i="4" a="1"/>
  <c r="D4894" i="4"/>
  <c r="H4894" i="4" a="1"/>
  <c r="D4895" i="4"/>
  <c r="I4895" i="4" a="1"/>
  <c r="L4895" i="4" a="1"/>
  <c r="G4896" i="4" a="1"/>
  <c r="J4896" i="4" a="1"/>
  <c r="L4896" i="4" a="1"/>
  <c r="D4897" i="4"/>
  <c r="I4897" i="4" a="1"/>
  <c r="L4897" i="4" a="1"/>
  <c r="I4898" i="4" a="1"/>
  <c r="L4898" i="4" a="1"/>
  <c r="G4899" i="4" a="1"/>
  <c r="I4899" i="4" a="1"/>
  <c r="J4900" i="4" a="1"/>
  <c r="I4903" i="4" a="1"/>
  <c r="L4903" i="4" a="1"/>
  <c r="I4904" i="4" a="1"/>
  <c r="K4904" i="4" a="1"/>
  <c r="H4905" i="4" a="1"/>
  <c r="I4906" i="4" a="1"/>
  <c r="J4912" i="4" a="1"/>
  <c r="L4912" i="4" a="1"/>
  <c r="J4913" i="4" a="1"/>
  <c r="G4914" i="4" a="1"/>
  <c r="J4914" i="4" a="1"/>
  <c r="H4915" i="4" a="1"/>
  <c r="L4915" i="4" a="1"/>
  <c r="H4916" i="4" a="1"/>
  <c r="L4916" i="4" a="1"/>
  <c r="J4917" i="4" a="1"/>
  <c r="L4917" i="4" a="1"/>
  <c r="I4918" i="4" a="1"/>
  <c r="K4918" i="4" a="1"/>
  <c r="H4919" i="4" a="1"/>
  <c r="K4919" i="4" a="1"/>
  <c r="L4920" i="4" a="1"/>
  <c r="H4921" i="4" a="1"/>
  <c r="K4921" i="4" a="1"/>
  <c r="I4922" i="4" a="1"/>
  <c r="L4922" i="4" a="1"/>
  <c r="K4923" i="4" a="1"/>
  <c r="L4923" i="4" a="1"/>
  <c r="L4924" i="4" a="1"/>
  <c r="C4925" i="4" a="1"/>
  <c r="I4925" i="4" a="1"/>
  <c r="K4928" i="4" a="1"/>
  <c r="K4929" i="4" a="1"/>
  <c r="J4930" i="4" a="1"/>
  <c r="C4934" i="4" a="1"/>
  <c r="I4934" i="4" a="1"/>
  <c r="L4934" i="4" a="1"/>
  <c r="K4935" i="4" a="1"/>
  <c r="J4936" i="4" a="1"/>
  <c r="K4939" i="4" a="1"/>
  <c r="H4940" i="4" a="1"/>
  <c r="I4940" i="4" a="1"/>
  <c r="L4940" i="4" a="1"/>
  <c r="I4941" i="4" a="1"/>
  <c r="K4944" i="4" a="1"/>
  <c r="J4945" i="4" a="1"/>
  <c r="H4946" i="4" a="1"/>
  <c r="C5131" i="4" a="1"/>
  <c r="I5131" i="4" a="1"/>
  <c r="B5132" i="4" a="1"/>
  <c r="K5132" i="4" a="1"/>
  <c r="G5133" i="4" a="1"/>
  <c r="D5136" i="4"/>
  <c r="K5136" i="4" a="1"/>
  <c r="D5137" i="4"/>
  <c r="K5137" i="4" a="1"/>
  <c r="B5138" i="4" a="1"/>
  <c r="H5138" i="4" a="1"/>
  <c r="L5138" i="4" a="1"/>
  <c r="D5139" i="4"/>
  <c r="H5139" i="4" a="1"/>
  <c r="K5139" i="4" a="1"/>
  <c r="G5142" i="4" a="1"/>
  <c r="J5142" i="4" a="1"/>
  <c r="B5143" i="4" a="1"/>
  <c r="G5143" i="4" a="1"/>
  <c r="I5145" i="4" a="1"/>
  <c r="B5146" i="4" a="1"/>
  <c r="H5146" i="4" a="1"/>
  <c r="J5148" i="4" a="1"/>
  <c r="D5149" i="4"/>
  <c r="K5149" i="4" a="1"/>
  <c r="C5150" i="4" a="1"/>
  <c r="I5150" i="4" a="1"/>
  <c r="G5154" i="4" a="1"/>
  <c r="L5154" i="4" a="1"/>
  <c r="D5155" i="4"/>
  <c r="H5155" i="4" a="1"/>
  <c r="J5155" i="4" a="1"/>
  <c r="J5159" i="4" a="1"/>
  <c r="C5160" i="4" a="1"/>
  <c r="I5160" i="4" a="1"/>
  <c r="G5162" i="4" a="1"/>
  <c r="J5164" i="4" a="1"/>
  <c r="D5165" i="4"/>
  <c r="G5165" i="4" a="1"/>
  <c r="J5165" i="4" a="1"/>
  <c r="B5166" i="4" a="1"/>
  <c r="G5166" i="4" a="1"/>
  <c r="I5166" i="4" a="1"/>
  <c r="L5166" i="4" a="1"/>
  <c r="G5167" i="4" a="1"/>
  <c r="J5167" i="4" a="1"/>
  <c r="C5168" i="4" a="1"/>
  <c r="H5168" i="4" a="1"/>
  <c r="K5168" i="4" a="1"/>
  <c r="B5169" i="4" a="1"/>
  <c r="J5169" i="4" a="1"/>
  <c r="B5170" i="4" a="1"/>
  <c r="G5170" i="4" a="1"/>
  <c r="J5170" i="4" a="1"/>
  <c r="B5171" i="4" a="1"/>
  <c r="H5171" i="4" a="1"/>
  <c r="K5173" i="4" a="1"/>
  <c r="B5174" i="4" a="1"/>
  <c r="H5174" i="4" a="1"/>
  <c r="J5174" i="4" a="1"/>
  <c r="G5176" i="4" a="1"/>
  <c r="L5176" i="4" a="1"/>
  <c r="D5177" i="4"/>
  <c r="I5177" i="4" a="1"/>
  <c r="L5177" i="4" a="1"/>
  <c r="D5178" i="4"/>
  <c r="H5178" i="4" a="1"/>
  <c r="L5178" i="4" a="1"/>
  <c r="D5179" i="4"/>
  <c r="H5179" i="4" a="1"/>
  <c r="K5179" i="4" a="1"/>
  <c r="G5180" i="4" a="1"/>
  <c r="J5180" i="4" a="1"/>
  <c r="B5181" i="4" a="1"/>
  <c r="H5181" i="4" a="1"/>
  <c r="L5181" i="4" a="1"/>
  <c r="D5182" i="4"/>
  <c r="H5182" i="4" a="1"/>
  <c r="L5182" i="4" a="1"/>
  <c r="D5183" i="4"/>
  <c r="I5183" i="4" a="1"/>
  <c r="L5183" i="4" a="1"/>
  <c r="D5184" i="4"/>
  <c r="K5184" i="4" a="1"/>
  <c r="B5185" i="4" a="1"/>
  <c r="I5185" i="4" a="1"/>
  <c r="B5186" i="4" a="1"/>
  <c r="H5186" i="4" a="1"/>
  <c r="K5186" i="4" a="1"/>
  <c r="C5187" i="4" a="1"/>
  <c r="I5187" i="4" a="1"/>
  <c r="C5188" i="4" a="1"/>
  <c r="H5188" i="4" a="1"/>
  <c r="L5190" i="4" a="1"/>
  <c r="H5191" i="4" a="1"/>
  <c r="J5193" i="4" a="1"/>
  <c r="D5194" i="4"/>
  <c r="J5194" i="4" a="1"/>
  <c r="D5195" i="4"/>
  <c r="K5195" i="4" a="1"/>
  <c r="H5196" i="4" a="1"/>
  <c r="L5198" i="4" a="1"/>
  <c r="I5199" i="4" a="1"/>
  <c r="K5201" i="4" a="1"/>
  <c r="G5202" i="4" a="1"/>
  <c r="L5202" i="4" a="1"/>
  <c r="D5203" i="4"/>
  <c r="J5208" i="4" a="1"/>
  <c r="I5209" i="4" a="1"/>
  <c r="K5210" i="4" a="1"/>
  <c r="L5212" i="4" a="1"/>
  <c r="J5218" i="4" a="1"/>
  <c r="H5224" i="4" a="1"/>
  <c r="K5229" i="4" a="1"/>
  <c r="H5230" i="4" a="1"/>
  <c r="J5230" i="4" a="1"/>
  <c r="L5230" i="4" a="1"/>
  <c r="K5231" i="4" a="1"/>
  <c r="G5246" i="4" a="1"/>
  <c r="J5246" i="4" a="1"/>
  <c r="G5247" i="4" a="1"/>
  <c r="K5247" i="4" a="1"/>
  <c r="H5253" i="4" a="1"/>
  <c r="G443" i="4" a="1"/>
  <c r="H443" i="4" a="1"/>
  <c r="I443" i="4" a="1"/>
  <c r="J443" i="4" a="1"/>
  <c r="K443" i="4" a="1"/>
  <c r="L443" i="4" a="1"/>
  <c r="B579" i="4" a="1"/>
  <c r="C579" i="4" a="1"/>
  <c r="D579" i="4" s="1"/>
  <c r="B581" i="4" a="1"/>
  <c r="C581" i="4" a="1"/>
  <c r="G581" i="4" a="1"/>
  <c r="B585" i="4" a="1"/>
  <c r="C585" i="4" a="1"/>
  <c r="B586" i="4" a="1"/>
  <c r="C586" i="4" a="1"/>
  <c r="D586" i="4" s="1"/>
  <c r="B587" i="4" a="1"/>
  <c r="C587" i="4" a="1"/>
  <c r="G587" i="4" a="1"/>
  <c r="H587" i="4" a="1"/>
  <c r="B588" i="4" a="1"/>
  <c r="C588" i="4" a="1"/>
  <c r="B589" i="4" a="1"/>
  <c r="C589" i="4" a="1"/>
  <c r="G589" i="4" a="1"/>
  <c r="B591" i="4" a="1"/>
  <c r="C591" i="4" a="1"/>
  <c r="B592" i="4" a="1"/>
  <c r="B594" i="4" a="1"/>
  <c r="C594" i="4" a="1"/>
  <c r="G594" i="4" a="1"/>
  <c r="B597" i="4" a="1"/>
  <c r="C597" i="4" a="1"/>
  <c r="G597" i="4" a="1"/>
  <c r="B599" i="4" a="1"/>
  <c r="C599" i="4" a="1"/>
  <c r="G599" i="4" a="1"/>
  <c r="H599" i="4" a="1"/>
  <c r="B600" i="4" a="1"/>
  <c r="C600" i="4" a="1"/>
  <c r="G600" i="4" a="1"/>
  <c r="B602" i="4" a="1"/>
  <c r="C602" i="4" a="1"/>
  <c r="D602" i="4" s="1"/>
  <c r="B603" i="4" a="1"/>
  <c r="C603" i="4" a="1"/>
  <c r="D603" i="4" s="1"/>
  <c r="B604" i="4" a="1"/>
  <c r="B607" i="4" a="1"/>
  <c r="C607" i="4" a="1"/>
  <c r="G607" i="4" a="1"/>
  <c r="B610" i="4" a="1"/>
  <c r="C610" i="4" a="1"/>
  <c r="D610" i="4" s="1"/>
  <c r="B611" i="4" a="1"/>
  <c r="C611" i="4" a="1"/>
  <c r="G611" i="4" a="1"/>
  <c r="H611" i="4" a="1"/>
  <c r="I611" i="4" a="1"/>
  <c r="J611" i="4" a="1"/>
  <c r="B613" i="4" a="1"/>
  <c r="C613" i="4" a="1"/>
  <c r="G613" i="4" a="1"/>
  <c r="H613" i="4" a="1"/>
  <c r="B614" i="4" a="1"/>
  <c r="C614" i="4" a="1"/>
  <c r="G614" i="4" a="1"/>
  <c r="B617" i="4" a="1"/>
  <c r="B620" i="4" a="1"/>
  <c r="C620" i="4" a="1"/>
  <c r="G620" i="4" a="1"/>
  <c r="B622" i="4" a="1"/>
  <c r="C622" i="4" a="1"/>
  <c r="B623" i="4" a="1"/>
  <c r="C623" i="4" a="1"/>
  <c r="G623" i="4" a="1"/>
  <c r="H623" i="4" a="1"/>
  <c r="B624" i="4" a="1"/>
  <c r="C624" i="4" a="1"/>
  <c r="G624" i="4" a="1"/>
  <c r="H624" i="4" a="1"/>
  <c r="B625" i="4" a="1"/>
  <c r="C625" i="4" a="1"/>
  <c r="G625" i="4" a="1"/>
  <c r="K702" i="4" a="1"/>
  <c r="B858" i="4" a="1"/>
  <c r="C858" i="4" a="1"/>
  <c r="D858" i="4" s="1"/>
  <c r="B861" i="4" a="1"/>
  <c r="C861" i="4" a="1"/>
  <c r="G861" i="4" a="1"/>
  <c r="H861" i="4" a="1"/>
  <c r="B862" i="4" a="1"/>
  <c r="G868" i="4" a="1"/>
  <c r="C870" i="4" a="1"/>
  <c r="G870" i="4" a="1"/>
  <c r="H870" i="4" a="1"/>
  <c r="I870" i="4" a="1"/>
  <c r="J870" i="4" a="1"/>
  <c r="G871" i="4" a="1"/>
  <c r="H871" i="4" a="1"/>
  <c r="I871" i="4" a="1"/>
  <c r="J871" i="4" a="1"/>
  <c r="K872" i="4" a="1"/>
  <c r="L872" i="4" a="1"/>
  <c r="G874" i="4" a="1"/>
  <c r="H874" i="4" a="1"/>
  <c r="J875" i="4" a="1"/>
  <c r="K875" i="4" a="1"/>
  <c r="L875" i="4" a="1"/>
  <c r="K877" i="4" a="1"/>
  <c r="L877" i="4" a="1"/>
  <c r="G879" i="4" a="1"/>
  <c r="I884" i="4" a="1"/>
  <c r="J884" i="4" a="1"/>
  <c r="K884" i="4" a="1"/>
  <c r="J886" i="4" a="1"/>
  <c r="K886" i="4" a="1"/>
  <c r="L886" i="4" a="1"/>
  <c r="K890" i="4" a="1"/>
  <c r="L890" i="4" a="1"/>
  <c r="J897" i="4" a="1"/>
  <c r="G898" i="4" a="1"/>
  <c r="H898" i="4" a="1"/>
  <c r="I898" i="4" a="1"/>
  <c r="I900" i="4" a="1"/>
  <c r="I902" i="4" a="1"/>
  <c r="J902" i="4" a="1"/>
  <c r="K902" i="4" a="1"/>
  <c r="K903" i="4" a="1"/>
  <c r="B906" i="4" a="1"/>
  <c r="H907" i="4" a="1"/>
  <c r="I907" i="4" a="1"/>
  <c r="J907" i="4" a="1"/>
  <c r="I908" i="4" a="1"/>
  <c r="J908" i="4" a="1"/>
  <c r="G909" i="4" a="1"/>
  <c r="H909" i="4" a="1"/>
  <c r="I909" i="4" a="1"/>
  <c r="J909" i="4" a="1"/>
  <c r="G910" i="4" a="1"/>
  <c r="H910" i="4" a="1"/>
  <c r="I910" i="4" a="1"/>
  <c r="J910" i="4" a="1"/>
  <c r="L913" i="4" a="1"/>
  <c r="G915" i="4" a="1"/>
  <c r="H915" i="4" a="1"/>
  <c r="I915" i="4" a="1"/>
  <c r="C916" i="4" a="1"/>
  <c r="B921" i="4" a="1"/>
  <c r="C921" i="4" a="1"/>
  <c r="B922" i="4" a="1"/>
  <c r="C922" i="4" a="1"/>
  <c r="B925" i="4" a="1"/>
  <c r="C925" i="4" a="1"/>
  <c r="G927" i="4" a="1"/>
  <c r="H927" i="4" a="1"/>
  <c r="J928" i="4" a="1"/>
  <c r="I930" i="4" a="1"/>
  <c r="J930" i="4" a="1"/>
  <c r="K930" i="4" a="1"/>
  <c r="L930" i="4" a="1"/>
  <c r="L933" i="4" a="1"/>
  <c r="J935" i="4" a="1"/>
  <c r="K935" i="4" a="1"/>
  <c r="L935" i="4" a="1"/>
  <c r="I956" i="4" a="1"/>
  <c r="H987" i="4" a="1"/>
  <c r="B1010" i="4" a="1"/>
  <c r="C1010" i="4" a="1"/>
  <c r="G1010" i="4" a="1"/>
  <c r="B1011" i="4" a="1"/>
  <c r="B1013" i="4" a="1"/>
  <c r="B1016" i="4" a="1"/>
  <c r="C1016" i="4" a="1"/>
  <c r="D1016" i="4" s="1"/>
  <c r="B1018" i="4" a="1"/>
  <c r="C1018" i="4" a="1"/>
  <c r="G1018" i="4" a="1"/>
  <c r="B1019" i="4" a="1"/>
  <c r="C1019" i="4" a="1"/>
  <c r="B1024" i="4" a="1"/>
  <c r="C1024" i="4" a="1"/>
  <c r="G1024" i="4" a="1"/>
  <c r="B1026" i="4" a="1"/>
  <c r="C1026" i="4" a="1"/>
  <c r="B1228" i="4" a="1"/>
  <c r="C1229" i="4" a="1"/>
  <c r="H1230" i="4" a="1"/>
  <c r="J1230" i="4" a="1"/>
  <c r="I1234" i="4" a="1"/>
  <c r="L1234" i="4" a="1"/>
  <c r="B1235" i="4" a="1"/>
  <c r="C1235" i="4" a="1"/>
  <c r="G1235" i="4" a="1"/>
  <c r="I1235" i="4" a="1"/>
  <c r="C1239" i="4" a="1"/>
  <c r="H1239" i="4" a="1"/>
  <c r="J1239" i="4" a="1"/>
  <c r="L1239" i="4" a="1"/>
  <c r="B1240" i="4" a="1"/>
  <c r="H1240" i="4" a="1"/>
  <c r="J1240" i="4" a="1"/>
  <c r="L1240" i="4" a="1"/>
  <c r="B1241" i="4" a="1"/>
  <c r="H1241" i="4" a="1"/>
  <c r="J1241" i="4" a="1"/>
  <c r="C1244" i="4" a="1"/>
  <c r="G1244" i="4" a="1"/>
  <c r="I1244" i="4" a="1"/>
  <c r="H1246" i="4" a="1"/>
  <c r="C1247" i="4" a="1"/>
  <c r="H1247" i="4" a="1"/>
  <c r="J1247" i="4" a="1"/>
  <c r="C1249" i="4" a="1"/>
  <c r="B1250" i="4" a="1"/>
  <c r="H1250" i="4" a="1"/>
  <c r="C1251" i="4" a="1"/>
  <c r="G1251" i="4" a="1"/>
  <c r="I1251" i="4" a="1"/>
  <c r="C1252" i="4" a="1"/>
  <c r="H1252" i="4" a="1"/>
  <c r="B1253" i="4" a="1"/>
  <c r="G1253" i="4" a="1"/>
  <c r="B1254" i="4" a="1"/>
  <c r="C1254" i="4" a="1"/>
  <c r="G1254" i="4" a="1"/>
  <c r="C1255" i="4" a="1"/>
  <c r="H1255" i="4" a="1"/>
  <c r="C1256" i="4" a="1"/>
  <c r="G1256" i="4" a="1"/>
  <c r="C1257" i="4" a="1"/>
  <c r="G1257" i="4" a="1"/>
  <c r="B1258" i="4" a="1"/>
  <c r="H1258" i="4" a="1"/>
  <c r="C1261" i="4" a="1"/>
  <c r="H1261" i="4" a="1"/>
  <c r="K1261" i="4" a="1"/>
  <c r="C1263" i="4" a="1"/>
  <c r="H1263" i="4" a="1"/>
  <c r="B1265" i="4" a="1"/>
  <c r="H1266" i="4" a="1"/>
  <c r="B1267" i="4" a="1"/>
  <c r="C1267" i="4" a="1"/>
  <c r="G1267" i="4" a="1"/>
  <c r="B1269" i="4" a="1"/>
  <c r="C1269" i="4" a="1"/>
  <c r="C1270" i="4" a="1"/>
  <c r="G1270" i="4" a="1"/>
  <c r="I1270" i="4" a="1"/>
  <c r="L1270" i="4" a="1"/>
  <c r="B1271" i="4" a="1"/>
  <c r="G1271" i="4" a="1"/>
  <c r="J1271" i="4" a="1"/>
  <c r="I1273" i="4" a="1"/>
  <c r="L1273" i="4" a="1"/>
  <c r="G1274" i="4" a="1"/>
  <c r="I1274" i="4" a="1"/>
  <c r="K1274" i="4" a="1"/>
  <c r="I1278" i="4" a="1"/>
  <c r="J1280" i="4" a="1"/>
  <c r="J1284" i="4" a="1"/>
  <c r="K1287" i="4" a="1"/>
  <c r="G1288" i="4" a="1"/>
  <c r="I1288" i="4" a="1"/>
  <c r="J1288" i="4" a="1"/>
  <c r="H1291" i="4" a="1"/>
  <c r="J1291" i="4" a="1"/>
  <c r="I1293" i="4" a="1"/>
  <c r="K1293" i="4" a="1"/>
  <c r="G1294" i="4" a="1"/>
  <c r="J1294" i="4" a="1"/>
  <c r="L1294" i="4" a="1"/>
  <c r="B1295" i="4" a="1"/>
  <c r="K1295" i="4" a="1"/>
  <c r="K1296" i="4" a="1"/>
  <c r="H1299" i="4" a="1"/>
  <c r="J1299" i="4" a="1"/>
  <c r="L1299" i="4" a="1"/>
  <c r="B1303" i="4" a="1"/>
  <c r="G1304" i="4" a="1"/>
  <c r="H1304" i="4" a="1"/>
  <c r="J1304" i="4" a="1"/>
  <c r="L1304" i="4" a="1"/>
  <c r="B1305" i="4" a="1"/>
  <c r="H1305" i="4" a="1"/>
  <c r="H1306" i="4" a="1"/>
  <c r="J1306" i="4" a="1"/>
  <c r="L1306" i="4" a="1"/>
  <c r="G1307" i="4" a="1"/>
  <c r="I1307" i="4" a="1"/>
  <c r="K1307" i="4" a="1"/>
  <c r="J1310" i="4" a="1"/>
  <c r="K1313" i="4" a="1"/>
  <c r="H1318" i="4" a="1"/>
  <c r="J1318" i="4" a="1"/>
  <c r="K1318" i="4" a="1"/>
  <c r="C1320" i="4" a="1"/>
  <c r="G1320" i="4" a="1"/>
  <c r="B1324" i="4" a="1"/>
  <c r="K1327" i="4" a="1"/>
  <c r="J1330" i="4" a="1"/>
  <c r="L1332" i="4" a="1"/>
  <c r="K1337" i="4" a="1"/>
  <c r="L1342" i="4" a="1"/>
  <c r="K1343" i="4" a="1"/>
  <c r="K1631" i="4" a="1"/>
  <c r="H1632" i="4" a="1"/>
  <c r="K1632" i="4" a="1"/>
  <c r="J1633" i="4" a="1"/>
  <c r="L1633" i="4" a="1"/>
  <c r="I1634" i="4" a="1"/>
  <c r="K1634" i="4" a="1"/>
  <c r="H1635" i="4" a="1"/>
  <c r="J1635" i="4" a="1"/>
  <c r="L1635" i="4" a="1"/>
  <c r="K1643" i="4" a="1"/>
  <c r="H1644" i="4" a="1"/>
  <c r="K1644" i="4" a="1"/>
  <c r="K1645" i="4" a="1"/>
  <c r="L1646" i="4" a="1"/>
  <c r="I1647" i="4" a="1"/>
  <c r="J1647" i="4" a="1"/>
  <c r="L1647" i="4" a="1"/>
  <c r="H1648" i="4" a="1"/>
  <c r="K1648" i="4" a="1"/>
  <c r="G1649" i="4" a="1"/>
  <c r="J1649" i="4" a="1"/>
  <c r="G1650" i="4" a="1"/>
  <c r="I1650" i="4" a="1"/>
  <c r="K1650" i="4" a="1"/>
  <c r="I1653" i="4" a="1"/>
  <c r="L1653" i="4" a="1"/>
  <c r="I1654" i="4" a="1"/>
  <c r="K1654" i="4" a="1"/>
  <c r="H1657" i="4" a="1"/>
  <c r="K1657" i="4" a="1"/>
  <c r="H1658" i="4" a="1"/>
  <c r="J1658" i="4" a="1"/>
  <c r="L1658" i="4" a="1"/>
  <c r="J1660" i="4" a="1"/>
  <c r="L1660" i="4" a="1"/>
  <c r="G1661" i="4" a="1"/>
  <c r="I1661" i="4" a="1"/>
  <c r="K1661" i="4" a="1"/>
  <c r="K1663" i="4" a="1"/>
  <c r="H1664" i="4" a="1"/>
  <c r="K1664" i="4" a="1"/>
  <c r="G1667" i="4" a="1"/>
  <c r="K1667" i="4" a="1"/>
  <c r="I1673" i="4" a="1"/>
  <c r="K1673" i="4" a="1"/>
  <c r="J1674" i="4" a="1"/>
  <c r="H1677" i="4" a="1"/>
  <c r="L1677" i="4" a="1"/>
  <c r="L1678" i="4" a="1"/>
  <c r="G1679" i="4" a="1"/>
  <c r="H1679" i="4" a="1"/>
  <c r="K1679" i="4" a="1"/>
  <c r="H1680" i="4" a="1"/>
  <c r="K1680" i="4" a="1"/>
  <c r="G1681" i="4" a="1"/>
  <c r="J1681" i="4" a="1"/>
  <c r="L1681" i="4" a="1"/>
  <c r="G1682" i="4" a="1"/>
  <c r="L1682" i="4" a="1"/>
  <c r="G1683" i="4" a="1"/>
  <c r="I1683" i="4" a="1"/>
  <c r="L1683" i="4" a="1"/>
  <c r="K1684" i="4" a="1"/>
  <c r="G1687" i="4" a="1"/>
  <c r="K1687" i="4" a="1"/>
  <c r="G1688" i="4" a="1"/>
  <c r="J1688" i="4" a="1"/>
  <c r="L1688" i="4" a="1"/>
  <c r="G1689" i="4" a="1"/>
  <c r="K1689" i="4" a="1"/>
  <c r="G1690" i="4" a="1"/>
  <c r="I1690" i="4" a="1"/>
  <c r="L1690" i="4" a="1"/>
  <c r="G1691" i="4" a="1"/>
  <c r="I1691" i="4" a="1"/>
  <c r="L1691" i="4" a="1"/>
  <c r="C1692" i="4" a="1"/>
  <c r="H1692" i="4" a="1"/>
  <c r="L1692" i="4" a="1"/>
  <c r="H1693" i="4" a="1"/>
  <c r="J1693" i="4" a="1"/>
  <c r="L1695" i="4" a="1"/>
  <c r="J1696" i="4" a="1"/>
  <c r="L1696" i="4" a="1"/>
  <c r="G1697" i="4" a="1"/>
  <c r="C1702" i="4" a="1"/>
  <c r="I1702" i="4" a="1"/>
  <c r="J1702" i="4" a="1"/>
  <c r="L1702" i="4" a="1"/>
  <c r="H1703" i="4" a="1"/>
  <c r="K1703" i="4" a="1"/>
  <c r="G1704" i="4" a="1"/>
  <c r="I1704" i="4" a="1"/>
  <c r="K1704" i="4" a="1"/>
  <c r="H1705" i="4" a="1"/>
  <c r="J1705" i="4" a="1"/>
  <c r="J1706" i="4" a="1"/>
  <c r="K1707" i="4" a="1"/>
  <c r="G1708" i="4" a="1"/>
  <c r="H1708" i="4" a="1"/>
  <c r="I1708" i="4" a="1"/>
  <c r="L1708" i="4" a="1"/>
  <c r="G1709" i="4" a="1"/>
  <c r="I1709" i="4" a="1"/>
  <c r="K1709" i="4" a="1"/>
  <c r="J1715" i="4" a="1"/>
  <c r="L1715" i="4" a="1"/>
  <c r="J1716" i="4" a="1"/>
  <c r="L1716" i="4" a="1"/>
  <c r="I1717" i="4" a="1"/>
  <c r="J1717" i="4" a="1"/>
  <c r="G1725" i="4" a="1"/>
  <c r="I1725" i="4" a="1"/>
  <c r="K1725" i="4" a="1"/>
  <c r="G1726" i="4" a="1"/>
  <c r="I1726" i="4" a="1"/>
  <c r="L1726" i="4" a="1"/>
  <c r="H1727" i="4" a="1"/>
  <c r="L1727" i="4" a="1"/>
  <c r="H1728" i="4" a="1"/>
  <c r="J1728" i="4" a="1"/>
  <c r="H1732" i="4" a="1"/>
  <c r="K1732" i="4" a="1"/>
  <c r="L1734" i="4" a="1"/>
  <c r="K1735" i="4" a="1"/>
  <c r="L1737" i="4" a="1"/>
  <c r="G1738" i="4" a="1"/>
  <c r="K1738" i="4" a="1"/>
  <c r="G1739" i="4" a="1"/>
  <c r="J1739" i="4" a="1"/>
  <c r="L1739" i="4" a="1"/>
  <c r="I1740" i="4" a="1"/>
  <c r="B1744" i="4" a="1"/>
  <c r="G1744" i="4" a="1"/>
  <c r="J1744" i="4" a="1"/>
  <c r="B1745" i="4" a="1"/>
  <c r="C1745" i="4" a="1"/>
  <c r="G1745" i="4" a="1"/>
  <c r="I1745" i="4" a="1"/>
  <c r="B1746" i="4" a="1"/>
  <c r="C1746" i="4" a="1"/>
  <c r="G1746" i="4" a="1"/>
  <c r="I1746" i="4" a="1"/>
  <c r="I1749" i="4" a="1"/>
  <c r="B1751" i="4" a="1"/>
  <c r="G1751" i="4" a="1"/>
  <c r="I1751" i="4" a="1"/>
  <c r="L1751" i="4" a="1"/>
  <c r="C1752" i="4" a="1"/>
  <c r="H1752" i="4" a="1"/>
  <c r="L1752" i="4" a="1"/>
  <c r="C1753" i="4" a="1"/>
  <c r="J1753" i="4" a="1"/>
  <c r="C1757" i="4" a="1"/>
  <c r="G1757" i="4" a="1"/>
  <c r="I1757" i="4" a="1"/>
  <c r="C1758" i="4" a="1"/>
  <c r="H1758" i="4" a="1"/>
  <c r="J1758" i="4" a="1"/>
  <c r="J1760" i="4" a="1"/>
  <c r="L1760" i="4" a="1"/>
  <c r="C1761" i="4" a="1"/>
  <c r="K4406" i="4" a="1"/>
  <c r="H4434" i="4" a="1"/>
  <c r="J4741" i="4" a="1"/>
  <c r="K4748" i="4" a="1"/>
  <c r="L4749" i="4" a="1"/>
  <c r="I4750" i="4" a="1"/>
  <c r="C4751" i="4" a="1"/>
  <c r="G4751" i="4" a="1"/>
  <c r="L4751" i="4" a="1"/>
  <c r="I4752" i="4" a="1"/>
  <c r="K4755" i="4" a="1"/>
  <c r="C4757" i="4" a="1"/>
  <c r="J4757" i="4" a="1"/>
  <c r="B4758" i="4" a="1"/>
  <c r="I4758" i="4" a="1"/>
  <c r="G4759" i="4" a="1"/>
  <c r="K4759" i="4" a="1"/>
  <c r="B4760" i="4" a="1"/>
  <c r="G4760" i="4" a="1"/>
  <c r="K4761" i="4" a="1"/>
  <c r="H4762" i="4" a="1"/>
  <c r="C4763" i="4" a="1"/>
  <c r="I4763" i="4" a="1"/>
  <c r="G4767" i="4" a="1"/>
  <c r="K4767" i="4" a="1"/>
  <c r="C4768" i="4" a="1"/>
  <c r="I4768" i="4" a="1"/>
  <c r="C4770" i="4" a="1"/>
  <c r="H4770" i="4" a="1"/>
  <c r="L4770" i="4" a="1"/>
  <c r="H4771" i="4" a="1"/>
  <c r="K4771" i="4" a="1"/>
  <c r="J4772" i="4" a="1"/>
  <c r="H4775" i="4" a="1"/>
  <c r="B4776" i="4" a="1"/>
  <c r="H4776" i="4" a="1"/>
  <c r="L4776" i="4" a="1"/>
  <c r="K4777" i="4" a="1"/>
  <c r="K4778" i="4" a="1"/>
  <c r="C4779" i="4" a="1"/>
  <c r="I4779" i="4" a="1"/>
  <c r="L4779" i="4" a="1"/>
  <c r="C4780" i="4" a="1"/>
  <c r="I4780" i="4" a="1"/>
  <c r="L4780" i="4" a="1"/>
  <c r="B4781" i="4" a="1"/>
  <c r="I4781" i="4" a="1"/>
  <c r="C4805" i="4" a="1"/>
  <c r="I4805" i="4" a="1"/>
  <c r="J4806" i="4" a="1"/>
  <c r="J4810" i="4" a="1"/>
  <c r="J4814" i="4" a="1"/>
  <c r="K4818" i="4" a="1"/>
  <c r="J4819" i="4" a="1"/>
  <c r="I4820" i="4" a="1"/>
  <c r="K4824" i="4" a="1"/>
  <c r="H4825" i="4" a="1"/>
  <c r="J4825" i="4" a="1"/>
  <c r="I4826" i="4" a="1"/>
  <c r="I4827" i="4" a="1"/>
  <c r="L4827" i="4" a="1"/>
  <c r="C4829" i="4" a="1"/>
  <c r="G4829" i="4" a="1"/>
  <c r="K4829" i="4" a="1"/>
  <c r="G4830" i="4" a="1"/>
  <c r="L4830" i="4" a="1"/>
  <c r="J4831" i="4" a="1"/>
  <c r="L4831" i="4" a="1"/>
  <c r="D4832" i="4"/>
  <c r="K4832" i="4" a="1"/>
  <c r="L4833" i="4" a="1"/>
  <c r="I4834" i="4" a="1"/>
  <c r="G4838" i="4" a="1"/>
  <c r="K4838" i="4" a="1"/>
  <c r="D4839" i="4"/>
  <c r="J4839" i="4" a="1"/>
  <c r="G4840" i="4" a="1"/>
  <c r="J4840" i="4" a="1"/>
  <c r="D4844" i="4"/>
  <c r="L4844" i="4" a="1"/>
  <c r="C4849" i="4" a="1"/>
  <c r="J4849" i="4" a="1"/>
  <c r="G4852" i="4" a="1"/>
  <c r="L4855" i="4" a="1"/>
  <c r="K4856" i="4" a="1"/>
  <c r="J4857" i="4" a="1"/>
  <c r="J4858" i="4" a="1"/>
  <c r="H4859" i="4" a="1"/>
  <c r="K4859" i="4" a="1"/>
  <c r="H4860" i="4" a="1"/>
  <c r="K4860" i="4" a="1"/>
  <c r="K4863" i="4" a="1"/>
  <c r="J4864" i="4" a="1"/>
  <c r="K4865" i="4" a="1"/>
  <c r="K4866" i="4" a="1"/>
  <c r="D4867" i="4"/>
  <c r="L4867" i="4" a="1"/>
  <c r="G4868" i="4" a="1"/>
  <c r="K4868" i="4" a="1"/>
  <c r="H4869" i="4" a="1"/>
  <c r="K4869" i="4" a="1"/>
  <c r="J4870" i="4" a="1"/>
  <c r="L4870" i="4" a="1"/>
  <c r="K4871" i="4" a="1"/>
  <c r="H4872" i="4" a="1"/>
  <c r="C1031" i="4" a="1"/>
  <c r="G1031" i="4" a="1"/>
  <c r="H1031" i="4" a="1"/>
  <c r="I1031" i="4" a="1"/>
  <c r="J1031" i="4" a="1"/>
  <c r="K1031" i="4" a="1"/>
  <c r="L1031" i="4" a="1"/>
  <c r="C1228" i="4" a="1"/>
  <c r="D1228" i="4" s="1"/>
  <c r="B1232" i="4" a="1"/>
  <c r="C1232" i="4" a="1"/>
  <c r="G1232" i="4" a="1"/>
  <c r="B1233" i="4" a="1"/>
  <c r="C1233" i="4" a="1"/>
  <c r="G1233" i="4" a="1"/>
  <c r="H1233" i="4" a="1"/>
  <c r="I1233" i="4" a="1"/>
  <c r="J1233" i="4" a="1"/>
  <c r="B1234" i="4" a="1"/>
  <c r="C1234" i="4" a="1"/>
  <c r="G1234" i="4" a="1"/>
  <c r="H1234" i="4" a="1"/>
  <c r="J1234" i="4" a="1"/>
  <c r="K1234" i="4" a="1"/>
  <c r="B1239" i="4" a="1"/>
  <c r="G1239" i="4" a="1"/>
  <c r="I1239" i="4" a="1"/>
  <c r="K1239" i="4" a="1"/>
  <c r="C1241" i="4" a="1"/>
  <c r="G1241" i="4" a="1"/>
  <c r="I1241" i="4" a="1"/>
  <c r="K1241" i="4" a="1"/>
  <c r="B1243" i="4" a="1"/>
  <c r="C1243" i="4" a="1"/>
  <c r="G1243" i="4" a="1"/>
  <c r="H1243" i="4" a="1"/>
  <c r="I1243" i="4" a="1"/>
  <c r="J1243" i="4" a="1"/>
  <c r="L1243" i="4" a="1"/>
  <c r="B1244" i="4" a="1"/>
  <c r="H1244" i="4" a="1"/>
  <c r="J1244" i="4" a="1"/>
  <c r="B1245" i="4" a="1"/>
  <c r="C1245" i="4" a="1"/>
  <c r="B1246" i="4" a="1"/>
  <c r="C1246" i="4" a="1"/>
  <c r="G1246" i="4" a="1"/>
  <c r="I1246" i="4" a="1"/>
  <c r="B1251" i="4" a="1"/>
  <c r="H1251" i="4" a="1"/>
  <c r="J1251" i="4" a="1"/>
  <c r="B1252" i="4" a="1"/>
  <c r="G1252" i="4" a="1"/>
  <c r="C1253" i="4" a="1"/>
  <c r="H1253" i="4" a="1"/>
  <c r="H1254" i="4" a="1"/>
  <c r="I1254" i="4" a="1"/>
  <c r="C1258" i="4" a="1"/>
  <c r="G1258" i="4" a="1"/>
  <c r="I1258" i="4" a="1"/>
  <c r="C1260" i="4" a="1"/>
  <c r="G1260" i="4" a="1"/>
  <c r="I1260" i="4" a="1"/>
  <c r="B1262" i="4" a="1"/>
  <c r="C1262" i="4" a="1"/>
  <c r="G1262" i="4" a="1"/>
  <c r="H1262" i="4" a="1"/>
  <c r="I1262" i="4" a="1"/>
  <c r="K1262" i="4" a="1"/>
  <c r="C1268" i="4" a="1"/>
  <c r="G1268" i="4" a="1"/>
  <c r="H1268" i="4" a="1"/>
  <c r="J1268" i="4" a="1"/>
  <c r="C1271" i="4" a="1"/>
  <c r="H1271" i="4" a="1"/>
  <c r="I1271" i="4" a="1"/>
  <c r="K1271" i="4" a="1"/>
  <c r="L1271" i="4" a="1"/>
  <c r="B1272" i="4" a="1"/>
  <c r="G1272" i="4" a="1"/>
  <c r="I1272" i="4" a="1"/>
  <c r="K1272" i="4" a="1"/>
  <c r="H1274" i="4" a="1"/>
  <c r="J1274" i="4" a="1"/>
  <c r="L1274" i="4" a="1"/>
  <c r="G1275" i="4" a="1"/>
  <c r="I1275" i="4" a="1"/>
  <c r="K1275" i="4" a="1"/>
  <c r="K1277" i="4" a="1"/>
  <c r="I1279" i="4" a="1"/>
  <c r="L1279" i="4" a="1"/>
  <c r="K1281" i="4" a="1"/>
  <c r="G1282" i="4" a="1"/>
  <c r="H1282" i="4" a="1"/>
  <c r="I1282" i="4" a="1"/>
  <c r="G1283" i="4" a="1"/>
  <c r="I1283" i="4" a="1"/>
  <c r="K1283" i="4" a="1"/>
  <c r="G1285" i="4" a="1"/>
  <c r="H1285" i="4" a="1"/>
  <c r="I1285" i="4" a="1"/>
  <c r="J1285" i="4" a="1"/>
  <c r="K1286" i="4" a="1"/>
  <c r="H1288" i="4" a="1"/>
  <c r="K1288" i="4" a="1"/>
  <c r="L1288" i="4" a="1"/>
  <c r="I1289" i="4" a="1"/>
  <c r="K1289" i="4" a="1"/>
  <c r="G1291" i="4" a="1"/>
  <c r="I1291" i="4" a="1"/>
  <c r="K1291" i="4" a="1"/>
  <c r="L1291" i="4" a="1"/>
  <c r="C1292" i="4" a="1"/>
  <c r="H1292" i="4" a="1"/>
  <c r="J1292" i="4" a="1"/>
  <c r="L1292" i="4" a="1"/>
  <c r="G1293" i="4" a="1"/>
  <c r="H1293" i="4" a="1"/>
  <c r="J1293" i="4" a="1"/>
  <c r="L1293" i="4" a="1"/>
  <c r="C1295" i="4" a="1"/>
  <c r="G1295" i="4" a="1"/>
  <c r="H1295" i="4" a="1"/>
  <c r="I1295" i="4" a="1"/>
  <c r="J1295" i="4" a="1"/>
  <c r="L1295" i="4" a="1"/>
  <c r="L1297" i="4" a="1"/>
  <c r="J1298" i="4" a="1"/>
  <c r="K1298" i="4" a="1"/>
  <c r="L1298" i="4" a="1"/>
  <c r="H1301" i="4" a="1"/>
  <c r="I1301" i="4" a="1"/>
  <c r="J1301" i="4" a="1"/>
  <c r="K1301" i="4" a="1"/>
  <c r="L1301" i="4" a="1"/>
  <c r="I1304" i="4" a="1"/>
  <c r="K1304" i="4" a="1"/>
  <c r="G1306" i="4" a="1"/>
  <c r="I1306" i="4" a="1"/>
  <c r="K1306" i="4" a="1"/>
  <c r="L1308" i="4" a="1"/>
  <c r="I1310" i="4" a="1"/>
  <c r="K1310" i="4" a="1"/>
  <c r="L1310" i="4" a="1"/>
  <c r="J1312" i="4" a="1"/>
  <c r="L1312" i="4" a="1"/>
  <c r="J1313" i="4" a="1"/>
  <c r="L1313" i="4" a="1"/>
  <c r="L1314" i="4" a="1"/>
  <c r="J1315" i="4" a="1"/>
  <c r="K1315" i="4" a="1"/>
  <c r="L1315" i="4" a="1"/>
  <c r="J1317" i="4" a="1"/>
  <c r="L1317" i="4" a="1"/>
  <c r="C1318" i="4" a="1"/>
  <c r="G1318" i="4" a="1"/>
  <c r="H1322" i="4" a="1"/>
  <c r="I1322" i="4" a="1"/>
  <c r="J1322" i="4" a="1"/>
  <c r="H1325" i="4" a="1"/>
  <c r="I1325" i="4" a="1"/>
  <c r="K1325" i="4" a="1"/>
  <c r="L1325" i="4" a="1"/>
  <c r="J1326" i="4" a="1"/>
  <c r="K1326" i="4" a="1"/>
  <c r="L1326" i="4" a="1"/>
  <c r="J1328" i="4" a="1"/>
  <c r="L1328" i="4" a="1"/>
  <c r="L1329" i="4" a="1"/>
  <c r="K1333" i="4" a="1"/>
  <c r="I1336" i="4" a="1"/>
  <c r="J1336" i="4" a="1"/>
  <c r="K1336" i="4" a="1"/>
  <c r="I1338" i="4" a="1"/>
  <c r="K1338" i="4" a="1"/>
  <c r="L1343" i="4" a="1"/>
  <c r="K1344" i="4" a="1"/>
  <c r="K1347" i="4" a="1"/>
  <c r="L1347" i="4" a="1"/>
  <c r="J1632" i="4" a="1"/>
  <c r="I1633" i="4" a="1"/>
  <c r="K1633" i="4" a="1"/>
  <c r="H1634" i="4" a="1"/>
  <c r="J1634" i="4" a="1"/>
  <c r="I1637" i="4" a="1"/>
  <c r="J1637" i="4" a="1"/>
  <c r="L1637" i="4" a="1"/>
  <c r="G1638" i="4" a="1"/>
  <c r="I1638" i="4" a="1"/>
  <c r="K1638" i="4" a="1"/>
  <c r="H1639" i="4" a="1"/>
  <c r="J1639" i="4" a="1"/>
  <c r="L1639" i="4" a="1"/>
  <c r="I1640" i="4" a="1"/>
  <c r="J1640" i="4" a="1"/>
  <c r="L1640" i="4" a="1"/>
  <c r="H1642" i="4" a="1"/>
  <c r="J1642" i="4" a="1"/>
  <c r="L1642" i="4" a="1"/>
  <c r="H1643" i="4" a="1"/>
  <c r="I1643" i="4" a="1"/>
  <c r="J1643" i="4" a="1"/>
  <c r="I1649" i="4" a="1"/>
  <c r="L1649" i="4" a="1"/>
  <c r="H1650" i="4" a="1"/>
  <c r="J1650" i="4" a="1"/>
  <c r="L1650" i="4" a="1"/>
  <c r="H1651" i="4" a="1"/>
  <c r="J1651" i="4" a="1"/>
  <c r="J1653" i="4" a="1"/>
  <c r="I1655" i="4" a="1"/>
  <c r="G1657" i="4" a="1"/>
  <c r="J1657" i="4" a="1"/>
  <c r="L1657" i="4" a="1"/>
  <c r="I1658" i="4" a="1"/>
  <c r="K1658" i="4" a="1"/>
  <c r="H1661" i="4" a="1"/>
  <c r="J1661" i="4" a="1"/>
  <c r="G1663" i="4" a="1"/>
  <c r="I1663" i="4" a="1"/>
  <c r="I1665" i="4" a="1"/>
  <c r="L1665" i="4" a="1"/>
  <c r="G1666" i="4" a="1"/>
  <c r="I1666" i="4" a="1"/>
  <c r="K1666" i="4" a="1"/>
  <c r="L1666" i="4" a="1"/>
  <c r="H1667" i="4" a="1"/>
  <c r="J1667" i="4" a="1"/>
  <c r="L1667" i="4" a="1"/>
  <c r="H1668" i="4" a="1"/>
  <c r="J1668" i="4" a="1"/>
  <c r="L1668" i="4" a="1"/>
  <c r="J1669" i="4" a="1"/>
  <c r="L1669" i="4" a="1"/>
  <c r="K1670" i="4" a="1"/>
  <c r="L1670" i="4" a="1"/>
  <c r="H1671" i="4" a="1"/>
  <c r="I1671" i="4" a="1"/>
  <c r="K1671" i="4" a="1"/>
  <c r="J1672" i="4" a="1"/>
  <c r="L1672" i="4" a="1"/>
  <c r="K1674" i="4" a="1"/>
  <c r="G1675" i="4" a="1"/>
  <c r="I1675" i="4" a="1"/>
  <c r="K1675" i="4" a="1"/>
  <c r="J1677" i="4" a="1"/>
  <c r="I1679" i="4" a="1"/>
  <c r="L1679" i="4" a="1"/>
  <c r="G1680" i="4" a="1"/>
  <c r="J1680" i="4" a="1"/>
  <c r="L1680" i="4" a="1"/>
  <c r="H1681" i="4" a="1"/>
  <c r="I1681" i="4" a="1"/>
  <c r="K1681" i="4" a="1"/>
  <c r="J1683" i="4" a="1"/>
  <c r="K1685" i="4" a="1"/>
  <c r="H1686" i="4" a="1"/>
  <c r="J1686" i="4" a="1"/>
  <c r="L1686" i="4" a="1"/>
  <c r="H1687" i="4" a="1"/>
  <c r="I1687" i="4" a="1"/>
  <c r="L1687" i="4" a="1"/>
  <c r="H1688" i="4" a="1"/>
  <c r="I1688" i="4" a="1"/>
  <c r="K1688" i="4" a="1"/>
  <c r="J1690" i="4" a="1"/>
  <c r="C1691" i="4" a="1"/>
  <c r="H1691" i="4" a="1"/>
  <c r="K1691" i="4" a="1"/>
  <c r="I1693" i="4" a="1"/>
  <c r="L1693" i="4" a="1"/>
  <c r="G1694" i="4" a="1"/>
  <c r="H1694" i="4" a="1"/>
  <c r="K1694" i="4" a="1"/>
  <c r="J1698" i="4" a="1"/>
  <c r="G1699" i="4" a="1"/>
  <c r="I1699" i="4" a="1"/>
  <c r="K1699" i="4" a="1"/>
  <c r="G1700" i="4" a="1"/>
  <c r="I1700" i="4" a="1"/>
  <c r="L1700" i="4" a="1"/>
  <c r="G1701" i="4" a="1"/>
  <c r="I1701" i="4" a="1"/>
  <c r="L1701" i="4" a="1"/>
  <c r="G1702" i="4" a="1"/>
  <c r="H1702" i="4" a="1"/>
  <c r="K1702" i="4" a="1"/>
  <c r="G1703" i="4" a="1"/>
  <c r="J1703" i="4" a="1"/>
  <c r="L1703" i="4" a="1"/>
  <c r="H1704" i="4" a="1"/>
  <c r="J1704" i="4" a="1"/>
  <c r="L1704" i="4" a="1"/>
  <c r="K1708" i="4" a="1"/>
  <c r="C1709" i="4" a="1"/>
  <c r="H1709" i="4" a="1"/>
  <c r="J1709" i="4" a="1"/>
  <c r="H1712" i="4" a="1"/>
  <c r="J1712" i="4" a="1"/>
  <c r="K1712" i="4" a="1"/>
  <c r="H1713" i="4" a="1"/>
  <c r="L1713" i="4" a="1"/>
  <c r="J1714" i="4" a="1"/>
  <c r="L1714" i="4" a="1"/>
  <c r="K1715" i="4" a="1"/>
  <c r="K1717" i="4" a="1"/>
  <c r="H1718" i="4" a="1"/>
  <c r="J1718" i="4" a="1"/>
  <c r="L1718" i="4" a="1"/>
  <c r="G1722" i="4" a="1"/>
  <c r="I1722" i="4" a="1"/>
  <c r="L1722" i="4" a="1"/>
  <c r="G1723" i="4" a="1"/>
  <c r="I1723" i="4" a="1"/>
  <c r="J1723" i="4" a="1"/>
  <c r="L1725" i="4" a="1"/>
  <c r="H1726" i="4" a="1"/>
  <c r="J1726" i="4" a="1"/>
  <c r="K1726" i="4" a="1"/>
  <c r="I1727" i="4" a="1"/>
  <c r="J1727" i="4" a="1"/>
  <c r="H1729" i="4" a="1"/>
  <c r="L1729" i="4" a="1"/>
  <c r="C1730" i="4" a="1"/>
  <c r="H1730" i="4" a="1"/>
  <c r="J1730" i="4" a="1"/>
  <c r="J1733" i="4" a="1"/>
  <c r="G1736" i="4" a="1"/>
  <c r="J1736" i="4" a="1"/>
  <c r="L1736" i="4" a="1"/>
  <c r="H1737" i="4" a="1"/>
  <c r="I1737" i="4" a="1"/>
  <c r="K1737" i="4" a="1"/>
  <c r="C1738" i="4" a="1"/>
  <c r="H1738" i="4" a="1"/>
  <c r="J1738" i="4" a="1"/>
  <c r="K1740" i="4" a="1"/>
  <c r="K1741" i="4" a="1"/>
  <c r="B1743" i="4" a="1"/>
  <c r="G1743" i="4" a="1"/>
  <c r="I1744" i="4" a="1"/>
  <c r="H1745" i="4" a="1"/>
  <c r="H1746" i="4" a="1"/>
  <c r="B1747" i="4" a="1"/>
  <c r="C1747" i="4" a="1"/>
  <c r="D1747" i="4" s="1"/>
  <c r="H1748" i="4" a="1"/>
  <c r="K1748" i="4" a="1"/>
  <c r="C1750" i="4" a="1"/>
  <c r="G1750" i="4" a="1"/>
  <c r="I1750" i="4" a="1"/>
  <c r="K1750" i="4" a="1"/>
  <c r="I1752" i="4" a="1"/>
  <c r="J1752" i="4" a="1"/>
  <c r="B1753" i="4" a="1"/>
  <c r="G1753" i="4" a="1"/>
  <c r="H1753" i="4" a="1"/>
  <c r="K1753" i="4" a="1"/>
  <c r="C1754" i="4" a="1"/>
  <c r="H1754" i="4" a="1"/>
  <c r="J1754" i="4" a="1"/>
  <c r="C1756" i="4" a="1"/>
  <c r="D1756" i="4" s="1"/>
  <c r="G1756" i="4" a="1"/>
  <c r="H1756" i="4" a="1"/>
  <c r="I1756" i="4" a="1"/>
  <c r="J1756" i="4" a="1"/>
  <c r="K1756" i="4" a="1"/>
  <c r="C1760" i="4" a="1"/>
  <c r="G1760" i="4" a="1"/>
  <c r="I1760" i="4" a="1"/>
  <c r="L4405" i="4" a="1"/>
  <c r="K4418" i="4" a="1"/>
  <c r="L4481" i="4" a="1"/>
  <c r="B4741" i="4" a="1"/>
  <c r="G4741" i="4" a="1"/>
  <c r="I4741" i="4" a="1"/>
  <c r="J4742" i="4" a="1"/>
  <c r="H4743" i="4" a="1"/>
  <c r="K4743" i="4" a="1"/>
  <c r="K4744" i="4" a="1"/>
  <c r="H4745" i="4" a="1"/>
  <c r="K4745" i="4" a="1"/>
  <c r="H4746" i="4" a="1"/>
  <c r="K4746" i="4" a="1"/>
  <c r="I4751" i="4" a="1"/>
  <c r="I4753" i="4" a="1"/>
  <c r="I4754" i="4" a="1"/>
  <c r="C4760" i="4" a="1"/>
  <c r="I4760" i="4" a="1"/>
  <c r="K4760" i="4" a="1"/>
  <c r="B4761" i="4" a="1"/>
  <c r="H4761" i="4" a="1"/>
  <c r="L4763" i="4" a="1"/>
  <c r="K4764" i="4" a="1"/>
  <c r="C4767" i="4" a="1"/>
  <c r="I4767" i="4" a="1"/>
  <c r="L4767" i="4" a="1"/>
  <c r="H4768" i="4" a="1"/>
  <c r="K4768" i="4" a="1"/>
  <c r="L4768" i="4" a="1"/>
  <c r="G4770" i="4" a="1"/>
  <c r="I4770" i="4" a="1"/>
  <c r="L4772" i="4" a="1"/>
  <c r="G4773" i="4" a="1"/>
  <c r="J4773" i="4" a="1"/>
  <c r="B4774" i="4" a="1"/>
  <c r="G4774" i="4" a="1"/>
  <c r="J4774" i="4" a="1"/>
  <c r="K4776" i="4" a="1"/>
  <c r="C4777" i="4" a="1"/>
  <c r="H4777" i="4" a="1"/>
  <c r="L4777" i="4" a="1"/>
  <c r="I4778" i="4" a="1"/>
  <c r="J4780" i="4" a="1"/>
  <c r="J4781" i="4" a="1"/>
  <c r="K4781" i="4" a="1"/>
  <c r="G4805" i="4" a="1"/>
  <c r="K4805" i="4" a="1"/>
  <c r="H4806" i="4" a="1"/>
  <c r="K4806" i="4" a="1"/>
  <c r="H4807" i="4" a="1"/>
  <c r="K4807" i="4" a="1"/>
  <c r="I4808" i="4" a="1"/>
  <c r="J4811" i="4" a="1"/>
  <c r="K4814" i="4" a="1"/>
  <c r="H4815" i="4" a="1"/>
  <c r="K4815" i="4" a="1"/>
  <c r="L4815" i="4" a="1"/>
  <c r="C4816" i="4" a="1"/>
  <c r="G4816" i="4" a="1"/>
  <c r="J4816" i="4" a="1"/>
  <c r="K4817" i="4" a="1"/>
  <c r="G4820" i="4" a="1"/>
  <c r="K4820" i="4" a="1"/>
  <c r="J4821" i="4" a="1"/>
  <c r="J4824" i="4" a="1"/>
  <c r="K4827" i="4" a="1"/>
  <c r="H4830" i="4" a="1"/>
  <c r="K4830" i="4" a="1"/>
  <c r="I4831" i="4" a="1"/>
  <c r="C4832" i="4" a="1"/>
  <c r="H4832" i="4" a="1"/>
  <c r="I4835" i="4" a="1"/>
  <c r="H4838" i="4" a="1"/>
  <c r="L4838" i="4" a="1"/>
  <c r="G4839" i="4" a="1"/>
  <c r="I4839" i="4" a="1"/>
  <c r="L4841" i="4" a="1"/>
  <c r="G4843" i="4" a="1"/>
  <c r="J4843" i="4" a="1"/>
  <c r="K4846" i="4" a="1"/>
  <c r="G4847" i="4" a="1"/>
  <c r="I4847" i="4" a="1"/>
  <c r="L4847" i="4" a="1"/>
  <c r="H4848" i="4" a="1"/>
  <c r="K4848" i="4" a="1"/>
  <c r="D4849" i="4"/>
  <c r="H4849" i="4" a="1"/>
  <c r="L4849" i="4" a="1"/>
  <c r="D4850" i="4"/>
  <c r="G4850" i="4" a="1"/>
  <c r="J4850" i="4" a="1"/>
  <c r="C4851" i="4" a="1"/>
  <c r="I4851" i="4" a="1"/>
  <c r="C4852" i="4" a="1"/>
  <c r="H4852" i="4" a="1"/>
  <c r="K4852" i="4" a="1"/>
  <c r="C4853" i="4" a="1"/>
  <c r="H4853" i="4" a="1"/>
  <c r="K4853" i="4" a="1"/>
  <c r="G4854" i="4" a="1"/>
  <c r="G4855" i="4" a="1"/>
  <c r="J4855" i="4" a="1"/>
  <c r="I4856" i="4" a="1"/>
  <c r="L4856" i="4" a="1"/>
  <c r="L4857" i="4" a="1"/>
  <c r="I4858" i="4" a="1"/>
  <c r="L4858" i="4" a="1"/>
  <c r="I4859" i="4" a="1"/>
  <c r="J4859" i="4" a="1"/>
  <c r="L4859" i="4" a="1"/>
  <c r="J4860" i="4" a="1"/>
  <c r="C4861" i="4" a="1"/>
  <c r="H4861" i="4" a="1"/>
  <c r="K4861" i="4" a="1"/>
  <c r="G4862" i="4" a="1"/>
  <c r="J4862" i="4" a="1"/>
  <c r="D4863" i="4"/>
  <c r="H4863" i="4" a="1"/>
  <c r="J4863" i="4" a="1"/>
  <c r="L4863" i="4" a="1"/>
  <c r="K4864" i="4" a="1"/>
  <c r="J4865" i="4" a="1"/>
  <c r="J4866" i="4" a="1"/>
  <c r="D4869" i="4"/>
  <c r="J4869" i="4" a="1"/>
  <c r="K4872" i="4" a="1"/>
  <c r="H4873" i="4" a="1"/>
  <c r="K4876" i="4" a="1"/>
  <c r="G4877" i="4" a="1"/>
  <c r="J4877" i="4" a="1"/>
  <c r="I4882" i="4" a="1"/>
  <c r="L4882" i="4" a="1"/>
  <c r="I4883" i="4" a="1"/>
  <c r="L4883" i="4" a="1"/>
  <c r="C4884" i="4" a="1"/>
  <c r="G4884" i="4" a="1"/>
  <c r="I4884" i="4" a="1"/>
  <c r="L4884" i="4" a="1"/>
  <c r="H4885" i="4" a="1"/>
  <c r="J4885" i="4" a="1"/>
  <c r="L4887" i="4" a="1"/>
  <c r="J4888" i="4" a="1"/>
  <c r="H4889" i="4" a="1"/>
  <c r="J4889" i="4" a="1"/>
  <c r="L4889" i="4" a="1"/>
  <c r="G4890" i="4" a="1"/>
  <c r="H4890" i="4" a="1"/>
  <c r="J4890" i="4" a="1"/>
  <c r="L4890" i="4" a="1"/>
  <c r="K4892" i="4" a="1"/>
  <c r="I4893" i="4" a="1"/>
  <c r="L4893" i="4" a="1"/>
  <c r="G4894" i="4" a="1"/>
  <c r="J4894" i="4" a="1"/>
  <c r="G4897" i="4" a="1"/>
  <c r="J4897" i="4" a="1"/>
  <c r="G4898" i="4" a="1"/>
  <c r="K4898" i="4" a="1"/>
  <c r="D4901" i="4"/>
  <c r="H4901" i="4" a="1"/>
  <c r="K4901" i="4" a="1"/>
  <c r="H4902" i="4" a="1"/>
  <c r="K4902" i="4" a="1"/>
  <c r="H4903" i="4" a="1"/>
  <c r="J4903" i="4" a="1"/>
  <c r="K4908" i="4" a="1"/>
  <c r="H4909" i="4" a="1"/>
  <c r="L4909" i="4" a="1"/>
  <c r="H4910" i="4" a="1"/>
  <c r="K4910" i="4" a="1"/>
  <c r="G4911" i="4" a="1"/>
  <c r="I4911" i="4" a="1"/>
  <c r="L4911" i="4" a="1"/>
  <c r="L4913" i="4" a="1"/>
  <c r="H4914" i="4" a="1"/>
  <c r="L4914" i="4" a="1"/>
  <c r="I4915" i="4" a="1"/>
  <c r="K4915" i="4" a="1"/>
  <c r="I4916" i="4" a="1"/>
  <c r="I4921" i="4" a="1"/>
  <c r="L4921" i="4" a="1"/>
  <c r="J4922" i="4" a="1"/>
  <c r="G4925" i="4" a="1"/>
  <c r="J4925" i="4" a="1"/>
  <c r="I4926" i="4" a="1"/>
  <c r="I4929" i="4" a="1"/>
  <c r="G4934" i="4" a="1"/>
  <c r="J4934" i="4" a="1"/>
  <c r="K4937" i="4" a="1"/>
  <c r="K4938" i="4" a="1"/>
  <c r="J4939" i="4" a="1"/>
  <c r="J4942" i="4" a="1"/>
  <c r="H4945" i="4" a="1"/>
  <c r="L4945" i="4" a="1"/>
  <c r="J4946" i="4" a="1"/>
  <c r="D4947" i="4"/>
  <c r="I4947" i="4" a="1"/>
  <c r="K4947" i="4" a="1"/>
  <c r="D5131" i="4"/>
  <c r="J5131" i="4" a="1"/>
  <c r="C5132" i="4" a="1"/>
  <c r="I5132" i="4" a="1"/>
  <c r="B5133" i="4" a="1"/>
  <c r="H5133" i="4" a="1"/>
  <c r="K5133" i="4" a="1"/>
  <c r="C5134" i="4" a="1"/>
  <c r="H5134" i="4" a="1"/>
  <c r="K5134" i="4" a="1"/>
  <c r="D5135" i="4"/>
  <c r="I5135" i="4" a="1"/>
  <c r="L5135" i="4" a="1"/>
  <c r="H5136" i="4" a="1"/>
  <c r="L5136" i="4" a="1"/>
  <c r="C5137" i="4" a="1"/>
  <c r="I5137" i="4" a="1"/>
  <c r="B5140" i="4" a="1"/>
  <c r="H5140" i="4" a="1"/>
  <c r="K5140" i="4" a="1"/>
  <c r="C5141" i="4" a="1"/>
  <c r="H5141" i="4" a="1"/>
  <c r="K5141" i="4" a="1"/>
  <c r="K5143" i="4" a="1"/>
  <c r="C5144" i="4" a="1"/>
  <c r="H5144" i="4" a="1"/>
  <c r="B5145" i="4" a="1"/>
  <c r="G5145" i="4" a="1"/>
  <c r="K5145" i="4" a="1"/>
  <c r="C5146" i="4" a="1"/>
  <c r="I5146" i="4" a="1"/>
  <c r="L5146" i="4" a="1"/>
  <c r="B5147" i="4" a="1"/>
  <c r="H5147" i="4" a="1"/>
  <c r="J5147" i="4" a="1"/>
  <c r="C5148" i="4" a="1"/>
  <c r="G5148" i="4" a="1"/>
  <c r="K5148" i="4" a="1"/>
  <c r="C5149" i="4" a="1"/>
  <c r="J5149" i="4" a="1"/>
  <c r="D5150" i="4"/>
  <c r="H5150" i="4" a="1"/>
  <c r="K5150" i="4" a="1"/>
  <c r="C5151" i="4" a="1"/>
  <c r="J5151" i="4" a="1"/>
  <c r="B5152" i="4" a="1"/>
  <c r="G5152" i="4" a="1"/>
  <c r="J5152" i="4" a="1"/>
  <c r="B5153" i="4" a="1"/>
  <c r="G5153" i="4" a="1"/>
  <c r="K5153" i="4" a="1"/>
  <c r="C5154" i="4" a="1"/>
  <c r="H5154" i="4" a="1"/>
  <c r="K5154" i="4" a="1"/>
  <c r="B5155" i="4" a="1"/>
  <c r="I5155" i="4" a="1"/>
  <c r="B5156" i="4" a="1"/>
  <c r="G5156" i="4" a="1"/>
  <c r="J5156" i="4" a="1"/>
  <c r="C5157" i="4" a="1"/>
  <c r="G5157" i="4" a="1"/>
  <c r="K5157" i="4" a="1"/>
  <c r="B5158" i="4" a="1"/>
  <c r="H5158" i="4" a="1"/>
  <c r="K5158" i="4" a="1"/>
  <c r="B5159" i="4" a="1"/>
  <c r="G5159" i="4" a="1"/>
  <c r="K5159" i="4" a="1"/>
  <c r="B5160" i="4" a="1"/>
  <c r="G5160" i="4" a="1"/>
  <c r="L5160" i="4" a="1"/>
  <c r="B5161" i="4" a="1"/>
  <c r="G5161" i="4" a="1"/>
  <c r="J5161" i="4" a="1"/>
  <c r="K5163" i="4" a="1"/>
  <c r="C5164" i="4" a="1"/>
  <c r="H5164" i="4" a="1"/>
  <c r="K5164" i="4" a="1"/>
  <c r="C5165" i="4" a="1"/>
  <c r="I5165" i="4" a="1"/>
  <c r="H5167" i="4" a="1"/>
  <c r="L5167" i="4" a="1"/>
  <c r="G5168" i="4" a="1"/>
  <c r="I5168" i="4" a="1"/>
  <c r="L5168" i="4" a="1"/>
  <c r="D5169" i="4"/>
  <c r="H5169" i="4" a="1"/>
  <c r="L5169" i="4" a="1"/>
  <c r="D5170" i="4"/>
  <c r="H5170" i="4" a="1"/>
  <c r="G5175" i="4" a="1"/>
  <c r="K5175" i="4" a="1"/>
  <c r="C5176" i="4" a="1"/>
  <c r="K5176" i="4" a="1"/>
  <c r="J5178" i="4" a="1"/>
  <c r="G5179" i="4" a="1"/>
  <c r="J5181" i="4" a="1"/>
  <c r="H5183" i="4" a="1"/>
  <c r="B5184" i="4" a="1"/>
  <c r="H5184" i="4" a="1"/>
  <c r="L5186" i="4" a="1"/>
  <c r="H5187" i="4" a="1"/>
  <c r="K5187" i="4" a="1"/>
  <c r="G5188" i="4" a="1"/>
  <c r="L5188" i="4" a="1"/>
  <c r="B5189" i="4" a="1"/>
  <c r="D5192" i="4"/>
  <c r="I5192" i="4" a="1"/>
  <c r="L5192" i="4" a="1"/>
  <c r="G5193" i="4" a="1"/>
  <c r="L5193" i="4" a="1"/>
  <c r="H5194" i="4" a="1"/>
  <c r="L5194" i="4" a="1"/>
  <c r="H5195" i="4" a="1"/>
  <c r="L5195" i="4" a="1"/>
  <c r="C5196" i="4" a="1"/>
  <c r="K5196" i="4" a="1"/>
  <c r="B5197" i="4" a="1"/>
  <c r="H5197" i="4" a="1"/>
  <c r="L5197" i="4" a="1"/>
  <c r="D5198" i="4"/>
  <c r="G5198" i="4" a="1"/>
  <c r="K5198" i="4" a="1"/>
  <c r="C5199" i="4" a="1"/>
  <c r="H5199" i="4" a="1"/>
  <c r="K5199" i="4" a="1"/>
  <c r="B5200" i="4" a="1"/>
  <c r="H5200" i="4" a="1"/>
  <c r="L5200" i="4" a="1"/>
  <c r="D5201" i="4"/>
  <c r="H5201" i="4" a="1"/>
  <c r="J5203" i="4" a="1"/>
  <c r="L5205" i="4" a="1"/>
  <c r="L5206" i="4" a="1"/>
  <c r="H5207" i="4" a="1"/>
  <c r="J5207" i="4" a="1"/>
  <c r="L5218" i="4" a="1"/>
  <c r="K5220" i="4" a="1"/>
  <c r="I5224" i="4" a="1"/>
  <c r="K5225" i="4" a="1"/>
  <c r="K5226" i="4" a="1"/>
  <c r="L5227" i="4" a="1"/>
  <c r="J5229" i="4" a="1"/>
  <c r="L5229" i="4" a="1"/>
  <c r="G5230" i="4" a="1"/>
  <c r="I5230" i="4" a="1"/>
  <c r="L5234" i="4" a="1"/>
  <c r="K5235" i="4" a="1"/>
  <c r="K5237" i="4" a="1"/>
  <c r="K5242" i="4" a="1"/>
  <c r="L5246" i="4" a="1"/>
  <c r="J5247" i="4" a="1"/>
  <c r="D5253" i="4"/>
  <c r="J5253" i="4" a="1"/>
  <c r="K1358" i="4" a="1"/>
  <c r="L1358" i="4" a="1"/>
  <c r="J1631" i="4" a="1"/>
  <c r="L1636" i="4" a="1"/>
  <c r="H1637" i="4" a="1"/>
  <c r="K1637" i="4" a="1"/>
  <c r="H1640" i="4" a="1"/>
  <c r="K1640" i="4" a="1"/>
  <c r="L1643" i="4" a="1"/>
  <c r="J1644" i="4" a="1"/>
  <c r="K1647" i="4" a="1"/>
  <c r="G1648" i="4" a="1"/>
  <c r="J1648" i="4" a="1"/>
  <c r="I1651" i="4" a="1"/>
  <c r="K1651" i="4" a="1"/>
  <c r="G1652" i="4" a="1"/>
  <c r="I1652" i="4" a="1"/>
  <c r="K1652" i="4" a="1"/>
  <c r="K1655" i="4" a="1"/>
  <c r="G1656" i="4" a="1"/>
  <c r="I1656" i="4" a="1"/>
  <c r="J1656" i="4" a="1"/>
  <c r="H1662" i="4" a="1"/>
  <c r="J1662" i="4" a="1"/>
  <c r="L1662" i="4" a="1"/>
  <c r="H1663" i="4" a="1"/>
  <c r="J1663" i="4" a="1"/>
  <c r="L1663" i="4" a="1"/>
  <c r="G1664" i="4" a="1"/>
  <c r="I1664" i="4" a="1"/>
  <c r="L1664" i="4" a="1"/>
  <c r="H1665" i="4" a="1"/>
  <c r="K1665" i="4" a="1"/>
  <c r="H1666" i="4" a="1"/>
  <c r="J1666" i="4" a="1"/>
  <c r="J1671" i="4" a="1"/>
  <c r="L1671" i="4" a="1"/>
  <c r="K1672" i="4" a="1"/>
  <c r="H1673" i="4" a="1"/>
  <c r="J1673" i="4" a="1"/>
  <c r="L1673" i="4" a="1"/>
  <c r="I1674" i="4" a="1"/>
  <c r="L1674" i="4" a="1"/>
  <c r="H1675" i="4" a="1"/>
  <c r="J1675" i="4" a="1"/>
  <c r="I1676" i="4" a="1"/>
  <c r="K1676" i="4" a="1"/>
  <c r="J1679" i="4" a="1"/>
  <c r="H1682" i="4" a="1"/>
  <c r="K1682" i="4" a="1"/>
  <c r="I1685" i="4" a="1"/>
  <c r="L1685" i="4" a="1"/>
  <c r="I1686" i="4" a="1"/>
  <c r="K1686" i="4" a="1"/>
  <c r="H1689" i="4" a="1"/>
  <c r="I1689" i="4" a="1"/>
  <c r="L1689" i="4" a="1"/>
  <c r="H1690" i="4" a="1"/>
  <c r="K1690" i="4" a="1"/>
  <c r="K1692" i="4" a="1"/>
  <c r="G1693" i="4" a="1"/>
  <c r="K1693" i="4" a="1"/>
  <c r="C1694" i="4" a="1"/>
  <c r="I1694" i="4" a="1"/>
  <c r="L1694" i="4" a="1"/>
  <c r="I1695" i="4" a="1"/>
  <c r="K1695" i="4" a="1"/>
  <c r="I1696" i="4" a="1"/>
  <c r="K1696" i="4" a="1"/>
  <c r="C1697" i="4" a="1"/>
  <c r="H1697" i="4" a="1"/>
  <c r="G1698" i="4" a="1"/>
  <c r="I1698" i="4" a="1"/>
  <c r="L1698" i="4" a="1"/>
  <c r="H1699" i="4" a="1"/>
  <c r="J1699" i="4" a="1"/>
  <c r="L1699" i="4" a="1"/>
  <c r="H1700" i="4" a="1"/>
  <c r="J1700" i="4" a="1"/>
  <c r="I1705" i="4" a="1"/>
  <c r="K1705" i="4" a="1"/>
  <c r="J1708" i="4" a="1"/>
  <c r="J1713" i="4" a="1"/>
  <c r="K1714" i="4" a="1"/>
  <c r="L1717" i="4" a="1"/>
  <c r="K1721" i="4" a="1"/>
  <c r="L1721" i="4" a="1"/>
  <c r="L1723" i="4" a="1"/>
  <c r="K1724" i="4" a="1"/>
  <c r="K1728" i="4" a="1"/>
  <c r="G1729" i="4" a="1"/>
  <c r="J1729" i="4" a="1"/>
  <c r="L1731" i="4" a="1"/>
  <c r="G1732" i="4" a="1"/>
  <c r="I1732" i="4" a="1"/>
  <c r="J1732" i="4" a="1"/>
  <c r="J1734" i="4" a="1"/>
  <c r="J1737" i="4" a="1"/>
  <c r="J1740" i="4" a="1"/>
  <c r="L1740" i="4" a="1"/>
  <c r="L1741" i="4" a="1"/>
  <c r="B1742" i="4" a="1"/>
  <c r="H1742" i="4" a="1"/>
  <c r="C1744" i="4" a="1"/>
  <c r="H1744" i="4" a="1"/>
  <c r="J1745" i="4" a="1"/>
  <c r="B1748" i="4" a="1"/>
  <c r="G1748" i="4" a="1"/>
  <c r="J1748" i="4" a="1"/>
  <c r="B1749" i="4" a="1"/>
  <c r="G1749" i="4" a="1"/>
  <c r="J1749" i="4" a="1"/>
  <c r="J1751" i="4" a="1"/>
  <c r="K1751" i="4" a="1"/>
  <c r="B1752" i="4" a="1"/>
  <c r="G1752" i="4" a="1"/>
  <c r="K1752" i="4" a="1"/>
  <c r="L1754" i="4" a="1"/>
  <c r="C1755" i="4" a="1"/>
  <c r="H1755" i="4" a="1"/>
  <c r="J1755" i="4" a="1"/>
  <c r="L1756" i="4" a="1"/>
  <c r="B1757" i="4" a="1"/>
  <c r="H1757" i="4" a="1"/>
  <c r="B1758" i="4" a="1"/>
  <c r="G1758" i="4" a="1"/>
  <c r="I1758" i="4" a="1"/>
  <c r="B1760" i="4" a="1"/>
  <c r="H1760" i="4" a="1"/>
  <c r="K1760" i="4" a="1"/>
  <c r="B1761" i="4" a="1"/>
  <c r="L2130" i="4" a="1"/>
  <c r="I4406" i="4" a="1"/>
  <c r="I4434" i="4" a="1"/>
  <c r="K4434" i="4" a="1"/>
  <c r="H4741" i="4" a="1"/>
  <c r="L4742" i="4" a="1"/>
  <c r="J4743" i="4" a="1"/>
  <c r="J4744" i="4" a="1"/>
  <c r="I4745" i="4" a="1"/>
  <c r="B4746" i="4" a="1"/>
  <c r="I4746" i="4" a="1"/>
  <c r="H4747" i="4" a="1"/>
  <c r="L4747" i="4" a="1"/>
  <c r="H4748" i="4" a="1"/>
  <c r="L4748" i="4" a="1"/>
  <c r="G4750" i="4" a="1"/>
  <c r="J4750" i="4" a="1"/>
  <c r="K4750" i="4" a="1"/>
  <c r="B4751" i="4" a="1"/>
  <c r="K4751" i="4" a="1"/>
  <c r="G4752" i="4" a="1"/>
  <c r="K4752" i="4" a="1"/>
  <c r="C4753" i="4" a="1"/>
  <c r="L4754" i="4" a="1"/>
  <c r="I4755" i="4" a="1"/>
  <c r="I4759" i="4" a="1"/>
  <c r="I4762" i="4" a="1"/>
  <c r="I4766" i="4" a="1"/>
  <c r="B4767" i="4" a="1"/>
  <c r="H4767" i="4" a="1"/>
  <c r="K4770" i="4" a="1"/>
  <c r="G4771" i="4" a="1"/>
  <c r="L4771" i="4" a="1"/>
  <c r="I4772" i="4" a="1"/>
  <c r="C4773" i="4" a="1"/>
  <c r="G4777" i="4" a="1"/>
  <c r="L4808" i="4" a="1"/>
  <c r="I4809" i="4" a="1"/>
  <c r="L4809" i="4" a="1"/>
  <c r="I4810" i="4" a="1"/>
  <c r="L4810" i="4" a="1"/>
  <c r="H4811" i="4" a="1"/>
  <c r="L4811" i="4" a="1"/>
  <c r="J4812" i="4" a="1"/>
  <c r="L4812" i="4" a="1"/>
  <c r="H4816" i="4" a="1"/>
  <c r="K4819" i="4" a="1"/>
  <c r="H4820" i="4" a="1"/>
  <c r="I4821" i="4" a="1"/>
  <c r="I4822" i="4" a="1"/>
  <c r="J4826" i="4" a="1"/>
  <c r="I4830" i="4" a="1"/>
  <c r="H4831" i="4" a="1"/>
  <c r="B4832" i="4" a="1"/>
  <c r="I4832" i="4" a="1"/>
  <c r="J4833" i="4" a="1"/>
  <c r="J4834" i="4" a="1"/>
  <c r="L4834" i="4" a="1"/>
  <c r="H4835" i="4" a="1"/>
  <c r="J4835" i="4" a="1"/>
  <c r="K4836" i="4" a="1"/>
  <c r="J4837" i="4" a="1"/>
  <c r="G4841" i="4" a="1"/>
  <c r="K4841" i="4" a="1"/>
  <c r="D4843" i="4"/>
  <c r="I4843" i="4" a="1"/>
  <c r="L4843" i="4" a="1"/>
  <c r="C4844" i="4" a="1"/>
  <c r="G4844" i="4" a="1"/>
  <c r="K4844" i="4" a="1"/>
  <c r="L4845" i="4" a="1"/>
  <c r="J4846" i="4" a="1"/>
  <c r="D4847" i="4"/>
  <c r="J4847" i="4" a="1"/>
  <c r="H4850" i="4" a="1"/>
  <c r="J4853" i="4" a="1"/>
  <c r="I4854" i="4" a="1"/>
  <c r="L4854" i="4" a="1"/>
  <c r="I4855" i="4" a="1"/>
  <c r="I4862" i="4" a="1"/>
  <c r="C4869" i="4" a="1"/>
  <c r="L4869" i="4" a="1"/>
  <c r="I4870" i="4" a="1"/>
  <c r="K4873" i="4" a="1"/>
  <c r="K4877" i="4" a="1"/>
  <c r="K4878" i="4" a="1"/>
  <c r="H4879" i="4" a="1"/>
  <c r="K4879" i="4" a="1"/>
  <c r="I4880" i="4" a="1"/>
  <c r="D4881" i="4"/>
  <c r="J4881" i="4" a="1"/>
  <c r="J4884" i="4" a="1"/>
  <c r="I4885" i="4" a="1"/>
  <c r="L4885" i="4" a="1"/>
  <c r="I4886" i="4" a="1"/>
  <c r="L4886" i="4" a="1"/>
  <c r="H4892" i="4" a="1"/>
  <c r="L4892" i="4" a="1"/>
  <c r="J4893" i="4" a="1"/>
  <c r="I4896" i="4" a="1"/>
  <c r="K4899" i="4" a="1"/>
  <c r="K4900" i="4" a="1"/>
  <c r="I4901" i="4" a="1"/>
  <c r="I4905" i="4" a="1"/>
  <c r="J4906" i="4" a="1"/>
  <c r="H4907" i="4" a="1"/>
  <c r="J4911" i="4" a="1"/>
  <c r="I4912" i="4" a="1"/>
  <c r="J4919" i="4" a="1"/>
  <c r="G4921" i="4" a="1"/>
  <c r="J4921" i="4" a="1"/>
  <c r="D4925" i="4"/>
  <c r="K4925" i="4" a="1"/>
  <c r="J4926" i="4" a="1"/>
  <c r="K4927" i="4" a="1"/>
  <c r="G4928" i="4" a="1"/>
  <c r="J4928" i="4" a="1"/>
  <c r="J4932" i="4" a="1"/>
  <c r="L4933" i="4" a="1"/>
  <c r="H4934" i="4" a="1"/>
  <c r="I4935" i="4" a="1"/>
  <c r="D4940" i="4"/>
  <c r="J4940" i="4" a="1"/>
  <c r="J4941" i="4" a="1"/>
  <c r="L4941" i="4" a="1"/>
  <c r="K4942" i="4" a="1"/>
  <c r="G4943" i="4" a="1"/>
  <c r="K4943" i="4" a="1"/>
  <c r="I4944" i="4" a="1"/>
  <c r="C4948" i="4" a="1"/>
  <c r="G5137" i="4" a="1"/>
  <c r="J5137" i="4" a="1"/>
  <c r="C5138" i="4" a="1"/>
  <c r="I5138" i="4" a="1"/>
  <c r="B5139" i="4" a="1"/>
  <c r="I5139" i="4" a="1"/>
  <c r="D5140" i="4"/>
  <c r="I5140" i="4" a="1"/>
  <c r="J5143" i="4" a="1"/>
  <c r="G5144" i="4" a="1"/>
  <c r="J5144" i="4" a="1"/>
  <c r="C5147" i="4" a="1"/>
  <c r="K5147" i="4" a="1"/>
  <c r="D5148" i="4"/>
  <c r="H5148" i="4" a="1"/>
  <c r="G5151" i="4" a="1"/>
  <c r="L5151" i="4" a="1"/>
  <c r="D5152" i="4"/>
  <c r="I5152" i="4" a="1"/>
  <c r="L5152" i="4" a="1"/>
  <c r="D5153" i="4"/>
  <c r="I5153" i="4" a="1"/>
  <c r="J5153" i="4" a="1"/>
  <c r="L5155" i="4" a="1"/>
  <c r="D5156" i="4"/>
  <c r="H5156" i="4" a="1"/>
  <c r="C5159" i="4" a="1"/>
  <c r="I5159" i="4" a="1"/>
  <c r="L5159" i="4" a="1"/>
  <c r="D5160" i="4"/>
  <c r="H5160" i="4" a="1"/>
  <c r="K5160" i="4" a="1"/>
  <c r="D5161" i="4"/>
  <c r="H5161" i="4" a="1"/>
  <c r="K5161" i="4" a="1"/>
  <c r="D5162" i="4"/>
  <c r="J5162" i="4" a="1"/>
  <c r="D5163" i="4"/>
  <c r="H5163" i="4" a="1"/>
  <c r="L5163" i="4" a="1"/>
  <c r="D5164" i="4"/>
  <c r="I5164" i="4" a="1"/>
  <c r="C5167" i="4" a="1"/>
  <c r="K5167" i="4" a="1"/>
  <c r="B5168" i="4" a="1"/>
  <c r="J5168" i="4" a="1"/>
  <c r="C5171" i="4" a="1"/>
  <c r="K5171" i="4" a="1"/>
  <c r="B5172" i="4" a="1"/>
  <c r="H5172" i="4" a="1"/>
  <c r="K5172" i="4" a="1"/>
  <c r="B5173" i="4" a="1"/>
  <c r="G5173" i="4" a="1"/>
  <c r="J5173" i="4" a="1"/>
  <c r="B5176" i="4" a="1"/>
  <c r="I5176" i="4" a="1"/>
  <c r="C5177" i="4" a="1"/>
  <c r="J5177" i="4" a="1"/>
  <c r="B5180" i="4" a="1"/>
  <c r="H5180" i="4" a="1"/>
  <c r="K5180" i="4" a="1"/>
  <c r="C5181" i="4" a="1"/>
  <c r="I5181" i="4" a="1"/>
  <c r="B5182" i="4" a="1"/>
  <c r="I5182" i="4" a="1"/>
  <c r="H5185" i="4" a="1"/>
  <c r="L5185" i="4" a="1"/>
  <c r="G5186" i="4" a="1"/>
  <c r="J5189" i="4" a="1"/>
  <c r="C5190" i="4" a="1"/>
  <c r="J5190" i="4" a="1"/>
  <c r="G5191" i="4" a="1"/>
  <c r="K5191" i="4" a="1"/>
  <c r="G5192" i="4" a="1"/>
  <c r="G5195" i="4" a="1"/>
  <c r="I5198" i="4" a="1"/>
  <c r="L5203" i="4" a="1"/>
  <c r="J5206" i="4" a="1"/>
  <c r="K5212" i="4" a="1"/>
  <c r="K5213" i="4" a="1"/>
  <c r="K5214" i="4" a="1"/>
  <c r="J5216" i="4" a="1"/>
  <c r="G5224" i="4" a="1"/>
  <c r="J5224" i="4" a="1"/>
  <c r="J5225" i="4" a="1"/>
  <c r="L5226" i="4" a="1"/>
  <c r="L5231" i="4" a="1"/>
  <c r="K5233" i="4" a="1"/>
  <c r="H5246" i="4" a="1"/>
  <c r="K5246" i="4" a="1"/>
  <c r="I5247" i="4" a="1"/>
  <c r="L5247" i="4" a="1"/>
  <c r="L5253" i="4" a="1"/>
  <c r="G1761" i="4" a="1"/>
  <c r="H1761" i="4" a="1"/>
  <c r="I1761" i="4" a="1"/>
  <c r="J1761" i="4" a="1"/>
  <c r="K1761" i="4" a="1"/>
  <c r="L1761" i="4" a="1"/>
  <c r="G5181" i="4" a="1"/>
  <c r="G5182" i="4" a="1"/>
  <c r="K5182" i="4" a="1"/>
  <c r="C5183" i="4" a="1"/>
  <c r="J5183" i="4" a="1"/>
  <c r="C5184" i="4" a="1"/>
  <c r="I5184" i="4" a="1"/>
  <c r="G5185" i="4" a="1"/>
  <c r="K5185" i="4" a="1"/>
  <c r="D5186" i="4"/>
  <c r="J5186" i="4" a="1"/>
  <c r="B5187" i="4" a="1"/>
  <c r="J5187" i="4" a="1"/>
  <c r="B5188" i="4" a="1"/>
  <c r="J5188" i="4" a="1"/>
  <c r="G5189" i="4" a="1"/>
  <c r="I5189" i="4" a="1"/>
  <c r="B5190" i="4" a="1"/>
  <c r="I5190" i="4" a="1"/>
  <c r="B5191" i="4" a="1"/>
  <c r="J5191" i="4" a="1"/>
  <c r="C5192" i="4" a="1"/>
  <c r="K5192" i="4" a="1"/>
  <c r="C5193" i="4" a="1"/>
  <c r="I5193" i="4" a="1"/>
  <c r="C5194" i="4" a="1"/>
  <c r="I5194" i="4" a="1"/>
  <c r="D5200" i="4"/>
  <c r="J5200" i="4" a="1"/>
  <c r="B5201" i="4" a="1"/>
  <c r="I5201" i="4" a="1"/>
  <c r="L5201" i="4" a="1"/>
  <c r="D5202" i="4"/>
  <c r="J5202" i="4" a="1"/>
  <c r="B5203" i="4" a="1"/>
  <c r="H5203" i="4" a="1"/>
  <c r="H5209" i="4" a="1"/>
  <c r="L5210" i="4" a="1"/>
  <c r="K5224" i="4" a="1"/>
  <c r="J5231" i="4" a="1"/>
  <c r="J5233" i="4" a="1"/>
  <c r="J5234" i="4" a="1"/>
  <c r="J5235" i="4" a="1"/>
  <c r="L5237" i="4" a="1"/>
  <c r="L5240" i="4" a="1"/>
  <c r="L5241" i="4" a="1"/>
  <c r="L5242" i="4" a="1"/>
  <c r="K5251" i="4" a="1"/>
  <c r="K4364" i="4" a="1"/>
  <c r="L4372" i="4" a="1"/>
  <c r="K4405" i="4" a="1"/>
  <c r="H4406" i="4" a="1"/>
  <c r="L4406" i="4" a="1"/>
  <c r="L4466" i="4" a="1"/>
  <c r="K4485" i="4" a="1"/>
  <c r="L4741" i="4" a="1"/>
  <c r="G4743" i="4" a="1"/>
  <c r="I4748" i="4" a="1"/>
  <c r="H4750" i="4" a="1"/>
  <c r="L4750" i="4" a="1"/>
  <c r="H4751" i="4" a="1"/>
  <c r="B4752" i="4" a="1"/>
  <c r="H4752" i="4" a="1"/>
  <c r="B4753" i="4" a="1"/>
  <c r="J4753" i="4" a="1"/>
  <c r="L4753" i="4" a="1"/>
  <c r="K4754" i="4" a="1"/>
  <c r="G4755" i="4" a="1"/>
  <c r="L4755" i="4" a="1"/>
  <c r="H4760" i="4" a="1"/>
  <c r="L4760" i="4" a="1"/>
  <c r="G4761" i="4" a="1"/>
  <c r="J4761" i="4" a="1"/>
  <c r="G4762" i="4" a="1"/>
  <c r="K4762" i="4" a="1"/>
  <c r="G4763" i="4" a="1"/>
  <c r="K4763" i="4" a="1"/>
  <c r="J4764" i="4" a="1"/>
  <c r="G4765" i="4" a="1"/>
  <c r="J4765" i="4" a="1"/>
  <c r="K4772" i="4" a="1"/>
  <c r="K4773" i="4" a="1"/>
  <c r="C4774" i="4" a="1"/>
  <c r="H4774" i="4" a="1"/>
  <c r="L4774" i="4" a="1"/>
  <c r="C4775" i="4" a="1"/>
  <c r="G4775" i="4" a="1"/>
  <c r="L4775" i="4" a="1"/>
  <c r="I4776" i="4" a="1"/>
  <c r="G4780" i="4" a="1"/>
  <c r="G4781" i="4" a="1"/>
  <c r="L4781" i="4" a="1"/>
  <c r="K4783" i="4" a="1"/>
  <c r="J4807" i="4" a="1"/>
  <c r="I4812" i="4" a="1"/>
  <c r="K4823" i="4" a="1"/>
  <c r="H4824" i="4" a="1"/>
  <c r="G4825" i="4" a="1"/>
  <c r="K4825" i="4" a="1"/>
  <c r="K4826" i="4" a="1"/>
  <c r="H4827" i="4" a="1"/>
  <c r="L4835" i="4" a="1"/>
  <c r="L4836" i="4" a="1"/>
  <c r="K4837" i="4" a="1"/>
  <c r="D4838" i="4"/>
  <c r="J4838" i="4" a="1"/>
  <c r="C4839" i="4" a="1"/>
  <c r="K4839" i="4" a="1"/>
  <c r="I4840" i="4" a="1"/>
  <c r="L4840" i="4" a="1"/>
  <c r="D4841" i="4"/>
  <c r="J4841" i="4" a="1"/>
  <c r="C4843" i="4" a="1"/>
  <c r="H4843" i="4" a="1"/>
  <c r="K4843" i="4" a="1"/>
  <c r="B4844" i="4" a="1"/>
  <c r="I4844" i="4" a="1"/>
  <c r="K4845" i="4" a="1"/>
  <c r="I4846" i="4" a="1"/>
  <c r="I4850" i="4" a="1"/>
  <c r="G4851" i="4" a="1"/>
  <c r="K4851" i="4" a="1"/>
  <c r="I4852" i="4" a="1"/>
  <c r="D4853" i="4"/>
  <c r="L4853" i="4" a="1"/>
  <c r="H4854" i="4" a="1"/>
  <c r="K4854" i="4" a="1"/>
  <c r="H4855" i="4" a="1"/>
  <c r="K4855" i="4" a="1"/>
  <c r="J4856" i="4" a="1"/>
  <c r="L4864" i="4" a="1"/>
  <c r="L4865" i="4" a="1"/>
  <c r="L4866" i="4" a="1"/>
  <c r="G4867" i="4" a="1"/>
  <c r="I4867" i="4" a="1"/>
  <c r="I4876" i="4" a="1"/>
  <c r="K4880" i="4" a="1"/>
  <c r="H4881" i="4" a="1"/>
  <c r="K4881" i="4" a="1"/>
  <c r="J4882" i="4" a="1"/>
  <c r="J4886" i="4" a="1"/>
  <c r="H4887" i="4" a="1"/>
  <c r="K4887" i="4" a="1"/>
  <c r="K4888" i="4" a="1"/>
  <c r="I4891" i="4" a="1"/>
  <c r="L4891" i="4" a="1"/>
  <c r="I4892" i="4" a="1"/>
  <c r="H4893" i="4" a="1"/>
  <c r="K4893" i="4" a="1"/>
  <c r="C4894" i="4" a="1"/>
  <c r="I4894" i="4" a="1"/>
  <c r="K4894" i="4" a="1"/>
  <c r="G4895" i="4" a="1"/>
  <c r="J4895" i="4" a="1"/>
  <c r="H4896" i="4" a="1"/>
  <c r="K4896" i="4" a="1"/>
  <c r="H4897" i="4" a="1"/>
  <c r="K4897" i="4" a="1"/>
  <c r="H4898" i="4" a="1"/>
  <c r="J4898" i="4" a="1"/>
  <c r="H4899" i="4" a="1"/>
  <c r="J4899" i="4" a="1"/>
  <c r="J4904" i="4" a="1"/>
  <c r="J4909" i="4" a="1"/>
  <c r="D4910" i="4"/>
  <c r="I4910" i="4" a="1"/>
  <c r="K4914" i="4" a="1"/>
  <c r="J4915" i="4" a="1"/>
  <c r="J4916" i="4" a="1"/>
  <c r="I4917" i="4" a="1"/>
  <c r="K4922" i="4" a="1"/>
  <c r="J4923" i="4" a="1"/>
  <c r="J4924" i="4" a="1"/>
  <c r="J4929" i="4" a="1"/>
  <c r="I4930" i="4" a="1"/>
  <c r="I4931" i="4" a="1"/>
  <c r="L4931" i="4" a="1"/>
  <c r="I4932" i="4" a="1"/>
  <c r="L4932" i="4" a="1"/>
  <c r="D4934" i="4"/>
  <c r="K4934" i="4" a="1"/>
  <c r="J4935" i="4" a="1"/>
  <c r="K4936" i="4" a="1"/>
  <c r="H4937" i="4" a="1"/>
  <c r="L4937" i="4" a="1"/>
  <c r="K4941" i="4" a="1"/>
  <c r="L4942" i="4" a="1"/>
  <c r="J4943" i="4" a="1"/>
  <c r="L4946" i="4" a="1"/>
  <c r="H4947" i="4" a="1"/>
  <c r="G4948" i="4" a="1"/>
  <c r="G5131" i="4" a="1"/>
  <c r="G5132" i="4" a="1"/>
  <c r="C5136" i="4" a="1"/>
  <c r="I5136" i="4" a="1"/>
  <c r="L5139" i="4" a="1"/>
  <c r="G5140" i="4" a="1"/>
  <c r="L5140" i="4" a="1"/>
  <c r="G5141" i="4" a="1"/>
  <c r="J5141" i="4" a="1"/>
  <c r="C5142" i="4" a="1"/>
  <c r="H5142" i="4" a="1"/>
  <c r="J5145" i="4" a="1"/>
  <c r="D5146" i="4"/>
  <c r="K5146" i="4" a="1"/>
  <c r="G5147" i="4" a="1"/>
  <c r="B5148" i="4" a="1"/>
  <c r="I5148" i="4" a="1"/>
  <c r="B5149" i="4" a="1"/>
  <c r="I5149" i="4" a="1"/>
  <c r="B5162" i="4" a="1"/>
  <c r="K5162" i="4" a="1"/>
  <c r="C5163" i="4" a="1"/>
  <c r="I5163" i="4" a="1"/>
  <c r="B5167" i="4" a="1"/>
  <c r="I5173" i="4" a="1"/>
  <c r="D5174" i="4"/>
  <c r="B5175" i="4" a="1"/>
  <c r="H5175" i="4" a="1"/>
  <c r="K5181" i="4" a="1"/>
  <c r="C5182" i="4" a="1"/>
  <c r="J5182" i="4" a="1"/>
  <c r="B5183" i="4" a="1"/>
  <c r="K5183" i="4" a="1"/>
  <c r="G5184" i="4" a="1"/>
  <c r="L5184" i="4" a="1"/>
  <c r="D5185" i="4"/>
  <c r="C5189" i="4" a="1"/>
  <c r="H5189" i="4" a="1"/>
  <c r="L5189" i="4" a="1"/>
  <c r="H5190" i="4" a="1"/>
  <c r="K5193" i="4" a="1"/>
  <c r="G5194" i="4" a="1"/>
  <c r="B5195" i="4" a="1"/>
  <c r="I5195" i="4" a="1"/>
  <c r="G5196" i="4" a="1"/>
  <c r="L5196" i="4" a="1"/>
  <c r="C5197" i="4" a="1"/>
  <c r="I5197" i="4" a="1"/>
  <c r="G5200" i="4" a="1"/>
  <c r="K5200" i="4" a="1"/>
  <c r="C5201" i="4" a="1"/>
  <c r="J5201" i="4" a="1"/>
  <c r="B5202" i="4" a="1"/>
  <c r="H5202" i="4" a="1"/>
  <c r="C5203" i="4" a="1"/>
  <c r="I5203" i="4" a="1"/>
  <c r="K5209" i="4" a="1"/>
  <c r="L5216" i="4" a="1"/>
  <c r="K5218" i="4" a="1"/>
  <c r="L5224" i="4" a="1"/>
  <c r="L5225" i="4" a="1"/>
  <c r="H5231" i="4" a="1"/>
  <c r="L5233" i="4" a="1"/>
  <c r="K5234" i="4" a="1"/>
  <c r="L5235" i="4" a="1"/>
  <c r="J5237" i="4" a="1"/>
  <c r="L5245" i="4" a="1"/>
  <c r="I5246" i="4" a="1"/>
  <c r="G5253" i="4" a="1"/>
  <c r="K5253" i="4" a="1"/>
  <c r="L2486" i="4" a="1"/>
  <c r="L4035" i="4" a="1"/>
  <c r="K4043" i="4" a="1"/>
  <c r="L4043" i="4" a="1"/>
  <c r="I4049" i="4" a="1"/>
  <c r="L4056" i="4" a="1"/>
  <c r="I4106" i="4" a="1"/>
  <c r="J4106" i="4" a="1"/>
  <c r="K4140" i="4" a="1"/>
  <c r="L4140" i="4" a="1"/>
  <c r="J4147" i="4" a="1"/>
  <c r="K4147" i="4" a="1"/>
  <c r="L4147" i="4" a="1"/>
  <c r="K4357" i="4" a="1"/>
  <c r="L4357" i="4" a="1"/>
  <c r="L4363" i="4" a="1"/>
  <c r="G4406" i="4" a="1"/>
  <c r="L4407" i="4" a="1"/>
  <c r="L4413" i="4" a="1"/>
  <c r="L4418" i="4" a="1"/>
  <c r="L4419" i="4" a="1"/>
  <c r="L4432" i="4" a="1"/>
  <c r="C4741" i="4" a="1"/>
  <c r="K4741" i="4" a="1"/>
  <c r="K4742" i="4" a="1"/>
  <c r="I4743" i="4" a="1"/>
  <c r="L4743" i="4" a="1"/>
  <c r="L4744" i="4" a="1"/>
  <c r="G4745" i="4" a="1"/>
  <c r="J4745" i="4" a="1"/>
  <c r="L4745" i="4" a="1"/>
  <c r="C4746" i="4" a="1"/>
  <c r="G4746" i="4" a="1"/>
  <c r="L4746" i="4" a="1"/>
  <c r="B4747" i="4" a="1"/>
  <c r="G4747" i="4" a="1"/>
  <c r="J4747" i="4" a="1"/>
  <c r="J4752" i="4" a="1"/>
  <c r="H4753" i="4" a="1"/>
  <c r="G4757" i="4" a="1"/>
  <c r="K4757" i="4" a="1"/>
  <c r="G4758" i="4" a="1"/>
  <c r="J4758" i="4" a="1"/>
  <c r="L4758" i="4" a="1"/>
  <c r="H4759" i="4" a="1"/>
  <c r="J4759" i="4" a="1"/>
  <c r="L4759" i="4" a="1"/>
  <c r="J4760" i="4" a="1"/>
  <c r="L4762" i="4" a="1"/>
  <c r="J4763" i="4" a="1"/>
  <c r="I4764" i="4" a="1"/>
  <c r="I4765" i="4" a="1"/>
  <c r="K4765" i="4" a="1"/>
  <c r="J4766" i="4" a="1"/>
  <c r="G4768" i="4" a="1"/>
  <c r="J4771" i="4" a="1"/>
  <c r="H4772" i="4" a="1"/>
  <c r="B4773" i="4" a="1"/>
  <c r="H4773" i="4" a="1"/>
  <c r="L4773" i="4" a="1"/>
  <c r="J4775" i="4" a="1"/>
  <c r="J4777" i="4" a="1"/>
  <c r="J4778" i="4" a="1"/>
  <c r="B4779" i="4" a="1"/>
  <c r="G4779" i="4" a="1"/>
  <c r="J4779" i="4" a="1"/>
  <c r="B4780" i="4" a="1"/>
  <c r="H4780" i="4" a="1"/>
  <c r="K4780" i="4" a="1"/>
  <c r="C4781" i="4" a="1"/>
  <c r="H4781" i="4" a="1"/>
  <c r="L4782" i="4" a="1"/>
  <c r="H4805" i="4" a="1"/>
  <c r="J4808" i="4" a="1"/>
  <c r="H4809" i="4" a="1"/>
  <c r="K4809" i="4" a="1"/>
  <c r="H4810" i="4" a="1"/>
  <c r="K4810" i="4" a="1"/>
  <c r="I4811" i="4" a="1"/>
  <c r="K4811" i="4" a="1"/>
  <c r="H4812" i="4" a="1"/>
  <c r="K4812" i="4" a="1"/>
  <c r="K4813" i="4" a="1"/>
  <c r="D4816" i="4"/>
  <c r="I4816" i="4" a="1"/>
  <c r="J4817" i="4" a="1"/>
  <c r="G4818" i="4" a="1"/>
  <c r="I4818" i="4" a="1"/>
  <c r="L4818" i="4" a="1"/>
  <c r="I4819" i="4" a="1"/>
  <c r="K4822" i="4" a="1"/>
  <c r="L4823" i="4" a="1"/>
  <c r="I4824" i="4" a="1"/>
  <c r="L4824" i="4" a="1"/>
  <c r="I4825" i="4" a="1"/>
  <c r="D4829" i="4"/>
  <c r="H4829" i="4" a="1"/>
  <c r="J4829" i="4" a="1"/>
  <c r="K4831" i="4" a="1"/>
  <c r="G4832" i="4" a="1"/>
  <c r="J4832" i="4" a="1"/>
  <c r="L4832" i="4" a="1"/>
  <c r="K4833" i="4" a="1"/>
  <c r="H4834" i="4" a="1"/>
  <c r="K4834" i="4" a="1"/>
  <c r="G4835" i="4" a="1"/>
  <c r="K4835" i="4" a="1"/>
  <c r="I4836" i="4" a="1"/>
  <c r="I4837" i="4" a="1"/>
  <c r="L4837" i="4" a="1"/>
  <c r="C4838" i="4" a="1"/>
  <c r="I4838" i="4" a="1"/>
  <c r="B4841" i="4" a="1"/>
  <c r="H4841" i="4" a="1"/>
  <c r="H4844" i="4" a="1"/>
  <c r="D4848" i="4"/>
  <c r="I4848" i="4" a="1"/>
  <c r="L4848" i="4" a="1"/>
  <c r="G4849" i="4" a="1"/>
  <c r="I4849" i="4" a="1"/>
  <c r="K4849" i="4" a="1"/>
  <c r="C4850" i="4" a="1"/>
  <c r="K4850" i="4" a="1"/>
  <c r="H4851" i="4" a="1"/>
  <c r="L4851" i="4" a="1"/>
  <c r="D4854" i="4"/>
  <c r="J4854" i="4" a="1"/>
  <c r="I4860" i="4" a="1"/>
  <c r="L4860" i="4" a="1"/>
  <c r="G4861" i="4" a="1"/>
  <c r="J4861" i="4" a="1"/>
  <c r="I4864" i="4" a="1"/>
  <c r="J4867" i="4" a="1"/>
  <c r="H4868" i="4" a="1"/>
  <c r="L4868" i="4" a="1"/>
  <c r="G4869" i="4" a="1"/>
  <c r="I4869" i="4" a="1"/>
  <c r="H4870" i="4" a="1"/>
  <c r="K4870" i="4" a="1"/>
  <c r="H4871" i="4" a="1"/>
  <c r="J4871" i="4" a="1"/>
  <c r="D4872" i="4"/>
  <c r="I4872" i="4" a="1"/>
  <c r="G4873" i="4" a="1"/>
  <c r="J4873" i="4" a="1"/>
  <c r="L4873" i="4" a="1"/>
  <c r="L4874" i="4" a="1"/>
  <c r="K4875" i="4" a="1"/>
  <c r="L4877" i="4" a="1"/>
  <c r="J4878" i="4" a="1"/>
  <c r="L4880" i="4" a="1"/>
  <c r="G4881" i="4" a="1"/>
  <c r="I4881" i="4" a="1"/>
  <c r="L4881" i="4" a="1"/>
  <c r="H4882" i="4" a="1"/>
  <c r="K4882" i="4" a="1"/>
  <c r="H4883" i="4" a="1"/>
  <c r="K4883" i="4" a="1"/>
  <c r="K4885" i="4" a="1"/>
  <c r="H4886" i="4" a="1"/>
  <c r="K4886" i="4" a="1"/>
  <c r="G4887" i="4" a="1"/>
  <c r="J4887" i="4" a="1"/>
  <c r="I4888" i="4" a="1"/>
  <c r="L4888" i="4" a="1"/>
  <c r="I4889" i="4" a="1"/>
  <c r="K4889" i="4" a="1"/>
  <c r="D4890" i="4"/>
  <c r="H4891" i="4" a="1"/>
  <c r="K4891" i="4" a="1"/>
  <c r="G4892" i="4" a="1"/>
  <c r="J4892" i="4" a="1"/>
  <c r="L4894" i="4" a="1"/>
  <c r="H4895" i="4" a="1"/>
  <c r="K4895" i="4" a="1"/>
  <c r="L4899" i="4" a="1"/>
  <c r="G4901" i="4" a="1"/>
  <c r="L4901" i="4" a="1"/>
  <c r="J4902" i="4" a="1"/>
  <c r="K4905" i="4" a="1"/>
  <c r="K4906" i="4" a="1"/>
  <c r="I4907" i="4" a="1"/>
  <c r="K4907" i="4" a="1"/>
  <c r="I4908" i="4" a="1"/>
  <c r="L4908" i="4" a="1"/>
  <c r="I4909" i="4" a="1"/>
  <c r="K4909" i="4" a="1"/>
  <c r="C4910" i="4" a="1"/>
  <c r="G4910" i="4" a="1"/>
  <c r="J4910" i="4" a="1"/>
  <c r="L4910" i="4" a="1"/>
  <c r="H4911" i="4" a="1"/>
  <c r="K4911" i="4" a="1"/>
  <c r="H4912" i="4" a="1"/>
  <c r="K4912" i="4" a="1"/>
  <c r="I4913" i="4" a="1"/>
  <c r="K4916" i="4" a="1"/>
  <c r="H4917" i="4" a="1"/>
  <c r="K4917" i="4" a="1"/>
  <c r="J4918" i="4" a="1"/>
  <c r="G4919" i="4" a="1"/>
  <c r="L4919" i="4" a="1"/>
  <c r="I4923" i="4" a="1"/>
  <c r="L4926" i="4" a="1"/>
  <c r="L4927" i="4" a="1"/>
  <c r="H4928" i="4" a="1"/>
  <c r="I4928" i="4" a="1"/>
  <c r="L4928" i="4" a="1"/>
  <c r="L4929" i="4" a="1"/>
  <c r="K4930" i="4" a="1"/>
  <c r="H4931" i="4" a="1"/>
  <c r="K4931" i="4" a="1"/>
  <c r="G4932" i="4" a="1"/>
  <c r="L4935" i="4" a="1"/>
  <c r="L4936" i="4" a="1"/>
  <c r="J4937" i="4" a="1"/>
  <c r="J4938" i="4" a="1"/>
  <c r="L4938" i="4" a="1"/>
  <c r="L4939" i="4" a="1"/>
  <c r="G4940" i="4" a="1"/>
  <c r="K4940" i="4" a="1"/>
  <c r="H4943" i="4" a="1"/>
  <c r="L4943" i="4" a="1"/>
  <c r="H4944" i="4" a="1"/>
  <c r="L4944" i="4" a="1"/>
  <c r="K4945" i="4" a="1"/>
  <c r="I4946" i="4" a="1"/>
  <c r="K4946" i="4" a="1"/>
  <c r="G4947" i="4" a="1"/>
  <c r="J4947" i="4" a="1"/>
  <c r="L4947" i="4" a="1"/>
  <c r="D4948" i="4"/>
  <c r="B5131" i="4" a="1"/>
  <c r="H5131" i="4" a="1"/>
  <c r="L5131" i="4" a="1"/>
  <c r="D5132" i="4"/>
  <c r="J5132" i="4" a="1"/>
  <c r="L5132" i="4" a="1"/>
  <c r="D5133" i="4"/>
  <c r="I5133" i="4" a="1"/>
  <c r="L5133" i="4" a="1"/>
  <c r="D5134" i="4"/>
  <c r="I5134" i="4" a="1"/>
  <c r="J5134" i="4" a="1"/>
  <c r="B5135" i="4" a="1"/>
  <c r="G5135" i="4" a="1"/>
  <c r="J5135" i="4" a="1"/>
  <c r="K5135" i="4" a="1"/>
  <c r="B5136" i="4" a="1"/>
  <c r="G5136" i="4" a="1"/>
  <c r="J5136" i="4" a="1"/>
  <c r="B5137" i="4" a="1"/>
  <c r="H5137" i="4" a="1"/>
  <c r="L5137" i="4" a="1"/>
  <c r="D5138" i="4"/>
  <c r="J5138" i="4" a="1"/>
  <c r="B5141" i="4" a="1"/>
  <c r="I5141" i="4" a="1"/>
  <c r="B5142" i="4" a="1"/>
  <c r="D5142" i="4"/>
  <c r="I5142" i="4" a="1"/>
  <c r="L5142" i="4" a="1"/>
  <c r="D5143" i="4"/>
  <c r="H5143" i="4" a="1"/>
  <c r="B5144" i="4" a="1"/>
  <c r="I5144" i="4" a="1"/>
  <c r="L5144" i="4" a="1"/>
  <c r="D5145" i="4"/>
  <c r="H5145" i="4" a="1"/>
  <c r="H5149" i="4" a="1"/>
  <c r="L5149" i="4" a="1"/>
  <c r="G5150" i="4" a="1"/>
  <c r="L5150" i="4" a="1"/>
  <c r="B5151" i="4" a="1"/>
  <c r="H5151" i="4" a="1"/>
  <c r="K5151" i="4" a="1"/>
  <c r="C5152" i="4" a="1"/>
  <c r="H5152" i="4" a="1"/>
  <c r="K5152" i="4" a="1"/>
  <c r="C5153" i="4" a="1"/>
  <c r="H5153" i="4" a="1"/>
  <c r="L5153" i="4" a="1"/>
  <c r="D5154" i="4"/>
  <c r="I5154" i="4" a="1"/>
  <c r="K5156" i="4" a="1"/>
  <c r="B5157" i="4" a="1"/>
  <c r="H5157" i="4" a="1"/>
  <c r="J5157" i="4" a="1"/>
  <c r="L5157" i="4" a="1"/>
  <c r="C5158" i="4" a="1"/>
  <c r="G5158" i="4" a="1"/>
  <c r="J5158" i="4" a="1"/>
  <c r="J5160" i="4" a="1"/>
  <c r="C5161" i="4" a="1"/>
  <c r="I5161" i="4" a="1"/>
  <c r="L5161" i="4" a="1"/>
  <c r="C5162" i="4" a="1"/>
  <c r="I5162" i="4" a="1"/>
  <c r="B5163" i="4" a="1"/>
  <c r="G5163" i="4" a="1"/>
  <c r="J5163" i="4" a="1"/>
  <c r="B5164" i="4" a="1"/>
  <c r="G5164" i="4" a="1"/>
  <c r="L5164" i="4" a="1"/>
  <c r="B5165" i="4" a="1"/>
  <c r="H5165" i="4" a="1"/>
  <c r="K5165" i="4" a="1"/>
  <c r="C5166" i="4" a="1"/>
  <c r="H5166" i="4" a="1"/>
  <c r="K5166" i="4" a="1"/>
  <c r="D5167" i="4"/>
  <c r="I5167" i="4" a="1"/>
  <c r="G5169" i="4" a="1"/>
  <c r="K5169" i="4" a="1"/>
  <c r="D5171" i="4"/>
  <c r="I5171" i="4" a="1"/>
  <c r="L5171" i="4" a="1"/>
  <c r="C5172" i="4" a="1"/>
  <c r="G5172" i="4" a="1"/>
  <c r="J5172" i="4" a="1"/>
  <c r="G5174" i="4" a="1"/>
  <c r="K5174" i="4" a="1"/>
  <c r="C5175" i="4" a="1"/>
  <c r="I5175" i="4" a="1"/>
  <c r="L5175" i="4" a="1"/>
  <c r="D5176" i="4"/>
  <c r="J5176" i="4" a="1"/>
  <c r="G5177" i="4" a="1"/>
  <c r="K5177" i="4" a="1"/>
  <c r="B5178" i="4" a="1"/>
  <c r="G5178" i="4" a="1"/>
  <c r="K5178" i="4" a="1"/>
  <c r="C5179" i="4" a="1"/>
  <c r="I5179" i="4" a="1"/>
  <c r="L5179" i="4" a="1"/>
  <c r="D5180" i="4"/>
  <c r="I5180" i="4" a="1"/>
  <c r="L5180" i="4" a="1"/>
  <c r="J5184" i="4" a="1"/>
  <c r="C5185" i="4" a="1"/>
  <c r="J5185" i="4" a="1"/>
  <c r="C5186" i="4" a="1"/>
  <c r="D5187" i="4"/>
  <c r="L5187" i="4" a="1"/>
  <c r="D5188" i="4"/>
  <c r="I5188" i="4" a="1"/>
  <c r="K5188" i="4" a="1"/>
  <c r="D5189" i="4"/>
  <c r="K5189" i="4" a="1"/>
  <c r="G5190" i="4" a="1"/>
  <c r="C5191" i="4" a="1"/>
  <c r="I5191" i="4" a="1"/>
  <c r="L5191" i="4" a="1"/>
  <c r="H5192" i="4" a="1"/>
  <c r="J5192" i="4" a="1"/>
  <c r="B5193" i="4" a="1"/>
  <c r="H5193" i="4" a="1"/>
  <c r="D5196" i="4"/>
  <c r="J5196" i="4" a="1"/>
  <c r="G5197" i="4" a="1"/>
  <c r="K5197" i="4" a="1"/>
  <c r="C5198" i="4" a="1"/>
  <c r="H5198" i="4" a="1"/>
  <c r="B5199" i="4" a="1"/>
  <c r="G5199" i="4" a="1"/>
  <c r="J5199" i="4" a="1"/>
  <c r="L5199" i="4" a="1"/>
  <c r="C5200" i="4" a="1"/>
  <c r="I5200" i="4" a="1"/>
  <c r="K5202" i="4" a="1"/>
  <c r="G5203" i="4" a="1"/>
  <c r="K5203" i="4" a="1"/>
  <c r="K5205" i="4" a="1"/>
  <c r="K5206" i="4" a="1"/>
  <c r="G5207" i="4" a="1"/>
  <c r="K5207" i="4" a="1"/>
  <c r="H5208" i="4" a="1"/>
  <c r="K5208" i="4" a="1"/>
  <c r="L5213" i="4" a="1"/>
  <c r="L5214" i="4" a="1"/>
  <c r="L5220" i="4" a="1"/>
  <c r="K5222" i="4" a="1"/>
  <c r="L5222" i="4" a="1"/>
  <c r="J5226" i="4" a="1"/>
  <c r="K5230" i="4" a="1"/>
  <c r="I5231" i="4" a="1"/>
  <c r="J5242" i="4" a="1"/>
  <c r="H5247" i="4" a="1"/>
  <c r="I5253" i="4" a="1"/>
  <c r="J5254" i="4" a="1"/>
  <c r="K4009" i="4" a="1"/>
  <c r="L4009" i="4" a="1"/>
  <c r="L4010" i="4" a="1"/>
  <c r="K4038" i="4" a="1"/>
  <c r="I4039" i="4" a="1"/>
  <c r="L4044" i="4" a="1"/>
  <c r="K4105" i="4" a="1"/>
  <c r="L4105" i="4" a="1"/>
  <c r="L4900" i="4" a="1"/>
  <c r="J4901" i="4" a="1"/>
  <c r="I4902" i="4" a="1"/>
  <c r="L4902" i="4" a="1"/>
  <c r="K4903" i="4" a="1"/>
  <c r="H4904" i="4" a="1"/>
  <c r="L4904" i="4" a="1"/>
  <c r="J4905" i="4" a="1"/>
  <c r="L4905" i="4" a="1"/>
  <c r="L4906" i="4" a="1"/>
  <c r="J4907" i="4" a="1"/>
  <c r="L4907" i="4" a="1"/>
  <c r="J4908" i="4" a="1"/>
  <c r="K4913" i="4" a="1"/>
  <c r="I4914" i="4" a="1"/>
  <c r="L4918" i="4" a="1"/>
  <c r="I4919" i="4" a="1"/>
  <c r="K4924" i="4" a="1"/>
  <c r="H4925" i="4" a="1"/>
  <c r="L4925" i="4" a="1"/>
  <c r="K4926" i="4" a="1"/>
  <c r="J4927" i="4" a="1"/>
  <c r="L4930" i="4" a="1"/>
  <c r="J4931" i="4" a="1"/>
  <c r="H4932" i="4" a="1"/>
  <c r="K4932" i="4" a="1"/>
  <c r="I4937" i="4" a="1"/>
  <c r="I4938" i="4" a="1"/>
  <c r="D4943" i="4"/>
  <c r="I4943" i="4" a="1"/>
  <c r="J4944" i="4" a="1"/>
  <c r="I4945" i="4" a="1"/>
  <c r="K5131" i="4" a="1"/>
  <c r="H5132" i="4" a="1"/>
  <c r="C5133" i="4" a="1"/>
  <c r="J5133" i="4" a="1"/>
  <c r="B5134" i="4" a="1"/>
  <c r="G5134" i="4" a="1"/>
  <c r="L5134" i="4" a="1"/>
  <c r="C5135" i="4" a="1"/>
  <c r="H5135" i="4" a="1"/>
  <c r="G5138" i="4" a="1"/>
  <c r="K5138" i="4" a="1"/>
  <c r="C5139" i="4" a="1"/>
  <c r="G5139" i="4" a="1"/>
  <c r="J5139" i="4" a="1"/>
  <c r="C5140" i="4" a="1"/>
  <c r="J5140" i="4" a="1"/>
  <c r="D5141" i="4"/>
  <c r="L5141" i="4" a="1"/>
  <c r="K5142" i="4" a="1"/>
  <c r="C5143" i="4" a="1"/>
  <c r="I5143" i="4" a="1"/>
  <c r="L5143" i="4" a="1"/>
  <c r="D5144" i="4"/>
  <c r="K5144" i="4" a="1"/>
  <c r="C5145" i="4" a="1"/>
  <c r="L5145" i="4" a="1"/>
  <c r="G5146" i="4" a="1"/>
  <c r="J5146" i="4" a="1"/>
  <c r="D5147" i="4"/>
  <c r="I5147" i="4" a="1"/>
  <c r="L5147" i="4" a="1"/>
  <c r="L5148" i="4" a="1"/>
  <c r="G5149" i="4" a="1"/>
  <c r="B5150" i="4" a="1"/>
  <c r="J5150" i="4" a="1"/>
  <c r="D5151" i="4"/>
  <c r="I5151" i="4" a="1"/>
  <c r="B5154" i="4" a="1"/>
  <c r="J5154" i="4" a="1"/>
  <c r="C5155" i="4" a="1"/>
  <c r="G5155" i="4" a="1"/>
  <c r="K5155" i="4" a="1"/>
  <c r="C5156" i="4" a="1"/>
  <c r="I5156" i="4" a="1"/>
  <c r="L5156" i="4" a="1"/>
  <c r="D5157" i="4"/>
  <c r="I5157" i="4" a="1"/>
  <c r="D5158" i="4"/>
  <c r="I5158" i="4" a="1"/>
  <c r="L5158" i="4" a="1"/>
  <c r="D5159" i="4"/>
  <c r="H5159" i="4" a="1"/>
  <c r="H5162" i="4" a="1"/>
  <c r="L5165" i="4" a="1"/>
  <c r="D5166" i="4"/>
  <c r="J5166" i="4" a="1"/>
  <c r="C5169" i="4" a="1"/>
  <c r="I5169" i="4" a="1"/>
  <c r="C5170" i="4" a="1"/>
  <c r="I5170" i="4" a="1"/>
  <c r="L5170" i="4" a="1"/>
  <c r="G5171" i="4" a="1"/>
  <c r="J5171" i="4" a="1"/>
  <c r="D5172" i="4"/>
  <c r="I5172" i="4" a="1"/>
  <c r="L5172" i="4" a="1"/>
  <c r="C5173" i="4" a="1"/>
  <c r="D5173" i="4"/>
  <c r="H5173" i="4" a="1"/>
  <c r="L5173" i="4" a="1"/>
  <c r="C5174" i="4" a="1"/>
  <c r="I5174" i="4" a="1"/>
  <c r="L5174" i="4" a="1"/>
  <c r="D5175" i="4"/>
  <c r="J5175" i="4" a="1"/>
  <c r="H5176" i="4" a="1"/>
  <c r="B5177" i="4" a="1"/>
  <c r="H5177" i="4" a="1"/>
  <c r="C5178" i="4" a="1"/>
  <c r="I5178" i="4" a="1"/>
  <c r="B5179" i="4" a="1"/>
  <c r="J5179" i="4" a="1"/>
  <c r="C5180" i="4" a="1"/>
  <c r="G5183" i="4" a="1"/>
  <c r="I5186" i="4" a="1"/>
  <c r="G5187" i="4" a="1"/>
  <c r="D5190" i="4"/>
  <c r="K5190" i="4" a="1"/>
  <c r="D5191" i="4"/>
  <c r="B5192" i="4" a="1"/>
  <c r="D5193" i="4"/>
  <c r="B5194" i="4" a="1"/>
  <c r="K5194" i="4" a="1"/>
  <c r="C5195" i="4" a="1"/>
  <c r="J5195" i="4" a="1"/>
  <c r="B5196" i="4" a="1"/>
  <c r="I5196" i="4" a="1"/>
  <c r="D5197" i="4"/>
  <c r="J5197" i="4" a="1"/>
  <c r="B5198" i="4" a="1"/>
  <c r="J5198" i="4" a="1"/>
  <c r="G5201" i="4" a="1"/>
  <c r="C5202" i="4" a="1"/>
  <c r="I5202" i="4" a="1"/>
  <c r="I5207" i="4" a="1"/>
  <c r="L5207" i="4" a="1"/>
  <c r="I5208" i="4" a="1"/>
  <c r="L5208" i="4" a="1"/>
  <c r="J5209" i="4" a="1"/>
  <c r="L5209" i="4" a="1"/>
  <c r="K5216" i="4" a="1"/>
  <c r="I5229" i="4" a="1"/>
  <c r="L5251" i="4" a="1"/>
  <c r="H4948" i="4" a="1"/>
  <c r="I4948" i="4" a="1"/>
  <c r="J4948" i="4" a="1"/>
  <c r="K4948" i="4" a="1"/>
  <c r="L4948" i="4" a="1"/>
  <c r="K5254" i="4" a="1"/>
  <c r="L5254" i="4" a="1"/>
  <c r="I5876" i="4" a="1"/>
  <c r="J5876" i="4" a="1"/>
  <c r="K5876" i="4" a="1"/>
  <c r="L5876" i="4" a="1"/>
  <c r="L5880" i="4" a="1"/>
  <c r="K5883" i="4" a="1"/>
  <c r="L5883" i="4" a="1"/>
  <c r="H5885" i="4" a="1"/>
  <c r="H5886" i="4" a="1"/>
  <c r="I5886" i="4" a="1"/>
  <c r="J5886" i="4" a="1"/>
  <c r="I5888" i="4" a="1"/>
  <c r="J5888" i="4" a="1"/>
  <c r="L5891" i="4" a="1"/>
  <c r="J5893" i="4" a="1"/>
  <c r="K5893" i="4" a="1"/>
  <c r="L5893" i="4" a="1"/>
  <c r="L5897" i="4" a="1"/>
  <c r="K5907" i="4" a="1"/>
  <c r="L5907" i="4" a="1"/>
  <c r="K5915" i="4" a="1"/>
  <c r="L5925" i="4" a="1"/>
  <c r="L5931" i="4" a="1"/>
  <c r="L5935" i="4" a="1"/>
  <c r="K5937" i="4" a="1"/>
  <c r="L5937" i="4" a="1"/>
  <c r="K5943" i="4" a="1"/>
  <c r="H5946" i="4" a="1"/>
  <c r="I5951" i="4" a="1"/>
  <c r="J5951" i="4" a="1"/>
  <c r="K5966" i="4" a="1"/>
  <c r="L5966" i="4" a="1"/>
  <c r="K5972" i="4" a="1"/>
  <c r="L5972" i="4" a="1"/>
  <c r="L5978" i="4" a="1"/>
  <c r="J5987" i="4" a="1"/>
  <c r="K5994" i="4" a="1"/>
  <c r="L5877" i="4" a="1"/>
  <c r="I5878" i="4" a="1"/>
  <c r="J5878" i="4" a="1"/>
  <c r="J5879" i="4" a="1"/>
  <c r="K5879" i="4" a="1"/>
  <c r="L5879" i="4" a="1"/>
  <c r="H5881" i="4" a="1"/>
  <c r="I5881" i="4" a="1"/>
  <c r="J5881" i="4" a="1"/>
  <c r="J5882" i="4" a="1"/>
  <c r="K5882" i="4" a="1"/>
  <c r="L5882" i="4" a="1"/>
  <c r="L5884" i="4" a="1"/>
  <c r="L5887" i="4" a="1"/>
  <c r="K5892" i="4" a="1"/>
  <c r="L5892" i="4" a="1"/>
  <c r="K5894" i="4" a="1"/>
  <c r="L5894" i="4" a="1"/>
  <c r="K5900" i="4" a="1"/>
  <c r="L5900" i="4" a="1"/>
  <c r="I5902" i="4" a="1"/>
  <c r="I5913" i="4" a="1"/>
  <c r="L5917" i="4" a="1"/>
  <c r="I5921" i="4" a="1"/>
  <c r="L5926" i="4" a="1"/>
  <c r="L5930" i="4" a="1"/>
  <c r="L5932" i="4" a="1"/>
  <c r="J5936" i="4" a="1"/>
  <c r="K5936" i="4" a="1"/>
  <c r="L5936" i="4" a="1"/>
  <c r="H5941" i="4" a="1"/>
  <c r="I5941" i="4" a="1"/>
  <c r="K5947" i="4" a="1"/>
  <c r="L5947" i="4" a="1"/>
  <c r="K5949" i="4" a="1"/>
  <c r="K5955" i="4" a="1"/>
  <c r="L5955" i="4" a="1"/>
  <c r="L5961" i="4" a="1"/>
  <c r="L5965" i="4" a="1"/>
  <c r="L5967" i="4" a="1"/>
  <c r="K5969" i="4" a="1"/>
  <c r="L5969" i="4" a="1"/>
  <c r="L5971" i="4" a="1"/>
  <c r="J5979" i="4" a="1"/>
  <c r="K5979" i="4" a="1"/>
  <c r="L5979" i="4" a="1"/>
  <c r="J5983" i="4" a="1"/>
  <c r="K6000" i="4" a="1"/>
  <c r="H478" i="4" a="1"/>
  <c r="I478" i="4" a="1"/>
  <c r="J478" i="4" a="1"/>
  <c r="K478" i="4" a="1"/>
  <c r="L478" i="4" a="1"/>
  <c r="B927" i="4" a="1"/>
  <c r="C927" i="4" a="1"/>
  <c r="B928" i="4" a="1"/>
  <c r="C928" i="4" a="1"/>
  <c r="G928" i="4" a="1"/>
  <c r="H928" i="4" a="1"/>
  <c r="I928" i="4" a="1"/>
  <c r="B931" i="4" a="1"/>
  <c r="G931" i="4" a="1"/>
  <c r="H931" i="4" a="1"/>
  <c r="K931" i="4" a="1"/>
  <c r="B933" i="4" a="1"/>
  <c r="I933" i="4" a="1"/>
  <c r="J933" i="4" a="1"/>
  <c r="B936" i="4" a="1"/>
  <c r="H936" i="4" a="1"/>
  <c r="J936" i="4" a="1"/>
  <c r="L936" i="4" a="1"/>
  <c r="B937" i="4" a="1"/>
  <c r="C937" i="4" a="1"/>
  <c r="G937" i="4" a="1"/>
  <c r="I937" i="4" a="1"/>
  <c r="K937" i="4" a="1"/>
  <c r="H939" i="4" a="1"/>
  <c r="L939" i="4" a="1"/>
  <c r="C940" i="4" a="1"/>
  <c r="H940" i="4" a="1"/>
  <c r="J940" i="4" a="1"/>
  <c r="L940" i="4" a="1"/>
  <c r="C941" i="4" a="1"/>
  <c r="G941" i="4" a="1"/>
  <c r="H941" i="4" a="1"/>
  <c r="J941" i="4" a="1"/>
  <c r="K943" i="4" a="1"/>
  <c r="B944" i="4" a="1"/>
  <c r="H944" i="4" a="1"/>
  <c r="K944" i="4" a="1"/>
  <c r="B945" i="4" a="1"/>
  <c r="G945" i="4" a="1"/>
  <c r="K945" i="4" a="1"/>
  <c r="B946" i="4" a="1"/>
  <c r="G946" i="4" a="1"/>
  <c r="J946" i="4" a="1"/>
  <c r="H948" i="4" a="1"/>
  <c r="L948" i="4" a="1"/>
  <c r="B949" i="4" a="1"/>
  <c r="I949" i="4" a="1"/>
  <c r="L949" i="4" a="1"/>
  <c r="C950" i="4" a="1"/>
  <c r="G950" i="4" a="1"/>
  <c r="I950" i="4" a="1"/>
  <c r="L950" i="4" a="1"/>
  <c r="C951" i="4" a="1"/>
  <c r="G951" i="4" a="1"/>
  <c r="I951" i="4" a="1"/>
  <c r="B952" i="4" a="1"/>
  <c r="H952" i="4" a="1"/>
  <c r="K952" i="4" a="1"/>
  <c r="G954" i="4" a="1"/>
  <c r="H954" i="4" a="1"/>
  <c r="J954" i="4" a="1"/>
  <c r="L954" i="4" a="1"/>
  <c r="B955" i="4" a="1"/>
  <c r="H955" i="4" a="1"/>
  <c r="J955" i="4" a="1"/>
  <c r="L955" i="4" a="1"/>
  <c r="B956" i="4" a="1"/>
  <c r="H956" i="4" a="1"/>
  <c r="H959" i="4" a="1"/>
  <c r="K959" i="4" a="1"/>
  <c r="B960" i="4" a="1"/>
  <c r="G960" i="4" a="1"/>
  <c r="I960" i="4" a="1"/>
  <c r="L960" i="4" a="1"/>
  <c r="C961" i="4" a="1"/>
  <c r="H961" i="4" a="1"/>
  <c r="J961" i="4" a="1"/>
  <c r="L961" i="4" a="1"/>
  <c r="C962" i="4" a="1"/>
  <c r="G962" i="4" a="1"/>
  <c r="J962" i="4" a="1"/>
  <c r="L962" i="4" a="1"/>
  <c r="C963" i="4" a="1"/>
  <c r="G963" i="4" a="1"/>
  <c r="I963" i="4" a="1"/>
  <c r="L963" i="4" a="1"/>
  <c r="C964" i="4" a="1"/>
  <c r="H964" i="4" a="1"/>
  <c r="I964" i="4" a="1"/>
  <c r="L964" i="4" a="1"/>
  <c r="C965" i="4" a="1"/>
  <c r="G965" i="4" a="1"/>
  <c r="H965" i="4" a="1"/>
  <c r="L965" i="4" a="1"/>
  <c r="C966" i="4" a="1"/>
  <c r="H966" i="4" a="1"/>
  <c r="J966" i="4" a="1"/>
  <c r="I968" i="4" a="1"/>
  <c r="L968" i="4" a="1"/>
  <c r="C969" i="4" a="1"/>
  <c r="I969" i="4" a="1"/>
  <c r="L969" i="4" a="1"/>
  <c r="C970" i="4" a="1"/>
  <c r="H970" i="4" a="1"/>
  <c r="K970" i="4" a="1"/>
  <c r="B971" i="4" a="1"/>
  <c r="J971" i="4" a="1"/>
  <c r="C972" i="4" a="1"/>
  <c r="H972" i="4" a="1"/>
  <c r="K972" i="4" a="1"/>
  <c r="I974" i="4" a="1"/>
  <c r="C977" i="4" a="1"/>
  <c r="I977" i="4" a="1"/>
  <c r="K977" i="4" a="1"/>
  <c r="B978" i="4" a="1"/>
  <c r="I978" i="4" a="1"/>
  <c r="L978" i="4" a="1"/>
  <c r="B979" i="4" a="1"/>
  <c r="H979" i="4" a="1"/>
  <c r="K979" i="4" a="1"/>
  <c r="B980" i="4" a="1"/>
  <c r="H980" i="4" a="1"/>
  <c r="J980" i="4" a="1"/>
  <c r="I982" i="4" a="1"/>
  <c r="L982" i="4" a="1"/>
  <c r="C983" i="4" a="1"/>
  <c r="I983" i="4" a="1"/>
  <c r="L983" i="4" a="1"/>
  <c r="C984" i="4" a="1"/>
  <c r="G984" i="4" a="1"/>
  <c r="J984" i="4" a="1"/>
  <c r="J986" i="4" a="1"/>
  <c r="J988" i="4" a="1"/>
  <c r="C989" i="4" a="1"/>
  <c r="G989" i="4" a="1"/>
  <c r="J989" i="4" a="1"/>
  <c r="I991" i="4" a="1"/>
  <c r="L991" i="4" a="1"/>
  <c r="C992" i="4" a="1"/>
  <c r="H992" i="4" a="1"/>
  <c r="L992" i="4" a="1"/>
  <c r="C993" i="4" a="1"/>
  <c r="L994" i="4" a="1"/>
  <c r="C995" i="4" a="1"/>
  <c r="H995" i="4" a="1"/>
  <c r="K995" i="4" a="1"/>
  <c r="B997" i="4" a="1"/>
  <c r="H997" i="4" a="1"/>
  <c r="J997" i="4" a="1"/>
  <c r="J999" i="4" a="1"/>
  <c r="B1000" i="4" a="1"/>
  <c r="I1000" i="4" a="1"/>
  <c r="K1000" i="4" a="1"/>
  <c r="C1001" i="4" a="1"/>
  <c r="I1001" i="4" a="1"/>
  <c r="L1001" i="4" a="1"/>
  <c r="H1002" i="4" a="1"/>
  <c r="L1002" i="4" a="1"/>
  <c r="C1003" i="4" a="1"/>
  <c r="J1007" i="4" a="1"/>
  <c r="K1007" i="4" a="1"/>
  <c r="L1007" i="4" a="1"/>
  <c r="B1771" i="4" a="1"/>
  <c r="C1771" i="4" a="1"/>
  <c r="G1771" i="4" a="1"/>
  <c r="H1771" i="4" a="1"/>
  <c r="I1771" i="4" a="1"/>
  <c r="J1771" i="4" a="1"/>
  <c r="K1771" i="4" a="1"/>
  <c r="G1772" i="4" a="1"/>
  <c r="H1772" i="4" a="1"/>
  <c r="I1772" i="4" a="1"/>
  <c r="J1772" i="4" a="1"/>
  <c r="H1774" i="4" a="1"/>
  <c r="I1774" i="4" a="1"/>
  <c r="J1774" i="4" a="1"/>
  <c r="K1774" i="4" a="1"/>
  <c r="L1774" i="4" a="1"/>
  <c r="L1776" i="4" a="1"/>
  <c r="C1778" i="4" a="1"/>
  <c r="G1778" i="4" a="1"/>
  <c r="K1779" i="4" a="1"/>
  <c r="L1779" i="4" a="1"/>
  <c r="I1781" i="4" a="1"/>
  <c r="J1781" i="4" a="1"/>
  <c r="K1781" i="4" a="1"/>
  <c r="K1782" i="4" a="1"/>
  <c r="L1782" i="4" a="1"/>
  <c r="G1788" i="4" a="1"/>
  <c r="H1788" i="4" a="1"/>
  <c r="I1788" i="4" a="1"/>
  <c r="J1788" i="4" a="1"/>
  <c r="L2845" i="4" a="1"/>
  <c r="G2858" i="4" a="1"/>
  <c r="J2858" i="4" a="1"/>
  <c r="K2864" i="4" a="1"/>
  <c r="I2872" i="4" a="1"/>
  <c r="K2872" i="4" a="1"/>
  <c r="L2875" i="4" a="1"/>
  <c r="L2876" i="4" a="1"/>
  <c r="J2878" i="4" a="1"/>
  <c r="G2879" i="4" a="1"/>
  <c r="I2879" i="4" a="1"/>
  <c r="K2879" i="4" a="1"/>
  <c r="B2880" i="4" a="1"/>
  <c r="G2880" i="4" a="1"/>
  <c r="I2880" i="4" a="1"/>
  <c r="L2880" i="4" a="1"/>
  <c r="G2932" i="4" a="1"/>
  <c r="H2932" i="4" a="1"/>
  <c r="I2932" i="4" a="1"/>
  <c r="K2932" i="4" a="1"/>
  <c r="H2935" i="4" a="1"/>
  <c r="L2937" i="4" a="1"/>
  <c r="J2938" i="4" a="1"/>
  <c r="K2938" i="4" a="1"/>
  <c r="L2938" i="4" a="1"/>
  <c r="H2939" i="4" a="1"/>
  <c r="J2939" i="4" a="1"/>
  <c r="H2943" i="4" a="1"/>
  <c r="J2943" i="4" a="1"/>
  <c r="L2943" i="4" a="1"/>
  <c r="K2947" i="4" a="1"/>
  <c r="I2949" i="4" a="1"/>
  <c r="G2952" i="4" a="1"/>
  <c r="H2952" i="4" a="1"/>
  <c r="L3342" i="4" a="1"/>
  <c r="L3351" i="4" a="1"/>
  <c r="I3367" i="4" a="1"/>
  <c r="K3367" i="4" a="1"/>
  <c r="G3377" i="4" a="1"/>
  <c r="I3377" i="4" a="1"/>
  <c r="K3377" i="4" a="1"/>
  <c r="K3380" i="4" a="1"/>
  <c r="C4106" i="4" a="1"/>
  <c r="G4106" i="4" a="1"/>
  <c r="H4106" i="4" a="1"/>
  <c r="H4118" i="4" a="1"/>
  <c r="K4118" i="4" a="1"/>
  <c r="J4141" i="4" a="1"/>
  <c r="L4141" i="4" a="1"/>
  <c r="H4147" i="4" a="1"/>
  <c r="I4147" i="4" a="1"/>
  <c r="L4164" i="4" a="1"/>
  <c r="L4272" i="4" a="1"/>
  <c r="K4273" i="4" a="1"/>
  <c r="L4273" i="4" a="1"/>
  <c r="G4274" i="4" a="1"/>
  <c r="J4274" i="4" a="1"/>
  <c r="L4274" i="4" a="1"/>
  <c r="K4286" i="4" a="1"/>
  <c r="I4327" i="4" a="1"/>
  <c r="K4327" i="4" a="1"/>
  <c r="K4344" i="4" a="1"/>
  <c r="J4353" i="4" a="1"/>
  <c r="H4357" i="4" a="1"/>
  <c r="I4358" i="4" a="1"/>
  <c r="L4358" i="4" a="1"/>
  <c r="G4359" i="4" a="1"/>
  <c r="J4359" i="4" a="1"/>
  <c r="L4359" i="4" a="1"/>
  <c r="K4375" i="4" a="1"/>
  <c r="L4375" i="4" a="1"/>
  <c r="K4384" i="4" a="1"/>
  <c r="L4384" i="4" a="1"/>
  <c r="I4409" i="4" a="1"/>
  <c r="J4409" i="4" a="1"/>
  <c r="K4409" i="4" a="1"/>
  <c r="L4409" i="4" a="1"/>
  <c r="H4410" i="4" a="1"/>
  <c r="K4410" i="4" a="1"/>
  <c r="L4410" i="4" a="1"/>
  <c r="K4411" i="4" a="1"/>
  <c r="L4411" i="4" a="1"/>
  <c r="L4414" i="4" a="1"/>
  <c r="J4416" i="4" a="1"/>
  <c r="K4416" i="4" a="1"/>
  <c r="G4420" i="4" a="1"/>
  <c r="H4420" i="4" a="1"/>
  <c r="I4420" i="4" a="1"/>
  <c r="J4420" i="4" a="1"/>
  <c r="K4420" i="4" a="1"/>
  <c r="J4422" i="4" a="1"/>
  <c r="K4422" i="4" a="1"/>
  <c r="K4423" i="4" a="1"/>
  <c r="H4424" i="4" a="1"/>
  <c r="I4424" i="4" a="1"/>
  <c r="J4424" i="4" a="1"/>
  <c r="K4424" i="4" a="1"/>
  <c r="I4426" i="4" a="1"/>
  <c r="L4426" i="4" a="1"/>
  <c r="L4451" i="4" a="1"/>
  <c r="L4473" i="4" a="1"/>
  <c r="L4482" i="4" a="1"/>
  <c r="K4484" i="4" a="1"/>
  <c r="L4484" i="4" a="1"/>
  <c r="I4486" i="4" a="1"/>
  <c r="K4486" i="4" a="1"/>
  <c r="L4488" i="4" a="1"/>
  <c r="L4506" i="4" a="1"/>
  <c r="I4536" i="4" a="1"/>
  <c r="J4536" i="4" a="1"/>
  <c r="K4539" i="4" a="1"/>
  <c r="L4539" i="4" a="1"/>
  <c r="I4542" i="4" a="1"/>
  <c r="J4542" i="4" a="1"/>
  <c r="K4542" i="4" a="1"/>
  <c r="L4542" i="4" a="1"/>
  <c r="H4546" i="4" a="1"/>
  <c r="J4546" i="4" a="1"/>
  <c r="L4546" i="4" a="1"/>
  <c r="H4549" i="4" a="1"/>
  <c r="I4549" i="4" a="1"/>
  <c r="K4549" i="4" a="1"/>
  <c r="J4551" i="4" a="1"/>
  <c r="K4551" i="4" a="1"/>
  <c r="L4551" i="4" a="1"/>
  <c r="K4554" i="4" a="1"/>
  <c r="G4558" i="4" a="1"/>
  <c r="H4558" i="4" a="1"/>
  <c r="I4558" i="4" a="1"/>
  <c r="J4558" i="4" a="1"/>
  <c r="K4558" i="4" a="1"/>
  <c r="L4560" i="4" a="1"/>
  <c r="I4561" i="4" a="1"/>
  <c r="J4561" i="4" a="1"/>
  <c r="J4564" i="4" a="1"/>
  <c r="G4567" i="4" a="1"/>
  <c r="J4567" i="4" a="1"/>
  <c r="J4569" i="4" a="1"/>
  <c r="K4569" i="4" a="1"/>
  <c r="J4571" i="4" a="1"/>
  <c r="K4571" i="4" a="1"/>
  <c r="L4571" i="4" a="1"/>
  <c r="G4573" i="4" a="1"/>
  <c r="J4573" i="4" a="1"/>
  <c r="K4573" i="4" a="1"/>
  <c r="L4574" i="4" a="1"/>
  <c r="H4575" i="4" a="1"/>
  <c r="J4575" i="4" a="1"/>
  <c r="B4577" i="4" a="1"/>
  <c r="I4577" i="4" a="1"/>
  <c r="K4577" i="4" a="1"/>
  <c r="G4580" i="4" a="1"/>
  <c r="I4580" i="4" a="1"/>
  <c r="J4581" i="4" a="1"/>
  <c r="K4581" i="4" a="1"/>
  <c r="L4581" i="4" a="1"/>
  <c r="B4583" i="4" a="1"/>
  <c r="C4583" i="4" a="1"/>
  <c r="G4583" i="4" a="1"/>
  <c r="H4583" i="4" a="1"/>
  <c r="I4583" i="4" a="1"/>
  <c r="J4583" i="4" a="1"/>
  <c r="K4583" i="4" a="1"/>
  <c r="L4583" i="4" a="1"/>
  <c r="H4585" i="4" a="1"/>
  <c r="K4585" i="4" a="1"/>
  <c r="B4586" i="4" a="1"/>
  <c r="G4586" i="4" a="1"/>
  <c r="H4586" i="4" a="1"/>
  <c r="J4586" i="4" a="1"/>
  <c r="L4586" i="4" a="1"/>
  <c r="B1768" i="4" a="1"/>
  <c r="C1768" i="4" a="1"/>
  <c r="B1769" i="4" a="1"/>
  <c r="B1770" i="4" a="1"/>
  <c r="K1773" i="4" a="1"/>
  <c r="L1773" i="4" a="1"/>
  <c r="I1775" i="4" a="1"/>
  <c r="J1777" i="4" a="1"/>
  <c r="K1777" i="4" a="1"/>
  <c r="I1780" i="4" a="1"/>
  <c r="I1783" i="4" a="1"/>
  <c r="J1783" i="4" a="1"/>
  <c r="K1783" i="4" a="1"/>
  <c r="I1786" i="4" a="1"/>
  <c r="J1786" i="4" a="1"/>
  <c r="K1786" i="4" a="1"/>
  <c r="B1789" i="4" a="1"/>
  <c r="C1789" i="4" a="1"/>
  <c r="B1790" i="4" a="1"/>
  <c r="C1790" i="4" a="1"/>
  <c r="B1791" i="4" a="1"/>
  <c r="C1791" i="4" a="1"/>
  <c r="G1792" i="4" a="1"/>
  <c r="H1792" i="4" a="1"/>
  <c r="I1792" i="4" a="1"/>
  <c r="I2840" i="4" a="1"/>
  <c r="L2840" i="4" a="1"/>
  <c r="J2845" i="4" a="1"/>
  <c r="L2846" i="4" a="1"/>
  <c r="H2847" i="4" a="1"/>
  <c r="L2852" i="4" a="1"/>
  <c r="B2853" i="4" a="1"/>
  <c r="C2853" i="4" a="1"/>
  <c r="I2858" i="4" a="1"/>
  <c r="K2858" i="4" a="1"/>
  <c r="C2859" i="4" a="1"/>
  <c r="H2859" i="4" a="1"/>
  <c r="J2859" i="4" a="1"/>
  <c r="I2864" i="4" a="1"/>
  <c r="J2872" i="4" a="1"/>
  <c r="I2873" i="4" a="1"/>
  <c r="B2879" i="4" a="1"/>
  <c r="C2879" i="4" a="1"/>
  <c r="H2879" i="4" a="1"/>
  <c r="J2879" i="4" a="1"/>
  <c r="C2880" i="4" a="1"/>
  <c r="H2880" i="4" a="1"/>
  <c r="J2880" i="4" a="1"/>
  <c r="H2882" i="4" a="1"/>
  <c r="J2882" i="4" a="1"/>
  <c r="K2882" i="4" a="1"/>
  <c r="L2882" i="4" a="1"/>
  <c r="H2883" i="4" a="1"/>
  <c r="I2883" i="4" a="1"/>
  <c r="J2883" i="4" a="1"/>
  <c r="K2883" i="4" a="1"/>
  <c r="G2885" i="4" a="1"/>
  <c r="I2885" i="4" a="1"/>
  <c r="J2885" i="4" a="1"/>
  <c r="L2885" i="4" a="1"/>
  <c r="H2886" i="4" a="1"/>
  <c r="J2886" i="4" a="1"/>
  <c r="K2886" i="4" a="1"/>
  <c r="I2888" i="4" a="1"/>
  <c r="L2888" i="4" a="1"/>
  <c r="G2889" i="4" a="1"/>
  <c r="I2889" i="4" a="1"/>
  <c r="K2889" i="4" a="1"/>
  <c r="L2889" i="4" a="1"/>
  <c r="G2890" i="4" a="1"/>
  <c r="H2890" i="4" a="1"/>
  <c r="I2890" i="4" a="1"/>
  <c r="K2890" i="4" a="1"/>
  <c r="J2894" i="4" a="1"/>
  <c r="K2894" i="4" a="1"/>
  <c r="L2894" i="4" a="1"/>
  <c r="H2906" i="4" a="1"/>
  <c r="J2906" i="4" a="1"/>
  <c r="L2906" i="4" a="1"/>
  <c r="H2910" i="4" a="1"/>
  <c r="J2914" i="4" a="1"/>
  <c r="C2917" i="4" a="1"/>
  <c r="H2917" i="4" a="1"/>
  <c r="J2917" i="4" a="1"/>
  <c r="K2917" i="4" a="1"/>
  <c r="H2919" i="4" a="1"/>
  <c r="J2919" i="4" a="1"/>
  <c r="L2919" i="4" a="1"/>
  <c r="K2921" i="4" a="1"/>
  <c r="L2921" i="4" a="1"/>
  <c r="L2923" i="4" a="1"/>
  <c r="H2924" i="4" a="1"/>
  <c r="I2924" i="4" a="1"/>
  <c r="J2924" i="4" a="1"/>
  <c r="K2924" i="4" a="1"/>
  <c r="L2924" i="4" a="1"/>
  <c r="I2929" i="4" a="1"/>
  <c r="J2929" i="4" a="1"/>
  <c r="K2929" i="4" a="1"/>
  <c r="L2929" i="4" a="1"/>
  <c r="J2932" i="4" a="1"/>
  <c r="H2933" i="4" a="1"/>
  <c r="J2933" i="4" a="1"/>
  <c r="L2933" i="4" a="1"/>
  <c r="L2936" i="4" a="1"/>
  <c r="J2937" i="4" a="1"/>
  <c r="K2937" i="4" a="1"/>
  <c r="I2939" i="4" a="1"/>
  <c r="K2939" i="4" a="1"/>
  <c r="L2939" i="4" a="1"/>
  <c r="C2942" i="4" a="1"/>
  <c r="G2942" i="4" a="1"/>
  <c r="H2942" i="4" a="1"/>
  <c r="H2945" i="4" a="1"/>
  <c r="I2945" i="4" a="1"/>
  <c r="J2945" i="4" a="1"/>
  <c r="K2945" i="4" a="1"/>
  <c r="L2945" i="4" a="1"/>
  <c r="L2946" i="4" a="1"/>
  <c r="G2947" i="4" a="1"/>
  <c r="H2947" i="4" a="1"/>
  <c r="I2947" i="4" a="1"/>
  <c r="J2947" i="4" a="1"/>
  <c r="L2947" i="4" a="1"/>
  <c r="I2948" i="4" a="1"/>
  <c r="K2948" i="4" a="1"/>
  <c r="B2951" i="4" a="1"/>
  <c r="C2951" i="4" a="1"/>
  <c r="G2951" i="4" a="1"/>
  <c r="H2951" i="4" a="1"/>
  <c r="C2956" i="4" a="1"/>
  <c r="G2956" i="4" a="1"/>
  <c r="H2956" i="4" a="1"/>
  <c r="I2956" i="4" a="1"/>
  <c r="J2956" i="4" a="1"/>
  <c r="K2956" i="4" a="1"/>
  <c r="L2956" i="4" a="1"/>
  <c r="I2958" i="4" a="1"/>
  <c r="C2959" i="4" a="1"/>
  <c r="G2959" i="4" a="1"/>
  <c r="I2959" i="4" a="1"/>
  <c r="J2959" i="4" a="1"/>
  <c r="L2959" i="4" a="1"/>
  <c r="H2961" i="4" a="1"/>
  <c r="K2961" i="4" a="1"/>
  <c r="L2961" i="4" a="1"/>
  <c r="G2962" i="4" a="1"/>
  <c r="I2962" i="4" a="1"/>
  <c r="J2962" i="4" a="1"/>
  <c r="L2962" i="4" a="1"/>
  <c r="G2963" i="4" a="1"/>
  <c r="H2963" i="4" a="1"/>
  <c r="I2963" i="4" a="1"/>
  <c r="J2963" i="4" a="1"/>
  <c r="K2963" i="4" a="1"/>
  <c r="G2967" i="4" a="1"/>
  <c r="H2975" i="4" a="1"/>
  <c r="K2975" i="4" a="1"/>
  <c r="H2977" i="4" a="1"/>
  <c r="J2977" i="4" a="1"/>
  <c r="L2977" i="4" a="1"/>
  <c r="I2979" i="4" a="1"/>
  <c r="J2979" i="4" a="1"/>
  <c r="K2979" i="4" a="1"/>
  <c r="L2981" i="4" a="1"/>
  <c r="G2982" i="4" a="1"/>
  <c r="I2982" i="4" a="1"/>
  <c r="K2982" i="4" a="1"/>
  <c r="L2982" i="4" a="1"/>
  <c r="H2997" i="4" a="1"/>
  <c r="I2997" i="4" a="1"/>
  <c r="K2997" i="4" a="1"/>
  <c r="L3007" i="4" a="1"/>
  <c r="K3036" i="4" a="1"/>
  <c r="K3059" i="4" a="1"/>
  <c r="K3064" i="4" a="1"/>
  <c r="J3071" i="4" a="1"/>
  <c r="L3094" i="4" a="1"/>
  <c r="I3104" i="4" a="1"/>
  <c r="L3111" i="4" a="1"/>
  <c r="J3147" i="4" a="1"/>
  <c r="K3147" i="4" a="1"/>
  <c r="L3147" i="4" a="1"/>
  <c r="L3156" i="4" a="1"/>
  <c r="L3160" i="4" a="1"/>
  <c r="K3342" i="4" a="1"/>
  <c r="J3367" i="4" a="1"/>
  <c r="L3367" i="4" a="1"/>
  <c r="K3376" i="4" a="1"/>
  <c r="K3398" i="4" a="1"/>
  <c r="G4118" i="4" a="1"/>
  <c r="I4118" i="4" a="1"/>
  <c r="L4118" i="4" a="1"/>
  <c r="I4132" i="4" a="1"/>
  <c r="J4132" i="4" a="1"/>
  <c r="K4132" i="4" a="1"/>
  <c r="J4140" i="4" a="1"/>
  <c r="I4141" i="4" a="1"/>
  <c r="I4274" i="4" a="1"/>
  <c r="L4279" i="4" a="1"/>
  <c r="I4314" i="4" a="1"/>
  <c r="L4314" i="4" a="1"/>
  <c r="L4327" i="4" a="1"/>
  <c r="I4345" i="4" a="1"/>
  <c r="I4350" i="4" a="1"/>
  <c r="H4352" i="4" a="1"/>
  <c r="K4353" i="4" a="1"/>
  <c r="J4357" i="4" a="1"/>
  <c r="I4359" i="4" a="1"/>
  <c r="K4360" i="4" a="1"/>
  <c r="L4360" i="4" a="1"/>
  <c r="H4363" i="4" a="1"/>
  <c r="J4363" i="4" a="1"/>
  <c r="L4364" i="4" a="1"/>
  <c r="K4366" i="4" a="1"/>
  <c r="L4369" i="4" a="1"/>
  <c r="L4373" i="4" a="1"/>
  <c r="L4395" i="4" a="1"/>
  <c r="G4407" i="4" a="1"/>
  <c r="I4407" i="4" a="1"/>
  <c r="K4407" i="4" a="1"/>
  <c r="J4410" i="4" a="1"/>
  <c r="K4417" i="4" a="1"/>
  <c r="L4420" i="4" a="1"/>
  <c r="K4421" i="4" a="1"/>
  <c r="H4422" i="4" a="1"/>
  <c r="L4422" i="4" a="1"/>
  <c r="I4436" i="4" a="1"/>
  <c r="J4436" i="4" a="1"/>
  <c r="L4436" i="4" a="1"/>
  <c r="I4441" i="4" a="1"/>
  <c r="K4441" i="4" a="1"/>
  <c r="K4470" i="4" a="1"/>
  <c r="K4482" i="4" a="1"/>
  <c r="L4491" i="4" a="1"/>
  <c r="L4536" i="4" a="1"/>
  <c r="L4537" i="4" a="1"/>
  <c r="I4544" i="4" a="1"/>
  <c r="I4550" i="4" a="1"/>
  <c r="K4552" i="4" a="1"/>
  <c r="L4553" i="4" a="1"/>
  <c r="L4554" i="4" a="1"/>
  <c r="L4555" i="4" a="1"/>
  <c r="H4560" i="4" a="1"/>
  <c r="I4560" i="4" a="1"/>
  <c r="J4560" i="4" a="1"/>
  <c r="K4560" i="4" a="1"/>
  <c r="J4563" i="4" a="1"/>
  <c r="L4563" i="4" a="1"/>
  <c r="H4564" i="4" a="1"/>
  <c r="I4564" i="4" a="1"/>
  <c r="L4564" i="4" a="1"/>
  <c r="I4567" i="4" a="1"/>
  <c r="L4567" i="4" a="1"/>
  <c r="L4568" i="4" a="1"/>
  <c r="G4572" i="4" a="1"/>
  <c r="G4575" i="4" a="1"/>
  <c r="I4575" i="4" a="1"/>
  <c r="K4575" i="4" a="1"/>
  <c r="L4575" i="4" a="1"/>
  <c r="B4576" i="4" a="1"/>
  <c r="C4576" i="4" a="1"/>
  <c r="D4576" i="4" s="1"/>
  <c r="C4577" i="4" a="1"/>
  <c r="G4577" i="4" a="1"/>
  <c r="H4577" i="4" a="1"/>
  <c r="J4577" i="4" a="1"/>
  <c r="L4577" i="4" a="1"/>
  <c r="H4579" i="4" a="1"/>
  <c r="I4579" i="4" a="1"/>
  <c r="J4579" i="4" a="1"/>
  <c r="H4582" i="4" a="1"/>
  <c r="J4582" i="4" a="1"/>
  <c r="C4585" i="4" a="1"/>
  <c r="J4585" i="4" a="1"/>
  <c r="B926" i="4" a="1"/>
  <c r="B929" i="4" a="1"/>
  <c r="B930" i="4" a="1"/>
  <c r="C930" i="4" a="1"/>
  <c r="D930" i="4" s="1"/>
  <c r="G930" i="4" a="1"/>
  <c r="H930" i="4" a="1"/>
  <c r="C931" i="4" a="1"/>
  <c r="I931" i="4" a="1"/>
  <c r="J931" i="4" a="1"/>
  <c r="L931" i="4" a="1"/>
  <c r="B932" i="4" a="1"/>
  <c r="C932" i="4" a="1"/>
  <c r="G932" i="4" a="1"/>
  <c r="H932" i="4" a="1"/>
  <c r="C933" i="4" a="1"/>
  <c r="G933" i="4" a="1"/>
  <c r="H933" i="4" a="1"/>
  <c r="K933" i="4" a="1"/>
  <c r="G934" i="4" a="1"/>
  <c r="H935" i="4" a="1"/>
  <c r="H937" i="4" a="1"/>
  <c r="J937" i="4" a="1"/>
  <c r="L937" i="4" a="1"/>
  <c r="B938" i="4" a="1"/>
  <c r="C938" i="4" a="1"/>
  <c r="H938" i="4" a="1"/>
  <c r="J938" i="4" a="1"/>
  <c r="L938" i="4" a="1"/>
  <c r="C939" i="4" a="1"/>
  <c r="G939" i="4" a="1"/>
  <c r="J939" i="4" a="1"/>
  <c r="K939" i="4" a="1"/>
  <c r="B940" i="4" a="1"/>
  <c r="G940" i="4" a="1"/>
  <c r="I940" i="4" a="1"/>
  <c r="K940" i="4" a="1"/>
  <c r="B941" i="4" a="1"/>
  <c r="I941" i="4" a="1"/>
  <c r="K941" i="4" a="1"/>
  <c r="L941" i="4" a="1"/>
  <c r="C942" i="4" a="1"/>
  <c r="H942" i="4" a="1"/>
  <c r="K942" i="4" a="1"/>
  <c r="J944" i="4" a="1"/>
  <c r="H946" i="4" a="1"/>
  <c r="L946" i="4" a="1"/>
  <c r="C947" i="4" a="1"/>
  <c r="G947" i="4" a="1"/>
  <c r="K947" i="4" a="1"/>
  <c r="B948" i="4" a="1"/>
  <c r="G948" i="4" a="1"/>
  <c r="J948" i="4" a="1"/>
  <c r="J950" i="4" a="1"/>
  <c r="I952" i="4" a="1"/>
  <c r="G958" i="4" a="1"/>
  <c r="I958" i="4" a="1"/>
  <c r="K958" i="4" a="1"/>
  <c r="C959" i="4" a="1"/>
  <c r="G959" i="4" a="1"/>
  <c r="J959" i="4" a="1"/>
  <c r="I961" i="4" a="1"/>
  <c r="B962" i="4" a="1"/>
  <c r="H962" i="4" a="1"/>
  <c r="K962" i="4" a="1"/>
  <c r="B963" i="4" a="1"/>
  <c r="J963" i="4" a="1"/>
  <c r="J965" i="4" a="1"/>
  <c r="I967" i="4" a="1"/>
  <c r="H969" i="4" a="1"/>
  <c r="K969" i="4" a="1"/>
  <c r="B970" i="4" a="1"/>
  <c r="G970" i="4" a="1"/>
  <c r="I970" i="4" a="1"/>
  <c r="J970" i="4" a="1"/>
  <c r="J972" i="4" a="1"/>
  <c r="B973" i="4" a="1"/>
  <c r="I973" i="4" a="1"/>
  <c r="L973" i="4" a="1"/>
  <c r="C974" i="4" a="1"/>
  <c r="H974" i="4" a="1"/>
  <c r="K974" i="4" a="1"/>
  <c r="B975" i="4" a="1"/>
  <c r="H977" i="4" a="1"/>
  <c r="I979" i="4" a="1"/>
  <c r="L979" i="4" a="1"/>
  <c r="C980" i="4" a="1"/>
  <c r="G980" i="4" a="1"/>
  <c r="I980" i="4" a="1"/>
  <c r="L980" i="4" a="1"/>
  <c r="B981" i="4" a="1"/>
  <c r="G981" i="4" a="1"/>
  <c r="J981" i="4" a="1"/>
  <c r="G983" i="4" a="1"/>
  <c r="K983" i="4" a="1"/>
  <c r="B984" i="4" a="1"/>
  <c r="H984" i="4" a="1"/>
  <c r="K984" i="4" a="1"/>
  <c r="B985" i="4" a="1"/>
  <c r="I985" i="4" a="1"/>
  <c r="L985" i="4" a="1"/>
  <c r="C986" i="4" a="1"/>
  <c r="G986" i="4" a="1"/>
  <c r="I986" i="4" a="1"/>
  <c r="B987" i="4" a="1"/>
  <c r="J987" i="4" a="1"/>
  <c r="L987" i="4" a="1"/>
  <c r="C988" i="4" a="1"/>
  <c r="G988" i="4" a="1"/>
  <c r="H988" i="4" a="1"/>
  <c r="K988" i="4" a="1"/>
  <c r="L990" i="4" a="1"/>
  <c r="C991" i="4" a="1"/>
  <c r="H991" i="4" a="1"/>
  <c r="K991" i="4" a="1"/>
  <c r="J993" i="4" a="1"/>
  <c r="J995" i="4" a="1"/>
  <c r="I998" i="4" a="1"/>
  <c r="L998" i="4" a="1"/>
  <c r="C999" i="4" a="1"/>
  <c r="G999" i="4" a="1"/>
  <c r="I999" i="4" a="1"/>
  <c r="L999" i="4" a="1"/>
  <c r="C1000" i="4" a="1"/>
  <c r="G1000" i="4" a="1"/>
  <c r="J1000" i="4" a="1"/>
  <c r="G1005" i="4" a="1"/>
  <c r="L1005" i="4" a="1"/>
  <c r="G1006" i="4" a="1"/>
  <c r="J1006" i="4" a="1"/>
  <c r="J1792" i="4" a="1"/>
  <c r="K1792" i="4" a="1"/>
  <c r="L1792" i="4" a="1"/>
  <c r="I2780" i="4" a="1"/>
  <c r="C2782" i="4" a="1"/>
  <c r="G2782" i="4" a="1"/>
  <c r="H2782" i="4" a="1"/>
  <c r="I2782" i="4" a="1"/>
  <c r="J2782" i="4" a="1"/>
  <c r="K2782" i="4" a="1"/>
  <c r="J2784" i="4" a="1"/>
  <c r="K2784" i="4" a="1"/>
  <c r="G2785" i="4" a="1"/>
  <c r="H2785" i="4" a="1"/>
  <c r="I2786" i="4" a="1"/>
  <c r="J2786" i="4" a="1"/>
  <c r="K2786" i="4" a="1"/>
  <c r="L2786" i="4" a="1"/>
  <c r="J2791" i="4" a="1"/>
  <c r="K2791" i="4" a="1"/>
  <c r="J2795" i="4" a="1"/>
  <c r="K2796" i="4" a="1"/>
  <c r="L2796" i="4" a="1"/>
  <c r="L2798" i="4" a="1"/>
  <c r="J2805" i="4" a="1"/>
  <c r="K2805" i="4" a="1"/>
  <c r="L2805" i="4" a="1"/>
  <c r="K2811" i="4" a="1"/>
  <c r="L2811" i="4" a="1"/>
  <c r="L2813" i="4" a="1"/>
  <c r="L2816" i="4" a="1"/>
  <c r="K2818" i="4" a="1"/>
  <c r="L2818" i="4" a="1"/>
  <c r="H2822" i="4" a="1"/>
  <c r="I2822" i="4" a="1"/>
  <c r="J2822" i="4" a="1"/>
  <c r="K2822" i="4" a="1"/>
  <c r="L2822" i="4" a="1"/>
  <c r="K2826" i="4" a="1"/>
  <c r="I2830" i="4" a="1"/>
  <c r="J2830" i="4" a="1"/>
  <c r="K2830" i="4" a="1"/>
  <c r="L2830" i="4" a="1"/>
  <c r="L2837" i="4" a="1"/>
  <c r="I2839" i="4" a="1"/>
  <c r="J2839" i="4" a="1"/>
  <c r="J2840" i="4" a="1"/>
  <c r="K2849" i="4" a="1"/>
  <c r="G2864" i="4" a="1"/>
  <c r="H2864" i="4" a="1"/>
  <c r="J2864" i="4" a="1"/>
  <c r="L2864" i="4" a="1"/>
  <c r="L2872" i="4" a="1"/>
  <c r="J2873" i="4" a="1"/>
  <c r="L2873" i="4" a="1"/>
  <c r="K2875" i="4" a="1"/>
  <c r="H2878" i="4" a="1"/>
  <c r="K2880" i="4" a="1"/>
  <c r="I2881" i="4" a="1"/>
  <c r="L2881" i="4" a="1"/>
  <c r="G2882" i="4" a="1"/>
  <c r="I2882" i="4" a="1"/>
  <c r="H2884" i="4" a="1"/>
  <c r="J2884" i="4" a="1"/>
  <c r="L2884" i="4" a="1"/>
  <c r="C2885" i="4" a="1"/>
  <c r="H2885" i="4" a="1"/>
  <c r="K2885" i="4" a="1"/>
  <c r="L2887" i="4" a="1"/>
  <c r="G2888" i="4" a="1"/>
  <c r="H2888" i="4" a="1"/>
  <c r="J2888" i="4" a="1"/>
  <c r="K2888" i="4" a="1"/>
  <c r="J2890" i="4" a="1"/>
  <c r="L2890" i="4" a="1"/>
  <c r="G2891" i="4" a="1"/>
  <c r="H2891" i="4" a="1"/>
  <c r="I2891" i="4" a="1"/>
  <c r="J2891" i="4" a="1"/>
  <c r="I2892" i="4" a="1"/>
  <c r="K2892" i="4" a="1"/>
  <c r="K2895" i="4" a="1"/>
  <c r="J2901" i="4" a="1"/>
  <c r="K2901" i="4" a="1"/>
  <c r="J2905" i="4" a="1"/>
  <c r="G2908" i="4" a="1"/>
  <c r="H2908" i="4" a="1"/>
  <c r="L2911" i="4" a="1"/>
  <c r="I2914" i="4" a="1"/>
  <c r="K2914" i="4" a="1"/>
  <c r="L2914" i="4" a="1"/>
  <c r="G2917" i="4" a="1"/>
  <c r="I2917" i="4" a="1"/>
  <c r="L2917" i="4" a="1"/>
  <c r="I2918" i="4" a="1"/>
  <c r="J2920" i="4" a="1"/>
  <c r="H2922" i="4" a="1"/>
  <c r="C2927" i="4" a="1"/>
  <c r="H2927" i="4" a="1"/>
  <c r="C2930" i="4" a="1"/>
  <c r="G2930" i="4" a="1"/>
  <c r="C2933" i="4" a="1"/>
  <c r="G2933" i="4" a="1"/>
  <c r="I2933" i="4" a="1"/>
  <c r="K2933" i="4" a="1"/>
  <c r="G2941" i="4" a="1"/>
  <c r="I2942" i="4" a="1"/>
  <c r="I2943" i="4" a="1"/>
  <c r="K2943" i="4" a="1"/>
  <c r="J2948" i="4" a="1"/>
  <c r="L2948" i="4" a="1"/>
  <c r="G2949" i="4" a="1"/>
  <c r="H2949" i="4" a="1"/>
  <c r="J2949" i="4" a="1"/>
  <c r="I2954" i="4" a="1"/>
  <c r="J2954" i="4" a="1"/>
  <c r="K2954" i="4" a="1"/>
  <c r="G2955" i="4" a="1"/>
  <c r="H2955" i="4" a="1"/>
  <c r="I2955" i="4" a="1"/>
  <c r="J2955" i="4" a="1"/>
  <c r="K2955" i="4" a="1"/>
  <c r="L2955" i="4" a="1"/>
  <c r="H2962" i="4" a="1"/>
  <c r="K2962" i="4" a="1"/>
  <c r="G2964" i="4" a="1"/>
  <c r="J2965" i="4" a="1"/>
  <c r="K2965" i="4" a="1"/>
  <c r="L2965" i="4" a="1"/>
  <c r="C2967" i="4" a="1"/>
  <c r="L2969" i="4" a="1"/>
  <c r="H2970" i="4" a="1"/>
  <c r="I2970" i="4" a="1"/>
  <c r="J2970" i="4" a="1"/>
  <c r="K2970" i="4" a="1"/>
  <c r="L2970" i="4" a="1"/>
  <c r="G2972" i="4" a="1"/>
  <c r="H2972" i="4" a="1"/>
  <c r="G2976" i="4" a="1"/>
  <c r="H2976" i="4" a="1"/>
  <c r="J2976" i="4" a="1"/>
  <c r="L2976" i="4" a="1"/>
  <c r="G2977" i="4" a="1"/>
  <c r="I2977" i="4" a="1"/>
  <c r="K2977" i="4" a="1"/>
  <c r="I2978" i="4" a="1"/>
  <c r="J2978" i="4" a="1"/>
  <c r="K2978" i="4" a="1"/>
  <c r="J2997" i="4" a="1"/>
  <c r="L2997" i="4" a="1"/>
  <c r="L3005" i="4" a="1"/>
  <c r="L3008" i="4" a="1"/>
  <c r="H3027" i="4" a="1"/>
  <c r="I3027" i="4" a="1"/>
  <c r="J3027" i="4" a="1"/>
  <c r="K3027" i="4" a="1"/>
  <c r="L3028" i="4" a="1"/>
  <c r="J3034" i="4" a="1"/>
  <c r="K3034" i="4" a="1"/>
  <c r="L3037" i="4" a="1"/>
  <c r="H3041" i="4" a="1"/>
  <c r="I3041" i="4" a="1"/>
  <c r="J3041" i="4" a="1"/>
  <c r="I3059" i="4" a="1"/>
  <c r="L3081" i="4" a="1"/>
  <c r="K3111" i="4" a="1"/>
  <c r="K3159" i="4" a="1"/>
  <c r="L3159" i="4" a="1"/>
  <c r="J3262" i="4" a="1"/>
  <c r="L3262" i="4" a="1"/>
  <c r="L3380" i="4" a="1"/>
  <c r="J3399" i="4" a="1"/>
  <c r="H4132" i="4" a="1"/>
  <c r="L4169" i="4" a="1"/>
  <c r="K4233" i="4" a="1"/>
  <c r="L4313" i="4" a="1"/>
  <c r="J4314" i="4" a="1"/>
  <c r="L4344" i="4" a="1"/>
  <c r="H4345" i="4" a="1"/>
  <c r="H4358" i="4" a="1"/>
  <c r="J4358" i="4" a="1"/>
  <c r="K4358" i="4" a="1"/>
  <c r="I4363" i="4" a="1"/>
  <c r="K4363" i="4" a="1"/>
  <c r="J4372" i="4" a="1"/>
  <c r="K4372" i="4" a="1"/>
  <c r="G4405" i="4" a="1"/>
  <c r="I4405" i="4" a="1"/>
  <c r="H4407" i="4" a="1"/>
  <c r="J4407" i="4" a="1"/>
  <c r="J4413" i="4" a="1"/>
  <c r="K4413" i="4" a="1"/>
  <c r="I4416" i="4" a="1"/>
  <c r="L4416" i="4" a="1"/>
  <c r="J4417" i="4" a="1"/>
  <c r="I4418" i="4" a="1"/>
  <c r="J4419" i="4" a="1"/>
  <c r="L4421" i="4" a="1"/>
  <c r="I4422" i="4" a="1"/>
  <c r="K4425" i="4" a="1"/>
  <c r="K4430" i="4" a="1"/>
  <c r="L4430" i="4" a="1"/>
  <c r="C4432" i="4" a="1"/>
  <c r="G4432" i="4" a="1"/>
  <c r="H4432" i="4" a="1"/>
  <c r="I4432" i="4" a="1"/>
  <c r="J4432" i="4" a="1"/>
  <c r="K4432" i="4" a="1"/>
  <c r="G4434" i="4" a="1"/>
  <c r="K4466" i="4" a="1"/>
  <c r="L4470" i="4" a="1"/>
  <c r="K4481" i="4" a="1"/>
  <c r="J4485" i="4" a="1"/>
  <c r="J4486" i="4" a="1"/>
  <c r="L4494" i="4" a="1"/>
  <c r="I4546" i="4" a="1"/>
  <c r="L4547" i="4" a="1"/>
  <c r="G4549" i="4" a="1"/>
  <c r="J4549" i="4" a="1"/>
  <c r="L4549" i="4" a="1"/>
  <c r="H4550" i="4" a="1"/>
  <c r="L4552" i="4" a="1"/>
  <c r="H4561" i="4" a="1"/>
  <c r="L4561" i="4" a="1"/>
  <c r="I4563" i="4" a="1"/>
  <c r="K4563" i="4" a="1"/>
  <c r="I4566" i="4" a="1"/>
  <c r="K4566" i="4" a="1"/>
  <c r="I4570" i="4" a="1"/>
  <c r="H4573" i="4" a="1"/>
  <c r="L4573" i="4" a="1"/>
  <c r="H4580" i="4" a="1"/>
  <c r="G4582" i="4" a="1"/>
  <c r="I4582" i="4" a="1"/>
  <c r="I993" i="4" a="1"/>
  <c r="B994" i="4" a="1"/>
  <c r="H994" i="4" a="1"/>
  <c r="K994" i="4" a="1"/>
  <c r="I995" i="4" a="1"/>
  <c r="K999" i="4" a="1"/>
  <c r="H1000" i="4" a="1"/>
  <c r="L1000" i="4" a="1"/>
  <c r="G1001" i="4" a="1"/>
  <c r="J1001" i="4" a="1"/>
  <c r="B1002" i="4" a="1"/>
  <c r="I1002" i="4" a="1"/>
  <c r="K1002" i="4" a="1"/>
  <c r="G1003" i="4" a="1"/>
  <c r="C1004" i="4" a="1"/>
  <c r="H1004" i="4" a="1"/>
  <c r="K1004" i="4" a="1"/>
  <c r="H1007" i="4" a="1"/>
  <c r="G2193" i="4" a="1"/>
  <c r="H2193" i="4" a="1"/>
  <c r="I2193" i="4" a="1"/>
  <c r="J2193" i="4" a="1"/>
  <c r="K2193" i="4" a="1"/>
  <c r="L2193" i="4" a="1"/>
  <c r="L2731" i="4" a="1"/>
  <c r="I2744" i="4" a="1"/>
  <c r="B2748" i="4" a="1"/>
  <c r="C2748" i="4" a="1"/>
  <c r="G2748" i="4" a="1"/>
  <c r="H2748" i="4" a="1"/>
  <c r="I2748" i="4" a="1"/>
  <c r="J2748" i="4" a="1"/>
  <c r="K2748" i="4" a="1"/>
  <c r="B2749" i="4" a="1"/>
  <c r="C2749" i="4" a="1"/>
  <c r="J2781" i="4" a="1"/>
  <c r="K2781" i="4" a="1"/>
  <c r="L2781" i="4" a="1"/>
  <c r="G2787" i="4" a="1"/>
  <c r="H2787" i="4" a="1"/>
  <c r="H2793" i="4" a="1"/>
  <c r="I2793" i="4" a="1"/>
  <c r="J2793" i="4" a="1"/>
  <c r="K2793" i="4" a="1"/>
  <c r="L2797" i="4" a="1"/>
  <c r="J2799" i="4" a="1"/>
  <c r="K2799" i="4" a="1"/>
  <c r="L2799" i="4" a="1"/>
  <c r="J2801" i="4" a="1"/>
  <c r="K2801" i="4" a="1"/>
  <c r="K2804" i="4" a="1"/>
  <c r="L2804" i="4" a="1"/>
  <c r="J2812" i="4" a="1"/>
  <c r="K2812" i="4" a="1"/>
  <c r="L2812" i="4" a="1"/>
  <c r="J2814" i="4" a="1"/>
  <c r="K2814" i="4" a="1"/>
  <c r="G2817" i="4" a="1"/>
  <c r="H2817" i="4" a="1"/>
  <c r="I2817" i="4" a="1"/>
  <c r="J2817" i="4" a="1"/>
  <c r="K2819" i="4" a="1"/>
  <c r="L2819" i="4" a="1"/>
  <c r="I2821" i="4" a="1"/>
  <c r="J2821" i="4" a="1"/>
  <c r="H2828" i="4" a="1"/>
  <c r="I2828" i="4" a="1"/>
  <c r="L2829" i="4" a="1"/>
  <c r="H2831" i="4" a="1"/>
  <c r="I2831" i="4" a="1"/>
  <c r="J2831" i="4" a="1"/>
  <c r="K2831" i="4" a="1"/>
  <c r="L2831" i="4" a="1"/>
  <c r="I2835" i="4" a="1"/>
  <c r="J2835" i="4" a="1"/>
  <c r="K2835" i="4" a="1"/>
  <c r="H2836" i="4" a="1"/>
  <c r="K2840" i="4" a="1"/>
  <c r="K2845" i="4" a="1"/>
  <c r="L2849" i="4" a="1"/>
  <c r="L2857" i="4" a="1"/>
  <c r="H2858" i="4" a="1"/>
  <c r="L2858" i="4" a="1"/>
  <c r="G2859" i="4" a="1"/>
  <c r="I2859" i="4" a="1"/>
  <c r="L2862" i="4" a="1"/>
  <c r="K2873" i="4" a="1"/>
  <c r="G2878" i="4" a="1"/>
  <c r="I2878" i="4" a="1"/>
  <c r="L2879" i="4" a="1"/>
  <c r="K2881" i="4" a="1"/>
  <c r="L2883" i="4" a="1"/>
  <c r="G2884" i="4" a="1"/>
  <c r="I2884" i="4" a="1"/>
  <c r="K2884" i="4" a="1"/>
  <c r="I2886" i="4" a="1"/>
  <c r="L2886" i="4" a="1"/>
  <c r="K2887" i="4" a="1"/>
  <c r="H2889" i="4" a="1"/>
  <c r="J2889" i="4" a="1"/>
  <c r="H2892" i="4" a="1"/>
  <c r="J2892" i="4" a="1"/>
  <c r="L2892" i="4" a="1"/>
  <c r="L2895" i="4" a="1"/>
  <c r="I2900" i="4" a="1"/>
  <c r="J2900" i="4" a="1"/>
  <c r="K2900" i="4" a="1"/>
  <c r="I2904" i="4" a="1"/>
  <c r="I2905" i="4" a="1"/>
  <c r="K2905" i="4" a="1"/>
  <c r="L2905" i="4" a="1"/>
  <c r="G2906" i="4" a="1"/>
  <c r="I2906" i="4" a="1"/>
  <c r="K2906" i="4" a="1"/>
  <c r="C2909" i="4" a="1"/>
  <c r="G2909" i="4" a="1"/>
  <c r="I2910" i="4" a="1"/>
  <c r="I2912" i="4" a="1"/>
  <c r="I2913" i="4" a="1"/>
  <c r="J2913" i="4" a="1"/>
  <c r="K2913" i="4" a="1"/>
  <c r="L2913" i="4" a="1"/>
  <c r="K2916" i="4" a="1"/>
  <c r="L2916" i="4" a="1"/>
  <c r="J2918" i="4" a="1"/>
  <c r="G2919" i="4" a="1"/>
  <c r="I2919" i="4" a="1"/>
  <c r="K2919" i="4" a="1"/>
  <c r="G2920" i="4" a="1"/>
  <c r="H2920" i="4" a="1"/>
  <c r="I2920" i="4" a="1"/>
  <c r="K2920" i="4" a="1"/>
  <c r="J2923" i="4" a="1"/>
  <c r="K2923" i="4" a="1"/>
  <c r="G2926" i="4" a="1"/>
  <c r="G2958" i="4" a="1"/>
  <c r="H2958" i="4" a="1"/>
  <c r="J2958" i="4" a="1"/>
  <c r="H2959" i="4" a="1"/>
  <c r="K2959" i="4" a="1"/>
  <c r="L2960" i="4" a="1"/>
  <c r="G2961" i="4" a="1"/>
  <c r="I2961" i="4" a="1"/>
  <c r="J2961" i="4" a="1"/>
  <c r="L2963" i="4" a="1"/>
  <c r="C2964" i="4" a="1"/>
  <c r="G2966" i="4" a="1"/>
  <c r="I2969" i="4" a="1"/>
  <c r="J2969" i="4" a="1"/>
  <c r="K2969" i="4" a="1"/>
  <c r="K2971" i="4" a="1"/>
  <c r="L2971" i="4" a="1"/>
  <c r="C2973" i="4" a="1"/>
  <c r="G2973" i="4" a="1"/>
  <c r="H2973" i="4" a="1"/>
  <c r="I2973" i="4" a="1"/>
  <c r="G2975" i="4" a="1"/>
  <c r="I2975" i="4" a="1"/>
  <c r="J2975" i="4" a="1"/>
  <c r="L2975" i="4" a="1"/>
  <c r="C2976" i="4" a="1"/>
  <c r="I2976" i="4" a="1"/>
  <c r="K2976" i="4" a="1"/>
  <c r="H2982" i="4" a="1"/>
  <c r="J2982" i="4" a="1"/>
  <c r="J3008" i="4" a="1"/>
  <c r="K3008" i="4" a="1"/>
  <c r="K3013" i="4" a="1"/>
  <c r="L3013" i="4" a="1"/>
  <c r="K3015" i="4" a="1"/>
  <c r="I3025" i="4" a="1"/>
  <c r="K3029" i="4" a="1"/>
  <c r="L3029" i="4" a="1"/>
  <c r="L3036" i="4" a="1"/>
  <c r="J3037" i="4" a="1"/>
  <c r="K3037" i="4" a="1"/>
  <c r="J3064" i="4" a="1"/>
  <c r="K3071" i="4" a="1"/>
  <c r="L3077" i="4" a="1"/>
  <c r="K3095" i="4" a="1"/>
  <c r="J3104" i="4" a="1"/>
  <c r="K3262" i="4" a="1"/>
  <c r="K3273" i="4" a="1"/>
  <c r="L3354" i="4" a="1"/>
  <c r="H3377" i="4" a="1"/>
  <c r="C4118" i="4" a="1"/>
  <c r="J4118" i="4" a="1"/>
  <c r="K4141" i="4" a="1"/>
  <c r="J4327" i="4" a="1"/>
  <c r="L4349" i="4" a="1"/>
  <c r="H4350" i="4" a="1"/>
  <c r="I4352" i="4" a="1"/>
  <c r="L4353" i="4" a="1"/>
  <c r="I4357" i="4" a="1"/>
  <c r="H4359" i="4" a="1"/>
  <c r="K4359" i="4" a="1"/>
  <c r="I4364" i="4" a="1"/>
  <c r="J4364" i="4" a="1"/>
  <c r="L4425" i="4" a="1"/>
  <c r="K4426" i="4" a="1"/>
  <c r="K4488" i="4" a="1"/>
  <c r="K4506" i="4" a="1"/>
  <c r="L4512" i="4" a="1"/>
  <c r="L4541" i="4" a="1"/>
  <c r="H4542" i="4" a="1"/>
  <c r="L4545" i="4" a="1"/>
  <c r="G4546" i="4" a="1"/>
  <c r="K4546" i="4" a="1"/>
  <c r="J4550" i="4" a="1"/>
  <c r="K4561" i="4" a="1"/>
  <c r="K4564" i="4" a="1"/>
  <c r="H4566" i="4" a="1"/>
  <c r="J4566" i="4" a="1"/>
  <c r="L4566" i="4" a="1"/>
  <c r="H4567" i="4" a="1"/>
  <c r="K4567" i="4" a="1"/>
  <c r="K4568" i="4" a="1"/>
  <c r="I4569" i="4" a="1"/>
  <c r="L4569" i="4" a="1"/>
  <c r="J4570" i="4" a="1"/>
  <c r="I4573" i="4" a="1"/>
  <c r="C4582" i="4" a="1"/>
  <c r="B4585" i="4" a="1"/>
  <c r="G4585" i="4" a="1"/>
  <c r="I4585" i="4" a="1"/>
  <c r="L4585" i="4" a="1"/>
  <c r="C4586" i="4" a="1"/>
  <c r="I4586" i="4" a="1"/>
  <c r="K4586" i="4" a="1"/>
  <c r="G938" i="4" a="1"/>
  <c r="B939" i="4" a="1"/>
  <c r="I939" i="4" a="1"/>
  <c r="B942" i="4" a="1"/>
  <c r="G942" i="4" a="1"/>
  <c r="I942" i="4" a="1"/>
  <c r="L942" i="4" a="1"/>
  <c r="C943" i="4" a="1"/>
  <c r="G943" i="4" a="1"/>
  <c r="I943" i="4" a="1"/>
  <c r="I945" i="4" a="1"/>
  <c r="L945" i="4" a="1"/>
  <c r="C946" i="4" a="1"/>
  <c r="I946" i="4" a="1"/>
  <c r="K946" i="4" a="1"/>
  <c r="B947" i="4" a="1"/>
  <c r="H947" i="4" a="1"/>
  <c r="J947" i="4" a="1"/>
  <c r="K949" i="4" a="1"/>
  <c r="K951" i="4" a="1"/>
  <c r="H953" i="4" a="1"/>
  <c r="J953" i="4" a="1"/>
  <c r="L953" i="4" a="1"/>
  <c r="B954" i="4" a="1"/>
  <c r="C954" i="4" a="1"/>
  <c r="I954" i="4" a="1"/>
  <c r="K954" i="4" a="1"/>
  <c r="C956" i="4" a="1"/>
  <c r="G956" i="4" a="1"/>
  <c r="J956" i="4" a="1"/>
  <c r="K956" i="4" a="1"/>
  <c r="L956" i="4" a="1"/>
  <c r="B957" i="4" a="1"/>
  <c r="H957" i="4" a="1"/>
  <c r="J957" i="4" a="1"/>
  <c r="L957" i="4" a="1"/>
  <c r="B958" i="4" a="1"/>
  <c r="C958" i="4" a="1"/>
  <c r="H958" i="4" a="1"/>
  <c r="J958" i="4" a="1"/>
  <c r="L958" i="4" a="1"/>
  <c r="K960" i="4" a="1"/>
  <c r="B961" i="4" a="1"/>
  <c r="G961" i="4" a="1"/>
  <c r="K961" i="4" a="1"/>
  <c r="H963" i="4" a="1"/>
  <c r="K963" i="4" a="1"/>
  <c r="B964" i="4" a="1"/>
  <c r="G964" i="4" a="1"/>
  <c r="J964" i="4" a="1"/>
  <c r="K966" i="4" a="1"/>
  <c r="C967" i="4" a="1"/>
  <c r="H967" i="4" a="1"/>
  <c r="K967" i="4" a="1"/>
  <c r="B968" i="4" a="1"/>
  <c r="H968" i="4" a="1"/>
  <c r="J968" i="4" a="1"/>
  <c r="B969" i="4" a="1"/>
  <c r="G969" i="4" a="1"/>
  <c r="J969" i="4" a="1"/>
  <c r="H971" i="4" a="1"/>
  <c r="K971" i="4" a="1"/>
  <c r="J973" i="4" a="1"/>
  <c r="C976" i="4" a="1"/>
  <c r="H976" i="4" a="1"/>
  <c r="J976" i="4" a="1"/>
  <c r="K976" i="4" a="1"/>
  <c r="H978" i="4" a="1"/>
  <c r="K978" i="4" a="1"/>
  <c r="K980" i="4" a="1"/>
  <c r="C981" i="4" a="1"/>
  <c r="I981" i="4" a="1"/>
  <c r="L981" i="4" a="1"/>
  <c r="C982" i="4" a="1"/>
  <c r="G982" i="4" a="1"/>
  <c r="K982" i="4" a="1"/>
  <c r="B983" i="4" a="1"/>
  <c r="H983" i="4" a="1"/>
  <c r="J983" i="4" a="1"/>
  <c r="K985" i="4" a="1"/>
  <c r="B986" i="4" a="1"/>
  <c r="H986" i="4" a="1"/>
  <c r="K986" i="4" a="1"/>
  <c r="L986" i="4" a="1"/>
  <c r="C987" i="4" a="1"/>
  <c r="I987" i="4" a="1"/>
  <c r="I989" i="4" a="1"/>
  <c r="K989" i="4" a="1"/>
  <c r="B990" i="4" a="1"/>
  <c r="H990" i="4" a="1"/>
  <c r="J990" i="4" a="1"/>
  <c r="I992" i="4" a="1"/>
  <c r="G994" i="4" a="1"/>
  <c r="J994" i="4" a="1"/>
  <c r="B995" i="4" a="1"/>
  <c r="G995" i="4" a="1"/>
  <c r="L995" i="4" a="1"/>
  <c r="C997" i="4" a="1"/>
  <c r="I997" i="4" a="1"/>
  <c r="L997" i="4" a="1"/>
  <c r="C998" i="4" a="1"/>
  <c r="H998" i="4" a="1"/>
  <c r="K998" i="4" a="1"/>
  <c r="B1001" i="4" a="1"/>
  <c r="H1001" i="4" a="1"/>
  <c r="J1004" i="4" a="1"/>
  <c r="B1005" i="4" a="1"/>
  <c r="H1005" i="4" a="1"/>
  <c r="K1005" i="4" a="1"/>
  <c r="C1006" i="4" a="1"/>
  <c r="H1006" i="4" a="1"/>
  <c r="L2562" i="4" a="1"/>
  <c r="H2741" i="4" a="1"/>
  <c r="I2741" i="4" a="1"/>
  <c r="B2742" i="4" a="1"/>
  <c r="H2743" i="4" a="1"/>
  <c r="I2743" i="4" a="1"/>
  <c r="J2743" i="4" a="1"/>
  <c r="K2743" i="4" a="1"/>
  <c r="L2743" i="4" a="1"/>
  <c r="B2745" i="4" a="1"/>
  <c r="C2745" i="4" a="1"/>
  <c r="D2745" i="4" s="1"/>
  <c r="B2746" i="4" a="1"/>
  <c r="C2746" i="4" a="1"/>
  <c r="B2747" i="4" a="1"/>
  <c r="C2747" i="4" a="1"/>
  <c r="G2747" i="4" a="1"/>
  <c r="H2747" i="4" a="1"/>
  <c r="I2747" i="4" a="1"/>
  <c r="J2747" i="4" a="1"/>
  <c r="L3043" i="4" a="1"/>
  <c r="L3046" i="4" a="1"/>
  <c r="G3052" i="4" a="1"/>
  <c r="J3059" i="4" a="1"/>
  <c r="I3071" i="4" a="1"/>
  <c r="L3071" i="4" a="1"/>
  <c r="L3078" i="4" a="1"/>
  <c r="L3095" i="4" a="1"/>
  <c r="L3114" i="4" a="1"/>
  <c r="K3141" i="4" a="1"/>
  <c r="J4273" i="4" a="1"/>
  <c r="H4274" i="4" a="1"/>
  <c r="K4274" i="4" a="1"/>
  <c r="K4314" i="4" a="1"/>
  <c r="J4366" i="4" a="1"/>
  <c r="K4373" i="4" a="1"/>
  <c r="J4393" i="4" a="1"/>
  <c r="K4393" i="4" a="1"/>
  <c r="L4393" i="4" a="1"/>
  <c r="C4405" i="4" a="1"/>
  <c r="H4405" i="4" a="1"/>
  <c r="J4405" i="4" a="1"/>
  <c r="C4406" i="4" a="1"/>
  <c r="I4410" i="4" a="1"/>
  <c r="J4411" i="4" a="1"/>
  <c r="K4436" i="4" a="1"/>
  <c r="J4441" i="4" a="1"/>
  <c r="L4441" i="4" a="1"/>
  <c r="J4466" i="4" a="1"/>
  <c r="I4468" i="4" a="1"/>
  <c r="J4468" i="4" a="1"/>
  <c r="K4468" i="4" a="1"/>
  <c r="L4468" i="4" a="1"/>
  <c r="K4473" i="4" a="1"/>
  <c r="J4481" i="4" a="1"/>
  <c r="J4482" i="4" a="1"/>
  <c r="K4501" i="4" a="1"/>
  <c r="K4536" i="4" a="1"/>
  <c r="I4587" i="4" a="1"/>
  <c r="J4587" i="4" a="1"/>
  <c r="K4587" i="4" a="1"/>
  <c r="L4587" i="4" a="1"/>
  <c r="J5212" i="4" a="1"/>
  <c r="C5213" i="4" a="1"/>
  <c r="D5213" i="4"/>
  <c r="G5213" i="4" a="1"/>
  <c r="H5213" i="4" a="1"/>
  <c r="I5213" i="4" a="1"/>
  <c r="J5213" i="4" a="1"/>
  <c r="I5215" i="4" a="1"/>
  <c r="J5215" i="4" a="1"/>
  <c r="K5215" i="4" a="1"/>
  <c r="L5215" i="4" a="1"/>
  <c r="H5217" i="4" a="1"/>
  <c r="I5217" i="4" a="1"/>
  <c r="J5217" i="4" a="1"/>
  <c r="K5217" i="4" a="1"/>
  <c r="L5217" i="4" a="1"/>
  <c r="J5219" i="4" a="1"/>
  <c r="K5219" i="4" a="1"/>
  <c r="L5219" i="4" a="1"/>
  <c r="H5221" i="4" a="1"/>
  <c r="I5221" i="4" a="1"/>
  <c r="J5221" i="4" a="1"/>
  <c r="K5221" i="4" a="1"/>
  <c r="L5221" i="4" a="1"/>
  <c r="I5223" i="4" a="1"/>
  <c r="J5223" i="4" a="1"/>
  <c r="K5223" i="4" a="1"/>
  <c r="L5223" i="4" a="1"/>
  <c r="D5226" i="4"/>
  <c r="G5226" i="4" a="1"/>
  <c r="H5226" i="4" a="1"/>
  <c r="I5226" i="4" a="1"/>
  <c r="J5227" i="4" a="1"/>
  <c r="K5227" i="4" a="1"/>
  <c r="K5228" i="4" a="1"/>
  <c r="L5228" i="4" a="1"/>
  <c r="H5232" i="4" a="1"/>
  <c r="I5232" i="4" a="1"/>
  <c r="J5232" i="4" a="1"/>
  <c r="K5232" i="4" a="1"/>
  <c r="L5232" i="4" a="1"/>
  <c r="D5234" i="4"/>
  <c r="G5234" i="4" a="1"/>
  <c r="H5234" i="4" a="1"/>
  <c r="I5234" i="4" a="1"/>
  <c r="G5235" i="4" a="1"/>
  <c r="H5235" i="4" a="1"/>
  <c r="I5235" i="4" a="1"/>
  <c r="L5236" i="4" a="1"/>
  <c r="L5238" i="4" a="1"/>
  <c r="H5240" i="4" a="1"/>
  <c r="I5240" i="4" a="1"/>
  <c r="J5240" i="4" a="1"/>
  <c r="K5240" i="4" a="1"/>
  <c r="K5241" i="4" a="1"/>
  <c r="H5242" i="4" a="1"/>
  <c r="I5242" i="4" a="1"/>
  <c r="J5243" i="4" a="1"/>
  <c r="K5243" i="4" a="1"/>
  <c r="L5243" i="4" a="1"/>
  <c r="C5246" i="4" a="1"/>
  <c r="D5246" i="4"/>
  <c r="L5249" i="4" a="1"/>
  <c r="I5251" i="4" a="1"/>
  <c r="J5251" i="4" a="1"/>
  <c r="H5252" i="4" a="1"/>
  <c r="I5252" i="4" a="1"/>
  <c r="J5252" i="4" a="1"/>
  <c r="K5252" i="4" a="1"/>
  <c r="L5252" i="4" a="1"/>
  <c r="I5257" i="4" a="1"/>
  <c r="J5257" i="4" a="1"/>
  <c r="K5257" i="4" a="1"/>
  <c r="L5257" i="4" a="1"/>
  <c r="B5262" i="4" a="1"/>
  <c r="C5262" i="4" a="1"/>
  <c r="D5262" i="4"/>
  <c r="G5262" i="4" a="1"/>
  <c r="H5262" i="4" a="1"/>
  <c r="I5262" i="4" a="1"/>
  <c r="J5262" i="4" a="1"/>
  <c r="L5267" i="4" a="1"/>
  <c r="D5271" i="4"/>
  <c r="G5271" i="4" a="1"/>
  <c r="H5271" i="4" a="1"/>
  <c r="I5271" i="4" a="1"/>
  <c r="J5271" i="4" a="1"/>
  <c r="D5277" i="4"/>
  <c r="G5277" i="4" a="1"/>
  <c r="H5277" i="4" a="1"/>
  <c r="I5277" i="4" a="1"/>
  <c r="J5277" i="4" a="1"/>
  <c r="K5279" i="4" a="1"/>
  <c r="L5279" i="4" a="1"/>
  <c r="D5283" i="4"/>
  <c r="G5283" i="4" a="1"/>
  <c r="H5283" i="4" a="1"/>
  <c r="I5291" i="4" a="1"/>
  <c r="J5291" i="4" a="1"/>
  <c r="K5291" i="4" a="1"/>
  <c r="L5291" i="4" a="1"/>
  <c r="D5293" i="4"/>
  <c r="G5293" i="4" a="1"/>
  <c r="K5294" i="4" a="1"/>
  <c r="L5294" i="4" a="1"/>
  <c r="G5297" i="4" a="1"/>
  <c r="C5298" i="4" a="1"/>
  <c r="D5298" i="4"/>
  <c r="G5298" i="4" a="1"/>
  <c r="H5298" i="4" a="1"/>
  <c r="I5298" i="4" a="1"/>
  <c r="J5298" i="4" a="1"/>
  <c r="K5298" i="4" a="1"/>
  <c r="L5298" i="4" a="1"/>
  <c r="L5299" i="4" a="1"/>
  <c r="J5304" i="4" a="1"/>
  <c r="K5304" i="4" a="1"/>
  <c r="L5304" i="4" a="1"/>
  <c r="D5308" i="4"/>
  <c r="L5310" i="4" a="1"/>
  <c r="B5315" i="4" a="1"/>
  <c r="C5315" i="4" a="1"/>
  <c r="D5315" i="4"/>
  <c r="G5315" i="4" a="1"/>
  <c r="H5315" i="4" a="1"/>
  <c r="B5318" i="4" a="1"/>
  <c r="C5318" i="4" a="1"/>
  <c r="D5318" i="4"/>
  <c r="G5318" i="4" a="1"/>
  <c r="H5318" i="4" a="1"/>
  <c r="B5320" i="4" a="1"/>
  <c r="C5320" i="4" a="1"/>
  <c r="D5320" i="4"/>
  <c r="G5320" i="4" a="1"/>
  <c r="H5320" i="4" a="1"/>
  <c r="I5320" i="4" a="1"/>
  <c r="J5320" i="4" a="1"/>
  <c r="B5321" i="4" a="1"/>
  <c r="C5321" i="4" a="1"/>
  <c r="D5321" i="4"/>
  <c r="G5321" i="4" a="1"/>
  <c r="H5321" i="4" a="1"/>
  <c r="I5321" i="4" a="1"/>
  <c r="J5321" i="4" a="1"/>
  <c r="K5321" i="4" a="1"/>
  <c r="B5322" i="4" a="1"/>
  <c r="C5322" i="4" a="1"/>
  <c r="D5322" i="4"/>
  <c r="G5322" i="4" a="1"/>
  <c r="B5323" i="4" a="1"/>
  <c r="C5323" i="4" a="1"/>
  <c r="D5323" i="4"/>
  <c r="G5323" i="4" a="1"/>
  <c r="H5323" i="4" a="1"/>
  <c r="I5323" i="4" a="1"/>
  <c r="B5324" i="4" a="1"/>
  <c r="C5324" i="4" a="1"/>
  <c r="D5324" i="4"/>
  <c r="G5324" i="4" a="1"/>
  <c r="H5324" i="4" a="1"/>
  <c r="B4992" i="4" a="1"/>
  <c r="C4992" i="4" a="1"/>
  <c r="D4992" i="4"/>
  <c r="G4992" i="4" a="1"/>
  <c r="H4992" i="4" a="1"/>
  <c r="I4992" i="4" a="1"/>
  <c r="J4992" i="4" a="1"/>
  <c r="K4992" i="4" a="1"/>
  <c r="L4992" i="4" a="1"/>
  <c r="G5209" i="4" a="1"/>
  <c r="H5210" i="4" a="1"/>
  <c r="I5210" i="4" a="1"/>
  <c r="J5210" i="4" a="1"/>
  <c r="I5214" i="4" a="1"/>
  <c r="J5214" i="4" a="1"/>
  <c r="H5216" i="4" a="1"/>
  <c r="I5216" i="4" a="1"/>
  <c r="H5218" i="4" a="1"/>
  <c r="I5218" i="4" a="1"/>
  <c r="I5220" i="4" a="1"/>
  <c r="J5220" i="4" a="1"/>
  <c r="J5222" i="4" a="1"/>
  <c r="C5224" i="4" a="1"/>
  <c r="D5224" i="4"/>
  <c r="I5225" i="4" a="1"/>
  <c r="G5229" i="4" a="1"/>
  <c r="H5229" i="4" a="1"/>
  <c r="C5230" i="4" a="1"/>
  <c r="D5230" i="4"/>
  <c r="G5231" i="4" a="1"/>
  <c r="G5233" i="4" a="1"/>
  <c r="H5233" i="4" a="1"/>
  <c r="I5233" i="4" a="1"/>
  <c r="H5237" i="4" a="1"/>
  <c r="I5237" i="4" a="1"/>
  <c r="C5247" i="4" a="1"/>
  <c r="D5247" i="4"/>
  <c r="J5248" i="4" a="1"/>
  <c r="K5248" i="4" a="1"/>
  <c r="L5248" i="4" a="1"/>
  <c r="C5253" i="4" a="1"/>
  <c r="H5254" i="4" a="1"/>
  <c r="I5254" i="4" a="1"/>
  <c r="H5258" i="4" a="1"/>
  <c r="I5258" i="4" a="1"/>
  <c r="D5259" i="4"/>
  <c r="G5259" i="4" a="1"/>
  <c r="B5260" i="4" a="1"/>
  <c r="C5260" i="4" a="1"/>
  <c r="D5260" i="4"/>
  <c r="D5261" i="4"/>
  <c r="G5261" i="4" a="1"/>
  <c r="C5266" i="4" a="1"/>
  <c r="I5268" i="4" a="1"/>
  <c r="G5269" i="4" a="1"/>
  <c r="H5269" i="4" a="1"/>
  <c r="I5269" i="4" a="1"/>
  <c r="J5269" i="4" a="1"/>
  <c r="C5270" i="4" a="1"/>
  <c r="D5270" i="4"/>
  <c r="G5270" i="4" a="1"/>
  <c r="D5272" i="4"/>
  <c r="D5273" i="4"/>
  <c r="G5273" i="4" a="1"/>
  <c r="K5276" i="4" a="1"/>
  <c r="L5276" i="4" a="1"/>
  <c r="H5280" i="4" a="1"/>
  <c r="J5281" i="4" a="1"/>
  <c r="K5281" i="4" a="1"/>
  <c r="I5282" i="4" a="1"/>
  <c r="K5284" i="4" a="1"/>
  <c r="G5286" i="4" a="1"/>
  <c r="H5286" i="4" a="1"/>
  <c r="C5287" i="4" a="1"/>
  <c r="H5288" i="4" a="1"/>
  <c r="J5289" i="4" a="1"/>
  <c r="K5289" i="4" a="1"/>
  <c r="L5290" i="4" a="1"/>
  <c r="G5292" i="4" a="1"/>
  <c r="H5292" i="4" a="1"/>
  <c r="I5292" i="4" a="1"/>
  <c r="H5295" i="4" a="1"/>
  <c r="K5296" i="4" a="1"/>
  <c r="L5296" i="4" a="1"/>
  <c r="I5300" i="4" a="1"/>
  <c r="K5302" i="4" a="1"/>
  <c r="J5303" i="4" a="1"/>
  <c r="K5305" i="4" a="1"/>
  <c r="H5306" i="4" a="1"/>
  <c r="C5309" i="4" a="1"/>
  <c r="H5311" i="4" a="1"/>
  <c r="G5312" i="4" a="1"/>
  <c r="H5312" i="4" a="1"/>
  <c r="D5313" i="4"/>
  <c r="G5313" i="4" a="1"/>
  <c r="H5313" i="4" a="1"/>
  <c r="B5314" i="4" a="1"/>
  <c r="C5314" i="4" a="1"/>
  <c r="D5314" i="4"/>
  <c r="G5314" i="4" a="1"/>
  <c r="B5316" i="4" a="1"/>
  <c r="C5316" i="4" a="1"/>
  <c r="D5316" i="4"/>
  <c r="B5317" i="4" a="1"/>
  <c r="B5319" i="4" a="1"/>
  <c r="C5319" i="4" a="1"/>
  <c r="D5319" i="4"/>
  <c r="G5319" i="4" a="1"/>
  <c r="B5325" i="4" a="1"/>
  <c r="D5325" i="4"/>
  <c r="G5325" i="4" a="1"/>
  <c r="H5325" i="4" a="1"/>
  <c r="I5325" i="4" a="1"/>
  <c r="J5325" i="4" a="1"/>
  <c r="K5325" i="4" a="1"/>
  <c r="L5325" i="4" a="1"/>
  <c r="B5692" i="4" a="1"/>
  <c r="C5692" i="4" a="1"/>
  <c r="B5696" i="4" a="1"/>
  <c r="C5696" i="4" a="1"/>
  <c r="D5696" i="4"/>
  <c r="B5697" i="4" a="1"/>
  <c r="C5697" i="4" a="1"/>
  <c r="D5697" i="4"/>
  <c r="G5697" i="4" a="1"/>
  <c r="H5697" i="4" a="1"/>
  <c r="B5699" i="4" a="1"/>
  <c r="B5700" i="4" a="1"/>
  <c r="C5700" i="4" a="1"/>
  <c r="D5700" i="4"/>
  <c r="B5702" i="4" a="1"/>
  <c r="C5702" i="4" a="1"/>
  <c r="D5702" i="4"/>
  <c r="G5702" i="4" a="1"/>
  <c r="B5704" i="4" a="1"/>
  <c r="C5704" i="4" a="1"/>
  <c r="D5704" i="4"/>
  <c r="B5705" i="4" a="1"/>
  <c r="C5705" i="4" a="1"/>
  <c r="D5705" i="4"/>
  <c r="G5705" i="4" a="1"/>
  <c r="H5705" i="4" a="1"/>
  <c r="B5709" i="4" a="1"/>
  <c r="C5709" i="4" a="1"/>
  <c r="D5709" i="4"/>
  <c r="G5709" i="4" a="1"/>
  <c r="H5709" i="4" a="1"/>
  <c r="I5709" i="4" a="1"/>
  <c r="J5709" i="4" a="1"/>
  <c r="B5711" i="4" a="1"/>
  <c r="C5711" i="4" a="1"/>
  <c r="B5712" i="4" a="1"/>
  <c r="C5712" i="4" a="1"/>
  <c r="D5712" i="4"/>
  <c r="G5712" i="4" a="1"/>
  <c r="H5712" i="4" a="1"/>
  <c r="B5716" i="4" a="1"/>
  <c r="C5716" i="4" a="1"/>
  <c r="D5716" i="4"/>
  <c r="B5717" i="4" a="1"/>
  <c r="C5717" i="4" a="1"/>
  <c r="D5717" i="4"/>
  <c r="G5717" i="4" a="1"/>
  <c r="B5718" i="4" a="1"/>
  <c r="C5718" i="4" a="1"/>
  <c r="D5718" i="4"/>
  <c r="B5719" i="4" a="1"/>
  <c r="C5719" i="4" a="1"/>
  <c r="D5719" i="4"/>
  <c r="G5719" i="4" a="1"/>
  <c r="B5720" i="4" a="1"/>
  <c r="C5720" i="4" a="1"/>
  <c r="D5720" i="4"/>
  <c r="G5720" i="4" a="1"/>
  <c r="B5723" i="4" a="1"/>
  <c r="C5723" i="4" a="1"/>
  <c r="D5723" i="4"/>
  <c r="B5725" i="4" a="1"/>
  <c r="C5725" i="4" a="1"/>
  <c r="D5725" i="4"/>
  <c r="B5726" i="4" a="1"/>
  <c r="C5726" i="4" a="1"/>
  <c r="D5726" i="4"/>
  <c r="G5726" i="4" a="1"/>
  <c r="H5726" i="4" a="1"/>
  <c r="I5726" i="4" a="1"/>
  <c r="B5727" i="4" a="1"/>
  <c r="C5727" i="4" a="1"/>
  <c r="D5727" i="4"/>
  <c r="G5727" i="4" a="1"/>
  <c r="B5728" i="4" a="1"/>
  <c r="C5728" i="4" a="1"/>
  <c r="D5728" i="4"/>
  <c r="B5729" i="4" a="1"/>
  <c r="B5730" i="4" a="1"/>
  <c r="C5730" i="4" a="1"/>
  <c r="D5730" i="4"/>
  <c r="G5730" i="4" a="1"/>
  <c r="B5732" i="4" a="1"/>
  <c r="C5732" i="4" a="1"/>
  <c r="D5732" i="4"/>
  <c r="G5732" i="4" a="1"/>
  <c r="H5732" i="4" a="1"/>
  <c r="B5735" i="4" a="1"/>
  <c r="B5738" i="4" a="1"/>
  <c r="C5738" i="4" a="1"/>
  <c r="D5738" i="4"/>
  <c r="G5738" i="4" a="1"/>
  <c r="H5738" i="4" a="1"/>
  <c r="B5740" i="4" a="1"/>
  <c r="C5740" i="4" a="1"/>
  <c r="D5740" i="4"/>
  <c r="B5741" i="4" a="1"/>
  <c r="C5741" i="4" a="1"/>
  <c r="D5741" i="4"/>
  <c r="G5741" i="4" a="1"/>
  <c r="H5741" i="4" a="1"/>
  <c r="B5742" i="4" a="1"/>
  <c r="C5742" i="4" a="1"/>
  <c r="D5742" i="4"/>
  <c r="G5742" i="4" a="1"/>
  <c r="B5743" i="4" a="1"/>
  <c r="C5743" i="4" a="1"/>
  <c r="B5746" i="4" a="1"/>
  <c r="C5746" i="4" a="1"/>
  <c r="D5746" i="4"/>
  <c r="G5746" i="4" a="1"/>
  <c r="H5746" i="4" a="1"/>
  <c r="I5746" i="4" a="1"/>
  <c r="B5747" i="4" a="1"/>
  <c r="C5747" i="4" a="1"/>
  <c r="D5747" i="4"/>
  <c r="B5753" i="4" a="1"/>
  <c r="C5753" i="4" a="1"/>
  <c r="D5753" i="4"/>
  <c r="G5753" i="4" a="1"/>
  <c r="H5753" i="4" a="1"/>
  <c r="I5753" i="4" a="1"/>
  <c r="B5754" i="4" a="1"/>
  <c r="C5754" i="4" a="1"/>
  <c r="D5754" i="4"/>
  <c r="B5759" i="4" a="1"/>
  <c r="B5767" i="4" a="1"/>
  <c r="C5767" i="4" a="1"/>
  <c r="D5767" i="4"/>
  <c r="G5767" i="4" a="1"/>
  <c r="B5769" i="4" a="1"/>
  <c r="C5769" i="4" a="1"/>
  <c r="D5769" i="4"/>
  <c r="B5770" i="4" a="1"/>
  <c r="C5770" i="4" a="1"/>
  <c r="D5770" i="4"/>
  <c r="G5770" i="4" a="1"/>
  <c r="H5770" i="4" a="1"/>
  <c r="I5770" i="4" a="1"/>
  <c r="B5771" i="4" a="1"/>
  <c r="C5771" i="4" a="1"/>
  <c r="D5771" i="4"/>
  <c r="G5771" i="4" a="1"/>
  <c r="B5773" i="4" a="1"/>
  <c r="C5773" i="4" a="1"/>
  <c r="D5773" i="4"/>
  <c r="B5777" i="4" a="1"/>
  <c r="C5777" i="4" a="1"/>
  <c r="B5779" i="4" a="1"/>
  <c r="C5779" i="4" a="1"/>
  <c r="D5779" i="4"/>
  <c r="G5779" i="4" a="1"/>
  <c r="H5779" i="4" a="1"/>
  <c r="I5779" i="4" a="1"/>
  <c r="J5779" i="4" a="1"/>
  <c r="B5784" i="4" a="1"/>
  <c r="C5784" i="4" a="1"/>
  <c r="D5784" i="4"/>
  <c r="G5784" i="4" a="1"/>
  <c r="H5784" i="4" a="1"/>
  <c r="B5785" i="4" a="1"/>
  <c r="C5785" i="4" a="1"/>
  <c r="D5785" i="4"/>
  <c r="B5786" i="4" a="1"/>
  <c r="C5786" i="4" a="1"/>
  <c r="D5786" i="4"/>
  <c r="G5786" i="4" a="1"/>
  <c r="H5786" i="4" a="1"/>
  <c r="B5794" i="4" a="1"/>
  <c r="C5794" i="4" a="1"/>
  <c r="D5794" i="4"/>
  <c r="G5794" i="4" a="1"/>
  <c r="H5794" i="4" a="1"/>
  <c r="B5797" i="4" a="1"/>
  <c r="C5797" i="4" a="1"/>
  <c r="D5797" i="4"/>
  <c r="B5799" i="4" a="1"/>
  <c r="C5799" i="4" a="1"/>
  <c r="D5799" i="4"/>
  <c r="B5801" i="4" a="1"/>
  <c r="C5801" i="4" a="1"/>
  <c r="D5801" i="4"/>
  <c r="G5801" i="4" a="1"/>
  <c r="H5801" i="4" a="1"/>
  <c r="I5801" i="4" a="1"/>
  <c r="J5801" i="4" a="1"/>
  <c r="K5801" i="4" a="1"/>
  <c r="B5802" i="4" a="1"/>
  <c r="C5802" i="4" a="1"/>
  <c r="D5802" i="4"/>
  <c r="G5802" i="4" a="1"/>
  <c r="H5802" i="4" a="1"/>
  <c r="I5802" i="4" a="1"/>
  <c r="B5805" i="4" a="1"/>
  <c r="C5805" i="4" a="1"/>
  <c r="D5805" i="4"/>
  <c r="B5808" i="4" a="1"/>
  <c r="C5808" i="4" a="1"/>
  <c r="D5808" i="4"/>
  <c r="B5810" i="4" a="1"/>
  <c r="B5811" i="4" a="1"/>
  <c r="B5814" i="4" a="1"/>
  <c r="C5814" i="4" a="1"/>
  <c r="D5814" i="4"/>
  <c r="G5814" i="4" a="1"/>
  <c r="B5815" i="4" a="1"/>
  <c r="C5815" i="4" a="1"/>
  <c r="B5817" i="4" a="1"/>
  <c r="C5817" i="4" a="1"/>
  <c r="B5818" i="4" a="1"/>
  <c r="C5818" i="4" a="1"/>
  <c r="D5818" i="4"/>
  <c r="G5818" i="4" a="1"/>
  <c r="H5818" i="4" a="1"/>
  <c r="B5819" i="4" a="1"/>
  <c r="C5819" i="4" a="1"/>
  <c r="D5819" i="4"/>
  <c r="G5819" i="4" a="1"/>
  <c r="B5821" i="4" a="1"/>
  <c r="C5821" i="4" a="1"/>
  <c r="D5821" i="4"/>
  <c r="B5822" i="4" a="1"/>
  <c r="C5822" i="4" a="1"/>
  <c r="D5822" i="4"/>
  <c r="G5822" i="4" a="1"/>
  <c r="H5822" i="4" a="1"/>
  <c r="B5823" i="4" a="1"/>
  <c r="C5823" i="4" a="1"/>
  <c r="D5823" i="4"/>
  <c r="G5823" i="4" a="1"/>
  <c r="H5823" i="4" a="1"/>
  <c r="B5824" i="4" a="1"/>
  <c r="C5824" i="4" a="1"/>
  <c r="D5824" i="4"/>
  <c r="G5824" i="4" a="1"/>
  <c r="B5828" i="4" a="1"/>
  <c r="C5828" i="4" a="1"/>
  <c r="D5828" i="4"/>
  <c r="G5828" i="4" a="1"/>
  <c r="H5828" i="4" a="1"/>
  <c r="D5830" i="4"/>
  <c r="G5830" i="4" a="1"/>
  <c r="H5830" i="4" a="1"/>
  <c r="I5830" i="4" a="1"/>
  <c r="L5831" i="4" a="1"/>
  <c r="G5833" i="4" a="1"/>
  <c r="H5833" i="4" a="1"/>
  <c r="G5836" i="4" a="1"/>
  <c r="H5836" i="4" a="1"/>
  <c r="I5836" i="4" a="1"/>
  <c r="J5836" i="4" a="1"/>
  <c r="K5836" i="4" a="1"/>
  <c r="J5837" i="4" a="1"/>
  <c r="K5837" i="4" a="1"/>
  <c r="C5838" i="4" a="1"/>
  <c r="D5838" i="4"/>
  <c r="H5839" i="4" a="1"/>
  <c r="I5839" i="4" a="1"/>
  <c r="J5839" i="4" a="1"/>
  <c r="G5841" i="4" a="1"/>
  <c r="I5843" i="4" a="1"/>
  <c r="J5843" i="4" a="1"/>
  <c r="K5843" i="4" a="1"/>
  <c r="H5844" i="4" a="1"/>
  <c r="H5848" i="4" a="1"/>
  <c r="I5849" i="4" a="1"/>
  <c r="J5849" i="4" a="1"/>
  <c r="K5849" i="4" a="1"/>
  <c r="H5850" i="4" a="1"/>
  <c r="G5851" i="4" a="1"/>
  <c r="H5851" i="4" a="1"/>
  <c r="I5851" i="4" a="1"/>
  <c r="J5851" i="4" a="1"/>
  <c r="J5852" i="4" a="1"/>
  <c r="K5852" i="4" a="1"/>
  <c r="L5852" i="4" a="1"/>
  <c r="I5854" i="4" a="1"/>
  <c r="J5854" i="4" a="1"/>
  <c r="K5854" i="4" a="1"/>
  <c r="L5854" i="4" a="1"/>
  <c r="H5856" i="4" a="1"/>
  <c r="I5856" i="4" a="1"/>
  <c r="J5856" i="4" a="1"/>
  <c r="G5857" i="4" a="1"/>
  <c r="H5857" i="4" a="1"/>
  <c r="I5857" i="4" a="1"/>
  <c r="J5857" i="4" a="1"/>
  <c r="K5857" i="4" a="1"/>
  <c r="L5857" i="4" a="1"/>
  <c r="G5860" i="4" a="1"/>
  <c r="H5860" i="4" a="1"/>
  <c r="I5860" i="4" a="1"/>
  <c r="G5861" i="4" a="1"/>
  <c r="I5862" i="4" a="1"/>
  <c r="J5862" i="4" a="1"/>
  <c r="K5864" i="4" a="1"/>
  <c r="L5864" i="4" a="1"/>
  <c r="D5867" i="4"/>
  <c r="G5867" i="4" a="1"/>
  <c r="H5867" i="4" a="1"/>
  <c r="I5868" i="4" a="1"/>
  <c r="J5868" i="4" a="1"/>
  <c r="K5868" i="4" a="1"/>
  <c r="J5869" i="4" a="1"/>
  <c r="K5869" i="4" a="1"/>
  <c r="J5870" i="4" a="1"/>
  <c r="K5870" i="4" a="1"/>
  <c r="L5870" i="4" a="1"/>
  <c r="I5873" i="4" a="1"/>
  <c r="G5874" i="4" a="1"/>
  <c r="H5874" i="4" a="1"/>
  <c r="J5875" i="4" a="1"/>
  <c r="K5875" i="4" a="1"/>
  <c r="L5875" i="4" a="1"/>
  <c r="H5877" i="4" a="1"/>
  <c r="I5877" i="4" a="1"/>
  <c r="J5877" i="4" a="1"/>
  <c r="K5877" i="4" a="1"/>
  <c r="H5878" i="4" a="1"/>
  <c r="H5882" i="4" a="1"/>
  <c r="I5882" i="4" a="1"/>
  <c r="H5890" i="4" a="1"/>
  <c r="I5890" i="4" a="1"/>
  <c r="J5890" i="4" a="1"/>
  <c r="H5891" i="4" a="1"/>
  <c r="I5891" i="4" a="1"/>
  <c r="J5891" i="4" a="1"/>
  <c r="K5891" i="4" a="1"/>
  <c r="G5893" i="4" a="1"/>
  <c r="H5893" i="4" a="1"/>
  <c r="I5893" i="4" a="1"/>
  <c r="J5894" i="4" a="1"/>
  <c r="L5896" i="4" a="1"/>
  <c r="L5905" i="4" a="1"/>
  <c r="L5910" i="4" a="1"/>
  <c r="J5914" i="4" a="1"/>
  <c r="K5914" i="4" a="1"/>
  <c r="L5914" i="4" a="1"/>
  <c r="L5916" i="4" a="1"/>
  <c r="J5919" i="4" a="1"/>
  <c r="K5926" i="4" a="1"/>
  <c r="K5942" i="4" a="1"/>
  <c r="L5942" i="4" a="1"/>
  <c r="K5944" i="4" a="1"/>
  <c r="L5944" i="4" a="1"/>
  <c r="L5948" i="4" a="1"/>
  <c r="K5953" i="4" a="1"/>
  <c r="J5967" i="4" a="1"/>
  <c r="K5967" i="4" a="1"/>
  <c r="K5971" i="4" a="1"/>
  <c r="J5972" i="4" a="1"/>
  <c r="K5978" i="4" a="1"/>
  <c r="I5979" i="4" a="1"/>
  <c r="I5983" i="4" a="1"/>
  <c r="I5987" i="4" a="1"/>
  <c r="J6000" i="4" a="1"/>
  <c r="I5611" i="4" a="1"/>
  <c r="J5611" i="4" a="1"/>
  <c r="K5611" i="4" a="1"/>
  <c r="L5611" i="4" a="1"/>
  <c r="B5691" i="4" a="1"/>
  <c r="B5693" i="4" a="1"/>
  <c r="C5693" i="4" a="1"/>
  <c r="D5693" i="4"/>
  <c r="B5694" i="4" a="1"/>
  <c r="B5695" i="4" a="1"/>
  <c r="C5695" i="4" a="1"/>
  <c r="D5695" i="4"/>
  <c r="G5695" i="4" a="1"/>
  <c r="H5695" i="4" a="1"/>
  <c r="B5698" i="4" a="1"/>
  <c r="C5698" i="4" a="1"/>
  <c r="D5698" i="4"/>
  <c r="G5698" i="4" a="1"/>
  <c r="B5701" i="4" a="1"/>
  <c r="C5701" i="4" a="1"/>
  <c r="D5701" i="4"/>
  <c r="G5701" i="4" a="1"/>
  <c r="H5701" i="4" a="1"/>
  <c r="I5701" i="4" a="1"/>
  <c r="B5703" i="4" a="1"/>
  <c r="C5703" i="4" a="1"/>
  <c r="D5703" i="4"/>
  <c r="G5703" i="4" a="1"/>
  <c r="H5703" i="4" a="1"/>
  <c r="I5703" i="4" a="1"/>
  <c r="J5703" i="4" a="1"/>
  <c r="B5706" i="4" a="1"/>
  <c r="C5706" i="4" a="1"/>
  <c r="D5706" i="4"/>
  <c r="B5707" i="4" a="1"/>
  <c r="C5707" i="4" a="1"/>
  <c r="D5707" i="4"/>
  <c r="G5707" i="4" a="1"/>
  <c r="B5708" i="4" a="1"/>
  <c r="C5708" i="4" a="1"/>
  <c r="D5708" i="4"/>
  <c r="B5710" i="4" a="1"/>
  <c r="C5710" i="4" a="1"/>
  <c r="D5710" i="4"/>
  <c r="G5710" i="4" a="1"/>
  <c r="H5710" i="4" a="1"/>
  <c r="I5710" i="4" a="1"/>
  <c r="B5713" i="4" a="1"/>
  <c r="C5713" i="4" a="1"/>
  <c r="D5713" i="4"/>
  <c r="G5713" i="4" a="1"/>
  <c r="B5714" i="4" a="1"/>
  <c r="C5714" i="4" a="1"/>
  <c r="D5714" i="4"/>
  <c r="G5714" i="4" a="1"/>
  <c r="H5714" i="4" a="1"/>
  <c r="B5715" i="4" a="1"/>
  <c r="C5715" i="4" a="1"/>
  <c r="D5715" i="4"/>
  <c r="B5721" i="4" a="1"/>
  <c r="C5721" i="4" a="1"/>
  <c r="B5722" i="4" a="1"/>
  <c r="C5722" i="4" a="1"/>
  <c r="D5722" i="4"/>
  <c r="B5724" i="4" a="1"/>
  <c r="C5724" i="4" a="1"/>
  <c r="D5724" i="4"/>
  <c r="G5724" i="4" a="1"/>
  <c r="B5731" i="4" a="1"/>
  <c r="B5733" i="4" a="1"/>
  <c r="C5733" i="4" a="1"/>
  <c r="D5733" i="4"/>
  <c r="G5733" i="4" a="1"/>
  <c r="B5734" i="4" a="1"/>
  <c r="C5734" i="4" a="1"/>
  <c r="D5734" i="4"/>
  <c r="G5734" i="4" a="1"/>
  <c r="B5736" i="4" a="1"/>
  <c r="C5736" i="4" a="1"/>
  <c r="D5736" i="4"/>
  <c r="G5736" i="4" a="1"/>
  <c r="B5739" i="4" a="1"/>
  <c r="C5739" i="4" a="1"/>
  <c r="D5739" i="4"/>
  <c r="G5739" i="4" a="1"/>
  <c r="B5744" i="4" a="1"/>
  <c r="C5744" i="4" a="1"/>
  <c r="D5744" i="4"/>
  <c r="G5744" i="4" a="1"/>
  <c r="B5745" i="4" a="1"/>
  <c r="C5745" i="4" a="1"/>
  <c r="D5745" i="4"/>
  <c r="B5748" i="4" a="1"/>
  <c r="C5748" i="4" a="1"/>
  <c r="D5748" i="4"/>
  <c r="G5748" i="4" a="1"/>
  <c r="B5749" i="4" a="1"/>
  <c r="C5749" i="4" a="1"/>
  <c r="B5750" i="4" a="1"/>
  <c r="C5750" i="4" a="1"/>
  <c r="D5750" i="4"/>
  <c r="G5750" i="4" a="1"/>
  <c r="H5750" i="4" a="1"/>
  <c r="B5751" i="4" a="1"/>
  <c r="C5751" i="4" a="1"/>
  <c r="D5751" i="4"/>
  <c r="G5751" i="4" a="1"/>
  <c r="H5751" i="4" a="1"/>
  <c r="B5752" i="4" a="1"/>
  <c r="C5752" i="4" a="1"/>
  <c r="D5752" i="4"/>
  <c r="B5755" i="4" a="1"/>
  <c r="C5755" i="4" a="1"/>
  <c r="B5756" i="4" a="1"/>
  <c r="C5756" i="4" a="1"/>
  <c r="D5756" i="4"/>
  <c r="G5756" i="4" a="1"/>
  <c r="H5756" i="4" a="1"/>
  <c r="I5756" i="4" a="1"/>
  <c r="B5757" i="4" a="1"/>
  <c r="B5758" i="4" a="1"/>
  <c r="C5758" i="4" a="1"/>
  <c r="D5758" i="4"/>
  <c r="G5758" i="4" a="1"/>
  <c r="H5758" i="4" a="1"/>
  <c r="I5758" i="4" a="1"/>
  <c r="B5760" i="4" a="1"/>
  <c r="C5760" i="4" a="1"/>
  <c r="D5760" i="4"/>
  <c r="B5761" i="4" a="1"/>
  <c r="C5761" i="4" a="1"/>
  <c r="D5761" i="4"/>
  <c r="G5761" i="4" a="1"/>
  <c r="H5761" i="4" a="1"/>
  <c r="I5761" i="4" a="1"/>
  <c r="B5762" i="4" a="1"/>
  <c r="B5763" i="4" a="1"/>
  <c r="C5763" i="4" a="1"/>
  <c r="D5763" i="4"/>
  <c r="G5763" i="4" a="1"/>
  <c r="B5764" i="4" a="1"/>
  <c r="B5765" i="4" a="1"/>
  <c r="C5765" i="4" a="1"/>
  <c r="D5765" i="4"/>
  <c r="G5765" i="4" a="1"/>
  <c r="B5766" i="4" a="1"/>
  <c r="C5766" i="4" a="1"/>
  <c r="D5766" i="4"/>
  <c r="G5766" i="4" a="1"/>
  <c r="B5768" i="4" a="1"/>
  <c r="C5768" i="4" a="1"/>
  <c r="D5768" i="4"/>
  <c r="G5768" i="4" a="1"/>
  <c r="B5772" i="4" a="1"/>
  <c r="C5772" i="4" a="1"/>
  <c r="D5772" i="4"/>
  <c r="G5772" i="4" a="1"/>
  <c r="B5774" i="4" a="1"/>
  <c r="C5774" i="4" a="1"/>
  <c r="D5774" i="4"/>
  <c r="B5775" i="4" a="1"/>
  <c r="C5775" i="4" a="1"/>
  <c r="D5775" i="4"/>
  <c r="G5775" i="4" a="1"/>
  <c r="B5776" i="4" a="1"/>
  <c r="C5776" i="4" a="1"/>
  <c r="D5776" i="4"/>
  <c r="B5778" i="4" a="1"/>
  <c r="C5778" i="4" a="1"/>
  <c r="D5778" i="4"/>
  <c r="B5780" i="4" a="1"/>
  <c r="C5780" i="4" a="1"/>
  <c r="D5780" i="4"/>
  <c r="G5780" i="4" a="1"/>
  <c r="H5780" i="4" a="1"/>
  <c r="B5781" i="4" a="1"/>
  <c r="C5781" i="4" a="1"/>
  <c r="B5782" i="4" a="1"/>
  <c r="C5782" i="4" a="1"/>
  <c r="D5782" i="4"/>
  <c r="G5782" i="4" a="1"/>
  <c r="H5782" i="4" a="1"/>
  <c r="B5783" i="4" a="1"/>
  <c r="C5783" i="4" a="1"/>
  <c r="D5783" i="4"/>
  <c r="B5787" i="4" a="1"/>
  <c r="C5787" i="4" a="1"/>
  <c r="D5787" i="4"/>
  <c r="G5787" i="4" a="1"/>
  <c r="H5787" i="4" a="1"/>
  <c r="I5787" i="4" a="1"/>
  <c r="B5788" i="4" a="1"/>
  <c r="C5788" i="4" a="1"/>
  <c r="D5788" i="4"/>
  <c r="G5788" i="4" a="1"/>
  <c r="H5788" i="4" a="1"/>
  <c r="B5789" i="4" a="1"/>
  <c r="C5789" i="4" a="1"/>
  <c r="D5789" i="4"/>
  <c r="G5789" i="4" a="1"/>
  <c r="H5789" i="4" a="1"/>
  <c r="I5789" i="4" a="1"/>
  <c r="J5789" i="4" a="1"/>
  <c r="B5790" i="4" a="1"/>
  <c r="C5790" i="4" a="1"/>
  <c r="D5790" i="4"/>
  <c r="G5790" i="4" a="1"/>
  <c r="H5790" i="4" a="1"/>
  <c r="I5790" i="4" a="1"/>
  <c r="B5791" i="4" a="1"/>
  <c r="C5791" i="4" a="1"/>
  <c r="D5791" i="4"/>
  <c r="G5791" i="4" a="1"/>
  <c r="H5791" i="4" a="1"/>
  <c r="B5792" i="4" a="1"/>
  <c r="C5792" i="4" a="1"/>
  <c r="D5792" i="4"/>
  <c r="B5793" i="4" a="1"/>
  <c r="C5793" i="4" a="1"/>
  <c r="D5793" i="4"/>
  <c r="B5795" i="4" a="1"/>
  <c r="C5795" i="4" a="1"/>
  <c r="D5795" i="4"/>
  <c r="G5795" i="4" a="1"/>
  <c r="B5796" i="4" a="1"/>
  <c r="C5796" i="4" a="1"/>
  <c r="D5796" i="4"/>
  <c r="G5796" i="4" a="1"/>
  <c r="H5796" i="4" a="1"/>
  <c r="B5798" i="4" a="1"/>
  <c r="C5798" i="4" a="1"/>
  <c r="D5798" i="4"/>
  <c r="G5798" i="4" a="1"/>
  <c r="H5798" i="4" a="1"/>
  <c r="I5798" i="4" a="1"/>
  <c r="J5798" i="4" a="1"/>
  <c r="B5800" i="4" a="1"/>
  <c r="C5800" i="4" a="1"/>
  <c r="D5800" i="4"/>
  <c r="G5800" i="4" a="1"/>
  <c r="H5800" i="4" a="1"/>
  <c r="B5803" i="4" a="1"/>
  <c r="B5804" i="4" a="1"/>
  <c r="C5804" i="4" a="1"/>
  <c r="D5804" i="4"/>
  <c r="G5804" i="4" a="1"/>
  <c r="B5806" i="4" a="1"/>
  <c r="C5806" i="4" a="1"/>
  <c r="D5806" i="4"/>
  <c r="G5806" i="4" a="1"/>
  <c r="H5806" i="4" a="1"/>
  <c r="B5807" i="4" a="1"/>
  <c r="C5807" i="4" a="1"/>
  <c r="D5807" i="4"/>
  <c r="G5807" i="4" a="1"/>
  <c r="H5807" i="4" a="1"/>
  <c r="I5807" i="4" a="1"/>
  <c r="B5809" i="4" a="1"/>
  <c r="C5809" i="4" a="1"/>
  <c r="D5809" i="4"/>
  <c r="B5812" i="4" a="1"/>
  <c r="C5812" i="4" a="1"/>
  <c r="D5812" i="4"/>
  <c r="G5812" i="4" a="1"/>
  <c r="H5812" i="4" a="1"/>
  <c r="I5812" i="4" a="1"/>
  <c r="J5812" i="4" a="1"/>
  <c r="B5813" i="4" a="1"/>
  <c r="C5813" i="4" a="1"/>
  <c r="D5813" i="4"/>
  <c r="G5813" i="4" a="1"/>
  <c r="H5813" i="4" a="1"/>
  <c r="B5816" i="4" a="1"/>
  <c r="C5816" i="4" a="1"/>
  <c r="D5816" i="4"/>
  <c r="G5816" i="4" a="1"/>
  <c r="H5816" i="4" a="1"/>
  <c r="I5816" i="4" a="1"/>
  <c r="B5820" i="4" a="1"/>
  <c r="C5820" i="4" a="1"/>
  <c r="D5820" i="4"/>
  <c r="B5825" i="4" a="1"/>
  <c r="C5825" i="4" a="1"/>
  <c r="D5825" i="4"/>
  <c r="G5825" i="4" a="1"/>
  <c r="H5825" i="4" a="1"/>
  <c r="B5826" i="4" a="1"/>
  <c r="C5826" i="4" a="1"/>
  <c r="D5826" i="4"/>
  <c r="B5827" i="4" a="1"/>
  <c r="C5827" i="4" a="1"/>
  <c r="D5827" i="4"/>
  <c r="B5829" i="4" a="1"/>
  <c r="C5829" i="4" a="1"/>
  <c r="D5829" i="4"/>
  <c r="G5832" i="4" a="1"/>
  <c r="D5834" i="4"/>
  <c r="G5834" i="4" a="1"/>
  <c r="H5834" i="4" a="1"/>
  <c r="I5834" i="4" a="1"/>
  <c r="H5835" i="4" a="1"/>
  <c r="I5835" i="4" a="1"/>
  <c r="J5835" i="4" a="1"/>
  <c r="J5840" i="4" a="1"/>
  <c r="K5840" i="4" a="1"/>
  <c r="L5840" i="4" a="1"/>
  <c r="J5842" i="4" a="1"/>
  <c r="G5845" i="4" a="1"/>
  <c r="H5845" i="4" a="1"/>
  <c r="I5845" i="4" a="1"/>
  <c r="I5846" i="4" a="1"/>
  <c r="J5846" i="4" a="1"/>
  <c r="K5846" i="4" a="1"/>
  <c r="G5847" i="4" a="1"/>
  <c r="C5853" i="4" a="1"/>
  <c r="D5853" i="4"/>
  <c r="I5855" i="4" a="1"/>
  <c r="J5855" i="4" a="1"/>
  <c r="K5855" i="4" a="1"/>
  <c r="L5855" i="4" a="1"/>
  <c r="I5858" i="4" a="1"/>
  <c r="J5858" i="4" a="1"/>
  <c r="K5858" i="4" a="1"/>
  <c r="H5859" i="4" a="1"/>
  <c r="B5863" i="4" a="1"/>
  <c r="C5863" i="4" a="1"/>
  <c r="D5863" i="4"/>
  <c r="G5863" i="4" a="1"/>
  <c r="H5863" i="4" a="1"/>
  <c r="K5865" i="4" a="1"/>
  <c r="J5866" i="4" a="1"/>
  <c r="G5871" i="4" a="1"/>
  <c r="H5871" i="4" a="1"/>
  <c r="I5871" i="4" a="1"/>
  <c r="J5871" i="4" a="1"/>
  <c r="K5871" i="4" a="1"/>
  <c r="K5872" i="4" a="1"/>
  <c r="D5876" i="4"/>
  <c r="G5876" i="4" a="1"/>
  <c r="H5876" i="4" a="1"/>
  <c r="I5879" i="4" a="1"/>
  <c r="D5881" i="4"/>
  <c r="G5881" i="4" a="1"/>
  <c r="H5883" i="4" a="1"/>
  <c r="I5883" i="4" a="1"/>
  <c r="J5883" i="4" a="1"/>
  <c r="I5884" i="4" a="1"/>
  <c r="J5884" i="4" a="1"/>
  <c r="K5884" i="4" a="1"/>
  <c r="G5885" i="4" a="1"/>
  <c r="G5886" i="4" a="1"/>
  <c r="K5887" i="4" a="1"/>
  <c r="H5888" i="4" a="1"/>
  <c r="J5889" i="4" a="1"/>
  <c r="K5889" i="4" a="1"/>
  <c r="L5889" i="4" a="1"/>
  <c r="I5892" i="4" a="1"/>
  <c r="J5892" i="4" a="1"/>
  <c r="K5895" i="4" a="1"/>
  <c r="L5895" i="4" a="1"/>
  <c r="I5897" i="4" a="1"/>
  <c r="J5897" i="4" a="1"/>
  <c r="K5897" i="4" a="1"/>
  <c r="L5898" i="4" a="1"/>
  <c r="L5906" i="4" a="1"/>
  <c r="G5913" i="4" a="1"/>
  <c r="H5913" i="4" a="1"/>
  <c r="J5915" i="4" a="1"/>
  <c r="K5917" i="4" a="1"/>
  <c r="H5921" i="4" a="1"/>
  <c r="K5930" i="4" a="1"/>
  <c r="K5931" i="4" a="1"/>
  <c r="K5932" i="4" a="1"/>
  <c r="J5937" i="4" a="1"/>
  <c r="I5943" i="4" a="1"/>
  <c r="J5943" i="4" a="1"/>
  <c r="J5947" i="4" a="1"/>
  <c r="I5949" i="4" a="1"/>
  <c r="J5949" i="4" a="1"/>
  <c r="I5955" i="4" a="1"/>
  <c r="J5955" i="4" a="1"/>
  <c r="K5965" i="4" a="1"/>
  <c r="J5966" i="4" a="1"/>
  <c r="J5969" i="4" a="1"/>
  <c r="L5970" i="4" a="1"/>
  <c r="L5977" i="4" a="1"/>
  <c r="K5989" i="4" a="1"/>
  <c r="J5994" i="4" a="1"/>
  <c r="L5997" i="4" a="1"/>
  <c r="J6001" i="4" a="1"/>
  <c r="K6001" i="4" a="1"/>
  <c r="L6001" i="4" a="1"/>
  <c r="B934" i="4" a="1"/>
  <c r="C934" i="4" a="1"/>
  <c r="H934" i="4" a="1"/>
  <c r="B935" i="4" a="1"/>
  <c r="C935" i="4" a="1"/>
  <c r="G935" i="4" a="1"/>
  <c r="I935" i="4" a="1"/>
  <c r="C936" i="4" a="1"/>
  <c r="G936" i="4" a="1"/>
  <c r="I936" i="4" a="1"/>
  <c r="K936" i="4" a="1"/>
  <c r="I938" i="4" a="1"/>
  <c r="K938" i="4" a="1"/>
  <c r="J942" i="4" a="1"/>
  <c r="B943" i="4" a="1"/>
  <c r="H943" i="4" a="1"/>
  <c r="J943" i="4" a="1"/>
  <c r="L943" i="4" a="1"/>
  <c r="C944" i="4" a="1"/>
  <c r="G944" i="4" a="1"/>
  <c r="I944" i="4" a="1"/>
  <c r="L944" i="4" a="1"/>
  <c r="C945" i="4" a="1"/>
  <c r="H945" i="4" a="1"/>
  <c r="J945" i="4" a="1"/>
  <c r="I947" i="4" a="1"/>
  <c r="L947" i="4" a="1"/>
  <c r="C948" i="4" a="1"/>
  <c r="I948" i="4" a="1"/>
  <c r="K948" i="4" a="1"/>
  <c r="C949" i="4" a="1"/>
  <c r="G949" i="4" a="1"/>
  <c r="H949" i="4" a="1"/>
  <c r="J949" i="4" a="1"/>
  <c r="B950" i="4" a="1"/>
  <c r="H950" i="4" a="1"/>
  <c r="K950" i="4" a="1"/>
  <c r="B951" i="4" a="1"/>
  <c r="H951" i="4" a="1"/>
  <c r="J951" i="4" a="1"/>
  <c r="L951" i="4" a="1"/>
  <c r="C952" i="4" a="1"/>
  <c r="G952" i="4" a="1"/>
  <c r="J952" i="4" a="1"/>
  <c r="L952" i="4" a="1"/>
  <c r="C953" i="4" a="1"/>
  <c r="G953" i="4" a="1"/>
  <c r="I953" i="4" a="1"/>
  <c r="K953" i="4" a="1"/>
  <c r="C955" i="4" a="1"/>
  <c r="G955" i="4" a="1"/>
  <c r="I955" i="4" a="1"/>
  <c r="K955" i="4" a="1"/>
  <c r="C957" i="4" a="1"/>
  <c r="G957" i="4" a="1"/>
  <c r="I957" i="4" a="1"/>
  <c r="K957" i="4" a="1"/>
  <c r="B959" i="4" a="1"/>
  <c r="I959" i="4" a="1"/>
  <c r="L959" i="4" a="1"/>
  <c r="C960" i="4" a="1"/>
  <c r="H960" i="4" a="1"/>
  <c r="J960" i="4" a="1"/>
  <c r="I962" i="4" a="1"/>
  <c r="K964" i="4" a="1"/>
  <c r="B965" i="4" a="1"/>
  <c r="I965" i="4" a="1"/>
  <c r="K965" i="4" a="1"/>
  <c r="B966" i="4" a="1"/>
  <c r="G966" i="4" a="1"/>
  <c r="I966" i="4" a="1"/>
  <c r="L966" i="4" a="1"/>
  <c r="B967" i="4" a="1"/>
  <c r="G967" i="4" a="1"/>
  <c r="J967" i="4" a="1"/>
  <c r="L967" i="4" a="1"/>
  <c r="C968" i="4" a="1"/>
  <c r="G968" i="4" a="1"/>
  <c r="K968" i="4" a="1"/>
  <c r="L970" i="4" a="1"/>
  <c r="C971" i="4" a="1"/>
  <c r="G971" i="4" a="1"/>
  <c r="I971" i="4" a="1"/>
  <c r="L971" i="4" a="1"/>
  <c r="B972" i="4" a="1"/>
  <c r="G972" i="4" a="1"/>
  <c r="I972" i="4" a="1"/>
  <c r="L972" i="4" a="1"/>
  <c r="C973" i="4" a="1"/>
  <c r="G973" i="4" a="1"/>
  <c r="H973" i="4" a="1"/>
  <c r="K973" i="4" a="1"/>
  <c r="B974" i="4" a="1"/>
  <c r="G974" i="4" a="1"/>
  <c r="J974" i="4" a="1"/>
  <c r="L974" i="4" a="1"/>
  <c r="C975" i="4" a="1"/>
  <c r="B976" i="4" a="1"/>
  <c r="G976" i="4" a="1"/>
  <c r="I976" i="4" a="1"/>
  <c r="L976" i="4" a="1"/>
  <c r="B977" i="4" a="1"/>
  <c r="G977" i="4" a="1"/>
  <c r="J977" i="4" a="1"/>
  <c r="L977" i="4" a="1"/>
  <c r="C978" i="4" a="1"/>
  <c r="G978" i="4" a="1"/>
  <c r="J978" i="4" a="1"/>
  <c r="C979" i="4" a="1"/>
  <c r="G979" i="4" a="1"/>
  <c r="J979" i="4" a="1"/>
  <c r="H981" i="4" a="1"/>
  <c r="K981" i="4" a="1"/>
  <c r="B982" i="4" a="1"/>
  <c r="H982" i="4" a="1"/>
  <c r="J982" i="4" a="1"/>
  <c r="I984" i="4" a="1"/>
  <c r="L984" i="4" a="1"/>
  <c r="C985" i="4" a="1"/>
  <c r="G985" i="4" a="1"/>
  <c r="H985" i="4" a="1"/>
  <c r="J985" i="4" a="1"/>
  <c r="G987" i="4" a="1"/>
  <c r="K987" i="4" a="1"/>
  <c r="B988" i="4" a="1"/>
  <c r="I988" i="4" a="1"/>
  <c r="L988" i="4" a="1"/>
  <c r="B989" i="4" a="1"/>
  <c r="H989" i="4" a="1"/>
  <c r="L989" i="4" a="1"/>
  <c r="C990" i="4" a="1"/>
  <c r="G990" i="4" a="1"/>
  <c r="I990" i="4" a="1"/>
  <c r="K990" i="4" a="1"/>
  <c r="B991" i="4" a="1"/>
  <c r="G991" i="4" a="1"/>
  <c r="J991" i="4" a="1"/>
  <c r="B992" i="4" a="1"/>
  <c r="G992" i="4" a="1"/>
  <c r="J992" i="4" a="1"/>
  <c r="K992" i="4" a="1"/>
  <c r="B993" i="4" a="1"/>
  <c r="G993" i="4" a="1"/>
  <c r="H993" i="4" a="1"/>
  <c r="K993" i="4" a="1"/>
  <c r="L993" i="4" a="1"/>
  <c r="C994" i="4" a="1"/>
  <c r="I994" i="4" a="1"/>
  <c r="G997" i="4" a="1"/>
  <c r="K997" i="4" a="1"/>
  <c r="B998" i="4" a="1"/>
  <c r="G998" i="4" a="1"/>
  <c r="J998" i="4" a="1"/>
  <c r="B999" i="4" a="1"/>
  <c r="H999" i="4" a="1"/>
  <c r="K1001" i="4" a="1"/>
  <c r="C1002" i="4" a="1"/>
  <c r="G1002" i="4" a="1"/>
  <c r="J1002" i="4" a="1"/>
  <c r="B1003" i="4" a="1"/>
  <c r="B1004" i="4" a="1"/>
  <c r="G1004" i="4" a="1"/>
  <c r="I1004" i="4" a="1"/>
  <c r="L1004" i="4" a="1"/>
  <c r="C1005" i="4" a="1"/>
  <c r="I1005" i="4" a="1"/>
  <c r="J1005" i="4" a="1"/>
  <c r="B1006" i="4" a="1"/>
  <c r="I1006" i="4" a="1"/>
  <c r="K1006" i="4" a="1"/>
  <c r="L1006" i="4" a="1"/>
  <c r="C1007" i="4" a="1"/>
  <c r="G1007" i="4" a="1"/>
  <c r="I1007" i="4" a="1"/>
  <c r="B996" i="4" a="1"/>
  <c r="C996" i="4" a="1"/>
  <c r="G996" i="4" a="1"/>
  <c r="H996" i="4" a="1"/>
  <c r="I996" i="4" a="1"/>
  <c r="J996" i="4" a="1"/>
  <c r="K996" i="4" a="1"/>
  <c r="L996" i="4" a="1"/>
  <c r="L487" i="4" a="1"/>
  <c r="G1019" i="4" a="1"/>
  <c r="H1019" i="4" a="1"/>
  <c r="I1019" i="4" a="1"/>
  <c r="J1019" i="4" a="1"/>
  <c r="K1019" i="4" a="1"/>
  <c r="L1019" i="4" a="1"/>
  <c r="B1775" i="4" a="1"/>
  <c r="C1775" i="4" a="1"/>
  <c r="G1775" i="4" a="1"/>
  <c r="H1775" i="4" a="1"/>
  <c r="B1776" i="4" a="1"/>
  <c r="C1776" i="4" a="1"/>
  <c r="G1776" i="4" a="1"/>
  <c r="H1776" i="4" a="1"/>
  <c r="I1776" i="4" a="1"/>
  <c r="J1776" i="4" a="1"/>
  <c r="K1776" i="4" a="1"/>
  <c r="B1777" i="4" a="1"/>
  <c r="C1777" i="4" a="1"/>
  <c r="G1777" i="4" a="1"/>
  <c r="H1777" i="4" a="1"/>
  <c r="I1777" i="4" a="1"/>
  <c r="B1781" i="4" a="1"/>
  <c r="C1781" i="4" a="1"/>
  <c r="G1781" i="4" a="1"/>
  <c r="H1781" i="4" a="1"/>
  <c r="B1784" i="4" a="1"/>
  <c r="C1784" i="4" a="1"/>
  <c r="G1784" i="4" a="1"/>
  <c r="H1784" i="4" a="1"/>
  <c r="I1784" i="4" a="1"/>
  <c r="B1786" i="4" a="1"/>
  <c r="C1786" i="4" a="1"/>
  <c r="G1786" i="4" a="1"/>
  <c r="H1786" i="4" a="1"/>
  <c r="B1772" i="4" a="1"/>
  <c r="C1772" i="4" a="1"/>
  <c r="B1773" i="4" a="1"/>
  <c r="C1773" i="4" a="1"/>
  <c r="G1773" i="4" a="1"/>
  <c r="H1773" i="4" a="1"/>
  <c r="I1773" i="4" a="1"/>
  <c r="J1773" i="4" a="1"/>
  <c r="B1774" i="4" a="1"/>
  <c r="C1774" i="4" a="1"/>
  <c r="G1774" i="4" a="1"/>
  <c r="B1778" i="4" a="1"/>
  <c r="B1779" i="4" a="1"/>
  <c r="C1779" i="4" a="1"/>
  <c r="G1779" i="4" a="1"/>
  <c r="H1779" i="4" a="1"/>
  <c r="I1779" i="4" a="1"/>
  <c r="J1779" i="4" a="1"/>
  <c r="B1780" i="4" a="1"/>
  <c r="C1780" i="4" a="1"/>
  <c r="G1780" i="4" a="1"/>
  <c r="H1780" i="4" a="1"/>
  <c r="B1782" i="4" a="1"/>
  <c r="C1782" i="4" a="1"/>
  <c r="G1782" i="4" a="1"/>
  <c r="H1782" i="4" a="1"/>
  <c r="I1782" i="4" a="1"/>
  <c r="J1782" i="4" a="1"/>
  <c r="B1783" i="4" a="1"/>
  <c r="C1783" i="4" a="1"/>
  <c r="G1783" i="4" a="1"/>
  <c r="H1783" i="4" a="1"/>
  <c r="B1785" i="4" a="1"/>
  <c r="C1785" i="4" a="1"/>
  <c r="D1785" i="4" s="1"/>
  <c r="B1787" i="4" a="1"/>
  <c r="C1787" i="4" a="1"/>
  <c r="G1787" i="4" a="1"/>
  <c r="H1787" i="4" a="1"/>
  <c r="I1787" i="4" a="1"/>
  <c r="B1788" i="4" a="1"/>
  <c r="C1788" i="4" a="1"/>
  <c r="K1818" i="4" a="1"/>
  <c r="L1818" i="4" a="1"/>
  <c r="H2603" i="4" a="1"/>
  <c r="I2603" i="4" a="1"/>
  <c r="J2603" i="4" a="1"/>
  <c r="K2603" i="4" a="1"/>
  <c r="L2603" i="4" a="1"/>
  <c r="G2974" i="4" a="1"/>
  <c r="H2974" i="4" a="1"/>
  <c r="I2974" i="4" a="1"/>
  <c r="J2974" i="4" a="1"/>
  <c r="K2974" i="4" a="1"/>
  <c r="L2974" i="4" a="1"/>
  <c r="B2977" i="4" a="1"/>
  <c r="C2977" i="4" a="1"/>
  <c r="J2981" i="4" a="1"/>
  <c r="K2981" i="4" a="1"/>
  <c r="B2982" i="4" a="1"/>
  <c r="C2982" i="4" a="1"/>
  <c r="H2984" i="4" a="1"/>
  <c r="I2984" i="4" a="1"/>
  <c r="J2984" i="4" a="1"/>
  <c r="K2984" i="4" a="1"/>
  <c r="L2984" i="4" a="1"/>
  <c r="J2986" i="4" a="1"/>
  <c r="K2986" i="4" a="1"/>
  <c r="L2986" i="4" a="1"/>
  <c r="H2988" i="4" a="1"/>
  <c r="I2988" i="4" a="1"/>
  <c r="J2988" i="4" a="1"/>
  <c r="K2988" i="4" a="1"/>
  <c r="L2988" i="4" a="1"/>
  <c r="L2990" i="4" a="1"/>
  <c r="H3005" i="4" a="1"/>
  <c r="I3005" i="4" a="1"/>
  <c r="J3005" i="4" a="1"/>
  <c r="K3005" i="4" a="1"/>
  <c r="K3012" i="4" a="1"/>
  <c r="L3012" i="4" a="1"/>
  <c r="I3015" i="4" a="1"/>
  <c r="J3015" i="4" a="1"/>
  <c r="G3027" i="4" a="1"/>
  <c r="I3028" i="4" a="1"/>
  <c r="J3028" i="4" a="1"/>
  <c r="K3028" i="4" a="1"/>
  <c r="I3029" i="4" a="1"/>
  <c r="J3029" i="4" a="1"/>
  <c r="L3040" i="4" a="1"/>
  <c r="L3042" i="4" a="1"/>
  <c r="I3049" i="4" a="1"/>
  <c r="J3049" i="4" a="1"/>
  <c r="K3049" i="4" a="1"/>
  <c r="L3049" i="4" a="1"/>
  <c r="K3058" i="4" a="1"/>
  <c r="L3058" i="4" a="1"/>
  <c r="K3061" i="4" a="1"/>
  <c r="L3061" i="4" a="1"/>
  <c r="I3065" i="4" a="1"/>
  <c r="J3065" i="4" a="1"/>
  <c r="K3065" i="4" a="1"/>
  <c r="L3065" i="4" a="1"/>
  <c r="I3077" i="4" a="1"/>
  <c r="J3077" i="4" a="1"/>
  <c r="K3077" i="4" a="1"/>
  <c r="K3078" i="4" a="1"/>
  <c r="J3081" i="4" a="1"/>
  <c r="K3081" i="4" a="1"/>
  <c r="J3086" i="4" a="1"/>
  <c r="K3086" i="4" a="1"/>
  <c r="L3086" i="4" a="1"/>
  <c r="J3088" i="4" a="1"/>
  <c r="K3088" i="4" a="1"/>
  <c r="L3088" i="4" a="1"/>
  <c r="J3092" i="4" a="1"/>
  <c r="K3092" i="4" a="1"/>
  <c r="L3092" i="4" a="1"/>
  <c r="K3094" i="4" a="1"/>
  <c r="J3095" i="4" a="1"/>
  <c r="K3101" i="4" a="1"/>
  <c r="L3101" i="4" a="1"/>
  <c r="K3136" i="4" a="1"/>
  <c r="L3136" i="4" a="1"/>
  <c r="L3192" i="4" a="1"/>
  <c r="L3266" i="4" a="1"/>
  <c r="J3342" i="4" a="1"/>
  <c r="I3537" i="4" a="1"/>
  <c r="H4413" i="4" a="1"/>
  <c r="J4414" i="4" a="1"/>
  <c r="B4417" i="4" a="1"/>
  <c r="G4417" i="4" a="1"/>
  <c r="I4417" i="4" a="1"/>
  <c r="C4418" i="4" a="1"/>
  <c r="G4418" i="4" a="1"/>
  <c r="B4419" i="4" a="1"/>
  <c r="H4419" i="4" a="1"/>
  <c r="C4420" i="4" a="1"/>
  <c r="I4421" i="4" a="1"/>
  <c r="C4422" i="4" a="1"/>
  <c r="G4422" i="4" a="1"/>
  <c r="B4424" i="4" a="1"/>
  <c r="C4424" i="4" a="1"/>
  <c r="G4424" i="4" a="1"/>
  <c r="C4425" i="4" a="1"/>
  <c r="G4425" i="4" a="1"/>
  <c r="I4425" i="4" a="1"/>
  <c r="H4427" i="4" a="1"/>
  <c r="J4427" i="4" a="1"/>
  <c r="L4427" i="4" a="1"/>
  <c r="B4428" i="4" a="1"/>
  <c r="C4428" i="4" a="1"/>
  <c r="G4428" i="4" a="1"/>
  <c r="I4428" i="4" a="1"/>
  <c r="K4428" i="4" a="1"/>
  <c r="I4430" i="4" a="1"/>
  <c r="G4436" i="4" a="1"/>
  <c r="K4437" i="4" a="1"/>
  <c r="I4438" i="4" a="1"/>
  <c r="L4438" i="4" a="1"/>
  <c r="I4439" i="4" a="1"/>
  <c r="K4439" i="4" a="1"/>
  <c r="H4442" i="4" a="1"/>
  <c r="L4442" i="4" a="1"/>
  <c r="L4443" i="4" a="1"/>
  <c r="C4444" i="4" a="1"/>
  <c r="H4444" i="4" a="1"/>
  <c r="K4444" i="4" a="1"/>
  <c r="H4445" i="4" a="1"/>
  <c r="J4445" i="4" a="1"/>
  <c r="L4445" i="4" a="1"/>
  <c r="J4448" i="4" a="1"/>
  <c r="H4451" i="4" a="1"/>
  <c r="K4451" i="4" a="1"/>
  <c r="J4454" i="4" a="1"/>
  <c r="K4454" i="4" a="1"/>
  <c r="L4456" i="4" a="1"/>
  <c r="C4457" i="4" a="1"/>
  <c r="G4457" i="4" a="1"/>
  <c r="H4457" i="4" a="1"/>
  <c r="J4457" i="4" a="1"/>
  <c r="I4458" i="4" a="1"/>
  <c r="L4458" i="4" a="1"/>
  <c r="H4468" i="4" a="1"/>
  <c r="L4477" i="4" a="1"/>
  <c r="H4481" i="4" a="1"/>
  <c r="L4489" i="4" a="1"/>
  <c r="I4490" i="4" a="1"/>
  <c r="L4490" i="4" a="1"/>
  <c r="H4491" i="4" a="1"/>
  <c r="J4491" i="4" a="1"/>
  <c r="J4499" i="4" a="1"/>
  <c r="I4501" i="4" a="1"/>
  <c r="J4501" i="4" a="1"/>
  <c r="K4503" i="4" a="1"/>
  <c r="J4504" i="4" a="1"/>
  <c r="J4508" i="4" a="1"/>
  <c r="L4508" i="4" a="1"/>
  <c r="I4509" i="4" a="1"/>
  <c r="L4509" i="4" a="1"/>
  <c r="I4510" i="4" a="1"/>
  <c r="L4510" i="4" a="1"/>
  <c r="J4511" i="4" a="1"/>
  <c r="L4511" i="4" a="1"/>
  <c r="L4517" i="4" a="1"/>
  <c r="C2604" i="4" a="1"/>
  <c r="B2975" i="4" a="1"/>
  <c r="C2975" i="4" a="1"/>
  <c r="D2975" i="4" s="1"/>
  <c r="B2976" i="4" a="1"/>
  <c r="B2978" i="4" a="1"/>
  <c r="C2978" i="4" a="1"/>
  <c r="G2978" i="4" a="1"/>
  <c r="H2978" i="4" a="1"/>
  <c r="B2979" i="4" a="1"/>
  <c r="C2979" i="4" a="1"/>
  <c r="G2979" i="4" a="1"/>
  <c r="H2979" i="4" a="1"/>
  <c r="K2983" i="4" a="1"/>
  <c r="L2983" i="4" a="1"/>
  <c r="J2985" i="4" a="1"/>
  <c r="K2985" i="4" a="1"/>
  <c r="L2985" i="4" a="1"/>
  <c r="I2987" i="4" a="1"/>
  <c r="J2987" i="4" a="1"/>
  <c r="K2987" i="4" a="1"/>
  <c r="L2987" i="4" a="1"/>
  <c r="J2993" i="4" a="1"/>
  <c r="K2993" i="4" a="1"/>
  <c r="L2993" i="4" a="1"/>
  <c r="K2999" i="4" a="1"/>
  <c r="L2999" i="4" a="1"/>
  <c r="K3002" i="4" a="1"/>
  <c r="L3002" i="4" a="1"/>
  <c r="K3007" i="4" a="1"/>
  <c r="J3013" i="4" a="1"/>
  <c r="H3025" i="4" a="1"/>
  <c r="J3030" i="4" a="1"/>
  <c r="K3030" i="4" a="1"/>
  <c r="L3030" i="4" a="1"/>
  <c r="H3037" i="4" a="1"/>
  <c r="I3037" i="4" a="1"/>
  <c r="G3041" i="4" a="1"/>
  <c r="K3043" i="4" a="1"/>
  <c r="L3048" i="4" a="1"/>
  <c r="C3052" i="4" a="1"/>
  <c r="H3059" i="4" a="1"/>
  <c r="I3064" i="4" a="1"/>
  <c r="K3066" i="4" a="1"/>
  <c r="L3066" i="4" a="1"/>
  <c r="H3071" i="4" a="1"/>
  <c r="K3085" i="4" a="1"/>
  <c r="L3085" i="4" a="1"/>
  <c r="K3087" i="4" a="1"/>
  <c r="L3087" i="4" a="1"/>
  <c r="L3102" i="4" a="1"/>
  <c r="K3114" i="4" a="1"/>
  <c r="L3243" i="4" a="1"/>
  <c r="L3265" i="4" a="1"/>
  <c r="K4442" i="4" a="1"/>
  <c r="I4447" i="4" a="1"/>
  <c r="K4447" i="4" a="1"/>
  <c r="G4448" i="4" a="1"/>
  <c r="H4448" i="4" a="1"/>
  <c r="K4448" i="4" a="1"/>
  <c r="I4449" i="4" a="1"/>
  <c r="G4452" i="4" a="1"/>
  <c r="I4452" i="4" a="1"/>
  <c r="L4452" i="4" a="1"/>
  <c r="G4453" i="4" a="1"/>
  <c r="I4453" i="4" a="1"/>
  <c r="J4453" i="4" a="1"/>
  <c r="L4453" i="4" a="1"/>
  <c r="I4454" i="4" a="1"/>
  <c r="L4454" i="4" a="1"/>
  <c r="J4455" i="4" a="1"/>
  <c r="K4455" i="4" a="1"/>
  <c r="K4457" i="4" a="1"/>
  <c r="L4461" i="4" a="1"/>
  <c r="I4489" i="4" a="1"/>
  <c r="K4502" i="4" a="1"/>
  <c r="J4510" i="4" a="1"/>
  <c r="I4511" i="4" a="1"/>
  <c r="K4511" i="4" a="1"/>
  <c r="K4512" i="4" a="1"/>
  <c r="L4515" i="4" a="1"/>
  <c r="K4522" i="4" a="1"/>
  <c r="L4527" i="4" a="1"/>
  <c r="I2604" i="4" a="1"/>
  <c r="J2604" i="4" a="1"/>
  <c r="K2604" i="4" a="1"/>
  <c r="L2604" i="4" a="1"/>
  <c r="I4257" i="4" a="1"/>
  <c r="J4260" i="4" a="1"/>
  <c r="K4260" i="4" a="1"/>
  <c r="L4260" i="4" a="1"/>
  <c r="L4276" i="4" a="1"/>
  <c r="J4313" i="4" a="1"/>
  <c r="G4314" i="4" a="1"/>
  <c r="H4314" i="4" a="1"/>
  <c r="J4326" i="4" a="1"/>
  <c r="K4326" i="4" a="1"/>
  <c r="L4326" i="4" a="1"/>
  <c r="L4337" i="4" a="1"/>
  <c r="B4345" i="4" a="1"/>
  <c r="C4345" i="4" a="1"/>
  <c r="G4345" i="4" a="1"/>
  <c r="G4352" i="4" a="1"/>
  <c r="K4356" i="4" a="1"/>
  <c r="L4356" i="4" a="1"/>
  <c r="G4358" i="4" a="1"/>
  <c r="B4359" i="4" a="1"/>
  <c r="C4359" i="4" a="1"/>
  <c r="H4361" i="4" a="1"/>
  <c r="I4361" i="4" a="1"/>
  <c r="J4361" i="4" a="1"/>
  <c r="K4361" i="4" a="1"/>
  <c r="L4361" i="4" a="1"/>
  <c r="G4363" i="4" a="1"/>
  <c r="C4366" i="4" a="1"/>
  <c r="G4366" i="4" a="1"/>
  <c r="H4366" i="4" a="1"/>
  <c r="I4366" i="4" a="1"/>
  <c r="J4369" i="4" a="1"/>
  <c r="K4369" i="4" a="1"/>
  <c r="J4373" i="4" a="1"/>
  <c r="I4375" i="4" a="1"/>
  <c r="J4375" i="4" a="1"/>
  <c r="H4384" i="4" a="1"/>
  <c r="I4384" i="4" a="1"/>
  <c r="J4384" i="4" a="1"/>
  <c r="L4398" i="4" a="1"/>
  <c r="B4405" i="4" a="1"/>
  <c r="B4406" i="4" a="1"/>
  <c r="B4407" i="4" a="1"/>
  <c r="C4407" i="4" a="1"/>
  <c r="D4407" i="4" s="1"/>
  <c r="G4408" i="4" a="1"/>
  <c r="J4408" i="4" a="1"/>
  <c r="K4408" i="4" a="1"/>
  <c r="B4411" i="4" a="1"/>
  <c r="C4411" i="4" a="1"/>
  <c r="G4411" i="4" a="1"/>
  <c r="H4411" i="4" a="1"/>
  <c r="I4411" i="4" a="1"/>
  <c r="J4412" i="4" a="1"/>
  <c r="L4412" i="4" a="1"/>
  <c r="B4413" i="4" a="1"/>
  <c r="C4413" i="4" a="1"/>
  <c r="G4413" i="4" a="1"/>
  <c r="I4413" i="4" a="1"/>
  <c r="B4414" i="4" a="1"/>
  <c r="C4414" i="4" a="1"/>
  <c r="G4414" i="4" a="1"/>
  <c r="H4414" i="4" a="1"/>
  <c r="I4414" i="4" a="1"/>
  <c r="K4414" i="4" a="1"/>
  <c r="I4415" i="4" a="1"/>
  <c r="L4415" i="4" a="1"/>
  <c r="B4416" i="4" a="1"/>
  <c r="C4416" i="4" a="1"/>
  <c r="G4416" i="4" a="1"/>
  <c r="H4416" i="4" a="1"/>
  <c r="B4418" i="4" a="1"/>
  <c r="H4418" i="4" a="1"/>
  <c r="B4420" i="4" a="1"/>
  <c r="B4423" i="4" a="1"/>
  <c r="I4423" i="4" a="1"/>
  <c r="B4426" i="4" a="1"/>
  <c r="G4426" i="4" a="1"/>
  <c r="H4428" i="4" a="1"/>
  <c r="J4428" i="4" a="1"/>
  <c r="L4428" i="4" a="1"/>
  <c r="B4429" i="4" a="1"/>
  <c r="C4429" i="4" a="1"/>
  <c r="I4429" i="4" a="1"/>
  <c r="K4429" i="4" a="1"/>
  <c r="C4431" i="4" a="1"/>
  <c r="G4431" i="4" a="1"/>
  <c r="I4431" i="4" a="1"/>
  <c r="K4431" i="4" a="1"/>
  <c r="L4433" i="4" a="1"/>
  <c r="L4435" i="4" a="1"/>
  <c r="K4438" i="4" a="1"/>
  <c r="J4439" i="4" a="1"/>
  <c r="L4439" i="4" a="1"/>
  <c r="K4440" i="4" a="1"/>
  <c r="L4440" i="4" a="1"/>
  <c r="G4442" i="4" a="1"/>
  <c r="I4442" i="4" a="1"/>
  <c r="J4442" i="4" a="1"/>
  <c r="G4445" i="4" a="1"/>
  <c r="I4445" i="4" a="1"/>
  <c r="K4445" i="4" a="1"/>
  <c r="I4448" i="4" a="1"/>
  <c r="L4448" i="4" a="1"/>
  <c r="J4449" i="4" a="1"/>
  <c r="L4449" i="4" a="1"/>
  <c r="J4450" i="4" a="1"/>
  <c r="L4450" i="4" a="1"/>
  <c r="C4451" i="4" a="1"/>
  <c r="G4451" i="4" a="1"/>
  <c r="I4451" i="4" a="1"/>
  <c r="J4451" i="4" a="1"/>
  <c r="H4453" i="4" a="1"/>
  <c r="K4453" i="4" a="1"/>
  <c r="L4455" i="4" a="1"/>
  <c r="C4456" i="4" a="1"/>
  <c r="I4456" i="4" a="1"/>
  <c r="K4456" i="4" a="1"/>
  <c r="B4457" i="4" a="1"/>
  <c r="I4457" i="4" a="1"/>
  <c r="L4457" i="4" a="1"/>
  <c r="J4458" i="4" a="1"/>
  <c r="I4466" i="4" a="1"/>
  <c r="J4470" i="4" a="1"/>
  <c r="J4471" i="4" a="1"/>
  <c r="L4471" i="4" a="1"/>
  <c r="J4475" i="4" a="1"/>
  <c r="K4475" i="4" a="1"/>
  <c r="L4475" i="4" a="1"/>
  <c r="H4476" i="4" a="1"/>
  <c r="I4476" i="4" a="1"/>
  <c r="J4476" i="4" a="1"/>
  <c r="K4476" i="4" a="1"/>
  <c r="L4476" i="4" a="1"/>
  <c r="J4479" i="4" a="1"/>
  <c r="K4479" i="4" a="1"/>
  <c r="I4481" i="4" a="1"/>
  <c r="G4482" i="4" a="1"/>
  <c r="H4482" i="4" a="1"/>
  <c r="I4482" i="4" a="1"/>
  <c r="H4485" i="4" a="1"/>
  <c r="I4485" i="4" a="1"/>
  <c r="J4488" i="4" a="1"/>
  <c r="H4489" i="4" a="1"/>
  <c r="J4489" i="4" a="1"/>
  <c r="K4489" i="4" a="1"/>
  <c r="I4491" i="4" a="1"/>
  <c r="K4491" i="4" a="1"/>
  <c r="L4493" i="4" a="1"/>
  <c r="I4499" i="4" a="1"/>
  <c r="K4499" i="4" a="1"/>
  <c r="L4499" i="4" a="1"/>
  <c r="L4503" i="4" a="1"/>
  <c r="K4504" i="4" a="1"/>
  <c r="L4504" i="4" a="1"/>
  <c r="K4508" i="4" a="1"/>
  <c r="K4510" i="4" a="1"/>
  <c r="J4513" i="4" a="1"/>
  <c r="I4518" i="4" a="1"/>
  <c r="L4518" i="4" a="1"/>
  <c r="I4522" i="4" a="1"/>
  <c r="L4530" i="4" a="1"/>
  <c r="L4532" i="4" a="1"/>
  <c r="K3542" i="4" a="1"/>
  <c r="L3542" i="4" a="1"/>
  <c r="L4245" i="4" a="1"/>
  <c r="L4263" i="4" a="1"/>
  <c r="L4270" i="4" a="1"/>
  <c r="C4274" i="4" a="1"/>
  <c r="J4275" i="4" a="1"/>
  <c r="K4275" i="4" a="1"/>
  <c r="L4275" i="4" a="1"/>
  <c r="K4279" i="4" a="1"/>
  <c r="K4297" i="4" a="1"/>
  <c r="L4297" i="4" a="1"/>
  <c r="C4327" i="4" a="1"/>
  <c r="G4327" i="4" a="1"/>
  <c r="H4327" i="4" a="1"/>
  <c r="G4328" i="4" a="1"/>
  <c r="H4328" i="4" a="1"/>
  <c r="I4328" i="4" a="1"/>
  <c r="J4328" i="4" a="1"/>
  <c r="K4328" i="4" a="1"/>
  <c r="L4328" i="4" a="1"/>
  <c r="C4349" i="4" a="1"/>
  <c r="G4349" i="4" a="1"/>
  <c r="H4349" i="4" a="1"/>
  <c r="I4349" i="4" a="1"/>
  <c r="J4349" i="4" a="1"/>
  <c r="K4349" i="4" a="1"/>
  <c r="C4350" i="4" a="1"/>
  <c r="G4350" i="4" a="1"/>
  <c r="H4351" i="4" a="1"/>
  <c r="L4351" i="4" a="1"/>
  <c r="I4353" i="4" a="1"/>
  <c r="B4357" i="4" a="1"/>
  <c r="C4357" i="4" a="1"/>
  <c r="G4357" i="4" a="1"/>
  <c r="B4360" i="4" a="1"/>
  <c r="C4360" i="4" a="1"/>
  <c r="G4360" i="4" a="1"/>
  <c r="H4360" i="4" a="1"/>
  <c r="I4360" i="4" a="1"/>
  <c r="J4360" i="4" a="1"/>
  <c r="K4362" i="4" a="1"/>
  <c r="L4362" i="4" a="1"/>
  <c r="G4364" i="4" a="1"/>
  <c r="H4364" i="4" a="1"/>
  <c r="G4365" i="4" a="1"/>
  <c r="H4365" i="4" a="1"/>
  <c r="I4365" i="4" a="1"/>
  <c r="J4365" i="4" a="1"/>
  <c r="K4365" i="4" a="1"/>
  <c r="L4365" i="4" a="1"/>
  <c r="J4374" i="4" a="1"/>
  <c r="K4374" i="4" a="1"/>
  <c r="L4374" i="4" a="1"/>
  <c r="I4378" i="4" a="1"/>
  <c r="J4378" i="4" a="1"/>
  <c r="K4378" i="4" a="1"/>
  <c r="L4378" i="4" a="1"/>
  <c r="I4381" i="4" a="1"/>
  <c r="J4381" i="4" a="1"/>
  <c r="K4381" i="4" a="1"/>
  <c r="L4381" i="4" a="1"/>
  <c r="I4385" i="4" a="1"/>
  <c r="J4385" i="4" a="1"/>
  <c r="K4385" i="4" a="1"/>
  <c r="L4385" i="4" a="1"/>
  <c r="L4389" i="4" a="1"/>
  <c r="H4393" i="4" a="1"/>
  <c r="I4393" i="4" a="1"/>
  <c r="J4397" i="4" a="1"/>
  <c r="K4397" i="4" a="1"/>
  <c r="L4397" i="4" a="1"/>
  <c r="B4408" i="4" a="1"/>
  <c r="C4408" i="4" a="1"/>
  <c r="H4408" i="4" a="1"/>
  <c r="I4408" i="4" a="1"/>
  <c r="L4408" i="4" a="1"/>
  <c r="B4409" i="4" a="1"/>
  <c r="C4409" i="4" a="1"/>
  <c r="G4409" i="4" a="1"/>
  <c r="H4409" i="4" a="1"/>
  <c r="B4410" i="4" a="1"/>
  <c r="C4410" i="4" a="1"/>
  <c r="G4410" i="4" a="1"/>
  <c r="B4412" i="4" a="1"/>
  <c r="C4412" i="4" a="1"/>
  <c r="G4412" i="4" a="1"/>
  <c r="H4412" i="4" a="1"/>
  <c r="I4412" i="4" a="1"/>
  <c r="K4412" i="4" a="1"/>
  <c r="B4415" i="4" a="1"/>
  <c r="C4415" i="4" a="1"/>
  <c r="G4415" i="4" a="1"/>
  <c r="H4415" i="4" a="1"/>
  <c r="J4415" i="4" a="1"/>
  <c r="K4415" i="4" a="1"/>
  <c r="C4417" i="4" a="1"/>
  <c r="H4417" i="4" a="1"/>
  <c r="C4419" i="4" a="1"/>
  <c r="G4419" i="4" a="1"/>
  <c r="I4419" i="4" a="1"/>
  <c r="K4419" i="4" a="1"/>
  <c r="B4421" i="4" a="1"/>
  <c r="C4421" i="4" a="1"/>
  <c r="G4421" i="4" a="1"/>
  <c r="H4421" i="4" a="1"/>
  <c r="J4421" i="4" a="1"/>
  <c r="B4422" i="4" a="1"/>
  <c r="C4423" i="4" a="1"/>
  <c r="G4423" i="4" a="1"/>
  <c r="H4423" i="4" a="1"/>
  <c r="J4423" i="4" a="1"/>
  <c r="L4423" i="4" a="1"/>
  <c r="B4425" i="4" a="1"/>
  <c r="H4425" i="4" a="1"/>
  <c r="J4425" i="4" a="1"/>
  <c r="C4426" i="4" a="1"/>
  <c r="H4426" i="4" a="1"/>
  <c r="J4426" i="4" a="1"/>
  <c r="B4427" i="4" a="1"/>
  <c r="C4427" i="4" a="1"/>
  <c r="G4427" i="4" a="1"/>
  <c r="I4427" i="4" a="1"/>
  <c r="K4427" i="4" a="1"/>
  <c r="G4429" i="4" a="1"/>
  <c r="H4429" i="4" a="1"/>
  <c r="J4429" i="4" a="1"/>
  <c r="L4429" i="4" a="1"/>
  <c r="B4430" i="4" a="1"/>
  <c r="C4430" i="4" a="1"/>
  <c r="G4430" i="4" a="1"/>
  <c r="H4430" i="4" a="1"/>
  <c r="J4430" i="4" a="1"/>
  <c r="B4431" i="4" a="1"/>
  <c r="H4431" i="4" a="1"/>
  <c r="J4431" i="4" a="1"/>
  <c r="L4431" i="4" a="1"/>
  <c r="H4436" i="4" a="1"/>
  <c r="L4437" i="4" a="1"/>
  <c r="J4438" i="4" a="1"/>
  <c r="C4441" i="4" a="1"/>
  <c r="G4441" i="4" a="1"/>
  <c r="H4441" i="4" a="1"/>
  <c r="G4444" i="4" a="1"/>
  <c r="I4444" i="4" a="1"/>
  <c r="J4444" i="4" a="1"/>
  <c r="L4444" i="4" a="1"/>
  <c r="H4447" i="4" a="1"/>
  <c r="J4447" i="4" a="1"/>
  <c r="L4447" i="4" a="1"/>
  <c r="K4449" i="4" a="1"/>
  <c r="K4450" i="4" a="1"/>
  <c r="C4452" i="4" a="1"/>
  <c r="H4452" i="4" a="1"/>
  <c r="J4452" i="4" a="1"/>
  <c r="K4452" i="4" a="1"/>
  <c r="G4456" i="4" a="1"/>
  <c r="H4456" i="4" a="1"/>
  <c r="J4456" i="4" a="1"/>
  <c r="K4458" i="4" a="1"/>
  <c r="K4471" i="4" a="1"/>
  <c r="J4473" i="4" a="1"/>
  <c r="K4477" i="4" a="1"/>
  <c r="L4479" i="4" a="1"/>
  <c r="L4480" i="4" a="1"/>
  <c r="H4484" i="4" a="1"/>
  <c r="I4484" i="4" a="1"/>
  <c r="J4484" i="4" a="1"/>
  <c r="G4486" i="4" a="1"/>
  <c r="H4486" i="4" a="1"/>
  <c r="H4490" i="4" a="1"/>
  <c r="J4490" i="4" a="1"/>
  <c r="K4490" i="4" a="1"/>
  <c r="H4492" i="4" a="1"/>
  <c r="I4492" i="4" a="1"/>
  <c r="J4492" i="4" a="1"/>
  <c r="K4492" i="4" a="1"/>
  <c r="L4492" i="4" a="1"/>
  <c r="I4494" i="4" a="1"/>
  <c r="J4494" i="4" a="1"/>
  <c r="K4494" i="4" a="1"/>
  <c r="L4502" i="4" a="1"/>
  <c r="J4503" i="4" a="1"/>
  <c r="G4506" i="4" a="1"/>
  <c r="H4506" i="4" a="1"/>
  <c r="I4506" i="4" a="1"/>
  <c r="J4506" i="4" a="1"/>
  <c r="J4509" i="4" a="1"/>
  <c r="K4509" i="4" a="1"/>
  <c r="K4513" i="4" a="1"/>
  <c r="L4513" i="4" a="1"/>
  <c r="J4518" i="4" a="1"/>
  <c r="K4518" i="4" a="1"/>
  <c r="C4522" i="4" a="1"/>
  <c r="G4522" i="4" a="1"/>
  <c r="H4522" i="4" a="1"/>
  <c r="J4522" i="4" a="1"/>
  <c r="L4522" i="4" a="1"/>
  <c r="L4524" i="4" a="1"/>
  <c r="L4533" i="4" a="1"/>
  <c r="L4534" i="4" a="1"/>
  <c r="K4973" i="4" a="1"/>
  <c r="L4973" i="4" a="1"/>
  <c r="G5604" i="4" a="1"/>
  <c r="H5604" i="4" a="1"/>
  <c r="I5604" i="4" a="1"/>
  <c r="J5604" i="4" a="1"/>
  <c r="K5604" i="4" a="1"/>
  <c r="L5604" i="4" a="1"/>
  <c r="J500" i="4" a="1"/>
  <c r="K500" i="4" a="1"/>
  <c r="L500" i="4" a="1"/>
  <c r="C1312" i="4" a="1"/>
  <c r="G1312" i="4" a="1"/>
  <c r="C1313" i="4" a="1"/>
  <c r="G1313" i="4" a="1"/>
  <c r="H1313" i="4" a="1"/>
  <c r="I1313" i="4" a="1"/>
  <c r="I1314" i="4" a="1"/>
  <c r="J1314" i="4" a="1"/>
  <c r="K1314" i="4" a="1"/>
  <c r="G1315" i="4" a="1"/>
  <c r="H1315" i="4" a="1"/>
  <c r="I1315" i="4" a="1"/>
  <c r="B1321" i="4" a="1"/>
  <c r="C1321" i="4" a="1"/>
  <c r="G1321" i="4" a="1"/>
  <c r="H1321" i="4" a="1"/>
  <c r="C1326" i="4" a="1"/>
  <c r="G1326" i="4" a="1"/>
  <c r="H1326" i="4" a="1"/>
  <c r="I1326" i="4" a="1"/>
  <c r="C1327" i="4" a="1"/>
  <c r="G1327" i="4" a="1"/>
  <c r="H1327" i="4" a="1"/>
  <c r="I1327" i="4" a="1"/>
  <c r="J1327" i="4" a="1"/>
  <c r="C1331" i="4" a="1"/>
  <c r="G1331" i="4" a="1"/>
  <c r="C1332" i="4" a="1"/>
  <c r="G1332" i="4" a="1"/>
  <c r="H1332" i="4" a="1"/>
  <c r="I1332" i="4" a="1"/>
  <c r="J1332" i="4" a="1"/>
  <c r="K1332" i="4" a="1"/>
  <c r="C1333" i="4" a="1"/>
  <c r="G1333" i="4" a="1"/>
  <c r="C1334" i="4" a="1"/>
  <c r="G1334" i="4" a="1"/>
  <c r="H1334" i="4" a="1"/>
  <c r="I1334" i="4" a="1"/>
  <c r="J1334" i="4" a="1"/>
  <c r="B1336" i="4" a="1"/>
  <c r="L1339" i="4" a="1"/>
  <c r="K1341" i="4" a="1"/>
  <c r="L1341" i="4" a="1"/>
  <c r="I1343" i="4" a="1"/>
  <c r="J1343" i="4" a="1"/>
  <c r="H1356" i="4" a="1"/>
  <c r="I1356" i="4" a="1"/>
  <c r="J1356" i="4" a="1"/>
  <c r="K1356" i="4" a="1"/>
  <c r="I1362" i="4" a="1"/>
  <c r="G1363" i="4" a="1"/>
  <c r="I1363" i="4" a="1"/>
  <c r="I1364" i="4" a="1"/>
  <c r="G1365" i="4" a="1"/>
  <c r="H1365" i="4" a="1"/>
  <c r="I1365" i="4" a="1"/>
  <c r="J1365" i="4" a="1"/>
  <c r="C1369" i="4" a="1"/>
  <c r="G1369" i="4" a="1"/>
  <c r="H1369" i="4" a="1"/>
  <c r="I1369" i="4" a="1"/>
  <c r="I1370" i="4" a="1"/>
  <c r="J1370" i="4" a="1"/>
  <c r="K1370" i="4" a="1"/>
  <c r="L1370" i="4" a="1"/>
  <c r="J1372" i="4" a="1"/>
  <c r="K1372" i="4" a="1"/>
  <c r="L1372" i="4" a="1"/>
  <c r="G1374" i="4" a="1"/>
  <c r="H1374" i="4" a="1"/>
  <c r="I1374" i="4" a="1"/>
  <c r="J1374" i="4" a="1"/>
  <c r="B1792" i="4" a="1"/>
  <c r="C1792" i="4" a="1"/>
  <c r="B1794" i="4" a="1"/>
  <c r="B1798" i="4" a="1"/>
  <c r="C1798" i="4" a="1"/>
  <c r="G1798" i="4" a="1"/>
  <c r="H1798" i="4" a="1"/>
  <c r="I1798" i="4" a="1"/>
  <c r="B1799" i="4" a="1"/>
  <c r="C1799" i="4" a="1"/>
  <c r="B1802" i="4" a="1"/>
  <c r="C1802" i="4" a="1"/>
  <c r="G1802" i="4" a="1"/>
  <c r="B1803" i="4" a="1"/>
  <c r="C1803" i="4" a="1"/>
  <c r="G1803" i="4" a="1"/>
  <c r="H1803" i="4" a="1"/>
  <c r="B1805" i="4" a="1"/>
  <c r="C1805" i="4" a="1"/>
  <c r="B1807" i="4" a="1"/>
  <c r="C1807" i="4" a="1"/>
  <c r="G1807" i="4" a="1"/>
  <c r="H1807" i="4" a="1"/>
  <c r="I1807" i="4" a="1"/>
  <c r="B1808" i="4" a="1"/>
  <c r="C1808" i="4" a="1"/>
  <c r="G1808" i="4" a="1"/>
  <c r="C1809" i="4" a="1"/>
  <c r="G1809" i="4" a="1"/>
  <c r="B1810" i="4" a="1"/>
  <c r="C1810" i="4" a="1"/>
  <c r="I1814" i="4" a="1"/>
  <c r="J1814" i="4" a="1"/>
  <c r="K1814" i="4" a="1"/>
  <c r="B1815" i="4" a="1"/>
  <c r="B1816" i="4" a="1"/>
  <c r="C1816" i="4" a="1"/>
  <c r="G1816" i="4" a="1"/>
  <c r="H1816" i="4" a="1"/>
  <c r="B1818" i="4" a="1"/>
  <c r="C1818" i="4" a="1"/>
  <c r="D1818" i="4" s="1"/>
  <c r="B2227" i="4" a="1"/>
  <c r="G2228" i="4" a="1"/>
  <c r="G2232" i="4" a="1"/>
  <c r="H2232" i="4" a="1"/>
  <c r="C2233" i="4" a="1"/>
  <c r="G2233" i="4" a="1"/>
  <c r="H2233" i="4" a="1"/>
  <c r="I2233" i="4" a="1"/>
  <c r="J2233" i="4" a="1"/>
  <c r="H2236" i="4" a="1"/>
  <c r="I2238" i="4" a="1"/>
  <c r="J2238" i="4" a="1"/>
  <c r="G2249" i="4" a="1"/>
  <c r="H2249" i="4" a="1"/>
  <c r="I2249" i="4" a="1"/>
  <c r="J2249" i="4" a="1"/>
  <c r="H1035" i="4" a="1"/>
  <c r="I1035" i="4" a="1"/>
  <c r="J1035" i="4" a="1"/>
  <c r="K1035" i="4" a="1"/>
  <c r="L1035" i="4" a="1"/>
  <c r="L1311" i="4" a="1"/>
  <c r="B1317" i="4" a="1"/>
  <c r="B1318" i="4" a="1"/>
  <c r="B1319" i="4" a="1"/>
  <c r="B1320" i="4" a="1"/>
  <c r="B1322" i="4" a="1"/>
  <c r="C1322" i="4" a="1"/>
  <c r="G1322" i="4" a="1"/>
  <c r="C1325" i="4" a="1"/>
  <c r="G1325" i="4" a="1"/>
  <c r="C1328" i="4" a="1"/>
  <c r="G1328" i="4" a="1"/>
  <c r="H1328" i="4" a="1"/>
  <c r="H1329" i="4" a="1"/>
  <c r="I1329" i="4" a="1"/>
  <c r="J1329" i="4" a="1"/>
  <c r="K1329" i="4" a="1"/>
  <c r="I1330" i="4" a="1"/>
  <c r="H1337" i="4" a="1"/>
  <c r="I1337" i="4" a="1"/>
  <c r="G1338" i="4" a="1"/>
  <c r="L1340" i="4" a="1"/>
  <c r="G1342" i="4" a="1"/>
  <c r="C1344" i="4" a="1"/>
  <c r="G1344" i="4" a="1"/>
  <c r="H1344" i="4" a="1"/>
  <c r="I1344" i="4" a="1"/>
  <c r="J1344" i="4" a="1"/>
  <c r="H1345" i="4" a="1"/>
  <c r="I1345" i="4" a="1"/>
  <c r="J1347" i="4" a="1"/>
  <c r="J1352" i="4" a="1"/>
  <c r="L1353" i="4" a="1"/>
  <c r="J1358" i="4" a="1"/>
  <c r="I1361" i="4" a="1"/>
  <c r="B1366" i="4" a="1"/>
  <c r="C1366" i="4" a="1"/>
  <c r="D1366" i="4" s="1"/>
  <c r="G1371" i="4" a="1"/>
  <c r="H1371" i="4" a="1"/>
  <c r="I1371" i="4" a="1"/>
  <c r="J1371" i="4" a="1"/>
  <c r="L1373" i="4" a="1"/>
  <c r="I1375" i="4" a="1"/>
  <c r="J1375" i="4" a="1"/>
  <c r="K1375" i="4" a="1"/>
  <c r="H1376" i="4" a="1"/>
  <c r="G1377" i="4" a="1"/>
  <c r="C1441" i="4" a="1"/>
  <c r="G1441" i="4" a="1"/>
  <c r="H1441" i="4" a="1"/>
  <c r="I1441" i="4" a="1"/>
  <c r="J1441" i="4" a="1"/>
  <c r="K1441" i="4" a="1"/>
  <c r="L1441" i="4" a="1"/>
  <c r="B1793" i="4" a="1"/>
  <c r="C1793" i="4" a="1"/>
  <c r="B1795" i="4" a="1"/>
  <c r="C1795" i="4" a="1"/>
  <c r="B1796" i="4" a="1"/>
  <c r="C1796" i="4" a="1"/>
  <c r="D1796" i="4" s="1"/>
  <c r="B1797" i="4" a="1"/>
  <c r="B1800" i="4" a="1"/>
  <c r="C1800" i="4" a="1"/>
  <c r="B1801" i="4" a="1"/>
  <c r="C1801" i="4" a="1"/>
  <c r="G1801" i="4" a="1"/>
  <c r="B1804" i="4" a="1"/>
  <c r="C1804" i="4" a="1"/>
  <c r="G1804" i="4" a="1"/>
  <c r="B1806" i="4" a="1"/>
  <c r="C1806" i="4" a="1"/>
  <c r="D1806" i="4" s="1"/>
  <c r="J1811" i="4" a="1"/>
  <c r="K1811" i="4" a="1"/>
  <c r="L1811" i="4" a="1"/>
  <c r="G1812" i="4" a="1"/>
  <c r="H1812" i="4" a="1"/>
  <c r="I1812" i="4" a="1"/>
  <c r="J1812" i="4" a="1"/>
  <c r="I1813" i="4" a="1"/>
  <c r="J1813" i="4" a="1"/>
  <c r="K1813" i="4" a="1"/>
  <c r="L1813" i="4" a="1"/>
  <c r="B1817" i="4" a="1"/>
  <c r="C1817" i="4" a="1"/>
  <c r="G1817" i="4" a="1"/>
  <c r="K2183" i="4" a="1"/>
  <c r="L2183" i="4" a="1"/>
  <c r="G1828" i="4" a="1"/>
  <c r="H1828" i="4" a="1"/>
  <c r="I1828" i="4" a="1"/>
  <c r="J1828" i="4" a="1"/>
  <c r="K1828" i="4" a="1"/>
  <c r="L1828" i="4" a="1"/>
  <c r="C2229" i="4" a="1"/>
  <c r="G2229" i="4" a="1"/>
  <c r="H2229" i="4" a="1"/>
  <c r="I2229" i="4" a="1"/>
  <c r="J2229" i="4" a="1"/>
  <c r="K2229" i="4" a="1"/>
  <c r="L2229" i="4" a="1"/>
  <c r="C2231" i="4" a="1"/>
  <c r="J2234" i="4" a="1"/>
  <c r="K2234" i="4" a="1"/>
  <c r="L2234" i="4" a="1"/>
  <c r="K2235" i="4" a="1"/>
  <c r="L2235" i="4" a="1"/>
  <c r="K2237" i="4" a="1"/>
  <c r="L2237" i="4" a="1"/>
  <c r="G2239" i="4" a="1"/>
  <c r="H2239" i="4" a="1"/>
  <c r="I2239" i="4" a="1"/>
  <c r="J2239" i="4" a="1"/>
  <c r="K2239" i="4" a="1"/>
  <c r="I2240" i="4" a="1"/>
  <c r="C2241" i="4" a="1"/>
  <c r="G2243" i="4" a="1"/>
  <c r="H2243" i="4" a="1"/>
  <c r="G2244" i="4" a="1"/>
  <c r="H2244" i="4" a="1"/>
  <c r="I2244" i="4" a="1"/>
  <c r="J2244" i="4" a="1"/>
  <c r="K2244" i="4" a="1"/>
  <c r="C2245" i="4" a="1"/>
  <c r="G2245" i="4" a="1"/>
  <c r="I2248" i="4" a="1"/>
  <c r="J2248" i="4" a="1"/>
  <c r="K2248" i="4" a="1"/>
  <c r="L2248" i="4" a="1"/>
  <c r="K2249" i="4" a="1"/>
  <c r="L2249" i="4" a="1"/>
  <c r="J3111" i="4" a="1"/>
  <c r="J3114" i="4" a="1"/>
  <c r="L3121" i="4" a="1"/>
  <c r="L3129" i="4" a="1"/>
  <c r="I3136" i="4" a="1"/>
  <c r="J3136" i="4" a="1"/>
  <c r="I3141" i="4" a="1"/>
  <c r="J3141" i="4" a="1"/>
  <c r="L2636" i="4" a="1"/>
  <c r="L3118" i="4" a="1"/>
  <c r="H3147" i="4" a="1"/>
  <c r="I3147" i="4" a="1"/>
  <c r="J3155" i="4" a="1"/>
  <c r="K3155" i="4" a="1"/>
  <c r="L3155" i="4" a="1"/>
  <c r="C3593" i="4" a="1"/>
  <c r="G3593" i="4" a="1"/>
  <c r="H3593" i="4" a="1"/>
  <c r="I3593" i="4" a="1"/>
  <c r="J3593" i="4" a="1"/>
  <c r="K3593" i="4" a="1"/>
  <c r="L3593" i="4" a="1"/>
  <c r="B4606" i="4" a="1"/>
  <c r="C4606" i="4" a="1"/>
  <c r="G4606" i="4" a="1"/>
  <c r="H4606" i="4" a="1"/>
  <c r="I4606" i="4" a="1"/>
  <c r="J4606" i="4" a="1"/>
  <c r="K4606" i="4" a="1"/>
  <c r="L4606" i="4" a="1"/>
  <c r="C5015" i="4" a="1"/>
  <c r="D5015" i="4"/>
  <c r="G5015" i="4" a="1"/>
  <c r="H5015" i="4" a="1"/>
  <c r="I5015" i="4" a="1"/>
  <c r="J5015" i="4" a="1"/>
  <c r="K5015" i="4" a="1"/>
  <c r="L5015" i="4" a="1"/>
  <c r="B5830" i="4" a="1"/>
  <c r="C5830" i="4" a="1"/>
  <c r="B5831" i="4" a="1"/>
  <c r="C5831" i="4" a="1"/>
  <c r="D5831" i="4"/>
  <c r="G5831" i="4" a="1"/>
  <c r="H5831" i="4" a="1"/>
  <c r="I5831" i="4" a="1"/>
  <c r="J5831" i="4" a="1"/>
  <c r="K5831" i="4" a="1"/>
  <c r="B5832" i="4" a="1"/>
  <c r="C5832" i="4" a="1"/>
  <c r="D5832" i="4"/>
  <c r="B5836" i="4" a="1"/>
  <c r="C5836" i="4" a="1"/>
  <c r="D5836" i="4"/>
  <c r="B5842" i="4" a="1"/>
  <c r="C5842" i="4" a="1"/>
  <c r="D5842" i="4"/>
  <c r="G5842" i="4" a="1"/>
  <c r="H5842" i="4" a="1"/>
  <c r="I5842" i="4" a="1"/>
  <c r="B5843" i="4" a="1"/>
  <c r="C5843" i="4" a="1"/>
  <c r="D5843" i="4"/>
  <c r="G5843" i="4" a="1"/>
  <c r="H5843" i="4" a="1"/>
  <c r="B5846" i="4" a="1"/>
  <c r="C5846" i="4" a="1"/>
  <c r="D5846" i="4"/>
  <c r="G5846" i="4" a="1"/>
  <c r="H5846" i="4" a="1"/>
  <c r="B5849" i="4" a="1"/>
  <c r="C5849" i="4" a="1"/>
  <c r="D5849" i="4"/>
  <c r="G5849" i="4" a="1"/>
  <c r="H5849" i="4" a="1"/>
  <c r="B5851" i="4" a="1"/>
  <c r="C5851" i="4" a="1"/>
  <c r="D5851" i="4"/>
  <c r="B5853" i="4" a="1"/>
  <c r="B5859" i="4" a="1"/>
  <c r="C5859" i="4" a="1"/>
  <c r="D5859" i="4"/>
  <c r="G5859" i="4" a="1"/>
  <c r="B5860" i="4" a="1"/>
  <c r="C5860" i="4" a="1"/>
  <c r="D5860" i="4"/>
  <c r="B5864" i="4" a="1"/>
  <c r="C5864" i="4" a="1"/>
  <c r="D5864" i="4"/>
  <c r="G5864" i="4" a="1"/>
  <c r="H5864" i="4" a="1"/>
  <c r="I5864" i="4" a="1"/>
  <c r="J5864" i="4" a="1"/>
  <c r="B5866" i="4" a="1"/>
  <c r="C5866" i="4" a="1"/>
  <c r="D5866" i="4"/>
  <c r="G5866" i="4" a="1"/>
  <c r="H5866" i="4" a="1"/>
  <c r="I5866" i="4" a="1"/>
  <c r="B5867" i="4" a="1"/>
  <c r="C5867" i="4" a="1"/>
  <c r="B5870" i="4" a="1"/>
  <c r="C5870" i="4" a="1"/>
  <c r="D5870" i="4"/>
  <c r="G5870" i="4" a="1"/>
  <c r="H5870" i="4" a="1"/>
  <c r="I5870" i="4" a="1"/>
  <c r="B5871" i="4" a="1"/>
  <c r="C5871" i="4" a="1"/>
  <c r="D5871" i="4"/>
  <c r="B5873" i="4" a="1"/>
  <c r="C5873" i="4" a="1"/>
  <c r="D5873" i="4"/>
  <c r="G5873" i="4" a="1"/>
  <c r="H5873" i="4" a="1"/>
  <c r="B5874" i="4" a="1"/>
  <c r="C5874" i="4" a="1"/>
  <c r="D5874" i="4"/>
  <c r="B5879" i="4" a="1"/>
  <c r="C5879" i="4" a="1"/>
  <c r="D5879" i="4"/>
  <c r="G5879" i="4" a="1"/>
  <c r="H5879" i="4" a="1"/>
  <c r="B5884" i="4" a="1"/>
  <c r="C5884" i="4" a="1"/>
  <c r="D5884" i="4"/>
  <c r="G5884" i="4" a="1"/>
  <c r="H5884" i="4" a="1"/>
  <c r="B5887" i="4" a="1"/>
  <c r="C5887" i="4" a="1"/>
  <c r="D5887" i="4"/>
  <c r="G5887" i="4" a="1"/>
  <c r="H5887" i="4" a="1"/>
  <c r="I5887" i="4" a="1"/>
  <c r="J5887" i="4" a="1"/>
  <c r="B5889" i="4" a="1"/>
  <c r="C5889" i="4" a="1"/>
  <c r="D5889" i="4"/>
  <c r="G5889" i="4" a="1"/>
  <c r="H5889" i="4" a="1"/>
  <c r="I5889" i="4" a="1"/>
  <c r="B5890" i="4" a="1"/>
  <c r="C5890" i="4" a="1"/>
  <c r="D5890" i="4"/>
  <c r="G5890" i="4" a="1"/>
  <c r="B5891" i="4" a="1"/>
  <c r="C5891" i="4" a="1"/>
  <c r="D5891" i="4"/>
  <c r="G5891" i="4" a="1"/>
  <c r="G5895" i="4" a="1"/>
  <c r="H5895" i="4" a="1"/>
  <c r="I5895" i="4" a="1"/>
  <c r="J5895" i="4" a="1"/>
  <c r="G5898" i="4" a="1"/>
  <c r="H5898" i="4" a="1"/>
  <c r="I5898" i="4" a="1"/>
  <c r="J5898" i="4" a="1"/>
  <c r="K5898" i="4" a="1"/>
  <c r="I5899" i="4" a="1"/>
  <c r="J5899" i="4" a="1"/>
  <c r="K5899" i="4" a="1"/>
  <c r="L5899" i="4" a="1"/>
  <c r="H5901" i="4" a="1"/>
  <c r="I5901" i="4" a="1"/>
  <c r="J5901" i="4" a="1"/>
  <c r="K5901" i="4" a="1"/>
  <c r="L5901" i="4" a="1"/>
  <c r="H5904" i="4" a="1"/>
  <c r="I5904" i="4" a="1"/>
  <c r="J5904" i="4" a="1"/>
  <c r="K5904" i="4" a="1"/>
  <c r="L5904" i="4" a="1"/>
  <c r="D5908" i="4"/>
  <c r="G5908" i="4" a="1"/>
  <c r="H5908" i="4" a="1"/>
  <c r="I5908" i="4" a="1"/>
  <c r="J5908" i="4" a="1"/>
  <c r="K5908" i="4" a="1"/>
  <c r="L5908" i="4" a="1"/>
  <c r="G5910" i="4" a="1"/>
  <c r="H5910" i="4" a="1"/>
  <c r="I5910" i="4" a="1"/>
  <c r="J5910" i="4" a="1"/>
  <c r="K5910" i="4" a="1"/>
  <c r="J5911" i="4" a="1"/>
  <c r="K5911" i="4" a="1"/>
  <c r="L5911" i="4" a="1"/>
  <c r="C5913" i="4" a="1"/>
  <c r="D5913" i="4"/>
  <c r="H5916" i="4" a="1"/>
  <c r="I5916" i="4" a="1"/>
  <c r="J5916" i="4" a="1"/>
  <c r="K5916" i="4" a="1"/>
  <c r="H5917" i="4" a="1"/>
  <c r="I5917" i="4" a="1"/>
  <c r="J5917" i="4" a="1"/>
  <c r="D5919" i="4"/>
  <c r="G5919" i="4" a="1"/>
  <c r="H5919" i="4" a="1"/>
  <c r="I5919" i="4" a="1"/>
  <c r="H5920" i="4" a="1"/>
  <c r="I5920" i="4" a="1"/>
  <c r="J5920" i="4" a="1"/>
  <c r="K5920" i="4" a="1"/>
  <c r="L5920" i="4" a="1"/>
  <c r="H5922" i="4" a="1"/>
  <c r="I5922" i="4" a="1"/>
  <c r="J5922" i="4" a="1"/>
  <c r="K5922" i="4" a="1"/>
  <c r="L5922" i="4" a="1"/>
  <c r="H5924" i="4" a="1"/>
  <c r="I5924" i="4" a="1"/>
  <c r="J5924" i="4" a="1"/>
  <c r="K5924" i="4" a="1"/>
  <c r="L5924" i="4" a="1"/>
  <c r="C5927" i="4" a="1"/>
  <c r="D5927" i="4"/>
  <c r="G5927" i="4" a="1"/>
  <c r="H5927" i="4" a="1"/>
  <c r="I5927" i="4" a="1"/>
  <c r="J5927" i="4" a="1"/>
  <c r="K5927" i="4" a="1"/>
  <c r="L5927" i="4" a="1"/>
  <c r="I5929" i="4" a="1"/>
  <c r="J5929" i="4" a="1"/>
  <c r="K5929" i="4" a="1"/>
  <c r="L5929" i="4" a="1"/>
  <c r="D5932" i="4"/>
  <c r="G5932" i="4" a="1"/>
  <c r="H5932" i="4" a="1"/>
  <c r="I5932" i="4" a="1"/>
  <c r="J5932" i="4" a="1"/>
  <c r="K5934" i="4" a="1"/>
  <c r="L5934" i="4" a="1"/>
  <c r="I5939" i="4" a="1"/>
  <c r="J5939" i="4" a="1"/>
  <c r="K5939" i="4" a="1"/>
  <c r="L5939" i="4" a="1"/>
  <c r="D5941" i="4"/>
  <c r="G5941" i="4" a="1"/>
  <c r="C5943" i="4" a="1"/>
  <c r="D5943" i="4"/>
  <c r="G5943" i="4" a="1"/>
  <c r="H5943" i="4" a="1"/>
  <c r="J5945" i="4" a="1"/>
  <c r="K5945" i="4" a="1"/>
  <c r="L5945" i="4" a="1"/>
  <c r="J5950" i="4" a="1"/>
  <c r="K5950" i="4" a="1"/>
  <c r="L5950" i="4" a="1"/>
  <c r="I5953" i="4" a="1"/>
  <c r="J5953" i="4" a="1"/>
  <c r="H5954" i="4" a="1"/>
  <c r="I5954" i="4" a="1"/>
  <c r="J5954" i="4" a="1"/>
  <c r="K5954" i="4" a="1"/>
  <c r="L5954" i="4" a="1"/>
  <c r="G5956" i="4" a="1"/>
  <c r="H5956" i="4" a="1"/>
  <c r="I5956" i="4" a="1"/>
  <c r="J5956" i="4" a="1"/>
  <c r="K5956" i="4" a="1"/>
  <c r="L5956" i="4" a="1"/>
  <c r="I5958" i="4" a="1"/>
  <c r="J5958" i="4" a="1"/>
  <c r="K5958" i="4" a="1"/>
  <c r="L5958" i="4" a="1"/>
  <c r="I5960" i="4" a="1"/>
  <c r="J5960" i="4" a="1"/>
  <c r="K5960" i="4" a="1"/>
  <c r="L5960" i="4" a="1"/>
  <c r="K5963" i="4" a="1"/>
  <c r="L5963" i="4" a="1"/>
  <c r="H5965" i="4" a="1"/>
  <c r="I5965" i="4" a="1"/>
  <c r="J5965" i="4" a="1"/>
  <c r="C5966" i="4" a="1"/>
  <c r="D5966" i="4"/>
  <c r="G5966" i="4" a="1"/>
  <c r="H5966" i="4" a="1"/>
  <c r="I5966" i="4" a="1"/>
  <c r="H5969" i="4" a="1"/>
  <c r="I5969" i="4" a="1"/>
  <c r="D5972" i="4"/>
  <c r="G5972" i="4" a="1"/>
  <c r="H5972" i="4" a="1"/>
  <c r="I5972" i="4" a="1"/>
  <c r="H5974" i="4" a="1"/>
  <c r="I5974" i="4" a="1"/>
  <c r="J5974" i="4" a="1"/>
  <c r="K5974" i="4" a="1"/>
  <c r="L5974" i="4" a="1"/>
  <c r="H5976" i="4" a="1"/>
  <c r="I5976" i="4" a="1"/>
  <c r="J5976" i="4" a="1"/>
  <c r="K5976" i="4" a="1"/>
  <c r="L5976" i="4" a="1"/>
  <c r="B5979" i="4" a="1"/>
  <c r="C5979" i="4" a="1"/>
  <c r="D5979" i="4"/>
  <c r="G5979" i="4" a="1"/>
  <c r="H5979" i="4" a="1"/>
  <c r="J5980" i="4" a="1"/>
  <c r="K5980" i="4" a="1"/>
  <c r="L5980" i="4" a="1"/>
  <c r="K5982" i="4" a="1"/>
  <c r="L5982" i="4" a="1"/>
  <c r="I5985" i="4" a="1"/>
  <c r="J5985" i="4" a="1"/>
  <c r="K5985" i="4" a="1"/>
  <c r="L5985" i="4" a="1"/>
  <c r="G5987" i="4" a="1"/>
  <c r="H5987" i="4" a="1"/>
  <c r="K5988" i="4" a="1"/>
  <c r="L5988" i="4" a="1"/>
  <c r="I5990" i="4" a="1"/>
  <c r="J5990" i="4" a="1"/>
  <c r="K5990" i="4" a="1"/>
  <c r="L5990" i="4" a="1"/>
  <c r="L5993" i="4" a="1"/>
  <c r="L5999" i="4" a="1"/>
  <c r="K5361" i="4" a="1"/>
  <c r="L5361" i="4" a="1"/>
  <c r="B5833" i="4" a="1"/>
  <c r="C5833" i="4" a="1"/>
  <c r="D5833" i="4"/>
  <c r="B5834" i="4" a="1"/>
  <c r="C5834" i="4" a="1"/>
  <c r="B5835" i="4" a="1"/>
  <c r="C5835" i="4" a="1"/>
  <c r="D5835" i="4"/>
  <c r="G5835" i="4" a="1"/>
  <c r="B5837" i="4" a="1"/>
  <c r="C5837" i="4" a="1"/>
  <c r="D5837" i="4"/>
  <c r="G5837" i="4" a="1"/>
  <c r="H5837" i="4" a="1"/>
  <c r="I5837" i="4" a="1"/>
  <c r="B5838" i="4" a="1"/>
  <c r="B5839" i="4" a="1"/>
  <c r="C5839" i="4" a="1"/>
  <c r="D5839" i="4"/>
  <c r="G5839" i="4" a="1"/>
  <c r="B5840" i="4" a="1"/>
  <c r="C5840" i="4" a="1"/>
  <c r="D5840" i="4"/>
  <c r="G5840" i="4" a="1"/>
  <c r="H5840" i="4" a="1"/>
  <c r="I5840" i="4" a="1"/>
  <c r="B5841" i="4" a="1"/>
  <c r="C5841" i="4" a="1"/>
  <c r="D5841" i="4"/>
  <c r="B5844" i="4" a="1"/>
  <c r="C5844" i="4" a="1"/>
  <c r="D5844" i="4"/>
  <c r="G5844" i="4" a="1"/>
  <c r="B5845" i="4" a="1"/>
  <c r="C5845" i="4" a="1"/>
  <c r="D5845" i="4"/>
  <c r="B5847" i="4" a="1"/>
  <c r="C5847" i="4" a="1"/>
  <c r="D5847" i="4"/>
  <c r="B5848" i="4" a="1"/>
  <c r="C5848" i="4" a="1"/>
  <c r="D5848" i="4"/>
  <c r="G5848" i="4" a="1"/>
  <c r="B5850" i="4" a="1"/>
  <c r="C5850" i="4" a="1"/>
  <c r="D5850" i="4"/>
  <c r="G5850" i="4" a="1"/>
  <c r="B5852" i="4" a="1"/>
  <c r="C5852" i="4" a="1"/>
  <c r="D5852" i="4"/>
  <c r="G5852" i="4" a="1"/>
  <c r="H5852" i="4" a="1"/>
  <c r="I5852" i="4" a="1"/>
  <c r="B5854" i="4" a="1"/>
  <c r="C5854" i="4" a="1"/>
  <c r="D5854" i="4"/>
  <c r="G5854" i="4" a="1"/>
  <c r="H5854" i="4" a="1"/>
  <c r="B5855" i="4" a="1"/>
  <c r="C5855" i="4" a="1"/>
  <c r="D5855" i="4"/>
  <c r="G5855" i="4" a="1"/>
  <c r="H5855" i="4" a="1"/>
  <c r="B5856" i="4" a="1"/>
  <c r="C5856" i="4" a="1"/>
  <c r="D5856" i="4"/>
  <c r="G5856" i="4" a="1"/>
  <c r="B5857" i="4" a="1"/>
  <c r="C5857" i="4" a="1"/>
  <c r="D5857" i="4"/>
  <c r="B5858" i="4" a="1"/>
  <c r="C5858" i="4" a="1"/>
  <c r="D5858" i="4"/>
  <c r="G5858" i="4" a="1"/>
  <c r="H5858" i="4" a="1"/>
  <c r="B5861" i="4" a="1"/>
  <c r="C5861" i="4" a="1"/>
  <c r="D5861" i="4"/>
  <c r="B5862" i="4" a="1"/>
  <c r="C5862" i="4" a="1"/>
  <c r="D5862" i="4"/>
  <c r="G5862" i="4" a="1"/>
  <c r="H5862" i="4" a="1"/>
  <c r="B5865" i="4" a="1"/>
  <c r="C5865" i="4" a="1"/>
  <c r="D5865" i="4"/>
  <c r="G5865" i="4" a="1"/>
  <c r="H5865" i="4" a="1"/>
  <c r="I5865" i="4" a="1"/>
  <c r="J5865" i="4" a="1"/>
  <c r="B5868" i="4" a="1"/>
  <c r="C5868" i="4" a="1"/>
  <c r="D5868" i="4"/>
  <c r="G5868" i="4" a="1"/>
  <c r="H5868" i="4" a="1"/>
  <c r="B5869" i="4" a="1"/>
  <c r="C5869" i="4" a="1"/>
  <c r="D5869" i="4"/>
  <c r="G5869" i="4" a="1"/>
  <c r="H5869" i="4" a="1"/>
  <c r="I5869" i="4" a="1"/>
  <c r="B5872" i="4" a="1"/>
  <c r="C5872" i="4" a="1"/>
  <c r="D5872" i="4"/>
  <c r="G5872" i="4" a="1"/>
  <c r="H5872" i="4" a="1"/>
  <c r="I5872" i="4" a="1"/>
  <c r="J5872" i="4" a="1"/>
  <c r="B5875" i="4" a="1"/>
  <c r="C5875" i="4" a="1"/>
  <c r="D5875" i="4"/>
  <c r="G5875" i="4" a="1"/>
  <c r="H5875" i="4" a="1"/>
  <c r="I5875" i="4" a="1"/>
  <c r="B5876" i="4" a="1"/>
  <c r="C5876" i="4" a="1"/>
  <c r="B5877" i="4" a="1"/>
  <c r="C5877" i="4" a="1"/>
  <c r="D5877" i="4"/>
  <c r="G5877" i="4" a="1"/>
  <c r="B5878" i="4" a="1"/>
  <c r="C5878" i="4" a="1"/>
  <c r="D5878" i="4"/>
  <c r="G5878" i="4" a="1"/>
  <c r="B5880" i="4" a="1"/>
  <c r="C5880" i="4" a="1"/>
  <c r="D5880" i="4"/>
  <c r="G5880" i="4" a="1"/>
  <c r="H5880" i="4" a="1"/>
  <c r="I5880" i="4" a="1"/>
  <c r="J5880" i="4" a="1"/>
  <c r="K5880" i="4" a="1"/>
  <c r="B5881" i="4" a="1"/>
  <c r="C5881" i="4" a="1"/>
  <c r="B5882" i="4" a="1"/>
  <c r="C5882" i="4" a="1"/>
  <c r="D5882" i="4"/>
  <c r="G5882" i="4" a="1"/>
  <c r="B5883" i="4" a="1"/>
  <c r="C5883" i="4" a="1"/>
  <c r="D5883" i="4"/>
  <c r="G5883" i="4" a="1"/>
  <c r="B5885" i="4" a="1"/>
  <c r="C5885" i="4" a="1"/>
  <c r="D5885" i="4"/>
  <c r="B5886" i="4" a="1"/>
  <c r="C5886" i="4" a="1"/>
  <c r="D5886" i="4"/>
  <c r="B5888" i="4" a="1"/>
  <c r="C5888" i="4" a="1"/>
  <c r="D5888" i="4"/>
  <c r="G5888" i="4" a="1"/>
  <c r="B5892" i="4" a="1"/>
  <c r="C5892" i="4" a="1"/>
  <c r="D5892" i="4"/>
  <c r="G5892" i="4" a="1"/>
  <c r="H5892" i="4" a="1"/>
  <c r="B5893" i="4" a="1"/>
  <c r="C5893" i="4" a="1"/>
  <c r="D5893" i="4"/>
  <c r="C5894" i="4" a="1"/>
  <c r="D5894" i="4"/>
  <c r="G5894" i="4" a="1"/>
  <c r="H5894" i="4" a="1"/>
  <c r="I5894" i="4" a="1"/>
  <c r="I5896" i="4" a="1"/>
  <c r="J5896" i="4" a="1"/>
  <c r="K5896" i="4" a="1"/>
  <c r="G5900" i="4" a="1"/>
  <c r="H5900" i="4" a="1"/>
  <c r="I5900" i="4" a="1"/>
  <c r="J5900" i="4" a="1"/>
  <c r="C5902" i="4" a="1"/>
  <c r="D5902" i="4"/>
  <c r="G5902" i="4" a="1"/>
  <c r="H5902" i="4" a="1"/>
  <c r="J5903" i="4" a="1"/>
  <c r="K5903" i="4" a="1"/>
  <c r="L5903" i="4" a="1"/>
  <c r="D5905" i="4"/>
  <c r="G5905" i="4" a="1"/>
  <c r="H5905" i="4" a="1"/>
  <c r="I5905" i="4" a="1"/>
  <c r="J5905" i="4" a="1"/>
  <c r="K5905" i="4" a="1"/>
  <c r="J5906" i="4" a="1"/>
  <c r="K5906" i="4" a="1"/>
  <c r="H5907" i="4" a="1"/>
  <c r="I5907" i="4" a="1"/>
  <c r="J5907" i="4" a="1"/>
  <c r="H5909" i="4" a="1"/>
  <c r="I5909" i="4" a="1"/>
  <c r="J5909" i="4" a="1"/>
  <c r="K5909" i="4" a="1"/>
  <c r="L5909" i="4" a="1"/>
  <c r="J5912" i="4" a="1"/>
  <c r="K5912" i="4" a="1"/>
  <c r="L5912" i="4" a="1"/>
  <c r="H5914" i="4" a="1"/>
  <c r="I5914" i="4" a="1"/>
  <c r="I5915" i="4" a="1"/>
  <c r="H5918" i="4" a="1"/>
  <c r="I5918" i="4" a="1"/>
  <c r="J5918" i="4" a="1"/>
  <c r="K5918" i="4" a="1"/>
  <c r="L5918" i="4" a="1"/>
  <c r="C5921" i="4" a="1"/>
  <c r="D5921" i="4"/>
  <c r="G5921" i="4" a="1"/>
  <c r="I5923" i="4" a="1"/>
  <c r="J5923" i="4" a="1"/>
  <c r="K5923" i="4" a="1"/>
  <c r="L5923" i="4" a="1"/>
  <c r="G5925" i="4" a="1"/>
  <c r="H5925" i="4" a="1"/>
  <c r="I5925" i="4" a="1"/>
  <c r="J5925" i="4" a="1"/>
  <c r="K5925" i="4" a="1"/>
  <c r="H5926" i="4" a="1"/>
  <c r="I5926" i="4" a="1"/>
  <c r="J5926" i="4" a="1"/>
  <c r="G5928" i="4" a="1"/>
  <c r="H5928" i="4" a="1"/>
  <c r="I5928" i="4" a="1"/>
  <c r="J5928" i="4" a="1"/>
  <c r="K5928" i="4" a="1"/>
  <c r="L5928" i="4" a="1"/>
  <c r="H5930" i="4" a="1"/>
  <c r="I5930" i="4" a="1"/>
  <c r="J5930" i="4" a="1"/>
  <c r="C5931" i="4" a="1"/>
  <c r="D5931" i="4"/>
  <c r="G5931" i="4" a="1"/>
  <c r="H5931" i="4" a="1"/>
  <c r="I5931" i="4" a="1"/>
  <c r="J5931" i="4" a="1"/>
  <c r="H5933" i="4" a="1"/>
  <c r="I5933" i="4" a="1"/>
  <c r="J5933" i="4" a="1"/>
  <c r="K5933" i="4" a="1"/>
  <c r="L5933" i="4" a="1"/>
  <c r="J5935" i="4" a="1"/>
  <c r="K5935" i="4" a="1"/>
  <c r="G5936" i="4" a="1"/>
  <c r="H5936" i="4" a="1"/>
  <c r="I5936" i="4" a="1"/>
  <c r="I5937" i="4" a="1"/>
  <c r="I5938" i="4" a="1"/>
  <c r="J5938" i="4" a="1"/>
  <c r="K5938" i="4" a="1"/>
  <c r="L5938" i="4" a="1"/>
  <c r="J5940" i="4" a="1"/>
  <c r="K5940" i="4" a="1"/>
  <c r="L5940" i="4" a="1"/>
  <c r="G5942" i="4" a="1"/>
  <c r="H5942" i="4" a="1"/>
  <c r="I5942" i="4" a="1"/>
  <c r="J5942" i="4" a="1"/>
  <c r="C5944" i="4" a="1"/>
  <c r="D5944" i="4"/>
  <c r="G5944" i="4" a="1"/>
  <c r="H5944" i="4" a="1"/>
  <c r="I5944" i="4" a="1"/>
  <c r="J5944" i="4" a="1"/>
  <c r="C5946" i="4" a="1"/>
  <c r="D5946" i="4"/>
  <c r="G5946" i="4" a="1"/>
  <c r="C5947" i="4" a="1"/>
  <c r="D5947" i="4"/>
  <c r="G5947" i="4" a="1"/>
  <c r="H5947" i="4" a="1"/>
  <c r="I5947" i="4" a="1"/>
  <c r="H5948" i="4" a="1"/>
  <c r="I5948" i="4" a="1"/>
  <c r="J5948" i="4" a="1"/>
  <c r="K5948" i="4" a="1"/>
  <c r="G5949" i="4" a="1"/>
  <c r="H5949" i="4" a="1"/>
  <c r="G5951" i="4" a="1"/>
  <c r="H5951" i="4" a="1"/>
  <c r="I5952" i="4" a="1"/>
  <c r="J5952" i="4" a="1"/>
  <c r="K5952" i="4" a="1"/>
  <c r="L5952" i="4" a="1"/>
  <c r="C5955" i="4" a="1"/>
  <c r="D5955" i="4"/>
  <c r="G5955" i="4" a="1"/>
  <c r="H5955" i="4" a="1"/>
  <c r="H5957" i="4" a="1"/>
  <c r="I5957" i="4" a="1"/>
  <c r="J5957" i="4" a="1"/>
  <c r="K5957" i="4" a="1"/>
  <c r="L5957" i="4" a="1"/>
  <c r="I5959" i="4" a="1"/>
  <c r="J5959" i="4" a="1"/>
  <c r="K5959" i="4" a="1"/>
  <c r="L5959" i="4" a="1"/>
  <c r="D5961" i="4"/>
  <c r="G5961" i="4" a="1"/>
  <c r="H5961" i="4" a="1"/>
  <c r="I5961" i="4" a="1"/>
  <c r="J5961" i="4" a="1"/>
  <c r="K5961" i="4" a="1"/>
  <c r="I5962" i="4" a="1"/>
  <c r="J5962" i="4" a="1"/>
  <c r="K5962" i="4" a="1"/>
  <c r="L5962" i="4" a="1"/>
  <c r="J5964" i="4" a="1"/>
  <c r="K5964" i="4" a="1"/>
  <c r="L5964" i="4" a="1"/>
  <c r="G5967" i="4" a="1"/>
  <c r="H5967" i="4" a="1"/>
  <c r="I5967" i="4" a="1"/>
  <c r="K5968" i="4" a="1"/>
  <c r="L5968" i="4" a="1"/>
  <c r="H5970" i="4" a="1"/>
  <c r="I5970" i="4" a="1"/>
  <c r="J5970" i="4" a="1"/>
  <c r="K5970" i="4" a="1"/>
  <c r="H5971" i="4" a="1"/>
  <c r="I5971" i="4" a="1"/>
  <c r="J5971" i="4" a="1"/>
  <c r="I5973" i="4" a="1"/>
  <c r="J5973" i="4" a="1"/>
  <c r="K5973" i="4" a="1"/>
  <c r="L5973" i="4" a="1"/>
  <c r="K5975" i="4" a="1"/>
  <c r="L5975" i="4" a="1"/>
  <c r="G5977" i="4" a="1"/>
  <c r="H5977" i="4" a="1"/>
  <c r="I5977" i="4" a="1"/>
  <c r="J5977" i="4" a="1"/>
  <c r="K5977" i="4" a="1"/>
  <c r="H5978" i="4" a="1"/>
  <c r="I5978" i="4" a="1"/>
  <c r="J5978" i="4" a="1"/>
  <c r="J5981" i="4" a="1"/>
  <c r="K5981" i="4" a="1"/>
  <c r="L5981" i="4" a="1"/>
  <c r="K5984" i="4" a="1"/>
  <c r="L5984" i="4" a="1"/>
  <c r="J5986" i="4" a="1"/>
  <c r="K5986" i="4" a="1"/>
  <c r="L5986" i="4" a="1"/>
  <c r="H5989" i="4" a="1"/>
  <c r="I5989" i="4" a="1"/>
  <c r="J5989" i="4" a="1"/>
  <c r="H5994" i="4" a="1"/>
  <c r="I5994" i="4" a="1"/>
  <c r="J5995" i="4" a="1"/>
  <c r="K5995" i="4" a="1"/>
  <c r="L5995" i="4" a="1"/>
  <c r="K5997" i="4" a="1"/>
  <c r="K5998" i="4" a="1"/>
  <c r="L5998" i="4" a="1"/>
  <c r="H6000" i="4" a="1"/>
  <c r="I6000" i="4" a="1"/>
  <c r="I6001" i="4" a="1"/>
  <c r="D5664" i="4"/>
  <c r="G5664" i="4" a="1"/>
  <c r="H5664" i="4" a="1"/>
  <c r="I5664" i="4" a="1"/>
  <c r="J5664" i="4" a="1"/>
  <c r="K5664" i="4" a="1"/>
  <c r="L5664" i="4" a="1"/>
  <c r="B1046" i="4" a="1"/>
  <c r="B1047" i="4" a="1"/>
  <c r="B1048" i="4" a="1"/>
  <c r="B1050" i="4" a="1"/>
  <c r="C1050" i="4" a="1"/>
  <c r="D1050" i="4" s="1"/>
  <c r="B1051" i="4" a="1"/>
  <c r="B1055" i="4" a="1"/>
  <c r="B1057" i="4" a="1"/>
  <c r="C1057" i="4" a="1"/>
  <c r="B1058" i="4" a="1"/>
  <c r="B1062" i="4" a="1"/>
  <c r="C1062" i="4" a="1"/>
  <c r="B1063" i="4" a="1"/>
  <c r="C1063" i="4" a="1"/>
  <c r="D1063" i="4" s="1"/>
  <c r="B1064" i="4" a="1"/>
  <c r="B1066" i="4" a="1"/>
  <c r="B1325" i="4" a="1"/>
  <c r="B1326" i="4" a="1"/>
  <c r="B1328" i="4" a="1"/>
  <c r="B1331" i="4" a="1"/>
  <c r="B1332" i="4" a="1"/>
  <c r="B1333" i="4" a="1"/>
  <c r="H1335" i="4" a="1"/>
  <c r="J1335" i="4" a="1"/>
  <c r="C1337" i="4" a="1"/>
  <c r="I1339" i="4" a="1"/>
  <c r="K1339" i="4" a="1"/>
  <c r="B1341" i="4" a="1"/>
  <c r="C1341" i="4" a="1"/>
  <c r="G1341" i="4" a="1"/>
  <c r="I1341" i="4" a="1"/>
  <c r="C1342" i="4" a="1"/>
  <c r="D1342" i="4" s="1"/>
  <c r="H1343" i="4" a="1"/>
  <c r="B1344" i="4" a="1"/>
  <c r="C1345" i="4" a="1"/>
  <c r="G1345" i="4" a="1"/>
  <c r="C1347" i="4" a="1"/>
  <c r="G1347" i="4" a="1"/>
  <c r="H1347" i="4" a="1"/>
  <c r="C1348" i="4" a="1"/>
  <c r="H1348" i="4" a="1"/>
  <c r="J1348" i="4" a="1"/>
  <c r="L1348" i="4" a="1"/>
  <c r="G1350" i="4" a="1"/>
  <c r="I1350" i="4" a="1"/>
  <c r="K1350" i="4" a="1"/>
  <c r="H1352" i="4" a="1"/>
  <c r="G1353" i="4" a="1"/>
  <c r="J1353" i="4" a="1"/>
  <c r="C1358" i="4" a="1"/>
  <c r="H1358" i="4" a="1"/>
  <c r="C1359" i="4" a="1"/>
  <c r="I1359" i="4" a="1"/>
  <c r="K1359" i="4" a="1"/>
  <c r="C1360" i="4" a="1"/>
  <c r="H1360" i="4" a="1"/>
  <c r="I1360" i="4" a="1"/>
  <c r="K1360" i="4" a="1"/>
  <c r="L1360" i="4" a="1"/>
  <c r="B1361" i="4" a="1"/>
  <c r="G1361" i="4" a="1"/>
  <c r="B1362" i="4" a="1"/>
  <c r="G1362" i="4" a="1"/>
  <c r="B1363" i="4" a="1"/>
  <c r="H1363" i="4" a="1"/>
  <c r="B1365" i="4" a="1"/>
  <c r="C1365" i="4" a="1"/>
  <c r="D1365" i="4" s="1"/>
  <c r="C1370" i="4" a="1"/>
  <c r="D1370" i="4" s="1"/>
  <c r="G1370" i="4" a="1"/>
  <c r="H1370" i="4" a="1"/>
  <c r="C1371" i="4" a="1"/>
  <c r="H1372" i="4" a="1"/>
  <c r="C1373" i="4" a="1"/>
  <c r="G1373" i="4" a="1"/>
  <c r="I1373" i="4" a="1"/>
  <c r="B1376" i="4" a="1"/>
  <c r="C1376" i="4" a="1"/>
  <c r="G1376" i="4" a="1"/>
  <c r="B1378" i="4" a="1"/>
  <c r="C1378" i="4" a="1"/>
  <c r="B1379" i="4" a="1"/>
  <c r="L1389" i="4" a="1"/>
  <c r="K1392" i="4" a="1"/>
  <c r="L1392" i="4" a="1"/>
  <c r="I1394" i="4" a="1"/>
  <c r="J1394" i="4" a="1"/>
  <c r="G1395" i="4" a="1"/>
  <c r="H1395" i="4" a="1"/>
  <c r="I1395" i="4" a="1"/>
  <c r="H1397" i="4" a="1"/>
  <c r="G1398" i="4" a="1"/>
  <c r="H1398" i="4" a="1"/>
  <c r="C1399" i="4" a="1"/>
  <c r="C1400" i="4" a="1"/>
  <c r="B1401" i="4" a="1"/>
  <c r="B1402" i="4" a="1"/>
  <c r="K1403" i="4" a="1"/>
  <c r="C1404" i="4" a="1"/>
  <c r="H1404" i="4" a="1"/>
  <c r="J1404" i="4" a="1"/>
  <c r="C1408" i="4" a="1"/>
  <c r="I1408" i="4" a="1"/>
  <c r="J1409" i="4" a="1"/>
  <c r="L1409" i="4" a="1"/>
  <c r="H1410" i="4" a="1"/>
  <c r="K1410" i="4" a="1"/>
  <c r="L1410" i="4" a="1"/>
  <c r="H1411" i="4" a="1"/>
  <c r="I1411" i="4" a="1"/>
  <c r="K1411" i="4" a="1"/>
  <c r="G1412" i="4" a="1"/>
  <c r="B1419" i="4" a="1"/>
  <c r="L1420" i="4" a="1"/>
  <c r="I1421" i="4" a="1"/>
  <c r="K1421" i="4" a="1"/>
  <c r="H1423" i="4" a="1"/>
  <c r="C1424" i="4" a="1"/>
  <c r="B1427" i="4" a="1"/>
  <c r="C1428" i="4" a="1"/>
  <c r="G1428" i="4" a="1"/>
  <c r="H1431" i="4" a="1"/>
  <c r="J1431" i="4" a="1"/>
  <c r="C1434" i="4" a="1"/>
  <c r="I1434" i="4" a="1"/>
  <c r="L1434" i="4" a="1"/>
  <c r="B520" i="4" a="1"/>
  <c r="C520" i="4" a="1"/>
  <c r="G520" i="4" a="1"/>
  <c r="H520" i="4" a="1"/>
  <c r="I520" i="4" a="1"/>
  <c r="J520" i="4" a="1"/>
  <c r="K520" i="4" a="1"/>
  <c r="L520" i="4" a="1"/>
  <c r="B1052" i="4" a="1"/>
  <c r="C1052" i="4" a="1"/>
  <c r="G1052" i="4" a="1"/>
  <c r="B1053" i="4" a="1"/>
  <c r="C1053" i="4" a="1"/>
  <c r="G1053" i="4" a="1"/>
  <c r="H1053" i="4" a="1"/>
  <c r="I1053" i="4" a="1"/>
  <c r="J1053" i="4" a="1"/>
  <c r="K1053" i="4" a="1"/>
  <c r="B1054" i="4" a="1"/>
  <c r="C1054" i="4" a="1"/>
  <c r="B1056" i="4" a="1"/>
  <c r="C1056" i="4" a="1"/>
  <c r="G1056" i="4" a="1"/>
  <c r="B1059" i="4" a="1"/>
  <c r="C1059" i="4" a="1"/>
  <c r="G1059" i="4" a="1"/>
  <c r="H1059" i="4" a="1"/>
  <c r="I1059" i="4" a="1"/>
  <c r="B1060" i="4" a="1"/>
  <c r="C1060" i="4" a="1"/>
  <c r="G1060" i="4" a="1"/>
  <c r="B1061" i="4" a="1"/>
  <c r="C1061" i="4" a="1"/>
  <c r="G1061" i="4" a="1"/>
  <c r="H1061" i="4" a="1"/>
  <c r="I1061" i="4" a="1"/>
  <c r="J1061" i="4" a="1"/>
  <c r="B1065" i="4" a="1"/>
  <c r="C1065" i="4" a="1"/>
  <c r="D1065" i="4" s="1"/>
  <c r="B1068" i="4" a="1"/>
  <c r="C1068" i="4" a="1"/>
  <c r="G1068" i="4" a="1"/>
  <c r="H1068" i="4" a="1"/>
  <c r="B1327" i="4" a="1"/>
  <c r="B1329" i="4" a="1"/>
  <c r="C1329" i="4" a="1"/>
  <c r="G1329" i="4" a="1"/>
  <c r="B1330" i="4" a="1"/>
  <c r="C1330" i="4" a="1"/>
  <c r="G1330" i="4" a="1"/>
  <c r="H1330" i="4" a="1"/>
  <c r="B1334" i="4" a="1"/>
  <c r="B1335" i="4" a="1"/>
  <c r="C1335" i="4" a="1"/>
  <c r="G1335" i="4" a="1"/>
  <c r="I1335" i="4" a="1"/>
  <c r="K1335" i="4" a="1"/>
  <c r="L1335" i="4" a="1"/>
  <c r="B1337" i="4" a="1"/>
  <c r="G1337" i="4" a="1"/>
  <c r="B1339" i="4" a="1"/>
  <c r="C1339" i="4" a="1"/>
  <c r="G1339" i="4" a="1"/>
  <c r="H1339" i="4" a="1"/>
  <c r="J1339" i="4" a="1"/>
  <c r="H1340" i="4" a="1"/>
  <c r="J1340" i="4" a="1"/>
  <c r="H1341" i="4" a="1"/>
  <c r="J1341" i="4" a="1"/>
  <c r="B1342" i="4" a="1"/>
  <c r="B1343" i="4" a="1"/>
  <c r="C1343" i="4" a="1"/>
  <c r="G1343" i="4" a="1"/>
  <c r="B1345" i="4" a="1"/>
  <c r="B1346" i="4" a="1"/>
  <c r="H1346" i="4" a="1"/>
  <c r="I1346" i="4" a="1"/>
  <c r="G1349" i="4" a="1"/>
  <c r="J1349" i="4" a="1"/>
  <c r="L1349" i="4" a="1"/>
  <c r="B1350" i="4" a="1"/>
  <c r="C1350" i="4" a="1"/>
  <c r="H1350" i="4" a="1"/>
  <c r="J1350" i="4" a="1"/>
  <c r="L1350" i="4" a="1"/>
  <c r="B1351" i="4" a="1"/>
  <c r="G1351" i="4" a="1"/>
  <c r="J1351" i="4" a="1"/>
  <c r="K1351" i="4" a="1"/>
  <c r="B1352" i="4" a="1"/>
  <c r="C1352" i="4" a="1"/>
  <c r="G1352" i="4" a="1"/>
  <c r="I1352" i="4" a="1"/>
  <c r="B1353" i="4" a="1"/>
  <c r="C1353" i="4" a="1"/>
  <c r="H1353" i="4" a="1"/>
  <c r="I1353" i="4" a="1"/>
  <c r="K1353" i="4" a="1"/>
  <c r="C1355" i="4" a="1"/>
  <c r="H1355" i="4" a="1"/>
  <c r="J1355" i="4" a="1"/>
  <c r="L1355" i="4" a="1"/>
  <c r="B1356" i="4" a="1"/>
  <c r="C1356" i="4" a="1"/>
  <c r="G1356" i="4" a="1"/>
  <c r="B1357" i="4" a="1"/>
  <c r="H1357" i="4" a="1"/>
  <c r="J1357" i="4" a="1"/>
  <c r="L1357" i="4" a="1"/>
  <c r="B1358" i="4" a="1"/>
  <c r="G1358" i="4" a="1"/>
  <c r="I1358" i="4" a="1"/>
  <c r="B1360" i="4" a="1"/>
  <c r="G1360" i="4" a="1"/>
  <c r="J1360" i="4" a="1"/>
  <c r="C1362" i="4" a="1"/>
  <c r="H1362" i="4" a="1"/>
  <c r="C1363" i="4" a="1"/>
  <c r="H1364" i="4" a="1"/>
  <c r="B1367" i="4" a="1"/>
  <c r="G1367" i="4" a="1"/>
  <c r="I1367" i="4" a="1"/>
  <c r="K1367" i="4" a="1"/>
  <c r="L1367" i="4" a="1"/>
  <c r="B1368" i="4" a="1"/>
  <c r="C1368" i="4" a="1"/>
  <c r="G1368" i="4" a="1"/>
  <c r="B1369" i="4" a="1"/>
  <c r="B1370" i="4" a="1"/>
  <c r="B1372" i="4" a="1"/>
  <c r="C1372" i="4" a="1"/>
  <c r="G1372" i="4" a="1"/>
  <c r="I1372" i="4" a="1"/>
  <c r="B1373" i="4" a="1"/>
  <c r="H1373" i="4" a="1"/>
  <c r="J1373" i="4" a="1"/>
  <c r="K1373" i="4" a="1"/>
  <c r="B1375" i="4" a="1"/>
  <c r="C1375" i="4" a="1"/>
  <c r="G1375" i="4" a="1"/>
  <c r="H1375" i="4" a="1"/>
  <c r="B1377" i="4" a="1"/>
  <c r="H1377" i="4" a="1"/>
  <c r="I1377" i="4" a="1"/>
  <c r="J1377" i="4" a="1"/>
  <c r="B1380" i="4" a="1"/>
  <c r="C1380" i="4" a="1"/>
  <c r="G1380" i="4" a="1"/>
  <c r="H1380" i="4" a="1"/>
  <c r="I1380" i="4" a="1"/>
  <c r="J1380" i="4" a="1"/>
  <c r="K1380" i="4" a="1"/>
  <c r="L1380" i="4" a="1"/>
  <c r="H1386" i="4" a="1"/>
  <c r="I1386" i="4" a="1"/>
  <c r="J1386" i="4" a="1"/>
  <c r="K1386" i="4" a="1"/>
  <c r="L1386" i="4" a="1"/>
  <c r="J1388" i="4" a="1"/>
  <c r="K1388" i="4" a="1"/>
  <c r="L1388" i="4" a="1"/>
  <c r="J1390" i="4" a="1"/>
  <c r="K1390" i="4" a="1"/>
  <c r="K1391" i="4" a="1"/>
  <c r="L1391" i="4" a="1"/>
  <c r="H1393" i="4" a="1"/>
  <c r="I1393" i="4" a="1"/>
  <c r="J1393" i="4" a="1"/>
  <c r="K1393" i="4" a="1"/>
  <c r="L1393" i="4" a="1"/>
  <c r="B1403" i="4" a="1"/>
  <c r="C1403" i="4" a="1"/>
  <c r="G1403" i="4" a="1"/>
  <c r="H1403" i="4" a="1"/>
  <c r="I1403" i="4" a="1"/>
  <c r="J1403" i="4" a="1"/>
  <c r="L1403" i="4" a="1"/>
  <c r="B1406" i="4" a="1"/>
  <c r="C1406" i="4" a="1"/>
  <c r="G1406" i="4" a="1"/>
  <c r="G1407" i="4" a="1"/>
  <c r="I1407" i="4" a="1"/>
  <c r="L1407" i="4" a="1"/>
  <c r="B1408" i="4" a="1"/>
  <c r="G1408" i="4" a="1"/>
  <c r="H1408" i="4" a="1"/>
  <c r="I1410" i="4" a="1"/>
  <c r="J1410" i="4" a="1"/>
  <c r="H1413" i="4" a="1"/>
  <c r="G1415" i="4" a="1"/>
  <c r="H1415" i="4" a="1"/>
  <c r="J1415" i="4" a="1"/>
  <c r="B1416" i="4" a="1"/>
  <c r="G1416" i="4" a="1"/>
  <c r="J1417" i="4" a="1"/>
  <c r="L1417" i="4" a="1"/>
  <c r="J1421" i="4" a="1"/>
  <c r="I1422" i="4" a="1"/>
  <c r="K1422" i="4" a="1"/>
  <c r="B1425" i="4" a="1"/>
  <c r="G1425" i="4" a="1"/>
  <c r="J1425" i="4" a="1"/>
  <c r="L1425" i="4" a="1"/>
  <c r="B1428" i="4" a="1"/>
  <c r="J1429" i="4" a="1"/>
  <c r="I1431" i="4" a="1"/>
  <c r="K1431" i="4" a="1"/>
  <c r="G1433" i="4" a="1"/>
  <c r="C1436" i="4" a="1"/>
  <c r="G1436" i="4" a="1"/>
  <c r="H1436" i="4" a="1"/>
  <c r="I1436" i="4" a="1"/>
  <c r="J1436" i="4" a="1"/>
  <c r="L1436" i="4" a="1"/>
  <c r="I1068" i="4" a="1"/>
  <c r="J1068" i="4" a="1"/>
  <c r="K1068" i="4" a="1"/>
  <c r="L1068" i="4" a="1"/>
  <c r="C1336" i="4" a="1"/>
  <c r="G1336" i="4" a="1"/>
  <c r="H1336" i="4" a="1"/>
  <c r="B1338" i="4" a="1"/>
  <c r="C1338" i="4" a="1"/>
  <c r="D1338" i="4" s="1"/>
  <c r="B1340" i="4" a="1"/>
  <c r="C1340" i="4" a="1"/>
  <c r="G1340" i="4" a="1"/>
  <c r="I1340" i="4" a="1"/>
  <c r="K1340" i="4" a="1"/>
  <c r="C1346" i="4" a="1"/>
  <c r="G1346" i="4" a="1"/>
  <c r="J1346" i="4" a="1"/>
  <c r="K1346" i="4" a="1"/>
  <c r="L1346" i="4" a="1"/>
  <c r="B1347" i="4" a="1"/>
  <c r="I1347" i="4" a="1"/>
  <c r="B1348" i="4" a="1"/>
  <c r="G1348" i="4" a="1"/>
  <c r="I1348" i="4" a="1"/>
  <c r="K1348" i="4" a="1"/>
  <c r="B1349" i="4" a="1"/>
  <c r="C1349" i="4" a="1"/>
  <c r="H1349" i="4" a="1"/>
  <c r="I1349" i="4" a="1"/>
  <c r="K1349" i="4" a="1"/>
  <c r="C1351" i="4" a="1"/>
  <c r="H1351" i="4" a="1"/>
  <c r="I1351" i="4" a="1"/>
  <c r="L1351" i="4" a="1"/>
  <c r="B1354" i="4" a="1"/>
  <c r="C1354" i="4" a="1"/>
  <c r="G1354" i="4" a="1"/>
  <c r="B1355" i="4" a="1"/>
  <c r="G1355" i="4" a="1"/>
  <c r="I1355" i="4" a="1"/>
  <c r="K1355" i="4" a="1"/>
  <c r="C1357" i="4" a="1"/>
  <c r="G1357" i="4" a="1"/>
  <c r="I1357" i="4" a="1"/>
  <c r="K1357" i="4" a="1"/>
  <c r="B1359" i="4" a="1"/>
  <c r="G1359" i="4" a="1"/>
  <c r="H1359" i="4" a="1"/>
  <c r="J1359" i="4" a="1"/>
  <c r="L1359" i="4" a="1"/>
  <c r="C1361" i="4" a="1"/>
  <c r="H1361" i="4" a="1"/>
  <c r="B1364" i="4" a="1"/>
  <c r="C1364" i="4" a="1"/>
  <c r="G1364" i="4" a="1"/>
  <c r="C1367" i="4" a="1"/>
  <c r="H1367" i="4" a="1"/>
  <c r="J1367" i="4" a="1"/>
  <c r="B1371" i="4" a="1"/>
  <c r="B1374" i="4" a="1"/>
  <c r="C1374" i="4" a="1"/>
  <c r="D1374" i="4" s="1"/>
  <c r="C1377" i="4" a="1"/>
  <c r="C1402" i="4" a="1"/>
  <c r="B1404" i="4" a="1"/>
  <c r="G1404" i="4" a="1"/>
  <c r="I1404" i="4" a="1"/>
  <c r="K1404" i="4" a="1"/>
  <c r="L1404" i="4" a="1"/>
  <c r="C1407" i="4" a="1"/>
  <c r="H1407" i="4" a="1"/>
  <c r="J1407" i="4" a="1"/>
  <c r="K1407" i="4" a="1"/>
  <c r="I1409" i="4" a="1"/>
  <c r="K1409" i="4" a="1"/>
  <c r="G1411" i="4" a="1"/>
  <c r="I1415" i="4" a="1"/>
  <c r="C1416" i="4" a="1"/>
  <c r="K1417" i="4" a="1"/>
  <c r="C1422" i="4" a="1"/>
  <c r="G1422" i="4" a="1"/>
  <c r="H1422" i="4" a="1"/>
  <c r="J1422" i="4" a="1"/>
  <c r="L1422" i="4" a="1"/>
  <c r="B1423" i="4" a="1"/>
  <c r="C1423" i="4" a="1"/>
  <c r="G1423" i="4" a="1"/>
  <c r="G1424" i="4" a="1"/>
  <c r="C1425" i="4" a="1"/>
  <c r="H1425" i="4" a="1"/>
  <c r="I1425" i="4" a="1"/>
  <c r="K1425" i="4" a="1"/>
  <c r="K1429" i="4" a="1"/>
  <c r="L1429" i="4" a="1"/>
  <c r="I1430" i="4" a="1"/>
  <c r="J1430" i="4" a="1"/>
  <c r="K1430" i="4" a="1"/>
  <c r="L1430" i="4" a="1"/>
  <c r="K1432" i="4" a="1"/>
  <c r="L1432" i="4" a="1"/>
  <c r="G1434" i="4" a="1"/>
  <c r="H1434" i="4" a="1"/>
  <c r="J1434" i="4" a="1"/>
  <c r="K1434" i="4" a="1"/>
  <c r="K1436" i="4" a="1"/>
  <c r="G1437" i="4" a="1"/>
  <c r="H1437" i="4" a="1"/>
  <c r="I1437" i="4" a="1"/>
  <c r="J1437" i="4" a="1"/>
  <c r="K1437" i="4" a="1"/>
  <c r="L1437" i="4" a="1"/>
  <c r="H4511" i="4" a="1"/>
  <c r="K4514" i="4" a="1"/>
  <c r="L4514" i="4" a="1"/>
  <c r="H4523" i="4" a="1"/>
  <c r="J4523" i="4" a="1"/>
  <c r="L4523" i="4" a="1"/>
  <c r="G4526" i="4" a="1"/>
  <c r="I4526" i="4" a="1"/>
  <c r="K4526" i="4" a="1"/>
  <c r="C4528" i="4" a="1"/>
  <c r="G4528" i="4" a="1"/>
  <c r="H4528" i="4" a="1"/>
  <c r="I4528" i="4" a="1"/>
  <c r="J4528" i="4" a="1"/>
  <c r="K4528" i="4" a="1"/>
  <c r="K4530" i="4" a="1"/>
  <c r="K4532" i="4" a="1"/>
  <c r="J4533" i="4" a="1"/>
  <c r="K4533" i="4" a="1"/>
  <c r="L4535" i="4" a="1"/>
  <c r="H4537" i="4" a="1"/>
  <c r="J4537" i="4" a="1"/>
  <c r="H4541" i="4" a="1"/>
  <c r="J4541" i="4" a="1"/>
  <c r="K4547" i="4" a="1"/>
  <c r="C4550" i="4" a="1"/>
  <c r="G4550" i="4" a="1"/>
  <c r="I4551" i="4" a="1"/>
  <c r="J4552" i="4" a="1"/>
  <c r="I4555" i="4" a="1"/>
  <c r="J4555" i="4" a="1"/>
  <c r="K4555" i="4" a="1"/>
  <c r="B4557" i="4" a="1"/>
  <c r="B4559" i="4" a="1"/>
  <c r="C4559" i="4" a="1"/>
  <c r="G4559" i="4" a="1"/>
  <c r="J4559" i="4" a="1"/>
  <c r="L4559" i="4" a="1"/>
  <c r="B4560" i="4" a="1"/>
  <c r="C4560" i="4" a="1"/>
  <c r="G4560" i="4" a="1"/>
  <c r="B4561" i="4" a="1"/>
  <c r="G4561" i="4" a="1"/>
  <c r="C4562" i="4" a="1"/>
  <c r="G4562" i="4" a="1"/>
  <c r="H4562" i="4" a="1"/>
  <c r="J4562" i="4" a="1"/>
  <c r="L4562" i="4" a="1"/>
  <c r="B4563" i="4" a="1"/>
  <c r="C4563" i="4" a="1"/>
  <c r="G4563" i="4" a="1"/>
  <c r="H4563" i="4" a="1"/>
  <c r="C4564" i="4" a="1"/>
  <c r="G4564" i="4" a="1"/>
  <c r="J1844" i="4" a="1"/>
  <c r="K1844" i="4" a="1"/>
  <c r="L1844" i="4" a="1"/>
  <c r="B2552" i="4" a="1"/>
  <c r="C2552" i="4" a="1"/>
  <c r="D2552" i="4" s="1"/>
  <c r="B2554" i="4" a="1"/>
  <c r="C2554" i="4" a="1"/>
  <c r="G2554" i="4" a="1"/>
  <c r="H2554" i="4" a="1"/>
  <c r="B2559" i="4" a="1"/>
  <c r="C2559" i="4" a="1"/>
  <c r="G2559" i="4" a="1"/>
  <c r="H2559" i="4" a="1"/>
  <c r="I2559" i="4" a="1"/>
  <c r="B2560" i="4" a="1"/>
  <c r="C2560" i="4" a="1"/>
  <c r="G2560" i="4" a="1"/>
  <c r="B2562" i="4" a="1"/>
  <c r="B2565" i="4" a="1"/>
  <c r="B2566" i="4" a="1"/>
  <c r="C2566" i="4" a="1"/>
  <c r="B2567" i="4" a="1"/>
  <c r="C2567" i="4" a="1"/>
  <c r="G2567" i="4" a="1"/>
  <c r="H2567" i="4" a="1"/>
  <c r="B2572" i="4" a="1"/>
  <c r="C2572" i="4" a="1"/>
  <c r="G2572" i="4" a="1"/>
  <c r="H2572" i="4" a="1"/>
  <c r="I2572" i="4" a="1"/>
  <c r="J2572" i="4" a="1"/>
  <c r="B2574" i="4" a="1"/>
  <c r="C2574" i="4" a="1"/>
  <c r="G2574" i="4" a="1"/>
  <c r="B2575" i="4" a="1"/>
  <c r="B2576" i="4" a="1"/>
  <c r="C2576" i="4" a="1"/>
  <c r="G2576" i="4" a="1"/>
  <c r="B2577" i="4" a="1"/>
  <c r="C2577" i="4" a="1"/>
  <c r="D2577" i="4" s="1"/>
  <c r="B2582" i="4" a="1"/>
  <c r="C2582" i="4" a="1"/>
  <c r="G2582" i="4" a="1"/>
  <c r="B2583" i="4" a="1"/>
  <c r="C2583" i="4" a="1"/>
  <c r="D2583" i="4" s="1"/>
  <c r="B2585" i="4" a="1"/>
  <c r="C2585" i="4" a="1"/>
  <c r="B2595" i="4" a="1"/>
  <c r="C2595" i="4" a="1"/>
  <c r="G2595" i="4" a="1"/>
  <c r="B2596" i="4" a="1"/>
  <c r="C2596" i="4" a="1"/>
  <c r="B2597" i="4" a="1"/>
  <c r="C2597" i="4" a="1"/>
  <c r="G2597" i="4" a="1"/>
  <c r="H2597" i="4" a="1"/>
  <c r="I2597" i="4" a="1"/>
  <c r="J2597" i="4" a="1"/>
  <c r="B2599" i="4" a="1"/>
  <c r="C2599" i="4" a="1"/>
  <c r="B2605" i="4" a="1"/>
  <c r="C2605" i="4" a="1"/>
  <c r="B2607" i="4" a="1"/>
  <c r="C2607" i="4" a="1"/>
  <c r="G2607" i="4" a="1"/>
  <c r="H2607" i="4" a="1"/>
  <c r="I2607" i="4" a="1"/>
  <c r="B2608" i="4" a="1"/>
  <c r="B2609" i="4" a="1"/>
  <c r="B2610" i="4" a="1"/>
  <c r="C2610" i="4" a="1"/>
  <c r="B2611" i="4" a="1"/>
  <c r="C2611" i="4" a="1"/>
  <c r="G2611" i="4" a="1"/>
  <c r="H2611" i="4" a="1"/>
  <c r="B2615" i="4" a="1"/>
  <c r="C2615" i="4" a="1"/>
  <c r="D2615" i="4" s="1"/>
  <c r="B2620" i="4" a="1"/>
  <c r="C2620" i="4" a="1"/>
  <c r="B2621" i="4" a="1"/>
  <c r="C2621" i="4" a="1"/>
  <c r="G2621" i="4" a="1"/>
  <c r="H2621" i="4" a="1"/>
  <c r="I2621" i="4" a="1"/>
  <c r="B2622" i="4" a="1"/>
  <c r="B2623" i="4" a="1"/>
  <c r="B2624" i="4" a="1"/>
  <c r="C2624" i="4" a="1"/>
  <c r="G2624" i="4" a="1"/>
  <c r="B2626" i="4" a="1"/>
  <c r="C2626" i="4" a="1"/>
  <c r="G2626" i="4" a="1"/>
  <c r="H2626" i="4" a="1"/>
  <c r="I2626" i="4" a="1"/>
  <c r="B2627" i="4" a="1"/>
  <c r="C2627" i="4" a="1"/>
  <c r="B2630" i="4" a="1"/>
  <c r="C2630" i="4" a="1"/>
  <c r="G2630" i="4" a="1"/>
  <c r="B2632" i="4" a="1"/>
  <c r="C2632" i="4" a="1"/>
  <c r="G2632" i="4" a="1"/>
  <c r="H2632" i="4" a="1"/>
  <c r="I2632" i="4" a="1"/>
  <c r="J2632" i="4" a="1"/>
  <c r="K2632" i="4" a="1"/>
  <c r="B2633" i="4" a="1"/>
  <c r="B2635" i="4" a="1"/>
  <c r="C2635" i="4" a="1"/>
  <c r="G2635" i="4" a="1"/>
  <c r="H2635" i="4" a="1"/>
  <c r="B2636" i="4" a="1"/>
  <c r="C2636" i="4" a="1"/>
  <c r="G2636" i="4" a="1"/>
  <c r="H2636" i="4" a="1"/>
  <c r="I2636" i="4" a="1"/>
  <c r="J2636" i="4" a="1"/>
  <c r="K2636" i="4" a="1"/>
  <c r="B2637" i="4" a="1"/>
  <c r="C2637" i="4" a="1"/>
  <c r="D2637" i="4" s="1"/>
  <c r="B2642" i="4" a="1"/>
  <c r="C2642" i="4" a="1"/>
  <c r="G2642" i="4" a="1"/>
  <c r="H2642" i="4" a="1"/>
  <c r="I2642" i="4" a="1"/>
  <c r="B2645" i="4" a="1"/>
  <c r="C2645" i="4" a="1"/>
  <c r="G2645" i="4" a="1"/>
  <c r="H2645" i="4" a="1"/>
  <c r="I2645" i="4" a="1"/>
  <c r="B2648" i="4" a="1"/>
  <c r="C2648" i="4" a="1"/>
  <c r="G2648" i="4" a="1"/>
  <c r="H2648" i="4" a="1"/>
  <c r="I2648" i="4" a="1"/>
  <c r="I3466" i="4" a="1"/>
  <c r="J3466" i="4" a="1"/>
  <c r="K3466" i="4" a="1"/>
  <c r="L3494" i="4" a="1"/>
  <c r="I3496" i="4" a="1"/>
  <c r="J3496" i="4" a="1"/>
  <c r="K3496" i="4" a="1"/>
  <c r="I3508" i="4" a="1"/>
  <c r="J3527" i="4" a="1"/>
  <c r="L3527" i="4" a="1"/>
  <c r="B3537" i="4" a="1"/>
  <c r="J3537" i="4" a="1"/>
  <c r="C3539" i="4" a="1"/>
  <c r="H3539" i="4" a="1"/>
  <c r="J3539" i="4" a="1"/>
  <c r="L3539" i="4" a="1"/>
  <c r="B3540" i="4" a="1"/>
  <c r="H3540" i="4" a="1"/>
  <c r="J3540" i="4" a="1"/>
  <c r="J3541" i="4" a="1"/>
  <c r="B3546" i="4" a="1"/>
  <c r="C3546" i="4" a="1"/>
  <c r="G3546" i="4" a="1"/>
  <c r="H3546" i="4" a="1"/>
  <c r="B3547" i="4" a="1"/>
  <c r="C3547" i="4" a="1"/>
  <c r="G3547" i="4" a="1"/>
  <c r="H3547" i="4" a="1"/>
  <c r="I3547" i="4" a="1"/>
  <c r="J3547" i="4" a="1"/>
  <c r="K3547" i="4" a="1"/>
  <c r="B3548" i="4" a="1"/>
  <c r="C3548" i="4" a="1"/>
  <c r="G3548" i="4" a="1"/>
  <c r="B3549" i="4" a="1"/>
  <c r="C3549" i="4" a="1"/>
  <c r="D3549" i="4" s="1"/>
  <c r="B3550" i="4" a="1"/>
  <c r="C3550" i="4" a="1"/>
  <c r="G3550" i="4" a="1"/>
  <c r="H3550" i="4" a="1"/>
  <c r="B3551" i="4" a="1"/>
  <c r="C3551" i="4" a="1"/>
  <c r="G3551" i="4" a="1"/>
  <c r="H3551" i="4" a="1"/>
  <c r="I3551" i="4" a="1"/>
  <c r="B3552" i="4" a="1"/>
  <c r="B3553" i="4" a="1"/>
  <c r="I3553" i="4" a="1"/>
  <c r="K3553" i="4" a="1"/>
  <c r="G3555" i="4" a="1"/>
  <c r="H3555" i="4" a="1"/>
  <c r="B3559" i="4" a="1"/>
  <c r="C3559" i="4" a="1"/>
  <c r="G3559" i="4" a="1"/>
  <c r="H3559" i="4" a="1"/>
  <c r="B3560" i="4" a="1"/>
  <c r="G3560" i="4" a="1"/>
  <c r="H3560" i="4" a="1"/>
  <c r="K3560" i="4" a="1"/>
  <c r="B3563" i="4" a="1"/>
  <c r="C3563" i="4" a="1"/>
  <c r="G3563" i="4" a="1"/>
  <c r="I3563" i="4" a="1"/>
  <c r="K3563" i="4" a="1"/>
  <c r="B3564" i="4" a="1"/>
  <c r="C3564" i="4" a="1"/>
  <c r="G3564" i="4" a="1"/>
  <c r="H3564" i="4" a="1"/>
  <c r="B3568" i="4" a="1"/>
  <c r="C3568" i="4" a="1"/>
  <c r="G3568" i="4" a="1"/>
  <c r="B3571" i="4" a="1"/>
  <c r="C3571" i="4" a="1"/>
  <c r="D3571" i="4" s="1"/>
  <c r="B3572" i="4" a="1"/>
  <c r="C3572" i="4" a="1"/>
  <c r="G3572" i="4" a="1"/>
  <c r="H3572" i="4" a="1"/>
  <c r="I3572" i="4" a="1"/>
  <c r="B3573" i="4" a="1"/>
  <c r="C3573" i="4" a="1"/>
  <c r="B3574" i="4" a="1"/>
  <c r="C3574" i="4" a="1"/>
  <c r="G3574" i="4" a="1"/>
  <c r="H3574" i="4" a="1"/>
  <c r="I3574" i="4" a="1"/>
  <c r="B3575" i="4" a="1"/>
  <c r="C3575" i="4" a="1"/>
  <c r="D3575" i="4" s="1"/>
  <c r="B3576" i="4" a="1"/>
  <c r="C3576" i="4" a="1"/>
  <c r="G3576" i="4" a="1"/>
  <c r="H3576" i="4" a="1"/>
  <c r="I3576" i="4" a="1"/>
  <c r="J3576" i="4" a="1"/>
  <c r="K3576" i="4" a="1"/>
  <c r="L3576" i="4" a="1"/>
  <c r="B3580" i="4" a="1"/>
  <c r="C3580" i="4" a="1"/>
  <c r="G3580" i="4" a="1"/>
  <c r="H3580" i="4" a="1"/>
  <c r="I3580" i="4" a="1"/>
  <c r="J3580" i="4" a="1"/>
  <c r="K3580" i="4" a="1"/>
  <c r="L3580" i="4" a="1"/>
  <c r="B3582" i="4" a="1"/>
  <c r="C3582" i="4" a="1"/>
  <c r="G3582" i="4" a="1"/>
  <c r="H3582" i="4" a="1"/>
  <c r="I3582" i="4" a="1"/>
  <c r="J3582" i="4" a="1"/>
  <c r="K3582" i="4" a="1"/>
  <c r="L3582" i="4" a="1"/>
  <c r="B3585" i="4" a="1"/>
  <c r="C3585" i="4" a="1"/>
  <c r="G3585" i="4" a="1"/>
  <c r="H3585" i="4" a="1"/>
  <c r="I3585" i="4" a="1"/>
  <c r="J3585" i="4" a="1"/>
  <c r="K3585" i="4" a="1"/>
  <c r="L3585" i="4" a="1"/>
  <c r="B4435" i="4" a="1"/>
  <c r="C4435" i="4" a="1"/>
  <c r="G4435" i="4" a="1"/>
  <c r="H4435" i="4" a="1"/>
  <c r="I4435" i="4" a="1"/>
  <c r="J4435" i="4" a="1"/>
  <c r="K4435" i="4" a="1"/>
  <c r="B4436" i="4" a="1"/>
  <c r="C4436" i="4" a="1"/>
  <c r="B4437" i="4" a="1"/>
  <c r="C4437" i="4" a="1"/>
  <c r="G4437" i="4" a="1"/>
  <c r="H4437" i="4" a="1"/>
  <c r="I4437" i="4" a="1"/>
  <c r="J4437" i="4" a="1"/>
  <c r="B4441" i="4" a="1"/>
  <c r="B4442" i="4" a="1"/>
  <c r="C4442" i="4" a="1"/>
  <c r="D4442" i="4" s="1"/>
  <c r="B4443" i="4" a="1"/>
  <c r="C4443" i="4" a="1"/>
  <c r="G4443" i="4" a="1"/>
  <c r="H4443" i="4" a="1"/>
  <c r="I4443" i="4" a="1"/>
  <c r="J4443" i="4" a="1"/>
  <c r="K4443" i="4" a="1"/>
  <c r="B4444" i="4" a="1"/>
  <c r="B4445" i="4" a="1"/>
  <c r="C4445" i="4" a="1"/>
  <c r="D4445" i="4" s="1"/>
  <c r="B4447" i="4" a="1"/>
  <c r="C4447" i="4" a="1"/>
  <c r="G4447" i="4" a="1"/>
  <c r="B4449" i="4" a="1"/>
  <c r="C4449" i="4" a="1"/>
  <c r="G4449" i="4" a="1"/>
  <c r="H4449" i="4" a="1"/>
  <c r="B4455" i="4" a="1"/>
  <c r="C4455" i="4" a="1"/>
  <c r="G4455" i="4" a="1"/>
  <c r="H4455" i="4" a="1"/>
  <c r="I4455" i="4" a="1"/>
  <c r="C4458" i="4" a="1"/>
  <c r="G4458" i="4" a="1"/>
  <c r="H4458" i="4" a="1"/>
  <c r="J4459" i="4" a="1"/>
  <c r="K4459" i="4" a="1"/>
  <c r="L4459" i="4" a="1"/>
  <c r="C4461" i="4" a="1"/>
  <c r="G4461" i="4" a="1"/>
  <c r="H4461" i="4" a="1"/>
  <c r="I4461" i="4" a="1"/>
  <c r="J4461" i="4" a="1"/>
  <c r="K4461" i="4" a="1"/>
  <c r="L4462" i="4" a="1"/>
  <c r="L4464" i="4" a="1"/>
  <c r="C4466" i="4" a="1"/>
  <c r="G4466" i="4" a="1"/>
  <c r="H4466" i="4" a="1"/>
  <c r="I4475" i="4" a="1"/>
  <c r="K4480" i="4" a="1"/>
  <c r="G4481" i="4" a="1"/>
  <c r="C4482" i="4" a="1"/>
  <c r="G4484" i="4" a="1"/>
  <c r="C4486" i="4" a="1"/>
  <c r="G4488" i="4" a="1"/>
  <c r="H4488" i="4" a="1"/>
  <c r="I4488" i="4" a="1"/>
  <c r="G4489" i="4" a="1"/>
  <c r="K4493" i="4" a="1"/>
  <c r="G4494" i="4" a="1"/>
  <c r="H4494" i="4" a="1"/>
  <c r="G4495" i="4" a="1"/>
  <c r="H4495" i="4" a="1"/>
  <c r="I4495" i="4" a="1"/>
  <c r="J4495" i="4" a="1"/>
  <c r="K4495" i="4" a="1"/>
  <c r="L4495" i="4" a="1"/>
  <c r="K4497" i="4" a="1"/>
  <c r="L4497" i="4" a="1"/>
  <c r="H4499" i="4" a="1"/>
  <c r="B4503" i="4" a="1"/>
  <c r="C4503" i="4" a="1"/>
  <c r="G4503" i="4" a="1"/>
  <c r="H4503" i="4" a="1"/>
  <c r="I4503" i="4" a="1"/>
  <c r="C4506" i="4" a="1"/>
  <c r="I4507" i="4" a="1"/>
  <c r="J4507" i="4" a="1"/>
  <c r="K4507" i="4" a="1"/>
  <c r="L4507" i="4" a="1"/>
  <c r="H4509" i="4" a="1"/>
  <c r="H4513" i="4" a="1"/>
  <c r="I4513" i="4" a="1"/>
  <c r="J4515" i="4" a="1"/>
  <c r="K4515" i="4" a="1"/>
  <c r="K4517" i="4" a="1"/>
  <c r="H4518" i="4" a="1"/>
  <c r="I4523" i="4" a="1"/>
  <c r="K4523" i="4" a="1"/>
  <c r="H4524" i="4" a="1"/>
  <c r="I4524" i="4" a="1"/>
  <c r="K4524" i="4" a="1"/>
  <c r="H4526" i="4" a="1"/>
  <c r="J4526" i="4" a="1"/>
  <c r="L4526" i="4" a="1"/>
  <c r="G4527" i="4" a="1"/>
  <c r="H4527" i="4" a="1"/>
  <c r="J4527" i="4" a="1"/>
  <c r="K4527" i="4" a="1"/>
  <c r="J4530" i="4" a="1"/>
  <c r="I4533" i="4" a="1"/>
  <c r="C4537" i="4" a="1"/>
  <c r="G4537" i="4" a="1"/>
  <c r="I4537" i="4" a="1"/>
  <c r="G4539" i="4" a="1"/>
  <c r="I4539" i="4" a="1"/>
  <c r="G4542" i="4" a="1"/>
  <c r="G4544" i="4" a="1"/>
  <c r="H4544" i="4" a="1"/>
  <c r="C4561" i="4" a="1"/>
  <c r="B4564" i="4" a="1"/>
  <c r="I2298" i="4" a="1"/>
  <c r="J2298" i="4" a="1"/>
  <c r="K2298" i="4" a="1"/>
  <c r="L2298" i="4" a="1"/>
  <c r="B2553" i="4" a="1"/>
  <c r="C2553" i="4" a="1"/>
  <c r="G2553" i="4" a="1"/>
  <c r="H2553" i="4" a="1"/>
  <c r="B2555" i="4" a="1"/>
  <c r="C2555" i="4" a="1"/>
  <c r="G2555" i="4" a="1"/>
  <c r="H2555" i="4" a="1"/>
  <c r="B2556" i="4" a="1"/>
  <c r="C2556" i="4" a="1"/>
  <c r="G2556" i="4" a="1"/>
  <c r="B2557" i="4" a="1"/>
  <c r="B2558" i="4" a="1"/>
  <c r="C2558" i="4" a="1"/>
  <c r="G2558" i="4" a="1"/>
  <c r="H2558" i="4" a="1"/>
  <c r="B2561" i="4" a="1"/>
  <c r="B2563" i="4" a="1"/>
  <c r="B2564" i="4" a="1"/>
  <c r="C2564" i="4" a="1"/>
  <c r="G2564" i="4" a="1"/>
  <c r="B2568" i="4" a="1"/>
  <c r="C2568" i="4" a="1"/>
  <c r="B2570" i="4" a="1"/>
  <c r="C2570" i="4" a="1"/>
  <c r="B2571" i="4" a="1"/>
  <c r="C2571" i="4" a="1"/>
  <c r="G2571" i="4" a="1"/>
  <c r="H2571" i="4" a="1"/>
  <c r="I2571" i="4" a="1"/>
  <c r="J2571" i="4" a="1"/>
  <c r="B2573" i="4" a="1"/>
  <c r="C2573" i="4" a="1"/>
  <c r="G2573" i="4" a="1"/>
  <c r="H2573" i="4" a="1"/>
  <c r="B2578" i="4" a="1"/>
  <c r="C2578" i="4" a="1"/>
  <c r="G2578" i="4" a="1"/>
  <c r="H2578" i="4" a="1"/>
  <c r="B2579" i="4" a="1"/>
  <c r="C2579" i="4" a="1"/>
  <c r="G2579" i="4" a="1"/>
  <c r="H2579" i="4" a="1"/>
  <c r="I2579" i="4" a="1"/>
  <c r="J2579" i="4" a="1"/>
  <c r="B2580" i="4" a="1"/>
  <c r="C2580" i="4" a="1"/>
  <c r="G2580" i="4" a="1"/>
  <c r="H2580" i="4" a="1"/>
  <c r="I2580" i="4" a="1"/>
  <c r="J2580" i="4" a="1"/>
  <c r="B2581" i="4" a="1"/>
  <c r="C2581" i="4" a="1"/>
  <c r="G2581" i="4" a="1"/>
  <c r="H2581" i="4" a="1"/>
  <c r="I2581" i="4" a="1"/>
  <c r="J2581" i="4" a="1"/>
  <c r="B2584" i="4" a="1"/>
  <c r="C2584" i="4" a="1"/>
  <c r="G2584" i="4" a="1"/>
  <c r="H2584" i="4" a="1"/>
  <c r="I2584" i="4" a="1"/>
  <c r="B2586" i="4" a="1"/>
  <c r="C2586" i="4" a="1"/>
  <c r="D2586" i="4" s="1"/>
  <c r="B2587" i="4" a="1"/>
  <c r="C2587" i="4" a="1"/>
  <c r="G2587" i="4" a="1"/>
  <c r="H2587" i="4" a="1"/>
  <c r="I2587" i="4" a="1"/>
  <c r="J2587" i="4" a="1"/>
  <c r="K2587" i="4" a="1"/>
  <c r="L2587" i="4" a="1"/>
  <c r="B2598" i="4" a="1"/>
  <c r="C2598" i="4" a="1"/>
  <c r="G2598" i="4" a="1"/>
  <c r="B2600" i="4" a="1"/>
  <c r="C2600" i="4" a="1"/>
  <c r="G2600" i="4" a="1"/>
  <c r="B2601" i="4" a="1"/>
  <c r="B2602" i="4" a="1"/>
  <c r="C2602" i="4" a="1"/>
  <c r="D2602" i="4" s="1"/>
  <c r="B2603" i="4" a="1"/>
  <c r="C2603" i="4" a="1"/>
  <c r="G2603" i="4" a="1"/>
  <c r="B2604" i="4" a="1"/>
  <c r="B2606" i="4" a="1"/>
  <c r="C2606" i="4" a="1"/>
  <c r="G2606" i="4" a="1"/>
  <c r="H2606" i="4" a="1"/>
  <c r="B2612" i="4" a="1"/>
  <c r="C2612" i="4" a="1"/>
  <c r="G2612" i="4" a="1"/>
  <c r="H2612" i="4" a="1"/>
  <c r="B2613" i="4" a="1"/>
  <c r="C2613" i="4" a="1"/>
  <c r="G2613" i="4" a="1"/>
  <c r="H2613" i="4" a="1"/>
  <c r="B2614" i="4" a="1"/>
  <c r="C2614" i="4" a="1"/>
  <c r="G2614" i="4" a="1"/>
  <c r="H2614" i="4" a="1"/>
  <c r="I2614" i="4" a="1"/>
  <c r="B2616" i="4" a="1"/>
  <c r="C2616" i="4" a="1"/>
  <c r="G2616" i="4" a="1"/>
  <c r="B2617" i="4" a="1"/>
  <c r="B2618" i="4" a="1"/>
  <c r="C2618" i="4" a="1"/>
  <c r="B2619" i="4" a="1"/>
  <c r="C2619" i="4" a="1"/>
  <c r="G2619" i="4" a="1"/>
  <c r="B2625" i="4" a="1"/>
  <c r="C2625" i="4" a="1"/>
  <c r="D2625" i="4" s="1"/>
  <c r="B2628" i="4" a="1"/>
  <c r="C2628" i="4" a="1"/>
  <c r="G2628" i="4" a="1"/>
  <c r="B2629" i="4" a="1"/>
  <c r="C2629" i="4" a="1"/>
  <c r="D2629" i="4" s="1"/>
  <c r="B2631" i="4" a="1"/>
  <c r="C2631" i="4" a="1"/>
  <c r="B2634" i="4" a="1"/>
  <c r="C2634" i="4" a="1"/>
  <c r="B2638" i="4" a="1"/>
  <c r="C2638" i="4" a="1"/>
  <c r="G2638" i="4" a="1"/>
  <c r="B2639" i="4" a="1"/>
  <c r="C2639" i="4" a="1"/>
  <c r="G2639" i="4" a="1"/>
  <c r="B2640" i="4" a="1"/>
  <c r="C2640" i="4" a="1"/>
  <c r="G2640" i="4" a="1"/>
  <c r="B2641" i="4" a="1"/>
  <c r="C2641" i="4" a="1"/>
  <c r="D2641" i="4" s="1"/>
  <c r="B2643" i="4" a="1"/>
  <c r="C2643" i="4" a="1"/>
  <c r="G2643" i="4" a="1"/>
  <c r="H2643" i="4" a="1"/>
  <c r="B2644" i="4" a="1"/>
  <c r="C2644" i="4" a="1"/>
  <c r="B2646" i="4" a="1"/>
  <c r="C2646" i="4" a="1"/>
  <c r="G2646" i="4" a="1"/>
  <c r="H2646" i="4" a="1"/>
  <c r="I2646" i="4" a="1"/>
  <c r="J2646" i="4" a="1"/>
  <c r="B2647" i="4" a="1"/>
  <c r="C2647" i="4" a="1"/>
  <c r="G2647" i="4" a="1"/>
  <c r="H2647" i="4" a="1"/>
  <c r="I2647" i="4" a="1"/>
  <c r="B2649" i="4" a="1"/>
  <c r="B2650" i="4" a="1"/>
  <c r="C2650" i="4" a="1"/>
  <c r="G2650" i="4" a="1"/>
  <c r="B2651" i="4" a="1"/>
  <c r="B2652" i="4" a="1"/>
  <c r="C2652" i="4" a="1"/>
  <c r="G2652" i="4" a="1"/>
  <c r="H2652" i="4" a="1"/>
  <c r="B2653" i="4" a="1"/>
  <c r="C2653" i="4" a="1"/>
  <c r="K3492" i="4" a="1"/>
  <c r="K3495" i="4" a="1"/>
  <c r="L3495" i="4" a="1"/>
  <c r="H3506" i="4" a="1"/>
  <c r="I3506" i="4" a="1"/>
  <c r="H3507" i="4" a="1"/>
  <c r="I3507" i="4" a="1"/>
  <c r="L3517" i="4" a="1"/>
  <c r="B3536" i="4" a="1"/>
  <c r="C3536" i="4" a="1"/>
  <c r="G3536" i="4" a="1"/>
  <c r="C3537" i="4" a="1"/>
  <c r="G3537" i="4" a="1"/>
  <c r="H3537" i="4" a="1"/>
  <c r="B3538" i="4" a="1"/>
  <c r="H3538" i="4" a="1"/>
  <c r="J3538" i="4" a="1"/>
  <c r="L3538" i="4" a="1"/>
  <c r="B3539" i="4" a="1"/>
  <c r="G3539" i="4" a="1"/>
  <c r="I3539" i="4" a="1"/>
  <c r="K3539" i="4" a="1"/>
  <c r="B3541" i="4" a="1"/>
  <c r="C3541" i="4" a="1"/>
  <c r="G3541" i="4" a="1"/>
  <c r="H3541" i="4" a="1"/>
  <c r="I3541" i="4" a="1"/>
  <c r="K3541" i="4" a="1"/>
  <c r="L3541" i="4" a="1"/>
  <c r="B3542" i="4" a="1"/>
  <c r="C3542" i="4" a="1"/>
  <c r="G3542" i="4" a="1"/>
  <c r="H3542" i="4" a="1"/>
  <c r="I3542" i="4" a="1"/>
  <c r="B3543" i="4" a="1"/>
  <c r="C3543" i="4" a="1"/>
  <c r="D3543" i="4" s="1"/>
  <c r="B3544" i="4" a="1"/>
  <c r="C3544" i="4" a="1"/>
  <c r="G3544" i="4" a="1"/>
  <c r="H3544" i="4" a="1"/>
  <c r="I3544" i="4" a="1"/>
  <c r="B3545" i="4" a="1"/>
  <c r="C3545" i="4" a="1"/>
  <c r="C3553" i="4" a="1"/>
  <c r="G3553" i="4" a="1"/>
  <c r="H3553" i="4" a="1"/>
  <c r="J3553" i="4" a="1"/>
  <c r="B3556" i="4" a="1"/>
  <c r="C3556" i="4" a="1"/>
  <c r="G3556" i="4" a="1"/>
  <c r="B3557" i="4" a="1"/>
  <c r="C3558" i="4" a="1"/>
  <c r="H3558" i="4" a="1"/>
  <c r="J3558" i="4" a="1"/>
  <c r="I3559" i="4" a="1"/>
  <c r="B3561" i="4" a="1"/>
  <c r="H3561" i="4" a="1"/>
  <c r="J3561" i="4" a="1"/>
  <c r="B3562" i="4" a="1"/>
  <c r="G3565" i="4" a="1"/>
  <c r="I3565" i="4" a="1"/>
  <c r="K3565" i="4" a="1"/>
  <c r="B3566" i="4" a="1"/>
  <c r="B3567" i="4" a="1"/>
  <c r="C3567" i="4" a="1"/>
  <c r="G3567" i="4" a="1"/>
  <c r="H3567" i="4" a="1"/>
  <c r="B3569" i="4" a="1"/>
  <c r="C3569" i="4" a="1"/>
  <c r="G3569" i="4" a="1"/>
  <c r="B3570" i="4" a="1"/>
  <c r="B3577" i="4" a="1"/>
  <c r="C3577" i="4" a="1"/>
  <c r="G3577" i="4" a="1"/>
  <c r="H3577" i="4" a="1"/>
  <c r="I3577" i="4" a="1"/>
  <c r="B3578" i="4" a="1"/>
  <c r="B3579" i="4" a="1"/>
  <c r="C3579" i="4" a="1"/>
  <c r="G3579" i="4" a="1"/>
  <c r="H3579" i="4" a="1"/>
  <c r="I3579" i="4" a="1"/>
  <c r="J3579" i="4" a="1"/>
  <c r="B3581" i="4" a="1"/>
  <c r="C3581" i="4" a="1"/>
  <c r="G3581" i="4" a="1"/>
  <c r="H3581" i="4" a="1"/>
  <c r="I3581" i="4" a="1"/>
  <c r="J3581" i="4" a="1"/>
  <c r="B3583" i="4" a="1"/>
  <c r="C3583" i="4" a="1"/>
  <c r="G3583" i="4" a="1"/>
  <c r="H3583" i="4" a="1"/>
  <c r="I3583" i="4" a="1"/>
  <c r="J3583" i="4" a="1"/>
  <c r="B3584" i="4" a="1"/>
  <c r="C3584" i="4" a="1"/>
  <c r="G3584" i="4" a="1"/>
  <c r="H3584" i="4" a="1"/>
  <c r="I3584" i="4" a="1"/>
  <c r="J3584" i="4" a="1"/>
  <c r="K3584" i="4" a="1"/>
  <c r="L3584" i="4" a="1"/>
  <c r="B3587" i="4" a="1"/>
  <c r="C3587" i="4" a="1"/>
  <c r="B4432" i="4" a="1"/>
  <c r="B4433" i="4" a="1"/>
  <c r="C4433" i="4" a="1"/>
  <c r="G4433" i="4" a="1"/>
  <c r="H4433" i="4" a="1"/>
  <c r="I4433" i="4" a="1"/>
  <c r="J4433" i="4" a="1"/>
  <c r="K4433" i="4" a="1"/>
  <c r="B4434" i="4" a="1"/>
  <c r="C4434" i="4" a="1"/>
  <c r="D4434" i="4" s="1"/>
  <c r="B4438" i="4" a="1"/>
  <c r="C4438" i="4" a="1"/>
  <c r="G4438" i="4" a="1"/>
  <c r="H4438" i="4" a="1"/>
  <c r="B4439" i="4" a="1"/>
  <c r="C4439" i="4" a="1"/>
  <c r="G4439" i="4" a="1"/>
  <c r="H4439" i="4" a="1"/>
  <c r="B4440" i="4" a="1"/>
  <c r="C4440" i="4" a="1"/>
  <c r="G4440" i="4" a="1"/>
  <c r="H4440" i="4" a="1"/>
  <c r="I4440" i="4" a="1"/>
  <c r="J4440" i="4" a="1"/>
  <c r="B4446" i="4" a="1"/>
  <c r="C4446" i="4" a="1"/>
  <c r="G4446" i="4" a="1"/>
  <c r="H4446" i="4" a="1"/>
  <c r="I4446" i="4" a="1"/>
  <c r="J4446" i="4" a="1"/>
  <c r="K4446" i="4" a="1"/>
  <c r="L4446" i="4" a="1"/>
  <c r="B4448" i="4" a="1"/>
  <c r="C4448" i="4" a="1"/>
  <c r="D4448" i="4" s="1"/>
  <c r="B4450" i="4" a="1"/>
  <c r="C4450" i="4" a="1"/>
  <c r="G4450" i="4" a="1"/>
  <c r="H4450" i="4" a="1"/>
  <c r="I4450" i="4" a="1"/>
  <c r="B4451" i="4" a="1"/>
  <c r="B4452" i="4" a="1"/>
  <c r="B4453" i="4" a="1"/>
  <c r="C4453" i="4" a="1"/>
  <c r="B4454" i="4" a="1"/>
  <c r="C4454" i="4" a="1"/>
  <c r="G4454" i="4" a="1"/>
  <c r="H4454" i="4" a="1"/>
  <c r="B4456" i="4" a="1"/>
  <c r="J4460" i="4" a="1"/>
  <c r="K4460" i="4" a="1"/>
  <c r="L4460" i="4" a="1"/>
  <c r="K4463" i="4" a="1"/>
  <c r="L4463" i="4" a="1"/>
  <c r="I4465" i="4" a="1"/>
  <c r="J4465" i="4" a="1"/>
  <c r="K4465" i="4" a="1"/>
  <c r="L4465" i="4" a="1"/>
  <c r="H4470" i="4" a="1"/>
  <c r="I4470" i="4" a="1"/>
  <c r="H4471" i="4" a="1"/>
  <c r="I4471" i="4" a="1"/>
  <c r="H4473" i="4" a="1"/>
  <c r="I4473" i="4" a="1"/>
  <c r="G4476" i="4" a="1"/>
  <c r="C4477" i="4" a="1"/>
  <c r="G4477" i="4" a="1"/>
  <c r="H4477" i="4" a="1"/>
  <c r="I4477" i="4" a="1"/>
  <c r="J4477" i="4" a="1"/>
  <c r="L4483" i="4" a="1"/>
  <c r="G4485" i="4" a="1"/>
  <c r="K4487" i="4" a="1"/>
  <c r="L4487" i="4" a="1"/>
  <c r="C4490" i="4" a="1"/>
  <c r="G4490" i="4" a="1"/>
  <c r="G4491" i="4" a="1"/>
  <c r="C4492" i="4" a="1"/>
  <c r="G4492" i="4" a="1"/>
  <c r="L4496" i="4" a="1"/>
  <c r="K4498" i="4" a="1"/>
  <c r="L4498" i="4" a="1"/>
  <c r="G4502" i="4" a="1"/>
  <c r="H4502" i="4" a="1"/>
  <c r="I4502" i="4" a="1"/>
  <c r="J4502" i="4" a="1"/>
  <c r="H4504" i="4" a="1"/>
  <c r="I4504" i="4" a="1"/>
  <c r="C4508" i="4" a="1"/>
  <c r="G4508" i="4" a="1"/>
  <c r="H4508" i="4" a="1"/>
  <c r="I4508" i="4" a="1"/>
  <c r="G2653" i="4" a="1"/>
  <c r="H2653" i="4" a="1"/>
  <c r="I2653" i="4" a="1"/>
  <c r="J2653" i="4" a="1"/>
  <c r="K2653" i="4" a="1"/>
  <c r="L2653" i="4" a="1"/>
  <c r="J3519" i="4" a="1"/>
  <c r="K3527" i="4" a="1"/>
  <c r="B3535" i="4" a="1"/>
  <c r="C3535" i="4" a="1"/>
  <c r="D3535" i="4" s="1"/>
  <c r="C3538" i="4" a="1"/>
  <c r="G3538" i="4" a="1"/>
  <c r="I3538" i="4" a="1"/>
  <c r="K3538" i="4" a="1"/>
  <c r="C3540" i="4" a="1"/>
  <c r="G3540" i="4" a="1"/>
  <c r="I3540" i="4" a="1"/>
  <c r="K3540" i="4" a="1"/>
  <c r="B3554" i="4" a="1"/>
  <c r="B3555" i="4" a="1"/>
  <c r="C3555" i="4" a="1"/>
  <c r="C3557" i="4" a="1"/>
  <c r="D3557" i="4" s="1"/>
  <c r="B3558" i="4" a="1"/>
  <c r="G3558" i="4" a="1"/>
  <c r="I3558" i="4" a="1"/>
  <c r="K3558" i="4" a="1"/>
  <c r="C3560" i="4" a="1"/>
  <c r="I3560" i="4" a="1"/>
  <c r="J3560" i="4" a="1"/>
  <c r="L3560" i="4" a="1"/>
  <c r="C3561" i="4" a="1"/>
  <c r="G3561" i="4" a="1"/>
  <c r="I3561" i="4" a="1"/>
  <c r="H3563" i="4" a="1"/>
  <c r="J3563" i="4" a="1"/>
  <c r="B3565" i="4" a="1"/>
  <c r="C3565" i="4" a="1"/>
  <c r="H3565" i="4" a="1"/>
  <c r="G3587" i="4" a="1"/>
  <c r="H3587" i="4" a="1"/>
  <c r="I3587" i="4" a="1"/>
  <c r="J3587" i="4" a="1"/>
  <c r="K3587" i="4" a="1"/>
  <c r="L3587" i="4" a="1"/>
  <c r="J4524" i="4" a="1"/>
  <c r="K4525" i="4" a="1"/>
  <c r="L4525" i="4" a="1"/>
  <c r="I4527" i="4" a="1"/>
  <c r="L4528" i="4" a="1"/>
  <c r="G4534" i="4" a="1"/>
  <c r="H4534" i="4" a="1"/>
  <c r="I4534" i="4" a="1"/>
  <c r="J4534" i="4" a="1"/>
  <c r="K4534" i="4" a="1"/>
  <c r="G4536" i="4" a="1"/>
  <c r="H4536" i="4" a="1"/>
  <c r="H4539" i="4" a="1"/>
  <c r="J4539" i="4" a="1"/>
  <c r="G4540" i="4" a="1"/>
  <c r="G4541" i="4" a="1"/>
  <c r="I4541" i="4" a="1"/>
  <c r="K4541" i="4" a="1"/>
  <c r="I4543" i="4" a="1"/>
  <c r="J4543" i="4" a="1"/>
  <c r="K4543" i="4" a="1"/>
  <c r="L4543" i="4" a="1"/>
  <c r="G4553" i="4" a="1"/>
  <c r="H4553" i="4" a="1"/>
  <c r="I4553" i="4" a="1"/>
  <c r="J4553" i="4" a="1"/>
  <c r="K4553" i="4" a="1"/>
  <c r="I4554" i="4" a="1"/>
  <c r="J4554" i="4" a="1"/>
  <c r="B4558" i="4" a="1"/>
  <c r="C4558" i="4" a="1"/>
  <c r="H4559" i="4" a="1"/>
  <c r="I4559" i="4" a="1"/>
  <c r="K4559" i="4" a="1"/>
  <c r="B4562" i="4" a="1"/>
  <c r="I4562" i="4" a="1"/>
  <c r="K4562" i="4" a="1"/>
  <c r="B4565" i="4" a="1"/>
  <c r="C4565" i="4" a="1"/>
  <c r="G4565" i="4" a="1"/>
  <c r="H4565" i="4" a="1"/>
  <c r="I4565" i="4" a="1"/>
  <c r="J4565" i="4" a="1"/>
  <c r="K4565" i="4" a="1"/>
  <c r="L4565" i="4" a="1"/>
  <c r="K5008" i="4" a="1"/>
  <c r="L5008" i="4" a="1"/>
  <c r="H5372" i="4" a="1"/>
  <c r="I5372" i="4" a="1"/>
  <c r="J5372" i="4" a="1"/>
  <c r="K5372" i="4" a="1"/>
  <c r="L5372" i="4" a="1"/>
  <c r="B5895" i="4" a="1"/>
  <c r="C5895" i="4" a="1"/>
  <c r="D5895" i="4"/>
  <c r="B5899" i="4" a="1"/>
  <c r="C5899" i="4" a="1"/>
  <c r="D5899" i="4"/>
  <c r="G5899" i="4" a="1"/>
  <c r="H5899" i="4" a="1"/>
  <c r="B5901" i="4" a="1"/>
  <c r="C5901" i="4" a="1"/>
  <c r="D5901" i="4"/>
  <c r="G5901" i="4" a="1"/>
  <c r="B5902" i="4" a="1"/>
  <c r="B5906" i="4" a="1"/>
  <c r="C5906" i="4" a="1"/>
  <c r="D5906" i="4"/>
  <c r="G5906" i="4" a="1"/>
  <c r="H5906" i="4" a="1"/>
  <c r="I5906" i="4" a="1"/>
  <c r="B5909" i="4" a="1"/>
  <c r="C5909" i="4" a="1"/>
  <c r="D5909" i="4"/>
  <c r="G5909" i="4" a="1"/>
  <c r="B5913" i="4" a="1"/>
  <c r="B5915" i="4" a="1"/>
  <c r="C5915" i="4" a="1"/>
  <c r="D5915" i="4"/>
  <c r="G5915" i="4" a="1"/>
  <c r="H5915" i="4" a="1"/>
  <c r="B5920" i="4" a="1"/>
  <c r="C5920" i="4" a="1"/>
  <c r="D5920" i="4"/>
  <c r="G5920" i="4" a="1"/>
  <c r="B5921" i="4" a="1"/>
  <c r="B5923" i="4" a="1"/>
  <c r="C5923" i="4" a="1"/>
  <c r="D5923" i="4"/>
  <c r="G5923" i="4" a="1"/>
  <c r="H5923" i="4" a="1"/>
  <c r="B5924" i="4" a="1"/>
  <c r="C5924" i="4" a="1"/>
  <c r="D5924" i="4"/>
  <c r="G5924" i="4" a="1"/>
  <c r="B5929" i="4" a="1"/>
  <c r="C5929" i="4" a="1"/>
  <c r="D5929" i="4"/>
  <c r="G5929" i="4" a="1"/>
  <c r="H5929" i="4" a="1"/>
  <c r="B5931" i="4" a="1"/>
  <c r="B5932" i="4" a="1"/>
  <c r="C5932" i="4" a="1"/>
  <c r="B5934" i="4" a="1"/>
  <c r="C5934" i="4" a="1"/>
  <c r="D5934" i="4"/>
  <c r="G5934" i="4" a="1"/>
  <c r="H5934" i="4" a="1"/>
  <c r="I5934" i="4" a="1"/>
  <c r="J5934" i="4" a="1"/>
  <c r="B5936" i="4" a="1"/>
  <c r="C5936" i="4" a="1"/>
  <c r="D5936" i="4"/>
  <c r="B5938" i="4" a="1"/>
  <c r="C5938" i="4" a="1"/>
  <c r="D5938" i="4"/>
  <c r="G5938" i="4" a="1"/>
  <c r="H5938" i="4" a="1"/>
  <c r="B5939" i="4" a="1"/>
  <c r="C5939" i="4" a="1"/>
  <c r="D5939" i="4"/>
  <c r="G5939" i="4" a="1"/>
  <c r="H5939" i="4" a="1"/>
  <c r="B5943" i="4" a="1"/>
  <c r="B5945" i="4" a="1"/>
  <c r="C5945" i="4" a="1"/>
  <c r="D5945" i="4"/>
  <c r="G5945" i="4" a="1"/>
  <c r="H5945" i="4" a="1"/>
  <c r="I5945" i="4" a="1"/>
  <c r="B5946" i="4" a="1"/>
  <c r="B5947" i="4" a="1"/>
  <c r="B5948" i="4" a="1"/>
  <c r="C5948" i="4" a="1"/>
  <c r="D5948" i="4"/>
  <c r="G5948" i="4" a="1"/>
  <c r="B5950" i="4" a="1"/>
  <c r="C5950" i="4" a="1"/>
  <c r="D5950" i="4"/>
  <c r="G5950" i="4" a="1"/>
  <c r="H5950" i="4" a="1"/>
  <c r="I5950" i="4" a="1"/>
  <c r="B5951" i="4" a="1"/>
  <c r="C5951" i="4" a="1"/>
  <c r="D5951" i="4"/>
  <c r="B5952" i="4" a="1"/>
  <c r="C5952" i="4" a="1"/>
  <c r="D5952" i="4"/>
  <c r="G5952" i="4" a="1"/>
  <c r="H5952" i="4" a="1"/>
  <c r="B5953" i="4" a="1"/>
  <c r="C5953" i="4" a="1"/>
  <c r="D5953" i="4"/>
  <c r="G5953" i="4" a="1"/>
  <c r="H5953" i="4" a="1"/>
  <c r="B5954" i="4" a="1"/>
  <c r="C5954" i="4" a="1"/>
  <c r="D5954" i="4"/>
  <c r="G5954" i="4" a="1"/>
  <c r="B5955" i="4" a="1"/>
  <c r="B5956" i="4" a="1"/>
  <c r="C5956" i="4" a="1"/>
  <c r="D5956" i="4"/>
  <c r="B5961" i="4" a="1"/>
  <c r="C5961" i="4" a="1"/>
  <c r="B5962" i="4" a="1"/>
  <c r="C5962" i="4" a="1"/>
  <c r="D5962" i="4"/>
  <c r="G5962" i="4" a="1"/>
  <c r="H5962" i="4" a="1"/>
  <c r="B5963" i="4" a="1"/>
  <c r="C5963" i="4" a="1"/>
  <c r="D5963" i="4"/>
  <c r="G5963" i="4" a="1"/>
  <c r="H5963" i="4" a="1"/>
  <c r="I5963" i="4" a="1"/>
  <c r="J5963" i="4" a="1"/>
  <c r="B5969" i="4" a="1"/>
  <c r="C5969" i="4" a="1"/>
  <c r="D5969" i="4"/>
  <c r="G5969" i="4" a="1"/>
  <c r="B5970" i="4" a="1"/>
  <c r="C5970" i="4" a="1"/>
  <c r="D5970" i="4"/>
  <c r="G5970" i="4" a="1"/>
  <c r="B5972" i="4" a="1"/>
  <c r="C5972" i="4" a="1"/>
  <c r="B5973" i="4" a="1"/>
  <c r="C5973" i="4" a="1"/>
  <c r="D5973" i="4"/>
  <c r="G5973" i="4" a="1"/>
  <c r="H5973" i="4" a="1"/>
  <c r="B5977" i="4" a="1"/>
  <c r="C5977" i="4" a="1"/>
  <c r="D5977" i="4"/>
  <c r="B5986" i="4" a="1"/>
  <c r="C5986" i="4" a="1"/>
  <c r="D5986" i="4"/>
  <c r="G5986" i="4" a="1"/>
  <c r="H5986" i="4" a="1"/>
  <c r="I5986" i="4" a="1"/>
  <c r="B5987" i="4" a="1"/>
  <c r="C5987" i="4" a="1"/>
  <c r="D5987" i="4"/>
  <c r="B5992" i="4" a="1"/>
  <c r="C5992" i="4" a="1"/>
  <c r="D5992" i="4"/>
  <c r="G5992" i="4" a="1"/>
  <c r="H5992" i="4" a="1"/>
  <c r="I5992" i="4" a="1"/>
  <c r="J5992" i="4" a="1"/>
  <c r="K5992" i="4" a="1"/>
  <c r="L5992" i="4" a="1"/>
  <c r="G5997" i="4" a="1"/>
  <c r="H5997" i="4" a="1"/>
  <c r="I5997" i="4" a="1"/>
  <c r="J5997" i="4" a="1"/>
  <c r="G5998" i="4" a="1"/>
  <c r="H5998" i="4" a="1"/>
  <c r="I5998" i="4" a="1"/>
  <c r="J5998" i="4" a="1"/>
  <c r="G6001" i="4" a="1"/>
  <c r="H6001" i="4" a="1"/>
  <c r="H5691" i="4" a="1"/>
  <c r="I5691" i="4" a="1"/>
  <c r="J5691" i="4" a="1"/>
  <c r="K5691" i="4" a="1"/>
  <c r="L5691" i="4" a="1"/>
  <c r="B5894" i="4" a="1"/>
  <c r="B5896" i="4" a="1"/>
  <c r="C5896" i="4" a="1"/>
  <c r="D5896" i="4"/>
  <c r="G5896" i="4" a="1"/>
  <c r="H5896" i="4" a="1"/>
  <c r="B5897" i="4" a="1"/>
  <c r="C5897" i="4" a="1"/>
  <c r="D5897" i="4"/>
  <c r="G5897" i="4" a="1"/>
  <c r="H5897" i="4" a="1"/>
  <c r="B5898" i="4" a="1"/>
  <c r="C5898" i="4" a="1"/>
  <c r="D5898" i="4"/>
  <c r="B5900" i="4" a="1"/>
  <c r="C5900" i="4" a="1"/>
  <c r="D5900" i="4"/>
  <c r="B5903" i="4" a="1"/>
  <c r="C5903" i="4" a="1"/>
  <c r="D5903" i="4"/>
  <c r="G5903" i="4" a="1"/>
  <c r="H5903" i="4" a="1"/>
  <c r="I5903" i="4" a="1"/>
  <c r="B5904" i="4" a="1"/>
  <c r="C5904" i="4" a="1"/>
  <c r="D5904" i="4"/>
  <c r="G5904" i="4" a="1"/>
  <c r="B5905" i="4" a="1"/>
  <c r="C5905" i="4" a="1"/>
  <c r="B5907" i="4" a="1"/>
  <c r="C5907" i="4" a="1"/>
  <c r="D5907" i="4"/>
  <c r="G5907" i="4" a="1"/>
  <c r="B5908" i="4" a="1"/>
  <c r="C5908" i="4" a="1"/>
  <c r="B5910" i="4" a="1"/>
  <c r="C5910" i="4" a="1"/>
  <c r="D5910" i="4"/>
  <c r="B5911" i="4" a="1"/>
  <c r="C5911" i="4" a="1"/>
  <c r="D5911" i="4"/>
  <c r="G5911" i="4" a="1"/>
  <c r="H5911" i="4" a="1"/>
  <c r="I5911" i="4" a="1"/>
  <c r="B5912" i="4" a="1"/>
  <c r="C5912" i="4" a="1"/>
  <c r="D5912" i="4"/>
  <c r="G5912" i="4" a="1"/>
  <c r="H5912" i="4" a="1"/>
  <c r="I5912" i="4" a="1"/>
  <c r="B5914" i="4" a="1"/>
  <c r="C5914" i="4" a="1"/>
  <c r="D5914" i="4"/>
  <c r="G5914" i="4" a="1"/>
  <c r="B5916" i="4" a="1"/>
  <c r="C5916" i="4" a="1"/>
  <c r="D5916" i="4"/>
  <c r="G5916" i="4" a="1"/>
  <c r="B5917" i="4" a="1"/>
  <c r="C5917" i="4" a="1"/>
  <c r="D5917" i="4"/>
  <c r="G5917" i="4" a="1"/>
  <c r="B5918" i="4" a="1"/>
  <c r="C5918" i="4" a="1"/>
  <c r="D5918" i="4"/>
  <c r="G5918" i="4" a="1"/>
  <c r="B5919" i="4" a="1"/>
  <c r="C5919" i="4" a="1"/>
  <c r="B5922" i="4" a="1"/>
  <c r="C5922" i="4" a="1"/>
  <c r="D5922" i="4"/>
  <c r="G5922" i="4" a="1"/>
  <c r="B5925" i="4" a="1"/>
  <c r="C5925" i="4" a="1"/>
  <c r="D5925" i="4"/>
  <c r="B5926" i="4" a="1"/>
  <c r="C5926" i="4" a="1"/>
  <c r="D5926" i="4"/>
  <c r="G5926" i="4" a="1"/>
  <c r="B5927" i="4" a="1"/>
  <c r="B5928" i="4" a="1"/>
  <c r="C5928" i="4" a="1"/>
  <c r="D5928" i="4"/>
  <c r="B5930" i="4" a="1"/>
  <c r="C5930" i="4" a="1"/>
  <c r="D5930" i="4"/>
  <c r="G5930" i="4" a="1"/>
  <c r="B5933" i="4" a="1"/>
  <c r="C5933" i="4" a="1"/>
  <c r="D5933" i="4"/>
  <c r="G5933" i="4" a="1"/>
  <c r="B5935" i="4" a="1"/>
  <c r="C5935" i="4" a="1"/>
  <c r="D5935" i="4"/>
  <c r="G5935" i="4" a="1"/>
  <c r="H5935" i="4" a="1"/>
  <c r="I5935" i="4" a="1"/>
  <c r="B5937" i="4" a="1"/>
  <c r="C5937" i="4" a="1"/>
  <c r="D5937" i="4"/>
  <c r="G5937" i="4" a="1"/>
  <c r="H5937" i="4" a="1"/>
  <c r="B5940" i="4" a="1"/>
  <c r="C5940" i="4" a="1"/>
  <c r="D5940" i="4"/>
  <c r="G5940" i="4" a="1"/>
  <c r="H5940" i="4" a="1"/>
  <c r="I5940" i="4" a="1"/>
  <c r="B5941" i="4" a="1"/>
  <c r="C5941" i="4" a="1"/>
  <c r="B5942" i="4" a="1"/>
  <c r="C5942" i="4" a="1"/>
  <c r="D5942" i="4"/>
  <c r="B5944" i="4" a="1"/>
  <c r="B5949" i="4" a="1"/>
  <c r="C5949" i="4" a="1"/>
  <c r="D5949" i="4"/>
  <c r="B5957" i="4" a="1"/>
  <c r="C5957" i="4" a="1"/>
  <c r="D5957" i="4"/>
  <c r="G5957" i="4" a="1"/>
  <c r="B5958" i="4" a="1"/>
  <c r="C5958" i="4" a="1"/>
  <c r="D5958" i="4"/>
  <c r="G5958" i="4" a="1"/>
  <c r="H5958" i="4" a="1"/>
  <c r="B5959" i="4" a="1"/>
  <c r="C5959" i="4" a="1"/>
  <c r="D5959" i="4"/>
  <c r="G5959" i="4" a="1"/>
  <c r="H5959" i="4" a="1"/>
  <c r="B5960" i="4" a="1"/>
  <c r="C5960" i="4" a="1"/>
  <c r="D5960" i="4"/>
  <c r="G5960" i="4" a="1"/>
  <c r="H5960" i="4" a="1"/>
  <c r="B5964" i="4" a="1"/>
  <c r="C5964" i="4" a="1"/>
  <c r="D5964" i="4"/>
  <c r="G5964" i="4" a="1"/>
  <c r="H5964" i="4" a="1"/>
  <c r="I5964" i="4" a="1"/>
  <c r="B5965" i="4" a="1"/>
  <c r="C5965" i="4" a="1"/>
  <c r="D5965" i="4"/>
  <c r="G5965" i="4" a="1"/>
  <c r="B5966" i="4" a="1"/>
  <c r="B5967" i="4" a="1"/>
  <c r="C5967" i="4" a="1"/>
  <c r="D5967" i="4"/>
  <c r="B5968" i="4" a="1"/>
  <c r="C5968" i="4" a="1"/>
  <c r="D5968" i="4"/>
  <c r="G5968" i="4" a="1"/>
  <c r="H5968" i="4" a="1"/>
  <c r="I5968" i="4" a="1"/>
  <c r="J5968" i="4" a="1"/>
  <c r="B5971" i="4" a="1"/>
  <c r="C5971" i="4" a="1"/>
  <c r="D5971" i="4"/>
  <c r="G5971" i="4" a="1"/>
  <c r="B5974" i="4" a="1"/>
  <c r="C5974" i="4" a="1"/>
  <c r="D5974" i="4"/>
  <c r="G5974" i="4" a="1"/>
  <c r="B5975" i="4" a="1"/>
  <c r="C5975" i="4" a="1"/>
  <c r="D5975" i="4"/>
  <c r="G5975" i="4" a="1"/>
  <c r="H5975" i="4" a="1"/>
  <c r="I5975" i="4" a="1"/>
  <c r="J5975" i="4" a="1"/>
  <c r="B5976" i="4" a="1"/>
  <c r="C5976" i="4" a="1"/>
  <c r="D5976" i="4"/>
  <c r="G5976" i="4" a="1"/>
  <c r="B5978" i="4" a="1"/>
  <c r="C5978" i="4" a="1"/>
  <c r="D5978" i="4"/>
  <c r="G5978" i="4" a="1"/>
  <c r="B5980" i="4" a="1"/>
  <c r="C5980" i="4" a="1"/>
  <c r="D5980" i="4"/>
  <c r="G5980" i="4" a="1"/>
  <c r="H5980" i="4" a="1"/>
  <c r="I5980" i="4" a="1"/>
  <c r="B5981" i="4" a="1"/>
  <c r="C5981" i="4" a="1"/>
  <c r="D5981" i="4"/>
  <c r="G5981" i="4" a="1"/>
  <c r="H5981" i="4" a="1"/>
  <c r="I5981" i="4" a="1"/>
  <c r="B5982" i="4" a="1"/>
  <c r="C5982" i="4" a="1"/>
  <c r="D5982" i="4"/>
  <c r="G5982" i="4" a="1"/>
  <c r="H5982" i="4" a="1"/>
  <c r="I5982" i="4" a="1"/>
  <c r="J5982" i="4" a="1"/>
  <c r="B5983" i="4" a="1"/>
  <c r="C5983" i="4" a="1"/>
  <c r="D5983" i="4"/>
  <c r="G5983" i="4" a="1"/>
  <c r="H5983" i="4" a="1"/>
  <c r="B5984" i="4" a="1"/>
  <c r="C5984" i="4" a="1"/>
  <c r="D5984" i="4"/>
  <c r="G5984" i="4" a="1"/>
  <c r="H5984" i="4" a="1"/>
  <c r="I5984" i="4" a="1"/>
  <c r="J5984" i="4" a="1"/>
  <c r="B5985" i="4" a="1"/>
  <c r="C5985" i="4" a="1"/>
  <c r="D5985" i="4"/>
  <c r="G5985" i="4" a="1"/>
  <c r="H5985" i="4" a="1"/>
  <c r="B5988" i="4" a="1"/>
  <c r="C5988" i="4" a="1"/>
  <c r="D5988" i="4"/>
  <c r="G5988" i="4" a="1"/>
  <c r="H5988" i="4" a="1"/>
  <c r="I5988" i="4" a="1"/>
  <c r="J5988" i="4" a="1"/>
  <c r="B5989" i="4" a="1"/>
  <c r="C5989" i="4" a="1"/>
  <c r="D5989" i="4"/>
  <c r="G5989" i="4" a="1"/>
  <c r="B5990" i="4" a="1"/>
  <c r="C5990" i="4" a="1"/>
  <c r="D5990" i="4"/>
  <c r="G5990" i="4" a="1"/>
  <c r="H5990" i="4" a="1"/>
  <c r="B5991" i="4" a="1"/>
  <c r="C5991" i="4" a="1"/>
  <c r="D5991" i="4"/>
  <c r="G5991" i="4" a="1"/>
  <c r="H5991" i="4" a="1"/>
  <c r="I5991" i="4" a="1"/>
  <c r="J5991" i="4" a="1"/>
  <c r="K5991" i="4" a="1"/>
  <c r="L5991" i="4" a="1"/>
  <c r="B5993" i="4" a="1"/>
  <c r="C5993" i="4" a="1"/>
  <c r="D5993" i="4"/>
  <c r="G5993" i="4" a="1"/>
  <c r="H5993" i="4" a="1"/>
  <c r="I5993" i="4" a="1"/>
  <c r="J5993" i="4" a="1"/>
  <c r="K5993" i="4" a="1"/>
  <c r="B5994" i="4" a="1"/>
  <c r="C5994" i="4" a="1"/>
  <c r="D5994" i="4"/>
  <c r="G5994" i="4" a="1"/>
  <c r="G5995" i="4" a="1"/>
  <c r="H5995" i="4" a="1"/>
  <c r="I5995" i="4" a="1"/>
  <c r="H5996" i="4" a="1"/>
  <c r="I5996" i="4" a="1"/>
  <c r="J5996" i="4" a="1"/>
  <c r="K5996" i="4" a="1"/>
  <c r="L5996" i="4" a="1"/>
  <c r="G5999" i="4" a="1"/>
  <c r="H5999" i="4" a="1"/>
  <c r="I5999" i="4" a="1"/>
  <c r="J5999" i="4" a="1"/>
  <c r="K5999" i="4" a="1"/>
  <c r="G6000" i="4" a="1"/>
  <c r="B1103" i="4" a="1"/>
  <c r="C1103" i="4" a="1"/>
  <c r="G1103" i="4" a="1"/>
  <c r="B1107" i="4" a="1"/>
  <c r="C1107" i="4" a="1"/>
  <c r="B1109" i="4" a="1"/>
  <c r="C1109" i="4" a="1"/>
  <c r="G1109" i="4" a="1"/>
  <c r="H1109" i="4" a="1"/>
  <c r="B1111" i="4" a="1"/>
  <c r="C1111" i="4" a="1"/>
  <c r="G1111" i="4" a="1"/>
  <c r="B1112" i="4" a="1"/>
  <c r="C1112" i="4" a="1"/>
  <c r="D1112" i="4" s="1"/>
  <c r="B1113" i="4" a="1"/>
  <c r="C1113" i="4" a="1"/>
  <c r="D1113" i="4" s="1"/>
  <c r="B1116" i="4" a="1"/>
  <c r="C1116" i="4" a="1"/>
  <c r="G1116" i="4" a="1"/>
  <c r="H1116" i="4" a="1"/>
  <c r="I1116" i="4" a="1"/>
  <c r="J1116" i="4" a="1"/>
  <c r="B1118" i="4" a="1"/>
  <c r="C1118" i="4" a="1"/>
  <c r="G1118" i="4" a="1"/>
  <c r="H1118" i="4" a="1"/>
  <c r="I1118" i="4" a="1"/>
  <c r="J1118" i="4" a="1"/>
  <c r="B1122" i="4" a="1"/>
  <c r="C1122" i="4" a="1"/>
  <c r="D1122" i="4" s="1"/>
  <c r="B1123" i="4" a="1"/>
  <c r="C1123" i="4" a="1"/>
  <c r="G1123" i="4" a="1"/>
  <c r="H1123" i="4" a="1"/>
  <c r="B1125" i="4" a="1"/>
  <c r="C1125" i="4" a="1"/>
  <c r="D1125" i="4" s="1"/>
  <c r="B1273" i="4" a="1"/>
  <c r="C1273" i="4" a="1"/>
  <c r="G1273" i="4" a="1"/>
  <c r="B1278" i="4" a="1"/>
  <c r="B1279" i="4" a="1"/>
  <c r="C1279" i="4" a="1"/>
  <c r="G1279" i="4" a="1"/>
  <c r="H1279" i="4" a="1"/>
  <c r="B1280" i="4" a="1"/>
  <c r="C1280" i="4" a="1"/>
  <c r="G1280" i="4" a="1"/>
  <c r="H1280" i="4" a="1"/>
  <c r="B1283" i="4" a="1"/>
  <c r="C1283" i="4" a="1"/>
  <c r="D1283" i="4" s="1"/>
  <c r="B1285" i="4" a="1"/>
  <c r="C1285" i="4" a="1"/>
  <c r="B1286" i="4" a="1"/>
  <c r="C1286" i="4" a="1"/>
  <c r="G1286" i="4" a="1"/>
  <c r="H1286" i="4" a="1"/>
  <c r="I1286" i="4" a="1"/>
  <c r="J1286" i="4" a="1"/>
  <c r="B1288" i="4" a="1"/>
  <c r="C1288" i="4" a="1"/>
  <c r="D1288" i="4" s="1"/>
  <c r="B1290" i="4" a="1"/>
  <c r="C1290" i="4" a="1"/>
  <c r="G1290" i="4" a="1"/>
  <c r="H1290" i="4" a="1"/>
  <c r="B1291" i="4" a="1"/>
  <c r="C1291" i="4" a="1"/>
  <c r="D1291" i="4" s="1"/>
  <c r="B1292" i="4" a="1"/>
  <c r="B1293" i="4" a="1"/>
  <c r="C1293" i="4" a="1"/>
  <c r="D1293" i="4" s="1"/>
  <c r="B1299" i="4" a="1"/>
  <c r="C1299" i="4" a="1"/>
  <c r="D1299" i="4" s="1"/>
  <c r="B1301" i="4" a="1"/>
  <c r="C1301" i="4" a="1"/>
  <c r="G1301" i="4" a="1"/>
  <c r="B1307" i="4" a="1"/>
  <c r="C1307" i="4" a="1"/>
  <c r="B1311" i="4" a="1"/>
  <c r="C1311" i="4" a="1"/>
  <c r="G1311" i="4" a="1"/>
  <c r="H1311" i="4" a="1"/>
  <c r="I1311" i="4" a="1"/>
  <c r="J1311" i="4" a="1"/>
  <c r="K1311" i="4" a="1"/>
  <c r="B1312" i="4" a="1"/>
  <c r="B1313" i="4" a="1"/>
  <c r="B1314" i="4" a="1"/>
  <c r="C1314" i="4" a="1"/>
  <c r="G1314" i="4" a="1"/>
  <c r="H1314" i="4" a="1"/>
  <c r="B1323" i="4" a="1"/>
  <c r="C1323" i="4" a="1"/>
  <c r="G1323" i="4" a="1"/>
  <c r="H1323" i="4" a="1"/>
  <c r="I1323" i="4" a="1"/>
  <c r="J1323" i="4" a="1"/>
  <c r="K1323" i="4" a="1"/>
  <c r="L1323" i="4" a="1"/>
  <c r="B1383" i="4" a="1"/>
  <c r="C1383" i="4" a="1"/>
  <c r="G1383" i="4" a="1"/>
  <c r="H1383" i="4" a="1"/>
  <c r="B1385" i="4" a="1"/>
  <c r="C1385" i="4" a="1"/>
  <c r="G1385" i="4" a="1"/>
  <c r="H1385" i="4" a="1"/>
  <c r="I1385" i="4" a="1"/>
  <c r="J1385" i="4" a="1"/>
  <c r="K1385" i="4" a="1"/>
  <c r="L1385" i="4" a="1"/>
  <c r="B1388" i="4" a="1"/>
  <c r="C1388" i="4" a="1"/>
  <c r="G1388" i="4" a="1"/>
  <c r="H1388" i="4" a="1"/>
  <c r="I1388" i="4" a="1"/>
  <c r="B1389" i="4" a="1"/>
  <c r="C1389" i="4" a="1"/>
  <c r="G1389" i="4" a="1"/>
  <c r="H1389" i="4" a="1"/>
  <c r="I1389" i="4" a="1"/>
  <c r="J1389" i="4" a="1"/>
  <c r="K1389" i="4" a="1"/>
  <c r="B1390" i="4" a="1"/>
  <c r="C1390" i="4" a="1"/>
  <c r="G1390" i="4" a="1"/>
  <c r="H1390" i="4" a="1"/>
  <c r="I1390" i="4" a="1"/>
  <c r="B1391" i="4" a="1"/>
  <c r="C1391" i="4" a="1"/>
  <c r="G1391" i="4" a="1"/>
  <c r="H1391" i="4" a="1"/>
  <c r="I1391" i="4" a="1"/>
  <c r="J1391" i="4" a="1"/>
  <c r="B1393" i="4" a="1"/>
  <c r="C1393" i="4" a="1"/>
  <c r="G1393" i="4" a="1"/>
  <c r="B1396" i="4" a="1"/>
  <c r="C1396" i="4" a="1"/>
  <c r="G1396" i="4" a="1"/>
  <c r="H1396" i="4" a="1"/>
  <c r="I1396" i="4" a="1"/>
  <c r="J1396" i="4" a="1"/>
  <c r="K1396" i="4" a="1"/>
  <c r="L1396" i="4" a="1"/>
  <c r="B1405" i="4" a="1"/>
  <c r="C1405" i="4" a="1"/>
  <c r="G1405" i="4" a="1"/>
  <c r="H1405" i="4" a="1"/>
  <c r="I1405" i="4" a="1"/>
  <c r="J1405" i="4" a="1"/>
  <c r="K1405" i="4" a="1"/>
  <c r="L1405" i="4" a="1"/>
  <c r="B1409" i="4" a="1"/>
  <c r="C1409" i="4" a="1"/>
  <c r="G1409" i="4" a="1"/>
  <c r="H1409" i="4" a="1"/>
  <c r="B1411" i="4" a="1"/>
  <c r="C1411" i="4" a="1"/>
  <c r="B1413" i="4" a="1"/>
  <c r="C1413" i="4" a="1"/>
  <c r="G1413" i="4" a="1"/>
  <c r="B1414" i="4" a="1"/>
  <c r="C1414" i="4" a="1"/>
  <c r="G1414" i="4" a="1"/>
  <c r="H1414" i="4" a="1"/>
  <c r="I1414" i="4" a="1"/>
  <c r="J1414" i="4" a="1"/>
  <c r="K1414" i="4" a="1"/>
  <c r="L1414" i="4" a="1"/>
  <c r="B1418" i="4" a="1"/>
  <c r="C1418" i="4" a="1"/>
  <c r="G1418" i="4" a="1"/>
  <c r="H1418" i="4" a="1"/>
  <c r="I1418" i="4" a="1"/>
  <c r="J1418" i="4" a="1"/>
  <c r="K1418" i="4" a="1"/>
  <c r="L1418" i="4" a="1"/>
  <c r="B1420" i="4" a="1"/>
  <c r="C1420" i="4" a="1"/>
  <c r="G1420" i="4" a="1"/>
  <c r="H1420" i="4" a="1"/>
  <c r="I1420" i="4" a="1"/>
  <c r="J1420" i="4" a="1"/>
  <c r="K1420" i="4" a="1"/>
  <c r="B1421" i="4" a="1"/>
  <c r="C1421" i="4" a="1"/>
  <c r="G1421" i="4" a="1"/>
  <c r="H1421" i="4" a="1"/>
  <c r="B1429" i="4" a="1"/>
  <c r="C1429" i="4" a="1"/>
  <c r="G1429" i="4" a="1"/>
  <c r="H1429" i="4" a="1"/>
  <c r="I1429" i="4" a="1"/>
  <c r="B1430" i="4" a="1"/>
  <c r="C1430" i="4" a="1"/>
  <c r="G1430" i="4" a="1"/>
  <c r="H1430" i="4" a="1"/>
  <c r="B1432" i="4" a="1"/>
  <c r="C1432" i="4" a="1"/>
  <c r="G1432" i="4" a="1"/>
  <c r="H1432" i="4" a="1"/>
  <c r="I1432" i="4" a="1"/>
  <c r="J1432" i="4" a="1"/>
  <c r="B1435" i="4" a="1"/>
  <c r="C1435" i="4" a="1"/>
  <c r="G1435" i="4" a="1"/>
  <c r="H1435" i="4" a="1"/>
  <c r="I1435" i="4" a="1"/>
  <c r="J1435" i="4" a="1"/>
  <c r="K1435" i="4" a="1"/>
  <c r="L1435" i="4" a="1"/>
  <c r="B1437" i="4" a="1"/>
  <c r="C1437" i="4" a="1"/>
  <c r="D1437" i="4" s="1"/>
  <c r="B1438" i="4" a="1"/>
  <c r="B1440" i="4" a="1"/>
  <c r="C1440" i="4" a="1"/>
  <c r="B1441" i="4" a="1"/>
  <c r="B1443" i="4" a="1"/>
  <c r="C1443" i="4" a="1"/>
  <c r="G1443" i="4" a="1"/>
  <c r="B1445" i="4" a="1"/>
  <c r="C1445" i="4" a="1"/>
  <c r="G1445" i="4" a="1"/>
  <c r="H1445" i="4" a="1"/>
  <c r="B1446" i="4" a="1"/>
  <c r="B1448" i="4" a="1"/>
  <c r="C1448" i="4" a="1"/>
  <c r="D1448" i="4" s="1"/>
  <c r="B1450" i="4" a="1"/>
  <c r="C1450" i="4" a="1"/>
  <c r="B1451" i="4" a="1"/>
  <c r="B1452" i="4" a="1"/>
  <c r="C1452" i="4" a="1"/>
  <c r="G1452" i="4" a="1"/>
  <c r="H1452" i="4" a="1"/>
  <c r="B1453" i="4" a="1"/>
  <c r="C1453" i="4" a="1"/>
  <c r="B1454" i="4" a="1"/>
  <c r="C1456" i="4" a="1"/>
  <c r="K1457" i="4" a="1"/>
  <c r="L1457" i="4" a="1"/>
  <c r="C1459" i="4" a="1"/>
  <c r="C1460" i="4" a="1"/>
  <c r="G1460" i="4" a="1"/>
  <c r="G1462" i="4" a="1"/>
  <c r="G1464" i="4" a="1"/>
  <c r="H1464" i="4" a="1"/>
  <c r="I1464" i="4" a="1"/>
  <c r="H1466" i="4" a="1"/>
  <c r="I1466" i="4" a="1"/>
  <c r="J1466" i="4" a="1"/>
  <c r="H1467" i="4" a="1"/>
  <c r="I1467" i="4" a="1"/>
  <c r="J1467" i="4" a="1"/>
  <c r="I1468" i="4" a="1"/>
  <c r="J1468" i="4" a="1"/>
  <c r="C1469" i="4" a="1"/>
  <c r="G1469" i="4" a="1"/>
  <c r="H1469" i="4" a="1"/>
  <c r="I1469" i="4" a="1"/>
  <c r="J1469" i="4" a="1"/>
  <c r="G1470" i="4" a="1"/>
  <c r="H1470" i="4" a="1"/>
  <c r="G1471" i="4" a="1"/>
  <c r="H1471" i="4" a="1"/>
  <c r="G1472" i="4" a="1"/>
  <c r="G1477" i="4" a="1"/>
  <c r="H1477" i="4" a="1"/>
  <c r="I1477" i="4" a="1"/>
  <c r="G1480" i="4" a="1"/>
  <c r="H1480" i="4" a="1"/>
  <c r="I1480" i="4" a="1"/>
  <c r="B1599" i="4" a="1"/>
  <c r="C1599" i="4" a="1"/>
  <c r="D1599" i="4" s="1"/>
  <c r="B1601" i="4" a="1"/>
  <c r="B1606" i="4" a="1"/>
  <c r="C1606" i="4" a="1"/>
  <c r="B1608" i="4" a="1"/>
  <c r="C1608" i="4" a="1"/>
  <c r="D1608" i="4" s="1"/>
  <c r="B1609" i="4" a="1"/>
  <c r="C1609" i="4" a="1"/>
  <c r="D1609" i="4" s="1"/>
  <c r="B1611" i="4" a="1"/>
  <c r="C1611" i="4" a="1"/>
  <c r="D1611" i="4" s="1"/>
  <c r="B1613" i="4" a="1"/>
  <c r="C1613" i="4" a="1"/>
  <c r="B1614" i="4" a="1"/>
  <c r="C1614" i="4" a="1"/>
  <c r="D1614" i="4" s="1"/>
  <c r="B1615" i="4" a="1"/>
  <c r="B1618" i="4" a="1"/>
  <c r="C1618" i="4" a="1"/>
  <c r="B1619" i="4" a="1"/>
  <c r="C1619" i="4" a="1"/>
  <c r="B1620" i="4" a="1"/>
  <c r="C1620" i="4" a="1"/>
  <c r="B1622" i="4" a="1"/>
  <c r="C1622" i="4" a="1"/>
  <c r="G1622" i="4" a="1"/>
  <c r="B1625" i="4" a="1"/>
  <c r="C1625" i="4" a="1"/>
  <c r="G1625" i="4" a="1"/>
  <c r="B1629" i="4" a="1"/>
  <c r="C1629" i="4" a="1"/>
  <c r="G1629" i="4" a="1"/>
  <c r="H1629" i="4" a="1"/>
  <c r="B1630" i="4" a="1"/>
  <c r="B1634" i="4" a="1"/>
  <c r="C1634" i="4" a="1"/>
  <c r="G1634" i="4" a="1"/>
  <c r="B1639" i="4" a="1"/>
  <c r="C1639" i="4" a="1"/>
  <c r="G1639" i="4" a="1"/>
  <c r="B1642" i="4" a="1"/>
  <c r="C1642" i="4" a="1"/>
  <c r="G1642" i="4" a="1"/>
  <c r="B1646" i="4" a="1"/>
  <c r="C1646" i="4" a="1"/>
  <c r="G1646" i="4" a="1"/>
  <c r="H1646" i="4" a="1"/>
  <c r="I1646" i="4" a="1"/>
  <c r="J1646" i="4" a="1"/>
  <c r="B1647" i="4" a="1"/>
  <c r="C1647" i="4" a="1"/>
  <c r="G1647" i="4" a="1"/>
  <c r="H1647" i="4" a="1"/>
  <c r="B1648" i="4" a="1"/>
  <c r="C1648" i="4" a="1"/>
  <c r="B1649" i="4" a="1"/>
  <c r="C1649" i="4" a="1"/>
  <c r="D1649" i="4" s="1"/>
  <c r="B1650" i="4" a="1"/>
  <c r="C1650" i="4" a="1"/>
  <c r="D1650" i="4" s="1"/>
  <c r="B1651" i="4" a="1"/>
  <c r="C1651" i="4" a="1"/>
  <c r="G1651" i="4" a="1"/>
  <c r="B1653" i="4" a="1"/>
  <c r="C1653" i="4" a="1"/>
  <c r="G1653" i="4" a="1"/>
  <c r="B1656" i="4" a="1"/>
  <c r="C1656" i="4" a="1"/>
  <c r="B1657" i="4" a="1"/>
  <c r="B1660" i="4" a="1"/>
  <c r="C1660" i="4" a="1"/>
  <c r="G1660" i="4" a="1"/>
  <c r="H1660" i="4" a="1"/>
  <c r="I1660" i="4" a="1"/>
  <c r="B1662" i="4" a="1"/>
  <c r="C1662" i="4" a="1"/>
  <c r="D1662" i="4" s="1"/>
  <c r="B1663" i="4" a="1"/>
  <c r="C1663" i="4" a="1"/>
  <c r="D1663" i="4" s="1"/>
  <c r="B1664" i="4" a="1"/>
  <c r="C1664" i="4" a="1"/>
  <c r="B1665" i="4" a="1"/>
  <c r="C1665" i="4" a="1"/>
  <c r="D1665" i="4" s="1"/>
  <c r="B1666" i="4" a="1"/>
  <c r="C1666" i="4" a="1"/>
  <c r="B1667" i="4" a="1"/>
  <c r="C1667" i="4" a="1"/>
  <c r="D1667" i="4" s="1"/>
  <c r="B1668" i="4" a="1"/>
  <c r="C1668" i="4" a="1"/>
  <c r="B1669" i="4" a="1"/>
  <c r="C1669" i="4" a="1"/>
  <c r="G1669" i="4" a="1"/>
  <c r="H1669" i="4" a="1"/>
  <c r="B1670" i="4" a="1"/>
  <c r="C1670" i="4" a="1"/>
  <c r="G1670" i="4" a="1"/>
  <c r="H1670" i="4" a="1"/>
  <c r="I1670" i="4" a="1"/>
  <c r="J1670" i="4" a="1"/>
  <c r="B1671" i="4" a="1"/>
  <c r="C1671" i="4" a="1"/>
  <c r="G1671" i="4" a="1"/>
  <c r="B1675" i="4" a="1"/>
  <c r="C1675" i="4" a="1"/>
  <c r="D1675" i="4" s="1"/>
  <c r="B1676" i="4" a="1"/>
  <c r="C1676" i="4" a="1"/>
  <c r="G1676" i="4" a="1"/>
  <c r="B1677" i="4" a="1"/>
  <c r="C1677" i="4" a="1"/>
  <c r="G1677" i="4" a="1"/>
  <c r="B1679" i="4" a="1"/>
  <c r="C1679" i="4" a="1"/>
  <c r="B1680" i="4" a="1"/>
  <c r="C1680" i="4" a="1"/>
  <c r="B1681" i="4" a="1"/>
  <c r="C1681" i="4" a="1"/>
  <c r="B1682" i="4" a="1"/>
  <c r="C1682" i="4" a="1"/>
  <c r="D1682" i="4" s="1"/>
  <c r="B1683" i="4" a="1"/>
  <c r="B1688" i="4" a="1"/>
  <c r="C1688" i="4" a="1"/>
  <c r="B1689" i="4" a="1"/>
  <c r="C1689" i="4" a="1"/>
  <c r="B1690" i="4" a="1"/>
  <c r="C1690" i="4" a="1"/>
  <c r="D1690" i="4" s="1"/>
  <c r="B1691" i="4" a="1"/>
  <c r="B1692" i="4" a="1"/>
  <c r="B1694" i="4" a="1"/>
  <c r="B1696" i="4" a="1"/>
  <c r="C1696" i="4" a="1"/>
  <c r="G1696" i="4" a="1"/>
  <c r="H1696" i="4" a="1"/>
  <c r="B1697" i="4" a="1"/>
  <c r="B1698" i="4" a="1"/>
  <c r="C1698" i="4" a="1"/>
  <c r="D1698" i="4" s="1"/>
  <c r="B1699" i="4" a="1"/>
  <c r="C1699" i="4" a="1"/>
  <c r="B1700" i="4" a="1"/>
  <c r="C1700" i="4" a="1"/>
  <c r="D1700" i="4" s="1"/>
  <c r="B1701" i="4" a="1"/>
  <c r="C1701" i="4" a="1"/>
  <c r="B1702" i="4" a="1"/>
  <c r="B1703" i="4" a="1"/>
  <c r="C1703" i="4" a="1"/>
  <c r="D1703" i="4" s="1"/>
  <c r="B1704" i="4" a="1"/>
  <c r="C1704" i="4" a="1"/>
  <c r="D1704" i="4" s="1"/>
  <c r="B1705" i="4" a="1"/>
  <c r="C1705" i="4" a="1"/>
  <c r="G1705" i="4" a="1"/>
  <c r="B1708" i="4" a="1"/>
  <c r="C1708" i="4" a="1"/>
  <c r="B1709" i="4" a="1"/>
  <c r="B1711" i="4" a="1"/>
  <c r="C1711" i="4" a="1"/>
  <c r="G1711" i="4" a="1"/>
  <c r="H1711" i="4" a="1"/>
  <c r="B1712" i="4" a="1"/>
  <c r="C1712" i="4" a="1"/>
  <c r="D1712" i="4" s="1"/>
  <c r="B1713" i="4" a="1"/>
  <c r="C1713" i="4" a="1"/>
  <c r="G1713" i="4" a="1"/>
  <c r="B1718" i="4" a="1"/>
  <c r="C1718" i="4" a="1"/>
  <c r="G1718" i="4" a="1"/>
  <c r="B1720" i="4" a="1"/>
  <c r="C1720" i="4" a="1"/>
  <c r="G1720" i="4" a="1"/>
  <c r="B1722" i="4" a="1"/>
  <c r="C1722" i="4" a="1"/>
  <c r="D1722" i="4" s="1"/>
  <c r="B1723" i="4" a="1"/>
  <c r="B1727" i="4" a="1"/>
  <c r="C1727" i="4" a="1"/>
  <c r="G1727" i="4" a="1"/>
  <c r="B1734" i="4" a="1"/>
  <c r="C1734" i="4" a="1"/>
  <c r="G1734" i="4" a="1"/>
  <c r="H1734" i="4" a="1"/>
  <c r="B1736" i="4" a="1"/>
  <c r="C1736" i="4" a="1"/>
  <c r="D1736" i="4" s="1"/>
  <c r="B1737" i="4" a="1"/>
  <c r="C1737" i="4" a="1"/>
  <c r="G1737" i="4" a="1"/>
  <c r="B1738" i="4" a="1"/>
  <c r="B1739" i="4" a="1"/>
  <c r="C1739" i="4" a="1"/>
  <c r="B1811" i="4" a="1"/>
  <c r="C1811" i="4" a="1"/>
  <c r="G1811" i="4" a="1"/>
  <c r="H1811" i="4" a="1"/>
  <c r="I1811" i="4" a="1"/>
  <c r="B1812" i="4" a="1"/>
  <c r="C1812" i="4" a="1"/>
  <c r="B1830" i="4" a="1"/>
  <c r="B1831" i="4" a="1"/>
  <c r="C1831" i="4" a="1"/>
  <c r="G1831" i="4" a="1"/>
  <c r="H1831" i="4" a="1"/>
  <c r="B1832" i="4" a="1"/>
  <c r="C1832" i="4" a="1"/>
  <c r="G1832" i="4" a="1"/>
  <c r="H1832" i="4" a="1"/>
  <c r="B1833" i="4" a="1"/>
  <c r="C1833" i="4" a="1"/>
  <c r="G1833" i="4" a="1"/>
  <c r="H1833" i="4" a="1"/>
  <c r="I1833" i="4" a="1"/>
  <c r="B2288" i="4" a="1"/>
  <c r="C2288" i="4" a="1"/>
  <c r="G2288" i="4" a="1"/>
  <c r="H2288" i="4" a="1"/>
  <c r="I2288" i="4" a="1"/>
  <c r="J2288" i="4" a="1"/>
  <c r="K2288" i="4" a="1"/>
  <c r="L2288" i="4" a="1"/>
  <c r="B2290" i="4" a="1"/>
  <c r="C2290" i="4" a="1"/>
  <c r="G2290" i="4" a="1"/>
  <c r="H2290" i="4" a="1"/>
  <c r="I2290" i="4" a="1"/>
  <c r="B2294" i="4" a="1"/>
  <c r="C2294" i="4" a="1"/>
  <c r="G2294" i="4" a="1"/>
  <c r="H2294" i="4" a="1"/>
  <c r="B2296" i="4" a="1"/>
  <c r="C2296" i="4" a="1"/>
  <c r="G2296" i="4" a="1"/>
  <c r="B2299" i="4" a="1"/>
  <c r="C2299" i="4" a="1"/>
  <c r="G2299" i="4" a="1"/>
  <c r="H2299" i="4" a="1"/>
  <c r="I2299" i="4" a="1"/>
  <c r="J2299" i="4" a="1"/>
  <c r="B2301" i="4" a="1"/>
  <c r="C2301" i="4" a="1"/>
  <c r="D2301" i="4" s="1"/>
  <c r="B2302" i="4" a="1"/>
  <c r="C2302" i="4" a="1"/>
  <c r="G2302" i="4" a="1"/>
  <c r="H2302" i="4" a="1"/>
  <c r="I2302" i="4" a="1"/>
  <c r="B2303" i="4" a="1"/>
  <c r="C2303" i="4" a="1"/>
  <c r="D2303" i="4" s="1"/>
  <c r="B2304" i="4" a="1"/>
  <c r="C2304" i="4" a="1"/>
  <c r="G2304" i="4" a="1"/>
  <c r="H2304" i="4" a="1"/>
  <c r="B2307" i="4" a="1"/>
  <c r="C2307" i="4" a="1"/>
  <c r="G2307" i="4" a="1"/>
  <c r="B2308" i="4" a="1"/>
  <c r="C2308" i="4" a="1"/>
  <c r="B2310" i="4" a="1"/>
  <c r="B2311" i="4" a="1"/>
  <c r="C2311" i="4" a="1"/>
  <c r="G2311" i="4" a="1"/>
  <c r="H2311" i="4" a="1"/>
  <c r="C2674" i="4" a="1"/>
  <c r="G2674" i="4" a="1"/>
  <c r="I2674" i="4" a="1"/>
  <c r="K2674" i="4" a="1"/>
  <c r="B2676" i="4" a="1"/>
  <c r="C2676" i="4" a="1"/>
  <c r="G2676" i="4" a="1"/>
  <c r="H2676" i="4" a="1"/>
  <c r="I2676" i="4" a="1"/>
  <c r="B2677" i="4" a="1"/>
  <c r="B2678" i="4" a="1"/>
  <c r="B2680" i="4" a="1"/>
  <c r="C2680" i="4" a="1"/>
  <c r="G2680" i="4" a="1"/>
  <c r="H2680" i="4" a="1"/>
  <c r="B2682" i="4" a="1"/>
  <c r="C2682" i="4" a="1"/>
  <c r="G2682" i="4" a="1"/>
  <c r="B2685" i="4" a="1"/>
  <c r="C2685" i="4" a="1"/>
  <c r="G2685" i="4" a="1"/>
  <c r="B2687" i="4" a="1"/>
  <c r="C2687" i="4" a="1"/>
  <c r="G2687" i="4" a="1"/>
  <c r="H2687" i="4" a="1"/>
  <c r="I2687" i="4" a="1"/>
  <c r="B2688" i="4" a="1"/>
  <c r="B2689" i="4" a="1"/>
  <c r="B2690" i="4" a="1"/>
  <c r="C2690" i="4" a="1"/>
  <c r="D2690" i="4" s="1"/>
  <c r="H550" i="4" a="1"/>
  <c r="I550" i="4" a="1"/>
  <c r="J550" i="4" a="1"/>
  <c r="K550" i="4" a="1"/>
  <c r="L550" i="4" a="1"/>
  <c r="B1104" i="4" a="1"/>
  <c r="C1104" i="4" a="1"/>
  <c r="D1104" i="4" s="1"/>
  <c r="B1105" i="4" a="1"/>
  <c r="C1105" i="4" a="1"/>
  <c r="G1105" i="4" a="1"/>
  <c r="H1105" i="4" a="1"/>
  <c r="I1105" i="4" a="1"/>
  <c r="B1106" i="4" a="1"/>
  <c r="C1106" i="4" a="1"/>
  <c r="G1106" i="4" a="1"/>
  <c r="H1106" i="4" a="1"/>
  <c r="B1108" i="4" a="1"/>
  <c r="C1108" i="4" a="1"/>
  <c r="G1108" i="4" a="1"/>
  <c r="H1108" i="4" a="1"/>
  <c r="I1108" i="4" a="1"/>
  <c r="J1108" i="4" a="1"/>
  <c r="B1110" i="4" a="1"/>
  <c r="C1110" i="4" a="1"/>
  <c r="G1110" i="4" a="1"/>
  <c r="H1110" i="4" a="1"/>
  <c r="I1110" i="4" a="1"/>
  <c r="J1110" i="4" a="1"/>
  <c r="B1114" i="4" a="1"/>
  <c r="C1114" i="4" a="1"/>
  <c r="G1114" i="4" a="1"/>
  <c r="H1114" i="4" a="1"/>
  <c r="B1115" i="4" a="1"/>
  <c r="C1115" i="4" a="1"/>
  <c r="G1115" i="4" a="1"/>
  <c r="H1115" i="4" a="1"/>
  <c r="B1117" i="4" a="1"/>
  <c r="C1117" i="4" a="1"/>
  <c r="G1117" i="4" a="1"/>
  <c r="H1117" i="4" a="1"/>
  <c r="I1117" i="4" a="1"/>
  <c r="J1117" i="4" a="1"/>
  <c r="B1119" i="4" a="1"/>
  <c r="C1119" i="4" a="1"/>
  <c r="G1119" i="4" a="1"/>
  <c r="H1119" i="4" a="1"/>
  <c r="B1120" i="4" a="1"/>
  <c r="C1120" i="4" a="1"/>
  <c r="G1120" i="4" a="1"/>
  <c r="H1120" i="4" a="1"/>
  <c r="I1120" i="4" a="1"/>
  <c r="B1124" i="4" a="1"/>
  <c r="C1124" i="4" a="1"/>
  <c r="G1124" i="4" a="1"/>
  <c r="H1124" i="4" a="1"/>
  <c r="I1124" i="4" a="1"/>
  <c r="B1126" i="4" a="1"/>
  <c r="C1126" i="4" a="1"/>
  <c r="G1126" i="4" a="1"/>
  <c r="H1126" i="4" a="1"/>
  <c r="I1126" i="4" a="1"/>
  <c r="B1127" i="4" a="1"/>
  <c r="C1127" i="4" a="1"/>
  <c r="G1127" i="4" a="1"/>
  <c r="H1127" i="4" a="1"/>
  <c r="B1128" i="4" a="1"/>
  <c r="C1128" i="4" a="1"/>
  <c r="G1128" i="4" a="1"/>
  <c r="H1128" i="4" a="1"/>
  <c r="B1274" i="4" a="1"/>
  <c r="C1274" i="4" a="1"/>
  <c r="D1274" i="4" s="1"/>
  <c r="B1275" i="4" a="1"/>
  <c r="C1275" i="4" a="1"/>
  <c r="B1276" i="4" a="1"/>
  <c r="C1276" i="4" a="1"/>
  <c r="G1276" i="4" a="1"/>
  <c r="H1276" i="4" a="1"/>
  <c r="I1276" i="4" a="1"/>
  <c r="J1276" i="4" a="1"/>
  <c r="K1276" i="4" a="1"/>
  <c r="B1277" i="4" a="1"/>
  <c r="C1277" i="4" a="1"/>
  <c r="G1277" i="4" a="1"/>
  <c r="B1281" i="4" a="1"/>
  <c r="C1281" i="4" a="1"/>
  <c r="G1281" i="4" a="1"/>
  <c r="H1281" i="4" a="1"/>
  <c r="I1281" i="4" a="1"/>
  <c r="B1282" i="4" a="1"/>
  <c r="C1282" i="4" a="1"/>
  <c r="D1282" i="4" s="1"/>
  <c r="B1284" i="4" a="1"/>
  <c r="C1284" i="4" a="1"/>
  <c r="G1284" i="4" a="1"/>
  <c r="B1287" i="4" a="1"/>
  <c r="C1287" i="4" a="1"/>
  <c r="G1287" i="4" a="1"/>
  <c r="H1287" i="4" a="1"/>
  <c r="I1287" i="4" a="1"/>
  <c r="B1289" i="4" a="1"/>
  <c r="C1289" i="4" a="1"/>
  <c r="G1289" i="4" a="1"/>
  <c r="H1289" i="4" a="1"/>
  <c r="B1294" i="4" a="1"/>
  <c r="C1294" i="4" a="1"/>
  <c r="D1294" i="4" s="1"/>
  <c r="B1296" i="4" a="1"/>
  <c r="C1296" i="4" a="1"/>
  <c r="G1296" i="4" a="1"/>
  <c r="H1296" i="4" a="1"/>
  <c r="I1296" i="4" a="1"/>
  <c r="J1296" i="4" a="1"/>
  <c r="B1297" i="4" a="1"/>
  <c r="C1297" i="4" a="1"/>
  <c r="G1297" i="4" a="1"/>
  <c r="H1297" i="4" a="1"/>
  <c r="I1297" i="4" a="1"/>
  <c r="J1297" i="4" a="1"/>
  <c r="B1298" i="4" a="1"/>
  <c r="C1298" i="4" a="1"/>
  <c r="G1298" i="4" a="1"/>
  <c r="H1298" i="4" a="1"/>
  <c r="I1298" i="4" a="1"/>
  <c r="B1300" i="4" a="1"/>
  <c r="C1300" i="4" a="1"/>
  <c r="G1300" i="4" a="1"/>
  <c r="H1300" i="4" a="1"/>
  <c r="I1300" i="4" a="1"/>
  <c r="J1300" i="4" a="1"/>
  <c r="K1300" i="4" a="1"/>
  <c r="L1300" i="4" a="1"/>
  <c r="B1302" i="4" a="1"/>
  <c r="C1302" i="4" a="1"/>
  <c r="G1302" i="4" a="1"/>
  <c r="H1302" i="4" a="1"/>
  <c r="I1302" i="4" a="1"/>
  <c r="J1302" i="4" a="1"/>
  <c r="K1302" i="4" a="1"/>
  <c r="L1302" i="4" a="1"/>
  <c r="B1304" i="4" a="1"/>
  <c r="C1304" i="4" a="1"/>
  <c r="D1304" i="4" s="1"/>
  <c r="B1306" i="4" a="1"/>
  <c r="C1306" i="4" a="1"/>
  <c r="B1308" i="4" a="1"/>
  <c r="C1308" i="4" a="1"/>
  <c r="G1308" i="4" a="1"/>
  <c r="H1308" i="4" a="1"/>
  <c r="I1308" i="4" a="1"/>
  <c r="J1308" i="4" a="1"/>
  <c r="K1308" i="4" a="1"/>
  <c r="B1309" i="4" a="1"/>
  <c r="C1309" i="4" a="1"/>
  <c r="D1309" i="4" s="1"/>
  <c r="B1310" i="4" a="1"/>
  <c r="C1310" i="4" a="1"/>
  <c r="G1310" i="4" a="1"/>
  <c r="H1310" i="4" a="1"/>
  <c r="B1315" i="4" a="1"/>
  <c r="C1315" i="4" a="1"/>
  <c r="B1316" i="4" a="1"/>
  <c r="C1316" i="4" a="1"/>
  <c r="G1316" i="4" a="1"/>
  <c r="H1316" i="4" a="1"/>
  <c r="I1316" i="4" a="1"/>
  <c r="J1316" i="4" a="1"/>
  <c r="K1316" i="4" a="1"/>
  <c r="L1316" i="4" a="1"/>
  <c r="B1382" i="4" a="1"/>
  <c r="C1382" i="4" a="1"/>
  <c r="G1382" i="4" a="1"/>
  <c r="B1384" i="4" a="1"/>
  <c r="B1386" i="4" a="1"/>
  <c r="C1386" i="4" a="1"/>
  <c r="G1386" i="4" a="1"/>
  <c r="B1387" i="4" a="1"/>
  <c r="C1387" i="4" a="1"/>
  <c r="B1392" i="4" a="1"/>
  <c r="C1392" i="4" a="1"/>
  <c r="G1392" i="4" a="1"/>
  <c r="H1392" i="4" a="1"/>
  <c r="I1392" i="4" a="1"/>
  <c r="J1392" i="4" a="1"/>
  <c r="B1394" i="4" a="1"/>
  <c r="C1394" i="4" a="1"/>
  <c r="G1394" i="4" a="1"/>
  <c r="H1394" i="4" a="1"/>
  <c r="B1395" i="4" a="1"/>
  <c r="C1395" i="4" a="1"/>
  <c r="D1395" i="4" s="1"/>
  <c r="B1397" i="4" a="1"/>
  <c r="C1397" i="4" a="1"/>
  <c r="G1397" i="4" a="1"/>
  <c r="B1398" i="4" a="1"/>
  <c r="C1398" i="4" a="1"/>
  <c r="B1399" i="4" a="1"/>
  <c r="B1400" i="4" a="1"/>
  <c r="B1407" i="4" a="1"/>
  <c r="B1410" i="4" a="1"/>
  <c r="C1410" i="4" a="1"/>
  <c r="G1410" i="4" a="1"/>
  <c r="B1412" i="4" a="1"/>
  <c r="C1412" i="4" a="1"/>
  <c r="D1412" i="4" s="1"/>
  <c r="B1415" i="4" a="1"/>
  <c r="C1415" i="4" a="1"/>
  <c r="B1417" i="4" a="1"/>
  <c r="C1417" i="4" a="1"/>
  <c r="G1417" i="4" a="1"/>
  <c r="H1417" i="4" a="1"/>
  <c r="I1417" i="4" a="1"/>
  <c r="B1422" i="4" a="1"/>
  <c r="B1424" i="4" a="1"/>
  <c r="B1426" i="4" a="1"/>
  <c r="C1426" i="4" a="1"/>
  <c r="G1426" i="4" a="1"/>
  <c r="H1426" i="4" a="1"/>
  <c r="I1426" i="4" a="1"/>
  <c r="J1426" i="4" a="1"/>
  <c r="K1426" i="4" a="1"/>
  <c r="L1426" i="4" a="1"/>
  <c r="B1431" i="4" a="1"/>
  <c r="C1431" i="4" a="1"/>
  <c r="G1431" i="4" a="1"/>
  <c r="B1433" i="4" a="1"/>
  <c r="C1433" i="4" a="1"/>
  <c r="B1434" i="4" a="1"/>
  <c r="B1436" i="4" a="1"/>
  <c r="B1439" i="4" a="1"/>
  <c r="C1439" i="4" a="1"/>
  <c r="G1439" i="4" a="1"/>
  <c r="H1439" i="4" a="1"/>
  <c r="I1439" i="4" a="1"/>
  <c r="J1439" i="4" a="1"/>
  <c r="B1442" i="4" a="1"/>
  <c r="C1442" i="4" a="1"/>
  <c r="G1442" i="4" a="1"/>
  <c r="H1442" i="4" a="1"/>
  <c r="I1442" i="4" a="1"/>
  <c r="J1442" i="4" a="1"/>
  <c r="B1444" i="4" a="1"/>
  <c r="C1444" i="4" a="1"/>
  <c r="G1444" i="4" a="1"/>
  <c r="H1444" i="4" a="1"/>
  <c r="I1444" i="4" a="1"/>
  <c r="J1444" i="4" a="1"/>
  <c r="K1444" i="4" a="1"/>
  <c r="L1444" i="4" a="1"/>
  <c r="B1447" i="4" a="1"/>
  <c r="C1447" i="4" a="1"/>
  <c r="G1447" i="4" a="1"/>
  <c r="H1447" i="4" a="1"/>
  <c r="B1449" i="4" a="1"/>
  <c r="C1449" i="4" a="1"/>
  <c r="G1449" i="4" a="1"/>
  <c r="H1449" i="4" a="1"/>
  <c r="I1449" i="4" a="1"/>
  <c r="J1449" i="4" a="1"/>
  <c r="K1449" i="4" a="1"/>
  <c r="L1449" i="4" a="1"/>
  <c r="B1455" i="4" a="1"/>
  <c r="C1455" i="4" a="1"/>
  <c r="G1455" i="4" a="1"/>
  <c r="H1455" i="4" a="1"/>
  <c r="G1458" i="4" a="1"/>
  <c r="H1458" i="4" a="1"/>
  <c r="I1458" i="4" a="1"/>
  <c r="J1458" i="4" a="1"/>
  <c r="K1458" i="4" a="1"/>
  <c r="L1458" i="4" a="1"/>
  <c r="B1461" i="4" a="1"/>
  <c r="C1461" i="4" a="1"/>
  <c r="G1461" i="4" a="1"/>
  <c r="H1461" i="4" a="1"/>
  <c r="G1463" i="4" a="1"/>
  <c r="H1463" i="4" a="1"/>
  <c r="G1465" i="4" a="1"/>
  <c r="H1465" i="4" a="1"/>
  <c r="I1465" i="4" a="1"/>
  <c r="J1465" i="4" a="1"/>
  <c r="K1465" i="4" a="1"/>
  <c r="L1465" i="4" a="1"/>
  <c r="G1473" i="4" a="1"/>
  <c r="H1473" i="4" a="1"/>
  <c r="I1473" i="4" a="1"/>
  <c r="J1473" i="4" a="1"/>
  <c r="K1473" i="4" a="1"/>
  <c r="G1474" i="4" a="1"/>
  <c r="H1474" i="4" a="1"/>
  <c r="I1474" i="4" a="1"/>
  <c r="G1475" i="4" a="1"/>
  <c r="H1475" i="4" a="1"/>
  <c r="I1475" i="4" a="1"/>
  <c r="J1475" i="4" a="1"/>
  <c r="K1475" i="4" a="1"/>
  <c r="L1475" i="4" a="1"/>
  <c r="G1476" i="4" a="1"/>
  <c r="H1476" i="4" a="1"/>
  <c r="I1476" i="4" a="1"/>
  <c r="J1476" i="4" a="1"/>
  <c r="K1476" i="4" a="1"/>
  <c r="L1476" i="4" a="1"/>
  <c r="H1478" i="4" a="1"/>
  <c r="I1478" i="4" a="1"/>
  <c r="J1478" i="4" a="1"/>
  <c r="K1478" i="4" a="1"/>
  <c r="G1479" i="4" a="1"/>
  <c r="H1479" i="4" a="1"/>
  <c r="I1479" i="4" a="1"/>
  <c r="J1479" i="4" a="1"/>
  <c r="H1481" i="4" a="1"/>
  <c r="I1481" i="4" a="1"/>
  <c r="J1481" i="4" a="1"/>
  <c r="K1481" i="4" a="1"/>
  <c r="G1482" i="4" a="1"/>
  <c r="H1482" i="4" a="1"/>
  <c r="I1482" i="4" a="1"/>
  <c r="B1600" i="4" a="1"/>
  <c r="C1600" i="4" a="1"/>
  <c r="B1602" i="4" a="1"/>
  <c r="C1602" i="4" a="1"/>
  <c r="G1602" i="4" a="1"/>
  <c r="H1602" i="4" a="1"/>
  <c r="B1605" i="4" a="1"/>
  <c r="C1605" i="4" a="1"/>
  <c r="G1605" i="4" a="1"/>
  <c r="H1605" i="4" a="1"/>
  <c r="I1605" i="4" a="1"/>
  <c r="J1605" i="4" a="1"/>
  <c r="K1605" i="4" a="1"/>
  <c r="L1605" i="4" a="1"/>
  <c r="B1607" i="4" a="1"/>
  <c r="C1607" i="4" a="1"/>
  <c r="G1607" i="4" a="1"/>
  <c r="H1607" i="4" a="1"/>
  <c r="B1616" i="4" a="1"/>
  <c r="C1616" i="4" a="1"/>
  <c r="G1616" i="4" a="1"/>
  <c r="H1616" i="4" a="1"/>
  <c r="I1616" i="4" a="1"/>
  <c r="B1617" i="4" a="1"/>
  <c r="C1617" i="4" a="1"/>
  <c r="G1617" i="4" a="1"/>
  <c r="H1617" i="4" a="1"/>
  <c r="I1617" i="4" a="1"/>
  <c r="J1617" i="4" a="1"/>
  <c r="K1617" i="4" a="1"/>
  <c r="L1617" i="4" a="1"/>
  <c r="B1621" i="4" a="1"/>
  <c r="C1621" i="4" a="1"/>
  <c r="B1623" i="4" a="1"/>
  <c r="C1623" i="4" a="1"/>
  <c r="G1623" i="4" a="1"/>
  <c r="H1623" i="4" a="1"/>
  <c r="I1623" i="4" a="1"/>
  <c r="B1624" i="4" a="1"/>
  <c r="C1624" i="4" a="1"/>
  <c r="G1624" i="4" a="1"/>
  <c r="H1624" i="4" a="1"/>
  <c r="B1626" i="4" a="1"/>
  <c r="C1626" i="4" a="1"/>
  <c r="G1626" i="4" a="1"/>
  <c r="H1626" i="4" a="1"/>
  <c r="I1626" i="4" a="1"/>
  <c r="J1626" i="4" a="1"/>
  <c r="K1626" i="4" a="1"/>
  <c r="B1627" i="4" a="1"/>
  <c r="C1627" i="4" a="1"/>
  <c r="G1627" i="4" a="1"/>
  <c r="H1627" i="4" a="1"/>
  <c r="I1627" i="4" a="1"/>
  <c r="J1627" i="4" a="1"/>
  <c r="K1627" i="4" a="1"/>
  <c r="L1627" i="4" a="1"/>
  <c r="B1631" i="4" a="1"/>
  <c r="C1631" i="4" a="1"/>
  <c r="G1631" i="4" a="1"/>
  <c r="H1631" i="4" a="1"/>
  <c r="I1631" i="4" a="1"/>
  <c r="B1632" i="4" a="1"/>
  <c r="C1632" i="4" a="1"/>
  <c r="G1632" i="4" a="1"/>
  <c r="B1633" i="4" a="1"/>
  <c r="C1633" i="4" a="1"/>
  <c r="G1633" i="4" a="1"/>
  <c r="H1633" i="4" a="1"/>
  <c r="B1635" i="4" a="1"/>
  <c r="C1635" i="4" a="1"/>
  <c r="G1635" i="4" a="1"/>
  <c r="B1636" i="4" a="1"/>
  <c r="C1636" i="4" a="1"/>
  <c r="G1636" i="4" a="1"/>
  <c r="H1636" i="4" a="1"/>
  <c r="I1636" i="4" a="1"/>
  <c r="J1636" i="4" a="1"/>
  <c r="K1636" i="4" a="1"/>
  <c r="B1637" i="4" a="1"/>
  <c r="C1637" i="4" a="1"/>
  <c r="G1637" i="4" a="1"/>
  <c r="B1638" i="4" a="1"/>
  <c r="C1638" i="4" a="1"/>
  <c r="B1640" i="4" a="1"/>
  <c r="C1640" i="4" a="1"/>
  <c r="G1640" i="4" a="1"/>
  <c r="B1641" i="4" a="1"/>
  <c r="C1641" i="4" a="1"/>
  <c r="G1641" i="4" a="1"/>
  <c r="H1641" i="4" a="1"/>
  <c r="I1641" i="4" a="1"/>
  <c r="J1641" i="4" a="1"/>
  <c r="K1641" i="4" a="1"/>
  <c r="L1641" i="4" a="1"/>
  <c r="B1643" i="4" a="1"/>
  <c r="C1643" i="4" a="1"/>
  <c r="G1643" i="4" a="1"/>
  <c r="B1644" i="4" a="1"/>
  <c r="C1644" i="4" a="1"/>
  <c r="G1644" i="4" a="1"/>
  <c r="B1645" i="4" a="1"/>
  <c r="C1645" i="4" a="1"/>
  <c r="G1645" i="4" a="1"/>
  <c r="H1645" i="4" a="1"/>
  <c r="I1645" i="4" a="1"/>
  <c r="J1645" i="4" a="1"/>
  <c r="B1652" i="4" a="1"/>
  <c r="C1652" i="4" a="1"/>
  <c r="B1654" i="4" a="1"/>
  <c r="C1654" i="4" a="1"/>
  <c r="G1654" i="4" a="1"/>
  <c r="B1655" i="4" a="1"/>
  <c r="C1655" i="4" a="1"/>
  <c r="G1655" i="4" a="1"/>
  <c r="H1655" i="4" a="1"/>
  <c r="B1658" i="4" a="1"/>
  <c r="C1658" i="4" a="1"/>
  <c r="G1658" i="4" a="1"/>
  <c r="B1659" i="4" a="1"/>
  <c r="C1659" i="4" a="1"/>
  <c r="G1659" i="4" a="1"/>
  <c r="H1659" i="4" a="1"/>
  <c r="I1659" i="4" a="1"/>
  <c r="J1659" i="4" a="1"/>
  <c r="K1659" i="4" a="1"/>
  <c r="L1659" i="4" a="1"/>
  <c r="B1661" i="4" a="1"/>
  <c r="C1661" i="4" a="1"/>
  <c r="D1661" i="4" s="1"/>
  <c r="B1672" i="4" a="1"/>
  <c r="C1672" i="4" a="1"/>
  <c r="G1672" i="4" a="1"/>
  <c r="H1672" i="4" a="1"/>
  <c r="I1672" i="4" a="1"/>
  <c r="B1673" i="4" a="1"/>
  <c r="C1673" i="4" a="1"/>
  <c r="G1673" i="4" a="1"/>
  <c r="B1674" i="4" a="1"/>
  <c r="C1674" i="4" a="1"/>
  <c r="G1674" i="4" a="1"/>
  <c r="H1674" i="4" a="1"/>
  <c r="B1678" i="4" a="1"/>
  <c r="C1678" i="4" a="1"/>
  <c r="G1678" i="4" a="1"/>
  <c r="H1678" i="4" a="1"/>
  <c r="I1678" i="4" a="1"/>
  <c r="J1678" i="4" a="1"/>
  <c r="B1684" i="4" a="1"/>
  <c r="C1684" i="4" a="1"/>
  <c r="G1684" i="4" a="1"/>
  <c r="H1684" i="4" a="1"/>
  <c r="I1684" i="4" a="1"/>
  <c r="B1685" i="4" a="1"/>
  <c r="C1685" i="4" a="1"/>
  <c r="G1685" i="4" a="1"/>
  <c r="B1686" i="4" a="1"/>
  <c r="C1686" i="4" a="1"/>
  <c r="G1686" i="4" a="1"/>
  <c r="B1687" i="4" a="1"/>
  <c r="C1687" i="4" a="1"/>
  <c r="B1693" i="4" a="1"/>
  <c r="C1693" i="4" a="1"/>
  <c r="B1695" i="4" a="1"/>
  <c r="C1695" i="4" a="1"/>
  <c r="G1695" i="4" a="1"/>
  <c r="B1706" i="4" a="1"/>
  <c r="C1706" i="4" a="1"/>
  <c r="G1706" i="4" a="1"/>
  <c r="H1706" i="4" a="1"/>
  <c r="I1706" i="4" a="1"/>
  <c r="B1707" i="4" a="1"/>
  <c r="C1707" i="4" a="1"/>
  <c r="G1707" i="4" a="1"/>
  <c r="H1707" i="4" a="1"/>
  <c r="I1707" i="4" a="1"/>
  <c r="J1707" i="4" a="1"/>
  <c r="B1710" i="4" a="1"/>
  <c r="C1710" i="4" a="1"/>
  <c r="G1710" i="4" a="1"/>
  <c r="H1710" i="4" a="1"/>
  <c r="I1710" i="4" a="1"/>
  <c r="J1710" i="4" a="1"/>
  <c r="K1710" i="4" a="1"/>
  <c r="L1710" i="4" a="1"/>
  <c r="B1714" i="4" a="1"/>
  <c r="C1714" i="4" a="1"/>
  <c r="G1714" i="4" a="1"/>
  <c r="H1714" i="4" a="1"/>
  <c r="I1714" i="4" a="1"/>
  <c r="B1715" i="4" a="1"/>
  <c r="C1715" i="4" a="1"/>
  <c r="G1715" i="4" a="1"/>
  <c r="H1715" i="4" a="1"/>
  <c r="I1715" i="4" a="1"/>
  <c r="B1716" i="4" a="1"/>
  <c r="C1716" i="4" a="1"/>
  <c r="G1716" i="4" a="1"/>
  <c r="H1716" i="4" a="1"/>
  <c r="I1716" i="4" a="1"/>
  <c r="B1717" i="4" a="1"/>
  <c r="C1717" i="4" a="1"/>
  <c r="G1717" i="4" a="1"/>
  <c r="H1717" i="4" a="1"/>
  <c r="B1719" i="4" a="1"/>
  <c r="C1719" i="4" a="1"/>
  <c r="G1719" i="4" a="1"/>
  <c r="H1719" i="4" a="1"/>
  <c r="I1719" i="4" a="1"/>
  <c r="J1719" i="4" a="1"/>
  <c r="K1719" i="4" a="1"/>
  <c r="L1719" i="4" a="1"/>
  <c r="B1721" i="4" a="1"/>
  <c r="C1721" i="4" a="1"/>
  <c r="G1721" i="4" a="1"/>
  <c r="H1721" i="4" a="1"/>
  <c r="I1721" i="4" a="1"/>
  <c r="J1721" i="4" a="1"/>
  <c r="B1724" i="4" a="1"/>
  <c r="C1724" i="4" a="1"/>
  <c r="G1724" i="4" a="1"/>
  <c r="H1724" i="4" a="1"/>
  <c r="I1724" i="4" a="1"/>
  <c r="B1725" i="4" a="1"/>
  <c r="B1726" i="4" a="1"/>
  <c r="C1726" i="4" a="1"/>
  <c r="B1728" i="4" a="1"/>
  <c r="C1728" i="4" a="1"/>
  <c r="B1729" i="4" a="1"/>
  <c r="B1730" i="4" a="1"/>
  <c r="B1731" i="4" a="1"/>
  <c r="C1731" i="4" a="1"/>
  <c r="D1731" i="4" s="1"/>
  <c r="B1732" i="4" a="1"/>
  <c r="C1732" i="4" a="1"/>
  <c r="D1732" i="4" s="1"/>
  <c r="B1733" i="4" a="1"/>
  <c r="B1735" i="4" a="1"/>
  <c r="C1735" i="4" a="1"/>
  <c r="G1735" i="4" a="1"/>
  <c r="H1735" i="4" a="1"/>
  <c r="I1735" i="4" a="1"/>
  <c r="B1740" i="4" a="1"/>
  <c r="C1740" i="4" a="1"/>
  <c r="G1740" i="4" a="1"/>
  <c r="H1740" i="4" a="1"/>
  <c r="B1741" i="4" a="1"/>
  <c r="C1741" i="4" a="1"/>
  <c r="G1741" i="4" a="1"/>
  <c r="H1741" i="4" a="1"/>
  <c r="I1741" i="4" a="1"/>
  <c r="J1741" i="4" a="1"/>
  <c r="B1809" i="4" a="1"/>
  <c r="B1813" i="4" a="1"/>
  <c r="C1813" i="4" a="1"/>
  <c r="G1813" i="4" a="1"/>
  <c r="H1813" i="4" a="1"/>
  <c r="B1814" i="4" a="1"/>
  <c r="C1814" i="4" a="1"/>
  <c r="G1814" i="4" a="1"/>
  <c r="H1814" i="4" a="1"/>
  <c r="B2285" i="4" a="1"/>
  <c r="C2285" i="4" a="1"/>
  <c r="G2285" i="4" a="1"/>
  <c r="B2286" i="4" a="1"/>
  <c r="C2286" i="4" a="1"/>
  <c r="G2286" i="4" a="1"/>
  <c r="B2287" i="4" a="1"/>
  <c r="C2287" i="4" a="1"/>
  <c r="B2289" i="4" a="1"/>
  <c r="C2289" i="4" a="1"/>
  <c r="B2291" i="4" a="1"/>
  <c r="C2291" i="4" a="1"/>
  <c r="D2291" i="4" s="1"/>
  <c r="B2292" i="4" a="1"/>
  <c r="C2292" i="4" a="1"/>
  <c r="D2292" i="4" s="1"/>
  <c r="B2293" i="4" a="1"/>
  <c r="C2293" i="4" a="1"/>
  <c r="G2293" i="4" a="1"/>
  <c r="H2293" i="4" a="1"/>
  <c r="B2295" i="4" a="1"/>
  <c r="C2295" i="4" a="1"/>
  <c r="G2295" i="4" a="1"/>
  <c r="H2295" i="4" a="1"/>
  <c r="I2295" i="4" a="1"/>
  <c r="B2297" i="4" a="1"/>
  <c r="B2298" i="4" a="1"/>
  <c r="C2298" i="4" a="1"/>
  <c r="B2300" i="4" a="1"/>
  <c r="C2300" i="4" a="1"/>
  <c r="G2300" i="4" a="1"/>
  <c r="H2300" i="4" a="1"/>
  <c r="I2300" i="4" a="1"/>
  <c r="B2305" i="4" a="1"/>
  <c r="C2305" i="4" a="1"/>
  <c r="G2305" i="4" a="1"/>
  <c r="H2305" i="4" a="1"/>
  <c r="B2306" i="4" a="1"/>
  <c r="C2306" i="4" a="1"/>
  <c r="G2306" i="4" a="1"/>
  <c r="H2306" i="4" a="1"/>
  <c r="B2309" i="4" a="1"/>
  <c r="C2309" i="4" a="1"/>
  <c r="G2309" i="4" a="1"/>
  <c r="H2309" i="4" a="1"/>
  <c r="I2309" i="4" a="1"/>
  <c r="B2674" i="4" a="1"/>
  <c r="H2674" i="4" a="1"/>
  <c r="J2674" i="4" a="1"/>
  <c r="L2674" i="4" a="1"/>
  <c r="B2675" i="4" a="1"/>
  <c r="C2675" i="4" a="1"/>
  <c r="G2675" i="4" a="1"/>
  <c r="H2675" i="4" a="1"/>
  <c r="I2675" i="4" a="1"/>
  <c r="J2675" i="4" a="1"/>
  <c r="K2675" i="4" a="1"/>
  <c r="L2675" i="4" a="1"/>
  <c r="B2681" i="4" a="1"/>
  <c r="C2681" i="4" a="1"/>
  <c r="G2681" i="4" a="1"/>
  <c r="H2681" i="4" a="1"/>
  <c r="I2681" i="4" a="1"/>
  <c r="J2681" i="4" a="1"/>
  <c r="B2683" i="4" a="1"/>
  <c r="C2683" i="4" a="1"/>
  <c r="G2683" i="4" a="1"/>
  <c r="B2684" i="4" a="1"/>
  <c r="C2684" i="4" a="1"/>
  <c r="B2686" i="4" a="1"/>
  <c r="C2686" i="4" a="1"/>
  <c r="J1482" i="4" a="1"/>
  <c r="K1482" i="4" a="1"/>
  <c r="L1482" i="4" a="1"/>
  <c r="L1833" i="4" a="1"/>
  <c r="B2312" i="4" a="1"/>
  <c r="C2312" i="4" a="1"/>
  <c r="G2312" i="4" a="1"/>
  <c r="H2312" i="4" a="1"/>
  <c r="I2312" i="4" a="1"/>
  <c r="J2312" i="4" a="1"/>
  <c r="K2312" i="4" a="1"/>
  <c r="L2312" i="4" a="1"/>
  <c r="K2690" i="4" a="1"/>
  <c r="L2690" i="4" a="1"/>
  <c r="B4458" i="4" a="1"/>
  <c r="B4459" i="4" a="1"/>
  <c r="C4459" i="4" a="1"/>
  <c r="G4459" i="4" a="1"/>
  <c r="H4459" i="4" a="1"/>
  <c r="I4459" i="4" a="1"/>
  <c r="B4460" i="4" a="1"/>
  <c r="C4460" i="4" a="1"/>
  <c r="G4460" i="4" a="1"/>
  <c r="H4460" i="4" a="1"/>
  <c r="I4460" i="4" a="1"/>
  <c r="B4462" i="4" a="1"/>
  <c r="C4462" i="4" a="1"/>
  <c r="G4462" i="4" a="1"/>
  <c r="H4462" i="4" a="1"/>
  <c r="I4462" i="4" a="1"/>
  <c r="J4462" i="4" a="1"/>
  <c r="K4462" i="4" a="1"/>
  <c r="B4463" i="4" a="1"/>
  <c r="C4463" i="4" a="1"/>
  <c r="G4463" i="4" a="1"/>
  <c r="H4463" i="4" a="1"/>
  <c r="I4463" i="4" a="1"/>
  <c r="J4463" i="4" a="1"/>
  <c r="B4464" i="4" a="1"/>
  <c r="C4464" i="4" a="1"/>
  <c r="G4464" i="4" a="1"/>
  <c r="H4464" i="4" a="1"/>
  <c r="I4464" i="4" a="1"/>
  <c r="J4464" i="4" a="1"/>
  <c r="K4464" i="4" a="1"/>
  <c r="B4465" i="4" a="1"/>
  <c r="C4465" i="4" a="1"/>
  <c r="G4465" i="4" a="1"/>
  <c r="H4465" i="4" a="1"/>
  <c r="B4467" i="4" a="1"/>
  <c r="C4467" i="4" a="1"/>
  <c r="G4467" i="4" a="1"/>
  <c r="H4467" i="4" a="1"/>
  <c r="I4467" i="4" a="1"/>
  <c r="J4467" i="4" a="1"/>
  <c r="K4467" i="4" a="1"/>
  <c r="L4467" i="4" a="1"/>
  <c r="B4469" i="4" a="1"/>
  <c r="C4469" i="4" a="1"/>
  <c r="G4469" i="4" a="1"/>
  <c r="H4469" i="4" a="1"/>
  <c r="I4469" i="4" a="1"/>
  <c r="J4469" i="4" a="1"/>
  <c r="K4469" i="4" a="1"/>
  <c r="L4469" i="4" a="1"/>
  <c r="B4471" i="4" a="1"/>
  <c r="C4471" i="4" a="1"/>
  <c r="G4471" i="4" a="1"/>
  <c r="B4472" i="4" a="1"/>
  <c r="C4472" i="4" a="1"/>
  <c r="G4472" i="4" a="1"/>
  <c r="H4472" i="4" a="1"/>
  <c r="I4472" i="4" a="1"/>
  <c r="J4472" i="4" a="1"/>
  <c r="K4472" i="4" a="1"/>
  <c r="L4472" i="4" a="1"/>
  <c r="B4474" i="4" a="1"/>
  <c r="C4474" i="4" a="1"/>
  <c r="G4474" i="4" a="1"/>
  <c r="H4474" i="4" a="1"/>
  <c r="I4474" i="4" a="1"/>
  <c r="J4474" i="4" a="1"/>
  <c r="K4474" i="4" a="1"/>
  <c r="L4474" i="4" a="1"/>
  <c r="B4477" i="4" a="1"/>
  <c r="B4478" i="4" a="1"/>
  <c r="C4478" i="4" a="1"/>
  <c r="G4478" i="4" a="1"/>
  <c r="H4478" i="4" a="1"/>
  <c r="I4478" i="4" a="1"/>
  <c r="J4478" i="4" a="1"/>
  <c r="K4478" i="4" a="1"/>
  <c r="L4478" i="4" a="1"/>
  <c r="B4480" i="4" a="1"/>
  <c r="C4480" i="4" a="1"/>
  <c r="G4480" i="4" a="1"/>
  <c r="H4480" i="4" a="1"/>
  <c r="I4480" i="4" a="1"/>
  <c r="J4480" i="4" a="1"/>
  <c r="B4483" i="4" a="1"/>
  <c r="C4483" i="4" a="1"/>
  <c r="G4483" i="4" a="1"/>
  <c r="H4483" i="4" a="1"/>
  <c r="I4483" i="4" a="1"/>
  <c r="J4483" i="4" a="1"/>
  <c r="K4483" i="4" a="1"/>
  <c r="B4484" i="4" a="1"/>
  <c r="C4484" i="4" a="1"/>
  <c r="B4487" i="4" a="1"/>
  <c r="C4487" i="4" a="1"/>
  <c r="G4487" i="4" a="1"/>
  <c r="H4487" i="4" a="1"/>
  <c r="I4487" i="4" a="1"/>
  <c r="J4487" i="4" a="1"/>
  <c r="B4493" i="4" a="1"/>
  <c r="C4493" i="4" a="1"/>
  <c r="G4493" i="4" a="1"/>
  <c r="H4493" i="4" a="1"/>
  <c r="I4493" i="4" a="1"/>
  <c r="J4493" i="4" a="1"/>
  <c r="B4496" i="4" a="1"/>
  <c r="C4496" i="4" a="1"/>
  <c r="G4496" i="4" a="1"/>
  <c r="H4496" i="4" a="1"/>
  <c r="I4496" i="4" a="1"/>
  <c r="J4496" i="4" a="1"/>
  <c r="K4496" i="4" a="1"/>
  <c r="B4497" i="4" a="1"/>
  <c r="C4497" i="4" a="1"/>
  <c r="G4497" i="4" a="1"/>
  <c r="H4497" i="4" a="1"/>
  <c r="I4497" i="4" a="1"/>
  <c r="J4497" i="4" a="1"/>
  <c r="B4500" i="4" a="1"/>
  <c r="C4500" i="4" a="1"/>
  <c r="G4500" i="4" a="1"/>
  <c r="H4500" i="4" a="1"/>
  <c r="I4500" i="4" a="1"/>
  <c r="J4500" i="4" a="1"/>
  <c r="K4500" i="4" a="1"/>
  <c r="L4500" i="4" a="1"/>
  <c r="B4505" i="4" a="1"/>
  <c r="C4505" i="4" a="1"/>
  <c r="G4505" i="4" a="1"/>
  <c r="H4505" i="4" a="1"/>
  <c r="B4507" i="4" a="1"/>
  <c r="C4507" i="4" a="1"/>
  <c r="G4507" i="4" a="1"/>
  <c r="H4507" i="4" a="1"/>
  <c r="B4509" i="4" a="1"/>
  <c r="C4509" i="4" a="1"/>
  <c r="G4509" i="4" a="1"/>
  <c r="B4514" i="4" a="1"/>
  <c r="C4514" i="4" a="1"/>
  <c r="G4514" i="4" a="1"/>
  <c r="H4514" i="4" a="1"/>
  <c r="I4514" i="4" a="1"/>
  <c r="J4514" i="4" a="1"/>
  <c r="B4516" i="4" a="1"/>
  <c r="C4516" i="4" a="1"/>
  <c r="G4516" i="4" a="1"/>
  <c r="H4516" i="4" a="1"/>
  <c r="I4516" i="4" a="1"/>
  <c r="J4516" i="4" a="1"/>
  <c r="K4516" i="4" a="1"/>
  <c r="L4516" i="4" a="1"/>
  <c r="B4519" i="4" a="1"/>
  <c r="C4519" i="4" a="1"/>
  <c r="G4519" i="4" a="1"/>
  <c r="H4519" i="4" a="1"/>
  <c r="I4519" i="4" a="1"/>
  <c r="J4519" i="4" a="1"/>
  <c r="K4519" i="4" a="1"/>
  <c r="L4519" i="4" a="1"/>
  <c r="B4521" i="4" a="1"/>
  <c r="C4521" i="4" a="1"/>
  <c r="G4521" i="4" a="1"/>
  <c r="H4521" i="4" a="1"/>
  <c r="I4521" i="4" a="1"/>
  <c r="J4521" i="4" a="1"/>
  <c r="K4521" i="4" a="1"/>
  <c r="L4521" i="4" a="1"/>
  <c r="B4523" i="4" a="1"/>
  <c r="C4523" i="4" a="1"/>
  <c r="G4523" i="4" a="1"/>
  <c r="B4524" i="4" a="1"/>
  <c r="C4524" i="4" a="1"/>
  <c r="G4524" i="4" a="1"/>
  <c r="B4525" i="4" a="1"/>
  <c r="C4525" i="4" a="1"/>
  <c r="G4525" i="4" a="1"/>
  <c r="H4525" i="4" a="1"/>
  <c r="I4525" i="4" a="1"/>
  <c r="J4525" i="4" a="1"/>
  <c r="B4529" i="4" a="1"/>
  <c r="C4529" i="4" a="1"/>
  <c r="G4529" i="4" a="1"/>
  <c r="H4529" i="4" a="1"/>
  <c r="I4529" i="4" a="1"/>
  <c r="J4529" i="4" a="1"/>
  <c r="K4529" i="4" a="1"/>
  <c r="L4529" i="4" a="1"/>
  <c r="B4531" i="4" a="1"/>
  <c r="C4531" i="4" a="1"/>
  <c r="G4531" i="4" a="1"/>
  <c r="H4531" i="4" a="1"/>
  <c r="I4531" i="4" a="1"/>
  <c r="J4531" i="4" a="1"/>
  <c r="K4531" i="4" a="1"/>
  <c r="L4531" i="4" a="1"/>
  <c r="B4535" i="4" a="1"/>
  <c r="C4535" i="4" a="1"/>
  <c r="G4535" i="4" a="1"/>
  <c r="H4535" i="4" a="1"/>
  <c r="I4535" i="4" a="1"/>
  <c r="J4535" i="4" a="1"/>
  <c r="K4535" i="4" a="1"/>
  <c r="B4536" i="4" a="1"/>
  <c r="C4536" i="4" a="1"/>
  <c r="B4538" i="4" a="1"/>
  <c r="C4538" i="4" a="1"/>
  <c r="G4538" i="4" a="1"/>
  <c r="H4538" i="4" a="1"/>
  <c r="I4538" i="4" a="1"/>
  <c r="J4538" i="4" a="1"/>
  <c r="K4538" i="4" a="1"/>
  <c r="L4538" i="4" a="1"/>
  <c r="B4544" i="4" a="1"/>
  <c r="C4544" i="4" a="1"/>
  <c r="D4544" i="4" s="1"/>
  <c r="B4545" i="4" a="1"/>
  <c r="C4545" i="4" a="1"/>
  <c r="G4545" i="4" a="1"/>
  <c r="H4545" i="4" a="1"/>
  <c r="I4545" i="4" a="1"/>
  <c r="J4545" i="4" a="1"/>
  <c r="K4545" i="4" a="1"/>
  <c r="B4546" i="4" a="1"/>
  <c r="C4546" i="4" a="1"/>
  <c r="B4547" i="4" a="1"/>
  <c r="C4547" i="4" a="1"/>
  <c r="G4547" i="4" a="1"/>
  <c r="H4547" i="4" a="1"/>
  <c r="I4547" i="4" a="1"/>
  <c r="J4547" i="4" a="1"/>
  <c r="B4548" i="4" a="1"/>
  <c r="C4548" i="4" a="1"/>
  <c r="G4548" i="4" a="1"/>
  <c r="H4548" i="4" a="1"/>
  <c r="I4548" i="4" a="1"/>
  <c r="J4548" i="4" a="1"/>
  <c r="K4548" i="4" a="1"/>
  <c r="L4548" i="4" a="1"/>
  <c r="B4552" i="4" a="1"/>
  <c r="C4552" i="4" a="1"/>
  <c r="G4552" i="4" a="1"/>
  <c r="H4552" i="4" a="1"/>
  <c r="I4552" i="4" a="1"/>
  <c r="B4553" i="4" a="1"/>
  <c r="C4553" i="4" a="1"/>
  <c r="D4553" i="4" s="1"/>
  <c r="B4554" i="4" a="1"/>
  <c r="C4554" i="4" a="1"/>
  <c r="G4554" i="4" a="1"/>
  <c r="H4554" i="4" a="1"/>
  <c r="B4556" i="4" a="1"/>
  <c r="C4556" i="4" a="1"/>
  <c r="G4556" i="4" a="1"/>
  <c r="H4556" i="4" a="1"/>
  <c r="I4556" i="4" a="1"/>
  <c r="J4556" i="4" a="1"/>
  <c r="K4556" i="4" a="1"/>
  <c r="L4556" i="4" a="1"/>
  <c r="B4566" i="4" a="1"/>
  <c r="C4566" i="4" a="1"/>
  <c r="G4566" i="4" a="1"/>
  <c r="B4568" i="4" a="1"/>
  <c r="C4568" i="4" a="1"/>
  <c r="G4568" i="4" a="1"/>
  <c r="H4568" i="4" a="1"/>
  <c r="I4568" i="4" a="1"/>
  <c r="J4568" i="4" a="1"/>
  <c r="B4569" i="4" a="1"/>
  <c r="C4569" i="4" a="1"/>
  <c r="G4569" i="4" a="1"/>
  <c r="H4569" i="4" a="1"/>
  <c r="B4571" i="4" a="1"/>
  <c r="C4571" i="4" a="1"/>
  <c r="G4571" i="4" a="1"/>
  <c r="H4571" i="4" a="1"/>
  <c r="I4571" i="4" a="1"/>
  <c r="B4572" i="4" a="1"/>
  <c r="C4572" i="4" a="1"/>
  <c r="D4572" i="4" s="1"/>
  <c r="B4573" i="4" a="1"/>
  <c r="C4573" i="4" a="1"/>
  <c r="D4573" i="4" s="1"/>
  <c r="B4578" i="4" a="1"/>
  <c r="C4578" i="4" a="1"/>
  <c r="G4578" i="4" a="1"/>
  <c r="H4578" i="4" a="1"/>
  <c r="I4578" i="4" a="1"/>
  <c r="J4578" i="4" a="1"/>
  <c r="K4578" i="4" a="1"/>
  <c r="L4578" i="4" a="1"/>
  <c r="B4580" i="4" a="1"/>
  <c r="C4580" i="4" a="1"/>
  <c r="B4584" i="4" a="1"/>
  <c r="C4584" i="4" a="1"/>
  <c r="G4584" i="4" a="1"/>
  <c r="H4584" i="4" a="1"/>
  <c r="I4584" i="4" a="1"/>
  <c r="J4584" i="4" a="1"/>
  <c r="K4584" i="4" a="1"/>
  <c r="L4584" i="4" a="1"/>
  <c r="B4587" i="4" a="1"/>
  <c r="C4587" i="4" a="1"/>
  <c r="G4587" i="4" a="1"/>
  <c r="H4587" i="4" a="1"/>
  <c r="B4588" i="4" a="1"/>
  <c r="C4588" i="4" a="1"/>
  <c r="G4588" i="4" a="1"/>
  <c r="H4588" i="4" a="1"/>
  <c r="I4588" i="4" a="1"/>
  <c r="J4588" i="4" a="1"/>
  <c r="K4588" i="4" a="1"/>
  <c r="L4588" i="4" a="1"/>
  <c r="B4594" i="4" a="1"/>
  <c r="C4594" i="4" a="1"/>
  <c r="G4594" i="4" a="1"/>
  <c r="H4594" i="4" a="1"/>
  <c r="B4595" i="4" a="1"/>
  <c r="C4595" i="4" a="1"/>
  <c r="G4595" i="4" a="1"/>
  <c r="H4595" i="4" a="1"/>
  <c r="I4595" i="4" a="1"/>
  <c r="J4595" i="4" a="1"/>
  <c r="B4596" i="4" a="1"/>
  <c r="C4596" i="4" a="1"/>
  <c r="G4596" i="4" a="1"/>
  <c r="H4596" i="4" a="1"/>
  <c r="I4596" i="4" a="1"/>
  <c r="B4597" i="4" a="1"/>
  <c r="C4597" i="4" a="1"/>
  <c r="B4598" i="4" a="1"/>
  <c r="C4598" i="4" a="1"/>
  <c r="G4598" i="4" a="1"/>
  <c r="H4598" i="4" a="1"/>
  <c r="B4599" i="4" a="1"/>
  <c r="C4599" i="4" a="1"/>
  <c r="G4599" i="4" a="1"/>
  <c r="H4599" i="4" a="1"/>
  <c r="I4599" i="4" a="1"/>
  <c r="J4599" i="4" a="1"/>
  <c r="B4604" i="4" a="1"/>
  <c r="C4604" i="4" a="1"/>
  <c r="G4604" i="4" a="1"/>
  <c r="H4604" i="4" a="1"/>
  <c r="I4604" i="4" a="1"/>
  <c r="J4604" i="4" a="1"/>
  <c r="K4604" i="4" a="1"/>
  <c r="B4689" i="4" a="1"/>
  <c r="C4689" i="4" a="1"/>
  <c r="G4689" i="4" a="1"/>
  <c r="H4689" i="4" a="1"/>
  <c r="I4689" i="4" a="1"/>
  <c r="B4690" i="4" a="1"/>
  <c r="C4690" i="4" a="1"/>
  <c r="D4690" i="4" s="1"/>
  <c r="B4691" i="4" a="1"/>
  <c r="C4691" i="4" a="1"/>
  <c r="G4691" i="4" a="1"/>
  <c r="H4691" i="4" a="1"/>
  <c r="B4692" i="4" a="1"/>
  <c r="C4692" i="4" a="1"/>
  <c r="G4692" i="4" a="1"/>
  <c r="H4692" i="4" a="1"/>
  <c r="B4695" i="4" a="1"/>
  <c r="C4695" i="4" a="1"/>
  <c r="G4695" i="4" a="1"/>
  <c r="H4695" i="4" a="1"/>
  <c r="I4695" i="4" a="1"/>
  <c r="J4695" i="4" a="1"/>
  <c r="K4695" i="4" a="1"/>
  <c r="L4695" i="4" a="1"/>
  <c r="B4698" i="4" a="1"/>
  <c r="C4698" i="4" a="1"/>
  <c r="G4698" i="4" a="1"/>
  <c r="H4698" i="4" a="1"/>
  <c r="I4698" i="4" a="1"/>
  <c r="J4698" i="4" a="1"/>
  <c r="B4699" i="4" a="1"/>
  <c r="C4699" i="4" a="1"/>
  <c r="G4699" i="4" a="1"/>
  <c r="H4699" i="4" a="1"/>
  <c r="B4700" i="4" a="1"/>
  <c r="C4700" i="4" a="1"/>
  <c r="G4700" i="4" a="1"/>
  <c r="H4700" i="4" a="1"/>
  <c r="B4701" i="4" a="1"/>
  <c r="C4701" i="4" a="1"/>
  <c r="G4701" i="4" a="1"/>
  <c r="H4701" i="4" a="1"/>
  <c r="B4702" i="4" a="1"/>
  <c r="C4702" i="4" a="1"/>
  <c r="G4702" i="4" a="1"/>
  <c r="H4702" i="4" a="1"/>
  <c r="I4702" i="4" a="1"/>
  <c r="B4707" i="4" a="1"/>
  <c r="C4707" i="4" a="1"/>
  <c r="G4707" i="4" a="1"/>
  <c r="H4707" i="4" a="1"/>
  <c r="I4707" i="4" a="1"/>
  <c r="B4710" i="4" a="1"/>
  <c r="C4710" i="4" a="1"/>
  <c r="G4710" i="4" a="1"/>
  <c r="H4710" i="4" a="1"/>
  <c r="B4711" i="4" a="1"/>
  <c r="C4711" i="4" a="1"/>
  <c r="G4711" i="4" a="1"/>
  <c r="H4711" i="4" a="1"/>
  <c r="I4711" i="4" a="1"/>
  <c r="B4712" i="4" a="1"/>
  <c r="C4712" i="4" a="1"/>
  <c r="G4712" i="4" a="1"/>
  <c r="B4713" i="4" a="1"/>
  <c r="C4713" i="4" a="1"/>
  <c r="D4713" i="4" s="1"/>
  <c r="B4714" i="4" a="1"/>
  <c r="C4714" i="4" a="1"/>
  <c r="G4714" i="4" a="1"/>
  <c r="H4714" i="4" a="1"/>
  <c r="I4714" i="4" a="1"/>
  <c r="B4715" i="4" a="1"/>
  <c r="B4716" i="4" a="1"/>
  <c r="C4716" i="4" a="1"/>
  <c r="G4716" i="4" a="1"/>
  <c r="H4716" i="4" a="1"/>
  <c r="I4716" i="4" a="1"/>
  <c r="B4723" i="4" a="1"/>
  <c r="C4723" i="4" a="1"/>
  <c r="B4724" i="4" a="1"/>
  <c r="C4724" i="4" a="1"/>
  <c r="G4724" i="4" a="1"/>
  <c r="H4724" i="4" a="1"/>
  <c r="B4725" i="4" a="1"/>
  <c r="C4725" i="4" a="1"/>
  <c r="G4725" i="4" a="1"/>
  <c r="H4725" i="4" a="1"/>
  <c r="I4725" i="4" a="1"/>
  <c r="J4725" i="4" a="1"/>
  <c r="K4725" i="4" a="1"/>
  <c r="B4726" i="4" a="1"/>
  <c r="C4726" i="4" a="1"/>
  <c r="D4726" i="4" s="1"/>
  <c r="B4727" i="4" a="1"/>
  <c r="C4727" i="4" a="1"/>
  <c r="G4727" i="4" a="1"/>
  <c r="H4727" i="4" a="1"/>
  <c r="I4727" i="4" a="1"/>
  <c r="J4727" i="4" a="1"/>
  <c r="B4730" i="4" a="1"/>
  <c r="C4730" i="4" a="1"/>
  <c r="G4730" i="4" a="1"/>
  <c r="H4730" i="4" a="1"/>
  <c r="I4730" i="4" a="1"/>
  <c r="J4730" i="4" a="1"/>
  <c r="K4730" i="4" a="1"/>
  <c r="L4730" i="4" a="1"/>
  <c r="B4736" i="4" a="1"/>
  <c r="B4737" i="4" a="1"/>
  <c r="C4737" i="4" a="1"/>
  <c r="G4737" i="4" a="1"/>
  <c r="H4737" i="4" a="1"/>
  <c r="I4737" i="4" a="1"/>
  <c r="J4737" i="4" a="1"/>
  <c r="K4737" i="4" a="1"/>
  <c r="L4737" i="4" a="1"/>
  <c r="B4739" i="4" a="1"/>
  <c r="B4740" i="4" a="1"/>
  <c r="C4740" i="4" a="1"/>
  <c r="G4740" i="4" a="1"/>
  <c r="H4740" i="4" a="1"/>
  <c r="I4740" i="4" a="1"/>
  <c r="B4742" i="4" a="1"/>
  <c r="C4742" i="4" a="1"/>
  <c r="G4742" i="4" a="1"/>
  <c r="H4742" i="4" a="1"/>
  <c r="I4742" i="4" a="1"/>
  <c r="B4744" i="4" a="1"/>
  <c r="C4744" i="4" a="1"/>
  <c r="G4744" i="4" a="1"/>
  <c r="H4744" i="4" a="1"/>
  <c r="I4744" i="4" a="1"/>
  <c r="B4748" i="4" a="1"/>
  <c r="C4748" i="4" a="1"/>
  <c r="B4755" i="4" a="1"/>
  <c r="C4755" i="4" a="1"/>
  <c r="B4765" i="4" a="1"/>
  <c r="C4765" i="4" a="1"/>
  <c r="D4765" i="4" s="1"/>
  <c r="B4771" i="4" a="1"/>
  <c r="B4772" i="4" a="1"/>
  <c r="C4772" i="4" a="1"/>
  <c r="G4772" i="4" a="1"/>
  <c r="B4805" i="4" a="1"/>
  <c r="B4806" i="4" a="1"/>
  <c r="C4806" i="4" a="1"/>
  <c r="D4806" i="4"/>
  <c r="G4806" i="4" a="1"/>
  <c r="B4809" i="4" a="1"/>
  <c r="C4809" i="4" a="1"/>
  <c r="D4809" i="4"/>
  <c r="B4810" i="4" a="1"/>
  <c r="C4810" i="4" a="1"/>
  <c r="D4810" i="4"/>
  <c r="G4810" i="4" a="1"/>
  <c r="B4811" i="4" a="1"/>
  <c r="C4811" i="4" a="1"/>
  <c r="D4811" i="4"/>
  <c r="G4811" i="4" a="1"/>
  <c r="B4812" i="4" a="1"/>
  <c r="C4812" i="4" a="1"/>
  <c r="D4812" i="4"/>
  <c r="G4812" i="4" a="1"/>
  <c r="B4813" i="4" a="1"/>
  <c r="C4813" i="4" a="1"/>
  <c r="D4813" i="4"/>
  <c r="G4813" i="4" a="1"/>
  <c r="H4813" i="4" a="1"/>
  <c r="I4813" i="4" a="1"/>
  <c r="J4813" i="4" a="1"/>
  <c r="B4816" i="4" a="1"/>
  <c r="B4819" i="4" a="1"/>
  <c r="C4819" i="4" a="1"/>
  <c r="D4819" i="4"/>
  <c r="G4819" i="4" a="1"/>
  <c r="B4821" i="4" a="1"/>
  <c r="C4821" i="4" a="1"/>
  <c r="D4821" i="4"/>
  <c r="G4821" i="4" a="1"/>
  <c r="H4821" i="4" a="1"/>
  <c r="B4822" i="4" a="1"/>
  <c r="C4822" i="4" a="1"/>
  <c r="D4822" i="4"/>
  <c r="G4822" i="4" a="1"/>
  <c r="H4822" i="4" a="1"/>
  <c r="B4823" i="4" a="1"/>
  <c r="C4823" i="4" a="1"/>
  <c r="D4823" i="4"/>
  <c r="G4823" i="4" a="1"/>
  <c r="H4823" i="4" a="1"/>
  <c r="I4823" i="4" a="1"/>
  <c r="B4827" i="4" a="1"/>
  <c r="C4827" i="4" a="1"/>
  <c r="D4827" i="4"/>
  <c r="B4828" i="4" a="1"/>
  <c r="C4828" i="4" a="1"/>
  <c r="D4828" i="4"/>
  <c r="G4828" i="4" a="1"/>
  <c r="H4828" i="4" a="1"/>
  <c r="I4828" i="4" a="1"/>
  <c r="J4828" i="4" a="1"/>
  <c r="K4828" i="4" a="1"/>
  <c r="B4829" i="4" a="1"/>
  <c r="B4830" i="4" a="1"/>
  <c r="C4830" i="4" a="1"/>
  <c r="B4831" i="4" a="1"/>
  <c r="C4831" i="4" a="1"/>
  <c r="D4831" i="4"/>
  <c r="G4831" i="4" a="1"/>
  <c r="B4833" i="4" a="1"/>
  <c r="C4833" i="4" a="1"/>
  <c r="D4833" i="4"/>
  <c r="G4833" i="4" a="1"/>
  <c r="H4833" i="4" a="1"/>
  <c r="I4833" i="4" a="1"/>
  <c r="B4835" i="4" a="1"/>
  <c r="C4835" i="4" a="1"/>
  <c r="D4835" i="4"/>
  <c r="B4836" i="4" a="1"/>
  <c r="C4836" i="4" a="1"/>
  <c r="D4836" i="4"/>
  <c r="G4836" i="4" a="1"/>
  <c r="H4836" i="4" a="1"/>
  <c r="B4838" i="4" a="1"/>
  <c r="B4840" i="4" a="1"/>
  <c r="C4840" i="4" a="1"/>
  <c r="D4840" i="4"/>
  <c r="B4843" i="4" a="1"/>
  <c r="B4845" i="4" a="1"/>
  <c r="C4845" i="4" a="1"/>
  <c r="D4845" i="4"/>
  <c r="G4845" i="4" a="1"/>
  <c r="H4845" i="4" a="1"/>
  <c r="I4845" i="4" a="1"/>
  <c r="J4845" i="4" a="1"/>
  <c r="B4847" i="4" a="1"/>
  <c r="C4847" i="4" a="1"/>
  <c r="B4848" i="4" a="1"/>
  <c r="C4848" i="4" a="1"/>
  <c r="B4849" i="4" a="1"/>
  <c r="B4850" i="4" a="1"/>
  <c r="B4851" i="4" a="1"/>
  <c r="B4852" i="4" a="1"/>
  <c r="B4853" i="4" a="1"/>
  <c r="B4854" i="4" a="1"/>
  <c r="C4854" i="4" a="1"/>
  <c r="B4855" i="4" a="1"/>
  <c r="C4855" i="4" a="1"/>
  <c r="D4855" i="4"/>
  <c r="B4856" i="4" a="1"/>
  <c r="C4856" i="4" a="1"/>
  <c r="D4856" i="4"/>
  <c r="G4856" i="4" a="1"/>
  <c r="H4856" i="4" a="1"/>
  <c r="B4857" i="4" a="1"/>
  <c r="C4857" i="4" a="1"/>
  <c r="D4857" i="4"/>
  <c r="G4857" i="4" a="1"/>
  <c r="H4857" i="4" a="1"/>
  <c r="I4857" i="4" a="1"/>
  <c r="B4861" i="4" a="1"/>
  <c r="B4862" i="4" a="1"/>
  <c r="C4862" i="4" a="1"/>
  <c r="D4862" i="4"/>
  <c r="B4863" i="4" a="1"/>
  <c r="C4863" i="4" a="1"/>
  <c r="B4865" i="4" a="1"/>
  <c r="C4865" i="4" a="1"/>
  <c r="D4865" i="4"/>
  <c r="G4865" i="4" a="1"/>
  <c r="H4865" i="4" a="1"/>
  <c r="I4865" i="4" a="1"/>
  <c r="B4867" i="4" a="1"/>
  <c r="C4867" i="4" a="1"/>
  <c r="B4868" i="4" a="1"/>
  <c r="C4868" i="4" a="1"/>
  <c r="D4868" i="4"/>
  <c r="B4869" i="4" a="1"/>
  <c r="B4871" i="4" a="1"/>
  <c r="C4871" i="4" a="1"/>
  <c r="D4871" i="4"/>
  <c r="G4871" i="4" a="1"/>
  <c r="B4873" i="4" a="1"/>
  <c r="C4873" i="4" a="1"/>
  <c r="D4873" i="4"/>
  <c r="B4875" i="4" a="1"/>
  <c r="C4875" i="4" a="1"/>
  <c r="D4875" i="4"/>
  <c r="G4875" i="4" a="1"/>
  <c r="H4875" i="4" a="1"/>
  <c r="I4875" i="4" a="1"/>
  <c r="B4876" i="4" a="1"/>
  <c r="C4876" i="4" a="1"/>
  <c r="D4876" i="4"/>
  <c r="G4876" i="4" a="1"/>
  <c r="B4877" i="4" a="1"/>
  <c r="C4877" i="4" a="1"/>
  <c r="D4877" i="4"/>
  <c r="B4878" i="4" a="1"/>
  <c r="C4878" i="4" a="1"/>
  <c r="D4878" i="4"/>
  <c r="G4878" i="4" a="1"/>
  <c r="H4878" i="4" a="1"/>
  <c r="B4879" i="4" a="1"/>
  <c r="C4879" i="4" a="1"/>
  <c r="D4879" i="4"/>
  <c r="G4879" i="4" a="1"/>
  <c r="B4880" i="4" a="1"/>
  <c r="C4880" i="4" a="1"/>
  <c r="D4880" i="4"/>
  <c r="G4880" i="4" a="1"/>
  <c r="H4880" i="4" a="1"/>
  <c r="B4881" i="4" a="1"/>
  <c r="C4881" i="4" a="1"/>
  <c r="B4882" i="4" a="1"/>
  <c r="C4882" i="4" a="1"/>
  <c r="D4882" i="4"/>
  <c r="G4882" i="4" a="1"/>
  <c r="B4883" i="4" a="1"/>
  <c r="C4883" i="4" a="1"/>
  <c r="D4883" i="4"/>
  <c r="B4885" i="4" a="1"/>
  <c r="C4885" i="4" a="1"/>
  <c r="D4885" i="4"/>
  <c r="G4885" i="4" a="1"/>
  <c r="B4888" i="4" a="1"/>
  <c r="C4888" i="4" a="1"/>
  <c r="D4888" i="4"/>
  <c r="G4888" i="4" a="1"/>
  <c r="H4888" i="4" a="1"/>
  <c r="B4894" i="4" a="1"/>
  <c r="B4895" i="4" a="1"/>
  <c r="C4895" i="4" a="1"/>
  <c r="B4896" i="4" a="1"/>
  <c r="C4896" i="4" a="1"/>
  <c r="D4896" i="4"/>
  <c r="B4900" i="4" a="1"/>
  <c r="C4900" i="4" a="1"/>
  <c r="D4900" i="4"/>
  <c r="G4900" i="4" a="1"/>
  <c r="H4900" i="4" a="1"/>
  <c r="I4900" i="4" a="1"/>
  <c r="B4901" i="4" a="1"/>
  <c r="C4901" i="4" a="1"/>
  <c r="B4903" i="4" a="1"/>
  <c r="C4903" i="4" a="1"/>
  <c r="D4903" i="4"/>
  <c r="G4903" i="4" a="1"/>
  <c r="B4907" i="4" a="1"/>
  <c r="C4907" i="4" a="1"/>
  <c r="D4907" i="4"/>
  <c r="G4907" i="4" a="1"/>
  <c r="B4908" i="4" a="1"/>
  <c r="C4908" i="4" a="1"/>
  <c r="D4908" i="4"/>
  <c r="G4908" i="4" a="1"/>
  <c r="H4908" i="4" a="1"/>
  <c r="B4912" i="4" a="1"/>
  <c r="C4912" i="4" a="1"/>
  <c r="D4912" i="4"/>
  <c r="G4912" i="4" a="1"/>
  <c r="B4914" i="4" a="1"/>
  <c r="C4914" i="4" a="1"/>
  <c r="D4914" i="4"/>
  <c r="B4916" i="4" a="1"/>
  <c r="C4916" i="4" a="1"/>
  <c r="D4916" i="4"/>
  <c r="G4916" i="4" a="1"/>
  <c r="B4919" i="4" a="1"/>
  <c r="C4919" i="4" a="1"/>
  <c r="D4919" i="4"/>
  <c r="B4922" i="4" a="1"/>
  <c r="C4922" i="4" a="1"/>
  <c r="D4922" i="4"/>
  <c r="G4922" i="4" a="1"/>
  <c r="H4922" i="4" a="1"/>
  <c r="B4923" i="4" a="1"/>
  <c r="C4923" i="4" a="1"/>
  <c r="D4923" i="4"/>
  <c r="G4923" i="4" a="1"/>
  <c r="H4923" i="4" a="1"/>
  <c r="B4925" i="4" a="1"/>
  <c r="B4926" i="4" a="1"/>
  <c r="C4926" i="4" a="1"/>
  <c r="D4926" i="4"/>
  <c r="G4926" i="4" a="1"/>
  <c r="H4926" i="4" a="1"/>
  <c r="B4929" i="4" a="1"/>
  <c r="C4929" i="4" a="1"/>
  <c r="D4929" i="4"/>
  <c r="G4929" i="4" a="1"/>
  <c r="H4929" i="4" a="1"/>
  <c r="B4930" i="4" a="1"/>
  <c r="C4930" i="4" a="1"/>
  <c r="D4930" i="4"/>
  <c r="G4930" i="4" a="1"/>
  <c r="H4930" i="4" a="1"/>
  <c r="B4932" i="4" a="1"/>
  <c r="C4932" i="4" a="1"/>
  <c r="D4932" i="4"/>
  <c r="B4940" i="4" a="1"/>
  <c r="C4940" i="4" a="1"/>
  <c r="B4942" i="4" a="1"/>
  <c r="C4942" i="4" a="1"/>
  <c r="D4942" i="4"/>
  <c r="G4942" i="4" a="1"/>
  <c r="H4942" i="4" a="1"/>
  <c r="I4942" i="4" a="1"/>
  <c r="B4943" i="4" a="1"/>
  <c r="C4943" i="4" a="1"/>
  <c r="B4944" i="4" a="1"/>
  <c r="C4944" i="4" a="1"/>
  <c r="D4944" i="4"/>
  <c r="G4944" i="4" a="1"/>
  <c r="B4947" i="4" a="1"/>
  <c r="C4947" i="4" a="1"/>
  <c r="B4948" i="4" a="1"/>
  <c r="B4949" i="4" a="1"/>
  <c r="C4949" i="4" a="1"/>
  <c r="D4949" i="4"/>
  <c r="G4949" i="4" a="1"/>
  <c r="H4949" i="4" a="1"/>
  <c r="I4949" i="4" a="1"/>
  <c r="B4950" i="4" a="1"/>
  <c r="C4950" i="4" a="1"/>
  <c r="D4950" i="4"/>
  <c r="G4950" i="4" a="1"/>
  <c r="H4950" i="4" a="1"/>
  <c r="B4951" i="4" a="1"/>
  <c r="C4951" i="4" a="1"/>
  <c r="D4951" i="4"/>
  <c r="G4951" i="4" a="1"/>
  <c r="H4951" i="4" a="1"/>
  <c r="I4951" i="4" a="1"/>
  <c r="B4952" i="4" a="1"/>
  <c r="C4952" i="4" a="1"/>
  <c r="B4954" i="4" a="1"/>
  <c r="C4954" i="4" a="1"/>
  <c r="D4954" i="4"/>
  <c r="G4954" i="4" a="1"/>
  <c r="H4954" i="4" a="1"/>
  <c r="B4956" i="4" a="1"/>
  <c r="C4956" i="4" a="1"/>
  <c r="D4956" i="4"/>
  <c r="G4956" i="4" a="1"/>
  <c r="B4959" i="4" a="1"/>
  <c r="C4959" i="4" a="1"/>
  <c r="D4959" i="4"/>
  <c r="G4959" i="4" a="1"/>
  <c r="B4961" i="4" a="1"/>
  <c r="B4962" i="4" a="1"/>
  <c r="C4962" i="4" a="1"/>
  <c r="D4962" i="4"/>
  <c r="G4962" i="4" a="1"/>
  <c r="H4962" i="4" a="1"/>
  <c r="I4962" i="4" a="1"/>
  <c r="B4963" i="4" a="1"/>
  <c r="C4963" i="4" a="1"/>
  <c r="B4964" i="4" a="1"/>
  <c r="C4964" i="4" a="1"/>
  <c r="D4964" i="4"/>
  <c r="G4964" i="4" a="1"/>
  <c r="H4964" i="4" a="1"/>
  <c r="B4968" i="4" a="1"/>
  <c r="C4968" i="4" a="1"/>
  <c r="D4968" i="4"/>
  <c r="G4968" i="4" a="1"/>
  <c r="H4968" i="4" a="1"/>
  <c r="I4968" i="4" a="1"/>
  <c r="C5204" i="4" a="1"/>
  <c r="G5204" i="4" a="1"/>
  <c r="H5204" i="4" a="1"/>
  <c r="J5204" i="4" a="1"/>
  <c r="K5204" i="4" a="1"/>
  <c r="B5205" i="4" a="1"/>
  <c r="C5205" i="4" a="1"/>
  <c r="D5205" i="4"/>
  <c r="G5205" i="4" a="1"/>
  <c r="H5205" i="4" a="1"/>
  <c r="I5205" i="4" a="1"/>
  <c r="J5205" i="4" a="1"/>
  <c r="B5206" i="4" a="1"/>
  <c r="C5206" i="4" a="1"/>
  <c r="D5206" i="4"/>
  <c r="G5206" i="4" a="1"/>
  <c r="H5206" i="4" a="1"/>
  <c r="I5206" i="4" a="1"/>
  <c r="B5207" i="4" a="1"/>
  <c r="C5207" i="4" a="1"/>
  <c r="D5207" i="4"/>
  <c r="B5210" i="4" a="1"/>
  <c r="C5210" i="4" a="1"/>
  <c r="D5210" i="4"/>
  <c r="G5210" i="4" a="1"/>
  <c r="B5211" i="4" a="1"/>
  <c r="C5211" i="4" a="1"/>
  <c r="D5211" i="4"/>
  <c r="G5211" i="4" a="1"/>
  <c r="H5211" i="4" a="1"/>
  <c r="I5211" i="4" a="1"/>
  <c r="J5211" i="4" a="1"/>
  <c r="K5211" i="4" a="1"/>
  <c r="L5211" i="4" a="1"/>
  <c r="B5216" i="4" a="1"/>
  <c r="C5216" i="4" a="1"/>
  <c r="D5216" i="4"/>
  <c r="G5216" i="4" a="1"/>
  <c r="B5221" i="4" a="1"/>
  <c r="C5221" i="4" a="1"/>
  <c r="D5221" i="4"/>
  <c r="G5221" i="4" a="1"/>
  <c r="B5224" i="4" a="1"/>
  <c r="B5226" i="4" a="1"/>
  <c r="C5226" i="4" a="1"/>
  <c r="B5229" i="4" a="1"/>
  <c r="C5229" i="4" a="1"/>
  <c r="D5229" i="4"/>
  <c r="B5230" i="4" a="1"/>
  <c r="B5231" i="4" a="1"/>
  <c r="C5231" i="4" a="1"/>
  <c r="D5231" i="4"/>
  <c r="B5232" i="4" a="1"/>
  <c r="C5232" i="4" a="1"/>
  <c r="D5232" i="4"/>
  <c r="G5232" i="4" a="1"/>
  <c r="B5233" i="4" a="1"/>
  <c r="C5233" i="4" a="1"/>
  <c r="D5233" i="4"/>
  <c r="B5234" i="4" a="1"/>
  <c r="C5234" i="4" a="1"/>
  <c r="B5235" i="4" a="1"/>
  <c r="C5235" i="4" a="1"/>
  <c r="D5235" i="4"/>
  <c r="B5240" i="4" a="1"/>
  <c r="C5240" i="4" a="1"/>
  <c r="D5240" i="4"/>
  <c r="G5240" i="4" a="1"/>
  <c r="B5242" i="4" a="1"/>
  <c r="C5242" i="4" a="1"/>
  <c r="D5242" i="4"/>
  <c r="G5242" i="4" a="1"/>
  <c r="B5245" i="4" a="1"/>
  <c r="C5245" i="4" a="1"/>
  <c r="D5245" i="4"/>
  <c r="G5245" i="4" a="1"/>
  <c r="H5245" i="4" a="1"/>
  <c r="I5245" i="4" a="1"/>
  <c r="J5245" i="4" a="1"/>
  <c r="K5245" i="4" a="1"/>
  <c r="B5246" i="4" a="1"/>
  <c r="B5247" i="4" a="1"/>
  <c r="B5251" i="4" a="1"/>
  <c r="C5251" i="4" a="1"/>
  <c r="D5251" i="4"/>
  <c r="G5251" i="4" a="1"/>
  <c r="H5251" i="4" a="1"/>
  <c r="B5252" i="4" a="1"/>
  <c r="C5252" i="4" a="1"/>
  <c r="D5252" i="4"/>
  <c r="G5252" i="4" a="1"/>
  <c r="B5253" i="4" a="1"/>
  <c r="B5254" i="4" a="1"/>
  <c r="C5254" i="4" a="1"/>
  <c r="D5254" i="4"/>
  <c r="G5254" i="4" a="1"/>
  <c r="B5256" i="4" a="1"/>
  <c r="C5256" i="4" a="1"/>
  <c r="D5256" i="4"/>
  <c r="G5256" i="4" a="1"/>
  <c r="B5257" i="4" a="1"/>
  <c r="C5257" i="4" a="1"/>
  <c r="D5257" i="4"/>
  <c r="G5257" i="4" a="1"/>
  <c r="H5257" i="4" a="1"/>
  <c r="B5258" i="4" a="1"/>
  <c r="C5258" i="4" a="1"/>
  <c r="D5258" i="4"/>
  <c r="G5258" i="4" a="1"/>
  <c r="B5259" i="4" a="1"/>
  <c r="C5259" i="4" a="1"/>
  <c r="B5261" i="4" a="1"/>
  <c r="C5261" i="4" a="1"/>
  <c r="B5263" i="4" a="1"/>
  <c r="C5263" i="4" a="1"/>
  <c r="D5263" i="4"/>
  <c r="B5266" i="4" a="1"/>
  <c r="B5269" i="4" a="1"/>
  <c r="C5269" i="4" a="1"/>
  <c r="D5269" i="4"/>
  <c r="B5270" i="4" a="1"/>
  <c r="B5271" i="4" a="1"/>
  <c r="C5271" i="4" a="1"/>
  <c r="B5272" i="4" a="1"/>
  <c r="C5272" i="4" a="1"/>
  <c r="B5273" i="4" a="1"/>
  <c r="C5273" i="4" a="1"/>
  <c r="B5275" i="4" a="1"/>
  <c r="C5275" i="4" a="1"/>
  <c r="B5277" i="4" a="1"/>
  <c r="C5277" i="4" a="1"/>
  <c r="B5278" i="4" a="1"/>
  <c r="B5280" i="4" a="1"/>
  <c r="C5280" i="4" a="1"/>
  <c r="D5280" i="4"/>
  <c r="G5280" i="4" a="1"/>
  <c r="B5283" i="4" a="1"/>
  <c r="C5283" i="4" a="1"/>
  <c r="B5285" i="4" a="1"/>
  <c r="C5285" i="4" a="1"/>
  <c r="D5285" i="4"/>
  <c r="B5286" i="4" a="1"/>
  <c r="C5286" i="4" a="1"/>
  <c r="D5286" i="4"/>
  <c r="B5287" i="4" a="1"/>
  <c r="B5288" i="4" a="1"/>
  <c r="C5288" i="4" a="1"/>
  <c r="D5288" i="4"/>
  <c r="G5288" i="4" a="1"/>
  <c r="B5292" i="4" a="1"/>
  <c r="C5292" i="4" a="1"/>
  <c r="D5292" i="4"/>
  <c r="B5293" i="4" a="1"/>
  <c r="C5293" i="4" a="1"/>
  <c r="B5295" i="4" a="1"/>
  <c r="C5295" i="4" a="1"/>
  <c r="D5295" i="4"/>
  <c r="G5295" i="4" a="1"/>
  <c r="B5297" i="4" a="1"/>
  <c r="C5297" i="4" a="1"/>
  <c r="D5297" i="4"/>
  <c r="B5298" i="4" a="1"/>
  <c r="B5301" i="4" a="1"/>
  <c r="B5303" i="4" a="1"/>
  <c r="C5303" i="4" a="1"/>
  <c r="D5303" i="4"/>
  <c r="G5303" i="4" a="1"/>
  <c r="H5303" i="4" a="1"/>
  <c r="I5303" i="4" a="1"/>
  <c r="B5306" i="4" a="1"/>
  <c r="C5306" i="4" a="1"/>
  <c r="D5306" i="4"/>
  <c r="G5306" i="4" a="1"/>
  <c r="B5308" i="4" a="1"/>
  <c r="C5308" i="4" a="1"/>
  <c r="B5309" i="4" a="1"/>
  <c r="B5312" i="4" a="1"/>
  <c r="C5312" i="4" a="1"/>
  <c r="D5312" i="4"/>
  <c r="B5313" i="4" a="1"/>
  <c r="C5313" i="4" a="1"/>
  <c r="I5649" i="4" a="1"/>
  <c r="L5649" i="4" a="1"/>
  <c r="B5650" i="4" a="1"/>
  <c r="C5650" i="4" a="1"/>
  <c r="D5650" i="4"/>
  <c r="G5650" i="4" a="1"/>
  <c r="H5650" i="4" a="1"/>
  <c r="I5650" i="4" a="1"/>
  <c r="I3647" i="4" a="1"/>
  <c r="J3647" i="4" a="1"/>
  <c r="K3647" i="4" a="1"/>
  <c r="L3647" i="4" a="1"/>
  <c r="B4461" i="4" a="1"/>
  <c r="B4466" i="4" a="1"/>
  <c r="B4468" i="4" a="1"/>
  <c r="C4468" i="4" a="1"/>
  <c r="G4468" i="4" a="1"/>
  <c r="B4470" i="4" a="1"/>
  <c r="C4470" i="4" a="1"/>
  <c r="G4470" i="4" a="1"/>
  <c r="B4473" i="4" a="1"/>
  <c r="C4473" i="4" a="1"/>
  <c r="G4473" i="4" a="1"/>
  <c r="B4475" i="4" a="1"/>
  <c r="C4475" i="4" a="1"/>
  <c r="G4475" i="4" a="1"/>
  <c r="H4475" i="4" a="1"/>
  <c r="B4476" i="4" a="1"/>
  <c r="C4476" i="4" a="1"/>
  <c r="D4476" i="4" s="1"/>
  <c r="B4479" i="4" a="1"/>
  <c r="C4479" i="4" a="1"/>
  <c r="G4479" i="4" a="1"/>
  <c r="H4479" i="4" a="1"/>
  <c r="I4479" i="4" a="1"/>
  <c r="B4481" i="4" a="1"/>
  <c r="C4481" i="4" a="1"/>
  <c r="D4481" i="4" s="1"/>
  <c r="B4482" i="4" a="1"/>
  <c r="B4485" i="4" a="1"/>
  <c r="C4485" i="4" a="1"/>
  <c r="D4485" i="4" s="1"/>
  <c r="B4486" i="4" a="1"/>
  <c r="B4488" i="4" a="1"/>
  <c r="C4488" i="4" a="1"/>
  <c r="B4489" i="4" a="1"/>
  <c r="C4489" i="4" a="1"/>
  <c r="D4489" i="4" s="1"/>
  <c r="B4490" i="4" a="1"/>
  <c r="B4491" i="4" a="1"/>
  <c r="C4491" i="4" a="1"/>
  <c r="B4492" i="4" a="1"/>
  <c r="B4494" i="4" a="1"/>
  <c r="C4494" i="4" a="1"/>
  <c r="B4495" i="4" a="1"/>
  <c r="C4495" i="4" a="1"/>
  <c r="D4495" i="4" s="1"/>
  <c r="B4498" i="4" a="1"/>
  <c r="C4498" i="4" a="1"/>
  <c r="G4498" i="4" a="1"/>
  <c r="H4498" i="4" a="1"/>
  <c r="I4498" i="4" a="1"/>
  <c r="J4498" i="4" a="1"/>
  <c r="B4499" i="4" a="1"/>
  <c r="C4499" i="4" a="1"/>
  <c r="G4499" i="4" a="1"/>
  <c r="B4501" i="4" a="1"/>
  <c r="C4501" i="4" a="1"/>
  <c r="G4501" i="4" a="1"/>
  <c r="H4501" i="4" a="1"/>
  <c r="B4502" i="4" a="1"/>
  <c r="C4502" i="4" a="1"/>
  <c r="D4502" i="4" s="1"/>
  <c r="B4504" i="4" a="1"/>
  <c r="C4504" i="4" a="1"/>
  <c r="G4504" i="4" a="1"/>
  <c r="B4506" i="4" a="1"/>
  <c r="B4508" i="4" a="1"/>
  <c r="B4510" i="4" a="1"/>
  <c r="C4510" i="4" a="1"/>
  <c r="G4510" i="4" a="1"/>
  <c r="H4510" i="4" a="1"/>
  <c r="B4511" i="4" a="1"/>
  <c r="C4511" i="4" a="1"/>
  <c r="G4511" i="4" a="1"/>
  <c r="B4512" i="4" a="1"/>
  <c r="C4512" i="4" a="1"/>
  <c r="G4512" i="4" a="1"/>
  <c r="H4512" i="4" a="1"/>
  <c r="I4512" i="4" a="1"/>
  <c r="J4512" i="4" a="1"/>
  <c r="B4513" i="4" a="1"/>
  <c r="C4513" i="4" a="1"/>
  <c r="G4513" i="4" a="1"/>
  <c r="B4515" i="4" a="1"/>
  <c r="C4515" i="4" a="1"/>
  <c r="G4515" i="4" a="1"/>
  <c r="H4515" i="4" a="1"/>
  <c r="I4515" i="4" a="1"/>
  <c r="B4517" i="4" a="1"/>
  <c r="C4517" i="4" a="1"/>
  <c r="G4517" i="4" a="1"/>
  <c r="H4517" i="4" a="1"/>
  <c r="I4517" i="4" a="1"/>
  <c r="J4517" i="4" a="1"/>
  <c r="B4518" i="4" a="1"/>
  <c r="C4518" i="4" a="1"/>
  <c r="G4518" i="4" a="1"/>
  <c r="B4520" i="4" a="1"/>
  <c r="C4520" i="4" a="1"/>
  <c r="G4520" i="4" a="1"/>
  <c r="H4520" i="4" a="1"/>
  <c r="I4520" i="4" a="1"/>
  <c r="J4520" i="4" a="1"/>
  <c r="K4520" i="4" a="1"/>
  <c r="L4520" i="4" a="1"/>
  <c r="B4522" i="4" a="1"/>
  <c r="B4526" i="4" a="1"/>
  <c r="C4526" i="4" a="1"/>
  <c r="B4527" i="4" a="1"/>
  <c r="C4527" i="4" a="1"/>
  <c r="B4528" i="4" a="1"/>
  <c r="B4530" i="4" a="1"/>
  <c r="C4530" i="4" a="1"/>
  <c r="G4530" i="4" a="1"/>
  <c r="H4530" i="4" a="1"/>
  <c r="I4530" i="4" a="1"/>
  <c r="B4532" i="4" a="1"/>
  <c r="C4532" i="4" a="1"/>
  <c r="G4532" i="4" a="1"/>
  <c r="H4532" i="4" a="1"/>
  <c r="I4532" i="4" a="1"/>
  <c r="J4532" i="4" a="1"/>
  <c r="B4533" i="4" a="1"/>
  <c r="C4533" i="4" a="1"/>
  <c r="G4533" i="4" a="1"/>
  <c r="H4533" i="4" a="1"/>
  <c r="B4534" i="4" a="1"/>
  <c r="C4534" i="4" a="1"/>
  <c r="B4537" i="4" a="1"/>
  <c r="B4539" i="4" a="1"/>
  <c r="C4539" i="4" a="1"/>
  <c r="B4540" i="4" a="1"/>
  <c r="C4540" i="4" a="1"/>
  <c r="D4540" i="4" s="1"/>
  <c r="B4541" i="4" a="1"/>
  <c r="C4541" i="4" a="1"/>
  <c r="D4541" i="4" s="1"/>
  <c r="B4542" i="4" a="1"/>
  <c r="C4542" i="4" a="1"/>
  <c r="B4543" i="4" a="1"/>
  <c r="C4543" i="4" a="1"/>
  <c r="G4543" i="4" a="1"/>
  <c r="H4543" i="4" a="1"/>
  <c r="B4549" i="4" a="1"/>
  <c r="C4549" i="4" a="1"/>
  <c r="B4550" i="4" a="1"/>
  <c r="B4551" i="4" a="1"/>
  <c r="C4551" i="4" a="1"/>
  <c r="G4551" i="4" a="1"/>
  <c r="H4551" i="4" a="1"/>
  <c r="B4555" i="4" a="1"/>
  <c r="C4555" i="4" a="1"/>
  <c r="G4555" i="4" a="1"/>
  <c r="H4555" i="4" a="1"/>
  <c r="B4567" i="4" a="1"/>
  <c r="C4567" i="4" a="1"/>
  <c r="B4570" i="4" a="1"/>
  <c r="C4570" i="4" a="1"/>
  <c r="G4570" i="4" a="1"/>
  <c r="H4570" i="4" a="1"/>
  <c r="B4574" i="4" a="1"/>
  <c r="C4574" i="4" a="1"/>
  <c r="G4574" i="4" a="1"/>
  <c r="H4574" i="4" a="1"/>
  <c r="I4574" i="4" a="1"/>
  <c r="J4574" i="4" a="1"/>
  <c r="K4574" i="4" a="1"/>
  <c r="B4575" i="4" a="1"/>
  <c r="C4575" i="4" a="1"/>
  <c r="D4575" i="4" s="1"/>
  <c r="B4579" i="4" a="1"/>
  <c r="C4579" i="4" a="1"/>
  <c r="G4579" i="4" a="1"/>
  <c r="B4581" i="4" a="1"/>
  <c r="C4581" i="4" a="1"/>
  <c r="G4581" i="4" a="1"/>
  <c r="H4581" i="4" a="1"/>
  <c r="I4581" i="4" a="1"/>
  <c r="B4582" i="4" a="1"/>
  <c r="B4591" i="4" a="1"/>
  <c r="C4591" i="4" a="1"/>
  <c r="G4591" i="4" a="1"/>
  <c r="B4592" i="4" a="1"/>
  <c r="B4593" i="4" a="1"/>
  <c r="C4593" i="4" a="1"/>
  <c r="B4600" i="4" a="1"/>
  <c r="C4600" i="4" a="1"/>
  <c r="G4600" i="4" a="1"/>
  <c r="H4600" i="4" a="1"/>
  <c r="I4600" i="4" a="1"/>
  <c r="J4600" i="4" a="1"/>
  <c r="K4600" i="4" a="1"/>
  <c r="B4601" i="4" a="1"/>
  <c r="C4601" i="4" a="1"/>
  <c r="D4601" i="4" s="1"/>
  <c r="B4602" i="4" a="1"/>
  <c r="C4602" i="4" a="1"/>
  <c r="G4602" i="4" a="1"/>
  <c r="H4602" i="4" a="1"/>
  <c r="B4603" i="4" a="1"/>
  <c r="C4603" i="4" a="1"/>
  <c r="G4603" i="4" a="1"/>
  <c r="H4603" i="4" a="1"/>
  <c r="I4603" i="4" a="1"/>
  <c r="J4603" i="4" a="1"/>
  <c r="B4605" i="4" a="1"/>
  <c r="B4688" i="4" a="1"/>
  <c r="C4688" i="4" a="1"/>
  <c r="D4688" i="4" s="1"/>
  <c r="B4693" i="4" a="1"/>
  <c r="C4693" i="4" a="1"/>
  <c r="G4693" i="4" a="1"/>
  <c r="H4693" i="4" a="1"/>
  <c r="I4693" i="4" a="1"/>
  <c r="J4693" i="4" a="1"/>
  <c r="B4694" i="4" a="1"/>
  <c r="C4694" i="4" a="1"/>
  <c r="G4694" i="4" a="1"/>
  <c r="H4694" i="4" a="1"/>
  <c r="B4696" i="4" a="1"/>
  <c r="C4696" i="4" a="1"/>
  <c r="G4696" i="4" a="1"/>
  <c r="H4696" i="4" a="1"/>
  <c r="B4697" i="4" a="1"/>
  <c r="C4697" i="4" a="1"/>
  <c r="B4703" i="4" a="1"/>
  <c r="C4703" i="4" a="1"/>
  <c r="D4703" i="4" s="1"/>
  <c r="B4704" i="4" a="1"/>
  <c r="C4704" i="4" a="1"/>
  <c r="G4704" i="4" a="1"/>
  <c r="H4704" i="4" a="1"/>
  <c r="I4704" i="4" a="1"/>
  <c r="J4704" i="4" a="1"/>
  <c r="K4704" i="4" a="1"/>
  <c r="B4705" i="4" a="1"/>
  <c r="B4706" i="4" a="1"/>
  <c r="C4706" i="4" a="1"/>
  <c r="G4706" i="4" a="1"/>
  <c r="H4706" i="4" a="1"/>
  <c r="I4706" i="4" a="1"/>
  <c r="J4706" i="4" a="1"/>
  <c r="K4706" i="4" a="1"/>
  <c r="L4706" i="4" a="1"/>
  <c r="B4708" i="4" a="1"/>
  <c r="B4709" i="4" a="1"/>
  <c r="C4709" i="4" a="1"/>
  <c r="B4717" i="4" a="1"/>
  <c r="B4718" i="4" a="1"/>
  <c r="C4718" i="4" a="1"/>
  <c r="B4719" i="4" a="1"/>
  <c r="C4719" i="4" a="1"/>
  <c r="G4719" i="4" a="1"/>
  <c r="H4719" i="4" a="1"/>
  <c r="I4719" i="4" a="1"/>
  <c r="B4720" i="4" a="1"/>
  <c r="C4720" i="4" a="1"/>
  <c r="D4720" i="4" s="1"/>
  <c r="B4721" i="4" a="1"/>
  <c r="B4728" i="4" a="1"/>
  <c r="C4728" i="4" a="1"/>
  <c r="G4728" i="4" a="1"/>
  <c r="H4728" i="4" a="1"/>
  <c r="I4728" i="4" a="1"/>
  <c r="B4743" i="4" a="1"/>
  <c r="C4743" i="4" a="1"/>
  <c r="D4743" i="4" s="1"/>
  <c r="B4745" i="4" a="1"/>
  <c r="C4745" i="4" a="1"/>
  <c r="B4749" i="4" a="1"/>
  <c r="C4749" i="4" a="1"/>
  <c r="G4749" i="4" a="1"/>
  <c r="H4749" i="4" a="1"/>
  <c r="I4749" i="4" a="1"/>
  <c r="J4749" i="4" a="1"/>
  <c r="K4749" i="4" a="1"/>
  <c r="B4750" i="4" a="1"/>
  <c r="C4750" i="4" a="1"/>
  <c r="D4750" i="4" s="1"/>
  <c r="B4754" i="4" a="1"/>
  <c r="C4754" i="4" a="1"/>
  <c r="G4754" i="4" a="1"/>
  <c r="H4754" i="4" a="1"/>
  <c r="B4756" i="4" a="1"/>
  <c r="C4756" i="4" a="1"/>
  <c r="G4756" i="4" a="1"/>
  <c r="H4756" i="4" a="1"/>
  <c r="I4756" i="4" a="1"/>
  <c r="J4756" i="4" a="1"/>
  <c r="K4756" i="4" a="1"/>
  <c r="B4757" i="4" a="1"/>
  <c r="B4759" i="4" a="1"/>
  <c r="C4759" i="4" a="1"/>
  <c r="B4762" i="4" a="1"/>
  <c r="B4764" i="4" a="1"/>
  <c r="C4764" i="4" a="1"/>
  <c r="G4764" i="4" a="1"/>
  <c r="B4766" i="4" a="1"/>
  <c r="C4766" i="4" a="1"/>
  <c r="G4766" i="4" a="1"/>
  <c r="H4766" i="4" a="1"/>
  <c r="B4769" i="4" a="1"/>
  <c r="C4769" i="4" a="1"/>
  <c r="G4769" i="4" a="1"/>
  <c r="H4769" i="4" a="1"/>
  <c r="I4769" i="4" a="1"/>
  <c r="J4769" i="4" a="1"/>
  <c r="K4769" i="4" a="1"/>
  <c r="L4769" i="4" a="1"/>
  <c r="B4778" i="4" a="1"/>
  <c r="C4778" i="4" a="1"/>
  <c r="G4778" i="4" a="1"/>
  <c r="B4782" i="4" a="1"/>
  <c r="C4782" i="4" a="1"/>
  <c r="G4782" i="4" a="1"/>
  <c r="H4782" i="4" a="1"/>
  <c r="I4782" i="4" a="1"/>
  <c r="J4782" i="4" a="1"/>
  <c r="K4782" i="4" a="1"/>
  <c r="I4783" i="4" a="1"/>
  <c r="J4783" i="4" a="1"/>
  <c r="L4789" i="4" a="1"/>
  <c r="H4801" i="4" a="1"/>
  <c r="B4807" i="4" a="1"/>
  <c r="C4807" i="4" a="1"/>
  <c r="D4807" i="4"/>
  <c r="G4807" i="4" a="1"/>
  <c r="B4808" i="4" a="1"/>
  <c r="C4808" i="4" a="1"/>
  <c r="D4808" i="4"/>
  <c r="G4808" i="4" a="1"/>
  <c r="H4808" i="4" a="1"/>
  <c r="B4814" i="4" a="1"/>
  <c r="C4814" i="4" a="1"/>
  <c r="D4814" i="4"/>
  <c r="G4814" i="4" a="1"/>
  <c r="H4814" i="4" a="1"/>
  <c r="I4814" i="4" a="1"/>
  <c r="B4815" i="4" a="1"/>
  <c r="C4815" i="4" a="1"/>
  <c r="D4815" i="4"/>
  <c r="G4815" i="4" a="1"/>
  <c r="B4817" i="4" a="1"/>
  <c r="C4817" i="4" a="1"/>
  <c r="D4817" i="4"/>
  <c r="G4817" i="4" a="1"/>
  <c r="H4817" i="4" a="1"/>
  <c r="I4817" i="4" a="1"/>
  <c r="B4818" i="4" a="1"/>
  <c r="C4818" i="4" a="1"/>
  <c r="D4818" i="4"/>
  <c r="B4820" i="4" a="1"/>
  <c r="C4820" i="4" a="1"/>
  <c r="D4820" i="4"/>
  <c r="B4824" i="4" a="1"/>
  <c r="C4824" i="4" a="1"/>
  <c r="D4824" i="4"/>
  <c r="G4824" i="4" a="1"/>
  <c r="B4825" i="4" a="1"/>
  <c r="C4825" i="4" a="1"/>
  <c r="D4825" i="4"/>
  <c r="B4826" i="4" a="1"/>
  <c r="C4826" i="4" a="1"/>
  <c r="D4826" i="4"/>
  <c r="G4826" i="4" a="1"/>
  <c r="H4826" i="4" a="1"/>
  <c r="B4834" i="4" a="1"/>
  <c r="C4834" i="4" a="1"/>
  <c r="D4834" i="4"/>
  <c r="G4834" i="4" a="1"/>
  <c r="B4837" i="4" a="1"/>
  <c r="C4837" i="4" a="1"/>
  <c r="D4837" i="4"/>
  <c r="G4837" i="4" a="1"/>
  <c r="H4837" i="4" a="1"/>
  <c r="B4842" i="4" a="1"/>
  <c r="C4842" i="4" a="1"/>
  <c r="D4842" i="4"/>
  <c r="G4842" i="4" a="1"/>
  <c r="H4842" i="4" a="1"/>
  <c r="I4842" i="4" a="1"/>
  <c r="J4842" i="4" a="1"/>
  <c r="K4842" i="4" a="1"/>
  <c r="L4842" i="4" a="1"/>
  <c r="B4846" i="4" a="1"/>
  <c r="C4846" i="4" a="1"/>
  <c r="D4846" i="4"/>
  <c r="G4846" i="4" a="1"/>
  <c r="B4858" i="4" a="1"/>
  <c r="C4858" i="4" a="1"/>
  <c r="D4858" i="4"/>
  <c r="G4858" i="4" a="1"/>
  <c r="H4858" i="4" a="1"/>
  <c r="B4859" i="4" a="1"/>
  <c r="C4859" i="4" a="1"/>
  <c r="D4859" i="4"/>
  <c r="G4859" i="4" a="1"/>
  <c r="B4860" i="4" a="1"/>
  <c r="C4860" i="4" a="1"/>
  <c r="D4860" i="4"/>
  <c r="G4860" i="4" a="1"/>
  <c r="B4864" i="4" a="1"/>
  <c r="C4864" i="4" a="1"/>
  <c r="D4864" i="4"/>
  <c r="G4864" i="4" a="1"/>
  <c r="H4864" i="4" a="1"/>
  <c r="B4866" i="4" a="1"/>
  <c r="C4866" i="4" a="1"/>
  <c r="D4866" i="4"/>
  <c r="G4866" i="4" a="1"/>
  <c r="H4866" i="4" a="1"/>
  <c r="I4866" i="4" a="1"/>
  <c r="B4870" i="4" a="1"/>
  <c r="C4870" i="4" a="1"/>
  <c r="D4870" i="4"/>
  <c r="G4870" i="4" a="1"/>
  <c r="B4872" i="4" a="1"/>
  <c r="C4872" i="4" a="1"/>
  <c r="B4874" i="4" a="1"/>
  <c r="C4874" i="4" a="1"/>
  <c r="D4874" i="4"/>
  <c r="G4874" i="4" a="1"/>
  <c r="H4874" i="4" a="1"/>
  <c r="I4874" i="4" a="1"/>
  <c r="J4874" i="4" a="1"/>
  <c r="B4886" i="4" a="1"/>
  <c r="C4886" i="4" a="1"/>
  <c r="D4886" i="4"/>
  <c r="G4886" i="4" a="1"/>
  <c r="B4887" i="4" a="1"/>
  <c r="C4887" i="4" a="1"/>
  <c r="D4887" i="4"/>
  <c r="B4889" i="4" a="1"/>
  <c r="C4889" i="4" a="1"/>
  <c r="D4889" i="4"/>
  <c r="G4889" i="4" a="1"/>
  <c r="B4890" i="4" a="1"/>
  <c r="B4891" i="4" a="1"/>
  <c r="C4891" i="4" a="1"/>
  <c r="D4891" i="4"/>
  <c r="B4892" i="4" a="1"/>
  <c r="C4892" i="4" a="1"/>
  <c r="D4892" i="4"/>
  <c r="B4893" i="4" a="1"/>
  <c r="C4893" i="4" a="1"/>
  <c r="D4893" i="4"/>
  <c r="G4893" i="4" a="1"/>
  <c r="B4897" i="4" a="1"/>
  <c r="C4897" i="4" a="1"/>
  <c r="B4898" i="4" a="1"/>
  <c r="C4898" i="4" a="1"/>
  <c r="D4898" i="4"/>
  <c r="B4899" i="4" a="1"/>
  <c r="C4899" i="4" a="1"/>
  <c r="D4899" i="4"/>
  <c r="B4902" i="4" a="1"/>
  <c r="C4902" i="4" a="1"/>
  <c r="D4902" i="4"/>
  <c r="G4902" i="4" a="1"/>
  <c r="B4904" i="4" a="1"/>
  <c r="C4904" i="4" a="1"/>
  <c r="D4904" i="4"/>
  <c r="G4904" i="4" a="1"/>
  <c r="B4905" i="4" a="1"/>
  <c r="C4905" i="4" a="1"/>
  <c r="D4905" i="4"/>
  <c r="G4905" i="4" a="1"/>
  <c r="B4906" i="4" a="1"/>
  <c r="C4906" i="4" a="1"/>
  <c r="D4906" i="4"/>
  <c r="G4906" i="4" a="1"/>
  <c r="H4906" i="4" a="1"/>
  <c r="B4909" i="4" a="1"/>
  <c r="C4909" i="4" a="1"/>
  <c r="D4909" i="4"/>
  <c r="G4909" i="4" a="1"/>
  <c r="B4910" i="4" a="1"/>
  <c r="B4911" i="4" a="1"/>
  <c r="C4911" i="4" a="1"/>
  <c r="D4911" i="4"/>
  <c r="B4913" i="4" a="1"/>
  <c r="C4913" i="4" a="1"/>
  <c r="D4913" i="4"/>
  <c r="G4913" i="4" a="1"/>
  <c r="H4913" i="4" a="1"/>
  <c r="B4915" i="4" a="1"/>
  <c r="C4915" i="4" a="1"/>
  <c r="D4915" i="4"/>
  <c r="G4915" i="4" a="1"/>
  <c r="B4917" i="4" a="1"/>
  <c r="C4917" i="4" a="1"/>
  <c r="D4917" i="4"/>
  <c r="G4917" i="4" a="1"/>
  <c r="B4918" i="4" a="1"/>
  <c r="C4918" i="4" a="1"/>
  <c r="D4918" i="4"/>
  <c r="G4918" i="4" a="1"/>
  <c r="H4918" i="4" a="1"/>
  <c r="B4920" i="4" a="1"/>
  <c r="C4920" i="4" a="1"/>
  <c r="D4920" i="4"/>
  <c r="G4920" i="4" a="1"/>
  <c r="H4920" i="4" a="1"/>
  <c r="I4920" i="4" a="1"/>
  <c r="J4920" i="4" a="1"/>
  <c r="K4920" i="4" a="1"/>
  <c r="B4921" i="4" a="1"/>
  <c r="C4921" i="4" a="1"/>
  <c r="D4921" i="4"/>
  <c r="B4924" i="4" a="1"/>
  <c r="C4924" i="4" a="1"/>
  <c r="D4924" i="4"/>
  <c r="G4924" i="4" a="1"/>
  <c r="H4924" i="4" a="1"/>
  <c r="I4924" i="4" a="1"/>
  <c r="B4927" i="4" a="1"/>
  <c r="C4927" i="4" a="1"/>
  <c r="D4927" i="4"/>
  <c r="G4927" i="4" a="1"/>
  <c r="H4927" i="4" a="1"/>
  <c r="I4927" i="4" a="1"/>
  <c r="B4928" i="4" a="1"/>
  <c r="C4928" i="4" a="1"/>
  <c r="D4928" i="4"/>
  <c r="B4931" i="4" a="1"/>
  <c r="C4931" i="4" a="1"/>
  <c r="D4931" i="4"/>
  <c r="G4931" i="4" a="1"/>
  <c r="B4933" i="4" a="1"/>
  <c r="C4933" i="4" a="1"/>
  <c r="D4933" i="4"/>
  <c r="G4933" i="4" a="1"/>
  <c r="H4933" i="4" a="1"/>
  <c r="I4933" i="4" a="1"/>
  <c r="J4933" i="4" a="1"/>
  <c r="K4933" i="4" a="1"/>
  <c r="B4934" i="4" a="1"/>
  <c r="B4935" i="4" a="1"/>
  <c r="C4935" i="4" a="1"/>
  <c r="D4935" i="4"/>
  <c r="G4935" i="4" a="1"/>
  <c r="H4935" i="4" a="1"/>
  <c r="B4936" i="4" a="1"/>
  <c r="C4936" i="4" a="1"/>
  <c r="D4936" i="4"/>
  <c r="G4936" i="4" a="1"/>
  <c r="H4936" i="4" a="1"/>
  <c r="I4936" i="4" a="1"/>
  <c r="B4937" i="4" a="1"/>
  <c r="C4937" i="4" a="1"/>
  <c r="D4937" i="4"/>
  <c r="G4937" i="4" a="1"/>
  <c r="B4938" i="4" a="1"/>
  <c r="C4938" i="4" a="1"/>
  <c r="D4938" i="4"/>
  <c r="G4938" i="4" a="1"/>
  <c r="H4938" i="4" a="1"/>
  <c r="B4939" i="4" a="1"/>
  <c r="C4939" i="4" a="1"/>
  <c r="D4939" i="4"/>
  <c r="G4939" i="4" a="1"/>
  <c r="H4939" i="4" a="1"/>
  <c r="I4939" i="4" a="1"/>
  <c r="B4941" i="4" a="1"/>
  <c r="C4941" i="4" a="1"/>
  <c r="D4941" i="4"/>
  <c r="G4941" i="4" a="1"/>
  <c r="H4941" i="4" a="1"/>
  <c r="B4945" i="4" a="1"/>
  <c r="C4945" i="4" a="1"/>
  <c r="D4945" i="4"/>
  <c r="G4945" i="4" a="1"/>
  <c r="B4946" i="4" a="1"/>
  <c r="C4946" i="4" a="1"/>
  <c r="D4946" i="4"/>
  <c r="G4946" i="4" a="1"/>
  <c r="B4953" i="4" a="1"/>
  <c r="C4953" i="4" a="1"/>
  <c r="D4953" i="4"/>
  <c r="G4953" i="4" a="1"/>
  <c r="H4953" i="4" a="1"/>
  <c r="I4953" i="4" a="1"/>
  <c r="J4953" i="4" a="1"/>
  <c r="B4955" i="4" a="1"/>
  <c r="C4955" i="4" a="1"/>
  <c r="D4955" i="4"/>
  <c r="G4955" i="4" a="1"/>
  <c r="H4955" i="4" a="1"/>
  <c r="I4955" i="4" a="1"/>
  <c r="B4957" i="4" a="1"/>
  <c r="C4957" i="4" a="1"/>
  <c r="D4957" i="4"/>
  <c r="G4957" i="4" a="1"/>
  <c r="B4958" i="4" a="1"/>
  <c r="C4958" i="4" a="1"/>
  <c r="D4958" i="4"/>
  <c r="G4958" i="4" a="1"/>
  <c r="H4958" i="4" a="1"/>
  <c r="I4958" i="4" a="1"/>
  <c r="B4960" i="4" a="1"/>
  <c r="C4960" i="4" a="1"/>
  <c r="D4960" i="4"/>
  <c r="G4960" i="4" a="1"/>
  <c r="B4965" i="4" a="1"/>
  <c r="C4965" i="4" a="1"/>
  <c r="D4965" i="4"/>
  <c r="G4965" i="4" a="1"/>
  <c r="H4965" i="4" a="1"/>
  <c r="B4966" i="4" a="1"/>
  <c r="B5204" i="4" a="1"/>
  <c r="D5204" i="4"/>
  <c r="I5204" i="4" a="1"/>
  <c r="L5204" i="4" a="1"/>
  <c r="B5208" i="4" a="1"/>
  <c r="C5208" i="4" a="1"/>
  <c r="D5208" i="4"/>
  <c r="G5208" i="4" a="1"/>
  <c r="B5209" i="4" a="1"/>
  <c r="C5209" i="4" a="1"/>
  <c r="D5209" i="4"/>
  <c r="B5212" i="4" a="1"/>
  <c r="C5212" i="4" a="1"/>
  <c r="D5212" i="4"/>
  <c r="G5212" i="4" a="1"/>
  <c r="H5212" i="4" a="1"/>
  <c r="I5212" i="4" a="1"/>
  <c r="B5213" i="4" a="1"/>
  <c r="B5214" i="4" a="1"/>
  <c r="C5214" i="4" a="1"/>
  <c r="D5214" i="4"/>
  <c r="G5214" i="4" a="1"/>
  <c r="H5214" i="4" a="1"/>
  <c r="B5215" i="4" a="1"/>
  <c r="C5215" i="4" a="1"/>
  <c r="D5215" i="4"/>
  <c r="G5215" i="4" a="1"/>
  <c r="H5215" i="4" a="1"/>
  <c r="B5217" i="4" a="1"/>
  <c r="C5217" i="4" a="1"/>
  <c r="D5217" i="4"/>
  <c r="G5217" i="4" a="1"/>
  <c r="B5218" i="4" a="1"/>
  <c r="C5218" i="4" a="1"/>
  <c r="D5218" i="4"/>
  <c r="G5218" i="4" a="1"/>
  <c r="B5219" i="4" a="1"/>
  <c r="C5219" i="4" a="1"/>
  <c r="D5219" i="4"/>
  <c r="G5219" i="4" a="1"/>
  <c r="H5219" i="4" a="1"/>
  <c r="I5219" i="4" a="1"/>
  <c r="B5220" i="4" a="1"/>
  <c r="C5220" i="4" a="1"/>
  <c r="D5220" i="4"/>
  <c r="G5220" i="4" a="1"/>
  <c r="H5220" i="4" a="1"/>
  <c r="B5222" i="4" a="1"/>
  <c r="C5222" i="4" a="1"/>
  <c r="D5222" i="4"/>
  <c r="G5222" i="4" a="1"/>
  <c r="H5222" i="4" a="1"/>
  <c r="I5222" i="4" a="1"/>
  <c r="B5223" i="4" a="1"/>
  <c r="C5223" i="4" a="1"/>
  <c r="D5223" i="4"/>
  <c r="G5223" i="4" a="1"/>
  <c r="H5223" i="4" a="1"/>
  <c r="B5225" i="4" a="1"/>
  <c r="C5225" i="4" a="1"/>
  <c r="D5225" i="4"/>
  <c r="G5225" i="4" a="1"/>
  <c r="H5225" i="4" a="1"/>
  <c r="B5227" i="4" a="1"/>
  <c r="C5227" i="4" a="1"/>
  <c r="D5227" i="4"/>
  <c r="G5227" i="4" a="1"/>
  <c r="H5227" i="4" a="1"/>
  <c r="I5227" i="4" a="1"/>
  <c r="B5228" i="4" a="1"/>
  <c r="C5228" i="4" a="1"/>
  <c r="D5228" i="4"/>
  <c r="G5228" i="4" a="1"/>
  <c r="H5228" i="4" a="1"/>
  <c r="I5228" i="4" a="1"/>
  <c r="J5228" i="4" a="1"/>
  <c r="B5236" i="4" a="1"/>
  <c r="C5236" i="4" a="1"/>
  <c r="D5236" i="4"/>
  <c r="G5236" i="4" a="1"/>
  <c r="H5236" i="4" a="1"/>
  <c r="I5236" i="4" a="1"/>
  <c r="J5236" i="4" a="1"/>
  <c r="K5236" i="4" a="1"/>
  <c r="B5237" i="4" a="1"/>
  <c r="C5237" i="4" a="1"/>
  <c r="D5237" i="4"/>
  <c r="G5237" i="4" a="1"/>
  <c r="B5238" i="4" a="1"/>
  <c r="C5238" i="4" a="1"/>
  <c r="D5238" i="4"/>
  <c r="G5238" i="4" a="1"/>
  <c r="H5238" i="4" a="1"/>
  <c r="I5238" i="4" a="1"/>
  <c r="J5238" i="4" a="1"/>
  <c r="K5238" i="4" a="1"/>
  <c r="B5239" i="4" a="1"/>
  <c r="C5239" i="4" a="1"/>
  <c r="D5239" i="4"/>
  <c r="G5239" i="4" a="1"/>
  <c r="H5239" i="4" a="1"/>
  <c r="I5239" i="4" a="1"/>
  <c r="J5239" i="4" a="1"/>
  <c r="K5239" i="4" a="1"/>
  <c r="L5239" i="4" a="1"/>
  <c r="B5241" i="4" a="1"/>
  <c r="C5241" i="4" a="1"/>
  <c r="D5241" i="4"/>
  <c r="G5241" i="4" a="1"/>
  <c r="H5241" i="4" a="1"/>
  <c r="I5241" i="4" a="1"/>
  <c r="J5241" i="4" a="1"/>
  <c r="B5243" i="4" a="1"/>
  <c r="C5243" i="4" a="1"/>
  <c r="D5243" i="4"/>
  <c r="G5243" i="4" a="1"/>
  <c r="H5243" i="4" a="1"/>
  <c r="I5243" i="4" a="1"/>
  <c r="B5244" i="4" a="1"/>
  <c r="C5244" i="4" a="1"/>
  <c r="D5244" i="4"/>
  <c r="G5244" i="4" a="1"/>
  <c r="H5244" i="4" a="1"/>
  <c r="I5244" i="4" a="1"/>
  <c r="J5244" i="4" a="1"/>
  <c r="K5244" i="4" a="1"/>
  <c r="L5244" i="4" a="1"/>
  <c r="B5248" i="4" a="1"/>
  <c r="C5248" i="4" a="1"/>
  <c r="D5248" i="4"/>
  <c r="G5248" i="4" a="1"/>
  <c r="H5248" i="4" a="1"/>
  <c r="I5248" i="4" a="1"/>
  <c r="B5249" i="4" a="1"/>
  <c r="C5249" i="4" a="1"/>
  <c r="D5249" i="4"/>
  <c r="G5249" i="4" a="1"/>
  <c r="H5249" i="4" a="1"/>
  <c r="I5249" i="4" a="1"/>
  <c r="J5249" i="4" a="1"/>
  <c r="K5249" i="4" a="1"/>
  <c r="B5250" i="4" a="1"/>
  <c r="C5250" i="4" a="1"/>
  <c r="D5250" i="4"/>
  <c r="G5250" i="4" a="1"/>
  <c r="H5250" i="4" a="1"/>
  <c r="I5250" i="4" a="1"/>
  <c r="J5250" i="4" a="1"/>
  <c r="K5250" i="4" a="1"/>
  <c r="L5250" i="4" a="1"/>
  <c r="B5255" i="4" a="1"/>
  <c r="C5255" i="4" a="1"/>
  <c r="D5255" i="4"/>
  <c r="G5255" i="4" a="1"/>
  <c r="H5255" i="4" a="1"/>
  <c r="I5255" i="4" a="1"/>
  <c r="J5255" i="4" a="1"/>
  <c r="K5255" i="4" a="1"/>
  <c r="L5255" i="4" a="1"/>
  <c r="B5264" i="4" a="1"/>
  <c r="C5264" i="4" a="1"/>
  <c r="D5264" i="4"/>
  <c r="G5264" i="4" a="1"/>
  <c r="H5264" i="4" a="1"/>
  <c r="I5264" i="4" a="1"/>
  <c r="J5264" i="4" a="1"/>
  <c r="K5264" i="4" a="1"/>
  <c r="L5264" i="4" a="1"/>
  <c r="B5267" i="4" a="1"/>
  <c r="C5267" i="4" a="1"/>
  <c r="D5267" i="4"/>
  <c r="G5267" i="4" a="1"/>
  <c r="H5267" i="4" a="1"/>
  <c r="I5267" i="4" a="1"/>
  <c r="J5267" i="4" a="1"/>
  <c r="K5267" i="4" a="1"/>
  <c r="B5268" i="4" a="1"/>
  <c r="C5268" i="4" a="1"/>
  <c r="D5268" i="4"/>
  <c r="G5268" i="4" a="1"/>
  <c r="H5268" i="4" a="1"/>
  <c r="B5274" i="4" a="1"/>
  <c r="C5274" i="4" a="1"/>
  <c r="D5274" i="4"/>
  <c r="G5274" i="4" a="1"/>
  <c r="H5274" i="4" a="1"/>
  <c r="I5274" i="4" a="1"/>
  <c r="J5274" i="4" a="1"/>
  <c r="K5274" i="4" a="1"/>
  <c r="L5274" i="4" a="1"/>
  <c r="B5276" i="4" a="1"/>
  <c r="C5276" i="4" a="1"/>
  <c r="D5276" i="4"/>
  <c r="G5276" i="4" a="1"/>
  <c r="H5276" i="4" a="1"/>
  <c r="I5276" i="4" a="1"/>
  <c r="J5276" i="4" a="1"/>
  <c r="B5279" i="4" a="1"/>
  <c r="C5279" i="4" a="1"/>
  <c r="D5279" i="4"/>
  <c r="G5279" i="4" a="1"/>
  <c r="H5279" i="4" a="1"/>
  <c r="I5279" i="4" a="1"/>
  <c r="J5279" i="4" a="1"/>
  <c r="B5281" i="4" a="1"/>
  <c r="C5281" i="4" a="1"/>
  <c r="D5281" i="4"/>
  <c r="G5281" i="4" a="1"/>
  <c r="H5281" i="4" a="1"/>
  <c r="I5281" i="4" a="1"/>
  <c r="B5282" i="4" a="1"/>
  <c r="C5282" i="4" a="1"/>
  <c r="D5282" i="4"/>
  <c r="G5282" i="4" a="1"/>
  <c r="H5282" i="4" a="1"/>
  <c r="B5284" i="4" a="1"/>
  <c r="C5284" i="4" a="1"/>
  <c r="D5284" i="4"/>
  <c r="G5284" i="4" a="1"/>
  <c r="H5284" i="4" a="1"/>
  <c r="I5284" i="4" a="1"/>
  <c r="J5284" i="4" a="1"/>
  <c r="B5289" i="4" a="1"/>
  <c r="C5289" i="4" a="1"/>
  <c r="D5289" i="4"/>
  <c r="G5289" i="4" a="1"/>
  <c r="H5289" i="4" a="1"/>
  <c r="I5289" i="4" a="1"/>
  <c r="B5290" i="4" a="1"/>
  <c r="C5290" i="4" a="1"/>
  <c r="D5290" i="4"/>
  <c r="G5290" i="4" a="1"/>
  <c r="H5290" i="4" a="1"/>
  <c r="I5290" i="4" a="1"/>
  <c r="J5290" i="4" a="1"/>
  <c r="K5290" i="4" a="1"/>
  <c r="B5291" i="4" a="1"/>
  <c r="C5291" i="4" a="1"/>
  <c r="D5291" i="4"/>
  <c r="G5291" i="4" a="1"/>
  <c r="H5291" i="4" a="1"/>
  <c r="B5294" i="4" a="1"/>
  <c r="C5294" i="4" a="1"/>
  <c r="D5294" i="4"/>
  <c r="G5294" i="4" a="1"/>
  <c r="H5294" i="4" a="1"/>
  <c r="I5294" i="4" a="1"/>
  <c r="J5294" i="4" a="1"/>
  <c r="B5296" i="4" a="1"/>
  <c r="C5296" i="4" a="1"/>
  <c r="D5296" i="4"/>
  <c r="G5296" i="4" a="1"/>
  <c r="H5296" i="4" a="1"/>
  <c r="I5296" i="4" a="1"/>
  <c r="J5296" i="4" a="1"/>
  <c r="B5299" i="4" a="1"/>
  <c r="C5299" i="4" a="1"/>
  <c r="D5299" i="4"/>
  <c r="G5299" i="4" a="1"/>
  <c r="H5299" i="4" a="1"/>
  <c r="I5299" i="4" a="1"/>
  <c r="J5299" i="4" a="1"/>
  <c r="K5299" i="4" a="1"/>
  <c r="B5300" i="4" a="1"/>
  <c r="C5300" i="4" a="1"/>
  <c r="D5300" i="4"/>
  <c r="G5300" i="4" a="1"/>
  <c r="H5300" i="4" a="1"/>
  <c r="B5302" i="4" a="1"/>
  <c r="C5302" i="4" a="1"/>
  <c r="D5302" i="4"/>
  <c r="G5302" i="4" a="1"/>
  <c r="H5302" i="4" a="1"/>
  <c r="I5302" i="4" a="1"/>
  <c r="J5302" i="4" a="1"/>
  <c r="B5304" i="4" a="1"/>
  <c r="C5304" i="4" a="1"/>
  <c r="D5304" i="4"/>
  <c r="G5304" i="4" a="1"/>
  <c r="H5304" i="4" a="1"/>
  <c r="I5304" i="4" a="1"/>
  <c r="B5305" i="4" a="1"/>
  <c r="C5305" i="4" a="1"/>
  <c r="D5305" i="4"/>
  <c r="G5305" i="4" a="1"/>
  <c r="H5305" i="4" a="1"/>
  <c r="I5305" i="4" a="1"/>
  <c r="J5305" i="4" a="1"/>
  <c r="B5307" i="4" a="1"/>
  <c r="C5307" i="4" a="1"/>
  <c r="D5307" i="4"/>
  <c r="G5307" i="4" a="1"/>
  <c r="H5307" i="4" a="1"/>
  <c r="I5307" i="4" a="1"/>
  <c r="J5307" i="4" a="1"/>
  <c r="K5307" i="4" a="1"/>
  <c r="L5307" i="4" a="1"/>
  <c r="B5310" i="4" a="1"/>
  <c r="C5310" i="4" a="1"/>
  <c r="D5310" i="4"/>
  <c r="G5310" i="4" a="1"/>
  <c r="H5310" i="4" a="1"/>
  <c r="I5310" i="4" a="1"/>
  <c r="J5310" i="4" a="1"/>
  <c r="K5310" i="4" a="1"/>
  <c r="B5311" i="4" a="1"/>
  <c r="C5311" i="4" a="1"/>
  <c r="D5311" i="4"/>
  <c r="G5311" i="4" a="1"/>
  <c r="B5649" i="4" a="1"/>
  <c r="C5649" i="4" a="1"/>
  <c r="D5649" i="4"/>
  <c r="G5649" i="4" a="1"/>
  <c r="H5649" i="4" a="1"/>
  <c r="J5649" i="4" a="1"/>
  <c r="K5649" i="4" a="1"/>
  <c r="L4968" i="4" a="1"/>
  <c r="B5661" i="4" a="1"/>
  <c r="C5661" i="4" a="1"/>
  <c r="D5661" i="4"/>
  <c r="G5661" i="4" a="1"/>
  <c r="H5661" i="4" a="1"/>
  <c r="I5661" i="4" a="1"/>
  <c r="J5661" i="4" a="1"/>
  <c r="K5661" i="4" a="1"/>
  <c r="L5661" i="4" a="1"/>
  <c r="H365" i="4" a="1"/>
  <c r="G368" i="4" a="1"/>
  <c r="K368" i="4" a="1"/>
  <c r="C369" i="4" a="1"/>
  <c r="J369" i="4" a="1"/>
  <c r="B370" i="4" a="1"/>
  <c r="I370" i="4" a="1"/>
  <c r="L370" i="4" a="1"/>
  <c r="C371" i="4" a="1"/>
  <c r="I371" i="4" a="1"/>
  <c r="B372" i="4" a="1"/>
  <c r="H372" i="4" a="1"/>
  <c r="K372" i="4" a="1"/>
  <c r="C373" i="4" a="1"/>
  <c r="H373" i="4" a="1"/>
  <c r="K373" i="4" a="1"/>
  <c r="B374" i="4" a="1"/>
  <c r="G374" i="4" a="1"/>
  <c r="K374" i="4" a="1"/>
  <c r="C375" i="4" a="1"/>
  <c r="L375" i="4" a="1"/>
  <c r="C376" i="4" a="1"/>
  <c r="J376" i="4" a="1"/>
  <c r="G385" i="4" a="1"/>
  <c r="J385" i="4" a="1"/>
  <c r="K387" i="4" a="1"/>
  <c r="H388" i="4" a="1"/>
  <c r="K388" i="4" a="1"/>
  <c r="K390" i="4" a="1"/>
  <c r="J391" i="4" a="1"/>
  <c r="B392" i="4" a="1"/>
  <c r="H392" i="4" a="1"/>
  <c r="J392" i="4" a="1"/>
  <c r="J394" i="4" a="1"/>
  <c r="C395" i="4" a="1"/>
  <c r="G395" i="4" a="1"/>
  <c r="L395" i="4" a="1"/>
  <c r="J396" i="4" a="1"/>
  <c r="G397" i="4" a="1"/>
  <c r="K397" i="4" a="1"/>
  <c r="B398" i="4" a="1"/>
  <c r="I398" i="4" a="1"/>
  <c r="B399" i="4" a="1"/>
  <c r="I399" i="4" a="1"/>
  <c r="L401" i="4" a="1"/>
  <c r="C626" i="4" a="1"/>
  <c r="I626" i="4" a="1"/>
  <c r="K632" i="4" a="1"/>
  <c r="C633" i="4" a="1"/>
  <c r="H633" i="4" a="1"/>
  <c r="K633" i="4" a="1"/>
  <c r="B634" i="4" a="1"/>
  <c r="G634" i="4" a="1"/>
  <c r="J634" i="4" a="1"/>
  <c r="L634" i="4" a="1"/>
  <c r="C635" i="4" a="1"/>
  <c r="H635" i="4" a="1"/>
  <c r="K635" i="4" a="1"/>
  <c r="B636" i="4" a="1"/>
  <c r="H636" i="4" a="1"/>
  <c r="J636" i="4" a="1"/>
  <c r="C637" i="4" a="1"/>
  <c r="I637" i="4" a="1"/>
  <c r="I687" i="4" a="1"/>
  <c r="C694" i="4" a="1"/>
  <c r="K694" i="4" a="1"/>
  <c r="G695" i="4" a="1"/>
  <c r="B696" i="4" a="1"/>
  <c r="K696" i="4" a="1"/>
  <c r="I697" i="4" a="1"/>
  <c r="G698" i="4" a="1"/>
  <c r="I698" i="4" a="1"/>
  <c r="B699" i="4" a="1"/>
  <c r="H699" i="4" a="1"/>
  <c r="L699" i="4" a="1"/>
  <c r="J700" i="4" a="1"/>
  <c r="C701" i="4" a="1"/>
  <c r="G701" i="4" a="1"/>
  <c r="C702" i="4" a="1"/>
  <c r="I706" i="4" a="1"/>
  <c r="C707" i="4" a="1"/>
  <c r="J707" i="4" a="1"/>
  <c r="B708" i="4" a="1"/>
  <c r="J711" i="4" a="1"/>
  <c r="C712" i="4" a="1"/>
  <c r="K712" i="4" a="1"/>
  <c r="C713" i="4" a="1"/>
  <c r="I713" i="4" a="1"/>
  <c r="L713" i="4" a="1"/>
  <c r="H714" i="4" a="1"/>
  <c r="L714" i="4" a="1"/>
  <c r="K715" i="4" a="1"/>
  <c r="C716" i="4" a="1"/>
  <c r="I716" i="4" a="1"/>
  <c r="L716" i="4" a="1"/>
  <c r="I717" i="4" a="1"/>
  <c r="L719" i="4" a="1"/>
  <c r="L720" i="4" a="1"/>
  <c r="H721" i="4" a="1"/>
  <c r="B722" i="4" a="1"/>
  <c r="K722" i="4" a="1"/>
  <c r="H723" i="4" a="1"/>
  <c r="G724" i="4" a="1"/>
  <c r="K724" i="4" a="1"/>
  <c r="B725" i="4" a="1"/>
  <c r="I725" i="4" a="1"/>
  <c r="L725" i="4" a="1"/>
  <c r="C726" i="4" a="1"/>
  <c r="L727" i="4" a="1"/>
  <c r="B729" i="4" a="1"/>
  <c r="K729" i="4" a="1"/>
  <c r="J733" i="4" a="1"/>
  <c r="C734" i="4" a="1"/>
  <c r="B738" i="4" a="1"/>
  <c r="C741" i="4" a="1"/>
  <c r="L741" i="4" a="1"/>
  <c r="G742" i="4" a="1"/>
  <c r="J742" i="4" a="1"/>
  <c r="C743" i="4" a="1"/>
  <c r="H743" i="4" a="1"/>
  <c r="B402" i="4" a="1"/>
  <c r="C402" i="4" a="1"/>
  <c r="G402" i="4" a="1"/>
  <c r="H402" i="4" a="1"/>
  <c r="I402" i="4" a="1"/>
  <c r="J402" i="4" a="1"/>
  <c r="K402" i="4" a="1"/>
  <c r="L402" i="4" a="1"/>
  <c r="H702" i="4" a="1"/>
  <c r="B704" i="4" a="1"/>
  <c r="L704" i="4" a="1"/>
  <c r="G705" i="4" a="1"/>
  <c r="K705" i="4" a="1"/>
  <c r="H706" i="4" a="1"/>
  <c r="H709" i="4" a="1"/>
  <c r="H710" i="4" a="1"/>
  <c r="B717" i="4" a="1"/>
  <c r="L717" i="4" a="1"/>
  <c r="C718" i="4" a="1"/>
  <c r="I718" i="4" a="1"/>
  <c r="I720" i="4" a="1"/>
  <c r="C721" i="4" a="1"/>
  <c r="C722" i="4" a="1"/>
  <c r="J722" i="4" a="1"/>
  <c r="L722" i="4" a="1"/>
  <c r="G723" i="4" a="1"/>
  <c r="G727" i="4" a="1"/>
  <c r="C728" i="4" a="1"/>
  <c r="K728" i="4" a="1"/>
  <c r="L733" i="4" a="1"/>
  <c r="H734" i="4" a="1"/>
  <c r="K734" i="4" a="1"/>
  <c r="L735" i="4" a="1"/>
  <c r="H736" i="4" a="1"/>
  <c r="B737" i="4" a="1"/>
  <c r="H737" i="4" a="1"/>
  <c r="L737" i="4" a="1"/>
  <c r="J738" i="4" a="1"/>
  <c r="I739" i="4" a="1"/>
  <c r="L739" i="4" a="1"/>
  <c r="G740" i="4" a="1"/>
  <c r="K740" i="4" a="1"/>
  <c r="D741" i="4"/>
  <c r="J741" i="4" a="1"/>
  <c r="J744" i="4" a="1"/>
  <c r="J745" i="4" a="1"/>
  <c r="K748" i="4" a="1"/>
  <c r="J749" i="4" a="1"/>
  <c r="K754" i="4" a="1"/>
  <c r="B755" i="4" a="1"/>
  <c r="G755" i="4" a="1"/>
  <c r="K755" i="4" a="1"/>
  <c r="B756" i="4" a="1"/>
  <c r="G756" i="4" a="1"/>
  <c r="K756" i="4" a="1"/>
  <c r="B757" i="4" a="1"/>
  <c r="G757" i="4" a="1"/>
  <c r="J757" i="4" a="1"/>
  <c r="H758" i="4" a="1"/>
  <c r="K758" i="4" a="1"/>
  <c r="C759" i="4" a="1"/>
  <c r="G759" i="4" a="1"/>
  <c r="L759" i="4" a="1"/>
  <c r="H760" i="4" a="1"/>
  <c r="B764" i="4" a="1"/>
  <c r="I764" i="4" a="1"/>
  <c r="L769" i="4" a="1"/>
  <c r="G770" i="4" a="1"/>
  <c r="J770" i="4" a="1"/>
  <c r="B771" i="4" a="1"/>
  <c r="H771" i="4" a="1"/>
  <c r="L771" i="4" a="1"/>
  <c r="G772" i="4" a="1"/>
  <c r="H781" i="4" a="1"/>
  <c r="L781" i="4" a="1"/>
  <c r="I782" i="4" a="1"/>
  <c r="L782" i="4" a="1"/>
  <c r="G783" i="4" a="1"/>
  <c r="K783" i="4" a="1"/>
  <c r="H784" i="4" a="1"/>
  <c r="G788" i="4" a="1"/>
  <c r="L788" i="4" a="1"/>
  <c r="K789" i="4" a="1"/>
  <c r="H790" i="4" a="1"/>
  <c r="K790" i="4" a="1"/>
  <c r="C791" i="4" a="1"/>
  <c r="I791" i="4" a="1"/>
  <c r="H792" i="4" a="1"/>
  <c r="K795" i="4" a="1"/>
  <c r="C796" i="4" a="1"/>
  <c r="J796" i="4" a="1"/>
  <c r="L796" i="4" a="1"/>
  <c r="B797" i="4" a="1"/>
  <c r="H797" i="4" a="1"/>
  <c r="J797" i="4" a="1"/>
  <c r="C802" i="4" a="1"/>
  <c r="J802" i="4" a="1"/>
  <c r="G803" i="4" a="1"/>
  <c r="J803" i="4" a="1"/>
  <c r="B804" i="4" a="1"/>
  <c r="J804" i="4" a="1"/>
  <c r="B807" i="4" a="1"/>
  <c r="L807" i="4" a="1"/>
  <c r="I808" i="4" a="1"/>
  <c r="L808" i="4" a="1"/>
  <c r="G809" i="4" a="1"/>
  <c r="H809" i="4" a="1"/>
  <c r="L809" i="4" a="1"/>
  <c r="G810" i="4" a="1"/>
  <c r="J813" i="4" a="1"/>
  <c r="G814" i="4" a="1"/>
  <c r="L814" i="4" a="1"/>
  <c r="G815" i="4" a="1"/>
  <c r="K815" i="4" a="1"/>
  <c r="H816" i="4" a="1"/>
  <c r="C817" i="4" a="1"/>
  <c r="B818" i="4" a="1"/>
  <c r="I818" i="4" a="1"/>
  <c r="L818" i="4" a="1"/>
  <c r="G819" i="4" a="1"/>
  <c r="J819" i="4" a="1"/>
  <c r="K824" i="4" a="1"/>
  <c r="G825" i="4" a="1"/>
  <c r="L825" i="4" a="1"/>
  <c r="I826" i="4" a="1"/>
  <c r="B827" i="4" a="1"/>
  <c r="I827" i="4" a="1"/>
  <c r="K827" i="4" a="1"/>
  <c r="C828" i="4" a="1"/>
  <c r="I828" i="4" a="1"/>
  <c r="B829" i="4" a="1"/>
  <c r="G829" i="4" a="1"/>
  <c r="K829" i="4" a="1"/>
  <c r="K834" i="4" a="1"/>
  <c r="B835" i="4" a="1"/>
  <c r="J835" i="4" a="1"/>
  <c r="L835" i="4" a="1"/>
  <c r="J836" i="4" a="1"/>
  <c r="B837" i="4" a="1"/>
  <c r="J837" i="4" a="1"/>
  <c r="H838" i="4" a="1"/>
  <c r="L838" i="4" a="1"/>
  <c r="I839" i="4" a="1"/>
  <c r="K839" i="4" a="1"/>
  <c r="C840" i="4" a="1"/>
  <c r="J840" i="4" a="1"/>
  <c r="H843" i="4" a="1"/>
  <c r="L845" i="4" a="1"/>
  <c r="C846" i="4" a="1"/>
  <c r="J846" i="4" a="1"/>
  <c r="H850" i="4" a="1"/>
  <c r="J851" i="4" a="1"/>
  <c r="B852" i="4" a="1"/>
  <c r="H852" i="4" a="1"/>
  <c r="L852" i="4" a="1"/>
  <c r="B853" i="4" a="1"/>
  <c r="H853" i="4" a="1"/>
  <c r="K853" i="4" a="1"/>
  <c r="H854" i="4" a="1"/>
  <c r="K854" i="4" a="1"/>
  <c r="G855" i="4" a="1"/>
  <c r="J855" i="4" a="1"/>
  <c r="G857" i="4" a="1"/>
  <c r="H857" i="4" a="1"/>
  <c r="I857" i="4" a="1"/>
  <c r="J857" i="4" a="1"/>
  <c r="K857" i="4" a="1"/>
  <c r="L857" i="4" a="1"/>
  <c r="K344" i="4" a="1"/>
  <c r="C345" i="4" a="1"/>
  <c r="J345" i="4" a="1"/>
  <c r="C351" i="4" a="1"/>
  <c r="I351" i="4" a="1"/>
  <c r="K351" i="4" a="1"/>
  <c r="C352" i="4" a="1"/>
  <c r="I352" i="4" a="1"/>
  <c r="L352" i="4" a="1"/>
  <c r="J353" i="4" a="1"/>
  <c r="B354" i="4" a="1"/>
  <c r="I354" i="4" a="1"/>
  <c r="I355" i="4" a="1"/>
  <c r="L355" i="4" a="1"/>
  <c r="B356" i="4" a="1"/>
  <c r="K356" i="4" a="1"/>
  <c r="C357" i="4" a="1"/>
  <c r="I357" i="4" a="1"/>
  <c r="H360" i="4" a="1"/>
  <c r="C363" i="4" a="1"/>
  <c r="I363" i="4" a="1"/>
  <c r="B364" i="4" a="1"/>
  <c r="H364" i="4" a="1"/>
  <c r="K364" i="4" a="1"/>
  <c r="C365" i="4" a="1"/>
  <c r="I365" i="4" a="1"/>
  <c r="B366" i="4" a="1"/>
  <c r="G366" i="4" a="1"/>
  <c r="L366" i="4" a="1"/>
  <c r="G367" i="4" a="1"/>
  <c r="K367" i="4" a="1"/>
  <c r="C368" i="4" a="1"/>
  <c r="H368" i="4" a="1"/>
  <c r="K371" i="4" a="1"/>
  <c r="G372" i="4" a="1"/>
  <c r="L372" i="4" a="1"/>
  <c r="C374" i="4" a="1"/>
  <c r="H374" i="4" a="1"/>
  <c r="L374" i="4" a="1"/>
  <c r="H375" i="4" a="1"/>
  <c r="H378" i="4" a="1"/>
  <c r="I381" i="4" a="1"/>
  <c r="J382" i="4" a="1"/>
  <c r="I383" i="4" a="1"/>
  <c r="G384" i="4" a="1"/>
  <c r="J384" i="4" a="1"/>
  <c r="H385" i="4" a="1"/>
  <c r="G386" i="4" a="1"/>
  <c r="K386" i="4" a="1"/>
  <c r="C391" i="4" a="1"/>
  <c r="G398" i="4" a="1"/>
  <c r="K398" i="4" a="1"/>
  <c r="C399" i="4" a="1"/>
  <c r="K399" i="4" a="1"/>
  <c r="C400" i="4" a="1"/>
  <c r="L400" i="4" a="1"/>
  <c r="G401" i="4" a="1"/>
  <c r="J401" i="4" a="1"/>
  <c r="G626" i="4" a="1"/>
  <c r="B627" i="4" a="1"/>
  <c r="I627" i="4" a="1"/>
  <c r="B628" i="4" a="1"/>
  <c r="I628" i="4" a="1"/>
  <c r="H629" i="4" a="1"/>
  <c r="I630" i="4" a="1"/>
  <c r="B631" i="4" a="1"/>
  <c r="J631" i="4" a="1"/>
  <c r="J635" i="4" a="1"/>
  <c r="C636" i="4" a="1"/>
  <c r="I638" i="4" a="1"/>
  <c r="J640" i="4" a="1"/>
  <c r="H641" i="4" a="1"/>
  <c r="J643" i="4" a="1"/>
  <c r="H644" i="4" a="1"/>
  <c r="L644" i="4" a="1"/>
  <c r="G645" i="4" a="1"/>
  <c r="J645" i="4" a="1"/>
  <c r="G647" i="4" a="1"/>
  <c r="J647" i="4" a="1"/>
  <c r="K648" i="4" a="1"/>
  <c r="I654" i="4" a="1"/>
  <c r="L658" i="4" a="1"/>
  <c r="J660" i="4" a="1"/>
  <c r="I662" i="4" a="1"/>
  <c r="G663" i="4" a="1"/>
  <c r="L665" i="4" a="1"/>
  <c r="K666" i="4" a="1"/>
  <c r="J667" i="4" a="1"/>
  <c r="H668" i="4" a="1"/>
  <c r="J668" i="4" a="1"/>
  <c r="L668" i="4" a="1"/>
  <c r="G669" i="4" a="1"/>
  <c r="I669" i="4" a="1"/>
  <c r="J669" i="4" a="1"/>
  <c r="K671" i="4" a="1"/>
  <c r="J672" i="4" a="1"/>
  <c r="L672" i="4" a="1"/>
  <c r="H673" i="4" a="1"/>
  <c r="G674" i="4" a="1"/>
  <c r="J674" i="4" a="1"/>
  <c r="J677" i="4" a="1"/>
  <c r="C678" i="4" a="1"/>
  <c r="J678" i="4" a="1"/>
  <c r="J679" i="4" a="1"/>
  <c r="I680" i="4" a="1"/>
  <c r="L680" i="4" a="1"/>
  <c r="H684" i="4" a="1"/>
  <c r="K684" i="4" a="1"/>
  <c r="C685" i="4" a="1"/>
  <c r="H685" i="4" a="1"/>
  <c r="J685" i="4" a="1"/>
  <c r="H687" i="4" a="1"/>
  <c r="G688" i="4" a="1"/>
  <c r="L688" i="4" a="1"/>
  <c r="H689" i="4" a="1"/>
  <c r="I691" i="4" a="1"/>
  <c r="B694" i="4" a="1"/>
  <c r="J694" i="4" a="1"/>
  <c r="B695" i="4" a="1"/>
  <c r="J695" i="4" a="1"/>
  <c r="C696" i="4" a="1"/>
  <c r="I696" i="4" a="1"/>
  <c r="L696" i="4" a="1"/>
  <c r="C697" i="4" a="1"/>
  <c r="H697" i="4" a="1"/>
  <c r="K697" i="4" a="1"/>
  <c r="B698" i="4" a="1"/>
  <c r="K698" i="4" a="1"/>
  <c r="G699" i="4" a="1"/>
  <c r="K699" i="4" a="1"/>
  <c r="B700" i="4" a="1"/>
  <c r="H700" i="4" a="1"/>
  <c r="K700" i="4" a="1"/>
  <c r="J701" i="4" a="1"/>
  <c r="K707" i="4" a="1"/>
  <c r="G708" i="4" a="1"/>
  <c r="I708" i="4" a="1"/>
  <c r="B709" i="4" a="1"/>
  <c r="I709" i="4" a="1"/>
  <c r="C710" i="4" a="1"/>
  <c r="I710" i="4" a="1"/>
  <c r="L710" i="4" a="1"/>
  <c r="C711" i="4" a="1"/>
  <c r="K711" i="4" a="1"/>
  <c r="H712" i="4" a="1"/>
  <c r="I714" i="4" a="1"/>
  <c r="C715" i="4" a="1"/>
  <c r="I715" i="4" a="1"/>
  <c r="H717" i="4" a="1"/>
  <c r="B718" i="4" a="1"/>
  <c r="H718" i="4" a="1"/>
  <c r="J718" i="4" a="1"/>
  <c r="L718" i="4" a="1"/>
  <c r="G719" i="4" a="1"/>
  <c r="K719" i="4" a="1"/>
  <c r="C720" i="4" a="1"/>
  <c r="K720" i="4" a="1"/>
  <c r="G721" i="4" a="1"/>
  <c r="J721" i="4" a="1"/>
  <c r="L723" i="4" a="1"/>
  <c r="I724" i="4" a="1"/>
  <c r="L724" i="4" a="1"/>
  <c r="C725" i="4" a="1"/>
  <c r="K725" i="4" a="1"/>
  <c r="B726" i="4" a="1"/>
  <c r="K726" i="4" a="1"/>
  <c r="J727" i="4" a="1"/>
  <c r="G730" i="4" a="1"/>
  <c r="C731" i="4" a="1"/>
  <c r="K731" i="4" a="1"/>
  <c r="L732" i="4" a="1"/>
  <c r="B733" i="4" a="1"/>
  <c r="H733" i="4" a="1"/>
  <c r="K733" i="4" a="1"/>
  <c r="B734" i="4" a="1"/>
  <c r="I734" i="4" a="1"/>
  <c r="B735" i="4" a="1"/>
  <c r="I735" i="4" a="1"/>
  <c r="C736" i="4" a="1"/>
  <c r="I736" i="4" a="1"/>
  <c r="B739" i="4" a="1"/>
  <c r="K739" i="4" a="1"/>
  <c r="J740" i="4" a="1"/>
  <c r="B741" i="4" a="1"/>
  <c r="I741" i="4" a="1"/>
  <c r="B742" i="4" a="1"/>
  <c r="I742" i="4" a="1"/>
  <c r="H746" i="4" a="1"/>
  <c r="I748" i="4" a="1"/>
  <c r="B749" i="4" a="1"/>
  <c r="H749" i="4" a="1"/>
  <c r="K749" i="4" a="1"/>
  <c r="C750" i="4" a="1"/>
  <c r="I750" i="4" a="1"/>
  <c r="C753" i="4" a="1"/>
  <c r="K753" i="4" a="1"/>
  <c r="H755" i="4" a="1"/>
  <c r="J759" i="4" a="1"/>
  <c r="C760" i="4" a="1"/>
  <c r="J760" i="4" a="1"/>
  <c r="C761" i="4" a="1"/>
  <c r="I761" i="4" a="1"/>
  <c r="H764" i="4" a="1"/>
  <c r="L764" i="4" a="1"/>
  <c r="C766" i="4" a="1"/>
  <c r="H766" i="4" a="1"/>
  <c r="I766" i="4" a="1"/>
  <c r="L766" i="4" a="1"/>
  <c r="I768" i="4" a="1"/>
  <c r="C769" i="4" a="1"/>
  <c r="I769" i="4" a="1"/>
  <c r="B770" i="4" a="1"/>
  <c r="H770" i="4" a="1"/>
  <c r="L770" i="4" a="1"/>
  <c r="I771" i="4" a="1"/>
  <c r="L773" i="4" a="1"/>
  <c r="G774" i="4" a="1"/>
  <c r="J774" i="4" a="1"/>
  <c r="J775" i="4" a="1"/>
  <c r="J778" i="4" a="1"/>
  <c r="H779" i="4" a="1"/>
  <c r="K779" i="4" a="1"/>
  <c r="I780" i="4" a="1"/>
  <c r="L780" i="4" a="1"/>
  <c r="I781" i="4" a="1"/>
  <c r="K781" i="4" a="1"/>
  <c r="H782" i="4" a="1"/>
  <c r="K782" i="4" a="1"/>
  <c r="H783" i="4" a="1"/>
  <c r="L783" i="4" a="1"/>
  <c r="J784" i="4" a="1"/>
  <c r="I785" i="4" a="1"/>
  <c r="K788" i="4" a="1"/>
  <c r="I789" i="4" a="1"/>
  <c r="L789" i="4" a="1"/>
  <c r="J790" i="4" a="1"/>
  <c r="K793" i="4" a="1"/>
  <c r="J794" i="4" a="1"/>
  <c r="I795" i="4" a="1"/>
  <c r="B796" i="4" a="1"/>
  <c r="H796" i="4" a="1"/>
  <c r="C797" i="4" a="1"/>
  <c r="K797" i="4" a="1"/>
  <c r="G798" i="4" a="1"/>
  <c r="I798" i="4" a="1"/>
  <c r="B801" i="4" a="1"/>
  <c r="I801" i="4" a="1"/>
  <c r="I802" i="4" a="1"/>
  <c r="L802" i="4" a="1"/>
  <c r="I803" i="4" a="1"/>
  <c r="L803" i="4" a="1"/>
  <c r="C804" i="4" a="1"/>
  <c r="I804" i="4" a="1"/>
  <c r="B805" i="4" a="1"/>
  <c r="G805" i="4" a="1"/>
  <c r="K805" i="4" a="1"/>
  <c r="C806" i="4" a="1"/>
  <c r="I806" i="4" a="1"/>
  <c r="C807" i="4" a="1"/>
  <c r="I807" i="4" a="1"/>
  <c r="J812" i="4" a="1"/>
  <c r="B813" i="4" a="1"/>
  <c r="I813" i="4" a="1"/>
  <c r="B814" i="4" a="1"/>
  <c r="I814" i="4" a="1"/>
  <c r="K816" i="4" a="1"/>
  <c r="B817" i="4" a="1"/>
  <c r="K817" i="4" a="1"/>
  <c r="K818" i="4" a="1"/>
  <c r="B819" i="4" a="1"/>
  <c r="I819" i="4" a="1"/>
  <c r="B820" i="4" a="1"/>
  <c r="H820" i="4" a="1"/>
  <c r="K820" i="4" a="1"/>
  <c r="G821" i="4" a="1"/>
  <c r="L821" i="4" a="1"/>
  <c r="G822" i="4" a="1"/>
  <c r="K822" i="4" a="1"/>
  <c r="B823" i="4" a="1"/>
  <c r="G823" i="4" a="1"/>
  <c r="J823" i="4" a="1"/>
  <c r="B824" i="4" a="1"/>
  <c r="J824" i="4" a="1"/>
  <c r="L824" i="4" a="1"/>
  <c r="J825" i="4" a="1"/>
  <c r="C826" i="4" a="1"/>
  <c r="H826" i="4" a="1"/>
  <c r="J829" i="4" a="1"/>
  <c r="H830" i="4" a="1"/>
  <c r="L830" i="4" a="1"/>
  <c r="I831" i="4" a="1"/>
  <c r="K831" i="4" a="1"/>
  <c r="C832" i="4" a="1"/>
  <c r="L832" i="4" a="1"/>
  <c r="C833" i="4" a="1"/>
  <c r="J833" i="4" a="1"/>
  <c r="B834" i="4" a="1"/>
  <c r="I834" i="4" a="1"/>
  <c r="L834" i="4" a="1"/>
  <c r="K835" i="4" a="1"/>
  <c r="G836" i="4" a="1"/>
  <c r="K836" i="4" a="1"/>
  <c r="H837" i="4" a="1"/>
  <c r="K837" i="4" a="1"/>
  <c r="C838" i="4" a="1"/>
  <c r="L842" i="4" a="1"/>
  <c r="G843" i="4" a="1"/>
  <c r="K843" i="4" a="1"/>
  <c r="C844" i="4" a="1"/>
  <c r="H844" i="4" a="1"/>
  <c r="K844" i="4" a="1"/>
  <c r="I845" i="4" a="1"/>
  <c r="B846" i="4" a="1"/>
  <c r="H846" i="4" a="1"/>
  <c r="K850" i="4" a="1"/>
  <c r="G851" i="4" a="1"/>
  <c r="L851" i="4" a="1"/>
  <c r="G852" i="4" a="1"/>
  <c r="K852" i="4" a="1"/>
  <c r="C853" i="4" a="1"/>
  <c r="I853" i="4" a="1"/>
  <c r="L853" i="4" a="1"/>
  <c r="C854" i="4" a="1"/>
  <c r="G854" i="4" a="1"/>
  <c r="L854" i="4" a="1"/>
  <c r="H855" i="4" a="1"/>
  <c r="L855" i="4" a="1"/>
  <c r="H856" i="4" a="1"/>
  <c r="L856" i="4" a="1"/>
  <c r="J1282" i="4" a="1"/>
  <c r="K1282" i="4" a="1"/>
  <c r="L1282" i="4" a="1"/>
  <c r="C296" i="4" a="1"/>
  <c r="B297" i="4" a="1"/>
  <c r="K297" i="4" a="1"/>
  <c r="B298" i="4" a="1"/>
  <c r="H298" i="4" a="1"/>
  <c r="L298" i="4" a="1"/>
  <c r="K301" i="4" a="1"/>
  <c r="I303" i="4" a="1"/>
  <c r="K303" i="4" a="1"/>
  <c r="J305" i="4" a="1"/>
  <c r="B306" i="4" a="1"/>
  <c r="I306" i="4" a="1"/>
  <c r="K306" i="4" a="1"/>
  <c r="C307" i="4" a="1"/>
  <c r="G307" i="4" a="1"/>
  <c r="I307" i="4" a="1"/>
  <c r="H309" i="4" a="1"/>
  <c r="K309" i="4" a="1"/>
  <c r="B310" i="4" a="1"/>
  <c r="I310" i="4" a="1"/>
  <c r="L310" i="4" a="1"/>
  <c r="C311" i="4" a="1"/>
  <c r="H311" i="4" a="1"/>
  <c r="K311" i="4" a="1"/>
  <c r="J313" i="4" a="1"/>
  <c r="J315" i="4" a="1"/>
  <c r="C316" i="4" a="1"/>
  <c r="G316" i="4" a="1"/>
  <c r="I316" i="4" a="1"/>
  <c r="L316" i="4" a="1"/>
  <c r="C317" i="4" a="1"/>
  <c r="G317" i="4" a="1"/>
  <c r="I317" i="4" a="1"/>
  <c r="L317" i="4" a="1"/>
  <c r="C318" i="4" a="1"/>
  <c r="G318" i="4" a="1"/>
  <c r="K318" i="4" a="1"/>
  <c r="B319" i="4" a="1"/>
  <c r="H319" i="4" a="1"/>
  <c r="J319" i="4" a="1"/>
  <c r="C321" i="4" a="1"/>
  <c r="H321" i="4" a="1"/>
  <c r="J321" i="4" a="1"/>
  <c r="L321" i="4" a="1"/>
  <c r="B322" i="4" a="1"/>
  <c r="G322" i="4" a="1"/>
  <c r="K322" i="4" a="1"/>
  <c r="B323" i="4" a="1"/>
  <c r="K323" i="4" a="1"/>
  <c r="H325" i="4" a="1"/>
  <c r="K325" i="4" a="1"/>
  <c r="B326" i="4" a="1"/>
  <c r="H326" i="4" a="1"/>
  <c r="J326" i="4" a="1"/>
  <c r="C328" i="4" a="1"/>
  <c r="H328" i="4" a="1"/>
  <c r="I328" i="4" a="1"/>
  <c r="K328" i="4" a="1"/>
  <c r="B329" i="4" a="1"/>
  <c r="C329" i="4" a="1"/>
  <c r="H329" i="4" a="1"/>
  <c r="J329" i="4" a="1"/>
  <c r="K329" i="4" a="1"/>
  <c r="L329" i="4" a="1"/>
  <c r="G331" i="4" a="1"/>
  <c r="J331" i="4" a="1"/>
  <c r="J333" i="4" a="1"/>
  <c r="L335" i="4" a="1"/>
  <c r="C336" i="4" a="1"/>
  <c r="I336" i="4" a="1"/>
  <c r="L336" i="4" a="1"/>
  <c r="C337" i="4" a="1"/>
  <c r="G337" i="4" a="1"/>
  <c r="H340" i="4" a="1"/>
  <c r="G342" i="4" a="1"/>
  <c r="K342" i="4" a="1"/>
  <c r="B343" i="4" a="1"/>
  <c r="G343" i="4" a="1"/>
  <c r="J343" i="4" a="1"/>
  <c r="L343" i="4" a="1"/>
  <c r="C344" i="4" a="1"/>
  <c r="H344" i="4" a="1"/>
  <c r="J344" i="4" a="1"/>
  <c r="L347" i="4" a="1"/>
  <c r="I348" i="4" a="1"/>
  <c r="L348" i="4" a="1"/>
  <c r="C349" i="4" a="1"/>
  <c r="I349" i="4" a="1"/>
  <c r="B350" i="4" a="1"/>
  <c r="I350" i="4" a="1"/>
  <c r="C353" i="4" a="1"/>
  <c r="K353" i="4" a="1"/>
  <c r="C354" i="4" a="1"/>
  <c r="K354" i="4" a="1"/>
  <c r="C355" i="4" a="1"/>
  <c r="J355" i="4" a="1"/>
  <c r="C356" i="4" a="1"/>
  <c r="H356" i="4" a="1"/>
  <c r="L356" i="4" a="1"/>
  <c r="K357" i="4" a="1"/>
  <c r="C358" i="4" a="1"/>
  <c r="H358" i="4" a="1"/>
  <c r="K358" i="4" a="1"/>
  <c r="C359" i="4" a="1"/>
  <c r="I359" i="4" a="1"/>
  <c r="B360" i="4" a="1"/>
  <c r="G360" i="4" a="1"/>
  <c r="K360" i="4" a="1"/>
  <c r="B361" i="4" a="1"/>
  <c r="G361" i="4" a="1"/>
  <c r="K361" i="4" a="1"/>
  <c r="I362" i="4" a="1"/>
  <c r="J365" i="4" a="1"/>
  <c r="J368" i="4" a="1"/>
  <c r="B369" i="4" a="1"/>
  <c r="L369" i="4" a="1"/>
  <c r="I373" i="4" a="1"/>
  <c r="J374" i="4" a="1"/>
  <c r="B375" i="4" a="1"/>
  <c r="I375" i="4" a="1"/>
  <c r="B377" i="4" a="1"/>
  <c r="H377" i="4" a="1"/>
  <c r="L377" i="4" a="1"/>
  <c r="G378" i="4" a="1"/>
  <c r="L378" i="4" a="1"/>
  <c r="C379" i="4" a="1"/>
  <c r="I379" i="4" a="1"/>
  <c r="G382" i="4" a="1"/>
  <c r="L382" i="4" a="1"/>
  <c r="G383" i="4" a="1"/>
  <c r="K383" i="4" a="1"/>
  <c r="I384" i="4" a="1"/>
  <c r="L384" i="4" a="1"/>
  <c r="I385" i="4" a="1"/>
  <c r="L385" i="4" a="1"/>
  <c r="H386" i="4" a="1"/>
  <c r="B387" i="4" a="1"/>
  <c r="H387" i="4" a="1"/>
  <c r="J387" i="4" a="1"/>
  <c r="L388" i="4" a="1"/>
  <c r="H389" i="4" a="1"/>
  <c r="K389" i="4" a="1"/>
  <c r="C390" i="4" a="1"/>
  <c r="H390" i="4" a="1"/>
  <c r="L390" i="4" a="1"/>
  <c r="H391" i="4" a="1"/>
  <c r="H395" i="4" a="1"/>
  <c r="B396" i="4" a="1"/>
  <c r="I396" i="4" a="1"/>
  <c r="I397" i="4" a="1"/>
  <c r="L398" i="4" a="1"/>
  <c r="G399" i="4" a="1"/>
  <c r="K400" i="4" a="1"/>
  <c r="C401" i="4" a="1"/>
  <c r="G627" i="4" a="1"/>
  <c r="J627" i="4" a="1"/>
  <c r="C628" i="4" a="1"/>
  <c r="J628" i="4" a="1"/>
  <c r="I632" i="4" a="1"/>
  <c r="G635" i="4" a="1"/>
  <c r="L635" i="4" a="1"/>
  <c r="I636" i="4" a="1"/>
  <c r="H639" i="4" a="1"/>
  <c r="K639" i="4" a="1"/>
  <c r="C640" i="4" a="1"/>
  <c r="H640" i="4" a="1"/>
  <c r="K640" i="4" a="1"/>
  <c r="C641" i="4" a="1"/>
  <c r="I641" i="4" a="1"/>
  <c r="L641" i="4" a="1"/>
  <c r="H642" i="4" a="1"/>
  <c r="K642" i="4" a="1"/>
  <c r="L647" i="4" a="1"/>
  <c r="L648" i="4" a="1"/>
  <c r="I649" i="4" a="1"/>
  <c r="K649" i="4" a="1"/>
  <c r="L649" i="4" a="1"/>
  <c r="J650" i="4" a="1"/>
  <c r="K650" i="4" a="1"/>
  <c r="J652" i="4" a="1"/>
  <c r="K655" i="4" a="1"/>
  <c r="B656" i="4" a="1"/>
  <c r="G656" i="4" a="1"/>
  <c r="J656" i="4" a="1"/>
  <c r="H657" i="4" a="1"/>
  <c r="L657" i="4" a="1"/>
  <c r="J658" i="4" a="1"/>
  <c r="K659" i="4" a="1"/>
  <c r="K660" i="4" a="1"/>
  <c r="C661" i="4" a="1"/>
  <c r="H661" i="4" a="1"/>
  <c r="I661" i="4" a="1"/>
  <c r="K661" i="4" a="1"/>
  <c r="G662" i="4" a="1"/>
  <c r="K662" i="4" a="1"/>
  <c r="H663" i="4" a="1"/>
  <c r="K663" i="4" a="1"/>
  <c r="H664" i="4" a="1"/>
  <c r="K664" i="4" a="1"/>
  <c r="H665" i="4" a="1"/>
  <c r="J665" i="4" a="1"/>
  <c r="L666" i="4" a="1"/>
  <c r="K667" i="4" a="1"/>
  <c r="C670" i="4" a="1"/>
  <c r="G670" i="4" a="1"/>
  <c r="J670" i="4" a="1"/>
  <c r="I673" i="4" a="1"/>
  <c r="L673" i="4" a="1"/>
  <c r="I676" i="4" a="1"/>
  <c r="L678" i="4" a="1"/>
  <c r="L679" i="4" a="1"/>
  <c r="K680" i="4" a="1"/>
  <c r="I684" i="4" a="1"/>
  <c r="L684" i="4" a="1"/>
  <c r="I685" i="4" a="1"/>
  <c r="K685" i="4" a="1"/>
  <c r="B686" i="4" a="1"/>
  <c r="H686" i="4" a="1"/>
  <c r="C689" i="4" a="1"/>
  <c r="K689" i="4" a="1"/>
  <c r="G690" i="4" a="1"/>
  <c r="I690" i="4" a="1"/>
  <c r="L690" i="4" a="1"/>
  <c r="K691" i="4" a="1"/>
  <c r="C692" i="4" a="1"/>
  <c r="I692" i="4" a="1"/>
  <c r="L694" i="4" a="1"/>
  <c r="C695" i="4" a="1"/>
  <c r="I695" i="4" a="1"/>
  <c r="H696" i="4" a="1"/>
  <c r="L698" i="4" a="1"/>
  <c r="J699" i="4" a="1"/>
  <c r="B702" i="4" a="1"/>
  <c r="H705" i="4" a="1"/>
  <c r="C706" i="4" a="1"/>
  <c r="K706" i="4" a="1"/>
  <c r="L709" i="4" a="1"/>
  <c r="K710" i="4" a="1"/>
  <c r="B711" i="4" a="1"/>
  <c r="I711" i="4" a="1"/>
  <c r="B714" i="4" a="1"/>
  <c r="B715" i="4" a="1"/>
  <c r="J715" i="4" a="1"/>
  <c r="B716" i="4" a="1"/>
  <c r="H716" i="4" a="1"/>
  <c r="K716" i="4" a="1"/>
  <c r="C717" i="4" a="1"/>
  <c r="J717" i="4" a="1"/>
  <c r="K718" i="4" a="1"/>
  <c r="I719" i="4" a="1"/>
  <c r="G720" i="4" a="1"/>
  <c r="B721" i="4" a="1"/>
  <c r="L721" i="4" a="1"/>
  <c r="H722" i="4" a="1"/>
  <c r="C723" i="4" a="1"/>
  <c r="J723" i="4" a="1"/>
  <c r="H724" i="4" a="1"/>
  <c r="L726" i="4" a="1"/>
  <c r="C727" i="4" a="1"/>
  <c r="I727" i="4" a="1"/>
  <c r="K727" i="4" a="1"/>
  <c r="B728" i="4" a="1"/>
  <c r="J728" i="4" a="1"/>
  <c r="G729" i="4" a="1"/>
  <c r="J729" i="4" a="1"/>
  <c r="H730" i="4" a="1"/>
  <c r="J730" i="4" a="1"/>
  <c r="L731" i="4" a="1"/>
  <c r="H732" i="4" a="1"/>
  <c r="K732" i="4" a="1"/>
  <c r="I733" i="4" a="1"/>
  <c r="B736" i="4" a="1"/>
  <c r="G736" i="4" a="1"/>
  <c r="K736" i="4" a="1"/>
  <c r="C737" i="4" a="1"/>
  <c r="I737" i="4" a="1"/>
  <c r="B740" i="4" a="1"/>
  <c r="L740" i="4" a="1"/>
  <c r="H741" i="4" a="1"/>
  <c r="K741" i="4" a="1"/>
  <c r="C742" i="4" a="1"/>
  <c r="K742" i="4" a="1"/>
  <c r="K743" i="4" a="1"/>
  <c r="B744" i="4" a="1"/>
  <c r="G744" i="4" a="1"/>
  <c r="B745" i="4" a="1"/>
  <c r="H745" i="4" a="1"/>
  <c r="I746" i="4" a="1"/>
  <c r="L746" i="4" a="1"/>
  <c r="G747" i="4" a="1"/>
  <c r="K747" i="4" a="1"/>
  <c r="B748" i="4" a="1"/>
  <c r="H748" i="4" a="1"/>
  <c r="J750" i="4" a="1"/>
  <c r="I751" i="4" a="1"/>
  <c r="B752" i="4" a="1"/>
  <c r="I752" i="4" a="1"/>
  <c r="L752" i="4" a="1"/>
  <c r="G753" i="4" a="1"/>
  <c r="H757" i="4" a="1"/>
  <c r="B758" i="4" a="1"/>
  <c r="I758" i="4" a="1"/>
  <c r="B759" i="4" a="1"/>
  <c r="I759" i="4" a="1"/>
  <c r="B760" i="4" a="1"/>
  <c r="I760" i="4" a="1"/>
  <c r="L760" i="4" a="1"/>
  <c r="H761" i="4" a="1"/>
  <c r="J761" i="4" a="1"/>
  <c r="L762" i="4" a="1"/>
  <c r="C763" i="4" a="1"/>
  <c r="G763" i="4" a="1"/>
  <c r="I763" i="4" a="1"/>
  <c r="L763" i="4" a="1"/>
  <c r="G764" i="4" a="1"/>
  <c r="K764" i="4" a="1"/>
  <c r="B766" i="4" a="1"/>
  <c r="G766" i="4" a="1"/>
  <c r="K766" i="4" a="1"/>
  <c r="B767" i="4" a="1"/>
  <c r="G767" i="4" a="1"/>
  <c r="K767" i="4" a="1"/>
  <c r="J768" i="4" a="1"/>
  <c r="K772" i="4" a="1"/>
  <c r="J773" i="4" a="1"/>
  <c r="H774" i="4" a="1"/>
  <c r="L774" i="4" a="1"/>
  <c r="K775" i="4" a="1"/>
  <c r="I776" i="4" a="1"/>
  <c r="J776" i="4" a="1"/>
  <c r="H777" i="4" a="1"/>
  <c r="K777" i="4" a="1"/>
  <c r="H778" i="4" a="1"/>
  <c r="K778" i="4" a="1"/>
  <c r="L778" i="4" a="1"/>
  <c r="J779" i="4" a="1"/>
  <c r="L779" i="4" a="1"/>
  <c r="H780" i="4" a="1"/>
  <c r="K780" i="4" a="1"/>
  <c r="G781" i="4" a="1"/>
  <c r="J781" i="4" a="1"/>
  <c r="K784" i="4" a="1"/>
  <c r="J785" i="4" a="1"/>
  <c r="J786" i="4" a="1"/>
  <c r="G787" i="4" a="1"/>
  <c r="J787" i="4" a="1"/>
  <c r="K787" i="4" a="1"/>
  <c r="H788" i="4" a="1"/>
  <c r="H789" i="4" a="1"/>
  <c r="L794" i="4" a="1"/>
  <c r="C795" i="4" a="1"/>
  <c r="H795" i="4" a="1"/>
  <c r="L795" i="4" a="1"/>
  <c r="G796" i="4" a="1"/>
  <c r="I796" i="4" a="1"/>
  <c r="K798" i="4" a="1"/>
  <c r="J799" i="4" a="1"/>
  <c r="J800" i="4" a="1"/>
  <c r="G801" i="4" a="1"/>
  <c r="J801" i="4" a="1"/>
  <c r="G804" i="4" a="1"/>
  <c r="L804" i="4" a="1"/>
  <c r="C805" i="4" a="1"/>
  <c r="I805" i="4" a="1"/>
  <c r="B806" i="4" a="1"/>
  <c r="H806" i="4" a="1"/>
  <c r="J806" i="4" a="1"/>
  <c r="G807" i="4" a="1"/>
  <c r="K807" i="4" a="1"/>
  <c r="C808" i="4" a="1"/>
  <c r="K808" i="4" a="1"/>
  <c r="C809" i="4" a="1"/>
  <c r="I809" i="4" a="1"/>
  <c r="B810" i="4" a="1"/>
  <c r="H810" i="4" a="1"/>
  <c r="L810" i="4" a="1"/>
  <c r="I811" i="4" a="1"/>
  <c r="C814" i="4" a="1"/>
  <c r="J814" i="4" a="1"/>
  <c r="I815" i="4" a="1"/>
  <c r="L815" i="4" a="1"/>
  <c r="L816" i="4" a="1"/>
  <c r="G817" i="4" a="1"/>
  <c r="I817" i="4" a="1"/>
  <c r="C818" i="4" a="1"/>
  <c r="J818" i="4" a="1"/>
  <c r="C819" i="4" a="1"/>
  <c r="H819" i="4" a="1"/>
  <c r="L819" i="4" a="1"/>
  <c r="I820" i="4" a="1"/>
  <c r="L820" i="4" a="1"/>
  <c r="I821" i="4" a="1"/>
  <c r="B822" i="4" a="1"/>
  <c r="J822" i="4" a="1"/>
  <c r="B825" i="4" a="1"/>
  <c r="I825" i="4" a="1"/>
  <c r="B826" i="4" a="1"/>
  <c r="J826" i="4" a="1"/>
  <c r="K826" i="4" a="1"/>
  <c r="C827" i="4" a="1"/>
  <c r="G827" i="4" a="1"/>
  <c r="L827" i="4" a="1"/>
  <c r="H828" i="4" a="1"/>
  <c r="L828" i="4" a="1"/>
  <c r="I829" i="4" a="1"/>
  <c r="L829" i="4" a="1"/>
  <c r="G830" i="4" a="1"/>
  <c r="K830" i="4" a="1"/>
  <c r="B831" i="4" a="1"/>
  <c r="H831" i="4" a="1"/>
  <c r="L831" i="4" a="1"/>
  <c r="J832" i="4" a="1"/>
  <c r="I833" i="4" a="1"/>
  <c r="B836" i="4" a="1"/>
  <c r="I836" i="4" a="1"/>
  <c r="B839" i="4" a="1"/>
  <c r="G839" i="4" a="1"/>
  <c r="L839" i="4" a="1"/>
  <c r="H840" i="4" a="1"/>
  <c r="L840" i="4" a="1"/>
  <c r="J841" i="4" a="1"/>
  <c r="B842" i="4" a="1"/>
  <c r="H842" i="4" a="1"/>
  <c r="K842" i="4" a="1"/>
  <c r="I843" i="4" a="1"/>
  <c r="B844" i="4" a="1"/>
  <c r="I844" i="4" a="1"/>
  <c r="I847" i="4" a="1"/>
  <c r="L847" i="4" a="1"/>
  <c r="C848" i="4" a="1"/>
  <c r="I848" i="4" a="1"/>
  <c r="L848" i="4" a="1"/>
  <c r="H849" i="4" a="1"/>
  <c r="L849" i="4" a="1"/>
  <c r="C850" i="4" a="1"/>
  <c r="J850" i="4" a="1"/>
  <c r="B851" i="4" a="1"/>
  <c r="I851" i="4" a="1"/>
  <c r="C852" i="4" a="1"/>
  <c r="I852" i="4" a="1"/>
  <c r="J854" i="4" a="1"/>
  <c r="B857" i="4" a="1"/>
  <c r="I1697" i="4" a="1"/>
  <c r="J1697" i="4" a="1"/>
  <c r="K1697" i="4" a="1"/>
  <c r="L1697" i="4" a="1"/>
  <c r="I3030" i="4" a="1"/>
  <c r="K3032" i="4" a="1"/>
  <c r="H3036" i="4" a="1"/>
  <c r="I3036" i="4" a="1"/>
  <c r="J3036" i="4" a="1"/>
  <c r="G3037" i="4" a="1"/>
  <c r="L3038" i="4" a="1"/>
  <c r="K3040" i="4" a="1"/>
  <c r="K3042" i="4" a="1"/>
  <c r="I3048" i="4" a="1"/>
  <c r="J3048" i="4" a="1"/>
  <c r="K3048" i="4" a="1"/>
  <c r="B3052" i="4" a="1"/>
  <c r="G3059" i="4" a="1"/>
  <c r="J3061" i="4" a="1"/>
  <c r="L3062" i="4" a="1"/>
  <c r="H3064" i="4" a="1"/>
  <c r="H3065" i="4" a="1"/>
  <c r="J3066" i="4" a="1"/>
  <c r="L3069" i="4" a="1"/>
  <c r="B3071" i="4" a="1"/>
  <c r="C3071" i="4" a="1"/>
  <c r="G3071" i="4" a="1"/>
  <c r="L3075" i="4" a="1"/>
  <c r="G3077" i="4" a="1"/>
  <c r="H3077" i="4" a="1"/>
  <c r="J3078" i="4" a="1"/>
  <c r="G3081" i="4" a="1"/>
  <c r="H3081" i="4" a="1"/>
  <c r="I3081" i="4" a="1"/>
  <c r="G3086" i="4" a="1"/>
  <c r="H3086" i="4" a="1"/>
  <c r="I3086" i="4" a="1"/>
  <c r="H3088" i="4" a="1"/>
  <c r="I3088" i="4" a="1"/>
  <c r="L3089" i="4" a="1"/>
  <c r="G3092" i="4" a="1"/>
  <c r="I3092" i="4" a="1"/>
  <c r="C3095" i="4" a="1"/>
  <c r="G3095" i="4" a="1"/>
  <c r="H3095" i="4" a="1"/>
  <c r="I3095" i="4" a="1"/>
  <c r="I3098" i="4" a="1"/>
  <c r="L3098" i="4" a="1"/>
  <c r="I3101" i="4" a="1"/>
  <c r="J3101" i="4" a="1"/>
  <c r="K3102" i="4" a="1"/>
  <c r="H3104" i="4" a="1"/>
  <c r="K3106" i="4" a="1"/>
  <c r="K3108" i="4" a="1"/>
  <c r="G3109" i="4" a="1"/>
  <c r="I3109" i="4" a="1"/>
  <c r="K3109" i="4" a="1"/>
  <c r="H3112" i="4" a="1"/>
  <c r="J3112" i="4" a="1"/>
  <c r="L3112" i="4" a="1"/>
  <c r="L3113" i="4" a="1"/>
  <c r="I3114" i="4" a="1"/>
  <c r="K3115" i="4" a="1"/>
  <c r="K3120" i="4" a="1"/>
  <c r="H3121" i="4" a="1"/>
  <c r="I3121" i="4" a="1"/>
  <c r="K3121" i="4" a="1"/>
  <c r="I3126" i="4" a="1"/>
  <c r="J3126" i="4" a="1"/>
  <c r="K3126" i="4" a="1"/>
  <c r="L3126" i="4" a="1"/>
  <c r="I3127" i="4" a="1"/>
  <c r="K3127" i="4" a="1"/>
  <c r="I3130" i="4" a="1"/>
  <c r="J3130" i="4" a="1"/>
  <c r="K3130" i="4" a="1"/>
  <c r="L3130" i="4" a="1"/>
  <c r="K3131" i="4" a="1"/>
  <c r="L3131" i="4" a="1"/>
  <c r="J3134" i="4" a="1"/>
  <c r="L3134" i="4" a="1"/>
  <c r="I3135" i="4" a="1"/>
  <c r="K3135" i="4" a="1"/>
  <c r="L3135" i="4" a="1"/>
  <c r="H3136" i="4" a="1"/>
  <c r="H3137" i="4" a="1"/>
  <c r="J3137" i="4" a="1"/>
  <c r="L3137" i="4" a="1"/>
  <c r="H3141" i="4" a="1"/>
  <c r="G3144" i="4" a="1"/>
  <c r="I3144" i="4" a="1"/>
  <c r="K3144" i="4" a="1"/>
  <c r="L3144" i="4" a="1"/>
  <c r="C3147" i="4" a="1"/>
  <c r="J3150" i="4" a="1"/>
  <c r="K3150" i="4" a="1"/>
  <c r="L3150" i="4" a="1"/>
  <c r="H3155" i="4" a="1"/>
  <c r="I3156" i="4" a="1"/>
  <c r="K3160" i="4" a="1"/>
  <c r="I3162" i="4" a="1"/>
  <c r="K3162" i="4" a="1"/>
  <c r="L3185" i="4" a="1"/>
  <c r="K3190" i="4" a="1"/>
  <c r="L3190" i="4" a="1"/>
  <c r="J3192" i="4" a="1"/>
  <c r="L3203" i="4" a="1"/>
  <c r="L3217" i="4" a="1"/>
  <c r="K3222" i="4" a="1"/>
  <c r="L3222" i="4" a="1"/>
  <c r="J3240" i="4" a="1"/>
  <c r="K3240" i="4" a="1"/>
  <c r="L3255" i="4" a="1"/>
  <c r="L3268" i="4" a="1"/>
  <c r="K3286" i="4" a="1"/>
  <c r="J3287" i="4" a="1"/>
  <c r="K3287" i="4" a="1"/>
  <c r="L3287" i="4" a="1"/>
  <c r="L3297" i="4" a="1"/>
  <c r="L3304" i="4" a="1"/>
  <c r="L3310" i="4" a="1"/>
  <c r="L3339" i="4" a="1"/>
  <c r="L3349" i="4" a="1"/>
  <c r="J3351" i="4" a="1"/>
  <c r="J3354" i="4" a="1"/>
  <c r="K3354" i="4" a="1"/>
  <c r="L3362" i="4" a="1"/>
  <c r="L3366" i="4" a="1"/>
  <c r="G3367" i="4" a="1"/>
  <c r="H3367" i="4" a="1"/>
  <c r="L3374" i="4" a="1"/>
  <c r="I3375" i="4" a="1"/>
  <c r="K3375" i="4" a="1"/>
  <c r="B3376" i="4" a="1"/>
  <c r="I3376" i="4" a="1"/>
  <c r="C3377" i="4" a="1"/>
  <c r="D3377" i="4" s="1"/>
  <c r="H3379" i="4" a="1"/>
  <c r="H3380" i="4" a="1"/>
  <c r="I3380" i="4" a="1"/>
  <c r="J3397" i="4" a="1"/>
  <c r="L3397" i="4" a="1"/>
  <c r="G3398" i="4" a="1"/>
  <c r="I3398" i="4" a="1"/>
  <c r="G3410" i="4" a="1"/>
  <c r="J3410" i="4" a="1"/>
  <c r="K3413" i="4" a="1"/>
  <c r="H3416" i="4" a="1"/>
  <c r="I3416" i="4" a="1"/>
  <c r="K3416" i="4" a="1"/>
  <c r="L3416" i="4" a="1"/>
  <c r="J3427" i="4" a="1"/>
  <c r="L3427" i="4" a="1"/>
  <c r="K3428" i="4" a="1"/>
  <c r="J3437" i="4" a="1"/>
  <c r="H3440" i="4" a="1"/>
  <c r="I3440" i="4" a="1"/>
  <c r="K3440" i="4" a="1"/>
  <c r="J3452" i="4" a="1"/>
  <c r="K3452" i="4" a="1"/>
  <c r="L3452" i="4" a="1"/>
  <c r="G3453" i="4" a="1"/>
  <c r="I3453" i="4" a="1"/>
  <c r="J3453" i="4" a="1"/>
  <c r="L3454" i="4" a="1"/>
  <c r="H3455" i="4" a="1"/>
  <c r="J3455" i="4" a="1"/>
  <c r="H3458" i="4" a="1"/>
  <c r="J3458" i="4" a="1"/>
  <c r="L3459" i="4" a="1"/>
  <c r="I3462" i="4" a="1"/>
  <c r="K3462" i="4" a="1"/>
  <c r="I3464" i="4" a="1"/>
  <c r="K3464" i="4" a="1"/>
  <c r="I3470" i="4" a="1"/>
  <c r="L3470" i="4" a="1"/>
  <c r="I3471" i="4" a="1"/>
  <c r="J3471" i="4" a="1"/>
  <c r="L3471" i="4" a="1"/>
  <c r="I3472" i="4" a="1"/>
  <c r="K3472" i="4" a="1"/>
  <c r="L3472" i="4" a="1"/>
  <c r="L3473" i="4" a="1"/>
  <c r="I3474" i="4" a="1"/>
  <c r="K3474" i="4" a="1"/>
  <c r="J3476" i="4" a="1"/>
  <c r="L3486" i="4" a="1"/>
  <c r="L3487" i="4" a="1"/>
  <c r="I3492" i="4" a="1"/>
  <c r="H3494" i="4" a="1"/>
  <c r="I3494" i="4" a="1"/>
  <c r="K3494" i="4" a="1"/>
  <c r="H3496" i="4" a="1"/>
  <c r="K3504" i="4" a="1"/>
  <c r="L3504" i="4" a="1"/>
  <c r="G3506" i="4" a="1"/>
  <c r="C3508" i="4" a="1"/>
  <c r="G3508" i="4" a="1"/>
  <c r="C3509" i="4" a="1"/>
  <c r="G3509" i="4" a="1"/>
  <c r="H3509" i="4" a="1"/>
  <c r="J3509" i="4" a="1"/>
  <c r="K3509" i="4" a="1"/>
  <c r="C3511" i="4" a="1"/>
  <c r="G3511" i="4" a="1"/>
  <c r="I3511" i="4" a="1"/>
  <c r="J3511" i="4" a="1"/>
  <c r="L3511" i="4" a="1"/>
  <c r="G3513" i="4" a="1"/>
  <c r="L3513" i="4" a="1"/>
  <c r="B3514" i="4" a="1"/>
  <c r="G3514" i="4" a="1"/>
  <c r="I3514" i="4" a="1"/>
  <c r="L3514" i="4" a="1"/>
  <c r="B3515" i="4" a="1"/>
  <c r="C3515" i="4" a="1"/>
  <c r="G3515" i="4" a="1"/>
  <c r="I3515" i="4" a="1"/>
  <c r="K3515" i="4" a="1"/>
  <c r="C3517" i="4" a="1"/>
  <c r="G3517" i="4" a="1"/>
  <c r="I3517" i="4" a="1"/>
  <c r="J3518" i="4" a="1"/>
  <c r="L3518" i="4" a="1"/>
  <c r="B3519" i="4" a="1"/>
  <c r="C3519" i="4" a="1"/>
  <c r="G3519" i="4" a="1"/>
  <c r="H3519" i="4" a="1"/>
  <c r="C3520" i="4" a="1"/>
  <c r="I3520" i="4" a="1"/>
  <c r="K3520" i="4" a="1"/>
  <c r="B3521" i="4" a="1"/>
  <c r="G3521" i="4" a="1"/>
  <c r="I3521" i="4" a="1"/>
  <c r="L3521" i="4" a="1"/>
  <c r="B3522" i="4" a="1"/>
  <c r="C3522" i="4" a="1"/>
  <c r="H3522" i="4" a="1"/>
  <c r="J3522" i="4" a="1"/>
  <c r="K3522" i="4" a="1"/>
  <c r="C3523" i="4" a="1"/>
  <c r="H3523" i="4" a="1"/>
  <c r="K3523" i="4" a="1"/>
  <c r="H3525" i="4" a="1"/>
  <c r="J3525" i="4" a="1"/>
  <c r="L3525" i="4" a="1"/>
  <c r="B3526" i="4" a="1"/>
  <c r="I3526" i="4" a="1"/>
  <c r="K3526" i="4" a="1"/>
  <c r="B3527" i="4" a="1"/>
  <c r="C3527" i="4" a="1"/>
  <c r="G3527" i="4" a="1"/>
  <c r="I3527" i="4" a="1"/>
  <c r="B3528" i="4" a="1"/>
  <c r="G3528" i="4" a="1"/>
  <c r="I3528" i="4" a="1"/>
  <c r="K3528" i="4" a="1"/>
  <c r="C3529" i="4" a="1"/>
  <c r="H3529" i="4" a="1"/>
  <c r="J3529" i="4" a="1"/>
  <c r="L3529" i="4" a="1"/>
  <c r="B3530" i="4" a="1"/>
  <c r="G3530" i="4" a="1"/>
  <c r="I3530" i="4" a="1"/>
  <c r="K3530" i="4" a="1"/>
  <c r="H3532" i="4" a="1"/>
  <c r="L3532" i="4" a="1"/>
  <c r="C3534" i="4" a="1"/>
  <c r="I4120" i="4" a="1"/>
  <c r="K4120" i="4" a="1"/>
  <c r="K4123" i="4" a="1"/>
  <c r="G4124" i="4" a="1"/>
  <c r="I4124" i="4" a="1"/>
  <c r="K4128" i="4" a="1"/>
  <c r="I4129" i="4" a="1"/>
  <c r="C4133" i="4" a="1"/>
  <c r="I4133" i="4" a="1"/>
  <c r="K4133" i="4" a="1"/>
  <c r="H4140" i="4" a="1"/>
  <c r="L4142" i="4" a="1"/>
  <c r="H4143" i="4" a="1"/>
  <c r="J4143" i="4" a="1"/>
  <c r="H4146" i="4" a="1"/>
  <c r="K4146" i="4" a="1"/>
  <c r="B4147" i="4" a="1"/>
  <c r="G4148" i="4" a="1"/>
  <c r="I4148" i="4" a="1"/>
  <c r="L4148" i="4" a="1"/>
  <c r="K4149" i="4" a="1"/>
  <c r="J4153" i="4" a="1"/>
  <c r="H4154" i="4" a="1"/>
  <c r="K4154" i="4" a="1"/>
  <c r="K4157" i="4" a="1"/>
  <c r="H4158" i="4" a="1"/>
  <c r="J4158" i="4" a="1"/>
  <c r="L4158" i="4" a="1"/>
  <c r="L4159" i="4" a="1"/>
  <c r="C4160" i="4" a="1"/>
  <c r="G4160" i="4" a="1"/>
  <c r="I4160" i="4" a="1"/>
  <c r="K4160" i="4" a="1"/>
  <c r="L4165" i="4" a="1"/>
  <c r="J4166" i="4" a="1"/>
  <c r="K4166" i="4" a="1"/>
  <c r="I4169" i="4" a="1"/>
  <c r="K4169" i="4" a="1"/>
  <c r="G4172" i="4" a="1"/>
  <c r="K4172" i="4" a="1"/>
  <c r="J4177" i="4" a="1"/>
  <c r="L4177" i="4" a="1"/>
  <c r="K4178" i="4" a="1"/>
  <c r="G4179" i="4" a="1"/>
  <c r="J4179" i="4" a="1"/>
  <c r="L4179" i="4" a="1"/>
  <c r="I4204" i="4" a="1"/>
  <c r="L4222" i="4" a="1"/>
  <c r="J4223" i="4" a="1"/>
  <c r="H4233" i="4" a="1"/>
  <c r="J4246" i="4" a="1"/>
  <c r="L4246" i="4" a="1"/>
  <c r="G4247" i="4" a="1"/>
  <c r="H4247" i="4" a="1"/>
  <c r="J4247" i="4" a="1"/>
  <c r="H4255" i="4" a="1"/>
  <c r="K4255" i="4" a="1"/>
  <c r="B4256" i="4" a="1"/>
  <c r="H4256" i="4" a="1"/>
  <c r="K4256" i="4" a="1"/>
  <c r="B4257" i="4" a="1"/>
  <c r="H4262" i="4" a="1"/>
  <c r="K4262" i="4" a="1"/>
  <c r="B4263" i="4" a="1"/>
  <c r="G4263" i="4" a="1"/>
  <c r="I4263" i="4" a="1"/>
  <c r="J4265" i="4" a="1"/>
  <c r="B4266" i="4" a="1"/>
  <c r="G4266" i="4" a="1"/>
  <c r="J4266" i="4" a="1"/>
  <c r="L4266" i="4" a="1"/>
  <c r="B4267" i="4" a="1"/>
  <c r="H4267" i="4" a="1"/>
  <c r="K4267" i="4" a="1"/>
  <c r="B4268" i="4" a="1"/>
  <c r="G4268" i="4" a="1"/>
  <c r="J4268" i="4" a="1"/>
  <c r="L4268" i="4" a="1"/>
  <c r="C4269" i="4" a="1"/>
  <c r="H4269" i="4" a="1"/>
  <c r="J4269" i="4" a="1"/>
  <c r="B4270" i="4" a="1"/>
  <c r="H4270" i="4" a="1"/>
  <c r="K4270" i="4" a="1"/>
  <c r="B4271" i="4" a="1"/>
  <c r="I4271" i="4" a="1"/>
  <c r="L4271" i="4" a="1"/>
  <c r="B4272" i="4" a="1"/>
  <c r="C4272" i="4" a="1"/>
  <c r="G4272" i="4" a="1"/>
  <c r="H4272" i="4" a="1"/>
  <c r="K4272" i="4" a="1"/>
  <c r="B4273" i="4" a="1"/>
  <c r="H4273" i="4" a="1"/>
  <c r="J4278" i="4" a="1"/>
  <c r="C4279" i="4" a="1"/>
  <c r="G4279" i="4" a="1"/>
  <c r="I4279" i="4" a="1"/>
  <c r="K4280" i="4" a="1"/>
  <c r="C4281" i="4" a="1"/>
  <c r="G4281" i="4" a="1"/>
  <c r="I4281" i="4" a="1"/>
  <c r="L4281" i="4" a="1"/>
  <c r="C4282" i="4" a="1"/>
  <c r="G4282" i="4" a="1"/>
  <c r="I4282" i="4" a="1"/>
  <c r="K4282" i="4" a="1"/>
  <c r="C4283" i="4" a="1"/>
  <c r="G4283" i="4" a="1"/>
  <c r="K4283" i="4" a="1"/>
  <c r="C4284" i="4" a="1"/>
  <c r="G4284" i="4" a="1"/>
  <c r="J4284" i="4" a="1"/>
  <c r="L4284" i="4" a="1"/>
  <c r="C4285" i="4" a="1"/>
  <c r="H4285" i="4" a="1"/>
  <c r="L4285" i="4" a="1"/>
  <c r="C4286" i="4" a="1"/>
  <c r="G4286" i="4" a="1"/>
  <c r="H4286" i="4" a="1"/>
  <c r="J4286" i="4" a="1"/>
  <c r="H4288" i="4" a="1"/>
  <c r="B4289" i="4" a="1"/>
  <c r="G4289" i="4" a="1"/>
  <c r="I4289" i="4" a="1"/>
  <c r="L4289" i="4" a="1"/>
  <c r="B4290" i="4" a="1"/>
  <c r="I4290" i="4" a="1"/>
  <c r="L4290" i="4" a="1"/>
  <c r="C4291" i="4" a="1"/>
  <c r="H4291" i="4" a="1"/>
  <c r="K4291" i="4" a="1"/>
  <c r="C4292" i="4" a="1"/>
  <c r="G4292" i="4" a="1"/>
  <c r="H4292" i="4" a="1"/>
  <c r="J4292" i="4" a="1"/>
  <c r="B4293" i="4" a="1"/>
  <c r="G4293" i="4" a="1"/>
  <c r="J4293" i="4" a="1"/>
  <c r="C4294" i="4" a="1"/>
  <c r="G4294" i="4" a="1"/>
  <c r="I4294" i="4" a="1"/>
  <c r="K4294" i="4" a="1"/>
  <c r="B4295" i="4" a="1"/>
  <c r="H4295" i="4" a="1"/>
  <c r="J4295" i="4" a="1"/>
  <c r="H4297" i="4" a="1"/>
  <c r="K4298" i="4" a="1"/>
  <c r="C4299" i="4" a="1"/>
  <c r="G4299" i="4" a="1"/>
  <c r="J4299" i="4" a="1"/>
  <c r="I4301" i="4" a="1"/>
  <c r="L4301" i="4" a="1"/>
  <c r="C4302" i="4" a="1"/>
  <c r="H4302" i="4" a="1"/>
  <c r="L4302" i="4" a="1"/>
  <c r="C4303" i="4" a="1"/>
  <c r="I4303" i="4" a="1"/>
  <c r="L4303" i="4" a="1"/>
  <c r="B4304" i="4" a="1"/>
  <c r="H4304" i="4" a="1"/>
  <c r="L4304" i="4" a="1"/>
  <c r="C4305" i="4" a="1"/>
  <c r="G4305" i="4" a="1"/>
  <c r="I4305" i="4" a="1"/>
  <c r="J4309" i="4" a="1"/>
  <c r="B4310" i="4" a="1"/>
  <c r="I4310" i="4" a="1"/>
  <c r="K4310" i="4" a="1"/>
  <c r="B4311" i="4" a="1"/>
  <c r="H4311" i="4" a="1"/>
  <c r="K4313" i="4" a="1"/>
  <c r="B4314" i="4" a="1"/>
  <c r="C4314" i="4" a="1"/>
  <c r="I4316" i="4" a="1"/>
  <c r="L4316" i="4" a="1"/>
  <c r="C4317" i="4" a="1"/>
  <c r="H4317" i="4" a="1"/>
  <c r="K4317" i="4" a="1"/>
  <c r="B4318" i="4" a="1"/>
  <c r="H4318" i="4" a="1"/>
  <c r="K4318" i="4" a="1"/>
  <c r="L4320" i="4" a="1"/>
  <c r="H4321" i="4" a="1"/>
  <c r="L4321" i="4" a="1"/>
  <c r="C4322" i="4" a="1"/>
  <c r="H4322" i="4" a="1"/>
  <c r="J4322" i="4" a="1"/>
  <c r="B4323" i="4" a="1"/>
  <c r="J4323" i="4" a="1"/>
  <c r="L4323" i="4" a="1"/>
  <c r="B4324" i="4" a="1"/>
  <c r="G4325" i="4" a="1"/>
  <c r="I4325" i="4" a="1"/>
  <c r="L4325" i="4" a="1"/>
  <c r="B4326" i="4" a="1"/>
  <c r="C4326" i="4" a="1"/>
  <c r="I4326" i="4" a="1"/>
  <c r="B4331" i="4" a="1"/>
  <c r="G4331" i="4" a="1"/>
  <c r="J4331" i="4" a="1"/>
  <c r="B4334" i="4" a="1"/>
  <c r="G4334" i="4" a="1"/>
  <c r="I4334" i="4" a="1"/>
  <c r="B4335" i="4" a="1"/>
  <c r="H4335" i="4" a="1"/>
  <c r="L4335" i="4" a="1"/>
  <c r="C4336" i="4" a="1"/>
  <c r="H4336" i="4" a="1"/>
  <c r="J4336" i="4" a="1"/>
  <c r="B4337" i="4" a="1"/>
  <c r="H4337" i="4" a="1"/>
  <c r="K4337" i="4" a="1"/>
  <c r="B4338" i="4" a="1"/>
  <c r="H4338" i="4" a="1"/>
  <c r="K4338" i="4" a="1"/>
  <c r="J4340" i="4" a="1"/>
  <c r="L4340" i="4" a="1"/>
  <c r="C4341" i="4" a="1"/>
  <c r="I4341" i="4" a="1"/>
  <c r="K4341" i="4" a="1"/>
  <c r="B4342" i="4" a="1"/>
  <c r="H4342" i="4" a="1"/>
  <c r="I4342" i="4" a="1"/>
  <c r="L4342" i="4" a="1"/>
  <c r="J4344" i="4" a="1"/>
  <c r="C4347" i="4" a="1"/>
  <c r="G4347" i="4" a="1"/>
  <c r="I4347" i="4" a="1"/>
  <c r="K4347" i="4" a="1"/>
  <c r="B4350" i="4" a="1"/>
  <c r="I4351" i="4" a="1"/>
  <c r="J4351" i="4" a="1"/>
  <c r="K4351" i="4" a="1"/>
  <c r="B4352" i="4" a="1"/>
  <c r="C4353" i="4" a="1"/>
  <c r="G4353" i="4" a="1"/>
  <c r="B4354" i="4" a="1"/>
  <c r="H4354" i="4" a="1"/>
  <c r="J4354" i="4" a="1"/>
  <c r="C4356" i="4" a="1"/>
  <c r="G4356" i="4" a="1"/>
  <c r="J4356" i="4" a="1"/>
  <c r="B4358" i="4" a="1"/>
  <c r="C4358" i="4" a="1"/>
  <c r="D4358" i="4" s="1"/>
  <c r="B4361" i="4" a="1"/>
  <c r="C4361" i="4" a="1"/>
  <c r="G4361" i="4" a="1"/>
  <c r="C4363" i="4" a="1"/>
  <c r="C4364" i="4" a="1"/>
  <c r="D4364" i="4" s="1"/>
  <c r="B4365" i="4" a="1"/>
  <c r="C4365" i="4" a="1"/>
  <c r="D4365" i="4" s="1"/>
  <c r="B4366" i="4" a="1"/>
  <c r="B4367" i="4" a="1"/>
  <c r="C4367" i="4" a="1"/>
  <c r="H4367" i="4" a="1"/>
  <c r="J4367" i="4" a="1"/>
  <c r="I4369" i="4" a="1"/>
  <c r="B4370" i="4" a="1"/>
  <c r="I4370" i="4" a="1"/>
  <c r="L4370" i="4" a="1"/>
  <c r="B4371" i="4" a="1"/>
  <c r="H4371" i="4" a="1"/>
  <c r="K4371" i="4" a="1"/>
  <c r="B4372" i="4" a="1"/>
  <c r="C4372" i="4" a="1"/>
  <c r="G4372" i="4" a="1"/>
  <c r="I4372" i="4" a="1"/>
  <c r="C4373" i="4" a="1"/>
  <c r="I4373" i="4" a="1"/>
  <c r="B4374" i="4" a="1"/>
  <c r="G4374" i="4" a="1"/>
  <c r="C4375" i="4" a="1"/>
  <c r="H4375" i="4" a="1"/>
  <c r="C4377" i="4" a="1"/>
  <c r="G4377" i="4" a="1"/>
  <c r="J4377" i="4" a="1"/>
  <c r="L4377" i="4" a="1"/>
  <c r="B4378" i="4" a="1"/>
  <c r="H4378" i="4" a="1"/>
  <c r="C4380" i="4" a="1"/>
  <c r="G4380" i="4" a="1"/>
  <c r="H4380" i="4" a="1"/>
  <c r="J4380" i="4" a="1"/>
  <c r="L4380" i="4" a="1"/>
  <c r="B4381" i="4" a="1"/>
  <c r="H4381" i="4" a="1"/>
  <c r="H4383" i="4" a="1"/>
  <c r="J4383" i="4" a="1"/>
  <c r="L4383" i="4" a="1"/>
  <c r="B4384" i="4" a="1"/>
  <c r="C4384" i="4" a="1"/>
  <c r="G4384" i="4" a="1"/>
  <c r="C4387" i="4" a="1"/>
  <c r="G4387" i="4" a="1"/>
  <c r="I4387" i="4" a="1"/>
  <c r="L4387" i="4" a="1"/>
  <c r="C4388" i="4" a="1"/>
  <c r="G4388" i="4" a="1"/>
  <c r="J4388" i="4" a="1"/>
  <c r="L4388" i="4" a="1"/>
  <c r="B4389" i="4" a="1"/>
  <c r="G4389" i="4" a="1"/>
  <c r="I4389" i="4" a="1"/>
  <c r="K4389" i="4" a="1"/>
  <c r="C4391" i="4" a="1"/>
  <c r="H4391" i="4" a="1"/>
  <c r="J4391" i="4" a="1"/>
  <c r="L4391" i="4" a="1"/>
  <c r="B4392" i="4" a="1"/>
  <c r="I4392" i="4" a="1"/>
  <c r="K4392" i="4" a="1"/>
  <c r="B4393" i="4" a="1"/>
  <c r="C4393" i="4" a="1"/>
  <c r="G4393" i="4" a="1"/>
  <c r="K4394" i="4" a="1"/>
  <c r="B4395" i="4" a="1"/>
  <c r="H4395" i="4" a="1"/>
  <c r="J4395" i="4" a="1"/>
  <c r="L4396" i="4" a="1"/>
  <c r="B4397" i="4" a="1"/>
  <c r="G4397" i="4" a="1"/>
  <c r="I4397" i="4" a="1"/>
  <c r="C4398" i="4" a="1"/>
  <c r="G4398" i="4" a="1"/>
  <c r="I4398" i="4" a="1"/>
  <c r="J4398" i="4" a="1"/>
  <c r="K4399" i="4" a="1"/>
  <c r="B4400" i="4" a="1"/>
  <c r="C4400" i="4" a="1"/>
  <c r="G4400" i="4" a="1"/>
  <c r="H4400" i="4" a="1"/>
  <c r="I4400" i="4" a="1"/>
  <c r="K4400" i="4" a="1"/>
  <c r="C4402" i="4" a="1"/>
  <c r="G4402" i="4" a="1"/>
  <c r="I4402" i="4" a="1"/>
  <c r="K4402" i="4" a="1"/>
  <c r="C4404" i="4" a="1"/>
  <c r="H4404" i="4" a="1"/>
  <c r="G4783" i="4" a="1"/>
  <c r="C4784" i="4" a="1"/>
  <c r="G4784" i="4" a="1"/>
  <c r="I4784" i="4" a="1"/>
  <c r="J4786" i="4" a="1"/>
  <c r="C4787" i="4" a="1"/>
  <c r="I4787" i="4" a="1"/>
  <c r="K4787" i="4" a="1"/>
  <c r="C4791" i="4" a="1"/>
  <c r="G4791" i="4" a="1"/>
  <c r="J4791" i="4" a="1"/>
  <c r="K4793" i="4" a="1"/>
  <c r="C4794" i="4" a="1"/>
  <c r="G4794" i="4" a="1"/>
  <c r="J4794" i="4" a="1"/>
  <c r="G4796" i="4" a="1"/>
  <c r="K4796" i="4" a="1"/>
  <c r="B4797" i="4" a="1"/>
  <c r="H4797" i="4" a="1"/>
  <c r="K4797" i="4" a="1"/>
  <c r="B4798" i="4" a="1"/>
  <c r="I4798" i="4" a="1"/>
  <c r="K4798" i="4" a="1"/>
  <c r="K4800" i="4" a="1"/>
  <c r="B4801" i="4" a="1"/>
  <c r="G2206" i="4" a="1"/>
  <c r="H2206" i="4" a="1"/>
  <c r="I2206" i="4" a="1"/>
  <c r="J2206" i="4" a="1"/>
  <c r="K2206" i="4" a="1"/>
  <c r="L2206" i="4" a="1"/>
  <c r="G2791" i="4" a="1"/>
  <c r="H2791" i="4" a="1"/>
  <c r="I2791" i="4" a="1"/>
  <c r="G2793" i="4" a="1"/>
  <c r="I2797" i="4" a="1"/>
  <c r="J2797" i="4" a="1"/>
  <c r="K2797" i="4" a="1"/>
  <c r="K2798" i="4" a="1"/>
  <c r="G2801" i="4" a="1"/>
  <c r="H2801" i="4" a="1"/>
  <c r="I2801" i="4" a="1"/>
  <c r="L2803" i="4" a="1"/>
  <c r="G2805" i="4" a="1"/>
  <c r="H2805" i="4" a="1"/>
  <c r="I2805" i="4" a="1"/>
  <c r="I2807" i="4" a="1"/>
  <c r="K2809" i="4" a="1"/>
  <c r="L2809" i="4" a="1"/>
  <c r="J2811" i="4" a="1"/>
  <c r="H2812" i="4" a="1"/>
  <c r="I2812" i="4" a="1"/>
  <c r="H2816" i="4" a="1"/>
  <c r="I2816" i="4" a="1"/>
  <c r="J2816" i="4" a="1"/>
  <c r="K2816" i="4" a="1"/>
  <c r="J2819" i="4" a="1"/>
  <c r="H2821" i="4" a="1"/>
  <c r="G2822" i="4" a="1"/>
  <c r="I2829" i="4" a="1"/>
  <c r="J2829" i="4" a="1"/>
  <c r="K2829" i="4" a="1"/>
  <c r="B2831" i="4" a="1"/>
  <c r="C2831" i="4" a="1"/>
  <c r="G2831" i="4" a="1"/>
  <c r="H2833" i="4" a="1"/>
  <c r="I2833" i="4" a="1"/>
  <c r="J2833" i="4" a="1"/>
  <c r="K2833" i="4" a="1"/>
  <c r="L2833" i="4" a="1"/>
  <c r="G2836" i="4" a="1"/>
  <c r="H2839" i="4" a="1"/>
  <c r="G2840" i="4" a="1"/>
  <c r="H2840" i="4" a="1"/>
  <c r="L2841" i="4" a="1"/>
  <c r="K2848" i="4" a="1"/>
  <c r="L2848" i="4" a="1"/>
  <c r="K2852" i="4" a="1"/>
  <c r="J2857" i="4" a="1"/>
  <c r="K2857" i="4" a="1"/>
  <c r="B2864" i="4" a="1"/>
  <c r="C2864" i="4" a="1"/>
  <c r="D2864" i="4" s="1"/>
  <c r="L2869" i="4" a="1"/>
  <c r="J2870" i="4" a="1"/>
  <c r="K2870" i="4" a="1"/>
  <c r="L2870" i="4" a="1"/>
  <c r="G2872" i="4" a="1"/>
  <c r="H2872" i="4" a="1"/>
  <c r="H2873" i="4" a="1"/>
  <c r="L2874" i="4" a="1"/>
  <c r="H2876" i="4" a="1"/>
  <c r="I2876" i="4" a="1"/>
  <c r="J2876" i="4" a="1"/>
  <c r="K2876" i="4" a="1"/>
  <c r="B2878" i="4" a="1"/>
  <c r="C2878" i="4" a="1"/>
  <c r="B2882" i="4" a="1"/>
  <c r="C2882" i="4" a="1"/>
  <c r="D2882" i="4" s="1"/>
  <c r="B2884" i="4" a="1"/>
  <c r="C2884" i="4" a="1"/>
  <c r="B2885" i="4" a="1"/>
  <c r="B2888" i="4" a="1"/>
  <c r="C2888" i="4" a="1"/>
  <c r="B2889" i="4" a="1"/>
  <c r="C2889" i="4" a="1"/>
  <c r="D2889" i="4" s="1"/>
  <c r="B2890" i="4" a="1"/>
  <c r="C2890" i="4" a="1"/>
  <c r="C2891" i="4" a="1"/>
  <c r="C2892" i="4" a="1"/>
  <c r="G2892" i="4" a="1"/>
  <c r="H2894" i="4" a="1"/>
  <c r="I2894" i="4" a="1"/>
  <c r="K2896" i="4" a="1"/>
  <c r="L2896" i="4" a="1"/>
  <c r="I2898" i="4" a="1"/>
  <c r="G2900" i="4" a="1"/>
  <c r="H2900" i="4" a="1"/>
  <c r="I2903" i="4" a="1"/>
  <c r="J2903" i="4" a="1"/>
  <c r="K2903" i="4" a="1"/>
  <c r="G2905" i="4" a="1"/>
  <c r="H2905" i="4" a="1"/>
  <c r="C2906" i="4" a="1"/>
  <c r="K2907" i="4" a="1"/>
  <c r="L2907" i="4" a="1"/>
  <c r="H2914" i="4" a="1"/>
  <c r="C2918" i="4" a="1"/>
  <c r="G2918" i="4" a="1"/>
  <c r="H2918" i="4" a="1"/>
  <c r="B2919" i="4" a="1"/>
  <c r="C2919" i="4" a="1"/>
  <c r="B2920" i="4" a="1"/>
  <c r="C2920" i="4" a="1"/>
  <c r="D2920" i="4" s="1"/>
  <c r="B2922" i="4" a="1"/>
  <c r="C2922" i="4" a="1"/>
  <c r="G2922" i="4" a="1"/>
  <c r="B2926" i="4" a="1"/>
  <c r="C2926" i="4" a="1"/>
  <c r="B2927" i="4" a="1"/>
  <c r="B2929" i="4" a="1"/>
  <c r="C2929" i="4" a="1"/>
  <c r="G2929" i="4" a="1"/>
  <c r="H2929" i="4" a="1"/>
  <c r="B2930" i="4" a="1"/>
  <c r="B2932" i="4" a="1"/>
  <c r="C2932" i="4" a="1"/>
  <c r="B2933" i="4" a="1"/>
  <c r="B2935" i="4" a="1"/>
  <c r="C2935" i="4" a="1"/>
  <c r="G2935" i="4" a="1"/>
  <c r="B2941" i="4" a="1"/>
  <c r="C2941" i="4" a="1"/>
  <c r="B2942" i="4" a="1"/>
  <c r="B2943" i="4" a="1"/>
  <c r="C2943" i="4" a="1"/>
  <c r="G2943" i="4" a="1"/>
  <c r="B2945" i="4" a="1"/>
  <c r="C2945" i="4" a="1"/>
  <c r="G2945" i="4" a="1"/>
  <c r="B2949" i="4" a="1"/>
  <c r="C2949" i="4" a="1"/>
  <c r="B2952" i="4" a="1"/>
  <c r="C2952" i="4" a="1"/>
  <c r="B2953" i="4" a="1"/>
  <c r="B2954" i="4" a="1"/>
  <c r="C2954" i="4" a="1"/>
  <c r="G2954" i="4" a="1"/>
  <c r="H2954" i="4" a="1"/>
  <c r="B2955" i="4" a="1"/>
  <c r="C2955" i="4" a="1"/>
  <c r="B2956" i="4" a="1"/>
  <c r="B2958" i="4" a="1"/>
  <c r="C2958" i="4" a="1"/>
  <c r="D2958" i="4" s="1"/>
  <c r="B2959" i="4" a="1"/>
  <c r="B2962" i="4" a="1"/>
  <c r="C2962" i="4" a="1"/>
  <c r="D2962" i="4" s="1"/>
  <c r="B2963" i="4" a="1"/>
  <c r="C2963" i="4" a="1"/>
  <c r="B2964" i="4" a="1"/>
  <c r="B2967" i="4" a="1"/>
  <c r="B2969" i="4" a="1"/>
  <c r="C2969" i="4" a="1"/>
  <c r="G2969" i="4" a="1"/>
  <c r="H2969" i="4" a="1"/>
  <c r="B2970" i="4" a="1"/>
  <c r="C2970" i="4" a="1"/>
  <c r="G2970" i="4" a="1"/>
  <c r="B2972" i="4" a="1"/>
  <c r="C2972" i="4" a="1"/>
  <c r="B2973" i="4" a="1"/>
  <c r="B2974" i="4" a="1"/>
  <c r="C2974" i="4" a="1"/>
  <c r="B2980" i="4" a="1"/>
  <c r="C2980" i="4" a="1"/>
  <c r="G2980" i="4" a="1"/>
  <c r="H2980" i="4" a="1"/>
  <c r="I2980" i="4" a="1"/>
  <c r="J2980" i="4" a="1"/>
  <c r="K2980" i="4" a="1"/>
  <c r="L2980" i="4" a="1"/>
  <c r="B2984" i="4" a="1"/>
  <c r="C2984" i="4" a="1"/>
  <c r="G2984" i="4" a="1"/>
  <c r="B2988" i="4" a="1"/>
  <c r="C2988" i="4" a="1"/>
  <c r="G2988" i="4" a="1"/>
  <c r="B2990" i="4" a="1"/>
  <c r="C2990" i="4" a="1"/>
  <c r="G2990" i="4" a="1"/>
  <c r="H2990" i="4" a="1"/>
  <c r="I2990" i="4" a="1"/>
  <c r="J2990" i="4" a="1"/>
  <c r="K2990" i="4" a="1"/>
  <c r="I2993" i="4" a="1"/>
  <c r="I2995" i="4" a="1"/>
  <c r="J2995" i="4" a="1"/>
  <c r="K2995" i="4" a="1"/>
  <c r="L2995" i="4" a="1"/>
  <c r="I3000" i="4" a="1"/>
  <c r="J3000" i="4" a="1"/>
  <c r="K3000" i="4" a="1"/>
  <c r="L3000" i="4" a="1"/>
  <c r="G3005" i="4" a="1"/>
  <c r="G3008" i="4" a="1"/>
  <c r="H3008" i="4" a="1"/>
  <c r="I3008" i="4" a="1"/>
  <c r="K3010" i="4" a="1"/>
  <c r="L3010" i="4" a="1"/>
  <c r="H3012" i="4" a="1"/>
  <c r="I3012" i="4" a="1"/>
  <c r="J3012" i="4" a="1"/>
  <c r="G3013" i="4" a="1"/>
  <c r="H3013" i="4" a="1"/>
  <c r="I3013" i="4" a="1"/>
  <c r="G3015" i="4" a="1"/>
  <c r="H3015" i="4" a="1"/>
  <c r="L3016" i="4" a="1"/>
  <c r="I3018" i="4" a="1"/>
  <c r="J3018" i="4" a="1"/>
  <c r="K3018" i="4" a="1"/>
  <c r="L3018" i="4" a="1"/>
  <c r="L3021" i="4" a="1"/>
  <c r="G3025" i="4" a="1"/>
  <c r="C3027" i="4" a="1"/>
  <c r="H3092" i="4" a="1"/>
  <c r="L3093" i="4" a="1"/>
  <c r="H3094" i="4" a="1"/>
  <c r="I3094" i="4" a="1"/>
  <c r="J3094" i="4" a="1"/>
  <c r="J3098" i="4" a="1"/>
  <c r="K3098" i="4" a="1"/>
  <c r="I3099" i="4" a="1"/>
  <c r="K3099" i="4" a="1"/>
  <c r="J3102" i="4" a="1"/>
  <c r="I3105" i="4" a="1"/>
  <c r="J3105" i="4" a="1"/>
  <c r="L3105" i="4" a="1"/>
  <c r="J3106" i="4" a="1"/>
  <c r="L3106" i="4" a="1"/>
  <c r="K3107" i="4" a="1"/>
  <c r="H3109" i="4" a="1"/>
  <c r="J3109" i="4" a="1"/>
  <c r="L3109" i="4" a="1"/>
  <c r="L3110" i="4" a="1"/>
  <c r="H3111" i="4" a="1"/>
  <c r="I3111" i="4" a="1"/>
  <c r="G3112" i="4" a="1"/>
  <c r="I3112" i="4" a="1"/>
  <c r="K3112" i="4" a="1"/>
  <c r="J3115" i="4" a="1"/>
  <c r="L3115" i="4" a="1"/>
  <c r="I3119" i="4" a="1"/>
  <c r="K3119" i="4" a="1"/>
  <c r="J3121" i="4" a="1"/>
  <c r="H3124" i="4" a="1"/>
  <c r="K3124" i="4" a="1"/>
  <c r="L3127" i="4" a="1"/>
  <c r="L3128" i="4" a="1"/>
  <c r="H3129" i="4" a="1"/>
  <c r="I3129" i="4" a="1"/>
  <c r="J3129" i="4" a="1"/>
  <c r="K3129" i="4" a="1"/>
  <c r="L3133" i="4" a="1"/>
  <c r="I3134" i="4" a="1"/>
  <c r="K3134" i="4" a="1"/>
  <c r="B3141" i="4" a="1"/>
  <c r="K3142" i="4" a="1"/>
  <c r="H3144" i="4" a="1"/>
  <c r="J3144" i="4" a="1"/>
  <c r="G3147" i="4" a="1"/>
  <c r="L3148" i="4" a="1"/>
  <c r="G3154" i="4" a="1"/>
  <c r="L3154" i="4" a="1"/>
  <c r="C3155" i="4" a="1"/>
  <c r="G3155" i="4" a="1"/>
  <c r="I3155" i="4" a="1"/>
  <c r="J3156" i="4" a="1"/>
  <c r="K3156" i="4" a="1"/>
  <c r="K3161" i="4" a="1"/>
  <c r="L3161" i="4" a="1"/>
  <c r="K3167" i="4" a="1"/>
  <c r="L3167" i="4" a="1"/>
  <c r="L3171" i="4" a="1"/>
  <c r="J3172" i="4" a="1"/>
  <c r="L3172" i="4" a="1"/>
  <c r="H3192" i="4" a="1"/>
  <c r="I3192" i="4" a="1"/>
  <c r="K3192" i="4" a="1"/>
  <c r="L3223" i="4" a="1"/>
  <c r="L3227" i="4" a="1"/>
  <c r="L3235" i="4" a="1"/>
  <c r="L3250" i="4" a="1"/>
  <c r="K3251" i="4" a="1"/>
  <c r="L3251" i="4" a="1"/>
  <c r="I3266" i="4" a="1"/>
  <c r="J3266" i="4" a="1"/>
  <c r="K3266" i="4" a="1"/>
  <c r="J3273" i="4" a="1"/>
  <c r="L3286" i="4" a="1"/>
  <c r="K3295" i="4" a="1"/>
  <c r="K3304" i="4" a="1"/>
  <c r="I3305" i="4" a="1"/>
  <c r="L3305" i="4" a="1"/>
  <c r="K3306" i="4" a="1"/>
  <c r="L3306" i="4" a="1"/>
  <c r="K3339" i="4" a="1"/>
  <c r="K3349" i="4" a="1"/>
  <c r="H3350" i="4" a="1"/>
  <c r="J3350" i="4" a="1"/>
  <c r="L3350" i="4" a="1"/>
  <c r="H3351" i="4" a="1"/>
  <c r="I3351" i="4" a="1"/>
  <c r="K3351" i="4" a="1"/>
  <c r="H3378" i="4" a="1"/>
  <c r="J3378" i="4" a="1"/>
  <c r="L3378" i="4" a="1"/>
  <c r="G3379" i="4" a="1"/>
  <c r="I3379" i="4" a="1"/>
  <c r="G3380" i="4" a="1"/>
  <c r="J3380" i="4" a="1"/>
  <c r="L3392" i="4" a="1"/>
  <c r="H3398" i="4" a="1"/>
  <c r="J3398" i="4" a="1"/>
  <c r="H3410" i="4" a="1"/>
  <c r="I3410" i="4" a="1"/>
  <c r="I3413" i="4" a="1"/>
  <c r="J3413" i="4" a="1"/>
  <c r="L3413" i="4" a="1"/>
  <c r="I3414" i="4" a="1"/>
  <c r="J3414" i="4" a="1"/>
  <c r="L3414" i="4" a="1"/>
  <c r="L3415" i="4" a="1"/>
  <c r="K3427" i="4" a="1"/>
  <c r="H3436" i="4" a="1"/>
  <c r="I3436" i="4" a="1"/>
  <c r="K3437" i="4" a="1"/>
  <c r="L3437" i="4" a="1"/>
  <c r="G3438" i="4" a="1"/>
  <c r="H3438" i="4" a="1"/>
  <c r="J3438" i="4" a="1"/>
  <c r="L3438" i="4" a="1"/>
  <c r="L3439" i="4" a="1"/>
  <c r="I3447" i="4" a="1"/>
  <c r="K3447" i="4" a="1"/>
  <c r="L3447" i="4" a="1"/>
  <c r="H3453" i="4" a="1"/>
  <c r="K3453" i="4" a="1"/>
  <c r="I3455" i="4" a="1"/>
  <c r="K3455" i="4" a="1"/>
  <c r="L3455" i="4" a="1"/>
  <c r="G3458" i="4" a="1"/>
  <c r="I3458" i="4" a="1"/>
  <c r="K3458" i="4" a="1"/>
  <c r="G3460" i="4" a="1"/>
  <c r="H3460" i="4" a="1"/>
  <c r="G3461" i="4" a="1"/>
  <c r="I3461" i="4" a="1"/>
  <c r="K3461" i="4" a="1"/>
  <c r="L3461" i="4" a="1"/>
  <c r="H3462" i="4" a="1"/>
  <c r="J3462" i="4" a="1"/>
  <c r="L3462" i="4" a="1"/>
  <c r="G3463" i="4" a="1"/>
  <c r="I3463" i="4" a="1"/>
  <c r="J3463" i="4" a="1"/>
  <c r="L3463" i="4" a="1"/>
  <c r="G3464" i="4" a="1"/>
  <c r="H3464" i="4" a="1"/>
  <c r="J3464" i="4" a="1"/>
  <c r="G3466" i="4" a="1"/>
  <c r="H3466" i="4" a="1"/>
  <c r="H3467" i="4" a="1"/>
  <c r="I3467" i="4" a="1"/>
  <c r="K3467" i="4" a="1"/>
  <c r="K3469" i="4" a="1"/>
  <c r="K3471" i="4" a="1"/>
  <c r="I3475" i="4" a="1"/>
  <c r="K3475" i="4" a="1"/>
  <c r="I3491" i="4" a="1"/>
  <c r="J3494" i="4" a="1"/>
  <c r="G3495" i="4" a="1"/>
  <c r="H3495" i="4" a="1"/>
  <c r="I3495" i="4" a="1"/>
  <c r="J3495" i="4" a="1"/>
  <c r="G3496" i="4" a="1"/>
  <c r="B3506" i="4" a="1"/>
  <c r="C3506" i="4" a="1"/>
  <c r="C3507" i="4" a="1"/>
  <c r="B3509" i="4" a="1"/>
  <c r="I3509" i="4" a="1"/>
  <c r="L3509" i="4" a="1"/>
  <c r="B3510" i="4" a="1"/>
  <c r="I3510" i="4" a="1"/>
  <c r="L3510" i="4" a="1"/>
  <c r="B3511" i="4" a="1"/>
  <c r="H3511" i="4" a="1"/>
  <c r="K3511" i="4" a="1"/>
  <c r="B3512" i="4" a="1"/>
  <c r="I3512" i="4" a="1"/>
  <c r="K3512" i="4" a="1"/>
  <c r="C3514" i="4" a="1"/>
  <c r="H3514" i="4" a="1"/>
  <c r="J3514" i="4" a="1"/>
  <c r="K3514" i="4" a="1"/>
  <c r="G3516" i="4" a="1"/>
  <c r="J3516" i="4" a="1"/>
  <c r="L3516" i="4" a="1"/>
  <c r="B3517" i="4" a="1"/>
  <c r="H3517" i="4" a="1"/>
  <c r="J3517" i="4" a="1"/>
  <c r="K3517" i="4" a="1"/>
  <c r="I3519" i="4" a="1"/>
  <c r="B3520" i="4" a="1"/>
  <c r="G3520" i="4" a="1"/>
  <c r="H3520" i="4" a="1"/>
  <c r="J3520" i="4" a="1"/>
  <c r="L3520" i="4" a="1"/>
  <c r="G3522" i="4" a="1"/>
  <c r="I3522" i="4" a="1"/>
  <c r="L3522" i="4" a="1"/>
  <c r="G3524" i="4" a="1"/>
  <c r="H3524" i="4" a="1"/>
  <c r="J3524" i="4" a="1"/>
  <c r="L3524" i="4" a="1"/>
  <c r="B3525" i="4" a="1"/>
  <c r="C3525" i="4" a="1"/>
  <c r="G3525" i="4" a="1"/>
  <c r="I3525" i="4" a="1"/>
  <c r="K3525" i="4" a="1"/>
  <c r="H3527" i="4" a="1"/>
  <c r="C3528" i="4" a="1"/>
  <c r="H3528" i="4" a="1"/>
  <c r="J3528" i="4" a="1"/>
  <c r="L3528" i="4" a="1"/>
  <c r="C3530" i="4" a="1"/>
  <c r="H3530" i="4" a="1"/>
  <c r="J3530" i="4" a="1"/>
  <c r="L3530" i="4" a="1"/>
  <c r="C3531" i="4" a="1"/>
  <c r="I3531" i="4" a="1"/>
  <c r="H3533" i="4" a="1"/>
  <c r="K3533" i="4" a="1"/>
  <c r="B3534" i="4" a="1"/>
  <c r="K4122" i="4" a="1"/>
  <c r="H4123" i="4" a="1"/>
  <c r="J4123" i="4" a="1"/>
  <c r="L4123" i="4" a="1"/>
  <c r="H4124" i="4" a="1"/>
  <c r="J4124" i="4" a="1"/>
  <c r="L4124" i="4" a="1"/>
  <c r="K4125" i="4" a="1"/>
  <c r="L4128" i="4" a="1"/>
  <c r="G4132" i="4" a="1"/>
  <c r="G4133" i="4" a="1"/>
  <c r="H4133" i="4" a="1"/>
  <c r="J4133" i="4" a="1"/>
  <c r="C4134" i="4" a="1"/>
  <c r="I4134" i="4" a="1"/>
  <c r="L4134" i="4" a="1"/>
  <c r="L4139" i="4" a="1"/>
  <c r="G4140" i="4" a="1"/>
  <c r="I4140" i="4" a="1"/>
  <c r="K4142" i="4" a="1"/>
  <c r="I4143" i="4" a="1"/>
  <c r="K4143" i="4" a="1"/>
  <c r="C4144" i="4" a="1"/>
  <c r="J4144" i="4" a="1"/>
  <c r="L4144" i="4" a="1"/>
  <c r="I4145" i="4" a="1"/>
  <c r="K4145" i="4" a="1"/>
  <c r="H4148" i="4" a="1"/>
  <c r="K4148" i="4" a="1"/>
  <c r="J4152" i="4" a="1"/>
  <c r="K4152" i="4" a="1"/>
  <c r="K4161" i="4" a="1"/>
  <c r="H4164" i="4" a="1"/>
  <c r="K4164" i="4" a="1"/>
  <c r="H4167" i="4" a="1"/>
  <c r="L4167" i="4" a="1"/>
  <c r="K4168" i="4" a="1"/>
  <c r="G4169" i="4" a="1"/>
  <c r="H4169" i="4" a="1"/>
  <c r="J4169" i="4" a="1"/>
  <c r="H4170" i="4" a="1"/>
  <c r="J4170" i="4" a="1"/>
  <c r="H4171" i="4" a="1"/>
  <c r="K4171" i="4" a="1"/>
  <c r="J4186" i="4" a="1"/>
  <c r="L4186" i="4" a="1"/>
  <c r="L4216" i="4" a="1"/>
  <c r="K4223" i="4" a="1"/>
  <c r="L4244" i="4" a="1"/>
  <c r="C4245" i="4" a="1"/>
  <c r="G4245" i="4" a="1"/>
  <c r="I4245" i="4" a="1"/>
  <c r="I4247" i="4" a="1"/>
  <c r="K4247" i="4" a="1"/>
  <c r="L4252" i="4" a="1"/>
  <c r="B4254" i="4" a="1"/>
  <c r="I4254" i="4" a="1"/>
  <c r="L4254" i="4" a="1"/>
  <c r="B4255" i="4" a="1"/>
  <c r="G4255" i="4" a="1"/>
  <c r="J4255" i="4" a="1"/>
  <c r="G4257" i="4" a="1"/>
  <c r="K4257" i="4" a="1"/>
  <c r="B4258" i="4" a="1"/>
  <c r="G4258" i="4" a="1"/>
  <c r="J4258" i="4" a="1"/>
  <c r="H4260" i="4" a="1"/>
  <c r="I4261" i="4" a="1"/>
  <c r="K4261" i="4" a="1"/>
  <c r="C4262" i="4" a="1"/>
  <c r="I4262" i="4" a="1"/>
  <c r="L4262" i="4" a="1"/>
  <c r="C4263" i="4" a="1"/>
  <c r="H4263" i="4" a="1"/>
  <c r="K4263" i="4" a="1"/>
  <c r="B4264" i="4" a="1"/>
  <c r="G4264" i="4" a="1"/>
  <c r="H4264" i="4" a="1"/>
  <c r="K4264" i="4" a="1"/>
  <c r="B4275" i="4" a="1"/>
  <c r="C4275" i="4" a="1"/>
  <c r="G4275" i="4" a="1"/>
  <c r="I4275" i="4" a="1"/>
  <c r="J4276" i="4" a="1"/>
  <c r="B4277" i="4" a="1"/>
  <c r="G4277" i="4" a="1"/>
  <c r="I4277" i="4" a="1"/>
  <c r="J4281" i="4" a="1"/>
  <c r="I4283" i="4" a="1"/>
  <c r="L4283" i="4" a="1"/>
  <c r="B4284" i="4" a="1"/>
  <c r="I4284" i="4" a="1"/>
  <c r="J4289" i="4" a="1"/>
  <c r="C4290" i="4" a="1"/>
  <c r="H4290" i="4" a="1"/>
  <c r="J4290" i="4" a="1"/>
  <c r="L4292" i="4" a="1"/>
  <c r="I4293" i="4" a="1"/>
  <c r="L4293" i="4" a="1"/>
  <c r="B4294" i="4" a="1"/>
  <c r="H4294" i="4" a="1"/>
  <c r="J4294" i="4" a="1"/>
  <c r="B4297" i="4" a="1"/>
  <c r="J4297" i="4" a="1"/>
  <c r="H4299" i="4" a="1"/>
  <c r="K4299" i="4" a="1"/>
  <c r="C4300" i="4" a="1"/>
  <c r="G4300" i="4" a="1"/>
  <c r="K4300" i="4" a="1"/>
  <c r="B4301" i="4" a="1"/>
  <c r="G4301" i="4" a="1"/>
  <c r="J4301" i="4" a="1"/>
  <c r="H4303" i="4" a="1"/>
  <c r="K4305" i="4" a="1"/>
  <c r="C4306" i="4" a="1"/>
  <c r="I4306" i="4" a="1"/>
  <c r="L4306" i="4" a="1"/>
  <c r="B4307" i="4" a="1"/>
  <c r="H4307" i="4" a="1"/>
  <c r="J4307" i="4" a="1"/>
  <c r="L4307" i="4" a="1"/>
  <c r="C4308" i="4" a="1"/>
  <c r="G4308" i="4" a="1"/>
  <c r="L4308" i="4" a="1"/>
  <c r="C4309" i="4" a="1"/>
  <c r="H4309" i="4" a="1"/>
  <c r="I4309" i="4" a="1"/>
  <c r="L4309" i="4" a="1"/>
  <c r="C4310" i="4" a="1"/>
  <c r="G4310" i="4" a="1"/>
  <c r="J4310" i="4" a="1"/>
  <c r="C4313" i="4" a="1"/>
  <c r="G4313" i="4" a="1"/>
  <c r="B4315" i="4" a="1"/>
  <c r="C4315" i="4" a="1"/>
  <c r="H4315" i="4" a="1"/>
  <c r="K4315" i="4" a="1"/>
  <c r="C4316" i="4" a="1"/>
  <c r="H4316" i="4" a="1"/>
  <c r="K4316" i="4" a="1"/>
  <c r="B4317" i="4" a="1"/>
  <c r="G4317" i="4" a="1"/>
  <c r="I4317" i="4" a="1"/>
  <c r="L4317" i="4" a="1"/>
  <c r="C4318" i="4" a="1"/>
  <c r="I4318" i="4" a="1"/>
  <c r="C4319" i="4" a="1"/>
  <c r="H4319" i="4" a="1"/>
  <c r="K4319" i="4" a="1"/>
  <c r="B4320" i="4" a="1"/>
  <c r="H4320" i="4" a="1"/>
  <c r="J4320" i="4" a="1"/>
  <c r="L4322" i="4" a="1"/>
  <c r="C4323" i="4" a="1"/>
  <c r="G4323" i="4" a="1"/>
  <c r="I4323" i="4" a="1"/>
  <c r="H4326" i="4" a="1"/>
  <c r="B4329" i="4" a="1"/>
  <c r="H4329" i="4" a="1"/>
  <c r="K4331" i="4" a="1"/>
  <c r="C4332" i="4" a="1"/>
  <c r="I4332" i="4" a="1"/>
  <c r="K4334" i="4" a="1"/>
  <c r="C4337" i="4" a="1"/>
  <c r="I4337" i="4" a="1"/>
  <c r="C4339" i="4" a="1"/>
  <c r="H4339" i="4" a="1"/>
  <c r="L4339" i="4" a="1"/>
  <c r="C4340" i="4" a="1"/>
  <c r="G4340" i="4" a="1"/>
  <c r="K4340" i="4" a="1"/>
  <c r="B4341" i="4" a="1"/>
  <c r="G4341" i="4" a="1"/>
  <c r="L4341" i="4" a="1"/>
  <c r="C4342" i="4" a="1"/>
  <c r="G4342" i="4" a="1"/>
  <c r="K4342" i="4" a="1"/>
  <c r="C4343" i="4" a="1"/>
  <c r="H4343" i="4" a="1"/>
  <c r="L4343" i="4" a="1"/>
  <c r="C4344" i="4" a="1"/>
  <c r="D4344" i="4" s="1"/>
  <c r="G4344" i="4" a="1"/>
  <c r="H4344" i="4" a="1"/>
  <c r="I4344" i="4" a="1"/>
  <c r="L4346" i="4" a="1"/>
  <c r="B4347" i="4" a="1"/>
  <c r="H4347" i="4" a="1"/>
  <c r="J4347" i="4" a="1"/>
  <c r="L4347" i="4" a="1"/>
  <c r="B4348" i="4" a="1"/>
  <c r="G4348" i="4" a="1"/>
  <c r="I4348" i="4" a="1"/>
  <c r="L4348" i="4" a="1"/>
  <c r="B4349" i="4" a="1"/>
  <c r="B4353" i="4" a="1"/>
  <c r="H4353" i="4" a="1"/>
  <c r="C4355" i="4" a="1"/>
  <c r="H4355" i="4" a="1"/>
  <c r="J4355" i="4" a="1"/>
  <c r="L4355" i="4" a="1"/>
  <c r="B4356" i="4" a="1"/>
  <c r="H4356" i="4" a="1"/>
  <c r="I4356" i="4" a="1"/>
  <c r="B4364" i="4" a="1"/>
  <c r="H4368" i="4" a="1"/>
  <c r="J4368" i="4" a="1"/>
  <c r="L4368" i="4" a="1"/>
  <c r="B4369" i="4" a="1"/>
  <c r="C4369" i="4" a="1"/>
  <c r="G4369" i="4" a="1"/>
  <c r="H4369" i="4" a="1"/>
  <c r="C4370" i="4" a="1"/>
  <c r="G4370" i="4" a="1"/>
  <c r="H4370" i="4" a="1"/>
  <c r="J4370" i="4" a="1"/>
  <c r="K4370" i="4" a="1"/>
  <c r="H4372" i="4" a="1"/>
  <c r="B4373" i="4" a="1"/>
  <c r="G4373" i="4" a="1"/>
  <c r="H4373" i="4" a="1"/>
  <c r="C4374" i="4" a="1"/>
  <c r="H4374" i="4" a="1"/>
  <c r="I4374" i="4" a="1"/>
  <c r="B4375" i="4" a="1"/>
  <c r="G4375" i="4" a="1"/>
  <c r="B4376" i="4" a="1"/>
  <c r="H4376" i="4" a="1"/>
  <c r="K4376" i="4" a="1"/>
  <c r="C4378" i="4" a="1"/>
  <c r="G4378" i="4" a="1"/>
  <c r="B4379" i="4" a="1"/>
  <c r="C4379" i="4" a="1"/>
  <c r="G4379" i="4" a="1"/>
  <c r="I4379" i="4" a="1"/>
  <c r="K4379" i="4" a="1"/>
  <c r="C4381" i="4" a="1"/>
  <c r="G4381" i="4" a="1"/>
  <c r="B4382" i="4" a="1"/>
  <c r="C4382" i="4" a="1"/>
  <c r="G4382" i="4" a="1"/>
  <c r="I4382" i="4" a="1"/>
  <c r="K4382" i="4" a="1"/>
  <c r="C4385" i="4" a="1"/>
  <c r="G4385" i="4" a="1"/>
  <c r="B4386" i="4" a="1"/>
  <c r="C4386" i="4" a="1"/>
  <c r="G4386" i="4" a="1"/>
  <c r="H4386" i="4" a="1"/>
  <c r="J4386" i="4" a="1"/>
  <c r="L4386" i="4" a="1"/>
  <c r="B4387" i="4" a="1"/>
  <c r="H4387" i="4" a="1"/>
  <c r="J4387" i="4" a="1"/>
  <c r="K4387" i="4" a="1"/>
  <c r="C4389" i="4" a="1"/>
  <c r="H4389" i="4" a="1"/>
  <c r="J4389" i="4" a="1"/>
  <c r="L4390" i="4" a="1"/>
  <c r="B4391" i="4" a="1"/>
  <c r="G4391" i="4" a="1"/>
  <c r="I4391" i="4" a="1"/>
  <c r="K4391" i="4" a="1"/>
  <c r="C4395" i="4" a="1"/>
  <c r="G4395" i="4" a="1"/>
  <c r="I4395" i="4" a="1"/>
  <c r="K4395" i="4" a="1"/>
  <c r="C4397" i="4" a="1"/>
  <c r="H4397" i="4" a="1"/>
  <c r="B4398" i="4" a="1"/>
  <c r="H4398" i="4" a="1"/>
  <c r="K4398" i="4" a="1"/>
  <c r="J4400" i="4" a="1"/>
  <c r="L4400" i="4" a="1"/>
  <c r="B4401" i="4" a="1"/>
  <c r="H4401" i="4" a="1"/>
  <c r="J4401" i="4" a="1"/>
  <c r="L4401" i="4" a="1"/>
  <c r="B4402" i="4" a="1"/>
  <c r="H4402" i="4" a="1"/>
  <c r="J4402" i="4" a="1"/>
  <c r="L4402" i="4" a="1"/>
  <c r="B4403" i="4" a="1"/>
  <c r="C4403" i="4" a="1"/>
  <c r="G4403" i="4" a="1"/>
  <c r="J4403" i="4" a="1"/>
  <c r="K4403" i="4" a="1"/>
  <c r="B4783" i="4" a="1"/>
  <c r="H4783" i="4" a="1"/>
  <c r="B4784" i="4" a="1"/>
  <c r="H4784" i="4" a="1"/>
  <c r="J4784" i="4" a="1"/>
  <c r="L4784" i="4" a="1"/>
  <c r="C4785" i="4" a="1"/>
  <c r="G4785" i="4" a="1"/>
  <c r="J4785" i="4" a="1"/>
  <c r="B4788" i="4" a="1"/>
  <c r="J4788" i="4" a="1"/>
  <c r="B4789" i="4" a="1"/>
  <c r="I4789" i="4" a="1"/>
  <c r="K4789" i="4" a="1"/>
  <c r="K4791" i="4" a="1"/>
  <c r="C4792" i="4" a="1"/>
  <c r="G4792" i="4" a="1"/>
  <c r="I4792" i="4" a="1"/>
  <c r="K4792" i="4" a="1"/>
  <c r="B4793" i="4" a="1"/>
  <c r="G4793" i="4" a="1"/>
  <c r="I4793" i="4" a="1"/>
  <c r="L4793" i="4" a="1"/>
  <c r="B4794" i="4" a="1"/>
  <c r="H4794" i="4" a="1"/>
  <c r="K4794" i="4" a="1"/>
  <c r="B4795" i="4" a="1"/>
  <c r="I4795" i="4" a="1"/>
  <c r="J4795" i="4" a="1"/>
  <c r="B4796" i="4" a="1"/>
  <c r="I4796" i="4" a="1"/>
  <c r="L4796" i="4" a="1"/>
  <c r="C4797" i="4" a="1"/>
  <c r="I4797" i="4" a="1"/>
  <c r="L4797" i="4" a="1"/>
  <c r="C4798" i="4" a="1"/>
  <c r="G4798" i="4" a="1"/>
  <c r="H4798" i="4" a="1"/>
  <c r="J4798" i="4" a="1"/>
  <c r="L4798" i="4" a="1"/>
  <c r="B4799" i="4" a="1"/>
  <c r="H4799" i="4" a="1"/>
  <c r="K4799" i="4" a="1"/>
  <c r="B4800" i="4" a="1"/>
  <c r="I4800" i="4" a="1"/>
  <c r="L4800" i="4" a="1"/>
  <c r="C4801" i="4" a="1"/>
  <c r="G4801" i="4" a="1"/>
  <c r="I4801" i="4" a="1"/>
  <c r="K4801" i="4" a="1"/>
  <c r="L4801" i="4" a="1"/>
  <c r="B4802" i="4" a="1"/>
  <c r="D4802" i="4"/>
  <c r="G4802" i="4" a="1"/>
  <c r="I4802" i="4" a="1"/>
  <c r="K4802" i="4" a="1"/>
  <c r="B4804" i="4" a="1"/>
  <c r="C4804" i="4" a="1"/>
  <c r="D4804" i="4"/>
  <c r="I253" i="4" a="1"/>
  <c r="C259" i="4" a="1"/>
  <c r="H259" i="4" a="1"/>
  <c r="J259" i="4" a="1"/>
  <c r="K259" i="4" a="1"/>
  <c r="H261" i="4" a="1"/>
  <c r="J261" i="4" a="1"/>
  <c r="C263" i="4" a="1"/>
  <c r="G263" i="4" a="1"/>
  <c r="J263" i="4" a="1"/>
  <c r="L263" i="4" a="1"/>
  <c r="B264" i="4" a="1"/>
  <c r="G264" i="4" a="1"/>
  <c r="I264" i="4" a="1"/>
  <c r="L264" i="4" a="1"/>
  <c r="B265" i="4" a="1"/>
  <c r="C265" i="4" a="1"/>
  <c r="G265" i="4" a="1"/>
  <c r="I265" i="4" a="1"/>
  <c r="L265" i="4" a="1"/>
  <c r="J2663" i="4" a="1"/>
  <c r="K2663" i="4" a="1"/>
  <c r="L2663" i="4" a="1"/>
  <c r="L2788" i="4" a="1"/>
  <c r="G2789" i="4" a="1"/>
  <c r="H2789" i="4" a="1"/>
  <c r="I2789" i="4" a="1"/>
  <c r="J2790" i="4" a="1"/>
  <c r="K2790" i="4" a="1"/>
  <c r="L2790" i="4" a="1"/>
  <c r="L2792" i="4" a="1"/>
  <c r="C2796" i="4" a="1"/>
  <c r="G2796" i="4" a="1"/>
  <c r="H2796" i="4" a="1"/>
  <c r="I2796" i="4" a="1"/>
  <c r="J2796" i="4" a="1"/>
  <c r="H2800" i="4" a="1"/>
  <c r="I2800" i="4" a="1"/>
  <c r="J2800" i="4" a="1"/>
  <c r="K2800" i="4" a="1"/>
  <c r="L2800" i="4" a="1"/>
  <c r="K2802" i="4" a="1"/>
  <c r="L2802" i="4" a="1"/>
  <c r="C2804" i="4" a="1"/>
  <c r="G2804" i="4" a="1"/>
  <c r="H2804" i="4" a="1"/>
  <c r="I2804" i="4" a="1"/>
  <c r="J2804" i="4" a="1"/>
  <c r="K2806" i="4" a="1"/>
  <c r="L2806" i="4" a="1"/>
  <c r="K2808" i="4" a="1"/>
  <c r="L2808" i="4" a="1"/>
  <c r="K2810" i="4" a="1"/>
  <c r="L2810" i="4" a="1"/>
  <c r="H2813" i="4" a="1"/>
  <c r="I2813" i="4" a="1"/>
  <c r="J2813" i="4" a="1"/>
  <c r="K2813" i="4" a="1"/>
  <c r="G2814" i="4" a="1"/>
  <c r="H2814" i="4" a="1"/>
  <c r="I2814" i="4" a="1"/>
  <c r="J2815" i="4" a="1"/>
  <c r="K2815" i="4" a="1"/>
  <c r="L2815" i="4" a="1"/>
  <c r="C2817" i="4" a="1"/>
  <c r="G2818" i="4" a="1"/>
  <c r="H2818" i="4" a="1"/>
  <c r="I2818" i="4" a="1"/>
  <c r="J2818" i="4" a="1"/>
  <c r="J2820" i="4" a="1"/>
  <c r="K2820" i="4" a="1"/>
  <c r="L2820" i="4" a="1"/>
  <c r="G2825" i="4" a="1"/>
  <c r="H2825" i="4" a="1"/>
  <c r="I2825" i="4" a="1"/>
  <c r="J2825" i="4" a="1"/>
  <c r="K2825" i="4" a="1"/>
  <c r="C2832" i="4" a="1"/>
  <c r="G2832" i="4" a="1"/>
  <c r="H2832" i="4" a="1"/>
  <c r="I2832" i="4" a="1"/>
  <c r="J2832" i="4" a="1"/>
  <c r="K2832" i="4" a="1"/>
  <c r="L2832" i="4" a="1"/>
  <c r="G2837" i="4" a="1"/>
  <c r="H2837" i="4" a="1"/>
  <c r="I2837" i="4" a="1"/>
  <c r="J2837" i="4" a="1"/>
  <c r="K2837" i="4" a="1"/>
  <c r="I2842" i="4" a="1"/>
  <c r="J2842" i="4" a="1"/>
  <c r="K2842" i="4" a="1"/>
  <c r="L2842" i="4" a="1"/>
  <c r="J2844" i="4" a="1"/>
  <c r="K2844" i="4" a="1"/>
  <c r="G2845" i="4" a="1"/>
  <c r="H2845" i="4" a="1"/>
  <c r="I2845" i="4" a="1"/>
  <c r="G2846" i="4" a="1"/>
  <c r="H2846" i="4" a="1"/>
  <c r="I2846" i="4" a="1"/>
  <c r="J2846" i="4" a="1"/>
  <c r="K2846" i="4" a="1"/>
  <c r="C2847" i="4" a="1"/>
  <c r="G2847" i="4" a="1"/>
  <c r="H2849" i="4" a="1"/>
  <c r="I2849" i="4" a="1"/>
  <c r="J2849" i="4" a="1"/>
  <c r="C2854" i="4" a="1"/>
  <c r="G2854" i="4" a="1"/>
  <c r="H2854" i="4" a="1"/>
  <c r="I2854" i="4" a="1"/>
  <c r="J2854" i="4" a="1"/>
  <c r="K2854" i="4" a="1"/>
  <c r="L2854" i="4" a="1"/>
  <c r="J2856" i="4" a="1"/>
  <c r="K2856" i="4" a="1"/>
  <c r="L2856" i="4" a="1"/>
  <c r="B2860" i="4" a="1"/>
  <c r="C2860" i="4" a="1"/>
  <c r="G2860" i="4" a="1"/>
  <c r="H2860" i="4" a="1"/>
  <c r="I2860" i="4" a="1"/>
  <c r="J2860" i="4" a="1"/>
  <c r="K2860" i="4" a="1"/>
  <c r="L2860" i="4" a="1"/>
  <c r="J2862" i="4" a="1"/>
  <c r="K2862" i="4" a="1"/>
  <c r="K2863" i="4" a="1"/>
  <c r="L2863" i="4" a="1"/>
  <c r="J2871" i="4" a="1"/>
  <c r="K2871" i="4" a="1"/>
  <c r="L2871" i="4" a="1"/>
  <c r="G2875" i="4" a="1"/>
  <c r="H2875" i="4" a="1"/>
  <c r="I2875" i="4" a="1"/>
  <c r="J2875" i="4" a="1"/>
  <c r="B2881" i="4" a="1"/>
  <c r="C2881" i="4" a="1"/>
  <c r="G2881" i="4" a="1"/>
  <c r="H2881" i="4" a="1"/>
  <c r="B2883" i="4" a="1"/>
  <c r="C2883" i="4" a="1"/>
  <c r="G2883" i="4" a="1"/>
  <c r="B2886" i="4" a="1"/>
  <c r="C2886" i="4" a="1"/>
  <c r="G2886" i="4" a="1"/>
  <c r="B2887" i="4" a="1"/>
  <c r="C2887" i="4" a="1"/>
  <c r="G2887" i="4" a="1"/>
  <c r="H2887" i="4" a="1"/>
  <c r="I2887" i="4" a="1"/>
  <c r="J2887" i="4" a="1"/>
  <c r="H2893" i="4" a="1"/>
  <c r="I2893" i="4" a="1"/>
  <c r="J2893" i="4" a="1"/>
  <c r="K2893" i="4" a="1"/>
  <c r="L2893" i="4" a="1"/>
  <c r="B2895" i="4" a="1"/>
  <c r="C2895" i="4" a="1"/>
  <c r="G2895" i="4" a="1"/>
  <c r="H2895" i="4" a="1"/>
  <c r="I2895" i="4" a="1"/>
  <c r="J2895" i="4" a="1"/>
  <c r="G2897" i="4" a="1"/>
  <c r="H2897" i="4" a="1"/>
  <c r="I2897" i="4" a="1"/>
  <c r="J2897" i="4" a="1"/>
  <c r="K2897" i="4" a="1"/>
  <c r="L2897" i="4" a="1"/>
  <c r="J2899" i="4" a="1"/>
  <c r="K2899" i="4" a="1"/>
  <c r="L2899" i="4" a="1"/>
  <c r="G2902" i="4" a="1"/>
  <c r="H2902" i="4" a="1"/>
  <c r="I2902" i="4" a="1"/>
  <c r="J2902" i="4" a="1"/>
  <c r="K2902" i="4" a="1"/>
  <c r="L2902" i="4" a="1"/>
  <c r="G2913" i="4" a="1"/>
  <c r="H2913" i="4" a="1"/>
  <c r="G2916" i="4" a="1"/>
  <c r="H2916" i="4" a="1"/>
  <c r="I2916" i="4" a="1"/>
  <c r="J2916" i="4" a="1"/>
  <c r="B2921" i="4" a="1"/>
  <c r="C2921" i="4" a="1"/>
  <c r="G2921" i="4" a="1"/>
  <c r="H2921" i="4" a="1"/>
  <c r="I2921" i="4" a="1"/>
  <c r="J2921" i="4" a="1"/>
  <c r="B2923" i="4" a="1"/>
  <c r="C2923" i="4" a="1"/>
  <c r="G2923" i="4" a="1"/>
  <c r="H2923" i="4" a="1"/>
  <c r="I2923" i="4" a="1"/>
  <c r="B2924" i="4" a="1"/>
  <c r="C2924" i="4" a="1"/>
  <c r="G2924" i="4" a="1"/>
  <c r="B2925" i="4" a="1"/>
  <c r="C2925" i="4" a="1"/>
  <c r="G2925" i="4" a="1"/>
  <c r="H2925" i="4" a="1"/>
  <c r="I2925" i="4" a="1"/>
  <c r="J2925" i="4" a="1"/>
  <c r="K2925" i="4" a="1"/>
  <c r="L2925" i="4" a="1"/>
  <c r="B2928" i="4" a="1"/>
  <c r="C2928" i="4" a="1"/>
  <c r="G2928" i="4" a="1"/>
  <c r="H2928" i="4" a="1"/>
  <c r="I2928" i="4" a="1"/>
  <c r="J2928" i="4" a="1"/>
  <c r="K2928" i="4" a="1"/>
  <c r="L2928" i="4" a="1"/>
  <c r="B2931" i="4" a="1"/>
  <c r="C2931" i="4" a="1"/>
  <c r="G2931" i="4" a="1"/>
  <c r="H2931" i="4" a="1"/>
  <c r="I2931" i="4" a="1"/>
  <c r="J2931" i="4" a="1"/>
  <c r="K2931" i="4" a="1"/>
  <c r="L2931" i="4" a="1"/>
  <c r="B2934" i="4" a="1"/>
  <c r="C2934" i="4" a="1"/>
  <c r="G2934" i="4" a="1"/>
  <c r="H2934" i="4" a="1"/>
  <c r="I2934" i="4" a="1"/>
  <c r="J2934" i="4" a="1"/>
  <c r="K2934" i="4" a="1"/>
  <c r="L2934" i="4" a="1"/>
  <c r="B2936" i="4" a="1"/>
  <c r="C2936" i="4" a="1"/>
  <c r="G2936" i="4" a="1"/>
  <c r="H2936" i="4" a="1"/>
  <c r="I2936" i="4" a="1"/>
  <c r="J2936" i="4" a="1"/>
  <c r="K2936" i="4" a="1"/>
  <c r="B2937" i="4" a="1"/>
  <c r="C2937" i="4" a="1"/>
  <c r="G2937" i="4" a="1"/>
  <c r="H2937" i="4" a="1"/>
  <c r="I2937" i="4" a="1"/>
  <c r="B2938" i="4" a="1"/>
  <c r="C2938" i="4" a="1"/>
  <c r="G2938" i="4" a="1"/>
  <c r="H2938" i="4" a="1"/>
  <c r="I2938" i="4" a="1"/>
  <c r="B2939" i="4" a="1"/>
  <c r="C2939" i="4" a="1"/>
  <c r="G2939" i="4" a="1"/>
  <c r="B2940" i="4" a="1"/>
  <c r="C2940" i="4" a="1"/>
  <c r="G2940" i="4" a="1"/>
  <c r="H2940" i="4" a="1"/>
  <c r="I2940" i="4" a="1"/>
  <c r="J2940" i="4" a="1"/>
  <c r="K2940" i="4" a="1"/>
  <c r="L2940" i="4" a="1"/>
  <c r="B2944" i="4" a="1"/>
  <c r="C2944" i="4" a="1"/>
  <c r="G2944" i="4" a="1"/>
  <c r="H2944" i="4" a="1"/>
  <c r="I2944" i="4" a="1"/>
  <c r="J2944" i="4" a="1"/>
  <c r="K2944" i="4" a="1"/>
  <c r="L2944" i="4" a="1"/>
  <c r="B2946" i="4" a="1"/>
  <c r="C2946" i="4" a="1"/>
  <c r="G2946" i="4" a="1"/>
  <c r="H2946" i="4" a="1"/>
  <c r="I2946" i="4" a="1"/>
  <c r="J2946" i="4" a="1"/>
  <c r="K2946" i="4" a="1"/>
  <c r="B2947" i="4" a="1"/>
  <c r="C2947" i="4" a="1"/>
  <c r="B2948" i="4" a="1"/>
  <c r="C2948" i="4" a="1"/>
  <c r="G2948" i="4" a="1"/>
  <c r="H2948" i="4" a="1"/>
  <c r="B2957" i="4" a="1"/>
  <c r="C2957" i="4" a="1"/>
  <c r="G2957" i="4" a="1"/>
  <c r="H2957" i="4" a="1"/>
  <c r="I2957" i="4" a="1"/>
  <c r="J2957" i="4" a="1"/>
  <c r="K2957" i="4" a="1"/>
  <c r="L2957" i="4" a="1"/>
  <c r="B2960" i="4" a="1"/>
  <c r="C2960" i="4" a="1"/>
  <c r="G2960" i="4" a="1"/>
  <c r="H2960" i="4" a="1"/>
  <c r="I2960" i="4" a="1"/>
  <c r="J2960" i="4" a="1"/>
  <c r="K2960" i="4" a="1"/>
  <c r="B2961" i="4" a="1"/>
  <c r="C2961" i="4" a="1"/>
  <c r="B2965" i="4" a="1"/>
  <c r="C2965" i="4" a="1"/>
  <c r="G2965" i="4" a="1"/>
  <c r="H2965" i="4" a="1"/>
  <c r="I2965" i="4" a="1"/>
  <c r="B2966" i="4" a="1"/>
  <c r="C2966" i="4" a="1"/>
  <c r="B2968" i="4" a="1"/>
  <c r="C2968" i="4" a="1"/>
  <c r="G2968" i="4" a="1"/>
  <c r="H2968" i="4" a="1"/>
  <c r="I2968" i="4" a="1"/>
  <c r="J2968" i="4" a="1"/>
  <c r="K2968" i="4" a="1"/>
  <c r="L2968" i="4" a="1"/>
  <c r="B2971" i="4" a="1"/>
  <c r="C2971" i="4" a="1"/>
  <c r="G2971" i="4" a="1"/>
  <c r="H2971" i="4" a="1"/>
  <c r="I2971" i="4" a="1"/>
  <c r="J2971" i="4" a="1"/>
  <c r="B2981" i="4" a="1"/>
  <c r="C2981" i="4" a="1"/>
  <c r="G2981" i="4" a="1"/>
  <c r="H2981" i="4" a="1"/>
  <c r="I2981" i="4" a="1"/>
  <c r="B2983" i="4" a="1"/>
  <c r="C2983" i="4" a="1"/>
  <c r="G2983" i="4" a="1"/>
  <c r="H2983" i="4" a="1"/>
  <c r="I2983" i="4" a="1"/>
  <c r="J2983" i="4" a="1"/>
  <c r="B2985" i="4" a="1"/>
  <c r="C2985" i="4" a="1"/>
  <c r="G2985" i="4" a="1"/>
  <c r="H2985" i="4" a="1"/>
  <c r="I2985" i="4" a="1"/>
  <c r="B2986" i="4" a="1"/>
  <c r="C2986" i="4" a="1"/>
  <c r="G2986" i="4" a="1"/>
  <c r="H2986" i="4" a="1"/>
  <c r="I2986" i="4" a="1"/>
  <c r="B2987" i="4" a="1"/>
  <c r="C2987" i="4" a="1"/>
  <c r="G2987" i="4" a="1"/>
  <c r="H2987" i="4" a="1"/>
  <c r="B2989" i="4" a="1"/>
  <c r="C2989" i="4" a="1"/>
  <c r="G2989" i="4" a="1"/>
  <c r="H2989" i="4" a="1"/>
  <c r="I2989" i="4" a="1"/>
  <c r="J2989" i="4" a="1"/>
  <c r="K2989" i="4" a="1"/>
  <c r="L2989" i="4" a="1"/>
  <c r="L2992" i="4" a="1"/>
  <c r="I2994" i="4" a="1"/>
  <c r="J2994" i="4" a="1"/>
  <c r="K2994" i="4" a="1"/>
  <c r="L2994" i="4" a="1"/>
  <c r="L3009" i="4" a="1"/>
  <c r="I3011" i="4" a="1"/>
  <c r="J3011" i="4" a="1"/>
  <c r="K3011" i="4" a="1"/>
  <c r="L3011" i="4" a="1"/>
  <c r="L3014" i="4" a="1"/>
  <c r="I3017" i="4" a="1"/>
  <c r="J3017" i="4" a="1"/>
  <c r="K3017" i="4" a="1"/>
  <c r="L3017" i="4" a="1"/>
  <c r="K3024" i="4" a="1"/>
  <c r="L3024" i="4" a="1"/>
  <c r="J3026" i="4" a="1"/>
  <c r="L3026" i="4" a="1"/>
  <c r="G3031" i="4" a="1"/>
  <c r="H3031" i="4" a="1"/>
  <c r="I3031" i="4" a="1"/>
  <c r="J3031" i="4" a="1"/>
  <c r="K3031" i="4" a="1"/>
  <c r="L3031" i="4" a="1"/>
  <c r="L3033" i="4" a="1"/>
  <c r="K3035" i="4" a="1"/>
  <c r="L3035" i="4" a="1"/>
  <c r="J3039" i="4" a="1"/>
  <c r="K3039" i="4" a="1"/>
  <c r="L3039" i="4" a="1"/>
  <c r="G3043" i="4" a="1"/>
  <c r="H3043" i="4" a="1"/>
  <c r="I3043" i="4" a="1"/>
  <c r="J3043" i="4" a="1"/>
  <c r="I3047" i="4" a="1"/>
  <c r="J3047" i="4" a="1"/>
  <c r="K3047" i="4" a="1"/>
  <c r="L3047" i="4" a="1"/>
  <c r="I3051" i="4" a="1"/>
  <c r="L3051" i="4" a="1"/>
  <c r="I3060" i="4" a="1"/>
  <c r="J3060" i="4" a="1"/>
  <c r="K3060" i="4" a="1"/>
  <c r="L3060" i="4" a="1"/>
  <c r="K3063" i="4" a="1"/>
  <c r="L3063" i="4" a="1"/>
  <c r="L3068" i="4" a="1"/>
  <c r="K3070" i="4" a="1"/>
  <c r="L3070" i="4" a="1"/>
  <c r="J3072" i="4" a="1"/>
  <c r="K3072" i="4" a="1"/>
  <c r="L3072" i="4" a="1"/>
  <c r="K3076" i="4" a="1"/>
  <c r="L3076" i="4" a="1"/>
  <c r="K3080" i="4" a="1"/>
  <c r="L3080" i="4" a="1"/>
  <c r="H3087" i="4" a="1"/>
  <c r="I3087" i="4" a="1"/>
  <c r="J3087" i="4" a="1"/>
  <c r="K3091" i="4" a="1"/>
  <c r="L3091" i="4" a="1"/>
  <c r="L3096" i="4" a="1"/>
  <c r="J3097" i="4" a="1"/>
  <c r="K3097" i="4" a="1"/>
  <c r="L3097" i="4" a="1"/>
  <c r="J3099" i="4" a="1"/>
  <c r="L3099" i="4" a="1"/>
  <c r="L3100" i="4" a="1"/>
  <c r="K3103" i="4" a="1"/>
  <c r="K3105" i="4" a="1"/>
  <c r="L3107" i="4" a="1"/>
  <c r="H3108" i="4" a="1"/>
  <c r="I3108" i="4" a="1"/>
  <c r="J3108" i="4" a="1"/>
  <c r="L3108" i="4" a="1"/>
  <c r="J3119" i="4" a="1"/>
  <c r="L3119" i="4" a="1"/>
  <c r="I3120" i="4" a="1"/>
  <c r="J3120" i="4" a="1"/>
  <c r="L3120" i="4" a="1"/>
  <c r="J3122" i="4" a="1"/>
  <c r="K3122" i="4" a="1"/>
  <c r="L3122" i="4" a="1"/>
  <c r="J3124" i="4" a="1"/>
  <c r="L3124" i="4" a="1"/>
  <c r="J3131" i="4" a="1"/>
  <c r="J3135" i="4" a="1"/>
  <c r="G3137" i="4" a="1"/>
  <c r="I3137" i="4" a="1"/>
  <c r="K3137" i="4" a="1"/>
  <c r="K3143" i="4" a="1"/>
  <c r="L3143" i="4" a="1"/>
  <c r="J3146" i="4" a="1"/>
  <c r="L3146" i="4" a="1"/>
  <c r="J3148" i="4" a="1"/>
  <c r="K3148" i="4" a="1"/>
  <c r="L3151" i="4" a="1"/>
  <c r="J3152" i="4" a="1"/>
  <c r="K3152" i="4" a="1"/>
  <c r="L3152" i="4" a="1"/>
  <c r="I3157" i="4" a="1"/>
  <c r="J3157" i="4" a="1"/>
  <c r="K3157" i="4" a="1"/>
  <c r="L3157" i="4" a="1"/>
  <c r="L3158" i="4" a="1"/>
  <c r="G3159" i="4" a="1"/>
  <c r="H3159" i="4" a="1"/>
  <c r="I3159" i="4" a="1"/>
  <c r="J3159" i="4" a="1"/>
  <c r="J3160" i="4" a="1"/>
  <c r="J3162" i="4" a="1"/>
  <c r="L3162" i="4" a="1"/>
  <c r="K3172" i="4" a="1"/>
  <c r="J3178" i="4" a="1"/>
  <c r="K3178" i="4" a="1"/>
  <c r="L3178" i="4" a="1"/>
  <c r="K3191" i="4" a="1"/>
  <c r="L3191" i="4" a="1"/>
  <c r="K3223" i="4" a="1"/>
  <c r="I3240" i="4" a="1"/>
  <c r="L3240" i="4" a="1"/>
  <c r="K3243" i="4" a="1"/>
  <c r="K3265" i="4" a="1"/>
  <c r="L3279" i="4" a="1"/>
  <c r="J3295" i="4" a="1"/>
  <c r="L3295" i="4" a="1"/>
  <c r="J3305" i="4" a="1"/>
  <c r="K3305" i="4" a="1"/>
  <c r="L3341" i="4" a="1"/>
  <c r="K3345" i="4" a="1"/>
  <c r="L3345" i="4" a="1"/>
  <c r="I3350" i="4" a="1"/>
  <c r="K3350" i="4" a="1"/>
  <c r="K3366" i="4" a="1"/>
  <c r="L3372" i="4" a="1"/>
  <c r="C3376" i="4" a="1"/>
  <c r="G3376" i="4" a="1"/>
  <c r="H3376" i="4" a="1"/>
  <c r="J3376" i="4" a="1"/>
  <c r="B3377" i="4" a="1"/>
  <c r="G3378" i="4" a="1"/>
  <c r="I3378" i="4" a="1"/>
  <c r="K3378" i="4" a="1"/>
  <c r="I3395" i="4" a="1"/>
  <c r="K3397" i="4" a="1"/>
  <c r="H3414" i="4" a="1"/>
  <c r="K3414" i="4" a="1"/>
  <c r="J3416" i="4" a="1"/>
  <c r="L3428" i="4" a="1"/>
  <c r="L3429" i="4" a="1"/>
  <c r="I3438" i="4" a="1"/>
  <c r="K3438" i="4" a="1"/>
  <c r="J3440" i="4" a="1"/>
  <c r="L3440" i="4" a="1"/>
  <c r="K3446" i="4" a="1"/>
  <c r="G3454" i="4" a="1"/>
  <c r="H3454" i="4" a="1"/>
  <c r="I3454" i="4" a="1"/>
  <c r="J3454" i="4" a="1"/>
  <c r="K3454" i="4" a="1"/>
  <c r="I3457" i="4" a="1"/>
  <c r="J3457" i="4" a="1"/>
  <c r="K3457" i="4" a="1"/>
  <c r="L3457" i="4" a="1"/>
  <c r="G3459" i="4" a="1"/>
  <c r="H3459" i="4" a="1"/>
  <c r="I3459" i="4" a="1"/>
  <c r="J3459" i="4" a="1"/>
  <c r="K3459" i="4" a="1"/>
  <c r="C3461" i="4" a="1"/>
  <c r="H3461" i="4" a="1"/>
  <c r="J3461" i="4" a="1"/>
  <c r="H3463" i="4" a="1"/>
  <c r="K3463" i="4" a="1"/>
  <c r="J3465" i="4" a="1"/>
  <c r="L3465" i="4" a="1"/>
  <c r="J3467" i="4" a="1"/>
  <c r="L3467" i="4" a="1"/>
  <c r="L3468" i="4" a="1"/>
  <c r="H3469" i="4" a="1"/>
  <c r="I3469" i="4" a="1"/>
  <c r="J3469" i="4" a="1"/>
  <c r="L3469" i="4" a="1"/>
  <c r="H3470" i="4" a="1"/>
  <c r="J3470" i="4" a="1"/>
  <c r="K3470" i="4" a="1"/>
  <c r="J3472" i="4" a="1"/>
  <c r="L3474" i="4" a="1"/>
  <c r="H3475" i="4" a="1"/>
  <c r="J3475" i="4" a="1"/>
  <c r="L3475" i="4" a="1"/>
  <c r="I3476" i="4" a="1"/>
  <c r="K3476" i="4" a="1"/>
  <c r="L3476" i="4" a="1"/>
  <c r="K3491" i="4" a="1"/>
  <c r="L3491" i="4" a="1"/>
  <c r="G3492" i="4" a="1"/>
  <c r="H3492" i="4" a="1"/>
  <c r="J3492" i="4" a="1"/>
  <c r="B3507" i="4" a="1"/>
  <c r="G3507" i="4" a="1"/>
  <c r="B3508" i="4" a="1"/>
  <c r="H3508" i="4" a="1"/>
  <c r="J3508" i="4" a="1"/>
  <c r="C3510" i="4" a="1"/>
  <c r="G3510" i="4" a="1"/>
  <c r="H3510" i="4" a="1"/>
  <c r="J3510" i="4" a="1"/>
  <c r="K3510" i="4" a="1"/>
  <c r="C3512" i="4" a="1"/>
  <c r="G3512" i="4" a="1"/>
  <c r="H3512" i="4" a="1"/>
  <c r="J3512" i="4" a="1"/>
  <c r="L3512" i="4" a="1"/>
  <c r="B3513" i="4" a="1"/>
  <c r="C3513" i="4" a="1"/>
  <c r="H3513" i="4" a="1"/>
  <c r="I3513" i="4" a="1"/>
  <c r="J3513" i="4" a="1"/>
  <c r="K3513" i="4" a="1"/>
  <c r="H3515" i="4" a="1"/>
  <c r="J3515" i="4" a="1"/>
  <c r="L3515" i="4" a="1"/>
  <c r="B3516" i="4" a="1"/>
  <c r="C3516" i="4" a="1"/>
  <c r="H3516" i="4" a="1"/>
  <c r="I3516" i="4" a="1"/>
  <c r="K3516" i="4" a="1"/>
  <c r="B3518" i="4" a="1"/>
  <c r="C3518" i="4" a="1"/>
  <c r="G3518" i="4" a="1"/>
  <c r="H3518" i="4" a="1"/>
  <c r="I3518" i="4" a="1"/>
  <c r="K3518" i="4" a="1"/>
  <c r="C3521" i="4" a="1"/>
  <c r="H3521" i="4" a="1"/>
  <c r="J3521" i="4" a="1"/>
  <c r="K3521" i="4" a="1"/>
  <c r="B3523" i="4" a="1"/>
  <c r="G3523" i="4" a="1"/>
  <c r="I3523" i="4" a="1"/>
  <c r="J3523" i="4" a="1"/>
  <c r="L3523" i="4" a="1"/>
  <c r="B3524" i="4" a="1"/>
  <c r="C3524" i="4" a="1"/>
  <c r="I3524" i="4" a="1"/>
  <c r="K3524" i="4" a="1"/>
  <c r="C3526" i="4" a="1"/>
  <c r="G3526" i="4" a="1"/>
  <c r="H3526" i="4" a="1"/>
  <c r="J3526" i="4" a="1"/>
  <c r="L3526" i="4" a="1"/>
  <c r="B3529" i="4" a="1"/>
  <c r="G3529" i="4" a="1"/>
  <c r="I3529" i="4" a="1"/>
  <c r="K3529" i="4" a="1"/>
  <c r="B3531" i="4" a="1"/>
  <c r="G3531" i="4" a="1"/>
  <c r="H3531" i="4" a="1"/>
  <c r="J3531" i="4" a="1"/>
  <c r="K3531" i="4" a="1"/>
  <c r="L3531" i="4" a="1"/>
  <c r="B3532" i="4" a="1"/>
  <c r="C3532" i="4" a="1"/>
  <c r="G3532" i="4" a="1"/>
  <c r="I3532" i="4" a="1"/>
  <c r="J3532" i="4" a="1"/>
  <c r="K3532" i="4" a="1"/>
  <c r="B3533" i="4" a="1"/>
  <c r="C3533" i="4" a="1"/>
  <c r="G3533" i="4" a="1"/>
  <c r="I3533" i="4" a="1"/>
  <c r="J3533" i="4" a="1"/>
  <c r="L3533" i="4" a="1"/>
  <c r="J4120" i="4" a="1"/>
  <c r="I4123" i="4" a="1"/>
  <c r="G4126" i="4" a="1"/>
  <c r="I4126" i="4" a="1"/>
  <c r="J4126" i="4" a="1"/>
  <c r="L4129" i="4" a="1"/>
  <c r="H4134" i="4" a="1"/>
  <c r="J4134" i="4" a="1"/>
  <c r="H4141" i="4" a="1"/>
  <c r="J4142" i="4" a="1"/>
  <c r="I4144" i="4" a="1"/>
  <c r="J4146" i="4" a="1"/>
  <c r="C4147" i="4" a="1"/>
  <c r="G4147" i="4" a="1"/>
  <c r="L4152" i="4" a="1"/>
  <c r="H4153" i="4" a="1"/>
  <c r="K4153" i="4" a="1"/>
  <c r="I4154" i="4" a="1"/>
  <c r="J4154" i="4" a="1"/>
  <c r="L4154" i="4" a="1"/>
  <c r="K4155" i="4" a="1"/>
  <c r="L4155" i="4" a="1"/>
  <c r="K4165" i="4" a="1"/>
  <c r="J4167" i="4" a="1"/>
  <c r="J4168" i="4" a="1"/>
  <c r="L4168" i="4" a="1"/>
  <c r="I4170" i="4" a="1"/>
  <c r="K4170" i="4" a="1"/>
  <c r="L4170" i="4" a="1"/>
  <c r="I4171" i="4" a="1"/>
  <c r="J4171" i="4" a="1"/>
  <c r="L4171" i="4" a="1"/>
  <c r="H4172" i="4" a="1"/>
  <c r="J4172" i="4" a="1"/>
  <c r="L4178" i="4" a="1"/>
  <c r="H4179" i="4" a="1"/>
  <c r="I4179" i="4" a="1"/>
  <c r="K4179" i="4" a="1"/>
  <c r="K4186" i="4" a="1"/>
  <c r="L4202" i="4" a="1"/>
  <c r="I4203" i="4" a="1"/>
  <c r="K4203" i="4" a="1"/>
  <c r="G4204" i="4" a="1"/>
  <c r="J4204" i="4" a="1"/>
  <c r="L4204" i="4" a="1"/>
  <c r="J4217" i="4" a="1"/>
  <c r="L4217" i="4" a="1"/>
  <c r="K4222" i="4" a="1"/>
  <c r="K4232" i="4" a="1"/>
  <c r="J4233" i="4" a="1"/>
  <c r="L4233" i="4" a="1"/>
  <c r="J4234" i="4" a="1"/>
  <c r="K4234" i="4" a="1"/>
  <c r="L4234" i="4" a="1"/>
  <c r="K4243" i="4" a="1"/>
  <c r="H4245" i="4" a="1"/>
  <c r="J4245" i="4" a="1"/>
  <c r="I4246" i="4" a="1"/>
  <c r="K4246" i="4" a="1"/>
  <c r="C4254" i="4" a="1"/>
  <c r="H4254" i="4" a="1"/>
  <c r="K4254" i="4" a="1"/>
  <c r="C4255" i="4" a="1"/>
  <c r="I4255" i="4" a="1"/>
  <c r="L4255" i="4" a="1"/>
  <c r="C4256" i="4" a="1"/>
  <c r="G4256" i="4" a="1"/>
  <c r="J4256" i="4" a="1"/>
  <c r="C4257" i="4" a="1"/>
  <c r="H4257" i="4" a="1"/>
  <c r="J4257" i="4" a="1"/>
  <c r="L4257" i="4" a="1"/>
  <c r="G4259" i="4" a="1"/>
  <c r="J4259" i="4" a="1"/>
  <c r="L4259" i="4" a="1"/>
  <c r="B4260" i="4" a="1"/>
  <c r="C4260" i="4" a="1"/>
  <c r="G4260" i="4" a="1"/>
  <c r="I4260" i="4" a="1"/>
  <c r="H4261" i="4" a="1"/>
  <c r="J4263" i="4" a="1"/>
  <c r="B4265" i="4" a="1"/>
  <c r="I4265" i="4" a="1"/>
  <c r="K4265" i="4" a="1"/>
  <c r="I4267" i="4" a="1"/>
  <c r="I4269" i="4" a="1"/>
  <c r="L4269" i="4" a="1"/>
  <c r="C4270" i="4" a="1"/>
  <c r="G4270" i="4" a="1"/>
  <c r="I4270" i="4" a="1"/>
  <c r="J4270" i="4" a="1"/>
  <c r="I4272" i="4" a="1"/>
  <c r="J4272" i="4" a="1"/>
  <c r="H4275" i="4" a="1"/>
  <c r="C4276" i="4" a="1"/>
  <c r="G4276" i="4" a="1"/>
  <c r="H4276" i="4" a="1"/>
  <c r="K4276" i="4" a="1"/>
  <c r="C4277" i="4" a="1"/>
  <c r="H4277" i="4" a="1"/>
  <c r="J4277" i="4" a="1"/>
  <c r="K4277" i="4" a="1"/>
  <c r="B4278" i="4" a="1"/>
  <c r="G4278" i="4" a="1"/>
  <c r="I4278" i="4" a="1"/>
  <c r="L4278" i="4" a="1"/>
  <c r="B4279" i="4" a="1"/>
  <c r="H4279" i="4" a="1"/>
  <c r="J4279" i="4" a="1"/>
  <c r="H4280" i="4" a="1"/>
  <c r="J4280" i="4" a="1"/>
  <c r="H4282" i="4" a="1"/>
  <c r="J4282" i="4" a="1"/>
  <c r="L4282" i="4" a="1"/>
  <c r="B4283" i="4" a="1"/>
  <c r="H4283" i="4" a="1"/>
  <c r="J4283" i="4" a="1"/>
  <c r="I4285" i="4" a="1"/>
  <c r="K4285" i="4" a="1"/>
  <c r="B4286" i="4" a="1"/>
  <c r="I4286" i="4" a="1"/>
  <c r="I4287" i="4" a="1"/>
  <c r="K4287" i="4" a="1"/>
  <c r="B4288" i="4" a="1"/>
  <c r="I4288" i="4" a="1"/>
  <c r="K4288" i="4" a="1"/>
  <c r="C4289" i="4" a="1"/>
  <c r="H4289" i="4" a="1"/>
  <c r="K4289" i="4" a="1"/>
  <c r="J4291" i="4" a="1"/>
  <c r="B4292" i="4" a="1"/>
  <c r="I4292" i="4" a="1"/>
  <c r="K4292" i="4" a="1"/>
  <c r="L4294" i="4" a="1"/>
  <c r="C4295" i="4" a="1"/>
  <c r="G4295" i="4" a="1"/>
  <c r="K4295" i="4" a="1"/>
  <c r="C4296" i="4" a="1"/>
  <c r="G4296" i="4" a="1"/>
  <c r="J4296" i="4" a="1"/>
  <c r="L4296" i="4" a="1"/>
  <c r="C4297" i="4" a="1"/>
  <c r="G4297" i="4" a="1"/>
  <c r="I4297" i="4" a="1"/>
  <c r="J4298" i="4" a="1"/>
  <c r="I4300" i="4" a="1"/>
  <c r="L4300" i="4" a="1"/>
  <c r="C4301" i="4" a="1"/>
  <c r="H4301" i="4" a="1"/>
  <c r="K4301" i="4" a="1"/>
  <c r="B4302" i="4" a="1"/>
  <c r="G4302" i="4" a="1"/>
  <c r="J4302" i="4" a="1"/>
  <c r="B4303" i="4" a="1"/>
  <c r="G4303" i="4" a="1"/>
  <c r="J4303" i="4" a="1"/>
  <c r="K4303" i="4" a="1"/>
  <c r="C4304" i="4" a="1"/>
  <c r="G4304" i="4" a="1"/>
  <c r="J4304" i="4" a="1"/>
  <c r="H4306" i="4" a="1"/>
  <c r="K4306" i="4" a="1"/>
  <c r="C4307" i="4" a="1"/>
  <c r="G4307" i="4" a="1"/>
  <c r="I4307" i="4" a="1"/>
  <c r="K4307" i="4" a="1"/>
  <c r="B4308" i="4" a="1"/>
  <c r="H4308" i="4" a="1"/>
  <c r="J4308" i="4" a="1"/>
  <c r="H4310" i="4" a="1"/>
  <c r="L4310" i="4" a="1"/>
  <c r="C4311" i="4" a="1"/>
  <c r="G4311" i="4" a="1"/>
  <c r="J4311" i="4" a="1"/>
  <c r="K4311" i="4" a="1"/>
  <c r="B4312" i="4" a="1"/>
  <c r="H4312" i="4" a="1"/>
  <c r="J4312" i="4" a="1"/>
  <c r="L4312" i="4" a="1"/>
  <c r="B4313" i="4" a="1"/>
  <c r="H4313" i="4" a="1"/>
  <c r="I4313" i="4" a="1"/>
  <c r="J4315" i="4" a="1"/>
  <c r="J4317" i="4" a="1"/>
  <c r="J4319" i="4" a="1"/>
  <c r="C4321" i="4" a="1"/>
  <c r="G4321" i="4" a="1"/>
  <c r="J4321" i="4" a="1"/>
  <c r="H4323" i="4" a="1"/>
  <c r="K4323" i="4" a="1"/>
  <c r="G4324" i="4" a="1"/>
  <c r="I4324" i="4" a="1"/>
  <c r="K4324" i="4" a="1"/>
  <c r="G4326" i="4" a="1"/>
  <c r="B4327" i="4" a="1"/>
  <c r="I4329" i="4" a="1"/>
  <c r="K4329" i="4" a="1"/>
  <c r="B4330" i="4" a="1"/>
  <c r="H4330" i="4" a="1"/>
  <c r="I4330" i="4" a="1"/>
  <c r="K4330" i="4" a="1"/>
  <c r="L4330" i="4" a="1"/>
  <c r="C4331" i="4" a="1"/>
  <c r="H4331" i="4" a="1"/>
  <c r="I4331" i="4" a="1"/>
  <c r="L4331" i="4" a="1"/>
  <c r="B4332" i="4" a="1"/>
  <c r="G4332" i="4" a="1"/>
  <c r="J4332" i="4" a="1"/>
  <c r="L4332" i="4" a="1"/>
  <c r="C4333" i="4" a="1"/>
  <c r="G4333" i="4" a="1"/>
  <c r="J4333" i="4" a="1"/>
  <c r="L4333" i="4" a="1"/>
  <c r="C4334" i="4" a="1"/>
  <c r="H4334" i="4" a="1"/>
  <c r="J4334" i="4" a="1"/>
  <c r="L4334" i="4" a="1"/>
  <c r="C4335" i="4" a="1"/>
  <c r="G4335" i="4" a="1"/>
  <c r="J4335" i="4" a="1"/>
  <c r="G4337" i="4" a="1"/>
  <c r="J4337" i="4" a="1"/>
  <c r="I4339" i="4" a="1"/>
  <c r="K4339" i="4" a="1"/>
  <c r="B4340" i="4" a="1"/>
  <c r="H4340" i="4" a="1"/>
  <c r="I4340" i="4" a="1"/>
  <c r="J4342" i="4" a="1"/>
  <c r="B4343" i="4" a="1"/>
  <c r="G4343" i="4" a="1"/>
  <c r="I4343" i="4" a="1"/>
  <c r="K4343" i="4" a="1"/>
  <c r="B4344" i="4" a="1"/>
  <c r="G3534" i="4" a="1"/>
  <c r="H3534" i="4" a="1"/>
  <c r="I3534" i="4" a="1"/>
  <c r="J3534" i="4" a="1"/>
  <c r="K3534" i="4" a="1"/>
  <c r="L3534" i="4" a="1"/>
  <c r="L4120" i="4" a="1"/>
  <c r="J4122" i="4" a="1"/>
  <c r="L4122" i="4" a="1"/>
  <c r="K4124" i="4" a="1"/>
  <c r="J4125" i="4" a="1"/>
  <c r="L4125" i="4" a="1"/>
  <c r="C4126" i="4" a="1"/>
  <c r="H4126" i="4" a="1"/>
  <c r="K4126" i="4" a="1"/>
  <c r="L4126" i="4" a="1"/>
  <c r="K4129" i="4" a="1"/>
  <c r="K4130" i="4" a="1"/>
  <c r="L4133" i="4" a="1"/>
  <c r="G4134" i="4" a="1"/>
  <c r="K4134" i="4" a="1"/>
  <c r="B4138" i="4" a="1"/>
  <c r="K4139" i="4" a="1"/>
  <c r="L4143" i="4" a="1"/>
  <c r="G4144" i="4" a="1"/>
  <c r="H4144" i="4" a="1"/>
  <c r="K4144" i="4" a="1"/>
  <c r="H4145" i="4" a="1"/>
  <c r="J4145" i="4" a="1"/>
  <c r="L4145" i="4" a="1"/>
  <c r="G4146" i="4" a="1"/>
  <c r="I4146" i="4" a="1"/>
  <c r="L4146" i="4" a="1"/>
  <c r="J4148" i="4" a="1"/>
  <c r="L4149" i="4" a="1"/>
  <c r="I4151" i="4" a="1"/>
  <c r="J4151" i="4" a="1"/>
  <c r="K4151" i="4" a="1"/>
  <c r="L4151" i="4" a="1"/>
  <c r="I4153" i="4" a="1"/>
  <c r="L4153" i="4" a="1"/>
  <c r="L4156" i="4" a="1"/>
  <c r="C4157" i="4" a="1"/>
  <c r="G4157" i="4" a="1"/>
  <c r="H4157" i="4" a="1"/>
  <c r="I4157" i="4" a="1"/>
  <c r="J4157" i="4" a="1"/>
  <c r="L4157" i="4" a="1"/>
  <c r="G4158" i="4" a="1"/>
  <c r="I4158" i="4" a="1"/>
  <c r="K4158" i="4" a="1"/>
  <c r="H4160" i="4" a="1"/>
  <c r="J4160" i="4" a="1"/>
  <c r="L4160" i="4" a="1"/>
  <c r="J4161" i="4" a="1"/>
  <c r="L4161" i="4" a="1"/>
  <c r="G4162" i="4" a="1"/>
  <c r="H4162" i="4" a="1"/>
  <c r="I4162" i="4" a="1"/>
  <c r="J4162" i="4" a="1"/>
  <c r="K4162" i="4" a="1"/>
  <c r="L4162" i="4" a="1"/>
  <c r="L4163" i="4" a="1"/>
  <c r="G4164" i="4" a="1"/>
  <c r="I4164" i="4" a="1"/>
  <c r="J4164" i="4" a="1"/>
  <c r="L4166" i="4" a="1"/>
  <c r="G4167" i="4" a="1"/>
  <c r="I4167" i="4" a="1"/>
  <c r="K4167" i="4" a="1"/>
  <c r="I4172" i="4" a="1"/>
  <c r="L4172" i="4" a="1"/>
  <c r="G4176" i="4" a="1"/>
  <c r="I4177" i="4" a="1"/>
  <c r="K4177" i="4" a="1"/>
  <c r="J4178" i="4" a="1"/>
  <c r="J4203" i="4" a="1"/>
  <c r="L4203" i="4" a="1"/>
  <c r="H4204" i="4" a="1"/>
  <c r="K4204" i="4" a="1"/>
  <c r="K4217" i="4" a="1"/>
  <c r="L4221" i="4" a="1"/>
  <c r="L4223" i="4" a="1"/>
  <c r="I4233" i="4" a="1"/>
  <c r="I4243" i="4" a="1"/>
  <c r="J4243" i="4" a="1"/>
  <c r="L4243" i="4" a="1"/>
  <c r="K4244" i="4" a="1"/>
  <c r="B4245" i="4" a="1"/>
  <c r="K4245" i="4" a="1"/>
  <c r="L4247" i="4" a="1"/>
  <c r="G4254" i="4" a="1"/>
  <c r="J4254" i="4" a="1"/>
  <c r="I4256" i="4" a="1"/>
  <c r="L4256" i="4" a="1"/>
  <c r="C4258" i="4" a="1"/>
  <c r="H4258" i="4" a="1"/>
  <c r="I4258" i="4" a="1"/>
  <c r="K4258" i="4" a="1"/>
  <c r="L4258" i="4" a="1"/>
  <c r="B4259" i="4" a="1"/>
  <c r="C4259" i="4" a="1"/>
  <c r="H4259" i="4" a="1"/>
  <c r="I4259" i="4" a="1"/>
  <c r="K4259" i="4" a="1"/>
  <c r="B4261" i="4" a="1"/>
  <c r="C4261" i="4" a="1"/>
  <c r="G4261" i="4" a="1"/>
  <c r="J4261" i="4" a="1"/>
  <c r="L4261" i="4" a="1"/>
  <c r="B4262" i="4" a="1"/>
  <c r="G4262" i="4" a="1"/>
  <c r="J4262" i="4" a="1"/>
  <c r="C4264" i="4" a="1"/>
  <c r="I4264" i="4" a="1"/>
  <c r="J4264" i="4" a="1"/>
  <c r="L4264" i="4" a="1"/>
  <c r="C4265" i="4" a="1"/>
  <c r="G4265" i="4" a="1"/>
  <c r="H4265" i="4" a="1"/>
  <c r="L4265" i="4" a="1"/>
  <c r="C4266" i="4" a="1"/>
  <c r="H4266" i="4" a="1"/>
  <c r="I4266" i="4" a="1"/>
  <c r="K4266" i="4" a="1"/>
  <c r="C4267" i="4" a="1"/>
  <c r="G4267" i="4" a="1"/>
  <c r="J4267" i="4" a="1"/>
  <c r="L4267" i="4" a="1"/>
  <c r="C4268" i="4" a="1"/>
  <c r="H4268" i="4" a="1"/>
  <c r="I4268" i="4" a="1"/>
  <c r="K4268" i="4" a="1"/>
  <c r="B4269" i="4" a="1"/>
  <c r="G4269" i="4" a="1"/>
  <c r="K4269" i="4" a="1"/>
  <c r="C4271" i="4" a="1"/>
  <c r="G4271" i="4" a="1"/>
  <c r="H4271" i="4" a="1"/>
  <c r="J4271" i="4" a="1"/>
  <c r="K4271" i="4" a="1"/>
  <c r="C4273" i="4" a="1"/>
  <c r="G4273" i="4" a="1"/>
  <c r="I4273" i="4" a="1"/>
  <c r="B4274" i="4" a="1"/>
  <c r="B4276" i="4" a="1"/>
  <c r="I4276" i="4" a="1"/>
  <c r="L4277" i="4" a="1"/>
  <c r="C4278" i="4" a="1"/>
  <c r="H4278" i="4" a="1"/>
  <c r="K4278" i="4" a="1"/>
  <c r="B4280" i="4" a="1"/>
  <c r="C4280" i="4" a="1"/>
  <c r="G4280" i="4" a="1"/>
  <c r="I4280" i="4" a="1"/>
  <c r="L4280" i="4" a="1"/>
  <c r="B4281" i="4" a="1"/>
  <c r="H4281" i="4" a="1"/>
  <c r="K4281" i="4" a="1"/>
  <c r="B4282" i="4" a="1"/>
  <c r="H4284" i="4" a="1"/>
  <c r="K4284" i="4" a="1"/>
  <c r="B4285" i="4" a="1"/>
  <c r="G4285" i="4" a="1"/>
  <c r="J4285" i="4" a="1"/>
  <c r="B4287" i="4" a="1"/>
  <c r="C4287" i="4" a="1"/>
  <c r="G4287" i="4" a="1"/>
  <c r="H4287" i="4" a="1"/>
  <c r="J4287" i="4" a="1"/>
  <c r="L4287" i="4" a="1"/>
  <c r="C4288" i="4" a="1"/>
  <c r="G4288" i="4" a="1"/>
  <c r="J4288" i="4" a="1"/>
  <c r="L4288" i="4" a="1"/>
  <c r="G4290" i="4" a="1"/>
  <c r="K4290" i="4" a="1"/>
  <c r="B4291" i="4" a="1"/>
  <c r="G4291" i="4" a="1"/>
  <c r="I4291" i="4" a="1"/>
  <c r="L4291" i="4" a="1"/>
  <c r="C4293" i="4" a="1"/>
  <c r="H4293" i="4" a="1"/>
  <c r="K4293" i="4" a="1"/>
  <c r="I4295" i="4" a="1"/>
  <c r="L4295" i="4" a="1"/>
  <c r="B4296" i="4" a="1"/>
  <c r="H4296" i="4" a="1"/>
  <c r="I4296" i="4" a="1"/>
  <c r="K4296" i="4" a="1"/>
  <c r="B4298" i="4" a="1"/>
  <c r="C4298" i="4" a="1"/>
  <c r="G4298" i="4" a="1"/>
  <c r="H4298" i="4" a="1"/>
  <c r="I4298" i="4" a="1"/>
  <c r="L4298" i="4" a="1"/>
  <c r="B4299" i="4" a="1"/>
  <c r="I4299" i="4" a="1"/>
  <c r="L4299" i="4" a="1"/>
  <c r="B4300" i="4" a="1"/>
  <c r="H4300" i="4" a="1"/>
  <c r="J4300" i="4" a="1"/>
  <c r="I4302" i="4" a="1"/>
  <c r="K4302" i="4" a="1"/>
  <c r="I4304" i="4" a="1"/>
  <c r="K4304" i="4" a="1"/>
  <c r="B4305" i="4" a="1"/>
  <c r="H4305" i="4" a="1"/>
  <c r="J4305" i="4" a="1"/>
  <c r="L4305" i="4" a="1"/>
  <c r="B4306" i="4" a="1"/>
  <c r="G4306" i="4" a="1"/>
  <c r="J4306" i="4" a="1"/>
  <c r="I4308" i="4" a="1"/>
  <c r="K4308" i="4" a="1"/>
  <c r="B4309" i="4" a="1"/>
  <c r="G4309" i="4" a="1"/>
  <c r="K4309" i="4" a="1"/>
  <c r="I4311" i="4" a="1"/>
  <c r="L4311" i="4" a="1"/>
  <c r="C4312" i="4" a="1"/>
  <c r="G4312" i="4" a="1"/>
  <c r="I4312" i="4" a="1"/>
  <c r="K4312" i="4" a="1"/>
  <c r="G4315" i="4" a="1"/>
  <c r="I4315" i="4" a="1"/>
  <c r="L4315" i="4" a="1"/>
  <c r="B4316" i="4" a="1"/>
  <c r="G4316" i="4" a="1"/>
  <c r="J4316" i="4" a="1"/>
  <c r="G4318" i="4" a="1"/>
  <c r="J4318" i="4" a="1"/>
  <c r="L4318" i="4" a="1"/>
  <c r="B4319" i="4" a="1"/>
  <c r="G4319" i="4" a="1"/>
  <c r="I4319" i="4" a="1"/>
  <c r="L4319" i="4" a="1"/>
  <c r="C4320" i="4" a="1"/>
  <c r="G4320" i="4" a="1"/>
  <c r="I4320" i="4" a="1"/>
  <c r="K4320" i="4" a="1"/>
  <c r="B4321" i="4" a="1"/>
  <c r="I4321" i="4" a="1"/>
  <c r="K4321" i="4" a="1"/>
  <c r="B4322" i="4" a="1"/>
  <c r="G4322" i="4" a="1"/>
  <c r="I4322" i="4" a="1"/>
  <c r="K4322" i="4" a="1"/>
  <c r="C4324" i="4" a="1"/>
  <c r="H4324" i="4" a="1"/>
  <c r="J4324" i="4" a="1"/>
  <c r="L4324" i="4" a="1"/>
  <c r="B4325" i="4" a="1"/>
  <c r="C4325" i="4" a="1"/>
  <c r="H4325" i="4" a="1"/>
  <c r="J4325" i="4" a="1"/>
  <c r="K4325" i="4" a="1"/>
  <c r="B4328" i="4" a="1"/>
  <c r="C4328" i="4" a="1"/>
  <c r="C4329" i="4" a="1"/>
  <c r="G4329" i="4" a="1"/>
  <c r="J4329" i="4" a="1"/>
  <c r="L4329" i="4" a="1"/>
  <c r="C4330" i="4" a="1"/>
  <c r="G4330" i="4" a="1"/>
  <c r="J4330" i="4" a="1"/>
  <c r="H4332" i="4" a="1"/>
  <c r="K4332" i="4" a="1"/>
  <c r="B4333" i="4" a="1"/>
  <c r="H4333" i="4" a="1"/>
  <c r="I4333" i="4" a="1"/>
  <c r="K4333" i="4" a="1"/>
  <c r="I4335" i="4" a="1"/>
  <c r="K4335" i="4" a="1"/>
  <c r="B4336" i="4" a="1"/>
  <c r="G4336" i="4" a="1"/>
  <c r="I4336" i="4" a="1"/>
  <c r="K4336" i="4" a="1"/>
  <c r="L4336" i="4" a="1"/>
  <c r="C4338" i="4" a="1"/>
  <c r="G4338" i="4" a="1"/>
  <c r="I4338" i="4" a="1"/>
  <c r="J4338" i="4" a="1"/>
  <c r="L4338" i="4" a="1"/>
  <c r="B4339" i="4" a="1"/>
  <c r="G4339" i="4" a="1"/>
  <c r="J4339" i="4" a="1"/>
  <c r="H4341" i="4" a="1"/>
  <c r="J4341" i="4" a="1"/>
  <c r="J4343" i="4" a="1"/>
  <c r="B4346" i="4" a="1"/>
  <c r="C4346" i="4" a="1"/>
  <c r="G4346" i="4" a="1"/>
  <c r="H4346" i="4" a="1"/>
  <c r="I4346" i="4" a="1"/>
  <c r="J4346" i="4" a="1"/>
  <c r="K4346" i="4" a="1"/>
  <c r="C4348" i="4" a="1"/>
  <c r="H4348" i="4" a="1"/>
  <c r="J4348" i="4" a="1"/>
  <c r="K4348" i="4" a="1"/>
  <c r="B4351" i="4" a="1"/>
  <c r="C4351" i="4" a="1"/>
  <c r="G4351" i="4" a="1"/>
  <c r="C4352" i="4" a="1"/>
  <c r="C4354" i="4" a="1"/>
  <c r="G4354" i="4" a="1"/>
  <c r="I4354" i="4" a="1"/>
  <c r="K4354" i="4" a="1"/>
  <c r="L4354" i="4" a="1"/>
  <c r="B4355" i="4" a="1"/>
  <c r="G4355" i="4" a="1"/>
  <c r="I4355" i="4" a="1"/>
  <c r="K4355" i="4" a="1"/>
  <c r="B4362" i="4" a="1"/>
  <c r="C4362" i="4" a="1"/>
  <c r="G4362" i="4" a="1"/>
  <c r="H4362" i="4" a="1"/>
  <c r="I4362" i="4" a="1"/>
  <c r="J4362" i="4" a="1"/>
  <c r="B4363" i="4" a="1"/>
  <c r="G4367" i="4" a="1"/>
  <c r="I4367" i="4" a="1"/>
  <c r="K4367" i="4" a="1"/>
  <c r="L4367" i="4" a="1"/>
  <c r="B4368" i="4" a="1"/>
  <c r="C4368" i="4" a="1"/>
  <c r="G4368" i="4" a="1"/>
  <c r="I4368" i="4" a="1"/>
  <c r="K4368" i="4" a="1"/>
  <c r="C4371" i="4" a="1"/>
  <c r="G4371" i="4" a="1"/>
  <c r="I4371" i="4" a="1"/>
  <c r="J4371" i="4" a="1"/>
  <c r="L4371" i="4" a="1"/>
  <c r="C4376" i="4" a="1"/>
  <c r="G4376" i="4" a="1"/>
  <c r="I4376" i="4" a="1"/>
  <c r="J4376" i="4" a="1"/>
  <c r="L4376" i="4" a="1"/>
  <c r="B4377" i="4" a="1"/>
  <c r="H4377" i="4" a="1"/>
  <c r="I4377" i="4" a="1"/>
  <c r="K4377" i="4" a="1"/>
  <c r="H4379" i="4" a="1"/>
  <c r="J4379" i="4" a="1"/>
  <c r="L4379" i="4" a="1"/>
  <c r="B4380" i="4" a="1"/>
  <c r="I4380" i="4" a="1"/>
  <c r="K4380" i="4" a="1"/>
  <c r="H4382" i="4" a="1"/>
  <c r="J4382" i="4" a="1"/>
  <c r="L4382" i="4" a="1"/>
  <c r="B4383" i="4" a="1"/>
  <c r="C4383" i="4" a="1"/>
  <c r="G4383" i="4" a="1"/>
  <c r="I4383" i="4" a="1"/>
  <c r="K4383" i="4" a="1"/>
  <c r="B4385" i="4" a="1"/>
  <c r="H4385" i="4" a="1"/>
  <c r="I4386" i="4" a="1"/>
  <c r="K4386" i="4" a="1"/>
  <c r="B4388" i="4" a="1"/>
  <c r="H4388" i="4" a="1"/>
  <c r="I4388" i="4" a="1"/>
  <c r="K4388" i="4" a="1"/>
  <c r="B4390" i="4" a="1"/>
  <c r="C4390" i="4" a="1"/>
  <c r="G4390" i="4" a="1"/>
  <c r="H4390" i="4" a="1"/>
  <c r="I4390" i="4" a="1"/>
  <c r="J4390" i="4" a="1"/>
  <c r="K4390" i="4" a="1"/>
  <c r="C4392" i="4" a="1"/>
  <c r="G4392" i="4" a="1"/>
  <c r="H4392" i="4" a="1"/>
  <c r="J4392" i="4" a="1"/>
  <c r="L4392" i="4" a="1"/>
  <c r="B4394" i="4" a="1"/>
  <c r="C4394" i="4" a="1"/>
  <c r="G4394" i="4" a="1"/>
  <c r="H4394" i="4" a="1"/>
  <c r="I4394" i="4" a="1"/>
  <c r="J4394" i="4" a="1"/>
  <c r="L4394" i="4" a="1"/>
  <c r="B4396" i="4" a="1"/>
  <c r="C4396" i="4" a="1"/>
  <c r="G4396" i="4" a="1"/>
  <c r="H4396" i="4" a="1"/>
  <c r="I4396" i="4" a="1"/>
  <c r="J4396" i="4" a="1"/>
  <c r="K4396" i="4" a="1"/>
  <c r="B4399" i="4" a="1"/>
  <c r="C4399" i="4" a="1"/>
  <c r="G4399" i="4" a="1"/>
  <c r="H4399" i="4" a="1"/>
  <c r="I4399" i="4" a="1"/>
  <c r="J4399" i="4" a="1"/>
  <c r="L4399" i="4" a="1"/>
  <c r="C4401" i="4" a="1"/>
  <c r="G4401" i="4" a="1"/>
  <c r="I4401" i="4" a="1"/>
  <c r="K4401" i="4" a="1"/>
  <c r="H4403" i="4" a="1"/>
  <c r="I4403" i="4" a="1"/>
  <c r="L4403" i="4" a="1"/>
  <c r="B4404" i="4" a="1"/>
  <c r="G4404" i="4" a="1"/>
  <c r="I4785" i="4" a="1"/>
  <c r="K4785" i="4" a="1"/>
  <c r="B4786" i="4" a="1"/>
  <c r="H4786" i="4" a="1"/>
  <c r="K4786" i="4" a="1"/>
  <c r="G4788" i="4" a="1"/>
  <c r="I4788" i="4" a="1"/>
  <c r="L4788" i="4" a="1"/>
  <c r="C4790" i="4" a="1"/>
  <c r="H4790" i="4" a="1"/>
  <c r="J4790" i="4" a="1"/>
  <c r="L4790" i="4" a="1"/>
  <c r="B4791" i="4" a="1"/>
  <c r="H4791" i="4" a="1"/>
  <c r="I4791" i="4" a="1"/>
  <c r="L4791" i="4" a="1"/>
  <c r="B4792" i="4" a="1"/>
  <c r="H4792" i="4" a="1"/>
  <c r="J4792" i="4" a="1"/>
  <c r="L4792" i="4" a="1"/>
  <c r="I4794" i="4" a="1"/>
  <c r="L4794" i="4" a="1"/>
  <c r="C4795" i="4" a="1"/>
  <c r="G4795" i="4" a="1"/>
  <c r="H4795" i="4" a="1"/>
  <c r="K4795" i="4" a="1"/>
  <c r="G4797" i="4" a="1"/>
  <c r="J4797" i="4" a="1"/>
  <c r="G4799" i="4" a="1"/>
  <c r="J4799" i="4" a="1"/>
  <c r="L4799" i="4" a="1"/>
  <c r="C4800" i="4" a="1"/>
  <c r="G4800" i="4" a="1"/>
  <c r="H4800" i="4" a="1"/>
  <c r="J4800" i="4" a="1"/>
  <c r="C4802" i="4" a="1"/>
  <c r="H4802" i="4" a="1"/>
  <c r="J4802" i="4" a="1"/>
  <c r="L4802" i="4" a="1"/>
  <c r="B4803" i="4" a="1"/>
  <c r="C4803" i="4" a="1"/>
  <c r="D4803" i="4"/>
  <c r="G4803" i="4" a="1"/>
  <c r="H4803" i="4" a="1"/>
  <c r="I4803" i="4" a="1"/>
  <c r="J4803" i="4" a="1"/>
  <c r="K4803" i="4" a="1"/>
  <c r="L4803" i="4" a="1"/>
  <c r="I4404" i="4" a="1"/>
  <c r="J4404" i="4" a="1"/>
  <c r="K4404" i="4" a="1"/>
  <c r="L4404" i="4" a="1"/>
  <c r="C4783" i="4" a="1"/>
  <c r="K4784" i="4" a="1"/>
  <c r="B4785" i="4" a="1"/>
  <c r="H4785" i="4" a="1"/>
  <c r="L4785" i="4" a="1"/>
  <c r="C4786" i="4" a="1"/>
  <c r="G4786" i="4" a="1"/>
  <c r="I4786" i="4" a="1"/>
  <c r="L4786" i="4" a="1"/>
  <c r="B4787" i="4" a="1"/>
  <c r="G4787" i="4" a="1"/>
  <c r="H4787" i="4" a="1"/>
  <c r="J4787" i="4" a="1"/>
  <c r="L4787" i="4" a="1"/>
  <c r="C4788" i="4" a="1"/>
  <c r="H4788" i="4" a="1"/>
  <c r="K4788" i="4" a="1"/>
  <c r="C4789" i="4" a="1"/>
  <c r="G4789" i="4" a="1"/>
  <c r="H4789" i="4" a="1"/>
  <c r="J4789" i="4" a="1"/>
  <c r="B4790" i="4" a="1"/>
  <c r="G4790" i="4" a="1"/>
  <c r="I4790" i="4" a="1"/>
  <c r="K4790" i="4" a="1"/>
  <c r="C4793" i="4" a="1"/>
  <c r="H4793" i="4" a="1"/>
  <c r="J4793" i="4" a="1"/>
  <c r="L4795" i="4" a="1"/>
  <c r="C4796" i="4" a="1"/>
  <c r="H4796" i="4" a="1"/>
  <c r="J4796" i="4" a="1"/>
  <c r="C4799" i="4" a="1"/>
  <c r="I4799" i="4" a="1"/>
  <c r="J4801" i="4" a="1"/>
  <c r="I277" i="4" a="1"/>
  <c r="K277" i="4" a="1"/>
  <c r="B278" i="4" a="1"/>
  <c r="C278" i="4" a="1"/>
  <c r="G278" i="4" a="1"/>
  <c r="I278" i="4" a="1"/>
  <c r="K278" i="4" a="1"/>
  <c r="I280" i="4" a="1"/>
  <c r="K280" i="4" a="1"/>
  <c r="B281" i="4" a="1"/>
  <c r="H281" i="4" a="1"/>
  <c r="K281" i="4" a="1"/>
  <c r="C282" i="4" a="1"/>
  <c r="G282" i="4" a="1"/>
  <c r="J282" i="4" a="1"/>
  <c r="L284" i="4" a="1"/>
  <c r="C285" i="4" a="1"/>
  <c r="G285" i="4" a="1"/>
  <c r="I285" i="4" a="1"/>
  <c r="K285" i="4" a="1"/>
  <c r="B286" i="4" a="1"/>
  <c r="G286" i="4" a="1"/>
  <c r="J286" i="4" a="1"/>
  <c r="G288" i="4" a="1"/>
  <c r="J288" i="4" a="1"/>
  <c r="L288" i="4" a="1"/>
  <c r="B289" i="4" a="1"/>
  <c r="H289" i="4" a="1"/>
  <c r="J289" i="4" a="1"/>
  <c r="L289" i="4" a="1"/>
  <c r="B290" i="4" a="1"/>
  <c r="G290" i="4" a="1"/>
  <c r="H290" i="4" a="1"/>
  <c r="L290" i="4" a="1"/>
  <c r="C291" i="4" a="1"/>
  <c r="H291" i="4" a="1"/>
  <c r="J291" i="4" a="1"/>
  <c r="K291" i="4" a="1"/>
  <c r="B292" i="4" a="1"/>
  <c r="I292" i="4" a="1"/>
  <c r="B295" i="4" a="1"/>
  <c r="C295" i="4" a="1"/>
  <c r="G295" i="4" a="1"/>
  <c r="J295" i="4" a="1"/>
  <c r="L295" i="4" a="1"/>
  <c r="B296" i="4" a="1"/>
  <c r="I296" i="4" a="1"/>
  <c r="J296" i="4" a="1"/>
  <c r="L296" i="4" a="1"/>
  <c r="C297" i="4" a="1"/>
  <c r="G297" i="4" a="1"/>
  <c r="I297" i="4" a="1"/>
  <c r="G299" i="4" a="1"/>
  <c r="J299" i="4" a="1"/>
  <c r="C301" i="4" a="1"/>
  <c r="H301" i="4" a="1"/>
  <c r="I301" i="4" a="1"/>
  <c r="B302" i="4" a="1"/>
  <c r="H302" i="4" a="1"/>
  <c r="J302" i="4" a="1"/>
  <c r="L302" i="4" a="1"/>
  <c r="B303" i="4" a="1"/>
  <c r="C303" i="4" a="1"/>
  <c r="G303" i="4" a="1"/>
  <c r="H303" i="4" a="1"/>
  <c r="J303" i="4" a="1"/>
  <c r="L303" i="4" a="1"/>
  <c r="B304" i="4" a="1"/>
  <c r="H304" i="4" a="1"/>
  <c r="K304" i="4" a="1"/>
  <c r="H306" i="4" a="1"/>
  <c r="L306" i="4" a="1"/>
  <c r="B307" i="4" a="1"/>
  <c r="H307" i="4" a="1"/>
  <c r="K307" i="4" a="1"/>
  <c r="B308" i="4" a="1"/>
  <c r="H308" i="4" a="1"/>
  <c r="I308" i="4" a="1"/>
  <c r="K308" i="4" a="1"/>
  <c r="B309" i="4" a="1"/>
  <c r="I309" i="4" a="1"/>
  <c r="L309" i="4" a="1"/>
  <c r="C310" i="4" a="1"/>
  <c r="G310" i="4" a="1"/>
  <c r="J310" i="4" a="1"/>
  <c r="J312" i="4" a="1"/>
  <c r="H314" i="4" a="1"/>
  <c r="K314" i="4" a="1"/>
  <c r="B315" i="4" a="1"/>
  <c r="G315" i="4" a="1"/>
  <c r="H315" i="4" a="1"/>
  <c r="K315" i="4" a="1"/>
  <c r="J317" i="4" a="1"/>
  <c r="K319" i="4" a="1"/>
  <c r="B320" i="4" a="1"/>
  <c r="C320" i="4" a="1"/>
  <c r="G320" i="4" a="1"/>
  <c r="I320" i="4" a="1"/>
  <c r="K320" i="4" a="1"/>
  <c r="C322" i="4" a="1"/>
  <c r="H322" i="4" a="1"/>
  <c r="J322" i="4" a="1"/>
  <c r="L322" i="4" a="1"/>
  <c r="C323" i="4" a="1"/>
  <c r="G323" i="4" a="1"/>
  <c r="I323" i="4" a="1"/>
  <c r="L323" i="4" a="1"/>
  <c r="C324" i="4" a="1"/>
  <c r="H324" i="4" a="1"/>
  <c r="J324" i="4" a="1"/>
  <c r="L324" i="4" a="1"/>
  <c r="C325" i="4" a="1"/>
  <c r="I325" i="4" a="1"/>
  <c r="G327" i="4" a="1"/>
  <c r="I327" i="4" a="1"/>
  <c r="K327" i="4" a="1"/>
  <c r="G329" i="4" a="1"/>
  <c r="C331" i="4" a="1"/>
  <c r="H331" i="4" a="1"/>
  <c r="K331" i="4" a="1"/>
  <c r="B332" i="4" a="1"/>
  <c r="H332" i="4" a="1"/>
  <c r="I332" i="4" a="1"/>
  <c r="H334" i="4" a="1"/>
  <c r="K334" i="4" a="1"/>
  <c r="B335" i="4" a="1"/>
  <c r="H335" i="4" a="1"/>
  <c r="J335" i="4" a="1"/>
  <c r="B336" i="4" a="1"/>
  <c r="G336" i="4" a="1"/>
  <c r="K336" i="4" a="1"/>
  <c r="B337" i="4" a="1"/>
  <c r="I337" i="4" a="1"/>
  <c r="K337" i="4" a="1"/>
  <c r="C339" i="4" a="1"/>
  <c r="G339" i="4" a="1"/>
  <c r="I339" i="4" a="1"/>
  <c r="K339" i="4" a="1"/>
  <c r="C341" i="4" a="1"/>
  <c r="G341" i="4" a="1"/>
  <c r="I341" i="4" a="1"/>
  <c r="K341" i="4" a="1"/>
  <c r="H343" i="4" a="1"/>
  <c r="K343" i="4" a="1"/>
  <c r="G345" i="4" a="1"/>
  <c r="L345" i="4" a="1"/>
  <c r="C346" i="4" a="1"/>
  <c r="H346" i="4" a="1"/>
  <c r="L346" i="4" a="1"/>
  <c r="C347" i="4" a="1"/>
  <c r="J347" i="4" a="1"/>
  <c r="B348" i="4" a="1"/>
  <c r="G348" i="4" a="1"/>
  <c r="J348" i="4" a="1"/>
  <c r="B349" i="4" a="1"/>
  <c r="H349" i="4" a="1"/>
  <c r="L349" i="4" a="1"/>
  <c r="H350" i="4" a="1"/>
  <c r="K350" i="4" a="1"/>
  <c r="B351" i="4" a="1"/>
  <c r="G351" i="4" a="1"/>
  <c r="J351" i="4" a="1"/>
  <c r="G354" i="4" a="1"/>
  <c r="J354" i="4" a="1"/>
  <c r="G357" i="4" a="1"/>
  <c r="J357" i="4" a="1"/>
  <c r="B358" i="4" a="1"/>
  <c r="J358" i="4" a="1"/>
  <c r="J361" i="4" a="1"/>
  <c r="B362" i="4" a="1"/>
  <c r="H362" i="4" a="1"/>
  <c r="L362" i="4" a="1"/>
  <c r="G363" i="4" a="1"/>
  <c r="J363" i="4" a="1"/>
  <c r="I366" i="4" a="1"/>
  <c r="B367" i="4" a="1"/>
  <c r="J367" i="4" a="1"/>
  <c r="G370" i="4" a="1"/>
  <c r="J371" i="4" a="1"/>
  <c r="C372" i="4" a="1"/>
  <c r="G373" i="4" a="1"/>
  <c r="L373" i="4" a="1"/>
  <c r="I374" i="4" a="1"/>
  <c r="J375" i="4" a="1"/>
  <c r="B376" i="4" a="1"/>
  <c r="I376" i="4" a="1"/>
  <c r="L376" i="4" a="1"/>
  <c r="I377" i="4" a="1"/>
  <c r="B378" i="4" a="1"/>
  <c r="I378" i="4" a="1"/>
  <c r="B379" i="4" a="1"/>
  <c r="J379" i="4" a="1"/>
  <c r="B380" i="4" a="1"/>
  <c r="G380" i="4" a="1"/>
  <c r="L380" i="4" a="1"/>
  <c r="H381" i="4" a="1"/>
  <c r="K381" i="4" a="1"/>
  <c r="B382" i="4" a="1"/>
  <c r="H382" i="4" a="1"/>
  <c r="K382" i="4" a="1"/>
  <c r="C383" i="4" a="1"/>
  <c r="J383" i="4" a="1"/>
  <c r="B384" i="4" a="1"/>
  <c r="I387" i="4" a="1"/>
  <c r="L387" i="4" a="1"/>
  <c r="G388" i="4" a="1"/>
  <c r="C392" i="4" a="1"/>
  <c r="I392" i="4" a="1"/>
  <c r="B393" i="4" a="1"/>
  <c r="G393" i="4" a="1"/>
  <c r="K393" i="4" a="1"/>
  <c r="G394" i="4" a="1"/>
  <c r="L394" i="4" a="1"/>
  <c r="K395" i="4" a="1"/>
  <c r="C396" i="4" a="1"/>
  <c r="K396" i="4" a="1"/>
  <c r="B397" i="4" a="1"/>
  <c r="H397" i="4" a="1"/>
  <c r="L397" i="4" a="1"/>
  <c r="C398" i="4" a="1"/>
  <c r="J398" i="4" a="1"/>
  <c r="J399" i="4" a="1"/>
  <c r="B400" i="4" a="1"/>
  <c r="I400" i="4" a="1"/>
  <c r="B401" i="4" a="1"/>
  <c r="I401" i="4" a="1"/>
  <c r="K626" i="4" a="1"/>
  <c r="L627" i="4" a="1"/>
  <c r="H628" i="4" a="1"/>
  <c r="B629" i="4" a="1"/>
  <c r="J629" i="4" a="1"/>
  <c r="G630" i="4" a="1"/>
  <c r="K630" i="4" a="1"/>
  <c r="C631" i="4" a="1"/>
  <c r="D631" i="4" s="1"/>
  <c r="H631" i="4" a="1"/>
  <c r="K631" i="4" a="1"/>
  <c r="B632" i="4" a="1"/>
  <c r="G632" i="4" a="1"/>
  <c r="J632" i="4" a="1"/>
  <c r="B633" i="4" a="1"/>
  <c r="G633" i="4" a="1"/>
  <c r="L636" i="4" a="1"/>
  <c r="H637" i="4" a="1"/>
  <c r="I640" i="4" a="1"/>
  <c r="B641" i="4" a="1"/>
  <c r="J641" i="4" a="1"/>
  <c r="B642" i="4" a="1"/>
  <c r="G642" i="4" a="1"/>
  <c r="J642" i="4" a="1"/>
  <c r="L642" i="4" a="1"/>
  <c r="L643" i="4" a="1"/>
  <c r="G644" i="4" a="1"/>
  <c r="J644" i="4" a="1"/>
  <c r="H645" i="4" a="1"/>
  <c r="L645" i="4" a="1"/>
  <c r="H647" i="4" a="1"/>
  <c r="K647" i="4" a="1"/>
  <c r="J648" i="4" a="1"/>
  <c r="H649" i="4" a="1"/>
  <c r="J649" i="4" a="1"/>
  <c r="H654" i="4" a="1"/>
  <c r="K654" i="4" a="1"/>
  <c r="H655" i="4" a="1"/>
  <c r="L655" i="4" a="1"/>
  <c r="I656" i="4" a="1"/>
  <c r="L656" i="4" a="1"/>
  <c r="J657" i="4" a="1"/>
  <c r="I658" i="4" a="1"/>
  <c r="J666" i="4" a="1"/>
  <c r="L667" i="4" a="1"/>
  <c r="K673" i="4" a="1"/>
  <c r="H674" i="4" a="1"/>
  <c r="K674" i="4" a="1"/>
  <c r="C675" i="4" a="1"/>
  <c r="I675" i="4" a="1"/>
  <c r="H676" i="4" a="1"/>
  <c r="L676" i="4" a="1"/>
  <c r="I677" i="4" a="1"/>
  <c r="L677" i="4" a="1"/>
  <c r="H678" i="4" a="1"/>
  <c r="K678" i="4" a="1"/>
  <c r="K679" i="4" a="1"/>
  <c r="J680" i="4" a="1"/>
  <c r="L681" i="4" a="1"/>
  <c r="G682" i="4" a="1"/>
  <c r="I682" i="4" a="1"/>
  <c r="J682" i="4" a="1"/>
  <c r="L682" i="4" a="1"/>
  <c r="G686" i="4" a="1"/>
  <c r="L686" i="4" a="1"/>
  <c r="G687" i="4" a="1"/>
  <c r="H690" i="4" a="1"/>
  <c r="G691" i="4" a="1"/>
  <c r="L691" i="4" a="1"/>
  <c r="J692" i="4" a="1"/>
  <c r="C693" i="4" a="1"/>
  <c r="H693" i="4" a="1"/>
  <c r="L693" i="4" a="1"/>
  <c r="H694" i="4" a="1"/>
  <c r="J697" i="4" a="1"/>
  <c r="C699" i="4" a="1"/>
  <c r="C700" i="4" a="1"/>
  <c r="I700" i="4" a="1"/>
  <c r="I703" i="4" a="1"/>
  <c r="C704" i="4" a="1"/>
  <c r="I707" i="4" a="1"/>
  <c r="C708" i="4" a="1"/>
  <c r="J708" i="4" a="1"/>
  <c r="C709" i="4" a="1"/>
  <c r="J709" i="4" a="1"/>
  <c r="B710" i="4" a="1"/>
  <c r="J710" i="4" a="1"/>
  <c r="H711" i="4" a="1"/>
  <c r="B712" i="4" a="1"/>
  <c r="I712" i="4" a="1"/>
  <c r="B713" i="4" a="1"/>
  <c r="K713" i="4" a="1"/>
  <c r="C714" i="4" a="1"/>
  <c r="J714" i="4" a="1"/>
  <c r="G715" i="4" a="1"/>
  <c r="L715" i="4" a="1"/>
  <c r="G716" i="4" a="1"/>
  <c r="J716" i="4" a="1"/>
  <c r="H719" i="4" a="1"/>
  <c r="K723" i="4" a="1"/>
  <c r="J724" i="4" a="1"/>
  <c r="G725" i="4" a="1"/>
  <c r="I728" i="4" a="1"/>
  <c r="J734" i="4" a="1"/>
  <c r="H735" i="4" a="1"/>
  <c r="K735" i="4" a="1"/>
  <c r="J736" i="4" a="1"/>
  <c r="G737" i="4" a="1"/>
  <c r="K737" i="4" a="1"/>
  <c r="C738" i="4" a="1"/>
  <c r="I738" i="4" a="1"/>
  <c r="L738" i="4" a="1"/>
  <c r="H739" i="4" a="1"/>
  <c r="H742" i="4" a="1"/>
  <c r="L742" i="4" a="1"/>
  <c r="G743" i="4" a="1"/>
  <c r="I743" i="4" a="1"/>
  <c r="L743" i="4" a="1"/>
  <c r="L744" i="4" a="1"/>
  <c r="G745" i="4" a="1"/>
  <c r="K745" i="4" a="1"/>
  <c r="B746" i="4" a="1"/>
  <c r="C747" i="4" a="1"/>
  <c r="J747" i="4" a="1"/>
  <c r="G750" i="4" a="1"/>
  <c r="L750" i="4" a="1"/>
  <c r="G751" i="4" a="1"/>
  <c r="K751" i="4" a="1"/>
  <c r="H752" i="4" a="1"/>
  <c r="K752" i="4" a="1"/>
  <c r="H753" i="4" a="1"/>
  <c r="L753" i="4" a="1"/>
  <c r="B754" i="4" a="1"/>
  <c r="G754" i="4" a="1"/>
  <c r="I754" i="4" a="1"/>
  <c r="L754" i="4" a="1"/>
  <c r="C755" i="4" a="1"/>
  <c r="I755" i="4" a="1"/>
  <c r="L755" i="4" a="1"/>
  <c r="I756" i="4" a="1"/>
  <c r="C757" i="4" a="1"/>
  <c r="I757" i="4" a="1"/>
  <c r="C758" i="4" a="1"/>
  <c r="J758" i="4" a="1"/>
  <c r="L761" i="4" a="1"/>
  <c r="B763" i="4" a="1"/>
  <c r="H763" i="4" a="1"/>
  <c r="J763" i="4" a="1"/>
  <c r="I767" i="4" a="1"/>
  <c r="L767" i="4" a="1"/>
  <c r="C768" i="4" a="1"/>
  <c r="H768" i="4" a="1"/>
  <c r="L768" i="4" a="1"/>
  <c r="H769" i="4" a="1"/>
  <c r="L772" i="4" a="1"/>
  <c r="K773" i="4" a="1"/>
  <c r="C774" i="4" a="1"/>
  <c r="K774" i="4" a="1"/>
  <c r="L775" i="4" a="1"/>
  <c r="G776" i="4" a="1"/>
  <c r="L776" i="4" a="1"/>
  <c r="I777" i="4" a="1"/>
  <c r="L777" i="4" a="1"/>
  <c r="I778" i="4" a="1"/>
  <c r="J782" i="4" a="1"/>
  <c r="L786" i="4" a="1"/>
  <c r="H787" i="4" a="1"/>
  <c r="L787" i="4" a="1"/>
  <c r="I788" i="4" a="1"/>
  <c r="I792" i="4" a="1"/>
  <c r="G793" i="4" a="1"/>
  <c r="L793" i="4" a="1"/>
  <c r="K794" i="4" a="1"/>
  <c r="B798" i="4" a="1"/>
  <c r="L798" i="4" a="1"/>
  <c r="L799" i="4" a="1"/>
  <c r="H800" i="4" a="1"/>
  <c r="K800" i="4" a="1"/>
  <c r="K801" i="4" a="1"/>
  <c r="B802" i="4" a="1"/>
  <c r="J805" i="4" a="1"/>
  <c r="G806" i="4" a="1"/>
  <c r="L806" i="4" a="1"/>
  <c r="H807" i="4" a="1"/>
  <c r="B808" i="4" a="1"/>
  <c r="H808" i="4" a="1"/>
  <c r="K811" i="4" a="1"/>
  <c r="H812" i="4" a="1"/>
  <c r="H815" i="4" a="1"/>
  <c r="C816" i="4" a="1"/>
  <c r="I816" i="4" a="1"/>
  <c r="H817" i="4" a="1"/>
  <c r="H827" i="4" a="1"/>
  <c r="B828" i="4" a="1"/>
  <c r="J828" i="4" a="1"/>
  <c r="C829" i="4" a="1"/>
  <c r="B830" i="4" a="1"/>
  <c r="I830" i="4" a="1"/>
  <c r="H833" i="4" a="1"/>
  <c r="C834" i="4" a="1"/>
  <c r="J834" i="4" a="1"/>
  <c r="C835" i="4" a="1"/>
  <c r="H835" i="4" a="1"/>
  <c r="C836" i="4" a="1"/>
  <c r="L836" i="4" a="1"/>
  <c r="G837" i="4" a="1"/>
  <c r="L837" i="4" a="1"/>
  <c r="G838" i="4" a="1"/>
  <c r="K838" i="4" a="1"/>
  <c r="C839" i="4" a="1"/>
  <c r="J839" i="4" a="1"/>
  <c r="G842" i="4" a="1"/>
  <c r="H845" i="4" a="1"/>
  <c r="K846" i="4" a="1"/>
  <c r="K847" i="4" a="1"/>
  <c r="H848" i="4" a="1"/>
  <c r="B849" i="4" a="1"/>
  <c r="K849" i="4" a="1"/>
  <c r="L850" i="4" a="1"/>
  <c r="H851" i="4" a="1"/>
  <c r="B855" i="4" a="1"/>
  <c r="K855" i="4" a="1"/>
  <c r="C856" i="4" a="1"/>
  <c r="I856" i="4" a="1"/>
  <c r="K856" i="4" a="1"/>
  <c r="L4804" i="4" a="1"/>
  <c r="B169" i="4" a="1"/>
  <c r="C169" i="4" a="1"/>
  <c r="B170" i="4" a="1"/>
  <c r="C170" i="4" a="1"/>
  <c r="G170" i="4" a="1"/>
  <c r="H170" i="4" a="1"/>
  <c r="I170" i="4" a="1"/>
  <c r="J170" i="4" a="1"/>
  <c r="B172" i="4" a="1"/>
  <c r="C172" i="4" a="1"/>
  <c r="G172" i="4" a="1"/>
  <c r="H172" i="4" a="1"/>
  <c r="I172" i="4" a="1"/>
  <c r="J172" i="4" a="1"/>
  <c r="B176" i="4" a="1"/>
  <c r="C176" i="4" a="1"/>
  <c r="D176" i="4" s="1"/>
  <c r="B178" i="4" a="1"/>
  <c r="C178" i="4" a="1"/>
  <c r="G178" i="4" a="1"/>
  <c r="H178" i="4" a="1"/>
  <c r="I178" i="4" a="1"/>
  <c r="J178" i="4" a="1"/>
  <c r="K178" i="4" a="1"/>
  <c r="L178" i="4" a="1"/>
  <c r="B181" i="4" a="1"/>
  <c r="C181" i="4" a="1"/>
  <c r="G181" i="4" a="1"/>
  <c r="H181" i="4" a="1"/>
  <c r="I181" i="4" a="1"/>
  <c r="J181" i="4" a="1"/>
  <c r="K181" i="4" a="1"/>
  <c r="L181" i="4" a="1"/>
  <c r="B184" i="4" a="1"/>
  <c r="C184" i="4" a="1"/>
  <c r="B186" i="4" a="1"/>
  <c r="C186" i="4" a="1"/>
  <c r="B189" i="4" a="1"/>
  <c r="C189" i="4" a="1"/>
  <c r="B190" i="4" a="1"/>
  <c r="C190" i="4" a="1"/>
  <c r="G190" i="4" a="1"/>
  <c r="H190" i="4" a="1"/>
  <c r="I190" i="4" a="1"/>
  <c r="J190" i="4" a="1"/>
  <c r="K190" i="4" a="1"/>
  <c r="B191" i="4" a="1"/>
  <c r="C191" i="4" a="1"/>
  <c r="G191" i="4" a="1"/>
  <c r="H191" i="4" a="1"/>
  <c r="B193" i="4" a="1"/>
  <c r="C193" i="4" a="1"/>
  <c r="G193" i="4" a="1"/>
  <c r="H193" i="4" a="1"/>
  <c r="I193" i="4" a="1"/>
  <c r="J193" i="4" a="1"/>
  <c r="B195" i="4" a="1"/>
  <c r="C195" i="4" a="1"/>
  <c r="G195" i="4" a="1"/>
  <c r="H195" i="4" a="1"/>
  <c r="I195" i="4" a="1"/>
  <c r="B196" i="4" a="1"/>
  <c r="C196" i="4" a="1"/>
  <c r="B198" i="4" a="1"/>
  <c r="C198" i="4" a="1"/>
  <c r="G198" i="4" a="1"/>
  <c r="H198" i="4" a="1"/>
  <c r="I198" i="4" a="1"/>
  <c r="B199" i="4" a="1"/>
  <c r="C199" i="4" a="1"/>
  <c r="G199" i="4" a="1"/>
  <c r="B200" i="4" a="1"/>
  <c r="C200" i="4" a="1"/>
  <c r="B203" i="4" a="1"/>
  <c r="C203" i="4" a="1"/>
  <c r="G203" i="4" a="1"/>
  <c r="H203" i="4" a="1"/>
  <c r="B204" i="4" a="1"/>
  <c r="C204" i="4" a="1"/>
  <c r="G204" i="4" a="1"/>
  <c r="H204" i="4" a="1"/>
  <c r="I204" i="4" a="1"/>
  <c r="B205" i="4" a="1"/>
  <c r="C205" i="4" a="1"/>
  <c r="D205" i="4" s="1"/>
  <c r="B206" i="4" a="1"/>
  <c r="C206" i="4" a="1"/>
  <c r="G206" i="4" a="1"/>
  <c r="H206" i="4" a="1"/>
  <c r="I206" i="4" a="1"/>
  <c r="J206" i="4" a="1"/>
  <c r="B208" i="4" a="1"/>
  <c r="C208" i="4" a="1"/>
  <c r="G208" i="4" a="1"/>
  <c r="H208" i="4" a="1"/>
  <c r="I208" i="4" a="1"/>
  <c r="J208" i="4" a="1"/>
  <c r="K208" i="4" a="1"/>
  <c r="L208" i="4" a="1"/>
  <c r="B209" i="4" a="1"/>
  <c r="C209" i="4" a="1"/>
  <c r="G209" i="4" a="1"/>
  <c r="H209" i="4" a="1"/>
  <c r="I209" i="4" a="1"/>
  <c r="J209" i="4" a="1"/>
  <c r="K209" i="4" a="1"/>
  <c r="L209" i="4" a="1"/>
  <c r="B213" i="4" a="1"/>
  <c r="C213" i="4" a="1"/>
  <c r="G213" i="4" a="1"/>
  <c r="H213" i="4" a="1"/>
  <c r="I213" i="4" a="1"/>
  <c r="J213" i="4" a="1"/>
  <c r="K213" i="4" a="1"/>
  <c r="L213" i="4" a="1"/>
  <c r="B217" i="4" a="1"/>
  <c r="C217" i="4" a="1"/>
  <c r="D217" i="4" s="1"/>
  <c r="B218" i="4" a="1"/>
  <c r="C218" i="4" a="1"/>
  <c r="G218" i="4" a="1"/>
  <c r="H218" i="4" a="1"/>
  <c r="I218" i="4" a="1"/>
  <c r="J218" i="4" a="1"/>
  <c r="B224" i="4" a="1"/>
  <c r="C224" i="4" a="1"/>
  <c r="G224" i="4" a="1"/>
  <c r="H224" i="4" a="1"/>
  <c r="I224" i="4" a="1"/>
  <c r="J224" i="4" a="1"/>
  <c r="K224" i="4" a="1"/>
  <c r="L224" i="4" a="1"/>
  <c r="B227" i="4" a="1"/>
  <c r="B228" i="4" a="1"/>
  <c r="C228" i="4" a="1"/>
  <c r="G228" i="4" a="1"/>
  <c r="B229" i="4" a="1"/>
  <c r="C229" i="4" a="1"/>
  <c r="G229" i="4" a="1"/>
  <c r="B230" i="4" a="1"/>
  <c r="B231" i="4" a="1"/>
  <c r="C231" i="4" a="1"/>
  <c r="G231" i="4" a="1"/>
  <c r="H231" i="4" a="1"/>
  <c r="I231" i="4" a="1"/>
  <c r="J231" i="4" a="1"/>
  <c r="B236" i="4" a="1"/>
  <c r="C236" i="4" a="1"/>
  <c r="B237" i="4" a="1"/>
  <c r="C237" i="4" a="1"/>
  <c r="G237" i="4" a="1"/>
  <c r="H237" i="4" a="1"/>
  <c r="B239" i="4" a="1"/>
  <c r="C239" i="4" a="1"/>
  <c r="D239" i="4" s="1"/>
  <c r="B241" i="4" a="1"/>
  <c r="B242" i="4" a="1"/>
  <c r="C242" i="4" a="1"/>
  <c r="G242" i="4" a="1"/>
  <c r="H242" i="4" a="1"/>
  <c r="I242" i="4" a="1"/>
  <c r="J242" i="4" a="1"/>
  <c r="K242" i="4" a="1"/>
  <c r="L242" i="4" a="1"/>
  <c r="B244" i="4" a="1"/>
  <c r="C244" i="4" a="1"/>
  <c r="G244" i="4" a="1"/>
  <c r="H244" i="4" a="1"/>
  <c r="I244" i="4" a="1"/>
  <c r="B274" i="4" a="1"/>
  <c r="B275" i="4" a="1"/>
  <c r="G275" i="4" a="1"/>
  <c r="K275" i="4" a="1"/>
  <c r="B276" i="4" a="1"/>
  <c r="G276" i="4" a="1"/>
  <c r="I276" i="4" a="1"/>
  <c r="K276" i="4" a="1"/>
  <c r="B277" i="4" a="1"/>
  <c r="G277" i="4" a="1"/>
  <c r="J277" i="4" a="1"/>
  <c r="L277" i="4" a="1"/>
  <c r="C279" i="4" a="1"/>
  <c r="G279" i="4" a="1"/>
  <c r="J279" i="4" a="1"/>
  <c r="L279" i="4" a="1"/>
  <c r="B280" i="4" a="1"/>
  <c r="H280" i="4" a="1"/>
  <c r="L280" i="4" a="1"/>
  <c r="C281" i="4" a="1"/>
  <c r="G281" i="4" a="1"/>
  <c r="I281" i="4" a="1"/>
  <c r="L281" i="4" a="1"/>
  <c r="H283" i="4" a="1"/>
  <c r="J285" i="4" a="1"/>
  <c r="C286" i="4" a="1"/>
  <c r="H286" i="4" a="1"/>
  <c r="K286" i="4" a="1"/>
  <c r="B287" i="4" a="1"/>
  <c r="J287" i="4" a="1"/>
  <c r="C289" i="4" a="1"/>
  <c r="G289" i="4" a="1"/>
  <c r="I289" i="4" a="1"/>
  <c r="K289" i="4" a="1"/>
  <c r="I291" i="4" a="1"/>
  <c r="L291" i="4" a="1"/>
  <c r="C292" i="4" a="1"/>
  <c r="G292" i="4" a="1"/>
  <c r="H292" i="4" a="1"/>
  <c r="L292" i="4" a="1"/>
  <c r="B293" i="4" a="1"/>
  <c r="C293" i="4" a="1"/>
  <c r="H293" i="4" a="1"/>
  <c r="K293" i="4" a="1"/>
  <c r="L293" i="4" a="1"/>
  <c r="B294" i="4" a="1"/>
  <c r="C294" i="4" a="1"/>
  <c r="G294" i="4" a="1"/>
  <c r="H294" i="4" a="1"/>
  <c r="I294" i="4" a="1"/>
  <c r="G296" i="4" a="1"/>
  <c r="H296" i="4" a="1"/>
  <c r="K296" i="4" a="1"/>
  <c r="G298" i="4" a="1"/>
  <c r="J298" i="4" a="1"/>
  <c r="C299" i="4" a="1"/>
  <c r="H299" i="4" a="1"/>
  <c r="I299" i="4" a="1"/>
  <c r="L299" i="4" a="1"/>
  <c r="B300" i="4" a="1"/>
  <c r="H300" i="4" a="1"/>
  <c r="J300" i="4" a="1"/>
  <c r="L300" i="4" a="1"/>
  <c r="B301" i="4" a="1"/>
  <c r="G301" i="4" a="1"/>
  <c r="J301" i="4" a="1"/>
  <c r="L301" i="4" a="1"/>
  <c r="C302" i="4" a="1"/>
  <c r="G302" i="4" a="1"/>
  <c r="I302" i="4" a="1"/>
  <c r="K302" i="4" a="1"/>
  <c r="C304" i="4" a="1"/>
  <c r="G304" i="4" a="1"/>
  <c r="J304" i="4" a="1"/>
  <c r="L304" i="4" a="1"/>
  <c r="B305" i="4" a="1"/>
  <c r="H305" i="4" a="1"/>
  <c r="K305" i="4" a="1"/>
  <c r="J307" i="4" a="1"/>
  <c r="L307" i="4" a="1"/>
  <c r="C308" i="4" a="1"/>
  <c r="G308" i="4" a="1"/>
  <c r="J308" i="4" a="1"/>
  <c r="H310" i="4" a="1"/>
  <c r="K310" i="4" a="1"/>
  <c r="B311" i="4" a="1"/>
  <c r="G311" i="4" a="1"/>
  <c r="I311" i="4" a="1"/>
  <c r="L311" i="4" a="1"/>
  <c r="C312" i="4" a="1"/>
  <c r="G312" i="4" a="1"/>
  <c r="H312" i="4" a="1"/>
  <c r="K312" i="4" a="1"/>
  <c r="C313" i="4" a="1"/>
  <c r="G313" i="4" a="1"/>
  <c r="I313" i="4" a="1"/>
  <c r="K313" i="4" a="1"/>
  <c r="B314" i="4" a="1"/>
  <c r="I314" i="4" a="1"/>
  <c r="L314" i="4" a="1"/>
  <c r="C315" i="4" a="1"/>
  <c r="I315" i="4" a="1"/>
  <c r="L315" i="4" a="1"/>
  <c r="B316" i="4" a="1"/>
  <c r="H316" i="4" a="1"/>
  <c r="J316" i="4" a="1"/>
  <c r="H318" i="4" a="1"/>
  <c r="J318" i="4" a="1"/>
  <c r="H320" i="4" a="1"/>
  <c r="J320" i="4" a="1"/>
  <c r="L320" i="4" a="1"/>
  <c r="B321" i="4" a="1"/>
  <c r="G321" i="4" a="1"/>
  <c r="I321" i="4" a="1"/>
  <c r="K321" i="4" a="1"/>
  <c r="H323" i="4" a="1"/>
  <c r="J323" i="4" a="1"/>
  <c r="B324" i="4" a="1"/>
  <c r="G324" i="4" a="1"/>
  <c r="I324" i="4" a="1"/>
  <c r="K324" i="4" a="1"/>
  <c r="K326" i="4" a="1"/>
  <c r="B330" i="4" a="1"/>
  <c r="G330" i="4" a="1"/>
  <c r="I330" i="4" a="1"/>
  <c r="K330" i="4" a="1"/>
  <c r="J332" i="4" a="1"/>
  <c r="L332" i="4" a="1"/>
  <c r="C333" i="4" a="1"/>
  <c r="G333" i="4" a="1"/>
  <c r="I333" i="4" a="1"/>
  <c r="L333" i="4" a="1"/>
  <c r="C334" i="4" a="1"/>
  <c r="G334" i="4" a="1"/>
  <c r="J334" i="4" a="1"/>
  <c r="H336" i="4" a="1"/>
  <c r="J336" i="4" a="1"/>
  <c r="C338" i="4" a="1"/>
  <c r="H338" i="4" a="1"/>
  <c r="J338" i="4" a="1"/>
  <c r="L338" i="4" a="1"/>
  <c r="B339" i="4" a="1"/>
  <c r="H339" i="4" a="1"/>
  <c r="J339" i="4" a="1"/>
  <c r="L339" i="4" a="1"/>
  <c r="B340" i="4" a="1"/>
  <c r="G340" i="4" a="1"/>
  <c r="J340" i="4" a="1"/>
  <c r="I342" i="4" a="1"/>
  <c r="L342" i="4" a="1"/>
  <c r="C343" i="4" a="1"/>
  <c r="I343" i="4" a="1"/>
  <c r="B344" i="4" a="1"/>
  <c r="G344" i="4" a="1"/>
  <c r="I344" i="4" a="1"/>
  <c r="L344" i="4" a="1"/>
  <c r="I345" i="4" a="1"/>
  <c r="B346" i="4" a="1"/>
  <c r="J346" i="4" a="1"/>
  <c r="J349" i="4" a="1"/>
  <c r="B352" i="4" a="1"/>
  <c r="G352" i="4" a="1"/>
  <c r="K352" i="4" a="1"/>
  <c r="G353" i="4" a="1"/>
  <c r="I353" i="4" a="1"/>
  <c r="G356" i="4" a="1"/>
  <c r="J356" i="4" a="1"/>
  <c r="C362" i="4" a="1"/>
  <c r="J362" i="4" a="1"/>
  <c r="B363" i="4" a="1"/>
  <c r="K363" i="4" a="1"/>
  <c r="I364" i="4" a="1"/>
  <c r="H367" i="4" a="1"/>
  <c r="L367" i="4" a="1"/>
  <c r="I369" i="4" a="1"/>
  <c r="C370" i="4" a="1"/>
  <c r="J370" i="4" a="1"/>
  <c r="B371" i="4" a="1"/>
  <c r="H371" i="4" a="1"/>
  <c r="K377" i="4" a="1"/>
  <c r="K378" i="4" a="1"/>
  <c r="G379" i="4" a="1"/>
  <c r="H379" i="4" a="1"/>
  <c r="L379" i="4" a="1"/>
  <c r="H380" i="4" a="1"/>
  <c r="K380" i="4" a="1"/>
  <c r="C381" i="4" a="1"/>
  <c r="J381" i="4" a="1"/>
  <c r="H384" i="4" a="1"/>
  <c r="B385" i="4" a="1"/>
  <c r="K385" i="4" a="1"/>
  <c r="C386" i="4" a="1"/>
  <c r="L386" i="4" a="1"/>
  <c r="G387" i="4" a="1"/>
  <c r="C388" i="4" a="1"/>
  <c r="I388" i="4" a="1"/>
  <c r="G389" i="4" a="1"/>
  <c r="J389" i="4" a="1"/>
  <c r="J390" i="4" a="1"/>
  <c r="G391" i="4" a="1"/>
  <c r="K391" i="4" a="1"/>
  <c r="L392" i="4" a="1"/>
  <c r="H393" i="4" a="1"/>
  <c r="L393" i="4" a="1"/>
  <c r="H396" i="4" a="1"/>
  <c r="H399" i="4" a="1"/>
  <c r="L399" i="4" a="1"/>
  <c r="G400" i="4" a="1"/>
  <c r="J400" i="4" a="1"/>
  <c r="K401" i="4" a="1"/>
  <c r="J626" i="4" a="1"/>
  <c r="H627" i="4" a="1"/>
  <c r="J633" i="4" a="1"/>
  <c r="C634" i="4" a="1"/>
  <c r="I634" i="4" a="1"/>
  <c r="K634" i="4" a="1"/>
  <c r="B635" i="4" a="1"/>
  <c r="I635" i="4" a="1"/>
  <c r="L638" i="4" a="1"/>
  <c r="J639" i="4" a="1"/>
  <c r="B640" i="4" a="1"/>
  <c r="G640" i="4" a="1"/>
  <c r="L640" i="4" a="1"/>
  <c r="G641" i="4" a="1"/>
  <c r="K641" i="4" a="1"/>
  <c r="C642" i="4" a="1"/>
  <c r="I642" i="4" a="1"/>
  <c r="B643" i="4" a="1"/>
  <c r="H643" i="4" a="1"/>
  <c r="C644" i="4" a="1"/>
  <c r="K644" i="4" a="1"/>
  <c r="C645" i="4" a="1"/>
  <c r="K645" i="4" a="1"/>
  <c r="H650" i="4" a="1"/>
  <c r="L651" i="4" a="1"/>
  <c r="L652" i="4" a="1"/>
  <c r="L653" i="4" a="1"/>
  <c r="G654" i="4" a="1"/>
  <c r="J654" i="4" a="1"/>
  <c r="L654" i="4" a="1"/>
  <c r="I655" i="4" a="1"/>
  <c r="K658" i="4" a="1"/>
  <c r="L659" i="4" a="1"/>
  <c r="L660" i="4" a="1"/>
  <c r="G661" i="4" a="1"/>
  <c r="J661" i="4" a="1"/>
  <c r="K665" i="4" a="1"/>
  <c r="L669" i="4" a="1"/>
  <c r="H670" i="4" a="1"/>
  <c r="K670" i="4" a="1"/>
  <c r="H671" i="4" a="1"/>
  <c r="L671" i="4" a="1"/>
  <c r="K672" i="4" a="1"/>
  <c r="G673" i="4" a="1"/>
  <c r="J673" i="4" a="1"/>
  <c r="I674" i="4" a="1"/>
  <c r="L674" i="4" a="1"/>
  <c r="G675" i="4" a="1"/>
  <c r="J675" i="4" a="1"/>
  <c r="G684" i="4" a="1"/>
  <c r="B687" i="4" a="1"/>
  <c r="J687" i="4" a="1"/>
  <c r="C688" i="4" a="1"/>
  <c r="I688" i="4" a="1"/>
  <c r="J689" i="4" a="1"/>
  <c r="C690" i="4" a="1"/>
  <c r="C691" i="4" a="1"/>
  <c r="J691" i="4" a="1"/>
  <c r="G692" i="4" a="1"/>
  <c r="L692" i="4" a="1"/>
  <c r="G693" i="4" a="1"/>
  <c r="J693" i="4" a="1"/>
  <c r="G697" i="4" a="1"/>
  <c r="L700" i="4" a="1"/>
  <c r="H701" i="4" a="1"/>
  <c r="L701" i="4" a="1"/>
  <c r="J702" i="4" a="1"/>
  <c r="B703" i="4" a="1"/>
  <c r="J703" i="4" a="1"/>
  <c r="I704" i="4" a="1"/>
  <c r="B705" i="4" a="1"/>
  <c r="J705" i="4" a="1"/>
  <c r="J706" i="4" a="1"/>
  <c r="H707" i="4" a="1"/>
  <c r="H708" i="4" a="1"/>
  <c r="L708" i="4" a="1"/>
  <c r="G709" i="4" a="1"/>
  <c r="K709" i="4" a="1"/>
  <c r="J712" i="4" a="1"/>
  <c r="H713" i="4" a="1"/>
  <c r="G714" i="4" a="1"/>
  <c r="G717" i="4" a="1"/>
  <c r="K717" i="4" a="1"/>
  <c r="G718" i="4" a="1"/>
  <c r="B719" i="4" a="1"/>
  <c r="J719" i="4" a="1"/>
  <c r="B720" i="4" a="1"/>
  <c r="J720" i="4" a="1"/>
  <c r="K721" i="4" a="1"/>
  <c r="G722" i="4" a="1"/>
  <c r="I726" i="4" a="1"/>
  <c r="B727" i="4" a="1"/>
  <c r="H727" i="4" a="1"/>
  <c r="H728" i="4" a="1"/>
  <c r="L728" i="4" a="1"/>
  <c r="I729" i="4" a="1"/>
  <c r="B730" i="4" a="1"/>
  <c r="K730" i="4" a="1"/>
  <c r="I731" i="4" a="1"/>
  <c r="G732" i="4" a="1"/>
  <c r="G733" i="4" a="1"/>
  <c r="C735" i="4" a="1"/>
  <c r="H738" i="4" a="1"/>
  <c r="G739" i="4" a="1"/>
  <c r="J739" i="4" a="1"/>
  <c r="I740" i="4" a="1"/>
  <c r="G741" i="4" a="1"/>
  <c r="B743" i="4" a="1"/>
  <c r="J743" i="4" a="1"/>
  <c r="C744" i="4" a="1"/>
  <c r="H744" i="4" a="1"/>
  <c r="K744" i="4" a="1"/>
  <c r="I745" i="4" a="1"/>
  <c r="L745" i="4" a="1"/>
  <c r="G746" i="4" a="1"/>
  <c r="J746" i="4" a="1"/>
  <c r="B747" i="4" a="1"/>
  <c r="H747" i="4" a="1"/>
  <c r="L747" i="4" a="1"/>
  <c r="G748" i="4" a="1"/>
  <c r="J748" i="4" a="1"/>
  <c r="C749" i="4" a="1"/>
  <c r="I749" i="4" a="1"/>
  <c r="L749" i="4" a="1"/>
  <c r="K750" i="4" a="1"/>
  <c r="B751" i="4" a="1"/>
  <c r="H751" i="4" a="1"/>
  <c r="L751" i="4" a="1"/>
  <c r="G752" i="4" a="1"/>
  <c r="J752" i="4" a="1"/>
  <c r="B753" i="4" a="1"/>
  <c r="J753" i="4" a="1"/>
  <c r="C754" i="4" a="1"/>
  <c r="H754" i="4" a="1"/>
  <c r="J754" i="4" a="1"/>
  <c r="J756" i="4" a="1"/>
  <c r="H759" i="4" a="1"/>
  <c r="K759" i="4" a="1"/>
  <c r="G760" i="4" a="1"/>
  <c r="K760" i="4" a="1"/>
  <c r="G761" i="4" a="1"/>
  <c r="K761" i="4" a="1"/>
  <c r="J766" i="4" a="1"/>
  <c r="C767" i="4" a="1"/>
  <c r="H767" i="4" a="1"/>
  <c r="J767" i="4" a="1"/>
  <c r="B768" i="4" a="1"/>
  <c r="G768" i="4" a="1"/>
  <c r="K768" i="4" a="1"/>
  <c r="G769" i="4" a="1"/>
  <c r="J769" i="4" a="1"/>
  <c r="C771" i="4" a="1"/>
  <c r="J771" i="4" a="1"/>
  <c r="C772" i="4" a="1"/>
  <c r="H776" i="4" a="1"/>
  <c r="K776" i="4" a="1"/>
  <c r="J780" i="4" a="1"/>
  <c r="L784" i="4" a="1"/>
  <c r="L785" i="4" a="1"/>
  <c r="I790" i="4" a="1"/>
  <c r="G791" i="4" a="1"/>
  <c r="J791" i="4" a="1"/>
  <c r="J792" i="4" a="1"/>
  <c r="H793" i="4" a="1"/>
  <c r="G797" i="4" a="1"/>
  <c r="C798" i="4" a="1"/>
  <c r="C799" i="4" a="1"/>
  <c r="H799" i="4" a="1"/>
  <c r="G800" i="4" a="1"/>
  <c r="H804" i="4" a="1"/>
  <c r="B809" i="4" a="1"/>
  <c r="J809" i="4" a="1"/>
  <c r="K810" i="4" a="1"/>
  <c r="G811" i="4" a="1"/>
  <c r="L811" i="4" a="1"/>
  <c r="G812" i="4" a="1"/>
  <c r="L812" i="4" a="1"/>
  <c r="H813" i="4" a="1"/>
  <c r="G816" i="4" a="1"/>
  <c r="J817" i="4" a="1"/>
  <c r="L817" i="4" a="1"/>
  <c r="H818" i="4" a="1"/>
  <c r="H821" i="4" a="1"/>
  <c r="C822" i="4" a="1"/>
  <c r="L822" i="4" a="1"/>
  <c r="K823" i="4" a="1"/>
  <c r="C824" i="4" a="1"/>
  <c r="I824" i="4" a="1"/>
  <c r="H825" i="4" a="1"/>
  <c r="K828" i="4" a="1"/>
  <c r="H829" i="4" a="1"/>
  <c r="C830" i="4" a="1"/>
  <c r="J830" i="4" a="1"/>
  <c r="C831" i="4" a="1"/>
  <c r="J831" i="4" a="1"/>
  <c r="B832" i="4" a="1"/>
  <c r="I832" i="4" a="1"/>
  <c r="B833" i="4" a="1"/>
  <c r="L833" i="4" a="1"/>
  <c r="G834" i="4" a="1"/>
  <c r="G840" i="4" a="1"/>
  <c r="K840" i="4" a="1"/>
  <c r="B841" i="4" a="1"/>
  <c r="H841" i="4" a="1"/>
  <c r="L841" i="4" a="1"/>
  <c r="J842" i="4" a="1"/>
  <c r="B843" i="4" a="1"/>
  <c r="L843" i="4" a="1"/>
  <c r="G844" i="4" a="1"/>
  <c r="J844" i="4" a="1"/>
  <c r="B845" i="4" a="1"/>
  <c r="J845" i="4" a="1"/>
  <c r="G848" i="4" a="1"/>
  <c r="K848" i="4" a="1"/>
  <c r="C849" i="4" a="1"/>
  <c r="I849" i="4" a="1"/>
  <c r="B171" i="4" a="1"/>
  <c r="C171" i="4" a="1"/>
  <c r="G171" i="4" a="1"/>
  <c r="B173" i="4" a="1"/>
  <c r="C173" i="4" a="1"/>
  <c r="G173" i="4" a="1"/>
  <c r="H173" i="4" a="1"/>
  <c r="B174" i="4" a="1"/>
  <c r="C174" i="4" a="1"/>
  <c r="G174" i="4" a="1"/>
  <c r="H174" i="4" a="1"/>
  <c r="B175" i="4" a="1"/>
  <c r="C175" i="4" a="1"/>
  <c r="G175" i="4" a="1"/>
  <c r="H175" i="4" a="1"/>
  <c r="I175" i="4" a="1"/>
  <c r="B177" i="4" a="1"/>
  <c r="C177" i="4" a="1"/>
  <c r="G177" i="4" a="1"/>
  <c r="H177" i="4" a="1"/>
  <c r="I177" i="4" a="1"/>
  <c r="J177" i="4" a="1"/>
  <c r="B179" i="4" a="1"/>
  <c r="C179" i="4" a="1"/>
  <c r="G179" i="4" a="1"/>
  <c r="H179" i="4" a="1"/>
  <c r="I179" i="4" a="1"/>
  <c r="B180" i="4" a="1"/>
  <c r="B182" i="4" a="1"/>
  <c r="C182" i="4" a="1"/>
  <c r="G182" i="4" a="1"/>
  <c r="H182" i="4" a="1"/>
  <c r="I182" i="4" a="1"/>
  <c r="J182" i="4" a="1"/>
  <c r="B183" i="4" a="1"/>
  <c r="C183" i="4" a="1"/>
  <c r="G183" i="4" a="1"/>
  <c r="H183" i="4" a="1"/>
  <c r="I183" i="4" a="1"/>
  <c r="B185" i="4" a="1"/>
  <c r="C185" i="4" a="1"/>
  <c r="G185" i="4" a="1"/>
  <c r="H185" i="4" a="1"/>
  <c r="I185" i="4" a="1"/>
  <c r="B187" i="4" a="1"/>
  <c r="C187" i="4" a="1"/>
  <c r="D187" i="4" s="1"/>
  <c r="B188" i="4" a="1"/>
  <c r="C188" i="4" a="1"/>
  <c r="G188" i="4" a="1"/>
  <c r="B192" i="4" a="1"/>
  <c r="C192" i="4" a="1"/>
  <c r="G192" i="4" a="1"/>
  <c r="H192" i="4" a="1"/>
  <c r="I192" i="4" a="1"/>
  <c r="J192" i="4" a="1"/>
  <c r="B194" i="4" a="1"/>
  <c r="C194" i="4" a="1"/>
  <c r="G194" i="4" a="1"/>
  <c r="H194" i="4" a="1"/>
  <c r="B197" i="4" a="1"/>
  <c r="C197" i="4" a="1"/>
  <c r="G197" i="4" a="1"/>
  <c r="H197" i="4" a="1"/>
  <c r="I197" i="4" a="1"/>
  <c r="J197" i="4" a="1"/>
  <c r="B201" i="4" a="1"/>
  <c r="C201" i="4" a="1"/>
  <c r="G201" i="4" a="1"/>
  <c r="H201" i="4" a="1"/>
  <c r="B202" i="4" a="1"/>
  <c r="C202" i="4" a="1"/>
  <c r="D202" i="4" s="1"/>
  <c r="B207" i="4" a="1"/>
  <c r="C207" i="4" a="1"/>
  <c r="G207" i="4" a="1"/>
  <c r="H207" i="4" a="1"/>
  <c r="I207" i="4" a="1"/>
  <c r="J207" i="4" a="1"/>
  <c r="B210" i="4" a="1"/>
  <c r="C210" i="4" a="1"/>
  <c r="G210" i="4" a="1"/>
  <c r="H210" i="4" a="1"/>
  <c r="I210" i="4" a="1"/>
  <c r="B211" i="4" a="1"/>
  <c r="C211" i="4" a="1"/>
  <c r="B212" i="4" a="1"/>
  <c r="C212" i="4" a="1"/>
  <c r="G212" i="4" a="1"/>
  <c r="H212" i="4" a="1"/>
  <c r="I212" i="4" a="1"/>
  <c r="J212" i="4" a="1"/>
  <c r="K212" i="4" a="1"/>
  <c r="L212" i="4" a="1"/>
  <c r="B214" i="4" a="1"/>
  <c r="C214" i="4" a="1"/>
  <c r="G214" i="4" a="1"/>
  <c r="H214" i="4" a="1"/>
  <c r="I214" i="4" a="1"/>
  <c r="J214" i="4" a="1"/>
  <c r="K214" i="4" a="1"/>
  <c r="B215" i="4" a="1"/>
  <c r="B216" i="4" a="1"/>
  <c r="C216" i="4" a="1"/>
  <c r="G216" i="4" a="1"/>
  <c r="H216" i="4" a="1"/>
  <c r="I216" i="4" a="1"/>
  <c r="B219" i="4" a="1"/>
  <c r="C219" i="4" a="1"/>
  <c r="G219" i="4" a="1"/>
  <c r="H219" i="4" a="1"/>
  <c r="I219" i="4" a="1"/>
  <c r="J219" i="4" a="1"/>
  <c r="K219" i="4" a="1"/>
  <c r="B220" i="4" a="1"/>
  <c r="C220" i="4" a="1"/>
  <c r="D220" i="4" s="1"/>
  <c r="B221" i="4" a="1"/>
  <c r="C221" i="4" a="1"/>
  <c r="G221" i="4" a="1"/>
  <c r="H221" i="4" a="1"/>
  <c r="I221" i="4" a="1"/>
  <c r="B222" i="4" a="1"/>
  <c r="C222" i="4" a="1"/>
  <c r="B223" i="4" a="1"/>
  <c r="C223" i="4" a="1"/>
  <c r="G223" i="4" a="1"/>
  <c r="H223" i="4" a="1"/>
  <c r="I223" i="4" a="1"/>
  <c r="J223" i="4" a="1"/>
  <c r="B225" i="4" a="1"/>
  <c r="C225" i="4" a="1"/>
  <c r="G225" i="4" a="1"/>
  <c r="H225" i="4" a="1"/>
  <c r="I225" i="4" a="1"/>
  <c r="J225" i="4" a="1"/>
  <c r="B226" i="4" a="1"/>
  <c r="C226" i="4" a="1"/>
  <c r="G226" i="4" a="1"/>
  <c r="H226" i="4" a="1"/>
  <c r="I226" i="4" a="1"/>
  <c r="B232" i="4" a="1"/>
  <c r="C232" i="4" a="1"/>
  <c r="D232" i="4" s="1"/>
  <c r="B233" i="4" a="1"/>
  <c r="C233" i="4" a="1"/>
  <c r="G233" i="4" a="1"/>
  <c r="H233" i="4" a="1"/>
  <c r="I233" i="4" a="1"/>
  <c r="J233" i="4" a="1"/>
  <c r="K233" i="4" a="1"/>
  <c r="B234" i="4" a="1"/>
  <c r="B235" i="4" a="1"/>
  <c r="C235" i="4" a="1"/>
  <c r="G235" i="4" a="1"/>
  <c r="H235" i="4" a="1"/>
  <c r="I235" i="4" a="1"/>
  <c r="B238" i="4" a="1"/>
  <c r="C238" i="4" a="1"/>
  <c r="G238" i="4" a="1"/>
  <c r="H238" i="4" a="1"/>
  <c r="I238" i="4" a="1"/>
  <c r="J238" i="4" a="1"/>
  <c r="K238" i="4" a="1"/>
  <c r="B240" i="4" a="1"/>
  <c r="C240" i="4" a="1"/>
  <c r="G240" i="4" a="1"/>
  <c r="B243" i="4" a="1"/>
  <c r="C243" i="4" a="1"/>
  <c r="G243" i="4" a="1"/>
  <c r="H243" i="4" a="1"/>
  <c r="B245" i="4" a="1"/>
  <c r="C245" i="4" a="1"/>
  <c r="G245" i="4" a="1"/>
  <c r="H245" i="4" a="1"/>
  <c r="I245" i="4" a="1"/>
  <c r="J245" i="4" a="1"/>
  <c r="L245" i="4" a="1"/>
  <c r="B248" i="4" a="1"/>
  <c r="C248" i="4" a="1"/>
  <c r="G248" i="4" a="1"/>
  <c r="H248" i="4" a="1"/>
  <c r="I248" i="4" a="1"/>
  <c r="J248" i="4" a="1"/>
  <c r="K248" i="4" a="1"/>
  <c r="L248" i="4" a="1"/>
  <c r="B250" i="4" a="1"/>
  <c r="C250" i="4" a="1"/>
  <c r="G250" i="4" a="1"/>
  <c r="B251" i="4" a="1"/>
  <c r="B253" i="4" a="1"/>
  <c r="C253" i="4" a="1"/>
  <c r="G253" i="4" a="1"/>
  <c r="H253" i="4" a="1"/>
  <c r="J253" i="4" a="1"/>
  <c r="B254" i="4" a="1"/>
  <c r="H254" i="4" a="1"/>
  <c r="J254" i="4" a="1"/>
  <c r="K254" i="4" a="1"/>
  <c r="B256" i="4" a="1"/>
  <c r="C256" i="4" a="1"/>
  <c r="G256" i="4" a="1"/>
  <c r="H256" i="4" a="1"/>
  <c r="I256" i="4" a="1"/>
  <c r="J256" i="4" a="1"/>
  <c r="C257" i="4" a="1"/>
  <c r="G257" i="4" a="1"/>
  <c r="H257" i="4" a="1"/>
  <c r="B258" i="4" a="1"/>
  <c r="G258" i="4" a="1"/>
  <c r="I258" i="4" a="1"/>
  <c r="B259" i="4" a="1"/>
  <c r="G259" i="4" a="1"/>
  <c r="I259" i="4" a="1"/>
  <c r="L259" i="4" a="1"/>
  <c r="B260" i="4" a="1"/>
  <c r="H260" i="4" a="1"/>
  <c r="J260" i="4" a="1"/>
  <c r="K260" i="4" a="1"/>
  <c r="B261" i="4" a="1"/>
  <c r="C261" i="4" a="1"/>
  <c r="G261" i="4" a="1"/>
  <c r="I261" i="4" a="1"/>
  <c r="K261" i="4" a="1"/>
  <c r="L261" i="4" a="1"/>
  <c r="B262" i="4" a="1"/>
  <c r="G262" i="4" a="1"/>
  <c r="I262" i="4" a="1"/>
  <c r="K262" i="4" a="1"/>
  <c r="C264" i="4" a="1"/>
  <c r="H264" i="4" a="1"/>
  <c r="J264" i="4" a="1"/>
  <c r="K264" i="4" a="1"/>
  <c r="C266" i="4" a="1"/>
  <c r="H266" i="4" a="1"/>
  <c r="J266" i="4" a="1"/>
  <c r="L266" i="4" a="1"/>
  <c r="B267" i="4" a="1"/>
  <c r="C267" i="4" a="1"/>
  <c r="G267" i="4" a="1"/>
  <c r="I267" i="4" a="1"/>
  <c r="J267" i="4" a="1"/>
  <c r="B268" i="4" a="1"/>
  <c r="C268" i="4" a="1"/>
  <c r="G268" i="4" a="1"/>
  <c r="H268" i="4" a="1"/>
  <c r="B270" i="4" a="1"/>
  <c r="C270" i="4" a="1"/>
  <c r="B272" i="4" a="1"/>
  <c r="C272" i="4" a="1"/>
  <c r="G272" i="4" a="1"/>
  <c r="H272" i="4" a="1"/>
  <c r="I272" i="4" a="1"/>
  <c r="I275" i="4" a="1"/>
  <c r="J275" i="4" a="1"/>
  <c r="L275" i="4" a="1"/>
  <c r="C276" i="4" a="1"/>
  <c r="H276" i="4" a="1"/>
  <c r="J276" i="4" a="1"/>
  <c r="L276" i="4" a="1"/>
  <c r="H278" i="4" a="1"/>
  <c r="J278" i="4" a="1"/>
  <c r="L278" i="4" a="1"/>
  <c r="B279" i="4" a="1"/>
  <c r="I279" i="4" a="1"/>
  <c r="K279" i="4" a="1"/>
  <c r="C280" i="4" a="1"/>
  <c r="G280" i="4" a="1"/>
  <c r="J280" i="4" a="1"/>
  <c r="I282" i="4" a="1"/>
  <c r="L282" i="4" a="1"/>
  <c r="C283" i="4" a="1"/>
  <c r="I283" i="4" a="1"/>
  <c r="K283" i="4" a="1"/>
  <c r="B284" i="4" a="1"/>
  <c r="H284" i="4" a="1"/>
  <c r="J284" i="4" a="1"/>
  <c r="K284" i="4" a="1"/>
  <c r="B285" i="4" a="1"/>
  <c r="H285" i="4" a="1"/>
  <c r="L285" i="4" a="1"/>
  <c r="H287" i="4" a="1"/>
  <c r="I287" i="4" a="1"/>
  <c r="J290" i="4" a="1"/>
  <c r="J292" i="4" a="1"/>
  <c r="G346" i="4" a="1"/>
  <c r="B347" i="4" a="1"/>
  <c r="I347" i="4" a="1"/>
  <c r="H352" i="4" a="1"/>
  <c r="G355" i="4" a="1"/>
  <c r="K355" i="4" a="1"/>
  <c r="I356" i="4" a="1"/>
  <c r="B357" i="4" a="1"/>
  <c r="H357" i="4" a="1"/>
  <c r="L357" i="4" a="1"/>
  <c r="I358" i="4" a="1"/>
  <c r="G359" i="4" a="1"/>
  <c r="J359" i="4" a="1"/>
  <c r="L359" i="4" a="1"/>
  <c r="J360" i="4" a="1"/>
  <c r="C361" i="4" a="1"/>
  <c r="H361" i="4" a="1"/>
  <c r="L361" i="4" a="1"/>
  <c r="G362" i="4" a="1"/>
  <c r="K362" i="4" a="1"/>
  <c r="H363" i="4" a="1"/>
  <c r="L363" i="4" a="1"/>
  <c r="G364" i="4" a="1"/>
  <c r="L364" i="4" a="1"/>
  <c r="G365" i="4" a="1"/>
  <c r="L365" i="4" a="1"/>
  <c r="C366" i="4" a="1"/>
  <c r="J366" i="4" a="1"/>
  <c r="H369" i="4" a="1"/>
  <c r="I372" i="4" a="1"/>
  <c r="G375" i="4" a="1"/>
  <c r="K375" i="4" a="1"/>
  <c r="G376" i="4" a="1"/>
  <c r="G377" i="4" a="1"/>
  <c r="J380" i="4" a="1"/>
  <c r="B381" i="4" a="1"/>
  <c r="G381" i="4" a="1"/>
  <c r="L381" i="4" a="1"/>
  <c r="C382" i="4" a="1"/>
  <c r="I382" i="4" a="1"/>
  <c r="B383" i="4" a="1"/>
  <c r="I386" i="4" a="1"/>
  <c r="C389" i="4" a="1"/>
  <c r="L389" i="4" a="1"/>
  <c r="G390" i="4" a="1"/>
  <c r="I390" i="4" a="1"/>
  <c r="J393" i="4" a="1"/>
  <c r="C394" i="4" a="1"/>
  <c r="I394" i="4" a="1"/>
  <c r="B395" i="4" a="1"/>
  <c r="J395" i="4" a="1"/>
  <c r="G396" i="4" a="1"/>
  <c r="L396" i="4" a="1"/>
  <c r="C397" i="4" a="1"/>
  <c r="J397" i="4" a="1"/>
  <c r="H400" i="4" a="1"/>
  <c r="G628" i="4" a="1"/>
  <c r="K628" i="4" a="1"/>
  <c r="C629" i="4" a="1"/>
  <c r="I629" i="4" a="1"/>
  <c r="L629" i="4" a="1"/>
  <c r="C630" i="4" a="1"/>
  <c r="H630" i="4" a="1"/>
  <c r="L630" i="4" a="1"/>
  <c r="G631" i="4" a="1"/>
  <c r="I631" i="4" a="1"/>
  <c r="L631" i="4" a="1"/>
  <c r="C632" i="4" a="1"/>
  <c r="H632" i="4" a="1"/>
  <c r="L632" i="4" a="1"/>
  <c r="I633" i="4" a="1"/>
  <c r="L633" i="4" a="1"/>
  <c r="H634" i="4" a="1"/>
  <c r="G637" i="4" a="1"/>
  <c r="B638" i="4" a="1"/>
  <c r="H638" i="4" a="1"/>
  <c r="J638" i="4" a="1"/>
  <c r="B639" i="4" a="1"/>
  <c r="G639" i="4" a="1"/>
  <c r="L639" i="4" a="1"/>
  <c r="C643" i="4" a="1"/>
  <c r="I643" i="4" a="1"/>
  <c r="I647" i="4" a="1"/>
  <c r="J655" i="4" a="1"/>
  <c r="C656" i="4" a="1"/>
  <c r="H656" i="4" a="1"/>
  <c r="K656" i="4" a="1"/>
  <c r="I657" i="4" a="1"/>
  <c r="L661" i="4" a="1"/>
  <c r="J662" i="4" a="1"/>
  <c r="L662" i="4" a="1"/>
  <c r="J663" i="4" a="1"/>
  <c r="G664" i="4" a="1"/>
  <c r="J664" i="4" a="1"/>
  <c r="I668" i="4" a="1"/>
  <c r="K668" i="4" a="1"/>
  <c r="J671" i="4" a="1"/>
  <c r="I672" i="4" a="1"/>
  <c r="L675" i="4" a="1"/>
  <c r="J676" i="4" a="1"/>
  <c r="H677" i="4" a="1"/>
  <c r="C682" i="4" a="1"/>
  <c r="H682" i="4" a="1"/>
  <c r="K682" i="4" a="1"/>
  <c r="J686" i="4" a="1"/>
  <c r="L687" i="4" a="1"/>
  <c r="J688" i="4" a="1"/>
  <c r="G689" i="4" a="1"/>
  <c r="L689" i="4" a="1"/>
  <c r="K690" i="4" a="1"/>
  <c r="B691" i="4" a="1"/>
  <c r="H691" i="4" a="1"/>
  <c r="B692" i="4" a="1"/>
  <c r="H692" i="4" a="1"/>
  <c r="K692" i="4" a="1"/>
  <c r="B693" i="4" a="1"/>
  <c r="I693" i="4" a="1"/>
  <c r="I694" i="4" a="1"/>
  <c r="K695" i="4" a="1"/>
  <c r="J696" i="4" a="1"/>
  <c r="L697" i="4" a="1"/>
  <c r="H698" i="4" a="1"/>
  <c r="K701" i="4" a="1"/>
  <c r="I702" i="4" a="1"/>
  <c r="C703" i="4" a="1"/>
  <c r="G703" i="4" a="1"/>
  <c r="K703" i="4" a="1"/>
  <c r="H704" i="4" a="1"/>
  <c r="J704" i="4" a="1"/>
  <c r="L705" i="4" a="1"/>
  <c r="G706" i="4" a="1"/>
  <c r="B707" i="4" a="1"/>
  <c r="H720" i="4" a="1"/>
  <c r="I721" i="4" a="1"/>
  <c r="B723" i="4" a="1"/>
  <c r="B724" i="4" a="1"/>
  <c r="J725" i="4" a="1"/>
  <c r="H726" i="4" a="1"/>
  <c r="J726" i="4" a="1"/>
  <c r="G728" i="4" a="1"/>
  <c r="C729" i="4" a="1"/>
  <c r="L729" i="4" a="1"/>
  <c r="I730" i="4" a="1"/>
  <c r="B731" i="4" a="1"/>
  <c r="H731" i="4" a="1"/>
  <c r="C732" i="4" a="1"/>
  <c r="J732" i="4" a="1"/>
  <c r="C733" i="4" a="1"/>
  <c r="G734" i="4" a="1"/>
  <c r="L734" i="4" a="1"/>
  <c r="K770" i="4" a="1"/>
  <c r="I772" i="4" a="1"/>
  <c r="H773" i="4" a="1"/>
  <c r="I774" i="4" a="1"/>
  <c r="J783" i="4" a="1"/>
  <c r="I784" i="4" a="1"/>
  <c r="K785" i="4" a="1"/>
  <c r="K786" i="4" a="1"/>
  <c r="I787" i="4" a="1"/>
  <c r="L791" i="4" a="1"/>
  <c r="K792" i="4" a="1"/>
  <c r="J793" i="4" a="1"/>
  <c r="I794" i="4" a="1"/>
  <c r="G795" i="4" a="1"/>
  <c r="H798" i="4" a="1"/>
  <c r="B799" i="4" a="1"/>
  <c r="I799" i="4" a="1"/>
  <c r="B800" i="4" a="1"/>
  <c r="I800" i="4" a="1"/>
  <c r="C801" i="4" a="1"/>
  <c r="L801" i="4" a="1"/>
  <c r="H802" i="4" a="1"/>
  <c r="B803" i="4" a="1"/>
  <c r="H803" i="4" a="1"/>
  <c r="C810" i="4" a="1"/>
  <c r="J810" i="4" a="1"/>
  <c r="C811" i="4" a="1"/>
  <c r="J811" i="4" a="1"/>
  <c r="C812" i="4" a="1"/>
  <c r="I812" i="4" a="1"/>
  <c r="C813" i="4" a="1"/>
  <c r="K813" i="4" a="1"/>
  <c r="K814" i="4" a="1"/>
  <c r="C815" i="4" a="1"/>
  <c r="G818" i="4" a="1"/>
  <c r="K819" i="4" a="1"/>
  <c r="C820" i="4" a="1"/>
  <c r="J820" i="4" a="1"/>
  <c r="B821" i="4" a="1"/>
  <c r="J821" i="4" a="1"/>
  <c r="I822" i="4" a="1"/>
  <c r="C823" i="4" a="1"/>
  <c r="I823" i="4" a="1"/>
  <c r="G824" i="4" a="1"/>
  <c r="G828" i="4" a="1"/>
  <c r="H832" i="4" a="1"/>
  <c r="H836" i="4" a="1"/>
  <c r="C837" i="4" a="1"/>
  <c r="I837" i="4" a="1"/>
  <c r="B838" i="4" a="1"/>
  <c r="I838" i="4" a="1"/>
  <c r="G841" i="4" a="1"/>
  <c r="K841" i="4" a="1"/>
  <c r="C842" i="4" a="1"/>
  <c r="I842" i="4" a="1"/>
  <c r="C843" i="4" a="1"/>
  <c r="J843" i="4" a="1"/>
  <c r="L844" i="4" a="1"/>
  <c r="G845" i="4" a="1"/>
  <c r="I846" i="4" a="1"/>
  <c r="B847" i="4" a="1"/>
  <c r="G847" i="4" a="1"/>
  <c r="G850" i="4" a="1"/>
  <c r="B5606" i="4" a="1"/>
  <c r="C5606" i="4" a="1"/>
  <c r="D5606" i="4"/>
  <c r="G5606" i="4" a="1"/>
  <c r="H5606" i="4" a="1"/>
  <c r="I5606" i="4" a="1"/>
  <c r="J5606" i="4" a="1"/>
  <c r="K5606" i="4" a="1"/>
  <c r="L5606" i="4" a="1"/>
  <c r="K245" i="4" a="1"/>
  <c r="B246" i="4" a="1"/>
  <c r="C246" i="4" a="1"/>
  <c r="G246" i="4" a="1"/>
  <c r="H246" i="4" a="1"/>
  <c r="I246" i="4" a="1"/>
  <c r="B247" i="4" a="1"/>
  <c r="C247" i="4" a="1"/>
  <c r="D247" i="4" s="1"/>
  <c r="B249" i="4" a="1"/>
  <c r="C249" i="4" a="1"/>
  <c r="G249" i="4" a="1"/>
  <c r="H249" i="4" a="1"/>
  <c r="B252" i="4" a="1"/>
  <c r="C254" i="4" a="1"/>
  <c r="G254" i="4" a="1"/>
  <c r="I254" i="4" a="1"/>
  <c r="L254" i="4" a="1"/>
  <c r="B255" i="4" a="1"/>
  <c r="C255" i="4" a="1"/>
  <c r="G255" i="4" a="1"/>
  <c r="H255" i="4" a="1"/>
  <c r="I255" i="4" a="1"/>
  <c r="J255" i="4" a="1"/>
  <c r="L255" i="4" a="1"/>
  <c r="B257" i="4" a="1"/>
  <c r="I257" i="4" a="1"/>
  <c r="K257" i="4" a="1"/>
  <c r="C258" i="4" a="1"/>
  <c r="H258" i="4" a="1"/>
  <c r="C260" i="4" a="1"/>
  <c r="G260" i="4" a="1"/>
  <c r="I260" i="4" a="1"/>
  <c r="L260" i="4" a="1"/>
  <c r="C262" i="4" a="1"/>
  <c r="H262" i="4" a="1"/>
  <c r="J262" i="4" a="1"/>
  <c r="L262" i="4" a="1"/>
  <c r="B263" i="4" a="1"/>
  <c r="H263" i="4" a="1"/>
  <c r="I263" i="4" a="1"/>
  <c r="K263" i="4" a="1"/>
  <c r="H265" i="4" a="1"/>
  <c r="J265" i="4" a="1"/>
  <c r="K265" i="4" a="1"/>
  <c r="B266" i="4" a="1"/>
  <c r="G266" i="4" a="1"/>
  <c r="I266" i="4" a="1"/>
  <c r="K266" i="4" a="1"/>
  <c r="B269" i="4" a="1"/>
  <c r="C269" i="4" a="1"/>
  <c r="G269" i="4" a="1"/>
  <c r="H269" i="4" a="1"/>
  <c r="I269" i="4" a="1"/>
  <c r="B271" i="4" a="1"/>
  <c r="C271" i="4" a="1"/>
  <c r="G271" i="4" a="1"/>
  <c r="H271" i="4" a="1"/>
  <c r="I271" i="4" a="1"/>
  <c r="J271" i="4" a="1"/>
  <c r="B273" i="4" a="1"/>
  <c r="C274" i="4" a="1"/>
  <c r="D274" i="4" s="1"/>
  <c r="C275" i="4" a="1"/>
  <c r="H275" i="4" a="1"/>
  <c r="C277" i="4" a="1"/>
  <c r="H279" i="4" a="1"/>
  <c r="J281" i="4" a="1"/>
  <c r="B282" i="4" a="1"/>
  <c r="H282" i="4" a="1"/>
  <c r="K282" i="4" a="1"/>
  <c r="B283" i="4" a="1"/>
  <c r="G283" i="4" a="1"/>
  <c r="J283" i="4" a="1"/>
  <c r="L283" i="4" a="1"/>
  <c r="C284" i="4" a="1"/>
  <c r="G284" i="4" a="1"/>
  <c r="I284" i="4" a="1"/>
  <c r="I286" i="4" a="1"/>
  <c r="L286" i="4" a="1"/>
  <c r="C287" i="4" a="1"/>
  <c r="G287" i="4" a="1"/>
  <c r="K287" i="4" a="1"/>
  <c r="B288" i="4" a="1"/>
  <c r="C288" i="4" a="1"/>
  <c r="H288" i="4" a="1"/>
  <c r="I288" i="4" a="1"/>
  <c r="K288" i="4" a="1"/>
  <c r="C290" i="4" a="1"/>
  <c r="I290" i="4" a="1"/>
  <c r="K290" i="4" a="1"/>
  <c r="B291" i="4" a="1"/>
  <c r="G291" i="4" a="1"/>
  <c r="G293" i="4" a="1"/>
  <c r="J293" i="4" a="1"/>
  <c r="H295" i="4" a="1"/>
  <c r="I295" i="4" a="1"/>
  <c r="K295" i="4" a="1"/>
  <c r="H297" i="4" a="1"/>
  <c r="J297" i="4" a="1"/>
  <c r="L297" i="4" a="1"/>
  <c r="C298" i="4" a="1"/>
  <c r="I298" i="4" a="1"/>
  <c r="K298" i="4" a="1"/>
  <c r="B299" i="4" a="1"/>
  <c r="K299" i="4" a="1"/>
  <c r="C300" i="4" a="1"/>
  <c r="G300" i="4" a="1"/>
  <c r="I300" i="4" a="1"/>
  <c r="K300" i="4" a="1"/>
  <c r="I304" i="4" a="1"/>
  <c r="C305" i="4" a="1"/>
  <c r="G305" i="4" a="1"/>
  <c r="I305" i="4" a="1"/>
  <c r="L305" i="4" a="1"/>
  <c r="C306" i="4" a="1"/>
  <c r="G306" i="4" a="1"/>
  <c r="J306" i="4" a="1"/>
  <c r="L308" i="4" a="1"/>
  <c r="C309" i="4" a="1"/>
  <c r="G309" i="4" a="1"/>
  <c r="J309" i="4" a="1"/>
  <c r="J311" i="4" a="1"/>
  <c r="B312" i="4" a="1"/>
  <c r="I312" i="4" a="1"/>
  <c r="L312" i="4" a="1"/>
  <c r="B313" i="4" a="1"/>
  <c r="H313" i="4" a="1"/>
  <c r="L313" i="4" a="1"/>
  <c r="C314" i="4" a="1"/>
  <c r="G314" i="4" a="1"/>
  <c r="J314" i="4" a="1"/>
  <c r="K316" i="4" a="1"/>
  <c r="B317" i="4" a="1"/>
  <c r="H317" i="4" a="1"/>
  <c r="K317" i="4" a="1"/>
  <c r="B318" i="4" a="1"/>
  <c r="I318" i="4" a="1"/>
  <c r="L318" i="4" a="1"/>
  <c r="C319" i="4" a="1"/>
  <c r="G319" i="4" a="1"/>
  <c r="I319" i="4" a="1"/>
  <c r="I322" i="4" a="1"/>
  <c r="B325" i="4" a="1"/>
  <c r="G325" i="4" a="1"/>
  <c r="J325" i="4" a="1"/>
  <c r="L325" i="4" a="1"/>
  <c r="C326" i="4" a="1"/>
  <c r="G326" i="4" a="1"/>
  <c r="I326" i="4" a="1"/>
  <c r="L326" i="4" a="1"/>
  <c r="C327" i="4" a="1"/>
  <c r="H327" i="4" a="1"/>
  <c r="J327" i="4" a="1"/>
  <c r="L327" i="4" a="1"/>
  <c r="B328" i="4" a="1"/>
  <c r="G328" i="4" a="1"/>
  <c r="J328" i="4" a="1"/>
  <c r="L328" i="4" a="1"/>
  <c r="C330" i="4" a="1"/>
  <c r="H330" i="4" a="1"/>
  <c r="J330" i="4" a="1"/>
  <c r="L330" i="4" a="1"/>
  <c r="B331" i="4" a="1"/>
  <c r="I331" i="4" a="1"/>
  <c r="L331" i="4" a="1"/>
  <c r="C332" i="4" a="1"/>
  <c r="G332" i="4" a="1"/>
  <c r="K332" i="4" a="1"/>
  <c r="B333" i="4" a="1"/>
  <c r="H333" i="4" a="1"/>
  <c r="K333" i="4" a="1"/>
  <c r="B334" i="4" a="1"/>
  <c r="I334" i="4" a="1"/>
  <c r="L334" i="4" a="1"/>
  <c r="C335" i="4" a="1"/>
  <c r="G335" i="4" a="1"/>
  <c r="I335" i="4" a="1"/>
  <c r="K335" i="4" a="1"/>
  <c r="H337" i="4" a="1"/>
  <c r="L337" i="4" a="1"/>
  <c r="B338" i="4" a="1"/>
  <c r="G338" i="4" a="1"/>
  <c r="I338" i="4" a="1"/>
  <c r="K338" i="4" a="1"/>
  <c r="C340" i="4" a="1"/>
  <c r="I340" i="4" a="1"/>
  <c r="K340" i="4" a="1"/>
  <c r="B341" i="4" a="1"/>
  <c r="H341" i="4" a="1"/>
  <c r="J341" i="4" a="1"/>
  <c r="L341" i="4" a="1"/>
  <c r="B342" i="4" a="1"/>
  <c r="C342" i="4" a="1"/>
  <c r="H342" i="4" a="1"/>
  <c r="J342" i="4" a="1"/>
  <c r="B345" i="4" a="1"/>
  <c r="H345" i="4" a="1"/>
  <c r="K345" i="4" a="1"/>
  <c r="I346" i="4" a="1"/>
  <c r="K346" i="4" a="1"/>
  <c r="G347" i="4" a="1"/>
  <c r="H347" i="4" a="1"/>
  <c r="K347" i="4" a="1"/>
  <c r="C348" i="4" a="1"/>
  <c r="H348" i="4" a="1"/>
  <c r="K348" i="4" a="1"/>
  <c r="G349" i="4" a="1"/>
  <c r="K349" i="4" a="1"/>
  <c r="C350" i="4" a="1"/>
  <c r="G350" i="4" a="1"/>
  <c r="J350" i="4" a="1"/>
  <c r="L350" i="4" a="1"/>
  <c r="H351" i="4" a="1"/>
  <c r="L351" i="4" a="1"/>
  <c r="J352" i="4" a="1"/>
  <c r="B353" i="4" a="1"/>
  <c r="H353" i="4" a="1"/>
  <c r="L353" i="4" a="1"/>
  <c r="H354" i="4" a="1"/>
  <c r="L354" i="4" a="1"/>
  <c r="B355" i="4" a="1"/>
  <c r="H355" i="4" a="1"/>
  <c r="G358" i="4" a="1"/>
  <c r="L358" i="4" a="1"/>
  <c r="B359" i="4" a="1"/>
  <c r="H359" i="4" a="1"/>
  <c r="K359" i="4" a="1"/>
  <c r="C360" i="4" a="1"/>
  <c r="I360" i="4" a="1"/>
  <c r="L360" i="4" a="1"/>
  <c r="I361" i="4" a="1"/>
  <c r="C364" i="4" a="1"/>
  <c r="J364" i="4" a="1"/>
  <c r="B365" i="4" a="1"/>
  <c r="K365" i="4" a="1"/>
  <c r="H366" i="4" a="1"/>
  <c r="K366" i="4" a="1"/>
  <c r="C367" i="4" a="1"/>
  <c r="I367" i="4" a="1"/>
  <c r="B368" i="4" a="1"/>
  <c r="I368" i="4" a="1"/>
  <c r="L368" i="4" a="1"/>
  <c r="G369" i="4" a="1"/>
  <c r="K369" i="4" a="1"/>
  <c r="H370" i="4" a="1"/>
  <c r="K370" i="4" a="1"/>
  <c r="G371" i="4" a="1"/>
  <c r="L371" i="4" a="1"/>
  <c r="J372" i="4" a="1"/>
  <c r="B373" i="4" a="1"/>
  <c r="J373" i="4" a="1"/>
  <c r="H376" i="4" a="1"/>
  <c r="K376" i="4" a="1"/>
  <c r="C377" i="4" a="1"/>
  <c r="J377" i="4" a="1"/>
  <c r="C378" i="4" a="1"/>
  <c r="J378" i="4" a="1"/>
  <c r="K379" i="4" a="1"/>
  <c r="C380" i="4" a="1"/>
  <c r="I380" i="4" a="1"/>
  <c r="H383" i="4" a="1"/>
  <c r="L383" i="4" a="1"/>
  <c r="C384" i="4" a="1"/>
  <c r="K384" i="4" a="1"/>
  <c r="C385" i="4" a="1"/>
  <c r="B386" i="4" a="1"/>
  <c r="J386" i="4" a="1"/>
  <c r="C387" i="4" a="1"/>
  <c r="B388" i="4" a="1"/>
  <c r="J388" i="4" a="1"/>
  <c r="B389" i="4" a="1"/>
  <c r="I389" i="4" a="1"/>
  <c r="B390" i="4" a="1"/>
  <c r="B391" i="4" a="1"/>
  <c r="I391" i="4" a="1"/>
  <c r="G392" i="4" a="1"/>
  <c r="K392" i="4" a="1"/>
  <c r="C393" i="4" a="1"/>
  <c r="I393" i="4" a="1"/>
  <c r="B394" i="4" a="1"/>
  <c r="H394" i="4" a="1"/>
  <c r="K394" i="4" a="1"/>
  <c r="I395" i="4" a="1"/>
  <c r="H398" i="4" a="1"/>
  <c r="H401" i="4" a="1"/>
  <c r="B626" i="4" a="1"/>
  <c r="H626" i="4" a="1"/>
  <c r="L626" i="4" a="1"/>
  <c r="C627" i="4" a="1"/>
  <c r="K627" i="4" a="1"/>
  <c r="L628" i="4" a="1"/>
  <c r="G629" i="4" a="1"/>
  <c r="K629" i="4" a="1"/>
  <c r="B630" i="4" a="1"/>
  <c r="J630" i="4" a="1"/>
  <c r="G636" i="4" a="1"/>
  <c r="K636" i="4" a="1"/>
  <c r="B637" i="4" a="1"/>
  <c r="J637" i="4" a="1"/>
  <c r="L637" i="4" a="1"/>
  <c r="C638" i="4" a="1"/>
  <c r="G638" i="4" a="1"/>
  <c r="K638" i="4" a="1"/>
  <c r="C639" i="4" a="1"/>
  <c r="I639" i="4" a="1"/>
  <c r="G643" i="4" a="1"/>
  <c r="K643" i="4" a="1"/>
  <c r="B644" i="4" a="1"/>
  <c r="I644" i="4" a="1"/>
  <c r="B645" i="4" a="1"/>
  <c r="I645" i="4" a="1"/>
  <c r="I650" i="4" a="1"/>
  <c r="L650" i="4" a="1"/>
  <c r="K652" i="4" a="1"/>
  <c r="K653" i="4" a="1"/>
  <c r="K657" i="4" a="1"/>
  <c r="H658" i="4" a="1"/>
  <c r="H662" i="4" a="1"/>
  <c r="I663" i="4" a="1"/>
  <c r="L663" i="4" a="1"/>
  <c r="I664" i="4" a="1"/>
  <c r="L664" i="4" a="1"/>
  <c r="I665" i="4" a="1"/>
  <c r="H669" i="4" a="1"/>
  <c r="K669" i="4" a="1"/>
  <c r="B670" i="4" a="1"/>
  <c r="I670" i="4" a="1"/>
  <c r="L670" i="4" a="1"/>
  <c r="I671" i="4" a="1"/>
  <c r="H675" i="4" a="1"/>
  <c r="K675" i="4" a="1"/>
  <c r="K676" i="4" a="1"/>
  <c r="G677" i="4" a="1"/>
  <c r="K677" i="4" a="1"/>
  <c r="G678" i="4" a="1"/>
  <c r="I678" i="4" a="1"/>
  <c r="L683" i="4" a="1"/>
  <c r="J684" i="4" a="1"/>
  <c r="B685" i="4" a="1"/>
  <c r="G685" i="4" a="1"/>
  <c r="L685" i="4" a="1"/>
  <c r="C686" i="4" a="1"/>
  <c r="I686" i="4" a="1"/>
  <c r="K686" i="4" a="1"/>
  <c r="C687" i="4" a="1"/>
  <c r="K687" i="4" a="1"/>
  <c r="B688" i="4" a="1"/>
  <c r="H688" i="4" a="1"/>
  <c r="K688" i="4" a="1"/>
  <c r="B689" i="4" a="1"/>
  <c r="I689" i="4" a="1"/>
  <c r="B690" i="4" a="1"/>
  <c r="J690" i="4" a="1"/>
  <c r="K693" i="4" a="1"/>
  <c r="G694" i="4" a="1"/>
  <c r="H695" i="4" a="1"/>
  <c r="L695" i="4" a="1"/>
  <c r="G696" i="4" a="1"/>
  <c r="B697" i="4" a="1"/>
  <c r="C698" i="4" a="1"/>
  <c r="J698" i="4" a="1"/>
  <c r="I699" i="4" a="1"/>
  <c r="G700" i="4" a="1"/>
  <c r="B701" i="4" a="1"/>
  <c r="I701" i="4" a="1"/>
  <c r="G702" i="4" a="1"/>
  <c r="L702" i="4" a="1"/>
  <c r="H703" i="4" a="1"/>
  <c r="L703" i="4" a="1"/>
  <c r="G704" i="4" a="1"/>
  <c r="K704" i="4" a="1"/>
  <c r="C705" i="4" a="1"/>
  <c r="I705" i="4" a="1"/>
  <c r="B706" i="4" a="1"/>
  <c r="L706" i="4" a="1"/>
  <c r="G707" i="4" a="1"/>
  <c r="L707" i="4" a="1"/>
  <c r="K708" i="4" a="1"/>
  <c r="G710" i="4" a="1"/>
  <c r="G711" i="4" a="1"/>
  <c r="L711" i="4" a="1"/>
  <c r="G712" i="4" a="1"/>
  <c r="L712" i="4" a="1"/>
  <c r="G713" i="4" a="1"/>
  <c r="J713" i="4" a="1"/>
  <c r="K714" i="4" a="1"/>
  <c r="H715" i="4" a="1"/>
  <c r="C719" i="4" a="1"/>
  <c r="I722" i="4" a="1"/>
  <c r="I723" i="4" a="1"/>
  <c r="C724" i="4" a="1"/>
  <c r="H725" i="4" a="1"/>
  <c r="G726" i="4" a="1"/>
  <c r="H729" i="4" a="1"/>
  <c r="C730" i="4" a="1"/>
  <c r="L730" i="4" a="1"/>
  <c r="G731" i="4" a="1"/>
  <c r="J731" i="4" a="1"/>
  <c r="B732" i="4" a="1"/>
  <c r="I732" i="4" a="1"/>
  <c r="J735" i="4" a="1"/>
  <c r="L736" i="4" a="1"/>
  <c r="J737" i="4" a="1"/>
  <c r="G738" i="4" a="1"/>
  <c r="K738" i="4" a="1"/>
  <c r="C739" i="4" a="1"/>
  <c r="C740" i="4" a="1"/>
  <c r="H740" i="4" a="1"/>
  <c r="I744" i="4" a="1"/>
  <c r="C745" i="4" a="1"/>
  <c r="C746" i="4" a="1"/>
  <c r="K746" i="4" a="1"/>
  <c r="I747" i="4" a="1"/>
  <c r="C748" i="4" a="1"/>
  <c r="L748" i="4" a="1"/>
  <c r="G749" i="4" a="1"/>
  <c r="B750" i="4" a="1"/>
  <c r="H750" i="4" a="1"/>
  <c r="C751" i="4" a="1"/>
  <c r="J751" i="4" a="1"/>
  <c r="C752" i="4" a="1"/>
  <c r="J755" i="4" a="1"/>
  <c r="C756" i="4" a="1"/>
  <c r="H756" i="4" a="1"/>
  <c r="L756" i="4" a="1"/>
  <c r="K757" i="4" a="1"/>
  <c r="L757" i="4" a="1"/>
  <c r="G758" i="4" a="1"/>
  <c r="L758" i="4" a="1"/>
  <c r="K763" i="4" a="1"/>
  <c r="C764" i="4" a="1"/>
  <c r="J764" i="4" a="1"/>
  <c r="B769" i="4" a="1"/>
  <c r="K769" i="4" a="1"/>
  <c r="C770" i="4" a="1"/>
  <c r="I770" i="4" a="1"/>
  <c r="G771" i="4" a="1"/>
  <c r="K771" i="4" a="1"/>
  <c r="H772" i="4" a="1"/>
  <c r="I773" i="4" a="1"/>
  <c r="J777" i="4" a="1"/>
  <c r="G778" i="4" a="1"/>
  <c r="I779" i="4" a="1"/>
  <c r="I783" i="4" a="1"/>
  <c r="J788" i="4" a="1"/>
  <c r="J789" i="4" a="1"/>
  <c r="G790" i="4" a="1"/>
  <c r="L790" i="4" a="1"/>
  <c r="H791" i="4" a="1"/>
  <c r="K791" i="4" a="1"/>
  <c r="L792" i="4" a="1"/>
  <c r="I793" i="4" a="1"/>
  <c r="H794" i="4" a="1"/>
  <c r="B795" i="4" a="1"/>
  <c r="J795" i="4" a="1"/>
  <c r="K796" i="4" a="1"/>
  <c r="I797" i="4" a="1"/>
  <c r="L797" i="4" a="1"/>
  <c r="J798" i="4" a="1"/>
  <c r="G799" i="4" a="1"/>
  <c r="K799" i="4" a="1"/>
  <c r="C800" i="4" a="1"/>
  <c r="L800" i="4" a="1"/>
  <c r="H801" i="4" a="1"/>
  <c r="G802" i="4" a="1"/>
  <c r="K802" i="4" a="1"/>
  <c r="C803" i="4" a="1"/>
  <c r="K803" i="4" a="1"/>
  <c r="K804" i="4" a="1"/>
  <c r="H805" i="4" a="1"/>
  <c r="L805" i="4" a="1"/>
  <c r="K806" i="4" a="1"/>
  <c r="J807" i="4" a="1"/>
  <c r="G808" i="4" a="1"/>
  <c r="J808" i="4" a="1"/>
  <c r="K809" i="4" a="1"/>
  <c r="I810" i="4" a="1"/>
  <c r="B811" i="4" a="1"/>
  <c r="H811" i="4" a="1"/>
  <c r="B812" i="4" a="1"/>
  <c r="K812" i="4" a="1"/>
  <c r="G813" i="4" a="1"/>
  <c r="L813" i="4" a="1"/>
  <c r="H814" i="4" a="1"/>
  <c r="B815" i="4" a="1"/>
  <c r="J815" i="4" a="1"/>
  <c r="B816" i="4" a="1"/>
  <c r="J816" i="4" a="1"/>
  <c r="G820" i="4" a="1"/>
  <c r="C821" i="4" a="1"/>
  <c r="K821" i="4" a="1"/>
  <c r="H822" i="4" a="1"/>
  <c r="H823" i="4" a="1"/>
  <c r="L823" i="4" a="1"/>
  <c r="H824" i="4" a="1"/>
  <c r="C825" i="4" a="1"/>
  <c r="K825" i="4" a="1"/>
  <c r="G826" i="4" a="1"/>
  <c r="L826" i="4" a="1"/>
  <c r="J827" i="4" a="1"/>
  <c r="G831" i="4" a="1"/>
  <c r="G832" i="4" a="1"/>
  <c r="K832" i="4" a="1"/>
  <c r="G833" i="4" a="1"/>
  <c r="K833" i="4" a="1"/>
  <c r="H834" i="4" a="1"/>
  <c r="G835" i="4" a="1"/>
  <c r="I835" i="4" a="1"/>
  <c r="H839" i="4" a="1"/>
  <c r="B840" i="4" a="1"/>
  <c r="I840" i="4" a="1"/>
  <c r="C841" i="4" a="1"/>
  <c r="I841" i="4" a="1"/>
  <c r="C845" i="4" a="1"/>
  <c r="K845" i="4" a="1"/>
  <c r="G846" i="4" a="1"/>
  <c r="L846" i="4" a="1"/>
  <c r="C847" i="4" a="1"/>
  <c r="J847" i="4" a="1"/>
  <c r="B848" i="4" a="1"/>
  <c r="J848" i="4" a="1"/>
  <c r="G849" i="4" a="1"/>
  <c r="J849" i="4" a="1"/>
  <c r="B850" i="4" a="1"/>
  <c r="I850" i="4" a="1"/>
  <c r="C851" i="4" a="1"/>
  <c r="K851" i="4" a="1"/>
  <c r="J852" i="4" a="1"/>
  <c r="G853" i="4" a="1"/>
  <c r="J853" i="4" a="1"/>
  <c r="B854" i="4" a="1"/>
  <c r="I854" i="4" a="1"/>
  <c r="C855" i="4" a="1"/>
  <c r="I855" i="4" a="1"/>
  <c r="B856" i="4" a="1"/>
  <c r="G856" i="4" a="1"/>
  <c r="J856" i="4" a="1"/>
  <c r="C857" i="4" a="1"/>
  <c r="B647" i="4" a="1"/>
  <c r="C647" i="4" a="1"/>
  <c r="D647" i="4" s="1"/>
  <c r="B654" i="4" a="1"/>
  <c r="C654" i="4" a="1"/>
  <c r="B655" i="4" a="1"/>
  <c r="C655" i="4" a="1"/>
  <c r="G655" i="4" a="1"/>
  <c r="B657" i="4" a="1"/>
  <c r="C657" i="4" a="1"/>
  <c r="G657" i="4" a="1"/>
  <c r="B660" i="4" a="1"/>
  <c r="C660" i="4" a="1"/>
  <c r="G660" i="4" a="1"/>
  <c r="H660" i="4" a="1"/>
  <c r="I660" i="4" a="1"/>
  <c r="B661" i="4" a="1"/>
  <c r="B662" i="4" a="1"/>
  <c r="C662" i="4" a="1"/>
  <c r="D662" i="4" s="1"/>
  <c r="B663" i="4" a="1"/>
  <c r="C663" i="4" a="1"/>
  <c r="B664" i="4" a="1"/>
  <c r="C664" i="4" a="1"/>
  <c r="D664" i="4" s="1"/>
  <c r="B665" i="4" a="1"/>
  <c r="C665" i="4" a="1"/>
  <c r="G665" i="4" a="1"/>
  <c r="B669" i="4" a="1"/>
  <c r="C669" i="4" a="1"/>
  <c r="B673" i="4" a="1"/>
  <c r="C673" i="4" a="1"/>
  <c r="B674" i="4" a="1"/>
  <c r="C674" i="4" a="1"/>
  <c r="B675" i="4" a="1"/>
  <c r="B678" i="4" a="1"/>
  <c r="B681" i="4" a="1"/>
  <c r="C681" i="4" a="1"/>
  <c r="G681" i="4" a="1"/>
  <c r="H681" i="4" a="1"/>
  <c r="I681" i="4" a="1"/>
  <c r="J681" i="4" a="1"/>
  <c r="K681" i="4" a="1"/>
  <c r="B682" i="4" a="1"/>
  <c r="B683" i="4" a="1"/>
  <c r="C683" i="4" a="1"/>
  <c r="G683" i="4" a="1"/>
  <c r="H683" i="4" a="1"/>
  <c r="I683" i="4" a="1"/>
  <c r="J683" i="4" a="1"/>
  <c r="K683" i="4" a="1"/>
  <c r="B684" i="4" a="1"/>
  <c r="C684" i="4" a="1"/>
  <c r="D684" i="4" s="1"/>
  <c r="B865" i="4" a="1"/>
  <c r="C865" i="4" a="1"/>
  <c r="G865" i="4" a="1"/>
  <c r="H865" i="4" a="1"/>
  <c r="I865" i="4" a="1"/>
  <c r="J865" i="4" a="1"/>
  <c r="K865" i="4" a="1"/>
  <c r="L865" i="4" a="1"/>
  <c r="B867" i="4" a="1"/>
  <c r="C867" i="4" a="1"/>
  <c r="G867" i="4" a="1"/>
  <c r="H867" i="4" a="1"/>
  <c r="I867" i="4" a="1"/>
  <c r="J867" i="4" a="1"/>
  <c r="K867" i="4" a="1"/>
  <c r="L867" i="4" a="1"/>
  <c r="B870" i="4" a="1"/>
  <c r="B872" i="4" a="1"/>
  <c r="C872" i="4" a="1"/>
  <c r="G872" i="4" a="1"/>
  <c r="H872" i="4" a="1"/>
  <c r="I872" i="4" a="1"/>
  <c r="J872" i="4" a="1"/>
  <c r="B876" i="4" a="1"/>
  <c r="C876" i="4" a="1"/>
  <c r="D876" i="4" s="1"/>
  <c r="B877" i="4" a="1"/>
  <c r="C877" i="4" a="1"/>
  <c r="G877" i="4" a="1"/>
  <c r="H877" i="4" a="1"/>
  <c r="I877" i="4" a="1"/>
  <c r="J877" i="4" a="1"/>
  <c r="B881" i="4" a="1"/>
  <c r="C881" i="4" a="1"/>
  <c r="G881" i="4" a="1"/>
  <c r="H881" i="4" a="1"/>
  <c r="I881" i="4" a="1"/>
  <c r="B882" i="4" a="1"/>
  <c r="C882" i="4" a="1"/>
  <c r="D882" i="4" s="1"/>
  <c r="B883" i="4" a="1"/>
  <c r="C883" i="4" a="1"/>
  <c r="B886" i="4" a="1"/>
  <c r="C886" i="4" a="1"/>
  <c r="G886" i="4" a="1"/>
  <c r="H886" i="4" a="1"/>
  <c r="I886" i="4" a="1"/>
  <c r="B887" i="4" a="1"/>
  <c r="C887" i="4" a="1"/>
  <c r="D887" i="4" s="1"/>
  <c r="B889" i="4" a="1"/>
  <c r="C889" i="4" a="1"/>
  <c r="G889" i="4" a="1"/>
  <c r="H889" i="4" a="1"/>
  <c r="I889" i="4" a="1"/>
  <c r="J889" i="4" a="1"/>
  <c r="B893" i="4" a="1"/>
  <c r="C893" i="4" a="1"/>
  <c r="B894" i="4" a="1"/>
  <c r="C894" i="4" a="1"/>
  <c r="G894" i="4" a="1"/>
  <c r="H894" i="4" a="1"/>
  <c r="I894" i="4" a="1"/>
  <c r="B895" i="4" a="1"/>
  <c r="C895" i="4" a="1"/>
  <c r="D895" i="4" s="1"/>
  <c r="B896" i="4" a="1"/>
  <c r="C896" i="4" a="1"/>
  <c r="G896" i="4" a="1"/>
  <c r="H896" i="4" a="1"/>
  <c r="I896" i="4" a="1"/>
  <c r="J896" i="4" a="1"/>
  <c r="B899" i="4" a="1"/>
  <c r="C899" i="4" a="1"/>
  <c r="G899" i="4" a="1"/>
  <c r="H899" i="4" a="1"/>
  <c r="I899" i="4" a="1"/>
  <c r="J899" i="4" a="1"/>
  <c r="B901" i="4" a="1"/>
  <c r="C901" i="4" a="1"/>
  <c r="G901" i="4" a="1"/>
  <c r="B904" i="4" a="1"/>
  <c r="C904" i="4" a="1"/>
  <c r="G904" i="4" a="1"/>
  <c r="H904" i="4" a="1"/>
  <c r="I904" i="4" a="1"/>
  <c r="B909" i="4" a="1"/>
  <c r="C909" i="4" a="1"/>
  <c r="B910" i="4" a="1"/>
  <c r="C910" i="4" a="1"/>
  <c r="B911" i="4" a="1"/>
  <c r="C911" i="4" a="1"/>
  <c r="G911" i="4" a="1"/>
  <c r="H911" i="4" a="1"/>
  <c r="I911" i="4" a="1"/>
  <c r="J911" i="4" a="1"/>
  <c r="B913" i="4" a="1"/>
  <c r="C913" i="4" a="1"/>
  <c r="G913" i="4" a="1"/>
  <c r="H913" i="4" a="1"/>
  <c r="I913" i="4" a="1"/>
  <c r="J913" i="4" a="1"/>
  <c r="K913" i="4" a="1"/>
  <c r="B914" i="4" a="1"/>
  <c r="B916" i="4" a="1"/>
  <c r="B4248" i="4" a="1"/>
  <c r="G4248" i="4" a="1"/>
  <c r="I4248" i="4" a="1"/>
  <c r="K4248" i="4" a="1"/>
  <c r="C4251" i="4" a="1"/>
  <c r="H4251" i="4" a="1"/>
  <c r="K4251" i="4" a="1"/>
  <c r="B4252" i="4" a="1"/>
  <c r="J4252" i="4" a="1"/>
  <c r="L447" i="4" a="1"/>
  <c r="B646" i="4" a="1"/>
  <c r="C646" i="4" a="1"/>
  <c r="G646" i="4" a="1"/>
  <c r="H646" i="4" a="1"/>
  <c r="I646" i="4" a="1"/>
  <c r="J646" i="4" a="1"/>
  <c r="K646" i="4" a="1"/>
  <c r="L646" i="4" a="1"/>
  <c r="B648" i="4" a="1"/>
  <c r="C648" i="4" a="1"/>
  <c r="G648" i="4" a="1"/>
  <c r="H648" i="4" a="1"/>
  <c r="I648" i="4" a="1"/>
  <c r="B649" i="4" a="1"/>
  <c r="C649" i="4" a="1"/>
  <c r="G649" i="4" a="1"/>
  <c r="B650" i="4" a="1"/>
  <c r="C650" i="4" a="1"/>
  <c r="G650" i="4" a="1"/>
  <c r="B651" i="4" a="1"/>
  <c r="C651" i="4" a="1"/>
  <c r="G651" i="4" a="1"/>
  <c r="H651" i="4" a="1"/>
  <c r="I651" i="4" a="1"/>
  <c r="J651" i="4" a="1"/>
  <c r="K651" i="4" a="1"/>
  <c r="B652" i="4" a="1"/>
  <c r="C652" i="4" a="1"/>
  <c r="G652" i="4" a="1"/>
  <c r="H652" i="4" a="1"/>
  <c r="I652" i="4" a="1"/>
  <c r="B653" i="4" a="1"/>
  <c r="C653" i="4" a="1"/>
  <c r="G653" i="4" a="1"/>
  <c r="H653" i="4" a="1"/>
  <c r="I653" i="4" a="1"/>
  <c r="J653" i="4" a="1"/>
  <c r="B658" i="4" a="1"/>
  <c r="C658" i="4" a="1"/>
  <c r="G658" i="4" a="1"/>
  <c r="B659" i="4" a="1"/>
  <c r="C659" i="4" a="1"/>
  <c r="G659" i="4" a="1"/>
  <c r="H659" i="4" a="1"/>
  <c r="I659" i="4" a="1"/>
  <c r="J659" i="4" a="1"/>
  <c r="B666" i="4" a="1"/>
  <c r="C666" i="4" a="1"/>
  <c r="G666" i="4" a="1"/>
  <c r="H666" i="4" a="1"/>
  <c r="I666" i="4" a="1"/>
  <c r="B667" i="4" a="1"/>
  <c r="C667" i="4" a="1"/>
  <c r="G667" i="4" a="1"/>
  <c r="H667" i="4" a="1"/>
  <c r="I667" i="4" a="1"/>
  <c r="B668" i="4" a="1"/>
  <c r="C668" i="4" a="1"/>
  <c r="D668" i="4" s="1"/>
  <c r="B671" i="4" a="1"/>
  <c r="C671" i="4" a="1"/>
  <c r="G671" i="4" a="1"/>
  <c r="B672" i="4" a="1"/>
  <c r="C672" i="4" a="1"/>
  <c r="G672" i="4" a="1"/>
  <c r="H672" i="4" a="1"/>
  <c r="B676" i="4" a="1"/>
  <c r="C676" i="4" a="1"/>
  <c r="G676" i="4" a="1"/>
  <c r="B677" i="4" a="1"/>
  <c r="C677" i="4" a="1"/>
  <c r="B679" i="4" a="1"/>
  <c r="C679" i="4" a="1"/>
  <c r="G679" i="4" a="1"/>
  <c r="H679" i="4" a="1"/>
  <c r="I679" i="4" a="1"/>
  <c r="B680" i="4" a="1"/>
  <c r="C680" i="4" a="1"/>
  <c r="G680" i="4" a="1"/>
  <c r="H680" i="4" a="1"/>
  <c r="B868" i="4" a="1"/>
  <c r="C868" i="4" a="1"/>
  <c r="D868" i="4" s="1"/>
  <c r="B869" i="4" a="1"/>
  <c r="C869" i="4" a="1"/>
  <c r="B871" i="4" a="1"/>
  <c r="C871" i="4" a="1"/>
  <c r="B873" i="4" a="1"/>
  <c r="C873" i="4" a="1"/>
  <c r="G873" i="4" a="1"/>
  <c r="H873" i="4" a="1"/>
  <c r="I873" i="4" a="1"/>
  <c r="B874" i="4" a="1"/>
  <c r="C874" i="4" a="1"/>
  <c r="D874" i="4" s="1"/>
  <c r="B875" i="4" a="1"/>
  <c r="C875" i="4" a="1"/>
  <c r="G875" i="4" a="1"/>
  <c r="H875" i="4" a="1"/>
  <c r="I875" i="4" a="1"/>
  <c r="B878" i="4" a="1"/>
  <c r="C878" i="4" a="1"/>
  <c r="G878" i="4" a="1"/>
  <c r="H878" i="4" a="1"/>
  <c r="I878" i="4" a="1"/>
  <c r="J878" i="4" a="1"/>
  <c r="K878" i="4" a="1"/>
  <c r="B879" i="4" a="1"/>
  <c r="C879" i="4" a="1"/>
  <c r="D879" i="4" s="1"/>
  <c r="B880" i="4" a="1"/>
  <c r="C880" i="4" a="1"/>
  <c r="G880" i="4" a="1"/>
  <c r="H880" i="4" a="1"/>
  <c r="B884" i="4" a="1"/>
  <c r="C884" i="4" a="1"/>
  <c r="G884" i="4" a="1"/>
  <c r="H884" i="4" a="1"/>
  <c r="B885" i="4" a="1"/>
  <c r="C885" i="4" a="1"/>
  <c r="G885" i="4" a="1"/>
  <c r="H885" i="4" a="1"/>
  <c r="I885" i="4" a="1"/>
  <c r="J885" i="4" a="1"/>
  <c r="B888" i="4" a="1"/>
  <c r="C888" i="4" a="1"/>
  <c r="G888" i="4" a="1"/>
  <c r="H888" i="4" a="1"/>
  <c r="I888" i="4" a="1"/>
  <c r="J888" i="4" a="1"/>
  <c r="K888" i="4" a="1"/>
  <c r="L888" i="4" a="1"/>
  <c r="B890" i="4" a="1"/>
  <c r="C890" i="4" a="1"/>
  <c r="G890" i="4" a="1"/>
  <c r="H890" i="4" a="1"/>
  <c r="I890" i="4" a="1"/>
  <c r="J890" i="4" a="1"/>
  <c r="B891" i="4" a="1"/>
  <c r="B892" i="4" a="1"/>
  <c r="C892" i="4" a="1"/>
  <c r="G892" i="4" a="1"/>
  <c r="H892" i="4" a="1"/>
  <c r="I892" i="4" a="1"/>
  <c r="B897" i="4" a="1"/>
  <c r="C897" i="4" a="1"/>
  <c r="G897" i="4" a="1"/>
  <c r="H897" i="4" a="1"/>
  <c r="I897" i="4" a="1"/>
  <c r="B898" i="4" a="1"/>
  <c r="C898" i="4" a="1"/>
  <c r="D898" i="4" s="1"/>
  <c r="B900" i="4" a="1"/>
  <c r="C900" i="4" a="1"/>
  <c r="G900" i="4" a="1"/>
  <c r="H900" i="4" a="1"/>
  <c r="B902" i="4" a="1"/>
  <c r="C902" i="4" a="1"/>
  <c r="G902" i="4" a="1"/>
  <c r="H902" i="4" a="1"/>
  <c r="B903" i="4" a="1"/>
  <c r="C903" i="4" a="1"/>
  <c r="G903" i="4" a="1"/>
  <c r="H903" i="4" a="1"/>
  <c r="I903" i="4" a="1"/>
  <c r="J903" i="4" a="1"/>
  <c r="B907" i="4" a="1"/>
  <c r="C907" i="4" a="1"/>
  <c r="G907" i="4" a="1"/>
  <c r="B908" i="4" a="1"/>
  <c r="C908" i="4" a="1"/>
  <c r="G908" i="4" a="1"/>
  <c r="H908" i="4" a="1"/>
  <c r="B912" i="4" a="1"/>
  <c r="C912" i="4" a="1"/>
  <c r="G912" i="4" a="1"/>
  <c r="H912" i="4" a="1"/>
  <c r="I912" i="4" a="1"/>
  <c r="J912" i="4" a="1"/>
  <c r="B915" i="4" a="1"/>
  <c r="C915" i="4" a="1"/>
  <c r="D915" i="4" s="1"/>
  <c r="B4246" i="4" a="1"/>
  <c r="C4246" i="4" a="1"/>
  <c r="G4246" i="4" a="1"/>
  <c r="H4246" i="4" a="1"/>
  <c r="B4247" i="4" a="1"/>
  <c r="C4247" i="4" a="1"/>
  <c r="C4248" i="4" a="1"/>
  <c r="H4248" i="4" a="1"/>
  <c r="J4248" i="4" a="1"/>
  <c r="L4248" i="4" a="1"/>
  <c r="B4249" i="4" a="1"/>
  <c r="H4249" i="4" a="1"/>
  <c r="J4249" i="4" a="1"/>
  <c r="K4249" i="4" a="1"/>
  <c r="G4251" i="4" a="1"/>
  <c r="J4251" i="4" a="1"/>
  <c r="B4253" i="4" a="1"/>
  <c r="C4253" i="4" a="1"/>
  <c r="G4253" i="4" a="1"/>
  <c r="H4253" i="4" a="1"/>
  <c r="I4253" i="4" a="1"/>
  <c r="J4253" i="4" a="1"/>
  <c r="G916" i="4" a="1"/>
  <c r="H916" i="4" a="1"/>
  <c r="I916" i="4" a="1"/>
  <c r="J916" i="4" a="1"/>
  <c r="K916" i="4" a="1"/>
  <c r="L916" i="4" a="1"/>
  <c r="C4170" i="4" a="1"/>
  <c r="G4170" i="4" a="1"/>
  <c r="B4171" i="4" a="1"/>
  <c r="B4172" i="4" a="1"/>
  <c r="G4174" i="4" a="1"/>
  <c r="I4174" i="4" a="1"/>
  <c r="K4174" i="4" a="1"/>
  <c r="B4175" i="4" a="1"/>
  <c r="H4175" i="4" a="1"/>
  <c r="K4175" i="4" a="1"/>
  <c r="B4177" i="4" a="1"/>
  <c r="C4177" i="4" a="1"/>
  <c r="G4177" i="4" a="1"/>
  <c r="H4177" i="4" a="1"/>
  <c r="B4179" i="4" a="1"/>
  <c r="C4179" i="4" a="1"/>
  <c r="D4179" i="4" s="1"/>
  <c r="C4180" i="4" a="1"/>
  <c r="G4180" i="4" a="1"/>
  <c r="I4180" i="4" a="1"/>
  <c r="K4180" i="4" a="1"/>
  <c r="G4182" i="4" a="1"/>
  <c r="I4182" i="4" a="1"/>
  <c r="L4182" i="4" a="1"/>
  <c r="C4184" i="4" a="1"/>
  <c r="G4184" i="4" a="1"/>
  <c r="I4184" i="4" a="1"/>
  <c r="K4184" i="4" a="1"/>
  <c r="C4186" i="4" a="1"/>
  <c r="G4186" i="4" a="1"/>
  <c r="I4186" i="4" a="1"/>
  <c r="B4187" i="4" a="1"/>
  <c r="H4187" i="4" a="1"/>
  <c r="J4187" i="4" a="1"/>
  <c r="C4189" i="4" a="1"/>
  <c r="H4189" i="4" a="1"/>
  <c r="J4189" i="4" a="1"/>
  <c r="K4189" i="4" a="1"/>
  <c r="C4191" i="4" a="1"/>
  <c r="G4191" i="4" a="1"/>
  <c r="I4191" i="4" a="1"/>
  <c r="J4191" i="4" a="1"/>
  <c r="L4191" i="4" a="1"/>
  <c r="B4192" i="4" a="1"/>
  <c r="C4192" i="4" a="1"/>
  <c r="G4192" i="4" a="1"/>
  <c r="I4192" i="4" a="1"/>
  <c r="K4192" i="4" a="1"/>
  <c r="C4194" i="4" a="1"/>
  <c r="H4194" i="4" a="1"/>
  <c r="J4194" i="4" a="1"/>
  <c r="L4194" i="4" a="1"/>
  <c r="I4196" i="4" a="1"/>
  <c r="K4196" i="4" a="1"/>
  <c r="H4198" i="4" a="1"/>
  <c r="J4198" i="4" a="1"/>
  <c r="L4198" i="4" a="1"/>
  <c r="C4200" i="4" a="1"/>
  <c r="G4200" i="4" a="1"/>
  <c r="I4200" i="4" a="1"/>
  <c r="L4200" i="4" a="1"/>
  <c r="B4201" i="4" a="1"/>
  <c r="C4201" i="4" a="1"/>
  <c r="G4201" i="4" a="1"/>
  <c r="I4201" i="4" a="1"/>
  <c r="J4201" i="4" a="1"/>
  <c r="L4201" i="4" a="1"/>
  <c r="B4202" i="4" a="1"/>
  <c r="C4202" i="4" a="1"/>
  <c r="G4202" i="4" a="1"/>
  <c r="I4202" i="4" a="1"/>
  <c r="B4204" i="4" a="1"/>
  <c r="C4206" i="4" a="1"/>
  <c r="H4206" i="4" a="1"/>
  <c r="J4206" i="4" a="1"/>
  <c r="L4206" i="4" a="1"/>
  <c r="B4207" i="4" a="1"/>
  <c r="H4207" i="4" a="1"/>
  <c r="K4207" i="4" a="1"/>
  <c r="C4209" i="4" a="1"/>
  <c r="G4209" i="4" a="1"/>
  <c r="I4209" i="4" a="1"/>
  <c r="K4209" i="4" a="1"/>
  <c r="C4211" i="4" a="1"/>
  <c r="G4211" i="4" a="1"/>
  <c r="I4211" i="4" a="1"/>
  <c r="J4211" i="4" a="1"/>
  <c r="C4213" i="4" a="1"/>
  <c r="G4213" i="4" a="1"/>
  <c r="I4213" i="4" a="1"/>
  <c r="K4213" i="4" a="1"/>
  <c r="B4214" i="4" a="1"/>
  <c r="G4214" i="4" a="1"/>
  <c r="I4214" i="4" a="1"/>
  <c r="K4214" i="4" a="1"/>
  <c r="B4215" i="4" a="1"/>
  <c r="H4215" i="4" a="1"/>
  <c r="J4215" i="4" a="1"/>
  <c r="L4215" i="4" a="1"/>
  <c r="B4216" i="4" a="1"/>
  <c r="C4216" i="4" a="1"/>
  <c r="G4216" i="4" a="1"/>
  <c r="H4216" i="4" a="1"/>
  <c r="J4216" i="4" a="1"/>
  <c r="I4217" i="4" a="1"/>
  <c r="C4219" i="4" a="1"/>
  <c r="H4219" i="4" a="1"/>
  <c r="J4219" i="4" a="1"/>
  <c r="L4219" i="4" a="1"/>
  <c r="B4220" i="4" a="1"/>
  <c r="C4220" i="4" a="1"/>
  <c r="G4220" i="4" a="1"/>
  <c r="I4220" i="4" a="1"/>
  <c r="K4220" i="4" a="1"/>
  <c r="B4222" i="4" a="1"/>
  <c r="C4222" i="4" a="1"/>
  <c r="G4222" i="4" a="1"/>
  <c r="H4222" i="4" a="1"/>
  <c r="J4222" i="4" a="1"/>
  <c r="B4223" i="4" a="1"/>
  <c r="H4223" i="4" a="1"/>
  <c r="C4225" i="4" a="1"/>
  <c r="H4225" i="4" a="1"/>
  <c r="J4225" i="4" a="1"/>
  <c r="L4225" i="4" a="1"/>
  <c r="B4226" i="4" a="1"/>
  <c r="C4226" i="4" a="1"/>
  <c r="G4226" i="4" a="1"/>
  <c r="H4226" i="4" a="1"/>
  <c r="J4226" i="4" a="1"/>
  <c r="L4226" i="4" a="1"/>
  <c r="B4227" i="4" a="1"/>
  <c r="I4227" i="4" a="1"/>
  <c r="K4227" i="4" a="1"/>
  <c r="C4229" i="4" a="1"/>
  <c r="H4229" i="4" a="1"/>
  <c r="I4229" i="4" a="1"/>
  <c r="K4229" i="4" a="1"/>
  <c r="C4231" i="4" a="1"/>
  <c r="G4231" i="4" a="1"/>
  <c r="I4231" i="4" a="1"/>
  <c r="K4231" i="4" a="1"/>
  <c r="L4231" i="4" a="1"/>
  <c r="B4232" i="4" a="1"/>
  <c r="H4232" i="4" a="1"/>
  <c r="I4232" i="4" a="1"/>
  <c r="B4235" i="4" a="1"/>
  <c r="G4235" i="4" a="1"/>
  <c r="I4235" i="4" a="1"/>
  <c r="K4235" i="4" a="1"/>
  <c r="K4237" i="4" a="1"/>
  <c r="C4239" i="4" a="1"/>
  <c r="H4239" i="4" a="1"/>
  <c r="J4239" i="4" a="1"/>
  <c r="L4239" i="4" a="1"/>
  <c r="C4241" i="4" a="1"/>
  <c r="H4241" i="4" a="1"/>
  <c r="I4241" i="4" a="1"/>
  <c r="L4241" i="4" a="1"/>
  <c r="B4242" i="4" a="1"/>
  <c r="H4242" i="4" a="1"/>
  <c r="J4242" i="4" a="1"/>
  <c r="L4242" i="4" a="1"/>
  <c r="B4243" i="4" a="1"/>
  <c r="C4243" i="4" a="1"/>
  <c r="G4243" i="4" a="1"/>
  <c r="H4243" i="4" a="1"/>
  <c r="H1354" i="4" a="1"/>
  <c r="I1354" i="4" a="1"/>
  <c r="J1354" i="4" a="1"/>
  <c r="K1354" i="4" a="1"/>
  <c r="L1354" i="4" a="1"/>
  <c r="G1917" i="4" a="1"/>
  <c r="H1917" i="4" a="1"/>
  <c r="I1917" i="4" a="1"/>
  <c r="J1917" i="4" a="1"/>
  <c r="K1917" i="4" a="1"/>
  <c r="L1917" i="4" a="1"/>
  <c r="B2034" i="4" a="1"/>
  <c r="C2034" i="4" a="1"/>
  <c r="D2034" i="4" s="1"/>
  <c r="B2037" i="4" a="1"/>
  <c r="C2037" i="4" a="1"/>
  <c r="B2041" i="4" a="1"/>
  <c r="C2041" i="4" a="1"/>
  <c r="G2041" i="4" a="1"/>
  <c r="H2041" i="4" a="1"/>
  <c r="I2041" i="4" a="1"/>
  <c r="J2041" i="4" a="1"/>
  <c r="B2043" i="4" a="1"/>
  <c r="C2043" i="4" a="1"/>
  <c r="G2043" i="4" a="1"/>
  <c r="B2044" i="4" a="1"/>
  <c r="C2044" i="4" a="1"/>
  <c r="G2044" i="4" a="1"/>
  <c r="H2044" i="4" a="1"/>
  <c r="B2045" i="4" a="1"/>
  <c r="C2045" i="4" a="1"/>
  <c r="G2045" i="4" a="1"/>
  <c r="H2045" i="4" a="1"/>
  <c r="I2045" i="4" a="1"/>
  <c r="B2048" i="4" a="1"/>
  <c r="C2048" i="4" a="1"/>
  <c r="G2048" i="4" a="1"/>
  <c r="H2048" i="4" a="1"/>
  <c r="I2048" i="4" a="1"/>
  <c r="J2048" i="4" a="1"/>
  <c r="K2048" i="4" a="1"/>
  <c r="B2049" i="4" a="1"/>
  <c r="C2049" i="4" a="1"/>
  <c r="D2049" i="4" s="1"/>
  <c r="B2055" i="4" a="1"/>
  <c r="C2055" i="4" a="1"/>
  <c r="G2055" i="4" a="1"/>
  <c r="H2055" i="4" a="1"/>
  <c r="I2055" i="4" a="1"/>
  <c r="J2055" i="4" a="1"/>
  <c r="K2055" i="4" a="1"/>
  <c r="B2060" i="4" a="1"/>
  <c r="C2060" i="4" a="1"/>
  <c r="G2060" i="4" a="1"/>
  <c r="H2060" i="4" a="1"/>
  <c r="I2060" i="4" a="1"/>
  <c r="J2060" i="4" a="1"/>
  <c r="K2060" i="4" a="1"/>
  <c r="L2060" i="4" a="1"/>
  <c r="B2062" i="4" a="1"/>
  <c r="C2062" i="4" a="1"/>
  <c r="B2064" i="4" a="1"/>
  <c r="C2064" i="4" a="1"/>
  <c r="B2067" i="4" a="1"/>
  <c r="C2067" i="4" a="1"/>
  <c r="G2067" i="4" a="1"/>
  <c r="H2067" i="4" a="1"/>
  <c r="I2067" i="4" a="1"/>
  <c r="B2068" i="4" a="1"/>
  <c r="C2068" i="4" a="1"/>
  <c r="G2068" i="4" a="1"/>
  <c r="H2068" i="4" a="1"/>
  <c r="B2073" i="4" a="1"/>
  <c r="C2073" i="4" a="1"/>
  <c r="G2073" i="4" a="1"/>
  <c r="H2073" i="4" a="1"/>
  <c r="I2073" i="4" a="1"/>
  <c r="J2073" i="4" a="1"/>
  <c r="K2073" i="4" a="1"/>
  <c r="B2074" i="4" a="1"/>
  <c r="C2074" i="4" a="1"/>
  <c r="B2076" i="4" a="1"/>
  <c r="C2076" i="4" a="1"/>
  <c r="G2076" i="4" a="1"/>
  <c r="H2076" i="4" a="1"/>
  <c r="I2076" i="4" a="1"/>
  <c r="J2076" i="4" a="1"/>
  <c r="B2077" i="4" a="1"/>
  <c r="C2077" i="4" a="1"/>
  <c r="G2077" i="4" a="1"/>
  <c r="H2077" i="4" a="1"/>
  <c r="I2077" i="4" a="1"/>
  <c r="J2077" i="4" a="1"/>
  <c r="K2077" i="4" a="1"/>
  <c r="L2077" i="4" a="1"/>
  <c r="B2081" i="4" a="1"/>
  <c r="C2081" i="4" a="1"/>
  <c r="G2081" i="4" a="1"/>
  <c r="H2081" i="4" a="1"/>
  <c r="I2081" i="4" a="1"/>
  <c r="J2081" i="4" a="1"/>
  <c r="K2081" i="4" a="1"/>
  <c r="B2082" i="4" a="1"/>
  <c r="B2083" i="4" a="1"/>
  <c r="C2083" i="4" a="1"/>
  <c r="G2083" i="4" a="1"/>
  <c r="H2083" i="4" a="1"/>
  <c r="B2086" i="4" a="1"/>
  <c r="C2086" i="4" a="1"/>
  <c r="G2086" i="4" a="1"/>
  <c r="H2086" i="4" a="1"/>
  <c r="I2086" i="4" a="1"/>
  <c r="J2086" i="4" a="1"/>
  <c r="K2086" i="4" a="1"/>
  <c r="B2087" i="4" a="1"/>
  <c r="C2087" i="4" a="1"/>
  <c r="D2087" i="4" s="1"/>
  <c r="B2088" i="4" a="1"/>
  <c r="C2088" i="4" a="1"/>
  <c r="G2088" i="4" a="1"/>
  <c r="H2088" i="4" a="1"/>
  <c r="I2088" i="4" a="1"/>
  <c r="B2089" i="4" a="1"/>
  <c r="C2089" i="4" a="1"/>
  <c r="G2089" i="4" a="1"/>
  <c r="B2090" i="4" a="1"/>
  <c r="C2090" i="4" a="1"/>
  <c r="G2090" i="4" a="1"/>
  <c r="B2091" i="4" a="1"/>
  <c r="C2091" i="4" a="1"/>
  <c r="B2093" i="4" a="1"/>
  <c r="C2093" i="4" a="1"/>
  <c r="B2098" i="4" a="1"/>
  <c r="C2098" i="4" a="1"/>
  <c r="G2098" i="4" a="1"/>
  <c r="H2098" i="4" a="1"/>
  <c r="I2098" i="4" a="1"/>
  <c r="J2098" i="4" a="1"/>
  <c r="B2100" i="4" a="1"/>
  <c r="C2100" i="4" a="1"/>
  <c r="G2100" i="4" a="1"/>
  <c r="H2100" i="4" a="1"/>
  <c r="I2100" i="4" a="1"/>
  <c r="B2101" i="4" a="1"/>
  <c r="C2101" i="4" a="1"/>
  <c r="G2101" i="4" a="1"/>
  <c r="H2101" i="4" a="1"/>
  <c r="I2101" i="4" a="1"/>
  <c r="J2101" i="4" a="1"/>
  <c r="K2101" i="4" a="1"/>
  <c r="B2102" i="4" a="1"/>
  <c r="B2103" i="4" a="1"/>
  <c r="C2103" i="4" a="1"/>
  <c r="G2103" i="4" a="1"/>
  <c r="B2108" i="4" a="1"/>
  <c r="C2108" i="4" a="1"/>
  <c r="B2109" i="4" a="1"/>
  <c r="C2109" i="4" a="1"/>
  <c r="G2109" i="4" a="1"/>
  <c r="H2109" i="4" a="1"/>
  <c r="I2109" i="4" a="1"/>
  <c r="B2114" i="4" a="1"/>
  <c r="C2114" i="4" a="1"/>
  <c r="G2114" i="4" a="1"/>
  <c r="B2116" i="4" a="1"/>
  <c r="C2116" i="4" a="1"/>
  <c r="D2116" i="4" s="1"/>
  <c r="B2117" i="4" a="1"/>
  <c r="C2117" i="4" a="1"/>
  <c r="G2117" i="4" a="1"/>
  <c r="B2120" i="4" a="1"/>
  <c r="C2120" i="4" a="1"/>
  <c r="B2121" i="4" a="1"/>
  <c r="C2121" i="4" a="1"/>
  <c r="B2122" i="4" a="1"/>
  <c r="C2122" i="4" a="1"/>
  <c r="G2122" i="4" a="1"/>
  <c r="H2122" i="4" a="1"/>
  <c r="I2122" i="4" a="1"/>
  <c r="B2125" i="4" a="1"/>
  <c r="B2126" i="4" a="1"/>
  <c r="C2126" i="4" a="1"/>
  <c r="G2126" i="4" a="1"/>
  <c r="H2126" i="4" a="1"/>
  <c r="B2127" i="4" a="1"/>
  <c r="C2127" i="4" a="1"/>
  <c r="G2127" i="4" a="1"/>
  <c r="H2127" i="4" a="1"/>
  <c r="I2127" i="4" a="1"/>
  <c r="J2127" i="4" a="1"/>
  <c r="K2127" i="4" a="1"/>
  <c r="L2127" i="4" a="1"/>
  <c r="B2129" i="4" a="1"/>
  <c r="C2129" i="4" a="1"/>
  <c r="B2130" i="4" a="1"/>
  <c r="C2130" i="4" a="1"/>
  <c r="G2130" i="4" a="1"/>
  <c r="H2130" i="4" a="1"/>
  <c r="I2130" i="4" a="1"/>
  <c r="J2130" i="4" a="1"/>
  <c r="K2130" i="4" a="1"/>
  <c r="B2131" i="4" a="1"/>
  <c r="C2131" i="4" a="1"/>
  <c r="D2131" i="4" s="1"/>
  <c r="B2132" i="4" a="1"/>
  <c r="C2132" i="4" a="1"/>
  <c r="G2132" i="4" a="1"/>
  <c r="H2132" i="4" a="1"/>
  <c r="B2136" i="4" a="1"/>
  <c r="C2136" i="4" a="1"/>
  <c r="G2136" i="4" a="1"/>
  <c r="H2136" i="4" a="1"/>
  <c r="B2137" i="4" a="1"/>
  <c r="C2137" i="4" a="1"/>
  <c r="G2137" i="4" a="1"/>
  <c r="H2137" i="4" a="1"/>
  <c r="B2139" i="4" a="1"/>
  <c r="C2139" i="4" a="1"/>
  <c r="G2139" i="4" a="1"/>
  <c r="H2139" i="4" a="1"/>
  <c r="I2139" i="4" a="1"/>
  <c r="B2143" i="4" a="1"/>
  <c r="C2143" i="4" a="1"/>
  <c r="G2143" i="4" a="1"/>
  <c r="H2143" i="4" a="1"/>
  <c r="I2143" i="4" a="1"/>
  <c r="J2143" i="4" a="1"/>
  <c r="K2143" i="4" a="1"/>
  <c r="L2143" i="4" a="1"/>
  <c r="B2145" i="4" a="1"/>
  <c r="C2145" i="4" a="1"/>
  <c r="G2145" i="4" a="1"/>
  <c r="H2145" i="4" a="1"/>
  <c r="I2145" i="4" a="1"/>
  <c r="J2145" i="4" a="1"/>
  <c r="B2147" i="4" a="1"/>
  <c r="C2147" i="4" a="1"/>
  <c r="G2147" i="4" a="1"/>
  <c r="H2147" i="4" a="1"/>
  <c r="I2147" i="4" a="1"/>
  <c r="B2148" i="4" a="1"/>
  <c r="C2148" i="4" a="1"/>
  <c r="G2148" i="4" a="1"/>
  <c r="H2148" i="4" a="1"/>
  <c r="I2148" i="4" a="1"/>
  <c r="J2148" i="4" a="1"/>
  <c r="K2148" i="4" a="1"/>
  <c r="L2148" i="4" a="1"/>
  <c r="B2152" i="4" a="1"/>
  <c r="C2152" i="4" a="1"/>
  <c r="G2152" i="4" a="1"/>
  <c r="H2152" i="4" a="1"/>
  <c r="I2152" i="4" a="1"/>
  <c r="J2152" i="4" a="1"/>
  <c r="K2152" i="4" a="1"/>
  <c r="B2153" i="4" a="1"/>
  <c r="C2153" i="4" a="1"/>
  <c r="B2170" i="4" a="1"/>
  <c r="C2170" i="4" a="1"/>
  <c r="G2170" i="4" a="1"/>
  <c r="B2171" i="4" a="1"/>
  <c r="B2172" i="4" a="1"/>
  <c r="C2172" i="4" a="1"/>
  <c r="G2172" i="4" a="1"/>
  <c r="H2172" i="4" a="1"/>
  <c r="B2177" i="4" a="1"/>
  <c r="C2177" i="4" a="1"/>
  <c r="G2177" i="4" a="1"/>
  <c r="B2178" i="4" a="1"/>
  <c r="C2178" i="4" a="1"/>
  <c r="G2178" i="4" a="1"/>
  <c r="B2179" i="4" a="1"/>
  <c r="C2179" i="4" a="1"/>
  <c r="G2179" i="4" a="1"/>
  <c r="B2181" i="4" a="1"/>
  <c r="C2181" i="4" a="1"/>
  <c r="G2181" i="4" a="1"/>
  <c r="B2183" i="4" a="1"/>
  <c r="C2183" i="4" a="1"/>
  <c r="G2183" i="4" a="1"/>
  <c r="H2183" i="4" a="1"/>
  <c r="I2183" i="4" a="1"/>
  <c r="J2183" i="4" a="1"/>
  <c r="B2186" i="4" a="1"/>
  <c r="C2186" i="4" a="1"/>
  <c r="G2186" i="4" a="1"/>
  <c r="B2187" i="4" a="1"/>
  <c r="C2187" i="4" a="1"/>
  <c r="G2187" i="4" a="1"/>
  <c r="H2187" i="4" a="1"/>
  <c r="I2187" i="4" a="1"/>
  <c r="J2187" i="4" a="1"/>
  <c r="B2195" i="4" a="1"/>
  <c r="C2195" i="4" a="1"/>
  <c r="G2195" i="4" a="1"/>
  <c r="H2195" i="4" a="1"/>
  <c r="I2195" i="4" a="1"/>
  <c r="J2195" i="4" a="1"/>
  <c r="B2198" i="4" a="1"/>
  <c r="C2198" i="4" a="1"/>
  <c r="G2198" i="4" a="1"/>
  <c r="H2198" i="4" a="1"/>
  <c r="B2200" i="4" a="1"/>
  <c r="C2200" i="4" a="1"/>
  <c r="G2200" i="4" a="1"/>
  <c r="H2200" i="4" a="1"/>
  <c r="I2200" i="4" a="1"/>
  <c r="J2200" i="4" a="1"/>
  <c r="K2200" i="4" a="1"/>
  <c r="L2200" i="4" a="1"/>
  <c r="B2202" i="4" a="1"/>
  <c r="C2202" i="4" a="1"/>
  <c r="G2202" i="4" a="1"/>
  <c r="H2202" i="4" a="1"/>
  <c r="I2202" i="4" a="1"/>
  <c r="J2202" i="4" a="1"/>
  <c r="K2202" i="4" a="1"/>
  <c r="L2202" i="4" a="1"/>
  <c r="B2204" i="4" a="1"/>
  <c r="C2204" i="4" a="1"/>
  <c r="G2204" i="4" a="1"/>
  <c r="H2204" i="4" a="1"/>
  <c r="I2204" i="4" a="1"/>
  <c r="J2204" i="4" a="1"/>
  <c r="B2221" i="4" a="1"/>
  <c r="C2221" i="4" a="1"/>
  <c r="G2221" i="4" a="1"/>
  <c r="H2221" i="4" a="1"/>
  <c r="I2221" i="4" a="1"/>
  <c r="J2221" i="4" a="1"/>
  <c r="K2221" i="4" a="1"/>
  <c r="L2221" i="4" a="1"/>
  <c r="B2223" i="4" a="1"/>
  <c r="C2223" i="4" a="1"/>
  <c r="G2223" i="4" a="1"/>
  <c r="H2223" i="4" a="1"/>
  <c r="I2223" i="4" a="1"/>
  <c r="J2223" i="4" a="1"/>
  <c r="K2223" i="4" a="1"/>
  <c r="L2223" i="4" a="1"/>
  <c r="B2230" i="4" a="1"/>
  <c r="C2230" i="4" a="1"/>
  <c r="G2230" i="4" a="1"/>
  <c r="H2230" i="4" a="1"/>
  <c r="I2230" i="4" a="1"/>
  <c r="J2230" i="4" a="1"/>
  <c r="K2230" i="4" a="1"/>
  <c r="L2230" i="4" a="1"/>
  <c r="B2232" i="4" a="1"/>
  <c r="C2232" i="4" a="1"/>
  <c r="B2234" i="4" a="1"/>
  <c r="C2234" i="4" a="1"/>
  <c r="G2234" i="4" a="1"/>
  <c r="H2234" i="4" a="1"/>
  <c r="I2234" i="4" a="1"/>
  <c r="B2235" i="4" a="1"/>
  <c r="C2235" i="4" a="1"/>
  <c r="G2235" i="4" a="1"/>
  <c r="H2235" i="4" a="1"/>
  <c r="I2235" i="4" a="1"/>
  <c r="J2235" i="4" a="1"/>
  <c r="B2237" i="4" a="1"/>
  <c r="C2237" i="4" a="1"/>
  <c r="G2237" i="4" a="1"/>
  <c r="H2237" i="4" a="1"/>
  <c r="I2237" i="4" a="1"/>
  <c r="J2237" i="4" a="1"/>
  <c r="B2240" i="4" a="1"/>
  <c r="C2240" i="4" a="1"/>
  <c r="G2240" i="4" a="1"/>
  <c r="H2240" i="4" a="1"/>
  <c r="B2242" i="4" a="1"/>
  <c r="C2242" i="4" a="1"/>
  <c r="G2242" i="4" a="1"/>
  <c r="H2242" i="4" a="1"/>
  <c r="I2242" i="4" a="1"/>
  <c r="J2242" i="4" a="1"/>
  <c r="K2242" i="4" a="1"/>
  <c r="L2242" i="4" a="1"/>
  <c r="B2247" i="4" a="1"/>
  <c r="C2247" i="4" a="1"/>
  <c r="G2247" i="4" a="1"/>
  <c r="H2247" i="4" a="1"/>
  <c r="I2247" i="4" a="1"/>
  <c r="J2247" i="4" a="1"/>
  <c r="K2247" i="4" a="1"/>
  <c r="L2247" i="4" a="1"/>
  <c r="B2250" i="4" a="1"/>
  <c r="C2250" i="4" a="1"/>
  <c r="G2250" i="4" a="1"/>
  <c r="H2250" i="4" a="1"/>
  <c r="I2250" i="4" a="1"/>
  <c r="B2251" i="4" a="1"/>
  <c r="C2251" i="4" a="1"/>
  <c r="G2251" i="4" a="1"/>
  <c r="H2251" i="4" a="1"/>
  <c r="I2251" i="4" a="1"/>
  <c r="J2251" i="4" a="1"/>
  <c r="K2251" i="4" a="1"/>
  <c r="B2252" i="4" a="1"/>
  <c r="C2252" i="4" a="1"/>
  <c r="B2254" i="4" a="1"/>
  <c r="C2254" i="4" a="1"/>
  <c r="G2254" i="4" a="1"/>
  <c r="H2254" i="4" a="1"/>
  <c r="I2254" i="4" a="1"/>
  <c r="J2254" i="4" a="1"/>
  <c r="K2254" i="4" a="1"/>
  <c r="B2255" i="4" a="1"/>
  <c r="C2255" i="4" a="1"/>
  <c r="B2256" i="4" a="1"/>
  <c r="C2256" i="4" a="1"/>
  <c r="G2256" i="4" a="1"/>
  <c r="B2257" i="4" a="1"/>
  <c r="C2257" i="4" a="1"/>
  <c r="G2257" i="4" a="1"/>
  <c r="B2260" i="4" a="1"/>
  <c r="C2260" i="4" a="1"/>
  <c r="G2260" i="4" a="1"/>
  <c r="H2260" i="4" a="1"/>
  <c r="B2263" i="4" a="1"/>
  <c r="C2263" i="4" a="1"/>
  <c r="G2263" i="4" a="1"/>
  <c r="H2263" i="4" a="1"/>
  <c r="I2263" i="4" a="1"/>
  <c r="J2263" i="4" a="1"/>
  <c r="B2266" i="4" a="1"/>
  <c r="C2266" i="4" a="1"/>
  <c r="G2266" i="4" a="1"/>
  <c r="H2266" i="4" a="1"/>
  <c r="B2268" i="4" a="1"/>
  <c r="C2268" i="4" a="1"/>
  <c r="G2268" i="4" a="1"/>
  <c r="H2268" i="4" a="1"/>
  <c r="I2268" i="4" a="1"/>
  <c r="B2269" i="4" a="1"/>
  <c r="C2269" i="4" a="1"/>
  <c r="G2269" i="4" a="1"/>
  <c r="H2269" i="4" a="1"/>
  <c r="I2269" i="4" a="1"/>
  <c r="B2270" i="4" a="1"/>
  <c r="C2270" i="4" a="1"/>
  <c r="G2270" i="4" a="1"/>
  <c r="H2270" i="4" a="1"/>
  <c r="I2270" i="4" a="1"/>
  <c r="J2270" i="4" a="1"/>
  <c r="B2272" i="4" a="1"/>
  <c r="C2272" i="4" a="1"/>
  <c r="G2272" i="4" a="1"/>
  <c r="B2273" i="4" a="1"/>
  <c r="C2273" i="4" a="1"/>
  <c r="D2273" i="4" s="1"/>
  <c r="B2712" i="4" a="1"/>
  <c r="B2713" i="4" a="1"/>
  <c r="G2713" i="4" a="1"/>
  <c r="I2713" i="4" a="1"/>
  <c r="C2716" i="4" a="1"/>
  <c r="H2716" i="4" a="1"/>
  <c r="I2716" i="4" a="1"/>
  <c r="K2716" i="4" a="1"/>
  <c r="B2718" i="4" a="1"/>
  <c r="C2718" i="4" a="1"/>
  <c r="G2718" i="4" a="1"/>
  <c r="B2721" i="4" a="1"/>
  <c r="G2721" i="4" a="1"/>
  <c r="I2721" i="4" a="1"/>
  <c r="B2722" i="4" a="1"/>
  <c r="G2722" i="4" a="1"/>
  <c r="I2722" i="4" a="1"/>
  <c r="J2722" i="4" a="1"/>
  <c r="C2724" i="4" a="1"/>
  <c r="B2725" i="4" a="1"/>
  <c r="C2725" i="4" a="1"/>
  <c r="G2725" i="4" a="1"/>
  <c r="I2725" i="4" a="1"/>
  <c r="C2726" i="4" a="1"/>
  <c r="H2726" i="4" a="1"/>
  <c r="J2726" i="4" a="1"/>
  <c r="L2726" i="4" a="1"/>
  <c r="B2727" i="4" a="1"/>
  <c r="C2727" i="4" a="1"/>
  <c r="G2727" i="4" a="1"/>
  <c r="I2727" i="4" a="1"/>
  <c r="K2727" i="4" a="1"/>
  <c r="B2729" i="4" a="1"/>
  <c r="C2729" i="4" a="1"/>
  <c r="G2729" i="4" a="1"/>
  <c r="I2729" i="4" a="1"/>
  <c r="K2729" i="4" a="1"/>
  <c r="H2730" i="4" a="1"/>
  <c r="C2731" i="4" a="1"/>
  <c r="G2731" i="4" a="1"/>
  <c r="I2731" i="4" a="1"/>
  <c r="K2731" i="4" a="1"/>
  <c r="B2733" i="4" a="1"/>
  <c r="B2734" i="4" a="1"/>
  <c r="B2735" i="4" a="1"/>
  <c r="C2735" i="4" a="1"/>
  <c r="G2735" i="4" a="1"/>
  <c r="B2737" i="4" a="1"/>
  <c r="C2737" i="4" a="1"/>
  <c r="G2737" i="4" a="1"/>
  <c r="H2737" i="4" a="1"/>
  <c r="I2737" i="4" a="1"/>
  <c r="B2738" i="4" a="1"/>
  <c r="C2738" i="4" a="1"/>
  <c r="D2738" i="4" s="1"/>
  <c r="B2741" i="4" a="1"/>
  <c r="C2741" i="4" a="1"/>
  <c r="G2741" i="4" a="1"/>
  <c r="B2743" i="4" a="1"/>
  <c r="C2743" i="4" a="1"/>
  <c r="G2743" i="4" a="1"/>
  <c r="B2744" i="4" a="1"/>
  <c r="C2744" i="4" a="1"/>
  <c r="G2744" i="4" a="1"/>
  <c r="H2744" i="4" a="1"/>
  <c r="G2991" i="4" a="1"/>
  <c r="K2991" i="4" a="1"/>
  <c r="B2993" i="4" a="1"/>
  <c r="C2993" i="4" a="1"/>
  <c r="H2993" i="4" a="1"/>
  <c r="K3001" i="4" a="1"/>
  <c r="B3005" i="4" a="1"/>
  <c r="C3005" i="4" a="1"/>
  <c r="D3005" i="4" s="1"/>
  <c r="C3006" i="4" a="1"/>
  <c r="H3006" i="4" a="1"/>
  <c r="J3006" i="4" a="1"/>
  <c r="K3006" i="4" a="1"/>
  <c r="B3010" i="4" a="1"/>
  <c r="C3010" i="4" a="1"/>
  <c r="G3010" i="4" a="1"/>
  <c r="H3010" i="4" a="1"/>
  <c r="J3010" i="4" a="1"/>
  <c r="B3011" i="4" a="1"/>
  <c r="B3014" i="4" a="1"/>
  <c r="H3014" i="4" a="1"/>
  <c r="I3014" i="4" a="1"/>
  <c r="K3014" i="4" a="1"/>
  <c r="B3016" i="4" a="1"/>
  <c r="H3016" i="4" a="1"/>
  <c r="J3016" i="4" a="1"/>
  <c r="G3019" i="4" a="1"/>
  <c r="J3019" i="4" a="1"/>
  <c r="L3019" i="4" a="1"/>
  <c r="B3021" i="4" a="1"/>
  <c r="G3021" i="4" a="1"/>
  <c r="I3021" i="4" a="1"/>
  <c r="J3021" i="4" a="1"/>
  <c r="H3022" i="4" a="1"/>
  <c r="J3022" i="4" a="1"/>
  <c r="L3022" i="4" a="1"/>
  <c r="C3024" i="4" a="1"/>
  <c r="G3024" i="4" a="1"/>
  <c r="H3024" i="4" a="1"/>
  <c r="J3024" i="4" a="1"/>
  <c r="B3025" i="4" a="1"/>
  <c r="B3026" i="4" a="1"/>
  <c r="H3026" i="4" a="1"/>
  <c r="B3029" i="4" a="1"/>
  <c r="H3029" i="4" a="1"/>
  <c r="B3030" i="4" a="1"/>
  <c r="C3030" i="4" a="1"/>
  <c r="G3030" i="4" a="1"/>
  <c r="B3033" i="4" a="1"/>
  <c r="C3033" i="4" a="1"/>
  <c r="G3033" i="4" a="1"/>
  <c r="I3033" i="4" a="1"/>
  <c r="K3033" i="4" a="1"/>
  <c r="C3035" i="4" a="1"/>
  <c r="G3035" i="4" a="1"/>
  <c r="I3035" i="4" a="1"/>
  <c r="J3035" i="4" a="1"/>
  <c r="B3036" i="4" a="1"/>
  <c r="B3037" i="4" a="1"/>
  <c r="C3038" i="4" a="1"/>
  <c r="G3038" i="4" a="1"/>
  <c r="I3038" i="4" a="1"/>
  <c r="K3038" i="4" a="1"/>
  <c r="G3039" i="4" a="1"/>
  <c r="C3044" i="4" a="1"/>
  <c r="G3044" i="4" a="1"/>
  <c r="I3044" i="4" a="1"/>
  <c r="L3044" i="4" a="1"/>
  <c r="B3045" i="4" a="1"/>
  <c r="H3045" i="4" a="1"/>
  <c r="K3045" i="4" a="1"/>
  <c r="B3047" i="4" a="1"/>
  <c r="C3047" i="4" a="1"/>
  <c r="G3047" i="4" a="1"/>
  <c r="H3047" i="4" a="1"/>
  <c r="C3048" i="4" a="1"/>
  <c r="G3048" i="4" a="1"/>
  <c r="H3049" i="4" a="1"/>
  <c r="B3050" i="4" a="1"/>
  <c r="C3050" i="4" a="1"/>
  <c r="G3050" i="4" a="1"/>
  <c r="I3050" i="4" a="1"/>
  <c r="J3050" i="4" a="1"/>
  <c r="K3050" i="4" a="1"/>
  <c r="B3053" i="4" a="1"/>
  <c r="H3053" i="4" a="1"/>
  <c r="I3053" i="4" a="1"/>
  <c r="K3053" i="4" a="1"/>
  <c r="B3054" i="4" a="1"/>
  <c r="G3054" i="4" a="1"/>
  <c r="I3054" i="4" a="1"/>
  <c r="K3054" i="4" a="1"/>
  <c r="B3055" i="4" a="1"/>
  <c r="H3055" i="4" a="1"/>
  <c r="J3055" i="4" a="1"/>
  <c r="L3055" i="4" a="1"/>
  <c r="B3056" i="4" a="1"/>
  <c r="H3056" i="4" a="1"/>
  <c r="I3056" i="4" a="1"/>
  <c r="K3056" i="4" a="1"/>
  <c r="B3057" i="4" a="1"/>
  <c r="H3057" i="4" a="1"/>
  <c r="I3057" i="4" a="1"/>
  <c r="K3057" i="4" a="1"/>
  <c r="L3057" i="4" a="1"/>
  <c r="B3058" i="4" a="1"/>
  <c r="H3058" i="4" a="1"/>
  <c r="J3058" i="4" a="1"/>
  <c r="B3059" i="4" a="1"/>
  <c r="C3059" i="4" a="1"/>
  <c r="D3059" i="4" s="1"/>
  <c r="B3061" i="4" a="1"/>
  <c r="C3061" i="4" a="1"/>
  <c r="G3061" i="4" a="1"/>
  <c r="H3061" i="4" a="1"/>
  <c r="I3061" i="4" a="1"/>
  <c r="B3063" i="4" a="1"/>
  <c r="C3063" i="4" a="1"/>
  <c r="G3063" i="4" a="1"/>
  <c r="H3063" i="4" a="1"/>
  <c r="J3063" i="4" a="1"/>
  <c r="B3064" i="4" a="1"/>
  <c r="B3065" i="4" a="1"/>
  <c r="C3066" i="4" a="1"/>
  <c r="G3066" i="4" a="1"/>
  <c r="I3066" i="4" a="1"/>
  <c r="C3068" i="4" a="1"/>
  <c r="H3068" i="4" a="1"/>
  <c r="J3068" i="4" a="1"/>
  <c r="H3069" i="4" a="1"/>
  <c r="J3069" i="4" a="1"/>
  <c r="B3072" i="4" a="1"/>
  <c r="C3072" i="4" a="1"/>
  <c r="G3072" i="4" a="1"/>
  <c r="I3072" i="4" a="1"/>
  <c r="B3073" i="4" a="1"/>
  <c r="G3073" i="4" a="1"/>
  <c r="H3073" i="4" a="1"/>
  <c r="J3073" i="4" a="1"/>
  <c r="L3073" i="4" a="1"/>
  <c r="B3074" i="4" a="1"/>
  <c r="H3074" i="4" a="1"/>
  <c r="J3074" i="4" a="1"/>
  <c r="L3074" i="4" a="1"/>
  <c r="B3075" i="4" a="1"/>
  <c r="I3075" i="4" a="1"/>
  <c r="K3075" i="4" a="1"/>
  <c r="H3078" i="4" a="1"/>
  <c r="C3080" i="4" a="1"/>
  <c r="G3080" i="4" a="1"/>
  <c r="I3080" i="4" a="1"/>
  <c r="B3081" i="4" a="1"/>
  <c r="C3083" i="4" a="1"/>
  <c r="G3083" i="4" a="1"/>
  <c r="I3083" i="4" a="1"/>
  <c r="K3083" i="4" a="1"/>
  <c r="C3085" i="4" a="1"/>
  <c r="G3085" i="4" a="1"/>
  <c r="J3085" i="4" a="1"/>
  <c r="B3086" i="4" a="1"/>
  <c r="I3089" i="4" a="1"/>
  <c r="K3089" i="4" a="1"/>
  <c r="C3091" i="4" a="1"/>
  <c r="G3091" i="4" a="1"/>
  <c r="I3091" i="4" a="1"/>
  <c r="C3092" i="4" a="1"/>
  <c r="D3092" i="4" s="1"/>
  <c r="B3094" i="4" a="1"/>
  <c r="C3094" i="4" a="1"/>
  <c r="G3094" i="4" a="1"/>
  <c r="C3096" i="4" a="1"/>
  <c r="G3096" i="4" a="1"/>
  <c r="H3096" i="4" a="1"/>
  <c r="J3096" i="4" a="1"/>
  <c r="C3098" i="4" a="1"/>
  <c r="H3098" i="4" a="1"/>
  <c r="G3099" i="4" a="1"/>
  <c r="H3100" i="4" a="1"/>
  <c r="J3100" i="4" a="1"/>
  <c r="H3101" i="4" a="1"/>
  <c r="H3102" i="4" a="1"/>
  <c r="B3103" i="4" a="1"/>
  <c r="H3103" i="4" a="1"/>
  <c r="J3103" i="4" a="1"/>
  <c r="L3103" i="4" a="1"/>
  <c r="B3105" i="4" a="1"/>
  <c r="H3105" i="4" a="1"/>
  <c r="B3107" i="4" a="1"/>
  <c r="H3107" i="4" a="1"/>
  <c r="J3107" i="4" a="1"/>
  <c r="C3108" i="4" a="1"/>
  <c r="G3108" i="4" a="1"/>
  <c r="B3110" i="4" a="1"/>
  <c r="G3110" i="4" a="1"/>
  <c r="I3110" i="4" a="1"/>
  <c r="K3110" i="4" a="1"/>
  <c r="C3112" i="4" a="1"/>
  <c r="C3113" i="4" a="1"/>
  <c r="G3113" i="4" a="1"/>
  <c r="I3113" i="4" a="1"/>
  <c r="H3115" i="4" a="1"/>
  <c r="I3115" i="4" a="1"/>
  <c r="C3117" i="4" a="1"/>
  <c r="G3117" i="4" a="1"/>
  <c r="J3117" i="4" a="1"/>
  <c r="L3117" i="4" a="1"/>
  <c r="B3118" i="4" a="1"/>
  <c r="C3118" i="4" a="1"/>
  <c r="H3118" i="4" a="1"/>
  <c r="J3118" i="4" a="1"/>
  <c r="G3119" i="4" a="1"/>
  <c r="B3120" i="4" a="1"/>
  <c r="C3120" i="4" a="1"/>
  <c r="G3120" i="4" a="1"/>
  <c r="H3120" i="4" a="1"/>
  <c r="G3121" i="4" a="1"/>
  <c r="C3123" i="4" a="1"/>
  <c r="G3123" i="4" a="1"/>
  <c r="I3123" i="4" a="1"/>
  <c r="K3123" i="4" a="1"/>
  <c r="B3125" i="4" a="1"/>
  <c r="C3125" i="4" a="1"/>
  <c r="G3125" i="4" a="1"/>
  <c r="I3125" i="4" a="1"/>
  <c r="L3125" i="4" a="1"/>
  <c r="B3127" i="4" a="1"/>
  <c r="C3127" i="4" a="1"/>
  <c r="H3127" i="4" a="1"/>
  <c r="C3128" i="4" a="1"/>
  <c r="H3128" i="4" a="1"/>
  <c r="K3128" i="4" a="1"/>
  <c r="G3129" i="4" a="1"/>
  <c r="B3130" i="4" a="1"/>
  <c r="H3130" i="4" a="1"/>
  <c r="C3133" i="4" a="1"/>
  <c r="G3133" i="4" a="1"/>
  <c r="H3133" i="4" a="1"/>
  <c r="J3133" i="4" a="1"/>
  <c r="G3134" i="4" a="1"/>
  <c r="H3135" i="4" a="1"/>
  <c r="B3137" i="4" a="1"/>
  <c r="C3138" i="4" a="1"/>
  <c r="G3138" i="4" a="1"/>
  <c r="I3138" i="4" a="1"/>
  <c r="J3138" i="4" a="1"/>
  <c r="K3138" i="4" a="1"/>
  <c r="C3140" i="4" a="1"/>
  <c r="G3140" i="4" a="1"/>
  <c r="I3140" i="4" a="1"/>
  <c r="K3140" i="4" a="1"/>
  <c r="B3143" i="4" a="1"/>
  <c r="C3143" i="4" a="1"/>
  <c r="G3143" i="4" a="1"/>
  <c r="H3143" i="4" a="1"/>
  <c r="J3143" i="4" a="1"/>
  <c r="B3144" i="4" a="1"/>
  <c r="B3145" i="4" a="1"/>
  <c r="H3145" i="4" a="1"/>
  <c r="J3145" i="4" a="1"/>
  <c r="L3145" i="4" a="1"/>
  <c r="B3149" i="4" a="1"/>
  <c r="G3149" i="4" a="1"/>
  <c r="H3149" i="4" a="1"/>
  <c r="J3149" i="4" a="1"/>
  <c r="L3149" i="4" a="1"/>
  <c r="B3150" i="4" a="1"/>
  <c r="G3150" i="4" a="1"/>
  <c r="I3150" i="4" a="1"/>
  <c r="B3152" i="4" a="1"/>
  <c r="C3152" i="4" a="1"/>
  <c r="G3152" i="4" a="1"/>
  <c r="I3152" i="4" a="1"/>
  <c r="B3153" i="4" a="1"/>
  <c r="G3153" i="4" a="1"/>
  <c r="I3153" i="4" a="1"/>
  <c r="J3153" i="4" a="1"/>
  <c r="L3153" i="4" a="1"/>
  <c r="B3154" i="4" a="1"/>
  <c r="H3154" i="4" a="1"/>
  <c r="I3154" i="4" a="1"/>
  <c r="J3154" i="4" a="1"/>
  <c r="K3154" i="4" a="1"/>
  <c r="B3158" i="4" a="1"/>
  <c r="C3158" i="4" a="1"/>
  <c r="G3158" i="4" a="1"/>
  <c r="I3158" i="4" a="1"/>
  <c r="K3158" i="4" a="1"/>
  <c r="B3160" i="4" a="1"/>
  <c r="H3160" i="4" a="1"/>
  <c r="B3163" i="4" a="1"/>
  <c r="H3163" i="4" a="1"/>
  <c r="I3163" i="4" a="1"/>
  <c r="K3163" i="4" a="1"/>
  <c r="B3164" i="4" a="1"/>
  <c r="H3164" i="4" a="1"/>
  <c r="I3164" i="4" a="1"/>
  <c r="L3164" i="4" a="1"/>
  <c r="B3165" i="4" a="1"/>
  <c r="H3165" i="4" a="1"/>
  <c r="J3165" i="4" a="1"/>
  <c r="K3165" i="4" a="1"/>
  <c r="G3168" i="4" a="1"/>
  <c r="I3168" i="4" a="1"/>
  <c r="K3168" i="4" a="1"/>
  <c r="J3170" i="4" a="1"/>
  <c r="L3170" i="4" a="1"/>
  <c r="C3171" i="4" a="1"/>
  <c r="H3171" i="4" a="1"/>
  <c r="J3171" i="4" a="1"/>
  <c r="B3173" i="4" a="1"/>
  <c r="H3173" i="4" a="1"/>
  <c r="I3173" i="4" a="1"/>
  <c r="K3173" i="4" a="1"/>
  <c r="I3178" i="4" a="1"/>
  <c r="G3185" i="4" a="1"/>
  <c r="J3185" i="4" a="1"/>
  <c r="H3190" i="4" a="1"/>
  <c r="J3190" i="4" a="1"/>
  <c r="J3191" i="4" a="1"/>
  <c r="K3193" i="4" a="1"/>
  <c r="L3195" i="4" a="1"/>
  <c r="K3196" i="4" a="1"/>
  <c r="J3197" i="4" a="1"/>
  <c r="L3197" i="4" a="1"/>
  <c r="I3201" i="4" a="1"/>
  <c r="J3201" i="4" a="1"/>
  <c r="L3201" i="4" a="1"/>
  <c r="I3202" i="4" a="1"/>
  <c r="K3202" i="4" a="1"/>
  <c r="L3204" i="4" a="1"/>
  <c r="K3206" i="4" a="1"/>
  <c r="K3213" i="4" a="1"/>
  <c r="K3214" i="4" a="1"/>
  <c r="L3214" i="4" a="1"/>
  <c r="G3215" i="4" a="1"/>
  <c r="H3215" i="4" a="1"/>
  <c r="I3215" i="4" a="1"/>
  <c r="K3215" i="4" a="1"/>
  <c r="L3215" i="4" a="1"/>
  <c r="J3216" i="4" a="1"/>
  <c r="J3218" i="4" a="1"/>
  <c r="K3218" i="4" a="1"/>
  <c r="L3218" i="4" a="1"/>
  <c r="H3222" i="4" a="1"/>
  <c r="I3223" i="4" a="1"/>
  <c r="G3227" i="4" a="1"/>
  <c r="I3227" i="4" a="1"/>
  <c r="K3227" i="4" a="1"/>
  <c r="K3229" i="4" a="1"/>
  <c r="K3234" i="4" a="1"/>
  <c r="I3238" i="4" a="1"/>
  <c r="K3238" i="4" a="1"/>
  <c r="J3241" i="4" a="1"/>
  <c r="K3241" i="4" a="1"/>
  <c r="L3241" i="4" a="1"/>
  <c r="K3242" i="4" a="1"/>
  <c r="I3245" i="4" a="1"/>
  <c r="L3245" i="4" a="1"/>
  <c r="L3246" i="4" a="1"/>
  <c r="H3247" i="4" a="1"/>
  <c r="I3247" i="4" a="1"/>
  <c r="J3247" i="4" a="1"/>
  <c r="L3247" i="4" a="1"/>
  <c r="H3250" i="4" a="1"/>
  <c r="J3250" i="4" a="1"/>
  <c r="K3252" i="4" a="1"/>
  <c r="J3255" i="4" a="1"/>
  <c r="K3255" i="4" a="1"/>
  <c r="L3259" i="4" a="1"/>
  <c r="C3262" i="4" a="1"/>
  <c r="H3262" i="4" a="1"/>
  <c r="H3263" i="4" a="1"/>
  <c r="J3263" i="4" a="1"/>
  <c r="L3263" i="4" a="1"/>
  <c r="G3265" i="4" a="1"/>
  <c r="J3265" i="4" a="1"/>
  <c r="G3266" i="4" a="1"/>
  <c r="I3268" i="4" a="1"/>
  <c r="K3268" i="4" a="1"/>
  <c r="L3269" i="4" a="1"/>
  <c r="J3270" i="4" a="1"/>
  <c r="L3270" i="4" a="1"/>
  <c r="C3274" i="4" a="1"/>
  <c r="K3274" i="4" a="1"/>
  <c r="G3276" i="4" a="1"/>
  <c r="I3276" i="4" a="1"/>
  <c r="J3276" i="4" a="1"/>
  <c r="L3276" i="4" a="1"/>
  <c r="H3277" i="4" a="1"/>
  <c r="J3277" i="4" a="1"/>
  <c r="L3277" i="4" a="1"/>
  <c r="H3281" i="4" a="1"/>
  <c r="J3281" i="4" a="1"/>
  <c r="L3281" i="4" a="1"/>
  <c r="I3282" i="4" a="1"/>
  <c r="K3282" i="4" a="1"/>
  <c r="K3284" i="4" a="1"/>
  <c r="H3286" i="4" a="1"/>
  <c r="J3286" i="4" a="1"/>
  <c r="H3287" i="4" a="1"/>
  <c r="I3289" i="4" a="1"/>
  <c r="K3289" i="4" a="1"/>
  <c r="H3291" i="4" a="1"/>
  <c r="K3291" i="4" a="1"/>
  <c r="H3296" i="4" a="1"/>
  <c r="I3296" i="4" a="1"/>
  <c r="K3296" i="4" a="1"/>
  <c r="H3298" i="4" a="1"/>
  <c r="I3298" i="4" a="1"/>
  <c r="J3298" i="4" a="1"/>
  <c r="K3298" i="4" a="1"/>
  <c r="H3300" i="4" a="1"/>
  <c r="J3300" i="4" a="1"/>
  <c r="L3300" i="4" a="1"/>
  <c r="C3301" i="4" a="1"/>
  <c r="H3301" i="4" a="1"/>
  <c r="J3301" i="4" a="1"/>
  <c r="J3303" i="4" a="1"/>
  <c r="L3303" i="4" a="1"/>
  <c r="C3304" i="4" a="1"/>
  <c r="H3304" i="4" a="1"/>
  <c r="J3304" i="4" a="1"/>
  <c r="G3305" i="4" a="1"/>
  <c r="I3306" i="4" a="1"/>
  <c r="J3307" i="4" a="1"/>
  <c r="L3307" i="4" a="1"/>
  <c r="G3308" i="4" a="1"/>
  <c r="I3308" i="4" a="1"/>
  <c r="J3308" i="4" a="1"/>
  <c r="L3308" i="4" a="1"/>
  <c r="G3309" i="4" a="1"/>
  <c r="I3309" i="4" a="1"/>
  <c r="K3309" i="4" a="1"/>
  <c r="H3311" i="4" a="1"/>
  <c r="I3311" i="4" a="1"/>
  <c r="J3311" i="4" a="1"/>
  <c r="L3311" i="4" a="1"/>
  <c r="K3313" i="4" a="1"/>
  <c r="I3315" i="4" a="1"/>
  <c r="K3315" i="4" a="1"/>
  <c r="H3316" i="4" a="1"/>
  <c r="J3316" i="4" a="1"/>
  <c r="K3316" i="4" a="1"/>
  <c r="G3319" i="4" a="1"/>
  <c r="I3319" i="4" a="1"/>
  <c r="K3319" i="4" a="1"/>
  <c r="L3321" i="4" a="1"/>
  <c r="I3322" i="4" a="1"/>
  <c r="J3322" i="4" a="1"/>
  <c r="L3322" i="4" a="1"/>
  <c r="H3323" i="4" a="1"/>
  <c r="J3323" i="4" a="1"/>
  <c r="L3323" i="4" a="1"/>
  <c r="G3324" i="4" a="1"/>
  <c r="I3324" i="4" a="1"/>
  <c r="J3324" i="4" a="1"/>
  <c r="L3324" i="4" a="1"/>
  <c r="B3325" i="4" a="1"/>
  <c r="G3325" i="4" a="1"/>
  <c r="I3325" i="4" a="1"/>
  <c r="K3325" i="4" a="1"/>
  <c r="L3325" i="4" a="1"/>
  <c r="G3326" i="4" a="1"/>
  <c r="J3326" i="4" a="1"/>
  <c r="K3326" i="4" a="1"/>
  <c r="K3331" i="4" a="1"/>
  <c r="K3334" i="4" a="1"/>
  <c r="L3334" i="4" a="1"/>
  <c r="K3336" i="4" a="1"/>
  <c r="H3339" i="4" a="1"/>
  <c r="J3339" i="4" a="1"/>
  <c r="G3342" i="4" a="1"/>
  <c r="H3342" i="4" a="1"/>
  <c r="I3342" i="4" a="1"/>
  <c r="H3345" i="4" a="1"/>
  <c r="J3345" i="4" a="1"/>
  <c r="K3346" i="4" a="1"/>
  <c r="L3348" i="4" a="1"/>
  <c r="G3349" i="4" a="1"/>
  <c r="H3349" i="4" a="1"/>
  <c r="I3349" i="4" a="1"/>
  <c r="J3349" i="4" a="1"/>
  <c r="G3350" i="4" a="1"/>
  <c r="C3351" i="4" a="1"/>
  <c r="I3352" i="4" a="1"/>
  <c r="J3352" i="4" a="1"/>
  <c r="L3352" i="4" a="1"/>
  <c r="I3356" i="4" a="1"/>
  <c r="L3356" i="4" a="1"/>
  <c r="K3361" i="4" a="1"/>
  <c r="L3361" i="4" a="1"/>
  <c r="G3363" i="4" a="1"/>
  <c r="H3363" i="4" a="1"/>
  <c r="I3363" i="4" a="1"/>
  <c r="J3363" i="4" a="1"/>
  <c r="L3363" i="4" a="1"/>
  <c r="J3364" i="4" a="1"/>
  <c r="L3364" i="4" a="1"/>
  <c r="G3369" i="4" a="1"/>
  <c r="I3369" i="4" a="1"/>
  <c r="K3369" i="4" a="1"/>
  <c r="G3370" i="4" a="1"/>
  <c r="I3370" i="4" a="1"/>
  <c r="J3370" i="4" a="1"/>
  <c r="L3370" i="4" a="1"/>
  <c r="G3371" i="4" a="1"/>
  <c r="J3371" i="4" a="1"/>
  <c r="L3371" i="4" a="1"/>
  <c r="C3372" i="4" a="1"/>
  <c r="H3372" i="4" a="1"/>
  <c r="J3372" i="4" a="1"/>
  <c r="G3374" i="4" a="1"/>
  <c r="I3374" i="4" a="1"/>
  <c r="J3374" i="4" a="1"/>
  <c r="B3694" i="4" a="1"/>
  <c r="J3694" i="4" a="1"/>
  <c r="K3694" i="4" a="1"/>
  <c r="B3695" i="4" a="1"/>
  <c r="H3695" i="4" a="1"/>
  <c r="K3695" i="4" a="1"/>
  <c r="B3696" i="4" a="1"/>
  <c r="H3696" i="4" a="1"/>
  <c r="J3696" i="4" a="1"/>
  <c r="H3698" i="4" a="1"/>
  <c r="B3699" i="4" a="1"/>
  <c r="I3699" i="4" a="1"/>
  <c r="L3701" i="4" a="1"/>
  <c r="G3702" i="4" a="1"/>
  <c r="I3702" i="4" a="1"/>
  <c r="H3705" i="4" a="1"/>
  <c r="K3705" i="4" a="1"/>
  <c r="J3709" i="4" a="1"/>
  <c r="K3709" i="4" a="1"/>
  <c r="J3716" i="4" a="1"/>
  <c r="L3716" i="4" a="1"/>
  <c r="K3726" i="4" a="1"/>
  <c r="I3730" i="4" a="1"/>
  <c r="J3730" i="4" a="1"/>
  <c r="K3730" i="4" a="1"/>
  <c r="C3732" i="4" a="1"/>
  <c r="J3732" i="4" a="1"/>
  <c r="L3736" i="4" a="1"/>
  <c r="L3738" i="4" a="1"/>
  <c r="J3752" i="4" a="1"/>
  <c r="H3753" i="4" a="1"/>
  <c r="J3753" i="4" a="1"/>
  <c r="L3753" i="4" a="1"/>
  <c r="G3768" i="4" a="1"/>
  <c r="K3777" i="4" a="1"/>
  <c r="J3780" i="4" a="1"/>
  <c r="L3798" i="4" a="1"/>
  <c r="I3839" i="4" a="1"/>
  <c r="L3839" i="4" a="1"/>
  <c r="J3881" i="4" a="1"/>
  <c r="J3889" i="4" a="1"/>
  <c r="L3897" i="4" a="1"/>
  <c r="J3984" i="4" a="1"/>
  <c r="L3984" i="4" a="1"/>
  <c r="I4009" i="4" a="1"/>
  <c r="J4010" i="4" a="1"/>
  <c r="C4119" i="4" a="1"/>
  <c r="I4119" i="4" a="1"/>
  <c r="L4119" i="4" a="1"/>
  <c r="B4120" i="4" a="1"/>
  <c r="H4122" i="4" a="1"/>
  <c r="C4123" i="4" a="1"/>
  <c r="G4123" i="4" a="1"/>
  <c r="B4124" i="4" a="1"/>
  <c r="C4124" i="4" a="1"/>
  <c r="D4124" i="4" s="1"/>
  <c r="B4125" i="4" a="1"/>
  <c r="C4125" i="4" a="1"/>
  <c r="G4125" i="4" a="1"/>
  <c r="H4125" i="4" a="1"/>
  <c r="I4125" i="4" a="1"/>
  <c r="B4126" i="4" a="1"/>
  <c r="B4128" i="4" a="1"/>
  <c r="C4128" i="4" a="1"/>
  <c r="G4128" i="4" a="1"/>
  <c r="H4128" i="4" a="1"/>
  <c r="I4128" i="4" a="1"/>
  <c r="J4128" i="4" a="1"/>
  <c r="C4129" i="4" a="1"/>
  <c r="G4129" i="4" a="1"/>
  <c r="H4129" i="4" a="1"/>
  <c r="J4129" i="4" a="1"/>
  <c r="B4131" i="4" a="1"/>
  <c r="C4131" i="4" a="1"/>
  <c r="G4131" i="4" a="1"/>
  <c r="H4131" i="4" a="1"/>
  <c r="I4131" i="4" a="1"/>
  <c r="J4131" i="4" a="1"/>
  <c r="K4131" i="4" a="1"/>
  <c r="L4131" i="4" a="1"/>
  <c r="C4135" i="4" a="1"/>
  <c r="H4135" i="4" a="1"/>
  <c r="J4135" i="4" a="1"/>
  <c r="K4135" i="4" a="1"/>
  <c r="G4137" i="4" a="1"/>
  <c r="J4137" i="4" a="1"/>
  <c r="K4137" i="4" a="1"/>
  <c r="B4139" i="4" a="1"/>
  <c r="C4139" i="4" a="1"/>
  <c r="G4139" i="4" a="1"/>
  <c r="H4139" i="4" a="1"/>
  <c r="I4139" i="4" a="1"/>
  <c r="J4139" i="4" a="1"/>
  <c r="B4141" i="4" a="1"/>
  <c r="C4141" i="4" a="1"/>
  <c r="G4141" i="4" a="1"/>
  <c r="B4143" i="4" a="1"/>
  <c r="C4143" i="4" a="1"/>
  <c r="G4143" i="4" a="1"/>
  <c r="B4146" i="4" a="1"/>
  <c r="C4146" i="4" a="1"/>
  <c r="B4149" i="4" a="1"/>
  <c r="C4149" i="4" a="1"/>
  <c r="G4149" i="4" a="1"/>
  <c r="H4149" i="4" a="1"/>
  <c r="I4149" i="4" a="1"/>
  <c r="J4149" i="4" a="1"/>
  <c r="B4151" i="4" a="1"/>
  <c r="C4151" i="4" a="1"/>
  <c r="G4151" i="4" a="1"/>
  <c r="H4151" i="4" a="1"/>
  <c r="B4154" i="4" a="1"/>
  <c r="C4154" i="4" a="1"/>
  <c r="G4154" i="4" a="1"/>
  <c r="B4155" i="4" a="1"/>
  <c r="C4155" i="4" a="1"/>
  <c r="G4155" i="4" a="1"/>
  <c r="H4155" i="4" a="1"/>
  <c r="I4155" i="4" a="1"/>
  <c r="J4155" i="4" a="1"/>
  <c r="B4162" i="4" a="1"/>
  <c r="C4162" i="4" a="1"/>
  <c r="B4165" i="4" a="1"/>
  <c r="C4165" i="4" a="1"/>
  <c r="G4165" i="4" a="1"/>
  <c r="H4165" i="4" a="1"/>
  <c r="I4165" i="4" a="1"/>
  <c r="J4165" i="4" a="1"/>
  <c r="B4169" i="4" a="1"/>
  <c r="C4169" i="4" a="1"/>
  <c r="D4169" i="4" s="1"/>
  <c r="C4171" i="4" a="1"/>
  <c r="G4171" i="4" a="1"/>
  <c r="C4173" i="4" a="1"/>
  <c r="G4173" i="4" a="1"/>
  <c r="I4173" i="4" a="1"/>
  <c r="K4173" i="4" a="1"/>
  <c r="B4174" i="4" a="1"/>
  <c r="C4174" i="4" a="1"/>
  <c r="H4174" i="4" a="1"/>
  <c r="J4174" i="4" a="1"/>
  <c r="L4174" i="4" a="1"/>
  <c r="C4176" i="4" a="1"/>
  <c r="B4180" i="4" a="1"/>
  <c r="H4180" i="4" a="1"/>
  <c r="J4180" i="4" a="1"/>
  <c r="L4180" i="4" a="1"/>
  <c r="C4181" i="4" a="1"/>
  <c r="H4181" i="4" a="1"/>
  <c r="J4181" i="4" a="1"/>
  <c r="L4181" i="4" a="1"/>
  <c r="B4182" i="4" a="1"/>
  <c r="C4182" i="4" a="1"/>
  <c r="H4182" i="4" a="1"/>
  <c r="J4182" i="4" a="1"/>
  <c r="K4182" i="4" a="1"/>
  <c r="B4183" i="4" a="1"/>
  <c r="C4183" i="4" a="1"/>
  <c r="G4183" i="4" a="1"/>
  <c r="I4183" i="4" a="1"/>
  <c r="K4183" i="4" a="1"/>
  <c r="H4185" i="4" a="1"/>
  <c r="J4185" i="4" a="1"/>
  <c r="L4185" i="4" a="1"/>
  <c r="B4186" i="4" a="1"/>
  <c r="H4186" i="4" a="1"/>
  <c r="C4188" i="4" a="1"/>
  <c r="H4188" i="4" a="1"/>
  <c r="J4188" i="4" a="1"/>
  <c r="L4188" i="4" a="1"/>
  <c r="B4189" i="4" a="1"/>
  <c r="G4189" i="4" a="1"/>
  <c r="I4189" i="4" a="1"/>
  <c r="L4189" i="4" a="1"/>
  <c r="B4190" i="4" a="1"/>
  <c r="H4190" i="4" a="1"/>
  <c r="J4190" i="4" a="1"/>
  <c r="B4191" i="4" a="1"/>
  <c r="H4191" i="4" a="1"/>
  <c r="K4191" i="4" a="1"/>
  <c r="C4193" i="4" a="1"/>
  <c r="G4193" i="4" a="1"/>
  <c r="I4193" i="4" a="1"/>
  <c r="K4193" i="4" a="1"/>
  <c r="L4193" i="4" a="1"/>
  <c r="B4194" i="4" a="1"/>
  <c r="G4194" i="4" a="1"/>
  <c r="I4194" i="4" a="1"/>
  <c r="K4194" i="4" a="1"/>
  <c r="B4195" i="4" a="1"/>
  <c r="G4195" i="4" a="1"/>
  <c r="I4195" i="4" a="1"/>
  <c r="L4195" i="4" a="1"/>
  <c r="B4196" i="4" a="1"/>
  <c r="C4196" i="4" a="1"/>
  <c r="G4196" i="4" a="1"/>
  <c r="H4196" i="4" a="1"/>
  <c r="J4196" i="4" a="1"/>
  <c r="L4196" i="4" a="1"/>
  <c r="B4197" i="4" a="1"/>
  <c r="H4197" i="4" a="1"/>
  <c r="J4197" i="4" a="1"/>
  <c r="C4199" i="4" a="1"/>
  <c r="G4199" i="4" a="1"/>
  <c r="I4199" i="4" a="1"/>
  <c r="K4199" i="4" a="1"/>
  <c r="H4201" i="4" a="1"/>
  <c r="K4201" i="4" a="1"/>
  <c r="B4203" i="4" a="1"/>
  <c r="C4203" i="4" a="1"/>
  <c r="G4203" i="4" a="1"/>
  <c r="H4203" i="4" a="1"/>
  <c r="C4205" i="4" a="1"/>
  <c r="G4205" i="4" a="1"/>
  <c r="I4205" i="4" a="1"/>
  <c r="J4205" i="4" a="1"/>
  <c r="L4205" i="4" a="1"/>
  <c r="B4206" i="4" a="1"/>
  <c r="G4206" i="4" a="1"/>
  <c r="I4206" i="4" a="1"/>
  <c r="K4206" i="4" a="1"/>
  <c r="G4208" i="4" a="1"/>
  <c r="J4208" i="4" a="1"/>
  <c r="L4208" i="4" a="1"/>
  <c r="H4210" i="4" a="1"/>
  <c r="K4210" i="4" a="1"/>
  <c r="I4212" i="4" a="1"/>
  <c r="K4212" i="4" a="1"/>
  <c r="C4214" i="4" a="1"/>
  <c r="H4214" i="4" a="1"/>
  <c r="J4214" i="4" a="1"/>
  <c r="L4214" i="4" a="1"/>
  <c r="I4216" i="4" a="1"/>
  <c r="K4216" i="4" a="1"/>
  <c r="C4218" i="4" a="1"/>
  <c r="G4218" i="4" a="1"/>
  <c r="I4218" i="4" a="1"/>
  <c r="K4218" i="4" a="1"/>
  <c r="B4219" i="4" a="1"/>
  <c r="G4219" i="4" a="1"/>
  <c r="I4219" i="4" a="1"/>
  <c r="K4219" i="4" a="1"/>
  <c r="I4221" i="4" a="1"/>
  <c r="K4221" i="4" a="1"/>
  <c r="C4224" i="4" a="1"/>
  <c r="G4224" i="4" a="1"/>
  <c r="I4224" i="4" a="1"/>
  <c r="K4224" i="4" a="1"/>
  <c r="I4226" i="4" a="1"/>
  <c r="K4226" i="4" a="1"/>
  <c r="I4228" i="4" a="1"/>
  <c r="K4228" i="4" a="1"/>
  <c r="H4230" i="4" a="1"/>
  <c r="K4230" i="4" a="1"/>
  <c r="B4231" i="4" a="1"/>
  <c r="H4231" i="4" a="1"/>
  <c r="J4231" i="4" a="1"/>
  <c r="B4233" i="4" a="1"/>
  <c r="C4233" i="4" a="1"/>
  <c r="G4233" i="4" a="1"/>
  <c r="C4234" i="4" a="1"/>
  <c r="H4234" i="4" a="1"/>
  <c r="H4236" i="4" a="1"/>
  <c r="J4236" i="4" a="1"/>
  <c r="L4236" i="4" a="1"/>
  <c r="B4237" i="4" a="1"/>
  <c r="C4237" i="4" a="1"/>
  <c r="G4237" i="4" a="1"/>
  <c r="H4237" i="4" a="1"/>
  <c r="I4237" i="4" a="1"/>
  <c r="J4237" i="4" a="1"/>
  <c r="L4237" i="4" a="1"/>
  <c r="B4238" i="4" a="1"/>
  <c r="C4238" i="4" a="1"/>
  <c r="H4238" i="4" a="1"/>
  <c r="J4238" i="4" a="1"/>
  <c r="L4238" i="4" a="1"/>
  <c r="B4239" i="4" a="1"/>
  <c r="G4239" i="4" a="1"/>
  <c r="I4239" i="4" a="1"/>
  <c r="K4239" i="4" a="1"/>
  <c r="B4240" i="4" a="1"/>
  <c r="H4240" i="4" a="1"/>
  <c r="I4240" i="4" a="1"/>
  <c r="L4240" i="4" a="1"/>
  <c r="B4241" i="4" a="1"/>
  <c r="G4241" i="4" a="1"/>
  <c r="J4241" i="4" a="1"/>
  <c r="K4241" i="4" a="1"/>
  <c r="C4250" i="4" a="1"/>
  <c r="J4250" i="4" a="1"/>
  <c r="L4250" i="4" a="1"/>
  <c r="B4251" i="4" a="1"/>
  <c r="I4251" i="4" a="1"/>
  <c r="L4251" i="4" a="1"/>
  <c r="C4252" i="4" a="1"/>
  <c r="G4252" i="4" a="1"/>
  <c r="H4252" i="4" a="1"/>
  <c r="I4252" i="4" a="1"/>
  <c r="K4252" i="4" a="1"/>
  <c r="L1806" i="4" a="1"/>
  <c r="B2035" i="4" a="1"/>
  <c r="C2035" i="4" a="1"/>
  <c r="B2036" i="4" a="1"/>
  <c r="C2036" i="4" a="1"/>
  <c r="G2036" i="4" a="1"/>
  <c r="H2036" i="4" a="1"/>
  <c r="I2036" i="4" a="1"/>
  <c r="B2038" i="4" a="1"/>
  <c r="C2038" i="4" a="1"/>
  <c r="G2038" i="4" a="1"/>
  <c r="H2038" i="4" a="1"/>
  <c r="I2038" i="4" a="1"/>
  <c r="J2038" i="4" a="1"/>
  <c r="K2038" i="4" a="1"/>
  <c r="B2039" i="4" a="1"/>
  <c r="C2039" i="4" a="1"/>
  <c r="D2039" i="4" s="1"/>
  <c r="B2040" i="4" a="1"/>
  <c r="C2040" i="4" a="1"/>
  <c r="G2040" i="4" a="1"/>
  <c r="H2040" i="4" a="1"/>
  <c r="I2040" i="4" a="1"/>
  <c r="J2040" i="4" a="1"/>
  <c r="B2042" i="4" a="1"/>
  <c r="C2042" i="4" a="1"/>
  <c r="G2042" i="4" a="1"/>
  <c r="H2042" i="4" a="1"/>
  <c r="I2042" i="4" a="1"/>
  <c r="B2046" i="4" a="1"/>
  <c r="C2046" i="4" a="1"/>
  <c r="B2047" i="4" a="1"/>
  <c r="C2047" i="4" a="1"/>
  <c r="G2047" i="4" a="1"/>
  <c r="H2047" i="4" a="1"/>
  <c r="B2050" i="4" a="1"/>
  <c r="C2050" i="4" a="1"/>
  <c r="G2050" i="4" a="1"/>
  <c r="B2051" i="4" a="1"/>
  <c r="B2052" i="4" a="1"/>
  <c r="B2053" i="4" a="1"/>
  <c r="C2053" i="4" a="1"/>
  <c r="B2054" i="4" a="1"/>
  <c r="C2054" i="4" a="1"/>
  <c r="G2054" i="4" a="1"/>
  <c r="H2054" i="4" a="1"/>
  <c r="I2054" i="4" a="1"/>
  <c r="J2054" i="4" a="1"/>
  <c r="K2054" i="4" a="1"/>
  <c r="L2054" i="4" a="1"/>
  <c r="B2056" i="4" a="1"/>
  <c r="C2056" i="4" a="1"/>
  <c r="D2056" i="4" s="1"/>
  <c r="B2057" i="4" a="1"/>
  <c r="C2057" i="4" a="1"/>
  <c r="G2057" i="4" a="1"/>
  <c r="H2057" i="4" a="1"/>
  <c r="B2058" i="4" a="1"/>
  <c r="C2058" i="4" a="1"/>
  <c r="G2058" i="4" a="1"/>
  <c r="H2058" i="4" a="1"/>
  <c r="I2058" i="4" a="1"/>
  <c r="J2058" i="4" a="1"/>
  <c r="K2058" i="4" a="1"/>
  <c r="B2059" i="4" a="1"/>
  <c r="C2059" i="4" a="1"/>
  <c r="B2061" i="4" a="1"/>
  <c r="C2061" i="4" a="1"/>
  <c r="G2061" i="4" a="1"/>
  <c r="H2061" i="4" a="1"/>
  <c r="B2063" i="4" a="1"/>
  <c r="C2063" i="4" a="1"/>
  <c r="G2063" i="4" a="1"/>
  <c r="H2063" i="4" a="1"/>
  <c r="I2063" i="4" a="1"/>
  <c r="B2065" i="4" a="1"/>
  <c r="C2065" i="4" a="1"/>
  <c r="G2065" i="4" a="1"/>
  <c r="H2065" i="4" a="1"/>
  <c r="I2065" i="4" a="1"/>
  <c r="B2066" i="4" a="1"/>
  <c r="C2066" i="4" a="1"/>
  <c r="G2066" i="4" a="1"/>
  <c r="H2066" i="4" a="1"/>
  <c r="B2069" i="4" a="1"/>
  <c r="C2069" i="4" a="1"/>
  <c r="G2069" i="4" a="1"/>
  <c r="H2069" i="4" a="1"/>
  <c r="I2069" i="4" a="1"/>
  <c r="J2069" i="4" a="1"/>
  <c r="K2069" i="4" a="1"/>
  <c r="B2070" i="4" a="1"/>
  <c r="C2070" i="4" a="1"/>
  <c r="G2070" i="4" a="1"/>
  <c r="H2070" i="4" a="1"/>
  <c r="B2071" i="4" a="1"/>
  <c r="C2071" i="4" a="1"/>
  <c r="G2071" i="4" a="1"/>
  <c r="H2071" i="4" a="1"/>
  <c r="I2071" i="4" a="1"/>
  <c r="J2071" i="4" a="1"/>
  <c r="K2071" i="4" a="1"/>
  <c r="B2072" i="4" a="1"/>
  <c r="C2072" i="4" a="1"/>
  <c r="B2075" i="4" a="1"/>
  <c r="C2075" i="4" a="1"/>
  <c r="G2075" i="4" a="1"/>
  <c r="H2075" i="4" a="1"/>
  <c r="I2075" i="4" a="1"/>
  <c r="J2075" i="4" a="1"/>
  <c r="K2075" i="4" a="1"/>
  <c r="L2075" i="4" a="1"/>
  <c r="B2078" i="4" a="1"/>
  <c r="C2078" i="4" a="1"/>
  <c r="G2078" i="4" a="1"/>
  <c r="H2078" i="4" a="1"/>
  <c r="I2078" i="4" a="1"/>
  <c r="B2079" i="4" a="1"/>
  <c r="C2079" i="4" a="1"/>
  <c r="B2080" i="4" a="1"/>
  <c r="C2080" i="4" a="1"/>
  <c r="G2080" i="4" a="1"/>
  <c r="H2080" i="4" a="1"/>
  <c r="I2080" i="4" a="1"/>
  <c r="J2080" i="4" a="1"/>
  <c r="K2080" i="4" a="1"/>
  <c r="L2080" i="4" a="1"/>
  <c r="B2084" i="4" a="1"/>
  <c r="C2084" i="4" a="1"/>
  <c r="G2084" i="4" a="1"/>
  <c r="H2084" i="4" a="1"/>
  <c r="B2085" i="4" a="1"/>
  <c r="C2085" i="4" a="1"/>
  <c r="G2085" i="4" a="1"/>
  <c r="H2085" i="4" a="1"/>
  <c r="I2085" i="4" a="1"/>
  <c r="J2085" i="4" a="1"/>
  <c r="K2085" i="4" a="1"/>
  <c r="L2085" i="4" a="1"/>
  <c r="B2092" i="4" a="1"/>
  <c r="C2092" i="4" a="1"/>
  <c r="D2092" i="4" s="1"/>
  <c r="B2094" i="4" a="1"/>
  <c r="C2094" i="4" a="1"/>
  <c r="G2094" i="4" a="1"/>
  <c r="B2095" i="4" a="1"/>
  <c r="C2095" i="4" a="1"/>
  <c r="D2095" i="4" s="1"/>
  <c r="B2096" i="4" a="1"/>
  <c r="C2096" i="4" a="1"/>
  <c r="G2096" i="4" a="1"/>
  <c r="H2096" i="4" a="1"/>
  <c r="I2096" i="4" a="1"/>
  <c r="J2096" i="4" a="1"/>
  <c r="K2096" i="4" a="1"/>
  <c r="B2097" i="4" a="1"/>
  <c r="C2097" i="4" a="1"/>
  <c r="B2099" i="4" a="1"/>
  <c r="C2099" i="4" a="1"/>
  <c r="G2099" i="4" a="1"/>
  <c r="H2099" i="4" a="1"/>
  <c r="I2099" i="4" a="1"/>
  <c r="J2099" i="4" a="1"/>
  <c r="B2104" i="4" a="1"/>
  <c r="C2104" i="4" a="1"/>
  <c r="B2105" i="4" a="1"/>
  <c r="C2105" i="4" a="1"/>
  <c r="G2105" i="4" a="1"/>
  <c r="H2105" i="4" a="1"/>
  <c r="I2105" i="4" a="1"/>
  <c r="B2106" i="4" a="1"/>
  <c r="B2107" i="4" a="1"/>
  <c r="C2107" i="4" a="1"/>
  <c r="G2107" i="4" a="1"/>
  <c r="H2107" i="4" a="1"/>
  <c r="I2107" i="4" a="1"/>
  <c r="B2110" i="4" a="1"/>
  <c r="C2110" i="4" a="1"/>
  <c r="G2110" i="4" a="1"/>
  <c r="H2110" i="4" a="1"/>
  <c r="I2110" i="4" a="1"/>
  <c r="B2111" i="4" a="1"/>
  <c r="C2111" i="4" a="1"/>
  <c r="G2111" i="4" a="1"/>
  <c r="H2111" i="4" a="1"/>
  <c r="I2111" i="4" a="1"/>
  <c r="J2111" i="4" a="1"/>
  <c r="K2111" i="4" a="1"/>
  <c r="L2111" i="4" a="1"/>
  <c r="B2113" i="4" a="1"/>
  <c r="C2113" i="4" a="1"/>
  <c r="G2113" i="4" a="1"/>
  <c r="H2113" i="4" a="1"/>
  <c r="I2113" i="4" a="1"/>
  <c r="J2113" i="4" a="1"/>
  <c r="B2115" i="4" a="1"/>
  <c r="C2115" i="4" a="1"/>
  <c r="G2115" i="4" a="1"/>
  <c r="H2115" i="4" a="1"/>
  <c r="B2118" i="4" a="1"/>
  <c r="C2118" i="4" a="1"/>
  <c r="G2118" i="4" a="1"/>
  <c r="H2118" i="4" a="1"/>
  <c r="I2118" i="4" a="1"/>
  <c r="B2119" i="4" a="1"/>
  <c r="C2119" i="4" a="1"/>
  <c r="B2123" i="4" a="1"/>
  <c r="C2123" i="4" a="1"/>
  <c r="G2123" i="4" a="1"/>
  <c r="H2123" i="4" a="1"/>
  <c r="I2123" i="4" a="1"/>
  <c r="B2124" i="4" a="1"/>
  <c r="C2124" i="4" a="1"/>
  <c r="B2128" i="4" a="1"/>
  <c r="C2128" i="4" a="1"/>
  <c r="G2128" i="4" a="1"/>
  <c r="H2128" i="4" a="1"/>
  <c r="I2128" i="4" a="1"/>
  <c r="J2128" i="4" a="1"/>
  <c r="K2128" i="4" a="1"/>
  <c r="L2128" i="4" a="1"/>
  <c r="B2133" i="4" a="1"/>
  <c r="C2133" i="4" a="1"/>
  <c r="G2133" i="4" a="1"/>
  <c r="H2133" i="4" a="1"/>
  <c r="I2133" i="4" a="1"/>
  <c r="J2133" i="4" a="1"/>
  <c r="K2133" i="4" a="1"/>
  <c r="B2134" i="4" a="1"/>
  <c r="B2135" i="4" a="1"/>
  <c r="C2135" i="4" a="1"/>
  <c r="G2135" i="4" a="1"/>
  <c r="H2135" i="4" a="1"/>
  <c r="B2138" i="4" a="1"/>
  <c r="C2138" i="4" a="1"/>
  <c r="G2138" i="4" a="1"/>
  <c r="H2138" i="4" a="1"/>
  <c r="I2138" i="4" a="1"/>
  <c r="J2138" i="4" a="1"/>
  <c r="K2138" i="4" a="1"/>
  <c r="L2138" i="4" a="1"/>
  <c r="B2140" i="4" a="1"/>
  <c r="C2140" i="4" a="1"/>
  <c r="D2140" i="4" s="1"/>
  <c r="B2141" i="4" a="1"/>
  <c r="C2141" i="4" a="1"/>
  <c r="D2141" i="4" s="1"/>
  <c r="B2142" i="4" a="1"/>
  <c r="B2144" i="4" a="1"/>
  <c r="C2144" i="4" a="1"/>
  <c r="G2144" i="4" a="1"/>
  <c r="B2146" i="4" a="1"/>
  <c r="C2146" i="4" a="1"/>
  <c r="G2146" i="4" a="1"/>
  <c r="H2146" i="4" a="1"/>
  <c r="I2146" i="4" a="1"/>
  <c r="B2149" i="4" a="1"/>
  <c r="C2149" i="4" a="1"/>
  <c r="G2149" i="4" a="1"/>
  <c r="H2149" i="4" a="1"/>
  <c r="B2150" i="4" a="1"/>
  <c r="C2150" i="4" a="1"/>
  <c r="B2151" i="4" a="1"/>
  <c r="C2151" i="4" a="1"/>
  <c r="G2151" i="4" a="1"/>
  <c r="B2154" i="4" a="1"/>
  <c r="B2155" i="4" a="1"/>
  <c r="C2155" i="4" a="1"/>
  <c r="D2155" i="4" s="1"/>
  <c r="B2157" i="4" a="1"/>
  <c r="C2157" i="4" a="1"/>
  <c r="G2157" i="4" a="1"/>
  <c r="H2157" i="4" a="1"/>
  <c r="I2157" i="4" a="1"/>
  <c r="J2157" i="4" a="1"/>
  <c r="K2157" i="4" a="1"/>
  <c r="B2158" i="4" a="1"/>
  <c r="B2159" i="4" a="1"/>
  <c r="C2159" i="4" a="1"/>
  <c r="G2159" i="4" a="1"/>
  <c r="H2159" i="4" a="1"/>
  <c r="B2173" i="4" a="1"/>
  <c r="C2173" i="4" a="1"/>
  <c r="B2174" i="4" a="1"/>
  <c r="B2175" i="4" a="1"/>
  <c r="C2175" i="4" a="1"/>
  <c r="B2176" i="4" a="1"/>
  <c r="C2176" i="4" a="1"/>
  <c r="G2176" i="4" a="1"/>
  <c r="H2176" i="4" a="1"/>
  <c r="I2176" i="4" a="1"/>
  <c r="B2180" i="4" a="1"/>
  <c r="C2180" i="4" a="1"/>
  <c r="G2180" i="4" a="1"/>
  <c r="H2180" i="4" a="1"/>
  <c r="I2180" i="4" a="1"/>
  <c r="J2180" i="4" a="1"/>
  <c r="K2180" i="4" a="1"/>
  <c r="L2180" i="4" a="1"/>
  <c r="B2184" i="4" a="1"/>
  <c r="C2184" i="4" a="1"/>
  <c r="G2184" i="4" a="1"/>
  <c r="H2184" i="4" a="1"/>
  <c r="B2185" i="4" a="1"/>
  <c r="C2185" i="4" a="1"/>
  <c r="G2185" i="4" a="1"/>
  <c r="H2185" i="4" a="1"/>
  <c r="I2185" i="4" a="1"/>
  <c r="B2188" i="4" a="1"/>
  <c r="C2188" i="4" a="1"/>
  <c r="B2189" i="4" a="1"/>
  <c r="C2189" i="4" a="1"/>
  <c r="B2190" i="4" a="1"/>
  <c r="C2190" i="4" a="1"/>
  <c r="B2191" i="4" a="1"/>
  <c r="C2191" i="4" a="1"/>
  <c r="D2191" i="4" s="1"/>
  <c r="B2192" i="4" a="1"/>
  <c r="C2192" i="4" a="1"/>
  <c r="G2192" i="4" a="1"/>
  <c r="H2192" i="4" a="1"/>
  <c r="B2193" i="4" a="1"/>
  <c r="B2194" i="4" a="1"/>
  <c r="C2194" i="4" a="1"/>
  <c r="D2194" i="4" s="1"/>
  <c r="B2196" i="4" a="1"/>
  <c r="C2196" i="4" a="1"/>
  <c r="B2197" i="4" a="1"/>
  <c r="C2197" i="4" a="1"/>
  <c r="G2197" i="4" a="1"/>
  <c r="B2199" i="4" a="1"/>
  <c r="B2201" i="4" a="1"/>
  <c r="C2201" i="4" a="1"/>
  <c r="G2201" i="4" a="1"/>
  <c r="B2203" i="4" a="1"/>
  <c r="C2203" i="4" a="1"/>
  <c r="G2203" i="4" a="1"/>
  <c r="B2213" i="4" a="1"/>
  <c r="B2220" i="4" a="1"/>
  <c r="B2222" i="4" a="1"/>
  <c r="C2222" i="4" a="1"/>
  <c r="B2226" i="4" a="1"/>
  <c r="B2228" i="4" a="1"/>
  <c r="C2228" i="4" a="1"/>
  <c r="B2229" i="4" a="1"/>
  <c r="B2231" i="4" a="1"/>
  <c r="B2233" i="4" a="1"/>
  <c r="B2236" i="4" a="1"/>
  <c r="C2236" i="4" a="1"/>
  <c r="G2236" i="4" a="1"/>
  <c r="B2238" i="4" a="1"/>
  <c r="C2238" i="4" a="1"/>
  <c r="G2238" i="4" a="1"/>
  <c r="H2238" i="4" a="1"/>
  <c r="B2239" i="4" a="1"/>
  <c r="C2239" i="4" a="1"/>
  <c r="B2241" i="4" a="1"/>
  <c r="B2243" i="4" a="1"/>
  <c r="C2243" i="4" a="1"/>
  <c r="B2244" i="4" a="1"/>
  <c r="C2244" i="4" a="1"/>
  <c r="B2245" i="4" a="1"/>
  <c r="B2246" i="4" a="1"/>
  <c r="C2246" i="4" a="1"/>
  <c r="G2246" i="4" a="1"/>
  <c r="B2248" i="4" a="1"/>
  <c r="C2248" i="4" a="1"/>
  <c r="G2248" i="4" a="1"/>
  <c r="H2248" i="4" a="1"/>
  <c r="B2249" i="4" a="1"/>
  <c r="C2249" i="4" a="1"/>
  <c r="D2249" i="4" s="1"/>
  <c r="B2253" i="4" a="1"/>
  <c r="B2258" i="4" a="1"/>
  <c r="C2258" i="4" a="1"/>
  <c r="G2258" i="4" a="1"/>
  <c r="H2258" i="4" a="1"/>
  <c r="B2259" i="4" a="1"/>
  <c r="C2259" i="4" a="1"/>
  <c r="G2259" i="4" a="1"/>
  <c r="B2261" i="4" a="1"/>
  <c r="C2261" i="4" a="1"/>
  <c r="B2262" i="4" a="1"/>
  <c r="B2264" i="4" a="1"/>
  <c r="C2264" i="4" a="1"/>
  <c r="D2264" i="4" s="1"/>
  <c r="B2267" i="4" a="1"/>
  <c r="C2267" i="4" a="1"/>
  <c r="D2267" i="4" s="1"/>
  <c r="B2271" i="4" a="1"/>
  <c r="C2271" i="4" a="1"/>
  <c r="G2271" i="4" a="1"/>
  <c r="H2271" i="4" a="1"/>
  <c r="I2271" i="4" a="1"/>
  <c r="J2271" i="4" a="1"/>
  <c r="K2271" i="4" a="1"/>
  <c r="L2271" i="4" a="1"/>
  <c r="C2711" i="4" a="1"/>
  <c r="H2711" i="4" a="1"/>
  <c r="J2711" i="4" a="1"/>
  <c r="C2713" i="4" a="1"/>
  <c r="H2713" i="4" a="1"/>
  <c r="B2714" i="4" a="1"/>
  <c r="H2714" i="4" a="1"/>
  <c r="B2715" i="4" a="1"/>
  <c r="B2716" i="4" a="1"/>
  <c r="G2716" i="4" a="1"/>
  <c r="J2716" i="4" a="1"/>
  <c r="L2716" i="4" a="1"/>
  <c r="B2717" i="4" a="1"/>
  <c r="G2717" i="4" a="1"/>
  <c r="I2717" i="4" a="1"/>
  <c r="K2717" i="4" a="1"/>
  <c r="B2719" i="4" a="1"/>
  <c r="C2719" i="4" a="1"/>
  <c r="G2719" i="4" a="1"/>
  <c r="I2719" i="4" a="1"/>
  <c r="J2719" i="4" a="1"/>
  <c r="C2720" i="4" a="1"/>
  <c r="D2720" i="4" s="1"/>
  <c r="B2723" i="4" a="1"/>
  <c r="C2723" i="4" a="1"/>
  <c r="G2723" i="4" a="1"/>
  <c r="B2724" i="4" a="1"/>
  <c r="B2726" i="4" a="1"/>
  <c r="G2726" i="4" a="1"/>
  <c r="I2726" i="4" a="1"/>
  <c r="K2726" i="4" a="1"/>
  <c r="B2728" i="4" a="1"/>
  <c r="C2728" i="4" a="1"/>
  <c r="G2728" i="4" a="1"/>
  <c r="H2728" i="4" a="1"/>
  <c r="J2728" i="4" a="1"/>
  <c r="K2728" i="4" a="1"/>
  <c r="B2730" i="4" a="1"/>
  <c r="C2730" i="4" a="1"/>
  <c r="G2730" i="4" a="1"/>
  <c r="I2730" i="4" a="1"/>
  <c r="B2731" i="4" a="1"/>
  <c r="H2731" i="4" a="1"/>
  <c r="J2731" i="4" a="1"/>
  <c r="H2273" i="4" a="1"/>
  <c r="I2273" i="4" a="1"/>
  <c r="J2273" i="4" a="1"/>
  <c r="K2273" i="4" a="1"/>
  <c r="L2273" i="4" a="1"/>
  <c r="B2711" i="4" a="1"/>
  <c r="G2711" i="4" a="1"/>
  <c r="I2711" i="4" a="1"/>
  <c r="C2712" i="4" a="1"/>
  <c r="G2712" i="4" a="1"/>
  <c r="C2714" i="4" a="1"/>
  <c r="G2714" i="4" a="1"/>
  <c r="I2714" i="4" a="1"/>
  <c r="J2714" i="4" a="1"/>
  <c r="C2715" i="4" a="1"/>
  <c r="D2715" i="4" s="1"/>
  <c r="C2717" i="4" a="1"/>
  <c r="H2717" i="4" a="1"/>
  <c r="J2717" i="4" a="1"/>
  <c r="H2718" i="4" a="1"/>
  <c r="H2719" i="4" a="1"/>
  <c r="B2720" i="4" a="1"/>
  <c r="C2721" i="4" a="1"/>
  <c r="H2721" i="4" a="1"/>
  <c r="C2722" i="4" a="1"/>
  <c r="H2722" i="4" a="1"/>
  <c r="K2722" i="4" a="1"/>
  <c r="H2725" i="4" a="1"/>
  <c r="H2727" i="4" a="1"/>
  <c r="J2727" i="4" a="1"/>
  <c r="I2728" i="4" a="1"/>
  <c r="H2729" i="4" a="1"/>
  <c r="J2729" i="4" a="1"/>
  <c r="B2732" i="4" a="1"/>
  <c r="C2732" i="4" a="1"/>
  <c r="G2732" i="4" a="1"/>
  <c r="B2736" i="4" a="1"/>
  <c r="C2736" i="4" a="1"/>
  <c r="G2736" i="4" a="1"/>
  <c r="H2736" i="4" a="1"/>
  <c r="B2739" i="4" a="1"/>
  <c r="C2739" i="4" a="1"/>
  <c r="G2739" i="4" a="1"/>
  <c r="H2739" i="4" a="1"/>
  <c r="B2740" i="4" a="1"/>
  <c r="C2740" i="4" a="1"/>
  <c r="G2740" i="4" a="1"/>
  <c r="C2992" i="4" a="1"/>
  <c r="I2992" i="4" a="1"/>
  <c r="K2992" i="4" a="1"/>
  <c r="G2993" i="4" a="1"/>
  <c r="B2994" i="4" a="1"/>
  <c r="C2994" i="4" a="1"/>
  <c r="G2994" i="4" a="1"/>
  <c r="H3000" i="4" a="1"/>
  <c r="H3001" i="4" a="1"/>
  <c r="I3001" i="4" a="1"/>
  <c r="L3001" i="4" a="1"/>
  <c r="G3002" i="4" a="1"/>
  <c r="I3002" i="4" a="1"/>
  <c r="C3007" i="4" a="1"/>
  <c r="H3007" i="4" a="1"/>
  <c r="B3008" i="4" a="1"/>
  <c r="B3009" i="4" a="1"/>
  <c r="H3009" i="4" a="1"/>
  <c r="J3009" i="4" a="1"/>
  <c r="K3009" i="4" a="1"/>
  <c r="B3012" i="4" a="1"/>
  <c r="C3012" i="4" a="1"/>
  <c r="C3013" i="4" a="1"/>
  <c r="C3014" i="4" a="1"/>
  <c r="G3014" i="4" a="1"/>
  <c r="J3014" i="4" a="1"/>
  <c r="C3016" i="4" a="1"/>
  <c r="G3016" i="4" a="1"/>
  <c r="I3016" i="4" a="1"/>
  <c r="K3016" i="4" a="1"/>
  <c r="G3017" i="4" a="1"/>
  <c r="B3018" i="4" a="1"/>
  <c r="C3018" i="4" a="1"/>
  <c r="H3018" i="4" a="1"/>
  <c r="B3019" i="4" a="1"/>
  <c r="C3019" i="4" a="1"/>
  <c r="H3019" i="4" a="1"/>
  <c r="I3019" i="4" a="1"/>
  <c r="K3019" i="4" a="1"/>
  <c r="B3020" i="4" a="1"/>
  <c r="H3020" i="4" a="1"/>
  <c r="J3020" i="4" a="1"/>
  <c r="L3020" i="4" a="1"/>
  <c r="B3022" i="4" a="1"/>
  <c r="C3022" i="4" a="1"/>
  <c r="G3022" i="4" a="1"/>
  <c r="I3022" i="4" a="1"/>
  <c r="K3022" i="4" a="1"/>
  <c r="B3023" i="4" a="1"/>
  <c r="H3023" i="4" a="1"/>
  <c r="J3023" i="4" a="1"/>
  <c r="C3026" i="4" a="1"/>
  <c r="G3026" i="4" a="1"/>
  <c r="I3026" i="4" a="1"/>
  <c r="K3026" i="4" a="1"/>
  <c r="B3027" i="4" a="1"/>
  <c r="H3030" i="4" a="1"/>
  <c r="B3032" i="4" a="1"/>
  <c r="C3032" i="4" a="1"/>
  <c r="G3032" i="4" a="1"/>
  <c r="H3032" i="4" a="1"/>
  <c r="J3032" i="4" a="1"/>
  <c r="L3032" i="4" a="1"/>
  <c r="B3034" i="4" a="1"/>
  <c r="C3034" i="4" a="1"/>
  <c r="G3034" i="4" a="1"/>
  <c r="I3034" i="4" a="1"/>
  <c r="B3035" i="4" a="1"/>
  <c r="H3035" i="4" a="1"/>
  <c r="C3036" i="4" a="1"/>
  <c r="D3036" i="4" s="1"/>
  <c r="G3036" i="4" a="1"/>
  <c r="C3037" i="4" a="1"/>
  <c r="D3037" i="4" s="1"/>
  <c r="B3038" i="4" a="1"/>
  <c r="H3038" i="4" a="1"/>
  <c r="J3038" i="4" a="1"/>
  <c r="C3040" i="4" a="1"/>
  <c r="H3040" i="4" a="1"/>
  <c r="J3040" i="4" a="1"/>
  <c r="C3041" i="4" a="1"/>
  <c r="D3041" i="4" s="1"/>
  <c r="C3042" i="4" a="1"/>
  <c r="H3042" i="4" a="1"/>
  <c r="J3042" i="4" a="1"/>
  <c r="B3043" i="4" a="1"/>
  <c r="B3044" i="4" a="1"/>
  <c r="H3044" i="4" a="1"/>
  <c r="J3044" i="4" a="1"/>
  <c r="K3044" i="4" a="1"/>
  <c r="C3046" i="4" a="1"/>
  <c r="G3046" i="4" a="1"/>
  <c r="I3046" i="4" a="1"/>
  <c r="J3046" i="4" a="1"/>
  <c r="B3048" i="4" a="1"/>
  <c r="H3048" i="4" a="1"/>
  <c r="B3049" i="4" a="1"/>
  <c r="C3049" i="4" a="1"/>
  <c r="G3049" i="4" a="1"/>
  <c r="B3051" i="4" a="1"/>
  <c r="C3054" i="4" a="1"/>
  <c r="H3054" i="4" a="1"/>
  <c r="J3054" i="4" a="1"/>
  <c r="L3054" i="4" a="1"/>
  <c r="C3056" i="4" a="1"/>
  <c r="G3056" i="4" a="1"/>
  <c r="J3056" i="4" a="1"/>
  <c r="L3056" i="4" a="1"/>
  <c r="C3058" i="4" a="1"/>
  <c r="G3058" i="4" a="1"/>
  <c r="I3058" i="4" a="1"/>
  <c r="H3060" i="4" a="1"/>
  <c r="B3062" i="4" a="1"/>
  <c r="G3062" i="4" a="1"/>
  <c r="I3062" i="4" a="1"/>
  <c r="J3062" i="4" a="1"/>
  <c r="I3063" i="4" a="1"/>
  <c r="I3067" i="4" a="1"/>
  <c r="J3067" i="4" a="1"/>
  <c r="L3067" i="4" a="1"/>
  <c r="B3068" i="4" a="1"/>
  <c r="G3068" i="4" a="1"/>
  <c r="I3068" i="4" a="1"/>
  <c r="K3068" i="4" a="1"/>
  <c r="B3070" i="4" a="1"/>
  <c r="C3070" i="4" a="1"/>
  <c r="G3070" i="4" a="1"/>
  <c r="H3070" i="4" a="1"/>
  <c r="J3070" i="4" a="1"/>
  <c r="C3073" i="4" a="1"/>
  <c r="I3073" i="4" a="1"/>
  <c r="K3073" i="4" a="1"/>
  <c r="C3075" i="4" a="1"/>
  <c r="G3075" i="4" a="1"/>
  <c r="H3075" i="4" a="1"/>
  <c r="J3075" i="4" a="1"/>
  <c r="H3076" i="4" a="1"/>
  <c r="J3076" i="4" a="1"/>
  <c r="C3077" i="4" a="1"/>
  <c r="D3077" i="4" s="1"/>
  <c r="C3079" i="4" a="1"/>
  <c r="G3079" i="4" a="1"/>
  <c r="I3079" i="4" a="1"/>
  <c r="K3079" i="4" a="1"/>
  <c r="L3079" i="4" a="1"/>
  <c r="B3080" i="4" a="1"/>
  <c r="H3080" i="4" a="1"/>
  <c r="J3080" i="4" a="1"/>
  <c r="C3081" i="4" a="1"/>
  <c r="C3082" i="4" a="1"/>
  <c r="G3082" i="4" a="1"/>
  <c r="I3082" i="4" a="1"/>
  <c r="K3082" i="4" a="1"/>
  <c r="C3084" i="4" a="1"/>
  <c r="G3084" i="4" a="1"/>
  <c r="I3084" i="4" a="1"/>
  <c r="J3084" i="4" a="1"/>
  <c r="L3084" i="4" a="1"/>
  <c r="B3085" i="4" a="1"/>
  <c r="H3085" i="4" a="1"/>
  <c r="I3085" i="4" a="1"/>
  <c r="C3086" i="4" a="1"/>
  <c r="D3086" i="4" s="1"/>
  <c r="C3087" i="4" a="1"/>
  <c r="G3087" i="4" a="1"/>
  <c r="B3088" i="4" a="1"/>
  <c r="B3090" i="4" a="1"/>
  <c r="C3090" i="4" a="1"/>
  <c r="G3090" i="4" a="1"/>
  <c r="I3090" i="4" a="1"/>
  <c r="L3090" i="4" a="1"/>
  <c r="B3091" i="4" a="1"/>
  <c r="H3091" i="4" a="1"/>
  <c r="J3091" i="4" a="1"/>
  <c r="B3092" i="4" a="1"/>
  <c r="C3093" i="4" a="1"/>
  <c r="G3093" i="4" a="1"/>
  <c r="I3093" i="4" a="1"/>
  <c r="K3093" i="4" a="1"/>
  <c r="B3097" i="4" a="1"/>
  <c r="C3097" i="4" a="1"/>
  <c r="G3097" i="4" a="1"/>
  <c r="H3097" i="4" a="1"/>
  <c r="B3099" i="4" a="1"/>
  <c r="C3099" i="4" a="1"/>
  <c r="H3099" i="4" a="1"/>
  <c r="B3101" i="4" a="1"/>
  <c r="C3101" i="4" a="1"/>
  <c r="G3101" i="4" a="1"/>
  <c r="C3103" i="4" a="1"/>
  <c r="G3103" i="4" a="1"/>
  <c r="I3103" i="4" a="1"/>
  <c r="C3105" i="4" a="1"/>
  <c r="G3105" i="4" a="1"/>
  <c r="G3106" i="4" a="1"/>
  <c r="I3106" i="4" a="1"/>
  <c r="C3109" i="4" a="1"/>
  <c r="D3109" i="4" s="1"/>
  <c r="B3111" i="4" a="1"/>
  <c r="C3111" i="4" a="1"/>
  <c r="G3111" i="4" a="1"/>
  <c r="B3113" i="4" a="1"/>
  <c r="H3113" i="4" a="1"/>
  <c r="J3113" i="4" a="1"/>
  <c r="K3113" i="4" a="1"/>
  <c r="B3115" i="4" a="1"/>
  <c r="C3115" i="4" a="1"/>
  <c r="G3115" i="4" a="1"/>
  <c r="B3116" i="4" a="1"/>
  <c r="H3116" i="4" a="1"/>
  <c r="J3116" i="4" a="1"/>
  <c r="L3116" i="4" a="1"/>
  <c r="G3118" i="4" a="1"/>
  <c r="I3118" i="4" a="1"/>
  <c r="K3118" i="4" a="1"/>
  <c r="C3122" i="4" a="1"/>
  <c r="G3122" i="4" a="1"/>
  <c r="I3122" i="4" a="1"/>
  <c r="C3124" i="4" a="1"/>
  <c r="G3124" i="4" a="1"/>
  <c r="H3125" i="4" a="1"/>
  <c r="J3125" i="4" a="1"/>
  <c r="K3125" i="4" a="1"/>
  <c r="B3126" i="4" a="1"/>
  <c r="C3126" i="4" a="1"/>
  <c r="H3126" i="4" a="1"/>
  <c r="G3127" i="4" a="1"/>
  <c r="J3127" i="4" a="1"/>
  <c r="B3129" i="4" a="1"/>
  <c r="C3129" i="4" a="1"/>
  <c r="C3130" i="4" a="1"/>
  <c r="G3130" i="4" a="1"/>
  <c r="H3131" i="4" a="1"/>
  <c r="B3132" i="4" a="1"/>
  <c r="H3132" i="4" a="1"/>
  <c r="K3132" i="4" a="1"/>
  <c r="B3134" i="4" a="1"/>
  <c r="C3134" i="4" a="1"/>
  <c r="H3134" i="4" a="1"/>
  <c r="C3137" i="4" a="1"/>
  <c r="D3137" i="4" s="1"/>
  <c r="C3139" i="4" a="1"/>
  <c r="G3139" i="4" a="1"/>
  <c r="J3139" i="4" a="1"/>
  <c r="K3139" i="4" a="1"/>
  <c r="B3140" i="4" a="1"/>
  <c r="H3140" i="4" a="1"/>
  <c r="J3140" i="4" a="1"/>
  <c r="L3140" i="4" a="1"/>
  <c r="B3142" i="4" a="1"/>
  <c r="H3142" i="4" a="1"/>
  <c r="I3142" i="4" a="1"/>
  <c r="L3142" i="4" a="1"/>
  <c r="C3145" i="4" a="1"/>
  <c r="G3145" i="4" a="1"/>
  <c r="I3145" i="4" a="1"/>
  <c r="K3145" i="4" a="1"/>
  <c r="B3146" i="4" a="1"/>
  <c r="G3146" i="4" a="1"/>
  <c r="I3146" i="4" a="1"/>
  <c r="K3146" i="4" a="1"/>
  <c r="B3148" i="4" a="1"/>
  <c r="C3148" i="4" a="1"/>
  <c r="G3148" i="4" a="1"/>
  <c r="H3148" i="4" a="1"/>
  <c r="C3150" i="4" a="1"/>
  <c r="H3150" i="4" a="1"/>
  <c r="B3151" i="4" a="1"/>
  <c r="H3151" i="4" a="1"/>
  <c r="J3151" i="4" a="1"/>
  <c r="C3153" i="4" a="1"/>
  <c r="H3153" i="4" a="1"/>
  <c r="K3153" i="4" a="1"/>
  <c r="B3155" i="4" a="1"/>
  <c r="C3156" i="4" a="1"/>
  <c r="G3156" i="4" a="1"/>
  <c r="H3157" i="4" a="1"/>
  <c r="H3158" i="4" a="1"/>
  <c r="J3158" i="4" a="1"/>
  <c r="C3160" i="4" a="1"/>
  <c r="G3160" i="4" a="1"/>
  <c r="I3160" i="4" a="1"/>
  <c r="C3161" i="4" a="1"/>
  <c r="G3161" i="4" a="1"/>
  <c r="I3161" i="4" a="1"/>
  <c r="C3162" i="4" a="1"/>
  <c r="G3162" i="4" a="1"/>
  <c r="C3163" i="4" a="1"/>
  <c r="G3163" i="4" a="1"/>
  <c r="J3163" i="4" a="1"/>
  <c r="L3163" i="4" a="1"/>
  <c r="C3165" i="4" a="1"/>
  <c r="G3165" i="4" a="1"/>
  <c r="I3165" i="4" a="1"/>
  <c r="L3165" i="4" a="1"/>
  <c r="L3169" i="4" a="1"/>
  <c r="G3170" i="4" a="1"/>
  <c r="H3170" i="4" a="1"/>
  <c r="I3170" i="4" a="1"/>
  <c r="K3170" i="4" a="1"/>
  <c r="C3173" i="4" a="1"/>
  <c r="G3173" i="4" a="1"/>
  <c r="J3173" i="4" a="1"/>
  <c r="L3173" i="4" a="1"/>
  <c r="J3174" i="4" a="1"/>
  <c r="L3174" i="4" a="1"/>
  <c r="J3175" i="4" a="1"/>
  <c r="K3175" i="4" a="1"/>
  <c r="L3175" i="4" a="1"/>
  <c r="L3176" i="4" a="1"/>
  <c r="L3181" i="4" a="1"/>
  <c r="K3182" i="4" a="1"/>
  <c r="K3189" i="4" a="1"/>
  <c r="L3189" i="4" a="1"/>
  <c r="J3194" i="4" a="1"/>
  <c r="L3194" i="4" a="1"/>
  <c r="J3195" i="4" a="1"/>
  <c r="K3195" i="4" a="1"/>
  <c r="K3197" i="4" a="1"/>
  <c r="J3202" i="4" a="1"/>
  <c r="L3202" i="4" a="1"/>
  <c r="H3203" i="4" a="1"/>
  <c r="J3203" i="4" a="1"/>
  <c r="K3203" i="4" a="1"/>
  <c r="J3205" i="4" a="1"/>
  <c r="K3205" i="4" a="1"/>
  <c r="I3211" i="4" a="1"/>
  <c r="J3211" i="4" a="1"/>
  <c r="K3211" i="4" a="1"/>
  <c r="L3211" i="4" a="1"/>
  <c r="H3212" i="4" a="1"/>
  <c r="J3212" i="4" a="1"/>
  <c r="L3212" i="4" a="1"/>
  <c r="J3213" i="4" a="1"/>
  <c r="L3213" i="4" a="1"/>
  <c r="J3215" i="4" a="1"/>
  <c r="H3217" i="4" a="1"/>
  <c r="J3217" i="4" a="1"/>
  <c r="K3221" i="4" a="1"/>
  <c r="L3226" i="4" a="1"/>
  <c r="H3228" i="4" a="1"/>
  <c r="I3228" i="4" a="1"/>
  <c r="J3228" i="4" a="1"/>
  <c r="K3228" i="4" a="1"/>
  <c r="K3230" i="4" a="1"/>
  <c r="H3235" i="4" a="1"/>
  <c r="J3235" i="4" a="1"/>
  <c r="G3240" i="4" a="1"/>
  <c r="H3240" i="4" a="1"/>
  <c r="L3242" i="4" a="1"/>
  <c r="C3243" i="4" a="1"/>
  <c r="G3243" i="4" a="1"/>
  <c r="H3243" i="4" a="1"/>
  <c r="I3243" i="4" a="1"/>
  <c r="H3245" i="4" a="1"/>
  <c r="J3245" i="4" a="1"/>
  <c r="K3245" i="4" a="1"/>
  <c r="K3247" i="4" a="1"/>
  <c r="G3250" i="4" a="1"/>
  <c r="I3250" i="4" a="1"/>
  <c r="K3250" i="4" a="1"/>
  <c r="J3253" i="4" a="1"/>
  <c r="L3253" i="4" a="1"/>
  <c r="L3258" i="4" a="1"/>
  <c r="J3259" i="4" a="1"/>
  <c r="K3259" i="4" a="1"/>
  <c r="G3262" i="4" a="1"/>
  <c r="I3262" i="4" a="1"/>
  <c r="G3263" i="4" a="1"/>
  <c r="I3263" i="4" a="1"/>
  <c r="K3263" i="4" a="1"/>
  <c r="K3264" i="4" a="1"/>
  <c r="L3264" i="4" a="1"/>
  <c r="C3265" i="4" a="1"/>
  <c r="H3265" i="4" a="1"/>
  <c r="I3265" i="4" a="1"/>
  <c r="H3266" i="4" a="1"/>
  <c r="K3270" i="4" a="1"/>
  <c r="I3273" i="4" a="1"/>
  <c r="J3274" i="4" a="1"/>
  <c r="L3274" i="4" a="1"/>
  <c r="G3275" i="4" a="1"/>
  <c r="H3275" i="4" a="1"/>
  <c r="J3275" i="4" a="1"/>
  <c r="K3275" i="4" a="1"/>
  <c r="I3277" i="4" a="1"/>
  <c r="K3277" i="4" a="1"/>
  <c r="K3280" i="4" a="1"/>
  <c r="L3280" i="4" a="1"/>
  <c r="G3281" i="4" a="1"/>
  <c r="I3281" i="4" a="1"/>
  <c r="K3281" i="4" a="1"/>
  <c r="I3283" i="4" a="1"/>
  <c r="L3283" i="4" a="1"/>
  <c r="J3284" i="4" a="1"/>
  <c r="L3284" i="4" a="1"/>
  <c r="K3285" i="4" a="1"/>
  <c r="L3285" i="4" a="1"/>
  <c r="J3288" i="4" a="1"/>
  <c r="L3288" i="4" a="1"/>
  <c r="K3293" i="4" a="1"/>
  <c r="L3293" i="4" a="1"/>
  <c r="G3297" i="4" a="1"/>
  <c r="I3297" i="4" a="1"/>
  <c r="K3297" i="4" a="1"/>
  <c r="J3299" i="4" a="1"/>
  <c r="G3301" i="4" a="1"/>
  <c r="I3301" i="4" a="1"/>
  <c r="K3301" i="4" a="1"/>
  <c r="L3301" i="4" a="1"/>
  <c r="H3302" i="4" a="1"/>
  <c r="K3302" i="4" a="1"/>
  <c r="G3304" i="4" a="1"/>
  <c r="I3304" i="4" a="1"/>
  <c r="H3305" i="4" a="1"/>
  <c r="H3308" i="4" a="1"/>
  <c r="K3308" i="4" a="1"/>
  <c r="H3310" i="4" a="1"/>
  <c r="J3310" i="4" a="1"/>
  <c r="K3311" i="4" a="1"/>
  <c r="L3312" i="4" a="1"/>
  <c r="I3314" i="4" a="1"/>
  <c r="K3314" i="4" a="1"/>
  <c r="I3316" i="4" a="1"/>
  <c r="L3316" i="4" a="1"/>
  <c r="L3317" i="4" a="1"/>
  <c r="J3318" i="4" a="1"/>
  <c r="K3318" i="4" a="1"/>
  <c r="L3318" i="4" a="1"/>
  <c r="I3320" i="4" a="1"/>
  <c r="K3320" i="4" a="1"/>
  <c r="K3322" i="4" a="1"/>
  <c r="H3324" i="4" a="1"/>
  <c r="K3324" i="4" a="1"/>
  <c r="I3326" i="4" a="1"/>
  <c r="L3326" i="4" a="1"/>
  <c r="L3327" i="4" a="1"/>
  <c r="L3330" i="4" a="1"/>
  <c r="J3331" i="4" a="1"/>
  <c r="L3331" i="4" a="1"/>
  <c r="L3332" i="4" a="1"/>
  <c r="I3335" i="4" a="1"/>
  <c r="I3339" i="4" a="1"/>
  <c r="G3341" i="4" a="1"/>
  <c r="J3341" i="4" a="1"/>
  <c r="G3345" i="4" a="1"/>
  <c r="I3345" i="4" a="1"/>
  <c r="L3346" i="4" a="1"/>
  <c r="G3347" i="4" a="1"/>
  <c r="I3347" i="4" a="1"/>
  <c r="K3347" i="4" a="1"/>
  <c r="G3351" i="4" a="1"/>
  <c r="L3353" i="4" a="1"/>
  <c r="C3354" i="4" a="1"/>
  <c r="G3354" i="4" a="1"/>
  <c r="H3354" i="4" a="1"/>
  <c r="I3354" i="4" a="1"/>
  <c r="K3355" i="4" a="1"/>
  <c r="H3362" i="4" a="1"/>
  <c r="J3362" i="4" a="1"/>
  <c r="K3363" i="4" a="1"/>
  <c r="I3366" i="4" a="1"/>
  <c r="J3366" i="4" a="1"/>
  <c r="B3367" i="4" a="1"/>
  <c r="H3368" i="4" a="1"/>
  <c r="K3368" i="4" a="1"/>
  <c r="L3368" i="4" a="1"/>
  <c r="C3369" i="4" a="1"/>
  <c r="H3369" i="4" a="1"/>
  <c r="J3369" i="4" a="1"/>
  <c r="L3369" i="4" a="1"/>
  <c r="H3371" i="4" a="1"/>
  <c r="I3371" i="4" a="1"/>
  <c r="K3371" i="4" a="1"/>
  <c r="I3373" i="4" a="1"/>
  <c r="J3373" i="4" a="1"/>
  <c r="K3373" i="4" a="1"/>
  <c r="L3373" i="4" a="1"/>
  <c r="C3375" i="4" a="1"/>
  <c r="G3375" i="4" a="1"/>
  <c r="H3375" i="4" a="1"/>
  <c r="J3375" i="4" a="1"/>
  <c r="C3694" i="4" a="1"/>
  <c r="G3694" i="4" a="1"/>
  <c r="I3694" i="4" a="1"/>
  <c r="L3694" i="4" a="1"/>
  <c r="C3695" i="4" a="1"/>
  <c r="G3695" i="4" a="1"/>
  <c r="J3695" i="4" a="1"/>
  <c r="I3697" i="4" a="1"/>
  <c r="B3698" i="4" a="1"/>
  <c r="G3698" i="4" a="1"/>
  <c r="I3698" i="4" a="1"/>
  <c r="K3698" i="4" a="1"/>
  <c r="L3698" i="4" a="1"/>
  <c r="C3699" i="4" a="1"/>
  <c r="G3699" i="4" a="1"/>
  <c r="J3699" i="4" a="1"/>
  <c r="H3702" i="4" a="1"/>
  <c r="J3702" i="4" a="1"/>
  <c r="L3702" i="4" a="1"/>
  <c r="G3703" i="4" a="1"/>
  <c r="I3703" i="4" a="1"/>
  <c r="K3703" i="4" a="1"/>
  <c r="L3706" i="4" a="1"/>
  <c r="J3711" i="4" a="1"/>
  <c r="L3726" i="4" a="1"/>
  <c r="G3727" i="4" a="1"/>
  <c r="H3727" i="4" a="1"/>
  <c r="I3727" i="4" a="1"/>
  <c r="L3727" i="4" a="1"/>
  <c r="L3728" i="4" a="1"/>
  <c r="G3729" i="4" a="1"/>
  <c r="J3729" i="4" a="1"/>
  <c r="C3731" i="4" a="1"/>
  <c r="I3731" i="4" a="1"/>
  <c r="J3731" i="4" a="1"/>
  <c r="L3731" i="4" a="1"/>
  <c r="I3735" i="4" a="1"/>
  <c r="K3751" i="4" a="1"/>
  <c r="L3751" i="4" a="1"/>
  <c r="I3753" i="4" a="1"/>
  <c r="K3753" i="4" a="1"/>
  <c r="I3777" i="4" a="1"/>
  <c r="I3780" i="4" a="1"/>
  <c r="L3781" i="4" a="1"/>
  <c r="J3785" i="4" a="1"/>
  <c r="K3795" i="4" a="1"/>
  <c r="L3813" i="4" a="1"/>
  <c r="K3843" i="4" a="1"/>
  <c r="L3843" i="4" a="1"/>
  <c r="L3852" i="4" a="1"/>
  <c r="L3880" i="4" a="1"/>
  <c r="J3888" i="4" a="1"/>
  <c r="L3888" i="4" a="1"/>
  <c r="K3894" i="4" a="1"/>
  <c r="K3895" i="4" a="1"/>
  <c r="L3985" i="4" a="1"/>
  <c r="C4036" i="4" a="1"/>
  <c r="G4036" i="4" a="1"/>
  <c r="H4036" i="4" a="1"/>
  <c r="I4036" i="4" a="1"/>
  <c r="J4036" i="4" a="1"/>
  <c r="L4036" i="4" a="1"/>
  <c r="I4037" i="4" a="1"/>
  <c r="K4037" i="4" a="1"/>
  <c r="H4044" i="4" a="1"/>
  <c r="J4044" i="4" a="1"/>
  <c r="L4048" i="4" a="1"/>
  <c r="L4052" i="4" a="1"/>
  <c r="K4053" i="4" a="1"/>
  <c r="L4053" i="4" a="1"/>
  <c r="I4056" i="4" a="1"/>
  <c r="J4056" i="4" a="1"/>
  <c r="K4056" i="4" a="1"/>
  <c r="L4059" i="4" a="1"/>
  <c r="G4060" i="4" a="1"/>
  <c r="H4060" i="4" a="1"/>
  <c r="J4060" i="4" a="1"/>
  <c r="K4060" i="4" a="1"/>
  <c r="J4062" i="4" a="1"/>
  <c r="J4105" i="4" a="1"/>
  <c r="G4115" i="4" a="1"/>
  <c r="B4119" i="4" a="1"/>
  <c r="G4119" i="4" a="1"/>
  <c r="H4119" i="4" a="1"/>
  <c r="J4119" i="4" a="1"/>
  <c r="K4119" i="4" a="1"/>
  <c r="C4121" i="4" a="1"/>
  <c r="G4121" i="4" a="1"/>
  <c r="H4121" i="4" a="1"/>
  <c r="I4121" i="4" a="1"/>
  <c r="K4121" i="4" a="1"/>
  <c r="B4129" i="4" a="1"/>
  <c r="J4130" i="4" a="1"/>
  <c r="L4130" i="4" a="1"/>
  <c r="B4132" i="4" a="1"/>
  <c r="C4132" i="4" a="1"/>
  <c r="B4133" i="4" a="1"/>
  <c r="I4136" i="4" a="1"/>
  <c r="K4136" i="4" a="1"/>
  <c r="C4138" i="4" a="1"/>
  <c r="G4138" i="4" a="1"/>
  <c r="H4138" i="4" a="1"/>
  <c r="I4138" i="4" a="1"/>
  <c r="J4138" i="4" a="1"/>
  <c r="K4138" i="4" a="1"/>
  <c r="L4138" i="4" a="1"/>
  <c r="B4140" i="4" a="1"/>
  <c r="C4140" i="4" a="1"/>
  <c r="B4142" i="4" a="1"/>
  <c r="C4142" i="4" a="1"/>
  <c r="G4142" i="4" a="1"/>
  <c r="H4142" i="4" a="1"/>
  <c r="I4142" i="4" a="1"/>
  <c r="B4144" i="4" a="1"/>
  <c r="B4145" i="4" a="1"/>
  <c r="C4145" i="4" a="1"/>
  <c r="G4145" i="4" a="1"/>
  <c r="B4148" i="4" a="1"/>
  <c r="C4148" i="4" a="1"/>
  <c r="B4150" i="4" a="1"/>
  <c r="C4150" i="4" a="1"/>
  <c r="G4150" i="4" a="1"/>
  <c r="H4150" i="4" a="1"/>
  <c r="I4150" i="4" a="1"/>
  <c r="J4150" i="4" a="1"/>
  <c r="K4150" i="4" a="1"/>
  <c r="L4150" i="4" a="1"/>
  <c r="B4152" i="4" a="1"/>
  <c r="C4152" i="4" a="1"/>
  <c r="G4152" i="4" a="1"/>
  <c r="H4152" i="4" a="1"/>
  <c r="I4152" i="4" a="1"/>
  <c r="B4153" i="4" a="1"/>
  <c r="C4153" i="4" a="1"/>
  <c r="G4153" i="4" a="1"/>
  <c r="B4156" i="4" a="1"/>
  <c r="C4156" i="4" a="1"/>
  <c r="G4156" i="4" a="1"/>
  <c r="H4156" i="4" a="1"/>
  <c r="I4156" i="4" a="1"/>
  <c r="J4156" i="4" a="1"/>
  <c r="K4156" i="4" a="1"/>
  <c r="B4157" i="4" a="1"/>
  <c r="B4158" i="4" a="1"/>
  <c r="C4158" i="4" a="1"/>
  <c r="D4158" i="4" s="1"/>
  <c r="B4159" i="4" a="1"/>
  <c r="C4159" i="4" a="1"/>
  <c r="G4159" i="4" a="1"/>
  <c r="H4159" i="4" a="1"/>
  <c r="I4159" i="4" a="1"/>
  <c r="J4159" i="4" a="1"/>
  <c r="K4159" i="4" a="1"/>
  <c r="B4160" i="4" a="1"/>
  <c r="B4161" i="4" a="1"/>
  <c r="C4161" i="4" a="1"/>
  <c r="G4161" i="4" a="1"/>
  <c r="H4161" i="4" a="1"/>
  <c r="I4161" i="4" a="1"/>
  <c r="B4163" i="4" a="1"/>
  <c r="C4163" i="4" a="1"/>
  <c r="G4163" i="4" a="1"/>
  <c r="H4163" i="4" a="1"/>
  <c r="I4163" i="4" a="1"/>
  <c r="J4163" i="4" a="1"/>
  <c r="K4163" i="4" a="1"/>
  <c r="B4164" i="4" a="1"/>
  <c r="C4164" i="4" a="1"/>
  <c r="D4164" i="4" s="1"/>
  <c r="B4166" i="4" a="1"/>
  <c r="C4166" i="4" a="1"/>
  <c r="G4166" i="4" a="1"/>
  <c r="H4166" i="4" a="1"/>
  <c r="I4166" i="4" a="1"/>
  <c r="B4167" i="4" a="1"/>
  <c r="C4167" i="4" a="1"/>
  <c r="B4168" i="4" a="1"/>
  <c r="C4168" i="4" a="1"/>
  <c r="G4168" i="4" a="1"/>
  <c r="H4168" i="4" a="1"/>
  <c r="I4168" i="4" a="1"/>
  <c r="B4170" i="4" a="1"/>
  <c r="C4172" i="4" a="1"/>
  <c r="B4173" i="4" a="1"/>
  <c r="H4173" i="4" a="1"/>
  <c r="J4173" i="4" a="1"/>
  <c r="L4173" i="4" a="1"/>
  <c r="C4175" i="4" a="1"/>
  <c r="G4175" i="4" a="1"/>
  <c r="I4175" i="4" a="1"/>
  <c r="J4175" i="4" a="1"/>
  <c r="L4175" i="4" a="1"/>
  <c r="B4176" i="4" a="1"/>
  <c r="H4176" i="4" a="1"/>
  <c r="I4176" i="4" a="1"/>
  <c r="J4176" i="4" a="1"/>
  <c r="K4176" i="4" a="1"/>
  <c r="L4176" i="4" a="1"/>
  <c r="B4178" i="4" a="1"/>
  <c r="C4178" i="4" a="1"/>
  <c r="G4178" i="4" a="1"/>
  <c r="H4178" i="4" a="1"/>
  <c r="I4178" i="4" a="1"/>
  <c r="B4181" i="4" a="1"/>
  <c r="G4181" i="4" a="1"/>
  <c r="I4181" i="4" a="1"/>
  <c r="K4181" i="4" a="1"/>
  <c r="H4183" i="4" a="1"/>
  <c r="J4183" i="4" a="1"/>
  <c r="L4183" i="4" a="1"/>
  <c r="B4184" i="4" a="1"/>
  <c r="H4184" i="4" a="1"/>
  <c r="J4184" i="4" a="1"/>
  <c r="L4184" i="4" a="1"/>
  <c r="B4185" i="4" a="1"/>
  <c r="C4185" i="4" a="1"/>
  <c r="G4185" i="4" a="1"/>
  <c r="I4185" i="4" a="1"/>
  <c r="K4185" i="4" a="1"/>
  <c r="C4187" i="4" a="1"/>
  <c r="G4187" i="4" a="1"/>
  <c r="I4187" i="4" a="1"/>
  <c r="K4187" i="4" a="1"/>
  <c r="L4187" i="4" a="1"/>
  <c r="B4188" i="4" a="1"/>
  <c r="G4188" i="4" a="1"/>
  <c r="I4188" i="4" a="1"/>
  <c r="K4188" i="4" a="1"/>
  <c r="C4190" i="4" a="1"/>
  <c r="G4190" i="4" a="1"/>
  <c r="I4190" i="4" a="1"/>
  <c r="K4190" i="4" a="1"/>
  <c r="L4190" i="4" a="1"/>
  <c r="H4192" i="4" a="1"/>
  <c r="J4192" i="4" a="1"/>
  <c r="L4192" i="4" a="1"/>
  <c r="B4193" i="4" a="1"/>
  <c r="H4193" i="4" a="1"/>
  <c r="J4193" i="4" a="1"/>
  <c r="C4195" i="4" a="1"/>
  <c r="H4195" i="4" a="1"/>
  <c r="J4195" i="4" a="1"/>
  <c r="K4195" i="4" a="1"/>
  <c r="C4197" i="4" a="1"/>
  <c r="G4197" i="4" a="1"/>
  <c r="I4197" i="4" a="1"/>
  <c r="K4197" i="4" a="1"/>
  <c r="L4197" i="4" a="1"/>
  <c r="B4198" i="4" a="1"/>
  <c r="C4198" i="4" a="1"/>
  <c r="G4198" i="4" a="1"/>
  <c r="I4198" i="4" a="1"/>
  <c r="K4198" i="4" a="1"/>
  <c r="B4199" i="4" a="1"/>
  <c r="H4199" i="4" a="1"/>
  <c r="J4199" i="4" a="1"/>
  <c r="L4199" i="4" a="1"/>
  <c r="B4200" i="4" a="1"/>
  <c r="H4200" i="4" a="1"/>
  <c r="J4200" i="4" a="1"/>
  <c r="K4200" i="4" a="1"/>
  <c r="H4202" i="4" a="1"/>
  <c r="J4202" i="4" a="1"/>
  <c r="K4202" i="4" a="1"/>
  <c r="C4204" i="4" a="1"/>
  <c r="B4205" i="4" a="1"/>
  <c r="H4205" i="4" a="1"/>
  <c r="K4205" i="4" a="1"/>
  <c r="C4207" i="4" a="1"/>
  <c r="G4207" i="4" a="1"/>
  <c r="I4207" i="4" a="1"/>
  <c r="J4207" i="4" a="1"/>
  <c r="L4207" i="4" a="1"/>
  <c r="B4208" i="4" a="1"/>
  <c r="C4208" i="4" a="1"/>
  <c r="H4208" i="4" a="1"/>
  <c r="I4208" i="4" a="1"/>
  <c r="K4208" i="4" a="1"/>
  <c r="B4209" i="4" a="1"/>
  <c r="H4209" i="4" a="1"/>
  <c r="J4209" i="4" a="1"/>
  <c r="L4209" i="4" a="1"/>
  <c r="B4210" i="4" a="1"/>
  <c r="C4210" i="4" a="1"/>
  <c r="G4210" i="4" a="1"/>
  <c r="I4210" i="4" a="1"/>
  <c r="J4210" i="4" a="1"/>
  <c r="L4210" i="4" a="1"/>
  <c r="B4211" i="4" a="1"/>
  <c r="H4211" i="4" a="1"/>
  <c r="K4211" i="4" a="1"/>
  <c r="L4211" i="4" a="1"/>
  <c r="B4212" i="4" a="1"/>
  <c r="C4212" i="4" a="1"/>
  <c r="G4212" i="4" a="1"/>
  <c r="H4212" i="4" a="1"/>
  <c r="J4212" i="4" a="1"/>
  <c r="L4212" i="4" a="1"/>
  <c r="B4213" i="4" a="1"/>
  <c r="H4213" i="4" a="1"/>
  <c r="J4213" i="4" a="1"/>
  <c r="L4213" i="4" a="1"/>
  <c r="C4215" i="4" a="1"/>
  <c r="G4215" i="4" a="1"/>
  <c r="I4215" i="4" a="1"/>
  <c r="K4215" i="4" a="1"/>
  <c r="B4217" i="4" a="1"/>
  <c r="C4217" i="4" a="1"/>
  <c r="G4217" i="4" a="1"/>
  <c r="H4217" i="4" a="1"/>
  <c r="B4218" i="4" a="1"/>
  <c r="H4218" i="4" a="1"/>
  <c r="J4218" i="4" a="1"/>
  <c r="L4218" i="4" a="1"/>
  <c r="H4220" i="4" a="1"/>
  <c r="J4220" i="4" a="1"/>
  <c r="L4220" i="4" a="1"/>
  <c r="B4221" i="4" a="1"/>
  <c r="C4221" i="4" a="1"/>
  <c r="G4221" i="4" a="1"/>
  <c r="H4221" i="4" a="1"/>
  <c r="J4221" i="4" a="1"/>
  <c r="I4222" i="4" a="1"/>
  <c r="C4223" i="4" a="1"/>
  <c r="G4223" i="4" a="1"/>
  <c r="I4223" i="4" a="1"/>
  <c r="B4224" i="4" a="1"/>
  <c r="H4224" i="4" a="1"/>
  <c r="J4224" i="4" a="1"/>
  <c r="L4224" i="4" a="1"/>
  <c r="B4225" i="4" a="1"/>
  <c r="G4225" i="4" a="1"/>
  <c r="I4225" i="4" a="1"/>
  <c r="K4225" i="4" a="1"/>
  <c r="C4227" i="4" a="1"/>
  <c r="G4227" i="4" a="1"/>
  <c r="H4227" i="4" a="1"/>
  <c r="J4227" i="4" a="1"/>
  <c r="L4227" i="4" a="1"/>
  <c r="B4228" i="4" a="1"/>
  <c r="C4228" i="4" a="1"/>
  <c r="G4228" i="4" a="1"/>
  <c r="H4228" i="4" a="1"/>
  <c r="J4228" i="4" a="1"/>
  <c r="L4228" i="4" a="1"/>
  <c r="B4229" i="4" a="1"/>
  <c r="G4229" i="4" a="1"/>
  <c r="J4229" i="4" a="1"/>
  <c r="L4229" i="4" a="1"/>
  <c r="B4230" i="4" a="1"/>
  <c r="C4230" i="4" a="1"/>
  <c r="G4230" i="4" a="1"/>
  <c r="I4230" i="4" a="1"/>
  <c r="J4230" i="4" a="1"/>
  <c r="L4230" i="4" a="1"/>
  <c r="C4232" i="4" a="1"/>
  <c r="G4232" i="4" a="1"/>
  <c r="J4232" i="4" a="1"/>
  <c r="L4232" i="4" a="1"/>
  <c r="B4234" i="4" a="1"/>
  <c r="G4234" i="4" a="1"/>
  <c r="I4234" i="4" a="1"/>
  <c r="C4235" i="4" a="1"/>
  <c r="H4235" i="4" a="1"/>
  <c r="J4235" i="4" a="1"/>
  <c r="L4235" i="4" a="1"/>
  <c r="B4236" i="4" a="1"/>
  <c r="C4236" i="4" a="1"/>
  <c r="G4236" i="4" a="1"/>
  <c r="I4236" i="4" a="1"/>
  <c r="K4236" i="4" a="1"/>
  <c r="G4238" i="4" a="1"/>
  <c r="I4238" i="4" a="1"/>
  <c r="K4238" i="4" a="1"/>
  <c r="C4240" i="4" a="1"/>
  <c r="G4240" i="4" a="1"/>
  <c r="J4240" i="4" a="1"/>
  <c r="K4240" i="4" a="1"/>
  <c r="C4242" i="4" a="1"/>
  <c r="G4242" i="4" a="1"/>
  <c r="I4242" i="4" a="1"/>
  <c r="K4242" i="4" a="1"/>
  <c r="B4244" i="4" a="1"/>
  <c r="C4244" i="4" a="1"/>
  <c r="G4244" i="4" a="1"/>
  <c r="H4244" i="4" a="1"/>
  <c r="I4244" i="4" a="1"/>
  <c r="J4244" i="4" a="1"/>
  <c r="C4249" i="4" a="1"/>
  <c r="G4249" i="4" a="1"/>
  <c r="I4249" i="4" a="1"/>
  <c r="L4249" i="4" a="1"/>
  <c r="B4250" i="4" a="1"/>
  <c r="G4250" i="4" a="1"/>
  <c r="H4250" i="4" a="1"/>
  <c r="I4250" i="4" a="1"/>
  <c r="K4250" i="4" a="1"/>
  <c r="J2744" i="4" a="1"/>
  <c r="K2744" i="4" a="1"/>
  <c r="L2744" i="4" a="1"/>
  <c r="B2991" i="4" a="1"/>
  <c r="C2991" i="4" a="1"/>
  <c r="H2991" i="4" a="1"/>
  <c r="I2991" i="4" a="1"/>
  <c r="J2991" i="4" a="1"/>
  <c r="L2991" i="4" a="1"/>
  <c r="B2992" i="4" a="1"/>
  <c r="G2992" i="4" a="1"/>
  <c r="H2992" i="4" a="1"/>
  <c r="J2992" i="4" a="1"/>
  <c r="H2994" i="4" a="1"/>
  <c r="B2995" i="4" a="1"/>
  <c r="C2995" i="4" a="1"/>
  <c r="G2995" i="4" a="1"/>
  <c r="H2995" i="4" a="1"/>
  <c r="G2997" i="4" a="1"/>
  <c r="I2999" i="4" a="1"/>
  <c r="J2999" i="4" a="1"/>
  <c r="G3000" i="4" a="1"/>
  <c r="H3002" i="4" a="1"/>
  <c r="J3002" i="4" a="1"/>
  <c r="B3006" i="4" a="1"/>
  <c r="G3006" i="4" a="1"/>
  <c r="I3006" i="4" a="1"/>
  <c r="L3006" i="4" a="1"/>
  <c r="B3007" i="4" a="1"/>
  <c r="G3007" i="4" a="1"/>
  <c r="I3007" i="4" a="1"/>
  <c r="J3007" i="4" a="1"/>
  <c r="C3008" i="4" a="1"/>
  <c r="D3008" i="4" s="1"/>
  <c r="C3009" i="4" a="1"/>
  <c r="G3009" i="4" a="1"/>
  <c r="I3009" i="4" a="1"/>
  <c r="I3010" i="4" a="1"/>
  <c r="C3011" i="4" a="1"/>
  <c r="G3011" i="4" a="1"/>
  <c r="H3011" i="4" a="1"/>
  <c r="G3012" i="4" a="1"/>
  <c r="B3013" i="4" a="1"/>
  <c r="B3015" i="4" a="1"/>
  <c r="C3015" i="4" a="1"/>
  <c r="D3015" i="4" s="1"/>
  <c r="B3017" i="4" a="1"/>
  <c r="C3017" i="4" a="1"/>
  <c r="H3017" i="4" a="1"/>
  <c r="G3018" i="4" a="1"/>
  <c r="C3020" i="4" a="1"/>
  <c r="G3020" i="4" a="1"/>
  <c r="I3020" i="4" a="1"/>
  <c r="K3020" i="4" a="1"/>
  <c r="C3021" i="4" a="1"/>
  <c r="H3021" i="4" a="1"/>
  <c r="K3021" i="4" a="1"/>
  <c r="C3023" i="4" a="1"/>
  <c r="G3023" i="4" a="1"/>
  <c r="I3023" i="4" a="1"/>
  <c r="K3023" i="4" a="1"/>
  <c r="L3023" i="4" a="1"/>
  <c r="B3024" i="4" a="1"/>
  <c r="I3024" i="4" a="1"/>
  <c r="C3025" i="4" a="1"/>
  <c r="B3028" i="4" a="1"/>
  <c r="C3028" i="4" a="1"/>
  <c r="G3028" i="4" a="1"/>
  <c r="H3028" i="4" a="1"/>
  <c r="C3029" i="4" a="1"/>
  <c r="G3029" i="4" a="1"/>
  <c r="B3031" i="4" a="1"/>
  <c r="C3031" i="4" a="1"/>
  <c r="I3032" i="4" a="1"/>
  <c r="H3033" i="4" a="1"/>
  <c r="J3033" i="4" a="1"/>
  <c r="H3034" i="4" a="1"/>
  <c r="B3039" i="4" a="1"/>
  <c r="C3039" i="4" a="1"/>
  <c r="H3039" i="4" a="1"/>
  <c r="I3039" i="4" a="1"/>
  <c r="B3040" i="4" a="1"/>
  <c r="G3040" i="4" a="1"/>
  <c r="I3040" i="4" a="1"/>
  <c r="B3041" i="4" a="1"/>
  <c r="B3042" i="4" a="1"/>
  <c r="G3042" i="4" a="1"/>
  <c r="I3042" i="4" a="1"/>
  <c r="C3043" i="4" a="1"/>
  <c r="C3045" i="4" a="1"/>
  <c r="G3045" i="4" a="1"/>
  <c r="I3045" i="4" a="1"/>
  <c r="J3045" i="4" a="1"/>
  <c r="L3045" i="4" a="1"/>
  <c r="B3046" i="4" a="1"/>
  <c r="H3046" i="4" a="1"/>
  <c r="K3046" i="4" a="1"/>
  <c r="H3050" i="4" a="1"/>
  <c r="L3050" i="4" a="1"/>
  <c r="C3051" i="4" a="1"/>
  <c r="G3051" i="4" a="1"/>
  <c r="H3051" i="4" a="1"/>
  <c r="J3051" i="4" a="1"/>
  <c r="K3051" i="4" a="1"/>
  <c r="C3053" i="4" a="1"/>
  <c r="G3053" i="4" a="1"/>
  <c r="J3053" i="4" a="1"/>
  <c r="L3053" i="4" a="1"/>
  <c r="C3055" i="4" a="1"/>
  <c r="G3055" i="4" a="1"/>
  <c r="I3055" i="4" a="1"/>
  <c r="K3055" i="4" a="1"/>
  <c r="C3057" i="4" a="1"/>
  <c r="G3057" i="4" a="1"/>
  <c r="J3057" i="4" a="1"/>
  <c r="B3060" i="4" a="1"/>
  <c r="C3060" i="4" a="1"/>
  <c r="G3060" i="4" a="1"/>
  <c r="C3062" i="4" a="1"/>
  <c r="H3062" i="4" a="1"/>
  <c r="K3062" i="4" a="1"/>
  <c r="C3064" i="4" a="1"/>
  <c r="G3064" i="4" a="1"/>
  <c r="C3065" i="4" a="1"/>
  <c r="G3065" i="4" a="1"/>
  <c r="B3066" i="4" a="1"/>
  <c r="H3066" i="4" a="1"/>
  <c r="B3067" i="4" a="1"/>
  <c r="C3067" i="4" a="1"/>
  <c r="G3067" i="4" a="1"/>
  <c r="H3067" i="4" a="1"/>
  <c r="K3067" i="4" a="1"/>
  <c r="B3069" i="4" a="1"/>
  <c r="C3069" i="4" a="1"/>
  <c r="G3069" i="4" a="1"/>
  <c r="I3069" i="4" a="1"/>
  <c r="K3069" i="4" a="1"/>
  <c r="I3070" i="4" a="1"/>
  <c r="H3072" i="4" a="1"/>
  <c r="C3074" i="4" a="1"/>
  <c r="G3074" i="4" a="1"/>
  <c r="I3074" i="4" a="1"/>
  <c r="K3074" i="4" a="1"/>
  <c r="B3076" i="4" a="1"/>
  <c r="C3076" i="4" a="1"/>
  <c r="G3076" i="4" a="1"/>
  <c r="I3076" i="4" a="1"/>
  <c r="B3077" i="4" a="1"/>
  <c r="B3078" i="4" a="1"/>
  <c r="C3078" i="4" a="1"/>
  <c r="G3078" i="4" a="1"/>
  <c r="I3078" i="4" a="1"/>
  <c r="B3079" i="4" a="1"/>
  <c r="H3079" i="4" a="1"/>
  <c r="J3079" i="4" a="1"/>
  <c r="B3082" i="4" a="1"/>
  <c r="H3082" i="4" a="1"/>
  <c r="J3082" i="4" a="1"/>
  <c r="L3082" i="4" a="1"/>
  <c r="B3083" i="4" a="1"/>
  <c r="H3083" i="4" a="1"/>
  <c r="J3083" i="4" a="1"/>
  <c r="L3083" i="4" a="1"/>
  <c r="B3084" i="4" a="1"/>
  <c r="H3084" i="4" a="1"/>
  <c r="K3084" i="4" a="1"/>
  <c r="B3087" i="4" a="1"/>
  <c r="C3088" i="4" a="1"/>
  <c r="G3088" i="4" a="1"/>
  <c r="B3089" i="4" a="1"/>
  <c r="C3089" i="4" a="1"/>
  <c r="G3089" i="4" a="1"/>
  <c r="H3089" i="4" a="1"/>
  <c r="J3089" i="4" a="1"/>
  <c r="H3090" i="4" a="1"/>
  <c r="J3090" i="4" a="1"/>
  <c r="K3090" i="4" a="1"/>
  <c r="B3093" i="4" a="1"/>
  <c r="H3093" i="4" a="1"/>
  <c r="J3093" i="4" a="1"/>
  <c r="B3095" i="4" a="1"/>
  <c r="B3096" i="4" a="1"/>
  <c r="I3096" i="4" a="1"/>
  <c r="K3096" i="4" a="1"/>
  <c r="I3097" i="4" a="1"/>
  <c r="B3098" i="4" a="1"/>
  <c r="G3098" i="4" a="1"/>
  <c r="B3100" i="4" a="1"/>
  <c r="C3100" i="4" a="1"/>
  <c r="G3100" i="4" a="1"/>
  <c r="I3100" i="4" a="1"/>
  <c r="K3100" i="4" a="1"/>
  <c r="B3102" i="4" a="1"/>
  <c r="C3102" i="4" a="1"/>
  <c r="G3102" i="4" a="1"/>
  <c r="I3102" i="4" a="1"/>
  <c r="B3104" i="4" a="1"/>
  <c r="C3104" i="4" a="1"/>
  <c r="G3104" i="4" a="1"/>
  <c r="B3106" i="4" a="1"/>
  <c r="C3106" i="4" a="1"/>
  <c r="H3106" i="4" a="1"/>
  <c r="C3107" i="4" a="1"/>
  <c r="G3107" i="4" a="1"/>
  <c r="I3107" i="4" a="1"/>
  <c r="B3108" i="4" a="1"/>
  <c r="B3109" i="4" a="1"/>
  <c r="C3110" i="4" a="1"/>
  <c r="H3110" i="4" a="1"/>
  <c r="J3110" i="4" a="1"/>
  <c r="B3112" i="4" a="1"/>
  <c r="B3114" i="4" a="1"/>
  <c r="C3114" i="4" a="1"/>
  <c r="G3114" i="4" a="1"/>
  <c r="H3114" i="4" a="1"/>
  <c r="C3116" i="4" a="1"/>
  <c r="G3116" i="4" a="1"/>
  <c r="I3116" i="4" a="1"/>
  <c r="K3116" i="4" a="1"/>
  <c r="B3117" i="4" a="1"/>
  <c r="H3117" i="4" a="1"/>
  <c r="I3117" i="4" a="1"/>
  <c r="K3117" i="4" a="1"/>
  <c r="B3119" i="4" a="1"/>
  <c r="C3119" i="4" a="1"/>
  <c r="H3119" i="4" a="1"/>
  <c r="B3121" i="4" a="1"/>
  <c r="C3121" i="4" a="1"/>
  <c r="B3122" i="4" a="1"/>
  <c r="H3122" i="4" a="1"/>
  <c r="B3123" i="4" a="1"/>
  <c r="H3123" i="4" a="1"/>
  <c r="J3123" i="4" a="1"/>
  <c r="L3123" i="4" a="1"/>
  <c r="B3124" i="4" a="1"/>
  <c r="I3124" i="4" a="1"/>
  <c r="G3126" i="4" a="1"/>
  <c r="B3128" i="4" a="1"/>
  <c r="G3128" i="4" a="1"/>
  <c r="I3128" i="4" a="1"/>
  <c r="J3128" i="4" a="1"/>
  <c r="B3131" i="4" a="1"/>
  <c r="C3131" i="4" a="1"/>
  <c r="G3131" i="4" a="1"/>
  <c r="I3131" i="4" a="1"/>
  <c r="C3132" i="4" a="1"/>
  <c r="G3132" i="4" a="1"/>
  <c r="I3132" i="4" a="1"/>
  <c r="J3132" i="4" a="1"/>
  <c r="L3132" i="4" a="1"/>
  <c r="B3133" i="4" a="1"/>
  <c r="I3133" i="4" a="1"/>
  <c r="K3133" i="4" a="1"/>
  <c r="B3135" i="4" a="1"/>
  <c r="C3135" i="4" a="1"/>
  <c r="G3135" i="4" a="1"/>
  <c r="B3136" i="4" a="1"/>
  <c r="C3136" i="4" a="1"/>
  <c r="G3136" i="4" a="1"/>
  <c r="B3138" i="4" a="1"/>
  <c r="H3138" i="4" a="1"/>
  <c r="L3138" i="4" a="1"/>
  <c r="B3139" i="4" a="1"/>
  <c r="H3139" i="4" a="1"/>
  <c r="I3139" i="4" a="1"/>
  <c r="L3139" i="4" a="1"/>
  <c r="C3141" i="4" a="1"/>
  <c r="G3141" i="4" a="1"/>
  <c r="C3142" i="4" a="1"/>
  <c r="G3142" i="4" a="1"/>
  <c r="J3142" i="4" a="1"/>
  <c r="I3143" i="4" a="1"/>
  <c r="C3144" i="4" a="1"/>
  <c r="C3146" i="4" a="1"/>
  <c r="H3146" i="4" a="1"/>
  <c r="B3147" i="4" a="1"/>
  <c r="I3148" i="4" a="1"/>
  <c r="C3149" i="4" a="1"/>
  <c r="I3149" i="4" a="1"/>
  <c r="K3149" i="4" a="1"/>
  <c r="C3151" i="4" a="1"/>
  <c r="G3151" i="4" a="1"/>
  <c r="I3151" i="4" a="1"/>
  <c r="K3151" i="4" a="1"/>
  <c r="H3152" i="4" a="1"/>
  <c r="C3154" i="4" a="1"/>
  <c r="B3156" i="4" a="1"/>
  <c r="H3156" i="4" a="1"/>
  <c r="B3157" i="4" a="1"/>
  <c r="C3157" i="4" a="1"/>
  <c r="G3157" i="4" a="1"/>
  <c r="B3159" i="4" a="1"/>
  <c r="C3159" i="4" a="1"/>
  <c r="B3161" i="4" a="1"/>
  <c r="H3161" i="4" a="1"/>
  <c r="J3161" i="4" a="1"/>
  <c r="B3162" i="4" a="1"/>
  <c r="H3162" i="4" a="1"/>
  <c r="C3164" i="4" a="1"/>
  <c r="G3164" i="4" a="1"/>
  <c r="J3164" i="4" a="1"/>
  <c r="K3164" i="4" a="1"/>
  <c r="G3167" i="4" a="1"/>
  <c r="H3167" i="4" a="1"/>
  <c r="I3167" i="4" a="1"/>
  <c r="J3167" i="4" a="1"/>
  <c r="C3168" i="4" a="1"/>
  <c r="H3168" i="4" a="1"/>
  <c r="J3168" i="4" a="1"/>
  <c r="L3168" i="4" a="1"/>
  <c r="K3169" i="4" a="1"/>
  <c r="G3171" i="4" a="1"/>
  <c r="I3171" i="4" a="1"/>
  <c r="K3171" i="4" a="1"/>
  <c r="I3172" i="4" a="1"/>
  <c r="K3174" i="4" a="1"/>
  <c r="H3178" i="4" a="1"/>
  <c r="L3182" i="4" a="1"/>
  <c r="J3183" i="4" a="1"/>
  <c r="K3183" i="4" a="1"/>
  <c r="L3183" i="4" a="1"/>
  <c r="K3184" i="4" a="1"/>
  <c r="L3184" i="4" a="1"/>
  <c r="C3185" i="4" a="1"/>
  <c r="H3185" i="4" a="1"/>
  <c r="I3185" i="4" a="1"/>
  <c r="K3185" i="4" a="1"/>
  <c r="G3190" i="4" a="1"/>
  <c r="I3190" i="4" a="1"/>
  <c r="I3191" i="4" a="1"/>
  <c r="L3193" i="4" a="1"/>
  <c r="I3194" i="4" a="1"/>
  <c r="K3194" i="4" a="1"/>
  <c r="L3196" i="4" a="1"/>
  <c r="K3201" i="4" a="1"/>
  <c r="I3203" i="4" a="1"/>
  <c r="I3205" i="4" a="1"/>
  <c r="L3205" i="4" a="1"/>
  <c r="J3206" i="4" a="1"/>
  <c r="L3206" i="4" a="1"/>
  <c r="I3212" i="4" a="1"/>
  <c r="K3212" i="4" a="1"/>
  <c r="K3216" i="4" a="1"/>
  <c r="L3216" i="4" a="1"/>
  <c r="G3217" i="4" a="1"/>
  <c r="I3217" i="4" a="1"/>
  <c r="K3217" i="4" a="1"/>
  <c r="L3219" i="4" a="1"/>
  <c r="G3220" i="4" a="1"/>
  <c r="K3220" i="4" a="1"/>
  <c r="L3220" i="4" a="1"/>
  <c r="J3221" i="4" a="1"/>
  <c r="L3221" i="4" a="1"/>
  <c r="G3222" i="4" a="1"/>
  <c r="I3222" i="4" a="1"/>
  <c r="J3222" i="4" a="1"/>
  <c r="J3223" i="4" a="1"/>
  <c r="H3227" i="4" a="1"/>
  <c r="J3227" i="4" a="1"/>
  <c r="L3228" i="4" a="1"/>
  <c r="J3229" i="4" a="1"/>
  <c r="L3229" i="4" a="1"/>
  <c r="I3230" i="4" a="1"/>
  <c r="J3230" i="4" a="1"/>
  <c r="L3230" i="4" a="1"/>
  <c r="I3234" i="4" a="1"/>
  <c r="J3234" i="4" a="1"/>
  <c r="L3234" i="4" a="1"/>
  <c r="G3235" i="4" a="1"/>
  <c r="I3235" i="4" a="1"/>
  <c r="K3235" i="4" a="1"/>
  <c r="K3237" i="4" a="1"/>
  <c r="H3238" i="4" a="1"/>
  <c r="J3238" i="4" a="1"/>
  <c r="L3238" i="4" a="1"/>
  <c r="J3243" i="4" a="1"/>
  <c r="K3249" i="4" a="1"/>
  <c r="L3249" i="4" a="1"/>
  <c r="H3251" i="4" a="1"/>
  <c r="I3251" i="4" a="1"/>
  <c r="J3251" i="4" a="1"/>
  <c r="L3252" i="4" a="1"/>
  <c r="H3253" i="4" a="1"/>
  <c r="K3253" i="4" a="1"/>
  <c r="K3261" i="4" a="1"/>
  <c r="L3261" i="4" a="1"/>
  <c r="J3268" i="4" a="1"/>
  <c r="H3269" i="4" a="1"/>
  <c r="I3269" i="4" a="1"/>
  <c r="J3269" i="4" a="1"/>
  <c r="K3269" i="4" a="1"/>
  <c r="I3275" i="4" a="1"/>
  <c r="L3275" i="4" a="1"/>
  <c r="C3276" i="4" a="1"/>
  <c r="H3276" i="4" a="1"/>
  <c r="K3276" i="4" a="1"/>
  <c r="J3279" i="4" a="1"/>
  <c r="K3279" i="4" a="1"/>
  <c r="J3282" i="4" a="1"/>
  <c r="L3282" i="4" a="1"/>
  <c r="H3283" i="4" a="1"/>
  <c r="J3283" i="4" a="1"/>
  <c r="K3283" i="4" a="1"/>
  <c r="C3286" i="4" a="1"/>
  <c r="G3286" i="4" a="1"/>
  <c r="I3286" i="4" a="1"/>
  <c r="G3287" i="4" a="1"/>
  <c r="I3287" i="4" a="1"/>
  <c r="I3288" i="4" a="1"/>
  <c r="K3288" i="4" a="1"/>
  <c r="G3289" i="4" a="1"/>
  <c r="H3289" i="4" a="1"/>
  <c r="J3289" i="4" a="1"/>
  <c r="L3289" i="4" a="1"/>
  <c r="K3290" i="4" a="1"/>
  <c r="L3290" i="4" a="1"/>
  <c r="B3291" i="4" a="1"/>
  <c r="C3291" i="4" a="1"/>
  <c r="G3291" i="4" a="1"/>
  <c r="I3291" i="4" a="1"/>
  <c r="J3291" i="4" a="1"/>
  <c r="L3291" i="4" a="1"/>
  <c r="G3295" i="4" a="1"/>
  <c r="H3295" i="4" a="1"/>
  <c r="I3295" i="4" a="1"/>
  <c r="G3296" i="4" a="1"/>
  <c r="J3296" i="4" a="1"/>
  <c r="L3296" i="4" a="1"/>
  <c r="C3297" i="4" a="1"/>
  <c r="H3297" i="4" a="1"/>
  <c r="J3297" i="4" a="1"/>
  <c r="L3298" i="4" a="1"/>
  <c r="K3299" i="4" a="1"/>
  <c r="L3299" i="4" a="1"/>
  <c r="G3300" i="4" a="1"/>
  <c r="I3300" i="4" a="1"/>
  <c r="K3300" i="4" a="1"/>
  <c r="I3302" i="4" a="1"/>
  <c r="J3302" i="4" a="1"/>
  <c r="L3302" i="4" a="1"/>
  <c r="I3303" i="4" a="1"/>
  <c r="K3303" i="4" a="1"/>
  <c r="C3306" i="4" a="1"/>
  <c r="G3306" i="4" a="1"/>
  <c r="H3306" i="4" a="1"/>
  <c r="J3306" i="4" a="1"/>
  <c r="K3307" i="4" a="1"/>
  <c r="H3309" i="4" a="1"/>
  <c r="J3309" i="4" a="1"/>
  <c r="L3309" i="4" a="1"/>
  <c r="G3310" i="4" a="1"/>
  <c r="I3310" i="4" a="1"/>
  <c r="K3310" i="4" a="1"/>
  <c r="K3312" i="4" a="1"/>
  <c r="I3313" i="4" a="1"/>
  <c r="J3313" i="4" a="1"/>
  <c r="L3313" i="4" a="1"/>
  <c r="H3314" i="4" a="1"/>
  <c r="J3314" i="4" a="1"/>
  <c r="L3314" i="4" a="1"/>
  <c r="H3315" i="4" a="1"/>
  <c r="J3315" i="4" a="1"/>
  <c r="L3315" i="4" a="1"/>
  <c r="H3319" i="4" a="1"/>
  <c r="J3319" i="4" a="1"/>
  <c r="L3319" i="4" a="1"/>
  <c r="H3320" i="4" a="1"/>
  <c r="J3320" i="4" a="1"/>
  <c r="L3320" i="4" a="1"/>
  <c r="J3321" i="4" a="1"/>
  <c r="K3321" i="4" a="1"/>
  <c r="I3323" i="4" a="1"/>
  <c r="K3323" i="4" a="1"/>
  <c r="C3325" i="4" a="1"/>
  <c r="H3325" i="4" a="1"/>
  <c r="J3325" i="4" a="1"/>
  <c r="I3330" i="4" a="1"/>
  <c r="K3330" i="4" a="1"/>
  <c r="L3333" i="4" a="1"/>
  <c r="K3335" i="4" a="1"/>
  <c r="L3335" i="4" a="1"/>
  <c r="H3336" i="4" a="1"/>
  <c r="I3336" i="4" a="1"/>
  <c r="J3336" i="4" a="1"/>
  <c r="L3336" i="4" a="1"/>
  <c r="L3337" i="4" a="1"/>
  <c r="L3338" i="4" a="1"/>
  <c r="I3341" i="4" a="1"/>
  <c r="K3341" i="4" a="1"/>
  <c r="K3344" i="4" a="1"/>
  <c r="L3344" i="4" a="1"/>
  <c r="H3347" i="4" a="1"/>
  <c r="J3347" i="4" a="1"/>
  <c r="L3347" i="4" a="1"/>
  <c r="K3348" i="4" a="1"/>
  <c r="K3352" i="4" a="1"/>
  <c r="K3353" i="4" a="1"/>
  <c r="L3355" i="4" a="1"/>
  <c r="C3356" i="4" a="1"/>
  <c r="G3356" i="4" a="1"/>
  <c r="H3356" i="4" a="1"/>
  <c r="J3356" i="4" a="1"/>
  <c r="K3356" i="4" a="1"/>
  <c r="G3362" i="4" a="1"/>
  <c r="I3362" i="4" a="1"/>
  <c r="K3362" i="4" a="1"/>
  <c r="K3364" i="4" a="1"/>
  <c r="C3367" i="4" a="1"/>
  <c r="D3367" i="4" s="1"/>
  <c r="G3368" i="4" a="1"/>
  <c r="I3368" i="4" a="1"/>
  <c r="J3368" i="4" a="1"/>
  <c r="H3370" i="4" a="1"/>
  <c r="K3370" i="4" a="1"/>
  <c r="G3372" i="4" a="1"/>
  <c r="I3372" i="4" a="1"/>
  <c r="K3372" i="4" a="1"/>
  <c r="H3374" i="4" a="1"/>
  <c r="K3374" i="4" a="1"/>
  <c r="I3695" i="4" a="1"/>
  <c r="L3695" i="4" a="1"/>
  <c r="C3696" i="4" a="1"/>
  <c r="G3696" i="4" a="1"/>
  <c r="K3696" i="4" a="1"/>
  <c r="C3697" i="4" a="1"/>
  <c r="H3697" i="4" a="1"/>
  <c r="J3697" i="4" a="1"/>
  <c r="H3699" i="4" a="1"/>
  <c r="K3699" i="4" a="1"/>
  <c r="I3700" i="4" a="1"/>
  <c r="K3700" i="4" a="1"/>
  <c r="K3702" i="4" a="1"/>
  <c r="H3703" i="4" a="1"/>
  <c r="J3703" i="4" a="1"/>
  <c r="G3704" i="4" a="1"/>
  <c r="J3704" i="4" a="1"/>
  <c r="L3704" i="4" a="1"/>
  <c r="I3705" i="4" a="1"/>
  <c r="J3705" i="4" a="1"/>
  <c r="L3705" i="4" a="1"/>
  <c r="K3706" i="4" a="1"/>
  <c r="I3716" i="4" a="1"/>
  <c r="K3716" i="4" a="1"/>
  <c r="K3727" i="4" a="1"/>
  <c r="K3728" i="4" a="1"/>
  <c r="C3729" i="4" a="1"/>
  <c r="I3729" i="4" a="1"/>
  <c r="B3732" i="4" a="1"/>
  <c r="I3732" i="4" a="1"/>
  <c r="L3732" i="4" a="1"/>
  <c r="J3744" i="4" a="1"/>
  <c r="K3744" i="4" a="1"/>
  <c r="K3752" i="4" a="1"/>
  <c r="J3777" i="4" a="1"/>
  <c r="H3780" i="4" a="1"/>
  <c r="L3805" i="4" a="1"/>
  <c r="L3881" i="4" a="1"/>
  <c r="I3889" i="4" a="1"/>
  <c r="K3889" i="4" a="1"/>
  <c r="K3890" i="4" a="1"/>
  <c r="L3894" i="4" a="1"/>
  <c r="L3895" i="4" a="1"/>
  <c r="L4008" i="4" a="1"/>
  <c r="C4009" i="4" a="1"/>
  <c r="G4009" i="4" a="1"/>
  <c r="H4009" i="4" a="1"/>
  <c r="J4009" i="4" a="1"/>
  <c r="K4010" i="4" a="1"/>
  <c r="J4031" i="4" a="1"/>
  <c r="K4031" i="4" a="1"/>
  <c r="J4037" i="4" a="1"/>
  <c r="L4037" i="4" a="1"/>
  <c r="H4038" i="4" a="1"/>
  <c r="J4038" i="4" a="1"/>
  <c r="H4039" i="4" a="1"/>
  <c r="J4045" i="4" a="1"/>
  <c r="K4045" i="4" a="1"/>
  <c r="L4045" i="4" a="1"/>
  <c r="I4046" i="4" a="1"/>
  <c r="J4046" i="4" a="1"/>
  <c r="K4046" i="4" a="1"/>
  <c r="G4049" i="4" a="1"/>
  <c r="J4054" i="4" a="1"/>
  <c r="K4054" i="4" a="1"/>
  <c r="J4057" i="4" a="1"/>
  <c r="K4057" i="4" a="1"/>
  <c r="L4057" i="4" a="1"/>
  <c r="K4058" i="4" a="1"/>
  <c r="L4058" i="4" a="1"/>
  <c r="K4059" i="4" a="1"/>
  <c r="B4118" i="4" a="1"/>
  <c r="C4120" i="4" a="1"/>
  <c r="G4120" i="4" a="1"/>
  <c r="H4120" i="4" a="1"/>
  <c r="B4121" i="4" a="1"/>
  <c r="J4121" i="4" a="1"/>
  <c r="L4121" i="4" a="1"/>
  <c r="B4122" i="4" a="1"/>
  <c r="C4122" i="4" a="1"/>
  <c r="G4122" i="4" a="1"/>
  <c r="I4122" i="4" a="1"/>
  <c r="B4123" i="4" a="1"/>
  <c r="B4127" i="4" a="1"/>
  <c r="C4127" i="4" a="1"/>
  <c r="G4127" i="4" a="1"/>
  <c r="H4127" i="4" a="1"/>
  <c r="I4127" i="4" a="1"/>
  <c r="J4127" i="4" a="1"/>
  <c r="K4127" i="4" a="1"/>
  <c r="L4127" i="4" a="1"/>
  <c r="B4130" i="4" a="1"/>
  <c r="C4130" i="4" a="1"/>
  <c r="G4130" i="4" a="1"/>
  <c r="H4130" i="4" a="1"/>
  <c r="I4130" i="4" a="1"/>
  <c r="B4134" i="4" a="1"/>
  <c r="B4135" i="4" a="1"/>
  <c r="G4135" i="4" a="1"/>
  <c r="I4135" i="4" a="1"/>
  <c r="L4135" i="4" a="1"/>
  <c r="B4136" i="4" a="1"/>
  <c r="C4136" i="4" a="1"/>
  <c r="G4136" i="4" a="1"/>
  <c r="H4136" i="4" a="1"/>
  <c r="J4136" i="4" a="1"/>
  <c r="L4136" i="4" a="1"/>
  <c r="B4137" i="4" a="1"/>
  <c r="C4137" i="4" a="1"/>
  <c r="H4137" i="4" a="1"/>
  <c r="I4137" i="4" a="1"/>
  <c r="L4137" i="4" a="1"/>
  <c r="L3375" i="4" a="1"/>
  <c r="H3694" i="4" a="1"/>
  <c r="D3696" i="4"/>
  <c r="I3696" i="4" a="1"/>
  <c r="L3696" i="4" a="1"/>
  <c r="B3697" i="4" a="1"/>
  <c r="G3697" i="4" a="1"/>
  <c r="K3697" i="4" a="1"/>
  <c r="L3697" i="4" a="1"/>
  <c r="C3698" i="4" a="1"/>
  <c r="J3698" i="4" a="1"/>
  <c r="J3700" i="4" a="1"/>
  <c r="L3700" i="4" a="1"/>
  <c r="K3701" i="4" a="1"/>
  <c r="L3703" i="4" a="1"/>
  <c r="H3704" i="4" a="1"/>
  <c r="I3704" i="4" a="1"/>
  <c r="K3704" i="4" a="1"/>
  <c r="L3709" i="4" a="1"/>
  <c r="L3710" i="4" a="1"/>
  <c r="K3711" i="4" a="1"/>
  <c r="L3711" i="4" a="1"/>
  <c r="L3712" i="4" a="1"/>
  <c r="L3714" i="4" a="1"/>
  <c r="J3727" i="4" a="1"/>
  <c r="H3729" i="4" a="1"/>
  <c r="G3731" i="4" a="1"/>
  <c r="H3731" i="4" a="1"/>
  <c r="K3731" i="4" a="1"/>
  <c r="G3732" i="4" a="1"/>
  <c r="H3732" i="4" a="1"/>
  <c r="K3732" i="4" a="1"/>
  <c r="L3740" i="4" a="1"/>
  <c r="L3741" i="4" a="1"/>
  <c r="K3743" i="4" a="1"/>
  <c r="L3743" i="4" a="1"/>
  <c r="H3744" i="4" a="1"/>
  <c r="L3744" i="4" a="1"/>
  <c r="I3752" i="4" a="1"/>
  <c r="L3779" i="4" a="1"/>
  <c r="L3794" i="4" a="1"/>
  <c r="L3845" i="4" a="1"/>
  <c r="L3851" i="4" a="1"/>
  <c r="K3852" i="4" a="1"/>
  <c r="K3881" i="4" a="1"/>
  <c r="L3887" i="4" a="1"/>
  <c r="I3888" i="4" a="1"/>
  <c r="K3888" i="4" a="1"/>
  <c r="H3889" i="4" a="1"/>
  <c r="L3889" i="4" a="1"/>
  <c r="L3890" i="4" a="1"/>
  <c r="L3972" i="4" a="1"/>
  <c r="G4006" i="4" a="1"/>
  <c r="H4006" i="4" a="1"/>
  <c r="I4006" i="4" a="1"/>
  <c r="J4006" i="4" a="1"/>
  <c r="K4008" i="4" a="1"/>
  <c r="I4029" i="4" a="1"/>
  <c r="L4032" i="4" a="1"/>
  <c r="J4035" i="4" a="1"/>
  <c r="K4036" i="4" a="1"/>
  <c r="I4038" i="4" a="1"/>
  <c r="G4039" i="4" a="1"/>
  <c r="H4043" i="4" a="1"/>
  <c r="J4043" i="4" a="1"/>
  <c r="G4044" i="4" a="1"/>
  <c r="I4044" i="4" a="1"/>
  <c r="K4044" i="4" a="1"/>
  <c r="L4046" i="4" a="1"/>
  <c r="H4049" i="4" a="1"/>
  <c r="H4054" i="4" a="1"/>
  <c r="I4054" i="4" a="1"/>
  <c r="L4054" i="4" a="1"/>
  <c r="I4060" i="4" a="1"/>
  <c r="L4060" i="4" a="1"/>
  <c r="L4061" i="4" a="1"/>
  <c r="G4062" i="4" a="1"/>
  <c r="H4062" i="4" a="1"/>
  <c r="I4062" i="4" a="1"/>
  <c r="K4062" i="4" a="1"/>
  <c r="L4062" i="4" a="1"/>
  <c r="L4063" i="4" a="1"/>
  <c r="L4064" i="4" a="1"/>
  <c r="K4253" i="4" a="1"/>
  <c r="L4253" i="4" a="1"/>
  <c r="C5568" i="4" a="1"/>
  <c r="D5568" i="4"/>
  <c r="G5568" i="4" a="1"/>
  <c r="H5568" i="4" a="1"/>
  <c r="I5568" i="4" a="1"/>
  <c r="J5568" i="4" a="1"/>
  <c r="K5568" i="4" a="1"/>
  <c r="L5568" i="4" a="1"/>
  <c r="B765" i="4" a="1"/>
  <c r="C765" i="4" a="1"/>
  <c r="G765" i="4" a="1"/>
  <c r="H765" i="4" a="1"/>
  <c r="I765" i="4" a="1"/>
  <c r="J765" i="4" a="1"/>
  <c r="K765" i="4" a="1"/>
  <c r="L765" i="4" a="1"/>
  <c r="B775" i="4" a="1"/>
  <c r="C775" i="4" a="1"/>
  <c r="G775" i="4" a="1"/>
  <c r="H775" i="4" a="1"/>
  <c r="I775" i="4" a="1"/>
  <c r="B776" i="4" a="1"/>
  <c r="C776" i="4" a="1"/>
  <c r="B778" i="4" a="1"/>
  <c r="C778" i="4" a="1"/>
  <c r="D778" i="4" s="1"/>
  <c r="B779" i="4" a="1"/>
  <c r="C779" i="4" a="1"/>
  <c r="G779" i="4" a="1"/>
  <c r="B780" i="4" a="1"/>
  <c r="C780" i="4" a="1"/>
  <c r="G780" i="4" a="1"/>
  <c r="B781" i="4" a="1"/>
  <c r="C781" i="4" a="1"/>
  <c r="B785" i="4" a="1"/>
  <c r="C785" i="4" a="1"/>
  <c r="G785" i="4" a="1"/>
  <c r="H785" i="4" a="1"/>
  <c r="B786" i="4" a="1"/>
  <c r="C786" i="4" a="1"/>
  <c r="G786" i="4" a="1"/>
  <c r="H786" i="4" a="1"/>
  <c r="I786" i="4" a="1"/>
  <c r="B787" i="4" a="1"/>
  <c r="C787" i="4" a="1"/>
  <c r="D787" i="4" s="1"/>
  <c r="B788" i="4" a="1"/>
  <c r="C788" i="4" a="1"/>
  <c r="B790" i="4" a="1"/>
  <c r="C790" i="4" a="1"/>
  <c r="B793" i="4" a="1"/>
  <c r="C793" i="4" a="1"/>
  <c r="D793" i="4" s="1"/>
  <c r="B794" i="4" a="1"/>
  <c r="C794" i="4" a="1"/>
  <c r="G794" i="4" a="1"/>
  <c r="H3852" i="4" a="1"/>
  <c r="K3882" i="4" a="1"/>
  <c r="L3882" i="4" a="1"/>
  <c r="L3885" i="4" a="1"/>
  <c r="J3886" i="4" a="1"/>
  <c r="K3886" i="4" a="1"/>
  <c r="L3886" i="4" a="1"/>
  <c r="G3889" i="4" a="1"/>
  <c r="G3890" i="4" a="1"/>
  <c r="H3890" i="4" a="1"/>
  <c r="I3890" i="4" a="1"/>
  <c r="J3890" i="4" a="1"/>
  <c r="J3891" i="4" a="1"/>
  <c r="J3893" i="4" a="1"/>
  <c r="L3893" i="4" a="1"/>
  <c r="G3894" i="4" a="1"/>
  <c r="H3894" i="4" a="1"/>
  <c r="I3894" i="4" a="1"/>
  <c r="J3894" i="4" a="1"/>
  <c r="H3895" i="4" a="1"/>
  <c r="I3895" i="4" a="1"/>
  <c r="J3895" i="4" a="1"/>
  <c r="L3898" i="4" a="1"/>
  <c r="J3900" i="4" a="1"/>
  <c r="L3904" i="4" a="1"/>
  <c r="I3905" i="4" a="1"/>
  <c r="L3905" i="4" a="1"/>
  <c r="K3909" i="4" a="1"/>
  <c r="L3915" i="4" a="1"/>
  <c r="J502" i="4" a="1"/>
  <c r="K502" i="4" a="1"/>
  <c r="L502" i="4" a="1"/>
  <c r="B761" i="4" a="1"/>
  <c r="B762" i="4" a="1"/>
  <c r="C762" i="4" a="1"/>
  <c r="G762" i="4" a="1"/>
  <c r="H762" i="4" a="1"/>
  <c r="I762" i="4" a="1"/>
  <c r="J762" i="4" a="1"/>
  <c r="K762" i="4" a="1"/>
  <c r="B772" i="4" a="1"/>
  <c r="B773" i="4" a="1"/>
  <c r="C773" i="4" a="1"/>
  <c r="G773" i="4" a="1"/>
  <c r="B774" i="4" a="1"/>
  <c r="B777" i="4" a="1"/>
  <c r="C777" i="4" a="1"/>
  <c r="G777" i="4" a="1"/>
  <c r="B782" i="4" a="1"/>
  <c r="C782" i="4" a="1"/>
  <c r="G782" i="4" a="1"/>
  <c r="B783" i="4" a="1"/>
  <c r="C783" i="4" a="1"/>
  <c r="B784" i="4" a="1"/>
  <c r="C784" i="4" a="1"/>
  <c r="G784" i="4" a="1"/>
  <c r="B789" i="4" a="1"/>
  <c r="C789" i="4" a="1"/>
  <c r="G789" i="4" a="1"/>
  <c r="B791" i="4" a="1"/>
  <c r="B792" i="4" a="1"/>
  <c r="C792" i="4" a="1"/>
  <c r="G792" i="4" a="1"/>
  <c r="K4050" i="4" a="1"/>
  <c r="C4051" i="4" a="1"/>
  <c r="H4051" i="4" a="1"/>
  <c r="J4051" i="4" a="1"/>
  <c r="L4051" i="4" a="1"/>
  <c r="B4052" i="4" a="1"/>
  <c r="G4052" i="4" a="1"/>
  <c r="H4052" i="4" a="1"/>
  <c r="K4052" i="4" a="1"/>
  <c r="G4063" i="4" a="1"/>
  <c r="J4063" i="4" a="1"/>
  <c r="C4064" i="4" a="1"/>
  <c r="G4064" i="4" a="1"/>
  <c r="I4064" i="4" a="1"/>
  <c r="J4064" i="4" a="1"/>
  <c r="J4065" i="4" a="1"/>
  <c r="B4066" i="4" a="1"/>
  <c r="H4066" i="4" a="1"/>
  <c r="J4066" i="4" a="1"/>
  <c r="C4067" i="4" a="1"/>
  <c r="I4067" i="4" a="1"/>
  <c r="J4070" i="4" a="1"/>
  <c r="H4072" i="4" a="1"/>
  <c r="K4072" i="4" a="1"/>
  <c r="B4073" i="4" a="1"/>
  <c r="H4073" i="4" a="1"/>
  <c r="J4073" i="4" a="1"/>
  <c r="B4074" i="4" a="1"/>
  <c r="G4074" i="4" a="1"/>
  <c r="J4074" i="4" a="1"/>
  <c r="B4075" i="4" a="1"/>
  <c r="G4075" i="4" a="1"/>
  <c r="J4075" i="4" a="1"/>
  <c r="I4077" i="4" a="1"/>
  <c r="L4077" i="4" a="1"/>
  <c r="B4078" i="4" a="1"/>
  <c r="G4078" i="4" a="1"/>
  <c r="J4078" i="4" a="1"/>
  <c r="C4079" i="4" a="1"/>
  <c r="H4080" i="4" a="1"/>
  <c r="L4080" i="4" a="1"/>
  <c r="I4081" i="4" a="1"/>
  <c r="L4081" i="4" a="1"/>
  <c r="C4082" i="4" a="1"/>
  <c r="H4082" i="4" a="1"/>
  <c r="L4082" i="4" a="1"/>
  <c r="H4083" i="4" a="1"/>
  <c r="K4083" i="4" a="1"/>
  <c r="K4085" i="4" a="1"/>
  <c r="B4086" i="4" a="1"/>
  <c r="G4086" i="4" a="1"/>
  <c r="J4086" i="4" a="1"/>
  <c r="I4088" i="4" a="1"/>
  <c r="J4088" i="4" a="1"/>
  <c r="J4090" i="4" a="1"/>
  <c r="K4090" i="4" a="1"/>
  <c r="C4091" i="4" a="1"/>
  <c r="G4091" i="4" a="1"/>
  <c r="I4091" i="4" a="1"/>
  <c r="K4091" i="4" a="1"/>
  <c r="B4092" i="4" a="1"/>
  <c r="H4092" i="4" a="1"/>
  <c r="J4092" i="4" a="1"/>
  <c r="L4092" i="4" a="1"/>
  <c r="C4093" i="4" a="1"/>
  <c r="G4093" i="4" a="1"/>
  <c r="K4093" i="4" a="1"/>
  <c r="G4095" i="4" a="1"/>
  <c r="J4095" i="4" a="1"/>
  <c r="L4095" i="4" a="1"/>
  <c r="C4096" i="4" a="1"/>
  <c r="G4096" i="4" a="1"/>
  <c r="J4096" i="4" a="1"/>
  <c r="L4096" i="4" a="1"/>
  <c r="C4097" i="4" a="1"/>
  <c r="G4097" i="4" a="1"/>
  <c r="I4097" i="4" a="1"/>
  <c r="L4097" i="4" a="1"/>
  <c r="B4098" i="4" a="1"/>
  <c r="G4098" i="4" a="1"/>
  <c r="I4098" i="4" a="1"/>
  <c r="J4098" i="4" a="1"/>
  <c r="L4098" i="4" a="1"/>
  <c r="B4099" i="4" a="1"/>
  <c r="H4099" i="4" a="1"/>
  <c r="K4099" i="4" a="1"/>
  <c r="B4100" i="4" a="1"/>
  <c r="H4100" i="4" a="1"/>
  <c r="L4100" i="4" a="1"/>
  <c r="B4101" i="4" a="1"/>
  <c r="G4101" i="4" a="1"/>
  <c r="G4103" i="4" a="1"/>
  <c r="L4103" i="4" a="1"/>
  <c r="H4104" i="4" a="1"/>
  <c r="L4104" i="4" a="1"/>
  <c r="B4105" i="4" a="1"/>
  <c r="H4105" i="4" a="1"/>
  <c r="B4106" i="4" a="1"/>
  <c r="K4108" i="4" a="1"/>
  <c r="H4109" i="4" a="1"/>
  <c r="L4109" i="4" a="1"/>
  <c r="C4110" i="4" a="1"/>
  <c r="G4110" i="4" a="1"/>
  <c r="L4110" i="4" a="1"/>
  <c r="C4111" i="4" a="1"/>
  <c r="H4111" i="4" a="1"/>
  <c r="I4111" i="4" a="1"/>
  <c r="G4113" i="4" a="1"/>
  <c r="G975" i="4" a="1"/>
  <c r="H975" i="4" a="1"/>
  <c r="I975" i="4" a="1"/>
  <c r="J975" i="4" a="1"/>
  <c r="K975" i="4" a="1"/>
  <c r="L975" i="4" a="1"/>
  <c r="B2893" i="4" a="1"/>
  <c r="C2893" i="4" a="1"/>
  <c r="G2893" i="4" a="1"/>
  <c r="B2894" i="4" a="1"/>
  <c r="C2894" i="4" a="1"/>
  <c r="G2894" i="4" a="1"/>
  <c r="B2896" i="4" a="1"/>
  <c r="C2896" i="4" a="1"/>
  <c r="G2896" i="4" a="1"/>
  <c r="H2896" i="4" a="1"/>
  <c r="I2896" i="4" a="1"/>
  <c r="J2896" i="4" a="1"/>
  <c r="B2899" i="4" a="1"/>
  <c r="C2899" i="4" a="1"/>
  <c r="G2899" i="4" a="1"/>
  <c r="H2899" i="4" a="1"/>
  <c r="I2899" i="4" a="1"/>
  <c r="B2900" i="4" a="1"/>
  <c r="C2900" i="4" a="1"/>
  <c r="D2900" i="4" s="1"/>
  <c r="B2901" i="4" a="1"/>
  <c r="C2901" i="4" a="1"/>
  <c r="G2901" i="4" a="1"/>
  <c r="H2901" i="4" a="1"/>
  <c r="I2901" i="4" a="1"/>
  <c r="B2902" i="4" a="1"/>
  <c r="C2902" i="4" a="1"/>
  <c r="B2903" i="4" a="1"/>
  <c r="C2903" i="4" a="1"/>
  <c r="G2903" i="4" a="1"/>
  <c r="H2903" i="4" a="1"/>
  <c r="B2905" i="4" a="1"/>
  <c r="C2905" i="4" a="1"/>
  <c r="D2905" i="4" s="1"/>
  <c r="B2906" i="4" a="1"/>
  <c r="B2908" i="4" a="1"/>
  <c r="C2908" i="4" a="1"/>
  <c r="B2909" i="4" a="1"/>
  <c r="B2910" i="4" a="1"/>
  <c r="C2910" i="4" a="1"/>
  <c r="G2910" i="4" a="1"/>
  <c r="B2913" i="4" a="1"/>
  <c r="C2913" i="4" a="1"/>
  <c r="B2916" i="4" a="1"/>
  <c r="C2916" i="4" a="1"/>
  <c r="B2917" i="4" a="1"/>
  <c r="B2918" i="4" a="1"/>
  <c r="B3167" i="4" a="1"/>
  <c r="C3167" i="4" a="1"/>
  <c r="D3167" i="4" s="1"/>
  <c r="B3168" i="4" a="1"/>
  <c r="B3170" i="4" a="1"/>
  <c r="C3170" i="4" a="1"/>
  <c r="B3171" i="4" a="1"/>
  <c r="B3177" i="4" a="1"/>
  <c r="C3177" i="4" a="1"/>
  <c r="G3177" i="4" a="1"/>
  <c r="I3177" i="4" a="1"/>
  <c r="K3177" i="4" a="1"/>
  <c r="B3178" i="4" a="1"/>
  <c r="C3178" i="4" a="1"/>
  <c r="G3178" i="4" a="1"/>
  <c r="C3180" i="4" a="1"/>
  <c r="G3180" i="4" a="1"/>
  <c r="J3180" i="4" a="1"/>
  <c r="L3180" i="4" a="1"/>
  <c r="B3181" i="4" a="1"/>
  <c r="C3181" i="4" a="1"/>
  <c r="G3181" i="4" a="1"/>
  <c r="I3181" i="4" a="1"/>
  <c r="J3181" i="4" a="1"/>
  <c r="I3182" i="4" a="1"/>
  <c r="H3184" i="4" a="1"/>
  <c r="J3184" i="4" a="1"/>
  <c r="C3187" i="4" a="1"/>
  <c r="G3187" i="4" a="1"/>
  <c r="I3187" i="4" a="1"/>
  <c r="K3187" i="4" a="1"/>
  <c r="B3188" i="4" a="1"/>
  <c r="G3188" i="4" a="1"/>
  <c r="H3188" i="4" a="1"/>
  <c r="J3188" i="4" a="1"/>
  <c r="L3188" i="4" a="1"/>
  <c r="B3189" i="4" a="1"/>
  <c r="I3189" i="4" a="1"/>
  <c r="G3191" i="4" a="1"/>
  <c r="B3192" i="4" a="1"/>
  <c r="C3192" i="4" a="1"/>
  <c r="G3192" i="4" a="1"/>
  <c r="B3195" i="4" a="1"/>
  <c r="C3195" i="4" a="1"/>
  <c r="G3195" i="4" a="1"/>
  <c r="G3196" i="4" a="1"/>
  <c r="J3196" i="4" a="1"/>
  <c r="C3197" i="4" a="1"/>
  <c r="G3197" i="4" a="1"/>
  <c r="I3197" i="4" a="1"/>
  <c r="C3198" i="4" a="1"/>
  <c r="G3198" i="4" a="1"/>
  <c r="I3198" i="4" a="1"/>
  <c r="K3198" i="4" a="1"/>
  <c r="B3199" i="4" a="1"/>
  <c r="H3199" i="4" a="1"/>
  <c r="K3199" i="4" a="1"/>
  <c r="H3201" i="4" a="1"/>
  <c r="B3202" i="4" a="1"/>
  <c r="C3202" i="4" a="1"/>
  <c r="G3202" i="4" a="1"/>
  <c r="B3203" i="4" a="1"/>
  <c r="C3203" i="4" a="1"/>
  <c r="B3205" i="4" a="1"/>
  <c r="C3205" i="4" a="1"/>
  <c r="G3205" i="4" a="1"/>
  <c r="B3206" i="4" a="1"/>
  <c r="H3206" i="4" a="1"/>
  <c r="C3207" i="4" a="1"/>
  <c r="G3207" i="4" a="1"/>
  <c r="I3207" i="4" a="1"/>
  <c r="L3207" i="4" a="1"/>
  <c r="B3208" i="4" a="1"/>
  <c r="G3208" i="4" a="1"/>
  <c r="I3208" i="4" a="1"/>
  <c r="K3208" i="4" a="1"/>
  <c r="B3209" i="4" a="1"/>
  <c r="H3209" i="4" a="1"/>
  <c r="J3209" i="4" a="1"/>
  <c r="K3209" i="4" a="1"/>
  <c r="B3212" i="4" a="1"/>
  <c r="C3212" i="4" a="1"/>
  <c r="G3212" i="4" a="1"/>
  <c r="C3214" i="4" a="1"/>
  <c r="G3214" i="4" a="1"/>
  <c r="I3214" i="4" a="1"/>
  <c r="B3216" i="4" a="1"/>
  <c r="C3216" i="4" a="1"/>
  <c r="G3216" i="4" a="1"/>
  <c r="G3218" i="4" a="1"/>
  <c r="B3219" i="4" a="1"/>
  <c r="H3219" i="4" a="1"/>
  <c r="K3219" i="4" a="1"/>
  <c r="C3221" i="4" a="1"/>
  <c r="H3221" i="4" a="1"/>
  <c r="C3222" i="4" a="1"/>
  <c r="C3223" i="4" a="1"/>
  <c r="G3223" i="4" a="1"/>
  <c r="B3224" i="4" a="1"/>
  <c r="C3224" i="4" a="1"/>
  <c r="G3224" i="4" a="1"/>
  <c r="I3224" i="4" a="1"/>
  <c r="L3224" i="4" a="1"/>
  <c r="H3226" i="4" a="1"/>
  <c r="J3226" i="4" a="1"/>
  <c r="B3227" i="4" a="1"/>
  <c r="C3227" i="4" a="1"/>
  <c r="B3228" i="4" a="1"/>
  <c r="C3228" i="4" a="1"/>
  <c r="G3228" i="4" a="1"/>
  <c r="C3232" i="4" a="1"/>
  <c r="G3232" i="4" a="1"/>
  <c r="K3232" i="4" a="1"/>
  <c r="G3234" i="4" a="1"/>
  <c r="B3235" i="4" a="1"/>
  <c r="C3235" i="4" a="1"/>
  <c r="D3235" i="4" s="1"/>
  <c r="C3237" i="4" a="1"/>
  <c r="G3237" i="4" a="1"/>
  <c r="I3237" i="4" a="1"/>
  <c r="C3240" i="4" a="1"/>
  <c r="H3241" i="4" a="1"/>
  <c r="C3242" i="4" a="1"/>
  <c r="G3242" i="4" a="1"/>
  <c r="I3242" i="4" a="1"/>
  <c r="B3247" i="4" a="1"/>
  <c r="C3247" i="4" a="1"/>
  <c r="G3249" i="4" a="1"/>
  <c r="J3249" i="4" a="1"/>
  <c r="C3250" i="4" a="1"/>
  <c r="D3250" i="4" s="1"/>
  <c r="G3255" i="4" a="1"/>
  <c r="I3255" i="4" a="1"/>
  <c r="H3256" i="4" a="1"/>
  <c r="K3256" i="4" a="1"/>
  <c r="B3257" i="4" a="1"/>
  <c r="G3257" i="4" a="1"/>
  <c r="H3257" i="4" a="1"/>
  <c r="J3257" i="4" a="1"/>
  <c r="L3257" i="4" a="1"/>
  <c r="B3258" i="4" a="1"/>
  <c r="H3258" i="4" a="1"/>
  <c r="J3258" i="4" a="1"/>
  <c r="C3260" i="4" a="1"/>
  <c r="H3260" i="4" a="1"/>
  <c r="J3260" i="4" a="1"/>
  <c r="L3260" i="4" a="1"/>
  <c r="B3261" i="4" a="1"/>
  <c r="H3261" i="4" a="1"/>
  <c r="J3261" i="4" a="1"/>
  <c r="G3264" i="4" a="1"/>
  <c r="I3264" i="4" a="1"/>
  <c r="C3266" i="4" a="1"/>
  <c r="B3267" i="4" a="1"/>
  <c r="C3267" i="4" a="1"/>
  <c r="G3267" i="4" a="1"/>
  <c r="I3267" i="4" a="1"/>
  <c r="K3267" i="4" a="1"/>
  <c r="B3268" i="4" a="1"/>
  <c r="C3268" i="4" a="1"/>
  <c r="G3268" i="4" a="1"/>
  <c r="H3268" i="4" a="1"/>
  <c r="H3270" i="4" a="1"/>
  <c r="C3271" i="4" a="1"/>
  <c r="G3271" i="4" a="1"/>
  <c r="I3271" i="4" a="1"/>
  <c r="L3271" i="4" a="1"/>
  <c r="G3273" i="4" a="1"/>
  <c r="B3276" i="4" a="1"/>
  <c r="C3279" i="4" a="1"/>
  <c r="H3279" i="4" a="1"/>
  <c r="C3280" i="4" a="1"/>
  <c r="G3280" i="4" a="1"/>
  <c r="I3280" i="4" a="1"/>
  <c r="C3281" i="4" a="1"/>
  <c r="H3282" i="4" a="1"/>
  <c r="B3283" i="4" a="1"/>
  <c r="G3283" i="4" a="1"/>
  <c r="H3284" i="4" a="1"/>
  <c r="C3285" i="4" a="1"/>
  <c r="G3285" i="4" a="1"/>
  <c r="I3285" i="4" a="1"/>
  <c r="B3287" i="4" a="1"/>
  <c r="B3289" i="4" a="1"/>
  <c r="H3290" i="4" a="1"/>
  <c r="C3293" i="4" a="1"/>
  <c r="H3293" i="4" a="1"/>
  <c r="J3293" i="4" a="1"/>
  <c r="C3294" i="4" a="1"/>
  <c r="I3294" i="4" a="1"/>
  <c r="L3294" i="4" a="1"/>
  <c r="B3295" i="4" a="1"/>
  <c r="C3295" i="4" a="1"/>
  <c r="B3296" i="4" a="1"/>
  <c r="C3296" i="4" a="1"/>
  <c r="B3297" i="4" a="1"/>
  <c r="B3301" i="4" a="1"/>
  <c r="B3304" i="4" a="1"/>
  <c r="B3306" i="4" a="1"/>
  <c r="C3308" i="4" a="1"/>
  <c r="D3308" i="4" s="1"/>
  <c r="C3309" i="4" a="1"/>
  <c r="C3311" i="4" a="1"/>
  <c r="B3314" i="4" a="1"/>
  <c r="C3314" i="4" a="1"/>
  <c r="G3314" i="4" a="1"/>
  <c r="B3318" i="4" a="1"/>
  <c r="C3318" i="4" a="1"/>
  <c r="H3318" i="4" a="1"/>
  <c r="I3318" i="4" a="1"/>
  <c r="B3319" i="4" a="1"/>
  <c r="C3320" i="4" a="1"/>
  <c r="G3320" i="4" a="1"/>
  <c r="C3322" i="4" a="1"/>
  <c r="H3322" i="4" a="1"/>
  <c r="B3323" i="4" a="1"/>
  <c r="C3323" i="4" a="1"/>
  <c r="G3323" i="4" a="1"/>
  <c r="C3324" i="4" a="1"/>
  <c r="D3324" i="4" s="1"/>
  <c r="C3330" i="4" a="1"/>
  <c r="H3330" i="4" a="1"/>
  <c r="J3330" i="4" a="1"/>
  <c r="C3331" i="4" a="1"/>
  <c r="G3331" i="4" a="1"/>
  <c r="I3331" i="4" a="1"/>
  <c r="C3332" i="4" a="1"/>
  <c r="H3332" i="4" a="1"/>
  <c r="K3332" i="4" a="1"/>
  <c r="B3334" i="4" a="1"/>
  <c r="C3334" i="4" a="1"/>
  <c r="H3334" i="4" a="1"/>
  <c r="J3334" i="4" a="1"/>
  <c r="C3336" i="4" a="1"/>
  <c r="B3339" i="4" a="1"/>
  <c r="C3339" i="4" a="1"/>
  <c r="G3339" i="4" a="1"/>
  <c r="C3341" i="4" a="1"/>
  <c r="C3344" i="4" a="1"/>
  <c r="G3344" i="4" a="1"/>
  <c r="I3344" i="4" a="1"/>
  <c r="C3345" i="4" a="1"/>
  <c r="C3346" i="4" a="1"/>
  <c r="H3346" i="4" a="1"/>
  <c r="J3346" i="4" a="1"/>
  <c r="C3347" i="4" a="1"/>
  <c r="G3348" i="4" a="1"/>
  <c r="I3348" i="4" a="1"/>
  <c r="B3349" i="4" a="1"/>
  <c r="B3350" i="4" a="1"/>
  <c r="C3350" i="4" a="1"/>
  <c r="D3350" i="4" s="1"/>
  <c r="B3351" i="4" a="1"/>
  <c r="C3352" i="4" a="1"/>
  <c r="G3352" i="4" a="1"/>
  <c r="B3353" i="4" a="1"/>
  <c r="C3353" i="4" a="1"/>
  <c r="G3353" i="4" a="1"/>
  <c r="I3353" i="4" a="1"/>
  <c r="B3355" i="4" a="1"/>
  <c r="C3355" i="4" a="1"/>
  <c r="I3355" i="4" a="1"/>
  <c r="B3358" i="4" a="1"/>
  <c r="G3358" i="4" a="1"/>
  <c r="I3358" i="4" a="1"/>
  <c r="K3358" i="4" a="1"/>
  <c r="B3359" i="4" a="1"/>
  <c r="H3359" i="4" a="1"/>
  <c r="J3359" i="4" a="1"/>
  <c r="K3359" i="4" a="1"/>
  <c r="B3360" i="4" a="1"/>
  <c r="H3360" i="4" a="1"/>
  <c r="J3360" i="4" a="1"/>
  <c r="L3360" i="4" a="1"/>
  <c r="B3361" i="4" a="1"/>
  <c r="I3361" i="4" a="1"/>
  <c r="C3362" i="4" a="1"/>
  <c r="C3363" i="4" a="1"/>
  <c r="D3363" i="4" s="1"/>
  <c r="C3364" i="4" a="1"/>
  <c r="H3364" i="4" a="1"/>
  <c r="C3365" i="4" a="1"/>
  <c r="G3365" i="4" a="1"/>
  <c r="I3365" i="4" a="1"/>
  <c r="K3365" i="4" a="1"/>
  <c r="B3366" i="4" a="1"/>
  <c r="C3366" i="4" a="1"/>
  <c r="G3366" i="4" a="1"/>
  <c r="H3366" i="4" a="1"/>
  <c r="B3368" i="4" a="1"/>
  <c r="C3368" i="4" a="1"/>
  <c r="B3369" i="4" a="1"/>
  <c r="B3372" i="4" a="1"/>
  <c r="B3374" i="4" a="1"/>
  <c r="C3374" i="4" a="1"/>
  <c r="B3375" i="4" a="1"/>
  <c r="B3378" i="4" a="1"/>
  <c r="C3378" i="4" a="1"/>
  <c r="D3378" i="4" s="1"/>
  <c r="B3379" i="4" a="1"/>
  <c r="C3379" i="4" a="1"/>
  <c r="D3379" i="4" s="1"/>
  <c r="L3393" i="4" a="1"/>
  <c r="I3399" i="4" a="1"/>
  <c r="G3411" i="4" a="1"/>
  <c r="L3417" i="4" a="1"/>
  <c r="L3420" i="4" a="1"/>
  <c r="I3422" i="4" a="1"/>
  <c r="L3422" i="4" a="1"/>
  <c r="G3423" i="4" a="1"/>
  <c r="H3423" i="4" a="1"/>
  <c r="J3423" i="4" a="1"/>
  <c r="K3423" i="4" a="1"/>
  <c r="H3428" i="4" a="1"/>
  <c r="J3428" i="4" a="1"/>
  <c r="J3429" i="4" a="1"/>
  <c r="K3430" i="4" a="1"/>
  <c r="B3703" i="4" a="1"/>
  <c r="C3703" i="4" a="1"/>
  <c r="D3703" i="4" s="1"/>
  <c r="B3704" i="4" a="1"/>
  <c r="C3704" i="4" a="1"/>
  <c r="D3704" i="4" s="1"/>
  <c r="C3705" i="4" a="1"/>
  <c r="G3705" i="4" a="1"/>
  <c r="J3707" i="4" a="1"/>
  <c r="C3709" i="4" a="1"/>
  <c r="G3709" i="4" a="1"/>
  <c r="H3709" i="4" a="1"/>
  <c r="C3710" i="4" a="1"/>
  <c r="I3710" i="4" a="1"/>
  <c r="K3710" i="4" a="1"/>
  <c r="B3712" i="4" a="1"/>
  <c r="G3712" i="4" a="1"/>
  <c r="I3712" i="4" a="1"/>
  <c r="J3712" i="4" a="1"/>
  <c r="I3714" i="4" a="1"/>
  <c r="G3717" i="4" a="1"/>
  <c r="L3717" i="4" a="1"/>
  <c r="C3718" i="4" a="1"/>
  <c r="G3718" i="4" a="1"/>
  <c r="J3718" i="4" a="1"/>
  <c r="L3718" i="4" a="1"/>
  <c r="C3719" i="4" a="1"/>
  <c r="G3719" i="4" a="1"/>
  <c r="J3719" i="4" a="1"/>
  <c r="G3722" i="4" a="1"/>
  <c r="L3722" i="4" a="1"/>
  <c r="C3723" i="4" a="1"/>
  <c r="G3723" i="4" a="1"/>
  <c r="H3723" i="4" a="1"/>
  <c r="K3723" i="4" a="1"/>
  <c r="B3724" i="4" a="1"/>
  <c r="I3724" i="4" a="1"/>
  <c r="H3726" i="4" a="1"/>
  <c r="I3726" i="4" a="1"/>
  <c r="C3727" i="4" a="1"/>
  <c r="D3727" i="4" s="1"/>
  <c r="C3728" i="4" a="1"/>
  <c r="G3728" i="4" a="1"/>
  <c r="I3728" i="4" a="1"/>
  <c r="C3730" i="4" a="1"/>
  <c r="H3730" i="4" a="1"/>
  <c r="H4012" i="4" a="1"/>
  <c r="L4015" i="4" a="1"/>
  <c r="C4016" i="4" a="1"/>
  <c r="G4016" i="4" a="1"/>
  <c r="I4016" i="4" a="1"/>
  <c r="C4019" i="4" a="1"/>
  <c r="G4019" i="4" a="1"/>
  <c r="J4019" i="4" a="1"/>
  <c r="L4021" i="4" a="1"/>
  <c r="C4022" i="4" a="1"/>
  <c r="H4022" i="4" a="1"/>
  <c r="J4022" i="4" a="1"/>
  <c r="I4024" i="4" a="1"/>
  <c r="B4025" i="4" a="1"/>
  <c r="G4025" i="4" a="1"/>
  <c r="I4025" i="4" a="1"/>
  <c r="K4025" i="4" a="1"/>
  <c r="C4028" i="4" a="1"/>
  <c r="H4028" i="4" a="1"/>
  <c r="K4028" i="4" a="1"/>
  <c r="B4029" i="4" a="1"/>
  <c r="G4029" i="4" a="1"/>
  <c r="K4029" i="4" a="1"/>
  <c r="H4031" i="4" a="1"/>
  <c r="C4032" i="4" a="1"/>
  <c r="G4032" i="4" a="1"/>
  <c r="I4032" i="4" a="1"/>
  <c r="B4034" i="4" a="1"/>
  <c r="G4034" i="4" a="1"/>
  <c r="I4034" i="4" a="1"/>
  <c r="K4034" i="4" a="1"/>
  <c r="B4035" i="4" a="1"/>
  <c r="C4038" i="4" a="1"/>
  <c r="J4041" i="4" a="1"/>
  <c r="I4042" i="4" a="1"/>
  <c r="L4042" i="4" a="1"/>
  <c r="C4057" i="4" a="1"/>
  <c r="D4057" i="4" s="1"/>
  <c r="G4057" i="4" a="1"/>
  <c r="I4057" i="4" a="1"/>
  <c r="G4061" i="4" a="1"/>
  <c r="I4061" i="4" a="1"/>
  <c r="K4061" i="4" a="1"/>
  <c r="B4063" i="4" a="1"/>
  <c r="I4063" i="4" a="1"/>
  <c r="B4064" i="4" a="1"/>
  <c r="H4064" i="4" a="1"/>
  <c r="K4064" i="4" a="1"/>
  <c r="G4069" i="4" a="1"/>
  <c r="K4069" i="4" a="1"/>
  <c r="C4070" i="4" a="1"/>
  <c r="H4070" i="4" a="1"/>
  <c r="L4070" i="4" a="1"/>
  <c r="C4071" i="4" a="1"/>
  <c r="H4071" i="4" a="1"/>
  <c r="H4074" i="4" a="1"/>
  <c r="K4077" i="4" a="1"/>
  <c r="I4078" i="4" a="1"/>
  <c r="L4078" i="4" a="1"/>
  <c r="H4079" i="4" a="1"/>
  <c r="K4079" i="4" a="1"/>
  <c r="B4080" i="4" a="1"/>
  <c r="G4080" i="4" a="1"/>
  <c r="K4080" i="4" a="1"/>
  <c r="B4081" i="4" a="1"/>
  <c r="G4081" i="4" a="1"/>
  <c r="J4081" i="4" a="1"/>
  <c r="J4084" i="4" a="1"/>
  <c r="I4085" i="4" a="1"/>
  <c r="C4089" i="4" a="1"/>
  <c r="L4090" i="4" a="1"/>
  <c r="J4091" i="4" a="1"/>
  <c r="C4098" i="4" a="1"/>
  <c r="C4100" i="4" a="1"/>
  <c r="J4100" i="4" a="1"/>
  <c r="C4101" i="4" a="1"/>
  <c r="H4101" i="4" a="1"/>
  <c r="L4101" i="4" a="1"/>
  <c r="C4102" i="4" a="1"/>
  <c r="I4102" i="4" a="1"/>
  <c r="I4108" i="4" a="1"/>
  <c r="C4109" i="4" a="1"/>
  <c r="J4109" i="4" a="1"/>
  <c r="B4110" i="4" a="1"/>
  <c r="H4110" i="4" a="1"/>
  <c r="J4110" i="4" a="1"/>
  <c r="B4111" i="4" a="1"/>
  <c r="G4111" i="4" a="1"/>
  <c r="K4111" i="4" a="1"/>
  <c r="C4112" i="4" a="1"/>
  <c r="I4112" i="4" a="1"/>
  <c r="J4113" i="4" a="1"/>
  <c r="C4114" i="4" a="1"/>
  <c r="H4114" i="4" a="1"/>
  <c r="I1447" i="4" a="1"/>
  <c r="J1447" i="4" a="1"/>
  <c r="K1447" i="4" a="1"/>
  <c r="L1447" i="4" a="1"/>
  <c r="B2376" i="4" a="1"/>
  <c r="B2379" i="4" a="1"/>
  <c r="C2379" i="4" a="1"/>
  <c r="G2379" i="4" a="1"/>
  <c r="B2380" i="4" a="1"/>
  <c r="B2381" i="4" a="1"/>
  <c r="C2381" i="4" a="1"/>
  <c r="G2381" i="4" a="1"/>
  <c r="B2384" i="4" a="1"/>
  <c r="C2384" i="4" a="1"/>
  <c r="G2384" i="4" a="1"/>
  <c r="B2385" i="4" a="1"/>
  <c r="B2386" i="4" a="1"/>
  <c r="C2386" i="4" a="1"/>
  <c r="G2386" i="4" a="1"/>
  <c r="B2387" i="4" a="1"/>
  <c r="C2387" i="4" a="1"/>
  <c r="B2390" i="4" a="1"/>
  <c r="C2390" i="4" a="1"/>
  <c r="G2390" i="4" a="1"/>
  <c r="H2390" i="4" a="1"/>
  <c r="B2395" i="4" a="1"/>
  <c r="C2395" i="4" a="1"/>
  <c r="B2397" i="4" a="1"/>
  <c r="C2397" i="4" a="1"/>
  <c r="G2397" i="4" a="1"/>
  <c r="H2397" i="4" a="1"/>
  <c r="I2397" i="4" a="1"/>
  <c r="B2400" i="4" a="1"/>
  <c r="C2400" i="4" a="1"/>
  <c r="G2400" i="4" a="1"/>
  <c r="H2400" i="4" a="1"/>
  <c r="I2400" i="4" a="1"/>
  <c r="B2401" i="4" a="1"/>
  <c r="B2402" i="4" a="1"/>
  <c r="C2402" i="4" a="1"/>
  <c r="G2402" i="4" a="1"/>
  <c r="H2402" i="4" a="1"/>
  <c r="B2404" i="4" a="1"/>
  <c r="C2404" i="4" a="1"/>
  <c r="G2404" i="4" a="1"/>
  <c r="H2404" i="4" a="1"/>
  <c r="I2404" i="4" a="1"/>
  <c r="J2404" i="4" a="1"/>
  <c r="B2405" i="4" a="1"/>
  <c r="C2405" i="4" a="1"/>
  <c r="G2405" i="4" a="1"/>
  <c r="B2406" i="4" a="1"/>
  <c r="C2406" i="4" a="1"/>
  <c r="G2406" i="4" a="1"/>
  <c r="B2407" i="4" a="1"/>
  <c r="C2407" i="4" a="1"/>
  <c r="D2407" i="4" s="1"/>
  <c r="B2408" i="4" a="1"/>
  <c r="B2409" i="4" a="1"/>
  <c r="C2409" i="4" a="1"/>
  <c r="G2409" i="4" a="1"/>
  <c r="B2410" i="4" a="1"/>
  <c r="C2410" i="4" a="1"/>
  <c r="B2411" i="4" a="1"/>
  <c r="C2411" i="4" a="1"/>
  <c r="G2411" i="4" a="1"/>
  <c r="H2411" i="4" a="1"/>
  <c r="I2411" i="4" a="1"/>
  <c r="B2414" i="4" a="1"/>
  <c r="C2414" i="4" a="1"/>
  <c r="G2414" i="4" a="1"/>
  <c r="H2414" i="4" a="1"/>
  <c r="B2424" i="4" a="1"/>
  <c r="C2424" i="4" a="1"/>
  <c r="D2424" i="4" s="1"/>
  <c r="B2425" i="4" a="1"/>
  <c r="C2425" i="4" a="1"/>
  <c r="G2425" i="4" a="1"/>
  <c r="H2425" i="4" a="1"/>
  <c r="I2425" i="4" a="1"/>
  <c r="J2425" i="4" a="1"/>
  <c r="B2427" i="4" a="1"/>
  <c r="B2428" i="4" a="1"/>
  <c r="C2428" i="4" a="1"/>
  <c r="G2428" i="4" a="1"/>
  <c r="H2428" i="4" a="1"/>
  <c r="I2428" i="4" a="1"/>
  <c r="J2428" i="4" a="1"/>
  <c r="K2428" i="4" a="1"/>
  <c r="B2429" i="4" a="1"/>
  <c r="B2430" i="4" a="1"/>
  <c r="C2430" i="4" a="1"/>
  <c r="G2430" i="4" a="1"/>
  <c r="B2431" i="4" a="1"/>
  <c r="C2431" i="4" a="1"/>
  <c r="B2760" i="4" a="1"/>
  <c r="C2760" i="4" a="1"/>
  <c r="G2760" i="4" a="1"/>
  <c r="H2760" i="4" a="1"/>
  <c r="I2760" i="4" a="1"/>
  <c r="B2762" i="4" a="1"/>
  <c r="C2762" i="4" a="1"/>
  <c r="B2764" i="4" a="1"/>
  <c r="C2764" i="4" a="1"/>
  <c r="G2764" i="4" a="1"/>
  <c r="B2765" i="4" a="1"/>
  <c r="B2766" i="4" a="1"/>
  <c r="C2766" i="4" a="1"/>
  <c r="D2766" i="4" s="1"/>
  <c r="B2768" i="4" a="1"/>
  <c r="B2772" i="4" a="1"/>
  <c r="C2772" i="4" a="1"/>
  <c r="G2772" i="4" a="1"/>
  <c r="B2775" i="4" a="1"/>
  <c r="B2776" i="4" a="1"/>
  <c r="C2776" i="4" a="1"/>
  <c r="G2776" i="4" a="1"/>
  <c r="H2776" i="4" a="1"/>
  <c r="B2778" i="4" a="1"/>
  <c r="C2778" i="4" a="1"/>
  <c r="G2778" i="4" a="1"/>
  <c r="B2779" i="4" a="1"/>
  <c r="C2779" i="4" a="1"/>
  <c r="B2784" i="4" a="1"/>
  <c r="C2784" i="4" a="1"/>
  <c r="G2784" i="4" a="1"/>
  <c r="H2784" i="4" a="1"/>
  <c r="I2784" i="4" a="1"/>
  <c r="B2785" i="4" a="1"/>
  <c r="C2785" i="4" a="1"/>
  <c r="D2785" i="4" s="1"/>
  <c r="B2786" i="4" a="1"/>
  <c r="C2786" i="4" a="1"/>
  <c r="G2786" i="4" a="1"/>
  <c r="H2786" i="4" a="1"/>
  <c r="B2790" i="4" a="1"/>
  <c r="C2790" i="4" a="1"/>
  <c r="G2790" i="4" a="1"/>
  <c r="H2790" i="4" a="1"/>
  <c r="I2790" i="4" a="1"/>
  <c r="B2791" i="4" a="1"/>
  <c r="C2791" i="4" a="1"/>
  <c r="B2795" i="4" a="1"/>
  <c r="C2795" i="4" a="1"/>
  <c r="G2795" i="4" a="1"/>
  <c r="H2795" i="4" a="1"/>
  <c r="I2795" i="4" a="1"/>
  <c r="B2796" i="4" a="1"/>
  <c r="B2797" i="4" a="1"/>
  <c r="C2797" i="4" a="1"/>
  <c r="G2797" i="4" a="1"/>
  <c r="H2797" i="4" a="1"/>
  <c r="B2799" i="4" a="1"/>
  <c r="C2799" i="4" a="1"/>
  <c r="G2799" i="4" a="1"/>
  <c r="H2799" i="4" a="1"/>
  <c r="I2799" i="4" a="1"/>
  <c r="B2806" i="4" a="1"/>
  <c r="C2806" i="4" a="1"/>
  <c r="G2806" i="4" a="1"/>
  <c r="H2806" i="4" a="1"/>
  <c r="I2806" i="4" a="1"/>
  <c r="J2806" i="4" a="1"/>
  <c r="B2807" i="4" a="1"/>
  <c r="C2807" i="4" a="1"/>
  <c r="G2807" i="4" a="1"/>
  <c r="H2807" i="4" a="1"/>
  <c r="B2809" i="4" a="1"/>
  <c r="C2809" i="4" a="1"/>
  <c r="G2809" i="4" a="1"/>
  <c r="H2809" i="4" a="1"/>
  <c r="I2809" i="4" a="1"/>
  <c r="J2809" i="4" a="1"/>
  <c r="B2811" i="4" a="1"/>
  <c r="C2811" i="4" a="1"/>
  <c r="G2811" i="4" a="1"/>
  <c r="H2811" i="4" a="1"/>
  <c r="I2811" i="4" a="1"/>
  <c r="B2812" i="4" a="1"/>
  <c r="C2812" i="4" a="1"/>
  <c r="G2812" i="4" a="1"/>
  <c r="B2813" i="4" a="1"/>
  <c r="C2813" i="4" a="1"/>
  <c r="G2813" i="4" a="1"/>
  <c r="B2816" i="4" a="1"/>
  <c r="C2816" i="4" a="1"/>
  <c r="G2816" i="4" a="1"/>
  <c r="B2817" i="4" a="1"/>
  <c r="B2818" i="4" a="1"/>
  <c r="C2818" i="4" a="1"/>
  <c r="B2821" i="4" a="1"/>
  <c r="C2821" i="4" a="1"/>
  <c r="G2821" i="4" a="1"/>
  <c r="B2823" i="4" a="1"/>
  <c r="C2823" i="4" a="1"/>
  <c r="G2823" i="4" a="1"/>
  <c r="H2823" i="4" a="1"/>
  <c r="I2823" i="4" a="1"/>
  <c r="J2823" i="4" a="1"/>
  <c r="K2823" i="4" a="1"/>
  <c r="L2823" i="4" a="1"/>
  <c r="B2827" i="4" a="1"/>
  <c r="C2827" i="4" a="1"/>
  <c r="G2827" i="4" a="1"/>
  <c r="H2827" i="4" a="1"/>
  <c r="I2827" i="4" a="1"/>
  <c r="J2827" i="4" a="1"/>
  <c r="K2827" i="4" a="1"/>
  <c r="L2827" i="4" a="1"/>
  <c r="B2829" i="4" a="1"/>
  <c r="C2829" i="4" a="1"/>
  <c r="G2829" i="4" a="1"/>
  <c r="H2829" i="4" a="1"/>
  <c r="B2830" i="4" a="1"/>
  <c r="C2830" i="4" a="1"/>
  <c r="G2830" i="4" a="1"/>
  <c r="H2830" i="4" a="1"/>
  <c r="B2832" i="4" a="1"/>
  <c r="B2833" i="4" a="1"/>
  <c r="C2833" i="4" a="1"/>
  <c r="G2833" i="4" a="1"/>
  <c r="B2835" i="4" a="1"/>
  <c r="C2835" i="4" a="1"/>
  <c r="G2835" i="4" a="1"/>
  <c r="H2835" i="4" a="1"/>
  <c r="B2836" i="4" a="1"/>
  <c r="C2836" i="4" a="1"/>
  <c r="B2837" i="4" a="1"/>
  <c r="C2837" i="4" a="1"/>
  <c r="D2837" i="4" s="1"/>
  <c r="B2839" i="4" a="1"/>
  <c r="C2839" i="4" a="1"/>
  <c r="G2839" i="4" a="1"/>
  <c r="H2841" i="4" a="1"/>
  <c r="K2841" i="4" a="1"/>
  <c r="B2842" i="4" a="1"/>
  <c r="C2842" i="4" a="1"/>
  <c r="G2842" i="4" a="1"/>
  <c r="H2842" i="4" a="1"/>
  <c r="B2843" i="4" a="1"/>
  <c r="C2843" i="4" a="1"/>
  <c r="G2843" i="4" a="1"/>
  <c r="I2843" i="4" a="1"/>
  <c r="J2843" i="4" a="1"/>
  <c r="L2843" i="4" a="1"/>
  <c r="B2844" i="4" a="1"/>
  <c r="G2844" i="4" a="1"/>
  <c r="I2844" i="4" a="1"/>
  <c r="B2845" i="4" a="1"/>
  <c r="C2845" i="4" a="1"/>
  <c r="D2845" i="4" s="1"/>
  <c r="B2846" i="4" a="1"/>
  <c r="C2846" i="4" a="1"/>
  <c r="G2848" i="4" a="1"/>
  <c r="I2848" i="4" a="1"/>
  <c r="C2851" i="4" a="1"/>
  <c r="G2851" i="4" a="1"/>
  <c r="I2851" i="4" a="1"/>
  <c r="K2851" i="4" a="1"/>
  <c r="B2852" i="4" a="1"/>
  <c r="H2852" i="4" a="1"/>
  <c r="I2852" i="4" a="1"/>
  <c r="C2855" i="4" a="1"/>
  <c r="H2855" i="4" a="1"/>
  <c r="K2855" i="4" a="1"/>
  <c r="B2856" i="4" a="1"/>
  <c r="H2856" i="4" a="1"/>
  <c r="B2857" i="4" a="1"/>
  <c r="G2857" i="4" a="1"/>
  <c r="I2857" i="4" a="1"/>
  <c r="C2858" i="4" a="1"/>
  <c r="D2858" i="4" s="1"/>
  <c r="H2862" i="4" a="1"/>
  <c r="H2863" i="4" a="1"/>
  <c r="B2866" i="4" a="1"/>
  <c r="C2866" i="4" a="1"/>
  <c r="H2866" i="4" a="1"/>
  <c r="J2866" i="4" a="1"/>
  <c r="K2868" i="4" a="1"/>
  <c r="B2869" i="4" a="1"/>
  <c r="H2869" i="4" a="1"/>
  <c r="K2869" i="4" a="1"/>
  <c r="C2871" i="4" a="1"/>
  <c r="G2871" i="4" a="1"/>
  <c r="I2871" i="4" a="1"/>
  <c r="B2872" i="4" a="1"/>
  <c r="B2875" i="4" a="1"/>
  <c r="C2875" i="4" a="1"/>
  <c r="B2876" i="4" a="1"/>
  <c r="B2877" i="4" a="1"/>
  <c r="C2877" i="4" a="1"/>
  <c r="G2877" i="4" a="1"/>
  <c r="H2877" i="4" a="1"/>
  <c r="I2877" i="4" a="1"/>
  <c r="J2877" i="4" a="1"/>
  <c r="K2877" i="4" a="1"/>
  <c r="L2877" i="4" a="1"/>
  <c r="B2891" i="4" a="1"/>
  <c r="B2892" i="4" a="1"/>
  <c r="B2897" i="4" a="1"/>
  <c r="C2897" i="4" a="1"/>
  <c r="B2898" i="4" a="1"/>
  <c r="C2898" i="4" a="1"/>
  <c r="G2898" i="4" a="1"/>
  <c r="H2898" i="4" a="1"/>
  <c r="B2904" i="4" a="1"/>
  <c r="C2904" i="4" a="1"/>
  <c r="G2904" i="4" a="1"/>
  <c r="H2904" i="4" a="1"/>
  <c r="B2907" i="4" a="1"/>
  <c r="C2907" i="4" a="1"/>
  <c r="G2907" i="4" a="1"/>
  <c r="H2907" i="4" a="1"/>
  <c r="I2907" i="4" a="1"/>
  <c r="J2907" i="4" a="1"/>
  <c r="B2911" i="4" a="1"/>
  <c r="C2911" i="4" a="1"/>
  <c r="G2911" i="4" a="1"/>
  <c r="H2911" i="4" a="1"/>
  <c r="I2911" i="4" a="1"/>
  <c r="J2911" i="4" a="1"/>
  <c r="K2911" i="4" a="1"/>
  <c r="B2912" i="4" a="1"/>
  <c r="C2912" i="4" a="1"/>
  <c r="G2912" i="4" a="1"/>
  <c r="H2912" i="4" a="1"/>
  <c r="B2914" i="4" a="1"/>
  <c r="C2914" i="4" a="1"/>
  <c r="G2914" i="4" a="1"/>
  <c r="B2915" i="4" a="1"/>
  <c r="C2915" i="4" a="1"/>
  <c r="G2915" i="4" a="1"/>
  <c r="H2915" i="4" a="1"/>
  <c r="I2915" i="4" a="1"/>
  <c r="J2915" i="4" a="1"/>
  <c r="K2915" i="4" a="1"/>
  <c r="L2915" i="4" a="1"/>
  <c r="B3166" i="4" a="1"/>
  <c r="C3166" i="4" a="1"/>
  <c r="G3166" i="4" a="1"/>
  <c r="H3166" i="4" a="1"/>
  <c r="I3166" i="4" a="1"/>
  <c r="J3166" i="4" a="1"/>
  <c r="K3166" i="4" a="1"/>
  <c r="L3166" i="4" a="1"/>
  <c r="B3169" i="4" a="1"/>
  <c r="C3169" i="4" a="1"/>
  <c r="G3169" i="4" a="1"/>
  <c r="H3169" i="4" a="1"/>
  <c r="I3169" i="4" a="1"/>
  <c r="J3169" i="4" a="1"/>
  <c r="B3172" i="4" a="1"/>
  <c r="C3172" i="4" a="1"/>
  <c r="G3172" i="4" a="1"/>
  <c r="H3172" i="4" a="1"/>
  <c r="B3174" i="4" a="1"/>
  <c r="C3174" i="4" a="1"/>
  <c r="G3174" i="4" a="1"/>
  <c r="H3174" i="4" a="1"/>
  <c r="I3174" i="4" a="1"/>
  <c r="B3175" i="4" a="1"/>
  <c r="C3175" i="4" a="1"/>
  <c r="G3175" i="4" a="1"/>
  <c r="H3175" i="4" a="1"/>
  <c r="I3175" i="4" a="1"/>
  <c r="B3176" i="4" a="1"/>
  <c r="C3176" i="4" a="1"/>
  <c r="G3176" i="4" a="1"/>
  <c r="H3176" i="4" a="1"/>
  <c r="I3176" i="4" a="1"/>
  <c r="J3176" i="4" a="1"/>
  <c r="K3176" i="4" a="1"/>
  <c r="H3177" i="4" a="1"/>
  <c r="J3177" i="4" a="1"/>
  <c r="L3177" i="4" a="1"/>
  <c r="B3179" i="4" a="1"/>
  <c r="C3179" i="4" a="1"/>
  <c r="G3179" i="4" a="1"/>
  <c r="H3179" i="4" a="1"/>
  <c r="I3179" i="4" a="1"/>
  <c r="K3179" i="4" a="1"/>
  <c r="L3179" i="4" a="1"/>
  <c r="B3180" i="4" a="1"/>
  <c r="H3180" i="4" a="1"/>
  <c r="I3180" i="4" a="1"/>
  <c r="K3180" i="4" a="1"/>
  <c r="B3182" i="4" a="1"/>
  <c r="C3182" i="4" a="1"/>
  <c r="G3182" i="4" a="1"/>
  <c r="H3182" i="4" a="1"/>
  <c r="J3182" i="4" a="1"/>
  <c r="B3183" i="4" a="1"/>
  <c r="C3183" i="4" a="1"/>
  <c r="G3183" i="4" a="1"/>
  <c r="I3183" i="4" a="1"/>
  <c r="C3186" i="4" a="1"/>
  <c r="H3186" i="4" a="1"/>
  <c r="J3186" i="4" a="1"/>
  <c r="L3186" i="4" a="1"/>
  <c r="B3187" i="4" a="1"/>
  <c r="H3187" i="4" a="1"/>
  <c r="J3187" i="4" a="1"/>
  <c r="L3187" i="4" a="1"/>
  <c r="C3189" i="4" a="1"/>
  <c r="G3189" i="4" a="1"/>
  <c r="H3189" i="4" a="1"/>
  <c r="J3189" i="4" a="1"/>
  <c r="B3190" i="4" a="1"/>
  <c r="C3190" i="4" a="1"/>
  <c r="D3190" i="4" s="1"/>
  <c r="C3193" i="4" a="1"/>
  <c r="H3193" i="4" a="1"/>
  <c r="J3193" i="4" a="1"/>
  <c r="C3194" i="4" a="1"/>
  <c r="H3194" i="4" a="1"/>
  <c r="H3195" i="4" a="1"/>
  <c r="I3195" i="4" a="1"/>
  <c r="B3196" i="4" a="1"/>
  <c r="C3196" i="4" a="1"/>
  <c r="H3196" i="4" a="1"/>
  <c r="I3196" i="4" a="1"/>
  <c r="B3197" i="4" a="1"/>
  <c r="H3197" i="4" a="1"/>
  <c r="C3199" i="4" a="1"/>
  <c r="G3199" i="4" a="1"/>
  <c r="I3199" i="4" a="1"/>
  <c r="J3199" i="4" a="1"/>
  <c r="L3199" i="4" a="1"/>
  <c r="B3200" i="4" a="1"/>
  <c r="H3200" i="4" a="1"/>
  <c r="I3200" i="4" a="1"/>
  <c r="K3200" i="4" a="1"/>
  <c r="H3202" i="4" a="1"/>
  <c r="G3203" i="4" a="1"/>
  <c r="B3204" i="4" a="1"/>
  <c r="H3204" i="4" a="1"/>
  <c r="J3204" i="4" a="1"/>
  <c r="H3205" i="4" a="1"/>
  <c r="C3206" i="4" a="1"/>
  <c r="G3206" i="4" a="1"/>
  <c r="I3206" i="4" a="1"/>
  <c r="C3208" i="4" a="1"/>
  <c r="H3208" i="4" a="1"/>
  <c r="J3208" i="4" a="1"/>
  <c r="L3208" i="4" a="1"/>
  <c r="C3210" i="4" a="1"/>
  <c r="H3210" i="4" a="1"/>
  <c r="J3210" i="4" a="1"/>
  <c r="L3210" i="4" a="1"/>
  <c r="B3211" i="4" a="1"/>
  <c r="C3211" i="4" a="1"/>
  <c r="G3211" i="4" a="1"/>
  <c r="H3211" i="4" a="1"/>
  <c r="B3213" i="4" a="1"/>
  <c r="C3213" i="4" a="1"/>
  <c r="G3213" i="4" a="1"/>
  <c r="I3213" i="4" a="1"/>
  <c r="C3219" i="4" a="1"/>
  <c r="G3219" i="4" a="1"/>
  <c r="I3219" i="4" a="1"/>
  <c r="J3219" i="4" a="1"/>
  <c r="H3220" i="4" a="1"/>
  <c r="I3220" i="4" a="1"/>
  <c r="J3220" i="4" a="1"/>
  <c r="H3224" i="4" a="1"/>
  <c r="J3224" i="4" a="1"/>
  <c r="K3224" i="4" a="1"/>
  <c r="B3225" i="4" a="1"/>
  <c r="H3225" i="4" a="1"/>
  <c r="J3225" i="4" a="1"/>
  <c r="L3225" i="4" a="1"/>
  <c r="B3229" i="4" a="1"/>
  <c r="C3229" i="4" a="1"/>
  <c r="G3229" i="4" a="1"/>
  <c r="H3229" i="4" a="1"/>
  <c r="I3229" i="4" a="1"/>
  <c r="B3230" i="4" a="1"/>
  <c r="C3230" i="4" a="1"/>
  <c r="G3230" i="4" a="1"/>
  <c r="H3230" i="4" a="1"/>
  <c r="C3231" i="4" a="1"/>
  <c r="H3231" i="4" a="1"/>
  <c r="I3231" i="4" a="1"/>
  <c r="K3231" i="4" a="1"/>
  <c r="B3232" i="4" a="1"/>
  <c r="H3232" i="4" a="1"/>
  <c r="I3232" i="4" a="1"/>
  <c r="J3232" i="4" a="1"/>
  <c r="L3232" i="4" a="1"/>
  <c r="B3233" i="4" a="1"/>
  <c r="H3233" i="4" a="1"/>
  <c r="I3233" i="4" a="1"/>
  <c r="K3233" i="4" a="1"/>
  <c r="B3236" i="4" a="1"/>
  <c r="C3236" i="4" a="1"/>
  <c r="G3236" i="4" a="1"/>
  <c r="H3236" i="4" a="1"/>
  <c r="J3236" i="4" a="1"/>
  <c r="L3236" i="4" a="1"/>
  <c r="B3237" i="4" a="1"/>
  <c r="H3237" i="4" a="1"/>
  <c r="J3237" i="4" a="1"/>
  <c r="L3237" i="4" a="1"/>
  <c r="C3239" i="4" a="1"/>
  <c r="H3239" i="4" a="1"/>
  <c r="K3239" i="4" a="1"/>
  <c r="B3241" i="4" a="1"/>
  <c r="C3241" i="4" a="1"/>
  <c r="G3241" i="4" a="1"/>
  <c r="I3241" i="4" a="1"/>
  <c r="C3244" i="4" a="1"/>
  <c r="I3244" i="4" a="1"/>
  <c r="K3244" i="4" a="1"/>
  <c r="B3246" i="4" a="1"/>
  <c r="H3246" i="4" a="1"/>
  <c r="J3246" i="4" a="1"/>
  <c r="G3247" i="4" a="1"/>
  <c r="B3248" i="4" a="1"/>
  <c r="G3248" i="4" a="1"/>
  <c r="I3248" i="4" a="1"/>
  <c r="L3248" i="4" a="1"/>
  <c r="C3252" i="4" a="1"/>
  <c r="H3252" i="4" a="1"/>
  <c r="J3252" i="4" a="1"/>
  <c r="C3253" i="4" a="1"/>
  <c r="G3253" i="4" a="1"/>
  <c r="I3253" i="4" a="1"/>
  <c r="B3254" i="4" a="1"/>
  <c r="G3254" i="4" a="1"/>
  <c r="I3254" i="4" a="1"/>
  <c r="K3254" i="4" a="1"/>
  <c r="L3254" i="4" a="1"/>
  <c r="B3255" i="4" a="1"/>
  <c r="C3255" i="4" a="1"/>
  <c r="H3255" i="4" a="1"/>
  <c r="C3257" i="4" a="1"/>
  <c r="I3257" i="4" a="1"/>
  <c r="K3257" i="4" a="1"/>
  <c r="B3259" i="4" a="1"/>
  <c r="C3259" i="4" a="1"/>
  <c r="G3259" i="4" a="1"/>
  <c r="H3259" i="4" a="1"/>
  <c r="I3259" i="4" a="1"/>
  <c r="C3261" i="4" a="1"/>
  <c r="G3261" i="4" a="1"/>
  <c r="I3261" i="4" a="1"/>
  <c r="B3262" i="4" a="1"/>
  <c r="B3263" i="4" a="1"/>
  <c r="C3263" i="4" a="1"/>
  <c r="B3266" i="4" a="1"/>
  <c r="B3270" i="4" a="1"/>
  <c r="C3270" i="4" a="1"/>
  <c r="G3270" i="4" a="1"/>
  <c r="I3270" i="4" a="1"/>
  <c r="C3272" i="4" a="1"/>
  <c r="G3272" i="4" a="1"/>
  <c r="J3272" i="4" a="1"/>
  <c r="K3272" i="4" a="1"/>
  <c r="B3274" i="4" a="1"/>
  <c r="B3278" i="4" a="1"/>
  <c r="H3278" i="4" a="1"/>
  <c r="J3278" i="4" a="1"/>
  <c r="L3278" i="4" a="1"/>
  <c r="B3279" i="4" a="1"/>
  <c r="G3279" i="4" a="1"/>
  <c r="I3279" i="4" a="1"/>
  <c r="B3282" i="4" a="1"/>
  <c r="C3282" i="4" a="1"/>
  <c r="G3282" i="4" a="1"/>
  <c r="C3283" i="4" a="1"/>
  <c r="B3285" i="4" a="1"/>
  <c r="H3285" i="4" a="1"/>
  <c r="J3285" i="4" a="1"/>
  <c r="B3286" i="4" a="1"/>
  <c r="C3287" i="4" a="1"/>
  <c r="D3287" i="4" s="1"/>
  <c r="B3288" i="4" a="1"/>
  <c r="C3288" i="4" a="1"/>
  <c r="G3288" i="4" a="1"/>
  <c r="H3288" i="4" a="1"/>
  <c r="C3289" i="4" a="1"/>
  <c r="B3290" i="4" a="1"/>
  <c r="C3290" i="4" a="1"/>
  <c r="G3290" i="4" a="1"/>
  <c r="I3290" i="4" a="1"/>
  <c r="J3290" i="4" a="1"/>
  <c r="C3292" i="4" a="1"/>
  <c r="G3292" i="4" a="1"/>
  <c r="I3292" i="4" a="1"/>
  <c r="J3292" i="4" a="1"/>
  <c r="L3292" i="4" a="1"/>
  <c r="B3293" i="4" a="1"/>
  <c r="G3293" i="4" a="1"/>
  <c r="I3293" i="4" a="1"/>
  <c r="B3294" i="4" a="1"/>
  <c r="G3294" i="4" a="1"/>
  <c r="H3294" i="4" a="1"/>
  <c r="J3294" i="4" a="1"/>
  <c r="K3294" i="4" a="1"/>
  <c r="B3298" i="4" a="1"/>
  <c r="C3298" i="4" a="1"/>
  <c r="G3298" i="4" a="1"/>
  <c r="B3299" i="4" a="1"/>
  <c r="C3299" i="4" a="1"/>
  <c r="G3299" i="4" a="1"/>
  <c r="H3299" i="4" a="1"/>
  <c r="I3299" i="4" a="1"/>
  <c r="B3300" i="4" a="1"/>
  <c r="C3300" i="4" a="1"/>
  <c r="B3302" i="4" a="1"/>
  <c r="C3302" i="4" a="1"/>
  <c r="G3302" i="4" a="1"/>
  <c r="B3303" i="4" a="1"/>
  <c r="C3303" i="4" a="1"/>
  <c r="G3303" i="4" a="1"/>
  <c r="H3303" i="4" a="1"/>
  <c r="B3305" i="4" a="1"/>
  <c r="C3305" i="4" a="1"/>
  <c r="B3307" i="4" a="1"/>
  <c r="C3307" i="4" a="1"/>
  <c r="G3307" i="4" a="1"/>
  <c r="I3307" i="4" a="1"/>
  <c r="B3311" i="4" a="1"/>
  <c r="G3311" i="4" a="1"/>
  <c r="B3312" i="4" a="1"/>
  <c r="H3312" i="4" a="1"/>
  <c r="I3312" i="4" a="1"/>
  <c r="B3313" i="4" a="1"/>
  <c r="H3313" i="4" a="1"/>
  <c r="B3315" i="4" a="1"/>
  <c r="B3316" i="4" a="1"/>
  <c r="B3317" i="4" a="1"/>
  <c r="G3317" i="4" a="1"/>
  <c r="I3317" i="4" a="1"/>
  <c r="G3318" i="4" a="1"/>
  <c r="G3321" i="4" a="1"/>
  <c r="I3321" i="4" a="1"/>
  <c r="B3322" i="4" a="1"/>
  <c r="G3322" i="4" a="1"/>
  <c r="B3327" i="4" a="1"/>
  <c r="H3327" i="4" a="1"/>
  <c r="K3327" i="4" a="1"/>
  <c r="B3328" i="4" a="1"/>
  <c r="C3328" i="4" a="1"/>
  <c r="G3328" i="4" a="1"/>
  <c r="H3328" i="4" a="1"/>
  <c r="J3328" i="4" a="1"/>
  <c r="K3328" i="4" a="1"/>
  <c r="B3329" i="4" a="1"/>
  <c r="G3329" i="4" a="1"/>
  <c r="H3329" i="4" a="1"/>
  <c r="J3329" i="4" a="1"/>
  <c r="L3329" i="4" a="1"/>
  <c r="B3330" i="4" a="1"/>
  <c r="G3330" i="4" a="1"/>
  <c r="B3333" i="4" a="1"/>
  <c r="C3333" i="4" a="1"/>
  <c r="G3333" i="4" a="1"/>
  <c r="I3333" i="4" a="1"/>
  <c r="K3333" i="4" a="1"/>
  <c r="C3335" i="4" a="1"/>
  <c r="G3335" i="4" a="1"/>
  <c r="B3336" i="4" a="1"/>
  <c r="G3336" i="4" a="1"/>
  <c r="C3337" i="4" a="1"/>
  <c r="G3337" i="4" a="1"/>
  <c r="I3337" i="4" a="1"/>
  <c r="K3337" i="4" a="1"/>
  <c r="G3338" i="4" a="1"/>
  <c r="J3338" i="4" a="1"/>
  <c r="B3340" i="4" a="1"/>
  <c r="H3340" i="4" a="1"/>
  <c r="J3340" i="4" a="1"/>
  <c r="L3340" i="4" a="1"/>
  <c r="B3341" i="4" a="1"/>
  <c r="H3341" i="4" a="1"/>
  <c r="G3343" i="4" a="1"/>
  <c r="J3343" i="4" a="1"/>
  <c r="L3343" i="4" a="1"/>
  <c r="B3344" i="4" a="1"/>
  <c r="H3344" i="4" a="1"/>
  <c r="J3344" i="4" a="1"/>
  <c r="B3345" i="4" a="1"/>
  <c r="B3352" i="4" a="1"/>
  <c r="H3352" i="4" a="1"/>
  <c r="H3353" i="4" a="1"/>
  <c r="J3353" i="4" a="1"/>
  <c r="B3354" i="4" a="1"/>
  <c r="C3357" i="4" a="1"/>
  <c r="H3357" i="4" a="1"/>
  <c r="J3357" i="4" a="1"/>
  <c r="K3357" i="4" a="1"/>
  <c r="C3359" i="4" a="1"/>
  <c r="G3359" i="4" a="1"/>
  <c r="I3359" i="4" a="1"/>
  <c r="L3359" i="4" a="1"/>
  <c r="C3361" i="4" a="1"/>
  <c r="G3361" i="4" a="1"/>
  <c r="H3361" i="4" a="1"/>
  <c r="J3361" i="4" a="1"/>
  <c r="B3362" i="4" a="1"/>
  <c r="B3363" i="4" a="1"/>
  <c r="B3365" i="4" a="1"/>
  <c r="H3365" i="4" a="1"/>
  <c r="J3365" i="4" a="1"/>
  <c r="L3365" i="4" a="1"/>
  <c r="B3370" i="4" a="1"/>
  <c r="C3370" i="4" a="1"/>
  <c r="B3371" i="4" a="1"/>
  <c r="C3371" i="4" a="1"/>
  <c r="B3373" i="4" a="1"/>
  <c r="C3373" i="4" a="1"/>
  <c r="G3373" i="4" a="1"/>
  <c r="H3373" i="4" a="1"/>
  <c r="B3380" i="4" a="1"/>
  <c r="C3380" i="4" a="1"/>
  <c r="C3398" i="4" a="1"/>
  <c r="L3403" i="4" a="1"/>
  <c r="J3412" i="4" a="1"/>
  <c r="J3415" i="4" a="1"/>
  <c r="K3415" i="4" a="1"/>
  <c r="G3416" i="4" a="1"/>
  <c r="K3421" i="4" a="1"/>
  <c r="L3421" i="4" a="1"/>
  <c r="G3422" i="4" a="1"/>
  <c r="H3422" i="4" a="1"/>
  <c r="J3422" i="4" a="1"/>
  <c r="K3422" i="4" a="1"/>
  <c r="H3424" i="4" a="1"/>
  <c r="K3424" i="4" a="1"/>
  <c r="I3427" i="4" a="1"/>
  <c r="G3428" i="4" a="1"/>
  <c r="I3428" i="4" a="1"/>
  <c r="K3429" i="4" a="1"/>
  <c r="J3431" i="4" a="1"/>
  <c r="L3431" i="4" a="1"/>
  <c r="C3708" i="4" a="1"/>
  <c r="H3708" i="4" a="1"/>
  <c r="K3708" i="4" a="1"/>
  <c r="L3708" i="4" a="1"/>
  <c r="B3709" i="4" a="1"/>
  <c r="I3709" i="4" a="1"/>
  <c r="B3710" i="4" a="1"/>
  <c r="G3710" i="4" a="1"/>
  <c r="H3710" i="4" a="1"/>
  <c r="J3710" i="4" a="1"/>
  <c r="C3712" i="4" a="1"/>
  <c r="H3712" i="4" a="1"/>
  <c r="K3712" i="4" a="1"/>
  <c r="I3713" i="4" a="1"/>
  <c r="K3713" i="4" a="1"/>
  <c r="B3714" i="4" a="1"/>
  <c r="C3714" i="4" a="1"/>
  <c r="G3714" i="4" a="1"/>
  <c r="H3714" i="4" a="1"/>
  <c r="K3714" i="4" a="1"/>
  <c r="H3716" i="4" a="1"/>
  <c r="C3717" i="4" a="1"/>
  <c r="H3717" i="4" a="1"/>
  <c r="I3717" i="4" a="1"/>
  <c r="K3717" i="4" a="1"/>
  <c r="I3719" i="4" a="1"/>
  <c r="L3719" i="4" a="1"/>
  <c r="C3720" i="4" a="1"/>
  <c r="H3720" i="4" a="1"/>
  <c r="J3720" i="4" a="1"/>
  <c r="B3721" i="4" a="1"/>
  <c r="G3721" i="4" a="1"/>
  <c r="I3721" i="4" a="1"/>
  <c r="K3721" i="4" a="1"/>
  <c r="J3723" i="4" a="1"/>
  <c r="L3733" i="4" a="1"/>
  <c r="I3734" i="4" a="1"/>
  <c r="K3734" i="4" a="1"/>
  <c r="C3735" i="4" a="1"/>
  <c r="G3735" i="4" a="1"/>
  <c r="C3736" i="4" a="1"/>
  <c r="H3736" i="4" a="1"/>
  <c r="J3736" i="4" a="1"/>
  <c r="J3738" i="4" a="1"/>
  <c r="G3740" i="4" a="1"/>
  <c r="H3743" i="4" a="1"/>
  <c r="I3745" i="4" a="1"/>
  <c r="L3745" i="4" a="1"/>
  <c r="C3746" i="4" a="1"/>
  <c r="H3746" i="4" a="1"/>
  <c r="J3746" i="4" a="1"/>
  <c r="B3747" i="4" a="1"/>
  <c r="G3747" i="4" a="1"/>
  <c r="J3747" i="4" a="1"/>
  <c r="B3748" i="4" a="1"/>
  <c r="H3748" i="4" a="1"/>
  <c r="K3748" i="4" a="1"/>
  <c r="C3749" i="4" a="1"/>
  <c r="G3749" i="4" a="1"/>
  <c r="J3749" i="4" a="1"/>
  <c r="J3751" i="4" a="1"/>
  <c r="B3752" i="4" a="1"/>
  <c r="C3752" i="4" a="1"/>
  <c r="G3752" i="4" a="1"/>
  <c r="H3752" i="4" a="1"/>
  <c r="B3753" i="4" a="1"/>
  <c r="C3754" i="4" a="1"/>
  <c r="G3754" i="4" a="1"/>
  <c r="I3754" i="4" a="1"/>
  <c r="J3756" i="4" a="1"/>
  <c r="L3758" i="4" a="1"/>
  <c r="C3759" i="4" a="1"/>
  <c r="I3759" i="4" a="1"/>
  <c r="L3759" i="4" a="1"/>
  <c r="C3760" i="4" a="1"/>
  <c r="G3760" i="4" a="1"/>
  <c r="I3760" i="4" a="1"/>
  <c r="L3760" i="4" a="1"/>
  <c r="C3761" i="4" a="1"/>
  <c r="H3761" i="4" a="1"/>
  <c r="K3761" i="4" a="1"/>
  <c r="B3762" i="4" a="1"/>
  <c r="G3762" i="4" a="1"/>
  <c r="K3762" i="4" a="1"/>
  <c r="B3763" i="4" a="1"/>
  <c r="H3763" i="4" a="1"/>
  <c r="L3763" i="4" a="1"/>
  <c r="B3764" i="4" a="1"/>
  <c r="H3764" i="4" a="1"/>
  <c r="L3764" i="4" a="1"/>
  <c r="C3765" i="4" a="1"/>
  <c r="H3765" i="4" a="1"/>
  <c r="L3765" i="4" a="1"/>
  <c r="C3766" i="4" a="1"/>
  <c r="G3766" i="4" a="1"/>
  <c r="J3766" i="4" a="1"/>
  <c r="I3769" i="4" a="1"/>
  <c r="K3769" i="4" a="1"/>
  <c r="C3770" i="4" a="1"/>
  <c r="G3770" i="4" a="1"/>
  <c r="J3770" i="4" a="1"/>
  <c r="B3771" i="4" a="1"/>
  <c r="H3771" i="4" a="1"/>
  <c r="K3771" i="4" a="1"/>
  <c r="B3772" i="4" a="1"/>
  <c r="G3772" i="4" a="1"/>
  <c r="I3772" i="4" a="1"/>
  <c r="L3772" i="4" a="1"/>
  <c r="C3773" i="4" a="1"/>
  <c r="H3773" i="4" a="1"/>
  <c r="K3773" i="4" a="1"/>
  <c r="J3775" i="4" a="1"/>
  <c r="C3778" i="4" a="1"/>
  <c r="H3778" i="4" a="1"/>
  <c r="C3781" i="4" a="1"/>
  <c r="G3781" i="4" a="1"/>
  <c r="I3781" i="4" a="1"/>
  <c r="C3783" i="4" a="1"/>
  <c r="I3783" i="4" a="1"/>
  <c r="I3787" i="4" a="1"/>
  <c r="L3787" i="4" a="1"/>
  <c r="H3788" i="4" a="1"/>
  <c r="L3788" i="4" a="1"/>
  <c r="C3789" i="4" a="1"/>
  <c r="H3789" i="4" a="1"/>
  <c r="L3789" i="4" a="1"/>
  <c r="C3790" i="4" a="1"/>
  <c r="G3790" i="4" a="1"/>
  <c r="J3790" i="4" a="1"/>
  <c r="L3792" i="4" a="1"/>
  <c r="B3795" i="4" a="1"/>
  <c r="G3795" i="4" a="1"/>
  <c r="I3795" i="4" a="1"/>
  <c r="H3797" i="4" a="1"/>
  <c r="K3797" i="4" a="1"/>
  <c r="B3798" i="4" a="1"/>
  <c r="G3798" i="4" a="1"/>
  <c r="I3798" i="4" a="1"/>
  <c r="K3801" i="4" a="1"/>
  <c r="I3803" i="4" a="1"/>
  <c r="L3803" i="4" a="1"/>
  <c r="B3804" i="4" a="1"/>
  <c r="I3804" i="4" a="1"/>
  <c r="K3804" i="4" a="1"/>
  <c r="J3813" i="4" a="1"/>
  <c r="K3816" i="4" a="1"/>
  <c r="G3843" i="4" a="1"/>
  <c r="H3843" i="4" a="1"/>
  <c r="I3843" i="4" a="1"/>
  <c r="J3843" i="4" a="1"/>
  <c r="K3845" i="4" a="1"/>
  <c r="G3846" i="4" a="1"/>
  <c r="J3846" i="4" a="1"/>
  <c r="L3846" i="4" a="1"/>
  <c r="J3847" i="4" a="1"/>
  <c r="I3851" i="4" a="1"/>
  <c r="K3851" i="4" a="1"/>
  <c r="K3860" i="4" a="1"/>
  <c r="B3881" i="4" a="1"/>
  <c r="G1949" i="4" a="1"/>
  <c r="H1949" i="4" a="1"/>
  <c r="I1949" i="4" a="1"/>
  <c r="J1949" i="4" a="1"/>
  <c r="K1949" i="4" a="1"/>
  <c r="L1949" i="4" a="1"/>
  <c r="B2377" i="4" a="1"/>
  <c r="C2377" i="4" a="1"/>
  <c r="G2377" i="4" a="1"/>
  <c r="H2377" i="4" a="1"/>
  <c r="I2377" i="4" a="1"/>
  <c r="J2377" i="4" a="1"/>
  <c r="K2377" i="4" a="1"/>
  <c r="B2378" i="4" a="1"/>
  <c r="C2378" i="4" a="1"/>
  <c r="B2383" i="4" a="1"/>
  <c r="C2383" i="4" a="1"/>
  <c r="B2388" i="4" a="1"/>
  <c r="C2388" i="4" a="1"/>
  <c r="G2388" i="4" a="1"/>
  <c r="B2389" i="4" a="1"/>
  <c r="C2389" i="4" a="1"/>
  <c r="B2391" i="4" a="1"/>
  <c r="C2391" i="4" a="1"/>
  <c r="G2391" i="4" a="1"/>
  <c r="B2392" i="4" a="1"/>
  <c r="C2392" i="4" a="1"/>
  <c r="D2392" i="4" s="1"/>
  <c r="B2393" i="4" a="1"/>
  <c r="C2393" i="4" a="1"/>
  <c r="G2393" i="4" a="1"/>
  <c r="H2393" i="4" a="1"/>
  <c r="I2393" i="4" a="1"/>
  <c r="B2396" i="4" a="1"/>
  <c r="C2396" i="4" a="1"/>
  <c r="B2398" i="4" a="1"/>
  <c r="C2398" i="4" a="1"/>
  <c r="D2398" i="4" s="1"/>
  <c r="B2399" i="4" a="1"/>
  <c r="C2399" i="4" a="1"/>
  <c r="G2399" i="4" a="1"/>
  <c r="H2399" i="4" a="1"/>
  <c r="B2403" i="4" a="1"/>
  <c r="C2403" i="4" a="1"/>
  <c r="G2403" i="4" a="1"/>
  <c r="H2403" i="4" a="1"/>
  <c r="B2413" i="4" a="1"/>
  <c r="C2413" i="4" a="1"/>
  <c r="B2415" i="4" a="1"/>
  <c r="C2415" i="4" a="1"/>
  <c r="G2415" i="4" a="1"/>
  <c r="B2416" i="4" a="1"/>
  <c r="C2416" i="4" a="1"/>
  <c r="D2416" i="4" s="1"/>
  <c r="B2417" i="4" a="1"/>
  <c r="B2418" i="4" a="1"/>
  <c r="C2418" i="4" a="1"/>
  <c r="D2418" i="4" s="1"/>
  <c r="B2419" i="4" a="1"/>
  <c r="C2419" i="4" a="1"/>
  <c r="B2420" i="4" a="1"/>
  <c r="C2420" i="4" a="1"/>
  <c r="G2420" i="4" a="1"/>
  <c r="B2421" i="4" a="1"/>
  <c r="C2421" i="4" a="1"/>
  <c r="G2421" i="4" a="1"/>
  <c r="B2422" i="4" a="1"/>
  <c r="C2422" i="4" a="1"/>
  <c r="G2422" i="4" a="1"/>
  <c r="B2423" i="4" a="1"/>
  <c r="C2423" i="4" a="1"/>
  <c r="G2423" i="4" a="1"/>
  <c r="B2426" i="4" a="1"/>
  <c r="C2426" i="4" a="1"/>
  <c r="G2426" i="4" a="1"/>
  <c r="B2432" i="4" a="1"/>
  <c r="C2432" i="4" a="1"/>
  <c r="G2432" i="4" a="1"/>
  <c r="H2432" i="4" a="1"/>
  <c r="I2432" i="4" a="1"/>
  <c r="B2433" i="4" a="1"/>
  <c r="C2433" i="4" a="1"/>
  <c r="B2434" i="4" a="1"/>
  <c r="C2434" i="4" a="1"/>
  <c r="G2434" i="4" a="1"/>
  <c r="H2434" i="4" a="1"/>
  <c r="I2434" i="4" a="1"/>
  <c r="B2755" i="4" a="1"/>
  <c r="C2755" i="4" a="1"/>
  <c r="G2755" i="4" a="1"/>
  <c r="B2756" i="4" a="1"/>
  <c r="C2756" i="4" a="1"/>
  <c r="D2756" i="4" s="1"/>
  <c r="B2757" i="4" a="1"/>
  <c r="C2757" i="4" a="1"/>
  <c r="G2757" i="4" a="1"/>
  <c r="H2757" i="4" a="1"/>
  <c r="I2757" i="4" a="1"/>
  <c r="B2758" i="4" a="1"/>
  <c r="B2759" i="4" a="1"/>
  <c r="C2759" i="4" a="1"/>
  <c r="G2759" i="4" a="1"/>
  <c r="H2759" i="4" a="1"/>
  <c r="B2763" i="4" a="1"/>
  <c r="C2763" i="4" a="1"/>
  <c r="G2763" i="4" a="1"/>
  <c r="H2763" i="4" a="1"/>
  <c r="B2767" i="4" a="1"/>
  <c r="C2767" i="4" a="1"/>
  <c r="B2769" i="4" a="1"/>
  <c r="C2769" i="4" a="1"/>
  <c r="G2769" i="4" a="1"/>
  <c r="H2769" i="4" a="1"/>
  <c r="I2769" i="4" a="1"/>
  <c r="J2769" i="4" a="1"/>
  <c r="B2770" i="4" a="1"/>
  <c r="C2770" i="4" a="1"/>
  <c r="G2770" i="4" a="1"/>
  <c r="H2770" i="4" a="1"/>
  <c r="I2770" i="4" a="1"/>
  <c r="B2771" i="4" a="1"/>
  <c r="C2771" i="4" a="1"/>
  <c r="B2773" i="4" a="1"/>
  <c r="C2773" i="4" a="1"/>
  <c r="G2773" i="4" a="1"/>
  <c r="B2774" i="4" a="1"/>
  <c r="C2774" i="4" a="1"/>
  <c r="G2774" i="4" a="1"/>
  <c r="B2777" i="4" a="1"/>
  <c r="C2777" i="4" a="1"/>
  <c r="D2777" i="4" s="1"/>
  <c r="B2780" i="4" a="1"/>
  <c r="C2780" i="4" a="1"/>
  <c r="G2780" i="4" a="1"/>
  <c r="H2780" i="4" a="1"/>
  <c r="B2781" i="4" a="1"/>
  <c r="C2781" i="4" a="1"/>
  <c r="G2781" i="4" a="1"/>
  <c r="H2781" i="4" a="1"/>
  <c r="I2781" i="4" a="1"/>
  <c r="B2782" i="4" a="1"/>
  <c r="B2783" i="4" a="1"/>
  <c r="C2783" i="4" a="1"/>
  <c r="G2783" i="4" a="1"/>
  <c r="H2783" i="4" a="1"/>
  <c r="B2787" i="4" a="1"/>
  <c r="C2787" i="4" a="1"/>
  <c r="D2787" i="4" s="1"/>
  <c r="B2788" i="4" a="1"/>
  <c r="C2788" i="4" a="1"/>
  <c r="G2788" i="4" a="1"/>
  <c r="H2788" i="4" a="1"/>
  <c r="I2788" i="4" a="1"/>
  <c r="J2788" i="4" a="1"/>
  <c r="K2788" i="4" a="1"/>
  <c r="B2789" i="4" a="1"/>
  <c r="C2789" i="4" a="1"/>
  <c r="B2792" i="4" a="1"/>
  <c r="C2792" i="4" a="1"/>
  <c r="G2792" i="4" a="1"/>
  <c r="H2792" i="4" a="1"/>
  <c r="I2792" i="4" a="1"/>
  <c r="J2792" i="4" a="1"/>
  <c r="K2792" i="4" a="1"/>
  <c r="B2793" i="4" a="1"/>
  <c r="C2793" i="4" a="1"/>
  <c r="B2794" i="4" a="1"/>
  <c r="C2794" i="4" a="1"/>
  <c r="G2794" i="4" a="1"/>
  <c r="H2794" i="4" a="1"/>
  <c r="I2794" i="4" a="1"/>
  <c r="J2794" i="4" a="1"/>
  <c r="K2794" i="4" a="1"/>
  <c r="L2794" i="4" a="1"/>
  <c r="B2798" i="4" a="1"/>
  <c r="C2798" i="4" a="1"/>
  <c r="G2798" i="4" a="1"/>
  <c r="H2798" i="4" a="1"/>
  <c r="I2798" i="4" a="1"/>
  <c r="J2798" i="4" a="1"/>
  <c r="B2800" i="4" a="1"/>
  <c r="C2800" i="4" a="1"/>
  <c r="G2800" i="4" a="1"/>
  <c r="B2801" i="4" a="1"/>
  <c r="C2801" i="4" a="1"/>
  <c r="B2802" i="4" a="1"/>
  <c r="C2802" i="4" a="1"/>
  <c r="G2802" i="4" a="1"/>
  <c r="H2802" i="4" a="1"/>
  <c r="I2802" i="4" a="1"/>
  <c r="J2802" i="4" a="1"/>
  <c r="B2803" i="4" a="1"/>
  <c r="C2803" i="4" a="1"/>
  <c r="G2803" i="4" a="1"/>
  <c r="H2803" i="4" a="1"/>
  <c r="I2803" i="4" a="1"/>
  <c r="J2803" i="4" a="1"/>
  <c r="K2803" i="4" a="1"/>
  <c r="B2804" i="4" a="1"/>
  <c r="B2805" i="4" a="1"/>
  <c r="C2805" i="4" a="1"/>
  <c r="B2808" i="4" a="1"/>
  <c r="C2808" i="4" a="1"/>
  <c r="G2808" i="4" a="1"/>
  <c r="H2808" i="4" a="1"/>
  <c r="I2808" i="4" a="1"/>
  <c r="J2808" i="4" a="1"/>
  <c r="B2810" i="4" a="1"/>
  <c r="C2810" i="4" a="1"/>
  <c r="G2810" i="4" a="1"/>
  <c r="H2810" i="4" a="1"/>
  <c r="I2810" i="4" a="1"/>
  <c r="J2810" i="4" a="1"/>
  <c r="B2814" i="4" a="1"/>
  <c r="C2814" i="4" a="1"/>
  <c r="B2815" i="4" a="1"/>
  <c r="C2815" i="4" a="1"/>
  <c r="G2815" i="4" a="1"/>
  <c r="H2815" i="4" a="1"/>
  <c r="I2815" i="4" a="1"/>
  <c r="B2819" i="4" a="1"/>
  <c r="C2819" i="4" a="1"/>
  <c r="G2819" i="4" a="1"/>
  <c r="H2819" i="4" a="1"/>
  <c r="I2819" i="4" a="1"/>
  <c r="B2820" i="4" a="1"/>
  <c r="C2820" i="4" a="1"/>
  <c r="G2820" i="4" a="1"/>
  <c r="H2820" i="4" a="1"/>
  <c r="I2820" i="4" a="1"/>
  <c r="B2822" i="4" a="1"/>
  <c r="C2822" i="4" a="1"/>
  <c r="D2822" i="4" s="1"/>
  <c r="B2824" i="4" a="1"/>
  <c r="C2824" i="4" a="1"/>
  <c r="G2824" i="4" a="1"/>
  <c r="B2825" i="4" a="1"/>
  <c r="C2825" i="4" a="1"/>
  <c r="D2825" i="4" s="1"/>
  <c r="B2826" i="4" a="1"/>
  <c r="C2826" i="4" a="1"/>
  <c r="G2826" i="4" a="1"/>
  <c r="H2826" i="4" a="1"/>
  <c r="I2826" i="4" a="1"/>
  <c r="J2826" i="4" a="1"/>
  <c r="B2828" i="4" a="1"/>
  <c r="C2828" i="4" a="1"/>
  <c r="G2828" i="4" a="1"/>
  <c r="B2834" i="4" a="1"/>
  <c r="C2834" i="4" a="1"/>
  <c r="G2834" i="4" a="1"/>
  <c r="H2834" i="4" a="1"/>
  <c r="I2834" i="4" a="1"/>
  <c r="J2834" i="4" a="1"/>
  <c r="K2834" i="4" a="1"/>
  <c r="L2834" i="4" a="1"/>
  <c r="B2838" i="4" a="1"/>
  <c r="C2838" i="4" a="1"/>
  <c r="G2838" i="4" a="1"/>
  <c r="H2838" i="4" a="1"/>
  <c r="I2838" i="4" a="1"/>
  <c r="J2838" i="4" a="1"/>
  <c r="K2838" i="4" a="1"/>
  <c r="L2838" i="4" a="1"/>
  <c r="C2840" i="4" a="1"/>
  <c r="B2841" i="4" a="1"/>
  <c r="C2841" i="4" a="1"/>
  <c r="G2841" i="4" a="1"/>
  <c r="I2841" i="4" a="1"/>
  <c r="J2841" i="4" a="1"/>
  <c r="C2844" i="4" a="1"/>
  <c r="H2844" i="4" a="1"/>
  <c r="B2847" i="4" a="1"/>
  <c r="H2850" i="4" a="1"/>
  <c r="K2850" i="4" a="1"/>
  <c r="C2852" i="4" a="1"/>
  <c r="G2852" i="4" a="1"/>
  <c r="J2852" i="4" a="1"/>
  <c r="B2854" i="4" a="1"/>
  <c r="C2856" i="4" a="1"/>
  <c r="G2856" i="4" a="1"/>
  <c r="I2856" i="4" a="1"/>
  <c r="C2857" i="4" a="1"/>
  <c r="H2857" i="4" a="1"/>
  <c r="B2858" i="4" a="1"/>
  <c r="B2859" i="4" a="1"/>
  <c r="H2861" i="4" a="1"/>
  <c r="J2861" i="4" a="1"/>
  <c r="L2861" i="4" a="1"/>
  <c r="B2862" i="4" a="1"/>
  <c r="C2862" i="4" a="1"/>
  <c r="G2862" i="4" a="1"/>
  <c r="I2862" i="4" a="1"/>
  <c r="B2863" i="4" a="1"/>
  <c r="C2863" i="4" a="1"/>
  <c r="G2863" i="4" a="1"/>
  <c r="I2863" i="4" a="1"/>
  <c r="J2863" i="4" a="1"/>
  <c r="B2865" i="4" a="1"/>
  <c r="C2865" i="4" a="1"/>
  <c r="G2865" i="4" a="1"/>
  <c r="H2865" i="4" a="1"/>
  <c r="I2865" i="4" a="1"/>
  <c r="J2865" i="4" a="1"/>
  <c r="K2865" i="4" a="1"/>
  <c r="L2865" i="4" a="1"/>
  <c r="C2867" i="4" a="1"/>
  <c r="G2867" i="4" a="1"/>
  <c r="I2867" i="4" a="1"/>
  <c r="K2867" i="4" a="1"/>
  <c r="C2869" i="4" a="1"/>
  <c r="G2869" i="4" a="1"/>
  <c r="I2869" i="4" a="1"/>
  <c r="J2869" i="4" a="1"/>
  <c r="B2871" i="4" a="1"/>
  <c r="H2871" i="4" a="1"/>
  <c r="C2872" i="4" a="1"/>
  <c r="D2872" i="4" s="1"/>
  <c r="B2873" i="4" a="1"/>
  <c r="C2873" i="4" a="1"/>
  <c r="G2873" i="4" a="1"/>
  <c r="H2874" i="4" a="1"/>
  <c r="K2874" i="4" a="1"/>
  <c r="C2876" i="4" a="1"/>
  <c r="G2876" i="4" a="1"/>
  <c r="J3714" i="4" a="1"/>
  <c r="C3715" i="4" a="1"/>
  <c r="H3715" i="4" a="1"/>
  <c r="J3715" i="4" a="1"/>
  <c r="L3715" i="4" a="1"/>
  <c r="B3716" i="4" a="1"/>
  <c r="C3716" i="4" a="1"/>
  <c r="G3716" i="4" a="1"/>
  <c r="I3718" i="4" a="1"/>
  <c r="I3720" i="4" a="1"/>
  <c r="H3722" i="4" a="1"/>
  <c r="J3722" i="4" a="1"/>
  <c r="K3722" i="4" a="1"/>
  <c r="B3723" i="4" a="1"/>
  <c r="I3723" i="4" a="1"/>
  <c r="L3723" i="4" a="1"/>
  <c r="C3724" i="4" a="1"/>
  <c r="G3724" i="4" a="1"/>
  <c r="J3724" i="4" a="1"/>
  <c r="B3725" i="4" a="1"/>
  <c r="H3725" i="4" a="1"/>
  <c r="K3725" i="4" a="1"/>
  <c r="B3733" i="4" a="1"/>
  <c r="G3733" i="4" a="1"/>
  <c r="H3733" i="4" a="1"/>
  <c r="I3733" i="4" a="1"/>
  <c r="K3733" i="4" a="1"/>
  <c r="B3734" i="4" a="1"/>
  <c r="H3734" i="4" a="1"/>
  <c r="B3736" i="4" a="1"/>
  <c r="G3736" i="4" a="1"/>
  <c r="K3736" i="4" a="1"/>
  <c r="B3737" i="4" a="1"/>
  <c r="H3737" i="4" a="1"/>
  <c r="J3737" i="4" a="1"/>
  <c r="B3738" i="4" a="1"/>
  <c r="H3738" i="4" a="1"/>
  <c r="K3738" i="4" a="1"/>
  <c r="J3740" i="4" a="1"/>
  <c r="K3740" i="4" a="1"/>
  <c r="C3742" i="4" a="1"/>
  <c r="G3742" i="4" a="1"/>
  <c r="I3742" i="4" a="1"/>
  <c r="K3742" i="4" a="1"/>
  <c r="B3743" i="4" a="1"/>
  <c r="G3743" i="4" a="1"/>
  <c r="J3743" i="4" a="1"/>
  <c r="B3745" i="4" a="1"/>
  <c r="G3745" i="4" a="1"/>
  <c r="J3745" i="4" a="1"/>
  <c r="K3745" i="4" a="1"/>
  <c r="B3746" i="4" a="1"/>
  <c r="G3746" i="4" a="1"/>
  <c r="K3746" i="4" a="1"/>
  <c r="J3748" i="4" a="1"/>
  <c r="H3750" i="4" a="1"/>
  <c r="B3751" i="4" a="1"/>
  <c r="H3751" i="4" a="1"/>
  <c r="I3755" i="4" a="1"/>
  <c r="L3755" i="4" a="1"/>
  <c r="C3756" i="4" a="1"/>
  <c r="H3756" i="4" a="1"/>
  <c r="I3756" i="4" a="1"/>
  <c r="L3756" i="4" a="1"/>
  <c r="C3757" i="4" a="1"/>
  <c r="G3757" i="4" a="1"/>
  <c r="K3757" i="4" a="1"/>
  <c r="B3758" i="4" a="1"/>
  <c r="H3758" i="4" a="1"/>
  <c r="K3758" i="4" a="1"/>
  <c r="H3760" i="4" a="1"/>
  <c r="I3762" i="4" a="1"/>
  <c r="J3762" i="4" a="1"/>
  <c r="I3764" i="4" a="1"/>
  <c r="K3764" i="4" a="1"/>
  <c r="B3765" i="4" a="1"/>
  <c r="I3765" i="4" a="1"/>
  <c r="I3767" i="4" a="1"/>
  <c r="K3767" i="4" a="1"/>
  <c r="B3768" i="4" a="1"/>
  <c r="H3768" i="4" a="1"/>
  <c r="I3768" i="4" a="1"/>
  <c r="C3769" i="4" a="1"/>
  <c r="G3769" i="4" a="1"/>
  <c r="G3771" i="4" a="1"/>
  <c r="I3771" i="4" a="1"/>
  <c r="L3771" i="4" a="1"/>
  <c r="C3772" i="4" a="1"/>
  <c r="H3772" i="4" a="1"/>
  <c r="H3774" i="4" a="1"/>
  <c r="I3776" i="4" a="1"/>
  <c r="L3776" i="4" a="1"/>
  <c r="C3777" i="4" a="1"/>
  <c r="H3777" i="4" a="1"/>
  <c r="I3778" i="4" a="1"/>
  <c r="K3778" i="4" a="1"/>
  <c r="B3780" i="4" a="1"/>
  <c r="C3780" i="4" a="1"/>
  <c r="G3780" i="4" a="1"/>
  <c r="C3782" i="4" a="1"/>
  <c r="G3782" i="4" a="1"/>
  <c r="I3782" i="4" a="1"/>
  <c r="L3782" i="4" a="1"/>
  <c r="B3783" i="4" a="1"/>
  <c r="G3783" i="4" a="1"/>
  <c r="L3783" i="4" a="1"/>
  <c r="C3784" i="4" a="1"/>
  <c r="G3784" i="4" a="1"/>
  <c r="K3784" i="4" a="1"/>
  <c r="B3785" i="4" a="1"/>
  <c r="G3785" i="4" a="1"/>
  <c r="H3785" i="4" a="1"/>
  <c r="L3785" i="4" a="1"/>
  <c r="B3786" i="4" a="1"/>
  <c r="H3786" i="4" a="1"/>
  <c r="J3786" i="4" a="1"/>
  <c r="L3786" i="4" a="1"/>
  <c r="B3787" i="4" a="1"/>
  <c r="H3787" i="4" a="1"/>
  <c r="I3789" i="4" a="1"/>
  <c r="K3789" i="4" a="1"/>
  <c r="B3790" i="4" a="1"/>
  <c r="I3790" i="4" a="1"/>
  <c r="L3790" i="4" a="1"/>
  <c r="C3791" i="4" a="1"/>
  <c r="I3791" i="4" a="1"/>
  <c r="L3791" i="4" a="1"/>
  <c r="C3792" i="4" a="1"/>
  <c r="G3792" i="4" a="1"/>
  <c r="J3792" i="4" a="1"/>
  <c r="K3792" i="4" a="1"/>
  <c r="C3793" i="4" a="1"/>
  <c r="H3793" i="4" a="1"/>
  <c r="K3793" i="4" a="1"/>
  <c r="B3794" i="4" a="1"/>
  <c r="H3794" i="4" a="1"/>
  <c r="K3794" i="4" a="1"/>
  <c r="C3796" i="4" a="1"/>
  <c r="H3796" i="4" a="1"/>
  <c r="J3796" i="4" a="1"/>
  <c r="L3796" i="4" a="1"/>
  <c r="J3798" i="4" a="1"/>
  <c r="I3800" i="4" a="1"/>
  <c r="L3800" i="4" a="1"/>
  <c r="C3801" i="4" a="1"/>
  <c r="G3801" i="4" a="1"/>
  <c r="I3801" i="4" a="1"/>
  <c r="L3801" i="4" a="1"/>
  <c r="B3802" i="4" a="1"/>
  <c r="H3802" i="4" a="1"/>
  <c r="J3802" i="4" a="1"/>
  <c r="L3802" i="4" a="1"/>
  <c r="C3803" i="4" a="1"/>
  <c r="D3803" i="4" s="1"/>
  <c r="G3803" i="4" a="1"/>
  <c r="H3803" i="4" a="1"/>
  <c r="J3803" i="4" a="1"/>
  <c r="K3803" i="4" a="1"/>
  <c r="C3805" i="4" a="1"/>
  <c r="G3805" i="4" a="1"/>
  <c r="J3805" i="4" a="1"/>
  <c r="K3812" i="4" a="1"/>
  <c r="J3815" i="4" a="1"/>
  <c r="K3815" i="4" a="1"/>
  <c r="L3815" i="4" a="1"/>
  <c r="G3816" i="4" a="1"/>
  <c r="I3816" i="4" a="1"/>
  <c r="L3816" i="4" a="1"/>
  <c r="I3817" i="4" a="1"/>
  <c r="J3840" i="4" a="1"/>
  <c r="J3845" i="4" a="1"/>
  <c r="L3847" i="4" a="1"/>
  <c r="G3848" i="4" a="1"/>
  <c r="I3848" i="4" a="1"/>
  <c r="I3904" i="4" a="1"/>
  <c r="J3905" i="4" a="1"/>
  <c r="K3905" i="4" a="1"/>
  <c r="C4006" i="4" a="1"/>
  <c r="D4006" i="4" s="1"/>
  <c r="B4007" i="4" a="1"/>
  <c r="I4007" i="4" a="1"/>
  <c r="L4007" i="4" a="1"/>
  <c r="C4008" i="4" a="1"/>
  <c r="G4008" i="4" a="1"/>
  <c r="L4012" i="4" a="1"/>
  <c r="C4013" i="4" a="1"/>
  <c r="H4013" i="4" a="1"/>
  <c r="J4013" i="4" a="1"/>
  <c r="K4013" i="4" a="1"/>
  <c r="B4014" i="4" a="1"/>
  <c r="L4014" i="4" a="1"/>
  <c r="C4015" i="4" a="1"/>
  <c r="G4015" i="4" a="1"/>
  <c r="I4015" i="4" a="1"/>
  <c r="K4015" i="4" a="1"/>
  <c r="B4016" i="4" a="1"/>
  <c r="J4016" i="4" a="1"/>
  <c r="L4016" i="4" a="1"/>
  <c r="C4017" i="4" a="1"/>
  <c r="H4017" i="4" a="1"/>
  <c r="C4020" i="4" a="1"/>
  <c r="G4020" i="4" a="1"/>
  <c r="J4020" i="4" a="1"/>
  <c r="B4021" i="4" a="1"/>
  <c r="H4021" i="4" a="1"/>
  <c r="K4021" i="4" a="1"/>
  <c r="B4022" i="4" a="1"/>
  <c r="K4022" i="4" a="1"/>
  <c r="C4023" i="4" a="1"/>
  <c r="G4023" i="4" a="1"/>
  <c r="I4023" i="4" a="1"/>
  <c r="L4023" i="4" a="1"/>
  <c r="I4026" i="4" a="1"/>
  <c r="L4026" i="4" a="1"/>
  <c r="C4027" i="4" a="1"/>
  <c r="G4027" i="4" a="1"/>
  <c r="J4027" i="4" a="1"/>
  <c r="L4027" i="4" a="1"/>
  <c r="B4028" i="4" a="1"/>
  <c r="G4028" i="4" a="1"/>
  <c r="L4028" i="4" a="1"/>
  <c r="C4029" i="4" a="1"/>
  <c r="H4029" i="4" a="1"/>
  <c r="B4037" i="4" a="1"/>
  <c r="G4037" i="4" a="1"/>
  <c r="G4038" i="4" a="1"/>
  <c r="B4039" i="4" a="1"/>
  <c r="B4040" i="4" a="1"/>
  <c r="I4040" i="4" a="1"/>
  <c r="B4041" i="4" a="1"/>
  <c r="H4041" i="4" a="1"/>
  <c r="L4041" i="4" a="1"/>
  <c r="C4042" i="4" a="1"/>
  <c r="H4042" i="4" a="1"/>
  <c r="K4042" i="4" a="1"/>
  <c r="B4043" i="4" a="1"/>
  <c r="B4044" i="4" a="1"/>
  <c r="C4044" i="4" a="1"/>
  <c r="I4045" i="4" a="1"/>
  <c r="G4046" i="4" a="1"/>
  <c r="C4052" i="4" a="1"/>
  <c r="B4053" i="4" a="1"/>
  <c r="G4053" i="4" a="1"/>
  <c r="I4053" i="4" a="1"/>
  <c r="G4056" i="4" a="1"/>
  <c r="B4057" i="4" a="1"/>
  <c r="K4066" i="4" a="1"/>
  <c r="B4067" i="4" a="1"/>
  <c r="J4067" i="4" a="1"/>
  <c r="B4068" i="4" a="1"/>
  <c r="H4068" i="4" a="1"/>
  <c r="J4071" i="4" a="1"/>
  <c r="C4072" i="4" a="1"/>
  <c r="C4073" i="4" a="1"/>
  <c r="I4073" i="4" a="1"/>
  <c r="J4076" i="4" a="1"/>
  <c r="B4077" i="4" a="1"/>
  <c r="G4077" i="4" a="1"/>
  <c r="J4077" i="4" a="1"/>
  <c r="C4078" i="4" a="1"/>
  <c r="H4078" i="4" a="1"/>
  <c r="K4078" i="4" a="1"/>
  <c r="B4079" i="4" a="1"/>
  <c r="G4079" i="4" a="1"/>
  <c r="J4079" i="4" a="1"/>
  <c r="K4082" i="4" a="1"/>
  <c r="B4083" i="4" a="1"/>
  <c r="G4083" i="4" a="1"/>
  <c r="L4083" i="4" a="1"/>
  <c r="C4084" i="4" a="1"/>
  <c r="G4084" i="4" a="1"/>
  <c r="I4084" i="4" a="1"/>
  <c r="C4088" i="4" a="1"/>
  <c r="H4088" i="4" a="1"/>
  <c r="L4088" i="4" a="1"/>
  <c r="J4089" i="4" a="1"/>
  <c r="L4089" i="4" a="1"/>
  <c r="C4090" i="4" a="1"/>
  <c r="I4090" i="4" a="1"/>
  <c r="B4091" i="4" a="1"/>
  <c r="H4091" i="4" a="1"/>
  <c r="L4091" i="4" a="1"/>
  <c r="C4092" i="4" a="1"/>
  <c r="G4092" i="4" a="1"/>
  <c r="I4092" i="4" a="1"/>
  <c r="B4095" i="4" a="1"/>
  <c r="H4095" i="4" a="1"/>
  <c r="K4095" i="4" a="1"/>
  <c r="B4096" i="4" a="1"/>
  <c r="I4096" i="4" a="1"/>
  <c r="I4101" i="4" a="1"/>
  <c r="J4101" i="4" a="1"/>
  <c r="B4102" i="4" a="1"/>
  <c r="H4102" i="4" a="1"/>
  <c r="L4102" i="4" a="1"/>
  <c r="C4103" i="4" a="1"/>
  <c r="I4103" i="4" a="1"/>
  <c r="B4107" i="4" a="1"/>
  <c r="H4107" i="4" a="1"/>
  <c r="K4107" i="4" a="1"/>
  <c r="B4108" i="4" a="1"/>
  <c r="G4108" i="4" a="1"/>
  <c r="J4108" i="4" a="1"/>
  <c r="J4111" i="4" a="1"/>
  <c r="B4112" i="4" a="1"/>
  <c r="H4112" i="4" a="1"/>
  <c r="K4114" i="4" a="1"/>
  <c r="J4115" i="4" a="1"/>
  <c r="B2840" i="4" a="1"/>
  <c r="H2843" i="4" a="1"/>
  <c r="K2843" i="4" a="1"/>
  <c r="B2848" i="4" a="1"/>
  <c r="C2848" i="4" a="1"/>
  <c r="H2848" i="4" a="1"/>
  <c r="J2848" i="4" a="1"/>
  <c r="B2849" i="4" a="1"/>
  <c r="C2849" i="4" a="1"/>
  <c r="G2849" i="4" a="1"/>
  <c r="B2850" i="4" a="1"/>
  <c r="C2850" i="4" a="1"/>
  <c r="G2850" i="4" a="1"/>
  <c r="I2850" i="4" a="1"/>
  <c r="J2850" i="4" a="1"/>
  <c r="L2850" i="4" a="1"/>
  <c r="B2851" i="4" a="1"/>
  <c r="H2851" i="4" a="1"/>
  <c r="J2851" i="4" a="1"/>
  <c r="L2851" i="4" a="1"/>
  <c r="B2855" i="4" a="1"/>
  <c r="G2855" i="4" a="1"/>
  <c r="I2855" i="4" a="1"/>
  <c r="J2855" i="4" a="1"/>
  <c r="L2855" i="4" a="1"/>
  <c r="B2861" i="4" a="1"/>
  <c r="C2861" i="4" a="1"/>
  <c r="G2861" i="4" a="1"/>
  <c r="I2861" i="4" a="1"/>
  <c r="K2861" i="4" a="1"/>
  <c r="G2866" i="4" a="1"/>
  <c r="I2866" i="4" a="1"/>
  <c r="K2866" i="4" a="1"/>
  <c r="L2866" i="4" a="1"/>
  <c r="B2867" i="4" a="1"/>
  <c r="H2867" i="4" a="1"/>
  <c r="J2867" i="4" a="1"/>
  <c r="L2867" i="4" a="1"/>
  <c r="B2868" i="4" a="1"/>
  <c r="C2868" i="4" a="1"/>
  <c r="G2868" i="4" a="1"/>
  <c r="H2868" i="4" a="1"/>
  <c r="I2868" i="4" a="1"/>
  <c r="J2868" i="4" a="1"/>
  <c r="L2868" i="4" a="1"/>
  <c r="B2870" i="4" a="1"/>
  <c r="C2870" i="4" a="1"/>
  <c r="G2870" i="4" a="1"/>
  <c r="H2870" i="4" a="1"/>
  <c r="I2870" i="4" a="1"/>
  <c r="B2874" i="4" a="1"/>
  <c r="C2874" i="4" a="1"/>
  <c r="G2874" i="4" a="1"/>
  <c r="I2874" i="4" a="1"/>
  <c r="J2874" i="4" a="1"/>
  <c r="I3423" i="4" a="1"/>
  <c r="L3423" i="4" a="1"/>
  <c r="G3424" i="4" a="1"/>
  <c r="I3424" i="4" a="1"/>
  <c r="J3424" i="4" a="1"/>
  <c r="L3424" i="4" a="1"/>
  <c r="H3427" i="4" a="1"/>
  <c r="G3430" i="4" a="1"/>
  <c r="H3430" i="4" a="1"/>
  <c r="I3430" i="4" a="1"/>
  <c r="J3430" i="4" a="1"/>
  <c r="L3430" i="4" a="1"/>
  <c r="I3431" i="4" a="1"/>
  <c r="K3431" i="4" a="1"/>
  <c r="B3700" i="4" a="1"/>
  <c r="G3700" i="4" a="1"/>
  <c r="B3701" i="4" a="1"/>
  <c r="I3701" i="4" a="1"/>
  <c r="J3701" i="4" a="1"/>
  <c r="B3702" i="4" a="1"/>
  <c r="C3702" i="4" a="1"/>
  <c r="D3702" i="4" s="1"/>
  <c r="G3706" i="4" a="1"/>
  <c r="J3706" i="4" a="1"/>
  <c r="B3707" i="4" a="1"/>
  <c r="C3707" i="4" a="1"/>
  <c r="G3707" i="4" a="1"/>
  <c r="H3707" i="4" a="1"/>
  <c r="I3707" i="4" a="1"/>
  <c r="K3707" i="4" a="1"/>
  <c r="L3707" i="4" a="1"/>
  <c r="B3708" i="4" a="1"/>
  <c r="G3708" i="4" a="1"/>
  <c r="I3708" i="4" a="1"/>
  <c r="J3708" i="4" a="1"/>
  <c r="B3711" i="4" a="1"/>
  <c r="C3711" i="4" a="1"/>
  <c r="G3711" i="4" a="1"/>
  <c r="H3711" i="4" a="1"/>
  <c r="I3711" i="4" a="1"/>
  <c r="B3713" i="4" a="1"/>
  <c r="C3713" i="4" a="1"/>
  <c r="G3713" i="4" a="1"/>
  <c r="H3713" i="4" a="1"/>
  <c r="J3713" i="4" a="1"/>
  <c r="L3713" i="4" a="1"/>
  <c r="B3715" i="4" a="1"/>
  <c r="G3715" i="4" a="1"/>
  <c r="I3715" i="4" a="1"/>
  <c r="K3715" i="4" a="1"/>
  <c r="B3717" i="4" a="1"/>
  <c r="J3717" i="4" a="1"/>
  <c r="B3718" i="4" a="1"/>
  <c r="H3718" i="4" a="1"/>
  <c r="K3718" i="4" a="1"/>
  <c r="B3719" i="4" a="1"/>
  <c r="H3719" i="4" a="1"/>
  <c r="K3719" i="4" a="1"/>
  <c r="B3720" i="4" a="1"/>
  <c r="G3720" i="4" a="1"/>
  <c r="K3720" i="4" a="1"/>
  <c r="L3720" i="4" a="1"/>
  <c r="C3721" i="4" a="1"/>
  <c r="H3721" i="4" a="1"/>
  <c r="J3721" i="4" a="1"/>
  <c r="L3721" i="4" a="1"/>
  <c r="B3722" i="4" a="1"/>
  <c r="C3722" i="4" a="1"/>
  <c r="I3722" i="4" a="1"/>
  <c r="H3724" i="4" a="1"/>
  <c r="K3724" i="4" a="1"/>
  <c r="L3724" i="4" a="1"/>
  <c r="C3725" i="4" a="1"/>
  <c r="G3725" i="4" a="1"/>
  <c r="I3725" i="4" a="1"/>
  <c r="J3725" i="4" a="1"/>
  <c r="L3725" i="4" a="1"/>
  <c r="B3726" i="4" a="1"/>
  <c r="C3726" i="4" a="1"/>
  <c r="G3726" i="4" a="1"/>
  <c r="J3726" i="4" a="1"/>
  <c r="B3727" i="4" a="1"/>
  <c r="B3728" i="4" a="1"/>
  <c r="H3728" i="4" a="1"/>
  <c r="J3728" i="4" a="1"/>
  <c r="B3729" i="4" a="1"/>
  <c r="B3730" i="4" a="1"/>
  <c r="G3730" i="4" a="1"/>
  <c r="B3731" i="4" a="1"/>
  <c r="C3734" i="4" a="1"/>
  <c r="G3734" i="4" a="1"/>
  <c r="J3734" i="4" a="1"/>
  <c r="L3734" i="4" a="1"/>
  <c r="B3735" i="4" a="1"/>
  <c r="H3735" i="4" a="1"/>
  <c r="C3737" i="4" a="1"/>
  <c r="G3737" i="4" a="1"/>
  <c r="I3737" i="4" a="1"/>
  <c r="K3737" i="4" a="1"/>
  <c r="B3739" i="4" a="1"/>
  <c r="G3739" i="4" a="1"/>
  <c r="I3739" i="4" a="1"/>
  <c r="J3739" i="4" a="1"/>
  <c r="C3741" i="4" a="1"/>
  <c r="G3741" i="4" a="1"/>
  <c r="I3741" i="4" a="1"/>
  <c r="K3741" i="4" a="1"/>
  <c r="B3742" i="4" a="1"/>
  <c r="H3742" i="4" a="1"/>
  <c r="J3742" i="4" a="1"/>
  <c r="L3742" i="4" a="1"/>
  <c r="B3744" i="4" a="1"/>
  <c r="C3744" i="4" a="1"/>
  <c r="G3744" i="4" a="1"/>
  <c r="I3744" i="4" a="1"/>
  <c r="I3746" i="4" a="1"/>
  <c r="L3746" i="4" a="1"/>
  <c r="C3747" i="4" a="1"/>
  <c r="H3747" i="4" a="1"/>
  <c r="K3747" i="4" a="1"/>
  <c r="H3749" i="4" a="1"/>
  <c r="L3749" i="4" a="1"/>
  <c r="C3750" i="4" a="1"/>
  <c r="G3750" i="4" a="1"/>
  <c r="I3750" i="4" a="1"/>
  <c r="K3750" i="4" a="1"/>
  <c r="B3754" i="4" a="1"/>
  <c r="H3754" i="4" a="1"/>
  <c r="J3754" i="4" a="1"/>
  <c r="L3754" i="4" a="1"/>
  <c r="B3755" i="4" a="1"/>
  <c r="G3755" i="4" a="1"/>
  <c r="K3755" i="4" a="1"/>
  <c r="B3756" i="4" a="1"/>
  <c r="G3756" i="4" a="1"/>
  <c r="K3756" i="4" a="1"/>
  <c r="B3757" i="4" a="1"/>
  <c r="H3757" i="4" a="1"/>
  <c r="J3757" i="4" a="1"/>
  <c r="L3757" i="4" a="1"/>
  <c r="C3758" i="4" a="1"/>
  <c r="G3758" i="4" a="1"/>
  <c r="I3758" i="4" a="1"/>
  <c r="J3758" i="4" a="1"/>
  <c r="B3759" i="4" a="1"/>
  <c r="H3759" i="4" a="1"/>
  <c r="K3759" i="4" a="1"/>
  <c r="B3760" i="4" a="1"/>
  <c r="J3760" i="4" a="1"/>
  <c r="K3760" i="4" a="1"/>
  <c r="B3761" i="4" a="1"/>
  <c r="G3761" i="4" a="1"/>
  <c r="J3761" i="4" a="1"/>
  <c r="J3763" i="4" a="1"/>
  <c r="C3764" i="4" a="1"/>
  <c r="G3764" i="4" a="1"/>
  <c r="J3764" i="4" a="1"/>
  <c r="I3766" i="4" a="1"/>
  <c r="K3766" i="4" a="1"/>
  <c r="C3767" i="4" a="1"/>
  <c r="H3767" i="4" a="1"/>
  <c r="J3767" i="4" a="1"/>
  <c r="B3769" i="4" a="1"/>
  <c r="H3769" i="4" a="1"/>
  <c r="J3769" i="4" a="1"/>
  <c r="L3769" i="4" a="1"/>
  <c r="B3770" i="4" a="1"/>
  <c r="I3770" i="4" a="1"/>
  <c r="L3770" i="4" a="1"/>
  <c r="C3771" i="4" a="1"/>
  <c r="J3771" i="4" a="1"/>
  <c r="I3773" i="4" a="1"/>
  <c r="L3773" i="4" a="1"/>
  <c r="B3774" i="4" a="1"/>
  <c r="I3774" i="4" a="1"/>
  <c r="L3774" i="4" a="1"/>
  <c r="C3775" i="4" a="1"/>
  <c r="G3775" i="4" a="1"/>
  <c r="I3775" i="4" a="1"/>
  <c r="L3775" i="4" a="1"/>
  <c r="C3776" i="4" a="1"/>
  <c r="H3776" i="4" a="1"/>
  <c r="J3776" i="4" a="1"/>
  <c r="C3779" i="4" a="1"/>
  <c r="G3779" i="4" a="1"/>
  <c r="H3779" i="4" a="1"/>
  <c r="J3779" i="4" a="1"/>
  <c r="B3781" i="4" a="1"/>
  <c r="H3781" i="4" a="1"/>
  <c r="J3781" i="4" a="1"/>
  <c r="H3783" i="4" a="1"/>
  <c r="J3783" i="4" a="1"/>
  <c r="K3783" i="4" a="1"/>
  <c r="B3784" i="4" a="1"/>
  <c r="H3784" i="4" a="1"/>
  <c r="I3784" i="4" a="1"/>
  <c r="L3784" i="4" a="1"/>
  <c r="C3785" i="4" a="1"/>
  <c r="I3785" i="4" a="1"/>
  <c r="K3785" i="4" a="1"/>
  <c r="C3787" i="4" a="1"/>
  <c r="G3787" i="4" a="1"/>
  <c r="J3787" i="4" a="1"/>
  <c r="K3787" i="4" a="1"/>
  <c r="B3788" i="4" a="1"/>
  <c r="G3788" i="4" a="1"/>
  <c r="K3788" i="4" a="1"/>
  <c r="B3789" i="4" a="1"/>
  <c r="G3789" i="4" a="1"/>
  <c r="J3789" i="4" a="1"/>
  <c r="G3791" i="4" a="1"/>
  <c r="J3791" i="4" a="1"/>
  <c r="I3793" i="4" a="1"/>
  <c r="L3793" i="4" a="1"/>
  <c r="C3794" i="4" a="1"/>
  <c r="G3794" i="4" a="1"/>
  <c r="I3794" i="4" a="1"/>
  <c r="J3794" i="4" a="1"/>
  <c r="B3796" i="4" a="1"/>
  <c r="G3796" i="4" a="1"/>
  <c r="I3796" i="4" a="1"/>
  <c r="K3796" i="4" a="1"/>
  <c r="C3797" i="4" a="1"/>
  <c r="G3797" i="4" a="1"/>
  <c r="J3797" i="4" a="1"/>
  <c r="C3799" i="4" a="1"/>
  <c r="G3799" i="4" a="1"/>
  <c r="I3799" i="4" a="1"/>
  <c r="K3799" i="4" a="1"/>
  <c r="B3800" i="4" a="1"/>
  <c r="H3800" i="4" a="1"/>
  <c r="K3800" i="4" a="1"/>
  <c r="B3801" i="4" a="1"/>
  <c r="H3801" i="4" a="1"/>
  <c r="J3801" i="4" a="1"/>
  <c r="C3802" i="4" a="1"/>
  <c r="G3802" i="4" a="1"/>
  <c r="K3802" i="4" a="1"/>
  <c r="B3803" i="4" a="1"/>
  <c r="H3805" i="4" a="1"/>
  <c r="K3805" i="4" a="1"/>
  <c r="L3806" i="4" a="1"/>
  <c r="L3812" i="4" a="1"/>
  <c r="G3813" i="4" a="1"/>
  <c r="H3813" i="4" a="1"/>
  <c r="K3813" i="4" a="1"/>
  <c r="H3816" i="4" a="1"/>
  <c r="J3816" i="4" a="1"/>
  <c r="G3840" i="4" a="1"/>
  <c r="H3840" i="4" a="1"/>
  <c r="I3840" i="4" a="1"/>
  <c r="L3840" i="4" a="1"/>
  <c r="L3844" i="4" a="1"/>
  <c r="H3846" i="4" a="1"/>
  <c r="I3846" i="4" a="1"/>
  <c r="K3846" i="4" a="1"/>
  <c r="K3848" i="4" a="1"/>
  <c r="H3850" i="4" a="1"/>
  <c r="J3850" i="4" a="1"/>
  <c r="L3850" i="4" a="1"/>
  <c r="H3851" i="4" a="1"/>
  <c r="J3851" i="4" a="1"/>
  <c r="H3887" i="4" a="1"/>
  <c r="I3887" i="4" a="1"/>
  <c r="J3887" i="4" a="1"/>
  <c r="K3887" i="4" a="1"/>
  <c r="G3888" i="4" a="1"/>
  <c r="H3888" i="4" a="1"/>
  <c r="G3892" i="4" a="1"/>
  <c r="I3892" i="4" a="1"/>
  <c r="J3892" i="4" a="1"/>
  <c r="L3892" i="4" a="1"/>
  <c r="H3893" i="4" a="1"/>
  <c r="I3893" i="4" a="1"/>
  <c r="K3893" i="4" a="1"/>
  <c r="L3899" i="4" a="1"/>
  <c r="H3900" i="4" a="1"/>
  <c r="K3900" i="4" a="1"/>
  <c r="L3903" i="4" a="1"/>
  <c r="I3909" i="4" a="1"/>
  <c r="L3909" i="4" a="1"/>
  <c r="L3978" i="4" a="1"/>
  <c r="J4007" i="4" a="1"/>
  <c r="B4008" i="4" a="1"/>
  <c r="H4008" i="4" a="1"/>
  <c r="I4008" i="4" a="1"/>
  <c r="J4008" i="4" a="1"/>
  <c r="B4009" i="4" a="1"/>
  <c r="C4011" i="4" a="1"/>
  <c r="G4011" i="4" a="1"/>
  <c r="J4011" i="4" a="1"/>
  <c r="K4011" i="4" a="1"/>
  <c r="B4012" i="4" a="1"/>
  <c r="C4012" i="4" a="1"/>
  <c r="G4012" i="4" a="1"/>
  <c r="I4012" i="4" a="1"/>
  <c r="J4012" i="4" a="1"/>
  <c r="K4012" i="4" a="1"/>
  <c r="I4014" i="4" a="1"/>
  <c r="H4016" i="4" a="1"/>
  <c r="K4016" i="4" a="1"/>
  <c r="B4017" i="4" a="1"/>
  <c r="G4017" i="4" a="1"/>
  <c r="J4017" i="4" a="1"/>
  <c r="K4017" i="4" a="1"/>
  <c r="L4017" i="4" a="1"/>
  <c r="C4018" i="4" a="1"/>
  <c r="G4018" i="4" a="1"/>
  <c r="H4018" i="4" a="1"/>
  <c r="J4018" i="4" a="1"/>
  <c r="K4018" i="4" a="1"/>
  <c r="L4018" i="4" a="1"/>
  <c r="B4019" i="4" a="1"/>
  <c r="H4019" i="4" a="1"/>
  <c r="I4019" i="4" a="1"/>
  <c r="K4019" i="4" a="1"/>
  <c r="L4019" i="4" a="1"/>
  <c r="B4020" i="4" a="1"/>
  <c r="I4020" i="4" a="1"/>
  <c r="K4020" i="4" a="1"/>
  <c r="L4020" i="4" a="1"/>
  <c r="C4021" i="4" a="1"/>
  <c r="G4021" i="4" a="1"/>
  <c r="I4021" i="4" a="1"/>
  <c r="J4021" i="4" a="1"/>
  <c r="J4023" i="4" a="1"/>
  <c r="C4024" i="4" a="1"/>
  <c r="G4024" i="4" a="1"/>
  <c r="H4024" i="4" a="1"/>
  <c r="K4024" i="4" a="1"/>
  <c r="C4026" i="4" a="1"/>
  <c r="H4026" i="4" a="1"/>
  <c r="K4026" i="4" a="1"/>
  <c r="B4027" i="4" a="1"/>
  <c r="H4027" i="4" a="1"/>
  <c r="I4027" i="4" a="1"/>
  <c r="K4027" i="4" a="1"/>
  <c r="J4029" i="4" a="1"/>
  <c r="L4029" i="4" a="1"/>
  <c r="B4030" i="4" a="1"/>
  <c r="H4030" i="4" a="1"/>
  <c r="J4030" i="4" a="1"/>
  <c r="L4030" i="4" a="1"/>
  <c r="B4031" i="4" a="1"/>
  <c r="C4031" i="4" a="1"/>
  <c r="G4031" i="4" a="1"/>
  <c r="I4031" i="4" a="1"/>
  <c r="B4032" i="4" a="1"/>
  <c r="H4032" i="4" a="1"/>
  <c r="J4032" i="4" a="1"/>
  <c r="K4032" i="4" a="1"/>
  <c r="J4033" i="4" a="1"/>
  <c r="C4034" i="4" a="1"/>
  <c r="H4034" i="4" a="1"/>
  <c r="J4034" i="4" a="1"/>
  <c r="L4034" i="4" a="1"/>
  <c r="C4037" i="4" a="1"/>
  <c r="H4037" i="4" a="1"/>
  <c r="G4040" i="4" a="1"/>
  <c r="J4040" i="4" a="1"/>
  <c r="B4042" i="4" a="1"/>
  <c r="G4042" i="4" a="1"/>
  <c r="J4042" i="4" a="1"/>
  <c r="B4047" i="4" a="1"/>
  <c r="C4047" i="4" a="1"/>
  <c r="G4047" i="4" a="1"/>
  <c r="H4047" i="4" a="1"/>
  <c r="I4047" i="4" a="1"/>
  <c r="J4047" i="4" a="1"/>
  <c r="K4047" i="4" a="1"/>
  <c r="L4047" i="4" a="1"/>
  <c r="B4048" i="4" a="1"/>
  <c r="C4048" i="4" a="1"/>
  <c r="G4048" i="4" a="1"/>
  <c r="H4048" i="4" a="1"/>
  <c r="I4048" i="4" a="1"/>
  <c r="J4048" i="4" a="1"/>
  <c r="K4048" i="4" a="1"/>
  <c r="C4050" i="4" a="1"/>
  <c r="H4050" i="4" a="1"/>
  <c r="I4050" i="4" a="1"/>
  <c r="I4052" i="4" a="1"/>
  <c r="J4052" i="4" a="1"/>
  <c r="B4055" i="4" a="1"/>
  <c r="G4055" i="4" a="1"/>
  <c r="I4055" i="4" a="1"/>
  <c r="K4055" i="4" a="1"/>
  <c r="B4056" i="4" a="1"/>
  <c r="C4056" i="4" a="1"/>
  <c r="H4056" i="4" a="1"/>
  <c r="B4059" i="4" a="1"/>
  <c r="H4059" i="4" a="1"/>
  <c r="J4059" i="4" a="1"/>
  <c r="C4060" i="4" a="1"/>
  <c r="B4061" i="4" a="1"/>
  <c r="C4061" i="4" a="1"/>
  <c r="H4061" i="4" a="1"/>
  <c r="J4061" i="4" a="1"/>
  <c r="C4063" i="4" a="1"/>
  <c r="H4063" i="4" a="1"/>
  <c r="K4063" i="4" a="1"/>
  <c r="B4065" i="4" a="1"/>
  <c r="H4065" i="4" a="1"/>
  <c r="L4065" i="4" a="1"/>
  <c r="C4066" i="4" a="1"/>
  <c r="G4066" i="4" a="1"/>
  <c r="I4066" i="4" a="1"/>
  <c r="L4066" i="4" a="1"/>
  <c r="H4067" i="4" a="1"/>
  <c r="K4067" i="4" a="1"/>
  <c r="C4068" i="4" a="1"/>
  <c r="I4068" i="4" a="1"/>
  <c r="L4068" i="4" a="1"/>
  <c r="C4069" i="4" a="1"/>
  <c r="H4069" i="4" a="1"/>
  <c r="J4069" i="4" a="1"/>
  <c r="L4069" i="4" a="1"/>
  <c r="B4070" i="4" a="1"/>
  <c r="G4070" i="4" a="1"/>
  <c r="I4070" i="4" a="1"/>
  <c r="K4070" i="4" a="1"/>
  <c r="B4071" i="4" a="1"/>
  <c r="G4071" i="4" a="1"/>
  <c r="L4071" i="4" a="1"/>
  <c r="G4072" i="4" a="1"/>
  <c r="J4072" i="4" a="1"/>
  <c r="K4074" i="4" a="1"/>
  <c r="I4075" i="4" a="1"/>
  <c r="K4075" i="4" a="1"/>
  <c r="B4076" i="4" a="1"/>
  <c r="H4076" i="4" a="1"/>
  <c r="K4076" i="4" a="1"/>
  <c r="I4080" i="4" a="1"/>
  <c r="C4081" i="4" a="1"/>
  <c r="H4081" i="4" a="1"/>
  <c r="K4081" i="4" a="1"/>
  <c r="B4082" i="4" a="1"/>
  <c r="I4082" i="4" a="1"/>
  <c r="L4084" i="4" a="1"/>
  <c r="B4085" i="4" a="1"/>
  <c r="G4085" i="4" a="1"/>
  <c r="L4085" i="4" a="1"/>
  <c r="C4086" i="4" a="1"/>
  <c r="H4086" i="4" a="1"/>
  <c r="K4086" i="4" a="1"/>
  <c r="C4087" i="4" a="1"/>
  <c r="G4087" i="4" a="1"/>
  <c r="I4087" i="4" a="1"/>
  <c r="K4087" i="4" a="1"/>
  <c r="G4089" i="4" a="1"/>
  <c r="I4089" i="4" a="1"/>
  <c r="K4092" i="4" a="1"/>
  <c r="I4093" i="4" a="1"/>
  <c r="J4093" i="4" a="1"/>
  <c r="C4094" i="4" a="1"/>
  <c r="G4094" i="4" a="1"/>
  <c r="I4094" i="4" a="1"/>
  <c r="K4094" i="4" a="1"/>
  <c r="L4094" i="4" a="1"/>
  <c r="C4095" i="4" a="1"/>
  <c r="I4095" i="4" a="1"/>
  <c r="J4097" i="4" a="1"/>
  <c r="H4098" i="4" a="1"/>
  <c r="K4098" i="4" a="1"/>
  <c r="C4099" i="4" a="1"/>
  <c r="I4099" i="4" a="1"/>
  <c r="K4101" i="4" a="1"/>
  <c r="K4102" i="4" a="1"/>
  <c r="H4103" i="4" a="1"/>
  <c r="K4103" i="4" a="1"/>
  <c r="C4104" i="4" a="1"/>
  <c r="I4104" i="4" a="1"/>
  <c r="K4104" i="4" a="1"/>
  <c r="C4105" i="4" a="1"/>
  <c r="G4105" i="4" a="1"/>
  <c r="I4105" i="4" a="1"/>
  <c r="C4107" i="4" a="1"/>
  <c r="G4107" i="4" a="1"/>
  <c r="J4107" i="4" a="1"/>
  <c r="L4107" i="4" a="1"/>
  <c r="C4108" i="4" a="1"/>
  <c r="H4108" i="4" a="1"/>
  <c r="L4108" i="4" a="1"/>
  <c r="B4109" i="4" a="1"/>
  <c r="G4109" i="4" a="1"/>
  <c r="L4111" i="4" a="1"/>
  <c r="G4112" i="4" a="1"/>
  <c r="K4112" i="4" a="1"/>
  <c r="B4113" i="4" a="1"/>
  <c r="I4113" i="4" a="1"/>
  <c r="K4113" i="4" a="1"/>
  <c r="B4114" i="4" a="1"/>
  <c r="G4114" i="4" a="1"/>
  <c r="J4114" i="4" a="1"/>
  <c r="B4115" i="4" a="1"/>
  <c r="H4115" i="4" a="1"/>
  <c r="K4115" i="4" a="1"/>
  <c r="C4116" i="4" a="1"/>
  <c r="G4116" i="4" a="1"/>
  <c r="H4116" i="4" a="1"/>
  <c r="J4116" i="4" a="1"/>
  <c r="K2918" i="4" a="1"/>
  <c r="L2918" i="4" a="1"/>
  <c r="J3179" i="4" a="1"/>
  <c r="H3181" i="4" a="1"/>
  <c r="K3181" i="4" a="1"/>
  <c r="H3183" i="4" a="1"/>
  <c r="B3184" i="4" a="1"/>
  <c r="C3184" i="4" a="1"/>
  <c r="G3184" i="4" a="1"/>
  <c r="I3184" i="4" a="1"/>
  <c r="B3185" i="4" a="1"/>
  <c r="B3186" i="4" a="1"/>
  <c r="G3186" i="4" a="1"/>
  <c r="I3186" i="4" a="1"/>
  <c r="K3186" i="4" a="1"/>
  <c r="C3188" i="4" a="1"/>
  <c r="I3188" i="4" a="1"/>
  <c r="K3188" i="4" a="1"/>
  <c r="B3191" i="4" a="1"/>
  <c r="C3191" i="4" a="1"/>
  <c r="H3191" i="4" a="1"/>
  <c r="B3193" i="4" a="1"/>
  <c r="G3193" i="4" a="1"/>
  <c r="I3193" i="4" a="1"/>
  <c r="B3194" i="4" a="1"/>
  <c r="G3194" i="4" a="1"/>
  <c r="B3198" i="4" a="1"/>
  <c r="H3198" i="4" a="1"/>
  <c r="J3198" i="4" a="1"/>
  <c r="L3198" i="4" a="1"/>
  <c r="C3200" i="4" a="1"/>
  <c r="G3200" i="4" a="1"/>
  <c r="J3200" i="4" a="1"/>
  <c r="L3200" i="4" a="1"/>
  <c r="B3201" i="4" a="1"/>
  <c r="C3201" i="4" a="1"/>
  <c r="G3201" i="4" a="1"/>
  <c r="C3204" i="4" a="1"/>
  <c r="G3204" i="4" a="1"/>
  <c r="I3204" i="4" a="1"/>
  <c r="K3204" i="4" a="1"/>
  <c r="B3207" i="4" a="1"/>
  <c r="H3207" i="4" a="1"/>
  <c r="J3207" i="4" a="1"/>
  <c r="K3207" i="4" a="1"/>
  <c r="C3209" i="4" a="1"/>
  <c r="G3209" i="4" a="1"/>
  <c r="I3209" i="4" a="1"/>
  <c r="L3209" i="4" a="1"/>
  <c r="B3210" i="4" a="1"/>
  <c r="G3210" i="4" a="1"/>
  <c r="I3210" i="4" a="1"/>
  <c r="K3210" i="4" a="1"/>
  <c r="H3213" i="4" a="1"/>
  <c r="B3214" i="4" a="1"/>
  <c r="H3214" i="4" a="1"/>
  <c r="J3214" i="4" a="1"/>
  <c r="B3215" i="4" a="1"/>
  <c r="C3215" i="4" a="1"/>
  <c r="D3215" i="4" s="1"/>
  <c r="H3216" i="4" a="1"/>
  <c r="I3216" i="4" a="1"/>
  <c r="B3217" i="4" a="1"/>
  <c r="C3217" i="4" a="1"/>
  <c r="B3218" i="4" a="1"/>
  <c r="C3218" i="4" a="1"/>
  <c r="H3218" i="4" a="1"/>
  <c r="I3218" i="4" a="1"/>
  <c r="B3220" i="4" a="1"/>
  <c r="C3220" i="4" a="1"/>
  <c r="B3221" i="4" a="1"/>
  <c r="G3221" i="4" a="1"/>
  <c r="I3221" i="4" a="1"/>
  <c r="B3222" i="4" a="1"/>
  <c r="B3223" i="4" a="1"/>
  <c r="H3223" i="4" a="1"/>
  <c r="C3225" i="4" a="1"/>
  <c r="G3225" i="4" a="1"/>
  <c r="I3225" i="4" a="1"/>
  <c r="K3225" i="4" a="1"/>
  <c r="B3226" i="4" a="1"/>
  <c r="C3226" i="4" a="1"/>
  <c r="G3226" i="4" a="1"/>
  <c r="I3226" i="4" a="1"/>
  <c r="K3226" i="4" a="1"/>
  <c r="B3231" i="4" a="1"/>
  <c r="G3231" i="4" a="1"/>
  <c r="J3231" i="4" a="1"/>
  <c r="L3231" i="4" a="1"/>
  <c r="C3233" i="4" a="1"/>
  <c r="G3233" i="4" a="1"/>
  <c r="J3233" i="4" a="1"/>
  <c r="L3233" i="4" a="1"/>
  <c r="B3234" i="4" a="1"/>
  <c r="C3234" i="4" a="1"/>
  <c r="H3234" i="4" a="1"/>
  <c r="I3236" i="4" a="1"/>
  <c r="K3236" i="4" a="1"/>
  <c r="B3238" i="4" a="1"/>
  <c r="C3238" i="4" a="1"/>
  <c r="G3238" i="4" a="1"/>
  <c r="B3239" i="4" a="1"/>
  <c r="G3239" i="4" a="1"/>
  <c r="I3239" i="4" a="1"/>
  <c r="J3239" i="4" a="1"/>
  <c r="L3239" i="4" a="1"/>
  <c r="B3240" i="4" a="1"/>
  <c r="B3242" i="4" a="1"/>
  <c r="H3242" i="4" a="1"/>
  <c r="J3242" i="4" a="1"/>
  <c r="B3243" i="4" a="1"/>
  <c r="B3244" i="4" a="1"/>
  <c r="G3244" i="4" a="1"/>
  <c r="H3244" i="4" a="1"/>
  <c r="J3244" i="4" a="1"/>
  <c r="L3244" i="4" a="1"/>
  <c r="B3245" i="4" a="1"/>
  <c r="C3245" i="4" a="1"/>
  <c r="G3245" i="4" a="1"/>
  <c r="C3246" i="4" a="1"/>
  <c r="G3246" i="4" a="1"/>
  <c r="I3246" i="4" a="1"/>
  <c r="K3246" i="4" a="1"/>
  <c r="C3248" i="4" a="1"/>
  <c r="H3248" i="4" a="1"/>
  <c r="J3248" i="4" a="1"/>
  <c r="K3248" i="4" a="1"/>
  <c r="B3249" i="4" a="1"/>
  <c r="C3249" i="4" a="1"/>
  <c r="H3249" i="4" a="1"/>
  <c r="I3249" i="4" a="1"/>
  <c r="B3250" i="4" a="1"/>
  <c r="B3251" i="4" a="1"/>
  <c r="C3251" i="4" a="1"/>
  <c r="G3251" i="4" a="1"/>
  <c r="B3252" i="4" a="1"/>
  <c r="G3252" i="4" a="1"/>
  <c r="I3252" i="4" a="1"/>
  <c r="B3253" i="4" a="1"/>
  <c r="C3254" i="4" a="1"/>
  <c r="H3254" i="4" a="1"/>
  <c r="J3254" i="4" a="1"/>
  <c r="B3256" i="4" a="1"/>
  <c r="C3256" i="4" a="1"/>
  <c r="G3256" i="4" a="1"/>
  <c r="I3256" i="4" a="1"/>
  <c r="J3256" i="4" a="1"/>
  <c r="L3256" i="4" a="1"/>
  <c r="C3258" i="4" a="1"/>
  <c r="G3258" i="4" a="1"/>
  <c r="I3258" i="4" a="1"/>
  <c r="K3258" i="4" a="1"/>
  <c r="B3260" i="4" a="1"/>
  <c r="G3260" i="4" a="1"/>
  <c r="I3260" i="4" a="1"/>
  <c r="K3260" i="4" a="1"/>
  <c r="B3264" i="4" a="1"/>
  <c r="C3264" i="4" a="1"/>
  <c r="H3264" i="4" a="1"/>
  <c r="J3264" i="4" a="1"/>
  <c r="B3265" i="4" a="1"/>
  <c r="H3267" i="4" a="1"/>
  <c r="J3267" i="4" a="1"/>
  <c r="L3267" i="4" a="1"/>
  <c r="B3269" i="4" a="1"/>
  <c r="C3269" i="4" a="1"/>
  <c r="G3269" i="4" a="1"/>
  <c r="B3271" i="4" a="1"/>
  <c r="H3271" i="4" a="1"/>
  <c r="J3271" i="4" a="1"/>
  <c r="K3271" i="4" a="1"/>
  <c r="B3272" i="4" a="1"/>
  <c r="H3272" i="4" a="1"/>
  <c r="I3272" i="4" a="1"/>
  <c r="L3272" i="4" a="1"/>
  <c r="B3273" i="4" a="1"/>
  <c r="C3273" i="4" a="1"/>
  <c r="H3273" i="4" a="1"/>
  <c r="G3274" i="4" a="1"/>
  <c r="H3274" i="4" a="1"/>
  <c r="I3274" i="4" a="1"/>
  <c r="B3275" i="4" a="1"/>
  <c r="C3275" i="4" a="1"/>
  <c r="B3277" i="4" a="1"/>
  <c r="C3277" i="4" a="1"/>
  <c r="G3277" i="4" a="1"/>
  <c r="C3278" i="4" a="1"/>
  <c r="G3278" i="4" a="1"/>
  <c r="I3278" i="4" a="1"/>
  <c r="K3278" i="4" a="1"/>
  <c r="B3280" i="4" a="1"/>
  <c r="H3280" i="4" a="1"/>
  <c r="J3280" i="4" a="1"/>
  <c r="B3281" i="4" a="1"/>
  <c r="B3284" i="4" a="1"/>
  <c r="C3284" i="4" a="1"/>
  <c r="G3284" i="4" a="1"/>
  <c r="I3284" i="4" a="1"/>
  <c r="B3292" i="4" a="1"/>
  <c r="H3292" i="4" a="1"/>
  <c r="K3292" i="4" a="1"/>
  <c r="H3307" i="4" a="1"/>
  <c r="B3308" i="4" a="1"/>
  <c r="B3309" i="4" a="1"/>
  <c r="B3310" i="4" a="1"/>
  <c r="C3310" i="4" a="1"/>
  <c r="C3312" i="4" a="1"/>
  <c r="G3312" i="4" a="1"/>
  <c r="J3312" i="4" a="1"/>
  <c r="C3313" i="4" a="1"/>
  <c r="G3313" i="4" a="1"/>
  <c r="C3315" i="4" a="1"/>
  <c r="G3315" i="4" a="1"/>
  <c r="C3316" i="4" a="1"/>
  <c r="G3316" i="4" a="1"/>
  <c r="C3317" i="4" a="1"/>
  <c r="H3317" i="4" a="1"/>
  <c r="J3317" i="4" a="1"/>
  <c r="K3317" i="4" a="1"/>
  <c r="C3319" i="4" a="1"/>
  <c r="B3320" i="4" a="1"/>
  <c r="B3321" i="4" a="1"/>
  <c r="C3321" i="4" a="1"/>
  <c r="H3321" i="4" a="1"/>
  <c r="B3324" i="4" a="1"/>
  <c r="B3326" i="4" a="1"/>
  <c r="C3326" i="4" a="1"/>
  <c r="H3326" i="4" a="1"/>
  <c r="C3327" i="4" a="1"/>
  <c r="G3327" i="4" a="1"/>
  <c r="I3327" i="4" a="1"/>
  <c r="J3327" i="4" a="1"/>
  <c r="I3328" i="4" a="1"/>
  <c r="L3328" i="4" a="1"/>
  <c r="C3329" i="4" a="1"/>
  <c r="I3329" i="4" a="1"/>
  <c r="K3329" i="4" a="1"/>
  <c r="B3331" i="4" a="1"/>
  <c r="H3331" i="4" a="1"/>
  <c r="B3332" i="4" a="1"/>
  <c r="G3332" i="4" a="1"/>
  <c r="I3332" i="4" a="1"/>
  <c r="J3332" i="4" a="1"/>
  <c r="H3333" i="4" a="1"/>
  <c r="J3333" i="4" a="1"/>
  <c r="G3334" i="4" a="1"/>
  <c r="I3334" i="4" a="1"/>
  <c r="B3335" i="4" a="1"/>
  <c r="H3335" i="4" a="1"/>
  <c r="J3335" i="4" a="1"/>
  <c r="B3337" i="4" a="1"/>
  <c r="H3337" i="4" a="1"/>
  <c r="J3337" i="4" a="1"/>
  <c r="B3338" i="4" a="1"/>
  <c r="C3338" i="4" a="1"/>
  <c r="H3338" i="4" a="1"/>
  <c r="I3338" i="4" a="1"/>
  <c r="K3338" i="4" a="1"/>
  <c r="C3340" i="4" a="1"/>
  <c r="G3340" i="4" a="1"/>
  <c r="I3340" i="4" a="1"/>
  <c r="K3340" i="4" a="1"/>
  <c r="B3342" i="4" a="1"/>
  <c r="C3342" i="4" a="1"/>
  <c r="B3343" i="4" a="1"/>
  <c r="C3343" i="4" a="1"/>
  <c r="H3343" i="4" a="1"/>
  <c r="I3343" i="4" a="1"/>
  <c r="K3343" i="4" a="1"/>
  <c r="B3346" i="4" a="1"/>
  <c r="G3346" i="4" a="1"/>
  <c r="I3346" i="4" a="1"/>
  <c r="B3347" i="4" a="1"/>
  <c r="B3348" i="4" a="1"/>
  <c r="C3348" i="4" a="1"/>
  <c r="H3348" i="4" a="1"/>
  <c r="J3348" i="4" a="1"/>
  <c r="C3349" i="4" a="1"/>
  <c r="D3349" i="4" s="1"/>
  <c r="G3355" i="4" a="1"/>
  <c r="H3355" i="4" a="1"/>
  <c r="J3355" i="4" a="1"/>
  <c r="B3356" i="4" a="1"/>
  <c r="B3357" i="4" a="1"/>
  <c r="G3357" i="4" a="1"/>
  <c r="I3357" i="4" a="1"/>
  <c r="L3357" i="4" a="1"/>
  <c r="C3358" i="4" a="1"/>
  <c r="H3358" i="4" a="1"/>
  <c r="J3358" i="4" a="1"/>
  <c r="L3358" i="4" a="1"/>
  <c r="C3360" i="4" a="1"/>
  <c r="G3360" i="4" a="1"/>
  <c r="I3360" i="4" a="1"/>
  <c r="K3360" i="4" a="1"/>
  <c r="B3364" i="4" a="1"/>
  <c r="G3364" i="4" a="1"/>
  <c r="I3364" i="4" a="1"/>
  <c r="K3435" i="4" a="1"/>
  <c r="L3435" i="4" a="1"/>
  <c r="C3700" i="4" a="1"/>
  <c r="H3700" i="4" a="1"/>
  <c r="C3701" i="4" a="1"/>
  <c r="G3701" i="4" a="1"/>
  <c r="H3701" i="4" a="1"/>
  <c r="B3705" i="4" a="1"/>
  <c r="B3706" i="4" a="1"/>
  <c r="C3706" i="4" a="1"/>
  <c r="H3706" i="4" a="1"/>
  <c r="I3706" i="4" a="1"/>
  <c r="C3733" i="4" a="1"/>
  <c r="J3733" i="4" a="1"/>
  <c r="I3736" i="4" a="1"/>
  <c r="L3737" i="4" a="1"/>
  <c r="C3738" i="4" a="1"/>
  <c r="G3738" i="4" a="1"/>
  <c r="I3738" i="4" a="1"/>
  <c r="C3739" i="4" a="1"/>
  <c r="H3739" i="4" a="1"/>
  <c r="K3739" i="4" a="1"/>
  <c r="L3739" i="4" a="1"/>
  <c r="B3740" i="4" a="1"/>
  <c r="C3740" i="4" a="1"/>
  <c r="H3740" i="4" a="1"/>
  <c r="I3740" i="4" a="1"/>
  <c r="B3741" i="4" a="1"/>
  <c r="H3741" i="4" a="1"/>
  <c r="J3741" i="4" a="1"/>
  <c r="C3743" i="4" a="1"/>
  <c r="I3743" i="4" a="1"/>
  <c r="C3745" i="4" a="1"/>
  <c r="H3745" i="4" a="1"/>
  <c r="I3747" i="4" a="1"/>
  <c r="L3747" i="4" a="1"/>
  <c r="C3748" i="4" a="1"/>
  <c r="G3748" i="4" a="1"/>
  <c r="I3748" i="4" a="1"/>
  <c r="L3748" i="4" a="1"/>
  <c r="B3749" i="4" a="1"/>
  <c r="I3749" i="4" a="1"/>
  <c r="K3749" i="4" a="1"/>
  <c r="B3750" i="4" a="1"/>
  <c r="J3750" i="4" a="1"/>
  <c r="L3750" i="4" a="1"/>
  <c r="C3751" i="4" a="1"/>
  <c r="G3751" i="4" a="1"/>
  <c r="I3751" i="4" a="1"/>
  <c r="C3753" i="4" a="1"/>
  <c r="G3753" i="4" a="1"/>
  <c r="K3754" i="4" a="1"/>
  <c r="C3755" i="4" a="1"/>
  <c r="H3755" i="4" a="1"/>
  <c r="J3755" i="4" a="1"/>
  <c r="I3757" i="4" a="1"/>
  <c r="G3759" i="4" a="1"/>
  <c r="J3759" i="4" a="1"/>
  <c r="I3761" i="4" a="1"/>
  <c r="L3761" i="4" a="1"/>
  <c r="C3762" i="4" a="1"/>
  <c r="H3762" i="4" a="1"/>
  <c r="L3762" i="4" a="1"/>
  <c r="C3763" i="4" a="1"/>
  <c r="G3763" i="4" a="1"/>
  <c r="I3763" i="4" a="1"/>
  <c r="K3763" i="4" a="1"/>
  <c r="G3765" i="4" a="1"/>
  <c r="J3765" i="4" a="1"/>
  <c r="K3765" i="4" a="1"/>
  <c r="B3766" i="4" a="1"/>
  <c r="H3766" i="4" a="1"/>
  <c r="L3766" i="4" a="1"/>
  <c r="B3767" i="4" a="1"/>
  <c r="G3767" i="4" a="1"/>
  <c r="L3767" i="4" a="1"/>
  <c r="C3768" i="4" a="1"/>
  <c r="H3770" i="4" a="1"/>
  <c r="K3770" i="4" a="1"/>
  <c r="J3772" i="4" a="1"/>
  <c r="K3772" i="4" a="1"/>
  <c r="B3773" i="4" a="1"/>
  <c r="G3773" i="4" a="1"/>
  <c r="J3773" i="4" a="1"/>
  <c r="C3774" i="4" a="1"/>
  <c r="G3774" i="4" a="1"/>
  <c r="J3774" i="4" a="1"/>
  <c r="K3774" i="4" a="1"/>
  <c r="B3775" i="4" a="1"/>
  <c r="H3775" i="4" a="1"/>
  <c r="K3775" i="4" a="1"/>
  <c r="B3776" i="4" a="1"/>
  <c r="G3776" i="4" a="1"/>
  <c r="K3776" i="4" a="1"/>
  <c r="B3777" i="4" a="1"/>
  <c r="G3777" i="4" a="1"/>
  <c r="B3778" i="4" a="1"/>
  <c r="G3778" i="4" a="1"/>
  <c r="J3778" i="4" a="1"/>
  <c r="L3778" i="4" a="1"/>
  <c r="B3779" i="4" a="1"/>
  <c r="I3779" i="4" a="1"/>
  <c r="K3779" i="4" a="1"/>
  <c r="K3781" i="4" a="1"/>
  <c r="B3782" i="4" a="1"/>
  <c r="H3782" i="4" a="1"/>
  <c r="J3782" i="4" a="1"/>
  <c r="K3782" i="4" a="1"/>
  <c r="J3784" i="4" a="1"/>
  <c r="C3786" i="4" a="1"/>
  <c r="G3786" i="4" a="1"/>
  <c r="I3786" i="4" a="1"/>
  <c r="K3786" i="4" a="1"/>
  <c r="C3788" i="4" a="1"/>
  <c r="I3788" i="4" a="1"/>
  <c r="J3788" i="4" a="1"/>
  <c r="H3790" i="4" a="1"/>
  <c r="K3790" i="4" a="1"/>
  <c r="B3791" i="4" a="1"/>
  <c r="H3791" i="4" a="1"/>
  <c r="K3791" i="4" a="1"/>
  <c r="B3792" i="4" a="1"/>
  <c r="H3792" i="4" a="1"/>
  <c r="I3792" i="4" a="1"/>
  <c r="B3793" i="4" a="1"/>
  <c r="G3793" i="4" a="1"/>
  <c r="J3793" i="4" a="1"/>
  <c r="C3795" i="4" a="1"/>
  <c r="H3795" i="4" a="1"/>
  <c r="J3795" i="4" a="1"/>
  <c r="L3795" i="4" a="1"/>
  <c r="B3797" i="4" a="1"/>
  <c r="I3797" i="4" a="1"/>
  <c r="L3797" i="4" a="1"/>
  <c r="C3798" i="4" a="1"/>
  <c r="H3798" i="4" a="1"/>
  <c r="K3798" i="4" a="1"/>
  <c r="B3799" i="4" a="1"/>
  <c r="H3799" i="4" a="1"/>
  <c r="J3799" i="4" a="1"/>
  <c r="L3799" i="4" a="1"/>
  <c r="C3800" i="4" a="1"/>
  <c r="G3800" i="4" a="1"/>
  <c r="J3800" i="4" a="1"/>
  <c r="I3802" i="4" a="1"/>
  <c r="C3804" i="4" a="1"/>
  <c r="G3804" i="4" a="1"/>
  <c r="H3804" i="4" a="1"/>
  <c r="J3804" i="4" a="1"/>
  <c r="L3804" i="4" a="1"/>
  <c r="B3805" i="4" a="1"/>
  <c r="I3805" i="4" a="1"/>
  <c r="L3810" i="4" a="1"/>
  <c r="L3811" i="4" a="1"/>
  <c r="I3813" i="4" a="1"/>
  <c r="L3817" i="4" a="1"/>
  <c r="K3840" i="4" a="1"/>
  <c r="K3847" i="4" a="1"/>
  <c r="H3848" i="4" a="1"/>
  <c r="J3848" i="4" a="1"/>
  <c r="L3848" i="4" a="1"/>
  <c r="K3849" i="4" a="1"/>
  <c r="L3849" i="4" a="1"/>
  <c r="G3850" i="4" a="1"/>
  <c r="I3850" i="4" a="1"/>
  <c r="K3850" i="4" a="1"/>
  <c r="I3852" i="4" a="1"/>
  <c r="J3852" i="4" a="1"/>
  <c r="L3859" i="4" a="1"/>
  <c r="L3860" i="4" a="1"/>
  <c r="L3891" i="4" a="1"/>
  <c r="H3892" i="4" a="1"/>
  <c r="K3892" i="4" a="1"/>
  <c r="K3899" i="4" a="1"/>
  <c r="I3900" i="4" a="1"/>
  <c r="L3900" i="4" a="1"/>
  <c r="K3904" i="4" a="1"/>
  <c r="L3908" i="4" a="1"/>
  <c r="H3970" i="4" a="1"/>
  <c r="L3973" i="4" a="1"/>
  <c r="H3985" i="4" a="1"/>
  <c r="I3985" i="4" a="1"/>
  <c r="J3985" i="4" a="1"/>
  <c r="K3985" i="4" a="1"/>
  <c r="L3991" i="4" a="1"/>
  <c r="B4006" i="4" a="1"/>
  <c r="C4007" i="4" a="1"/>
  <c r="G4007" i="4" a="1"/>
  <c r="H4007" i="4" a="1"/>
  <c r="K4007" i="4" a="1"/>
  <c r="B4010" i="4" a="1"/>
  <c r="C4010" i="4" a="1"/>
  <c r="G4010" i="4" a="1"/>
  <c r="H4010" i="4" a="1"/>
  <c r="I4010" i="4" a="1"/>
  <c r="B4011" i="4" a="1"/>
  <c r="H4011" i="4" a="1"/>
  <c r="I4011" i="4" a="1"/>
  <c r="L4011" i="4" a="1"/>
  <c r="B4013" i="4" a="1"/>
  <c r="G4013" i="4" a="1"/>
  <c r="I4013" i="4" a="1"/>
  <c r="L4013" i="4" a="1"/>
  <c r="C4014" i="4" a="1"/>
  <c r="G4014" i="4" a="1"/>
  <c r="H4014" i="4" a="1"/>
  <c r="J4014" i="4" a="1"/>
  <c r="K4014" i="4" a="1"/>
  <c r="B4015" i="4" a="1"/>
  <c r="H4015" i="4" a="1"/>
  <c r="J4015" i="4" a="1"/>
  <c r="I4017" i="4" a="1"/>
  <c r="B4018" i="4" a="1"/>
  <c r="I4018" i="4" a="1"/>
  <c r="H4020" i="4" a="1"/>
  <c r="G4022" i="4" a="1"/>
  <c r="I4022" i="4" a="1"/>
  <c r="L4022" i="4" a="1"/>
  <c r="B4023" i="4" a="1"/>
  <c r="H4023" i="4" a="1"/>
  <c r="K4023" i="4" a="1"/>
  <c r="B4024" i="4" a="1"/>
  <c r="J4024" i="4" a="1"/>
  <c r="L4024" i="4" a="1"/>
  <c r="C4025" i="4" a="1"/>
  <c r="H4025" i="4" a="1"/>
  <c r="J4025" i="4" a="1"/>
  <c r="L4025" i="4" a="1"/>
  <c r="B4026" i="4" a="1"/>
  <c r="G4026" i="4" a="1"/>
  <c r="J4026" i="4" a="1"/>
  <c r="I4028" i="4" a="1"/>
  <c r="J4028" i="4" a="1"/>
  <c r="C4030" i="4" a="1"/>
  <c r="G4030" i="4" a="1"/>
  <c r="I4030" i="4" a="1"/>
  <c r="K4030" i="4" a="1"/>
  <c r="B4033" i="4" a="1"/>
  <c r="C4033" i="4" a="1"/>
  <c r="G4033" i="4" a="1"/>
  <c r="H4033" i="4" a="1"/>
  <c r="I4033" i="4" a="1"/>
  <c r="K4033" i="4" a="1"/>
  <c r="L4033" i="4" a="1"/>
  <c r="C4035" i="4" a="1"/>
  <c r="G4035" i="4" a="1"/>
  <c r="H4035" i="4" a="1"/>
  <c r="I4035" i="4" a="1"/>
  <c r="K4035" i="4" a="1"/>
  <c r="B4036" i="4" a="1"/>
  <c r="B4038" i="4" a="1"/>
  <c r="C4039" i="4" a="1"/>
  <c r="D4039" i="4" s="1"/>
  <c r="C4040" i="4" a="1"/>
  <c r="H4040" i="4" a="1"/>
  <c r="K4040" i="4" a="1"/>
  <c r="L4040" i="4" a="1"/>
  <c r="C4041" i="4" a="1"/>
  <c r="G4041" i="4" a="1"/>
  <c r="I4041" i="4" a="1"/>
  <c r="K4041" i="4" a="1"/>
  <c r="C4043" i="4" a="1"/>
  <c r="G4043" i="4" a="1"/>
  <c r="I4043" i="4" a="1"/>
  <c r="B4045" i="4" a="1"/>
  <c r="C4045" i="4" a="1"/>
  <c r="G4045" i="4" a="1"/>
  <c r="H4045" i="4" a="1"/>
  <c r="B4046" i="4" a="1"/>
  <c r="C4046" i="4" a="1"/>
  <c r="H4046" i="4" a="1"/>
  <c r="B4049" i="4" a="1"/>
  <c r="C4049" i="4" a="1"/>
  <c r="B4050" i="4" a="1"/>
  <c r="G4050" i="4" a="1"/>
  <c r="J4050" i="4" a="1"/>
  <c r="L4050" i="4" a="1"/>
  <c r="B4051" i="4" a="1"/>
  <c r="G4051" i="4" a="1"/>
  <c r="I4051" i="4" a="1"/>
  <c r="K4051" i="4" a="1"/>
  <c r="C4053" i="4" a="1"/>
  <c r="H4053" i="4" a="1"/>
  <c r="J4053" i="4" a="1"/>
  <c r="B4054" i="4" a="1"/>
  <c r="C4054" i="4" a="1"/>
  <c r="D4054" i="4" s="1"/>
  <c r="G4054" i="4" a="1"/>
  <c r="C4055" i="4" a="1"/>
  <c r="H4055" i="4" a="1"/>
  <c r="J4055" i="4" a="1"/>
  <c r="L4055" i="4" a="1"/>
  <c r="H4057" i="4" a="1"/>
  <c r="B4058" i="4" a="1"/>
  <c r="C4058" i="4" a="1"/>
  <c r="G4058" i="4" a="1"/>
  <c r="H4058" i="4" a="1"/>
  <c r="I4058" i="4" a="1"/>
  <c r="J4058" i="4" a="1"/>
  <c r="C4059" i="4" a="1"/>
  <c r="G4059" i="4" a="1"/>
  <c r="I4059" i="4" a="1"/>
  <c r="B4060" i="4" a="1"/>
  <c r="B4062" i="4" a="1"/>
  <c r="C4062" i="4" a="1"/>
  <c r="D4062" i="4" s="1"/>
  <c r="C4065" i="4" a="1"/>
  <c r="G4065" i="4" a="1"/>
  <c r="I4065" i="4" a="1"/>
  <c r="K4065" i="4" a="1"/>
  <c r="G4067" i="4" a="1"/>
  <c r="L4067" i="4" a="1"/>
  <c r="G4068" i="4" a="1"/>
  <c r="J4068" i="4" a="1"/>
  <c r="K4068" i="4" a="1"/>
  <c r="B4069" i="4" a="1"/>
  <c r="I4069" i="4" a="1"/>
  <c r="I4071" i="4" a="1"/>
  <c r="K4071" i="4" a="1"/>
  <c r="B4072" i="4" a="1"/>
  <c r="I4072" i="4" a="1"/>
  <c r="L4072" i="4" a="1"/>
  <c r="G4073" i="4" a="1"/>
  <c r="K4073" i="4" a="1"/>
  <c r="L4073" i="4" a="1"/>
  <c r="C4074" i="4" a="1"/>
  <c r="I4074" i="4" a="1"/>
  <c r="L4074" i="4" a="1"/>
  <c r="C4075" i="4" a="1"/>
  <c r="H4075" i="4" a="1"/>
  <c r="L4075" i="4" a="1"/>
  <c r="C4076" i="4" a="1"/>
  <c r="G4076" i="4" a="1"/>
  <c r="I4076" i="4" a="1"/>
  <c r="L4076" i="4" a="1"/>
  <c r="C4077" i="4" a="1"/>
  <c r="H4077" i="4" a="1"/>
  <c r="I4079" i="4" a="1"/>
  <c r="L4079" i="4" a="1"/>
  <c r="C4080" i="4" a="1"/>
  <c r="J4080" i="4" a="1"/>
  <c r="G4082" i="4" a="1"/>
  <c r="J4082" i="4" a="1"/>
  <c r="C4083" i="4" a="1"/>
  <c r="I4083" i="4" a="1"/>
  <c r="J4083" i="4" a="1"/>
  <c r="B4084" i="4" a="1"/>
  <c r="H4084" i="4" a="1"/>
  <c r="K4084" i="4" a="1"/>
  <c r="C4085" i="4" a="1"/>
  <c r="H4085" i="4" a="1"/>
  <c r="J4085" i="4" a="1"/>
  <c r="I4086" i="4" a="1"/>
  <c r="L4086" i="4" a="1"/>
  <c r="B4087" i="4" a="1"/>
  <c r="H4087" i="4" a="1"/>
  <c r="J4087" i="4" a="1"/>
  <c r="L4087" i="4" a="1"/>
  <c r="B4088" i="4" a="1"/>
  <c r="G4088" i="4" a="1"/>
  <c r="K4088" i="4" a="1"/>
  <c r="B4089" i="4" a="1"/>
  <c r="H4089" i="4" a="1"/>
  <c r="K4089" i="4" a="1"/>
  <c r="B4090" i="4" a="1"/>
  <c r="G4090" i="4" a="1"/>
  <c r="H4090" i="4" a="1"/>
  <c r="B4093" i="4" a="1"/>
  <c r="H4093" i="4" a="1"/>
  <c r="L4093" i="4" a="1"/>
  <c r="B4094" i="4" a="1"/>
  <c r="H4094" i="4" a="1"/>
  <c r="J4094" i="4" a="1"/>
  <c r="H4096" i="4" a="1"/>
  <c r="K4096" i="4" a="1"/>
  <c r="B4097" i="4" a="1"/>
  <c r="H4097" i="4" a="1"/>
  <c r="K4097" i="4" a="1"/>
  <c r="G4099" i="4" a="1"/>
  <c r="J4099" i="4" a="1"/>
  <c r="L4099" i="4" a="1"/>
  <c r="G4100" i="4" a="1"/>
  <c r="I4100" i="4" a="1"/>
  <c r="K4100" i="4" a="1"/>
  <c r="G4102" i="4" a="1"/>
  <c r="J4102" i="4" a="1"/>
  <c r="B4103" i="4" a="1"/>
  <c r="J4103" i="4" a="1"/>
  <c r="B4104" i="4" a="1"/>
  <c r="G4104" i="4" a="1"/>
  <c r="J4104" i="4" a="1"/>
  <c r="I4107" i="4" a="1"/>
  <c r="I4109" i="4" a="1"/>
  <c r="K4109" i="4" a="1"/>
  <c r="I4110" i="4" a="1"/>
  <c r="K4110" i="4" a="1"/>
  <c r="J4112" i="4" a="1"/>
  <c r="L4112" i="4" a="1"/>
  <c r="C4113" i="4" a="1"/>
  <c r="H4113" i="4" a="1"/>
  <c r="L4113" i="4" a="1"/>
  <c r="I4114" i="4" a="1"/>
  <c r="L4114" i="4" a="1"/>
  <c r="C4115" i="4" a="1"/>
  <c r="I4115" i="4" a="1"/>
  <c r="L4115" i="4" a="1"/>
  <c r="B4116" i="4" a="1"/>
  <c r="I4116" i="4" a="1"/>
  <c r="K4116" i="4" a="1"/>
  <c r="L4116" i="4" a="1"/>
  <c r="B4117" i="4" a="1"/>
  <c r="C4117" i="4" a="1"/>
  <c r="G4117" i="4" a="1"/>
  <c r="H4117" i="4" a="1"/>
  <c r="I4117" i="4" a="1"/>
  <c r="J4117" i="4" a="1"/>
  <c r="K4117" i="4" a="1"/>
  <c r="L4117" i="4" a="1"/>
  <c r="C4589" i="4" a="1"/>
  <c r="G4589" i="4" a="1"/>
  <c r="H4589" i="4" a="1"/>
  <c r="I4589" i="4" a="1"/>
  <c r="J4589" i="4" a="1"/>
  <c r="K4589" i="4" a="1"/>
  <c r="L4589" i="4" a="1"/>
  <c r="B5061" i="4" a="1"/>
  <c r="C5061" i="4" a="1"/>
  <c r="D5061" i="4"/>
  <c r="G5061" i="4" a="1"/>
  <c r="H5061" i="4" a="1"/>
  <c r="I5061" i="4" a="1"/>
  <c r="J5061" i="4" a="1"/>
  <c r="K5061" i="4" a="1"/>
  <c r="L5061" i="4" a="1"/>
  <c r="H5533" i="4" a="1"/>
  <c r="I5533" i="4" a="1"/>
  <c r="J5533" i="4" a="1"/>
  <c r="K5533" i="4" a="1"/>
  <c r="L5533" i="4" a="1"/>
  <c r="G503" i="4" a="1"/>
  <c r="H503" i="4" a="1"/>
  <c r="I503" i="4" a="1"/>
  <c r="J503" i="4" a="1"/>
  <c r="K503" i="4" a="1"/>
  <c r="L503" i="4" a="1"/>
  <c r="B1456" i="4" a="1"/>
  <c r="B1458" i="4" a="1"/>
  <c r="C1458" i="4" a="1"/>
  <c r="D1458" i="4" s="1"/>
  <c r="B1459" i="4" a="1"/>
  <c r="B1460" i="4" a="1"/>
  <c r="B1464" i="4" a="1"/>
  <c r="C1464" i="4" a="1"/>
  <c r="D1464" i="4" s="1"/>
  <c r="B1469" i="4" a="1"/>
  <c r="B1471" i="4" a="1"/>
  <c r="C1471" i="4" a="1"/>
  <c r="B1473" i="4" a="1"/>
  <c r="C1473" i="4" a="1"/>
  <c r="B1474" i="4" a="1"/>
  <c r="C1474" i="4" a="1"/>
  <c r="B1476" i="4" a="1"/>
  <c r="C1476" i="4" a="1"/>
  <c r="B1477" i="4" a="1"/>
  <c r="C1477" i="4" a="1"/>
  <c r="B1479" i="4" a="1"/>
  <c r="C1479" i="4" a="1"/>
  <c r="B1480" i="4" a="1"/>
  <c r="C1480" i="4" a="1"/>
  <c r="B1483" i="4" a="1"/>
  <c r="C1483" i="4" a="1"/>
  <c r="B1484" i="4" a="1"/>
  <c r="C1484" i="4" a="1"/>
  <c r="B1486" i="4" a="1"/>
  <c r="C1486" i="4" a="1"/>
  <c r="B1487" i="4" a="1"/>
  <c r="C1487" i="4" a="1"/>
  <c r="B1490" i="4" a="1"/>
  <c r="C1490" i="4" a="1"/>
  <c r="B1492" i="4" a="1"/>
  <c r="C1492" i="4" a="1"/>
  <c r="B1495" i="4" a="1"/>
  <c r="C1495" i="4" a="1"/>
  <c r="B1496" i="4" a="1"/>
  <c r="C1496" i="4" a="1"/>
  <c r="B1500" i="4" a="1"/>
  <c r="C1500" i="4" a="1"/>
  <c r="B1502" i="4" a="1"/>
  <c r="C1502" i="4" a="1"/>
  <c r="D1502" i="4" s="1"/>
  <c r="B1908" i="4" a="1"/>
  <c r="C1908" i="4" a="1"/>
  <c r="B1909" i="4" a="1"/>
  <c r="C1909" i="4" a="1"/>
  <c r="G1909" i="4" a="1"/>
  <c r="B1910" i="4" a="1"/>
  <c r="G1910" i="4" a="1"/>
  <c r="C1911" i="4" a="1"/>
  <c r="B1913" i="4" a="1"/>
  <c r="B1914" i="4" a="1"/>
  <c r="C1914" i="4" a="1"/>
  <c r="G1914" i="4" a="1"/>
  <c r="B1915" i="4" a="1"/>
  <c r="C1915" i="4" a="1"/>
  <c r="G1915" i="4" a="1"/>
  <c r="I1915" i="4" a="1"/>
  <c r="C1919" i="4" a="1"/>
  <c r="G1919" i="4" a="1"/>
  <c r="B1921" i="4" a="1"/>
  <c r="B1922" i="4" a="1"/>
  <c r="B1924" i="4" a="1"/>
  <c r="C1924" i="4" a="1"/>
  <c r="G1924" i="4" a="1"/>
  <c r="I1924" i="4" a="1"/>
  <c r="B1927" i="4" a="1"/>
  <c r="H1927" i="4" a="1"/>
  <c r="B1932" i="4" a="1"/>
  <c r="C1932" i="4" a="1"/>
  <c r="G1932" i="4" a="1"/>
  <c r="B1958" i="4" a="1"/>
  <c r="G1958" i="4" a="1"/>
  <c r="B1969" i="4" a="1"/>
  <c r="C1969" i="4" a="1"/>
  <c r="B1974" i="4" a="1"/>
  <c r="C1974" i="4" a="1"/>
  <c r="B1977" i="4" a="1"/>
  <c r="C1977" i="4" a="1"/>
  <c r="B1981" i="4" a="1"/>
  <c r="B1984" i="4" a="1"/>
  <c r="C1984" i="4" a="1"/>
  <c r="B1985" i="4" a="1"/>
  <c r="C1985" i="4" a="1"/>
  <c r="B1995" i="4" a="1"/>
  <c r="C1995" i="4" a="1"/>
  <c r="B2001" i="4" a="1"/>
  <c r="C2001" i="4" a="1"/>
  <c r="B2486" i="4" a="1"/>
  <c r="G2486" i="4" a="1"/>
  <c r="I2486" i="4" a="1"/>
  <c r="C2488" i="4" a="1"/>
  <c r="G2488" i="4" a="1"/>
  <c r="J2488" i="4" a="1"/>
  <c r="L2488" i="4" a="1"/>
  <c r="B2489" i="4" a="1"/>
  <c r="H2489" i="4" a="1"/>
  <c r="J2489" i="4" a="1"/>
  <c r="L2489" i="4" a="1"/>
  <c r="B2490" i="4" a="1"/>
  <c r="C2490" i="4" a="1"/>
  <c r="G2490" i="4" a="1"/>
  <c r="I2490" i="4" a="1"/>
  <c r="J2490" i="4" a="1"/>
  <c r="K2490" i="4" a="1"/>
  <c r="B2494" i="4" a="1"/>
  <c r="G2494" i="4" a="1"/>
  <c r="I2494" i="4" a="1"/>
  <c r="J2494" i="4" a="1"/>
  <c r="H2495" i="4" a="1"/>
  <c r="G2496" i="4" a="1"/>
  <c r="I2496" i="4" a="1"/>
  <c r="L2496" i="4" a="1"/>
  <c r="B2497" i="4" a="1"/>
  <c r="G2497" i="4" a="1"/>
  <c r="J2497" i="4" a="1"/>
  <c r="B2498" i="4" a="1"/>
  <c r="C2498" i="4" a="1"/>
  <c r="H2500" i="4" a="1"/>
  <c r="J2500" i="4" a="1"/>
  <c r="L2500" i="4" a="1"/>
  <c r="B2501" i="4" a="1"/>
  <c r="C2501" i="4" a="1"/>
  <c r="G2501" i="4" a="1"/>
  <c r="I2501" i="4" a="1"/>
  <c r="K2501" i="4" a="1"/>
  <c r="B2996" i="4" a="1"/>
  <c r="G2996" i="4" a="1"/>
  <c r="I2996" i="4" a="1"/>
  <c r="K2996" i="4" a="1"/>
  <c r="B2998" i="4" a="1"/>
  <c r="G2998" i="4" a="1"/>
  <c r="H2998" i="4" a="1"/>
  <c r="I2998" i="4" a="1"/>
  <c r="J2998" i="4" a="1"/>
  <c r="C3001" i="4" a="1"/>
  <c r="B3003" i="4" a="1"/>
  <c r="J3003" i="4" a="1"/>
  <c r="L3003" i="4" a="1"/>
  <c r="B3004" i="4" a="1"/>
  <c r="H3382" i="4" a="1"/>
  <c r="H3384" i="4" a="1"/>
  <c r="L3384" i="4" a="1"/>
  <c r="H3385" i="4" a="1"/>
  <c r="I3385" i="4" a="1"/>
  <c r="B3386" i="4" a="1"/>
  <c r="I3386" i="4" a="1"/>
  <c r="I3388" i="4" a="1"/>
  <c r="J3390" i="4" a="1"/>
  <c r="G3391" i="4" a="1"/>
  <c r="I3391" i="4" a="1"/>
  <c r="J3393" i="4" a="1"/>
  <c r="I3394" i="4" a="1"/>
  <c r="J3396" i="4" a="1"/>
  <c r="C3400" i="4" a="1"/>
  <c r="G3400" i="4" a="1"/>
  <c r="I3400" i="4" a="1"/>
  <c r="B3401" i="4" a="1"/>
  <c r="G3401" i="4" a="1"/>
  <c r="J3401" i="4" a="1"/>
  <c r="G3402" i="4" a="1"/>
  <c r="J3402" i="4" a="1"/>
  <c r="C3403" i="4" a="1"/>
  <c r="G3403" i="4" a="1"/>
  <c r="I3403" i="4" a="1"/>
  <c r="G3405" i="4" a="1"/>
  <c r="J3405" i="4" a="1"/>
  <c r="L3407" i="4" a="1"/>
  <c r="K3408" i="4" a="1"/>
  <c r="C3410" i="4" a="1"/>
  <c r="C3412" i="4" a="1"/>
  <c r="G3425" i="4" a="1"/>
  <c r="K3425" i="4" a="1"/>
  <c r="C3426" i="4" a="1"/>
  <c r="H3426" i="4" a="1"/>
  <c r="J3426" i="4" a="1"/>
  <c r="L3426" i="4" a="1"/>
  <c r="B3427" i="4" a="1"/>
  <c r="C3427" i="4" a="1"/>
  <c r="G3427" i="4" a="1"/>
  <c r="B3428" i="4" a="1"/>
  <c r="C3429" i="4" a="1"/>
  <c r="I3429" i="4" a="1"/>
  <c r="C3430" i="4" a="1"/>
  <c r="C3432" i="4" a="1"/>
  <c r="I3432" i="4" a="1"/>
  <c r="B3433" i="4" a="1"/>
  <c r="J3433" i="4" a="1"/>
  <c r="C3434" i="4" a="1"/>
  <c r="H3434" i="4" a="1"/>
  <c r="K3434" i="4" a="1"/>
  <c r="H3439" i="4" a="1"/>
  <c r="K3439" i="4" a="1"/>
  <c r="G3441" i="4" a="1"/>
  <c r="J3441" i="4" a="1"/>
  <c r="L3441" i="4" a="1"/>
  <c r="C3442" i="4" a="1"/>
  <c r="J3442" i="4" a="1"/>
  <c r="K3442" i="4" a="1"/>
  <c r="B3443" i="4" a="1"/>
  <c r="J3443" i="4" a="1"/>
  <c r="G3445" i="4" a="1"/>
  <c r="H3445" i="4" a="1"/>
  <c r="K3445" i="4" a="1"/>
  <c r="C3448" i="4" a="1"/>
  <c r="J3448" i="4" a="1"/>
  <c r="G3450" i="4" a="1"/>
  <c r="I3450" i="4" a="1"/>
  <c r="L3450" i="4" a="1"/>
  <c r="C3451" i="4" a="1"/>
  <c r="J3451" i="4" a="1"/>
  <c r="C3452" i="4" a="1"/>
  <c r="H3452" i="4" a="1"/>
  <c r="B3453" i="4" a="1"/>
  <c r="B3454" i="4" a="1"/>
  <c r="C3454" i="4" a="1"/>
  <c r="B3455" i="4" a="1"/>
  <c r="C3455" i="4" a="1"/>
  <c r="G3455" i="4" a="1"/>
  <c r="C3456" i="4" a="1"/>
  <c r="G3456" i="4" a="1"/>
  <c r="I3456" i="4" a="1"/>
  <c r="K3456" i="4" a="1"/>
  <c r="B3460" i="4" a="1"/>
  <c r="I3465" i="4" a="1"/>
  <c r="C3467" i="4" a="1"/>
  <c r="J3468" i="4" a="1"/>
  <c r="K3468" i="4" a="1"/>
  <c r="C3469" i="4" a="1"/>
  <c r="C3472" i="4" a="1"/>
  <c r="B3473" i="4" a="1"/>
  <c r="K3473" i="4" a="1"/>
  <c r="C3474" i="4" a="1"/>
  <c r="H3474" i="4" a="1"/>
  <c r="C3475" i="4" a="1"/>
  <c r="C3478" i="4" a="1"/>
  <c r="G3478" i="4" a="1"/>
  <c r="I3478" i="4" a="1"/>
  <c r="J3478" i="4" a="1"/>
  <c r="B3479" i="4" a="1"/>
  <c r="G3479" i="4" a="1"/>
  <c r="I3479" i="4" a="1"/>
  <c r="B3480" i="4" a="1"/>
  <c r="J3480" i="4" a="1"/>
  <c r="B3481" i="4" a="1"/>
  <c r="G3481" i="4" a="1"/>
  <c r="H3481" i="4" a="1"/>
  <c r="K3481" i="4" a="1"/>
  <c r="L3481" i="4" a="1"/>
  <c r="K3483" i="4" a="1"/>
  <c r="L3485" i="4" a="1"/>
  <c r="I3486" i="4" a="1"/>
  <c r="G3488" i="4" a="1"/>
  <c r="J3488" i="4" a="1"/>
  <c r="L3488" i="4" a="1"/>
  <c r="B3489" i="4" a="1"/>
  <c r="G3491" i="4" a="1"/>
  <c r="J3491" i="4" a="1"/>
  <c r="B3493" i="4" a="1"/>
  <c r="I3493" i="4" a="1"/>
  <c r="K3493" i="4" a="1"/>
  <c r="C3496" i="4" a="1"/>
  <c r="D3496" i="4" s="1"/>
  <c r="C3497" i="4" a="1"/>
  <c r="I3497" i="4" a="1"/>
  <c r="G3499" i="4" a="1"/>
  <c r="H3499" i="4" a="1"/>
  <c r="K3499" i="4" a="1"/>
  <c r="L3499" i="4" a="1"/>
  <c r="C3500" i="4" a="1"/>
  <c r="I3500" i="4" a="1"/>
  <c r="L3500" i="4" a="1"/>
  <c r="B3501" i="4" a="1"/>
  <c r="K3501" i="4" a="1"/>
  <c r="J3503" i="4" a="1"/>
  <c r="L3503" i="4" a="1"/>
  <c r="C3504" i="4" a="1"/>
  <c r="G3806" i="4" a="1"/>
  <c r="H3806" i="4" a="1"/>
  <c r="K3806" i="4" a="1"/>
  <c r="H3807" i="4" a="1"/>
  <c r="K3807" i="4" a="1"/>
  <c r="L3807" i="4" a="1"/>
  <c r="B3808" i="4" a="1"/>
  <c r="G3808" i="4" a="1"/>
  <c r="I3808" i="4" a="1"/>
  <c r="L3808" i="4" a="1"/>
  <c r="C3809" i="4" a="1"/>
  <c r="I3809" i="4" a="1"/>
  <c r="L3809" i="4" a="1"/>
  <c r="C3810" i="4" a="1"/>
  <c r="I3810" i="4" a="1"/>
  <c r="I3811" i="4" a="1"/>
  <c r="G3812" i="4" a="1"/>
  <c r="J3812" i="4" a="1"/>
  <c r="C3814" i="4" a="1"/>
  <c r="C3816" i="4" a="1"/>
  <c r="B3817" i="4" a="1"/>
  <c r="K3817" i="4" a="1"/>
  <c r="B3818" i="4" a="1"/>
  <c r="I3818" i="4" a="1"/>
  <c r="K3818" i="4" a="1"/>
  <c r="B3819" i="4" a="1"/>
  <c r="J3819" i="4" a="1"/>
  <c r="L3821" i="4" a="1"/>
  <c r="G3822" i="4" a="1"/>
  <c r="I3822" i="4" a="1"/>
  <c r="J3822" i="4" a="1"/>
  <c r="B3823" i="4" a="1"/>
  <c r="H3829" i="4" a="1"/>
  <c r="I3829" i="4" a="1"/>
  <c r="K3829" i="4" a="1"/>
  <c r="C3830" i="4" a="1"/>
  <c r="I3830" i="4" a="1"/>
  <c r="C3831" i="4" a="1"/>
  <c r="K3833" i="4" a="1"/>
  <c r="I3835" i="4" a="1"/>
  <c r="H3837" i="4" a="1"/>
  <c r="J3837" i="4" a="1"/>
  <c r="L3837" i="4" a="1"/>
  <c r="K3838" i="4" a="1"/>
  <c r="C3839" i="4" a="1"/>
  <c r="C3841" i="4" a="1"/>
  <c r="L3841" i="4" a="1"/>
  <c r="C3842" i="4" a="1"/>
  <c r="D3842" i="4" s="1"/>
  <c r="J3842" i="4" a="1"/>
  <c r="G3844" i="4" a="1"/>
  <c r="I3844" i="4" a="1"/>
  <c r="K3844" i="4" a="1"/>
  <c r="C3845" i="4" a="1"/>
  <c r="G3845" i="4" a="1"/>
  <c r="C3847" i="4" a="1"/>
  <c r="C3848" i="4" a="1"/>
  <c r="G3849" i="4" a="1"/>
  <c r="H3849" i="4" a="1"/>
  <c r="K3854" i="4" a="1"/>
  <c r="C3855" i="4" a="1"/>
  <c r="G3855" i="4" a="1"/>
  <c r="I3855" i="4" a="1"/>
  <c r="K3855" i="4" a="1"/>
  <c r="G3856" i="4" a="1"/>
  <c r="H3856" i="4" a="1"/>
  <c r="I3856" i="4" a="1"/>
  <c r="K3856" i="4" a="1"/>
  <c r="C3857" i="4" a="1"/>
  <c r="J3857" i="4" a="1"/>
  <c r="J3859" i="4" a="1"/>
  <c r="J3860" i="4" a="1"/>
  <c r="J3861" i="4" a="1"/>
  <c r="H3862" i="4" a="1"/>
  <c r="J3862" i="4" a="1"/>
  <c r="B3863" i="4" a="1"/>
  <c r="G3863" i="4" a="1"/>
  <c r="I3863" i="4" a="1"/>
  <c r="K3863" i="4" a="1"/>
  <c r="C3864" i="4" a="1"/>
  <c r="G3864" i="4" a="1"/>
  <c r="I3864" i="4" a="1"/>
  <c r="L3864" i="4" a="1"/>
  <c r="H3865" i="4" a="1"/>
  <c r="I3865" i="4" a="1"/>
  <c r="G3866" i="4" a="1"/>
  <c r="H3866" i="4" a="1"/>
  <c r="L3866" i="4" a="1"/>
  <c r="G3867" i="4" a="1"/>
  <c r="I3867" i="4" a="1"/>
  <c r="L3869" i="4" a="1"/>
  <c r="G3870" i="4" a="1"/>
  <c r="I3870" i="4" a="1"/>
  <c r="B3871" i="4" a="1"/>
  <c r="J3875" i="4" a="1"/>
  <c r="B3876" i="4" a="1"/>
  <c r="K3876" i="4" a="1"/>
  <c r="C3877" i="4" a="1"/>
  <c r="K3879" i="4" a="1"/>
  <c r="C3880" i="4" a="1"/>
  <c r="H3880" i="4" a="1"/>
  <c r="H3881" i="4" a="1"/>
  <c r="B3883" i="4" a="1"/>
  <c r="C3883" i="4" a="1"/>
  <c r="I3883" i="4" a="1"/>
  <c r="L3883" i="4" a="1"/>
  <c r="C3884" i="4" a="1"/>
  <c r="L3934" i="4" a="1"/>
  <c r="I3935" i="4" a="1"/>
  <c r="K3935" i="4" a="1"/>
  <c r="C3936" i="4" a="1"/>
  <c r="G3936" i="4" a="1"/>
  <c r="J3936" i="4" a="1"/>
  <c r="B3937" i="4" a="1"/>
  <c r="K3937" i="4" a="1"/>
  <c r="C3938" i="4" a="1"/>
  <c r="J3938" i="4" a="1"/>
  <c r="L3938" i="4" a="1"/>
  <c r="L3939" i="4" a="1"/>
  <c r="C3940" i="4" a="1"/>
  <c r="H3940" i="4" a="1"/>
  <c r="B3941" i="4" a="1"/>
  <c r="C3944" i="4" a="1"/>
  <c r="G3946" i="4" a="1"/>
  <c r="J3946" i="4" a="1"/>
  <c r="H3947" i="4" a="1"/>
  <c r="K3947" i="4" a="1"/>
  <c r="C3948" i="4" a="1"/>
  <c r="G3948" i="4" a="1"/>
  <c r="I3948" i="4" a="1"/>
  <c r="K3949" i="4" a="1"/>
  <c r="B3950" i="4" a="1"/>
  <c r="G3950" i="4" a="1"/>
  <c r="I3950" i="4" a="1"/>
  <c r="L3952" i="4" a="1"/>
  <c r="C3953" i="4" a="1"/>
  <c r="B3955" i="4" a="1"/>
  <c r="G3955" i="4" a="1"/>
  <c r="I3955" i="4" a="1"/>
  <c r="L3955" i="4" a="1"/>
  <c r="I3956" i="4" a="1"/>
  <c r="K3958" i="4" a="1"/>
  <c r="C3959" i="4" a="1"/>
  <c r="K3959" i="4" a="1"/>
  <c r="H3960" i="4" a="1"/>
  <c r="C3961" i="4" a="1"/>
  <c r="C3962" i="4" a="1"/>
  <c r="B3963" i="4" a="1"/>
  <c r="J3965" i="4" a="1"/>
  <c r="C3966" i="4" a="1"/>
  <c r="G3966" i="4" a="1"/>
  <c r="L3966" i="4" a="1"/>
  <c r="B3968" i="4" a="1"/>
  <c r="K3968" i="4" a="1"/>
  <c r="G3969" i="4" a="1"/>
  <c r="L3969" i="4" a="1"/>
  <c r="I3970" i="4" a="1"/>
  <c r="G3972" i="4" a="1"/>
  <c r="H3972" i="4" a="1"/>
  <c r="G3974" i="4" a="1"/>
  <c r="H3974" i="4" a="1"/>
  <c r="L3974" i="4" a="1"/>
  <c r="C3975" i="4" a="1"/>
  <c r="I3975" i="4" a="1"/>
  <c r="L3975" i="4" a="1"/>
  <c r="B3976" i="4" a="1"/>
  <c r="L3976" i="4" a="1"/>
  <c r="G3977" i="4" a="1"/>
  <c r="I3977" i="4" a="1"/>
  <c r="L3977" i="4" a="1"/>
  <c r="B3978" i="4" a="1"/>
  <c r="G3978" i="4" a="1"/>
  <c r="H3978" i="4" a="1"/>
  <c r="K3981" i="4" a="1"/>
  <c r="B3982" i="4" a="1"/>
  <c r="K3982" i="4" a="1"/>
  <c r="B3983" i="4" a="1"/>
  <c r="G3983" i="4" a="1"/>
  <c r="H3983" i="4" a="1"/>
  <c r="K3983" i="4" a="1"/>
  <c r="B3984" i="4" a="1"/>
  <c r="G3984" i="4" a="1"/>
  <c r="I3984" i="4" a="1"/>
  <c r="C3985" i="4" a="1"/>
  <c r="C3986" i="4" a="1"/>
  <c r="K3986" i="4" a="1"/>
  <c r="B3987" i="4" a="1"/>
  <c r="K3987" i="4" a="1"/>
  <c r="B3988" i="4" a="1"/>
  <c r="J3988" i="4" a="1"/>
  <c r="B3989" i="4" a="1"/>
  <c r="H3989" i="4" a="1"/>
  <c r="J3989" i="4" a="1"/>
  <c r="L3989" i="4" a="1"/>
  <c r="G3990" i="4" a="1"/>
  <c r="J3990" i="4" a="1"/>
  <c r="G3992" i="4" a="1"/>
  <c r="I3992" i="4" a="1"/>
  <c r="L3992" i="4" a="1"/>
  <c r="I3993" i="4" a="1"/>
  <c r="L3993" i="4" a="1"/>
  <c r="H3994" i="4" a="1"/>
  <c r="J3996" i="4" a="1"/>
  <c r="C3997" i="4" a="1"/>
  <c r="H3997" i="4" a="1"/>
  <c r="L3997" i="4" a="1"/>
  <c r="C3998" i="4" a="1"/>
  <c r="G4000" i="4" a="1"/>
  <c r="C4001" i="4" a="1"/>
  <c r="I4001" i="4" a="1"/>
  <c r="L4001" i="4" a="1"/>
  <c r="I4002" i="4" a="1"/>
  <c r="B423" i="4" a="1"/>
  <c r="I423" i="4" a="1"/>
  <c r="L423" i="4" a="1"/>
  <c r="B424" i="4" a="1"/>
  <c r="C424" i="4" a="1"/>
  <c r="B427" i="4" a="1"/>
  <c r="C427" i="4" a="1"/>
  <c r="B428" i="4" a="1"/>
  <c r="C428" i="4" a="1"/>
  <c r="B430" i="4" a="1"/>
  <c r="C430" i="4" a="1"/>
  <c r="B432" i="4" a="1"/>
  <c r="C432" i="4" a="1"/>
  <c r="B433" i="4" a="1"/>
  <c r="C433" i="4" a="1"/>
  <c r="B434" i="4" a="1"/>
  <c r="C434" i="4" a="1"/>
  <c r="B441" i="4" a="1"/>
  <c r="C441" i="4" a="1"/>
  <c r="B448" i="4" a="1"/>
  <c r="C448" i="4" a="1"/>
  <c r="B449" i="4" a="1"/>
  <c r="C449" i="4" a="1"/>
  <c r="D449" i="4" s="1"/>
  <c r="B450" i="4" a="1"/>
  <c r="C450" i="4" a="1"/>
  <c r="B452" i="4" a="1"/>
  <c r="C452" i="4" a="1"/>
  <c r="B455" i="4" a="1"/>
  <c r="B456" i="4" a="1"/>
  <c r="C459" i="4" a="1"/>
  <c r="G459" i="4" a="1"/>
  <c r="J459" i="4" a="1"/>
  <c r="C460" i="4" a="1"/>
  <c r="C461" i="4" a="1"/>
  <c r="C462" i="4" a="1"/>
  <c r="G462" i="4" a="1"/>
  <c r="J462" i="4" a="1"/>
  <c r="B470" i="4" a="1"/>
  <c r="B472" i="4" a="1"/>
  <c r="B473" i="4" a="1"/>
  <c r="C473" i="4" a="1"/>
  <c r="B475" i="4" a="1"/>
  <c r="C475" i="4" a="1"/>
  <c r="B479" i="4" a="1"/>
  <c r="C479" i="4" a="1"/>
  <c r="C501" i="4" a="1"/>
  <c r="I501" i="4" a="1"/>
  <c r="K501" i="4" a="1"/>
  <c r="H1003" i="4" a="1"/>
  <c r="I1003" i="4" a="1"/>
  <c r="J1003" i="4" a="1"/>
  <c r="K1003" i="4" a="1"/>
  <c r="L1003" i="4" a="1"/>
  <c r="B1457" i="4" a="1"/>
  <c r="C1457" i="4" a="1"/>
  <c r="G1457" i="4" a="1"/>
  <c r="H1457" i="4" a="1"/>
  <c r="I1457" i="4" a="1"/>
  <c r="J1457" i="4" a="1"/>
  <c r="B1462" i="4" a="1"/>
  <c r="C1462" i="4" a="1"/>
  <c r="B1463" i="4" a="1"/>
  <c r="C1463" i="4" a="1"/>
  <c r="B1465" i="4" a="1"/>
  <c r="C1465" i="4" a="1"/>
  <c r="B1466" i="4" a="1"/>
  <c r="C1466" i="4" a="1"/>
  <c r="G1466" i="4" a="1"/>
  <c r="B1467" i="4" a="1"/>
  <c r="C1467" i="4" a="1"/>
  <c r="G1467" i="4" a="1"/>
  <c r="B1468" i="4" a="1"/>
  <c r="C1468" i="4" a="1"/>
  <c r="G1468" i="4" a="1"/>
  <c r="H1468" i="4" a="1"/>
  <c r="B1470" i="4" a="1"/>
  <c r="C1470" i="4" a="1"/>
  <c r="B1472" i="4" a="1"/>
  <c r="C1472" i="4" a="1"/>
  <c r="B1475" i="4" a="1"/>
  <c r="C1475" i="4" a="1"/>
  <c r="B1478" i="4" a="1"/>
  <c r="C1478" i="4" a="1"/>
  <c r="G1478" i="4" a="1"/>
  <c r="B1481" i="4" a="1"/>
  <c r="C1481" i="4" a="1"/>
  <c r="G1481" i="4" a="1"/>
  <c r="B1482" i="4" a="1"/>
  <c r="C1482" i="4" a="1"/>
  <c r="B1485" i="4" a="1"/>
  <c r="C1485" i="4" a="1"/>
  <c r="B1488" i="4" a="1"/>
  <c r="C1488" i="4" a="1"/>
  <c r="D1488" i="4" s="1"/>
  <c r="B1489" i="4" a="1"/>
  <c r="C1489" i="4" a="1"/>
  <c r="B1491" i="4" a="1"/>
  <c r="C1491" i="4" a="1"/>
  <c r="B1493" i="4" a="1"/>
  <c r="C1493" i="4" a="1"/>
  <c r="B1494" i="4" a="1"/>
  <c r="C1494" i="4" a="1"/>
  <c r="B1497" i="4" a="1"/>
  <c r="C1497" i="4" a="1"/>
  <c r="B1498" i="4" a="1"/>
  <c r="C1498" i="4" a="1"/>
  <c r="B1499" i="4" a="1"/>
  <c r="C1499" i="4" a="1"/>
  <c r="B1501" i="4" a="1"/>
  <c r="C1501" i="4" a="1"/>
  <c r="B1503" i="4" a="1"/>
  <c r="C1503" i="4" a="1"/>
  <c r="B1906" i="4" a="1"/>
  <c r="B1907" i="4" a="1"/>
  <c r="C1907" i="4" a="1"/>
  <c r="C1910" i="4" a="1"/>
  <c r="H1910" i="4" a="1"/>
  <c r="B1912" i="4" a="1"/>
  <c r="C1912" i="4" a="1"/>
  <c r="G1912" i="4" a="1"/>
  <c r="C1913" i="4" a="1"/>
  <c r="H1915" i="4" a="1"/>
  <c r="B1916" i="4" a="1"/>
  <c r="C1916" i="4" a="1"/>
  <c r="B1917" i="4" a="1"/>
  <c r="C1917" i="4" a="1"/>
  <c r="B1918" i="4" a="1"/>
  <c r="C1918" i="4" a="1"/>
  <c r="G1918" i="4" a="1"/>
  <c r="B1919" i="4" a="1"/>
  <c r="H1919" i="4" a="1"/>
  <c r="I1919" i="4" a="1"/>
  <c r="B1920" i="4" a="1"/>
  <c r="C1920" i="4" a="1"/>
  <c r="C1922" i="4" a="1"/>
  <c r="B1923" i="4" a="1"/>
  <c r="C1923" i="4" a="1"/>
  <c r="B1925" i="4" a="1"/>
  <c r="C1925" i="4" a="1"/>
  <c r="B1926" i="4" a="1"/>
  <c r="C1926" i="4" a="1"/>
  <c r="C1927" i="4" a="1"/>
  <c r="G1927" i="4" a="1"/>
  <c r="B1929" i="4" a="1"/>
  <c r="C1929" i="4" a="1"/>
  <c r="B1930" i="4" a="1"/>
  <c r="B1931" i="4" a="1"/>
  <c r="C1931" i="4" a="1"/>
  <c r="B1934" i="4" a="1"/>
  <c r="C1934" i="4" a="1"/>
  <c r="G1934" i="4" a="1"/>
  <c r="B1935" i="4" a="1"/>
  <c r="C1935" i="4" a="1"/>
  <c r="B1936" i="4" a="1"/>
  <c r="C1936" i="4" a="1"/>
  <c r="B1940" i="4" a="1"/>
  <c r="C1940" i="4" a="1"/>
  <c r="B1941" i="4" a="1"/>
  <c r="C1941" i="4" a="1"/>
  <c r="B1945" i="4" a="1"/>
  <c r="C1945" i="4" a="1"/>
  <c r="G1945" i="4" a="1"/>
  <c r="H1945" i="4" a="1"/>
  <c r="I1945" i="4" a="1"/>
  <c r="J1945" i="4" a="1"/>
  <c r="K1945" i="4" a="1"/>
  <c r="L1945" i="4" a="1"/>
  <c r="B1947" i="4" a="1"/>
  <c r="C1947" i="4" a="1"/>
  <c r="B1952" i="4" a="1"/>
  <c r="C1952" i="4" a="1"/>
  <c r="B1953" i="4" a="1"/>
  <c r="C1953" i="4" a="1"/>
  <c r="G1953" i="4" a="1"/>
  <c r="B1954" i="4" a="1"/>
  <c r="C1954" i="4" a="1"/>
  <c r="B1955" i="4" a="1"/>
  <c r="C1955" i="4" a="1"/>
  <c r="G1955" i="4" a="1"/>
  <c r="B1957" i="4" a="1"/>
  <c r="C1957" i="4" a="1"/>
  <c r="C1958" i="4" a="1"/>
  <c r="H1958" i="4" a="1"/>
  <c r="G3906" i="4" a="1"/>
  <c r="L3906" i="4" a="1"/>
  <c r="J3909" i="4" a="1"/>
  <c r="B3917" i="4" a="1"/>
  <c r="I3917" i="4" a="1"/>
  <c r="H3920" i="4" a="1"/>
  <c r="C3921" i="4" a="1"/>
  <c r="H3921" i="4" a="1"/>
  <c r="J3921" i="4" a="1"/>
  <c r="C3922" i="4" a="1"/>
  <c r="H3922" i="4" a="1"/>
  <c r="I3922" i="4" a="1"/>
  <c r="J3925" i="4" a="1"/>
  <c r="C3926" i="4" a="1"/>
  <c r="H3926" i="4" a="1"/>
  <c r="J3926" i="4" a="1"/>
  <c r="G3927" i="4" a="1"/>
  <c r="K3927" i="4" a="1"/>
  <c r="L3928" i="4" a="1"/>
  <c r="H3929" i="4" a="1"/>
  <c r="L3929" i="4" a="1"/>
  <c r="G3930" i="4" a="1"/>
  <c r="H3930" i="4" a="1"/>
  <c r="K3930" i="4" a="1"/>
  <c r="C3931" i="4" a="1"/>
  <c r="H3931" i="4" a="1"/>
  <c r="J3931" i="4" a="1"/>
  <c r="B3932" i="4" a="1"/>
  <c r="G3932" i="4" a="1"/>
  <c r="I3932" i="4" a="1"/>
  <c r="B3936" i="4" a="1"/>
  <c r="H3939" i="4" a="1"/>
  <c r="L3943" i="4" a="1"/>
  <c r="H3952" i="4" a="1"/>
  <c r="B3953" i="4" a="1"/>
  <c r="G3953" i="4" a="1"/>
  <c r="I3953" i="4" a="1"/>
  <c r="L3953" i="4" a="1"/>
  <c r="C3954" i="4" a="1"/>
  <c r="G3954" i="4" a="1"/>
  <c r="I3954" i="4" a="1"/>
  <c r="B3958" i="4" a="1"/>
  <c r="H3958" i="4" a="1"/>
  <c r="L3958" i="4" a="1"/>
  <c r="H3959" i="4" a="1"/>
  <c r="L3959" i="4" a="1"/>
  <c r="J3960" i="4" a="1"/>
  <c r="H3961" i="4" a="1"/>
  <c r="L3964" i="4" a="1"/>
  <c r="H3968" i="4" a="1"/>
  <c r="C3969" i="4" a="1"/>
  <c r="I3969" i="4" a="1"/>
  <c r="I3972" i="4" a="1"/>
  <c r="C3973" i="4" a="1"/>
  <c r="J3973" i="4" a="1"/>
  <c r="G3976" i="4" a="1"/>
  <c r="I3976" i="4" a="1"/>
  <c r="K3978" i="4" a="1"/>
  <c r="C3979" i="4" a="1"/>
  <c r="G3979" i="4" a="1"/>
  <c r="H3979" i="4" a="1"/>
  <c r="K3979" i="4" a="1"/>
  <c r="H3980" i="4" a="1"/>
  <c r="J3980" i="4" a="1"/>
  <c r="B3981" i="4" a="1"/>
  <c r="H3984" i="4" a="1"/>
  <c r="I3987" i="4" a="1"/>
  <c r="C3988" i="4" a="1"/>
  <c r="K3988" i="4" a="1"/>
  <c r="C3989" i="4" a="1"/>
  <c r="B3992" i="4" a="1"/>
  <c r="K3992" i="4" a="1"/>
  <c r="C3993" i="4" a="1"/>
  <c r="G3993" i="4" a="1"/>
  <c r="J3993" i="4" a="1"/>
  <c r="C4000" i="4" a="1"/>
  <c r="B4004" i="4" a="1"/>
  <c r="G4004" i="4" a="1"/>
  <c r="L4004" i="4" a="1"/>
  <c r="K1503" i="4" a="1"/>
  <c r="L1503" i="4" a="1"/>
  <c r="C1906" i="4" a="1"/>
  <c r="B1911" i="4" a="1"/>
  <c r="C1921" i="4" a="1"/>
  <c r="H1924" i="4" a="1"/>
  <c r="B1928" i="4" a="1"/>
  <c r="C1928" i="4" a="1"/>
  <c r="C1930" i="4" a="1"/>
  <c r="H1932" i="4" a="1"/>
  <c r="B1933" i="4" a="1"/>
  <c r="C1933" i="4" a="1"/>
  <c r="B1937" i="4" a="1"/>
  <c r="C1937" i="4" a="1"/>
  <c r="D1937" i="4" s="1"/>
  <c r="B1938" i="4" a="1"/>
  <c r="B1939" i="4" a="1"/>
  <c r="B1942" i="4" a="1"/>
  <c r="B1943" i="4" a="1"/>
  <c r="C1943" i="4" a="1"/>
  <c r="B1944" i="4" a="1"/>
  <c r="B1948" i="4" a="1"/>
  <c r="C1948" i="4" a="1"/>
  <c r="B1949" i="4" a="1"/>
  <c r="C1949" i="4" a="1"/>
  <c r="D1949" i="4" s="1"/>
  <c r="B1950" i="4" a="1"/>
  <c r="C1950" i="4" a="1"/>
  <c r="D1950" i="4" s="1"/>
  <c r="B1951" i="4" a="1"/>
  <c r="C1951" i="4" a="1"/>
  <c r="D1951" i="4" s="1"/>
  <c r="B1956" i="4" a="1"/>
  <c r="C1956" i="4" a="1"/>
  <c r="D1956" i="4" s="1"/>
  <c r="B1959" i="4" a="1"/>
  <c r="C1959" i="4" a="1"/>
  <c r="B1960" i="4" a="1"/>
  <c r="C1960" i="4" a="1"/>
  <c r="B1961" i="4" a="1"/>
  <c r="B1965" i="4" a="1"/>
  <c r="C1965" i="4" a="1"/>
  <c r="D1965" i="4" s="1"/>
  <c r="B1970" i="4" a="1"/>
  <c r="C1970" i="4" a="1"/>
  <c r="B1971" i="4" a="1"/>
  <c r="C1971" i="4" a="1"/>
  <c r="D1971" i="4" s="1"/>
  <c r="B1973" i="4" a="1"/>
  <c r="C1973" i="4" a="1"/>
  <c r="G1973" i="4" a="1"/>
  <c r="B1975" i="4" a="1"/>
  <c r="B1976" i="4" a="1"/>
  <c r="B1978" i="4" a="1"/>
  <c r="B1979" i="4" a="1"/>
  <c r="B1982" i="4" a="1"/>
  <c r="C1982" i="4" a="1"/>
  <c r="B1983" i="4" a="1"/>
  <c r="C1983" i="4" a="1"/>
  <c r="D1983" i="4" s="1"/>
  <c r="B1986" i="4" a="1"/>
  <c r="C1986" i="4" a="1"/>
  <c r="B1987" i="4" a="1"/>
  <c r="C1987" i="4" a="1"/>
  <c r="D1987" i="4" s="1"/>
  <c r="B1988" i="4" a="1"/>
  <c r="C1988" i="4" a="1"/>
  <c r="D1988" i="4" s="1"/>
  <c r="B1989" i="4" a="1"/>
  <c r="B1990" i="4" a="1"/>
  <c r="C1990" i="4" a="1"/>
  <c r="B1991" i="4" a="1"/>
  <c r="B1993" i="4" a="1"/>
  <c r="B1994" i="4" a="1"/>
  <c r="C1994" i="4" a="1"/>
  <c r="D1994" i="4" s="1"/>
  <c r="B1996" i="4" a="1"/>
  <c r="C1996" i="4" a="1"/>
  <c r="D1996" i="4" s="1"/>
  <c r="B1997" i="4" a="1"/>
  <c r="C1997" i="4" a="1"/>
  <c r="B1998" i="4" a="1"/>
  <c r="C1998" i="4" a="1"/>
  <c r="B1999" i="4" a="1"/>
  <c r="C1999" i="4" a="1"/>
  <c r="B2000" i="4" a="1"/>
  <c r="C2000" i="4" a="1"/>
  <c r="D2000" i="4" s="1"/>
  <c r="B2002" i="4" a="1"/>
  <c r="C2002" i="4" a="1"/>
  <c r="B2003" i="4" a="1"/>
  <c r="C2003" i="4" a="1"/>
  <c r="D2003" i="4" s="1"/>
  <c r="B2004" i="4" a="1"/>
  <c r="C2486" i="4" a="1"/>
  <c r="H2486" i="4" a="1"/>
  <c r="B2487" i="4" a="1"/>
  <c r="H2487" i="4" a="1"/>
  <c r="J2487" i="4" a="1"/>
  <c r="L2487" i="4" a="1"/>
  <c r="B2488" i="4" a="1"/>
  <c r="H2488" i="4" a="1"/>
  <c r="I2488" i="4" a="1"/>
  <c r="K2488" i="4" a="1"/>
  <c r="H2490" i="4" a="1"/>
  <c r="L2490" i="4" a="1"/>
  <c r="B2491" i="4" a="1"/>
  <c r="C2491" i="4" a="1"/>
  <c r="B2492" i="4" a="1"/>
  <c r="C2493" i="4" a="1"/>
  <c r="C2494" i="4" a="1"/>
  <c r="H2494" i="4" a="1"/>
  <c r="K2494" i="4" a="1"/>
  <c r="C2497" i="4" a="1"/>
  <c r="H2497" i="4" a="1"/>
  <c r="I2497" i="4" a="1"/>
  <c r="B2499" i="4" a="1"/>
  <c r="H2499" i="4" a="1"/>
  <c r="B2500" i="4" a="1"/>
  <c r="C2500" i="4" a="1"/>
  <c r="G2500" i="4" a="1"/>
  <c r="I2500" i="4" a="1"/>
  <c r="K2500" i="4" a="1"/>
  <c r="B2502" i="4" a="1"/>
  <c r="C2502" i="4" a="1"/>
  <c r="C2504" i="4" a="1"/>
  <c r="C2996" i="4" a="1"/>
  <c r="H2996" i="4" a="1"/>
  <c r="J2996" i="4" a="1"/>
  <c r="L2996" i="4" a="1"/>
  <c r="B2997" i="4" a="1"/>
  <c r="G2999" i="4" a="1"/>
  <c r="H2999" i="4" a="1"/>
  <c r="B3000" i="4" a="1"/>
  <c r="G3004" i="4" a="1"/>
  <c r="H3004" i="4" a="1"/>
  <c r="L3382" i="4" a="1"/>
  <c r="C3383" i="4" a="1"/>
  <c r="H3383" i="4" a="1"/>
  <c r="L3383" i="4" a="1"/>
  <c r="C3384" i="4" a="1"/>
  <c r="G3384" i="4" a="1"/>
  <c r="I3384" i="4" a="1"/>
  <c r="B3387" i="4" a="1"/>
  <c r="G3387" i="4" a="1"/>
  <c r="J3387" i="4" a="1"/>
  <c r="B3388" i="4" a="1"/>
  <c r="G3388" i="4" a="1"/>
  <c r="K3388" i="4" a="1"/>
  <c r="C3389" i="4" a="1"/>
  <c r="G3389" i="4" a="1"/>
  <c r="I3389" i="4" a="1"/>
  <c r="C3390" i="4" a="1"/>
  <c r="H3390" i="4" a="1"/>
  <c r="B3394" i="4" a="1"/>
  <c r="G3394" i="4" a="1"/>
  <c r="H3394" i="4" a="1"/>
  <c r="L3394" i="4" a="1"/>
  <c r="H3395" i="4" a="1"/>
  <c r="L3395" i="4" a="1"/>
  <c r="C3396" i="4" a="1"/>
  <c r="G3396" i="4" a="1"/>
  <c r="H3396" i="4" a="1"/>
  <c r="K3396" i="4" a="1"/>
  <c r="B3397" i="4" a="1"/>
  <c r="B3399" i="4" a="1"/>
  <c r="L3400" i="4" a="1"/>
  <c r="I3401" i="4" a="1"/>
  <c r="H3403" i="4" a="1"/>
  <c r="I3405" i="4" a="1"/>
  <c r="C3406" i="4" a="1"/>
  <c r="L3406" i="4" a="1"/>
  <c r="H3407" i="4" a="1"/>
  <c r="J3407" i="4" a="1"/>
  <c r="C3408" i="4" a="1"/>
  <c r="H3408" i="4" a="1"/>
  <c r="L3408" i="4" a="1"/>
  <c r="I3409" i="4" a="1"/>
  <c r="G3413" i="4" a="1"/>
  <c r="C3415" i="4" a="1"/>
  <c r="G3415" i="4" a="1"/>
  <c r="B3417" i="4" a="1"/>
  <c r="J3417" i="4" a="1"/>
  <c r="L3418" i="4" a="1"/>
  <c r="I3419" i="4" a="1"/>
  <c r="K3419" i="4" a="1"/>
  <c r="B3420" i="4" a="1"/>
  <c r="I3420" i="4" a="1"/>
  <c r="B3423" i="4" a="1"/>
  <c r="C3424" i="4" a="1"/>
  <c r="B3429" i="4" a="1"/>
  <c r="B3431" i="4" a="1"/>
  <c r="J3432" i="4" a="1"/>
  <c r="G3434" i="4" a="1"/>
  <c r="J3434" i="4" a="1"/>
  <c r="B3435" i="4" a="1"/>
  <c r="I3435" i="4" a="1"/>
  <c r="B3436" i="4" a="1"/>
  <c r="C3436" i="4" a="1"/>
  <c r="G3436" i="4" a="1"/>
  <c r="I3439" i="4" a="1"/>
  <c r="B3440" i="4" a="1"/>
  <c r="C3441" i="4" a="1"/>
  <c r="H3441" i="4" a="1"/>
  <c r="K3441" i="4" a="1"/>
  <c r="B3442" i="4" a="1"/>
  <c r="H3442" i="4" a="1"/>
  <c r="G3444" i="4" a="1"/>
  <c r="J3444" i="4" a="1"/>
  <c r="J3446" i="4" a="1"/>
  <c r="B3447" i="4" a="1"/>
  <c r="C3447" i="4" a="1"/>
  <c r="J3447" i="4" a="1"/>
  <c r="G3449" i="4" a="1"/>
  <c r="J3449" i="4" a="1"/>
  <c r="C3450" i="4" a="1"/>
  <c r="J3450" i="4" a="1"/>
  <c r="G3452" i="4" a="1"/>
  <c r="C3457" i="4" a="1"/>
  <c r="H3457" i="4" a="1"/>
  <c r="B3458" i="4" a="1"/>
  <c r="C3458" i="4" a="1"/>
  <c r="B3461" i="4" a="1"/>
  <c r="B3463" i="4" a="1"/>
  <c r="C3463" i="4" a="1"/>
  <c r="B3464" i="4" a="1"/>
  <c r="B3465" i="4" a="1"/>
  <c r="C3465" i="4" a="1"/>
  <c r="G3465" i="4" a="1"/>
  <c r="H3465" i="4" a="1"/>
  <c r="K3465" i="4" a="1"/>
  <c r="B3467" i="4" a="1"/>
  <c r="G3467" i="4" a="1"/>
  <c r="C3468" i="4" a="1"/>
  <c r="H3468" i="4" a="1"/>
  <c r="B3469" i="4" a="1"/>
  <c r="C3470" i="4" a="1"/>
  <c r="C3471" i="4" a="1"/>
  <c r="G3472" i="4" a="1"/>
  <c r="H3472" i="4" a="1"/>
  <c r="G3473" i="4" a="1"/>
  <c r="H3473" i="4" a="1"/>
  <c r="J3473" i="4" a="1"/>
  <c r="B3476" i="4" a="1"/>
  <c r="K3477" i="4" a="1"/>
  <c r="K3478" i="4" a="1"/>
  <c r="H3479" i="4" a="1"/>
  <c r="L3479" i="4" a="1"/>
  <c r="C3480" i="4" a="1"/>
  <c r="I3480" i="4" a="1"/>
  <c r="L3480" i="4" a="1"/>
  <c r="C3481" i="4" a="1"/>
  <c r="I3481" i="4" a="1"/>
  <c r="B3482" i="4" a="1"/>
  <c r="L3482" i="4" a="1"/>
  <c r="H3483" i="4" a="1"/>
  <c r="L3483" i="4" a="1"/>
  <c r="H3484" i="4" a="1"/>
  <c r="K3484" i="4" a="1"/>
  <c r="C3485" i="4" a="1"/>
  <c r="G3485" i="4" a="1"/>
  <c r="J3485" i="4" a="1"/>
  <c r="C3486" i="4" a="1"/>
  <c r="K3486" i="4" a="1"/>
  <c r="B3487" i="4" a="1"/>
  <c r="K3487" i="4" a="1"/>
  <c r="H3489" i="4" a="1"/>
  <c r="L3489" i="4" a="1"/>
  <c r="G3490" i="4" a="1"/>
  <c r="J3490" i="4" a="1"/>
  <c r="C3491" i="4" a="1"/>
  <c r="C3493" i="4" a="1"/>
  <c r="C2004" i="4" a="1"/>
  <c r="G2004" i="4" a="1"/>
  <c r="H2004" i="4" a="1"/>
  <c r="I2004" i="4" a="1"/>
  <c r="J2004" i="4" a="1"/>
  <c r="K2004" i="4" a="1"/>
  <c r="L2004" i="4" a="1"/>
  <c r="C2487" i="4" a="1"/>
  <c r="G2487" i="4" a="1"/>
  <c r="I2487" i="4" a="1"/>
  <c r="K2487" i="4" a="1"/>
  <c r="C2489" i="4" a="1"/>
  <c r="G2489" i="4" a="1"/>
  <c r="I2489" i="4" a="1"/>
  <c r="K2489" i="4" a="1"/>
  <c r="C2492" i="4" a="1"/>
  <c r="B2493" i="4" a="1"/>
  <c r="B2495" i="4" a="1"/>
  <c r="C2495" i="4" a="1"/>
  <c r="G2495" i="4" a="1"/>
  <c r="B2496" i="4" a="1"/>
  <c r="C2496" i="4" a="1"/>
  <c r="H2496" i="4" a="1"/>
  <c r="J2496" i="4" a="1"/>
  <c r="K2496" i="4" a="1"/>
  <c r="C2499" i="4" a="1"/>
  <c r="G2499" i="4" a="1"/>
  <c r="H2501" i="4" a="1"/>
  <c r="J2501" i="4" a="1"/>
  <c r="B2503" i="4" a="1"/>
  <c r="C2503" i="4" a="1"/>
  <c r="B2504" i="4" a="1"/>
  <c r="C2998" i="4" a="1"/>
  <c r="K2998" i="4" a="1"/>
  <c r="B2999" i="4" a="1"/>
  <c r="C3000" i="4" a="1"/>
  <c r="B3001" i="4" a="1"/>
  <c r="G3001" i="4" a="1"/>
  <c r="J3001" i="4" a="1"/>
  <c r="C3002" i="4" a="1"/>
  <c r="C3003" i="4" a="1"/>
  <c r="I3003" i="4" a="1"/>
  <c r="I3381" i="4" a="1"/>
  <c r="B3382" i="4" a="1"/>
  <c r="K3382" i="4" a="1"/>
  <c r="I3383" i="4" a="1"/>
  <c r="B3384" i="4" a="1"/>
  <c r="J3384" i="4" a="1"/>
  <c r="C3385" i="4" a="1"/>
  <c r="G3385" i="4" a="1"/>
  <c r="J3385" i="4" a="1"/>
  <c r="L3385" i="4" a="1"/>
  <c r="G3386" i="4" a="1"/>
  <c r="H3386" i="4" a="1"/>
  <c r="K3386" i="4" a="1"/>
  <c r="L3386" i="4" a="1"/>
  <c r="H3387" i="4" a="1"/>
  <c r="K3387" i="4" a="1"/>
  <c r="C3388" i="4" a="1"/>
  <c r="J3388" i="4" a="1"/>
  <c r="B3389" i="4" a="1"/>
  <c r="H3389" i="4" a="1"/>
  <c r="J3389" i="4" a="1"/>
  <c r="H3391" i="4" a="1"/>
  <c r="L3391" i="4" a="1"/>
  <c r="G3392" i="4" a="1"/>
  <c r="H3392" i="4" a="1"/>
  <c r="I3392" i="4" a="1"/>
  <c r="J3392" i="4" a="1"/>
  <c r="B3393" i="4" a="1"/>
  <c r="I3393" i="4" a="1"/>
  <c r="K3394" i="4" a="1"/>
  <c r="B3395" i="4" a="1"/>
  <c r="K3395" i="4" a="1"/>
  <c r="G3397" i="4" a="1"/>
  <c r="H3397" i="4" a="1"/>
  <c r="B3398" i="4" a="1"/>
  <c r="C3399" i="4" a="1"/>
  <c r="H3401" i="4" a="1"/>
  <c r="L3401" i="4" a="1"/>
  <c r="C3402" i="4" a="1"/>
  <c r="K3402" i="4" a="1"/>
  <c r="B3403" i="4" a="1"/>
  <c r="J3403" i="4" a="1"/>
  <c r="B3404" i="4" a="1"/>
  <c r="I3404" i="4" a="1"/>
  <c r="L3404" i="4" a="1"/>
  <c r="K3406" i="4" a="1"/>
  <c r="C3407" i="4" a="1"/>
  <c r="G3407" i="4" a="1"/>
  <c r="I3407" i="4" a="1"/>
  <c r="G3409" i="4" a="1"/>
  <c r="H3409" i="4" a="1"/>
  <c r="K3409" i="4" a="1"/>
  <c r="B3411" i="4" a="1"/>
  <c r="C3411" i="4" a="1"/>
  <c r="G3412" i="4" a="1"/>
  <c r="H3412" i="4" a="1"/>
  <c r="K3412" i="4" a="1"/>
  <c r="B3413" i="4" a="1"/>
  <c r="C3414" i="4" a="1"/>
  <c r="C3417" i="4" a="1"/>
  <c r="G3417" i="4" a="1"/>
  <c r="H3417" i="4" a="1"/>
  <c r="K3417" i="4" a="1"/>
  <c r="B3418" i="4" a="1"/>
  <c r="G3418" i="4" a="1"/>
  <c r="K3418" i="4" a="1"/>
  <c r="B3419" i="4" a="1"/>
  <c r="J3419" i="4" a="1"/>
  <c r="L3419" i="4" a="1"/>
  <c r="C3420" i="4" a="1"/>
  <c r="J3420" i="4" a="1"/>
  <c r="B3424" i="4" a="1"/>
  <c r="H3478" i="4" a="1"/>
  <c r="G3482" i="4" a="1"/>
  <c r="I3482" i="4" a="1"/>
  <c r="G3484" i="4" a="1"/>
  <c r="J3484" i="4" a="1"/>
  <c r="B3485" i="4" a="1"/>
  <c r="K3485" i="4" a="1"/>
  <c r="B3486" i="4" a="1"/>
  <c r="G3486" i="4" a="1"/>
  <c r="J3486" i="4" a="1"/>
  <c r="C3488" i="4" a="1"/>
  <c r="I3488" i="4" a="1"/>
  <c r="C3489" i="4" a="1"/>
  <c r="K3489" i="4" a="1"/>
  <c r="B3490" i="4" a="1"/>
  <c r="H3490" i="4" a="1"/>
  <c r="L3490" i="4" a="1"/>
  <c r="B3491" i="4" a="1"/>
  <c r="H3491" i="4" a="1"/>
  <c r="B3492" i="4" a="1"/>
  <c r="C3494" i="4" a="1"/>
  <c r="B3495" i="4" a="1"/>
  <c r="C3495" i="4" a="1"/>
  <c r="K3498" i="4" a="1"/>
  <c r="B3499" i="4" a="1"/>
  <c r="I3499" i="4" a="1"/>
  <c r="B3500" i="4" a="1"/>
  <c r="G3500" i="4" a="1"/>
  <c r="H3500" i="4" a="1"/>
  <c r="K3500" i="4" a="1"/>
  <c r="C3501" i="4" a="1"/>
  <c r="L3501" i="4" a="1"/>
  <c r="C3502" i="4" a="1"/>
  <c r="I3502" i="4" a="1"/>
  <c r="K3502" i="4" a="1"/>
  <c r="B3503" i="4" a="1"/>
  <c r="G3503" i="4" a="1"/>
  <c r="H3503" i="4" a="1"/>
  <c r="C3806" i="4" a="1"/>
  <c r="J3806" i="4" a="1"/>
  <c r="B3807" i="4" a="1"/>
  <c r="G3807" i="4" a="1"/>
  <c r="K3808" i="4" a="1"/>
  <c r="B3809" i="4" a="1"/>
  <c r="J3809" i="4" a="1"/>
  <c r="C3811" i="4" a="1"/>
  <c r="G3811" i="4" a="1"/>
  <c r="K3811" i="4" a="1"/>
  <c r="B3813" i="4" a="1"/>
  <c r="C3813" i="4" a="1"/>
  <c r="I3814" i="4" a="1"/>
  <c r="J3814" i="4" a="1"/>
  <c r="L3814" i="4" a="1"/>
  <c r="C3818" i="4" a="1"/>
  <c r="H3818" i="4" a="1"/>
  <c r="J3818" i="4" a="1"/>
  <c r="K3820" i="4" a="1"/>
  <c r="G3821" i="4" a="1"/>
  <c r="I3821" i="4" a="1"/>
  <c r="B3822" i="4" a="1"/>
  <c r="L3822" i="4" a="1"/>
  <c r="G3823" i="4" a="1"/>
  <c r="J3823" i="4" a="1"/>
  <c r="L3823" i="4" a="1"/>
  <c r="G3824" i="4" a="1"/>
  <c r="J3824" i="4" a="1"/>
  <c r="B3825" i="4" a="1"/>
  <c r="G3825" i="4" a="1"/>
  <c r="I3825" i="4" a="1"/>
  <c r="K3825" i="4" a="1"/>
  <c r="B3826" i="4" a="1"/>
  <c r="J3826" i="4" a="1"/>
  <c r="B3827" i="4" a="1"/>
  <c r="H3827" i="4" a="1"/>
  <c r="J3827" i="4" a="1"/>
  <c r="L3827" i="4" a="1"/>
  <c r="K3828" i="4" a="1"/>
  <c r="C3829" i="4" a="1"/>
  <c r="J3831" i="4" a="1"/>
  <c r="C3832" i="4" a="1"/>
  <c r="H3832" i="4" a="1"/>
  <c r="L3832" i="4" a="1"/>
  <c r="H3833" i="4" a="1"/>
  <c r="I3833" i="4" a="1"/>
  <c r="C3834" i="4" a="1"/>
  <c r="G3834" i="4" a="1"/>
  <c r="J3834" i="4" a="1"/>
  <c r="I3836" i="4" a="1"/>
  <c r="B3837" i="4" a="1"/>
  <c r="K3837" i="4" a="1"/>
  <c r="B3838" i="4" a="1"/>
  <c r="L3838" i="4" a="1"/>
  <c r="B3839" i="4" a="1"/>
  <c r="J3839" i="4" a="1"/>
  <c r="I3842" i="4" a="1"/>
  <c r="K3842" i="4" a="1"/>
  <c r="B3843" i="4" a="1"/>
  <c r="B3845" i="4" a="1"/>
  <c r="H3845" i="4" a="1"/>
  <c r="B3846" i="4" a="1"/>
  <c r="B3847" i="4" a="1"/>
  <c r="I3847" i="4" a="1"/>
  <c r="J3849" i="4" a="1"/>
  <c r="B3852" i="4" a="1"/>
  <c r="G3852" i="4" a="1"/>
  <c r="C3853" i="4" a="1"/>
  <c r="K3853" i="4" a="1"/>
  <c r="B3854" i="4" a="1"/>
  <c r="J3854" i="4" a="1"/>
  <c r="B3855" i="4" a="1"/>
  <c r="L3855" i="4" a="1"/>
  <c r="C3856" i="4" a="1"/>
  <c r="L3856" i="4" a="1"/>
  <c r="G3857" i="4" a="1"/>
  <c r="H3857" i="4" a="1"/>
  <c r="I3857" i="4" a="1"/>
  <c r="L3857" i="4" a="1"/>
  <c r="C3858" i="4" a="1"/>
  <c r="K3858" i="4" a="1"/>
  <c r="L3858" i="4" a="1"/>
  <c r="C3859" i="4" a="1"/>
  <c r="K3859" i="4" a="1"/>
  <c r="C3861" i="4" a="1"/>
  <c r="H3861" i="4" a="1"/>
  <c r="K3861" i="4" a="1"/>
  <c r="H3863" i="4" a="1"/>
  <c r="J3863" i="4" a="1"/>
  <c r="B3864" i="4" a="1"/>
  <c r="K3864" i="4" a="1"/>
  <c r="C3865" i="4" a="1"/>
  <c r="K3865" i="4" a="1"/>
  <c r="B3866" i="4" a="1"/>
  <c r="J3866" i="4" a="1"/>
  <c r="C3867" i="4" a="1"/>
  <c r="J3867" i="4" a="1"/>
  <c r="B3868" i="4" a="1"/>
  <c r="K3868" i="4" a="1"/>
  <c r="B3869" i="4" a="1"/>
  <c r="K3869" i="4" a="1"/>
  <c r="B3870" i="4" a="1"/>
  <c r="L3870" i="4" a="1"/>
  <c r="H3871" i="4" a="1"/>
  <c r="B3872" i="4" a="1"/>
  <c r="J3872" i="4" a="1"/>
  <c r="B3873" i="4" a="1"/>
  <c r="H3873" i="4" a="1"/>
  <c r="I3873" i="4" a="1"/>
  <c r="L3873" i="4" a="1"/>
  <c r="C3874" i="4" a="1"/>
  <c r="K3874" i="4" a="1"/>
  <c r="C3875" i="4" a="1"/>
  <c r="G3875" i="4" a="1"/>
  <c r="L3875" i="4" a="1"/>
  <c r="G3876" i="4" a="1"/>
  <c r="I3876" i="4" a="1"/>
  <c r="I3878" i="4" a="1"/>
  <c r="B3879" i="4" a="1"/>
  <c r="H3879" i="4" a="1"/>
  <c r="J3879" i="4" a="1"/>
  <c r="B3880" i="4" a="1"/>
  <c r="G3880" i="4" a="1"/>
  <c r="I3880" i="4" a="1"/>
  <c r="J3880" i="4" a="1"/>
  <c r="B3893" i="4" a="1"/>
  <c r="C3893" i="4" a="1"/>
  <c r="B3896" i="4" a="1"/>
  <c r="I3896" i="4" a="1"/>
  <c r="C3898" i="4" a="1"/>
  <c r="H3898" i="4" a="1"/>
  <c r="B3900" i="4" a="1"/>
  <c r="C3900" i="4" a="1"/>
  <c r="C3901" i="4" a="1"/>
  <c r="I3901" i="4" a="1"/>
  <c r="J3903" i="4" a="1"/>
  <c r="B3904" i="4" a="1"/>
  <c r="G3904" i="4" a="1"/>
  <c r="B3905" i="4" a="1"/>
  <c r="H3905" i="4" a="1"/>
  <c r="C3906" i="4" a="1"/>
  <c r="I3906" i="4" a="1"/>
  <c r="G3908" i="4" a="1"/>
  <c r="J3908" i="4" a="1"/>
  <c r="B3910" i="4" a="1"/>
  <c r="C3910" i="4" a="1"/>
  <c r="H3910" i="4" a="1"/>
  <c r="B3911" i="4" a="1"/>
  <c r="I3911" i="4" a="1"/>
  <c r="B3912" i="4" a="1"/>
  <c r="H3912" i="4" a="1"/>
  <c r="G3914" i="4" a="1"/>
  <c r="H3914" i="4" a="1"/>
  <c r="L3914" i="4" a="1"/>
  <c r="C3915" i="4" a="1"/>
  <c r="G3915" i="4" a="1"/>
  <c r="H3915" i="4" a="1"/>
  <c r="K3915" i="4" a="1"/>
  <c r="B3916" i="4" a="1"/>
  <c r="H3916" i="4" a="1"/>
  <c r="K3916" i="4" a="1"/>
  <c r="H3917" i="4" a="1"/>
  <c r="L3917" i="4" a="1"/>
  <c r="G3918" i="4" a="1"/>
  <c r="H3918" i="4" a="1"/>
  <c r="I3918" i="4" a="1"/>
  <c r="K3918" i="4" a="1"/>
  <c r="G3919" i="4" a="1"/>
  <c r="H3919" i="4" a="1"/>
  <c r="K3919" i="4" a="1"/>
  <c r="B3920" i="4" a="1"/>
  <c r="I3920" i="4" a="1"/>
  <c r="L3922" i="4" a="1"/>
  <c r="H3923" i="4" a="1"/>
  <c r="J3923" i="4" a="1"/>
  <c r="J3927" i="4" a="1"/>
  <c r="K3929" i="4" a="1"/>
  <c r="C3930" i="4" a="1"/>
  <c r="J3930" i="4" a="1"/>
  <c r="H3932" i="4" a="1"/>
  <c r="L3932" i="4" a="1"/>
  <c r="I3933" i="4" a="1"/>
  <c r="C3934" i="4" a="1"/>
  <c r="H3936" i="4" a="1"/>
  <c r="K3936" i="4" a="1"/>
  <c r="C3937" i="4" a="1"/>
  <c r="H3937" i="4" a="1"/>
  <c r="B3938" i="4" a="1"/>
  <c r="H3938" i="4" a="1"/>
  <c r="L3940" i="4" a="1"/>
  <c r="K3941" i="4" a="1"/>
  <c r="C3942" i="4" a="1"/>
  <c r="G3942" i="4" a="1"/>
  <c r="J3942" i="4" a="1"/>
  <c r="K3942" i="4" a="1"/>
  <c r="C3943" i="4" a="1"/>
  <c r="G3943" i="4" a="1"/>
  <c r="I3943" i="4" a="1"/>
  <c r="I3945" i="4" a="1"/>
  <c r="B3946" i="4" a="1"/>
  <c r="H3948" i="4" a="1"/>
  <c r="J3948" i="4" a="1"/>
  <c r="G3949" i="4" a="1"/>
  <c r="J3949" i="4" a="1"/>
  <c r="H3950" i="4" a="1"/>
  <c r="K3950" i="4" a="1"/>
  <c r="B3951" i="4" a="1"/>
  <c r="B3952" i="4" a="1"/>
  <c r="I3952" i="4" a="1"/>
  <c r="L3954" i="4" a="1"/>
  <c r="H3955" i="4" a="1"/>
  <c r="K3955" i="4" a="1"/>
  <c r="L3956" i="4" a="1"/>
  <c r="G3957" i="4" a="1"/>
  <c r="I3957" i="4" a="1"/>
  <c r="L3957" i="4" a="1"/>
  <c r="I3958" i="4" a="1"/>
  <c r="K3961" i="4" a="1"/>
  <c r="H3962" i="4" a="1"/>
  <c r="J3962" i="4" a="1"/>
  <c r="K3963" i="4" a="1"/>
  <c r="G3964" i="4" a="1"/>
  <c r="H3964" i="4" a="1"/>
  <c r="B3965" i="4" a="1"/>
  <c r="K3966" i="4" a="1"/>
  <c r="G3967" i="4" a="1"/>
  <c r="J3967" i="4" a="1"/>
  <c r="G3968" i="4" a="1"/>
  <c r="L3968" i="4" a="1"/>
  <c r="B3969" i="4" a="1"/>
  <c r="K3969" i="4" a="1"/>
  <c r="C3970" i="4" a="1"/>
  <c r="G3970" i="4" a="1"/>
  <c r="K3970" i="4" a="1"/>
  <c r="B3971" i="4" a="1"/>
  <c r="I3971" i="4" a="1"/>
  <c r="K3971" i="4" a="1"/>
  <c r="B3972" i="4" a="1"/>
  <c r="K3972" i="4" a="1"/>
  <c r="B3973" i="4" a="1"/>
  <c r="H3973" i="4" a="1"/>
  <c r="J3975" i="4" a="1"/>
  <c r="H3977" i="4" a="1"/>
  <c r="K3977" i="4" a="1"/>
  <c r="C3978" i="4" a="1"/>
  <c r="J3978" i="4" a="1"/>
  <c r="K3980" i="4" a="1"/>
  <c r="H3981" i="4" a="1"/>
  <c r="J3981" i="4" a="1"/>
  <c r="C3982" i="4" a="1"/>
  <c r="J3982" i="4" a="1"/>
  <c r="J3983" i="4" a="1"/>
  <c r="C3984" i="4" a="1"/>
  <c r="K3984" i="4" a="1"/>
  <c r="B3985" i="4" a="1"/>
  <c r="G3986" i="4" a="1"/>
  <c r="H3986" i="4" a="1"/>
  <c r="J3986" i="4" a="1"/>
  <c r="H3988" i="4" a="1"/>
  <c r="L3988" i="4" a="1"/>
  <c r="K3989" i="4" a="1"/>
  <c r="C3990" i="4" a="1"/>
  <c r="H3990" i="4" a="1"/>
  <c r="I3990" i="4" a="1"/>
  <c r="C3991" i="4" a="1"/>
  <c r="B3994" i="4" a="1"/>
  <c r="C3995" i="4" a="1"/>
  <c r="H3995" i="4" a="1"/>
  <c r="K3995" i="4" a="1"/>
  <c r="C3996" i="4" a="1"/>
  <c r="H3996" i="4" a="1"/>
  <c r="L3996" i="4" a="1"/>
  <c r="J3997" i="4" a="1"/>
  <c r="K3998" i="4" a="1"/>
  <c r="C3999" i="4" a="1"/>
  <c r="I3999" i="4" a="1"/>
  <c r="L3999" i="4" a="1"/>
  <c r="H4000" i="4" a="1"/>
  <c r="J4000" i="4" a="1"/>
  <c r="J4002" i="4" a="1"/>
  <c r="C4003" i="4" a="1"/>
  <c r="G4003" i="4" a="1"/>
  <c r="I4003" i="4" a="1"/>
  <c r="L4003" i="4" a="1"/>
  <c r="H4004" i="4" a="1"/>
  <c r="I4004" i="4" a="1"/>
  <c r="B4005" i="4" a="1"/>
  <c r="B457" i="4" a="1"/>
  <c r="C458" i="4" a="1"/>
  <c r="B459" i="4" a="1"/>
  <c r="H459" i="4" a="1"/>
  <c r="I459" i="4" a="1"/>
  <c r="B460" i="4" a="1"/>
  <c r="B461" i="4" a="1"/>
  <c r="C465" i="4" a="1"/>
  <c r="B466" i="4" a="1"/>
  <c r="H466" i="4" a="1"/>
  <c r="I466" i="4" a="1"/>
  <c r="B471" i="4" a="1"/>
  <c r="C471" i="4" a="1"/>
  <c r="G471" i="4" a="1"/>
  <c r="C472" i="4" a="1"/>
  <c r="B483" i="4" a="1"/>
  <c r="C483" i="4" a="1"/>
  <c r="B484" i="4" a="1"/>
  <c r="C484" i="4" a="1"/>
  <c r="D484" i="4" s="1"/>
  <c r="B485" i="4" a="1"/>
  <c r="C485" i="4" a="1"/>
  <c r="B487" i="4" a="1"/>
  <c r="C487" i="4" a="1"/>
  <c r="D487" i="4" s="1"/>
  <c r="B488" i="4" a="1"/>
  <c r="H488" i="4" a="1"/>
  <c r="J488" i="4" a="1"/>
  <c r="L488" i="4" a="1"/>
  <c r="B489" i="4" a="1"/>
  <c r="C489" i="4" a="1"/>
  <c r="B490" i="4" a="1"/>
  <c r="B491" i="4" a="1"/>
  <c r="H491" i="4" a="1"/>
  <c r="B492" i="4" a="1"/>
  <c r="C492" i="4" a="1"/>
  <c r="C493" i="4" a="1"/>
  <c r="G2504" i="4" a="1"/>
  <c r="H2504" i="4" a="1"/>
  <c r="I2504" i="4" a="1"/>
  <c r="J2504" i="4" a="1"/>
  <c r="K2504" i="4" a="1"/>
  <c r="L2504" i="4" a="1"/>
  <c r="C2997" i="4" a="1"/>
  <c r="L2998" i="4" a="1"/>
  <c r="C2999" i="4" a="1"/>
  <c r="B3002" i="4" a="1"/>
  <c r="G3003" i="4" a="1"/>
  <c r="H3003" i="4" a="1"/>
  <c r="K3003" i="4" a="1"/>
  <c r="C3004" i="4" a="1"/>
  <c r="I3004" i="4" a="1"/>
  <c r="C3381" i="4" a="1"/>
  <c r="K3381" i="4" a="1"/>
  <c r="L3381" i="4" a="1"/>
  <c r="C3382" i="4" a="1"/>
  <c r="G3382" i="4" a="1"/>
  <c r="I3382" i="4" a="1"/>
  <c r="J3382" i="4" a="1"/>
  <c r="B3383" i="4" a="1"/>
  <c r="G3383" i="4" a="1"/>
  <c r="K3383" i="4" a="1"/>
  <c r="K3384" i="4" a="1"/>
  <c r="B3385" i="4" a="1"/>
  <c r="K3385" i="4" a="1"/>
  <c r="C3386" i="4" a="1"/>
  <c r="J3386" i="4" a="1"/>
  <c r="C3387" i="4" a="1"/>
  <c r="I3387" i="4" a="1"/>
  <c r="L3389" i="4" a="1"/>
  <c r="G3390" i="4" a="1"/>
  <c r="I3390" i="4" a="1"/>
  <c r="L3390" i="4" a="1"/>
  <c r="C3391" i="4" a="1"/>
  <c r="J3391" i="4" a="1"/>
  <c r="C3392" i="4" a="1"/>
  <c r="C3394" i="4" a="1"/>
  <c r="J3394" i="4" a="1"/>
  <c r="C3395" i="4" a="1"/>
  <c r="B3400" i="4" a="1"/>
  <c r="K3400" i="4" a="1"/>
  <c r="C3401" i="4" a="1"/>
  <c r="K3401" i="4" a="1"/>
  <c r="B3402" i="4" a="1"/>
  <c r="H3402" i="4" a="1"/>
  <c r="I3402" i="4" a="1"/>
  <c r="C3404" i="4" a="1"/>
  <c r="G3404" i="4" a="1"/>
  <c r="H3404" i="4" a="1"/>
  <c r="K3404" i="4" a="1"/>
  <c r="C3405" i="4" a="1"/>
  <c r="H3405" i="4" a="1"/>
  <c r="K3405" i="4" a="1"/>
  <c r="B3406" i="4" a="1"/>
  <c r="G3406" i="4" a="1"/>
  <c r="I3406" i="4" a="1"/>
  <c r="G3408" i="4" a="1"/>
  <c r="J3408" i="4" a="1"/>
  <c r="C3409" i="4" a="1"/>
  <c r="J3409" i="4" a="1"/>
  <c r="L3409" i="4" a="1"/>
  <c r="B3410" i="4" a="1"/>
  <c r="L3412" i="4" a="1"/>
  <c r="C3413" i="4" a="1"/>
  <c r="H3413" i="4" a="1"/>
  <c r="B3414" i="4" a="1"/>
  <c r="G3414" i="4" a="1"/>
  <c r="I3415" i="4" a="1"/>
  <c r="C3416" i="4" a="1"/>
  <c r="D3416" i="4" s="1"/>
  <c r="I3417" i="4" a="1"/>
  <c r="C3419" i="4" a="1"/>
  <c r="G3419" i="4" a="1"/>
  <c r="H3419" i="4" a="1"/>
  <c r="C3421" i="4" a="1"/>
  <c r="G3421" i="4" a="1"/>
  <c r="I3421" i="4" a="1"/>
  <c r="B3422" i="4" a="1"/>
  <c r="C3422" i="4" a="1"/>
  <c r="B3425" i="4" a="1"/>
  <c r="C3425" i="4" a="1"/>
  <c r="H3425" i="4" a="1"/>
  <c r="I3425" i="4" a="1"/>
  <c r="J3425" i="4" a="1"/>
  <c r="L3425" i="4" a="1"/>
  <c r="B3426" i="4" a="1"/>
  <c r="C3428" i="4" a="1"/>
  <c r="G3429" i="4" a="1"/>
  <c r="H3429" i="4" a="1"/>
  <c r="B3430" i="4" a="1"/>
  <c r="G3433" i="4" a="1"/>
  <c r="H3433" i="4" a="1"/>
  <c r="I3433" i="4" a="1"/>
  <c r="L3433" i="4" a="1"/>
  <c r="B3434" i="4" a="1"/>
  <c r="I3434" i="4" a="1"/>
  <c r="L3434" i="4" a="1"/>
  <c r="C3435" i="4" a="1"/>
  <c r="H3435" i="4" a="1"/>
  <c r="B3437" i="4" a="1"/>
  <c r="C3437" i="4" a="1"/>
  <c r="I3437" i="4" a="1"/>
  <c r="C3438" i="4" a="1"/>
  <c r="C3440" i="4" a="1"/>
  <c r="G3440" i="4" a="1"/>
  <c r="B3441" i="4" a="1"/>
  <c r="I3441" i="4" a="1"/>
  <c r="G3443" i="4" a="1"/>
  <c r="H3443" i="4" a="1"/>
  <c r="I3443" i="4" a="1"/>
  <c r="L3443" i="4" a="1"/>
  <c r="C3444" i="4" a="1"/>
  <c r="H3444" i="4" a="1"/>
  <c r="K3444" i="4" a="1"/>
  <c r="B3445" i="4" a="1"/>
  <c r="I3445" i="4" a="1"/>
  <c r="L3445" i="4" a="1"/>
  <c r="C3446" i="4" a="1"/>
  <c r="I3446" i="4" a="1"/>
  <c r="K3448" i="4" a="1"/>
  <c r="B3449" i="4" a="1"/>
  <c r="I3449" i="4" a="1"/>
  <c r="K3449" i="4" a="1"/>
  <c r="G3451" i="4" a="1"/>
  <c r="H3451" i="4" a="1"/>
  <c r="K3451" i="4" a="1"/>
  <c r="B3456" i="4" a="1"/>
  <c r="H3456" i="4" a="1"/>
  <c r="J3456" i="4" a="1"/>
  <c r="L3456" i="4" a="1"/>
  <c r="B3457" i="4" a="1"/>
  <c r="G3457" i="4" a="1"/>
  <c r="B3459" i="4" a="1"/>
  <c r="C3459" i="4" a="1"/>
  <c r="B3462" i="4" a="1"/>
  <c r="C3462" i="4" a="1"/>
  <c r="G3462" i="4" a="1"/>
  <c r="G3470" i="4" a="1"/>
  <c r="G3471" i="4" a="1"/>
  <c r="H3471" i="4" a="1"/>
  <c r="C3473" i="4" a="1"/>
  <c r="I3473" i="4" a="1"/>
  <c r="B3475" i="4" a="1"/>
  <c r="C3477" i="4" a="1"/>
  <c r="G3477" i="4" a="1"/>
  <c r="H3477" i="4" a="1"/>
  <c r="I3477" i="4" a="1"/>
  <c r="L3477" i="4" a="1"/>
  <c r="B3478" i="4" a="1"/>
  <c r="L3478" i="4" a="1"/>
  <c r="C3479" i="4" a="1"/>
  <c r="J3479" i="4" a="1"/>
  <c r="J3481" i="4" a="1"/>
  <c r="C3482" i="4" a="1"/>
  <c r="H3482" i="4" a="1"/>
  <c r="J3482" i="4" a="1"/>
  <c r="B3483" i="4" a="1"/>
  <c r="J3483" i="4" a="1"/>
  <c r="C3484" i="4" a="1"/>
  <c r="L3484" i="4" a="1"/>
  <c r="H3485" i="4" a="1"/>
  <c r="I3485" i="4" a="1"/>
  <c r="G3487" i="4" a="1"/>
  <c r="H3487" i="4" a="1"/>
  <c r="I3487" i="4" a="1"/>
  <c r="G3489" i="4" a="1"/>
  <c r="I3489" i="4" a="1"/>
  <c r="J3489" i="4" a="1"/>
  <c r="C3490" i="4" a="1"/>
  <c r="I3490" i="4" a="1"/>
  <c r="K3490" i="4" a="1"/>
  <c r="C3492" i="4" a="1"/>
  <c r="G3493" i="4" a="1"/>
  <c r="H3493" i="4" a="1"/>
  <c r="J3493" i="4" a="1"/>
  <c r="L3493" i="4" a="1"/>
  <c r="B3494" i="4" a="1"/>
  <c r="G3494" i="4" a="1"/>
  <c r="G3497" i="4" a="1"/>
  <c r="J3497" i="4" a="1"/>
  <c r="L3497" i="4" a="1"/>
  <c r="B3498" i="4" a="1"/>
  <c r="G3498" i="4" a="1"/>
  <c r="H3498" i="4" a="1"/>
  <c r="J3498" i="4" a="1"/>
  <c r="L3498" i="4" a="1"/>
  <c r="C3499" i="4" a="1"/>
  <c r="J3499" i="4" a="1"/>
  <c r="G3501" i="4" a="1"/>
  <c r="H3501" i="4" a="1"/>
  <c r="I3501" i="4" a="1"/>
  <c r="J3501" i="4" a="1"/>
  <c r="B3502" i="4" a="1"/>
  <c r="H3502" i="4" a="1"/>
  <c r="J3502" i="4" a="1"/>
  <c r="L3502" i="4" a="1"/>
  <c r="C3503" i="4" a="1"/>
  <c r="I3503" i="4" a="1"/>
  <c r="K3503" i="4" a="1"/>
  <c r="B3504" i="4" a="1"/>
  <c r="G3504" i="4" a="1"/>
  <c r="H3504" i="4" a="1"/>
  <c r="I3504" i="4" a="1"/>
  <c r="C3807" i="4" a="1"/>
  <c r="I3807" i="4" a="1"/>
  <c r="J3807" i="4" a="1"/>
  <c r="G3809" i="4" a="1"/>
  <c r="H3809" i="4" a="1"/>
  <c r="K3809" i="4" a="1"/>
  <c r="B3810" i="4" a="1"/>
  <c r="J3810" i="4" a="1"/>
  <c r="B3811" i="4" a="1"/>
  <c r="H3811" i="4" a="1"/>
  <c r="J3811" i="4" a="1"/>
  <c r="C3812" i="4" a="1"/>
  <c r="I3812" i="4" a="1"/>
  <c r="B3815" i="4" a="1"/>
  <c r="G3815" i="4" a="1"/>
  <c r="H3815" i="4" a="1"/>
  <c r="G3818" i="4" a="1"/>
  <c r="L3818" i="4" a="1"/>
  <c r="G3819" i="4" a="1"/>
  <c r="H3819" i="4" a="1"/>
  <c r="C3820" i="4" a="1"/>
  <c r="J3820" i="4" a="1"/>
  <c r="B3821" i="4" a="1"/>
  <c r="K3821" i="4" a="1"/>
  <c r="C3824" i="4" a="1"/>
  <c r="K3826" i="4" a="1"/>
  <c r="C3827" i="4" a="1"/>
  <c r="C3828" i="4" a="1"/>
  <c r="G3828" i="4" a="1"/>
  <c r="I3828" i="4" a="1"/>
  <c r="L3830" i="4" a="1"/>
  <c r="G3831" i="4" a="1"/>
  <c r="I3831" i="4" a="1"/>
  <c r="L3831" i="4" a="1"/>
  <c r="J3832" i="4" a="1"/>
  <c r="B3833" i="4" a="1"/>
  <c r="L3833" i="4" a="1"/>
  <c r="L3834" i="4" a="1"/>
  <c r="H3835" i="4" a="1"/>
  <c r="K3835" i="4" a="1"/>
  <c r="B3836" i="4" a="1"/>
  <c r="K3836" i="4" a="1"/>
  <c r="G3837" i="4" a="1"/>
  <c r="I3837" i="4" a="1"/>
  <c r="C3838" i="4" a="1"/>
  <c r="G3838" i="4" a="1"/>
  <c r="I3838" i="4" a="1"/>
  <c r="G3839" i="4" a="1"/>
  <c r="H3839" i="4" a="1"/>
  <c r="K3839" i="4" a="1"/>
  <c r="B3840" i="4" a="1"/>
  <c r="J3841" i="4" a="1"/>
  <c r="B3853" i="4" a="1"/>
  <c r="L3853" i="4" a="1"/>
  <c r="C3854" i="4" a="1"/>
  <c r="H3854" i="4" a="1"/>
  <c r="I3854" i="4" a="1"/>
  <c r="L3854" i="4" a="1"/>
  <c r="B3856" i="4" a="1"/>
  <c r="G3858" i="4" a="1"/>
  <c r="H3858" i="4" a="1"/>
  <c r="J3858" i="4" a="1"/>
  <c r="B3859" i="4" a="1"/>
  <c r="G3859" i="4" a="1"/>
  <c r="H3859" i="4" a="1"/>
  <c r="I3859" i="4" a="1"/>
  <c r="H3860" i="4" a="1"/>
  <c r="I3861" i="4" a="1"/>
  <c r="L3861" i="4" a="1"/>
  <c r="B3862" i="4" a="1"/>
  <c r="B3865" i="4" a="1"/>
  <c r="L3865" i="4" a="1"/>
  <c r="C3866" i="4" a="1"/>
  <c r="K3866" i="4" a="1"/>
  <c r="B3867" i="4" a="1"/>
  <c r="K3867" i="4" a="1"/>
  <c r="C3868" i="4" a="1"/>
  <c r="J3868" i="4" a="1"/>
  <c r="C3869" i="4" a="1"/>
  <c r="H3869" i="4" a="1"/>
  <c r="J3869" i="4" a="1"/>
  <c r="C3870" i="4" a="1"/>
  <c r="K3870" i="4" a="1"/>
  <c r="C3871" i="4" a="1"/>
  <c r="G3871" i="4" a="1"/>
  <c r="J3871" i="4" a="1"/>
  <c r="L3871" i="4" a="1"/>
  <c r="C3872" i="4" a="1"/>
  <c r="K3872" i="4" a="1"/>
  <c r="G3873" i="4" a="1"/>
  <c r="J3873" i="4" a="1"/>
  <c r="B3874" i="4" a="1"/>
  <c r="L3874" i="4" a="1"/>
  <c r="H3875" i="4" a="1"/>
  <c r="I3875" i="4" a="1"/>
  <c r="H3877" i="4" a="1"/>
  <c r="L3877" i="4" a="1"/>
  <c r="C3878" i="4" a="1"/>
  <c r="J3878" i="4" a="1"/>
  <c r="G3882" i="4" a="1"/>
  <c r="H3882" i="4" a="1"/>
  <c r="J3883" i="4" a="1"/>
  <c r="G3884" i="4" a="1"/>
  <c r="H3884" i="4" a="1"/>
  <c r="J3884" i="4" a="1"/>
  <c r="B3886" i="4" a="1"/>
  <c r="C3886" i="4" a="1"/>
  <c r="H3886" i="4" a="1"/>
  <c r="B3887" i="4" a="1"/>
  <c r="B3888" i="4" a="1"/>
  <c r="C3889" i="4" a="1"/>
  <c r="C3891" i="4" a="1"/>
  <c r="H3891" i="4" a="1"/>
  <c r="C3892" i="4" a="1"/>
  <c r="C3894" i="4" a="1"/>
  <c r="C3895" i="4" a="1"/>
  <c r="G3897" i="4" a="1"/>
  <c r="H3897" i="4" a="1"/>
  <c r="C3899" i="4" a="1"/>
  <c r="H3899" i="4" a="1"/>
  <c r="G3900" i="4" a="1"/>
  <c r="G3902" i="4" a="1"/>
  <c r="I3902" i="4" a="1"/>
  <c r="L3902" i="4" a="1"/>
  <c r="C3903" i="4" a="1"/>
  <c r="G3903" i="4" a="1"/>
  <c r="H3903" i="4" a="1"/>
  <c r="K3903" i="4" a="1"/>
  <c r="K3907" i="4" a="1"/>
  <c r="C3908" i="4" a="1"/>
  <c r="H3908" i="4" a="1"/>
  <c r="G3909" i="4" a="1"/>
  <c r="G3910" i="4" a="1"/>
  <c r="J3910" i="4" a="1"/>
  <c r="G3912" i="4" a="1"/>
  <c r="J3912" i="4" a="1"/>
  <c r="K3912" i="4" a="1"/>
  <c r="B3913" i="4" a="1"/>
  <c r="I3913" i="4" a="1"/>
  <c r="L3913" i="4" a="1"/>
  <c r="C3914" i="4" a="1"/>
  <c r="J3914" i="4" a="1"/>
  <c r="K3914" i="4" a="1"/>
  <c r="B3915" i="4" a="1"/>
  <c r="I3915" i="4" a="1"/>
  <c r="G3917" i="4" a="1"/>
  <c r="K3917" i="4" a="1"/>
  <c r="B3918" i="4" a="1"/>
  <c r="L3918" i="4" a="1"/>
  <c r="C3919" i="4" a="1"/>
  <c r="J3919" i="4" a="1"/>
  <c r="C3924" i="4" a="1"/>
  <c r="G3924" i="4" a="1"/>
  <c r="H3924" i="4" a="1"/>
  <c r="I3924" i="4" a="1"/>
  <c r="L3924" i="4" a="1"/>
  <c r="B3925" i="4" a="1"/>
  <c r="L3925" i="4" a="1"/>
  <c r="L3926" i="4" a="1"/>
  <c r="B3927" i="4" a="1"/>
  <c r="H3927" i="4" a="1"/>
  <c r="L3927" i="4" a="1"/>
  <c r="C3929" i="4" a="1"/>
  <c r="G3929" i="4" a="1"/>
  <c r="I3929" i="4" a="1"/>
  <c r="B3930" i="4" a="1"/>
  <c r="I3930" i="4" a="1"/>
  <c r="B3931" i="4" a="1"/>
  <c r="C3932" i="4" a="1"/>
  <c r="J3932" i="4" a="1"/>
  <c r="C3933" i="4" a="1"/>
  <c r="G3933" i="4" a="1"/>
  <c r="H3933" i="4" a="1"/>
  <c r="L3933" i="4" a="1"/>
  <c r="H3934" i="4" a="1"/>
  <c r="I3934" i="4" a="1"/>
  <c r="K3934" i="4" a="1"/>
  <c r="C3935" i="4" a="1"/>
  <c r="L3935" i="4" a="1"/>
  <c r="I3936" i="4" a="1"/>
  <c r="I3937" i="4" a="1"/>
  <c r="C3939" i="4" a="1"/>
  <c r="I3939" i="4" a="1"/>
  <c r="B3940" i="4" a="1"/>
  <c r="G3940" i="4" a="1"/>
  <c r="I3940" i="4" a="1"/>
  <c r="I3942" i="4" a="1"/>
  <c r="J3944" i="4" a="1"/>
  <c r="G3945" i="4" a="1"/>
  <c r="J3945" i="4" a="1"/>
  <c r="C3946" i="4" a="1"/>
  <c r="I3946" i="4" a="1"/>
  <c r="L3946" i="4" a="1"/>
  <c r="C3947" i="4" a="1"/>
  <c r="G3947" i="4" a="1"/>
  <c r="I3947" i="4" a="1"/>
  <c r="B3948" i="4" a="1"/>
  <c r="K3948" i="4" a="1"/>
  <c r="B3949" i="4" a="1"/>
  <c r="I3951" i="4" a="1"/>
  <c r="H3953" i="4" a="1"/>
  <c r="K3953" i="4" a="1"/>
  <c r="B3954" i="4" a="1"/>
  <c r="H3954" i="4" a="1"/>
  <c r="J3954" i="4" a="1"/>
  <c r="B3956" i="4" a="1"/>
  <c r="G3956" i="4" a="1"/>
  <c r="K3956" i="4" a="1"/>
  <c r="B3957" i="4" a="1"/>
  <c r="H3957" i="4" a="1"/>
  <c r="K3957" i="4" a="1"/>
  <c r="I3959" i="4" a="1"/>
  <c r="B3960" i="4" a="1"/>
  <c r="I3960" i="4" a="1"/>
  <c r="K3960" i="4" a="1"/>
  <c r="B3961" i="4" a="1"/>
  <c r="G3961" i="4" a="1"/>
  <c r="J3961" i="4" a="1"/>
  <c r="B3962" i="4" a="1"/>
  <c r="G3962" i="4" a="1"/>
  <c r="K3962" i="4" a="1"/>
  <c r="C3963" i="4" a="1"/>
  <c r="G3963" i="4" a="1"/>
  <c r="I3963" i="4" a="1"/>
  <c r="L3963" i="4" a="1"/>
  <c r="C3964" i="4" a="1"/>
  <c r="I3964" i="4" a="1"/>
  <c r="C3965" i="4" a="1"/>
  <c r="G3965" i="4" a="1"/>
  <c r="I3965" i="4" a="1"/>
  <c r="L3965" i="4" a="1"/>
  <c r="I3966" i="4" a="1"/>
  <c r="I3968" i="4" a="1"/>
  <c r="J3969" i="4" a="1"/>
  <c r="J3970" i="4" a="1"/>
  <c r="C3971" i="4" a="1"/>
  <c r="J3971" i="4" a="1"/>
  <c r="G3973" i="4" a="1"/>
  <c r="I3973" i="4" a="1"/>
  <c r="K3973" i="4" a="1"/>
  <c r="B3974" i="4" a="1"/>
  <c r="I3974" i="4" a="1"/>
  <c r="H3976" i="4" a="1"/>
  <c r="J3976" i="4" a="1"/>
  <c r="B3977" i="4" a="1"/>
  <c r="J3979" i="4" a="1"/>
  <c r="B3980" i="4" a="1"/>
  <c r="L3980" i="4" a="1"/>
  <c r="C3981" i="4" a="1"/>
  <c r="G3981" i="4" a="1"/>
  <c r="I3981" i="4" a="1"/>
  <c r="L3981" i="4" a="1"/>
  <c r="H3982" i="4" a="1"/>
  <c r="G3985" i="4" a="1"/>
  <c r="B3986" i="4" a="1"/>
  <c r="I3986" i="4" a="1"/>
  <c r="L3986" i="4" a="1"/>
  <c r="C3987" i="4" a="1"/>
  <c r="G3987" i="4" a="1"/>
  <c r="H3987" i="4" a="1"/>
  <c r="G3989" i="4" a="1"/>
  <c r="I3989" i="4" a="1"/>
  <c r="B3990" i="4" a="1"/>
  <c r="L3990" i="4" a="1"/>
  <c r="G3991" i="4" a="1"/>
  <c r="H3991" i="4" a="1"/>
  <c r="J3991" i="4" a="1"/>
  <c r="H3993" i="4" a="1"/>
  <c r="K3993" i="4" a="1"/>
  <c r="I3995" i="4" a="1"/>
  <c r="K3997" i="4" a="1"/>
  <c r="H3998" i="4" a="1"/>
  <c r="J3998" i="4" a="1"/>
  <c r="B3999" i="4" a="1"/>
  <c r="J3999" i="4" a="1"/>
  <c r="B4000" i="4" a="1"/>
  <c r="I4000" i="4" a="1"/>
  <c r="L4000" i="4" a="1"/>
  <c r="G4001" i="4" a="1"/>
  <c r="J4001" i="4" a="1"/>
  <c r="B4002" i="4" a="1"/>
  <c r="K4002" i="4" a="1"/>
  <c r="B4003" i="4" a="1"/>
  <c r="K4003" i="4" a="1"/>
  <c r="C4004" i="4" a="1"/>
  <c r="K4004" i="4" a="1"/>
  <c r="C4005" i="4" a="1"/>
  <c r="J3004" i="4" a="1"/>
  <c r="K3004" i="4" a="1"/>
  <c r="L3004" i="4" a="1"/>
  <c r="B3381" i="4" a="1"/>
  <c r="G3381" i="4" a="1"/>
  <c r="H3381" i="4" a="1"/>
  <c r="J3381" i="4" a="1"/>
  <c r="J3383" i="4" a="1"/>
  <c r="L3387" i="4" a="1"/>
  <c r="H3388" i="4" a="1"/>
  <c r="L3388" i="4" a="1"/>
  <c r="K3389" i="4" a="1"/>
  <c r="B3390" i="4" a="1"/>
  <c r="K3390" i="4" a="1"/>
  <c r="B3391" i="4" a="1"/>
  <c r="K3391" i="4" a="1"/>
  <c r="B3392" i="4" a="1"/>
  <c r="K3392" i="4" a="1"/>
  <c r="C3393" i="4" a="1"/>
  <c r="G3393" i="4" a="1"/>
  <c r="H3393" i="4" a="1"/>
  <c r="K3393" i="4" a="1"/>
  <c r="G3395" i="4" a="1"/>
  <c r="J3395" i="4" a="1"/>
  <c r="B3396" i="4" a="1"/>
  <c r="I3396" i="4" a="1"/>
  <c r="L3396" i="4" a="1"/>
  <c r="C3397" i="4" a="1"/>
  <c r="I3397" i="4" a="1"/>
  <c r="G3399" i="4" a="1"/>
  <c r="H3399" i="4" a="1"/>
  <c r="H3400" i="4" a="1"/>
  <c r="J3400" i="4" a="1"/>
  <c r="L3402" i="4" a="1"/>
  <c r="K3403" i="4" a="1"/>
  <c r="J3404" i="4" a="1"/>
  <c r="B3405" i="4" a="1"/>
  <c r="L3405" i="4" a="1"/>
  <c r="H3406" i="4" a="1"/>
  <c r="J3406" i="4" a="1"/>
  <c r="B3407" i="4" a="1"/>
  <c r="K3407" i="4" a="1"/>
  <c r="B3408" i="4" a="1"/>
  <c r="I3408" i="4" a="1"/>
  <c r="B3409" i="4" a="1"/>
  <c r="B3412" i="4" a="1"/>
  <c r="I3412" i="4" a="1"/>
  <c r="B3415" i="4" a="1"/>
  <c r="H3415" i="4" a="1"/>
  <c r="B3416" i="4" a="1"/>
  <c r="C3418" i="4" a="1"/>
  <c r="H3418" i="4" a="1"/>
  <c r="I3418" i="4" a="1"/>
  <c r="J3418" i="4" a="1"/>
  <c r="G3420" i="4" a="1"/>
  <c r="H3420" i="4" a="1"/>
  <c r="K3420" i="4" a="1"/>
  <c r="B3421" i="4" a="1"/>
  <c r="H3421" i="4" a="1"/>
  <c r="J3421" i="4" a="1"/>
  <c r="C3423" i="4" a="1"/>
  <c r="G3426" i="4" a="1"/>
  <c r="I3426" i="4" a="1"/>
  <c r="K3426" i="4" a="1"/>
  <c r="C3431" i="4" a="1"/>
  <c r="G3431" i="4" a="1"/>
  <c r="H3431" i="4" a="1"/>
  <c r="B3432" i="4" a="1"/>
  <c r="G3432" i="4" a="1"/>
  <c r="H3432" i="4" a="1"/>
  <c r="K3432" i="4" a="1"/>
  <c r="L3432" i="4" a="1"/>
  <c r="C3433" i="4" a="1"/>
  <c r="K3433" i="4" a="1"/>
  <c r="G3435" i="4" a="1"/>
  <c r="J3435" i="4" a="1"/>
  <c r="G3437" i="4" a="1"/>
  <c r="H3437" i="4" a="1"/>
  <c r="B3438" i="4" a="1"/>
  <c r="B3439" i="4" a="1"/>
  <c r="C3439" i="4" a="1"/>
  <c r="G3439" i="4" a="1"/>
  <c r="J3439" i="4" a="1"/>
  <c r="G3442" i="4" a="1"/>
  <c r="I3442" i="4" a="1"/>
  <c r="L3442" i="4" a="1"/>
  <c r="C3443" i="4" a="1"/>
  <c r="K3443" i="4" a="1"/>
  <c r="B3444" i="4" a="1"/>
  <c r="I3444" i="4" a="1"/>
  <c r="L3444" i="4" a="1"/>
  <c r="C3445" i="4" a="1"/>
  <c r="J3445" i="4" a="1"/>
  <c r="B3446" i="4" a="1"/>
  <c r="G3446" i="4" a="1"/>
  <c r="H3446" i="4" a="1"/>
  <c r="G3447" i="4" a="1"/>
  <c r="H3447" i="4" a="1"/>
  <c r="B3448" i="4" a="1"/>
  <c r="G3448" i="4" a="1"/>
  <c r="H3448" i="4" a="1"/>
  <c r="I3448" i="4" a="1"/>
  <c r="L3448" i="4" a="1"/>
  <c r="C3449" i="4" a="1"/>
  <c r="H3449" i="4" a="1"/>
  <c r="L3449" i="4" a="1"/>
  <c r="B3450" i="4" a="1"/>
  <c r="H3450" i="4" a="1"/>
  <c r="K3450" i="4" a="1"/>
  <c r="B3451" i="4" a="1"/>
  <c r="I3451" i="4" a="1"/>
  <c r="L3451" i="4" a="1"/>
  <c r="B3452" i="4" a="1"/>
  <c r="I3452" i="4" a="1"/>
  <c r="C3453" i="4" a="1"/>
  <c r="D3453" i="4" s="1"/>
  <c r="C3464" i="4" a="1"/>
  <c r="D3464" i="4" s="1"/>
  <c r="B3466" i="4" a="1"/>
  <c r="C3466" i="4" a="1"/>
  <c r="B3468" i="4" a="1"/>
  <c r="G3468" i="4" a="1"/>
  <c r="I3468" i="4" a="1"/>
  <c r="G3469" i="4" a="1"/>
  <c r="B3470" i="4" a="1"/>
  <c r="B3471" i="4" a="1"/>
  <c r="B3472" i="4" a="1"/>
  <c r="B3474" i="4" a="1"/>
  <c r="G3474" i="4" a="1"/>
  <c r="J3474" i="4" a="1"/>
  <c r="G3475" i="4" a="1"/>
  <c r="C3476" i="4" a="1"/>
  <c r="G3476" i="4" a="1"/>
  <c r="H3476" i="4" a="1"/>
  <c r="B3477" i="4" a="1"/>
  <c r="J3477" i="4" a="1"/>
  <c r="K3479" i="4" a="1"/>
  <c r="G3480" i="4" a="1"/>
  <c r="H3480" i="4" a="1"/>
  <c r="K3480" i="4" a="1"/>
  <c r="K3482" i="4" a="1"/>
  <c r="C3483" i="4" a="1"/>
  <c r="G3483" i="4" a="1"/>
  <c r="I3483" i="4" a="1"/>
  <c r="B3484" i="4" a="1"/>
  <c r="I3484" i="4" a="1"/>
  <c r="H3486" i="4" a="1"/>
  <c r="C3487" i="4" a="1"/>
  <c r="J3487" i="4" a="1"/>
  <c r="B3488" i="4" a="1"/>
  <c r="H3488" i="4" a="1"/>
  <c r="K3488" i="4" a="1"/>
  <c r="B3496" i="4" a="1"/>
  <c r="B3497" i="4" a="1"/>
  <c r="H3497" i="4" a="1"/>
  <c r="K3497" i="4" a="1"/>
  <c r="C3498" i="4" a="1"/>
  <c r="I3498" i="4" a="1"/>
  <c r="J3500" i="4" a="1"/>
  <c r="G3502" i="4" a="1"/>
  <c r="J3504" i="4" a="1"/>
  <c r="B3806" i="4" a="1"/>
  <c r="I3806" i="4" a="1"/>
  <c r="C3808" i="4" a="1"/>
  <c r="H3808" i="4" a="1"/>
  <c r="J3808" i="4" a="1"/>
  <c r="G3810" i="4" a="1"/>
  <c r="H3810" i="4" a="1"/>
  <c r="K3810" i="4" a="1"/>
  <c r="B3812" i="4" a="1"/>
  <c r="H3812" i="4" a="1"/>
  <c r="B3814" i="4" a="1"/>
  <c r="G3814" i="4" a="1"/>
  <c r="H3814" i="4" a="1"/>
  <c r="K3814" i="4" a="1"/>
  <c r="C3815" i="4" a="1"/>
  <c r="I3815" i="4" a="1"/>
  <c r="C3817" i="4" a="1"/>
  <c r="G3817" i="4" a="1"/>
  <c r="C3819" i="4" a="1"/>
  <c r="I3819" i="4" a="1"/>
  <c r="L3819" i="4" a="1"/>
  <c r="H3820" i="4" a="1"/>
  <c r="I3820" i="4" a="1"/>
  <c r="H3822" i="4" a="1"/>
  <c r="K3822" i="4" a="1"/>
  <c r="C3823" i="4" a="1"/>
  <c r="H3823" i="4" a="1"/>
  <c r="I3823" i="4" a="1"/>
  <c r="K3823" i="4" a="1"/>
  <c r="B3824" i="4" a="1"/>
  <c r="I3824" i="4" a="1"/>
  <c r="L3824" i="4" a="1"/>
  <c r="H3825" i="4" a="1"/>
  <c r="J3825" i="4" a="1"/>
  <c r="C3826" i="4" a="1"/>
  <c r="G3826" i="4" a="1"/>
  <c r="I3826" i="4" a="1"/>
  <c r="H3828" i="4" a="1"/>
  <c r="J3828" i="4" a="1"/>
  <c r="B3829" i="4" a="1"/>
  <c r="L3829" i="4" a="1"/>
  <c r="G3830" i="4" a="1"/>
  <c r="H3830" i="4" a="1"/>
  <c r="K3830" i="4" a="1"/>
  <c r="B3831" i="4" a="1"/>
  <c r="H3831" i="4" a="1"/>
  <c r="K3831" i="4" a="1"/>
  <c r="B3832" i="4" a="1"/>
  <c r="G3832" i="4" a="1"/>
  <c r="K3832" i="4" a="1"/>
  <c r="C3833" i="4" a="1"/>
  <c r="G3833" i="4" a="1"/>
  <c r="J3833" i="4" a="1"/>
  <c r="B3834" i="4" a="1"/>
  <c r="K3834" i="4" a="1"/>
  <c r="C3835" i="4" a="1"/>
  <c r="J3835" i="4" a="1"/>
  <c r="C3836" i="4" a="1"/>
  <c r="L3836" i="4" a="1"/>
  <c r="C3837" i="4" a="1"/>
  <c r="G3841" i="4" a="1"/>
  <c r="H3841" i="4" a="1"/>
  <c r="K3841" i="4" a="1"/>
  <c r="B3842" i="4" a="1"/>
  <c r="G3842" i="4" a="1"/>
  <c r="H3842" i="4" a="1"/>
  <c r="L3842" i="4" a="1"/>
  <c r="C3843" i="4" a="1"/>
  <c r="B3844" i="4" a="1"/>
  <c r="C3844" i="4" a="1"/>
  <c r="H3844" i="4" a="1"/>
  <c r="I3845" i="4" a="1"/>
  <c r="G3847" i="4" a="1"/>
  <c r="H3847" i="4" a="1"/>
  <c r="B3848" i="4" a="1"/>
  <c r="B3849" i="4" a="1"/>
  <c r="C3849" i="4" a="1"/>
  <c r="I3849" i="4" a="1"/>
  <c r="B3851" i="4" a="1"/>
  <c r="C3851" i="4" a="1"/>
  <c r="G3851" i="4" a="1"/>
  <c r="J3853" i="4" a="1"/>
  <c r="G3854" i="4" a="1"/>
  <c r="J3856" i="4" a="1"/>
  <c r="B3857" i="4" a="1"/>
  <c r="K3857" i="4" a="1"/>
  <c r="B3858" i="4" a="1"/>
  <c r="I3858" i="4" a="1"/>
  <c r="B3860" i="4" a="1"/>
  <c r="C3860" i="4" a="1"/>
  <c r="I3860" i="4" a="1"/>
  <c r="B3861" i="4" a="1"/>
  <c r="G3861" i="4" a="1"/>
  <c r="C3862" i="4" a="1"/>
  <c r="G3862" i="4" a="1"/>
  <c r="I3862" i="4" a="1"/>
  <c r="K3862" i="4" a="1"/>
  <c r="C3863" i="4" a="1"/>
  <c r="G3865" i="4" a="1"/>
  <c r="J3865" i="4" a="1"/>
  <c r="H3867" i="4" a="1"/>
  <c r="L3867" i="4" a="1"/>
  <c r="G3868" i="4" a="1"/>
  <c r="I3868" i="4" a="1"/>
  <c r="L3868" i="4" a="1"/>
  <c r="G3869" i="4" a="1"/>
  <c r="I3869" i="4" a="1"/>
  <c r="I3871" i="4" a="1"/>
  <c r="K3871" i="4" a="1"/>
  <c r="G3872" i="4" a="1"/>
  <c r="I3872" i="4" a="1"/>
  <c r="G3874" i="4" a="1"/>
  <c r="J3874" i="4" a="1"/>
  <c r="B3875" i="4" a="1"/>
  <c r="K3875" i="4" a="1"/>
  <c r="C3876" i="4" a="1"/>
  <c r="B3877" i="4" a="1"/>
  <c r="J3877" i="4" a="1"/>
  <c r="B3878" i="4" a="1"/>
  <c r="L3878" i="4" a="1"/>
  <c r="L3879" i="4" a="1"/>
  <c r="K3880" i="4" a="1"/>
  <c r="C3881" i="4" a="1"/>
  <c r="J3882" i="4" a="1"/>
  <c r="B3884" i="4" a="1"/>
  <c r="I3884" i="4" a="1"/>
  <c r="K3884" i="4" a="1"/>
  <c r="L3884" i="4" a="1"/>
  <c r="B3885" i="4" a="1"/>
  <c r="H3885" i="4" a="1"/>
  <c r="J3885" i="4" a="1"/>
  <c r="G3886" i="4" a="1"/>
  <c r="I3886" i="4" a="1"/>
  <c r="B3891" i="4" a="1"/>
  <c r="G3891" i="4" a="1"/>
  <c r="I3891" i="4" a="1"/>
  <c r="K3891" i="4" a="1"/>
  <c r="B3892" i="4" a="1"/>
  <c r="G3893" i="4" a="1"/>
  <c r="B3895" i="4" a="1"/>
  <c r="G3895" i="4" a="1"/>
  <c r="G3896" i="4" a="1"/>
  <c r="J3896" i="4" a="1"/>
  <c r="L3896" i="4" a="1"/>
  <c r="C3897" i="4" a="1"/>
  <c r="J3897" i="4" a="1"/>
  <c r="K3897" i="4" a="1"/>
  <c r="B3898" i="4" a="1"/>
  <c r="I3898" i="4" a="1"/>
  <c r="K3898" i="4" a="1"/>
  <c r="B3899" i="4" a="1"/>
  <c r="G3899" i="4" a="1"/>
  <c r="I3899" i="4" a="1"/>
  <c r="B3901" i="4" a="1"/>
  <c r="J3901" i="4" a="1"/>
  <c r="K3901" i="4" a="1"/>
  <c r="C3902" i="4" a="1"/>
  <c r="J3902" i="4" a="1"/>
  <c r="B3903" i="4" a="1"/>
  <c r="I3903" i="4" a="1"/>
  <c r="C3905" i="4" a="1"/>
  <c r="B3906" i="4" a="1"/>
  <c r="H3906" i="4" a="1"/>
  <c r="K3906" i="4" a="1"/>
  <c r="B3907" i="4" a="1"/>
  <c r="J3907" i="4" a="1"/>
  <c r="C3909" i="4" a="1"/>
  <c r="H3909" i="4" a="1"/>
  <c r="I3910" i="4" a="1"/>
  <c r="L3910" i="4" a="1"/>
  <c r="G3911" i="4" a="1"/>
  <c r="H3911" i="4" a="1"/>
  <c r="K3911" i="4" a="1"/>
  <c r="G3913" i="4" a="1"/>
  <c r="H3913" i="4" a="1"/>
  <c r="K3913" i="4" a="1"/>
  <c r="B3914" i="4" a="1"/>
  <c r="I3914" i="4" a="1"/>
  <c r="C3916" i="4" a="1"/>
  <c r="G3916" i="4" a="1"/>
  <c r="J3916" i="4" a="1"/>
  <c r="L3916" i="4" a="1"/>
  <c r="C3917" i="4" a="1"/>
  <c r="J3917" i="4" a="1"/>
  <c r="C3918" i="4" a="1"/>
  <c r="J3920" i="4" a="1"/>
  <c r="B3921" i="4" a="1"/>
  <c r="K3921" i="4" a="1"/>
  <c r="B3922" i="4" a="1"/>
  <c r="B3923" i="4" a="1"/>
  <c r="G3923" i="4" a="1"/>
  <c r="I3923" i="4" a="1"/>
  <c r="K3923" i="4" a="1"/>
  <c r="K3924" i="4" a="1"/>
  <c r="C3925" i="4" a="1"/>
  <c r="G3925" i="4" a="1"/>
  <c r="H3925" i="4" a="1"/>
  <c r="I3925" i="4" a="1"/>
  <c r="K3925" i="4" a="1"/>
  <c r="B3926" i="4" a="1"/>
  <c r="G3926" i="4" a="1"/>
  <c r="I3926" i="4" a="1"/>
  <c r="C3928" i="4" a="1"/>
  <c r="H3928" i="4" a="1"/>
  <c r="J3928" i="4" a="1"/>
  <c r="K3928" i="4" a="1"/>
  <c r="B3929" i="4" a="1"/>
  <c r="J3929" i="4" a="1"/>
  <c r="K3931" i="4" a="1"/>
  <c r="K3933" i="4" a="1"/>
  <c r="B3934" i="4" a="1"/>
  <c r="G3934" i="4" a="1"/>
  <c r="J3934" i="4" a="1"/>
  <c r="B3935" i="4" a="1"/>
  <c r="H3935" i="4" a="1"/>
  <c r="G3937" i="4" a="1"/>
  <c r="L3937" i="4" a="1"/>
  <c r="G3938" i="4" a="1"/>
  <c r="I3938" i="4" a="1"/>
  <c r="K3938" i="4" a="1"/>
  <c r="B3939" i="4" a="1"/>
  <c r="K3939" i="4" a="1"/>
  <c r="K3940" i="4" a="1"/>
  <c r="G3941" i="4" a="1"/>
  <c r="J3941" i="4" a="1"/>
  <c r="L3941" i="4" a="1"/>
  <c r="H3942" i="4" a="1"/>
  <c r="B3943" i="4" a="1"/>
  <c r="K3943" i="4" a="1"/>
  <c r="H3944" i="4" a="1"/>
  <c r="K3944" i="4" a="1"/>
  <c r="B3945" i="4" a="1"/>
  <c r="L3945" i="4" a="1"/>
  <c r="K3946" i="4" a="1"/>
  <c r="L3947" i="4" a="1"/>
  <c r="L3948" i="4" a="1"/>
  <c r="C3949" i="4" a="1"/>
  <c r="H3949" i="4" a="1"/>
  <c r="L3949" i="4" a="1"/>
  <c r="J3950" i="4" a="1"/>
  <c r="L3951" i="4" a="1"/>
  <c r="J3952" i="4" a="1"/>
  <c r="J3953" i="4" a="1"/>
  <c r="J3955" i="4" a="1"/>
  <c r="C3956" i="4" a="1"/>
  <c r="H3956" i="4" a="1"/>
  <c r="J3956" i="4" a="1"/>
  <c r="C3957" i="4" a="1"/>
  <c r="G3958" i="4" a="1"/>
  <c r="J3958" i="4" a="1"/>
  <c r="B3959" i="4" a="1"/>
  <c r="G3959" i="4" a="1"/>
  <c r="J3959" i="4" a="1"/>
  <c r="C3960" i="4" a="1"/>
  <c r="G3960" i="4" a="1"/>
  <c r="I3962" i="4" a="1"/>
  <c r="K3964" i="4" a="1"/>
  <c r="H3965" i="4" a="1"/>
  <c r="K3965" i="4" a="1"/>
  <c r="B3966" i="4" a="1"/>
  <c r="H3966" i="4" a="1"/>
  <c r="J3966" i="4" a="1"/>
  <c r="C3967" i="4" a="1"/>
  <c r="H3967" i="4" a="1"/>
  <c r="I3967" i="4" a="1"/>
  <c r="K3967" i="4" a="1"/>
  <c r="H3969" i="4" a="1"/>
  <c r="B3970" i="4" a="1"/>
  <c r="H3992" i="4" a="1"/>
  <c r="B3993" i="4" a="1"/>
  <c r="C3994" i="4" a="1"/>
  <c r="G3994" i="4" a="1"/>
  <c r="J3994" i="4" a="1"/>
  <c r="L3994" i="4" a="1"/>
  <c r="J3995" i="4" a="1"/>
  <c r="B3996" i="4" a="1"/>
  <c r="G3996" i="4" a="1"/>
  <c r="K3996" i="4" a="1"/>
  <c r="B3998" i="4" a="1"/>
  <c r="G3998" i="4" a="1"/>
  <c r="I3998" i="4" a="1"/>
  <c r="L3998" i="4" a="1"/>
  <c r="H3999" i="4" a="1"/>
  <c r="K3999" i="4" a="1"/>
  <c r="K4000" i="4" a="1"/>
  <c r="B4001" i="4" a="1"/>
  <c r="J4004" i="4" a="1"/>
  <c r="C491" i="4" a="1"/>
  <c r="G491" i="4" a="1"/>
  <c r="B493" i="4" a="1"/>
  <c r="B494" i="4" a="1"/>
  <c r="C494" i="4" a="1"/>
  <c r="G494" i="4" a="1"/>
  <c r="B503" i="4" a="1"/>
  <c r="B3505" i="4" a="1"/>
  <c r="C3505" i="4" a="1"/>
  <c r="G3505" i="4" a="1"/>
  <c r="H3505" i="4" a="1"/>
  <c r="I3505" i="4" a="1"/>
  <c r="J3505" i="4" a="1"/>
  <c r="K3505" i="4" a="1"/>
  <c r="L3505" i="4" a="1"/>
  <c r="B3816" i="4" a="1"/>
  <c r="H3817" i="4" a="1"/>
  <c r="J3817" i="4" a="1"/>
  <c r="K3819" i="4" a="1"/>
  <c r="B3820" i="4" a="1"/>
  <c r="G3820" i="4" a="1"/>
  <c r="L3820" i="4" a="1"/>
  <c r="C3821" i="4" a="1"/>
  <c r="H3821" i="4" a="1"/>
  <c r="J3821" i="4" a="1"/>
  <c r="C3822" i="4" a="1"/>
  <c r="H3824" i="4" a="1"/>
  <c r="K3824" i="4" a="1"/>
  <c r="C3825" i="4" a="1"/>
  <c r="L3825" i="4" a="1"/>
  <c r="H3826" i="4" a="1"/>
  <c r="L3826" i="4" a="1"/>
  <c r="G3827" i="4" a="1"/>
  <c r="I3827" i="4" a="1"/>
  <c r="K3827" i="4" a="1"/>
  <c r="B3828" i="4" a="1"/>
  <c r="L3828" i="4" a="1"/>
  <c r="G3829" i="4" a="1"/>
  <c r="J3829" i="4" a="1"/>
  <c r="B3830" i="4" a="1"/>
  <c r="J3830" i="4" a="1"/>
  <c r="I3832" i="4" a="1"/>
  <c r="H3834" i="4" a="1"/>
  <c r="I3834" i="4" a="1"/>
  <c r="B3835" i="4" a="1"/>
  <c r="G3835" i="4" a="1"/>
  <c r="L3835" i="4" a="1"/>
  <c r="G3836" i="4" a="1"/>
  <c r="H3836" i="4" a="1"/>
  <c r="J3836" i="4" a="1"/>
  <c r="H3838" i="4" a="1"/>
  <c r="J3838" i="4" a="1"/>
  <c r="C3840" i="4" a="1"/>
  <c r="B3841" i="4" a="1"/>
  <c r="I3841" i="4" a="1"/>
  <c r="J3844" i="4" a="1"/>
  <c r="C3846" i="4" a="1"/>
  <c r="B3850" i="4" a="1"/>
  <c r="C3850" i="4" a="1"/>
  <c r="C3852" i="4" a="1"/>
  <c r="G3853" i="4" a="1"/>
  <c r="H3853" i="4" a="1"/>
  <c r="I3853" i="4" a="1"/>
  <c r="H3855" i="4" a="1"/>
  <c r="J3855" i="4" a="1"/>
  <c r="G3860" i="4" a="1"/>
  <c r="L3862" i="4" a="1"/>
  <c r="L3863" i="4" a="1"/>
  <c r="H3864" i="4" a="1"/>
  <c r="J3864" i="4" a="1"/>
  <c r="I3866" i="4" a="1"/>
  <c r="H3868" i="4" a="1"/>
  <c r="H3870" i="4" a="1"/>
  <c r="J3870" i="4" a="1"/>
  <c r="H3872" i="4" a="1"/>
  <c r="L3872" i="4" a="1"/>
  <c r="C3873" i="4" a="1"/>
  <c r="K3873" i="4" a="1"/>
  <c r="H3874" i="4" a="1"/>
  <c r="I3874" i="4" a="1"/>
  <c r="H3876" i="4" a="1"/>
  <c r="J3876" i="4" a="1"/>
  <c r="L3876" i="4" a="1"/>
  <c r="G3877" i="4" a="1"/>
  <c r="I3877" i="4" a="1"/>
  <c r="K3877" i="4" a="1"/>
  <c r="G3878" i="4" a="1"/>
  <c r="H3878" i="4" a="1"/>
  <c r="K3878" i="4" a="1"/>
  <c r="C3879" i="4" a="1"/>
  <c r="G3879" i="4" a="1"/>
  <c r="I3879" i="4" a="1"/>
  <c r="G3881" i="4" a="1"/>
  <c r="I3881" i="4" a="1"/>
  <c r="B3882" i="4" a="1"/>
  <c r="C3882" i="4" a="1"/>
  <c r="I3882" i="4" a="1"/>
  <c r="G3883" i="4" a="1"/>
  <c r="H3883" i="4" a="1"/>
  <c r="K3883" i="4" a="1"/>
  <c r="C3885" i="4" a="1"/>
  <c r="G3885" i="4" a="1"/>
  <c r="I3885" i="4" a="1"/>
  <c r="K3885" i="4" a="1"/>
  <c r="C3887" i="4" a="1"/>
  <c r="G3887" i="4" a="1"/>
  <c r="C3888" i="4" a="1"/>
  <c r="D3888" i="4" s="1"/>
  <c r="B3889" i="4" a="1"/>
  <c r="B3890" i="4" a="1"/>
  <c r="C3890" i="4" a="1"/>
  <c r="B3894" i="4" a="1"/>
  <c r="C3896" i="4" a="1"/>
  <c r="H3896" i="4" a="1"/>
  <c r="K3896" i="4" a="1"/>
  <c r="B3897" i="4" a="1"/>
  <c r="I3897" i="4" a="1"/>
  <c r="G3898" i="4" a="1"/>
  <c r="J3898" i="4" a="1"/>
  <c r="J3899" i="4" a="1"/>
  <c r="G3901" i="4" a="1"/>
  <c r="H3901" i="4" a="1"/>
  <c r="L3901" i="4" a="1"/>
  <c r="B3902" i="4" a="1"/>
  <c r="H3902" i="4" a="1"/>
  <c r="K3902" i="4" a="1"/>
  <c r="C3904" i="4" a="1"/>
  <c r="H3904" i="4" a="1"/>
  <c r="J3904" i="4" a="1"/>
  <c r="G3905" i="4" a="1"/>
  <c r="J3906" i="4" a="1"/>
  <c r="C3907" i="4" a="1"/>
  <c r="D3907" i="4" s="1"/>
  <c r="G3907" i="4" a="1"/>
  <c r="H3907" i="4" a="1"/>
  <c r="I3907" i="4" a="1"/>
  <c r="L3907" i="4" a="1"/>
  <c r="B3908" i="4" a="1"/>
  <c r="I3908" i="4" a="1"/>
  <c r="K3908" i="4" a="1"/>
  <c r="B3909" i="4" a="1"/>
  <c r="K3910" i="4" a="1"/>
  <c r="C3911" i="4" a="1"/>
  <c r="J3911" i="4" a="1"/>
  <c r="L3911" i="4" a="1"/>
  <c r="C3912" i="4" a="1"/>
  <c r="I3912" i="4" a="1"/>
  <c r="L3912" i="4" a="1"/>
  <c r="C3913" i="4" a="1"/>
  <c r="J3913" i="4" a="1"/>
  <c r="J3915" i="4" a="1"/>
  <c r="I3916" i="4" a="1"/>
  <c r="J3918" i="4" a="1"/>
  <c r="B3919" i="4" a="1"/>
  <c r="I3919" i="4" a="1"/>
  <c r="L3919" i="4" a="1"/>
  <c r="C3920" i="4" a="1"/>
  <c r="G3920" i="4" a="1"/>
  <c r="K3920" i="4" a="1"/>
  <c r="L3920" i="4" a="1"/>
  <c r="G3921" i="4" a="1"/>
  <c r="I3921" i="4" a="1"/>
  <c r="L3921" i="4" a="1"/>
  <c r="G3922" i="4" a="1"/>
  <c r="J3922" i="4" a="1"/>
  <c r="K3922" i="4" a="1"/>
  <c r="C3923" i="4" a="1"/>
  <c r="L3923" i="4" a="1"/>
  <c r="B3924" i="4" a="1"/>
  <c r="J3924" i="4" a="1"/>
  <c r="K3926" i="4" a="1"/>
  <c r="C3927" i="4" a="1"/>
  <c r="I3927" i="4" a="1"/>
  <c r="B3928" i="4" a="1"/>
  <c r="G3928" i="4" a="1"/>
  <c r="I3928" i="4" a="1"/>
  <c r="L3930" i="4" a="1"/>
  <c r="G3931" i="4" a="1"/>
  <c r="I3931" i="4" a="1"/>
  <c r="L3931" i="4" a="1"/>
  <c r="K3932" i="4" a="1"/>
  <c r="B3933" i="4" a="1"/>
  <c r="J3933" i="4" a="1"/>
  <c r="G3935" i="4" a="1"/>
  <c r="J3935" i="4" a="1"/>
  <c r="L3936" i="4" a="1"/>
  <c r="J3937" i="4" a="1"/>
  <c r="G3939" i="4" a="1"/>
  <c r="J3939" i="4" a="1"/>
  <c r="J3940" i="4" a="1"/>
  <c r="C3941" i="4" a="1"/>
  <c r="H3941" i="4" a="1"/>
  <c r="I3941" i="4" a="1"/>
  <c r="B3942" i="4" a="1"/>
  <c r="L3942" i="4" a="1"/>
  <c r="H3943" i="4" a="1"/>
  <c r="J3943" i="4" a="1"/>
  <c r="B3944" i="4" a="1"/>
  <c r="G3944" i="4" a="1"/>
  <c r="I3944" i="4" a="1"/>
  <c r="L3944" i="4" a="1"/>
  <c r="C3945" i="4" a="1"/>
  <c r="H3945" i="4" a="1"/>
  <c r="K3945" i="4" a="1"/>
  <c r="H3946" i="4" a="1"/>
  <c r="B3947" i="4" a="1"/>
  <c r="J3947" i="4" a="1"/>
  <c r="I3949" i="4" a="1"/>
  <c r="C3950" i="4" a="1"/>
  <c r="L3950" i="4" a="1"/>
  <c r="C3951" i="4" a="1"/>
  <c r="G3951" i="4" a="1"/>
  <c r="H3951" i="4" a="1"/>
  <c r="J3951" i="4" a="1"/>
  <c r="K3951" i="4" a="1"/>
  <c r="C3952" i="4" a="1"/>
  <c r="G3952" i="4" a="1"/>
  <c r="K3952" i="4" a="1"/>
  <c r="K3954" i="4" a="1"/>
  <c r="C3955" i="4" a="1"/>
  <c r="J3957" i="4" a="1"/>
  <c r="C3958" i="4" a="1"/>
  <c r="L3960" i="4" a="1"/>
  <c r="I3961" i="4" a="1"/>
  <c r="L3961" i="4" a="1"/>
  <c r="L3962" i="4" a="1"/>
  <c r="H3963" i="4" a="1"/>
  <c r="J3963" i="4" a="1"/>
  <c r="B3964" i="4" a="1"/>
  <c r="J3964" i="4" a="1"/>
  <c r="B3967" i="4" a="1"/>
  <c r="L3967" i="4" a="1"/>
  <c r="C3968" i="4" a="1"/>
  <c r="J3968" i="4" a="1"/>
  <c r="L3970" i="4" a="1"/>
  <c r="G3971" i="4" a="1"/>
  <c r="H3971" i="4" a="1"/>
  <c r="L3971" i="4" a="1"/>
  <c r="C3972" i="4" a="1"/>
  <c r="J3972" i="4" a="1"/>
  <c r="C3974" i="4" a="1"/>
  <c r="J3974" i="4" a="1"/>
  <c r="K3974" i="4" a="1"/>
  <c r="B3975" i="4" a="1"/>
  <c r="G3975" i="4" a="1"/>
  <c r="H3975" i="4" a="1"/>
  <c r="K3975" i="4" a="1"/>
  <c r="C3976" i="4" a="1"/>
  <c r="K3976" i="4" a="1"/>
  <c r="C3977" i="4" a="1"/>
  <c r="J3977" i="4" a="1"/>
  <c r="I3978" i="4" a="1"/>
  <c r="B3979" i="4" a="1"/>
  <c r="I3979" i="4" a="1"/>
  <c r="L3979" i="4" a="1"/>
  <c r="C3980" i="4" a="1"/>
  <c r="G3980" i="4" a="1"/>
  <c r="I3980" i="4" a="1"/>
  <c r="G3982" i="4" a="1"/>
  <c r="I3982" i="4" a="1"/>
  <c r="L3982" i="4" a="1"/>
  <c r="C3983" i="4" a="1"/>
  <c r="I3983" i="4" a="1"/>
  <c r="L3983" i="4" a="1"/>
  <c r="J3987" i="4" a="1"/>
  <c r="L3987" i="4" a="1"/>
  <c r="G3988" i="4" a="1"/>
  <c r="I3988" i="4" a="1"/>
  <c r="K3990" i="4" a="1"/>
  <c r="B3991" i="4" a="1"/>
  <c r="I3991" i="4" a="1"/>
  <c r="K3991" i="4" a="1"/>
  <c r="C3992" i="4" a="1"/>
  <c r="J3992" i="4" a="1"/>
  <c r="I3994" i="4" a="1"/>
  <c r="K3994" i="4" a="1"/>
  <c r="B3995" i="4" a="1"/>
  <c r="G3995" i="4" a="1"/>
  <c r="L3995" i="4" a="1"/>
  <c r="I3996" i="4" a="1"/>
  <c r="B3997" i="4" a="1"/>
  <c r="G3997" i="4" a="1"/>
  <c r="I3997" i="4" a="1"/>
  <c r="G3999" i="4" a="1"/>
  <c r="H4001" i="4" a="1"/>
  <c r="K4001" i="4" a="1"/>
  <c r="C4002" i="4" a="1"/>
  <c r="G4002" i="4" a="1"/>
  <c r="H4002" i="4" a="1"/>
  <c r="L4002" i="4" a="1"/>
  <c r="H4003" i="4" a="1"/>
  <c r="J4003" i="4" a="1"/>
  <c r="G4005" i="4" a="1"/>
  <c r="H4005" i="4" a="1"/>
  <c r="I4005" i="4" a="1"/>
  <c r="J4005" i="4" a="1"/>
  <c r="K4005" i="4" a="1"/>
  <c r="L4005" i="4" a="1"/>
  <c r="I4505" i="4" a="1"/>
  <c r="J4505" i="4" a="1"/>
  <c r="K4505" i="4" a="1"/>
  <c r="L4505" i="4" a="1"/>
  <c r="C423" i="4" a="1"/>
  <c r="G423" i="4" a="1"/>
  <c r="H423" i="4" a="1"/>
  <c r="J423" i="4" a="1"/>
  <c r="K423" i="4" a="1"/>
  <c r="B425" i="4" a="1"/>
  <c r="C425" i="4" a="1"/>
  <c r="B426" i="4" a="1"/>
  <c r="C426" i="4" a="1"/>
  <c r="B429" i="4" a="1"/>
  <c r="C429" i="4" a="1"/>
  <c r="G429" i="4" a="1"/>
  <c r="B431" i="4" a="1"/>
  <c r="C431" i="4" a="1"/>
  <c r="B435" i="4" a="1"/>
  <c r="C435" i="4" a="1"/>
  <c r="D435" i="4" s="1"/>
  <c r="B436" i="4" a="1"/>
  <c r="C436" i="4" a="1"/>
  <c r="B437" i="4" a="1"/>
  <c r="B438" i="4" a="1"/>
  <c r="C438" i="4" a="1"/>
  <c r="D438" i="4" s="1"/>
  <c r="B439" i="4" a="1"/>
  <c r="C439" i="4" a="1"/>
  <c r="D439" i="4" s="1"/>
  <c r="B440" i="4" a="1"/>
  <c r="C440" i="4" a="1"/>
  <c r="D440" i="4" s="1"/>
  <c r="B442" i="4" a="1"/>
  <c r="B443" i="4" a="1"/>
  <c r="C443" i="4" a="1"/>
  <c r="B444" i="4" a="1"/>
  <c r="C444" i="4" a="1"/>
  <c r="D444" i="4" s="1"/>
  <c r="B445" i="4" a="1"/>
  <c r="B446" i="4" a="1"/>
  <c r="C446" i="4" a="1"/>
  <c r="D446" i="4" s="1"/>
  <c r="B447" i="4" a="1"/>
  <c r="C447" i="4" a="1"/>
  <c r="B451" i="4" a="1"/>
  <c r="C451" i="4" a="1"/>
  <c r="D451" i="4" s="1"/>
  <c r="B453" i="4" a="1"/>
  <c r="C453" i="4" a="1"/>
  <c r="G453" i="4" a="1"/>
  <c r="H453" i="4" a="1"/>
  <c r="I453" i="4" a="1"/>
  <c r="J453" i="4" a="1"/>
  <c r="K453" i="4" a="1"/>
  <c r="L453" i="4" a="1"/>
  <c r="C457" i="4" a="1"/>
  <c r="B458" i="4" a="1"/>
  <c r="B462" i="4" a="1"/>
  <c r="H462" i="4" a="1"/>
  <c r="I462" i="4" a="1"/>
  <c r="K462" i="4" a="1"/>
  <c r="L462" i="4" a="1"/>
  <c r="B463" i="4" a="1"/>
  <c r="C463" i="4" a="1"/>
  <c r="G463" i="4" a="1"/>
  <c r="H463" i="4" a="1"/>
  <c r="B464" i="4" a="1"/>
  <c r="C464" i="4" a="1"/>
  <c r="B465" i="4" a="1"/>
  <c r="C466" i="4" a="1"/>
  <c r="G466" i="4" a="1"/>
  <c r="B467" i="4" a="1"/>
  <c r="C467" i="4" a="1"/>
  <c r="B468" i="4" a="1"/>
  <c r="C468" i="4" a="1"/>
  <c r="B469" i="4" a="1"/>
  <c r="C469" i="4" a="1"/>
  <c r="D469" i="4" s="1"/>
  <c r="C470" i="4" a="1"/>
  <c r="B474" i="4" a="1"/>
  <c r="C474" i="4" a="1"/>
  <c r="G474" i="4" a="1"/>
  <c r="H474" i="4" a="1"/>
  <c r="B476" i="4" a="1"/>
  <c r="C476" i="4" a="1"/>
  <c r="B477" i="4" a="1"/>
  <c r="C477" i="4" a="1"/>
  <c r="B478" i="4" a="1"/>
  <c r="C478" i="4" a="1"/>
  <c r="B480" i="4" a="1"/>
  <c r="C480" i="4" a="1"/>
  <c r="G480" i="4" a="1"/>
  <c r="H480" i="4" a="1"/>
  <c r="I480" i="4" a="1"/>
  <c r="J480" i="4" a="1"/>
  <c r="K480" i="4" a="1"/>
  <c r="L480" i="4" a="1"/>
  <c r="B482" i="4" a="1"/>
  <c r="C482" i="4" a="1"/>
  <c r="B486" i="4" a="1"/>
  <c r="C486" i="4" a="1"/>
  <c r="C488" i="4" a="1"/>
  <c r="G488" i="4" a="1"/>
  <c r="I488" i="4" a="1"/>
  <c r="K488" i="4" a="1"/>
  <c r="C490" i="4" a="1"/>
  <c r="H494" i="4" a="1"/>
  <c r="B495" i="4" a="1"/>
  <c r="C495" i="4" a="1"/>
  <c r="B496" i="4" a="1"/>
  <c r="C496" i="4" a="1"/>
  <c r="C499" i="4" a="1"/>
  <c r="D499" i="4" s="1"/>
  <c r="B500" i="4" a="1"/>
  <c r="B501" i="4" a="1"/>
  <c r="H501" i="4" a="1"/>
  <c r="J501" i="4" a="1"/>
  <c r="B502" i="4" a="1"/>
  <c r="G502" i="4" a="1"/>
  <c r="C503" i="4" a="1"/>
  <c r="L5005" i="4" a="1"/>
  <c r="B5995" i="4" a="1"/>
  <c r="C5995" i="4" a="1"/>
  <c r="D5995" i="4"/>
  <c r="B5998" i="4" a="1"/>
  <c r="C5998" i="4" a="1"/>
  <c r="D5998" i="4"/>
  <c r="B5999" i="4" a="1"/>
  <c r="C5999" i="4" a="1"/>
  <c r="D5999" i="4"/>
  <c r="B6001" i="4" a="1"/>
  <c r="C6001" i="4" a="1"/>
  <c r="D6001" i="4"/>
  <c r="B498" i="4" a="1"/>
  <c r="C498" i="4" a="1"/>
  <c r="D498" i="4" s="1"/>
  <c r="B499" i="4" a="1"/>
  <c r="G501" i="4" a="1"/>
  <c r="L501" i="4" a="1"/>
  <c r="D5506" i="4"/>
  <c r="G5506" i="4" a="1"/>
  <c r="H5506" i="4" a="1"/>
  <c r="I5506" i="4" a="1"/>
  <c r="J5506" i="4" a="1"/>
  <c r="K5506" i="4" a="1"/>
  <c r="L5506" i="4" a="1"/>
  <c r="B5996" i="4" a="1"/>
  <c r="C5996" i="4" a="1"/>
  <c r="D5996" i="4"/>
  <c r="G5996" i="4" a="1"/>
  <c r="B5997" i="4" a="1"/>
  <c r="C5997" i="4" a="1"/>
  <c r="D5997" i="4"/>
  <c r="B6000" i="4" a="1"/>
  <c r="C6000" i="4" a="1"/>
  <c r="D6000" i="4"/>
  <c r="L2" i="4" a="1"/>
  <c r="J2" i="4" a="1"/>
  <c r="I2" i="4" a="1"/>
  <c r="H2" i="4" a="1"/>
  <c r="G2" i="4" a="1"/>
  <c r="K2" i="4" a="1"/>
  <c r="C2" i="4" a="1"/>
  <c r="B2" i="4" a="1"/>
  <c r="B52" i="3" a="1"/>
  <c r="C52" i="3" s="1" a="1"/>
  <c r="B53" i="3" a="1"/>
  <c r="C53" i="3" s="1" a="1"/>
  <c r="B94" i="3" a="1"/>
  <c r="C94" i="3" s="1" a="1"/>
  <c r="B95" i="3" a="1"/>
  <c r="C95" i="3" s="1" a="1"/>
  <c r="B97" i="3" a="1"/>
  <c r="C97" i="3" s="1" a="1"/>
  <c r="B147" i="3" a="1"/>
  <c r="C147" i="3" s="1" a="1"/>
  <c r="B103" i="3" a="1"/>
  <c r="C103" i="3" s="1" a="1"/>
  <c r="B140" i="3" a="1"/>
  <c r="B141" i="3" a="1"/>
  <c r="C141" i="3" s="1" a="1"/>
  <c r="B142" i="3" a="1"/>
  <c r="B143" i="3" a="1"/>
  <c r="C143" i="3" s="1" a="1"/>
  <c r="B144" i="3" a="1"/>
  <c r="C144" i="3" s="1" a="1"/>
  <c r="B152" i="3" a="1"/>
  <c r="C152" i="3" s="1" a="1"/>
  <c r="B153" i="3" a="1"/>
  <c r="C153" i="3" s="1" a="1"/>
  <c r="B194" i="3" a="1"/>
  <c r="B195" i="3" a="1"/>
  <c r="C195" i="3" s="1" a="1"/>
  <c r="B196" i="3" a="1"/>
  <c r="B197" i="3" a="1"/>
  <c r="B198" i="3" a="1"/>
  <c r="B199" i="3" a="1"/>
  <c r="C199" i="3" s="1" a="1"/>
  <c r="B200" i="3" a="1"/>
  <c r="B201" i="3" a="1"/>
  <c r="C201" i="3" s="1" a="1"/>
  <c r="B150" i="3" a="1"/>
  <c r="B151" i="3" a="1"/>
  <c r="A202" i="3" a="1"/>
  <c r="B202" i="3" a="1"/>
  <c r="A203" i="3" a="1"/>
  <c r="B203" i="3" a="1"/>
  <c r="C203" i="3" s="1" a="1"/>
  <c r="A204" i="3" a="1"/>
  <c r="B204" i="3" a="1"/>
  <c r="A248" i="3" a="1"/>
  <c r="B248" i="3" a="1"/>
  <c r="A249" i="3" a="1"/>
  <c r="B98" i="3" a="1"/>
  <c r="C98" i="3" s="1" a="1"/>
  <c r="B249" i="3" a="1"/>
  <c r="A250" i="3" a="1"/>
  <c r="B250" i="3" a="1"/>
  <c r="B148" i="3" a="1"/>
  <c r="B149" i="3" a="1"/>
  <c r="C149" i="3" s="1" a="1"/>
  <c r="A251" i="3" a="1"/>
  <c r="B251" i="3" a="1"/>
  <c r="A252" i="3" a="1"/>
  <c r="B252" i="3" a="1"/>
  <c r="A253" i="3" a="1"/>
  <c r="B253" i="3" a="1"/>
  <c r="C253" i="3" s="1" a="1"/>
  <c r="A254" i="3" a="1"/>
  <c r="B254" i="3" a="1"/>
  <c r="A301" i="3" a="1"/>
  <c r="A304" i="3" a="1"/>
  <c r="B304" i="3" a="1"/>
  <c r="B96" i="3" a="1"/>
  <c r="C96" i="3" s="1" a="1"/>
  <c r="B301" i="3" a="1"/>
  <c r="A302" i="3" a="1"/>
  <c r="B302" i="3" a="1"/>
  <c r="A303" i="3" a="1"/>
  <c r="B303" i="3" a="1"/>
  <c r="B102" i="3" a="1"/>
  <c r="C102" i="3" s="1" a="1"/>
  <c r="B145" i="3" a="1"/>
  <c r="B146" i="3" a="1"/>
  <c r="C146" i="3" s="1" a="1"/>
  <c r="A402" i="3" a="1"/>
  <c r="B402" i="3" a="1"/>
  <c r="A403" i="3" a="1"/>
  <c r="B403" i="3" a="1"/>
  <c r="A404" i="3" a="1"/>
  <c r="B404" i="3" a="1"/>
  <c r="B100" i="3" a="1"/>
  <c r="C100" i="3" s="1" a="1"/>
  <c r="A405" i="3" a="1"/>
  <c r="B405" i="3" a="1"/>
  <c r="B101" i="3" a="1"/>
  <c r="C101" i="3" s="1" a="1"/>
  <c r="B99" i="3" a="1"/>
  <c r="C99" i="3" s="1" a="1"/>
  <c r="B3" i="3" a="1"/>
  <c r="B4" i="3" a="1"/>
  <c r="B5" i="3" a="1"/>
  <c r="B6" i="3" a="1"/>
  <c r="B7" i="3" a="1"/>
  <c r="B8" i="3" a="1"/>
  <c r="B9" i="3" a="1"/>
  <c r="B10" i="3" a="1"/>
  <c r="B11" i="3" a="1"/>
  <c r="B12" i="3" a="1"/>
  <c r="B13" i="3" a="1"/>
  <c r="B14" i="3" a="1"/>
  <c r="B15" i="3" a="1"/>
  <c r="B16" i="3" a="1"/>
  <c r="B17" i="3" a="1"/>
  <c r="B18" i="3" a="1"/>
  <c r="B19" i="3" a="1"/>
  <c r="B20" i="3" a="1"/>
  <c r="B21" i="3" a="1"/>
  <c r="B22" i="3" a="1"/>
  <c r="B23" i="3" a="1"/>
  <c r="B24" i="3" a="1"/>
  <c r="B25" i="3" a="1"/>
  <c r="B26" i="3" a="1"/>
  <c r="B27" i="3" a="1"/>
  <c r="B28" i="3" a="1"/>
  <c r="B29" i="3" a="1"/>
  <c r="B30" i="3" a="1"/>
  <c r="B31" i="3" a="1"/>
  <c r="B32" i="3" a="1"/>
  <c r="B33" i="3" a="1"/>
  <c r="B34" i="3" a="1"/>
  <c r="B35" i="3" a="1"/>
  <c r="B36" i="3" a="1"/>
  <c r="B37" i="3" a="1"/>
  <c r="B38" i="3" a="1"/>
  <c r="B39" i="3" a="1"/>
  <c r="B40" i="3" a="1"/>
  <c r="B41" i="3" a="1"/>
  <c r="B42" i="3" a="1"/>
  <c r="B43" i="3" a="1"/>
  <c r="B44" i="3" a="1"/>
  <c r="B45" i="3" a="1"/>
  <c r="B46" i="3" a="1"/>
  <c r="B47" i="3" a="1"/>
  <c r="B49" i="3" a="1"/>
  <c r="B54" i="3" a="1"/>
  <c r="B55" i="3" a="1"/>
  <c r="B56" i="3" a="1"/>
  <c r="B57" i="3" a="1"/>
  <c r="B58" i="3" a="1"/>
  <c r="B59" i="3" a="1"/>
  <c r="B60" i="3" a="1"/>
  <c r="B61" i="3" a="1"/>
  <c r="B62" i="3" a="1"/>
  <c r="B63" i="3" a="1"/>
  <c r="B64" i="3" a="1"/>
  <c r="B65" i="3" a="1"/>
  <c r="B66" i="3" a="1"/>
  <c r="B67" i="3" a="1"/>
  <c r="B68" i="3" a="1"/>
  <c r="B69" i="3" a="1"/>
  <c r="B70" i="3" a="1"/>
  <c r="B71" i="3" a="1"/>
  <c r="B72" i="3" a="1"/>
  <c r="B73" i="3" a="1"/>
  <c r="B74" i="3" a="1"/>
  <c r="B75" i="3" a="1"/>
  <c r="B76" i="3" a="1"/>
  <c r="B77" i="3" a="1"/>
  <c r="B78" i="3" a="1"/>
  <c r="B79" i="3" a="1"/>
  <c r="B80" i="3" a="1"/>
  <c r="B81" i="3" a="1"/>
  <c r="B82" i="3" a="1"/>
  <c r="B83" i="3" a="1"/>
  <c r="B84" i="3" a="1"/>
  <c r="B85" i="3" a="1"/>
  <c r="B86" i="3" a="1"/>
  <c r="B87" i="3" a="1"/>
  <c r="B88" i="3" a="1"/>
  <c r="B89" i="3" a="1"/>
  <c r="B90" i="3" a="1"/>
  <c r="B91" i="3" a="1"/>
  <c r="B92" i="3" a="1"/>
  <c r="B93" i="3" a="1"/>
  <c r="I195" i="3" a="1"/>
  <c r="J195" i="3" a="1"/>
  <c r="B104" i="3" a="1"/>
  <c r="B105" i="3" a="1"/>
  <c r="B106" i="3" a="1"/>
  <c r="B107" i="3" a="1"/>
  <c r="B108" i="3" a="1"/>
  <c r="B109" i="3" a="1"/>
  <c r="B110" i="3" a="1"/>
  <c r="B111" i="3" a="1"/>
  <c r="B112" i="3" a="1"/>
  <c r="B113" i="3" a="1"/>
  <c r="B114" i="3" a="1"/>
  <c r="B115" i="3" a="1"/>
  <c r="B116" i="3" a="1"/>
  <c r="B117" i="3" a="1"/>
  <c r="B118" i="3" a="1"/>
  <c r="B119" i="3" a="1"/>
  <c r="B120" i="3" a="1"/>
  <c r="B121" i="3" a="1"/>
  <c r="B122" i="3" a="1"/>
  <c r="B123" i="3" a="1"/>
  <c r="B124" i="3" a="1"/>
  <c r="B125" i="3" a="1"/>
  <c r="B126" i="3" a="1"/>
  <c r="B127" i="3" a="1"/>
  <c r="B128" i="3" a="1"/>
  <c r="B129" i="3" a="1"/>
  <c r="B130" i="3" a="1"/>
  <c r="B131" i="3" a="1"/>
  <c r="B132" i="3" a="1"/>
  <c r="B133" i="3" a="1"/>
  <c r="B134" i="3" a="1"/>
  <c r="B135" i="3" a="1"/>
  <c r="B136" i="3" a="1"/>
  <c r="B137" i="3" a="1"/>
  <c r="B138" i="3" a="1"/>
  <c r="B139" i="3" a="1"/>
  <c r="C142" i="3" a="1"/>
  <c r="D143" i="3" a="1"/>
  <c r="E143" i="3" a="1"/>
  <c r="F143" i="3" a="1"/>
  <c r="G143" i="3" a="1"/>
  <c r="H143" i="3" a="1"/>
  <c r="I143" i="3" a="1"/>
  <c r="J143" i="3" a="1"/>
  <c r="B154" i="3" a="1"/>
  <c r="B155" i="3" a="1"/>
  <c r="B156" i="3" a="1"/>
  <c r="B157" i="3" a="1"/>
  <c r="B158" i="3" a="1"/>
  <c r="B159" i="3" a="1"/>
  <c r="B160" i="3" a="1"/>
  <c r="B161" i="3" a="1"/>
  <c r="B162" i="3" a="1"/>
  <c r="B163" i="3" a="1"/>
  <c r="B164" i="3" a="1"/>
  <c r="B165" i="3" a="1"/>
  <c r="B166" i="3" a="1"/>
  <c r="B167" i="3" a="1"/>
  <c r="B168" i="3" a="1"/>
  <c r="B169" i="3" a="1"/>
  <c r="B170" i="3" a="1"/>
  <c r="B171" i="3" a="1"/>
  <c r="B172" i="3" a="1"/>
  <c r="B173" i="3" a="1"/>
  <c r="B174" i="3" a="1"/>
  <c r="B175" i="3" a="1"/>
  <c r="B176" i="3" a="1"/>
  <c r="B177" i="3" a="1"/>
  <c r="B178" i="3" a="1"/>
  <c r="B179" i="3" a="1"/>
  <c r="B180" i="3" a="1"/>
  <c r="B181" i="3" a="1"/>
  <c r="B182" i="3" a="1"/>
  <c r="B183" i="3" a="1"/>
  <c r="B184" i="3" a="1"/>
  <c r="B185" i="3" a="1"/>
  <c r="B186" i="3" a="1"/>
  <c r="B187" i="3" a="1"/>
  <c r="B188" i="3" a="1"/>
  <c r="B189" i="3" a="1"/>
  <c r="B190" i="3" a="1"/>
  <c r="B191" i="3" a="1"/>
  <c r="B192" i="3" a="1"/>
  <c r="B193" i="3" a="1"/>
  <c r="D252" i="3" a="1"/>
  <c r="E252" i="3" a="1"/>
  <c r="F252" i="3" a="1"/>
  <c r="A205" i="3" a="1"/>
  <c r="B205" i="3" a="1"/>
  <c r="A206" i="3" a="1"/>
  <c r="B206" i="3" a="1"/>
  <c r="A207" i="3" a="1"/>
  <c r="B207" i="3" a="1"/>
  <c r="A208" i="3" a="1"/>
  <c r="B208" i="3" a="1"/>
  <c r="A209" i="3" a="1"/>
  <c r="B209" i="3" a="1"/>
  <c r="A210" i="3" a="1"/>
  <c r="B210" i="3" a="1"/>
  <c r="A211" i="3" a="1"/>
  <c r="B211" i="3" a="1"/>
  <c r="A212" i="3" a="1"/>
  <c r="B212" i="3" a="1"/>
  <c r="A213" i="3" a="1"/>
  <c r="B213" i="3" a="1"/>
  <c r="A214" i="3" a="1"/>
  <c r="B214" i="3" a="1"/>
  <c r="A215" i="3" a="1"/>
  <c r="B215" i="3" a="1"/>
  <c r="A216" i="3" a="1"/>
  <c r="B216" i="3" a="1"/>
  <c r="A217" i="3" a="1"/>
  <c r="B217" i="3" a="1"/>
  <c r="A218" i="3" a="1"/>
  <c r="B218" i="3" a="1"/>
  <c r="A219" i="3" a="1"/>
  <c r="B219" i="3" a="1"/>
  <c r="A220" i="3" a="1"/>
  <c r="B220" i="3" a="1"/>
  <c r="A221" i="3" a="1"/>
  <c r="B221" i="3" a="1"/>
  <c r="A222" i="3" a="1"/>
  <c r="B222" i="3" a="1"/>
  <c r="A223" i="3" a="1"/>
  <c r="B223" i="3" a="1"/>
  <c r="A224" i="3" a="1"/>
  <c r="B224" i="3" a="1"/>
  <c r="A225" i="3" a="1"/>
  <c r="B225" i="3" a="1"/>
  <c r="A226" i="3" a="1"/>
  <c r="B226" i="3" a="1"/>
  <c r="A227" i="3" a="1"/>
  <c r="B227" i="3" a="1"/>
  <c r="A228" i="3" a="1"/>
  <c r="B228" i="3" a="1"/>
  <c r="A229" i="3" a="1"/>
  <c r="B229" i="3" a="1"/>
  <c r="A230" i="3" a="1"/>
  <c r="B230" i="3" a="1"/>
  <c r="A231" i="3" a="1"/>
  <c r="B231" i="3" a="1"/>
  <c r="A232" i="3" a="1"/>
  <c r="B232" i="3" a="1"/>
  <c r="A233" i="3" a="1"/>
  <c r="B233" i="3" a="1"/>
  <c r="A234" i="3" a="1"/>
  <c r="B234" i="3" a="1"/>
  <c r="A235" i="3" a="1"/>
  <c r="B235" i="3" a="1"/>
  <c r="A236" i="3" a="1"/>
  <c r="B236" i="3" a="1"/>
  <c r="A237" i="3" a="1"/>
  <c r="B237" i="3" a="1"/>
  <c r="A238" i="3" a="1"/>
  <c r="B238" i="3" a="1"/>
  <c r="A239" i="3" a="1"/>
  <c r="B239" i="3" a="1"/>
  <c r="A240" i="3" a="1"/>
  <c r="B240" i="3" a="1"/>
  <c r="A241" i="3" a="1"/>
  <c r="B241" i="3" a="1"/>
  <c r="A242" i="3" a="1"/>
  <c r="B242" i="3" a="1"/>
  <c r="A243" i="3" a="1"/>
  <c r="B243" i="3" a="1"/>
  <c r="A244" i="3" a="1"/>
  <c r="B244" i="3" a="1"/>
  <c r="A245" i="3" a="1"/>
  <c r="B245" i="3" a="1"/>
  <c r="A246" i="3" a="1"/>
  <c r="B246" i="3" a="1"/>
  <c r="A247" i="3" a="1"/>
  <c r="B247" i="3" a="1"/>
  <c r="F254" i="3" a="1"/>
  <c r="G254" i="3" a="1"/>
  <c r="H254" i="3" a="1"/>
  <c r="I254" i="3" a="1"/>
  <c r="J254" i="3" a="1"/>
  <c r="A255" i="3" a="1"/>
  <c r="B255" i="3" a="1"/>
  <c r="A256" i="3" a="1"/>
  <c r="B256" i="3" a="1"/>
  <c r="A257" i="3" a="1"/>
  <c r="B257" i="3" a="1"/>
  <c r="A258" i="3" a="1"/>
  <c r="B258" i="3" a="1"/>
  <c r="A259" i="3" a="1"/>
  <c r="B259" i="3" a="1"/>
  <c r="A260" i="3" a="1"/>
  <c r="B260" i="3" a="1"/>
  <c r="A261" i="3" a="1"/>
  <c r="B261" i="3" a="1"/>
  <c r="A262" i="3" a="1"/>
  <c r="B262" i="3" a="1"/>
  <c r="A263" i="3" a="1"/>
  <c r="B263" i="3" a="1"/>
  <c r="A264" i="3" a="1"/>
  <c r="B264" i="3" a="1"/>
  <c r="A265" i="3" a="1"/>
  <c r="B265" i="3" a="1"/>
  <c r="A266" i="3" a="1"/>
  <c r="B266" i="3" a="1"/>
  <c r="A267" i="3" a="1"/>
  <c r="B267" i="3" a="1"/>
  <c r="A268" i="3" a="1"/>
  <c r="B268" i="3" a="1"/>
  <c r="A269" i="3" a="1"/>
  <c r="B269" i="3" a="1"/>
  <c r="A270" i="3" a="1"/>
  <c r="B270" i="3" a="1"/>
  <c r="A271" i="3" a="1"/>
  <c r="B271" i="3" a="1"/>
  <c r="A272" i="3" a="1"/>
  <c r="B272" i="3" a="1"/>
  <c r="A273" i="3" a="1"/>
  <c r="B273" i="3" a="1"/>
  <c r="A274" i="3" a="1"/>
  <c r="B274" i="3" a="1"/>
  <c r="A275" i="3" a="1"/>
  <c r="B275" i="3" a="1"/>
  <c r="A276" i="3" a="1"/>
  <c r="B276" i="3" a="1"/>
  <c r="A277" i="3" a="1"/>
  <c r="B277" i="3" a="1"/>
  <c r="A278" i="3" a="1"/>
  <c r="B278" i="3" a="1"/>
  <c r="A279" i="3" a="1"/>
  <c r="B279" i="3" a="1"/>
  <c r="A280" i="3" a="1"/>
  <c r="B280" i="3" a="1"/>
  <c r="A281" i="3" a="1"/>
  <c r="B281" i="3" a="1"/>
  <c r="A282" i="3" a="1"/>
  <c r="B282" i="3" a="1"/>
  <c r="A283" i="3" a="1"/>
  <c r="B283" i="3" a="1"/>
  <c r="A284" i="3" a="1"/>
  <c r="B284" i="3" a="1"/>
  <c r="A285" i="3" a="1"/>
  <c r="B285" i="3" a="1"/>
  <c r="A286" i="3" a="1"/>
  <c r="B286" i="3" a="1"/>
  <c r="A287" i="3" a="1"/>
  <c r="B287" i="3" a="1"/>
  <c r="A288" i="3" a="1"/>
  <c r="B288" i="3" a="1"/>
  <c r="A289" i="3" a="1"/>
  <c r="B289" i="3" a="1"/>
  <c r="A290" i="3" a="1"/>
  <c r="B290" i="3" a="1"/>
  <c r="A291" i="3" a="1"/>
  <c r="B291" i="3" a="1"/>
  <c r="A292" i="3" a="1"/>
  <c r="B292" i="3" a="1"/>
  <c r="A293" i="3" a="1"/>
  <c r="B293" i="3" a="1"/>
  <c r="A294" i="3" a="1"/>
  <c r="B294" i="3" a="1"/>
  <c r="A295" i="3" a="1"/>
  <c r="B295" i="3" a="1"/>
  <c r="A296" i="3" a="1"/>
  <c r="B296" i="3" a="1"/>
  <c r="A297" i="3" a="1"/>
  <c r="B297" i="3" a="1"/>
  <c r="A298" i="3" a="1"/>
  <c r="B298" i="3" a="1"/>
  <c r="A299" i="3" a="1"/>
  <c r="B299" i="3" a="1"/>
  <c r="A300" i="3" a="1"/>
  <c r="B300" i="3" a="1"/>
  <c r="A305" i="3" a="1"/>
  <c r="B305" i="3" a="1"/>
  <c r="A306" i="3" a="1"/>
  <c r="B306" i="3" a="1"/>
  <c r="A307" i="3" a="1"/>
  <c r="B307" i="3" a="1"/>
  <c r="A308" i="3" a="1"/>
  <c r="B308" i="3" a="1"/>
  <c r="A309" i="3" a="1"/>
  <c r="B309" i="3" a="1"/>
  <c r="A310" i="3" a="1"/>
  <c r="B310" i="3" a="1"/>
  <c r="A311" i="3" a="1"/>
  <c r="B311" i="3" a="1"/>
  <c r="A312" i="3" a="1"/>
  <c r="B312" i="3" a="1"/>
  <c r="A313" i="3" a="1"/>
  <c r="B313" i="3" a="1"/>
  <c r="A314" i="3" a="1"/>
  <c r="B314" i="3" a="1"/>
  <c r="A315" i="3" a="1"/>
  <c r="B315" i="3" a="1"/>
  <c r="A316" i="3" a="1"/>
  <c r="B316" i="3" a="1"/>
  <c r="A317" i="3" a="1"/>
  <c r="B317" i="3" a="1"/>
  <c r="A318" i="3" a="1"/>
  <c r="B318" i="3" a="1"/>
  <c r="A319" i="3" a="1"/>
  <c r="B319" i="3" a="1"/>
  <c r="A320" i="3" a="1"/>
  <c r="B320" i="3" a="1"/>
  <c r="A321" i="3" a="1"/>
  <c r="B321" i="3" a="1"/>
  <c r="A322" i="3" a="1"/>
  <c r="B322" i="3" a="1"/>
  <c r="A323" i="3" a="1"/>
  <c r="B323" i="3" a="1"/>
  <c r="A324" i="3" a="1"/>
  <c r="B324" i="3" a="1"/>
  <c r="A325" i="3" a="1"/>
  <c r="B325" i="3" a="1"/>
  <c r="A326" i="3" a="1"/>
  <c r="B326" i="3" a="1"/>
  <c r="A327" i="3" a="1"/>
  <c r="B327" i="3" a="1"/>
  <c r="A328" i="3" a="1"/>
  <c r="B328" i="3" a="1"/>
  <c r="A329" i="3" a="1"/>
  <c r="B329" i="3" a="1"/>
  <c r="A330" i="3" a="1"/>
  <c r="B330" i="3" a="1"/>
  <c r="A331" i="3" a="1"/>
  <c r="B331" i="3" a="1"/>
  <c r="A332" i="3" a="1"/>
  <c r="B332" i="3" a="1"/>
  <c r="A333" i="3" a="1"/>
  <c r="B333" i="3" a="1"/>
  <c r="A334" i="3" a="1"/>
  <c r="B334" i="3" a="1"/>
  <c r="A335" i="3" a="1"/>
  <c r="B335" i="3" a="1"/>
  <c r="A336" i="3" a="1"/>
  <c r="B336" i="3" a="1"/>
  <c r="A337" i="3" a="1"/>
  <c r="B337" i="3" a="1"/>
  <c r="A338" i="3" a="1"/>
  <c r="B338" i="3" a="1"/>
  <c r="A339" i="3" a="1"/>
  <c r="B339" i="3" a="1"/>
  <c r="A340" i="3" a="1"/>
  <c r="B340" i="3" a="1"/>
  <c r="A341" i="3" a="1"/>
  <c r="B341" i="3" a="1"/>
  <c r="A342" i="3" a="1"/>
  <c r="B342" i="3" a="1"/>
  <c r="A343" i="3" a="1"/>
  <c r="B343" i="3" a="1"/>
  <c r="A344" i="3" a="1"/>
  <c r="B344" i="3" a="1"/>
  <c r="A345" i="3" a="1"/>
  <c r="B345" i="3" a="1"/>
  <c r="A346" i="3" a="1"/>
  <c r="B346" i="3" a="1"/>
  <c r="A347" i="3" a="1"/>
  <c r="B347" i="3" a="1"/>
  <c r="A348" i="3" a="1"/>
  <c r="B348" i="3" a="1"/>
  <c r="A349" i="3" a="1"/>
  <c r="B349" i="3" a="1"/>
  <c r="A350" i="3" a="1"/>
  <c r="B350" i="3" a="1"/>
  <c r="A351" i="3" a="1"/>
  <c r="B351" i="3" a="1"/>
  <c r="A352" i="3" a="1"/>
  <c r="B352" i="3" a="1"/>
  <c r="A353" i="3" a="1"/>
  <c r="B353" i="3" a="1"/>
  <c r="A354" i="3" a="1"/>
  <c r="B354" i="3" a="1"/>
  <c r="A387" i="3" a="1"/>
  <c r="B387" i="3" a="1"/>
  <c r="A388" i="3" a="1"/>
  <c r="B388" i="3" a="1"/>
  <c r="A389" i="3" a="1"/>
  <c r="B389" i="3" a="1"/>
  <c r="A391" i="3" a="1"/>
  <c r="B391" i="3" a="1"/>
  <c r="A393" i="3" a="1"/>
  <c r="B393" i="3" a="1"/>
  <c r="A394" i="3" a="1"/>
  <c r="B394" i="3" a="1"/>
  <c r="A395" i="3" a="1"/>
  <c r="B395" i="3" a="1"/>
  <c r="A396" i="3" a="1"/>
  <c r="B396" i="3" a="1"/>
  <c r="A398" i="3" a="1"/>
  <c r="B398" i="3" a="1"/>
  <c r="A399" i="3" a="1"/>
  <c r="B399" i="3" a="1"/>
  <c r="A400" i="3" a="1"/>
  <c r="B400" i="3" a="1"/>
  <c r="A401" i="3" a="1"/>
  <c r="B401" i="3" a="1"/>
  <c r="D144" i="3" a="1"/>
  <c r="E144" i="3" a="1"/>
  <c r="F144" i="3" a="1"/>
  <c r="G144" i="3" a="1"/>
  <c r="A355" i="3" a="1"/>
  <c r="B355" i="3" a="1"/>
  <c r="A356" i="3" a="1"/>
  <c r="B356" i="3" a="1"/>
  <c r="A357" i="3" a="1"/>
  <c r="B357" i="3" a="1"/>
  <c r="A358" i="3" a="1"/>
  <c r="B358" i="3" a="1"/>
  <c r="A359" i="3" a="1"/>
  <c r="B359" i="3" a="1"/>
  <c r="A360" i="3" a="1"/>
  <c r="B360" i="3" a="1"/>
  <c r="A361" i="3" a="1"/>
  <c r="B361" i="3" a="1"/>
  <c r="A362" i="3" a="1"/>
  <c r="B362" i="3" a="1"/>
  <c r="A363" i="3" a="1"/>
  <c r="B363" i="3" a="1"/>
  <c r="A364" i="3" a="1"/>
  <c r="B364" i="3" a="1"/>
  <c r="A365" i="3" a="1"/>
  <c r="B365" i="3" a="1"/>
  <c r="A366" i="3" a="1"/>
  <c r="B366" i="3" a="1"/>
  <c r="A367" i="3" a="1"/>
  <c r="B367" i="3" a="1"/>
  <c r="A368" i="3" a="1"/>
  <c r="B368" i="3" a="1"/>
  <c r="A369" i="3" a="1"/>
  <c r="B369" i="3" a="1"/>
  <c r="A370" i="3" a="1"/>
  <c r="B370" i="3" a="1"/>
  <c r="A371" i="3" a="1"/>
  <c r="B371" i="3" a="1"/>
  <c r="A372" i="3" a="1"/>
  <c r="B372" i="3" a="1"/>
  <c r="A373" i="3" a="1"/>
  <c r="B373" i="3" a="1"/>
  <c r="A374" i="3" a="1"/>
  <c r="B374" i="3" a="1"/>
  <c r="A375" i="3" a="1"/>
  <c r="B375" i="3" a="1"/>
  <c r="A376" i="3" a="1"/>
  <c r="B376" i="3" a="1"/>
  <c r="A377" i="3" a="1"/>
  <c r="B377" i="3" a="1"/>
  <c r="A378" i="3" a="1"/>
  <c r="B378" i="3" a="1"/>
  <c r="A379" i="3" a="1"/>
  <c r="B379" i="3" a="1"/>
  <c r="A380" i="3" a="1"/>
  <c r="B380" i="3" a="1"/>
  <c r="A381" i="3" a="1"/>
  <c r="B381" i="3" a="1"/>
  <c r="A382" i="3" a="1"/>
  <c r="B382" i="3" a="1"/>
  <c r="A383" i="3" a="1"/>
  <c r="B383" i="3" a="1"/>
  <c r="A384" i="3" a="1"/>
  <c r="B384" i="3" a="1"/>
  <c r="A385" i="3" a="1"/>
  <c r="B385" i="3" a="1"/>
  <c r="A386" i="3" a="1"/>
  <c r="B386" i="3" a="1"/>
  <c r="A390" i="3" a="1"/>
  <c r="B390" i="3" a="1"/>
  <c r="A392" i="3" a="1"/>
  <c r="B392" i="3" a="1"/>
  <c r="A397" i="3" a="1"/>
  <c r="B397" i="3" a="1"/>
  <c r="D199" i="3" a="1"/>
  <c r="E199" i="3" a="1"/>
  <c r="F199" i="3" a="1"/>
  <c r="G199" i="3" a="1"/>
  <c r="H199" i="3" a="1"/>
  <c r="I199" i="3" a="1"/>
  <c r="J199" i="3" a="1"/>
  <c r="E405" i="3" a="1"/>
  <c r="F405" i="3" a="1"/>
  <c r="G405" i="3" a="1"/>
  <c r="H405" i="3" a="1"/>
  <c r="I405" i="3" a="1"/>
  <c r="J405" i="3" a="1"/>
  <c r="A406" i="3" a="1"/>
  <c r="B406" i="3" a="1"/>
  <c r="A407" i="3" a="1"/>
  <c r="B407" i="3" a="1"/>
  <c r="A408" i="3" a="1"/>
  <c r="B408" i="3" a="1"/>
  <c r="A409" i="3" a="1"/>
  <c r="B409" i="3" a="1"/>
  <c r="A410" i="3" a="1"/>
  <c r="B410" i="3" a="1"/>
  <c r="A411" i="3" a="1"/>
  <c r="B411" i="3" a="1"/>
  <c r="A412" i="3" a="1"/>
  <c r="B412" i="3" a="1"/>
  <c r="A413" i="3" a="1"/>
  <c r="B413" i="3" a="1"/>
  <c r="A414" i="3" a="1"/>
  <c r="B414" i="3" a="1"/>
  <c r="A415" i="3" a="1"/>
  <c r="B415" i="3" a="1"/>
  <c r="A416" i="3" a="1"/>
  <c r="B416" i="3" a="1"/>
  <c r="A417" i="3" a="1"/>
  <c r="B417" i="3" a="1"/>
  <c r="A418" i="3" a="1"/>
  <c r="B418" i="3" a="1"/>
  <c r="A419" i="3" a="1"/>
  <c r="B419" i="3" a="1"/>
  <c r="A420" i="3" a="1"/>
  <c r="B420" i="3" a="1"/>
  <c r="A421" i="3" a="1"/>
  <c r="B421" i="3" a="1"/>
  <c r="A422" i="3" a="1"/>
  <c r="B422" i="3" a="1"/>
  <c r="A423" i="3" a="1"/>
  <c r="B423" i="3" a="1"/>
  <c r="A424" i="3" a="1"/>
  <c r="B424" i="3" a="1"/>
  <c r="A425" i="3" a="1"/>
  <c r="B425" i="3" a="1"/>
  <c r="A426" i="3" a="1"/>
  <c r="B426" i="3" a="1"/>
  <c r="A427" i="3" a="1"/>
  <c r="B427" i="3" a="1"/>
  <c r="A428" i="3" a="1"/>
  <c r="B428" i="3" a="1"/>
  <c r="A429" i="3" a="1"/>
  <c r="B429" i="3" a="1"/>
  <c r="A430" i="3" a="1"/>
  <c r="B430" i="3" a="1"/>
  <c r="A431" i="3" a="1"/>
  <c r="B431" i="3" a="1"/>
  <c r="A432" i="3" a="1"/>
  <c r="B432" i="3" a="1"/>
  <c r="A433" i="3" a="1"/>
  <c r="B433" i="3" a="1"/>
  <c r="A434" i="3" a="1"/>
  <c r="B434" i="3" a="1"/>
  <c r="A435" i="3" a="1"/>
  <c r="B435" i="3" a="1"/>
  <c r="A436" i="3" a="1"/>
  <c r="B436" i="3" a="1"/>
  <c r="A437" i="3" a="1"/>
  <c r="B437" i="3" a="1"/>
  <c r="A438" i="3" a="1"/>
  <c r="B438" i="3" a="1"/>
  <c r="A439" i="3" a="1"/>
  <c r="B439" i="3" a="1"/>
  <c r="A440" i="3" a="1"/>
  <c r="B440" i="3" a="1"/>
  <c r="A441" i="3" a="1"/>
  <c r="B441" i="3" a="1"/>
  <c r="A442" i="3" a="1"/>
  <c r="B442" i="3" a="1"/>
  <c r="A443" i="3" a="1"/>
  <c r="B443" i="3" a="1"/>
  <c r="A444" i="3" a="1"/>
  <c r="B444" i="3" a="1"/>
  <c r="A445" i="3" a="1"/>
  <c r="B445" i="3" a="1"/>
  <c r="A446" i="3" a="1"/>
  <c r="B446" i="3" a="1"/>
  <c r="A447" i="3" a="1"/>
  <c r="B447" i="3" a="1"/>
  <c r="A448" i="3" a="1"/>
  <c r="B448" i="3" a="1"/>
  <c r="A449" i="3" a="1"/>
  <c r="B449" i="3" a="1"/>
  <c r="A450" i="3" a="1"/>
  <c r="B450" i="3" a="1"/>
  <c r="A451" i="3" a="1"/>
  <c r="B451" i="3" a="1"/>
  <c r="A452" i="3" a="1"/>
  <c r="B452" i="3" a="1"/>
  <c r="A453" i="3" a="1"/>
  <c r="B453" i="3" a="1"/>
  <c r="A454" i="3" a="1"/>
  <c r="B454" i="3" a="1"/>
  <c r="A455" i="3" a="1"/>
  <c r="B455" i="3" a="1"/>
  <c r="A505" i="3" a="1"/>
  <c r="B505" i="3" a="1"/>
  <c r="A595" i="3" a="1"/>
  <c r="B595" i="3" a="1"/>
  <c r="A598" i="3" a="1"/>
  <c r="A599" i="3" a="1"/>
  <c r="B599" i="3" a="1"/>
  <c r="B50" i="3" a="1"/>
  <c r="D52" i="3" a="1"/>
  <c r="E52" i="3" a="1"/>
  <c r="F52" i="3" a="1"/>
  <c r="G52" i="3" a="1"/>
  <c r="H52" i="3" a="1"/>
  <c r="I52" i="3" a="1"/>
  <c r="J52" i="3" a="1"/>
  <c r="D94" i="3" a="1"/>
  <c r="E94" i="3" a="1"/>
  <c r="F94" i="3" a="1"/>
  <c r="G94" i="3" a="1"/>
  <c r="H94" i="3" a="1"/>
  <c r="I94" i="3" a="1"/>
  <c r="J94" i="3" a="1"/>
  <c r="D147" i="3" a="1"/>
  <c r="I147" i="3" a="1"/>
  <c r="C150" i="3" a="1"/>
  <c r="C200" i="3" a="1"/>
  <c r="C202" i="3" a="1"/>
  <c r="C254" i="3" a="1"/>
  <c r="A456" i="3" a="1"/>
  <c r="B456" i="3" a="1"/>
  <c r="A457" i="3" a="1"/>
  <c r="B457" i="3" a="1"/>
  <c r="A458" i="3" a="1"/>
  <c r="B458" i="3" a="1"/>
  <c r="A459" i="3" a="1"/>
  <c r="B459" i="3" a="1"/>
  <c r="A460" i="3" a="1"/>
  <c r="B460" i="3" a="1"/>
  <c r="A461" i="3" a="1"/>
  <c r="B461" i="3" a="1"/>
  <c r="A462" i="3" a="1"/>
  <c r="B462" i="3" a="1"/>
  <c r="A463" i="3" a="1"/>
  <c r="B463" i="3" a="1"/>
  <c r="A464" i="3" a="1"/>
  <c r="B464" i="3" a="1"/>
  <c r="A465" i="3" a="1"/>
  <c r="B465" i="3" a="1"/>
  <c r="A466" i="3" a="1"/>
  <c r="B466" i="3" a="1"/>
  <c r="A467" i="3" a="1"/>
  <c r="B467" i="3" a="1"/>
  <c r="A468" i="3" a="1"/>
  <c r="B468" i="3" a="1"/>
  <c r="A469" i="3" a="1"/>
  <c r="B469" i="3" a="1"/>
  <c r="A470" i="3" a="1"/>
  <c r="B470" i="3" a="1"/>
  <c r="A471" i="3" a="1"/>
  <c r="B471" i="3" a="1"/>
  <c r="A472" i="3" a="1"/>
  <c r="B472" i="3" a="1"/>
  <c r="A473" i="3" a="1"/>
  <c r="B473" i="3" a="1"/>
  <c r="A474" i="3" a="1"/>
  <c r="B474" i="3" a="1"/>
  <c r="A475" i="3" a="1"/>
  <c r="B475" i="3" a="1"/>
  <c r="A476" i="3" a="1"/>
  <c r="B476" i="3" a="1"/>
  <c r="A477" i="3" a="1"/>
  <c r="B477" i="3" a="1"/>
  <c r="A478" i="3" a="1"/>
  <c r="B478" i="3" a="1"/>
  <c r="A479" i="3" a="1"/>
  <c r="B479" i="3" a="1"/>
  <c r="A480" i="3" a="1"/>
  <c r="B480" i="3" a="1"/>
  <c r="A481" i="3" a="1"/>
  <c r="B481" i="3" a="1"/>
  <c r="A482" i="3" a="1"/>
  <c r="B482" i="3" a="1"/>
  <c r="A483" i="3" a="1"/>
  <c r="B483" i="3" a="1"/>
  <c r="A484" i="3" a="1"/>
  <c r="B484" i="3" a="1"/>
  <c r="A485" i="3" a="1"/>
  <c r="B485" i="3" a="1"/>
  <c r="A486" i="3" a="1"/>
  <c r="B486" i="3" a="1"/>
  <c r="A487" i="3" a="1"/>
  <c r="B487" i="3" a="1"/>
  <c r="A488" i="3" a="1"/>
  <c r="B488" i="3" a="1"/>
  <c r="A489" i="3" a="1"/>
  <c r="B489" i="3" a="1"/>
  <c r="A490" i="3" a="1"/>
  <c r="B490" i="3" a="1"/>
  <c r="A491" i="3" a="1"/>
  <c r="B491" i="3" a="1"/>
  <c r="A492" i="3" a="1"/>
  <c r="B492" i="3" a="1"/>
  <c r="A493" i="3" a="1"/>
  <c r="B493" i="3" a="1"/>
  <c r="A494" i="3" a="1"/>
  <c r="B494" i="3" a="1"/>
  <c r="A495" i="3" a="1"/>
  <c r="B495" i="3" a="1"/>
  <c r="A496" i="3" a="1"/>
  <c r="B496" i="3" a="1"/>
  <c r="A497" i="3" a="1"/>
  <c r="B497" i="3" a="1"/>
  <c r="A498" i="3" a="1"/>
  <c r="B498" i="3" a="1"/>
  <c r="A499" i="3" a="1"/>
  <c r="B499" i="3" a="1"/>
  <c r="A500" i="3" a="1"/>
  <c r="B500" i="3" a="1"/>
  <c r="A501" i="3" a="1"/>
  <c r="B501" i="3" a="1"/>
  <c r="A502" i="3" a="1"/>
  <c r="B502" i="3" a="1"/>
  <c r="A503" i="3" a="1"/>
  <c r="B503" i="3" a="1"/>
  <c r="A504" i="3" a="1"/>
  <c r="B504" i="3" a="1"/>
  <c r="A555" i="3" a="1"/>
  <c r="B555" i="3" a="1"/>
  <c r="A596" i="3" a="1"/>
  <c r="B596" i="3" a="1"/>
  <c r="B598" i="3" a="1"/>
  <c r="B51" i="3" a="1"/>
  <c r="D95" i="3" a="1"/>
  <c r="E95" i="3" a="1"/>
  <c r="F95" i="3" a="1"/>
  <c r="G95" i="3" a="1"/>
  <c r="H95" i="3" a="1"/>
  <c r="I95" i="3" a="1"/>
  <c r="J95" i="3" a="1"/>
  <c r="E147" i="3" a="1"/>
  <c r="F147" i="3" a="1"/>
  <c r="G147" i="3" a="1"/>
  <c r="H147" i="3" a="1"/>
  <c r="J147" i="3" a="1"/>
  <c r="D152" i="3" a="1"/>
  <c r="E152" i="3" a="1"/>
  <c r="F152" i="3" a="1"/>
  <c r="G152" i="3" a="1"/>
  <c r="H152" i="3" a="1"/>
  <c r="I152" i="3" a="1"/>
  <c r="J152" i="3" a="1"/>
  <c r="C197" i="3" a="1"/>
  <c r="A506" i="3" a="1"/>
  <c r="B506" i="3" a="1"/>
  <c r="A507" i="3" a="1"/>
  <c r="B507" i="3" a="1"/>
  <c r="A508" i="3" a="1"/>
  <c r="B508" i="3" a="1"/>
  <c r="A509" i="3" a="1"/>
  <c r="B509" i="3" a="1"/>
  <c r="A510" i="3" a="1"/>
  <c r="B510" i="3" a="1"/>
  <c r="A511" i="3" a="1"/>
  <c r="B511" i="3" a="1"/>
  <c r="A512" i="3" a="1"/>
  <c r="B512" i="3" a="1"/>
  <c r="A513" i="3" a="1"/>
  <c r="B513" i="3" a="1"/>
  <c r="A514" i="3" a="1"/>
  <c r="B514" i="3" a="1"/>
  <c r="A515" i="3" a="1"/>
  <c r="B515" i="3" a="1"/>
  <c r="A516" i="3" a="1"/>
  <c r="B516" i="3" a="1"/>
  <c r="A517" i="3" a="1"/>
  <c r="B517" i="3" a="1"/>
  <c r="A518" i="3" a="1"/>
  <c r="B518" i="3" a="1"/>
  <c r="A519" i="3" a="1"/>
  <c r="B519" i="3" a="1"/>
  <c r="A520" i="3" a="1"/>
  <c r="B520" i="3" a="1"/>
  <c r="A521" i="3" a="1"/>
  <c r="B521" i="3" a="1"/>
  <c r="A522" i="3" a="1"/>
  <c r="B522" i="3" a="1"/>
  <c r="A523" i="3" a="1"/>
  <c r="B523" i="3" a="1"/>
  <c r="A524" i="3" a="1"/>
  <c r="B524" i="3" a="1"/>
  <c r="A525" i="3" a="1"/>
  <c r="B525" i="3" a="1"/>
  <c r="A526" i="3" a="1"/>
  <c r="B526" i="3" a="1"/>
  <c r="A527" i="3" a="1"/>
  <c r="B527" i="3" a="1"/>
  <c r="A528" i="3" a="1"/>
  <c r="B528" i="3" a="1"/>
  <c r="A529" i="3" a="1"/>
  <c r="B529" i="3" a="1"/>
  <c r="A530" i="3" a="1"/>
  <c r="B530" i="3" a="1"/>
  <c r="A531" i="3" a="1"/>
  <c r="B531" i="3" a="1"/>
  <c r="A532" i="3" a="1"/>
  <c r="B532" i="3" a="1"/>
  <c r="A533" i="3" a="1"/>
  <c r="B533" i="3" a="1"/>
  <c r="A534" i="3" a="1"/>
  <c r="B534" i="3" a="1"/>
  <c r="A535" i="3" a="1"/>
  <c r="B535" i="3" a="1"/>
  <c r="A536" i="3" a="1"/>
  <c r="B536" i="3" a="1"/>
  <c r="A537" i="3" a="1"/>
  <c r="B537" i="3" a="1"/>
  <c r="A538" i="3" a="1"/>
  <c r="B538" i="3" a="1"/>
  <c r="A539" i="3" a="1"/>
  <c r="B539" i="3" a="1"/>
  <c r="A540" i="3" a="1"/>
  <c r="B540" i="3" a="1"/>
  <c r="A541" i="3" a="1"/>
  <c r="B541" i="3" a="1"/>
  <c r="A542" i="3" a="1"/>
  <c r="B542" i="3" a="1"/>
  <c r="A543" i="3" a="1"/>
  <c r="B543" i="3" a="1"/>
  <c r="A544" i="3" a="1"/>
  <c r="B544" i="3" a="1"/>
  <c r="A545" i="3" a="1"/>
  <c r="B545" i="3" a="1"/>
  <c r="A546" i="3" a="1"/>
  <c r="B546" i="3" a="1"/>
  <c r="A547" i="3" a="1"/>
  <c r="B547" i="3" a="1"/>
  <c r="A548" i="3" a="1"/>
  <c r="B548" i="3" a="1"/>
  <c r="A549" i="3" a="1"/>
  <c r="B549" i="3" a="1"/>
  <c r="A550" i="3" a="1"/>
  <c r="B550" i="3" a="1"/>
  <c r="A551" i="3" a="1"/>
  <c r="B551" i="3" a="1"/>
  <c r="A552" i="3" a="1"/>
  <c r="B552" i="3" a="1"/>
  <c r="A553" i="3" a="1"/>
  <c r="B553" i="3" a="1"/>
  <c r="A554" i="3" a="1"/>
  <c r="B554" i="3" a="1"/>
  <c r="A556" i="3" a="1"/>
  <c r="B556" i="3" a="1"/>
  <c r="A593" i="3" a="1"/>
  <c r="B593" i="3" a="1"/>
  <c r="A597" i="3" a="1"/>
  <c r="B597" i="3" a="1"/>
  <c r="A600" i="3" a="1"/>
  <c r="B600" i="3" a="1"/>
  <c r="A557" i="3" a="1"/>
  <c r="B557" i="3" a="1"/>
  <c r="A558" i="3" a="1"/>
  <c r="B558" i="3" a="1"/>
  <c r="A559" i="3" a="1"/>
  <c r="B559" i="3" a="1"/>
  <c r="A560" i="3" a="1"/>
  <c r="B560" i="3" a="1"/>
  <c r="A561" i="3" a="1"/>
  <c r="B561" i="3" a="1"/>
  <c r="A562" i="3" a="1"/>
  <c r="B562" i="3" a="1"/>
  <c r="A563" i="3" a="1"/>
  <c r="B563" i="3" a="1"/>
  <c r="A564" i="3" a="1"/>
  <c r="B564" i="3" a="1"/>
  <c r="A565" i="3" a="1"/>
  <c r="B565" i="3" a="1"/>
  <c r="A566" i="3" a="1"/>
  <c r="B566" i="3" a="1"/>
  <c r="A567" i="3" a="1"/>
  <c r="B567" i="3" a="1"/>
  <c r="A568" i="3" a="1"/>
  <c r="B568" i="3" a="1"/>
  <c r="A569" i="3" a="1"/>
  <c r="B569" i="3" a="1"/>
  <c r="A570" i="3" a="1"/>
  <c r="B570" i="3" a="1"/>
  <c r="A571" i="3" a="1"/>
  <c r="B571" i="3" a="1"/>
  <c r="A572" i="3" a="1"/>
  <c r="B572" i="3" a="1"/>
  <c r="A573" i="3" a="1"/>
  <c r="B573" i="3" a="1"/>
  <c r="A574" i="3" a="1"/>
  <c r="B574" i="3" a="1"/>
  <c r="A575" i="3" a="1"/>
  <c r="B575" i="3" a="1"/>
  <c r="A576" i="3" a="1"/>
  <c r="B576" i="3" a="1"/>
  <c r="A577" i="3" a="1"/>
  <c r="B577" i="3" a="1"/>
  <c r="A578" i="3" a="1"/>
  <c r="B578" i="3" a="1"/>
  <c r="A579" i="3" a="1"/>
  <c r="B579" i="3" a="1"/>
  <c r="A580" i="3" a="1"/>
  <c r="B580" i="3" a="1"/>
  <c r="A581" i="3" a="1"/>
  <c r="B581" i="3" a="1"/>
  <c r="A582" i="3" a="1"/>
  <c r="B582" i="3" a="1"/>
  <c r="A583" i="3" a="1"/>
  <c r="B583" i="3" a="1"/>
  <c r="A584" i="3" a="1"/>
  <c r="B584" i="3" a="1"/>
  <c r="A585" i="3" a="1"/>
  <c r="B585" i="3" a="1"/>
  <c r="A586" i="3" a="1"/>
  <c r="B586" i="3" a="1"/>
  <c r="A587" i="3" a="1"/>
  <c r="B587" i="3" a="1"/>
  <c r="A588" i="3" a="1"/>
  <c r="B588" i="3" a="1"/>
  <c r="A589" i="3" a="1"/>
  <c r="B589" i="3" a="1"/>
  <c r="A590" i="3" a="1"/>
  <c r="B590" i="3" a="1"/>
  <c r="A591" i="3" a="1"/>
  <c r="B591" i="3" a="1"/>
  <c r="A592" i="3" a="1"/>
  <c r="B592" i="3" a="1"/>
  <c r="A594" i="3" a="1"/>
  <c r="B594" i="3" a="1"/>
  <c r="A601" i="3" a="1"/>
  <c r="B601" i="3" a="1"/>
  <c r="B48" i="3" a="1"/>
  <c r="D96" i="3" a="1"/>
  <c r="E96" i="3" a="1"/>
  <c r="F96" i="3" a="1"/>
  <c r="G96" i="3" a="1"/>
  <c r="H96" i="3" a="1"/>
  <c r="I96" i="3" a="1"/>
  <c r="J96" i="3" a="1"/>
  <c r="D203" i="3" a="1"/>
  <c r="E203" i="3" a="1"/>
  <c r="F203" i="3" a="1"/>
  <c r="G203" i="3" a="1"/>
  <c r="H203" i="3" a="1"/>
  <c r="I203" i="3" a="1"/>
  <c r="J203" i="3" a="1"/>
  <c r="B2" i="3" a="1"/>
  <c r="E26" i="2"/>
  <c r="I3" i="2" a="1"/>
  <c r="J3" i="2" a="1"/>
  <c r="K3" i="2" a="1"/>
  <c r="L3" i="2" a="1"/>
  <c r="F26" i="2"/>
  <c r="G26" i="2"/>
  <c r="H26" i="2"/>
  <c r="I26" i="2" a="1"/>
  <c r="J26" i="2" a="1"/>
  <c r="K26" i="2" a="1"/>
  <c r="L26" i="2" a="1"/>
  <c r="E27" i="2"/>
  <c r="F27" i="2"/>
  <c r="G27" i="2"/>
  <c r="E51" i="2"/>
  <c r="F51" i="2"/>
  <c r="G51" i="2"/>
  <c r="H51" i="2"/>
  <c r="I51" i="2" a="1"/>
  <c r="J51" i="2" a="1"/>
  <c r="K51" i="2" a="1"/>
  <c r="L51" i="2" a="1"/>
  <c r="M51" i="2" a="1"/>
  <c r="E3" i="2"/>
  <c r="F3" i="2"/>
  <c r="G3" i="2"/>
  <c r="H3" i="2"/>
  <c r="M3" i="2" a="1"/>
  <c r="F11" i="2"/>
  <c r="G11" i="2"/>
  <c r="H11" i="2"/>
  <c r="I11" i="2" a="1"/>
  <c r="J11" i="2" a="1"/>
  <c r="K11" i="2" a="1"/>
  <c r="L11" i="2" a="1"/>
  <c r="M11" i="2" a="1"/>
  <c r="E29" i="2"/>
  <c r="F29" i="2"/>
  <c r="G29" i="2"/>
  <c r="H29" i="2"/>
  <c r="M26" i="2" a="1"/>
  <c r="E35" i="2"/>
  <c r="E44" i="2"/>
  <c r="F44" i="2"/>
  <c r="G44" i="2"/>
  <c r="H44" i="2"/>
  <c r="I44" i="2" a="1"/>
  <c r="I29" i="2" a="1"/>
  <c r="J29" i="2" a="1"/>
  <c r="K29" i="2" a="1"/>
  <c r="E50" i="2"/>
  <c r="F50" i="2"/>
  <c r="G50" i="2"/>
  <c r="F35" i="2"/>
  <c r="G35" i="2"/>
  <c r="H35" i="2"/>
  <c r="I35" i="2" a="1"/>
  <c r="J35" i="2" a="1"/>
  <c r="K35" i="2" a="1"/>
  <c r="L35" i="2" a="1"/>
  <c r="J44" i="2" a="1"/>
  <c r="H50" i="2"/>
  <c r="I50" i="2" a="1"/>
  <c r="J50" i="2" a="1"/>
  <c r="K50" i="2" a="1"/>
  <c r="L50" i="2" a="1"/>
  <c r="M50" i="2" a="1"/>
  <c r="E11" i="2"/>
  <c r="M25" i="2" a="1"/>
  <c r="E33" i="2"/>
  <c r="F33" i="2"/>
  <c r="G33" i="2"/>
  <c r="H33" i="2"/>
  <c r="I33" i="2" a="1"/>
  <c r="J33" i="2" a="1"/>
  <c r="K33" i="2" a="1"/>
  <c r="L33" i="2" a="1"/>
  <c r="M33" i="2" a="1"/>
  <c r="E25" i="2"/>
  <c r="H25" i="2"/>
  <c r="J25" i="2" a="1"/>
  <c r="K25" i="2" a="1"/>
  <c r="E28" i="2"/>
  <c r="F28" i="2"/>
  <c r="G28" i="2"/>
  <c r="H28" i="2"/>
  <c r="I28" i="2" a="1"/>
  <c r="J28" i="2" a="1"/>
  <c r="K28" i="2" a="1"/>
  <c r="L28" i="2" a="1"/>
  <c r="M28" i="2" a="1"/>
  <c r="L29" i="2" a="1"/>
  <c r="M29" i="2" a="1"/>
  <c r="E38" i="2"/>
  <c r="F38" i="2"/>
  <c r="G38" i="2"/>
  <c r="H38" i="2"/>
  <c r="I38" i="2" a="1"/>
  <c r="J38" i="2" a="1"/>
  <c r="K38" i="2" a="1"/>
  <c r="L38" i="2" a="1"/>
  <c r="M38" i="2" a="1"/>
  <c r="E41" i="2"/>
  <c r="F41" i="2"/>
  <c r="G41" i="2"/>
  <c r="E34" i="2"/>
  <c r="F34" i="2"/>
  <c r="G34" i="2"/>
  <c r="H34" i="2"/>
  <c r="I34" i="2" a="1"/>
  <c r="J34" i="2" a="1"/>
  <c r="H41" i="2"/>
  <c r="I41" i="2" a="1"/>
  <c r="J41" i="2" a="1"/>
  <c r="K41" i="2" a="1"/>
  <c r="L41" i="2" a="1"/>
  <c r="M41" i="2" a="1"/>
  <c r="A44" i="2"/>
  <c r="E47" i="2"/>
  <c r="F47" i="2"/>
  <c r="G47" i="2"/>
  <c r="H47" i="2"/>
  <c r="I47" i="2" a="1"/>
  <c r="J47" i="2" a="1"/>
  <c r="K47" i="2" a="1"/>
  <c r="L47" i="2" a="1"/>
  <c r="M47" i="2" a="1"/>
  <c r="F25" i="2"/>
  <c r="G25" i="2"/>
  <c r="I25" i="2" a="1"/>
  <c r="L25" i="2" a="1"/>
  <c r="K44" i="2" a="1"/>
  <c r="L44" i="2" a="1"/>
  <c r="M44" i="2" a="1"/>
  <c r="E49" i="2"/>
  <c r="F49" i="2"/>
  <c r="G49" i="2"/>
  <c r="H49" i="2"/>
  <c r="I49" i="2" a="1"/>
  <c r="J49" i="2" a="1"/>
  <c r="K49" i="2" a="1"/>
  <c r="L49" i="2" a="1"/>
  <c r="E7" i="2"/>
  <c r="F7" i="2"/>
  <c r="G7" i="2"/>
  <c r="H7" i="2"/>
  <c r="I7" i="2" a="1"/>
  <c r="J7" i="2" a="1"/>
  <c r="K7" i="2" a="1"/>
  <c r="L7" i="2" a="1"/>
  <c r="M7" i="2" a="1"/>
  <c r="B11" i="2"/>
  <c r="C11" i="2"/>
  <c r="M16" i="2" a="1"/>
  <c r="L24" i="2" a="1"/>
  <c r="M24" i="2" a="1"/>
  <c r="H27" i="2"/>
  <c r="I27" i="2" a="1"/>
  <c r="E32" i="2"/>
  <c r="F32" i="2"/>
  <c r="G32" i="2"/>
  <c r="H32" i="2"/>
  <c r="I32" i="2" a="1"/>
  <c r="J32" i="2" a="1"/>
  <c r="K32" i="2" a="1"/>
  <c r="L32" i="2" a="1"/>
  <c r="M32" i="2" a="1"/>
  <c r="E36" i="2"/>
  <c r="F36" i="2"/>
  <c r="G36" i="2"/>
  <c r="H36" i="2"/>
  <c r="I36" i="2" a="1"/>
  <c r="J36" i="2" a="1"/>
  <c r="K36" i="2" a="1"/>
  <c r="L36" i="2" a="1"/>
  <c r="M36" i="2" a="1"/>
  <c r="E45" i="2"/>
  <c r="F45" i="2"/>
  <c r="G45" i="2"/>
  <c r="H45" i="2"/>
  <c r="I45" i="2" a="1"/>
  <c r="J45" i="2" a="1"/>
  <c r="K45" i="2" a="1"/>
  <c r="L45" i="2" a="1"/>
  <c r="M45" i="2" a="1"/>
  <c r="E20" i="2"/>
  <c r="F20" i="2"/>
  <c r="G20" i="2"/>
  <c r="H20" i="2"/>
  <c r="I20" i="2" a="1"/>
  <c r="J20" i="2" a="1"/>
  <c r="K20" i="2" a="1"/>
  <c r="L20" i="2" a="1"/>
  <c r="M20" i="2" a="1"/>
  <c r="K34" i="2" a="1"/>
  <c r="L34" i="2" a="1"/>
  <c r="M34" i="2" a="1"/>
  <c r="E37" i="2"/>
  <c r="F37" i="2"/>
  <c r="E40" i="2"/>
  <c r="F40" i="2"/>
  <c r="G40" i="2"/>
  <c r="H40" i="2"/>
  <c r="I40" i="2" a="1"/>
  <c r="J40" i="2" a="1"/>
  <c r="E42" i="2"/>
  <c r="F42" i="2"/>
  <c r="G42" i="2"/>
  <c r="H42" i="2"/>
  <c r="I42" i="2" a="1"/>
  <c r="J42" i="2" a="1"/>
  <c r="K42" i="2" a="1"/>
  <c r="L42" i="2" a="1"/>
  <c r="M42" i="2" a="1"/>
  <c r="G37" i="2"/>
  <c r="H37" i="2"/>
  <c r="I37" i="2" a="1"/>
  <c r="J37" i="2" a="1"/>
  <c r="K37" i="2" a="1"/>
  <c r="L37" i="2" a="1"/>
  <c r="M37" i="2" a="1"/>
  <c r="A40" i="2"/>
  <c r="K40" i="2" a="1"/>
  <c r="L40" i="2" a="1"/>
  <c r="M40" i="2" a="1"/>
  <c r="E16" i="2"/>
  <c r="F16" i="2"/>
  <c r="G16" i="2"/>
  <c r="H16" i="2"/>
  <c r="I16" i="2" a="1"/>
  <c r="J16" i="2" a="1"/>
  <c r="K16" i="2" a="1"/>
  <c r="L16" i="2" a="1"/>
  <c r="B44" i="2"/>
  <c r="E46" i="2"/>
  <c r="F46" i="2"/>
  <c r="G46" i="2"/>
  <c r="H46" i="2"/>
  <c r="I46" i="2" a="1"/>
  <c r="J46" i="2" a="1"/>
  <c r="K46" i="2" a="1"/>
  <c r="L46" i="2" a="1"/>
  <c r="M46" i="2" a="1"/>
  <c r="E24" i="2"/>
  <c r="F24" i="2"/>
  <c r="G24" i="2"/>
  <c r="H24" i="2"/>
  <c r="I24" i="2" a="1"/>
  <c r="J24" i="2" a="1"/>
  <c r="K24" i="2" a="1"/>
  <c r="M49" i="2" a="1"/>
  <c r="B3" i="2"/>
  <c r="C3" i="2"/>
  <c r="E8" i="2"/>
  <c r="F8" i="2"/>
  <c r="G8" i="2"/>
  <c r="H8" i="2"/>
  <c r="I8" i="2" a="1"/>
  <c r="J8" i="2" a="1"/>
  <c r="K8" i="2" a="1"/>
  <c r="L8" i="2" a="1"/>
  <c r="M8" i="2" a="1"/>
  <c r="B9" i="2"/>
  <c r="C9" i="2"/>
  <c r="E13" i="2"/>
  <c r="F13" i="2"/>
  <c r="G13" i="2"/>
  <c r="H13" i="2"/>
  <c r="I13" i="2" a="1"/>
  <c r="J13" i="2" a="1"/>
  <c r="K13" i="2" a="1"/>
  <c r="L13" i="2" a="1"/>
  <c r="M13" i="2" a="1"/>
  <c r="B14" i="2"/>
  <c r="C14" i="2"/>
  <c r="B7" i="2"/>
  <c r="C7" i="2"/>
  <c r="B8" i="2"/>
  <c r="C8" i="2"/>
  <c r="E19" i="2"/>
  <c r="F19" i="2"/>
  <c r="E21" i="2"/>
  <c r="F21" i="2"/>
  <c r="G21" i="2"/>
  <c r="H21" i="2"/>
  <c r="I21" i="2" a="1"/>
  <c r="J21" i="2" a="1"/>
  <c r="K21" i="2" a="1"/>
  <c r="L21" i="2" a="1"/>
  <c r="M21" i="2" a="1"/>
  <c r="A22" i="2"/>
  <c r="B22" i="2"/>
  <c r="C22" i="2"/>
  <c r="E12" i="2"/>
  <c r="F12" i="2"/>
  <c r="G12" i="2"/>
  <c r="H12" i="2"/>
  <c r="I12" i="2" a="1"/>
  <c r="J12" i="2" a="1"/>
  <c r="K12" i="2" a="1"/>
  <c r="L12" i="2" a="1"/>
  <c r="M12" i="2" a="1"/>
  <c r="B13" i="2"/>
  <c r="C13" i="2"/>
  <c r="E15" i="2"/>
  <c r="F15" i="2"/>
  <c r="G15" i="2"/>
  <c r="H15" i="2"/>
  <c r="I15" i="2" a="1"/>
  <c r="J15" i="2" a="1"/>
  <c r="K15" i="2" a="1"/>
  <c r="L15" i="2" a="1"/>
  <c r="M15" i="2" a="1"/>
  <c r="B16" i="2"/>
  <c r="C16" i="2"/>
  <c r="B17" i="2"/>
  <c r="C17" i="2"/>
  <c r="G19" i="2"/>
  <c r="H19" i="2"/>
  <c r="I19" i="2" a="1"/>
  <c r="J19" i="2" a="1"/>
  <c r="K19" i="2" a="1"/>
  <c r="L19" i="2" a="1"/>
  <c r="M19" i="2" a="1"/>
  <c r="B20" i="2"/>
  <c r="C20" i="2"/>
  <c r="B21" i="2"/>
  <c r="C21" i="2"/>
  <c r="E22" i="2"/>
  <c r="F22" i="2"/>
  <c r="G22" i="2"/>
  <c r="H22" i="2"/>
  <c r="I22" i="2" a="1"/>
  <c r="J22" i="2" a="1"/>
  <c r="K22" i="2" a="1"/>
  <c r="L22" i="2" a="1"/>
  <c r="M22" i="2" a="1"/>
  <c r="A23" i="2"/>
  <c r="B23" i="2"/>
  <c r="C23" i="2"/>
  <c r="H23" i="2"/>
  <c r="I23" i="2" a="1"/>
  <c r="J23" i="2" a="1"/>
  <c r="K23" i="2" a="1"/>
  <c r="L23" i="2" a="1"/>
  <c r="M23" i="2" a="1"/>
  <c r="A24" i="2"/>
  <c r="B24" i="2"/>
  <c r="C24" i="2"/>
  <c r="A25" i="2"/>
  <c r="B25" i="2"/>
  <c r="C25" i="2"/>
  <c r="A26" i="2"/>
  <c r="B26" i="2"/>
  <c r="C26" i="2"/>
  <c r="A27" i="2"/>
  <c r="B27" i="2"/>
  <c r="C27" i="2"/>
  <c r="E30" i="2"/>
  <c r="F30" i="2"/>
  <c r="G30" i="2"/>
  <c r="H30" i="2"/>
  <c r="I30" i="2" a="1"/>
  <c r="J30" i="2" a="1"/>
  <c r="K30" i="2" a="1"/>
  <c r="L30" i="2" a="1"/>
  <c r="M30" i="2" a="1"/>
  <c r="A31" i="2"/>
  <c r="B31" i="2"/>
  <c r="C31" i="2"/>
  <c r="J27" i="2" a="1"/>
  <c r="K27" i="2" a="1"/>
  <c r="L27" i="2" a="1"/>
  <c r="M27" i="2" a="1"/>
  <c r="A28" i="2"/>
  <c r="B28" i="2"/>
  <c r="C28" i="2"/>
  <c r="A29" i="2"/>
  <c r="B29" i="2"/>
  <c r="C29" i="2"/>
  <c r="A30" i="2"/>
  <c r="B30" i="2"/>
  <c r="C30" i="2"/>
  <c r="E31" i="2"/>
  <c r="F31" i="2"/>
  <c r="G31" i="2"/>
  <c r="H31" i="2"/>
  <c r="I31" i="2" a="1"/>
  <c r="J31" i="2" a="1"/>
  <c r="K31" i="2" a="1"/>
  <c r="E6" i="2"/>
  <c r="F6" i="2"/>
  <c r="G6" i="2"/>
  <c r="H6" i="2"/>
  <c r="I6" i="2" a="1"/>
  <c r="J6" i="2" a="1"/>
  <c r="K6" i="2" a="1"/>
  <c r="L6" i="2" a="1"/>
  <c r="M6" i="2" a="1"/>
  <c r="E10" i="2"/>
  <c r="F10" i="2"/>
  <c r="G10" i="2"/>
  <c r="H10" i="2"/>
  <c r="I10" i="2" a="1"/>
  <c r="J10" i="2" a="1"/>
  <c r="K10" i="2" a="1"/>
  <c r="L10" i="2" a="1"/>
  <c r="M10" i="2" a="1"/>
  <c r="E18" i="2"/>
  <c r="F18" i="2"/>
  <c r="G18" i="2"/>
  <c r="H18" i="2"/>
  <c r="I18" i="2" a="1"/>
  <c r="J18" i="2" a="1"/>
  <c r="K18" i="2" a="1"/>
  <c r="L18" i="2" a="1"/>
  <c r="M18" i="2" a="1"/>
  <c r="B19" i="2"/>
  <c r="C19" i="2"/>
  <c r="L31" i="2" a="1"/>
  <c r="M31" i="2" a="1"/>
  <c r="A32" i="2"/>
  <c r="B32" i="2"/>
  <c r="C32" i="2"/>
  <c r="A33" i="2"/>
  <c r="B33" i="2"/>
  <c r="C33" i="2"/>
  <c r="A34" i="2"/>
  <c r="B34" i="2"/>
  <c r="C34" i="2"/>
  <c r="A35" i="2"/>
  <c r="B35" i="2"/>
  <c r="C35" i="2"/>
  <c r="E39" i="2"/>
  <c r="F39" i="2"/>
  <c r="G39" i="2"/>
  <c r="H39" i="2"/>
  <c r="I39" i="2" a="1"/>
  <c r="J39" i="2" a="1"/>
  <c r="K39" i="2" a="1"/>
  <c r="L39" i="2" a="1"/>
  <c r="M39" i="2" a="1"/>
  <c r="E43" i="2"/>
  <c r="F43" i="2"/>
  <c r="G43" i="2"/>
  <c r="H43" i="2"/>
  <c r="I43" i="2" a="1"/>
  <c r="J43" i="2" a="1"/>
  <c r="K43" i="2" a="1"/>
  <c r="M43" i="2" a="1"/>
  <c r="M35" i="2" a="1"/>
  <c r="A36" i="2"/>
  <c r="B36" i="2"/>
  <c r="C36" i="2"/>
  <c r="A37" i="2"/>
  <c r="B37" i="2"/>
  <c r="C37" i="2"/>
  <c r="A38" i="2"/>
  <c r="B38" i="2"/>
  <c r="C38" i="2"/>
  <c r="A39" i="2"/>
  <c r="B39" i="2"/>
  <c r="C39" i="2"/>
  <c r="L43" i="2" a="1"/>
  <c r="B4" i="2"/>
  <c r="C4" i="2"/>
  <c r="B40" i="2"/>
  <c r="C40" i="2"/>
  <c r="A41" i="2"/>
  <c r="B41" i="2"/>
  <c r="C41" i="2"/>
  <c r="A42" i="2"/>
  <c r="B42" i="2"/>
  <c r="C42" i="2"/>
  <c r="A43" i="2"/>
  <c r="B43" i="2"/>
  <c r="C43" i="2"/>
  <c r="E5" i="2"/>
  <c r="F5" i="2"/>
  <c r="G5" i="2"/>
  <c r="H5" i="2"/>
  <c r="I5" i="2" a="1"/>
  <c r="J5" i="2" a="1"/>
  <c r="K5" i="2" a="1"/>
  <c r="L5" i="2" a="1"/>
  <c r="M5" i="2" a="1"/>
  <c r="B6" i="2"/>
  <c r="C6" i="2"/>
  <c r="B12" i="2"/>
  <c r="C12" i="2"/>
  <c r="E23" i="2"/>
  <c r="F23" i="2"/>
  <c r="G23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E9" i="2"/>
  <c r="F9" i="2"/>
  <c r="G9" i="2"/>
  <c r="H9" i="2"/>
  <c r="I9" i="2" a="1"/>
  <c r="J9" i="2" a="1"/>
  <c r="K9" i="2" a="1"/>
  <c r="L9" i="2" a="1"/>
  <c r="M9" i="2" a="1"/>
  <c r="B10" i="2"/>
  <c r="C10" i="2"/>
  <c r="E17" i="2"/>
  <c r="F17" i="2"/>
  <c r="G17" i="2"/>
  <c r="H17" i="2"/>
  <c r="I17" i="2" a="1"/>
  <c r="J17" i="2" a="1"/>
  <c r="K17" i="2" a="1"/>
  <c r="L17" i="2" a="1"/>
  <c r="M17" i="2" a="1"/>
  <c r="B18" i="2"/>
  <c r="C18" i="2"/>
  <c r="E48" i="2"/>
  <c r="F48" i="2"/>
  <c r="G48" i="2"/>
  <c r="H48" i="2"/>
  <c r="I48" i="2" a="1"/>
  <c r="J48" i="2" a="1"/>
  <c r="K48" i="2" a="1"/>
  <c r="L48" i="2" a="1"/>
  <c r="M48" i="2" a="1"/>
  <c r="A49" i="2"/>
  <c r="B49" i="2"/>
  <c r="C49" i="2"/>
  <c r="A50" i="2"/>
  <c r="B50" i="2"/>
  <c r="C50" i="2"/>
  <c r="A51" i="2"/>
  <c r="B51" i="2"/>
  <c r="C51" i="2"/>
  <c r="E4" i="2"/>
  <c r="F4" i="2"/>
  <c r="G4" i="2"/>
  <c r="H4" i="2"/>
  <c r="I4" i="2" a="1"/>
  <c r="J4" i="2" a="1"/>
  <c r="K4" i="2" a="1"/>
  <c r="L4" i="2" a="1"/>
  <c r="M4" i="2" a="1"/>
  <c r="B5" i="2"/>
  <c r="C5" i="2"/>
  <c r="E14" i="2"/>
  <c r="F14" i="2"/>
  <c r="G14" i="2"/>
  <c r="H14" i="2"/>
  <c r="I14" i="2" a="1"/>
  <c r="J14" i="2" a="1"/>
  <c r="K14" i="2" a="1"/>
  <c r="L14" i="2" a="1"/>
  <c r="M14" i="2" a="1"/>
  <c r="B15" i="2"/>
  <c r="C15" i="2"/>
  <c r="M2" i="2" a="1"/>
  <c r="L2" i="2" a="1"/>
  <c r="K2" i="2" a="1"/>
  <c r="J2" i="2" a="1"/>
  <c r="I2" i="2" a="1"/>
  <c r="H2" i="2"/>
  <c r="G2" i="2"/>
  <c r="F2" i="2"/>
  <c r="E2" i="2"/>
  <c r="C2" i="2"/>
  <c r="B2" i="2"/>
  <c r="D928" i="4" l="1"/>
  <c r="W2" i="1" a="1"/>
  <c r="D2216" i="4"/>
  <c r="D2217" i="4"/>
  <c r="E3" i="4" a="1"/>
  <c r="F3" i="4" a="1"/>
  <c r="E4" i="4" a="1"/>
  <c r="F4" i="4" a="1"/>
  <c r="E9" i="4" a="1"/>
  <c r="F9" i="4" a="1"/>
  <c r="D1231" i="4"/>
  <c r="D1217" i="4"/>
  <c r="D2208" i="4"/>
  <c r="D1218" i="4"/>
  <c r="D1592" i="4"/>
  <c r="D1034" i="4"/>
  <c r="D2209" i="4"/>
  <c r="D1537" i="4"/>
  <c r="D1517" i="4"/>
  <c r="D575" i="4"/>
  <c r="D1085" i="4"/>
  <c r="D109" i="4"/>
  <c r="D530" i="4"/>
  <c r="D552" i="4"/>
  <c r="D562" i="4"/>
  <c r="D1079" i="4"/>
  <c r="D533" i="4"/>
  <c r="D545" i="4"/>
  <c r="D549" i="4"/>
  <c r="D570" i="4"/>
  <c r="D1075" i="4"/>
  <c r="D538" i="4"/>
  <c r="D543" i="4"/>
  <c r="D544" i="4"/>
  <c r="D2313" i="4"/>
  <c r="D2012" i="4"/>
  <c r="D1528" i="4"/>
  <c r="E5" i="4" a="1"/>
  <c r="F5" i="4" a="1"/>
  <c r="E6" i="4" a="1"/>
  <c r="F6" i="4" a="1"/>
  <c r="E7" i="4" a="1"/>
  <c r="F7" i="4" a="1"/>
  <c r="E8" i="4" a="1"/>
  <c r="F8" i="4" a="1"/>
  <c r="E10" i="4" a="1"/>
  <c r="F10" i="4" a="1"/>
  <c r="E11" i="4" a="1"/>
  <c r="F11" i="4" a="1"/>
  <c r="E12" i="4" a="1"/>
  <c r="F12" i="4" a="1"/>
  <c r="E13" i="4" a="1"/>
  <c r="F13" i="4" a="1"/>
  <c r="E14" i="4" a="1"/>
  <c r="F14" i="4" a="1"/>
  <c r="E15" i="4" a="1"/>
  <c r="F15" i="4" a="1"/>
  <c r="E16" i="4" a="1"/>
  <c r="F16" i="4" a="1"/>
  <c r="E17" i="4" a="1"/>
  <c r="F17" i="4" a="1"/>
  <c r="E18" i="4" a="1"/>
  <c r="F18" i="4" a="1"/>
  <c r="E19" i="4" a="1"/>
  <c r="F19" i="4" a="1"/>
  <c r="E20" i="4" a="1"/>
  <c r="F20" i="4" a="1"/>
  <c r="E21" i="4" a="1"/>
  <c r="F21" i="4" a="1"/>
  <c r="E22" i="4" a="1"/>
  <c r="F22" i="4" a="1"/>
  <c r="E23" i="4" a="1"/>
  <c r="F23" i="4" a="1"/>
  <c r="E24" i="4" a="1"/>
  <c r="F24" i="4" a="1"/>
  <c r="E25" i="4" a="1"/>
  <c r="F25" i="4" a="1"/>
  <c r="E26" i="4" a="1"/>
  <c r="F26" i="4" a="1"/>
  <c r="E27" i="4" a="1"/>
  <c r="F27" i="4" a="1"/>
  <c r="E29" i="4" a="1"/>
  <c r="F29" i="4" a="1"/>
  <c r="E30" i="4" a="1"/>
  <c r="F30" i="4" a="1"/>
  <c r="E31" i="4" a="1"/>
  <c r="F31" i="4" a="1"/>
  <c r="E32" i="4" a="1"/>
  <c r="F32" i="4" a="1"/>
  <c r="E33" i="4" a="1"/>
  <c r="F33" i="4" a="1"/>
  <c r="E34" i="4" a="1"/>
  <c r="F34" i="4" a="1"/>
  <c r="E35" i="4" a="1"/>
  <c r="F35" i="4" a="1"/>
  <c r="E36" i="4" a="1"/>
  <c r="F36" i="4" a="1"/>
  <c r="E37" i="4" a="1"/>
  <c r="F37" i="4" a="1"/>
  <c r="E38" i="4" a="1"/>
  <c r="F38" i="4" a="1"/>
  <c r="E39" i="4" a="1"/>
  <c r="F39" i="4" a="1"/>
  <c r="E40" i="4" a="1"/>
  <c r="F40" i="4" a="1"/>
  <c r="E41" i="4" a="1"/>
  <c r="F41" i="4" a="1"/>
  <c r="E43" i="4" a="1"/>
  <c r="F43" i="4" a="1"/>
  <c r="E46" i="4" a="1"/>
  <c r="F46" i="4" a="1"/>
  <c r="E47" i="4" a="1"/>
  <c r="F47" i="4" a="1"/>
  <c r="E48" i="4" a="1"/>
  <c r="F48" i="4" a="1"/>
  <c r="E49" i="4" a="1"/>
  <c r="F49" i="4" a="1"/>
  <c r="E50" i="4" a="1"/>
  <c r="F50" i="4" a="1"/>
  <c r="E52" i="4" a="1"/>
  <c r="F52" i="4" a="1"/>
  <c r="E53" i="4" a="1"/>
  <c r="F53" i="4" a="1"/>
  <c r="E54" i="4" a="1"/>
  <c r="F54" i="4" a="1"/>
  <c r="E55" i="4" a="1"/>
  <c r="F55" i="4" a="1"/>
  <c r="E56" i="4" a="1"/>
  <c r="F56" i="4" a="1"/>
  <c r="E58" i="4" a="1"/>
  <c r="F58" i="4" a="1"/>
  <c r="E59" i="4" a="1"/>
  <c r="F59" i="4" a="1"/>
  <c r="E60" i="4" a="1"/>
  <c r="F60" i="4" a="1"/>
  <c r="E61" i="4" a="1"/>
  <c r="F61" i="4" a="1"/>
  <c r="E74" i="4" a="1"/>
  <c r="F74" i="4" a="1"/>
  <c r="E76" i="4" a="1"/>
  <c r="F76" i="4" a="1"/>
  <c r="E77" i="4" a="1"/>
  <c r="F77" i="4" a="1"/>
  <c r="E78" i="4" a="1"/>
  <c r="F78" i="4" a="1"/>
  <c r="E79" i="4" a="1"/>
  <c r="F79" i="4" a="1"/>
  <c r="E84" i="4" a="1"/>
  <c r="F84" i="4" a="1"/>
  <c r="E87" i="4" a="1"/>
  <c r="F87" i="4" a="1"/>
  <c r="E89" i="4" a="1"/>
  <c r="F89" i="4" a="1"/>
  <c r="E90" i="4" a="1"/>
  <c r="F90" i="4" a="1"/>
  <c r="E91" i="4" a="1"/>
  <c r="F91" i="4" a="1"/>
  <c r="E92" i="4" a="1"/>
  <c r="F92" i="4" a="1"/>
  <c r="E94" i="4" a="1"/>
  <c r="F94" i="4" a="1"/>
  <c r="E95" i="4" a="1"/>
  <c r="F95" i="4" a="1"/>
  <c r="E96" i="4" a="1"/>
  <c r="F96" i="4" a="1"/>
  <c r="E98" i="4" a="1"/>
  <c r="F98" i="4" a="1"/>
  <c r="E100" i="4" a="1"/>
  <c r="F100" i="4" a="1"/>
  <c r="E101" i="4" a="1"/>
  <c r="F101" i="4" a="1"/>
  <c r="E102" i="4" a="1"/>
  <c r="F102" i="4" a="1"/>
  <c r="E104" i="4" a="1"/>
  <c r="F104" i="4" a="1"/>
  <c r="E106" i="4" a="1"/>
  <c r="F106" i="4" a="1"/>
  <c r="E113" i="4" a="1"/>
  <c r="F113" i="4" a="1"/>
  <c r="E115" i="4" a="1"/>
  <c r="F115" i="4" a="1"/>
  <c r="E117" i="4" a="1"/>
  <c r="F117" i="4" a="1"/>
  <c r="E127" i="4" a="1"/>
  <c r="F127" i="4" a="1"/>
  <c r="E186" i="4" a="1"/>
  <c r="F186" i="4" a="1"/>
  <c r="D2327" i="4"/>
  <c r="D2332" i="4"/>
  <c r="D422" i="4"/>
  <c r="D1572" i="4"/>
  <c r="D1529" i="4"/>
  <c r="D2334" i="4"/>
  <c r="D2657" i="4"/>
  <c r="D1543" i="4"/>
  <c r="D1530" i="4"/>
  <c r="D1829" i="4"/>
  <c r="D1886" i="4"/>
  <c r="D1898" i="4"/>
  <c r="D4676" i="4"/>
  <c r="D2275" i="4"/>
  <c r="D1183" i="4"/>
  <c r="D1094" i="4"/>
  <c r="D1883" i="4"/>
  <c r="D595" i="4"/>
  <c r="D2329" i="4"/>
  <c r="D2338" i="4"/>
  <c r="D2021" i="4"/>
  <c r="D1556" i="4"/>
  <c r="D1546" i="4"/>
  <c r="D1538" i="4"/>
  <c r="D1038" i="4"/>
  <c r="D505" i="4"/>
  <c r="D1856" i="4"/>
  <c r="D1090" i="4"/>
  <c r="D1102" i="4"/>
  <c r="D1095" i="4"/>
  <c r="D1891" i="4"/>
  <c r="D2551" i="4"/>
  <c r="D1890" i="4"/>
  <c r="D1901" i="4"/>
  <c r="D2534" i="4"/>
  <c r="D1963" i="4"/>
  <c r="D2526" i="4"/>
  <c r="D1083" i="4"/>
  <c r="D1880" i="4"/>
  <c r="D1889" i="4"/>
  <c r="D1895" i="4"/>
  <c r="D2169" i="4"/>
  <c r="D2206" i="4"/>
  <c r="D2214" i="4"/>
  <c r="D2226" i="4"/>
  <c r="D2165" i="4"/>
  <c r="D2213" i="4"/>
  <c r="D2541" i="4"/>
  <c r="D2505" i="4"/>
  <c r="D1088" i="4"/>
  <c r="D1099" i="4"/>
  <c r="D1152" i="4"/>
  <c r="D1903" i="4"/>
  <c r="D2167" i="4"/>
  <c r="D2535" i="4"/>
  <c r="D1878" i="4"/>
  <c r="D1881" i="4"/>
  <c r="D1888" i="4"/>
  <c r="D2219" i="4"/>
  <c r="D2225" i="4"/>
  <c r="D1091" i="4"/>
  <c r="D1092" i="4"/>
  <c r="D2166" i="4"/>
  <c r="D2168" i="4"/>
  <c r="D2215" i="4"/>
  <c r="D1874" i="4"/>
  <c r="D1887" i="4"/>
  <c r="D1900" i="4"/>
  <c r="D2276" i="4"/>
  <c r="D1964" i="4"/>
  <c r="D1967" i="4"/>
  <c r="D1072" i="4"/>
  <c r="D1076" i="4"/>
  <c r="D541" i="4"/>
  <c r="D1073" i="4"/>
  <c r="D2031" i="4"/>
  <c r="D420" i="4"/>
  <c r="D2354" i="4"/>
  <c r="I103" i="3" a="1"/>
  <c r="D1032" i="4"/>
  <c r="D550" i="4"/>
  <c r="D563" i="4"/>
  <c r="D567" i="4"/>
  <c r="D573" i="4"/>
  <c r="D1381" i="4"/>
  <c r="D2284" i="4"/>
  <c r="H103" i="3" a="1"/>
  <c r="D1584" i="4"/>
  <c r="D1588" i="4"/>
  <c r="D1544" i="4"/>
  <c r="D1591" i="4"/>
  <c r="J103" i="3" a="1"/>
  <c r="D80" i="4"/>
  <c r="D79" i="4"/>
  <c r="D1520" i="4"/>
  <c r="D1534" i="4"/>
  <c r="D1515" i="4"/>
  <c r="D13" i="4"/>
  <c r="D15" i="4"/>
  <c r="D18" i="4"/>
  <c r="D27" i="4"/>
  <c r="D72" i="4"/>
  <c r="D77" i="4"/>
  <c r="D5" i="4"/>
  <c r="D11" i="4"/>
  <c r="D12" i="4"/>
  <c r="D74" i="4"/>
  <c r="D16" i="4"/>
  <c r="D19" i="4"/>
  <c r="D20" i="4"/>
  <c r="D1518" i="4"/>
  <c r="D1523" i="4"/>
  <c r="D1525" i="4"/>
  <c r="D1526" i="4"/>
  <c r="D1527" i="4"/>
  <c r="D1540" i="4"/>
  <c r="D1542" i="4"/>
  <c r="D3333" i="4"/>
  <c r="D3213" i="4"/>
  <c r="D3259" i="4"/>
  <c r="D2866" i="4"/>
  <c r="D3193" i="4"/>
  <c r="D3196" i="4"/>
  <c r="D3211" i="4"/>
  <c r="D3229" i="4"/>
  <c r="D2898" i="4"/>
  <c r="D2915" i="4"/>
  <c r="D3288" i="4"/>
  <c r="D3302" i="4"/>
  <c r="D3307" i="4"/>
  <c r="D417" i="4"/>
  <c r="D1581" i="4"/>
  <c r="D418" i="4"/>
  <c r="D421" i="4"/>
  <c r="D1039" i="4"/>
  <c r="D1046" i="4"/>
  <c r="D1549" i="4"/>
  <c r="D1568" i="4"/>
  <c r="D1036" i="4"/>
  <c r="D2708" i="4"/>
  <c r="D1177" i="4"/>
  <c r="D1181" i="4"/>
  <c r="D1195" i="4"/>
  <c r="D1201" i="4"/>
  <c r="D1210" i="4"/>
  <c r="D2436" i="4"/>
  <c r="D4670" i="4"/>
  <c r="D1840" i="4"/>
  <c r="D2703" i="4"/>
  <c r="D4667" i="4"/>
  <c r="D4673" i="4"/>
  <c r="D4672" i="4"/>
  <c r="D1838" i="4"/>
  <c r="D2161" i="4"/>
  <c r="D2705" i="4"/>
  <c r="D1198" i="4"/>
  <c r="D4668" i="4"/>
  <c r="D2162" i="4"/>
  <c r="D2164" i="4"/>
  <c r="D2701" i="4"/>
  <c r="D2751" i="4"/>
  <c r="D2752" i="4"/>
  <c r="D3632" i="4"/>
  <c r="D1186" i="4"/>
  <c r="D1207" i="4"/>
  <c r="D1836" i="4"/>
  <c r="D2702" i="4"/>
  <c r="D2753" i="4"/>
  <c r="D2707" i="4"/>
  <c r="D2008" i="4"/>
  <c r="D2361" i="4"/>
  <c r="D4665" i="4"/>
  <c r="D604" i="4"/>
  <c r="D617" i="4"/>
  <c r="D251" i="4"/>
  <c r="D215" i="4"/>
  <c r="D234" i="4"/>
  <c r="D227" i="4"/>
  <c r="D241" i="4"/>
  <c r="D252" i="4"/>
  <c r="E28" i="4" a="1"/>
  <c r="F28" i="4" a="1"/>
  <c r="E42" i="4" a="1"/>
  <c r="F42" i="4" a="1"/>
  <c r="E44" i="4" a="1"/>
  <c r="F44" i="4" a="1"/>
  <c r="E45" i="4" a="1"/>
  <c r="F45" i="4" a="1"/>
  <c r="E51" i="4" a="1"/>
  <c r="F51" i="4" a="1"/>
  <c r="E57" i="4" a="1"/>
  <c r="F57" i="4" a="1"/>
  <c r="E62" i="4" a="1"/>
  <c r="F62" i="4" a="1"/>
  <c r="E63" i="4" a="1"/>
  <c r="F63" i="4" a="1"/>
  <c r="E64" i="4" a="1"/>
  <c r="F64" i="4" a="1"/>
  <c r="E65" i="4" a="1"/>
  <c r="F65" i="4" a="1"/>
  <c r="E66" i="4" a="1"/>
  <c r="F66" i="4" a="1"/>
  <c r="E67" i="4" a="1"/>
  <c r="F67" i="4" a="1"/>
  <c r="E68" i="4" a="1"/>
  <c r="F68" i="4" a="1"/>
  <c r="E69" i="4" a="1"/>
  <c r="F69" i="4" a="1"/>
  <c r="E75" i="4" a="1"/>
  <c r="F75" i="4" a="1"/>
  <c r="E80" i="4" a="1"/>
  <c r="F80" i="4" a="1"/>
  <c r="E81" i="4" a="1"/>
  <c r="F81" i="4" a="1"/>
  <c r="E83" i="4" a="1"/>
  <c r="F83" i="4" a="1"/>
  <c r="E99" i="4" a="1"/>
  <c r="F99" i="4" a="1"/>
  <c r="E107" i="4" a="1"/>
  <c r="F107" i="4" a="1"/>
  <c r="E110" i="4" a="1"/>
  <c r="F110" i="4" a="1"/>
  <c r="E111" i="4" a="1"/>
  <c r="F111" i="4" a="1"/>
  <c r="E114" i="4" a="1"/>
  <c r="F114" i="4" a="1"/>
  <c r="E116" i="4" a="1"/>
  <c r="F116" i="4" a="1"/>
  <c r="E118" i="4" a="1"/>
  <c r="F118" i="4" a="1"/>
  <c r="E119" i="4" a="1"/>
  <c r="F119" i="4" a="1"/>
  <c r="E120" i="4" a="1"/>
  <c r="F120" i="4" a="1"/>
  <c r="E121" i="4" a="1"/>
  <c r="F121" i="4" a="1"/>
  <c r="E122" i="4" a="1"/>
  <c r="F122" i="4" a="1"/>
  <c r="E123" i="4" a="1"/>
  <c r="F123" i="4" a="1"/>
  <c r="E124" i="4" a="1"/>
  <c r="F124" i="4" a="1"/>
  <c r="E125" i="4" a="1"/>
  <c r="F125" i="4" a="1"/>
  <c r="E128" i="4" a="1"/>
  <c r="F128" i="4" a="1"/>
  <c r="E129" i="4" a="1"/>
  <c r="F129" i="4" a="1"/>
  <c r="E130" i="4" a="1"/>
  <c r="F130" i="4" a="1"/>
  <c r="E131" i="4" a="1"/>
  <c r="F131" i="4" a="1"/>
  <c r="E132" i="4" a="1"/>
  <c r="F132" i="4" a="1"/>
  <c r="E133" i="4" a="1"/>
  <c r="F133" i="4" a="1"/>
  <c r="E135" i="4" a="1"/>
  <c r="F135" i="4" a="1"/>
  <c r="E137" i="4" a="1"/>
  <c r="F137" i="4" a="1"/>
  <c r="E138" i="4" a="1"/>
  <c r="F138" i="4" a="1"/>
  <c r="E139" i="4" a="1"/>
  <c r="F139" i="4" a="1"/>
  <c r="E140" i="4" a="1"/>
  <c r="F140" i="4" a="1"/>
  <c r="E141" i="4" a="1"/>
  <c r="F141" i="4" a="1"/>
  <c r="E142" i="4" a="1"/>
  <c r="F142" i="4" a="1"/>
  <c r="E143" i="4" a="1"/>
  <c r="F143" i="4" a="1"/>
  <c r="E144" i="4" a="1"/>
  <c r="F144" i="4" a="1"/>
  <c r="E145" i="4" a="1"/>
  <c r="F145" i="4" a="1"/>
  <c r="E146" i="4" a="1"/>
  <c r="F146" i="4" a="1"/>
  <c r="E147" i="4" a="1"/>
  <c r="F147" i="4" a="1"/>
  <c r="E148" i="4" a="1"/>
  <c r="F148" i="4" a="1"/>
  <c r="E149" i="4" a="1"/>
  <c r="F149" i="4" a="1"/>
  <c r="E152" i="4" a="1"/>
  <c r="F152" i="4" a="1"/>
  <c r="E153" i="4" a="1"/>
  <c r="F153" i="4" a="1"/>
  <c r="E158" i="4" a="1"/>
  <c r="F158" i="4" a="1"/>
  <c r="E163" i="4" a="1"/>
  <c r="F163" i="4" a="1"/>
  <c r="E164" i="4" a="1"/>
  <c r="F164" i="4" a="1"/>
  <c r="E165" i="4" a="1"/>
  <c r="F165" i="4" a="1"/>
  <c r="E167" i="4" a="1"/>
  <c r="F167" i="4" a="1"/>
  <c r="E168" i="4" a="1"/>
  <c r="F168" i="4" a="1"/>
  <c r="E169" i="4" a="1"/>
  <c r="F169" i="4" a="1"/>
  <c r="E171" i="4" a="1"/>
  <c r="F171" i="4" a="1"/>
  <c r="E173" i="4" a="1"/>
  <c r="F173" i="4" a="1"/>
  <c r="E175" i="4" a="1"/>
  <c r="F175" i="4" a="1"/>
  <c r="E176" i="4" a="1"/>
  <c r="F176" i="4" a="1"/>
  <c r="E180" i="4" a="1"/>
  <c r="F180" i="4" a="1"/>
  <c r="E183" i="4" a="1"/>
  <c r="F183" i="4" a="1"/>
  <c r="E184" i="4" a="1"/>
  <c r="F184" i="4" a="1"/>
  <c r="E187" i="4" a="1"/>
  <c r="F187" i="4" a="1"/>
  <c r="E189" i="4" a="1"/>
  <c r="F189" i="4" a="1"/>
  <c r="E191" i="4" a="1"/>
  <c r="F191" i="4" a="1"/>
  <c r="E194" i="4" a="1"/>
  <c r="F194" i="4" a="1"/>
  <c r="E196" i="4" a="1"/>
  <c r="F196" i="4" a="1"/>
  <c r="E200" i="4" a="1"/>
  <c r="F200" i="4" a="1"/>
  <c r="E202" i="4" a="1"/>
  <c r="F202" i="4" a="1"/>
  <c r="E205" i="4" a="1"/>
  <c r="F205" i="4" a="1"/>
  <c r="E210" i="4" a="1"/>
  <c r="F210" i="4" a="1"/>
  <c r="E211" i="4" a="1"/>
  <c r="F211" i="4" a="1"/>
  <c r="E215" i="4" a="1"/>
  <c r="F215" i="4" a="1"/>
  <c r="E217" i="4" a="1"/>
  <c r="F217" i="4" a="1"/>
  <c r="E220" i="4" a="1"/>
  <c r="F220" i="4" a="1"/>
  <c r="E222" i="4" a="1"/>
  <c r="F222" i="4" a="1"/>
  <c r="E227" i="4" a="1"/>
  <c r="F227" i="4" a="1"/>
  <c r="E229" i="4" a="1"/>
  <c r="F229" i="4" a="1"/>
  <c r="E230" i="4" a="1"/>
  <c r="F230" i="4" a="1"/>
  <c r="E235" i="4" a="1"/>
  <c r="F235" i="4" a="1"/>
  <c r="E236" i="4" a="1"/>
  <c r="F236" i="4" a="1"/>
  <c r="E237" i="4" a="1"/>
  <c r="F237" i="4" a="1"/>
  <c r="E239" i="4" a="1"/>
  <c r="F239" i="4" a="1"/>
  <c r="E240" i="4" a="1"/>
  <c r="F240" i="4" a="1"/>
  <c r="E241" i="4" a="1"/>
  <c r="F241" i="4" a="1"/>
  <c r="E243" i="4" a="1"/>
  <c r="F243" i="4" a="1"/>
  <c r="E244" i="4" a="1"/>
  <c r="F244" i="4" a="1"/>
  <c r="E246" i="4" a="1"/>
  <c r="F246" i="4" a="1"/>
  <c r="E247" i="4" a="1"/>
  <c r="F247" i="4" a="1"/>
  <c r="E249" i="4" a="1"/>
  <c r="F249" i="4" a="1"/>
  <c r="E250" i="4" a="1"/>
  <c r="F250" i="4" a="1"/>
  <c r="E251" i="4" a="1"/>
  <c r="F251" i="4" a="1"/>
  <c r="E252" i="4" a="1"/>
  <c r="F252" i="4" a="1"/>
  <c r="E253" i="4" a="1"/>
  <c r="F253" i="4" a="1"/>
  <c r="E255" i="4" a="1"/>
  <c r="F255" i="4" a="1"/>
  <c r="E256" i="4" a="1"/>
  <c r="F256" i="4" a="1"/>
  <c r="E258" i="4" a="1"/>
  <c r="F258" i="4" a="1"/>
  <c r="E273" i="4" a="1"/>
  <c r="F273" i="4" a="1"/>
  <c r="E294" i="4" a="1"/>
  <c r="F294" i="4" a="1"/>
  <c r="E403" i="4" a="1"/>
  <c r="F403" i="4" a="1"/>
  <c r="E406" i="4" a="1"/>
  <c r="F406" i="4" a="1"/>
  <c r="E409" i="4" a="1"/>
  <c r="F409" i="4" a="1"/>
  <c r="E411" i="4" a="1"/>
  <c r="F411" i="4" a="1"/>
  <c r="E542" i="4" a="1"/>
  <c r="F542" i="4" a="1"/>
  <c r="E551" i="4" a="1"/>
  <c r="F551" i="4" a="1"/>
  <c r="E555" i="4" a="1"/>
  <c r="F555" i="4" a="1"/>
  <c r="E556" i="4" a="1"/>
  <c r="F556" i="4" a="1"/>
  <c r="E558" i="4" a="1"/>
  <c r="F558" i="4" a="1"/>
  <c r="E559" i="4" a="1"/>
  <c r="F559" i="4" a="1"/>
  <c r="E561" i="4" a="1"/>
  <c r="F561" i="4" a="1"/>
  <c r="E564" i="4" a="1"/>
  <c r="F564" i="4" a="1"/>
  <c r="E566" i="4" a="1"/>
  <c r="F566" i="4" a="1"/>
  <c r="E568" i="4" a="1"/>
  <c r="F568" i="4" a="1"/>
  <c r="E569" i="4" a="1"/>
  <c r="F569" i="4" a="1"/>
  <c r="E570" i="4" a="1"/>
  <c r="F570" i="4" a="1"/>
  <c r="E571" i="4" a="1"/>
  <c r="F571" i="4" a="1"/>
  <c r="E572" i="4" a="1"/>
  <c r="F572" i="4" a="1"/>
  <c r="E574" i="4" a="1"/>
  <c r="F574" i="4" a="1"/>
  <c r="E576" i="4" a="1"/>
  <c r="F576" i="4" a="1"/>
  <c r="E577" i="4" a="1"/>
  <c r="F577" i="4" a="1"/>
  <c r="E578" i="4" a="1"/>
  <c r="F578" i="4" a="1"/>
  <c r="E579" i="4" a="1"/>
  <c r="F579" i="4" a="1"/>
  <c r="E590" i="4" a="1"/>
  <c r="F590" i="4" a="1"/>
  <c r="E591" i="4" a="1"/>
  <c r="F591" i="4" a="1"/>
  <c r="E592" i="4" a="1"/>
  <c r="F592" i="4" a="1"/>
  <c r="E596" i="4" a="1"/>
  <c r="F596" i="4" a="1"/>
  <c r="E597" i="4" a="1"/>
  <c r="F597" i="4" a="1"/>
  <c r="E599" i="4" a="1"/>
  <c r="F599" i="4" a="1"/>
  <c r="E600" i="4" a="1"/>
  <c r="F600" i="4" a="1"/>
  <c r="E601" i="4" a="1"/>
  <c r="F601" i="4" a="1"/>
  <c r="E603" i="4" a="1"/>
  <c r="F603" i="4" a="1"/>
  <c r="E604" i="4" a="1"/>
  <c r="F604" i="4" a="1"/>
  <c r="E605" i="4" a="1"/>
  <c r="F605" i="4" a="1"/>
  <c r="E606" i="4" a="1"/>
  <c r="F606" i="4" a="1"/>
  <c r="E607" i="4" a="1"/>
  <c r="F607" i="4" a="1"/>
  <c r="E609" i="4" a="1"/>
  <c r="F609" i="4" a="1"/>
  <c r="E610" i="4" a="1"/>
  <c r="F610" i="4" a="1"/>
  <c r="E612" i="4" a="1"/>
  <c r="F612" i="4" a="1"/>
  <c r="E614" i="4" a="1"/>
  <c r="F614" i="4" a="1"/>
  <c r="E615" i="4" a="1"/>
  <c r="F615" i="4" a="1"/>
  <c r="E617" i="4" a="1"/>
  <c r="F617" i="4" a="1"/>
  <c r="E618" i="4" a="1"/>
  <c r="F618" i="4" a="1"/>
  <c r="E619" i="4" a="1"/>
  <c r="F619" i="4" a="1"/>
  <c r="E620" i="4" a="1"/>
  <c r="F620" i="4" a="1"/>
  <c r="E622" i="4" a="1"/>
  <c r="F622" i="4" a="1"/>
  <c r="E623" i="4" a="1"/>
  <c r="F623" i="4" a="1"/>
  <c r="E624" i="4" a="1"/>
  <c r="F624" i="4" a="1"/>
  <c r="E625" i="4" a="1"/>
  <c r="F625" i="4" a="1"/>
  <c r="D2542" i="4"/>
  <c r="D2280" i="4"/>
  <c r="D2750" i="4"/>
  <c r="D2704" i="4"/>
  <c r="D2706" i="4"/>
  <c r="D582" i="4"/>
  <c r="D596" i="4"/>
  <c r="D2590" i="4"/>
  <c r="D97" i="4"/>
  <c r="D108" i="4"/>
  <c r="D2593" i="4"/>
  <c r="D590" i="4"/>
  <c r="D3591" i="4"/>
  <c r="D2026" i="4"/>
  <c r="D2589" i="4"/>
  <c r="D621" i="4"/>
  <c r="D2699" i="4"/>
  <c r="D4644" i="4"/>
  <c r="D4682" i="4"/>
  <c r="D606" i="4"/>
  <c r="D618" i="4"/>
  <c r="D1966" i="4"/>
  <c r="D608" i="4"/>
  <c r="D2412" i="4"/>
  <c r="D3601" i="4"/>
  <c r="D3618" i="4"/>
  <c r="F859" i="4" a="1"/>
  <c r="F866" i="4" a="1"/>
  <c r="E268" i="4" a="1"/>
  <c r="F268" i="4" a="1"/>
  <c r="E269" i="4" a="1"/>
  <c r="F269" i="4" a="1"/>
  <c r="E270" i="4" a="1"/>
  <c r="F270" i="4" a="1"/>
  <c r="E271" i="4" a="1"/>
  <c r="F271" i="4" a="1"/>
  <c r="E272" i="4" a="1"/>
  <c r="F272" i="4" a="1"/>
  <c r="E292" i="4" a="1"/>
  <c r="F292" i="4" a="1"/>
  <c r="E404" i="4" a="1"/>
  <c r="F404" i="4" a="1"/>
  <c r="E405" i="4" a="1"/>
  <c r="F405" i="4" a="1"/>
  <c r="E407" i="4" a="1"/>
  <c r="F407" i="4" a="1"/>
  <c r="E410" i="4" a="1"/>
  <c r="F410" i="4" a="1"/>
  <c r="E504" i="4" a="1"/>
  <c r="F504" i="4" a="1"/>
  <c r="E505" i="4" a="1"/>
  <c r="F505" i="4" a="1"/>
  <c r="E506" i="4" a="1"/>
  <c r="F506" i="4" a="1"/>
  <c r="E507" i="4" a="1"/>
  <c r="F507" i="4" a="1"/>
  <c r="E508" i="4" a="1"/>
  <c r="F508" i="4" a="1"/>
  <c r="E509" i="4" a="1"/>
  <c r="F509" i="4" a="1"/>
  <c r="E511" i="4" a="1"/>
  <c r="F511" i="4" a="1"/>
  <c r="E512" i="4" a="1"/>
  <c r="F512" i="4" a="1"/>
  <c r="E513" i="4" a="1"/>
  <c r="F513" i="4" a="1"/>
  <c r="E515" i="4" a="1"/>
  <c r="F515" i="4" a="1"/>
  <c r="E522" i="4" a="1"/>
  <c r="F522" i="4" a="1"/>
  <c r="E524" i="4" a="1"/>
  <c r="F524" i="4" a="1"/>
  <c r="E530" i="4" a="1"/>
  <c r="F530" i="4" a="1"/>
  <c r="E532" i="4" a="1"/>
  <c r="F532" i="4" a="1"/>
  <c r="E534" i="4" a="1"/>
  <c r="F534" i="4" a="1"/>
  <c r="E537" i="4" a="1"/>
  <c r="F537" i="4" a="1"/>
  <c r="E540" i="4" a="1"/>
  <c r="F540" i="4" a="1"/>
  <c r="E544" i="4" a="1"/>
  <c r="F544" i="4" a="1"/>
  <c r="E552" i="4" a="1"/>
  <c r="F552" i="4" a="1"/>
  <c r="E553" i="4" a="1"/>
  <c r="F553" i="4" a="1"/>
  <c r="E554" i="4" a="1"/>
  <c r="F554" i="4" a="1"/>
  <c r="E557" i="4" a="1"/>
  <c r="F557" i="4" a="1"/>
  <c r="E859" i="4" a="1"/>
  <c r="E866" i="4" a="1"/>
  <c r="E70" i="4" a="1"/>
  <c r="F70" i="4" a="1"/>
  <c r="E71" i="4" a="1"/>
  <c r="F71" i="4" a="1"/>
  <c r="E72" i="4" a="1"/>
  <c r="F72" i="4" a="1"/>
  <c r="E151" i="4" a="1"/>
  <c r="F151" i="4" a="1"/>
  <c r="E159" i="4" a="1"/>
  <c r="F159" i="4" a="1"/>
  <c r="E161" i="4" a="1"/>
  <c r="F161" i="4" a="1"/>
  <c r="E162" i="4" a="1"/>
  <c r="F162" i="4" a="1"/>
  <c r="D510" i="4"/>
  <c r="D4619" i="4"/>
  <c r="D4620" i="4"/>
  <c r="D3628" i="4"/>
  <c r="D3635" i="4"/>
  <c r="D516" i="4"/>
  <c r="D2543" i="4"/>
  <c r="D1015" i="4"/>
  <c r="D2462" i="4"/>
  <c r="D1014" i="4"/>
  <c r="D1242" i="4"/>
  <c r="D4590" i="4"/>
  <c r="D2019" i="4"/>
  <c r="D1550" i="4"/>
  <c r="D1554" i="4"/>
  <c r="D1579" i="4"/>
  <c r="D1586" i="4"/>
  <c r="D1593" i="4"/>
  <c r="D1041" i="4"/>
  <c r="D1548" i="4"/>
  <c r="D1557" i="4"/>
  <c r="D1583" i="4"/>
  <c r="D4680" i="4"/>
  <c r="D4684" i="4"/>
  <c r="D580" i="4"/>
  <c r="D598" i="4"/>
  <c r="D601" i="4"/>
  <c r="D518" i="4"/>
  <c r="D4677" i="4"/>
  <c r="D4681" i="4"/>
  <c r="D612" i="4"/>
  <c r="D3658" i="4"/>
  <c r="D1884" i="4"/>
  <c r="D1021" i="4"/>
  <c r="D918" i="4"/>
  <c r="D1020" i="4"/>
  <c r="D1265" i="4"/>
  <c r="D917" i="4"/>
  <c r="D919" i="4"/>
  <c r="D1023" i="4"/>
  <c r="D1266" i="4"/>
  <c r="D1151" i="4"/>
  <c r="D504" i="4"/>
  <c r="D4606" i="4"/>
  <c r="E154" i="4" a="1"/>
  <c r="F154" i="4" a="1"/>
  <c r="D1844" i="4"/>
  <c r="D273" i="4"/>
  <c r="E455" i="4" a="1"/>
  <c r="F455" i="4" a="1"/>
  <c r="E494" i="4" a="1"/>
  <c r="D1069" i="4"/>
  <c r="F494" i="4" a="1"/>
  <c r="F451" i="4" a="1"/>
  <c r="E454" i="4" a="1"/>
  <c r="F454" i="4" a="1"/>
  <c r="F458" i="4" a="1"/>
  <c r="E487" i="4" a="1"/>
  <c r="F487" i="4" a="1"/>
  <c r="E497" i="4" a="1"/>
  <c r="F497" i="4" a="1"/>
  <c r="E1120" i="4" a="1"/>
  <c r="F1120" i="4" a="1"/>
  <c r="E1121" i="4" a="1"/>
  <c r="F1121" i="4" a="1"/>
  <c r="E1131" i="4" a="1"/>
  <c r="F1131" i="4" a="1"/>
  <c r="E1147" i="4" a="1"/>
  <c r="F1147" i="4" a="1"/>
  <c r="F430" i="4" a="1"/>
  <c r="D1077" i="4"/>
  <c r="D1078" i="4"/>
  <c r="D1846" i="4"/>
  <c r="D2374" i="4"/>
  <c r="D2375" i="4"/>
  <c r="D3600" i="4"/>
  <c r="D2373" i="4"/>
  <c r="D3598" i="4"/>
  <c r="D4138" i="4"/>
  <c r="E1122" i="4" a="1"/>
  <c r="F1122" i="4" a="1"/>
  <c r="E1125" i="4" a="1"/>
  <c r="F1125" i="4" a="1"/>
  <c r="E1128" i="4" a="1"/>
  <c r="F1128" i="4" a="1"/>
  <c r="E1129" i="4" a="1"/>
  <c r="F1129" i="4" a="1"/>
  <c r="E1133" i="4" a="1"/>
  <c r="F1133" i="4" a="1"/>
  <c r="E1134" i="4" a="1"/>
  <c r="F1134" i="4" a="1"/>
  <c r="D574" i="4"/>
  <c r="D2951" i="4"/>
  <c r="E1084" i="4" a="1"/>
  <c r="F1084" i="4" a="1"/>
  <c r="E1093" i="4" a="1"/>
  <c r="F1093" i="4" a="1"/>
  <c r="E1098" i="4" a="1"/>
  <c r="F1098" i="4" a="1"/>
  <c r="E1100" i="4" a="1"/>
  <c r="F1100" i="4" a="1"/>
  <c r="E1101" i="4" a="1"/>
  <c r="F1101" i="4" a="1"/>
  <c r="E1113" i="4" a="1"/>
  <c r="F1113" i="4" a="1"/>
  <c r="E1115" i="4" a="1"/>
  <c r="F1115" i="4" a="1"/>
  <c r="E1116" i="4" a="1"/>
  <c r="F1116" i="4" a="1"/>
  <c r="E1117" i="4" a="1"/>
  <c r="F1117" i="4" a="1"/>
  <c r="E1118" i="4" a="1"/>
  <c r="F1118" i="4" a="1"/>
  <c r="E1119" i="4" a="1"/>
  <c r="F1119" i="4" a="1"/>
  <c r="D1826" i="4"/>
  <c r="D508" i="4"/>
  <c r="D514" i="4"/>
  <c r="D1850" i="4"/>
  <c r="D529" i="4"/>
  <c r="D1858" i="4"/>
  <c r="D2477" i="4"/>
  <c r="D2480" i="4"/>
  <c r="D523" i="4"/>
  <c r="D526" i="4"/>
  <c r="D497" i="4"/>
  <c r="D2469" i="4"/>
  <c r="D1766" i="4"/>
  <c r="D1821" i="4"/>
  <c r="D2023" i="4"/>
  <c r="D2030" i="4"/>
  <c r="D2033" i="4"/>
  <c r="D4609" i="4"/>
  <c r="D4610" i="4"/>
  <c r="D4622" i="4"/>
  <c r="D2016" i="4"/>
  <c r="D2591" i="4"/>
  <c r="E1069" i="4" a="1"/>
  <c r="F1069" i="4" a="1"/>
  <c r="E1077" i="4" a="1"/>
  <c r="F1077" i="4" a="1"/>
  <c r="E1094" i="4" a="1"/>
  <c r="F1094" i="4" a="1"/>
  <c r="E1095" i="4" a="1"/>
  <c r="F1095" i="4" a="1"/>
  <c r="E1096" i="4" a="1"/>
  <c r="F1096" i="4" a="1"/>
  <c r="E1099" i="4" a="1"/>
  <c r="F1099" i="4" a="1"/>
  <c r="E1859" i="4" a="1"/>
  <c r="F1859" i="4" a="1"/>
  <c r="D134" i="4"/>
  <c r="D2029" i="4"/>
  <c r="D2027" i="4"/>
  <c r="E1071" i="4" a="1"/>
  <c r="F1071" i="4" a="1"/>
  <c r="E1080" i="4" a="1"/>
  <c r="F1080" i="4" a="1"/>
  <c r="E1085" i="4" a="1"/>
  <c r="F1085" i="4" a="1"/>
  <c r="E1086" i="4" a="1"/>
  <c r="F1086" i="4" a="1"/>
  <c r="E1087" i="4" a="1"/>
  <c r="F1087" i="4" a="1"/>
  <c r="D3594" i="4"/>
  <c r="D2394" i="4"/>
  <c r="D2461" i="4"/>
  <c r="D2464" i="4"/>
  <c r="D3599" i="4"/>
  <c r="D443" i="4"/>
  <c r="D578" i="4"/>
  <c r="D861" i="4"/>
  <c r="D1018" i="4"/>
  <c r="E1051" i="4" a="1"/>
  <c r="F1051" i="4" a="1"/>
  <c r="E1065" i="4" a="1"/>
  <c r="F1065" i="4" a="1"/>
  <c r="E1066" i="4" a="1"/>
  <c r="F1066" i="4" a="1"/>
  <c r="E1067" i="4" a="1"/>
  <c r="F1067" i="4" a="1"/>
  <c r="E1072" i="4" a="1"/>
  <c r="F1072" i="4" a="1"/>
  <c r="E1074" i="4" a="1"/>
  <c r="F1074" i="4" a="1"/>
  <c r="E1075" i="4" a="1"/>
  <c r="F1075" i="4" a="1"/>
  <c r="E1078" i="4" a="1"/>
  <c r="F1078" i="4" a="1"/>
  <c r="E1081" i="4" a="1"/>
  <c r="F1081" i="4" a="1"/>
  <c r="E1082" i="4" a="1"/>
  <c r="F1082" i="4" a="1"/>
  <c r="D3031" i="4"/>
  <c r="D568" i="4"/>
  <c r="D1713" i="4"/>
  <c r="D1116" i="4"/>
  <c r="D1123" i="4"/>
  <c r="D1385" i="4"/>
  <c r="D1286" i="4"/>
  <c r="E1037" i="4" a="1"/>
  <c r="F1037" i="4" a="1"/>
  <c r="E1039" i="4" a="1"/>
  <c r="F1039" i="4" a="1"/>
  <c r="E1041" i="4" a="1"/>
  <c r="F1041" i="4" a="1"/>
  <c r="E1048" i="4" a="1"/>
  <c r="F1048" i="4" a="1"/>
  <c r="E1055" i="4" a="1"/>
  <c r="F1055" i="4" a="1"/>
  <c r="E1058" i="4" a="1"/>
  <c r="F1058" i="4" a="1"/>
  <c r="D2025" i="4"/>
  <c r="D2467" i="4"/>
  <c r="D1841" i="4"/>
  <c r="D1854" i="4"/>
  <c r="D2481" i="4"/>
  <c r="D1130" i="4"/>
  <c r="D1131" i="4"/>
  <c r="D4611" i="4"/>
  <c r="D507" i="4"/>
  <c r="D525" i="4"/>
  <c r="D2697" i="4"/>
  <c r="D1834" i="4"/>
  <c r="D1820" i="4"/>
  <c r="D1763" i="4"/>
  <c r="D1765" i="4"/>
  <c r="D2518" i="4"/>
  <c r="D3069" i="4"/>
  <c r="D3078" i="4"/>
  <c r="D3136" i="4"/>
  <c r="D3076" i="4"/>
  <c r="D3104" i="4"/>
  <c r="D3592" i="4"/>
  <c r="E430" i="4" a="1"/>
  <c r="E451" i="4" a="1"/>
  <c r="E1008" i="4" a="1"/>
  <c r="F1008" i="4" a="1"/>
  <c r="E1032" i="4" a="1"/>
  <c r="F1032" i="4" a="1"/>
  <c r="D2661" i="4"/>
  <c r="D1290" i="4"/>
  <c r="D1105" i="4"/>
  <c r="E452" i="4" a="1"/>
  <c r="F452" i="4" a="1"/>
  <c r="E1029" i="4" a="1"/>
  <c r="F1029" i="4" a="1"/>
  <c r="E1114" i="4" a="1"/>
  <c r="F1114" i="4" a="1"/>
  <c r="E1124" i="4" a="1"/>
  <c r="F1124" i="4" a="1"/>
  <c r="E1126" i="4" a="1"/>
  <c r="F1126" i="4" a="1"/>
  <c r="E1127" i="4" a="1"/>
  <c r="F1127" i="4" a="1"/>
  <c r="E1130" i="4" a="1"/>
  <c r="F1130" i="4" a="1"/>
  <c r="E1132" i="4" a="1"/>
  <c r="F1132" i="4" a="1"/>
  <c r="E1135" i="4" a="1"/>
  <c r="F1135" i="4" a="1"/>
  <c r="E1136" i="4" a="1"/>
  <c r="F1136" i="4" a="1"/>
  <c r="E1137" i="4" a="1"/>
  <c r="F1137" i="4" a="1"/>
  <c r="E1148" i="4" a="1"/>
  <c r="F1148" i="4" a="1"/>
  <c r="E1149" i="4" a="1"/>
  <c r="F1149" i="4" a="1"/>
  <c r="E1155" i="4" a="1"/>
  <c r="F1155" i="4" a="1"/>
  <c r="E1156" i="4" a="1"/>
  <c r="F1156" i="4" a="1"/>
  <c r="E1158" i="4" a="1"/>
  <c r="F1158" i="4" a="1"/>
  <c r="D3612" i="4"/>
  <c r="D2302" i="4"/>
  <c r="D1137" i="4"/>
  <c r="D1135" i="4"/>
  <c r="D4607" i="4"/>
  <c r="D1968" i="4"/>
  <c r="D1980" i="4"/>
  <c r="D1668" i="4"/>
  <c r="D1280" i="4"/>
  <c r="D4127" i="4"/>
  <c r="F471" i="4" a="1"/>
  <c r="E498" i="4" a="1"/>
  <c r="F498" i="4" a="1"/>
  <c r="E1034" i="4" a="1"/>
  <c r="F1034" i="4" a="1"/>
  <c r="D1972" i="4"/>
  <c r="D551" i="4"/>
  <c r="D1450" i="4"/>
  <c r="D3688" i="4"/>
  <c r="D1613" i="4"/>
  <c r="D663" i="4"/>
  <c r="E1009" i="4" a="1"/>
  <c r="F1009" i="4" a="1"/>
  <c r="E1150" i="4" a="1"/>
  <c r="F1150" i="4" a="1"/>
  <c r="E1153" i="4" a="1"/>
  <c r="F1153" i="4" a="1"/>
  <c r="E1154" i="4" a="1"/>
  <c r="F1154" i="4" a="1"/>
  <c r="E1157" i="4" a="1"/>
  <c r="F1157" i="4" a="1"/>
  <c r="D2325" i="4"/>
  <c r="D1989" i="4"/>
  <c r="D2473" i="4"/>
  <c r="D2516" i="4"/>
  <c r="D921" i="4"/>
  <c r="D922" i="4"/>
  <c r="D539" i="4"/>
  <c r="D2341" i="4"/>
  <c r="D1175" i="4"/>
  <c r="D1182" i="4"/>
  <c r="D4678" i="4"/>
  <c r="D924" i="4"/>
  <c r="D1230" i="4"/>
  <c r="D1324" i="4"/>
  <c r="D4679" i="4"/>
  <c r="D4686" i="4"/>
  <c r="D4738" i="4"/>
  <c r="D584" i="4"/>
  <c r="D860" i="4"/>
  <c r="D1427" i="4"/>
  <c r="D1454" i="4"/>
  <c r="E1163" i="4" a="1"/>
  <c r="E1167" i="4" a="1"/>
  <c r="F1168" i="4" a="1"/>
  <c r="E1170" i="4" a="1"/>
  <c r="F858" i="4" a="1"/>
  <c r="E860" i="4" a="1"/>
  <c r="F860" i="4" a="1"/>
  <c r="F861" i="4" a="1"/>
  <c r="E864" i="4" a="1"/>
  <c r="E870" i="4" a="1"/>
  <c r="E871" i="4" a="1"/>
  <c r="E874" i="4" a="1"/>
  <c r="F879" i="4" a="1"/>
  <c r="E882" i="4" a="1"/>
  <c r="F893" i="4" a="1"/>
  <c r="E905" i="4" a="1"/>
  <c r="E906" i="4" a="1"/>
  <c r="E921" i="4" a="1"/>
  <c r="E923" i="4" a="1"/>
  <c r="E925" i="4" a="1"/>
  <c r="E932" i="4" a="1"/>
  <c r="E1968" i="4" a="1"/>
  <c r="F1968" i="4" a="1"/>
  <c r="E424" i="4" a="1"/>
  <c r="F426" i="4" a="1"/>
  <c r="F427" i="4" a="1"/>
  <c r="F435" i="4" a="1"/>
  <c r="D437" i="4"/>
  <c r="E438" i="4" a="1"/>
  <c r="F438" i="4" a="1"/>
  <c r="E440" i="4" a="1"/>
  <c r="F441" i="4" a="1"/>
  <c r="E442" i="4" a="1"/>
  <c r="E444" i="4" a="1"/>
  <c r="F445" i="4" a="1"/>
  <c r="F449" i="4" a="1"/>
  <c r="E459" i="4" a="1"/>
  <c r="E461" i="4" a="1"/>
  <c r="E470" i="4" a="1"/>
  <c r="E477" i="4" a="1"/>
  <c r="E1016" i="4" a="1"/>
  <c r="E1138" i="4" a="1"/>
  <c r="E1139" i="4" a="1"/>
  <c r="E1140" i="4" a="1"/>
  <c r="E1141" i="4" a="1"/>
  <c r="E1142" i="4" a="1"/>
  <c r="F1143" i="4" a="1"/>
  <c r="F1144" i="4" a="1"/>
  <c r="E1145" i="4" a="1"/>
  <c r="E1146" i="4" a="1"/>
  <c r="E1159" i="4" a="1"/>
  <c r="E1160" i="4" a="1"/>
  <c r="E1161" i="4" a="1"/>
  <c r="F1162" i="4" a="1"/>
  <c r="E1164" i="4" a="1"/>
  <c r="E1165" i="4" a="1"/>
  <c r="E1166" i="4" a="1"/>
  <c r="E1168" i="4" a="1"/>
  <c r="F1169" i="4" a="1"/>
  <c r="E1171" i="4" a="1"/>
  <c r="E858" i="4" a="1"/>
  <c r="E861" i="4" a="1"/>
  <c r="F864" i="4" a="1"/>
  <c r="E868" i="4" a="1"/>
  <c r="F868" i="4" a="1"/>
  <c r="F870" i="4" a="1"/>
  <c r="F871" i="4" a="1"/>
  <c r="F874" i="4" a="1"/>
  <c r="E879" i="4" a="1"/>
  <c r="F882" i="4" a="1"/>
  <c r="E893" i="4" a="1"/>
  <c r="F905" i="4" a="1"/>
  <c r="F906" i="4" a="1"/>
  <c r="F921" i="4" a="1"/>
  <c r="F923" i="4" a="1"/>
  <c r="F925" i="4" a="1"/>
  <c r="F932" i="4" a="1"/>
  <c r="F425" i="4" a="1"/>
  <c r="E427" i="4" a="1"/>
  <c r="F431" i="4" a="1"/>
  <c r="E432" i="4" a="1"/>
  <c r="F432" i="4" a="1"/>
  <c r="E433" i="4" a="1"/>
  <c r="E434" i="4" a="1"/>
  <c r="E435" i="4" a="1"/>
  <c r="F436" i="4" a="1"/>
  <c r="F437" i="4" a="1"/>
  <c r="E439" i="4" a="1"/>
  <c r="E441" i="4" a="1"/>
  <c r="F442" i="4" a="1"/>
  <c r="E445" i="4" a="1"/>
  <c r="E446" i="4" a="1"/>
  <c r="F456" i="4" a="1"/>
  <c r="F460" i="4" a="1"/>
  <c r="F472" i="4" a="1"/>
  <c r="E473" i="4" a="1"/>
  <c r="E475" i="4" a="1"/>
  <c r="F1016" i="4" a="1"/>
  <c r="F1138" i="4" a="1"/>
  <c r="F1139" i="4" a="1"/>
  <c r="F1140" i="4" a="1"/>
  <c r="F1141" i="4" a="1"/>
  <c r="F1142" i="4" a="1"/>
  <c r="E1143" i="4" a="1"/>
  <c r="E1144" i="4" a="1"/>
  <c r="F1145" i="4" a="1"/>
  <c r="F1146" i="4" a="1"/>
  <c r="F1159" i="4" a="1"/>
  <c r="F1160" i="4" a="1"/>
  <c r="F1161" i="4" a="1"/>
  <c r="E1162" i="4" a="1"/>
  <c r="F1163" i="4" a="1"/>
  <c r="F1164" i="4" a="1"/>
  <c r="F1165" i="4" a="1"/>
  <c r="F1166" i="4" a="1"/>
  <c r="F1167" i="4" a="1"/>
  <c r="E1169" i="4" a="1"/>
  <c r="F1170" i="4" a="1"/>
  <c r="E73" i="4" a="1"/>
  <c r="F73" i="4" a="1"/>
  <c r="E82" i="4" a="1"/>
  <c r="F82" i="4" a="1"/>
  <c r="E155" i="4" a="1"/>
  <c r="F155" i="4" a="1"/>
  <c r="E156" i="4" a="1"/>
  <c r="F156" i="4" a="1"/>
  <c r="E160" i="4" a="1"/>
  <c r="F160" i="4" a="1"/>
  <c r="E170" i="4" a="1"/>
  <c r="F170" i="4" a="1"/>
  <c r="E172" i="4" a="1"/>
  <c r="F172" i="4" a="1"/>
  <c r="E174" i="4" a="1"/>
  <c r="F174" i="4" a="1"/>
  <c r="E177" i="4" a="1"/>
  <c r="F177" i="4" a="1"/>
  <c r="E179" i="4" a="1"/>
  <c r="F179" i="4" a="1"/>
  <c r="E182" i="4" a="1"/>
  <c r="F182" i="4" a="1"/>
  <c r="E185" i="4" a="1"/>
  <c r="F185" i="4" a="1"/>
  <c r="E408" i="4" a="1"/>
  <c r="F408" i="4" a="1"/>
  <c r="E412" i="4" a="1"/>
  <c r="F412" i="4" a="1"/>
  <c r="E414" i="4" a="1"/>
  <c r="F414" i="4" a="1"/>
  <c r="E415" i="4" a="1"/>
  <c r="F415" i="4" a="1"/>
  <c r="E416" i="4" a="1"/>
  <c r="F416" i="4" a="1"/>
  <c r="E417" i="4" a="1"/>
  <c r="F417" i="4" a="1"/>
  <c r="E418" i="4" a="1"/>
  <c r="F418" i="4" a="1"/>
  <c r="E419" i="4" a="1"/>
  <c r="F419" i="4" a="1"/>
  <c r="E420" i="4" a="1"/>
  <c r="F420" i="4" a="1"/>
  <c r="E421" i="4" a="1"/>
  <c r="F421" i="4" a="1"/>
  <c r="F1171" i="4" a="1"/>
  <c r="E1172" i="4" a="1"/>
  <c r="F1172" i="4" a="1"/>
  <c r="E1173" i="4" a="1"/>
  <c r="F1173" i="4" a="1"/>
  <c r="E1174" i="4" a="1"/>
  <c r="F1174" i="4" a="1"/>
  <c r="E1175" i="4" a="1"/>
  <c r="F1175" i="4" a="1"/>
  <c r="E1176" i="4" a="1"/>
  <c r="F1176" i="4" a="1"/>
  <c r="E1178" i="4" a="1"/>
  <c r="F1178" i="4" a="1"/>
  <c r="E1180" i="4" a="1"/>
  <c r="F1180" i="4" a="1"/>
  <c r="E1182" i="4" a="1"/>
  <c r="F1182" i="4" a="1"/>
  <c r="E1184" i="4" a="1"/>
  <c r="F1184" i="4" a="1"/>
  <c r="E1185" i="4" a="1"/>
  <c r="F1185" i="4" a="1"/>
  <c r="E1186" i="4" a="1"/>
  <c r="F1186" i="4" a="1"/>
  <c r="E1188" i="4" a="1"/>
  <c r="F1188" i="4" a="1"/>
  <c r="E1189" i="4" a="1"/>
  <c r="F1189" i="4" a="1"/>
  <c r="E1190" i="4" a="1"/>
  <c r="F1190" i="4" a="1"/>
  <c r="E1191" i="4" a="1"/>
  <c r="F1191" i="4" a="1"/>
  <c r="E1192" i="4" a="1"/>
  <c r="F1192" i="4" a="1"/>
  <c r="E1194" i="4" a="1"/>
  <c r="F1194" i="4" a="1"/>
  <c r="E1195" i="4" a="1"/>
  <c r="F1195" i="4" a="1"/>
  <c r="E1196" i="4" a="1"/>
  <c r="F1196" i="4" a="1"/>
  <c r="E1197" i="4" a="1"/>
  <c r="F1197" i="4" a="1"/>
  <c r="E1199" i="4" a="1"/>
  <c r="F1199" i="4" a="1"/>
  <c r="E1200" i="4" a="1"/>
  <c r="F1200" i="4" a="1"/>
  <c r="E1201" i="4" a="1"/>
  <c r="F1201" i="4" a="1"/>
  <c r="E1202" i="4" a="1"/>
  <c r="F1202" i="4" a="1"/>
  <c r="E1204" i="4" a="1"/>
  <c r="F1204" i="4" a="1"/>
  <c r="E1427" i="4" a="1"/>
  <c r="F1427" i="4" a="1"/>
  <c r="E1957" i="4" a="1"/>
  <c r="F1957" i="4" a="1"/>
  <c r="E1510" i="4" a="1"/>
  <c r="F1510" i="4" a="1"/>
  <c r="E1576" i="4" a="1"/>
  <c r="F1576" i="4" a="1"/>
  <c r="E1589" i="4" a="1"/>
  <c r="F1589" i="4" a="1"/>
  <c r="E458" i="4" a="1"/>
  <c r="E471" i="4" a="1"/>
  <c r="F495" i="4" a="1"/>
  <c r="F424" i="4" a="1"/>
  <c r="E425" i="4" a="1"/>
  <c r="E426" i="4" a="1"/>
  <c r="E429" i="4" a="1"/>
  <c r="F429" i="4" a="1"/>
  <c r="E431" i="4" a="1"/>
  <c r="F433" i="4" a="1"/>
  <c r="F434" i="4" a="1"/>
  <c r="E436" i="4" a="1"/>
  <c r="E437" i="4" a="1"/>
  <c r="E495" i="4" a="1"/>
  <c r="E5084" i="4" a="1"/>
  <c r="F5084" i="4" a="1"/>
  <c r="E5085" i="4" a="1"/>
  <c r="F5085" i="4" a="1"/>
  <c r="E5086" i="4" a="1"/>
  <c r="F5086" i="4" a="1"/>
  <c r="E5087" i="4" a="1"/>
  <c r="F5087" i="4" a="1"/>
  <c r="E5088" i="4" a="1"/>
  <c r="F5088" i="4" a="1"/>
  <c r="E5089" i="4" a="1"/>
  <c r="F5089" i="4" a="1"/>
  <c r="E5090" i="4" a="1"/>
  <c r="F5090" i="4" a="1"/>
  <c r="E5091" i="4" a="1"/>
  <c r="F5091" i="4" a="1"/>
  <c r="E5093" i="4" a="1"/>
  <c r="F5093" i="4" a="1"/>
  <c r="E5095" i="4" a="1"/>
  <c r="F5095" i="4" a="1"/>
  <c r="E5097" i="4" a="1"/>
  <c r="F5097" i="4" a="1"/>
  <c r="E5256" i="4" a="1"/>
  <c r="F5256" i="4" a="1"/>
  <c r="E5422" i="4" a="1"/>
  <c r="F5422" i="4" a="1"/>
  <c r="E5426" i="4" a="1"/>
  <c r="F5426" i="4" a="1"/>
  <c r="E5427" i="4" a="1"/>
  <c r="F5427" i="4" a="1"/>
  <c r="E5428" i="4" a="1"/>
  <c r="F5428" i="4" a="1"/>
  <c r="E5431" i="4" a="1"/>
  <c r="F5431" i="4" a="1"/>
  <c r="E5432" i="4" a="1"/>
  <c r="F5432" i="4" a="1"/>
  <c r="E5434" i="4" a="1"/>
  <c r="F5434" i="4" a="1"/>
  <c r="E5435" i="4" a="1"/>
  <c r="F5435" i="4" a="1"/>
  <c r="E5437" i="4" a="1"/>
  <c r="F5437" i="4" a="1"/>
  <c r="E5438" i="4" a="1"/>
  <c r="F5438" i="4" a="1"/>
  <c r="E5440" i="4" a="1"/>
  <c r="F5440" i="4" a="1"/>
  <c r="E5441" i="4" a="1"/>
  <c r="F5441" i="4" a="1"/>
  <c r="E5442" i="4" a="1"/>
  <c r="F5442" i="4" a="1"/>
  <c r="E5443" i="4" a="1"/>
  <c r="F5443" i="4" a="1"/>
  <c r="E5444" i="4" a="1"/>
  <c r="F5444" i="4" a="1"/>
  <c r="E5445" i="4" a="1"/>
  <c r="F5445" i="4" a="1"/>
  <c r="E5446" i="4" a="1"/>
  <c r="F5446" i="4" a="1"/>
  <c r="E5447" i="4" a="1"/>
  <c r="F5447" i="4" a="1"/>
  <c r="E5448" i="4" a="1"/>
  <c r="F5448" i="4" a="1"/>
  <c r="E5450" i="4" a="1"/>
  <c r="F5450" i="4" a="1"/>
  <c r="E5451" i="4" a="1"/>
  <c r="F5451" i="4" a="1"/>
  <c r="E5452" i="4" a="1"/>
  <c r="F5452" i="4" a="1"/>
  <c r="E5507" i="4" a="1"/>
  <c r="F5507" i="4" a="1"/>
  <c r="E5537" i="4" a="1"/>
  <c r="F5537" i="4" a="1"/>
  <c r="E5539" i="4" a="1"/>
  <c r="F5539" i="4" a="1"/>
  <c r="E5541" i="4" a="1"/>
  <c r="F5541" i="4" a="1"/>
  <c r="E5542" i="4" a="1"/>
  <c r="F5542" i="4" a="1"/>
  <c r="E5546" i="4" a="1"/>
  <c r="F5546" i="4" a="1"/>
  <c r="E5548" i="4" a="1"/>
  <c r="F5548" i="4" a="1"/>
  <c r="E5553" i="4" a="1"/>
  <c r="F5553" i="4" a="1"/>
  <c r="E5554" i="4" a="1"/>
  <c r="F5554" i="4" a="1"/>
  <c r="E5557" i="4" a="1"/>
  <c r="F5557" i="4" a="1"/>
  <c r="E5559" i="4" a="1"/>
  <c r="F5559" i="4" a="1"/>
  <c r="E5561" i="4" a="1"/>
  <c r="F5561" i="4" a="1"/>
  <c r="E5565" i="4" a="1"/>
  <c r="F5565" i="4" a="1"/>
  <c r="D3609" i="4"/>
  <c r="D3614" i="4"/>
  <c r="D1178" i="4"/>
  <c r="D4122" i="4"/>
  <c r="D779" i="4"/>
  <c r="E1208" i="4" a="1"/>
  <c r="F1208" i="4" a="1"/>
  <c r="E1210" i="4" a="1"/>
  <c r="F1210" i="4" a="1"/>
  <c r="E1211" i="4" a="1"/>
  <c r="F1211" i="4" a="1"/>
  <c r="E1212" i="4" a="1"/>
  <c r="F1212" i="4" a="1"/>
  <c r="E1213" i="4" a="1"/>
  <c r="F1213" i="4" a="1"/>
  <c r="E1223" i="4" a="1"/>
  <c r="F1223" i="4" a="1"/>
  <c r="E1231" i="4" a="1"/>
  <c r="F1231" i="4" a="1"/>
  <c r="E1238" i="4" a="1"/>
  <c r="F1238" i="4" a="1"/>
  <c r="E1303" i="4" a="1"/>
  <c r="F1303" i="4" a="1"/>
  <c r="E1305" i="4" a="1"/>
  <c r="F1305" i="4" a="1"/>
  <c r="E1319" i="4" a="1"/>
  <c r="F1319" i="4" a="1"/>
  <c r="E1324" i="4" a="1"/>
  <c r="F1324" i="4" a="1"/>
  <c r="E1376" i="4" a="1"/>
  <c r="F1376" i="4" a="1"/>
  <c r="E1381" i="4" a="1"/>
  <c r="F1381" i="4" a="1"/>
  <c r="E1382" i="4" a="1"/>
  <c r="F1382" i="4" a="1"/>
  <c r="E1384" i="4" a="1"/>
  <c r="F1384" i="4" a="1"/>
  <c r="E1412" i="4" a="1"/>
  <c r="F1412" i="4" a="1"/>
  <c r="E1419" i="4" a="1"/>
  <c r="F1419" i="4" a="1"/>
  <c r="E1423" i="4" a="1"/>
  <c r="F1423" i="4" a="1"/>
  <c r="E1424" i="4" a="1"/>
  <c r="F1424" i="4" a="1"/>
  <c r="E1433" i="4" a="1"/>
  <c r="F1433" i="4" a="1"/>
  <c r="E1438" i="4" a="1"/>
  <c r="F1438" i="4" a="1"/>
  <c r="E1440" i="4" a="1"/>
  <c r="F1440" i="4" a="1"/>
  <c r="E1448" i="4" a="1"/>
  <c r="F1448" i="4" a="1"/>
  <c r="E1453" i="4" a="1"/>
  <c r="F1453" i="4" a="1"/>
  <c r="E1454" i="4" a="1"/>
  <c r="F1454" i="4" a="1"/>
  <c r="E1459" i="4" a="1"/>
  <c r="F1459" i="4" a="1"/>
  <c r="D509" i="4"/>
  <c r="D512" i="4"/>
  <c r="D1873" i="4"/>
  <c r="D588" i="4"/>
  <c r="D862" i="4"/>
  <c r="D1010" i="4"/>
  <c r="D1171" i="4"/>
  <c r="D581" i="4"/>
  <c r="D613" i="4"/>
  <c r="D614" i="4"/>
  <c r="D597" i="4"/>
  <c r="D623" i="4"/>
  <c r="D624" i="4"/>
  <c r="D2603" i="4"/>
  <c r="D1676" i="4"/>
  <c r="D1689" i="4"/>
  <c r="D1701" i="4"/>
  <c r="E198" i="4" a="1"/>
  <c r="F1922" i="4" a="1"/>
  <c r="F1203" i="4" a="1"/>
  <c r="E1215" i="4" a="1"/>
  <c r="E1217" i="4" a="1"/>
  <c r="E1219" i="4" a="1"/>
  <c r="F1220" i="4" a="1"/>
  <c r="E1225" i="4" a="1"/>
  <c r="F1225" i="4" a="1"/>
  <c r="E1226" i="4" a="1"/>
  <c r="F1226" i="4" a="1"/>
  <c r="E1228" i="4" a="1"/>
  <c r="E1229" i="4" a="1"/>
  <c r="E85" i="4" a="1"/>
  <c r="F85" i="4" a="1"/>
  <c r="E86" i="4" a="1"/>
  <c r="F86" i="4" a="1"/>
  <c r="E88" i="4" a="1"/>
  <c r="F88" i="4" a="1"/>
  <c r="E188" i="4" a="1"/>
  <c r="F188" i="4" a="1"/>
  <c r="F198" i="4" a="1"/>
  <c r="E521" i="4" a="1"/>
  <c r="E885" i="4" a="1"/>
  <c r="F885" i="4" a="1"/>
  <c r="F1198" i="4" a="1"/>
  <c r="E1205" i="4" a="1"/>
  <c r="E1206" i="4" a="1"/>
  <c r="E1216" i="4" a="1"/>
  <c r="F1218" i="4" a="1"/>
  <c r="E1220" i="4" a="1"/>
  <c r="E1236" i="4" a="1"/>
  <c r="F1236" i="4" a="1"/>
  <c r="F521" i="4" a="1"/>
  <c r="E1198" i="4" a="1"/>
  <c r="E1203" i="4" a="1"/>
  <c r="F1205" i="4" a="1"/>
  <c r="F1206" i="4" a="1"/>
  <c r="E1209" i="4" a="1"/>
  <c r="F1209" i="4" a="1"/>
  <c r="E1214" i="4" a="1"/>
  <c r="F1214" i="4" a="1"/>
  <c r="F1215" i="4" a="1"/>
  <c r="F1216" i="4" a="1"/>
  <c r="F1217" i="4" a="1"/>
  <c r="E1218" i="4" a="1"/>
  <c r="F1219" i="4" a="1"/>
  <c r="F1228" i="4" a="1"/>
  <c r="F1229" i="4" a="1"/>
  <c r="E1845" i="4" a="1"/>
  <c r="F1845" i="4" a="1"/>
  <c r="E1846" i="4" a="1"/>
  <c r="F1846" i="4" a="1"/>
  <c r="F490" i="4" a="1"/>
  <c r="F439" i="4" a="1"/>
  <c r="F440" i="4" a="1"/>
  <c r="F444" i="4" a="1"/>
  <c r="F446" i="4" a="1"/>
  <c r="E449" i="4" a="1"/>
  <c r="D454" i="4"/>
  <c r="D455" i="4"/>
  <c r="D456" i="4"/>
  <c r="E456" i="4" a="1"/>
  <c r="E457" i="4" a="1"/>
  <c r="E463" i="4" a="1"/>
  <c r="F464" i="4" a="1"/>
  <c r="E465" i="4" a="1"/>
  <c r="E466" i="4" a="1"/>
  <c r="E467" i="4" a="1"/>
  <c r="E468" i="4" a="1"/>
  <c r="E469" i="4" a="1"/>
  <c r="F470" i="4" a="1"/>
  <c r="F473" i="4" a="1"/>
  <c r="E474" i="4" a="1"/>
  <c r="F474" i="4" a="1"/>
  <c r="F475" i="4" a="1"/>
  <c r="E476" i="4" a="1"/>
  <c r="F476" i="4" a="1"/>
  <c r="F477" i="4" a="1"/>
  <c r="E481" i="4" a="1"/>
  <c r="F481" i="4" a="1"/>
  <c r="E486" i="4" a="1"/>
  <c r="E490" i="4" a="1"/>
  <c r="E492" i="4" a="1"/>
  <c r="E5092" i="4" a="1"/>
  <c r="F5092" i="4" a="1"/>
  <c r="E5094" i="4" a="1"/>
  <c r="F5094" i="4" a="1"/>
  <c r="E5096" i="4" a="1"/>
  <c r="F5096" i="4" a="1"/>
  <c r="E5170" i="4" a="1"/>
  <c r="F5170" i="4" a="1"/>
  <c r="E5429" i="4" a="1"/>
  <c r="F5429" i="4" a="1"/>
  <c r="E5433" i="4" a="1"/>
  <c r="F5433" i="4" a="1"/>
  <c r="E5439" i="4" a="1"/>
  <c r="F5439" i="4" a="1"/>
  <c r="E5449" i="4" a="1"/>
  <c r="F5449" i="4" a="1"/>
  <c r="E5455" i="4" a="1"/>
  <c r="F5455" i="4" a="1"/>
  <c r="E5460" i="4" a="1"/>
  <c r="F5460" i="4" a="1"/>
  <c r="E5468" i="4" a="1"/>
  <c r="F5468" i="4" a="1"/>
  <c r="E5478" i="4" a="1"/>
  <c r="F5478" i="4" a="1"/>
  <c r="E5531" i="4" a="1"/>
  <c r="F5531" i="4" a="1"/>
  <c r="E5544" i="4" a="1"/>
  <c r="F5544" i="4" a="1"/>
  <c r="E5551" i="4" a="1"/>
  <c r="F5551" i="4" a="1"/>
  <c r="E5555" i="4" a="1"/>
  <c r="F5555" i="4" a="1"/>
  <c r="E5563" i="4" a="1"/>
  <c r="F5563" i="4" a="1"/>
  <c r="E5566" i="4" a="1"/>
  <c r="F5566" i="4" a="1"/>
  <c r="D1089" i="4"/>
  <c r="D1173" i="4"/>
  <c r="D1179" i="4"/>
  <c r="D1184" i="4"/>
  <c r="D1211" i="4"/>
  <c r="D1216" i="4"/>
  <c r="D1224" i="4"/>
  <c r="D1086" i="4"/>
  <c r="D1100" i="4"/>
  <c r="D1876" i="4"/>
  <c r="D1877" i="4"/>
  <c r="D1879" i="4"/>
  <c r="D1882" i="4"/>
  <c r="D1893" i="4"/>
  <c r="D1894" i="4"/>
  <c r="D1170" i="4"/>
  <c r="D1172" i="4"/>
  <c r="D1180" i="4"/>
  <c r="D1194" i="4"/>
  <c r="D1203" i="4"/>
  <c r="D1209" i="4"/>
  <c r="D1233" i="4"/>
  <c r="D1187" i="4"/>
  <c r="D1189" i="4"/>
  <c r="D1191" i="4"/>
  <c r="D1213" i="4"/>
  <c r="D788" i="4"/>
  <c r="D765" i="4"/>
  <c r="D775" i="4"/>
  <c r="D781" i="4"/>
  <c r="D786" i="4"/>
  <c r="D2005" i="4"/>
  <c r="D1822" i="4"/>
  <c r="D1824" i="4"/>
  <c r="D1848" i="4"/>
  <c r="D1852" i="4"/>
  <c r="D1853" i="4"/>
  <c r="D2364" i="4"/>
  <c r="D2471" i="4"/>
  <c r="D2531" i="4"/>
  <c r="D413" i="4"/>
  <c r="D1827" i="4"/>
  <c r="D2525" i="4"/>
  <c r="D2472" i="4"/>
  <c r="D2520" i="4"/>
  <c r="D1167" i="4"/>
  <c r="D3296" i="4"/>
  <c r="E1498" i="4" a="1"/>
  <c r="F1498" i="4" a="1"/>
  <c r="D1842" i="4"/>
  <c r="D415" i="4"/>
  <c r="D1847" i="4"/>
  <c r="D1267" i="4"/>
  <c r="D4411" i="4"/>
  <c r="D1619" i="4"/>
  <c r="D1681" i="4"/>
  <c r="D1699" i="4"/>
  <c r="D2682" i="4"/>
  <c r="D1190" i="4"/>
  <c r="D1745" i="4"/>
  <c r="D1232" i="4"/>
  <c r="D948" i="4"/>
  <c r="D4424" i="4"/>
  <c r="D2878" i="4"/>
  <c r="D2890" i="4"/>
  <c r="D587" i="4"/>
  <c r="D620" i="4"/>
  <c r="D622" i="4"/>
  <c r="D625" i="4"/>
  <c r="D925" i="4"/>
  <c r="D1024" i="4"/>
  <c r="D1269" i="4"/>
  <c r="D934" i="4"/>
  <c r="D4415" i="4"/>
  <c r="D1656" i="4"/>
  <c r="D1670" i="4"/>
  <c r="D1120" i="4"/>
  <c r="D4431" i="4"/>
  <c r="D180" i="4"/>
  <c r="E1922" i="4" a="1"/>
  <c r="E1767" i="4" a="1"/>
  <c r="F1767" i="4" a="1"/>
  <c r="E1789" i="4" a="1"/>
  <c r="F1789" i="4" a="1"/>
  <c r="E1824" i="4" a="1"/>
  <c r="F1824" i="4" a="1"/>
  <c r="E1825" i="4" a="1"/>
  <c r="F1825" i="4" a="1"/>
  <c r="E1826" i="4" a="1"/>
  <c r="F1826" i="4" a="1"/>
  <c r="E1827" i="4" a="1"/>
  <c r="F1827" i="4" a="1"/>
  <c r="E1829" i="4" a="1"/>
  <c r="F1829" i="4" a="1"/>
  <c r="E1830" i="4" a="1"/>
  <c r="F1830" i="4" a="1"/>
  <c r="E1832" i="4" a="1"/>
  <c r="F1832" i="4" a="1"/>
  <c r="E1835" i="4" a="1"/>
  <c r="F1835" i="4" a="1"/>
  <c r="E1839" i="4" a="1"/>
  <c r="F1839" i="4" a="1"/>
  <c r="E1841" i="4" a="1"/>
  <c r="F1841" i="4" a="1"/>
  <c r="E1842" i="4" a="1"/>
  <c r="F1842" i="4" a="1"/>
  <c r="E1843" i="4" a="1"/>
  <c r="F1843" i="4" a="1"/>
  <c r="E5258" i="4" a="1"/>
  <c r="F5258" i="4" a="1"/>
  <c r="E5259" i="4" a="1"/>
  <c r="F5259" i="4" a="1"/>
  <c r="E5261" i="4" a="1"/>
  <c r="F5261" i="4" a="1"/>
  <c r="E5265" i="4" a="1"/>
  <c r="F5265" i="4" a="1"/>
  <c r="E5266" i="4" a="1"/>
  <c r="F5266" i="4" a="1"/>
  <c r="E5483" i="4" a="1"/>
  <c r="F5483" i="4" a="1"/>
  <c r="E5509" i="4" a="1"/>
  <c r="F5509" i="4" a="1"/>
  <c r="E5518" i="4" a="1"/>
  <c r="F5518" i="4" a="1"/>
  <c r="E5538" i="4" a="1"/>
  <c r="F5538" i="4" a="1"/>
  <c r="E5543" i="4" a="1"/>
  <c r="F5543" i="4" a="1"/>
  <c r="E5562" i="4" a="1"/>
  <c r="F5562" i="4" a="1"/>
  <c r="D1226" i="4"/>
  <c r="D1185" i="4"/>
  <c r="D1188" i="4"/>
  <c r="D1199" i="4"/>
  <c r="D3318" i="4"/>
  <c r="D3332" i="4"/>
  <c r="D2425" i="4"/>
  <c r="D2786" i="4"/>
  <c r="D2799" i="4"/>
  <c r="D2458" i="4"/>
  <c r="D1246" i="4"/>
  <c r="D3355" i="4"/>
  <c r="D3710" i="4"/>
  <c r="D2809" i="4"/>
  <c r="D3374" i="4"/>
  <c r="D3295" i="4"/>
  <c r="D2411" i="4"/>
  <c r="D3366" i="4"/>
  <c r="D2762" i="4"/>
  <c r="D3334" i="4"/>
  <c r="D3339" i="4"/>
  <c r="D3368" i="4"/>
  <c r="D3705" i="4"/>
  <c r="E1926" i="4" a="1"/>
  <c r="F1926" i="4" a="1"/>
  <c r="E1936" i="4" a="1"/>
  <c r="F1936" i="4" a="1"/>
  <c r="E1938" i="4" a="1"/>
  <c r="F1938" i="4" a="1"/>
  <c r="E1939" i="4" a="1"/>
  <c r="F1939" i="4" a="1"/>
  <c r="E1941" i="4" a="1"/>
  <c r="E1942" i="4" a="1"/>
  <c r="F1942" i="4" a="1"/>
  <c r="E1944" i="4" a="1"/>
  <c r="E1946" i="4" a="1"/>
  <c r="E1950" i="4" a="1"/>
  <c r="E1954" i="4" a="1"/>
  <c r="E1959" i="4" a="1"/>
  <c r="F469" i="4" a="1"/>
  <c r="D1140" i="4"/>
  <c r="D404" i="4"/>
  <c r="D407" i="4"/>
  <c r="D408" i="4"/>
  <c r="D1142" i="4"/>
  <c r="D1144" i="4"/>
  <c r="D1139" i="4"/>
  <c r="D1143" i="4"/>
  <c r="D564" i="4"/>
  <c r="D566" i="4"/>
  <c r="D1071" i="4"/>
  <c r="D534" i="4"/>
  <c r="D546" i="4"/>
  <c r="D553" i="4"/>
  <c r="D2358" i="4"/>
  <c r="D1892" i="4"/>
  <c r="D996" i="4"/>
  <c r="D1773" i="4"/>
  <c r="D1779" i="4"/>
  <c r="D1780" i="4"/>
  <c r="D1788" i="4"/>
  <c r="D2978" i="4"/>
  <c r="D4414" i="4"/>
  <c r="D1875" i="4"/>
  <c r="D1897" i="4"/>
  <c r="D1784" i="4"/>
  <c r="D1787" i="4"/>
  <c r="D2439" i="4"/>
  <c r="D2443" i="4"/>
  <c r="D2450" i="4"/>
  <c r="D2457" i="4"/>
  <c r="D2442" i="4"/>
  <c r="D2445" i="4"/>
  <c r="D2446" i="4"/>
  <c r="D2449" i="4"/>
  <c r="D2454" i="4"/>
  <c r="D1786" i="4"/>
  <c r="D2977" i="4"/>
  <c r="D2979" i="4"/>
  <c r="D4429" i="4"/>
  <c r="D671" i="4"/>
  <c r="D2088" i="4"/>
  <c r="F1063" i="4" a="1"/>
  <c r="E1063" i="4" a="1"/>
  <c r="E1504" i="4" a="1"/>
  <c r="F1504" i="4" a="1"/>
  <c r="E1505" i="4" a="1"/>
  <c r="F1505" i="4" a="1"/>
  <c r="E1506" i="4" a="1"/>
  <c r="F1506" i="4" a="1"/>
  <c r="E1507" i="4" a="1"/>
  <c r="F1507" i="4" a="1"/>
  <c r="E1508" i="4" a="1"/>
  <c r="F1508" i="4" a="1"/>
  <c r="E1509" i="4" a="1"/>
  <c r="F1509" i="4" a="1"/>
  <c r="E1511" i="4" a="1"/>
  <c r="F1511" i="4" a="1"/>
  <c r="E1512" i="4" a="1"/>
  <c r="F1512" i="4" a="1"/>
  <c r="E1513" i="4" a="1"/>
  <c r="F1513" i="4" a="1"/>
  <c r="E1514" i="4" a="1"/>
  <c r="F1514" i="4" a="1"/>
  <c r="E1515" i="4" a="1"/>
  <c r="F1515" i="4" a="1"/>
  <c r="E1516" i="4" a="1"/>
  <c r="F1516" i="4" a="1"/>
  <c r="E1517" i="4" a="1"/>
  <c r="F1517" i="4" a="1"/>
  <c r="E1518" i="4" a="1"/>
  <c r="F1518" i="4" a="1"/>
  <c r="E1519" i="4" a="1"/>
  <c r="F1519" i="4" a="1"/>
  <c r="E1520" i="4" a="1"/>
  <c r="F1520" i="4" a="1"/>
  <c r="E1521" i="4" a="1"/>
  <c r="F1521" i="4" a="1"/>
  <c r="E1523" i="4" a="1"/>
  <c r="F1523" i="4" a="1"/>
  <c r="E1524" i="4" a="1"/>
  <c r="F1524" i="4" a="1"/>
  <c r="E1525" i="4" a="1"/>
  <c r="F1525" i="4" a="1"/>
  <c r="E1526" i="4" a="1"/>
  <c r="F1526" i="4" a="1"/>
  <c r="E1527" i="4" a="1"/>
  <c r="F1527" i="4" a="1"/>
  <c r="E1528" i="4" a="1"/>
  <c r="F1528" i="4" a="1"/>
  <c r="E1529" i="4" a="1"/>
  <c r="F1529" i="4" a="1"/>
  <c r="E1530" i="4" a="1"/>
  <c r="F1530" i="4" a="1"/>
  <c r="E1531" i="4" a="1"/>
  <c r="F1531" i="4" a="1"/>
  <c r="E1532" i="4" a="1"/>
  <c r="F1532" i="4" a="1"/>
  <c r="E1533" i="4" a="1"/>
  <c r="F1533" i="4" a="1"/>
  <c r="E1534" i="4" a="1"/>
  <c r="F1534" i="4" a="1"/>
  <c r="E1535" i="4" a="1"/>
  <c r="F1535" i="4" a="1"/>
  <c r="E1536" i="4" a="1"/>
  <c r="F1536" i="4" a="1"/>
  <c r="E1537" i="4" a="1"/>
  <c r="F1537" i="4" a="1"/>
  <c r="E1538" i="4" a="1"/>
  <c r="F1538" i="4" a="1"/>
  <c r="E1540" i="4" a="1"/>
  <c r="F1540" i="4" a="1"/>
  <c r="E1541" i="4" a="1"/>
  <c r="F1541" i="4" a="1"/>
  <c r="E1542" i="4" a="1"/>
  <c r="F1542" i="4" a="1"/>
  <c r="E1543" i="4" a="1"/>
  <c r="F1543" i="4" a="1"/>
  <c r="E1544" i="4" a="1"/>
  <c r="F1544" i="4" a="1"/>
  <c r="E1545" i="4" a="1"/>
  <c r="F1545" i="4" a="1"/>
  <c r="E1546" i="4" a="1"/>
  <c r="F1546" i="4" a="1"/>
  <c r="E1547" i="4" a="1"/>
  <c r="F1547" i="4" a="1"/>
  <c r="E1548" i="4" a="1"/>
  <c r="F1548" i="4" a="1"/>
  <c r="E1549" i="4" a="1"/>
  <c r="F1549" i="4" a="1"/>
  <c r="E1550" i="4" a="1"/>
  <c r="F1550" i="4" a="1"/>
  <c r="E1551" i="4" a="1"/>
  <c r="F1551" i="4" a="1"/>
  <c r="E1552" i="4" a="1"/>
  <c r="F1552" i="4" a="1"/>
  <c r="E1553" i="4" a="1"/>
  <c r="F1553" i="4" a="1"/>
  <c r="E1554" i="4" a="1"/>
  <c r="F1554" i="4" a="1"/>
  <c r="E1555" i="4" a="1"/>
  <c r="F1555" i="4" a="1"/>
  <c r="E1556" i="4" a="1"/>
  <c r="F1556" i="4" a="1"/>
  <c r="E1557" i="4" a="1"/>
  <c r="F1557" i="4" a="1"/>
  <c r="E1558" i="4" a="1"/>
  <c r="F1558" i="4" a="1"/>
  <c r="E1560" i="4" a="1"/>
  <c r="F1560" i="4" a="1"/>
  <c r="E1561" i="4" a="1"/>
  <c r="F1561" i="4" a="1"/>
  <c r="E1562" i="4" a="1"/>
  <c r="F1562" i="4" a="1"/>
  <c r="E1563" i="4" a="1"/>
  <c r="F1563" i="4" a="1"/>
  <c r="E1564" i="4" a="1"/>
  <c r="F1564" i="4" a="1"/>
  <c r="E1565" i="4" a="1"/>
  <c r="F1565" i="4" a="1"/>
  <c r="E1566" i="4" a="1"/>
  <c r="F1566" i="4" a="1"/>
  <c r="E1567" i="4" a="1"/>
  <c r="D1160" i="4"/>
  <c r="D1168" i="4"/>
  <c r="D1504" i="4"/>
  <c r="D1506" i="4"/>
  <c r="D1507" i="4"/>
  <c r="D1508" i="4"/>
  <c r="D1509" i="4"/>
  <c r="D1159" i="4"/>
  <c r="D1163" i="4"/>
  <c r="D1161" i="4"/>
  <c r="D1162" i="4"/>
  <c r="D1512" i="4"/>
  <c r="D2319" i="4"/>
  <c r="D1552" i="4"/>
  <c r="D1564" i="4"/>
  <c r="D1570" i="4"/>
  <c r="D1574" i="4"/>
  <c r="D1575" i="4"/>
  <c r="D1576" i="4"/>
  <c r="D1580" i="4"/>
  <c r="D536" i="4"/>
  <c r="D1642" i="4"/>
  <c r="D1688" i="4"/>
  <c r="D1696" i="4"/>
  <c r="D1678" i="4"/>
  <c r="D2963" i="4"/>
  <c r="D1812" i="4"/>
  <c r="D1832" i="4"/>
  <c r="D2288" i="4"/>
  <c r="D1276" i="4"/>
  <c r="D1754" i="4"/>
  <c r="D4787" i="4"/>
  <c r="D2932" i="4"/>
  <c r="D2884" i="4"/>
  <c r="D2929" i="4"/>
  <c r="D2922" i="4"/>
  <c r="F1123" i="4" a="1"/>
  <c r="E1123" i="4" a="1"/>
  <c r="F1567" i="4" a="1"/>
  <c r="E1568" i="4" a="1"/>
  <c r="F1568" i="4" a="1"/>
  <c r="E1569" i="4" a="1"/>
  <c r="F1569" i="4" a="1"/>
  <c r="E1570" i="4" a="1"/>
  <c r="F1570" i="4" a="1"/>
  <c r="E1571" i="4" a="1"/>
  <c r="F1571" i="4" a="1"/>
  <c r="E1572" i="4" a="1"/>
  <c r="F1572" i="4" a="1"/>
  <c r="E1573" i="4" a="1"/>
  <c r="F1573" i="4" a="1"/>
  <c r="E1574" i="4" a="1"/>
  <c r="F1574" i="4" a="1"/>
  <c r="E1575" i="4" a="1"/>
  <c r="F1575" i="4" a="1"/>
  <c r="E1577" i="4" a="1"/>
  <c r="F1577" i="4" a="1"/>
  <c r="E1578" i="4" a="1"/>
  <c r="F1578" i="4" a="1"/>
  <c r="E1579" i="4" a="1"/>
  <c r="F1579" i="4" a="1"/>
  <c r="E1580" i="4" a="1"/>
  <c r="F1580" i="4" a="1"/>
  <c r="E1581" i="4" a="1"/>
  <c r="F1581" i="4" a="1"/>
  <c r="E1582" i="4" a="1"/>
  <c r="F1582" i="4" a="1"/>
  <c r="E1583" i="4" a="1"/>
  <c r="F1583" i="4" a="1"/>
  <c r="E1584" i="4" a="1"/>
  <c r="F1584" i="4" a="1"/>
  <c r="E1585" i="4" a="1"/>
  <c r="F1585" i="4" a="1"/>
  <c r="E1586" i="4" a="1"/>
  <c r="F1586" i="4" a="1"/>
  <c r="E1587" i="4" a="1"/>
  <c r="F1587" i="4" a="1"/>
  <c r="E1588" i="4" a="1"/>
  <c r="F1588" i="4" a="1"/>
  <c r="E1591" i="4" a="1"/>
  <c r="F1591" i="4" a="1"/>
  <c r="E1592" i="4" a="1"/>
  <c r="F1592" i="4" a="1"/>
  <c r="E1593" i="4" a="1"/>
  <c r="F1593" i="4" a="1"/>
  <c r="E1594" i="4" a="1"/>
  <c r="F1594" i="4" a="1"/>
  <c r="E1595" i="4" a="1"/>
  <c r="F1595" i="4" a="1"/>
  <c r="E1596" i="4" a="1"/>
  <c r="F1596" i="4" a="1"/>
  <c r="E1598" i="4" a="1"/>
  <c r="F1598" i="4" a="1"/>
  <c r="E1599" i="4" a="1"/>
  <c r="F1599" i="4" a="1"/>
  <c r="E1601" i="4" a="1"/>
  <c r="F1601" i="4" a="1"/>
  <c r="E1602" i="4" a="1"/>
  <c r="F1602" i="4" a="1"/>
  <c r="E1603" i="4" a="1"/>
  <c r="F1603" i="4" a="1"/>
  <c r="E1604" i="4" a="1"/>
  <c r="F1604" i="4" a="1"/>
  <c r="E1606" i="4" a="1"/>
  <c r="F1606" i="4" a="1"/>
  <c r="E1608" i="4" a="1"/>
  <c r="F1608" i="4" a="1"/>
  <c r="E1610" i="4" a="1"/>
  <c r="F1610" i="4" a="1"/>
  <c r="E1611" i="4" a="1"/>
  <c r="F1611" i="4" a="1"/>
  <c r="E1612" i="4" a="1"/>
  <c r="F1612" i="4" a="1"/>
  <c r="E1613" i="4" a="1"/>
  <c r="F1613" i="4" a="1"/>
  <c r="E1615" i="4" a="1"/>
  <c r="F1615" i="4" a="1"/>
  <c r="E1621" i="4" a="1"/>
  <c r="F1621" i="4" a="1"/>
  <c r="E1628" i="4" a="1"/>
  <c r="F1628" i="4" a="1"/>
  <c r="E1630" i="4" a="1"/>
  <c r="F1630" i="4" a="1"/>
  <c r="E1847" i="4" a="1"/>
  <c r="F1847" i="4" a="1"/>
  <c r="E1848" i="4" a="1"/>
  <c r="F1848" i="4" a="1"/>
  <c r="E1849" i="4" a="1"/>
  <c r="F1849" i="4" a="1"/>
  <c r="E1850" i="4" a="1"/>
  <c r="F1850" i="4" a="1"/>
  <c r="E1851" i="4" a="1"/>
  <c r="F1851" i="4" a="1"/>
  <c r="E1852" i="4" a="1"/>
  <c r="F1852" i="4" a="1"/>
  <c r="E1853" i="4" a="1"/>
  <c r="F1853" i="4" a="1"/>
  <c r="E1854" i="4" a="1"/>
  <c r="F1854" i="4" a="1"/>
  <c r="E1855" i="4" a="1"/>
  <c r="F1855" i="4" a="1"/>
  <c r="E1860" i="4" a="1"/>
  <c r="F1860" i="4" a="1"/>
  <c r="E1861" i="4" a="1"/>
  <c r="F1861" i="4" a="1"/>
  <c r="E1862" i="4" a="1"/>
  <c r="F1862" i="4" a="1"/>
  <c r="E1863" i="4" a="1"/>
  <c r="F1863" i="4" a="1"/>
  <c r="E1864" i="4" a="1"/>
  <c r="F1864" i="4" a="1"/>
  <c r="E1865" i="4" a="1"/>
  <c r="F1865" i="4" a="1"/>
  <c r="E1866" i="4" a="1"/>
  <c r="F1866" i="4" a="1"/>
  <c r="E1867" i="4" a="1"/>
  <c r="F1867" i="4" a="1"/>
  <c r="E1868" i="4" a="1"/>
  <c r="F1868" i="4" a="1"/>
  <c r="E1869" i="4" a="1"/>
  <c r="F1869" i="4" a="1"/>
  <c r="E1870" i="4" a="1"/>
  <c r="F1870" i="4" a="1"/>
  <c r="E1871" i="4" a="1"/>
  <c r="F1871" i="4" a="1"/>
  <c r="E1872" i="4" a="1"/>
  <c r="F1872" i="4" a="1"/>
  <c r="E1873" i="4" a="1"/>
  <c r="F1873" i="4" a="1"/>
  <c r="E1874" i="4" a="1"/>
  <c r="F1874" i="4" a="1"/>
  <c r="E1875" i="4" a="1"/>
  <c r="F1875" i="4" a="1"/>
  <c r="E1876" i="4" a="1"/>
  <c r="F1876" i="4" a="1"/>
  <c r="E1877" i="4" a="1"/>
  <c r="F1877" i="4" a="1"/>
  <c r="E1878" i="4" a="1"/>
  <c r="F1878" i="4" a="1"/>
  <c r="E1880" i="4" a="1"/>
  <c r="F1880" i="4" a="1"/>
  <c r="E1881" i="4" a="1"/>
  <c r="F1881" i="4" a="1"/>
  <c r="E1882" i="4" a="1"/>
  <c r="D1859" i="4"/>
  <c r="D1867" i="4"/>
  <c r="D1870" i="4"/>
  <c r="D1871" i="4"/>
  <c r="D1862" i="4"/>
  <c r="D1865" i="4"/>
  <c r="D1868" i="4"/>
  <c r="D1869" i="4"/>
  <c r="D2283" i="4"/>
  <c r="D2316" i="4"/>
  <c r="D2320" i="4"/>
  <c r="D2321" i="4"/>
  <c r="D2323" i="4"/>
  <c r="D2324" i="4"/>
  <c r="D2343" i="4"/>
  <c r="D1563" i="4"/>
  <c r="D1567" i="4"/>
  <c r="D1582" i="4"/>
  <c r="D1595" i="4"/>
  <c r="D2665" i="4"/>
  <c r="D2692" i="4"/>
  <c r="D521" i="4"/>
  <c r="D1885" i="4"/>
  <c r="E1912" i="4" a="1"/>
  <c r="F1918" i="4" a="1"/>
  <c r="F1921" i="4" a="1"/>
  <c r="E1934" i="4" a="1"/>
  <c r="E1947" i="4" a="1"/>
  <c r="F1597" i="4" a="1"/>
  <c r="E1624" i="4" a="1"/>
  <c r="E1629" i="4" a="1"/>
  <c r="D1204" i="4"/>
  <c r="D1212" i="4"/>
  <c r="D1219" i="4"/>
  <c r="E1491" i="4" a="1"/>
  <c r="E1493" i="4" a="1"/>
  <c r="F1915" i="4" a="1"/>
  <c r="E1916" i="4" a="1"/>
  <c r="E1929" i="4" a="1"/>
  <c r="E1935" i="4" a="1"/>
  <c r="F1935" i="4" a="1"/>
  <c r="F1940" i="4" a="1"/>
  <c r="E1607" i="4" a="1"/>
  <c r="F1618" i="4" a="1"/>
  <c r="D2163" i="4"/>
  <c r="D866" i="4"/>
  <c r="D1606" i="4"/>
  <c r="D1651" i="4"/>
  <c r="D1705" i="4"/>
  <c r="D1718" i="4"/>
  <c r="D1727" i="4"/>
  <c r="D2304" i="4"/>
  <c r="E1597" i="4" a="1"/>
  <c r="E1619" i="4" a="1"/>
  <c r="D1620" i="4"/>
  <c r="D1648" i="4"/>
  <c r="D1734" i="4"/>
  <c r="D1737" i="4"/>
  <c r="D1306" i="4"/>
  <c r="D1417" i="4"/>
  <c r="F1484" i="4" a="1"/>
  <c r="E1485" i="4" a="1"/>
  <c r="F1492" i="4" a="1"/>
  <c r="E1910" i="4" a="1"/>
  <c r="D230" i="4"/>
  <c r="F1913" i="4" a="1"/>
  <c r="F1934" i="4" a="1"/>
  <c r="F1607" i="4" a="1"/>
  <c r="F1622" i="4" a="1"/>
  <c r="E1494" i="4" a="1"/>
  <c r="F1919" i="4" a="1"/>
  <c r="E1920" i="4" a="1"/>
  <c r="E1930" i="4" a="1"/>
  <c r="E1931" i="4" a="1"/>
  <c r="E1618" i="4" a="1"/>
  <c r="F1619" i="4" a="1"/>
  <c r="E1622" i="4" a="1"/>
  <c r="F1624" i="4" a="1"/>
  <c r="F1629" i="4" a="1"/>
  <c r="E93" i="4" a="1"/>
  <c r="F93" i="4" a="1"/>
  <c r="E97" i="4" a="1"/>
  <c r="F97" i="4" a="1"/>
  <c r="E103" i="4" a="1"/>
  <c r="F103" i="4" a="1"/>
  <c r="E192" i="4" a="1"/>
  <c r="F192" i="4" a="1"/>
  <c r="E193" i="4" a="1"/>
  <c r="F193" i="4" a="1"/>
  <c r="E195" i="4" a="1"/>
  <c r="F195" i="4" a="1"/>
  <c r="E197" i="4" a="1"/>
  <c r="F197" i="4" a="1"/>
  <c r="E199" i="4" a="1"/>
  <c r="F199" i="4" a="1"/>
  <c r="E201" i="4" a="1"/>
  <c r="F201" i="4" a="1"/>
  <c r="E203" i="4" a="1"/>
  <c r="F203" i="4" a="1"/>
  <c r="E204" i="4" a="1"/>
  <c r="F204" i="4" a="1"/>
  <c r="E206" i="4" a="1"/>
  <c r="F206" i="4" a="1"/>
  <c r="E207" i="4" a="1"/>
  <c r="F207" i="4" a="1"/>
  <c r="E218" i="4" a="1"/>
  <c r="F218" i="4" a="1"/>
  <c r="E221" i="4" a="1"/>
  <c r="F221" i="4" a="1"/>
  <c r="E223" i="4" a="1"/>
  <c r="F223" i="4" a="1"/>
  <c r="E225" i="4" a="1"/>
  <c r="F225" i="4" a="1"/>
  <c r="E226" i="4" a="1"/>
  <c r="F226" i="4" a="1"/>
  <c r="E228" i="4" a="1"/>
  <c r="F228" i="4" a="1"/>
  <c r="E231" i="4" a="1"/>
  <c r="F231" i="4" a="1"/>
  <c r="E232" i="4" a="1"/>
  <c r="F232" i="4" a="1"/>
  <c r="E267" i="4" a="1"/>
  <c r="F267" i="4" a="1"/>
  <c r="E510" i="4" a="1"/>
  <c r="F510" i="4" a="1"/>
  <c r="E517" i="4" a="1"/>
  <c r="F517" i="4" a="1"/>
  <c r="E519" i="4" a="1"/>
  <c r="F519" i="4" a="1"/>
  <c r="E526" i="4" a="1"/>
  <c r="F526" i="4" a="1"/>
  <c r="E531" i="4" a="1"/>
  <c r="F531" i="4" a="1"/>
  <c r="E533" i="4" a="1"/>
  <c r="F533" i="4" a="1"/>
  <c r="E539" i="4" a="1"/>
  <c r="F539" i="4" a="1"/>
  <c r="E562" i="4" a="1"/>
  <c r="F562" i="4" a="1"/>
  <c r="E563" i="4" a="1"/>
  <c r="F563" i="4" a="1"/>
  <c r="E565" i="4" a="1"/>
  <c r="F565" i="4" a="1"/>
  <c r="E567" i="4" a="1"/>
  <c r="F567" i="4" a="1"/>
  <c r="E575" i="4" a="1"/>
  <c r="F575" i="4" a="1"/>
  <c r="E593" i="4" a="1"/>
  <c r="F593" i="4" a="1"/>
  <c r="E1484" i="4" a="1"/>
  <c r="F1485" i="4" a="1"/>
  <c r="F1491" i="4" a="1"/>
  <c r="E1492" i="4" a="1"/>
  <c r="F1493" i="4" a="1"/>
  <c r="F1494" i="4" a="1"/>
  <c r="E1908" i="4" a="1"/>
  <c r="F1908" i="4" a="1"/>
  <c r="E1909" i="4" a="1"/>
  <c r="F1910" i="4" a="1"/>
  <c r="F1911" i="4" a="1"/>
  <c r="E1913" i="4" a="1"/>
  <c r="E1915" i="4" a="1"/>
  <c r="E1919" i="4" a="1"/>
  <c r="E1928" i="4" a="1"/>
  <c r="F1960" i="4" a="1"/>
  <c r="E1964" i="4" a="1"/>
  <c r="F1964" i="4" a="1"/>
  <c r="F1969" i="4" a="1"/>
  <c r="F1970" i="4" a="1"/>
  <c r="E1971" i="4" a="1"/>
  <c r="E1974" i="4" a="1"/>
  <c r="F1974" i="4" a="1"/>
  <c r="D1975" i="4"/>
  <c r="E1975" i="4" a="1"/>
  <c r="F1975" i="4" a="1"/>
  <c r="D1976" i="4"/>
  <c r="E1976" i="4" a="1"/>
  <c r="E1977" i="4" a="1"/>
  <c r="D1979" i="4"/>
  <c r="E1979" i="4" a="1"/>
  <c r="F1979" i="4" a="1"/>
  <c r="D1981" i="4"/>
  <c r="F1981" i="4" a="1"/>
  <c r="E1983" i="4" a="1"/>
  <c r="E1988" i="4" a="1"/>
  <c r="F1990" i="4" a="1"/>
  <c r="F1991" i="4" a="1"/>
  <c r="D1993" i="4"/>
  <c r="E1993" i="4" a="1"/>
  <c r="F1993" i="4" a="1"/>
  <c r="E1994" i="4" a="1"/>
  <c r="E1995" i="4" a="1"/>
  <c r="F1995" i="4" a="1"/>
  <c r="E1996" i="4" a="1"/>
  <c r="F1996" i="4" a="1"/>
  <c r="F1997" i="4" a="1"/>
  <c r="E1998" i="4" a="1"/>
  <c r="F1999" i="4" a="1"/>
  <c r="E2000" i="4" a="1"/>
  <c r="E2001" i="4" a="1"/>
  <c r="F2001" i="4" a="1"/>
  <c r="E2002" i="4" a="1"/>
  <c r="F2003" i="4" a="1"/>
  <c r="E1020" i="4" a="1"/>
  <c r="F1020" i="4" a="1"/>
  <c r="E1026" i="4" a="1"/>
  <c r="F1026" i="4" a="1"/>
  <c r="E1036" i="4" a="1"/>
  <c r="F1036" i="4" a="1"/>
  <c r="E1043" i="4" a="1"/>
  <c r="F1043" i="4" a="1"/>
  <c r="E1045" i="4" a="1"/>
  <c r="F1045" i="4" a="1"/>
  <c r="E1057" i="4" a="1"/>
  <c r="F1057" i="4" a="1"/>
  <c r="E1060" i="4" a="1"/>
  <c r="F1060" i="4" a="1"/>
  <c r="E1062" i="4" a="1"/>
  <c r="F1062" i="4" a="1"/>
  <c r="E1070" i="4" a="1"/>
  <c r="F1070" i="4" a="1"/>
  <c r="E1073" i="4" a="1"/>
  <c r="F1073" i="4" a="1"/>
  <c r="E1079" i="4" a="1"/>
  <c r="F1079" i="4" a="1"/>
  <c r="E1083" i="4" a="1"/>
  <c r="F1083" i="4" a="1"/>
  <c r="E1089" i="4" a="1"/>
  <c r="F1089" i="4" a="1"/>
  <c r="E1091" i="4" a="1"/>
  <c r="F1091" i="4" a="1"/>
  <c r="E1097" i="4" a="1"/>
  <c r="F1097" i="4" a="1"/>
  <c r="E1102" i="4" a="1"/>
  <c r="F1102" i="4" a="1"/>
  <c r="E1104" i="4" a="1"/>
  <c r="F1104" i="4" a="1"/>
  <c r="E1107" i="4" a="1"/>
  <c r="F1107" i="4" a="1"/>
  <c r="E1111" i="4" a="1"/>
  <c r="F1111" i="4" a="1"/>
  <c r="E1221" i="4" a="1"/>
  <c r="F1221" i="4" a="1"/>
  <c r="E1222" i="4" a="1"/>
  <c r="F1222" i="4" a="1"/>
  <c r="E1227" i="4" a="1"/>
  <c r="F1227" i="4" a="1"/>
  <c r="E1232" i="4" a="1"/>
  <c r="F1232" i="4" a="1"/>
  <c r="E1235" i="4" a="1"/>
  <c r="F1235" i="4" a="1"/>
  <c r="E1242" i="4" a="1"/>
  <c r="F1242" i="4" a="1"/>
  <c r="E1309" i="4" a="1"/>
  <c r="F1309" i="4" a="1"/>
  <c r="E1322" i="4" a="1"/>
  <c r="F1322" i="4" a="1"/>
  <c r="E1330" i="4" a="1"/>
  <c r="F1330" i="4" a="1"/>
  <c r="E1352" i="4" a="1"/>
  <c r="F1352" i="4" a="1"/>
  <c r="E1361" i="4" a="1"/>
  <c r="F1361" i="4" a="1"/>
  <c r="E1362" i="4" a="1"/>
  <c r="F1362" i="4" a="1"/>
  <c r="E1366" i="4" a="1"/>
  <c r="F1366" i="4" a="1"/>
  <c r="E1378" i="4" a="1"/>
  <c r="F1378" i="4" a="1"/>
  <c r="E1379" i="4" a="1"/>
  <c r="F1379" i="4" a="1"/>
  <c r="E1397" i="4" a="1"/>
  <c r="F1397" i="4" a="1"/>
  <c r="E1399" i="4" a="1"/>
  <c r="F1399" i="4" a="1"/>
  <c r="E1406" i="4" a="1"/>
  <c r="F1406" i="4" a="1"/>
  <c r="F1882" i="4" a="1"/>
  <c r="E1883" i="4" a="1"/>
  <c r="F1883" i="4" a="1"/>
  <c r="E1884" i="4" a="1"/>
  <c r="F1884" i="4" a="1"/>
  <c r="E1885" i="4" a="1"/>
  <c r="F1885" i="4" a="1"/>
  <c r="E1886" i="4" a="1"/>
  <c r="F1886" i="4" a="1"/>
  <c r="E1887" i="4" a="1"/>
  <c r="F1887" i="4" a="1"/>
  <c r="E1888" i="4" a="1"/>
  <c r="F1888" i="4" a="1"/>
  <c r="E1890" i="4" a="1"/>
  <c r="F1890" i="4" a="1"/>
  <c r="E1892" i="4" a="1"/>
  <c r="F1892" i="4" a="1"/>
  <c r="E1893" i="4" a="1"/>
  <c r="F1893" i="4" a="1"/>
  <c r="E1894" i="4" a="1"/>
  <c r="F1894" i="4" a="1"/>
  <c r="E1895" i="4" a="1"/>
  <c r="F1895" i="4" a="1"/>
  <c r="E1896" i="4" a="1"/>
  <c r="F1896" i="4" a="1"/>
  <c r="E1897" i="4" a="1"/>
  <c r="F1897" i="4" a="1"/>
  <c r="E1898" i="4" a="1"/>
  <c r="F1898" i="4" a="1"/>
  <c r="E1903" i="4" a="1"/>
  <c r="F1903" i="4" a="1"/>
  <c r="E1905" i="4" a="1"/>
  <c r="F1905" i="4" a="1"/>
  <c r="F1909" i="4" a="1"/>
  <c r="E1911" i="4" a="1"/>
  <c r="F1912" i="4" a="1"/>
  <c r="F1916" i="4" a="1"/>
  <c r="E1918" i="4" a="1"/>
  <c r="F1920" i="4" a="1"/>
  <c r="E1921" i="4" a="1"/>
  <c r="F1928" i="4" a="1"/>
  <c r="F1929" i="4" a="1"/>
  <c r="F1930" i="4" a="1"/>
  <c r="F1931" i="4" a="1"/>
  <c r="E2011" i="4" a="1"/>
  <c r="F2011" i="4" a="1"/>
  <c r="E2194" i="4" a="1"/>
  <c r="F2194" i="4" a="1"/>
  <c r="E2201" i="4" a="1"/>
  <c r="F2201" i="4" a="1"/>
  <c r="F457" i="4" a="1"/>
  <c r="F459" i="4" a="1"/>
  <c r="E460" i="4" a="1"/>
  <c r="F461" i="4" a="1"/>
  <c r="F463" i="4" a="1"/>
  <c r="E464" i="4" a="1"/>
  <c r="F465" i="4" a="1"/>
  <c r="F466" i="4" a="1"/>
  <c r="F467" i="4" a="1"/>
  <c r="F468" i="4" a="1"/>
  <c r="E472" i="4" a="1"/>
  <c r="F486" i="4" a="1"/>
  <c r="F492" i="4" a="1"/>
  <c r="E3052" i="4" a="1"/>
  <c r="F3052" i="4" a="1"/>
  <c r="E5075" i="4" a="1"/>
  <c r="F5075" i="4" a="1"/>
  <c r="E5079" i="4" a="1"/>
  <c r="F5079" i="4" a="1"/>
  <c r="E5081" i="4" a="1"/>
  <c r="F5081" i="4" a="1"/>
  <c r="E5262" i="4" a="1"/>
  <c r="F5262" i="4" a="1"/>
  <c r="E5263" i="4" a="1"/>
  <c r="F5263" i="4" a="1"/>
  <c r="E5268" i="4" a="1"/>
  <c r="F5268" i="4" a="1"/>
  <c r="E5269" i="4" a="1"/>
  <c r="F5269" i="4" a="1"/>
  <c r="E5270" i="4" a="1"/>
  <c r="F5270" i="4" a="1"/>
  <c r="E5271" i="4" a="1"/>
  <c r="F5271" i="4" a="1"/>
  <c r="E5272" i="4" a="1"/>
  <c r="F5272" i="4" a="1"/>
  <c r="E5277" i="4" a="1"/>
  <c r="F5277" i="4" a="1"/>
  <c r="E5278" i="4" a="1"/>
  <c r="F5278" i="4" a="1"/>
  <c r="E5365" i="4" a="1"/>
  <c r="F5365" i="4" a="1"/>
  <c r="E5366" i="4" a="1"/>
  <c r="F5366" i="4" a="1"/>
  <c r="E5369" i="4" a="1"/>
  <c r="F5369" i="4" a="1"/>
  <c r="E5371" i="4" a="1"/>
  <c r="F5371" i="4" a="1"/>
  <c r="E5376" i="4" a="1"/>
  <c r="F5376" i="4" a="1"/>
  <c r="E5382" i="4" a="1"/>
  <c r="F5382" i="4" a="1"/>
  <c r="E5385" i="4" a="1"/>
  <c r="F5385" i="4" a="1"/>
  <c r="E5386" i="4" a="1"/>
  <c r="F5386" i="4" a="1"/>
  <c r="E5388" i="4" a="1"/>
  <c r="F5388" i="4" a="1"/>
  <c r="E5389" i="4" a="1"/>
  <c r="F5389" i="4" a="1"/>
  <c r="E5392" i="4" a="1"/>
  <c r="F5392" i="4" a="1"/>
  <c r="E5393" i="4" a="1"/>
  <c r="F5393" i="4" a="1"/>
  <c r="E5395" i="4" a="1"/>
  <c r="F5395" i="4" a="1"/>
  <c r="E5397" i="4" a="1"/>
  <c r="F5397" i="4" a="1"/>
  <c r="E5398" i="4" a="1"/>
  <c r="F5398" i="4" a="1"/>
  <c r="E5399" i="4" a="1"/>
  <c r="F5399" i="4" a="1"/>
  <c r="E5400" i="4" a="1"/>
  <c r="F5400" i="4" a="1"/>
  <c r="E5401" i="4" a="1"/>
  <c r="F5401" i="4" a="1"/>
  <c r="E5402" i="4" a="1"/>
  <c r="F5402" i="4" a="1"/>
  <c r="E5413" i="4" a="1"/>
  <c r="F5413" i="4" a="1"/>
  <c r="E5417" i="4" a="1"/>
  <c r="F5417" i="4" a="1"/>
  <c r="E5418" i="4" a="1"/>
  <c r="F5418" i="4" a="1"/>
  <c r="E5423" i="4" a="1"/>
  <c r="F5423" i="4" a="1"/>
  <c r="E5424" i="4" a="1"/>
  <c r="F5424" i="4" a="1"/>
  <c r="E5425" i="4" a="1"/>
  <c r="F5425" i="4" a="1"/>
  <c r="E5569" i="4" a="1"/>
  <c r="F5569" i="4" a="1"/>
  <c r="E5573" i="4" a="1"/>
  <c r="F5573" i="4" a="1"/>
  <c r="E5575" i="4" a="1"/>
  <c r="F5575" i="4" a="1"/>
  <c r="E5580" i="4" a="1"/>
  <c r="F5580" i="4" a="1"/>
  <c r="E5582" i="4" a="1"/>
  <c r="F5582" i="4" a="1"/>
  <c r="E5585" i="4" a="1"/>
  <c r="F5585" i="4" a="1"/>
  <c r="E5617" i="4" a="1"/>
  <c r="F5617" i="4" a="1"/>
  <c r="E5635" i="4" a="1"/>
  <c r="F5635" i="4" a="1"/>
  <c r="E5658" i="4" a="1"/>
  <c r="F5658" i="4" a="1"/>
  <c r="D1165" i="4"/>
  <c r="D1166" i="4"/>
  <c r="D1558" i="4"/>
  <c r="D1027" i="4"/>
  <c r="D1033" i="4"/>
  <c r="D1037" i="4"/>
  <c r="D1044" i="4"/>
  <c r="D1049" i="4"/>
  <c r="D1566" i="4"/>
  <c r="D1585" i="4"/>
  <c r="D1594" i="4"/>
  <c r="D2006" i="4"/>
  <c r="D2693" i="4"/>
  <c r="D4408" i="4"/>
  <c r="D4409" i="4"/>
  <c r="D4417" i="4"/>
  <c r="D1802" i="4"/>
  <c r="D1807" i="4"/>
  <c r="D1809" i="4"/>
  <c r="D1817" i="4"/>
  <c r="D4421" i="4"/>
  <c r="D4426" i="4"/>
  <c r="D1321" i="4"/>
  <c r="D1808" i="4"/>
  <c r="D4410" i="4"/>
  <c r="D1795" i="4"/>
  <c r="E1940" i="4" a="1"/>
  <c r="F1941" i="4" a="1"/>
  <c r="F1944" i="4" a="1"/>
  <c r="F1946" i="4" a="1"/>
  <c r="F1947" i="4" a="1"/>
  <c r="F1950" i="4" a="1"/>
  <c r="F1954" i="4" a="1"/>
  <c r="F1959" i="4" a="1"/>
  <c r="E1960" i="4" a="1"/>
  <c r="E1962" i="4" a="1"/>
  <c r="F1962" i="4" a="1"/>
  <c r="E1963" i="4" a="1"/>
  <c r="F1963" i="4" a="1"/>
  <c r="E1966" i="4" a="1"/>
  <c r="F1966" i="4" a="1"/>
  <c r="E1969" i="4" a="1"/>
  <c r="E1970" i="4" a="1"/>
  <c r="F1971" i="4" a="1"/>
  <c r="E1972" i="4" a="1"/>
  <c r="F1972" i="4" a="1"/>
  <c r="E1973" i="4" a="1"/>
  <c r="F1973" i="4" a="1"/>
  <c r="F1976" i="4" a="1"/>
  <c r="F1977" i="4" a="1"/>
  <c r="D923" i="4"/>
  <c r="D1035" i="4"/>
  <c r="D2669" i="4"/>
  <c r="D927" i="4"/>
  <c r="D977" i="4"/>
  <c r="D1243" i="4"/>
  <c r="D4256" i="4"/>
  <c r="D4276" i="4"/>
  <c r="E581" i="4" a="1"/>
  <c r="F581" i="4" a="1"/>
  <c r="E584" i="4" a="1"/>
  <c r="F584" i="4" a="1"/>
  <c r="E1980" i="4" a="1"/>
  <c r="F1980" i="4" a="1"/>
  <c r="E1981" i="4" a="1"/>
  <c r="E1982" i="4" a="1"/>
  <c r="F1982" i="4" a="1"/>
  <c r="F1983" i="4" a="1"/>
  <c r="F1988" i="4" a="1"/>
  <c r="E5074" i="4" a="1"/>
  <c r="F5074" i="4" a="1"/>
  <c r="E5080" i="4" a="1"/>
  <c r="F5080" i="4" a="1"/>
  <c r="E5273" i="4" a="1"/>
  <c r="F5273" i="4" a="1"/>
  <c r="E5275" i="4" a="1"/>
  <c r="F5275" i="4" a="1"/>
  <c r="E5367" i="4" a="1"/>
  <c r="F5367" i="4" a="1"/>
  <c r="E5373" i="4" a="1"/>
  <c r="F5373" i="4" a="1"/>
  <c r="E5374" i="4" a="1"/>
  <c r="F5374" i="4" a="1"/>
  <c r="E5375" i="4" a="1"/>
  <c r="F5375" i="4" a="1"/>
  <c r="E5378" i="4" a="1"/>
  <c r="F5378" i="4" a="1"/>
  <c r="E5380" i="4" a="1"/>
  <c r="F5380" i="4" a="1"/>
  <c r="E5381" i="4" a="1"/>
  <c r="F5381" i="4" a="1"/>
  <c r="E5383" i="4" a="1"/>
  <c r="F5383" i="4" a="1"/>
  <c r="E5384" i="4" a="1"/>
  <c r="F5384" i="4" a="1"/>
  <c r="E5391" i="4" a="1"/>
  <c r="F5391" i="4" a="1"/>
  <c r="E5403" i="4" a="1"/>
  <c r="F5403" i="4" a="1"/>
  <c r="E5406" i="4" a="1"/>
  <c r="F5406" i="4" a="1"/>
  <c r="E5409" i="4" a="1"/>
  <c r="F5409" i="4" a="1"/>
  <c r="E5412" i="4" a="1"/>
  <c r="F5412" i="4" a="1"/>
  <c r="E5414" i="4" a="1"/>
  <c r="F5414" i="4" a="1"/>
  <c r="E5415" i="4" a="1"/>
  <c r="F5415" i="4" a="1"/>
  <c r="E5420" i="4" a="1"/>
  <c r="F5420" i="4" a="1"/>
  <c r="E5570" i="4" a="1"/>
  <c r="F5570" i="4" a="1"/>
  <c r="E5571" i="4" a="1"/>
  <c r="F5571" i="4" a="1"/>
  <c r="E5572" i="4" a="1"/>
  <c r="F5572" i="4" a="1"/>
  <c r="E5589" i="4" a="1"/>
  <c r="F5589" i="4" a="1"/>
  <c r="E5598" i="4" a="1"/>
  <c r="F5598" i="4" a="1"/>
  <c r="E5607" i="4" a="1"/>
  <c r="F5607" i="4" a="1"/>
  <c r="E5662" i="4" a="1"/>
  <c r="F5662" i="4" a="1"/>
  <c r="E5793" i="4" a="1"/>
  <c r="F5793" i="4" a="1"/>
  <c r="D1771" i="4"/>
  <c r="E1990" i="4" a="1"/>
  <c r="D1991" i="4"/>
  <c r="E1991" i="4" a="1"/>
  <c r="E1992" i="4" a="1"/>
  <c r="F1992" i="4" a="1"/>
  <c r="F1994" i="4" a="1"/>
  <c r="E1997" i="4" a="1"/>
  <c r="F1998" i="4" a="1"/>
  <c r="E1999" i="4" a="1"/>
  <c r="F2000" i="4" a="1"/>
  <c r="D1522" i="4"/>
  <c r="D1531" i="4"/>
  <c r="D1521" i="4"/>
  <c r="D1524" i="4"/>
  <c r="D1532" i="4"/>
  <c r="D1536" i="4"/>
  <c r="D1539" i="4"/>
  <c r="D1516" i="4"/>
  <c r="D4658" i="4"/>
  <c r="D2010" i="4"/>
  <c r="D4656" i="4"/>
  <c r="D4660" i="4"/>
  <c r="D4722" i="4"/>
  <c r="D4735" i="4"/>
  <c r="D4731" i="4"/>
  <c r="D4295" i="4"/>
  <c r="D4296" i="4"/>
  <c r="D4304" i="4"/>
  <c r="D4311" i="4"/>
  <c r="E105" i="4" a="1"/>
  <c r="F105" i="4" a="1"/>
  <c r="F2002" i="4" a="1"/>
  <c r="E2003" i="4" a="1"/>
  <c r="E2005" i="4" a="1"/>
  <c r="F2005" i="4" a="1"/>
  <c r="E5076" i="4" a="1"/>
  <c r="F5076" i="4" a="1"/>
  <c r="E5077" i="4" a="1"/>
  <c r="F5077" i="4" a="1"/>
  <c r="E5078" i="4" a="1"/>
  <c r="F5078" i="4" a="1"/>
  <c r="E5082" i="4" a="1"/>
  <c r="F5082" i="4" a="1"/>
  <c r="E5368" i="4" a="1"/>
  <c r="F5368" i="4" a="1"/>
  <c r="E5370" i="4" a="1"/>
  <c r="F5370" i="4" a="1"/>
  <c r="E5377" i="4" a="1"/>
  <c r="F5377" i="4" a="1"/>
  <c r="E5379" i="4" a="1"/>
  <c r="F5379" i="4" a="1"/>
  <c r="E5387" i="4" a="1"/>
  <c r="F5387" i="4" a="1"/>
  <c r="E5390" i="4" a="1"/>
  <c r="F5390" i="4" a="1"/>
  <c r="E5394" i="4" a="1"/>
  <c r="F5394" i="4" a="1"/>
  <c r="E5410" i="4" a="1"/>
  <c r="F5410" i="4" a="1"/>
  <c r="E5411" i="4" a="1"/>
  <c r="F5411" i="4" a="1"/>
  <c r="D2017" i="4"/>
  <c r="D2028" i="4"/>
  <c r="D4653" i="4"/>
  <c r="D557" i="4"/>
  <c r="D4675" i="4"/>
  <c r="D583" i="4"/>
  <c r="D592" i="4"/>
  <c r="D609" i="4"/>
  <c r="D615" i="4"/>
  <c r="D4367" i="4"/>
  <c r="D1064" i="4"/>
  <c r="D1066" i="4"/>
  <c r="D3257" i="4"/>
  <c r="E1010" i="4" a="1"/>
  <c r="F1010" i="4" a="1"/>
  <c r="E1011" i="4" a="1"/>
  <c r="F1011" i="4" a="1"/>
  <c r="E1017" i="4" a="1"/>
  <c r="F1017" i="4" a="1"/>
  <c r="E1027" i="4" a="1"/>
  <c r="F1027" i="4" a="1"/>
  <c r="E1033" i="4" a="1"/>
  <c r="F1033" i="4" a="1"/>
  <c r="E1040" i="4" a="1"/>
  <c r="F1040" i="4" a="1"/>
  <c r="E1042" i="4" a="1"/>
  <c r="F1042" i="4" a="1"/>
  <c r="E1044" i="4" a="1"/>
  <c r="F1044" i="4" a="1"/>
  <c r="E1050" i="4" a="1"/>
  <c r="F1050" i="4" a="1"/>
  <c r="E1056" i="4" a="1"/>
  <c r="F1056" i="4" a="1"/>
  <c r="E1059" i="4" a="1"/>
  <c r="F1059" i="4" a="1"/>
  <c r="E1061" i="4" a="1"/>
  <c r="F1061" i="4" a="1"/>
  <c r="E1064" i="4" a="1"/>
  <c r="F1064" i="4" a="1"/>
  <c r="E1076" i="4" a="1"/>
  <c r="F1076" i="4" a="1"/>
  <c r="E2524" i="4" a="1"/>
  <c r="F2524" i="4" a="1"/>
  <c r="D593" i="4"/>
  <c r="D1126" i="4"/>
  <c r="D1296" i="4"/>
  <c r="D1397" i="4"/>
  <c r="D1415" i="4"/>
  <c r="D1449" i="4"/>
  <c r="D1461" i="4"/>
  <c r="D1017" i="4"/>
  <c r="D1811" i="4"/>
  <c r="D2299" i="4"/>
  <c r="D1316" i="4"/>
  <c r="D1386" i="4"/>
  <c r="D1439" i="4"/>
  <c r="D1284" i="4"/>
  <c r="D1382" i="4"/>
  <c r="D1392" i="4"/>
  <c r="D1394" i="4"/>
  <c r="D1398" i="4"/>
  <c r="D1410" i="4"/>
  <c r="D1447" i="4"/>
  <c r="D1600" i="4"/>
  <c r="E2006" i="4" a="1"/>
  <c r="F2006" i="4" a="1"/>
  <c r="E2012" i="4" a="1"/>
  <c r="F2012" i="4" a="1"/>
  <c r="E2013" i="4" a="1"/>
  <c r="F2013" i="4" a="1"/>
  <c r="E2014" i="4" a="1"/>
  <c r="F2014" i="4" a="1"/>
  <c r="E2015" i="4" a="1"/>
  <c r="F2015" i="4" a="1"/>
  <c r="E2016" i="4" a="1"/>
  <c r="F2016" i="4" a="1"/>
  <c r="E2017" i="4" a="1"/>
  <c r="F2017" i="4" a="1"/>
  <c r="E2018" i="4" a="1"/>
  <c r="F2018" i="4" a="1"/>
  <c r="E2019" i="4" a="1"/>
  <c r="F2019" i="4" a="1"/>
  <c r="E2020" i="4" a="1"/>
  <c r="F2020" i="4" a="1"/>
  <c r="E2023" i="4" a="1"/>
  <c r="F2023" i="4" a="1"/>
  <c r="E2024" i="4" a="1"/>
  <c r="F2024" i="4" a="1"/>
  <c r="E2026" i="4" a="1"/>
  <c r="F2026" i="4" a="1"/>
  <c r="E2027" i="4" a="1"/>
  <c r="F2027" i="4" a="1"/>
  <c r="E2028" i="4" a="1"/>
  <c r="F2028" i="4" a="1"/>
  <c r="E2029" i="4" a="1"/>
  <c r="F2029" i="4" a="1"/>
  <c r="E2030" i="4" a="1"/>
  <c r="F2030" i="4" a="1"/>
  <c r="E2031" i="4" a="1"/>
  <c r="F2031" i="4" a="1"/>
  <c r="E2032" i="4" a="1"/>
  <c r="F2032" i="4" a="1"/>
  <c r="E2033" i="4" a="1"/>
  <c r="F2033" i="4" a="1"/>
  <c r="E2034" i="4" a="1"/>
  <c r="F2034" i="4" a="1"/>
  <c r="E2049" i="4" a="1"/>
  <c r="F2049" i="4" a="1"/>
  <c r="E2056" i="4" a="1"/>
  <c r="F2056" i="4" a="1"/>
  <c r="E2245" i="4" a="1"/>
  <c r="F2245" i="4" a="1"/>
  <c r="E2265" i="4" a="1"/>
  <c r="F2265" i="4" a="1"/>
  <c r="E2282" i="4" a="1"/>
  <c r="F2282" i="4" a="1"/>
  <c r="E2283" i="4" a="1"/>
  <c r="F2283" i="4" a="1"/>
  <c r="E2313" i="4" a="1"/>
  <c r="F2313" i="4" a="1"/>
  <c r="E2318" i="4" a="1"/>
  <c r="F2318" i="4" a="1"/>
  <c r="E2319" i="4" a="1"/>
  <c r="F2319" i="4" a="1"/>
  <c r="E2342" i="4" a="1"/>
  <c r="F2342" i="4" a="1"/>
  <c r="E2344" i="4" a="1"/>
  <c r="F2344" i="4" a="1"/>
  <c r="E2482" i="4" a="1"/>
  <c r="F2482" i="4" a="1"/>
  <c r="D2024" i="4"/>
  <c r="D2569" i="4"/>
  <c r="D2592" i="4"/>
  <c r="D2654" i="4"/>
  <c r="D524" i="4"/>
  <c r="D558" i="4"/>
  <c r="D1764" i="4"/>
  <c r="D1819" i="4"/>
  <c r="D1762" i="4"/>
  <c r="D1823" i="4"/>
  <c r="D1087" i="4"/>
  <c r="D1097" i="4"/>
  <c r="D1096" i="4"/>
  <c r="D619" i="4"/>
  <c r="D863" i="4"/>
  <c r="D864" i="4"/>
  <c r="D1022" i="4"/>
  <c r="D1025" i="4"/>
  <c r="D1028" i="4"/>
  <c r="D4583" i="4"/>
  <c r="D1791" i="4"/>
  <c r="F2039" i="4" a="1"/>
  <c r="F2043" i="4" a="1"/>
  <c r="D1220" i="4"/>
  <c r="D605" i="4"/>
  <c r="D616" i="4"/>
  <c r="D859" i="4"/>
  <c r="D920" i="4"/>
  <c r="D1012" i="4"/>
  <c r="D1029" i="4"/>
  <c r="D1030" i="4"/>
  <c r="D1237" i="4"/>
  <c r="D1751" i="4"/>
  <c r="D1789" i="4"/>
  <c r="D906" i="4"/>
  <c r="D1790" i="4"/>
  <c r="E2036" i="4" a="1"/>
  <c r="E2040" i="4" a="1"/>
  <c r="F2042" i="4" a="1"/>
  <c r="F2044" i="4" a="1"/>
  <c r="E2052" i="4" a="1"/>
  <c r="D1058" i="4"/>
  <c r="D1379" i="4"/>
  <c r="D1384" i="4"/>
  <c r="D1630" i="4"/>
  <c r="D4374" i="4"/>
  <c r="D4386" i="4"/>
  <c r="F2053" i="4" a="1"/>
  <c r="E2066" i="4" a="1"/>
  <c r="F2036" i="4" a="1"/>
  <c r="E2039" i="4" a="1"/>
  <c r="E2042" i="4" a="1"/>
  <c r="E2044" i="4" a="1"/>
  <c r="E1193" i="4" a="1"/>
  <c r="F1193" i="4" a="1"/>
  <c r="F1374" i="4" a="1"/>
  <c r="E1383" i="4" a="1"/>
  <c r="F1383" i="4" a="1"/>
  <c r="F1398" i="4" a="1"/>
  <c r="E1428" i="4" a="1"/>
  <c r="F1428" i="4" a="1"/>
  <c r="E1442" i="4" a="1"/>
  <c r="F1442" i="4" a="1"/>
  <c r="E1443" i="4" a="1"/>
  <c r="E1445" i="4" a="1"/>
  <c r="F1446" i="4" a="1"/>
  <c r="E1450" i="4" a="1"/>
  <c r="F1450" i="4" a="1"/>
  <c r="E1451" i="4" a="1"/>
  <c r="F1451" i="4" a="1"/>
  <c r="E1452" i="4" a="1"/>
  <c r="F1460" i="4" a="1"/>
  <c r="F1462" i="4" a="1"/>
  <c r="F1466" i="4" a="1"/>
  <c r="E1468" i="4" a="1"/>
  <c r="E1470" i="4" a="1"/>
  <c r="F1470" i="4" a="1"/>
  <c r="F1477" i="4" a="1"/>
  <c r="F1480" i="4" a="1"/>
  <c r="F1483" i="4" a="1"/>
  <c r="F1487" i="4" a="1"/>
  <c r="F1495" i="4" a="1"/>
  <c r="F1496" i="4" a="1"/>
  <c r="E1497" i="4" a="1"/>
  <c r="E1720" i="4" a="1"/>
  <c r="E1742" i="4" a="1"/>
  <c r="E1743" i="4" a="1"/>
  <c r="E1747" i="4" a="1"/>
  <c r="F1749" i="4" a="1"/>
  <c r="E1759" i="4" a="1"/>
  <c r="F1762" i="4" a="1"/>
  <c r="F1763" i="4" a="1"/>
  <c r="E1765" i="4" a="1"/>
  <c r="F1766" i="4" a="1"/>
  <c r="E1769" i="4" a="1"/>
  <c r="F1769" i="4" a="1"/>
  <c r="E1770" i="4" a="1"/>
  <c r="F1770" i="4" a="1"/>
  <c r="E1778" i="4" a="1"/>
  <c r="E1780" i="4" a="1"/>
  <c r="F1785" i="4" a="1"/>
  <c r="F1797" i="4" a="1"/>
  <c r="E1799" i="4" a="1"/>
  <c r="F1800" i="4" a="1"/>
  <c r="E1804" i="4" a="1"/>
  <c r="F1805" i="4" a="1"/>
  <c r="E1808" i="4" a="1"/>
  <c r="E1810" i="4" a="1"/>
  <c r="F1812" i="4" a="1"/>
  <c r="E1816" i="4" a="1"/>
  <c r="F1819" i="4" a="1"/>
  <c r="E1821" i="4" a="1"/>
  <c r="F1822" i="4" a="1"/>
  <c r="F2046" i="4" a="1"/>
  <c r="E2053" i="4" a="1"/>
  <c r="F2059" i="4" a="1"/>
  <c r="F2066" i="4" a="1"/>
  <c r="E1151" i="4" a="1"/>
  <c r="F1151" i="4" a="1"/>
  <c r="E1377" i="4" a="1"/>
  <c r="F1377" i="4" a="1"/>
  <c r="E1398" i="4" a="1"/>
  <c r="E1400" i="4" a="1"/>
  <c r="F1400" i="4" a="1"/>
  <c r="E1402" i="4" a="1"/>
  <c r="F1402" i="4" a="1"/>
  <c r="E1413" i="4" a="1"/>
  <c r="F1413" i="4" a="1"/>
  <c r="E1415" i="4" a="1"/>
  <c r="F1415" i="4" a="1"/>
  <c r="E1416" i="4" a="1"/>
  <c r="F1443" i="4" a="1"/>
  <c r="F1445" i="4" a="1"/>
  <c r="E1456" i="4" a="1"/>
  <c r="E1462" i="4" a="1"/>
  <c r="F1467" i="4" a="1"/>
  <c r="F1468" i="4" a="1"/>
  <c r="E1469" i="4" a="1"/>
  <c r="F1469" i="4" a="1"/>
  <c r="E1472" i="4" a="1"/>
  <c r="F1479" i="4" a="1"/>
  <c r="F1486" i="4" a="1"/>
  <c r="F1488" i="4" a="1"/>
  <c r="E1489" i="4" a="1"/>
  <c r="F1499" i="4" a="1"/>
  <c r="F1720" i="4" a="1"/>
  <c r="F1742" i="4" a="1"/>
  <c r="F1743" i="4" a="1"/>
  <c r="E1746" i="4" a="1"/>
  <c r="F1747" i="4" a="1"/>
  <c r="E1757" i="4" a="1"/>
  <c r="F1759" i="4" a="1"/>
  <c r="E1763" i="4" a="1"/>
  <c r="F1764" i="4" a="1"/>
  <c r="E1766" i="4" a="1"/>
  <c r="F1778" i="4" a="1"/>
  <c r="F1780" i="4" a="1"/>
  <c r="F1796" i="4" a="1"/>
  <c r="E1798" i="4" a="1"/>
  <c r="E1800" i="4" a="1"/>
  <c r="F1802" i="4" a="1"/>
  <c r="E1805" i="4" a="1"/>
  <c r="F1806" i="4" a="1"/>
  <c r="E1809" i="4" a="1"/>
  <c r="F1810" i="4" a="1"/>
  <c r="E1815" i="4" a="1"/>
  <c r="F1816" i="4" a="1"/>
  <c r="E1820" i="4" a="1"/>
  <c r="F1821" i="4" a="1"/>
  <c r="E1823" i="4" a="1"/>
  <c r="E3460" i="4" a="1"/>
  <c r="F2040" i="4" a="1"/>
  <c r="E2043" i="4" a="1"/>
  <c r="E2046" i="4" a="1"/>
  <c r="F2052" i="4" a="1"/>
  <c r="E2059" i="4" a="1"/>
  <c r="E2082" i="4" a="1"/>
  <c r="E108" i="4" a="1"/>
  <c r="F108" i="4" a="1"/>
  <c r="E109" i="4" a="1"/>
  <c r="F109" i="4" a="1"/>
  <c r="E413" i="4" a="1"/>
  <c r="F413" i="4" a="1"/>
  <c r="E516" i="4" a="1"/>
  <c r="F516" i="4" a="1"/>
  <c r="E518" i="4" a="1"/>
  <c r="F518" i="4" a="1"/>
  <c r="E523" i="4" a="1"/>
  <c r="F523" i="4" a="1"/>
  <c r="E525" i="4" a="1"/>
  <c r="F525" i="4" a="1"/>
  <c r="E527" i="4" a="1"/>
  <c r="F527" i="4" a="1"/>
  <c r="E528" i="4" a="1"/>
  <c r="F528" i="4" a="1"/>
  <c r="E529" i="4" a="1"/>
  <c r="F529" i="4" a="1"/>
  <c r="E535" i="4" a="1"/>
  <c r="F535" i="4" a="1"/>
  <c r="E538" i="4" a="1"/>
  <c r="F538" i="4" a="1"/>
  <c r="E541" i="4" a="1"/>
  <c r="F541" i="4" a="1"/>
  <c r="E543" i="4" a="1"/>
  <c r="F543" i="4" a="1"/>
  <c r="E545" i="4" a="1"/>
  <c r="F545" i="4" a="1"/>
  <c r="E546" i="4" a="1"/>
  <c r="F546" i="4" a="1"/>
  <c r="E547" i="4" a="1"/>
  <c r="F547" i="4" a="1"/>
  <c r="E548" i="4" a="1"/>
  <c r="F548" i="4" a="1"/>
  <c r="E549" i="4" a="1"/>
  <c r="F549" i="4" a="1"/>
  <c r="E573" i="4" a="1"/>
  <c r="F573" i="4" a="1"/>
  <c r="E580" i="4" a="1"/>
  <c r="F580" i="4" a="1"/>
  <c r="E582" i="4" a="1"/>
  <c r="F582" i="4" a="1"/>
  <c r="E583" i="4" a="1"/>
  <c r="F583" i="4" a="1"/>
  <c r="E585" i="4" a="1"/>
  <c r="F585" i="4" a="1"/>
  <c r="E586" i="4" a="1"/>
  <c r="F586" i="4" a="1"/>
  <c r="E587" i="4" a="1"/>
  <c r="F587" i="4" a="1"/>
  <c r="E589" i="4" a="1"/>
  <c r="F589" i="4" a="1"/>
  <c r="E594" i="4" a="1"/>
  <c r="F594" i="4" a="1"/>
  <c r="E595" i="4" a="1"/>
  <c r="F595" i="4" a="1"/>
  <c r="E598" i="4" a="1"/>
  <c r="F598" i="4" a="1"/>
  <c r="E602" i="4" a="1"/>
  <c r="F602" i="4" a="1"/>
  <c r="E894" i="4" a="1"/>
  <c r="F894" i="4" a="1"/>
  <c r="E897" i="4" a="1"/>
  <c r="F897" i="4" a="1"/>
  <c r="E899" i="4" a="1"/>
  <c r="F899" i="4" a="1"/>
  <c r="E926" i="4" a="1"/>
  <c r="F926" i="4" a="1"/>
  <c r="E927" i="4" a="1"/>
  <c r="F927" i="4" a="1"/>
  <c r="E928" i="4" a="1"/>
  <c r="F928" i="4" a="1"/>
  <c r="D1978" i="4"/>
  <c r="E1978" i="4" a="1"/>
  <c r="F1978" i="4" a="1"/>
  <c r="E1368" i="4" a="1"/>
  <c r="F1368" i="4" a="1"/>
  <c r="E1369" i="4" a="1"/>
  <c r="F1369" i="4" a="1"/>
  <c r="E1374" i="4" a="1"/>
  <c r="E1387" i="4" a="1"/>
  <c r="F1387" i="4" a="1"/>
  <c r="E1395" i="4" a="1"/>
  <c r="F1395" i="4" a="1"/>
  <c r="E1408" i="4" a="1"/>
  <c r="F1408" i="4" a="1"/>
  <c r="F1416" i="4" a="1"/>
  <c r="E1439" i="4" a="1"/>
  <c r="F1439" i="4" a="1"/>
  <c r="E1446" i="4" a="1"/>
  <c r="F1452" i="4" a="1"/>
  <c r="E1463" i="4" a="1"/>
  <c r="E1464" i="4" a="1"/>
  <c r="E1466" i="4" a="1"/>
  <c r="E1467" i="4" a="1"/>
  <c r="F1489" i="4" a="1"/>
  <c r="F1497" i="4" a="1"/>
  <c r="E1499" i="4" a="1"/>
  <c r="F1500" i="4" a="1"/>
  <c r="E1501" i="4" a="1"/>
  <c r="E1502" i="4" a="1"/>
  <c r="F1502" i="4" a="1"/>
  <c r="F1746" i="4" a="1"/>
  <c r="E1749" i="4" a="1"/>
  <c r="F1757" i="4" a="1"/>
  <c r="E1762" i="4" a="1"/>
  <c r="E1764" i="4" a="1"/>
  <c r="F1765" i="4" a="1"/>
  <c r="E1785" i="4" a="1"/>
  <c r="E1794" i="4" a="1"/>
  <c r="F1794" i="4" a="1"/>
  <c r="E1795" i="4" a="1"/>
  <c r="F1795" i="4" a="1"/>
  <c r="E1796" i="4" a="1"/>
  <c r="E1797" i="4" a="1"/>
  <c r="F1798" i="4" a="1"/>
  <c r="F1799" i="4" a="1"/>
  <c r="E1802" i="4" a="1"/>
  <c r="F1804" i="4" a="1"/>
  <c r="E1806" i="4" a="1"/>
  <c r="F1808" i="4" a="1"/>
  <c r="F1809" i="4" a="1"/>
  <c r="E1812" i="4" a="1"/>
  <c r="F1815" i="4" a="1"/>
  <c r="E1819" i="4" a="1"/>
  <c r="F1820" i="4" a="1"/>
  <c r="E1822" i="4" a="1"/>
  <c r="F1823" i="4" a="1"/>
  <c r="F2082" i="4" a="1"/>
  <c r="E2112" i="4" a="1"/>
  <c r="F2112" i="4" a="1"/>
  <c r="E2154" i="4" a="1"/>
  <c r="F2154" i="4" a="1"/>
  <c r="E2165" i="4" a="1"/>
  <c r="F2165" i="4" a="1"/>
  <c r="E2167" i="4" a="1"/>
  <c r="F2167" i="4" a="1"/>
  <c r="E2168" i="4" a="1"/>
  <c r="F2168" i="4" a="1"/>
  <c r="E2171" i="4" a="1"/>
  <c r="F2171" i="4" a="1"/>
  <c r="E2173" i="4" a="1"/>
  <c r="F2173" i="4" a="1"/>
  <c r="E2176" i="4" a="1"/>
  <c r="F2176" i="4" a="1"/>
  <c r="E2179" i="4" a="1"/>
  <c r="F2179" i="4" a="1"/>
  <c r="E2181" i="4" a="1"/>
  <c r="F2181" i="4" a="1"/>
  <c r="E2186" i="4" a="1"/>
  <c r="F2186" i="4" a="1"/>
  <c r="E2188" i="4" a="1"/>
  <c r="F2188" i="4" a="1"/>
  <c r="E2190" i="4" a="1"/>
  <c r="F2190" i="4" a="1"/>
  <c r="E2191" i="4" a="1"/>
  <c r="F2191" i="4" a="1"/>
  <c r="E2196" i="4" a="1"/>
  <c r="F2196" i="4" a="1"/>
  <c r="E2197" i="4" a="1"/>
  <c r="F2197" i="4" a="1"/>
  <c r="E2199" i="4" a="1"/>
  <c r="F2199" i="4" a="1"/>
  <c r="E2203" i="4" a="1"/>
  <c r="F2203" i="4" a="1"/>
  <c r="E2205" i="4" a="1"/>
  <c r="F2205" i="4" a="1"/>
  <c r="E2207" i="4" a="1"/>
  <c r="F2207" i="4" a="1"/>
  <c r="E2208" i="4" a="1"/>
  <c r="F2208" i="4" a="1"/>
  <c r="E2209" i="4" a="1"/>
  <c r="F2209" i="4" a="1"/>
  <c r="E2222" i="4" a="1"/>
  <c r="F2222" i="4" a="1"/>
  <c r="E2224" i="4" a="1"/>
  <c r="F2224" i="4" a="1"/>
  <c r="E2225" i="4" a="1"/>
  <c r="F2225" i="4" a="1"/>
  <c r="E2226" i="4" a="1"/>
  <c r="F2226" i="4" a="1"/>
  <c r="E2231" i="4" a="1"/>
  <c r="F2231" i="4" a="1"/>
  <c r="E2243" i="4" a="1"/>
  <c r="F2243" i="4" a="1"/>
  <c r="E2250" i="4" a="1"/>
  <c r="F2250" i="4" a="1"/>
  <c r="E2252" i="4" a="1"/>
  <c r="F2252" i="4" a="1"/>
  <c r="E2253" i="4" a="1"/>
  <c r="F2253" i="4" a="1"/>
  <c r="E2255" i="4" a="1"/>
  <c r="F2255" i="4" a="1"/>
  <c r="E2258" i="4" a="1"/>
  <c r="F2258" i="4" a="1"/>
  <c r="E2261" i="4" a="1"/>
  <c r="F2261" i="4" a="1"/>
  <c r="E2266" i="4" a="1"/>
  <c r="F2266" i="4" a="1"/>
  <c r="E2267" i="4" a="1"/>
  <c r="F2267" i="4" a="1"/>
  <c r="E2272" i="4" a="1"/>
  <c r="F2272" i="4" a="1"/>
  <c r="E2274" i="4" a="1"/>
  <c r="F2274" i="4" a="1"/>
  <c r="E2275" i="4" a="1"/>
  <c r="F2275" i="4" a="1"/>
  <c r="E2277" i="4" a="1"/>
  <c r="F2277" i="4" a="1"/>
  <c r="E2278" i="4" a="1"/>
  <c r="F2278" i="4" a="1"/>
  <c r="E2279" i="4" a="1"/>
  <c r="F2279" i="4" a="1"/>
  <c r="E2281" i="4" a="1"/>
  <c r="F2281" i="4" a="1"/>
  <c r="E2284" i="4" a="1"/>
  <c r="F2284" i="4" a="1"/>
  <c r="E2285" i="4" a="1"/>
  <c r="F2285" i="4" a="1"/>
  <c r="E2286" i="4" a="1"/>
  <c r="F2286" i="4" a="1"/>
  <c r="E2287" i="4" a="1"/>
  <c r="F2287" i="4" a="1"/>
  <c r="E2289" i="4" a="1"/>
  <c r="E2950" i="4" a="1"/>
  <c r="F2950" i="4" a="1"/>
  <c r="E2972" i="4" a="1"/>
  <c r="F2972" i="4" a="1"/>
  <c r="E4572" i="4" a="1"/>
  <c r="F4572" i="4" a="1"/>
  <c r="E4576" i="4" a="1"/>
  <c r="F4576" i="4" a="1"/>
  <c r="E4601" i="4" a="1"/>
  <c r="F4601" i="4" a="1"/>
  <c r="E4608" i="4" a="1"/>
  <c r="F4608" i="4" a="1"/>
  <c r="E5054" i="4" a="1"/>
  <c r="F5054" i="4" a="1"/>
  <c r="E5069" i="4" a="1"/>
  <c r="F5069" i="4" a="1"/>
  <c r="E5416" i="4" a="1"/>
  <c r="F5416" i="4" a="1"/>
  <c r="E5419" i="4" a="1"/>
  <c r="F5419" i="4" a="1"/>
  <c r="E5470" i="4" a="1"/>
  <c r="F5470" i="4" a="1"/>
  <c r="E5489" i="4" a="1"/>
  <c r="F5489" i="4" a="1"/>
  <c r="E5496" i="4" a="1"/>
  <c r="F5496" i="4" a="1"/>
  <c r="E5499" i="4" a="1"/>
  <c r="F5499" i="4" a="1"/>
  <c r="E5502" i="4" a="1"/>
  <c r="F5502" i="4" a="1"/>
  <c r="E5521" i="4" a="1"/>
  <c r="F5521" i="4" a="1"/>
  <c r="E5528" i="4" a="1"/>
  <c r="F5528" i="4" a="1"/>
  <c r="D3605" i="4"/>
  <c r="D1857" i="4"/>
  <c r="D2366" i="4"/>
  <c r="D2519" i="4"/>
  <c r="D2370" i="4"/>
  <c r="D3596" i="4"/>
  <c r="D3603" i="4"/>
  <c r="D3613" i="4"/>
  <c r="D3622" i="4"/>
  <c r="D3633" i="4"/>
  <c r="D970" i="4"/>
  <c r="D983" i="4"/>
  <c r="D2879" i="4"/>
  <c r="D4585" i="4"/>
  <c r="D942" i="4"/>
  <c r="D940" i="4"/>
  <c r="D964" i="4"/>
  <c r="D966" i="4"/>
  <c r="D972" i="4"/>
  <c r="D1768" i="4"/>
  <c r="D932" i="4"/>
  <c r="D991" i="4"/>
  <c r="F2289" i="4" a="1"/>
  <c r="E2290" i="4" a="1"/>
  <c r="F2290" i="4" a="1"/>
  <c r="E2291" i="4" a="1"/>
  <c r="F2291" i="4" a="1"/>
  <c r="E2292" i="4" a="1"/>
  <c r="F2292" i="4" a="1"/>
  <c r="E2293" i="4" a="1"/>
  <c r="F2293" i="4" a="1"/>
  <c r="E2294" i="4" a="1"/>
  <c r="F2294" i="4" a="1"/>
  <c r="E2295" i="4" a="1"/>
  <c r="F2295" i="4" a="1"/>
  <c r="E2296" i="4" a="1"/>
  <c r="F2296" i="4" a="1"/>
  <c r="E2297" i="4" a="1"/>
  <c r="F2297" i="4" a="1"/>
  <c r="E2299" i="4" a="1"/>
  <c r="F2299" i="4" a="1"/>
  <c r="E2300" i="4" a="1"/>
  <c r="F2300" i="4" a="1"/>
  <c r="E2301" i="4" a="1"/>
  <c r="F2301" i="4" a="1"/>
  <c r="E2302" i="4" a="1"/>
  <c r="F2302" i="4" a="1"/>
  <c r="E2303" i="4" a="1"/>
  <c r="F2303" i="4" a="1"/>
  <c r="E2304" i="4" a="1"/>
  <c r="F2304" i="4" a="1"/>
  <c r="E2305" i="4" a="1"/>
  <c r="F2305" i="4" a="1"/>
  <c r="E2306" i="4" a="1"/>
  <c r="F2306" i="4" a="1"/>
  <c r="E2307" i="4" a="1"/>
  <c r="F2307" i="4" a="1"/>
  <c r="E2308" i="4" a="1"/>
  <c r="F2308" i="4" a="1"/>
  <c r="E2309" i="4" a="1"/>
  <c r="F2309" i="4" a="1"/>
  <c r="E2310" i="4" a="1"/>
  <c r="F2310" i="4" a="1"/>
  <c r="E2311" i="4" a="1"/>
  <c r="F2311" i="4" a="1"/>
  <c r="E2314" i="4" a="1"/>
  <c r="F2314" i="4" a="1"/>
  <c r="E2315" i="4" a="1"/>
  <c r="F2315" i="4" a="1"/>
  <c r="E2316" i="4" a="1"/>
  <c r="F2316" i="4" a="1"/>
  <c r="E2926" i="4" a="1"/>
  <c r="F2926" i="4" a="1"/>
  <c r="D1040" i="4"/>
  <c r="D1565" i="4"/>
  <c r="D2672" i="4"/>
  <c r="D4652" i="4"/>
  <c r="D522" i="4"/>
  <c r="D517" i="4"/>
  <c r="D528" i="4"/>
  <c r="D2465" i="4"/>
  <c r="D2514" i="4"/>
  <c r="D1849" i="4"/>
  <c r="D1851" i="4"/>
  <c r="D2328" i="4"/>
  <c r="D2330" i="4"/>
  <c r="D2656" i="4"/>
  <c r="D2659" i="4"/>
  <c r="D2326" i="4"/>
  <c r="D2331" i="4"/>
  <c r="D1573" i="4"/>
  <c r="D1590" i="4"/>
  <c r="D1597" i="4"/>
  <c r="D4655" i="4"/>
  <c r="D506" i="4"/>
  <c r="D527" i="4"/>
  <c r="D519" i="4"/>
  <c r="D560" i="4"/>
  <c r="D2482" i="4"/>
  <c r="D2528" i="4"/>
  <c r="D1767" i="4"/>
  <c r="D2530" i="4"/>
  <c r="D2365" i="4"/>
  <c r="D2368" i="4"/>
  <c r="D2483" i="4"/>
  <c r="D2513" i="4"/>
  <c r="D1659" i="4"/>
  <c r="D4549" i="4"/>
  <c r="D4277" i="4"/>
  <c r="E2317" i="4" a="1"/>
  <c r="F2317" i="4" a="1"/>
  <c r="E2320" i="4" a="1"/>
  <c r="F2320" i="4" a="1"/>
  <c r="E2321" i="4" a="1"/>
  <c r="F2321" i="4" a="1"/>
  <c r="E2322" i="4" a="1"/>
  <c r="F2322" i="4" a="1"/>
  <c r="E2323" i="4" a="1"/>
  <c r="F2323" i="4" a="1"/>
  <c r="E2324" i="4" a="1"/>
  <c r="F2324" i="4" a="1"/>
  <c r="E2328" i="4" a="1"/>
  <c r="F2328" i="4" a="1"/>
  <c r="E2329" i="4" a="1"/>
  <c r="F2329" i="4" a="1"/>
  <c r="E2333" i="4" a="1"/>
  <c r="F2333" i="4" a="1"/>
  <c r="E2336" i="4" a="1"/>
  <c r="F2336" i="4" a="1"/>
  <c r="E2337" i="4" a="1"/>
  <c r="F2337" i="4" a="1"/>
  <c r="E2339" i="4" a="1"/>
  <c r="F2339" i="4" a="1"/>
  <c r="E2343" i="4" a="1"/>
  <c r="F2343" i="4" a="1"/>
  <c r="E2347" i="4" a="1"/>
  <c r="F2347" i="4" a="1"/>
  <c r="E2348" i="4" a="1"/>
  <c r="F2348" i="4" a="1"/>
  <c r="E2349" i="4" a="1"/>
  <c r="F2349" i="4" a="1"/>
  <c r="E2353" i="4" a="1"/>
  <c r="F2353" i="4" a="1"/>
  <c r="E2358" i="4" a="1"/>
  <c r="F2358" i="4" a="1"/>
  <c r="D2524" i="4"/>
  <c r="D2369" i="4"/>
  <c r="D2371" i="4"/>
  <c r="D2382" i="4"/>
  <c r="D3627" i="4"/>
  <c r="D2587" i="4"/>
  <c r="D2598" i="4"/>
  <c r="D3584" i="4"/>
  <c r="D402" i="4"/>
  <c r="D3370" i="4"/>
  <c r="D2393" i="4"/>
  <c r="D3550" i="4"/>
  <c r="D4438" i="4"/>
  <c r="D961" i="4"/>
  <c r="D954" i="4"/>
  <c r="D3559" i="4"/>
  <c r="D3585" i="4"/>
  <c r="D2634" i="4"/>
  <c r="D4450" i="4"/>
  <c r="D958" i="4"/>
  <c r="D2747" i="4"/>
  <c r="D2626" i="4"/>
  <c r="D2636" i="4"/>
  <c r="D2584" i="4"/>
  <c r="D2613" i="4"/>
  <c r="D3569" i="4"/>
  <c r="D3555" i="4"/>
  <c r="D2553" i="4"/>
  <c r="D2568" i="4"/>
  <c r="D2614" i="4"/>
  <c r="D2618" i="4"/>
  <c r="D2646" i="4"/>
  <c r="D4778" i="4"/>
  <c r="D2383" i="4"/>
  <c r="D2105" i="4"/>
  <c r="D2388" i="4"/>
  <c r="D3371" i="4"/>
  <c r="E2359" i="4" a="1"/>
  <c r="F2359" i="4" a="1"/>
  <c r="E2378" i="4" a="1"/>
  <c r="F2378" i="4" a="1"/>
  <c r="E2388" i="4" a="1"/>
  <c r="F2388" i="4" a="1"/>
  <c r="E2465" i="4" a="1"/>
  <c r="F2465" i="4" a="1"/>
  <c r="E2468" i="4" a="1"/>
  <c r="F2468" i="4" a="1"/>
  <c r="E2469" i="4" a="1"/>
  <c r="F2469" i="4" a="1"/>
  <c r="E2471" i="4" a="1"/>
  <c r="F2471" i="4" a="1"/>
  <c r="E2480" i="4" a="1"/>
  <c r="F2480" i="4" a="1"/>
  <c r="E2481" i="4" a="1"/>
  <c r="F2481" i="4" a="1"/>
  <c r="E2483" i="4" a="1"/>
  <c r="F2483" i="4" a="1"/>
  <c r="E2485" i="4" a="1"/>
  <c r="F2485" i="4" a="1"/>
  <c r="E2493" i="4" a="1"/>
  <c r="F2502" i="4" a="1"/>
  <c r="D1009" i="4"/>
  <c r="D1905" i="4"/>
  <c r="D2265" i="4"/>
  <c r="D916" i="4"/>
  <c r="D1758" i="4"/>
  <c r="D1031" i="4"/>
  <c r="E1923" i="4" a="1"/>
  <c r="F1958" i="4" a="1"/>
  <c r="F1914" i="4" a="1"/>
  <c r="F2025" i="4" a="1"/>
  <c r="E2035" i="4" a="1"/>
  <c r="E2050" i="4" a="1"/>
  <c r="E2062" i="4" a="1"/>
  <c r="F2166" i="4" a="1"/>
  <c r="E2177" i="4" a="1"/>
  <c r="E2198" i="4" a="1"/>
  <c r="E2280" i="4" a="1"/>
  <c r="F2280" i="4" a="1"/>
  <c r="F2326" i="4" a="1"/>
  <c r="F2372" i="4" a="1"/>
  <c r="F2375" i="4" a="1"/>
  <c r="E2379" i="4" a="1"/>
  <c r="F2462" i="4" a="1"/>
  <c r="E2484" i="4" a="1"/>
  <c r="F2484" i="4" a="1"/>
  <c r="E2495" i="4" a="1"/>
  <c r="E2503" i="4" a="1"/>
  <c r="D1026" i="4"/>
  <c r="D178" i="4"/>
  <c r="F1933" i="4" a="1"/>
  <c r="E1937" i="4" a="1"/>
  <c r="E1951" i="4" a="1"/>
  <c r="E1900" i="4" a="1"/>
  <c r="E1902" i="4" a="1"/>
  <c r="F1923" i="4" a="1"/>
  <c r="F1924" i="4" a="1"/>
  <c r="E1932" i="4" a="1"/>
  <c r="E1933" i="4" a="1"/>
  <c r="F1989" i="4" a="1"/>
  <c r="E2502" i="4" a="1"/>
  <c r="F2050" i="4" a="1"/>
  <c r="F2061" i="4" a="1"/>
  <c r="F2062" i="4" a="1"/>
  <c r="E2068" i="4" a="1"/>
  <c r="E2103" i="4" a="1"/>
  <c r="F2334" i="4" a="1"/>
  <c r="F2335" i="4" a="1"/>
  <c r="E2341" i="4" a="1"/>
  <c r="E2371" i="4" a="1"/>
  <c r="F2374" i="4" a="1"/>
  <c r="F2379" i="4" a="1"/>
  <c r="E2396" i="4" a="1"/>
  <c r="F2402" i="4" a="1"/>
  <c r="E2414" i="4" a="1"/>
  <c r="F2422" i="4" a="1"/>
  <c r="F2435" i="4" a="1"/>
  <c r="E2467" i="4" a="1"/>
  <c r="E2473" i="4" a="1"/>
  <c r="F2492" i="4" a="1"/>
  <c r="D190" i="4"/>
  <c r="D1938" i="4"/>
  <c r="E1955" i="4" a="1"/>
  <c r="E1539" i="4" a="1"/>
  <c r="F1899" i="4" a="1"/>
  <c r="E1901" i="4" a="1"/>
  <c r="F1902" i="4" a="1"/>
  <c r="F1925" i="4" a="1"/>
  <c r="F1984" i="4" a="1"/>
  <c r="F1985" i="4" a="1"/>
  <c r="E1989" i="4" a="1"/>
  <c r="E2041" i="4" a="1"/>
  <c r="F2041" i="4" a="1"/>
  <c r="F2047" i="4" a="1"/>
  <c r="E2184" i="4" a="1"/>
  <c r="E2332" i="4" a="1"/>
  <c r="E2334" i="4" a="1"/>
  <c r="E2335" i="4" a="1"/>
  <c r="E2386" i="4" a="1"/>
  <c r="F2396" i="4" a="1"/>
  <c r="E2403" i="4" a="1"/>
  <c r="F2414" i="4" a="1"/>
  <c r="E2429" i="4" a="1"/>
  <c r="E2462" i="4" a="1"/>
  <c r="F2475" i="4" a="1"/>
  <c r="D2617" i="4"/>
  <c r="D2651" i="4"/>
  <c r="D2565" i="4"/>
  <c r="D4557" i="4"/>
  <c r="D1939" i="4"/>
  <c r="D1942" i="4"/>
  <c r="D1944" i="4"/>
  <c r="F1955" i="4" a="1"/>
  <c r="E1943" i="4" a="1"/>
  <c r="E1986" i="4" a="1"/>
  <c r="E2491" i="4" a="1"/>
  <c r="E2047" i="4" a="1"/>
  <c r="F2103" i="4" a="1"/>
  <c r="F2170" i="4" a="1"/>
  <c r="F2182" i="4" a="1"/>
  <c r="F2325" i="4" a="1"/>
  <c r="F2327" i="4" a="1"/>
  <c r="F2376" i="4" a="1"/>
  <c r="E2472" i="4" a="1"/>
  <c r="E2475" i="4" a="1"/>
  <c r="F2478" i="4" a="1"/>
  <c r="D1419" i="4"/>
  <c r="D2310" i="4"/>
  <c r="D236" i="4"/>
  <c r="F1943" i="4" a="1"/>
  <c r="E1899" i="4" a="1"/>
  <c r="F1900" i="4" a="1"/>
  <c r="F1901" i="4" a="1"/>
  <c r="F1937" i="4" a="1"/>
  <c r="E2025" i="4" a="1"/>
  <c r="F2045" i="4" a="1"/>
  <c r="F2331" i="4" a="1"/>
  <c r="E2374" i="4" a="1"/>
  <c r="F2429" i="4" a="1"/>
  <c r="E2463" i="4" a="1"/>
  <c r="F2467" i="4" a="1"/>
  <c r="E2470" i="4" a="1"/>
  <c r="F2470" i="4" a="1"/>
  <c r="D832" i="4"/>
  <c r="D833" i="4"/>
  <c r="E1925" i="4" a="1"/>
  <c r="E1614" i="4" a="1"/>
  <c r="F1904" i="4" a="1"/>
  <c r="F2493" i="4" a="1"/>
  <c r="F2037" i="4" a="1"/>
  <c r="E2061" i="4" a="1"/>
  <c r="E2064" i="4" a="1"/>
  <c r="E2182" i="4" a="1"/>
  <c r="F2184" i="4" a="1"/>
  <c r="E2499" i="4" a="1"/>
  <c r="F3411" i="4" a="1"/>
  <c r="F1539" i="4" a="1"/>
  <c r="F1614" i="4" a="1"/>
  <c r="F1961" i="4" a="1"/>
  <c r="F2491" i="4" a="1"/>
  <c r="F2035" i="4" a="1"/>
  <c r="E2037" i="4" a="1"/>
  <c r="E2045" i="4" a="1"/>
  <c r="F2068" i="4" a="1"/>
  <c r="F2177" i="4" a="1"/>
  <c r="E2325" i="4" a="1"/>
  <c r="E2327" i="4" a="1"/>
  <c r="E2331" i="4" a="1"/>
  <c r="F2332" i="4" a="1"/>
  <c r="F2338" i="4" a="1"/>
  <c r="E2367" i="4" a="1"/>
  <c r="F2367" i="4" a="1"/>
  <c r="F2371" i="4" a="1"/>
  <c r="E2375" i="4" a="1"/>
  <c r="F2463" i="4" a="1"/>
  <c r="F2472" i="4" a="1"/>
  <c r="F2473" i="4" a="1"/>
  <c r="E2478" i="4" a="1"/>
  <c r="E112" i="4" a="1"/>
  <c r="F112" i="4" a="1"/>
  <c r="E126" i="4" a="1"/>
  <c r="F126" i="4" a="1"/>
  <c r="E1455" i="4" a="1"/>
  <c r="F1455" i="4" a="1"/>
  <c r="F1456" i="4" a="1"/>
  <c r="E1460" i="4" a="1"/>
  <c r="E1461" i="4" a="1"/>
  <c r="F1461" i="4" a="1"/>
  <c r="F1463" i="4" a="1"/>
  <c r="F1464" i="4" a="1"/>
  <c r="E1471" i="4" a="1"/>
  <c r="F1471" i="4" a="1"/>
  <c r="F1472" i="4" a="1"/>
  <c r="E1474" i="4" a="1"/>
  <c r="F1474" i="4" a="1"/>
  <c r="E1477" i="4" a="1"/>
  <c r="E1479" i="4" a="1"/>
  <c r="E1480" i="4" a="1"/>
  <c r="E1483" i="4" a="1"/>
  <c r="E1486" i="4" a="1"/>
  <c r="E1487" i="4" a="1"/>
  <c r="E1488" i="4" a="1"/>
  <c r="E1490" i="4" a="1"/>
  <c r="F1490" i="4" a="1"/>
  <c r="E1495" i="4" a="1"/>
  <c r="E1496" i="4" a="1"/>
  <c r="E1500" i="4" a="1"/>
  <c r="F1501" i="4" a="1"/>
  <c r="E3410" i="4" a="1"/>
  <c r="E1927" i="4" a="1"/>
  <c r="E1904" i="4" a="1"/>
  <c r="F1951" i="4" a="1"/>
  <c r="F2064" i="4" a="1"/>
  <c r="E2166" i="4" a="1"/>
  <c r="E2170" i="4" a="1"/>
  <c r="F2198" i="4" a="1"/>
  <c r="E2326" i="4" a="1"/>
  <c r="E2338" i="4" a="1"/>
  <c r="E2340" i="4" a="1"/>
  <c r="F2340" i="4" a="1"/>
  <c r="F2341" i="4" a="1"/>
  <c r="E2372" i="4" a="1"/>
  <c r="E2376" i="4" a="1"/>
  <c r="F2386" i="4" a="1"/>
  <c r="E2402" i="4" a="1"/>
  <c r="F2403" i="4" a="1"/>
  <c r="E2422" i="4" a="1"/>
  <c r="E2435" i="4" a="1"/>
  <c r="E2518" i="4" a="1"/>
  <c r="F2518" i="4" a="1"/>
  <c r="E2548" i="4" a="1"/>
  <c r="F2548" i="4" a="1"/>
  <c r="E2550" i="4" a="1"/>
  <c r="F2550" i="4" a="1"/>
  <c r="E2654" i="4" a="1"/>
  <c r="F2654" i="4" a="1"/>
  <c r="E4557" i="4" a="1"/>
  <c r="F4557" i="4" a="1"/>
  <c r="E4590" i="4" a="1"/>
  <c r="F4590" i="4" a="1"/>
  <c r="E4592" i="4" a="1"/>
  <c r="F4592" i="4" a="1"/>
  <c r="E4593" i="4" a="1"/>
  <c r="F4593" i="4" a="1"/>
  <c r="E4596" i="4" a="1"/>
  <c r="F4596" i="4" a="1"/>
  <c r="E5055" i="4" a="1"/>
  <c r="F5055" i="4" a="1"/>
  <c r="E5056" i="4" a="1"/>
  <c r="F5056" i="4" a="1"/>
  <c r="E5058" i="4" a="1"/>
  <c r="F5058" i="4" a="1"/>
  <c r="E5059" i="4" a="1"/>
  <c r="F5059" i="4" a="1"/>
  <c r="E5060" i="4" a="1"/>
  <c r="F5060" i="4" a="1"/>
  <c r="E5062" i="4" a="1"/>
  <c r="F5062" i="4" a="1"/>
  <c r="E5063" i="4" a="1"/>
  <c r="F5063" i="4" a="1"/>
  <c r="E5064" i="4" a="1"/>
  <c r="F5064" i="4" a="1"/>
  <c r="E5065" i="4" a="1"/>
  <c r="F5065" i="4" a="1"/>
  <c r="E5066" i="4" a="1"/>
  <c r="F5066" i="4" a="1"/>
  <c r="E5067" i="4" a="1"/>
  <c r="F5067" i="4" a="1"/>
  <c r="E5070" i="4" a="1"/>
  <c r="F5070" i="4" a="1"/>
  <c r="E5071" i="4" a="1"/>
  <c r="F5071" i="4" a="1"/>
  <c r="E5072" i="4" a="1"/>
  <c r="F5072" i="4" a="1"/>
  <c r="E5073" i="4" a="1"/>
  <c r="F5073" i="4" a="1"/>
  <c r="E5404" i="4" a="1"/>
  <c r="F5404" i="4" a="1"/>
  <c r="E5405" i="4" a="1"/>
  <c r="F5405" i="4" a="1"/>
  <c r="E5407" i="4" a="1"/>
  <c r="F5407" i="4" a="1"/>
  <c r="E5408" i="4" a="1"/>
  <c r="F5408" i="4" a="1"/>
  <c r="E5430" i="4" a="1"/>
  <c r="F5430" i="4" a="1"/>
  <c r="E5436" i="4" a="1"/>
  <c r="F5436" i="4" a="1"/>
  <c r="E5461" i="4" a="1"/>
  <c r="F5461" i="4" a="1"/>
  <c r="E5464" i="4" a="1"/>
  <c r="F5464" i="4" a="1"/>
  <c r="E5473" i="4" a="1"/>
  <c r="F5473" i="4" a="1"/>
  <c r="E5474" i="4" a="1"/>
  <c r="F5474" i="4" a="1"/>
  <c r="E5481" i="4" a="1"/>
  <c r="F5481" i="4" a="1"/>
  <c r="E5485" i="4" a="1"/>
  <c r="F5485" i="4" a="1"/>
  <c r="E5487" i="4" a="1"/>
  <c r="F5487" i="4" a="1"/>
  <c r="E5490" i="4" a="1"/>
  <c r="F5490" i="4" a="1"/>
  <c r="E5505" i="4" a="1"/>
  <c r="F5505" i="4" a="1"/>
  <c r="E5511" i="4" a="1"/>
  <c r="F5511" i="4" a="1"/>
  <c r="E5522" i="4" a="1"/>
  <c r="F5522" i="4" a="1"/>
  <c r="E5523" i="4" a="1"/>
  <c r="F5523" i="4" a="1"/>
  <c r="E5532" i="4" a="1"/>
  <c r="F5532" i="4" a="1"/>
  <c r="E5540" i="4" a="1"/>
  <c r="F5540" i="4" a="1"/>
  <c r="E5545" i="4" a="1"/>
  <c r="F5545" i="4" a="1"/>
  <c r="E5549" i="4" a="1"/>
  <c r="F5549" i="4" a="1"/>
  <c r="E5550" i="4" a="1"/>
  <c r="F5550" i="4" a="1"/>
  <c r="E5558" i="4" a="1"/>
  <c r="F5558" i="4" a="1"/>
  <c r="E5564" i="4" a="1"/>
  <c r="F5564" i="4" a="1"/>
  <c r="E5567" i="4" a="1"/>
  <c r="F5567" i="4" a="1"/>
  <c r="E5576" i="4" a="1"/>
  <c r="F5576" i="4" a="1"/>
  <c r="E5577" i="4" a="1"/>
  <c r="F5577" i="4" a="1"/>
  <c r="E5579" i="4" a="1"/>
  <c r="F5579" i="4" a="1"/>
  <c r="E5581" i="4" a="1"/>
  <c r="F5581" i="4" a="1"/>
  <c r="E5583" i="4" a="1"/>
  <c r="F5583" i="4" a="1"/>
  <c r="E5584" i="4" a="1"/>
  <c r="F5584" i="4" a="1"/>
  <c r="E5586" i="4" a="1"/>
  <c r="F5586" i="4" a="1"/>
  <c r="E5587" i="4" a="1"/>
  <c r="F5587" i="4" a="1"/>
  <c r="E5593" i="4" a="1"/>
  <c r="F5593" i="4" a="1"/>
  <c r="E5601" i="4" a="1"/>
  <c r="F5601" i="4" a="1"/>
  <c r="E5609" i="4" a="1"/>
  <c r="F5609" i="4" a="1"/>
  <c r="E5613" i="4" a="1"/>
  <c r="F5613" i="4" a="1"/>
  <c r="E5621" i="4" a="1"/>
  <c r="F5621" i="4" a="1"/>
  <c r="E5628" i="4" a="1"/>
  <c r="F5628" i="4" a="1"/>
  <c r="E5632" i="4" a="1"/>
  <c r="F5632" i="4" a="1"/>
  <c r="E5633" i="4" a="1"/>
  <c r="F5633" i="4" a="1"/>
  <c r="E5639" i="4" a="1"/>
  <c r="F5639" i="4" a="1"/>
  <c r="E5656" i="4" a="1"/>
  <c r="F5656" i="4" a="1"/>
  <c r="E5665" i="4" a="1"/>
  <c r="F5665" i="4" a="1"/>
  <c r="E5666" i="4" a="1"/>
  <c r="F5666" i="4" a="1"/>
  <c r="D2282" i="4"/>
  <c r="D2314" i="4"/>
  <c r="D2279" i="4"/>
  <c r="D2342" i="4"/>
  <c r="D2317" i="4"/>
  <c r="D2347" i="4"/>
  <c r="D2349" i="4"/>
  <c r="D2351" i="4"/>
  <c r="D2356" i="4"/>
  <c r="D2357" i="4"/>
  <c r="D2182" i="4"/>
  <c r="D2207" i="4"/>
  <c r="D2224" i="4"/>
  <c r="D1899" i="4"/>
  <c r="D210" i="4"/>
  <c r="D2919" i="4"/>
  <c r="D2935" i="4"/>
  <c r="D2941" i="4"/>
  <c r="D2945" i="4"/>
  <c r="D2949" i="4"/>
  <c r="D2955" i="4"/>
  <c r="D2970" i="4"/>
  <c r="D2988" i="4"/>
  <c r="D3531" i="4"/>
  <c r="D4382" i="4"/>
  <c r="D199" i="4"/>
  <c r="D200" i="4"/>
  <c r="D206" i="4"/>
  <c r="D2952" i="4"/>
  <c r="D2980" i="4"/>
  <c r="D3506" i="4"/>
  <c r="D4389" i="4"/>
  <c r="D4397" i="4"/>
  <c r="D2297" i="4"/>
  <c r="D2943" i="4"/>
  <c r="D2954" i="4"/>
  <c r="D2969" i="4"/>
  <c r="D4331" i="4"/>
  <c r="D186" i="4"/>
  <c r="E2563" i="4" a="1"/>
  <c r="F2563" i="4" a="1"/>
  <c r="E3535" i="4" a="1"/>
  <c r="F3535" i="4" a="1"/>
  <c r="D2360" i="4"/>
  <c r="D2007" i="4"/>
  <c r="D2588" i="4"/>
  <c r="D4635" i="4"/>
  <c r="D4646" i="4"/>
  <c r="D4631" i="4"/>
  <c r="D4643" i="4"/>
  <c r="D4623" i="4"/>
  <c r="D4636" i="4"/>
  <c r="D4645" i="4"/>
  <c r="D4648" i="4"/>
  <c r="D1946" i="4"/>
  <c r="D3693" i="4"/>
  <c r="D1746" i="4"/>
  <c r="D1775" i="4"/>
  <c r="D1777" i="4"/>
  <c r="D1781" i="4"/>
  <c r="D1774" i="4"/>
  <c r="D2982" i="4"/>
  <c r="D1391" i="4"/>
  <c r="D1405" i="4"/>
  <c r="D1413" i="4"/>
  <c r="D1418" i="4"/>
  <c r="D1429" i="4"/>
  <c r="D1435" i="4"/>
  <c r="D1618" i="4"/>
  <c r="D1622" i="4"/>
  <c r="D1639" i="4"/>
  <c r="D1647" i="4"/>
  <c r="D1653" i="4"/>
  <c r="D1666" i="4"/>
  <c r="D1679" i="4"/>
  <c r="D1680" i="4"/>
  <c r="D1831" i="4"/>
  <c r="D1833" i="4"/>
  <c r="D2290" i="4"/>
  <c r="D2294" i="4"/>
  <c r="D1124" i="4"/>
  <c r="D1277" i="4"/>
  <c r="D1298" i="4"/>
  <c r="D329" i="4"/>
  <c r="D169" i="4"/>
  <c r="D181" i="4"/>
  <c r="D195" i="4"/>
  <c r="D203" i="4"/>
  <c r="D224" i="4"/>
  <c r="D975" i="4"/>
  <c r="D1776" i="4"/>
  <c r="D1772" i="4"/>
  <c r="D1782" i="4"/>
  <c r="D1783" i="4"/>
  <c r="D4420" i="4"/>
  <c r="D1393" i="4"/>
  <c r="D2307" i="4"/>
  <c r="D2676" i="4"/>
  <c r="D2680" i="4"/>
  <c r="D1108" i="4"/>
  <c r="D1114" i="4"/>
  <c r="D1117" i="4"/>
  <c r="D1281" i="4"/>
  <c r="D1310" i="4"/>
  <c r="D4298" i="4"/>
  <c r="D4390" i="4"/>
  <c r="D170" i="4"/>
  <c r="D172" i="4"/>
  <c r="D184" i="4"/>
  <c r="D189" i="4"/>
  <c r="D4773" i="4"/>
  <c r="D324" i="4"/>
  <c r="D196" i="4"/>
  <c r="D204" i="4"/>
  <c r="D208" i="4"/>
  <c r="D213" i="4"/>
  <c r="D1815" i="4"/>
  <c r="D2575" i="4"/>
  <c r="D1409" i="4"/>
  <c r="D1430" i="4"/>
  <c r="D1445" i="4"/>
  <c r="D1453" i="4"/>
  <c r="D1625" i="4"/>
  <c r="D1629" i="4"/>
  <c r="D1634" i="4"/>
  <c r="D1646" i="4"/>
  <c r="D1660" i="4"/>
  <c r="D1664" i="4"/>
  <c r="D1669" i="4"/>
  <c r="D1671" i="4"/>
  <c r="D1677" i="4"/>
  <c r="D1708" i="4"/>
  <c r="D1711" i="4"/>
  <c r="D1720" i="4"/>
  <c r="D1739" i="4"/>
  <c r="D2296" i="4"/>
  <c r="D2308" i="4"/>
  <c r="D1127" i="4"/>
  <c r="D1275" i="4"/>
  <c r="D1289" i="4"/>
  <c r="D1297" i="4"/>
  <c r="D1300" i="4"/>
  <c r="D1438" i="4"/>
  <c r="D1446" i="4"/>
  <c r="D1451" i="4"/>
  <c r="D325" i="4"/>
  <c r="D193" i="4"/>
  <c r="D198" i="4"/>
  <c r="D209" i="4"/>
  <c r="D218" i="4"/>
  <c r="D264" i="4"/>
  <c r="E134" i="4" a="1"/>
  <c r="F134" i="4" a="1"/>
  <c r="E136" i="4" a="1"/>
  <c r="F136" i="4" a="1"/>
  <c r="E150" i="4" a="1"/>
  <c r="F150" i="4" a="1"/>
  <c r="E422" i="4" a="1"/>
  <c r="F422" i="4" a="1"/>
  <c r="E1914" i="4" a="1"/>
  <c r="E1924" i="4" a="1"/>
  <c r="F1927" i="4" a="1"/>
  <c r="F1932" i="4" a="1"/>
  <c r="E1958" i="4" a="1"/>
  <c r="E1961" i="4" a="1"/>
  <c r="F2495" i="4" a="1"/>
  <c r="E3411" i="4" a="1"/>
  <c r="F484" i="4" a="1"/>
  <c r="E489" i="4" a="1"/>
  <c r="F491" i="4" a="1"/>
  <c r="E493" i="4" a="1"/>
  <c r="E2505" i="4" a="1"/>
  <c r="F2505" i="4" a="1"/>
  <c r="E2506" i="4" a="1"/>
  <c r="F2506" i="4" a="1"/>
  <c r="E2507" i="4" a="1"/>
  <c r="F2507" i="4" a="1"/>
  <c r="E2509" i="4" a="1"/>
  <c r="F2509" i="4" a="1"/>
  <c r="E2510" i="4" a="1"/>
  <c r="F2510" i="4" a="1"/>
  <c r="E2511" i="4" a="1"/>
  <c r="F2511" i="4" a="1"/>
  <c r="E2513" i="4" a="1"/>
  <c r="F2513" i="4" a="1"/>
  <c r="E2514" i="4" a="1"/>
  <c r="F2514" i="4" a="1"/>
  <c r="E2515" i="4" a="1"/>
  <c r="F2515" i="4" a="1"/>
  <c r="E2516" i="4" a="1"/>
  <c r="F2516" i="4" a="1"/>
  <c r="E2517" i="4" a="1"/>
  <c r="F2517" i="4" a="1"/>
  <c r="E2519" i="4" a="1"/>
  <c r="F2519" i="4" a="1"/>
  <c r="E2520" i="4" a="1"/>
  <c r="F2520" i="4" a="1"/>
  <c r="E2521" i="4" a="1"/>
  <c r="F2521" i="4" a="1"/>
  <c r="E2523" i="4" a="1"/>
  <c r="F2523" i="4" a="1"/>
  <c r="E2525" i="4" a="1"/>
  <c r="F2525" i="4" a="1"/>
  <c r="E2526" i="4" a="1"/>
  <c r="F2526" i="4" a="1"/>
  <c r="E2527" i="4" a="1"/>
  <c r="F2527" i="4" a="1"/>
  <c r="E2528" i="4" a="1"/>
  <c r="F2528" i="4" a="1"/>
  <c r="E2529" i="4" a="1"/>
  <c r="F2529" i="4" a="1"/>
  <c r="E2530" i="4" a="1"/>
  <c r="F2530" i="4" a="1"/>
  <c r="E2532" i="4" a="1"/>
  <c r="F2532" i="4" a="1"/>
  <c r="E2533" i="4" a="1"/>
  <c r="F2533" i="4" a="1"/>
  <c r="E2534" i="4" a="1"/>
  <c r="F2534" i="4" a="1"/>
  <c r="E2542" i="4" a="1"/>
  <c r="F2542" i="4" a="1"/>
  <c r="E2547" i="4" a="1"/>
  <c r="F2547" i="4" a="1"/>
  <c r="E2549" i="4" a="1"/>
  <c r="F2549" i="4" a="1"/>
  <c r="E2564" i="4" a="1"/>
  <c r="F2564" i="4" a="1"/>
  <c r="E2565" i="4" a="1"/>
  <c r="F2565" i="4" a="1"/>
  <c r="E2566" i="4" a="1"/>
  <c r="F2566" i="4" a="1"/>
  <c r="E2567" i="4" a="1"/>
  <c r="F2567" i="4" a="1"/>
  <c r="E2568" i="4" a="1"/>
  <c r="F2568" i="4" a="1"/>
  <c r="E2569" i="4" a="1"/>
  <c r="F2569" i="4" a="1"/>
  <c r="E2570" i="4" a="1"/>
  <c r="F2570" i="4" a="1"/>
  <c r="E2571" i="4" a="1"/>
  <c r="F2571" i="4" a="1"/>
  <c r="E2572" i="4" a="1"/>
  <c r="F2572" i="4" a="1"/>
  <c r="E2573" i="4" a="1"/>
  <c r="F2573" i="4" a="1"/>
  <c r="E2574" i="4" a="1"/>
  <c r="F2574" i="4" a="1"/>
  <c r="E2575" i="4" a="1"/>
  <c r="F2575" i="4" a="1"/>
  <c r="E2576" i="4" a="1"/>
  <c r="F2576" i="4" a="1"/>
  <c r="E2577" i="4" a="1"/>
  <c r="F2577" i="4" a="1"/>
  <c r="E2578" i="4" a="1"/>
  <c r="F2578" i="4" a="1"/>
  <c r="E2579" i="4" a="1"/>
  <c r="F2579" i="4" a="1"/>
  <c r="E2580" i="4" a="1"/>
  <c r="F2580" i="4" a="1"/>
  <c r="E2581" i="4" a="1"/>
  <c r="F2581" i="4" a="1"/>
  <c r="E2582" i="4" a="1"/>
  <c r="F2582" i="4" a="1"/>
  <c r="E2583" i="4" a="1"/>
  <c r="F2583" i="4" a="1"/>
  <c r="E2584" i="4" a="1"/>
  <c r="F2584" i="4" a="1"/>
  <c r="E2585" i="4" a="1"/>
  <c r="F2585" i="4" a="1"/>
  <c r="E2586" i="4" a="1"/>
  <c r="F2586" i="4" a="1"/>
  <c r="E2589" i="4" a="1"/>
  <c r="F2589" i="4" a="1"/>
  <c r="E2590" i="4" a="1"/>
  <c r="F2590" i="4" a="1"/>
  <c r="E2591" i="4" a="1"/>
  <c r="F2591" i="4" a="1"/>
  <c r="E2592" i="4" a="1"/>
  <c r="F2592" i="4" a="1"/>
  <c r="E2593" i="4" a="1"/>
  <c r="F2593" i="4" a="1"/>
  <c r="E2594" i="4" a="1"/>
  <c r="F2594" i="4" a="1"/>
  <c r="E2595" i="4" a="1"/>
  <c r="F2595" i="4" a="1"/>
  <c r="E2596" i="4" a="1"/>
  <c r="F2596" i="4" a="1"/>
  <c r="E2597" i="4" a="1"/>
  <c r="F2597" i="4" a="1"/>
  <c r="E2598" i="4" a="1"/>
  <c r="F2598" i="4" a="1"/>
  <c r="E2599" i="4" a="1"/>
  <c r="F2599" i="4" a="1"/>
  <c r="E2600" i="4" a="1"/>
  <c r="F2600" i="4" a="1"/>
  <c r="E2601" i="4" a="1"/>
  <c r="F2601" i="4" a="1"/>
  <c r="E2602" i="4" a="1"/>
  <c r="F2602" i="4" a="1"/>
  <c r="E2605" i="4" a="1"/>
  <c r="F2605" i="4" a="1"/>
  <c r="E2606" i="4" a="1"/>
  <c r="F2606" i="4" a="1"/>
  <c r="E2607" i="4" a="1"/>
  <c r="F2607" i="4" a="1"/>
  <c r="E2608" i="4" a="1"/>
  <c r="F2608" i="4" a="1"/>
  <c r="E2609" i="4" a="1"/>
  <c r="F2609" i="4" a="1"/>
  <c r="E2610" i="4" a="1"/>
  <c r="F2610" i="4" a="1"/>
  <c r="E2611" i="4" a="1"/>
  <c r="F2611" i="4" a="1"/>
  <c r="E2612" i="4" a="1"/>
  <c r="F2612" i="4" a="1"/>
  <c r="E2613" i="4" a="1"/>
  <c r="F2613" i="4" a="1"/>
  <c r="E2614" i="4" a="1"/>
  <c r="F2614" i="4" a="1"/>
  <c r="E2615" i="4" a="1"/>
  <c r="F2615" i="4" a="1"/>
  <c r="E2616" i="4" a="1"/>
  <c r="F2616" i="4" a="1"/>
  <c r="E2617" i="4" a="1"/>
  <c r="F2617" i="4" a="1"/>
  <c r="E2618" i="4" a="1"/>
  <c r="F2618" i="4" a="1"/>
  <c r="E2619" i="4" a="1"/>
  <c r="F2619" i="4" a="1"/>
  <c r="E2620" i="4" a="1"/>
  <c r="F2620" i="4" a="1"/>
  <c r="E2623" i="4" a="1"/>
  <c r="F2623" i="4" a="1"/>
  <c r="E2625" i="4" a="1"/>
  <c r="F2625" i="4" a="1"/>
  <c r="E2627" i="4" a="1"/>
  <c r="F2627" i="4" a="1"/>
  <c r="E2628" i="4" a="1"/>
  <c r="F2628" i="4" a="1"/>
  <c r="E2630" i="4" a="1"/>
  <c r="F2630" i="4" a="1"/>
  <c r="E2631" i="4" a="1"/>
  <c r="F2631" i="4" a="1"/>
  <c r="E2633" i="4" a="1"/>
  <c r="F2633" i="4" a="1"/>
  <c r="E2634" i="4" a="1"/>
  <c r="F2634" i="4" a="1"/>
  <c r="E2635" i="4" a="1"/>
  <c r="F2635" i="4" a="1"/>
  <c r="E2637" i="4" a="1"/>
  <c r="F2637" i="4" a="1"/>
  <c r="E2638" i="4" a="1"/>
  <c r="F2638" i="4" a="1"/>
  <c r="E2639" i="4" a="1"/>
  <c r="F2639" i="4" a="1"/>
  <c r="E2641" i="4" a="1"/>
  <c r="F2641" i="4" a="1"/>
  <c r="E2642" i="4" a="1"/>
  <c r="F2642" i="4" a="1"/>
  <c r="E2643" i="4" a="1"/>
  <c r="F2643" i="4" a="1"/>
  <c r="E2644" i="4" a="1"/>
  <c r="F2644" i="4" a="1"/>
  <c r="E2645" i="4" a="1"/>
  <c r="F2645" i="4" a="1"/>
  <c r="E2646" i="4" a="1"/>
  <c r="F2646" i="4" a="1"/>
  <c r="E2647" i="4" a="1"/>
  <c r="F2647" i="4" a="1"/>
  <c r="E2648" i="4" a="1"/>
  <c r="F2648" i="4" a="1"/>
  <c r="E2649" i="4" a="1"/>
  <c r="F2649" i="4" a="1"/>
  <c r="E2650" i="4" a="1"/>
  <c r="F2650" i="4" a="1"/>
  <c r="E2651" i="4" a="1"/>
  <c r="F2651" i="4" a="1"/>
  <c r="E2652" i="4" a="1"/>
  <c r="F2652" i="4" a="1"/>
  <c r="E2655" i="4" a="1"/>
  <c r="F2655" i="4" a="1"/>
  <c r="E2656" i="4" a="1"/>
  <c r="F2656" i="4" a="1"/>
  <c r="E2657" i="4" a="1"/>
  <c r="F2657" i="4" a="1"/>
  <c r="E2658" i="4" a="1"/>
  <c r="F2658" i="4" a="1"/>
  <c r="E2659" i="4" a="1"/>
  <c r="F2659" i="4" a="1"/>
  <c r="E2660" i="4" a="1"/>
  <c r="F2660" i="4" a="1"/>
  <c r="E2661" i="4" a="1"/>
  <c r="F2661" i="4" a="1"/>
  <c r="E2662" i="4" a="1"/>
  <c r="F2662" i="4" a="1"/>
  <c r="E2664" i="4" a="1"/>
  <c r="F2664" i="4" a="1"/>
  <c r="E2676" i="4" a="1"/>
  <c r="F2676" i="4" a="1"/>
  <c r="E2677" i="4" a="1"/>
  <c r="F2677" i="4" a="1"/>
  <c r="E2697" i="4" a="1"/>
  <c r="F2697" i="4" a="1"/>
  <c r="E2699" i="4" a="1"/>
  <c r="F2699" i="4" a="1"/>
  <c r="E2703" i="4" a="1"/>
  <c r="F2703" i="4" a="1"/>
  <c r="E2705" i="4" a="1"/>
  <c r="F2705" i="4" a="1"/>
  <c r="E2732" i="4" a="1"/>
  <c r="F2732" i="4" a="1"/>
  <c r="E2824" i="4" a="1"/>
  <c r="F2824" i="4" a="1"/>
  <c r="E2909" i="4" a="1"/>
  <c r="F2909" i="4" a="1"/>
  <c r="E2922" i="4" a="1"/>
  <c r="F2922" i="4" a="1"/>
  <c r="E2941" i="4" a="1"/>
  <c r="F2941" i="4" a="1"/>
  <c r="E2953" i="4" a="1"/>
  <c r="F2953" i="4" a="1"/>
  <c r="E2964" i="4" a="1"/>
  <c r="F2964" i="4" a="1"/>
  <c r="E2966" i="4" a="1"/>
  <c r="F2966" i="4" a="1"/>
  <c r="F3460" i="4" a="1"/>
  <c r="E3768" i="4" a="1"/>
  <c r="F3768" i="4" a="1"/>
  <c r="E4580" i="4" a="1"/>
  <c r="F4580" i="4" a="1"/>
  <c r="E4591" i="4" a="1"/>
  <c r="F4591" i="4" a="1"/>
  <c r="E4597" i="4" a="1"/>
  <c r="F4597" i="4" a="1"/>
  <c r="E4599" i="4" a="1"/>
  <c r="F4599" i="4" a="1"/>
  <c r="D2532" i="4"/>
  <c r="D2594" i="4"/>
  <c r="D2888" i="4"/>
  <c r="D191" i="4"/>
  <c r="D228" i="4"/>
  <c r="D229" i="4"/>
  <c r="D231" i="4"/>
  <c r="D233" i="4"/>
  <c r="D246" i="4"/>
  <c r="F2051" i="4" a="1"/>
  <c r="F2057" i="4" a="1"/>
  <c r="F2063" i="4" a="1"/>
  <c r="E2257" i="4" a="1"/>
  <c r="F2345" i="4" a="1"/>
  <c r="F2346" i="4" a="1"/>
  <c r="E2356" i="4" a="1"/>
  <c r="E2408" i="4" a="1"/>
  <c r="E2535" i="4" a="1"/>
  <c r="F2539" i="4" a="1"/>
  <c r="F2545" i="4" a="1"/>
  <c r="E2553" i="4" a="1"/>
  <c r="E2554" i="4" a="1"/>
  <c r="E2555" i="4" a="1"/>
  <c r="E2558" i="4" a="1"/>
  <c r="E2560" i="4" a="1"/>
  <c r="D3520" i="4"/>
  <c r="D327" i="4"/>
  <c r="D865" i="4"/>
  <c r="E2007" i="4" a="1"/>
  <c r="F2007" i="4" a="1"/>
  <c r="E2008" i="4" a="1"/>
  <c r="E2009" i="4" a="1"/>
  <c r="F2010" i="4" a="1"/>
  <c r="E2022" i="4" a="1"/>
  <c r="E2051" i="4" a="1"/>
  <c r="E2074" i="4" a="1"/>
  <c r="F2129" i="4" a="1"/>
  <c r="E2161" i="4" a="1"/>
  <c r="F2355" i="4" a="1"/>
  <c r="F2357" i="4" a="1"/>
  <c r="F2409" i="4" a="1"/>
  <c r="E2539" i="4" a="1"/>
  <c r="F2540" i="4" a="1"/>
  <c r="E2545" i="4" a="1"/>
  <c r="F2561" i="4" a="1"/>
  <c r="F2667" i="4" a="1"/>
  <c r="E2669" i="4" a="1"/>
  <c r="F2670" i="4" a="1"/>
  <c r="E2672" i="4" a="1"/>
  <c r="F2673" i="4" a="1"/>
  <c r="F2678" i="4" a="1"/>
  <c r="E2679" i="4" a="1"/>
  <c r="E2680" i="4" a="1"/>
  <c r="E2681" i="4" a="1"/>
  <c r="E2683" i="4" a="1"/>
  <c r="F2684" i="4" a="1"/>
  <c r="F2685" i="4" a="1"/>
  <c r="E2687" i="4" a="1"/>
  <c r="E2689" i="4" a="1"/>
  <c r="E2692" i="4" a="1"/>
  <c r="F2694" i="4" a="1"/>
  <c r="E2696" i="4" a="1"/>
  <c r="E2706" i="4" a="1"/>
  <c r="E2707" i="4" a="1"/>
  <c r="F2708" i="4" a="1"/>
  <c r="F2709" i="4" a="1"/>
  <c r="E2713" i="4" a="1"/>
  <c r="F2720" i="4" a="1"/>
  <c r="E2734" i="4" a="1"/>
  <c r="E2738" i="4" a="1"/>
  <c r="E2740" i="4" a="1"/>
  <c r="E2742" i="4" a="1"/>
  <c r="E2745" i="4" a="1"/>
  <c r="E2761" i="4" a="1"/>
  <c r="E2776" i="4" a="1"/>
  <c r="E2789" i="4" a="1"/>
  <c r="D1319" i="4"/>
  <c r="D1793" i="4"/>
  <c r="D1801" i="4"/>
  <c r="D4291" i="4"/>
  <c r="D4314" i="4"/>
  <c r="D4373" i="4"/>
  <c r="D4391" i="4"/>
  <c r="D2926" i="4"/>
  <c r="D2972" i="4"/>
  <c r="D3528" i="4"/>
  <c r="E2021" i="4" a="1"/>
  <c r="E2070" i="4" a="1"/>
  <c r="E2129" i="4" a="1"/>
  <c r="E2346" i="4" a="1"/>
  <c r="F2362" i="4" a="1"/>
  <c r="F2363" i="4" a="1"/>
  <c r="F2364" i="4" a="1"/>
  <c r="E2416" i="4" a="1"/>
  <c r="E2537" i="4" a="1"/>
  <c r="E2559" i="4" a="1"/>
  <c r="D2563" i="4"/>
  <c r="D2608" i="4"/>
  <c r="D2609" i="4"/>
  <c r="D1601" i="4"/>
  <c r="D1615" i="4"/>
  <c r="D2677" i="4"/>
  <c r="D2688" i="4"/>
  <c r="D2689" i="4"/>
  <c r="D2974" i="4"/>
  <c r="D2990" i="4"/>
  <c r="D188" i="4"/>
  <c r="D211" i="4"/>
  <c r="D272" i="4"/>
  <c r="F2682" i="4" a="1"/>
  <c r="F2687" i="4" a="1"/>
  <c r="F2689" i="4" a="1"/>
  <c r="E2693" i="4" a="1"/>
  <c r="F2695" i="4" a="1"/>
  <c r="F2713" i="4" a="1"/>
  <c r="F2776" i="4" a="1"/>
  <c r="F2789" i="4" a="1"/>
  <c r="D4592" i="4"/>
  <c r="D4605" i="4"/>
  <c r="E2345" i="4" a="1"/>
  <c r="E2350" i="4" a="1"/>
  <c r="E2351" i="4" a="1"/>
  <c r="E2352" i="4" a="1"/>
  <c r="E2360" i="4" a="1"/>
  <c r="F2360" i="4" a="1"/>
  <c r="E2361" i="4" a="1"/>
  <c r="F2361" i="4" a="1"/>
  <c r="E2362" i="4" a="1"/>
  <c r="E2363" i="4" a="1"/>
  <c r="E2364" i="4" a="1"/>
  <c r="F2408" i="4" a="1"/>
  <c r="E2412" i="4" a="1"/>
  <c r="E2417" i="4" a="1"/>
  <c r="E2424" i="4" a="1"/>
  <c r="E2427" i="4" a="1"/>
  <c r="F2535" i="4" a="1"/>
  <c r="F2537" i="4" a="1"/>
  <c r="E2540" i="4" a="1"/>
  <c r="F2543" i="4" a="1"/>
  <c r="E2546" i="4" a="1"/>
  <c r="F2553" i="4" a="1"/>
  <c r="F2554" i="4" a="1"/>
  <c r="F2555" i="4" a="1"/>
  <c r="F2556" i="4" a="1"/>
  <c r="F2559" i="4" a="1"/>
  <c r="F2562" i="4" a="1"/>
  <c r="E2588" i="4" a="1"/>
  <c r="F2588" i="4" a="1"/>
  <c r="D2052" i="4"/>
  <c r="F157" i="4" a="1"/>
  <c r="E2010" i="4" a="1"/>
  <c r="F2021" i="4" a="1"/>
  <c r="F2022" i="4" a="1"/>
  <c r="E2057" i="4" a="1"/>
  <c r="E2067" i="4" a="1"/>
  <c r="F2067" i="4" a="1"/>
  <c r="F2102" i="4" a="1"/>
  <c r="F2161" i="4" a="1"/>
  <c r="F2257" i="4" a="1"/>
  <c r="F2260" i="4" a="1"/>
  <c r="E2264" i="4" a="1"/>
  <c r="F2264" i="4" a="1"/>
  <c r="E2268" i="4" a="1"/>
  <c r="F2268" i="4" a="1"/>
  <c r="F2354" i="4" a="1"/>
  <c r="E2357" i="4" a="1"/>
  <c r="F2416" i="4" a="1"/>
  <c r="E2556" i="4" a="1"/>
  <c r="E2561" i="4" a="1"/>
  <c r="E2621" i="4" a="1"/>
  <c r="E2622" i="4" a="1"/>
  <c r="E2629" i="4" a="1"/>
  <c r="F2629" i="4" a="1"/>
  <c r="E2640" i="4" a="1"/>
  <c r="F2640" i="4" a="1"/>
  <c r="E2668" i="4" a="1"/>
  <c r="F2669" i="4" a="1"/>
  <c r="E2671" i="4" a="1"/>
  <c r="F2672" i="4" a="1"/>
  <c r="F2681" i="4" a="1"/>
  <c r="F2683" i="4" a="1"/>
  <c r="E2685" i="4" a="1"/>
  <c r="E2686" i="4" a="1"/>
  <c r="E2688" i="4" a="1"/>
  <c r="F2691" i="4" a="1"/>
  <c r="F2693" i="4" a="1"/>
  <c r="E2695" i="4" a="1"/>
  <c r="E2701" i="4" a="1"/>
  <c r="E2710" i="4" a="1"/>
  <c r="E2720" i="4" a="1"/>
  <c r="F2734" i="4" a="1"/>
  <c r="F2738" i="4" a="1"/>
  <c r="F2740" i="4" a="1"/>
  <c r="F2742" i="4" a="1"/>
  <c r="F2745" i="4" a="1"/>
  <c r="F2751" i="4" a="1"/>
  <c r="E2768" i="4" a="1"/>
  <c r="E2783" i="4" a="1"/>
  <c r="E2807" i="4" a="1"/>
  <c r="E2828" i="4" a="1"/>
  <c r="E2847" i="4" a="1"/>
  <c r="E2853" i="4" a="1"/>
  <c r="E157" i="4" a="1"/>
  <c r="E514" i="4" a="1"/>
  <c r="F514" i="4" a="1"/>
  <c r="E536" i="4" a="1"/>
  <c r="F536" i="4" a="1"/>
  <c r="E1038" i="4" a="1"/>
  <c r="F1038" i="4" a="1"/>
  <c r="E1207" i="4" a="1"/>
  <c r="F1207" i="4" a="1"/>
  <c r="E1600" i="4" a="1"/>
  <c r="F1600" i="4" a="1"/>
  <c r="E1609" i="4" a="1"/>
  <c r="F1609" i="4" a="1"/>
  <c r="E1616" i="4" a="1"/>
  <c r="F1616" i="4" a="1"/>
  <c r="E1620" i="4" a="1"/>
  <c r="F1620" i="4" a="1"/>
  <c r="E1623" i="4" a="1"/>
  <c r="F1623" i="4" a="1"/>
  <c r="F2008" i="4" a="1"/>
  <c r="F2009" i="4" a="1"/>
  <c r="E2063" i="4" a="1"/>
  <c r="E2065" i="4" a="1"/>
  <c r="F2065" i="4" a="1"/>
  <c r="F2070" i="4" a="1"/>
  <c r="F2074" i="4" a="1"/>
  <c r="E2102" i="4" a="1"/>
  <c r="E2260" i="4" a="1"/>
  <c r="F2350" i="4" a="1"/>
  <c r="F2351" i="4" a="1"/>
  <c r="F2352" i="4" a="1"/>
  <c r="E2354" i="4" a="1"/>
  <c r="E2355" i="4" a="1"/>
  <c r="F2356" i="4" a="1"/>
  <c r="E2409" i="4" a="1"/>
  <c r="F2412" i="4" a="1"/>
  <c r="F2417" i="4" a="1"/>
  <c r="F2424" i="4" a="1"/>
  <c r="F2427" i="4" a="1"/>
  <c r="E2543" i="4" a="1"/>
  <c r="F2546" i="4" a="1"/>
  <c r="F2558" i="4" a="1"/>
  <c r="F2560" i="4" a="1"/>
  <c r="E2562" i="4" a="1"/>
  <c r="F2621" i="4" a="1"/>
  <c r="F2622" i="4" a="1"/>
  <c r="E2624" i="4" a="1"/>
  <c r="F2624" i="4" a="1"/>
  <c r="E2626" i="4" a="1"/>
  <c r="F2626" i="4" a="1"/>
  <c r="E2665" i="4" a="1"/>
  <c r="F2665" i="4" a="1"/>
  <c r="E2666" i="4" a="1"/>
  <c r="F2666" i="4" a="1"/>
  <c r="E2667" i="4" a="1"/>
  <c r="F2668" i="4" a="1"/>
  <c r="E2670" i="4" a="1"/>
  <c r="F2671" i="4" a="1"/>
  <c r="E2673" i="4" a="1"/>
  <c r="E2678" i="4" a="1"/>
  <c r="F2679" i="4" a="1"/>
  <c r="F2680" i="4" a="1"/>
  <c r="E2682" i="4" a="1"/>
  <c r="E2684" i="4" a="1"/>
  <c r="F2686" i="4" a="1"/>
  <c r="F2688" i="4" a="1"/>
  <c r="E2691" i="4" a="1"/>
  <c r="F2692" i="4" a="1"/>
  <c r="E2694" i="4" a="1"/>
  <c r="F2696" i="4" a="1"/>
  <c r="F2701" i="4" a="1"/>
  <c r="F2706" i="4" a="1"/>
  <c r="F2707" i="4" a="1"/>
  <c r="E2708" i="4" a="1"/>
  <c r="E2709" i="4" a="1"/>
  <c r="F2710" i="4" a="1"/>
  <c r="E2751" i="4" a="1"/>
  <c r="F2761" i="4" a="1"/>
  <c r="F2768" i="4" a="1"/>
  <c r="F2783" i="4" a="1"/>
  <c r="F2807" i="4" a="1"/>
  <c r="F2828" i="4" a="1"/>
  <c r="F2847" i="4" a="1"/>
  <c r="F2853" i="4" a="1"/>
  <c r="F3410" i="4" a="1"/>
  <c r="E3507" i="4" a="1"/>
  <c r="F3507" i="4" a="1"/>
  <c r="E3586" i="4" a="1"/>
  <c r="F3586" i="4" a="1"/>
  <c r="E3687" i="4" a="1"/>
  <c r="F3687" i="4" a="1"/>
  <c r="E3693" i="4" a="1"/>
  <c r="F3693" i="4" a="1"/>
  <c r="E3780" i="4" a="1"/>
  <c r="F3780" i="4" a="1"/>
  <c r="E4006" i="4" a="1"/>
  <c r="F4006" i="4" a="1"/>
  <c r="E4039" i="4" a="1"/>
  <c r="F4039" i="4" a="1"/>
  <c r="E4049" i="4" a="1"/>
  <c r="F4049" i="4" a="1"/>
  <c r="E4106" i="4" a="1"/>
  <c r="F4106" i="4" a="1"/>
  <c r="E4540" i="4" a="1"/>
  <c r="F4540" i="4" a="1"/>
  <c r="E4570" i="4" a="1"/>
  <c r="F4570" i="4" a="1"/>
  <c r="E4579" i="4" a="1"/>
  <c r="F4579" i="4" a="1"/>
  <c r="E4582" i="4" a="1"/>
  <c r="F4582" i="4" a="1"/>
  <c r="E4594" i="4" a="1"/>
  <c r="F4594" i="4" a="1"/>
  <c r="E4595" i="4" a="1"/>
  <c r="F4595" i="4" a="1"/>
  <c r="E4598" i="4" a="1"/>
  <c r="F4598" i="4" a="1"/>
  <c r="E4602" i="4" a="1"/>
  <c r="F4602" i="4" a="1"/>
  <c r="E4603" i="4" a="1"/>
  <c r="F4603" i="4" a="1"/>
  <c r="E4605" i="4" a="1"/>
  <c r="F4605" i="4" a="1"/>
  <c r="E4607" i="4" a="1"/>
  <c r="F4607" i="4" a="1"/>
  <c r="E4609" i="4" a="1"/>
  <c r="F4609" i="4" a="1"/>
  <c r="E4610" i="4" a="1"/>
  <c r="F4610" i="4" a="1"/>
  <c r="E4611" i="4" a="1"/>
  <c r="F4611" i="4" a="1"/>
  <c r="E4621" i="4" a="1"/>
  <c r="F4621" i="4" a="1"/>
  <c r="E4622" i="4" a="1"/>
  <c r="F4622" i="4" a="1"/>
  <c r="E4623" i="4" a="1"/>
  <c r="F4623" i="4" a="1"/>
  <c r="E4652" i="4" a="1"/>
  <c r="F4652" i="4" a="1"/>
  <c r="E4653" i="4" a="1"/>
  <c r="F4653" i="4" a="1"/>
  <c r="E4654" i="4" a="1"/>
  <c r="F4654" i="4" a="1"/>
  <c r="E4661" i="4" a="1"/>
  <c r="F4661" i="4" a="1"/>
  <c r="E4662" i="4" a="1"/>
  <c r="F4662" i="4" a="1"/>
  <c r="E4675" i="4" a="1"/>
  <c r="F4675" i="4" a="1"/>
  <c r="E4676" i="4" a="1"/>
  <c r="F4676" i="4" a="1"/>
  <c r="E4998" i="4" a="1"/>
  <c r="F4998" i="4" a="1"/>
  <c r="E4999" i="4" a="1"/>
  <c r="F4999" i="4" a="1"/>
  <c r="E5000" i="4" a="1"/>
  <c r="F5000" i="4" a="1"/>
  <c r="E5001" i="4" a="1"/>
  <c r="F5001" i="4" a="1"/>
  <c r="E5002" i="4" a="1"/>
  <c r="F5002" i="4" a="1"/>
  <c r="E5003" i="4" a="1"/>
  <c r="F5003" i="4" a="1"/>
  <c r="E5004" i="4" a="1"/>
  <c r="F5004" i="4" a="1"/>
  <c r="E5005" i="4" a="1"/>
  <c r="F5005" i="4" a="1"/>
  <c r="E447" i="4" a="1"/>
  <c r="F450" i="4" a="1"/>
  <c r="E484" i="4" a="1"/>
  <c r="E5006" i="4" a="1"/>
  <c r="F5006" i="4" a="1"/>
  <c r="E5007" i="4" a="1"/>
  <c r="F5007" i="4" a="1"/>
  <c r="E5009" i="4" a="1"/>
  <c r="F5009" i="4" a="1"/>
  <c r="E5010" i="4" a="1"/>
  <c r="F5010" i="4" a="1"/>
  <c r="E5011" i="4" a="1"/>
  <c r="F5011" i="4" a="1"/>
  <c r="E5012" i="4" a="1"/>
  <c r="F5012" i="4" a="1"/>
  <c r="E5013" i="4" a="1"/>
  <c r="F5013" i="4" a="1"/>
  <c r="E5014" i="4" a="1"/>
  <c r="F5014" i="4" a="1"/>
  <c r="E5016" i="4" a="1"/>
  <c r="F5016" i="4" a="1"/>
  <c r="E5017" i="4" a="1"/>
  <c r="F5017" i="4" a="1"/>
  <c r="E5018" i="4" a="1"/>
  <c r="F5018" i="4" a="1"/>
  <c r="E5019" i="4" a="1"/>
  <c r="F5019" i="4" a="1"/>
  <c r="E5020" i="4" a="1"/>
  <c r="F5020" i="4" a="1"/>
  <c r="E5021" i="4" a="1"/>
  <c r="F5021" i="4" a="1"/>
  <c r="E5022" i="4" a="1"/>
  <c r="F5022" i="4" a="1"/>
  <c r="E5023" i="4" a="1"/>
  <c r="F5023" i="4" a="1"/>
  <c r="E5024" i="4" a="1"/>
  <c r="F5024" i="4" a="1"/>
  <c r="E5025" i="4" a="1"/>
  <c r="F5025" i="4" a="1"/>
  <c r="E5026" i="4" a="1"/>
  <c r="F5026" i="4" a="1"/>
  <c r="E5027" i="4" a="1"/>
  <c r="F5027" i="4" a="1"/>
  <c r="E5028" i="4" a="1"/>
  <c r="F5028" i="4" a="1"/>
  <c r="E5029" i="4" a="1"/>
  <c r="F5029" i="4" a="1"/>
  <c r="E5030" i="4" a="1"/>
  <c r="F5030" i="4" a="1"/>
  <c r="E5031" i="4" a="1"/>
  <c r="F5031" i="4" a="1"/>
  <c r="E5032" i="4" a="1"/>
  <c r="F5032" i="4" a="1"/>
  <c r="E5033" i="4" a="1"/>
  <c r="F5033" i="4" a="1"/>
  <c r="E5034" i="4" a="1"/>
  <c r="F5034" i="4" a="1"/>
  <c r="E5035" i="4" a="1"/>
  <c r="F5035" i="4" a="1"/>
  <c r="E5036" i="4" a="1"/>
  <c r="F5036" i="4" a="1"/>
  <c r="E5037" i="4" a="1"/>
  <c r="F5037" i="4" a="1"/>
  <c r="E5038" i="4" a="1"/>
  <c r="F5038" i="4" a="1"/>
  <c r="E5039" i="4" a="1"/>
  <c r="F5039" i="4" a="1"/>
  <c r="E5040" i="4" a="1"/>
  <c r="F5040" i="4" a="1"/>
  <c r="E5041" i="4" a="1"/>
  <c r="F5041" i="4" a="1"/>
  <c r="E5042" i="4" a="1"/>
  <c r="F5042" i="4" a="1"/>
  <c r="E5043" i="4" a="1"/>
  <c r="F5043" i="4" a="1"/>
  <c r="E5044" i="4" a="1"/>
  <c r="F5044" i="4" a="1"/>
  <c r="E5045" i="4" a="1"/>
  <c r="F5045" i="4" a="1"/>
  <c r="E5046" i="4" a="1"/>
  <c r="F5046" i="4" a="1"/>
  <c r="E5047" i="4" a="1"/>
  <c r="F5047" i="4" a="1"/>
  <c r="E5048" i="4" a="1"/>
  <c r="F5048" i="4" a="1"/>
  <c r="E5049" i="4" a="1"/>
  <c r="F5049" i="4" a="1"/>
  <c r="E5050" i="4" a="1"/>
  <c r="F5050" i="4" a="1"/>
  <c r="E5051" i="4" a="1"/>
  <c r="F5051" i="4" a="1"/>
  <c r="E5052" i="4" a="1"/>
  <c r="F5052" i="4" a="1"/>
  <c r="E5053" i="4" a="1"/>
  <c r="F5053" i="4" a="1"/>
  <c r="E5057" i="4" a="1"/>
  <c r="F5057" i="4" a="1"/>
  <c r="E5083" i="4" a="1"/>
  <c r="F5083" i="4" a="1"/>
  <c r="E5421" i="4" a="1"/>
  <c r="F5421" i="4" a="1"/>
  <c r="E5453" i="4" a="1"/>
  <c r="F5453" i="4" a="1"/>
  <c r="E5456" i="4" a="1"/>
  <c r="F5456" i="4" a="1"/>
  <c r="E5462" i="4" a="1"/>
  <c r="F5462" i="4" a="1"/>
  <c r="E5463" i="4" a="1"/>
  <c r="F5463" i="4" a="1"/>
  <c r="E5465" i="4" a="1"/>
  <c r="F5465" i="4" a="1"/>
  <c r="E5466" i="4" a="1"/>
  <c r="F5466" i="4" a="1"/>
  <c r="E5467" i="4" a="1"/>
  <c r="F5467" i="4" a="1"/>
  <c r="E5469" i="4" a="1"/>
  <c r="F5469" i="4" a="1"/>
  <c r="E5471" i="4" a="1"/>
  <c r="F5471" i="4" a="1"/>
  <c r="E5475" i="4" a="1"/>
  <c r="F5475" i="4" a="1"/>
  <c r="E5477" i="4" a="1"/>
  <c r="F5477" i="4" a="1"/>
  <c r="E5479" i="4" a="1"/>
  <c r="F5479" i="4" a="1"/>
  <c r="E5480" i="4" a="1"/>
  <c r="F5480" i="4" a="1"/>
  <c r="E5484" i="4" a="1"/>
  <c r="F5484" i="4" a="1"/>
  <c r="E5486" i="4" a="1"/>
  <c r="F5486" i="4" a="1"/>
  <c r="E5488" i="4" a="1"/>
  <c r="F5488" i="4" a="1"/>
  <c r="E5491" i="4" a="1"/>
  <c r="F5491" i="4" a="1"/>
  <c r="E5492" i="4" a="1"/>
  <c r="F5492" i="4" a="1"/>
  <c r="E5493" i="4" a="1"/>
  <c r="F5493" i="4" a="1"/>
  <c r="E5494" i="4" a="1"/>
  <c r="F5494" i="4" a="1"/>
  <c r="E5495" i="4" a="1"/>
  <c r="F5495" i="4" a="1"/>
  <c r="E5497" i="4" a="1"/>
  <c r="F5497" i="4" a="1"/>
  <c r="E5498" i="4" a="1"/>
  <c r="F5498" i="4" a="1"/>
  <c r="E5500" i="4" a="1"/>
  <c r="F5500" i="4" a="1"/>
  <c r="E5501" i="4" a="1"/>
  <c r="F5501" i="4" a="1"/>
  <c r="E5503" i="4" a="1"/>
  <c r="F5503" i="4" a="1"/>
  <c r="E5508" i="4" a="1"/>
  <c r="F5508" i="4" a="1"/>
  <c r="E5510" i="4" a="1"/>
  <c r="F5510" i="4" a="1"/>
  <c r="E5512" i="4" a="1"/>
  <c r="F5512" i="4" a="1"/>
  <c r="E5513" i="4" a="1"/>
  <c r="F5513" i="4" a="1"/>
  <c r="E5514" i="4" a="1"/>
  <c r="F5514" i="4" a="1"/>
  <c r="E5515" i="4" a="1"/>
  <c r="F5515" i="4" a="1"/>
  <c r="E5516" i="4" a="1"/>
  <c r="F5516" i="4" a="1"/>
  <c r="E5517" i="4" a="1"/>
  <c r="F5517" i="4" a="1"/>
  <c r="E5519" i="4" a="1"/>
  <c r="F5519" i="4" a="1"/>
  <c r="E5520" i="4" a="1"/>
  <c r="F5520" i="4" a="1"/>
  <c r="E5526" i="4" a="1"/>
  <c r="F5526" i="4" a="1"/>
  <c r="E5527" i="4" a="1"/>
  <c r="F5527" i="4" a="1"/>
  <c r="E5529" i="4" a="1"/>
  <c r="F5529" i="4" a="1"/>
  <c r="E5530" i="4" a="1"/>
  <c r="F5530" i="4" a="1"/>
  <c r="E5535" i="4" a="1"/>
  <c r="F5535" i="4" a="1"/>
  <c r="E5547" i="4" a="1"/>
  <c r="F5547" i="4" a="1"/>
  <c r="E5552" i="4" a="1"/>
  <c r="F5552" i="4" a="1"/>
  <c r="E5556" i="4" a="1"/>
  <c r="F5556" i="4" a="1"/>
  <c r="E5560" i="4" a="1"/>
  <c r="F5560" i="4" a="1"/>
  <c r="E5574" i="4" a="1"/>
  <c r="F5574" i="4" a="1"/>
  <c r="E5590" i="4" a="1"/>
  <c r="F5590" i="4" a="1"/>
  <c r="E5594" i="4" a="1"/>
  <c r="F5594" i="4" a="1"/>
  <c r="E5596" i="4" a="1"/>
  <c r="F5596" i="4" a="1"/>
  <c r="E5597" i="4" a="1"/>
  <c r="F5597" i="4" a="1"/>
  <c r="E5600" i="4" a="1"/>
  <c r="F5600" i="4" a="1"/>
  <c r="E5603" i="4" a="1"/>
  <c r="F5603" i="4" a="1"/>
  <c r="E5610" i="4" a="1"/>
  <c r="F5610" i="4" a="1"/>
  <c r="E5618" i="4" a="1"/>
  <c r="F5618" i="4" a="1"/>
  <c r="E5620" i="4" a="1"/>
  <c r="F5620" i="4" a="1"/>
  <c r="E5625" i="4" a="1"/>
  <c r="F5625" i="4" a="1"/>
  <c r="E5629" i="4" a="1"/>
  <c r="F5629" i="4" a="1"/>
  <c r="E5638" i="4" a="1"/>
  <c r="F5638" i="4" a="1"/>
  <c r="E5640" i="4" a="1"/>
  <c r="F5640" i="4" a="1"/>
  <c r="E5651" i="4" a="1"/>
  <c r="F5651" i="4" a="1"/>
  <c r="E5667" i="4" a="1"/>
  <c r="F5667" i="4" a="1"/>
  <c r="E5669" i="4" a="1"/>
  <c r="F5669" i="4" a="1"/>
  <c r="E5670" i="4" a="1"/>
  <c r="F5670" i="4" a="1"/>
  <c r="E5675" i="4" a="1"/>
  <c r="F5675" i="4" a="1"/>
  <c r="E5704" i="4" a="1"/>
  <c r="F5704" i="4" a="1"/>
  <c r="E5757" i="4" a="1"/>
  <c r="F5757" i="4" a="1"/>
  <c r="E5810" i="4" a="1"/>
  <c r="F5810" i="4" a="1"/>
  <c r="D4621" i="4"/>
  <c r="D4608" i="4"/>
  <c r="D2367" i="4"/>
  <c r="D773" i="4"/>
  <c r="D784" i="4"/>
  <c r="D789" i="4"/>
  <c r="D2908" i="4"/>
  <c r="D2916" i="4"/>
  <c r="D3216" i="4"/>
  <c r="D902" i="4"/>
  <c r="D4248" i="4"/>
  <c r="D4051" i="4"/>
  <c r="D1011" i="4"/>
  <c r="D1013" i="4"/>
  <c r="D3593" i="4"/>
  <c r="D3247" i="4"/>
  <c r="F1837" i="4" a="1"/>
  <c r="F485" i="4" a="1"/>
  <c r="D937" i="4"/>
  <c r="D941" i="4"/>
  <c r="D3170" i="4"/>
  <c r="D3227" i="4"/>
  <c r="F483" i="4" a="1"/>
  <c r="D1047" i="4"/>
  <c r="D1048" i="4"/>
  <c r="D1051" i="4"/>
  <c r="D1055" i="4"/>
  <c r="D2601" i="4"/>
  <c r="D2649" i="4"/>
  <c r="D2894" i="4"/>
  <c r="D3177" i="4"/>
  <c r="D3212" i="4"/>
  <c r="E485" i="4" a="1"/>
  <c r="D249" i="4"/>
  <c r="D2902" i="4"/>
  <c r="D3178" i="4"/>
  <c r="D3203" i="4"/>
  <c r="D3221" i="4"/>
  <c r="D3228" i="4"/>
  <c r="D782" i="4"/>
  <c r="D2051" i="4"/>
  <c r="D762" i="4"/>
  <c r="E1837" i="4" a="1"/>
  <c r="D3268" i="4"/>
  <c r="E166" i="4" a="1"/>
  <c r="F166" i="4" a="1"/>
  <c r="E892" i="4" a="1"/>
  <c r="F892" i="4" a="1"/>
  <c r="E895" i="4" a="1"/>
  <c r="F895" i="4" a="1"/>
  <c r="E898" i="4" a="1"/>
  <c r="F898" i="4" a="1"/>
  <c r="E900" i="4" a="1"/>
  <c r="F900" i="4" a="1"/>
  <c r="E907" i="4" a="1"/>
  <c r="F907" i="4" a="1"/>
  <c r="E908" i="4" a="1"/>
  <c r="F908" i="4" a="1"/>
  <c r="E909" i="4" a="1"/>
  <c r="F909" i="4" a="1"/>
  <c r="E910" i="4" a="1"/>
  <c r="F910" i="4" a="1"/>
  <c r="E912" i="4" a="1"/>
  <c r="F912" i="4" a="1"/>
  <c r="E914" i="4" a="1"/>
  <c r="F914" i="4" a="1"/>
  <c r="E915" i="4" a="1"/>
  <c r="F915" i="4" a="1"/>
  <c r="E918" i="4" a="1"/>
  <c r="F918" i="4" a="1"/>
  <c r="E919" i="4" a="1"/>
  <c r="F919" i="4" a="1"/>
  <c r="E922" i="4" a="1"/>
  <c r="F922" i="4" a="1"/>
  <c r="E1984" i="4" a="1"/>
  <c r="E1985" i="4" a="1"/>
  <c r="F1986" i="4" a="1"/>
  <c r="E1987" i="4" a="1"/>
  <c r="F1987" i="4" a="1"/>
  <c r="E428" i="4" a="1"/>
  <c r="F428" i="4" a="1"/>
  <c r="D442" i="4"/>
  <c r="D445" i="4"/>
  <c r="F447" i="4" a="1"/>
  <c r="E448" i="4" a="1"/>
  <c r="F448" i="4" a="1"/>
  <c r="E450" i="4" a="1"/>
  <c r="E3436" i="4" a="1"/>
  <c r="E4345" i="4" a="1"/>
  <c r="F4345" i="4" a="1"/>
  <c r="E4352" i="4" a="1"/>
  <c r="F4352" i="4" a="1"/>
  <c r="E4537" i="4" a="1"/>
  <c r="F4537" i="4" a="1"/>
  <c r="E4544" i="4" a="1"/>
  <c r="F4544" i="4" a="1"/>
  <c r="E4550" i="4" a="1"/>
  <c r="F4550" i="4" a="1"/>
  <c r="E5731" i="4" a="1"/>
  <c r="F5731" i="4" a="1"/>
  <c r="E5759" i="4" a="1"/>
  <c r="F5759" i="4" a="1"/>
  <c r="E5821" i="4" a="1"/>
  <c r="F5821" i="4" a="1"/>
  <c r="E5847" i="4" a="1"/>
  <c r="F5847" i="4" a="1"/>
  <c r="D2660" i="4"/>
  <c r="D2336" i="4"/>
  <c r="D2337" i="4"/>
  <c r="D2339" i="4"/>
  <c r="D2340" i="4"/>
  <c r="D2655" i="4"/>
  <c r="D2658" i="4"/>
  <c r="D2663" i="4"/>
  <c r="D2662" i="4"/>
  <c r="D2363" i="4"/>
  <c r="D4613" i="4"/>
  <c r="D3636" i="4"/>
  <c r="D3682" i="4"/>
  <c r="D3664" i="4"/>
  <c r="D896" i="4"/>
  <c r="D909" i="4"/>
  <c r="D654" i="4"/>
  <c r="D963" i="4"/>
  <c r="D984" i="4"/>
  <c r="D2880" i="4"/>
  <c r="D674" i="4"/>
  <c r="D683" i="4"/>
  <c r="D2062" i="4"/>
  <c r="D1401" i="4"/>
  <c r="D665" i="4"/>
  <c r="D673" i="4"/>
  <c r="D873" i="4"/>
  <c r="D883" i="4"/>
  <c r="D652" i="4"/>
  <c r="D869" i="4"/>
  <c r="D871" i="4"/>
  <c r="D892" i="4"/>
  <c r="E924" i="4" a="1"/>
  <c r="F924" i="4" a="1"/>
  <c r="E931" i="4" a="1"/>
  <c r="F931" i="4" a="1"/>
  <c r="E937" i="4" a="1"/>
  <c r="F937" i="4" a="1"/>
  <c r="E943" i="4" a="1"/>
  <c r="F943" i="4" a="1"/>
  <c r="E944" i="4" a="1"/>
  <c r="F944" i="4" a="1"/>
  <c r="E945" i="4" a="1"/>
  <c r="F945" i="4" a="1"/>
  <c r="E952" i="4" a="1"/>
  <c r="F952" i="4" a="1"/>
  <c r="E959" i="4" a="1"/>
  <c r="F959" i="4" a="1"/>
  <c r="E970" i="4" a="1"/>
  <c r="F970" i="4" a="1"/>
  <c r="E972" i="4" a="1"/>
  <c r="F972" i="4" a="1"/>
  <c r="E977" i="4" a="1"/>
  <c r="F977" i="4" a="1"/>
  <c r="E979" i="4" a="1"/>
  <c r="F979" i="4" a="1"/>
  <c r="E995" i="4" a="1"/>
  <c r="F995" i="4" a="1"/>
  <c r="E1000" i="4" a="1"/>
  <c r="F1000" i="4" a="1"/>
  <c r="E4350" i="4" a="1"/>
  <c r="F4350" i="4" a="1"/>
  <c r="E5724" i="4" a="1"/>
  <c r="F5724" i="4" a="1"/>
  <c r="E5727" i="4" a="1"/>
  <c r="F5727" i="4" a="1"/>
  <c r="E5740" i="4" a="1"/>
  <c r="F5740" i="4" a="1"/>
  <c r="E5760" i="4" a="1"/>
  <c r="F5760" i="4" a="1"/>
  <c r="E5768" i="4" a="1"/>
  <c r="F5768" i="4" a="1"/>
  <c r="E5772" i="4" a="1"/>
  <c r="F5772" i="4" a="1"/>
  <c r="E5783" i="4" a="1"/>
  <c r="F5783" i="4" a="1"/>
  <c r="E5790" i="4" a="1"/>
  <c r="F5790" i="4" a="1"/>
  <c r="E5794" i="4" a="1"/>
  <c r="F5794" i="4" a="1"/>
  <c r="E5803" i="4" a="1"/>
  <c r="F5803" i="4" a="1"/>
  <c r="E5805" i="4" a="1"/>
  <c r="F5805" i="4" a="1"/>
  <c r="E5817" i="4" a="1"/>
  <c r="F5817" i="4" a="1"/>
  <c r="D2022" i="4"/>
  <c r="D2346" i="4"/>
  <c r="D2348" i="4"/>
  <c r="D2350" i="4"/>
  <c r="D2352" i="4"/>
  <c r="D2355" i="4"/>
  <c r="D2359" i="4"/>
  <c r="D2353" i="4"/>
  <c r="D585" i="4"/>
  <c r="D599" i="4"/>
  <c r="D600" i="4"/>
  <c r="D607" i="4"/>
  <c r="D4499" i="4"/>
  <c r="D4603" i="4"/>
  <c r="D4696" i="4"/>
  <c r="D4754" i="4"/>
  <c r="D2521" i="4"/>
  <c r="D2523" i="4"/>
  <c r="D2696" i="4"/>
  <c r="D4616" i="4"/>
  <c r="D2211" i="4"/>
  <c r="D591" i="4"/>
  <c r="D4727" i="4"/>
  <c r="D4473" i="4"/>
  <c r="D4475" i="4"/>
  <c r="D4479" i="4"/>
  <c r="D4518" i="4"/>
  <c r="D4532" i="4"/>
  <c r="D4574" i="4"/>
  <c r="D4117" i="4"/>
  <c r="D3638" i="4"/>
  <c r="D3641" i="4"/>
  <c r="D3646" i="4"/>
  <c r="D589" i="4"/>
  <c r="D594" i="4"/>
  <c r="D4712" i="4"/>
  <c r="D4755" i="4"/>
  <c r="D4602" i="4"/>
  <c r="D4697" i="4"/>
  <c r="D4756" i="4"/>
  <c r="D3220" i="4"/>
  <c r="D4055" i="4"/>
  <c r="D611" i="4"/>
  <c r="D905" i="4"/>
  <c r="D1759" i="4"/>
  <c r="D4724" i="4"/>
  <c r="D4740" i="4"/>
  <c r="D4498" i="4"/>
  <c r="D4511" i="4"/>
  <c r="D4745" i="4"/>
  <c r="D2566" i="4"/>
  <c r="D4588" i="4"/>
  <c r="D4689" i="4"/>
  <c r="D4701" i="4"/>
  <c r="D4711" i="4"/>
  <c r="D4744" i="4"/>
  <c r="D4693" i="4"/>
  <c r="D3795" i="4"/>
  <c r="D4691" i="4"/>
  <c r="D4699" i="4"/>
  <c r="D4725" i="4"/>
  <c r="D4748" i="4"/>
  <c r="D4772" i="4"/>
  <c r="D3798" i="4"/>
  <c r="D4049" i="4"/>
  <c r="D1961" i="4"/>
  <c r="F3436" i="4" a="1"/>
  <c r="D2009" i="4"/>
  <c r="D2668" i="4"/>
  <c r="D2671" i="4"/>
  <c r="D2673" i="4"/>
  <c r="D2691" i="4"/>
  <c r="D2694" i="4"/>
  <c r="D2362" i="4"/>
  <c r="D2664" i="4"/>
  <c r="D2695" i="4"/>
  <c r="D2666" i="4"/>
  <c r="D2670" i="4"/>
  <c r="D1559" i="4"/>
  <c r="D2538" i="4"/>
  <c r="D2544" i="4"/>
  <c r="D2533" i="4"/>
  <c r="D2540" i="4"/>
  <c r="D2546" i="4"/>
  <c r="D4629" i="4"/>
  <c r="D4633" i="4"/>
  <c r="D4666" i="4"/>
  <c r="D1303" i="4"/>
  <c r="D1752" i="4"/>
  <c r="D4768" i="4"/>
  <c r="D4770" i="4"/>
  <c r="D1402" i="4"/>
  <c r="D2645" i="4"/>
  <c r="D2648" i="4"/>
  <c r="D4436" i="4"/>
  <c r="D2558" i="4"/>
  <c r="D2619" i="4"/>
  <c r="D2644" i="4"/>
  <c r="D2653" i="4"/>
  <c r="D3579" i="4"/>
  <c r="D4472" i="4"/>
  <c r="D4483" i="4"/>
  <c r="D4468" i="4"/>
  <c r="D4488" i="4"/>
  <c r="D4504" i="4"/>
  <c r="D4534" i="4"/>
  <c r="D4567" i="4"/>
  <c r="D4579" i="4"/>
  <c r="D4591" i="4"/>
  <c r="D4593" i="4"/>
  <c r="D4704" i="4"/>
  <c r="D4706" i="4"/>
  <c r="D4718" i="4"/>
  <c r="D4325" i="4"/>
  <c r="D2089" i="4"/>
  <c r="D2132" i="4"/>
  <c r="D3152" i="4"/>
  <c r="D1797" i="4"/>
  <c r="D3564" i="4"/>
  <c r="D3583" i="4"/>
  <c r="D4433" i="4"/>
  <c r="D3560" i="4"/>
  <c r="D2199" i="4"/>
  <c r="D2993" i="4"/>
  <c r="D2678" i="4"/>
  <c r="D2679" i="4"/>
  <c r="D4470" i="4"/>
  <c r="D4513" i="4"/>
  <c r="D4543" i="4"/>
  <c r="D2953" i="4"/>
  <c r="D2101" i="4"/>
  <c r="D2174" i="4"/>
  <c r="D2178" i="4"/>
  <c r="D2212" i="4"/>
  <c r="D2253" i="4"/>
  <c r="D2262" i="4"/>
  <c r="D2754" i="4"/>
  <c r="F2486" i="4" a="1"/>
  <c r="E2241" i="4" a="1"/>
  <c r="F2259" i="4" a="1"/>
  <c r="E2269" i="4" a="1"/>
  <c r="F2269" i="4" a="1"/>
  <c r="E2270" i="4" a="1"/>
  <c r="F2270" i="4" a="1"/>
  <c r="E2365" i="4" a="1"/>
  <c r="F2365" i="4" a="1"/>
  <c r="E2366" i="4" a="1"/>
  <c r="F2368" i="4" a="1"/>
  <c r="F2369" i="4" a="1"/>
  <c r="F2370" i="4" a="1"/>
  <c r="E2381" i="4" a="1"/>
  <c r="E2382" i="4" a="1"/>
  <c r="E2383" i="4" a="1"/>
  <c r="F2390" i="4" a="1"/>
  <c r="F2391" i="4" a="1"/>
  <c r="E2392" i="4" a="1"/>
  <c r="E2394" i="4" a="1"/>
  <c r="F2395" i="4" a="1"/>
  <c r="E2399" i="4" a="1"/>
  <c r="E2401" i="4" a="1"/>
  <c r="F2405" i="4" a="1"/>
  <c r="E2410" i="4" a="1"/>
  <c r="F2410" i="4" a="1"/>
  <c r="E2466" i="4" a="1"/>
  <c r="F2466" i="4" a="1"/>
  <c r="F2476" i="4" a="1"/>
  <c r="F2477" i="4" a="1"/>
  <c r="E2479" i="4" a="1"/>
  <c r="F2512" i="4" a="1"/>
  <c r="E2531" i="4" a="1"/>
  <c r="F2531" i="4" a="1"/>
  <c r="E2536" i="4" a="1"/>
  <c r="F2536" i="4" a="1"/>
  <c r="F2698" i="4" a="1"/>
  <c r="F2700" i="4" a="1"/>
  <c r="F2702" i="4" a="1"/>
  <c r="F2704" i="4" a="1"/>
  <c r="F2725" i="4" a="1"/>
  <c r="F2733" i="4" a="1"/>
  <c r="F2752" i="4" a="1"/>
  <c r="F2753" i="4" a="1"/>
  <c r="F2754" i="4" a="1"/>
  <c r="F2755" i="4" a="1"/>
  <c r="F2756" i="4" a="1"/>
  <c r="F2758" i="4" a="1"/>
  <c r="F2760" i="4" a="1"/>
  <c r="F2764" i="4" a="1"/>
  <c r="F2765" i="4" a="1"/>
  <c r="F2766" i="4" a="1"/>
  <c r="F2780" i="4" a="1"/>
  <c r="F2904" i="4" a="1"/>
  <c r="F2908" i="4" a="1"/>
  <c r="F2910" i="4" a="1"/>
  <c r="F2912" i="4" a="1"/>
  <c r="E2930" i="4" a="1"/>
  <c r="F2935" i="4" a="1"/>
  <c r="F2942" i="4" a="1"/>
  <c r="F2949" i="4" a="1"/>
  <c r="F2951" i="4" a="1"/>
  <c r="F2952" i="4" a="1"/>
  <c r="F2967" i="4" a="1"/>
  <c r="F2973" i="4" a="1"/>
  <c r="E216" i="4" a="1"/>
  <c r="F216" i="4" a="1"/>
  <c r="E560" i="4" a="1"/>
  <c r="F560" i="4" a="1"/>
  <c r="E588" i="4" a="1"/>
  <c r="F588" i="4" a="1"/>
  <c r="F2497" i="4" a="1"/>
  <c r="F2498" i="4" a="1"/>
  <c r="F2232" i="4" a="1"/>
  <c r="F2236" i="4" a="1"/>
  <c r="F2256" i="4" a="1"/>
  <c r="F2262" i="4" a="1"/>
  <c r="F2263" i="4" a="1"/>
  <c r="E2419" i="4" a="1"/>
  <c r="F2419" i="4" a="1"/>
  <c r="E2441" i="4" a="1"/>
  <c r="F2441" i="4" a="1"/>
  <c r="F2461" i="4" a="1"/>
  <c r="E2476" i="4" a="1"/>
  <c r="E2477" i="4" a="1"/>
  <c r="F2479" i="4" a="1"/>
  <c r="E2508" i="4" a="1"/>
  <c r="F2508" i="4" a="1"/>
  <c r="E2512" i="4" a="1"/>
  <c r="E2522" i="4" a="1"/>
  <c r="F2522" i="4" a="1"/>
  <c r="E2538" i="4" a="1"/>
  <c r="F2538" i="4" a="1"/>
  <c r="E2541" i="4" a="1"/>
  <c r="F2541" i="4" a="1"/>
  <c r="E2544" i="4" a="1"/>
  <c r="F2544" i="4" a="1"/>
  <c r="E2551" i="4" a="1"/>
  <c r="F2551" i="4" a="1"/>
  <c r="E2552" i="4" a="1"/>
  <c r="F2552" i="4" a="1"/>
  <c r="E2557" i="4" a="1"/>
  <c r="F2557" i="4" a="1"/>
  <c r="E2698" i="4" a="1"/>
  <c r="E2700" i="4" a="1"/>
  <c r="E2702" i="4" a="1"/>
  <c r="E2704" i="4" a="1"/>
  <c r="E2715" i="4" a="1"/>
  <c r="F2715" i="4" a="1"/>
  <c r="E2718" i="4" a="1"/>
  <c r="F2718" i="4" a="1"/>
  <c r="E2725" i="4" a="1"/>
  <c r="E2733" i="4" a="1"/>
  <c r="E2746" i="4" a="1"/>
  <c r="F2746" i="4" a="1"/>
  <c r="E2750" i="4" a="1"/>
  <c r="F2750" i="4" a="1"/>
  <c r="E2752" i="4" a="1"/>
  <c r="E2753" i="4" a="1"/>
  <c r="E2754" i="4" a="1"/>
  <c r="E2755" i="4" a="1"/>
  <c r="E2756" i="4" a="1"/>
  <c r="E2758" i="4" a="1"/>
  <c r="E2760" i="4" a="1"/>
  <c r="E2763" i="4" a="1"/>
  <c r="F2763" i="4" a="1"/>
  <c r="E2764" i="4" a="1"/>
  <c r="E2765" i="4" a="1"/>
  <c r="E2766" i="4" a="1"/>
  <c r="E2772" i="4" a="1"/>
  <c r="F2772" i="4" a="1"/>
  <c r="E2780" i="4" a="1"/>
  <c r="E2787" i="4" a="1"/>
  <c r="F2787" i="4" a="1"/>
  <c r="E2898" i="4" a="1"/>
  <c r="F2898" i="4" a="1"/>
  <c r="E2904" i="4" a="1"/>
  <c r="E2908" i="4" a="1"/>
  <c r="E2910" i="4" a="1"/>
  <c r="E2912" i="4" a="1"/>
  <c r="E2927" i="4" a="1"/>
  <c r="F2927" i="4" a="1"/>
  <c r="F2930" i="4" a="1"/>
  <c r="E2935" i="4" a="1"/>
  <c r="E2942" i="4" a="1"/>
  <c r="E2949" i="4" a="1"/>
  <c r="E2951" i="4" a="1"/>
  <c r="E2952" i="4" a="1"/>
  <c r="E2958" i="4" a="1"/>
  <c r="F2958" i="4" a="1"/>
  <c r="E2967" i="4" a="1"/>
  <c r="E2973" i="4" a="1"/>
  <c r="E479" i="4" a="1"/>
  <c r="F479" i="4" a="1"/>
  <c r="E499" i="4" a="1"/>
  <c r="E1012" i="4" a="1"/>
  <c r="F1012" i="4" a="1"/>
  <c r="E1014" i="4" a="1"/>
  <c r="F1014" i="4" a="1"/>
  <c r="E1018" i="4" a="1"/>
  <c r="F1018" i="4" a="1"/>
  <c r="E1021" i="4" a="1"/>
  <c r="F1021" i="4" a="1"/>
  <c r="E1022" i="4" a="1"/>
  <c r="F1022" i="4" a="1"/>
  <c r="E1023" i="4" a="1"/>
  <c r="F1023" i="4" a="1"/>
  <c r="E1024" i="4" a="1"/>
  <c r="F1024" i="4" a="1"/>
  <c r="E1025" i="4" a="1"/>
  <c r="F1025" i="4" a="1"/>
  <c r="E1030" i="4" a="1"/>
  <c r="F1030" i="4" a="1"/>
  <c r="E1046" i="4" a="1"/>
  <c r="F1046" i="4" a="1"/>
  <c r="E1047" i="4" a="1"/>
  <c r="F1047" i="4" a="1"/>
  <c r="E1049" i="4" a="1"/>
  <c r="F1049" i="4" a="1"/>
  <c r="E1052" i="4" a="1"/>
  <c r="F1052" i="4" a="1"/>
  <c r="E1054" i="4" a="1"/>
  <c r="F1054" i="4" a="1"/>
  <c r="E1088" i="4" a="1"/>
  <c r="F1088" i="4" a="1"/>
  <c r="E1090" i="4" a="1"/>
  <c r="F1090" i="4" a="1"/>
  <c r="E1092" i="4" a="1"/>
  <c r="F1092" i="4" a="1"/>
  <c r="E1103" i="4" a="1"/>
  <c r="F1103" i="4" a="1"/>
  <c r="E1105" i="4" a="1"/>
  <c r="F1105" i="4" a="1"/>
  <c r="E1106" i="4" a="1"/>
  <c r="F1106" i="4" a="1"/>
  <c r="E1108" i="4" a="1"/>
  <c r="F1108" i="4" a="1"/>
  <c r="E1109" i="4" a="1"/>
  <c r="F1109" i="4" a="1"/>
  <c r="E1110" i="4" a="1"/>
  <c r="F1110" i="4" a="1"/>
  <c r="E1112" i="4" a="1"/>
  <c r="F1112" i="4" a="1"/>
  <c r="E1177" i="4" a="1"/>
  <c r="F1177" i="4" a="1"/>
  <c r="E1179" i="4" a="1"/>
  <c r="F1179" i="4" a="1"/>
  <c r="E1181" i="4" a="1"/>
  <c r="F1181" i="4" a="1"/>
  <c r="E1248" i="4" a="1"/>
  <c r="F1248" i="4" a="1"/>
  <c r="E1250" i="4" a="1"/>
  <c r="F1250" i="4" a="1"/>
  <c r="E1252" i="4" a="1"/>
  <c r="F1252" i="4" a="1"/>
  <c r="E1260" i="4" a="1"/>
  <c r="F1260" i="4" a="1"/>
  <c r="E1266" i="4" a="1"/>
  <c r="F1266" i="4" a="1"/>
  <c r="E1320" i="4" a="1"/>
  <c r="F1320" i="4" a="1"/>
  <c r="E1331" i="4" a="1"/>
  <c r="F1331" i="4" a="1"/>
  <c r="E1363" i="4" a="1"/>
  <c r="F1363" i="4" a="1"/>
  <c r="E1364" i="4" a="1"/>
  <c r="F1364" i="4" a="1"/>
  <c r="E1365" i="4" a="1"/>
  <c r="F1365" i="4" a="1"/>
  <c r="E1371" i="4" a="1"/>
  <c r="F1371" i="4" a="1"/>
  <c r="E1394" i="4" a="1"/>
  <c r="F1394" i="4" a="1"/>
  <c r="E1401" i="4" a="1"/>
  <c r="F1401" i="4" a="1"/>
  <c r="E1625" i="4" a="1"/>
  <c r="F1625" i="4" a="1"/>
  <c r="E1744" i="4" a="1"/>
  <c r="F1744" i="4" a="1"/>
  <c r="E1745" i="4" a="1"/>
  <c r="F1745" i="4" a="1"/>
  <c r="E1758" i="4" a="1"/>
  <c r="F1758" i="4" a="1"/>
  <c r="E1768" i="4" a="1"/>
  <c r="F1768" i="4" a="1"/>
  <c r="E1772" i="4" a="1"/>
  <c r="F1772" i="4" a="1"/>
  <c r="E1775" i="4" a="1"/>
  <c r="F1775" i="4" a="1"/>
  <c r="E1784" i="4" a="1"/>
  <c r="F1784" i="4" a="1"/>
  <c r="E1801" i="4" a="1"/>
  <c r="F1801" i="4" a="1"/>
  <c r="E1803" i="4" a="1"/>
  <c r="F1803" i="4" a="1"/>
  <c r="E1807" i="4" a="1"/>
  <c r="F1807" i="4" a="1"/>
  <c r="E1817" i="4" a="1"/>
  <c r="F1817" i="4" a="1"/>
  <c r="E1831" i="4" a="1"/>
  <c r="F1831" i="4" a="1"/>
  <c r="E1833" i="4" a="1"/>
  <c r="F1833" i="4" a="1"/>
  <c r="E1834" i="4" a="1"/>
  <c r="F1834" i="4" a="1"/>
  <c r="E1836" i="4" a="1"/>
  <c r="F1836" i="4" a="1"/>
  <c r="E1838" i="4" a="1"/>
  <c r="F1838" i="4" a="1"/>
  <c r="E1856" i="4" a="1"/>
  <c r="F1856" i="4" a="1"/>
  <c r="E1857" i="4" a="1"/>
  <c r="F1857" i="4" a="1"/>
  <c r="E1858" i="4" a="1"/>
  <c r="F1858" i="4" a="1"/>
  <c r="E2486" i="4" a="1"/>
  <c r="E2492" i="4" a="1"/>
  <c r="E2497" i="4" a="1"/>
  <c r="E2498" i="4" a="1"/>
  <c r="F2499" i="4" a="1"/>
  <c r="F2503" i="4" a="1"/>
  <c r="E2189" i="4" a="1"/>
  <c r="F2189" i="4" a="1"/>
  <c r="E2192" i="4" a="1"/>
  <c r="F2192" i="4" a="1"/>
  <c r="E2204" i="4" a="1"/>
  <c r="F2204" i="4" a="1"/>
  <c r="E2210" i="4" a="1"/>
  <c r="F2210" i="4" a="1"/>
  <c r="E2211" i="4" a="1"/>
  <c r="F2211" i="4" a="1"/>
  <c r="E2212" i="4" a="1"/>
  <c r="F2212" i="4" a="1"/>
  <c r="E2213" i="4" a="1"/>
  <c r="F2213" i="4" a="1"/>
  <c r="E2214" i="4" a="1"/>
  <c r="F2214" i="4" a="1"/>
  <c r="E2215" i="4" a="1"/>
  <c r="F2215" i="4" a="1"/>
  <c r="E2216" i="4" a="1"/>
  <c r="F2216" i="4" a="1"/>
  <c r="E2217" i="4" a="1"/>
  <c r="F2217" i="4" a="1"/>
  <c r="E2218" i="4" a="1"/>
  <c r="F2218" i="4" a="1"/>
  <c r="E2219" i="4" a="1"/>
  <c r="F2219" i="4" a="1"/>
  <c r="E2220" i="4" a="1"/>
  <c r="F2220" i="4" a="1"/>
  <c r="E2228" i="4" a="1"/>
  <c r="F2228" i="4" a="1"/>
  <c r="E2232" i="4" a="1"/>
  <c r="E2236" i="4" a="1"/>
  <c r="F2241" i="4" a="1"/>
  <c r="E2256" i="4" a="1"/>
  <c r="E2259" i="4" a="1"/>
  <c r="E2262" i="4" a="1"/>
  <c r="E2263" i="4" a="1"/>
  <c r="F2366" i="4" a="1"/>
  <c r="E2368" i="4" a="1"/>
  <c r="E2369" i="4" a="1"/>
  <c r="E2370" i="4" a="1"/>
  <c r="E2373" i="4" a="1"/>
  <c r="F2373" i="4" a="1"/>
  <c r="F2381" i="4" a="1"/>
  <c r="F2382" i="4" a="1"/>
  <c r="F2383" i="4" a="1"/>
  <c r="E2390" i="4" a="1"/>
  <c r="E2391" i="4" a="1"/>
  <c r="F2392" i="4" a="1"/>
  <c r="F2394" i="4" a="1"/>
  <c r="E2395" i="4" a="1"/>
  <c r="F2399" i="4" a="1"/>
  <c r="F2401" i="4" a="1"/>
  <c r="E2405" i="4" a="1"/>
  <c r="E2461" i="4" a="1"/>
  <c r="E3025" i="4" a="1"/>
  <c r="F3025" i="4" a="1"/>
  <c r="E3041" i="4" a="1"/>
  <c r="F3041" i="4" a="1"/>
  <c r="E3104" i="4" a="1"/>
  <c r="F3104" i="4" a="1"/>
  <c r="E3379" i="4" a="1"/>
  <c r="F3379" i="4" a="1"/>
  <c r="E4615" i="4" a="1"/>
  <c r="F4615" i="4" a="1"/>
  <c r="E4618" i="4" a="1"/>
  <c r="F4618" i="4" a="1"/>
  <c r="E4619" i="4" a="1"/>
  <c r="F4619" i="4" a="1"/>
  <c r="E4655" i="4" a="1"/>
  <c r="F4655" i="4" a="1"/>
  <c r="E4656" i="4" a="1"/>
  <c r="F4656" i="4" a="1"/>
  <c r="E4657" i="4" a="1"/>
  <c r="F4657" i="4" a="1"/>
  <c r="E4658" i="4" a="1"/>
  <c r="F4658" i="4" a="1"/>
  <c r="E4659" i="4" a="1"/>
  <c r="F4659" i="4" a="1"/>
  <c r="E4660" i="4" a="1"/>
  <c r="F4660" i="4" a="1"/>
  <c r="E4663" i="4" a="1"/>
  <c r="F4663" i="4" a="1"/>
  <c r="E4664" i="4" a="1"/>
  <c r="F4664" i="4" a="1"/>
  <c r="E4665" i="4" a="1"/>
  <c r="F4665" i="4" a="1"/>
  <c r="E4666" i="4" a="1"/>
  <c r="F4666" i="4" a="1"/>
  <c r="E4667" i="4" a="1"/>
  <c r="F4667" i="4" a="1"/>
  <c r="E4668" i="4" a="1"/>
  <c r="F4668" i="4" a="1"/>
  <c r="E4669" i="4" a="1"/>
  <c r="F4669" i="4" a="1"/>
  <c r="E4671" i="4" a="1"/>
  <c r="F4671" i="4" a="1"/>
  <c r="E4672" i="4" a="1"/>
  <c r="F4672" i="4" a="1"/>
  <c r="E4673" i="4" a="1"/>
  <c r="F4673" i="4" a="1"/>
  <c r="E4687" i="4" a="1"/>
  <c r="F4687" i="4" a="1"/>
  <c r="D481" i="4"/>
  <c r="E482" i="4" a="1"/>
  <c r="F482" i="4" a="1"/>
  <c r="E483" i="4" a="1"/>
  <c r="E496" i="4" a="1"/>
  <c r="F496" i="4" a="1"/>
  <c r="F499" i="4" a="1"/>
  <c r="E5068" i="4" a="1"/>
  <c r="F5068" i="4" a="1"/>
  <c r="E5454" i="4" a="1"/>
  <c r="F5454" i="4" a="1"/>
  <c r="E5457" i="4" a="1"/>
  <c r="F5457" i="4" a="1"/>
  <c r="E5458" i="4" a="1"/>
  <c r="F5458" i="4" a="1"/>
  <c r="E5459" i="4" a="1"/>
  <c r="F5459" i="4" a="1"/>
  <c r="E5472" i="4" a="1"/>
  <c r="F5472" i="4" a="1"/>
  <c r="E5476" i="4" a="1"/>
  <c r="F5476" i="4" a="1"/>
  <c r="E5482" i="4" a="1"/>
  <c r="F5482" i="4" a="1"/>
  <c r="E5504" i="4" a="1"/>
  <c r="F5504" i="4" a="1"/>
  <c r="D500" i="4"/>
  <c r="E5534" i="4" a="1"/>
  <c r="F5534" i="4" a="1"/>
  <c r="E5536" i="4" a="1"/>
  <c r="F5536" i="4" a="1"/>
  <c r="E5591" i="4" a="1"/>
  <c r="F5591" i="4" a="1"/>
  <c r="E5592" i="4" a="1"/>
  <c r="F5592" i="4" a="1"/>
  <c r="E5599" i="4" a="1"/>
  <c r="F5599" i="4" a="1"/>
  <c r="E5602" i="4" a="1"/>
  <c r="F5602" i="4" a="1"/>
  <c r="E5605" i="4" a="1"/>
  <c r="F5605" i="4" a="1"/>
  <c r="E5608" i="4" a="1"/>
  <c r="F5608" i="4" a="1"/>
  <c r="E5612" i="4" a="1"/>
  <c r="F5612" i="4" a="1"/>
  <c r="E5614" i="4" a="1"/>
  <c r="F5614" i="4" a="1"/>
  <c r="E5615" i="4" a="1"/>
  <c r="F5615" i="4" a="1"/>
  <c r="E5616" i="4" a="1"/>
  <c r="F5616" i="4" a="1"/>
  <c r="E5619" i="4" a="1"/>
  <c r="F5619" i="4" a="1"/>
  <c r="E5622" i="4" a="1"/>
  <c r="F5622" i="4" a="1"/>
  <c r="E5623" i="4" a="1"/>
  <c r="F5623" i="4" a="1"/>
  <c r="E5624" i="4" a="1"/>
  <c r="F5624" i="4" a="1"/>
  <c r="E5627" i="4" a="1"/>
  <c r="F5627" i="4" a="1"/>
  <c r="E5630" i="4" a="1"/>
  <c r="F5630" i="4" a="1"/>
  <c r="E5636" i="4" a="1"/>
  <c r="F5636" i="4" a="1"/>
  <c r="E5637" i="4" a="1"/>
  <c r="F5637" i="4" a="1"/>
  <c r="E5641" i="4" a="1"/>
  <c r="F5641" i="4" a="1"/>
  <c r="E5642" i="4" a="1"/>
  <c r="F5642" i="4" a="1"/>
  <c r="E5644" i="4" a="1"/>
  <c r="F5644" i="4" a="1"/>
  <c r="E5645" i="4" a="1"/>
  <c r="F5645" i="4" a="1"/>
  <c r="E5646" i="4" a="1"/>
  <c r="F5646" i="4" a="1"/>
  <c r="E5647" i="4" a="1"/>
  <c r="F5647" i="4" a="1"/>
  <c r="E5652" i="4" a="1"/>
  <c r="F5652" i="4" a="1"/>
  <c r="E5653" i="4" a="1"/>
  <c r="F5653" i="4" a="1"/>
  <c r="E5654" i="4" a="1"/>
  <c r="F5654" i="4" a="1"/>
  <c r="E5659" i="4" a="1"/>
  <c r="F5659" i="4" a="1"/>
  <c r="E5660" i="4" a="1"/>
  <c r="F5660" i="4" a="1"/>
  <c r="E5663" i="4" a="1"/>
  <c r="F5663" i="4" a="1"/>
  <c r="E5668" i="4" a="1"/>
  <c r="F5668" i="4" a="1"/>
  <c r="E5671" i="4" a="1"/>
  <c r="F5671" i="4" a="1"/>
  <c r="E5672" i="4" a="1"/>
  <c r="F5672" i="4" a="1"/>
  <c r="E5674" i="4" a="1"/>
  <c r="F5674" i="4" a="1"/>
  <c r="E5676" i="4" a="1"/>
  <c r="F5676" i="4" a="1"/>
  <c r="E5677" i="4" a="1"/>
  <c r="F5677" i="4" a="1"/>
  <c r="E5679" i="4" a="1"/>
  <c r="F5679" i="4" a="1"/>
  <c r="E5683" i="4" a="1"/>
  <c r="F5683" i="4" a="1"/>
  <c r="E5684" i="4" a="1"/>
  <c r="F5684" i="4" a="1"/>
  <c r="E5685" i="4" a="1"/>
  <c r="F5685" i="4" a="1"/>
  <c r="E5686" i="4" a="1"/>
  <c r="F5686" i="4" a="1"/>
  <c r="E5689" i="4" a="1"/>
  <c r="F5689" i="4" a="1"/>
  <c r="E5694" i="4" a="1"/>
  <c r="F5694" i="4" a="1"/>
  <c r="E5698" i="4" a="1"/>
  <c r="F5698" i="4" a="1"/>
  <c r="E5699" i="4" a="1"/>
  <c r="F5699" i="4" a="1"/>
  <c r="E5700" i="4" a="1"/>
  <c r="F5700" i="4" a="1"/>
  <c r="E5719" i="4" a="1"/>
  <c r="F5719" i="4" a="1"/>
  <c r="E5722" i="4" a="1"/>
  <c r="F5722" i="4" a="1"/>
  <c r="E5725" i="4" a="1"/>
  <c r="F5725" i="4" a="1"/>
  <c r="E5729" i="4" a="1"/>
  <c r="F5729" i="4" a="1"/>
  <c r="E5737" i="4" a="1"/>
  <c r="F5737" i="4" a="1"/>
  <c r="E5745" i="4" a="1"/>
  <c r="F5745" i="4" a="1"/>
  <c r="E5749" i="4" a="1"/>
  <c r="F5749" i="4" a="1"/>
  <c r="E5752" i="4" a="1"/>
  <c r="F5752" i="4" a="1"/>
  <c r="E5754" i="4" a="1"/>
  <c r="F5754" i="4" a="1"/>
  <c r="E5762" i="4" a="1"/>
  <c r="F5762" i="4" a="1"/>
  <c r="E5764" i="4" a="1"/>
  <c r="F5764" i="4" a="1"/>
  <c r="E5771" i="4" a="1"/>
  <c r="F5771" i="4" a="1"/>
  <c r="E5773" i="4" a="1"/>
  <c r="F5773" i="4" a="1"/>
  <c r="E5774" i="4" a="1"/>
  <c r="F5774" i="4" a="1"/>
  <c r="E5776" i="4" a="1"/>
  <c r="F5776" i="4" a="1"/>
  <c r="E5781" i="4" a="1"/>
  <c r="F5781" i="4" a="1"/>
  <c r="E5796" i="4" a="1"/>
  <c r="F5796" i="4" a="1"/>
  <c r="E5802" i="4" a="1"/>
  <c r="F5802" i="4" a="1"/>
  <c r="E5813" i="4" a="1"/>
  <c r="F5813" i="4" a="1"/>
  <c r="E5820" i="4" a="1"/>
  <c r="F5820" i="4" a="1"/>
  <c r="E5832" i="4" a="1"/>
  <c r="F5832" i="4" a="1"/>
  <c r="E5861" i="4" a="1"/>
  <c r="F5861" i="4" a="1"/>
  <c r="D4657" i="4"/>
  <c r="D4664" i="4"/>
  <c r="D4654" i="4"/>
  <c r="D4659" i="4"/>
  <c r="D1192" i="4"/>
  <c r="D1205" i="4"/>
  <c r="D1221" i="4"/>
  <c r="D1227" i="4"/>
  <c r="D1200" i="4"/>
  <c r="D2114" i="4"/>
  <c r="D2129" i="4"/>
  <c r="D2179" i="4"/>
  <c r="D2223" i="4"/>
  <c r="D2230" i="4"/>
  <c r="D2234" i="4"/>
  <c r="D2250" i="4"/>
  <c r="D2257" i="4"/>
  <c r="D2260" i="4"/>
  <c r="D2263" i="4"/>
  <c r="D2743" i="4"/>
  <c r="D3030" i="4"/>
  <c r="D1222" i="4"/>
  <c r="D2447" i="4"/>
  <c r="D1202" i="4"/>
  <c r="D1208" i="4"/>
  <c r="D1214" i="4"/>
  <c r="D1223" i="4"/>
  <c r="D2437" i="4"/>
  <c r="D2451" i="4"/>
  <c r="D2435" i="4"/>
  <c r="D2453" i="4"/>
  <c r="D4671" i="4"/>
  <c r="D4189" i="4"/>
  <c r="D4194" i="4"/>
  <c r="D2060" i="4"/>
  <c r="D2067" i="4"/>
  <c r="D2086" i="4"/>
  <c r="D2718" i="4"/>
  <c r="D3033" i="4"/>
  <c r="D1839" i="4"/>
  <c r="D2709" i="4"/>
  <c r="D2761" i="4"/>
  <c r="D2710" i="4"/>
  <c r="D2628" i="4"/>
  <c r="D2643" i="4"/>
  <c r="D3544" i="4"/>
  <c r="D3558" i="4"/>
  <c r="D3567" i="4"/>
  <c r="D3581" i="4"/>
  <c r="D4439" i="4"/>
  <c r="D4440" i="4"/>
  <c r="D4446" i="4"/>
  <c r="D4453" i="4"/>
  <c r="D1103" i="4"/>
  <c r="D1107" i="4"/>
  <c r="D1311" i="4"/>
  <c r="D2928" i="4"/>
  <c r="D2936" i="4"/>
  <c r="D2939" i="4"/>
  <c r="D2946" i="4"/>
  <c r="D2966" i="4"/>
  <c r="D2981" i="4"/>
  <c r="D2983" i="4"/>
  <c r="D3532" i="4"/>
  <c r="D4301" i="4"/>
  <c r="D4259" i="4"/>
  <c r="D4264" i="4"/>
  <c r="D4268" i="4"/>
  <c r="D4280" i="4"/>
  <c r="D4328" i="4"/>
  <c r="D4346" i="4"/>
  <c r="D4348" i="4"/>
  <c r="D4396" i="4"/>
  <c r="D4226" i="4"/>
  <c r="D2567" i="4"/>
  <c r="D2596" i="4"/>
  <c r="D2627" i="4"/>
  <c r="D2642" i="4"/>
  <c r="D3568" i="4"/>
  <c r="D2578" i="4"/>
  <c r="D2606" i="4"/>
  <c r="D2638" i="4"/>
  <c r="D2652" i="4"/>
  <c r="D3541" i="4"/>
  <c r="D3542" i="4"/>
  <c r="D3587" i="4"/>
  <c r="D1111" i="4"/>
  <c r="D1118" i="4"/>
  <c r="D1307" i="4"/>
  <c r="D1389" i="4"/>
  <c r="D1390" i="4"/>
  <c r="D2961" i="4"/>
  <c r="D4399" i="4"/>
  <c r="D908" i="4"/>
  <c r="D2202" i="4"/>
  <c r="D2221" i="4"/>
  <c r="D2237" i="4"/>
  <c r="D2242" i="4"/>
  <c r="D2272" i="4"/>
  <c r="D1056" i="4"/>
  <c r="D1354" i="4"/>
  <c r="D2572" i="4"/>
  <c r="D2607" i="4"/>
  <c r="D3572" i="4"/>
  <c r="D4447" i="4"/>
  <c r="D2556" i="4"/>
  <c r="D2571" i="4"/>
  <c r="D2573" i="4"/>
  <c r="D2580" i="4"/>
  <c r="D2631" i="4"/>
  <c r="D2639" i="4"/>
  <c r="D2640" i="4"/>
  <c r="D2647" i="4"/>
  <c r="D2650" i="4"/>
  <c r="D3545" i="4"/>
  <c r="D3556" i="4"/>
  <c r="D3577" i="4"/>
  <c r="D4454" i="4"/>
  <c r="D3565" i="4"/>
  <c r="D4558" i="4"/>
  <c r="D4565" i="4"/>
  <c r="D1109" i="4"/>
  <c r="D1273" i="4"/>
  <c r="D1279" i="4"/>
  <c r="D1285" i="4"/>
  <c r="D1301" i="4"/>
  <c r="D1314" i="4"/>
  <c r="D1388" i="4"/>
  <c r="D2987" i="4"/>
  <c r="D2989" i="4"/>
  <c r="D1830" i="4"/>
  <c r="D1816" i="4"/>
  <c r="D2924" i="4"/>
  <c r="D2938" i="4"/>
  <c r="D2944" i="4"/>
  <c r="D2986" i="4"/>
  <c r="D4289" i="4"/>
  <c r="D4307" i="4"/>
  <c r="D4334" i="4"/>
  <c r="D4258" i="4"/>
  <c r="D4266" i="4"/>
  <c r="D4287" i="4"/>
  <c r="D4394" i="4"/>
  <c r="D4790" i="4"/>
  <c r="D875" i="4"/>
  <c r="D878" i="4"/>
  <c r="D884" i="4"/>
  <c r="D4222" i="4"/>
  <c r="D2043" i="4"/>
  <c r="D2048" i="4"/>
  <c r="D2121" i="4"/>
  <c r="D2130" i="4"/>
  <c r="D2148" i="4"/>
  <c r="D2240" i="4"/>
  <c r="D2247" i="4"/>
  <c r="D2726" i="4"/>
  <c r="D2735" i="4"/>
  <c r="D3006" i="4"/>
  <c r="D3010" i="4"/>
  <c r="D802" i="4"/>
  <c r="D357" i="4"/>
  <c r="D365" i="4"/>
  <c r="D374" i="4"/>
  <c r="D400" i="4"/>
  <c r="D636" i="4"/>
  <c r="D685" i="4"/>
  <c r="D710" i="4"/>
  <c r="D731" i="4"/>
  <c r="D828" i="4"/>
  <c r="D840" i="4"/>
  <c r="D880" i="4"/>
  <c r="D885" i="4"/>
  <c r="D897" i="4"/>
  <c r="D900" i="4"/>
  <c r="D4177" i="4"/>
  <c r="D2044" i="4"/>
  <c r="D2081" i="4"/>
  <c r="D2100" i="4"/>
  <c r="D2109" i="4"/>
  <c r="D2117" i="4"/>
  <c r="D2145" i="4"/>
  <c r="D2187" i="4"/>
  <c r="D2195" i="4"/>
  <c r="D2198" i="4"/>
  <c r="D2251" i="4"/>
  <c r="D2254" i="4"/>
  <c r="D2256" i="4"/>
  <c r="D2270" i="4"/>
  <c r="D2737" i="4"/>
  <c r="D2741" i="4"/>
  <c r="D2744" i="4"/>
  <c r="D3050" i="4"/>
  <c r="D2171" i="4"/>
  <c r="D2193" i="4"/>
  <c r="D2220" i="4"/>
  <c r="E1152" i="4" a="1"/>
  <c r="F1152" i="4" a="1"/>
  <c r="E1183" i="4" a="1"/>
  <c r="F1183" i="4" a="1"/>
  <c r="E1187" i="4" a="1"/>
  <c r="F1187" i="4" a="1"/>
  <c r="E1224" i="4" a="1"/>
  <c r="F1224" i="4" a="1"/>
  <c r="E1234" i="4" a="1"/>
  <c r="F1234" i="4" a="1"/>
  <c r="E1239" i="4" a="1"/>
  <c r="F1239" i="4" a="1"/>
  <c r="E1241" i="4" a="1"/>
  <c r="F1241" i="4" a="1"/>
  <c r="E1244" i="4" a="1"/>
  <c r="F1244" i="4" a="1"/>
  <c r="E1245" i="4" a="1"/>
  <c r="F1245" i="4" a="1"/>
  <c r="E1247" i="4" a="1"/>
  <c r="F1247" i="4" a="1"/>
  <c r="E1249" i="4" a="1"/>
  <c r="F1249" i="4" a="1"/>
  <c r="E1251" i="4" a="1"/>
  <c r="F1251" i="4" a="1"/>
  <c r="E1253" i="4" a="1"/>
  <c r="F1253" i="4" a="1"/>
  <c r="E1255" i="4" a="1"/>
  <c r="F1255" i="4" a="1"/>
  <c r="E1256" i="4" a="1"/>
  <c r="F1256" i="4" a="1"/>
  <c r="E1257" i="4" a="1"/>
  <c r="F1257" i="4" a="1"/>
  <c r="E1259" i="4" a="1"/>
  <c r="F1259" i="4" a="1"/>
  <c r="E1262" i="4" a="1"/>
  <c r="F1262" i="4" a="1"/>
  <c r="E1263" i="4" a="1"/>
  <c r="F1263" i="4" a="1"/>
  <c r="E1264" i="4" a="1"/>
  <c r="F1264" i="4" a="1"/>
  <c r="E1265" i="4" a="1"/>
  <c r="F1265" i="4" a="1"/>
  <c r="E1267" i="4" a="1"/>
  <c r="F1267" i="4" a="1"/>
  <c r="E1269" i="4" a="1"/>
  <c r="F1269" i="4" a="1"/>
  <c r="E1271" i="4" a="1"/>
  <c r="F1271" i="4" a="1"/>
  <c r="E1272" i="4" a="1"/>
  <c r="F1272" i="4" a="1"/>
  <c r="E1275" i="4" a="1"/>
  <c r="F1275" i="4" a="1"/>
  <c r="E1277" i="4" a="1"/>
  <c r="F1277" i="4" a="1"/>
  <c r="E1278" i="4" a="1"/>
  <c r="F1278" i="4" a="1"/>
  <c r="E1281" i="4" a="1"/>
  <c r="F1281" i="4" a="1"/>
  <c r="E1283" i="4" a="1"/>
  <c r="F1283" i="4" a="1"/>
  <c r="E1285" i="4" a="1"/>
  <c r="F1285" i="4" a="1"/>
  <c r="E1286" i="4" a="1"/>
  <c r="F1286" i="4" a="1"/>
  <c r="E1288" i="4" a="1"/>
  <c r="F1288" i="4" a="1"/>
  <c r="E1289" i="4" a="1"/>
  <c r="F1289" i="4" a="1"/>
  <c r="E1291" i="4" a="1"/>
  <c r="F1291" i="4" a="1"/>
  <c r="E1298" i="4" a="1"/>
  <c r="F1298" i="4" a="1"/>
  <c r="E1301" i="4" a="1"/>
  <c r="F1301" i="4" a="1"/>
  <c r="E1304" i="4" a="1"/>
  <c r="F1304" i="4" a="1"/>
  <c r="E1306" i="4" a="1"/>
  <c r="F1306" i="4" a="1"/>
  <c r="E1307" i="4" a="1"/>
  <c r="F1307" i="4" a="1"/>
  <c r="E1310" i="4" a="1"/>
  <c r="F1310" i="4" a="1"/>
  <c r="E1313" i="4" a="1"/>
  <c r="F1313" i="4" a="1"/>
  <c r="E1314" i="4" a="1"/>
  <c r="F1314" i="4" a="1"/>
  <c r="E1315" i="4" a="1"/>
  <c r="F1315" i="4" a="1"/>
  <c r="E1318" i="4" a="1"/>
  <c r="F1318" i="4" a="1"/>
  <c r="E1325" i="4" a="1"/>
  <c r="F1325" i="4" a="1"/>
  <c r="E1326" i="4" a="1"/>
  <c r="F1326" i="4" a="1"/>
  <c r="E1327" i="4" a="1"/>
  <c r="F1327" i="4" a="1"/>
  <c r="E1329" i="4" a="1"/>
  <c r="F1329" i="4" a="1"/>
  <c r="E1332" i="4" a="1"/>
  <c r="F1332" i="4" a="1"/>
  <c r="E1333" i="4" a="1"/>
  <c r="F1333" i="4" a="1"/>
  <c r="E1336" i="4" a="1"/>
  <c r="F1336" i="4" a="1"/>
  <c r="E1337" i="4" a="1"/>
  <c r="F1337" i="4" a="1"/>
  <c r="E1338" i="4" a="1"/>
  <c r="F1338" i="4" a="1"/>
  <c r="E1522" i="4" a="1"/>
  <c r="F1522" i="4" a="1"/>
  <c r="F489" i="4" a="1"/>
  <c r="E491" i="4" a="1"/>
  <c r="F493" i="4" a="1"/>
  <c r="D502" i="4"/>
  <c r="E3636" i="4" a="1"/>
  <c r="F3636" i="4" a="1"/>
  <c r="E3638" i="4" a="1"/>
  <c r="F3638" i="4" a="1"/>
  <c r="E3643" i="4" a="1"/>
  <c r="F3643" i="4" a="1"/>
  <c r="E3652" i="4" a="1"/>
  <c r="F3652" i="4" a="1"/>
  <c r="E3657" i="4" a="1"/>
  <c r="F3657" i="4" a="1"/>
  <c r="E3660" i="4" a="1"/>
  <c r="F3660" i="4" a="1"/>
  <c r="E3664" i="4" a="1"/>
  <c r="F3664" i="4" a="1"/>
  <c r="E3675" i="4" a="1"/>
  <c r="F3675" i="4" a="1"/>
  <c r="E3681" i="4" a="1"/>
  <c r="F3681" i="4" a="1"/>
  <c r="E3682" i="4" a="1"/>
  <c r="E5260" i="4" a="1"/>
  <c r="F5260" i="4" a="1"/>
  <c r="E5524" i="4" a="1"/>
  <c r="F5524" i="4" a="1"/>
  <c r="E5678" i="4" a="1"/>
  <c r="F5678" i="4" a="1"/>
  <c r="E5681" i="4" a="1"/>
  <c r="F5681" i="4" a="1"/>
  <c r="E5687" i="4" a="1"/>
  <c r="F5687" i="4" a="1"/>
  <c r="E5696" i="4" a="1"/>
  <c r="F5696" i="4" a="1"/>
  <c r="E5702" i="4" a="1"/>
  <c r="F5702" i="4" a="1"/>
  <c r="E5718" i="4" a="1"/>
  <c r="F5718" i="4" a="1"/>
  <c r="E5873" i="4" a="1"/>
  <c r="F5873" i="4" a="1"/>
  <c r="D4617" i="4"/>
  <c r="D4618" i="4"/>
  <c r="D2468" i="4"/>
  <c r="D2474" i="4"/>
  <c r="D2475" i="4"/>
  <c r="D2484" i="4"/>
  <c r="D2485" i="4"/>
  <c r="D2508" i="4"/>
  <c r="D2511" i="4"/>
  <c r="D2512" i="4"/>
  <c r="D2517" i="4"/>
  <c r="D2466" i="4"/>
  <c r="D2470" i="4"/>
  <c r="D2476" i="4"/>
  <c r="D2478" i="4"/>
  <c r="D2479" i="4"/>
  <c r="D2506" i="4"/>
  <c r="D2507" i="4"/>
  <c r="D2509" i="4"/>
  <c r="D2510" i="4"/>
  <c r="D2515" i="4"/>
  <c r="D2522" i="4"/>
  <c r="D2527" i="4"/>
  <c r="D2529" i="4"/>
  <c r="D4612" i="4"/>
  <c r="D4614" i="4"/>
  <c r="D4615" i="4"/>
  <c r="D2700" i="4"/>
  <c r="D1253" i="4"/>
  <c r="D1271" i="4"/>
  <c r="D2463" i="4"/>
  <c r="D3604" i="4"/>
  <c r="D1262" i="4"/>
  <c r="D1769" i="4"/>
  <c r="D1770" i="4"/>
  <c r="D2950" i="4"/>
  <c r="D1383" i="4"/>
  <c r="D1396" i="4"/>
  <c r="D1414" i="4"/>
  <c r="D1440" i="4"/>
  <c r="D1452" i="4"/>
  <c r="D2685" i="4"/>
  <c r="D1110" i="4"/>
  <c r="D1119" i="4"/>
  <c r="D1128" i="4"/>
  <c r="D1302" i="4"/>
  <c r="D1308" i="4"/>
  <c r="D1315" i="4"/>
  <c r="D1387" i="4"/>
  <c r="D242" i="4"/>
  <c r="D244" i="4"/>
  <c r="D294" i="4"/>
  <c r="D299" i="4"/>
  <c r="D1794" i="4"/>
  <c r="D1828" i="4"/>
  <c r="D2227" i="4"/>
  <c r="D1327" i="4"/>
  <c r="D1334" i="4"/>
  <c r="D1323" i="4"/>
  <c r="D1411" i="4"/>
  <c r="D1420" i="4"/>
  <c r="D1421" i="4"/>
  <c r="D1432" i="4"/>
  <c r="D1443" i="4"/>
  <c r="D2311" i="4"/>
  <c r="D2687" i="4"/>
  <c r="D1106" i="4"/>
  <c r="D1115" i="4"/>
  <c r="D1287" i="4"/>
  <c r="D293" i="4"/>
  <c r="D315" i="4"/>
  <c r="D237" i="4"/>
  <c r="D2840" i="4"/>
  <c r="E344" i="4" a="1"/>
  <c r="F344" i="4" a="1"/>
  <c r="E351" i="4" a="1"/>
  <c r="F351" i="4" a="1"/>
  <c r="F1906" i="4" a="1"/>
  <c r="E1907" i="4" a="1"/>
  <c r="F1948" i="4" a="1"/>
  <c r="E1952" i="4" a="1"/>
  <c r="F1952" i="4" a="1"/>
  <c r="E1953" i="4" a="1"/>
  <c r="F1953" i="4" a="1"/>
  <c r="E1956" i="4" a="1"/>
  <c r="E1559" i="4" a="1"/>
  <c r="F1559" i="4" a="1"/>
  <c r="E1590" i="4" a="1"/>
  <c r="F1590" i="4" a="1"/>
  <c r="E2119" i="4" a="1"/>
  <c r="F2119" i="4" a="1"/>
  <c r="E2120" i="4" a="1"/>
  <c r="F2120" i="4" a="1"/>
  <c r="E2153" i="4" a="1"/>
  <c r="F2153" i="4" a="1"/>
  <c r="E2155" i="4" a="1"/>
  <c r="F2155" i="4" a="1"/>
  <c r="E2160" i="4" a="1"/>
  <c r="F2160" i="4" a="1"/>
  <c r="E2169" i="4" a="1"/>
  <c r="F2169" i="4" a="1"/>
  <c r="E2172" i="4" a="1"/>
  <c r="F2172" i="4" a="1"/>
  <c r="E2174" i="4" a="1"/>
  <c r="F2174" i="4" a="1"/>
  <c r="E2175" i="4" a="1"/>
  <c r="F2175" i="4" a="1"/>
  <c r="E2178" i="4" a="1"/>
  <c r="F2178" i="4" a="1"/>
  <c r="E2185" i="4" a="1"/>
  <c r="F2185" i="4" a="1"/>
  <c r="E2187" i="4" a="1"/>
  <c r="F2187" i="4" a="1"/>
  <c r="E2195" i="4" a="1"/>
  <c r="F2195" i="4" a="1"/>
  <c r="E2227" i="4" a="1"/>
  <c r="F2227" i="4" a="1"/>
  <c r="E2233" i="4" a="1"/>
  <c r="F2233" i="4" a="1"/>
  <c r="E2238" i="4" a="1"/>
  <c r="F2238" i="4" a="1"/>
  <c r="E2240" i="4" a="1"/>
  <c r="F2240" i="4" a="1"/>
  <c r="E2246" i="4" a="1"/>
  <c r="F2246" i="4" a="1"/>
  <c r="E2276" i="4" a="1"/>
  <c r="F2276" i="4" a="1"/>
  <c r="E3399" i="4" a="1"/>
  <c r="E3506" i="4" a="1"/>
  <c r="F3506" i="4" a="1"/>
  <c r="E3508" i="4" a="1"/>
  <c r="F3508" i="4" a="1"/>
  <c r="E3519" i="4" a="1"/>
  <c r="F3519" i="4" a="1"/>
  <c r="E3536" i="4" a="1"/>
  <c r="F3536" i="4" a="1"/>
  <c r="E3537" i="4" a="1"/>
  <c r="F3537" i="4" a="1"/>
  <c r="E3543" i="4" a="1"/>
  <c r="F3543" i="4" a="1"/>
  <c r="E3544" i="4" a="1"/>
  <c r="F3544" i="4" a="1"/>
  <c r="E3545" i="4" a="1"/>
  <c r="F3545" i="4" a="1"/>
  <c r="E3546" i="4" a="1"/>
  <c r="F3546" i="4" a="1"/>
  <c r="E3548" i="4" a="1"/>
  <c r="F3548" i="4" a="1"/>
  <c r="E3549" i="4" a="1"/>
  <c r="F3549" i="4" a="1"/>
  <c r="E3550" i="4" a="1"/>
  <c r="F3550" i="4" a="1"/>
  <c r="E3551" i="4" a="1"/>
  <c r="F3551" i="4" a="1"/>
  <c r="E3552" i="4" a="1"/>
  <c r="F3552" i="4" a="1"/>
  <c r="E3554" i="4" a="1"/>
  <c r="F3554" i="4" a="1"/>
  <c r="E3555" i="4" a="1"/>
  <c r="F3555" i="4" a="1"/>
  <c r="E3556" i="4" a="1"/>
  <c r="F3556" i="4" a="1"/>
  <c r="E3557" i="4" a="1"/>
  <c r="F3557" i="4" a="1"/>
  <c r="E3559" i="4" a="1"/>
  <c r="F3559" i="4" a="1"/>
  <c r="E3561" i="4" a="1"/>
  <c r="F3561" i="4" a="1"/>
  <c r="E3562" i="4" a="1"/>
  <c r="F3562" i="4" a="1"/>
  <c r="E3564" i="4" a="1"/>
  <c r="F3564" i="4" a="1"/>
  <c r="E3566" i="4" a="1"/>
  <c r="F3566" i="4" a="1"/>
  <c r="E3567" i="4" a="1"/>
  <c r="F3567" i="4" a="1"/>
  <c r="E3568" i="4" a="1"/>
  <c r="F3568" i="4" a="1"/>
  <c r="E3569" i="4" a="1"/>
  <c r="F3569" i="4" a="1"/>
  <c r="E3570" i="4" a="1"/>
  <c r="F3570" i="4" a="1"/>
  <c r="E3571" i="4" a="1"/>
  <c r="F3571" i="4" a="1"/>
  <c r="E3572" i="4" a="1"/>
  <c r="F3572" i="4" a="1"/>
  <c r="E3573" i="4" a="1"/>
  <c r="F3573" i="4" a="1"/>
  <c r="E3574" i="4" a="1"/>
  <c r="F3574" i="4" a="1"/>
  <c r="E3575" i="4" a="1"/>
  <c r="F3575" i="4" a="1"/>
  <c r="E3577" i="4" a="1"/>
  <c r="F3577" i="4" a="1"/>
  <c r="E3578" i="4" a="1"/>
  <c r="F3578" i="4" a="1"/>
  <c r="E3579" i="4" a="1"/>
  <c r="F3579" i="4" a="1"/>
  <c r="E3581" i="4" a="1"/>
  <c r="F3581" i="4" a="1"/>
  <c r="E3583" i="4" a="1"/>
  <c r="F3583" i="4" a="1"/>
  <c r="E3588" i="4" a="1"/>
  <c r="F3588" i="4" a="1"/>
  <c r="E3589" i="4" a="1"/>
  <c r="F3589" i="4" a="1"/>
  <c r="E3590" i="4" a="1"/>
  <c r="F3590" i="4" a="1"/>
  <c r="E3591" i="4" a="1"/>
  <c r="F3591" i="4" a="1"/>
  <c r="E3592" i="4" a="1"/>
  <c r="F3592" i="4" a="1"/>
  <c r="E3594" i="4" a="1"/>
  <c r="F3594" i="4" a="1"/>
  <c r="E3595" i="4" a="1"/>
  <c r="F3595" i="4" a="1"/>
  <c r="E3596" i="4" a="1"/>
  <c r="F3596" i="4" a="1"/>
  <c r="E3597" i="4" a="1"/>
  <c r="F3597" i="4" a="1"/>
  <c r="E3598" i="4" a="1"/>
  <c r="F3598" i="4" a="1"/>
  <c r="E3599" i="4" a="1"/>
  <c r="F3599" i="4" a="1"/>
  <c r="E3600" i="4" a="1"/>
  <c r="F3600" i="4" a="1"/>
  <c r="E3601" i="4" a="1"/>
  <c r="F3601" i="4" a="1"/>
  <c r="E3602" i="4" a="1"/>
  <c r="F3602" i="4" a="1"/>
  <c r="E3603" i="4" a="1"/>
  <c r="F3603" i="4" a="1"/>
  <c r="E3604" i="4" a="1"/>
  <c r="F3604" i="4" a="1"/>
  <c r="E3605" i="4" a="1"/>
  <c r="F3605" i="4" a="1"/>
  <c r="E3606" i="4" a="1"/>
  <c r="F3606" i="4" a="1"/>
  <c r="E3607" i="4" a="1"/>
  <c r="F3607" i="4" a="1"/>
  <c r="E3608" i="4" a="1"/>
  <c r="F3608" i="4" a="1"/>
  <c r="E3609" i="4" a="1"/>
  <c r="F3609" i="4" a="1"/>
  <c r="E3610" i="4" a="1"/>
  <c r="F3610" i="4" a="1"/>
  <c r="E3611" i="4" a="1"/>
  <c r="F3611" i="4" a="1"/>
  <c r="E3612" i="4" a="1"/>
  <c r="F3612" i="4" a="1"/>
  <c r="E3613" i="4" a="1"/>
  <c r="F3613" i="4" a="1"/>
  <c r="E3614" i="4" a="1"/>
  <c r="F3614" i="4" a="1"/>
  <c r="E3615" i="4" a="1"/>
  <c r="F3615" i="4" a="1"/>
  <c r="E3616" i="4" a="1"/>
  <c r="F3616" i="4" a="1"/>
  <c r="E3617" i="4" a="1"/>
  <c r="F3617" i="4" a="1"/>
  <c r="E3618" i="4" a="1"/>
  <c r="F3618" i="4" a="1"/>
  <c r="E3619" i="4" a="1"/>
  <c r="F3619" i="4" a="1"/>
  <c r="E3620" i="4" a="1"/>
  <c r="F3620" i="4" a="1"/>
  <c r="E3621" i="4" a="1"/>
  <c r="F3621" i="4" a="1"/>
  <c r="E3622" i="4" a="1"/>
  <c r="F3622" i="4" a="1"/>
  <c r="E3623" i="4" a="1"/>
  <c r="F3623" i="4" a="1"/>
  <c r="E3624" i="4" a="1"/>
  <c r="F3624" i="4" a="1"/>
  <c r="E3625" i="4" a="1"/>
  <c r="F3625" i="4" a="1"/>
  <c r="E3626" i="4" a="1"/>
  <c r="F3626" i="4" a="1"/>
  <c r="E3627" i="4" a="1"/>
  <c r="F3627" i="4" a="1"/>
  <c r="E3628" i="4" a="1"/>
  <c r="F3628" i="4" a="1"/>
  <c r="E3629" i="4" a="1"/>
  <c r="F3629" i="4" a="1"/>
  <c r="E3630" i="4" a="1"/>
  <c r="F3630" i="4" a="1"/>
  <c r="E3631" i="4" a="1"/>
  <c r="F3631" i="4" a="1"/>
  <c r="E3632" i="4" a="1"/>
  <c r="F3632" i="4" a="1"/>
  <c r="E3633" i="4" a="1"/>
  <c r="F3633" i="4" a="1"/>
  <c r="E3634" i="4" a="1"/>
  <c r="F3634" i="4" a="1"/>
  <c r="E3635" i="4" a="1"/>
  <c r="F3635" i="4" a="1"/>
  <c r="E3637" i="4" a="1"/>
  <c r="F3637" i="4" a="1"/>
  <c r="E3639" i="4" a="1"/>
  <c r="F3639" i="4" a="1"/>
  <c r="E3640" i="4" a="1"/>
  <c r="F3640" i="4" a="1"/>
  <c r="E3641" i="4" a="1"/>
  <c r="F3641" i="4" a="1"/>
  <c r="E3642" i="4" a="1"/>
  <c r="F3642" i="4" a="1"/>
  <c r="E3644" i="4" a="1"/>
  <c r="F3644" i="4" a="1"/>
  <c r="E3645" i="4" a="1"/>
  <c r="F3645" i="4" a="1"/>
  <c r="E3646" i="4" a="1"/>
  <c r="F3646" i="4" a="1"/>
  <c r="E3648" i="4" a="1"/>
  <c r="F3648" i="4" a="1"/>
  <c r="E3649" i="4" a="1"/>
  <c r="F3649" i="4" a="1"/>
  <c r="E3650" i="4" a="1"/>
  <c r="F3650" i="4" a="1"/>
  <c r="E3651" i="4" a="1"/>
  <c r="F3651" i="4" a="1"/>
  <c r="E3653" i="4" a="1"/>
  <c r="F3653" i="4" a="1"/>
  <c r="E3654" i="4" a="1"/>
  <c r="F3654" i="4" a="1"/>
  <c r="E3655" i="4" a="1"/>
  <c r="F3655" i="4" a="1"/>
  <c r="E3656" i="4" a="1"/>
  <c r="F3656" i="4" a="1"/>
  <c r="E3658" i="4" a="1"/>
  <c r="F3658" i="4" a="1"/>
  <c r="E3659" i="4" a="1"/>
  <c r="F3659" i="4" a="1"/>
  <c r="E3661" i="4" a="1"/>
  <c r="F3661" i="4" a="1"/>
  <c r="E3662" i="4" a="1"/>
  <c r="F3662" i="4" a="1"/>
  <c r="E3663" i="4" a="1"/>
  <c r="F3663" i="4" a="1"/>
  <c r="E3665" i="4" a="1"/>
  <c r="F3665" i="4" a="1"/>
  <c r="E3666" i="4" a="1"/>
  <c r="F3666" i="4" a="1"/>
  <c r="E3667" i="4" a="1"/>
  <c r="F3667" i="4" a="1"/>
  <c r="E3668" i="4" a="1"/>
  <c r="F3668" i="4" a="1"/>
  <c r="E3669" i="4" a="1"/>
  <c r="F3669" i="4" a="1"/>
  <c r="E3670" i="4" a="1"/>
  <c r="F3670" i="4" a="1"/>
  <c r="E3671" i="4" a="1"/>
  <c r="F3671" i="4" a="1"/>
  <c r="E3672" i="4" a="1"/>
  <c r="F3672" i="4" a="1"/>
  <c r="E3673" i="4" a="1"/>
  <c r="F3673" i="4" a="1"/>
  <c r="E3674" i="4" a="1"/>
  <c r="F3674" i="4" a="1"/>
  <c r="E3676" i="4" a="1"/>
  <c r="F3676" i="4" a="1"/>
  <c r="E3677" i="4" a="1"/>
  <c r="F3677" i="4" a="1"/>
  <c r="E3678" i="4" a="1"/>
  <c r="F3678" i="4" a="1"/>
  <c r="E3679" i="4" a="1"/>
  <c r="F3679" i="4" a="1"/>
  <c r="E3680" i="4" a="1"/>
  <c r="F3680" i="4" a="1"/>
  <c r="E4612" i="4" a="1"/>
  <c r="F4612" i="4" a="1"/>
  <c r="E4613" i="4" a="1"/>
  <c r="F4613" i="4" a="1"/>
  <c r="E4614" i="4" a="1"/>
  <c r="F4614" i="4" a="1"/>
  <c r="E4616" i="4" a="1"/>
  <c r="F4616" i="4" a="1"/>
  <c r="E4617" i="4" a="1"/>
  <c r="F4617" i="4" a="1"/>
  <c r="E4620" i="4" a="1"/>
  <c r="F4620" i="4" a="1"/>
  <c r="D2536" i="4"/>
  <c r="D2547" i="4"/>
  <c r="D2548" i="4"/>
  <c r="D4624" i="4"/>
  <c r="D4625" i="4"/>
  <c r="D4627" i="4"/>
  <c r="D4639" i="4"/>
  <c r="D4642" i="4"/>
  <c r="D4650" i="4"/>
  <c r="D2539" i="4"/>
  <c r="D4634" i="4"/>
  <c r="D4640" i="4"/>
  <c r="D4641" i="4"/>
  <c r="D4628" i="4"/>
  <c r="D4632" i="4"/>
  <c r="D4626" i="4"/>
  <c r="D4637" i="4"/>
  <c r="D1498" i="4"/>
  <c r="D1912" i="4"/>
  <c r="D1931" i="4"/>
  <c r="D3649" i="4"/>
  <c r="D3652" i="4"/>
  <c r="D3660" i="4"/>
  <c r="D3662" i="4"/>
  <c r="D3665" i="4"/>
  <c r="D3675" i="4"/>
  <c r="D3678" i="4"/>
  <c r="D3679" i="4"/>
  <c r="D3681" i="4"/>
  <c r="D3687" i="4"/>
  <c r="D3691" i="4"/>
  <c r="D3590" i="4"/>
  <c r="D3597" i="4"/>
  <c r="D3602" i="4"/>
  <c r="D3606" i="4"/>
  <c r="D3607" i="4"/>
  <c r="D3610" i="4"/>
  <c r="D3611" i="4"/>
  <c r="D3617" i="4"/>
  <c r="D3619" i="4"/>
  <c r="D3620" i="4"/>
  <c r="D3623" i="4"/>
  <c r="D3624" i="4"/>
  <c r="D3634" i="4"/>
  <c r="D3653" i="4"/>
  <c r="D3654" i="4"/>
  <c r="D3669" i="4"/>
  <c r="D3673" i="4"/>
  <c r="D3685" i="4"/>
  <c r="D2441" i="4"/>
  <c r="D1240" i="4"/>
  <c r="D1250" i="4"/>
  <c r="D1259" i="4"/>
  <c r="D4413" i="4"/>
  <c r="D4412" i="4"/>
  <c r="D1798" i="4"/>
  <c r="D1799" i="4"/>
  <c r="D1803" i="4"/>
  <c r="D1800" i="4"/>
  <c r="D1804" i="4"/>
  <c r="D1431" i="4"/>
  <c r="D1433" i="4"/>
  <c r="D1616" i="4"/>
  <c r="D1617" i="4"/>
  <c r="D1623" i="4"/>
  <c r="D1626" i="4"/>
  <c r="D1632" i="4"/>
  <c r="D1637" i="4"/>
  <c r="D1643" i="4"/>
  <c r="D1654" i="4"/>
  <c r="D1706" i="4"/>
  <c r="D1740" i="4"/>
  <c r="D2300" i="4"/>
  <c r="D2684" i="4"/>
  <c r="D4497" i="4"/>
  <c r="D4519" i="4"/>
  <c r="D4531" i="4"/>
  <c r="D4536" i="4"/>
  <c r="D4546" i="4"/>
  <c r="D4548" i="4"/>
  <c r="D4556" i="4"/>
  <c r="D4566" i="4"/>
  <c r="D4568" i="4"/>
  <c r="D4578" i="4"/>
  <c r="D255" i="4"/>
  <c r="D258" i="4"/>
  <c r="D262" i="4"/>
  <c r="D3042" i="4"/>
  <c r="D3090" i="4"/>
  <c r="D4132" i="4"/>
  <c r="D992" i="4"/>
  <c r="D993" i="4"/>
  <c r="D995" i="4"/>
  <c r="D1000" i="4"/>
  <c r="D1001" i="4"/>
  <c r="D1003" i="4"/>
  <c r="D2742" i="4"/>
  <c r="D4430" i="4"/>
  <c r="D1792" i="4"/>
  <c r="D1805" i="4"/>
  <c r="D1810" i="4"/>
  <c r="D1426" i="4"/>
  <c r="D1444" i="4"/>
  <c r="D1455" i="4"/>
  <c r="D1652" i="4"/>
  <c r="D1715" i="4"/>
  <c r="D1717" i="4"/>
  <c r="D1721" i="4"/>
  <c r="D4471" i="4"/>
  <c r="D4478" i="4"/>
  <c r="D4500" i="4"/>
  <c r="D4514" i="4"/>
  <c r="D4569" i="4"/>
  <c r="D4571" i="4"/>
  <c r="D4584" i="4"/>
  <c r="D1428" i="4"/>
  <c r="D2557" i="4"/>
  <c r="D2561" i="4"/>
  <c r="D2633" i="4"/>
  <c r="D3562" i="4"/>
  <c r="D3566" i="4"/>
  <c r="D2562" i="4"/>
  <c r="D2622" i="4"/>
  <c r="D2623" i="4"/>
  <c r="D1442" i="4"/>
  <c r="D1602" i="4"/>
  <c r="D1605" i="4"/>
  <c r="D1624" i="4"/>
  <c r="D1635" i="4"/>
  <c r="D1641" i="4"/>
  <c r="D1658" i="4"/>
  <c r="D1672" i="4"/>
  <c r="D1710" i="4"/>
  <c r="D1716" i="4"/>
  <c r="D1728" i="4"/>
  <c r="D1735" i="4"/>
  <c r="D1813" i="4"/>
  <c r="D2287" i="4"/>
  <c r="D2305" i="4"/>
  <c r="D2312" i="4"/>
  <c r="D4480" i="4"/>
  <c r="D4484" i="4"/>
  <c r="D4496" i="4"/>
  <c r="D4505" i="4"/>
  <c r="D4516" i="4"/>
  <c r="D4529" i="4"/>
  <c r="D4535" i="4"/>
  <c r="D4538" i="4"/>
  <c r="D4552" i="4"/>
  <c r="D4580" i="4"/>
  <c r="D4595" i="4"/>
  <c r="D2248" i="4"/>
  <c r="D2736" i="4"/>
  <c r="D288" i="4"/>
  <c r="D298" i="4"/>
  <c r="D2196" i="4"/>
  <c r="D2732" i="4"/>
  <c r="D1934" i="4"/>
  <c r="D269" i="4"/>
  <c r="D271" i="4"/>
  <c r="D2758" i="4"/>
  <c r="D2380" i="4"/>
  <c r="D2385" i="4"/>
  <c r="D2401" i="4"/>
  <c r="D2408" i="4"/>
  <c r="D2427" i="4"/>
  <c r="D2429" i="4"/>
  <c r="D1493" i="4"/>
  <c r="E234" i="4" a="1"/>
  <c r="F234" i="4" a="1"/>
  <c r="E608" i="4" a="1"/>
  <c r="F608" i="4" a="1"/>
  <c r="E611" i="4" a="1"/>
  <c r="F611" i="4" a="1"/>
  <c r="E613" i="4" a="1"/>
  <c r="F613" i="4" a="1"/>
  <c r="E616" i="4" a="1"/>
  <c r="F616" i="4" a="1"/>
  <c r="E621" i="4" a="1"/>
  <c r="F621" i="4" a="1"/>
  <c r="E637" i="4" a="1"/>
  <c r="F637" i="4" a="1"/>
  <c r="E862" i="4" a="1"/>
  <c r="F862" i="4" a="1"/>
  <c r="E863" i="4" a="1"/>
  <c r="F863" i="4" a="1"/>
  <c r="E869" i="4" a="1"/>
  <c r="F869" i="4" a="1"/>
  <c r="E873" i="4" a="1"/>
  <c r="F873" i="4" a="1"/>
  <c r="E876" i="4" a="1"/>
  <c r="F876" i="4" a="1"/>
  <c r="E880" i="4" a="1"/>
  <c r="F880" i="4" a="1"/>
  <c r="E881" i="4" a="1"/>
  <c r="F881" i="4" a="1"/>
  <c r="E883" i="4" a="1"/>
  <c r="F883" i="4" a="1"/>
  <c r="E887" i="4" a="1"/>
  <c r="F887" i="4" a="1"/>
  <c r="E889" i="4" a="1"/>
  <c r="F889" i="4" a="1"/>
  <c r="E891" i="4" a="1"/>
  <c r="F891" i="4" a="1"/>
  <c r="E896" i="4" a="1"/>
  <c r="F896" i="4" a="1"/>
  <c r="E901" i="4" a="1"/>
  <c r="F901" i="4" a="1"/>
  <c r="E904" i="4" a="1"/>
  <c r="F904" i="4" a="1"/>
  <c r="E911" i="4" a="1"/>
  <c r="F911" i="4" a="1"/>
  <c r="E917" i="4" a="1"/>
  <c r="F917" i="4" a="1"/>
  <c r="E920" i="4" a="1"/>
  <c r="F920" i="4" a="1"/>
  <c r="E929" i="4" a="1"/>
  <c r="F929" i="4" a="1"/>
  <c r="E934" i="4" a="1"/>
  <c r="F934" i="4" a="1"/>
  <c r="E1635" i="4" a="1"/>
  <c r="F1635" i="4" a="1"/>
  <c r="E1639" i="4" a="1"/>
  <c r="F1639" i="4" a="1"/>
  <c r="E1642" i="4" a="1"/>
  <c r="F1642" i="4" a="1"/>
  <c r="E1646" i="4" a="1"/>
  <c r="F1646" i="4" a="1"/>
  <c r="E1649" i="4" a="1"/>
  <c r="F1649" i="4" a="1"/>
  <c r="E1653" i="4" a="1"/>
  <c r="F1653" i="4" a="1"/>
  <c r="E1656" i="4" a="1"/>
  <c r="F1656" i="4" a="1"/>
  <c r="E1660" i="4" a="1"/>
  <c r="F1660" i="4" a="1"/>
  <c r="E1662" i="4" a="1"/>
  <c r="F1662" i="4" a="1"/>
  <c r="E1668" i="4" a="1"/>
  <c r="F1668" i="4" a="1"/>
  <c r="E1669" i="4" a="1"/>
  <c r="F1669" i="4" a="1"/>
  <c r="E1677" i="4" a="1"/>
  <c r="F1677" i="4" a="1"/>
  <c r="E1678" i="4" a="1"/>
  <c r="F1678" i="4" a="1"/>
  <c r="E1683" i="4" a="1"/>
  <c r="F1683" i="4" a="1"/>
  <c r="E1698" i="4" a="1"/>
  <c r="F1698" i="4" a="1"/>
  <c r="E1700" i="4" a="1"/>
  <c r="F1700" i="4" a="1"/>
  <c r="E1701" i="4" a="1"/>
  <c r="F1701" i="4" a="1"/>
  <c r="E1706" i="4" a="1"/>
  <c r="F1706" i="4" a="1"/>
  <c r="E1711" i="4" a="1"/>
  <c r="F1711" i="4" a="1"/>
  <c r="E1713" i="4" a="1"/>
  <c r="F1713" i="4" a="1"/>
  <c r="E1716" i="4" a="1"/>
  <c r="F1716" i="4" a="1"/>
  <c r="E1718" i="4" a="1"/>
  <c r="F1718" i="4" a="1"/>
  <c r="E1722" i="4" a="1"/>
  <c r="F1722" i="4" a="1"/>
  <c r="E1723" i="4" a="1"/>
  <c r="F1723" i="4" a="1"/>
  <c r="E1727" i="4" a="1"/>
  <c r="F1727" i="4" a="1"/>
  <c r="E1729" i="4" a="1"/>
  <c r="F1729" i="4" a="1"/>
  <c r="E1730" i="4" a="1"/>
  <c r="F1730" i="4" a="1"/>
  <c r="E1731" i="4" a="1"/>
  <c r="F1731" i="4" a="1"/>
  <c r="E1733" i="4" a="1"/>
  <c r="F1733" i="4" a="1"/>
  <c r="E1734" i="4" a="1"/>
  <c r="F1734" i="4" a="1"/>
  <c r="E1736" i="4" a="1"/>
  <c r="F1736" i="4" a="1"/>
  <c r="E1739" i="4" a="1"/>
  <c r="F1739" i="4" a="1"/>
  <c r="E1754" i="4" a="1"/>
  <c r="F1754" i="4" a="1"/>
  <c r="E1755" i="4" a="1"/>
  <c r="F1755" i="4" a="1"/>
  <c r="E1771" i="4" a="1"/>
  <c r="F1771" i="4" a="1"/>
  <c r="E1773" i="4" a="1"/>
  <c r="F1773" i="4" a="1"/>
  <c r="E1774" i="4" a="1"/>
  <c r="F1774" i="4" a="1"/>
  <c r="E1777" i="4" a="1"/>
  <c r="F1777" i="4" a="1"/>
  <c r="E1779" i="4" a="1"/>
  <c r="F1779" i="4" a="1"/>
  <c r="E1781" i="4" a="1"/>
  <c r="F1781" i="4" a="1"/>
  <c r="E1782" i="4" a="1"/>
  <c r="F1782" i="4" a="1"/>
  <c r="E1783" i="4" a="1"/>
  <c r="F1783" i="4" a="1"/>
  <c r="E1786" i="4" a="1"/>
  <c r="F1786" i="4" a="1"/>
  <c r="E1792" i="4" a="1"/>
  <c r="F1792" i="4" a="1"/>
  <c r="E1811" i="4" a="1"/>
  <c r="F1811" i="4" a="1"/>
  <c r="E1813" i="4" a="1"/>
  <c r="F1813" i="4" a="1"/>
  <c r="E1814" i="4" a="1"/>
  <c r="F1814" i="4" a="1"/>
  <c r="E1828" i="4" a="1"/>
  <c r="F1828" i="4" a="1"/>
  <c r="E1879" i="4" a="1"/>
  <c r="F1879" i="4" a="1"/>
  <c r="E1889" i="4" a="1"/>
  <c r="F1889" i="4" a="1"/>
  <c r="E1891" i="4" a="1"/>
  <c r="F1891" i="4" a="1"/>
  <c r="E1906" i="4" a="1"/>
  <c r="F1907" i="4" a="1"/>
  <c r="E2330" i="4" a="1"/>
  <c r="F2330" i="4" a="1"/>
  <c r="F3682" i="4" a="1"/>
  <c r="E3683" i="4" a="1"/>
  <c r="F3683" i="4" a="1"/>
  <c r="E3684" i="4" a="1"/>
  <c r="F3684" i="4" a="1"/>
  <c r="E3685" i="4" a="1"/>
  <c r="F3685" i="4" a="1"/>
  <c r="E3686" i="4" a="1"/>
  <c r="F3686" i="4" a="1"/>
  <c r="E3688" i="4" a="1"/>
  <c r="F3688" i="4" a="1"/>
  <c r="E3689" i="4" a="1"/>
  <c r="F3689" i="4" a="1"/>
  <c r="E3690" i="4" a="1"/>
  <c r="F3690" i="4" a="1"/>
  <c r="E3691" i="4" a="1"/>
  <c r="F3691" i="4" a="1"/>
  <c r="E3692" i="4" a="1"/>
  <c r="F3692" i="4" a="1"/>
  <c r="E3729" i="4" a="1"/>
  <c r="F3729" i="4" a="1"/>
  <c r="E3735" i="4" a="1"/>
  <c r="F3735" i="4" a="1"/>
  <c r="E4624" i="4" a="1"/>
  <c r="F4624" i="4" a="1"/>
  <c r="E4625" i="4" a="1"/>
  <c r="F4625" i="4" a="1"/>
  <c r="E4626" i="4" a="1"/>
  <c r="F4626" i="4" a="1"/>
  <c r="E4627" i="4" a="1"/>
  <c r="F4627" i="4" a="1"/>
  <c r="E4628" i="4" a="1"/>
  <c r="F4628" i="4" a="1"/>
  <c r="E4629" i="4" a="1"/>
  <c r="F4629" i="4" a="1"/>
  <c r="E4630" i="4" a="1"/>
  <c r="F4630" i="4" a="1"/>
  <c r="E4631" i="4" a="1"/>
  <c r="F4631" i="4" a="1"/>
  <c r="E4632" i="4" a="1"/>
  <c r="F4632" i="4" a="1"/>
  <c r="E4633" i="4" a="1"/>
  <c r="F4633" i="4" a="1"/>
  <c r="E4634" i="4" a="1"/>
  <c r="F4634" i="4" a="1"/>
  <c r="E4635" i="4" a="1"/>
  <c r="F4635" i="4" a="1"/>
  <c r="E4636" i="4" a="1"/>
  <c r="F4636" i="4" a="1"/>
  <c r="E4637" i="4" a="1"/>
  <c r="F4637" i="4" a="1"/>
  <c r="E4638" i="4" a="1"/>
  <c r="F4638" i="4" a="1"/>
  <c r="E4639" i="4" a="1"/>
  <c r="F4639" i="4" a="1"/>
  <c r="E4640" i="4" a="1"/>
  <c r="F4640" i="4" a="1"/>
  <c r="E4641" i="4" a="1"/>
  <c r="F4641" i="4" a="1"/>
  <c r="E4642" i="4" a="1"/>
  <c r="F4642" i="4" a="1"/>
  <c r="E4643" i="4" a="1"/>
  <c r="F4643" i="4" a="1"/>
  <c r="E4644" i="4" a="1"/>
  <c r="F4644" i="4" a="1"/>
  <c r="E4645" i="4" a="1"/>
  <c r="F4645" i="4" a="1"/>
  <c r="E4646" i="4" a="1"/>
  <c r="F4646" i="4" a="1"/>
  <c r="E4647" i="4" a="1"/>
  <c r="F4647" i="4" a="1"/>
  <c r="E4648" i="4" a="1"/>
  <c r="F4648" i="4" a="1"/>
  <c r="E4649" i="4" a="1"/>
  <c r="F4649" i="4" a="1"/>
  <c r="E4650" i="4" a="1"/>
  <c r="F4650" i="4" a="1"/>
  <c r="E4651" i="4" a="1"/>
  <c r="F4651" i="4" a="1"/>
  <c r="E5098" i="4" a="1"/>
  <c r="F5098" i="4" a="1"/>
  <c r="E5099" i="4" a="1"/>
  <c r="F5099" i="4" a="1"/>
  <c r="E5100" i="4" a="1"/>
  <c r="F5100" i="4" a="1"/>
  <c r="E5101" i="4" a="1"/>
  <c r="F5101" i="4" a="1"/>
  <c r="E5102" i="4" a="1"/>
  <c r="F5102" i="4" a="1"/>
  <c r="E5103" i="4" a="1"/>
  <c r="F5103" i="4" a="1"/>
  <c r="E5104" i="4" a="1"/>
  <c r="F5104" i="4" a="1"/>
  <c r="E5105" i="4" a="1"/>
  <c r="F5105" i="4" a="1"/>
  <c r="E5106" i="4" a="1"/>
  <c r="F5106" i="4" a="1"/>
  <c r="E5107" i="4" a="1"/>
  <c r="F5107" i="4" a="1"/>
  <c r="E5108" i="4" a="1"/>
  <c r="F5108" i="4" a="1"/>
  <c r="E5109" i="4" a="1"/>
  <c r="F5109" i="4" a="1"/>
  <c r="E5110" i="4" a="1"/>
  <c r="F5110" i="4" a="1"/>
  <c r="E5111" i="4" a="1"/>
  <c r="F5111" i="4" a="1"/>
  <c r="E5112" i="4" a="1"/>
  <c r="F5112" i="4" a="1"/>
  <c r="E5113" i="4" a="1"/>
  <c r="F5113" i="4" a="1"/>
  <c r="E5114" i="4" a="1"/>
  <c r="F5114" i="4" a="1"/>
  <c r="E5115" i="4" a="1"/>
  <c r="F5115" i="4" a="1"/>
  <c r="E5116" i="4" a="1"/>
  <c r="F5116" i="4" a="1"/>
  <c r="E5117" i="4" a="1"/>
  <c r="F5117" i="4" a="1"/>
  <c r="E5118" i="4" a="1"/>
  <c r="F5118" i="4" a="1"/>
  <c r="E5119" i="4" a="1"/>
  <c r="F5119" i="4" a="1"/>
  <c r="E5120" i="4" a="1"/>
  <c r="F5120" i="4" a="1"/>
  <c r="E5121" i="4" a="1"/>
  <c r="F5121" i="4" a="1"/>
  <c r="E5122" i="4" a="1"/>
  <c r="F5122" i="4" a="1"/>
  <c r="E5123" i="4" a="1"/>
  <c r="F5123" i="4" a="1"/>
  <c r="E5124" i="4" a="1"/>
  <c r="F5124" i="4" a="1"/>
  <c r="E5125" i="4" a="1"/>
  <c r="F5125" i="4" a="1"/>
  <c r="E5126" i="4" a="1"/>
  <c r="F5126" i="4" a="1"/>
  <c r="E5127" i="4" a="1"/>
  <c r="F5127" i="4" a="1"/>
  <c r="E5128" i="4" a="1"/>
  <c r="F5128" i="4" a="1"/>
  <c r="E5129" i="4" a="1"/>
  <c r="F5129" i="4" a="1"/>
  <c r="E5130" i="4" a="1"/>
  <c r="F5130" i="4" a="1"/>
  <c r="E5396" i="4" a="1"/>
  <c r="F5396" i="4" a="1"/>
  <c r="E5525" i="4" a="1"/>
  <c r="F5525" i="4" a="1"/>
  <c r="E5595" i="4" a="1"/>
  <c r="F5595" i="4" a="1"/>
  <c r="E5626" i="4" a="1"/>
  <c r="F5626" i="4" a="1"/>
  <c r="E5631" i="4" a="1"/>
  <c r="F5631" i="4" a="1"/>
  <c r="E5634" i="4" a="1"/>
  <c r="F5634" i="4" a="1"/>
  <c r="E5643" i="4" a="1"/>
  <c r="F5643" i="4" a="1"/>
  <c r="E5648" i="4" a="1"/>
  <c r="F5648" i="4" a="1"/>
  <c r="E5650" i="4" a="1"/>
  <c r="F5650" i="4" a="1"/>
  <c r="E5655" i="4" a="1"/>
  <c r="F5655" i="4" a="1"/>
  <c r="E5657" i="4" a="1"/>
  <c r="F5657" i="4" a="1"/>
  <c r="E5673" i="4" a="1"/>
  <c r="F5673" i="4" a="1"/>
  <c r="E5680" i="4" a="1"/>
  <c r="F5680" i="4" a="1"/>
  <c r="E5682" i="4" a="1"/>
  <c r="F5682" i="4" a="1"/>
  <c r="E5688" i="4" a="1"/>
  <c r="F5688" i="4" a="1"/>
  <c r="E5690" i="4" a="1"/>
  <c r="F5690" i="4" a="1"/>
  <c r="E5692" i="4" a="1"/>
  <c r="F5692" i="4" a="1"/>
  <c r="E5693" i="4" a="1"/>
  <c r="F5693" i="4" a="1"/>
  <c r="E5695" i="4" a="1"/>
  <c r="F5695" i="4" a="1"/>
  <c r="E5697" i="4" a="1"/>
  <c r="F5697" i="4" a="1"/>
  <c r="E5701" i="4" a="1"/>
  <c r="F5701" i="4" a="1"/>
  <c r="E5703" i="4" a="1"/>
  <c r="F5703" i="4" a="1"/>
  <c r="E5705" i="4" a="1"/>
  <c r="F5705" i="4" a="1"/>
  <c r="E5706" i="4" a="1"/>
  <c r="F5706" i="4" a="1"/>
  <c r="E5707" i="4" a="1"/>
  <c r="F5707" i="4" a="1"/>
  <c r="E5708" i="4" a="1"/>
  <c r="F5708" i="4" a="1"/>
  <c r="E5709" i="4" a="1"/>
  <c r="F5709" i="4" a="1"/>
  <c r="E5710" i="4" a="1"/>
  <c r="F5710" i="4" a="1"/>
  <c r="E5711" i="4" a="1"/>
  <c r="F5711" i="4" a="1"/>
  <c r="E5712" i="4" a="1"/>
  <c r="F5712" i="4" a="1"/>
  <c r="E5713" i="4" a="1"/>
  <c r="F5713" i="4" a="1"/>
  <c r="E5714" i="4" a="1"/>
  <c r="F5714" i="4" a="1"/>
  <c r="E5715" i="4" a="1"/>
  <c r="F5715" i="4" a="1"/>
  <c r="E5716" i="4" a="1"/>
  <c r="F5716" i="4" a="1"/>
  <c r="E5717" i="4" a="1"/>
  <c r="F5717" i="4" a="1"/>
  <c r="E5720" i="4" a="1"/>
  <c r="F5720" i="4" a="1"/>
  <c r="E5721" i="4" a="1"/>
  <c r="F5721" i="4" a="1"/>
  <c r="E5723" i="4" a="1"/>
  <c r="F5723" i="4" a="1"/>
  <c r="E5726" i="4" a="1"/>
  <c r="F5726" i="4" a="1"/>
  <c r="E5728" i="4" a="1"/>
  <c r="F5728" i="4" a="1"/>
  <c r="E5730" i="4" a="1"/>
  <c r="F5730" i="4" a="1"/>
  <c r="E5732" i="4" a="1"/>
  <c r="F5732" i="4" a="1"/>
  <c r="E5733" i="4" a="1"/>
  <c r="F5733" i="4" a="1"/>
  <c r="E5734" i="4" a="1"/>
  <c r="F5734" i="4" a="1"/>
  <c r="E5735" i="4" a="1"/>
  <c r="F5735" i="4" a="1"/>
  <c r="E5736" i="4" a="1"/>
  <c r="F5736" i="4" a="1"/>
  <c r="E5738" i="4" a="1"/>
  <c r="F5738" i="4" a="1"/>
  <c r="E5739" i="4" a="1"/>
  <c r="F5739" i="4" a="1"/>
  <c r="E5741" i="4" a="1"/>
  <c r="F5741" i="4" a="1"/>
  <c r="E5742" i="4" a="1"/>
  <c r="F5742" i="4" a="1"/>
  <c r="E5743" i="4" a="1"/>
  <c r="F5743" i="4" a="1"/>
  <c r="E5744" i="4" a="1"/>
  <c r="F5744" i="4" a="1"/>
  <c r="E5746" i="4" a="1"/>
  <c r="F5746" i="4" a="1"/>
  <c r="E5747" i="4" a="1"/>
  <c r="F5747" i="4" a="1"/>
  <c r="E5748" i="4" a="1"/>
  <c r="F5748" i="4" a="1"/>
  <c r="E5750" i="4" a="1"/>
  <c r="F5750" i="4" a="1"/>
  <c r="E5751" i="4" a="1"/>
  <c r="F5751" i="4" a="1"/>
  <c r="E5753" i="4" a="1"/>
  <c r="F5753" i="4" a="1"/>
  <c r="E5755" i="4" a="1"/>
  <c r="F5755" i="4" a="1"/>
  <c r="E5756" i="4" a="1"/>
  <c r="F5756" i="4" a="1"/>
  <c r="E5758" i="4" a="1"/>
  <c r="F5758" i="4" a="1"/>
  <c r="E5761" i="4" a="1"/>
  <c r="F5761" i="4" a="1"/>
  <c r="E5763" i="4" a="1"/>
  <c r="F5763" i="4" a="1"/>
  <c r="E5765" i="4" a="1"/>
  <c r="F5765" i="4" a="1"/>
  <c r="E5766" i="4" a="1"/>
  <c r="F5766" i="4" a="1"/>
  <c r="E5767" i="4" a="1"/>
  <c r="F5767" i="4" a="1"/>
  <c r="E5769" i="4" a="1"/>
  <c r="F5769" i="4" a="1"/>
  <c r="E5770" i="4" a="1"/>
  <c r="F5770" i="4" a="1"/>
  <c r="E5777" i="4" a="1"/>
  <c r="F5777" i="4" a="1"/>
  <c r="E5778" i="4" a="1"/>
  <c r="F5778" i="4" a="1"/>
  <c r="E5779" i="4" a="1"/>
  <c r="F5779" i="4" a="1"/>
  <c r="E5780" i="4" a="1"/>
  <c r="F5780" i="4" a="1"/>
  <c r="E5782" i="4" a="1"/>
  <c r="F5782" i="4" a="1"/>
  <c r="E5784" i="4" a="1"/>
  <c r="F5784" i="4" a="1"/>
  <c r="E5785" i="4" a="1"/>
  <c r="F5785" i="4" a="1"/>
  <c r="E5786" i="4" a="1"/>
  <c r="F5786" i="4" a="1"/>
  <c r="E5787" i="4" a="1"/>
  <c r="F5787" i="4" a="1"/>
  <c r="E5788" i="4" a="1"/>
  <c r="F5788" i="4" a="1"/>
  <c r="E5789" i="4" a="1"/>
  <c r="F5789" i="4" a="1"/>
  <c r="E5791" i="4" a="1"/>
  <c r="F5791" i="4" a="1"/>
  <c r="E5792" i="4" a="1"/>
  <c r="F5792" i="4" a="1"/>
  <c r="E5795" i="4" a="1"/>
  <c r="F5795" i="4" a="1"/>
  <c r="E5797" i="4" a="1"/>
  <c r="F5797" i="4" a="1"/>
  <c r="E5798" i="4" a="1"/>
  <c r="F5798" i="4" a="1"/>
  <c r="E5799" i="4" a="1"/>
  <c r="F5799" i="4" a="1"/>
  <c r="E5800" i="4" a="1"/>
  <c r="F5800" i="4" a="1"/>
  <c r="E5804" i="4" a="1"/>
  <c r="F5804" i="4" a="1"/>
  <c r="E5808" i="4" a="1"/>
  <c r="F5808" i="4" a="1"/>
  <c r="E5811" i="4" a="1"/>
  <c r="F5811" i="4" a="1"/>
  <c r="E5814" i="4" a="1"/>
  <c r="F5814" i="4" a="1"/>
  <c r="E5815" i="4" a="1"/>
  <c r="F5815" i="4" a="1"/>
  <c r="E5818" i="4" a="1"/>
  <c r="F5818" i="4" a="1"/>
  <c r="E5824" i="4" a="1"/>
  <c r="F5824" i="4" a="1"/>
  <c r="E5827" i="4" a="1"/>
  <c r="F5827" i="4" a="1"/>
  <c r="E5833" i="4" a="1"/>
  <c r="F5833" i="4" a="1"/>
  <c r="E5838" i="4" a="1"/>
  <c r="F5838" i="4" a="1"/>
  <c r="E5841" i="4" a="1"/>
  <c r="F5841" i="4" a="1"/>
  <c r="E5850" i="4" a="1"/>
  <c r="F5850" i="4" a="1"/>
  <c r="E5853" i="4" a="1"/>
  <c r="F5853" i="4" a="1"/>
  <c r="E5859" i="4" a="1"/>
  <c r="F5859" i="4" a="1"/>
  <c r="E5874" i="4" a="1"/>
  <c r="F5874" i="4" a="1"/>
  <c r="E5885" i="4" a="1"/>
  <c r="F5885" i="4" a="1"/>
  <c r="E5919" i="4" a="1"/>
  <c r="F5919" i="4" a="1"/>
  <c r="E5946" i="4" a="1"/>
  <c r="F5946" i="4" a="1"/>
  <c r="E5983" i="4" a="1"/>
  <c r="F5983" i="4" a="1"/>
  <c r="D2749" i="4"/>
  <c r="D976" i="4"/>
  <c r="D981" i="4"/>
  <c r="D2746" i="4"/>
  <c r="D520" i="4"/>
  <c r="D1052" i="4"/>
  <c r="D1335" i="4"/>
  <c r="D1351" i="4"/>
  <c r="D2560" i="4"/>
  <c r="D4503" i="4"/>
  <c r="D2555" i="4"/>
  <c r="D2579" i="4"/>
  <c r="D2581" i="4"/>
  <c r="D2600" i="4"/>
  <c r="D4056" i="4"/>
  <c r="D3275" i="4"/>
  <c r="D3338" i="4"/>
  <c r="D3739" i="4"/>
  <c r="E1788" i="4" a="1"/>
  <c r="E1791" i="4" a="1"/>
  <c r="D2748" i="4"/>
  <c r="D946" i="4"/>
  <c r="D434" i="4"/>
  <c r="F1791" i="4" a="1"/>
  <c r="D1057" i="4"/>
  <c r="D1337" i="4"/>
  <c r="D1375" i="4"/>
  <c r="D2574" i="4"/>
  <c r="D2576" i="4"/>
  <c r="D2595" i="4"/>
  <c r="D2611" i="4"/>
  <c r="D2635" i="4"/>
  <c r="D4435" i="4"/>
  <c r="D2564" i="4"/>
  <c r="D2570" i="4"/>
  <c r="D2612" i="4"/>
  <c r="D3552" i="4"/>
  <c r="D3554" i="4"/>
  <c r="D3578" i="4"/>
  <c r="D3536" i="4"/>
  <c r="D2925" i="4"/>
  <c r="D4012" i="4"/>
  <c r="D4031" i="4"/>
  <c r="D3310" i="4"/>
  <c r="D3883" i="4"/>
  <c r="D2881" i="4"/>
  <c r="D2887" i="4"/>
  <c r="D2923" i="4"/>
  <c r="D2957" i="4"/>
  <c r="D4034" i="4"/>
  <c r="D3188" i="4"/>
  <c r="D3217" i="4"/>
  <c r="D3249" i="4"/>
  <c r="D4327" i="4"/>
  <c r="D3070" i="4"/>
  <c r="D3073" i="4"/>
  <c r="D3121" i="4"/>
  <c r="D3159" i="4"/>
  <c r="D2870" i="4"/>
  <c r="D2874" i="4"/>
  <c r="D4037" i="4"/>
  <c r="D4047" i="4"/>
  <c r="D4095" i="4"/>
  <c r="D3191" i="4"/>
  <c r="D3201" i="4"/>
  <c r="D3218" i="4"/>
  <c r="D3269" i="4"/>
  <c r="F1788" i="4" a="1"/>
  <c r="D3141" i="4"/>
  <c r="D3149" i="4"/>
  <c r="D3157" i="4"/>
  <c r="D2848" i="4"/>
  <c r="D3226" i="4"/>
  <c r="D3245" i="4"/>
  <c r="D3251" i="4"/>
  <c r="D3358" i="4"/>
  <c r="D3706" i="4"/>
  <c r="D1936" i="4"/>
  <c r="E1948" i="4" a="1"/>
  <c r="F1956" i="4" a="1"/>
  <c r="E1965" i="4" a="1"/>
  <c r="F1965" i="4" a="1"/>
  <c r="E1967" i="4" a="1"/>
  <c r="F1967" i="4" a="1"/>
  <c r="F2997" i="4" a="1"/>
  <c r="E3398" i="4" a="1"/>
  <c r="F3399" i="4" a="1"/>
  <c r="D3460" i="4"/>
  <c r="E4009" i="4" a="1"/>
  <c r="F4009" i="4" a="1"/>
  <c r="E4038" i="4" a="1"/>
  <c r="F4038" i="4" a="1"/>
  <c r="E4105" i="4" a="1"/>
  <c r="F4105" i="4" a="1"/>
  <c r="E4118" i="4" a="1"/>
  <c r="F4118" i="4" a="1"/>
  <c r="E4273" i="4" a="1"/>
  <c r="F4273" i="4" a="1"/>
  <c r="E4275" i="4" a="1"/>
  <c r="F4275" i="4" a="1"/>
  <c r="E4279" i="4" a="1"/>
  <c r="F4279" i="4" a="1"/>
  <c r="E4286" i="4" a="1"/>
  <c r="F4286" i="4" a="1"/>
  <c r="E4297" i="4" a="1"/>
  <c r="F4297" i="4" a="1"/>
  <c r="E4327" i="4" a="1"/>
  <c r="F4327" i="4" a="1"/>
  <c r="E4328" i="4" a="1"/>
  <c r="F4328" i="4" a="1"/>
  <c r="E4344" i="4" a="1"/>
  <c r="F4344" i="4" a="1"/>
  <c r="E4349" i="4" a="1"/>
  <c r="F4349" i="4" a="1"/>
  <c r="E4375" i="4" a="1"/>
  <c r="F4375" i="4" a="1"/>
  <c r="E4384" i="4" a="1"/>
  <c r="F4384" i="4" a="1"/>
  <c r="E4408" i="4" a="1"/>
  <c r="F4408" i="4" a="1"/>
  <c r="E4409" i="4" a="1"/>
  <c r="F4409" i="4" a="1"/>
  <c r="E4410" i="4" a="1"/>
  <c r="F4410" i="4" a="1"/>
  <c r="E4411" i="4" a="1"/>
  <c r="F4411" i="4" a="1"/>
  <c r="E4414" i="4" a="1"/>
  <c r="F4414" i="4" a="1"/>
  <c r="E4416" i="4" a="1"/>
  <c r="F4416" i="4" a="1"/>
  <c r="E4420" i="4" a="1"/>
  <c r="F4420" i="4" a="1"/>
  <c r="E4422" i="4" a="1"/>
  <c r="F4422" i="4" a="1"/>
  <c r="E4423" i="4" a="1"/>
  <c r="F4423" i="4" a="1"/>
  <c r="E4424" i="4" a="1"/>
  <c r="F4424" i="4" a="1"/>
  <c r="E4429" i="4" a="1"/>
  <c r="F4429" i="4" a="1"/>
  <c r="E4431" i="4" a="1"/>
  <c r="F4431" i="4" a="1"/>
  <c r="E4438" i="4" a="1"/>
  <c r="F4438" i="4" a="1"/>
  <c r="E4440" i="4" a="1"/>
  <c r="F4440" i="4" a="1"/>
  <c r="E4445" i="4" a="1"/>
  <c r="F4445" i="4" a="1"/>
  <c r="E4453" i="4" a="1"/>
  <c r="F4453" i="4" a="1"/>
  <c r="E4456" i="4" a="1"/>
  <c r="F4456" i="4" a="1"/>
  <c r="E4475" i="4" a="1"/>
  <c r="F4475" i="4" a="1"/>
  <c r="E4476" i="4" a="1"/>
  <c r="F4476" i="4" a="1"/>
  <c r="E4479" i="4" a="1"/>
  <c r="F4479" i="4" a="1"/>
  <c r="E4484" i="4" a="1"/>
  <c r="F4484" i="4" a="1"/>
  <c r="E4486" i="4" a="1"/>
  <c r="F4486" i="4" a="1"/>
  <c r="E4489" i="4" a="1"/>
  <c r="F4489" i="4" a="1"/>
  <c r="E4491" i="4" a="1"/>
  <c r="F4491" i="4" a="1"/>
  <c r="E4499" i="4" a="1"/>
  <c r="F4499" i="4" a="1"/>
  <c r="E4504" i="4" a="1"/>
  <c r="F4504" i="4" a="1"/>
  <c r="E4508" i="4" a="1"/>
  <c r="F4508" i="4" a="1"/>
  <c r="E4510" i="4" a="1"/>
  <c r="F4510" i="4" a="1"/>
  <c r="E4539" i="4" a="1"/>
  <c r="F4539" i="4" a="1"/>
  <c r="E4542" i="4" a="1"/>
  <c r="F4542" i="4" a="1"/>
  <c r="E4549" i="4" a="1"/>
  <c r="F4549" i="4" a="1"/>
  <c r="E4551" i="4" a="1"/>
  <c r="F4551" i="4" a="1"/>
  <c r="E4554" i="4" a="1"/>
  <c r="F4554" i="4" a="1"/>
  <c r="E4558" i="4" a="1"/>
  <c r="F4558" i="4" a="1"/>
  <c r="E4569" i="4" a="1"/>
  <c r="F4569" i="4" a="1"/>
  <c r="E4571" i="4" a="1"/>
  <c r="F4571" i="4" a="1"/>
  <c r="E4573" i="4" a="1"/>
  <c r="F4573" i="4" a="1"/>
  <c r="E4577" i="4" a="1"/>
  <c r="F4577" i="4" a="1"/>
  <c r="E4581" i="4" a="1"/>
  <c r="F4581" i="4" a="1"/>
  <c r="E4583" i="4" a="1"/>
  <c r="F4583" i="4" a="1"/>
  <c r="E4585" i="4" a="1"/>
  <c r="F4585" i="4" a="1"/>
  <c r="E4989" i="4" a="1"/>
  <c r="F4989" i="4" a="1"/>
  <c r="D3637" i="4"/>
  <c r="D3639" i="4"/>
  <c r="D3644" i="4"/>
  <c r="D3645" i="4"/>
  <c r="D3647" i="4"/>
  <c r="D3651" i="4"/>
  <c r="D3656" i="4"/>
  <c r="D3661" i="4"/>
  <c r="D3666" i="4"/>
  <c r="D3668" i="4"/>
  <c r="D3672" i="4"/>
  <c r="D3676" i="4"/>
  <c r="D3608" i="4"/>
  <c r="D3615" i="4"/>
  <c r="D3626" i="4"/>
  <c r="D3629" i="4"/>
  <c r="D3630" i="4"/>
  <c r="D3631" i="4"/>
  <c r="D3640" i="4"/>
  <c r="D3642" i="4"/>
  <c r="D3648" i="4"/>
  <c r="D3655" i="4"/>
  <c r="D3657" i="4"/>
  <c r="D3659" i="4"/>
  <c r="D3667" i="4"/>
  <c r="D3670" i="4"/>
  <c r="D3671" i="4"/>
  <c r="D3674" i="4"/>
  <c r="D3683" i="4"/>
  <c r="D3689" i="4"/>
  <c r="D3692" i="4"/>
  <c r="D3589" i="4"/>
  <c r="D3595" i="4"/>
  <c r="D3621" i="4"/>
  <c r="D3643" i="4"/>
  <c r="D3650" i="4"/>
  <c r="D3690" i="4"/>
  <c r="D3588" i="4"/>
  <c r="D3616" i="4"/>
  <c r="D3625" i="4"/>
  <c r="D3677" i="4"/>
  <c r="D3680" i="4"/>
  <c r="D3684" i="4"/>
  <c r="D3686" i="4"/>
  <c r="D4685" i="4"/>
  <c r="D4733" i="4"/>
  <c r="D1236" i="4"/>
  <c r="D1264" i="4"/>
  <c r="D3570" i="4"/>
  <c r="D4719" i="4"/>
  <c r="D4764" i="4"/>
  <c r="E1246" i="4" a="1"/>
  <c r="E1790" i="4" a="1"/>
  <c r="E2072" i="4" a="1"/>
  <c r="E2076" i="4" a="1"/>
  <c r="E2078" i="4" a="1"/>
  <c r="F2079" i="4" a="1"/>
  <c r="F2083" i="4" a="1"/>
  <c r="E2087" i="4" a="1"/>
  <c r="E2089" i="4" a="1"/>
  <c r="E2091" i="4" a="1"/>
  <c r="E2093" i="4" a="1"/>
  <c r="F2097" i="4" a="1"/>
  <c r="D4542" i="4"/>
  <c r="D4570" i="4"/>
  <c r="D4010" i="4"/>
  <c r="D4025" i="4"/>
  <c r="D4045" i="4"/>
  <c r="D4058" i="4"/>
  <c r="E1233" i="4" a="1"/>
  <c r="F2093" i="4" a="1"/>
  <c r="E2099" i="4" a="1"/>
  <c r="D373" i="4"/>
  <c r="D635" i="4"/>
  <c r="D701" i="4"/>
  <c r="D712" i="4"/>
  <c r="D716" i="4"/>
  <c r="D376" i="4"/>
  <c r="D626" i="4"/>
  <c r="D707" i="4"/>
  <c r="D718" i="4"/>
  <c r="D743" i="4"/>
  <c r="D2973" i="4"/>
  <c r="D890" i="4"/>
  <c r="D4246" i="4"/>
  <c r="D2158" i="4"/>
  <c r="D2252" i="4"/>
  <c r="D3697" i="4"/>
  <c r="D785" i="4"/>
  <c r="D790" i="4"/>
  <c r="D783" i="4"/>
  <c r="D2896" i="4"/>
  <c r="D2910" i="4"/>
  <c r="D3238" i="4"/>
  <c r="F1230" i="4" a="1"/>
  <c r="D1472" i="4"/>
  <c r="E2083" i="4" a="1"/>
  <c r="E2088" i="4" a="1"/>
  <c r="E2090" i="4" a="1"/>
  <c r="E2092" i="4" a="1"/>
  <c r="F2094" i="4" a="1"/>
  <c r="F2098" i="4" a="1"/>
  <c r="E2100" i="4" a="1"/>
  <c r="D3850" i="4"/>
  <c r="D4333" i="4"/>
  <c r="D4335" i="4"/>
  <c r="D4350" i="4"/>
  <c r="D371" i="4"/>
  <c r="D375" i="4"/>
  <c r="D395" i="4"/>
  <c r="D888" i="4"/>
  <c r="D903" i="4"/>
  <c r="D907" i="4"/>
  <c r="D912" i="4"/>
  <c r="D4247" i="4"/>
  <c r="D4253" i="4"/>
  <c r="D4229" i="4"/>
  <c r="D4243" i="4"/>
  <c r="D2041" i="4"/>
  <c r="D2045" i="4"/>
  <c r="D2074" i="4"/>
  <c r="D2077" i="4"/>
  <c r="D2091" i="4"/>
  <c r="D2098" i="4"/>
  <c r="D2106" i="4"/>
  <c r="D2125" i="4"/>
  <c r="D2127" i="4"/>
  <c r="D2134" i="4"/>
  <c r="D2137" i="4"/>
  <c r="D2139" i="4"/>
  <c r="D2142" i="4"/>
  <c r="D2147" i="4"/>
  <c r="D2152" i="4"/>
  <c r="D2153" i="4"/>
  <c r="D2154" i="4"/>
  <c r="D2204" i="4"/>
  <c r="D2232" i="4"/>
  <c r="D2235" i="4"/>
  <c r="D2255" i="4"/>
  <c r="D2266" i="4"/>
  <c r="D2268" i="4"/>
  <c r="D2269" i="4"/>
  <c r="D4137" i="4"/>
  <c r="D776" i="4"/>
  <c r="D780" i="4"/>
  <c r="D794" i="4"/>
  <c r="D777" i="4"/>
  <c r="D792" i="4"/>
  <c r="D2893" i="4"/>
  <c r="D2899" i="4"/>
  <c r="D2901" i="4"/>
  <c r="D2903" i="4"/>
  <c r="D2913" i="4"/>
  <c r="D3205" i="4"/>
  <c r="D3254" i="4"/>
  <c r="D3273" i="4"/>
  <c r="D3319" i="4"/>
  <c r="D3342" i="4"/>
  <c r="D3343" i="4"/>
  <c r="D3348" i="4"/>
  <c r="D3743" i="4"/>
  <c r="D4033" i="4"/>
  <c r="D4053" i="4"/>
  <c r="D4074" i="4"/>
  <c r="D4080" i="4"/>
  <c r="F1233" i="4" a="1"/>
  <c r="F1787" i="4" a="1"/>
  <c r="F1790" i="4" a="1"/>
  <c r="F1840" i="4" a="1"/>
  <c r="E2084" i="4" a="1"/>
  <c r="F2088" i="4" a="1"/>
  <c r="F2090" i="4" a="1"/>
  <c r="F2092" i="4" a="1"/>
  <c r="E2095" i="4" a="1"/>
  <c r="E2097" i="4" a="1"/>
  <c r="D2734" i="4"/>
  <c r="F1246" i="4" a="1"/>
  <c r="E1254" i="4" a="1"/>
  <c r="D1926" i="4"/>
  <c r="D1929" i="4"/>
  <c r="E1840" i="4" a="1"/>
  <c r="F2072" i="4" a="1"/>
  <c r="F2076" i="4" a="1"/>
  <c r="F2078" i="4" a="1"/>
  <c r="F2095" i="4" a="1"/>
  <c r="F2099" i="4" a="1"/>
  <c r="D3840" i="4"/>
  <c r="D2376" i="4"/>
  <c r="D2417" i="4"/>
  <c r="D2853" i="4"/>
  <c r="D2909" i="4"/>
  <c r="D4048" i="4"/>
  <c r="D3234" i="4"/>
  <c r="D3277" i="4"/>
  <c r="D3326" i="4"/>
  <c r="D3329" i="4"/>
  <c r="E274" i="4" a="1"/>
  <c r="F274" i="4" a="1"/>
  <c r="E297" i="4" a="1"/>
  <c r="F297" i="4" a="1"/>
  <c r="E301" i="4" a="1"/>
  <c r="F301" i="4" a="1"/>
  <c r="E303" i="4" a="1"/>
  <c r="F303" i="4" a="1"/>
  <c r="E306" i="4" a="1"/>
  <c r="F306" i="4" a="1"/>
  <c r="E309" i="4" a="1"/>
  <c r="F309" i="4" a="1"/>
  <c r="E311" i="4" a="1"/>
  <c r="F311" i="4" a="1"/>
  <c r="E318" i="4" a="1"/>
  <c r="F318" i="4" a="1"/>
  <c r="E322" i="4" a="1"/>
  <c r="F322" i="4" a="1"/>
  <c r="E323" i="4" a="1"/>
  <c r="F323" i="4" a="1"/>
  <c r="E325" i="4" a="1"/>
  <c r="F325" i="4" a="1"/>
  <c r="E328" i="4" a="1"/>
  <c r="F328" i="4" a="1"/>
  <c r="E329" i="4" a="1"/>
  <c r="F329" i="4" a="1"/>
  <c r="E342" i="4" a="1"/>
  <c r="F342" i="4" a="1"/>
  <c r="E722" i="4" a="1"/>
  <c r="F722" i="4" a="1"/>
  <c r="E724" i="4" a="1"/>
  <c r="F724" i="4" a="1"/>
  <c r="E729" i="4" a="1"/>
  <c r="F729" i="4" a="1"/>
  <c r="E1230" i="4" a="1"/>
  <c r="F1254" i="4" a="1"/>
  <c r="E1258" i="4" a="1"/>
  <c r="F1258" i="4" a="1"/>
  <c r="D1463" i="4"/>
  <c r="D1475" i="4"/>
  <c r="E1787" i="4" a="1"/>
  <c r="E1793" i="4" a="1"/>
  <c r="F1793" i="4" a="1"/>
  <c r="E2079" i="4" a="1"/>
  <c r="F2084" i="4" a="1"/>
  <c r="F2087" i="4" a="1"/>
  <c r="F2089" i="4" a="1"/>
  <c r="F2091" i="4" a="1"/>
  <c r="E2094" i="4" a="1"/>
  <c r="E2098" i="4" a="1"/>
  <c r="F2100" i="4" a="1"/>
  <c r="E2104" i="4" a="1"/>
  <c r="F2104" i="4" a="1"/>
  <c r="E2105" i="4" a="1"/>
  <c r="F2105" i="4" a="1"/>
  <c r="E2106" i="4" a="1"/>
  <c r="F2106" i="4" a="1"/>
  <c r="E2107" i="4" a="1"/>
  <c r="F2107" i="4" a="1"/>
  <c r="E2108" i="4" a="1"/>
  <c r="F2108" i="4" a="1"/>
  <c r="E2109" i="4" a="1"/>
  <c r="F2109" i="4" a="1"/>
  <c r="E2110" i="4" a="1"/>
  <c r="F2110" i="4" a="1"/>
  <c r="E2113" i="4" a="1"/>
  <c r="F2113" i="4" a="1"/>
  <c r="E2114" i="4" a="1"/>
  <c r="F2114" i="4" a="1"/>
  <c r="E2115" i="4" a="1"/>
  <c r="F2115" i="4" a="1"/>
  <c r="E2116" i="4" a="1"/>
  <c r="F2116" i="4" a="1"/>
  <c r="E2117" i="4" a="1"/>
  <c r="F2117" i="4" a="1"/>
  <c r="E2118" i="4" a="1"/>
  <c r="F2118" i="4" a="1"/>
  <c r="E2121" i="4" a="1"/>
  <c r="F2121" i="4" a="1"/>
  <c r="E2122" i="4" a="1"/>
  <c r="F2122" i="4" a="1"/>
  <c r="E2123" i="4" a="1"/>
  <c r="F2123" i="4" a="1"/>
  <c r="E2124" i="4" a="1"/>
  <c r="F2124" i="4" a="1"/>
  <c r="E2125" i="4" a="1"/>
  <c r="F2125" i="4" a="1"/>
  <c r="E2126" i="4" a="1"/>
  <c r="F2126" i="4" a="1"/>
  <c r="E2131" i="4" a="1"/>
  <c r="F2131" i="4" a="1"/>
  <c r="E2132" i="4" a="1"/>
  <c r="F2132" i="4" a="1"/>
  <c r="E2134" i="4" a="1"/>
  <c r="F2134" i="4" a="1"/>
  <c r="E2135" i="4" a="1"/>
  <c r="F2135" i="4" a="1"/>
  <c r="E2136" i="4" a="1"/>
  <c r="F2136" i="4" a="1"/>
  <c r="E2137" i="4" a="1"/>
  <c r="F2137" i="4" a="1"/>
  <c r="E2139" i="4" a="1"/>
  <c r="F2139" i="4" a="1"/>
  <c r="E2140" i="4" a="1"/>
  <c r="F2140" i="4" a="1"/>
  <c r="E2141" i="4" a="1"/>
  <c r="F2141" i="4" a="1"/>
  <c r="E2142" i="4" a="1"/>
  <c r="F2142" i="4" a="1"/>
  <c r="E2144" i="4" a="1"/>
  <c r="F2144" i="4" a="1"/>
  <c r="E2145" i="4" a="1"/>
  <c r="F2145" i="4" a="1"/>
  <c r="E2146" i="4" a="1"/>
  <c r="F2146" i="4" a="1"/>
  <c r="E2147" i="4" a="1"/>
  <c r="F2147" i="4" a="1"/>
  <c r="E2149" i="4" a="1"/>
  <c r="F2149" i="4" a="1"/>
  <c r="E2150" i="4" a="1"/>
  <c r="F2150" i="4" a="1"/>
  <c r="E2151" i="4" a="1"/>
  <c r="F2151" i="4" a="1"/>
  <c r="E2156" i="4" a="1"/>
  <c r="F2156" i="4" a="1"/>
  <c r="E2158" i="4" a="1"/>
  <c r="F2158" i="4" a="1"/>
  <c r="E2159" i="4" a="1"/>
  <c r="F2159" i="4" a="1"/>
  <c r="E2162" i="4" a="1"/>
  <c r="F2162" i="4" a="1"/>
  <c r="E2163" i="4" a="1"/>
  <c r="F2163" i="4" a="1"/>
  <c r="E2164" i="4" a="1"/>
  <c r="F2164" i="4" a="1"/>
  <c r="E2193" i="4" a="1"/>
  <c r="F2193" i="4" a="1"/>
  <c r="E2242" i="4" a="1"/>
  <c r="F2242" i="4" a="1"/>
  <c r="E2247" i="4" a="1"/>
  <c r="F2247" i="4" a="1"/>
  <c r="E2251" i="4" a="1"/>
  <c r="F2251" i="4" a="1"/>
  <c r="E2254" i="4" a="1"/>
  <c r="F2254" i="4" a="1"/>
  <c r="E2380" i="4" a="1"/>
  <c r="F2380" i="4" a="1"/>
  <c r="E2384" i="4" a="1"/>
  <c r="F2384" i="4" a="1"/>
  <c r="E2385" i="4" a="1"/>
  <c r="F2385" i="4" a="1"/>
  <c r="E2387" i="4" a="1"/>
  <c r="F2387" i="4" a="1"/>
  <c r="E2389" i="4" a="1"/>
  <c r="F2389" i="4" a="1"/>
  <c r="E2393" i="4" a="1"/>
  <c r="F2393" i="4" a="1"/>
  <c r="E2397" i="4" a="1"/>
  <c r="F2397" i="4" a="1"/>
  <c r="E2398" i="4" a="1"/>
  <c r="F2398" i="4" a="1"/>
  <c r="E2400" i="4" a="1"/>
  <c r="F2400" i="4" a="1"/>
  <c r="E2404" i="4" a="1"/>
  <c r="F2404" i="4" a="1"/>
  <c r="E2406" i="4" a="1"/>
  <c r="F2406" i="4" a="1"/>
  <c r="E2407" i="4" a="1"/>
  <c r="F2407" i="4" a="1"/>
  <c r="E2411" i="4" a="1"/>
  <c r="F2411" i="4" a="1"/>
  <c r="E2413" i="4" a="1"/>
  <c r="F2413" i="4" a="1"/>
  <c r="E2415" i="4" a="1"/>
  <c r="F2415" i="4" a="1"/>
  <c r="E2418" i="4" a="1"/>
  <c r="F2418" i="4" a="1"/>
  <c r="E2420" i="4" a="1"/>
  <c r="F2420" i="4" a="1"/>
  <c r="E2421" i="4" a="1"/>
  <c r="F2421" i="4" a="1"/>
  <c r="E2423" i="4" a="1"/>
  <c r="F2423" i="4" a="1"/>
  <c r="E2425" i="4" a="1"/>
  <c r="F2425" i="4" a="1"/>
  <c r="E2426" i="4" a="1"/>
  <c r="F2426" i="4" a="1"/>
  <c r="E2430" i="4" a="1"/>
  <c r="F2430" i="4" a="1"/>
  <c r="E2433" i="4" a="1"/>
  <c r="F2433" i="4" a="1"/>
  <c r="E2440" i="4" a="1"/>
  <c r="F2440" i="4" a="1"/>
  <c r="E2442" i="4" a="1"/>
  <c r="F2442" i="4" a="1"/>
  <c r="E2464" i="4" a="1"/>
  <c r="F2464" i="4" a="1"/>
  <c r="E2878" i="4" a="1"/>
  <c r="F2878" i="4" a="1"/>
  <c r="E2891" i="4" a="1"/>
  <c r="F2891" i="4" a="1"/>
  <c r="E4670" i="4" a="1"/>
  <c r="F4670" i="4" a="1"/>
  <c r="E4674" i="4" a="1"/>
  <c r="F4674" i="4" a="1"/>
  <c r="E4677" i="4" a="1"/>
  <c r="F4677" i="4" a="1"/>
  <c r="E4678" i="4" a="1"/>
  <c r="F4678" i="4" a="1"/>
  <c r="E4679" i="4" a="1"/>
  <c r="F4679" i="4" a="1"/>
  <c r="E4680" i="4" a="1"/>
  <c r="F4680" i="4" a="1"/>
  <c r="E4681" i="4" a="1"/>
  <c r="F4681" i="4" a="1"/>
  <c r="E4682" i="4" a="1"/>
  <c r="F4682" i="4" a="1"/>
  <c r="E4683" i="4" a="1"/>
  <c r="F4683" i="4" a="1"/>
  <c r="E4684" i="4" a="1"/>
  <c r="F4684" i="4" a="1"/>
  <c r="E4685" i="4" a="1"/>
  <c r="F4685" i="4" a="1"/>
  <c r="E4686" i="4" a="1"/>
  <c r="F4686" i="4" a="1"/>
  <c r="E4688" i="4" a="1"/>
  <c r="F4688" i="4" a="1"/>
  <c r="E4689" i="4" a="1"/>
  <c r="F4689" i="4" a="1"/>
  <c r="E4690" i="4" a="1"/>
  <c r="F4690" i="4" a="1"/>
  <c r="E4691" i="4" a="1"/>
  <c r="F4691" i="4" a="1"/>
  <c r="E4692" i="4" a="1"/>
  <c r="F4692" i="4" a="1"/>
  <c r="E4693" i="4" a="1"/>
  <c r="F4693" i="4" a="1"/>
  <c r="E4694" i="4" a="1"/>
  <c r="F4694" i="4" a="1"/>
  <c r="E4696" i="4" a="1"/>
  <c r="F4696" i="4" a="1"/>
  <c r="E4697" i="4" a="1"/>
  <c r="F4697" i="4" a="1"/>
  <c r="E4698" i="4" a="1"/>
  <c r="F4698" i="4" a="1"/>
  <c r="E4699" i="4" a="1"/>
  <c r="F4699" i="4" a="1"/>
  <c r="E4700" i="4" a="1"/>
  <c r="F4700" i="4" a="1"/>
  <c r="E4701" i="4" a="1"/>
  <c r="F4701" i="4" a="1"/>
  <c r="E4702" i="4" a="1"/>
  <c r="F4702" i="4" a="1"/>
  <c r="E4703" i="4" a="1"/>
  <c r="F4703" i="4" a="1"/>
  <c r="E4705" i="4" a="1"/>
  <c r="F4705" i="4" a="1"/>
  <c r="E4707" i="4" a="1"/>
  <c r="F4707" i="4" a="1"/>
  <c r="E4708" i="4" a="1"/>
  <c r="F4708" i="4" a="1"/>
  <c r="E4709" i="4" a="1"/>
  <c r="F4709" i="4" a="1"/>
  <c r="E4710" i="4" a="1"/>
  <c r="F4710" i="4" a="1"/>
  <c r="E4711" i="4" a="1"/>
  <c r="F4711" i="4" a="1"/>
  <c r="E4712" i="4" a="1"/>
  <c r="F4712" i="4" a="1"/>
  <c r="E4713" i="4" a="1"/>
  <c r="F4713" i="4" a="1"/>
  <c r="E4714" i="4" a="1"/>
  <c r="F4714" i="4" a="1"/>
  <c r="E4715" i="4" a="1"/>
  <c r="F4715" i="4" a="1"/>
  <c r="E4716" i="4" a="1"/>
  <c r="F4716" i="4" a="1"/>
  <c r="E4717" i="4" a="1"/>
  <c r="F4717" i="4" a="1"/>
  <c r="E4718" i="4" a="1"/>
  <c r="F4718" i="4" a="1"/>
  <c r="E4719" i="4" a="1"/>
  <c r="F4719" i="4" a="1"/>
  <c r="E4720" i="4" a="1"/>
  <c r="F4720" i="4" a="1"/>
  <c r="E4721" i="4" a="1"/>
  <c r="F4721" i="4" a="1"/>
  <c r="E4722" i="4" a="1"/>
  <c r="F4722" i="4" a="1"/>
  <c r="E4723" i="4" a="1"/>
  <c r="F4723" i="4" a="1"/>
  <c r="E4724" i="4" a="1"/>
  <c r="F4724" i="4" a="1"/>
  <c r="E4726" i="4" a="1"/>
  <c r="F4726" i="4" a="1"/>
  <c r="E4727" i="4" a="1"/>
  <c r="F4727" i="4" a="1"/>
  <c r="E4728" i="4" a="1"/>
  <c r="F4728" i="4" a="1"/>
  <c r="E4729" i="4" a="1"/>
  <c r="F4729" i="4" a="1"/>
  <c r="E4731" i="4" a="1"/>
  <c r="F4731" i="4" a="1"/>
  <c r="E4732" i="4" a="1"/>
  <c r="F4732" i="4" a="1"/>
  <c r="E4733" i="4" a="1"/>
  <c r="F4733" i="4" a="1"/>
  <c r="E4734" i="4" a="1"/>
  <c r="F4734" i="4" a="1"/>
  <c r="E4735" i="4" a="1"/>
  <c r="F4735" i="4" a="1"/>
  <c r="E4736" i="4" a="1"/>
  <c r="F4736" i="4" a="1"/>
  <c r="E4738" i="4" a="1"/>
  <c r="F4738" i="4" a="1"/>
  <c r="E4739" i="4" a="1"/>
  <c r="F4739" i="4" a="1"/>
  <c r="E4740" i="4" a="1"/>
  <c r="F4740" i="4" a="1"/>
  <c r="E4816" i="4" a="1"/>
  <c r="F4816" i="4" a="1"/>
  <c r="E4903" i="4" a="1"/>
  <c r="F4903" i="4" a="1"/>
  <c r="E4913" i="4" a="1"/>
  <c r="F4913" i="4" a="1"/>
  <c r="E4924" i="4" a="1"/>
  <c r="F4924" i="4" a="1"/>
  <c r="E4926" i="4" a="1"/>
  <c r="F4926" i="4" a="1"/>
  <c r="E4932" i="4" a="1"/>
  <c r="F4932" i="4" a="1"/>
  <c r="E4948" i="4" a="1"/>
  <c r="F4948" i="4" a="1"/>
  <c r="E4949" i="4" a="1"/>
  <c r="F4949" i="4" a="1"/>
  <c r="E4950" i="4" a="1"/>
  <c r="F4950" i="4" a="1"/>
  <c r="E4951" i="4" a="1"/>
  <c r="F4951" i="4" a="1"/>
  <c r="E4952" i="4" a="1"/>
  <c r="F4952" i="4" a="1"/>
  <c r="E4953" i="4" a="1"/>
  <c r="F4953" i="4" a="1"/>
  <c r="E4954" i="4" a="1"/>
  <c r="F4954" i="4" a="1"/>
  <c r="E4955" i="4" a="1"/>
  <c r="F4955" i="4" a="1"/>
  <c r="E4956" i="4" a="1"/>
  <c r="F4956" i="4" a="1"/>
  <c r="E4957" i="4" a="1"/>
  <c r="F4957" i="4" a="1"/>
  <c r="E4958" i="4" a="1"/>
  <c r="F4958" i="4" a="1"/>
  <c r="E4959" i="4" a="1"/>
  <c r="F4959" i="4" a="1"/>
  <c r="E4960" i="4" a="1"/>
  <c r="F4960" i="4" a="1"/>
  <c r="E4961" i="4" a="1"/>
  <c r="F4961" i="4" a="1"/>
  <c r="E4962" i="4" a="1"/>
  <c r="F4962" i="4" a="1"/>
  <c r="E4963" i="4" a="1"/>
  <c r="F4963" i="4" a="1"/>
  <c r="E4964" i="4" a="1"/>
  <c r="F4964" i="4" a="1"/>
  <c r="E4965" i="4" a="1"/>
  <c r="F4965" i="4" a="1"/>
  <c r="E4966" i="4" a="1"/>
  <c r="F4966" i="4" a="1"/>
  <c r="E4967" i="4" a="1"/>
  <c r="F4967" i="4" a="1"/>
  <c r="E4968" i="4" a="1"/>
  <c r="F4968" i="4" a="1"/>
  <c r="E4969" i="4" a="1"/>
  <c r="F4969" i="4" a="1"/>
  <c r="E4970" i="4" a="1"/>
  <c r="F4970" i="4" a="1"/>
  <c r="E4971" i="4" a="1"/>
  <c r="F4971" i="4" a="1"/>
  <c r="E4972" i="4" a="1"/>
  <c r="F4972" i="4" a="1"/>
  <c r="E4973" i="4" a="1"/>
  <c r="F4973" i="4" a="1"/>
  <c r="E4974" i="4" a="1"/>
  <c r="F4974" i="4" a="1"/>
  <c r="E4975" i="4" a="1"/>
  <c r="F4975" i="4" a="1"/>
  <c r="E4976" i="4" a="1"/>
  <c r="F4976" i="4" a="1"/>
  <c r="E4977" i="4" a="1"/>
  <c r="F4977" i="4" a="1"/>
  <c r="E4978" i="4" a="1"/>
  <c r="F4978" i="4" a="1"/>
  <c r="E4979" i="4" a="1"/>
  <c r="F4979" i="4" a="1"/>
  <c r="E4980" i="4" a="1"/>
  <c r="F4980" i="4" a="1"/>
  <c r="E4981" i="4" a="1"/>
  <c r="F4981" i="4" a="1"/>
  <c r="E4982" i="4" a="1"/>
  <c r="F4982" i="4" a="1"/>
  <c r="E4983" i="4" a="1"/>
  <c r="F4983" i="4" a="1"/>
  <c r="E4984" i="4" a="1"/>
  <c r="F4984" i="4" a="1"/>
  <c r="E4985" i="4" a="1"/>
  <c r="F4985" i="4" a="1"/>
  <c r="E4986" i="4" a="1"/>
  <c r="F4986" i="4" a="1"/>
  <c r="E4987" i="4" a="1"/>
  <c r="F4987" i="4" a="1"/>
  <c r="E4988" i="4" a="1"/>
  <c r="F4988" i="4" a="1"/>
  <c r="E4990" i="4" a="1"/>
  <c r="F4990" i="4" a="1"/>
  <c r="E4991" i="4" a="1"/>
  <c r="F4991" i="4" a="1"/>
  <c r="E4993" i="4" a="1"/>
  <c r="F4993" i="4" a="1"/>
  <c r="E4994" i="4" a="1"/>
  <c r="F4994" i="4" a="1"/>
  <c r="E4995" i="4" a="1"/>
  <c r="F4995" i="4" a="1"/>
  <c r="E4996" i="4" a="1"/>
  <c r="F4996" i="4" a="1"/>
  <c r="E4997" i="4" a="1"/>
  <c r="F4997" i="4" a="1"/>
  <c r="E5280" i="4" a="1"/>
  <c r="F5280" i="4" a="1"/>
  <c r="E5282" i="4" a="1"/>
  <c r="F5282" i="4" a="1"/>
  <c r="E5283" i="4" a="1"/>
  <c r="F5283" i="4" a="1"/>
  <c r="E5285" i="4" a="1"/>
  <c r="F5285" i="4" a="1"/>
  <c r="E5286" i="4" a="1"/>
  <c r="F5286" i="4" a="1"/>
  <c r="E5287" i="4" a="1"/>
  <c r="F5287" i="4" a="1"/>
  <c r="E5288" i="4" a="1"/>
  <c r="F5288" i="4" a="1"/>
  <c r="E5292" i="4" a="1"/>
  <c r="F5292" i="4" a="1"/>
  <c r="E5293" i="4" a="1"/>
  <c r="F5293" i="4" a="1"/>
  <c r="E5295" i="4" a="1"/>
  <c r="F5295" i="4" a="1"/>
  <c r="E5297" i="4" a="1"/>
  <c r="F5297" i="4" a="1"/>
  <c r="E5300" i="4" a="1"/>
  <c r="F5300" i="4" a="1"/>
  <c r="E5301" i="4" a="1"/>
  <c r="F5301" i="4" a="1"/>
  <c r="E5303" i="4" a="1"/>
  <c r="F5303" i="4" a="1"/>
  <c r="E5306" i="4" a="1"/>
  <c r="F5306" i="4" a="1"/>
  <c r="E5308" i="4" a="1"/>
  <c r="F5308" i="4" a="1"/>
  <c r="E5309" i="4" a="1"/>
  <c r="F5309" i="4" a="1"/>
  <c r="E5311" i="4" a="1"/>
  <c r="F5311" i="4" a="1"/>
  <c r="E5312" i="4" a="1"/>
  <c r="F5312" i="4" a="1"/>
  <c r="E5313" i="4" a="1"/>
  <c r="F5313" i="4" a="1"/>
  <c r="E5314" i="4" a="1"/>
  <c r="F5314" i="4" a="1"/>
  <c r="E5315" i="4" a="1"/>
  <c r="F5315" i="4" a="1"/>
  <c r="E5316" i="4" a="1"/>
  <c r="F5316" i="4" a="1"/>
  <c r="E5317" i="4" a="1"/>
  <c r="F5317" i="4" a="1"/>
  <c r="E5318" i="4" a="1"/>
  <c r="F5318" i="4" a="1"/>
  <c r="E5319" i="4" a="1"/>
  <c r="F5319" i="4" a="1"/>
  <c r="E5320" i="4" a="1"/>
  <c r="F5320" i="4" a="1"/>
  <c r="E5322" i="4" a="1"/>
  <c r="F5322" i="4" a="1"/>
  <c r="E5323" i="4" a="1"/>
  <c r="F5323" i="4" a="1"/>
  <c r="E5324" i="4" a="1"/>
  <c r="F5324" i="4" a="1"/>
  <c r="E5326" i="4" a="1"/>
  <c r="F5326" i="4" a="1"/>
  <c r="E5327" i="4" a="1"/>
  <c r="F5327" i="4" a="1"/>
  <c r="E5328" i="4" a="1"/>
  <c r="F5328" i="4" a="1"/>
  <c r="E5329" i="4" a="1"/>
  <c r="F5329" i="4" a="1"/>
  <c r="E5330" i="4" a="1"/>
  <c r="F5330" i="4" a="1"/>
  <c r="E5331" i="4" a="1"/>
  <c r="F5331" i="4" a="1"/>
  <c r="E5332" i="4" a="1"/>
  <c r="F5332" i="4" a="1"/>
  <c r="E5333" i="4" a="1"/>
  <c r="F5333" i="4" a="1"/>
  <c r="E5334" i="4" a="1"/>
  <c r="F5334" i="4" a="1"/>
  <c r="E5335" i="4" a="1"/>
  <c r="F5335" i="4" a="1"/>
  <c r="E5336" i="4" a="1"/>
  <c r="F5336" i="4" a="1"/>
  <c r="E5337" i="4" a="1"/>
  <c r="F5337" i="4" a="1"/>
  <c r="E5338" i="4" a="1"/>
  <c r="F5338" i="4" a="1"/>
  <c r="E5339" i="4" a="1"/>
  <c r="F5339" i="4" a="1"/>
  <c r="E5340" i="4" a="1"/>
  <c r="F5340" i="4" a="1"/>
  <c r="E5341" i="4" a="1"/>
  <c r="F5341" i="4" a="1"/>
  <c r="E5342" i="4" a="1"/>
  <c r="F5342" i="4" a="1"/>
  <c r="E5343" i="4" a="1"/>
  <c r="F5343" i="4" a="1"/>
  <c r="E5344" i="4" a="1"/>
  <c r="F5344" i="4" a="1"/>
  <c r="E5345" i="4" a="1"/>
  <c r="F5345" i="4" a="1"/>
  <c r="E5346" i="4" a="1"/>
  <c r="F5346" i="4" a="1"/>
  <c r="E5347" i="4" a="1"/>
  <c r="F5347" i="4" a="1"/>
  <c r="E5349" i="4" a="1"/>
  <c r="F5349" i="4" a="1"/>
  <c r="E5350" i="4" a="1"/>
  <c r="F5350" i="4" a="1"/>
  <c r="E5351" i="4" a="1"/>
  <c r="F5351" i="4" a="1"/>
  <c r="E5352" i="4" a="1"/>
  <c r="F5352" i="4" a="1"/>
  <c r="E5353" i="4" a="1"/>
  <c r="F5353" i="4" a="1"/>
  <c r="E5354" i="4" a="1"/>
  <c r="F5354" i="4" a="1"/>
  <c r="E5355" i="4" a="1"/>
  <c r="F5355" i="4" a="1"/>
  <c r="E5356" i="4" a="1"/>
  <c r="F5356" i="4" a="1"/>
  <c r="E5357" i="4" a="1"/>
  <c r="F5357" i="4" a="1"/>
  <c r="E5358" i="4" a="1"/>
  <c r="F5358" i="4" a="1"/>
  <c r="E5359" i="4" a="1"/>
  <c r="F5359" i="4" a="1"/>
  <c r="E5360" i="4" a="1"/>
  <c r="F5360" i="4" a="1"/>
  <c r="E5362" i="4" a="1"/>
  <c r="F5362" i="4" a="1"/>
  <c r="E5363" i="4" a="1"/>
  <c r="F5363" i="4" a="1"/>
  <c r="E5364" i="4" a="1"/>
  <c r="F5364" i="4" a="1"/>
  <c r="E5578" i="4" a="1"/>
  <c r="F5578" i="4" a="1"/>
  <c r="D2438" i="4"/>
  <c r="D2448" i="4"/>
  <c r="D2455" i="4"/>
  <c r="D2444" i="4"/>
  <c r="D2459" i="4"/>
  <c r="D2460" i="4"/>
  <c r="D2452" i="4"/>
  <c r="D1305" i="4"/>
  <c r="D1749" i="4"/>
  <c r="D4752" i="4"/>
  <c r="D4761" i="4"/>
  <c r="D1239" i="4"/>
  <c r="D1244" i="4"/>
  <c r="D1251" i="4"/>
  <c r="D1252" i="4"/>
  <c r="D1254" i="4"/>
  <c r="D1272" i="4"/>
  <c r="D1748" i="4"/>
  <c r="F872" i="4" a="1"/>
  <c r="E902" i="4" a="1"/>
  <c r="E930" i="4" a="1"/>
  <c r="D939" i="4"/>
  <c r="D947" i="4"/>
  <c r="D969" i="4"/>
  <c r="D986" i="4"/>
  <c r="D1004" i="4"/>
  <c r="D1683" i="4"/>
  <c r="D336" i="4"/>
  <c r="D3519" i="4"/>
  <c r="D3529" i="4"/>
  <c r="F875" i="4" a="1"/>
  <c r="E877" i="4" a="1"/>
  <c r="D1322" i="4"/>
  <c r="D1325" i="4"/>
  <c r="D1326" i="4"/>
  <c r="D1328" i="4"/>
  <c r="D1331" i="4"/>
  <c r="D1332" i="4"/>
  <c r="D1333" i="4"/>
  <c r="D1345" i="4"/>
  <c r="D1358" i="4"/>
  <c r="D1373" i="4"/>
  <c r="D1376" i="4"/>
  <c r="D1408" i="4"/>
  <c r="D1344" i="4"/>
  <c r="D1347" i="4"/>
  <c r="D1348" i="4"/>
  <c r="D1369" i="4"/>
  <c r="D1371" i="4"/>
  <c r="D1404" i="4"/>
  <c r="D4432" i="4"/>
  <c r="D4451" i="4"/>
  <c r="D4452" i="4"/>
  <c r="D4456" i="4"/>
  <c r="D1278" i="4"/>
  <c r="D1657" i="4"/>
  <c r="D1674" i="4"/>
  <c r="D1714" i="4"/>
  <c r="D1723" i="4"/>
  <c r="D1741" i="4"/>
  <c r="D2293" i="4"/>
  <c r="D2309" i="4"/>
  <c r="D4462" i="4"/>
  <c r="D4465" i="4"/>
  <c r="D4469" i="4"/>
  <c r="D4474" i="4"/>
  <c r="D3527" i="4"/>
  <c r="D4238" i="4"/>
  <c r="D2057" i="4"/>
  <c r="E890" i="4" a="1"/>
  <c r="D4522" i="4"/>
  <c r="D4705" i="4"/>
  <c r="D4708" i="4"/>
  <c r="D4717" i="4"/>
  <c r="D4721" i="4"/>
  <c r="D4739" i="4"/>
  <c r="D4758" i="4"/>
  <c r="D4762" i="4"/>
  <c r="D3523" i="4"/>
  <c r="E875" i="4" a="1"/>
  <c r="E884" i="4" a="1"/>
  <c r="E886" i="4" a="1"/>
  <c r="E903" i="4" a="1"/>
  <c r="E935" i="4" a="1"/>
  <c r="F935" i="4" a="1"/>
  <c r="D4349" i="4"/>
  <c r="D2942" i="4"/>
  <c r="D296" i="4"/>
  <c r="D337" i="4"/>
  <c r="D399" i="4"/>
  <c r="F702" i="4" a="1"/>
  <c r="D634" i="4"/>
  <c r="D891" i="4"/>
  <c r="D3120" i="4"/>
  <c r="E702" i="4" a="1"/>
  <c r="F884" i="4" a="1"/>
  <c r="F890" i="4" a="1"/>
  <c r="D2082" i="4"/>
  <c r="D2102" i="4"/>
  <c r="D2112" i="4"/>
  <c r="D2733" i="4"/>
  <c r="D4106" i="4"/>
  <c r="D2917" i="4"/>
  <c r="D2782" i="4"/>
  <c r="E872" i="4" a="1"/>
  <c r="F877" i="4" a="1"/>
  <c r="F886" i="4" a="1"/>
  <c r="F902" i="4" a="1"/>
  <c r="F903" i="4" a="1"/>
  <c r="F930" i="4" a="1"/>
  <c r="F3398" i="4" a="1"/>
  <c r="F478" i="4" a="1"/>
  <c r="E1013" i="4" a="1"/>
  <c r="F1013" i="4" a="1"/>
  <c r="E1237" i="4" a="1"/>
  <c r="F1237" i="4" a="1"/>
  <c r="E1240" i="4" a="1"/>
  <c r="F1240" i="4" a="1"/>
  <c r="E1243" i="4" a="1"/>
  <c r="F1243" i="4" a="1"/>
  <c r="E1261" i="4" a="1"/>
  <c r="F1261" i="4" a="1"/>
  <c r="E1268" i="4" a="1"/>
  <c r="F1268" i="4" a="1"/>
  <c r="E1270" i="4" a="1"/>
  <c r="F1270" i="4" a="1"/>
  <c r="E1273" i="4" a="1"/>
  <c r="F1273" i="4" a="1"/>
  <c r="E1274" i="4" a="1"/>
  <c r="F1274" i="4" a="1"/>
  <c r="E1279" i="4" a="1"/>
  <c r="F1279" i="4" a="1"/>
  <c r="E1280" i="4" a="1"/>
  <c r="F1280" i="4" a="1"/>
  <c r="E1284" i="4" a="1"/>
  <c r="F1284" i="4" a="1"/>
  <c r="E1287" i="4" a="1"/>
  <c r="F1287" i="4" a="1"/>
  <c r="E1290" i="4" a="1"/>
  <c r="F1290" i="4" a="1"/>
  <c r="E1292" i="4" a="1"/>
  <c r="F1292" i="4" a="1"/>
  <c r="E1293" i="4" a="1"/>
  <c r="F1293" i="4" a="1"/>
  <c r="E1294" i="4" a="1"/>
  <c r="F1294" i="4" a="1"/>
  <c r="E1295" i="4" a="1"/>
  <c r="F1295" i="4" a="1"/>
  <c r="E1296" i="4" a="1"/>
  <c r="F1296" i="4" a="1"/>
  <c r="E1297" i="4" a="1"/>
  <c r="F1297" i="4" a="1"/>
  <c r="E1299" i="4" a="1"/>
  <c r="F1299" i="4" a="1"/>
  <c r="E1312" i="4" a="1"/>
  <c r="F1312" i="4" a="1"/>
  <c r="E1317" i="4" a="1"/>
  <c r="F1317" i="4" a="1"/>
  <c r="E1321" i="4" a="1"/>
  <c r="F1321" i="4" a="1"/>
  <c r="E1328" i="4" a="1"/>
  <c r="F1328" i="4" a="1"/>
  <c r="E1334" i="4" a="1"/>
  <c r="F1334" i="4" a="1"/>
  <c r="E2431" i="4" a="1"/>
  <c r="F2431" i="4" a="1"/>
  <c r="E2432" i="4" a="1"/>
  <c r="F2432" i="4" a="1"/>
  <c r="E2434" i="4" a="1"/>
  <c r="F2434" i="4" a="1"/>
  <c r="E2436" i="4" a="1"/>
  <c r="F2436" i="4" a="1"/>
  <c r="E2437" i="4" a="1"/>
  <c r="F2437" i="4" a="1"/>
  <c r="E2438" i="4" a="1"/>
  <c r="F2438" i="4" a="1"/>
  <c r="E2439" i="4" a="1"/>
  <c r="F2439" i="4" a="1"/>
  <c r="E2443" i="4" a="1"/>
  <c r="F2443" i="4" a="1"/>
  <c r="E2444" i="4" a="1"/>
  <c r="F2444" i="4" a="1"/>
  <c r="E2445" i="4" a="1"/>
  <c r="F2445" i="4" a="1"/>
  <c r="E2446" i="4" a="1"/>
  <c r="F2446" i="4" a="1"/>
  <c r="E2447" i="4" a="1"/>
  <c r="F2447" i="4" a="1"/>
  <c r="E2448" i="4" a="1"/>
  <c r="F2448" i="4" a="1"/>
  <c r="E2449" i="4" a="1"/>
  <c r="F2449" i="4" a="1"/>
  <c r="E2450" i="4" a="1"/>
  <c r="F2450" i="4" a="1"/>
  <c r="E2451" i="4" a="1"/>
  <c r="F2451" i="4" a="1"/>
  <c r="E2452" i="4" a="1"/>
  <c r="F2452" i="4" a="1"/>
  <c r="E2453" i="4" a="1"/>
  <c r="F2453" i="4" a="1"/>
  <c r="E2454" i="4" a="1"/>
  <c r="F2454" i="4" a="1"/>
  <c r="E2455" i="4" a="1"/>
  <c r="F2455" i="4" a="1"/>
  <c r="E2456" i="4" a="1"/>
  <c r="F2456" i="4" a="1"/>
  <c r="E2457" i="4" a="1"/>
  <c r="F2457" i="4" a="1"/>
  <c r="E2458" i="4" a="1"/>
  <c r="F2458" i="4" a="1"/>
  <c r="E2459" i="4" a="1"/>
  <c r="F2459" i="4" a="1"/>
  <c r="E2460" i="4" a="1"/>
  <c r="F2460" i="4" a="1"/>
  <c r="E2474" i="4" a="1"/>
  <c r="F2474" i="4" a="1"/>
  <c r="E2711" i="4" a="1"/>
  <c r="F2711" i="4" a="1"/>
  <c r="E2712" i="4" a="1"/>
  <c r="F2712" i="4" a="1"/>
  <c r="E2714" i="4" a="1"/>
  <c r="F2714" i="4" a="1"/>
  <c r="E2719" i="4" a="1"/>
  <c r="F2719" i="4" a="1"/>
  <c r="E2721" i="4" a="1"/>
  <c r="F2721" i="4" a="1"/>
  <c r="E2723" i="4" a="1"/>
  <c r="F2723" i="4" a="1"/>
  <c r="E2724" i="4" a="1"/>
  <c r="F2724" i="4" a="1"/>
  <c r="E2730" i="4" a="1"/>
  <c r="F2730" i="4" a="1"/>
  <c r="E2735" i="4" a="1"/>
  <c r="F2735" i="4" a="1"/>
  <c r="E2736" i="4" a="1"/>
  <c r="F2736" i="4" a="1"/>
  <c r="E2737" i="4" a="1"/>
  <c r="F2737" i="4" a="1"/>
  <c r="E2739" i="4" a="1"/>
  <c r="F2739" i="4" a="1"/>
  <c r="E2741" i="4" a="1"/>
  <c r="F2741" i="4" a="1"/>
  <c r="E2747" i="4" a="1"/>
  <c r="F2747" i="4" a="1"/>
  <c r="E2749" i="4" a="1"/>
  <c r="F2749" i="4" a="1"/>
  <c r="E2757" i="4" a="1"/>
  <c r="F2757" i="4" a="1"/>
  <c r="E2759" i="4" a="1"/>
  <c r="F2759" i="4" a="1"/>
  <c r="E2762" i="4" a="1"/>
  <c r="F2762" i="4" a="1"/>
  <c r="E2767" i="4" a="1"/>
  <c r="F2767" i="4" a="1"/>
  <c r="E2769" i="4" a="1"/>
  <c r="F2769" i="4" a="1"/>
  <c r="E2770" i="4" a="1"/>
  <c r="F2770" i="4" a="1"/>
  <c r="E2771" i="4" a="1"/>
  <c r="F2771" i="4" a="1"/>
  <c r="E2773" i="4" a="1"/>
  <c r="F2773" i="4" a="1"/>
  <c r="E2774" i="4" a="1"/>
  <c r="F2774" i="4" a="1"/>
  <c r="E2775" i="4" a="1"/>
  <c r="F2775" i="4" a="1"/>
  <c r="E2777" i="4" a="1"/>
  <c r="F2777" i="4" a="1"/>
  <c r="E2778" i="4" a="1"/>
  <c r="F2778" i="4" a="1"/>
  <c r="E2779" i="4" a="1"/>
  <c r="F2779" i="4" a="1"/>
  <c r="E2785" i="4" a="1"/>
  <c r="F2785" i="4" a="1"/>
  <c r="E2795" i="4" a="1"/>
  <c r="F2795" i="4" a="1"/>
  <c r="E2817" i="4" a="1"/>
  <c r="F2817" i="4" a="1"/>
  <c r="E2821" i="4" a="1"/>
  <c r="F2821" i="4" a="1"/>
  <c r="E2836" i="4" a="1"/>
  <c r="F2836" i="4" a="1"/>
  <c r="E2839" i="4" a="1"/>
  <c r="F2839" i="4" a="1"/>
  <c r="E2859" i="4" a="1"/>
  <c r="F2859" i="4" a="1"/>
  <c r="E4132" i="4" a="1"/>
  <c r="F4132" i="4" a="1"/>
  <c r="E4233" i="4" a="1"/>
  <c r="F4233" i="4" a="1"/>
  <c r="E4353" i="4" a="1"/>
  <c r="F4353" i="4" a="1"/>
  <c r="E4358" i="4" a="1"/>
  <c r="F4358" i="4" a="1"/>
  <c r="E4360" i="4" a="1"/>
  <c r="F4360" i="4" a="1"/>
  <c r="E4363" i="4" a="1"/>
  <c r="F4363" i="4" a="1"/>
  <c r="E4366" i="4" a="1"/>
  <c r="F4366" i="4" a="1"/>
  <c r="E4372" i="4" a="1"/>
  <c r="F4372" i="4" a="1"/>
  <c r="E4407" i="4" a="1"/>
  <c r="F4407" i="4" a="1"/>
  <c r="E4413" i="4" a="1"/>
  <c r="F4413" i="4" a="1"/>
  <c r="E4417" i="4" a="1"/>
  <c r="F4417" i="4" a="1"/>
  <c r="E4421" i="4" a="1"/>
  <c r="F4421" i="4" a="1"/>
  <c r="E4425" i="4" a="1"/>
  <c r="F4425" i="4" a="1"/>
  <c r="E4430" i="4" a="1"/>
  <c r="F4430" i="4" a="1"/>
  <c r="E4432" i="4" a="1"/>
  <c r="F4432" i="4" a="1"/>
  <c r="E4441" i="4" a="1"/>
  <c r="F4441" i="4" a="1"/>
  <c r="E4466" i="4" a="1"/>
  <c r="F4466" i="4" a="1"/>
  <c r="E4470" i="4" a="1"/>
  <c r="F4470" i="4" a="1"/>
  <c r="E4481" i="4" a="1"/>
  <c r="F4481" i="4" a="1"/>
  <c r="E4482" i="4" a="1"/>
  <c r="F4482" i="4" a="1"/>
  <c r="E4552" i="4" a="1"/>
  <c r="F4552" i="4" a="1"/>
  <c r="E4560" i="4" a="1"/>
  <c r="F4560" i="4" a="1"/>
  <c r="E4563" i="4" a="1"/>
  <c r="F4563" i="4" a="1"/>
  <c r="E4566" i="4" a="1"/>
  <c r="F4566" i="4" a="1"/>
  <c r="E4575" i="4" a="1"/>
  <c r="F4575" i="4" a="1"/>
  <c r="E4747" i="4" a="1"/>
  <c r="F4747" i="4" a="1"/>
  <c r="E4753" i="4" a="1"/>
  <c r="F4753" i="4" a="1"/>
  <c r="E4758" i="4" a="1"/>
  <c r="F4758" i="4" a="1"/>
  <c r="E4766" i="4" a="1"/>
  <c r="F4766" i="4" a="1"/>
  <c r="E4774" i="4" a="1"/>
  <c r="F4774" i="4" a="1"/>
  <c r="E4775" i="4" a="1"/>
  <c r="F4775" i="4" a="1"/>
  <c r="E4779" i="4" a="1"/>
  <c r="F4779" i="4" a="1"/>
  <c r="E4804" i="4" a="1"/>
  <c r="F4804" i="4" a="1"/>
  <c r="E4808" i="4" a="1"/>
  <c r="F4808" i="4" a="1"/>
  <c r="E4821" i="4" a="1"/>
  <c r="F4821" i="4" a="1"/>
  <c r="E4840" i="4" a="1"/>
  <c r="F4840" i="4" a="1"/>
  <c r="E4847" i="4" a="1"/>
  <c r="F4847" i="4" a="1"/>
  <c r="E4857" i="4" a="1"/>
  <c r="F4857" i="4" a="1"/>
  <c r="E4858" i="4" a="1"/>
  <c r="F4858" i="4" a="1"/>
  <c r="E4862" i="4" a="1"/>
  <c r="F4862" i="4" a="1"/>
  <c r="E4867" i="4" a="1"/>
  <c r="F4867" i="4" a="1"/>
  <c r="E4874" i="4" a="1"/>
  <c r="F4874" i="4" a="1"/>
  <c r="E4884" i="4" a="1"/>
  <c r="F4884" i="4" a="1"/>
  <c r="E4890" i="4" a="1"/>
  <c r="F4890" i="4" a="1"/>
  <c r="E4904" i="4" a="1"/>
  <c r="F4904" i="4" a="1"/>
  <c r="E4918" i="4" a="1"/>
  <c r="F4918" i="4" a="1"/>
  <c r="E4919" i="4" a="1"/>
  <c r="F4919" i="4" a="1"/>
  <c r="E4921" i="4" a="1"/>
  <c r="F4921" i="4" a="1"/>
  <c r="E4923" i="4" a="1"/>
  <c r="F4923" i="4" a="1"/>
  <c r="E4928" i="4" a="1"/>
  <c r="F4928" i="4" a="1"/>
  <c r="E4929" i="4" a="1"/>
  <c r="F4929" i="4" a="1"/>
  <c r="E4935" i="4" a="1"/>
  <c r="F4935" i="4" a="1"/>
  <c r="E4939" i="4" a="1"/>
  <c r="F4939" i="4" a="1"/>
  <c r="E4944" i="4" a="1"/>
  <c r="F4944" i="4" a="1"/>
  <c r="E4992" i="4" a="1"/>
  <c r="F4992" i="4" a="1"/>
  <c r="E443" i="4" a="1"/>
  <c r="E478" i="4" a="1"/>
  <c r="E5588" i="4" a="1"/>
  <c r="F5588" i="4" a="1"/>
  <c r="E5775" i="4" a="1"/>
  <c r="F5775" i="4" a="1"/>
  <c r="E5806" i="4" a="1"/>
  <c r="F5806" i="4" a="1"/>
  <c r="E5807" i="4" a="1"/>
  <c r="F5807" i="4" a="1"/>
  <c r="E5809" i="4" a="1"/>
  <c r="F5809" i="4" a="1"/>
  <c r="E5812" i="4" a="1"/>
  <c r="F5812" i="4" a="1"/>
  <c r="E5816" i="4" a="1"/>
  <c r="F5816" i="4" a="1"/>
  <c r="E5819" i="4" a="1"/>
  <c r="F5819" i="4" a="1"/>
  <c r="E5822" i="4" a="1"/>
  <c r="F5822" i="4" a="1"/>
  <c r="E5823" i="4" a="1"/>
  <c r="F5823" i="4" a="1"/>
  <c r="E5825" i="4" a="1"/>
  <c r="F5825" i="4" a="1"/>
  <c r="E5826" i="4" a="1"/>
  <c r="F5826" i="4" a="1"/>
  <c r="E5828" i="4" a="1"/>
  <c r="F5828" i="4" a="1"/>
  <c r="E5829" i="4" a="1"/>
  <c r="F5829" i="4" a="1"/>
  <c r="E5830" i="4" a="1"/>
  <c r="F5830" i="4" a="1"/>
  <c r="E5834" i="4" a="1"/>
  <c r="F5834" i="4" a="1"/>
  <c r="E5835" i="4" a="1"/>
  <c r="F5835" i="4" a="1"/>
  <c r="E5839" i="4" a="1"/>
  <c r="F5839" i="4" a="1"/>
  <c r="E5842" i="4" a="1"/>
  <c r="F5842" i="4" a="1"/>
  <c r="E5844" i="4" a="1"/>
  <c r="F5844" i="4" a="1"/>
  <c r="E5845" i="4" a="1"/>
  <c r="F5845" i="4" a="1"/>
  <c r="E5848" i="4" a="1"/>
  <c r="F5848" i="4" a="1"/>
  <c r="E5851" i="4" a="1"/>
  <c r="F5851" i="4" a="1"/>
  <c r="E5856" i="4" a="1"/>
  <c r="F5856" i="4" a="1"/>
  <c r="E5860" i="4" a="1"/>
  <c r="F5860" i="4" a="1"/>
  <c r="E5862" i="4" a="1"/>
  <c r="F5862" i="4" a="1"/>
  <c r="E5863" i="4" a="1"/>
  <c r="F5863" i="4" a="1"/>
  <c r="E5866" i="4" a="1"/>
  <c r="F5866" i="4" a="1"/>
  <c r="E5867" i="4" a="1"/>
  <c r="F5867" i="4" a="1"/>
  <c r="E5876" i="4" a="1"/>
  <c r="F5876" i="4" a="1"/>
  <c r="E5878" i="4" a="1"/>
  <c r="F5878" i="4" a="1"/>
  <c r="E5879" i="4" a="1"/>
  <c r="F5879" i="4" a="1"/>
  <c r="E5881" i="4" a="1"/>
  <c r="F5881" i="4" a="1"/>
  <c r="E5882" i="4" a="1"/>
  <c r="F5882" i="4" a="1"/>
  <c r="E5883" i="4" a="1"/>
  <c r="F5883" i="4" a="1"/>
  <c r="E5886" i="4" a="1"/>
  <c r="F5886" i="4" a="1"/>
  <c r="E5888" i="4" a="1"/>
  <c r="F5888" i="4" a="1"/>
  <c r="E5890" i="4" a="1"/>
  <c r="F5890" i="4" a="1"/>
  <c r="E5892" i="4" a="1"/>
  <c r="F5892" i="4" a="1"/>
  <c r="E5893" i="4" a="1"/>
  <c r="F5893" i="4" a="1"/>
  <c r="E5894" i="4" a="1"/>
  <c r="F5894" i="4" a="1"/>
  <c r="E5900" i="4" a="1"/>
  <c r="F5900" i="4" a="1"/>
  <c r="E5902" i="4" a="1"/>
  <c r="F5902" i="4" a="1"/>
  <c r="E5907" i="4" a="1"/>
  <c r="F5907" i="4" a="1"/>
  <c r="E5913" i="4" a="1"/>
  <c r="F5913" i="4" a="1"/>
  <c r="E5915" i="4" a="1"/>
  <c r="F5915" i="4" a="1"/>
  <c r="E5921" i="4" a="1"/>
  <c r="F5921" i="4" a="1"/>
  <c r="E5936" i="4" a="1"/>
  <c r="F5936" i="4" a="1"/>
  <c r="E5937" i="4" a="1"/>
  <c r="F5937" i="4" a="1"/>
  <c r="E5941" i="4" a="1"/>
  <c r="F5941" i="4" a="1"/>
  <c r="E5943" i="4" a="1"/>
  <c r="F5943" i="4" a="1"/>
  <c r="E5947" i="4" a="1"/>
  <c r="F5947" i="4" a="1"/>
  <c r="E5949" i="4" a="1"/>
  <c r="F5949" i="4" a="1"/>
  <c r="E5951" i="4" a="1"/>
  <c r="F5951" i="4" a="1"/>
  <c r="E5955" i="4" a="1"/>
  <c r="F5955" i="4" a="1"/>
  <c r="E5966" i="4" a="1"/>
  <c r="F5966" i="4" a="1"/>
  <c r="E5969" i="4" a="1"/>
  <c r="F5969" i="4" a="1"/>
  <c r="E5972" i="4" a="1"/>
  <c r="F5972" i="4" a="1"/>
  <c r="E5979" i="4" a="1"/>
  <c r="F5979" i="4" a="1"/>
  <c r="E5987" i="4" a="1"/>
  <c r="F5987" i="4" a="1"/>
  <c r="E5994" i="4" a="1"/>
  <c r="F5994" i="4" a="1"/>
  <c r="E6000" i="4" a="1"/>
  <c r="F6000" i="4" a="1"/>
  <c r="D2156" i="4"/>
  <c r="D4687" i="4"/>
  <c r="D4732" i="4"/>
  <c r="D4734" i="4"/>
  <c r="D4729" i="4"/>
  <c r="D1330" i="4"/>
  <c r="D1406" i="4"/>
  <c r="D1336" i="4"/>
  <c r="D2559" i="4"/>
  <c r="D2585" i="4"/>
  <c r="D2597" i="4"/>
  <c r="D2610" i="4"/>
  <c r="D2630" i="4"/>
  <c r="D3576" i="4"/>
  <c r="D4443" i="4"/>
  <c r="D4449" i="4"/>
  <c r="D4594" i="4"/>
  <c r="D4723" i="4"/>
  <c r="D174" i="4"/>
  <c r="D177" i="4"/>
  <c r="D185" i="4"/>
  <c r="D223" i="4"/>
  <c r="D248" i="4"/>
  <c r="D3061" i="4"/>
  <c r="D3125" i="4"/>
  <c r="D3127" i="4"/>
  <c r="D3143" i="4"/>
  <c r="D2059" i="4"/>
  <c r="D2063" i="4"/>
  <c r="D2190" i="4"/>
  <c r="D2239" i="4"/>
  <c r="D2271" i="4"/>
  <c r="D2723" i="4"/>
  <c r="D2728" i="4"/>
  <c r="D1742" i="4"/>
  <c r="D1743" i="4"/>
  <c r="D1757" i="4"/>
  <c r="D4751" i="4"/>
  <c r="D4747" i="4"/>
  <c r="D4776" i="4"/>
  <c r="D4760" i="4"/>
  <c r="D4763" i="4"/>
  <c r="D4780" i="4"/>
  <c r="D1341" i="4"/>
  <c r="D1378" i="4"/>
  <c r="D1068" i="4"/>
  <c r="D1353" i="4"/>
  <c r="D1355" i="4"/>
  <c r="D1368" i="4"/>
  <c r="D2197" i="4"/>
  <c r="D2201" i="4"/>
  <c r="D2238" i="4"/>
  <c r="D2259" i="4"/>
  <c r="D3007" i="4"/>
  <c r="D3034" i="4"/>
  <c r="D3040" i="4"/>
  <c r="D938" i="4"/>
  <c r="D943" i="4"/>
  <c r="D950" i="4"/>
  <c r="D951" i="4"/>
  <c r="D959" i="4"/>
  <c r="D962" i="4"/>
  <c r="D965" i="4"/>
  <c r="D967" i="4"/>
  <c r="D974" i="4"/>
  <c r="D982" i="4"/>
  <c r="D988" i="4"/>
  <c r="D989" i="4"/>
  <c r="D999" i="4"/>
  <c r="D931" i="4"/>
  <c r="D1019" i="4"/>
  <c r="D1778" i="4"/>
  <c r="D2976" i="4"/>
  <c r="D1062" i="4"/>
  <c r="D1359" i="4"/>
  <c r="D1360" i="4"/>
  <c r="D1053" i="4"/>
  <c r="D1054" i="4"/>
  <c r="D1059" i="4"/>
  <c r="D1060" i="4"/>
  <c r="D1061" i="4"/>
  <c r="D1329" i="4"/>
  <c r="D1339" i="4"/>
  <c r="D1350" i="4"/>
  <c r="D1380" i="4"/>
  <c r="D1416" i="4"/>
  <c r="D1423" i="4"/>
  <c r="D4560" i="4"/>
  <c r="D2554" i="4"/>
  <c r="D2582" i="4"/>
  <c r="D2599" i="4"/>
  <c r="D2605" i="4"/>
  <c r="D2620" i="4"/>
  <c r="D2621" i="4"/>
  <c r="D2624" i="4"/>
  <c r="D2632" i="4"/>
  <c r="D3546" i="4"/>
  <c r="D3547" i="4"/>
  <c r="D3548" i="4"/>
  <c r="D3551" i="4"/>
  <c r="D3563" i="4"/>
  <c r="D3573" i="4"/>
  <c r="D3574" i="4"/>
  <c r="D3580" i="4"/>
  <c r="D3582" i="4"/>
  <c r="D4437" i="4"/>
  <c r="D4455" i="4"/>
  <c r="D4598" i="4"/>
  <c r="D4599" i="4"/>
  <c r="D4604" i="4"/>
  <c r="D4737" i="4"/>
  <c r="D4742" i="4"/>
  <c r="D179" i="4"/>
  <c r="D183" i="4"/>
  <c r="D212" i="4"/>
  <c r="D214" i="4"/>
  <c r="D240" i="4"/>
  <c r="D261" i="4"/>
  <c r="D4563" i="4"/>
  <c r="D4564" i="4"/>
  <c r="D4586" i="4"/>
  <c r="D4715" i="4"/>
  <c r="D4736" i="4"/>
  <c r="D4771" i="4"/>
  <c r="D4357" i="4"/>
  <c r="D4360" i="4"/>
  <c r="D171" i="4"/>
  <c r="D207" i="4"/>
  <c r="D221" i="4"/>
  <c r="D245" i="4"/>
  <c r="D253" i="4"/>
  <c r="D256" i="4"/>
  <c r="D270" i="4"/>
  <c r="D3047" i="4"/>
  <c r="D3072" i="4"/>
  <c r="D3118" i="4"/>
  <c r="D3128" i="4"/>
  <c r="D3158" i="4"/>
  <c r="D4155" i="4"/>
  <c r="D2050" i="4"/>
  <c r="D2084" i="4"/>
  <c r="D2192" i="4"/>
  <c r="D2244" i="4"/>
  <c r="D2719" i="4"/>
  <c r="D2730" i="4"/>
  <c r="D2739" i="4"/>
  <c r="D3018" i="4"/>
  <c r="D4274" i="4"/>
  <c r="D3063" i="4"/>
  <c r="D2035" i="4"/>
  <c r="D2036" i="4"/>
  <c r="D2228" i="4"/>
  <c r="D2711" i="4"/>
  <c r="D2713" i="4"/>
  <c r="D2740" i="4"/>
  <c r="D3022" i="4"/>
  <c r="D3002" i="4"/>
  <c r="D2046" i="4"/>
  <c r="D2113" i="4"/>
  <c r="D2150" i="4"/>
  <c r="D2151" i="4"/>
  <c r="D2189" i="4"/>
  <c r="D2203" i="4"/>
  <c r="D2222" i="4"/>
  <c r="D2236" i="4"/>
  <c r="D2243" i="4"/>
  <c r="D2246" i="4"/>
  <c r="D2258" i="4"/>
  <c r="D2261" i="4"/>
  <c r="D2722" i="4"/>
  <c r="D3012" i="4"/>
  <c r="D3019" i="4"/>
  <c r="D2765" i="4"/>
  <c r="D2768" i="4"/>
  <c r="D2775" i="4"/>
  <c r="D2859" i="4"/>
  <c r="F443" i="4" a="1"/>
  <c r="E500" i="4" a="1"/>
  <c r="E1004" i="4" a="1"/>
  <c r="F1004" i="4" a="1"/>
  <c r="E1007" i="4" a="1"/>
  <c r="F1007" i="4" a="1"/>
  <c r="E1015" i="4" a="1"/>
  <c r="F1015" i="4" a="1"/>
  <c r="E1028" i="4" a="1"/>
  <c r="F1028" i="4" a="1"/>
  <c r="E1031" i="4" a="1"/>
  <c r="F1031" i="4" a="1"/>
  <c r="E1035" i="4" a="1"/>
  <c r="F1035" i="4" a="1"/>
  <c r="E2932" i="4" a="1"/>
  <c r="F2932" i="4" a="1"/>
  <c r="E2938" i="4" a="1"/>
  <c r="F2938" i="4" a="1"/>
  <c r="E2947" i="4" a="1"/>
  <c r="F2947" i="4" a="1"/>
  <c r="E4362" i="4" a="1"/>
  <c r="F4362" i="4" a="1"/>
  <c r="E4365" i="4" a="1"/>
  <c r="F4365" i="4" a="1"/>
  <c r="E4374" i="4" a="1"/>
  <c r="F4374" i="4" a="1"/>
  <c r="E4378" i="4" a="1"/>
  <c r="F4378" i="4" a="1"/>
  <c r="E4381" i="4" a="1"/>
  <c r="F4381" i="4" a="1"/>
  <c r="E4385" i="4" a="1"/>
  <c r="F4385" i="4" a="1"/>
  <c r="E4397" i="4" a="1"/>
  <c r="F4397" i="4" a="1"/>
  <c r="E4412" i="4" a="1"/>
  <c r="F4412" i="4" a="1"/>
  <c r="E4415" i="4" a="1"/>
  <c r="F4415" i="4" a="1"/>
  <c r="E4419" i="4" a="1"/>
  <c r="F4419" i="4" a="1"/>
  <c r="E4427" i="4" a="1"/>
  <c r="F4427" i="4" a="1"/>
  <c r="E4449" i="4" a="1"/>
  <c r="F4449" i="4" a="1"/>
  <c r="E4450" i="4" a="1"/>
  <c r="F4450" i="4" a="1"/>
  <c r="E4452" i="4" a="1"/>
  <c r="F4452" i="4" a="1"/>
  <c r="E4458" i="4" a="1"/>
  <c r="F4458" i="4" a="1"/>
  <c r="E4471" i="4" a="1"/>
  <c r="F4471" i="4" a="1"/>
  <c r="E4477" i="4" a="1"/>
  <c r="F4477" i="4" a="1"/>
  <c r="E4490" i="4" a="1"/>
  <c r="F4490" i="4" a="1"/>
  <c r="E4492" i="4" a="1"/>
  <c r="F4492" i="4" a="1"/>
  <c r="E4494" i="4" a="1"/>
  <c r="F4494" i="4" a="1"/>
  <c r="E4509" i="4" a="1"/>
  <c r="F4509" i="4" a="1"/>
  <c r="E4513" i="4" a="1"/>
  <c r="F4513" i="4" a="1"/>
  <c r="E4518" i="4" a="1"/>
  <c r="F4518" i="4" a="1"/>
  <c r="E502" i="4" a="1"/>
  <c r="E5015" i="4" a="1"/>
  <c r="F5015" i="4" a="1"/>
  <c r="E5174" i="4" a="1"/>
  <c r="F5174" i="4" a="1"/>
  <c r="E5177" i="4" a="1"/>
  <c r="F5177" i="4" a="1"/>
  <c r="E5178" i="4" a="1"/>
  <c r="F5178" i="4" a="1"/>
  <c r="E5188" i="4" a="1"/>
  <c r="F5188" i="4" a="1"/>
  <c r="E5189" i="4" a="1"/>
  <c r="F5189" i="4" a="1"/>
  <c r="E5197" i="4" a="1"/>
  <c r="F5197" i="4" a="1"/>
  <c r="E5202" i="4" a="1"/>
  <c r="F5202" i="4" a="1"/>
  <c r="E5203" i="4" a="1"/>
  <c r="F5203" i="4" a="1"/>
  <c r="E5205" i="4" a="1"/>
  <c r="F5205" i="4" a="1"/>
  <c r="E5206" i="4" a="1"/>
  <c r="F5206" i="4" a="1"/>
  <c r="E5207" i="4" a="1"/>
  <c r="F5207" i="4" a="1"/>
  <c r="E5208" i="4" a="1"/>
  <c r="F5208" i="4" a="1"/>
  <c r="E5222" i="4" a="1"/>
  <c r="F5222" i="4" a="1"/>
  <c r="E5230" i="4" a="1"/>
  <c r="F5230" i="4" a="1"/>
  <c r="E5254" i="4" a="1"/>
  <c r="F5254" i="4" a="1"/>
  <c r="E5348" i="4" a="1"/>
  <c r="F5348" i="4" a="1"/>
  <c r="D1229" i="4"/>
  <c r="D1235" i="4"/>
  <c r="D1247" i="4"/>
  <c r="D1249" i="4"/>
  <c r="D1255" i="4"/>
  <c r="D1256" i="4"/>
  <c r="D1257" i="4"/>
  <c r="D1260" i="4"/>
  <c r="D1261" i="4"/>
  <c r="D1263" i="4"/>
  <c r="D1268" i="4"/>
  <c r="D1270" i="4"/>
  <c r="D1750" i="4"/>
  <c r="D1753" i="4"/>
  <c r="D1755" i="4"/>
  <c r="D1761" i="4"/>
  <c r="D4767" i="4"/>
  <c r="D4774" i="4"/>
  <c r="D4775" i="4"/>
  <c r="D4779" i="4"/>
  <c r="D1234" i="4"/>
  <c r="D1241" i="4"/>
  <c r="D1245" i="4"/>
  <c r="D1258" i="4"/>
  <c r="D1295" i="4"/>
  <c r="D1760" i="4"/>
  <c r="D4777" i="4"/>
  <c r="D1744" i="4"/>
  <c r="D4746" i="4"/>
  <c r="D4781" i="4"/>
  <c r="D926" i="4"/>
  <c r="D929" i="4"/>
  <c r="D1317" i="4"/>
  <c r="D1318" i="4"/>
  <c r="D1320" i="4"/>
  <c r="D2604" i="4"/>
  <c r="D4491" i="4"/>
  <c r="D4501" i="4"/>
  <c r="D4512" i="4"/>
  <c r="D4517" i="4"/>
  <c r="D4526" i="4"/>
  <c r="D4527" i="4"/>
  <c r="D4551" i="4"/>
  <c r="D4555" i="4"/>
  <c r="D4581" i="4"/>
  <c r="D4600" i="4"/>
  <c r="D4728" i="4"/>
  <c r="D4753" i="4"/>
  <c r="D4766" i="4"/>
  <c r="D4769" i="4"/>
  <c r="D910" i="4"/>
  <c r="D911" i="4"/>
  <c r="D646" i="4"/>
  <c r="D651" i="4"/>
  <c r="D658" i="4"/>
  <c r="D672" i="4"/>
  <c r="D3111" i="4"/>
  <c r="D4140" i="4"/>
  <c r="D4145" i="4"/>
  <c r="D4161" i="4"/>
  <c r="D4163" i="4"/>
  <c r="D4166" i="4"/>
  <c r="D2991" i="4"/>
  <c r="D3017" i="4"/>
  <c r="D3029" i="4"/>
  <c r="D2868" i="4"/>
  <c r="D3711" i="4"/>
  <c r="D1725" i="4"/>
  <c r="D1729" i="4"/>
  <c r="D1730" i="4"/>
  <c r="D1733" i="4"/>
  <c r="D1292" i="4"/>
  <c r="D1691" i="4"/>
  <c r="D1692" i="4"/>
  <c r="D1694" i="4"/>
  <c r="D1697" i="4"/>
  <c r="D1702" i="4"/>
  <c r="D1709" i="4"/>
  <c r="D1738" i="4"/>
  <c r="D4582" i="4"/>
  <c r="D4741" i="4"/>
  <c r="D4757" i="4"/>
  <c r="D4494" i="4"/>
  <c r="D4510" i="4"/>
  <c r="D4515" i="4"/>
  <c r="D4520" i="4"/>
  <c r="D4530" i="4"/>
  <c r="D4533" i="4"/>
  <c r="D4539" i="4"/>
  <c r="D4694" i="4"/>
  <c r="D4709" i="4"/>
  <c r="D4749" i="4"/>
  <c r="D4759" i="4"/>
  <c r="D4782" i="4"/>
  <c r="D2940" i="4"/>
  <c r="D2971" i="4"/>
  <c r="D881" i="4"/>
  <c r="D889" i="4"/>
  <c r="D894" i="4"/>
  <c r="D899" i="4"/>
  <c r="D653" i="4"/>
  <c r="D676" i="4"/>
  <c r="D679" i="4"/>
  <c r="D3097" i="4"/>
  <c r="D3126" i="4"/>
  <c r="D3134" i="4"/>
  <c r="D4152" i="4"/>
  <c r="D4178" i="4"/>
  <c r="D4198" i="4"/>
  <c r="D4244" i="4"/>
  <c r="D3062" i="4"/>
  <c r="D3785" i="4"/>
  <c r="F2603" i="4" a="1"/>
  <c r="D811" i="4"/>
  <c r="D815" i="4"/>
  <c r="D820" i="4"/>
  <c r="D843" i="4"/>
  <c r="D2883" i="4"/>
  <c r="D2886" i="4"/>
  <c r="D2921" i="4"/>
  <c r="D2931" i="4"/>
  <c r="D2934" i="4"/>
  <c r="D2937" i="4"/>
  <c r="D2947" i="4"/>
  <c r="D2948" i="4"/>
  <c r="D2960" i="4"/>
  <c r="D2965" i="4"/>
  <c r="D2968" i="4"/>
  <c r="D2985" i="4"/>
  <c r="D655" i="4"/>
  <c r="D660" i="4"/>
  <c r="D669" i="4"/>
  <c r="D681" i="4"/>
  <c r="D867" i="4"/>
  <c r="D877" i="4"/>
  <c r="D901" i="4"/>
  <c r="D913" i="4"/>
  <c r="D648" i="4"/>
  <c r="D649" i="4"/>
  <c r="D650" i="4"/>
  <c r="D666" i="4"/>
  <c r="D677" i="4"/>
  <c r="D680" i="4"/>
  <c r="D3099" i="4"/>
  <c r="D3129" i="4"/>
  <c r="D3153" i="4"/>
  <c r="D4142" i="4"/>
  <c r="D4153" i="4"/>
  <c r="D4195" i="4"/>
  <c r="D4208" i="4"/>
  <c r="D3021" i="4"/>
  <c r="D3028" i="4"/>
  <c r="D3043" i="4"/>
  <c r="F2999" i="4" a="1"/>
  <c r="D277" i="4"/>
  <c r="D309" i="4"/>
  <c r="D332" i="4"/>
  <c r="D335" i="4"/>
  <c r="D350" i="4"/>
  <c r="D377" i="4"/>
  <c r="D627" i="4"/>
  <c r="D657" i="4"/>
  <c r="D872" i="4"/>
  <c r="D886" i="4"/>
  <c r="D893" i="4"/>
  <c r="D904" i="4"/>
  <c r="D659" i="4"/>
  <c r="D667" i="4"/>
  <c r="D3101" i="4"/>
  <c r="D3150" i="4"/>
  <c r="D4167" i="4"/>
  <c r="D4217" i="4"/>
  <c r="D3039" i="4"/>
  <c r="D3060" i="4"/>
  <c r="D2824" i="4"/>
  <c r="D3495" i="4"/>
  <c r="D870" i="4"/>
  <c r="D914" i="4"/>
  <c r="D4251" i="4"/>
  <c r="D4156" i="4"/>
  <c r="D4168" i="4"/>
  <c r="D2995" i="4"/>
  <c r="D3025" i="4"/>
  <c r="D2763" i="4"/>
  <c r="E245" i="4" a="1"/>
  <c r="F245" i="4" a="1"/>
  <c r="E257" i="4" a="1"/>
  <c r="F257" i="4" a="1"/>
  <c r="E263" i="4" a="1"/>
  <c r="F263" i="4" a="1"/>
  <c r="E265" i="4" a="1"/>
  <c r="F265" i="4" a="1"/>
  <c r="E266" i="4" a="1"/>
  <c r="F266" i="4" a="1"/>
  <c r="E282" i="4" a="1"/>
  <c r="F282" i="4" a="1"/>
  <c r="E287" i="4" a="1"/>
  <c r="F287" i="4" a="1"/>
  <c r="E288" i="4" a="1"/>
  <c r="F288" i="4" a="1"/>
  <c r="E290" i="4" a="1"/>
  <c r="F290" i="4" a="1"/>
  <c r="E295" i="4" a="1"/>
  <c r="F295" i="4" a="1"/>
  <c r="E298" i="4" a="1"/>
  <c r="F298" i="4" a="1"/>
  <c r="E299" i="4" a="1"/>
  <c r="F299" i="4" a="1"/>
  <c r="E300" i="4" a="1"/>
  <c r="F300" i="4" a="1"/>
  <c r="E316" i="4" a="1"/>
  <c r="F316" i="4" a="1"/>
  <c r="E317" i="4" a="1"/>
  <c r="F317" i="4" a="1"/>
  <c r="E332" i="4" a="1"/>
  <c r="F332" i="4" a="1"/>
  <c r="E333" i="4" a="1"/>
  <c r="F333" i="4" a="1"/>
  <c r="E335" i="4" a="1"/>
  <c r="F335" i="4" a="1"/>
  <c r="E338" i="4" a="1"/>
  <c r="F338" i="4" a="1"/>
  <c r="E340" i="4" a="1"/>
  <c r="F340" i="4" a="1"/>
  <c r="E345" i="4" a="1"/>
  <c r="F345" i="4" a="1"/>
  <c r="E346" i="4" a="1"/>
  <c r="F346" i="4" a="1"/>
  <c r="E347" i="4" a="1"/>
  <c r="F347" i="4" a="1"/>
  <c r="E348" i="4" a="1"/>
  <c r="F348" i="4" a="1"/>
  <c r="E349" i="4" a="1"/>
  <c r="F349" i="4" a="1"/>
  <c r="E2603" i="4" a="1"/>
  <c r="E1341" i="4" a="1"/>
  <c r="F1341" i="4" a="1"/>
  <c r="E1342" i="4" a="1"/>
  <c r="F1342" i="4" a="1"/>
  <c r="E1343" i="4" a="1"/>
  <c r="F1343" i="4" a="1"/>
  <c r="E1344" i="4" a="1"/>
  <c r="F1344" i="4" a="1"/>
  <c r="E1345" i="4" a="1"/>
  <c r="F1345" i="4" a="1"/>
  <c r="E1347" i="4" a="1"/>
  <c r="F1347" i="4" a="1"/>
  <c r="E1356" i="4" a="1"/>
  <c r="F1356" i="4" a="1"/>
  <c r="E1358" i="4" a="1"/>
  <c r="F1358" i="4" a="1"/>
  <c r="E1370" i="4" a="1"/>
  <c r="F1370" i="4" a="1"/>
  <c r="E1372" i="4" a="1"/>
  <c r="F1372" i="4" a="1"/>
  <c r="E1375" i="4" a="1"/>
  <c r="F1375" i="4" a="1"/>
  <c r="E1441" i="4" a="1"/>
  <c r="F1441" i="4" a="1"/>
  <c r="E1631" i="4" a="1"/>
  <c r="F1631" i="4" a="1"/>
  <c r="E1632" i="4" a="1"/>
  <c r="F1632" i="4" a="1"/>
  <c r="E1633" i="4" a="1"/>
  <c r="F1633" i="4" a="1"/>
  <c r="E1634" i="4" a="1"/>
  <c r="F1634" i="4" a="1"/>
  <c r="E1637" i="4" a="1"/>
  <c r="F1637" i="4" a="1"/>
  <c r="E1638" i="4" a="1"/>
  <c r="F1638" i="4" a="1"/>
  <c r="E1640" i="4" a="1"/>
  <c r="F1640" i="4" a="1"/>
  <c r="E1643" i="4" a="1"/>
  <c r="F1643" i="4" a="1"/>
  <c r="E1644" i="4" a="1"/>
  <c r="F1644" i="4" a="1"/>
  <c r="E1645" i="4" a="1"/>
  <c r="F1645" i="4" a="1"/>
  <c r="E1647" i="4" a="1"/>
  <c r="F1647" i="4" a="1"/>
  <c r="E1648" i="4" a="1"/>
  <c r="F1648" i="4" a="1"/>
  <c r="E1650" i="4" a="1"/>
  <c r="F1650" i="4" a="1"/>
  <c r="E1651" i="4" a="1"/>
  <c r="F1651" i="4" a="1"/>
  <c r="E1652" i="4" a="1"/>
  <c r="F1652" i="4" a="1"/>
  <c r="E1654" i="4" a="1"/>
  <c r="F1654" i="4" a="1"/>
  <c r="E1655" i="4" a="1"/>
  <c r="F1655" i="4" a="1"/>
  <c r="E1657" i="4" a="1"/>
  <c r="F1657" i="4" a="1"/>
  <c r="E1658" i="4" a="1"/>
  <c r="F1658" i="4" a="1"/>
  <c r="E1661" i="4" a="1"/>
  <c r="F1661" i="4" a="1"/>
  <c r="E1663" i="4" a="1"/>
  <c r="F1663" i="4" a="1"/>
  <c r="E1664" i="4" a="1"/>
  <c r="F1664" i="4" a="1"/>
  <c r="E1665" i="4" a="1"/>
  <c r="F1665" i="4" a="1"/>
  <c r="E1666" i="4" a="1"/>
  <c r="F1666" i="4" a="1"/>
  <c r="E1667" i="4" a="1"/>
  <c r="F1667" i="4" a="1"/>
  <c r="E1670" i="4" a="1"/>
  <c r="F1670" i="4" a="1"/>
  <c r="E1671" i="4" a="1"/>
  <c r="F1671" i="4" a="1"/>
  <c r="E1672" i="4" a="1"/>
  <c r="F1672" i="4" a="1"/>
  <c r="E1673" i="4" a="1"/>
  <c r="F1673" i="4" a="1"/>
  <c r="E1674" i="4" a="1"/>
  <c r="F1674" i="4" a="1"/>
  <c r="E1675" i="4" a="1"/>
  <c r="F1675" i="4" a="1"/>
  <c r="E1676" i="4" a="1"/>
  <c r="F1676" i="4" a="1"/>
  <c r="E1679" i="4" a="1"/>
  <c r="F1679" i="4" a="1"/>
  <c r="E1680" i="4" a="1"/>
  <c r="F1680" i="4" a="1"/>
  <c r="E1681" i="4" a="1"/>
  <c r="F1681" i="4" a="1"/>
  <c r="E1682" i="4" a="1"/>
  <c r="F1682" i="4" a="1"/>
  <c r="E1684" i="4" a="1"/>
  <c r="F1684" i="4" a="1"/>
  <c r="E1685" i="4" a="1"/>
  <c r="F1685" i="4" a="1"/>
  <c r="E1686" i="4" a="1"/>
  <c r="F1686" i="4" a="1"/>
  <c r="E1687" i="4" a="1"/>
  <c r="F1687" i="4" a="1"/>
  <c r="E1688" i="4" a="1"/>
  <c r="F1688" i="4" a="1"/>
  <c r="E1689" i="4" a="1"/>
  <c r="F1689" i="4" a="1"/>
  <c r="E1690" i="4" a="1"/>
  <c r="F1690" i="4" a="1"/>
  <c r="E1691" i="4" a="1"/>
  <c r="F1691" i="4" a="1"/>
  <c r="E1692" i="4" a="1"/>
  <c r="F1692" i="4" a="1"/>
  <c r="E1693" i="4" a="1"/>
  <c r="F1693" i="4" a="1"/>
  <c r="E1694" i="4" a="1"/>
  <c r="F1694" i="4" a="1"/>
  <c r="E1695" i="4" a="1"/>
  <c r="F1695" i="4" a="1"/>
  <c r="E1696" i="4" a="1"/>
  <c r="F1696" i="4" a="1"/>
  <c r="E1699" i="4" a="1"/>
  <c r="F1699" i="4" a="1"/>
  <c r="E1702" i="4" a="1"/>
  <c r="F1702" i="4" a="1"/>
  <c r="E1703" i="4" a="1"/>
  <c r="F1703" i="4" a="1"/>
  <c r="E1704" i="4" a="1"/>
  <c r="F1704" i="4" a="1"/>
  <c r="E1705" i="4" a="1"/>
  <c r="F1705" i="4" a="1"/>
  <c r="E1707" i="4" a="1"/>
  <c r="F1707" i="4" a="1"/>
  <c r="E1708" i="4" a="1"/>
  <c r="F1708" i="4" a="1"/>
  <c r="E1709" i="4" a="1"/>
  <c r="F1709" i="4" a="1"/>
  <c r="E1712" i="4" a="1"/>
  <c r="F1712" i="4" a="1"/>
  <c r="E1714" i="4" a="1"/>
  <c r="F1714" i="4" a="1"/>
  <c r="E1715" i="4" a="1"/>
  <c r="F1715" i="4" a="1"/>
  <c r="E1717" i="4" a="1"/>
  <c r="F1717" i="4" a="1"/>
  <c r="E1721" i="4" a="1"/>
  <c r="F1721" i="4" a="1"/>
  <c r="E1724" i="4" a="1"/>
  <c r="F1724" i="4" a="1"/>
  <c r="E1725" i="4" a="1"/>
  <c r="F1725" i="4" a="1"/>
  <c r="E1726" i="4" a="1"/>
  <c r="F1726" i="4" a="1"/>
  <c r="E1728" i="4" a="1"/>
  <c r="F1728" i="4" a="1"/>
  <c r="E1732" i="4" a="1"/>
  <c r="F1732" i="4" a="1"/>
  <c r="E1735" i="4" a="1"/>
  <c r="F1735" i="4" a="1"/>
  <c r="E1737" i="4" a="1"/>
  <c r="F1737" i="4" a="1"/>
  <c r="E1738" i="4" a="1"/>
  <c r="F1738" i="4" a="1"/>
  <c r="E1740" i="4" a="1"/>
  <c r="F1740" i="4" a="1"/>
  <c r="E1741" i="4" a="1"/>
  <c r="F1741" i="4" a="1"/>
  <c r="E1748" i="4" a="1"/>
  <c r="F1748" i="4" a="1"/>
  <c r="E1750" i="4" a="1"/>
  <c r="F1750" i="4" a="1"/>
  <c r="E1751" i="4" a="1"/>
  <c r="F1751" i="4" a="1"/>
  <c r="E1752" i="4" a="1"/>
  <c r="F1752" i="4" a="1"/>
  <c r="E1753" i="4" a="1"/>
  <c r="F1753" i="4" a="1"/>
  <c r="E1756" i="4" a="1"/>
  <c r="F1756" i="4" a="1"/>
  <c r="E1760" i="4" a="1"/>
  <c r="F1760" i="4" a="1"/>
  <c r="E1761" i="4" a="1"/>
  <c r="F1761" i="4" a="1"/>
  <c r="E1776" i="4" a="1"/>
  <c r="F1776" i="4" a="1"/>
  <c r="E1818" i="4" a="1"/>
  <c r="F1818" i="4" a="1"/>
  <c r="E2743" i="4" a="1"/>
  <c r="F2743" i="4" a="1"/>
  <c r="E2748" i="4" a="1"/>
  <c r="F2748" i="4" a="1"/>
  <c r="E2781" i="4" a="1"/>
  <c r="F2781" i="4" a="1"/>
  <c r="E2782" i="4" a="1"/>
  <c r="F2782" i="4" a="1"/>
  <c r="E2784" i="4" a="1"/>
  <c r="F2784" i="4" a="1"/>
  <c r="E2786" i="4" a="1"/>
  <c r="F2786" i="4" a="1"/>
  <c r="E2791" i="4" a="1"/>
  <c r="F2791" i="4" a="1"/>
  <c r="E2793" i="4" a="1"/>
  <c r="F2793" i="4" a="1"/>
  <c r="E2796" i="4" a="1"/>
  <c r="F2796" i="4" a="1"/>
  <c r="E2799" i="4" a="1"/>
  <c r="F2799" i="4" a="1"/>
  <c r="E2801" i="4" a="1"/>
  <c r="F2801" i="4" a="1"/>
  <c r="E2804" i="4" a="1"/>
  <c r="F2804" i="4" a="1"/>
  <c r="E2805" i="4" a="1"/>
  <c r="F2805" i="4" a="1"/>
  <c r="E2811" i="4" a="1"/>
  <c r="F2811" i="4" a="1"/>
  <c r="E2812" i="4" a="1"/>
  <c r="F2812" i="4" a="1"/>
  <c r="E2814" i="4" a="1"/>
  <c r="F2814" i="4" a="1"/>
  <c r="E2818" i="4" a="1"/>
  <c r="F2818" i="4" a="1"/>
  <c r="E2819" i="4" a="1"/>
  <c r="F2819" i="4" a="1"/>
  <c r="E2822" i="4" a="1"/>
  <c r="F2822" i="4" a="1"/>
  <c r="E2826" i="4" a="1"/>
  <c r="F2826" i="4" a="1"/>
  <c r="E2830" i="4" a="1"/>
  <c r="F2830" i="4" a="1"/>
  <c r="E2831" i="4" a="1"/>
  <c r="F2831" i="4" a="1"/>
  <c r="E2835" i="4" a="1"/>
  <c r="F2835" i="4" a="1"/>
  <c r="E2840" i="4" a="1"/>
  <c r="F2840" i="4" a="1"/>
  <c r="E2845" i="4" a="1"/>
  <c r="F2845" i="4" a="1"/>
  <c r="E2849" i="4" a="1"/>
  <c r="F2849" i="4" a="1"/>
  <c r="E2858" i="4" a="1"/>
  <c r="F2858" i="4" a="1"/>
  <c r="E2864" i="4" a="1"/>
  <c r="F2864" i="4" a="1"/>
  <c r="E2872" i="4" a="1"/>
  <c r="F2872" i="4" a="1"/>
  <c r="E2873" i="4" a="1"/>
  <c r="F2873" i="4" a="1"/>
  <c r="E2875" i="4" a="1"/>
  <c r="F2875" i="4" a="1"/>
  <c r="E2879" i="4" a="1"/>
  <c r="F2879" i="4" a="1"/>
  <c r="E2880" i="4" a="1"/>
  <c r="F2880" i="4" a="1"/>
  <c r="E2881" i="4" a="1"/>
  <c r="F2881" i="4" a="1"/>
  <c r="E2882" i="4" a="1"/>
  <c r="F2882" i="4" a="1"/>
  <c r="E2883" i="4" a="1"/>
  <c r="F2883" i="4" a="1"/>
  <c r="E2884" i="4" a="1"/>
  <c r="F2884" i="4" a="1"/>
  <c r="E2885" i="4" a="1"/>
  <c r="F2885" i="4" a="1"/>
  <c r="E2886" i="4" a="1"/>
  <c r="F2886" i="4" a="1"/>
  <c r="E2887" i="4" a="1"/>
  <c r="F2887" i="4" a="1"/>
  <c r="E2888" i="4" a="1"/>
  <c r="F2888" i="4" a="1"/>
  <c r="E2889" i="4" a="1"/>
  <c r="F2889" i="4" a="1"/>
  <c r="E2890" i="4" a="1"/>
  <c r="F2890" i="4" a="1"/>
  <c r="E2892" i="4" a="1"/>
  <c r="F2892" i="4" a="1"/>
  <c r="E2894" i="4" a="1"/>
  <c r="F2894" i="4" a="1"/>
  <c r="E2895" i="4" a="1"/>
  <c r="F2895" i="4" a="1"/>
  <c r="E2900" i="4" a="1"/>
  <c r="F2900" i="4" a="1"/>
  <c r="E2901" i="4" a="1"/>
  <c r="F2901" i="4" a="1"/>
  <c r="E2905" i="4" a="1"/>
  <c r="F2905" i="4" a="1"/>
  <c r="E2906" i="4" a="1"/>
  <c r="F2906" i="4" a="1"/>
  <c r="E2913" i="4" a="1"/>
  <c r="F2913" i="4" a="1"/>
  <c r="E2914" i="4" a="1"/>
  <c r="F2914" i="4" a="1"/>
  <c r="E2916" i="4" a="1"/>
  <c r="F2916" i="4" a="1"/>
  <c r="E2917" i="4" a="1"/>
  <c r="F2917" i="4" a="1"/>
  <c r="E2919" i="4" a="1"/>
  <c r="F2919" i="4" a="1"/>
  <c r="E2920" i="4" a="1"/>
  <c r="F2920" i="4" a="1"/>
  <c r="E2921" i="4" a="1"/>
  <c r="F2921" i="4" a="1"/>
  <c r="E2923" i="4" a="1"/>
  <c r="F2923" i="4" a="1"/>
  <c r="E2924" i="4" a="1"/>
  <c r="F2924" i="4" a="1"/>
  <c r="E2929" i="4" a="1"/>
  <c r="F2929" i="4" a="1"/>
  <c r="E2933" i="4" a="1"/>
  <c r="F2933" i="4" a="1"/>
  <c r="E2937" i="4" a="1"/>
  <c r="F2937" i="4" a="1"/>
  <c r="E2939" i="4" a="1"/>
  <c r="F2939" i="4" a="1"/>
  <c r="E2943" i="4" a="1"/>
  <c r="F2943" i="4" a="1"/>
  <c r="E2945" i="4" a="1"/>
  <c r="F2945" i="4" a="1"/>
  <c r="E2948" i="4" a="1"/>
  <c r="F2948" i="4" a="1"/>
  <c r="E2954" i="4" a="1"/>
  <c r="F2954" i="4" a="1"/>
  <c r="E2955" i="4" a="1"/>
  <c r="F2955" i="4" a="1"/>
  <c r="E2956" i="4" a="1"/>
  <c r="F2956" i="4" a="1"/>
  <c r="E2959" i="4" a="1"/>
  <c r="F2959" i="4" a="1"/>
  <c r="E2961" i="4" a="1"/>
  <c r="F2961" i="4" a="1"/>
  <c r="E2962" i="4" a="1"/>
  <c r="F2962" i="4" a="1"/>
  <c r="E2963" i="4" a="1"/>
  <c r="F2963" i="4" a="1"/>
  <c r="E2965" i="4" a="1"/>
  <c r="F2965" i="4" a="1"/>
  <c r="E2969" i="4" a="1"/>
  <c r="F2969" i="4" a="1"/>
  <c r="E2970" i="4" a="1"/>
  <c r="F2970" i="4" a="1"/>
  <c r="E2971" i="4" a="1"/>
  <c r="F2971" i="4" a="1"/>
  <c r="E2974" i="4" a="1"/>
  <c r="F2974" i="4" a="1"/>
  <c r="E2975" i="4" a="1"/>
  <c r="F2975" i="4" a="1"/>
  <c r="E2976" i="4" a="1"/>
  <c r="F2976" i="4" a="1"/>
  <c r="E2977" i="4" a="1"/>
  <c r="F2977" i="4" a="1"/>
  <c r="E2978" i="4" a="1"/>
  <c r="F2978" i="4" a="1"/>
  <c r="E2979" i="4" a="1"/>
  <c r="F2979" i="4" a="1"/>
  <c r="E2981" i="4" a="1"/>
  <c r="F2981" i="4" a="1"/>
  <c r="E2982" i="4" a="1"/>
  <c r="F2982" i="4" a="1"/>
  <c r="E2983" i="4" a="1"/>
  <c r="F2983" i="4" a="1"/>
  <c r="E2984" i="4" a="1"/>
  <c r="F2984" i="4" a="1"/>
  <c r="E2985" i="4" a="1"/>
  <c r="F2985" i="4" a="1"/>
  <c r="E2986" i="4" a="1"/>
  <c r="F2986" i="4" a="1"/>
  <c r="E2987" i="4" a="1"/>
  <c r="F2987" i="4" a="1"/>
  <c r="E2988" i="4" a="1"/>
  <c r="F2988" i="4" a="1"/>
  <c r="E2993" i="4" a="1"/>
  <c r="F2993" i="4" a="1"/>
  <c r="E2997" i="4" a="1"/>
  <c r="E2999" i="4" a="1"/>
  <c r="E3002" i="4" a="1"/>
  <c r="F3431" i="4" a="1"/>
  <c r="E4043" i="4" a="1"/>
  <c r="F4043" i="4" a="1"/>
  <c r="E4140" i="4" a="1"/>
  <c r="F4140" i="4" a="1"/>
  <c r="E4147" i="4" a="1"/>
  <c r="F4147" i="4" a="1"/>
  <c r="E4357" i="4" a="1"/>
  <c r="F4357" i="4" a="1"/>
  <c r="E4364" i="4" a="1"/>
  <c r="F4364" i="4" a="1"/>
  <c r="E4405" i="4" a="1"/>
  <c r="F4405" i="4" a="1"/>
  <c r="E4406" i="4" a="1"/>
  <c r="F4406" i="4" a="1"/>
  <c r="E4418" i="4" a="1"/>
  <c r="F4418" i="4" a="1"/>
  <c r="E4426" i="4" a="1"/>
  <c r="F4426" i="4" a="1"/>
  <c r="E4434" i="4" a="1"/>
  <c r="F4434" i="4" a="1"/>
  <c r="E4468" i="4" a="1"/>
  <c r="F4468" i="4" a="1"/>
  <c r="E4473" i="4" a="1"/>
  <c r="F4473" i="4" a="1"/>
  <c r="E4485" i="4" a="1"/>
  <c r="F4485" i="4" a="1"/>
  <c r="E4488" i="4" a="1"/>
  <c r="F4488" i="4" a="1"/>
  <c r="E4501" i="4" a="1"/>
  <c r="F4501" i="4" a="1"/>
  <c r="E4506" i="4" a="1"/>
  <c r="F4506" i="4" a="1"/>
  <c r="E4536" i="4" a="1"/>
  <c r="F4536" i="4" a="1"/>
  <c r="E4546" i="4" a="1"/>
  <c r="F4546" i="4" a="1"/>
  <c r="E4561" i="4" a="1"/>
  <c r="F4561" i="4" a="1"/>
  <c r="E4564" i="4" a="1"/>
  <c r="F4564" i="4" a="1"/>
  <c r="E4567" i="4" a="1"/>
  <c r="F4567" i="4" a="1"/>
  <c r="E4568" i="4" a="1"/>
  <c r="F4568" i="4" a="1"/>
  <c r="E4586" i="4" a="1"/>
  <c r="F4586" i="4" a="1"/>
  <c r="E4587" i="4" a="1"/>
  <c r="F4587" i="4" a="1"/>
  <c r="E4741" i="4" a="1"/>
  <c r="F4741" i="4" a="1"/>
  <c r="E4742" i="4" a="1"/>
  <c r="F4742" i="4" a="1"/>
  <c r="E4743" i="4" a="1"/>
  <c r="F4743" i="4" a="1"/>
  <c r="E4744" i="4" a="1"/>
  <c r="F4744" i="4" a="1"/>
  <c r="E4745" i="4" a="1"/>
  <c r="F4745" i="4" a="1"/>
  <c r="E4746" i="4" a="1"/>
  <c r="F4746" i="4" a="1"/>
  <c r="E4748" i="4" a="1"/>
  <c r="F4748" i="4" a="1"/>
  <c r="E4750" i="4" a="1"/>
  <c r="F4750" i="4" a="1"/>
  <c r="E4751" i="4" a="1"/>
  <c r="F4751" i="4" a="1"/>
  <c r="E4752" i="4" a="1"/>
  <c r="F4752" i="4" a="1"/>
  <c r="E4754" i="4" a="1"/>
  <c r="F4754" i="4" a="1"/>
  <c r="E4755" i="4" a="1"/>
  <c r="F4755" i="4" a="1"/>
  <c r="E4757" i="4" a="1"/>
  <c r="F4757" i="4" a="1"/>
  <c r="E4759" i="4" a="1"/>
  <c r="F4759" i="4" a="1"/>
  <c r="E4760" i="4" a="1"/>
  <c r="F4760" i="4" a="1"/>
  <c r="E4761" i="4" a="1"/>
  <c r="F4761" i="4" a="1"/>
  <c r="E4762" i="4" a="1"/>
  <c r="F4762" i="4" a="1"/>
  <c r="E4763" i="4" a="1"/>
  <c r="F4763" i="4" a="1"/>
  <c r="E4764" i="4" a="1"/>
  <c r="F4764" i="4" a="1"/>
  <c r="E4765" i="4" a="1"/>
  <c r="F4765" i="4" a="1"/>
  <c r="E4767" i="4" a="1"/>
  <c r="F4767" i="4" a="1"/>
  <c r="E4768" i="4" a="1"/>
  <c r="F4768" i="4" a="1"/>
  <c r="E4770" i="4" a="1"/>
  <c r="F4770" i="4" a="1"/>
  <c r="E4771" i="4" a="1"/>
  <c r="F4771" i="4" a="1"/>
  <c r="E4772" i="4" a="1"/>
  <c r="F4772" i="4" a="1"/>
  <c r="E4773" i="4" a="1"/>
  <c r="F4773" i="4" a="1"/>
  <c r="E4776" i="4" a="1"/>
  <c r="F4776" i="4" a="1"/>
  <c r="E4777" i="4" a="1"/>
  <c r="F4777" i="4" a="1"/>
  <c r="E4778" i="4" a="1"/>
  <c r="F4778" i="4" a="1"/>
  <c r="E4780" i="4" a="1"/>
  <c r="F4780" i="4" a="1"/>
  <c r="E4781" i="4" a="1"/>
  <c r="F4781" i="4" a="1"/>
  <c r="E4783" i="4" a="1"/>
  <c r="F4783" i="4" a="1"/>
  <c r="E4805" i="4" a="1"/>
  <c r="F4805" i="4" a="1"/>
  <c r="E4806" i="4" a="1"/>
  <c r="F4806" i="4" a="1"/>
  <c r="E4807" i="4" a="1"/>
  <c r="F4807" i="4" a="1"/>
  <c r="E4809" i="4" a="1"/>
  <c r="F4809" i="4" a="1"/>
  <c r="E4810" i="4" a="1"/>
  <c r="F4810" i="4" a="1"/>
  <c r="E4811" i="4" a="1"/>
  <c r="F4811" i="4" a="1"/>
  <c r="E4812" i="4" a="1"/>
  <c r="F4812" i="4" a="1"/>
  <c r="E4813" i="4" a="1"/>
  <c r="F4813" i="4" a="1"/>
  <c r="E4814" i="4" a="1"/>
  <c r="F4814" i="4" a="1"/>
  <c r="E4815" i="4" a="1"/>
  <c r="F4815" i="4" a="1"/>
  <c r="E4817" i="4" a="1"/>
  <c r="F4817" i="4" a="1"/>
  <c r="E4818" i="4" a="1"/>
  <c r="F4818" i="4" a="1"/>
  <c r="E4819" i="4" a="1"/>
  <c r="F4819" i="4" a="1"/>
  <c r="E4820" i="4" a="1"/>
  <c r="F4820" i="4" a="1"/>
  <c r="E4822" i="4" a="1"/>
  <c r="F4822" i="4" a="1"/>
  <c r="E4823" i="4" a="1"/>
  <c r="F4823" i="4" a="1"/>
  <c r="E4824" i="4" a="1"/>
  <c r="F4824" i="4" a="1"/>
  <c r="E4825" i="4" a="1"/>
  <c r="F4825" i="4" a="1"/>
  <c r="E4826" i="4" a="1"/>
  <c r="F4826" i="4" a="1"/>
  <c r="E4827" i="4" a="1"/>
  <c r="F4827" i="4" a="1"/>
  <c r="E4829" i="4" a="1"/>
  <c r="F4829" i="4" a="1"/>
  <c r="E4830" i="4" a="1"/>
  <c r="F4830" i="4" a="1"/>
  <c r="E4831" i="4" a="1"/>
  <c r="F4831" i="4" a="1"/>
  <c r="E4832" i="4" a="1"/>
  <c r="F4832" i="4" a="1"/>
  <c r="E4833" i="4" a="1"/>
  <c r="F4833" i="4" a="1"/>
  <c r="E4834" i="4" a="1"/>
  <c r="F4834" i="4" a="1"/>
  <c r="E4835" i="4" a="1"/>
  <c r="F4835" i="4" a="1"/>
  <c r="E4836" i="4" a="1"/>
  <c r="F4836" i="4" a="1"/>
  <c r="E4837" i="4" a="1"/>
  <c r="F4837" i="4" a="1"/>
  <c r="E4838" i="4" a="1"/>
  <c r="F4838" i="4" a="1"/>
  <c r="E4839" i="4" a="1"/>
  <c r="F4839" i="4" a="1"/>
  <c r="E4841" i="4" a="1"/>
  <c r="F4841" i="4" a="1"/>
  <c r="E4843" i="4" a="1"/>
  <c r="F4843" i="4" a="1"/>
  <c r="E4844" i="4" a="1"/>
  <c r="F4844" i="4" a="1"/>
  <c r="E4845" i="4" a="1"/>
  <c r="F4845" i="4" a="1"/>
  <c r="E4846" i="4" a="1"/>
  <c r="F4846" i="4" a="1"/>
  <c r="E4848" i="4" a="1"/>
  <c r="F4848" i="4" a="1"/>
  <c r="E4849" i="4" a="1"/>
  <c r="F4849" i="4" a="1"/>
  <c r="E4850" i="4" a="1"/>
  <c r="F4850" i="4" a="1"/>
  <c r="E4851" i="4" a="1"/>
  <c r="F4851" i="4" a="1"/>
  <c r="E4852" i="4" a="1"/>
  <c r="F4852" i="4" a="1"/>
  <c r="E4853" i="4" a="1"/>
  <c r="F4853" i="4" a="1"/>
  <c r="E4854" i="4" a="1"/>
  <c r="F4854" i="4" a="1"/>
  <c r="E4855" i="4" a="1"/>
  <c r="F4855" i="4" a="1"/>
  <c r="E4856" i="4" a="1"/>
  <c r="F4856" i="4" a="1"/>
  <c r="E4859" i="4" a="1"/>
  <c r="F4859" i="4" a="1"/>
  <c r="E4860" i="4" a="1"/>
  <c r="F4860" i="4" a="1"/>
  <c r="E4861" i="4" a="1"/>
  <c r="F4861" i="4" a="1"/>
  <c r="E4863" i="4" a="1"/>
  <c r="F4863" i="4" a="1"/>
  <c r="E4864" i="4" a="1"/>
  <c r="F4864" i="4" a="1"/>
  <c r="E4865" i="4" a="1"/>
  <c r="F4865" i="4" a="1"/>
  <c r="E4866" i="4" a="1"/>
  <c r="F4866" i="4" a="1"/>
  <c r="E4868" i="4" a="1"/>
  <c r="F4868" i="4" a="1"/>
  <c r="E4869" i="4" a="1"/>
  <c r="F4869" i="4" a="1"/>
  <c r="E4870" i="4" a="1"/>
  <c r="F4870" i="4" a="1"/>
  <c r="E4871" i="4" a="1"/>
  <c r="F4871" i="4" a="1"/>
  <c r="E4872" i="4" a="1"/>
  <c r="F4872" i="4" a="1"/>
  <c r="E4873" i="4" a="1"/>
  <c r="F4873" i="4" a="1"/>
  <c r="E4875" i="4" a="1"/>
  <c r="F4875" i="4" a="1"/>
  <c r="E4876" i="4" a="1"/>
  <c r="F4876" i="4" a="1"/>
  <c r="E4877" i="4" a="1"/>
  <c r="F4877" i="4" a="1"/>
  <c r="E4878" i="4" a="1"/>
  <c r="F4878" i="4" a="1"/>
  <c r="E4879" i="4" a="1"/>
  <c r="F4879" i="4" a="1"/>
  <c r="E4880" i="4" a="1"/>
  <c r="F4880" i="4" a="1"/>
  <c r="E4881" i="4" a="1"/>
  <c r="F4881" i="4" a="1"/>
  <c r="E4882" i="4" a="1"/>
  <c r="F4882" i="4" a="1"/>
  <c r="E4883" i="4" a="1"/>
  <c r="F4883" i="4" a="1"/>
  <c r="E4885" i="4" a="1"/>
  <c r="F4885" i="4" a="1"/>
  <c r="E4886" i="4" a="1"/>
  <c r="F4886" i="4" a="1"/>
  <c r="E4887" i="4" a="1"/>
  <c r="F4887" i="4" a="1"/>
  <c r="E4888" i="4" a="1"/>
  <c r="F4888" i="4" a="1"/>
  <c r="E4889" i="4" a="1"/>
  <c r="F4889" i="4" a="1"/>
  <c r="E4891" i="4" a="1"/>
  <c r="F4891" i="4" a="1"/>
  <c r="E4892" i="4" a="1"/>
  <c r="F4892" i="4" a="1"/>
  <c r="E4893" i="4" a="1"/>
  <c r="F4893" i="4" a="1"/>
  <c r="E4894" i="4" a="1"/>
  <c r="F4894" i="4" a="1"/>
  <c r="E4895" i="4" a="1"/>
  <c r="F4895" i="4" a="1"/>
  <c r="E4896" i="4" a="1"/>
  <c r="F4896" i="4" a="1"/>
  <c r="E4897" i="4" a="1"/>
  <c r="F4897" i="4" a="1"/>
  <c r="E4898" i="4" a="1"/>
  <c r="F4898" i="4" a="1"/>
  <c r="E4899" i="4" a="1"/>
  <c r="F4899" i="4" a="1"/>
  <c r="E4900" i="4" a="1"/>
  <c r="F4900" i="4" a="1"/>
  <c r="E4901" i="4" a="1"/>
  <c r="F4901" i="4" a="1"/>
  <c r="E4902" i="4" a="1"/>
  <c r="F4902" i="4" a="1"/>
  <c r="E4905" i="4" a="1"/>
  <c r="F4905" i="4" a="1"/>
  <c r="E4906" i="4" a="1"/>
  <c r="F4906" i="4" a="1"/>
  <c r="E4907" i="4" a="1"/>
  <c r="F4907" i="4" a="1"/>
  <c r="E4908" i="4" a="1"/>
  <c r="F4908" i="4" a="1"/>
  <c r="E4909" i="4" a="1"/>
  <c r="F4909" i="4" a="1"/>
  <c r="E4910" i="4" a="1"/>
  <c r="F4910" i="4" a="1"/>
  <c r="E4911" i="4" a="1"/>
  <c r="F4911" i="4" a="1"/>
  <c r="E4912" i="4" a="1"/>
  <c r="F4912" i="4" a="1"/>
  <c r="E4914" i="4" a="1"/>
  <c r="F4914" i="4" a="1"/>
  <c r="E4915" i="4" a="1"/>
  <c r="F4915" i="4" a="1"/>
  <c r="E4916" i="4" a="1"/>
  <c r="F4916" i="4" a="1"/>
  <c r="E4917" i="4" a="1"/>
  <c r="F4917" i="4" a="1"/>
  <c r="E4922" i="4" a="1"/>
  <c r="F4922" i="4" a="1"/>
  <c r="E4925" i="4" a="1"/>
  <c r="F4925" i="4" a="1"/>
  <c r="E4927" i="4" a="1"/>
  <c r="F4927" i="4" a="1"/>
  <c r="E4930" i="4" a="1"/>
  <c r="F4930" i="4" a="1"/>
  <c r="E4931" i="4" a="1"/>
  <c r="F4931" i="4" a="1"/>
  <c r="E4934" i="4" a="1"/>
  <c r="F4934" i="4" a="1"/>
  <c r="E4936" i="4" a="1"/>
  <c r="F4936" i="4" a="1"/>
  <c r="E4937" i="4" a="1"/>
  <c r="F4937" i="4" a="1"/>
  <c r="E4938" i="4" a="1"/>
  <c r="F4938" i="4" a="1"/>
  <c r="E4940" i="4" a="1"/>
  <c r="F4940" i="4" a="1"/>
  <c r="E4941" i="4" a="1"/>
  <c r="F4941" i="4" a="1"/>
  <c r="E4942" i="4" a="1"/>
  <c r="F4942" i="4" a="1"/>
  <c r="E4943" i="4" a="1"/>
  <c r="F4943" i="4" a="1"/>
  <c r="E4945" i="4" a="1"/>
  <c r="F4945" i="4" a="1"/>
  <c r="E4946" i="4" a="1"/>
  <c r="F4946" i="4" a="1"/>
  <c r="E4947" i="4" a="1"/>
  <c r="F4947" i="4" a="1"/>
  <c r="E5131" i="4" a="1"/>
  <c r="F5131" i="4" a="1"/>
  <c r="E5132" i="4" a="1"/>
  <c r="F5132" i="4" a="1"/>
  <c r="E5133" i="4" a="1"/>
  <c r="F5133" i="4" a="1"/>
  <c r="E5134" i="4" a="1"/>
  <c r="F5134" i="4" a="1"/>
  <c r="E5135" i="4" a="1"/>
  <c r="F5135" i="4" a="1"/>
  <c r="E5136" i="4" a="1"/>
  <c r="F5136" i="4" a="1"/>
  <c r="E5137" i="4" a="1"/>
  <c r="F5137" i="4" a="1"/>
  <c r="E5138" i="4" a="1"/>
  <c r="F5138" i="4" a="1"/>
  <c r="E5139" i="4" a="1"/>
  <c r="F5139" i="4" a="1"/>
  <c r="E5140" i="4" a="1"/>
  <c r="F5140" i="4" a="1"/>
  <c r="E5141" i="4" a="1"/>
  <c r="F5141" i="4" a="1"/>
  <c r="E5142" i="4" a="1"/>
  <c r="F5142" i="4" a="1"/>
  <c r="E5143" i="4" a="1"/>
  <c r="F5143" i="4" a="1"/>
  <c r="E5144" i="4" a="1"/>
  <c r="F5144" i="4" a="1"/>
  <c r="E5145" i="4" a="1"/>
  <c r="F5145" i="4" a="1"/>
  <c r="E5146" i="4" a="1"/>
  <c r="F5146" i="4" a="1"/>
  <c r="E5147" i="4" a="1"/>
  <c r="F5147" i="4" a="1"/>
  <c r="E5148" i="4" a="1"/>
  <c r="F5148" i="4" a="1"/>
  <c r="E5149" i="4" a="1"/>
  <c r="F5149" i="4" a="1"/>
  <c r="E5150" i="4" a="1"/>
  <c r="F5150" i="4" a="1"/>
  <c r="E5151" i="4" a="1"/>
  <c r="F5151" i="4" a="1"/>
  <c r="E5152" i="4" a="1"/>
  <c r="F5152" i="4" a="1"/>
  <c r="E5153" i="4" a="1"/>
  <c r="F5153" i="4" a="1"/>
  <c r="E5154" i="4" a="1"/>
  <c r="F5154" i="4" a="1"/>
  <c r="E5155" i="4" a="1"/>
  <c r="F5155" i="4" a="1"/>
  <c r="E5156" i="4" a="1"/>
  <c r="F5156" i="4" a="1"/>
  <c r="E5157" i="4" a="1"/>
  <c r="F5157" i="4" a="1"/>
  <c r="E5158" i="4" a="1"/>
  <c r="F5158" i="4" a="1"/>
  <c r="E5159" i="4" a="1"/>
  <c r="F5159" i="4" a="1"/>
  <c r="E5160" i="4" a="1"/>
  <c r="F5160" i="4" a="1"/>
  <c r="E5161" i="4" a="1"/>
  <c r="F5161" i="4" a="1"/>
  <c r="E5162" i="4" a="1"/>
  <c r="F5162" i="4" a="1"/>
  <c r="E5163" i="4" a="1"/>
  <c r="F5163" i="4" a="1"/>
  <c r="E5164" i="4" a="1"/>
  <c r="F5164" i="4" a="1"/>
  <c r="E5165" i="4" a="1"/>
  <c r="F5165" i="4" a="1"/>
  <c r="E5166" i="4" a="1"/>
  <c r="F5166" i="4" a="1"/>
  <c r="E5167" i="4" a="1"/>
  <c r="F5167" i="4" a="1"/>
  <c r="E5168" i="4" a="1"/>
  <c r="F5168" i="4" a="1"/>
  <c r="E5169" i="4" a="1"/>
  <c r="F5169" i="4" a="1"/>
  <c r="E5171" i="4" a="1"/>
  <c r="F5171" i="4" a="1"/>
  <c r="E5172" i="4" a="1"/>
  <c r="F5172" i="4" a="1"/>
  <c r="E5173" i="4" a="1"/>
  <c r="F5173" i="4" a="1"/>
  <c r="E5175" i="4" a="1"/>
  <c r="F5175" i="4" a="1"/>
  <c r="E5176" i="4" a="1"/>
  <c r="F5176" i="4" a="1"/>
  <c r="E5179" i="4" a="1"/>
  <c r="F5179" i="4" a="1"/>
  <c r="E5180" i="4" a="1"/>
  <c r="F5180" i="4" a="1"/>
  <c r="E5181" i="4" a="1"/>
  <c r="F5181" i="4" a="1"/>
  <c r="E5182" i="4" a="1"/>
  <c r="F5182" i="4" a="1"/>
  <c r="E5183" i="4" a="1"/>
  <c r="F5183" i="4" a="1"/>
  <c r="E5184" i="4" a="1"/>
  <c r="F5184" i="4" a="1"/>
  <c r="E5185" i="4" a="1"/>
  <c r="F5185" i="4" a="1"/>
  <c r="E5186" i="4" a="1"/>
  <c r="F5186" i="4" a="1"/>
  <c r="E5187" i="4" a="1"/>
  <c r="F5187" i="4" a="1"/>
  <c r="E5190" i="4" a="1"/>
  <c r="F5190" i="4" a="1"/>
  <c r="E5191" i="4" a="1"/>
  <c r="F5191" i="4" a="1"/>
  <c r="E5192" i="4" a="1"/>
  <c r="F5192" i="4" a="1"/>
  <c r="E5193" i="4" a="1"/>
  <c r="F5193" i="4" a="1"/>
  <c r="E5194" i="4" a="1"/>
  <c r="F5194" i="4" a="1"/>
  <c r="E5195" i="4" a="1"/>
  <c r="F5195" i="4" a="1"/>
  <c r="E5196" i="4" a="1"/>
  <c r="F5196" i="4" a="1"/>
  <c r="E5198" i="4" a="1"/>
  <c r="F5198" i="4" a="1"/>
  <c r="E5199" i="4" a="1"/>
  <c r="F5199" i="4" a="1"/>
  <c r="E5200" i="4" a="1"/>
  <c r="F5200" i="4" a="1"/>
  <c r="E5201" i="4" a="1"/>
  <c r="F5201" i="4" a="1"/>
  <c r="E5209" i="4" a="1"/>
  <c r="F5209" i="4" a="1"/>
  <c r="E5210" i="4" a="1"/>
  <c r="F5210" i="4" a="1"/>
  <c r="E5212" i="4" a="1"/>
  <c r="F5212" i="4" a="1"/>
  <c r="E5213" i="4" a="1"/>
  <c r="F5213" i="4" a="1"/>
  <c r="E5214" i="4" a="1"/>
  <c r="F5214" i="4" a="1"/>
  <c r="E5215" i="4" a="1"/>
  <c r="F5215" i="4" a="1"/>
  <c r="E5216" i="4" a="1"/>
  <c r="F5216" i="4" a="1"/>
  <c r="E5217" i="4" a="1"/>
  <c r="F5217" i="4" a="1"/>
  <c r="E5218" i="4" a="1"/>
  <c r="F5218" i="4" a="1"/>
  <c r="E5219" i="4" a="1"/>
  <c r="F5219" i="4" a="1"/>
  <c r="E5220" i="4" a="1"/>
  <c r="F5220" i="4" a="1"/>
  <c r="E5221" i="4" a="1"/>
  <c r="F5221" i="4" a="1"/>
  <c r="E5223" i="4" a="1"/>
  <c r="F5223" i="4" a="1"/>
  <c r="E5224" i="4" a="1"/>
  <c r="F5224" i="4" a="1"/>
  <c r="E5225" i="4" a="1"/>
  <c r="F5225" i="4" a="1"/>
  <c r="E5226" i="4" a="1"/>
  <c r="F5226" i="4" a="1"/>
  <c r="E5227" i="4" a="1"/>
  <c r="F5227" i="4" a="1"/>
  <c r="E5228" i="4" a="1"/>
  <c r="F5228" i="4" a="1"/>
  <c r="E5229" i="4" a="1"/>
  <c r="F5229" i="4" a="1"/>
  <c r="E5231" i="4" a="1"/>
  <c r="F5231" i="4" a="1"/>
  <c r="E5232" i="4" a="1"/>
  <c r="F5232" i="4" a="1"/>
  <c r="E5233" i="4" a="1"/>
  <c r="F5233" i="4" a="1"/>
  <c r="E5234" i="4" a="1"/>
  <c r="F5234" i="4" a="1"/>
  <c r="E5235" i="4" a="1"/>
  <c r="F5235" i="4" a="1"/>
  <c r="E5237" i="4" a="1"/>
  <c r="F5237" i="4" a="1"/>
  <c r="E5240" i="4" a="1"/>
  <c r="F5240" i="4" a="1"/>
  <c r="E5241" i="4" a="1"/>
  <c r="F5241" i="4" a="1"/>
  <c r="E5242" i="4" a="1"/>
  <c r="F5242" i="4" a="1"/>
  <c r="E5243" i="4" a="1"/>
  <c r="F5243" i="4" a="1"/>
  <c r="E5246" i="4" a="1"/>
  <c r="F5246" i="4" a="1"/>
  <c r="E5247" i="4" a="1"/>
  <c r="F5247" i="4" a="1"/>
  <c r="E5248" i="4" a="1"/>
  <c r="F5248" i="4" a="1"/>
  <c r="E5251" i="4" a="1"/>
  <c r="F5251" i="4" a="1"/>
  <c r="E5252" i="4" a="1"/>
  <c r="F5252" i="4" a="1"/>
  <c r="E5253" i="4" a="1"/>
  <c r="F5253" i="4" a="1"/>
  <c r="E5257" i="4" a="1"/>
  <c r="F5257" i="4" a="1"/>
  <c r="E5276" i="4" a="1"/>
  <c r="F5276" i="4" a="1"/>
  <c r="E5279" i="4" a="1"/>
  <c r="D933" i="4"/>
  <c r="D936" i="4"/>
  <c r="D944" i="4"/>
  <c r="D949" i="4"/>
  <c r="D952" i="4"/>
  <c r="D955" i="4"/>
  <c r="D956" i="4"/>
  <c r="D960" i="4"/>
  <c r="D971" i="4"/>
  <c r="D978" i="4"/>
  <c r="D979" i="4"/>
  <c r="D980" i="4"/>
  <c r="D994" i="4"/>
  <c r="D997" i="4"/>
  <c r="D1002" i="4"/>
  <c r="D4577" i="4"/>
  <c r="D935" i="4"/>
  <c r="D973" i="4"/>
  <c r="D985" i="4"/>
  <c r="D987" i="4"/>
  <c r="D998" i="4"/>
  <c r="D1006" i="4"/>
  <c r="D1007" i="4"/>
  <c r="D945" i="4"/>
  <c r="D953" i="4"/>
  <c r="D957" i="4"/>
  <c r="D968" i="4"/>
  <c r="D990" i="4"/>
  <c r="D1005" i="4"/>
  <c r="D4418" i="4"/>
  <c r="D4428" i="4"/>
  <c r="D4457" i="4"/>
  <c r="D4405" i="4"/>
  <c r="D4406" i="4"/>
  <c r="D4422" i="4"/>
  <c r="D4425" i="4"/>
  <c r="D1312" i="4"/>
  <c r="D1313" i="4"/>
  <c r="D1441" i="4"/>
  <c r="D2138" i="4"/>
  <c r="D2144" i="4"/>
  <c r="D2180" i="4"/>
  <c r="D2404" i="4"/>
  <c r="D2406" i="4"/>
  <c r="D2409" i="4"/>
  <c r="D2778" i="4"/>
  <c r="D2790" i="4"/>
  <c r="D2811" i="4"/>
  <c r="D2833" i="4"/>
  <c r="D2836" i="4"/>
  <c r="D2875" i="4"/>
  <c r="D2877" i="4"/>
  <c r="D2897" i="4"/>
  <c r="D2904" i="4"/>
  <c r="D2911" i="4"/>
  <c r="D3172" i="4"/>
  <c r="D1952" i="4"/>
  <c r="F2604" i="4" a="1"/>
  <c r="E3496" i="4" a="1"/>
  <c r="D4345" i="4"/>
  <c r="D4359" i="4"/>
  <c r="D4366" i="4"/>
  <c r="D755" i="4"/>
  <c r="D173" i="4"/>
  <c r="D216" i="4"/>
  <c r="D225" i="4"/>
  <c r="D238" i="4"/>
  <c r="D243" i="4"/>
  <c r="D250" i="4"/>
  <c r="D267" i="4"/>
  <c r="D268" i="4"/>
  <c r="D276" i="4"/>
  <c r="D283" i="4"/>
  <c r="D4131" i="4"/>
  <c r="D4139" i="4"/>
  <c r="D4143" i="4"/>
  <c r="D4146" i="4"/>
  <c r="D4165" i="4"/>
  <c r="D2058" i="4"/>
  <c r="D2069" i="4"/>
  <c r="D2079" i="4"/>
  <c r="D2094" i="4"/>
  <c r="D2097" i="4"/>
  <c r="D2104" i="4"/>
  <c r="D2128" i="4"/>
  <c r="D2135" i="4"/>
  <c r="D2149" i="4"/>
  <c r="D2159" i="4"/>
  <c r="D2176" i="4"/>
  <c r="D2185" i="4"/>
  <c r="D2386" i="4"/>
  <c r="D2402" i="4"/>
  <c r="D2431" i="4"/>
  <c r="D2784" i="4"/>
  <c r="D2791" i="4"/>
  <c r="D2807" i="4"/>
  <c r="D2821" i="4"/>
  <c r="D2830" i="4"/>
  <c r="D2835" i="4"/>
  <c r="D2846" i="4"/>
  <c r="D485" i="4"/>
  <c r="F3466" i="4" a="1"/>
  <c r="D2885" i="4"/>
  <c r="D2927" i="4"/>
  <c r="D2930" i="4"/>
  <c r="D2933" i="4"/>
  <c r="D2956" i="4"/>
  <c r="D2959" i="4"/>
  <c r="D2964" i="4"/>
  <c r="D2967" i="4"/>
  <c r="D175" i="4"/>
  <c r="D182" i="4"/>
  <c r="D192" i="4"/>
  <c r="D194" i="4"/>
  <c r="D197" i="4"/>
  <c r="D201" i="4"/>
  <c r="D219" i="4"/>
  <c r="D222" i="4"/>
  <c r="D226" i="4"/>
  <c r="D235" i="4"/>
  <c r="D266" i="4"/>
  <c r="D4174" i="4"/>
  <c r="D4181" i="4"/>
  <c r="D2042" i="4"/>
  <c r="D2053" i="4"/>
  <c r="D2065" i="4"/>
  <c r="D2070" i="4"/>
  <c r="D2071" i="4"/>
  <c r="D2075" i="4"/>
  <c r="D2085" i="4"/>
  <c r="D2096" i="4"/>
  <c r="D2107" i="4"/>
  <c r="D2111" i="4"/>
  <c r="D2118" i="4"/>
  <c r="D2123" i="4"/>
  <c r="D2146" i="4"/>
  <c r="D2379" i="4"/>
  <c r="D2384" i="4"/>
  <c r="D2395" i="4"/>
  <c r="D2428" i="4"/>
  <c r="D2764" i="4"/>
  <c r="D2779" i="4"/>
  <c r="D2795" i="4"/>
  <c r="D2797" i="4"/>
  <c r="D2813" i="4"/>
  <c r="D2818" i="4"/>
  <c r="D2829" i="4"/>
  <c r="D2907" i="4"/>
  <c r="D2912" i="4"/>
  <c r="D2914" i="4"/>
  <c r="D3166" i="4"/>
  <c r="D3175" i="4"/>
  <c r="D483" i="4"/>
  <c r="D688" i="4"/>
  <c r="D690" i="4"/>
  <c r="D4128" i="4"/>
  <c r="D4182" i="4"/>
  <c r="D2038" i="4"/>
  <c r="D2066" i="4"/>
  <c r="D2072" i="4"/>
  <c r="D2078" i="4"/>
  <c r="D2080" i="4"/>
  <c r="D2099" i="4"/>
  <c r="D2110" i="4"/>
  <c r="D2115" i="4"/>
  <c r="D2119" i="4"/>
  <c r="D2124" i="4"/>
  <c r="D2133" i="4"/>
  <c r="D2157" i="4"/>
  <c r="D2173" i="4"/>
  <c r="D2175" i="4"/>
  <c r="D2184" i="4"/>
  <c r="D2188" i="4"/>
  <c r="D2387" i="4"/>
  <c r="D2400" i="4"/>
  <c r="D2410" i="4"/>
  <c r="D2414" i="4"/>
  <c r="D2772" i="4"/>
  <c r="D2776" i="4"/>
  <c r="D2806" i="4"/>
  <c r="D2812" i="4"/>
  <c r="D2816" i="4"/>
  <c r="D2823" i="4"/>
  <c r="D2827" i="4"/>
  <c r="D2842" i="4"/>
  <c r="D3169" i="4"/>
  <c r="D3174" i="4"/>
  <c r="D2245" i="4"/>
  <c r="D3052" i="4"/>
  <c r="D4118" i="4"/>
  <c r="D2381" i="4"/>
  <c r="D2390" i="4"/>
  <c r="D2397" i="4"/>
  <c r="D2405" i="4"/>
  <c r="D2430" i="4"/>
  <c r="D2760" i="4"/>
  <c r="E2604" i="4" a="1"/>
  <c r="E356" i="4" a="1"/>
  <c r="F356" i="4" a="1"/>
  <c r="E359" i="4" a="1"/>
  <c r="F359" i="4" a="1"/>
  <c r="E364" i="4" a="1"/>
  <c r="F364" i="4" a="1"/>
  <c r="E365" i="4" a="1"/>
  <c r="F365" i="4" a="1"/>
  <c r="E366" i="4" a="1"/>
  <c r="F366" i="4" a="1"/>
  <c r="E367" i="4" a="1"/>
  <c r="F367" i="4" a="1"/>
  <c r="E368" i="4" a="1"/>
  <c r="F368" i="4" a="1"/>
  <c r="E369" i="4" a="1"/>
  <c r="F369" i="4" a="1"/>
  <c r="E370" i="4" a="1"/>
  <c r="F370" i="4" a="1"/>
  <c r="E371" i="4" a="1"/>
  <c r="F371" i="4" a="1"/>
  <c r="E372" i="4" a="1"/>
  <c r="F372" i="4" a="1"/>
  <c r="E373" i="4" a="1"/>
  <c r="F373" i="4" a="1"/>
  <c r="E374" i="4" a="1"/>
  <c r="F374" i="4" a="1"/>
  <c r="E376" i="4" a="1"/>
  <c r="F376" i="4" a="1"/>
  <c r="E379" i="4" a="1"/>
  <c r="F379" i="4" a="1"/>
  <c r="E384" i="4" a="1"/>
  <c r="F384" i="4" a="1"/>
  <c r="E386" i="4" a="1"/>
  <c r="F386" i="4" a="1"/>
  <c r="E387" i="4" a="1"/>
  <c r="F387" i="4" a="1"/>
  <c r="E388" i="4" a="1"/>
  <c r="F388" i="4" a="1"/>
  <c r="E390" i="4" a="1"/>
  <c r="F390" i="4" a="1"/>
  <c r="E392" i="4" a="1"/>
  <c r="F392" i="4" a="1"/>
  <c r="E394" i="4" a="1"/>
  <c r="F394" i="4" a="1"/>
  <c r="E397" i="4" a="1"/>
  <c r="F397" i="4" a="1"/>
  <c r="E398" i="4" a="1"/>
  <c r="F398" i="4" a="1"/>
  <c r="E399" i="4" a="1"/>
  <c r="F399" i="4" a="1"/>
  <c r="E402" i="4" a="1"/>
  <c r="F402" i="4" a="1"/>
  <c r="E520" i="4" a="1"/>
  <c r="F520" i="4" a="1"/>
  <c r="E765" i="4" a="1"/>
  <c r="F765" i="4" a="1"/>
  <c r="E933" i="4" a="1"/>
  <c r="F933" i="4" a="1"/>
  <c r="E936" i="4" a="1"/>
  <c r="F936" i="4" a="1"/>
  <c r="E938" i="4" a="1"/>
  <c r="F938" i="4" a="1"/>
  <c r="E939" i="4" a="1"/>
  <c r="F939" i="4" a="1"/>
  <c r="E940" i="4" a="1"/>
  <c r="F940" i="4" a="1"/>
  <c r="E941" i="4" a="1"/>
  <c r="F941" i="4" a="1"/>
  <c r="E942" i="4" a="1"/>
  <c r="F942" i="4" a="1"/>
  <c r="E946" i="4" a="1"/>
  <c r="F946" i="4" a="1"/>
  <c r="E947" i="4" a="1"/>
  <c r="F947" i="4" a="1"/>
  <c r="E948" i="4" a="1"/>
  <c r="F948" i="4" a="1"/>
  <c r="E949" i="4" a="1"/>
  <c r="F949" i="4" a="1"/>
  <c r="E950" i="4" a="1"/>
  <c r="F950" i="4" a="1"/>
  <c r="E951" i="4" a="1"/>
  <c r="F951" i="4" a="1"/>
  <c r="E953" i="4" a="1"/>
  <c r="F953" i="4" a="1"/>
  <c r="E954" i="4" a="1"/>
  <c r="F954" i="4" a="1"/>
  <c r="E955" i="4" a="1"/>
  <c r="F955" i="4" a="1"/>
  <c r="E956" i="4" a="1"/>
  <c r="F956" i="4" a="1"/>
  <c r="E957" i="4" a="1"/>
  <c r="F957" i="4" a="1"/>
  <c r="E958" i="4" a="1"/>
  <c r="F958" i="4" a="1"/>
  <c r="E960" i="4" a="1"/>
  <c r="F960" i="4" a="1"/>
  <c r="E961" i="4" a="1"/>
  <c r="F961" i="4" a="1"/>
  <c r="E962" i="4" a="1"/>
  <c r="F962" i="4" a="1"/>
  <c r="E963" i="4" a="1"/>
  <c r="F963" i="4" a="1"/>
  <c r="E964" i="4" a="1"/>
  <c r="F964" i="4" a="1"/>
  <c r="E965" i="4" a="1"/>
  <c r="F965" i="4" a="1"/>
  <c r="E966" i="4" a="1"/>
  <c r="F966" i="4" a="1"/>
  <c r="E967" i="4" a="1"/>
  <c r="F967" i="4" a="1"/>
  <c r="E968" i="4" a="1"/>
  <c r="F968" i="4" a="1"/>
  <c r="E969" i="4" a="1"/>
  <c r="F969" i="4" a="1"/>
  <c r="E971" i="4" a="1"/>
  <c r="F971" i="4" a="1"/>
  <c r="E973" i="4" a="1"/>
  <c r="F973" i="4" a="1"/>
  <c r="E974" i="4" a="1"/>
  <c r="F974" i="4" a="1"/>
  <c r="E976" i="4" a="1"/>
  <c r="F976" i="4" a="1"/>
  <c r="E978" i="4" a="1"/>
  <c r="F978" i="4" a="1"/>
  <c r="E980" i="4" a="1"/>
  <c r="F980" i="4" a="1"/>
  <c r="E981" i="4" a="1"/>
  <c r="F981" i="4" a="1"/>
  <c r="E982" i="4" a="1"/>
  <c r="F982" i="4" a="1"/>
  <c r="E983" i="4" a="1"/>
  <c r="F983" i="4" a="1"/>
  <c r="E984" i="4" a="1"/>
  <c r="F984" i="4" a="1"/>
  <c r="E985" i="4" a="1"/>
  <c r="F985" i="4" a="1"/>
  <c r="E986" i="4" a="1"/>
  <c r="F986" i="4" a="1"/>
  <c r="E987" i="4" a="1"/>
  <c r="F987" i="4" a="1"/>
  <c r="E988" i="4" a="1"/>
  <c r="F988" i="4" a="1"/>
  <c r="E989" i="4" a="1"/>
  <c r="F989" i="4" a="1"/>
  <c r="E990" i="4" a="1"/>
  <c r="F990" i="4" a="1"/>
  <c r="E991" i="4" a="1"/>
  <c r="F991" i="4" a="1"/>
  <c r="E992" i="4" a="1"/>
  <c r="F992" i="4" a="1"/>
  <c r="E993" i="4" a="1"/>
  <c r="F993" i="4" a="1"/>
  <c r="E994" i="4" a="1"/>
  <c r="F994" i="4" a="1"/>
  <c r="E996" i="4" a="1"/>
  <c r="F996" i="4" a="1"/>
  <c r="E997" i="4" a="1"/>
  <c r="F997" i="4" a="1"/>
  <c r="E998" i="4" a="1"/>
  <c r="F998" i="4" a="1"/>
  <c r="E999" i="4" a="1"/>
  <c r="F999" i="4" a="1"/>
  <c r="E1001" i="4" a="1"/>
  <c r="F1001" i="4" a="1"/>
  <c r="E1002" i="4" a="1"/>
  <c r="F1002" i="4" a="1"/>
  <c r="E1005" i="4" a="1"/>
  <c r="F1005" i="4" a="1"/>
  <c r="E1006" i="4" a="1"/>
  <c r="F1006" i="4" a="1"/>
  <c r="E1019" i="4" a="1"/>
  <c r="F1019" i="4" a="1"/>
  <c r="E1447" i="4" a="1"/>
  <c r="F1447" i="4" a="1"/>
  <c r="F3002" i="4" a="1"/>
  <c r="E2069" i="4" a="1"/>
  <c r="F2069" i="4" a="1"/>
  <c r="E2071" i="4" a="1"/>
  <c r="F2071" i="4" a="1"/>
  <c r="E2075" i="4" a="1"/>
  <c r="F2075" i="4" a="1"/>
  <c r="E2080" i="4" a="1"/>
  <c r="F2080" i="4" a="1"/>
  <c r="E2085" i="4" a="1"/>
  <c r="F2085" i="4" a="1"/>
  <c r="E2096" i="4" a="1"/>
  <c r="F2096" i="4" a="1"/>
  <c r="E2111" i="4" a="1"/>
  <c r="F2111" i="4" a="1"/>
  <c r="E2128" i="4" a="1"/>
  <c r="F2128" i="4" a="1"/>
  <c r="E2133" i="4" a="1"/>
  <c r="F2133" i="4" a="1"/>
  <c r="E3005" i="4" a="1"/>
  <c r="F3005" i="4" a="1"/>
  <c r="E3007" i="4" a="1"/>
  <c r="F3007" i="4" a="1"/>
  <c r="E3008" i="4" a="1"/>
  <c r="F3008" i="4" a="1"/>
  <c r="E3012" i="4" a="1"/>
  <c r="F3012" i="4" a="1"/>
  <c r="E3013" i="4" a="1"/>
  <c r="F3013" i="4" a="1"/>
  <c r="E3015" i="4" a="1"/>
  <c r="F3015" i="4" a="1"/>
  <c r="E3027" i="4" a="1"/>
  <c r="F3027" i="4" a="1"/>
  <c r="E3028" i="4" a="1"/>
  <c r="F3028" i="4" a="1"/>
  <c r="E3029" i="4" a="1"/>
  <c r="F3029" i="4" a="1"/>
  <c r="E3030" i="4" a="1"/>
  <c r="F3030" i="4" a="1"/>
  <c r="E3034" i="4" a="1"/>
  <c r="F3034" i="4" a="1"/>
  <c r="E3036" i="4" a="1"/>
  <c r="F3036" i="4" a="1"/>
  <c r="E3037" i="4" a="1"/>
  <c r="F3037" i="4" a="1"/>
  <c r="E3043" i="4" a="1"/>
  <c r="F3043" i="4" a="1"/>
  <c r="E3049" i="4" a="1"/>
  <c r="F3049" i="4" a="1"/>
  <c r="E3058" i="4" a="1"/>
  <c r="F3058" i="4" a="1"/>
  <c r="E3059" i="4" a="1"/>
  <c r="F3059" i="4" a="1"/>
  <c r="E3061" i="4" a="1"/>
  <c r="F3061" i="4" a="1"/>
  <c r="E3064" i="4" a="1"/>
  <c r="F3064" i="4" a="1"/>
  <c r="E3065" i="4" a="1"/>
  <c r="F3065" i="4" a="1"/>
  <c r="E3066" i="4" a="1"/>
  <c r="F3066" i="4" a="1"/>
  <c r="E3071" i="4" a="1"/>
  <c r="F3071" i="4" a="1"/>
  <c r="E3077" i="4" a="1"/>
  <c r="F3077" i="4" a="1"/>
  <c r="E3078" i="4" a="1"/>
  <c r="F3078" i="4" a="1"/>
  <c r="E3081" i="4" a="1"/>
  <c r="F3081" i="4" a="1"/>
  <c r="E3085" i="4" a="1"/>
  <c r="F3085" i="4" a="1"/>
  <c r="E3086" i="4" a="1"/>
  <c r="F3086" i="4" a="1"/>
  <c r="E3087" i="4" a="1"/>
  <c r="F3087" i="4" a="1"/>
  <c r="E3088" i="4" a="1"/>
  <c r="F3088" i="4" a="1"/>
  <c r="E3092" i="4" a="1"/>
  <c r="F3092" i="4" a="1"/>
  <c r="E3094" i="4" a="1"/>
  <c r="F3094" i="4" a="1"/>
  <c r="E3095" i="4" a="1"/>
  <c r="F3095" i="4" a="1"/>
  <c r="E3101" i="4" a="1"/>
  <c r="F3101" i="4" a="1"/>
  <c r="E3111" i="4" a="1"/>
  <c r="F3111" i="4" a="1"/>
  <c r="E3114" i="4" a="1"/>
  <c r="F3114" i="4" a="1"/>
  <c r="E3136" i="4" a="1"/>
  <c r="F3136" i="4" a="1"/>
  <c r="E3141" i="4" a="1"/>
  <c r="F3141" i="4" a="1"/>
  <c r="E3147" i="4" a="1"/>
  <c r="F3147" i="4" a="1"/>
  <c r="E3155" i="4" a="1"/>
  <c r="F3155" i="4" a="1"/>
  <c r="E3159" i="4" a="1"/>
  <c r="F3159" i="4" a="1"/>
  <c r="E3169" i="4" a="1"/>
  <c r="F3169" i="4" a="1"/>
  <c r="E3171" i="4" a="1"/>
  <c r="F3171" i="4" a="1"/>
  <c r="E3174" i="4" a="1"/>
  <c r="F3174" i="4" a="1"/>
  <c r="E3183" i="4" a="1"/>
  <c r="F3183" i="4" a="1"/>
  <c r="E3184" i="4" a="1"/>
  <c r="F3184" i="4" a="1"/>
  <c r="E3185" i="4" a="1"/>
  <c r="F3185" i="4" a="1"/>
  <c r="E3194" i="4" a="1"/>
  <c r="F3194" i="4" a="1"/>
  <c r="E3201" i="4" a="1"/>
  <c r="F3201" i="4" a="1"/>
  <c r="E3212" i="4" a="1"/>
  <c r="F3212" i="4" a="1"/>
  <c r="E3216" i="4" a="1"/>
  <c r="F3216" i="4" a="1"/>
  <c r="E3217" i="4" a="1"/>
  <c r="F3217" i="4" a="1"/>
  <c r="E3220" i="4" a="1"/>
  <c r="F3220" i="4" a="1"/>
  <c r="E3235" i="4" a="1"/>
  <c r="F3235" i="4" a="1"/>
  <c r="E3237" i="4" a="1"/>
  <c r="F3237" i="4" a="1"/>
  <c r="E3249" i="4" a="1"/>
  <c r="F3249" i="4" a="1"/>
  <c r="E3253" i="4" a="1"/>
  <c r="F3253" i="4" a="1"/>
  <c r="E3261" i="4" a="1"/>
  <c r="F3261" i="4" a="1"/>
  <c r="E3262" i="4" a="1"/>
  <c r="F3262" i="4" a="1"/>
  <c r="E3269" i="4" a="1"/>
  <c r="F3269" i="4" a="1"/>
  <c r="E3273" i="4" a="1"/>
  <c r="F3273" i="4" a="1"/>
  <c r="E3276" i="4" a="1"/>
  <c r="F3276" i="4" a="1"/>
  <c r="E3279" i="4" a="1"/>
  <c r="F3279" i="4" a="1"/>
  <c r="E3283" i="4" a="1"/>
  <c r="F3283" i="4" a="1"/>
  <c r="E3288" i="4" a="1"/>
  <c r="F3288" i="4" a="1"/>
  <c r="E3290" i="4" a="1"/>
  <c r="F3290" i="4" a="1"/>
  <c r="E3299" i="4" a="1"/>
  <c r="F3299" i="4" a="1"/>
  <c r="E3300" i="4" a="1"/>
  <c r="F3300" i="4" a="1"/>
  <c r="E3303" i="4" a="1"/>
  <c r="F3303" i="4" a="1"/>
  <c r="E3307" i="4" a="1"/>
  <c r="F3307" i="4" a="1"/>
  <c r="E3310" i="4" a="1"/>
  <c r="F3310" i="4" a="1"/>
  <c r="E3312" i="4" a="1"/>
  <c r="F3312" i="4" a="1"/>
  <c r="E3321" i="4" a="1"/>
  <c r="F3321" i="4" a="1"/>
  <c r="E3323" i="4" a="1"/>
  <c r="F3323" i="4" a="1"/>
  <c r="E3330" i="4" a="1"/>
  <c r="F3330" i="4" a="1"/>
  <c r="E3335" i="4" a="1"/>
  <c r="F3335" i="4" a="1"/>
  <c r="E3341" i="4" a="1"/>
  <c r="F3341" i="4" a="1"/>
  <c r="E3342" i="4" a="1"/>
  <c r="F3342" i="4" a="1"/>
  <c r="E3344" i="4" a="1"/>
  <c r="F3344" i="4" a="1"/>
  <c r="E3348" i="4" a="1"/>
  <c r="F3348" i="4" a="1"/>
  <c r="E3352" i="4" a="1"/>
  <c r="F3352" i="4" a="1"/>
  <c r="E3353" i="4" a="1"/>
  <c r="F3353" i="4" a="1"/>
  <c r="E3356" i="4" a="1"/>
  <c r="F3356" i="4" a="1"/>
  <c r="E3362" i="4" a="1"/>
  <c r="F3362" i="4" a="1"/>
  <c r="E3364" i="4" a="1"/>
  <c r="F3364" i="4" a="1"/>
  <c r="E3367" i="4" a="1"/>
  <c r="F3367" i="4" a="1"/>
  <c r="E3370" i="4" a="1"/>
  <c r="F3370" i="4" a="1"/>
  <c r="E3372" i="4" a="1"/>
  <c r="F3372" i="4" a="1"/>
  <c r="E3374" i="4" a="1"/>
  <c r="F3374" i="4" a="1"/>
  <c r="E3376" i="4" a="1"/>
  <c r="F3376" i="4" a="1"/>
  <c r="E3377" i="4" a="1"/>
  <c r="F3377" i="4" a="1"/>
  <c r="E3378" i="4" a="1"/>
  <c r="F3378" i="4" a="1"/>
  <c r="E3380" i="4" a="1"/>
  <c r="F3380" i="4" a="1"/>
  <c r="F3397" i="4" a="1"/>
  <c r="E3438" i="4" a="1"/>
  <c r="F3463" i="4" a="1"/>
  <c r="E3466" i="4" a="1"/>
  <c r="F3470" i="4" a="1"/>
  <c r="E3852" i="4" a="1"/>
  <c r="E3881" i="4" a="1"/>
  <c r="F3882" i="4" a="1"/>
  <c r="F3888" i="4" a="1"/>
  <c r="D3892" i="4"/>
  <c r="D3895" i="4"/>
  <c r="E4141" i="4" a="1"/>
  <c r="F4141" i="4" a="1"/>
  <c r="E4260" i="4" a="1"/>
  <c r="F4260" i="4" a="1"/>
  <c r="E4274" i="4" a="1"/>
  <c r="F4274" i="4" a="1"/>
  <c r="E4314" i="4" a="1"/>
  <c r="F4314" i="4" a="1"/>
  <c r="E4326" i="4" a="1"/>
  <c r="F4326" i="4" a="1"/>
  <c r="E4356" i="4" a="1"/>
  <c r="F4356" i="4" a="1"/>
  <c r="E4359" i="4" a="1"/>
  <c r="F4359" i="4" a="1"/>
  <c r="E4361" i="4" a="1"/>
  <c r="F4361" i="4" a="1"/>
  <c r="E4369" i="4" a="1"/>
  <c r="F4369" i="4" a="1"/>
  <c r="E4373" i="4" a="1"/>
  <c r="F4373" i="4" a="1"/>
  <c r="E4393" i="4" a="1"/>
  <c r="F4393" i="4" a="1"/>
  <c r="E4428" i="4" a="1"/>
  <c r="F4428" i="4" a="1"/>
  <c r="E4436" i="4" a="1"/>
  <c r="F4436" i="4" a="1"/>
  <c r="E4437" i="4" a="1"/>
  <c r="F4437" i="4" a="1"/>
  <c r="E4439" i="4" a="1"/>
  <c r="F4439" i="4" a="1"/>
  <c r="E4442" i="4" a="1"/>
  <c r="F4442" i="4" a="1"/>
  <c r="E4444" i="4" a="1"/>
  <c r="F4444" i="4" a="1"/>
  <c r="E4447" i="4" a="1"/>
  <c r="F4447" i="4" a="1"/>
  <c r="E4448" i="4" a="1"/>
  <c r="F4448" i="4" a="1"/>
  <c r="E4451" i="4" a="1"/>
  <c r="F4451" i="4" a="1"/>
  <c r="E4454" i="4" a="1"/>
  <c r="F4454" i="4" a="1"/>
  <c r="E4455" i="4" a="1"/>
  <c r="F4455" i="4" a="1"/>
  <c r="E4457" i="4" a="1"/>
  <c r="F4457" i="4" a="1"/>
  <c r="E4502" i="4" a="1"/>
  <c r="F4502" i="4" a="1"/>
  <c r="E4503" i="4" a="1"/>
  <c r="F4503" i="4" a="1"/>
  <c r="E4511" i="4" a="1"/>
  <c r="F4511" i="4" a="1"/>
  <c r="E4512" i="4" a="1"/>
  <c r="F4512" i="4" a="1"/>
  <c r="E4522" i="4" a="1"/>
  <c r="F4522" i="4" a="1"/>
  <c r="E4606" i="4" a="1"/>
  <c r="F4606" i="4" a="1"/>
  <c r="E5008" i="4" a="1"/>
  <c r="F5008" i="4" a="1"/>
  <c r="F5279" i="4" a="1"/>
  <c r="E5281" i="4" a="1"/>
  <c r="F5281" i="4" a="1"/>
  <c r="E5284" i="4" a="1"/>
  <c r="F5284" i="4" a="1"/>
  <c r="E5289" i="4" a="1"/>
  <c r="F5289" i="4" a="1"/>
  <c r="E5291" i="4" a="1"/>
  <c r="F5291" i="4" a="1"/>
  <c r="E5294" i="4" a="1"/>
  <c r="F5294" i="4" a="1"/>
  <c r="E5296" i="4" a="1"/>
  <c r="F5296" i="4" a="1"/>
  <c r="E5298" i="4" a="1"/>
  <c r="F5298" i="4" a="1"/>
  <c r="E5302" i="4" a="1"/>
  <c r="F5302" i="4" a="1"/>
  <c r="E5304" i="4" a="1"/>
  <c r="F5304" i="4" a="1"/>
  <c r="E5305" i="4" a="1"/>
  <c r="F5305" i="4" a="1"/>
  <c r="E5321" i="4" a="1"/>
  <c r="F5321" i="4" a="1"/>
  <c r="E5325" i="4" a="1"/>
  <c r="F5325" i="4" a="1"/>
  <c r="E5361" i="4" a="1"/>
  <c r="F5361" i="4" a="1"/>
  <c r="E5372" i="4" a="1"/>
  <c r="F5372" i="4" a="1"/>
  <c r="E6001" i="4" a="1"/>
  <c r="F6001" i="4" a="1"/>
  <c r="E5611" i="4" a="1"/>
  <c r="F5611" i="4" a="1"/>
  <c r="E5801" i="4" a="1"/>
  <c r="F5801" i="4" a="1"/>
  <c r="E5836" i="4" a="1"/>
  <c r="F5836" i="4" a="1"/>
  <c r="E5837" i="4" a="1"/>
  <c r="F5837" i="4" a="1"/>
  <c r="E5840" i="4" a="1"/>
  <c r="F5840" i="4" a="1"/>
  <c r="E5843" i="4" a="1"/>
  <c r="F5843" i="4" a="1"/>
  <c r="E5846" i="4" a="1"/>
  <c r="F5846" i="4" a="1"/>
  <c r="E5849" i="4" a="1"/>
  <c r="F5849" i="4" a="1"/>
  <c r="E5852" i="4" a="1"/>
  <c r="F5852" i="4" a="1"/>
  <c r="E5854" i="4" a="1"/>
  <c r="F5854" i="4" a="1"/>
  <c r="E5855" i="4" a="1"/>
  <c r="F5855" i="4" a="1"/>
  <c r="E5857" i="4" a="1"/>
  <c r="F5857" i="4" a="1"/>
  <c r="E5858" i="4" a="1"/>
  <c r="F5858" i="4" a="1"/>
  <c r="E5864" i="4" a="1"/>
  <c r="F5864" i="4" a="1"/>
  <c r="E5865" i="4" a="1"/>
  <c r="F5865" i="4" a="1"/>
  <c r="E5868" i="4" a="1"/>
  <c r="F5868" i="4" a="1"/>
  <c r="E5869" i="4" a="1"/>
  <c r="F5869" i="4" a="1"/>
  <c r="E5870" i="4" a="1"/>
  <c r="F5870" i="4" a="1"/>
  <c r="E5871" i="4" a="1"/>
  <c r="F5871" i="4" a="1"/>
  <c r="E5872" i="4" a="1"/>
  <c r="F5872" i="4" a="1"/>
  <c r="E5875" i="4" a="1"/>
  <c r="F5875" i="4" a="1"/>
  <c r="E5877" i="4" a="1"/>
  <c r="F5877" i="4" a="1"/>
  <c r="E5884" i="4" a="1"/>
  <c r="F5884" i="4" a="1"/>
  <c r="E5887" i="4" a="1"/>
  <c r="F5887" i="4" a="1"/>
  <c r="E5889" i="4" a="1"/>
  <c r="F5889" i="4" a="1"/>
  <c r="E5891" i="4" a="1"/>
  <c r="F5891" i="4" a="1"/>
  <c r="E5895" i="4" a="1"/>
  <c r="F5895" i="4" a="1"/>
  <c r="E5897" i="4" a="1"/>
  <c r="F5897" i="4" a="1"/>
  <c r="E5914" i="4" a="1"/>
  <c r="F5914" i="4" a="1"/>
  <c r="E5917" i="4" a="1"/>
  <c r="F5917" i="4" a="1"/>
  <c r="E5926" i="4" a="1"/>
  <c r="F5926" i="4" a="1"/>
  <c r="E5930" i="4" a="1"/>
  <c r="F5930" i="4" a="1"/>
  <c r="E5931" i="4" a="1"/>
  <c r="F5931" i="4" a="1"/>
  <c r="E5932" i="4" a="1"/>
  <c r="F5932" i="4" a="1"/>
  <c r="E5942" i="4" a="1"/>
  <c r="F5942" i="4" a="1"/>
  <c r="E5944" i="4" a="1"/>
  <c r="F5944" i="4" a="1"/>
  <c r="E5953" i="4" a="1"/>
  <c r="F5953" i="4" a="1"/>
  <c r="E5965" i="4" a="1"/>
  <c r="F5965" i="4" a="1"/>
  <c r="E5967" i="4" a="1"/>
  <c r="F5967" i="4" a="1"/>
  <c r="E5971" i="4" a="1"/>
  <c r="F5971" i="4" a="1"/>
  <c r="E5978" i="4" a="1"/>
  <c r="F5978" i="4" a="1"/>
  <c r="E5989" i="4" a="1"/>
  <c r="F5989" i="4" a="1"/>
  <c r="D4416" i="4"/>
  <c r="D4419" i="4"/>
  <c r="D4427" i="4"/>
  <c r="D4423" i="4"/>
  <c r="D1607" i="4"/>
  <c r="D1621" i="4"/>
  <c r="D1627" i="4"/>
  <c r="D1631" i="4"/>
  <c r="D1638" i="4"/>
  <c r="D1640" i="4"/>
  <c r="D1645" i="4"/>
  <c r="D1673" i="4"/>
  <c r="D1684" i="4"/>
  <c r="D1685" i="4"/>
  <c r="D1695" i="4"/>
  <c r="D1724" i="4"/>
  <c r="D1814" i="4"/>
  <c r="D2285" i="4"/>
  <c r="D2289" i="4"/>
  <c r="D2298" i="4"/>
  <c r="D2675" i="4"/>
  <c r="D2681" i="4"/>
  <c r="D2686" i="4"/>
  <c r="D4459" i="4"/>
  <c r="D4460" i="4"/>
  <c r="D4464" i="4"/>
  <c r="D4524" i="4"/>
  <c r="D4525" i="4"/>
  <c r="D4547" i="4"/>
  <c r="D4597" i="4"/>
  <c r="D4702" i="4"/>
  <c r="D4707" i="4"/>
  <c r="D4710" i="4"/>
  <c r="D4351" i="4"/>
  <c r="D1500" i="4"/>
  <c r="D1969" i="4"/>
  <c r="D3889" i="4"/>
  <c r="D447" i="4"/>
  <c r="D477" i="4"/>
  <c r="D2616" i="4"/>
  <c r="D3539" i="4"/>
  <c r="D4441" i="4"/>
  <c r="D4444" i="4"/>
  <c r="D4559" i="4"/>
  <c r="D4562" i="4"/>
  <c r="D1633" i="4"/>
  <c r="D1636" i="4"/>
  <c r="D1644" i="4"/>
  <c r="D1655" i="4"/>
  <c r="D1686" i="4"/>
  <c r="D1687" i="4"/>
  <c r="D1693" i="4"/>
  <c r="D1707" i="4"/>
  <c r="D1719" i="4"/>
  <c r="D1726" i="4"/>
  <c r="D2286" i="4"/>
  <c r="D2295" i="4"/>
  <c r="D2306" i="4"/>
  <c r="D2683" i="4"/>
  <c r="D4463" i="4"/>
  <c r="D4467" i="4"/>
  <c r="D4487" i="4"/>
  <c r="D4493" i="4"/>
  <c r="D4507" i="4"/>
  <c r="D4509" i="4"/>
  <c r="D4521" i="4"/>
  <c r="D4523" i="4"/>
  <c r="D4545" i="4"/>
  <c r="D4554" i="4"/>
  <c r="D4587" i="4"/>
  <c r="D4596" i="4"/>
  <c r="D4692" i="4"/>
  <c r="D4695" i="4"/>
  <c r="D4698" i="4"/>
  <c r="D4700" i="4"/>
  <c r="D4714" i="4"/>
  <c r="D4716" i="4"/>
  <c r="D4730" i="4"/>
  <c r="D4324" i="4"/>
  <c r="D4362" i="4"/>
  <c r="D303" i="4"/>
  <c r="D3886" i="4"/>
  <c r="D3891" i="4"/>
  <c r="D470" i="4"/>
  <c r="D480" i="4"/>
  <c r="D496" i="4"/>
  <c r="D4458" i="4"/>
  <c r="D4461" i="4"/>
  <c r="D3376" i="4"/>
  <c r="D3518" i="4"/>
  <c r="D3521" i="4"/>
  <c r="D4260" i="4"/>
  <c r="D1487" i="4"/>
  <c r="D426" i="4"/>
  <c r="D429" i="4"/>
  <c r="D436" i="4"/>
  <c r="D474" i="4"/>
  <c r="D4257" i="4"/>
  <c r="D4270" i="4"/>
  <c r="D4321" i="4"/>
  <c r="D4338" i="4"/>
  <c r="D4352" i="4"/>
  <c r="D4354" i="4"/>
  <c r="D4371" i="4"/>
  <c r="D4383" i="4"/>
  <c r="D4392" i="4"/>
  <c r="D3513" i="4"/>
  <c r="D3516" i="4"/>
  <c r="D3524" i="4"/>
  <c r="D3533" i="4"/>
  <c r="D453" i="4"/>
  <c r="D476" i="4"/>
  <c r="D637" i="4"/>
  <c r="D692" i="4"/>
  <c r="D698" i="4"/>
  <c r="D724" i="4"/>
  <c r="D752" i="4"/>
  <c r="D753" i="4"/>
  <c r="D756" i="4"/>
  <c r="D801" i="4"/>
  <c r="D846" i="4"/>
  <c r="D3100" i="4"/>
  <c r="D3119" i="4"/>
  <c r="D3230" i="4"/>
  <c r="D3231" i="4"/>
  <c r="D3255" i="4"/>
  <c r="D3290" i="4"/>
  <c r="D3305" i="4"/>
  <c r="D2378" i="4"/>
  <c r="D1480" i="4"/>
  <c r="D2229" i="4"/>
  <c r="D2231" i="4"/>
  <c r="D2233" i="4"/>
  <c r="D2241" i="4"/>
  <c r="D3106" i="4"/>
  <c r="D3114" i="4"/>
  <c r="D3135" i="4"/>
  <c r="D3179" i="4"/>
  <c r="D3194" i="4"/>
  <c r="D3208" i="4"/>
  <c r="D3239" i="4"/>
  <c r="D3241" i="4"/>
  <c r="D2413" i="4"/>
  <c r="D431" i="4"/>
  <c r="D467" i="4"/>
  <c r="D468" i="4"/>
  <c r="D478" i="4"/>
  <c r="D3182" i="4"/>
  <c r="D3298" i="4"/>
  <c r="D2399" i="4"/>
  <c r="D2415" i="4"/>
  <c r="D2757" i="4"/>
  <c r="D2770" i="4"/>
  <c r="D2788" i="4"/>
  <c r="D3427" i="4"/>
  <c r="D2867" i="4"/>
  <c r="D3724" i="4"/>
  <c r="D3742" i="4"/>
  <c r="D3756" i="4"/>
  <c r="D3757" i="4"/>
  <c r="D3791" i="4"/>
  <c r="D3793" i="4"/>
  <c r="D3801" i="4"/>
  <c r="D425" i="4"/>
  <c r="D463" i="4"/>
  <c r="D423" i="4"/>
  <c r="E2183" i="4" a="1"/>
  <c r="F2183" i="4" a="1"/>
  <c r="E2229" i="4" a="1"/>
  <c r="F2229" i="4" a="1"/>
  <c r="E2234" i="4" a="1"/>
  <c r="F2234" i="4" a="1"/>
  <c r="E2235" i="4" a="1"/>
  <c r="F2235" i="4" a="1"/>
  <c r="E2237" i="4" a="1"/>
  <c r="F2237" i="4" a="1"/>
  <c r="E2239" i="4" a="1"/>
  <c r="F2239" i="4" a="1"/>
  <c r="E2244" i="4" a="1"/>
  <c r="F2244" i="4" a="1"/>
  <c r="E2248" i="4" a="1"/>
  <c r="F2248" i="4" a="1"/>
  <c r="E2249" i="4" a="1"/>
  <c r="F2249" i="4" a="1"/>
  <c r="D464" i="4"/>
  <c r="D3899" i="4"/>
  <c r="E3909" i="4" a="1"/>
  <c r="D3924" i="4"/>
  <c r="D3965" i="4"/>
  <c r="E3542" i="4" a="1"/>
  <c r="F3542" i="4" a="1"/>
  <c r="E3904" i="4" a="1"/>
  <c r="E4007" i="4" a="1"/>
  <c r="F4007" i="4" a="1"/>
  <c r="E4014" i="4" a="1"/>
  <c r="F4014" i="4" a="1"/>
  <c r="E4065" i="4" a="1"/>
  <c r="F4065" i="4" a="1"/>
  <c r="E4068" i="4" a="1"/>
  <c r="F4068" i="4" a="1"/>
  <c r="E4071" i="4" a="1"/>
  <c r="F4071" i="4" a="1"/>
  <c r="E4073" i="4" a="1"/>
  <c r="F4073" i="4" a="1"/>
  <c r="E4084" i="4" a="1"/>
  <c r="F500" i="4" a="1"/>
  <c r="E5604" i="4" a="1"/>
  <c r="F5604" i="4" a="1"/>
  <c r="E5664" i="4" a="1"/>
  <c r="F5664" i="4" a="1"/>
  <c r="E5831" i="4" a="1"/>
  <c r="F5831" i="4" a="1"/>
  <c r="E5880" i="4" a="1"/>
  <c r="F5880" i="4" a="1"/>
  <c r="E5896" i="4" a="1"/>
  <c r="F5896" i="4" a="1"/>
  <c r="E5898" i="4" a="1"/>
  <c r="F5898" i="4" a="1"/>
  <c r="E5899" i="4" a="1"/>
  <c r="F5899" i="4" a="1"/>
  <c r="E5901" i="4" a="1"/>
  <c r="F5901" i="4" a="1"/>
  <c r="E5903" i="4" a="1"/>
  <c r="F5903" i="4" a="1"/>
  <c r="E5904" i="4" a="1"/>
  <c r="F5904" i="4" a="1"/>
  <c r="E5905" i="4" a="1"/>
  <c r="F5905" i="4" a="1"/>
  <c r="E5906" i="4" a="1"/>
  <c r="F5906" i="4" a="1"/>
  <c r="E5908" i="4" a="1"/>
  <c r="F5908" i="4" a="1"/>
  <c r="E5909" i="4" a="1"/>
  <c r="F5909" i="4" a="1"/>
  <c r="E5910" i="4" a="1"/>
  <c r="F5910" i="4" a="1"/>
  <c r="E5911" i="4" a="1"/>
  <c r="F5911" i="4" a="1"/>
  <c r="E5912" i="4" a="1"/>
  <c r="F5912" i="4" a="1"/>
  <c r="E5916" i="4" a="1"/>
  <c r="F5916" i="4" a="1"/>
  <c r="E5918" i="4" a="1"/>
  <c r="F5918" i="4" a="1"/>
  <c r="E5920" i="4" a="1"/>
  <c r="F5920" i="4" a="1"/>
  <c r="E5922" i="4" a="1"/>
  <c r="F5922" i="4" a="1"/>
  <c r="E5923" i="4" a="1"/>
  <c r="F5923" i="4" a="1"/>
  <c r="E5924" i="4" a="1"/>
  <c r="F5924" i="4" a="1"/>
  <c r="E5925" i="4" a="1"/>
  <c r="F5925" i="4" a="1"/>
  <c r="E5927" i="4" a="1"/>
  <c r="F5927" i="4" a="1"/>
  <c r="E5928" i="4" a="1"/>
  <c r="F5928" i="4" a="1"/>
  <c r="E5929" i="4" a="1"/>
  <c r="F5929" i="4" a="1"/>
  <c r="E5933" i="4" a="1"/>
  <c r="F5933" i="4" a="1"/>
  <c r="E5934" i="4" a="1"/>
  <c r="F5934" i="4" a="1"/>
  <c r="E5935" i="4" a="1"/>
  <c r="F5935" i="4" a="1"/>
  <c r="E5938" i="4" a="1"/>
  <c r="F5938" i="4" a="1"/>
  <c r="E5939" i="4" a="1"/>
  <c r="F5939" i="4" a="1"/>
  <c r="E5940" i="4" a="1"/>
  <c r="F5940" i="4" a="1"/>
  <c r="E5945" i="4" a="1"/>
  <c r="F5945" i="4" a="1"/>
  <c r="E5948" i="4" a="1"/>
  <c r="F5948" i="4" a="1"/>
  <c r="E5950" i="4" a="1"/>
  <c r="F5950" i="4" a="1"/>
  <c r="E5952" i="4" a="1"/>
  <c r="F5952" i="4" a="1"/>
  <c r="E5954" i="4" a="1"/>
  <c r="F5954" i="4" a="1"/>
  <c r="E5956" i="4" a="1"/>
  <c r="F5956" i="4" a="1"/>
  <c r="E5957" i="4" a="1"/>
  <c r="F5957" i="4" a="1"/>
  <c r="E5958" i="4" a="1"/>
  <c r="F5958" i="4" a="1"/>
  <c r="E5959" i="4" a="1"/>
  <c r="F5959" i="4" a="1"/>
  <c r="E5960" i="4" a="1"/>
  <c r="F5960" i="4" a="1"/>
  <c r="E5961" i="4" a="1"/>
  <c r="F5961" i="4" a="1"/>
  <c r="E5962" i="4" a="1"/>
  <c r="F5962" i="4" a="1"/>
  <c r="E5963" i="4" a="1"/>
  <c r="F5963" i="4" a="1"/>
  <c r="E5964" i="4" a="1"/>
  <c r="F5964" i="4" a="1"/>
  <c r="E5968" i="4" a="1"/>
  <c r="F5968" i="4" a="1"/>
  <c r="E5970" i="4" a="1"/>
  <c r="F5970" i="4" a="1"/>
  <c r="E5973" i="4" a="1"/>
  <c r="F5973" i="4" a="1"/>
  <c r="E5974" i="4" a="1"/>
  <c r="F5974" i="4" a="1"/>
  <c r="E5975" i="4" a="1"/>
  <c r="F5975" i="4" a="1"/>
  <c r="E5976" i="4" a="1"/>
  <c r="F5976" i="4" a="1"/>
  <c r="E5977" i="4" a="1"/>
  <c r="F5977" i="4" a="1"/>
  <c r="E5980" i="4" a="1"/>
  <c r="F5980" i="4" a="1"/>
  <c r="E5981" i="4" a="1"/>
  <c r="F5981" i="4" a="1"/>
  <c r="E5982" i="4" a="1"/>
  <c r="F5982" i="4" a="1"/>
  <c r="E5984" i="4" a="1"/>
  <c r="F5984" i="4" a="1"/>
  <c r="E5985" i="4" a="1"/>
  <c r="F5985" i="4" a="1"/>
  <c r="E5986" i="4" a="1"/>
  <c r="F5986" i="4" a="1"/>
  <c r="E5988" i="4" a="1"/>
  <c r="F5988" i="4" a="1"/>
  <c r="E5990" i="4" a="1"/>
  <c r="F5990" i="4" a="1"/>
  <c r="F5995" i="4" a="1"/>
  <c r="E5997" i="4" a="1"/>
  <c r="D1400" i="4"/>
  <c r="D1425" i="4"/>
  <c r="D1434" i="4"/>
  <c r="D1436" i="4"/>
  <c r="D2984" i="4"/>
  <c r="D1486" i="4"/>
  <c r="D1490" i="4"/>
  <c r="D1492" i="4"/>
  <c r="D3455" i="4"/>
  <c r="D427" i="4"/>
  <c r="D3466" i="4"/>
  <c r="D369" i="4"/>
  <c r="D702" i="4"/>
  <c r="D713" i="4"/>
  <c r="D726" i="4"/>
  <c r="D734" i="4"/>
  <c r="D363" i="4"/>
  <c r="D633" i="4"/>
  <c r="D694" i="4"/>
  <c r="D696" i="4"/>
  <c r="D697" i="4"/>
  <c r="D722" i="4"/>
  <c r="D725" i="4"/>
  <c r="D317" i="4"/>
  <c r="D318" i="4"/>
  <c r="D328" i="4"/>
  <c r="D351" i="4"/>
  <c r="D352" i="4"/>
  <c r="D736" i="4"/>
  <c r="D796" i="4"/>
  <c r="D797" i="4"/>
  <c r="D804" i="4"/>
  <c r="D806" i="4"/>
  <c r="D807" i="4"/>
  <c r="D853" i="4"/>
  <c r="D678" i="4"/>
  <c r="D3300" i="4"/>
  <c r="D3373" i="4"/>
  <c r="D2391" i="4"/>
  <c r="D2396" i="4"/>
  <c r="D2755" i="4"/>
  <c r="D2773" i="4"/>
  <c r="D2780" i="4"/>
  <c r="D2781" i="4"/>
  <c r="D2783" i="4"/>
  <c r="D2789" i="4"/>
  <c r="D2802" i="4"/>
  <c r="D2815" i="4"/>
  <c r="D2820" i="4"/>
  <c r="D2838" i="4"/>
  <c r="D3715" i="4"/>
  <c r="D3780" i="4"/>
  <c r="D3707" i="4"/>
  <c r="D3747" i="4"/>
  <c r="D2494" i="4"/>
  <c r="D3860" i="4"/>
  <c r="D4120" i="4"/>
  <c r="D3698" i="4"/>
  <c r="D3299" i="4"/>
  <c r="D3303" i="4"/>
  <c r="D3328" i="4"/>
  <c r="D3380" i="4"/>
  <c r="D3712" i="4"/>
  <c r="D2426" i="4"/>
  <c r="D2434" i="4"/>
  <c r="D2794" i="4"/>
  <c r="D2803" i="4"/>
  <c r="D2808" i="4"/>
  <c r="D2819" i="4"/>
  <c r="D2857" i="4"/>
  <c r="D2862" i="4"/>
  <c r="D2865" i="4"/>
  <c r="D3796" i="4"/>
  <c r="D2850" i="4"/>
  <c r="D3713" i="4"/>
  <c r="D3744" i="4"/>
  <c r="D1911" i="4"/>
  <c r="D1985" i="4"/>
  <c r="D3436" i="4"/>
  <c r="D3476" i="4"/>
  <c r="D3815" i="4"/>
  <c r="D3851" i="4"/>
  <c r="D3306" i="4"/>
  <c r="D3752" i="4"/>
  <c r="D2377" i="4"/>
  <c r="D2389" i="4"/>
  <c r="D2403" i="4"/>
  <c r="D2419" i="4"/>
  <c r="D2433" i="4"/>
  <c r="D2767" i="4"/>
  <c r="D2769" i="4"/>
  <c r="D2798" i="4"/>
  <c r="D2800" i="4"/>
  <c r="D2810" i="4"/>
  <c r="D2814" i="4"/>
  <c r="D2826" i="4"/>
  <c r="D2828" i="4"/>
  <c r="D2834" i="4"/>
  <c r="D2841" i="4"/>
  <c r="D1477" i="4"/>
  <c r="D1479" i="4"/>
  <c r="D1484" i="4"/>
  <c r="D2490" i="4"/>
  <c r="D4008" i="4"/>
  <c r="D4020" i="4"/>
  <c r="D4027" i="4"/>
  <c r="D4029" i="4"/>
  <c r="D4052" i="4"/>
  <c r="D4103" i="4"/>
  <c r="D3185" i="4"/>
  <c r="D3276" i="4"/>
  <c r="D3356" i="4"/>
  <c r="D3736" i="4"/>
  <c r="D3749" i="4"/>
  <c r="D1495" i="4"/>
  <c r="D1496" i="4"/>
  <c r="D1984" i="4"/>
  <c r="D3454" i="4"/>
  <c r="D424" i="4"/>
  <c r="D430" i="4"/>
  <c r="D2493" i="4"/>
  <c r="D432" i="4"/>
  <c r="E1053" i="4" a="1"/>
  <c r="F1053" i="4" a="1"/>
  <c r="E1068" i="4" a="1"/>
  <c r="F1068" i="4" a="1"/>
  <c r="E1276" i="4" a="1"/>
  <c r="F1276" i="4" a="1"/>
  <c r="E1300" i="4" a="1"/>
  <c r="F1300" i="4" a="1"/>
  <c r="E1302" i="4" a="1"/>
  <c r="F1302" i="4" a="1"/>
  <c r="E1308" i="4" a="1"/>
  <c r="F1308" i="4" a="1"/>
  <c r="E1316" i="4" a="1"/>
  <c r="F1316" i="4" a="1"/>
  <c r="E1426" i="4" a="1"/>
  <c r="F1426" i="4" a="1"/>
  <c r="E1444" i="4" a="1"/>
  <c r="F1444" i="4" a="1"/>
  <c r="E1449" i="4" a="1"/>
  <c r="F1449" i="4" a="1"/>
  <c r="E1458" i="4" a="1"/>
  <c r="F1458" i="4" a="1"/>
  <c r="E1465" i="4" a="1"/>
  <c r="E1475" i="4" a="1"/>
  <c r="E1478" i="4" a="1"/>
  <c r="F1478" i="4" a="1"/>
  <c r="E1481" i="4" a="1"/>
  <c r="F1481" i="4" a="1"/>
  <c r="D3431" i="4"/>
  <c r="E2298" i="4" a="1"/>
  <c r="F2298" i="4" a="1"/>
  <c r="F502" i="4" a="1"/>
  <c r="E3510" i="4" a="1"/>
  <c r="F3510" i="4" a="1"/>
  <c r="E3527" i="4" a="1"/>
  <c r="F3527" i="4" a="1"/>
  <c r="E3538" i="4" a="1"/>
  <c r="F3538" i="4" a="1"/>
  <c r="E3539" i="4" a="1"/>
  <c r="F3539" i="4" a="1"/>
  <c r="E3540" i="4" a="1"/>
  <c r="F3540" i="4" a="1"/>
  <c r="E3541" i="4" a="1"/>
  <c r="F3541" i="4" a="1"/>
  <c r="E3547" i="4" a="1"/>
  <c r="F3547" i="4" a="1"/>
  <c r="E3553" i="4" a="1"/>
  <c r="F3553" i="4" a="1"/>
  <c r="E3558" i="4" a="1"/>
  <c r="F3558" i="4" a="1"/>
  <c r="E3560" i="4" a="1"/>
  <c r="F3560" i="4" a="1"/>
  <c r="E3563" i="4" a="1"/>
  <c r="F3563" i="4" a="1"/>
  <c r="E3565" i="4" a="1"/>
  <c r="F3565" i="4" a="1"/>
  <c r="E3576" i="4" a="1"/>
  <c r="F3576" i="4" a="1"/>
  <c r="E3580" i="4" a="1"/>
  <c r="F3580" i="4" a="1"/>
  <c r="E3582" i="4" a="1"/>
  <c r="F3582" i="4" a="1"/>
  <c r="E3584" i="4" a="1"/>
  <c r="F3584" i="4" a="1"/>
  <c r="E3585" i="4" a="1"/>
  <c r="F3585" i="4" a="1"/>
  <c r="E3587" i="4" a="1"/>
  <c r="F3587" i="4" a="1"/>
  <c r="E3593" i="4" a="1"/>
  <c r="F3593" i="4" a="1"/>
  <c r="E5995" i="4" a="1"/>
  <c r="F5997" i="4" a="1"/>
  <c r="E5998" i="4" a="1"/>
  <c r="F5998" i="4" a="1"/>
  <c r="E5661" i="4" a="1"/>
  <c r="F5661" i="4" a="1"/>
  <c r="D1343" i="4"/>
  <c r="D1352" i="4"/>
  <c r="D1356" i="4"/>
  <c r="D1361" i="4"/>
  <c r="D1362" i="4"/>
  <c r="D1363" i="4"/>
  <c r="D1372" i="4"/>
  <c r="D1403" i="4"/>
  <c r="D1340" i="4"/>
  <c r="D1346" i="4"/>
  <c r="D1349" i="4"/>
  <c r="D1357" i="4"/>
  <c r="D1364" i="4"/>
  <c r="D1367" i="4"/>
  <c r="D1377" i="4"/>
  <c r="D4561" i="4"/>
  <c r="D3537" i="4"/>
  <c r="D3540" i="4"/>
  <c r="D3553" i="4"/>
  <c r="D3538" i="4"/>
  <c r="D3561" i="4"/>
  <c r="D1399" i="4"/>
  <c r="D1407" i="4"/>
  <c r="D1422" i="4"/>
  <c r="D1424" i="4"/>
  <c r="D2674" i="4"/>
  <c r="D4466" i="4"/>
  <c r="D4482" i="4"/>
  <c r="D4486" i="4"/>
  <c r="D4490" i="4"/>
  <c r="D4492" i="4"/>
  <c r="D4506" i="4"/>
  <c r="D4508" i="4"/>
  <c r="D4528" i="4"/>
  <c r="D4537" i="4"/>
  <c r="D4550" i="4"/>
  <c r="D4477" i="4"/>
  <c r="D644" i="4"/>
  <c r="D830" i="4"/>
  <c r="D831" i="4"/>
  <c r="D362" i="4"/>
  <c r="D370" i="4"/>
  <c r="D386" i="4"/>
  <c r="D388" i="4"/>
  <c r="D642" i="4"/>
  <c r="D691" i="4"/>
  <c r="D719" i="4"/>
  <c r="D733" i="4"/>
  <c r="D746" i="4"/>
  <c r="D751" i="4"/>
  <c r="D764" i="4"/>
  <c r="D799" i="4"/>
  <c r="D800" i="4"/>
  <c r="D821" i="4"/>
  <c r="D841" i="4"/>
  <c r="D847" i="4"/>
  <c r="D849" i="4"/>
  <c r="D4271" i="4"/>
  <c r="D4273" i="4"/>
  <c r="D4369" i="4"/>
  <c r="D4370" i="4"/>
  <c r="D4378" i="4"/>
  <c r="D4381" i="4"/>
  <c r="D4395" i="4"/>
  <c r="D4798" i="4"/>
  <c r="D4801" i="4"/>
  <c r="D2047" i="4"/>
  <c r="D2054" i="4"/>
  <c r="D2061" i="4"/>
  <c r="E2288" i="4" a="1"/>
  <c r="F2288" i="4" a="1"/>
  <c r="D4355" i="4"/>
  <c r="D4379" i="4"/>
  <c r="D4385" i="4"/>
  <c r="D4403" i="4"/>
  <c r="D4785" i="4"/>
  <c r="D4792" i="4"/>
  <c r="D4797" i="4"/>
  <c r="D381" i="4"/>
  <c r="D389" i="4"/>
  <c r="D394" i="4"/>
  <c r="D643" i="4"/>
  <c r="D645" i="4"/>
  <c r="D656" i="4"/>
  <c r="D744" i="4"/>
  <c r="D767" i="4"/>
  <c r="D4125" i="4"/>
  <c r="D4141" i="4"/>
  <c r="D4149" i="4"/>
  <c r="D4151" i="4"/>
  <c r="D4154" i="4"/>
  <c r="D4162" i="4"/>
  <c r="E5244" i="4" a="1"/>
  <c r="F5249" i="4" a="1"/>
  <c r="E5255" i="4" a="1"/>
  <c r="E5267" i="4" a="1"/>
  <c r="E5299" i="4" a="1"/>
  <c r="D769" i="4"/>
  <c r="D822" i="4"/>
  <c r="D257" i="4"/>
  <c r="D263" i="4"/>
  <c r="D265" i="4"/>
  <c r="D361" i="4"/>
  <c r="D366" i="4"/>
  <c r="D703" i="4"/>
  <c r="D798" i="4"/>
  <c r="D4252" i="4"/>
  <c r="D682" i="4"/>
  <c r="D4196" i="4"/>
  <c r="D4214" i="4"/>
  <c r="D4129" i="4"/>
  <c r="D4203" i="4"/>
  <c r="D4233" i="4"/>
  <c r="D4237" i="4"/>
  <c r="D2040" i="4"/>
  <c r="D2731" i="4"/>
  <c r="D2725" i="4"/>
  <c r="D2727" i="4"/>
  <c r="D2729" i="4"/>
  <c r="D3035" i="4"/>
  <c r="D3038" i="4"/>
  <c r="D3044" i="4"/>
  <c r="D3048" i="4"/>
  <c r="D3068" i="4"/>
  <c r="D3080" i="4"/>
  <c r="D3085" i="4"/>
  <c r="D3091" i="4"/>
  <c r="D3113" i="4"/>
  <c r="D3140" i="4"/>
  <c r="D4119" i="4"/>
  <c r="D4130" i="4"/>
  <c r="D4136" i="4"/>
  <c r="D4199" i="4"/>
  <c r="D4205" i="4"/>
  <c r="D4218" i="4"/>
  <c r="D4224" i="4"/>
  <c r="D433" i="4"/>
  <c r="F5255" i="4" a="1"/>
  <c r="F5274" i="4" a="1"/>
  <c r="F5290" i="4" a="1"/>
  <c r="F5307" i="4" a="1"/>
  <c r="D3729" i="4"/>
  <c r="D4064" i="4"/>
  <c r="D4079" i="4"/>
  <c r="D4091" i="4"/>
  <c r="D3168" i="4"/>
  <c r="D3171" i="4"/>
  <c r="D3180" i="4"/>
  <c r="D3187" i="4"/>
  <c r="D3195" i="4"/>
  <c r="D3197" i="4"/>
  <c r="D3202" i="4"/>
  <c r="D3224" i="4"/>
  <c r="D3232" i="4"/>
  <c r="D3237" i="4"/>
  <c r="D3266" i="4"/>
  <c r="D3279" i="4"/>
  <c r="D3285" i="4"/>
  <c r="D3286" i="4"/>
  <c r="D3291" i="4"/>
  <c r="D3293" i="4"/>
  <c r="D3294" i="4"/>
  <c r="D3297" i="4"/>
  <c r="D3301" i="4"/>
  <c r="D3304" i="4"/>
  <c r="D3311" i="4"/>
  <c r="D3314" i="4"/>
  <c r="D3322" i="4"/>
  <c r="D3323" i="4"/>
  <c r="D3325" i="4"/>
  <c r="D3330" i="4"/>
  <c r="D3336" i="4"/>
  <c r="D4067" i="4"/>
  <c r="D4093" i="4"/>
  <c r="D3192" i="4"/>
  <c r="D3222" i="4"/>
  <c r="D3223" i="4"/>
  <c r="D3240" i="4"/>
  <c r="D3242" i="4"/>
  <c r="D3260" i="4"/>
  <c r="D3267" i="4"/>
  <c r="D3274" i="4"/>
  <c r="D441" i="4"/>
  <c r="D4009" i="4"/>
  <c r="E212" i="4" a="1"/>
  <c r="F212" i="4" a="1"/>
  <c r="E214" i="4" a="1"/>
  <c r="F214" i="4" a="1"/>
  <c r="E219" i="4" a="1"/>
  <c r="F219" i="4" a="1"/>
  <c r="E233" i="4" a="1"/>
  <c r="F233" i="4" a="1"/>
  <c r="E238" i="4" a="1"/>
  <c r="F238" i="4" a="1"/>
  <c r="E248" i="4" a="1"/>
  <c r="F248" i="4" a="1"/>
  <c r="E254" i="4" a="1"/>
  <c r="F254" i="4" a="1"/>
  <c r="E259" i="4" a="1"/>
  <c r="F259" i="4" a="1"/>
  <c r="E260" i="4" a="1"/>
  <c r="F260" i="4" a="1"/>
  <c r="E261" i="4" a="1"/>
  <c r="F261" i="4" a="1"/>
  <c r="E262" i="4" a="1"/>
  <c r="F262" i="4" a="1"/>
  <c r="E264" i="4" a="1"/>
  <c r="F264" i="4" a="1"/>
  <c r="E279" i="4" a="1"/>
  <c r="F279" i="4" a="1"/>
  <c r="E283" i="4" a="1"/>
  <c r="F283" i="4" a="1"/>
  <c r="E284" i="4" a="1"/>
  <c r="F284" i="4" a="1"/>
  <c r="E352" i="4" a="1"/>
  <c r="F352" i="4" a="1"/>
  <c r="E355" i="4" a="1"/>
  <c r="F355" i="4" a="1"/>
  <c r="E362" i="4" a="1"/>
  <c r="F362" i="4" a="1"/>
  <c r="E363" i="4" a="1"/>
  <c r="F363" i="4" a="1"/>
  <c r="E375" i="4" a="1"/>
  <c r="F375" i="4" a="1"/>
  <c r="E377" i="4" a="1"/>
  <c r="F377" i="4" a="1"/>
  <c r="E378" i="4" a="1"/>
  <c r="F378" i="4" a="1"/>
  <c r="E380" i="4" a="1"/>
  <c r="F380" i="4" a="1"/>
  <c r="E385" i="4" a="1"/>
  <c r="F385" i="4" a="1"/>
  <c r="E391" i="4" a="1"/>
  <c r="F391" i="4" a="1"/>
  <c r="E401" i="4" a="1"/>
  <c r="F401" i="4" a="1"/>
  <c r="D503" i="4"/>
  <c r="E550" i="4" a="1"/>
  <c r="F550" i="4" a="1"/>
  <c r="E762" i="4" a="1"/>
  <c r="F762" i="4" a="1"/>
  <c r="D1460" i="4"/>
  <c r="D486" i="4"/>
  <c r="E5236" i="4" a="1"/>
  <c r="F5238" i="4" a="1"/>
  <c r="E5239" i="4" a="1"/>
  <c r="F5244" i="4" a="1"/>
  <c r="E5249" i="4" a="1"/>
  <c r="E5250" i="4" a="1"/>
  <c r="E5264" i="4" a="1"/>
  <c r="F5267" i="4" a="1"/>
  <c r="E5290" i="4" a="1"/>
  <c r="F5299" i="4" a="1"/>
  <c r="F5310" i="4" a="1"/>
  <c r="E1282" i="4" a="1"/>
  <c r="F1282" i="4" a="1"/>
  <c r="E1311" i="4" a="1"/>
  <c r="F1311" i="4" a="1"/>
  <c r="E1323" i="4" a="1"/>
  <c r="F1323" i="4" a="1"/>
  <c r="E1335" i="4" a="1"/>
  <c r="F1335" i="4" a="1"/>
  <c r="E1339" i="4" a="1"/>
  <c r="F1339" i="4" a="1"/>
  <c r="E1340" i="4" a="1"/>
  <c r="F1340" i="4" a="1"/>
  <c r="E1346" i="4" a="1"/>
  <c r="F1346" i="4" a="1"/>
  <c r="E1348" i="4" a="1"/>
  <c r="F1348" i="4" a="1"/>
  <c r="E1349" i="4" a="1"/>
  <c r="F1349" i="4" a="1"/>
  <c r="E1350" i="4" a="1"/>
  <c r="F1350" i="4" a="1"/>
  <c r="E1351" i="4" a="1"/>
  <c r="F1351" i="4" a="1"/>
  <c r="E1353" i="4" a="1"/>
  <c r="F1353" i="4" a="1"/>
  <c r="E1355" i="4" a="1"/>
  <c r="F1355" i="4" a="1"/>
  <c r="E1357" i="4" a="1"/>
  <c r="F1357" i="4" a="1"/>
  <c r="E1359" i="4" a="1"/>
  <c r="F1359" i="4" a="1"/>
  <c r="E1360" i="4" a="1"/>
  <c r="F1360" i="4" a="1"/>
  <c r="E1367" i="4" a="1"/>
  <c r="F1367" i="4" a="1"/>
  <c r="E1373" i="4" a="1"/>
  <c r="F1373" i="4" a="1"/>
  <c r="E1380" i="4" a="1"/>
  <c r="F1380" i="4" a="1"/>
  <c r="E1385" i="4" a="1"/>
  <c r="F1385" i="4" a="1"/>
  <c r="E1386" i="4" a="1"/>
  <c r="F1386" i="4" a="1"/>
  <c r="E1388" i="4" a="1"/>
  <c r="F1388" i="4" a="1"/>
  <c r="E1389" i="4" a="1"/>
  <c r="F1389" i="4" a="1"/>
  <c r="E1390" i="4" a="1"/>
  <c r="F1390" i="4" a="1"/>
  <c r="E1391" i="4" a="1"/>
  <c r="F1391" i="4" a="1"/>
  <c r="E1392" i="4" a="1"/>
  <c r="F1392" i="4" a="1"/>
  <c r="E1393" i="4" a="1"/>
  <c r="F1393" i="4" a="1"/>
  <c r="E1396" i="4" a="1"/>
  <c r="F1396" i="4" a="1"/>
  <c r="E1403" i="4" a="1"/>
  <c r="F1403" i="4" a="1"/>
  <c r="E1404" i="4" a="1"/>
  <c r="F1404" i="4" a="1"/>
  <c r="E1405" i="4" a="1"/>
  <c r="F1405" i="4" a="1"/>
  <c r="E1407" i="4" a="1"/>
  <c r="F1407" i="4" a="1"/>
  <c r="E1409" i="4" a="1"/>
  <c r="F1409" i="4" a="1"/>
  <c r="E1410" i="4" a="1"/>
  <c r="F1410" i="4" a="1"/>
  <c r="E1411" i="4" a="1"/>
  <c r="F1411" i="4" a="1"/>
  <c r="E1414" i="4" a="1"/>
  <c r="F1414" i="4" a="1"/>
  <c r="E1417" i="4" a="1"/>
  <c r="F1417" i="4" a="1"/>
  <c r="E1418" i="4" a="1"/>
  <c r="F1418" i="4" a="1"/>
  <c r="E1420" i="4" a="1"/>
  <c r="F1420" i="4" a="1"/>
  <c r="E1421" i="4" a="1"/>
  <c r="F1421" i="4" a="1"/>
  <c r="E1422" i="4" a="1"/>
  <c r="F1422" i="4" a="1"/>
  <c r="E1425" i="4" a="1"/>
  <c r="F1425" i="4" a="1"/>
  <c r="E1429" i="4" a="1"/>
  <c r="F1429" i="4" a="1"/>
  <c r="E1430" i="4" a="1"/>
  <c r="F1430" i="4" a="1"/>
  <c r="E1431" i="4" a="1"/>
  <c r="F1431" i="4" a="1"/>
  <c r="E1432" i="4" a="1"/>
  <c r="F1432" i="4" a="1"/>
  <c r="E1434" i="4" a="1"/>
  <c r="F1434" i="4" a="1"/>
  <c r="E1435" i="4" a="1"/>
  <c r="F1435" i="4" a="1"/>
  <c r="E1436" i="4" a="1"/>
  <c r="F1436" i="4" a="1"/>
  <c r="E1437" i="4" a="1"/>
  <c r="F1437" i="4" a="1"/>
  <c r="D1456" i="4"/>
  <c r="E1457" i="4" a="1"/>
  <c r="F1457" i="4" a="1"/>
  <c r="D1459" i="4"/>
  <c r="D1469" i="4"/>
  <c r="F1482" i="4" a="1"/>
  <c r="F1917" i="4" a="1"/>
  <c r="D3987" i="4"/>
  <c r="D4005" i="4"/>
  <c r="E1844" i="4" a="1"/>
  <c r="F1844" i="4" a="1"/>
  <c r="F3423" i="4" a="1"/>
  <c r="E2038" i="4" a="1"/>
  <c r="F2038" i="4" a="1"/>
  <c r="E2054" i="4" a="1"/>
  <c r="F2054" i="4" a="1"/>
  <c r="E2058" i="4" a="1"/>
  <c r="F2058" i="4" a="1"/>
  <c r="F5236" i="4" a="1"/>
  <c r="E5238" i="4" a="1"/>
  <c r="F5239" i="4" a="1"/>
  <c r="F5250" i="4" a="1"/>
  <c r="F5264" i="4" a="1"/>
  <c r="E5274" i="4" a="1"/>
  <c r="E5307" i="4" a="1"/>
  <c r="E5310" i="4" a="1"/>
  <c r="F3414" i="4" a="1"/>
  <c r="E3491" i="4" a="1"/>
  <c r="F3492" i="4" a="1"/>
  <c r="E3495" i="4" a="1"/>
  <c r="F3496" i="4" a="1"/>
  <c r="D3903" i="4"/>
  <c r="D3908" i="4"/>
  <c r="D3914" i="4"/>
  <c r="D3919" i="4"/>
  <c r="D3933" i="4"/>
  <c r="D3964" i="4"/>
  <c r="D3981" i="4"/>
  <c r="D4004" i="4"/>
  <c r="E2587" i="4" a="1"/>
  <c r="F2587" i="4" a="1"/>
  <c r="E2632" i="4" a="1"/>
  <c r="F2632" i="4" a="1"/>
  <c r="E2636" i="4" a="1"/>
  <c r="F2636" i="4" a="1"/>
  <c r="E2653" i="4" a="1"/>
  <c r="F2653" i="4" a="1"/>
  <c r="E2834" i="4" a="1"/>
  <c r="F2834" i="4" a="1"/>
  <c r="E2838" i="4" a="1"/>
  <c r="F2838" i="4" a="1"/>
  <c r="E2850" i="4" a="1"/>
  <c r="F2850" i="4" a="1"/>
  <c r="E2865" i="4" a="1"/>
  <c r="F2865" i="4" a="1"/>
  <c r="E2867" i="4" a="1"/>
  <c r="F2867" i="4" a="1"/>
  <c r="E2874" i="4" a="1"/>
  <c r="F2874" i="4" a="1"/>
  <c r="E2991" i="4" a="1"/>
  <c r="F2991" i="4" a="1"/>
  <c r="E3492" i="4" a="1"/>
  <c r="F3495" i="4" a="1"/>
  <c r="D482" i="4"/>
  <c r="D488" i="4"/>
  <c r="D495" i="4"/>
  <c r="E3694" i="4" a="1"/>
  <c r="F3694" i="4" a="1"/>
  <c r="E3695" i="4" a="1"/>
  <c r="F3695" i="4" a="1"/>
  <c r="E3696" i="4" a="1"/>
  <c r="F3696" i="4" a="1"/>
  <c r="E3697" i="4" a="1"/>
  <c r="F3697" i="4" a="1"/>
  <c r="E3699" i="4" a="1"/>
  <c r="F3699" i="4" a="1"/>
  <c r="E3700" i="4" a="1"/>
  <c r="F3700" i="4" a="1"/>
  <c r="E3701" i="4" a="1"/>
  <c r="F3701" i="4" a="1"/>
  <c r="E3702" i="4" a="1"/>
  <c r="F3702" i="4" a="1"/>
  <c r="E3704" i="4" a="1"/>
  <c r="F3704" i="4" a="1"/>
  <c r="E3705" i="4" a="1"/>
  <c r="F3705" i="4" a="1"/>
  <c r="E3706" i="4" a="1"/>
  <c r="F3706" i="4" a="1"/>
  <c r="E3708" i="4" a="1"/>
  <c r="F3708" i="4" a="1"/>
  <c r="E3709" i="4" a="1"/>
  <c r="F3709" i="4" a="1"/>
  <c r="E3711" i="4" a="1"/>
  <c r="F3711" i="4" a="1"/>
  <c r="E3712" i="4" a="1"/>
  <c r="F3712" i="4" a="1"/>
  <c r="E3713" i="4" a="1"/>
  <c r="F3713" i="4" a="1"/>
  <c r="E3714" i="4" a="1"/>
  <c r="F3714" i="4" a="1"/>
  <c r="E3716" i="4" a="1"/>
  <c r="F3716" i="4" a="1"/>
  <c r="E3717" i="4" a="1"/>
  <c r="F3717" i="4" a="1"/>
  <c r="E3721" i="4" a="1"/>
  <c r="F3721" i="4" a="1"/>
  <c r="E3726" i="4" a="1"/>
  <c r="F3726" i="4" a="1"/>
  <c r="E3727" i="4" a="1"/>
  <c r="F3727" i="4" a="1"/>
  <c r="E3728" i="4" a="1"/>
  <c r="F3728" i="4" a="1"/>
  <c r="E3730" i="4" a="1"/>
  <c r="F3730" i="4" a="1"/>
  <c r="E3731" i="4" a="1"/>
  <c r="F3731" i="4" a="1"/>
  <c r="E3732" i="4" a="1"/>
  <c r="F3732" i="4" a="1"/>
  <c r="E3734" i="4" a="1"/>
  <c r="F3734" i="4" a="1"/>
  <c r="E3743" i="4" a="1"/>
  <c r="F3743" i="4" a="1"/>
  <c r="E3744" i="4" a="1"/>
  <c r="F3744" i="4" a="1"/>
  <c r="E3748" i="4" a="1"/>
  <c r="F3748" i="4" a="1"/>
  <c r="E3752" i="4" a="1"/>
  <c r="F3752" i="4" a="1"/>
  <c r="E3761" i="4" a="1"/>
  <c r="F3761" i="4" a="1"/>
  <c r="E3762" i="4" a="1"/>
  <c r="F3762" i="4" a="1"/>
  <c r="E3769" i="4" a="1"/>
  <c r="F3769" i="4" a="1"/>
  <c r="E3771" i="4" a="1"/>
  <c r="F3771" i="4" a="1"/>
  <c r="E3773" i="4" a="1"/>
  <c r="F3773" i="4" a="1"/>
  <c r="E3777" i="4" a="1"/>
  <c r="F3777" i="4" a="1"/>
  <c r="E3797" i="4" a="1"/>
  <c r="F3797" i="4" a="1"/>
  <c r="E3801" i="4" a="1"/>
  <c r="F3801" i="4" a="1"/>
  <c r="E3804" i="4" a="1"/>
  <c r="F3804" i="4" a="1"/>
  <c r="F3852" i="4" a="1"/>
  <c r="F3881" i="4" a="1"/>
  <c r="E3882" i="4" a="1"/>
  <c r="E3888" i="4" a="1"/>
  <c r="E3889" i="4" a="1"/>
  <c r="E3890" i="4" a="1"/>
  <c r="F3909" i="4" a="1"/>
  <c r="E4008" i="4" a="1"/>
  <c r="F4008" i="4" a="1"/>
  <c r="E4010" i="4" a="1"/>
  <c r="F4010" i="4" a="1"/>
  <c r="E4031" i="4" a="1"/>
  <c r="F4031" i="4" a="1"/>
  <c r="E4036" i="4" a="1"/>
  <c r="F4036" i="4" a="1"/>
  <c r="E4044" i="4" a="1"/>
  <c r="F4044" i="4" a="1"/>
  <c r="E4045" i="4" a="1"/>
  <c r="F4045" i="4" a="1"/>
  <c r="E4046" i="4" a="1"/>
  <c r="F4046" i="4" a="1"/>
  <c r="E4050" i="4" a="1"/>
  <c r="F4050" i="4" a="1"/>
  <c r="E4052" i="4" a="1"/>
  <c r="F4052" i="4" a="1"/>
  <c r="E4054" i="4" a="1"/>
  <c r="F4054" i="4" a="1"/>
  <c r="E4057" i="4" a="1"/>
  <c r="F4057" i="4" a="1"/>
  <c r="E4058" i="4" a="1"/>
  <c r="F4058" i="4" a="1"/>
  <c r="E4059" i="4" a="1"/>
  <c r="F4059" i="4" a="1"/>
  <c r="E4062" i="4" a="1"/>
  <c r="F4062" i="4" a="1"/>
  <c r="E4072" i="4" a="1"/>
  <c r="F4072" i="4" a="1"/>
  <c r="E4083" i="4" a="1"/>
  <c r="F4083" i="4" a="1"/>
  <c r="E4433" i="4" a="1"/>
  <c r="F4433" i="4" a="1"/>
  <c r="E4435" i="4" a="1"/>
  <c r="F4435" i="4" a="1"/>
  <c r="E4443" i="4" a="1"/>
  <c r="F4443" i="4" a="1"/>
  <c r="E4446" i="4" a="1"/>
  <c r="F4446" i="4" a="1"/>
  <c r="E4459" i="4" a="1"/>
  <c r="F4459" i="4" a="1"/>
  <c r="E4460" i="4" a="1"/>
  <c r="F4460" i="4" a="1"/>
  <c r="E4461" i="4" a="1"/>
  <c r="F4461" i="4" a="1"/>
  <c r="E4463" i="4" a="1"/>
  <c r="F4463" i="4" a="1"/>
  <c r="E4465" i="4" a="1"/>
  <c r="F4465" i="4" a="1"/>
  <c r="E4480" i="4" a="1"/>
  <c r="F4480" i="4" a="1"/>
  <c r="E4487" i="4" a="1"/>
  <c r="F4487" i="4" a="1"/>
  <c r="E4493" i="4" a="1"/>
  <c r="F4493" i="4" a="1"/>
  <c r="E4495" i="4" a="1"/>
  <c r="F4495" i="4" a="1"/>
  <c r="E4497" i="4" a="1"/>
  <c r="F4497" i="4" a="1"/>
  <c r="E4498" i="4" a="1"/>
  <c r="F4498" i="4" a="1"/>
  <c r="E4507" i="4" a="1"/>
  <c r="F4507" i="4" a="1"/>
  <c r="E4514" i="4" a="1"/>
  <c r="F4514" i="4" a="1"/>
  <c r="E4515" i="4" a="1"/>
  <c r="F4515" i="4" a="1"/>
  <c r="E4517" i="4" a="1"/>
  <c r="F4517" i="4" a="1"/>
  <c r="E4520" i="4" a="1"/>
  <c r="F4520" i="4" a="1"/>
  <c r="E4523" i="4" a="1"/>
  <c r="F4523" i="4" a="1"/>
  <c r="E4524" i="4" a="1"/>
  <c r="F4524" i="4" a="1"/>
  <c r="E4525" i="4" a="1"/>
  <c r="F4525" i="4" a="1"/>
  <c r="E4526" i="4" a="1"/>
  <c r="F4526" i="4" a="1"/>
  <c r="E4527" i="4" a="1"/>
  <c r="F4527" i="4" a="1"/>
  <c r="E4528" i="4" a="1"/>
  <c r="F4528" i="4" a="1"/>
  <c r="E4530" i="4" a="1"/>
  <c r="F4530" i="4" a="1"/>
  <c r="E4532" i="4" a="1"/>
  <c r="F4532" i="4" a="1"/>
  <c r="E4533" i="4" a="1"/>
  <c r="F4533" i="4" a="1"/>
  <c r="E4534" i="4" a="1"/>
  <c r="F4534" i="4" a="1"/>
  <c r="E4541" i="4" a="1"/>
  <c r="F4541" i="4" a="1"/>
  <c r="E4543" i="4" a="1"/>
  <c r="F4543" i="4" a="1"/>
  <c r="E4547" i="4" a="1"/>
  <c r="F4547" i="4" a="1"/>
  <c r="E4553" i="4" a="1"/>
  <c r="F4553" i="4" a="1"/>
  <c r="E4555" i="4" a="1"/>
  <c r="F4555" i="4" a="1"/>
  <c r="E4559" i="4" a="1"/>
  <c r="F4559" i="4" a="1"/>
  <c r="E4562" i="4" a="1"/>
  <c r="F4562" i="4" a="1"/>
  <c r="E4565" i="4" a="1"/>
  <c r="F4565" i="4" a="1"/>
  <c r="E4574" i="4" a="1"/>
  <c r="F4574" i="4" a="1"/>
  <c r="E4600" i="4" a="1"/>
  <c r="F4600" i="4" a="1"/>
  <c r="E4704" i="4" a="1"/>
  <c r="F4704" i="4" a="1"/>
  <c r="E4706" i="4" a="1"/>
  <c r="F4706" i="4" a="1"/>
  <c r="E4749" i="4" a="1"/>
  <c r="F4749" i="4" a="1"/>
  <c r="E4756" i="4" a="1"/>
  <c r="F4756" i="4" a="1"/>
  <c r="E4769" i="4" a="1"/>
  <c r="F4769" i="4" a="1"/>
  <c r="E4782" i="4" a="1"/>
  <c r="F4782" i="4" a="1"/>
  <c r="E4789" i="4" a="1"/>
  <c r="F4789" i="4" a="1"/>
  <c r="E4791" i="4" a="1"/>
  <c r="F4791" i="4" a="1"/>
  <c r="E4792" i="4" a="1"/>
  <c r="F4792" i="4" a="1"/>
  <c r="E4794" i="4" a="1"/>
  <c r="F4794" i="4" a="1"/>
  <c r="E4799" i="4" a="1"/>
  <c r="F4799" i="4" a="1"/>
  <c r="E4801" i="4" a="1"/>
  <c r="F4801" i="4" a="1"/>
  <c r="E4802" i="4" a="1"/>
  <c r="F4802" i="4" a="1"/>
  <c r="E4842" i="4" a="1"/>
  <c r="F4842" i="4" a="1"/>
  <c r="E4920" i="4" a="1"/>
  <c r="F4920" i="4" a="1"/>
  <c r="E4933" i="4" a="1"/>
  <c r="F4933" i="4" a="1"/>
  <c r="E5999" i="4" a="1"/>
  <c r="F5999" i="4" a="1"/>
  <c r="E5649" i="4" a="1"/>
  <c r="F5649" i="4" a="1"/>
  <c r="E5691" i="4" a="1"/>
  <c r="F5691" i="4" a="1"/>
  <c r="E5991" i="4" a="1"/>
  <c r="F5991" i="4" a="1"/>
  <c r="E5992" i="4" a="1"/>
  <c r="F5992" i="4" a="1"/>
  <c r="E5993" i="4" a="1"/>
  <c r="F5993" i="4" a="1"/>
  <c r="E5996" i="4" a="1"/>
  <c r="F5996" i="4" a="1"/>
  <c r="D735" i="4"/>
  <c r="D749" i="4"/>
  <c r="D754" i="4"/>
  <c r="D824" i="4"/>
  <c r="D771" i="4"/>
  <c r="D812" i="4"/>
  <c r="D837" i="4"/>
  <c r="D384" i="4"/>
  <c r="D385" i="4"/>
  <c r="D397" i="4"/>
  <c r="D3509" i="4"/>
  <c r="D3510" i="4"/>
  <c r="D3511" i="4"/>
  <c r="D3512" i="4"/>
  <c r="D3517" i="4"/>
  <c r="D3522" i="4"/>
  <c r="D4254" i="4"/>
  <c r="D4284" i="4"/>
  <c r="D4293" i="4"/>
  <c r="D4294" i="4"/>
  <c r="D4297" i="4"/>
  <c r="D4320" i="4"/>
  <c r="D4347" i="4"/>
  <c r="D3515" i="4"/>
  <c r="D3534" i="4"/>
  <c r="D723" i="4"/>
  <c r="D763" i="4"/>
  <c r="D848" i="4"/>
  <c r="D850" i="4"/>
  <c r="D2037" i="4"/>
  <c r="D2064" i="4"/>
  <c r="D2068" i="4"/>
  <c r="D2073" i="4"/>
  <c r="D2083" i="4"/>
  <c r="D2093" i="4"/>
  <c r="D2108" i="4"/>
  <c r="D2120" i="4"/>
  <c r="D2122" i="4"/>
  <c r="D2136" i="4"/>
  <c r="D2143" i="4"/>
  <c r="D2172" i="4"/>
  <c r="D2177" i="4"/>
  <c r="D2183" i="4"/>
  <c r="D2186" i="4"/>
  <c r="D1957" i="4"/>
  <c r="D280" i="4"/>
  <c r="D287" i="4"/>
  <c r="D291" i="4"/>
  <c r="D300" i="4"/>
  <c r="D305" i="4"/>
  <c r="D307" i="4"/>
  <c r="D311" i="4"/>
  <c r="D314" i="4"/>
  <c r="D316" i="4"/>
  <c r="D320" i="4"/>
  <c r="D321" i="4"/>
  <c r="D330" i="4"/>
  <c r="D339" i="4"/>
  <c r="D340" i="4"/>
  <c r="D342" i="4"/>
  <c r="D2055" i="4"/>
  <c r="D2076" i="4"/>
  <c r="D2090" i="4"/>
  <c r="D2103" i="4"/>
  <c r="D2126" i="4"/>
  <c r="D2170" i="4"/>
  <c r="D2181" i="4"/>
  <c r="D2200" i="4"/>
  <c r="D1491" i="4"/>
  <c r="D1955" i="4"/>
  <c r="D4170" i="4"/>
  <c r="D4184" i="4"/>
  <c r="D4192" i="4"/>
  <c r="D4200" i="4"/>
  <c r="D4202" i="4"/>
  <c r="D4209" i="4"/>
  <c r="D4211" i="4"/>
  <c r="D4213" i="4"/>
  <c r="D4220" i="4"/>
  <c r="D4225" i="4"/>
  <c r="D2420" i="4"/>
  <c r="D2422" i="4"/>
  <c r="D2432" i="4"/>
  <c r="D2793" i="4"/>
  <c r="D2801" i="4"/>
  <c r="D761" i="4"/>
  <c r="D772" i="4"/>
  <c r="D791" i="4"/>
  <c r="D2895" i="4"/>
  <c r="D2804" i="4"/>
  <c r="D2832" i="4"/>
  <c r="D2847" i="4"/>
  <c r="D2860" i="4"/>
  <c r="D3246" i="4"/>
  <c r="D3248" i="4"/>
  <c r="D3278" i="4"/>
  <c r="D3312" i="4"/>
  <c r="D3313" i="4"/>
  <c r="D3315" i="4"/>
  <c r="D3316" i="4"/>
  <c r="D3317" i="4"/>
  <c r="D3321" i="4"/>
  <c r="D3327" i="4"/>
  <c r="D3340" i="4"/>
  <c r="D2421" i="4"/>
  <c r="D2423" i="4"/>
  <c r="D2759" i="4"/>
  <c r="D2771" i="4"/>
  <c r="D2774" i="4"/>
  <c r="D2792" i="4"/>
  <c r="D2805" i="4"/>
  <c r="D1466" i="4"/>
  <c r="D1917" i="4"/>
  <c r="D1940" i="4"/>
  <c r="D1945" i="4"/>
  <c r="D1947" i="4"/>
  <c r="D1958" i="4"/>
  <c r="D3920" i="4"/>
  <c r="D3720" i="4"/>
  <c r="D3765" i="4"/>
  <c r="D3778" i="4"/>
  <c r="D3789" i="4"/>
  <c r="D3790" i="4"/>
  <c r="D2854" i="4"/>
  <c r="D3717" i="4"/>
  <c r="D3735" i="4"/>
  <c r="D3746" i="4"/>
  <c r="D3754" i="4"/>
  <c r="D3759" i="4"/>
  <c r="D3760" i="4"/>
  <c r="D3766" i="4"/>
  <c r="D3770" i="4"/>
  <c r="D3773" i="4"/>
  <c r="D3781" i="4"/>
  <c r="D3783" i="4"/>
  <c r="D3761" i="4"/>
  <c r="D4589" i="4"/>
  <c r="E627" i="4" a="1"/>
  <c r="F627" i="4" a="1"/>
  <c r="E628" i="4" a="1"/>
  <c r="F628" i="4" a="1"/>
  <c r="E629" i="4" a="1"/>
  <c r="F629" i="4" a="1"/>
  <c r="E632" i="4" a="1"/>
  <c r="F632" i="4" a="1"/>
  <c r="E633" i="4" a="1"/>
  <c r="F633" i="4" a="1"/>
  <c r="E634" i="4" a="1"/>
  <c r="F634" i="4" a="1"/>
  <c r="E635" i="4" a="1"/>
  <c r="F635" i="4" a="1"/>
  <c r="E636" i="4" a="1"/>
  <c r="F636" i="4" a="1"/>
  <c r="E638" i="4" a="1"/>
  <c r="F638" i="4" a="1"/>
  <c r="E641" i="4" a="1"/>
  <c r="F641" i="4" a="1"/>
  <c r="E643" i="4" a="1"/>
  <c r="F643" i="4" a="1"/>
  <c r="E644" i="4" a="1"/>
  <c r="F644" i="4" a="1"/>
  <c r="E645" i="4" a="1"/>
  <c r="F645" i="4" a="1"/>
  <c r="E646" i="4" a="1"/>
  <c r="F646" i="4" a="1"/>
  <c r="E648" i="4" a="1"/>
  <c r="F648" i="4" a="1"/>
  <c r="E651" i="4" a="1"/>
  <c r="F651" i="4" a="1"/>
  <c r="E652" i="4" a="1"/>
  <c r="F652" i="4" a="1"/>
  <c r="E653" i="4" a="1"/>
  <c r="F653" i="4" a="1"/>
  <c r="E656" i="4" a="1"/>
  <c r="F656" i="4" a="1"/>
  <c r="E657" i="4" a="1"/>
  <c r="F657" i="4" a="1"/>
  <c r="E658" i="4" a="1"/>
  <c r="F658" i="4" a="1"/>
  <c r="E665" i="4" a="1"/>
  <c r="F665" i="4" a="1"/>
  <c r="E666" i="4" a="1"/>
  <c r="F666" i="4" a="1"/>
  <c r="E668" i="4" a="1"/>
  <c r="F668" i="4" a="1"/>
  <c r="E669" i="4" a="1"/>
  <c r="F669" i="4" a="1"/>
  <c r="E670" i="4" a="1"/>
  <c r="F670" i="4" a="1"/>
  <c r="E671" i="4" a="1"/>
  <c r="F671" i="4" a="1"/>
  <c r="E672" i="4" a="1"/>
  <c r="F672" i="4" a="1"/>
  <c r="E675" i="4" a="1"/>
  <c r="F675" i="4" a="1"/>
  <c r="E676" i="4" a="1"/>
  <c r="F676" i="4" a="1"/>
  <c r="E677" i="4" a="1"/>
  <c r="F677" i="4" a="1"/>
  <c r="E681" i="4" a="1"/>
  <c r="F681" i="4" a="1"/>
  <c r="E682" i="4" a="1"/>
  <c r="F682" i="4" a="1"/>
  <c r="E683" i="4" a="1"/>
  <c r="F683" i="4" a="1"/>
  <c r="E684" i="4" a="1"/>
  <c r="F684" i="4" a="1"/>
  <c r="E686" i="4" a="1"/>
  <c r="F686" i="4" a="1"/>
  <c r="E687" i="4" a="1"/>
  <c r="F687" i="4" a="1"/>
  <c r="E688" i="4" a="1"/>
  <c r="F688" i="4" a="1"/>
  <c r="E690" i="4" a="1"/>
  <c r="F690" i="4" a="1"/>
  <c r="E692" i="4" a="1"/>
  <c r="F692" i="4" a="1"/>
  <c r="E693" i="4" a="1"/>
  <c r="F693" i="4" a="1"/>
  <c r="E694" i="4" a="1"/>
  <c r="F694" i="4" a="1"/>
  <c r="E695" i="4" a="1"/>
  <c r="F695" i="4" a="1"/>
  <c r="E696" i="4" a="1"/>
  <c r="F696" i="4" a="1"/>
  <c r="E697" i="4" a="1"/>
  <c r="F697" i="4" a="1"/>
  <c r="E698" i="4" a="1"/>
  <c r="F698" i="4" a="1"/>
  <c r="E699" i="4" a="1"/>
  <c r="F699" i="4" a="1"/>
  <c r="E700" i="4" a="1"/>
  <c r="F700" i="4" a="1"/>
  <c r="E701" i="4" a="1"/>
  <c r="F701" i="4" a="1"/>
  <c r="E703" i="4" a="1"/>
  <c r="F703" i="4" a="1"/>
  <c r="E704" i="4" a="1"/>
  <c r="F704" i="4" a="1"/>
  <c r="E705" i="4" a="1"/>
  <c r="F705" i="4" a="1"/>
  <c r="E707" i="4" a="1"/>
  <c r="F707" i="4" a="1"/>
  <c r="E708" i="4" a="1"/>
  <c r="F708" i="4" a="1"/>
  <c r="E709" i="4" a="1"/>
  <c r="F709" i="4" a="1"/>
  <c r="E711" i="4" a="1"/>
  <c r="F711" i="4" a="1"/>
  <c r="E712" i="4" a="1"/>
  <c r="F712" i="4" a="1"/>
  <c r="E714" i="4" a="1"/>
  <c r="F714" i="4" a="1"/>
  <c r="E715" i="4" a="1"/>
  <c r="F715" i="4" a="1"/>
  <c r="E717" i="4" a="1"/>
  <c r="F717" i="4" a="1"/>
  <c r="E719" i="4" a="1"/>
  <c r="F719" i="4" a="1"/>
  <c r="E720" i="4" a="1"/>
  <c r="F720" i="4" a="1"/>
  <c r="E721" i="4" a="1"/>
  <c r="F721" i="4" a="1"/>
  <c r="E725" i="4" a="1"/>
  <c r="F725" i="4" a="1"/>
  <c r="E726" i="4" a="1"/>
  <c r="F726" i="4" a="1"/>
  <c r="E728" i="4" a="1"/>
  <c r="F728" i="4" a="1"/>
  <c r="E730" i="4" a="1"/>
  <c r="F730" i="4" a="1"/>
  <c r="E731" i="4" a="1"/>
  <c r="F731" i="4" a="1"/>
  <c r="E733" i="4" a="1"/>
  <c r="F733" i="4" a="1"/>
  <c r="E734" i="4" a="1"/>
  <c r="F734" i="4" a="1"/>
  <c r="E738" i="4" a="1"/>
  <c r="F738" i="4" a="1"/>
  <c r="E739" i="4" a="1"/>
  <c r="F739" i="4" a="1"/>
  <c r="E740" i="4" a="1"/>
  <c r="F740" i="4" a="1"/>
  <c r="E744" i="4" a="1"/>
  <c r="F744" i="4" a="1"/>
  <c r="E746" i="4" a="1"/>
  <c r="F746" i="4" a="1"/>
  <c r="E748" i="4" a="1"/>
  <c r="F748" i="4" a="1"/>
  <c r="E749" i="4" a="1"/>
  <c r="F749" i="4" a="1"/>
  <c r="E750" i="4" a="1"/>
  <c r="F750" i="4" a="1"/>
  <c r="E753" i="4" a="1"/>
  <c r="F753" i="4" a="1"/>
  <c r="E754" i="4" a="1"/>
  <c r="F754" i="4" a="1"/>
  <c r="E755" i="4" a="1"/>
  <c r="F755" i="4" a="1"/>
  <c r="E756" i="4" a="1"/>
  <c r="F756" i="4" a="1"/>
  <c r="E757" i="4" a="1"/>
  <c r="F757" i="4" a="1"/>
  <c r="E758" i="4" a="1"/>
  <c r="F758" i="4" a="1"/>
  <c r="E759" i="4" a="1"/>
  <c r="F759" i="4" a="1"/>
  <c r="E760" i="4" a="1"/>
  <c r="F760" i="4" a="1"/>
  <c r="E761" i="4" a="1"/>
  <c r="F761" i="4" a="1"/>
  <c r="E763" i="4" a="1"/>
  <c r="F763" i="4" a="1"/>
  <c r="E768" i="4" a="1"/>
  <c r="F768" i="4" a="1"/>
  <c r="E769" i="4" a="1"/>
  <c r="F769" i="4" a="1"/>
  <c r="E770" i="4" a="1"/>
  <c r="F770" i="4" a="1"/>
  <c r="E771" i="4" a="1"/>
  <c r="F771" i="4" a="1"/>
  <c r="E776" i="4" a="1"/>
  <c r="F776" i="4" a="1"/>
  <c r="E779" i="4" a="1"/>
  <c r="F779" i="4" a="1"/>
  <c r="E781" i="4" a="1"/>
  <c r="F781" i="4" a="1"/>
  <c r="E782" i="4" a="1"/>
  <c r="F782" i="4" a="1"/>
  <c r="E783" i="4" a="1"/>
  <c r="F783" i="4" a="1"/>
  <c r="E785" i="4" a="1"/>
  <c r="F785" i="4" a="1"/>
  <c r="E786" i="4" a="1"/>
  <c r="F786" i="4" a="1"/>
  <c r="E788" i="4" a="1"/>
  <c r="F788" i="4" a="1"/>
  <c r="E789" i="4" a="1"/>
  <c r="F789" i="4" a="1"/>
  <c r="E790" i="4" a="1"/>
  <c r="F790" i="4" a="1"/>
  <c r="E791" i="4" a="1"/>
  <c r="F791" i="4" a="1"/>
  <c r="E792" i="4" a="1"/>
  <c r="F792" i="4" a="1"/>
  <c r="E793" i="4" a="1"/>
  <c r="F793" i="4" a="1"/>
  <c r="E795" i="4" a="1"/>
  <c r="F795" i="4" a="1"/>
  <c r="E796" i="4" a="1"/>
  <c r="F796" i="4" a="1"/>
  <c r="E797" i="4" a="1"/>
  <c r="F797" i="4" a="1"/>
  <c r="E799" i="4" a="1"/>
  <c r="F799" i="4" a="1"/>
  <c r="E802" i="4" a="1"/>
  <c r="F802" i="4" a="1"/>
  <c r="E803" i="4" a="1"/>
  <c r="F803" i="4" a="1"/>
  <c r="E804" i="4" a="1"/>
  <c r="F804" i="4" a="1"/>
  <c r="E805" i="4" a="1"/>
  <c r="F805" i="4" a="1"/>
  <c r="E806" i="4" a="1"/>
  <c r="F806" i="4" a="1"/>
  <c r="E809" i="4" a="1"/>
  <c r="F809" i="4" a="1"/>
  <c r="E810" i="4" a="1"/>
  <c r="F810" i="4" a="1"/>
  <c r="E812" i="4" a="1"/>
  <c r="F812" i="4" a="1"/>
  <c r="E813" i="4" a="1"/>
  <c r="F813" i="4" a="1"/>
  <c r="E814" i="4" a="1"/>
  <c r="F814" i="4" a="1"/>
  <c r="E815" i="4" a="1"/>
  <c r="F815" i="4" a="1"/>
  <c r="E816" i="4" a="1"/>
  <c r="F816" i="4" a="1"/>
  <c r="E817" i="4" a="1"/>
  <c r="F817" i="4" a="1"/>
  <c r="E818" i="4" a="1"/>
  <c r="F818" i="4" a="1"/>
  <c r="E819" i="4" a="1"/>
  <c r="F819" i="4" a="1"/>
  <c r="E820" i="4" a="1"/>
  <c r="F820" i="4" a="1"/>
  <c r="E821" i="4" a="1"/>
  <c r="F821" i="4" a="1"/>
  <c r="E822" i="4" a="1"/>
  <c r="F822" i="4" a="1"/>
  <c r="E823" i="4" a="1"/>
  <c r="F823" i="4" a="1"/>
  <c r="E824" i="4" a="1"/>
  <c r="F824" i="4" a="1"/>
  <c r="E825" i="4" a="1"/>
  <c r="F825" i="4" a="1"/>
  <c r="E827" i="4" a="1"/>
  <c r="F827" i="4" a="1"/>
  <c r="E828" i="4" a="1"/>
  <c r="F828" i="4" a="1"/>
  <c r="E829" i="4" a="1"/>
  <c r="F829" i="4" a="1"/>
  <c r="E831" i="4" a="1"/>
  <c r="F831" i="4" a="1"/>
  <c r="E832" i="4" a="1"/>
  <c r="F832" i="4" a="1"/>
  <c r="E833" i="4" a="1"/>
  <c r="F833" i="4" a="1"/>
  <c r="E834" i="4" a="1"/>
  <c r="F834" i="4" a="1"/>
  <c r="E835" i="4" a="1"/>
  <c r="F835" i="4" a="1"/>
  <c r="E836" i="4" a="1"/>
  <c r="F836" i="4" a="1"/>
  <c r="E837" i="4" a="1"/>
  <c r="F837" i="4" a="1"/>
  <c r="E839" i="4" a="1"/>
  <c r="F839" i="4" a="1"/>
  <c r="E840" i="4" a="1"/>
  <c r="F840" i="4" a="1"/>
  <c r="E841" i="4" a="1"/>
  <c r="F841" i="4" a="1"/>
  <c r="E843" i="4" a="1"/>
  <c r="F843" i="4" a="1"/>
  <c r="E844" i="4" a="1"/>
  <c r="F844" i="4" a="1"/>
  <c r="E845" i="4" a="1"/>
  <c r="F845" i="4" a="1"/>
  <c r="E848" i="4" a="1"/>
  <c r="F848" i="4" a="1"/>
  <c r="E850" i="4" a="1"/>
  <c r="F850" i="4" a="1"/>
  <c r="E851" i="4" a="1"/>
  <c r="F851" i="4" a="1"/>
  <c r="E852" i="4" a="1"/>
  <c r="F852" i="4" a="1"/>
  <c r="E853" i="4" a="1"/>
  <c r="F853" i="4" a="1"/>
  <c r="E854" i="4" a="1"/>
  <c r="F854" i="4" a="1"/>
  <c r="E857" i="4" a="1"/>
  <c r="F857" i="4" a="1"/>
  <c r="E865" i="4" a="1"/>
  <c r="F865" i="4" a="1"/>
  <c r="E867" i="4" a="1"/>
  <c r="F867" i="4" a="1"/>
  <c r="E878" i="4" a="1"/>
  <c r="F878" i="4" a="1"/>
  <c r="E888" i="4" a="1"/>
  <c r="F888" i="4" a="1"/>
  <c r="E913" i="4" a="1"/>
  <c r="F913" i="4" a="1"/>
  <c r="E916" i="4" a="1"/>
  <c r="F916" i="4" a="1"/>
  <c r="F1465" i="4" a="1"/>
  <c r="E1473" i="4" a="1"/>
  <c r="F1473" i="4" a="1"/>
  <c r="F1475" i="4" a="1"/>
  <c r="E1476" i="4" a="1"/>
  <c r="F1476" i="4" a="1"/>
  <c r="E1482" i="4" a="1"/>
  <c r="D1922" i="4"/>
  <c r="D1927" i="4"/>
  <c r="E3452" i="4" a="1"/>
  <c r="F3454" i="4" a="1"/>
  <c r="F3464" i="4" a="1"/>
  <c r="E3472" i="4" a="1"/>
  <c r="F3474" i="4" a="1"/>
  <c r="E3504" i="4" a="1"/>
  <c r="D3846" i="4"/>
  <c r="F3847" i="4" a="1"/>
  <c r="D3849" i="4"/>
  <c r="E3850" i="4" a="1"/>
  <c r="F3860" i="4" a="1"/>
  <c r="D3862" i="4"/>
  <c r="D3935" i="4"/>
  <c r="D3947" i="4"/>
  <c r="D3969" i="4"/>
  <c r="D3974" i="4"/>
  <c r="D3977" i="4"/>
  <c r="E3985" i="4" a="1"/>
  <c r="D3992" i="4"/>
  <c r="D3993" i="4"/>
  <c r="D1462" i="4"/>
  <c r="D1482" i="4"/>
  <c r="D1485" i="4"/>
  <c r="D1923" i="4"/>
  <c r="D1935" i="4"/>
  <c r="D1941" i="4"/>
  <c r="D1953" i="4"/>
  <c r="D1954" i="4"/>
  <c r="D3890" i="4"/>
  <c r="E1605" i="4" a="1"/>
  <c r="F1605" i="4" a="1"/>
  <c r="E1617" i="4" a="1"/>
  <c r="F1617" i="4" a="1"/>
  <c r="E1626" i="4" a="1"/>
  <c r="F1626" i="4" a="1"/>
  <c r="E1627" i="4" a="1"/>
  <c r="F1627" i="4" a="1"/>
  <c r="E1636" i="4" a="1"/>
  <c r="F1636" i="4" a="1"/>
  <c r="E1641" i="4" a="1"/>
  <c r="F1641" i="4" a="1"/>
  <c r="E1659" i="4" a="1"/>
  <c r="F1659" i="4" a="1"/>
  <c r="E1697" i="4" a="1"/>
  <c r="F1697" i="4" a="1"/>
  <c r="E1710" i="4" a="1"/>
  <c r="F1710" i="4" a="1"/>
  <c r="E1719" i="4" a="1"/>
  <c r="F1719" i="4" a="1"/>
  <c r="E1917" i="4" a="1"/>
  <c r="E3397" i="4" a="1"/>
  <c r="E3414" i="4" a="1"/>
  <c r="F3416" i="4" a="1"/>
  <c r="E3424" i="4" a="1"/>
  <c r="F3428" i="4" a="1"/>
  <c r="F3429" i="4" a="1"/>
  <c r="E3435" i="4" a="1"/>
  <c r="F3440" i="4" a="1"/>
  <c r="F3446" i="4" a="1"/>
  <c r="E3454" i="4" a="1"/>
  <c r="E3457" i="4" a="1"/>
  <c r="F3459" i="4" a="1"/>
  <c r="E3463" i="4" a="1"/>
  <c r="E3470" i="4" a="1"/>
  <c r="F3476" i="4" a="1"/>
  <c r="F3491" i="4" a="1"/>
  <c r="E2048" i="4" a="1"/>
  <c r="F2048" i="4" a="1"/>
  <c r="E2055" i="4" a="1"/>
  <c r="F2055" i="4" a="1"/>
  <c r="E2060" i="4" a="1"/>
  <c r="F2060" i="4" a="1"/>
  <c r="E2073" i="4" a="1"/>
  <c r="F2073" i="4" a="1"/>
  <c r="E2077" i="4" a="1"/>
  <c r="F2077" i="4" a="1"/>
  <c r="E2081" i="4" a="1"/>
  <c r="F2081" i="4" a="1"/>
  <c r="E2086" i="4" a="1"/>
  <c r="F2086" i="4" a="1"/>
  <c r="E2101" i="4" a="1"/>
  <c r="F2101" i="4" a="1"/>
  <c r="E2127" i="4" a="1"/>
  <c r="F2127" i="4" a="1"/>
  <c r="E2130" i="4" a="1"/>
  <c r="F2130" i="4" a="1"/>
  <c r="E2312" i="4" a="1"/>
  <c r="F2312" i="4" a="1"/>
  <c r="E2663" i="4" a="1"/>
  <c r="F2663" i="4" a="1"/>
  <c r="E2674" i="4" a="1"/>
  <c r="F2674" i="4" a="1"/>
  <c r="E2675" i="4" a="1"/>
  <c r="F2675" i="4" a="1"/>
  <c r="E2690" i="4" a="1"/>
  <c r="F2690" i="4" a="1"/>
  <c r="E2716" i="4" a="1"/>
  <c r="F2716" i="4" a="1"/>
  <c r="E2717" i="4" a="1"/>
  <c r="F2717" i="4" a="1"/>
  <c r="E2722" i="4" a="1"/>
  <c r="F2722" i="4" a="1"/>
  <c r="E2726" i="4" a="1"/>
  <c r="F2726" i="4" a="1"/>
  <c r="E2727" i="4" a="1"/>
  <c r="F2727" i="4" a="1"/>
  <c r="E2728" i="4" a="1"/>
  <c r="F2728" i="4" a="1"/>
  <c r="E2729" i="4" a="1"/>
  <c r="F2729" i="4" a="1"/>
  <c r="E2731" i="4" a="1"/>
  <c r="F2731" i="4" a="1"/>
  <c r="E2788" i="4" a="1"/>
  <c r="F2788" i="4" a="1"/>
  <c r="E2790" i="4" a="1"/>
  <c r="F2790" i="4" a="1"/>
  <c r="E2792" i="4" a="1"/>
  <c r="F2792" i="4" a="1"/>
  <c r="E2794" i="4" a="1"/>
  <c r="F2794" i="4" a="1"/>
  <c r="E2800" i="4" a="1"/>
  <c r="F2800" i="4" a="1"/>
  <c r="E2802" i="4" a="1"/>
  <c r="F2802" i="4" a="1"/>
  <c r="E2803" i="4" a="1"/>
  <c r="F2803" i="4" a="1"/>
  <c r="E2806" i="4" a="1"/>
  <c r="F2806" i="4" a="1"/>
  <c r="E2808" i="4" a="1"/>
  <c r="F2808" i="4" a="1"/>
  <c r="E2810" i="4" a="1"/>
  <c r="F2810" i="4" a="1"/>
  <c r="E2813" i="4" a="1"/>
  <c r="F2813" i="4" a="1"/>
  <c r="E2815" i="4" a="1"/>
  <c r="F2815" i="4" a="1"/>
  <c r="E2820" i="4" a="1"/>
  <c r="F2820" i="4" a="1"/>
  <c r="E2823" i="4" a="1"/>
  <c r="F2823" i="4" a="1"/>
  <c r="E2825" i="4" a="1"/>
  <c r="F2825" i="4" a="1"/>
  <c r="E2827" i="4" a="1"/>
  <c r="F2827" i="4" a="1"/>
  <c r="E2832" i="4" a="1"/>
  <c r="F2832" i="4" a="1"/>
  <c r="E2837" i="4" a="1"/>
  <c r="F2837" i="4" a="1"/>
  <c r="E2841" i="4" a="1"/>
  <c r="F2841" i="4" a="1"/>
  <c r="E2842" i="4" a="1"/>
  <c r="F2842" i="4" a="1"/>
  <c r="E2843" i="4" a="1"/>
  <c r="F2843" i="4" a="1"/>
  <c r="E2844" i="4" a="1"/>
  <c r="F2844" i="4" a="1"/>
  <c r="E2846" i="4" a="1"/>
  <c r="F2846" i="4" a="1"/>
  <c r="E2851" i="4" a="1"/>
  <c r="F2851" i="4" a="1"/>
  <c r="E2854" i="4" a="1"/>
  <c r="F2854" i="4" a="1"/>
  <c r="E2855" i="4" a="1"/>
  <c r="F2855" i="4" a="1"/>
  <c r="E2856" i="4" a="1"/>
  <c r="F2856" i="4" a="1"/>
  <c r="E2860" i="4" a="1"/>
  <c r="F2860" i="4" a="1"/>
  <c r="E2861" i="4" a="1"/>
  <c r="F2861" i="4" a="1"/>
  <c r="E2862" i="4" a="1"/>
  <c r="F2862" i="4" a="1"/>
  <c r="E2863" i="4" a="1"/>
  <c r="F2863" i="4" a="1"/>
  <c r="E2866" i="4" a="1"/>
  <c r="F2866" i="4" a="1"/>
  <c r="E2868" i="4" a="1"/>
  <c r="F2868" i="4" a="1"/>
  <c r="E2869" i="4" a="1"/>
  <c r="F2869" i="4" a="1"/>
  <c r="E2871" i="4" a="1"/>
  <c r="F2871" i="4" a="1"/>
  <c r="E2877" i="4" a="1"/>
  <c r="F2877" i="4" a="1"/>
  <c r="E2893" i="4" a="1"/>
  <c r="F2893" i="4" a="1"/>
  <c r="E2897" i="4" a="1"/>
  <c r="F2897" i="4" a="1"/>
  <c r="E2899" i="4" a="1"/>
  <c r="F2899" i="4" a="1"/>
  <c r="E2902" i="4" a="1"/>
  <c r="F2902" i="4" a="1"/>
  <c r="E2911" i="4" a="1"/>
  <c r="F2911" i="4" a="1"/>
  <c r="E2915" i="4" a="1"/>
  <c r="F2915" i="4" a="1"/>
  <c r="E2925" i="4" a="1"/>
  <c r="F2925" i="4" a="1"/>
  <c r="E2928" i="4" a="1"/>
  <c r="F2928" i="4" a="1"/>
  <c r="E2931" i="4" a="1"/>
  <c r="F2931" i="4" a="1"/>
  <c r="E2934" i="4" a="1"/>
  <c r="F2934" i="4" a="1"/>
  <c r="E2936" i="4" a="1"/>
  <c r="F2936" i="4" a="1"/>
  <c r="E2940" i="4" a="1"/>
  <c r="F2940" i="4" a="1"/>
  <c r="E2944" i="4" a="1"/>
  <c r="F2944" i="4" a="1"/>
  <c r="E2946" i="4" a="1"/>
  <c r="F2946" i="4" a="1"/>
  <c r="E2957" i="4" a="1"/>
  <c r="F2957" i="4" a="1"/>
  <c r="E2960" i="4" a="1"/>
  <c r="F2960" i="4" a="1"/>
  <c r="E2968" i="4" a="1"/>
  <c r="F2968" i="4" a="1"/>
  <c r="E2989" i="4" a="1"/>
  <c r="F2989" i="4" a="1"/>
  <c r="E2992" i="4" a="1"/>
  <c r="F2992" i="4" a="1"/>
  <c r="E2994" i="4" a="1"/>
  <c r="F2994" i="4" a="1"/>
  <c r="D3384" i="4"/>
  <c r="D3390" i="4"/>
  <c r="E3413" i="4" a="1"/>
  <c r="F3415" i="4" a="1"/>
  <c r="E3416" i="4" a="1"/>
  <c r="E3421" i="4" a="1"/>
  <c r="F3422" i="4" a="1"/>
  <c r="D3424" i="4"/>
  <c r="F3424" i="4" a="1"/>
  <c r="E3428" i="4" a="1"/>
  <c r="E3430" i="4" a="1"/>
  <c r="D3433" i="4"/>
  <c r="F3435" i="4" a="1"/>
  <c r="F3438" i="4" a="1"/>
  <c r="E3440" i="4" a="1"/>
  <c r="D3441" i="4"/>
  <c r="D3443" i="4"/>
  <c r="E3446" i="4" a="1"/>
  <c r="D3449" i="4"/>
  <c r="D3457" i="4"/>
  <c r="F3457" i="4" a="1"/>
  <c r="E3459" i="4" a="1"/>
  <c r="D3461" i="4"/>
  <c r="E3462" i="4" a="1"/>
  <c r="F3462" i="4" a="1"/>
  <c r="E3476" i="4" a="1"/>
  <c r="F3494" i="4" a="1"/>
  <c r="E3816" i="4" a="1"/>
  <c r="E3860" i="4" a="1"/>
  <c r="E3647" i="4" a="1"/>
  <c r="F3647" i="4" a="1"/>
  <c r="F4084" i="4" a="1"/>
  <c r="E4085" i="4" a="1"/>
  <c r="F4085" i="4" a="1"/>
  <c r="E4088" i="4" a="1"/>
  <c r="F4088" i="4" a="1"/>
  <c r="E4089" i="4" a="1"/>
  <c r="F4089" i="4" a="1"/>
  <c r="E4090" i="4" a="1"/>
  <c r="F4090" i="4" a="1"/>
  <c r="E4091" i="4" a="1"/>
  <c r="F4091" i="4" a="1"/>
  <c r="E4093" i="4" a="1"/>
  <c r="F4093" i="4" a="1"/>
  <c r="E4096" i="4" a="1"/>
  <c r="F4096" i="4" a="1"/>
  <c r="E4097" i="4" a="1"/>
  <c r="F4097" i="4" a="1"/>
  <c r="E4099" i="4" a="1"/>
  <c r="F4099" i="4" a="1"/>
  <c r="E4100" i="4" a="1"/>
  <c r="F4100" i="4" a="1"/>
  <c r="E4108" i="4" a="1"/>
  <c r="F4108" i="4" a="1"/>
  <c r="E4109" i="4" a="1"/>
  <c r="F4109" i="4" a="1"/>
  <c r="E4110" i="4" a="1"/>
  <c r="F4110" i="4" a="1"/>
  <c r="E4116" i="4" a="1"/>
  <c r="F4116" i="4" a="1"/>
  <c r="E4117" i="4" a="1"/>
  <c r="F4117" i="4" a="1"/>
  <c r="E4120" i="4" a="1"/>
  <c r="F4120" i="4" a="1"/>
  <c r="E4123" i="4" a="1"/>
  <c r="F4123" i="4" a="1"/>
  <c r="E4127" i="4" a="1"/>
  <c r="F4127" i="4" a="1"/>
  <c r="E4128" i="4" a="1"/>
  <c r="F4128" i="4" a="1"/>
  <c r="E4133" i="4" a="1"/>
  <c r="F4133" i="4" a="1"/>
  <c r="E4146" i="4" a="1"/>
  <c r="F4146" i="4" a="1"/>
  <c r="E4149" i="4" a="1"/>
  <c r="F4149" i="4" a="1"/>
  <c r="E4153" i="4" a="1"/>
  <c r="F4153" i="4" a="1"/>
  <c r="E4154" i="4" a="1"/>
  <c r="F4154" i="4" a="1"/>
  <c r="E4155" i="4" a="1"/>
  <c r="F4155" i="4" a="1"/>
  <c r="E4157" i="4" a="1"/>
  <c r="F4157" i="4" a="1"/>
  <c r="E4160" i="4" a="1"/>
  <c r="F4160" i="4" a="1"/>
  <c r="E4165" i="4" a="1"/>
  <c r="F4165" i="4" a="1"/>
  <c r="E4166" i="4" a="1"/>
  <c r="F4166" i="4" a="1"/>
  <c r="E4169" i="4" a="1"/>
  <c r="F4169" i="4" a="1"/>
  <c r="E4170" i="4" a="1"/>
  <c r="F4170" i="4" a="1"/>
  <c r="E4172" i="4" a="1"/>
  <c r="F4172" i="4" a="1"/>
  <c r="E4174" i="4" a="1"/>
  <c r="F4174" i="4" a="1"/>
  <c r="E4175" i="4" a="1"/>
  <c r="F4175" i="4" a="1"/>
  <c r="E4178" i="4" a="1"/>
  <c r="F4178" i="4" a="1"/>
  <c r="E4179" i="4" a="1"/>
  <c r="F4179" i="4" a="1"/>
  <c r="E4180" i="4" a="1"/>
  <c r="F4180" i="4" a="1"/>
  <c r="E4184" i="4" a="1"/>
  <c r="F4184" i="4" a="1"/>
  <c r="E4186" i="4" a="1"/>
  <c r="F4186" i="4" a="1"/>
  <c r="E4189" i="4" a="1"/>
  <c r="F4189" i="4" a="1"/>
  <c r="E4192" i="4" a="1"/>
  <c r="F4192" i="4" a="1"/>
  <c r="E4194" i="4" a="1"/>
  <c r="F4194" i="4" a="1"/>
  <c r="E4196" i="4" a="1"/>
  <c r="F4196" i="4" a="1"/>
  <c r="E4199" i="4" a="1"/>
  <c r="F4199" i="4" a="1"/>
  <c r="E4201" i="4" a="1"/>
  <c r="F4201" i="4" a="1"/>
  <c r="E4203" i="4" a="1"/>
  <c r="F4203" i="4" a="1"/>
  <c r="E4206" i="4" a="1"/>
  <c r="F4206" i="4" a="1"/>
  <c r="E4207" i="4" a="1"/>
  <c r="F4207" i="4" a="1"/>
  <c r="E4209" i="4" a="1"/>
  <c r="F4209" i="4" a="1"/>
  <c r="E4210" i="4" a="1"/>
  <c r="F4210" i="4" a="1"/>
  <c r="E4212" i="4" a="1"/>
  <c r="F4212" i="4" a="1"/>
  <c r="E4213" i="4" a="1"/>
  <c r="F4213" i="4" a="1"/>
  <c r="E4214" i="4" a="1"/>
  <c r="F4214" i="4" a="1"/>
  <c r="E4216" i="4" a="1"/>
  <c r="F4216" i="4" a="1"/>
  <c r="E4218" i="4" a="1"/>
  <c r="F4218" i="4" a="1"/>
  <c r="E4219" i="4" a="1"/>
  <c r="F4219" i="4" a="1"/>
  <c r="E4220" i="4" a="1"/>
  <c r="F4220" i="4" a="1"/>
  <c r="E4221" i="4" a="1"/>
  <c r="F4221" i="4" a="1"/>
  <c r="E4222" i="4" a="1"/>
  <c r="F4222" i="4" a="1"/>
  <c r="E4224" i="4" a="1"/>
  <c r="F4224" i="4" a="1"/>
  <c r="E4226" i="4" a="1"/>
  <c r="F4226" i="4" a="1"/>
  <c r="E4227" i="4" a="1"/>
  <c r="F4227" i="4" a="1"/>
  <c r="E4228" i="4" a="1"/>
  <c r="F4228" i="4" a="1"/>
  <c r="E4229" i="4" a="1"/>
  <c r="F4229" i="4" a="1"/>
  <c r="E4230" i="4" a="1"/>
  <c r="F4230" i="4" a="1"/>
  <c r="E4231" i="4" a="1"/>
  <c r="F4231" i="4" a="1"/>
  <c r="E4232" i="4" a="1"/>
  <c r="F4232" i="4" a="1"/>
  <c r="E4234" i="4" a="1"/>
  <c r="F4234" i="4" a="1"/>
  <c r="E4235" i="4" a="1"/>
  <c r="F4235" i="4" a="1"/>
  <c r="E4237" i="4" a="1"/>
  <c r="F4237" i="4" a="1"/>
  <c r="E4239" i="4" a="1"/>
  <c r="F4239" i="4" a="1"/>
  <c r="E4241" i="4" a="1"/>
  <c r="F4241" i="4" a="1"/>
  <c r="E4243" i="4" a="1"/>
  <c r="F4243" i="4" a="1"/>
  <c r="E4246" i="4" a="1"/>
  <c r="F4246" i="4" a="1"/>
  <c r="E4248" i="4" a="1"/>
  <c r="F4248" i="4" a="1"/>
  <c r="E4249" i="4" a="1"/>
  <c r="F4249" i="4" a="1"/>
  <c r="E4251" i="4" a="1"/>
  <c r="F4251" i="4" a="1"/>
  <c r="E4252" i="4" a="1"/>
  <c r="F4252" i="4" a="1"/>
  <c r="E4253" i="4" a="1"/>
  <c r="F4253" i="4" a="1"/>
  <c r="E4254" i="4" a="1"/>
  <c r="F4254" i="4" a="1"/>
  <c r="E4265" i="4" a="1"/>
  <c r="F4265" i="4" a="1"/>
  <c r="E4276" i="4" a="1"/>
  <c r="F4276" i="4" a="1"/>
  <c r="E4277" i="4" a="1"/>
  <c r="F4277" i="4" a="1"/>
  <c r="E4285" i="4" a="1"/>
  <c r="F4285" i="4" a="1"/>
  <c r="E4287" i="4" a="1"/>
  <c r="F4287" i="4" a="1"/>
  <c r="E4288" i="4" a="1"/>
  <c r="F4288" i="4" a="1"/>
  <c r="E4289" i="4" a="1"/>
  <c r="F4289" i="4" a="1"/>
  <c r="E4292" i="4" a="1"/>
  <c r="F4292" i="4" a="1"/>
  <c r="E4295" i="4" a="1"/>
  <c r="F4295" i="4" a="1"/>
  <c r="E4301" i="4" a="1"/>
  <c r="F4301" i="4" a="1"/>
  <c r="E4303" i="4" a="1"/>
  <c r="F4303" i="4" a="1"/>
  <c r="E4306" i="4" a="1"/>
  <c r="F4306" i="4" a="1"/>
  <c r="E4307" i="4" a="1"/>
  <c r="F4307" i="4" a="1"/>
  <c r="E4311" i="4" a="1"/>
  <c r="F4311" i="4" a="1"/>
  <c r="E4323" i="4" a="1"/>
  <c r="F4323" i="4" a="1"/>
  <c r="E4324" i="4" a="1"/>
  <c r="F4324" i="4" a="1"/>
  <c r="E4329" i="4" a="1"/>
  <c r="F4329" i="4" a="1"/>
  <c r="E4330" i="4" a="1"/>
  <c r="F4330" i="4" a="1"/>
  <c r="E4339" i="4" a="1"/>
  <c r="F4339" i="4" a="1"/>
  <c r="E4343" i="4" a="1"/>
  <c r="F4343" i="4" a="1"/>
  <c r="E4370" i="4" a="1"/>
  <c r="F4370" i="4" a="1"/>
  <c r="E4376" i="4" a="1"/>
  <c r="F4376" i="4" a="1"/>
  <c r="E4379" i="4" a="1"/>
  <c r="F4379" i="4" a="1"/>
  <c r="E4382" i="4" a="1"/>
  <c r="F4382" i="4" a="1"/>
  <c r="E4387" i="4" a="1"/>
  <c r="F4387" i="4" a="1"/>
  <c r="E4391" i="4" a="1"/>
  <c r="F4391" i="4" a="1"/>
  <c r="E4395" i="4" a="1"/>
  <c r="F4395" i="4" a="1"/>
  <c r="E4398" i="4" a="1"/>
  <c r="F4398" i="4" a="1"/>
  <c r="E4403" i="4" a="1"/>
  <c r="F4403" i="4" a="1"/>
  <c r="E4462" i="4" a="1"/>
  <c r="F4462" i="4" a="1"/>
  <c r="E4464" i="4" a="1"/>
  <c r="F4464" i="4" a="1"/>
  <c r="E4467" i="4" a="1"/>
  <c r="F4467" i="4" a="1"/>
  <c r="E4469" i="4" a="1"/>
  <c r="F4469" i="4" a="1"/>
  <c r="E4472" i="4" a="1"/>
  <c r="F4472" i="4" a="1"/>
  <c r="E4474" i="4" a="1"/>
  <c r="F4474" i="4" a="1"/>
  <c r="E4478" i="4" a="1"/>
  <c r="F4478" i="4" a="1"/>
  <c r="E4483" i="4" a="1"/>
  <c r="F4483" i="4" a="1"/>
  <c r="E4496" i="4" a="1"/>
  <c r="F4496" i="4" a="1"/>
  <c r="E4500" i="4" a="1"/>
  <c r="F4500" i="4" a="1"/>
  <c r="E4516" i="4" a="1"/>
  <c r="F4516" i="4" a="1"/>
  <c r="E4519" i="4" a="1"/>
  <c r="F4519" i="4" a="1"/>
  <c r="E4521" i="4" a="1"/>
  <c r="F4521" i="4" a="1"/>
  <c r="E4529" i="4" a="1"/>
  <c r="F4529" i="4" a="1"/>
  <c r="E4531" i="4" a="1"/>
  <c r="F4531" i="4" a="1"/>
  <c r="E4535" i="4" a="1"/>
  <c r="F4535" i="4" a="1"/>
  <c r="E4538" i="4" a="1"/>
  <c r="F4538" i="4" a="1"/>
  <c r="E4545" i="4" a="1"/>
  <c r="F4545" i="4" a="1"/>
  <c r="E4548" i="4" a="1"/>
  <c r="F4548" i="4" a="1"/>
  <c r="E4556" i="4" a="1"/>
  <c r="F4556" i="4" a="1"/>
  <c r="E4578" i="4" a="1"/>
  <c r="F4578" i="4" a="1"/>
  <c r="E4584" i="4" a="1"/>
  <c r="F4584" i="4" a="1"/>
  <c r="E4588" i="4" a="1"/>
  <c r="F4588" i="4" a="1"/>
  <c r="E4604" i="4" a="1"/>
  <c r="F4604" i="4" a="1"/>
  <c r="E4695" i="4" a="1"/>
  <c r="F4695" i="4" a="1"/>
  <c r="E4725" i="4" a="1"/>
  <c r="F4725" i="4" a="1"/>
  <c r="E4730" i="4" a="1"/>
  <c r="F4730" i="4" a="1"/>
  <c r="E4737" i="4" a="1"/>
  <c r="F4737" i="4" a="1"/>
  <c r="E4828" i="4" a="1"/>
  <c r="F4828" i="4" a="1"/>
  <c r="E5204" i="4" a="1"/>
  <c r="F5204" i="4" a="1"/>
  <c r="E5211" i="4" a="1"/>
  <c r="F5211" i="4" a="1"/>
  <c r="E5245" i="4" a="1"/>
  <c r="F5245" i="4" a="1"/>
  <c r="E5568" i="4" a="1"/>
  <c r="F5568" i="4" a="1"/>
  <c r="E5606" i="4" a="1"/>
  <c r="F5606" i="4" a="1"/>
  <c r="D367" i="4"/>
  <c r="D391" i="4"/>
  <c r="D396" i="4"/>
  <c r="D632" i="4"/>
  <c r="D693" i="4"/>
  <c r="D700" i="4"/>
  <c r="D711" i="4"/>
  <c r="D715" i="4"/>
  <c r="D717" i="4"/>
  <c r="D720" i="4"/>
  <c r="D728" i="4"/>
  <c r="D729" i="4"/>
  <c r="D730" i="4"/>
  <c r="D738" i="4"/>
  <c r="D739" i="4"/>
  <c r="D745" i="4"/>
  <c r="D748" i="4"/>
  <c r="D758" i="4"/>
  <c r="D760" i="4"/>
  <c r="D808" i="4"/>
  <c r="D813" i="4"/>
  <c r="D826" i="4"/>
  <c r="D834" i="4"/>
  <c r="D836" i="4"/>
  <c r="D838" i="4"/>
  <c r="D839" i="4"/>
  <c r="D851" i="4"/>
  <c r="D854" i="4"/>
  <c r="D857" i="4"/>
  <c r="D344" i="4"/>
  <c r="D353" i="4"/>
  <c r="D355" i="4"/>
  <c r="D382" i="4"/>
  <c r="D383" i="4"/>
  <c r="D387" i="4"/>
  <c r="D629" i="4"/>
  <c r="D630" i="4"/>
  <c r="D638" i="4"/>
  <c r="D641" i="4"/>
  <c r="D727" i="4"/>
  <c r="D732" i="4"/>
  <c r="D795" i="4"/>
  <c r="D803" i="4"/>
  <c r="D818" i="4"/>
  <c r="D825" i="4"/>
  <c r="D835" i="4"/>
  <c r="D845" i="4"/>
  <c r="D855" i="4"/>
  <c r="D856" i="4"/>
  <c r="D297" i="4"/>
  <c r="D301" i="4"/>
  <c r="D306" i="4"/>
  <c r="D310" i="4"/>
  <c r="D319" i="4"/>
  <c r="D323" i="4"/>
  <c r="D326" i="4"/>
  <c r="D347" i="4"/>
  <c r="D348" i="4"/>
  <c r="D398" i="4"/>
  <c r="D699" i="4"/>
  <c r="D768" i="4"/>
  <c r="D816" i="4"/>
  <c r="D829" i="4"/>
  <c r="D3514" i="4"/>
  <c r="D3525" i="4"/>
  <c r="D3526" i="4"/>
  <c r="D3530" i="4"/>
  <c r="D4147" i="4"/>
  <c r="D4255" i="4"/>
  <c r="D4262" i="4"/>
  <c r="D4290" i="4"/>
  <c r="D4310" i="4"/>
  <c r="D4316" i="4"/>
  <c r="D4323" i="4"/>
  <c r="D4342" i="4"/>
  <c r="D4353" i="4"/>
  <c r="D4356" i="4"/>
  <c r="D4361" i="4"/>
  <c r="D4368" i="4"/>
  <c r="D4372" i="4"/>
  <c r="D4375" i="4"/>
  <c r="D4376" i="4"/>
  <c r="D4384" i="4"/>
  <c r="D4387" i="4"/>
  <c r="D4393" i="4"/>
  <c r="D4398" i="4"/>
  <c r="D4400" i="4"/>
  <c r="D4401" i="4"/>
  <c r="D4402" i="4"/>
  <c r="D4783" i="4"/>
  <c r="D4788" i="4"/>
  <c r="D4789" i="4"/>
  <c r="D4793" i="4"/>
  <c r="D4795" i="4"/>
  <c r="D4796" i="4"/>
  <c r="D4799" i="4"/>
  <c r="D4800" i="4"/>
  <c r="D3507" i="4"/>
  <c r="D3508" i="4"/>
  <c r="D4261" i="4"/>
  <c r="D4263" i="4"/>
  <c r="D4265" i="4"/>
  <c r="D4267" i="4"/>
  <c r="D4269" i="4"/>
  <c r="D4272" i="4"/>
  <c r="D4275" i="4"/>
  <c r="D4278" i="4"/>
  <c r="D4279" i="4"/>
  <c r="D4282" i="4"/>
  <c r="D4283" i="4"/>
  <c r="D4285" i="4"/>
  <c r="D4286" i="4"/>
  <c r="D4288" i="4"/>
  <c r="D4292" i="4"/>
  <c r="D4303" i="4"/>
  <c r="D4306" i="4"/>
  <c r="D4308" i="4"/>
  <c r="D4312" i="4"/>
  <c r="D4313" i="4"/>
  <c r="D4315" i="4"/>
  <c r="D4317" i="4"/>
  <c r="D4319" i="4"/>
  <c r="D4326" i="4"/>
  <c r="D4329" i="4"/>
  <c r="D4330" i="4"/>
  <c r="D4337" i="4"/>
  <c r="D4339" i="4"/>
  <c r="D4340" i="4"/>
  <c r="D4245" i="4"/>
  <c r="D4281" i="4"/>
  <c r="D4299" i="4"/>
  <c r="D4300" i="4"/>
  <c r="D4302" i="4"/>
  <c r="D4305" i="4"/>
  <c r="D4309" i="4"/>
  <c r="D4318" i="4"/>
  <c r="D4322" i="4"/>
  <c r="D4332" i="4"/>
  <c r="D4336" i="4"/>
  <c r="D4341" i="4"/>
  <c r="D4343" i="4"/>
  <c r="D4363" i="4"/>
  <c r="D4377" i="4"/>
  <c r="D4380" i="4"/>
  <c r="D4388" i="4"/>
  <c r="D4404" i="4"/>
  <c r="D4786" i="4"/>
  <c r="D4791" i="4"/>
  <c r="D4794" i="4"/>
  <c r="D4784" i="4"/>
  <c r="D281" i="4"/>
  <c r="D289" i="4"/>
  <c r="D292" i="4"/>
  <c r="D302" i="4"/>
  <c r="D304" i="4"/>
  <c r="D308" i="4"/>
  <c r="D343" i="4"/>
  <c r="D345" i="4"/>
  <c r="D349" i="4"/>
  <c r="D359" i="4"/>
  <c r="D364" i="4"/>
  <c r="D368" i="4"/>
  <c r="D378" i="4"/>
  <c r="D380" i="4"/>
  <c r="D390" i="4"/>
  <c r="D392" i="4"/>
  <c r="D393" i="4"/>
  <c r="D401" i="4"/>
  <c r="D639" i="4"/>
  <c r="D670" i="4"/>
  <c r="D689" i="4"/>
  <c r="D704" i="4"/>
  <c r="D706" i="4"/>
  <c r="D721" i="4"/>
  <c r="D740" i="4"/>
  <c r="D742" i="4"/>
  <c r="D750" i="4"/>
  <c r="D759" i="4"/>
  <c r="D766" i="4"/>
  <c r="D770" i="4"/>
  <c r="D805" i="4"/>
  <c r="D810" i="4"/>
  <c r="D817" i="4"/>
  <c r="D823" i="4"/>
  <c r="D842" i="4"/>
  <c r="D254" i="4"/>
  <c r="D259" i="4"/>
  <c r="D260" i="4"/>
  <c r="D275" i="4"/>
  <c r="D278" i="4"/>
  <c r="D279" i="4"/>
  <c r="D284" i="4"/>
  <c r="D285" i="4"/>
  <c r="D290" i="4"/>
  <c r="D356" i="4"/>
  <c r="D358" i="4"/>
  <c r="D360" i="4"/>
  <c r="D640" i="4"/>
  <c r="D686" i="4"/>
  <c r="D687" i="4"/>
  <c r="D695" i="4"/>
  <c r="D705" i="4"/>
  <c r="D814" i="4"/>
  <c r="D819" i="4"/>
  <c r="D844" i="4"/>
  <c r="D282" i="4"/>
  <c r="D286" i="4"/>
  <c r="D295" i="4"/>
  <c r="D312" i="4"/>
  <c r="D313" i="4"/>
  <c r="D322" i="4"/>
  <c r="D331" i="4"/>
  <c r="D333" i="4"/>
  <c r="D334" i="4"/>
  <c r="D338" i="4"/>
  <c r="D341" i="4"/>
  <c r="D346" i="4"/>
  <c r="D354" i="4"/>
  <c r="D372" i="4"/>
  <c r="D379" i="4"/>
  <c r="D628" i="4"/>
  <c r="D708" i="4"/>
  <c r="D709" i="4"/>
  <c r="D714" i="4"/>
  <c r="D737" i="4"/>
  <c r="D747" i="4"/>
  <c r="D757" i="4"/>
  <c r="D809" i="4"/>
  <c r="D827" i="4"/>
  <c r="D852" i="4"/>
  <c r="D661" i="4"/>
  <c r="D675" i="4"/>
  <c r="D4148" i="4"/>
  <c r="D4150" i="4"/>
  <c r="E3458" i="4" a="1"/>
  <c r="E2833" i="4" a="1"/>
  <c r="E2848" i="4" a="1"/>
  <c r="F2857" i="4" a="1"/>
  <c r="E2896" i="4" a="1"/>
  <c r="F2990" i="4" a="1"/>
  <c r="E2995" i="4" a="1"/>
  <c r="F2995" i="4" a="1"/>
  <c r="F3447" i="4" a="1"/>
  <c r="D3155" i="4"/>
  <c r="D4133" i="4"/>
  <c r="D4134" i="4"/>
  <c r="D4144" i="4"/>
  <c r="D4157" i="4"/>
  <c r="D4160" i="4"/>
  <c r="D4180" i="4"/>
  <c r="D4185" i="4"/>
  <c r="D4186" i="4"/>
  <c r="D4190" i="4"/>
  <c r="D4191" i="4"/>
  <c r="D3027" i="4"/>
  <c r="D3071" i="4"/>
  <c r="D3147" i="4"/>
  <c r="D4159" i="4"/>
  <c r="D452" i="4"/>
  <c r="D460" i="4"/>
  <c r="D462" i="4"/>
  <c r="D473" i="4"/>
  <c r="D4234" i="4"/>
  <c r="D4250" i="4"/>
  <c r="D2992" i="4"/>
  <c r="D2994" i="4"/>
  <c r="D3013" i="4"/>
  <c r="D3024" i="4"/>
  <c r="D3032" i="4"/>
  <c r="D3046" i="4"/>
  <c r="D3066" i="4"/>
  <c r="D3079" i="4"/>
  <c r="D3082" i="4"/>
  <c r="D3083" i="4"/>
  <c r="D3084" i="4"/>
  <c r="D3087" i="4"/>
  <c r="D3093" i="4"/>
  <c r="D3094" i="4"/>
  <c r="D3095" i="4"/>
  <c r="D3096" i="4"/>
  <c r="D3098" i="4"/>
  <c r="D3108" i="4"/>
  <c r="D3112" i="4"/>
  <c r="D3117" i="4"/>
  <c r="D3122" i="4"/>
  <c r="D3123" i="4"/>
  <c r="D3124" i="4"/>
  <c r="D3133" i="4"/>
  <c r="D3138" i="4"/>
  <c r="D3139" i="4"/>
  <c r="D3148" i="4"/>
  <c r="D3156" i="4"/>
  <c r="D3161" i="4"/>
  <c r="D3162" i="4"/>
  <c r="D4126" i="4"/>
  <c r="D774" i="4"/>
  <c r="D2891" i="4"/>
  <c r="D2892" i="4"/>
  <c r="D3714" i="4"/>
  <c r="D4035" i="4"/>
  <c r="D4085" i="4"/>
  <c r="D4113" i="4"/>
  <c r="D2906" i="4"/>
  <c r="D2918" i="4"/>
  <c r="F678" i="4" a="1"/>
  <c r="F680" i="4" a="1"/>
  <c r="E685" i="4" a="1"/>
  <c r="F685" i="4" a="1"/>
  <c r="F689" i="4" a="1"/>
  <c r="E691" i="4" a="1"/>
  <c r="E706" i="4" a="1"/>
  <c r="E710" i="4" a="1"/>
  <c r="F713" i="4" a="1"/>
  <c r="E718" i="4" a="1"/>
  <c r="F718" i="4" a="1"/>
  <c r="F723" i="4" a="1"/>
  <c r="F727" i="4" a="1"/>
  <c r="E732" i="4" a="1"/>
  <c r="F732" i="4" a="1"/>
  <c r="F736" i="4" a="1"/>
  <c r="F737" i="4" a="1"/>
  <c r="E741" i="4" a="1"/>
  <c r="F742" i="4" a="1"/>
  <c r="F743" i="4" a="1"/>
  <c r="E745" i="4" a="1"/>
  <c r="F745" i="4" a="1"/>
  <c r="E747" i="4" a="1"/>
  <c r="F747" i="4" a="1"/>
  <c r="F752" i="4" a="1"/>
  <c r="E764" i="4" a="1"/>
  <c r="F767" i="4" a="1"/>
  <c r="E772" i="4" a="1"/>
  <c r="F772" i="4" a="1"/>
  <c r="E773" i="4" a="1"/>
  <c r="E774" i="4" a="1"/>
  <c r="F775" i="4" a="1"/>
  <c r="E778" i="4" a="1"/>
  <c r="E780" i="4" a="1"/>
  <c r="F784" i="4" a="1"/>
  <c r="F787" i="4" a="1"/>
  <c r="E794" i="4" a="1"/>
  <c r="F798" i="4" a="1"/>
  <c r="E800" i="4" a="1"/>
  <c r="F800" i="4" a="1"/>
  <c r="F801" i="4" a="1"/>
  <c r="F807" i="4" a="1"/>
  <c r="F808" i="4" a="1"/>
  <c r="F811" i="4" a="1"/>
  <c r="E830" i="4" a="1"/>
  <c r="F830" i="4" a="1"/>
  <c r="F838" i="4" a="1"/>
  <c r="E842" i="4" a="1"/>
  <c r="F842" i="4" a="1"/>
  <c r="E846" i="4" a="1"/>
  <c r="E847" i="4" a="1"/>
  <c r="F849" i="4" a="1"/>
  <c r="E856" i="4" a="1"/>
  <c r="D1473" i="4"/>
  <c r="D1476" i="4"/>
  <c r="D1483" i="4"/>
  <c r="D1932" i="4"/>
  <c r="D1974" i="4"/>
  <c r="D1977" i="4"/>
  <c r="D2498" i="4"/>
  <c r="E3427" i="4" a="1"/>
  <c r="F3467" i="4" a="1"/>
  <c r="D3474" i="4"/>
  <c r="F3475" i="4" a="1"/>
  <c r="D3499" i="4"/>
  <c r="D3838" i="4"/>
  <c r="D3870" i="4"/>
  <c r="D428" i="4"/>
  <c r="E3000" i="4" a="1"/>
  <c r="F3427" i="4" a="1"/>
  <c r="E3447" i="4" a="1"/>
  <c r="F3455" i="4" a="1"/>
  <c r="E2852" i="4" a="1"/>
  <c r="E2857" i="4" a="1"/>
  <c r="F2896" i="4" a="1"/>
  <c r="E2980" i="4" a="1"/>
  <c r="F2980" i="4" a="1"/>
  <c r="D3422" i="4"/>
  <c r="E3467" i="4" a="1"/>
  <c r="D2796" i="4"/>
  <c r="D2817" i="4"/>
  <c r="D2831" i="4"/>
  <c r="D3786" i="4"/>
  <c r="D3800" i="4"/>
  <c r="D4014" i="4"/>
  <c r="D4040" i="4"/>
  <c r="D4041" i="4"/>
  <c r="D4043" i="4"/>
  <c r="D4046" i="4"/>
  <c r="D4082" i="4"/>
  <c r="D4111" i="4"/>
  <c r="D4115" i="4"/>
  <c r="D3708" i="4"/>
  <c r="D4007" i="4"/>
  <c r="D4019" i="4"/>
  <c r="D4030" i="4"/>
  <c r="D4032" i="4"/>
  <c r="D4059" i="4"/>
  <c r="D4065" i="4"/>
  <c r="D4075" i="4"/>
  <c r="D4076" i="4"/>
  <c r="D4098" i="4"/>
  <c r="D4102" i="4"/>
  <c r="D3176" i="4"/>
  <c r="D3181" i="4"/>
  <c r="D3183" i="4"/>
  <c r="D3186" i="4"/>
  <c r="D3198" i="4"/>
  <c r="D3207" i="4"/>
  <c r="D3214" i="4"/>
  <c r="D3243" i="4"/>
  <c r="D3265" i="4"/>
  <c r="E626" i="4" a="1"/>
  <c r="F626" i="4" a="1"/>
  <c r="E630" i="4" a="1"/>
  <c r="F630" i="4" a="1"/>
  <c r="E631" i="4" a="1"/>
  <c r="F631" i="4" a="1"/>
  <c r="E639" i="4" a="1"/>
  <c r="F639" i="4" a="1"/>
  <c r="E640" i="4" a="1"/>
  <c r="F640" i="4" a="1"/>
  <c r="E642" i="4" a="1"/>
  <c r="F642" i="4" a="1"/>
  <c r="E647" i="4" a="1"/>
  <c r="F647" i="4" a="1"/>
  <c r="E649" i="4" a="1"/>
  <c r="F649" i="4" a="1"/>
  <c r="E650" i="4" a="1"/>
  <c r="F650" i="4" a="1"/>
  <c r="E654" i="4" a="1"/>
  <c r="F654" i="4" a="1"/>
  <c r="E655" i="4" a="1"/>
  <c r="F655" i="4" a="1"/>
  <c r="E659" i="4" a="1"/>
  <c r="F659" i="4" a="1"/>
  <c r="E660" i="4" a="1"/>
  <c r="F660" i="4" a="1"/>
  <c r="E661" i="4" a="1"/>
  <c r="F661" i="4" a="1"/>
  <c r="E662" i="4" a="1"/>
  <c r="F662" i="4" a="1"/>
  <c r="E663" i="4" a="1"/>
  <c r="F663" i="4" a="1"/>
  <c r="E664" i="4" a="1"/>
  <c r="F664" i="4" a="1"/>
  <c r="E667" i="4" a="1"/>
  <c r="F667" i="4" a="1"/>
  <c r="E673" i="4" a="1"/>
  <c r="F673" i="4" a="1"/>
  <c r="E674" i="4" a="1"/>
  <c r="F674" i="4" a="1"/>
  <c r="E678" i="4" a="1"/>
  <c r="E679" i="4" a="1"/>
  <c r="F679" i="4" a="1"/>
  <c r="E680" i="4" a="1"/>
  <c r="E689" i="4" a="1"/>
  <c r="F691" i="4" a="1"/>
  <c r="F706" i="4" a="1"/>
  <c r="F710" i="4" a="1"/>
  <c r="E713" i="4" a="1"/>
  <c r="E716" i="4" a="1"/>
  <c r="F716" i="4" a="1"/>
  <c r="E723" i="4" a="1"/>
  <c r="E727" i="4" a="1"/>
  <c r="E735" i="4" a="1"/>
  <c r="F735" i="4" a="1"/>
  <c r="E736" i="4" a="1"/>
  <c r="E737" i="4" a="1"/>
  <c r="F741" i="4" a="1"/>
  <c r="E742" i="4" a="1"/>
  <c r="E743" i="4" a="1"/>
  <c r="E751" i="4" a="1"/>
  <c r="F751" i="4" a="1"/>
  <c r="E752" i="4" a="1"/>
  <c r="F764" i="4" a="1"/>
  <c r="E766" i="4" a="1"/>
  <c r="F766" i="4" a="1"/>
  <c r="E767" i="4" a="1"/>
  <c r="F773" i="4" a="1"/>
  <c r="F774" i="4" a="1"/>
  <c r="E775" i="4" a="1"/>
  <c r="E777" i="4" a="1"/>
  <c r="F777" i="4" a="1"/>
  <c r="F778" i="4" a="1"/>
  <c r="F780" i="4" a="1"/>
  <c r="E784" i="4" a="1"/>
  <c r="E787" i="4" a="1"/>
  <c r="F794" i="4" a="1"/>
  <c r="E798" i="4" a="1"/>
  <c r="E801" i="4" a="1"/>
  <c r="E807" i="4" a="1"/>
  <c r="E808" i="4" a="1"/>
  <c r="E811" i="4" a="1"/>
  <c r="E826" i="4" a="1"/>
  <c r="F826" i="4" a="1"/>
  <c r="E838" i="4" a="1"/>
  <c r="F846" i="4" a="1"/>
  <c r="F847" i="4" a="1"/>
  <c r="E849" i="4" a="1"/>
  <c r="E855" i="4" a="1"/>
  <c r="F855" i="4" a="1"/>
  <c r="F856" i="4" a="1"/>
  <c r="D1471" i="4"/>
  <c r="D1474" i="4"/>
  <c r="D1995" i="4"/>
  <c r="D2001" i="4"/>
  <c r="E3453" i="4" a="1"/>
  <c r="E3455" i="4" a="1"/>
  <c r="F3458" i="4" a="1"/>
  <c r="E3469" i="4" a="1"/>
  <c r="D3866" i="4"/>
  <c r="D448" i="4"/>
  <c r="E2829" i="4" a="1"/>
  <c r="F2829" i="4" a="1"/>
  <c r="F2848" i="4" a="1"/>
  <c r="F2852" i="4" a="1"/>
  <c r="E2876" i="4" a="1"/>
  <c r="E2907" i="4" a="1"/>
  <c r="E178" i="4" a="1"/>
  <c r="F178" i="4" a="1"/>
  <c r="E181" i="4" a="1"/>
  <c r="F181" i="4" a="1"/>
  <c r="E190" i="4" a="1"/>
  <c r="F190" i="4" a="1"/>
  <c r="E208" i="4" a="1"/>
  <c r="F208" i="4" a="1"/>
  <c r="E209" i="4" a="1"/>
  <c r="F209" i="4" a="1"/>
  <c r="E213" i="4" a="1"/>
  <c r="F213" i="4" a="1"/>
  <c r="E224" i="4" a="1"/>
  <c r="F224" i="4" a="1"/>
  <c r="E242" i="4" a="1"/>
  <c r="F242" i="4" a="1"/>
  <c r="E275" i="4" a="1"/>
  <c r="F275" i="4" a="1"/>
  <c r="E276" i="4" a="1"/>
  <c r="F276" i="4" a="1"/>
  <c r="E277" i="4" a="1"/>
  <c r="F277" i="4" a="1"/>
  <c r="E278" i="4" a="1"/>
  <c r="F278" i="4" a="1"/>
  <c r="E280" i="4" a="1"/>
  <c r="F280" i="4" a="1"/>
  <c r="E281" i="4" a="1"/>
  <c r="F281" i="4" a="1"/>
  <c r="E285" i="4" a="1"/>
  <c r="F285" i="4" a="1"/>
  <c r="E286" i="4" a="1"/>
  <c r="F286" i="4" a="1"/>
  <c r="E289" i="4" a="1"/>
  <c r="F289" i="4" a="1"/>
  <c r="E291" i="4" a="1"/>
  <c r="F291" i="4" a="1"/>
  <c r="E293" i="4" a="1"/>
  <c r="F293" i="4" a="1"/>
  <c r="E296" i="4" a="1"/>
  <c r="F296" i="4" a="1"/>
  <c r="E302" i="4" a="1"/>
  <c r="F302" i="4" a="1"/>
  <c r="E304" i="4" a="1"/>
  <c r="F304" i="4" a="1"/>
  <c r="E305" i="4" a="1"/>
  <c r="F305" i="4" a="1"/>
  <c r="E307" i="4" a="1"/>
  <c r="F307" i="4" a="1"/>
  <c r="E308" i="4" a="1"/>
  <c r="F308" i="4" a="1"/>
  <c r="E310" i="4" a="1"/>
  <c r="F310" i="4" a="1"/>
  <c r="E312" i="4" a="1"/>
  <c r="F312" i="4" a="1"/>
  <c r="E313" i="4" a="1"/>
  <c r="F313" i="4" a="1"/>
  <c r="E314" i="4" a="1"/>
  <c r="F314" i="4" a="1"/>
  <c r="E315" i="4" a="1"/>
  <c r="F315" i="4" a="1"/>
  <c r="E319" i="4" a="1"/>
  <c r="F319" i="4" a="1"/>
  <c r="E320" i="4" a="1"/>
  <c r="F320" i="4" a="1"/>
  <c r="E321" i="4" a="1"/>
  <c r="F321" i="4" a="1"/>
  <c r="E324" i="4" a="1"/>
  <c r="F324" i="4" a="1"/>
  <c r="E326" i="4" a="1"/>
  <c r="F326" i="4" a="1"/>
  <c r="E327" i="4" a="1"/>
  <c r="F327" i="4" a="1"/>
  <c r="E330" i="4" a="1"/>
  <c r="F330" i="4" a="1"/>
  <c r="E331" i="4" a="1"/>
  <c r="F331" i="4" a="1"/>
  <c r="E334" i="4" a="1"/>
  <c r="F334" i="4" a="1"/>
  <c r="E336" i="4" a="1"/>
  <c r="F336" i="4" a="1"/>
  <c r="E337" i="4" a="1"/>
  <c r="F337" i="4" a="1"/>
  <c r="E339" i="4" a="1"/>
  <c r="F339" i="4" a="1"/>
  <c r="E341" i="4" a="1"/>
  <c r="F341" i="4" a="1"/>
  <c r="E343" i="4" a="1"/>
  <c r="F343" i="4" a="1"/>
  <c r="E350" i="4" a="1"/>
  <c r="F350" i="4" a="1"/>
  <c r="E353" i="4" a="1"/>
  <c r="F353" i="4" a="1"/>
  <c r="E354" i="4" a="1"/>
  <c r="F354" i="4" a="1"/>
  <c r="E357" i="4" a="1"/>
  <c r="F357" i="4" a="1"/>
  <c r="E358" i="4" a="1"/>
  <c r="F358" i="4" a="1"/>
  <c r="E360" i="4" a="1"/>
  <c r="F360" i="4" a="1"/>
  <c r="E361" i="4" a="1"/>
  <c r="F361" i="4" a="1"/>
  <c r="E381" i="4" a="1"/>
  <c r="F381" i="4" a="1"/>
  <c r="E382" i="4" a="1"/>
  <c r="F382" i="4" a="1"/>
  <c r="E383" i="4" a="1"/>
  <c r="F383" i="4" a="1"/>
  <c r="E389" i="4" a="1"/>
  <c r="F389" i="4" a="1"/>
  <c r="E393" i="4" a="1"/>
  <c r="F393" i="4" a="1"/>
  <c r="E395" i="4" a="1"/>
  <c r="F395" i="4" a="1"/>
  <c r="E396" i="4" a="1"/>
  <c r="F396" i="4" a="1"/>
  <c r="E400" i="4" a="1"/>
  <c r="F400" i="4" a="1"/>
  <c r="D450" i="4"/>
  <c r="D475" i="4"/>
  <c r="D1928" i="4"/>
  <c r="D1948" i="4"/>
  <c r="D1973" i="4"/>
  <c r="D1982" i="4"/>
  <c r="D1986" i="4"/>
  <c r="F3437" i="4" a="1"/>
  <c r="F3469" i="4" a="1"/>
  <c r="E3471" i="4" a="1"/>
  <c r="E2903" i="4" a="1"/>
  <c r="F2903" i="4" a="1"/>
  <c r="F2907" i="4" a="1"/>
  <c r="E1354" i="4" a="1"/>
  <c r="F1354" i="4" a="1"/>
  <c r="E3461" i="4" a="1"/>
  <c r="F3461" i="4" a="1"/>
  <c r="E2138" i="4" a="1"/>
  <c r="F2138" i="4" a="1"/>
  <c r="E2143" i="4" a="1"/>
  <c r="F2143" i="4" a="1"/>
  <c r="E2148" i="4" a="1"/>
  <c r="F2148" i="4" a="1"/>
  <c r="E2152" i="4" a="1"/>
  <c r="F2152" i="4" a="1"/>
  <c r="E2157" i="4" a="1"/>
  <c r="F2157" i="4" a="1"/>
  <c r="E2180" i="4" a="1"/>
  <c r="F2180" i="4" a="1"/>
  <c r="E2200" i="4" a="1"/>
  <c r="F2200" i="4" a="1"/>
  <c r="E2202" i="4" a="1"/>
  <c r="F2202" i="4" a="1"/>
  <c r="E2206" i="4" a="1"/>
  <c r="F2206" i="4" a="1"/>
  <c r="E2221" i="4" a="1"/>
  <c r="F2221" i="4" a="1"/>
  <c r="E2223" i="4" a="1"/>
  <c r="F2223" i="4" a="1"/>
  <c r="E2230" i="4" a="1"/>
  <c r="F2230" i="4" a="1"/>
  <c r="E2271" i="4" a="1"/>
  <c r="F2271" i="4" a="1"/>
  <c r="E2273" i="4" a="1"/>
  <c r="F2273" i="4" a="1"/>
  <c r="F3000" i="4" a="1"/>
  <c r="F3413" i="4" a="1"/>
  <c r="E3494" i="4" a="1"/>
  <c r="D3503" i="4"/>
  <c r="D3807" i="4"/>
  <c r="D3824" i="4"/>
  <c r="D3828" i="4"/>
  <c r="E2797" i="4" a="1"/>
  <c r="F2797" i="4" a="1"/>
  <c r="E2798" i="4" a="1"/>
  <c r="F2798" i="4" a="1"/>
  <c r="E2809" i="4" a="1"/>
  <c r="F2809" i="4" a="1"/>
  <c r="E2816" i="4" a="1"/>
  <c r="F2816" i="4" a="1"/>
  <c r="F2833" i="4" a="1"/>
  <c r="E2870" i="4" a="1"/>
  <c r="F2870" i="4" a="1"/>
  <c r="F2876" i="4" a="1"/>
  <c r="E2990" i="4" a="1"/>
  <c r="E3437" i="4" a="1"/>
  <c r="E3475" i="4" a="1"/>
  <c r="E3010" i="4" a="1"/>
  <c r="F3010" i="4" a="1"/>
  <c r="E3011" i="4" a="1"/>
  <c r="F3011" i="4" a="1"/>
  <c r="E3017" i="4" a="1"/>
  <c r="F3017" i="4" a="1"/>
  <c r="E3018" i="4" a="1"/>
  <c r="F3018" i="4" a="1"/>
  <c r="E3024" i="4" a="1"/>
  <c r="F3024" i="4" a="1"/>
  <c r="E3031" i="4" a="1"/>
  <c r="F3031" i="4" a="1"/>
  <c r="E3032" i="4" a="1"/>
  <c r="F3032" i="4" a="1"/>
  <c r="E3035" i="4" a="1"/>
  <c r="F3035" i="4" a="1"/>
  <c r="E3039" i="4" a="1"/>
  <c r="F3039" i="4" a="1"/>
  <c r="E3040" i="4" a="1"/>
  <c r="F3040" i="4" a="1"/>
  <c r="E3042" i="4" a="1"/>
  <c r="F3042" i="4" a="1"/>
  <c r="E3047" i="4" a="1"/>
  <c r="F3047" i="4" a="1"/>
  <c r="E3048" i="4" a="1"/>
  <c r="F3048" i="4" a="1"/>
  <c r="E3060" i="4" a="1"/>
  <c r="F3060" i="4" a="1"/>
  <c r="E3063" i="4" a="1"/>
  <c r="F3063" i="4" a="1"/>
  <c r="E3070" i="4" a="1"/>
  <c r="F3070" i="4" a="1"/>
  <c r="E3072" i="4" a="1"/>
  <c r="F3072" i="4" a="1"/>
  <c r="E3076" i="4" a="1"/>
  <c r="F3076" i="4" a="1"/>
  <c r="E3080" i="4" a="1"/>
  <c r="F3080" i="4" a="1"/>
  <c r="E3091" i="4" a="1"/>
  <c r="F3091" i="4" a="1"/>
  <c r="E3097" i="4" a="1"/>
  <c r="F3097" i="4" a="1"/>
  <c r="E3098" i="4" a="1"/>
  <c r="F3098" i="4" a="1"/>
  <c r="E3099" i="4" a="1"/>
  <c r="F3099" i="4" a="1"/>
  <c r="E3102" i="4" a="1"/>
  <c r="F3102" i="4" a="1"/>
  <c r="E3103" i="4" a="1"/>
  <c r="F3103" i="4" a="1"/>
  <c r="E3105" i="4" a="1"/>
  <c r="F3105" i="4" a="1"/>
  <c r="E3106" i="4" a="1"/>
  <c r="F3106" i="4" a="1"/>
  <c r="E3107" i="4" a="1"/>
  <c r="F3107" i="4" a="1"/>
  <c r="E3108" i="4" a="1"/>
  <c r="F3108" i="4" a="1"/>
  <c r="E3109" i="4" a="1"/>
  <c r="F3109" i="4" a="1"/>
  <c r="E3112" i="4" a="1"/>
  <c r="F3112" i="4" a="1"/>
  <c r="E3115" i="4" a="1"/>
  <c r="F3115" i="4" a="1"/>
  <c r="E3119" i="4" a="1"/>
  <c r="F3119" i="4" a="1"/>
  <c r="E3120" i="4" a="1"/>
  <c r="F3120" i="4" a="1"/>
  <c r="E3121" i="4" a="1"/>
  <c r="F3121" i="4" a="1"/>
  <c r="E3122" i="4" a="1"/>
  <c r="F3122" i="4" a="1"/>
  <c r="E3124" i="4" a="1"/>
  <c r="F3124" i="4" a="1"/>
  <c r="E3126" i="4" a="1"/>
  <c r="F3126" i="4" a="1"/>
  <c r="E3127" i="4" a="1"/>
  <c r="F3127" i="4" a="1"/>
  <c r="E3129" i="4" a="1"/>
  <c r="F3129" i="4" a="1"/>
  <c r="E3130" i="4" a="1"/>
  <c r="F3130" i="4" a="1"/>
  <c r="E3131" i="4" a="1"/>
  <c r="F3131" i="4" a="1"/>
  <c r="E3134" i="4" a="1"/>
  <c r="F3134" i="4" a="1"/>
  <c r="E3135" i="4" a="1"/>
  <c r="F3135" i="4" a="1"/>
  <c r="E3137" i="4" a="1"/>
  <c r="F3137" i="4" a="1"/>
  <c r="E3142" i="4" a="1"/>
  <c r="F3142" i="4" a="1"/>
  <c r="E3143" i="4" a="1"/>
  <c r="F3143" i="4" a="1"/>
  <c r="E3144" i="4" a="1"/>
  <c r="F3144" i="4" a="1"/>
  <c r="E3148" i="4" a="1"/>
  <c r="F3148" i="4" a="1"/>
  <c r="E3150" i="4" a="1"/>
  <c r="F3150" i="4" a="1"/>
  <c r="E3152" i="4" a="1"/>
  <c r="F3152" i="4" a="1"/>
  <c r="E3156" i="4" a="1"/>
  <c r="F3156" i="4" a="1"/>
  <c r="E3157" i="4" a="1"/>
  <c r="F3157" i="4" a="1"/>
  <c r="E3160" i="4" a="1"/>
  <c r="F3160" i="4" a="1"/>
  <c r="E3161" i="4" a="1"/>
  <c r="F3161" i="4" a="1"/>
  <c r="E3162" i="4" a="1"/>
  <c r="F3162" i="4" a="1"/>
  <c r="E3167" i="4" a="1"/>
  <c r="F3167" i="4" a="1"/>
  <c r="E3172" i="4" a="1"/>
  <c r="F3172" i="4" a="1"/>
  <c r="E3178" i="4" a="1"/>
  <c r="F3178" i="4" a="1"/>
  <c r="E3190" i="4" a="1"/>
  <c r="F3190" i="4" a="1"/>
  <c r="E3191" i="4" a="1"/>
  <c r="F3191" i="4" a="1"/>
  <c r="E3192" i="4" a="1"/>
  <c r="F3192" i="4" a="1"/>
  <c r="E3222" i="4" a="1"/>
  <c r="F3222" i="4" a="1"/>
  <c r="E3223" i="4" a="1"/>
  <c r="F3223" i="4" a="1"/>
  <c r="E3240" i="4" a="1"/>
  <c r="F3240" i="4" a="1"/>
  <c r="E3243" i="4" a="1"/>
  <c r="F3243" i="4" a="1"/>
  <c r="E3251" i="4" a="1"/>
  <c r="F3251" i="4" a="1"/>
  <c r="E3265" i="4" a="1"/>
  <c r="F3265" i="4" a="1"/>
  <c r="E3266" i="4" a="1"/>
  <c r="F3266" i="4" a="1"/>
  <c r="E3286" i="4" a="1"/>
  <c r="F3286" i="4" a="1"/>
  <c r="E3287" i="4" a="1"/>
  <c r="F3287" i="4" a="1"/>
  <c r="E3295" i="4" a="1"/>
  <c r="F3295" i="4" a="1"/>
  <c r="E3304" i="4" a="1"/>
  <c r="F3304" i="4" a="1"/>
  <c r="E3305" i="4" a="1"/>
  <c r="F3305" i="4" a="1"/>
  <c r="E3306" i="4" a="1"/>
  <c r="F3306" i="4" a="1"/>
  <c r="E3339" i="4" a="1"/>
  <c r="F3339" i="4" a="1"/>
  <c r="E3345" i="4" a="1"/>
  <c r="F3345" i="4" a="1"/>
  <c r="E3349" i="4" a="1"/>
  <c r="F3349" i="4" a="1"/>
  <c r="E3350" i="4" a="1"/>
  <c r="F3350" i="4" a="1"/>
  <c r="E3351" i="4" a="1"/>
  <c r="F3351" i="4" a="1"/>
  <c r="E3354" i="4" a="1"/>
  <c r="F3354" i="4" a="1"/>
  <c r="E3366" i="4" a="1"/>
  <c r="F3366" i="4" a="1"/>
  <c r="E3375" i="4" a="1"/>
  <c r="F3375" i="4" a="1"/>
  <c r="E3415" i="4" a="1"/>
  <c r="F3421" i="4" a="1"/>
  <c r="E3422" i="4" a="1"/>
  <c r="F3452" i="4" a="1"/>
  <c r="F3453" i="4" a="1"/>
  <c r="E3464" i="4" a="1"/>
  <c r="F3471" i="4" a="1"/>
  <c r="F3472" i="4" a="1"/>
  <c r="E3474" i="4" a="1"/>
  <c r="F3504" i="4" a="1"/>
  <c r="E3849" i="4" a="1"/>
  <c r="D3854" i="4"/>
  <c r="D3868" i="4"/>
  <c r="D3869" i="4"/>
  <c r="D3871" i="4"/>
  <c r="D3872" i="4"/>
  <c r="D3879" i="4"/>
  <c r="D3885" i="4"/>
  <c r="F3892" i="4" a="1"/>
  <c r="F3899" i="4" a="1"/>
  <c r="D3911" i="4"/>
  <c r="D3913" i="4"/>
  <c r="D3941" i="4"/>
  <c r="D3951" i="4"/>
  <c r="D3958" i="4"/>
  <c r="E3509" i="4" a="1"/>
  <c r="F3509" i="4" a="1"/>
  <c r="E3511" i="4" a="1"/>
  <c r="F3511" i="4" a="1"/>
  <c r="E3512" i="4" a="1"/>
  <c r="F3512" i="4" a="1"/>
  <c r="E3513" i="4" a="1"/>
  <c r="F3513" i="4" a="1"/>
  <c r="E3514" i="4" a="1"/>
  <c r="F3514" i="4" a="1"/>
  <c r="E3515" i="4" a="1"/>
  <c r="F3515" i="4" a="1"/>
  <c r="E3516" i="4" a="1"/>
  <c r="F3516" i="4" a="1"/>
  <c r="E3517" i="4" a="1"/>
  <c r="F3517" i="4" a="1"/>
  <c r="E3518" i="4" a="1"/>
  <c r="F3518" i="4" a="1"/>
  <c r="E3520" i="4" a="1"/>
  <c r="F3520" i="4" a="1"/>
  <c r="E3521" i="4" a="1"/>
  <c r="F3521" i="4" a="1"/>
  <c r="E3522" i="4" a="1"/>
  <c r="F3522" i="4" a="1"/>
  <c r="E3523" i="4" a="1"/>
  <c r="F3523" i="4" a="1"/>
  <c r="E3524" i="4" a="1"/>
  <c r="F3524" i="4" a="1"/>
  <c r="E3525" i="4" a="1"/>
  <c r="F3525" i="4" a="1"/>
  <c r="E3526" i="4" a="1"/>
  <c r="F3526" i="4" a="1"/>
  <c r="E3528" i="4" a="1"/>
  <c r="F3528" i="4" a="1"/>
  <c r="E3529" i="4" a="1"/>
  <c r="F3529" i="4" a="1"/>
  <c r="E3530" i="4" a="1"/>
  <c r="F3530" i="4" a="1"/>
  <c r="E3531" i="4" a="1"/>
  <c r="F3531" i="4" a="1"/>
  <c r="E3532" i="4" a="1"/>
  <c r="F3532" i="4" a="1"/>
  <c r="E3533" i="4" a="1"/>
  <c r="F3533" i="4" a="1"/>
  <c r="E3534" i="4" a="1"/>
  <c r="F3534" i="4" a="1"/>
  <c r="E3698" i="4" a="1"/>
  <c r="F3698" i="4" a="1"/>
  <c r="E3703" i="4" a="1"/>
  <c r="F3703" i="4" a="1"/>
  <c r="E3751" i="4" a="1"/>
  <c r="F3751" i="4" a="1"/>
  <c r="E3753" i="4" a="1"/>
  <c r="F3753" i="4" a="1"/>
  <c r="E3795" i="4" a="1"/>
  <c r="F3795" i="4" a="1"/>
  <c r="E4122" i="4" a="1"/>
  <c r="F4122" i="4" a="1"/>
  <c r="E4124" i="4" a="1"/>
  <c r="F4124" i="4" a="1"/>
  <c r="E4125" i="4" a="1"/>
  <c r="F4125" i="4" a="1"/>
  <c r="E4126" i="4" a="1"/>
  <c r="F4126" i="4" a="1"/>
  <c r="E4129" i="4" a="1"/>
  <c r="F4129" i="4" a="1"/>
  <c r="E4130" i="4" a="1"/>
  <c r="F4130" i="4" a="1"/>
  <c r="E4134" i="4" a="1"/>
  <c r="F4134" i="4" a="1"/>
  <c r="E4139" i="4" a="1"/>
  <c r="F4139" i="4" a="1"/>
  <c r="E4142" i="4" a="1"/>
  <c r="F4142" i="4" a="1"/>
  <c r="E4143" i="4" a="1"/>
  <c r="F4143" i="4" a="1"/>
  <c r="E4144" i="4" a="1"/>
  <c r="F4144" i="4" a="1"/>
  <c r="E4145" i="4" a="1"/>
  <c r="F4145" i="4" a="1"/>
  <c r="E4148" i="4" a="1"/>
  <c r="F4148" i="4" a="1"/>
  <c r="E4151" i="4" a="1"/>
  <c r="F4151" i="4" a="1"/>
  <c r="E4152" i="4" a="1"/>
  <c r="F4152" i="4" a="1"/>
  <c r="E4158" i="4" a="1"/>
  <c r="F4158" i="4" a="1"/>
  <c r="E4161" i="4" a="1"/>
  <c r="F4161" i="4" a="1"/>
  <c r="E4162" i="4" a="1"/>
  <c r="F4162" i="4" a="1"/>
  <c r="E4164" i="4" a="1"/>
  <c r="F4164" i="4" a="1"/>
  <c r="E4167" i="4" a="1"/>
  <c r="F4167" i="4" a="1"/>
  <c r="E4168" i="4" a="1"/>
  <c r="F4168" i="4" a="1"/>
  <c r="E4171" i="4" a="1"/>
  <c r="F4171" i="4" a="1"/>
  <c r="E4177" i="4" a="1"/>
  <c r="F4177" i="4" a="1"/>
  <c r="E4204" i="4" a="1"/>
  <c r="F4204" i="4" a="1"/>
  <c r="E4217" i="4" a="1"/>
  <c r="F4217" i="4" a="1"/>
  <c r="E4223" i="4" a="1"/>
  <c r="F4223" i="4" a="1"/>
  <c r="E4244" i="4" a="1"/>
  <c r="F4244" i="4" a="1"/>
  <c r="E4245" i="4" a="1"/>
  <c r="F4245" i="4" a="1"/>
  <c r="E4247" i="4" a="1"/>
  <c r="F4247" i="4" a="1"/>
  <c r="E4255" i="4" a="1"/>
  <c r="F4255" i="4" a="1"/>
  <c r="E4256" i="4" a="1"/>
  <c r="F4256" i="4" a="1"/>
  <c r="E4257" i="4" a="1"/>
  <c r="F4257" i="4" a="1"/>
  <c r="E4258" i="4" a="1"/>
  <c r="F4258" i="4" a="1"/>
  <c r="E4259" i="4" a="1"/>
  <c r="F4259" i="4" a="1"/>
  <c r="E4261" i="4" a="1"/>
  <c r="F4261" i="4" a="1"/>
  <c r="E4262" i="4" a="1"/>
  <c r="F4262" i="4" a="1"/>
  <c r="E4263" i="4" a="1"/>
  <c r="F4263" i="4" a="1"/>
  <c r="E4264" i="4" a="1"/>
  <c r="F4264" i="4" a="1"/>
  <c r="E4266" i="4" a="1"/>
  <c r="F4266" i="4" a="1"/>
  <c r="E4267" i="4" a="1"/>
  <c r="F4267" i="4" a="1"/>
  <c r="E4268" i="4" a="1"/>
  <c r="F4268" i="4" a="1"/>
  <c r="E4269" i="4" a="1"/>
  <c r="F4269" i="4" a="1"/>
  <c r="E4270" i="4" a="1"/>
  <c r="F4270" i="4" a="1"/>
  <c r="E4271" i="4" a="1"/>
  <c r="F4271" i="4" a="1"/>
  <c r="E4272" i="4" a="1"/>
  <c r="F4272" i="4" a="1"/>
  <c r="E4278" i="4" a="1"/>
  <c r="F4278" i="4" a="1"/>
  <c r="E4280" i="4" a="1"/>
  <c r="F4280" i="4" a="1"/>
  <c r="E4281" i="4" a="1"/>
  <c r="F4281" i="4" a="1"/>
  <c r="E4282" i="4" a="1"/>
  <c r="F4282" i="4" a="1"/>
  <c r="E4283" i="4" a="1"/>
  <c r="F4283" i="4" a="1"/>
  <c r="E4284" i="4" a="1"/>
  <c r="F4284" i="4" a="1"/>
  <c r="E4290" i="4" a="1"/>
  <c r="F4290" i="4" a="1"/>
  <c r="E4291" i="4" a="1"/>
  <c r="F4291" i="4" a="1"/>
  <c r="E4293" i="4" a="1"/>
  <c r="F4293" i="4" a="1"/>
  <c r="E4294" i="4" a="1"/>
  <c r="F4294" i="4" a="1"/>
  <c r="E4296" i="4" a="1"/>
  <c r="F4296" i="4" a="1"/>
  <c r="E4298" i="4" a="1"/>
  <c r="F4298" i="4" a="1"/>
  <c r="E4299" i="4" a="1"/>
  <c r="F4299" i="4" a="1"/>
  <c r="E4300" i="4" a="1"/>
  <c r="F4300" i="4" a="1"/>
  <c r="E4302" i="4" a="1"/>
  <c r="F4302" i="4" a="1"/>
  <c r="E4304" i="4" a="1"/>
  <c r="F4304" i="4" a="1"/>
  <c r="E4305" i="4" a="1"/>
  <c r="F4305" i="4" a="1"/>
  <c r="E4308" i="4" a="1"/>
  <c r="F4308" i="4" a="1"/>
  <c r="E4309" i="4" a="1"/>
  <c r="F4309" i="4" a="1"/>
  <c r="E4310" i="4" a="1"/>
  <c r="F4310" i="4" a="1"/>
  <c r="E4312" i="4" a="1"/>
  <c r="F4312" i="4" a="1"/>
  <c r="E4313" i="4" a="1"/>
  <c r="F4313" i="4" a="1"/>
  <c r="E4315" i="4" a="1"/>
  <c r="F4315" i="4" a="1"/>
  <c r="E4316" i="4" a="1"/>
  <c r="F4316" i="4" a="1"/>
  <c r="E4317" i="4" a="1"/>
  <c r="F4317" i="4" a="1"/>
  <c r="E4318" i="4" a="1"/>
  <c r="F4318" i="4" a="1"/>
  <c r="E4319" i="4" a="1"/>
  <c r="F4319" i="4" a="1"/>
  <c r="E4320" i="4" a="1"/>
  <c r="F4320" i="4" a="1"/>
  <c r="E4321" i="4" a="1"/>
  <c r="F4321" i="4" a="1"/>
  <c r="E4322" i="4" a="1"/>
  <c r="F4322" i="4" a="1"/>
  <c r="E4325" i="4" a="1"/>
  <c r="F4325" i="4" a="1"/>
  <c r="E4331" i="4" a="1"/>
  <c r="F4331" i="4" a="1"/>
  <c r="E4332" i="4" a="1"/>
  <c r="F4332" i="4" a="1"/>
  <c r="E4333" i="4" a="1"/>
  <c r="F4333" i="4" a="1"/>
  <c r="E4334" i="4" a="1"/>
  <c r="F4334" i="4" a="1"/>
  <c r="E4335" i="4" a="1"/>
  <c r="F4335" i="4" a="1"/>
  <c r="E4336" i="4" a="1"/>
  <c r="F4336" i="4" a="1"/>
  <c r="E4337" i="4" a="1"/>
  <c r="F4337" i="4" a="1"/>
  <c r="E4338" i="4" a="1"/>
  <c r="F4338" i="4" a="1"/>
  <c r="E4340" i="4" a="1"/>
  <c r="F4340" i="4" a="1"/>
  <c r="E4341" i="4" a="1"/>
  <c r="F4341" i="4" a="1"/>
  <c r="E4342" i="4" a="1"/>
  <c r="F4342" i="4" a="1"/>
  <c r="E4346" i="4" a="1"/>
  <c r="F4346" i="4" a="1"/>
  <c r="E4347" i="4" a="1"/>
  <c r="F4347" i="4" a="1"/>
  <c r="E4348" i="4" a="1"/>
  <c r="F4348" i="4" a="1"/>
  <c r="E4351" i="4" a="1"/>
  <c r="F4351" i="4" a="1"/>
  <c r="E4354" i="4" a="1"/>
  <c r="F4354" i="4" a="1"/>
  <c r="E4355" i="4" a="1"/>
  <c r="F4355" i="4" a="1"/>
  <c r="E4367" i="4" a="1"/>
  <c r="F4367" i="4" a="1"/>
  <c r="E4368" i="4" a="1"/>
  <c r="F4368" i="4" a="1"/>
  <c r="E4371" i="4" a="1"/>
  <c r="F4371" i="4" a="1"/>
  <c r="E4377" i="4" a="1"/>
  <c r="F4377" i="4" a="1"/>
  <c r="E4380" i="4" a="1"/>
  <c r="F4380" i="4" a="1"/>
  <c r="E4383" i="4" a="1"/>
  <c r="F4383" i="4" a="1"/>
  <c r="E4386" i="4" a="1"/>
  <c r="F4386" i="4" a="1"/>
  <c r="E4388" i="4" a="1"/>
  <c r="F4388" i="4" a="1"/>
  <c r="E4389" i="4" a="1"/>
  <c r="F4389" i="4" a="1"/>
  <c r="E4390" i="4" a="1"/>
  <c r="F4390" i="4" a="1"/>
  <c r="E4392" i="4" a="1"/>
  <c r="F4392" i="4" a="1"/>
  <c r="E4394" i="4" a="1"/>
  <c r="F4394" i="4" a="1"/>
  <c r="E4396" i="4" a="1"/>
  <c r="F4396" i="4" a="1"/>
  <c r="E4399" i="4" a="1"/>
  <c r="F4399" i="4" a="1"/>
  <c r="E4400" i="4" a="1"/>
  <c r="F4400" i="4" a="1"/>
  <c r="E4401" i="4" a="1"/>
  <c r="F4401" i="4" a="1"/>
  <c r="E4402" i="4" a="1"/>
  <c r="F4402" i="4" a="1"/>
  <c r="E4404" i="4" a="1"/>
  <c r="F4404" i="4" a="1"/>
  <c r="E4784" i="4" a="1"/>
  <c r="F4784" i="4" a="1"/>
  <c r="E4785" i="4" a="1"/>
  <c r="F4785" i="4" a="1"/>
  <c r="E4786" i="4" a="1"/>
  <c r="F4786" i="4" a="1"/>
  <c r="E4787" i="4" a="1"/>
  <c r="F4787" i="4" a="1"/>
  <c r="E4788" i="4" a="1"/>
  <c r="F4788" i="4" a="1"/>
  <c r="E4790" i="4" a="1"/>
  <c r="F4790" i="4" a="1"/>
  <c r="E4793" i="4" a="1"/>
  <c r="F4793" i="4" a="1"/>
  <c r="E4795" i="4" a="1"/>
  <c r="F4795" i="4" a="1"/>
  <c r="E4796" i="4" a="1"/>
  <c r="F4796" i="4" a="1"/>
  <c r="E4797" i="4" a="1"/>
  <c r="F4797" i="4" a="1"/>
  <c r="E4798" i="4" a="1"/>
  <c r="F4798" i="4" a="1"/>
  <c r="E4800" i="4" a="1"/>
  <c r="F4800" i="4" a="1"/>
  <c r="E4803" i="4" a="1"/>
  <c r="F4803" i="4" a="1"/>
  <c r="E5061" i="4" a="1"/>
  <c r="F5061" i="4" a="1"/>
  <c r="D4249" i="4"/>
  <c r="D4171" i="4"/>
  <c r="D4172" i="4"/>
  <c r="D4175" i="4"/>
  <c r="D4187" i="4"/>
  <c r="D4204" i="4"/>
  <c r="D4207" i="4"/>
  <c r="D4215" i="4"/>
  <c r="D4223" i="4"/>
  <c r="D4227" i="4"/>
  <c r="D4232" i="4"/>
  <c r="D4235" i="4"/>
  <c r="D4242" i="4"/>
  <c r="D2712" i="4"/>
  <c r="D2721" i="4"/>
  <c r="D3011" i="4"/>
  <c r="D3014" i="4"/>
  <c r="D3016" i="4"/>
  <c r="D3026" i="4"/>
  <c r="D3045" i="4"/>
  <c r="D3049" i="4"/>
  <c r="D3053" i="4"/>
  <c r="D3054" i="4"/>
  <c r="D3055" i="4"/>
  <c r="D3056" i="4"/>
  <c r="D3057" i="4"/>
  <c r="D3058" i="4"/>
  <c r="D3064" i="4"/>
  <c r="D3065" i="4"/>
  <c r="D3074" i="4"/>
  <c r="D3075" i="4"/>
  <c r="D3081" i="4"/>
  <c r="D3089" i="4"/>
  <c r="D3102" i="4"/>
  <c r="D3103" i="4"/>
  <c r="D3105" i="4"/>
  <c r="D3107" i="4"/>
  <c r="D3110" i="4"/>
  <c r="D3115" i="4"/>
  <c r="D3130" i="4"/>
  <c r="D3144" i="4"/>
  <c r="D3145" i="4"/>
  <c r="D3154" i="4"/>
  <c r="D3160" i="4"/>
  <c r="D3163" i="4"/>
  <c r="D3164" i="4"/>
  <c r="D3165" i="4"/>
  <c r="D3173" i="4"/>
  <c r="D3694" i="4"/>
  <c r="D4197" i="4"/>
  <c r="D4201" i="4"/>
  <c r="D4206" i="4"/>
  <c r="D4210" i="4"/>
  <c r="D4212" i="4"/>
  <c r="D4216" i="4"/>
  <c r="D4219" i="4"/>
  <c r="D4221" i="4"/>
  <c r="D4228" i="4"/>
  <c r="D4230" i="4"/>
  <c r="D4231" i="4"/>
  <c r="D4236" i="4"/>
  <c r="D4239" i="4"/>
  <c r="D4240" i="4"/>
  <c r="D4241" i="4"/>
  <c r="D2714" i="4"/>
  <c r="D2716" i="4"/>
  <c r="D2717" i="4"/>
  <c r="D2724" i="4"/>
  <c r="D3009" i="4"/>
  <c r="D3020" i="4"/>
  <c r="D3023" i="4"/>
  <c r="D3051" i="4"/>
  <c r="D3067" i="4"/>
  <c r="D3088" i="4"/>
  <c r="D3116" i="4"/>
  <c r="D3131" i="4"/>
  <c r="D3132" i="4"/>
  <c r="D3142" i="4"/>
  <c r="D3146" i="4"/>
  <c r="D3151" i="4"/>
  <c r="D4173" i="4"/>
  <c r="D4176" i="4"/>
  <c r="D4183" i="4"/>
  <c r="D4188" i="4"/>
  <c r="D4193" i="4"/>
  <c r="D3695" i="4"/>
  <c r="D3699" i="4"/>
  <c r="D4121" i="4"/>
  <c r="D4123" i="4"/>
  <c r="D4135" i="4"/>
  <c r="D3262" i="4"/>
  <c r="D3284" i="4"/>
  <c r="D3351" i="4"/>
  <c r="D3360" i="4"/>
  <c r="D2002" i="4"/>
  <c r="D2502" i="4"/>
  <c r="D3447" i="4"/>
  <c r="D3341" i="4"/>
  <c r="D3344" i="4"/>
  <c r="D3345" i="4"/>
  <c r="D3352" i="4"/>
  <c r="D3353" i="4"/>
  <c r="D3354" i="4"/>
  <c r="D3362" i="4"/>
  <c r="D3365" i="4"/>
  <c r="D3369" i="4"/>
  <c r="D3372" i="4"/>
  <c r="D3375" i="4"/>
  <c r="D2871" i="4"/>
  <c r="D3723" i="4"/>
  <c r="D3731" i="4"/>
  <c r="D3733" i="4"/>
  <c r="D3738" i="4"/>
  <c r="D3740" i="4"/>
  <c r="D3748" i="4"/>
  <c r="D3751" i="4"/>
  <c r="D3755" i="4"/>
  <c r="D3762" i="4"/>
  <c r="D3768" i="4"/>
  <c r="D3774" i="4"/>
  <c r="D4016" i="4"/>
  <c r="D4022" i="4"/>
  <c r="D4089" i="4"/>
  <c r="D4101" i="4"/>
  <c r="D2839" i="4"/>
  <c r="D2843" i="4"/>
  <c r="D2851" i="4"/>
  <c r="D2855" i="4"/>
  <c r="D3700" i="4"/>
  <c r="D3701" i="4"/>
  <c r="D3718" i="4"/>
  <c r="D3719" i="4"/>
  <c r="D3728" i="4"/>
  <c r="D3730" i="4"/>
  <c r="D3732" i="4"/>
  <c r="D4036" i="4"/>
  <c r="D3210" i="4"/>
  <c r="D3236" i="4"/>
  <c r="D1465" i="4"/>
  <c r="D1467" i="4"/>
  <c r="D1468" i="4"/>
  <c r="D1470" i="4"/>
  <c r="D1478" i="4"/>
  <c r="D1481" i="4"/>
  <c r="D1497" i="4"/>
  <c r="D1499" i="4"/>
  <c r="D1503" i="4"/>
  <c r="D1943" i="4"/>
  <c r="D1970" i="4"/>
  <c r="D1990" i="4"/>
  <c r="D1997" i="4"/>
  <c r="D2504" i="4"/>
  <c r="D2004" i="4"/>
  <c r="E2744" i="4" a="1"/>
  <c r="D4096" i="4"/>
  <c r="D4097" i="4"/>
  <c r="D4110" i="4"/>
  <c r="D1998" i="4"/>
  <c r="D1999" i="4"/>
  <c r="D3415" i="4"/>
  <c r="E975" i="4" a="1"/>
  <c r="F975" i="4" a="1"/>
  <c r="D1910" i="4"/>
  <c r="D1913" i="4"/>
  <c r="D1921" i="4"/>
  <c r="D2486" i="4"/>
  <c r="D2495" i="4"/>
  <c r="D2496" i="4"/>
  <c r="D2497" i="4"/>
  <c r="D2500" i="4"/>
  <c r="D2996" i="4"/>
  <c r="D2998" i="4"/>
  <c r="E3001" i="4" a="1"/>
  <c r="D3385" i="4"/>
  <c r="D3393" i="4"/>
  <c r="D3396" i="4"/>
  <c r="D3402" i="4"/>
  <c r="D3408" i="4"/>
  <c r="E3429" i="4" a="1"/>
  <c r="F3430" i="4" a="1"/>
  <c r="D3439" i="4"/>
  <c r="D3445" i="4"/>
  <c r="D3450" i="4"/>
  <c r="D3458" i="4"/>
  <c r="D3481" i="4"/>
  <c r="D3488" i="4"/>
  <c r="D3491" i="4"/>
  <c r="D3493" i="4"/>
  <c r="D3806" i="4"/>
  <c r="D3808" i="4"/>
  <c r="F3816" i="4" a="1"/>
  <c r="D3818" i="4"/>
  <c r="D3822" i="4"/>
  <c r="D3844" i="4"/>
  <c r="E3845" i="4" a="1"/>
  <c r="D3856" i="4"/>
  <c r="D3865" i="4"/>
  <c r="D3867" i="4"/>
  <c r="D3960" i="4"/>
  <c r="D3970" i="4"/>
  <c r="D3990" i="4"/>
  <c r="D3994" i="4"/>
  <c r="D471" i="4"/>
  <c r="D472" i="4"/>
  <c r="D1457" i="4"/>
  <c r="D1489" i="4"/>
  <c r="D1494" i="4"/>
  <c r="D1501" i="4"/>
  <c r="D1906" i="4"/>
  <c r="D1907" i="4"/>
  <c r="D1960" i="4"/>
  <c r="F2744" i="4" a="1"/>
  <c r="D1930" i="4"/>
  <c r="D1933" i="4"/>
  <c r="E1949" i="4" a="1"/>
  <c r="D1959" i="4"/>
  <c r="D3927" i="4"/>
  <c r="D3952" i="4"/>
  <c r="D3976" i="4"/>
  <c r="D3980" i="4"/>
  <c r="E2377" i="4" a="1"/>
  <c r="F2377" i="4" a="1"/>
  <c r="E2428" i="4" a="1"/>
  <c r="F2428" i="4" a="1"/>
  <c r="F3001" i="4" a="1"/>
  <c r="D3482" i="4"/>
  <c r="D3492" i="4"/>
  <c r="D3462" i="4"/>
  <c r="E3886" i="4" a="1"/>
  <c r="F3886" i="4" a="1"/>
  <c r="F3889" i="4" a="1"/>
  <c r="F3890" i="4" a="1"/>
  <c r="E3894" i="4" a="1"/>
  <c r="E3895" i="4" a="1"/>
  <c r="E3006" i="4" a="1"/>
  <c r="F3006" i="4" a="1"/>
  <c r="E3009" i="4" a="1"/>
  <c r="F3009" i="4" a="1"/>
  <c r="E3014" i="4" a="1"/>
  <c r="F3014" i="4" a="1"/>
  <c r="E3016" i="4" a="1"/>
  <c r="F3016" i="4" a="1"/>
  <c r="E3019" i="4" a="1"/>
  <c r="F3019" i="4" a="1"/>
  <c r="E3020" i="4" a="1"/>
  <c r="F3020" i="4" a="1"/>
  <c r="E3021" i="4" a="1"/>
  <c r="F3021" i="4" a="1"/>
  <c r="E3022" i="4" a="1"/>
  <c r="F3022" i="4" a="1"/>
  <c r="E3023" i="4" a="1"/>
  <c r="F3023" i="4" a="1"/>
  <c r="E3026" i="4" a="1"/>
  <c r="F3026" i="4" a="1"/>
  <c r="E3033" i="4" a="1"/>
  <c r="F3033" i="4" a="1"/>
  <c r="E3038" i="4" a="1"/>
  <c r="F3038" i="4" a="1"/>
  <c r="E3044" i="4" a="1"/>
  <c r="F3044" i="4" a="1"/>
  <c r="E3045" i="4" a="1"/>
  <c r="F3045" i="4" a="1"/>
  <c r="E3046" i="4" a="1"/>
  <c r="F3046" i="4" a="1"/>
  <c r="E3050" i="4" a="1"/>
  <c r="F3050" i="4" a="1"/>
  <c r="E3051" i="4" a="1"/>
  <c r="F3051" i="4" a="1"/>
  <c r="E3053" i="4" a="1"/>
  <c r="F3053" i="4" a="1"/>
  <c r="E3054" i="4" a="1"/>
  <c r="F3054" i="4" a="1"/>
  <c r="E3055" i="4" a="1"/>
  <c r="F3055" i="4" a="1"/>
  <c r="E3056" i="4" a="1"/>
  <c r="F3056" i="4" a="1"/>
  <c r="E3057" i="4" a="1"/>
  <c r="F3057" i="4" a="1"/>
  <c r="E3062" i="4" a="1"/>
  <c r="F3062" i="4" a="1"/>
  <c r="E3067" i="4" a="1"/>
  <c r="F3067" i="4" a="1"/>
  <c r="E3068" i="4" a="1"/>
  <c r="F3068" i="4" a="1"/>
  <c r="E3069" i="4" a="1"/>
  <c r="F3069" i="4" a="1"/>
  <c r="E3073" i="4" a="1"/>
  <c r="F3073" i="4" a="1"/>
  <c r="E3074" i="4" a="1"/>
  <c r="F3074" i="4" a="1"/>
  <c r="E3075" i="4" a="1"/>
  <c r="F3075" i="4" a="1"/>
  <c r="E3079" i="4" a="1"/>
  <c r="F3079" i="4" a="1"/>
  <c r="E3082" i="4" a="1"/>
  <c r="F3082" i="4" a="1"/>
  <c r="E3083" i="4" a="1"/>
  <c r="F3083" i="4" a="1"/>
  <c r="E3084" i="4" a="1"/>
  <c r="F3084" i="4" a="1"/>
  <c r="E3089" i="4" a="1"/>
  <c r="F3089" i="4" a="1"/>
  <c r="E3090" i="4" a="1"/>
  <c r="F3090" i="4" a="1"/>
  <c r="E3093" i="4" a="1"/>
  <c r="F3093" i="4" a="1"/>
  <c r="E3096" i="4" a="1"/>
  <c r="F3096" i="4" a="1"/>
  <c r="E3100" i="4" a="1"/>
  <c r="F3100" i="4" a="1"/>
  <c r="E3110" i="4" a="1"/>
  <c r="F3110" i="4" a="1"/>
  <c r="E3113" i="4" a="1"/>
  <c r="F3113" i="4" a="1"/>
  <c r="E3116" i="4" a="1"/>
  <c r="F3116" i="4" a="1"/>
  <c r="E3117" i="4" a="1"/>
  <c r="F3117" i="4" a="1"/>
  <c r="E3118" i="4" a="1"/>
  <c r="F3118" i="4" a="1"/>
  <c r="E3123" i="4" a="1"/>
  <c r="F3123" i="4" a="1"/>
  <c r="E3125" i="4" a="1"/>
  <c r="F3125" i="4" a="1"/>
  <c r="E3128" i="4" a="1"/>
  <c r="F3128" i="4" a="1"/>
  <c r="E3132" i="4" a="1"/>
  <c r="F3132" i="4" a="1"/>
  <c r="E3133" i="4" a="1"/>
  <c r="F3133" i="4" a="1"/>
  <c r="E3138" i="4" a="1"/>
  <c r="F3138" i="4" a="1"/>
  <c r="E3139" i="4" a="1"/>
  <c r="F3139" i="4" a="1"/>
  <c r="E3140" i="4" a="1"/>
  <c r="F3140" i="4" a="1"/>
  <c r="E3145" i="4" a="1"/>
  <c r="F3145" i="4" a="1"/>
  <c r="E3146" i="4" a="1"/>
  <c r="F3146" i="4" a="1"/>
  <c r="E3149" i="4" a="1"/>
  <c r="F3149" i="4" a="1"/>
  <c r="E3151" i="4" a="1"/>
  <c r="F3151" i="4" a="1"/>
  <c r="E3153" i="4" a="1"/>
  <c r="F3153" i="4" a="1"/>
  <c r="E3154" i="4" a="1"/>
  <c r="F3154" i="4" a="1"/>
  <c r="E3158" i="4" a="1"/>
  <c r="F3158" i="4" a="1"/>
  <c r="E3163" i="4" a="1"/>
  <c r="F3163" i="4" a="1"/>
  <c r="E3164" i="4" a="1"/>
  <c r="F3164" i="4" a="1"/>
  <c r="E3165" i="4" a="1"/>
  <c r="F3165" i="4" a="1"/>
  <c r="E3168" i="4" a="1"/>
  <c r="F3168" i="4" a="1"/>
  <c r="E3170" i="4" a="1"/>
  <c r="F3170" i="4" a="1"/>
  <c r="E3173" i="4" a="1"/>
  <c r="F3173" i="4" a="1"/>
  <c r="E3175" i="4" a="1"/>
  <c r="F3175" i="4" a="1"/>
  <c r="E3177" i="4" a="1"/>
  <c r="F3177" i="4" a="1"/>
  <c r="E3182" i="4" a="1"/>
  <c r="F3182" i="4" a="1"/>
  <c r="E3187" i="4" a="1"/>
  <c r="F3187" i="4" a="1"/>
  <c r="E3189" i="4" a="1"/>
  <c r="F3189" i="4" a="1"/>
  <c r="E3193" i="4" a="1"/>
  <c r="F3193" i="4" a="1"/>
  <c r="E3195" i="4" a="1"/>
  <c r="F3195" i="4" a="1"/>
  <c r="E3196" i="4" a="1"/>
  <c r="F3196" i="4" a="1"/>
  <c r="E3197" i="4" a="1"/>
  <c r="F3197" i="4" a="1"/>
  <c r="E3198" i="4" a="1"/>
  <c r="F3198" i="4" a="1"/>
  <c r="E3199" i="4" a="1"/>
  <c r="F3199" i="4" a="1"/>
  <c r="E3202" i="4" a="1"/>
  <c r="F3202" i="4" a="1"/>
  <c r="E3203" i="4" a="1"/>
  <c r="F3203" i="4" a="1"/>
  <c r="E3205" i="4" a="1"/>
  <c r="F3205" i="4" a="1"/>
  <c r="E3206" i="4" a="1"/>
  <c r="F3206" i="4" a="1"/>
  <c r="E3208" i="4" a="1"/>
  <c r="F3208" i="4" a="1"/>
  <c r="E3209" i="4" a="1"/>
  <c r="F3209" i="4" a="1"/>
  <c r="E3211" i="4" a="1"/>
  <c r="F3211" i="4" a="1"/>
  <c r="E3213" i="4" a="1"/>
  <c r="F3213" i="4" a="1"/>
  <c r="E3214" i="4" a="1"/>
  <c r="F3214" i="4" a="1"/>
  <c r="E3215" i="4" a="1"/>
  <c r="F3215" i="4" a="1"/>
  <c r="E3218" i="4" a="1"/>
  <c r="F3218" i="4" a="1"/>
  <c r="E3219" i="4" a="1"/>
  <c r="F3219" i="4" a="1"/>
  <c r="E3221" i="4" a="1"/>
  <c r="F3221" i="4" a="1"/>
  <c r="E3227" i="4" a="1"/>
  <c r="F3227" i="4" a="1"/>
  <c r="E3228" i="4" a="1"/>
  <c r="F3228" i="4" a="1"/>
  <c r="E3229" i="4" a="1"/>
  <c r="F3229" i="4" a="1"/>
  <c r="E3230" i="4" a="1"/>
  <c r="F3230" i="4" a="1"/>
  <c r="E3232" i="4" a="1"/>
  <c r="F3232" i="4" a="1"/>
  <c r="E3234" i="4" a="1"/>
  <c r="F3234" i="4" a="1"/>
  <c r="E3238" i="4" a="1"/>
  <c r="F3238" i="4" a="1"/>
  <c r="E3241" i="4" a="1"/>
  <c r="F3241" i="4" a="1"/>
  <c r="E3242" i="4" a="1"/>
  <c r="F3242" i="4" a="1"/>
  <c r="E3245" i="4" a="1"/>
  <c r="F3245" i="4" a="1"/>
  <c r="E3246" i="4" a="1"/>
  <c r="F3246" i="4" a="1"/>
  <c r="E3247" i="4" a="1"/>
  <c r="F3247" i="4" a="1"/>
  <c r="E3248" i="4" a="1"/>
  <c r="F3248" i="4" a="1"/>
  <c r="E3250" i="4" a="1"/>
  <c r="F3250" i="4" a="1"/>
  <c r="E3252" i="4" a="1"/>
  <c r="F3252" i="4" a="1"/>
  <c r="E3255" i="4" a="1"/>
  <c r="F3255" i="4" a="1"/>
  <c r="E3256" i="4" a="1"/>
  <c r="F3256" i="4" a="1"/>
  <c r="E3258" i="4" a="1"/>
  <c r="F3258" i="4" a="1"/>
  <c r="E3259" i="4" a="1"/>
  <c r="F3259" i="4" a="1"/>
  <c r="E3260" i="4" a="1"/>
  <c r="F3260" i="4" a="1"/>
  <c r="E3263" i="4" a="1"/>
  <c r="F3263" i="4" a="1"/>
  <c r="E3264" i="4" a="1"/>
  <c r="F3264" i="4" a="1"/>
  <c r="E3267" i="4" a="1"/>
  <c r="F3267" i="4" a="1"/>
  <c r="E3268" i="4" a="1"/>
  <c r="F3268" i="4" a="1"/>
  <c r="E3270" i="4" a="1"/>
  <c r="F3270" i="4" a="1"/>
  <c r="E3271" i="4" a="1"/>
  <c r="F3271" i="4" a="1"/>
  <c r="E3274" i="4" a="1"/>
  <c r="F3274" i="4" a="1"/>
  <c r="E3275" i="4" a="1"/>
  <c r="F3275" i="4" a="1"/>
  <c r="E3277" i="4" a="1"/>
  <c r="F3277" i="4" a="1"/>
  <c r="E3278" i="4" a="1"/>
  <c r="F3278" i="4" a="1"/>
  <c r="E3280" i="4" a="1"/>
  <c r="F3280" i="4" a="1"/>
  <c r="E3281" i="4" a="1"/>
  <c r="F3281" i="4" a="1"/>
  <c r="E3282" i="4" a="1"/>
  <c r="F3282" i="4" a="1"/>
  <c r="E3284" i="4" a="1"/>
  <c r="F3284" i="4" a="1"/>
  <c r="E3285" i="4" a="1"/>
  <c r="F3285" i="4" a="1"/>
  <c r="E3289" i="4" a="1"/>
  <c r="F3289" i="4" a="1"/>
  <c r="E3291" i="4" a="1"/>
  <c r="F3291" i="4" a="1"/>
  <c r="E3292" i="4" a="1"/>
  <c r="F3292" i="4" a="1"/>
  <c r="E3293" i="4" a="1"/>
  <c r="F3293" i="4" a="1"/>
  <c r="E3296" i="4" a="1"/>
  <c r="F3296" i="4" a="1"/>
  <c r="E3297" i="4" a="1"/>
  <c r="F3297" i="4" a="1"/>
  <c r="E3298" i="4" a="1"/>
  <c r="F3298" i="4" a="1"/>
  <c r="E3301" i="4" a="1"/>
  <c r="F3301" i="4" a="1"/>
  <c r="E3302" i="4" a="1"/>
  <c r="F3302" i="4" a="1"/>
  <c r="E3308" i="4" a="1"/>
  <c r="F3308" i="4" a="1"/>
  <c r="E3309" i="4" a="1"/>
  <c r="F3309" i="4" a="1"/>
  <c r="E3311" i="4" a="1"/>
  <c r="F3311" i="4" a="1"/>
  <c r="E3313" i="4" a="1"/>
  <c r="F3313" i="4" a="1"/>
  <c r="E3314" i="4" a="1"/>
  <c r="F3314" i="4" a="1"/>
  <c r="E3315" i="4" a="1"/>
  <c r="F3315" i="4" a="1"/>
  <c r="E3316" i="4" a="1"/>
  <c r="F3316" i="4" a="1"/>
  <c r="E3317" i="4" a="1"/>
  <c r="F3317" i="4" a="1"/>
  <c r="E3318" i="4" a="1"/>
  <c r="F3318" i="4" a="1"/>
  <c r="E3319" i="4" a="1"/>
  <c r="F3319" i="4" a="1"/>
  <c r="E3320" i="4" a="1"/>
  <c r="F3320" i="4" a="1"/>
  <c r="E3322" i="4" a="1"/>
  <c r="F3322" i="4" a="1"/>
  <c r="E3324" i="4" a="1"/>
  <c r="F3324" i="4" a="1"/>
  <c r="E3325" i="4" a="1"/>
  <c r="F3325" i="4" a="1"/>
  <c r="E3326" i="4" a="1"/>
  <c r="F3326" i="4" a="1"/>
  <c r="E3329" i="4" a="1"/>
  <c r="F3329" i="4" a="1"/>
  <c r="E3331" i="4" a="1"/>
  <c r="F3331" i="4" a="1"/>
  <c r="E3332" i="4" a="1"/>
  <c r="F3332" i="4" a="1"/>
  <c r="E3334" i="4" a="1"/>
  <c r="F3334" i="4" a="1"/>
  <c r="E3336" i="4" a="1"/>
  <c r="F3336" i="4" a="1"/>
  <c r="E3338" i="4" a="1"/>
  <c r="F3338" i="4" a="1"/>
  <c r="E3340" i="4" a="1"/>
  <c r="F3340" i="4" a="1"/>
  <c r="E3343" i="4" a="1"/>
  <c r="F3343" i="4" a="1"/>
  <c r="E3346" i="4" a="1"/>
  <c r="F3346" i="4" a="1"/>
  <c r="E3347" i="4" a="1"/>
  <c r="F3347" i="4" a="1"/>
  <c r="E3355" i="4" a="1"/>
  <c r="F3355" i="4" a="1"/>
  <c r="E3358" i="4" a="1"/>
  <c r="F3358" i="4" a="1"/>
  <c r="E3359" i="4" a="1"/>
  <c r="F3359" i="4" a="1"/>
  <c r="E3360" i="4" a="1"/>
  <c r="F3360" i="4" a="1"/>
  <c r="E3361" i="4" a="1"/>
  <c r="F3361" i="4" a="1"/>
  <c r="E3363" i="4" a="1"/>
  <c r="F3363" i="4" a="1"/>
  <c r="E3365" i="4" a="1"/>
  <c r="F3365" i="4" a="1"/>
  <c r="E3368" i="4" a="1"/>
  <c r="F3368" i="4" a="1"/>
  <c r="E3369" i="4" a="1"/>
  <c r="F3369" i="4" a="1"/>
  <c r="E3371" i="4" a="1"/>
  <c r="F3371" i="4" a="1"/>
  <c r="E3373" i="4" a="1"/>
  <c r="F3373" i="4" a="1"/>
  <c r="D3389" i="4"/>
  <c r="E3423" i="4" a="1"/>
  <c r="D3825" i="4"/>
  <c r="E3843" i="4" a="1"/>
  <c r="F3843" i="4" a="1"/>
  <c r="E3851" i="4" a="1"/>
  <c r="F3894" i="4" a="1"/>
  <c r="F3895" i="4" a="1"/>
  <c r="E4037" i="4" a="1"/>
  <c r="F4037" i="4" a="1"/>
  <c r="E4053" i="4" a="1"/>
  <c r="F4053" i="4" a="1"/>
  <c r="E4056" i="4" a="1"/>
  <c r="F4056" i="4" a="1"/>
  <c r="E4060" i="4" a="1"/>
  <c r="F4060" i="4" a="1"/>
  <c r="E4061" i="4" a="1"/>
  <c r="F4061" i="4" a="1"/>
  <c r="E4064" i="4" a="1"/>
  <c r="F4064" i="4" a="1"/>
  <c r="E4069" i="4" a="1"/>
  <c r="F4069" i="4" a="1"/>
  <c r="E4077" i="4" a="1"/>
  <c r="F4077" i="4" a="1"/>
  <c r="E4079" i="4" a="1"/>
  <c r="F4079" i="4" a="1"/>
  <c r="E4080" i="4" a="1"/>
  <c r="F4080" i="4" a="1"/>
  <c r="E4111" i="4" a="1"/>
  <c r="F4111" i="4" a="1"/>
  <c r="E4119" i="4" a="1"/>
  <c r="F4119" i="4" a="1"/>
  <c r="E4121" i="4" a="1"/>
  <c r="F4121" i="4" a="1"/>
  <c r="E4131" i="4" a="1"/>
  <c r="F4131" i="4" a="1"/>
  <c r="E4135" i="4" a="1"/>
  <c r="F4135" i="4" a="1"/>
  <c r="E4136" i="4" a="1"/>
  <c r="F4136" i="4" a="1"/>
  <c r="E4137" i="4" a="1"/>
  <c r="F4137" i="4" a="1"/>
  <c r="E4138" i="4" a="1"/>
  <c r="F4138" i="4" a="1"/>
  <c r="E4150" i="4" a="1"/>
  <c r="F4150" i="4" a="1"/>
  <c r="E4156" i="4" a="1"/>
  <c r="F4156" i="4" a="1"/>
  <c r="E4159" i="4" a="1"/>
  <c r="F4159" i="4" a="1"/>
  <c r="E4163" i="4" a="1"/>
  <c r="F4163" i="4" a="1"/>
  <c r="E4173" i="4" a="1"/>
  <c r="F4173" i="4" a="1"/>
  <c r="E4176" i="4" a="1"/>
  <c r="F4176" i="4" a="1"/>
  <c r="E4181" i="4" a="1"/>
  <c r="F4181" i="4" a="1"/>
  <c r="E4182" i="4" a="1"/>
  <c r="F4182" i="4" a="1"/>
  <c r="E4183" i="4" a="1"/>
  <c r="F4183" i="4" a="1"/>
  <c r="E4185" i="4" a="1"/>
  <c r="F4185" i="4" a="1"/>
  <c r="E4187" i="4" a="1"/>
  <c r="F4187" i="4" a="1"/>
  <c r="E4188" i="4" a="1"/>
  <c r="F4188" i="4" a="1"/>
  <c r="E4190" i="4" a="1"/>
  <c r="F4190" i="4" a="1"/>
  <c r="E4191" i="4" a="1"/>
  <c r="F4191" i="4" a="1"/>
  <c r="E4193" i="4" a="1"/>
  <c r="F4193" i="4" a="1"/>
  <c r="E4195" i="4" a="1"/>
  <c r="F4195" i="4" a="1"/>
  <c r="E4197" i="4" a="1"/>
  <c r="F4197" i="4" a="1"/>
  <c r="E4198" i="4" a="1"/>
  <c r="F4198" i="4" a="1"/>
  <c r="E4200" i="4" a="1"/>
  <c r="F4200" i="4" a="1"/>
  <c r="E4202" i="4" a="1"/>
  <c r="F4202" i="4" a="1"/>
  <c r="E4205" i="4" a="1"/>
  <c r="F4205" i="4" a="1"/>
  <c r="E4208" i="4" a="1"/>
  <c r="F4208" i="4" a="1"/>
  <c r="E4211" i="4" a="1"/>
  <c r="F4211" i="4" a="1"/>
  <c r="E4215" i="4" a="1"/>
  <c r="F4215" i="4" a="1"/>
  <c r="E4225" i="4" a="1"/>
  <c r="F4225" i="4" a="1"/>
  <c r="E4236" i="4" a="1"/>
  <c r="F4236" i="4" a="1"/>
  <c r="E4238" i="4" a="1"/>
  <c r="F4238" i="4" a="1"/>
  <c r="E4240" i="4" a="1"/>
  <c r="F4240" i="4" a="1"/>
  <c r="E4242" i="4" a="1"/>
  <c r="F4242" i="4" a="1"/>
  <c r="E4250" i="4" a="1"/>
  <c r="F4250" i="4" a="1"/>
  <c r="D4050" i="4"/>
  <c r="D4070" i="4"/>
  <c r="D4072" i="4"/>
  <c r="D4077" i="4"/>
  <c r="D4081" i="4"/>
  <c r="D4083" i="4"/>
  <c r="D4088" i="4"/>
  <c r="D4092" i="4"/>
  <c r="D4100" i="4"/>
  <c r="D4104" i="4"/>
  <c r="D4105" i="4"/>
  <c r="D4108" i="4"/>
  <c r="D4109" i="4"/>
  <c r="D3184" i="4"/>
  <c r="D3189" i="4"/>
  <c r="D3199" i="4"/>
  <c r="D3206" i="4"/>
  <c r="D3209" i="4"/>
  <c r="D3219" i="4"/>
  <c r="D3256" i="4"/>
  <c r="D3258" i="4"/>
  <c r="D3261" i="4"/>
  <c r="D3263" i="4"/>
  <c r="D3264" i="4"/>
  <c r="D3270" i="4"/>
  <c r="D3282" i="4"/>
  <c r="D3283" i="4"/>
  <c r="D3289" i="4"/>
  <c r="D3359" i="4"/>
  <c r="D3361" i="4"/>
  <c r="D3716" i="4"/>
  <c r="D3726" i="4"/>
  <c r="D4013" i="4"/>
  <c r="D4021" i="4"/>
  <c r="D4042" i="4"/>
  <c r="D4061" i="4"/>
  <c r="D4063" i="4"/>
  <c r="D4078" i="4"/>
  <c r="D4090" i="4"/>
  <c r="D4099" i="4"/>
  <c r="D2844" i="4"/>
  <c r="D2849" i="4"/>
  <c r="D2852" i="4"/>
  <c r="D2856" i="4"/>
  <c r="D2863" i="4"/>
  <c r="D2869" i="4"/>
  <c r="D2873" i="4"/>
  <c r="D2876" i="4"/>
  <c r="D3200" i="4"/>
  <c r="D3204" i="4"/>
  <c r="D3225" i="4"/>
  <c r="D3233" i="4"/>
  <c r="D3709" i="4"/>
  <c r="D3721" i="4"/>
  <c r="D3734" i="4"/>
  <c r="D3745" i="4"/>
  <c r="D3753" i="4"/>
  <c r="D3763" i="4"/>
  <c r="D3764" i="4"/>
  <c r="D3769" i="4"/>
  <c r="D3771" i="4"/>
  <c r="D3777" i="4"/>
  <c r="D3787" i="4"/>
  <c r="D3788" i="4"/>
  <c r="D3797" i="4"/>
  <c r="D3804" i="4"/>
  <c r="D2861" i="4"/>
  <c r="D3722" i="4"/>
  <c r="D3725" i="4"/>
  <c r="D3737" i="4"/>
  <c r="D3758" i="4"/>
  <c r="D3767" i="4"/>
  <c r="D3776" i="4"/>
  <c r="D3794" i="4"/>
  <c r="D3802" i="4"/>
  <c r="D4026" i="4"/>
  <c r="D4066" i="4"/>
  <c r="D3244" i="4"/>
  <c r="D3252" i="4"/>
  <c r="D3253" i="4"/>
  <c r="D3271" i="4"/>
  <c r="D3272" i="4"/>
  <c r="D3280" i="4"/>
  <c r="D3281" i="4"/>
  <c r="D3292" i="4"/>
  <c r="D3309" i="4"/>
  <c r="D3320" i="4"/>
  <c r="D3331" i="4"/>
  <c r="D3335" i="4"/>
  <c r="D3337" i="4"/>
  <c r="D3346" i="4"/>
  <c r="D3347" i="4"/>
  <c r="D3357" i="4"/>
  <c r="D3364" i="4"/>
  <c r="D3741" i="4"/>
  <c r="D3750" i="4"/>
  <c r="D3772" i="4"/>
  <c r="D3775" i="4"/>
  <c r="D3779" i="4"/>
  <c r="D3782" i="4"/>
  <c r="D3784" i="4"/>
  <c r="D3792" i="4"/>
  <c r="D3799" i="4"/>
  <c r="D3805" i="4"/>
  <c r="D4011" i="4"/>
  <c r="D4015" i="4"/>
  <c r="D4017" i="4"/>
  <c r="D4018" i="4"/>
  <c r="D4023" i="4"/>
  <c r="D4024" i="4"/>
  <c r="D4028" i="4"/>
  <c r="D4038" i="4"/>
  <c r="D4044" i="4"/>
  <c r="D4060" i="4"/>
  <c r="D4068" i="4"/>
  <c r="D4069" i="4"/>
  <c r="D4071" i="4"/>
  <c r="D4073" i="4"/>
  <c r="D4084" i="4"/>
  <c r="D4086" i="4"/>
  <c r="D4087" i="4"/>
  <c r="D4094" i="4"/>
  <c r="D4107" i="4"/>
  <c r="D4112" i="4"/>
  <c r="D4114" i="4"/>
  <c r="D4116" i="4"/>
  <c r="D2489" i="4"/>
  <c r="D3382" i="4"/>
  <c r="D3391" i="4"/>
  <c r="D3394" i="4"/>
  <c r="D3405" i="4"/>
  <c r="D3428" i="4"/>
  <c r="F3848" i="4" a="1"/>
  <c r="E3905" i="4" a="1"/>
  <c r="F1949" i="4" a="1"/>
  <c r="E3431" i="4" a="1"/>
  <c r="D2491" i="4"/>
  <c r="D3383" i="4"/>
  <c r="D3386" i="4"/>
  <c r="D3387" i="4"/>
  <c r="D3392" i="4"/>
  <c r="D3397" i="4"/>
  <c r="D3398" i="4"/>
  <c r="D3401" i="4"/>
  <c r="D3409" i="4"/>
  <c r="D3413" i="4"/>
  <c r="D3418" i="4"/>
  <c r="D3423" i="4"/>
  <c r="D3486" i="4"/>
  <c r="D3498" i="4"/>
  <c r="E3813" i="4" a="1"/>
  <c r="D3821" i="4"/>
  <c r="D3823" i="4"/>
  <c r="D3833" i="4"/>
  <c r="D3843" i="4"/>
  <c r="F3845" i="4" a="1"/>
  <c r="E3846" i="4" a="1"/>
  <c r="E3847" i="4" a="1"/>
  <c r="F3849" i="4" a="1"/>
  <c r="F3851" i="4" a="1"/>
  <c r="D3852" i="4"/>
  <c r="D3876" i="4"/>
  <c r="E3893" i="4" a="1"/>
  <c r="D3896" i="4"/>
  <c r="E3900" i="4" a="1"/>
  <c r="D3904" i="4"/>
  <c r="F3904" i="4" a="1"/>
  <c r="D3916" i="4"/>
  <c r="D3918" i="4"/>
  <c r="D3923" i="4"/>
  <c r="D3949" i="4"/>
  <c r="D3950" i="4"/>
  <c r="D3955" i="4"/>
  <c r="D3956" i="4"/>
  <c r="D3957" i="4"/>
  <c r="D3967" i="4"/>
  <c r="D3968" i="4"/>
  <c r="D3972" i="4"/>
  <c r="D3983" i="4"/>
  <c r="F3985" i="4" a="1"/>
  <c r="D3989" i="4"/>
  <c r="D4002" i="4"/>
  <c r="D457" i="4"/>
  <c r="D466" i="4"/>
  <c r="D490" i="4"/>
  <c r="D491" i="4"/>
  <c r="E2918" i="4" a="1"/>
  <c r="F2918" i="4" a="1"/>
  <c r="D3465" i="4"/>
  <c r="D3485" i="4"/>
  <c r="D3487" i="4"/>
  <c r="E3812" i="4" a="1"/>
  <c r="E3815" i="4" a="1"/>
  <c r="D3819" i="4"/>
  <c r="E3840" i="4" a="1"/>
  <c r="D3873" i="4"/>
  <c r="D3882" i="4"/>
  <c r="D3887" i="4"/>
  <c r="F3887" i="4" a="1"/>
  <c r="E3892" i="4" a="1"/>
  <c r="E3899" i="4" a="1"/>
  <c r="D3912" i="4"/>
  <c r="D3926" i="4"/>
  <c r="D3945" i="4"/>
  <c r="D3954" i="4"/>
  <c r="D3973" i="4"/>
  <c r="E3166" i="4" a="1"/>
  <c r="F3166" i="4" a="1"/>
  <c r="E3176" i="4" a="1"/>
  <c r="F3176" i="4" a="1"/>
  <c r="E3179" i="4" a="1"/>
  <c r="F3179" i="4" a="1"/>
  <c r="E3180" i="4" a="1"/>
  <c r="F3180" i="4" a="1"/>
  <c r="E3181" i="4" a="1"/>
  <c r="F3181" i="4" a="1"/>
  <c r="E3186" i="4" a="1"/>
  <c r="F3186" i="4" a="1"/>
  <c r="E3188" i="4" a="1"/>
  <c r="F3188" i="4" a="1"/>
  <c r="E3200" i="4" a="1"/>
  <c r="F3200" i="4" a="1"/>
  <c r="E3204" i="4" a="1"/>
  <c r="F3204" i="4" a="1"/>
  <c r="E3207" i="4" a="1"/>
  <c r="F3207" i="4" a="1"/>
  <c r="E3210" i="4" a="1"/>
  <c r="F3210" i="4" a="1"/>
  <c r="E3224" i="4" a="1"/>
  <c r="F3224" i="4" a="1"/>
  <c r="E3225" i="4" a="1"/>
  <c r="F3225" i="4" a="1"/>
  <c r="E3226" i="4" a="1"/>
  <c r="F3226" i="4" a="1"/>
  <c r="E3231" i="4" a="1"/>
  <c r="F3231" i="4" a="1"/>
  <c r="E3233" i="4" a="1"/>
  <c r="F3233" i="4" a="1"/>
  <c r="E3236" i="4" a="1"/>
  <c r="F3236" i="4" a="1"/>
  <c r="E3239" i="4" a="1"/>
  <c r="F3239" i="4" a="1"/>
  <c r="E3244" i="4" a="1"/>
  <c r="F3244" i="4" a="1"/>
  <c r="E3254" i="4" a="1"/>
  <c r="F3254" i="4" a="1"/>
  <c r="E3257" i="4" a="1"/>
  <c r="F3257" i="4" a="1"/>
  <c r="E3272" i="4" a="1"/>
  <c r="F3272" i="4" a="1"/>
  <c r="E3294" i="4" a="1"/>
  <c r="F3294" i="4" a="1"/>
  <c r="E3327" i="4" a="1"/>
  <c r="F3327" i="4" a="1"/>
  <c r="E3328" i="4" a="1"/>
  <c r="F3328" i="4" a="1"/>
  <c r="E3333" i="4" a="1"/>
  <c r="F3333" i="4" a="1"/>
  <c r="E3337" i="4" a="1"/>
  <c r="F3337" i="4" a="1"/>
  <c r="E3357" i="4" a="1"/>
  <c r="F3357" i="4" a="1"/>
  <c r="D3406" i="4"/>
  <c r="D3463" i="4"/>
  <c r="D3468" i="4"/>
  <c r="D3470" i="4"/>
  <c r="D3471" i="4"/>
  <c r="D3480" i="4"/>
  <c r="F3812" i="4" a="1"/>
  <c r="F3813" i="4" a="1"/>
  <c r="F3815" i="4" a="1"/>
  <c r="E3848" i="4" a="1"/>
  <c r="F3900" i="4" a="1"/>
  <c r="F3905" i="4" a="1"/>
  <c r="D4000" i="4"/>
  <c r="E3707" i="4" a="1"/>
  <c r="F3707" i="4" a="1"/>
  <c r="E3710" i="4" a="1"/>
  <c r="F3710" i="4" a="1"/>
  <c r="E3715" i="4" a="1"/>
  <c r="F3715" i="4" a="1"/>
  <c r="E3718" i="4" a="1"/>
  <c r="F3718" i="4" a="1"/>
  <c r="E3719" i="4" a="1"/>
  <c r="F3719" i="4" a="1"/>
  <c r="E3720" i="4" a="1"/>
  <c r="F3720" i="4" a="1"/>
  <c r="E3722" i="4" a="1"/>
  <c r="F3722" i="4" a="1"/>
  <c r="E3723" i="4" a="1"/>
  <c r="F3723" i="4" a="1"/>
  <c r="E3724" i="4" a="1"/>
  <c r="F3724" i="4" a="1"/>
  <c r="E3725" i="4" a="1"/>
  <c r="F3725" i="4" a="1"/>
  <c r="E3733" i="4" a="1"/>
  <c r="F3733" i="4" a="1"/>
  <c r="E3736" i="4" a="1"/>
  <c r="F3736" i="4" a="1"/>
  <c r="E3737" i="4" a="1"/>
  <c r="F3737" i="4" a="1"/>
  <c r="E3738" i="4" a="1"/>
  <c r="F3738" i="4" a="1"/>
  <c r="E3739" i="4" a="1"/>
  <c r="F3739" i="4" a="1"/>
  <c r="E3740" i="4" a="1"/>
  <c r="F3740" i="4" a="1"/>
  <c r="E3741" i="4" a="1"/>
  <c r="F3741" i="4" a="1"/>
  <c r="E3742" i="4" a="1"/>
  <c r="F3742" i="4" a="1"/>
  <c r="E3745" i="4" a="1"/>
  <c r="F3745" i="4" a="1"/>
  <c r="E3746" i="4" a="1"/>
  <c r="F3746" i="4" a="1"/>
  <c r="E3747" i="4" a="1"/>
  <c r="F3747" i="4" a="1"/>
  <c r="E3749" i="4" a="1"/>
  <c r="F3749" i="4" a="1"/>
  <c r="E3750" i="4" a="1"/>
  <c r="F3750" i="4" a="1"/>
  <c r="E3754" i="4" a="1"/>
  <c r="F3754" i="4" a="1"/>
  <c r="E3755" i="4" a="1"/>
  <c r="F3755" i="4" a="1"/>
  <c r="E3756" i="4" a="1"/>
  <c r="F3756" i="4" a="1"/>
  <c r="E3757" i="4" a="1"/>
  <c r="F3757" i="4" a="1"/>
  <c r="E3758" i="4" a="1"/>
  <c r="F3758" i="4" a="1"/>
  <c r="E3759" i="4" a="1"/>
  <c r="F3759" i="4" a="1"/>
  <c r="E3760" i="4" a="1"/>
  <c r="F3760" i="4" a="1"/>
  <c r="E3763" i="4" a="1"/>
  <c r="F3763" i="4" a="1"/>
  <c r="E3764" i="4" a="1"/>
  <c r="F3764" i="4" a="1"/>
  <c r="E3765" i="4" a="1"/>
  <c r="F3765" i="4" a="1"/>
  <c r="E3766" i="4" a="1"/>
  <c r="F3766" i="4" a="1"/>
  <c r="E3767" i="4" a="1"/>
  <c r="F3767" i="4" a="1"/>
  <c r="E3770" i="4" a="1"/>
  <c r="F3770" i="4" a="1"/>
  <c r="E3772" i="4" a="1"/>
  <c r="F3772" i="4" a="1"/>
  <c r="E3774" i="4" a="1"/>
  <c r="F3774" i="4" a="1"/>
  <c r="E3775" i="4" a="1"/>
  <c r="F3775" i="4" a="1"/>
  <c r="E3776" i="4" a="1"/>
  <c r="F3776" i="4" a="1"/>
  <c r="E3778" i="4" a="1"/>
  <c r="F3778" i="4" a="1"/>
  <c r="E3779" i="4" a="1"/>
  <c r="F3779" i="4" a="1"/>
  <c r="E3781" i="4" a="1"/>
  <c r="F3781" i="4" a="1"/>
  <c r="E3782" i="4" a="1"/>
  <c r="F3782" i="4" a="1"/>
  <c r="E3783" i="4" a="1"/>
  <c r="F3783" i="4" a="1"/>
  <c r="E3784" i="4" a="1"/>
  <c r="F3784" i="4" a="1"/>
  <c r="E3785" i="4" a="1"/>
  <c r="F3785" i="4" a="1"/>
  <c r="E3786" i="4" a="1"/>
  <c r="F3786" i="4" a="1"/>
  <c r="E3787" i="4" a="1"/>
  <c r="F3787" i="4" a="1"/>
  <c r="E3788" i="4" a="1"/>
  <c r="F3788" i="4" a="1"/>
  <c r="E3789" i="4" a="1"/>
  <c r="F3789" i="4" a="1"/>
  <c r="E3790" i="4" a="1"/>
  <c r="F3790" i="4" a="1"/>
  <c r="E3791" i="4" a="1"/>
  <c r="F3791" i="4" a="1"/>
  <c r="E3792" i="4" a="1"/>
  <c r="F3792" i="4" a="1"/>
  <c r="E3793" i="4" a="1"/>
  <c r="F3793" i="4" a="1"/>
  <c r="E3794" i="4" a="1"/>
  <c r="F3794" i="4" a="1"/>
  <c r="E3796" i="4" a="1"/>
  <c r="F3796" i="4" a="1"/>
  <c r="E3798" i="4" a="1"/>
  <c r="F3798" i="4" a="1"/>
  <c r="E3799" i="4" a="1"/>
  <c r="F3799" i="4" a="1"/>
  <c r="E3800" i="4" a="1"/>
  <c r="F3800" i="4" a="1"/>
  <c r="E3802" i="4" a="1"/>
  <c r="F3802" i="4" a="1"/>
  <c r="E3803" i="4" a="1"/>
  <c r="F3803" i="4" a="1"/>
  <c r="E3805" i="4" a="1"/>
  <c r="F3805" i="4" a="1"/>
  <c r="F3840" i="4" a="1"/>
  <c r="F3846" i="4" a="1"/>
  <c r="F3850" i="4" a="1"/>
  <c r="E3887" i="4" a="1"/>
  <c r="F3893" i="4" a="1"/>
  <c r="E4011" i="4" a="1"/>
  <c r="F4011" i="4" a="1"/>
  <c r="E4012" i="4" a="1"/>
  <c r="F4012" i="4" a="1"/>
  <c r="E4013" i="4" a="1"/>
  <c r="F4013" i="4" a="1"/>
  <c r="E4015" i="4" a="1"/>
  <c r="F4015" i="4" a="1"/>
  <c r="E4016" i="4" a="1"/>
  <c r="F4016" i="4" a="1"/>
  <c r="E4017" i="4" a="1"/>
  <c r="F4017" i="4" a="1"/>
  <c r="E4018" i="4" a="1"/>
  <c r="F4018" i="4" a="1"/>
  <c r="E4019" i="4" a="1"/>
  <c r="F4019" i="4" a="1"/>
  <c r="E4020" i="4" a="1"/>
  <c r="F4020" i="4" a="1"/>
  <c r="E4021" i="4" a="1"/>
  <c r="F4021" i="4" a="1"/>
  <c r="E4022" i="4" a="1"/>
  <c r="F4022" i="4" a="1"/>
  <c r="E4023" i="4" a="1"/>
  <c r="F4023" i="4" a="1"/>
  <c r="E4024" i="4" a="1"/>
  <c r="F4024" i="4" a="1"/>
  <c r="E4025" i="4" a="1"/>
  <c r="F4025" i="4" a="1"/>
  <c r="E4026" i="4" a="1"/>
  <c r="F4026" i="4" a="1"/>
  <c r="E4027" i="4" a="1"/>
  <c r="F4027" i="4" a="1"/>
  <c r="E4028" i="4" a="1"/>
  <c r="F4028" i="4" a="1"/>
  <c r="E4029" i="4" a="1"/>
  <c r="F4029" i="4" a="1"/>
  <c r="E4030" i="4" a="1"/>
  <c r="F4030" i="4" a="1"/>
  <c r="E4032" i="4" a="1"/>
  <c r="F4032" i="4" a="1"/>
  <c r="E4033" i="4" a="1"/>
  <c r="F4033" i="4" a="1"/>
  <c r="E4034" i="4" a="1"/>
  <c r="F4034" i="4" a="1"/>
  <c r="E4035" i="4" a="1"/>
  <c r="F4035" i="4" a="1"/>
  <c r="E4040" i="4" a="1"/>
  <c r="F4040" i="4" a="1"/>
  <c r="E4041" i="4" a="1"/>
  <c r="F4041" i="4" a="1"/>
  <c r="E4042" i="4" a="1"/>
  <c r="F4042" i="4" a="1"/>
  <c r="E4047" i="4" a="1"/>
  <c r="F4047" i="4" a="1"/>
  <c r="E4048" i="4" a="1"/>
  <c r="F4048" i="4" a="1"/>
  <c r="E4051" i="4" a="1"/>
  <c r="F4051" i="4" a="1"/>
  <c r="E4055" i="4" a="1"/>
  <c r="F4055" i="4" a="1"/>
  <c r="E4063" i="4" a="1"/>
  <c r="F4063" i="4" a="1"/>
  <c r="E4066" i="4" a="1"/>
  <c r="F4066" i="4" a="1"/>
  <c r="E4067" i="4" a="1"/>
  <c r="F4067" i="4" a="1"/>
  <c r="E4070" i="4" a="1"/>
  <c r="F4070" i="4" a="1"/>
  <c r="E4074" i="4" a="1"/>
  <c r="F4074" i="4" a="1"/>
  <c r="E4075" i="4" a="1"/>
  <c r="F4075" i="4" a="1"/>
  <c r="E4076" i="4" a="1"/>
  <c r="F4076" i="4" a="1"/>
  <c r="E4078" i="4" a="1"/>
  <c r="F4078" i="4" a="1"/>
  <c r="E4081" i="4" a="1"/>
  <c r="F4081" i="4" a="1"/>
  <c r="E4082" i="4" a="1"/>
  <c r="F4082" i="4" a="1"/>
  <c r="E4086" i="4" a="1"/>
  <c r="F4086" i="4" a="1"/>
  <c r="E4087" i="4" a="1"/>
  <c r="F4087" i="4" a="1"/>
  <c r="E4092" i="4" a="1"/>
  <c r="F4092" i="4" a="1"/>
  <c r="E4094" i="4" a="1"/>
  <c r="F4094" i="4" a="1"/>
  <c r="E4095" i="4" a="1"/>
  <c r="F4095" i="4" a="1"/>
  <c r="E4098" i="4" a="1"/>
  <c r="F4098" i="4" a="1"/>
  <c r="E4101" i="4" a="1"/>
  <c r="F4101" i="4" a="1"/>
  <c r="E4102" i="4" a="1"/>
  <c r="F4102" i="4" a="1"/>
  <c r="E4103" i="4" a="1"/>
  <c r="F4103" i="4" a="1"/>
  <c r="E4104" i="4" a="1"/>
  <c r="F4104" i="4" a="1"/>
  <c r="E4107" i="4" a="1"/>
  <c r="F4107" i="4" a="1"/>
  <c r="E4112" i="4" a="1"/>
  <c r="F4112" i="4" a="1"/>
  <c r="E4113" i="4" a="1"/>
  <c r="F4113" i="4" a="1"/>
  <c r="E4114" i="4" a="1"/>
  <c r="F4114" i="4" a="1"/>
  <c r="E4115" i="4" a="1"/>
  <c r="F4115" i="4" a="1"/>
  <c r="E4589" i="4" a="1"/>
  <c r="F4589" i="4" a="1"/>
  <c r="E5533" i="4" a="1"/>
  <c r="F5533" i="4" a="1"/>
  <c r="F503" i="4" a="1"/>
  <c r="E503" i="4" a="1"/>
  <c r="F2490" i="4" a="1"/>
  <c r="E2490" i="4" a="1"/>
  <c r="E2501" i="4" a="1"/>
  <c r="F2501" i="4" a="1"/>
  <c r="E2996" i="4" a="1"/>
  <c r="F2996" i="4" a="1"/>
  <c r="F3408" i="4" a="1"/>
  <c r="E3408" i="4" a="1"/>
  <c r="E3425" i="4" a="1"/>
  <c r="F3425" i="4" a="1"/>
  <c r="E3434" i="4" a="1"/>
  <c r="F3434" i="4" a="1"/>
  <c r="F3439" i="4" a="1"/>
  <c r="E3439" i="4" a="1"/>
  <c r="F3442" i="4" a="1"/>
  <c r="E3442" i="4" a="1"/>
  <c r="F3445" i="4" a="1"/>
  <c r="E3445" i="4" a="1"/>
  <c r="E3456" i="4" a="1"/>
  <c r="F3456" i="4" a="1"/>
  <c r="F3468" i="4" a="1"/>
  <c r="E3468" i="4" a="1"/>
  <c r="F3473" i="4" a="1"/>
  <c r="E3473" i="4" a="1"/>
  <c r="F3481" i="4" a="1"/>
  <c r="E3481" i="4" a="1"/>
  <c r="E3483" i="4" a="1"/>
  <c r="F3483" i="4" a="1"/>
  <c r="F3493" i="4" a="1"/>
  <c r="E3493" i="4" a="1"/>
  <c r="F3499" i="4" a="1"/>
  <c r="E3499" i="4" a="1"/>
  <c r="E3501" i="4" a="1"/>
  <c r="F3501" i="4" a="1"/>
  <c r="E3806" i="4" a="1"/>
  <c r="F3806" i="4" a="1"/>
  <c r="E3807" i="4" a="1"/>
  <c r="F3807" i="4" a="1"/>
  <c r="E3817" i="4" a="1"/>
  <c r="F3817" i="4" a="1"/>
  <c r="F3818" i="4" a="1"/>
  <c r="E3818" i="4" a="1"/>
  <c r="E3829" i="4" a="1"/>
  <c r="F3829" i="4" a="1"/>
  <c r="E3833" i="4" a="1"/>
  <c r="F3833" i="4" a="1"/>
  <c r="F3838" i="4" a="1"/>
  <c r="E3838" i="4" a="1"/>
  <c r="F3844" i="4" a="1"/>
  <c r="E3844" i="4" a="1"/>
  <c r="E3854" i="4" a="1"/>
  <c r="F3854" i="4" a="1"/>
  <c r="F3855" i="4" a="1"/>
  <c r="E3855" i="4" a="1"/>
  <c r="F3856" i="4" a="1"/>
  <c r="E3856" i="4" a="1"/>
  <c r="F3863" i="4" a="1"/>
  <c r="E3863" i="4" a="1"/>
  <c r="E3876" i="4" a="1"/>
  <c r="F3876" i="4" a="1"/>
  <c r="E3879" i="4" a="1"/>
  <c r="F3879" i="4" a="1"/>
  <c r="F3935" i="4" a="1"/>
  <c r="E3935" i="4" a="1"/>
  <c r="F3937" i="4" a="1"/>
  <c r="E3937" i="4" a="1"/>
  <c r="F3947" i="4" a="1"/>
  <c r="E3947" i="4" a="1"/>
  <c r="E3949" i="4" a="1"/>
  <c r="F3949" i="4" a="1"/>
  <c r="F3958" i="4" a="1"/>
  <c r="E3958" i="4" a="1"/>
  <c r="F3959" i="4" a="1"/>
  <c r="E3959" i="4" a="1"/>
  <c r="E3968" i="4" a="1"/>
  <c r="F3968" i="4" a="1"/>
  <c r="F3981" i="4" a="1"/>
  <c r="E3981" i="4" a="1"/>
  <c r="E3982" i="4" a="1"/>
  <c r="F3982" i="4" a="1"/>
  <c r="E3983" i="4" a="1"/>
  <c r="F3983" i="4" a="1"/>
  <c r="F3986" i="4" a="1"/>
  <c r="E3986" i="4" a="1"/>
  <c r="E3987" i="4" a="1"/>
  <c r="F3987" i="4" a="1"/>
  <c r="F501" i="4" a="1"/>
  <c r="E501" i="4" a="1"/>
  <c r="F1003" i="4" a="1"/>
  <c r="E1003" i="4" a="1"/>
  <c r="F1945" i="4" a="1"/>
  <c r="E1945" i="4" a="1"/>
  <c r="F3927" i="4" a="1"/>
  <c r="E3927" i="4" a="1"/>
  <c r="E3930" i="4" a="1"/>
  <c r="F3930" i="4" a="1"/>
  <c r="E3978" i="4" a="1"/>
  <c r="F3978" i="4" a="1"/>
  <c r="E3979" i="4" a="1"/>
  <c r="F3979" i="4" a="1"/>
  <c r="F3988" i="4" a="1"/>
  <c r="E3988" i="4" a="1"/>
  <c r="F3992" i="4" a="1"/>
  <c r="E3992" i="4" a="1"/>
  <c r="F1503" i="4" a="1"/>
  <c r="E1503" i="4" a="1"/>
  <c r="F2488" i="4" a="1"/>
  <c r="E2488" i="4" a="1"/>
  <c r="F2494" i="4" a="1"/>
  <c r="E2494" i="4" a="1"/>
  <c r="E2500" i="4" a="1"/>
  <c r="F2500" i="4" a="1"/>
  <c r="E3388" i="4" a="1"/>
  <c r="F3388" i="4" a="1"/>
  <c r="F3396" i="4" a="1"/>
  <c r="E3396" i="4" a="1"/>
  <c r="F3419" i="4" a="1"/>
  <c r="E3419" i="4" a="1"/>
  <c r="E3441" i="4" a="1"/>
  <c r="F3441" i="4" a="1"/>
  <c r="E3465" i="4" a="1"/>
  <c r="F3465" i="4" a="1"/>
  <c r="F3477" i="4" a="1"/>
  <c r="E3477" i="4" a="1"/>
  <c r="F3478" i="4" a="1"/>
  <c r="E3478" i="4" a="1"/>
  <c r="E3484" i="4" a="1"/>
  <c r="F3484" i="4" a="1"/>
  <c r="F3486" i="4" a="1"/>
  <c r="E3486" i="4" a="1"/>
  <c r="E3487" i="4" a="1"/>
  <c r="F3487" i="4" a="1"/>
  <c r="F2004" i="4" a="1"/>
  <c r="E2004" i="4" a="1"/>
  <c r="E2487" i="4" a="1"/>
  <c r="F2487" i="4" a="1"/>
  <c r="E2489" i="4" a="1"/>
  <c r="F2489" i="4" a="1"/>
  <c r="F2496" i="4" a="1"/>
  <c r="E2496" i="4" a="1"/>
  <c r="E2998" i="4" a="1"/>
  <c r="F2998" i="4" a="1"/>
  <c r="F3382" i="4" a="1"/>
  <c r="E3382" i="4" a="1"/>
  <c r="F3386" i="4" a="1"/>
  <c r="E3386" i="4" a="1"/>
  <c r="F3387" i="4" a="1"/>
  <c r="E3387" i="4" a="1"/>
  <c r="E3394" i="4" a="1"/>
  <c r="F3394" i="4" a="1"/>
  <c r="F3395" i="4" a="1"/>
  <c r="E3395" i="4" a="1"/>
  <c r="F3402" i="4" a="1"/>
  <c r="E3402" i="4" a="1"/>
  <c r="F3406" i="4" a="1"/>
  <c r="E3406" i="4" a="1"/>
  <c r="E3409" i="4" a="1"/>
  <c r="F3409" i="4" a="1"/>
  <c r="E3412" i="4" a="1"/>
  <c r="F3412" i="4" a="1"/>
  <c r="F3417" i="4" a="1"/>
  <c r="E3417" i="4" a="1"/>
  <c r="F3418" i="4" a="1"/>
  <c r="E3418" i="4" a="1"/>
  <c r="E3485" i="4" a="1"/>
  <c r="F3485" i="4" a="1"/>
  <c r="E3489" i="4" a="1"/>
  <c r="F3489" i="4" a="1"/>
  <c r="E3498" i="4" a="1"/>
  <c r="F3498" i="4" a="1"/>
  <c r="E3500" i="4" a="1"/>
  <c r="F3500" i="4" a="1"/>
  <c r="F3502" i="4" a="1"/>
  <c r="E3502" i="4" a="1"/>
  <c r="F3808" i="4" a="1"/>
  <c r="E3808" i="4" a="1"/>
  <c r="E3811" i="4" a="1"/>
  <c r="F3811" i="4" a="1"/>
  <c r="E3820" i="4" a="1"/>
  <c r="F3820" i="4" a="1"/>
  <c r="E3825" i="4" a="1"/>
  <c r="F3825" i="4" a="1"/>
  <c r="E3828" i="4" a="1"/>
  <c r="F3828" i="4" a="1"/>
  <c r="F3837" i="4" a="1"/>
  <c r="E3837" i="4" a="1"/>
  <c r="E3842" i="4" a="1"/>
  <c r="F3842" i="4" a="1"/>
  <c r="E3853" i="4" a="1"/>
  <c r="F3853" i="4" a="1"/>
  <c r="F3858" i="4" a="1"/>
  <c r="E3858" i="4" a="1"/>
  <c r="F3859" i="4" a="1"/>
  <c r="E3859" i="4" a="1"/>
  <c r="F3861" i="4" a="1"/>
  <c r="E3861" i="4" a="1"/>
  <c r="E3864" i="4" a="1"/>
  <c r="F3864" i="4" a="1"/>
  <c r="F3865" i="4" a="1"/>
  <c r="E3865" i="4" a="1"/>
  <c r="F3868" i="4" a="1"/>
  <c r="E3868" i="4" a="1"/>
  <c r="E3869" i="4" a="1"/>
  <c r="F3869" i="4" a="1"/>
  <c r="F3874" i="4" a="1"/>
  <c r="E3874" i="4" a="1"/>
  <c r="F3915" i="4" a="1"/>
  <c r="E3915" i="4" a="1"/>
  <c r="F3916" i="4" a="1"/>
  <c r="E3916" i="4" a="1"/>
  <c r="F3918" i="4" a="1"/>
  <c r="E3918" i="4" a="1"/>
  <c r="E3919" i="4" a="1"/>
  <c r="F3919" i="4" a="1"/>
  <c r="F3929" i="4" a="1"/>
  <c r="E3929" i="4" a="1"/>
  <c r="F3936" i="4" a="1"/>
  <c r="E3936" i="4" a="1"/>
  <c r="E3941" i="4" a="1"/>
  <c r="F3941" i="4" a="1"/>
  <c r="E3942" i="4" a="1"/>
  <c r="F3942" i="4" a="1"/>
  <c r="F3950" i="4" a="1"/>
  <c r="E3950" i="4" a="1"/>
  <c r="F3955" i="4" a="1"/>
  <c r="E3955" i="4" a="1"/>
  <c r="F3961" i="4" a="1"/>
  <c r="E3961" i="4" a="1"/>
  <c r="E3963" i="4" a="1"/>
  <c r="F3963" i="4" a="1"/>
  <c r="F3966" i="4" a="1"/>
  <c r="E3966" i="4" a="1"/>
  <c r="F3969" i="4" a="1"/>
  <c r="E3969" i="4" a="1"/>
  <c r="F3970" i="4" a="1"/>
  <c r="E3970" i="4" a="1"/>
  <c r="E3971" i="4" a="1"/>
  <c r="F3971" i="4" a="1"/>
  <c r="F3972" i="4" a="1"/>
  <c r="E3972" i="4" a="1"/>
  <c r="F3977" i="4" a="1"/>
  <c r="E3977" i="4" a="1"/>
  <c r="E3980" i="4" a="1"/>
  <c r="F3980" i="4" a="1"/>
  <c r="F3984" i="4" a="1"/>
  <c r="E3984" i="4" a="1"/>
  <c r="E3989" i="4" a="1"/>
  <c r="F3989" i="4" a="1"/>
  <c r="F3995" i="4" a="1"/>
  <c r="E3995" i="4" a="1"/>
  <c r="E3998" i="4" a="1"/>
  <c r="F3998" i="4" a="1"/>
  <c r="F2504" i="4" a="1"/>
  <c r="E2504" i="4" a="1"/>
  <c r="E3003" i="4" a="1"/>
  <c r="F3003" i="4" a="1"/>
  <c r="F3381" i="4" a="1"/>
  <c r="E3381" i="4" a="1"/>
  <c r="F3383" i="4" a="1"/>
  <c r="E3383" i="4" a="1"/>
  <c r="F3384" i="4" a="1"/>
  <c r="E3384" i="4" a="1"/>
  <c r="F3385" i="4" a="1"/>
  <c r="E3385" i="4" a="1"/>
  <c r="E3400" i="4" a="1"/>
  <c r="F3400" i="4" a="1"/>
  <c r="F3401" i="4" a="1"/>
  <c r="E3401" i="4" a="1"/>
  <c r="E3404" i="4" a="1"/>
  <c r="F3404" i="4" a="1"/>
  <c r="E3405" i="4" a="1"/>
  <c r="F3405" i="4" a="1"/>
  <c r="E3444" i="4" a="1"/>
  <c r="F3444" i="4" a="1"/>
  <c r="F3448" i="4" a="1"/>
  <c r="E3448" i="4" a="1"/>
  <c r="F3449" i="4" a="1"/>
  <c r="E3449" i="4" a="1"/>
  <c r="F3451" i="4" a="1"/>
  <c r="E3451" i="4" a="1"/>
  <c r="E3490" i="4" a="1"/>
  <c r="F3490" i="4" a="1"/>
  <c r="E3503" i="4" a="1"/>
  <c r="F3503" i="4" a="1"/>
  <c r="E3809" i="4" a="1"/>
  <c r="F3809" i="4" a="1"/>
  <c r="F3821" i="4" a="1"/>
  <c r="E3821" i="4" a="1"/>
  <c r="F3826" i="4" a="1"/>
  <c r="E3826" i="4" a="1"/>
  <c r="E3835" i="4" a="1"/>
  <c r="F3835" i="4" a="1"/>
  <c r="E3836" i="4" a="1"/>
  <c r="F3836" i="4" a="1"/>
  <c r="E3839" i="4" a="1"/>
  <c r="F3839" i="4" a="1"/>
  <c r="F3866" i="4" a="1"/>
  <c r="E3866" i="4" a="1"/>
  <c r="F3867" i="4" a="1"/>
  <c r="E3867" i="4" a="1"/>
  <c r="F3870" i="4" a="1"/>
  <c r="E3870" i="4" a="1"/>
  <c r="F3872" i="4" a="1"/>
  <c r="E3872" i="4" a="1"/>
  <c r="F3903" i="4" a="1"/>
  <c r="E3903" i="4" a="1"/>
  <c r="F3907" i="4" a="1"/>
  <c r="E3907" i="4" a="1"/>
  <c r="E3912" i="4" a="1"/>
  <c r="F3912" i="4" a="1"/>
  <c r="F3914" i="4" a="1"/>
  <c r="E3914" i="4" a="1"/>
  <c r="E3917" i="4" a="1"/>
  <c r="F3917" i="4" a="1"/>
  <c r="F3934" i="4" a="1"/>
  <c r="E3934" i="4" a="1"/>
  <c r="E3948" i="4" a="1"/>
  <c r="F3948" i="4" a="1"/>
  <c r="E3953" i="4" a="1"/>
  <c r="F3953" i="4" a="1"/>
  <c r="F3956" i="4" a="1"/>
  <c r="E3956" i="4" a="1"/>
  <c r="E3957" i="4" a="1"/>
  <c r="F3957" i="4" a="1"/>
  <c r="E3960" i="4" a="1"/>
  <c r="F3960" i="4" a="1"/>
  <c r="F3962" i="4" a="1"/>
  <c r="E3962" i="4" a="1"/>
  <c r="E3973" i="4" a="1"/>
  <c r="F3973" i="4" a="1"/>
  <c r="E3993" i="4" a="1"/>
  <c r="F3993" i="4" a="1"/>
  <c r="E3997" i="4" a="1"/>
  <c r="F3997" i="4" a="1"/>
  <c r="F4002" i="4" a="1"/>
  <c r="E4002" i="4" a="1"/>
  <c r="E4003" i="4" a="1"/>
  <c r="F4003" i="4" a="1"/>
  <c r="F4004" i="4" a="1"/>
  <c r="E4004" i="4" a="1"/>
  <c r="F3004" i="4" a="1"/>
  <c r="E3004" i="4" a="1"/>
  <c r="F3389" i="4" a="1"/>
  <c r="E3389" i="4" a="1"/>
  <c r="F3390" i="4" a="1"/>
  <c r="E3390" i="4" a="1"/>
  <c r="E3391" i="4" a="1"/>
  <c r="F3391" i="4" a="1"/>
  <c r="F3392" i="4" a="1"/>
  <c r="E3392" i="4" a="1"/>
  <c r="E3393" i="4" a="1"/>
  <c r="F3393" i="4" a="1"/>
  <c r="F3403" i="4" a="1"/>
  <c r="E3403" i="4" a="1"/>
  <c r="E3407" i="4" a="1"/>
  <c r="F3407" i="4" a="1"/>
  <c r="E3420" i="4" a="1"/>
  <c r="F3420" i="4" a="1"/>
  <c r="F3426" i="4" a="1"/>
  <c r="E3426" i="4" a="1"/>
  <c r="F3432" i="4" a="1"/>
  <c r="E3432" i="4" a="1"/>
  <c r="E3433" i="4" a="1"/>
  <c r="F3433" i="4" a="1"/>
  <c r="F3443" i="4" a="1"/>
  <c r="E3443" i="4" a="1"/>
  <c r="E3450" i="4" a="1"/>
  <c r="F3450" i="4" a="1"/>
  <c r="F3479" i="4" a="1"/>
  <c r="E3479" i="4" a="1"/>
  <c r="E3480" i="4" a="1"/>
  <c r="F3480" i="4" a="1"/>
  <c r="E3482" i="4" a="1"/>
  <c r="F3482" i="4" a="1"/>
  <c r="E3488" i="4" a="1"/>
  <c r="F3488" i="4" a="1"/>
  <c r="E3497" i="4" a="1"/>
  <c r="F3497" i="4" a="1"/>
  <c r="F3810" i="4" a="1"/>
  <c r="E3810" i="4" a="1"/>
  <c r="E3814" i="4" a="1"/>
  <c r="F3814" i="4" a="1"/>
  <c r="E3822" i="4" a="1"/>
  <c r="F3822" i="4" a="1"/>
  <c r="F3823" i="4" a="1"/>
  <c r="E3823" i="4" a="1"/>
  <c r="F3830" i="4" a="1"/>
  <c r="E3830" i="4" a="1"/>
  <c r="F3831" i="4" a="1"/>
  <c r="E3831" i="4" a="1"/>
  <c r="F3832" i="4" a="1"/>
  <c r="E3832" i="4" a="1"/>
  <c r="E3834" i="4" a="1"/>
  <c r="F3834" i="4" a="1"/>
  <c r="E3841" i="4" a="1"/>
  <c r="F3841" i="4" a="1"/>
  <c r="E3857" i="4" a="1"/>
  <c r="F3857" i="4" a="1"/>
  <c r="F3862" i="4" a="1"/>
  <c r="E3862" i="4" a="1"/>
  <c r="E3871" i="4" a="1"/>
  <c r="F3871" i="4" a="1"/>
  <c r="F3875" i="4" a="1"/>
  <c r="E3875" i="4" a="1"/>
  <c r="E3880" i="4" a="1"/>
  <c r="F3880" i="4" a="1"/>
  <c r="E3884" i="4" a="1"/>
  <c r="F3884" i="4" a="1"/>
  <c r="E3891" i="4" a="1"/>
  <c r="F3891" i="4" a="1"/>
  <c r="F3897" i="4" a="1"/>
  <c r="E3897" i="4" a="1"/>
  <c r="F3898" i="4" a="1"/>
  <c r="E3898" i="4" a="1"/>
  <c r="F3901" i="4" a="1"/>
  <c r="E3901" i="4" a="1"/>
  <c r="F3906" i="4" a="1"/>
  <c r="E3906" i="4" a="1"/>
  <c r="E3911" i="4" a="1"/>
  <c r="F3911" i="4" a="1"/>
  <c r="E3913" i="4" a="1"/>
  <c r="F3913" i="4" a="1"/>
  <c r="F3921" i="4" a="1"/>
  <c r="E3921" i="4" a="1"/>
  <c r="E3923" i="4" a="1"/>
  <c r="F3923" i="4" a="1"/>
  <c r="F3924" i="4" a="1"/>
  <c r="E3924" i="4" a="1"/>
  <c r="F3925" i="4" a="1"/>
  <c r="E3925" i="4" a="1"/>
  <c r="F3928" i="4" a="1"/>
  <c r="E3928" i="4" a="1"/>
  <c r="E3931" i="4" a="1"/>
  <c r="F3931" i="4" a="1"/>
  <c r="F3933" i="4" a="1"/>
  <c r="E3933" i="4" a="1"/>
  <c r="E3938" i="4" a="1"/>
  <c r="F3938" i="4" a="1"/>
  <c r="F3939" i="4" a="1"/>
  <c r="E3939" i="4" a="1"/>
  <c r="F3940" i="4" a="1"/>
  <c r="E3940" i="4" a="1"/>
  <c r="F3943" i="4" a="1"/>
  <c r="E3943" i="4" a="1"/>
  <c r="E3944" i="4" a="1"/>
  <c r="F3944" i="4" a="1"/>
  <c r="E3946" i="4" a="1"/>
  <c r="F3946" i="4" a="1"/>
  <c r="E3964" i="4" a="1"/>
  <c r="F3964" i="4" a="1"/>
  <c r="E3965" i="4" a="1"/>
  <c r="F3965" i="4" a="1"/>
  <c r="E3967" i="4" a="1"/>
  <c r="F3967" i="4" a="1"/>
  <c r="F3996" i="4" a="1"/>
  <c r="E3996" i="4" a="1"/>
  <c r="E3999" i="4" a="1"/>
  <c r="F3999" i="4" a="1"/>
  <c r="F4000" i="4" a="1"/>
  <c r="E4000" i="4" a="1"/>
  <c r="F3505" i="4" a="1"/>
  <c r="E3505" i="4" a="1"/>
  <c r="E3819" i="4" a="1"/>
  <c r="F3819" i="4" a="1"/>
  <c r="E3824" i="4" a="1"/>
  <c r="F3824" i="4" a="1"/>
  <c r="F3827" i="4" a="1"/>
  <c r="E3827" i="4" a="1"/>
  <c r="F3873" i="4" a="1"/>
  <c r="E3873" i="4" a="1"/>
  <c r="E3877" i="4" a="1"/>
  <c r="F3877" i="4" a="1"/>
  <c r="E3878" i="4" a="1"/>
  <c r="F3878" i="4" a="1"/>
  <c r="F3883" i="4" a="1"/>
  <c r="E3883" i="4" a="1"/>
  <c r="F3885" i="4" a="1"/>
  <c r="E3885" i="4" a="1"/>
  <c r="E3896" i="4" a="1"/>
  <c r="F3896" i="4" a="1"/>
  <c r="E3902" i="4" a="1"/>
  <c r="F3902" i="4" a="1"/>
  <c r="E3908" i="4" a="1"/>
  <c r="F3908" i="4" a="1"/>
  <c r="E3910" i="4" a="1"/>
  <c r="F3910" i="4" a="1"/>
  <c r="F3920" i="4" a="1"/>
  <c r="E3920" i="4" a="1"/>
  <c r="F3922" i="4" a="1"/>
  <c r="E3922" i="4" a="1"/>
  <c r="E3926" i="4" a="1"/>
  <c r="F3926" i="4" a="1"/>
  <c r="F3932" i="4" a="1"/>
  <c r="E3932" i="4" a="1"/>
  <c r="F3945" i="4" a="1"/>
  <c r="E3945" i="4" a="1"/>
  <c r="E3951" i="4" a="1"/>
  <c r="F3951" i="4" a="1"/>
  <c r="E3952" i="4" a="1"/>
  <c r="F3952" i="4" a="1"/>
  <c r="F3954" i="4" a="1"/>
  <c r="E3954" i="4" a="1"/>
  <c r="F3974" i="4" a="1"/>
  <c r="E3974" i="4" a="1"/>
  <c r="E3975" i="4" a="1"/>
  <c r="F3975" i="4" a="1"/>
  <c r="E3976" i="4" a="1"/>
  <c r="F3976" i="4" a="1"/>
  <c r="E3990" i="4" a="1"/>
  <c r="F3990" i="4" a="1"/>
  <c r="E3991" i="4" a="1"/>
  <c r="F3991" i="4" a="1"/>
  <c r="E3994" i="4" a="1"/>
  <c r="F3994" i="4" a="1"/>
  <c r="F4001" i="4" a="1"/>
  <c r="E4001" i="4" a="1"/>
  <c r="F4005" i="4" a="1"/>
  <c r="E4005" i="4" a="1"/>
  <c r="F4505" i="4" a="1"/>
  <c r="E4505" i="4" a="1"/>
  <c r="F423" i="4" a="1"/>
  <c r="E423" i="4" a="1"/>
  <c r="F453" i="4" a="1"/>
  <c r="E453" i="4" a="1"/>
  <c r="E462" i="4" a="1"/>
  <c r="F462" i="4" a="1"/>
  <c r="F480" i="4" a="1"/>
  <c r="E480" i="4" a="1"/>
  <c r="F488" i="4" a="1"/>
  <c r="E488" i="4" a="1"/>
  <c r="F5506" i="4" a="1"/>
  <c r="E5506" i="4" a="1"/>
  <c r="D479" i="4"/>
  <c r="D1915" i="4"/>
  <c r="D1919" i="4"/>
  <c r="D3925" i="4"/>
  <c r="D3929" i="4"/>
  <c r="D3930" i="4"/>
  <c r="D3939" i="4"/>
  <c r="D3961" i="4"/>
  <c r="D3984" i="4"/>
  <c r="D3996" i="4"/>
  <c r="D3857" i="4"/>
  <c r="D3861" i="4"/>
  <c r="D3910" i="4"/>
  <c r="D465" i="4"/>
  <c r="D1908" i="4"/>
  <c r="D1909" i="4"/>
  <c r="D1914" i="4"/>
  <c r="D1916" i="4"/>
  <c r="D1918" i="4"/>
  <c r="D1920" i="4"/>
  <c r="D1924" i="4"/>
  <c r="D1925" i="4"/>
  <c r="D2487" i="4"/>
  <c r="D2488" i="4"/>
  <c r="D2492" i="4"/>
  <c r="D2499" i="4"/>
  <c r="D2503" i="4"/>
  <c r="D2997" i="4"/>
  <c r="D2999" i="4"/>
  <c r="D3004" i="4"/>
  <c r="D3395" i="4"/>
  <c r="D3399" i="4"/>
  <c r="D3407" i="4"/>
  <c r="D3417" i="4"/>
  <c r="D3419" i="4"/>
  <c r="D3425" i="4"/>
  <c r="D3430" i="4"/>
  <c r="D3437" i="4"/>
  <c r="D3438" i="4"/>
  <c r="D3440" i="4"/>
  <c r="D3459" i="4"/>
  <c r="D3467" i="4"/>
  <c r="D3469" i="4"/>
  <c r="D3472" i="4"/>
  <c r="D3473" i="4"/>
  <c r="D3477" i="4"/>
  <c r="D3478" i="4"/>
  <c r="D3479" i="4"/>
  <c r="D3483" i="4"/>
  <c r="D3484" i="4"/>
  <c r="D3490" i="4"/>
  <c r="D3900" i="4"/>
  <c r="D3959" i="4"/>
  <c r="D3962" i="4"/>
  <c r="D3985" i="4"/>
  <c r="D3986" i="4"/>
  <c r="D459" i="4"/>
  <c r="D461" i="4"/>
  <c r="D489" i="4"/>
  <c r="D492" i="4"/>
  <c r="D2501" i="4"/>
  <c r="D3001" i="4"/>
  <c r="D3412" i="4"/>
  <c r="D3500" i="4"/>
  <c r="D3813" i="4"/>
  <c r="D3845" i="4"/>
  <c r="D3848" i="4"/>
  <c r="D3966" i="4"/>
  <c r="D3000" i="4"/>
  <c r="D3003" i="4"/>
  <c r="D3410" i="4"/>
  <c r="D3414" i="4"/>
  <c r="D3429" i="4"/>
  <c r="D3434" i="4"/>
  <c r="D3448" i="4"/>
  <c r="D3451" i="4"/>
  <c r="D3456" i="4"/>
  <c r="D3489" i="4"/>
  <c r="D3494" i="4"/>
  <c r="D3497" i="4"/>
  <c r="D3501" i="4"/>
  <c r="D3504" i="4"/>
  <c r="D3809" i="4"/>
  <c r="D3811" i="4"/>
  <c r="D3816" i="4"/>
  <c r="D3831" i="4"/>
  <c r="D3832" i="4"/>
  <c r="D3834" i="4"/>
  <c r="D3835" i="4"/>
  <c r="D3837" i="4"/>
  <c r="D3839" i="4"/>
  <c r="D3855" i="4"/>
  <c r="D3858" i="4"/>
  <c r="D3859" i="4"/>
  <c r="D3875" i="4"/>
  <c r="D3884" i="4"/>
  <c r="D3897" i="4"/>
  <c r="D3902" i="4"/>
  <c r="D3917" i="4"/>
  <c r="D3928" i="4"/>
  <c r="D3934" i="4"/>
  <c r="D3936" i="4"/>
  <c r="D3937" i="4"/>
  <c r="D3938" i="4"/>
  <c r="D3995" i="4"/>
  <c r="D3997" i="4"/>
  <c r="D3505" i="4"/>
  <c r="D3979" i="4"/>
  <c r="D3982" i="4"/>
  <c r="D3991" i="4"/>
  <c r="D3998" i="4"/>
  <c r="D4001" i="4"/>
  <c r="D3381" i="4"/>
  <c r="D3388" i="4"/>
  <c r="D3400" i="4"/>
  <c r="D3403" i="4"/>
  <c r="D3404" i="4"/>
  <c r="D3411" i="4"/>
  <c r="D3420" i="4"/>
  <c r="D3421" i="4"/>
  <c r="D3426" i="4"/>
  <c r="D3432" i="4"/>
  <c r="D3435" i="4"/>
  <c r="D3442" i="4"/>
  <c r="D3444" i="4"/>
  <c r="D3446" i="4"/>
  <c r="D3452" i="4"/>
  <c r="D3475" i="4"/>
  <c r="D3502" i="4"/>
  <c r="D3810" i="4"/>
  <c r="D3812" i="4"/>
  <c r="D3814" i="4"/>
  <c r="D3820" i="4"/>
  <c r="D3830" i="4"/>
  <c r="D3841" i="4"/>
  <c r="D3847" i="4"/>
  <c r="D3880" i="4"/>
  <c r="D3893" i="4"/>
  <c r="D3898" i="4"/>
  <c r="D3901" i="4"/>
  <c r="D3906" i="4"/>
  <c r="D3940" i="4"/>
  <c r="D3942" i="4"/>
  <c r="D3944" i="4"/>
  <c r="D3948" i="4"/>
  <c r="D3953" i="4"/>
  <c r="D3999" i="4"/>
  <c r="D493" i="4"/>
  <c r="D494" i="4"/>
  <c r="D3817" i="4"/>
  <c r="D3826" i="4"/>
  <c r="D3827" i="4"/>
  <c r="D3829" i="4"/>
  <c r="D3836" i="4"/>
  <c r="D3853" i="4"/>
  <c r="D3863" i="4"/>
  <c r="D3864" i="4"/>
  <c r="D3874" i="4"/>
  <c r="D3877" i="4"/>
  <c r="D3878" i="4"/>
  <c r="D3881" i="4"/>
  <c r="D3894" i="4"/>
  <c r="D3905" i="4"/>
  <c r="D3909" i="4"/>
  <c r="D3915" i="4"/>
  <c r="D3921" i="4"/>
  <c r="D3922" i="4"/>
  <c r="D3931" i="4"/>
  <c r="D3932" i="4"/>
  <c r="D3943" i="4"/>
  <c r="D3946" i="4"/>
  <c r="D3963" i="4"/>
  <c r="D3971" i="4"/>
  <c r="D3975" i="4"/>
  <c r="D3978" i="4"/>
  <c r="D3988" i="4"/>
  <c r="D4003" i="4"/>
  <c r="D458" i="4"/>
  <c r="D501" i="4"/>
  <c r="D99" i="3" a="1"/>
  <c r="E99" i="3" a="1"/>
  <c r="F99" i="3" a="1"/>
  <c r="G99" i="3" a="1"/>
  <c r="H99" i="3" a="1"/>
  <c r="E2" i="4" a="1"/>
  <c r="F2" i="4" a="1"/>
  <c r="D2" i="4"/>
  <c r="I99" i="3" a="1"/>
  <c r="J99" i="3" a="1"/>
  <c r="D101" i="3" a="1"/>
  <c r="E101" i="3" a="1"/>
  <c r="F101" i="3" a="1"/>
  <c r="G101" i="3" a="1"/>
  <c r="H101" i="3" a="1"/>
  <c r="I101" i="3" a="1"/>
  <c r="J101" i="3" a="1"/>
  <c r="D103" i="3" a="1"/>
  <c r="D253" i="3" a="1"/>
  <c r="E253" i="3" a="1"/>
  <c r="F253" i="3" a="1"/>
  <c r="G253" i="3" a="1"/>
  <c r="H253" i="3" a="1"/>
  <c r="I253" i="3" a="1"/>
  <c r="J253" i="3" a="1"/>
  <c r="H144" i="3" a="1"/>
  <c r="I144" i="3" a="1"/>
  <c r="J144" i="3" a="1"/>
  <c r="D202" i="3" a="1"/>
  <c r="E202" i="3" a="1"/>
  <c r="F202" i="3" a="1"/>
  <c r="G202" i="3" a="1"/>
  <c r="H202" i="3" a="1"/>
  <c r="I202" i="3" a="1"/>
  <c r="J202" i="3" a="1"/>
  <c r="E103" i="3" a="1"/>
  <c r="F103" i="3" a="1"/>
  <c r="G103" i="3" a="1"/>
  <c r="C140" i="3" a="1"/>
  <c r="D141" i="3" a="1"/>
  <c r="E141" i="3" a="1"/>
  <c r="F141" i="3" a="1"/>
  <c r="C148" i="3" a="1"/>
  <c r="D195" i="3" a="1"/>
  <c r="E195" i="3" a="1"/>
  <c r="F195" i="3" a="1"/>
  <c r="G195" i="3" a="1"/>
  <c r="H195" i="3" a="1"/>
  <c r="C403" i="3" a="1"/>
  <c r="D403" i="3" a="1"/>
  <c r="E403" i="3" a="1"/>
  <c r="F403" i="3" a="1"/>
  <c r="G403" i="3" a="1"/>
  <c r="H403" i="3" a="1"/>
  <c r="I403" i="3" a="1"/>
  <c r="J403" i="3" a="1"/>
  <c r="D146" i="3" a="1"/>
  <c r="E146" i="3" a="1"/>
  <c r="F146" i="3" a="1"/>
  <c r="G146" i="3" a="1"/>
  <c r="H146" i="3" a="1"/>
  <c r="I146" i="3" a="1"/>
  <c r="J146" i="3" a="1"/>
  <c r="D97" i="3" a="1"/>
  <c r="E97" i="3" a="1"/>
  <c r="F97" i="3" a="1"/>
  <c r="G97" i="3" a="1"/>
  <c r="H97" i="3" a="1"/>
  <c r="I97" i="3" a="1"/>
  <c r="J97" i="3" a="1"/>
  <c r="C145" i="3" a="1"/>
  <c r="D153" i="3" a="1"/>
  <c r="E153" i="3" a="1"/>
  <c r="F153" i="3" a="1"/>
  <c r="G153" i="3" a="1"/>
  <c r="H153" i="3" a="1"/>
  <c r="I153" i="3" a="1"/>
  <c r="J153" i="3" a="1"/>
  <c r="C198" i="3" a="1"/>
  <c r="C194" i="3" a="1"/>
  <c r="J248" i="3" a="1"/>
  <c r="I248" i="3" a="1"/>
  <c r="H248" i="3" a="1"/>
  <c r="G248" i="3" a="1"/>
  <c r="F248" i="3" a="1"/>
  <c r="E248" i="3" a="1"/>
  <c r="D248" i="3" a="1"/>
  <c r="C248" i="3" a="1"/>
  <c r="J249" i="3" a="1"/>
  <c r="I249" i="3" a="1"/>
  <c r="H249" i="3" a="1"/>
  <c r="G249" i="3" a="1"/>
  <c r="F249" i="3" a="1"/>
  <c r="E249" i="3" a="1"/>
  <c r="D249" i="3" a="1"/>
  <c r="C249" i="3" a="1"/>
  <c r="J250" i="3" a="1"/>
  <c r="I250" i="3" a="1"/>
  <c r="H250" i="3" a="1"/>
  <c r="G250" i="3" a="1"/>
  <c r="F250" i="3" a="1"/>
  <c r="E250" i="3" a="1"/>
  <c r="D250" i="3" a="1"/>
  <c r="C250" i="3" a="1"/>
  <c r="J251" i="3" a="1"/>
  <c r="I251" i="3" a="1"/>
  <c r="H251" i="3" a="1"/>
  <c r="G251" i="3" a="1"/>
  <c r="F251" i="3" a="1"/>
  <c r="E251" i="3" a="1"/>
  <c r="D251" i="3" a="1"/>
  <c r="C251" i="3" a="1"/>
  <c r="I304" i="3" a="1"/>
  <c r="H304" i="3" a="1"/>
  <c r="G304" i="3" a="1"/>
  <c r="F304" i="3" a="1"/>
  <c r="E304" i="3" a="1"/>
  <c r="D304" i="3" a="1"/>
  <c r="C304" i="3" a="1"/>
  <c r="J301" i="3" a="1"/>
  <c r="I301" i="3" a="1"/>
  <c r="H301" i="3" a="1"/>
  <c r="G301" i="3" a="1"/>
  <c r="F301" i="3" a="1"/>
  <c r="E301" i="3" a="1"/>
  <c r="D301" i="3" a="1"/>
  <c r="C301" i="3" a="1"/>
  <c r="J302" i="3" a="1"/>
  <c r="I302" i="3" a="1"/>
  <c r="H302" i="3" a="1"/>
  <c r="G302" i="3" a="1"/>
  <c r="F302" i="3" a="1"/>
  <c r="E302" i="3" a="1"/>
  <c r="D302" i="3" a="1"/>
  <c r="C302" i="3" a="1"/>
  <c r="J303" i="3" a="1"/>
  <c r="I303" i="3" a="1"/>
  <c r="H303" i="3" a="1"/>
  <c r="G303" i="3" a="1"/>
  <c r="F303" i="3" a="1"/>
  <c r="E303" i="3" a="1"/>
  <c r="D303" i="3" a="1"/>
  <c r="C303" i="3" a="1"/>
  <c r="J402" i="3" a="1"/>
  <c r="I402" i="3" a="1"/>
  <c r="H402" i="3" a="1"/>
  <c r="G402" i="3" a="1"/>
  <c r="F402" i="3" a="1"/>
  <c r="E402" i="3" a="1"/>
  <c r="D402" i="3" a="1"/>
  <c r="C402" i="3" a="1"/>
  <c r="J404" i="3" a="1"/>
  <c r="I404" i="3" a="1"/>
  <c r="H404" i="3" a="1"/>
  <c r="G404" i="3" a="1"/>
  <c r="F404" i="3" a="1"/>
  <c r="E404" i="3" a="1"/>
  <c r="D404" i="3" a="1"/>
  <c r="C404" i="3" a="1"/>
  <c r="D405" i="3" a="1"/>
  <c r="C405" i="3" a="1"/>
  <c r="G141" i="3" a="1"/>
  <c r="H141" i="3" a="1"/>
  <c r="I141" i="3" a="1"/>
  <c r="J141" i="3" a="1"/>
  <c r="C151" i="3" a="1"/>
  <c r="D53" i="3" a="1"/>
  <c r="E53" i="3" a="1"/>
  <c r="F53" i="3" a="1"/>
  <c r="G53" i="3" a="1"/>
  <c r="H53" i="3" a="1"/>
  <c r="I53" i="3" a="1"/>
  <c r="J53" i="3" a="1"/>
  <c r="G252" i="3" a="1"/>
  <c r="H252" i="3" a="1"/>
  <c r="I252" i="3" a="1"/>
  <c r="J252" i="3" a="1"/>
  <c r="C204" i="3" a="1"/>
  <c r="D204" i="3" a="1"/>
  <c r="E204" i="3" a="1"/>
  <c r="F204" i="3" a="1"/>
  <c r="G204" i="3" a="1"/>
  <c r="H204" i="3" a="1"/>
  <c r="I204" i="3" a="1"/>
  <c r="J204" i="3" a="1"/>
  <c r="J304" i="3" a="1"/>
  <c r="D149" i="3" a="1"/>
  <c r="E149" i="3" a="1"/>
  <c r="F149" i="3" a="1"/>
  <c r="G149" i="3" a="1"/>
  <c r="H149" i="3" a="1"/>
  <c r="I149" i="3" a="1"/>
  <c r="J149" i="3" a="1"/>
  <c r="C196" i="3" a="1"/>
  <c r="D201" i="3" a="1"/>
  <c r="E201" i="3" a="1"/>
  <c r="F201" i="3" a="1"/>
  <c r="G201" i="3" a="1"/>
  <c r="H201" i="3" a="1"/>
  <c r="I201" i="3" a="1"/>
  <c r="J201" i="3" a="1"/>
  <c r="C252" i="3" a="1"/>
  <c r="D254" i="3" a="1"/>
  <c r="E254" i="3" a="1"/>
  <c r="D98" i="3" a="1"/>
  <c r="E98" i="3" a="1"/>
  <c r="F98" i="3" a="1"/>
  <c r="G98" i="3" a="1"/>
  <c r="H98" i="3" a="1"/>
  <c r="I98" i="3" a="1"/>
  <c r="J98" i="3" a="1"/>
  <c r="D100" i="3" a="1"/>
  <c r="E100" i="3" a="1"/>
  <c r="F100" i="3" a="1"/>
  <c r="G100" i="3" a="1"/>
  <c r="H100" i="3" a="1"/>
  <c r="I100" i="3" a="1"/>
  <c r="J100" i="3" a="1"/>
  <c r="D102" i="3" a="1"/>
  <c r="E102" i="3" a="1"/>
  <c r="F102" i="3" a="1"/>
  <c r="G102" i="3" a="1"/>
  <c r="H102" i="3" a="1"/>
  <c r="I102" i="3" a="1"/>
  <c r="J102" i="3" a="1"/>
  <c r="D142" i="3" a="1"/>
  <c r="E142" i="3" a="1"/>
  <c r="F142" i="3" a="1"/>
  <c r="G142" i="3" a="1"/>
  <c r="H142" i="3" a="1"/>
  <c r="I142" i="3" a="1"/>
  <c r="J142" i="3" a="1"/>
  <c r="E145" i="3" a="1"/>
  <c r="G145" i="3" a="1"/>
  <c r="I145" i="3" a="1"/>
  <c r="D150" i="3" a="1"/>
  <c r="E150" i="3" a="1"/>
  <c r="F150" i="3" a="1"/>
  <c r="G150" i="3" a="1"/>
  <c r="H150" i="3" a="1"/>
  <c r="I150" i="3" a="1"/>
  <c r="J150" i="3" a="1"/>
  <c r="C3" i="3" a="1"/>
  <c r="C4" i="3" a="1"/>
  <c r="C5" i="3" a="1"/>
  <c r="C6" i="3" a="1"/>
  <c r="C7" i="3" a="1"/>
  <c r="C8" i="3" a="1"/>
  <c r="C9" i="3" a="1"/>
  <c r="C10" i="3" a="1"/>
  <c r="C11" i="3" a="1"/>
  <c r="C12" i="3" a="1"/>
  <c r="C13" i="3" a="1"/>
  <c r="C14" i="3" a="1"/>
  <c r="C15" i="3" a="1"/>
  <c r="C16" i="3" a="1"/>
  <c r="C17" i="3" a="1"/>
  <c r="C18" i="3" a="1"/>
  <c r="C19" i="3" a="1"/>
  <c r="C20" i="3" a="1"/>
  <c r="C21" i="3" a="1"/>
  <c r="C22" i="3" a="1"/>
  <c r="C23" i="3" a="1"/>
  <c r="C24" i="3" a="1"/>
  <c r="C25" i="3" a="1"/>
  <c r="C26" i="3" a="1"/>
  <c r="C27" i="3" a="1"/>
  <c r="C28" i="3" a="1"/>
  <c r="C29" i="3" a="1"/>
  <c r="C30" i="3" a="1"/>
  <c r="C31" i="3" a="1"/>
  <c r="C32" i="3" a="1"/>
  <c r="C33" i="3" a="1"/>
  <c r="C34" i="3" a="1"/>
  <c r="C35" i="3" a="1"/>
  <c r="C36" i="3" a="1"/>
  <c r="C37" i="3" a="1"/>
  <c r="C38" i="3" a="1"/>
  <c r="C39" i="3" a="1"/>
  <c r="C40" i="3" a="1"/>
  <c r="C41" i="3" a="1"/>
  <c r="C42" i="3" a="1"/>
  <c r="C43" i="3" a="1"/>
  <c r="C44" i="3" a="1"/>
  <c r="C45" i="3" a="1"/>
  <c r="C46" i="3" a="1"/>
  <c r="C47" i="3" a="1"/>
  <c r="C49" i="3" a="1"/>
  <c r="C54" i="3" a="1"/>
  <c r="C55" i="3" a="1"/>
  <c r="C56" i="3" a="1"/>
  <c r="C57" i="3" a="1"/>
  <c r="C58" i="3" a="1"/>
  <c r="C59" i="3" a="1"/>
  <c r="C60" i="3" a="1"/>
  <c r="C61" i="3" a="1"/>
  <c r="C62" i="3" a="1"/>
  <c r="C63" i="3" a="1"/>
  <c r="C64" i="3" a="1"/>
  <c r="C65" i="3" a="1"/>
  <c r="C66" i="3" a="1"/>
  <c r="C67" i="3" a="1"/>
  <c r="C68" i="3" a="1"/>
  <c r="C69" i="3" a="1"/>
  <c r="C70" i="3" a="1"/>
  <c r="C71" i="3" a="1"/>
  <c r="C72" i="3" a="1"/>
  <c r="C73" i="3" a="1"/>
  <c r="C74" i="3" a="1"/>
  <c r="C75" i="3" a="1"/>
  <c r="C76" i="3" a="1"/>
  <c r="C77" i="3" a="1"/>
  <c r="C78" i="3" a="1"/>
  <c r="C79" i="3" a="1"/>
  <c r="C80" i="3" a="1"/>
  <c r="C81" i="3" a="1"/>
  <c r="C82" i="3" a="1"/>
  <c r="C83" i="3" a="1"/>
  <c r="C84" i="3" a="1"/>
  <c r="C85" i="3" a="1"/>
  <c r="C86" i="3" a="1"/>
  <c r="C87" i="3" a="1"/>
  <c r="C88" i="3" a="1"/>
  <c r="C89" i="3" a="1"/>
  <c r="C90" i="3" a="1"/>
  <c r="C91" i="3" a="1"/>
  <c r="C92" i="3" a="1"/>
  <c r="C93" i="3" a="1"/>
  <c r="L195" i="3" a="1"/>
  <c r="K195" i="3" a="1"/>
  <c r="L253" i="3" a="1"/>
  <c r="K253" i="3" a="1"/>
  <c r="C104" i="3" a="1"/>
  <c r="C105" i="3" a="1"/>
  <c r="C106" i="3" a="1"/>
  <c r="C107" i="3" a="1"/>
  <c r="C108" i="3" a="1"/>
  <c r="C109" i="3" a="1"/>
  <c r="C110" i="3" a="1"/>
  <c r="C111" i="3" a="1"/>
  <c r="C112" i="3" a="1"/>
  <c r="C113" i="3" a="1"/>
  <c r="C114" i="3" a="1"/>
  <c r="C115" i="3" a="1"/>
  <c r="C116" i="3" a="1"/>
  <c r="C117" i="3" a="1"/>
  <c r="C118" i="3" a="1"/>
  <c r="C119" i="3" a="1"/>
  <c r="C120" i="3" a="1"/>
  <c r="C121" i="3" a="1"/>
  <c r="C122" i="3" a="1"/>
  <c r="C123" i="3" a="1"/>
  <c r="C124" i="3" a="1"/>
  <c r="C125" i="3" a="1"/>
  <c r="C126" i="3" a="1"/>
  <c r="C127" i="3" a="1"/>
  <c r="C128" i="3" a="1"/>
  <c r="C129" i="3" a="1"/>
  <c r="C130" i="3" a="1"/>
  <c r="C131" i="3" a="1"/>
  <c r="C132" i="3" a="1"/>
  <c r="C133" i="3" a="1"/>
  <c r="C134" i="3" a="1"/>
  <c r="C135" i="3" a="1"/>
  <c r="C136" i="3" a="1"/>
  <c r="C137" i="3" a="1"/>
  <c r="C138" i="3" a="1"/>
  <c r="C139" i="3" a="1"/>
  <c r="L143" i="3" a="1"/>
  <c r="K143" i="3" a="1"/>
  <c r="C154" i="3" a="1"/>
  <c r="C155" i="3" a="1"/>
  <c r="C156" i="3" a="1"/>
  <c r="C157" i="3" a="1"/>
  <c r="C158" i="3" a="1"/>
  <c r="C159" i="3" a="1"/>
  <c r="C160" i="3" a="1"/>
  <c r="C161" i="3" a="1"/>
  <c r="C162" i="3" a="1"/>
  <c r="C163" i="3" a="1"/>
  <c r="C164" i="3" a="1"/>
  <c r="C165" i="3" a="1"/>
  <c r="C166" i="3" a="1"/>
  <c r="C167" i="3" a="1"/>
  <c r="C168" i="3" a="1"/>
  <c r="C169" i="3" a="1"/>
  <c r="C170" i="3" a="1"/>
  <c r="C171" i="3" a="1"/>
  <c r="C172" i="3" a="1"/>
  <c r="C173" i="3" a="1"/>
  <c r="C174" i="3" a="1"/>
  <c r="C175" i="3" a="1"/>
  <c r="C176" i="3" a="1"/>
  <c r="C177" i="3" a="1"/>
  <c r="C178" i="3" a="1"/>
  <c r="C179" i="3" a="1"/>
  <c r="C180" i="3" a="1"/>
  <c r="C181" i="3" a="1"/>
  <c r="C182" i="3" a="1"/>
  <c r="C183" i="3" a="1"/>
  <c r="C184" i="3" a="1"/>
  <c r="C185" i="3" a="1"/>
  <c r="C186" i="3" a="1"/>
  <c r="C187" i="3" a="1"/>
  <c r="C188" i="3" a="1"/>
  <c r="C189" i="3" a="1"/>
  <c r="C190" i="3" a="1"/>
  <c r="C191" i="3" a="1"/>
  <c r="C192" i="3" a="1"/>
  <c r="C193" i="3" a="1"/>
  <c r="J205" i="3" a="1"/>
  <c r="I205" i="3" a="1"/>
  <c r="H205" i="3" a="1"/>
  <c r="G205" i="3" a="1"/>
  <c r="F205" i="3" a="1"/>
  <c r="E205" i="3" a="1"/>
  <c r="D205" i="3" a="1"/>
  <c r="C205" i="3" a="1"/>
  <c r="J206" i="3" a="1"/>
  <c r="I206" i="3" a="1"/>
  <c r="H206" i="3" a="1"/>
  <c r="G206" i="3" a="1"/>
  <c r="F206" i="3" a="1"/>
  <c r="E206" i="3" a="1"/>
  <c r="D206" i="3" a="1"/>
  <c r="C206" i="3" a="1"/>
  <c r="J207" i="3" a="1"/>
  <c r="I207" i="3" a="1"/>
  <c r="H207" i="3" a="1"/>
  <c r="G207" i="3" a="1"/>
  <c r="F207" i="3" a="1"/>
  <c r="E207" i="3" a="1"/>
  <c r="D207" i="3" a="1"/>
  <c r="C207" i="3" a="1"/>
  <c r="J208" i="3" a="1"/>
  <c r="I208" i="3" a="1"/>
  <c r="H208" i="3" a="1"/>
  <c r="G208" i="3" a="1"/>
  <c r="F208" i="3" a="1"/>
  <c r="E208" i="3" a="1"/>
  <c r="D208" i="3" a="1"/>
  <c r="C208" i="3" a="1"/>
  <c r="J209" i="3" a="1"/>
  <c r="I209" i="3" a="1"/>
  <c r="H209" i="3" a="1"/>
  <c r="G209" i="3" a="1"/>
  <c r="F209" i="3" a="1"/>
  <c r="E209" i="3" a="1"/>
  <c r="D209" i="3" a="1"/>
  <c r="C209" i="3" a="1"/>
  <c r="J210" i="3" a="1"/>
  <c r="I210" i="3" a="1"/>
  <c r="H210" i="3" a="1"/>
  <c r="G210" i="3" a="1"/>
  <c r="F210" i="3" a="1"/>
  <c r="E210" i="3" a="1"/>
  <c r="D210" i="3" a="1"/>
  <c r="C210" i="3" a="1"/>
  <c r="J211" i="3" a="1"/>
  <c r="I211" i="3" a="1"/>
  <c r="H211" i="3" a="1"/>
  <c r="G211" i="3" a="1"/>
  <c r="F211" i="3" a="1"/>
  <c r="E211" i="3" a="1"/>
  <c r="D211" i="3" a="1"/>
  <c r="C211" i="3" a="1"/>
  <c r="J212" i="3" a="1"/>
  <c r="I212" i="3" a="1"/>
  <c r="H212" i="3" a="1"/>
  <c r="G212" i="3" a="1"/>
  <c r="F212" i="3" a="1"/>
  <c r="E212" i="3" a="1"/>
  <c r="D212" i="3" a="1"/>
  <c r="C212" i="3" a="1"/>
  <c r="J213" i="3" a="1"/>
  <c r="I213" i="3" a="1"/>
  <c r="H213" i="3" a="1"/>
  <c r="G213" i="3" a="1"/>
  <c r="F213" i="3" a="1"/>
  <c r="E213" i="3" a="1"/>
  <c r="D213" i="3" a="1"/>
  <c r="C213" i="3" a="1"/>
  <c r="J214" i="3" a="1"/>
  <c r="I214" i="3" a="1"/>
  <c r="H214" i="3" a="1"/>
  <c r="G214" i="3" a="1"/>
  <c r="F214" i="3" a="1"/>
  <c r="E214" i="3" a="1"/>
  <c r="D214" i="3" a="1"/>
  <c r="C214" i="3" a="1"/>
  <c r="J215" i="3" a="1"/>
  <c r="I215" i="3" a="1"/>
  <c r="H215" i="3" a="1"/>
  <c r="G215" i="3" a="1"/>
  <c r="F215" i="3" a="1"/>
  <c r="E215" i="3" a="1"/>
  <c r="D215" i="3" a="1"/>
  <c r="C215" i="3" a="1"/>
  <c r="J216" i="3" a="1"/>
  <c r="I216" i="3" a="1"/>
  <c r="H216" i="3" a="1"/>
  <c r="G216" i="3" a="1"/>
  <c r="F216" i="3" a="1"/>
  <c r="E216" i="3" a="1"/>
  <c r="D216" i="3" a="1"/>
  <c r="C216" i="3" a="1"/>
  <c r="J217" i="3" a="1"/>
  <c r="I217" i="3" a="1"/>
  <c r="H217" i="3" a="1"/>
  <c r="G217" i="3" a="1"/>
  <c r="F217" i="3" a="1"/>
  <c r="E217" i="3" a="1"/>
  <c r="D217" i="3" a="1"/>
  <c r="C217" i="3" a="1"/>
  <c r="J218" i="3" a="1"/>
  <c r="I218" i="3" a="1"/>
  <c r="H218" i="3" a="1"/>
  <c r="G218" i="3" a="1"/>
  <c r="F218" i="3" a="1"/>
  <c r="E218" i="3" a="1"/>
  <c r="D218" i="3" a="1"/>
  <c r="C218" i="3" a="1"/>
  <c r="J219" i="3" a="1"/>
  <c r="I219" i="3" a="1"/>
  <c r="H219" i="3" a="1"/>
  <c r="G219" i="3" a="1"/>
  <c r="F219" i="3" a="1"/>
  <c r="E219" i="3" a="1"/>
  <c r="D219" i="3" a="1"/>
  <c r="C219" i="3" a="1"/>
  <c r="J220" i="3" a="1"/>
  <c r="I220" i="3" a="1"/>
  <c r="H220" i="3" a="1"/>
  <c r="G220" i="3" a="1"/>
  <c r="F220" i="3" a="1"/>
  <c r="E220" i="3" a="1"/>
  <c r="D220" i="3" a="1"/>
  <c r="C220" i="3" a="1"/>
  <c r="J221" i="3" a="1"/>
  <c r="I221" i="3" a="1"/>
  <c r="H221" i="3" a="1"/>
  <c r="G221" i="3" a="1"/>
  <c r="F221" i="3" a="1"/>
  <c r="E221" i="3" a="1"/>
  <c r="D221" i="3" a="1"/>
  <c r="C221" i="3" a="1"/>
  <c r="J222" i="3" a="1"/>
  <c r="I222" i="3" a="1"/>
  <c r="H222" i="3" a="1"/>
  <c r="G222" i="3" a="1"/>
  <c r="F222" i="3" a="1"/>
  <c r="E222" i="3" a="1"/>
  <c r="D222" i="3" a="1"/>
  <c r="C222" i="3" a="1"/>
  <c r="J223" i="3" a="1"/>
  <c r="I223" i="3" a="1"/>
  <c r="H223" i="3" a="1"/>
  <c r="G223" i="3" a="1"/>
  <c r="F223" i="3" a="1"/>
  <c r="E223" i="3" a="1"/>
  <c r="D223" i="3" a="1"/>
  <c r="C223" i="3" a="1"/>
  <c r="J224" i="3" a="1"/>
  <c r="I224" i="3" a="1"/>
  <c r="H224" i="3" a="1"/>
  <c r="G224" i="3" a="1"/>
  <c r="F224" i="3" a="1"/>
  <c r="E224" i="3" a="1"/>
  <c r="D224" i="3" a="1"/>
  <c r="C224" i="3" a="1"/>
  <c r="J225" i="3" a="1"/>
  <c r="I225" i="3" a="1"/>
  <c r="H225" i="3" a="1"/>
  <c r="G225" i="3" a="1"/>
  <c r="F225" i="3" a="1"/>
  <c r="E225" i="3" a="1"/>
  <c r="D225" i="3" a="1"/>
  <c r="C225" i="3" a="1"/>
  <c r="J226" i="3" a="1"/>
  <c r="I226" i="3" a="1"/>
  <c r="H226" i="3" a="1"/>
  <c r="G226" i="3" a="1"/>
  <c r="F226" i="3" a="1"/>
  <c r="E226" i="3" a="1"/>
  <c r="D226" i="3" a="1"/>
  <c r="C226" i="3" a="1"/>
  <c r="J227" i="3" a="1"/>
  <c r="I227" i="3" a="1"/>
  <c r="H227" i="3" a="1"/>
  <c r="G227" i="3" a="1"/>
  <c r="F227" i="3" a="1"/>
  <c r="E227" i="3" a="1"/>
  <c r="D227" i="3" a="1"/>
  <c r="C227" i="3" a="1"/>
  <c r="J228" i="3" a="1"/>
  <c r="I228" i="3" a="1"/>
  <c r="H228" i="3" a="1"/>
  <c r="G228" i="3" a="1"/>
  <c r="F228" i="3" a="1"/>
  <c r="E228" i="3" a="1"/>
  <c r="D228" i="3" a="1"/>
  <c r="C228" i="3" a="1"/>
  <c r="J229" i="3" a="1"/>
  <c r="I229" i="3" a="1"/>
  <c r="H229" i="3" a="1"/>
  <c r="G229" i="3" a="1"/>
  <c r="F229" i="3" a="1"/>
  <c r="E229" i="3" a="1"/>
  <c r="D229" i="3" a="1"/>
  <c r="C229" i="3" a="1"/>
  <c r="J230" i="3" a="1"/>
  <c r="I230" i="3" a="1"/>
  <c r="H230" i="3" a="1"/>
  <c r="G230" i="3" a="1"/>
  <c r="F230" i="3" a="1"/>
  <c r="E230" i="3" a="1"/>
  <c r="D230" i="3" a="1"/>
  <c r="C230" i="3" a="1"/>
  <c r="J231" i="3" a="1"/>
  <c r="I231" i="3" a="1"/>
  <c r="H231" i="3" a="1"/>
  <c r="G231" i="3" a="1"/>
  <c r="F231" i="3" a="1"/>
  <c r="E231" i="3" a="1"/>
  <c r="D231" i="3" a="1"/>
  <c r="C231" i="3" a="1"/>
  <c r="J232" i="3" a="1"/>
  <c r="I232" i="3" a="1"/>
  <c r="H232" i="3" a="1"/>
  <c r="G232" i="3" a="1"/>
  <c r="F232" i="3" a="1"/>
  <c r="E232" i="3" a="1"/>
  <c r="D232" i="3" a="1"/>
  <c r="C232" i="3" a="1"/>
  <c r="J233" i="3" a="1"/>
  <c r="I233" i="3" a="1"/>
  <c r="H233" i="3" a="1"/>
  <c r="G233" i="3" a="1"/>
  <c r="F233" i="3" a="1"/>
  <c r="E233" i="3" a="1"/>
  <c r="D233" i="3" a="1"/>
  <c r="C233" i="3" a="1"/>
  <c r="J234" i="3" a="1"/>
  <c r="I234" i="3" a="1"/>
  <c r="H234" i="3" a="1"/>
  <c r="G234" i="3" a="1"/>
  <c r="F234" i="3" a="1"/>
  <c r="E234" i="3" a="1"/>
  <c r="D234" i="3" a="1"/>
  <c r="C234" i="3" a="1"/>
  <c r="J235" i="3" a="1"/>
  <c r="I235" i="3" a="1"/>
  <c r="H235" i="3" a="1"/>
  <c r="G235" i="3" a="1"/>
  <c r="F235" i="3" a="1"/>
  <c r="E235" i="3" a="1"/>
  <c r="D235" i="3" a="1"/>
  <c r="C235" i="3" a="1"/>
  <c r="J236" i="3" a="1"/>
  <c r="I236" i="3" a="1"/>
  <c r="H236" i="3" a="1"/>
  <c r="G236" i="3" a="1"/>
  <c r="F236" i="3" a="1"/>
  <c r="E236" i="3" a="1"/>
  <c r="D236" i="3" a="1"/>
  <c r="C236" i="3" a="1"/>
  <c r="J237" i="3" a="1"/>
  <c r="I237" i="3" a="1"/>
  <c r="H237" i="3" a="1"/>
  <c r="G237" i="3" a="1"/>
  <c r="F237" i="3" a="1"/>
  <c r="E237" i="3" a="1"/>
  <c r="D237" i="3" a="1"/>
  <c r="C237" i="3" a="1"/>
  <c r="J238" i="3" a="1"/>
  <c r="I238" i="3" a="1"/>
  <c r="H238" i="3" a="1"/>
  <c r="G238" i="3" a="1"/>
  <c r="F238" i="3" a="1"/>
  <c r="E238" i="3" a="1"/>
  <c r="D238" i="3" a="1"/>
  <c r="C238" i="3" a="1"/>
  <c r="J239" i="3" a="1"/>
  <c r="I239" i="3" a="1"/>
  <c r="H239" i="3" a="1"/>
  <c r="G239" i="3" a="1"/>
  <c r="F239" i="3" a="1"/>
  <c r="E239" i="3" a="1"/>
  <c r="D239" i="3" a="1"/>
  <c r="C239" i="3" a="1"/>
  <c r="J240" i="3" a="1"/>
  <c r="I240" i="3" a="1"/>
  <c r="H240" i="3" a="1"/>
  <c r="G240" i="3" a="1"/>
  <c r="F240" i="3" a="1"/>
  <c r="E240" i="3" a="1"/>
  <c r="D240" i="3" a="1"/>
  <c r="C240" i="3" a="1"/>
  <c r="J241" i="3" a="1"/>
  <c r="I241" i="3" a="1"/>
  <c r="H241" i="3" a="1"/>
  <c r="G241" i="3" a="1"/>
  <c r="F241" i="3" a="1"/>
  <c r="E241" i="3" a="1"/>
  <c r="D241" i="3" a="1"/>
  <c r="C241" i="3" a="1"/>
  <c r="J242" i="3" a="1"/>
  <c r="I242" i="3" a="1"/>
  <c r="H242" i="3" a="1"/>
  <c r="G242" i="3" a="1"/>
  <c r="F242" i="3" a="1"/>
  <c r="E242" i="3" a="1"/>
  <c r="D242" i="3" a="1"/>
  <c r="C242" i="3" a="1"/>
  <c r="J243" i="3" a="1"/>
  <c r="I243" i="3" a="1"/>
  <c r="H243" i="3" a="1"/>
  <c r="G243" i="3" a="1"/>
  <c r="F243" i="3" a="1"/>
  <c r="E243" i="3" a="1"/>
  <c r="D243" i="3" a="1"/>
  <c r="C243" i="3" a="1"/>
  <c r="J244" i="3" a="1"/>
  <c r="I244" i="3" a="1"/>
  <c r="H244" i="3" a="1"/>
  <c r="G244" i="3" a="1"/>
  <c r="F244" i="3" a="1"/>
  <c r="E244" i="3" a="1"/>
  <c r="D244" i="3" a="1"/>
  <c r="C244" i="3" a="1"/>
  <c r="J245" i="3" a="1"/>
  <c r="I245" i="3" a="1"/>
  <c r="H245" i="3" a="1"/>
  <c r="G245" i="3" a="1"/>
  <c r="F245" i="3" a="1"/>
  <c r="E245" i="3" a="1"/>
  <c r="D245" i="3" a="1"/>
  <c r="C245" i="3" a="1"/>
  <c r="J246" i="3" a="1"/>
  <c r="I246" i="3" a="1"/>
  <c r="H246" i="3" a="1"/>
  <c r="G246" i="3" a="1"/>
  <c r="F246" i="3" a="1"/>
  <c r="E246" i="3" a="1"/>
  <c r="D246" i="3" a="1"/>
  <c r="C246" i="3" a="1"/>
  <c r="J247" i="3" a="1"/>
  <c r="I247" i="3" a="1"/>
  <c r="H247" i="3" a="1"/>
  <c r="G247" i="3" a="1"/>
  <c r="F247" i="3" a="1"/>
  <c r="E247" i="3" a="1"/>
  <c r="D247" i="3" a="1"/>
  <c r="C247" i="3" a="1"/>
  <c r="L254" i="3" a="1"/>
  <c r="K254" i="3" a="1"/>
  <c r="J255" i="3" a="1"/>
  <c r="I255" i="3" a="1"/>
  <c r="H255" i="3" a="1"/>
  <c r="G255" i="3" a="1"/>
  <c r="F255" i="3" a="1"/>
  <c r="E255" i="3" a="1"/>
  <c r="D255" i="3" a="1"/>
  <c r="C255" i="3" a="1"/>
  <c r="J256" i="3" a="1"/>
  <c r="I256" i="3" a="1"/>
  <c r="H256" i="3" a="1"/>
  <c r="G256" i="3" a="1"/>
  <c r="F256" i="3" a="1"/>
  <c r="E256" i="3" a="1"/>
  <c r="D256" i="3" a="1"/>
  <c r="C256" i="3" a="1"/>
  <c r="J257" i="3" a="1"/>
  <c r="I257" i="3" a="1"/>
  <c r="H257" i="3" a="1"/>
  <c r="G257" i="3" a="1"/>
  <c r="F257" i="3" a="1"/>
  <c r="E257" i="3" a="1"/>
  <c r="D257" i="3" a="1"/>
  <c r="C257" i="3" a="1"/>
  <c r="J258" i="3" a="1"/>
  <c r="I258" i="3" a="1"/>
  <c r="H258" i="3" a="1"/>
  <c r="G258" i="3" a="1"/>
  <c r="F258" i="3" a="1"/>
  <c r="E258" i="3" a="1"/>
  <c r="D258" i="3" a="1"/>
  <c r="C258" i="3" a="1"/>
  <c r="J259" i="3" a="1"/>
  <c r="I259" i="3" a="1"/>
  <c r="H259" i="3" a="1"/>
  <c r="G259" i="3" a="1"/>
  <c r="F259" i="3" a="1"/>
  <c r="E259" i="3" a="1"/>
  <c r="D259" i="3" a="1"/>
  <c r="C259" i="3" a="1"/>
  <c r="J260" i="3" a="1"/>
  <c r="I260" i="3" a="1"/>
  <c r="H260" i="3" a="1"/>
  <c r="G260" i="3" a="1"/>
  <c r="F260" i="3" a="1"/>
  <c r="E260" i="3" a="1"/>
  <c r="D260" i="3" a="1"/>
  <c r="C260" i="3" a="1"/>
  <c r="J261" i="3" a="1"/>
  <c r="I261" i="3" a="1"/>
  <c r="H261" i="3" a="1"/>
  <c r="G261" i="3" a="1"/>
  <c r="F261" i="3" a="1"/>
  <c r="E261" i="3" a="1"/>
  <c r="D261" i="3" a="1"/>
  <c r="C261" i="3" a="1"/>
  <c r="J262" i="3" a="1"/>
  <c r="I262" i="3" a="1"/>
  <c r="H262" i="3" a="1"/>
  <c r="G262" i="3" a="1"/>
  <c r="F262" i="3" a="1"/>
  <c r="E262" i="3" a="1"/>
  <c r="D262" i="3" a="1"/>
  <c r="C262" i="3" a="1"/>
  <c r="J263" i="3" a="1"/>
  <c r="I263" i="3" a="1"/>
  <c r="H263" i="3" a="1"/>
  <c r="G263" i="3" a="1"/>
  <c r="F263" i="3" a="1"/>
  <c r="E263" i="3" a="1"/>
  <c r="D263" i="3" a="1"/>
  <c r="C263" i="3" a="1"/>
  <c r="J264" i="3" a="1"/>
  <c r="I264" i="3" a="1"/>
  <c r="H264" i="3" a="1"/>
  <c r="G264" i="3" a="1"/>
  <c r="F264" i="3" a="1"/>
  <c r="E264" i="3" a="1"/>
  <c r="D264" i="3" a="1"/>
  <c r="C264" i="3" a="1"/>
  <c r="J265" i="3" a="1"/>
  <c r="I265" i="3" a="1"/>
  <c r="H265" i="3" a="1"/>
  <c r="G265" i="3" a="1"/>
  <c r="F265" i="3" a="1"/>
  <c r="E265" i="3" a="1"/>
  <c r="D265" i="3" a="1"/>
  <c r="C265" i="3" a="1"/>
  <c r="J266" i="3" a="1"/>
  <c r="I266" i="3" a="1"/>
  <c r="H266" i="3" a="1"/>
  <c r="G266" i="3" a="1"/>
  <c r="F266" i="3" a="1"/>
  <c r="E266" i="3" a="1"/>
  <c r="D266" i="3" a="1"/>
  <c r="C266" i="3" a="1"/>
  <c r="J267" i="3" a="1"/>
  <c r="I267" i="3" a="1"/>
  <c r="H267" i="3" a="1"/>
  <c r="G267" i="3" a="1"/>
  <c r="F267" i="3" a="1"/>
  <c r="E267" i="3" a="1"/>
  <c r="D267" i="3" a="1"/>
  <c r="C267" i="3" a="1"/>
  <c r="J268" i="3" a="1"/>
  <c r="I268" i="3" a="1"/>
  <c r="H268" i="3" a="1"/>
  <c r="G268" i="3" a="1"/>
  <c r="F268" i="3" a="1"/>
  <c r="E268" i="3" a="1"/>
  <c r="D268" i="3" a="1"/>
  <c r="C268" i="3" a="1"/>
  <c r="J269" i="3" a="1"/>
  <c r="I269" i="3" a="1"/>
  <c r="H269" i="3" a="1"/>
  <c r="G269" i="3" a="1"/>
  <c r="F269" i="3" a="1"/>
  <c r="E269" i="3" a="1"/>
  <c r="D269" i="3" a="1"/>
  <c r="C269" i="3" a="1"/>
  <c r="J270" i="3" a="1"/>
  <c r="I270" i="3" a="1"/>
  <c r="H270" i="3" a="1"/>
  <c r="G270" i="3" a="1"/>
  <c r="F270" i="3" a="1"/>
  <c r="E270" i="3" a="1"/>
  <c r="D270" i="3" a="1"/>
  <c r="C270" i="3" a="1"/>
  <c r="J271" i="3" a="1"/>
  <c r="I271" i="3" a="1"/>
  <c r="H271" i="3" a="1"/>
  <c r="G271" i="3" a="1"/>
  <c r="F271" i="3" a="1"/>
  <c r="E271" i="3" a="1"/>
  <c r="D271" i="3" a="1"/>
  <c r="C271" i="3" a="1"/>
  <c r="J272" i="3" a="1"/>
  <c r="I272" i="3" a="1"/>
  <c r="H272" i="3" a="1"/>
  <c r="G272" i="3" a="1"/>
  <c r="F272" i="3" a="1"/>
  <c r="E272" i="3" a="1"/>
  <c r="D272" i="3" a="1"/>
  <c r="C272" i="3" a="1"/>
  <c r="J273" i="3" a="1"/>
  <c r="I273" i="3" a="1"/>
  <c r="H273" i="3" a="1"/>
  <c r="G273" i="3" a="1"/>
  <c r="F273" i="3" a="1"/>
  <c r="E273" i="3" a="1"/>
  <c r="D273" i="3" a="1"/>
  <c r="C273" i="3" a="1"/>
  <c r="J274" i="3" a="1"/>
  <c r="I274" i="3" a="1"/>
  <c r="H274" i="3" a="1"/>
  <c r="G274" i="3" a="1"/>
  <c r="F274" i="3" a="1"/>
  <c r="E274" i="3" a="1"/>
  <c r="D274" i="3" a="1"/>
  <c r="C274" i="3" a="1"/>
  <c r="J275" i="3" a="1"/>
  <c r="I275" i="3" a="1"/>
  <c r="H275" i="3" a="1"/>
  <c r="G275" i="3" a="1"/>
  <c r="F275" i="3" a="1"/>
  <c r="E275" i="3" a="1"/>
  <c r="D275" i="3" a="1"/>
  <c r="C275" i="3" a="1"/>
  <c r="J276" i="3" a="1"/>
  <c r="I276" i="3" a="1"/>
  <c r="H276" i="3" a="1"/>
  <c r="G276" i="3" a="1"/>
  <c r="F276" i="3" a="1"/>
  <c r="E276" i="3" a="1"/>
  <c r="D276" i="3" a="1"/>
  <c r="C276" i="3" a="1"/>
  <c r="J277" i="3" a="1"/>
  <c r="I277" i="3" a="1"/>
  <c r="H277" i="3" a="1"/>
  <c r="G277" i="3" a="1"/>
  <c r="F277" i="3" a="1"/>
  <c r="E277" i="3" a="1"/>
  <c r="D277" i="3" a="1"/>
  <c r="C277" i="3" a="1"/>
  <c r="J278" i="3" a="1"/>
  <c r="I278" i="3" a="1"/>
  <c r="H278" i="3" a="1"/>
  <c r="G278" i="3" a="1"/>
  <c r="F278" i="3" a="1"/>
  <c r="E278" i="3" a="1"/>
  <c r="D278" i="3" a="1"/>
  <c r="C278" i="3" a="1"/>
  <c r="J279" i="3" a="1"/>
  <c r="I279" i="3" a="1"/>
  <c r="H279" i="3" a="1"/>
  <c r="G279" i="3" a="1"/>
  <c r="F279" i="3" a="1"/>
  <c r="E279" i="3" a="1"/>
  <c r="D279" i="3" a="1"/>
  <c r="C279" i="3" a="1"/>
  <c r="J280" i="3" a="1"/>
  <c r="I280" i="3" a="1"/>
  <c r="H280" i="3" a="1"/>
  <c r="G280" i="3" a="1"/>
  <c r="F280" i="3" a="1"/>
  <c r="E280" i="3" a="1"/>
  <c r="D280" i="3" a="1"/>
  <c r="C280" i="3" a="1"/>
  <c r="J281" i="3" a="1"/>
  <c r="I281" i="3" a="1"/>
  <c r="H281" i="3" a="1"/>
  <c r="G281" i="3" a="1"/>
  <c r="F281" i="3" a="1"/>
  <c r="E281" i="3" a="1"/>
  <c r="D281" i="3" a="1"/>
  <c r="C281" i="3" a="1"/>
  <c r="J282" i="3" a="1"/>
  <c r="I282" i="3" a="1"/>
  <c r="H282" i="3" a="1"/>
  <c r="G282" i="3" a="1"/>
  <c r="F282" i="3" a="1"/>
  <c r="E282" i="3" a="1"/>
  <c r="D282" i="3" a="1"/>
  <c r="C282" i="3" a="1"/>
  <c r="J283" i="3" a="1"/>
  <c r="I283" i="3" a="1"/>
  <c r="H283" i="3" a="1"/>
  <c r="G283" i="3" a="1"/>
  <c r="F283" i="3" a="1"/>
  <c r="E283" i="3" a="1"/>
  <c r="D283" i="3" a="1"/>
  <c r="C283" i="3" a="1"/>
  <c r="J284" i="3" a="1"/>
  <c r="I284" i="3" a="1"/>
  <c r="H284" i="3" a="1"/>
  <c r="G284" i="3" a="1"/>
  <c r="F284" i="3" a="1"/>
  <c r="E284" i="3" a="1"/>
  <c r="D284" i="3" a="1"/>
  <c r="C284" i="3" a="1"/>
  <c r="J285" i="3" a="1"/>
  <c r="I285" i="3" a="1"/>
  <c r="H285" i="3" a="1"/>
  <c r="G285" i="3" a="1"/>
  <c r="F285" i="3" a="1"/>
  <c r="E285" i="3" a="1"/>
  <c r="D285" i="3" a="1"/>
  <c r="C285" i="3" a="1"/>
  <c r="J286" i="3" a="1"/>
  <c r="I286" i="3" a="1"/>
  <c r="H286" i="3" a="1"/>
  <c r="G286" i="3" a="1"/>
  <c r="F286" i="3" a="1"/>
  <c r="E286" i="3" a="1"/>
  <c r="D286" i="3" a="1"/>
  <c r="C286" i="3" a="1"/>
  <c r="J287" i="3" a="1"/>
  <c r="I287" i="3" a="1"/>
  <c r="H287" i="3" a="1"/>
  <c r="G287" i="3" a="1"/>
  <c r="F287" i="3" a="1"/>
  <c r="E287" i="3" a="1"/>
  <c r="D287" i="3" a="1"/>
  <c r="C287" i="3" a="1"/>
  <c r="J288" i="3" a="1"/>
  <c r="I288" i="3" a="1"/>
  <c r="H288" i="3" a="1"/>
  <c r="G288" i="3" a="1"/>
  <c r="F288" i="3" a="1"/>
  <c r="E288" i="3" a="1"/>
  <c r="D288" i="3" a="1"/>
  <c r="C288" i="3" a="1"/>
  <c r="J289" i="3" a="1"/>
  <c r="I289" i="3" a="1"/>
  <c r="H289" i="3" a="1"/>
  <c r="G289" i="3" a="1"/>
  <c r="F289" i="3" a="1"/>
  <c r="E289" i="3" a="1"/>
  <c r="D289" i="3" a="1"/>
  <c r="C289" i="3" a="1"/>
  <c r="J290" i="3" a="1"/>
  <c r="I290" i="3" a="1"/>
  <c r="H290" i="3" a="1"/>
  <c r="G290" i="3" a="1"/>
  <c r="F290" i="3" a="1"/>
  <c r="E290" i="3" a="1"/>
  <c r="D290" i="3" a="1"/>
  <c r="C290" i="3" a="1"/>
  <c r="J291" i="3" a="1"/>
  <c r="I291" i="3" a="1"/>
  <c r="H291" i="3" a="1"/>
  <c r="G291" i="3" a="1"/>
  <c r="F291" i="3" a="1"/>
  <c r="E291" i="3" a="1"/>
  <c r="D291" i="3" a="1"/>
  <c r="C291" i="3" a="1"/>
  <c r="J292" i="3" a="1"/>
  <c r="I292" i="3" a="1"/>
  <c r="H292" i="3" a="1"/>
  <c r="G292" i="3" a="1"/>
  <c r="F292" i="3" a="1"/>
  <c r="E292" i="3" a="1"/>
  <c r="D292" i="3" a="1"/>
  <c r="C292" i="3" a="1"/>
  <c r="J293" i="3" a="1"/>
  <c r="I293" i="3" a="1"/>
  <c r="H293" i="3" a="1"/>
  <c r="G293" i="3" a="1"/>
  <c r="F293" i="3" a="1"/>
  <c r="E293" i="3" a="1"/>
  <c r="D293" i="3" a="1"/>
  <c r="C293" i="3" a="1"/>
  <c r="J294" i="3" a="1"/>
  <c r="I294" i="3" a="1"/>
  <c r="H294" i="3" a="1"/>
  <c r="G294" i="3" a="1"/>
  <c r="F294" i="3" a="1"/>
  <c r="E294" i="3" a="1"/>
  <c r="D294" i="3" a="1"/>
  <c r="C294" i="3" a="1"/>
  <c r="J295" i="3" a="1"/>
  <c r="I295" i="3" a="1"/>
  <c r="H295" i="3" a="1"/>
  <c r="G295" i="3" a="1"/>
  <c r="F295" i="3" a="1"/>
  <c r="E295" i="3" a="1"/>
  <c r="D295" i="3" a="1"/>
  <c r="C295" i="3" a="1"/>
  <c r="J296" i="3" a="1"/>
  <c r="I296" i="3" a="1"/>
  <c r="H296" i="3" a="1"/>
  <c r="G296" i="3" a="1"/>
  <c r="F296" i="3" a="1"/>
  <c r="E296" i="3" a="1"/>
  <c r="D296" i="3" a="1"/>
  <c r="C296" i="3" a="1"/>
  <c r="J297" i="3" a="1"/>
  <c r="I297" i="3" a="1"/>
  <c r="H297" i="3" a="1"/>
  <c r="G297" i="3" a="1"/>
  <c r="F297" i="3" a="1"/>
  <c r="E297" i="3" a="1"/>
  <c r="D297" i="3" a="1"/>
  <c r="C297" i="3" a="1"/>
  <c r="J298" i="3" a="1"/>
  <c r="I298" i="3" a="1"/>
  <c r="H298" i="3" a="1"/>
  <c r="G298" i="3" a="1"/>
  <c r="F298" i="3" a="1"/>
  <c r="E298" i="3" a="1"/>
  <c r="D298" i="3" a="1"/>
  <c r="C298" i="3" a="1"/>
  <c r="J299" i="3" a="1"/>
  <c r="I299" i="3" a="1"/>
  <c r="H299" i="3" a="1"/>
  <c r="G299" i="3" a="1"/>
  <c r="F299" i="3" a="1"/>
  <c r="E299" i="3" a="1"/>
  <c r="D299" i="3" a="1"/>
  <c r="C299" i="3" a="1"/>
  <c r="J300" i="3" a="1"/>
  <c r="I300" i="3" a="1"/>
  <c r="H300" i="3" a="1"/>
  <c r="G300" i="3" a="1"/>
  <c r="F300" i="3" a="1"/>
  <c r="E300" i="3" a="1"/>
  <c r="D300" i="3" a="1"/>
  <c r="C300" i="3" a="1"/>
  <c r="J305" i="3" a="1"/>
  <c r="I305" i="3" a="1"/>
  <c r="H305" i="3" a="1"/>
  <c r="G305" i="3" a="1"/>
  <c r="F305" i="3" a="1"/>
  <c r="E305" i="3" a="1"/>
  <c r="D305" i="3" a="1"/>
  <c r="C305" i="3" a="1"/>
  <c r="J306" i="3" a="1"/>
  <c r="I306" i="3" a="1"/>
  <c r="H306" i="3" a="1"/>
  <c r="G306" i="3" a="1"/>
  <c r="F306" i="3" a="1"/>
  <c r="E306" i="3" a="1"/>
  <c r="D306" i="3" a="1"/>
  <c r="C306" i="3" a="1"/>
  <c r="J307" i="3" a="1"/>
  <c r="I307" i="3" a="1"/>
  <c r="H307" i="3" a="1"/>
  <c r="G307" i="3" a="1"/>
  <c r="F307" i="3" a="1"/>
  <c r="E307" i="3" a="1"/>
  <c r="D307" i="3" a="1"/>
  <c r="C307" i="3" a="1"/>
  <c r="J308" i="3" a="1"/>
  <c r="I308" i="3" a="1"/>
  <c r="H308" i="3" a="1"/>
  <c r="G308" i="3" a="1"/>
  <c r="F308" i="3" a="1"/>
  <c r="E308" i="3" a="1"/>
  <c r="D308" i="3" a="1"/>
  <c r="C308" i="3" a="1"/>
  <c r="J309" i="3" a="1"/>
  <c r="I309" i="3" a="1"/>
  <c r="H309" i="3" a="1"/>
  <c r="G309" i="3" a="1"/>
  <c r="F309" i="3" a="1"/>
  <c r="E309" i="3" a="1"/>
  <c r="D309" i="3" a="1"/>
  <c r="C309" i="3" a="1"/>
  <c r="J310" i="3" a="1"/>
  <c r="I310" i="3" a="1"/>
  <c r="H310" i="3" a="1"/>
  <c r="G310" i="3" a="1"/>
  <c r="F310" i="3" a="1"/>
  <c r="E310" i="3" a="1"/>
  <c r="D310" i="3" a="1"/>
  <c r="C310" i="3" a="1"/>
  <c r="J311" i="3" a="1"/>
  <c r="I311" i="3" a="1"/>
  <c r="H311" i="3" a="1"/>
  <c r="G311" i="3" a="1"/>
  <c r="F311" i="3" a="1"/>
  <c r="E311" i="3" a="1"/>
  <c r="D311" i="3" a="1"/>
  <c r="C311" i="3" a="1"/>
  <c r="J312" i="3" a="1"/>
  <c r="I312" i="3" a="1"/>
  <c r="H312" i="3" a="1"/>
  <c r="G312" i="3" a="1"/>
  <c r="F312" i="3" a="1"/>
  <c r="E312" i="3" a="1"/>
  <c r="D312" i="3" a="1"/>
  <c r="C312" i="3" a="1"/>
  <c r="J313" i="3" a="1"/>
  <c r="I313" i="3" a="1"/>
  <c r="H313" i="3" a="1"/>
  <c r="G313" i="3" a="1"/>
  <c r="F313" i="3" a="1"/>
  <c r="E313" i="3" a="1"/>
  <c r="D313" i="3" a="1"/>
  <c r="C313" i="3" a="1"/>
  <c r="J314" i="3" a="1"/>
  <c r="I314" i="3" a="1"/>
  <c r="H314" i="3" a="1"/>
  <c r="G314" i="3" a="1"/>
  <c r="F314" i="3" a="1"/>
  <c r="E314" i="3" a="1"/>
  <c r="D314" i="3" a="1"/>
  <c r="C314" i="3" a="1"/>
  <c r="J315" i="3" a="1"/>
  <c r="I315" i="3" a="1"/>
  <c r="H315" i="3" a="1"/>
  <c r="G315" i="3" a="1"/>
  <c r="F315" i="3" a="1"/>
  <c r="E315" i="3" a="1"/>
  <c r="D315" i="3" a="1"/>
  <c r="C315" i="3" a="1"/>
  <c r="J316" i="3" a="1"/>
  <c r="I316" i="3" a="1"/>
  <c r="H316" i="3" a="1"/>
  <c r="G316" i="3" a="1"/>
  <c r="F316" i="3" a="1"/>
  <c r="E316" i="3" a="1"/>
  <c r="D316" i="3" a="1"/>
  <c r="C316" i="3" a="1"/>
  <c r="J317" i="3" a="1"/>
  <c r="I317" i="3" a="1"/>
  <c r="H317" i="3" a="1"/>
  <c r="G317" i="3" a="1"/>
  <c r="F317" i="3" a="1"/>
  <c r="E317" i="3" a="1"/>
  <c r="D317" i="3" a="1"/>
  <c r="C317" i="3" a="1"/>
  <c r="J318" i="3" a="1"/>
  <c r="I318" i="3" a="1"/>
  <c r="H318" i="3" a="1"/>
  <c r="G318" i="3" a="1"/>
  <c r="F318" i="3" a="1"/>
  <c r="E318" i="3" a="1"/>
  <c r="D318" i="3" a="1"/>
  <c r="C318" i="3" a="1"/>
  <c r="J319" i="3" a="1"/>
  <c r="I319" i="3" a="1"/>
  <c r="H319" i="3" a="1"/>
  <c r="G319" i="3" a="1"/>
  <c r="F319" i="3" a="1"/>
  <c r="E319" i="3" a="1"/>
  <c r="D319" i="3" a="1"/>
  <c r="C319" i="3" a="1"/>
  <c r="J320" i="3" a="1"/>
  <c r="I320" i="3" a="1"/>
  <c r="H320" i="3" a="1"/>
  <c r="G320" i="3" a="1"/>
  <c r="F320" i="3" a="1"/>
  <c r="E320" i="3" a="1"/>
  <c r="D320" i="3" a="1"/>
  <c r="C320" i="3" a="1"/>
  <c r="J321" i="3" a="1"/>
  <c r="I321" i="3" a="1"/>
  <c r="H321" i="3" a="1"/>
  <c r="G321" i="3" a="1"/>
  <c r="F321" i="3" a="1"/>
  <c r="E321" i="3" a="1"/>
  <c r="D321" i="3" a="1"/>
  <c r="C321" i="3" a="1"/>
  <c r="J322" i="3" a="1"/>
  <c r="I322" i="3" a="1"/>
  <c r="H322" i="3" a="1"/>
  <c r="G322" i="3" a="1"/>
  <c r="F322" i="3" a="1"/>
  <c r="E322" i="3" a="1"/>
  <c r="D322" i="3" a="1"/>
  <c r="C322" i="3" a="1"/>
  <c r="J323" i="3" a="1"/>
  <c r="I323" i="3" a="1"/>
  <c r="H323" i="3" a="1"/>
  <c r="G323" i="3" a="1"/>
  <c r="F323" i="3" a="1"/>
  <c r="E323" i="3" a="1"/>
  <c r="D323" i="3" a="1"/>
  <c r="C323" i="3" a="1"/>
  <c r="J324" i="3" a="1"/>
  <c r="I324" i="3" a="1"/>
  <c r="H324" i="3" a="1"/>
  <c r="G324" i="3" a="1"/>
  <c r="F324" i="3" a="1"/>
  <c r="E324" i="3" a="1"/>
  <c r="D324" i="3" a="1"/>
  <c r="C324" i="3" a="1"/>
  <c r="J325" i="3" a="1"/>
  <c r="I325" i="3" a="1"/>
  <c r="H325" i="3" a="1"/>
  <c r="G325" i="3" a="1"/>
  <c r="F325" i="3" a="1"/>
  <c r="E325" i="3" a="1"/>
  <c r="D325" i="3" a="1"/>
  <c r="C325" i="3" a="1"/>
  <c r="J326" i="3" a="1"/>
  <c r="I326" i="3" a="1"/>
  <c r="H326" i="3" a="1"/>
  <c r="G326" i="3" a="1"/>
  <c r="F326" i="3" a="1"/>
  <c r="E326" i="3" a="1"/>
  <c r="D326" i="3" a="1"/>
  <c r="C326" i="3" a="1"/>
  <c r="J327" i="3" a="1"/>
  <c r="I327" i="3" a="1"/>
  <c r="H327" i="3" a="1"/>
  <c r="G327" i="3" a="1"/>
  <c r="F327" i="3" a="1"/>
  <c r="E327" i="3" a="1"/>
  <c r="D327" i="3" a="1"/>
  <c r="C327" i="3" a="1"/>
  <c r="J328" i="3" a="1"/>
  <c r="I328" i="3" a="1"/>
  <c r="H328" i="3" a="1"/>
  <c r="G328" i="3" a="1"/>
  <c r="F328" i="3" a="1"/>
  <c r="E328" i="3" a="1"/>
  <c r="D328" i="3" a="1"/>
  <c r="C328" i="3" a="1"/>
  <c r="J329" i="3" a="1"/>
  <c r="I329" i="3" a="1"/>
  <c r="H329" i="3" a="1"/>
  <c r="G329" i="3" a="1"/>
  <c r="F329" i="3" a="1"/>
  <c r="E329" i="3" a="1"/>
  <c r="D329" i="3" a="1"/>
  <c r="C329" i="3" a="1"/>
  <c r="J330" i="3" a="1"/>
  <c r="I330" i="3" a="1"/>
  <c r="H330" i="3" a="1"/>
  <c r="G330" i="3" a="1"/>
  <c r="F330" i="3" a="1"/>
  <c r="E330" i="3" a="1"/>
  <c r="D330" i="3" a="1"/>
  <c r="C330" i="3" a="1"/>
  <c r="J331" i="3" a="1"/>
  <c r="I331" i="3" a="1"/>
  <c r="H331" i="3" a="1"/>
  <c r="G331" i="3" a="1"/>
  <c r="F331" i="3" a="1"/>
  <c r="E331" i="3" a="1"/>
  <c r="D331" i="3" a="1"/>
  <c r="C331" i="3" a="1"/>
  <c r="J332" i="3" a="1"/>
  <c r="I332" i="3" a="1"/>
  <c r="H332" i="3" a="1"/>
  <c r="G332" i="3" a="1"/>
  <c r="F332" i="3" a="1"/>
  <c r="E332" i="3" a="1"/>
  <c r="D332" i="3" a="1"/>
  <c r="C332" i="3" a="1"/>
  <c r="J333" i="3" a="1"/>
  <c r="I333" i="3" a="1"/>
  <c r="H333" i="3" a="1"/>
  <c r="G333" i="3" a="1"/>
  <c r="F333" i="3" a="1"/>
  <c r="E333" i="3" a="1"/>
  <c r="D333" i="3" a="1"/>
  <c r="C333" i="3" a="1"/>
  <c r="J334" i="3" a="1"/>
  <c r="I334" i="3" a="1"/>
  <c r="H334" i="3" a="1"/>
  <c r="G334" i="3" a="1"/>
  <c r="F334" i="3" a="1"/>
  <c r="E334" i="3" a="1"/>
  <c r="D334" i="3" a="1"/>
  <c r="C334" i="3" a="1"/>
  <c r="J335" i="3" a="1"/>
  <c r="I335" i="3" a="1"/>
  <c r="H335" i="3" a="1"/>
  <c r="G335" i="3" a="1"/>
  <c r="F335" i="3" a="1"/>
  <c r="E335" i="3" a="1"/>
  <c r="D335" i="3" a="1"/>
  <c r="C335" i="3" a="1"/>
  <c r="J336" i="3" a="1"/>
  <c r="I336" i="3" a="1"/>
  <c r="H336" i="3" a="1"/>
  <c r="G336" i="3" a="1"/>
  <c r="F336" i="3" a="1"/>
  <c r="E336" i="3" a="1"/>
  <c r="D336" i="3" a="1"/>
  <c r="C336" i="3" a="1"/>
  <c r="J337" i="3" a="1"/>
  <c r="I337" i="3" a="1"/>
  <c r="H337" i="3" a="1"/>
  <c r="G337" i="3" a="1"/>
  <c r="F337" i="3" a="1"/>
  <c r="E337" i="3" a="1"/>
  <c r="D337" i="3" a="1"/>
  <c r="C337" i="3" a="1"/>
  <c r="J338" i="3" a="1"/>
  <c r="I338" i="3" a="1"/>
  <c r="H338" i="3" a="1"/>
  <c r="G338" i="3" a="1"/>
  <c r="F338" i="3" a="1"/>
  <c r="E338" i="3" a="1"/>
  <c r="D338" i="3" a="1"/>
  <c r="C338" i="3" a="1"/>
  <c r="J339" i="3" a="1"/>
  <c r="I339" i="3" a="1"/>
  <c r="H339" i="3" a="1"/>
  <c r="G339" i="3" a="1"/>
  <c r="F339" i="3" a="1"/>
  <c r="E339" i="3" a="1"/>
  <c r="D339" i="3" a="1"/>
  <c r="C339" i="3" a="1"/>
  <c r="J340" i="3" a="1"/>
  <c r="I340" i="3" a="1"/>
  <c r="H340" i="3" a="1"/>
  <c r="G340" i="3" a="1"/>
  <c r="F340" i="3" a="1"/>
  <c r="E340" i="3" a="1"/>
  <c r="D340" i="3" a="1"/>
  <c r="C340" i="3" a="1"/>
  <c r="J341" i="3" a="1"/>
  <c r="I341" i="3" a="1"/>
  <c r="H341" i="3" a="1"/>
  <c r="G341" i="3" a="1"/>
  <c r="F341" i="3" a="1"/>
  <c r="E341" i="3" a="1"/>
  <c r="D341" i="3" a="1"/>
  <c r="C341" i="3" a="1"/>
  <c r="J342" i="3" a="1"/>
  <c r="I342" i="3" a="1"/>
  <c r="H342" i="3" a="1"/>
  <c r="G342" i="3" a="1"/>
  <c r="F342" i="3" a="1"/>
  <c r="E342" i="3" a="1"/>
  <c r="D342" i="3" a="1"/>
  <c r="C342" i="3" a="1"/>
  <c r="J343" i="3" a="1"/>
  <c r="I343" i="3" a="1"/>
  <c r="H343" i="3" a="1"/>
  <c r="G343" i="3" a="1"/>
  <c r="F343" i="3" a="1"/>
  <c r="E343" i="3" a="1"/>
  <c r="D343" i="3" a="1"/>
  <c r="C343" i="3" a="1"/>
  <c r="J344" i="3" a="1"/>
  <c r="I344" i="3" a="1"/>
  <c r="H344" i="3" a="1"/>
  <c r="G344" i="3" a="1"/>
  <c r="F344" i="3" a="1"/>
  <c r="E344" i="3" a="1"/>
  <c r="D344" i="3" a="1"/>
  <c r="C344" i="3" a="1"/>
  <c r="J345" i="3" a="1"/>
  <c r="I345" i="3" a="1"/>
  <c r="H345" i="3" a="1"/>
  <c r="G345" i="3" a="1"/>
  <c r="F345" i="3" a="1"/>
  <c r="E345" i="3" a="1"/>
  <c r="D345" i="3" a="1"/>
  <c r="C345" i="3" a="1"/>
  <c r="J346" i="3" a="1"/>
  <c r="I346" i="3" a="1"/>
  <c r="H346" i="3" a="1"/>
  <c r="G346" i="3" a="1"/>
  <c r="F346" i="3" a="1"/>
  <c r="E346" i="3" a="1"/>
  <c r="D346" i="3" a="1"/>
  <c r="C346" i="3" a="1"/>
  <c r="J347" i="3" a="1"/>
  <c r="I347" i="3" a="1"/>
  <c r="H347" i="3" a="1"/>
  <c r="G347" i="3" a="1"/>
  <c r="F347" i="3" a="1"/>
  <c r="E347" i="3" a="1"/>
  <c r="D347" i="3" a="1"/>
  <c r="C347" i="3" a="1"/>
  <c r="J348" i="3" a="1"/>
  <c r="I348" i="3" a="1"/>
  <c r="H348" i="3" a="1"/>
  <c r="G348" i="3" a="1"/>
  <c r="F348" i="3" a="1"/>
  <c r="E348" i="3" a="1"/>
  <c r="D348" i="3" a="1"/>
  <c r="C348" i="3" a="1"/>
  <c r="J349" i="3" a="1"/>
  <c r="I349" i="3" a="1"/>
  <c r="H349" i="3" a="1"/>
  <c r="G349" i="3" a="1"/>
  <c r="F349" i="3" a="1"/>
  <c r="E349" i="3" a="1"/>
  <c r="D349" i="3" a="1"/>
  <c r="C349" i="3" a="1"/>
  <c r="J350" i="3" a="1"/>
  <c r="I350" i="3" a="1"/>
  <c r="H350" i="3" a="1"/>
  <c r="G350" i="3" a="1"/>
  <c r="F350" i="3" a="1"/>
  <c r="E350" i="3" a="1"/>
  <c r="D350" i="3" a="1"/>
  <c r="C350" i="3" a="1"/>
  <c r="J351" i="3" a="1"/>
  <c r="I351" i="3" a="1"/>
  <c r="H351" i="3" a="1"/>
  <c r="G351" i="3" a="1"/>
  <c r="F351" i="3" a="1"/>
  <c r="E351" i="3" a="1"/>
  <c r="D351" i="3" a="1"/>
  <c r="C351" i="3" a="1"/>
  <c r="J352" i="3" a="1"/>
  <c r="I352" i="3" a="1"/>
  <c r="H352" i="3" a="1"/>
  <c r="G352" i="3" a="1"/>
  <c r="F352" i="3" a="1"/>
  <c r="E352" i="3" a="1"/>
  <c r="D352" i="3" a="1"/>
  <c r="C352" i="3" a="1"/>
  <c r="J353" i="3" a="1"/>
  <c r="I353" i="3" a="1"/>
  <c r="H353" i="3" a="1"/>
  <c r="G353" i="3" a="1"/>
  <c r="F353" i="3" a="1"/>
  <c r="E353" i="3" a="1"/>
  <c r="D353" i="3" a="1"/>
  <c r="C353" i="3" a="1"/>
  <c r="J354" i="3" a="1"/>
  <c r="I354" i="3" a="1"/>
  <c r="H354" i="3" a="1"/>
  <c r="G354" i="3" a="1"/>
  <c r="F354" i="3" a="1"/>
  <c r="E354" i="3" a="1"/>
  <c r="D354" i="3" a="1"/>
  <c r="C354" i="3" a="1"/>
  <c r="J387" i="3" a="1"/>
  <c r="I387" i="3" a="1"/>
  <c r="H387" i="3" a="1"/>
  <c r="G387" i="3" a="1"/>
  <c r="F387" i="3" a="1"/>
  <c r="E387" i="3" a="1"/>
  <c r="D387" i="3" a="1"/>
  <c r="C387" i="3" a="1"/>
  <c r="J388" i="3" a="1"/>
  <c r="I388" i="3" a="1"/>
  <c r="H388" i="3" a="1"/>
  <c r="G388" i="3" a="1"/>
  <c r="F388" i="3" a="1"/>
  <c r="E388" i="3" a="1"/>
  <c r="D388" i="3" a="1"/>
  <c r="C388" i="3" a="1"/>
  <c r="J389" i="3" a="1"/>
  <c r="I389" i="3" a="1"/>
  <c r="H389" i="3" a="1"/>
  <c r="G389" i="3" a="1"/>
  <c r="F389" i="3" a="1"/>
  <c r="E389" i="3" a="1"/>
  <c r="D389" i="3" a="1"/>
  <c r="C389" i="3" a="1"/>
  <c r="J391" i="3" a="1"/>
  <c r="I391" i="3" a="1"/>
  <c r="H391" i="3" a="1"/>
  <c r="G391" i="3" a="1"/>
  <c r="F391" i="3" a="1"/>
  <c r="E391" i="3" a="1"/>
  <c r="D391" i="3" a="1"/>
  <c r="C391" i="3" a="1"/>
  <c r="J393" i="3" a="1"/>
  <c r="I393" i="3" a="1"/>
  <c r="H393" i="3" a="1"/>
  <c r="G393" i="3" a="1"/>
  <c r="F393" i="3" a="1"/>
  <c r="E393" i="3" a="1"/>
  <c r="D393" i="3" a="1"/>
  <c r="C393" i="3" a="1"/>
  <c r="J394" i="3" a="1"/>
  <c r="I394" i="3" a="1"/>
  <c r="H394" i="3" a="1"/>
  <c r="G394" i="3" a="1"/>
  <c r="F394" i="3" a="1"/>
  <c r="E394" i="3" a="1"/>
  <c r="D394" i="3" a="1"/>
  <c r="C394" i="3" a="1"/>
  <c r="J395" i="3" a="1"/>
  <c r="I395" i="3" a="1"/>
  <c r="H395" i="3" a="1"/>
  <c r="G395" i="3" a="1"/>
  <c r="F395" i="3" a="1"/>
  <c r="E395" i="3" a="1"/>
  <c r="D395" i="3" a="1"/>
  <c r="C395" i="3" a="1"/>
  <c r="J396" i="3" a="1"/>
  <c r="I396" i="3" a="1"/>
  <c r="H396" i="3" a="1"/>
  <c r="G396" i="3" a="1"/>
  <c r="F396" i="3" a="1"/>
  <c r="E396" i="3" a="1"/>
  <c r="D396" i="3" a="1"/>
  <c r="C396" i="3" a="1"/>
  <c r="J398" i="3" a="1"/>
  <c r="I398" i="3" a="1"/>
  <c r="H398" i="3" a="1"/>
  <c r="G398" i="3" a="1"/>
  <c r="F398" i="3" a="1"/>
  <c r="E398" i="3" a="1"/>
  <c r="D398" i="3" a="1"/>
  <c r="C398" i="3" a="1"/>
  <c r="J399" i="3" a="1"/>
  <c r="I399" i="3" a="1"/>
  <c r="H399" i="3" a="1"/>
  <c r="G399" i="3" a="1"/>
  <c r="F399" i="3" a="1"/>
  <c r="E399" i="3" a="1"/>
  <c r="D399" i="3" a="1"/>
  <c r="C399" i="3" a="1"/>
  <c r="J400" i="3" a="1"/>
  <c r="I400" i="3" a="1"/>
  <c r="H400" i="3" a="1"/>
  <c r="G400" i="3" a="1"/>
  <c r="F400" i="3" a="1"/>
  <c r="E400" i="3" a="1"/>
  <c r="D400" i="3" a="1"/>
  <c r="C400" i="3" a="1"/>
  <c r="J401" i="3" a="1"/>
  <c r="I401" i="3" a="1"/>
  <c r="H401" i="3" a="1"/>
  <c r="G401" i="3" a="1"/>
  <c r="F401" i="3" a="1"/>
  <c r="E401" i="3" a="1"/>
  <c r="D401" i="3" a="1"/>
  <c r="C401" i="3" a="1"/>
  <c r="J355" i="3" a="1"/>
  <c r="I355" i="3" a="1"/>
  <c r="H355" i="3" a="1"/>
  <c r="G355" i="3" a="1"/>
  <c r="F355" i="3" a="1"/>
  <c r="E355" i="3" a="1"/>
  <c r="D355" i="3" a="1"/>
  <c r="C355" i="3" a="1"/>
  <c r="J356" i="3" a="1"/>
  <c r="I356" i="3" a="1"/>
  <c r="H356" i="3" a="1"/>
  <c r="G356" i="3" a="1"/>
  <c r="F356" i="3" a="1"/>
  <c r="E356" i="3" a="1"/>
  <c r="D356" i="3" a="1"/>
  <c r="C356" i="3" a="1"/>
  <c r="J357" i="3" a="1"/>
  <c r="I357" i="3" a="1"/>
  <c r="H357" i="3" a="1"/>
  <c r="G357" i="3" a="1"/>
  <c r="F357" i="3" a="1"/>
  <c r="E357" i="3" a="1"/>
  <c r="D357" i="3" a="1"/>
  <c r="C357" i="3" a="1"/>
  <c r="J358" i="3" a="1"/>
  <c r="I358" i="3" a="1"/>
  <c r="H358" i="3" a="1"/>
  <c r="G358" i="3" a="1"/>
  <c r="F358" i="3" a="1"/>
  <c r="E358" i="3" a="1"/>
  <c r="D358" i="3" a="1"/>
  <c r="C358" i="3" a="1"/>
  <c r="J359" i="3" a="1"/>
  <c r="I359" i="3" a="1"/>
  <c r="H359" i="3" a="1"/>
  <c r="G359" i="3" a="1"/>
  <c r="F359" i="3" a="1"/>
  <c r="E359" i="3" a="1"/>
  <c r="D359" i="3" a="1"/>
  <c r="C359" i="3" a="1"/>
  <c r="J360" i="3" a="1"/>
  <c r="I360" i="3" a="1"/>
  <c r="H360" i="3" a="1"/>
  <c r="G360" i="3" a="1"/>
  <c r="F360" i="3" a="1"/>
  <c r="E360" i="3" a="1"/>
  <c r="D360" i="3" a="1"/>
  <c r="C360" i="3" a="1"/>
  <c r="J361" i="3" a="1"/>
  <c r="I361" i="3" a="1"/>
  <c r="H361" i="3" a="1"/>
  <c r="G361" i="3" a="1"/>
  <c r="F361" i="3" a="1"/>
  <c r="E361" i="3" a="1"/>
  <c r="D361" i="3" a="1"/>
  <c r="C361" i="3" a="1"/>
  <c r="J362" i="3" a="1"/>
  <c r="I362" i="3" a="1"/>
  <c r="H362" i="3" a="1"/>
  <c r="G362" i="3" a="1"/>
  <c r="F362" i="3" a="1"/>
  <c r="E362" i="3" a="1"/>
  <c r="D362" i="3" a="1"/>
  <c r="C362" i="3" a="1"/>
  <c r="J363" i="3" a="1"/>
  <c r="I363" i="3" a="1"/>
  <c r="H363" i="3" a="1"/>
  <c r="G363" i="3" a="1"/>
  <c r="F363" i="3" a="1"/>
  <c r="E363" i="3" a="1"/>
  <c r="D363" i="3" a="1"/>
  <c r="C363" i="3" a="1"/>
  <c r="J364" i="3" a="1"/>
  <c r="I364" i="3" a="1"/>
  <c r="H364" i="3" a="1"/>
  <c r="G364" i="3" a="1"/>
  <c r="F364" i="3" a="1"/>
  <c r="E364" i="3" a="1"/>
  <c r="D364" i="3" a="1"/>
  <c r="C364" i="3" a="1"/>
  <c r="J365" i="3" a="1"/>
  <c r="I365" i="3" a="1"/>
  <c r="H365" i="3" a="1"/>
  <c r="G365" i="3" a="1"/>
  <c r="F365" i="3" a="1"/>
  <c r="E365" i="3" a="1"/>
  <c r="D365" i="3" a="1"/>
  <c r="C365" i="3" a="1"/>
  <c r="J366" i="3" a="1"/>
  <c r="I366" i="3" a="1"/>
  <c r="H366" i="3" a="1"/>
  <c r="G366" i="3" a="1"/>
  <c r="F366" i="3" a="1"/>
  <c r="E366" i="3" a="1"/>
  <c r="D366" i="3" a="1"/>
  <c r="C366" i="3" a="1"/>
  <c r="J367" i="3" a="1"/>
  <c r="I367" i="3" a="1"/>
  <c r="H367" i="3" a="1"/>
  <c r="G367" i="3" a="1"/>
  <c r="F367" i="3" a="1"/>
  <c r="E367" i="3" a="1"/>
  <c r="D367" i="3" a="1"/>
  <c r="C367" i="3" a="1"/>
  <c r="J368" i="3" a="1"/>
  <c r="I368" i="3" a="1"/>
  <c r="H368" i="3" a="1"/>
  <c r="G368" i="3" a="1"/>
  <c r="F368" i="3" a="1"/>
  <c r="E368" i="3" a="1"/>
  <c r="D368" i="3" a="1"/>
  <c r="C368" i="3" a="1"/>
  <c r="J369" i="3" a="1"/>
  <c r="I369" i="3" a="1"/>
  <c r="H369" i="3" a="1"/>
  <c r="G369" i="3" a="1"/>
  <c r="F369" i="3" a="1"/>
  <c r="E369" i="3" a="1"/>
  <c r="D369" i="3" a="1"/>
  <c r="C369" i="3" a="1"/>
  <c r="J370" i="3" a="1"/>
  <c r="I370" i="3" a="1"/>
  <c r="H370" i="3" a="1"/>
  <c r="G370" i="3" a="1"/>
  <c r="F370" i="3" a="1"/>
  <c r="E370" i="3" a="1"/>
  <c r="D370" i="3" a="1"/>
  <c r="C370" i="3" a="1"/>
  <c r="J371" i="3" a="1"/>
  <c r="I371" i="3" a="1"/>
  <c r="H371" i="3" a="1"/>
  <c r="G371" i="3" a="1"/>
  <c r="F371" i="3" a="1"/>
  <c r="E371" i="3" a="1"/>
  <c r="D371" i="3" a="1"/>
  <c r="C371" i="3" a="1"/>
  <c r="J372" i="3" a="1"/>
  <c r="I372" i="3" a="1"/>
  <c r="H372" i="3" a="1"/>
  <c r="G372" i="3" a="1"/>
  <c r="F372" i="3" a="1"/>
  <c r="E372" i="3" a="1"/>
  <c r="D372" i="3" a="1"/>
  <c r="C372" i="3" a="1"/>
  <c r="J373" i="3" a="1"/>
  <c r="I373" i="3" a="1"/>
  <c r="H373" i="3" a="1"/>
  <c r="G373" i="3" a="1"/>
  <c r="F373" i="3" a="1"/>
  <c r="E373" i="3" a="1"/>
  <c r="D373" i="3" a="1"/>
  <c r="C373" i="3" a="1"/>
  <c r="J374" i="3" a="1"/>
  <c r="I374" i="3" a="1"/>
  <c r="H374" i="3" a="1"/>
  <c r="G374" i="3" a="1"/>
  <c r="F374" i="3" a="1"/>
  <c r="E374" i="3" a="1"/>
  <c r="D374" i="3" a="1"/>
  <c r="C374" i="3" a="1"/>
  <c r="J375" i="3" a="1"/>
  <c r="I375" i="3" a="1"/>
  <c r="H375" i="3" a="1"/>
  <c r="G375" i="3" a="1"/>
  <c r="F375" i="3" a="1"/>
  <c r="E375" i="3" a="1"/>
  <c r="D375" i="3" a="1"/>
  <c r="C375" i="3" a="1"/>
  <c r="J376" i="3" a="1"/>
  <c r="I376" i="3" a="1"/>
  <c r="H376" i="3" a="1"/>
  <c r="G376" i="3" a="1"/>
  <c r="F376" i="3" a="1"/>
  <c r="E376" i="3" a="1"/>
  <c r="D376" i="3" a="1"/>
  <c r="C376" i="3" a="1"/>
  <c r="J377" i="3" a="1"/>
  <c r="I377" i="3" a="1"/>
  <c r="H377" i="3" a="1"/>
  <c r="G377" i="3" a="1"/>
  <c r="F377" i="3" a="1"/>
  <c r="E377" i="3" a="1"/>
  <c r="D377" i="3" a="1"/>
  <c r="C377" i="3" a="1"/>
  <c r="J378" i="3" a="1"/>
  <c r="I378" i="3" a="1"/>
  <c r="H378" i="3" a="1"/>
  <c r="G378" i="3" a="1"/>
  <c r="F378" i="3" a="1"/>
  <c r="E378" i="3" a="1"/>
  <c r="D378" i="3" a="1"/>
  <c r="C378" i="3" a="1"/>
  <c r="J379" i="3" a="1"/>
  <c r="I379" i="3" a="1"/>
  <c r="H379" i="3" a="1"/>
  <c r="G379" i="3" a="1"/>
  <c r="F379" i="3" a="1"/>
  <c r="E379" i="3" a="1"/>
  <c r="D379" i="3" a="1"/>
  <c r="C379" i="3" a="1"/>
  <c r="J380" i="3" a="1"/>
  <c r="I380" i="3" a="1"/>
  <c r="H380" i="3" a="1"/>
  <c r="G380" i="3" a="1"/>
  <c r="F380" i="3" a="1"/>
  <c r="E380" i="3" a="1"/>
  <c r="D380" i="3" a="1"/>
  <c r="C380" i="3" a="1"/>
  <c r="J381" i="3" a="1"/>
  <c r="I381" i="3" a="1"/>
  <c r="H381" i="3" a="1"/>
  <c r="G381" i="3" a="1"/>
  <c r="F381" i="3" a="1"/>
  <c r="E381" i="3" a="1"/>
  <c r="D381" i="3" a="1"/>
  <c r="C381" i="3" a="1"/>
  <c r="J382" i="3" a="1"/>
  <c r="I382" i="3" a="1"/>
  <c r="H382" i="3" a="1"/>
  <c r="G382" i="3" a="1"/>
  <c r="F382" i="3" a="1"/>
  <c r="E382" i="3" a="1"/>
  <c r="D382" i="3" a="1"/>
  <c r="C382" i="3" a="1"/>
  <c r="J383" i="3" a="1"/>
  <c r="I383" i="3" a="1"/>
  <c r="H383" i="3" a="1"/>
  <c r="G383" i="3" a="1"/>
  <c r="F383" i="3" a="1"/>
  <c r="E383" i="3" a="1"/>
  <c r="D383" i="3" a="1"/>
  <c r="C383" i="3" a="1"/>
  <c r="J384" i="3" a="1"/>
  <c r="I384" i="3" a="1"/>
  <c r="H384" i="3" a="1"/>
  <c r="G384" i="3" a="1"/>
  <c r="F384" i="3" a="1"/>
  <c r="E384" i="3" a="1"/>
  <c r="D384" i="3" a="1"/>
  <c r="C384" i="3" a="1"/>
  <c r="J385" i="3" a="1"/>
  <c r="I385" i="3" a="1"/>
  <c r="H385" i="3" a="1"/>
  <c r="G385" i="3" a="1"/>
  <c r="F385" i="3" a="1"/>
  <c r="E385" i="3" a="1"/>
  <c r="D385" i="3" a="1"/>
  <c r="C385" i="3" a="1"/>
  <c r="J386" i="3" a="1"/>
  <c r="I386" i="3" a="1"/>
  <c r="H386" i="3" a="1"/>
  <c r="G386" i="3" a="1"/>
  <c r="F386" i="3" a="1"/>
  <c r="E386" i="3" a="1"/>
  <c r="D386" i="3" a="1"/>
  <c r="C386" i="3" a="1"/>
  <c r="J390" i="3" a="1"/>
  <c r="I390" i="3" a="1"/>
  <c r="H390" i="3" a="1"/>
  <c r="G390" i="3" a="1"/>
  <c r="F390" i="3" a="1"/>
  <c r="E390" i="3" a="1"/>
  <c r="D390" i="3" a="1"/>
  <c r="C390" i="3" a="1"/>
  <c r="J392" i="3" a="1"/>
  <c r="I392" i="3" a="1"/>
  <c r="H392" i="3" a="1"/>
  <c r="G392" i="3" a="1"/>
  <c r="F392" i="3" a="1"/>
  <c r="E392" i="3" a="1"/>
  <c r="D392" i="3" a="1"/>
  <c r="C392" i="3" a="1"/>
  <c r="J397" i="3" a="1"/>
  <c r="I397" i="3" a="1"/>
  <c r="H397" i="3" a="1"/>
  <c r="G397" i="3" a="1"/>
  <c r="F397" i="3" a="1"/>
  <c r="E397" i="3" a="1"/>
  <c r="D397" i="3" a="1"/>
  <c r="C397" i="3" a="1"/>
  <c r="L199" i="3" a="1"/>
  <c r="K199" i="3" a="1"/>
  <c r="L405" i="3" a="1"/>
  <c r="K405" i="3" a="1"/>
  <c r="J406" i="3" a="1"/>
  <c r="I406" i="3" a="1"/>
  <c r="H406" i="3" a="1"/>
  <c r="G406" i="3" a="1"/>
  <c r="F406" i="3" a="1"/>
  <c r="E406" i="3" a="1"/>
  <c r="D406" i="3" a="1"/>
  <c r="C406" i="3" a="1"/>
  <c r="J407" i="3" a="1"/>
  <c r="I407" i="3" a="1"/>
  <c r="H407" i="3" a="1"/>
  <c r="G407" i="3" a="1"/>
  <c r="F407" i="3" a="1"/>
  <c r="E407" i="3" a="1"/>
  <c r="D407" i="3" a="1"/>
  <c r="C407" i="3" a="1"/>
  <c r="J408" i="3" a="1"/>
  <c r="I408" i="3" a="1"/>
  <c r="H408" i="3" a="1"/>
  <c r="G408" i="3" a="1"/>
  <c r="F408" i="3" a="1"/>
  <c r="E408" i="3" a="1"/>
  <c r="D408" i="3" a="1"/>
  <c r="C408" i="3" a="1"/>
  <c r="J409" i="3" a="1"/>
  <c r="I409" i="3" a="1"/>
  <c r="H409" i="3" a="1"/>
  <c r="G409" i="3" a="1"/>
  <c r="F409" i="3" a="1"/>
  <c r="E409" i="3" a="1"/>
  <c r="D409" i="3" a="1"/>
  <c r="C409" i="3" a="1"/>
  <c r="J410" i="3" a="1"/>
  <c r="I410" i="3" a="1"/>
  <c r="H410" i="3" a="1"/>
  <c r="G410" i="3" a="1"/>
  <c r="F410" i="3" a="1"/>
  <c r="E410" i="3" a="1"/>
  <c r="D410" i="3" a="1"/>
  <c r="C410" i="3" a="1"/>
  <c r="J411" i="3" a="1"/>
  <c r="I411" i="3" a="1"/>
  <c r="H411" i="3" a="1"/>
  <c r="G411" i="3" a="1"/>
  <c r="F411" i="3" a="1"/>
  <c r="E411" i="3" a="1"/>
  <c r="D411" i="3" a="1"/>
  <c r="C411" i="3" a="1"/>
  <c r="J412" i="3" a="1"/>
  <c r="I412" i="3" a="1"/>
  <c r="H412" i="3" a="1"/>
  <c r="G412" i="3" a="1"/>
  <c r="F412" i="3" a="1"/>
  <c r="E412" i="3" a="1"/>
  <c r="D412" i="3" a="1"/>
  <c r="C412" i="3" a="1"/>
  <c r="J413" i="3" a="1"/>
  <c r="I413" i="3" a="1"/>
  <c r="H413" i="3" a="1"/>
  <c r="G413" i="3" a="1"/>
  <c r="F413" i="3" a="1"/>
  <c r="E413" i="3" a="1"/>
  <c r="D413" i="3" a="1"/>
  <c r="C413" i="3" a="1"/>
  <c r="J414" i="3" a="1"/>
  <c r="I414" i="3" a="1"/>
  <c r="H414" i="3" a="1"/>
  <c r="G414" i="3" a="1"/>
  <c r="F414" i="3" a="1"/>
  <c r="E414" i="3" a="1"/>
  <c r="D414" i="3" a="1"/>
  <c r="C414" i="3" a="1"/>
  <c r="J415" i="3" a="1"/>
  <c r="I415" i="3" a="1"/>
  <c r="H415" i="3" a="1"/>
  <c r="G415" i="3" a="1"/>
  <c r="F415" i="3" a="1"/>
  <c r="E415" i="3" a="1"/>
  <c r="D415" i="3" a="1"/>
  <c r="C415" i="3" a="1"/>
  <c r="J416" i="3" a="1"/>
  <c r="I416" i="3" a="1"/>
  <c r="H416" i="3" a="1"/>
  <c r="G416" i="3" a="1"/>
  <c r="F416" i="3" a="1"/>
  <c r="E416" i="3" a="1"/>
  <c r="D416" i="3" a="1"/>
  <c r="C416" i="3" a="1"/>
  <c r="J417" i="3" a="1"/>
  <c r="I417" i="3" a="1"/>
  <c r="H417" i="3" a="1"/>
  <c r="G417" i="3" a="1"/>
  <c r="F417" i="3" a="1"/>
  <c r="E417" i="3" a="1"/>
  <c r="D417" i="3" a="1"/>
  <c r="C417" i="3" a="1"/>
  <c r="J418" i="3" a="1"/>
  <c r="I418" i="3" a="1"/>
  <c r="H418" i="3" a="1"/>
  <c r="G418" i="3" a="1"/>
  <c r="F418" i="3" a="1"/>
  <c r="E418" i="3" a="1"/>
  <c r="D418" i="3" a="1"/>
  <c r="C418" i="3" a="1"/>
  <c r="J419" i="3" a="1"/>
  <c r="I419" i="3" a="1"/>
  <c r="H419" i="3" a="1"/>
  <c r="G419" i="3" a="1"/>
  <c r="F419" i="3" a="1"/>
  <c r="E419" i="3" a="1"/>
  <c r="D419" i="3" a="1"/>
  <c r="C419" i="3" a="1"/>
  <c r="J420" i="3" a="1"/>
  <c r="I420" i="3" a="1"/>
  <c r="H420" i="3" a="1"/>
  <c r="G420" i="3" a="1"/>
  <c r="F420" i="3" a="1"/>
  <c r="E420" i="3" a="1"/>
  <c r="D420" i="3" a="1"/>
  <c r="C420" i="3" a="1"/>
  <c r="J421" i="3" a="1"/>
  <c r="I421" i="3" a="1"/>
  <c r="H421" i="3" a="1"/>
  <c r="G421" i="3" a="1"/>
  <c r="F421" i="3" a="1"/>
  <c r="E421" i="3" a="1"/>
  <c r="D421" i="3" a="1"/>
  <c r="C421" i="3" a="1"/>
  <c r="J422" i="3" a="1"/>
  <c r="I422" i="3" a="1"/>
  <c r="H422" i="3" a="1"/>
  <c r="G422" i="3" a="1"/>
  <c r="F422" i="3" a="1"/>
  <c r="E422" i="3" a="1"/>
  <c r="D422" i="3" a="1"/>
  <c r="C422" i="3" a="1"/>
  <c r="J423" i="3" a="1"/>
  <c r="I423" i="3" a="1"/>
  <c r="H423" i="3" a="1"/>
  <c r="G423" i="3" a="1"/>
  <c r="F423" i="3" a="1"/>
  <c r="E423" i="3" a="1"/>
  <c r="D423" i="3" a="1"/>
  <c r="C423" i="3" a="1"/>
  <c r="J424" i="3" a="1"/>
  <c r="I424" i="3" a="1"/>
  <c r="H424" i="3" a="1"/>
  <c r="G424" i="3" a="1"/>
  <c r="F424" i="3" a="1"/>
  <c r="E424" i="3" a="1"/>
  <c r="D424" i="3" a="1"/>
  <c r="C424" i="3" a="1"/>
  <c r="J425" i="3" a="1"/>
  <c r="I425" i="3" a="1"/>
  <c r="H425" i="3" a="1"/>
  <c r="G425" i="3" a="1"/>
  <c r="F425" i="3" a="1"/>
  <c r="E425" i="3" a="1"/>
  <c r="D425" i="3" a="1"/>
  <c r="C425" i="3" a="1"/>
  <c r="J426" i="3" a="1"/>
  <c r="I426" i="3" a="1"/>
  <c r="H426" i="3" a="1"/>
  <c r="G426" i="3" a="1"/>
  <c r="F426" i="3" a="1"/>
  <c r="E426" i="3" a="1"/>
  <c r="D426" i="3" a="1"/>
  <c r="C426" i="3" a="1"/>
  <c r="J427" i="3" a="1"/>
  <c r="I427" i="3" a="1"/>
  <c r="H427" i="3" a="1"/>
  <c r="G427" i="3" a="1"/>
  <c r="F427" i="3" a="1"/>
  <c r="E427" i="3" a="1"/>
  <c r="D427" i="3" a="1"/>
  <c r="C427" i="3" a="1"/>
  <c r="J428" i="3" a="1"/>
  <c r="I428" i="3" a="1"/>
  <c r="H428" i="3" a="1"/>
  <c r="G428" i="3" a="1"/>
  <c r="F428" i="3" a="1"/>
  <c r="E428" i="3" a="1"/>
  <c r="D428" i="3" a="1"/>
  <c r="C428" i="3" a="1"/>
  <c r="J429" i="3" a="1"/>
  <c r="I429" i="3" a="1"/>
  <c r="H429" i="3" a="1"/>
  <c r="G429" i="3" a="1"/>
  <c r="F429" i="3" a="1"/>
  <c r="E429" i="3" a="1"/>
  <c r="D429" i="3" a="1"/>
  <c r="C429" i="3" a="1"/>
  <c r="J430" i="3" a="1"/>
  <c r="I430" i="3" a="1"/>
  <c r="H430" i="3" a="1"/>
  <c r="G430" i="3" a="1"/>
  <c r="F430" i="3" a="1"/>
  <c r="E430" i="3" a="1"/>
  <c r="D430" i="3" a="1"/>
  <c r="C430" i="3" a="1"/>
  <c r="J431" i="3" a="1"/>
  <c r="I431" i="3" a="1"/>
  <c r="H431" i="3" a="1"/>
  <c r="G431" i="3" a="1"/>
  <c r="F431" i="3" a="1"/>
  <c r="E431" i="3" a="1"/>
  <c r="D431" i="3" a="1"/>
  <c r="C431" i="3" a="1"/>
  <c r="J432" i="3" a="1"/>
  <c r="I432" i="3" a="1"/>
  <c r="H432" i="3" a="1"/>
  <c r="G432" i="3" a="1"/>
  <c r="F432" i="3" a="1"/>
  <c r="E432" i="3" a="1"/>
  <c r="D432" i="3" a="1"/>
  <c r="C432" i="3" a="1"/>
  <c r="J433" i="3" a="1"/>
  <c r="I433" i="3" a="1"/>
  <c r="H433" i="3" a="1"/>
  <c r="G433" i="3" a="1"/>
  <c r="F433" i="3" a="1"/>
  <c r="E433" i="3" a="1"/>
  <c r="D433" i="3" a="1"/>
  <c r="C433" i="3" a="1"/>
  <c r="J434" i="3" a="1"/>
  <c r="I434" i="3" a="1"/>
  <c r="H434" i="3" a="1"/>
  <c r="G434" i="3" a="1"/>
  <c r="F434" i="3" a="1"/>
  <c r="E434" i="3" a="1"/>
  <c r="D434" i="3" a="1"/>
  <c r="C434" i="3" a="1"/>
  <c r="J435" i="3" a="1"/>
  <c r="I435" i="3" a="1"/>
  <c r="H435" i="3" a="1"/>
  <c r="G435" i="3" a="1"/>
  <c r="F435" i="3" a="1"/>
  <c r="E435" i="3" a="1"/>
  <c r="D435" i="3" a="1"/>
  <c r="C435" i="3" a="1"/>
  <c r="J436" i="3" a="1"/>
  <c r="I436" i="3" a="1"/>
  <c r="H436" i="3" a="1"/>
  <c r="G436" i="3" a="1"/>
  <c r="F436" i="3" a="1"/>
  <c r="E436" i="3" a="1"/>
  <c r="D436" i="3" a="1"/>
  <c r="C436" i="3" a="1"/>
  <c r="J437" i="3" a="1"/>
  <c r="I437" i="3" a="1"/>
  <c r="H437" i="3" a="1"/>
  <c r="G437" i="3" a="1"/>
  <c r="F437" i="3" a="1"/>
  <c r="E437" i="3" a="1"/>
  <c r="D437" i="3" a="1"/>
  <c r="C437" i="3" a="1"/>
  <c r="J438" i="3" a="1"/>
  <c r="I438" i="3" a="1"/>
  <c r="H438" i="3" a="1"/>
  <c r="G438" i="3" a="1"/>
  <c r="F438" i="3" a="1"/>
  <c r="E438" i="3" a="1"/>
  <c r="D438" i="3" a="1"/>
  <c r="C438" i="3" a="1"/>
  <c r="J439" i="3" a="1"/>
  <c r="I439" i="3" a="1"/>
  <c r="H439" i="3" a="1"/>
  <c r="G439" i="3" a="1"/>
  <c r="F439" i="3" a="1"/>
  <c r="E439" i="3" a="1"/>
  <c r="D439" i="3" a="1"/>
  <c r="C439" i="3" a="1"/>
  <c r="J440" i="3" a="1"/>
  <c r="I440" i="3" a="1"/>
  <c r="H440" i="3" a="1"/>
  <c r="G440" i="3" a="1"/>
  <c r="F440" i="3" a="1"/>
  <c r="E440" i="3" a="1"/>
  <c r="D440" i="3" a="1"/>
  <c r="C440" i="3" a="1"/>
  <c r="J441" i="3" a="1"/>
  <c r="I441" i="3" a="1"/>
  <c r="H441" i="3" a="1"/>
  <c r="G441" i="3" a="1"/>
  <c r="F441" i="3" a="1"/>
  <c r="E441" i="3" a="1"/>
  <c r="D441" i="3" a="1"/>
  <c r="C441" i="3" a="1"/>
  <c r="J442" i="3" a="1"/>
  <c r="I442" i="3" a="1"/>
  <c r="H442" i="3" a="1"/>
  <c r="G442" i="3" a="1"/>
  <c r="F442" i="3" a="1"/>
  <c r="E442" i="3" a="1"/>
  <c r="D442" i="3" a="1"/>
  <c r="C442" i="3" a="1"/>
  <c r="J443" i="3" a="1"/>
  <c r="I443" i="3" a="1"/>
  <c r="H443" i="3" a="1"/>
  <c r="G443" i="3" a="1"/>
  <c r="F443" i="3" a="1"/>
  <c r="E443" i="3" a="1"/>
  <c r="D443" i="3" a="1"/>
  <c r="C443" i="3" a="1"/>
  <c r="J444" i="3" a="1"/>
  <c r="I444" i="3" a="1"/>
  <c r="H444" i="3" a="1"/>
  <c r="G444" i="3" a="1"/>
  <c r="F444" i="3" a="1"/>
  <c r="E444" i="3" a="1"/>
  <c r="D444" i="3" a="1"/>
  <c r="C444" i="3" a="1"/>
  <c r="J445" i="3" a="1"/>
  <c r="I445" i="3" a="1"/>
  <c r="H445" i="3" a="1"/>
  <c r="G445" i="3" a="1"/>
  <c r="F445" i="3" a="1"/>
  <c r="E445" i="3" a="1"/>
  <c r="D445" i="3" a="1"/>
  <c r="C445" i="3" a="1"/>
  <c r="J446" i="3" a="1"/>
  <c r="I446" i="3" a="1"/>
  <c r="H446" i="3" a="1"/>
  <c r="G446" i="3" a="1"/>
  <c r="F446" i="3" a="1"/>
  <c r="E446" i="3" a="1"/>
  <c r="D446" i="3" a="1"/>
  <c r="C446" i="3" a="1"/>
  <c r="J447" i="3" a="1"/>
  <c r="I447" i="3" a="1"/>
  <c r="H447" i="3" a="1"/>
  <c r="G447" i="3" a="1"/>
  <c r="F447" i="3" a="1"/>
  <c r="E447" i="3" a="1"/>
  <c r="D447" i="3" a="1"/>
  <c r="C447" i="3" a="1"/>
  <c r="J448" i="3" a="1"/>
  <c r="I448" i="3" a="1"/>
  <c r="H448" i="3" a="1"/>
  <c r="G448" i="3" a="1"/>
  <c r="F448" i="3" a="1"/>
  <c r="E448" i="3" a="1"/>
  <c r="D448" i="3" a="1"/>
  <c r="C448" i="3" a="1"/>
  <c r="J449" i="3" a="1"/>
  <c r="I449" i="3" a="1"/>
  <c r="H449" i="3" a="1"/>
  <c r="G449" i="3" a="1"/>
  <c r="F449" i="3" a="1"/>
  <c r="E449" i="3" a="1"/>
  <c r="D449" i="3" a="1"/>
  <c r="C449" i="3" a="1"/>
  <c r="J450" i="3" a="1"/>
  <c r="I450" i="3" a="1"/>
  <c r="H450" i="3" a="1"/>
  <c r="G450" i="3" a="1"/>
  <c r="F450" i="3" a="1"/>
  <c r="E450" i="3" a="1"/>
  <c r="D450" i="3" a="1"/>
  <c r="C450" i="3" a="1"/>
  <c r="J451" i="3" a="1"/>
  <c r="I451" i="3" a="1"/>
  <c r="H451" i="3" a="1"/>
  <c r="G451" i="3" a="1"/>
  <c r="F451" i="3" a="1"/>
  <c r="E451" i="3" a="1"/>
  <c r="D451" i="3" a="1"/>
  <c r="C451" i="3" a="1"/>
  <c r="J452" i="3" a="1"/>
  <c r="I452" i="3" a="1"/>
  <c r="H452" i="3" a="1"/>
  <c r="G452" i="3" a="1"/>
  <c r="F452" i="3" a="1"/>
  <c r="E452" i="3" a="1"/>
  <c r="D452" i="3" a="1"/>
  <c r="C452" i="3" a="1"/>
  <c r="J453" i="3" a="1"/>
  <c r="I453" i="3" a="1"/>
  <c r="H453" i="3" a="1"/>
  <c r="G453" i="3" a="1"/>
  <c r="F453" i="3" a="1"/>
  <c r="E453" i="3" a="1"/>
  <c r="D453" i="3" a="1"/>
  <c r="C453" i="3" a="1"/>
  <c r="J454" i="3" a="1"/>
  <c r="I454" i="3" a="1"/>
  <c r="H454" i="3" a="1"/>
  <c r="G454" i="3" a="1"/>
  <c r="F454" i="3" a="1"/>
  <c r="E454" i="3" a="1"/>
  <c r="D454" i="3" a="1"/>
  <c r="C454" i="3" a="1"/>
  <c r="J455" i="3" a="1"/>
  <c r="I455" i="3" a="1"/>
  <c r="H455" i="3" a="1"/>
  <c r="G455" i="3" a="1"/>
  <c r="F455" i="3" a="1"/>
  <c r="E455" i="3" a="1"/>
  <c r="D455" i="3" a="1"/>
  <c r="C455" i="3" a="1"/>
  <c r="J505" i="3" a="1"/>
  <c r="I505" i="3" a="1"/>
  <c r="H505" i="3" a="1"/>
  <c r="G505" i="3" a="1"/>
  <c r="F505" i="3" a="1"/>
  <c r="E505" i="3" a="1"/>
  <c r="D505" i="3" a="1"/>
  <c r="C505" i="3" a="1"/>
  <c r="J595" i="3" a="1"/>
  <c r="I595" i="3" a="1"/>
  <c r="H595" i="3" a="1"/>
  <c r="G595" i="3" a="1"/>
  <c r="F595" i="3" a="1"/>
  <c r="E595" i="3" a="1"/>
  <c r="D595" i="3" a="1"/>
  <c r="C595" i="3" a="1"/>
  <c r="J599" i="3" a="1"/>
  <c r="I599" i="3" a="1"/>
  <c r="H599" i="3" a="1"/>
  <c r="G599" i="3" a="1"/>
  <c r="F599" i="3" a="1"/>
  <c r="E599" i="3" a="1"/>
  <c r="D599" i="3" a="1"/>
  <c r="C599" i="3" a="1"/>
  <c r="C50" i="3" a="1"/>
  <c r="L52" i="3" a="1"/>
  <c r="K52" i="3" a="1"/>
  <c r="L94" i="3" a="1"/>
  <c r="K94" i="3" a="1"/>
  <c r="J456" i="3" a="1"/>
  <c r="I456" i="3" a="1"/>
  <c r="H456" i="3" a="1"/>
  <c r="G456" i="3" a="1"/>
  <c r="F456" i="3" a="1"/>
  <c r="E456" i="3" a="1"/>
  <c r="D456" i="3" a="1"/>
  <c r="C456" i="3" a="1"/>
  <c r="J457" i="3" a="1"/>
  <c r="I457" i="3" a="1"/>
  <c r="H457" i="3" a="1"/>
  <c r="G457" i="3" a="1"/>
  <c r="F457" i="3" a="1"/>
  <c r="E457" i="3" a="1"/>
  <c r="D457" i="3" a="1"/>
  <c r="C457" i="3" a="1"/>
  <c r="J458" i="3" a="1"/>
  <c r="I458" i="3" a="1"/>
  <c r="H458" i="3" a="1"/>
  <c r="G458" i="3" a="1"/>
  <c r="F458" i="3" a="1"/>
  <c r="E458" i="3" a="1"/>
  <c r="D458" i="3" a="1"/>
  <c r="C458" i="3" a="1"/>
  <c r="J459" i="3" a="1"/>
  <c r="I459" i="3" a="1"/>
  <c r="H459" i="3" a="1"/>
  <c r="G459" i="3" a="1"/>
  <c r="F459" i="3" a="1"/>
  <c r="E459" i="3" a="1"/>
  <c r="D459" i="3" a="1"/>
  <c r="C459" i="3" a="1"/>
  <c r="J460" i="3" a="1"/>
  <c r="I460" i="3" a="1"/>
  <c r="H460" i="3" a="1"/>
  <c r="G460" i="3" a="1"/>
  <c r="F460" i="3" a="1"/>
  <c r="E460" i="3" a="1"/>
  <c r="D460" i="3" a="1"/>
  <c r="C460" i="3" a="1"/>
  <c r="J461" i="3" a="1"/>
  <c r="I461" i="3" a="1"/>
  <c r="H461" i="3" a="1"/>
  <c r="G461" i="3" a="1"/>
  <c r="F461" i="3" a="1"/>
  <c r="E461" i="3" a="1"/>
  <c r="D461" i="3" a="1"/>
  <c r="C461" i="3" a="1"/>
  <c r="J462" i="3" a="1"/>
  <c r="I462" i="3" a="1"/>
  <c r="H462" i="3" a="1"/>
  <c r="G462" i="3" a="1"/>
  <c r="F462" i="3" a="1"/>
  <c r="E462" i="3" a="1"/>
  <c r="D462" i="3" a="1"/>
  <c r="C462" i="3" a="1"/>
  <c r="J463" i="3" a="1"/>
  <c r="I463" i="3" a="1"/>
  <c r="H463" i="3" a="1"/>
  <c r="G463" i="3" a="1"/>
  <c r="F463" i="3" a="1"/>
  <c r="E463" i="3" a="1"/>
  <c r="D463" i="3" a="1"/>
  <c r="C463" i="3" a="1"/>
  <c r="J464" i="3" a="1"/>
  <c r="I464" i="3" a="1"/>
  <c r="H464" i="3" a="1"/>
  <c r="G464" i="3" a="1"/>
  <c r="F464" i="3" a="1"/>
  <c r="E464" i="3" a="1"/>
  <c r="D464" i="3" a="1"/>
  <c r="C464" i="3" a="1"/>
  <c r="J465" i="3" a="1"/>
  <c r="I465" i="3" a="1"/>
  <c r="H465" i="3" a="1"/>
  <c r="G465" i="3" a="1"/>
  <c r="F465" i="3" a="1"/>
  <c r="E465" i="3" a="1"/>
  <c r="D465" i="3" a="1"/>
  <c r="C465" i="3" a="1"/>
  <c r="J466" i="3" a="1"/>
  <c r="I466" i="3" a="1"/>
  <c r="H466" i="3" a="1"/>
  <c r="G466" i="3" a="1"/>
  <c r="F466" i="3" a="1"/>
  <c r="E466" i="3" a="1"/>
  <c r="D466" i="3" a="1"/>
  <c r="C466" i="3" a="1"/>
  <c r="J467" i="3" a="1"/>
  <c r="I467" i="3" a="1"/>
  <c r="H467" i="3" a="1"/>
  <c r="G467" i="3" a="1"/>
  <c r="F467" i="3" a="1"/>
  <c r="E467" i="3" a="1"/>
  <c r="D467" i="3" a="1"/>
  <c r="C467" i="3" a="1"/>
  <c r="J468" i="3" a="1"/>
  <c r="I468" i="3" a="1"/>
  <c r="H468" i="3" a="1"/>
  <c r="G468" i="3" a="1"/>
  <c r="F468" i="3" a="1"/>
  <c r="E468" i="3" a="1"/>
  <c r="D468" i="3" a="1"/>
  <c r="C468" i="3" a="1"/>
  <c r="J469" i="3" a="1"/>
  <c r="I469" i="3" a="1"/>
  <c r="H469" i="3" a="1"/>
  <c r="G469" i="3" a="1"/>
  <c r="F469" i="3" a="1"/>
  <c r="E469" i="3" a="1"/>
  <c r="D469" i="3" a="1"/>
  <c r="C469" i="3" a="1"/>
  <c r="J470" i="3" a="1"/>
  <c r="I470" i="3" a="1"/>
  <c r="H470" i="3" a="1"/>
  <c r="G470" i="3" a="1"/>
  <c r="F470" i="3" a="1"/>
  <c r="E470" i="3" a="1"/>
  <c r="D470" i="3" a="1"/>
  <c r="C470" i="3" a="1"/>
  <c r="J471" i="3" a="1"/>
  <c r="I471" i="3" a="1"/>
  <c r="H471" i="3" a="1"/>
  <c r="G471" i="3" a="1"/>
  <c r="F471" i="3" a="1"/>
  <c r="E471" i="3" a="1"/>
  <c r="D471" i="3" a="1"/>
  <c r="C471" i="3" a="1"/>
  <c r="J472" i="3" a="1"/>
  <c r="I472" i="3" a="1"/>
  <c r="H472" i="3" a="1"/>
  <c r="G472" i="3" a="1"/>
  <c r="F472" i="3" a="1"/>
  <c r="E472" i="3" a="1"/>
  <c r="D472" i="3" a="1"/>
  <c r="C472" i="3" a="1"/>
  <c r="J473" i="3" a="1"/>
  <c r="I473" i="3" a="1"/>
  <c r="H473" i="3" a="1"/>
  <c r="G473" i="3" a="1"/>
  <c r="F473" i="3" a="1"/>
  <c r="E473" i="3" a="1"/>
  <c r="D473" i="3" a="1"/>
  <c r="C473" i="3" a="1"/>
  <c r="J474" i="3" a="1"/>
  <c r="I474" i="3" a="1"/>
  <c r="H474" i="3" a="1"/>
  <c r="G474" i="3" a="1"/>
  <c r="F474" i="3" a="1"/>
  <c r="E474" i="3" a="1"/>
  <c r="D474" i="3" a="1"/>
  <c r="C474" i="3" a="1"/>
  <c r="J475" i="3" a="1"/>
  <c r="I475" i="3" a="1"/>
  <c r="H475" i="3" a="1"/>
  <c r="G475" i="3" a="1"/>
  <c r="F475" i="3" a="1"/>
  <c r="E475" i="3" a="1"/>
  <c r="D475" i="3" a="1"/>
  <c r="C475" i="3" a="1"/>
  <c r="J476" i="3" a="1"/>
  <c r="I476" i="3" a="1"/>
  <c r="H476" i="3" a="1"/>
  <c r="G476" i="3" a="1"/>
  <c r="F476" i="3" a="1"/>
  <c r="E476" i="3" a="1"/>
  <c r="D476" i="3" a="1"/>
  <c r="C476" i="3" a="1"/>
  <c r="J477" i="3" a="1"/>
  <c r="I477" i="3" a="1"/>
  <c r="H477" i="3" a="1"/>
  <c r="G477" i="3" a="1"/>
  <c r="F477" i="3" a="1"/>
  <c r="E477" i="3" a="1"/>
  <c r="D477" i="3" a="1"/>
  <c r="C477" i="3" a="1"/>
  <c r="J478" i="3" a="1"/>
  <c r="I478" i="3" a="1"/>
  <c r="H478" i="3" a="1"/>
  <c r="G478" i="3" a="1"/>
  <c r="F478" i="3" a="1"/>
  <c r="E478" i="3" a="1"/>
  <c r="D478" i="3" a="1"/>
  <c r="C478" i="3" a="1"/>
  <c r="J479" i="3" a="1"/>
  <c r="I479" i="3" a="1"/>
  <c r="H479" i="3" a="1"/>
  <c r="G479" i="3" a="1"/>
  <c r="F479" i="3" a="1"/>
  <c r="E479" i="3" a="1"/>
  <c r="D479" i="3" a="1"/>
  <c r="C479" i="3" a="1"/>
  <c r="J480" i="3" a="1"/>
  <c r="I480" i="3" a="1"/>
  <c r="H480" i="3" a="1"/>
  <c r="G480" i="3" a="1"/>
  <c r="F480" i="3" a="1"/>
  <c r="E480" i="3" a="1"/>
  <c r="D480" i="3" a="1"/>
  <c r="C480" i="3" a="1"/>
  <c r="J481" i="3" a="1"/>
  <c r="I481" i="3" a="1"/>
  <c r="H481" i="3" a="1"/>
  <c r="G481" i="3" a="1"/>
  <c r="F481" i="3" a="1"/>
  <c r="E481" i="3" a="1"/>
  <c r="D481" i="3" a="1"/>
  <c r="C481" i="3" a="1"/>
  <c r="J482" i="3" a="1"/>
  <c r="I482" i="3" a="1"/>
  <c r="H482" i="3" a="1"/>
  <c r="G482" i="3" a="1"/>
  <c r="F482" i="3" a="1"/>
  <c r="E482" i="3" a="1"/>
  <c r="D482" i="3" a="1"/>
  <c r="C482" i="3" a="1"/>
  <c r="J483" i="3" a="1"/>
  <c r="I483" i="3" a="1"/>
  <c r="H483" i="3" a="1"/>
  <c r="G483" i="3" a="1"/>
  <c r="F483" i="3" a="1"/>
  <c r="E483" i="3" a="1"/>
  <c r="D483" i="3" a="1"/>
  <c r="C483" i="3" a="1"/>
  <c r="J484" i="3" a="1"/>
  <c r="I484" i="3" a="1"/>
  <c r="H484" i="3" a="1"/>
  <c r="G484" i="3" a="1"/>
  <c r="F484" i="3" a="1"/>
  <c r="E484" i="3" a="1"/>
  <c r="D484" i="3" a="1"/>
  <c r="C484" i="3" a="1"/>
  <c r="J485" i="3" a="1"/>
  <c r="I485" i="3" a="1"/>
  <c r="H485" i="3" a="1"/>
  <c r="G485" i="3" a="1"/>
  <c r="F485" i="3" a="1"/>
  <c r="E485" i="3" a="1"/>
  <c r="D485" i="3" a="1"/>
  <c r="C485" i="3" a="1"/>
  <c r="J486" i="3" a="1"/>
  <c r="I486" i="3" a="1"/>
  <c r="H486" i="3" a="1"/>
  <c r="G486" i="3" a="1"/>
  <c r="F486" i="3" a="1"/>
  <c r="E486" i="3" a="1"/>
  <c r="D486" i="3" a="1"/>
  <c r="C486" i="3" a="1"/>
  <c r="J487" i="3" a="1"/>
  <c r="I487" i="3" a="1"/>
  <c r="H487" i="3" a="1"/>
  <c r="G487" i="3" a="1"/>
  <c r="F487" i="3" a="1"/>
  <c r="E487" i="3" a="1"/>
  <c r="D487" i="3" a="1"/>
  <c r="C487" i="3" a="1"/>
  <c r="J488" i="3" a="1"/>
  <c r="I488" i="3" a="1"/>
  <c r="H488" i="3" a="1"/>
  <c r="G488" i="3" a="1"/>
  <c r="F488" i="3" a="1"/>
  <c r="E488" i="3" a="1"/>
  <c r="D488" i="3" a="1"/>
  <c r="C488" i="3" a="1"/>
  <c r="J489" i="3" a="1"/>
  <c r="I489" i="3" a="1"/>
  <c r="H489" i="3" a="1"/>
  <c r="G489" i="3" a="1"/>
  <c r="F489" i="3" a="1"/>
  <c r="E489" i="3" a="1"/>
  <c r="D489" i="3" a="1"/>
  <c r="C489" i="3" a="1"/>
  <c r="J490" i="3" a="1"/>
  <c r="I490" i="3" a="1"/>
  <c r="H490" i="3" a="1"/>
  <c r="G490" i="3" a="1"/>
  <c r="F490" i="3" a="1"/>
  <c r="E490" i="3" a="1"/>
  <c r="D490" i="3" a="1"/>
  <c r="C490" i="3" a="1"/>
  <c r="J491" i="3" a="1"/>
  <c r="I491" i="3" a="1"/>
  <c r="H491" i="3" a="1"/>
  <c r="G491" i="3" a="1"/>
  <c r="F491" i="3" a="1"/>
  <c r="E491" i="3" a="1"/>
  <c r="D491" i="3" a="1"/>
  <c r="C491" i="3" a="1"/>
  <c r="J492" i="3" a="1"/>
  <c r="I492" i="3" a="1"/>
  <c r="H492" i="3" a="1"/>
  <c r="G492" i="3" a="1"/>
  <c r="F492" i="3" a="1"/>
  <c r="E492" i="3" a="1"/>
  <c r="D492" i="3" a="1"/>
  <c r="C492" i="3" a="1"/>
  <c r="J493" i="3" a="1"/>
  <c r="I493" i="3" a="1"/>
  <c r="H493" i="3" a="1"/>
  <c r="G493" i="3" a="1"/>
  <c r="F493" i="3" a="1"/>
  <c r="E493" i="3" a="1"/>
  <c r="D493" i="3" a="1"/>
  <c r="C493" i="3" a="1"/>
  <c r="J494" i="3" a="1"/>
  <c r="I494" i="3" a="1"/>
  <c r="H494" i="3" a="1"/>
  <c r="G494" i="3" a="1"/>
  <c r="F494" i="3" a="1"/>
  <c r="E494" i="3" a="1"/>
  <c r="D494" i="3" a="1"/>
  <c r="C494" i="3" a="1"/>
  <c r="J495" i="3" a="1"/>
  <c r="I495" i="3" a="1"/>
  <c r="H495" i="3" a="1"/>
  <c r="G495" i="3" a="1"/>
  <c r="F495" i="3" a="1"/>
  <c r="E495" i="3" a="1"/>
  <c r="D495" i="3" a="1"/>
  <c r="C495" i="3" a="1"/>
  <c r="J496" i="3" a="1"/>
  <c r="I496" i="3" a="1"/>
  <c r="H496" i="3" a="1"/>
  <c r="G496" i="3" a="1"/>
  <c r="F496" i="3" a="1"/>
  <c r="E496" i="3" a="1"/>
  <c r="D496" i="3" a="1"/>
  <c r="C496" i="3" a="1"/>
  <c r="J497" i="3" a="1"/>
  <c r="I497" i="3" a="1"/>
  <c r="H497" i="3" a="1"/>
  <c r="G497" i="3" a="1"/>
  <c r="F497" i="3" a="1"/>
  <c r="E497" i="3" a="1"/>
  <c r="D497" i="3" a="1"/>
  <c r="C497" i="3" a="1"/>
  <c r="J498" i="3" a="1"/>
  <c r="I498" i="3" a="1"/>
  <c r="H498" i="3" a="1"/>
  <c r="G498" i="3" a="1"/>
  <c r="F498" i="3" a="1"/>
  <c r="E498" i="3" a="1"/>
  <c r="D498" i="3" a="1"/>
  <c r="C498" i="3" a="1"/>
  <c r="J499" i="3" a="1"/>
  <c r="I499" i="3" a="1"/>
  <c r="H499" i="3" a="1"/>
  <c r="G499" i="3" a="1"/>
  <c r="F499" i="3" a="1"/>
  <c r="E499" i="3" a="1"/>
  <c r="D499" i="3" a="1"/>
  <c r="C499" i="3" a="1"/>
  <c r="J500" i="3" a="1"/>
  <c r="I500" i="3" a="1"/>
  <c r="H500" i="3" a="1"/>
  <c r="G500" i="3" a="1"/>
  <c r="F500" i="3" a="1"/>
  <c r="E500" i="3" a="1"/>
  <c r="D500" i="3" a="1"/>
  <c r="C500" i="3" a="1"/>
  <c r="J501" i="3" a="1"/>
  <c r="I501" i="3" a="1"/>
  <c r="H501" i="3" a="1"/>
  <c r="G501" i="3" a="1"/>
  <c r="F501" i="3" a="1"/>
  <c r="E501" i="3" a="1"/>
  <c r="D501" i="3" a="1"/>
  <c r="C501" i="3" a="1"/>
  <c r="J502" i="3" a="1"/>
  <c r="I502" i="3" a="1"/>
  <c r="H502" i="3" a="1"/>
  <c r="G502" i="3" a="1"/>
  <c r="F502" i="3" a="1"/>
  <c r="E502" i="3" a="1"/>
  <c r="D502" i="3" a="1"/>
  <c r="C502" i="3" a="1"/>
  <c r="J503" i="3" a="1"/>
  <c r="I503" i="3" a="1"/>
  <c r="H503" i="3" a="1"/>
  <c r="G503" i="3" a="1"/>
  <c r="F503" i="3" a="1"/>
  <c r="E503" i="3" a="1"/>
  <c r="D503" i="3" a="1"/>
  <c r="C503" i="3" a="1"/>
  <c r="J504" i="3" a="1"/>
  <c r="I504" i="3" a="1"/>
  <c r="H504" i="3" a="1"/>
  <c r="G504" i="3" a="1"/>
  <c r="F504" i="3" a="1"/>
  <c r="E504" i="3" a="1"/>
  <c r="D504" i="3" a="1"/>
  <c r="C504" i="3" a="1"/>
  <c r="J555" i="3" a="1"/>
  <c r="I555" i="3" a="1"/>
  <c r="H555" i="3" a="1"/>
  <c r="G555" i="3" a="1"/>
  <c r="F555" i="3" a="1"/>
  <c r="E555" i="3" a="1"/>
  <c r="D555" i="3" a="1"/>
  <c r="C555" i="3" a="1"/>
  <c r="J596" i="3" a="1"/>
  <c r="I596" i="3" a="1"/>
  <c r="H596" i="3" a="1"/>
  <c r="G596" i="3" a="1"/>
  <c r="F596" i="3" a="1"/>
  <c r="E596" i="3" a="1"/>
  <c r="D596" i="3" a="1"/>
  <c r="C596" i="3" a="1"/>
  <c r="J598" i="3" a="1"/>
  <c r="I598" i="3" a="1"/>
  <c r="H598" i="3" a="1"/>
  <c r="G598" i="3" a="1"/>
  <c r="F598" i="3" a="1"/>
  <c r="E598" i="3" a="1"/>
  <c r="D598" i="3" a="1"/>
  <c r="C598" i="3" a="1"/>
  <c r="C51" i="3" a="1"/>
  <c r="L95" i="3" a="1"/>
  <c r="K95" i="3" a="1"/>
  <c r="K147" i="3" a="1"/>
  <c r="L147" i="3" a="1"/>
  <c r="L152" i="3" a="1"/>
  <c r="K152" i="3" a="1"/>
  <c r="J506" i="3" a="1"/>
  <c r="I506" i="3" a="1"/>
  <c r="H506" i="3" a="1"/>
  <c r="G506" i="3" a="1"/>
  <c r="F506" i="3" a="1"/>
  <c r="E506" i="3" a="1"/>
  <c r="D506" i="3" a="1"/>
  <c r="C506" i="3" a="1"/>
  <c r="J507" i="3" a="1"/>
  <c r="I507" i="3" a="1"/>
  <c r="H507" i="3" a="1"/>
  <c r="G507" i="3" a="1"/>
  <c r="F507" i="3" a="1"/>
  <c r="E507" i="3" a="1"/>
  <c r="D507" i="3" a="1"/>
  <c r="C507" i="3" a="1"/>
  <c r="J508" i="3" a="1"/>
  <c r="I508" i="3" a="1"/>
  <c r="H508" i="3" a="1"/>
  <c r="G508" i="3" a="1"/>
  <c r="F508" i="3" a="1"/>
  <c r="E508" i="3" a="1"/>
  <c r="D508" i="3" a="1"/>
  <c r="C508" i="3" a="1"/>
  <c r="J509" i="3" a="1"/>
  <c r="I509" i="3" a="1"/>
  <c r="H509" i="3" a="1"/>
  <c r="G509" i="3" a="1"/>
  <c r="F509" i="3" a="1"/>
  <c r="E509" i="3" a="1"/>
  <c r="D509" i="3" a="1"/>
  <c r="C509" i="3" a="1"/>
  <c r="J510" i="3" a="1"/>
  <c r="I510" i="3" a="1"/>
  <c r="H510" i="3" a="1"/>
  <c r="G510" i="3" a="1"/>
  <c r="F510" i="3" a="1"/>
  <c r="E510" i="3" a="1"/>
  <c r="D510" i="3" a="1"/>
  <c r="C510" i="3" a="1"/>
  <c r="J511" i="3" a="1"/>
  <c r="I511" i="3" a="1"/>
  <c r="H511" i="3" a="1"/>
  <c r="G511" i="3" a="1"/>
  <c r="F511" i="3" a="1"/>
  <c r="E511" i="3" a="1"/>
  <c r="D511" i="3" a="1"/>
  <c r="C511" i="3" a="1"/>
  <c r="J512" i="3" a="1"/>
  <c r="I512" i="3" a="1"/>
  <c r="H512" i="3" a="1"/>
  <c r="G512" i="3" a="1"/>
  <c r="F512" i="3" a="1"/>
  <c r="E512" i="3" a="1"/>
  <c r="D512" i="3" a="1"/>
  <c r="C512" i="3" a="1"/>
  <c r="J513" i="3" a="1"/>
  <c r="I513" i="3" a="1"/>
  <c r="H513" i="3" a="1"/>
  <c r="G513" i="3" a="1"/>
  <c r="F513" i="3" a="1"/>
  <c r="E513" i="3" a="1"/>
  <c r="D513" i="3" a="1"/>
  <c r="C513" i="3" a="1"/>
  <c r="J514" i="3" a="1"/>
  <c r="I514" i="3" a="1"/>
  <c r="H514" i="3" a="1"/>
  <c r="G514" i="3" a="1"/>
  <c r="F514" i="3" a="1"/>
  <c r="E514" i="3" a="1"/>
  <c r="D514" i="3" a="1"/>
  <c r="C514" i="3" a="1"/>
  <c r="J515" i="3" a="1"/>
  <c r="I515" i="3" a="1"/>
  <c r="H515" i="3" a="1"/>
  <c r="G515" i="3" a="1"/>
  <c r="F515" i="3" a="1"/>
  <c r="E515" i="3" a="1"/>
  <c r="D515" i="3" a="1"/>
  <c r="C515" i="3" a="1"/>
  <c r="J516" i="3" a="1"/>
  <c r="I516" i="3" a="1"/>
  <c r="H516" i="3" a="1"/>
  <c r="G516" i="3" a="1"/>
  <c r="F516" i="3" a="1"/>
  <c r="E516" i="3" a="1"/>
  <c r="D516" i="3" a="1"/>
  <c r="C516" i="3" a="1"/>
  <c r="J517" i="3" a="1"/>
  <c r="I517" i="3" a="1"/>
  <c r="H517" i="3" a="1"/>
  <c r="G517" i="3" a="1"/>
  <c r="F517" i="3" a="1"/>
  <c r="E517" i="3" a="1"/>
  <c r="D517" i="3" a="1"/>
  <c r="C517" i="3" a="1"/>
  <c r="J518" i="3" a="1"/>
  <c r="I518" i="3" a="1"/>
  <c r="H518" i="3" a="1"/>
  <c r="G518" i="3" a="1"/>
  <c r="F518" i="3" a="1"/>
  <c r="E518" i="3" a="1"/>
  <c r="D518" i="3" a="1"/>
  <c r="C518" i="3" a="1"/>
  <c r="J519" i="3" a="1"/>
  <c r="I519" i="3" a="1"/>
  <c r="H519" i="3" a="1"/>
  <c r="G519" i="3" a="1"/>
  <c r="F519" i="3" a="1"/>
  <c r="E519" i="3" a="1"/>
  <c r="D519" i="3" a="1"/>
  <c r="C519" i="3" a="1"/>
  <c r="J520" i="3" a="1"/>
  <c r="I520" i="3" a="1"/>
  <c r="H520" i="3" a="1"/>
  <c r="G520" i="3" a="1"/>
  <c r="F520" i="3" a="1"/>
  <c r="E520" i="3" a="1"/>
  <c r="D520" i="3" a="1"/>
  <c r="C520" i="3" a="1"/>
  <c r="J521" i="3" a="1"/>
  <c r="I521" i="3" a="1"/>
  <c r="H521" i="3" a="1"/>
  <c r="G521" i="3" a="1"/>
  <c r="F521" i="3" a="1"/>
  <c r="E521" i="3" a="1"/>
  <c r="D521" i="3" a="1"/>
  <c r="C521" i="3" a="1"/>
  <c r="J522" i="3" a="1"/>
  <c r="I522" i="3" a="1"/>
  <c r="H522" i="3" a="1"/>
  <c r="G522" i="3" a="1"/>
  <c r="F522" i="3" a="1"/>
  <c r="E522" i="3" a="1"/>
  <c r="D522" i="3" a="1"/>
  <c r="C522" i="3" a="1"/>
  <c r="J523" i="3" a="1"/>
  <c r="I523" i="3" a="1"/>
  <c r="H523" i="3" a="1"/>
  <c r="G523" i="3" a="1"/>
  <c r="F523" i="3" a="1"/>
  <c r="E523" i="3" a="1"/>
  <c r="D523" i="3" a="1"/>
  <c r="C523" i="3" a="1"/>
  <c r="J524" i="3" a="1"/>
  <c r="I524" i="3" a="1"/>
  <c r="H524" i="3" a="1"/>
  <c r="G524" i="3" a="1"/>
  <c r="F524" i="3" a="1"/>
  <c r="E524" i="3" a="1"/>
  <c r="D524" i="3" a="1"/>
  <c r="C524" i="3" a="1"/>
  <c r="J525" i="3" a="1"/>
  <c r="I525" i="3" a="1"/>
  <c r="H525" i="3" a="1"/>
  <c r="G525" i="3" a="1"/>
  <c r="F525" i="3" a="1"/>
  <c r="E525" i="3" a="1"/>
  <c r="D525" i="3" a="1"/>
  <c r="C525" i="3" a="1"/>
  <c r="J526" i="3" a="1"/>
  <c r="I526" i="3" a="1"/>
  <c r="H526" i="3" a="1"/>
  <c r="G526" i="3" a="1"/>
  <c r="F526" i="3" a="1"/>
  <c r="E526" i="3" a="1"/>
  <c r="D526" i="3" a="1"/>
  <c r="C526" i="3" a="1"/>
  <c r="J527" i="3" a="1"/>
  <c r="I527" i="3" a="1"/>
  <c r="H527" i="3" a="1"/>
  <c r="G527" i="3" a="1"/>
  <c r="F527" i="3" a="1"/>
  <c r="E527" i="3" a="1"/>
  <c r="D527" i="3" a="1"/>
  <c r="C527" i="3" a="1"/>
  <c r="J528" i="3" a="1"/>
  <c r="I528" i="3" a="1"/>
  <c r="H528" i="3" a="1"/>
  <c r="G528" i="3" a="1"/>
  <c r="F528" i="3" a="1"/>
  <c r="E528" i="3" a="1"/>
  <c r="D528" i="3" a="1"/>
  <c r="C528" i="3" a="1"/>
  <c r="J529" i="3" a="1"/>
  <c r="I529" i="3" a="1"/>
  <c r="H529" i="3" a="1"/>
  <c r="G529" i="3" a="1"/>
  <c r="F529" i="3" a="1"/>
  <c r="E529" i="3" a="1"/>
  <c r="D529" i="3" a="1"/>
  <c r="C529" i="3" a="1"/>
  <c r="J530" i="3" a="1"/>
  <c r="I530" i="3" a="1"/>
  <c r="H530" i="3" a="1"/>
  <c r="G530" i="3" a="1"/>
  <c r="F530" i="3" a="1"/>
  <c r="E530" i="3" a="1"/>
  <c r="D530" i="3" a="1"/>
  <c r="C530" i="3" a="1"/>
  <c r="J531" i="3" a="1"/>
  <c r="I531" i="3" a="1"/>
  <c r="H531" i="3" a="1"/>
  <c r="G531" i="3" a="1"/>
  <c r="F531" i="3" a="1"/>
  <c r="E531" i="3" a="1"/>
  <c r="D531" i="3" a="1"/>
  <c r="C531" i="3" a="1"/>
  <c r="J532" i="3" a="1"/>
  <c r="I532" i="3" a="1"/>
  <c r="H532" i="3" a="1"/>
  <c r="G532" i="3" a="1"/>
  <c r="F532" i="3" a="1"/>
  <c r="E532" i="3" a="1"/>
  <c r="D532" i="3" a="1"/>
  <c r="C532" i="3" a="1"/>
  <c r="J533" i="3" a="1"/>
  <c r="I533" i="3" a="1"/>
  <c r="H533" i="3" a="1"/>
  <c r="G533" i="3" a="1"/>
  <c r="F533" i="3" a="1"/>
  <c r="E533" i="3" a="1"/>
  <c r="D533" i="3" a="1"/>
  <c r="C533" i="3" a="1"/>
  <c r="J534" i="3" a="1"/>
  <c r="I534" i="3" a="1"/>
  <c r="H534" i="3" a="1"/>
  <c r="G534" i="3" a="1"/>
  <c r="F534" i="3" a="1"/>
  <c r="E534" i="3" a="1"/>
  <c r="D534" i="3" a="1"/>
  <c r="C534" i="3" a="1"/>
  <c r="J535" i="3" a="1"/>
  <c r="I535" i="3" a="1"/>
  <c r="H535" i="3" a="1"/>
  <c r="G535" i="3" a="1"/>
  <c r="F535" i="3" a="1"/>
  <c r="E535" i="3" a="1"/>
  <c r="D535" i="3" a="1"/>
  <c r="C535" i="3" a="1"/>
  <c r="J536" i="3" a="1"/>
  <c r="I536" i="3" a="1"/>
  <c r="H536" i="3" a="1"/>
  <c r="G536" i="3" a="1"/>
  <c r="F536" i="3" a="1"/>
  <c r="E536" i="3" a="1"/>
  <c r="D536" i="3" a="1"/>
  <c r="C536" i="3" a="1"/>
  <c r="J537" i="3" a="1"/>
  <c r="I537" i="3" a="1"/>
  <c r="H537" i="3" a="1"/>
  <c r="G537" i="3" a="1"/>
  <c r="F537" i="3" a="1"/>
  <c r="E537" i="3" a="1"/>
  <c r="D537" i="3" a="1"/>
  <c r="C537" i="3" a="1"/>
  <c r="J538" i="3" a="1"/>
  <c r="I538" i="3" a="1"/>
  <c r="H538" i="3" a="1"/>
  <c r="G538" i="3" a="1"/>
  <c r="F538" i="3" a="1"/>
  <c r="E538" i="3" a="1"/>
  <c r="D538" i="3" a="1"/>
  <c r="C538" i="3" a="1"/>
  <c r="J539" i="3" a="1"/>
  <c r="I539" i="3" a="1"/>
  <c r="H539" i="3" a="1"/>
  <c r="G539" i="3" a="1"/>
  <c r="F539" i="3" a="1"/>
  <c r="E539" i="3" a="1"/>
  <c r="D539" i="3" a="1"/>
  <c r="C539" i="3" a="1"/>
  <c r="J540" i="3" a="1"/>
  <c r="I540" i="3" a="1"/>
  <c r="H540" i="3" a="1"/>
  <c r="G540" i="3" a="1"/>
  <c r="F540" i="3" a="1"/>
  <c r="E540" i="3" a="1"/>
  <c r="D540" i="3" a="1"/>
  <c r="C540" i="3" a="1"/>
  <c r="J541" i="3" a="1"/>
  <c r="I541" i="3" a="1"/>
  <c r="H541" i="3" a="1"/>
  <c r="G541" i="3" a="1"/>
  <c r="F541" i="3" a="1"/>
  <c r="E541" i="3" a="1"/>
  <c r="D541" i="3" a="1"/>
  <c r="C541" i="3" a="1"/>
  <c r="J542" i="3" a="1"/>
  <c r="I542" i="3" a="1"/>
  <c r="H542" i="3" a="1"/>
  <c r="G542" i="3" a="1"/>
  <c r="F542" i="3" a="1"/>
  <c r="E542" i="3" a="1"/>
  <c r="D542" i="3" a="1"/>
  <c r="C542" i="3" a="1"/>
  <c r="J543" i="3" a="1"/>
  <c r="I543" i="3" a="1"/>
  <c r="H543" i="3" a="1"/>
  <c r="G543" i="3" a="1"/>
  <c r="F543" i="3" a="1"/>
  <c r="E543" i="3" a="1"/>
  <c r="D543" i="3" a="1"/>
  <c r="C543" i="3" a="1"/>
  <c r="J544" i="3" a="1"/>
  <c r="I544" i="3" a="1"/>
  <c r="H544" i="3" a="1"/>
  <c r="G544" i="3" a="1"/>
  <c r="F544" i="3" a="1"/>
  <c r="E544" i="3" a="1"/>
  <c r="D544" i="3" a="1"/>
  <c r="C544" i="3" a="1"/>
  <c r="J545" i="3" a="1"/>
  <c r="I545" i="3" a="1"/>
  <c r="H545" i="3" a="1"/>
  <c r="G545" i="3" a="1"/>
  <c r="F545" i="3" a="1"/>
  <c r="E545" i="3" a="1"/>
  <c r="D545" i="3" a="1"/>
  <c r="C545" i="3" a="1"/>
  <c r="J546" i="3" a="1"/>
  <c r="I546" i="3" a="1"/>
  <c r="H546" i="3" a="1"/>
  <c r="G546" i="3" a="1"/>
  <c r="F546" i="3" a="1"/>
  <c r="E546" i="3" a="1"/>
  <c r="D546" i="3" a="1"/>
  <c r="C546" i="3" a="1"/>
  <c r="J547" i="3" a="1"/>
  <c r="I547" i="3" a="1"/>
  <c r="H547" i="3" a="1"/>
  <c r="G547" i="3" a="1"/>
  <c r="F547" i="3" a="1"/>
  <c r="E547" i="3" a="1"/>
  <c r="D547" i="3" a="1"/>
  <c r="C547" i="3" a="1"/>
  <c r="J548" i="3" a="1"/>
  <c r="I548" i="3" a="1"/>
  <c r="H548" i="3" a="1"/>
  <c r="G548" i="3" a="1"/>
  <c r="F548" i="3" a="1"/>
  <c r="E548" i="3" a="1"/>
  <c r="D548" i="3" a="1"/>
  <c r="C548" i="3" a="1"/>
  <c r="J549" i="3" a="1"/>
  <c r="I549" i="3" a="1"/>
  <c r="H549" i="3" a="1"/>
  <c r="G549" i="3" a="1"/>
  <c r="F549" i="3" a="1"/>
  <c r="E549" i="3" a="1"/>
  <c r="D549" i="3" a="1"/>
  <c r="C549" i="3" a="1"/>
  <c r="J550" i="3" a="1"/>
  <c r="I550" i="3" a="1"/>
  <c r="H550" i="3" a="1"/>
  <c r="G550" i="3" a="1"/>
  <c r="F550" i="3" a="1"/>
  <c r="E550" i="3" a="1"/>
  <c r="D550" i="3" a="1"/>
  <c r="C550" i="3" a="1"/>
  <c r="J551" i="3" a="1"/>
  <c r="I551" i="3" a="1"/>
  <c r="H551" i="3" a="1"/>
  <c r="G551" i="3" a="1"/>
  <c r="F551" i="3" a="1"/>
  <c r="E551" i="3" a="1"/>
  <c r="D551" i="3" a="1"/>
  <c r="C551" i="3" a="1"/>
  <c r="J552" i="3" a="1"/>
  <c r="I552" i="3" a="1"/>
  <c r="H552" i="3" a="1"/>
  <c r="G552" i="3" a="1"/>
  <c r="F552" i="3" a="1"/>
  <c r="E552" i="3" a="1"/>
  <c r="D552" i="3" a="1"/>
  <c r="C552" i="3" a="1"/>
  <c r="J553" i="3" a="1"/>
  <c r="I553" i="3" a="1"/>
  <c r="H553" i="3" a="1"/>
  <c r="G553" i="3" a="1"/>
  <c r="F553" i="3" a="1"/>
  <c r="E553" i="3" a="1"/>
  <c r="D553" i="3" a="1"/>
  <c r="C553" i="3" a="1"/>
  <c r="J554" i="3" a="1"/>
  <c r="I554" i="3" a="1"/>
  <c r="H554" i="3" a="1"/>
  <c r="G554" i="3" a="1"/>
  <c r="F554" i="3" a="1"/>
  <c r="E554" i="3" a="1"/>
  <c r="D554" i="3" a="1"/>
  <c r="C554" i="3" a="1"/>
  <c r="J556" i="3" a="1"/>
  <c r="I556" i="3" a="1"/>
  <c r="H556" i="3" a="1"/>
  <c r="G556" i="3" a="1"/>
  <c r="F556" i="3" a="1"/>
  <c r="E556" i="3" a="1"/>
  <c r="D556" i="3" a="1"/>
  <c r="C556" i="3" a="1"/>
  <c r="J593" i="3" a="1"/>
  <c r="I593" i="3" a="1"/>
  <c r="H593" i="3" a="1"/>
  <c r="G593" i="3" a="1"/>
  <c r="F593" i="3" a="1"/>
  <c r="E593" i="3" a="1"/>
  <c r="D593" i="3" a="1"/>
  <c r="C593" i="3" a="1"/>
  <c r="J597" i="3" a="1"/>
  <c r="I597" i="3" a="1"/>
  <c r="H597" i="3" a="1"/>
  <c r="G597" i="3" a="1"/>
  <c r="F597" i="3" a="1"/>
  <c r="E597" i="3" a="1"/>
  <c r="D597" i="3" a="1"/>
  <c r="C597" i="3" a="1"/>
  <c r="J600" i="3" a="1"/>
  <c r="I600" i="3" a="1"/>
  <c r="H600" i="3" a="1"/>
  <c r="G600" i="3" a="1"/>
  <c r="F600" i="3" a="1"/>
  <c r="E600" i="3" a="1"/>
  <c r="D600" i="3" a="1"/>
  <c r="C600" i="3" a="1"/>
  <c r="J557" i="3" a="1"/>
  <c r="I557" i="3" a="1"/>
  <c r="H557" i="3" a="1"/>
  <c r="G557" i="3" a="1"/>
  <c r="F557" i="3" a="1"/>
  <c r="E557" i="3" a="1"/>
  <c r="D557" i="3" a="1"/>
  <c r="C557" i="3" a="1"/>
  <c r="J558" i="3" a="1"/>
  <c r="I558" i="3" a="1"/>
  <c r="H558" i="3" a="1"/>
  <c r="G558" i="3" a="1"/>
  <c r="F558" i="3" a="1"/>
  <c r="E558" i="3" a="1"/>
  <c r="D558" i="3" a="1"/>
  <c r="C558" i="3" a="1"/>
  <c r="J559" i="3" a="1"/>
  <c r="I559" i="3" a="1"/>
  <c r="H559" i="3" a="1"/>
  <c r="G559" i="3" a="1"/>
  <c r="F559" i="3" a="1"/>
  <c r="E559" i="3" a="1"/>
  <c r="D559" i="3" a="1"/>
  <c r="C559" i="3" a="1"/>
  <c r="J560" i="3" a="1"/>
  <c r="I560" i="3" a="1"/>
  <c r="H560" i="3" a="1"/>
  <c r="G560" i="3" a="1"/>
  <c r="F560" i="3" a="1"/>
  <c r="E560" i="3" a="1"/>
  <c r="D560" i="3" a="1"/>
  <c r="C560" i="3" a="1"/>
  <c r="J561" i="3" a="1"/>
  <c r="I561" i="3" a="1"/>
  <c r="H561" i="3" a="1"/>
  <c r="G561" i="3" a="1"/>
  <c r="F561" i="3" a="1"/>
  <c r="E561" i="3" a="1"/>
  <c r="D561" i="3" a="1"/>
  <c r="C561" i="3" a="1"/>
  <c r="J562" i="3" a="1"/>
  <c r="I562" i="3" a="1"/>
  <c r="H562" i="3" a="1"/>
  <c r="G562" i="3" a="1"/>
  <c r="F562" i="3" a="1"/>
  <c r="E562" i="3" a="1"/>
  <c r="D562" i="3" a="1"/>
  <c r="C562" i="3" a="1"/>
  <c r="J563" i="3" a="1"/>
  <c r="I563" i="3" a="1"/>
  <c r="H563" i="3" a="1"/>
  <c r="G563" i="3" a="1"/>
  <c r="F563" i="3" a="1"/>
  <c r="E563" i="3" a="1"/>
  <c r="D563" i="3" a="1"/>
  <c r="C563" i="3" a="1"/>
  <c r="J564" i="3" a="1"/>
  <c r="I564" i="3" a="1"/>
  <c r="H564" i="3" a="1"/>
  <c r="G564" i="3" a="1"/>
  <c r="F564" i="3" a="1"/>
  <c r="E564" i="3" a="1"/>
  <c r="D564" i="3" a="1"/>
  <c r="C564" i="3" a="1"/>
  <c r="J565" i="3" a="1"/>
  <c r="I565" i="3" a="1"/>
  <c r="H565" i="3" a="1"/>
  <c r="G565" i="3" a="1"/>
  <c r="F565" i="3" a="1"/>
  <c r="E565" i="3" a="1"/>
  <c r="D565" i="3" a="1"/>
  <c r="C565" i="3" a="1"/>
  <c r="J566" i="3" a="1"/>
  <c r="I566" i="3" a="1"/>
  <c r="H566" i="3" a="1"/>
  <c r="G566" i="3" a="1"/>
  <c r="F566" i="3" a="1"/>
  <c r="E566" i="3" a="1"/>
  <c r="D566" i="3" a="1"/>
  <c r="C566" i="3" a="1"/>
  <c r="J567" i="3" a="1"/>
  <c r="I567" i="3" a="1"/>
  <c r="H567" i="3" a="1"/>
  <c r="G567" i="3" a="1"/>
  <c r="F567" i="3" a="1"/>
  <c r="E567" i="3" a="1"/>
  <c r="D567" i="3" a="1"/>
  <c r="C567" i="3" a="1"/>
  <c r="J568" i="3" a="1"/>
  <c r="I568" i="3" a="1"/>
  <c r="H568" i="3" a="1"/>
  <c r="G568" i="3" a="1"/>
  <c r="F568" i="3" a="1"/>
  <c r="E568" i="3" a="1"/>
  <c r="D568" i="3" a="1"/>
  <c r="C568" i="3" a="1"/>
  <c r="J569" i="3" a="1"/>
  <c r="I569" i="3" a="1"/>
  <c r="H569" i="3" a="1"/>
  <c r="G569" i="3" a="1"/>
  <c r="F569" i="3" a="1"/>
  <c r="E569" i="3" a="1"/>
  <c r="D569" i="3" a="1"/>
  <c r="C569" i="3" a="1"/>
  <c r="J570" i="3" a="1"/>
  <c r="I570" i="3" a="1"/>
  <c r="H570" i="3" a="1"/>
  <c r="G570" i="3" a="1"/>
  <c r="F570" i="3" a="1"/>
  <c r="E570" i="3" a="1"/>
  <c r="D570" i="3" a="1"/>
  <c r="C570" i="3" a="1"/>
  <c r="J571" i="3" a="1"/>
  <c r="I571" i="3" a="1"/>
  <c r="H571" i="3" a="1"/>
  <c r="G571" i="3" a="1"/>
  <c r="F571" i="3" a="1"/>
  <c r="E571" i="3" a="1"/>
  <c r="D571" i="3" a="1"/>
  <c r="C571" i="3" a="1"/>
  <c r="J572" i="3" a="1"/>
  <c r="I572" i="3" a="1"/>
  <c r="H572" i="3" a="1"/>
  <c r="G572" i="3" a="1"/>
  <c r="F572" i="3" a="1"/>
  <c r="E572" i="3" a="1"/>
  <c r="D572" i="3" a="1"/>
  <c r="C572" i="3" a="1"/>
  <c r="J573" i="3" a="1"/>
  <c r="I573" i="3" a="1"/>
  <c r="H573" i="3" a="1"/>
  <c r="G573" i="3" a="1"/>
  <c r="F573" i="3" a="1"/>
  <c r="E573" i="3" a="1"/>
  <c r="D573" i="3" a="1"/>
  <c r="C573" i="3" a="1"/>
  <c r="J574" i="3" a="1"/>
  <c r="I574" i="3" a="1"/>
  <c r="H574" i="3" a="1"/>
  <c r="G574" i="3" a="1"/>
  <c r="F574" i="3" a="1"/>
  <c r="E574" i="3" a="1"/>
  <c r="D574" i="3" a="1"/>
  <c r="C574" i="3" a="1"/>
  <c r="J575" i="3" a="1"/>
  <c r="I575" i="3" a="1"/>
  <c r="H575" i="3" a="1"/>
  <c r="G575" i="3" a="1"/>
  <c r="F575" i="3" a="1"/>
  <c r="E575" i="3" a="1"/>
  <c r="D575" i="3" a="1"/>
  <c r="C575" i="3" a="1"/>
  <c r="J576" i="3" a="1"/>
  <c r="I576" i="3" a="1"/>
  <c r="H576" i="3" a="1"/>
  <c r="G576" i="3" a="1"/>
  <c r="F576" i="3" a="1"/>
  <c r="E576" i="3" a="1"/>
  <c r="D576" i="3" a="1"/>
  <c r="C576" i="3" a="1"/>
  <c r="J577" i="3" a="1"/>
  <c r="I577" i="3" a="1"/>
  <c r="H577" i="3" a="1"/>
  <c r="G577" i="3" a="1"/>
  <c r="F577" i="3" a="1"/>
  <c r="E577" i="3" a="1"/>
  <c r="D577" i="3" a="1"/>
  <c r="C577" i="3" a="1"/>
  <c r="J578" i="3" a="1"/>
  <c r="I578" i="3" a="1"/>
  <c r="H578" i="3" a="1"/>
  <c r="G578" i="3" a="1"/>
  <c r="F578" i="3" a="1"/>
  <c r="E578" i="3" a="1"/>
  <c r="D578" i="3" a="1"/>
  <c r="C578" i="3" a="1"/>
  <c r="J579" i="3" a="1"/>
  <c r="I579" i="3" a="1"/>
  <c r="H579" i="3" a="1"/>
  <c r="G579" i="3" a="1"/>
  <c r="F579" i="3" a="1"/>
  <c r="E579" i="3" a="1"/>
  <c r="D579" i="3" a="1"/>
  <c r="C579" i="3" a="1"/>
  <c r="J580" i="3" a="1"/>
  <c r="I580" i="3" a="1"/>
  <c r="H580" i="3" a="1"/>
  <c r="G580" i="3" a="1"/>
  <c r="F580" i="3" a="1"/>
  <c r="E580" i="3" a="1"/>
  <c r="D580" i="3" a="1"/>
  <c r="C580" i="3" a="1"/>
  <c r="J581" i="3" a="1"/>
  <c r="I581" i="3" a="1"/>
  <c r="H581" i="3" a="1"/>
  <c r="G581" i="3" a="1"/>
  <c r="F581" i="3" a="1"/>
  <c r="E581" i="3" a="1"/>
  <c r="D581" i="3" a="1"/>
  <c r="C581" i="3" a="1"/>
  <c r="J582" i="3" a="1"/>
  <c r="I582" i="3" a="1"/>
  <c r="H582" i="3" a="1"/>
  <c r="G582" i="3" a="1"/>
  <c r="F582" i="3" a="1"/>
  <c r="E582" i="3" a="1"/>
  <c r="D582" i="3" a="1"/>
  <c r="C582" i="3" a="1"/>
  <c r="J583" i="3" a="1"/>
  <c r="I583" i="3" a="1"/>
  <c r="H583" i="3" a="1"/>
  <c r="G583" i="3" a="1"/>
  <c r="F583" i="3" a="1"/>
  <c r="E583" i="3" a="1"/>
  <c r="D583" i="3" a="1"/>
  <c r="C583" i="3" a="1"/>
  <c r="J584" i="3" a="1"/>
  <c r="I584" i="3" a="1"/>
  <c r="H584" i="3" a="1"/>
  <c r="G584" i="3" a="1"/>
  <c r="F584" i="3" a="1"/>
  <c r="E584" i="3" a="1"/>
  <c r="D584" i="3" a="1"/>
  <c r="C584" i="3" a="1"/>
  <c r="J585" i="3" a="1"/>
  <c r="I585" i="3" a="1"/>
  <c r="H585" i="3" a="1"/>
  <c r="G585" i="3" a="1"/>
  <c r="F585" i="3" a="1"/>
  <c r="E585" i="3" a="1"/>
  <c r="D585" i="3" a="1"/>
  <c r="C585" i="3" a="1"/>
  <c r="J586" i="3" a="1"/>
  <c r="I586" i="3" a="1"/>
  <c r="H586" i="3" a="1"/>
  <c r="G586" i="3" a="1"/>
  <c r="F586" i="3" a="1"/>
  <c r="E586" i="3" a="1"/>
  <c r="D586" i="3" a="1"/>
  <c r="C586" i="3" a="1"/>
  <c r="J587" i="3" a="1"/>
  <c r="I587" i="3" a="1"/>
  <c r="H587" i="3" a="1"/>
  <c r="G587" i="3" a="1"/>
  <c r="F587" i="3" a="1"/>
  <c r="E587" i="3" a="1"/>
  <c r="D587" i="3" a="1"/>
  <c r="C587" i="3" a="1"/>
  <c r="J588" i="3" a="1"/>
  <c r="I588" i="3" a="1"/>
  <c r="H588" i="3" a="1"/>
  <c r="G588" i="3" a="1"/>
  <c r="F588" i="3" a="1"/>
  <c r="E588" i="3" a="1"/>
  <c r="D588" i="3" a="1"/>
  <c r="C588" i="3" a="1"/>
  <c r="J589" i="3" a="1"/>
  <c r="I589" i="3" a="1"/>
  <c r="H589" i="3" a="1"/>
  <c r="G589" i="3" a="1"/>
  <c r="F589" i="3" a="1"/>
  <c r="E589" i="3" a="1"/>
  <c r="D589" i="3" a="1"/>
  <c r="C589" i="3" a="1"/>
  <c r="J590" i="3" a="1"/>
  <c r="I590" i="3" a="1"/>
  <c r="H590" i="3" a="1"/>
  <c r="G590" i="3" a="1"/>
  <c r="F590" i="3" a="1"/>
  <c r="E590" i="3" a="1"/>
  <c r="D590" i="3" a="1"/>
  <c r="C590" i="3" a="1"/>
  <c r="J591" i="3" a="1"/>
  <c r="I591" i="3" a="1"/>
  <c r="H591" i="3" a="1"/>
  <c r="G591" i="3" a="1"/>
  <c r="F591" i="3" a="1"/>
  <c r="E591" i="3" a="1"/>
  <c r="D591" i="3" a="1"/>
  <c r="C591" i="3" a="1"/>
  <c r="J592" i="3" a="1"/>
  <c r="I592" i="3" a="1"/>
  <c r="H592" i="3" a="1"/>
  <c r="G592" i="3" a="1"/>
  <c r="F592" i="3" a="1"/>
  <c r="E592" i="3" a="1"/>
  <c r="D592" i="3" a="1"/>
  <c r="C592" i="3" a="1"/>
  <c r="J594" i="3" a="1"/>
  <c r="I594" i="3" a="1"/>
  <c r="H594" i="3" a="1"/>
  <c r="G594" i="3" a="1"/>
  <c r="F594" i="3" a="1"/>
  <c r="E594" i="3" a="1"/>
  <c r="D594" i="3" a="1"/>
  <c r="C594" i="3" a="1"/>
  <c r="J601" i="3" a="1"/>
  <c r="I601" i="3" a="1"/>
  <c r="H601" i="3" a="1"/>
  <c r="G601" i="3" a="1"/>
  <c r="F601" i="3" a="1"/>
  <c r="E601" i="3" a="1"/>
  <c r="D601" i="3" a="1"/>
  <c r="C601" i="3" a="1"/>
  <c r="C48" i="3" a="1"/>
  <c r="L96" i="3" a="1"/>
  <c r="K96" i="3" a="1"/>
  <c r="L203" i="3" a="1"/>
  <c r="K203" i="3" a="1"/>
  <c r="D197" i="3" a="1"/>
  <c r="G197" i="3" a="1"/>
  <c r="H197" i="3" a="1"/>
  <c r="F200" i="3" a="1"/>
  <c r="H200" i="3" a="1"/>
  <c r="E197" i="3" a="1"/>
  <c r="J197" i="3" a="1"/>
  <c r="E200" i="3" a="1"/>
  <c r="I197" i="3" a="1"/>
  <c r="D200" i="3" a="1"/>
  <c r="G200" i="3" a="1"/>
  <c r="J200" i="3" a="1"/>
  <c r="F197" i="3" a="1"/>
  <c r="I200" i="3" a="1"/>
  <c r="C2" i="3" a="1"/>
  <c r="A17" i="2"/>
  <c r="A11" i="2"/>
  <c r="A3" i="2"/>
  <c r="A9" i="2"/>
  <c r="A14" i="2"/>
  <c r="A7" i="2"/>
  <c r="A8" i="2"/>
  <c r="A13" i="2"/>
  <c r="A16" i="2"/>
  <c r="A20" i="2"/>
  <c r="A21" i="2"/>
  <c r="A19" i="2"/>
  <c r="A10" i="2"/>
  <c r="A4" i="2"/>
  <c r="A6" i="2"/>
  <c r="A12" i="2"/>
  <c r="A5" i="2"/>
  <c r="A18" i="2"/>
  <c r="A15" i="2"/>
  <c r="A2" i="2"/>
  <c r="X2" i="1" l="1" a="1"/>
  <c r="Y2" i="1" a="1"/>
  <c r="Z2" i="1" a="1"/>
  <c r="AA2" i="1" a="1"/>
  <c r="D16" i="1" s="1"/>
  <c r="AB2" i="1" a="1"/>
  <c r="AC2" i="1" a="1"/>
  <c r="AD2" i="1" a="1"/>
  <c r="B11" i="1" s="1"/>
  <c r="AE2" i="1" a="1"/>
  <c r="R2" i="1"/>
  <c r="U2" i="1" s="1" a="1"/>
  <c r="S2" i="1"/>
  <c r="T2" i="1"/>
  <c r="K103" i="3" a="1"/>
  <c r="L103" i="3" a="1"/>
  <c r="H9" i="1"/>
  <c r="L99" i="3" a="1"/>
  <c r="K99" i="3" a="1"/>
  <c r="L101" i="3" a="1"/>
  <c r="K101" i="3" a="1"/>
  <c r="L141" i="3" a="1"/>
  <c r="K141" i="3" a="1"/>
  <c r="L53" i="3" a="1"/>
  <c r="K53" i="3" a="1"/>
  <c r="G11" i="1"/>
  <c r="G17" i="1"/>
  <c r="B8" i="1"/>
  <c r="G16" i="1"/>
  <c r="L252" i="3" a="1"/>
  <c r="K252" i="3" a="1"/>
  <c r="L204" i="3" a="1"/>
  <c r="K204" i="3" a="1"/>
  <c r="L144" i="3" a="1"/>
  <c r="K144" i="3" a="1"/>
  <c r="E49" i="3" a="1"/>
  <c r="G164" i="3" a="1"/>
  <c r="G140" i="3" a="1"/>
  <c r="H140" i="3" a="1"/>
  <c r="I140" i="3" a="1"/>
  <c r="J140" i="3" a="1"/>
  <c r="J75" i="3" a="1"/>
  <c r="F15" i="3" a="1"/>
  <c r="L403" i="3" a="1"/>
  <c r="K403" i="3" a="1"/>
  <c r="D32" i="3" a="1"/>
  <c r="E38" i="3" a="1"/>
  <c r="L202" i="3" a="1"/>
  <c r="K202" i="3" a="1"/>
  <c r="F140" i="3" a="1"/>
  <c r="E140" i="3" a="1"/>
  <c r="D140" i="3" a="1"/>
  <c r="J148" i="3" a="1"/>
  <c r="I148" i="3" a="1"/>
  <c r="H148" i="3" a="1"/>
  <c r="G148" i="3" a="1"/>
  <c r="F148" i="3" a="1"/>
  <c r="E148" i="3" a="1"/>
  <c r="D148" i="3" a="1"/>
  <c r="F22" i="3" a="1"/>
  <c r="D46" i="3" a="1"/>
  <c r="H67" i="3" a="1"/>
  <c r="E46" i="3" a="1"/>
  <c r="E129" i="3" a="1"/>
  <c r="E134" i="3" a="1"/>
  <c r="F65" i="3" a="1"/>
  <c r="I129" i="3" a="1"/>
  <c r="G160" i="3" a="1"/>
  <c r="H163" i="3" a="1"/>
  <c r="E33" i="3" a="1"/>
  <c r="G154" i="3" a="1"/>
  <c r="L146" i="3" a="1"/>
  <c r="K146" i="3" a="1"/>
  <c r="F30" i="3" a="1"/>
  <c r="F131" i="3" a="1"/>
  <c r="F198" i="3" a="1"/>
  <c r="H198" i="3" a="1"/>
  <c r="E151" i="3" a="1"/>
  <c r="H151" i="3" a="1"/>
  <c r="H145" i="3" a="1"/>
  <c r="G44" i="3" a="1"/>
  <c r="J65" i="3" a="1"/>
  <c r="I162" i="3" a="1"/>
  <c r="D198" i="3" a="1"/>
  <c r="J198" i="3" a="1"/>
  <c r="F151" i="3" a="1"/>
  <c r="I151" i="3" a="1"/>
  <c r="D145" i="3" a="1"/>
  <c r="J145" i="3" a="1"/>
  <c r="E21" i="3" a="1"/>
  <c r="E138" i="3" a="1"/>
  <c r="E168" i="3" a="1"/>
  <c r="L97" i="3" a="1"/>
  <c r="K97" i="3" a="1"/>
  <c r="L153" i="3" a="1"/>
  <c r="K153" i="3" a="1"/>
  <c r="E198" i="3" a="1"/>
  <c r="G198" i="3" a="1"/>
  <c r="D151" i="3" a="1"/>
  <c r="J158" i="3" a="1"/>
  <c r="I198" i="3" a="1"/>
  <c r="G151" i="3" a="1"/>
  <c r="J151" i="3" a="1"/>
  <c r="F145" i="3" a="1"/>
  <c r="E43" i="3" a="1"/>
  <c r="F159" i="3" a="1"/>
  <c r="L248" i="3" a="1"/>
  <c r="K248" i="3" a="1"/>
  <c r="L249" i="3" a="1"/>
  <c r="K249" i="3" a="1"/>
  <c r="L250" i="3" a="1"/>
  <c r="K250" i="3" a="1"/>
  <c r="L251" i="3" a="1"/>
  <c r="K251" i="3" a="1"/>
  <c r="L301" i="3" a="1"/>
  <c r="K301" i="3" a="1"/>
  <c r="L302" i="3" a="1"/>
  <c r="K302" i="3" a="1"/>
  <c r="L303" i="3" a="1"/>
  <c r="K303" i="3" a="1"/>
  <c r="L402" i="3" a="1"/>
  <c r="K402" i="3" a="1"/>
  <c r="L404" i="3" a="1"/>
  <c r="K404" i="3" a="1"/>
  <c r="I196" i="3" a="1"/>
  <c r="F196" i="3" a="1"/>
  <c r="G196" i="3" a="1"/>
  <c r="E196" i="3" a="1"/>
  <c r="D196" i="3" a="1"/>
  <c r="J196" i="3" a="1"/>
  <c r="H196" i="3" a="1"/>
  <c r="J194" i="3" a="1"/>
  <c r="I194" i="3" a="1"/>
  <c r="H194" i="3" a="1"/>
  <c r="G194" i="3" a="1"/>
  <c r="F194" i="3" a="1"/>
  <c r="E194" i="3" a="1"/>
  <c r="D194" i="3" a="1"/>
  <c r="I10" i="3" a="1"/>
  <c r="J19" i="3" a="1"/>
  <c r="H23" i="3" a="1"/>
  <c r="F26" i="3" a="1"/>
  <c r="G32" i="3" a="1"/>
  <c r="F134" i="3" a="1"/>
  <c r="J155" i="3" a="1"/>
  <c r="E158" i="3" a="1"/>
  <c r="E75" i="3" a="1"/>
  <c r="D76" i="3" a="1"/>
  <c r="G77" i="3" a="1"/>
  <c r="I81" i="3" a="1"/>
  <c r="F81" i="3" a="1"/>
  <c r="E81" i="3" a="1"/>
  <c r="G82" i="3" a="1"/>
  <c r="E83" i="3" a="1"/>
  <c r="I86" i="3" a="1"/>
  <c r="I87" i="3" a="1"/>
  <c r="H87" i="3" a="1"/>
  <c r="F87" i="3" a="1"/>
  <c r="I88" i="3" a="1"/>
  <c r="G88" i="3" a="1"/>
  <c r="H89" i="3" a="1"/>
  <c r="F89" i="3" a="1"/>
  <c r="D89" i="3" a="1"/>
  <c r="H90" i="3" a="1"/>
  <c r="G90" i="3" a="1"/>
  <c r="E90" i="3" a="1"/>
  <c r="D90" i="3" a="1"/>
  <c r="J104" i="3" a="1"/>
  <c r="I104" i="3" a="1"/>
  <c r="E105" i="3" a="1"/>
  <c r="D105" i="3" a="1"/>
  <c r="I106" i="3" a="1"/>
  <c r="D106" i="3" a="1"/>
  <c r="I107" i="3" a="1"/>
  <c r="H107" i="3" a="1"/>
  <c r="G107" i="3" a="1"/>
  <c r="J108" i="3" a="1"/>
  <c r="G108" i="3" a="1"/>
  <c r="D108" i="3" a="1"/>
  <c r="D109" i="3" a="1"/>
  <c r="J110" i="3" a="1"/>
  <c r="I110" i="3" a="1"/>
  <c r="H110" i="3" a="1"/>
  <c r="G110" i="3" a="1"/>
  <c r="D128" i="3" a="1"/>
  <c r="J133" i="3" a="1"/>
  <c r="D135" i="3" a="1"/>
  <c r="F18" i="3" a="1"/>
  <c r="D20" i="3" a="1"/>
  <c r="F25" i="3" a="1"/>
  <c r="D30" i="3" a="1"/>
  <c r="F32" i="3" a="1"/>
  <c r="F34" i="3" a="1"/>
  <c r="D68" i="3" a="1"/>
  <c r="I73" i="3" a="1"/>
  <c r="G129" i="3" a="1"/>
  <c r="D138" i="3" a="1"/>
  <c r="H161" i="3" a="1"/>
  <c r="E163" i="3" a="1"/>
  <c r="L304" i="3" a="1"/>
  <c r="K304" i="3" a="1"/>
  <c r="F27" i="3" a="1"/>
  <c r="H30" i="3" a="1"/>
  <c r="D31" i="3" a="1"/>
  <c r="D33" i="3" a="1"/>
  <c r="J36" i="3" a="1"/>
  <c r="G43" i="3" a="1"/>
  <c r="J45" i="3" a="1"/>
  <c r="D67" i="3" a="1"/>
  <c r="G70" i="3" a="1"/>
  <c r="I130" i="3" a="1"/>
  <c r="G155" i="3" a="1"/>
  <c r="D161" i="3" a="1"/>
  <c r="G166" i="3" a="1"/>
  <c r="H170" i="3" a="1"/>
  <c r="G20" i="3" a="1"/>
  <c r="D131" i="3" a="1"/>
  <c r="L149" i="3" a="1"/>
  <c r="K149" i="3" a="1"/>
  <c r="L201" i="3" a="1"/>
  <c r="K201" i="3" a="1"/>
  <c r="E133" i="3" a="1"/>
  <c r="F11" i="3" a="1"/>
  <c r="F31" i="3" a="1"/>
  <c r="D37" i="3" a="1"/>
  <c r="D41" i="3" a="1"/>
  <c r="E128" i="3" a="1"/>
  <c r="G130" i="3" a="1"/>
  <c r="F135" i="3" a="1"/>
  <c r="J154" i="3" a="1"/>
  <c r="D163" i="3" a="1"/>
  <c r="D165" i="3" a="1"/>
  <c r="G26" i="3" a="1"/>
  <c r="E28" i="3" a="1"/>
  <c r="I31" i="3" a="1"/>
  <c r="E41" i="3" a="1"/>
  <c r="F129" i="3" a="1"/>
  <c r="E131" i="3" a="1"/>
  <c r="H165" i="3" a="1"/>
  <c r="H167" i="3" a="1"/>
  <c r="H15" i="3" a="1"/>
  <c r="J25" i="3" a="1"/>
  <c r="D27" i="3" a="1"/>
  <c r="E30" i="3" a="1"/>
  <c r="G34" i="3" a="1"/>
  <c r="G36" i="3" a="1"/>
  <c r="G132" i="3" a="1"/>
  <c r="I135" i="3" a="1"/>
  <c r="E159" i="3" a="1"/>
  <c r="F164" i="3" a="1"/>
  <c r="F166" i="3" a="1"/>
  <c r="L98" i="3" a="1"/>
  <c r="K98" i="3" a="1"/>
  <c r="L100" i="3" a="1"/>
  <c r="K100" i="3" a="1"/>
  <c r="L102" i="3" a="1"/>
  <c r="K102" i="3" a="1"/>
  <c r="L142" i="3" a="1"/>
  <c r="K142" i="3" a="1"/>
  <c r="L150" i="3" a="1"/>
  <c r="K150" i="3" a="1"/>
  <c r="E13" i="3" a="1"/>
  <c r="D16" i="3" a="1"/>
  <c r="I28" i="3" a="1"/>
  <c r="D43" i="3" a="1"/>
  <c r="J54" i="3" a="1"/>
  <c r="D64" i="3" a="1"/>
  <c r="J68" i="3" a="1"/>
  <c r="D70" i="3" a="1"/>
  <c r="F154" i="3" a="1"/>
  <c r="I158" i="3" a="1"/>
  <c r="F163" i="3" a="1"/>
  <c r="D169" i="3" a="1"/>
  <c r="J171" i="3" a="1"/>
  <c r="E74" i="3" a="1"/>
  <c r="G138" i="3" a="1"/>
  <c r="G165" i="3" a="1"/>
  <c r="L25" i="3" a="1"/>
  <c r="K25" i="3" a="1"/>
  <c r="L205" i="3" a="1"/>
  <c r="K205" i="3" a="1"/>
  <c r="L206" i="3" a="1"/>
  <c r="K206" i="3" a="1"/>
  <c r="L207" i="3" a="1"/>
  <c r="K207" i="3" a="1"/>
  <c r="L208" i="3" a="1"/>
  <c r="K208" i="3" a="1"/>
  <c r="L209" i="3" a="1"/>
  <c r="K209" i="3" a="1"/>
  <c r="L210" i="3" a="1"/>
  <c r="K210" i="3" a="1"/>
  <c r="L211" i="3" a="1"/>
  <c r="K211" i="3" a="1"/>
  <c r="L212" i="3" a="1"/>
  <c r="K212" i="3" a="1"/>
  <c r="L213" i="3" a="1"/>
  <c r="K213" i="3" a="1"/>
  <c r="L214" i="3" a="1"/>
  <c r="K214" i="3" a="1"/>
  <c r="L215" i="3" a="1"/>
  <c r="K215" i="3" a="1"/>
  <c r="L216" i="3" a="1"/>
  <c r="K216" i="3" a="1"/>
  <c r="L217" i="3" a="1"/>
  <c r="K217" i="3" a="1"/>
  <c r="L218" i="3" a="1"/>
  <c r="K218" i="3" a="1"/>
  <c r="L219" i="3" a="1"/>
  <c r="K219" i="3" a="1"/>
  <c r="L220" i="3" a="1"/>
  <c r="K220" i="3" a="1"/>
  <c r="L221" i="3" a="1"/>
  <c r="K221" i="3" a="1"/>
  <c r="L222" i="3" a="1"/>
  <c r="K222" i="3" a="1"/>
  <c r="L223" i="3" a="1"/>
  <c r="K223" i="3" a="1"/>
  <c r="L224" i="3" a="1"/>
  <c r="K224" i="3" a="1"/>
  <c r="L225" i="3" a="1"/>
  <c r="K225" i="3" a="1"/>
  <c r="L226" i="3" a="1"/>
  <c r="K226" i="3" a="1"/>
  <c r="L227" i="3" a="1"/>
  <c r="K227" i="3" a="1"/>
  <c r="L228" i="3" a="1"/>
  <c r="K228" i="3" a="1"/>
  <c r="L229" i="3" a="1"/>
  <c r="K229" i="3" a="1"/>
  <c r="L230" i="3" a="1"/>
  <c r="K230" i="3" a="1"/>
  <c r="L231" i="3" a="1"/>
  <c r="K231" i="3" a="1"/>
  <c r="L232" i="3" a="1"/>
  <c r="K232" i="3" a="1"/>
  <c r="L233" i="3" a="1"/>
  <c r="K233" i="3" a="1"/>
  <c r="L234" i="3" a="1"/>
  <c r="K234" i="3" a="1"/>
  <c r="L235" i="3" a="1"/>
  <c r="K235" i="3" a="1"/>
  <c r="L236" i="3" a="1"/>
  <c r="K236" i="3" a="1"/>
  <c r="L237" i="3" a="1"/>
  <c r="K237" i="3" a="1"/>
  <c r="L238" i="3" a="1"/>
  <c r="K238" i="3" a="1"/>
  <c r="L239" i="3" a="1"/>
  <c r="K239" i="3" a="1"/>
  <c r="L240" i="3" a="1"/>
  <c r="K240" i="3" a="1"/>
  <c r="L241" i="3" a="1"/>
  <c r="K241" i="3" a="1"/>
  <c r="L242" i="3" a="1"/>
  <c r="K242" i="3" a="1"/>
  <c r="L243" i="3" a="1"/>
  <c r="K243" i="3" a="1"/>
  <c r="L244" i="3" a="1"/>
  <c r="K244" i="3" a="1"/>
  <c r="L245" i="3" a="1"/>
  <c r="K245" i="3" a="1"/>
  <c r="L246" i="3" a="1"/>
  <c r="K246" i="3" a="1"/>
  <c r="L247" i="3" a="1"/>
  <c r="K247" i="3" a="1"/>
  <c r="L255" i="3" a="1"/>
  <c r="K255" i="3" a="1"/>
  <c r="L256" i="3" a="1"/>
  <c r="K256" i="3" a="1"/>
  <c r="L257" i="3" a="1"/>
  <c r="K257" i="3" a="1"/>
  <c r="L258" i="3" a="1"/>
  <c r="K258" i="3" a="1"/>
  <c r="L259" i="3" a="1"/>
  <c r="K259" i="3" a="1"/>
  <c r="L260" i="3" a="1"/>
  <c r="K260" i="3" a="1"/>
  <c r="L261" i="3" a="1"/>
  <c r="K261" i="3" a="1"/>
  <c r="L262" i="3" a="1"/>
  <c r="K262" i="3" a="1"/>
  <c r="L263" i="3" a="1"/>
  <c r="K263" i="3" a="1"/>
  <c r="L264" i="3" a="1"/>
  <c r="K264" i="3" a="1"/>
  <c r="L265" i="3" a="1"/>
  <c r="K265" i="3" a="1"/>
  <c r="L266" i="3" a="1"/>
  <c r="K266" i="3" a="1"/>
  <c r="L267" i="3" a="1"/>
  <c r="K267" i="3" a="1"/>
  <c r="L268" i="3" a="1"/>
  <c r="K268" i="3" a="1"/>
  <c r="L269" i="3" a="1"/>
  <c r="K269" i="3" a="1"/>
  <c r="L270" i="3" a="1"/>
  <c r="K270" i="3" a="1"/>
  <c r="L271" i="3" a="1"/>
  <c r="K271" i="3" a="1"/>
  <c r="L272" i="3" a="1"/>
  <c r="K272" i="3" a="1"/>
  <c r="L273" i="3" a="1"/>
  <c r="K273" i="3" a="1"/>
  <c r="L274" i="3" a="1"/>
  <c r="K274" i="3" a="1"/>
  <c r="L275" i="3" a="1"/>
  <c r="K275" i="3" a="1"/>
  <c r="L276" i="3" a="1"/>
  <c r="K276" i="3" a="1"/>
  <c r="L277" i="3" a="1"/>
  <c r="K277" i="3" a="1"/>
  <c r="L278" i="3" a="1"/>
  <c r="K278" i="3" a="1"/>
  <c r="L279" i="3" a="1"/>
  <c r="K279" i="3" a="1"/>
  <c r="L280" i="3" a="1"/>
  <c r="K280" i="3" a="1"/>
  <c r="L281" i="3" a="1"/>
  <c r="K281" i="3" a="1"/>
  <c r="L282" i="3" a="1"/>
  <c r="K282" i="3" a="1"/>
  <c r="L283" i="3" a="1"/>
  <c r="K283" i="3" a="1"/>
  <c r="L284" i="3" a="1"/>
  <c r="K284" i="3" a="1"/>
  <c r="L285" i="3" a="1"/>
  <c r="K285" i="3" a="1"/>
  <c r="L286" i="3" a="1"/>
  <c r="K286" i="3" a="1"/>
  <c r="L287" i="3" a="1"/>
  <c r="K287" i="3" a="1"/>
  <c r="L288" i="3" a="1"/>
  <c r="K288" i="3" a="1"/>
  <c r="L289" i="3" a="1"/>
  <c r="K289" i="3" a="1"/>
  <c r="L290" i="3" a="1"/>
  <c r="K290" i="3" a="1"/>
  <c r="L291" i="3" a="1"/>
  <c r="K291" i="3" a="1"/>
  <c r="L292" i="3" a="1"/>
  <c r="K292" i="3" a="1"/>
  <c r="L293" i="3" a="1"/>
  <c r="K293" i="3" a="1"/>
  <c r="L294" i="3" a="1"/>
  <c r="K294" i="3" a="1"/>
  <c r="L295" i="3" a="1"/>
  <c r="K295" i="3" a="1"/>
  <c r="L296" i="3" a="1"/>
  <c r="K296" i="3" a="1"/>
  <c r="L297" i="3" a="1"/>
  <c r="K297" i="3" a="1"/>
  <c r="L298" i="3" a="1"/>
  <c r="K298" i="3" a="1"/>
  <c r="L299" i="3" a="1"/>
  <c r="K299" i="3" a="1"/>
  <c r="L300" i="3" a="1"/>
  <c r="K300" i="3" a="1"/>
  <c r="L305" i="3" a="1"/>
  <c r="K305" i="3" a="1"/>
  <c r="L306" i="3" a="1"/>
  <c r="K306" i="3" a="1"/>
  <c r="L307" i="3" a="1"/>
  <c r="K307" i="3" a="1"/>
  <c r="L308" i="3" a="1"/>
  <c r="K308" i="3" a="1"/>
  <c r="L309" i="3" a="1"/>
  <c r="K309" i="3" a="1"/>
  <c r="L310" i="3" a="1"/>
  <c r="K310" i="3" a="1"/>
  <c r="L311" i="3" a="1"/>
  <c r="K311" i="3" a="1"/>
  <c r="L312" i="3" a="1"/>
  <c r="K312" i="3" a="1"/>
  <c r="L313" i="3" a="1"/>
  <c r="K313" i="3" a="1"/>
  <c r="L314" i="3" a="1"/>
  <c r="K314" i="3" a="1"/>
  <c r="L315" i="3" a="1"/>
  <c r="K315" i="3" a="1"/>
  <c r="L316" i="3" a="1"/>
  <c r="K316" i="3" a="1"/>
  <c r="L317" i="3" a="1"/>
  <c r="K317" i="3" a="1"/>
  <c r="L318" i="3" a="1"/>
  <c r="K318" i="3" a="1"/>
  <c r="L319" i="3" a="1"/>
  <c r="K319" i="3" a="1"/>
  <c r="L320" i="3" a="1"/>
  <c r="K320" i="3" a="1"/>
  <c r="L321" i="3" a="1"/>
  <c r="K321" i="3" a="1"/>
  <c r="L322" i="3" a="1"/>
  <c r="K322" i="3" a="1"/>
  <c r="L323" i="3" a="1"/>
  <c r="K323" i="3" a="1"/>
  <c r="L324" i="3" a="1"/>
  <c r="K324" i="3" a="1"/>
  <c r="L325" i="3" a="1"/>
  <c r="K325" i="3" a="1"/>
  <c r="L326" i="3" a="1"/>
  <c r="K326" i="3" a="1"/>
  <c r="L327" i="3" a="1"/>
  <c r="K327" i="3" a="1"/>
  <c r="L328" i="3" a="1"/>
  <c r="K328" i="3" a="1"/>
  <c r="L329" i="3" a="1"/>
  <c r="K329" i="3" a="1"/>
  <c r="L330" i="3" a="1"/>
  <c r="K330" i="3" a="1"/>
  <c r="L331" i="3" a="1"/>
  <c r="K331" i="3" a="1"/>
  <c r="L332" i="3" a="1"/>
  <c r="K332" i="3" a="1"/>
  <c r="L333" i="3" a="1"/>
  <c r="K333" i="3" a="1"/>
  <c r="L334" i="3" a="1"/>
  <c r="K334" i="3" a="1"/>
  <c r="L335" i="3" a="1"/>
  <c r="K335" i="3" a="1"/>
  <c r="L336" i="3" a="1"/>
  <c r="K336" i="3" a="1"/>
  <c r="L337" i="3" a="1"/>
  <c r="K337" i="3" a="1"/>
  <c r="L338" i="3" a="1"/>
  <c r="K338" i="3" a="1"/>
  <c r="L339" i="3" a="1"/>
  <c r="K339" i="3" a="1"/>
  <c r="L340" i="3" a="1"/>
  <c r="K340" i="3" a="1"/>
  <c r="L341" i="3" a="1"/>
  <c r="K341" i="3" a="1"/>
  <c r="L342" i="3" a="1"/>
  <c r="K342" i="3" a="1"/>
  <c r="L343" i="3" a="1"/>
  <c r="K343" i="3" a="1"/>
  <c r="L344" i="3" a="1"/>
  <c r="K344" i="3" a="1"/>
  <c r="L345" i="3" a="1"/>
  <c r="K345" i="3" a="1"/>
  <c r="L346" i="3" a="1"/>
  <c r="K346" i="3" a="1"/>
  <c r="L347" i="3" a="1"/>
  <c r="K347" i="3" a="1"/>
  <c r="L348" i="3" a="1"/>
  <c r="K348" i="3" a="1"/>
  <c r="L349" i="3" a="1"/>
  <c r="K349" i="3" a="1"/>
  <c r="L350" i="3" a="1"/>
  <c r="K350" i="3" a="1"/>
  <c r="L351" i="3" a="1"/>
  <c r="K351" i="3" a="1"/>
  <c r="L352" i="3" a="1"/>
  <c r="K352" i="3" a="1"/>
  <c r="L353" i="3" a="1"/>
  <c r="K353" i="3" a="1"/>
  <c r="L354" i="3" a="1"/>
  <c r="K354" i="3" a="1"/>
  <c r="L387" i="3" a="1"/>
  <c r="K387" i="3" a="1"/>
  <c r="L388" i="3" a="1"/>
  <c r="K388" i="3" a="1"/>
  <c r="L389" i="3" a="1"/>
  <c r="K389" i="3" a="1"/>
  <c r="L391" i="3" a="1"/>
  <c r="K391" i="3" a="1"/>
  <c r="L393" i="3" a="1"/>
  <c r="K393" i="3" a="1"/>
  <c r="L394" i="3" a="1"/>
  <c r="K394" i="3" a="1"/>
  <c r="L395" i="3" a="1"/>
  <c r="K395" i="3" a="1"/>
  <c r="L396" i="3" a="1"/>
  <c r="K396" i="3" a="1"/>
  <c r="L398" i="3" a="1"/>
  <c r="K398" i="3" a="1"/>
  <c r="L399" i="3" a="1"/>
  <c r="K399" i="3" a="1"/>
  <c r="L400" i="3" a="1"/>
  <c r="K400" i="3" a="1"/>
  <c r="L401" i="3" a="1"/>
  <c r="K401" i="3" a="1"/>
  <c r="L355" i="3" a="1"/>
  <c r="K355" i="3" a="1"/>
  <c r="L356" i="3" a="1"/>
  <c r="K356" i="3" a="1"/>
  <c r="L357" i="3" a="1"/>
  <c r="K357" i="3" a="1"/>
  <c r="L358" i="3" a="1"/>
  <c r="K358" i="3" a="1"/>
  <c r="L359" i="3" a="1"/>
  <c r="K359" i="3" a="1"/>
  <c r="L360" i="3" a="1"/>
  <c r="K360" i="3" a="1"/>
  <c r="L361" i="3" a="1"/>
  <c r="K361" i="3" a="1"/>
  <c r="L362" i="3" a="1"/>
  <c r="K362" i="3" a="1"/>
  <c r="L363" i="3" a="1"/>
  <c r="K363" i="3" a="1"/>
  <c r="L364" i="3" a="1"/>
  <c r="K364" i="3" a="1"/>
  <c r="L365" i="3" a="1"/>
  <c r="K365" i="3" a="1"/>
  <c r="L366" i="3" a="1"/>
  <c r="K366" i="3" a="1"/>
  <c r="L367" i="3" a="1"/>
  <c r="K367" i="3" a="1"/>
  <c r="L368" i="3" a="1"/>
  <c r="K368" i="3" a="1"/>
  <c r="L369" i="3" a="1"/>
  <c r="K369" i="3" a="1"/>
  <c r="L370" i="3" a="1"/>
  <c r="K370" i="3" a="1"/>
  <c r="L371" i="3" a="1"/>
  <c r="K371" i="3" a="1"/>
  <c r="L372" i="3" a="1"/>
  <c r="K372" i="3" a="1"/>
  <c r="L373" i="3" a="1"/>
  <c r="K373" i="3" a="1"/>
  <c r="L374" i="3" a="1"/>
  <c r="K374" i="3" a="1"/>
  <c r="L375" i="3" a="1"/>
  <c r="K375" i="3" a="1"/>
  <c r="L376" i="3" a="1"/>
  <c r="K376" i="3" a="1"/>
  <c r="L377" i="3" a="1"/>
  <c r="K377" i="3" a="1"/>
  <c r="L378" i="3" a="1"/>
  <c r="K378" i="3" a="1"/>
  <c r="L379" i="3" a="1"/>
  <c r="K379" i="3" a="1"/>
  <c r="L380" i="3" a="1"/>
  <c r="K380" i="3" a="1"/>
  <c r="L381" i="3" a="1"/>
  <c r="K381" i="3" a="1"/>
  <c r="L382" i="3" a="1"/>
  <c r="K382" i="3" a="1"/>
  <c r="L383" i="3" a="1"/>
  <c r="K383" i="3" a="1"/>
  <c r="L384" i="3" a="1"/>
  <c r="K384" i="3" a="1"/>
  <c r="L385" i="3" a="1"/>
  <c r="K385" i="3" a="1"/>
  <c r="L386" i="3" a="1"/>
  <c r="K386" i="3" a="1"/>
  <c r="L390" i="3" a="1"/>
  <c r="K390" i="3" a="1"/>
  <c r="L392" i="3" a="1"/>
  <c r="K392" i="3" a="1"/>
  <c r="L397" i="3" a="1"/>
  <c r="K397" i="3" a="1"/>
  <c r="L406" i="3" a="1"/>
  <c r="K406" i="3" a="1"/>
  <c r="L407" i="3" a="1"/>
  <c r="K407" i="3" a="1"/>
  <c r="L408" i="3" a="1"/>
  <c r="K408" i="3" a="1"/>
  <c r="L409" i="3" a="1"/>
  <c r="K409" i="3" a="1"/>
  <c r="L410" i="3" a="1"/>
  <c r="K410" i="3" a="1"/>
  <c r="L411" i="3" a="1"/>
  <c r="K411" i="3" a="1"/>
  <c r="L412" i="3" a="1"/>
  <c r="K412" i="3" a="1"/>
  <c r="L413" i="3" a="1"/>
  <c r="K413" i="3" a="1"/>
  <c r="L414" i="3" a="1"/>
  <c r="K414" i="3" a="1"/>
  <c r="L415" i="3" a="1"/>
  <c r="K415" i="3" a="1"/>
  <c r="L416" i="3" a="1"/>
  <c r="K416" i="3" a="1"/>
  <c r="L417" i="3" a="1"/>
  <c r="K417" i="3" a="1"/>
  <c r="L418" i="3" a="1"/>
  <c r="K418" i="3" a="1"/>
  <c r="L419" i="3" a="1"/>
  <c r="K419" i="3" a="1"/>
  <c r="L420" i="3" a="1"/>
  <c r="K420" i="3" a="1"/>
  <c r="L421" i="3" a="1"/>
  <c r="K421" i="3" a="1"/>
  <c r="L422" i="3" a="1"/>
  <c r="K422" i="3" a="1"/>
  <c r="L423" i="3" a="1"/>
  <c r="K423" i="3" a="1"/>
  <c r="L424" i="3" a="1"/>
  <c r="K424" i="3" a="1"/>
  <c r="L425" i="3" a="1"/>
  <c r="K425" i="3" a="1"/>
  <c r="L426" i="3" a="1"/>
  <c r="K426" i="3" a="1"/>
  <c r="L427" i="3" a="1"/>
  <c r="K427" i="3" a="1"/>
  <c r="L428" i="3" a="1"/>
  <c r="K428" i="3" a="1"/>
  <c r="L429" i="3" a="1"/>
  <c r="K429" i="3" a="1"/>
  <c r="L430" i="3" a="1"/>
  <c r="K430" i="3" a="1"/>
  <c r="L431" i="3" a="1"/>
  <c r="K431" i="3" a="1"/>
  <c r="L432" i="3" a="1"/>
  <c r="K432" i="3" a="1"/>
  <c r="L433" i="3" a="1"/>
  <c r="K433" i="3" a="1"/>
  <c r="L434" i="3" a="1"/>
  <c r="K434" i="3" a="1"/>
  <c r="L435" i="3" a="1"/>
  <c r="K435" i="3" a="1"/>
  <c r="L436" i="3" a="1"/>
  <c r="K436" i="3" a="1"/>
  <c r="L437" i="3" a="1"/>
  <c r="K437" i="3" a="1"/>
  <c r="L438" i="3" a="1"/>
  <c r="K438" i="3" a="1"/>
  <c r="L439" i="3" a="1"/>
  <c r="K439" i="3" a="1"/>
  <c r="L440" i="3" a="1"/>
  <c r="K440" i="3" a="1"/>
  <c r="L441" i="3" a="1"/>
  <c r="K441" i="3" a="1"/>
  <c r="L442" i="3" a="1"/>
  <c r="K442" i="3" a="1"/>
  <c r="L443" i="3" a="1"/>
  <c r="K443" i="3" a="1"/>
  <c r="L444" i="3" a="1"/>
  <c r="K444" i="3" a="1"/>
  <c r="L445" i="3" a="1"/>
  <c r="K445" i="3" a="1"/>
  <c r="L446" i="3" a="1"/>
  <c r="K446" i="3" a="1"/>
  <c r="L447" i="3" a="1"/>
  <c r="K447" i="3" a="1"/>
  <c r="L448" i="3" a="1"/>
  <c r="K448" i="3" a="1"/>
  <c r="L449" i="3" a="1"/>
  <c r="K449" i="3" a="1"/>
  <c r="L450" i="3" a="1"/>
  <c r="K450" i="3" a="1"/>
  <c r="L451" i="3" a="1"/>
  <c r="K451" i="3" a="1"/>
  <c r="L452" i="3" a="1"/>
  <c r="K452" i="3" a="1"/>
  <c r="L453" i="3" a="1"/>
  <c r="K453" i="3" a="1"/>
  <c r="L454" i="3" a="1"/>
  <c r="K454" i="3" a="1"/>
  <c r="L455" i="3" a="1"/>
  <c r="K455" i="3" a="1"/>
  <c r="L505" i="3" a="1"/>
  <c r="K505" i="3" a="1"/>
  <c r="L595" i="3" a="1"/>
  <c r="K595" i="3" a="1"/>
  <c r="L599" i="3" a="1"/>
  <c r="K599" i="3" a="1"/>
  <c r="L456" i="3" a="1"/>
  <c r="K456" i="3" a="1"/>
  <c r="L457" i="3" a="1"/>
  <c r="K457" i="3" a="1"/>
  <c r="L458" i="3" a="1"/>
  <c r="K458" i="3" a="1"/>
  <c r="L459" i="3" a="1"/>
  <c r="K459" i="3" a="1"/>
  <c r="L460" i="3" a="1"/>
  <c r="K460" i="3" a="1"/>
  <c r="L461" i="3" a="1"/>
  <c r="K461" i="3" a="1"/>
  <c r="L462" i="3" a="1"/>
  <c r="K462" i="3" a="1"/>
  <c r="L463" i="3" a="1"/>
  <c r="K463" i="3" a="1"/>
  <c r="L464" i="3" a="1"/>
  <c r="K464" i="3" a="1"/>
  <c r="L465" i="3" a="1"/>
  <c r="K465" i="3" a="1"/>
  <c r="L466" i="3" a="1"/>
  <c r="K466" i="3" a="1"/>
  <c r="L467" i="3" a="1"/>
  <c r="K467" i="3" a="1"/>
  <c r="L468" i="3" a="1"/>
  <c r="K468" i="3" a="1"/>
  <c r="L469" i="3" a="1"/>
  <c r="K469" i="3" a="1"/>
  <c r="L470" i="3" a="1"/>
  <c r="K470" i="3" a="1"/>
  <c r="L471" i="3" a="1"/>
  <c r="K471" i="3" a="1"/>
  <c r="L472" i="3" a="1"/>
  <c r="K472" i="3" a="1"/>
  <c r="L473" i="3" a="1"/>
  <c r="K473" i="3" a="1"/>
  <c r="L474" i="3" a="1"/>
  <c r="K474" i="3" a="1"/>
  <c r="L475" i="3" a="1"/>
  <c r="K475" i="3" a="1"/>
  <c r="L476" i="3" a="1"/>
  <c r="K476" i="3" a="1"/>
  <c r="L477" i="3" a="1"/>
  <c r="K477" i="3" a="1"/>
  <c r="L478" i="3" a="1"/>
  <c r="K478" i="3" a="1"/>
  <c r="L479" i="3" a="1"/>
  <c r="K479" i="3" a="1"/>
  <c r="L480" i="3" a="1"/>
  <c r="K480" i="3" a="1"/>
  <c r="L481" i="3" a="1"/>
  <c r="K481" i="3" a="1"/>
  <c r="L482" i="3" a="1"/>
  <c r="K482" i="3" a="1"/>
  <c r="L483" i="3" a="1"/>
  <c r="K483" i="3" a="1"/>
  <c r="L484" i="3" a="1"/>
  <c r="K484" i="3" a="1"/>
  <c r="L485" i="3" a="1"/>
  <c r="K485" i="3" a="1"/>
  <c r="L486" i="3" a="1"/>
  <c r="K486" i="3" a="1"/>
  <c r="L487" i="3" a="1"/>
  <c r="K487" i="3" a="1"/>
  <c r="L488" i="3" a="1"/>
  <c r="K488" i="3" a="1"/>
  <c r="L489" i="3" a="1"/>
  <c r="K489" i="3" a="1"/>
  <c r="L490" i="3" a="1"/>
  <c r="K490" i="3" a="1"/>
  <c r="L491" i="3" a="1"/>
  <c r="K491" i="3" a="1"/>
  <c r="L492" i="3" a="1"/>
  <c r="K492" i="3" a="1"/>
  <c r="L493" i="3" a="1"/>
  <c r="K493" i="3" a="1"/>
  <c r="L494" i="3" a="1"/>
  <c r="K494" i="3" a="1"/>
  <c r="L495" i="3" a="1"/>
  <c r="K495" i="3" a="1"/>
  <c r="L496" i="3" a="1"/>
  <c r="K496" i="3" a="1"/>
  <c r="L497" i="3" a="1"/>
  <c r="K497" i="3" a="1"/>
  <c r="L498" i="3" a="1"/>
  <c r="K498" i="3" a="1"/>
  <c r="L499" i="3" a="1"/>
  <c r="K499" i="3" a="1"/>
  <c r="L500" i="3" a="1"/>
  <c r="K500" i="3" a="1"/>
  <c r="L501" i="3" a="1"/>
  <c r="K501" i="3" a="1"/>
  <c r="L502" i="3" a="1"/>
  <c r="K502" i="3" a="1"/>
  <c r="L503" i="3" a="1"/>
  <c r="K503" i="3" a="1"/>
  <c r="L504" i="3" a="1"/>
  <c r="K504" i="3" a="1"/>
  <c r="L555" i="3" a="1"/>
  <c r="K555" i="3" a="1"/>
  <c r="L596" i="3" a="1"/>
  <c r="K596" i="3" a="1"/>
  <c r="L598" i="3" a="1"/>
  <c r="K598" i="3" a="1"/>
  <c r="L506" i="3" a="1"/>
  <c r="K506" i="3" a="1"/>
  <c r="L507" i="3" a="1"/>
  <c r="K507" i="3" a="1"/>
  <c r="L508" i="3" a="1"/>
  <c r="K508" i="3" a="1"/>
  <c r="L509" i="3" a="1"/>
  <c r="K509" i="3" a="1"/>
  <c r="L510" i="3" a="1"/>
  <c r="K510" i="3" a="1"/>
  <c r="L511" i="3" a="1"/>
  <c r="K511" i="3" a="1"/>
  <c r="L512" i="3" a="1"/>
  <c r="K512" i="3" a="1"/>
  <c r="L513" i="3" a="1"/>
  <c r="K513" i="3" a="1"/>
  <c r="L514" i="3" a="1"/>
  <c r="K514" i="3" a="1"/>
  <c r="L515" i="3" a="1"/>
  <c r="K515" i="3" a="1"/>
  <c r="L516" i="3" a="1"/>
  <c r="K516" i="3" a="1"/>
  <c r="L517" i="3" a="1"/>
  <c r="K517" i="3" a="1"/>
  <c r="L518" i="3" a="1"/>
  <c r="K518" i="3" a="1"/>
  <c r="L519" i="3" a="1"/>
  <c r="K519" i="3" a="1"/>
  <c r="L520" i="3" a="1"/>
  <c r="K520" i="3" a="1"/>
  <c r="L521" i="3" a="1"/>
  <c r="K521" i="3" a="1"/>
  <c r="L522" i="3" a="1"/>
  <c r="K522" i="3" a="1"/>
  <c r="L523" i="3" a="1"/>
  <c r="K523" i="3" a="1"/>
  <c r="L524" i="3" a="1"/>
  <c r="K524" i="3" a="1"/>
  <c r="L525" i="3" a="1"/>
  <c r="K525" i="3" a="1"/>
  <c r="L526" i="3" a="1"/>
  <c r="K526" i="3" a="1"/>
  <c r="L527" i="3" a="1"/>
  <c r="K527" i="3" a="1"/>
  <c r="L528" i="3" a="1"/>
  <c r="K528" i="3" a="1"/>
  <c r="L529" i="3" a="1"/>
  <c r="K529" i="3" a="1"/>
  <c r="L530" i="3" a="1"/>
  <c r="K530" i="3" a="1"/>
  <c r="L531" i="3" a="1"/>
  <c r="K531" i="3" a="1"/>
  <c r="L532" i="3" a="1"/>
  <c r="K532" i="3" a="1"/>
  <c r="L533" i="3" a="1"/>
  <c r="K533" i="3" a="1"/>
  <c r="L534" i="3" a="1"/>
  <c r="K534" i="3" a="1"/>
  <c r="L535" i="3" a="1"/>
  <c r="K535" i="3" a="1"/>
  <c r="L536" i="3" a="1"/>
  <c r="K536" i="3" a="1"/>
  <c r="L537" i="3" a="1"/>
  <c r="K537" i="3" a="1"/>
  <c r="L538" i="3" a="1"/>
  <c r="K538" i="3" a="1"/>
  <c r="L539" i="3" a="1"/>
  <c r="K539" i="3" a="1"/>
  <c r="L540" i="3" a="1"/>
  <c r="K540" i="3" a="1"/>
  <c r="L541" i="3" a="1"/>
  <c r="K541" i="3" a="1"/>
  <c r="L542" i="3" a="1"/>
  <c r="K542" i="3" a="1"/>
  <c r="L543" i="3" a="1"/>
  <c r="K543" i="3" a="1"/>
  <c r="L544" i="3" a="1"/>
  <c r="K544" i="3" a="1"/>
  <c r="L545" i="3" a="1"/>
  <c r="K545" i="3" a="1"/>
  <c r="L546" i="3" a="1"/>
  <c r="K546" i="3" a="1"/>
  <c r="L547" i="3" a="1"/>
  <c r="K547" i="3" a="1"/>
  <c r="L548" i="3" a="1"/>
  <c r="K548" i="3" a="1"/>
  <c r="L549" i="3" a="1"/>
  <c r="K549" i="3" a="1"/>
  <c r="L550" i="3" a="1"/>
  <c r="K550" i="3" a="1"/>
  <c r="L551" i="3" a="1"/>
  <c r="K551" i="3" a="1"/>
  <c r="L552" i="3" a="1"/>
  <c r="K552" i="3" a="1"/>
  <c r="L553" i="3" a="1"/>
  <c r="K553" i="3" a="1"/>
  <c r="L554" i="3" a="1"/>
  <c r="K554" i="3" a="1"/>
  <c r="L556" i="3" a="1"/>
  <c r="K556" i="3" a="1"/>
  <c r="L593" i="3" a="1"/>
  <c r="K593" i="3" a="1"/>
  <c r="L597" i="3" a="1"/>
  <c r="K597" i="3" a="1"/>
  <c r="L600" i="3" a="1"/>
  <c r="K600" i="3" a="1"/>
  <c r="L557" i="3" a="1"/>
  <c r="K557" i="3" a="1"/>
  <c r="L558" i="3" a="1"/>
  <c r="K558" i="3" a="1"/>
  <c r="L559" i="3" a="1"/>
  <c r="K559" i="3" a="1"/>
  <c r="L560" i="3" a="1"/>
  <c r="K560" i="3" a="1"/>
  <c r="L561" i="3" a="1"/>
  <c r="K561" i="3" a="1"/>
  <c r="L562" i="3" a="1"/>
  <c r="K562" i="3" a="1"/>
  <c r="L563" i="3" a="1"/>
  <c r="K563" i="3" a="1"/>
  <c r="L564" i="3" a="1"/>
  <c r="K564" i="3" a="1"/>
  <c r="L565" i="3" a="1"/>
  <c r="K565" i="3" a="1"/>
  <c r="L566" i="3" a="1"/>
  <c r="K566" i="3" a="1"/>
  <c r="L567" i="3" a="1"/>
  <c r="K567" i="3" a="1"/>
  <c r="L568" i="3" a="1"/>
  <c r="K568" i="3" a="1"/>
  <c r="L569" i="3" a="1"/>
  <c r="K569" i="3" a="1"/>
  <c r="L570" i="3" a="1"/>
  <c r="K570" i="3" a="1"/>
  <c r="L571" i="3" a="1"/>
  <c r="K571" i="3" a="1"/>
  <c r="L572" i="3" a="1"/>
  <c r="K572" i="3" a="1"/>
  <c r="L573" i="3" a="1"/>
  <c r="K573" i="3" a="1"/>
  <c r="L574" i="3" a="1"/>
  <c r="K574" i="3" a="1"/>
  <c r="L575" i="3" a="1"/>
  <c r="K575" i="3" a="1"/>
  <c r="L576" i="3" a="1"/>
  <c r="K576" i="3" a="1"/>
  <c r="L577" i="3" a="1"/>
  <c r="K577" i="3" a="1"/>
  <c r="L578" i="3" a="1"/>
  <c r="K578" i="3" a="1"/>
  <c r="L579" i="3" a="1"/>
  <c r="K579" i="3" a="1"/>
  <c r="L580" i="3" a="1"/>
  <c r="K580" i="3" a="1"/>
  <c r="L581" i="3" a="1"/>
  <c r="K581" i="3" a="1"/>
  <c r="L582" i="3" a="1"/>
  <c r="K582" i="3" a="1"/>
  <c r="L583" i="3" a="1"/>
  <c r="K583" i="3" a="1"/>
  <c r="L584" i="3" a="1"/>
  <c r="K584" i="3" a="1"/>
  <c r="L585" i="3" a="1"/>
  <c r="K585" i="3" a="1"/>
  <c r="L586" i="3" a="1"/>
  <c r="K586" i="3" a="1"/>
  <c r="L587" i="3" a="1"/>
  <c r="K587" i="3" a="1"/>
  <c r="L588" i="3" a="1"/>
  <c r="K588" i="3" a="1"/>
  <c r="L589" i="3" a="1"/>
  <c r="K589" i="3" a="1"/>
  <c r="L590" i="3" a="1"/>
  <c r="K590" i="3" a="1"/>
  <c r="L591" i="3" a="1"/>
  <c r="K591" i="3" a="1"/>
  <c r="L592" i="3" a="1"/>
  <c r="K592" i="3" a="1"/>
  <c r="L594" i="3" a="1"/>
  <c r="K594" i="3" a="1"/>
  <c r="L601" i="3" a="1"/>
  <c r="K601" i="3" a="1"/>
  <c r="K197" i="3" a="1"/>
  <c r="L197" i="3" a="1"/>
  <c r="K200" i="3" a="1"/>
  <c r="L200" i="3" a="1"/>
  <c r="J3" i="3" a="1"/>
  <c r="I3" i="3" a="1"/>
  <c r="H3" i="3" a="1"/>
  <c r="G3" i="3" a="1"/>
  <c r="F3" i="3" a="1"/>
  <c r="E3" i="3" a="1"/>
  <c r="D3" i="3" a="1"/>
  <c r="J4" i="3" a="1"/>
  <c r="I4" i="3" a="1"/>
  <c r="H4" i="3" a="1"/>
  <c r="G4" i="3" a="1"/>
  <c r="F4" i="3" a="1"/>
  <c r="E4" i="3" a="1"/>
  <c r="D4" i="3" a="1"/>
  <c r="J5" i="3" a="1"/>
  <c r="I5" i="3" a="1"/>
  <c r="H5" i="3" a="1"/>
  <c r="G5" i="3" a="1"/>
  <c r="F5" i="3" a="1"/>
  <c r="E5" i="3" a="1"/>
  <c r="D5" i="3" a="1"/>
  <c r="J6" i="3" a="1"/>
  <c r="I6" i="3" a="1"/>
  <c r="H6" i="3" a="1"/>
  <c r="G6" i="3" a="1"/>
  <c r="F6" i="3" a="1"/>
  <c r="E6" i="3" a="1"/>
  <c r="D6" i="3" a="1"/>
  <c r="J7" i="3" a="1"/>
  <c r="I7" i="3" a="1"/>
  <c r="H7" i="3" a="1"/>
  <c r="G7" i="3" a="1"/>
  <c r="F7" i="3" a="1"/>
  <c r="E7" i="3" a="1"/>
  <c r="D7" i="3" a="1"/>
  <c r="J8" i="3" a="1"/>
  <c r="I8" i="3" a="1"/>
  <c r="H8" i="3" a="1"/>
  <c r="G8" i="3" a="1"/>
  <c r="F8" i="3" a="1"/>
  <c r="E8" i="3" a="1"/>
  <c r="D8" i="3" a="1"/>
  <c r="J9" i="3" a="1"/>
  <c r="I9" i="3" a="1"/>
  <c r="H9" i="3" a="1"/>
  <c r="E9" i="3" a="1"/>
  <c r="J15" i="3" a="1"/>
  <c r="E15" i="3" a="1"/>
  <c r="F16" i="3" a="1"/>
  <c r="H18" i="3" a="1"/>
  <c r="G22" i="3" a="1"/>
  <c r="I29" i="3" a="1"/>
  <c r="E29" i="3" a="1"/>
  <c r="J33" i="3" a="1"/>
  <c r="E35" i="3" a="1"/>
  <c r="D38" i="3" a="1"/>
  <c r="F39" i="3" a="1"/>
  <c r="F41" i="3" a="1"/>
  <c r="G42" i="3" a="1"/>
  <c r="H43" i="3" a="1"/>
  <c r="I44" i="3" a="1"/>
  <c r="E45" i="3" a="1"/>
  <c r="F46" i="3" a="1"/>
  <c r="G47" i="3" a="1"/>
  <c r="G49" i="3" a="1"/>
  <c r="G65" i="3" a="1"/>
  <c r="G66" i="3" a="1"/>
  <c r="J67" i="3" a="1"/>
  <c r="E68" i="3" a="1"/>
  <c r="G69" i="3" a="1"/>
  <c r="J70" i="3" a="1"/>
  <c r="G71" i="3" a="1"/>
  <c r="J72" i="3" a="1"/>
  <c r="D72" i="3" a="1"/>
  <c r="F73" i="3" a="1"/>
  <c r="G74" i="3" a="1"/>
  <c r="F75" i="3" a="1"/>
  <c r="I76" i="3" a="1"/>
  <c r="J77" i="3" a="1"/>
  <c r="D77" i="3" a="1"/>
  <c r="G78" i="3" a="1"/>
  <c r="I80" i="3" a="1"/>
  <c r="D80" i="3" a="1"/>
  <c r="F83" i="3" a="1"/>
  <c r="J86" i="3" a="1"/>
  <c r="E86" i="3" a="1"/>
  <c r="J91" i="3" a="1"/>
  <c r="G91" i="3" a="1"/>
  <c r="H93" i="3" a="1"/>
  <c r="F108" i="3" a="1"/>
  <c r="J109" i="3" a="1"/>
  <c r="F109" i="3" a="1"/>
  <c r="F137" i="3" a="1"/>
  <c r="I138" i="3" a="1"/>
  <c r="F139" i="3" a="1"/>
  <c r="H154" i="3" a="1"/>
  <c r="D154" i="3" a="1"/>
  <c r="I155" i="3" a="1"/>
  <c r="G156" i="3" a="1"/>
  <c r="G157" i="3" a="1"/>
  <c r="F158" i="3" a="1"/>
  <c r="I159" i="3" a="1"/>
  <c r="I160" i="3" a="1"/>
  <c r="E161" i="3" a="1"/>
  <c r="G162" i="3" a="1"/>
  <c r="I163" i="3" a="1"/>
  <c r="H164" i="3" a="1"/>
  <c r="D164" i="3" a="1"/>
  <c r="I167" i="3" a="1"/>
  <c r="J169" i="3" a="1"/>
  <c r="I54" i="3" a="1"/>
  <c r="H54" i="3" a="1"/>
  <c r="G54" i="3" a="1"/>
  <c r="F54" i="3" a="1"/>
  <c r="E54" i="3" a="1"/>
  <c r="D54" i="3" a="1"/>
  <c r="J55" i="3" a="1"/>
  <c r="I55" i="3" a="1"/>
  <c r="H55" i="3" a="1"/>
  <c r="G55" i="3" a="1"/>
  <c r="F55" i="3" a="1"/>
  <c r="E55" i="3" a="1"/>
  <c r="D55" i="3" a="1"/>
  <c r="J56" i="3" a="1"/>
  <c r="I56" i="3" a="1"/>
  <c r="H56" i="3" a="1"/>
  <c r="G56" i="3" a="1"/>
  <c r="F56" i="3" a="1"/>
  <c r="E56" i="3" a="1"/>
  <c r="D56" i="3" a="1"/>
  <c r="J57" i="3" a="1"/>
  <c r="I57" i="3" a="1"/>
  <c r="H57" i="3" a="1"/>
  <c r="G57" i="3" a="1"/>
  <c r="F57" i="3" a="1"/>
  <c r="E57" i="3" a="1"/>
  <c r="D57" i="3" a="1"/>
  <c r="J58" i="3" a="1"/>
  <c r="I58" i="3" a="1"/>
  <c r="H58" i="3" a="1"/>
  <c r="G58" i="3" a="1"/>
  <c r="F58" i="3" a="1"/>
  <c r="E58" i="3" a="1"/>
  <c r="D58" i="3" a="1"/>
  <c r="J59" i="3" a="1"/>
  <c r="I59" i="3" a="1"/>
  <c r="H59" i="3" a="1"/>
  <c r="G59" i="3" a="1"/>
  <c r="F59" i="3" a="1"/>
  <c r="E59" i="3" a="1"/>
  <c r="D59" i="3" a="1"/>
  <c r="J60" i="3" a="1"/>
  <c r="I60" i="3" a="1"/>
  <c r="H60" i="3" a="1"/>
  <c r="G60" i="3" a="1"/>
  <c r="F60" i="3" a="1"/>
  <c r="E60" i="3" a="1"/>
  <c r="D60" i="3" a="1"/>
  <c r="J61" i="3" a="1"/>
  <c r="I61" i="3" a="1"/>
  <c r="H61" i="3" a="1"/>
  <c r="G61" i="3" a="1"/>
  <c r="F61" i="3" a="1"/>
  <c r="E61" i="3" a="1"/>
  <c r="D61" i="3" a="1"/>
  <c r="J62" i="3" a="1"/>
  <c r="I62" i="3" a="1"/>
  <c r="H62" i="3" a="1"/>
  <c r="G62" i="3" a="1"/>
  <c r="F62" i="3" a="1"/>
  <c r="E62" i="3" a="1"/>
  <c r="D62" i="3" a="1"/>
  <c r="J63" i="3" a="1"/>
  <c r="I63" i="3" a="1"/>
  <c r="H63" i="3" a="1"/>
  <c r="G63" i="3" a="1"/>
  <c r="F63" i="3" a="1"/>
  <c r="E63" i="3" a="1"/>
  <c r="D63" i="3" a="1"/>
  <c r="J64" i="3" a="1"/>
  <c r="I64" i="3" a="1"/>
  <c r="H64" i="3" a="1"/>
  <c r="G64" i="3" a="1"/>
  <c r="F64" i="3" a="1"/>
  <c r="H65" i="3" a="1"/>
  <c r="I66" i="3" a="1"/>
  <c r="D66" i="3" a="1"/>
  <c r="E67" i="3" a="1"/>
  <c r="E69" i="3" a="1"/>
  <c r="F70" i="3" a="1"/>
  <c r="H71" i="3" a="1"/>
  <c r="G72" i="3" a="1"/>
  <c r="H73" i="3" a="1"/>
  <c r="I74" i="3" a="1"/>
  <c r="H75" i="3" a="1"/>
  <c r="H76" i="3" a="1"/>
  <c r="F80" i="3" a="1"/>
  <c r="G83" i="3" a="1"/>
  <c r="J84" i="3" a="1"/>
  <c r="F88" i="3" a="1"/>
  <c r="I89" i="3" a="1"/>
  <c r="I91" i="3" a="1"/>
  <c r="I92" i="3" a="1"/>
  <c r="F92" i="3" a="1"/>
  <c r="F106" i="3" a="1"/>
  <c r="H109" i="3" a="1"/>
  <c r="F136" i="3" a="1"/>
  <c r="I137" i="3" a="1"/>
  <c r="G139" i="3" a="1"/>
  <c r="F155" i="3" a="1"/>
  <c r="I156" i="3" a="1"/>
  <c r="J157" i="3" a="1"/>
  <c r="H160" i="3" a="1"/>
  <c r="I161" i="3" a="1"/>
  <c r="E162" i="3" a="1"/>
  <c r="G168" i="3" a="1"/>
  <c r="H169" i="3" a="1"/>
  <c r="D170" i="3" a="1"/>
  <c r="F110" i="3" a="1"/>
  <c r="E110" i="3" a="1"/>
  <c r="D110" i="3" a="1"/>
  <c r="J111" i="3" a="1"/>
  <c r="I111" i="3" a="1"/>
  <c r="H111" i="3" a="1"/>
  <c r="G111" i="3" a="1"/>
  <c r="F111" i="3" a="1"/>
  <c r="E111" i="3" a="1"/>
  <c r="D111" i="3" a="1"/>
  <c r="J112" i="3" a="1"/>
  <c r="I112" i="3" a="1"/>
  <c r="H112" i="3" a="1"/>
  <c r="G112" i="3" a="1"/>
  <c r="F112" i="3" a="1"/>
  <c r="E112" i="3" a="1"/>
  <c r="D112" i="3" a="1"/>
  <c r="J113" i="3" a="1"/>
  <c r="I113" i="3" a="1"/>
  <c r="H113" i="3" a="1"/>
  <c r="G113" i="3" a="1"/>
  <c r="F113" i="3" a="1"/>
  <c r="E113" i="3" a="1"/>
  <c r="D113" i="3" a="1"/>
  <c r="J114" i="3" a="1"/>
  <c r="I114" i="3" a="1"/>
  <c r="H114" i="3" a="1"/>
  <c r="G114" i="3" a="1"/>
  <c r="F114" i="3" a="1"/>
  <c r="E114" i="3" a="1"/>
  <c r="D114" i="3" a="1"/>
  <c r="J115" i="3" a="1"/>
  <c r="I115" i="3" a="1"/>
  <c r="H115" i="3" a="1"/>
  <c r="G115" i="3" a="1"/>
  <c r="F115" i="3" a="1"/>
  <c r="E115" i="3" a="1"/>
  <c r="D115" i="3" a="1"/>
  <c r="J116" i="3" a="1"/>
  <c r="I116" i="3" a="1"/>
  <c r="H116" i="3" a="1"/>
  <c r="G116" i="3" a="1"/>
  <c r="F116" i="3" a="1"/>
  <c r="E116" i="3" a="1"/>
  <c r="D116" i="3" a="1"/>
  <c r="J117" i="3" a="1"/>
  <c r="I117" i="3" a="1"/>
  <c r="H117" i="3" a="1"/>
  <c r="G117" i="3" a="1"/>
  <c r="F117" i="3" a="1"/>
  <c r="E117" i="3" a="1"/>
  <c r="D117" i="3" a="1"/>
  <c r="J118" i="3" a="1"/>
  <c r="I118" i="3" a="1"/>
  <c r="H118" i="3" a="1"/>
  <c r="G118" i="3" a="1"/>
  <c r="F118" i="3" a="1"/>
  <c r="E118" i="3" a="1"/>
  <c r="D118" i="3" a="1"/>
  <c r="J119" i="3" a="1"/>
  <c r="I119" i="3" a="1"/>
  <c r="H119" i="3" a="1"/>
  <c r="G119" i="3" a="1"/>
  <c r="F119" i="3" a="1"/>
  <c r="E119" i="3" a="1"/>
  <c r="D119" i="3" a="1"/>
  <c r="J120" i="3" a="1"/>
  <c r="I120" i="3" a="1"/>
  <c r="H120" i="3" a="1"/>
  <c r="G120" i="3" a="1"/>
  <c r="F120" i="3" a="1"/>
  <c r="E120" i="3" a="1"/>
  <c r="D120" i="3" a="1"/>
  <c r="J121" i="3" a="1"/>
  <c r="I121" i="3" a="1"/>
  <c r="H121" i="3" a="1"/>
  <c r="G121" i="3" a="1"/>
  <c r="F121" i="3" a="1"/>
  <c r="E121" i="3" a="1"/>
  <c r="D121" i="3" a="1"/>
  <c r="J122" i="3" a="1"/>
  <c r="I122" i="3" a="1"/>
  <c r="H122" i="3" a="1"/>
  <c r="G122" i="3" a="1"/>
  <c r="F122" i="3" a="1"/>
  <c r="E122" i="3" a="1"/>
  <c r="D122" i="3" a="1"/>
  <c r="J123" i="3" a="1"/>
  <c r="I123" i="3" a="1"/>
  <c r="H123" i="3" a="1"/>
  <c r="G123" i="3" a="1"/>
  <c r="F123" i="3" a="1"/>
  <c r="E123" i="3" a="1"/>
  <c r="D123" i="3" a="1"/>
  <c r="J124" i="3" a="1"/>
  <c r="I124" i="3" a="1"/>
  <c r="H124" i="3" a="1"/>
  <c r="G124" i="3" a="1"/>
  <c r="F124" i="3" a="1"/>
  <c r="E124" i="3" a="1"/>
  <c r="D124" i="3" a="1"/>
  <c r="J125" i="3" a="1"/>
  <c r="I125" i="3" a="1"/>
  <c r="H125" i="3" a="1"/>
  <c r="G125" i="3" a="1"/>
  <c r="F125" i="3" a="1"/>
  <c r="E125" i="3" a="1"/>
  <c r="D125" i="3" a="1"/>
  <c r="J126" i="3" a="1"/>
  <c r="I126" i="3" a="1"/>
  <c r="H126" i="3" a="1"/>
  <c r="G126" i="3" a="1"/>
  <c r="F126" i="3" a="1"/>
  <c r="E126" i="3" a="1"/>
  <c r="D126" i="3" a="1"/>
  <c r="J127" i="3" a="1"/>
  <c r="I127" i="3" a="1"/>
  <c r="H127" i="3" a="1"/>
  <c r="G127" i="3" a="1"/>
  <c r="F127" i="3" a="1"/>
  <c r="E127" i="3" a="1"/>
  <c r="D127" i="3" a="1"/>
  <c r="J128" i="3" a="1"/>
  <c r="I128" i="3" a="1"/>
  <c r="H128" i="3" a="1"/>
  <c r="G128" i="3" a="1"/>
  <c r="F128" i="3" a="1"/>
  <c r="J130" i="3" a="1"/>
  <c r="F130" i="3" a="1"/>
  <c r="H131" i="3" a="1"/>
  <c r="H132" i="3" a="1"/>
  <c r="F133" i="3" a="1"/>
  <c r="I134" i="3" a="1"/>
  <c r="D136" i="3" a="1"/>
  <c r="G137" i="3" a="1"/>
  <c r="H138" i="3" a="1"/>
  <c r="I139" i="3" a="1"/>
  <c r="E155" i="3" a="1"/>
  <c r="F156" i="3" a="1"/>
  <c r="F157" i="3" a="1"/>
  <c r="J159" i="3" a="1"/>
  <c r="F162" i="3" a="1"/>
  <c r="G163" i="3" a="1"/>
  <c r="I164" i="3" a="1"/>
  <c r="F165" i="3" a="1"/>
  <c r="D166" i="3" a="1"/>
  <c r="F167" i="3" a="1"/>
  <c r="I168" i="3" a="1"/>
  <c r="I170" i="3" a="1"/>
  <c r="I171" i="3" a="1"/>
  <c r="H171" i="3" a="1"/>
  <c r="G171" i="3" a="1"/>
  <c r="F171" i="3" a="1"/>
  <c r="E171" i="3" a="1"/>
  <c r="D171" i="3" a="1"/>
  <c r="J172" i="3" a="1"/>
  <c r="I172" i="3" a="1"/>
  <c r="H172" i="3" a="1"/>
  <c r="G172" i="3" a="1"/>
  <c r="F172" i="3" a="1"/>
  <c r="E172" i="3" a="1"/>
  <c r="D172" i="3" a="1"/>
  <c r="J173" i="3" a="1"/>
  <c r="I173" i="3" a="1"/>
  <c r="H173" i="3" a="1"/>
  <c r="G173" i="3" a="1"/>
  <c r="F173" i="3" a="1"/>
  <c r="E173" i="3" a="1"/>
  <c r="D173" i="3" a="1"/>
  <c r="J174" i="3" a="1"/>
  <c r="I174" i="3" a="1"/>
  <c r="H174" i="3" a="1"/>
  <c r="G174" i="3" a="1"/>
  <c r="F174" i="3" a="1"/>
  <c r="E174" i="3" a="1"/>
  <c r="D174" i="3" a="1"/>
  <c r="J175" i="3" a="1"/>
  <c r="I175" i="3" a="1"/>
  <c r="H175" i="3" a="1"/>
  <c r="G175" i="3" a="1"/>
  <c r="F175" i="3" a="1"/>
  <c r="E175" i="3" a="1"/>
  <c r="D175" i="3" a="1"/>
  <c r="J176" i="3" a="1"/>
  <c r="I176" i="3" a="1"/>
  <c r="H176" i="3" a="1"/>
  <c r="G176" i="3" a="1"/>
  <c r="F176" i="3" a="1"/>
  <c r="E176" i="3" a="1"/>
  <c r="D176" i="3" a="1"/>
  <c r="J177" i="3" a="1"/>
  <c r="I177" i="3" a="1"/>
  <c r="H177" i="3" a="1"/>
  <c r="G177" i="3" a="1"/>
  <c r="F177" i="3" a="1"/>
  <c r="E177" i="3" a="1"/>
  <c r="D177" i="3" a="1"/>
  <c r="J178" i="3" a="1"/>
  <c r="I178" i="3" a="1"/>
  <c r="H178" i="3" a="1"/>
  <c r="G178" i="3" a="1"/>
  <c r="F178" i="3" a="1"/>
  <c r="E178" i="3" a="1"/>
  <c r="D178" i="3" a="1"/>
  <c r="J179" i="3" a="1"/>
  <c r="I179" i="3" a="1"/>
  <c r="H179" i="3" a="1"/>
  <c r="G179" i="3" a="1"/>
  <c r="F179" i="3" a="1"/>
  <c r="E179" i="3" a="1"/>
  <c r="D179" i="3" a="1"/>
  <c r="J180" i="3" a="1"/>
  <c r="I180" i="3" a="1"/>
  <c r="H180" i="3" a="1"/>
  <c r="G180" i="3" a="1"/>
  <c r="F180" i="3" a="1"/>
  <c r="E180" i="3" a="1"/>
  <c r="D180" i="3" a="1"/>
  <c r="J181" i="3" a="1"/>
  <c r="I181" i="3" a="1"/>
  <c r="H181" i="3" a="1"/>
  <c r="G181" i="3" a="1"/>
  <c r="F181" i="3" a="1"/>
  <c r="E181" i="3" a="1"/>
  <c r="D181" i="3" a="1"/>
  <c r="J182" i="3" a="1"/>
  <c r="I182" i="3" a="1"/>
  <c r="H182" i="3" a="1"/>
  <c r="G182" i="3" a="1"/>
  <c r="F182" i="3" a="1"/>
  <c r="E182" i="3" a="1"/>
  <c r="D182" i="3" a="1"/>
  <c r="J183" i="3" a="1"/>
  <c r="I183" i="3" a="1"/>
  <c r="H183" i="3" a="1"/>
  <c r="G183" i="3" a="1"/>
  <c r="F183" i="3" a="1"/>
  <c r="E183" i="3" a="1"/>
  <c r="D183" i="3" a="1"/>
  <c r="J184" i="3" a="1"/>
  <c r="I184" i="3" a="1"/>
  <c r="H184" i="3" a="1"/>
  <c r="G184" i="3" a="1"/>
  <c r="F184" i="3" a="1"/>
  <c r="E184" i="3" a="1"/>
  <c r="D184" i="3" a="1"/>
  <c r="J185" i="3" a="1"/>
  <c r="I185" i="3" a="1"/>
  <c r="H185" i="3" a="1"/>
  <c r="G185" i="3" a="1"/>
  <c r="F185" i="3" a="1"/>
  <c r="E185" i="3" a="1"/>
  <c r="D185" i="3" a="1"/>
  <c r="J186" i="3" a="1"/>
  <c r="I186" i="3" a="1"/>
  <c r="H186" i="3" a="1"/>
  <c r="G186" i="3" a="1"/>
  <c r="F186" i="3" a="1"/>
  <c r="E186" i="3" a="1"/>
  <c r="D186" i="3" a="1"/>
  <c r="J187" i="3" a="1"/>
  <c r="I187" i="3" a="1"/>
  <c r="H187" i="3" a="1"/>
  <c r="G187" i="3" a="1"/>
  <c r="F187" i="3" a="1"/>
  <c r="E187" i="3" a="1"/>
  <c r="D187" i="3" a="1"/>
  <c r="J188" i="3" a="1"/>
  <c r="I188" i="3" a="1"/>
  <c r="H188" i="3" a="1"/>
  <c r="G188" i="3" a="1"/>
  <c r="F188" i="3" a="1"/>
  <c r="E188" i="3" a="1"/>
  <c r="D188" i="3" a="1"/>
  <c r="J189" i="3" a="1"/>
  <c r="I189" i="3" a="1"/>
  <c r="H189" i="3" a="1"/>
  <c r="G189" i="3" a="1"/>
  <c r="F189" i="3" a="1"/>
  <c r="E189" i="3" a="1"/>
  <c r="D189" i="3" a="1"/>
  <c r="J190" i="3" a="1"/>
  <c r="I190" i="3" a="1"/>
  <c r="H190" i="3" a="1"/>
  <c r="G190" i="3" a="1"/>
  <c r="F190" i="3" a="1"/>
  <c r="E190" i="3" a="1"/>
  <c r="D190" i="3" a="1"/>
  <c r="J191" i="3" a="1"/>
  <c r="I191" i="3" a="1"/>
  <c r="H191" i="3" a="1"/>
  <c r="G191" i="3" a="1"/>
  <c r="F191" i="3" a="1"/>
  <c r="E191" i="3" a="1"/>
  <c r="D191" i="3" a="1"/>
  <c r="J192" i="3" a="1"/>
  <c r="I192" i="3" a="1"/>
  <c r="H192" i="3" a="1"/>
  <c r="G192" i="3" a="1"/>
  <c r="F192" i="3" a="1"/>
  <c r="E192" i="3" a="1"/>
  <c r="D192" i="3" a="1"/>
  <c r="J193" i="3" a="1"/>
  <c r="I193" i="3" a="1"/>
  <c r="H193" i="3" a="1"/>
  <c r="G193" i="3" a="1"/>
  <c r="F193" i="3" a="1"/>
  <c r="E193" i="3" a="1"/>
  <c r="D193" i="3" a="1"/>
  <c r="D9" i="3" a="1"/>
  <c r="F10" i="3" a="1"/>
  <c r="I11" i="3" a="1"/>
  <c r="H12" i="3" a="1"/>
  <c r="I13" i="3" a="1"/>
  <c r="I16" i="3" a="1"/>
  <c r="D18" i="3" a="1"/>
  <c r="E19" i="3" a="1"/>
  <c r="F20" i="3" a="1"/>
  <c r="F21" i="3" a="1"/>
  <c r="J22" i="3" a="1"/>
  <c r="I23" i="3" a="1"/>
  <c r="J24" i="3" a="1"/>
  <c r="D24" i="3" a="1"/>
  <c r="D25" i="3" a="1"/>
  <c r="I26" i="3" a="1"/>
  <c r="I27" i="3" a="1"/>
  <c r="D29" i="3" a="1"/>
  <c r="J32" i="3" a="1"/>
  <c r="E32" i="3" a="1"/>
  <c r="H33" i="3" a="1"/>
  <c r="E34" i="3" a="1"/>
  <c r="F35" i="3" a="1"/>
  <c r="I37" i="3" a="1"/>
  <c r="F42" i="3" a="1"/>
  <c r="D45" i="3" a="1"/>
  <c r="H46" i="3" a="1"/>
  <c r="J47" i="3" a="1"/>
  <c r="D49" i="3" a="1"/>
  <c r="H74" i="3" a="1"/>
  <c r="J79" i="3" a="1"/>
  <c r="D81" i="3" a="1"/>
  <c r="H82" i="3" a="1"/>
  <c r="D92" i="3" a="1"/>
  <c r="G93" i="3" a="1"/>
  <c r="G106" i="3" a="1"/>
  <c r="H136" i="3" a="1"/>
  <c r="E139" i="3" a="1"/>
  <c r="J161" i="3" a="1"/>
  <c r="E166" i="3" a="1"/>
  <c r="D10" i="3" a="1"/>
  <c r="I14" i="3" a="1"/>
  <c r="D15" i="3" a="1"/>
  <c r="E16" i="3" a="1"/>
  <c r="G17" i="3" a="1"/>
  <c r="D17" i="3" a="1"/>
  <c r="E18" i="3" a="1"/>
  <c r="D19" i="3" a="1"/>
  <c r="E20" i="3" a="1"/>
  <c r="G21" i="3" a="1"/>
  <c r="I22" i="3" a="1"/>
  <c r="J23" i="3" a="1"/>
  <c r="D23" i="3" a="1"/>
  <c r="F24" i="3" a="1"/>
  <c r="H25" i="3" a="1"/>
  <c r="E26" i="3" a="1"/>
  <c r="H27" i="3" a="1"/>
  <c r="G28" i="3" a="1"/>
  <c r="H29" i="3" a="1"/>
  <c r="H31" i="3" a="1"/>
  <c r="H32" i="3" a="1"/>
  <c r="F33" i="3" a="1"/>
  <c r="I34" i="3" a="1"/>
  <c r="F36" i="3" a="1"/>
  <c r="H37" i="3" a="1"/>
  <c r="G39" i="3" a="1"/>
  <c r="D40" i="3" a="1"/>
  <c r="E44" i="3" a="1"/>
  <c r="D65" i="3" a="1"/>
  <c r="E66" i="3" a="1"/>
  <c r="H72" i="3" a="1"/>
  <c r="D82" i="3" a="1"/>
  <c r="I83" i="3" a="1"/>
  <c r="F85" i="3" a="1"/>
  <c r="G86" i="3" a="1"/>
  <c r="D91" i="3" a="1"/>
  <c r="E104" i="3" a="1"/>
  <c r="I105" i="3" a="1"/>
  <c r="G135" i="3" a="1"/>
  <c r="I136" i="3" a="1"/>
  <c r="G136" i="3" a="1"/>
  <c r="J139" i="3" a="1"/>
  <c r="E157" i="3" a="1"/>
  <c r="G158" i="3" a="1"/>
  <c r="G170" i="3" a="1"/>
  <c r="G11" i="3" a="1"/>
  <c r="G12" i="3" a="1"/>
  <c r="D13" i="3" a="1"/>
  <c r="F14" i="3" a="1"/>
  <c r="H21" i="3" a="1"/>
  <c r="D21" i="3" a="1"/>
  <c r="G31" i="3" a="1"/>
  <c r="G33" i="3" a="1"/>
  <c r="J34" i="3" a="1"/>
  <c r="H36" i="3" a="1"/>
  <c r="J37" i="3" a="1"/>
  <c r="G38" i="3" a="1"/>
  <c r="I40" i="3" a="1"/>
  <c r="F40" i="3" a="1"/>
  <c r="I43" i="3" a="1"/>
  <c r="J44" i="3" a="1"/>
  <c r="H44" i="3" a="1"/>
  <c r="F45" i="3" a="1"/>
  <c r="D47" i="3" a="1"/>
  <c r="H49" i="3" a="1"/>
  <c r="H66" i="3" a="1"/>
  <c r="F67" i="3" a="1"/>
  <c r="F68" i="3" a="1"/>
  <c r="H69" i="3" a="1"/>
  <c r="D69" i="3" a="1"/>
  <c r="J74" i="3" a="1"/>
  <c r="D74" i="3" a="1"/>
  <c r="D75" i="3" a="1"/>
  <c r="F76" i="3" a="1"/>
  <c r="I77" i="3" a="1"/>
  <c r="J78" i="3" a="1"/>
  <c r="E78" i="3" a="1"/>
  <c r="H79" i="3" a="1"/>
  <c r="I85" i="3" a="1"/>
  <c r="H86" i="3" a="1"/>
  <c r="E88" i="3" a="1"/>
  <c r="J89" i="3" a="1"/>
  <c r="J90" i="3" a="1"/>
  <c r="F91" i="3" a="1"/>
  <c r="I93" i="3" a="1"/>
  <c r="D93" i="3" a="1"/>
  <c r="G104" i="3" a="1"/>
  <c r="F105" i="3" a="1"/>
  <c r="D132" i="3" a="1"/>
  <c r="I133" i="3" a="1"/>
  <c r="J138" i="3" a="1"/>
  <c r="D155" i="3" a="1"/>
  <c r="E156" i="3" a="1"/>
  <c r="D157" i="3" a="1"/>
  <c r="D159" i="3" a="1"/>
  <c r="F160" i="3" a="1"/>
  <c r="G161" i="3" a="1"/>
  <c r="J162" i="3" a="1"/>
  <c r="D162" i="3" a="1"/>
  <c r="E165" i="3" a="1"/>
  <c r="I166" i="3" a="1"/>
  <c r="G167" i="3" a="1"/>
  <c r="J170" i="3" a="1"/>
  <c r="E170" i="3" a="1"/>
  <c r="H11" i="3" a="1"/>
  <c r="I12" i="3" a="1"/>
  <c r="H13" i="3" a="1"/>
  <c r="J14" i="3" a="1"/>
  <c r="G19" i="3" a="1"/>
  <c r="E25" i="3" a="1"/>
  <c r="F29" i="3" a="1"/>
  <c r="I35" i="3" a="1"/>
  <c r="E37" i="3" a="1"/>
  <c r="H39" i="3" a="1"/>
  <c r="H40" i="3" a="1"/>
  <c r="J41" i="3" a="1"/>
  <c r="J42" i="3" a="1"/>
  <c r="D44" i="3" a="1"/>
  <c r="G45" i="3" a="1"/>
  <c r="G46" i="3" a="1"/>
  <c r="H47" i="3" a="1"/>
  <c r="E47" i="3" a="1"/>
  <c r="H68" i="3" a="1"/>
  <c r="I69" i="3" a="1"/>
  <c r="E70" i="3" a="1"/>
  <c r="I71" i="3" a="1"/>
  <c r="E71" i="3" a="1"/>
  <c r="J73" i="3" a="1"/>
  <c r="E73" i="3" a="1"/>
  <c r="F79" i="3" a="1"/>
  <c r="J80" i="3" a="1"/>
  <c r="E82" i="3" a="1"/>
  <c r="J83" i="3" a="1"/>
  <c r="D84" i="3" a="1"/>
  <c r="E85" i="3" a="1"/>
  <c r="G87" i="3" a="1"/>
  <c r="E108" i="3" a="1"/>
  <c r="I109" i="3" a="1"/>
  <c r="D129" i="3" a="1"/>
  <c r="E130" i="3" a="1"/>
  <c r="J131" i="3" a="1"/>
  <c r="G131" i="3" a="1"/>
  <c r="J137" i="3" a="1"/>
  <c r="D137" i="3" a="1"/>
  <c r="H155" i="3" a="1"/>
  <c r="H157" i="3" a="1"/>
  <c r="H158" i="3" a="1"/>
  <c r="G159" i="3" a="1"/>
  <c r="J160" i="3" a="1"/>
  <c r="D160" i="3" a="1"/>
  <c r="F161" i="3" a="1"/>
  <c r="H162" i="3" a="1"/>
  <c r="J164" i="3" a="1"/>
  <c r="E167" i="3" a="1"/>
  <c r="F169" i="3" a="1"/>
  <c r="J50" i="3" a="1"/>
  <c r="I50" i="3" a="1"/>
  <c r="H50" i="3" a="1"/>
  <c r="G50" i="3" a="1"/>
  <c r="F50" i="3" a="1"/>
  <c r="E50" i="3" a="1"/>
  <c r="D50" i="3" a="1"/>
  <c r="E10" i="3" a="1"/>
  <c r="E11" i="3" a="1"/>
  <c r="F12" i="3" a="1"/>
  <c r="F13" i="3" a="1"/>
  <c r="H14" i="3" a="1"/>
  <c r="G16" i="3" a="1"/>
  <c r="H17" i="3" a="1"/>
  <c r="J18" i="3" a="1"/>
  <c r="J21" i="3" a="1"/>
  <c r="H22" i="3" a="1"/>
  <c r="I24" i="3" a="1"/>
  <c r="E27" i="3" a="1"/>
  <c r="H28" i="3" a="1"/>
  <c r="J30" i="3" a="1"/>
  <c r="H34" i="3" a="1"/>
  <c r="J35" i="3" a="1"/>
  <c r="D35" i="3" a="1"/>
  <c r="J38" i="3" a="1"/>
  <c r="I39" i="3" a="1"/>
  <c r="J40" i="3" a="1"/>
  <c r="E42" i="3" a="1"/>
  <c r="F43" i="3" a="1"/>
  <c r="F44" i="3" a="1"/>
  <c r="I45" i="3" a="1"/>
  <c r="F47" i="3" a="1"/>
  <c r="J49" i="3" a="1"/>
  <c r="E65" i="3" a="1"/>
  <c r="F66" i="3" a="1"/>
  <c r="G67" i="3" a="1"/>
  <c r="G68" i="3" a="1"/>
  <c r="F69" i="3" a="1"/>
  <c r="H70" i="3" a="1"/>
  <c r="J71" i="3" a="1"/>
  <c r="F71" i="3" a="1"/>
  <c r="I72" i="3" a="1"/>
  <c r="E72" i="3" a="1"/>
  <c r="F74" i="3" a="1"/>
  <c r="I75" i="3" a="1"/>
  <c r="G76" i="3" a="1"/>
  <c r="E77" i="3" a="1"/>
  <c r="F78" i="3" a="1"/>
  <c r="G79" i="3" a="1"/>
  <c r="D79" i="3" a="1"/>
  <c r="E80" i="3" a="1"/>
  <c r="G81" i="3" a="1"/>
  <c r="I82" i="3" a="1"/>
  <c r="H84" i="3" a="1"/>
  <c r="E84" i="3" a="1"/>
  <c r="D85" i="3" a="1"/>
  <c r="D86" i="3" a="1"/>
  <c r="E87" i="3" a="1"/>
  <c r="H88" i="3" a="1"/>
  <c r="E89" i="3" a="1"/>
  <c r="E91" i="3" a="1"/>
  <c r="E92" i="3" a="1"/>
  <c r="F93" i="3" a="1"/>
  <c r="H104" i="3" a="1"/>
  <c r="D104" i="3" a="1"/>
  <c r="H105" i="3" a="1"/>
  <c r="H106" i="3" a="1"/>
  <c r="J107" i="3" a="1"/>
  <c r="E107" i="3" a="1"/>
  <c r="H108" i="3" a="1"/>
  <c r="G109" i="3" a="1"/>
  <c r="E109" i="3" a="1"/>
  <c r="D130" i="3" a="1"/>
  <c r="I131" i="3" a="1"/>
  <c r="I132" i="3" a="1"/>
  <c r="E132" i="3" a="1"/>
  <c r="G133" i="3" a="1"/>
  <c r="J134" i="3" a="1"/>
  <c r="G134" i="3" a="1"/>
  <c r="H135" i="3" a="1"/>
  <c r="J136" i="3" a="1"/>
  <c r="E137" i="3" a="1"/>
  <c r="F138" i="3" a="1"/>
  <c r="H139" i="3" a="1"/>
  <c r="I154" i="3" a="1"/>
  <c r="E154" i="3" a="1"/>
  <c r="E160" i="3" a="1"/>
  <c r="I165" i="3" a="1"/>
  <c r="D168" i="3" a="1"/>
  <c r="E169" i="3" a="1"/>
  <c r="F170" i="3" a="1"/>
  <c r="J51" i="3" a="1"/>
  <c r="I51" i="3" a="1"/>
  <c r="H51" i="3" a="1"/>
  <c r="G51" i="3" a="1"/>
  <c r="F51" i="3" a="1"/>
  <c r="E51" i="3" a="1"/>
  <c r="D51" i="3" a="1"/>
  <c r="F9" i="3" a="1"/>
  <c r="H10" i="3" a="1"/>
  <c r="J12" i="3" a="1"/>
  <c r="J13" i="3" a="1"/>
  <c r="G14" i="3" a="1"/>
  <c r="I15" i="3" a="1"/>
  <c r="H16" i="3" a="1"/>
  <c r="I17" i="3" a="1"/>
  <c r="E17" i="3" a="1"/>
  <c r="G18" i="3" a="1"/>
  <c r="F19" i="3" a="1"/>
  <c r="H20" i="3" a="1"/>
  <c r="I21" i="3" a="1"/>
  <c r="F23" i="3" a="1"/>
  <c r="E24" i="3" a="1"/>
  <c r="D28" i="3" a="1"/>
  <c r="J29" i="3" a="1"/>
  <c r="G30" i="3" a="1"/>
  <c r="E31" i="3" a="1"/>
  <c r="I32" i="3" a="1"/>
  <c r="G35" i="3" a="1"/>
  <c r="I36" i="3" a="1"/>
  <c r="D36" i="3" a="1"/>
  <c r="F37" i="3" a="1"/>
  <c r="F38" i="3" a="1"/>
  <c r="D39" i="3" a="1"/>
  <c r="G40" i="3" a="1"/>
  <c r="G41" i="3" a="1"/>
  <c r="H42" i="3" a="1"/>
  <c r="J43" i="3" a="1"/>
  <c r="H45" i="3" a="1"/>
  <c r="I46" i="3" a="1"/>
  <c r="I49" i="3" a="1"/>
  <c r="I65" i="3" a="1"/>
  <c r="J66" i="3" a="1"/>
  <c r="I67" i="3" a="1"/>
  <c r="J69" i="3" a="1"/>
  <c r="I70" i="3" a="1"/>
  <c r="D71" i="3" a="1"/>
  <c r="G73" i="3" a="1"/>
  <c r="G75" i="3" a="1"/>
  <c r="J76" i="3" a="1"/>
  <c r="E76" i="3" a="1"/>
  <c r="H77" i="3" a="1"/>
  <c r="I78" i="3" a="1"/>
  <c r="D78" i="3" a="1"/>
  <c r="E79" i="3" a="1"/>
  <c r="G80" i="3" a="1"/>
  <c r="H81" i="3" a="1"/>
  <c r="J82" i="3" a="1"/>
  <c r="F82" i="3" a="1"/>
  <c r="H83" i="3" a="1"/>
  <c r="I84" i="3" a="1"/>
  <c r="F84" i="3" a="1"/>
  <c r="G85" i="3" a="1"/>
  <c r="F86" i="3" a="1"/>
  <c r="J87" i="3" a="1"/>
  <c r="J88" i="3" a="1"/>
  <c r="D88" i="3" a="1"/>
  <c r="G89" i="3" a="1"/>
  <c r="F90" i="3" a="1"/>
  <c r="H91" i="3" a="1"/>
  <c r="J92" i="3" a="1"/>
  <c r="G92" i="3" a="1"/>
  <c r="J93" i="3" a="1"/>
  <c r="E93" i="3" a="1"/>
  <c r="F104" i="3" a="1"/>
  <c r="J105" i="3" a="1"/>
  <c r="F107" i="3" a="1"/>
  <c r="I108" i="3" a="1"/>
  <c r="J129" i="3" a="1"/>
  <c r="H129" i="3" a="1"/>
  <c r="H130" i="3" a="1"/>
  <c r="J132" i="3" a="1"/>
  <c r="H133" i="3" a="1"/>
  <c r="D133" i="3" a="1"/>
  <c r="H134" i="3" a="1"/>
  <c r="J135" i="3" a="1"/>
  <c r="E135" i="3" a="1"/>
  <c r="E136" i="3" a="1"/>
  <c r="H137" i="3" a="1"/>
  <c r="D139" i="3" a="1"/>
  <c r="J156" i="3" a="1"/>
  <c r="D156" i="3" a="1"/>
  <c r="D158" i="3" a="1"/>
  <c r="J163" i="3" a="1"/>
  <c r="E164" i="3" a="1"/>
  <c r="J165" i="3" a="1"/>
  <c r="J166" i="3" a="1"/>
  <c r="H166" i="3" a="1"/>
  <c r="J167" i="3" a="1"/>
  <c r="D167" i="3" a="1"/>
  <c r="F168" i="3" a="1"/>
  <c r="G169" i="3" a="1"/>
  <c r="G9" i="3" a="1"/>
  <c r="G10" i="3" a="1"/>
  <c r="J11" i="3" a="1"/>
  <c r="D12" i="3" a="1"/>
  <c r="D14" i="3" a="1"/>
  <c r="I19" i="3" a="1"/>
  <c r="I20" i="3" a="1"/>
  <c r="D22" i="3" a="1"/>
  <c r="E23" i="3" a="1"/>
  <c r="G24" i="3" a="1"/>
  <c r="I25" i="3" a="1"/>
  <c r="H26" i="3" a="1"/>
  <c r="J27" i="3" a="1"/>
  <c r="I30" i="3" a="1"/>
  <c r="D34" i="3" a="1"/>
  <c r="H35" i="3" a="1"/>
  <c r="E36" i="3" a="1"/>
  <c r="G37" i="3" a="1"/>
  <c r="H38" i="3" a="1"/>
  <c r="J39" i="3" a="1"/>
  <c r="E39" i="3" a="1"/>
  <c r="H41" i="3" a="1"/>
  <c r="I42" i="3" a="1"/>
  <c r="D42" i="3" a="1"/>
  <c r="I47" i="3" a="1"/>
  <c r="E64" i="3" a="1"/>
  <c r="I68" i="3" a="1"/>
  <c r="D73" i="3" a="1"/>
  <c r="I79" i="3" a="1"/>
  <c r="J81" i="3" a="1"/>
  <c r="H85" i="3" a="1"/>
  <c r="I90" i="3" a="1"/>
  <c r="D107" i="3" a="1"/>
  <c r="D134" i="3" a="1"/>
  <c r="H156" i="3" a="1"/>
  <c r="I157" i="3" a="1"/>
  <c r="J168" i="3" a="1"/>
  <c r="J48" i="3" a="1"/>
  <c r="I48" i="3" a="1"/>
  <c r="H48" i="3" a="1"/>
  <c r="G48" i="3" a="1"/>
  <c r="F48" i="3" a="1"/>
  <c r="E48" i="3" a="1"/>
  <c r="D48" i="3" a="1"/>
  <c r="J10" i="3" a="1"/>
  <c r="D11" i="3" a="1"/>
  <c r="E12" i="3" a="1"/>
  <c r="G13" i="3" a="1"/>
  <c r="E14" i="3" a="1"/>
  <c r="G15" i="3" a="1"/>
  <c r="J16" i="3" a="1"/>
  <c r="J17" i="3" a="1"/>
  <c r="F17" i="3" a="1"/>
  <c r="I18" i="3" a="1"/>
  <c r="H19" i="3" a="1"/>
  <c r="J20" i="3" a="1"/>
  <c r="E22" i="3" a="1"/>
  <c r="G23" i="3" a="1"/>
  <c r="H24" i="3" a="1"/>
  <c r="G25" i="3" a="1"/>
  <c r="J26" i="3" a="1"/>
  <c r="D26" i="3" a="1"/>
  <c r="G27" i="3" a="1"/>
  <c r="J28" i="3" a="1"/>
  <c r="F28" i="3" a="1"/>
  <c r="G29" i="3" a="1"/>
  <c r="J31" i="3" a="1"/>
  <c r="I33" i="3" a="1"/>
  <c r="I38" i="3" a="1"/>
  <c r="E40" i="3" a="1"/>
  <c r="I41" i="3" a="1"/>
  <c r="J46" i="3" a="1"/>
  <c r="F49" i="3" a="1"/>
  <c r="F72" i="3" a="1"/>
  <c r="F77" i="3" a="1"/>
  <c r="H78" i="3" a="1"/>
  <c r="H80" i="3" a="1"/>
  <c r="D83" i="3" a="1"/>
  <c r="G84" i="3" a="1"/>
  <c r="J85" i="3" a="1"/>
  <c r="D87" i="3" a="1"/>
  <c r="H92" i="3" a="1"/>
  <c r="G105" i="3" a="1"/>
  <c r="J106" i="3" a="1"/>
  <c r="E106" i="3" a="1"/>
  <c r="F132" i="3" a="1"/>
  <c r="H159" i="3" a="1"/>
  <c r="H168" i="3" a="1"/>
  <c r="I169" i="3" a="1"/>
  <c r="A160" i="3" a="1"/>
  <c r="A158" i="3" a="1"/>
  <c r="A155" i="3" a="1"/>
  <c r="A156" i="3" a="1"/>
  <c r="A159" i="3" a="1"/>
  <c r="A152" i="3" a="1"/>
  <c r="A153" i="3" a="1"/>
  <c r="A161" i="3" a="1"/>
  <c r="A154" i="3" a="1"/>
  <c r="A157" i="3" a="1"/>
  <c r="A100" i="3" a="1"/>
  <c r="A101" i="3" a="1"/>
  <c r="A98" i="3" a="1"/>
  <c r="A94" i="3" a="1"/>
  <c r="A97" i="3" a="1"/>
  <c r="A92" i="3" a="1"/>
  <c r="A93" i="3" a="1"/>
  <c r="A95" i="3" a="1"/>
  <c r="A96" i="3" a="1"/>
  <c r="A99" i="3" a="1"/>
  <c r="A12" i="3" a="1"/>
  <c r="A13" i="3" a="1"/>
  <c r="A14" i="3" a="1"/>
  <c r="A15" i="3" a="1"/>
  <c r="A16" i="3" a="1"/>
  <c r="A18" i="3" a="1"/>
  <c r="A20" i="3" a="1"/>
  <c r="A19" i="3" a="1"/>
  <c r="A17" i="3" a="1"/>
  <c r="A21" i="3" a="1"/>
  <c r="A75" i="3" a="1"/>
  <c r="A72" i="3" a="1"/>
  <c r="A73" i="3" a="1"/>
  <c r="A74" i="3" a="1"/>
  <c r="A76" i="3" a="1"/>
  <c r="A77" i="3" a="1"/>
  <c r="A78" i="3" a="1"/>
  <c r="A79" i="3" a="1"/>
  <c r="A80" i="3" a="1"/>
  <c r="A81" i="3" a="1"/>
  <c r="A126" i="3" a="1"/>
  <c r="A127" i="3" a="1"/>
  <c r="A122" i="3" a="1"/>
  <c r="A131" i="3" a="1"/>
  <c r="A123" i="3" a="1"/>
  <c r="A125" i="3" a="1"/>
  <c r="A129" i="3" a="1"/>
  <c r="A130" i="3" a="1"/>
  <c r="A124" i="3" a="1"/>
  <c r="A128" i="3" a="1"/>
  <c r="A61" i="3" a="1"/>
  <c r="A57" i="3" a="1"/>
  <c r="A54" i="3" a="1"/>
  <c r="A59" i="3" a="1"/>
  <c r="A55" i="3" a="1"/>
  <c r="A60" i="3" a="1"/>
  <c r="A56" i="3" a="1"/>
  <c r="A58" i="3" a="1"/>
  <c r="A53" i="3" a="1"/>
  <c r="A52" i="3" a="1"/>
  <c r="A62" i="3" a="1"/>
  <c r="A67" i="3" a="1"/>
  <c r="A65" i="3" a="1"/>
  <c r="A66" i="3" a="1"/>
  <c r="A63" i="3" a="1"/>
  <c r="A64" i="3" a="1"/>
  <c r="A68" i="3" a="1"/>
  <c r="A69" i="3" a="1"/>
  <c r="A71" i="3" a="1"/>
  <c r="A70" i="3" a="1"/>
  <c r="A117" i="3" a="1"/>
  <c r="A115" i="3" a="1"/>
  <c r="A116" i="3" a="1"/>
  <c r="A114" i="3" a="1"/>
  <c r="A118" i="3" a="1"/>
  <c r="A121" i="3" a="1"/>
  <c r="A119" i="3" a="1"/>
  <c r="A112" i="3" a="1"/>
  <c r="A120" i="3" a="1"/>
  <c r="A113" i="3" a="1"/>
  <c r="A144" i="3" a="1"/>
  <c r="A146" i="3" a="1"/>
  <c r="A142" i="3" a="1"/>
  <c r="A151" i="3" a="1"/>
  <c r="A143" i="3" a="1"/>
  <c r="A149" i="3" a="1"/>
  <c r="A147" i="3" a="1"/>
  <c r="A150" i="3" a="1"/>
  <c r="A145" i="3" a="1"/>
  <c r="A148" i="3" a="1"/>
  <c r="A183" i="3" a="1"/>
  <c r="A191" i="3" a="1"/>
  <c r="A189" i="3" a="1"/>
  <c r="A188" i="3" a="1"/>
  <c r="A182" i="3" a="1"/>
  <c r="A187" i="3" a="1"/>
  <c r="A186" i="3" a="1"/>
  <c r="A185" i="3" a="1"/>
  <c r="A184" i="3" a="1"/>
  <c r="A190" i="3" a="1"/>
  <c r="A200" i="3" a="1"/>
  <c r="A194" i="3" a="1"/>
  <c r="A197" i="3" a="1"/>
  <c r="A201" i="3" a="1"/>
  <c r="A198" i="3" a="1"/>
  <c r="A199" i="3" a="1"/>
  <c r="A193" i="3" a="1"/>
  <c r="A196" i="3" a="1"/>
  <c r="A195" i="3" a="1"/>
  <c r="A192" i="3" a="1"/>
  <c r="A181" i="3" a="1"/>
  <c r="A174" i="3" a="1"/>
  <c r="A172" i="3" a="1"/>
  <c r="A173" i="3" a="1"/>
  <c r="A175" i="3" a="1"/>
  <c r="A176" i="3" a="1"/>
  <c r="A177" i="3" a="1"/>
  <c r="A178" i="3" a="1"/>
  <c r="A179" i="3" a="1"/>
  <c r="A180" i="3" a="1"/>
  <c r="A84" i="3" a="1"/>
  <c r="A86" i="3" a="1"/>
  <c r="A89" i="3" a="1"/>
  <c r="A87" i="3" a="1"/>
  <c r="A90" i="3" a="1"/>
  <c r="A88" i="3" a="1"/>
  <c r="A91" i="3" a="1"/>
  <c r="A85" i="3" a="1"/>
  <c r="A83" i="3" a="1"/>
  <c r="A82" i="3" a="1"/>
  <c r="A26" i="3" a="1"/>
  <c r="A25" i="3" a="1"/>
  <c r="A29" i="3" a="1"/>
  <c r="A30" i="3" a="1"/>
  <c r="A27" i="3" a="1"/>
  <c r="A31" i="3" a="1"/>
  <c r="A28" i="3" a="1"/>
  <c r="A22" i="3" a="1"/>
  <c r="A23" i="3" a="1"/>
  <c r="A24" i="3" a="1"/>
  <c r="A42" i="3" a="1"/>
  <c r="A49" i="3" a="1"/>
  <c r="A48" i="3" a="1"/>
  <c r="A43" i="3" a="1"/>
  <c r="A46" i="3" a="1"/>
  <c r="A45" i="3" a="1"/>
  <c r="A50" i="3" a="1"/>
  <c r="A51" i="3" a="1"/>
  <c r="A47" i="3" a="1"/>
  <c r="A44" i="3" a="1"/>
  <c r="A103" i="3" a="1"/>
  <c r="A102" i="3" a="1"/>
  <c r="A106" i="3" a="1"/>
  <c r="A111" i="3" a="1"/>
  <c r="A110" i="3" a="1"/>
  <c r="A105" i="3" a="1"/>
  <c r="A108" i="3" a="1"/>
  <c r="A107" i="3" a="1"/>
  <c r="A109" i="3" a="1"/>
  <c r="A104" i="3" a="1"/>
  <c r="A34" i="3" a="1"/>
  <c r="A36" i="3" a="1"/>
  <c r="A32" i="3" a="1"/>
  <c r="A33" i="3" a="1"/>
  <c r="A40" i="3" a="1"/>
  <c r="A37" i="3" a="1"/>
  <c r="A38" i="3" a="1"/>
  <c r="A35" i="3" a="1"/>
  <c r="A41" i="3" a="1"/>
  <c r="A39" i="3" a="1"/>
  <c r="A169" i="3" a="1"/>
  <c r="A168" i="3" a="1"/>
  <c r="A167" i="3" a="1"/>
  <c r="A162" i="3" a="1"/>
  <c r="A170" i="3" a="1"/>
  <c r="A163" i="3" a="1"/>
  <c r="A165" i="3" a="1"/>
  <c r="A164" i="3" a="1"/>
  <c r="A166" i="3" a="1"/>
  <c r="A171" i="3" a="1"/>
  <c r="A134" i="3" a="1"/>
  <c r="A136" i="3" a="1"/>
  <c r="A137" i="3" a="1"/>
  <c r="A135" i="3" a="1"/>
  <c r="A139" i="3" a="1"/>
  <c r="A140" i="3" a="1"/>
  <c r="A141" i="3" a="1"/>
  <c r="A138" i="3" a="1"/>
  <c r="A133" i="3" a="1"/>
  <c r="A132" i="3" a="1"/>
  <c r="A2" i="3" a="1"/>
  <c r="A7" i="3" a="1"/>
  <c r="A5" i="3" a="1"/>
  <c r="A4" i="3" a="1"/>
  <c r="A3" i="3" a="1"/>
  <c r="A6" i="3" a="1"/>
  <c r="A9" i="3" a="1"/>
  <c r="A10" i="3" a="1"/>
  <c r="A11" i="3" a="1"/>
  <c r="A8" i="3" a="1"/>
  <c r="D2" i="3" a="1"/>
  <c r="I2" i="3" a="1"/>
  <c r="J2" i="3" a="1"/>
  <c r="G2" i="3" a="1"/>
  <c r="H2" i="3" a="1"/>
  <c r="E2" i="3" a="1"/>
  <c r="F2" i="3" a="1"/>
  <c r="D13" i="1" l="1"/>
  <c r="J9" i="1"/>
  <c r="AG13" i="1" a="1"/>
  <c r="Z13" i="1" s="1"/>
  <c r="AE13" i="1" s="1"/>
  <c r="AG12" i="1" a="1"/>
  <c r="AG11" i="1" a="1"/>
  <c r="AG10" i="1" a="1"/>
  <c r="AG9" i="1" a="1"/>
  <c r="AG8" i="1" a="1"/>
  <c r="AG7" i="1" a="1"/>
  <c r="AG6" i="1" a="1"/>
  <c r="AG5" i="1" a="1"/>
  <c r="H2" i="1"/>
  <c r="G9" i="1"/>
  <c r="L54" i="3" a="1"/>
  <c r="K54" i="3" a="1"/>
  <c r="X18" i="1" a="1"/>
  <c r="W18" i="1" a="1"/>
  <c r="V18" i="1" a="1"/>
  <c r="U18" i="1" a="1"/>
  <c r="T18" i="1" a="1"/>
  <c r="S18" i="1" a="1"/>
  <c r="X17" i="1" a="1"/>
  <c r="W17" i="1" a="1"/>
  <c r="V17" i="1" a="1"/>
  <c r="U17" i="1" a="1"/>
  <c r="T17" i="1" a="1"/>
  <c r="S17" i="1" a="1"/>
  <c r="X16" i="1" a="1"/>
  <c r="W16" i="1" a="1"/>
  <c r="V16" i="1" a="1"/>
  <c r="U16" i="1" a="1"/>
  <c r="T16" i="1" a="1"/>
  <c r="S16" i="1" a="1"/>
  <c r="X15" i="1" a="1"/>
  <c r="W15" i="1" a="1"/>
  <c r="V15" i="1" a="1"/>
  <c r="U15" i="1" a="1"/>
  <c r="T15" i="1" a="1"/>
  <c r="S15" i="1" a="1"/>
  <c r="V2" i="1" a="1"/>
  <c r="S5" i="1" a="1"/>
  <c r="T5" i="1" a="1"/>
  <c r="U5" i="1" a="1"/>
  <c r="V5" i="1" a="1"/>
  <c r="W5" i="1" a="1"/>
  <c r="X5" i="1" a="1"/>
  <c r="Z5" i="1"/>
  <c r="AJ5" i="1" a="1"/>
  <c r="AB5" i="1" s="1"/>
  <c r="AK5" i="1" a="1"/>
  <c r="AC5" i="1" s="1"/>
  <c r="AF5" i="1" s="1"/>
  <c r="AL5" i="1" a="1"/>
  <c r="AD5" i="1" s="1"/>
  <c r="AM5" i="1" a="1"/>
  <c r="AN5" i="1" a="1"/>
  <c r="S6" i="1" a="1"/>
  <c r="T6" i="1" a="1"/>
  <c r="U6" i="1" a="1"/>
  <c r="V6" i="1" a="1"/>
  <c r="W6" i="1" a="1"/>
  <c r="X6" i="1" a="1"/>
  <c r="Z6" i="1"/>
  <c r="AE6" i="1" s="1"/>
  <c r="AJ6" i="1" a="1"/>
  <c r="AB6" i="1" s="1"/>
  <c r="AK6" i="1" a="1"/>
  <c r="AC6" i="1" s="1"/>
  <c r="AF6" i="1" s="1"/>
  <c r="AL6" i="1" a="1"/>
  <c r="AD6" i="1" s="1"/>
  <c r="AM6" i="1" a="1"/>
  <c r="AN6" i="1" a="1"/>
  <c r="S7" i="1" a="1"/>
  <c r="T7" i="1" a="1"/>
  <c r="U7" i="1" a="1"/>
  <c r="V7" i="1" a="1"/>
  <c r="W7" i="1" a="1"/>
  <c r="X7" i="1" a="1"/>
  <c r="Z7" i="1"/>
  <c r="AE7" i="1" s="1"/>
  <c r="AJ7" i="1" a="1"/>
  <c r="AB7" i="1" s="1"/>
  <c r="AK7" i="1" a="1"/>
  <c r="AC7" i="1" s="1"/>
  <c r="AF7" i="1" s="1"/>
  <c r="AL7" i="1" a="1"/>
  <c r="AD7" i="1" s="1"/>
  <c r="AM7" i="1" a="1"/>
  <c r="AN7" i="1" a="1"/>
  <c r="S8" i="1" a="1"/>
  <c r="T8" i="1" a="1"/>
  <c r="U8" i="1" a="1"/>
  <c r="V8" i="1" a="1"/>
  <c r="W8" i="1" a="1"/>
  <c r="X8" i="1" a="1"/>
  <c r="Z8" i="1"/>
  <c r="AE8" i="1" s="1"/>
  <c r="AJ8" i="1" a="1"/>
  <c r="AB8" i="1" s="1"/>
  <c r="AK8" i="1" a="1"/>
  <c r="AC8" i="1" s="1"/>
  <c r="AF8" i="1" s="1"/>
  <c r="AL8" i="1" a="1"/>
  <c r="AD8" i="1" s="1"/>
  <c r="AM8" i="1" a="1"/>
  <c r="AN8" i="1" a="1"/>
  <c r="S9" i="1" a="1"/>
  <c r="T9" i="1" a="1"/>
  <c r="U9" i="1" a="1"/>
  <c r="V9" i="1" a="1"/>
  <c r="W9" i="1" a="1"/>
  <c r="X9" i="1" a="1"/>
  <c r="Z9" i="1"/>
  <c r="AE9" i="1" s="1"/>
  <c r="AJ9" i="1" a="1"/>
  <c r="AB9" i="1" s="1"/>
  <c r="AK9" i="1" a="1"/>
  <c r="AC9" i="1" s="1"/>
  <c r="AF9" i="1" s="1"/>
  <c r="AL9" i="1" a="1"/>
  <c r="AD9" i="1" s="1"/>
  <c r="AM9" i="1" a="1"/>
  <c r="AN9" i="1" a="1"/>
  <c r="S10" i="1" a="1"/>
  <c r="T10" i="1" a="1"/>
  <c r="U10" i="1" a="1"/>
  <c r="V10" i="1" a="1"/>
  <c r="W10" i="1" a="1"/>
  <c r="X10" i="1" a="1"/>
  <c r="Z10" i="1"/>
  <c r="AE10" i="1" s="1"/>
  <c r="AJ10" i="1" a="1"/>
  <c r="AB10" i="1" s="1"/>
  <c r="AK10" i="1" a="1"/>
  <c r="AC10" i="1" s="1"/>
  <c r="AF10" i="1" s="1"/>
  <c r="AL10" i="1" a="1"/>
  <c r="AD10" i="1" s="1"/>
  <c r="AM10" i="1" a="1"/>
  <c r="AN10" i="1" a="1"/>
  <c r="S11" i="1" a="1"/>
  <c r="T11" i="1" a="1"/>
  <c r="U11" i="1" a="1"/>
  <c r="V11" i="1" a="1"/>
  <c r="W11" i="1" a="1"/>
  <c r="X11" i="1" a="1"/>
  <c r="Z11" i="1"/>
  <c r="AE11" i="1" s="1"/>
  <c r="AJ11" i="1" a="1"/>
  <c r="AB11" i="1" s="1"/>
  <c r="AK11" i="1" a="1"/>
  <c r="AC11" i="1" s="1"/>
  <c r="AF11" i="1" s="1"/>
  <c r="AL11" i="1" a="1"/>
  <c r="AD11" i="1" s="1"/>
  <c r="AM11" i="1" a="1"/>
  <c r="AN11" i="1" a="1"/>
  <c r="S12" i="1" a="1"/>
  <c r="T12" i="1" a="1"/>
  <c r="U12" i="1" a="1"/>
  <c r="V12" i="1" a="1"/>
  <c r="W12" i="1" a="1"/>
  <c r="X12" i="1" a="1"/>
  <c r="Z12" i="1"/>
  <c r="AE12" i="1" s="1"/>
  <c r="AJ12" i="1" a="1"/>
  <c r="AB12" i="1" s="1"/>
  <c r="AK12" i="1" a="1"/>
  <c r="AC12" i="1" s="1"/>
  <c r="AF12" i="1" s="1"/>
  <c r="AL12" i="1" a="1"/>
  <c r="AD12" i="1" s="1"/>
  <c r="AM12" i="1" a="1"/>
  <c r="AN12" i="1" a="1"/>
  <c r="S13" i="1" a="1"/>
  <c r="T13" i="1" a="1"/>
  <c r="U13" i="1" a="1"/>
  <c r="V13" i="1" a="1"/>
  <c r="W13" i="1" a="1"/>
  <c r="X13" i="1" a="1"/>
  <c r="AJ13" i="1" a="1"/>
  <c r="AB13" i="1" s="1"/>
  <c r="AK13" i="1" a="1"/>
  <c r="AC13" i="1" s="1"/>
  <c r="AF13" i="1" s="1"/>
  <c r="AL13" i="1" a="1"/>
  <c r="AD13" i="1" s="1"/>
  <c r="AM13" i="1" a="1"/>
  <c r="AN13" i="1" a="1"/>
  <c r="S14" i="1" a="1"/>
  <c r="T14" i="1" a="1"/>
  <c r="U14" i="1" a="1"/>
  <c r="V14" i="1" a="1"/>
  <c r="W14" i="1" a="1"/>
  <c r="X14" i="1" a="1"/>
  <c r="Z14" i="1"/>
  <c r="AE14" i="1" s="1"/>
  <c r="AJ14" i="1" a="1"/>
  <c r="AB14" i="1" s="1"/>
  <c r="AK14" i="1" a="1"/>
  <c r="AC14" i="1" s="1"/>
  <c r="AF14" i="1" s="1"/>
  <c r="AL14" i="1" a="1"/>
  <c r="AD14" i="1" s="1"/>
  <c r="AM14" i="1" a="1"/>
  <c r="AN14" i="1" a="1"/>
  <c r="L68" i="3" a="1"/>
  <c r="K68" i="3" a="1"/>
  <c r="L75" i="3" a="1"/>
  <c r="K75" i="3" a="1"/>
  <c r="I9" i="1"/>
  <c r="A16" i="1"/>
  <c r="F9" i="1"/>
  <c r="G13" i="1"/>
  <c r="C7" i="1"/>
  <c r="A13" i="1"/>
  <c r="F8" i="1"/>
  <c r="K140" i="3" a="1"/>
  <c r="L140" i="3" a="1"/>
  <c r="K148" i="3" a="1"/>
  <c r="L148" i="3" a="1"/>
  <c r="L19" i="3" a="1"/>
  <c r="K19" i="3" a="1"/>
  <c r="L36" i="3" a="1"/>
  <c r="K36" i="3" a="1"/>
  <c r="L45" i="3" a="1"/>
  <c r="K45" i="3" a="1"/>
  <c r="L65" i="3" a="1"/>
  <c r="K65" i="3" a="1"/>
  <c r="L158" i="3" a="1"/>
  <c r="K158" i="3" a="1"/>
  <c r="L198" i="3" a="1"/>
  <c r="K198" i="3" a="1"/>
  <c r="K151" i="3" a="1"/>
  <c r="L151" i="3" a="1"/>
  <c r="K145" i="3" a="1"/>
  <c r="L145" i="3" a="1"/>
  <c r="K196" i="3" a="1"/>
  <c r="L196" i="3" a="1"/>
  <c r="K194" i="3" a="1"/>
  <c r="L194" i="3" a="1"/>
  <c r="L104" i="3" a="1"/>
  <c r="K104" i="3" a="1"/>
  <c r="L108" i="3" a="1"/>
  <c r="K108" i="3" a="1"/>
  <c r="L110" i="3" a="1"/>
  <c r="K110" i="3" a="1"/>
  <c r="L133" i="3" a="1"/>
  <c r="K133" i="3" a="1"/>
  <c r="L154" i="3" a="1"/>
  <c r="K154" i="3" a="1"/>
  <c r="L155" i="3" a="1"/>
  <c r="K155" i="3" a="1"/>
  <c r="L171" i="3" a="1"/>
  <c r="K171" i="3" a="1"/>
  <c r="K3" i="3" a="1"/>
  <c r="L3" i="3" a="1"/>
  <c r="K4" i="3" a="1"/>
  <c r="L4" i="3" a="1"/>
  <c r="K5" i="3" a="1"/>
  <c r="L5" i="3" a="1"/>
  <c r="K6" i="3" a="1"/>
  <c r="L6" i="3" a="1"/>
  <c r="K7" i="3" a="1"/>
  <c r="L7" i="3" a="1"/>
  <c r="K8" i="3" a="1"/>
  <c r="L8" i="3" a="1"/>
  <c r="K9" i="3" a="1"/>
  <c r="L9" i="3" a="1"/>
  <c r="K15" i="3" a="1"/>
  <c r="L15" i="3" a="1"/>
  <c r="K33" i="3" a="1"/>
  <c r="L33" i="3" a="1"/>
  <c r="K67" i="3" a="1"/>
  <c r="L67" i="3" a="1"/>
  <c r="K70" i="3" a="1"/>
  <c r="L70" i="3" a="1"/>
  <c r="K72" i="3" a="1"/>
  <c r="L72" i="3" a="1"/>
  <c r="K77" i="3" a="1"/>
  <c r="L77" i="3" a="1"/>
  <c r="K86" i="3" a="1"/>
  <c r="L86" i="3" a="1"/>
  <c r="K91" i="3" a="1"/>
  <c r="L91" i="3" a="1"/>
  <c r="K109" i="3" a="1"/>
  <c r="L109" i="3" a="1"/>
  <c r="K169" i="3" a="1"/>
  <c r="L169" i="3" a="1"/>
  <c r="K55" i="3" a="1"/>
  <c r="L55" i="3" a="1"/>
  <c r="K56" i="3" a="1"/>
  <c r="L56" i="3" a="1"/>
  <c r="K57" i="3" a="1"/>
  <c r="L57" i="3" a="1"/>
  <c r="K58" i="3" a="1"/>
  <c r="L58" i="3" a="1"/>
  <c r="K59" i="3" a="1"/>
  <c r="L59" i="3" a="1"/>
  <c r="K60" i="3" a="1"/>
  <c r="L60" i="3" a="1"/>
  <c r="K61" i="3" a="1"/>
  <c r="L61" i="3" a="1"/>
  <c r="K62" i="3" a="1"/>
  <c r="L62" i="3" a="1"/>
  <c r="K63" i="3" a="1"/>
  <c r="L63" i="3" a="1"/>
  <c r="K64" i="3" a="1"/>
  <c r="L64" i="3" a="1"/>
  <c r="K84" i="3" a="1"/>
  <c r="L84" i="3" a="1"/>
  <c r="K157" i="3" a="1"/>
  <c r="L157" i="3" a="1"/>
  <c r="K111" i="3" a="1"/>
  <c r="L111" i="3" a="1"/>
  <c r="K112" i="3" a="1"/>
  <c r="L112" i="3" a="1"/>
  <c r="K113" i="3" a="1"/>
  <c r="L113" i="3" a="1"/>
  <c r="K114" i="3" a="1"/>
  <c r="L114" i="3" a="1"/>
  <c r="K115" i="3" a="1"/>
  <c r="L115" i="3" a="1"/>
  <c r="K116" i="3" a="1"/>
  <c r="L116" i="3" a="1"/>
  <c r="K117" i="3" a="1"/>
  <c r="L117" i="3" a="1"/>
  <c r="K118" i="3" a="1"/>
  <c r="L118" i="3" a="1"/>
  <c r="K119" i="3" a="1"/>
  <c r="L119" i="3" a="1"/>
  <c r="K120" i="3" a="1"/>
  <c r="L120" i="3" a="1"/>
  <c r="K121" i="3" a="1"/>
  <c r="L121" i="3" a="1"/>
  <c r="K122" i="3" a="1"/>
  <c r="L122" i="3" a="1"/>
  <c r="K123" i="3" a="1"/>
  <c r="L123" i="3" a="1"/>
  <c r="K124" i="3" a="1"/>
  <c r="L124" i="3" a="1"/>
  <c r="K125" i="3" a="1"/>
  <c r="L125" i="3" a="1"/>
  <c r="K126" i="3" a="1"/>
  <c r="L126" i="3" a="1"/>
  <c r="K127" i="3" a="1"/>
  <c r="L127" i="3" a="1"/>
  <c r="K128" i="3" a="1"/>
  <c r="L128" i="3" a="1"/>
  <c r="K130" i="3" a="1"/>
  <c r="L130" i="3" a="1"/>
  <c r="K159" i="3" a="1"/>
  <c r="L159" i="3" a="1"/>
  <c r="K172" i="3" a="1"/>
  <c r="L172" i="3" a="1"/>
  <c r="K173" i="3" a="1"/>
  <c r="L173" i="3" a="1"/>
  <c r="K174" i="3" a="1"/>
  <c r="L174" i="3" a="1"/>
  <c r="K175" i="3" a="1"/>
  <c r="L175" i="3" a="1"/>
  <c r="K176" i="3" a="1"/>
  <c r="L176" i="3" a="1"/>
  <c r="K177" i="3" a="1"/>
  <c r="L177" i="3" a="1"/>
  <c r="K178" i="3" a="1"/>
  <c r="L178" i="3" a="1"/>
  <c r="K179" i="3" a="1"/>
  <c r="L179" i="3" a="1"/>
  <c r="K180" i="3" a="1"/>
  <c r="L180" i="3" a="1"/>
  <c r="K181" i="3" a="1"/>
  <c r="L181" i="3" a="1"/>
  <c r="K182" i="3" a="1"/>
  <c r="L182" i="3" a="1"/>
  <c r="K183" i="3" a="1"/>
  <c r="L183" i="3" a="1"/>
  <c r="K184" i="3" a="1"/>
  <c r="L184" i="3" a="1"/>
  <c r="K185" i="3" a="1"/>
  <c r="L185" i="3" a="1"/>
  <c r="K186" i="3" a="1"/>
  <c r="L186" i="3" a="1"/>
  <c r="K187" i="3" a="1"/>
  <c r="L187" i="3" a="1"/>
  <c r="K188" i="3" a="1"/>
  <c r="L188" i="3" a="1"/>
  <c r="K189" i="3" a="1"/>
  <c r="L189" i="3" a="1"/>
  <c r="K190" i="3" a="1"/>
  <c r="L190" i="3" a="1"/>
  <c r="K191" i="3" a="1"/>
  <c r="L191" i="3" a="1"/>
  <c r="K192" i="3" a="1"/>
  <c r="L192" i="3" a="1"/>
  <c r="K193" i="3" a="1"/>
  <c r="L193" i="3" a="1"/>
  <c r="K22" i="3" a="1"/>
  <c r="L22" i="3" a="1"/>
  <c r="K24" i="3" a="1"/>
  <c r="L24" i="3" a="1"/>
  <c r="K32" i="3" a="1"/>
  <c r="L32" i="3" a="1"/>
  <c r="K47" i="3" a="1"/>
  <c r="L47" i="3" a="1"/>
  <c r="K79" i="3" a="1"/>
  <c r="L79" i="3" a="1"/>
  <c r="K161" i="3" a="1"/>
  <c r="L161" i="3" a="1"/>
  <c r="K23" i="3" a="1"/>
  <c r="L23" i="3" a="1"/>
  <c r="K139" i="3" a="1"/>
  <c r="L139" i="3" a="1"/>
  <c r="K34" i="3" a="1"/>
  <c r="L34" i="3" a="1"/>
  <c r="K37" i="3" a="1"/>
  <c r="L37" i="3" a="1"/>
  <c r="K44" i="3" a="1"/>
  <c r="L44" i="3" a="1"/>
  <c r="K74" i="3" a="1"/>
  <c r="L74" i="3" a="1"/>
  <c r="K78" i="3" a="1"/>
  <c r="L78" i="3" a="1"/>
  <c r="K89" i="3" a="1"/>
  <c r="L89" i="3" a="1"/>
  <c r="K90" i="3" a="1"/>
  <c r="L90" i="3" a="1"/>
  <c r="K138" i="3" a="1"/>
  <c r="L138" i="3" a="1"/>
  <c r="K162" i="3" a="1"/>
  <c r="L162" i="3" a="1"/>
  <c r="K170" i="3" a="1"/>
  <c r="L170" i="3" a="1"/>
  <c r="K14" i="3" a="1"/>
  <c r="L14" i="3" a="1"/>
  <c r="K41" i="3" a="1"/>
  <c r="L41" i="3" a="1"/>
  <c r="K42" i="3" a="1"/>
  <c r="L42" i="3" a="1"/>
  <c r="K73" i="3" a="1"/>
  <c r="L73" i="3" a="1"/>
  <c r="K80" i="3" a="1"/>
  <c r="L80" i="3" a="1"/>
  <c r="K83" i="3" a="1"/>
  <c r="L83" i="3" a="1"/>
  <c r="K131" i="3" a="1"/>
  <c r="L131" i="3" a="1"/>
  <c r="K137" i="3" a="1"/>
  <c r="L137" i="3" a="1"/>
  <c r="K160" i="3" a="1"/>
  <c r="L160" i="3" a="1"/>
  <c r="K164" i="3" a="1"/>
  <c r="L164" i="3" a="1"/>
  <c r="K50" i="3" a="1"/>
  <c r="L50" i="3" a="1"/>
  <c r="K18" i="3" a="1"/>
  <c r="L18" i="3" a="1"/>
  <c r="K21" i="3" a="1"/>
  <c r="L21" i="3" a="1"/>
  <c r="K30" i="3" a="1"/>
  <c r="L30" i="3" a="1"/>
  <c r="K35" i="3" a="1"/>
  <c r="L35" i="3" a="1"/>
  <c r="K38" i="3" a="1"/>
  <c r="L38" i="3" a="1"/>
  <c r="K40" i="3" a="1"/>
  <c r="L40" i="3" a="1"/>
  <c r="K49" i="3" a="1"/>
  <c r="L49" i="3" a="1"/>
  <c r="K71" i="3" a="1"/>
  <c r="L71" i="3" a="1"/>
  <c r="K107" i="3" a="1"/>
  <c r="L107" i="3" a="1"/>
  <c r="K134" i="3" a="1"/>
  <c r="L134" i="3" a="1"/>
  <c r="K136" i="3" a="1"/>
  <c r="L136" i="3" a="1"/>
  <c r="K51" i="3" a="1"/>
  <c r="L51" i="3" a="1"/>
  <c r="K12" i="3" a="1"/>
  <c r="L12" i="3" a="1"/>
  <c r="K13" i="3" a="1"/>
  <c r="L13" i="3" a="1"/>
  <c r="K29" i="3" a="1"/>
  <c r="L29" i="3" a="1"/>
  <c r="K43" i="3" a="1"/>
  <c r="L43" i="3" a="1"/>
  <c r="K66" i="3" a="1"/>
  <c r="L66" i="3" a="1"/>
  <c r="K69" i="3" a="1"/>
  <c r="L69" i="3" a="1"/>
  <c r="K76" i="3" a="1"/>
  <c r="L76" i="3" a="1"/>
  <c r="K82" i="3" a="1"/>
  <c r="L82" i="3" a="1"/>
  <c r="K87" i="3" a="1"/>
  <c r="L87" i="3" a="1"/>
  <c r="K88" i="3" a="1"/>
  <c r="L88" i="3" a="1"/>
  <c r="K92" i="3" a="1"/>
  <c r="L92" i="3" a="1"/>
  <c r="K93" i="3" a="1"/>
  <c r="L93" i="3" a="1"/>
  <c r="K105" i="3" a="1"/>
  <c r="L105" i="3" a="1"/>
  <c r="K129" i="3" a="1"/>
  <c r="L129" i="3" a="1"/>
  <c r="K132" i="3" a="1"/>
  <c r="L132" i="3" a="1"/>
  <c r="K135" i="3" a="1"/>
  <c r="L135" i="3" a="1"/>
  <c r="K156" i="3" a="1"/>
  <c r="L156" i="3" a="1"/>
  <c r="K163" i="3" a="1"/>
  <c r="L163" i="3" a="1"/>
  <c r="K165" i="3" a="1"/>
  <c r="L165" i="3" a="1"/>
  <c r="K166" i="3" a="1"/>
  <c r="L166" i="3" a="1"/>
  <c r="K167" i="3" a="1"/>
  <c r="L167" i="3" a="1"/>
  <c r="K11" i="3" a="1"/>
  <c r="L11" i="3" a="1"/>
  <c r="K27" i="3" a="1"/>
  <c r="L27" i="3" a="1"/>
  <c r="K39" i="3" a="1"/>
  <c r="L39" i="3" a="1"/>
  <c r="K81" i="3" a="1"/>
  <c r="L81" i="3" a="1"/>
  <c r="K168" i="3" a="1"/>
  <c r="L168" i="3" a="1"/>
  <c r="K48" i="3" a="1"/>
  <c r="L48" i="3" a="1"/>
  <c r="K10" i="3" a="1"/>
  <c r="L10" i="3" a="1"/>
  <c r="K16" i="3" a="1"/>
  <c r="L16" i="3" a="1"/>
  <c r="K17" i="3" a="1"/>
  <c r="L17" i="3" a="1"/>
  <c r="K20" i="3" a="1"/>
  <c r="L20" i="3" a="1"/>
  <c r="K26" i="3" a="1"/>
  <c r="L26" i="3" a="1"/>
  <c r="K28" i="3" a="1"/>
  <c r="L28" i="3" a="1"/>
  <c r="K31" i="3" a="1"/>
  <c r="L31" i="3" a="1"/>
  <c r="K46" i="3" a="1"/>
  <c r="L46" i="3" a="1"/>
  <c r="K85" i="3" a="1"/>
  <c r="L85" i="3" a="1"/>
  <c r="K106" i="3" a="1"/>
  <c r="L106" i="3" a="1"/>
  <c r="K2" i="3" a="1"/>
  <c r="L2" i="3" a="1"/>
  <c r="AE5" i="1" l="1"/>
  <c r="M8" i="1"/>
  <c r="AH10" i="1" a="1"/>
  <c r="Y10" i="1" s="1"/>
  <c r="AI5" i="1" a="1"/>
  <c r="AA5" i="1" s="1"/>
  <c r="AI10" i="1" a="1"/>
  <c r="AA10" i="1" s="1"/>
  <c r="AH5" i="1" a="1"/>
  <c r="Y5" i="1" s="1"/>
  <c r="AH6" i="1" a="1"/>
  <c r="Y6" i="1" s="1"/>
  <c r="AI6" i="1" a="1"/>
  <c r="AA6" i="1" s="1"/>
  <c r="AH7" i="1" a="1"/>
  <c r="Y7" i="1" s="1"/>
  <c r="AI7" i="1" a="1"/>
  <c r="AA7" i="1" s="1"/>
  <c r="AH8" i="1" a="1"/>
  <c r="Y8" i="1" s="1"/>
  <c r="AI8" i="1" a="1"/>
  <c r="AA8" i="1" s="1"/>
  <c r="AH9" i="1" a="1"/>
  <c r="Y9" i="1" s="1"/>
  <c r="AI9" i="1" a="1"/>
  <c r="AA9" i="1" s="1"/>
  <c r="AH11" i="1" a="1"/>
  <c r="Y11" i="1" s="1"/>
  <c r="AI11" i="1" a="1"/>
  <c r="AA11" i="1" s="1"/>
  <c r="AH12" i="1" a="1"/>
  <c r="Y12" i="1" s="1"/>
  <c r="AI12" i="1" a="1"/>
  <c r="AA12" i="1" s="1"/>
  <c r="AH13" i="1" a="1"/>
  <c r="Y13" i="1" s="1"/>
  <c r="AI13" i="1" a="1"/>
  <c r="AA13" i="1" s="1"/>
  <c r="AH14" i="1" a="1"/>
  <c r="Y14" i="1" s="1"/>
  <c r="AI14" i="1" a="1"/>
  <c r="AA14" i="1" s="1"/>
  <c r="M19" i="1" l="1"/>
  <c r="L18" i="1"/>
  <c r="M18" i="1"/>
  <c r="M15" i="1"/>
  <c r="L14" i="1"/>
  <c r="M14" i="1"/>
  <c r="M17" i="1"/>
  <c r="L16" i="1"/>
  <c r="M16" i="1"/>
  <c r="M13" i="1"/>
  <c r="L12" i="1"/>
  <c r="M12" i="1"/>
  <c r="M11" i="1"/>
  <c r="L10" i="1"/>
  <c r="M10" i="1"/>
  <c r="M9" i="1"/>
  <c r="L8" i="1"/>
  <c r="O9" i="1"/>
  <c r="O18" i="1"/>
  <c r="O14" i="1"/>
  <c r="O16" i="1"/>
  <c r="O12" i="1"/>
  <c r="O10" i="1"/>
  <c r="O8" i="1"/>
  <c r="O19" i="1" l="1"/>
  <c r="O15" i="1"/>
  <c r="O17" i="1"/>
  <c r="O13" i="1"/>
  <c r="O1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5A49090-98EB-4085-9D93-B6C1F714B283}" keepAlive="1" name="Query - OpenMeteoAPI" description="Connection to the 'OpenMeteoAPI' query in the workbook." type="5" refreshedVersion="8" background="1" saveData="1">
    <dbPr connection="Provider=Microsoft.Mashup.OleDb.1;Data Source=$Workbook$;Location=OpenMeteoAPI;Extended Properties=&quot;&quot;" command="SELECT * FROM [OpenMeteoAPI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<sst xmlns="http://schemas.openxmlformats.org/spreadsheetml/2006/main" count="19329" uniqueCount="171">
  <si>
    <t>SkyCast 365</t>
  </si>
  <si>
    <t>Date</t>
  </si>
  <si>
    <t>High</t>
  </si>
  <si>
    <t>Low</t>
  </si>
  <si>
    <t>Precip</t>
  </si>
  <si>
    <t>Humidity</t>
  </si>
  <si>
    <t>Icon</t>
  </si>
  <si>
    <t>Slot</t>
  </si>
  <si>
    <t>Condition</t>
  </si>
  <si>
    <t>Temp</t>
  </si>
  <si>
    <t>Cloud</t>
  </si>
  <si>
    <t>Rain Chance</t>
  </si>
  <si>
    <t>Current Weather</t>
  </si>
  <si>
    <t>Operating Snapshot</t>
  </si>
  <si>
    <t>Rain risk</t>
  </si>
  <si>
    <t>WND  Wind</t>
  </si>
  <si>
    <t>HUM  Humidity</t>
  </si>
  <si>
    <t>City</t>
  </si>
  <si>
    <t>10 Days</t>
  </si>
  <si>
    <t>Location</t>
  </si>
  <si>
    <t>Celsius</t>
  </si>
  <si>
    <t>LocationID</t>
  </si>
  <si>
    <t>CountryCode</t>
  </si>
  <si>
    <t>Latitude</t>
  </si>
  <si>
    <t>Longitude</t>
  </si>
  <si>
    <t>Timezone</t>
  </si>
  <si>
    <t>ForecastRunUTC</t>
  </si>
  <si>
    <t>ForecastDateTime</t>
  </si>
  <si>
    <t>TemperatureC</t>
  </si>
  <si>
    <t>RelativeHumidityPct</t>
  </si>
  <si>
    <t>PrecipitationProbabilityPct</t>
  </si>
  <si>
    <t>PrecipitationMM</t>
  </si>
  <si>
    <t>WeatherCode</t>
  </si>
  <si>
    <t>WindSpeedKMH</t>
  </si>
  <si>
    <t>DE-BER</t>
  </si>
  <si>
    <t>Berlin</t>
  </si>
  <si>
    <t>DE</t>
  </si>
  <si>
    <t>Europe/Berlin</t>
  </si>
  <si>
    <t>DE-MUC</t>
  </si>
  <si>
    <t>Munich</t>
  </si>
  <si>
    <t>DE-ROS</t>
  </si>
  <si>
    <t>Rosenheim</t>
  </si>
  <si>
    <t>AT-VIE</t>
  </si>
  <si>
    <t>Vienna</t>
  </si>
  <si>
    <t>AT</t>
  </si>
  <si>
    <t>Europe/Vienna</t>
  </si>
  <si>
    <t>CH-ZRH</t>
  </si>
  <si>
    <t>Zurich</t>
  </si>
  <si>
    <t>CH</t>
  </si>
  <si>
    <t>Europe/Zurich</t>
  </si>
  <si>
    <t>FR-PAR</t>
  </si>
  <si>
    <t>Paris</t>
  </si>
  <si>
    <t>FR</t>
  </si>
  <si>
    <t>Europe/Paris</t>
  </si>
  <si>
    <t>GB-LON</t>
  </si>
  <si>
    <t>London</t>
  </si>
  <si>
    <t>GB</t>
  </si>
  <si>
    <t>Europe/London</t>
  </si>
  <si>
    <t>IT-ROM</t>
  </si>
  <si>
    <t>Rome</t>
  </si>
  <si>
    <t>IT</t>
  </si>
  <si>
    <t>Europe/Rome</t>
  </si>
  <si>
    <t>ES-MAD</t>
  </si>
  <si>
    <t>Madrid</t>
  </si>
  <si>
    <t>ES</t>
  </si>
  <si>
    <t>Europe/Madrid</t>
  </si>
  <si>
    <t>NL-AMS</t>
  </si>
  <si>
    <t>Amsterdam</t>
  </si>
  <si>
    <t>NL</t>
  </si>
  <si>
    <t>Europe/Amsterdam</t>
  </si>
  <si>
    <t>BE-BRU</t>
  </si>
  <si>
    <t>Brussels</t>
  </si>
  <si>
    <t>BE</t>
  </si>
  <si>
    <t>Europe/Brussels</t>
  </si>
  <si>
    <t>CZ-PRG</t>
  </si>
  <si>
    <t>Prague</t>
  </si>
  <si>
    <t>CZ</t>
  </si>
  <si>
    <t>Europe/Prague</t>
  </si>
  <si>
    <t>PL-WAW</t>
  </si>
  <si>
    <t>Warsaw</t>
  </si>
  <si>
    <t>PL</t>
  </si>
  <si>
    <t>Europe/Warsaw</t>
  </si>
  <si>
    <t>DK-CPH</t>
  </si>
  <si>
    <t>Copenhagen</t>
  </si>
  <si>
    <t>DK</t>
  </si>
  <si>
    <t>Europe/Copenhagen</t>
  </si>
  <si>
    <t>SE-STO</t>
  </si>
  <si>
    <t>Stockholm</t>
  </si>
  <si>
    <t>SE</t>
  </si>
  <si>
    <t>Europe/Stockholm</t>
  </si>
  <si>
    <t>NO-OSL</t>
  </si>
  <si>
    <t>Oslo</t>
  </si>
  <si>
    <t>NO</t>
  </si>
  <si>
    <t>Europe/Oslo</t>
  </si>
  <si>
    <t>FI-HEL</t>
  </si>
  <si>
    <t>Helsinki</t>
  </si>
  <si>
    <t>FI</t>
  </si>
  <si>
    <t>Europe/Helsinki</t>
  </si>
  <si>
    <t>IE-DUB</t>
  </si>
  <si>
    <t>Dublin</t>
  </si>
  <si>
    <t>IE</t>
  </si>
  <si>
    <t>Europe/Dublin</t>
  </si>
  <si>
    <t>PT-LIS</t>
  </si>
  <si>
    <t>Lisbon</t>
  </si>
  <si>
    <t>PT</t>
  </si>
  <si>
    <t>Europe/Lisbon</t>
  </si>
  <si>
    <t>GR-ATH</t>
  </si>
  <si>
    <t>Athens</t>
  </si>
  <si>
    <t>GR</t>
  </si>
  <si>
    <t>Europe/Athens</t>
  </si>
  <si>
    <t>Run</t>
  </si>
  <si>
    <t>Hour</t>
  </si>
  <si>
    <t>Rain</t>
  </si>
  <si>
    <t>Wind</t>
  </si>
  <si>
    <t>TMP  Temperature</t>
  </si>
  <si>
    <t>Current forecast hour</t>
  </si>
  <si>
    <t>10 m wind speed</t>
  </si>
  <si>
    <t>Relative humidity</t>
  </si>
  <si>
    <t>RAN  Rain Risk</t>
  </si>
  <si>
    <t>Precipitation probability</t>
  </si>
  <si>
    <t>PRC  Precipitation</t>
  </si>
  <si>
    <t>Forecasted amount</t>
  </si>
  <si>
    <t>WMO  Weather</t>
  </si>
  <si>
    <t>Wind km/h</t>
  </si>
  <si>
    <t>Temp C</t>
  </si>
  <si>
    <t>Rain %</t>
  </si>
  <si>
    <t>Humidity %</t>
  </si>
  <si>
    <t>Precip mm</t>
  </si>
  <si>
    <t>Display Location</t>
  </si>
  <si>
    <t>Row Count</t>
  </si>
  <si>
    <t>Forecast Start</t>
  </si>
  <si>
    <t>Forecast End</t>
  </si>
  <si>
    <t>Avg Temp C</t>
  </si>
  <si>
    <t>Max Rain %</t>
  </si>
  <si>
    <t>Avg Wind km/h</t>
  </si>
  <si>
    <t>High C</t>
  </si>
  <si>
    <t>Low C</t>
  </si>
  <si>
    <t>Avg Humidity %</t>
  </si>
  <si>
    <t>Precipitation mm</t>
  </si>
  <si>
    <t>Dominant WMO</t>
  </si>
  <si>
    <t>Time Label</t>
  </si>
  <si>
    <t>Rain Probability %</t>
  </si>
  <si>
    <t>Weather Code</t>
  </si>
  <si>
    <t>Area</t>
  </si>
  <si>
    <t>Dashboard Source</t>
  </si>
  <si>
    <t>Data Status</t>
  </si>
  <si>
    <t>Notes</t>
  </si>
  <si>
    <t>Locations</t>
  </si>
  <si>
    <t>OpenMeteoAPI</t>
  </si>
  <si>
    <t>Formula-backed</t>
  </si>
  <si>
    <t>Location list, coordinates, timezone, row counts, date span, and summary metrics derive from the query table.</t>
  </si>
  <si>
    <t>Daily Weather</t>
  </si>
  <si>
    <t>Daily high/low, humidity, rain probability, precipitation, wind, WMO code, condition, and icon are calculated from hourly rows.</t>
  </si>
  <si>
    <t>Hourly Forecast</t>
  </si>
  <si>
    <t>Hourly forecast rows are a derived, readable view of the Power Query table.</t>
  </si>
  <si>
    <t>Dashboard</t>
  </si>
  <si>
    <t>Locations / DailyWeather / HourlyForecast</t>
  </si>
  <si>
    <t>City dropdown and visuals read only Open Meteo-derived sheets.</t>
  </si>
  <si>
    <t>Source Type</t>
  </si>
  <si>
    <t>Usage</t>
  </si>
  <si>
    <t>Caveat</t>
  </si>
  <si>
    <t>Open-Meteo Forecast API</t>
  </si>
  <si>
    <t>https://open-meteo.com/en/docs</t>
  </si>
  <si>
    <t>Temperature, relative humidity, precipitation probability, precipitation, weather code, and wind speed.</t>
  </si>
  <si>
    <t>Refresh source data in Excel with Data &gt; Refresh All.</t>
  </si>
  <si>
    <t>Open Meteo query table</t>
  </si>
  <si>
    <t>Single raw source table retained in workbook.</t>
  </si>
  <si>
    <t>No fabricated weather/location rows are used by the dashboard or support sheets.</t>
  </si>
  <si>
    <t>Rosenheim, DE</t>
  </si>
  <si>
    <t>Location &gt;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</si>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</sst>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"/>
    <numFmt numFmtId="166" formatCode="dd\ mmm\ yyyy\ hh:mm"/>
    <numFmt numFmtId="167" formatCode="dd\ mmm\ yyyy"/>
  </numFmts>
  <fonts count="25">
    <font>
      <sz val="11"/>
      <name val="Carlito"/>
    </font>
    <font>
      <sz val="10"/>
      <color rgb="FF253246"/>
      <name val="Aptos"/>
      <family val="2"/>
    </font>
    <font>
      <b/>
      <sz val="20"/>
      <color rgb="FF2674D9"/>
      <name val="Aptos Display"/>
      <family val="2"/>
    </font>
    <font>
      <b/>
      <sz val="10"/>
      <color rgb="FF253246"/>
      <name val="Aptos"/>
      <family val="2"/>
    </font>
    <font>
      <sz val="9"/>
      <color rgb="FF6B7280"/>
      <name val="Aptos"/>
      <family val="2"/>
    </font>
    <font>
      <b/>
      <sz val="11"/>
      <color rgb="FFFFFFFF"/>
      <name val="Aptos"/>
      <family val="2"/>
    </font>
    <font>
      <b/>
      <sz val="9"/>
      <color rgb="FF253246"/>
      <name val="Aptos"/>
      <family val="2"/>
    </font>
    <font>
      <b/>
      <sz val="9"/>
      <color rgb="FF6B7280"/>
      <name val="Aptos"/>
      <family val="2"/>
    </font>
    <font>
      <b/>
      <sz val="10"/>
      <color rgb="FF08152B"/>
      <name val="Aptos"/>
      <family val="2"/>
    </font>
    <font>
      <b/>
      <sz val="10"/>
      <color rgb="FF6B7280"/>
      <name val="Aptos"/>
      <family val="2"/>
    </font>
    <font>
      <sz val="28"/>
      <color rgb="FFFFC500"/>
      <name val="Segoe UI Symbol"/>
      <family val="2"/>
    </font>
    <font>
      <sz val="36"/>
      <color rgb="FF08152B"/>
      <name val="Aptos Display"/>
      <family val="2"/>
    </font>
    <font>
      <b/>
      <sz val="11"/>
      <color rgb="FF08152B"/>
      <name val="Aptos"/>
      <family val="2"/>
    </font>
    <font>
      <b/>
      <sz val="8"/>
      <color rgb="FF6B7280"/>
      <name val="Aptos"/>
      <family val="2"/>
    </font>
    <font>
      <sz val="9"/>
      <color rgb="FF253246"/>
      <name val="Aptos"/>
      <family val="2"/>
    </font>
    <font>
      <b/>
      <sz val="9"/>
      <color rgb="FF2674D9"/>
      <name val="Aptos"/>
      <family val="2"/>
    </font>
    <font>
      <b/>
      <sz val="19"/>
      <color rgb="FF08152B"/>
      <name val="Aptos Display"/>
      <family val="2"/>
    </font>
    <font>
      <sz val="8"/>
      <color rgb="FF6B7280"/>
      <name val="Aptos"/>
      <family val="2"/>
    </font>
    <font>
      <b/>
      <sz val="9"/>
      <color rgb="FFFF9F1C"/>
      <name val="Aptos"/>
      <family val="2"/>
    </font>
    <font>
      <sz val="16"/>
      <color rgb="FF2674D9"/>
      <name val="Segoe UI Symbol"/>
      <family val="2"/>
    </font>
    <font>
      <b/>
      <sz val="16"/>
      <color rgb="FF6B7280"/>
      <name val="Aptos"/>
      <family val="2"/>
    </font>
    <font>
      <sz val="11"/>
      <color rgb="FFF8EFEF"/>
      <name val="Carlito"/>
    </font>
    <font>
      <b/>
      <sz val="11"/>
      <color rgb="FFFFFFFF"/>
      <name val="Carlito"/>
    </font>
    <font>
      <sz val="8"/>
      <color rgb="FFF8EFEF"/>
      <name val="Aptos"/>
      <family val="2"/>
    </font>
    <font>
      <b/>
      <sz val="9"/>
      <color rgb="FF6B7280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rgb="FFEAF3F6"/>
      </patternFill>
    </fill>
    <fill>
      <patternFill patternType="solid">
        <fgColor rgb="FFFFFFFF"/>
      </patternFill>
    </fill>
    <fill>
      <patternFill patternType="solid">
        <fgColor rgb="FFF7FBFD"/>
      </patternFill>
    </fill>
    <fill>
      <patternFill patternType="solid">
        <fgColor rgb="FF0F0C2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2" borderId="0" xfId="0" applyFont="1" applyFill="1" applyAlignment="1">
      <alignment vertical="center"/>
    </xf>
    <xf numFmtId="22" fontId="0" fillId="0" borderId="0" xfId="0" applyNumberFormat="1"/>
    <xf numFmtId="165" fontId="0" fillId="0" borderId="0" xfId="0" applyNumberFormat="1"/>
    <xf numFmtId="9" fontId="0" fillId="0" borderId="0" xfId="0" applyNumberFormat="1"/>
    <xf numFmtId="166" fontId="0" fillId="0" borderId="0" xfId="0" applyNumberFormat="1"/>
    <xf numFmtId="0" fontId="22" fillId="5" borderId="0" xfId="0" applyFont="1" applyFill="1" applyAlignment="1">
      <alignment horizontal="center"/>
    </xf>
    <xf numFmtId="165" fontId="22" fillId="5" borderId="0" xfId="0" applyNumberFormat="1" applyFont="1" applyFill="1" applyAlignment="1">
      <alignment horizontal="center"/>
    </xf>
    <xf numFmtId="166" fontId="22" fillId="5" borderId="0" xfId="0" applyNumberFormat="1" applyFont="1" applyFill="1" applyAlignment="1">
      <alignment horizontal="center"/>
    </xf>
    <xf numFmtId="9" fontId="22" fillId="5" borderId="0" xfId="0" applyNumberFormat="1" applyFont="1" applyFill="1" applyAlignment="1">
      <alignment horizontal="center"/>
    </xf>
    <xf numFmtId="167" fontId="0" fillId="0" borderId="0" xfId="0" applyNumberFormat="1"/>
    <xf numFmtId="167" fontId="22" fillId="5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0" fontId="22" fillId="5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0" fillId="7" borderId="0" xfId="0" applyFill="1"/>
    <xf numFmtId="0" fontId="21" fillId="7" borderId="0" xfId="0" applyFont="1" applyFill="1"/>
    <xf numFmtId="0" fontId="23" fillId="7" borderId="0" xfId="0" applyFont="1" applyFill="1"/>
    <xf numFmtId="1" fontId="23" fillId="7" borderId="0" xfId="0" applyNumberFormat="1" applyFont="1" applyFill="1"/>
    <xf numFmtId="165" fontId="23" fillId="7" borderId="0" xfId="0" applyNumberFormat="1" applyFont="1" applyFill="1"/>
    <xf numFmtId="9" fontId="23" fillId="7" borderId="0" xfId="0" applyNumberFormat="1" applyFont="1" applyFill="1"/>
    <xf numFmtId="3" fontId="23" fillId="7" borderId="0" xfId="0" applyNumberFormat="1" applyFont="1" applyFill="1"/>
    <xf numFmtId="164" fontId="23" fillId="7" borderId="0" xfId="0" applyNumberFormat="1" applyFont="1" applyFill="1"/>
    <xf numFmtId="0" fontId="3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4" fillId="4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" fillId="7" borderId="0" xfId="0" applyFont="1" applyFill="1" applyAlignment="1">
      <alignment vertical="center"/>
    </xf>
    <xf numFmtId="0" fontId="2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17" fillId="7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left" vertical="top"/>
    </xf>
    <xf numFmtId="0" fontId="19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4" fontId="21" fillId="7" borderId="0" xfId="0" applyNumberFormat="1" applyFont="1" applyFill="1"/>
  </cellXfs>
  <cellStyles count="1">
    <cellStyle name="Normal" xfId="0" builtinId="0"/>
  </cellStyles>
  <dxfs count="29">
    <dxf>
      <numFmt numFmtId="27" formatCode="dd/mm/yyyy\ hh:mm"/>
    </dxf>
    <dxf>
      <numFmt numFmtId="27" formatCode="dd/mm/yyyy\ hh:mm"/>
    </dxf>
    <dxf>
      <numFmt numFmtId="165" formatCode="0.0"/>
    </dxf>
    <dxf>
      <numFmt numFmtId="165" formatCode="0.0"/>
    </dxf>
    <dxf>
      <numFmt numFmtId="13" formatCode="0%"/>
    </dxf>
    <dxf>
      <numFmt numFmtId="13" formatCode="0%"/>
    </dxf>
    <dxf>
      <numFmt numFmtId="165" formatCode="0.0"/>
    </dxf>
    <dxf>
      <numFmt numFmtId="166" formatCode="dd\ mmm\ yyyy\ hh:mm"/>
    </dxf>
    <dxf>
      <font>
        <b/>
        <color rgb="FFFFFFFF"/>
      </font>
      <fill>
        <patternFill patternType="solid">
          <fgColor indexed="64"/>
          <bgColor rgb="FF0F0C2B"/>
        </patternFill>
      </fill>
      <alignment horizontal="center" vertical="bottom" textRotation="0" wrapText="0" indent="0" justifyLastLine="0" shrinkToFit="0" readingOrder="0"/>
    </dxf>
    <dxf>
      <numFmt numFmtId="165" formatCode="0.0"/>
    </dxf>
    <dxf>
      <numFmt numFmtId="165" formatCode="0.0"/>
    </dxf>
    <dxf>
      <numFmt numFmtId="13" formatCode="0%"/>
    </dxf>
    <dxf>
      <numFmt numFmtId="13" formatCode="0%"/>
    </dxf>
    <dxf>
      <numFmt numFmtId="165" formatCode="0.0"/>
    </dxf>
    <dxf>
      <numFmt numFmtId="165" formatCode="0.0"/>
    </dxf>
    <dxf>
      <numFmt numFmtId="167" formatCode="dd\ mmm\ yyyy"/>
    </dxf>
    <dxf>
      <font>
        <b/>
        <color rgb="FFFFFFFF"/>
      </font>
      <fill>
        <patternFill patternType="solid">
          <fgColor indexed="64"/>
          <bgColor rgb="FF0F0C2B"/>
        </patternFill>
      </fill>
      <alignment horizontal="center" vertical="bottom" textRotation="0" wrapText="0" indent="0" justifyLastLine="0" shrinkToFit="0" readingOrder="0"/>
    </dxf>
    <dxf>
      <numFmt numFmtId="165" formatCode="0.0"/>
    </dxf>
    <dxf>
      <numFmt numFmtId="13" formatCode="0%"/>
    </dxf>
    <dxf>
      <numFmt numFmtId="165" formatCode="0.0"/>
    </dxf>
    <dxf>
      <numFmt numFmtId="166" formatCode="dd\ mmm\ yyyy\ hh:mm"/>
    </dxf>
    <dxf>
      <numFmt numFmtId="166" formatCode="dd\ mmm\ yyyy\ hh:mm"/>
    </dxf>
    <dxf>
      <numFmt numFmtId="165" formatCode="0.0"/>
    </dxf>
    <dxf>
      <numFmt numFmtId="165" formatCode="0.0"/>
    </dxf>
    <dxf>
      <font>
        <b/>
        <color rgb="FFFFFFFF"/>
      </font>
      <fill>
        <patternFill patternType="solid">
          <fgColor indexed="64"/>
          <bgColor rgb="FF0F0C2B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r>
              <a:rPr lang="en-GB"/>
              <a:t>Temperature outlook from Open Meteo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Dashboard!$T$4</c:f>
              <c:strCache>
                <c:ptCount val="1"/>
                <c:pt idx="0">
                  <c:v>High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Dashboard!$S$5:$S$14</c:f>
              <c:strCache>
                <c:ptCount val="10"/>
                <c:pt idx="0">
                  <c:v>dd 00</c:v>
                </c:pt>
                <c:pt idx="1">
                  <c:v>dd 00</c:v>
                </c:pt>
                <c:pt idx="2">
                  <c:v>dd 00</c:v>
                </c:pt>
                <c:pt idx="3">
                  <c:v>dd 00</c:v>
                </c:pt>
                <c:pt idx="4">
                  <c:v>dd 00</c:v>
                </c:pt>
                <c:pt idx="5">
                  <c:v>dd 00</c:v>
                </c:pt>
                <c:pt idx="6">
                  <c:v>dd 00</c:v>
                </c:pt>
                <c:pt idx="7">
                  <c:v>dd 00</c:v>
                </c:pt>
                <c:pt idx="8">
                  <c:v>dd 00</c:v>
                </c:pt>
                <c:pt idx="9">
                  <c:v>dd 00</c:v>
                </c:pt>
              </c:strCache>
            </c:strRef>
          </c:cat>
          <c:val>
            <c:numRef>
              <c:f>Dashboard!$T$5:$T$14</c:f>
              <c:numCache>
                <c:formatCode>0</c:formatCode>
                <c:ptCount val="10"/>
                <c:pt idx="0">
                  <c:v>29.5</c:v>
                </c:pt>
                <c:pt idx="1">
                  <c:v>22.1</c:v>
                </c:pt>
                <c:pt idx="2">
                  <c:v>26.2</c:v>
                </c:pt>
                <c:pt idx="3">
                  <c:v>28.5</c:v>
                </c:pt>
                <c:pt idx="4">
                  <c:v>28.8</c:v>
                </c:pt>
                <c:pt idx="5">
                  <c:v>26.6</c:v>
                </c:pt>
                <c:pt idx="6">
                  <c:v>27.4</c:v>
                </c:pt>
                <c:pt idx="7">
                  <c:v>30</c:v>
                </c:pt>
                <c:pt idx="8">
                  <c:v>31.5</c:v>
                </c:pt>
                <c:pt idx="9">
                  <c:v>28.3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5-4B4E-A6CC-BAAC2B84DC72}"/>
            </c:ext>
          </c:extLst>
        </c:ser>
        <c:ser>
          <c:idx val="1"/>
          <c:order val="1"/>
          <c:tx>
            <c:strRef>
              <c:f>Dashboard!$U$4</c:f>
              <c:strCache>
                <c:ptCount val="1"/>
                <c:pt idx="0">
                  <c:v>Low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Dashboard!$S$5:$S$14</c:f>
              <c:strCache>
                <c:ptCount val="10"/>
                <c:pt idx="0">
                  <c:v>dd 00</c:v>
                </c:pt>
                <c:pt idx="1">
                  <c:v>dd 00</c:v>
                </c:pt>
                <c:pt idx="2">
                  <c:v>dd 00</c:v>
                </c:pt>
                <c:pt idx="3">
                  <c:v>dd 00</c:v>
                </c:pt>
                <c:pt idx="4">
                  <c:v>dd 00</c:v>
                </c:pt>
                <c:pt idx="5">
                  <c:v>dd 00</c:v>
                </c:pt>
                <c:pt idx="6">
                  <c:v>dd 00</c:v>
                </c:pt>
                <c:pt idx="7">
                  <c:v>dd 00</c:v>
                </c:pt>
                <c:pt idx="8">
                  <c:v>dd 00</c:v>
                </c:pt>
                <c:pt idx="9">
                  <c:v>dd 00</c:v>
                </c:pt>
              </c:strCache>
            </c:strRef>
          </c:cat>
          <c:val>
            <c:numRef>
              <c:f>Dashboard!$U$5:$U$14</c:f>
              <c:numCache>
                <c:formatCode>0</c:formatCode>
                <c:ptCount val="10"/>
                <c:pt idx="0">
                  <c:v>17.100000000000001</c:v>
                </c:pt>
                <c:pt idx="1">
                  <c:v>18.100000000000001</c:v>
                </c:pt>
                <c:pt idx="2">
                  <c:v>16.3</c:v>
                </c:pt>
                <c:pt idx="3">
                  <c:v>12.7</c:v>
                </c:pt>
                <c:pt idx="4">
                  <c:v>14.1</c:v>
                </c:pt>
                <c:pt idx="5">
                  <c:v>15.4</c:v>
                </c:pt>
                <c:pt idx="6">
                  <c:v>12.6</c:v>
                </c:pt>
                <c:pt idx="7">
                  <c:v>13.1</c:v>
                </c:pt>
                <c:pt idx="8">
                  <c:v>18.7</c:v>
                </c:pt>
                <c:pt idx="9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5-4B4E-A6CC-BAAC2B84D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50112"/>
        <c:axId val="48672768"/>
      </c:lineChart>
      <c:catAx>
        <c:axId val="48650112"/>
        <c:scaling>
          <c:orientation val="minMax"/>
        </c:scaling>
        <c:delete val="0"/>
        <c:axPos val="b"/>
        <c:majorGridlines>
          <c:spPr>
            <a:ln w="9525">
              <a:solidFill>
                <a:srgbClr val="CCCCCC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 anchorCtr="1"/>
          <a:lstStyle/>
          <a:p>
            <a:pPr>
              <a:defRPr sz="675"/>
            </a:pPr>
            <a:endParaRPr lang="LID4096"/>
          </a:p>
        </c:txPr>
        <c:crossAx val="48672768"/>
        <c:crosses val="autoZero"/>
        <c:auto val="1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w="9525">
              <a:solidFill>
                <a:srgbClr val="CCCCCC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r>
                  <a:rPr lang="en-GB"/>
                  <a:t>Degrees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48650112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ln w="9525">
      <a:solidFill>
        <a:srgbClr val="D9D9D9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r>
              <a:rPr lang="en-GB"/>
              <a:t>Rain probability by selected period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Dashboard!$AF$4</c:f>
              <c:strCache>
                <c:ptCount val="1"/>
                <c:pt idx="0">
                  <c:v>Rain Chance</c:v>
                </c:pt>
              </c:strCache>
            </c:strRef>
          </c:tx>
          <c:invertIfNegative val="1"/>
          <c:cat>
            <c:strRef>
              <c:f>Dashboard!$AE$5:$AE$14</c:f>
              <c:strCache>
                <c:ptCount val="10"/>
                <c:pt idx="0">
                  <c:v>07.Jul</c:v>
                </c:pt>
                <c:pt idx="1">
                  <c:v>08.Jul</c:v>
                </c:pt>
                <c:pt idx="2">
                  <c:v>09.Jul</c:v>
                </c:pt>
                <c:pt idx="3">
                  <c:v>10.Jul</c:v>
                </c:pt>
                <c:pt idx="4">
                  <c:v>11.Jul</c:v>
                </c:pt>
                <c:pt idx="5">
                  <c:v>12.Jul</c:v>
                </c:pt>
                <c:pt idx="6">
                  <c:v>13.Jul</c:v>
                </c:pt>
                <c:pt idx="7">
                  <c:v>14.Jul</c:v>
                </c:pt>
                <c:pt idx="8">
                  <c:v>15.Jul</c:v>
                </c:pt>
                <c:pt idx="9">
                  <c:v>D</c:v>
                </c:pt>
              </c:strCache>
            </c:strRef>
          </c:cat>
          <c:val>
            <c:numRef>
              <c:f>Dashboard!$AF$5:$AF$14</c:f>
              <c:numCache>
                <c:formatCode>0%</c:formatCode>
                <c:ptCount val="10"/>
                <c:pt idx="0">
                  <c:v>0</c:v>
                </c:pt>
                <c:pt idx="1">
                  <c:v>0.63</c:v>
                </c:pt>
                <c:pt idx="2">
                  <c:v>0.15</c:v>
                </c:pt>
                <c:pt idx="3">
                  <c:v>0</c:v>
                </c:pt>
                <c:pt idx="4">
                  <c:v>0.03</c:v>
                </c:pt>
                <c:pt idx="5">
                  <c:v>0.01</c:v>
                </c:pt>
                <c:pt idx="6">
                  <c:v>0.02</c:v>
                </c:pt>
                <c:pt idx="7">
                  <c:v>7.0000000000000007E-2</c:v>
                </c:pt>
                <c:pt idx="8">
                  <c:v>0.35</c:v>
                </c:pt>
                <c:pt idx="9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8-4574-BA0F-0CBD2E0F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50112"/>
        <c:axId val="48672768"/>
      </c:barChart>
      <c:catAx>
        <c:axId val="48650112"/>
        <c:scaling>
          <c:orientation val="minMax"/>
        </c:scaling>
        <c:delete val="0"/>
        <c:axPos val="b"/>
        <c:majorGridlines>
          <c:spPr>
            <a:ln w="9525">
              <a:solidFill>
                <a:srgbClr val="CCCCCC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 anchorCtr="1"/>
          <a:lstStyle/>
          <a:p>
            <a:pPr>
              <a:defRPr sz="675"/>
            </a:pPr>
            <a:endParaRPr lang="LID4096"/>
          </a:p>
        </c:txPr>
        <c:crossAx val="48672768"/>
        <c:crosses val="autoZero"/>
        <c:auto val="1"/>
        <c:lblAlgn val="ctr"/>
        <c:lblOffset val="100"/>
        <c:noMultiLvlLbl val="0"/>
      </c:catAx>
      <c:valAx>
        <c:axId val="48672768"/>
        <c:scaling>
          <c:orientation val="minMax"/>
          <c:max val="1"/>
          <c:min val="0"/>
        </c:scaling>
        <c:delete val="0"/>
        <c:axPos val="l"/>
        <c:majorGridlines>
          <c:spPr>
            <a:ln w="9525">
              <a:solidFill>
                <a:srgbClr val="CCCCCC"/>
              </a:solidFill>
              <a:prstDash val="dash"/>
            </a:ln>
          </c:spPr>
        </c:majorGridlines>
        <c:numFmt formatCode="0%" sourceLinked="1"/>
        <c:majorTickMark val="none"/>
        <c:minorTickMark val="none"/>
        <c:tickLblPos val="nextTo"/>
        <c:crossAx val="48650112"/>
        <c:crosses val="autoZero"/>
        <c:crossBetween val="between"/>
      </c:valAx>
    </c:plotArea>
    <c:plotVisOnly val="1"/>
    <c:dispBlanksAs val="zero"/>
    <c:showDLblsOverMax val="1"/>
  </c:chart>
  <c:spPr>
    <a:ln w="9525">
      <a:solidFill>
        <a:srgbClr val="D9D9D9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7620</xdr:rowOff>
    </xdr:from>
    <xdr:to>
      <xdr:col>9</xdr:col>
      <xdr:colOff>640080</xdr:colOff>
      <xdr:row>34</xdr:row>
      <xdr:rowOff>0</xdr:rowOff>
    </xdr:to>
    <xdr:graphicFrame macro="">
      <xdr:nvGraphicFramePr>
        <xdr:cNvPr id="2" name="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16</xdr:col>
      <xdr:colOff>0</xdr:colOff>
      <xdr:row>34</xdr:row>
      <xdr:rowOff>0</xdr:rowOff>
    </xdr:to>
    <xdr:graphicFrame macro="">
      <xdr:nvGraphicFramePr>
        <xdr:cNvPr id="3" name="Char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A9060D34-E0A5-4C4F-9A4D-9D4E4749E681}" autoFormatId="16" applyNumberFormats="0" applyBorderFormats="0" applyFontFormats="0" applyPatternFormats="0" applyAlignmentFormats="0" applyWidthHeightFormats="0">
  <queryTableRefresh nextId="15">
    <queryTableFields count="14">
      <queryTableField id="1" name="LocationID" tableColumnId="1"/>
      <queryTableField id="2" name="City" tableColumnId="2"/>
      <queryTableField id="3" name="CountryCode" tableColumnId="3"/>
      <queryTableField id="4" name="Latitude" tableColumnId="4"/>
      <queryTableField id="5" name="Longitude" tableColumnId="5"/>
      <queryTableField id="6" name="Timezone" tableColumnId="6"/>
      <queryTableField id="7" name="ForecastRunUTC" tableColumnId="7"/>
      <queryTableField id="8" name="ForecastDateTime" tableColumnId="8"/>
      <queryTableField id="9" name="TemperatureC" tableColumnId="9"/>
      <queryTableField id="10" name="RelativeHumidityPct" tableColumnId="10"/>
      <queryTableField id="11" name="PrecipitationProbabilityPct" tableColumnId="11"/>
      <queryTableField id="12" name="PrecipitationMM" tableColumnId="12"/>
      <queryTableField id="13" name="WeatherCode" tableColumnId="13"/>
      <queryTableField id="14" name="WindSpeedKMH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116F685-27E2-4196-9849-B47FC4CB112C}" name="OpenMeteoAPI" displayName="OpenMeteoAPI" ref="A1:N4801" tableType="queryTable" totalsRowShown="0">
  <autoFilter ref="A1:N4801" xr:uid="{F116F685-27E2-4196-9849-B47FC4CB112C}"/>
  <tableColumns count="14">
    <tableColumn id="1" xr3:uid="{DD89A12F-06A7-4F00-982B-27775F29749B}" uniqueName="1" name="LocationID" queryTableFieldId="1" dataDxfId="28"/>
    <tableColumn id="2" xr3:uid="{C928B4C4-CB34-4F9B-B41B-58FB8EF1EF61}" uniqueName="2" name="City" queryTableFieldId="2" dataDxfId="27"/>
    <tableColumn id="3" xr3:uid="{59EEF228-9A2F-46C9-BF85-89F0C00F8B72}" uniqueName="3" name="CountryCode" queryTableFieldId="3" dataDxfId="26"/>
    <tableColumn id="4" xr3:uid="{79320E04-86E5-460A-B038-1AAFE3DC965A}" uniqueName="4" name="Latitude" queryTableFieldId="4"/>
    <tableColumn id="5" xr3:uid="{1FE66348-7E45-4742-A70A-81BAFDC6C3DD}" uniqueName="5" name="Longitude" queryTableFieldId="5"/>
    <tableColumn id="6" xr3:uid="{23B4C2AE-E21E-4558-8BF9-CFA7C54FAEEC}" uniqueName="6" name="Timezone" queryTableFieldId="6" dataDxfId="25"/>
    <tableColumn id="7" xr3:uid="{0BE31EC8-16FF-4945-85CD-D5F7D549DF31}" uniqueName="7" name="ForecastRunUTC" queryTableFieldId="7" dataDxfId="1"/>
    <tableColumn id="8" xr3:uid="{9BBE2F28-138D-44AF-89C7-B64556E99185}" uniqueName="8" name="ForecastDateTime" queryTableFieldId="8" dataDxfId="0"/>
    <tableColumn id="9" xr3:uid="{C303BF0C-8177-48E9-959C-27CEA8666223}" uniqueName="9" name="TemperatureC" queryTableFieldId="9"/>
    <tableColumn id="10" xr3:uid="{5A47CB81-9F9F-430F-B70D-798E17F58C4A}" uniqueName="10" name="RelativeHumidityPct" queryTableFieldId="10"/>
    <tableColumn id="11" xr3:uid="{89E5A955-EBFF-42C4-8931-5516A7250062}" uniqueName="11" name="PrecipitationProbabilityPct" queryTableFieldId="11"/>
    <tableColumn id="12" xr3:uid="{0F7159ED-BC7F-4975-A146-DB51F60FB122}" uniqueName="12" name="PrecipitationMM" queryTableFieldId="12"/>
    <tableColumn id="13" xr3:uid="{69CD7619-7C32-45DB-B01D-DB2A09F48C12}" uniqueName="13" name="WeatherCode" queryTableFieldId="13"/>
    <tableColumn id="14" xr3:uid="{93A5B7BC-52B2-481A-AC89-505A8CD6E588}" uniqueName="14" name="WindSpeedKMH" queryTableFieldId="1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D34B4E-423F-4E02-9DA0-A7D1E3FAED0A}" name="Locations" displayName="Locations" ref="A1:M51" totalsRowShown="0" headerRowDxfId="24">
  <autoFilter ref="A1:M51" xr:uid="{B8D34B4E-423F-4E02-9DA0-A7D1E3FAED0A}"/>
  <tableColumns count="13">
    <tableColumn id="1" xr3:uid="{94F587B4-C54D-46A4-ADBA-C39E0D8F950A}" name="Display Location">
      <calculatedColumnFormula>IF($D2="","",$B2&amp;", "&amp;$C2)</calculatedColumnFormula>
    </tableColumn>
    <tableColumn id="2" xr3:uid="{42AEA803-C3CA-42C1-B5F8-91FFBB4172D8}" name="City">
      <calculatedColumnFormula>IF($D2="","",_xlfn.XLOOKUP($D2,OpenMeteoAPI[LocationID],OpenMeteoAPI[City]))</calculatedColumnFormula>
    </tableColumn>
    <tableColumn id="3" xr3:uid="{479A27A5-FE15-4C3A-8BA1-B5E8F9F3FE95}" name="CountryCode">
      <calculatedColumnFormula>IF($D2="","",_xlfn.XLOOKUP($D2,OpenMeteoAPI[LocationID],OpenMeteoAPI[CountryCode]))</calculatedColumnFormula>
    </tableColumn>
    <tableColumn id="4" xr3:uid="{0CED5EA2-2CCC-4140-9977-5257EB78F1DA}" name="LocationID">
      <calculatedColumnFormula array="1">_xlfn.LET(_xlpm.ids,_xlfn._xlws.SORT(_xlfn.UNIQUE(OpenMeteoAPI[LocationID])),IFERROR(INDEX(_xlpm.ids,ROWS($D$2:D2)),""))</calculatedColumnFormula>
    </tableColumn>
    <tableColumn id="5" xr3:uid="{B80EC83F-8109-4B0E-A75C-3F68D12EF83F}" name="Latitude" dataDxfId="23">
      <calculatedColumnFormula>IF($D2="","",_xlfn.XLOOKUP($D2,OpenMeteoAPI[LocationID],OpenMeteoAPI[Latitude]))</calculatedColumnFormula>
    </tableColumn>
    <tableColumn id="6" xr3:uid="{522E069C-6B80-44C3-B490-3F5437CCB0E9}" name="Longitude" dataDxfId="22">
      <calculatedColumnFormula>IF($D2="","",_xlfn.XLOOKUP($D2,OpenMeteoAPI[LocationID],OpenMeteoAPI[Longitude]))</calculatedColumnFormula>
    </tableColumn>
    <tableColumn id="7" xr3:uid="{3FB911CD-62F8-42F3-AB6F-9BC071E0FA11}" name="Timezone">
      <calculatedColumnFormula>IF($D2="","",_xlfn.XLOOKUP($D2,OpenMeteoAPI[LocationID],OpenMeteoAPI[Timezone]))</calculatedColumnFormula>
    </tableColumn>
    <tableColumn id="8" xr3:uid="{30F6A92E-F53D-4BDA-BFD7-AC325D7E729C}" name="Row Count">
      <calculatedColumnFormula>IF($D2="","",COUNTIF(OpenMeteoAPI[LocationID],$D2))</calculatedColumnFormula>
    </tableColumn>
    <tableColumn id="9" xr3:uid="{7A213A18-0116-4CDD-8B65-79BA50B47499}" name="Forecast Start" dataDxfId="21">
      <calculatedColumnFormula array="1">IF($D2="","",MIN(_xlfn._xlws.FILTER(OpenMeteoAPI[ForecastDateTime],OpenMeteoAPI[LocationID]=$D2)))</calculatedColumnFormula>
    </tableColumn>
    <tableColumn id="10" xr3:uid="{32DED9A6-CAF3-4DE9-A378-C797A68E6705}" name="Forecast End" dataDxfId="20">
      <calculatedColumnFormula array="1">IF($D2="","",MAX(_xlfn._xlws.FILTER(OpenMeteoAPI[ForecastDateTime],OpenMeteoAPI[LocationID]=$D2)))</calculatedColumnFormula>
    </tableColumn>
    <tableColumn id="11" xr3:uid="{59B18F81-9C20-484D-A780-08660DF8402E}" name="Avg Temp C" dataDxfId="19">
      <calculatedColumnFormula array="1">IF($D2="","",AVERAGE(_xlfn._xlws.FILTER(OpenMeteoAPI[TemperatureC],OpenMeteoAPI[LocationID]=$D2)))</calculatedColumnFormula>
    </tableColumn>
    <tableColumn id="12" xr3:uid="{C3C62E01-56F2-48D6-99B4-59B8C4D18DBD}" name="Max Rain %" dataDxfId="18">
      <calculatedColumnFormula array="1">IF($D2="","",MAX(_xlfn._xlws.FILTER(OpenMeteoAPI[PrecipitationProbabilityPct],OpenMeteoAPI[LocationID]=$D2))/100)</calculatedColumnFormula>
    </tableColumn>
    <tableColumn id="13" xr3:uid="{A9005E2D-4D36-49F9-8D2C-D4290902DB15}" name="Avg Wind km/h" dataDxfId="17">
      <calculatedColumnFormula array="1">IF($D2="","",AVERAGE(_xlfn._xlws.FILTER(OpenMeteoAPI[WindSpeedKMH],OpenMeteoAPI[LocationID]=$D2)))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E88A7E8-31FB-4531-9DD9-35B461A1075C}" name="DailyWeather" displayName="DailyWeather" ref="A1:L601" totalsRowShown="0" headerRowDxfId="16">
  <autoFilter ref="A1:L601" xr:uid="{BE88A7E8-31FB-4531-9DD9-35B461A1075C}"/>
  <tableColumns count="12">
    <tableColumn id="1" xr3:uid="{AF3B506E-3528-46F0-9D1D-FAB8FB76EE65}" name="Display Location">
      <calculatedColumnFormula array="1">_xlfn.LET(_xlpm.ids,_xlfn._xlws.FILTER(Locations[LocationID],Locations[LocationID]&lt;&gt;""),_xlpm.days,_xlfn._xlws.SORT(_xlfn.UNIQUE(INT(OpenMeteoAPI[ForecastDateTime]))),_xlpm.n,ROWS($A$2:A2),IF(_xlpm.n&gt;ROWS(_xlpm.ids)*ROWS(_xlpm.days),"",_xlfn.XLOOKUP(INDEX(_xlpm.ids,INT((_xlpm.n-1)/ROWS(_xlpm.days))+1),Locations[LocationID],Locations[Display Location])))</calculatedColumnFormula>
    </tableColumn>
    <tableColumn id="2" xr3:uid="{B3257979-1ED8-419B-B80F-D294AF441C38}" name="LocationID">
      <calculatedColumnFormula array="1">_xlfn.LET(_xlpm.ids,_xlfn._xlws.FILTER(Locations[LocationID],Locations[LocationID]&lt;&gt;""),_xlpm.days,_xlfn._xlws.SORT(_xlfn.UNIQUE(INT(OpenMeteoAPI[ForecastDateTime]))),_xlpm.n,ROWS($B$2:B2),IF(_xlpm.n&gt;ROWS(_xlpm.ids)*ROWS(_xlpm.days),"",INDEX(_xlpm.ids,INT((_xlpm.n-1)/ROWS(_xlpm.days))+1)))</calculatedColumnFormula>
    </tableColumn>
    <tableColumn id="3" xr3:uid="{018DDBE8-84C6-4DAC-BDB8-9CC3D5F88A93}" name="Date" dataDxfId="15">
      <calculatedColumnFormula array="1">_xlfn.LET(_xlpm.days,_xlfn._xlws.SORT(_xlfn.UNIQUE(INT(OpenMeteoAPI[ForecastDateTime]))),_xlpm.n,ROWS($C$2:C2),IF($B2="","",INDEX(_xlpm.days,MOD(_xlpm.n-1,ROWS(_xlpm.days))+1)))</calculatedColumnFormula>
    </tableColumn>
    <tableColumn id="4" xr3:uid="{EF9C8137-7B3C-49D9-AD78-9EB9D881E4E2}" name="High C" dataDxfId="14">
      <calculatedColumnFormula array="1">IF($B2="","",MAX(_xlfn._xlws.FILTER(OpenMeteoAPI[TemperatureC],(OpenMeteoAPI[LocationID]=$B2)*(INT(OpenMeteoAPI[ForecastDateTime])=$C2))))</calculatedColumnFormula>
    </tableColumn>
    <tableColumn id="5" xr3:uid="{1CE104C6-D0F1-482C-8AFA-EC32668E3E57}" name="Low C" dataDxfId="13">
      <calculatedColumnFormula array="1">IF($B2="","",MIN(_xlfn._xlws.FILTER(OpenMeteoAPI[TemperatureC],(OpenMeteoAPI[LocationID]=$B2)*(INT(OpenMeteoAPI[ForecastDateTime])=$C2))))</calculatedColumnFormula>
    </tableColumn>
    <tableColumn id="6" xr3:uid="{670B4135-8FFF-42E7-9EA7-9AD9E946E717}" name="Avg Humidity %" dataDxfId="12">
      <calculatedColumnFormula array="1">IF($B2="","",AVERAGE(_xlfn._xlws.FILTER(OpenMeteoAPI[RelativeHumidityPct],(OpenMeteoAPI[LocationID]=$B2)*(INT(OpenMeteoAPI[ForecastDateTime])=$C2)))/100)</calculatedColumnFormula>
    </tableColumn>
    <tableColumn id="7" xr3:uid="{B5C34547-8E59-464A-87F9-640BFBF63A69}" name="Max Rain %" dataDxfId="11">
      <calculatedColumnFormula array="1">IF($B2="","",MAX(_xlfn._xlws.FILTER(OpenMeteoAPI[PrecipitationProbabilityPct],(OpenMeteoAPI[LocationID]=$B2)*(INT(OpenMeteoAPI[ForecastDateTime])=$C2)))/100)</calculatedColumnFormula>
    </tableColumn>
    <tableColumn id="8" xr3:uid="{7A5DBE20-702A-40A9-B741-3109FD19B090}" name="Precipitation mm" dataDxfId="10">
      <calculatedColumnFormula array="1">IF($B2="","",SUM(_xlfn._xlws.FILTER(OpenMeteoAPI[PrecipitationMM],(OpenMeteoAPI[LocationID]=$B2)*(INT(OpenMeteoAPI[ForecastDateTime])=$C2))))</calculatedColumnFormula>
    </tableColumn>
    <tableColumn id="9" xr3:uid="{46CC71BD-125A-4C71-B536-DDE35AB2EC9B}" name="Avg Wind km/h" dataDxfId="9">
      <calculatedColumnFormula array="1">IF($B2="","",AVERAGE(_xlfn._xlws.FILTER(OpenMeteoAPI[WindSpeedKMH],(OpenMeteoAPI[LocationID]=$B2)*(INT(OpenMeteoAPI[ForecastDateTime])=$C2))))</calculatedColumnFormula>
    </tableColumn>
    <tableColumn id="10" xr3:uid="{ECAB6906-E7A3-4147-B040-1A5E0F0919E7}" name="Dominant WMO">
      <calculatedColumnFormula array="1">IF($B2="","",_xlfn.MODE.SNGL(_xlfn._xlws.FILTER(OpenMeteoAPI[WeatherCode],(OpenMeteoAPI[LocationID]=$B2)*(INT(OpenMeteoAPI[ForecastDateTime])=$C2))))</calculatedColumnFormula>
    </tableColumn>
    <tableColumn id="11" xr3:uid="{1A0CE3DD-168F-4522-8820-ACCCF3B97401}" name="Condition">
      <calculatedColumnFormula array="1">IF($J2="","",_xlfn.IFS($J2=0,"Clear",$J2&lt;=3,"Partly Cloudy",OR($J2=45,$J2=48),"Fog",AND($J2&gt;=51,$J2&lt;=67),"Drizzle",AND($J2&gt;=71,$J2&lt;=77),"Snow",AND($J2&gt;=80,$J2&lt;=82),"Rain Showers",AND($J2&gt;=95,$J2&lt;=99),"Thunderstorm",TRUE,"Cloudy"))</calculatedColumnFormula>
    </tableColumn>
    <tableColumn id="12" xr3:uid="{1BC3269B-81D0-4CA6-B04F-8C3F5CA5020D}" name="Icon">
      <calculatedColumnFormula array="1">IF($J2="","",_xlfn.IFS($J2=0,_xlfn.UNICHAR(9728),$J2&lt;=3,_xlfn.UNICHAR(9729),OR($J2=45,$J2=48),"~",AND($J2&gt;=51,$J2&lt;=67),_xlfn.UNICHAR(9748),AND($J2&gt;=71,$J2&lt;=77),_xlfn.UNICHAR(10052),AND($J2&gt;=80,$J2&lt;=82),_xlfn.UNICHAR(9748),AND($J2&gt;=95,$J2&lt;=99),_xlfn.UNICHAR(9889),TRUE,_xlfn.UNICHAR(9729)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6C80317-A1C4-4E10-BEA4-FC3548F595AC}" name="HourlyForecast" displayName="HourlyForecast" ref="A1:L6001" totalsRowShown="0" headerRowDxfId="8">
  <autoFilter ref="A1:L6001" xr:uid="{76C80317-A1C4-4E10-BEA4-FC3548F595AC}"/>
  <tableColumns count="12">
    <tableColumn id="1" xr3:uid="{932B1493-79E1-416D-8057-98EF95781BC6}" name="Display Location">
      <calculatedColumnFormula array="1">IFERROR(INDEX(OpenMeteoAPI[City],ROWS($A$2:A2))&amp;", "&amp;INDEX(OpenMeteoAPI[CountryCode],ROWS($A$2:A2)),"")</calculatedColumnFormula>
    </tableColumn>
    <tableColumn id="2" xr3:uid="{C8792804-D625-49F1-9930-A13033BE8992}" name="LocationID">
      <calculatedColumnFormula array="1">IF($A2="","",INDEX(OpenMeteoAPI[LocationID],ROWS($B$2:B2)))</calculatedColumnFormula>
    </tableColumn>
    <tableColumn id="3" xr3:uid="{EE9887CB-4D92-472D-8AEC-DCD71EB791BF}" name="ForecastDateTime" dataDxfId="7">
      <calculatedColumnFormula array="1">IF($A2="","",INDEX(OpenMeteoAPI[ForecastDateTime],ROWS($C$2:C2)))</calculatedColumnFormula>
    </tableColumn>
    <tableColumn id="4" xr3:uid="{CCB6C909-C8AA-470D-BE0D-61CD56116806}" name="Time Label">
      <calculatedColumnFormula>IF($A2="","",TEXT($C2,"hAM/PM"))</calculatedColumnFormula>
    </tableColumn>
    <tableColumn id="5" xr3:uid="{490F3518-1DFA-485C-A025-28A3A40BA53A}" name="Icon">
      <calculatedColumnFormula array="1">IF($K2="","",_xlfn.IFS($K2=0,_xlfn.UNICHAR(9728),$K2&lt;=3,_xlfn.UNICHAR(9729),OR($K2=45,$K2=48),"~",AND($K2&gt;=51,$K2&lt;=67),_xlfn.UNICHAR(9748),AND($K2&gt;=71,$K2&lt;=77),_xlfn.UNICHAR(10052),AND($K2&gt;=80,$K2&lt;=82),_xlfn.UNICHAR(9748),AND($K2&gt;=95,$K2&lt;=99),_xlfn.UNICHAR(9889),TRUE,_xlfn.UNICHAR(9729)))</calculatedColumnFormula>
    </tableColumn>
    <tableColumn id="6" xr3:uid="{ADA050BA-E31E-4AA8-91D9-E8816EA11C5B}" name="Condition">
      <calculatedColumnFormula array="1">IF($K2="","",_xlfn.IFS($K2=0,"Clear",$K2&lt;=3,"Partly Cloudy",OR($K2=45,$K2=48),"Fog",AND($K2&gt;=51,$K2&lt;=67),"Drizzle",AND($K2&gt;=71,$K2&lt;=77),"Snow",AND($K2&gt;=80,$K2&lt;=82),"Rain Showers",AND($K2&gt;=95,$K2&lt;=99),"Thunderstorm",TRUE,"Cloudy"))</calculatedColumnFormula>
    </tableColumn>
    <tableColumn id="7" xr3:uid="{3CCE9D37-D4BF-4460-A67D-DB0E6DCF8D4A}" name="Temp C" dataDxfId="6">
      <calculatedColumnFormula array="1">IF($A2="","",INDEX(OpenMeteoAPI[TemperatureC],ROWS($G$2:G2)))</calculatedColumnFormula>
    </tableColumn>
    <tableColumn id="8" xr3:uid="{7ABAAE95-1EEF-44ED-9EA2-384C12DCA2A0}" name="Humidity %" dataDxfId="5">
      <calculatedColumnFormula array="1">IF($A2="","",INDEX(OpenMeteoAPI[RelativeHumidityPct],ROWS($H$2:H2))/100)</calculatedColumnFormula>
    </tableColumn>
    <tableColumn id="9" xr3:uid="{F21D9CEF-D39D-4F32-A199-E75EDCFB13C8}" name="Rain Probability %" dataDxfId="4">
      <calculatedColumnFormula array="1">IF($A2="","",INDEX(OpenMeteoAPI[PrecipitationProbabilityPct],ROWS($I$2:I2))/100)</calculatedColumnFormula>
    </tableColumn>
    <tableColumn id="10" xr3:uid="{55DD3EEF-6DD5-4CD3-9822-FC67F77413F0}" name="Precipitation mm" dataDxfId="3">
      <calculatedColumnFormula array="1">IF($A2="","",INDEX(OpenMeteoAPI[PrecipitationMM],ROWS($J$2:J2)))</calculatedColumnFormula>
    </tableColumn>
    <tableColumn id="11" xr3:uid="{37ED63C4-2D99-4635-A4D6-CE04CF29E579}" name="Weather Code">
      <calculatedColumnFormula array="1">IF($A2="","",INDEX(OpenMeteoAPI[WeatherCode],ROWS($K$2:K2)))</calculatedColumnFormula>
    </tableColumn>
    <tableColumn id="12" xr3:uid="{D2599A6B-FBFE-47D0-A5A5-7449EA136181}" name="Wind km/h" dataDxfId="2">
      <calculatedColumnFormula array="1">IF($A2="","",INDEX(OpenMeteoAPI[WindSpeedKMH],ROWS($L$2:L2)))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ChatGPT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ChatGPT">
      <a:fillStyleLst>
        <a:solidFill>
          <a:schemeClr val="phClr"/>
        </a:solidFill>
        <a:gradFill>
          <a:gsLst>
            <a:gs pos="0">
              <a:schemeClr val="phClr">
                <a:tint val="67000"/>
                <a:lumMod val="110000"/>
                <a:satMod val="105000"/>
              </a:schemeClr>
            </a:gs>
            <a:gs pos="50000">
              <a:schemeClr val="phClr">
                <a:tint val="73000"/>
                <a:lumMod val="105000"/>
                <a:satMod val="103000"/>
              </a:schemeClr>
            </a:gs>
            <a:gs pos="100000">
              <a:schemeClr val="phClr">
                <a:tint val="81000"/>
                <a:lumMod val="105000"/>
                <a:satMod val="109000"/>
              </a:schemeClr>
            </a:gs>
          </a:gsLst>
          <a:lin ang="5400000" scaled="0"/>
        </a:gradFill>
        <a:gradFill>
          <a:gsLst>
            <a:gs pos="0">
              <a:schemeClr val="phClr">
                <a:tint val="94000"/>
                <a:lumMod val="102000"/>
                <a:satMod val="103000"/>
              </a:schemeClr>
            </a:gs>
            <a:gs pos="50000">
              <a:schemeClr val="phClr">
                <a:shade val="100000"/>
                <a:lumMod val="100000"/>
                <a:satMod val="110000"/>
              </a:schemeClr>
            </a:gs>
            <a:gs pos="100000">
              <a:schemeClr val="phClr">
                <a:shade val="78000"/>
                <a:lumMod val="99000"/>
                <a:satMod val="120000"/>
              </a:schemeClr>
            </a:gs>
          </a:gsLst>
          <a:lin ang="5400000" scaled="0"/>
        </a:gradFill>
      </a:fillStyleLst>
      <a:lnStyleLst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  <a:ln w="25400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  <a:satMod val="150000"/>
              </a:schemeClr>
            </a:gs>
            <a:gs pos="50000">
              <a:schemeClr val="phClr">
                <a:tint val="98000"/>
                <a:shade val="90000"/>
                <a:lumMod val="103000"/>
                <a:satMod val="130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6DE5E-ABC8-440C-BC2F-C03232BA990D}">
  <dimension ref="A1:N4801"/>
  <sheetViews>
    <sheetView workbookViewId="0">
      <selection sqref="A1:N4801"/>
    </sheetView>
  </sheetViews>
  <sheetFormatPr defaultRowHeight="13.8"/>
  <cols>
    <col min="1" max="1" width="12.19921875" bestFit="1" customWidth="1"/>
    <col min="2" max="2" width="11.19921875" bestFit="1" customWidth="1"/>
    <col min="3" max="3" width="14.5" bestFit="1" customWidth="1"/>
    <col min="4" max="4" width="10" bestFit="1" customWidth="1"/>
    <col min="5" max="5" width="11.69921875" bestFit="1" customWidth="1"/>
    <col min="6" max="6" width="17.69921875" bestFit="1" customWidth="1"/>
    <col min="7" max="7" width="17.796875" bestFit="1" customWidth="1"/>
    <col min="8" max="8" width="19.09765625" bestFit="1" customWidth="1"/>
    <col min="9" max="9" width="15.59765625" bestFit="1" customWidth="1"/>
    <col min="10" max="10" width="21" bestFit="1" customWidth="1"/>
    <col min="11" max="11" width="26.3984375" bestFit="1" customWidth="1"/>
    <col min="12" max="12" width="17" bestFit="1" customWidth="1"/>
    <col min="13" max="13" width="14.796875" bestFit="1" customWidth="1"/>
    <col min="14" max="14" width="17.09765625" bestFit="1" customWidth="1"/>
  </cols>
  <sheetData>
    <row r="1" spans="1:14">
      <c r="A1" t="s">
        <v>21</v>
      </c>
      <c r="B1" t="s">
        <v>17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</row>
    <row r="2" spans="1:14">
      <c r="A2" t="s">
        <v>34</v>
      </c>
      <c r="B2" t="s">
        <v>35</v>
      </c>
      <c r="C2" t="s">
        <v>36</v>
      </c>
      <c r="D2">
        <v>52.52</v>
      </c>
      <c r="E2">
        <v>13.404999999999999</v>
      </c>
      <c r="F2" t="s">
        <v>37</v>
      </c>
      <c r="G2" s="2">
        <v>46210.818225185183</v>
      </c>
      <c r="H2" s="2">
        <v>46210</v>
      </c>
      <c r="I2">
        <v>19.100000000000001</v>
      </c>
      <c r="J2">
        <v>80</v>
      </c>
      <c r="K2">
        <v>10</v>
      </c>
      <c r="L2">
        <v>0</v>
      </c>
      <c r="M2">
        <v>3</v>
      </c>
      <c r="N2">
        <v>17.5</v>
      </c>
    </row>
    <row r="3" spans="1:14">
      <c r="A3" t="s">
        <v>34</v>
      </c>
      <c r="B3" t="s">
        <v>35</v>
      </c>
      <c r="C3" t="s">
        <v>36</v>
      </c>
      <c r="D3">
        <v>52.52</v>
      </c>
      <c r="E3">
        <v>13.404999999999999</v>
      </c>
      <c r="F3" t="s">
        <v>37</v>
      </c>
      <c r="G3" s="2">
        <v>46210.818225185183</v>
      </c>
      <c r="H3" s="2">
        <v>46210.041666666664</v>
      </c>
      <c r="I3">
        <v>18.899999999999999</v>
      </c>
      <c r="J3">
        <v>80</v>
      </c>
      <c r="K3">
        <v>23</v>
      </c>
      <c r="L3">
        <v>0</v>
      </c>
      <c r="M3">
        <v>3</v>
      </c>
      <c r="N3">
        <v>16.7</v>
      </c>
    </row>
    <row r="4" spans="1:14">
      <c r="A4" t="s">
        <v>34</v>
      </c>
      <c r="B4" t="s">
        <v>35</v>
      </c>
      <c r="C4" t="s">
        <v>36</v>
      </c>
      <c r="D4">
        <v>52.52</v>
      </c>
      <c r="E4">
        <v>13.404999999999999</v>
      </c>
      <c r="F4" t="s">
        <v>37</v>
      </c>
      <c r="G4" s="2">
        <v>46210.818225185183</v>
      </c>
      <c r="H4" s="2">
        <v>46210.083333333336</v>
      </c>
      <c r="I4">
        <v>18.7</v>
      </c>
      <c r="J4">
        <v>79</v>
      </c>
      <c r="K4">
        <v>38</v>
      </c>
      <c r="L4">
        <v>0</v>
      </c>
      <c r="M4">
        <v>3</v>
      </c>
      <c r="N4">
        <v>17.3</v>
      </c>
    </row>
    <row r="5" spans="1:14">
      <c r="A5" t="s">
        <v>34</v>
      </c>
      <c r="B5" t="s">
        <v>35</v>
      </c>
      <c r="C5" t="s">
        <v>36</v>
      </c>
      <c r="D5">
        <v>52.52</v>
      </c>
      <c r="E5">
        <v>13.404999999999999</v>
      </c>
      <c r="F5" t="s">
        <v>37</v>
      </c>
      <c r="G5" s="2">
        <v>46210.818225185183</v>
      </c>
      <c r="H5" s="2">
        <v>46210.125</v>
      </c>
      <c r="I5">
        <v>18.3</v>
      </c>
      <c r="J5">
        <v>80</v>
      </c>
      <c r="K5">
        <v>20</v>
      </c>
      <c r="L5">
        <v>0</v>
      </c>
      <c r="M5">
        <v>3</v>
      </c>
      <c r="N5">
        <v>14</v>
      </c>
    </row>
    <row r="6" spans="1:14">
      <c r="A6" t="s">
        <v>34</v>
      </c>
      <c r="B6" t="s">
        <v>35</v>
      </c>
      <c r="C6" t="s">
        <v>36</v>
      </c>
      <c r="D6">
        <v>52.52</v>
      </c>
      <c r="E6">
        <v>13.404999999999999</v>
      </c>
      <c r="F6" t="s">
        <v>37</v>
      </c>
      <c r="G6" s="2">
        <v>46210.818225185183</v>
      </c>
      <c r="H6" s="2">
        <v>46210.166666666664</v>
      </c>
      <c r="I6">
        <v>18</v>
      </c>
      <c r="J6">
        <v>83</v>
      </c>
      <c r="K6">
        <v>25</v>
      </c>
      <c r="L6">
        <v>0</v>
      </c>
      <c r="M6">
        <v>3</v>
      </c>
      <c r="N6">
        <v>11.8</v>
      </c>
    </row>
    <row r="7" spans="1:14">
      <c r="A7" t="s">
        <v>34</v>
      </c>
      <c r="B7" t="s">
        <v>35</v>
      </c>
      <c r="C7" t="s">
        <v>36</v>
      </c>
      <c r="D7">
        <v>52.52</v>
      </c>
      <c r="E7">
        <v>13.404999999999999</v>
      </c>
      <c r="F7" t="s">
        <v>37</v>
      </c>
      <c r="G7" s="2">
        <v>46210.818225185183</v>
      </c>
      <c r="H7" s="2">
        <v>46210.208333333336</v>
      </c>
      <c r="I7">
        <v>18.100000000000001</v>
      </c>
      <c r="J7">
        <v>81</v>
      </c>
      <c r="K7">
        <v>18</v>
      </c>
      <c r="L7">
        <v>0.1</v>
      </c>
      <c r="M7">
        <v>61</v>
      </c>
      <c r="N7">
        <v>12.1</v>
      </c>
    </row>
    <row r="8" spans="1:14">
      <c r="A8" t="s">
        <v>34</v>
      </c>
      <c r="B8" t="s">
        <v>35</v>
      </c>
      <c r="C8" t="s">
        <v>36</v>
      </c>
      <c r="D8">
        <v>52.52</v>
      </c>
      <c r="E8">
        <v>13.404999999999999</v>
      </c>
      <c r="F8" t="s">
        <v>37</v>
      </c>
      <c r="G8" s="2">
        <v>46210.818225185183</v>
      </c>
      <c r="H8" s="2">
        <v>46210.25</v>
      </c>
      <c r="I8">
        <v>18</v>
      </c>
      <c r="J8">
        <v>83</v>
      </c>
      <c r="K8">
        <v>35</v>
      </c>
      <c r="L8">
        <v>0.1</v>
      </c>
      <c r="M8">
        <v>61</v>
      </c>
      <c r="N8">
        <v>11</v>
      </c>
    </row>
    <row r="9" spans="1:14">
      <c r="A9" t="s">
        <v>34</v>
      </c>
      <c r="B9" t="s">
        <v>35</v>
      </c>
      <c r="C9" t="s">
        <v>36</v>
      </c>
      <c r="D9">
        <v>52.52</v>
      </c>
      <c r="E9">
        <v>13.404999999999999</v>
      </c>
      <c r="F9" t="s">
        <v>37</v>
      </c>
      <c r="G9" s="2">
        <v>46210.818225185183</v>
      </c>
      <c r="H9" s="2">
        <v>46210.291666666664</v>
      </c>
      <c r="I9">
        <v>17.899999999999999</v>
      </c>
      <c r="J9">
        <v>84</v>
      </c>
      <c r="K9">
        <v>58</v>
      </c>
      <c r="L9">
        <v>0.7</v>
      </c>
      <c r="M9">
        <v>61</v>
      </c>
      <c r="N9">
        <v>9.1</v>
      </c>
    </row>
    <row r="10" spans="1:14">
      <c r="A10" t="s">
        <v>34</v>
      </c>
      <c r="B10" t="s">
        <v>35</v>
      </c>
      <c r="C10" t="s">
        <v>36</v>
      </c>
      <c r="D10">
        <v>52.52</v>
      </c>
      <c r="E10">
        <v>13.404999999999999</v>
      </c>
      <c r="F10" t="s">
        <v>37</v>
      </c>
      <c r="G10" s="2">
        <v>46210.818225185183</v>
      </c>
      <c r="H10" s="2">
        <v>46210.333333333336</v>
      </c>
      <c r="I10">
        <v>18.600000000000001</v>
      </c>
      <c r="J10">
        <v>80</v>
      </c>
      <c r="K10">
        <v>48</v>
      </c>
      <c r="L10">
        <v>0.2</v>
      </c>
      <c r="M10">
        <v>61</v>
      </c>
      <c r="N10">
        <v>9.4</v>
      </c>
    </row>
    <row r="11" spans="1:14">
      <c r="A11" t="s">
        <v>34</v>
      </c>
      <c r="B11" t="s">
        <v>35</v>
      </c>
      <c r="C11" t="s">
        <v>36</v>
      </c>
      <c r="D11">
        <v>52.52</v>
      </c>
      <c r="E11">
        <v>13.404999999999999</v>
      </c>
      <c r="F11" t="s">
        <v>37</v>
      </c>
      <c r="G11" s="2">
        <v>46210.818225185183</v>
      </c>
      <c r="H11" s="2">
        <v>46210.375</v>
      </c>
      <c r="I11">
        <v>19.5</v>
      </c>
      <c r="J11">
        <v>75</v>
      </c>
      <c r="K11">
        <v>28</v>
      </c>
      <c r="L11">
        <v>0</v>
      </c>
      <c r="M11">
        <v>3</v>
      </c>
      <c r="N11">
        <v>17.3</v>
      </c>
    </row>
    <row r="12" spans="1:14">
      <c r="A12" t="s">
        <v>34</v>
      </c>
      <c r="B12" t="s">
        <v>35</v>
      </c>
      <c r="C12" t="s">
        <v>36</v>
      </c>
      <c r="D12">
        <v>52.52</v>
      </c>
      <c r="E12">
        <v>13.404999999999999</v>
      </c>
      <c r="F12" t="s">
        <v>37</v>
      </c>
      <c r="G12" s="2">
        <v>46210.818225185183</v>
      </c>
      <c r="H12" s="2">
        <v>46210.416666666664</v>
      </c>
      <c r="I12">
        <v>19.600000000000001</v>
      </c>
      <c r="J12">
        <v>71</v>
      </c>
      <c r="K12">
        <v>78</v>
      </c>
      <c r="L12">
        <v>0.4</v>
      </c>
      <c r="M12">
        <v>61</v>
      </c>
      <c r="N12">
        <v>20.6</v>
      </c>
    </row>
    <row r="13" spans="1:14">
      <c r="A13" t="s">
        <v>34</v>
      </c>
      <c r="B13" t="s">
        <v>35</v>
      </c>
      <c r="C13" t="s">
        <v>36</v>
      </c>
      <c r="D13">
        <v>52.52</v>
      </c>
      <c r="E13">
        <v>13.404999999999999</v>
      </c>
      <c r="F13" t="s">
        <v>37</v>
      </c>
      <c r="G13" s="2">
        <v>46210.818225185183</v>
      </c>
      <c r="H13" s="2">
        <v>46210.458333333336</v>
      </c>
      <c r="I13">
        <v>19.100000000000001</v>
      </c>
      <c r="J13">
        <v>72</v>
      </c>
      <c r="K13">
        <v>83</v>
      </c>
      <c r="L13">
        <v>0.3</v>
      </c>
      <c r="M13">
        <v>61</v>
      </c>
      <c r="N13">
        <v>18</v>
      </c>
    </row>
    <row r="14" spans="1:14">
      <c r="A14" t="s">
        <v>34</v>
      </c>
      <c r="B14" t="s">
        <v>35</v>
      </c>
      <c r="C14" t="s">
        <v>36</v>
      </c>
      <c r="D14">
        <v>52.52</v>
      </c>
      <c r="E14">
        <v>13.404999999999999</v>
      </c>
      <c r="F14" t="s">
        <v>37</v>
      </c>
      <c r="G14" s="2">
        <v>46210.818225185183</v>
      </c>
      <c r="H14" s="2">
        <v>46210.5</v>
      </c>
      <c r="I14">
        <v>19.600000000000001</v>
      </c>
      <c r="J14">
        <v>69</v>
      </c>
      <c r="K14">
        <v>58</v>
      </c>
      <c r="L14">
        <v>0</v>
      </c>
      <c r="M14">
        <v>61</v>
      </c>
      <c r="N14">
        <v>18.100000000000001</v>
      </c>
    </row>
    <row r="15" spans="1:14">
      <c r="A15" t="s">
        <v>34</v>
      </c>
      <c r="B15" t="s">
        <v>35</v>
      </c>
      <c r="C15" t="s">
        <v>36</v>
      </c>
      <c r="D15">
        <v>52.52</v>
      </c>
      <c r="E15">
        <v>13.404999999999999</v>
      </c>
      <c r="F15" t="s">
        <v>37</v>
      </c>
      <c r="G15" s="2">
        <v>46210.818225185183</v>
      </c>
      <c r="H15" s="2">
        <v>46210.541666666664</v>
      </c>
      <c r="I15">
        <v>20.399999999999999</v>
      </c>
      <c r="J15">
        <v>63</v>
      </c>
      <c r="K15">
        <v>33</v>
      </c>
      <c r="L15">
        <v>0.1</v>
      </c>
      <c r="M15">
        <v>80</v>
      </c>
      <c r="N15">
        <v>18.899999999999999</v>
      </c>
    </row>
    <row r="16" spans="1:14">
      <c r="A16" t="s">
        <v>34</v>
      </c>
      <c r="B16" t="s">
        <v>35</v>
      </c>
      <c r="C16" t="s">
        <v>36</v>
      </c>
      <c r="D16">
        <v>52.52</v>
      </c>
      <c r="E16">
        <v>13.404999999999999</v>
      </c>
      <c r="F16" t="s">
        <v>37</v>
      </c>
      <c r="G16" s="2">
        <v>46210.818225185183</v>
      </c>
      <c r="H16" s="2">
        <v>46210.583333333336</v>
      </c>
      <c r="I16">
        <v>21.7</v>
      </c>
      <c r="J16">
        <v>58</v>
      </c>
      <c r="K16">
        <v>8</v>
      </c>
      <c r="L16">
        <v>0</v>
      </c>
      <c r="M16">
        <v>3</v>
      </c>
      <c r="N16">
        <v>19.100000000000001</v>
      </c>
    </row>
    <row r="17" spans="1:14">
      <c r="A17" t="s">
        <v>34</v>
      </c>
      <c r="B17" t="s">
        <v>35</v>
      </c>
      <c r="C17" t="s">
        <v>36</v>
      </c>
      <c r="D17">
        <v>52.52</v>
      </c>
      <c r="E17">
        <v>13.404999999999999</v>
      </c>
      <c r="F17" t="s">
        <v>37</v>
      </c>
      <c r="G17" s="2">
        <v>46210.818225185183</v>
      </c>
      <c r="H17" s="2">
        <v>46210.625</v>
      </c>
      <c r="I17">
        <v>22.9</v>
      </c>
      <c r="J17">
        <v>53</v>
      </c>
      <c r="K17">
        <v>5</v>
      </c>
      <c r="L17">
        <v>0</v>
      </c>
      <c r="M17">
        <v>3</v>
      </c>
      <c r="N17">
        <v>19.899999999999999</v>
      </c>
    </row>
    <row r="18" spans="1:14">
      <c r="A18" t="s">
        <v>34</v>
      </c>
      <c r="B18" t="s">
        <v>35</v>
      </c>
      <c r="C18" t="s">
        <v>36</v>
      </c>
      <c r="D18">
        <v>52.52</v>
      </c>
      <c r="E18">
        <v>13.404999999999999</v>
      </c>
      <c r="F18" t="s">
        <v>37</v>
      </c>
      <c r="G18" s="2">
        <v>46210.818225185183</v>
      </c>
      <c r="H18" s="2">
        <v>46210.666666666664</v>
      </c>
      <c r="I18">
        <v>22.7</v>
      </c>
      <c r="J18">
        <v>52</v>
      </c>
      <c r="K18">
        <v>5</v>
      </c>
      <c r="L18">
        <v>0.1</v>
      </c>
      <c r="M18">
        <v>80</v>
      </c>
      <c r="N18">
        <v>24.2</v>
      </c>
    </row>
    <row r="19" spans="1:14">
      <c r="A19" t="s">
        <v>34</v>
      </c>
      <c r="B19" t="s">
        <v>35</v>
      </c>
      <c r="C19" t="s">
        <v>36</v>
      </c>
      <c r="D19">
        <v>52.52</v>
      </c>
      <c r="E19">
        <v>13.404999999999999</v>
      </c>
      <c r="F19" t="s">
        <v>37</v>
      </c>
      <c r="G19" s="2">
        <v>46210.818225185183</v>
      </c>
      <c r="H19" s="2">
        <v>46210.708333333336</v>
      </c>
      <c r="I19">
        <v>21.8</v>
      </c>
      <c r="J19">
        <v>55</v>
      </c>
      <c r="K19">
        <v>18</v>
      </c>
      <c r="L19">
        <v>0</v>
      </c>
      <c r="M19">
        <v>3</v>
      </c>
      <c r="N19">
        <v>24.8</v>
      </c>
    </row>
    <row r="20" spans="1:14">
      <c r="A20" t="s">
        <v>34</v>
      </c>
      <c r="B20" t="s">
        <v>35</v>
      </c>
      <c r="C20" t="s">
        <v>36</v>
      </c>
      <c r="D20">
        <v>52.52</v>
      </c>
      <c r="E20">
        <v>13.404999999999999</v>
      </c>
      <c r="F20" t="s">
        <v>37</v>
      </c>
      <c r="G20" s="2">
        <v>46210.818225185183</v>
      </c>
      <c r="H20" s="2">
        <v>46210.75</v>
      </c>
      <c r="I20">
        <v>21.6</v>
      </c>
      <c r="J20">
        <v>58</v>
      </c>
      <c r="K20">
        <v>25</v>
      </c>
      <c r="L20">
        <v>0</v>
      </c>
      <c r="M20">
        <v>3</v>
      </c>
      <c r="N20">
        <v>23.7</v>
      </c>
    </row>
    <row r="21" spans="1:14">
      <c r="A21" t="s">
        <v>34</v>
      </c>
      <c r="B21" t="s">
        <v>35</v>
      </c>
      <c r="C21" t="s">
        <v>36</v>
      </c>
      <c r="D21">
        <v>52.52</v>
      </c>
      <c r="E21">
        <v>13.404999999999999</v>
      </c>
      <c r="F21" t="s">
        <v>37</v>
      </c>
      <c r="G21" s="2">
        <v>46210.818225185183</v>
      </c>
      <c r="H21" s="2">
        <v>46210.791666666664</v>
      </c>
      <c r="I21">
        <v>20.5</v>
      </c>
      <c r="J21">
        <v>63</v>
      </c>
      <c r="K21">
        <v>50</v>
      </c>
      <c r="L21">
        <v>0.2</v>
      </c>
      <c r="M21">
        <v>61</v>
      </c>
      <c r="N21">
        <v>24.4</v>
      </c>
    </row>
    <row r="22" spans="1:14">
      <c r="A22" t="s">
        <v>34</v>
      </c>
      <c r="B22" t="s">
        <v>35</v>
      </c>
      <c r="C22" t="s">
        <v>36</v>
      </c>
      <c r="D22">
        <v>52.52</v>
      </c>
      <c r="E22">
        <v>13.404999999999999</v>
      </c>
      <c r="F22" t="s">
        <v>37</v>
      </c>
      <c r="G22" s="2">
        <v>46210.818225185183</v>
      </c>
      <c r="H22" s="2">
        <v>46210.833333333336</v>
      </c>
      <c r="I22">
        <v>19</v>
      </c>
      <c r="J22">
        <v>72</v>
      </c>
      <c r="K22">
        <v>30</v>
      </c>
      <c r="L22">
        <v>0</v>
      </c>
      <c r="M22">
        <v>3</v>
      </c>
      <c r="N22">
        <v>24.2</v>
      </c>
    </row>
    <row r="23" spans="1:14">
      <c r="A23" t="s">
        <v>34</v>
      </c>
      <c r="B23" t="s">
        <v>35</v>
      </c>
      <c r="C23" t="s">
        <v>36</v>
      </c>
      <c r="D23">
        <v>52.52</v>
      </c>
      <c r="E23">
        <v>13.404999999999999</v>
      </c>
      <c r="F23" t="s">
        <v>37</v>
      </c>
      <c r="G23" s="2">
        <v>46210.818225185183</v>
      </c>
      <c r="H23" s="2">
        <v>46210.875</v>
      </c>
      <c r="I23">
        <v>18.600000000000001</v>
      </c>
      <c r="J23">
        <v>71</v>
      </c>
      <c r="K23">
        <v>8</v>
      </c>
      <c r="L23">
        <v>0</v>
      </c>
      <c r="M23">
        <v>3</v>
      </c>
      <c r="N23">
        <v>20.399999999999999</v>
      </c>
    </row>
    <row r="24" spans="1:14">
      <c r="A24" t="s">
        <v>34</v>
      </c>
      <c r="B24" t="s">
        <v>35</v>
      </c>
      <c r="C24" t="s">
        <v>36</v>
      </c>
      <c r="D24">
        <v>52.52</v>
      </c>
      <c r="E24">
        <v>13.404999999999999</v>
      </c>
      <c r="F24" t="s">
        <v>37</v>
      </c>
      <c r="G24" s="2">
        <v>46210.818225185183</v>
      </c>
      <c r="H24" s="2">
        <v>46210.916666666664</v>
      </c>
      <c r="I24">
        <v>18.3</v>
      </c>
      <c r="J24">
        <v>72</v>
      </c>
      <c r="K24">
        <v>0</v>
      </c>
      <c r="L24">
        <v>0</v>
      </c>
      <c r="M24">
        <v>3</v>
      </c>
      <c r="N24">
        <v>21.1</v>
      </c>
    </row>
    <row r="25" spans="1:14">
      <c r="A25" t="s">
        <v>34</v>
      </c>
      <c r="B25" t="s">
        <v>35</v>
      </c>
      <c r="C25" t="s">
        <v>36</v>
      </c>
      <c r="D25">
        <v>52.52</v>
      </c>
      <c r="E25">
        <v>13.404999999999999</v>
      </c>
      <c r="F25" t="s">
        <v>37</v>
      </c>
      <c r="G25" s="2">
        <v>46210.818225185183</v>
      </c>
      <c r="H25" s="2">
        <v>46210.958333333336</v>
      </c>
      <c r="I25">
        <v>17.3</v>
      </c>
      <c r="J25">
        <v>68</v>
      </c>
      <c r="K25">
        <v>3</v>
      </c>
      <c r="L25">
        <v>0</v>
      </c>
      <c r="M25">
        <v>3</v>
      </c>
      <c r="N25">
        <v>21.4</v>
      </c>
    </row>
    <row r="26" spans="1:14">
      <c r="A26" t="s">
        <v>34</v>
      </c>
      <c r="B26" t="s">
        <v>35</v>
      </c>
      <c r="C26" t="s">
        <v>36</v>
      </c>
      <c r="D26">
        <v>52.52</v>
      </c>
      <c r="E26">
        <v>13.404999999999999</v>
      </c>
      <c r="F26" t="s">
        <v>37</v>
      </c>
      <c r="G26" s="2">
        <v>46210.818225185183</v>
      </c>
      <c r="H26" s="2">
        <v>46211</v>
      </c>
      <c r="I26">
        <v>16.2</v>
      </c>
      <c r="J26">
        <v>66</v>
      </c>
      <c r="K26">
        <v>0</v>
      </c>
      <c r="L26">
        <v>0</v>
      </c>
      <c r="M26">
        <v>3</v>
      </c>
      <c r="N26">
        <v>21.8</v>
      </c>
    </row>
    <row r="27" spans="1:14">
      <c r="A27" t="s">
        <v>34</v>
      </c>
      <c r="B27" t="s">
        <v>35</v>
      </c>
      <c r="C27" t="s">
        <v>36</v>
      </c>
      <c r="D27">
        <v>52.52</v>
      </c>
      <c r="E27">
        <v>13.404999999999999</v>
      </c>
      <c r="F27" t="s">
        <v>37</v>
      </c>
      <c r="G27" s="2">
        <v>46210.818225185183</v>
      </c>
      <c r="H27" s="2">
        <v>46211.041666666664</v>
      </c>
      <c r="I27">
        <v>15.2</v>
      </c>
      <c r="J27">
        <v>64</v>
      </c>
      <c r="K27">
        <v>0</v>
      </c>
      <c r="L27">
        <v>0</v>
      </c>
      <c r="M27">
        <v>2</v>
      </c>
      <c r="N27">
        <v>19.8</v>
      </c>
    </row>
    <row r="28" spans="1:14">
      <c r="A28" t="s">
        <v>34</v>
      </c>
      <c r="B28" t="s">
        <v>35</v>
      </c>
      <c r="C28" t="s">
        <v>36</v>
      </c>
      <c r="D28">
        <v>52.52</v>
      </c>
      <c r="E28">
        <v>13.404999999999999</v>
      </c>
      <c r="F28" t="s">
        <v>37</v>
      </c>
      <c r="G28" s="2">
        <v>46210.818225185183</v>
      </c>
      <c r="H28" s="2">
        <v>46211.083333333336</v>
      </c>
      <c r="I28">
        <v>14.3</v>
      </c>
      <c r="J28">
        <v>68</v>
      </c>
      <c r="K28">
        <v>0</v>
      </c>
      <c r="L28">
        <v>0</v>
      </c>
      <c r="M28">
        <v>1</v>
      </c>
      <c r="N28">
        <v>19.8</v>
      </c>
    </row>
    <row r="29" spans="1:14">
      <c r="A29" t="s">
        <v>34</v>
      </c>
      <c r="B29" t="s">
        <v>35</v>
      </c>
      <c r="C29" t="s">
        <v>36</v>
      </c>
      <c r="D29">
        <v>52.52</v>
      </c>
      <c r="E29">
        <v>13.404999999999999</v>
      </c>
      <c r="F29" t="s">
        <v>37</v>
      </c>
      <c r="G29" s="2">
        <v>46210.818225185183</v>
      </c>
      <c r="H29" s="2">
        <v>46211.125</v>
      </c>
      <c r="I29">
        <v>13.5</v>
      </c>
      <c r="J29">
        <v>71</v>
      </c>
      <c r="K29">
        <v>0</v>
      </c>
      <c r="L29">
        <v>0</v>
      </c>
      <c r="M29">
        <v>2</v>
      </c>
      <c r="N29">
        <v>19.7</v>
      </c>
    </row>
    <row r="30" spans="1:14">
      <c r="A30" t="s">
        <v>34</v>
      </c>
      <c r="B30" t="s">
        <v>35</v>
      </c>
      <c r="C30" t="s">
        <v>36</v>
      </c>
      <c r="D30">
        <v>52.52</v>
      </c>
      <c r="E30">
        <v>13.404999999999999</v>
      </c>
      <c r="F30" t="s">
        <v>37</v>
      </c>
      <c r="G30" s="2">
        <v>46210.818225185183</v>
      </c>
      <c r="H30" s="2">
        <v>46211.166666666664</v>
      </c>
      <c r="I30">
        <v>12.9</v>
      </c>
      <c r="J30">
        <v>73</v>
      </c>
      <c r="K30">
        <v>0</v>
      </c>
      <c r="L30">
        <v>0</v>
      </c>
      <c r="M30">
        <v>3</v>
      </c>
      <c r="N30">
        <v>16.899999999999999</v>
      </c>
    </row>
    <row r="31" spans="1:14">
      <c r="A31" t="s">
        <v>34</v>
      </c>
      <c r="B31" t="s">
        <v>35</v>
      </c>
      <c r="C31" t="s">
        <v>36</v>
      </c>
      <c r="D31">
        <v>52.52</v>
      </c>
      <c r="E31">
        <v>13.404999999999999</v>
      </c>
      <c r="F31" t="s">
        <v>37</v>
      </c>
      <c r="G31" s="2">
        <v>46210.818225185183</v>
      </c>
      <c r="H31" s="2">
        <v>46211.208333333336</v>
      </c>
      <c r="I31">
        <v>12.4</v>
      </c>
      <c r="J31">
        <v>76</v>
      </c>
      <c r="K31">
        <v>0</v>
      </c>
      <c r="L31">
        <v>0</v>
      </c>
      <c r="M31">
        <v>1</v>
      </c>
      <c r="N31">
        <v>15.9</v>
      </c>
    </row>
    <row r="32" spans="1:14">
      <c r="A32" t="s">
        <v>34</v>
      </c>
      <c r="B32" t="s">
        <v>35</v>
      </c>
      <c r="C32" t="s">
        <v>36</v>
      </c>
      <c r="D32">
        <v>52.52</v>
      </c>
      <c r="E32">
        <v>13.404999999999999</v>
      </c>
      <c r="F32" t="s">
        <v>37</v>
      </c>
      <c r="G32" s="2">
        <v>46210.818225185183</v>
      </c>
      <c r="H32" s="2">
        <v>46211.25</v>
      </c>
      <c r="I32">
        <v>12.1</v>
      </c>
      <c r="J32">
        <v>77</v>
      </c>
      <c r="K32">
        <v>0</v>
      </c>
      <c r="L32">
        <v>0</v>
      </c>
      <c r="M32">
        <v>1</v>
      </c>
      <c r="N32">
        <v>16.899999999999999</v>
      </c>
    </row>
    <row r="33" spans="1:14">
      <c r="A33" t="s">
        <v>34</v>
      </c>
      <c r="B33" t="s">
        <v>35</v>
      </c>
      <c r="C33" t="s">
        <v>36</v>
      </c>
      <c r="D33">
        <v>52.52</v>
      </c>
      <c r="E33">
        <v>13.404999999999999</v>
      </c>
      <c r="F33" t="s">
        <v>37</v>
      </c>
      <c r="G33" s="2">
        <v>46210.818225185183</v>
      </c>
      <c r="H33" s="2">
        <v>46211.291666666664</v>
      </c>
      <c r="I33">
        <v>12.6</v>
      </c>
      <c r="J33">
        <v>74</v>
      </c>
      <c r="K33">
        <v>0</v>
      </c>
      <c r="L33">
        <v>0</v>
      </c>
      <c r="M33">
        <v>1</v>
      </c>
      <c r="N33">
        <v>17.2</v>
      </c>
    </row>
    <row r="34" spans="1:14">
      <c r="A34" t="s">
        <v>34</v>
      </c>
      <c r="B34" t="s">
        <v>35</v>
      </c>
      <c r="C34" t="s">
        <v>36</v>
      </c>
      <c r="D34">
        <v>52.52</v>
      </c>
      <c r="E34">
        <v>13.404999999999999</v>
      </c>
      <c r="F34" t="s">
        <v>37</v>
      </c>
      <c r="G34" s="2">
        <v>46210.818225185183</v>
      </c>
      <c r="H34" s="2">
        <v>46211.333333333336</v>
      </c>
      <c r="I34">
        <v>13.5</v>
      </c>
      <c r="J34">
        <v>70</v>
      </c>
      <c r="K34">
        <v>0</v>
      </c>
      <c r="L34">
        <v>0</v>
      </c>
      <c r="M34">
        <v>1</v>
      </c>
      <c r="N34">
        <v>18.399999999999999</v>
      </c>
    </row>
    <row r="35" spans="1:14">
      <c r="A35" t="s">
        <v>34</v>
      </c>
      <c r="B35" t="s">
        <v>35</v>
      </c>
      <c r="C35" t="s">
        <v>36</v>
      </c>
      <c r="D35">
        <v>52.52</v>
      </c>
      <c r="E35">
        <v>13.404999999999999</v>
      </c>
      <c r="F35" t="s">
        <v>37</v>
      </c>
      <c r="G35" s="2">
        <v>46210.818225185183</v>
      </c>
      <c r="H35" s="2">
        <v>46211.375</v>
      </c>
      <c r="I35">
        <v>14.9</v>
      </c>
      <c r="J35">
        <v>64</v>
      </c>
      <c r="K35">
        <v>0</v>
      </c>
      <c r="L35">
        <v>0</v>
      </c>
      <c r="M35">
        <v>1</v>
      </c>
      <c r="N35">
        <v>18.8</v>
      </c>
    </row>
    <row r="36" spans="1:14">
      <c r="A36" t="s">
        <v>34</v>
      </c>
      <c r="B36" t="s">
        <v>35</v>
      </c>
      <c r="C36" t="s">
        <v>36</v>
      </c>
      <c r="D36">
        <v>52.52</v>
      </c>
      <c r="E36">
        <v>13.404999999999999</v>
      </c>
      <c r="F36" t="s">
        <v>37</v>
      </c>
      <c r="G36" s="2">
        <v>46210.818225185183</v>
      </c>
      <c r="H36" s="2">
        <v>46211.416666666664</v>
      </c>
      <c r="I36">
        <v>16.2</v>
      </c>
      <c r="J36">
        <v>58</v>
      </c>
      <c r="K36">
        <v>0</v>
      </c>
      <c r="L36">
        <v>0</v>
      </c>
      <c r="M36">
        <v>1</v>
      </c>
      <c r="N36">
        <v>19.5</v>
      </c>
    </row>
    <row r="37" spans="1:14">
      <c r="A37" t="s">
        <v>34</v>
      </c>
      <c r="B37" t="s">
        <v>35</v>
      </c>
      <c r="C37" t="s">
        <v>36</v>
      </c>
      <c r="D37">
        <v>52.52</v>
      </c>
      <c r="E37">
        <v>13.404999999999999</v>
      </c>
      <c r="F37" t="s">
        <v>37</v>
      </c>
      <c r="G37" s="2">
        <v>46210.818225185183</v>
      </c>
      <c r="H37" s="2">
        <v>46211.458333333336</v>
      </c>
      <c r="I37">
        <v>17.399999999999999</v>
      </c>
      <c r="J37">
        <v>54</v>
      </c>
      <c r="K37">
        <v>0</v>
      </c>
      <c r="L37">
        <v>0</v>
      </c>
      <c r="M37">
        <v>2</v>
      </c>
      <c r="N37">
        <v>18.7</v>
      </c>
    </row>
    <row r="38" spans="1:14">
      <c r="A38" t="s">
        <v>34</v>
      </c>
      <c r="B38" t="s">
        <v>35</v>
      </c>
      <c r="C38" t="s">
        <v>36</v>
      </c>
      <c r="D38">
        <v>52.52</v>
      </c>
      <c r="E38">
        <v>13.404999999999999</v>
      </c>
      <c r="F38" t="s">
        <v>37</v>
      </c>
      <c r="G38" s="2">
        <v>46210.818225185183</v>
      </c>
      <c r="H38" s="2">
        <v>46211.5</v>
      </c>
      <c r="I38">
        <v>18.7</v>
      </c>
      <c r="J38">
        <v>49</v>
      </c>
      <c r="K38">
        <v>0</v>
      </c>
      <c r="L38">
        <v>0</v>
      </c>
      <c r="M38">
        <v>1</v>
      </c>
      <c r="N38">
        <v>20.100000000000001</v>
      </c>
    </row>
    <row r="39" spans="1:14">
      <c r="A39" t="s">
        <v>34</v>
      </c>
      <c r="B39" t="s">
        <v>35</v>
      </c>
      <c r="C39" t="s">
        <v>36</v>
      </c>
      <c r="D39">
        <v>52.52</v>
      </c>
      <c r="E39">
        <v>13.404999999999999</v>
      </c>
      <c r="F39" t="s">
        <v>37</v>
      </c>
      <c r="G39" s="2">
        <v>46210.818225185183</v>
      </c>
      <c r="H39" s="2">
        <v>46211.541666666664</v>
      </c>
      <c r="I39">
        <v>19.8</v>
      </c>
      <c r="J39">
        <v>45</v>
      </c>
      <c r="K39">
        <v>0</v>
      </c>
      <c r="L39">
        <v>0</v>
      </c>
      <c r="M39">
        <v>1</v>
      </c>
      <c r="N39">
        <v>18</v>
      </c>
    </row>
    <row r="40" spans="1:14">
      <c r="A40" t="s">
        <v>34</v>
      </c>
      <c r="B40" t="s">
        <v>35</v>
      </c>
      <c r="C40" t="s">
        <v>36</v>
      </c>
      <c r="D40">
        <v>52.52</v>
      </c>
      <c r="E40">
        <v>13.404999999999999</v>
      </c>
      <c r="F40" t="s">
        <v>37</v>
      </c>
      <c r="G40" s="2">
        <v>46210.818225185183</v>
      </c>
      <c r="H40" s="2">
        <v>46211.583333333336</v>
      </c>
      <c r="I40">
        <v>20.6</v>
      </c>
      <c r="J40">
        <v>42</v>
      </c>
      <c r="K40">
        <v>0</v>
      </c>
      <c r="L40">
        <v>0</v>
      </c>
      <c r="M40">
        <v>1</v>
      </c>
      <c r="N40">
        <v>18.3</v>
      </c>
    </row>
    <row r="41" spans="1:14">
      <c r="A41" t="s">
        <v>34</v>
      </c>
      <c r="B41" t="s">
        <v>35</v>
      </c>
      <c r="C41" t="s">
        <v>36</v>
      </c>
      <c r="D41">
        <v>52.52</v>
      </c>
      <c r="E41">
        <v>13.404999999999999</v>
      </c>
      <c r="F41" t="s">
        <v>37</v>
      </c>
      <c r="G41" s="2">
        <v>46210.818225185183</v>
      </c>
      <c r="H41" s="2">
        <v>46211.625</v>
      </c>
      <c r="I41">
        <v>21.3</v>
      </c>
      <c r="J41">
        <v>41</v>
      </c>
      <c r="K41">
        <v>0</v>
      </c>
      <c r="L41">
        <v>0</v>
      </c>
      <c r="M41">
        <v>1</v>
      </c>
      <c r="N41">
        <v>17.3</v>
      </c>
    </row>
    <row r="42" spans="1:14">
      <c r="A42" t="s">
        <v>34</v>
      </c>
      <c r="B42" t="s">
        <v>35</v>
      </c>
      <c r="C42" t="s">
        <v>36</v>
      </c>
      <c r="D42">
        <v>52.52</v>
      </c>
      <c r="E42">
        <v>13.404999999999999</v>
      </c>
      <c r="F42" t="s">
        <v>37</v>
      </c>
      <c r="G42" s="2">
        <v>46210.818225185183</v>
      </c>
      <c r="H42" s="2">
        <v>46211.666666666664</v>
      </c>
      <c r="I42">
        <v>21.7</v>
      </c>
      <c r="J42">
        <v>38</v>
      </c>
      <c r="K42">
        <v>0</v>
      </c>
      <c r="L42">
        <v>0</v>
      </c>
      <c r="M42">
        <v>1</v>
      </c>
      <c r="N42">
        <v>18.7</v>
      </c>
    </row>
    <row r="43" spans="1:14">
      <c r="A43" t="s">
        <v>34</v>
      </c>
      <c r="B43" t="s">
        <v>35</v>
      </c>
      <c r="C43" t="s">
        <v>36</v>
      </c>
      <c r="D43">
        <v>52.52</v>
      </c>
      <c r="E43">
        <v>13.404999999999999</v>
      </c>
      <c r="F43" t="s">
        <v>37</v>
      </c>
      <c r="G43" s="2">
        <v>46210.818225185183</v>
      </c>
      <c r="H43" s="2">
        <v>46211.708333333336</v>
      </c>
      <c r="I43">
        <v>21.9</v>
      </c>
      <c r="J43">
        <v>41</v>
      </c>
      <c r="K43">
        <v>0</v>
      </c>
      <c r="L43">
        <v>0</v>
      </c>
      <c r="M43">
        <v>3</v>
      </c>
      <c r="N43">
        <v>17.399999999999999</v>
      </c>
    </row>
    <row r="44" spans="1:14">
      <c r="A44" t="s">
        <v>34</v>
      </c>
      <c r="B44" t="s">
        <v>35</v>
      </c>
      <c r="C44" t="s">
        <v>36</v>
      </c>
      <c r="D44">
        <v>52.52</v>
      </c>
      <c r="E44">
        <v>13.404999999999999</v>
      </c>
      <c r="F44" t="s">
        <v>37</v>
      </c>
      <c r="G44" s="2">
        <v>46210.818225185183</v>
      </c>
      <c r="H44" s="2">
        <v>46211.75</v>
      </c>
      <c r="I44">
        <v>21.9</v>
      </c>
      <c r="J44">
        <v>43</v>
      </c>
      <c r="K44">
        <v>0</v>
      </c>
      <c r="L44">
        <v>0</v>
      </c>
      <c r="M44">
        <v>3</v>
      </c>
      <c r="N44">
        <v>16.600000000000001</v>
      </c>
    </row>
    <row r="45" spans="1:14">
      <c r="A45" t="s">
        <v>34</v>
      </c>
      <c r="B45" t="s">
        <v>35</v>
      </c>
      <c r="C45" t="s">
        <v>36</v>
      </c>
      <c r="D45">
        <v>52.52</v>
      </c>
      <c r="E45">
        <v>13.404999999999999</v>
      </c>
      <c r="F45" t="s">
        <v>37</v>
      </c>
      <c r="G45" s="2">
        <v>46210.818225185183</v>
      </c>
      <c r="H45" s="2">
        <v>46211.791666666664</v>
      </c>
      <c r="I45">
        <v>21.7</v>
      </c>
      <c r="J45">
        <v>44</v>
      </c>
      <c r="K45">
        <v>0</v>
      </c>
      <c r="L45">
        <v>0</v>
      </c>
      <c r="M45">
        <v>3</v>
      </c>
      <c r="N45">
        <v>19.399999999999999</v>
      </c>
    </row>
    <row r="46" spans="1:14">
      <c r="A46" t="s">
        <v>34</v>
      </c>
      <c r="B46" t="s">
        <v>35</v>
      </c>
      <c r="C46" t="s">
        <v>36</v>
      </c>
      <c r="D46">
        <v>52.52</v>
      </c>
      <c r="E46">
        <v>13.404999999999999</v>
      </c>
      <c r="F46" t="s">
        <v>37</v>
      </c>
      <c r="G46" s="2">
        <v>46210.818225185183</v>
      </c>
      <c r="H46" s="2">
        <v>46211.833333333336</v>
      </c>
      <c r="I46">
        <v>21</v>
      </c>
      <c r="J46">
        <v>48</v>
      </c>
      <c r="K46">
        <v>0</v>
      </c>
      <c r="L46">
        <v>0</v>
      </c>
      <c r="M46">
        <v>3</v>
      </c>
      <c r="N46">
        <v>17.3</v>
      </c>
    </row>
    <row r="47" spans="1:14">
      <c r="A47" t="s">
        <v>34</v>
      </c>
      <c r="B47" t="s">
        <v>35</v>
      </c>
      <c r="C47" t="s">
        <v>36</v>
      </c>
      <c r="D47">
        <v>52.52</v>
      </c>
      <c r="E47">
        <v>13.404999999999999</v>
      </c>
      <c r="F47" t="s">
        <v>37</v>
      </c>
      <c r="G47" s="2">
        <v>46210.818225185183</v>
      </c>
      <c r="H47" s="2">
        <v>46211.875</v>
      </c>
      <c r="I47">
        <v>20.100000000000001</v>
      </c>
      <c r="J47">
        <v>53</v>
      </c>
      <c r="K47">
        <v>0</v>
      </c>
      <c r="L47">
        <v>0</v>
      </c>
      <c r="M47">
        <v>2</v>
      </c>
      <c r="N47">
        <v>15.9</v>
      </c>
    </row>
    <row r="48" spans="1:14">
      <c r="A48" t="s">
        <v>34</v>
      </c>
      <c r="B48" t="s">
        <v>35</v>
      </c>
      <c r="C48" t="s">
        <v>36</v>
      </c>
      <c r="D48">
        <v>52.52</v>
      </c>
      <c r="E48">
        <v>13.404999999999999</v>
      </c>
      <c r="F48" t="s">
        <v>37</v>
      </c>
      <c r="G48" s="2">
        <v>46210.818225185183</v>
      </c>
      <c r="H48" s="2">
        <v>46211.916666666664</v>
      </c>
      <c r="I48">
        <v>19.100000000000001</v>
      </c>
      <c r="J48">
        <v>58</v>
      </c>
      <c r="K48">
        <v>0</v>
      </c>
      <c r="L48">
        <v>0</v>
      </c>
      <c r="M48">
        <v>2</v>
      </c>
      <c r="N48">
        <v>14.4</v>
      </c>
    </row>
    <row r="49" spans="1:14">
      <c r="A49" t="s">
        <v>34</v>
      </c>
      <c r="B49" t="s">
        <v>35</v>
      </c>
      <c r="C49" t="s">
        <v>36</v>
      </c>
      <c r="D49">
        <v>52.52</v>
      </c>
      <c r="E49">
        <v>13.404999999999999</v>
      </c>
      <c r="F49" t="s">
        <v>37</v>
      </c>
      <c r="G49" s="2">
        <v>46210.818225185183</v>
      </c>
      <c r="H49" s="2">
        <v>46211.958333333336</v>
      </c>
      <c r="I49">
        <v>18.2</v>
      </c>
      <c r="J49">
        <v>64</v>
      </c>
      <c r="K49">
        <v>0</v>
      </c>
      <c r="L49">
        <v>0</v>
      </c>
      <c r="M49">
        <v>2</v>
      </c>
      <c r="N49">
        <v>14.6</v>
      </c>
    </row>
    <row r="50" spans="1:14">
      <c r="A50" t="s">
        <v>34</v>
      </c>
      <c r="B50" t="s">
        <v>35</v>
      </c>
      <c r="C50" t="s">
        <v>36</v>
      </c>
      <c r="D50">
        <v>52.52</v>
      </c>
      <c r="E50">
        <v>13.404999999999999</v>
      </c>
      <c r="F50" t="s">
        <v>37</v>
      </c>
      <c r="G50" s="2">
        <v>46210.818225185183</v>
      </c>
      <c r="H50" s="2">
        <v>46212</v>
      </c>
      <c r="I50">
        <v>17.3</v>
      </c>
      <c r="J50">
        <v>69</v>
      </c>
      <c r="K50">
        <v>0</v>
      </c>
      <c r="L50">
        <v>0</v>
      </c>
      <c r="M50">
        <v>2</v>
      </c>
      <c r="N50">
        <v>14.8</v>
      </c>
    </row>
    <row r="51" spans="1:14">
      <c r="A51" t="s">
        <v>34</v>
      </c>
      <c r="B51" t="s">
        <v>35</v>
      </c>
      <c r="C51" t="s">
        <v>36</v>
      </c>
      <c r="D51">
        <v>52.52</v>
      </c>
      <c r="E51">
        <v>13.404999999999999</v>
      </c>
      <c r="F51" t="s">
        <v>37</v>
      </c>
      <c r="G51" s="2">
        <v>46210.818225185183</v>
      </c>
      <c r="H51" s="2">
        <v>46212.041666666664</v>
      </c>
      <c r="I51">
        <v>16.2</v>
      </c>
      <c r="J51">
        <v>73</v>
      </c>
      <c r="K51">
        <v>0</v>
      </c>
      <c r="L51">
        <v>0</v>
      </c>
      <c r="M51">
        <v>0</v>
      </c>
      <c r="N51">
        <v>15.3</v>
      </c>
    </row>
    <row r="52" spans="1:14">
      <c r="A52" t="s">
        <v>34</v>
      </c>
      <c r="B52" t="s">
        <v>35</v>
      </c>
      <c r="C52" t="s">
        <v>36</v>
      </c>
      <c r="D52">
        <v>52.52</v>
      </c>
      <c r="E52">
        <v>13.404999999999999</v>
      </c>
      <c r="F52" t="s">
        <v>37</v>
      </c>
      <c r="G52" s="2">
        <v>46210.818225185183</v>
      </c>
      <c r="H52" s="2">
        <v>46212.083333333336</v>
      </c>
      <c r="I52">
        <v>15</v>
      </c>
      <c r="J52">
        <v>79</v>
      </c>
      <c r="K52">
        <v>0</v>
      </c>
      <c r="L52">
        <v>0</v>
      </c>
      <c r="M52">
        <v>0</v>
      </c>
      <c r="N52">
        <v>14.7</v>
      </c>
    </row>
    <row r="53" spans="1:14">
      <c r="A53" t="s">
        <v>34</v>
      </c>
      <c r="B53" t="s">
        <v>35</v>
      </c>
      <c r="C53" t="s">
        <v>36</v>
      </c>
      <c r="D53">
        <v>52.52</v>
      </c>
      <c r="E53">
        <v>13.404999999999999</v>
      </c>
      <c r="F53" t="s">
        <v>37</v>
      </c>
      <c r="G53" s="2">
        <v>46210.818225185183</v>
      </c>
      <c r="H53" s="2">
        <v>46212.125</v>
      </c>
      <c r="I53">
        <v>13.9</v>
      </c>
      <c r="J53">
        <v>82</v>
      </c>
      <c r="K53">
        <v>0</v>
      </c>
      <c r="L53">
        <v>0</v>
      </c>
      <c r="M53">
        <v>0</v>
      </c>
      <c r="N53">
        <v>14</v>
      </c>
    </row>
    <row r="54" spans="1:14">
      <c r="A54" t="s">
        <v>34</v>
      </c>
      <c r="B54" t="s">
        <v>35</v>
      </c>
      <c r="C54" t="s">
        <v>36</v>
      </c>
      <c r="D54">
        <v>52.52</v>
      </c>
      <c r="E54">
        <v>13.404999999999999</v>
      </c>
      <c r="F54" t="s">
        <v>37</v>
      </c>
      <c r="G54" s="2">
        <v>46210.818225185183</v>
      </c>
      <c r="H54" s="2">
        <v>46212.166666666664</v>
      </c>
      <c r="I54">
        <v>13.1</v>
      </c>
      <c r="J54">
        <v>86</v>
      </c>
      <c r="K54">
        <v>0</v>
      </c>
      <c r="L54">
        <v>0</v>
      </c>
      <c r="M54">
        <v>1</v>
      </c>
      <c r="N54">
        <v>13.8</v>
      </c>
    </row>
    <row r="55" spans="1:14">
      <c r="A55" t="s">
        <v>34</v>
      </c>
      <c r="B55" t="s">
        <v>35</v>
      </c>
      <c r="C55" t="s">
        <v>36</v>
      </c>
      <c r="D55">
        <v>52.52</v>
      </c>
      <c r="E55">
        <v>13.404999999999999</v>
      </c>
      <c r="F55" t="s">
        <v>37</v>
      </c>
      <c r="G55" s="2">
        <v>46210.818225185183</v>
      </c>
      <c r="H55" s="2">
        <v>46212.208333333336</v>
      </c>
      <c r="I55">
        <v>12.4</v>
      </c>
      <c r="J55">
        <v>89</v>
      </c>
      <c r="K55">
        <v>0</v>
      </c>
      <c r="L55">
        <v>0</v>
      </c>
      <c r="M55">
        <v>2</v>
      </c>
      <c r="N55">
        <v>13.7</v>
      </c>
    </row>
    <row r="56" spans="1:14">
      <c r="A56" t="s">
        <v>34</v>
      </c>
      <c r="B56" t="s">
        <v>35</v>
      </c>
      <c r="C56" t="s">
        <v>36</v>
      </c>
      <c r="D56">
        <v>52.52</v>
      </c>
      <c r="E56">
        <v>13.404999999999999</v>
      </c>
      <c r="F56" t="s">
        <v>37</v>
      </c>
      <c r="G56" s="2">
        <v>46210.818225185183</v>
      </c>
      <c r="H56" s="2">
        <v>46212.25</v>
      </c>
      <c r="I56">
        <v>12.1</v>
      </c>
      <c r="J56">
        <v>89</v>
      </c>
      <c r="K56">
        <v>0</v>
      </c>
      <c r="L56">
        <v>0</v>
      </c>
      <c r="M56">
        <v>2</v>
      </c>
      <c r="N56">
        <v>12.8</v>
      </c>
    </row>
    <row r="57" spans="1:14">
      <c r="A57" t="s">
        <v>34</v>
      </c>
      <c r="B57" t="s">
        <v>35</v>
      </c>
      <c r="C57" t="s">
        <v>36</v>
      </c>
      <c r="D57">
        <v>52.52</v>
      </c>
      <c r="E57">
        <v>13.404999999999999</v>
      </c>
      <c r="F57" t="s">
        <v>37</v>
      </c>
      <c r="G57" s="2">
        <v>46210.818225185183</v>
      </c>
      <c r="H57" s="2">
        <v>46212.291666666664</v>
      </c>
      <c r="I57">
        <v>12.3</v>
      </c>
      <c r="J57">
        <v>88</v>
      </c>
      <c r="K57">
        <v>0</v>
      </c>
      <c r="L57">
        <v>0</v>
      </c>
      <c r="M57">
        <v>3</v>
      </c>
      <c r="N57">
        <v>14.3</v>
      </c>
    </row>
    <row r="58" spans="1:14">
      <c r="A58" t="s">
        <v>34</v>
      </c>
      <c r="B58" t="s">
        <v>35</v>
      </c>
      <c r="C58" t="s">
        <v>36</v>
      </c>
      <c r="D58">
        <v>52.52</v>
      </c>
      <c r="E58">
        <v>13.404999999999999</v>
      </c>
      <c r="F58" t="s">
        <v>37</v>
      </c>
      <c r="G58" s="2">
        <v>46210.818225185183</v>
      </c>
      <c r="H58" s="2">
        <v>46212.333333333336</v>
      </c>
      <c r="I58">
        <v>13.5</v>
      </c>
      <c r="J58">
        <v>82</v>
      </c>
      <c r="K58">
        <v>0</v>
      </c>
      <c r="L58">
        <v>0</v>
      </c>
      <c r="M58">
        <v>2</v>
      </c>
      <c r="N58">
        <v>13.6</v>
      </c>
    </row>
    <row r="59" spans="1:14">
      <c r="A59" t="s">
        <v>34</v>
      </c>
      <c r="B59" t="s">
        <v>35</v>
      </c>
      <c r="C59" t="s">
        <v>36</v>
      </c>
      <c r="D59">
        <v>52.52</v>
      </c>
      <c r="E59">
        <v>13.404999999999999</v>
      </c>
      <c r="F59" t="s">
        <v>37</v>
      </c>
      <c r="G59" s="2">
        <v>46210.818225185183</v>
      </c>
      <c r="H59" s="2">
        <v>46212.375</v>
      </c>
      <c r="I59">
        <v>14.5</v>
      </c>
      <c r="J59">
        <v>78</v>
      </c>
      <c r="K59">
        <v>0</v>
      </c>
      <c r="L59">
        <v>0</v>
      </c>
      <c r="M59">
        <v>3</v>
      </c>
      <c r="N59">
        <v>13.7</v>
      </c>
    </row>
    <row r="60" spans="1:14">
      <c r="A60" t="s">
        <v>34</v>
      </c>
      <c r="B60" t="s">
        <v>35</v>
      </c>
      <c r="C60" t="s">
        <v>36</v>
      </c>
      <c r="D60">
        <v>52.52</v>
      </c>
      <c r="E60">
        <v>13.404999999999999</v>
      </c>
      <c r="F60" t="s">
        <v>37</v>
      </c>
      <c r="G60" s="2">
        <v>46210.818225185183</v>
      </c>
      <c r="H60" s="2">
        <v>46212.416666666664</v>
      </c>
      <c r="I60">
        <v>16.5</v>
      </c>
      <c r="J60">
        <v>67</v>
      </c>
      <c r="K60">
        <v>0</v>
      </c>
      <c r="L60">
        <v>0</v>
      </c>
      <c r="M60">
        <v>1</v>
      </c>
      <c r="N60">
        <v>14</v>
      </c>
    </row>
    <row r="61" spans="1:14">
      <c r="A61" t="s">
        <v>34</v>
      </c>
      <c r="B61" t="s">
        <v>35</v>
      </c>
      <c r="C61" t="s">
        <v>36</v>
      </c>
      <c r="D61">
        <v>52.52</v>
      </c>
      <c r="E61">
        <v>13.404999999999999</v>
      </c>
      <c r="F61" t="s">
        <v>37</v>
      </c>
      <c r="G61" s="2">
        <v>46210.818225185183</v>
      </c>
      <c r="H61" s="2">
        <v>46212.458333333336</v>
      </c>
      <c r="I61">
        <v>18.5</v>
      </c>
      <c r="J61">
        <v>60</v>
      </c>
      <c r="K61">
        <v>0</v>
      </c>
      <c r="L61">
        <v>0</v>
      </c>
      <c r="M61">
        <v>1</v>
      </c>
      <c r="N61">
        <v>14.5</v>
      </c>
    </row>
    <row r="62" spans="1:14">
      <c r="A62" t="s">
        <v>34</v>
      </c>
      <c r="B62" t="s">
        <v>35</v>
      </c>
      <c r="C62" t="s">
        <v>36</v>
      </c>
      <c r="D62">
        <v>52.52</v>
      </c>
      <c r="E62">
        <v>13.404999999999999</v>
      </c>
      <c r="F62" t="s">
        <v>37</v>
      </c>
      <c r="G62" s="2">
        <v>46210.818225185183</v>
      </c>
      <c r="H62" s="2">
        <v>46212.5</v>
      </c>
      <c r="I62">
        <v>20.3</v>
      </c>
      <c r="J62">
        <v>55</v>
      </c>
      <c r="K62">
        <v>0</v>
      </c>
      <c r="L62">
        <v>0</v>
      </c>
      <c r="M62">
        <v>2</v>
      </c>
      <c r="N62">
        <v>15.2</v>
      </c>
    </row>
    <row r="63" spans="1:14">
      <c r="A63" t="s">
        <v>34</v>
      </c>
      <c r="B63" t="s">
        <v>35</v>
      </c>
      <c r="C63" t="s">
        <v>36</v>
      </c>
      <c r="D63">
        <v>52.52</v>
      </c>
      <c r="E63">
        <v>13.404999999999999</v>
      </c>
      <c r="F63" t="s">
        <v>37</v>
      </c>
      <c r="G63" s="2">
        <v>46210.818225185183</v>
      </c>
      <c r="H63" s="2">
        <v>46212.541666666664</v>
      </c>
      <c r="I63">
        <v>21.6</v>
      </c>
      <c r="J63">
        <v>52</v>
      </c>
      <c r="K63">
        <v>0</v>
      </c>
      <c r="L63">
        <v>0</v>
      </c>
      <c r="M63">
        <v>2</v>
      </c>
      <c r="N63">
        <v>16.100000000000001</v>
      </c>
    </row>
    <row r="64" spans="1:14">
      <c r="A64" t="s">
        <v>34</v>
      </c>
      <c r="B64" t="s">
        <v>35</v>
      </c>
      <c r="C64" t="s">
        <v>36</v>
      </c>
      <c r="D64">
        <v>52.52</v>
      </c>
      <c r="E64">
        <v>13.404999999999999</v>
      </c>
      <c r="F64" t="s">
        <v>37</v>
      </c>
      <c r="G64" s="2">
        <v>46210.818225185183</v>
      </c>
      <c r="H64" s="2">
        <v>46212.583333333336</v>
      </c>
      <c r="I64">
        <v>22.8</v>
      </c>
      <c r="J64">
        <v>45</v>
      </c>
      <c r="K64">
        <v>0</v>
      </c>
      <c r="L64">
        <v>0</v>
      </c>
      <c r="M64">
        <v>1</v>
      </c>
      <c r="N64">
        <v>15.8</v>
      </c>
    </row>
    <row r="65" spans="1:14">
      <c r="A65" t="s">
        <v>34</v>
      </c>
      <c r="B65" t="s">
        <v>35</v>
      </c>
      <c r="C65" t="s">
        <v>36</v>
      </c>
      <c r="D65">
        <v>52.52</v>
      </c>
      <c r="E65">
        <v>13.404999999999999</v>
      </c>
      <c r="F65" t="s">
        <v>37</v>
      </c>
      <c r="G65" s="2">
        <v>46210.818225185183</v>
      </c>
      <c r="H65" s="2">
        <v>46212.625</v>
      </c>
      <c r="I65">
        <v>23.6</v>
      </c>
      <c r="J65">
        <v>45</v>
      </c>
      <c r="K65">
        <v>0</v>
      </c>
      <c r="L65">
        <v>0</v>
      </c>
      <c r="M65">
        <v>1</v>
      </c>
      <c r="N65">
        <v>17</v>
      </c>
    </row>
    <row r="66" spans="1:14">
      <c r="A66" t="s">
        <v>34</v>
      </c>
      <c r="B66" t="s">
        <v>35</v>
      </c>
      <c r="C66" t="s">
        <v>36</v>
      </c>
      <c r="D66">
        <v>52.52</v>
      </c>
      <c r="E66">
        <v>13.404999999999999</v>
      </c>
      <c r="F66" t="s">
        <v>37</v>
      </c>
      <c r="G66" s="2">
        <v>46210.818225185183</v>
      </c>
      <c r="H66" s="2">
        <v>46212.666666666664</v>
      </c>
      <c r="I66">
        <v>24.2</v>
      </c>
      <c r="J66">
        <v>42</v>
      </c>
      <c r="K66">
        <v>0</v>
      </c>
      <c r="L66">
        <v>0</v>
      </c>
      <c r="M66">
        <v>2</v>
      </c>
      <c r="N66">
        <v>17.8</v>
      </c>
    </row>
    <row r="67" spans="1:14">
      <c r="A67" t="s">
        <v>34</v>
      </c>
      <c r="B67" t="s">
        <v>35</v>
      </c>
      <c r="C67" t="s">
        <v>36</v>
      </c>
      <c r="D67">
        <v>52.52</v>
      </c>
      <c r="E67">
        <v>13.404999999999999</v>
      </c>
      <c r="F67" t="s">
        <v>37</v>
      </c>
      <c r="G67" s="2">
        <v>46210.818225185183</v>
      </c>
      <c r="H67" s="2">
        <v>46212.708333333336</v>
      </c>
      <c r="I67">
        <v>24.2</v>
      </c>
      <c r="J67">
        <v>43</v>
      </c>
      <c r="K67">
        <v>0</v>
      </c>
      <c r="L67">
        <v>0</v>
      </c>
      <c r="M67">
        <v>2</v>
      </c>
      <c r="N67">
        <v>16.600000000000001</v>
      </c>
    </row>
    <row r="68" spans="1:14">
      <c r="A68" t="s">
        <v>34</v>
      </c>
      <c r="B68" t="s">
        <v>35</v>
      </c>
      <c r="C68" t="s">
        <v>36</v>
      </c>
      <c r="D68">
        <v>52.52</v>
      </c>
      <c r="E68">
        <v>13.404999999999999</v>
      </c>
      <c r="F68" t="s">
        <v>37</v>
      </c>
      <c r="G68" s="2">
        <v>46210.818225185183</v>
      </c>
      <c r="H68" s="2">
        <v>46212.75</v>
      </c>
      <c r="I68">
        <v>24.1</v>
      </c>
      <c r="J68">
        <v>42</v>
      </c>
      <c r="K68">
        <v>0</v>
      </c>
      <c r="L68">
        <v>0</v>
      </c>
      <c r="M68">
        <v>1</v>
      </c>
      <c r="N68">
        <v>13.8</v>
      </c>
    </row>
    <row r="69" spans="1:14">
      <c r="A69" t="s">
        <v>34</v>
      </c>
      <c r="B69" t="s">
        <v>35</v>
      </c>
      <c r="C69" t="s">
        <v>36</v>
      </c>
      <c r="D69">
        <v>52.52</v>
      </c>
      <c r="E69">
        <v>13.404999999999999</v>
      </c>
      <c r="F69" t="s">
        <v>37</v>
      </c>
      <c r="G69" s="2">
        <v>46210.818225185183</v>
      </c>
      <c r="H69" s="2">
        <v>46212.791666666664</v>
      </c>
      <c r="I69">
        <v>23.6</v>
      </c>
      <c r="J69">
        <v>46</v>
      </c>
      <c r="K69">
        <v>0</v>
      </c>
      <c r="L69">
        <v>0</v>
      </c>
      <c r="M69">
        <v>2</v>
      </c>
      <c r="N69">
        <v>14.6</v>
      </c>
    </row>
    <row r="70" spans="1:14">
      <c r="A70" t="s">
        <v>34</v>
      </c>
      <c r="B70" t="s">
        <v>35</v>
      </c>
      <c r="C70" t="s">
        <v>36</v>
      </c>
      <c r="D70">
        <v>52.52</v>
      </c>
      <c r="E70">
        <v>13.404999999999999</v>
      </c>
      <c r="F70" t="s">
        <v>37</v>
      </c>
      <c r="G70" s="2">
        <v>46210.818225185183</v>
      </c>
      <c r="H70" s="2">
        <v>46212.833333333336</v>
      </c>
      <c r="I70">
        <v>22.8</v>
      </c>
      <c r="J70">
        <v>49</v>
      </c>
      <c r="K70">
        <v>0</v>
      </c>
      <c r="L70">
        <v>0</v>
      </c>
      <c r="M70">
        <v>1</v>
      </c>
      <c r="N70">
        <v>11.4</v>
      </c>
    </row>
    <row r="71" spans="1:14">
      <c r="A71" t="s">
        <v>34</v>
      </c>
      <c r="B71" t="s">
        <v>35</v>
      </c>
      <c r="C71" t="s">
        <v>36</v>
      </c>
      <c r="D71">
        <v>52.52</v>
      </c>
      <c r="E71">
        <v>13.404999999999999</v>
      </c>
      <c r="F71" t="s">
        <v>37</v>
      </c>
      <c r="G71" s="2">
        <v>46210.818225185183</v>
      </c>
      <c r="H71" s="2">
        <v>46212.875</v>
      </c>
      <c r="I71">
        <v>21.6</v>
      </c>
      <c r="J71">
        <v>58</v>
      </c>
      <c r="K71">
        <v>0</v>
      </c>
      <c r="L71">
        <v>0</v>
      </c>
      <c r="M71">
        <v>2</v>
      </c>
      <c r="N71">
        <v>8.6999999999999993</v>
      </c>
    </row>
    <row r="72" spans="1:14">
      <c r="A72" t="s">
        <v>34</v>
      </c>
      <c r="B72" t="s">
        <v>35</v>
      </c>
      <c r="C72" t="s">
        <v>36</v>
      </c>
      <c r="D72">
        <v>52.52</v>
      </c>
      <c r="E72">
        <v>13.404999999999999</v>
      </c>
      <c r="F72" t="s">
        <v>37</v>
      </c>
      <c r="G72" s="2">
        <v>46210.818225185183</v>
      </c>
      <c r="H72" s="2">
        <v>46212.916666666664</v>
      </c>
      <c r="I72">
        <v>20.2</v>
      </c>
      <c r="J72">
        <v>64</v>
      </c>
      <c r="K72">
        <v>0</v>
      </c>
      <c r="L72">
        <v>0</v>
      </c>
      <c r="M72">
        <v>2</v>
      </c>
      <c r="N72">
        <v>6.6</v>
      </c>
    </row>
    <row r="73" spans="1:14">
      <c r="A73" t="s">
        <v>34</v>
      </c>
      <c r="B73" t="s">
        <v>35</v>
      </c>
      <c r="C73" t="s">
        <v>36</v>
      </c>
      <c r="D73">
        <v>52.52</v>
      </c>
      <c r="E73">
        <v>13.404999999999999</v>
      </c>
      <c r="F73" t="s">
        <v>37</v>
      </c>
      <c r="G73" s="2">
        <v>46210.818225185183</v>
      </c>
      <c r="H73" s="2">
        <v>46212.958333333336</v>
      </c>
      <c r="I73">
        <v>19</v>
      </c>
      <c r="J73">
        <v>71</v>
      </c>
      <c r="K73">
        <v>0</v>
      </c>
      <c r="L73">
        <v>0</v>
      </c>
      <c r="M73">
        <v>2</v>
      </c>
      <c r="N73">
        <v>6</v>
      </c>
    </row>
    <row r="74" spans="1:14">
      <c r="A74" t="s">
        <v>34</v>
      </c>
      <c r="B74" t="s">
        <v>35</v>
      </c>
      <c r="C74" t="s">
        <v>36</v>
      </c>
      <c r="D74">
        <v>52.52</v>
      </c>
      <c r="E74">
        <v>13.404999999999999</v>
      </c>
      <c r="F74" t="s">
        <v>37</v>
      </c>
      <c r="G74" s="2">
        <v>46210.818225185183</v>
      </c>
      <c r="H74" s="2">
        <v>46213</v>
      </c>
      <c r="I74">
        <v>18</v>
      </c>
      <c r="J74">
        <v>76</v>
      </c>
      <c r="K74">
        <v>0</v>
      </c>
      <c r="L74">
        <v>0</v>
      </c>
      <c r="M74">
        <v>2</v>
      </c>
      <c r="N74">
        <v>5.2</v>
      </c>
    </row>
    <row r="75" spans="1:14">
      <c r="A75" t="s">
        <v>34</v>
      </c>
      <c r="B75" t="s">
        <v>35</v>
      </c>
      <c r="C75" t="s">
        <v>36</v>
      </c>
      <c r="D75">
        <v>52.52</v>
      </c>
      <c r="E75">
        <v>13.404999999999999</v>
      </c>
      <c r="F75" t="s">
        <v>37</v>
      </c>
      <c r="G75" s="2">
        <v>46210.818225185183</v>
      </c>
      <c r="H75" s="2">
        <v>46213.041666666664</v>
      </c>
      <c r="I75">
        <v>17.100000000000001</v>
      </c>
      <c r="J75">
        <v>81</v>
      </c>
      <c r="K75">
        <v>0</v>
      </c>
      <c r="L75">
        <v>0</v>
      </c>
      <c r="M75">
        <v>1</v>
      </c>
      <c r="N75">
        <v>4.0999999999999996</v>
      </c>
    </row>
    <row r="76" spans="1:14">
      <c r="A76" t="s">
        <v>34</v>
      </c>
      <c r="B76" t="s">
        <v>35</v>
      </c>
      <c r="C76" t="s">
        <v>36</v>
      </c>
      <c r="D76">
        <v>52.52</v>
      </c>
      <c r="E76">
        <v>13.404999999999999</v>
      </c>
      <c r="F76" t="s">
        <v>37</v>
      </c>
      <c r="G76" s="2">
        <v>46210.818225185183</v>
      </c>
      <c r="H76" s="2">
        <v>46213.083333333336</v>
      </c>
      <c r="I76">
        <v>16.399999999999999</v>
      </c>
      <c r="J76">
        <v>84</v>
      </c>
      <c r="K76">
        <v>0</v>
      </c>
      <c r="L76">
        <v>0</v>
      </c>
      <c r="M76">
        <v>1</v>
      </c>
      <c r="N76">
        <v>4.4000000000000004</v>
      </c>
    </row>
    <row r="77" spans="1:14">
      <c r="A77" t="s">
        <v>34</v>
      </c>
      <c r="B77" t="s">
        <v>35</v>
      </c>
      <c r="C77" t="s">
        <v>36</v>
      </c>
      <c r="D77">
        <v>52.52</v>
      </c>
      <c r="E77">
        <v>13.404999999999999</v>
      </c>
      <c r="F77" t="s">
        <v>37</v>
      </c>
      <c r="G77" s="2">
        <v>46210.818225185183</v>
      </c>
      <c r="H77" s="2">
        <v>46213.125</v>
      </c>
      <c r="I77">
        <v>15.9</v>
      </c>
      <c r="J77">
        <v>86</v>
      </c>
      <c r="K77">
        <v>0</v>
      </c>
      <c r="L77">
        <v>0</v>
      </c>
      <c r="M77">
        <v>1</v>
      </c>
      <c r="N77">
        <v>4.7</v>
      </c>
    </row>
    <row r="78" spans="1:14">
      <c r="A78" t="s">
        <v>34</v>
      </c>
      <c r="B78" t="s">
        <v>35</v>
      </c>
      <c r="C78" t="s">
        <v>36</v>
      </c>
      <c r="D78">
        <v>52.52</v>
      </c>
      <c r="E78">
        <v>13.404999999999999</v>
      </c>
      <c r="F78" t="s">
        <v>37</v>
      </c>
      <c r="G78" s="2">
        <v>46210.818225185183</v>
      </c>
      <c r="H78" s="2">
        <v>46213.166666666664</v>
      </c>
      <c r="I78">
        <v>15.3</v>
      </c>
      <c r="J78">
        <v>90</v>
      </c>
      <c r="K78">
        <v>0</v>
      </c>
      <c r="L78">
        <v>0</v>
      </c>
      <c r="M78">
        <v>1</v>
      </c>
      <c r="N78">
        <v>5.3</v>
      </c>
    </row>
    <row r="79" spans="1:14">
      <c r="A79" t="s">
        <v>34</v>
      </c>
      <c r="B79" t="s">
        <v>35</v>
      </c>
      <c r="C79" t="s">
        <v>36</v>
      </c>
      <c r="D79">
        <v>52.52</v>
      </c>
      <c r="E79">
        <v>13.404999999999999</v>
      </c>
      <c r="F79" t="s">
        <v>37</v>
      </c>
      <c r="G79" s="2">
        <v>46210.818225185183</v>
      </c>
      <c r="H79" s="2">
        <v>46213.208333333336</v>
      </c>
      <c r="I79">
        <v>14.8</v>
      </c>
      <c r="J79">
        <v>93</v>
      </c>
      <c r="K79">
        <v>0</v>
      </c>
      <c r="L79">
        <v>0</v>
      </c>
      <c r="M79">
        <v>1</v>
      </c>
      <c r="N79">
        <v>5.3</v>
      </c>
    </row>
    <row r="80" spans="1:14">
      <c r="A80" t="s">
        <v>34</v>
      </c>
      <c r="B80" t="s">
        <v>35</v>
      </c>
      <c r="C80" t="s">
        <v>36</v>
      </c>
      <c r="D80">
        <v>52.52</v>
      </c>
      <c r="E80">
        <v>13.404999999999999</v>
      </c>
      <c r="F80" t="s">
        <v>37</v>
      </c>
      <c r="G80" s="2">
        <v>46210.818225185183</v>
      </c>
      <c r="H80" s="2">
        <v>46213.25</v>
      </c>
      <c r="I80">
        <v>14.7</v>
      </c>
      <c r="J80">
        <v>92</v>
      </c>
      <c r="K80">
        <v>0</v>
      </c>
      <c r="L80">
        <v>0</v>
      </c>
      <c r="M80">
        <v>1</v>
      </c>
      <c r="N80">
        <v>5.6</v>
      </c>
    </row>
    <row r="81" spans="1:14">
      <c r="A81" t="s">
        <v>34</v>
      </c>
      <c r="B81" t="s">
        <v>35</v>
      </c>
      <c r="C81" t="s">
        <v>36</v>
      </c>
      <c r="D81">
        <v>52.52</v>
      </c>
      <c r="E81">
        <v>13.404999999999999</v>
      </c>
      <c r="F81" t="s">
        <v>37</v>
      </c>
      <c r="G81" s="2">
        <v>46210.818225185183</v>
      </c>
      <c r="H81" s="2">
        <v>46213.291666666664</v>
      </c>
      <c r="I81">
        <v>15.4</v>
      </c>
      <c r="J81">
        <v>88</v>
      </c>
      <c r="K81">
        <v>0</v>
      </c>
      <c r="L81">
        <v>0</v>
      </c>
      <c r="M81">
        <v>2</v>
      </c>
      <c r="N81">
        <v>6.8</v>
      </c>
    </row>
    <row r="82" spans="1:14">
      <c r="A82" t="s">
        <v>34</v>
      </c>
      <c r="B82" t="s">
        <v>35</v>
      </c>
      <c r="C82" t="s">
        <v>36</v>
      </c>
      <c r="D82">
        <v>52.52</v>
      </c>
      <c r="E82">
        <v>13.404999999999999</v>
      </c>
      <c r="F82" t="s">
        <v>37</v>
      </c>
      <c r="G82" s="2">
        <v>46210.818225185183</v>
      </c>
      <c r="H82" s="2">
        <v>46213.333333333336</v>
      </c>
      <c r="I82">
        <v>16.8</v>
      </c>
      <c r="J82">
        <v>82</v>
      </c>
      <c r="K82">
        <v>0</v>
      </c>
      <c r="L82">
        <v>0</v>
      </c>
      <c r="M82">
        <v>2</v>
      </c>
      <c r="N82">
        <v>7.6</v>
      </c>
    </row>
    <row r="83" spans="1:14">
      <c r="A83" t="s">
        <v>34</v>
      </c>
      <c r="B83" t="s">
        <v>35</v>
      </c>
      <c r="C83" t="s">
        <v>36</v>
      </c>
      <c r="D83">
        <v>52.52</v>
      </c>
      <c r="E83">
        <v>13.404999999999999</v>
      </c>
      <c r="F83" t="s">
        <v>37</v>
      </c>
      <c r="G83" s="2">
        <v>46210.818225185183</v>
      </c>
      <c r="H83" s="2">
        <v>46213.375</v>
      </c>
      <c r="I83">
        <v>18.600000000000001</v>
      </c>
      <c r="J83">
        <v>74</v>
      </c>
      <c r="K83">
        <v>0</v>
      </c>
      <c r="L83">
        <v>0</v>
      </c>
      <c r="M83">
        <v>1</v>
      </c>
      <c r="N83">
        <v>8.1999999999999993</v>
      </c>
    </row>
    <row r="84" spans="1:14">
      <c r="A84" t="s">
        <v>34</v>
      </c>
      <c r="B84" t="s">
        <v>35</v>
      </c>
      <c r="C84" t="s">
        <v>36</v>
      </c>
      <c r="D84">
        <v>52.52</v>
      </c>
      <c r="E84">
        <v>13.404999999999999</v>
      </c>
      <c r="F84" t="s">
        <v>37</v>
      </c>
      <c r="G84" s="2">
        <v>46210.818225185183</v>
      </c>
      <c r="H84" s="2">
        <v>46213.416666666664</v>
      </c>
      <c r="I84">
        <v>20.7</v>
      </c>
      <c r="J84">
        <v>66</v>
      </c>
      <c r="K84">
        <v>0</v>
      </c>
      <c r="L84">
        <v>0</v>
      </c>
      <c r="M84">
        <v>2</v>
      </c>
      <c r="N84">
        <v>8.5</v>
      </c>
    </row>
    <row r="85" spans="1:14">
      <c r="A85" t="s">
        <v>34</v>
      </c>
      <c r="B85" t="s">
        <v>35</v>
      </c>
      <c r="C85" t="s">
        <v>36</v>
      </c>
      <c r="D85">
        <v>52.52</v>
      </c>
      <c r="E85">
        <v>13.404999999999999</v>
      </c>
      <c r="F85" t="s">
        <v>37</v>
      </c>
      <c r="G85" s="2">
        <v>46210.818225185183</v>
      </c>
      <c r="H85" s="2">
        <v>46213.458333333336</v>
      </c>
      <c r="I85">
        <v>22.5</v>
      </c>
      <c r="J85">
        <v>57</v>
      </c>
      <c r="K85">
        <v>0</v>
      </c>
      <c r="L85">
        <v>0</v>
      </c>
      <c r="M85">
        <v>1</v>
      </c>
      <c r="N85">
        <v>9.4</v>
      </c>
    </row>
    <row r="86" spans="1:14">
      <c r="A86" t="s">
        <v>34</v>
      </c>
      <c r="B86" t="s">
        <v>35</v>
      </c>
      <c r="C86" t="s">
        <v>36</v>
      </c>
      <c r="D86">
        <v>52.52</v>
      </c>
      <c r="E86">
        <v>13.404999999999999</v>
      </c>
      <c r="F86" t="s">
        <v>37</v>
      </c>
      <c r="G86" s="2">
        <v>46210.818225185183</v>
      </c>
      <c r="H86" s="2">
        <v>46213.5</v>
      </c>
      <c r="I86">
        <v>24</v>
      </c>
      <c r="J86">
        <v>47</v>
      </c>
      <c r="K86">
        <v>0</v>
      </c>
      <c r="L86">
        <v>0</v>
      </c>
      <c r="M86">
        <v>2</v>
      </c>
      <c r="N86">
        <v>10.9</v>
      </c>
    </row>
    <row r="87" spans="1:14">
      <c r="A87" t="s">
        <v>34</v>
      </c>
      <c r="B87" t="s">
        <v>35</v>
      </c>
      <c r="C87" t="s">
        <v>36</v>
      </c>
      <c r="D87">
        <v>52.52</v>
      </c>
      <c r="E87">
        <v>13.404999999999999</v>
      </c>
      <c r="F87" t="s">
        <v>37</v>
      </c>
      <c r="G87" s="2">
        <v>46210.818225185183</v>
      </c>
      <c r="H87" s="2">
        <v>46213.541666666664</v>
      </c>
      <c r="I87">
        <v>24.9</v>
      </c>
      <c r="J87">
        <v>43</v>
      </c>
      <c r="K87">
        <v>0</v>
      </c>
      <c r="L87">
        <v>0</v>
      </c>
      <c r="M87">
        <v>2</v>
      </c>
      <c r="N87">
        <v>11.4</v>
      </c>
    </row>
    <row r="88" spans="1:14">
      <c r="A88" t="s">
        <v>34</v>
      </c>
      <c r="B88" t="s">
        <v>35</v>
      </c>
      <c r="C88" t="s">
        <v>36</v>
      </c>
      <c r="D88">
        <v>52.52</v>
      </c>
      <c r="E88">
        <v>13.404999999999999</v>
      </c>
      <c r="F88" t="s">
        <v>37</v>
      </c>
      <c r="G88" s="2">
        <v>46210.818225185183</v>
      </c>
      <c r="H88" s="2">
        <v>46213.583333333336</v>
      </c>
      <c r="I88">
        <v>25.3</v>
      </c>
      <c r="J88">
        <v>40</v>
      </c>
      <c r="K88">
        <v>0</v>
      </c>
      <c r="L88">
        <v>0</v>
      </c>
      <c r="M88">
        <v>2</v>
      </c>
      <c r="N88">
        <v>12.2</v>
      </c>
    </row>
    <row r="89" spans="1:14">
      <c r="A89" t="s">
        <v>34</v>
      </c>
      <c r="B89" t="s">
        <v>35</v>
      </c>
      <c r="C89" t="s">
        <v>36</v>
      </c>
      <c r="D89">
        <v>52.52</v>
      </c>
      <c r="E89">
        <v>13.404999999999999</v>
      </c>
      <c r="F89" t="s">
        <v>37</v>
      </c>
      <c r="G89" s="2">
        <v>46210.818225185183</v>
      </c>
      <c r="H89" s="2">
        <v>46213.625</v>
      </c>
      <c r="I89">
        <v>25.8</v>
      </c>
      <c r="J89">
        <v>37</v>
      </c>
      <c r="K89">
        <v>0</v>
      </c>
      <c r="L89">
        <v>0</v>
      </c>
      <c r="M89">
        <v>3</v>
      </c>
      <c r="N89">
        <v>11.3</v>
      </c>
    </row>
    <row r="90" spans="1:14">
      <c r="A90" t="s">
        <v>34</v>
      </c>
      <c r="B90" t="s">
        <v>35</v>
      </c>
      <c r="C90" t="s">
        <v>36</v>
      </c>
      <c r="D90">
        <v>52.52</v>
      </c>
      <c r="E90">
        <v>13.404999999999999</v>
      </c>
      <c r="F90" t="s">
        <v>37</v>
      </c>
      <c r="G90" s="2">
        <v>46210.818225185183</v>
      </c>
      <c r="H90" s="2">
        <v>46213.666666666664</v>
      </c>
      <c r="I90">
        <v>25.9</v>
      </c>
      <c r="J90">
        <v>38</v>
      </c>
      <c r="K90">
        <v>0</v>
      </c>
      <c r="L90">
        <v>0</v>
      </c>
      <c r="M90">
        <v>2</v>
      </c>
      <c r="N90">
        <v>11.3</v>
      </c>
    </row>
    <row r="91" spans="1:14">
      <c r="A91" t="s">
        <v>34</v>
      </c>
      <c r="B91" t="s">
        <v>35</v>
      </c>
      <c r="C91" t="s">
        <v>36</v>
      </c>
      <c r="D91">
        <v>52.52</v>
      </c>
      <c r="E91">
        <v>13.404999999999999</v>
      </c>
      <c r="F91" t="s">
        <v>37</v>
      </c>
      <c r="G91" s="2">
        <v>46210.818225185183</v>
      </c>
      <c r="H91" s="2">
        <v>46213.708333333336</v>
      </c>
      <c r="I91">
        <v>26.3</v>
      </c>
      <c r="J91">
        <v>34</v>
      </c>
      <c r="K91">
        <v>0</v>
      </c>
      <c r="L91">
        <v>0</v>
      </c>
      <c r="M91">
        <v>2</v>
      </c>
      <c r="N91">
        <v>11</v>
      </c>
    </row>
    <row r="92" spans="1:14">
      <c r="A92" t="s">
        <v>34</v>
      </c>
      <c r="B92" t="s">
        <v>35</v>
      </c>
      <c r="C92" t="s">
        <v>36</v>
      </c>
      <c r="D92">
        <v>52.52</v>
      </c>
      <c r="E92">
        <v>13.404999999999999</v>
      </c>
      <c r="F92" t="s">
        <v>37</v>
      </c>
      <c r="G92" s="2">
        <v>46210.818225185183</v>
      </c>
      <c r="H92" s="2">
        <v>46213.75</v>
      </c>
      <c r="I92">
        <v>25.5</v>
      </c>
      <c r="J92">
        <v>38</v>
      </c>
      <c r="K92">
        <v>0</v>
      </c>
      <c r="L92">
        <v>0</v>
      </c>
      <c r="M92">
        <v>3</v>
      </c>
      <c r="N92">
        <v>11.5</v>
      </c>
    </row>
    <row r="93" spans="1:14">
      <c r="A93" t="s">
        <v>34</v>
      </c>
      <c r="B93" t="s">
        <v>35</v>
      </c>
      <c r="C93" t="s">
        <v>36</v>
      </c>
      <c r="D93">
        <v>52.52</v>
      </c>
      <c r="E93">
        <v>13.404999999999999</v>
      </c>
      <c r="F93" t="s">
        <v>37</v>
      </c>
      <c r="G93" s="2">
        <v>46210.818225185183</v>
      </c>
      <c r="H93" s="2">
        <v>46213.791666666664</v>
      </c>
      <c r="I93">
        <v>25.2</v>
      </c>
      <c r="J93">
        <v>37</v>
      </c>
      <c r="K93">
        <v>0</v>
      </c>
      <c r="L93">
        <v>0</v>
      </c>
      <c r="M93">
        <v>3</v>
      </c>
      <c r="N93">
        <v>9.6999999999999993</v>
      </c>
    </row>
    <row r="94" spans="1:14">
      <c r="A94" t="s">
        <v>34</v>
      </c>
      <c r="B94" t="s">
        <v>35</v>
      </c>
      <c r="C94" t="s">
        <v>36</v>
      </c>
      <c r="D94">
        <v>52.52</v>
      </c>
      <c r="E94">
        <v>13.404999999999999</v>
      </c>
      <c r="F94" t="s">
        <v>37</v>
      </c>
      <c r="G94" s="2">
        <v>46210.818225185183</v>
      </c>
      <c r="H94" s="2">
        <v>46213.833333333336</v>
      </c>
      <c r="I94">
        <v>24.1</v>
      </c>
      <c r="J94">
        <v>41</v>
      </c>
      <c r="K94">
        <v>0</v>
      </c>
      <c r="L94">
        <v>0</v>
      </c>
      <c r="M94">
        <v>2</v>
      </c>
      <c r="N94">
        <v>10</v>
      </c>
    </row>
    <row r="95" spans="1:14">
      <c r="A95" t="s">
        <v>34</v>
      </c>
      <c r="B95" t="s">
        <v>35</v>
      </c>
      <c r="C95" t="s">
        <v>36</v>
      </c>
      <c r="D95">
        <v>52.52</v>
      </c>
      <c r="E95">
        <v>13.404999999999999</v>
      </c>
      <c r="F95" t="s">
        <v>37</v>
      </c>
      <c r="G95" s="2">
        <v>46210.818225185183</v>
      </c>
      <c r="H95" s="2">
        <v>46213.875</v>
      </c>
      <c r="I95">
        <v>22.7</v>
      </c>
      <c r="J95">
        <v>45</v>
      </c>
      <c r="K95">
        <v>0</v>
      </c>
      <c r="L95">
        <v>0</v>
      </c>
      <c r="M95">
        <v>3</v>
      </c>
      <c r="N95">
        <v>8.3000000000000007</v>
      </c>
    </row>
    <row r="96" spans="1:14">
      <c r="A96" t="s">
        <v>34</v>
      </c>
      <c r="B96" t="s">
        <v>35</v>
      </c>
      <c r="C96" t="s">
        <v>36</v>
      </c>
      <c r="D96">
        <v>52.52</v>
      </c>
      <c r="E96">
        <v>13.404999999999999</v>
      </c>
      <c r="F96" t="s">
        <v>37</v>
      </c>
      <c r="G96" s="2">
        <v>46210.818225185183</v>
      </c>
      <c r="H96" s="2">
        <v>46213.916666666664</v>
      </c>
      <c r="I96">
        <v>21</v>
      </c>
      <c r="J96">
        <v>50</v>
      </c>
      <c r="K96">
        <v>0</v>
      </c>
      <c r="L96">
        <v>0</v>
      </c>
      <c r="M96">
        <v>3</v>
      </c>
      <c r="N96">
        <v>5.8</v>
      </c>
    </row>
    <row r="97" spans="1:14">
      <c r="A97" t="s">
        <v>34</v>
      </c>
      <c r="B97" t="s">
        <v>35</v>
      </c>
      <c r="C97" t="s">
        <v>36</v>
      </c>
      <c r="D97">
        <v>52.52</v>
      </c>
      <c r="E97">
        <v>13.404999999999999</v>
      </c>
      <c r="F97" t="s">
        <v>37</v>
      </c>
      <c r="G97" s="2">
        <v>46210.818225185183</v>
      </c>
      <c r="H97" s="2">
        <v>46213.958333333336</v>
      </c>
      <c r="I97">
        <v>19.600000000000001</v>
      </c>
      <c r="J97">
        <v>54</v>
      </c>
      <c r="K97">
        <v>0</v>
      </c>
      <c r="L97">
        <v>0</v>
      </c>
      <c r="M97">
        <v>3</v>
      </c>
      <c r="N97">
        <v>3.5</v>
      </c>
    </row>
    <row r="98" spans="1:14">
      <c r="A98" t="s">
        <v>34</v>
      </c>
      <c r="B98" t="s">
        <v>35</v>
      </c>
      <c r="C98" t="s">
        <v>36</v>
      </c>
      <c r="D98">
        <v>52.52</v>
      </c>
      <c r="E98">
        <v>13.404999999999999</v>
      </c>
      <c r="F98" t="s">
        <v>37</v>
      </c>
      <c r="G98" s="2">
        <v>46210.818225185183</v>
      </c>
      <c r="H98" s="2">
        <v>46214</v>
      </c>
      <c r="I98">
        <v>18.7</v>
      </c>
      <c r="J98">
        <v>58</v>
      </c>
      <c r="K98">
        <v>0</v>
      </c>
      <c r="L98">
        <v>0</v>
      </c>
      <c r="M98">
        <v>0</v>
      </c>
      <c r="N98">
        <v>2.2000000000000002</v>
      </c>
    </row>
    <row r="99" spans="1:14">
      <c r="A99" t="s">
        <v>34</v>
      </c>
      <c r="B99" t="s">
        <v>35</v>
      </c>
      <c r="C99" t="s">
        <v>36</v>
      </c>
      <c r="D99">
        <v>52.52</v>
      </c>
      <c r="E99">
        <v>13.404999999999999</v>
      </c>
      <c r="F99" t="s">
        <v>37</v>
      </c>
      <c r="G99" s="2">
        <v>46210.818225185183</v>
      </c>
      <c r="H99" s="2">
        <v>46214.041666666664</v>
      </c>
      <c r="I99">
        <v>18.2</v>
      </c>
      <c r="J99">
        <v>61</v>
      </c>
      <c r="K99">
        <v>0</v>
      </c>
      <c r="L99">
        <v>0</v>
      </c>
      <c r="M99">
        <v>0</v>
      </c>
      <c r="N99">
        <v>2.2999999999999998</v>
      </c>
    </row>
    <row r="100" spans="1:14">
      <c r="A100" t="s">
        <v>34</v>
      </c>
      <c r="B100" t="s">
        <v>35</v>
      </c>
      <c r="C100" t="s">
        <v>36</v>
      </c>
      <c r="D100">
        <v>52.52</v>
      </c>
      <c r="E100">
        <v>13.404999999999999</v>
      </c>
      <c r="F100" t="s">
        <v>37</v>
      </c>
      <c r="G100" s="2">
        <v>46210.818225185183</v>
      </c>
      <c r="H100" s="2">
        <v>46214.083333333336</v>
      </c>
      <c r="I100">
        <v>17.7</v>
      </c>
      <c r="J100">
        <v>64</v>
      </c>
      <c r="K100">
        <v>0</v>
      </c>
      <c r="L100">
        <v>0</v>
      </c>
      <c r="M100">
        <v>0</v>
      </c>
      <c r="N100">
        <v>2.9</v>
      </c>
    </row>
    <row r="101" spans="1:14">
      <c r="A101" t="s">
        <v>34</v>
      </c>
      <c r="B101" t="s">
        <v>35</v>
      </c>
      <c r="C101" t="s">
        <v>36</v>
      </c>
      <c r="D101">
        <v>52.52</v>
      </c>
      <c r="E101">
        <v>13.404999999999999</v>
      </c>
      <c r="F101" t="s">
        <v>37</v>
      </c>
      <c r="G101" s="2">
        <v>46210.818225185183</v>
      </c>
      <c r="H101" s="2">
        <v>46214.125</v>
      </c>
      <c r="I101">
        <v>17.100000000000001</v>
      </c>
      <c r="J101">
        <v>68</v>
      </c>
      <c r="K101">
        <v>0</v>
      </c>
      <c r="L101">
        <v>0</v>
      </c>
      <c r="M101">
        <v>2</v>
      </c>
      <c r="N101">
        <v>3.1</v>
      </c>
    </row>
    <row r="102" spans="1:14">
      <c r="A102" t="s">
        <v>34</v>
      </c>
      <c r="B102" t="s">
        <v>35</v>
      </c>
      <c r="C102" t="s">
        <v>36</v>
      </c>
      <c r="D102">
        <v>52.52</v>
      </c>
      <c r="E102">
        <v>13.404999999999999</v>
      </c>
      <c r="F102" t="s">
        <v>37</v>
      </c>
      <c r="G102" s="2">
        <v>46210.818225185183</v>
      </c>
      <c r="H102" s="2">
        <v>46214.166666666664</v>
      </c>
      <c r="I102">
        <v>16.600000000000001</v>
      </c>
      <c r="J102">
        <v>72</v>
      </c>
      <c r="K102">
        <v>0</v>
      </c>
      <c r="L102">
        <v>0</v>
      </c>
      <c r="M102">
        <v>2</v>
      </c>
      <c r="N102">
        <v>3.3</v>
      </c>
    </row>
    <row r="103" spans="1:14">
      <c r="A103" t="s">
        <v>34</v>
      </c>
      <c r="B103" t="s">
        <v>35</v>
      </c>
      <c r="C103" t="s">
        <v>36</v>
      </c>
      <c r="D103">
        <v>52.52</v>
      </c>
      <c r="E103">
        <v>13.404999999999999</v>
      </c>
      <c r="F103" t="s">
        <v>37</v>
      </c>
      <c r="G103" s="2">
        <v>46210.818225185183</v>
      </c>
      <c r="H103" s="2">
        <v>46214.208333333336</v>
      </c>
      <c r="I103">
        <v>16.5</v>
      </c>
      <c r="J103">
        <v>75</v>
      </c>
      <c r="K103">
        <v>0</v>
      </c>
      <c r="L103">
        <v>0</v>
      </c>
      <c r="M103">
        <v>2</v>
      </c>
      <c r="N103">
        <v>3.1</v>
      </c>
    </row>
    <row r="104" spans="1:14">
      <c r="A104" t="s">
        <v>34</v>
      </c>
      <c r="B104" t="s">
        <v>35</v>
      </c>
      <c r="C104" t="s">
        <v>36</v>
      </c>
      <c r="D104">
        <v>52.52</v>
      </c>
      <c r="E104">
        <v>13.404999999999999</v>
      </c>
      <c r="F104" t="s">
        <v>37</v>
      </c>
      <c r="G104" s="2">
        <v>46210.818225185183</v>
      </c>
      <c r="H104" s="2">
        <v>46214.25</v>
      </c>
      <c r="I104">
        <v>16.8</v>
      </c>
      <c r="J104">
        <v>76</v>
      </c>
      <c r="K104">
        <v>0</v>
      </c>
      <c r="L104">
        <v>0</v>
      </c>
      <c r="M104">
        <v>2</v>
      </c>
      <c r="N104">
        <v>2.7</v>
      </c>
    </row>
    <row r="105" spans="1:14">
      <c r="A105" t="s">
        <v>34</v>
      </c>
      <c r="B105" t="s">
        <v>35</v>
      </c>
      <c r="C105" t="s">
        <v>36</v>
      </c>
      <c r="D105">
        <v>52.52</v>
      </c>
      <c r="E105">
        <v>13.404999999999999</v>
      </c>
      <c r="F105" t="s">
        <v>37</v>
      </c>
      <c r="G105" s="2">
        <v>46210.818225185183</v>
      </c>
      <c r="H105" s="2">
        <v>46214.291666666664</v>
      </c>
      <c r="I105">
        <v>17.5</v>
      </c>
      <c r="J105">
        <v>76</v>
      </c>
      <c r="K105">
        <v>0</v>
      </c>
      <c r="L105">
        <v>0</v>
      </c>
      <c r="M105">
        <v>2</v>
      </c>
      <c r="N105">
        <v>2.5</v>
      </c>
    </row>
    <row r="106" spans="1:14">
      <c r="A106" t="s">
        <v>34</v>
      </c>
      <c r="B106" t="s">
        <v>35</v>
      </c>
      <c r="C106" t="s">
        <v>36</v>
      </c>
      <c r="D106">
        <v>52.52</v>
      </c>
      <c r="E106">
        <v>13.404999999999999</v>
      </c>
      <c r="F106" t="s">
        <v>37</v>
      </c>
      <c r="G106" s="2">
        <v>46210.818225185183</v>
      </c>
      <c r="H106" s="2">
        <v>46214.333333333336</v>
      </c>
      <c r="I106">
        <v>18.399999999999999</v>
      </c>
      <c r="J106">
        <v>74</v>
      </c>
      <c r="K106">
        <v>0</v>
      </c>
      <c r="L106">
        <v>0</v>
      </c>
      <c r="M106">
        <v>2</v>
      </c>
      <c r="N106">
        <v>2.6</v>
      </c>
    </row>
    <row r="107" spans="1:14">
      <c r="A107" t="s">
        <v>34</v>
      </c>
      <c r="B107" t="s">
        <v>35</v>
      </c>
      <c r="C107" t="s">
        <v>36</v>
      </c>
      <c r="D107">
        <v>52.52</v>
      </c>
      <c r="E107">
        <v>13.404999999999999</v>
      </c>
      <c r="F107" t="s">
        <v>37</v>
      </c>
      <c r="G107" s="2">
        <v>46210.818225185183</v>
      </c>
      <c r="H107" s="2">
        <v>46214.375</v>
      </c>
      <c r="I107">
        <v>19.600000000000001</v>
      </c>
      <c r="J107">
        <v>68</v>
      </c>
      <c r="K107">
        <v>0</v>
      </c>
      <c r="L107">
        <v>0</v>
      </c>
      <c r="M107">
        <v>3</v>
      </c>
      <c r="N107">
        <v>2.6</v>
      </c>
    </row>
    <row r="108" spans="1:14">
      <c r="A108" t="s">
        <v>34</v>
      </c>
      <c r="B108" t="s">
        <v>35</v>
      </c>
      <c r="C108" t="s">
        <v>36</v>
      </c>
      <c r="D108">
        <v>52.52</v>
      </c>
      <c r="E108">
        <v>13.404999999999999</v>
      </c>
      <c r="F108" t="s">
        <v>37</v>
      </c>
      <c r="G108" s="2">
        <v>46210.818225185183</v>
      </c>
      <c r="H108" s="2">
        <v>46214.416666666664</v>
      </c>
      <c r="I108">
        <v>21.1</v>
      </c>
      <c r="J108">
        <v>61</v>
      </c>
      <c r="K108">
        <v>0</v>
      </c>
      <c r="L108">
        <v>0</v>
      </c>
      <c r="M108">
        <v>3</v>
      </c>
      <c r="N108">
        <v>3</v>
      </c>
    </row>
    <row r="109" spans="1:14">
      <c r="A109" t="s">
        <v>34</v>
      </c>
      <c r="B109" t="s">
        <v>35</v>
      </c>
      <c r="C109" t="s">
        <v>36</v>
      </c>
      <c r="D109">
        <v>52.52</v>
      </c>
      <c r="E109">
        <v>13.404999999999999</v>
      </c>
      <c r="F109" t="s">
        <v>37</v>
      </c>
      <c r="G109" s="2">
        <v>46210.818225185183</v>
      </c>
      <c r="H109" s="2">
        <v>46214.458333333336</v>
      </c>
      <c r="I109">
        <v>22.5</v>
      </c>
      <c r="J109">
        <v>54</v>
      </c>
      <c r="K109">
        <v>0</v>
      </c>
      <c r="L109">
        <v>0</v>
      </c>
      <c r="M109">
        <v>3</v>
      </c>
      <c r="N109">
        <v>3.3</v>
      </c>
    </row>
    <row r="110" spans="1:14">
      <c r="A110" t="s">
        <v>34</v>
      </c>
      <c r="B110" t="s">
        <v>35</v>
      </c>
      <c r="C110" t="s">
        <v>36</v>
      </c>
      <c r="D110">
        <v>52.52</v>
      </c>
      <c r="E110">
        <v>13.404999999999999</v>
      </c>
      <c r="F110" t="s">
        <v>37</v>
      </c>
      <c r="G110" s="2">
        <v>46210.818225185183</v>
      </c>
      <c r="H110" s="2">
        <v>46214.5</v>
      </c>
      <c r="I110">
        <v>23.8</v>
      </c>
      <c r="J110">
        <v>49</v>
      </c>
      <c r="K110">
        <v>0</v>
      </c>
      <c r="L110">
        <v>0</v>
      </c>
      <c r="M110">
        <v>2</v>
      </c>
      <c r="N110">
        <v>4.7</v>
      </c>
    </row>
    <row r="111" spans="1:14">
      <c r="A111" t="s">
        <v>34</v>
      </c>
      <c r="B111" t="s">
        <v>35</v>
      </c>
      <c r="C111" t="s">
        <v>36</v>
      </c>
      <c r="D111">
        <v>52.52</v>
      </c>
      <c r="E111">
        <v>13.404999999999999</v>
      </c>
      <c r="F111" t="s">
        <v>37</v>
      </c>
      <c r="G111" s="2">
        <v>46210.818225185183</v>
      </c>
      <c r="H111" s="2">
        <v>46214.541666666664</v>
      </c>
      <c r="I111">
        <v>25</v>
      </c>
      <c r="J111">
        <v>45</v>
      </c>
      <c r="K111">
        <v>0</v>
      </c>
      <c r="L111">
        <v>0</v>
      </c>
      <c r="M111">
        <v>2</v>
      </c>
      <c r="N111">
        <v>6.1</v>
      </c>
    </row>
    <row r="112" spans="1:14">
      <c r="A112" t="s">
        <v>34</v>
      </c>
      <c r="B112" t="s">
        <v>35</v>
      </c>
      <c r="C112" t="s">
        <v>36</v>
      </c>
      <c r="D112">
        <v>52.52</v>
      </c>
      <c r="E112">
        <v>13.404999999999999</v>
      </c>
      <c r="F112" t="s">
        <v>37</v>
      </c>
      <c r="G112" s="2">
        <v>46210.818225185183</v>
      </c>
      <c r="H112" s="2">
        <v>46214.583333333336</v>
      </c>
      <c r="I112">
        <v>25.7</v>
      </c>
      <c r="J112">
        <v>44</v>
      </c>
      <c r="K112">
        <v>0</v>
      </c>
      <c r="L112">
        <v>0</v>
      </c>
      <c r="M112">
        <v>2</v>
      </c>
      <c r="N112">
        <v>7.6</v>
      </c>
    </row>
    <row r="113" spans="1:14">
      <c r="A113" t="s">
        <v>34</v>
      </c>
      <c r="B113" t="s">
        <v>35</v>
      </c>
      <c r="C113" t="s">
        <v>36</v>
      </c>
      <c r="D113">
        <v>52.52</v>
      </c>
      <c r="E113">
        <v>13.404999999999999</v>
      </c>
      <c r="F113" t="s">
        <v>37</v>
      </c>
      <c r="G113" s="2">
        <v>46210.818225185183</v>
      </c>
      <c r="H113" s="2">
        <v>46214.625</v>
      </c>
      <c r="I113">
        <v>25.3</v>
      </c>
      <c r="J113">
        <v>48</v>
      </c>
      <c r="K113">
        <v>0</v>
      </c>
      <c r="L113">
        <v>0.1</v>
      </c>
      <c r="M113">
        <v>3</v>
      </c>
      <c r="N113">
        <v>8.3000000000000007</v>
      </c>
    </row>
    <row r="114" spans="1:14">
      <c r="A114" t="s">
        <v>34</v>
      </c>
      <c r="B114" t="s">
        <v>35</v>
      </c>
      <c r="C114" t="s">
        <v>36</v>
      </c>
      <c r="D114">
        <v>52.52</v>
      </c>
      <c r="E114">
        <v>13.404999999999999</v>
      </c>
      <c r="F114" t="s">
        <v>37</v>
      </c>
      <c r="G114" s="2">
        <v>46210.818225185183</v>
      </c>
      <c r="H114" s="2">
        <v>46214.666666666664</v>
      </c>
      <c r="I114">
        <v>24.4</v>
      </c>
      <c r="J114">
        <v>54</v>
      </c>
      <c r="K114">
        <v>0</v>
      </c>
      <c r="L114">
        <v>0.1</v>
      </c>
      <c r="M114">
        <v>3</v>
      </c>
      <c r="N114">
        <v>9</v>
      </c>
    </row>
    <row r="115" spans="1:14">
      <c r="A115" t="s">
        <v>34</v>
      </c>
      <c r="B115" t="s">
        <v>35</v>
      </c>
      <c r="C115" t="s">
        <v>36</v>
      </c>
      <c r="D115">
        <v>52.52</v>
      </c>
      <c r="E115">
        <v>13.404999999999999</v>
      </c>
      <c r="F115" t="s">
        <v>37</v>
      </c>
      <c r="G115" s="2">
        <v>46210.818225185183</v>
      </c>
      <c r="H115" s="2">
        <v>46214.708333333336</v>
      </c>
      <c r="I115">
        <v>23.6</v>
      </c>
      <c r="J115">
        <v>58</v>
      </c>
      <c r="K115">
        <v>0</v>
      </c>
      <c r="L115">
        <v>0.1</v>
      </c>
      <c r="M115">
        <v>3</v>
      </c>
      <c r="N115">
        <v>9.5</v>
      </c>
    </row>
    <row r="116" spans="1:14">
      <c r="A116" t="s">
        <v>34</v>
      </c>
      <c r="B116" t="s">
        <v>35</v>
      </c>
      <c r="C116" t="s">
        <v>36</v>
      </c>
      <c r="D116">
        <v>52.52</v>
      </c>
      <c r="E116">
        <v>13.404999999999999</v>
      </c>
      <c r="F116" t="s">
        <v>37</v>
      </c>
      <c r="G116" s="2">
        <v>46210.818225185183</v>
      </c>
      <c r="H116" s="2">
        <v>46214.75</v>
      </c>
      <c r="I116">
        <v>23.3</v>
      </c>
      <c r="J116">
        <v>58</v>
      </c>
      <c r="K116">
        <v>0</v>
      </c>
      <c r="L116">
        <v>0</v>
      </c>
      <c r="M116">
        <v>3</v>
      </c>
      <c r="N116">
        <v>10</v>
      </c>
    </row>
    <row r="117" spans="1:14">
      <c r="A117" t="s">
        <v>34</v>
      </c>
      <c r="B117" t="s">
        <v>35</v>
      </c>
      <c r="C117" t="s">
        <v>36</v>
      </c>
      <c r="D117">
        <v>52.52</v>
      </c>
      <c r="E117">
        <v>13.404999999999999</v>
      </c>
      <c r="F117" t="s">
        <v>37</v>
      </c>
      <c r="G117" s="2">
        <v>46210.818225185183</v>
      </c>
      <c r="H117" s="2">
        <v>46214.791666666664</v>
      </c>
      <c r="I117">
        <v>23</v>
      </c>
      <c r="J117">
        <v>56</v>
      </c>
      <c r="K117">
        <v>0</v>
      </c>
      <c r="L117">
        <v>0</v>
      </c>
      <c r="M117">
        <v>3</v>
      </c>
      <c r="N117">
        <v>10.7</v>
      </c>
    </row>
    <row r="118" spans="1:14">
      <c r="A118" t="s">
        <v>34</v>
      </c>
      <c r="B118" t="s">
        <v>35</v>
      </c>
      <c r="C118" t="s">
        <v>36</v>
      </c>
      <c r="D118">
        <v>52.52</v>
      </c>
      <c r="E118">
        <v>13.404999999999999</v>
      </c>
      <c r="F118" t="s">
        <v>37</v>
      </c>
      <c r="G118" s="2">
        <v>46210.818225185183</v>
      </c>
      <c r="H118" s="2">
        <v>46214.833333333336</v>
      </c>
      <c r="I118">
        <v>22.4</v>
      </c>
      <c r="J118">
        <v>55</v>
      </c>
      <c r="K118">
        <v>0</v>
      </c>
      <c r="L118">
        <v>0</v>
      </c>
      <c r="M118">
        <v>3</v>
      </c>
      <c r="N118">
        <v>10.6</v>
      </c>
    </row>
    <row r="119" spans="1:14">
      <c r="A119" t="s">
        <v>34</v>
      </c>
      <c r="B119" t="s">
        <v>35</v>
      </c>
      <c r="C119" t="s">
        <v>36</v>
      </c>
      <c r="D119">
        <v>52.52</v>
      </c>
      <c r="E119">
        <v>13.404999999999999</v>
      </c>
      <c r="F119" t="s">
        <v>37</v>
      </c>
      <c r="G119" s="2">
        <v>46210.818225185183</v>
      </c>
      <c r="H119" s="2">
        <v>46214.875</v>
      </c>
      <c r="I119">
        <v>21.4</v>
      </c>
      <c r="J119">
        <v>58</v>
      </c>
      <c r="K119">
        <v>0</v>
      </c>
      <c r="L119">
        <v>0</v>
      </c>
      <c r="M119">
        <v>3</v>
      </c>
      <c r="N119">
        <v>9.5</v>
      </c>
    </row>
    <row r="120" spans="1:14">
      <c r="A120" t="s">
        <v>34</v>
      </c>
      <c r="B120" t="s">
        <v>35</v>
      </c>
      <c r="C120" t="s">
        <v>36</v>
      </c>
      <c r="D120">
        <v>52.52</v>
      </c>
      <c r="E120">
        <v>13.404999999999999</v>
      </c>
      <c r="F120" t="s">
        <v>37</v>
      </c>
      <c r="G120" s="2">
        <v>46210.818225185183</v>
      </c>
      <c r="H120" s="2">
        <v>46214.916666666664</v>
      </c>
      <c r="I120">
        <v>20</v>
      </c>
      <c r="J120">
        <v>62</v>
      </c>
      <c r="K120">
        <v>0</v>
      </c>
      <c r="L120">
        <v>0</v>
      </c>
      <c r="M120">
        <v>3</v>
      </c>
      <c r="N120">
        <v>7.9</v>
      </c>
    </row>
    <row r="121" spans="1:14">
      <c r="A121" t="s">
        <v>34</v>
      </c>
      <c r="B121" t="s">
        <v>35</v>
      </c>
      <c r="C121" t="s">
        <v>36</v>
      </c>
      <c r="D121">
        <v>52.52</v>
      </c>
      <c r="E121">
        <v>13.404999999999999</v>
      </c>
      <c r="F121" t="s">
        <v>37</v>
      </c>
      <c r="G121" s="2">
        <v>46210.818225185183</v>
      </c>
      <c r="H121" s="2">
        <v>46214.958333333336</v>
      </c>
      <c r="I121">
        <v>18.8</v>
      </c>
      <c r="J121">
        <v>67</v>
      </c>
      <c r="K121">
        <v>0</v>
      </c>
      <c r="L121">
        <v>0</v>
      </c>
      <c r="M121">
        <v>3</v>
      </c>
      <c r="N121">
        <v>6.3</v>
      </c>
    </row>
    <row r="122" spans="1:14">
      <c r="A122" t="s">
        <v>34</v>
      </c>
      <c r="B122" t="s">
        <v>35</v>
      </c>
      <c r="C122" t="s">
        <v>36</v>
      </c>
      <c r="D122">
        <v>52.52</v>
      </c>
      <c r="E122">
        <v>13.404999999999999</v>
      </c>
      <c r="F122" t="s">
        <v>37</v>
      </c>
      <c r="G122" s="2">
        <v>46210.818225185183</v>
      </c>
      <c r="H122" s="2">
        <v>46215</v>
      </c>
      <c r="I122">
        <v>17.8</v>
      </c>
      <c r="J122">
        <v>73</v>
      </c>
      <c r="K122">
        <v>0</v>
      </c>
      <c r="L122">
        <v>0</v>
      </c>
      <c r="M122">
        <v>0</v>
      </c>
      <c r="N122">
        <v>5.5</v>
      </c>
    </row>
    <row r="123" spans="1:14">
      <c r="A123" t="s">
        <v>34</v>
      </c>
      <c r="B123" t="s">
        <v>35</v>
      </c>
      <c r="C123" t="s">
        <v>36</v>
      </c>
      <c r="D123">
        <v>52.52</v>
      </c>
      <c r="E123">
        <v>13.404999999999999</v>
      </c>
      <c r="F123" t="s">
        <v>37</v>
      </c>
      <c r="G123" s="2">
        <v>46210.818225185183</v>
      </c>
      <c r="H123" s="2">
        <v>46215.041666666664</v>
      </c>
      <c r="I123">
        <v>16.899999999999999</v>
      </c>
      <c r="J123">
        <v>80</v>
      </c>
      <c r="K123">
        <v>0</v>
      </c>
      <c r="L123">
        <v>0</v>
      </c>
      <c r="M123">
        <v>0</v>
      </c>
      <c r="N123">
        <v>5</v>
      </c>
    </row>
    <row r="124" spans="1:14">
      <c r="A124" t="s">
        <v>34</v>
      </c>
      <c r="B124" t="s">
        <v>35</v>
      </c>
      <c r="C124" t="s">
        <v>36</v>
      </c>
      <c r="D124">
        <v>52.52</v>
      </c>
      <c r="E124">
        <v>13.404999999999999</v>
      </c>
      <c r="F124" t="s">
        <v>37</v>
      </c>
      <c r="G124" s="2">
        <v>46210.818225185183</v>
      </c>
      <c r="H124" s="2">
        <v>46215.083333333336</v>
      </c>
      <c r="I124">
        <v>16.2</v>
      </c>
      <c r="J124">
        <v>85</v>
      </c>
      <c r="K124">
        <v>0</v>
      </c>
      <c r="L124">
        <v>0</v>
      </c>
      <c r="M124">
        <v>0</v>
      </c>
      <c r="N124">
        <v>4.5999999999999996</v>
      </c>
    </row>
    <row r="125" spans="1:14">
      <c r="A125" t="s">
        <v>34</v>
      </c>
      <c r="B125" t="s">
        <v>35</v>
      </c>
      <c r="C125" t="s">
        <v>36</v>
      </c>
      <c r="D125">
        <v>52.52</v>
      </c>
      <c r="E125">
        <v>13.404999999999999</v>
      </c>
      <c r="F125" t="s">
        <v>37</v>
      </c>
      <c r="G125" s="2">
        <v>46210.818225185183</v>
      </c>
      <c r="H125" s="2">
        <v>46215.125</v>
      </c>
      <c r="I125">
        <v>15.5</v>
      </c>
      <c r="J125">
        <v>89</v>
      </c>
      <c r="K125">
        <v>0</v>
      </c>
      <c r="L125">
        <v>0</v>
      </c>
      <c r="M125">
        <v>0</v>
      </c>
      <c r="N125">
        <v>3.6</v>
      </c>
    </row>
    <row r="126" spans="1:14">
      <c r="A126" t="s">
        <v>34</v>
      </c>
      <c r="B126" t="s">
        <v>35</v>
      </c>
      <c r="C126" t="s">
        <v>36</v>
      </c>
      <c r="D126">
        <v>52.52</v>
      </c>
      <c r="E126">
        <v>13.404999999999999</v>
      </c>
      <c r="F126" t="s">
        <v>37</v>
      </c>
      <c r="G126" s="2">
        <v>46210.818225185183</v>
      </c>
      <c r="H126" s="2">
        <v>46215.166666666664</v>
      </c>
      <c r="I126">
        <v>14.9</v>
      </c>
      <c r="J126">
        <v>91</v>
      </c>
      <c r="K126">
        <v>1</v>
      </c>
      <c r="L126">
        <v>0</v>
      </c>
      <c r="M126">
        <v>0</v>
      </c>
      <c r="N126">
        <v>3</v>
      </c>
    </row>
    <row r="127" spans="1:14">
      <c r="A127" t="s">
        <v>34</v>
      </c>
      <c r="B127" t="s">
        <v>35</v>
      </c>
      <c r="C127" t="s">
        <v>36</v>
      </c>
      <c r="D127">
        <v>52.52</v>
      </c>
      <c r="E127">
        <v>13.404999999999999</v>
      </c>
      <c r="F127" t="s">
        <v>37</v>
      </c>
      <c r="G127" s="2">
        <v>46210.818225185183</v>
      </c>
      <c r="H127" s="2">
        <v>46215.208333333336</v>
      </c>
      <c r="I127">
        <v>14.8</v>
      </c>
      <c r="J127">
        <v>91</v>
      </c>
      <c r="K127">
        <v>2</v>
      </c>
      <c r="L127">
        <v>0</v>
      </c>
      <c r="M127">
        <v>0</v>
      </c>
      <c r="N127">
        <v>2.8</v>
      </c>
    </row>
    <row r="128" spans="1:14">
      <c r="A128" t="s">
        <v>34</v>
      </c>
      <c r="B128" t="s">
        <v>35</v>
      </c>
      <c r="C128" t="s">
        <v>36</v>
      </c>
      <c r="D128">
        <v>52.52</v>
      </c>
      <c r="E128">
        <v>13.404999999999999</v>
      </c>
      <c r="F128" t="s">
        <v>37</v>
      </c>
      <c r="G128" s="2">
        <v>46210.818225185183</v>
      </c>
      <c r="H128" s="2">
        <v>46215.25</v>
      </c>
      <c r="I128">
        <v>15.2</v>
      </c>
      <c r="J128">
        <v>89</v>
      </c>
      <c r="K128">
        <v>2</v>
      </c>
      <c r="L128">
        <v>0</v>
      </c>
      <c r="M128">
        <v>2</v>
      </c>
      <c r="N128">
        <v>3.3</v>
      </c>
    </row>
    <row r="129" spans="1:14">
      <c r="A129" t="s">
        <v>34</v>
      </c>
      <c r="B129" t="s">
        <v>35</v>
      </c>
      <c r="C129" t="s">
        <v>36</v>
      </c>
      <c r="D129">
        <v>52.52</v>
      </c>
      <c r="E129">
        <v>13.404999999999999</v>
      </c>
      <c r="F129" t="s">
        <v>37</v>
      </c>
      <c r="G129" s="2">
        <v>46210.818225185183</v>
      </c>
      <c r="H129" s="2">
        <v>46215.291666666664</v>
      </c>
      <c r="I129">
        <v>15.9</v>
      </c>
      <c r="J129">
        <v>85</v>
      </c>
      <c r="K129">
        <v>3</v>
      </c>
      <c r="L129">
        <v>0</v>
      </c>
      <c r="M129">
        <v>2</v>
      </c>
      <c r="N129">
        <v>3.9</v>
      </c>
    </row>
    <row r="130" spans="1:14">
      <c r="A130" t="s">
        <v>34</v>
      </c>
      <c r="B130" t="s">
        <v>35</v>
      </c>
      <c r="C130" t="s">
        <v>36</v>
      </c>
      <c r="D130">
        <v>52.52</v>
      </c>
      <c r="E130">
        <v>13.404999999999999</v>
      </c>
      <c r="F130" t="s">
        <v>37</v>
      </c>
      <c r="G130" s="2">
        <v>46210.818225185183</v>
      </c>
      <c r="H130" s="2">
        <v>46215.333333333336</v>
      </c>
      <c r="I130">
        <v>17</v>
      </c>
      <c r="J130">
        <v>80</v>
      </c>
      <c r="K130">
        <v>3</v>
      </c>
      <c r="L130">
        <v>0</v>
      </c>
      <c r="M130">
        <v>2</v>
      </c>
      <c r="N130">
        <v>4.5</v>
      </c>
    </row>
    <row r="131" spans="1:14">
      <c r="A131" t="s">
        <v>34</v>
      </c>
      <c r="B131" t="s">
        <v>35</v>
      </c>
      <c r="C131" t="s">
        <v>36</v>
      </c>
      <c r="D131">
        <v>52.52</v>
      </c>
      <c r="E131">
        <v>13.404999999999999</v>
      </c>
      <c r="F131" t="s">
        <v>37</v>
      </c>
      <c r="G131" s="2">
        <v>46210.818225185183</v>
      </c>
      <c r="H131" s="2">
        <v>46215.375</v>
      </c>
      <c r="I131">
        <v>18.3</v>
      </c>
      <c r="J131">
        <v>73</v>
      </c>
      <c r="K131">
        <v>3</v>
      </c>
      <c r="L131">
        <v>0</v>
      </c>
      <c r="M131">
        <v>3</v>
      </c>
      <c r="N131">
        <v>5</v>
      </c>
    </row>
    <row r="132" spans="1:14">
      <c r="A132" t="s">
        <v>34</v>
      </c>
      <c r="B132" t="s">
        <v>35</v>
      </c>
      <c r="C132" t="s">
        <v>36</v>
      </c>
      <c r="D132">
        <v>52.52</v>
      </c>
      <c r="E132">
        <v>13.404999999999999</v>
      </c>
      <c r="F132" t="s">
        <v>37</v>
      </c>
      <c r="G132" s="2">
        <v>46210.818225185183</v>
      </c>
      <c r="H132" s="2">
        <v>46215.416666666664</v>
      </c>
      <c r="I132">
        <v>19.899999999999999</v>
      </c>
      <c r="J132">
        <v>66</v>
      </c>
      <c r="K132">
        <v>3</v>
      </c>
      <c r="L132">
        <v>0</v>
      </c>
      <c r="M132">
        <v>3</v>
      </c>
      <c r="N132">
        <v>5.6</v>
      </c>
    </row>
    <row r="133" spans="1:14">
      <c r="A133" t="s">
        <v>34</v>
      </c>
      <c r="B133" t="s">
        <v>35</v>
      </c>
      <c r="C133" t="s">
        <v>36</v>
      </c>
      <c r="D133">
        <v>52.52</v>
      </c>
      <c r="E133">
        <v>13.404999999999999</v>
      </c>
      <c r="F133" t="s">
        <v>37</v>
      </c>
      <c r="G133" s="2">
        <v>46210.818225185183</v>
      </c>
      <c r="H133" s="2">
        <v>46215.458333333336</v>
      </c>
      <c r="I133">
        <v>21.5</v>
      </c>
      <c r="J133">
        <v>59</v>
      </c>
      <c r="K133">
        <v>3</v>
      </c>
      <c r="L133">
        <v>0</v>
      </c>
      <c r="M133">
        <v>3</v>
      </c>
      <c r="N133">
        <v>5.7</v>
      </c>
    </row>
    <row r="134" spans="1:14">
      <c r="A134" t="s">
        <v>34</v>
      </c>
      <c r="B134" t="s">
        <v>35</v>
      </c>
      <c r="C134" t="s">
        <v>36</v>
      </c>
      <c r="D134">
        <v>52.52</v>
      </c>
      <c r="E134">
        <v>13.404999999999999</v>
      </c>
      <c r="F134" t="s">
        <v>37</v>
      </c>
      <c r="G134" s="2">
        <v>46210.818225185183</v>
      </c>
      <c r="H134" s="2">
        <v>46215.5</v>
      </c>
      <c r="I134">
        <v>23.2</v>
      </c>
      <c r="J134">
        <v>54</v>
      </c>
      <c r="K134">
        <v>2</v>
      </c>
      <c r="L134">
        <v>0</v>
      </c>
      <c r="M134">
        <v>3</v>
      </c>
      <c r="N134">
        <v>5.7</v>
      </c>
    </row>
    <row r="135" spans="1:14">
      <c r="A135" t="s">
        <v>34</v>
      </c>
      <c r="B135" t="s">
        <v>35</v>
      </c>
      <c r="C135" t="s">
        <v>36</v>
      </c>
      <c r="D135">
        <v>52.52</v>
      </c>
      <c r="E135">
        <v>13.404999999999999</v>
      </c>
      <c r="F135" t="s">
        <v>37</v>
      </c>
      <c r="G135" s="2">
        <v>46210.818225185183</v>
      </c>
      <c r="H135" s="2">
        <v>46215.541666666664</v>
      </c>
      <c r="I135">
        <v>24.8</v>
      </c>
      <c r="J135">
        <v>50</v>
      </c>
      <c r="K135">
        <v>2</v>
      </c>
      <c r="L135">
        <v>0</v>
      </c>
      <c r="M135">
        <v>3</v>
      </c>
      <c r="N135">
        <v>6.8</v>
      </c>
    </row>
    <row r="136" spans="1:14">
      <c r="A136" t="s">
        <v>34</v>
      </c>
      <c r="B136" t="s">
        <v>35</v>
      </c>
      <c r="C136" t="s">
        <v>36</v>
      </c>
      <c r="D136">
        <v>52.52</v>
      </c>
      <c r="E136">
        <v>13.404999999999999</v>
      </c>
      <c r="F136" t="s">
        <v>37</v>
      </c>
      <c r="G136" s="2">
        <v>46210.818225185183</v>
      </c>
      <c r="H136" s="2">
        <v>46215.583333333336</v>
      </c>
      <c r="I136">
        <v>25.9</v>
      </c>
      <c r="J136">
        <v>48</v>
      </c>
      <c r="K136">
        <v>1</v>
      </c>
      <c r="L136">
        <v>0</v>
      </c>
      <c r="M136">
        <v>3</v>
      </c>
      <c r="N136">
        <v>8.3000000000000007</v>
      </c>
    </row>
    <row r="137" spans="1:14">
      <c r="A137" t="s">
        <v>34</v>
      </c>
      <c r="B137" t="s">
        <v>35</v>
      </c>
      <c r="C137" t="s">
        <v>36</v>
      </c>
      <c r="D137">
        <v>52.52</v>
      </c>
      <c r="E137">
        <v>13.404999999999999</v>
      </c>
      <c r="F137" t="s">
        <v>37</v>
      </c>
      <c r="G137" s="2">
        <v>46210.818225185183</v>
      </c>
      <c r="H137" s="2">
        <v>46215.625</v>
      </c>
      <c r="I137">
        <v>25.8</v>
      </c>
      <c r="J137">
        <v>49</v>
      </c>
      <c r="K137">
        <v>0</v>
      </c>
      <c r="L137">
        <v>0</v>
      </c>
      <c r="M137">
        <v>3</v>
      </c>
      <c r="N137">
        <v>9.1</v>
      </c>
    </row>
    <row r="138" spans="1:14">
      <c r="A138" t="s">
        <v>34</v>
      </c>
      <c r="B138" t="s">
        <v>35</v>
      </c>
      <c r="C138" t="s">
        <v>36</v>
      </c>
      <c r="D138">
        <v>52.52</v>
      </c>
      <c r="E138">
        <v>13.404999999999999</v>
      </c>
      <c r="F138" t="s">
        <v>37</v>
      </c>
      <c r="G138" s="2">
        <v>46210.818225185183</v>
      </c>
      <c r="H138" s="2">
        <v>46215.666666666664</v>
      </c>
      <c r="I138">
        <v>25.2</v>
      </c>
      <c r="J138">
        <v>52</v>
      </c>
      <c r="K138">
        <v>1</v>
      </c>
      <c r="L138">
        <v>0</v>
      </c>
      <c r="M138">
        <v>3</v>
      </c>
      <c r="N138">
        <v>9.1</v>
      </c>
    </row>
    <row r="139" spans="1:14">
      <c r="A139" t="s">
        <v>34</v>
      </c>
      <c r="B139" t="s">
        <v>35</v>
      </c>
      <c r="C139" t="s">
        <v>36</v>
      </c>
      <c r="D139">
        <v>52.52</v>
      </c>
      <c r="E139">
        <v>13.404999999999999</v>
      </c>
      <c r="F139" t="s">
        <v>37</v>
      </c>
      <c r="G139" s="2">
        <v>46210.818225185183</v>
      </c>
      <c r="H139" s="2">
        <v>46215.708333333336</v>
      </c>
      <c r="I139">
        <v>24.6</v>
      </c>
      <c r="J139">
        <v>54</v>
      </c>
      <c r="K139">
        <v>1</v>
      </c>
      <c r="L139">
        <v>0</v>
      </c>
      <c r="M139">
        <v>3</v>
      </c>
      <c r="N139">
        <v>8.6999999999999993</v>
      </c>
    </row>
    <row r="140" spans="1:14">
      <c r="A140" t="s">
        <v>34</v>
      </c>
      <c r="B140" t="s">
        <v>35</v>
      </c>
      <c r="C140" t="s">
        <v>36</v>
      </c>
      <c r="D140">
        <v>52.52</v>
      </c>
      <c r="E140">
        <v>13.404999999999999</v>
      </c>
      <c r="F140" t="s">
        <v>37</v>
      </c>
      <c r="G140" s="2">
        <v>46210.818225185183</v>
      </c>
      <c r="H140" s="2">
        <v>46215.75</v>
      </c>
      <c r="I140">
        <v>24.6</v>
      </c>
      <c r="J140">
        <v>55</v>
      </c>
      <c r="K140">
        <v>2</v>
      </c>
      <c r="L140">
        <v>0</v>
      </c>
      <c r="M140">
        <v>2</v>
      </c>
      <c r="N140">
        <v>7.6</v>
      </c>
    </row>
    <row r="141" spans="1:14">
      <c r="A141" t="s">
        <v>34</v>
      </c>
      <c r="B141" t="s">
        <v>35</v>
      </c>
      <c r="C141" t="s">
        <v>36</v>
      </c>
      <c r="D141">
        <v>52.52</v>
      </c>
      <c r="E141">
        <v>13.404999999999999</v>
      </c>
      <c r="F141" t="s">
        <v>37</v>
      </c>
      <c r="G141" s="2">
        <v>46210.818225185183</v>
      </c>
      <c r="H141" s="2">
        <v>46215.791666666664</v>
      </c>
      <c r="I141">
        <v>24.7</v>
      </c>
      <c r="J141">
        <v>56</v>
      </c>
      <c r="K141">
        <v>2</v>
      </c>
      <c r="L141">
        <v>0</v>
      </c>
      <c r="M141">
        <v>2</v>
      </c>
      <c r="N141">
        <v>6.2</v>
      </c>
    </row>
    <row r="142" spans="1:14">
      <c r="A142" t="s">
        <v>34</v>
      </c>
      <c r="B142" t="s">
        <v>35</v>
      </c>
      <c r="C142" t="s">
        <v>36</v>
      </c>
      <c r="D142">
        <v>52.52</v>
      </c>
      <c r="E142">
        <v>13.404999999999999</v>
      </c>
      <c r="F142" t="s">
        <v>37</v>
      </c>
      <c r="G142" s="2">
        <v>46210.818225185183</v>
      </c>
      <c r="H142" s="2">
        <v>46215.833333333336</v>
      </c>
      <c r="I142">
        <v>24.4</v>
      </c>
      <c r="J142">
        <v>58</v>
      </c>
      <c r="K142">
        <v>3</v>
      </c>
      <c r="L142">
        <v>0</v>
      </c>
      <c r="M142">
        <v>2</v>
      </c>
      <c r="N142">
        <v>5.0999999999999996</v>
      </c>
    </row>
    <row r="143" spans="1:14">
      <c r="A143" t="s">
        <v>34</v>
      </c>
      <c r="B143" t="s">
        <v>35</v>
      </c>
      <c r="C143" t="s">
        <v>36</v>
      </c>
      <c r="D143">
        <v>52.52</v>
      </c>
      <c r="E143">
        <v>13.404999999999999</v>
      </c>
      <c r="F143" t="s">
        <v>37</v>
      </c>
      <c r="G143" s="2">
        <v>46210.818225185183</v>
      </c>
      <c r="H143" s="2">
        <v>46215.875</v>
      </c>
      <c r="I143">
        <v>23.5</v>
      </c>
      <c r="J143">
        <v>62</v>
      </c>
      <c r="K143">
        <v>3</v>
      </c>
      <c r="L143">
        <v>0</v>
      </c>
      <c r="M143">
        <v>0</v>
      </c>
      <c r="N143">
        <v>4.3</v>
      </c>
    </row>
    <row r="144" spans="1:14">
      <c r="A144" t="s">
        <v>34</v>
      </c>
      <c r="B144" t="s">
        <v>35</v>
      </c>
      <c r="C144" t="s">
        <v>36</v>
      </c>
      <c r="D144">
        <v>52.52</v>
      </c>
      <c r="E144">
        <v>13.404999999999999</v>
      </c>
      <c r="F144" t="s">
        <v>37</v>
      </c>
      <c r="G144" s="2">
        <v>46210.818225185183</v>
      </c>
      <c r="H144" s="2">
        <v>46215.916666666664</v>
      </c>
      <c r="I144">
        <v>22.2</v>
      </c>
      <c r="J144">
        <v>66</v>
      </c>
      <c r="K144">
        <v>4</v>
      </c>
      <c r="L144">
        <v>0</v>
      </c>
      <c r="M144">
        <v>0</v>
      </c>
      <c r="N144">
        <v>4.3</v>
      </c>
    </row>
    <row r="145" spans="1:14">
      <c r="A145" t="s">
        <v>34</v>
      </c>
      <c r="B145" t="s">
        <v>35</v>
      </c>
      <c r="C145" t="s">
        <v>36</v>
      </c>
      <c r="D145">
        <v>52.52</v>
      </c>
      <c r="E145">
        <v>13.404999999999999</v>
      </c>
      <c r="F145" t="s">
        <v>37</v>
      </c>
      <c r="G145" s="2">
        <v>46210.818225185183</v>
      </c>
      <c r="H145" s="2">
        <v>46215.958333333336</v>
      </c>
      <c r="I145">
        <v>21</v>
      </c>
      <c r="J145">
        <v>71</v>
      </c>
      <c r="K145">
        <v>4</v>
      </c>
      <c r="L145">
        <v>0</v>
      </c>
      <c r="M145">
        <v>0</v>
      </c>
      <c r="N145">
        <v>4</v>
      </c>
    </row>
    <row r="146" spans="1:14">
      <c r="A146" t="s">
        <v>34</v>
      </c>
      <c r="B146" t="s">
        <v>35</v>
      </c>
      <c r="C146" t="s">
        <v>36</v>
      </c>
      <c r="D146">
        <v>52.52</v>
      </c>
      <c r="E146">
        <v>13.404999999999999</v>
      </c>
      <c r="F146" t="s">
        <v>37</v>
      </c>
      <c r="G146" s="2">
        <v>46210.818225185183</v>
      </c>
      <c r="H146" s="2">
        <v>46216</v>
      </c>
      <c r="I146">
        <v>20.100000000000001</v>
      </c>
      <c r="J146">
        <v>75</v>
      </c>
      <c r="K146">
        <v>5</v>
      </c>
      <c r="L146">
        <v>0</v>
      </c>
      <c r="M146">
        <v>0</v>
      </c>
      <c r="N146">
        <v>3.6</v>
      </c>
    </row>
    <row r="147" spans="1:14">
      <c r="A147" t="s">
        <v>34</v>
      </c>
      <c r="B147" t="s">
        <v>35</v>
      </c>
      <c r="C147" t="s">
        <v>36</v>
      </c>
      <c r="D147">
        <v>52.52</v>
      </c>
      <c r="E147">
        <v>13.404999999999999</v>
      </c>
      <c r="F147" t="s">
        <v>37</v>
      </c>
      <c r="G147" s="2">
        <v>46210.818225185183</v>
      </c>
      <c r="H147" s="2">
        <v>46216.041666666664</v>
      </c>
      <c r="I147">
        <v>19.399999999999999</v>
      </c>
      <c r="J147">
        <v>79</v>
      </c>
      <c r="K147">
        <v>5</v>
      </c>
      <c r="L147">
        <v>0</v>
      </c>
      <c r="M147">
        <v>0</v>
      </c>
      <c r="N147">
        <v>3.3</v>
      </c>
    </row>
    <row r="148" spans="1:14">
      <c r="A148" t="s">
        <v>34</v>
      </c>
      <c r="B148" t="s">
        <v>35</v>
      </c>
      <c r="C148" t="s">
        <v>36</v>
      </c>
      <c r="D148">
        <v>52.52</v>
      </c>
      <c r="E148">
        <v>13.404999999999999</v>
      </c>
      <c r="F148" t="s">
        <v>37</v>
      </c>
      <c r="G148" s="2">
        <v>46210.818225185183</v>
      </c>
      <c r="H148" s="2">
        <v>46216.083333333336</v>
      </c>
      <c r="I148">
        <v>18.7</v>
      </c>
      <c r="J148">
        <v>82</v>
      </c>
      <c r="K148">
        <v>5</v>
      </c>
      <c r="L148">
        <v>0</v>
      </c>
      <c r="M148">
        <v>0</v>
      </c>
      <c r="N148">
        <v>3.4</v>
      </c>
    </row>
    <row r="149" spans="1:14">
      <c r="A149" t="s">
        <v>34</v>
      </c>
      <c r="B149" t="s">
        <v>35</v>
      </c>
      <c r="C149" t="s">
        <v>36</v>
      </c>
      <c r="D149">
        <v>52.52</v>
      </c>
      <c r="E149">
        <v>13.404999999999999</v>
      </c>
      <c r="F149" t="s">
        <v>37</v>
      </c>
      <c r="G149" s="2">
        <v>46210.818225185183</v>
      </c>
      <c r="H149" s="2">
        <v>46216.125</v>
      </c>
      <c r="I149">
        <v>17.899999999999999</v>
      </c>
      <c r="J149">
        <v>85</v>
      </c>
      <c r="K149">
        <v>5</v>
      </c>
      <c r="L149">
        <v>0</v>
      </c>
      <c r="M149">
        <v>0</v>
      </c>
      <c r="N149">
        <v>3.4</v>
      </c>
    </row>
    <row r="150" spans="1:14">
      <c r="A150" t="s">
        <v>34</v>
      </c>
      <c r="B150" t="s">
        <v>35</v>
      </c>
      <c r="C150" t="s">
        <v>36</v>
      </c>
      <c r="D150">
        <v>52.52</v>
      </c>
      <c r="E150">
        <v>13.404999999999999</v>
      </c>
      <c r="F150" t="s">
        <v>37</v>
      </c>
      <c r="G150" s="2">
        <v>46210.818225185183</v>
      </c>
      <c r="H150" s="2">
        <v>46216.166666666664</v>
      </c>
      <c r="I150">
        <v>17.2</v>
      </c>
      <c r="J150">
        <v>88</v>
      </c>
      <c r="K150">
        <v>5</v>
      </c>
      <c r="L150">
        <v>0</v>
      </c>
      <c r="M150">
        <v>0</v>
      </c>
      <c r="N150">
        <v>3.4</v>
      </c>
    </row>
    <row r="151" spans="1:14">
      <c r="A151" t="s">
        <v>34</v>
      </c>
      <c r="B151" t="s">
        <v>35</v>
      </c>
      <c r="C151" t="s">
        <v>36</v>
      </c>
      <c r="D151">
        <v>52.52</v>
      </c>
      <c r="E151">
        <v>13.404999999999999</v>
      </c>
      <c r="F151" t="s">
        <v>37</v>
      </c>
      <c r="G151" s="2">
        <v>46210.818225185183</v>
      </c>
      <c r="H151" s="2">
        <v>46216.208333333336</v>
      </c>
      <c r="I151">
        <v>17</v>
      </c>
      <c r="J151">
        <v>89</v>
      </c>
      <c r="K151">
        <v>5</v>
      </c>
      <c r="L151">
        <v>0</v>
      </c>
      <c r="M151">
        <v>0</v>
      </c>
      <c r="N151">
        <v>3.3</v>
      </c>
    </row>
    <row r="152" spans="1:14">
      <c r="A152" t="s">
        <v>34</v>
      </c>
      <c r="B152" t="s">
        <v>35</v>
      </c>
      <c r="C152" t="s">
        <v>36</v>
      </c>
      <c r="D152">
        <v>52.52</v>
      </c>
      <c r="E152">
        <v>13.404999999999999</v>
      </c>
      <c r="F152" t="s">
        <v>37</v>
      </c>
      <c r="G152" s="2">
        <v>46210.818225185183</v>
      </c>
      <c r="H152" s="2">
        <v>46216.25</v>
      </c>
      <c r="I152">
        <v>17.3</v>
      </c>
      <c r="J152">
        <v>87</v>
      </c>
      <c r="K152">
        <v>5</v>
      </c>
      <c r="L152">
        <v>0</v>
      </c>
      <c r="M152">
        <v>1</v>
      </c>
      <c r="N152">
        <v>3.6</v>
      </c>
    </row>
    <row r="153" spans="1:14">
      <c r="A153" t="s">
        <v>34</v>
      </c>
      <c r="B153" t="s">
        <v>35</v>
      </c>
      <c r="C153" t="s">
        <v>36</v>
      </c>
      <c r="D153">
        <v>52.52</v>
      </c>
      <c r="E153">
        <v>13.404999999999999</v>
      </c>
      <c r="F153" t="s">
        <v>37</v>
      </c>
      <c r="G153" s="2">
        <v>46210.818225185183</v>
      </c>
      <c r="H153" s="2">
        <v>46216.291666666664</v>
      </c>
      <c r="I153">
        <v>18.2</v>
      </c>
      <c r="J153">
        <v>84</v>
      </c>
      <c r="K153">
        <v>4</v>
      </c>
      <c r="L153">
        <v>0</v>
      </c>
      <c r="M153">
        <v>1</v>
      </c>
      <c r="N153">
        <v>3.6</v>
      </c>
    </row>
    <row r="154" spans="1:14">
      <c r="A154" t="s">
        <v>34</v>
      </c>
      <c r="B154" t="s">
        <v>35</v>
      </c>
      <c r="C154" t="s">
        <v>36</v>
      </c>
      <c r="D154">
        <v>52.52</v>
      </c>
      <c r="E154">
        <v>13.404999999999999</v>
      </c>
      <c r="F154" t="s">
        <v>37</v>
      </c>
      <c r="G154" s="2">
        <v>46210.818225185183</v>
      </c>
      <c r="H154" s="2">
        <v>46216.333333333336</v>
      </c>
      <c r="I154">
        <v>19.3</v>
      </c>
      <c r="J154">
        <v>79</v>
      </c>
      <c r="K154">
        <v>4</v>
      </c>
      <c r="L154">
        <v>0</v>
      </c>
      <c r="M154">
        <v>1</v>
      </c>
      <c r="N154">
        <v>4.3</v>
      </c>
    </row>
    <row r="155" spans="1:14">
      <c r="A155" t="s">
        <v>34</v>
      </c>
      <c r="B155" t="s">
        <v>35</v>
      </c>
      <c r="C155" t="s">
        <v>36</v>
      </c>
      <c r="D155">
        <v>52.52</v>
      </c>
      <c r="E155">
        <v>13.404999999999999</v>
      </c>
      <c r="F155" t="s">
        <v>37</v>
      </c>
      <c r="G155" s="2">
        <v>46210.818225185183</v>
      </c>
      <c r="H155" s="2">
        <v>46216.375</v>
      </c>
      <c r="I155">
        <v>20.9</v>
      </c>
      <c r="J155">
        <v>73</v>
      </c>
      <c r="K155">
        <v>4</v>
      </c>
      <c r="L155">
        <v>0</v>
      </c>
      <c r="M155">
        <v>2</v>
      </c>
      <c r="N155">
        <v>5.4</v>
      </c>
    </row>
    <row r="156" spans="1:14">
      <c r="A156" t="s">
        <v>34</v>
      </c>
      <c r="B156" t="s">
        <v>35</v>
      </c>
      <c r="C156" t="s">
        <v>36</v>
      </c>
      <c r="D156">
        <v>52.52</v>
      </c>
      <c r="E156">
        <v>13.404999999999999</v>
      </c>
      <c r="F156" t="s">
        <v>37</v>
      </c>
      <c r="G156" s="2">
        <v>46210.818225185183</v>
      </c>
      <c r="H156" s="2">
        <v>46216.416666666664</v>
      </c>
      <c r="I156">
        <v>22.7</v>
      </c>
      <c r="J156">
        <v>66</v>
      </c>
      <c r="K156">
        <v>3</v>
      </c>
      <c r="L156">
        <v>0</v>
      </c>
      <c r="M156">
        <v>2</v>
      </c>
      <c r="N156">
        <v>6.5</v>
      </c>
    </row>
    <row r="157" spans="1:14">
      <c r="A157" t="s">
        <v>34</v>
      </c>
      <c r="B157" t="s">
        <v>35</v>
      </c>
      <c r="C157" t="s">
        <v>36</v>
      </c>
      <c r="D157">
        <v>52.52</v>
      </c>
      <c r="E157">
        <v>13.404999999999999</v>
      </c>
      <c r="F157" t="s">
        <v>37</v>
      </c>
      <c r="G157" s="2">
        <v>46210.818225185183</v>
      </c>
      <c r="H157" s="2">
        <v>46216.458333333336</v>
      </c>
      <c r="I157">
        <v>24.4</v>
      </c>
      <c r="J157">
        <v>60</v>
      </c>
      <c r="K157">
        <v>3</v>
      </c>
      <c r="L157">
        <v>0</v>
      </c>
      <c r="M157">
        <v>2</v>
      </c>
      <c r="N157">
        <v>7.6</v>
      </c>
    </row>
    <row r="158" spans="1:14">
      <c r="A158" t="s">
        <v>34</v>
      </c>
      <c r="B158" t="s">
        <v>35</v>
      </c>
      <c r="C158" t="s">
        <v>36</v>
      </c>
      <c r="D158">
        <v>52.52</v>
      </c>
      <c r="E158">
        <v>13.404999999999999</v>
      </c>
      <c r="F158" t="s">
        <v>37</v>
      </c>
      <c r="G158" s="2">
        <v>46210.818225185183</v>
      </c>
      <c r="H158" s="2">
        <v>46216.5</v>
      </c>
      <c r="I158">
        <v>25.6</v>
      </c>
      <c r="J158">
        <v>55</v>
      </c>
      <c r="K158">
        <v>3</v>
      </c>
      <c r="L158">
        <v>0</v>
      </c>
      <c r="M158">
        <v>2</v>
      </c>
      <c r="N158">
        <v>8</v>
      </c>
    </row>
    <row r="159" spans="1:14">
      <c r="A159" t="s">
        <v>34</v>
      </c>
      <c r="B159" t="s">
        <v>35</v>
      </c>
      <c r="C159" t="s">
        <v>36</v>
      </c>
      <c r="D159">
        <v>52.52</v>
      </c>
      <c r="E159">
        <v>13.404999999999999</v>
      </c>
      <c r="F159" t="s">
        <v>37</v>
      </c>
      <c r="G159" s="2">
        <v>46210.818225185183</v>
      </c>
      <c r="H159" s="2">
        <v>46216.541666666664</v>
      </c>
      <c r="I159">
        <v>26.5</v>
      </c>
      <c r="J159">
        <v>51</v>
      </c>
      <c r="K159">
        <v>3</v>
      </c>
      <c r="L159">
        <v>0</v>
      </c>
      <c r="M159">
        <v>2</v>
      </c>
      <c r="N159">
        <v>7.6</v>
      </c>
    </row>
    <row r="160" spans="1:14">
      <c r="A160" t="s">
        <v>34</v>
      </c>
      <c r="B160" t="s">
        <v>35</v>
      </c>
      <c r="C160" t="s">
        <v>36</v>
      </c>
      <c r="D160">
        <v>52.52</v>
      </c>
      <c r="E160">
        <v>13.404999999999999</v>
      </c>
      <c r="F160" t="s">
        <v>37</v>
      </c>
      <c r="G160" s="2">
        <v>46210.818225185183</v>
      </c>
      <c r="H160" s="2">
        <v>46216.583333333336</v>
      </c>
      <c r="I160">
        <v>27.1</v>
      </c>
      <c r="J160">
        <v>48</v>
      </c>
      <c r="K160">
        <v>3</v>
      </c>
      <c r="L160">
        <v>0</v>
      </c>
      <c r="M160">
        <v>2</v>
      </c>
      <c r="N160">
        <v>7.6</v>
      </c>
    </row>
    <row r="161" spans="1:14">
      <c r="A161" t="s">
        <v>34</v>
      </c>
      <c r="B161" t="s">
        <v>35</v>
      </c>
      <c r="C161" t="s">
        <v>36</v>
      </c>
      <c r="D161">
        <v>52.52</v>
      </c>
      <c r="E161">
        <v>13.404999999999999</v>
      </c>
      <c r="F161" t="s">
        <v>37</v>
      </c>
      <c r="G161" s="2">
        <v>46210.818225185183</v>
      </c>
      <c r="H161" s="2">
        <v>46216.625</v>
      </c>
      <c r="I161">
        <v>27.5</v>
      </c>
      <c r="J161">
        <v>47</v>
      </c>
      <c r="K161">
        <v>3</v>
      </c>
      <c r="L161">
        <v>0</v>
      </c>
      <c r="M161">
        <v>2</v>
      </c>
      <c r="N161">
        <v>7.6</v>
      </c>
    </row>
    <row r="162" spans="1:14">
      <c r="A162" t="s">
        <v>34</v>
      </c>
      <c r="B162" t="s">
        <v>35</v>
      </c>
      <c r="C162" t="s">
        <v>36</v>
      </c>
      <c r="D162">
        <v>52.52</v>
      </c>
      <c r="E162">
        <v>13.404999999999999</v>
      </c>
      <c r="F162" t="s">
        <v>37</v>
      </c>
      <c r="G162" s="2">
        <v>46210.818225185183</v>
      </c>
      <c r="H162" s="2">
        <v>46216.666666666664</v>
      </c>
      <c r="I162">
        <v>27.6</v>
      </c>
      <c r="J162">
        <v>47</v>
      </c>
      <c r="K162">
        <v>3</v>
      </c>
      <c r="L162">
        <v>0</v>
      </c>
      <c r="M162">
        <v>2</v>
      </c>
      <c r="N162">
        <v>8</v>
      </c>
    </row>
    <row r="163" spans="1:14">
      <c r="A163" t="s">
        <v>34</v>
      </c>
      <c r="B163" t="s">
        <v>35</v>
      </c>
      <c r="C163" t="s">
        <v>36</v>
      </c>
      <c r="D163">
        <v>52.52</v>
      </c>
      <c r="E163">
        <v>13.404999999999999</v>
      </c>
      <c r="F163" t="s">
        <v>37</v>
      </c>
      <c r="G163" s="2">
        <v>46210.818225185183</v>
      </c>
      <c r="H163" s="2">
        <v>46216.708333333336</v>
      </c>
      <c r="I163">
        <v>27.5</v>
      </c>
      <c r="J163">
        <v>48</v>
      </c>
      <c r="K163">
        <v>4</v>
      </c>
      <c r="L163">
        <v>0</v>
      </c>
      <c r="M163">
        <v>2</v>
      </c>
      <c r="N163">
        <v>8.1</v>
      </c>
    </row>
    <row r="164" spans="1:14">
      <c r="A164" t="s">
        <v>34</v>
      </c>
      <c r="B164" t="s">
        <v>35</v>
      </c>
      <c r="C164" t="s">
        <v>36</v>
      </c>
      <c r="D164">
        <v>52.52</v>
      </c>
      <c r="E164">
        <v>13.404999999999999</v>
      </c>
      <c r="F164" t="s">
        <v>37</v>
      </c>
      <c r="G164" s="2">
        <v>46210.818225185183</v>
      </c>
      <c r="H164" s="2">
        <v>46216.75</v>
      </c>
      <c r="I164">
        <v>27.1</v>
      </c>
      <c r="J164">
        <v>50</v>
      </c>
      <c r="K164">
        <v>4</v>
      </c>
      <c r="L164">
        <v>0</v>
      </c>
      <c r="M164">
        <v>2</v>
      </c>
      <c r="N164">
        <v>8.3000000000000007</v>
      </c>
    </row>
    <row r="165" spans="1:14">
      <c r="A165" t="s">
        <v>34</v>
      </c>
      <c r="B165" t="s">
        <v>35</v>
      </c>
      <c r="C165" t="s">
        <v>36</v>
      </c>
      <c r="D165">
        <v>52.52</v>
      </c>
      <c r="E165">
        <v>13.404999999999999</v>
      </c>
      <c r="F165" t="s">
        <v>37</v>
      </c>
      <c r="G165" s="2">
        <v>46210.818225185183</v>
      </c>
      <c r="H165" s="2">
        <v>46216.791666666664</v>
      </c>
      <c r="I165">
        <v>26.4</v>
      </c>
      <c r="J165">
        <v>52</v>
      </c>
      <c r="K165">
        <v>5</v>
      </c>
      <c r="L165">
        <v>0</v>
      </c>
      <c r="M165">
        <v>2</v>
      </c>
      <c r="N165">
        <v>8.4</v>
      </c>
    </row>
    <row r="166" spans="1:14">
      <c r="A166" t="s">
        <v>34</v>
      </c>
      <c r="B166" t="s">
        <v>35</v>
      </c>
      <c r="C166" t="s">
        <v>36</v>
      </c>
      <c r="D166">
        <v>52.52</v>
      </c>
      <c r="E166">
        <v>13.404999999999999</v>
      </c>
      <c r="F166" t="s">
        <v>37</v>
      </c>
      <c r="G166" s="2">
        <v>46210.818225185183</v>
      </c>
      <c r="H166" s="2">
        <v>46216.833333333336</v>
      </c>
      <c r="I166">
        <v>25.6</v>
      </c>
      <c r="J166">
        <v>56</v>
      </c>
      <c r="K166">
        <v>5</v>
      </c>
      <c r="L166">
        <v>0</v>
      </c>
      <c r="M166">
        <v>2</v>
      </c>
      <c r="N166">
        <v>8.1999999999999993</v>
      </c>
    </row>
    <row r="167" spans="1:14">
      <c r="A167" t="s">
        <v>34</v>
      </c>
      <c r="B167" t="s">
        <v>35</v>
      </c>
      <c r="C167" t="s">
        <v>36</v>
      </c>
      <c r="D167">
        <v>52.52</v>
      </c>
      <c r="E167">
        <v>13.404999999999999</v>
      </c>
      <c r="F167" t="s">
        <v>37</v>
      </c>
      <c r="G167" s="2">
        <v>46210.818225185183</v>
      </c>
      <c r="H167" s="2">
        <v>46216.875</v>
      </c>
      <c r="I167">
        <v>24.4</v>
      </c>
      <c r="J167">
        <v>62</v>
      </c>
      <c r="K167">
        <v>6</v>
      </c>
      <c r="L167">
        <v>0</v>
      </c>
      <c r="M167">
        <v>0</v>
      </c>
      <c r="N167">
        <v>7.6</v>
      </c>
    </row>
    <row r="168" spans="1:14">
      <c r="A168" t="s">
        <v>34</v>
      </c>
      <c r="B168" t="s">
        <v>35</v>
      </c>
      <c r="C168" t="s">
        <v>36</v>
      </c>
      <c r="D168">
        <v>52.52</v>
      </c>
      <c r="E168">
        <v>13.404999999999999</v>
      </c>
      <c r="F168" t="s">
        <v>37</v>
      </c>
      <c r="G168" s="2">
        <v>46210.818225185183</v>
      </c>
      <c r="H168" s="2">
        <v>46216.916666666664</v>
      </c>
      <c r="I168">
        <v>22.9</v>
      </c>
      <c r="J168">
        <v>69</v>
      </c>
      <c r="K168">
        <v>6</v>
      </c>
      <c r="L168">
        <v>0</v>
      </c>
      <c r="M168">
        <v>0</v>
      </c>
      <c r="N168">
        <v>6.7</v>
      </c>
    </row>
    <row r="169" spans="1:14">
      <c r="A169" t="s">
        <v>34</v>
      </c>
      <c r="B169" t="s">
        <v>35</v>
      </c>
      <c r="C169" t="s">
        <v>36</v>
      </c>
      <c r="D169">
        <v>52.52</v>
      </c>
      <c r="E169">
        <v>13.404999999999999</v>
      </c>
      <c r="F169" t="s">
        <v>37</v>
      </c>
      <c r="G169" s="2">
        <v>46210.818225185183</v>
      </c>
      <c r="H169" s="2">
        <v>46216.958333333336</v>
      </c>
      <c r="I169">
        <v>21.6</v>
      </c>
      <c r="J169">
        <v>76</v>
      </c>
      <c r="K169">
        <v>7</v>
      </c>
      <c r="L169">
        <v>0</v>
      </c>
      <c r="M169">
        <v>0</v>
      </c>
      <c r="N169">
        <v>5.9</v>
      </c>
    </row>
    <row r="170" spans="1:14">
      <c r="A170" t="s">
        <v>34</v>
      </c>
      <c r="B170" t="s">
        <v>35</v>
      </c>
      <c r="C170" t="s">
        <v>36</v>
      </c>
      <c r="D170">
        <v>52.52</v>
      </c>
      <c r="E170">
        <v>13.404999999999999</v>
      </c>
      <c r="F170" t="s">
        <v>37</v>
      </c>
      <c r="G170" s="2">
        <v>46210.818225185183</v>
      </c>
      <c r="H170" s="2">
        <v>46217</v>
      </c>
      <c r="I170">
        <v>20.5</v>
      </c>
      <c r="J170">
        <v>81</v>
      </c>
      <c r="K170">
        <v>7</v>
      </c>
      <c r="L170">
        <v>0</v>
      </c>
      <c r="M170">
        <v>1</v>
      </c>
      <c r="N170">
        <v>5.4</v>
      </c>
    </row>
    <row r="171" spans="1:14">
      <c r="A171" t="s">
        <v>34</v>
      </c>
      <c r="B171" t="s">
        <v>35</v>
      </c>
      <c r="C171" t="s">
        <v>36</v>
      </c>
      <c r="D171">
        <v>52.52</v>
      </c>
      <c r="E171">
        <v>13.404999999999999</v>
      </c>
      <c r="F171" t="s">
        <v>37</v>
      </c>
      <c r="G171" s="2">
        <v>46210.818225185183</v>
      </c>
      <c r="H171" s="2">
        <v>46217.041666666664</v>
      </c>
      <c r="I171">
        <v>19.399999999999999</v>
      </c>
      <c r="J171">
        <v>86</v>
      </c>
      <c r="K171">
        <v>8</v>
      </c>
      <c r="L171">
        <v>0</v>
      </c>
      <c r="M171">
        <v>1</v>
      </c>
      <c r="N171">
        <v>5.0999999999999996</v>
      </c>
    </row>
    <row r="172" spans="1:14">
      <c r="A172" t="s">
        <v>34</v>
      </c>
      <c r="B172" t="s">
        <v>35</v>
      </c>
      <c r="C172" t="s">
        <v>36</v>
      </c>
      <c r="D172">
        <v>52.52</v>
      </c>
      <c r="E172">
        <v>13.404999999999999</v>
      </c>
      <c r="F172" t="s">
        <v>37</v>
      </c>
      <c r="G172" s="2">
        <v>46210.818225185183</v>
      </c>
      <c r="H172" s="2">
        <v>46217.083333333336</v>
      </c>
      <c r="I172">
        <v>18.600000000000001</v>
      </c>
      <c r="J172">
        <v>90</v>
      </c>
      <c r="K172">
        <v>8</v>
      </c>
      <c r="L172">
        <v>0</v>
      </c>
      <c r="M172">
        <v>1</v>
      </c>
      <c r="N172">
        <v>4.5999999999999996</v>
      </c>
    </row>
    <row r="173" spans="1:14">
      <c r="A173" t="s">
        <v>34</v>
      </c>
      <c r="B173" t="s">
        <v>35</v>
      </c>
      <c r="C173" t="s">
        <v>36</v>
      </c>
      <c r="D173">
        <v>52.52</v>
      </c>
      <c r="E173">
        <v>13.404999999999999</v>
      </c>
      <c r="F173" t="s">
        <v>37</v>
      </c>
      <c r="G173" s="2">
        <v>46210.818225185183</v>
      </c>
      <c r="H173" s="2">
        <v>46217.125</v>
      </c>
      <c r="I173">
        <v>17.8</v>
      </c>
      <c r="J173">
        <v>93</v>
      </c>
      <c r="K173">
        <v>8</v>
      </c>
      <c r="L173">
        <v>0</v>
      </c>
      <c r="M173">
        <v>2</v>
      </c>
      <c r="N173">
        <v>4.3</v>
      </c>
    </row>
    <row r="174" spans="1:14">
      <c r="A174" t="s">
        <v>34</v>
      </c>
      <c r="B174" t="s">
        <v>35</v>
      </c>
      <c r="C174" t="s">
        <v>36</v>
      </c>
      <c r="D174">
        <v>52.52</v>
      </c>
      <c r="E174">
        <v>13.404999999999999</v>
      </c>
      <c r="F174" t="s">
        <v>37</v>
      </c>
      <c r="G174" s="2">
        <v>46210.818225185183</v>
      </c>
      <c r="H174" s="2">
        <v>46217.166666666664</v>
      </c>
      <c r="I174">
        <v>17.2</v>
      </c>
      <c r="J174">
        <v>96</v>
      </c>
      <c r="K174">
        <v>9</v>
      </c>
      <c r="L174">
        <v>0</v>
      </c>
      <c r="M174">
        <v>2</v>
      </c>
      <c r="N174">
        <v>3.8</v>
      </c>
    </row>
    <row r="175" spans="1:14">
      <c r="A175" t="s">
        <v>34</v>
      </c>
      <c r="B175" t="s">
        <v>35</v>
      </c>
      <c r="C175" t="s">
        <v>36</v>
      </c>
      <c r="D175">
        <v>52.52</v>
      </c>
      <c r="E175">
        <v>13.404999999999999</v>
      </c>
      <c r="F175" t="s">
        <v>37</v>
      </c>
      <c r="G175" s="2">
        <v>46210.818225185183</v>
      </c>
      <c r="H175" s="2">
        <v>46217.208333333336</v>
      </c>
      <c r="I175">
        <v>16.899999999999999</v>
      </c>
      <c r="J175">
        <v>96</v>
      </c>
      <c r="K175">
        <v>9</v>
      </c>
      <c r="L175">
        <v>0</v>
      </c>
      <c r="M175">
        <v>2</v>
      </c>
      <c r="N175">
        <v>3.8</v>
      </c>
    </row>
    <row r="176" spans="1:14">
      <c r="A176" t="s">
        <v>34</v>
      </c>
      <c r="B176" t="s">
        <v>35</v>
      </c>
      <c r="C176" t="s">
        <v>36</v>
      </c>
      <c r="D176">
        <v>52.52</v>
      </c>
      <c r="E176">
        <v>13.404999999999999</v>
      </c>
      <c r="F176" t="s">
        <v>37</v>
      </c>
      <c r="G176" s="2">
        <v>46210.818225185183</v>
      </c>
      <c r="H176" s="2">
        <v>46217.25</v>
      </c>
      <c r="I176">
        <v>17.2</v>
      </c>
      <c r="J176">
        <v>94</v>
      </c>
      <c r="K176">
        <v>9</v>
      </c>
      <c r="L176">
        <v>0</v>
      </c>
      <c r="M176">
        <v>2</v>
      </c>
      <c r="N176">
        <v>4.0999999999999996</v>
      </c>
    </row>
    <row r="177" spans="1:14">
      <c r="A177" t="s">
        <v>34</v>
      </c>
      <c r="B177" t="s">
        <v>35</v>
      </c>
      <c r="C177" t="s">
        <v>36</v>
      </c>
      <c r="D177">
        <v>52.52</v>
      </c>
      <c r="E177">
        <v>13.404999999999999</v>
      </c>
      <c r="F177" t="s">
        <v>37</v>
      </c>
      <c r="G177" s="2">
        <v>46210.818225185183</v>
      </c>
      <c r="H177" s="2">
        <v>46217.291666666664</v>
      </c>
      <c r="I177">
        <v>17.8</v>
      </c>
      <c r="J177">
        <v>90</v>
      </c>
      <c r="K177">
        <v>9</v>
      </c>
      <c r="L177">
        <v>0</v>
      </c>
      <c r="M177">
        <v>2</v>
      </c>
      <c r="N177">
        <v>4.0999999999999996</v>
      </c>
    </row>
    <row r="178" spans="1:14">
      <c r="A178" t="s">
        <v>34</v>
      </c>
      <c r="B178" t="s">
        <v>35</v>
      </c>
      <c r="C178" t="s">
        <v>36</v>
      </c>
      <c r="D178">
        <v>52.52</v>
      </c>
      <c r="E178">
        <v>13.404999999999999</v>
      </c>
      <c r="F178" t="s">
        <v>37</v>
      </c>
      <c r="G178" s="2">
        <v>46210.818225185183</v>
      </c>
      <c r="H178" s="2">
        <v>46217.333333333336</v>
      </c>
      <c r="I178">
        <v>18.8</v>
      </c>
      <c r="J178">
        <v>85</v>
      </c>
      <c r="K178">
        <v>9</v>
      </c>
      <c r="L178">
        <v>0</v>
      </c>
      <c r="M178">
        <v>2</v>
      </c>
      <c r="N178">
        <v>4.5</v>
      </c>
    </row>
    <row r="179" spans="1:14">
      <c r="A179" t="s">
        <v>34</v>
      </c>
      <c r="B179" t="s">
        <v>35</v>
      </c>
      <c r="C179" t="s">
        <v>36</v>
      </c>
      <c r="D179">
        <v>52.52</v>
      </c>
      <c r="E179">
        <v>13.404999999999999</v>
      </c>
      <c r="F179" t="s">
        <v>37</v>
      </c>
      <c r="G179" s="2">
        <v>46210.818225185183</v>
      </c>
      <c r="H179" s="2">
        <v>46217.375</v>
      </c>
      <c r="I179">
        <v>20.3</v>
      </c>
      <c r="J179">
        <v>77</v>
      </c>
      <c r="K179">
        <v>10</v>
      </c>
      <c r="L179">
        <v>0</v>
      </c>
      <c r="M179">
        <v>1</v>
      </c>
      <c r="N179">
        <v>4.5999999999999996</v>
      </c>
    </row>
    <row r="180" spans="1:14">
      <c r="A180" t="s">
        <v>34</v>
      </c>
      <c r="B180" t="s">
        <v>35</v>
      </c>
      <c r="C180" t="s">
        <v>36</v>
      </c>
      <c r="D180">
        <v>52.52</v>
      </c>
      <c r="E180">
        <v>13.404999999999999</v>
      </c>
      <c r="F180" t="s">
        <v>37</v>
      </c>
      <c r="G180" s="2">
        <v>46210.818225185183</v>
      </c>
      <c r="H180" s="2">
        <v>46217.416666666664</v>
      </c>
      <c r="I180">
        <v>22.1</v>
      </c>
      <c r="J180">
        <v>68</v>
      </c>
      <c r="K180">
        <v>10</v>
      </c>
      <c r="L180">
        <v>0</v>
      </c>
      <c r="M180">
        <v>1</v>
      </c>
      <c r="N180">
        <v>4.8</v>
      </c>
    </row>
    <row r="181" spans="1:14">
      <c r="A181" t="s">
        <v>34</v>
      </c>
      <c r="B181" t="s">
        <v>35</v>
      </c>
      <c r="C181" t="s">
        <v>36</v>
      </c>
      <c r="D181">
        <v>52.52</v>
      </c>
      <c r="E181">
        <v>13.404999999999999</v>
      </c>
      <c r="F181" t="s">
        <v>37</v>
      </c>
      <c r="G181" s="2">
        <v>46210.818225185183</v>
      </c>
      <c r="H181" s="2">
        <v>46217.458333333336</v>
      </c>
      <c r="I181">
        <v>23.7</v>
      </c>
      <c r="J181">
        <v>60</v>
      </c>
      <c r="K181">
        <v>10</v>
      </c>
      <c r="L181">
        <v>0</v>
      </c>
      <c r="M181">
        <v>1</v>
      </c>
      <c r="N181">
        <v>5.0999999999999996</v>
      </c>
    </row>
    <row r="182" spans="1:14">
      <c r="A182" t="s">
        <v>34</v>
      </c>
      <c r="B182" t="s">
        <v>35</v>
      </c>
      <c r="C182" t="s">
        <v>36</v>
      </c>
      <c r="D182">
        <v>52.52</v>
      </c>
      <c r="E182">
        <v>13.404999999999999</v>
      </c>
      <c r="F182" t="s">
        <v>37</v>
      </c>
      <c r="G182" s="2">
        <v>46210.818225185183</v>
      </c>
      <c r="H182" s="2">
        <v>46217.5</v>
      </c>
      <c r="I182">
        <v>25.1</v>
      </c>
      <c r="J182">
        <v>55</v>
      </c>
      <c r="K182">
        <v>10</v>
      </c>
      <c r="L182">
        <v>0</v>
      </c>
      <c r="M182">
        <v>2</v>
      </c>
      <c r="N182">
        <v>5.2</v>
      </c>
    </row>
    <row r="183" spans="1:14">
      <c r="A183" t="s">
        <v>34</v>
      </c>
      <c r="B183" t="s">
        <v>35</v>
      </c>
      <c r="C183" t="s">
        <v>36</v>
      </c>
      <c r="D183">
        <v>52.52</v>
      </c>
      <c r="E183">
        <v>13.404999999999999</v>
      </c>
      <c r="F183" t="s">
        <v>37</v>
      </c>
      <c r="G183" s="2">
        <v>46210.818225185183</v>
      </c>
      <c r="H183" s="2">
        <v>46217.541666666664</v>
      </c>
      <c r="I183">
        <v>26.3</v>
      </c>
      <c r="J183">
        <v>51</v>
      </c>
      <c r="K183">
        <v>10</v>
      </c>
      <c r="L183">
        <v>0</v>
      </c>
      <c r="M183">
        <v>2</v>
      </c>
      <c r="N183">
        <v>5.4</v>
      </c>
    </row>
    <row r="184" spans="1:14">
      <c r="A184" t="s">
        <v>34</v>
      </c>
      <c r="B184" t="s">
        <v>35</v>
      </c>
      <c r="C184" t="s">
        <v>36</v>
      </c>
      <c r="D184">
        <v>52.52</v>
      </c>
      <c r="E184">
        <v>13.404999999999999</v>
      </c>
      <c r="F184" t="s">
        <v>37</v>
      </c>
      <c r="G184" s="2">
        <v>46210.818225185183</v>
      </c>
      <c r="H184" s="2">
        <v>46217.583333333336</v>
      </c>
      <c r="I184">
        <v>27.3</v>
      </c>
      <c r="J184">
        <v>47</v>
      </c>
      <c r="K184">
        <v>10</v>
      </c>
      <c r="L184">
        <v>0</v>
      </c>
      <c r="M184">
        <v>2</v>
      </c>
      <c r="N184">
        <v>5.6</v>
      </c>
    </row>
    <row r="185" spans="1:14">
      <c r="A185" t="s">
        <v>34</v>
      </c>
      <c r="B185" t="s">
        <v>35</v>
      </c>
      <c r="C185" t="s">
        <v>36</v>
      </c>
      <c r="D185">
        <v>52.52</v>
      </c>
      <c r="E185">
        <v>13.404999999999999</v>
      </c>
      <c r="F185" t="s">
        <v>37</v>
      </c>
      <c r="G185" s="2">
        <v>46210.818225185183</v>
      </c>
      <c r="H185" s="2">
        <v>46217.625</v>
      </c>
      <c r="I185">
        <v>28</v>
      </c>
      <c r="J185">
        <v>43</v>
      </c>
      <c r="K185">
        <v>10</v>
      </c>
      <c r="L185">
        <v>0</v>
      </c>
      <c r="M185">
        <v>1</v>
      </c>
      <c r="N185">
        <v>5.5</v>
      </c>
    </row>
    <row r="186" spans="1:14">
      <c r="A186" t="s">
        <v>34</v>
      </c>
      <c r="B186" t="s">
        <v>35</v>
      </c>
      <c r="C186" t="s">
        <v>36</v>
      </c>
      <c r="D186">
        <v>52.52</v>
      </c>
      <c r="E186">
        <v>13.404999999999999</v>
      </c>
      <c r="F186" t="s">
        <v>37</v>
      </c>
      <c r="G186" s="2">
        <v>46210.818225185183</v>
      </c>
      <c r="H186" s="2">
        <v>46217.666666666664</v>
      </c>
      <c r="I186">
        <v>28.5</v>
      </c>
      <c r="J186">
        <v>40</v>
      </c>
      <c r="K186">
        <v>10</v>
      </c>
      <c r="L186">
        <v>0</v>
      </c>
      <c r="M186">
        <v>1</v>
      </c>
      <c r="N186">
        <v>4.9000000000000004</v>
      </c>
    </row>
    <row r="187" spans="1:14">
      <c r="A187" t="s">
        <v>34</v>
      </c>
      <c r="B187" t="s">
        <v>35</v>
      </c>
      <c r="C187" t="s">
        <v>36</v>
      </c>
      <c r="D187">
        <v>52.52</v>
      </c>
      <c r="E187">
        <v>13.404999999999999</v>
      </c>
      <c r="F187" t="s">
        <v>37</v>
      </c>
      <c r="G187" s="2">
        <v>46210.818225185183</v>
      </c>
      <c r="H187" s="2">
        <v>46217.708333333336</v>
      </c>
      <c r="I187">
        <v>28.8</v>
      </c>
      <c r="J187">
        <v>38</v>
      </c>
      <c r="K187">
        <v>10</v>
      </c>
      <c r="L187">
        <v>0</v>
      </c>
      <c r="M187">
        <v>1</v>
      </c>
      <c r="N187">
        <v>4.8</v>
      </c>
    </row>
    <row r="188" spans="1:14">
      <c r="A188" t="s">
        <v>34</v>
      </c>
      <c r="B188" t="s">
        <v>35</v>
      </c>
      <c r="C188" t="s">
        <v>36</v>
      </c>
      <c r="D188">
        <v>52.52</v>
      </c>
      <c r="E188">
        <v>13.404999999999999</v>
      </c>
      <c r="F188" t="s">
        <v>37</v>
      </c>
      <c r="G188" s="2">
        <v>46210.818225185183</v>
      </c>
      <c r="H188" s="2">
        <v>46217.75</v>
      </c>
      <c r="I188">
        <v>28.8</v>
      </c>
      <c r="J188">
        <v>37</v>
      </c>
      <c r="K188">
        <v>10</v>
      </c>
      <c r="L188">
        <v>0</v>
      </c>
      <c r="M188">
        <v>1</v>
      </c>
      <c r="N188">
        <v>5.0999999999999996</v>
      </c>
    </row>
    <row r="189" spans="1:14">
      <c r="A189" t="s">
        <v>34</v>
      </c>
      <c r="B189" t="s">
        <v>35</v>
      </c>
      <c r="C189" t="s">
        <v>36</v>
      </c>
      <c r="D189">
        <v>52.52</v>
      </c>
      <c r="E189">
        <v>13.404999999999999</v>
      </c>
      <c r="F189" t="s">
        <v>37</v>
      </c>
      <c r="G189" s="2">
        <v>46210.818225185183</v>
      </c>
      <c r="H189" s="2">
        <v>46217.791666666664</v>
      </c>
      <c r="I189">
        <v>28.5</v>
      </c>
      <c r="J189">
        <v>36</v>
      </c>
      <c r="K189">
        <v>9</v>
      </c>
      <c r="L189">
        <v>0</v>
      </c>
      <c r="M189">
        <v>1</v>
      </c>
      <c r="N189">
        <v>5.4</v>
      </c>
    </row>
    <row r="190" spans="1:14">
      <c r="A190" t="s">
        <v>34</v>
      </c>
      <c r="B190" t="s">
        <v>35</v>
      </c>
      <c r="C190" t="s">
        <v>36</v>
      </c>
      <c r="D190">
        <v>52.52</v>
      </c>
      <c r="E190">
        <v>13.404999999999999</v>
      </c>
      <c r="F190" t="s">
        <v>37</v>
      </c>
      <c r="G190" s="2">
        <v>46210.818225185183</v>
      </c>
      <c r="H190" s="2">
        <v>46217.833333333336</v>
      </c>
      <c r="I190">
        <v>27.7</v>
      </c>
      <c r="J190">
        <v>39</v>
      </c>
      <c r="K190">
        <v>9</v>
      </c>
      <c r="L190">
        <v>0</v>
      </c>
      <c r="M190">
        <v>1</v>
      </c>
      <c r="N190">
        <v>6</v>
      </c>
    </row>
    <row r="191" spans="1:14">
      <c r="A191" t="s">
        <v>34</v>
      </c>
      <c r="B191" t="s">
        <v>35</v>
      </c>
      <c r="C191" t="s">
        <v>36</v>
      </c>
      <c r="D191">
        <v>52.52</v>
      </c>
      <c r="E191">
        <v>13.404999999999999</v>
      </c>
      <c r="F191" t="s">
        <v>37</v>
      </c>
      <c r="G191" s="2">
        <v>46210.818225185183</v>
      </c>
      <c r="H191" s="2">
        <v>46217.875</v>
      </c>
      <c r="I191">
        <v>26.3</v>
      </c>
      <c r="J191">
        <v>46</v>
      </c>
      <c r="K191">
        <v>9</v>
      </c>
      <c r="L191">
        <v>0</v>
      </c>
      <c r="M191">
        <v>0</v>
      </c>
      <c r="N191">
        <v>6.3</v>
      </c>
    </row>
    <row r="192" spans="1:14">
      <c r="A192" t="s">
        <v>34</v>
      </c>
      <c r="B192" t="s">
        <v>35</v>
      </c>
      <c r="C192" t="s">
        <v>36</v>
      </c>
      <c r="D192">
        <v>52.52</v>
      </c>
      <c r="E192">
        <v>13.404999999999999</v>
      </c>
      <c r="F192" t="s">
        <v>37</v>
      </c>
      <c r="G192" s="2">
        <v>46210.818225185183</v>
      </c>
      <c r="H192" s="2">
        <v>46217.916666666664</v>
      </c>
      <c r="I192">
        <v>24.5</v>
      </c>
      <c r="J192">
        <v>56</v>
      </c>
      <c r="K192">
        <v>9</v>
      </c>
      <c r="L192">
        <v>0</v>
      </c>
      <c r="M192">
        <v>0</v>
      </c>
      <c r="N192">
        <v>6.6</v>
      </c>
    </row>
    <row r="193" spans="1:14">
      <c r="A193" t="s">
        <v>34</v>
      </c>
      <c r="B193" t="s">
        <v>35</v>
      </c>
      <c r="C193" t="s">
        <v>36</v>
      </c>
      <c r="D193">
        <v>52.52</v>
      </c>
      <c r="E193">
        <v>13.404999999999999</v>
      </c>
      <c r="F193" t="s">
        <v>37</v>
      </c>
      <c r="G193" s="2">
        <v>46210.818225185183</v>
      </c>
      <c r="H193" s="2">
        <v>46217.958333333336</v>
      </c>
      <c r="I193">
        <v>22.9</v>
      </c>
      <c r="J193">
        <v>65</v>
      </c>
      <c r="K193">
        <v>8</v>
      </c>
      <c r="L193">
        <v>0</v>
      </c>
      <c r="M193">
        <v>0</v>
      </c>
      <c r="N193">
        <v>6.6</v>
      </c>
    </row>
    <row r="194" spans="1:14">
      <c r="A194" t="s">
        <v>34</v>
      </c>
      <c r="B194" t="s">
        <v>35</v>
      </c>
      <c r="C194" t="s">
        <v>36</v>
      </c>
      <c r="D194">
        <v>52.52</v>
      </c>
      <c r="E194">
        <v>13.404999999999999</v>
      </c>
      <c r="F194" t="s">
        <v>37</v>
      </c>
      <c r="G194" s="2">
        <v>46210.818225185183</v>
      </c>
      <c r="H194" s="2">
        <v>46218</v>
      </c>
      <c r="I194">
        <v>21.3</v>
      </c>
      <c r="J194">
        <v>75</v>
      </c>
      <c r="K194">
        <v>8</v>
      </c>
      <c r="L194">
        <v>0</v>
      </c>
      <c r="M194">
        <v>1</v>
      </c>
      <c r="N194">
        <v>7.6</v>
      </c>
    </row>
    <row r="195" spans="1:14">
      <c r="A195" t="s">
        <v>34</v>
      </c>
      <c r="B195" t="s">
        <v>35</v>
      </c>
      <c r="C195" t="s">
        <v>36</v>
      </c>
      <c r="D195">
        <v>52.52</v>
      </c>
      <c r="E195">
        <v>13.404999999999999</v>
      </c>
      <c r="F195" t="s">
        <v>37</v>
      </c>
      <c r="G195" s="2">
        <v>46210.818225185183</v>
      </c>
      <c r="H195" s="2">
        <v>46218.041666666664</v>
      </c>
      <c r="I195">
        <v>19.8</v>
      </c>
      <c r="J195">
        <v>84</v>
      </c>
      <c r="K195">
        <v>6</v>
      </c>
      <c r="L195">
        <v>0</v>
      </c>
      <c r="M195">
        <v>1</v>
      </c>
      <c r="N195">
        <v>8.1</v>
      </c>
    </row>
    <row r="196" spans="1:14">
      <c r="A196" t="s">
        <v>34</v>
      </c>
      <c r="B196" t="s">
        <v>35</v>
      </c>
      <c r="C196" t="s">
        <v>36</v>
      </c>
      <c r="D196">
        <v>52.52</v>
      </c>
      <c r="E196">
        <v>13.404999999999999</v>
      </c>
      <c r="F196" t="s">
        <v>37</v>
      </c>
      <c r="G196" s="2">
        <v>46210.818225185183</v>
      </c>
      <c r="H196" s="2">
        <v>46218.083333333336</v>
      </c>
      <c r="I196">
        <v>18.5</v>
      </c>
      <c r="J196">
        <v>90</v>
      </c>
      <c r="K196">
        <v>4</v>
      </c>
      <c r="L196">
        <v>0</v>
      </c>
      <c r="M196">
        <v>1</v>
      </c>
      <c r="N196">
        <v>7.9</v>
      </c>
    </row>
    <row r="197" spans="1:14">
      <c r="A197" t="s">
        <v>34</v>
      </c>
      <c r="B197" t="s">
        <v>35</v>
      </c>
      <c r="C197" t="s">
        <v>36</v>
      </c>
      <c r="D197">
        <v>52.52</v>
      </c>
      <c r="E197">
        <v>13.404999999999999</v>
      </c>
      <c r="F197" t="s">
        <v>37</v>
      </c>
      <c r="G197" s="2">
        <v>46210.818225185183</v>
      </c>
      <c r="H197" s="2">
        <v>46218.125</v>
      </c>
      <c r="I197">
        <v>17.5</v>
      </c>
      <c r="J197">
        <v>94</v>
      </c>
      <c r="K197">
        <v>2</v>
      </c>
      <c r="L197">
        <v>0</v>
      </c>
      <c r="M197">
        <v>1</v>
      </c>
      <c r="N197">
        <v>7.7</v>
      </c>
    </row>
    <row r="198" spans="1:14">
      <c r="A198" t="s">
        <v>34</v>
      </c>
      <c r="B198" t="s">
        <v>35</v>
      </c>
      <c r="C198" t="s">
        <v>36</v>
      </c>
      <c r="D198">
        <v>52.52</v>
      </c>
      <c r="E198">
        <v>13.404999999999999</v>
      </c>
      <c r="F198" t="s">
        <v>37</v>
      </c>
      <c r="G198" s="2">
        <v>46210.818225185183</v>
      </c>
      <c r="H198" s="2">
        <v>46218.166666666664</v>
      </c>
      <c r="I198">
        <v>17.3</v>
      </c>
      <c r="J198">
        <v>97</v>
      </c>
      <c r="K198">
        <v>2</v>
      </c>
      <c r="L198">
        <v>0</v>
      </c>
      <c r="M198">
        <v>2</v>
      </c>
      <c r="N198">
        <v>7.1</v>
      </c>
    </row>
    <row r="199" spans="1:14">
      <c r="A199" t="s">
        <v>34</v>
      </c>
      <c r="B199" t="s">
        <v>35</v>
      </c>
      <c r="C199" t="s">
        <v>36</v>
      </c>
      <c r="D199">
        <v>52.52</v>
      </c>
      <c r="E199">
        <v>13.404999999999999</v>
      </c>
      <c r="F199" t="s">
        <v>37</v>
      </c>
      <c r="G199" s="2">
        <v>46210.818225185183</v>
      </c>
      <c r="H199" s="2">
        <v>46218.208333333336</v>
      </c>
      <c r="I199">
        <v>17.2</v>
      </c>
      <c r="J199">
        <v>98</v>
      </c>
      <c r="K199">
        <v>3</v>
      </c>
      <c r="L199">
        <v>0</v>
      </c>
      <c r="M199">
        <v>2</v>
      </c>
      <c r="N199">
        <v>6.8</v>
      </c>
    </row>
    <row r="200" spans="1:14">
      <c r="A200" t="s">
        <v>34</v>
      </c>
      <c r="B200" t="s">
        <v>35</v>
      </c>
      <c r="C200" t="s">
        <v>36</v>
      </c>
      <c r="D200">
        <v>52.52</v>
      </c>
      <c r="E200">
        <v>13.404999999999999</v>
      </c>
      <c r="F200" t="s">
        <v>37</v>
      </c>
      <c r="G200" s="2">
        <v>46210.818225185183</v>
      </c>
      <c r="H200" s="2">
        <v>46218.25</v>
      </c>
      <c r="I200">
        <v>17.399999999999999</v>
      </c>
      <c r="J200">
        <v>98</v>
      </c>
      <c r="K200">
        <v>4</v>
      </c>
      <c r="L200">
        <v>0</v>
      </c>
      <c r="M200">
        <v>3</v>
      </c>
      <c r="N200">
        <v>6.5</v>
      </c>
    </row>
    <row r="201" spans="1:14">
      <c r="A201" t="s">
        <v>34</v>
      </c>
      <c r="B201" t="s">
        <v>35</v>
      </c>
      <c r="C201" t="s">
        <v>36</v>
      </c>
      <c r="D201">
        <v>52.52</v>
      </c>
      <c r="E201">
        <v>13.404999999999999</v>
      </c>
      <c r="F201" t="s">
        <v>37</v>
      </c>
      <c r="G201" s="2">
        <v>46210.818225185183</v>
      </c>
      <c r="H201" s="2">
        <v>46218.291666666664</v>
      </c>
      <c r="I201">
        <v>17.899999999999999</v>
      </c>
      <c r="J201">
        <v>95</v>
      </c>
      <c r="K201">
        <v>5</v>
      </c>
      <c r="L201">
        <v>0</v>
      </c>
      <c r="M201">
        <v>3</v>
      </c>
      <c r="N201">
        <v>6.5</v>
      </c>
    </row>
    <row r="202" spans="1:14">
      <c r="A202" t="s">
        <v>34</v>
      </c>
      <c r="B202" t="s">
        <v>35</v>
      </c>
      <c r="C202" t="s">
        <v>36</v>
      </c>
      <c r="D202">
        <v>52.52</v>
      </c>
      <c r="E202">
        <v>13.404999999999999</v>
      </c>
      <c r="F202" t="s">
        <v>37</v>
      </c>
      <c r="G202" s="2">
        <v>46210.818225185183</v>
      </c>
      <c r="H202" s="2">
        <v>46218.333333333336</v>
      </c>
      <c r="I202">
        <v>18.600000000000001</v>
      </c>
      <c r="J202">
        <v>90</v>
      </c>
      <c r="K202">
        <v>6</v>
      </c>
      <c r="L202">
        <v>0</v>
      </c>
      <c r="M202">
        <v>3</v>
      </c>
      <c r="N202">
        <v>6.5</v>
      </c>
    </row>
    <row r="203" spans="1:14">
      <c r="A203" t="s">
        <v>34</v>
      </c>
      <c r="B203" t="s">
        <v>35</v>
      </c>
      <c r="C203" t="s">
        <v>36</v>
      </c>
      <c r="D203">
        <v>52.52</v>
      </c>
      <c r="E203">
        <v>13.404999999999999</v>
      </c>
      <c r="F203" t="s">
        <v>37</v>
      </c>
      <c r="G203" s="2">
        <v>46210.818225185183</v>
      </c>
      <c r="H203" s="2">
        <v>46218.375</v>
      </c>
      <c r="I203">
        <v>19.899999999999999</v>
      </c>
      <c r="J203">
        <v>81</v>
      </c>
      <c r="K203">
        <v>8</v>
      </c>
      <c r="L203">
        <v>0</v>
      </c>
      <c r="M203">
        <v>3</v>
      </c>
      <c r="N203">
        <v>6.8</v>
      </c>
    </row>
    <row r="204" spans="1:14">
      <c r="A204" t="s">
        <v>34</v>
      </c>
      <c r="B204" t="s">
        <v>35</v>
      </c>
      <c r="C204" t="s">
        <v>36</v>
      </c>
      <c r="D204">
        <v>52.52</v>
      </c>
      <c r="E204">
        <v>13.404999999999999</v>
      </c>
      <c r="F204" t="s">
        <v>37</v>
      </c>
      <c r="G204" s="2">
        <v>46210.818225185183</v>
      </c>
      <c r="H204" s="2">
        <v>46218.416666666664</v>
      </c>
      <c r="I204">
        <v>21.8</v>
      </c>
      <c r="J204">
        <v>70</v>
      </c>
      <c r="K204">
        <v>9</v>
      </c>
      <c r="L204">
        <v>0</v>
      </c>
      <c r="M204">
        <v>2</v>
      </c>
      <c r="N204">
        <v>7.5</v>
      </c>
    </row>
    <row r="205" spans="1:14">
      <c r="A205" t="s">
        <v>34</v>
      </c>
      <c r="B205" t="s">
        <v>35</v>
      </c>
      <c r="C205" t="s">
        <v>36</v>
      </c>
      <c r="D205">
        <v>52.52</v>
      </c>
      <c r="E205">
        <v>13.404999999999999</v>
      </c>
      <c r="F205" t="s">
        <v>37</v>
      </c>
      <c r="G205" s="2">
        <v>46210.818225185183</v>
      </c>
      <c r="H205" s="2">
        <v>46218.458333333336</v>
      </c>
      <c r="I205">
        <v>23.9</v>
      </c>
      <c r="J205">
        <v>59</v>
      </c>
      <c r="K205">
        <v>11</v>
      </c>
      <c r="L205">
        <v>0</v>
      </c>
      <c r="M205">
        <v>2</v>
      </c>
      <c r="N205">
        <v>8.1999999999999993</v>
      </c>
    </row>
    <row r="206" spans="1:14">
      <c r="A206" t="s">
        <v>34</v>
      </c>
      <c r="B206" t="s">
        <v>35</v>
      </c>
      <c r="C206" t="s">
        <v>36</v>
      </c>
      <c r="D206">
        <v>52.52</v>
      </c>
      <c r="E206">
        <v>13.404999999999999</v>
      </c>
      <c r="F206" t="s">
        <v>37</v>
      </c>
      <c r="G206" s="2">
        <v>46210.818225185183</v>
      </c>
      <c r="H206" s="2">
        <v>46218.5</v>
      </c>
      <c r="I206">
        <v>26</v>
      </c>
      <c r="J206">
        <v>49</v>
      </c>
      <c r="K206">
        <v>13</v>
      </c>
      <c r="L206">
        <v>0</v>
      </c>
      <c r="M206">
        <v>1</v>
      </c>
      <c r="N206">
        <v>9.1</v>
      </c>
    </row>
    <row r="207" spans="1:14">
      <c r="A207" t="s">
        <v>34</v>
      </c>
      <c r="B207" t="s">
        <v>35</v>
      </c>
      <c r="C207" t="s">
        <v>36</v>
      </c>
      <c r="D207">
        <v>52.52</v>
      </c>
      <c r="E207">
        <v>13.404999999999999</v>
      </c>
      <c r="F207" t="s">
        <v>37</v>
      </c>
      <c r="G207" s="2">
        <v>46210.818225185183</v>
      </c>
      <c r="H207" s="2">
        <v>46218.541666666664</v>
      </c>
      <c r="I207">
        <v>27.8</v>
      </c>
      <c r="J207">
        <v>42</v>
      </c>
      <c r="K207">
        <v>14</v>
      </c>
      <c r="L207">
        <v>0</v>
      </c>
      <c r="M207">
        <v>1</v>
      </c>
      <c r="N207">
        <v>9.6999999999999993</v>
      </c>
    </row>
    <row r="208" spans="1:14">
      <c r="A208" t="s">
        <v>34</v>
      </c>
      <c r="B208" t="s">
        <v>35</v>
      </c>
      <c r="C208" t="s">
        <v>36</v>
      </c>
      <c r="D208">
        <v>52.52</v>
      </c>
      <c r="E208">
        <v>13.404999999999999</v>
      </c>
      <c r="F208" t="s">
        <v>37</v>
      </c>
      <c r="G208" s="2">
        <v>46210.818225185183</v>
      </c>
      <c r="H208" s="2">
        <v>46218.583333333336</v>
      </c>
      <c r="I208">
        <v>28.9</v>
      </c>
      <c r="J208">
        <v>38</v>
      </c>
      <c r="K208">
        <v>16</v>
      </c>
      <c r="L208">
        <v>0</v>
      </c>
      <c r="M208">
        <v>0</v>
      </c>
      <c r="N208">
        <v>10.4</v>
      </c>
    </row>
    <row r="209" spans="1:14">
      <c r="A209" t="s">
        <v>34</v>
      </c>
      <c r="B209" t="s">
        <v>35</v>
      </c>
      <c r="C209" t="s">
        <v>36</v>
      </c>
      <c r="D209">
        <v>52.52</v>
      </c>
      <c r="E209">
        <v>13.404999999999999</v>
      </c>
      <c r="F209" t="s">
        <v>37</v>
      </c>
      <c r="G209" s="2">
        <v>46210.818225185183</v>
      </c>
      <c r="H209" s="2">
        <v>46218.625</v>
      </c>
      <c r="I209">
        <v>29.3</v>
      </c>
      <c r="J209">
        <v>35</v>
      </c>
      <c r="K209">
        <v>18</v>
      </c>
      <c r="L209">
        <v>0</v>
      </c>
      <c r="M209">
        <v>0</v>
      </c>
      <c r="N209">
        <v>11.1</v>
      </c>
    </row>
    <row r="210" spans="1:14">
      <c r="A210" t="s">
        <v>34</v>
      </c>
      <c r="B210" t="s">
        <v>35</v>
      </c>
      <c r="C210" t="s">
        <v>36</v>
      </c>
      <c r="D210">
        <v>52.52</v>
      </c>
      <c r="E210">
        <v>13.404999999999999</v>
      </c>
      <c r="F210" t="s">
        <v>37</v>
      </c>
      <c r="G210" s="2">
        <v>46210.818225185183</v>
      </c>
      <c r="H210" s="2">
        <v>46218.666666666664</v>
      </c>
      <c r="I210">
        <v>29.3</v>
      </c>
      <c r="J210">
        <v>33</v>
      </c>
      <c r="K210">
        <v>20</v>
      </c>
      <c r="L210">
        <v>0</v>
      </c>
      <c r="M210">
        <v>0</v>
      </c>
      <c r="N210">
        <v>11.9</v>
      </c>
    </row>
    <row r="211" spans="1:14">
      <c r="A211" t="s">
        <v>34</v>
      </c>
      <c r="B211" t="s">
        <v>35</v>
      </c>
      <c r="C211" t="s">
        <v>36</v>
      </c>
      <c r="D211">
        <v>52.52</v>
      </c>
      <c r="E211">
        <v>13.404999999999999</v>
      </c>
      <c r="F211" t="s">
        <v>37</v>
      </c>
      <c r="G211" s="2">
        <v>46210.818225185183</v>
      </c>
      <c r="H211" s="2">
        <v>46218.708333333336</v>
      </c>
      <c r="I211">
        <v>29</v>
      </c>
      <c r="J211">
        <v>31</v>
      </c>
      <c r="K211">
        <v>22</v>
      </c>
      <c r="L211">
        <v>0</v>
      </c>
      <c r="M211">
        <v>0</v>
      </c>
      <c r="N211">
        <v>12.4</v>
      </c>
    </row>
    <row r="212" spans="1:14">
      <c r="A212" t="s">
        <v>34</v>
      </c>
      <c r="B212" t="s">
        <v>35</v>
      </c>
      <c r="C212" t="s">
        <v>36</v>
      </c>
      <c r="D212">
        <v>52.52</v>
      </c>
      <c r="E212">
        <v>13.404999999999999</v>
      </c>
      <c r="F212" t="s">
        <v>37</v>
      </c>
      <c r="G212" s="2">
        <v>46210.818225185183</v>
      </c>
      <c r="H212" s="2">
        <v>46218.75</v>
      </c>
      <c r="I212">
        <v>28.4</v>
      </c>
      <c r="J212">
        <v>30</v>
      </c>
      <c r="K212">
        <v>24</v>
      </c>
      <c r="L212">
        <v>0</v>
      </c>
      <c r="M212">
        <v>0</v>
      </c>
      <c r="N212">
        <v>13.1</v>
      </c>
    </row>
    <row r="213" spans="1:14">
      <c r="A213" t="s">
        <v>34</v>
      </c>
      <c r="B213" t="s">
        <v>35</v>
      </c>
      <c r="C213" t="s">
        <v>36</v>
      </c>
      <c r="D213">
        <v>52.52</v>
      </c>
      <c r="E213">
        <v>13.404999999999999</v>
      </c>
      <c r="F213" t="s">
        <v>37</v>
      </c>
      <c r="G213" s="2">
        <v>46210.818225185183</v>
      </c>
      <c r="H213" s="2">
        <v>46218.791666666664</v>
      </c>
      <c r="I213">
        <v>27.7</v>
      </c>
      <c r="J213">
        <v>30</v>
      </c>
      <c r="K213">
        <v>25</v>
      </c>
      <c r="L213">
        <v>0</v>
      </c>
      <c r="M213">
        <v>0</v>
      </c>
      <c r="N213">
        <v>13.5</v>
      </c>
    </row>
    <row r="214" spans="1:14">
      <c r="A214" t="s">
        <v>34</v>
      </c>
      <c r="B214" t="s">
        <v>35</v>
      </c>
      <c r="C214" t="s">
        <v>36</v>
      </c>
      <c r="D214">
        <v>52.52</v>
      </c>
      <c r="E214">
        <v>13.404999999999999</v>
      </c>
      <c r="F214" t="s">
        <v>37</v>
      </c>
      <c r="G214" s="2">
        <v>46210.818225185183</v>
      </c>
      <c r="H214" s="2">
        <v>46218.833333333336</v>
      </c>
      <c r="I214">
        <v>26.9</v>
      </c>
      <c r="J214">
        <v>31</v>
      </c>
      <c r="K214">
        <v>25</v>
      </c>
      <c r="L214">
        <v>0</v>
      </c>
      <c r="M214">
        <v>0</v>
      </c>
      <c r="N214">
        <v>13.5</v>
      </c>
    </row>
    <row r="215" spans="1:14">
      <c r="A215" t="s">
        <v>34</v>
      </c>
      <c r="B215" t="s">
        <v>35</v>
      </c>
      <c r="C215" t="s">
        <v>36</v>
      </c>
      <c r="D215">
        <v>52.52</v>
      </c>
      <c r="E215">
        <v>13.404999999999999</v>
      </c>
      <c r="F215" t="s">
        <v>37</v>
      </c>
      <c r="G215" s="2">
        <v>46210.818225185183</v>
      </c>
      <c r="H215" s="2">
        <v>46218.875</v>
      </c>
      <c r="I215">
        <v>25.9</v>
      </c>
      <c r="J215">
        <v>33</v>
      </c>
      <c r="K215">
        <v>23</v>
      </c>
      <c r="L215">
        <v>0</v>
      </c>
      <c r="M215">
        <v>0</v>
      </c>
      <c r="N215">
        <v>13.2</v>
      </c>
    </row>
    <row r="216" spans="1:14">
      <c r="A216" t="s">
        <v>34</v>
      </c>
      <c r="B216" t="s">
        <v>35</v>
      </c>
      <c r="C216" t="s">
        <v>36</v>
      </c>
      <c r="D216">
        <v>52.52</v>
      </c>
      <c r="E216">
        <v>13.404999999999999</v>
      </c>
      <c r="F216" t="s">
        <v>37</v>
      </c>
      <c r="G216" s="2">
        <v>46210.818225185183</v>
      </c>
      <c r="H216" s="2">
        <v>46218.916666666664</v>
      </c>
      <c r="I216">
        <v>24.5</v>
      </c>
      <c r="J216">
        <v>37</v>
      </c>
      <c r="K216">
        <v>20</v>
      </c>
      <c r="L216">
        <v>0</v>
      </c>
      <c r="M216">
        <v>0</v>
      </c>
      <c r="N216">
        <v>12.7</v>
      </c>
    </row>
    <row r="217" spans="1:14">
      <c r="A217" t="s">
        <v>34</v>
      </c>
      <c r="B217" t="s">
        <v>35</v>
      </c>
      <c r="C217" t="s">
        <v>36</v>
      </c>
      <c r="D217">
        <v>52.52</v>
      </c>
      <c r="E217">
        <v>13.404999999999999</v>
      </c>
      <c r="F217" t="s">
        <v>37</v>
      </c>
      <c r="G217" s="2">
        <v>46210.818225185183</v>
      </c>
      <c r="H217" s="2">
        <v>46218.958333333336</v>
      </c>
      <c r="I217">
        <v>23</v>
      </c>
      <c r="J217">
        <v>42</v>
      </c>
      <c r="K217">
        <v>17</v>
      </c>
      <c r="L217">
        <v>0</v>
      </c>
      <c r="M217">
        <v>0</v>
      </c>
      <c r="N217">
        <v>12</v>
      </c>
    </row>
    <row r="218" spans="1:14">
      <c r="A218" t="s">
        <v>34</v>
      </c>
      <c r="B218" t="s">
        <v>35</v>
      </c>
      <c r="C218" t="s">
        <v>36</v>
      </c>
      <c r="D218">
        <v>52.52</v>
      </c>
      <c r="E218">
        <v>13.404999999999999</v>
      </c>
      <c r="F218" t="s">
        <v>37</v>
      </c>
      <c r="G218" s="2">
        <v>46210.818225185183</v>
      </c>
      <c r="H218" s="2">
        <v>46219</v>
      </c>
      <c r="I218">
        <v>21.6</v>
      </c>
      <c r="J218">
        <v>49</v>
      </c>
      <c r="K218">
        <v>14</v>
      </c>
      <c r="L218">
        <v>0</v>
      </c>
      <c r="M218">
        <v>0</v>
      </c>
      <c r="N218">
        <v>11.1</v>
      </c>
    </row>
    <row r="219" spans="1:14">
      <c r="A219" t="s">
        <v>34</v>
      </c>
      <c r="B219" t="s">
        <v>35</v>
      </c>
      <c r="C219" t="s">
        <v>36</v>
      </c>
      <c r="D219">
        <v>52.52</v>
      </c>
      <c r="E219">
        <v>13.404999999999999</v>
      </c>
      <c r="F219" t="s">
        <v>37</v>
      </c>
      <c r="G219" s="2">
        <v>46210.818225185183</v>
      </c>
      <c r="H219" s="2">
        <v>46219.041666666664</v>
      </c>
      <c r="I219">
        <v>20.3</v>
      </c>
      <c r="J219">
        <v>55</v>
      </c>
      <c r="K219">
        <v>11</v>
      </c>
      <c r="L219">
        <v>0</v>
      </c>
      <c r="M219">
        <v>0</v>
      </c>
      <c r="N219">
        <v>10.3</v>
      </c>
    </row>
    <row r="220" spans="1:14">
      <c r="A220" t="s">
        <v>34</v>
      </c>
      <c r="B220" t="s">
        <v>35</v>
      </c>
      <c r="C220" t="s">
        <v>36</v>
      </c>
      <c r="D220">
        <v>52.52</v>
      </c>
      <c r="E220">
        <v>13.404999999999999</v>
      </c>
      <c r="F220" t="s">
        <v>37</v>
      </c>
      <c r="G220" s="2">
        <v>46210.818225185183</v>
      </c>
      <c r="H220" s="2">
        <v>46219.083333333336</v>
      </c>
      <c r="I220">
        <v>19.5</v>
      </c>
      <c r="J220">
        <v>60</v>
      </c>
      <c r="K220">
        <v>8</v>
      </c>
      <c r="L220">
        <v>0</v>
      </c>
      <c r="M220">
        <v>0</v>
      </c>
      <c r="N220">
        <v>9.6</v>
      </c>
    </row>
    <row r="221" spans="1:14">
      <c r="A221" t="s">
        <v>34</v>
      </c>
      <c r="B221" t="s">
        <v>35</v>
      </c>
      <c r="C221" t="s">
        <v>36</v>
      </c>
      <c r="D221">
        <v>52.52</v>
      </c>
      <c r="E221">
        <v>13.404999999999999</v>
      </c>
      <c r="F221" t="s">
        <v>37</v>
      </c>
      <c r="G221" s="2">
        <v>46210.818225185183</v>
      </c>
      <c r="H221" s="2">
        <v>46219.125</v>
      </c>
      <c r="I221">
        <v>19.100000000000001</v>
      </c>
      <c r="J221">
        <v>62</v>
      </c>
      <c r="K221">
        <v>6</v>
      </c>
      <c r="L221">
        <v>0</v>
      </c>
      <c r="M221">
        <v>0</v>
      </c>
      <c r="N221">
        <v>8.6999999999999993</v>
      </c>
    </row>
    <row r="222" spans="1:14">
      <c r="A222" t="s">
        <v>34</v>
      </c>
      <c r="B222" t="s">
        <v>35</v>
      </c>
      <c r="C222" t="s">
        <v>36</v>
      </c>
      <c r="D222">
        <v>52.52</v>
      </c>
      <c r="E222">
        <v>13.404999999999999</v>
      </c>
      <c r="F222" t="s">
        <v>37</v>
      </c>
      <c r="G222" s="2">
        <v>46210.818225185183</v>
      </c>
      <c r="H222" s="2">
        <v>46219.166666666664</v>
      </c>
      <c r="I222">
        <v>19</v>
      </c>
      <c r="J222">
        <v>63</v>
      </c>
      <c r="K222">
        <v>5</v>
      </c>
      <c r="L222">
        <v>0</v>
      </c>
      <c r="M222">
        <v>0</v>
      </c>
      <c r="N222">
        <v>7.9</v>
      </c>
    </row>
    <row r="223" spans="1:14">
      <c r="A223" t="s">
        <v>34</v>
      </c>
      <c r="B223" t="s">
        <v>35</v>
      </c>
      <c r="C223" t="s">
        <v>36</v>
      </c>
      <c r="D223">
        <v>52.52</v>
      </c>
      <c r="E223">
        <v>13.404999999999999</v>
      </c>
      <c r="F223" t="s">
        <v>37</v>
      </c>
      <c r="G223" s="2">
        <v>46210.818225185183</v>
      </c>
      <c r="H223" s="2">
        <v>46219.208333333336</v>
      </c>
      <c r="I223">
        <v>19.100000000000001</v>
      </c>
      <c r="J223">
        <v>63</v>
      </c>
      <c r="K223">
        <v>4</v>
      </c>
      <c r="L223">
        <v>0</v>
      </c>
      <c r="M223">
        <v>1</v>
      </c>
      <c r="N223">
        <v>7.1</v>
      </c>
    </row>
    <row r="224" spans="1:14">
      <c r="A224" t="s">
        <v>34</v>
      </c>
      <c r="B224" t="s">
        <v>35</v>
      </c>
      <c r="C224" t="s">
        <v>36</v>
      </c>
      <c r="D224">
        <v>52.52</v>
      </c>
      <c r="E224">
        <v>13.404999999999999</v>
      </c>
      <c r="F224" t="s">
        <v>37</v>
      </c>
      <c r="G224" s="2">
        <v>46210.818225185183</v>
      </c>
      <c r="H224" s="2">
        <v>46219.25</v>
      </c>
      <c r="I224">
        <v>19.5</v>
      </c>
      <c r="J224">
        <v>62</v>
      </c>
      <c r="K224">
        <v>4</v>
      </c>
      <c r="L224">
        <v>0</v>
      </c>
      <c r="M224">
        <v>1</v>
      </c>
      <c r="N224">
        <v>6.6</v>
      </c>
    </row>
    <row r="225" spans="1:14">
      <c r="A225" t="s">
        <v>34</v>
      </c>
      <c r="B225" t="s">
        <v>35</v>
      </c>
      <c r="C225" t="s">
        <v>36</v>
      </c>
      <c r="D225">
        <v>52.52</v>
      </c>
      <c r="E225">
        <v>13.404999999999999</v>
      </c>
      <c r="F225" t="s">
        <v>37</v>
      </c>
      <c r="G225" s="2">
        <v>46210.818225185183</v>
      </c>
      <c r="H225" s="2">
        <v>46219.291666666664</v>
      </c>
      <c r="I225">
        <v>20</v>
      </c>
      <c r="J225">
        <v>59</v>
      </c>
      <c r="K225">
        <v>4</v>
      </c>
      <c r="L225">
        <v>0</v>
      </c>
      <c r="M225">
        <v>2</v>
      </c>
      <c r="N225">
        <v>6.3</v>
      </c>
    </row>
    <row r="226" spans="1:14">
      <c r="A226" t="s">
        <v>34</v>
      </c>
      <c r="B226" t="s">
        <v>35</v>
      </c>
      <c r="C226" t="s">
        <v>36</v>
      </c>
      <c r="D226">
        <v>52.52</v>
      </c>
      <c r="E226">
        <v>13.404999999999999</v>
      </c>
      <c r="F226" t="s">
        <v>37</v>
      </c>
      <c r="G226" s="2">
        <v>46210.818225185183</v>
      </c>
      <c r="H226" s="2">
        <v>46219.333333333336</v>
      </c>
      <c r="I226">
        <v>20.8</v>
      </c>
      <c r="J226">
        <v>56</v>
      </c>
      <c r="K226">
        <v>4</v>
      </c>
      <c r="L226">
        <v>0</v>
      </c>
      <c r="M226">
        <v>2</v>
      </c>
      <c r="N226">
        <v>6.3</v>
      </c>
    </row>
    <row r="227" spans="1:14">
      <c r="A227" t="s">
        <v>34</v>
      </c>
      <c r="B227" t="s">
        <v>35</v>
      </c>
      <c r="C227" t="s">
        <v>36</v>
      </c>
      <c r="D227">
        <v>52.52</v>
      </c>
      <c r="E227">
        <v>13.404999999999999</v>
      </c>
      <c r="F227" t="s">
        <v>37</v>
      </c>
      <c r="G227" s="2">
        <v>46210.818225185183</v>
      </c>
      <c r="H227" s="2">
        <v>46219.375</v>
      </c>
      <c r="I227">
        <v>21.9</v>
      </c>
      <c r="J227">
        <v>51</v>
      </c>
      <c r="K227">
        <v>5</v>
      </c>
      <c r="L227">
        <v>0</v>
      </c>
      <c r="M227">
        <v>2</v>
      </c>
      <c r="N227">
        <v>6.3</v>
      </c>
    </row>
    <row r="228" spans="1:14">
      <c r="A228" t="s">
        <v>34</v>
      </c>
      <c r="B228" t="s">
        <v>35</v>
      </c>
      <c r="C228" t="s">
        <v>36</v>
      </c>
      <c r="D228">
        <v>52.52</v>
      </c>
      <c r="E228">
        <v>13.404999999999999</v>
      </c>
      <c r="F228" t="s">
        <v>37</v>
      </c>
      <c r="G228" s="2">
        <v>46210.818225185183</v>
      </c>
      <c r="H228" s="2">
        <v>46219.416666666664</v>
      </c>
      <c r="I228">
        <v>23.6</v>
      </c>
      <c r="J228">
        <v>45</v>
      </c>
      <c r="K228">
        <v>6</v>
      </c>
      <c r="L228">
        <v>0</v>
      </c>
      <c r="M228">
        <v>2</v>
      </c>
      <c r="N228">
        <v>6.5</v>
      </c>
    </row>
    <row r="229" spans="1:14">
      <c r="A229" t="s">
        <v>34</v>
      </c>
      <c r="B229" t="s">
        <v>35</v>
      </c>
      <c r="C229" t="s">
        <v>36</v>
      </c>
      <c r="D229">
        <v>52.52</v>
      </c>
      <c r="E229">
        <v>13.404999999999999</v>
      </c>
      <c r="F229" t="s">
        <v>37</v>
      </c>
      <c r="G229" s="2">
        <v>46210.818225185183</v>
      </c>
      <c r="H229" s="2">
        <v>46219.458333333336</v>
      </c>
      <c r="I229">
        <v>25.4</v>
      </c>
      <c r="J229">
        <v>39</v>
      </c>
      <c r="K229">
        <v>7</v>
      </c>
      <c r="L229">
        <v>0</v>
      </c>
      <c r="M229">
        <v>3</v>
      </c>
      <c r="N229">
        <v>6.7</v>
      </c>
    </row>
    <row r="230" spans="1:14">
      <c r="A230" t="s">
        <v>34</v>
      </c>
      <c r="B230" t="s">
        <v>35</v>
      </c>
      <c r="C230" t="s">
        <v>36</v>
      </c>
      <c r="D230">
        <v>52.52</v>
      </c>
      <c r="E230">
        <v>13.404999999999999</v>
      </c>
      <c r="F230" t="s">
        <v>37</v>
      </c>
      <c r="G230" s="2">
        <v>46210.818225185183</v>
      </c>
      <c r="H230" s="2">
        <v>46219.5</v>
      </c>
      <c r="I230">
        <v>27.2</v>
      </c>
      <c r="J230">
        <v>34</v>
      </c>
      <c r="K230">
        <v>8</v>
      </c>
      <c r="L230">
        <v>0</v>
      </c>
      <c r="M230">
        <v>3</v>
      </c>
      <c r="N230">
        <v>7.1</v>
      </c>
    </row>
    <row r="231" spans="1:14">
      <c r="A231" t="s">
        <v>34</v>
      </c>
      <c r="B231" t="s">
        <v>35</v>
      </c>
      <c r="C231" t="s">
        <v>36</v>
      </c>
      <c r="D231">
        <v>52.52</v>
      </c>
      <c r="E231">
        <v>13.404999999999999</v>
      </c>
      <c r="F231" t="s">
        <v>37</v>
      </c>
      <c r="G231" s="2">
        <v>46210.818225185183</v>
      </c>
      <c r="H231" s="2">
        <v>46219.541666666664</v>
      </c>
      <c r="I231">
        <v>28.7</v>
      </c>
      <c r="J231">
        <v>30</v>
      </c>
      <c r="K231">
        <v>10</v>
      </c>
      <c r="L231">
        <v>0</v>
      </c>
      <c r="M231">
        <v>3</v>
      </c>
      <c r="N231">
        <v>7.5</v>
      </c>
    </row>
    <row r="232" spans="1:14">
      <c r="A232" t="s">
        <v>34</v>
      </c>
      <c r="B232" t="s">
        <v>35</v>
      </c>
      <c r="C232" t="s">
        <v>36</v>
      </c>
      <c r="D232">
        <v>52.52</v>
      </c>
      <c r="E232">
        <v>13.404999999999999</v>
      </c>
      <c r="F232" t="s">
        <v>37</v>
      </c>
      <c r="G232" s="2">
        <v>46210.818225185183</v>
      </c>
      <c r="H232" s="2">
        <v>46219.583333333336</v>
      </c>
      <c r="I232">
        <v>29.7</v>
      </c>
      <c r="J232">
        <v>28</v>
      </c>
      <c r="K232">
        <v>12</v>
      </c>
      <c r="L232">
        <v>0</v>
      </c>
      <c r="M232">
        <v>3</v>
      </c>
      <c r="N232">
        <v>8.1999999999999993</v>
      </c>
    </row>
    <row r="233" spans="1:14">
      <c r="A233" t="s">
        <v>34</v>
      </c>
      <c r="B233" t="s">
        <v>35</v>
      </c>
      <c r="C233" t="s">
        <v>36</v>
      </c>
      <c r="D233">
        <v>52.52</v>
      </c>
      <c r="E233">
        <v>13.404999999999999</v>
      </c>
      <c r="F233" t="s">
        <v>37</v>
      </c>
      <c r="G233" s="2">
        <v>46210.818225185183</v>
      </c>
      <c r="H233" s="2">
        <v>46219.625</v>
      </c>
      <c r="I233">
        <v>30.1</v>
      </c>
      <c r="J233">
        <v>28</v>
      </c>
      <c r="K233">
        <v>14</v>
      </c>
      <c r="L233">
        <v>0</v>
      </c>
      <c r="M233">
        <v>3</v>
      </c>
      <c r="N233">
        <v>9.3000000000000007</v>
      </c>
    </row>
    <row r="234" spans="1:14">
      <c r="A234" t="s">
        <v>34</v>
      </c>
      <c r="B234" t="s">
        <v>35</v>
      </c>
      <c r="C234" t="s">
        <v>36</v>
      </c>
      <c r="D234">
        <v>52.52</v>
      </c>
      <c r="E234">
        <v>13.404999999999999</v>
      </c>
      <c r="F234" t="s">
        <v>37</v>
      </c>
      <c r="G234" s="2">
        <v>46210.818225185183</v>
      </c>
      <c r="H234" s="2">
        <v>46219.666666666664</v>
      </c>
      <c r="I234">
        <v>30.1</v>
      </c>
      <c r="J234">
        <v>28</v>
      </c>
      <c r="K234">
        <v>17</v>
      </c>
      <c r="L234">
        <v>0</v>
      </c>
      <c r="M234">
        <v>3</v>
      </c>
      <c r="N234">
        <v>11.2</v>
      </c>
    </row>
    <row r="235" spans="1:14">
      <c r="A235" t="s">
        <v>34</v>
      </c>
      <c r="B235" t="s">
        <v>35</v>
      </c>
      <c r="C235" t="s">
        <v>36</v>
      </c>
      <c r="D235">
        <v>52.52</v>
      </c>
      <c r="E235">
        <v>13.404999999999999</v>
      </c>
      <c r="F235" t="s">
        <v>37</v>
      </c>
      <c r="G235" s="2">
        <v>46210.818225185183</v>
      </c>
      <c r="H235" s="2">
        <v>46219.708333333336</v>
      </c>
      <c r="I235">
        <v>29.9</v>
      </c>
      <c r="J235">
        <v>29</v>
      </c>
      <c r="K235">
        <v>19</v>
      </c>
      <c r="L235">
        <v>0</v>
      </c>
      <c r="M235">
        <v>2</v>
      </c>
      <c r="N235">
        <v>13.1</v>
      </c>
    </row>
    <row r="236" spans="1:14">
      <c r="A236" t="s">
        <v>34</v>
      </c>
      <c r="B236" t="s">
        <v>35</v>
      </c>
      <c r="C236" t="s">
        <v>36</v>
      </c>
      <c r="D236">
        <v>52.52</v>
      </c>
      <c r="E236">
        <v>13.404999999999999</v>
      </c>
      <c r="F236" t="s">
        <v>37</v>
      </c>
      <c r="G236" s="2">
        <v>46210.818225185183</v>
      </c>
      <c r="H236" s="2">
        <v>46219.75</v>
      </c>
      <c r="I236">
        <v>29.5</v>
      </c>
      <c r="J236">
        <v>30</v>
      </c>
      <c r="K236">
        <v>21</v>
      </c>
      <c r="L236">
        <v>0</v>
      </c>
      <c r="M236">
        <v>2</v>
      </c>
      <c r="N236">
        <v>14.8</v>
      </c>
    </row>
    <row r="237" spans="1:14">
      <c r="A237" t="s">
        <v>34</v>
      </c>
      <c r="B237" t="s">
        <v>35</v>
      </c>
      <c r="C237" t="s">
        <v>36</v>
      </c>
      <c r="D237">
        <v>52.52</v>
      </c>
      <c r="E237">
        <v>13.404999999999999</v>
      </c>
      <c r="F237" t="s">
        <v>37</v>
      </c>
      <c r="G237" s="2">
        <v>46210.818225185183</v>
      </c>
      <c r="H237" s="2">
        <v>46219.791666666664</v>
      </c>
      <c r="I237">
        <v>28.9</v>
      </c>
      <c r="J237">
        <v>32</v>
      </c>
      <c r="K237">
        <v>22</v>
      </c>
      <c r="L237">
        <v>0</v>
      </c>
      <c r="M237">
        <v>2</v>
      </c>
      <c r="N237">
        <v>16.100000000000001</v>
      </c>
    </row>
    <row r="238" spans="1:14">
      <c r="A238" t="s">
        <v>34</v>
      </c>
      <c r="B238" t="s">
        <v>35</v>
      </c>
      <c r="C238" t="s">
        <v>36</v>
      </c>
      <c r="D238">
        <v>52.52</v>
      </c>
      <c r="E238">
        <v>13.404999999999999</v>
      </c>
      <c r="F238" t="s">
        <v>37</v>
      </c>
      <c r="G238" s="2">
        <v>46210.818225185183</v>
      </c>
      <c r="H238" s="2">
        <v>46219.833333333336</v>
      </c>
      <c r="I238">
        <v>28.2</v>
      </c>
      <c r="J238">
        <v>34</v>
      </c>
      <c r="K238">
        <v>22</v>
      </c>
      <c r="L238">
        <v>0</v>
      </c>
      <c r="M238">
        <v>1</v>
      </c>
      <c r="N238">
        <v>16.5</v>
      </c>
    </row>
    <row r="239" spans="1:14">
      <c r="A239" t="s">
        <v>34</v>
      </c>
      <c r="B239" t="s">
        <v>35</v>
      </c>
      <c r="C239" t="s">
        <v>36</v>
      </c>
      <c r="D239">
        <v>52.52</v>
      </c>
      <c r="E239">
        <v>13.404999999999999</v>
      </c>
      <c r="F239" t="s">
        <v>37</v>
      </c>
      <c r="G239" s="2">
        <v>46210.818225185183</v>
      </c>
      <c r="H239" s="2">
        <v>46219.875</v>
      </c>
      <c r="I239">
        <v>27.3</v>
      </c>
      <c r="J239">
        <v>37</v>
      </c>
      <c r="K239">
        <v>20</v>
      </c>
      <c r="L239">
        <v>0</v>
      </c>
      <c r="M239">
        <v>1</v>
      </c>
      <c r="N239">
        <v>15.8</v>
      </c>
    </row>
    <row r="240" spans="1:14">
      <c r="A240" t="s">
        <v>34</v>
      </c>
      <c r="B240" t="s">
        <v>35</v>
      </c>
      <c r="C240" t="s">
        <v>36</v>
      </c>
      <c r="D240">
        <v>52.52</v>
      </c>
      <c r="E240">
        <v>13.404999999999999</v>
      </c>
      <c r="F240" t="s">
        <v>37</v>
      </c>
      <c r="G240" s="2">
        <v>46210.818225185183</v>
      </c>
      <c r="H240" s="2">
        <v>46219.916666666664</v>
      </c>
      <c r="I240">
        <v>26</v>
      </c>
      <c r="J240">
        <v>41</v>
      </c>
      <c r="K240">
        <v>17</v>
      </c>
      <c r="L240">
        <v>0</v>
      </c>
      <c r="M240">
        <v>1</v>
      </c>
      <c r="N240">
        <v>14.4</v>
      </c>
    </row>
    <row r="241" spans="1:14">
      <c r="A241" t="s">
        <v>34</v>
      </c>
      <c r="B241" t="s">
        <v>35</v>
      </c>
      <c r="C241" t="s">
        <v>36</v>
      </c>
      <c r="D241">
        <v>52.52</v>
      </c>
      <c r="E241">
        <v>13.404999999999999</v>
      </c>
      <c r="F241" t="s">
        <v>37</v>
      </c>
      <c r="G241" s="2">
        <v>46210.818225185183</v>
      </c>
      <c r="H241" s="2">
        <v>46219.958333333336</v>
      </c>
      <c r="I241">
        <v>24.6</v>
      </c>
      <c r="J241">
        <v>46</v>
      </c>
      <c r="K241">
        <v>14</v>
      </c>
      <c r="L241">
        <v>0</v>
      </c>
      <c r="M241">
        <v>1</v>
      </c>
      <c r="N241">
        <v>12.3</v>
      </c>
    </row>
    <row r="242" spans="1:14">
      <c r="A242" t="s">
        <v>38</v>
      </c>
      <c r="B242" t="s">
        <v>39</v>
      </c>
      <c r="C242" t="s">
        <v>36</v>
      </c>
      <c r="D242">
        <v>48.135100000000001</v>
      </c>
      <c r="E242">
        <v>11.582000000000001</v>
      </c>
      <c r="F242" t="s">
        <v>37</v>
      </c>
      <c r="G242" s="2">
        <v>46210.81822552083</v>
      </c>
      <c r="H242" s="2">
        <v>46210</v>
      </c>
      <c r="I242">
        <v>20.7</v>
      </c>
      <c r="J242">
        <v>69</v>
      </c>
      <c r="K242">
        <v>0</v>
      </c>
      <c r="L242">
        <v>0</v>
      </c>
      <c r="M242">
        <v>3</v>
      </c>
      <c r="N242">
        <v>6.1</v>
      </c>
    </row>
    <row r="243" spans="1:14">
      <c r="A243" t="s">
        <v>38</v>
      </c>
      <c r="B243" t="s">
        <v>39</v>
      </c>
      <c r="C243" t="s">
        <v>36</v>
      </c>
      <c r="D243">
        <v>48.135100000000001</v>
      </c>
      <c r="E243">
        <v>11.582000000000001</v>
      </c>
      <c r="F243" t="s">
        <v>37</v>
      </c>
      <c r="G243" s="2">
        <v>46210.81822552083</v>
      </c>
      <c r="H243" s="2">
        <v>46210.041666666664</v>
      </c>
      <c r="I243">
        <v>20.3</v>
      </c>
      <c r="J243">
        <v>68</v>
      </c>
      <c r="K243">
        <v>0</v>
      </c>
      <c r="L243">
        <v>0</v>
      </c>
      <c r="M243">
        <v>3</v>
      </c>
      <c r="N243">
        <v>6.9</v>
      </c>
    </row>
    <row r="244" spans="1:14">
      <c r="A244" t="s">
        <v>38</v>
      </c>
      <c r="B244" t="s">
        <v>39</v>
      </c>
      <c r="C244" t="s">
        <v>36</v>
      </c>
      <c r="D244">
        <v>48.135100000000001</v>
      </c>
      <c r="E244">
        <v>11.582000000000001</v>
      </c>
      <c r="F244" t="s">
        <v>37</v>
      </c>
      <c r="G244" s="2">
        <v>46210.81822552083</v>
      </c>
      <c r="H244" s="2">
        <v>46210.083333333336</v>
      </c>
      <c r="I244">
        <v>20.399999999999999</v>
      </c>
      <c r="J244">
        <v>62</v>
      </c>
      <c r="K244">
        <v>0</v>
      </c>
      <c r="L244">
        <v>0</v>
      </c>
      <c r="M244">
        <v>2</v>
      </c>
      <c r="N244">
        <v>8.1999999999999993</v>
      </c>
    </row>
    <row r="245" spans="1:14">
      <c r="A245" t="s">
        <v>38</v>
      </c>
      <c r="B245" t="s">
        <v>39</v>
      </c>
      <c r="C245" t="s">
        <v>36</v>
      </c>
      <c r="D245">
        <v>48.135100000000001</v>
      </c>
      <c r="E245">
        <v>11.582000000000001</v>
      </c>
      <c r="F245" t="s">
        <v>37</v>
      </c>
      <c r="G245" s="2">
        <v>46210.81822552083</v>
      </c>
      <c r="H245" s="2">
        <v>46210.125</v>
      </c>
      <c r="I245">
        <v>19.7</v>
      </c>
      <c r="J245">
        <v>63</v>
      </c>
      <c r="K245">
        <v>0</v>
      </c>
      <c r="L245">
        <v>0</v>
      </c>
      <c r="M245">
        <v>1</v>
      </c>
      <c r="N245">
        <v>8.9</v>
      </c>
    </row>
    <row r="246" spans="1:14">
      <c r="A246" t="s">
        <v>38</v>
      </c>
      <c r="B246" t="s">
        <v>39</v>
      </c>
      <c r="C246" t="s">
        <v>36</v>
      </c>
      <c r="D246">
        <v>48.135100000000001</v>
      </c>
      <c r="E246">
        <v>11.582000000000001</v>
      </c>
      <c r="F246" t="s">
        <v>37</v>
      </c>
      <c r="G246" s="2">
        <v>46210.81822552083</v>
      </c>
      <c r="H246" s="2">
        <v>46210.166666666664</v>
      </c>
      <c r="I246">
        <v>19.2</v>
      </c>
      <c r="J246">
        <v>60</v>
      </c>
      <c r="K246">
        <v>0</v>
      </c>
      <c r="L246">
        <v>0</v>
      </c>
      <c r="M246">
        <v>0</v>
      </c>
      <c r="N246">
        <v>9.4</v>
      </c>
    </row>
    <row r="247" spans="1:14">
      <c r="A247" t="s">
        <v>38</v>
      </c>
      <c r="B247" t="s">
        <v>39</v>
      </c>
      <c r="C247" t="s">
        <v>36</v>
      </c>
      <c r="D247">
        <v>48.135100000000001</v>
      </c>
      <c r="E247">
        <v>11.582000000000001</v>
      </c>
      <c r="F247" t="s">
        <v>37</v>
      </c>
      <c r="G247" s="2">
        <v>46210.81822552083</v>
      </c>
      <c r="H247" s="2">
        <v>46210.208333333336</v>
      </c>
      <c r="I247">
        <v>19.100000000000001</v>
      </c>
      <c r="J247">
        <v>62</v>
      </c>
      <c r="K247">
        <v>0</v>
      </c>
      <c r="L247">
        <v>0</v>
      </c>
      <c r="M247">
        <v>0</v>
      </c>
      <c r="N247">
        <v>9.9</v>
      </c>
    </row>
    <row r="248" spans="1:14">
      <c r="A248" t="s">
        <v>38</v>
      </c>
      <c r="B248" t="s">
        <v>39</v>
      </c>
      <c r="C248" t="s">
        <v>36</v>
      </c>
      <c r="D248">
        <v>48.135100000000001</v>
      </c>
      <c r="E248">
        <v>11.582000000000001</v>
      </c>
      <c r="F248" t="s">
        <v>37</v>
      </c>
      <c r="G248" s="2">
        <v>46210.81822552083</v>
      </c>
      <c r="H248" s="2">
        <v>46210.25</v>
      </c>
      <c r="I248">
        <v>18.899999999999999</v>
      </c>
      <c r="J248">
        <v>61</v>
      </c>
      <c r="K248">
        <v>0</v>
      </c>
      <c r="L248">
        <v>0</v>
      </c>
      <c r="M248">
        <v>1</v>
      </c>
      <c r="N248">
        <v>11</v>
      </c>
    </row>
    <row r="249" spans="1:14">
      <c r="A249" t="s">
        <v>38</v>
      </c>
      <c r="B249" t="s">
        <v>39</v>
      </c>
      <c r="C249" t="s">
        <v>36</v>
      </c>
      <c r="D249">
        <v>48.135100000000001</v>
      </c>
      <c r="E249">
        <v>11.582000000000001</v>
      </c>
      <c r="F249" t="s">
        <v>37</v>
      </c>
      <c r="G249" s="2">
        <v>46210.81822552083</v>
      </c>
      <c r="H249" s="2">
        <v>46210.291666666664</v>
      </c>
      <c r="I249">
        <v>19.3</v>
      </c>
      <c r="J249">
        <v>60</v>
      </c>
      <c r="K249">
        <v>0</v>
      </c>
      <c r="L249">
        <v>0</v>
      </c>
      <c r="M249">
        <v>3</v>
      </c>
      <c r="N249">
        <v>11</v>
      </c>
    </row>
    <row r="250" spans="1:14">
      <c r="A250" t="s">
        <v>38</v>
      </c>
      <c r="B250" t="s">
        <v>39</v>
      </c>
      <c r="C250" t="s">
        <v>36</v>
      </c>
      <c r="D250">
        <v>48.135100000000001</v>
      </c>
      <c r="E250">
        <v>11.582000000000001</v>
      </c>
      <c r="F250" t="s">
        <v>37</v>
      </c>
      <c r="G250" s="2">
        <v>46210.81822552083</v>
      </c>
      <c r="H250" s="2">
        <v>46210.333333333336</v>
      </c>
      <c r="I250">
        <v>21.4</v>
      </c>
      <c r="J250">
        <v>51</v>
      </c>
      <c r="K250">
        <v>0</v>
      </c>
      <c r="L250">
        <v>0</v>
      </c>
      <c r="M250">
        <v>3</v>
      </c>
      <c r="N250">
        <v>12</v>
      </c>
    </row>
    <row r="251" spans="1:14">
      <c r="A251" t="s">
        <v>38</v>
      </c>
      <c r="B251" t="s">
        <v>39</v>
      </c>
      <c r="C251" t="s">
        <v>36</v>
      </c>
      <c r="D251">
        <v>48.135100000000001</v>
      </c>
      <c r="E251">
        <v>11.582000000000001</v>
      </c>
      <c r="F251" t="s">
        <v>37</v>
      </c>
      <c r="G251" s="2">
        <v>46210.81822552083</v>
      </c>
      <c r="H251" s="2">
        <v>46210.375</v>
      </c>
      <c r="I251">
        <v>23.1</v>
      </c>
      <c r="J251">
        <v>47</v>
      </c>
      <c r="K251">
        <v>0</v>
      </c>
      <c r="L251">
        <v>0</v>
      </c>
      <c r="M251">
        <v>3</v>
      </c>
      <c r="N251">
        <v>15.5</v>
      </c>
    </row>
    <row r="252" spans="1:14">
      <c r="A252" t="s">
        <v>38</v>
      </c>
      <c r="B252" t="s">
        <v>39</v>
      </c>
      <c r="C252" t="s">
        <v>36</v>
      </c>
      <c r="D252">
        <v>48.135100000000001</v>
      </c>
      <c r="E252">
        <v>11.582000000000001</v>
      </c>
      <c r="F252" t="s">
        <v>37</v>
      </c>
      <c r="G252" s="2">
        <v>46210.81822552083</v>
      </c>
      <c r="H252" s="2">
        <v>46210.416666666664</v>
      </c>
      <c r="I252">
        <v>24.8</v>
      </c>
      <c r="J252">
        <v>42</v>
      </c>
      <c r="K252">
        <v>0</v>
      </c>
      <c r="L252">
        <v>0</v>
      </c>
      <c r="M252">
        <v>3</v>
      </c>
      <c r="N252">
        <v>17.100000000000001</v>
      </c>
    </row>
    <row r="253" spans="1:14">
      <c r="A253" t="s">
        <v>38</v>
      </c>
      <c r="B253" t="s">
        <v>39</v>
      </c>
      <c r="C253" t="s">
        <v>36</v>
      </c>
      <c r="D253">
        <v>48.135100000000001</v>
      </c>
      <c r="E253">
        <v>11.582000000000001</v>
      </c>
      <c r="F253" t="s">
        <v>37</v>
      </c>
      <c r="G253" s="2">
        <v>46210.81822552083</v>
      </c>
      <c r="H253" s="2">
        <v>46210.458333333336</v>
      </c>
      <c r="I253">
        <v>27.2</v>
      </c>
      <c r="J253">
        <v>35</v>
      </c>
      <c r="K253">
        <v>0</v>
      </c>
      <c r="L253">
        <v>0</v>
      </c>
      <c r="M253">
        <v>2</v>
      </c>
      <c r="N253">
        <v>18.399999999999999</v>
      </c>
    </row>
    <row r="254" spans="1:14">
      <c r="A254" t="s">
        <v>38</v>
      </c>
      <c r="B254" t="s">
        <v>39</v>
      </c>
      <c r="C254" t="s">
        <v>36</v>
      </c>
      <c r="D254">
        <v>48.135100000000001</v>
      </c>
      <c r="E254">
        <v>11.582000000000001</v>
      </c>
      <c r="F254" t="s">
        <v>37</v>
      </c>
      <c r="G254" s="2">
        <v>46210.81822552083</v>
      </c>
      <c r="H254" s="2">
        <v>46210.5</v>
      </c>
      <c r="I254">
        <v>28.3</v>
      </c>
      <c r="J254">
        <v>30</v>
      </c>
      <c r="K254">
        <v>0</v>
      </c>
      <c r="L254">
        <v>0</v>
      </c>
      <c r="M254">
        <v>2</v>
      </c>
      <c r="N254">
        <v>19.5</v>
      </c>
    </row>
    <row r="255" spans="1:14">
      <c r="A255" t="s">
        <v>38</v>
      </c>
      <c r="B255" t="s">
        <v>39</v>
      </c>
      <c r="C255" t="s">
        <v>36</v>
      </c>
      <c r="D255">
        <v>48.135100000000001</v>
      </c>
      <c r="E255">
        <v>11.582000000000001</v>
      </c>
      <c r="F255" t="s">
        <v>37</v>
      </c>
      <c r="G255" s="2">
        <v>46210.81822552083</v>
      </c>
      <c r="H255" s="2">
        <v>46210.541666666664</v>
      </c>
      <c r="I255">
        <v>28.7</v>
      </c>
      <c r="J255">
        <v>27</v>
      </c>
      <c r="K255">
        <v>0</v>
      </c>
      <c r="L255">
        <v>0</v>
      </c>
      <c r="M255">
        <v>3</v>
      </c>
      <c r="N255">
        <v>19.100000000000001</v>
      </c>
    </row>
    <row r="256" spans="1:14">
      <c r="A256" t="s">
        <v>38</v>
      </c>
      <c r="B256" t="s">
        <v>39</v>
      </c>
      <c r="C256" t="s">
        <v>36</v>
      </c>
      <c r="D256">
        <v>48.135100000000001</v>
      </c>
      <c r="E256">
        <v>11.582000000000001</v>
      </c>
      <c r="F256" t="s">
        <v>37</v>
      </c>
      <c r="G256" s="2">
        <v>46210.81822552083</v>
      </c>
      <c r="H256" s="2">
        <v>46210.583333333336</v>
      </c>
      <c r="I256">
        <v>29.3</v>
      </c>
      <c r="J256">
        <v>24</v>
      </c>
      <c r="K256">
        <v>0</v>
      </c>
      <c r="L256">
        <v>0</v>
      </c>
      <c r="M256">
        <v>3</v>
      </c>
      <c r="N256">
        <v>18.399999999999999</v>
      </c>
    </row>
    <row r="257" spans="1:14">
      <c r="A257" t="s">
        <v>38</v>
      </c>
      <c r="B257" t="s">
        <v>39</v>
      </c>
      <c r="C257" t="s">
        <v>36</v>
      </c>
      <c r="D257">
        <v>48.135100000000001</v>
      </c>
      <c r="E257">
        <v>11.582000000000001</v>
      </c>
      <c r="F257" t="s">
        <v>37</v>
      </c>
      <c r="G257" s="2">
        <v>46210.81822552083</v>
      </c>
      <c r="H257" s="2">
        <v>46210.625</v>
      </c>
      <c r="I257">
        <v>29</v>
      </c>
      <c r="J257">
        <v>26</v>
      </c>
      <c r="K257">
        <v>0</v>
      </c>
      <c r="L257">
        <v>0</v>
      </c>
      <c r="M257">
        <v>3</v>
      </c>
      <c r="N257">
        <v>21.1</v>
      </c>
    </row>
    <row r="258" spans="1:14">
      <c r="A258" t="s">
        <v>38</v>
      </c>
      <c r="B258" t="s">
        <v>39</v>
      </c>
      <c r="C258" t="s">
        <v>36</v>
      </c>
      <c r="D258">
        <v>48.135100000000001</v>
      </c>
      <c r="E258">
        <v>11.582000000000001</v>
      </c>
      <c r="F258" t="s">
        <v>37</v>
      </c>
      <c r="G258" s="2">
        <v>46210.81822552083</v>
      </c>
      <c r="H258" s="2">
        <v>46210.666666666664</v>
      </c>
      <c r="I258">
        <v>29.5</v>
      </c>
      <c r="J258">
        <v>26</v>
      </c>
      <c r="K258">
        <v>0</v>
      </c>
      <c r="L258">
        <v>0</v>
      </c>
      <c r="M258">
        <v>3</v>
      </c>
      <c r="N258">
        <v>20.7</v>
      </c>
    </row>
    <row r="259" spans="1:14">
      <c r="A259" t="s">
        <v>38</v>
      </c>
      <c r="B259" t="s">
        <v>39</v>
      </c>
      <c r="C259" t="s">
        <v>36</v>
      </c>
      <c r="D259">
        <v>48.135100000000001</v>
      </c>
      <c r="E259">
        <v>11.582000000000001</v>
      </c>
      <c r="F259" t="s">
        <v>37</v>
      </c>
      <c r="G259" s="2">
        <v>46210.81822552083</v>
      </c>
      <c r="H259" s="2">
        <v>46210.708333333336</v>
      </c>
      <c r="I259">
        <v>29</v>
      </c>
      <c r="J259">
        <v>28</v>
      </c>
      <c r="K259">
        <v>0</v>
      </c>
      <c r="L259">
        <v>0</v>
      </c>
      <c r="M259">
        <v>2</v>
      </c>
      <c r="N259">
        <v>18.899999999999999</v>
      </c>
    </row>
    <row r="260" spans="1:14">
      <c r="A260" t="s">
        <v>38</v>
      </c>
      <c r="B260" t="s">
        <v>39</v>
      </c>
      <c r="C260" t="s">
        <v>36</v>
      </c>
      <c r="D260">
        <v>48.135100000000001</v>
      </c>
      <c r="E260">
        <v>11.582000000000001</v>
      </c>
      <c r="F260" t="s">
        <v>37</v>
      </c>
      <c r="G260" s="2">
        <v>46210.81822552083</v>
      </c>
      <c r="H260" s="2">
        <v>46210.75</v>
      </c>
      <c r="I260">
        <v>29.3</v>
      </c>
      <c r="J260">
        <v>27</v>
      </c>
      <c r="K260">
        <v>0</v>
      </c>
      <c r="L260">
        <v>0</v>
      </c>
      <c r="M260">
        <v>3</v>
      </c>
      <c r="N260">
        <v>19.100000000000001</v>
      </c>
    </row>
    <row r="261" spans="1:14">
      <c r="A261" t="s">
        <v>38</v>
      </c>
      <c r="B261" t="s">
        <v>39</v>
      </c>
      <c r="C261" t="s">
        <v>36</v>
      </c>
      <c r="D261">
        <v>48.135100000000001</v>
      </c>
      <c r="E261">
        <v>11.582000000000001</v>
      </c>
      <c r="F261" t="s">
        <v>37</v>
      </c>
      <c r="G261" s="2">
        <v>46210.81822552083</v>
      </c>
      <c r="H261" s="2">
        <v>46210.791666666664</v>
      </c>
      <c r="I261">
        <v>28.8</v>
      </c>
      <c r="J261">
        <v>31</v>
      </c>
      <c r="K261">
        <v>0</v>
      </c>
      <c r="L261">
        <v>0</v>
      </c>
      <c r="M261">
        <v>2</v>
      </c>
      <c r="N261">
        <v>13</v>
      </c>
    </row>
    <row r="262" spans="1:14">
      <c r="A262" t="s">
        <v>38</v>
      </c>
      <c r="B262" t="s">
        <v>39</v>
      </c>
      <c r="C262" t="s">
        <v>36</v>
      </c>
      <c r="D262">
        <v>48.135100000000001</v>
      </c>
      <c r="E262">
        <v>11.582000000000001</v>
      </c>
      <c r="F262" t="s">
        <v>37</v>
      </c>
      <c r="G262" s="2">
        <v>46210.81822552083</v>
      </c>
      <c r="H262" s="2">
        <v>46210.833333333336</v>
      </c>
      <c r="I262">
        <v>28.5</v>
      </c>
      <c r="J262">
        <v>27</v>
      </c>
      <c r="K262">
        <v>0</v>
      </c>
      <c r="L262">
        <v>0</v>
      </c>
      <c r="M262">
        <v>3</v>
      </c>
      <c r="N262">
        <v>14.1</v>
      </c>
    </row>
    <row r="263" spans="1:14">
      <c r="A263" t="s">
        <v>38</v>
      </c>
      <c r="B263" t="s">
        <v>39</v>
      </c>
      <c r="C263" t="s">
        <v>36</v>
      </c>
      <c r="D263">
        <v>48.135100000000001</v>
      </c>
      <c r="E263">
        <v>11.582000000000001</v>
      </c>
      <c r="F263" t="s">
        <v>37</v>
      </c>
      <c r="G263" s="2">
        <v>46210.81822552083</v>
      </c>
      <c r="H263" s="2">
        <v>46210.875</v>
      </c>
      <c r="I263">
        <v>27.4</v>
      </c>
      <c r="J263">
        <v>27</v>
      </c>
      <c r="K263">
        <v>0</v>
      </c>
      <c r="L263">
        <v>0</v>
      </c>
      <c r="M263">
        <v>3</v>
      </c>
      <c r="N263">
        <v>12.4</v>
      </c>
    </row>
    <row r="264" spans="1:14">
      <c r="A264" t="s">
        <v>38</v>
      </c>
      <c r="B264" t="s">
        <v>39</v>
      </c>
      <c r="C264" t="s">
        <v>36</v>
      </c>
      <c r="D264">
        <v>48.135100000000001</v>
      </c>
      <c r="E264">
        <v>11.582000000000001</v>
      </c>
      <c r="F264" t="s">
        <v>37</v>
      </c>
      <c r="G264" s="2">
        <v>46210.81822552083</v>
      </c>
      <c r="H264" s="2">
        <v>46210.916666666664</v>
      </c>
      <c r="I264">
        <v>25.5</v>
      </c>
      <c r="J264">
        <v>35</v>
      </c>
      <c r="K264">
        <v>0</v>
      </c>
      <c r="L264">
        <v>0</v>
      </c>
      <c r="M264">
        <v>3</v>
      </c>
      <c r="N264">
        <v>9</v>
      </c>
    </row>
    <row r="265" spans="1:14">
      <c r="A265" t="s">
        <v>38</v>
      </c>
      <c r="B265" t="s">
        <v>39</v>
      </c>
      <c r="C265" t="s">
        <v>36</v>
      </c>
      <c r="D265">
        <v>48.135100000000001</v>
      </c>
      <c r="E265">
        <v>11.582000000000001</v>
      </c>
      <c r="F265" t="s">
        <v>37</v>
      </c>
      <c r="G265" s="2">
        <v>46210.81822552083</v>
      </c>
      <c r="H265" s="2">
        <v>46210.958333333336</v>
      </c>
      <c r="I265">
        <v>25</v>
      </c>
      <c r="J265">
        <v>31</v>
      </c>
      <c r="K265">
        <v>0</v>
      </c>
      <c r="L265">
        <v>0</v>
      </c>
      <c r="M265">
        <v>3</v>
      </c>
      <c r="N265">
        <v>13.3</v>
      </c>
    </row>
    <row r="266" spans="1:14">
      <c r="A266" t="s">
        <v>38</v>
      </c>
      <c r="B266" t="s">
        <v>39</v>
      </c>
      <c r="C266" t="s">
        <v>36</v>
      </c>
      <c r="D266">
        <v>48.135100000000001</v>
      </c>
      <c r="E266">
        <v>11.582000000000001</v>
      </c>
      <c r="F266" t="s">
        <v>37</v>
      </c>
      <c r="G266" s="2">
        <v>46210.81822552083</v>
      </c>
      <c r="H266" s="2">
        <v>46211</v>
      </c>
      <c r="I266">
        <v>24</v>
      </c>
      <c r="J266">
        <v>35</v>
      </c>
      <c r="K266">
        <v>0</v>
      </c>
      <c r="L266">
        <v>0</v>
      </c>
      <c r="M266">
        <v>3</v>
      </c>
      <c r="N266">
        <v>12</v>
      </c>
    </row>
    <row r="267" spans="1:14">
      <c r="A267" t="s">
        <v>38</v>
      </c>
      <c r="B267" t="s">
        <v>39</v>
      </c>
      <c r="C267" t="s">
        <v>36</v>
      </c>
      <c r="D267">
        <v>48.135100000000001</v>
      </c>
      <c r="E267">
        <v>11.582000000000001</v>
      </c>
      <c r="F267" t="s">
        <v>37</v>
      </c>
      <c r="G267" s="2">
        <v>46210.81822552083</v>
      </c>
      <c r="H267" s="2">
        <v>46211.041666666664</v>
      </c>
      <c r="I267">
        <v>23.3</v>
      </c>
      <c r="J267">
        <v>38</v>
      </c>
      <c r="K267">
        <v>0</v>
      </c>
      <c r="L267">
        <v>0</v>
      </c>
      <c r="M267">
        <v>3</v>
      </c>
      <c r="N267">
        <v>11.4</v>
      </c>
    </row>
    <row r="268" spans="1:14">
      <c r="A268" t="s">
        <v>38</v>
      </c>
      <c r="B268" t="s">
        <v>39</v>
      </c>
      <c r="C268" t="s">
        <v>36</v>
      </c>
      <c r="D268">
        <v>48.135100000000001</v>
      </c>
      <c r="E268">
        <v>11.582000000000001</v>
      </c>
      <c r="F268" t="s">
        <v>37</v>
      </c>
      <c r="G268" s="2">
        <v>46210.81822552083</v>
      </c>
      <c r="H268" s="2">
        <v>46211.083333333336</v>
      </c>
      <c r="I268">
        <v>22.8</v>
      </c>
      <c r="J268">
        <v>39</v>
      </c>
      <c r="K268">
        <v>0</v>
      </c>
      <c r="L268">
        <v>0</v>
      </c>
      <c r="M268">
        <v>3</v>
      </c>
      <c r="N268">
        <v>11.6</v>
      </c>
    </row>
    <row r="269" spans="1:14">
      <c r="A269" t="s">
        <v>38</v>
      </c>
      <c r="B269" t="s">
        <v>39</v>
      </c>
      <c r="C269" t="s">
        <v>36</v>
      </c>
      <c r="D269">
        <v>48.135100000000001</v>
      </c>
      <c r="E269">
        <v>11.582000000000001</v>
      </c>
      <c r="F269" t="s">
        <v>37</v>
      </c>
      <c r="G269" s="2">
        <v>46210.81822552083</v>
      </c>
      <c r="H269" s="2">
        <v>46211.125</v>
      </c>
      <c r="I269">
        <v>22.5</v>
      </c>
      <c r="J269">
        <v>40</v>
      </c>
      <c r="K269">
        <v>0</v>
      </c>
      <c r="L269">
        <v>0</v>
      </c>
      <c r="M269">
        <v>3</v>
      </c>
      <c r="N269">
        <v>12.2</v>
      </c>
    </row>
    <row r="270" spans="1:14">
      <c r="A270" t="s">
        <v>38</v>
      </c>
      <c r="B270" t="s">
        <v>39</v>
      </c>
      <c r="C270" t="s">
        <v>36</v>
      </c>
      <c r="D270">
        <v>48.135100000000001</v>
      </c>
      <c r="E270">
        <v>11.582000000000001</v>
      </c>
      <c r="F270" t="s">
        <v>37</v>
      </c>
      <c r="G270" s="2">
        <v>46210.81822552083</v>
      </c>
      <c r="H270" s="2">
        <v>46211.166666666664</v>
      </c>
      <c r="I270">
        <v>22</v>
      </c>
      <c r="J270">
        <v>41</v>
      </c>
      <c r="K270">
        <v>0</v>
      </c>
      <c r="L270">
        <v>0</v>
      </c>
      <c r="M270">
        <v>3</v>
      </c>
      <c r="N270">
        <v>11.6</v>
      </c>
    </row>
    <row r="271" spans="1:14">
      <c r="A271" t="s">
        <v>38</v>
      </c>
      <c r="B271" t="s">
        <v>39</v>
      </c>
      <c r="C271" t="s">
        <v>36</v>
      </c>
      <c r="D271">
        <v>48.135100000000001</v>
      </c>
      <c r="E271">
        <v>11.582000000000001</v>
      </c>
      <c r="F271" t="s">
        <v>37</v>
      </c>
      <c r="G271" s="2">
        <v>46210.81822552083</v>
      </c>
      <c r="H271" s="2">
        <v>46211.208333333336</v>
      </c>
      <c r="I271">
        <v>20.9</v>
      </c>
      <c r="J271">
        <v>45</v>
      </c>
      <c r="K271">
        <v>8</v>
      </c>
      <c r="L271">
        <v>0.1</v>
      </c>
      <c r="M271">
        <v>61</v>
      </c>
      <c r="N271">
        <v>11.6</v>
      </c>
    </row>
    <row r="272" spans="1:14">
      <c r="A272" t="s">
        <v>38</v>
      </c>
      <c r="B272" t="s">
        <v>39</v>
      </c>
      <c r="C272" t="s">
        <v>36</v>
      </c>
      <c r="D272">
        <v>48.135100000000001</v>
      </c>
      <c r="E272">
        <v>11.582000000000001</v>
      </c>
      <c r="F272" t="s">
        <v>37</v>
      </c>
      <c r="G272" s="2">
        <v>46210.81822552083</v>
      </c>
      <c r="H272" s="2">
        <v>46211.25</v>
      </c>
      <c r="I272">
        <v>20.399999999999999</v>
      </c>
      <c r="J272">
        <v>49</v>
      </c>
      <c r="K272">
        <v>23</v>
      </c>
      <c r="L272">
        <v>0</v>
      </c>
      <c r="M272">
        <v>3</v>
      </c>
      <c r="N272">
        <v>11</v>
      </c>
    </row>
    <row r="273" spans="1:14">
      <c r="A273" t="s">
        <v>38</v>
      </c>
      <c r="B273" t="s">
        <v>39</v>
      </c>
      <c r="C273" t="s">
        <v>36</v>
      </c>
      <c r="D273">
        <v>48.135100000000001</v>
      </c>
      <c r="E273">
        <v>11.582000000000001</v>
      </c>
      <c r="F273" t="s">
        <v>37</v>
      </c>
      <c r="G273" s="2">
        <v>46210.81822552083</v>
      </c>
      <c r="H273" s="2">
        <v>46211.291666666664</v>
      </c>
      <c r="I273">
        <v>20</v>
      </c>
      <c r="J273">
        <v>51</v>
      </c>
      <c r="K273">
        <v>53</v>
      </c>
      <c r="L273">
        <v>0</v>
      </c>
      <c r="M273">
        <v>3</v>
      </c>
      <c r="N273">
        <v>10.5</v>
      </c>
    </row>
    <row r="274" spans="1:14">
      <c r="A274" t="s">
        <v>38</v>
      </c>
      <c r="B274" t="s">
        <v>39</v>
      </c>
      <c r="C274" t="s">
        <v>36</v>
      </c>
      <c r="D274">
        <v>48.135100000000001</v>
      </c>
      <c r="E274">
        <v>11.582000000000001</v>
      </c>
      <c r="F274" t="s">
        <v>37</v>
      </c>
      <c r="G274" s="2">
        <v>46210.81822552083</v>
      </c>
      <c r="H274" s="2">
        <v>46211.333333333336</v>
      </c>
      <c r="I274">
        <v>20</v>
      </c>
      <c r="J274">
        <v>54</v>
      </c>
      <c r="K274">
        <v>55</v>
      </c>
      <c r="L274">
        <v>0</v>
      </c>
      <c r="M274">
        <v>3</v>
      </c>
      <c r="N274">
        <v>10.9</v>
      </c>
    </row>
    <row r="275" spans="1:14">
      <c r="A275" t="s">
        <v>38</v>
      </c>
      <c r="B275" t="s">
        <v>39</v>
      </c>
      <c r="C275" t="s">
        <v>36</v>
      </c>
      <c r="D275">
        <v>48.135100000000001</v>
      </c>
      <c r="E275">
        <v>11.582000000000001</v>
      </c>
      <c r="F275" t="s">
        <v>37</v>
      </c>
      <c r="G275" s="2">
        <v>46210.81822552083</v>
      </c>
      <c r="H275" s="2">
        <v>46211.375</v>
      </c>
      <c r="I275">
        <v>19.7</v>
      </c>
      <c r="J275">
        <v>57</v>
      </c>
      <c r="K275">
        <v>33</v>
      </c>
      <c r="L275">
        <v>0</v>
      </c>
      <c r="M275">
        <v>3</v>
      </c>
      <c r="N275">
        <v>12.9</v>
      </c>
    </row>
    <row r="276" spans="1:14">
      <c r="A276" t="s">
        <v>38</v>
      </c>
      <c r="B276" t="s">
        <v>39</v>
      </c>
      <c r="C276" t="s">
        <v>36</v>
      </c>
      <c r="D276">
        <v>48.135100000000001</v>
      </c>
      <c r="E276">
        <v>11.582000000000001</v>
      </c>
      <c r="F276" t="s">
        <v>37</v>
      </c>
      <c r="G276" s="2">
        <v>46210.81822552083</v>
      </c>
      <c r="H276" s="2">
        <v>46211.416666666664</v>
      </c>
      <c r="I276">
        <v>19.600000000000001</v>
      </c>
      <c r="J276">
        <v>60</v>
      </c>
      <c r="K276">
        <v>13</v>
      </c>
      <c r="L276">
        <v>0</v>
      </c>
      <c r="M276">
        <v>3</v>
      </c>
      <c r="N276">
        <v>12.6</v>
      </c>
    </row>
    <row r="277" spans="1:14">
      <c r="A277" t="s">
        <v>38</v>
      </c>
      <c r="B277" t="s">
        <v>39</v>
      </c>
      <c r="C277" t="s">
        <v>36</v>
      </c>
      <c r="D277">
        <v>48.135100000000001</v>
      </c>
      <c r="E277">
        <v>11.582000000000001</v>
      </c>
      <c r="F277" t="s">
        <v>37</v>
      </c>
      <c r="G277" s="2">
        <v>46210.81822552083</v>
      </c>
      <c r="H277" s="2">
        <v>46211.458333333336</v>
      </c>
      <c r="I277">
        <v>19.8</v>
      </c>
      <c r="J277">
        <v>61</v>
      </c>
      <c r="K277">
        <v>3</v>
      </c>
      <c r="L277">
        <v>0</v>
      </c>
      <c r="M277">
        <v>3</v>
      </c>
      <c r="N277">
        <v>12.9</v>
      </c>
    </row>
    <row r="278" spans="1:14">
      <c r="A278" t="s">
        <v>38</v>
      </c>
      <c r="B278" t="s">
        <v>39</v>
      </c>
      <c r="C278" t="s">
        <v>36</v>
      </c>
      <c r="D278">
        <v>48.135100000000001</v>
      </c>
      <c r="E278">
        <v>11.582000000000001</v>
      </c>
      <c r="F278" t="s">
        <v>37</v>
      </c>
      <c r="G278" s="2">
        <v>46210.81822552083</v>
      </c>
      <c r="H278" s="2">
        <v>46211.5</v>
      </c>
      <c r="I278">
        <v>20.3</v>
      </c>
      <c r="J278">
        <v>62</v>
      </c>
      <c r="K278">
        <v>0</v>
      </c>
      <c r="L278">
        <v>0</v>
      </c>
      <c r="M278">
        <v>3</v>
      </c>
      <c r="N278">
        <v>13.7</v>
      </c>
    </row>
    <row r="279" spans="1:14">
      <c r="A279" t="s">
        <v>38</v>
      </c>
      <c r="B279" t="s">
        <v>39</v>
      </c>
      <c r="C279" t="s">
        <v>36</v>
      </c>
      <c r="D279">
        <v>48.135100000000001</v>
      </c>
      <c r="E279">
        <v>11.582000000000001</v>
      </c>
      <c r="F279" t="s">
        <v>37</v>
      </c>
      <c r="G279" s="2">
        <v>46210.81822552083</v>
      </c>
      <c r="H279" s="2">
        <v>46211.541666666664</v>
      </c>
      <c r="I279">
        <v>20.7</v>
      </c>
      <c r="J279">
        <v>61</v>
      </c>
      <c r="K279">
        <v>5</v>
      </c>
      <c r="L279">
        <v>0</v>
      </c>
      <c r="M279">
        <v>3</v>
      </c>
      <c r="N279">
        <v>15.1</v>
      </c>
    </row>
    <row r="280" spans="1:14">
      <c r="A280" t="s">
        <v>38</v>
      </c>
      <c r="B280" t="s">
        <v>39</v>
      </c>
      <c r="C280" t="s">
        <v>36</v>
      </c>
      <c r="D280">
        <v>48.135100000000001</v>
      </c>
      <c r="E280">
        <v>11.582000000000001</v>
      </c>
      <c r="F280" t="s">
        <v>37</v>
      </c>
      <c r="G280" s="2">
        <v>46210.81822552083</v>
      </c>
      <c r="H280" s="2">
        <v>46211.583333333336</v>
      </c>
      <c r="I280">
        <v>21.6</v>
      </c>
      <c r="J280">
        <v>58</v>
      </c>
      <c r="K280">
        <v>0</v>
      </c>
      <c r="L280">
        <v>0</v>
      </c>
      <c r="M280">
        <v>3</v>
      </c>
      <c r="N280">
        <v>12.1</v>
      </c>
    </row>
    <row r="281" spans="1:14">
      <c r="A281" t="s">
        <v>38</v>
      </c>
      <c r="B281" t="s">
        <v>39</v>
      </c>
      <c r="C281" t="s">
        <v>36</v>
      </c>
      <c r="D281">
        <v>48.135100000000001</v>
      </c>
      <c r="E281">
        <v>11.582000000000001</v>
      </c>
      <c r="F281" t="s">
        <v>37</v>
      </c>
      <c r="G281" s="2">
        <v>46210.81822552083</v>
      </c>
      <c r="H281" s="2">
        <v>46211.625</v>
      </c>
      <c r="I281">
        <v>22.5</v>
      </c>
      <c r="J281">
        <v>56</v>
      </c>
      <c r="K281">
        <v>10</v>
      </c>
      <c r="L281">
        <v>0</v>
      </c>
      <c r="M281">
        <v>3</v>
      </c>
      <c r="N281">
        <v>14.7</v>
      </c>
    </row>
    <row r="282" spans="1:14">
      <c r="A282" t="s">
        <v>38</v>
      </c>
      <c r="B282" t="s">
        <v>39</v>
      </c>
      <c r="C282" t="s">
        <v>36</v>
      </c>
      <c r="D282">
        <v>48.135100000000001</v>
      </c>
      <c r="E282">
        <v>11.582000000000001</v>
      </c>
      <c r="F282" t="s">
        <v>37</v>
      </c>
      <c r="G282" s="2">
        <v>46210.81822552083</v>
      </c>
      <c r="H282" s="2">
        <v>46211.666666666664</v>
      </c>
      <c r="I282">
        <v>22.1</v>
      </c>
      <c r="J282">
        <v>56</v>
      </c>
      <c r="K282">
        <v>8</v>
      </c>
      <c r="L282">
        <v>0</v>
      </c>
      <c r="M282">
        <v>3</v>
      </c>
      <c r="N282">
        <v>13.8</v>
      </c>
    </row>
    <row r="283" spans="1:14">
      <c r="A283" t="s">
        <v>38</v>
      </c>
      <c r="B283" t="s">
        <v>39</v>
      </c>
      <c r="C283" t="s">
        <v>36</v>
      </c>
      <c r="D283">
        <v>48.135100000000001</v>
      </c>
      <c r="E283">
        <v>11.582000000000001</v>
      </c>
      <c r="F283" t="s">
        <v>37</v>
      </c>
      <c r="G283" s="2">
        <v>46210.81822552083</v>
      </c>
      <c r="H283" s="2">
        <v>46211.708333333336</v>
      </c>
      <c r="I283">
        <v>22.8</v>
      </c>
      <c r="J283">
        <v>53</v>
      </c>
      <c r="K283">
        <v>5</v>
      </c>
      <c r="L283">
        <v>0</v>
      </c>
      <c r="M283">
        <v>2</v>
      </c>
      <c r="N283">
        <v>13.8</v>
      </c>
    </row>
    <row r="284" spans="1:14">
      <c r="A284" t="s">
        <v>38</v>
      </c>
      <c r="B284" t="s">
        <v>39</v>
      </c>
      <c r="C284" t="s">
        <v>36</v>
      </c>
      <c r="D284">
        <v>48.135100000000001</v>
      </c>
      <c r="E284">
        <v>11.582000000000001</v>
      </c>
      <c r="F284" t="s">
        <v>37</v>
      </c>
      <c r="G284" s="2">
        <v>46210.81822552083</v>
      </c>
      <c r="H284" s="2">
        <v>46211.75</v>
      </c>
      <c r="I284">
        <v>22.5</v>
      </c>
      <c r="J284">
        <v>54</v>
      </c>
      <c r="K284">
        <v>0</v>
      </c>
      <c r="L284">
        <v>0</v>
      </c>
      <c r="M284">
        <v>3</v>
      </c>
      <c r="N284">
        <v>11.6</v>
      </c>
    </row>
    <row r="285" spans="1:14">
      <c r="A285" t="s">
        <v>38</v>
      </c>
      <c r="B285" t="s">
        <v>39</v>
      </c>
      <c r="C285" t="s">
        <v>36</v>
      </c>
      <c r="D285">
        <v>48.135100000000001</v>
      </c>
      <c r="E285">
        <v>11.582000000000001</v>
      </c>
      <c r="F285" t="s">
        <v>37</v>
      </c>
      <c r="G285" s="2">
        <v>46210.81822552083</v>
      </c>
      <c r="H285" s="2">
        <v>46211.791666666664</v>
      </c>
      <c r="I285">
        <v>22</v>
      </c>
      <c r="J285">
        <v>56</v>
      </c>
      <c r="K285">
        <v>0</v>
      </c>
      <c r="L285">
        <v>0</v>
      </c>
      <c r="M285">
        <v>3</v>
      </c>
      <c r="N285">
        <v>10.3</v>
      </c>
    </row>
    <row r="286" spans="1:14">
      <c r="A286" t="s">
        <v>38</v>
      </c>
      <c r="B286" t="s">
        <v>39</v>
      </c>
      <c r="C286" t="s">
        <v>36</v>
      </c>
      <c r="D286">
        <v>48.135100000000001</v>
      </c>
      <c r="E286">
        <v>11.582000000000001</v>
      </c>
      <c r="F286" t="s">
        <v>37</v>
      </c>
      <c r="G286" s="2">
        <v>46210.81822552083</v>
      </c>
      <c r="H286" s="2">
        <v>46211.833333333336</v>
      </c>
      <c r="I286">
        <v>21.7</v>
      </c>
      <c r="J286">
        <v>57</v>
      </c>
      <c r="K286">
        <v>0</v>
      </c>
      <c r="L286">
        <v>0</v>
      </c>
      <c r="M286">
        <v>3</v>
      </c>
      <c r="N286">
        <v>8.6999999999999993</v>
      </c>
    </row>
    <row r="287" spans="1:14">
      <c r="A287" t="s">
        <v>38</v>
      </c>
      <c r="B287" t="s">
        <v>39</v>
      </c>
      <c r="C287" t="s">
        <v>36</v>
      </c>
      <c r="D287">
        <v>48.135100000000001</v>
      </c>
      <c r="E287">
        <v>11.582000000000001</v>
      </c>
      <c r="F287" t="s">
        <v>37</v>
      </c>
      <c r="G287" s="2">
        <v>46210.81822552083</v>
      </c>
      <c r="H287" s="2">
        <v>46211.875</v>
      </c>
      <c r="I287">
        <v>20.9</v>
      </c>
      <c r="J287">
        <v>60</v>
      </c>
      <c r="K287">
        <v>0</v>
      </c>
      <c r="L287">
        <v>0</v>
      </c>
      <c r="M287">
        <v>3</v>
      </c>
      <c r="N287">
        <v>8</v>
      </c>
    </row>
    <row r="288" spans="1:14">
      <c r="A288" t="s">
        <v>38</v>
      </c>
      <c r="B288" t="s">
        <v>39</v>
      </c>
      <c r="C288" t="s">
        <v>36</v>
      </c>
      <c r="D288">
        <v>48.135100000000001</v>
      </c>
      <c r="E288">
        <v>11.582000000000001</v>
      </c>
      <c r="F288" t="s">
        <v>37</v>
      </c>
      <c r="G288" s="2">
        <v>46210.81822552083</v>
      </c>
      <c r="H288" s="2">
        <v>46211.916666666664</v>
      </c>
      <c r="I288">
        <v>20.3</v>
      </c>
      <c r="J288">
        <v>61</v>
      </c>
      <c r="K288">
        <v>0</v>
      </c>
      <c r="L288">
        <v>0</v>
      </c>
      <c r="M288">
        <v>3</v>
      </c>
      <c r="N288">
        <v>4.7</v>
      </c>
    </row>
    <row r="289" spans="1:14">
      <c r="A289" t="s">
        <v>38</v>
      </c>
      <c r="B289" t="s">
        <v>39</v>
      </c>
      <c r="C289" t="s">
        <v>36</v>
      </c>
      <c r="D289">
        <v>48.135100000000001</v>
      </c>
      <c r="E289">
        <v>11.582000000000001</v>
      </c>
      <c r="F289" t="s">
        <v>37</v>
      </c>
      <c r="G289" s="2">
        <v>46210.81822552083</v>
      </c>
      <c r="H289" s="2">
        <v>46211.958333333336</v>
      </c>
      <c r="I289">
        <v>19.899999999999999</v>
      </c>
      <c r="J289">
        <v>64</v>
      </c>
      <c r="K289">
        <v>0</v>
      </c>
      <c r="L289">
        <v>0</v>
      </c>
      <c r="M289">
        <v>2</v>
      </c>
      <c r="N289">
        <v>2.1</v>
      </c>
    </row>
    <row r="290" spans="1:14">
      <c r="A290" t="s">
        <v>38</v>
      </c>
      <c r="B290" t="s">
        <v>39</v>
      </c>
      <c r="C290" t="s">
        <v>36</v>
      </c>
      <c r="D290">
        <v>48.135100000000001</v>
      </c>
      <c r="E290">
        <v>11.582000000000001</v>
      </c>
      <c r="F290" t="s">
        <v>37</v>
      </c>
      <c r="G290" s="2">
        <v>46210.81822552083</v>
      </c>
      <c r="H290" s="2">
        <v>46212</v>
      </c>
      <c r="I290">
        <v>19.399999999999999</v>
      </c>
      <c r="J290">
        <v>67</v>
      </c>
      <c r="K290">
        <v>0</v>
      </c>
      <c r="L290">
        <v>0</v>
      </c>
      <c r="M290">
        <v>3</v>
      </c>
      <c r="N290">
        <v>2.2999999999999998</v>
      </c>
    </row>
    <row r="291" spans="1:14">
      <c r="A291" t="s">
        <v>38</v>
      </c>
      <c r="B291" t="s">
        <v>39</v>
      </c>
      <c r="C291" t="s">
        <v>36</v>
      </c>
      <c r="D291">
        <v>48.135100000000001</v>
      </c>
      <c r="E291">
        <v>11.582000000000001</v>
      </c>
      <c r="F291" t="s">
        <v>37</v>
      </c>
      <c r="G291" s="2">
        <v>46210.81822552083</v>
      </c>
      <c r="H291" s="2">
        <v>46212.041666666664</v>
      </c>
      <c r="I291">
        <v>19</v>
      </c>
      <c r="J291">
        <v>71</v>
      </c>
      <c r="K291">
        <v>0</v>
      </c>
      <c r="L291">
        <v>0</v>
      </c>
      <c r="M291">
        <v>3</v>
      </c>
      <c r="N291">
        <v>2.9</v>
      </c>
    </row>
    <row r="292" spans="1:14">
      <c r="A292" t="s">
        <v>38</v>
      </c>
      <c r="B292" t="s">
        <v>39</v>
      </c>
      <c r="C292" t="s">
        <v>36</v>
      </c>
      <c r="D292">
        <v>48.135100000000001</v>
      </c>
      <c r="E292">
        <v>11.582000000000001</v>
      </c>
      <c r="F292" t="s">
        <v>37</v>
      </c>
      <c r="G292" s="2">
        <v>46210.81822552083</v>
      </c>
      <c r="H292" s="2">
        <v>46212.083333333336</v>
      </c>
      <c r="I292">
        <v>18.899999999999999</v>
      </c>
      <c r="J292">
        <v>69</v>
      </c>
      <c r="K292">
        <v>0</v>
      </c>
      <c r="L292">
        <v>0</v>
      </c>
      <c r="M292">
        <v>3</v>
      </c>
      <c r="N292">
        <v>4.3</v>
      </c>
    </row>
    <row r="293" spans="1:14">
      <c r="A293" t="s">
        <v>38</v>
      </c>
      <c r="B293" t="s">
        <v>39</v>
      </c>
      <c r="C293" t="s">
        <v>36</v>
      </c>
      <c r="D293">
        <v>48.135100000000001</v>
      </c>
      <c r="E293">
        <v>11.582000000000001</v>
      </c>
      <c r="F293" t="s">
        <v>37</v>
      </c>
      <c r="G293" s="2">
        <v>46210.81822552083</v>
      </c>
      <c r="H293" s="2">
        <v>46212.125</v>
      </c>
      <c r="I293">
        <v>18.600000000000001</v>
      </c>
      <c r="J293">
        <v>70</v>
      </c>
      <c r="K293">
        <v>3</v>
      </c>
      <c r="L293">
        <v>0</v>
      </c>
      <c r="M293">
        <v>2</v>
      </c>
      <c r="N293">
        <v>5</v>
      </c>
    </row>
    <row r="294" spans="1:14">
      <c r="A294" t="s">
        <v>38</v>
      </c>
      <c r="B294" t="s">
        <v>39</v>
      </c>
      <c r="C294" t="s">
        <v>36</v>
      </c>
      <c r="D294">
        <v>48.135100000000001</v>
      </c>
      <c r="E294">
        <v>11.582000000000001</v>
      </c>
      <c r="F294" t="s">
        <v>37</v>
      </c>
      <c r="G294" s="2">
        <v>46210.81822552083</v>
      </c>
      <c r="H294" s="2">
        <v>46212.166666666664</v>
      </c>
      <c r="I294">
        <v>18.100000000000001</v>
      </c>
      <c r="J294">
        <v>71</v>
      </c>
      <c r="K294">
        <v>3</v>
      </c>
      <c r="L294">
        <v>0</v>
      </c>
      <c r="M294">
        <v>2</v>
      </c>
      <c r="N294">
        <v>5</v>
      </c>
    </row>
    <row r="295" spans="1:14">
      <c r="A295" t="s">
        <v>38</v>
      </c>
      <c r="B295" t="s">
        <v>39</v>
      </c>
      <c r="C295" t="s">
        <v>36</v>
      </c>
      <c r="D295">
        <v>48.135100000000001</v>
      </c>
      <c r="E295">
        <v>11.582000000000001</v>
      </c>
      <c r="F295" t="s">
        <v>37</v>
      </c>
      <c r="G295" s="2">
        <v>46210.81822552083</v>
      </c>
      <c r="H295" s="2">
        <v>46212.208333333336</v>
      </c>
      <c r="I295">
        <v>17.5</v>
      </c>
      <c r="J295">
        <v>73</v>
      </c>
      <c r="K295">
        <v>0</v>
      </c>
      <c r="L295">
        <v>0</v>
      </c>
      <c r="M295">
        <v>2</v>
      </c>
      <c r="N295">
        <v>5.6</v>
      </c>
    </row>
    <row r="296" spans="1:14">
      <c r="A296" t="s">
        <v>38</v>
      </c>
      <c r="B296" t="s">
        <v>39</v>
      </c>
      <c r="C296" t="s">
        <v>36</v>
      </c>
      <c r="D296">
        <v>48.135100000000001</v>
      </c>
      <c r="E296">
        <v>11.582000000000001</v>
      </c>
      <c r="F296" t="s">
        <v>37</v>
      </c>
      <c r="G296" s="2">
        <v>46210.81822552083</v>
      </c>
      <c r="H296" s="2">
        <v>46212.25</v>
      </c>
      <c r="I296">
        <v>17</v>
      </c>
      <c r="J296">
        <v>75</v>
      </c>
      <c r="K296">
        <v>0</v>
      </c>
      <c r="L296">
        <v>0</v>
      </c>
      <c r="M296">
        <v>1</v>
      </c>
      <c r="N296">
        <v>4.4000000000000004</v>
      </c>
    </row>
    <row r="297" spans="1:14">
      <c r="A297" t="s">
        <v>38</v>
      </c>
      <c r="B297" t="s">
        <v>39</v>
      </c>
      <c r="C297" t="s">
        <v>36</v>
      </c>
      <c r="D297">
        <v>48.135100000000001</v>
      </c>
      <c r="E297">
        <v>11.582000000000001</v>
      </c>
      <c r="F297" t="s">
        <v>37</v>
      </c>
      <c r="G297" s="2">
        <v>46210.81822552083</v>
      </c>
      <c r="H297" s="2">
        <v>46212.291666666664</v>
      </c>
      <c r="I297">
        <v>17</v>
      </c>
      <c r="J297">
        <v>75</v>
      </c>
      <c r="K297">
        <v>0</v>
      </c>
      <c r="L297">
        <v>0</v>
      </c>
      <c r="M297">
        <v>0</v>
      </c>
      <c r="N297">
        <v>4.5</v>
      </c>
    </row>
    <row r="298" spans="1:14">
      <c r="A298" t="s">
        <v>38</v>
      </c>
      <c r="B298" t="s">
        <v>39</v>
      </c>
      <c r="C298" t="s">
        <v>36</v>
      </c>
      <c r="D298">
        <v>48.135100000000001</v>
      </c>
      <c r="E298">
        <v>11.582000000000001</v>
      </c>
      <c r="F298" t="s">
        <v>37</v>
      </c>
      <c r="G298" s="2">
        <v>46210.81822552083</v>
      </c>
      <c r="H298" s="2">
        <v>46212.333333333336</v>
      </c>
      <c r="I298">
        <v>17.7</v>
      </c>
      <c r="J298">
        <v>73</v>
      </c>
      <c r="K298">
        <v>0</v>
      </c>
      <c r="L298">
        <v>0</v>
      </c>
      <c r="M298">
        <v>0</v>
      </c>
      <c r="N298">
        <v>4.9000000000000004</v>
      </c>
    </row>
    <row r="299" spans="1:14">
      <c r="A299" t="s">
        <v>38</v>
      </c>
      <c r="B299" t="s">
        <v>39</v>
      </c>
      <c r="C299" t="s">
        <v>36</v>
      </c>
      <c r="D299">
        <v>48.135100000000001</v>
      </c>
      <c r="E299">
        <v>11.582000000000001</v>
      </c>
      <c r="F299" t="s">
        <v>37</v>
      </c>
      <c r="G299" s="2">
        <v>46210.81822552083</v>
      </c>
      <c r="H299" s="2">
        <v>46212.375</v>
      </c>
      <c r="I299">
        <v>18.8</v>
      </c>
      <c r="J299">
        <v>68</v>
      </c>
      <c r="K299">
        <v>0</v>
      </c>
      <c r="L299">
        <v>0</v>
      </c>
      <c r="M299">
        <v>0</v>
      </c>
      <c r="N299">
        <v>5.5</v>
      </c>
    </row>
    <row r="300" spans="1:14">
      <c r="A300" t="s">
        <v>38</v>
      </c>
      <c r="B300" t="s">
        <v>39</v>
      </c>
      <c r="C300" t="s">
        <v>36</v>
      </c>
      <c r="D300">
        <v>48.135100000000001</v>
      </c>
      <c r="E300">
        <v>11.582000000000001</v>
      </c>
      <c r="F300" t="s">
        <v>37</v>
      </c>
      <c r="G300" s="2">
        <v>46210.81822552083</v>
      </c>
      <c r="H300" s="2">
        <v>46212.416666666664</v>
      </c>
      <c r="I300">
        <v>20.2</v>
      </c>
      <c r="J300">
        <v>63</v>
      </c>
      <c r="K300">
        <v>0</v>
      </c>
      <c r="L300">
        <v>0</v>
      </c>
      <c r="M300">
        <v>1</v>
      </c>
      <c r="N300">
        <v>7.3</v>
      </c>
    </row>
    <row r="301" spans="1:14">
      <c r="A301" t="s">
        <v>38</v>
      </c>
      <c r="B301" t="s">
        <v>39</v>
      </c>
      <c r="C301" t="s">
        <v>36</v>
      </c>
      <c r="D301">
        <v>48.135100000000001</v>
      </c>
      <c r="E301">
        <v>11.582000000000001</v>
      </c>
      <c r="F301" t="s">
        <v>37</v>
      </c>
      <c r="G301" s="2">
        <v>46210.81822552083</v>
      </c>
      <c r="H301" s="2">
        <v>46212.458333333336</v>
      </c>
      <c r="I301">
        <v>21.5</v>
      </c>
      <c r="J301">
        <v>56</v>
      </c>
      <c r="K301">
        <v>0</v>
      </c>
      <c r="L301">
        <v>0</v>
      </c>
      <c r="M301">
        <v>2</v>
      </c>
      <c r="N301">
        <v>10.6</v>
      </c>
    </row>
    <row r="302" spans="1:14">
      <c r="A302" t="s">
        <v>38</v>
      </c>
      <c r="B302" t="s">
        <v>39</v>
      </c>
      <c r="C302" t="s">
        <v>36</v>
      </c>
      <c r="D302">
        <v>48.135100000000001</v>
      </c>
      <c r="E302">
        <v>11.582000000000001</v>
      </c>
      <c r="F302" t="s">
        <v>37</v>
      </c>
      <c r="G302" s="2">
        <v>46210.81822552083</v>
      </c>
      <c r="H302" s="2">
        <v>46212.5</v>
      </c>
      <c r="I302">
        <v>22.5</v>
      </c>
      <c r="J302">
        <v>51</v>
      </c>
      <c r="K302">
        <v>0</v>
      </c>
      <c r="L302">
        <v>0</v>
      </c>
      <c r="M302">
        <v>2</v>
      </c>
      <c r="N302">
        <v>11.6</v>
      </c>
    </row>
    <row r="303" spans="1:14">
      <c r="A303" t="s">
        <v>38</v>
      </c>
      <c r="B303" t="s">
        <v>39</v>
      </c>
      <c r="C303" t="s">
        <v>36</v>
      </c>
      <c r="D303">
        <v>48.135100000000001</v>
      </c>
      <c r="E303">
        <v>11.582000000000001</v>
      </c>
      <c r="F303" t="s">
        <v>37</v>
      </c>
      <c r="G303" s="2">
        <v>46210.81822552083</v>
      </c>
      <c r="H303" s="2">
        <v>46212.541666666664</v>
      </c>
      <c r="I303">
        <v>23.4</v>
      </c>
      <c r="J303">
        <v>48</v>
      </c>
      <c r="K303">
        <v>0</v>
      </c>
      <c r="L303">
        <v>0</v>
      </c>
      <c r="M303">
        <v>2</v>
      </c>
      <c r="N303">
        <v>11.7</v>
      </c>
    </row>
    <row r="304" spans="1:14">
      <c r="A304" t="s">
        <v>38</v>
      </c>
      <c r="B304" t="s">
        <v>39</v>
      </c>
      <c r="C304" t="s">
        <v>36</v>
      </c>
      <c r="D304">
        <v>48.135100000000001</v>
      </c>
      <c r="E304">
        <v>11.582000000000001</v>
      </c>
      <c r="F304" t="s">
        <v>37</v>
      </c>
      <c r="G304" s="2">
        <v>46210.81822552083</v>
      </c>
      <c r="H304" s="2">
        <v>46212.583333333336</v>
      </c>
      <c r="I304">
        <v>24.4</v>
      </c>
      <c r="J304">
        <v>43</v>
      </c>
      <c r="K304">
        <v>0</v>
      </c>
      <c r="L304">
        <v>0</v>
      </c>
      <c r="M304">
        <v>2</v>
      </c>
      <c r="N304">
        <v>10.9</v>
      </c>
    </row>
    <row r="305" spans="1:14">
      <c r="A305" t="s">
        <v>38</v>
      </c>
      <c r="B305" t="s">
        <v>39</v>
      </c>
      <c r="C305" t="s">
        <v>36</v>
      </c>
      <c r="D305">
        <v>48.135100000000001</v>
      </c>
      <c r="E305">
        <v>11.582000000000001</v>
      </c>
      <c r="F305" t="s">
        <v>37</v>
      </c>
      <c r="G305" s="2">
        <v>46210.81822552083</v>
      </c>
      <c r="H305" s="2">
        <v>46212.625</v>
      </c>
      <c r="I305">
        <v>25.2</v>
      </c>
      <c r="J305">
        <v>41</v>
      </c>
      <c r="K305">
        <v>0</v>
      </c>
      <c r="L305">
        <v>0</v>
      </c>
      <c r="M305">
        <v>2</v>
      </c>
      <c r="N305">
        <v>13.3</v>
      </c>
    </row>
    <row r="306" spans="1:14">
      <c r="A306" t="s">
        <v>38</v>
      </c>
      <c r="B306" t="s">
        <v>39</v>
      </c>
      <c r="C306" t="s">
        <v>36</v>
      </c>
      <c r="D306">
        <v>48.135100000000001</v>
      </c>
      <c r="E306">
        <v>11.582000000000001</v>
      </c>
      <c r="F306" t="s">
        <v>37</v>
      </c>
      <c r="G306" s="2">
        <v>46210.81822552083</v>
      </c>
      <c r="H306" s="2">
        <v>46212.666666666664</v>
      </c>
      <c r="I306">
        <v>26</v>
      </c>
      <c r="J306">
        <v>38</v>
      </c>
      <c r="K306">
        <v>0</v>
      </c>
      <c r="L306">
        <v>0</v>
      </c>
      <c r="M306">
        <v>1</v>
      </c>
      <c r="N306">
        <v>9.3000000000000007</v>
      </c>
    </row>
    <row r="307" spans="1:14">
      <c r="A307" t="s">
        <v>38</v>
      </c>
      <c r="B307" t="s">
        <v>39</v>
      </c>
      <c r="C307" t="s">
        <v>36</v>
      </c>
      <c r="D307">
        <v>48.135100000000001</v>
      </c>
      <c r="E307">
        <v>11.582000000000001</v>
      </c>
      <c r="F307" t="s">
        <v>37</v>
      </c>
      <c r="G307" s="2">
        <v>46210.81822552083</v>
      </c>
      <c r="H307" s="2">
        <v>46212.708333333336</v>
      </c>
      <c r="I307">
        <v>26.3</v>
      </c>
      <c r="J307">
        <v>38</v>
      </c>
      <c r="K307">
        <v>0</v>
      </c>
      <c r="L307">
        <v>0</v>
      </c>
      <c r="M307">
        <v>1</v>
      </c>
      <c r="N307">
        <v>8</v>
      </c>
    </row>
    <row r="308" spans="1:14">
      <c r="A308" t="s">
        <v>38</v>
      </c>
      <c r="B308" t="s">
        <v>39</v>
      </c>
      <c r="C308" t="s">
        <v>36</v>
      </c>
      <c r="D308">
        <v>48.135100000000001</v>
      </c>
      <c r="E308">
        <v>11.582000000000001</v>
      </c>
      <c r="F308" t="s">
        <v>37</v>
      </c>
      <c r="G308" s="2">
        <v>46210.81822552083</v>
      </c>
      <c r="H308" s="2">
        <v>46212.75</v>
      </c>
      <c r="I308">
        <v>25.9</v>
      </c>
      <c r="J308">
        <v>37</v>
      </c>
      <c r="K308">
        <v>0</v>
      </c>
      <c r="L308">
        <v>0</v>
      </c>
      <c r="M308">
        <v>0</v>
      </c>
      <c r="N308">
        <v>9.1999999999999993</v>
      </c>
    </row>
    <row r="309" spans="1:14">
      <c r="A309" t="s">
        <v>38</v>
      </c>
      <c r="B309" t="s">
        <v>39</v>
      </c>
      <c r="C309" t="s">
        <v>36</v>
      </c>
      <c r="D309">
        <v>48.135100000000001</v>
      </c>
      <c r="E309">
        <v>11.582000000000001</v>
      </c>
      <c r="F309" t="s">
        <v>37</v>
      </c>
      <c r="G309" s="2">
        <v>46210.81822552083</v>
      </c>
      <c r="H309" s="2">
        <v>46212.791666666664</v>
      </c>
      <c r="I309">
        <v>25.5</v>
      </c>
      <c r="J309">
        <v>38</v>
      </c>
      <c r="K309">
        <v>0</v>
      </c>
      <c r="L309">
        <v>0</v>
      </c>
      <c r="M309">
        <v>0</v>
      </c>
      <c r="N309">
        <v>8.5</v>
      </c>
    </row>
    <row r="310" spans="1:14">
      <c r="A310" t="s">
        <v>38</v>
      </c>
      <c r="B310" t="s">
        <v>39</v>
      </c>
      <c r="C310" t="s">
        <v>36</v>
      </c>
      <c r="D310">
        <v>48.135100000000001</v>
      </c>
      <c r="E310">
        <v>11.582000000000001</v>
      </c>
      <c r="F310" t="s">
        <v>37</v>
      </c>
      <c r="G310" s="2">
        <v>46210.81822552083</v>
      </c>
      <c r="H310" s="2">
        <v>46212.833333333336</v>
      </c>
      <c r="I310">
        <v>24.4</v>
      </c>
      <c r="J310">
        <v>42</v>
      </c>
      <c r="K310">
        <v>0</v>
      </c>
      <c r="L310">
        <v>0</v>
      </c>
      <c r="M310">
        <v>0</v>
      </c>
      <c r="N310">
        <v>5.8</v>
      </c>
    </row>
    <row r="311" spans="1:14">
      <c r="A311" t="s">
        <v>38</v>
      </c>
      <c r="B311" t="s">
        <v>39</v>
      </c>
      <c r="C311" t="s">
        <v>36</v>
      </c>
      <c r="D311">
        <v>48.135100000000001</v>
      </c>
      <c r="E311">
        <v>11.582000000000001</v>
      </c>
      <c r="F311" t="s">
        <v>37</v>
      </c>
      <c r="G311" s="2">
        <v>46210.81822552083</v>
      </c>
      <c r="H311" s="2">
        <v>46212.875</v>
      </c>
      <c r="I311">
        <v>22.6</v>
      </c>
      <c r="J311">
        <v>53</v>
      </c>
      <c r="K311">
        <v>0</v>
      </c>
      <c r="L311">
        <v>0</v>
      </c>
      <c r="M311">
        <v>0</v>
      </c>
      <c r="N311">
        <v>1.8</v>
      </c>
    </row>
    <row r="312" spans="1:14">
      <c r="A312" t="s">
        <v>38</v>
      </c>
      <c r="B312" t="s">
        <v>39</v>
      </c>
      <c r="C312" t="s">
        <v>36</v>
      </c>
      <c r="D312">
        <v>48.135100000000001</v>
      </c>
      <c r="E312">
        <v>11.582000000000001</v>
      </c>
      <c r="F312" t="s">
        <v>37</v>
      </c>
      <c r="G312" s="2">
        <v>46210.81822552083</v>
      </c>
      <c r="H312" s="2">
        <v>46212.916666666664</v>
      </c>
      <c r="I312">
        <v>21.2</v>
      </c>
      <c r="J312">
        <v>56</v>
      </c>
      <c r="K312">
        <v>0</v>
      </c>
      <c r="L312">
        <v>0</v>
      </c>
      <c r="M312">
        <v>1</v>
      </c>
      <c r="N312">
        <v>1.8</v>
      </c>
    </row>
    <row r="313" spans="1:14">
      <c r="A313" t="s">
        <v>38</v>
      </c>
      <c r="B313" t="s">
        <v>39</v>
      </c>
      <c r="C313" t="s">
        <v>36</v>
      </c>
      <c r="D313">
        <v>48.135100000000001</v>
      </c>
      <c r="E313">
        <v>11.582000000000001</v>
      </c>
      <c r="F313" t="s">
        <v>37</v>
      </c>
      <c r="G313" s="2">
        <v>46210.81822552083</v>
      </c>
      <c r="H313" s="2">
        <v>46212.958333333336</v>
      </c>
      <c r="I313">
        <v>19.8</v>
      </c>
      <c r="J313">
        <v>62</v>
      </c>
      <c r="K313">
        <v>0</v>
      </c>
      <c r="L313">
        <v>0</v>
      </c>
      <c r="M313">
        <v>1</v>
      </c>
      <c r="N313">
        <v>4.5999999999999996</v>
      </c>
    </row>
    <row r="314" spans="1:14">
      <c r="A314" t="s">
        <v>38</v>
      </c>
      <c r="B314" t="s">
        <v>39</v>
      </c>
      <c r="C314" t="s">
        <v>36</v>
      </c>
      <c r="D314">
        <v>48.135100000000001</v>
      </c>
      <c r="E314">
        <v>11.582000000000001</v>
      </c>
      <c r="F314" t="s">
        <v>37</v>
      </c>
      <c r="G314" s="2">
        <v>46210.81822552083</v>
      </c>
      <c r="H314" s="2">
        <v>46213</v>
      </c>
      <c r="I314">
        <v>18.5</v>
      </c>
      <c r="J314">
        <v>69</v>
      </c>
      <c r="K314">
        <v>0</v>
      </c>
      <c r="L314">
        <v>0</v>
      </c>
      <c r="M314">
        <v>1</v>
      </c>
      <c r="N314">
        <v>3.6</v>
      </c>
    </row>
    <row r="315" spans="1:14">
      <c r="A315" t="s">
        <v>38</v>
      </c>
      <c r="B315" t="s">
        <v>39</v>
      </c>
      <c r="C315" t="s">
        <v>36</v>
      </c>
      <c r="D315">
        <v>48.135100000000001</v>
      </c>
      <c r="E315">
        <v>11.582000000000001</v>
      </c>
      <c r="F315" t="s">
        <v>37</v>
      </c>
      <c r="G315" s="2">
        <v>46210.81822552083</v>
      </c>
      <c r="H315" s="2">
        <v>46213.041666666664</v>
      </c>
      <c r="I315">
        <v>17.8</v>
      </c>
      <c r="J315">
        <v>70</v>
      </c>
      <c r="K315">
        <v>0</v>
      </c>
      <c r="L315">
        <v>0</v>
      </c>
      <c r="M315">
        <v>1</v>
      </c>
      <c r="N315">
        <v>3.2</v>
      </c>
    </row>
    <row r="316" spans="1:14">
      <c r="A316" t="s">
        <v>38</v>
      </c>
      <c r="B316" t="s">
        <v>39</v>
      </c>
      <c r="C316" t="s">
        <v>36</v>
      </c>
      <c r="D316">
        <v>48.135100000000001</v>
      </c>
      <c r="E316">
        <v>11.582000000000001</v>
      </c>
      <c r="F316" t="s">
        <v>37</v>
      </c>
      <c r="G316" s="2">
        <v>46210.81822552083</v>
      </c>
      <c r="H316" s="2">
        <v>46213.083333333336</v>
      </c>
      <c r="I316">
        <v>17.3</v>
      </c>
      <c r="J316">
        <v>71</v>
      </c>
      <c r="K316">
        <v>0</v>
      </c>
      <c r="L316">
        <v>0</v>
      </c>
      <c r="M316">
        <v>1</v>
      </c>
      <c r="N316">
        <v>3</v>
      </c>
    </row>
    <row r="317" spans="1:14">
      <c r="A317" t="s">
        <v>38</v>
      </c>
      <c r="B317" t="s">
        <v>39</v>
      </c>
      <c r="C317" t="s">
        <v>36</v>
      </c>
      <c r="D317">
        <v>48.135100000000001</v>
      </c>
      <c r="E317">
        <v>11.582000000000001</v>
      </c>
      <c r="F317" t="s">
        <v>37</v>
      </c>
      <c r="G317" s="2">
        <v>46210.81822552083</v>
      </c>
      <c r="H317" s="2">
        <v>46213.125</v>
      </c>
      <c r="I317">
        <v>16.899999999999999</v>
      </c>
      <c r="J317">
        <v>72</v>
      </c>
      <c r="K317">
        <v>0</v>
      </c>
      <c r="L317">
        <v>0</v>
      </c>
      <c r="M317">
        <v>1</v>
      </c>
      <c r="N317">
        <v>2.2000000000000002</v>
      </c>
    </row>
    <row r="318" spans="1:14">
      <c r="A318" t="s">
        <v>38</v>
      </c>
      <c r="B318" t="s">
        <v>39</v>
      </c>
      <c r="C318" t="s">
        <v>36</v>
      </c>
      <c r="D318">
        <v>48.135100000000001</v>
      </c>
      <c r="E318">
        <v>11.582000000000001</v>
      </c>
      <c r="F318" t="s">
        <v>37</v>
      </c>
      <c r="G318" s="2">
        <v>46210.81822552083</v>
      </c>
      <c r="H318" s="2">
        <v>46213.166666666664</v>
      </c>
      <c r="I318">
        <v>16.399999999999999</v>
      </c>
      <c r="J318">
        <v>73</v>
      </c>
      <c r="K318">
        <v>0</v>
      </c>
      <c r="L318">
        <v>0</v>
      </c>
      <c r="M318">
        <v>0</v>
      </c>
      <c r="N318">
        <v>2.2000000000000002</v>
      </c>
    </row>
    <row r="319" spans="1:14">
      <c r="A319" t="s">
        <v>38</v>
      </c>
      <c r="B319" t="s">
        <v>39</v>
      </c>
      <c r="C319" t="s">
        <v>36</v>
      </c>
      <c r="D319">
        <v>48.135100000000001</v>
      </c>
      <c r="E319">
        <v>11.582000000000001</v>
      </c>
      <c r="F319" t="s">
        <v>37</v>
      </c>
      <c r="G319" s="2">
        <v>46210.81822552083</v>
      </c>
      <c r="H319" s="2">
        <v>46213.208333333336</v>
      </c>
      <c r="I319">
        <v>16</v>
      </c>
      <c r="J319">
        <v>73</v>
      </c>
      <c r="K319">
        <v>0</v>
      </c>
      <c r="L319">
        <v>0</v>
      </c>
      <c r="M319">
        <v>0</v>
      </c>
      <c r="N319">
        <v>1.8</v>
      </c>
    </row>
    <row r="320" spans="1:14">
      <c r="A320" t="s">
        <v>38</v>
      </c>
      <c r="B320" t="s">
        <v>39</v>
      </c>
      <c r="C320" t="s">
        <v>36</v>
      </c>
      <c r="D320">
        <v>48.135100000000001</v>
      </c>
      <c r="E320">
        <v>11.582000000000001</v>
      </c>
      <c r="F320" t="s">
        <v>37</v>
      </c>
      <c r="G320" s="2">
        <v>46210.81822552083</v>
      </c>
      <c r="H320" s="2">
        <v>46213.25</v>
      </c>
      <c r="I320">
        <v>15.7</v>
      </c>
      <c r="J320">
        <v>74</v>
      </c>
      <c r="K320">
        <v>0</v>
      </c>
      <c r="L320">
        <v>0</v>
      </c>
      <c r="M320">
        <v>0</v>
      </c>
      <c r="N320">
        <v>1.8</v>
      </c>
    </row>
    <row r="321" spans="1:14">
      <c r="A321" t="s">
        <v>38</v>
      </c>
      <c r="B321" t="s">
        <v>39</v>
      </c>
      <c r="C321" t="s">
        <v>36</v>
      </c>
      <c r="D321">
        <v>48.135100000000001</v>
      </c>
      <c r="E321">
        <v>11.582000000000001</v>
      </c>
      <c r="F321" t="s">
        <v>37</v>
      </c>
      <c r="G321" s="2">
        <v>46210.81822552083</v>
      </c>
      <c r="H321" s="2">
        <v>46213.291666666664</v>
      </c>
      <c r="I321">
        <v>16.5</v>
      </c>
      <c r="J321">
        <v>73</v>
      </c>
      <c r="K321">
        <v>0</v>
      </c>
      <c r="L321">
        <v>0</v>
      </c>
      <c r="M321">
        <v>0</v>
      </c>
      <c r="N321">
        <v>1.3</v>
      </c>
    </row>
    <row r="322" spans="1:14">
      <c r="A322" t="s">
        <v>38</v>
      </c>
      <c r="B322" t="s">
        <v>39</v>
      </c>
      <c r="C322" t="s">
        <v>36</v>
      </c>
      <c r="D322">
        <v>48.135100000000001</v>
      </c>
      <c r="E322">
        <v>11.582000000000001</v>
      </c>
      <c r="F322" t="s">
        <v>37</v>
      </c>
      <c r="G322" s="2">
        <v>46210.81822552083</v>
      </c>
      <c r="H322" s="2">
        <v>46213.333333333336</v>
      </c>
      <c r="I322">
        <v>18.600000000000001</v>
      </c>
      <c r="J322">
        <v>68</v>
      </c>
      <c r="K322">
        <v>0</v>
      </c>
      <c r="L322">
        <v>0</v>
      </c>
      <c r="M322">
        <v>0</v>
      </c>
      <c r="N322">
        <v>1.9</v>
      </c>
    </row>
    <row r="323" spans="1:14">
      <c r="A323" t="s">
        <v>38</v>
      </c>
      <c r="B323" t="s">
        <v>39</v>
      </c>
      <c r="C323" t="s">
        <v>36</v>
      </c>
      <c r="D323">
        <v>48.135100000000001</v>
      </c>
      <c r="E323">
        <v>11.582000000000001</v>
      </c>
      <c r="F323" t="s">
        <v>37</v>
      </c>
      <c r="G323" s="2">
        <v>46210.81822552083</v>
      </c>
      <c r="H323" s="2">
        <v>46213.375</v>
      </c>
      <c r="I323">
        <v>20.6</v>
      </c>
      <c r="J323">
        <v>60</v>
      </c>
      <c r="K323">
        <v>0</v>
      </c>
      <c r="L323">
        <v>0</v>
      </c>
      <c r="M323">
        <v>0</v>
      </c>
      <c r="N323">
        <v>3</v>
      </c>
    </row>
    <row r="324" spans="1:14">
      <c r="A324" t="s">
        <v>38</v>
      </c>
      <c r="B324" t="s">
        <v>39</v>
      </c>
      <c r="C324" t="s">
        <v>36</v>
      </c>
      <c r="D324">
        <v>48.135100000000001</v>
      </c>
      <c r="E324">
        <v>11.582000000000001</v>
      </c>
      <c r="F324" t="s">
        <v>37</v>
      </c>
      <c r="G324" s="2">
        <v>46210.81822552083</v>
      </c>
      <c r="H324" s="2">
        <v>46213.416666666664</v>
      </c>
      <c r="I324">
        <v>22.4</v>
      </c>
      <c r="J324">
        <v>54</v>
      </c>
      <c r="K324">
        <v>0</v>
      </c>
      <c r="L324">
        <v>0</v>
      </c>
      <c r="M324">
        <v>0</v>
      </c>
      <c r="N324">
        <v>4.5</v>
      </c>
    </row>
    <row r="325" spans="1:14">
      <c r="A325" t="s">
        <v>38</v>
      </c>
      <c r="B325" t="s">
        <v>39</v>
      </c>
      <c r="C325" t="s">
        <v>36</v>
      </c>
      <c r="D325">
        <v>48.135100000000001</v>
      </c>
      <c r="E325">
        <v>11.582000000000001</v>
      </c>
      <c r="F325" t="s">
        <v>37</v>
      </c>
      <c r="G325" s="2">
        <v>46210.81822552083</v>
      </c>
      <c r="H325" s="2">
        <v>46213.458333333336</v>
      </c>
      <c r="I325">
        <v>24</v>
      </c>
      <c r="J325">
        <v>49</v>
      </c>
      <c r="K325">
        <v>0</v>
      </c>
      <c r="L325">
        <v>0</v>
      </c>
      <c r="M325">
        <v>0</v>
      </c>
      <c r="N325">
        <v>5.9</v>
      </c>
    </row>
    <row r="326" spans="1:14">
      <c r="A326" t="s">
        <v>38</v>
      </c>
      <c r="B326" t="s">
        <v>39</v>
      </c>
      <c r="C326" t="s">
        <v>36</v>
      </c>
      <c r="D326">
        <v>48.135100000000001</v>
      </c>
      <c r="E326">
        <v>11.582000000000001</v>
      </c>
      <c r="F326" t="s">
        <v>37</v>
      </c>
      <c r="G326" s="2">
        <v>46210.81822552083</v>
      </c>
      <c r="H326" s="2">
        <v>46213.5</v>
      </c>
      <c r="I326">
        <v>25.2</v>
      </c>
      <c r="J326">
        <v>46</v>
      </c>
      <c r="K326">
        <v>0</v>
      </c>
      <c r="L326">
        <v>0</v>
      </c>
      <c r="M326">
        <v>0</v>
      </c>
      <c r="N326">
        <v>5.9</v>
      </c>
    </row>
    <row r="327" spans="1:14">
      <c r="A327" t="s">
        <v>38</v>
      </c>
      <c r="B327" t="s">
        <v>39</v>
      </c>
      <c r="C327" t="s">
        <v>36</v>
      </c>
      <c r="D327">
        <v>48.135100000000001</v>
      </c>
      <c r="E327">
        <v>11.582000000000001</v>
      </c>
      <c r="F327" t="s">
        <v>37</v>
      </c>
      <c r="G327" s="2">
        <v>46210.81822552083</v>
      </c>
      <c r="H327" s="2">
        <v>46213.541666666664</v>
      </c>
      <c r="I327">
        <v>26.3</v>
      </c>
      <c r="J327">
        <v>43</v>
      </c>
      <c r="K327">
        <v>0</v>
      </c>
      <c r="L327">
        <v>0</v>
      </c>
      <c r="M327">
        <v>0</v>
      </c>
      <c r="N327">
        <v>5.9</v>
      </c>
    </row>
    <row r="328" spans="1:14">
      <c r="A328" t="s">
        <v>38</v>
      </c>
      <c r="B328" t="s">
        <v>39</v>
      </c>
      <c r="C328" t="s">
        <v>36</v>
      </c>
      <c r="D328">
        <v>48.135100000000001</v>
      </c>
      <c r="E328">
        <v>11.582000000000001</v>
      </c>
      <c r="F328" t="s">
        <v>37</v>
      </c>
      <c r="G328" s="2">
        <v>46210.81822552083</v>
      </c>
      <c r="H328" s="2">
        <v>46213.583333333336</v>
      </c>
      <c r="I328">
        <v>27.2</v>
      </c>
      <c r="J328">
        <v>41</v>
      </c>
      <c r="K328">
        <v>0</v>
      </c>
      <c r="L328">
        <v>0</v>
      </c>
      <c r="M328">
        <v>0</v>
      </c>
      <c r="N328">
        <v>6.9</v>
      </c>
    </row>
    <row r="329" spans="1:14">
      <c r="A329" t="s">
        <v>38</v>
      </c>
      <c r="B329" t="s">
        <v>39</v>
      </c>
      <c r="C329" t="s">
        <v>36</v>
      </c>
      <c r="D329">
        <v>48.135100000000001</v>
      </c>
      <c r="E329">
        <v>11.582000000000001</v>
      </c>
      <c r="F329" t="s">
        <v>37</v>
      </c>
      <c r="G329" s="2">
        <v>46210.81822552083</v>
      </c>
      <c r="H329" s="2">
        <v>46213.625</v>
      </c>
      <c r="I329">
        <v>27.8</v>
      </c>
      <c r="J329">
        <v>39</v>
      </c>
      <c r="K329">
        <v>0</v>
      </c>
      <c r="L329">
        <v>0</v>
      </c>
      <c r="M329">
        <v>0</v>
      </c>
      <c r="N329">
        <v>6.7</v>
      </c>
    </row>
    <row r="330" spans="1:14">
      <c r="A330" t="s">
        <v>38</v>
      </c>
      <c r="B330" t="s">
        <v>39</v>
      </c>
      <c r="C330" t="s">
        <v>36</v>
      </c>
      <c r="D330">
        <v>48.135100000000001</v>
      </c>
      <c r="E330">
        <v>11.582000000000001</v>
      </c>
      <c r="F330" t="s">
        <v>37</v>
      </c>
      <c r="G330" s="2">
        <v>46210.81822552083</v>
      </c>
      <c r="H330" s="2">
        <v>46213.666666666664</v>
      </c>
      <c r="I330">
        <v>28.2</v>
      </c>
      <c r="J330">
        <v>37</v>
      </c>
      <c r="K330">
        <v>0</v>
      </c>
      <c r="L330">
        <v>0</v>
      </c>
      <c r="M330">
        <v>0</v>
      </c>
      <c r="N330">
        <v>6.7</v>
      </c>
    </row>
    <row r="331" spans="1:14">
      <c r="A331" t="s">
        <v>38</v>
      </c>
      <c r="B331" t="s">
        <v>39</v>
      </c>
      <c r="C331" t="s">
        <v>36</v>
      </c>
      <c r="D331">
        <v>48.135100000000001</v>
      </c>
      <c r="E331">
        <v>11.582000000000001</v>
      </c>
      <c r="F331" t="s">
        <v>37</v>
      </c>
      <c r="G331" s="2">
        <v>46210.81822552083</v>
      </c>
      <c r="H331" s="2">
        <v>46213.708333333336</v>
      </c>
      <c r="I331">
        <v>28.2</v>
      </c>
      <c r="J331">
        <v>39</v>
      </c>
      <c r="K331">
        <v>0</v>
      </c>
      <c r="L331">
        <v>0</v>
      </c>
      <c r="M331">
        <v>0</v>
      </c>
      <c r="N331">
        <v>7.1</v>
      </c>
    </row>
    <row r="332" spans="1:14">
      <c r="A332" t="s">
        <v>38</v>
      </c>
      <c r="B332" t="s">
        <v>39</v>
      </c>
      <c r="C332" t="s">
        <v>36</v>
      </c>
      <c r="D332">
        <v>48.135100000000001</v>
      </c>
      <c r="E332">
        <v>11.582000000000001</v>
      </c>
      <c r="F332" t="s">
        <v>37</v>
      </c>
      <c r="G332" s="2">
        <v>46210.81822552083</v>
      </c>
      <c r="H332" s="2">
        <v>46213.75</v>
      </c>
      <c r="I332">
        <v>27.9</v>
      </c>
      <c r="J332">
        <v>41</v>
      </c>
      <c r="K332">
        <v>0</v>
      </c>
      <c r="L332">
        <v>0</v>
      </c>
      <c r="M332">
        <v>0</v>
      </c>
      <c r="N332">
        <v>6.6</v>
      </c>
    </row>
    <row r="333" spans="1:14">
      <c r="A333" t="s">
        <v>38</v>
      </c>
      <c r="B333" t="s">
        <v>39</v>
      </c>
      <c r="C333" t="s">
        <v>36</v>
      </c>
      <c r="D333">
        <v>48.135100000000001</v>
      </c>
      <c r="E333">
        <v>11.582000000000001</v>
      </c>
      <c r="F333" t="s">
        <v>37</v>
      </c>
      <c r="G333" s="2">
        <v>46210.81822552083</v>
      </c>
      <c r="H333" s="2">
        <v>46213.791666666664</v>
      </c>
      <c r="I333">
        <v>27.3</v>
      </c>
      <c r="J333">
        <v>43</v>
      </c>
      <c r="K333">
        <v>0</v>
      </c>
      <c r="L333">
        <v>0</v>
      </c>
      <c r="M333">
        <v>0</v>
      </c>
      <c r="N333">
        <v>6.5</v>
      </c>
    </row>
    <row r="334" spans="1:14">
      <c r="A334" t="s">
        <v>38</v>
      </c>
      <c r="B334" t="s">
        <v>39</v>
      </c>
      <c r="C334" t="s">
        <v>36</v>
      </c>
      <c r="D334">
        <v>48.135100000000001</v>
      </c>
      <c r="E334">
        <v>11.582000000000001</v>
      </c>
      <c r="F334" t="s">
        <v>37</v>
      </c>
      <c r="G334" s="2">
        <v>46210.81822552083</v>
      </c>
      <c r="H334" s="2">
        <v>46213.833333333336</v>
      </c>
      <c r="I334">
        <v>26.3</v>
      </c>
      <c r="J334">
        <v>46</v>
      </c>
      <c r="K334">
        <v>0</v>
      </c>
      <c r="L334">
        <v>0</v>
      </c>
      <c r="M334">
        <v>0</v>
      </c>
      <c r="N334">
        <v>5.5</v>
      </c>
    </row>
    <row r="335" spans="1:14">
      <c r="A335" t="s">
        <v>38</v>
      </c>
      <c r="B335" t="s">
        <v>39</v>
      </c>
      <c r="C335" t="s">
        <v>36</v>
      </c>
      <c r="D335">
        <v>48.135100000000001</v>
      </c>
      <c r="E335">
        <v>11.582000000000001</v>
      </c>
      <c r="F335" t="s">
        <v>37</v>
      </c>
      <c r="G335" s="2">
        <v>46210.81822552083</v>
      </c>
      <c r="H335" s="2">
        <v>46213.875</v>
      </c>
      <c r="I335">
        <v>24.8</v>
      </c>
      <c r="J335">
        <v>51</v>
      </c>
      <c r="K335">
        <v>0</v>
      </c>
      <c r="L335">
        <v>0</v>
      </c>
      <c r="M335">
        <v>1</v>
      </c>
      <c r="N335">
        <v>4.4000000000000004</v>
      </c>
    </row>
    <row r="336" spans="1:14">
      <c r="A336" t="s">
        <v>38</v>
      </c>
      <c r="B336" t="s">
        <v>39</v>
      </c>
      <c r="C336" t="s">
        <v>36</v>
      </c>
      <c r="D336">
        <v>48.135100000000001</v>
      </c>
      <c r="E336">
        <v>11.582000000000001</v>
      </c>
      <c r="F336" t="s">
        <v>37</v>
      </c>
      <c r="G336" s="2">
        <v>46210.81822552083</v>
      </c>
      <c r="H336" s="2">
        <v>46213.916666666664</v>
      </c>
      <c r="I336">
        <v>23</v>
      </c>
      <c r="J336">
        <v>58</v>
      </c>
      <c r="K336">
        <v>0</v>
      </c>
      <c r="L336">
        <v>0</v>
      </c>
      <c r="M336">
        <v>1</v>
      </c>
      <c r="N336">
        <v>3.3</v>
      </c>
    </row>
    <row r="337" spans="1:14">
      <c r="A337" t="s">
        <v>38</v>
      </c>
      <c r="B337" t="s">
        <v>39</v>
      </c>
      <c r="C337" t="s">
        <v>36</v>
      </c>
      <c r="D337">
        <v>48.135100000000001</v>
      </c>
      <c r="E337">
        <v>11.582000000000001</v>
      </c>
      <c r="F337" t="s">
        <v>37</v>
      </c>
      <c r="G337" s="2">
        <v>46210.81822552083</v>
      </c>
      <c r="H337" s="2">
        <v>46213.958333333336</v>
      </c>
      <c r="I337">
        <v>21.5</v>
      </c>
      <c r="J337">
        <v>63</v>
      </c>
      <c r="K337">
        <v>0</v>
      </c>
      <c r="L337">
        <v>0</v>
      </c>
      <c r="M337">
        <v>1</v>
      </c>
      <c r="N337">
        <v>2.6</v>
      </c>
    </row>
    <row r="338" spans="1:14">
      <c r="A338" t="s">
        <v>38</v>
      </c>
      <c r="B338" t="s">
        <v>39</v>
      </c>
      <c r="C338" t="s">
        <v>36</v>
      </c>
      <c r="D338">
        <v>48.135100000000001</v>
      </c>
      <c r="E338">
        <v>11.582000000000001</v>
      </c>
      <c r="F338" t="s">
        <v>37</v>
      </c>
      <c r="G338" s="2">
        <v>46210.81822552083</v>
      </c>
      <c r="H338" s="2">
        <v>46214</v>
      </c>
      <c r="I338">
        <v>20.399999999999999</v>
      </c>
      <c r="J338">
        <v>66</v>
      </c>
      <c r="K338">
        <v>0</v>
      </c>
      <c r="L338">
        <v>0</v>
      </c>
      <c r="M338">
        <v>3</v>
      </c>
      <c r="N338">
        <v>1.9</v>
      </c>
    </row>
    <row r="339" spans="1:14">
      <c r="A339" t="s">
        <v>38</v>
      </c>
      <c r="B339" t="s">
        <v>39</v>
      </c>
      <c r="C339" t="s">
        <v>36</v>
      </c>
      <c r="D339">
        <v>48.135100000000001</v>
      </c>
      <c r="E339">
        <v>11.582000000000001</v>
      </c>
      <c r="F339" t="s">
        <v>37</v>
      </c>
      <c r="G339" s="2">
        <v>46210.81822552083</v>
      </c>
      <c r="H339" s="2">
        <v>46214.041666666664</v>
      </c>
      <c r="I339">
        <v>19.600000000000001</v>
      </c>
      <c r="J339">
        <v>67</v>
      </c>
      <c r="K339">
        <v>0</v>
      </c>
      <c r="L339">
        <v>0</v>
      </c>
      <c r="M339">
        <v>3</v>
      </c>
      <c r="N339">
        <v>1.6</v>
      </c>
    </row>
    <row r="340" spans="1:14">
      <c r="A340" t="s">
        <v>38</v>
      </c>
      <c r="B340" t="s">
        <v>39</v>
      </c>
      <c r="C340" t="s">
        <v>36</v>
      </c>
      <c r="D340">
        <v>48.135100000000001</v>
      </c>
      <c r="E340">
        <v>11.582000000000001</v>
      </c>
      <c r="F340" t="s">
        <v>37</v>
      </c>
      <c r="G340" s="2">
        <v>46210.81822552083</v>
      </c>
      <c r="H340" s="2">
        <v>46214.083333333336</v>
      </c>
      <c r="I340">
        <v>18.899999999999999</v>
      </c>
      <c r="J340">
        <v>69</v>
      </c>
      <c r="K340">
        <v>0</v>
      </c>
      <c r="L340">
        <v>0</v>
      </c>
      <c r="M340">
        <v>3</v>
      </c>
      <c r="N340">
        <v>2.2999999999999998</v>
      </c>
    </row>
    <row r="341" spans="1:14">
      <c r="A341" t="s">
        <v>38</v>
      </c>
      <c r="B341" t="s">
        <v>39</v>
      </c>
      <c r="C341" t="s">
        <v>36</v>
      </c>
      <c r="D341">
        <v>48.135100000000001</v>
      </c>
      <c r="E341">
        <v>11.582000000000001</v>
      </c>
      <c r="F341" t="s">
        <v>37</v>
      </c>
      <c r="G341" s="2">
        <v>46210.81822552083</v>
      </c>
      <c r="H341" s="2">
        <v>46214.125</v>
      </c>
      <c r="I341">
        <v>18</v>
      </c>
      <c r="J341">
        <v>71</v>
      </c>
      <c r="K341">
        <v>0</v>
      </c>
      <c r="L341">
        <v>0</v>
      </c>
      <c r="M341">
        <v>3</v>
      </c>
      <c r="N341">
        <v>2.4</v>
      </c>
    </row>
    <row r="342" spans="1:14">
      <c r="A342" t="s">
        <v>38</v>
      </c>
      <c r="B342" t="s">
        <v>39</v>
      </c>
      <c r="C342" t="s">
        <v>36</v>
      </c>
      <c r="D342">
        <v>48.135100000000001</v>
      </c>
      <c r="E342">
        <v>11.582000000000001</v>
      </c>
      <c r="F342" t="s">
        <v>37</v>
      </c>
      <c r="G342" s="2">
        <v>46210.81822552083</v>
      </c>
      <c r="H342" s="2">
        <v>46214.166666666664</v>
      </c>
      <c r="I342">
        <v>17.100000000000001</v>
      </c>
      <c r="J342">
        <v>73</v>
      </c>
      <c r="K342">
        <v>0</v>
      </c>
      <c r="L342">
        <v>0</v>
      </c>
      <c r="M342">
        <v>3</v>
      </c>
      <c r="N342">
        <v>2.2999999999999998</v>
      </c>
    </row>
    <row r="343" spans="1:14">
      <c r="A343" t="s">
        <v>38</v>
      </c>
      <c r="B343" t="s">
        <v>39</v>
      </c>
      <c r="C343" t="s">
        <v>36</v>
      </c>
      <c r="D343">
        <v>48.135100000000001</v>
      </c>
      <c r="E343">
        <v>11.582000000000001</v>
      </c>
      <c r="F343" t="s">
        <v>37</v>
      </c>
      <c r="G343" s="2">
        <v>46210.81822552083</v>
      </c>
      <c r="H343" s="2">
        <v>46214.208333333336</v>
      </c>
      <c r="I343">
        <v>16.7</v>
      </c>
      <c r="J343">
        <v>74</v>
      </c>
      <c r="K343">
        <v>0</v>
      </c>
      <c r="L343">
        <v>0</v>
      </c>
      <c r="M343">
        <v>3</v>
      </c>
      <c r="N343">
        <v>2.2999999999999998</v>
      </c>
    </row>
    <row r="344" spans="1:14">
      <c r="A344" t="s">
        <v>38</v>
      </c>
      <c r="B344" t="s">
        <v>39</v>
      </c>
      <c r="C344" t="s">
        <v>36</v>
      </c>
      <c r="D344">
        <v>48.135100000000001</v>
      </c>
      <c r="E344">
        <v>11.582000000000001</v>
      </c>
      <c r="F344" t="s">
        <v>37</v>
      </c>
      <c r="G344" s="2">
        <v>46210.81822552083</v>
      </c>
      <c r="H344" s="2">
        <v>46214.25</v>
      </c>
      <c r="I344">
        <v>16.899999999999999</v>
      </c>
      <c r="J344">
        <v>74</v>
      </c>
      <c r="K344">
        <v>0</v>
      </c>
      <c r="L344">
        <v>0</v>
      </c>
      <c r="M344">
        <v>0</v>
      </c>
      <c r="N344">
        <v>2.9</v>
      </c>
    </row>
    <row r="345" spans="1:14">
      <c r="A345" t="s">
        <v>38</v>
      </c>
      <c r="B345" t="s">
        <v>39</v>
      </c>
      <c r="C345" t="s">
        <v>36</v>
      </c>
      <c r="D345">
        <v>48.135100000000001</v>
      </c>
      <c r="E345">
        <v>11.582000000000001</v>
      </c>
      <c r="F345" t="s">
        <v>37</v>
      </c>
      <c r="G345" s="2">
        <v>46210.81822552083</v>
      </c>
      <c r="H345" s="2">
        <v>46214.291666666664</v>
      </c>
      <c r="I345">
        <v>17.5</v>
      </c>
      <c r="J345">
        <v>72</v>
      </c>
      <c r="K345">
        <v>0</v>
      </c>
      <c r="L345">
        <v>0</v>
      </c>
      <c r="M345">
        <v>0</v>
      </c>
      <c r="N345">
        <v>4.0999999999999996</v>
      </c>
    </row>
    <row r="346" spans="1:14">
      <c r="A346" t="s">
        <v>38</v>
      </c>
      <c r="B346" t="s">
        <v>39</v>
      </c>
      <c r="C346" t="s">
        <v>36</v>
      </c>
      <c r="D346">
        <v>48.135100000000001</v>
      </c>
      <c r="E346">
        <v>11.582000000000001</v>
      </c>
      <c r="F346" t="s">
        <v>37</v>
      </c>
      <c r="G346" s="2">
        <v>46210.81822552083</v>
      </c>
      <c r="H346" s="2">
        <v>46214.333333333336</v>
      </c>
      <c r="I346">
        <v>18.600000000000001</v>
      </c>
      <c r="J346">
        <v>69</v>
      </c>
      <c r="K346">
        <v>0</v>
      </c>
      <c r="L346">
        <v>0</v>
      </c>
      <c r="M346">
        <v>0</v>
      </c>
      <c r="N346">
        <v>5.4</v>
      </c>
    </row>
    <row r="347" spans="1:14">
      <c r="A347" t="s">
        <v>38</v>
      </c>
      <c r="B347" t="s">
        <v>39</v>
      </c>
      <c r="C347" t="s">
        <v>36</v>
      </c>
      <c r="D347">
        <v>48.135100000000001</v>
      </c>
      <c r="E347">
        <v>11.582000000000001</v>
      </c>
      <c r="F347" t="s">
        <v>37</v>
      </c>
      <c r="G347" s="2">
        <v>46210.81822552083</v>
      </c>
      <c r="H347" s="2">
        <v>46214.375</v>
      </c>
      <c r="I347">
        <v>20.3</v>
      </c>
      <c r="J347">
        <v>64</v>
      </c>
      <c r="K347">
        <v>0</v>
      </c>
      <c r="L347">
        <v>0</v>
      </c>
      <c r="M347">
        <v>0</v>
      </c>
      <c r="N347">
        <v>6.1</v>
      </c>
    </row>
    <row r="348" spans="1:14">
      <c r="A348" t="s">
        <v>38</v>
      </c>
      <c r="B348" t="s">
        <v>39</v>
      </c>
      <c r="C348" t="s">
        <v>36</v>
      </c>
      <c r="D348">
        <v>48.135100000000001</v>
      </c>
      <c r="E348">
        <v>11.582000000000001</v>
      </c>
      <c r="F348" t="s">
        <v>37</v>
      </c>
      <c r="G348" s="2">
        <v>46210.81822552083</v>
      </c>
      <c r="H348" s="2">
        <v>46214.416666666664</v>
      </c>
      <c r="I348">
        <v>22.4</v>
      </c>
      <c r="J348">
        <v>58</v>
      </c>
      <c r="K348">
        <v>0</v>
      </c>
      <c r="L348">
        <v>0</v>
      </c>
      <c r="M348">
        <v>0</v>
      </c>
      <c r="N348">
        <v>7.1</v>
      </c>
    </row>
    <row r="349" spans="1:14">
      <c r="A349" t="s">
        <v>38</v>
      </c>
      <c r="B349" t="s">
        <v>39</v>
      </c>
      <c r="C349" t="s">
        <v>36</v>
      </c>
      <c r="D349">
        <v>48.135100000000001</v>
      </c>
      <c r="E349">
        <v>11.582000000000001</v>
      </c>
      <c r="F349" t="s">
        <v>37</v>
      </c>
      <c r="G349" s="2">
        <v>46210.81822552083</v>
      </c>
      <c r="H349" s="2">
        <v>46214.458333333336</v>
      </c>
      <c r="I349">
        <v>24.2</v>
      </c>
      <c r="J349">
        <v>52</v>
      </c>
      <c r="K349">
        <v>0</v>
      </c>
      <c r="L349">
        <v>0</v>
      </c>
      <c r="M349">
        <v>0</v>
      </c>
      <c r="N349">
        <v>7.9</v>
      </c>
    </row>
    <row r="350" spans="1:14">
      <c r="A350" t="s">
        <v>38</v>
      </c>
      <c r="B350" t="s">
        <v>39</v>
      </c>
      <c r="C350" t="s">
        <v>36</v>
      </c>
      <c r="D350">
        <v>48.135100000000001</v>
      </c>
      <c r="E350">
        <v>11.582000000000001</v>
      </c>
      <c r="F350" t="s">
        <v>37</v>
      </c>
      <c r="G350" s="2">
        <v>46210.81822552083</v>
      </c>
      <c r="H350" s="2">
        <v>46214.5</v>
      </c>
      <c r="I350">
        <v>25.7</v>
      </c>
      <c r="J350">
        <v>48</v>
      </c>
      <c r="K350">
        <v>0</v>
      </c>
      <c r="L350">
        <v>0</v>
      </c>
      <c r="M350">
        <v>1</v>
      </c>
      <c r="N350">
        <v>8.4</v>
      </c>
    </row>
    <row r="351" spans="1:14">
      <c r="A351" t="s">
        <v>38</v>
      </c>
      <c r="B351" t="s">
        <v>39</v>
      </c>
      <c r="C351" t="s">
        <v>36</v>
      </c>
      <c r="D351">
        <v>48.135100000000001</v>
      </c>
      <c r="E351">
        <v>11.582000000000001</v>
      </c>
      <c r="F351" t="s">
        <v>37</v>
      </c>
      <c r="G351" s="2">
        <v>46210.81822552083</v>
      </c>
      <c r="H351" s="2">
        <v>46214.541666666664</v>
      </c>
      <c r="I351">
        <v>26.8</v>
      </c>
      <c r="J351">
        <v>44</v>
      </c>
      <c r="K351">
        <v>0</v>
      </c>
      <c r="L351">
        <v>0</v>
      </c>
      <c r="M351">
        <v>1</v>
      </c>
      <c r="N351">
        <v>8.9</v>
      </c>
    </row>
    <row r="352" spans="1:14">
      <c r="A352" t="s">
        <v>38</v>
      </c>
      <c r="B352" t="s">
        <v>39</v>
      </c>
      <c r="C352" t="s">
        <v>36</v>
      </c>
      <c r="D352">
        <v>48.135100000000001</v>
      </c>
      <c r="E352">
        <v>11.582000000000001</v>
      </c>
      <c r="F352" t="s">
        <v>37</v>
      </c>
      <c r="G352" s="2">
        <v>46210.81822552083</v>
      </c>
      <c r="H352" s="2">
        <v>46214.583333333336</v>
      </c>
      <c r="I352">
        <v>27.7</v>
      </c>
      <c r="J352">
        <v>41</v>
      </c>
      <c r="K352">
        <v>0</v>
      </c>
      <c r="L352">
        <v>0</v>
      </c>
      <c r="M352">
        <v>1</v>
      </c>
      <c r="N352">
        <v>9.1999999999999993</v>
      </c>
    </row>
    <row r="353" spans="1:14">
      <c r="A353" t="s">
        <v>38</v>
      </c>
      <c r="B353" t="s">
        <v>39</v>
      </c>
      <c r="C353" t="s">
        <v>36</v>
      </c>
      <c r="D353">
        <v>48.135100000000001</v>
      </c>
      <c r="E353">
        <v>11.582000000000001</v>
      </c>
      <c r="F353" t="s">
        <v>37</v>
      </c>
      <c r="G353" s="2">
        <v>46210.81822552083</v>
      </c>
      <c r="H353" s="2">
        <v>46214.625</v>
      </c>
      <c r="I353">
        <v>28.3</v>
      </c>
      <c r="J353">
        <v>38</v>
      </c>
      <c r="K353">
        <v>0</v>
      </c>
      <c r="L353">
        <v>0</v>
      </c>
      <c r="M353">
        <v>1</v>
      </c>
      <c r="N353">
        <v>9.1999999999999993</v>
      </c>
    </row>
    <row r="354" spans="1:14">
      <c r="A354" t="s">
        <v>38</v>
      </c>
      <c r="B354" t="s">
        <v>39</v>
      </c>
      <c r="C354" t="s">
        <v>36</v>
      </c>
      <c r="D354">
        <v>48.135100000000001</v>
      </c>
      <c r="E354">
        <v>11.582000000000001</v>
      </c>
      <c r="F354" t="s">
        <v>37</v>
      </c>
      <c r="G354" s="2">
        <v>46210.81822552083</v>
      </c>
      <c r="H354" s="2">
        <v>46214.666666666664</v>
      </c>
      <c r="I354">
        <v>28.5</v>
      </c>
      <c r="J354">
        <v>35</v>
      </c>
      <c r="K354">
        <v>1</v>
      </c>
      <c r="L354">
        <v>0</v>
      </c>
      <c r="M354">
        <v>1</v>
      </c>
      <c r="N354">
        <v>8.6999999999999993</v>
      </c>
    </row>
    <row r="355" spans="1:14">
      <c r="A355" t="s">
        <v>38</v>
      </c>
      <c r="B355" t="s">
        <v>39</v>
      </c>
      <c r="C355" t="s">
        <v>36</v>
      </c>
      <c r="D355">
        <v>48.135100000000001</v>
      </c>
      <c r="E355">
        <v>11.582000000000001</v>
      </c>
      <c r="F355" t="s">
        <v>37</v>
      </c>
      <c r="G355" s="2">
        <v>46210.81822552083</v>
      </c>
      <c r="H355" s="2">
        <v>46214.708333333336</v>
      </c>
      <c r="I355">
        <v>28.4</v>
      </c>
      <c r="J355">
        <v>34</v>
      </c>
      <c r="K355">
        <v>2</v>
      </c>
      <c r="L355">
        <v>0</v>
      </c>
      <c r="M355">
        <v>1</v>
      </c>
      <c r="N355">
        <v>8.3000000000000007</v>
      </c>
    </row>
    <row r="356" spans="1:14">
      <c r="A356" t="s">
        <v>38</v>
      </c>
      <c r="B356" t="s">
        <v>39</v>
      </c>
      <c r="C356" t="s">
        <v>36</v>
      </c>
      <c r="D356">
        <v>48.135100000000001</v>
      </c>
      <c r="E356">
        <v>11.582000000000001</v>
      </c>
      <c r="F356" t="s">
        <v>37</v>
      </c>
      <c r="G356" s="2">
        <v>46210.81822552083</v>
      </c>
      <c r="H356" s="2">
        <v>46214.75</v>
      </c>
      <c r="I356">
        <v>28</v>
      </c>
      <c r="J356">
        <v>35</v>
      </c>
      <c r="K356">
        <v>2</v>
      </c>
      <c r="L356">
        <v>0</v>
      </c>
      <c r="M356">
        <v>1</v>
      </c>
      <c r="N356">
        <v>8</v>
      </c>
    </row>
    <row r="357" spans="1:14">
      <c r="A357" t="s">
        <v>38</v>
      </c>
      <c r="B357" t="s">
        <v>39</v>
      </c>
      <c r="C357" t="s">
        <v>36</v>
      </c>
      <c r="D357">
        <v>48.135100000000001</v>
      </c>
      <c r="E357">
        <v>11.582000000000001</v>
      </c>
      <c r="F357" t="s">
        <v>37</v>
      </c>
      <c r="G357" s="2">
        <v>46210.81822552083</v>
      </c>
      <c r="H357" s="2">
        <v>46214.791666666664</v>
      </c>
      <c r="I357">
        <v>27.2</v>
      </c>
      <c r="J357">
        <v>36</v>
      </c>
      <c r="K357">
        <v>3</v>
      </c>
      <c r="L357">
        <v>0</v>
      </c>
      <c r="M357">
        <v>1</v>
      </c>
      <c r="N357">
        <v>7.7</v>
      </c>
    </row>
    <row r="358" spans="1:14">
      <c r="A358" t="s">
        <v>38</v>
      </c>
      <c r="B358" t="s">
        <v>39</v>
      </c>
      <c r="C358" t="s">
        <v>36</v>
      </c>
      <c r="D358">
        <v>48.135100000000001</v>
      </c>
      <c r="E358">
        <v>11.582000000000001</v>
      </c>
      <c r="F358" t="s">
        <v>37</v>
      </c>
      <c r="G358" s="2">
        <v>46210.81822552083</v>
      </c>
      <c r="H358" s="2">
        <v>46214.833333333336</v>
      </c>
      <c r="I358">
        <v>26.1</v>
      </c>
      <c r="J358">
        <v>39</v>
      </c>
      <c r="K358">
        <v>3</v>
      </c>
      <c r="L358">
        <v>0</v>
      </c>
      <c r="M358">
        <v>1</v>
      </c>
      <c r="N358">
        <v>7.4</v>
      </c>
    </row>
    <row r="359" spans="1:14">
      <c r="A359" t="s">
        <v>38</v>
      </c>
      <c r="B359" t="s">
        <v>39</v>
      </c>
      <c r="C359" t="s">
        <v>36</v>
      </c>
      <c r="D359">
        <v>48.135100000000001</v>
      </c>
      <c r="E359">
        <v>11.582000000000001</v>
      </c>
      <c r="F359" t="s">
        <v>37</v>
      </c>
      <c r="G359" s="2">
        <v>46210.81822552083</v>
      </c>
      <c r="H359" s="2">
        <v>46214.875</v>
      </c>
      <c r="I359">
        <v>24.5</v>
      </c>
      <c r="J359">
        <v>43</v>
      </c>
      <c r="K359">
        <v>3</v>
      </c>
      <c r="L359">
        <v>0</v>
      </c>
      <c r="M359">
        <v>0</v>
      </c>
      <c r="N359">
        <v>7.1</v>
      </c>
    </row>
    <row r="360" spans="1:14">
      <c r="A360" t="s">
        <v>38</v>
      </c>
      <c r="B360" t="s">
        <v>39</v>
      </c>
      <c r="C360" t="s">
        <v>36</v>
      </c>
      <c r="D360">
        <v>48.135100000000001</v>
      </c>
      <c r="E360">
        <v>11.582000000000001</v>
      </c>
      <c r="F360" t="s">
        <v>37</v>
      </c>
      <c r="G360" s="2">
        <v>46210.81822552083</v>
      </c>
      <c r="H360" s="2">
        <v>46214.916666666664</v>
      </c>
      <c r="I360">
        <v>22.5</v>
      </c>
      <c r="J360">
        <v>47</v>
      </c>
      <c r="K360">
        <v>2</v>
      </c>
      <c r="L360">
        <v>0</v>
      </c>
      <c r="M360">
        <v>0</v>
      </c>
      <c r="N360">
        <v>7.2</v>
      </c>
    </row>
    <row r="361" spans="1:14">
      <c r="A361" t="s">
        <v>38</v>
      </c>
      <c r="B361" t="s">
        <v>39</v>
      </c>
      <c r="C361" t="s">
        <v>36</v>
      </c>
      <c r="D361">
        <v>48.135100000000001</v>
      </c>
      <c r="E361">
        <v>11.582000000000001</v>
      </c>
      <c r="F361" t="s">
        <v>37</v>
      </c>
      <c r="G361" s="2">
        <v>46210.81822552083</v>
      </c>
      <c r="H361" s="2">
        <v>46214.958333333336</v>
      </c>
      <c r="I361">
        <v>20.8</v>
      </c>
      <c r="J361">
        <v>51</v>
      </c>
      <c r="K361">
        <v>2</v>
      </c>
      <c r="L361">
        <v>0</v>
      </c>
      <c r="M361">
        <v>0</v>
      </c>
      <c r="N361">
        <v>6.6</v>
      </c>
    </row>
    <row r="362" spans="1:14">
      <c r="A362" t="s">
        <v>38</v>
      </c>
      <c r="B362" t="s">
        <v>39</v>
      </c>
      <c r="C362" t="s">
        <v>36</v>
      </c>
      <c r="D362">
        <v>48.135100000000001</v>
      </c>
      <c r="E362">
        <v>11.582000000000001</v>
      </c>
      <c r="F362" t="s">
        <v>37</v>
      </c>
      <c r="G362" s="2">
        <v>46210.81822552083</v>
      </c>
      <c r="H362" s="2">
        <v>46215</v>
      </c>
      <c r="I362">
        <v>19.5</v>
      </c>
      <c r="J362">
        <v>54</v>
      </c>
      <c r="K362">
        <v>1</v>
      </c>
      <c r="L362">
        <v>0</v>
      </c>
      <c r="M362">
        <v>2</v>
      </c>
      <c r="N362">
        <v>5.2</v>
      </c>
    </row>
    <row r="363" spans="1:14">
      <c r="A363" t="s">
        <v>38</v>
      </c>
      <c r="B363" t="s">
        <v>39</v>
      </c>
      <c r="C363" t="s">
        <v>36</v>
      </c>
      <c r="D363">
        <v>48.135100000000001</v>
      </c>
      <c r="E363">
        <v>11.582000000000001</v>
      </c>
      <c r="F363" t="s">
        <v>37</v>
      </c>
      <c r="G363" s="2">
        <v>46210.81822552083</v>
      </c>
      <c r="H363" s="2">
        <v>46215.041666666664</v>
      </c>
      <c r="I363">
        <v>18.5</v>
      </c>
      <c r="J363">
        <v>56</v>
      </c>
      <c r="K363">
        <v>0</v>
      </c>
      <c r="L363">
        <v>0</v>
      </c>
      <c r="M363">
        <v>2</v>
      </c>
      <c r="N363">
        <v>3.8</v>
      </c>
    </row>
    <row r="364" spans="1:14">
      <c r="A364" t="s">
        <v>38</v>
      </c>
      <c r="B364" t="s">
        <v>39</v>
      </c>
      <c r="C364" t="s">
        <v>36</v>
      </c>
      <c r="D364">
        <v>48.135100000000001</v>
      </c>
      <c r="E364">
        <v>11.582000000000001</v>
      </c>
      <c r="F364" t="s">
        <v>37</v>
      </c>
      <c r="G364" s="2">
        <v>46210.81822552083</v>
      </c>
      <c r="H364" s="2">
        <v>46215.083333333336</v>
      </c>
      <c r="I364">
        <v>17.7</v>
      </c>
      <c r="J364">
        <v>58</v>
      </c>
      <c r="K364">
        <v>0</v>
      </c>
      <c r="L364">
        <v>0</v>
      </c>
      <c r="M364">
        <v>2</v>
      </c>
      <c r="N364">
        <v>2.5</v>
      </c>
    </row>
    <row r="365" spans="1:14">
      <c r="A365" t="s">
        <v>38</v>
      </c>
      <c r="B365" t="s">
        <v>39</v>
      </c>
      <c r="C365" t="s">
        <v>36</v>
      </c>
      <c r="D365">
        <v>48.135100000000001</v>
      </c>
      <c r="E365">
        <v>11.582000000000001</v>
      </c>
      <c r="F365" t="s">
        <v>37</v>
      </c>
      <c r="G365" s="2">
        <v>46210.81822552083</v>
      </c>
      <c r="H365" s="2">
        <v>46215.125</v>
      </c>
      <c r="I365">
        <v>16.899999999999999</v>
      </c>
      <c r="J365">
        <v>61</v>
      </c>
      <c r="K365">
        <v>0</v>
      </c>
      <c r="L365">
        <v>0</v>
      </c>
      <c r="M365">
        <v>2</v>
      </c>
      <c r="N365">
        <v>2.5</v>
      </c>
    </row>
    <row r="366" spans="1:14">
      <c r="A366" t="s">
        <v>38</v>
      </c>
      <c r="B366" t="s">
        <v>39</v>
      </c>
      <c r="C366" t="s">
        <v>36</v>
      </c>
      <c r="D366">
        <v>48.135100000000001</v>
      </c>
      <c r="E366">
        <v>11.582000000000001</v>
      </c>
      <c r="F366" t="s">
        <v>37</v>
      </c>
      <c r="G366" s="2">
        <v>46210.81822552083</v>
      </c>
      <c r="H366" s="2">
        <v>46215.166666666664</v>
      </c>
      <c r="I366">
        <v>16.3</v>
      </c>
      <c r="J366">
        <v>64</v>
      </c>
      <c r="K366">
        <v>0</v>
      </c>
      <c r="L366">
        <v>0</v>
      </c>
      <c r="M366">
        <v>2</v>
      </c>
      <c r="N366">
        <v>2.9</v>
      </c>
    </row>
    <row r="367" spans="1:14">
      <c r="A367" t="s">
        <v>38</v>
      </c>
      <c r="B367" t="s">
        <v>39</v>
      </c>
      <c r="C367" t="s">
        <v>36</v>
      </c>
      <c r="D367">
        <v>48.135100000000001</v>
      </c>
      <c r="E367">
        <v>11.582000000000001</v>
      </c>
      <c r="F367" t="s">
        <v>37</v>
      </c>
      <c r="G367" s="2">
        <v>46210.81822552083</v>
      </c>
      <c r="H367" s="2">
        <v>46215.208333333336</v>
      </c>
      <c r="I367">
        <v>16.100000000000001</v>
      </c>
      <c r="J367">
        <v>65</v>
      </c>
      <c r="K367">
        <v>0</v>
      </c>
      <c r="L367">
        <v>0</v>
      </c>
      <c r="M367">
        <v>2</v>
      </c>
      <c r="N367">
        <v>3.3</v>
      </c>
    </row>
    <row r="368" spans="1:14">
      <c r="A368" t="s">
        <v>38</v>
      </c>
      <c r="B368" t="s">
        <v>39</v>
      </c>
      <c r="C368" t="s">
        <v>36</v>
      </c>
      <c r="D368">
        <v>48.135100000000001</v>
      </c>
      <c r="E368">
        <v>11.582000000000001</v>
      </c>
      <c r="F368" t="s">
        <v>37</v>
      </c>
      <c r="G368" s="2">
        <v>46210.81822552083</v>
      </c>
      <c r="H368" s="2">
        <v>46215.25</v>
      </c>
      <c r="I368">
        <v>16.5</v>
      </c>
      <c r="J368">
        <v>65</v>
      </c>
      <c r="K368">
        <v>0</v>
      </c>
      <c r="L368">
        <v>0</v>
      </c>
      <c r="M368">
        <v>1</v>
      </c>
      <c r="N368">
        <v>2.9</v>
      </c>
    </row>
    <row r="369" spans="1:14">
      <c r="A369" t="s">
        <v>38</v>
      </c>
      <c r="B369" t="s">
        <v>39</v>
      </c>
      <c r="C369" t="s">
        <v>36</v>
      </c>
      <c r="D369">
        <v>48.135100000000001</v>
      </c>
      <c r="E369">
        <v>11.582000000000001</v>
      </c>
      <c r="F369" t="s">
        <v>37</v>
      </c>
      <c r="G369" s="2">
        <v>46210.81822552083</v>
      </c>
      <c r="H369" s="2">
        <v>46215.291666666664</v>
      </c>
      <c r="I369">
        <v>17.3</v>
      </c>
      <c r="J369">
        <v>63</v>
      </c>
      <c r="K369">
        <v>0</v>
      </c>
      <c r="L369">
        <v>0</v>
      </c>
      <c r="M369">
        <v>1</v>
      </c>
      <c r="N369">
        <v>2.4</v>
      </c>
    </row>
    <row r="370" spans="1:14">
      <c r="A370" t="s">
        <v>38</v>
      </c>
      <c r="B370" t="s">
        <v>39</v>
      </c>
      <c r="C370" t="s">
        <v>36</v>
      </c>
      <c r="D370">
        <v>48.135100000000001</v>
      </c>
      <c r="E370">
        <v>11.582000000000001</v>
      </c>
      <c r="F370" t="s">
        <v>37</v>
      </c>
      <c r="G370" s="2">
        <v>46210.81822552083</v>
      </c>
      <c r="H370" s="2">
        <v>46215.333333333336</v>
      </c>
      <c r="I370">
        <v>18.5</v>
      </c>
      <c r="J370">
        <v>60</v>
      </c>
      <c r="K370">
        <v>0</v>
      </c>
      <c r="L370">
        <v>0</v>
      </c>
      <c r="M370">
        <v>1</v>
      </c>
      <c r="N370">
        <v>2.8</v>
      </c>
    </row>
    <row r="371" spans="1:14">
      <c r="A371" t="s">
        <v>38</v>
      </c>
      <c r="B371" t="s">
        <v>39</v>
      </c>
      <c r="C371" t="s">
        <v>36</v>
      </c>
      <c r="D371">
        <v>48.135100000000001</v>
      </c>
      <c r="E371">
        <v>11.582000000000001</v>
      </c>
      <c r="F371" t="s">
        <v>37</v>
      </c>
      <c r="G371" s="2">
        <v>46210.81822552083</v>
      </c>
      <c r="H371" s="2">
        <v>46215.375</v>
      </c>
      <c r="I371">
        <v>20.100000000000001</v>
      </c>
      <c r="J371">
        <v>55</v>
      </c>
      <c r="K371">
        <v>0</v>
      </c>
      <c r="L371">
        <v>0</v>
      </c>
      <c r="M371">
        <v>0</v>
      </c>
      <c r="N371">
        <v>4.5999999999999996</v>
      </c>
    </row>
    <row r="372" spans="1:14">
      <c r="A372" t="s">
        <v>38</v>
      </c>
      <c r="B372" t="s">
        <v>39</v>
      </c>
      <c r="C372" t="s">
        <v>36</v>
      </c>
      <c r="D372">
        <v>48.135100000000001</v>
      </c>
      <c r="E372">
        <v>11.582000000000001</v>
      </c>
      <c r="F372" t="s">
        <v>37</v>
      </c>
      <c r="G372" s="2">
        <v>46210.81822552083</v>
      </c>
      <c r="H372" s="2">
        <v>46215.416666666664</v>
      </c>
      <c r="I372">
        <v>21.9</v>
      </c>
      <c r="J372">
        <v>50</v>
      </c>
      <c r="K372">
        <v>0</v>
      </c>
      <c r="L372">
        <v>0</v>
      </c>
      <c r="M372">
        <v>0</v>
      </c>
      <c r="N372">
        <v>6.6</v>
      </c>
    </row>
    <row r="373" spans="1:14">
      <c r="A373" t="s">
        <v>38</v>
      </c>
      <c r="B373" t="s">
        <v>39</v>
      </c>
      <c r="C373" t="s">
        <v>36</v>
      </c>
      <c r="D373">
        <v>48.135100000000001</v>
      </c>
      <c r="E373">
        <v>11.582000000000001</v>
      </c>
      <c r="F373" t="s">
        <v>37</v>
      </c>
      <c r="G373" s="2">
        <v>46210.81822552083</v>
      </c>
      <c r="H373" s="2">
        <v>46215.458333333336</v>
      </c>
      <c r="I373">
        <v>23.5</v>
      </c>
      <c r="J373">
        <v>45</v>
      </c>
      <c r="K373">
        <v>0</v>
      </c>
      <c r="L373">
        <v>0</v>
      </c>
      <c r="M373">
        <v>0</v>
      </c>
      <c r="N373">
        <v>8.1999999999999993</v>
      </c>
    </row>
    <row r="374" spans="1:14">
      <c r="A374" t="s">
        <v>38</v>
      </c>
      <c r="B374" t="s">
        <v>39</v>
      </c>
      <c r="C374" t="s">
        <v>36</v>
      </c>
      <c r="D374">
        <v>48.135100000000001</v>
      </c>
      <c r="E374">
        <v>11.582000000000001</v>
      </c>
      <c r="F374" t="s">
        <v>37</v>
      </c>
      <c r="G374" s="2">
        <v>46210.81822552083</v>
      </c>
      <c r="H374" s="2">
        <v>46215.5</v>
      </c>
      <c r="I374">
        <v>24.4</v>
      </c>
      <c r="J374">
        <v>43</v>
      </c>
      <c r="K374">
        <v>0</v>
      </c>
      <c r="L374">
        <v>0</v>
      </c>
      <c r="M374">
        <v>2</v>
      </c>
      <c r="N374">
        <v>8.9</v>
      </c>
    </row>
    <row r="375" spans="1:14">
      <c r="A375" t="s">
        <v>38</v>
      </c>
      <c r="B375" t="s">
        <v>39</v>
      </c>
      <c r="C375" t="s">
        <v>36</v>
      </c>
      <c r="D375">
        <v>48.135100000000001</v>
      </c>
      <c r="E375">
        <v>11.582000000000001</v>
      </c>
      <c r="F375" t="s">
        <v>37</v>
      </c>
      <c r="G375" s="2">
        <v>46210.81822552083</v>
      </c>
      <c r="H375" s="2">
        <v>46215.541666666664</v>
      </c>
      <c r="I375">
        <v>25</v>
      </c>
      <c r="J375">
        <v>42</v>
      </c>
      <c r="K375">
        <v>0</v>
      </c>
      <c r="L375">
        <v>0</v>
      </c>
      <c r="M375">
        <v>2</v>
      </c>
      <c r="N375">
        <v>9.3000000000000007</v>
      </c>
    </row>
    <row r="376" spans="1:14">
      <c r="A376" t="s">
        <v>38</v>
      </c>
      <c r="B376" t="s">
        <v>39</v>
      </c>
      <c r="C376" t="s">
        <v>36</v>
      </c>
      <c r="D376">
        <v>48.135100000000001</v>
      </c>
      <c r="E376">
        <v>11.582000000000001</v>
      </c>
      <c r="F376" t="s">
        <v>37</v>
      </c>
      <c r="G376" s="2">
        <v>46210.81822552083</v>
      </c>
      <c r="H376" s="2">
        <v>46215.583333333336</v>
      </c>
      <c r="I376">
        <v>25.4</v>
      </c>
      <c r="J376">
        <v>40</v>
      </c>
      <c r="K376">
        <v>0</v>
      </c>
      <c r="L376">
        <v>0</v>
      </c>
      <c r="M376">
        <v>2</v>
      </c>
      <c r="N376">
        <v>10</v>
      </c>
    </row>
    <row r="377" spans="1:14">
      <c r="A377" t="s">
        <v>38</v>
      </c>
      <c r="B377" t="s">
        <v>39</v>
      </c>
      <c r="C377" t="s">
        <v>36</v>
      </c>
      <c r="D377">
        <v>48.135100000000001</v>
      </c>
      <c r="E377">
        <v>11.582000000000001</v>
      </c>
      <c r="F377" t="s">
        <v>37</v>
      </c>
      <c r="G377" s="2">
        <v>46210.81822552083</v>
      </c>
      <c r="H377" s="2">
        <v>46215.625</v>
      </c>
      <c r="I377">
        <v>25.8</v>
      </c>
      <c r="J377">
        <v>39</v>
      </c>
      <c r="K377">
        <v>0</v>
      </c>
      <c r="L377">
        <v>0</v>
      </c>
      <c r="M377">
        <v>1</v>
      </c>
      <c r="N377">
        <v>10.3</v>
      </c>
    </row>
    <row r="378" spans="1:14">
      <c r="A378" t="s">
        <v>38</v>
      </c>
      <c r="B378" t="s">
        <v>39</v>
      </c>
      <c r="C378" t="s">
        <v>36</v>
      </c>
      <c r="D378">
        <v>48.135100000000001</v>
      </c>
      <c r="E378">
        <v>11.582000000000001</v>
      </c>
      <c r="F378" t="s">
        <v>37</v>
      </c>
      <c r="G378" s="2">
        <v>46210.81822552083</v>
      </c>
      <c r="H378" s="2">
        <v>46215.666666666664</v>
      </c>
      <c r="I378">
        <v>26.1</v>
      </c>
      <c r="J378">
        <v>37</v>
      </c>
      <c r="K378">
        <v>0</v>
      </c>
      <c r="L378">
        <v>0</v>
      </c>
      <c r="M378">
        <v>1</v>
      </c>
      <c r="N378">
        <v>10.5</v>
      </c>
    </row>
    <row r="379" spans="1:14">
      <c r="A379" t="s">
        <v>38</v>
      </c>
      <c r="B379" t="s">
        <v>39</v>
      </c>
      <c r="C379" t="s">
        <v>36</v>
      </c>
      <c r="D379">
        <v>48.135100000000001</v>
      </c>
      <c r="E379">
        <v>11.582000000000001</v>
      </c>
      <c r="F379" t="s">
        <v>37</v>
      </c>
      <c r="G379" s="2">
        <v>46210.81822552083</v>
      </c>
      <c r="H379" s="2">
        <v>46215.708333333336</v>
      </c>
      <c r="I379">
        <v>26.1</v>
      </c>
      <c r="J379">
        <v>36</v>
      </c>
      <c r="K379">
        <v>0</v>
      </c>
      <c r="L379">
        <v>0</v>
      </c>
      <c r="M379">
        <v>1</v>
      </c>
      <c r="N379">
        <v>9.9</v>
      </c>
    </row>
    <row r="380" spans="1:14">
      <c r="A380" t="s">
        <v>38</v>
      </c>
      <c r="B380" t="s">
        <v>39</v>
      </c>
      <c r="C380" t="s">
        <v>36</v>
      </c>
      <c r="D380">
        <v>48.135100000000001</v>
      </c>
      <c r="E380">
        <v>11.582000000000001</v>
      </c>
      <c r="F380" t="s">
        <v>37</v>
      </c>
      <c r="G380" s="2">
        <v>46210.81822552083</v>
      </c>
      <c r="H380" s="2">
        <v>46215.75</v>
      </c>
      <c r="I380">
        <v>25.8</v>
      </c>
      <c r="J380">
        <v>36</v>
      </c>
      <c r="K380">
        <v>0</v>
      </c>
      <c r="L380">
        <v>0</v>
      </c>
      <c r="M380">
        <v>1</v>
      </c>
      <c r="N380">
        <v>9</v>
      </c>
    </row>
    <row r="381" spans="1:14">
      <c r="A381" t="s">
        <v>38</v>
      </c>
      <c r="B381" t="s">
        <v>39</v>
      </c>
      <c r="C381" t="s">
        <v>36</v>
      </c>
      <c r="D381">
        <v>48.135100000000001</v>
      </c>
      <c r="E381">
        <v>11.582000000000001</v>
      </c>
      <c r="F381" t="s">
        <v>37</v>
      </c>
      <c r="G381" s="2">
        <v>46210.81822552083</v>
      </c>
      <c r="H381" s="2">
        <v>46215.791666666664</v>
      </c>
      <c r="I381">
        <v>25.1</v>
      </c>
      <c r="J381">
        <v>37</v>
      </c>
      <c r="K381">
        <v>0</v>
      </c>
      <c r="L381">
        <v>0</v>
      </c>
      <c r="M381">
        <v>1</v>
      </c>
      <c r="N381">
        <v>8.1999999999999993</v>
      </c>
    </row>
    <row r="382" spans="1:14">
      <c r="A382" t="s">
        <v>38</v>
      </c>
      <c r="B382" t="s">
        <v>39</v>
      </c>
      <c r="C382" t="s">
        <v>36</v>
      </c>
      <c r="D382">
        <v>48.135100000000001</v>
      </c>
      <c r="E382">
        <v>11.582000000000001</v>
      </c>
      <c r="F382" t="s">
        <v>37</v>
      </c>
      <c r="G382" s="2">
        <v>46210.81822552083</v>
      </c>
      <c r="H382" s="2">
        <v>46215.833333333336</v>
      </c>
      <c r="I382">
        <v>24.1</v>
      </c>
      <c r="J382">
        <v>40</v>
      </c>
      <c r="K382">
        <v>0</v>
      </c>
      <c r="L382">
        <v>0</v>
      </c>
      <c r="M382">
        <v>1</v>
      </c>
      <c r="N382">
        <v>6.7</v>
      </c>
    </row>
    <row r="383" spans="1:14">
      <c r="A383" t="s">
        <v>38</v>
      </c>
      <c r="B383" t="s">
        <v>39</v>
      </c>
      <c r="C383" t="s">
        <v>36</v>
      </c>
      <c r="D383">
        <v>48.135100000000001</v>
      </c>
      <c r="E383">
        <v>11.582000000000001</v>
      </c>
      <c r="F383" t="s">
        <v>37</v>
      </c>
      <c r="G383" s="2">
        <v>46210.81822552083</v>
      </c>
      <c r="H383" s="2">
        <v>46215.875</v>
      </c>
      <c r="I383">
        <v>22.6</v>
      </c>
      <c r="J383">
        <v>45</v>
      </c>
      <c r="K383">
        <v>0</v>
      </c>
      <c r="L383">
        <v>0</v>
      </c>
      <c r="M383">
        <v>0</v>
      </c>
      <c r="N383">
        <v>4.9000000000000004</v>
      </c>
    </row>
    <row r="384" spans="1:14">
      <c r="A384" t="s">
        <v>38</v>
      </c>
      <c r="B384" t="s">
        <v>39</v>
      </c>
      <c r="C384" t="s">
        <v>36</v>
      </c>
      <c r="D384">
        <v>48.135100000000001</v>
      </c>
      <c r="E384">
        <v>11.582000000000001</v>
      </c>
      <c r="F384" t="s">
        <v>37</v>
      </c>
      <c r="G384" s="2">
        <v>46210.81822552083</v>
      </c>
      <c r="H384" s="2">
        <v>46215.916666666664</v>
      </c>
      <c r="I384">
        <v>20.8</v>
      </c>
      <c r="J384">
        <v>52</v>
      </c>
      <c r="K384">
        <v>0</v>
      </c>
      <c r="L384">
        <v>0</v>
      </c>
      <c r="M384">
        <v>0</v>
      </c>
      <c r="N384">
        <v>3.6</v>
      </c>
    </row>
    <row r="385" spans="1:14">
      <c r="A385" t="s">
        <v>38</v>
      </c>
      <c r="B385" t="s">
        <v>39</v>
      </c>
      <c r="C385" t="s">
        <v>36</v>
      </c>
      <c r="D385">
        <v>48.135100000000001</v>
      </c>
      <c r="E385">
        <v>11.582000000000001</v>
      </c>
      <c r="F385" t="s">
        <v>37</v>
      </c>
      <c r="G385" s="2">
        <v>46210.81822552083</v>
      </c>
      <c r="H385" s="2">
        <v>46215.958333333336</v>
      </c>
      <c r="I385">
        <v>19.3</v>
      </c>
      <c r="J385">
        <v>57</v>
      </c>
      <c r="K385">
        <v>0</v>
      </c>
      <c r="L385">
        <v>0</v>
      </c>
      <c r="M385">
        <v>0</v>
      </c>
      <c r="N385">
        <v>3.9</v>
      </c>
    </row>
    <row r="386" spans="1:14">
      <c r="A386" t="s">
        <v>38</v>
      </c>
      <c r="B386" t="s">
        <v>39</v>
      </c>
      <c r="C386" t="s">
        <v>36</v>
      </c>
      <c r="D386">
        <v>48.135100000000001</v>
      </c>
      <c r="E386">
        <v>11.582000000000001</v>
      </c>
      <c r="F386" t="s">
        <v>37</v>
      </c>
      <c r="G386" s="2">
        <v>46210.81822552083</v>
      </c>
      <c r="H386" s="2">
        <v>46216</v>
      </c>
      <c r="I386">
        <v>18.3</v>
      </c>
      <c r="J386">
        <v>59</v>
      </c>
      <c r="K386">
        <v>0</v>
      </c>
      <c r="L386">
        <v>0</v>
      </c>
      <c r="M386">
        <v>1</v>
      </c>
      <c r="N386">
        <v>3.9</v>
      </c>
    </row>
    <row r="387" spans="1:14">
      <c r="A387" t="s">
        <v>38</v>
      </c>
      <c r="B387" t="s">
        <v>39</v>
      </c>
      <c r="C387" t="s">
        <v>36</v>
      </c>
      <c r="D387">
        <v>48.135100000000001</v>
      </c>
      <c r="E387">
        <v>11.582000000000001</v>
      </c>
      <c r="F387" t="s">
        <v>37</v>
      </c>
      <c r="G387" s="2">
        <v>46210.81822552083</v>
      </c>
      <c r="H387" s="2">
        <v>46216.041666666664</v>
      </c>
      <c r="I387">
        <v>17.600000000000001</v>
      </c>
      <c r="J387">
        <v>60</v>
      </c>
      <c r="K387">
        <v>0</v>
      </c>
      <c r="L387">
        <v>0</v>
      </c>
      <c r="M387">
        <v>1</v>
      </c>
      <c r="N387">
        <v>3.1</v>
      </c>
    </row>
    <row r="388" spans="1:14">
      <c r="A388" t="s">
        <v>38</v>
      </c>
      <c r="B388" t="s">
        <v>39</v>
      </c>
      <c r="C388" t="s">
        <v>36</v>
      </c>
      <c r="D388">
        <v>48.135100000000001</v>
      </c>
      <c r="E388">
        <v>11.582000000000001</v>
      </c>
      <c r="F388" t="s">
        <v>37</v>
      </c>
      <c r="G388" s="2">
        <v>46210.81822552083</v>
      </c>
      <c r="H388" s="2">
        <v>46216.083333333336</v>
      </c>
      <c r="I388">
        <v>17</v>
      </c>
      <c r="J388">
        <v>61</v>
      </c>
      <c r="K388">
        <v>0</v>
      </c>
      <c r="L388">
        <v>0</v>
      </c>
      <c r="M388">
        <v>1</v>
      </c>
      <c r="N388">
        <v>2.9</v>
      </c>
    </row>
    <row r="389" spans="1:14">
      <c r="A389" t="s">
        <v>38</v>
      </c>
      <c r="B389" t="s">
        <v>39</v>
      </c>
      <c r="C389" t="s">
        <v>36</v>
      </c>
      <c r="D389">
        <v>48.135100000000001</v>
      </c>
      <c r="E389">
        <v>11.582000000000001</v>
      </c>
      <c r="F389" t="s">
        <v>37</v>
      </c>
      <c r="G389" s="2">
        <v>46210.81822552083</v>
      </c>
      <c r="H389" s="2">
        <v>46216.125</v>
      </c>
      <c r="I389">
        <v>16.399999999999999</v>
      </c>
      <c r="J389">
        <v>62</v>
      </c>
      <c r="K389">
        <v>0</v>
      </c>
      <c r="L389">
        <v>0</v>
      </c>
      <c r="M389">
        <v>0</v>
      </c>
      <c r="N389">
        <v>2.9</v>
      </c>
    </row>
    <row r="390" spans="1:14">
      <c r="A390" t="s">
        <v>38</v>
      </c>
      <c r="B390" t="s">
        <v>39</v>
      </c>
      <c r="C390" t="s">
        <v>36</v>
      </c>
      <c r="D390">
        <v>48.135100000000001</v>
      </c>
      <c r="E390">
        <v>11.582000000000001</v>
      </c>
      <c r="F390" t="s">
        <v>37</v>
      </c>
      <c r="G390" s="2">
        <v>46210.81822552083</v>
      </c>
      <c r="H390" s="2">
        <v>46216.166666666664</v>
      </c>
      <c r="I390">
        <v>15.8</v>
      </c>
      <c r="J390">
        <v>63</v>
      </c>
      <c r="K390">
        <v>0</v>
      </c>
      <c r="L390">
        <v>0</v>
      </c>
      <c r="M390">
        <v>0</v>
      </c>
      <c r="N390">
        <v>2.5</v>
      </c>
    </row>
    <row r="391" spans="1:14">
      <c r="A391" t="s">
        <v>38</v>
      </c>
      <c r="B391" t="s">
        <v>39</v>
      </c>
      <c r="C391" t="s">
        <v>36</v>
      </c>
      <c r="D391">
        <v>48.135100000000001</v>
      </c>
      <c r="E391">
        <v>11.582000000000001</v>
      </c>
      <c r="F391" t="s">
        <v>37</v>
      </c>
      <c r="G391" s="2">
        <v>46210.81822552083</v>
      </c>
      <c r="H391" s="2">
        <v>46216.208333333336</v>
      </c>
      <c r="I391">
        <v>15.7</v>
      </c>
      <c r="J391">
        <v>64</v>
      </c>
      <c r="K391">
        <v>0</v>
      </c>
      <c r="L391">
        <v>0</v>
      </c>
      <c r="M391">
        <v>0</v>
      </c>
      <c r="N391">
        <v>2.5</v>
      </c>
    </row>
    <row r="392" spans="1:14">
      <c r="A392" t="s">
        <v>38</v>
      </c>
      <c r="B392" t="s">
        <v>39</v>
      </c>
      <c r="C392" t="s">
        <v>36</v>
      </c>
      <c r="D392">
        <v>48.135100000000001</v>
      </c>
      <c r="E392">
        <v>11.582000000000001</v>
      </c>
      <c r="F392" t="s">
        <v>37</v>
      </c>
      <c r="G392" s="2">
        <v>46210.81822552083</v>
      </c>
      <c r="H392" s="2">
        <v>46216.25</v>
      </c>
      <c r="I392">
        <v>16.2</v>
      </c>
      <c r="J392">
        <v>65</v>
      </c>
      <c r="K392">
        <v>0</v>
      </c>
      <c r="L392">
        <v>0</v>
      </c>
      <c r="M392">
        <v>3</v>
      </c>
      <c r="N392">
        <v>2.2000000000000002</v>
      </c>
    </row>
    <row r="393" spans="1:14">
      <c r="A393" t="s">
        <v>38</v>
      </c>
      <c r="B393" t="s">
        <v>39</v>
      </c>
      <c r="C393" t="s">
        <v>36</v>
      </c>
      <c r="D393">
        <v>48.135100000000001</v>
      </c>
      <c r="E393">
        <v>11.582000000000001</v>
      </c>
      <c r="F393" t="s">
        <v>37</v>
      </c>
      <c r="G393" s="2">
        <v>46210.81822552083</v>
      </c>
      <c r="H393" s="2">
        <v>46216.291666666664</v>
      </c>
      <c r="I393">
        <v>17.2</v>
      </c>
      <c r="J393">
        <v>65</v>
      </c>
      <c r="K393">
        <v>0</v>
      </c>
      <c r="L393">
        <v>0</v>
      </c>
      <c r="M393">
        <v>3</v>
      </c>
      <c r="N393">
        <v>1.4</v>
      </c>
    </row>
    <row r="394" spans="1:14">
      <c r="A394" t="s">
        <v>38</v>
      </c>
      <c r="B394" t="s">
        <v>39</v>
      </c>
      <c r="C394" t="s">
        <v>36</v>
      </c>
      <c r="D394">
        <v>48.135100000000001</v>
      </c>
      <c r="E394">
        <v>11.582000000000001</v>
      </c>
      <c r="F394" t="s">
        <v>37</v>
      </c>
      <c r="G394" s="2">
        <v>46210.81822552083</v>
      </c>
      <c r="H394" s="2">
        <v>46216.333333333336</v>
      </c>
      <c r="I394">
        <v>18.399999999999999</v>
      </c>
      <c r="J394">
        <v>64</v>
      </c>
      <c r="K394">
        <v>0</v>
      </c>
      <c r="L394">
        <v>0</v>
      </c>
      <c r="M394">
        <v>3</v>
      </c>
      <c r="N394">
        <v>1.5</v>
      </c>
    </row>
    <row r="395" spans="1:14">
      <c r="A395" t="s">
        <v>38</v>
      </c>
      <c r="B395" t="s">
        <v>39</v>
      </c>
      <c r="C395" t="s">
        <v>36</v>
      </c>
      <c r="D395">
        <v>48.135100000000001</v>
      </c>
      <c r="E395">
        <v>11.582000000000001</v>
      </c>
      <c r="F395" t="s">
        <v>37</v>
      </c>
      <c r="G395" s="2">
        <v>46210.81822552083</v>
      </c>
      <c r="H395" s="2">
        <v>46216.375</v>
      </c>
      <c r="I395">
        <v>20</v>
      </c>
      <c r="J395">
        <v>59</v>
      </c>
      <c r="K395">
        <v>0</v>
      </c>
      <c r="L395">
        <v>0</v>
      </c>
      <c r="M395">
        <v>0</v>
      </c>
      <c r="N395">
        <v>3.2</v>
      </c>
    </row>
    <row r="396" spans="1:14">
      <c r="A396" t="s">
        <v>38</v>
      </c>
      <c r="B396" t="s">
        <v>39</v>
      </c>
      <c r="C396" t="s">
        <v>36</v>
      </c>
      <c r="D396">
        <v>48.135100000000001</v>
      </c>
      <c r="E396">
        <v>11.582000000000001</v>
      </c>
      <c r="F396" t="s">
        <v>37</v>
      </c>
      <c r="G396" s="2">
        <v>46210.81822552083</v>
      </c>
      <c r="H396" s="2">
        <v>46216.416666666664</v>
      </c>
      <c r="I396">
        <v>21.9</v>
      </c>
      <c r="J396">
        <v>52</v>
      </c>
      <c r="K396">
        <v>0</v>
      </c>
      <c r="L396">
        <v>0</v>
      </c>
      <c r="M396">
        <v>0</v>
      </c>
      <c r="N396">
        <v>6</v>
      </c>
    </row>
    <row r="397" spans="1:14">
      <c r="A397" t="s">
        <v>38</v>
      </c>
      <c r="B397" t="s">
        <v>39</v>
      </c>
      <c r="C397" t="s">
        <v>36</v>
      </c>
      <c r="D397">
        <v>48.135100000000001</v>
      </c>
      <c r="E397">
        <v>11.582000000000001</v>
      </c>
      <c r="F397" t="s">
        <v>37</v>
      </c>
      <c r="G397" s="2">
        <v>46210.81822552083</v>
      </c>
      <c r="H397" s="2">
        <v>46216.458333333336</v>
      </c>
      <c r="I397">
        <v>23.5</v>
      </c>
      <c r="J397">
        <v>46</v>
      </c>
      <c r="K397">
        <v>0</v>
      </c>
      <c r="L397">
        <v>0</v>
      </c>
      <c r="M397">
        <v>0</v>
      </c>
      <c r="N397">
        <v>7.7</v>
      </c>
    </row>
    <row r="398" spans="1:14">
      <c r="A398" t="s">
        <v>38</v>
      </c>
      <c r="B398" t="s">
        <v>39</v>
      </c>
      <c r="C398" t="s">
        <v>36</v>
      </c>
      <c r="D398">
        <v>48.135100000000001</v>
      </c>
      <c r="E398">
        <v>11.582000000000001</v>
      </c>
      <c r="F398" t="s">
        <v>37</v>
      </c>
      <c r="G398" s="2">
        <v>46210.81822552083</v>
      </c>
      <c r="H398" s="2">
        <v>46216.5</v>
      </c>
      <c r="I398">
        <v>24.5</v>
      </c>
      <c r="J398">
        <v>43</v>
      </c>
      <c r="K398">
        <v>0</v>
      </c>
      <c r="L398">
        <v>0</v>
      </c>
      <c r="M398">
        <v>1</v>
      </c>
      <c r="N398">
        <v>8.1</v>
      </c>
    </row>
    <row r="399" spans="1:14">
      <c r="A399" t="s">
        <v>38</v>
      </c>
      <c r="B399" t="s">
        <v>39</v>
      </c>
      <c r="C399" t="s">
        <v>36</v>
      </c>
      <c r="D399">
        <v>48.135100000000001</v>
      </c>
      <c r="E399">
        <v>11.582000000000001</v>
      </c>
      <c r="F399" t="s">
        <v>37</v>
      </c>
      <c r="G399" s="2">
        <v>46210.81822552083</v>
      </c>
      <c r="H399" s="2">
        <v>46216.541666666664</v>
      </c>
      <c r="I399">
        <v>25.3</v>
      </c>
      <c r="J399">
        <v>41</v>
      </c>
      <c r="K399">
        <v>0</v>
      </c>
      <c r="L399">
        <v>0</v>
      </c>
      <c r="M399">
        <v>1</v>
      </c>
      <c r="N399">
        <v>7.8</v>
      </c>
    </row>
    <row r="400" spans="1:14">
      <c r="A400" t="s">
        <v>38</v>
      </c>
      <c r="B400" t="s">
        <v>39</v>
      </c>
      <c r="C400" t="s">
        <v>36</v>
      </c>
      <c r="D400">
        <v>48.135100000000001</v>
      </c>
      <c r="E400">
        <v>11.582000000000001</v>
      </c>
      <c r="F400" t="s">
        <v>37</v>
      </c>
      <c r="G400" s="2">
        <v>46210.81822552083</v>
      </c>
      <c r="H400" s="2">
        <v>46216.583333333336</v>
      </c>
      <c r="I400">
        <v>25.9</v>
      </c>
      <c r="J400">
        <v>40</v>
      </c>
      <c r="K400">
        <v>0</v>
      </c>
      <c r="L400">
        <v>0</v>
      </c>
      <c r="M400">
        <v>1</v>
      </c>
      <c r="N400">
        <v>8</v>
      </c>
    </row>
    <row r="401" spans="1:14">
      <c r="A401" t="s">
        <v>38</v>
      </c>
      <c r="B401" t="s">
        <v>39</v>
      </c>
      <c r="C401" t="s">
        <v>36</v>
      </c>
      <c r="D401">
        <v>48.135100000000001</v>
      </c>
      <c r="E401">
        <v>11.582000000000001</v>
      </c>
      <c r="F401" t="s">
        <v>37</v>
      </c>
      <c r="G401" s="2">
        <v>46210.81822552083</v>
      </c>
      <c r="H401" s="2">
        <v>46216.625</v>
      </c>
      <c r="I401">
        <v>26.4</v>
      </c>
      <c r="J401">
        <v>39</v>
      </c>
      <c r="K401">
        <v>0</v>
      </c>
      <c r="L401">
        <v>0</v>
      </c>
      <c r="M401">
        <v>0</v>
      </c>
      <c r="N401">
        <v>8.9</v>
      </c>
    </row>
    <row r="402" spans="1:14">
      <c r="A402" t="s">
        <v>38</v>
      </c>
      <c r="B402" t="s">
        <v>39</v>
      </c>
      <c r="C402" t="s">
        <v>36</v>
      </c>
      <c r="D402">
        <v>48.135100000000001</v>
      </c>
      <c r="E402">
        <v>11.582000000000001</v>
      </c>
      <c r="F402" t="s">
        <v>37</v>
      </c>
      <c r="G402" s="2">
        <v>46210.81822552083</v>
      </c>
      <c r="H402" s="2">
        <v>46216.666666666664</v>
      </c>
      <c r="I402">
        <v>26.8</v>
      </c>
      <c r="J402">
        <v>38</v>
      </c>
      <c r="K402">
        <v>0</v>
      </c>
      <c r="L402">
        <v>0</v>
      </c>
      <c r="M402">
        <v>0</v>
      </c>
      <c r="N402">
        <v>9.6999999999999993</v>
      </c>
    </row>
    <row r="403" spans="1:14">
      <c r="A403" t="s">
        <v>38</v>
      </c>
      <c r="B403" t="s">
        <v>39</v>
      </c>
      <c r="C403" t="s">
        <v>36</v>
      </c>
      <c r="D403">
        <v>48.135100000000001</v>
      </c>
      <c r="E403">
        <v>11.582000000000001</v>
      </c>
      <c r="F403" t="s">
        <v>37</v>
      </c>
      <c r="G403" s="2">
        <v>46210.81822552083</v>
      </c>
      <c r="H403" s="2">
        <v>46216.708333333336</v>
      </c>
      <c r="I403">
        <v>26.9</v>
      </c>
      <c r="J403">
        <v>38</v>
      </c>
      <c r="K403">
        <v>1</v>
      </c>
      <c r="L403">
        <v>0</v>
      </c>
      <c r="M403">
        <v>0</v>
      </c>
      <c r="N403">
        <v>9.6</v>
      </c>
    </row>
    <row r="404" spans="1:14">
      <c r="A404" t="s">
        <v>38</v>
      </c>
      <c r="B404" t="s">
        <v>39</v>
      </c>
      <c r="C404" t="s">
        <v>36</v>
      </c>
      <c r="D404">
        <v>48.135100000000001</v>
      </c>
      <c r="E404">
        <v>11.582000000000001</v>
      </c>
      <c r="F404" t="s">
        <v>37</v>
      </c>
      <c r="G404" s="2">
        <v>46210.81822552083</v>
      </c>
      <c r="H404" s="2">
        <v>46216.75</v>
      </c>
      <c r="I404">
        <v>26.7</v>
      </c>
      <c r="J404">
        <v>39</v>
      </c>
      <c r="K404">
        <v>1</v>
      </c>
      <c r="L404">
        <v>0</v>
      </c>
      <c r="M404">
        <v>0</v>
      </c>
      <c r="N404">
        <v>8.1999999999999993</v>
      </c>
    </row>
    <row r="405" spans="1:14">
      <c r="A405" t="s">
        <v>38</v>
      </c>
      <c r="B405" t="s">
        <v>39</v>
      </c>
      <c r="C405" t="s">
        <v>36</v>
      </c>
      <c r="D405">
        <v>48.135100000000001</v>
      </c>
      <c r="E405">
        <v>11.582000000000001</v>
      </c>
      <c r="F405" t="s">
        <v>37</v>
      </c>
      <c r="G405" s="2">
        <v>46210.81822552083</v>
      </c>
      <c r="H405" s="2">
        <v>46216.791666666664</v>
      </c>
      <c r="I405">
        <v>26.1</v>
      </c>
      <c r="J405">
        <v>40</v>
      </c>
      <c r="K405">
        <v>1</v>
      </c>
      <c r="L405">
        <v>0</v>
      </c>
      <c r="M405">
        <v>0</v>
      </c>
      <c r="N405">
        <v>6.6</v>
      </c>
    </row>
    <row r="406" spans="1:14">
      <c r="A406" t="s">
        <v>38</v>
      </c>
      <c r="B406" t="s">
        <v>39</v>
      </c>
      <c r="C406" t="s">
        <v>36</v>
      </c>
      <c r="D406">
        <v>48.135100000000001</v>
      </c>
      <c r="E406">
        <v>11.582000000000001</v>
      </c>
      <c r="F406" t="s">
        <v>37</v>
      </c>
      <c r="G406" s="2">
        <v>46210.81822552083</v>
      </c>
      <c r="H406" s="2">
        <v>46216.833333333336</v>
      </c>
      <c r="I406">
        <v>25.3</v>
      </c>
      <c r="J406">
        <v>43</v>
      </c>
      <c r="K406">
        <v>2</v>
      </c>
      <c r="L406">
        <v>0</v>
      </c>
      <c r="M406">
        <v>0</v>
      </c>
      <c r="N406">
        <v>4.7</v>
      </c>
    </row>
    <row r="407" spans="1:14">
      <c r="A407" t="s">
        <v>38</v>
      </c>
      <c r="B407" t="s">
        <v>39</v>
      </c>
      <c r="C407" t="s">
        <v>36</v>
      </c>
      <c r="D407">
        <v>48.135100000000001</v>
      </c>
      <c r="E407">
        <v>11.582000000000001</v>
      </c>
      <c r="F407" t="s">
        <v>37</v>
      </c>
      <c r="G407" s="2">
        <v>46210.81822552083</v>
      </c>
      <c r="H407" s="2">
        <v>46216.875</v>
      </c>
      <c r="I407">
        <v>23.9</v>
      </c>
      <c r="J407">
        <v>48</v>
      </c>
      <c r="K407">
        <v>2</v>
      </c>
      <c r="L407">
        <v>0</v>
      </c>
      <c r="M407">
        <v>0</v>
      </c>
      <c r="N407">
        <v>3.3</v>
      </c>
    </row>
    <row r="408" spans="1:14">
      <c r="A408" t="s">
        <v>38</v>
      </c>
      <c r="B408" t="s">
        <v>39</v>
      </c>
      <c r="C408" t="s">
        <v>36</v>
      </c>
      <c r="D408">
        <v>48.135100000000001</v>
      </c>
      <c r="E408">
        <v>11.582000000000001</v>
      </c>
      <c r="F408" t="s">
        <v>37</v>
      </c>
      <c r="G408" s="2">
        <v>46210.81822552083</v>
      </c>
      <c r="H408" s="2">
        <v>46216.916666666664</v>
      </c>
      <c r="I408">
        <v>22.2</v>
      </c>
      <c r="J408">
        <v>54</v>
      </c>
      <c r="K408">
        <v>2</v>
      </c>
      <c r="L408">
        <v>0</v>
      </c>
      <c r="M408">
        <v>0</v>
      </c>
      <c r="N408">
        <v>2.7</v>
      </c>
    </row>
    <row r="409" spans="1:14">
      <c r="A409" t="s">
        <v>38</v>
      </c>
      <c r="B409" t="s">
        <v>39</v>
      </c>
      <c r="C409" t="s">
        <v>36</v>
      </c>
      <c r="D409">
        <v>48.135100000000001</v>
      </c>
      <c r="E409">
        <v>11.582000000000001</v>
      </c>
      <c r="F409" t="s">
        <v>37</v>
      </c>
      <c r="G409" s="2">
        <v>46210.81822552083</v>
      </c>
      <c r="H409" s="2">
        <v>46216.958333333336</v>
      </c>
      <c r="I409">
        <v>20.7</v>
      </c>
      <c r="J409">
        <v>59</v>
      </c>
      <c r="K409">
        <v>2</v>
      </c>
      <c r="L409">
        <v>0</v>
      </c>
      <c r="M409">
        <v>0</v>
      </c>
      <c r="N409">
        <v>3.3</v>
      </c>
    </row>
    <row r="410" spans="1:14">
      <c r="A410" t="s">
        <v>38</v>
      </c>
      <c r="B410" t="s">
        <v>39</v>
      </c>
      <c r="C410" t="s">
        <v>36</v>
      </c>
      <c r="D410">
        <v>48.135100000000001</v>
      </c>
      <c r="E410">
        <v>11.582000000000001</v>
      </c>
      <c r="F410" t="s">
        <v>37</v>
      </c>
      <c r="G410" s="2">
        <v>46210.81822552083</v>
      </c>
      <c r="H410" s="2">
        <v>46217</v>
      </c>
      <c r="I410">
        <v>19.7</v>
      </c>
      <c r="J410">
        <v>62</v>
      </c>
      <c r="K410">
        <v>3</v>
      </c>
      <c r="L410">
        <v>0</v>
      </c>
      <c r="M410">
        <v>0</v>
      </c>
      <c r="N410">
        <v>3.4</v>
      </c>
    </row>
    <row r="411" spans="1:14">
      <c r="A411" t="s">
        <v>38</v>
      </c>
      <c r="B411" t="s">
        <v>39</v>
      </c>
      <c r="C411" t="s">
        <v>36</v>
      </c>
      <c r="D411">
        <v>48.135100000000001</v>
      </c>
      <c r="E411">
        <v>11.582000000000001</v>
      </c>
      <c r="F411" t="s">
        <v>37</v>
      </c>
      <c r="G411" s="2">
        <v>46210.81822552083</v>
      </c>
      <c r="H411" s="2">
        <v>46217.041666666664</v>
      </c>
      <c r="I411">
        <v>19</v>
      </c>
      <c r="J411">
        <v>64</v>
      </c>
      <c r="K411">
        <v>3</v>
      </c>
      <c r="L411">
        <v>0</v>
      </c>
      <c r="M411">
        <v>0</v>
      </c>
      <c r="N411">
        <v>3.4</v>
      </c>
    </row>
    <row r="412" spans="1:14">
      <c r="A412" t="s">
        <v>38</v>
      </c>
      <c r="B412" t="s">
        <v>39</v>
      </c>
      <c r="C412" t="s">
        <v>36</v>
      </c>
      <c r="D412">
        <v>48.135100000000001</v>
      </c>
      <c r="E412">
        <v>11.582000000000001</v>
      </c>
      <c r="F412" t="s">
        <v>37</v>
      </c>
      <c r="G412" s="2">
        <v>46210.81822552083</v>
      </c>
      <c r="H412" s="2">
        <v>46217.083333333336</v>
      </c>
      <c r="I412">
        <v>18.399999999999999</v>
      </c>
      <c r="J412">
        <v>65</v>
      </c>
      <c r="K412">
        <v>3</v>
      </c>
      <c r="L412">
        <v>0</v>
      </c>
      <c r="M412">
        <v>0</v>
      </c>
      <c r="N412">
        <v>3.4</v>
      </c>
    </row>
    <row r="413" spans="1:14">
      <c r="A413" t="s">
        <v>38</v>
      </c>
      <c r="B413" t="s">
        <v>39</v>
      </c>
      <c r="C413" t="s">
        <v>36</v>
      </c>
      <c r="D413">
        <v>48.135100000000001</v>
      </c>
      <c r="E413">
        <v>11.582000000000001</v>
      </c>
      <c r="F413" t="s">
        <v>37</v>
      </c>
      <c r="G413" s="2">
        <v>46210.81822552083</v>
      </c>
      <c r="H413" s="2">
        <v>46217.125</v>
      </c>
      <c r="I413">
        <v>17.7</v>
      </c>
      <c r="J413">
        <v>67</v>
      </c>
      <c r="K413">
        <v>3</v>
      </c>
      <c r="L413">
        <v>0</v>
      </c>
      <c r="M413">
        <v>0</v>
      </c>
      <c r="N413">
        <v>3.7</v>
      </c>
    </row>
    <row r="414" spans="1:14">
      <c r="A414" t="s">
        <v>38</v>
      </c>
      <c r="B414" t="s">
        <v>39</v>
      </c>
      <c r="C414" t="s">
        <v>36</v>
      </c>
      <c r="D414">
        <v>48.135100000000001</v>
      </c>
      <c r="E414">
        <v>11.582000000000001</v>
      </c>
      <c r="F414" t="s">
        <v>37</v>
      </c>
      <c r="G414" s="2">
        <v>46210.81822552083</v>
      </c>
      <c r="H414" s="2">
        <v>46217.166666666664</v>
      </c>
      <c r="I414">
        <v>17.100000000000001</v>
      </c>
      <c r="J414">
        <v>68</v>
      </c>
      <c r="K414">
        <v>3</v>
      </c>
      <c r="L414">
        <v>0</v>
      </c>
      <c r="M414">
        <v>0</v>
      </c>
      <c r="N414">
        <v>3.7</v>
      </c>
    </row>
    <row r="415" spans="1:14">
      <c r="A415" t="s">
        <v>38</v>
      </c>
      <c r="B415" t="s">
        <v>39</v>
      </c>
      <c r="C415" t="s">
        <v>36</v>
      </c>
      <c r="D415">
        <v>48.135100000000001</v>
      </c>
      <c r="E415">
        <v>11.582000000000001</v>
      </c>
      <c r="F415" t="s">
        <v>37</v>
      </c>
      <c r="G415" s="2">
        <v>46210.81822552083</v>
      </c>
      <c r="H415" s="2">
        <v>46217.208333333336</v>
      </c>
      <c r="I415">
        <v>17</v>
      </c>
      <c r="J415">
        <v>69</v>
      </c>
      <c r="K415">
        <v>3</v>
      </c>
      <c r="L415">
        <v>0</v>
      </c>
      <c r="M415">
        <v>0</v>
      </c>
      <c r="N415">
        <v>3.7</v>
      </c>
    </row>
    <row r="416" spans="1:14">
      <c r="A416" t="s">
        <v>38</v>
      </c>
      <c r="B416" t="s">
        <v>39</v>
      </c>
      <c r="C416" t="s">
        <v>36</v>
      </c>
      <c r="D416">
        <v>48.135100000000001</v>
      </c>
      <c r="E416">
        <v>11.582000000000001</v>
      </c>
      <c r="F416" t="s">
        <v>37</v>
      </c>
      <c r="G416" s="2">
        <v>46210.81822552083</v>
      </c>
      <c r="H416" s="2">
        <v>46217.25</v>
      </c>
      <c r="I416">
        <v>17.5</v>
      </c>
      <c r="J416">
        <v>70</v>
      </c>
      <c r="K416">
        <v>3</v>
      </c>
      <c r="L416">
        <v>0</v>
      </c>
      <c r="M416">
        <v>1</v>
      </c>
      <c r="N416">
        <v>3.1</v>
      </c>
    </row>
    <row r="417" spans="1:14">
      <c r="A417" t="s">
        <v>38</v>
      </c>
      <c r="B417" t="s">
        <v>39</v>
      </c>
      <c r="C417" t="s">
        <v>36</v>
      </c>
      <c r="D417">
        <v>48.135100000000001</v>
      </c>
      <c r="E417">
        <v>11.582000000000001</v>
      </c>
      <c r="F417" t="s">
        <v>37</v>
      </c>
      <c r="G417" s="2">
        <v>46210.81822552083</v>
      </c>
      <c r="H417" s="2">
        <v>46217.291666666664</v>
      </c>
      <c r="I417">
        <v>18.399999999999999</v>
      </c>
      <c r="J417">
        <v>70</v>
      </c>
      <c r="K417">
        <v>3</v>
      </c>
      <c r="L417">
        <v>0</v>
      </c>
      <c r="M417">
        <v>1</v>
      </c>
      <c r="N417">
        <v>2.8</v>
      </c>
    </row>
    <row r="418" spans="1:14">
      <c r="A418" t="s">
        <v>38</v>
      </c>
      <c r="B418" t="s">
        <v>39</v>
      </c>
      <c r="C418" t="s">
        <v>36</v>
      </c>
      <c r="D418">
        <v>48.135100000000001</v>
      </c>
      <c r="E418">
        <v>11.582000000000001</v>
      </c>
      <c r="F418" t="s">
        <v>37</v>
      </c>
      <c r="G418" s="2">
        <v>46210.81822552083</v>
      </c>
      <c r="H418" s="2">
        <v>46217.333333333336</v>
      </c>
      <c r="I418">
        <v>19.7</v>
      </c>
      <c r="J418">
        <v>68</v>
      </c>
      <c r="K418">
        <v>3</v>
      </c>
      <c r="L418">
        <v>0</v>
      </c>
      <c r="M418">
        <v>1</v>
      </c>
      <c r="N418">
        <v>3.1</v>
      </c>
    </row>
    <row r="419" spans="1:14">
      <c r="A419" t="s">
        <v>38</v>
      </c>
      <c r="B419" t="s">
        <v>39</v>
      </c>
      <c r="C419" t="s">
        <v>36</v>
      </c>
      <c r="D419">
        <v>48.135100000000001</v>
      </c>
      <c r="E419">
        <v>11.582000000000001</v>
      </c>
      <c r="F419" t="s">
        <v>37</v>
      </c>
      <c r="G419" s="2">
        <v>46210.81822552083</v>
      </c>
      <c r="H419" s="2">
        <v>46217.375</v>
      </c>
      <c r="I419">
        <v>21.4</v>
      </c>
      <c r="J419">
        <v>63</v>
      </c>
      <c r="K419">
        <v>3</v>
      </c>
      <c r="L419">
        <v>0</v>
      </c>
      <c r="M419">
        <v>0</v>
      </c>
      <c r="N419">
        <v>5.0999999999999996</v>
      </c>
    </row>
    <row r="420" spans="1:14">
      <c r="A420" t="s">
        <v>38</v>
      </c>
      <c r="B420" t="s">
        <v>39</v>
      </c>
      <c r="C420" t="s">
        <v>36</v>
      </c>
      <c r="D420">
        <v>48.135100000000001</v>
      </c>
      <c r="E420">
        <v>11.582000000000001</v>
      </c>
      <c r="F420" t="s">
        <v>37</v>
      </c>
      <c r="G420" s="2">
        <v>46210.81822552083</v>
      </c>
      <c r="H420" s="2">
        <v>46217.416666666664</v>
      </c>
      <c r="I420">
        <v>23.4</v>
      </c>
      <c r="J420">
        <v>56</v>
      </c>
      <c r="K420">
        <v>3</v>
      </c>
      <c r="L420">
        <v>0</v>
      </c>
      <c r="M420">
        <v>0</v>
      </c>
      <c r="N420">
        <v>7.6</v>
      </c>
    </row>
    <row r="421" spans="1:14">
      <c r="A421" t="s">
        <v>38</v>
      </c>
      <c r="B421" t="s">
        <v>39</v>
      </c>
      <c r="C421" t="s">
        <v>36</v>
      </c>
      <c r="D421">
        <v>48.135100000000001</v>
      </c>
      <c r="E421">
        <v>11.582000000000001</v>
      </c>
      <c r="F421" t="s">
        <v>37</v>
      </c>
      <c r="G421" s="2">
        <v>46210.81822552083</v>
      </c>
      <c r="H421" s="2">
        <v>46217.458333333336</v>
      </c>
      <c r="I421">
        <v>25.2</v>
      </c>
      <c r="J421">
        <v>50</v>
      </c>
      <c r="K421">
        <v>3</v>
      </c>
      <c r="L421">
        <v>0</v>
      </c>
      <c r="M421">
        <v>0</v>
      </c>
      <c r="N421">
        <v>9.4</v>
      </c>
    </row>
    <row r="422" spans="1:14">
      <c r="A422" t="s">
        <v>38</v>
      </c>
      <c r="B422" t="s">
        <v>39</v>
      </c>
      <c r="C422" t="s">
        <v>36</v>
      </c>
      <c r="D422">
        <v>48.135100000000001</v>
      </c>
      <c r="E422">
        <v>11.582000000000001</v>
      </c>
      <c r="F422" t="s">
        <v>37</v>
      </c>
      <c r="G422" s="2">
        <v>46210.81822552083</v>
      </c>
      <c r="H422" s="2">
        <v>46217.5</v>
      </c>
      <c r="I422">
        <v>26.5</v>
      </c>
      <c r="J422">
        <v>45</v>
      </c>
      <c r="K422">
        <v>3</v>
      </c>
      <c r="L422">
        <v>0</v>
      </c>
      <c r="M422">
        <v>1</v>
      </c>
      <c r="N422">
        <v>10.1</v>
      </c>
    </row>
    <row r="423" spans="1:14">
      <c r="A423" t="s">
        <v>38</v>
      </c>
      <c r="B423" t="s">
        <v>39</v>
      </c>
      <c r="C423" t="s">
        <v>36</v>
      </c>
      <c r="D423">
        <v>48.135100000000001</v>
      </c>
      <c r="E423">
        <v>11.582000000000001</v>
      </c>
      <c r="F423" t="s">
        <v>37</v>
      </c>
      <c r="G423" s="2">
        <v>46210.81822552083</v>
      </c>
      <c r="H423" s="2">
        <v>46217.541666666664</v>
      </c>
      <c r="I423">
        <v>27.7</v>
      </c>
      <c r="J423">
        <v>40</v>
      </c>
      <c r="K423">
        <v>3</v>
      </c>
      <c r="L423">
        <v>0</v>
      </c>
      <c r="M423">
        <v>1</v>
      </c>
      <c r="N423">
        <v>10.1</v>
      </c>
    </row>
    <row r="424" spans="1:14">
      <c r="A424" t="s">
        <v>38</v>
      </c>
      <c r="B424" t="s">
        <v>39</v>
      </c>
      <c r="C424" t="s">
        <v>36</v>
      </c>
      <c r="D424">
        <v>48.135100000000001</v>
      </c>
      <c r="E424">
        <v>11.582000000000001</v>
      </c>
      <c r="F424" t="s">
        <v>37</v>
      </c>
      <c r="G424" s="2">
        <v>46210.81822552083</v>
      </c>
      <c r="H424" s="2">
        <v>46217.583333333336</v>
      </c>
      <c r="I424">
        <v>28.5</v>
      </c>
      <c r="J424">
        <v>37</v>
      </c>
      <c r="K424">
        <v>3</v>
      </c>
      <c r="L424">
        <v>0</v>
      </c>
      <c r="M424">
        <v>1</v>
      </c>
      <c r="N424">
        <v>9.8000000000000007</v>
      </c>
    </row>
    <row r="425" spans="1:14">
      <c r="A425" t="s">
        <v>38</v>
      </c>
      <c r="B425" t="s">
        <v>39</v>
      </c>
      <c r="C425" t="s">
        <v>36</v>
      </c>
      <c r="D425">
        <v>48.135100000000001</v>
      </c>
      <c r="E425">
        <v>11.582000000000001</v>
      </c>
      <c r="F425" t="s">
        <v>37</v>
      </c>
      <c r="G425" s="2">
        <v>46210.81822552083</v>
      </c>
      <c r="H425" s="2">
        <v>46217.625</v>
      </c>
      <c r="I425">
        <v>29.2</v>
      </c>
      <c r="J425">
        <v>35</v>
      </c>
      <c r="K425">
        <v>3</v>
      </c>
      <c r="L425">
        <v>0</v>
      </c>
      <c r="M425">
        <v>0</v>
      </c>
      <c r="N425">
        <v>9.4</v>
      </c>
    </row>
    <row r="426" spans="1:14">
      <c r="A426" t="s">
        <v>38</v>
      </c>
      <c r="B426" t="s">
        <v>39</v>
      </c>
      <c r="C426" t="s">
        <v>36</v>
      </c>
      <c r="D426">
        <v>48.135100000000001</v>
      </c>
      <c r="E426">
        <v>11.582000000000001</v>
      </c>
      <c r="F426" t="s">
        <v>37</v>
      </c>
      <c r="G426" s="2">
        <v>46210.81822552083</v>
      </c>
      <c r="H426" s="2">
        <v>46217.666666666664</v>
      </c>
      <c r="I426">
        <v>29.5</v>
      </c>
      <c r="J426">
        <v>34</v>
      </c>
      <c r="K426">
        <v>3</v>
      </c>
      <c r="L426">
        <v>0</v>
      </c>
      <c r="M426">
        <v>0</v>
      </c>
      <c r="N426">
        <v>9.1</v>
      </c>
    </row>
    <row r="427" spans="1:14">
      <c r="A427" t="s">
        <v>38</v>
      </c>
      <c r="B427" t="s">
        <v>39</v>
      </c>
      <c r="C427" t="s">
        <v>36</v>
      </c>
      <c r="D427">
        <v>48.135100000000001</v>
      </c>
      <c r="E427">
        <v>11.582000000000001</v>
      </c>
      <c r="F427" t="s">
        <v>37</v>
      </c>
      <c r="G427" s="2">
        <v>46210.81822552083</v>
      </c>
      <c r="H427" s="2">
        <v>46217.708333333336</v>
      </c>
      <c r="I427">
        <v>29.5</v>
      </c>
      <c r="J427">
        <v>34</v>
      </c>
      <c r="K427">
        <v>3</v>
      </c>
      <c r="L427">
        <v>0</v>
      </c>
      <c r="M427">
        <v>0</v>
      </c>
      <c r="N427">
        <v>8.8000000000000007</v>
      </c>
    </row>
    <row r="428" spans="1:14">
      <c r="A428" t="s">
        <v>38</v>
      </c>
      <c r="B428" t="s">
        <v>39</v>
      </c>
      <c r="C428" t="s">
        <v>36</v>
      </c>
      <c r="D428">
        <v>48.135100000000001</v>
      </c>
      <c r="E428">
        <v>11.582000000000001</v>
      </c>
      <c r="F428" t="s">
        <v>37</v>
      </c>
      <c r="G428" s="2">
        <v>46210.81822552083</v>
      </c>
      <c r="H428" s="2">
        <v>46217.75</v>
      </c>
      <c r="I428">
        <v>29.1</v>
      </c>
      <c r="J428">
        <v>35</v>
      </c>
      <c r="K428">
        <v>4</v>
      </c>
      <c r="L428">
        <v>0</v>
      </c>
      <c r="M428">
        <v>0</v>
      </c>
      <c r="N428">
        <v>8</v>
      </c>
    </row>
    <row r="429" spans="1:14">
      <c r="A429" t="s">
        <v>38</v>
      </c>
      <c r="B429" t="s">
        <v>39</v>
      </c>
      <c r="C429" t="s">
        <v>36</v>
      </c>
      <c r="D429">
        <v>48.135100000000001</v>
      </c>
      <c r="E429">
        <v>11.582000000000001</v>
      </c>
      <c r="F429" t="s">
        <v>37</v>
      </c>
      <c r="G429" s="2">
        <v>46210.81822552083</v>
      </c>
      <c r="H429" s="2">
        <v>46217.791666666664</v>
      </c>
      <c r="I429">
        <v>28.4</v>
      </c>
      <c r="J429">
        <v>37</v>
      </c>
      <c r="K429">
        <v>4</v>
      </c>
      <c r="L429">
        <v>0</v>
      </c>
      <c r="M429">
        <v>0</v>
      </c>
      <c r="N429">
        <v>7</v>
      </c>
    </row>
    <row r="430" spans="1:14">
      <c r="A430" t="s">
        <v>38</v>
      </c>
      <c r="B430" t="s">
        <v>39</v>
      </c>
      <c r="C430" t="s">
        <v>36</v>
      </c>
      <c r="D430">
        <v>48.135100000000001</v>
      </c>
      <c r="E430">
        <v>11.582000000000001</v>
      </c>
      <c r="F430" t="s">
        <v>37</v>
      </c>
      <c r="G430" s="2">
        <v>46210.81822552083</v>
      </c>
      <c r="H430" s="2">
        <v>46217.833333333336</v>
      </c>
      <c r="I430">
        <v>27.2</v>
      </c>
      <c r="J430">
        <v>40</v>
      </c>
      <c r="K430">
        <v>4</v>
      </c>
      <c r="L430">
        <v>0</v>
      </c>
      <c r="M430">
        <v>0</v>
      </c>
      <c r="N430">
        <v>6.2</v>
      </c>
    </row>
    <row r="431" spans="1:14">
      <c r="A431" t="s">
        <v>38</v>
      </c>
      <c r="B431" t="s">
        <v>39</v>
      </c>
      <c r="C431" t="s">
        <v>36</v>
      </c>
      <c r="D431">
        <v>48.135100000000001</v>
      </c>
      <c r="E431">
        <v>11.582000000000001</v>
      </c>
      <c r="F431" t="s">
        <v>37</v>
      </c>
      <c r="G431" s="2">
        <v>46210.81822552083</v>
      </c>
      <c r="H431" s="2">
        <v>46217.875</v>
      </c>
      <c r="I431">
        <v>25.2</v>
      </c>
      <c r="J431">
        <v>47</v>
      </c>
      <c r="K431">
        <v>4</v>
      </c>
      <c r="L431">
        <v>0</v>
      </c>
      <c r="M431">
        <v>0</v>
      </c>
      <c r="N431">
        <v>5.8</v>
      </c>
    </row>
    <row r="432" spans="1:14">
      <c r="A432" t="s">
        <v>38</v>
      </c>
      <c r="B432" t="s">
        <v>39</v>
      </c>
      <c r="C432" t="s">
        <v>36</v>
      </c>
      <c r="D432">
        <v>48.135100000000001</v>
      </c>
      <c r="E432">
        <v>11.582000000000001</v>
      </c>
      <c r="F432" t="s">
        <v>37</v>
      </c>
      <c r="G432" s="2">
        <v>46210.81822552083</v>
      </c>
      <c r="H432" s="2">
        <v>46217.916666666664</v>
      </c>
      <c r="I432">
        <v>22.8</v>
      </c>
      <c r="J432">
        <v>55</v>
      </c>
      <c r="K432">
        <v>4</v>
      </c>
      <c r="L432">
        <v>0</v>
      </c>
      <c r="M432">
        <v>0</v>
      </c>
      <c r="N432">
        <v>5</v>
      </c>
    </row>
    <row r="433" spans="1:14">
      <c r="A433" t="s">
        <v>38</v>
      </c>
      <c r="B433" t="s">
        <v>39</v>
      </c>
      <c r="C433" t="s">
        <v>36</v>
      </c>
      <c r="D433">
        <v>48.135100000000001</v>
      </c>
      <c r="E433">
        <v>11.582000000000001</v>
      </c>
      <c r="F433" t="s">
        <v>37</v>
      </c>
      <c r="G433" s="2">
        <v>46210.81822552083</v>
      </c>
      <c r="H433" s="2">
        <v>46217.958333333336</v>
      </c>
      <c r="I433">
        <v>21</v>
      </c>
      <c r="J433">
        <v>61</v>
      </c>
      <c r="K433">
        <v>5</v>
      </c>
      <c r="L433">
        <v>0</v>
      </c>
      <c r="M433">
        <v>0</v>
      </c>
      <c r="N433">
        <v>4.7</v>
      </c>
    </row>
    <row r="434" spans="1:14">
      <c r="A434" t="s">
        <v>38</v>
      </c>
      <c r="B434" t="s">
        <v>39</v>
      </c>
      <c r="C434" t="s">
        <v>36</v>
      </c>
      <c r="D434">
        <v>48.135100000000001</v>
      </c>
      <c r="E434">
        <v>11.582000000000001</v>
      </c>
      <c r="F434" t="s">
        <v>37</v>
      </c>
      <c r="G434" s="2">
        <v>46210.81822552083</v>
      </c>
      <c r="H434" s="2">
        <v>46218</v>
      </c>
      <c r="I434">
        <v>21.1</v>
      </c>
      <c r="J434">
        <v>54</v>
      </c>
      <c r="K434">
        <v>6</v>
      </c>
      <c r="L434">
        <v>0</v>
      </c>
      <c r="M434">
        <v>3</v>
      </c>
      <c r="N434">
        <v>4.4000000000000004</v>
      </c>
    </row>
    <row r="435" spans="1:14">
      <c r="A435" t="s">
        <v>38</v>
      </c>
      <c r="B435" t="s">
        <v>39</v>
      </c>
      <c r="C435" t="s">
        <v>36</v>
      </c>
      <c r="D435">
        <v>48.135100000000001</v>
      </c>
      <c r="E435">
        <v>11.582000000000001</v>
      </c>
      <c r="F435" t="s">
        <v>37</v>
      </c>
      <c r="G435" s="2">
        <v>46210.81822552083</v>
      </c>
      <c r="H435" s="2">
        <v>46218.041666666664</v>
      </c>
      <c r="I435">
        <v>21.2</v>
      </c>
      <c r="J435">
        <v>49</v>
      </c>
      <c r="K435">
        <v>5</v>
      </c>
      <c r="L435">
        <v>0</v>
      </c>
      <c r="M435">
        <v>3</v>
      </c>
      <c r="N435">
        <v>4.5</v>
      </c>
    </row>
    <row r="436" spans="1:14">
      <c r="A436" t="s">
        <v>38</v>
      </c>
      <c r="B436" t="s">
        <v>39</v>
      </c>
      <c r="C436" t="s">
        <v>36</v>
      </c>
      <c r="D436">
        <v>48.135100000000001</v>
      </c>
      <c r="E436">
        <v>11.582000000000001</v>
      </c>
      <c r="F436" t="s">
        <v>37</v>
      </c>
      <c r="G436" s="2">
        <v>46210.81822552083</v>
      </c>
      <c r="H436" s="2">
        <v>46218.083333333336</v>
      </c>
      <c r="I436">
        <v>21.1</v>
      </c>
      <c r="J436">
        <v>46</v>
      </c>
      <c r="K436">
        <v>4</v>
      </c>
      <c r="L436">
        <v>0</v>
      </c>
      <c r="M436">
        <v>3</v>
      </c>
      <c r="N436">
        <v>5.0999999999999996</v>
      </c>
    </row>
    <row r="437" spans="1:14">
      <c r="A437" t="s">
        <v>38</v>
      </c>
      <c r="B437" t="s">
        <v>39</v>
      </c>
      <c r="C437" t="s">
        <v>36</v>
      </c>
      <c r="D437">
        <v>48.135100000000001</v>
      </c>
      <c r="E437">
        <v>11.582000000000001</v>
      </c>
      <c r="F437" t="s">
        <v>37</v>
      </c>
      <c r="G437" s="2">
        <v>46210.81822552083</v>
      </c>
      <c r="H437" s="2">
        <v>46218.125</v>
      </c>
      <c r="I437">
        <v>20.9</v>
      </c>
      <c r="J437">
        <v>44</v>
      </c>
      <c r="K437">
        <v>4</v>
      </c>
      <c r="L437">
        <v>0</v>
      </c>
      <c r="M437">
        <v>0</v>
      </c>
      <c r="N437">
        <v>5.6</v>
      </c>
    </row>
    <row r="438" spans="1:14">
      <c r="A438" t="s">
        <v>38</v>
      </c>
      <c r="B438" t="s">
        <v>39</v>
      </c>
      <c r="C438" t="s">
        <v>36</v>
      </c>
      <c r="D438">
        <v>48.135100000000001</v>
      </c>
      <c r="E438">
        <v>11.582000000000001</v>
      </c>
      <c r="F438" t="s">
        <v>37</v>
      </c>
      <c r="G438" s="2">
        <v>46210.81822552083</v>
      </c>
      <c r="H438" s="2">
        <v>46218.166666666664</v>
      </c>
      <c r="I438">
        <v>20.399999999999999</v>
      </c>
      <c r="J438">
        <v>47</v>
      </c>
      <c r="K438">
        <v>4</v>
      </c>
      <c r="L438">
        <v>0</v>
      </c>
      <c r="M438">
        <v>0</v>
      </c>
      <c r="N438">
        <v>4.9000000000000004</v>
      </c>
    </row>
    <row r="439" spans="1:14">
      <c r="A439" t="s">
        <v>38</v>
      </c>
      <c r="B439" t="s">
        <v>39</v>
      </c>
      <c r="C439" t="s">
        <v>36</v>
      </c>
      <c r="D439">
        <v>48.135100000000001</v>
      </c>
      <c r="E439">
        <v>11.582000000000001</v>
      </c>
      <c r="F439" t="s">
        <v>37</v>
      </c>
      <c r="G439" s="2">
        <v>46210.81822552083</v>
      </c>
      <c r="H439" s="2">
        <v>46218.208333333336</v>
      </c>
      <c r="I439">
        <v>20.2</v>
      </c>
      <c r="J439">
        <v>50</v>
      </c>
      <c r="K439">
        <v>5</v>
      </c>
      <c r="L439">
        <v>0</v>
      </c>
      <c r="M439">
        <v>0</v>
      </c>
      <c r="N439">
        <v>4</v>
      </c>
    </row>
    <row r="440" spans="1:14">
      <c r="A440" t="s">
        <v>38</v>
      </c>
      <c r="B440" t="s">
        <v>39</v>
      </c>
      <c r="C440" t="s">
        <v>36</v>
      </c>
      <c r="D440">
        <v>48.135100000000001</v>
      </c>
      <c r="E440">
        <v>11.582000000000001</v>
      </c>
      <c r="F440" t="s">
        <v>37</v>
      </c>
      <c r="G440" s="2">
        <v>46210.81822552083</v>
      </c>
      <c r="H440" s="2">
        <v>46218.25</v>
      </c>
      <c r="I440">
        <v>20.2</v>
      </c>
      <c r="J440">
        <v>51</v>
      </c>
      <c r="K440">
        <v>6</v>
      </c>
      <c r="L440">
        <v>0</v>
      </c>
      <c r="M440">
        <v>0</v>
      </c>
      <c r="N440">
        <v>3.3</v>
      </c>
    </row>
    <row r="441" spans="1:14">
      <c r="A441" t="s">
        <v>38</v>
      </c>
      <c r="B441" t="s">
        <v>39</v>
      </c>
      <c r="C441" t="s">
        <v>36</v>
      </c>
      <c r="D441">
        <v>48.135100000000001</v>
      </c>
      <c r="E441">
        <v>11.582000000000001</v>
      </c>
      <c r="F441" t="s">
        <v>37</v>
      </c>
      <c r="G441" s="2">
        <v>46210.81822552083</v>
      </c>
      <c r="H441" s="2">
        <v>46218.291666666664</v>
      </c>
      <c r="I441">
        <v>20.5</v>
      </c>
      <c r="J441">
        <v>51</v>
      </c>
      <c r="K441">
        <v>7</v>
      </c>
      <c r="L441">
        <v>0</v>
      </c>
      <c r="M441">
        <v>0</v>
      </c>
      <c r="N441">
        <v>3</v>
      </c>
    </row>
    <row r="442" spans="1:14">
      <c r="A442" t="s">
        <v>38</v>
      </c>
      <c r="B442" t="s">
        <v>39</v>
      </c>
      <c r="C442" t="s">
        <v>36</v>
      </c>
      <c r="D442">
        <v>48.135100000000001</v>
      </c>
      <c r="E442">
        <v>11.582000000000001</v>
      </c>
      <c r="F442" t="s">
        <v>37</v>
      </c>
      <c r="G442" s="2">
        <v>46210.81822552083</v>
      </c>
      <c r="H442" s="2">
        <v>46218.333333333336</v>
      </c>
      <c r="I442">
        <v>21.1</v>
      </c>
      <c r="J442">
        <v>49</v>
      </c>
      <c r="K442">
        <v>8</v>
      </c>
      <c r="L442">
        <v>0</v>
      </c>
      <c r="M442">
        <v>0</v>
      </c>
      <c r="N442">
        <v>3.2</v>
      </c>
    </row>
    <row r="443" spans="1:14">
      <c r="A443" t="s">
        <v>38</v>
      </c>
      <c r="B443" t="s">
        <v>39</v>
      </c>
      <c r="C443" t="s">
        <v>36</v>
      </c>
      <c r="D443">
        <v>48.135100000000001</v>
      </c>
      <c r="E443">
        <v>11.582000000000001</v>
      </c>
      <c r="F443" t="s">
        <v>37</v>
      </c>
      <c r="G443" s="2">
        <v>46210.81822552083</v>
      </c>
      <c r="H443" s="2">
        <v>46218.375</v>
      </c>
      <c r="I443">
        <v>22.3</v>
      </c>
      <c r="J443">
        <v>45</v>
      </c>
      <c r="K443">
        <v>9</v>
      </c>
      <c r="L443">
        <v>0</v>
      </c>
      <c r="M443">
        <v>0</v>
      </c>
      <c r="N443">
        <v>4.0999999999999996</v>
      </c>
    </row>
    <row r="444" spans="1:14">
      <c r="A444" t="s">
        <v>38</v>
      </c>
      <c r="B444" t="s">
        <v>39</v>
      </c>
      <c r="C444" t="s">
        <v>36</v>
      </c>
      <c r="D444">
        <v>48.135100000000001</v>
      </c>
      <c r="E444">
        <v>11.582000000000001</v>
      </c>
      <c r="F444" t="s">
        <v>37</v>
      </c>
      <c r="G444" s="2">
        <v>46210.81822552083</v>
      </c>
      <c r="H444" s="2">
        <v>46218.416666666664</v>
      </c>
      <c r="I444">
        <v>24</v>
      </c>
      <c r="J444">
        <v>40</v>
      </c>
      <c r="K444">
        <v>9</v>
      </c>
      <c r="L444">
        <v>0</v>
      </c>
      <c r="M444">
        <v>0</v>
      </c>
      <c r="N444">
        <v>5.7</v>
      </c>
    </row>
    <row r="445" spans="1:14">
      <c r="A445" t="s">
        <v>38</v>
      </c>
      <c r="B445" t="s">
        <v>39</v>
      </c>
      <c r="C445" t="s">
        <v>36</v>
      </c>
      <c r="D445">
        <v>48.135100000000001</v>
      </c>
      <c r="E445">
        <v>11.582000000000001</v>
      </c>
      <c r="F445" t="s">
        <v>37</v>
      </c>
      <c r="G445" s="2">
        <v>46210.81822552083</v>
      </c>
      <c r="H445" s="2">
        <v>46218.458333333336</v>
      </c>
      <c r="I445">
        <v>26.1</v>
      </c>
      <c r="J445">
        <v>34</v>
      </c>
      <c r="K445">
        <v>10</v>
      </c>
      <c r="L445">
        <v>0</v>
      </c>
      <c r="M445">
        <v>0</v>
      </c>
      <c r="N445">
        <v>7.5</v>
      </c>
    </row>
    <row r="446" spans="1:14">
      <c r="A446" t="s">
        <v>38</v>
      </c>
      <c r="B446" t="s">
        <v>39</v>
      </c>
      <c r="C446" t="s">
        <v>36</v>
      </c>
      <c r="D446">
        <v>48.135100000000001</v>
      </c>
      <c r="E446">
        <v>11.582000000000001</v>
      </c>
      <c r="F446" t="s">
        <v>37</v>
      </c>
      <c r="G446" s="2">
        <v>46210.81822552083</v>
      </c>
      <c r="H446" s="2">
        <v>46218.5</v>
      </c>
      <c r="I446">
        <v>28.1</v>
      </c>
      <c r="J446">
        <v>29</v>
      </c>
      <c r="K446">
        <v>11</v>
      </c>
      <c r="L446">
        <v>0</v>
      </c>
      <c r="M446">
        <v>0</v>
      </c>
      <c r="N446">
        <v>9</v>
      </c>
    </row>
    <row r="447" spans="1:14">
      <c r="A447" t="s">
        <v>38</v>
      </c>
      <c r="B447" t="s">
        <v>39</v>
      </c>
      <c r="C447" t="s">
        <v>36</v>
      </c>
      <c r="D447">
        <v>48.135100000000001</v>
      </c>
      <c r="E447">
        <v>11.582000000000001</v>
      </c>
      <c r="F447" t="s">
        <v>37</v>
      </c>
      <c r="G447" s="2">
        <v>46210.81822552083</v>
      </c>
      <c r="H447" s="2">
        <v>46218.541666666664</v>
      </c>
      <c r="I447">
        <v>29.8</v>
      </c>
      <c r="J447">
        <v>25</v>
      </c>
      <c r="K447">
        <v>11</v>
      </c>
      <c r="L447">
        <v>0</v>
      </c>
      <c r="M447">
        <v>0</v>
      </c>
      <c r="N447">
        <v>10</v>
      </c>
    </row>
    <row r="448" spans="1:14">
      <c r="A448" t="s">
        <v>38</v>
      </c>
      <c r="B448" t="s">
        <v>39</v>
      </c>
      <c r="C448" t="s">
        <v>36</v>
      </c>
      <c r="D448">
        <v>48.135100000000001</v>
      </c>
      <c r="E448">
        <v>11.582000000000001</v>
      </c>
      <c r="F448" t="s">
        <v>37</v>
      </c>
      <c r="G448" s="2">
        <v>46210.81822552083</v>
      </c>
      <c r="H448" s="2">
        <v>46218.583333333336</v>
      </c>
      <c r="I448">
        <v>30.8</v>
      </c>
      <c r="J448">
        <v>24</v>
      </c>
      <c r="K448">
        <v>12</v>
      </c>
      <c r="L448">
        <v>0</v>
      </c>
      <c r="M448">
        <v>0</v>
      </c>
      <c r="N448">
        <v>9.8000000000000007</v>
      </c>
    </row>
    <row r="449" spans="1:14">
      <c r="A449" t="s">
        <v>38</v>
      </c>
      <c r="B449" t="s">
        <v>39</v>
      </c>
      <c r="C449" t="s">
        <v>36</v>
      </c>
      <c r="D449">
        <v>48.135100000000001</v>
      </c>
      <c r="E449">
        <v>11.582000000000001</v>
      </c>
      <c r="F449" t="s">
        <v>37</v>
      </c>
      <c r="G449" s="2">
        <v>46210.81822552083</v>
      </c>
      <c r="H449" s="2">
        <v>46218.625</v>
      </c>
      <c r="I449">
        <v>31.2</v>
      </c>
      <c r="J449">
        <v>23</v>
      </c>
      <c r="K449">
        <v>13</v>
      </c>
      <c r="L449">
        <v>0.1</v>
      </c>
      <c r="M449">
        <v>51</v>
      </c>
      <c r="N449">
        <v>8.1999999999999993</v>
      </c>
    </row>
    <row r="450" spans="1:14">
      <c r="A450" t="s">
        <v>38</v>
      </c>
      <c r="B450" t="s">
        <v>39</v>
      </c>
      <c r="C450" t="s">
        <v>36</v>
      </c>
      <c r="D450">
        <v>48.135100000000001</v>
      </c>
      <c r="E450">
        <v>11.582000000000001</v>
      </c>
      <c r="F450" t="s">
        <v>37</v>
      </c>
      <c r="G450" s="2">
        <v>46210.81822552083</v>
      </c>
      <c r="H450" s="2">
        <v>46218.666666666664</v>
      </c>
      <c r="I450">
        <v>31.1</v>
      </c>
      <c r="J450">
        <v>24</v>
      </c>
      <c r="K450">
        <v>14</v>
      </c>
      <c r="L450">
        <v>0.1</v>
      </c>
      <c r="M450">
        <v>51</v>
      </c>
      <c r="N450">
        <v>5.3</v>
      </c>
    </row>
    <row r="451" spans="1:14">
      <c r="A451" t="s">
        <v>38</v>
      </c>
      <c r="B451" t="s">
        <v>39</v>
      </c>
      <c r="C451" t="s">
        <v>36</v>
      </c>
      <c r="D451">
        <v>48.135100000000001</v>
      </c>
      <c r="E451">
        <v>11.582000000000001</v>
      </c>
      <c r="F451" t="s">
        <v>37</v>
      </c>
      <c r="G451" s="2">
        <v>46210.81822552083</v>
      </c>
      <c r="H451" s="2">
        <v>46218.708333333336</v>
      </c>
      <c r="I451">
        <v>30.7</v>
      </c>
      <c r="J451">
        <v>25</v>
      </c>
      <c r="K451">
        <v>15</v>
      </c>
      <c r="L451">
        <v>0.1</v>
      </c>
      <c r="M451">
        <v>51</v>
      </c>
      <c r="N451">
        <v>2.2000000000000002</v>
      </c>
    </row>
    <row r="452" spans="1:14">
      <c r="A452" t="s">
        <v>38</v>
      </c>
      <c r="B452" t="s">
        <v>39</v>
      </c>
      <c r="C452" t="s">
        <v>36</v>
      </c>
      <c r="D452">
        <v>48.135100000000001</v>
      </c>
      <c r="E452">
        <v>11.582000000000001</v>
      </c>
      <c r="F452" t="s">
        <v>37</v>
      </c>
      <c r="G452" s="2">
        <v>46210.81822552083</v>
      </c>
      <c r="H452" s="2">
        <v>46218.75</v>
      </c>
      <c r="I452">
        <v>30.1</v>
      </c>
      <c r="J452">
        <v>27</v>
      </c>
      <c r="K452">
        <v>16</v>
      </c>
      <c r="L452">
        <v>0.1</v>
      </c>
      <c r="M452">
        <v>51</v>
      </c>
      <c r="N452">
        <v>2.4</v>
      </c>
    </row>
    <row r="453" spans="1:14">
      <c r="A453" t="s">
        <v>38</v>
      </c>
      <c r="B453" t="s">
        <v>39</v>
      </c>
      <c r="C453" t="s">
        <v>36</v>
      </c>
      <c r="D453">
        <v>48.135100000000001</v>
      </c>
      <c r="E453">
        <v>11.582000000000001</v>
      </c>
      <c r="F453" t="s">
        <v>37</v>
      </c>
      <c r="G453" s="2">
        <v>46210.81822552083</v>
      </c>
      <c r="H453" s="2">
        <v>46218.791666666664</v>
      </c>
      <c r="I453">
        <v>29.3</v>
      </c>
      <c r="J453">
        <v>30</v>
      </c>
      <c r="K453">
        <v>16</v>
      </c>
      <c r="L453">
        <v>0.1</v>
      </c>
      <c r="M453">
        <v>51</v>
      </c>
      <c r="N453">
        <v>4.9000000000000004</v>
      </c>
    </row>
    <row r="454" spans="1:14">
      <c r="A454" t="s">
        <v>38</v>
      </c>
      <c r="B454" t="s">
        <v>39</v>
      </c>
      <c r="C454" t="s">
        <v>36</v>
      </c>
      <c r="D454">
        <v>48.135100000000001</v>
      </c>
      <c r="E454">
        <v>11.582000000000001</v>
      </c>
      <c r="F454" t="s">
        <v>37</v>
      </c>
      <c r="G454" s="2">
        <v>46210.81822552083</v>
      </c>
      <c r="H454" s="2">
        <v>46218.833333333336</v>
      </c>
      <c r="I454">
        <v>28.5</v>
      </c>
      <c r="J454">
        <v>32</v>
      </c>
      <c r="K454">
        <v>16</v>
      </c>
      <c r="L454">
        <v>0.1</v>
      </c>
      <c r="M454">
        <v>51</v>
      </c>
      <c r="N454">
        <v>6.5</v>
      </c>
    </row>
    <row r="455" spans="1:14">
      <c r="A455" t="s">
        <v>38</v>
      </c>
      <c r="B455" t="s">
        <v>39</v>
      </c>
      <c r="C455" t="s">
        <v>36</v>
      </c>
      <c r="D455">
        <v>48.135100000000001</v>
      </c>
      <c r="E455">
        <v>11.582000000000001</v>
      </c>
      <c r="F455" t="s">
        <v>37</v>
      </c>
      <c r="G455" s="2">
        <v>46210.81822552083</v>
      </c>
      <c r="H455" s="2">
        <v>46218.875</v>
      </c>
      <c r="I455">
        <v>27.6</v>
      </c>
      <c r="J455">
        <v>34</v>
      </c>
      <c r="K455">
        <v>16</v>
      </c>
      <c r="L455">
        <v>0</v>
      </c>
      <c r="M455">
        <v>0</v>
      </c>
      <c r="N455">
        <v>6.5</v>
      </c>
    </row>
    <row r="456" spans="1:14">
      <c r="A456" t="s">
        <v>38</v>
      </c>
      <c r="B456" t="s">
        <v>39</v>
      </c>
      <c r="C456" t="s">
        <v>36</v>
      </c>
      <c r="D456">
        <v>48.135100000000001</v>
      </c>
      <c r="E456">
        <v>11.582000000000001</v>
      </c>
      <c r="F456" t="s">
        <v>37</v>
      </c>
      <c r="G456" s="2">
        <v>46210.81822552083</v>
      </c>
      <c r="H456" s="2">
        <v>46218.916666666664</v>
      </c>
      <c r="I456">
        <v>26.5</v>
      </c>
      <c r="J456">
        <v>38</v>
      </c>
      <c r="K456">
        <v>15</v>
      </c>
      <c r="L456">
        <v>0</v>
      </c>
      <c r="M456">
        <v>0</v>
      </c>
      <c r="N456">
        <v>5.3</v>
      </c>
    </row>
    <row r="457" spans="1:14">
      <c r="A457" t="s">
        <v>38</v>
      </c>
      <c r="B457" t="s">
        <v>39</v>
      </c>
      <c r="C457" t="s">
        <v>36</v>
      </c>
      <c r="D457">
        <v>48.135100000000001</v>
      </c>
      <c r="E457">
        <v>11.582000000000001</v>
      </c>
      <c r="F457" t="s">
        <v>37</v>
      </c>
      <c r="G457" s="2">
        <v>46210.81822552083</v>
      </c>
      <c r="H457" s="2">
        <v>46218.958333333336</v>
      </c>
      <c r="I457">
        <v>25.3</v>
      </c>
      <c r="J457">
        <v>41</v>
      </c>
      <c r="K457">
        <v>14</v>
      </c>
      <c r="L457">
        <v>0</v>
      </c>
      <c r="M457">
        <v>0</v>
      </c>
      <c r="N457">
        <v>3.5</v>
      </c>
    </row>
    <row r="458" spans="1:14">
      <c r="A458" t="s">
        <v>38</v>
      </c>
      <c r="B458" t="s">
        <v>39</v>
      </c>
      <c r="C458" t="s">
        <v>36</v>
      </c>
      <c r="D458">
        <v>48.135100000000001</v>
      </c>
      <c r="E458">
        <v>11.582000000000001</v>
      </c>
      <c r="F458" t="s">
        <v>37</v>
      </c>
      <c r="G458" s="2">
        <v>46210.81822552083</v>
      </c>
      <c r="H458" s="2">
        <v>46219</v>
      </c>
      <c r="I458">
        <v>24.1</v>
      </c>
      <c r="J458">
        <v>45</v>
      </c>
      <c r="K458">
        <v>13</v>
      </c>
      <c r="L458">
        <v>0</v>
      </c>
      <c r="M458">
        <v>0</v>
      </c>
      <c r="N458">
        <v>1.5</v>
      </c>
    </row>
    <row r="459" spans="1:14">
      <c r="A459" t="s">
        <v>38</v>
      </c>
      <c r="B459" t="s">
        <v>39</v>
      </c>
      <c r="C459" t="s">
        <v>36</v>
      </c>
      <c r="D459">
        <v>48.135100000000001</v>
      </c>
      <c r="E459">
        <v>11.582000000000001</v>
      </c>
      <c r="F459" t="s">
        <v>37</v>
      </c>
      <c r="G459" s="2">
        <v>46210.81822552083</v>
      </c>
      <c r="H459" s="2">
        <v>46219.041666666664</v>
      </c>
      <c r="I459">
        <v>22.9</v>
      </c>
      <c r="J459">
        <v>50</v>
      </c>
      <c r="K459">
        <v>13</v>
      </c>
      <c r="L459">
        <v>0</v>
      </c>
      <c r="M459">
        <v>0</v>
      </c>
      <c r="N459">
        <v>0.2</v>
      </c>
    </row>
    <row r="460" spans="1:14">
      <c r="A460" t="s">
        <v>38</v>
      </c>
      <c r="B460" t="s">
        <v>39</v>
      </c>
      <c r="C460" t="s">
        <v>36</v>
      </c>
      <c r="D460">
        <v>48.135100000000001</v>
      </c>
      <c r="E460">
        <v>11.582000000000001</v>
      </c>
      <c r="F460" t="s">
        <v>37</v>
      </c>
      <c r="G460" s="2">
        <v>46210.81822552083</v>
      </c>
      <c r="H460" s="2">
        <v>46219.083333333336</v>
      </c>
      <c r="I460">
        <v>21.9</v>
      </c>
      <c r="J460">
        <v>55</v>
      </c>
      <c r="K460">
        <v>12</v>
      </c>
      <c r="L460">
        <v>0</v>
      </c>
      <c r="M460">
        <v>0</v>
      </c>
      <c r="N460">
        <v>0.8</v>
      </c>
    </row>
    <row r="461" spans="1:14">
      <c r="A461" t="s">
        <v>38</v>
      </c>
      <c r="B461" t="s">
        <v>39</v>
      </c>
      <c r="C461" t="s">
        <v>36</v>
      </c>
      <c r="D461">
        <v>48.135100000000001</v>
      </c>
      <c r="E461">
        <v>11.582000000000001</v>
      </c>
      <c r="F461" t="s">
        <v>37</v>
      </c>
      <c r="G461" s="2">
        <v>46210.81822552083</v>
      </c>
      <c r="H461" s="2">
        <v>46219.125</v>
      </c>
      <c r="I461">
        <v>20.9</v>
      </c>
      <c r="J461">
        <v>61</v>
      </c>
      <c r="K461">
        <v>11</v>
      </c>
      <c r="L461">
        <v>0.8</v>
      </c>
      <c r="M461">
        <v>53</v>
      </c>
      <c r="N461">
        <v>2.2999999999999998</v>
      </c>
    </row>
    <row r="462" spans="1:14">
      <c r="A462" t="s">
        <v>38</v>
      </c>
      <c r="B462" t="s">
        <v>39</v>
      </c>
      <c r="C462" t="s">
        <v>36</v>
      </c>
      <c r="D462">
        <v>48.135100000000001</v>
      </c>
      <c r="E462">
        <v>11.582000000000001</v>
      </c>
      <c r="F462" t="s">
        <v>37</v>
      </c>
      <c r="G462" s="2">
        <v>46210.81822552083</v>
      </c>
      <c r="H462" s="2">
        <v>46219.166666666664</v>
      </c>
      <c r="I462">
        <v>19.8</v>
      </c>
      <c r="J462">
        <v>69</v>
      </c>
      <c r="K462">
        <v>11</v>
      </c>
      <c r="L462">
        <v>0.8</v>
      </c>
      <c r="M462">
        <v>53</v>
      </c>
      <c r="N462">
        <v>5.5</v>
      </c>
    </row>
    <row r="463" spans="1:14">
      <c r="A463" t="s">
        <v>38</v>
      </c>
      <c r="B463" t="s">
        <v>39</v>
      </c>
      <c r="C463" t="s">
        <v>36</v>
      </c>
      <c r="D463">
        <v>48.135100000000001</v>
      </c>
      <c r="E463">
        <v>11.582000000000001</v>
      </c>
      <c r="F463" t="s">
        <v>37</v>
      </c>
      <c r="G463" s="2">
        <v>46210.81822552083</v>
      </c>
      <c r="H463" s="2">
        <v>46219.208333333336</v>
      </c>
      <c r="I463">
        <v>18.8</v>
      </c>
      <c r="J463">
        <v>78</v>
      </c>
      <c r="K463">
        <v>10</v>
      </c>
      <c r="L463">
        <v>0.8</v>
      </c>
      <c r="M463">
        <v>53</v>
      </c>
      <c r="N463">
        <v>9.4</v>
      </c>
    </row>
    <row r="464" spans="1:14">
      <c r="A464" t="s">
        <v>38</v>
      </c>
      <c r="B464" t="s">
        <v>39</v>
      </c>
      <c r="C464" t="s">
        <v>36</v>
      </c>
      <c r="D464">
        <v>48.135100000000001</v>
      </c>
      <c r="E464">
        <v>11.582000000000001</v>
      </c>
      <c r="F464" t="s">
        <v>37</v>
      </c>
      <c r="G464" s="2">
        <v>46210.81822552083</v>
      </c>
      <c r="H464" s="2">
        <v>46219.25</v>
      </c>
      <c r="I464">
        <v>18</v>
      </c>
      <c r="J464">
        <v>87</v>
      </c>
      <c r="K464">
        <v>10</v>
      </c>
      <c r="L464">
        <v>0.8</v>
      </c>
      <c r="M464">
        <v>53</v>
      </c>
      <c r="N464">
        <v>13</v>
      </c>
    </row>
    <row r="465" spans="1:14">
      <c r="A465" t="s">
        <v>38</v>
      </c>
      <c r="B465" t="s">
        <v>39</v>
      </c>
      <c r="C465" t="s">
        <v>36</v>
      </c>
      <c r="D465">
        <v>48.135100000000001</v>
      </c>
      <c r="E465">
        <v>11.582000000000001</v>
      </c>
      <c r="F465" t="s">
        <v>37</v>
      </c>
      <c r="G465" s="2">
        <v>46210.81822552083</v>
      </c>
      <c r="H465" s="2">
        <v>46219.291666666664</v>
      </c>
      <c r="I465">
        <v>17.5</v>
      </c>
      <c r="J465">
        <v>94</v>
      </c>
      <c r="K465">
        <v>10</v>
      </c>
      <c r="L465">
        <v>0.8</v>
      </c>
      <c r="M465">
        <v>53</v>
      </c>
      <c r="N465">
        <v>15.5</v>
      </c>
    </row>
    <row r="466" spans="1:14">
      <c r="A466" t="s">
        <v>38</v>
      </c>
      <c r="B466" t="s">
        <v>39</v>
      </c>
      <c r="C466" t="s">
        <v>36</v>
      </c>
      <c r="D466">
        <v>48.135100000000001</v>
      </c>
      <c r="E466">
        <v>11.582000000000001</v>
      </c>
      <c r="F466" t="s">
        <v>37</v>
      </c>
      <c r="G466" s="2">
        <v>46210.81822552083</v>
      </c>
      <c r="H466" s="2">
        <v>46219.333333333336</v>
      </c>
      <c r="I466">
        <v>17.7</v>
      </c>
      <c r="J466">
        <v>94</v>
      </c>
      <c r="K466">
        <v>10</v>
      </c>
      <c r="L466">
        <v>0.8</v>
      </c>
      <c r="M466">
        <v>53</v>
      </c>
      <c r="N466">
        <v>16.3</v>
      </c>
    </row>
    <row r="467" spans="1:14">
      <c r="A467" t="s">
        <v>38</v>
      </c>
      <c r="B467" t="s">
        <v>39</v>
      </c>
      <c r="C467" t="s">
        <v>36</v>
      </c>
      <c r="D467">
        <v>48.135100000000001</v>
      </c>
      <c r="E467">
        <v>11.582000000000001</v>
      </c>
      <c r="F467" t="s">
        <v>37</v>
      </c>
      <c r="G467" s="2">
        <v>46210.81822552083</v>
      </c>
      <c r="H467" s="2">
        <v>46219.375</v>
      </c>
      <c r="I467">
        <v>18.600000000000001</v>
      </c>
      <c r="J467">
        <v>89</v>
      </c>
      <c r="K467">
        <v>11</v>
      </c>
      <c r="L467">
        <v>0.1</v>
      </c>
      <c r="M467">
        <v>51</v>
      </c>
      <c r="N467">
        <v>14.7</v>
      </c>
    </row>
    <row r="468" spans="1:14">
      <c r="A468" t="s">
        <v>38</v>
      </c>
      <c r="B468" t="s">
        <v>39</v>
      </c>
      <c r="C468" t="s">
        <v>36</v>
      </c>
      <c r="D468">
        <v>48.135100000000001</v>
      </c>
      <c r="E468">
        <v>11.582000000000001</v>
      </c>
      <c r="F468" t="s">
        <v>37</v>
      </c>
      <c r="G468" s="2">
        <v>46210.81822552083</v>
      </c>
      <c r="H468" s="2">
        <v>46219.416666666664</v>
      </c>
      <c r="I468">
        <v>20.2</v>
      </c>
      <c r="J468">
        <v>78</v>
      </c>
      <c r="K468">
        <v>12</v>
      </c>
      <c r="L468">
        <v>0.1</v>
      </c>
      <c r="M468">
        <v>51</v>
      </c>
      <c r="N468">
        <v>11.7</v>
      </c>
    </row>
    <row r="469" spans="1:14">
      <c r="A469" t="s">
        <v>38</v>
      </c>
      <c r="B469" t="s">
        <v>39</v>
      </c>
      <c r="C469" t="s">
        <v>36</v>
      </c>
      <c r="D469">
        <v>48.135100000000001</v>
      </c>
      <c r="E469">
        <v>11.582000000000001</v>
      </c>
      <c r="F469" t="s">
        <v>37</v>
      </c>
      <c r="G469" s="2">
        <v>46210.81822552083</v>
      </c>
      <c r="H469" s="2">
        <v>46219.458333333336</v>
      </c>
      <c r="I469">
        <v>22.3</v>
      </c>
      <c r="J469">
        <v>66</v>
      </c>
      <c r="K469">
        <v>14</v>
      </c>
      <c r="L469">
        <v>0.1</v>
      </c>
      <c r="M469">
        <v>51</v>
      </c>
      <c r="N469">
        <v>8.1</v>
      </c>
    </row>
    <row r="470" spans="1:14">
      <c r="A470" t="s">
        <v>38</v>
      </c>
      <c r="B470" t="s">
        <v>39</v>
      </c>
      <c r="C470" t="s">
        <v>36</v>
      </c>
      <c r="D470">
        <v>48.135100000000001</v>
      </c>
      <c r="E470">
        <v>11.582000000000001</v>
      </c>
      <c r="F470" t="s">
        <v>37</v>
      </c>
      <c r="G470" s="2">
        <v>46210.81822552083</v>
      </c>
      <c r="H470" s="2">
        <v>46219.5</v>
      </c>
      <c r="I470">
        <v>24.3</v>
      </c>
      <c r="J470">
        <v>55</v>
      </c>
      <c r="K470">
        <v>16</v>
      </c>
      <c r="L470">
        <v>0.1</v>
      </c>
      <c r="M470">
        <v>51</v>
      </c>
      <c r="N470">
        <v>6.3</v>
      </c>
    </row>
    <row r="471" spans="1:14">
      <c r="A471" t="s">
        <v>38</v>
      </c>
      <c r="B471" t="s">
        <v>39</v>
      </c>
      <c r="C471" t="s">
        <v>36</v>
      </c>
      <c r="D471">
        <v>48.135100000000001</v>
      </c>
      <c r="E471">
        <v>11.582000000000001</v>
      </c>
      <c r="F471" t="s">
        <v>37</v>
      </c>
      <c r="G471" s="2">
        <v>46210.81822552083</v>
      </c>
      <c r="H471" s="2">
        <v>46219.541666666664</v>
      </c>
      <c r="I471">
        <v>26.1</v>
      </c>
      <c r="J471">
        <v>48</v>
      </c>
      <c r="K471">
        <v>18</v>
      </c>
      <c r="L471">
        <v>0.1</v>
      </c>
      <c r="M471">
        <v>51</v>
      </c>
      <c r="N471">
        <v>7.3</v>
      </c>
    </row>
    <row r="472" spans="1:14">
      <c r="A472" t="s">
        <v>38</v>
      </c>
      <c r="B472" t="s">
        <v>39</v>
      </c>
      <c r="C472" t="s">
        <v>36</v>
      </c>
      <c r="D472">
        <v>48.135100000000001</v>
      </c>
      <c r="E472">
        <v>11.582000000000001</v>
      </c>
      <c r="F472" t="s">
        <v>37</v>
      </c>
      <c r="G472" s="2">
        <v>46210.81822552083</v>
      </c>
      <c r="H472" s="2">
        <v>46219.583333333336</v>
      </c>
      <c r="I472">
        <v>27.3</v>
      </c>
      <c r="J472">
        <v>43</v>
      </c>
      <c r="K472">
        <v>20</v>
      </c>
      <c r="L472">
        <v>0.1</v>
      </c>
      <c r="M472">
        <v>51</v>
      </c>
      <c r="N472">
        <v>8.8000000000000007</v>
      </c>
    </row>
    <row r="473" spans="1:14">
      <c r="A473" t="s">
        <v>38</v>
      </c>
      <c r="B473" t="s">
        <v>39</v>
      </c>
      <c r="C473" t="s">
        <v>36</v>
      </c>
      <c r="D473">
        <v>48.135100000000001</v>
      </c>
      <c r="E473">
        <v>11.582000000000001</v>
      </c>
      <c r="F473" t="s">
        <v>37</v>
      </c>
      <c r="G473" s="2">
        <v>46210.81822552083</v>
      </c>
      <c r="H473" s="2">
        <v>46219.625</v>
      </c>
      <c r="I473">
        <v>27.9</v>
      </c>
      <c r="J473">
        <v>41</v>
      </c>
      <c r="K473">
        <v>22</v>
      </c>
      <c r="L473">
        <v>0</v>
      </c>
      <c r="M473">
        <v>0</v>
      </c>
      <c r="N473">
        <v>9.6</v>
      </c>
    </row>
    <row r="474" spans="1:14">
      <c r="A474" t="s">
        <v>38</v>
      </c>
      <c r="B474" t="s">
        <v>39</v>
      </c>
      <c r="C474" t="s">
        <v>36</v>
      </c>
      <c r="D474">
        <v>48.135100000000001</v>
      </c>
      <c r="E474">
        <v>11.582000000000001</v>
      </c>
      <c r="F474" t="s">
        <v>37</v>
      </c>
      <c r="G474" s="2">
        <v>46210.81822552083</v>
      </c>
      <c r="H474" s="2">
        <v>46219.666666666664</v>
      </c>
      <c r="I474">
        <v>28.2</v>
      </c>
      <c r="J474">
        <v>39</v>
      </c>
      <c r="K474">
        <v>24</v>
      </c>
      <c r="L474">
        <v>0</v>
      </c>
      <c r="M474">
        <v>0</v>
      </c>
      <c r="N474">
        <v>9.4</v>
      </c>
    </row>
    <row r="475" spans="1:14">
      <c r="A475" t="s">
        <v>38</v>
      </c>
      <c r="B475" t="s">
        <v>39</v>
      </c>
      <c r="C475" t="s">
        <v>36</v>
      </c>
      <c r="D475">
        <v>48.135100000000001</v>
      </c>
      <c r="E475">
        <v>11.582000000000001</v>
      </c>
      <c r="F475" t="s">
        <v>37</v>
      </c>
      <c r="G475" s="2">
        <v>46210.81822552083</v>
      </c>
      <c r="H475" s="2">
        <v>46219.708333333336</v>
      </c>
      <c r="I475">
        <v>28.2</v>
      </c>
      <c r="J475">
        <v>38</v>
      </c>
      <c r="K475">
        <v>26</v>
      </c>
      <c r="L475">
        <v>0</v>
      </c>
      <c r="M475">
        <v>0</v>
      </c>
      <c r="N475">
        <v>8.6999999999999993</v>
      </c>
    </row>
    <row r="476" spans="1:14">
      <c r="A476" t="s">
        <v>38</v>
      </c>
      <c r="B476" t="s">
        <v>39</v>
      </c>
      <c r="C476" t="s">
        <v>36</v>
      </c>
      <c r="D476">
        <v>48.135100000000001</v>
      </c>
      <c r="E476">
        <v>11.582000000000001</v>
      </c>
      <c r="F476" t="s">
        <v>37</v>
      </c>
      <c r="G476" s="2">
        <v>46210.81822552083</v>
      </c>
      <c r="H476" s="2">
        <v>46219.75</v>
      </c>
      <c r="I476">
        <v>27.9</v>
      </c>
      <c r="J476">
        <v>38</v>
      </c>
      <c r="K476">
        <v>28</v>
      </c>
      <c r="L476">
        <v>0</v>
      </c>
      <c r="M476">
        <v>0</v>
      </c>
      <c r="N476">
        <v>7.8</v>
      </c>
    </row>
    <row r="477" spans="1:14">
      <c r="A477" t="s">
        <v>38</v>
      </c>
      <c r="B477" t="s">
        <v>39</v>
      </c>
      <c r="C477" t="s">
        <v>36</v>
      </c>
      <c r="D477">
        <v>48.135100000000001</v>
      </c>
      <c r="E477">
        <v>11.582000000000001</v>
      </c>
      <c r="F477" t="s">
        <v>37</v>
      </c>
      <c r="G477" s="2">
        <v>46210.81822552083</v>
      </c>
      <c r="H477" s="2">
        <v>46219.791666666664</v>
      </c>
      <c r="I477">
        <v>27.5</v>
      </c>
      <c r="J477">
        <v>39</v>
      </c>
      <c r="K477">
        <v>29</v>
      </c>
      <c r="L477">
        <v>0</v>
      </c>
      <c r="M477">
        <v>0</v>
      </c>
      <c r="N477">
        <v>6.7</v>
      </c>
    </row>
    <row r="478" spans="1:14">
      <c r="A478" t="s">
        <v>38</v>
      </c>
      <c r="B478" t="s">
        <v>39</v>
      </c>
      <c r="C478" t="s">
        <v>36</v>
      </c>
      <c r="D478">
        <v>48.135100000000001</v>
      </c>
      <c r="E478">
        <v>11.582000000000001</v>
      </c>
      <c r="F478" t="s">
        <v>37</v>
      </c>
      <c r="G478" s="2">
        <v>46210.81822552083</v>
      </c>
      <c r="H478" s="2">
        <v>46219.833333333336</v>
      </c>
      <c r="I478">
        <v>26.9</v>
      </c>
      <c r="J478">
        <v>40</v>
      </c>
      <c r="K478">
        <v>29</v>
      </c>
      <c r="L478">
        <v>0</v>
      </c>
      <c r="M478">
        <v>0</v>
      </c>
      <c r="N478">
        <v>5.8</v>
      </c>
    </row>
    <row r="479" spans="1:14">
      <c r="A479" t="s">
        <v>38</v>
      </c>
      <c r="B479" t="s">
        <v>39</v>
      </c>
      <c r="C479" t="s">
        <v>36</v>
      </c>
      <c r="D479">
        <v>48.135100000000001</v>
      </c>
      <c r="E479">
        <v>11.582000000000001</v>
      </c>
      <c r="F479" t="s">
        <v>37</v>
      </c>
      <c r="G479" s="2">
        <v>46210.81822552083</v>
      </c>
      <c r="H479" s="2">
        <v>46219.875</v>
      </c>
      <c r="I479">
        <v>26.1</v>
      </c>
      <c r="J479">
        <v>43</v>
      </c>
      <c r="K479">
        <v>27</v>
      </c>
      <c r="L479">
        <v>0</v>
      </c>
      <c r="M479">
        <v>0</v>
      </c>
      <c r="N479">
        <v>4.8</v>
      </c>
    </row>
    <row r="480" spans="1:14">
      <c r="A480" t="s">
        <v>38</v>
      </c>
      <c r="B480" t="s">
        <v>39</v>
      </c>
      <c r="C480" t="s">
        <v>36</v>
      </c>
      <c r="D480">
        <v>48.135100000000001</v>
      </c>
      <c r="E480">
        <v>11.582000000000001</v>
      </c>
      <c r="F480" t="s">
        <v>37</v>
      </c>
      <c r="G480" s="2">
        <v>46210.81822552083</v>
      </c>
      <c r="H480" s="2">
        <v>46219.916666666664</v>
      </c>
      <c r="I480">
        <v>24.8</v>
      </c>
      <c r="J480">
        <v>47</v>
      </c>
      <c r="K480">
        <v>24</v>
      </c>
      <c r="L480">
        <v>0</v>
      </c>
      <c r="M480">
        <v>0</v>
      </c>
      <c r="N480">
        <v>4</v>
      </c>
    </row>
    <row r="481" spans="1:14">
      <c r="A481" t="s">
        <v>38</v>
      </c>
      <c r="B481" t="s">
        <v>39</v>
      </c>
      <c r="C481" t="s">
        <v>36</v>
      </c>
      <c r="D481">
        <v>48.135100000000001</v>
      </c>
      <c r="E481">
        <v>11.582000000000001</v>
      </c>
      <c r="F481" t="s">
        <v>37</v>
      </c>
      <c r="G481" s="2">
        <v>46210.81822552083</v>
      </c>
      <c r="H481" s="2">
        <v>46219.958333333336</v>
      </c>
      <c r="I481">
        <v>23.3</v>
      </c>
      <c r="J481">
        <v>52</v>
      </c>
      <c r="K481">
        <v>21</v>
      </c>
      <c r="L481">
        <v>0</v>
      </c>
      <c r="M481">
        <v>0</v>
      </c>
      <c r="N481">
        <v>4</v>
      </c>
    </row>
    <row r="482" spans="1:14">
      <c r="A482" t="s">
        <v>40</v>
      </c>
      <c r="B482" t="s">
        <v>41</v>
      </c>
      <c r="C482" t="s">
        <v>36</v>
      </c>
      <c r="D482">
        <v>47.856400000000001</v>
      </c>
      <c r="E482">
        <v>12.1289</v>
      </c>
      <c r="F482" t="s">
        <v>37</v>
      </c>
      <c r="G482" s="2">
        <v>46210.818225833333</v>
      </c>
      <c r="H482" s="2">
        <v>46210</v>
      </c>
      <c r="I482">
        <v>19.3</v>
      </c>
      <c r="J482">
        <v>72</v>
      </c>
      <c r="K482">
        <v>0</v>
      </c>
      <c r="L482">
        <v>0</v>
      </c>
      <c r="M482">
        <v>3</v>
      </c>
      <c r="N482">
        <v>3.2</v>
      </c>
    </row>
    <row r="483" spans="1:14">
      <c r="A483" t="s">
        <v>40</v>
      </c>
      <c r="B483" t="s">
        <v>41</v>
      </c>
      <c r="C483" t="s">
        <v>36</v>
      </c>
      <c r="D483">
        <v>47.856400000000001</v>
      </c>
      <c r="E483">
        <v>12.1289</v>
      </c>
      <c r="F483" t="s">
        <v>37</v>
      </c>
      <c r="G483" s="2">
        <v>46210.818225833333</v>
      </c>
      <c r="H483" s="2">
        <v>46210.041666666664</v>
      </c>
      <c r="I483">
        <v>18.600000000000001</v>
      </c>
      <c r="J483">
        <v>75</v>
      </c>
      <c r="K483">
        <v>0</v>
      </c>
      <c r="L483">
        <v>0</v>
      </c>
      <c r="M483">
        <v>3</v>
      </c>
      <c r="N483">
        <v>2.8</v>
      </c>
    </row>
    <row r="484" spans="1:14">
      <c r="A484" t="s">
        <v>40</v>
      </c>
      <c r="B484" t="s">
        <v>41</v>
      </c>
      <c r="C484" t="s">
        <v>36</v>
      </c>
      <c r="D484">
        <v>47.856400000000001</v>
      </c>
      <c r="E484">
        <v>12.1289</v>
      </c>
      <c r="F484" t="s">
        <v>37</v>
      </c>
      <c r="G484" s="2">
        <v>46210.818225833333</v>
      </c>
      <c r="H484" s="2">
        <v>46210.083333333336</v>
      </c>
      <c r="I484">
        <v>19</v>
      </c>
      <c r="J484">
        <v>72</v>
      </c>
      <c r="K484">
        <v>0</v>
      </c>
      <c r="L484">
        <v>0</v>
      </c>
      <c r="M484">
        <v>2</v>
      </c>
      <c r="N484">
        <v>2</v>
      </c>
    </row>
    <row r="485" spans="1:14">
      <c r="A485" t="s">
        <v>40</v>
      </c>
      <c r="B485" t="s">
        <v>41</v>
      </c>
      <c r="C485" t="s">
        <v>36</v>
      </c>
      <c r="D485">
        <v>47.856400000000001</v>
      </c>
      <c r="E485">
        <v>12.1289</v>
      </c>
      <c r="F485" t="s">
        <v>37</v>
      </c>
      <c r="G485" s="2">
        <v>46210.818225833333</v>
      </c>
      <c r="H485" s="2">
        <v>46210.125</v>
      </c>
      <c r="I485">
        <v>18.8</v>
      </c>
      <c r="J485">
        <v>71</v>
      </c>
      <c r="K485">
        <v>0</v>
      </c>
      <c r="L485">
        <v>0</v>
      </c>
      <c r="M485">
        <v>2</v>
      </c>
      <c r="N485">
        <v>3.3</v>
      </c>
    </row>
    <row r="486" spans="1:14">
      <c r="A486" t="s">
        <v>40</v>
      </c>
      <c r="B486" t="s">
        <v>41</v>
      </c>
      <c r="C486" t="s">
        <v>36</v>
      </c>
      <c r="D486">
        <v>47.856400000000001</v>
      </c>
      <c r="E486">
        <v>12.1289</v>
      </c>
      <c r="F486" t="s">
        <v>37</v>
      </c>
      <c r="G486" s="2">
        <v>46210.818225833333</v>
      </c>
      <c r="H486" s="2">
        <v>46210.166666666664</v>
      </c>
      <c r="I486">
        <v>18</v>
      </c>
      <c r="J486">
        <v>70</v>
      </c>
      <c r="K486">
        <v>0</v>
      </c>
      <c r="L486">
        <v>0</v>
      </c>
      <c r="M486">
        <v>1</v>
      </c>
      <c r="N486">
        <v>3.9</v>
      </c>
    </row>
    <row r="487" spans="1:14">
      <c r="A487" t="s">
        <v>40</v>
      </c>
      <c r="B487" t="s">
        <v>41</v>
      </c>
      <c r="C487" t="s">
        <v>36</v>
      </c>
      <c r="D487">
        <v>47.856400000000001</v>
      </c>
      <c r="E487">
        <v>12.1289</v>
      </c>
      <c r="F487" t="s">
        <v>37</v>
      </c>
      <c r="G487" s="2">
        <v>46210.818225833333</v>
      </c>
      <c r="H487" s="2">
        <v>46210.208333333336</v>
      </c>
      <c r="I487">
        <v>17.3</v>
      </c>
      <c r="J487">
        <v>74</v>
      </c>
      <c r="K487">
        <v>0</v>
      </c>
      <c r="L487">
        <v>0</v>
      </c>
      <c r="M487">
        <v>0</v>
      </c>
      <c r="N487">
        <v>3.2</v>
      </c>
    </row>
    <row r="488" spans="1:14">
      <c r="A488" t="s">
        <v>40</v>
      </c>
      <c r="B488" t="s">
        <v>41</v>
      </c>
      <c r="C488" t="s">
        <v>36</v>
      </c>
      <c r="D488">
        <v>47.856400000000001</v>
      </c>
      <c r="E488">
        <v>12.1289</v>
      </c>
      <c r="F488" t="s">
        <v>37</v>
      </c>
      <c r="G488" s="2">
        <v>46210.818225833333</v>
      </c>
      <c r="H488" s="2">
        <v>46210.25</v>
      </c>
      <c r="I488">
        <v>17.100000000000001</v>
      </c>
      <c r="J488">
        <v>72</v>
      </c>
      <c r="K488">
        <v>0</v>
      </c>
      <c r="L488">
        <v>0</v>
      </c>
      <c r="M488">
        <v>0</v>
      </c>
      <c r="N488">
        <v>3.2</v>
      </c>
    </row>
    <row r="489" spans="1:14">
      <c r="A489" t="s">
        <v>40</v>
      </c>
      <c r="B489" t="s">
        <v>41</v>
      </c>
      <c r="C489" t="s">
        <v>36</v>
      </c>
      <c r="D489">
        <v>47.856400000000001</v>
      </c>
      <c r="E489">
        <v>12.1289</v>
      </c>
      <c r="F489" t="s">
        <v>37</v>
      </c>
      <c r="G489" s="2">
        <v>46210.818225833333</v>
      </c>
      <c r="H489" s="2">
        <v>46210.291666666664</v>
      </c>
      <c r="I489">
        <v>17.7</v>
      </c>
      <c r="J489">
        <v>76</v>
      </c>
      <c r="K489">
        <v>0</v>
      </c>
      <c r="L489">
        <v>0</v>
      </c>
      <c r="M489">
        <v>2</v>
      </c>
      <c r="N489">
        <v>3.5</v>
      </c>
    </row>
    <row r="490" spans="1:14">
      <c r="A490" t="s">
        <v>40</v>
      </c>
      <c r="B490" t="s">
        <v>41</v>
      </c>
      <c r="C490" t="s">
        <v>36</v>
      </c>
      <c r="D490">
        <v>47.856400000000001</v>
      </c>
      <c r="E490">
        <v>12.1289</v>
      </c>
      <c r="F490" t="s">
        <v>37</v>
      </c>
      <c r="G490" s="2">
        <v>46210.818225833333</v>
      </c>
      <c r="H490" s="2">
        <v>46210.333333333336</v>
      </c>
      <c r="I490">
        <v>20.7</v>
      </c>
      <c r="J490">
        <v>71</v>
      </c>
      <c r="K490">
        <v>0</v>
      </c>
      <c r="L490">
        <v>0</v>
      </c>
      <c r="M490">
        <v>3</v>
      </c>
      <c r="N490">
        <v>3.8</v>
      </c>
    </row>
    <row r="491" spans="1:14">
      <c r="A491" t="s">
        <v>40</v>
      </c>
      <c r="B491" t="s">
        <v>41</v>
      </c>
      <c r="C491" t="s">
        <v>36</v>
      </c>
      <c r="D491">
        <v>47.856400000000001</v>
      </c>
      <c r="E491">
        <v>12.1289</v>
      </c>
      <c r="F491" t="s">
        <v>37</v>
      </c>
      <c r="G491" s="2">
        <v>46210.818225833333</v>
      </c>
      <c r="H491" s="2">
        <v>46210.375</v>
      </c>
      <c r="I491">
        <v>23.7</v>
      </c>
      <c r="J491">
        <v>53</v>
      </c>
      <c r="K491">
        <v>0</v>
      </c>
      <c r="L491">
        <v>0</v>
      </c>
      <c r="M491">
        <v>3</v>
      </c>
      <c r="N491">
        <v>8</v>
      </c>
    </row>
    <row r="492" spans="1:14">
      <c r="A492" t="s">
        <v>40</v>
      </c>
      <c r="B492" t="s">
        <v>41</v>
      </c>
      <c r="C492" t="s">
        <v>36</v>
      </c>
      <c r="D492">
        <v>47.856400000000001</v>
      </c>
      <c r="E492">
        <v>12.1289</v>
      </c>
      <c r="F492" t="s">
        <v>37</v>
      </c>
      <c r="G492" s="2">
        <v>46210.818225833333</v>
      </c>
      <c r="H492" s="2">
        <v>46210.416666666664</v>
      </c>
      <c r="I492">
        <v>25.2</v>
      </c>
      <c r="J492">
        <v>48</v>
      </c>
      <c r="K492">
        <v>0</v>
      </c>
      <c r="L492">
        <v>0</v>
      </c>
      <c r="M492">
        <v>3</v>
      </c>
      <c r="N492">
        <v>11.3</v>
      </c>
    </row>
    <row r="493" spans="1:14">
      <c r="A493" t="s">
        <v>40</v>
      </c>
      <c r="B493" t="s">
        <v>41</v>
      </c>
      <c r="C493" t="s">
        <v>36</v>
      </c>
      <c r="D493">
        <v>47.856400000000001</v>
      </c>
      <c r="E493">
        <v>12.1289</v>
      </c>
      <c r="F493" t="s">
        <v>37</v>
      </c>
      <c r="G493" s="2">
        <v>46210.818225833333</v>
      </c>
      <c r="H493" s="2">
        <v>46210.458333333336</v>
      </c>
      <c r="I493">
        <v>27.2</v>
      </c>
      <c r="J493">
        <v>35</v>
      </c>
      <c r="K493">
        <v>0</v>
      </c>
      <c r="L493">
        <v>0</v>
      </c>
      <c r="M493">
        <v>3</v>
      </c>
      <c r="N493">
        <v>14.3</v>
      </c>
    </row>
    <row r="494" spans="1:14">
      <c r="A494" t="s">
        <v>40</v>
      </c>
      <c r="B494" t="s">
        <v>41</v>
      </c>
      <c r="C494" t="s">
        <v>36</v>
      </c>
      <c r="D494">
        <v>47.856400000000001</v>
      </c>
      <c r="E494">
        <v>12.1289</v>
      </c>
      <c r="F494" t="s">
        <v>37</v>
      </c>
      <c r="G494" s="2">
        <v>46210.818225833333</v>
      </c>
      <c r="H494" s="2">
        <v>46210.5</v>
      </c>
      <c r="I494">
        <v>28.4</v>
      </c>
      <c r="J494">
        <v>28</v>
      </c>
      <c r="K494">
        <v>0</v>
      </c>
      <c r="L494">
        <v>0</v>
      </c>
      <c r="M494">
        <v>3</v>
      </c>
      <c r="N494">
        <v>17.3</v>
      </c>
    </row>
    <row r="495" spans="1:14">
      <c r="A495" t="s">
        <v>40</v>
      </c>
      <c r="B495" t="s">
        <v>41</v>
      </c>
      <c r="C495" t="s">
        <v>36</v>
      </c>
      <c r="D495">
        <v>47.856400000000001</v>
      </c>
      <c r="E495">
        <v>12.1289</v>
      </c>
      <c r="F495" t="s">
        <v>37</v>
      </c>
      <c r="G495" s="2">
        <v>46210.818225833333</v>
      </c>
      <c r="H495" s="2">
        <v>46210.541666666664</v>
      </c>
      <c r="I495">
        <v>28.9</v>
      </c>
      <c r="J495">
        <v>30</v>
      </c>
      <c r="K495">
        <v>0</v>
      </c>
      <c r="L495">
        <v>0</v>
      </c>
      <c r="M495">
        <v>3</v>
      </c>
      <c r="N495">
        <v>16.2</v>
      </c>
    </row>
    <row r="496" spans="1:14">
      <c r="A496" t="s">
        <v>40</v>
      </c>
      <c r="B496" t="s">
        <v>41</v>
      </c>
      <c r="C496" t="s">
        <v>36</v>
      </c>
      <c r="D496">
        <v>47.856400000000001</v>
      </c>
      <c r="E496">
        <v>12.1289</v>
      </c>
      <c r="F496" t="s">
        <v>37</v>
      </c>
      <c r="G496" s="2">
        <v>46210.818225833333</v>
      </c>
      <c r="H496" s="2">
        <v>46210.583333333336</v>
      </c>
      <c r="I496">
        <v>29.5</v>
      </c>
      <c r="J496">
        <v>28</v>
      </c>
      <c r="K496">
        <v>0</v>
      </c>
      <c r="L496">
        <v>0</v>
      </c>
      <c r="M496">
        <v>3</v>
      </c>
      <c r="N496">
        <v>16.899999999999999</v>
      </c>
    </row>
    <row r="497" spans="1:14">
      <c r="A497" t="s">
        <v>40</v>
      </c>
      <c r="B497" t="s">
        <v>41</v>
      </c>
      <c r="C497" t="s">
        <v>36</v>
      </c>
      <c r="D497">
        <v>47.856400000000001</v>
      </c>
      <c r="E497">
        <v>12.1289</v>
      </c>
      <c r="F497" t="s">
        <v>37</v>
      </c>
      <c r="G497" s="2">
        <v>46210.818225833333</v>
      </c>
      <c r="H497" s="2">
        <v>46210.625</v>
      </c>
      <c r="I497">
        <v>29.5</v>
      </c>
      <c r="J497">
        <v>25</v>
      </c>
      <c r="K497">
        <v>0</v>
      </c>
      <c r="L497">
        <v>0</v>
      </c>
      <c r="M497">
        <v>3</v>
      </c>
      <c r="N497">
        <v>19</v>
      </c>
    </row>
    <row r="498" spans="1:14">
      <c r="A498" t="s">
        <v>40</v>
      </c>
      <c r="B498" t="s">
        <v>41</v>
      </c>
      <c r="C498" t="s">
        <v>36</v>
      </c>
      <c r="D498">
        <v>47.856400000000001</v>
      </c>
      <c r="E498">
        <v>12.1289</v>
      </c>
      <c r="F498" t="s">
        <v>37</v>
      </c>
      <c r="G498" s="2">
        <v>46210.818225833333</v>
      </c>
      <c r="H498" s="2">
        <v>46210.666666666664</v>
      </c>
      <c r="I498">
        <v>29.5</v>
      </c>
      <c r="J498">
        <v>26</v>
      </c>
      <c r="K498">
        <v>0</v>
      </c>
      <c r="L498">
        <v>0</v>
      </c>
      <c r="M498">
        <v>2</v>
      </c>
      <c r="N498">
        <v>20.5</v>
      </c>
    </row>
    <row r="499" spans="1:14">
      <c r="A499" t="s">
        <v>40</v>
      </c>
      <c r="B499" t="s">
        <v>41</v>
      </c>
      <c r="C499" t="s">
        <v>36</v>
      </c>
      <c r="D499">
        <v>47.856400000000001</v>
      </c>
      <c r="E499">
        <v>12.1289</v>
      </c>
      <c r="F499" t="s">
        <v>37</v>
      </c>
      <c r="G499" s="2">
        <v>46210.818225833333</v>
      </c>
      <c r="H499" s="2">
        <v>46210.708333333336</v>
      </c>
      <c r="I499">
        <v>28.7</v>
      </c>
      <c r="J499">
        <v>30</v>
      </c>
      <c r="K499">
        <v>0</v>
      </c>
      <c r="L499">
        <v>0</v>
      </c>
      <c r="M499">
        <v>3</v>
      </c>
      <c r="N499">
        <v>14.6</v>
      </c>
    </row>
    <row r="500" spans="1:14">
      <c r="A500" t="s">
        <v>40</v>
      </c>
      <c r="B500" t="s">
        <v>41</v>
      </c>
      <c r="C500" t="s">
        <v>36</v>
      </c>
      <c r="D500">
        <v>47.856400000000001</v>
      </c>
      <c r="E500">
        <v>12.1289</v>
      </c>
      <c r="F500" t="s">
        <v>37</v>
      </c>
      <c r="G500" s="2">
        <v>46210.818225833333</v>
      </c>
      <c r="H500" s="2">
        <v>46210.75</v>
      </c>
      <c r="I500">
        <v>28.4</v>
      </c>
      <c r="J500">
        <v>30</v>
      </c>
      <c r="K500">
        <v>0</v>
      </c>
      <c r="L500">
        <v>0</v>
      </c>
      <c r="M500">
        <v>3</v>
      </c>
      <c r="N500">
        <v>12.3</v>
      </c>
    </row>
    <row r="501" spans="1:14">
      <c r="A501" t="s">
        <v>40</v>
      </c>
      <c r="B501" t="s">
        <v>41</v>
      </c>
      <c r="C501" t="s">
        <v>36</v>
      </c>
      <c r="D501">
        <v>47.856400000000001</v>
      </c>
      <c r="E501">
        <v>12.1289</v>
      </c>
      <c r="F501" t="s">
        <v>37</v>
      </c>
      <c r="G501" s="2">
        <v>46210.818225833333</v>
      </c>
      <c r="H501" s="2">
        <v>46210.791666666664</v>
      </c>
      <c r="I501">
        <v>27.6</v>
      </c>
      <c r="J501">
        <v>31</v>
      </c>
      <c r="K501">
        <v>0</v>
      </c>
      <c r="L501">
        <v>0</v>
      </c>
      <c r="M501">
        <v>3</v>
      </c>
      <c r="N501">
        <v>12.3</v>
      </c>
    </row>
    <row r="502" spans="1:14">
      <c r="A502" t="s">
        <v>40</v>
      </c>
      <c r="B502" t="s">
        <v>41</v>
      </c>
      <c r="C502" t="s">
        <v>36</v>
      </c>
      <c r="D502">
        <v>47.856400000000001</v>
      </c>
      <c r="E502">
        <v>12.1289</v>
      </c>
      <c r="F502" t="s">
        <v>37</v>
      </c>
      <c r="G502" s="2">
        <v>46210.818225833333</v>
      </c>
      <c r="H502" s="2">
        <v>46210.833333333336</v>
      </c>
      <c r="I502">
        <v>26.5</v>
      </c>
      <c r="J502">
        <v>37</v>
      </c>
      <c r="K502">
        <v>0</v>
      </c>
      <c r="L502">
        <v>0</v>
      </c>
      <c r="M502">
        <v>3</v>
      </c>
      <c r="N502">
        <v>8.1999999999999993</v>
      </c>
    </row>
    <row r="503" spans="1:14">
      <c r="A503" t="s">
        <v>40</v>
      </c>
      <c r="B503" t="s">
        <v>41</v>
      </c>
      <c r="C503" t="s">
        <v>36</v>
      </c>
      <c r="D503">
        <v>47.856400000000001</v>
      </c>
      <c r="E503">
        <v>12.1289</v>
      </c>
      <c r="F503" t="s">
        <v>37</v>
      </c>
      <c r="G503" s="2">
        <v>46210.818225833333</v>
      </c>
      <c r="H503" s="2">
        <v>46210.875</v>
      </c>
      <c r="I503">
        <v>24.9</v>
      </c>
      <c r="J503">
        <v>39</v>
      </c>
      <c r="K503">
        <v>0</v>
      </c>
      <c r="L503">
        <v>0</v>
      </c>
      <c r="M503">
        <v>3</v>
      </c>
      <c r="N503">
        <v>8.6999999999999993</v>
      </c>
    </row>
    <row r="504" spans="1:14">
      <c r="A504" t="s">
        <v>40</v>
      </c>
      <c r="B504" t="s">
        <v>41</v>
      </c>
      <c r="C504" t="s">
        <v>36</v>
      </c>
      <c r="D504">
        <v>47.856400000000001</v>
      </c>
      <c r="E504">
        <v>12.1289</v>
      </c>
      <c r="F504" t="s">
        <v>37</v>
      </c>
      <c r="G504" s="2">
        <v>46210.818225833333</v>
      </c>
      <c r="H504" s="2">
        <v>46210.916666666664</v>
      </c>
      <c r="I504">
        <v>22.8</v>
      </c>
      <c r="J504">
        <v>47</v>
      </c>
      <c r="K504">
        <v>0</v>
      </c>
      <c r="L504">
        <v>0</v>
      </c>
      <c r="M504">
        <v>3</v>
      </c>
      <c r="N504">
        <v>5.9</v>
      </c>
    </row>
    <row r="505" spans="1:14">
      <c r="A505" t="s">
        <v>40</v>
      </c>
      <c r="B505" t="s">
        <v>41</v>
      </c>
      <c r="C505" t="s">
        <v>36</v>
      </c>
      <c r="D505">
        <v>47.856400000000001</v>
      </c>
      <c r="E505">
        <v>12.1289</v>
      </c>
      <c r="F505" t="s">
        <v>37</v>
      </c>
      <c r="G505" s="2">
        <v>46210.818225833333</v>
      </c>
      <c r="H505" s="2">
        <v>46210.958333333336</v>
      </c>
      <c r="I505">
        <v>21.7</v>
      </c>
      <c r="J505">
        <v>50</v>
      </c>
      <c r="K505">
        <v>0</v>
      </c>
      <c r="L505">
        <v>0</v>
      </c>
      <c r="M505">
        <v>3</v>
      </c>
      <c r="N505">
        <v>6</v>
      </c>
    </row>
    <row r="506" spans="1:14">
      <c r="A506" t="s">
        <v>40</v>
      </c>
      <c r="B506" t="s">
        <v>41</v>
      </c>
      <c r="C506" t="s">
        <v>36</v>
      </c>
      <c r="D506">
        <v>47.856400000000001</v>
      </c>
      <c r="E506">
        <v>12.1289</v>
      </c>
      <c r="F506" t="s">
        <v>37</v>
      </c>
      <c r="G506" s="2">
        <v>46210.818225833333</v>
      </c>
      <c r="H506" s="2">
        <v>46211</v>
      </c>
      <c r="I506">
        <v>21.1</v>
      </c>
      <c r="J506">
        <v>50</v>
      </c>
      <c r="K506">
        <v>0</v>
      </c>
      <c r="L506">
        <v>0</v>
      </c>
      <c r="M506">
        <v>3</v>
      </c>
      <c r="N506">
        <v>7.7</v>
      </c>
    </row>
    <row r="507" spans="1:14">
      <c r="A507" t="s">
        <v>40</v>
      </c>
      <c r="B507" t="s">
        <v>41</v>
      </c>
      <c r="C507" t="s">
        <v>36</v>
      </c>
      <c r="D507">
        <v>47.856400000000001</v>
      </c>
      <c r="E507">
        <v>12.1289</v>
      </c>
      <c r="F507" t="s">
        <v>37</v>
      </c>
      <c r="G507" s="2">
        <v>46210.818225833333</v>
      </c>
      <c r="H507" s="2">
        <v>46211.041666666664</v>
      </c>
      <c r="I507">
        <v>20.7</v>
      </c>
      <c r="J507">
        <v>51</v>
      </c>
      <c r="K507">
        <v>0</v>
      </c>
      <c r="L507">
        <v>0</v>
      </c>
      <c r="M507">
        <v>3</v>
      </c>
      <c r="N507">
        <v>5.7</v>
      </c>
    </row>
    <row r="508" spans="1:14">
      <c r="A508" t="s">
        <v>40</v>
      </c>
      <c r="B508" t="s">
        <v>41</v>
      </c>
      <c r="C508" t="s">
        <v>36</v>
      </c>
      <c r="D508">
        <v>47.856400000000001</v>
      </c>
      <c r="E508">
        <v>12.1289</v>
      </c>
      <c r="F508" t="s">
        <v>37</v>
      </c>
      <c r="G508" s="2">
        <v>46210.818225833333</v>
      </c>
      <c r="H508" s="2">
        <v>46211.083333333336</v>
      </c>
      <c r="I508">
        <v>20</v>
      </c>
      <c r="J508">
        <v>52</v>
      </c>
      <c r="K508">
        <v>0</v>
      </c>
      <c r="L508">
        <v>0</v>
      </c>
      <c r="M508">
        <v>3</v>
      </c>
      <c r="N508">
        <v>7.2</v>
      </c>
    </row>
    <row r="509" spans="1:14">
      <c r="A509" t="s">
        <v>40</v>
      </c>
      <c r="B509" t="s">
        <v>41</v>
      </c>
      <c r="C509" t="s">
        <v>36</v>
      </c>
      <c r="D509">
        <v>47.856400000000001</v>
      </c>
      <c r="E509">
        <v>12.1289</v>
      </c>
      <c r="F509" t="s">
        <v>37</v>
      </c>
      <c r="G509" s="2">
        <v>46210.818225833333</v>
      </c>
      <c r="H509" s="2">
        <v>46211.125</v>
      </c>
      <c r="I509">
        <v>20.3</v>
      </c>
      <c r="J509">
        <v>50</v>
      </c>
      <c r="K509">
        <v>0</v>
      </c>
      <c r="L509">
        <v>0</v>
      </c>
      <c r="M509">
        <v>3</v>
      </c>
      <c r="N509">
        <v>8.6</v>
      </c>
    </row>
    <row r="510" spans="1:14">
      <c r="A510" t="s">
        <v>40</v>
      </c>
      <c r="B510" t="s">
        <v>41</v>
      </c>
      <c r="C510" t="s">
        <v>36</v>
      </c>
      <c r="D510">
        <v>47.856400000000001</v>
      </c>
      <c r="E510">
        <v>12.1289</v>
      </c>
      <c r="F510" t="s">
        <v>37</v>
      </c>
      <c r="G510" s="2">
        <v>46210.818225833333</v>
      </c>
      <c r="H510" s="2">
        <v>46211.166666666664</v>
      </c>
      <c r="I510">
        <v>20.5</v>
      </c>
      <c r="J510">
        <v>51</v>
      </c>
      <c r="K510">
        <v>0</v>
      </c>
      <c r="L510">
        <v>0</v>
      </c>
      <c r="M510">
        <v>3</v>
      </c>
      <c r="N510">
        <v>7.9</v>
      </c>
    </row>
    <row r="511" spans="1:14">
      <c r="A511" t="s">
        <v>40</v>
      </c>
      <c r="B511" t="s">
        <v>41</v>
      </c>
      <c r="C511" t="s">
        <v>36</v>
      </c>
      <c r="D511">
        <v>47.856400000000001</v>
      </c>
      <c r="E511">
        <v>12.1289</v>
      </c>
      <c r="F511" t="s">
        <v>37</v>
      </c>
      <c r="G511" s="2">
        <v>46210.818225833333</v>
      </c>
      <c r="H511" s="2">
        <v>46211.208333333336</v>
      </c>
      <c r="I511">
        <v>19.399999999999999</v>
      </c>
      <c r="J511">
        <v>56</v>
      </c>
      <c r="K511">
        <v>3</v>
      </c>
      <c r="L511">
        <v>0</v>
      </c>
      <c r="M511">
        <v>3</v>
      </c>
      <c r="N511">
        <v>7.5</v>
      </c>
    </row>
    <row r="512" spans="1:14">
      <c r="A512" t="s">
        <v>40</v>
      </c>
      <c r="B512" t="s">
        <v>41</v>
      </c>
      <c r="C512" t="s">
        <v>36</v>
      </c>
      <c r="D512">
        <v>47.856400000000001</v>
      </c>
      <c r="E512">
        <v>12.1289</v>
      </c>
      <c r="F512" t="s">
        <v>37</v>
      </c>
      <c r="G512" s="2">
        <v>46210.818225833333</v>
      </c>
      <c r="H512" s="2">
        <v>46211.25</v>
      </c>
      <c r="I512">
        <v>18.399999999999999</v>
      </c>
      <c r="J512">
        <v>67</v>
      </c>
      <c r="K512">
        <v>8</v>
      </c>
      <c r="L512">
        <v>0.1</v>
      </c>
      <c r="M512">
        <v>61</v>
      </c>
      <c r="N512">
        <v>4.3</v>
      </c>
    </row>
    <row r="513" spans="1:14">
      <c r="A513" t="s">
        <v>40</v>
      </c>
      <c r="B513" t="s">
        <v>41</v>
      </c>
      <c r="C513" t="s">
        <v>36</v>
      </c>
      <c r="D513">
        <v>47.856400000000001</v>
      </c>
      <c r="E513">
        <v>12.1289</v>
      </c>
      <c r="F513" t="s">
        <v>37</v>
      </c>
      <c r="G513" s="2">
        <v>46210.818225833333</v>
      </c>
      <c r="H513" s="2">
        <v>46211.291666666664</v>
      </c>
      <c r="I513">
        <v>18.100000000000001</v>
      </c>
      <c r="J513">
        <v>72</v>
      </c>
      <c r="K513">
        <v>38</v>
      </c>
      <c r="L513">
        <v>0</v>
      </c>
      <c r="M513">
        <v>3</v>
      </c>
      <c r="N513">
        <v>4</v>
      </c>
    </row>
    <row r="514" spans="1:14">
      <c r="A514" t="s">
        <v>40</v>
      </c>
      <c r="B514" t="s">
        <v>41</v>
      </c>
      <c r="C514" t="s">
        <v>36</v>
      </c>
      <c r="D514">
        <v>47.856400000000001</v>
      </c>
      <c r="E514">
        <v>12.1289</v>
      </c>
      <c r="F514" t="s">
        <v>37</v>
      </c>
      <c r="G514" s="2">
        <v>46210.818225833333</v>
      </c>
      <c r="H514" s="2">
        <v>46211.333333333336</v>
      </c>
      <c r="I514">
        <v>18.399999999999999</v>
      </c>
      <c r="J514">
        <v>73</v>
      </c>
      <c r="K514">
        <v>58</v>
      </c>
      <c r="L514">
        <v>0.2</v>
      </c>
      <c r="M514">
        <v>61</v>
      </c>
      <c r="N514">
        <v>5.6</v>
      </c>
    </row>
    <row r="515" spans="1:14">
      <c r="A515" t="s">
        <v>40</v>
      </c>
      <c r="B515" t="s">
        <v>41</v>
      </c>
      <c r="C515" t="s">
        <v>36</v>
      </c>
      <c r="D515">
        <v>47.856400000000001</v>
      </c>
      <c r="E515">
        <v>12.1289</v>
      </c>
      <c r="F515" t="s">
        <v>37</v>
      </c>
      <c r="G515" s="2">
        <v>46210.818225833333</v>
      </c>
      <c r="H515" s="2">
        <v>46211.375</v>
      </c>
      <c r="I515">
        <v>18.7</v>
      </c>
      <c r="J515">
        <v>69</v>
      </c>
      <c r="K515">
        <v>63</v>
      </c>
      <c r="L515">
        <v>0</v>
      </c>
      <c r="M515">
        <v>3</v>
      </c>
      <c r="N515">
        <v>8.5</v>
      </c>
    </row>
    <row r="516" spans="1:14">
      <c r="A516" t="s">
        <v>40</v>
      </c>
      <c r="B516" t="s">
        <v>41</v>
      </c>
      <c r="C516" t="s">
        <v>36</v>
      </c>
      <c r="D516">
        <v>47.856400000000001</v>
      </c>
      <c r="E516">
        <v>12.1289</v>
      </c>
      <c r="F516" t="s">
        <v>37</v>
      </c>
      <c r="G516" s="2">
        <v>46210.818225833333</v>
      </c>
      <c r="H516" s="2">
        <v>46211.416666666664</v>
      </c>
      <c r="I516">
        <v>18.8</v>
      </c>
      <c r="J516">
        <v>69</v>
      </c>
      <c r="K516">
        <v>55</v>
      </c>
      <c r="L516">
        <v>0</v>
      </c>
      <c r="M516">
        <v>3</v>
      </c>
      <c r="N516">
        <v>9.8000000000000007</v>
      </c>
    </row>
    <row r="517" spans="1:14">
      <c r="A517" t="s">
        <v>40</v>
      </c>
      <c r="B517" t="s">
        <v>41</v>
      </c>
      <c r="C517" t="s">
        <v>36</v>
      </c>
      <c r="D517">
        <v>47.856400000000001</v>
      </c>
      <c r="E517">
        <v>12.1289</v>
      </c>
      <c r="F517" t="s">
        <v>37</v>
      </c>
      <c r="G517" s="2">
        <v>46210.818225833333</v>
      </c>
      <c r="H517" s="2">
        <v>46211.458333333336</v>
      </c>
      <c r="I517">
        <v>18.8</v>
      </c>
      <c r="J517">
        <v>73</v>
      </c>
      <c r="K517">
        <v>30</v>
      </c>
      <c r="L517">
        <v>0</v>
      </c>
      <c r="M517">
        <v>3</v>
      </c>
      <c r="N517">
        <v>7</v>
      </c>
    </row>
    <row r="518" spans="1:14">
      <c r="A518" t="s">
        <v>40</v>
      </c>
      <c r="B518" t="s">
        <v>41</v>
      </c>
      <c r="C518" t="s">
        <v>36</v>
      </c>
      <c r="D518">
        <v>47.856400000000001</v>
      </c>
      <c r="E518">
        <v>12.1289</v>
      </c>
      <c r="F518" t="s">
        <v>37</v>
      </c>
      <c r="G518" s="2">
        <v>46210.818225833333</v>
      </c>
      <c r="H518" s="2">
        <v>46211.5</v>
      </c>
      <c r="I518">
        <v>18.8</v>
      </c>
      <c r="J518">
        <v>73</v>
      </c>
      <c r="K518">
        <v>30</v>
      </c>
      <c r="L518">
        <v>0</v>
      </c>
      <c r="M518">
        <v>3</v>
      </c>
      <c r="N518">
        <v>7.2</v>
      </c>
    </row>
    <row r="519" spans="1:14">
      <c r="A519" t="s">
        <v>40</v>
      </c>
      <c r="B519" t="s">
        <v>41</v>
      </c>
      <c r="C519" t="s">
        <v>36</v>
      </c>
      <c r="D519">
        <v>47.856400000000001</v>
      </c>
      <c r="E519">
        <v>12.1289</v>
      </c>
      <c r="F519" t="s">
        <v>37</v>
      </c>
      <c r="G519" s="2">
        <v>46210.818225833333</v>
      </c>
      <c r="H519" s="2">
        <v>46211.541666666664</v>
      </c>
      <c r="I519">
        <v>19.8</v>
      </c>
      <c r="J519">
        <v>74</v>
      </c>
      <c r="K519">
        <v>25</v>
      </c>
      <c r="L519">
        <v>0</v>
      </c>
      <c r="M519">
        <v>3</v>
      </c>
      <c r="N519">
        <v>8.6</v>
      </c>
    </row>
    <row r="520" spans="1:14">
      <c r="A520" t="s">
        <v>40</v>
      </c>
      <c r="B520" t="s">
        <v>41</v>
      </c>
      <c r="C520" t="s">
        <v>36</v>
      </c>
      <c r="D520">
        <v>47.856400000000001</v>
      </c>
      <c r="E520">
        <v>12.1289</v>
      </c>
      <c r="F520" t="s">
        <v>37</v>
      </c>
      <c r="G520" s="2">
        <v>46210.818225833333</v>
      </c>
      <c r="H520" s="2">
        <v>46211.583333333336</v>
      </c>
      <c r="I520">
        <v>20.9</v>
      </c>
      <c r="J520">
        <v>70</v>
      </c>
      <c r="K520">
        <v>20</v>
      </c>
      <c r="L520">
        <v>0</v>
      </c>
      <c r="M520">
        <v>3</v>
      </c>
      <c r="N520">
        <v>8.8000000000000007</v>
      </c>
    </row>
    <row r="521" spans="1:14">
      <c r="A521" t="s">
        <v>40</v>
      </c>
      <c r="B521" t="s">
        <v>41</v>
      </c>
      <c r="C521" t="s">
        <v>36</v>
      </c>
      <c r="D521">
        <v>47.856400000000001</v>
      </c>
      <c r="E521">
        <v>12.1289</v>
      </c>
      <c r="F521" t="s">
        <v>37</v>
      </c>
      <c r="G521" s="2">
        <v>46210.818225833333</v>
      </c>
      <c r="H521" s="2">
        <v>46211.625</v>
      </c>
      <c r="I521">
        <v>21.7</v>
      </c>
      <c r="J521">
        <v>69</v>
      </c>
      <c r="K521">
        <v>20</v>
      </c>
      <c r="L521">
        <v>0</v>
      </c>
      <c r="M521">
        <v>3</v>
      </c>
      <c r="N521">
        <v>9.4</v>
      </c>
    </row>
    <row r="522" spans="1:14">
      <c r="A522" t="s">
        <v>40</v>
      </c>
      <c r="B522" t="s">
        <v>41</v>
      </c>
      <c r="C522" t="s">
        <v>36</v>
      </c>
      <c r="D522">
        <v>47.856400000000001</v>
      </c>
      <c r="E522">
        <v>12.1289</v>
      </c>
      <c r="F522" t="s">
        <v>37</v>
      </c>
      <c r="G522" s="2">
        <v>46210.818225833333</v>
      </c>
      <c r="H522" s="2">
        <v>46211.666666666664</v>
      </c>
      <c r="I522">
        <v>22.1</v>
      </c>
      <c r="J522">
        <v>66</v>
      </c>
      <c r="K522">
        <v>23</v>
      </c>
      <c r="L522">
        <v>0</v>
      </c>
      <c r="M522">
        <v>3</v>
      </c>
      <c r="N522">
        <v>9.4</v>
      </c>
    </row>
    <row r="523" spans="1:14">
      <c r="A523" t="s">
        <v>40</v>
      </c>
      <c r="B523" t="s">
        <v>41</v>
      </c>
      <c r="C523" t="s">
        <v>36</v>
      </c>
      <c r="D523">
        <v>47.856400000000001</v>
      </c>
      <c r="E523">
        <v>12.1289</v>
      </c>
      <c r="F523" t="s">
        <v>37</v>
      </c>
      <c r="G523" s="2">
        <v>46210.818225833333</v>
      </c>
      <c r="H523" s="2">
        <v>46211.708333333336</v>
      </c>
      <c r="I523">
        <v>21.8</v>
      </c>
      <c r="J523">
        <v>66</v>
      </c>
      <c r="K523">
        <v>40</v>
      </c>
      <c r="L523">
        <v>0</v>
      </c>
      <c r="M523">
        <v>3</v>
      </c>
      <c r="N523">
        <v>7.4</v>
      </c>
    </row>
    <row r="524" spans="1:14">
      <c r="A524" t="s">
        <v>40</v>
      </c>
      <c r="B524" t="s">
        <v>41</v>
      </c>
      <c r="C524" t="s">
        <v>36</v>
      </c>
      <c r="D524">
        <v>47.856400000000001</v>
      </c>
      <c r="E524">
        <v>12.1289</v>
      </c>
      <c r="F524" t="s">
        <v>37</v>
      </c>
      <c r="G524" s="2">
        <v>46210.818225833333</v>
      </c>
      <c r="H524" s="2">
        <v>46211.75</v>
      </c>
      <c r="I524">
        <v>22.1</v>
      </c>
      <c r="J524">
        <v>65</v>
      </c>
      <c r="K524">
        <v>40</v>
      </c>
      <c r="L524">
        <v>0</v>
      </c>
      <c r="M524">
        <v>2</v>
      </c>
      <c r="N524">
        <v>6.4</v>
      </c>
    </row>
    <row r="525" spans="1:14">
      <c r="A525" t="s">
        <v>40</v>
      </c>
      <c r="B525" t="s">
        <v>41</v>
      </c>
      <c r="C525" t="s">
        <v>36</v>
      </c>
      <c r="D525">
        <v>47.856400000000001</v>
      </c>
      <c r="E525">
        <v>12.1289</v>
      </c>
      <c r="F525" t="s">
        <v>37</v>
      </c>
      <c r="G525" s="2">
        <v>46210.818225833333</v>
      </c>
      <c r="H525" s="2">
        <v>46211.791666666664</v>
      </c>
      <c r="I525">
        <v>21.4</v>
      </c>
      <c r="J525">
        <v>64</v>
      </c>
      <c r="K525">
        <v>30</v>
      </c>
      <c r="L525">
        <v>0</v>
      </c>
      <c r="M525">
        <v>3</v>
      </c>
      <c r="N525">
        <v>7.5</v>
      </c>
    </row>
    <row r="526" spans="1:14">
      <c r="A526" t="s">
        <v>40</v>
      </c>
      <c r="B526" t="s">
        <v>41</v>
      </c>
      <c r="C526" t="s">
        <v>36</v>
      </c>
      <c r="D526">
        <v>47.856400000000001</v>
      </c>
      <c r="E526">
        <v>12.1289</v>
      </c>
      <c r="F526" t="s">
        <v>37</v>
      </c>
      <c r="G526" s="2">
        <v>46210.818225833333</v>
      </c>
      <c r="H526" s="2">
        <v>46211.833333333336</v>
      </c>
      <c r="I526">
        <v>20.9</v>
      </c>
      <c r="J526">
        <v>70</v>
      </c>
      <c r="K526">
        <v>13</v>
      </c>
      <c r="L526">
        <v>0</v>
      </c>
      <c r="M526">
        <v>3</v>
      </c>
      <c r="N526">
        <v>3.3</v>
      </c>
    </row>
    <row r="527" spans="1:14">
      <c r="A527" t="s">
        <v>40</v>
      </c>
      <c r="B527" t="s">
        <v>41</v>
      </c>
      <c r="C527" t="s">
        <v>36</v>
      </c>
      <c r="D527">
        <v>47.856400000000001</v>
      </c>
      <c r="E527">
        <v>12.1289</v>
      </c>
      <c r="F527" t="s">
        <v>37</v>
      </c>
      <c r="G527" s="2">
        <v>46210.818225833333</v>
      </c>
      <c r="H527" s="2">
        <v>46211.875</v>
      </c>
      <c r="I527">
        <v>20.3</v>
      </c>
      <c r="J527">
        <v>74</v>
      </c>
      <c r="K527">
        <v>10</v>
      </c>
      <c r="L527">
        <v>0</v>
      </c>
      <c r="M527">
        <v>3</v>
      </c>
      <c r="N527">
        <v>2.7</v>
      </c>
    </row>
    <row r="528" spans="1:14">
      <c r="A528" t="s">
        <v>40</v>
      </c>
      <c r="B528" t="s">
        <v>41</v>
      </c>
      <c r="C528" t="s">
        <v>36</v>
      </c>
      <c r="D528">
        <v>47.856400000000001</v>
      </c>
      <c r="E528">
        <v>12.1289</v>
      </c>
      <c r="F528" t="s">
        <v>37</v>
      </c>
      <c r="G528" s="2">
        <v>46210.818225833333</v>
      </c>
      <c r="H528" s="2">
        <v>46211.916666666664</v>
      </c>
      <c r="I528">
        <v>19.399999999999999</v>
      </c>
      <c r="J528">
        <v>77</v>
      </c>
      <c r="K528">
        <v>0</v>
      </c>
      <c r="L528">
        <v>0</v>
      </c>
      <c r="M528">
        <v>3</v>
      </c>
      <c r="N528">
        <v>3.3</v>
      </c>
    </row>
    <row r="529" spans="1:14">
      <c r="A529" t="s">
        <v>40</v>
      </c>
      <c r="B529" t="s">
        <v>41</v>
      </c>
      <c r="C529" t="s">
        <v>36</v>
      </c>
      <c r="D529">
        <v>47.856400000000001</v>
      </c>
      <c r="E529">
        <v>12.1289</v>
      </c>
      <c r="F529" t="s">
        <v>37</v>
      </c>
      <c r="G529" s="2">
        <v>46210.818225833333</v>
      </c>
      <c r="H529" s="2">
        <v>46211.958333333336</v>
      </c>
      <c r="I529">
        <v>18.600000000000001</v>
      </c>
      <c r="J529">
        <v>81</v>
      </c>
      <c r="K529">
        <v>0</v>
      </c>
      <c r="L529">
        <v>0</v>
      </c>
      <c r="M529">
        <v>3</v>
      </c>
      <c r="N529">
        <v>2.9</v>
      </c>
    </row>
    <row r="530" spans="1:14">
      <c r="A530" t="s">
        <v>40</v>
      </c>
      <c r="B530" t="s">
        <v>41</v>
      </c>
      <c r="C530" t="s">
        <v>36</v>
      </c>
      <c r="D530">
        <v>47.856400000000001</v>
      </c>
      <c r="E530">
        <v>12.1289</v>
      </c>
      <c r="F530" t="s">
        <v>37</v>
      </c>
      <c r="G530" s="2">
        <v>46210.818225833333</v>
      </c>
      <c r="H530" s="2">
        <v>46212</v>
      </c>
      <c r="I530">
        <v>18.2</v>
      </c>
      <c r="J530">
        <v>83</v>
      </c>
      <c r="K530">
        <v>5</v>
      </c>
      <c r="L530">
        <v>0</v>
      </c>
      <c r="M530">
        <v>3</v>
      </c>
      <c r="N530">
        <v>2.2000000000000002</v>
      </c>
    </row>
    <row r="531" spans="1:14">
      <c r="A531" t="s">
        <v>40</v>
      </c>
      <c r="B531" t="s">
        <v>41</v>
      </c>
      <c r="C531" t="s">
        <v>36</v>
      </c>
      <c r="D531">
        <v>47.856400000000001</v>
      </c>
      <c r="E531">
        <v>12.1289</v>
      </c>
      <c r="F531" t="s">
        <v>37</v>
      </c>
      <c r="G531" s="2">
        <v>46210.818225833333</v>
      </c>
      <c r="H531" s="2">
        <v>46212.041666666664</v>
      </c>
      <c r="I531">
        <v>17.600000000000001</v>
      </c>
      <c r="J531">
        <v>87</v>
      </c>
      <c r="K531">
        <v>5</v>
      </c>
      <c r="L531">
        <v>0</v>
      </c>
      <c r="M531">
        <v>3</v>
      </c>
      <c r="N531">
        <v>2.6</v>
      </c>
    </row>
    <row r="532" spans="1:14">
      <c r="A532" t="s">
        <v>40</v>
      </c>
      <c r="B532" t="s">
        <v>41</v>
      </c>
      <c r="C532" t="s">
        <v>36</v>
      </c>
      <c r="D532">
        <v>47.856400000000001</v>
      </c>
      <c r="E532">
        <v>12.1289</v>
      </c>
      <c r="F532" t="s">
        <v>37</v>
      </c>
      <c r="G532" s="2">
        <v>46210.818225833333</v>
      </c>
      <c r="H532" s="2">
        <v>46212.083333333336</v>
      </c>
      <c r="I532">
        <v>17.399999999999999</v>
      </c>
      <c r="J532">
        <v>88</v>
      </c>
      <c r="K532">
        <v>3</v>
      </c>
      <c r="L532">
        <v>0</v>
      </c>
      <c r="M532">
        <v>3</v>
      </c>
      <c r="N532">
        <v>2.2000000000000002</v>
      </c>
    </row>
    <row r="533" spans="1:14">
      <c r="A533" t="s">
        <v>40</v>
      </c>
      <c r="B533" t="s">
        <v>41</v>
      </c>
      <c r="C533" t="s">
        <v>36</v>
      </c>
      <c r="D533">
        <v>47.856400000000001</v>
      </c>
      <c r="E533">
        <v>12.1289</v>
      </c>
      <c r="F533" t="s">
        <v>37</v>
      </c>
      <c r="G533" s="2">
        <v>46210.818225833333</v>
      </c>
      <c r="H533" s="2">
        <v>46212.125</v>
      </c>
      <c r="I533">
        <v>17.2</v>
      </c>
      <c r="J533">
        <v>87</v>
      </c>
      <c r="K533">
        <v>15</v>
      </c>
      <c r="L533">
        <v>0</v>
      </c>
      <c r="M533">
        <v>3</v>
      </c>
      <c r="N533">
        <v>2.5</v>
      </c>
    </row>
    <row r="534" spans="1:14">
      <c r="A534" t="s">
        <v>40</v>
      </c>
      <c r="B534" t="s">
        <v>41</v>
      </c>
      <c r="C534" t="s">
        <v>36</v>
      </c>
      <c r="D534">
        <v>47.856400000000001</v>
      </c>
      <c r="E534">
        <v>12.1289</v>
      </c>
      <c r="F534" t="s">
        <v>37</v>
      </c>
      <c r="G534" s="2">
        <v>46210.818225833333</v>
      </c>
      <c r="H534" s="2">
        <v>46212.166666666664</v>
      </c>
      <c r="I534">
        <v>16.899999999999999</v>
      </c>
      <c r="J534">
        <v>88</v>
      </c>
      <c r="K534">
        <v>13</v>
      </c>
      <c r="L534">
        <v>0</v>
      </c>
      <c r="M534">
        <v>3</v>
      </c>
      <c r="N534">
        <v>2.2000000000000002</v>
      </c>
    </row>
    <row r="535" spans="1:14">
      <c r="A535" t="s">
        <v>40</v>
      </c>
      <c r="B535" t="s">
        <v>41</v>
      </c>
      <c r="C535" t="s">
        <v>36</v>
      </c>
      <c r="D535">
        <v>47.856400000000001</v>
      </c>
      <c r="E535">
        <v>12.1289</v>
      </c>
      <c r="F535" t="s">
        <v>37</v>
      </c>
      <c r="G535" s="2">
        <v>46210.818225833333</v>
      </c>
      <c r="H535" s="2">
        <v>46212.208333333336</v>
      </c>
      <c r="I535">
        <v>16.7</v>
      </c>
      <c r="J535">
        <v>87</v>
      </c>
      <c r="K535">
        <v>13</v>
      </c>
      <c r="L535">
        <v>0</v>
      </c>
      <c r="M535">
        <v>3</v>
      </c>
      <c r="N535">
        <v>1.8</v>
      </c>
    </row>
    <row r="536" spans="1:14">
      <c r="A536" t="s">
        <v>40</v>
      </c>
      <c r="B536" t="s">
        <v>41</v>
      </c>
      <c r="C536" t="s">
        <v>36</v>
      </c>
      <c r="D536">
        <v>47.856400000000001</v>
      </c>
      <c r="E536">
        <v>12.1289</v>
      </c>
      <c r="F536" t="s">
        <v>37</v>
      </c>
      <c r="G536" s="2">
        <v>46210.818225833333</v>
      </c>
      <c r="H536" s="2">
        <v>46212.25</v>
      </c>
      <c r="I536">
        <v>16.3</v>
      </c>
      <c r="J536">
        <v>87</v>
      </c>
      <c r="K536">
        <v>15</v>
      </c>
      <c r="L536">
        <v>0</v>
      </c>
      <c r="M536">
        <v>2</v>
      </c>
      <c r="N536">
        <v>1.8</v>
      </c>
    </row>
    <row r="537" spans="1:14">
      <c r="A537" t="s">
        <v>40</v>
      </c>
      <c r="B537" t="s">
        <v>41</v>
      </c>
      <c r="C537" t="s">
        <v>36</v>
      </c>
      <c r="D537">
        <v>47.856400000000001</v>
      </c>
      <c r="E537">
        <v>12.1289</v>
      </c>
      <c r="F537" t="s">
        <v>37</v>
      </c>
      <c r="G537" s="2">
        <v>46210.818225833333</v>
      </c>
      <c r="H537" s="2">
        <v>46212.291666666664</v>
      </c>
      <c r="I537">
        <v>16.7</v>
      </c>
      <c r="J537">
        <v>87</v>
      </c>
      <c r="K537">
        <v>13</v>
      </c>
      <c r="L537">
        <v>0</v>
      </c>
      <c r="M537">
        <v>3</v>
      </c>
      <c r="N537">
        <v>2.7</v>
      </c>
    </row>
    <row r="538" spans="1:14">
      <c r="A538" t="s">
        <v>40</v>
      </c>
      <c r="B538" t="s">
        <v>41</v>
      </c>
      <c r="C538" t="s">
        <v>36</v>
      </c>
      <c r="D538">
        <v>47.856400000000001</v>
      </c>
      <c r="E538">
        <v>12.1289</v>
      </c>
      <c r="F538" t="s">
        <v>37</v>
      </c>
      <c r="G538" s="2">
        <v>46210.818225833333</v>
      </c>
      <c r="H538" s="2">
        <v>46212.333333333336</v>
      </c>
      <c r="I538">
        <v>17.7</v>
      </c>
      <c r="J538">
        <v>82</v>
      </c>
      <c r="K538">
        <v>10</v>
      </c>
      <c r="L538">
        <v>0</v>
      </c>
      <c r="M538">
        <v>3</v>
      </c>
      <c r="N538">
        <v>3.7</v>
      </c>
    </row>
    <row r="539" spans="1:14">
      <c r="A539" t="s">
        <v>40</v>
      </c>
      <c r="B539" t="s">
        <v>41</v>
      </c>
      <c r="C539" t="s">
        <v>36</v>
      </c>
      <c r="D539">
        <v>47.856400000000001</v>
      </c>
      <c r="E539">
        <v>12.1289</v>
      </c>
      <c r="F539" t="s">
        <v>37</v>
      </c>
      <c r="G539" s="2">
        <v>46210.818225833333</v>
      </c>
      <c r="H539" s="2">
        <v>46212.375</v>
      </c>
      <c r="I539">
        <v>19</v>
      </c>
      <c r="J539">
        <v>76</v>
      </c>
      <c r="K539">
        <v>0</v>
      </c>
      <c r="L539">
        <v>0</v>
      </c>
      <c r="M539">
        <v>2</v>
      </c>
      <c r="N539">
        <v>3.7</v>
      </c>
    </row>
    <row r="540" spans="1:14">
      <c r="A540" t="s">
        <v>40</v>
      </c>
      <c r="B540" t="s">
        <v>41</v>
      </c>
      <c r="C540" t="s">
        <v>36</v>
      </c>
      <c r="D540">
        <v>47.856400000000001</v>
      </c>
      <c r="E540">
        <v>12.1289</v>
      </c>
      <c r="F540" t="s">
        <v>37</v>
      </c>
      <c r="G540" s="2">
        <v>46210.818225833333</v>
      </c>
      <c r="H540" s="2">
        <v>46212.416666666664</v>
      </c>
      <c r="I540">
        <v>20.5</v>
      </c>
      <c r="J540">
        <v>68</v>
      </c>
      <c r="K540">
        <v>0</v>
      </c>
      <c r="L540">
        <v>0</v>
      </c>
      <c r="M540">
        <v>2</v>
      </c>
      <c r="N540">
        <v>6.1</v>
      </c>
    </row>
    <row r="541" spans="1:14">
      <c r="A541" t="s">
        <v>40</v>
      </c>
      <c r="B541" t="s">
        <v>41</v>
      </c>
      <c r="C541" t="s">
        <v>36</v>
      </c>
      <c r="D541">
        <v>47.856400000000001</v>
      </c>
      <c r="E541">
        <v>12.1289</v>
      </c>
      <c r="F541" t="s">
        <v>37</v>
      </c>
      <c r="G541" s="2">
        <v>46210.818225833333</v>
      </c>
      <c r="H541" s="2">
        <v>46212.458333333336</v>
      </c>
      <c r="I541">
        <v>21.7</v>
      </c>
      <c r="J541">
        <v>61</v>
      </c>
      <c r="K541">
        <v>0</v>
      </c>
      <c r="L541">
        <v>0</v>
      </c>
      <c r="M541">
        <v>2</v>
      </c>
      <c r="N541">
        <v>8.9</v>
      </c>
    </row>
    <row r="542" spans="1:14">
      <c r="A542" t="s">
        <v>40</v>
      </c>
      <c r="B542" t="s">
        <v>41</v>
      </c>
      <c r="C542" t="s">
        <v>36</v>
      </c>
      <c r="D542">
        <v>47.856400000000001</v>
      </c>
      <c r="E542">
        <v>12.1289</v>
      </c>
      <c r="F542" t="s">
        <v>37</v>
      </c>
      <c r="G542" s="2">
        <v>46210.818225833333</v>
      </c>
      <c r="H542" s="2">
        <v>46212.5</v>
      </c>
      <c r="I542">
        <v>22.8</v>
      </c>
      <c r="J542">
        <v>56</v>
      </c>
      <c r="K542">
        <v>0</v>
      </c>
      <c r="L542">
        <v>0</v>
      </c>
      <c r="M542">
        <v>2</v>
      </c>
      <c r="N542">
        <v>11</v>
      </c>
    </row>
    <row r="543" spans="1:14">
      <c r="A543" t="s">
        <v>40</v>
      </c>
      <c r="B543" t="s">
        <v>41</v>
      </c>
      <c r="C543" t="s">
        <v>36</v>
      </c>
      <c r="D543">
        <v>47.856400000000001</v>
      </c>
      <c r="E543">
        <v>12.1289</v>
      </c>
      <c r="F543" t="s">
        <v>37</v>
      </c>
      <c r="G543" s="2">
        <v>46210.818225833333</v>
      </c>
      <c r="H543" s="2">
        <v>46212.541666666664</v>
      </c>
      <c r="I543">
        <v>23.9</v>
      </c>
      <c r="J543">
        <v>50</v>
      </c>
      <c r="K543">
        <v>0</v>
      </c>
      <c r="L543">
        <v>0</v>
      </c>
      <c r="M543">
        <v>2</v>
      </c>
      <c r="N543">
        <v>11.6</v>
      </c>
    </row>
    <row r="544" spans="1:14">
      <c r="A544" t="s">
        <v>40</v>
      </c>
      <c r="B544" t="s">
        <v>41</v>
      </c>
      <c r="C544" t="s">
        <v>36</v>
      </c>
      <c r="D544">
        <v>47.856400000000001</v>
      </c>
      <c r="E544">
        <v>12.1289</v>
      </c>
      <c r="F544" t="s">
        <v>37</v>
      </c>
      <c r="G544" s="2">
        <v>46210.818225833333</v>
      </c>
      <c r="H544" s="2">
        <v>46212.583333333336</v>
      </c>
      <c r="I544">
        <v>24.9</v>
      </c>
      <c r="J544">
        <v>46</v>
      </c>
      <c r="K544">
        <v>0</v>
      </c>
      <c r="L544">
        <v>0</v>
      </c>
      <c r="M544">
        <v>2</v>
      </c>
      <c r="N544">
        <v>9.9</v>
      </c>
    </row>
    <row r="545" spans="1:14">
      <c r="A545" t="s">
        <v>40</v>
      </c>
      <c r="B545" t="s">
        <v>41</v>
      </c>
      <c r="C545" t="s">
        <v>36</v>
      </c>
      <c r="D545">
        <v>47.856400000000001</v>
      </c>
      <c r="E545">
        <v>12.1289</v>
      </c>
      <c r="F545" t="s">
        <v>37</v>
      </c>
      <c r="G545" s="2">
        <v>46210.818225833333</v>
      </c>
      <c r="H545" s="2">
        <v>46212.625</v>
      </c>
      <c r="I545">
        <v>25.4</v>
      </c>
      <c r="J545">
        <v>43</v>
      </c>
      <c r="K545">
        <v>0</v>
      </c>
      <c r="L545">
        <v>0</v>
      </c>
      <c r="M545">
        <v>2</v>
      </c>
      <c r="N545">
        <v>11</v>
      </c>
    </row>
    <row r="546" spans="1:14">
      <c r="A546" t="s">
        <v>40</v>
      </c>
      <c r="B546" t="s">
        <v>41</v>
      </c>
      <c r="C546" t="s">
        <v>36</v>
      </c>
      <c r="D546">
        <v>47.856400000000001</v>
      </c>
      <c r="E546">
        <v>12.1289</v>
      </c>
      <c r="F546" t="s">
        <v>37</v>
      </c>
      <c r="G546" s="2">
        <v>46210.818225833333</v>
      </c>
      <c r="H546" s="2">
        <v>46212.666666666664</v>
      </c>
      <c r="I546">
        <v>26.2</v>
      </c>
      <c r="J546">
        <v>41</v>
      </c>
      <c r="K546">
        <v>0</v>
      </c>
      <c r="L546">
        <v>0</v>
      </c>
      <c r="M546">
        <v>2</v>
      </c>
      <c r="N546">
        <v>11.1</v>
      </c>
    </row>
    <row r="547" spans="1:14">
      <c r="A547" t="s">
        <v>40</v>
      </c>
      <c r="B547" t="s">
        <v>41</v>
      </c>
      <c r="C547" t="s">
        <v>36</v>
      </c>
      <c r="D547">
        <v>47.856400000000001</v>
      </c>
      <c r="E547">
        <v>12.1289</v>
      </c>
      <c r="F547" t="s">
        <v>37</v>
      </c>
      <c r="G547" s="2">
        <v>46210.818225833333</v>
      </c>
      <c r="H547" s="2">
        <v>46212.708333333336</v>
      </c>
      <c r="I547">
        <v>26.2</v>
      </c>
      <c r="J547">
        <v>40</v>
      </c>
      <c r="K547">
        <v>0</v>
      </c>
      <c r="L547">
        <v>0</v>
      </c>
      <c r="M547">
        <v>2</v>
      </c>
      <c r="N547">
        <v>8.4</v>
      </c>
    </row>
    <row r="548" spans="1:14">
      <c r="A548" t="s">
        <v>40</v>
      </c>
      <c r="B548" t="s">
        <v>41</v>
      </c>
      <c r="C548" t="s">
        <v>36</v>
      </c>
      <c r="D548">
        <v>47.856400000000001</v>
      </c>
      <c r="E548">
        <v>12.1289</v>
      </c>
      <c r="F548" t="s">
        <v>37</v>
      </c>
      <c r="G548" s="2">
        <v>46210.818225833333</v>
      </c>
      <c r="H548" s="2">
        <v>46212.75</v>
      </c>
      <c r="I548">
        <v>25.8</v>
      </c>
      <c r="J548">
        <v>42</v>
      </c>
      <c r="K548">
        <v>0</v>
      </c>
      <c r="L548">
        <v>0</v>
      </c>
      <c r="M548">
        <v>1</v>
      </c>
      <c r="N548">
        <v>6.3</v>
      </c>
    </row>
    <row r="549" spans="1:14">
      <c r="A549" t="s">
        <v>40</v>
      </c>
      <c r="B549" t="s">
        <v>41</v>
      </c>
      <c r="C549" t="s">
        <v>36</v>
      </c>
      <c r="D549">
        <v>47.856400000000001</v>
      </c>
      <c r="E549">
        <v>12.1289</v>
      </c>
      <c r="F549" t="s">
        <v>37</v>
      </c>
      <c r="G549" s="2">
        <v>46210.818225833333</v>
      </c>
      <c r="H549" s="2">
        <v>46212.791666666664</v>
      </c>
      <c r="I549">
        <v>25.3</v>
      </c>
      <c r="J549">
        <v>45</v>
      </c>
      <c r="K549">
        <v>0</v>
      </c>
      <c r="L549">
        <v>0</v>
      </c>
      <c r="M549">
        <v>0</v>
      </c>
      <c r="N549">
        <v>7.2</v>
      </c>
    </row>
    <row r="550" spans="1:14">
      <c r="A550" t="s">
        <v>40</v>
      </c>
      <c r="B550" t="s">
        <v>41</v>
      </c>
      <c r="C550" t="s">
        <v>36</v>
      </c>
      <c r="D550">
        <v>47.856400000000001</v>
      </c>
      <c r="E550">
        <v>12.1289</v>
      </c>
      <c r="F550" t="s">
        <v>37</v>
      </c>
      <c r="G550" s="2">
        <v>46210.818225833333</v>
      </c>
      <c r="H550" s="2">
        <v>46212.833333333336</v>
      </c>
      <c r="I550">
        <v>23.9</v>
      </c>
      <c r="J550">
        <v>54</v>
      </c>
      <c r="K550">
        <v>0</v>
      </c>
      <c r="L550">
        <v>0</v>
      </c>
      <c r="M550">
        <v>0</v>
      </c>
      <c r="N550">
        <v>3.2</v>
      </c>
    </row>
    <row r="551" spans="1:14">
      <c r="A551" t="s">
        <v>40</v>
      </c>
      <c r="B551" t="s">
        <v>41</v>
      </c>
      <c r="C551" t="s">
        <v>36</v>
      </c>
      <c r="D551">
        <v>47.856400000000001</v>
      </c>
      <c r="E551">
        <v>12.1289</v>
      </c>
      <c r="F551" t="s">
        <v>37</v>
      </c>
      <c r="G551" s="2">
        <v>46210.818225833333</v>
      </c>
      <c r="H551" s="2">
        <v>46212.875</v>
      </c>
      <c r="I551">
        <v>22.3</v>
      </c>
      <c r="J551">
        <v>61</v>
      </c>
      <c r="K551">
        <v>0</v>
      </c>
      <c r="L551">
        <v>0</v>
      </c>
      <c r="M551">
        <v>1</v>
      </c>
      <c r="N551">
        <v>2.2000000000000002</v>
      </c>
    </row>
    <row r="552" spans="1:14">
      <c r="A552" t="s">
        <v>40</v>
      </c>
      <c r="B552" t="s">
        <v>41</v>
      </c>
      <c r="C552" t="s">
        <v>36</v>
      </c>
      <c r="D552">
        <v>47.856400000000001</v>
      </c>
      <c r="E552">
        <v>12.1289</v>
      </c>
      <c r="F552" t="s">
        <v>37</v>
      </c>
      <c r="G552" s="2">
        <v>46210.818225833333</v>
      </c>
      <c r="H552" s="2">
        <v>46212.916666666664</v>
      </c>
      <c r="I552">
        <v>20.8</v>
      </c>
      <c r="J552">
        <v>65</v>
      </c>
      <c r="K552">
        <v>0</v>
      </c>
      <c r="L552">
        <v>0</v>
      </c>
      <c r="M552">
        <v>1</v>
      </c>
      <c r="N552">
        <v>0.7</v>
      </c>
    </row>
    <row r="553" spans="1:14">
      <c r="A553" t="s">
        <v>40</v>
      </c>
      <c r="B553" t="s">
        <v>41</v>
      </c>
      <c r="C553" t="s">
        <v>36</v>
      </c>
      <c r="D553">
        <v>47.856400000000001</v>
      </c>
      <c r="E553">
        <v>12.1289</v>
      </c>
      <c r="F553" t="s">
        <v>37</v>
      </c>
      <c r="G553" s="2">
        <v>46210.818225833333</v>
      </c>
      <c r="H553" s="2">
        <v>46212.958333333336</v>
      </c>
      <c r="I553">
        <v>19.3</v>
      </c>
      <c r="J553">
        <v>70</v>
      </c>
      <c r="K553">
        <v>0</v>
      </c>
      <c r="L553">
        <v>0</v>
      </c>
      <c r="M553">
        <v>1</v>
      </c>
      <c r="N553">
        <v>0.5</v>
      </c>
    </row>
    <row r="554" spans="1:14">
      <c r="A554" t="s">
        <v>40</v>
      </c>
      <c r="B554" t="s">
        <v>41</v>
      </c>
      <c r="C554" t="s">
        <v>36</v>
      </c>
      <c r="D554">
        <v>47.856400000000001</v>
      </c>
      <c r="E554">
        <v>12.1289</v>
      </c>
      <c r="F554" t="s">
        <v>37</v>
      </c>
      <c r="G554" s="2">
        <v>46210.818225833333</v>
      </c>
      <c r="H554" s="2">
        <v>46213</v>
      </c>
      <c r="I554">
        <v>17.8</v>
      </c>
      <c r="J554">
        <v>77</v>
      </c>
      <c r="K554">
        <v>0</v>
      </c>
      <c r="L554">
        <v>0</v>
      </c>
      <c r="M554">
        <v>1</v>
      </c>
      <c r="N554">
        <v>1.5</v>
      </c>
    </row>
    <row r="555" spans="1:14">
      <c r="A555" t="s">
        <v>40</v>
      </c>
      <c r="B555" t="s">
        <v>41</v>
      </c>
      <c r="C555" t="s">
        <v>36</v>
      </c>
      <c r="D555">
        <v>47.856400000000001</v>
      </c>
      <c r="E555">
        <v>12.1289</v>
      </c>
      <c r="F555" t="s">
        <v>37</v>
      </c>
      <c r="G555" s="2">
        <v>46210.818225833333</v>
      </c>
      <c r="H555" s="2">
        <v>46213.041666666664</v>
      </c>
      <c r="I555">
        <v>16.600000000000001</v>
      </c>
      <c r="J555">
        <v>83</v>
      </c>
      <c r="K555">
        <v>0</v>
      </c>
      <c r="L555">
        <v>0</v>
      </c>
      <c r="M555">
        <v>1</v>
      </c>
      <c r="N555">
        <v>1.5</v>
      </c>
    </row>
    <row r="556" spans="1:14">
      <c r="A556" t="s">
        <v>40</v>
      </c>
      <c r="B556" t="s">
        <v>41</v>
      </c>
      <c r="C556" t="s">
        <v>36</v>
      </c>
      <c r="D556">
        <v>47.856400000000001</v>
      </c>
      <c r="E556">
        <v>12.1289</v>
      </c>
      <c r="F556" t="s">
        <v>37</v>
      </c>
      <c r="G556" s="2">
        <v>46210.818225833333</v>
      </c>
      <c r="H556" s="2">
        <v>46213.083333333336</v>
      </c>
      <c r="I556">
        <v>15.5</v>
      </c>
      <c r="J556">
        <v>89</v>
      </c>
      <c r="K556">
        <v>0</v>
      </c>
      <c r="L556">
        <v>0</v>
      </c>
      <c r="M556">
        <v>0</v>
      </c>
      <c r="N556">
        <v>0.7</v>
      </c>
    </row>
    <row r="557" spans="1:14">
      <c r="A557" t="s">
        <v>40</v>
      </c>
      <c r="B557" t="s">
        <v>41</v>
      </c>
      <c r="C557" t="s">
        <v>36</v>
      </c>
      <c r="D557">
        <v>47.856400000000001</v>
      </c>
      <c r="E557">
        <v>12.1289</v>
      </c>
      <c r="F557" t="s">
        <v>37</v>
      </c>
      <c r="G557" s="2">
        <v>46210.818225833333</v>
      </c>
      <c r="H557" s="2">
        <v>46213.125</v>
      </c>
      <c r="I557">
        <v>14.5</v>
      </c>
      <c r="J557">
        <v>93</v>
      </c>
      <c r="K557">
        <v>0</v>
      </c>
      <c r="L557">
        <v>0</v>
      </c>
      <c r="M557">
        <v>0</v>
      </c>
      <c r="N557">
        <v>0.5</v>
      </c>
    </row>
    <row r="558" spans="1:14">
      <c r="A558" t="s">
        <v>40</v>
      </c>
      <c r="B558" t="s">
        <v>41</v>
      </c>
      <c r="C558" t="s">
        <v>36</v>
      </c>
      <c r="D558">
        <v>47.856400000000001</v>
      </c>
      <c r="E558">
        <v>12.1289</v>
      </c>
      <c r="F558" t="s">
        <v>37</v>
      </c>
      <c r="G558" s="2">
        <v>46210.818225833333</v>
      </c>
      <c r="H558" s="2">
        <v>46213.166666666664</v>
      </c>
      <c r="I558">
        <v>13.5</v>
      </c>
      <c r="J558">
        <v>97</v>
      </c>
      <c r="K558">
        <v>0</v>
      </c>
      <c r="L558">
        <v>0</v>
      </c>
      <c r="M558">
        <v>45</v>
      </c>
      <c r="N558">
        <v>0.8</v>
      </c>
    </row>
    <row r="559" spans="1:14">
      <c r="A559" t="s">
        <v>40</v>
      </c>
      <c r="B559" t="s">
        <v>41</v>
      </c>
      <c r="C559" t="s">
        <v>36</v>
      </c>
      <c r="D559">
        <v>47.856400000000001</v>
      </c>
      <c r="E559">
        <v>12.1289</v>
      </c>
      <c r="F559" t="s">
        <v>37</v>
      </c>
      <c r="G559" s="2">
        <v>46210.818225833333</v>
      </c>
      <c r="H559" s="2">
        <v>46213.208333333336</v>
      </c>
      <c r="I559">
        <v>13</v>
      </c>
      <c r="J559">
        <v>99</v>
      </c>
      <c r="K559">
        <v>0</v>
      </c>
      <c r="L559">
        <v>0</v>
      </c>
      <c r="M559">
        <v>45</v>
      </c>
      <c r="N559">
        <v>0.4</v>
      </c>
    </row>
    <row r="560" spans="1:14">
      <c r="A560" t="s">
        <v>40</v>
      </c>
      <c r="B560" t="s">
        <v>41</v>
      </c>
      <c r="C560" t="s">
        <v>36</v>
      </c>
      <c r="D560">
        <v>47.856400000000001</v>
      </c>
      <c r="E560">
        <v>12.1289</v>
      </c>
      <c r="F560" t="s">
        <v>37</v>
      </c>
      <c r="G560" s="2">
        <v>46210.818225833333</v>
      </c>
      <c r="H560" s="2">
        <v>46213.25</v>
      </c>
      <c r="I560">
        <v>12.7</v>
      </c>
      <c r="J560">
        <v>99</v>
      </c>
      <c r="K560">
        <v>0</v>
      </c>
      <c r="L560">
        <v>0</v>
      </c>
      <c r="M560">
        <v>45</v>
      </c>
      <c r="N560">
        <v>0</v>
      </c>
    </row>
    <row r="561" spans="1:14">
      <c r="A561" t="s">
        <v>40</v>
      </c>
      <c r="B561" t="s">
        <v>41</v>
      </c>
      <c r="C561" t="s">
        <v>36</v>
      </c>
      <c r="D561">
        <v>47.856400000000001</v>
      </c>
      <c r="E561">
        <v>12.1289</v>
      </c>
      <c r="F561" t="s">
        <v>37</v>
      </c>
      <c r="G561" s="2">
        <v>46210.818225833333</v>
      </c>
      <c r="H561" s="2">
        <v>46213.291666666664</v>
      </c>
      <c r="I561">
        <v>14</v>
      </c>
      <c r="J561">
        <v>97</v>
      </c>
      <c r="K561">
        <v>0</v>
      </c>
      <c r="L561">
        <v>0</v>
      </c>
      <c r="M561">
        <v>45</v>
      </c>
      <c r="N561">
        <v>0.5</v>
      </c>
    </row>
    <row r="562" spans="1:14">
      <c r="A562" t="s">
        <v>40</v>
      </c>
      <c r="B562" t="s">
        <v>41</v>
      </c>
      <c r="C562" t="s">
        <v>36</v>
      </c>
      <c r="D562">
        <v>47.856400000000001</v>
      </c>
      <c r="E562">
        <v>12.1289</v>
      </c>
      <c r="F562" t="s">
        <v>37</v>
      </c>
      <c r="G562" s="2">
        <v>46210.818225833333</v>
      </c>
      <c r="H562" s="2">
        <v>46213.333333333336</v>
      </c>
      <c r="I562">
        <v>17</v>
      </c>
      <c r="J562">
        <v>83</v>
      </c>
      <c r="K562">
        <v>0</v>
      </c>
      <c r="L562">
        <v>0</v>
      </c>
      <c r="M562">
        <v>0</v>
      </c>
      <c r="N562">
        <v>0.8</v>
      </c>
    </row>
    <row r="563" spans="1:14">
      <c r="A563" t="s">
        <v>40</v>
      </c>
      <c r="B563" t="s">
        <v>41</v>
      </c>
      <c r="C563" t="s">
        <v>36</v>
      </c>
      <c r="D563">
        <v>47.856400000000001</v>
      </c>
      <c r="E563">
        <v>12.1289</v>
      </c>
      <c r="F563" t="s">
        <v>37</v>
      </c>
      <c r="G563" s="2">
        <v>46210.818225833333</v>
      </c>
      <c r="H563" s="2">
        <v>46213.375</v>
      </c>
      <c r="I563">
        <v>19.7</v>
      </c>
      <c r="J563">
        <v>73</v>
      </c>
      <c r="K563">
        <v>0</v>
      </c>
      <c r="L563">
        <v>0</v>
      </c>
      <c r="M563">
        <v>0</v>
      </c>
      <c r="N563">
        <v>1.1000000000000001</v>
      </c>
    </row>
    <row r="564" spans="1:14">
      <c r="A564" t="s">
        <v>40</v>
      </c>
      <c r="B564" t="s">
        <v>41</v>
      </c>
      <c r="C564" t="s">
        <v>36</v>
      </c>
      <c r="D564">
        <v>47.856400000000001</v>
      </c>
      <c r="E564">
        <v>12.1289</v>
      </c>
      <c r="F564" t="s">
        <v>37</v>
      </c>
      <c r="G564" s="2">
        <v>46210.818225833333</v>
      </c>
      <c r="H564" s="2">
        <v>46213.416666666664</v>
      </c>
      <c r="I564">
        <v>22</v>
      </c>
      <c r="J564">
        <v>64</v>
      </c>
      <c r="K564">
        <v>0</v>
      </c>
      <c r="L564">
        <v>0</v>
      </c>
      <c r="M564">
        <v>0</v>
      </c>
      <c r="N564">
        <v>2.4</v>
      </c>
    </row>
    <row r="565" spans="1:14">
      <c r="A565" t="s">
        <v>40</v>
      </c>
      <c r="B565" t="s">
        <v>41</v>
      </c>
      <c r="C565" t="s">
        <v>36</v>
      </c>
      <c r="D565">
        <v>47.856400000000001</v>
      </c>
      <c r="E565">
        <v>12.1289</v>
      </c>
      <c r="F565" t="s">
        <v>37</v>
      </c>
      <c r="G565" s="2">
        <v>46210.818225833333</v>
      </c>
      <c r="H565" s="2">
        <v>46213.458333333336</v>
      </c>
      <c r="I565">
        <v>23.8</v>
      </c>
      <c r="J565">
        <v>59</v>
      </c>
      <c r="K565">
        <v>0</v>
      </c>
      <c r="L565">
        <v>0</v>
      </c>
      <c r="M565">
        <v>0</v>
      </c>
      <c r="N565">
        <v>4.2</v>
      </c>
    </row>
    <row r="566" spans="1:14">
      <c r="A566" t="s">
        <v>40</v>
      </c>
      <c r="B566" t="s">
        <v>41</v>
      </c>
      <c r="C566" t="s">
        <v>36</v>
      </c>
      <c r="D566">
        <v>47.856400000000001</v>
      </c>
      <c r="E566">
        <v>12.1289</v>
      </c>
      <c r="F566" t="s">
        <v>37</v>
      </c>
      <c r="G566" s="2">
        <v>46210.818225833333</v>
      </c>
      <c r="H566" s="2">
        <v>46213.5</v>
      </c>
      <c r="I566">
        <v>25.4</v>
      </c>
      <c r="J566">
        <v>51</v>
      </c>
      <c r="K566">
        <v>0</v>
      </c>
      <c r="L566">
        <v>0</v>
      </c>
      <c r="M566">
        <v>0</v>
      </c>
      <c r="N566">
        <v>5.3</v>
      </c>
    </row>
    <row r="567" spans="1:14">
      <c r="A567" t="s">
        <v>40</v>
      </c>
      <c r="B567" t="s">
        <v>41</v>
      </c>
      <c r="C567" t="s">
        <v>36</v>
      </c>
      <c r="D567">
        <v>47.856400000000001</v>
      </c>
      <c r="E567">
        <v>12.1289</v>
      </c>
      <c r="F567" t="s">
        <v>37</v>
      </c>
      <c r="G567" s="2">
        <v>46210.818225833333</v>
      </c>
      <c r="H567" s="2">
        <v>46213.541666666664</v>
      </c>
      <c r="I567">
        <v>26.6</v>
      </c>
      <c r="J567">
        <v>47</v>
      </c>
      <c r="K567">
        <v>0</v>
      </c>
      <c r="L567">
        <v>0</v>
      </c>
      <c r="M567">
        <v>0</v>
      </c>
      <c r="N567">
        <v>5</v>
      </c>
    </row>
    <row r="568" spans="1:14">
      <c r="A568" t="s">
        <v>40</v>
      </c>
      <c r="B568" t="s">
        <v>41</v>
      </c>
      <c r="C568" t="s">
        <v>36</v>
      </c>
      <c r="D568">
        <v>47.856400000000001</v>
      </c>
      <c r="E568">
        <v>12.1289</v>
      </c>
      <c r="F568" t="s">
        <v>37</v>
      </c>
      <c r="G568" s="2">
        <v>46210.818225833333</v>
      </c>
      <c r="H568" s="2">
        <v>46213.583333333336</v>
      </c>
      <c r="I568">
        <v>27.5</v>
      </c>
      <c r="J568">
        <v>43</v>
      </c>
      <c r="K568">
        <v>0</v>
      </c>
      <c r="L568">
        <v>0</v>
      </c>
      <c r="M568">
        <v>0</v>
      </c>
      <c r="N568">
        <v>5.8</v>
      </c>
    </row>
    <row r="569" spans="1:14">
      <c r="A569" t="s">
        <v>40</v>
      </c>
      <c r="B569" t="s">
        <v>41</v>
      </c>
      <c r="C569" t="s">
        <v>36</v>
      </c>
      <c r="D569">
        <v>47.856400000000001</v>
      </c>
      <c r="E569">
        <v>12.1289</v>
      </c>
      <c r="F569" t="s">
        <v>37</v>
      </c>
      <c r="G569" s="2">
        <v>46210.818225833333</v>
      </c>
      <c r="H569" s="2">
        <v>46213.625</v>
      </c>
      <c r="I569">
        <v>28.1</v>
      </c>
      <c r="J569">
        <v>41</v>
      </c>
      <c r="K569">
        <v>0</v>
      </c>
      <c r="L569">
        <v>0</v>
      </c>
      <c r="M569">
        <v>0</v>
      </c>
      <c r="N569">
        <v>6.4</v>
      </c>
    </row>
    <row r="570" spans="1:14">
      <c r="A570" t="s">
        <v>40</v>
      </c>
      <c r="B570" t="s">
        <v>41</v>
      </c>
      <c r="C570" t="s">
        <v>36</v>
      </c>
      <c r="D570">
        <v>47.856400000000001</v>
      </c>
      <c r="E570">
        <v>12.1289</v>
      </c>
      <c r="F570" t="s">
        <v>37</v>
      </c>
      <c r="G570" s="2">
        <v>46210.818225833333</v>
      </c>
      <c r="H570" s="2">
        <v>46213.666666666664</v>
      </c>
      <c r="I570">
        <v>28.5</v>
      </c>
      <c r="J570">
        <v>40</v>
      </c>
      <c r="K570">
        <v>0</v>
      </c>
      <c r="L570">
        <v>0</v>
      </c>
      <c r="M570">
        <v>0</v>
      </c>
      <c r="N570">
        <v>6.8</v>
      </c>
    </row>
    <row r="571" spans="1:14">
      <c r="A571" t="s">
        <v>40</v>
      </c>
      <c r="B571" t="s">
        <v>41</v>
      </c>
      <c r="C571" t="s">
        <v>36</v>
      </c>
      <c r="D571">
        <v>47.856400000000001</v>
      </c>
      <c r="E571">
        <v>12.1289</v>
      </c>
      <c r="F571" t="s">
        <v>37</v>
      </c>
      <c r="G571" s="2">
        <v>46210.818225833333</v>
      </c>
      <c r="H571" s="2">
        <v>46213.708333333336</v>
      </c>
      <c r="I571">
        <v>28.4</v>
      </c>
      <c r="J571">
        <v>40</v>
      </c>
      <c r="K571">
        <v>0</v>
      </c>
      <c r="L571">
        <v>0</v>
      </c>
      <c r="M571">
        <v>0</v>
      </c>
      <c r="N571">
        <v>6.7</v>
      </c>
    </row>
    <row r="572" spans="1:14">
      <c r="A572" t="s">
        <v>40</v>
      </c>
      <c r="B572" t="s">
        <v>41</v>
      </c>
      <c r="C572" t="s">
        <v>36</v>
      </c>
      <c r="D572">
        <v>47.856400000000001</v>
      </c>
      <c r="E572">
        <v>12.1289</v>
      </c>
      <c r="F572" t="s">
        <v>37</v>
      </c>
      <c r="G572" s="2">
        <v>46210.818225833333</v>
      </c>
      <c r="H572" s="2">
        <v>46213.75</v>
      </c>
      <c r="I572">
        <v>28</v>
      </c>
      <c r="J572">
        <v>41</v>
      </c>
      <c r="K572">
        <v>0</v>
      </c>
      <c r="L572">
        <v>0</v>
      </c>
      <c r="M572">
        <v>0</v>
      </c>
      <c r="N572">
        <v>6.1</v>
      </c>
    </row>
    <row r="573" spans="1:14">
      <c r="A573" t="s">
        <v>40</v>
      </c>
      <c r="B573" t="s">
        <v>41</v>
      </c>
      <c r="C573" t="s">
        <v>36</v>
      </c>
      <c r="D573">
        <v>47.856400000000001</v>
      </c>
      <c r="E573">
        <v>12.1289</v>
      </c>
      <c r="F573" t="s">
        <v>37</v>
      </c>
      <c r="G573" s="2">
        <v>46210.818225833333</v>
      </c>
      <c r="H573" s="2">
        <v>46213.791666666664</v>
      </c>
      <c r="I573">
        <v>27.4</v>
      </c>
      <c r="J573">
        <v>43</v>
      </c>
      <c r="K573">
        <v>0</v>
      </c>
      <c r="L573">
        <v>0</v>
      </c>
      <c r="M573">
        <v>0</v>
      </c>
      <c r="N573">
        <v>5.4</v>
      </c>
    </row>
    <row r="574" spans="1:14">
      <c r="A574" t="s">
        <v>40</v>
      </c>
      <c r="B574" t="s">
        <v>41</v>
      </c>
      <c r="C574" t="s">
        <v>36</v>
      </c>
      <c r="D574">
        <v>47.856400000000001</v>
      </c>
      <c r="E574">
        <v>12.1289</v>
      </c>
      <c r="F574" t="s">
        <v>37</v>
      </c>
      <c r="G574" s="2">
        <v>46210.818225833333</v>
      </c>
      <c r="H574" s="2">
        <v>46213.833333333336</v>
      </c>
      <c r="I574">
        <v>25.9</v>
      </c>
      <c r="J574">
        <v>54</v>
      </c>
      <c r="K574">
        <v>0</v>
      </c>
      <c r="L574">
        <v>0</v>
      </c>
      <c r="M574">
        <v>1</v>
      </c>
      <c r="N574">
        <v>3.7</v>
      </c>
    </row>
    <row r="575" spans="1:14">
      <c r="A575" t="s">
        <v>40</v>
      </c>
      <c r="B575" t="s">
        <v>41</v>
      </c>
      <c r="C575" t="s">
        <v>36</v>
      </c>
      <c r="D575">
        <v>47.856400000000001</v>
      </c>
      <c r="E575">
        <v>12.1289</v>
      </c>
      <c r="F575" t="s">
        <v>37</v>
      </c>
      <c r="G575" s="2">
        <v>46210.818225833333</v>
      </c>
      <c r="H575" s="2">
        <v>46213.875</v>
      </c>
      <c r="I575">
        <v>24.2</v>
      </c>
      <c r="J575">
        <v>61</v>
      </c>
      <c r="K575">
        <v>0</v>
      </c>
      <c r="L575">
        <v>0</v>
      </c>
      <c r="M575">
        <v>1</v>
      </c>
      <c r="N575">
        <v>2.4</v>
      </c>
    </row>
    <row r="576" spans="1:14">
      <c r="A576" t="s">
        <v>40</v>
      </c>
      <c r="B576" t="s">
        <v>41</v>
      </c>
      <c r="C576" t="s">
        <v>36</v>
      </c>
      <c r="D576">
        <v>47.856400000000001</v>
      </c>
      <c r="E576">
        <v>12.1289</v>
      </c>
      <c r="F576" t="s">
        <v>37</v>
      </c>
      <c r="G576" s="2">
        <v>46210.818225833333</v>
      </c>
      <c r="H576" s="2">
        <v>46213.916666666664</v>
      </c>
      <c r="I576">
        <v>22.1</v>
      </c>
      <c r="J576">
        <v>69</v>
      </c>
      <c r="K576">
        <v>0</v>
      </c>
      <c r="L576">
        <v>0</v>
      </c>
      <c r="M576">
        <v>1</v>
      </c>
      <c r="N576">
        <v>0.8</v>
      </c>
    </row>
    <row r="577" spans="1:14">
      <c r="A577" t="s">
        <v>40</v>
      </c>
      <c r="B577" t="s">
        <v>41</v>
      </c>
      <c r="C577" t="s">
        <v>36</v>
      </c>
      <c r="D577">
        <v>47.856400000000001</v>
      </c>
      <c r="E577">
        <v>12.1289</v>
      </c>
      <c r="F577" t="s">
        <v>37</v>
      </c>
      <c r="G577" s="2">
        <v>46210.818225833333</v>
      </c>
      <c r="H577" s="2">
        <v>46213.958333333336</v>
      </c>
      <c r="I577">
        <v>20.2</v>
      </c>
      <c r="J577">
        <v>76</v>
      </c>
      <c r="K577">
        <v>0</v>
      </c>
      <c r="L577">
        <v>0</v>
      </c>
      <c r="M577">
        <v>1</v>
      </c>
      <c r="N577">
        <v>0</v>
      </c>
    </row>
    <row r="578" spans="1:14">
      <c r="A578" t="s">
        <v>40</v>
      </c>
      <c r="B578" t="s">
        <v>41</v>
      </c>
      <c r="C578" t="s">
        <v>36</v>
      </c>
      <c r="D578">
        <v>47.856400000000001</v>
      </c>
      <c r="E578">
        <v>12.1289</v>
      </c>
      <c r="F578" t="s">
        <v>37</v>
      </c>
      <c r="G578" s="2">
        <v>46210.818225833333</v>
      </c>
      <c r="H578" s="2">
        <v>46214</v>
      </c>
      <c r="I578">
        <v>18.7</v>
      </c>
      <c r="J578">
        <v>82</v>
      </c>
      <c r="K578">
        <v>0</v>
      </c>
      <c r="L578">
        <v>0</v>
      </c>
      <c r="M578">
        <v>3</v>
      </c>
      <c r="N578">
        <v>0.4</v>
      </c>
    </row>
    <row r="579" spans="1:14">
      <c r="A579" t="s">
        <v>40</v>
      </c>
      <c r="B579" t="s">
        <v>41</v>
      </c>
      <c r="C579" t="s">
        <v>36</v>
      </c>
      <c r="D579">
        <v>47.856400000000001</v>
      </c>
      <c r="E579">
        <v>12.1289</v>
      </c>
      <c r="F579" t="s">
        <v>37</v>
      </c>
      <c r="G579" s="2">
        <v>46210.818225833333</v>
      </c>
      <c r="H579" s="2">
        <v>46214.041666666664</v>
      </c>
      <c r="I579">
        <v>17.399999999999999</v>
      </c>
      <c r="J579">
        <v>88</v>
      </c>
      <c r="K579">
        <v>0</v>
      </c>
      <c r="L579">
        <v>0</v>
      </c>
      <c r="M579">
        <v>3</v>
      </c>
      <c r="N579">
        <v>0.4</v>
      </c>
    </row>
    <row r="580" spans="1:14">
      <c r="A580" t="s">
        <v>40</v>
      </c>
      <c r="B580" t="s">
        <v>41</v>
      </c>
      <c r="C580" t="s">
        <v>36</v>
      </c>
      <c r="D580">
        <v>47.856400000000001</v>
      </c>
      <c r="E580">
        <v>12.1289</v>
      </c>
      <c r="F580" t="s">
        <v>37</v>
      </c>
      <c r="G580" s="2">
        <v>46210.818225833333</v>
      </c>
      <c r="H580" s="2">
        <v>46214.083333333336</v>
      </c>
      <c r="I580">
        <v>16.3</v>
      </c>
      <c r="J580">
        <v>93</v>
      </c>
      <c r="K580">
        <v>0</v>
      </c>
      <c r="L580">
        <v>0</v>
      </c>
      <c r="M580">
        <v>3</v>
      </c>
      <c r="N580">
        <v>0.4</v>
      </c>
    </row>
    <row r="581" spans="1:14">
      <c r="A581" t="s">
        <v>40</v>
      </c>
      <c r="B581" t="s">
        <v>41</v>
      </c>
      <c r="C581" t="s">
        <v>36</v>
      </c>
      <c r="D581">
        <v>47.856400000000001</v>
      </c>
      <c r="E581">
        <v>12.1289</v>
      </c>
      <c r="F581" t="s">
        <v>37</v>
      </c>
      <c r="G581" s="2">
        <v>46210.818225833333</v>
      </c>
      <c r="H581" s="2">
        <v>46214.125</v>
      </c>
      <c r="I581">
        <v>15.2</v>
      </c>
      <c r="J581">
        <v>97</v>
      </c>
      <c r="K581">
        <v>0</v>
      </c>
      <c r="L581">
        <v>0</v>
      </c>
      <c r="M581">
        <v>45</v>
      </c>
      <c r="N581">
        <v>0.5</v>
      </c>
    </row>
    <row r="582" spans="1:14">
      <c r="A582" t="s">
        <v>40</v>
      </c>
      <c r="B582" t="s">
        <v>41</v>
      </c>
      <c r="C582" t="s">
        <v>36</v>
      </c>
      <c r="D582">
        <v>47.856400000000001</v>
      </c>
      <c r="E582">
        <v>12.1289</v>
      </c>
      <c r="F582" t="s">
        <v>37</v>
      </c>
      <c r="G582" s="2">
        <v>46210.818225833333</v>
      </c>
      <c r="H582" s="2">
        <v>46214.166666666664</v>
      </c>
      <c r="I582">
        <v>14.3</v>
      </c>
      <c r="J582">
        <v>99</v>
      </c>
      <c r="K582">
        <v>0</v>
      </c>
      <c r="L582">
        <v>0</v>
      </c>
      <c r="M582">
        <v>45</v>
      </c>
      <c r="N582">
        <v>1.5</v>
      </c>
    </row>
    <row r="583" spans="1:14">
      <c r="A583" t="s">
        <v>40</v>
      </c>
      <c r="B583" t="s">
        <v>41</v>
      </c>
      <c r="C583" t="s">
        <v>36</v>
      </c>
      <c r="D583">
        <v>47.856400000000001</v>
      </c>
      <c r="E583">
        <v>12.1289</v>
      </c>
      <c r="F583" t="s">
        <v>37</v>
      </c>
      <c r="G583" s="2">
        <v>46210.818225833333</v>
      </c>
      <c r="H583" s="2">
        <v>46214.208333333336</v>
      </c>
      <c r="I583">
        <v>14.1</v>
      </c>
      <c r="J583">
        <v>99</v>
      </c>
      <c r="K583">
        <v>0</v>
      </c>
      <c r="L583">
        <v>0</v>
      </c>
      <c r="M583">
        <v>45</v>
      </c>
      <c r="N583">
        <v>1.8</v>
      </c>
    </row>
    <row r="584" spans="1:14">
      <c r="A584" t="s">
        <v>40</v>
      </c>
      <c r="B584" t="s">
        <v>41</v>
      </c>
      <c r="C584" t="s">
        <v>36</v>
      </c>
      <c r="D584">
        <v>47.856400000000001</v>
      </c>
      <c r="E584">
        <v>12.1289</v>
      </c>
      <c r="F584" t="s">
        <v>37</v>
      </c>
      <c r="G584" s="2">
        <v>46210.818225833333</v>
      </c>
      <c r="H584" s="2">
        <v>46214.25</v>
      </c>
      <c r="I584">
        <v>14.8</v>
      </c>
      <c r="J584">
        <v>97</v>
      </c>
      <c r="K584">
        <v>0</v>
      </c>
      <c r="L584">
        <v>0</v>
      </c>
      <c r="M584">
        <v>0</v>
      </c>
      <c r="N584">
        <v>0.8</v>
      </c>
    </row>
    <row r="585" spans="1:14">
      <c r="A585" t="s">
        <v>40</v>
      </c>
      <c r="B585" t="s">
        <v>41</v>
      </c>
      <c r="C585" t="s">
        <v>36</v>
      </c>
      <c r="D585">
        <v>47.856400000000001</v>
      </c>
      <c r="E585">
        <v>12.1289</v>
      </c>
      <c r="F585" t="s">
        <v>37</v>
      </c>
      <c r="G585" s="2">
        <v>46210.818225833333</v>
      </c>
      <c r="H585" s="2">
        <v>46214.291666666664</v>
      </c>
      <c r="I585">
        <v>16.100000000000001</v>
      </c>
      <c r="J585">
        <v>92</v>
      </c>
      <c r="K585">
        <v>0</v>
      </c>
      <c r="L585">
        <v>0</v>
      </c>
      <c r="M585">
        <v>0</v>
      </c>
      <c r="N585">
        <v>2.2000000000000002</v>
      </c>
    </row>
    <row r="586" spans="1:14">
      <c r="A586" t="s">
        <v>40</v>
      </c>
      <c r="B586" t="s">
        <v>41</v>
      </c>
      <c r="C586" t="s">
        <v>36</v>
      </c>
      <c r="D586">
        <v>47.856400000000001</v>
      </c>
      <c r="E586">
        <v>12.1289</v>
      </c>
      <c r="F586" t="s">
        <v>37</v>
      </c>
      <c r="G586" s="2">
        <v>46210.818225833333</v>
      </c>
      <c r="H586" s="2">
        <v>46214.333333333336</v>
      </c>
      <c r="I586">
        <v>17.8</v>
      </c>
      <c r="J586">
        <v>86</v>
      </c>
      <c r="K586">
        <v>0</v>
      </c>
      <c r="L586">
        <v>0</v>
      </c>
      <c r="M586">
        <v>0</v>
      </c>
      <c r="N586">
        <v>4.0999999999999996</v>
      </c>
    </row>
    <row r="587" spans="1:14">
      <c r="A587" t="s">
        <v>40</v>
      </c>
      <c r="B587" t="s">
        <v>41</v>
      </c>
      <c r="C587" t="s">
        <v>36</v>
      </c>
      <c r="D587">
        <v>47.856400000000001</v>
      </c>
      <c r="E587">
        <v>12.1289</v>
      </c>
      <c r="F587" t="s">
        <v>37</v>
      </c>
      <c r="G587" s="2">
        <v>46210.818225833333</v>
      </c>
      <c r="H587" s="2">
        <v>46214.375</v>
      </c>
      <c r="I587">
        <v>19.899999999999999</v>
      </c>
      <c r="J587">
        <v>78</v>
      </c>
      <c r="K587">
        <v>0</v>
      </c>
      <c r="L587">
        <v>0</v>
      </c>
      <c r="M587">
        <v>1</v>
      </c>
      <c r="N587">
        <v>5</v>
      </c>
    </row>
    <row r="588" spans="1:14">
      <c r="A588" t="s">
        <v>40</v>
      </c>
      <c r="B588" t="s">
        <v>41</v>
      </c>
      <c r="C588" t="s">
        <v>36</v>
      </c>
      <c r="D588">
        <v>47.856400000000001</v>
      </c>
      <c r="E588">
        <v>12.1289</v>
      </c>
      <c r="F588" t="s">
        <v>37</v>
      </c>
      <c r="G588" s="2">
        <v>46210.818225833333</v>
      </c>
      <c r="H588" s="2">
        <v>46214.416666666664</v>
      </c>
      <c r="I588">
        <v>22.3</v>
      </c>
      <c r="J588">
        <v>69</v>
      </c>
      <c r="K588">
        <v>0</v>
      </c>
      <c r="L588">
        <v>0</v>
      </c>
      <c r="M588">
        <v>1</v>
      </c>
      <c r="N588">
        <v>5.5</v>
      </c>
    </row>
    <row r="589" spans="1:14">
      <c r="A589" t="s">
        <v>40</v>
      </c>
      <c r="B589" t="s">
        <v>41</v>
      </c>
      <c r="C589" t="s">
        <v>36</v>
      </c>
      <c r="D589">
        <v>47.856400000000001</v>
      </c>
      <c r="E589">
        <v>12.1289</v>
      </c>
      <c r="F589" t="s">
        <v>37</v>
      </c>
      <c r="G589" s="2">
        <v>46210.818225833333</v>
      </c>
      <c r="H589" s="2">
        <v>46214.458333333336</v>
      </c>
      <c r="I589">
        <v>24.4</v>
      </c>
      <c r="J589">
        <v>61</v>
      </c>
      <c r="K589">
        <v>0</v>
      </c>
      <c r="L589">
        <v>0</v>
      </c>
      <c r="M589">
        <v>1</v>
      </c>
      <c r="N589">
        <v>6.1</v>
      </c>
    </row>
    <row r="590" spans="1:14">
      <c r="A590" t="s">
        <v>40</v>
      </c>
      <c r="B590" t="s">
        <v>41</v>
      </c>
      <c r="C590" t="s">
        <v>36</v>
      </c>
      <c r="D590">
        <v>47.856400000000001</v>
      </c>
      <c r="E590">
        <v>12.1289</v>
      </c>
      <c r="F590" t="s">
        <v>37</v>
      </c>
      <c r="G590" s="2">
        <v>46210.818225833333</v>
      </c>
      <c r="H590" s="2">
        <v>46214.5</v>
      </c>
      <c r="I590">
        <v>26</v>
      </c>
      <c r="J590">
        <v>54</v>
      </c>
      <c r="K590">
        <v>0</v>
      </c>
      <c r="L590">
        <v>0</v>
      </c>
      <c r="M590">
        <v>1</v>
      </c>
      <c r="N590">
        <v>7.3</v>
      </c>
    </row>
    <row r="591" spans="1:14">
      <c r="A591" t="s">
        <v>40</v>
      </c>
      <c r="B591" t="s">
        <v>41</v>
      </c>
      <c r="C591" t="s">
        <v>36</v>
      </c>
      <c r="D591">
        <v>47.856400000000001</v>
      </c>
      <c r="E591">
        <v>12.1289</v>
      </c>
      <c r="F591" t="s">
        <v>37</v>
      </c>
      <c r="G591" s="2">
        <v>46210.818225833333</v>
      </c>
      <c r="H591" s="2">
        <v>46214.541666666664</v>
      </c>
      <c r="I591">
        <v>27.3</v>
      </c>
      <c r="J591">
        <v>48</v>
      </c>
      <c r="K591">
        <v>0</v>
      </c>
      <c r="L591">
        <v>0</v>
      </c>
      <c r="M591">
        <v>1</v>
      </c>
      <c r="N591">
        <v>8.5</v>
      </c>
    </row>
    <row r="592" spans="1:14">
      <c r="A592" t="s">
        <v>40</v>
      </c>
      <c r="B592" t="s">
        <v>41</v>
      </c>
      <c r="C592" t="s">
        <v>36</v>
      </c>
      <c r="D592">
        <v>47.856400000000001</v>
      </c>
      <c r="E592">
        <v>12.1289</v>
      </c>
      <c r="F592" t="s">
        <v>37</v>
      </c>
      <c r="G592" s="2">
        <v>46210.818225833333</v>
      </c>
      <c r="H592" s="2">
        <v>46214.583333333336</v>
      </c>
      <c r="I592">
        <v>28.2</v>
      </c>
      <c r="J592">
        <v>43</v>
      </c>
      <c r="K592">
        <v>0</v>
      </c>
      <c r="L592">
        <v>0</v>
      </c>
      <c r="M592">
        <v>1</v>
      </c>
      <c r="N592">
        <v>9.1999999999999993</v>
      </c>
    </row>
    <row r="593" spans="1:14">
      <c r="A593" t="s">
        <v>40</v>
      </c>
      <c r="B593" t="s">
        <v>41</v>
      </c>
      <c r="C593" t="s">
        <v>36</v>
      </c>
      <c r="D593">
        <v>47.856400000000001</v>
      </c>
      <c r="E593">
        <v>12.1289</v>
      </c>
      <c r="F593" t="s">
        <v>37</v>
      </c>
      <c r="G593" s="2">
        <v>46210.818225833333</v>
      </c>
      <c r="H593" s="2">
        <v>46214.625</v>
      </c>
      <c r="I593">
        <v>28.7</v>
      </c>
      <c r="J593">
        <v>40</v>
      </c>
      <c r="K593">
        <v>0</v>
      </c>
      <c r="L593">
        <v>0</v>
      </c>
      <c r="M593">
        <v>1</v>
      </c>
      <c r="N593">
        <v>9.4</v>
      </c>
    </row>
    <row r="594" spans="1:14">
      <c r="A594" t="s">
        <v>40</v>
      </c>
      <c r="B594" t="s">
        <v>41</v>
      </c>
      <c r="C594" t="s">
        <v>36</v>
      </c>
      <c r="D594">
        <v>47.856400000000001</v>
      </c>
      <c r="E594">
        <v>12.1289</v>
      </c>
      <c r="F594" t="s">
        <v>37</v>
      </c>
      <c r="G594" s="2">
        <v>46210.818225833333</v>
      </c>
      <c r="H594" s="2">
        <v>46214.666666666664</v>
      </c>
      <c r="I594">
        <v>28.8</v>
      </c>
      <c r="J594">
        <v>38</v>
      </c>
      <c r="K594">
        <v>1</v>
      </c>
      <c r="L594">
        <v>0</v>
      </c>
      <c r="M594">
        <v>1</v>
      </c>
      <c r="N594">
        <v>8.9</v>
      </c>
    </row>
    <row r="595" spans="1:14">
      <c r="A595" t="s">
        <v>40</v>
      </c>
      <c r="B595" t="s">
        <v>41</v>
      </c>
      <c r="C595" t="s">
        <v>36</v>
      </c>
      <c r="D595">
        <v>47.856400000000001</v>
      </c>
      <c r="E595">
        <v>12.1289</v>
      </c>
      <c r="F595" t="s">
        <v>37</v>
      </c>
      <c r="G595" s="2">
        <v>46210.818225833333</v>
      </c>
      <c r="H595" s="2">
        <v>46214.708333333336</v>
      </c>
      <c r="I595">
        <v>28.5</v>
      </c>
      <c r="J595">
        <v>38</v>
      </c>
      <c r="K595">
        <v>2</v>
      </c>
      <c r="L595">
        <v>0</v>
      </c>
      <c r="M595">
        <v>1</v>
      </c>
      <c r="N595">
        <v>8.1999999999999993</v>
      </c>
    </row>
    <row r="596" spans="1:14">
      <c r="A596" t="s">
        <v>40</v>
      </c>
      <c r="B596" t="s">
        <v>41</v>
      </c>
      <c r="C596" t="s">
        <v>36</v>
      </c>
      <c r="D596">
        <v>47.856400000000001</v>
      </c>
      <c r="E596">
        <v>12.1289</v>
      </c>
      <c r="F596" t="s">
        <v>37</v>
      </c>
      <c r="G596" s="2">
        <v>46210.818225833333</v>
      </c>
      <c r="H596" s="2">
        <v>46214.75</v>
      </c>
      <c r="I596">
        <v>27.9</v>
      </c>
      <c r="J596">
        <v>40</v>
      </c>
      <c r="K596">
        <v>2</v>
      </c>
      <c r="L596">
        <v>0</v>
      </c>
      <c r="M596">
        <v>1</v>
      </c>
      <c r="N596">
        <v>7.1</v>
      </c>
    </row>
    <row r="597" spans="1:14">
      <c r="A597" t="s">
        <v>40</v>
      </c>
      <c r="B597" t="s">
        <v>41</v>
      </c>
      <c r="C597" t="s">
        <v>36</v>
      </c>
      <c r="D597">
        <v>47.856400000000001</v>
      </c>
      <c r="E597">
        <v>12.1289</v>
      </c>
      <c r="F597" t="s">
        <v>37</v>
      </c>
      <c r="G597" s="2">
        <v>46210.818225833333</v>
      </c>
      <c r="H597" s="2">
        <v>46214.791666666664</v>
      </c>
      <c r="I597">
        <v>27</v>
      </c>
      <c r="J597">
        <v>44</v>
      </c>
      <c r="K597">
        <v>3</v>
      </c>
      <c r="L597">
        <v>0</v>
      </c>
      <c r="M597">
        <v>1</v>
      </c>
      <c r="N597">
        <v>5.9</v>
      </c>
    </row>
    <row r="598" spans="1:14">
      <c r="A598" t="s">
        <v>40</v>
      </c>
      <c r="B598" t="s">
        <v>41</v>
      </c>
      <c r="C598" t="s">
        <v>36</v>
      </c>
      <c r="D598">
        <v>47.856400000000001</v>
      </c>
      <c r="E598">
        <v>12.1289</v>
      </c>
      <c r="F598" t="s">
        <v>37</v>
      </c>
      <c r="G598" s="2">
        <v>46210.818225833333</v>
      </c>
      <c r="H598" s="2">
        <v>46214.833333333336</v>
      </c>
      <c r="I598">
        <v>25.7</v>
      </c>
      <c r="J598">
        <v>49</v>
      </c>
      <c r="K598">
        <v>3</v>
      </c>
      <c r="L598">
        <v>0</v>
      </c>
      <c r="M598">
        <v>1</v>
      </c>
      <c r="N598">
        <v>4.7</v>
      </c>
    </row>
    <row r="599" spans="1:14">
      <c r="A599" t="s">
        <v>40</v>
      </c>
      <c r="B599" t="s">
        <v>41</v>
      </c>
      <c r="C599" t="s">
        <v>36</v>
      </c>
      <c r="D599">
        <v>47.856400000000001</v>
      </c>
      <c r="E599">
        <v>12.1289</v>
      </c>
      <c r="F599" t="s">
        <v>37</v>
      </c>
      <c r="G599" s="2">
        <v>46210.818225833333</v>
      </c>
      <c r="H599" s="2">
        <v>46214.875</v>
      </c>
      <c r="I599">
        <v>24.1</v>
      </c>
      <c r="J599">
        <v>56</v>
      </c>
      <c r="K599">
        <v>3</v>
      </c>
      <c r="L599">
        <v>0</v>
      </c>
      <c r="M599">
        <v>2</v>
      </c>
      <c r="N599">
        <v>4.2</v>
      </c>
    </row>
    <row r="600" spans="1:14">
      <c r="A600" t="s">
        <v>40</v>
      </c>
      <c r="B600" t="s">
        <v>41</v>
      </c>
      <c r="C600" t="s">
        <v>36</v>
      </c>
      <c r="D600">
        <v>47.856400000000001</v>
      </c>
      <c r="E600">
        <v>12.1289</v>
      </c>
      <c r="F600" t="s">
        <v>37</v>
      </c>
      <c r="G600" s="2">
        <v>46210.818225833333</v>
      </c>
      <c r="H600" s="2">
        <v>46214.916666666664</v>
      </c>
      <c r="I600">
        <v>22.1</v>
      </c>
      <c r="J600">
        <v>64</v>
      </c>
      <c r="K600">
        <v>2</v>
      </c>
      <c r="L600">
        <v>0</v>
      </c>
      <c r="M600">
        <v>2</v>
      </c>
      <c r="N600">
        <v>4</v>
      </c>
    </row>
    <row r="601" spans="1:14">
      <c r="A601" t="s">
        <v>40</v>
      </c>
      <c r="B601" t="s">
        <v>41</v>
      </c>
      <c r="C601" t="s">
        <v>36</v>
      </c>
      <c r="D601">
        <v>47.856400000000001</v>
      </c>
      <c r="E601">
        <v>12.1289</v>
      </c>
      <c r="F601" t="s">
        <v>37</v>
      </c>
      <c r="G601" s="2">
        <v>46210.818225833333</v>
      </c>
      <c r="H601" s="2">
        <v>46214.958333333336</v>
      </c>
      <c r="I601">
        <v>20.399999999999999</v>
      </c>
      <c r="J601">
        <v>70</v>
      </c>
      <c r="K601">
        <v>2</v>
      </c>
      <c r="L601">
        <v>0</v>
      </c>
      <c r="M601">
        <v>2</v>
      </c>
      <c r="N601">
        <v>4</v>
      </c>
    </row>
    <row r="602" spans="1:14">
      <c r="A602" t="s">
        <v>40</v>
      </c>
      <c r="B602" t="s">
        <v>41</v>
      </c>
      <c r="C602" t="s">
        <v>36</v>
      </c>
      <c r="D602">
        <v>47.856400000000001</v>
      </c>
      <c r="E602">
        <v>12.1289</v>
      </c>
      <c r="F602" t="s">
        <v>37</v>
      </c>
      <c r="G602" s="2">
        <v>46210.818225833333</v>
      </c>
      <c r="H602" s="2">
        <v>46215</v>
      </c>
      <c r="I602">
        <v>19.3</v>
      </c>
      <c r="J602">
        <v>72</v>
      </c>
      <c r="K602">
        <v>1</v>
      </c>
      <c r="L602">
        <v>0</v>
      </c>
      <c r="M602">
        <v>1</v>
      </c>
      <c r="N602">
        <v>3.6</v>
      </c>
    </row>
    <row r="603" spans="1:14">
      <c r="A603" t="s">
        <v>40</v>
      </c>
      <c r="B603" t="s">
        <v>41</v>
      </c>
      <c r="C603" t="s">
        <v>36</v>
      </c>
      <c r="D603">
        <v>47.856400000000001</v>
      </c>
      <c r="E603">
        <v>12.1289</v>
      </c>
      <c r="F603" t="s">
        <v>37</v>
      </c>
      <c r="G603" s="2">
        <v>46210.818225833333</v>
      </c>
      <c r="H603" s="2">
        <v>46215.041666666664</v>
      </c>
      <c r="I603">
        <v>18.399999999999999</v>
      </c>
      <c r="J603">
        <v>72</v>
      </c>
      <c r="K603">
        <v>0</v>
      </c>
      <c r="L603">
        <v>0</v>
      </c>
      <c r="M603">
        <v>1</v>
      </c>
      <c r="N603">
        <v>2.9</v>
      </c>
    </row>
    <row r="604" spans="1:14">
      <c r="A604" t="s">
        <v>40</v>
      </c>
      <c r="B604" t="s">
        <v>41</v>
      </c>
      <c r="C604" t="s">
        <v>36</v>
      </c>
      <c r="D604">
        <v>47.856400000000001</v>
      </c>
      <c r="E604">
        <v>12.1289</v>
      </c>
      <c r="F604" t="s">
        <v>37</v>
      </c>
      <c r="G604" s="2">
        <v>46210.818225833333</v>
      </c>
      <c r="H604" s="2">
        <v>46215.083333333336</v>
      </c>
      <c r="I604">
        <v>17.600000000000001</v>
      </c>
      <c r="J604">
        <v>73</v>
      </c>
      <c r="K604">
        <v>0</v>
      </c>
      <c r="L604">
        <v>0</v>
      </c>
      <c r="M604">
        <v>1</v>
      </c>
      <c r="N604">
        <v>2.6</v>
      </c>
    </row>
    <row r="605" spans="1:14">
      <c r="A605" t="s">
        <v>40</v>
      </c>
      <c r="B605" t="s">
        <v>41</v>
      </c>
      <c r="C605" t="s">
        <v>36</v>
      </c>
      <c r="D605">
        <v>47.856400000000001</v>
      </c>
      <c r="E605">
        <v>12.1289</v>
      </c>
      <c r="F605" t="s">
        <v>37</v>
      </c>
      <c r="G605" s="2">
        <v>46210.818225833333</v>
      </c>
      <c r="H605" s="2">
        <v>46215.125</v>
      </c>
      <c r="I605">
        <v>16.600000000000001</v>
      </c>
      <c r="J605">
        <v>75</v>
      </c>
      <c r="K605">
        <v>0</v>
      </c>
      <c r="L605">
        <v>0</v>
      </c>
      <c r="M605">
        <v>2</v>
      </c>
      <c r="N605">
        <v>2.6</v>
      </c>
    </row>
    <row r="606" spans="1:14">
      <c r="A606" t="s">
        <v>40</v>
      </c>
      <c r="B606" t="s">
        <v>41</v>
      </c>
      <c r="C606" t="s">
        <v>36</v>
      </c>
      <c r="D606">
        <v>47.856400000000001</v>
      </c>
      <c r="E606">
        <v>12.1289</v>
      </c>
      <c r="F606" t="s">
        <v>37</v>
      </c>
      <c r="G606" s="2">
        <v>46210.818225833333</v>
      </c>
      <c r="H606" s="2">
        <v>46215.166666666664</v>
      </c>
      <c r="I606">
        <v>15.8</v>
      </c>
      <c r="J606">
        <v>78</v>
      </c>
      <c r="K606">
        <v>0</v>
      </c>
      <c r="L606">
        <v>0</v>
      </c>
      <c r="M606">
        <v>2</v>
      </c>
      <c r="N606">
        <v>2.8</v>
      </c>
    </row>
    <row r="607" spans="1:14">
      <c r="A607" t="s">
        <v>40</v>
      </c>
      <c r="B607" t="s">
        <v>41</v>
      </c>
      <c r="C607" t="s">
        <v>36</v>
      </c>
      <c r="D607">
        <v>47.856400000000001</v>
      </c>
      <c r="E607">
        <v>12.1289</v>
      </c>
      <c r="F607" t="s">
        <v>37</v>
      </c>
      <c r="G607" s="2">
        <v>46210.818225833333</v>
      </c>
      <c r="H607" s="2">
        <v>46215.208333333336</v>
      </c>
      <c r="I607">
        <v>15.4</v>
      </c>
      <c r="J607">
        <v>79</v>
      </c>
      <c r="K607">
        <v>0</v>
      </c>
      <c r="L607">
        <v>0</v>
      </c>
      <c r="M607">
        <v>2</v>
      </c>
      <c r="N607">
        <v>2.9</v>
      </c>
    </row>
    <row r="608" spans="1:14">
      <c r="A608" t="s">
        <v>40</v>
      </c>
      <c r="B608" t="s">
        <v>41</v>
      </c>
      <c r="C608" t="s">
        <v>36</v>
      </c>
      <c r="D608">
        <v>47.856400000000001</v>
      </c>
      <c r="E608">
        <v>12.1289</v>
      </c>
      <c r="F608" t="s">
        <v>37</v>
      </c>
      <c r="G608" s="2">
        <v>46210.818225833333</v>
      </c>
      <c r="H608" s="2">
        <v>46215.25</v>
      </c>
      <c r="I608">
        <v>15.7</v>
      </c>
      <c r="J608">
        <v>79</v>
      </c>
      <c r="K608">
        <v>0</v>
      </c>
      <c r="L608">
        <v>0</v>
      </c>
      <c r="M608">
        <v>2</v>
      </c>
      <c r="N608">
        <v>2.6</v>
      </c>
    </row>
    <row r="609" spans="1:14">
      <c r="A609" t="s">
        <v>40</v>
      </c>
      <c r="B609" t="s">
        <v>41</v>
      </c>
      <c r="C609" t="s">
        <v>36</v>
      </c>
      <c r="D609">
        <v>47.856400000000001</v>
      </c>
      <c r="E609">
        <v>12.1289</v>
      </c>
      <c r="F609" t="s">
        <v>37</v>
      </c>
      <c r="G609" s="2">
        <v>46210.818225833333</v>
      </c>
      <c r="H609" s="2">
        <v>46215.291666666664</v>
      </c>
      <c r="I609">
        <v>16.399999999999999</v>
      </c>
      <c r="J609">
        <v>77</v>
      </c>
      <c r="K609">
        <v>0</v>
      </c>
      <c r="L609">
        <v>0</v>
      </c>
      <c r="M609">
        <v>2</v>
      </c>
      <c r="N609">
        <v>2.5</v>
      </c>
    </row>
    <row r="610" spans="1:14">
      <c r="A610" t="s">
        <v>40</v>
      </c>
      <c r="B610" t="s">
        <v>41</v>
      </c>
      <c r="C610" t="s">
        <v>36</v>
      </c>
      <c r="D610">
        <v>47.856400000000001</v>
      </c>
      <c r="E610">
        <v>12.1289</v>
      </c>
      <c r="F610" t="s">
        <v>37</v>
      </c>
      <c r="G610" s="2">
        <v>46210.818225833333</v>
      </c>
      <c r="H610" s="2">
        <v>46215.333333333336</v>
      </c>
      <c r="I610">
        <v>17.600000000000001</v>
      </c>
      <c r="J610">
        <v>74</v>
      </c>
      <c r="K610">
        <v>0</v>
      </c>
      <c r="L610">
        <v>0</v>
      </c>
      <c r="M610">
        <v>2</v>
      </c>
      <c r="N610">
        <v>1.8</v>
      </c>
    </row>
    <row r="611" spans="1:14">
      <c r="A611" t="s">
        <v>40</v>
      </c>
      <c r="B611" t="s">
        <v>41</v>
      </c>
      <c r="C611" t="s">
        <v>36</v>
      </c>
      <c r="D611">
        <v>47.856400000000001</v>
      </c>
      <c r="E611">
        <v>12.1289</v>
      </c>
      <c r="F611" t="s">
        <v>37</v>
      </c>
      <c r="G611" s="2">
        <v>46210.818225833333</v>
      </c>
      <c r="H611" s="2">
        <v>46215.375</v>
      </c>
      <c r="I611">
        <v>19.3</v>
      </c>
      <c r="J611">
        <v>68</v>
      </c>
      <c r="K611">
        <v>0</v>
      </c>
      <c r="L611">
        <v>0</v>
      </c>
      <c r="M611">
        <v>0</v>
      </c>
      <c r="N611">
        <v>1.5</v>
      </c>
    </row>
    <row r="612" spans="1:14">
      <c r="A612" t="s">
        <v>40</v>
      </c>
      <c r="B612" t="s">
        <v>41</v>
      </c>
      <c r="C612" t="s">
        <v>36</v>
      </c>
      <c r="D612">
        <v>47.856400000000001</v>
      </c>
      <c r="E612">
        <v>12.1289</v>
      </c>
      <c r="F612" t="s">
        <v>37</v>
      </c>
      <c r="G612" s="2">
        <v>46210.818225833333</v>
      </c>
      <c r="H612" s="2">
        <v>46215.416666666664</v>
      </c>
      <c r="I612">
        <v>21.5</v>
      </c>
      <c r="J612">
        <v>59</v>
      </c>
      <c r="K612">
        <v>0</v>
      </c>
      <c r="L612">
        <v>0</v>
      </c>
      <c r="M612">
        <v>0</v>
      </c>
      <c r="N612">
        <v>3.1</v>
      </c>
    </row>
    <row r="613" spans="1:14">
      <c r="A613" t="s">
        <v>40</v>
      </c>
      <c r="B613" t="s">
        <v>41</v>
      </c>
      <c r="C613" t="s">
        <v>36</v>
      </c>
      <c r="D613">
        <v>47.856400000000001</v>
      </c>
      <c r="E613">
        <v>12.1289</v>
      </c>
      <c r="F613" t="s">
        <v>37</v>
      </c>
      <c r="G613" s="2">
        <v>46210.818225833333</v>
      </c>
      <c r="H613" s="2">
        <v>46215.458333333336</v>
      </c>
      <c r="I613">
        <v>23.3</v>
      </c>
      <c r="J613">
        <v>52</v>
      </c>
      <c r="K613">
        <v>0</v>
      </c>
      <c r="L613">
        <v>0</v>
      </c>
      <c r="M613">
        <v>0</v>
      </c>
      <c r="N613">
        <v>4.8</v>
      </c>
    </row>
    <row r="614" spans="1:14">
      <c r="A614" t="s">
        <v>40</v>
      </c>
      <c r="B614" t="s">
        <v>41</v>
      </c>
      <c r="C614" t="s">
        <v>36</v>
      </c>
      <c r="D614">
        <v>47.856400000000001</v>
      </c>
      <c r="E614">
        <v>12.1289</v>
      </c>
      <c r="F614" t="s">
        <v>37</v>
      </c>
      <c r="G614" s="2">
        <v>46210.818225833333</v>
      </c>
      <c r="H614" s="2">
        <v>46215.5</v>
      </c>
      <c r="I614">
        <v>24.5</v>
      </c>
      <c r="J614">
        <v>46</v>
      </c>
      <c r="K614">
        <v>0</v>
      </c>
      <c r="L614">
        <v>0</v>
      </c>
      <c r="M614">
        <v>2</v>
      </c>
      <c r="N614">
        <v>6.3</v>
      </c>
    </row>
    <row r="615" spans="1:14">
      <c r="A615" t="s">
        <v>40</v>
      </c>
      <c r="B615" t="s">
        <v>41</v>
      </c>
      <c r="C615" t="s">
        <v>36</v>
      </c>
      <c r="D615">
        <v>47.856400000000001</v>
      </c>
      <c r="E615">
        <v>12.1289</v>
      </c>
      <c r="F615" t="s">
        <v>37</v>
      </c>
      <c r="G615" s="2">
        <v>46210.818225833333</v>
      </c>
      <c r="H615" s="2">
        <v>46215.541666666664</v>
      </c>
      <c r="I615">
        <v>25.5</v>
      </c>
      <c r="J615">
        <v>42</v>
      </c>
      <c r="K615">
        <v>0</v>
      </c>
      <c r="L615">
        <v>0</v>
      </c>
      <c r="M615">
        <v>2</v>
      </c>
      <c r="N615">
        <v>7.4</v>
      </c>
    </row>
    <row r="616" spans="1:14">
      <c r="A616" t="s">
        <v>40</v>
      </c>
      <c r="B616" t="s">
        <v>41</v>
      </c>
      <c r="C616" t="s">
        <v>36</v>
      </c>
      <c r="D616">
        <v>47.856400000000001</v>
      </c>
      <c r="E616">
        <v>12.1289</v>
      </c>
      <c r="F616" t="s">
        <v>37</v>
      </c>
      <c r="G616" s="2">
        <v>46210.818225833333</v>
      </c>
      <c r="H616" s="2">
        <v>46215.583333333336</v>
      </c>
      <c r="I616">
        <v>26.1</v>
      </c>
      <c r="J616">
        <v>39</v>
      </c>
      <c r="K616">
        <v>0</v>
      </c>
      <c r="L616">
        <v>0</v>
      </c>
      <c r="M616">
        <v>2</v>
      </c>
      <c r="N616">
        <v>8.6999999999999993</v>
      </c>
    </row>
    <row r="617" spans="1:14">
      <c r="A617" t="s">
        <v>40</v>
      </c>
      <c r="B617" t="s">
        <v>41</v>
      </c>
      <c r="C617" t="s">
        <v>36</v>
      </c>
      <c r="D617">
        <v>47.856400000000001</v>
      </c>
      <c r="E617">
        <v>12.1289</v>
      </c>
      <c r="F617" t="s">
        <v>37</v>
      </c>
      <c r="G617" s="2">
        <v>46210.818225833333</v>
      </c>
      <c r="H617" s="2">
        <v>46215.625</v>
      </c>
      <c r="I617">
        <v>26.5</v>
      </c>
      <c r="J617">
        <v>37</v>
      </c>
      <c r="K617">
        <v>0</v>
      </c>
      <c r="L617">
        <v>0</v>
      </c>
      <c r="M617">
        <v>1</v>
      </c>
      <c r="N617">
        <v>9.6999999999999993</v>
      </c>
    </row>
    <row r="618" spans="1:14">
      <c r="A618" t="s">
        <v>40</v>
      </c>
      <c r="B618" t="s">
        <v>41</v>
      </c>
      <c r="C618" t="s">
        <v>36</v>
      </c>
      <c r="D618">
        <v>47.856400000000001</v>
      </c>
      <c r="E618">
        <v>12.1289</v>
      </c>
      <c r="F618" t="s">
        <v>37</v>
      </c>
      <c r="G618" s="2">
        <v>46210.818225833333</v>
      </c>
      <c r="H618" s="2">
        <v>46215.666666666664</v>
      </c>
      <c r="I618">
        <v>26.6</v>
      </c>
      <c r="J618">
        <v>37</v>
      </c>
      <c r="K618">
        <v>0</v>
      </c>
      <c r="L618">
        <v>0</v>
      </c>
      <c r="M618">
        <v>1</v>
      </c>
      <c r="N618">
        <v>10.4</v>
      </c>
    </row>
    <row r="619" spans="1:14">
      <c r="A619" t="s">
        <v>40</v>
      </c>
      <c r="B619" t="s">
        <v>41</v>
      </c>
      <c r="C619" t="s">
        <v>36</v>
      </c>
      <c r="D619">
        <v>47.856400000000001</v>
      </c>
      <c r="E619">
        <v>12.1289</v>
      </c>
      <c r="F619" t="s">
        <v>37</v>
      </c>
      <c r="G619" s="2">
        <v>46210.818225833333</v>
      </c>
      <c r="H619" s="2">
        <v>46215.708333333336</v>
      </c>
      <c r="I619">
        <v>26.3</v>
      </c>
      <c r="J619">
        <v>38</v>
      </c>
      <c r="K619">
        <v>0</v>
      </c>
      <c r="L619">
        <v>0</v>
      </c>
      <c r="M619">
        <v>1</v>
      </c>
      <c r="N619">
        <v>10.1</v>
      </c>
    </row>
    <row r="620" spans="1:14">
      <c r="A620" t="s">
        <v>40</v>
      </c>
      <c r="B620" t="s">
        <v>41</v>
      </c>
      <c r="C620" t="s">
        <v>36</v>
      </c>
      <c r="D620">
        <v>47.856400000000001</v>
      </c>
      <c r="E620">
        <v>12.1289</v>
      </c>
      <c r="F620" t="s">
        <v>37</v>
      </c>
      <c r="G620" s="2">
        <v>46210.818225833333</v>
      </c>
      <c r="H620" s="2">
        <v>46215.75</v>
      </c>
      <c r="I620">
        <v>25.6</v>
      </c>
      <c r="J620">
        <v>40</v>
      </c>
      <c r="K620">
        <v>0</v>
      </c>
      <c r="L620">
        <v>0</v>
      </c>
      <c r="M620">
        <v>0</v>
      </c>
      <c r="N620">
        <v>8.4</v>
      </c>
    </row>
    <row r="621" spans="1:14">
      <c r="A621" t="s">
        <v>40</v>
      </c>
      <c r="B621" t="s">
        <v>41</v>
      </c>
      <c r="C621" t="s">
        <v>36</v>
      </c>
      <c r="D621">
        <v>47.856400000000001</v>
      </c>
      <c r="E621">
        <v>12.1289</v>
      </c>
      <c r="F621" t="s">
        <v>37</v>
      </c>
      <c r="G621" s="2">
        <v>46210.818225833333</v>
      </c>
      <c r="H621" s="2">
        <v>46215.791666666664</v>
      </c>
      <c r="I621">
        <v>24.5</v>
      </c>
      <c r="J621">
        <v>43</v>
      </c>
      <c r="K621">
        <v>0</v>
      </c>
      <c r="L621">
        <v>0</v>
      </c>
      <c r="M621">
        <v>0</v>
      </c>
      <c r="N621">
        <v>6</v>
      </c>
    </row>
    <row r="622" spans="1:14">
      <c r="A622" t="s">
        <v>40</v>
      </c>
      <c r="B622" t="s">
        <v>41</v>
      </c>
      <c r="C622" t="s">
        <v>36</v>
      </c>
      <c r="D622">
        <v>47.856400000000001</v>
      </c>
      <c r="E622">
        <v>12.1289</v>
      </c>
      <c r="F622" t="s">
        <v>37</v>
      </c>
      <c r="G622" s="2">
        <v>46210.818225833333</v>
      </c>
      <c r="H622" s="2">
        <v>46215.833333333336</v>
      </c>
      <c r="I622">
        <v>23.3</v>
      </c>
      <c r="J622">
        <v>47</v>
      </c>
      <c r="K622">
        <v>0</v>
      </c>
      <c r="L622">
        <v>0</v>
      </c>
      <c r="M622">
        <v>0</v>
      </c>
      <c r="N622">
        <v>3.7</v>
      </c>
    </row>
    <row r="623" spans="1:14">
      <c r="A623" t="s">
        <v>40</v>
      </c>
      <c r="B623" t="s">
        <v>41</v>
      </c>
      <c r="C623" t="s">
        <v>36</v>
      </c>
      <c r="D623">
        <v>47.856400000000001</v>
      </c>
      <c r="E623">
        <v>12.1289</v>
      </c>
      <c r="F623" t="s">
        <v>37</v>
      </c>
      <c r="G623" s="2">
        <v>46210.818225833333</v>
      </c>
      <c r="H623" s="2">
        <v>46215.875</v>
      </c>
      <c r="I623">
        <v>21.9</v>
      </c>
      <c r="J623">
        <v>51</v>
      </c>
      <c r="K623">
        <v>0</v>
      </c>
      <c r="L623">
        <v>0</v>
      </c>
      <c r="M623">
        <v>0</v>
      </c>
      <c r="N623">
        <v>2.1</v>
      </c>
    </row>
    <row r="624" spans="1:14">
      <c r="A624" t="s">
        <v>40</v>
      </c>
      <c r="B624" t="s">
        <v>41</v>
      </c>
      <c r="C624" t="s">
        <v>36</v>
      </c>
      <c r="D624">
        <v>47.856400000000001</v>
      </c>
      <c r="E624">
        <v>12.1289</v>
      </c>
      <c r="F624" t="s">
        <v>37</v>
      </c>
      <c r="G624" s="2">
        <v>46210.818225833333</v>
      </c>
      <c r="H624" s="2">
        <v>46215.916666666664</v>
      </c>
      <c r="I624">
        <v>20.399999999999999</v>
      </c>
      <c r="J624">
        <v>54</v>
      </c>
      <c r="K624">
        <v>0</v>
      </c>
      <c r="L624">
        <v>0</v>
      </c>
      <c r="M624">
        <v>0</v>
      </c>
      <c r="N624">
        <v>1.3</v>
      </c>
    </row>
    <row r="625" spans="1:14">
      <c r="A625" t="s">
        <v>40</v>
      </c>
      <c r="B625" t="s">
        <v>41</v>
      </c>
      <c r="C625" t="s">
        <v>36</v>
      </c>
      <c r="D625">
        <v>47.856400000000001</v>
      </c>
      <c r="E625">
        <v>12.1289</v>
      </c>
      <c r="F625" t="s">
        <v>37</v>
      </c>
      <c r="G625" s="2">
        <v>46210.818225833333</v>
      </c>
      <c r="H625" s="2">
        <v>46215.958333333336</v>
      </c>
      <c r="I625">
        <v>18.899999999999999</v>
      </c>
      <c r="J625">
        <v>58</v>
      </c>
      <c r="K625">
        <v>0</v>
      </c>
      <c r="L625">
        <v>0</v>
      </c>
      <c r="M625">
        <v>0</v>
      </c>
      <c r="N625">
        <v>2.2999999999999998</v>
      </c>
    </row>
    <row r="626" spans="1:14">
      <c r="A626" t="s">
        <v>40</v>
      </c>
      <c r="B626" t="s">
        <v>41</v>
      </c>
      <c r="C626" t="s">
        <v>36</v>
      </c>
      <c r="D626">
        <v>47.856400000000001</v>
      </c>
      <c r="E626">
        <v>12.1289</v>
      </c>
      <c r="F626" t="s">
        <v>37</v>
      </c>
      <c r="G626" s="2">
        <v>46210.818225833333</v>
      </c>
      <c r="H626" s="2">
        <v>46216</v>
      </c>
      <c r="I626">
        <v>17.600000000000001</v>
      </c>
      <c r="J626">
        <v>61</v>
      </c>
      <c r="K626">
        <v>0</v>
      </c>
      <c r="L626">
        <v>0</v>
      </c>
      <c r="M626">
        <v>1</v>
      </c>
      <c r="N626">
        <v>2.9</v>
      </c>
    </row>
    <row r="627" spans="1:14">
      <c r="A627" t="s">
        <v>40</v>
      </c>
      <c r="B627" t="s">
        <v>41</v>
      </c>
      <c r="C627" t="s">
        <v>36</v>
      </c>
      <c r="D627">
        <v>47.856400000000001</v>
      </c>
      <c r="E627">
        <v>12.1289</v>
      </c>
      <c r="F627" t="s">
        <v>37</v>
      </c>
      <c r="G627" s="2">
        <v>46210.818225833333</v>
      </c>
      <c r="H627" s="2">
        <v>46216.041666666664</v>
      </c>
      <c r="I627">
        <v>16.5</v>
      </c>
      <c r="J627">
        <v>64</v>
      </c>
      <c r="K627">
        <v>0</v>
      </c>
      <c r="L627">
        <v>0</v>
      </c>
      <c r="M627">
        <v>1</v>
      </c>
      <c r="N627">
        <v>3.1</v>
      </c>
    </row>
    <row r="628" spans="1:14">
      <c r="A628" t="s">
        <v>40</v>
      </c>
      <c r="B628" t="s">
        <v>41</v>
      </c>
      <c r="C628" t="s">
        <v>36</v>
      </c>
      <c r="D628">
        <v>47.856400000000001</v>
      </c>
      <c r="E628">
        <v>12.1289</v>
      </c>
      <c r="F628" t="s">
        <v>37</v>
      </c>
      <c r="G628" s="2">
        <v>46210.818225833333</v>
      </c>
      <c r="H628" s="2">
        <v>46216.083333333336</v>
      </c>
      <c r="I628">
        <v>15.4</v>
      </c>
      <c r="J628">
        <v>67</v>
      </c>
      <c r="K628">
        <v>0</v>
      </c>
      <c r="L628">
        <v>0</v>
      </c>
      <c r="M628">
        <v>1</v>
      </c>
      <c r="N628">
        <v>3.4</v>
      </c>
    </row>
    <row r="629" spans="1:14">
      <c r="A629" t="s">
        <v>40</v>
      </c>
      <c r="B629" t="s">
        <v>41</v>
      </c>
      <c r="C629" t="s">
        <v>36</v>
      </c>
      <c r="D629">
        <v>47.856400000000001</v>
      </c>
      <c r="E629">
        <v>12.1289</v>
      </c>
      <c r="F629" t="s">
        <v>37</v>
      </c>
      <c r="G629" s="2">
        <v>46210.818225833333</v>
      </c>
      <c r="H629" s="2">
        <v>46216.125</v>
      </c>
      <c r="I629">
        <v>14.1</v>
      </c>
      <c r="J629">
        <v>70</v>
      </c>
      <c r="K629">
        <v>0</v>
      </c>
      <c r="L629">
        <v>0</v>
      </c>
      <c r="M629">
        <v>1</v>
      </c>
      <c r="N629">
        <v>3.9</v>
      </c>
    </row>
    <row r="630" spans="1:14">
      <c r="A630" t="s">
        <v>40</v>
      </c>
      <c r="B630" t="s">
        <v>41</v>
      </c>
      <c r="C630" t="s">
        <v>36</v>
      </c>
      <c r="D630">
        <v>47.856400000000001</v>
      </c>
      <c r="E630">
        <v>12.1289</v>
      </c>
      <c r="F630" t="s">
        <v>37</v>
      </c>
      <c r="G630" s="2">
        <v>46210.818225833333</v>
      </c>
      <c r="H630" s="2">
        <v>46216.166666666664</v>
      </c>
      <c r="I630">
        <v>12.9</v>
      </c>
      <c r="J630">
        <v>73</v>
      </c>
      <c r="K630">
        <v>0</v>
      </c>
      <c r="L630">
        <v>0</v>
      </c>
      <c r="M630">
        <v>1</v>
      </c>
      <c r="N630">
        <v>4.5</v>
      </c>
    </row>
    <row r="631" spans="1:14">
      <c r="A631" t="s">
        <v>40</v>
      </c>
      <c r="B631" t="s">
        <v>41</v>
      </c>
      <c r="C631" t="s">
        <v>36</v>
      </c>
      <c r="D631">
        <v>47.856400000000001</v>
      </c>
      <c r="E631">
        <v>12.1289</v>
      </c>
      <c r="F631" t="s">
        <v>37</v>
      </c>
      <c r="G631" s="2">
        <v>46210.818225833333</v>
      </c>
      <c r="H631" s="2">
        <v>46216.208333333336</v>
      </c>
      <c r="I631">
        <v>12.6</v>
      </c>
      <c r="J631">
        <v>76</v>
      </c>
      <c r="K631">
        <v>0</v>
      </c>
      <c r="L631">
        <v>0</v>
      </c>
      <c r="M631">
        <v>1</v>
      </c>
      <c r="N631">
        <v>4.7</v>
      </c>
    </row>
    <row r="632" spans="1:14">
      <c r="A632" t="s">
        <v>40</v>
      </c>
      <c r="B632" t="s">
        <v>41</v>
      </c>
      <c r="C632" t="s">
        <v>36</v>
      </c>
      <c r="D632">
        <v>47.856400000000001</v>
      </c>
      <c r="E632">
        <v>12.1289</v>
      </c>
      <c r="F632" t="s">
        <v>37</v>
      </c>
      <c r="G632" s="2">
        <v>46210.818225833333</v>
      </c>
      <c r="H632" s="2">
        <v>46216.25</v>
      </c>
      <c r="I632">
        <v>13.8</v>
      </c>
      <c r="J632">
        <v>79</v>
      </c>
      <c r="K632">
        <v>0</v>
      </c>
      <c r="L632">
        <v>0</v>
      </c>
      <c r="M632">
        <v>2</v>
      </c>
      <c r="N632">
        <v>4.3</v>
      </c>
    </row>
    <row r="633" spans="1:14">
      <c r="A633" t="s">
        <v>40</v>
      </c>
      <c r="B633" t="s">
        <v>41</v>
      </c>
      <c r="C633" t="s">
        <v>36</v>
      </c>
      <c r="D633">
        <v>47.856400000000001</v>
      </c>
      <c r="E633">
        <v>12.1289</v>
      </c>
      <c r="F633" t="s">
        <v>37</v>
      </c>
      <c r="G633" s="2">
        <v>46210.818225833333</v>
      </c>
      <c r="H633" s="2">
        <v>46216.291666666664</v>
      </c>
      <c r="I633">
        <v>15.8</v>
      </c>
      <c r="J633">
        <v>82</v>
      </c>
      <c r="K633">
        <v>0</v>
      </c>
      <c r="L633">
        <v>0</v>
      </c>
      <c r="M633">
        <v>2</v>
      </c>
      <c r="N633">
        <v>3.6</v>
      </c>
    </row>
    <row r="634" spans="1:14">
      <c r="A634" t="s">
        <v>40</v>
      </c>
      <c r="B634" t="s">
        <v>41</v>
      </c>
      <c r="C634" t="s">
        <v>36</v>
      </c>
      <c r="D634">
        <v>47.856400000000001</v>
      </c>
      <c r="E634">
        <v>12.1289</v>
      </c>
      <c r="F634" t="s">
        <v>37</v>
      </c>
      <c r="G634" s="2">
        <v>46210.818225833333</v>
      </c>
      <c r="H634" s="2">
        <v>46216.333333333336</v>
      </c>
      <c r="I634">
        <v>17.899999999999999</v>
      </c>
      <c r="J634">
        <v>81</v>
      </c>
      <c r="K634">
        <v>0</v>
      </c>
      <c r="L634">
        <v>0</v>
      </c>
      <c r="M634">
        <v>2</v>
      </c>
      <c r="N634">
        <v>2.2000000000000002</v>
      </c>
    </row>
    <row r="635" spans="1:14">
      <c r="A635" t="s">
        <v>40</v>
      </c>
      <c r="B635" t="s">
        <v>41</v>
      </c>
      <c r="C635" t="s">
        <v>36</v>
      </c>
      <c r="D635">
        <v>47.856400000000001</v>
      </c>
      <c r="E635">
        <v>12.1289</v>
      </c>
      <c r="F635" t="s">
        <v>37</v>
      </c>
      <c r="G635" s="2">
        <v>46210.818225833333</v>
      </c>
      <c r="H635" s="2">
        <v>46216.375</v>
      </c>
      <c r="I635">
        <v>19.899999999999999</v>
      </c>
      <c r="J635">
        <v>73</v>
      </c>
      <c r="K635">
        <v>0</v>
      </c>
      <c r="L635">
        <v>0</v>
      </c>
      <c r="M635">
        <v>1</v>
      </c>
      <c r="N635">
        <v>1.4</v>
      </c>
    </row>
    <row r="636" spans="1:14">
      <c r="A636" t="s">
        <v>40</v>
      </c>
      <c r="B636" t="s">
        <v>41</v>
      </c>
      <c r="C636" t="s">
        <v>36</v>
      </c>
      <c r="D636">
        <v>47.856400000000001</v>
      </c>
      <c r="E636">
        <v>12.1289</v>
      </c>
      <c r="F636" t="s">
        <v>37</v>
      </c>
      <c r="G636" s="2">
        <v>46210.818225833333</v>
      </c>
      <c r="H636" s="2">
        <v>46216.416666666664</v>
      </c>
      <c r="I636">
        <v>22</v>
      </c>
      <c r="J636">
        <v>61</v>
      </c>
      <c r="K636">
        <v>0</v>
      </c>
      <c r="L636">
        <v>0</v>
      </c>
      <c r="M636">
        <v>1</v>
      </c>
      <c r="N636">
        <v>3.8</v>
      </c>
    </row>
    <row r="637" spans="1:14">
      <c r="A637" t="s">
        <v>40</v>
      </c>
      <c r="B637" t="s">
        <v>41</v>
      </c>
      <c r="C637" t="s">
        <v>36</v>
      </c>
      <c r="D637">
        <v>47.856400000000001</v>
      </c>
      <c r="E637">
        <v>12.1289</v>
      </c>
      <c r="F637" t="s">
        <v>37</v>
      </c>
      <c r="G637" s="2">
        <v>46210.818225833333</v>
      </c>
      <c r="H637" s="2">
        <v>46216.458333333336</v>
      </c>
      <c r="I637">
        <v>23.7</v>
      </c>
      <c r="J637">
        <v>51</v>
      </c>
      <c r="K637">
        <v>0</v>
      </c>
      <c r="L637">
        <v>0</v>
      </c>
      <c r="M637">
        <v>1</v>
      </c>
      <c r="N637">
        <v>6.2</v>
      </c>
    </row>
    <row r="638" spans="1:14">
      <c r="A638" t="s">
        <v>40</v>
      </c>
      <c r="B638" t="s">
        <v>41</v>
      </c>
      <c r="C638" t="s">
        <v>36</v>
      </c>
      <c r="D638">
        <v>47.856400000000001</v>
      </c>
      <c r="E638">
        <v>12.1289</v>
      </c>
      <c r="F638" t="s">
        <v>37</v>
      </c>
      <c r="G638" s="2">
        <v>46210.818225833333</v>
      </c>
      <c r="H638" s="2">
        <v>46216.5</v>
      </c>
      <c r="I638">
        <v>25</v>
      </c>
      <c r="J638">
        <v>45</v>
      </c>
      <c r="K638">
        <v>0</v>
      </c>
      <c r="L638">
        <v>0</v>
      </c>
      <c r="M638">
        <v>1</v>
      </c>
      <c r="N638">
        <v>7.3</v>
      </c>
    </row>
    <row r="639" spans="1:14">
      <c r="A639" t="s">
        <v>40</v>
      </c>
      <c r="B639" t="s">
        <v>41</v>
      </c>
      <c r="C639" t="s">
        <v>36</v>
      </c>
      <c r="D639">
        <v>47.856400000000001</v>
      </c>
      <c r="E639">
        <v>12.1289</v>
      </c>
      <c r="F639" t="s">
        <v>37</v>
      </c>
      <c r="G639" s="2">
        <v>46210.818225833333</v>
      </c>
      <c r="H639" s="2">
        <v>46216.541666666664</v>
      </c>
      <c r="I639">
        <v>25.9</v>
      </c>
      <c r="J639">
        <v>42</v>
      </c>
      <c r="K639">
        <v>0</v>
      </c>
      <c r="L639">
        <v>0</v>
      </c>
      <c r="M639">
        <v>1</v>
      </c>
      <c r="N639">
        <v>7.6</v>
      </c>
    </row>
    <row r="640" spans="1:14">
      <c r="A640" t="s">
        <v>40</v>
      </c>
      <c r="B640" t="s">
        <v>41</v>
      </c>
      <c r="C640" t="s">
        <v>36</v>
      </c>
      <c r="D640">
        <v>47.856400000000001</v>
      </c>
      <c r="E640">
        <v>12.1289</v>
      </c>
      <c r="F640" t="s">
        <v>37</v>
      </c>
      <c r="G640" s="2">
        <v>46210.818225833333</v>
      </c>
      <c r="H640" s="2">
        <v>46216.583333333336</v>
      </c>
      <c r="I640">
        <v>26.6</v>
      </c>
      <c r="J640">
        <v>39</v>
      </c>
      <c r="K640">
        <v>0</v>
      </c>
      <c r="L640">
        <v>0</v>
      </c>
      <c r="M640">
        <v>1</v>
      </c>
      <c r="N640">
        <v>7.9</v>
      </c>
    </row>
    <row r="641" spans="1:14">
      <c r="A641" t="s">
        <v>40</v>
      </c>
      <c r="B641" t="s">
        <v>41</v>
      </c>
      <c r="C641" t="s">
        <v>36</v>
      </c>
      <c r="D641">
        <v>47.856400000000001</v>
      </c>
      <c r="E641">
        <v>12.1289</v>
      </c>
      <c r="F641" t="s">
        <v>37</v>
      </c>
      <c r="G641" s="2">
        <v>46210.818225833333</v>
      </c>
      <c r="H641" s="2">
        <v>46216.625</v>
      </c>
      <c r="I641">
        <v>27.1</v>
      </c>
      <c r="J641">
        <v>37</v>
      </c>
      <c r="K641">
        <v>0</v>
      </c>
      <c r="L641">
        <v>0</v>
      </c>
      <c r="M641">
        <v>2</v>
      </c>
      <c r="N641">
        <v>8.6999999999999993</v>
      </c>
    </row>
    <row r="642" spans="1:14">
      <c r="A642" t="s">
        <v>40</v>
      </c>
      <c r="B642" t="s">
        <v>41</v>
      </c>
      <c r="C642" t="s">
        <v>36</v>
      </c>
      <c r="D642">
        <v>47.856400000000001</v>
      </c>
      <c r="E642">
        <v>12.1289</v>
      </c>
      <c r="F642" t="s">
        <v>37</v>
      </c>
      <c r="G642" s="2">
        <v>46210.818225833333</v>
      </c>
      <c r="H642" s="2">
        <v>46216.666666666664</v>
      </c>
      <c r="I642">
        <v>27.4</v>
      </c>
      <c r="J642">
        <v>37</v>
      </c>
      <c r="K642">
        <v>0</v>
      </c>
      <c r="L642">
        <v>0</v>
      </c>
      <c r="M642">
        <v>2</v>
      </c>
      <c r="N642">
        <v>9.6999999999999993</v>
      </c>
    </row>
    <row r="643" spans="1:14">
      <c r="A643" t="s">
        <v>40</v>
      </c>
      <c r="B643" t="s">
        <v>41</v>
      </c>
      <c r="C643" t="s">
        <v>36</v>
      </c>
      <c r="D643">
        <v>47.856400000000001</v>
      </c>
      <c r="E643">
        <v>12.1289</v>
      </c>
      <c r="F643" t="s">
        <v>37</v>
      </c>
      <c r="G643" s="2">
        <v>46210.818225833333</v>
      </c>
      <c r="H643" s="2">
        <v>46216.708333333336</v>
      </c>
      <c r="I643">
        <v>27.2</v>
      </c>
      <c r="J643">
        <v>38</v>
      </c>
      <c r="K643">
        <v>1</v>
      </c>
      <c r="L643">
        <v>0</v>
      </c>
      <c r="M643">
        <v>2</v>
      </c>
      <c r="N643">
        <v>9.3000000000000007</v>
      </c>
    </row>
    <row r="644" spans="1:14">
      <c r="A644" t="s">
        <v>40</v>
      </c>
      <c r="B644" t="s">
        <v>41</v>
      </c>
      <c r="C644" t="s">
        <v>36</v>
      </c>
      <c r="D644">
        <v>47.856400000000001</v>
      </c>
      <c r="E644">
        <v>12.1289</v>
      </c>
      <c r="F644" t="s">
        <v>37</v>
      </c>
      <c r="G644" s="2">
        <v>46210.818225833333</v>
      </c>
      <c r="H644" s="2">
        <v>46216.75</v>
      </c>
      <c r="I644">
        <v>26.7</v>
      </c>
      <c r="J644">
        <v>42</v>
      </c>
      <c r="K644">
        <v>1</v>
      </c>
      <c r="L644">
        <v>0</v>
      </c>
      <c r="M644">
        <v>0</v>
      </c>
      <c r="N644">
        <v>7.6</v>
      </c>
    </row>
    <row r="645" spans="1:14">
      <c r="A645" t="s">
        <v>40</v>
      </c>
      <c r="B645" t="s">
        <v>41</v>
      </c>
      <c r="C645" t="s">
        <v>36</v>
      </c>
      <c r="D645">
        <v>47.856400000000001</v>
      </c>
      <c r="E645">
        <v>12.1289</v>
      </c>
      <c r="F645" t="s">
        <v>37</v>
      </c>
      <c r="G645" s="2">
        <v>46210.818225833333</v>
      </c>
      <c r="H645" s="2">
        <v>46216.791666666664</v>
      </c>
      <c r="I645">
        <v>25.8</v>
      </c>
      <c r="J645">
        <v>49</v>
      </c>
      <c r="K645">
        <v>1</v>
      </c>
      <c r="L645">
        <v>0</v>
      </c>
      <c r="M645">
        <v>0</v>
      </c>
      <c r="N645">
        <v>4.8</v>
      </c>
    </row>
    <row r="646" spans="1:14">
      <c r="A646" t="s">
        <v>40</v>
      </c>
      <c r="B646" t="s">
        <v>41</v>
      </c>
      <c r="C646" t="s">
        <v>36</v>
      </c>
      <c r="D646">
        <v>47.856400000000001</v>
      </c>
      <c r="E646">
        <v>12.1289</v>
      </c>
      <c r="F646" t="s">
        <v>37</v>
      </c>
      <c r="G646" s="2">
        <v>46210.818225833333</v>
      </c>
      <c r="H646" s="2">
        <v>46216.833333333336</v>
      </c>
      <c r="I646">
        <v>24.5</v>
      </c>
      <c r="J646">
        <v>55</v>
      </c>
      <c r="K646">
        <v>1</v>
      </c>
      <c r="L646">
        <v>0</v>
      </c>
      <c r="M646">
        <v>0</v>
      </c>
      <c r="N646">
        <v>3</v>
      </c>
    </row>
    <row r="647" spans="1:14">
      <c r="A647" t="s">
        <v>40</v>
      </c>
      <c r="B647" t="s">
        <v>41</v>
      </c>
      <c r="C647" t="s">
        <v>36</v>
      </c>
      <c r="D647">
        <v>47.856400000000001</v>
      </c>
      <c r="E647">
        <v>12.1289</v>
      </c>
      <c r="F647" t="s">
        <v>37</v>
      </c>
      <c r="G647" s="2">
        <v>46210.818225833333</v>
      </c>
      <c r="H647" s="2">
        <v>46216.875</v>
      </c>
      <c r="I647">
        <v>22.4</v>
      </c>
      <c r="J647">
        <v>61</v>
      </c>
      <c r="K647">
        <v>2</v>
      </c>
      <c r="L647">
        <v>0</v>
      </c>
      <c r="M647">
        <v>0</v>
      </c>
      <c r="N647">
        <v>2.2999999999999998</v>
      </c>
    </row>
    <row r="648" spans="1:14">
      <c r="A648" t="s">
        <v>40</v>
      </c>
      <c r="B648" t="s">
        <v>41</v>
      </c>
      <c r="C648" t="s">
        <v>36</v>
      </c>
      <c r="D648">
        <v>47.856400000000001</v>
      </c>
      <c r="E648">
        <v>12.1289</v>
      </c>
      <c r="F648" t="s">
        <v>37</v>
      </c>
      <c r="G648" s="2">
        <v>46210.818225833333</v>
      </c>
      <c r="H648" s="2">
        <v>46216.916666666664</v>
      </c>
      <c r="I648">
        <v>20</v>
      </c>
      <c r="J648">
        <v>68</v>
      </c>
      <c r="K648">
        <v>2</v>
      </c>
      <c r="L648">
        <v>0</v>
      </c>
      <c r="M648">
        <v>0</v>
      </c>
      <c r="N648">
        <v>3.3</v>
      </c>
    </row>
    <row r="649" spans="1:14">
      <c r="A649" t="s">
        <v>40</v>
      </c>
      <c r="B649" t="s">
        <v>41</v>
      </c>
      <c r="C649" t="s">
        <v>36</v>
      </c>
      <c r="D649">
        <v>47.856400000000001</v>
      </c>
      <c r="E649">
        <v>12.1289</v>
      </c>
      <c r="F649" t="s">
        <v>37</v>
      </c>
      <c r="G649" s="2">
        <v>46210.818225833333</v>
      </c>
      <c r="H649" s="2">
        <v>46216.958333333336</v>
      </c>
      <c r="I649">
        <v>17.899999999999999</v>
      </c>
      <c r="J649">
        <v>73</v>
      </c>
      <c r="K649">
        <v>2</v>
      </c>
      <c r="L649">
        <v>0</v>
      </c>
      <c r="M649">
        <v>0</v>
      </c>
      <c r="N649">
        <v>4.7</v>
      </c>
    </row>
    <row r="650" spans="1:14">
      <c r="A650" t="s">
        <v>40</v>
      </c>
      <c r="B650" t="s">
        <v>41</v>
      </c>
      <c r="C650" t="s">
        <v>36</v>
      </c>
      <c r="D650">
        <v>47.856400000000001</v>
      </c>
      <c r="E650">
        <v>12.1289</v>
      </c>
      <c r="F650" t="s">
        <v>37</v>
      </c>
      <c r="G650" s="2">
        <v>46210.818225833333</v>
      </c>
      <c r="H650" s="2">
        <v>46217</v>
      </c>
      <c r="I650">
        <v>16.7</v>
      </c>
      <c r="J650">
        <v>76</v>
      </c>
      <c r="K650">
        <v>3</v>
      </c>
      <c r="L650">
        <v>0</v>
      </c>
      <c r="M650">
        <v>0</v>
      </c>
      <c r="N650">
        <v>5.0999999999999996</v>
      </c>
    </row>
    <row r="651" spans="1:14">
      <c r="A651" t="s">
        <v>40</v>
      </c>
      <c r="B651" t="s">
        <v>41</v>
      </c>
      <c r="C651" t="s">
        <v>36</v>
      </c>
      <c r="D651">
        <v>47.856400000000001</v>
      </c>
      <c r="E651">
        <v>12.1289</v>
      </c>
      <c r="F651" t="s">
        <v>37</v>
      </c>
      <c r="G651" s="2">
        <v>46210.818225833333</v>
      </c>
      <c r="H651" s="2">
        <v>46217.041666666664</v>
      </c>
      <c r="I651">
        <v>15.8</v>
      </c>
      <c r="J651">
        <v>79</v>
      </c>
      <c r="K651">
        <v>3</v>
      </c>
      <c r="L651">
        <v>0</v>
      </c>
      <c r="M651">
        <v>0</v>
      </c>
      <c r="N651">
        <v>5.0999999999999996</v>
      </c>
    </row>
    <row r="652" spans="1:14">
      <c r="A652" t="s">
        <v>40</v>
      </c>
      <c r="B652" t="s">
        <v>41</v>
      </c>
      <c r="C652" t="s">
        <v>36</v>
      </c>
      <c r="D652">
        <v>47.856400000000001</v>
      </c>
      <c r="E652">
        <v>12.1289</v>
      </c>
      <c r="F652" t="s">
        <v>37</v>
      </c>
      <c r="G652" s="2">
        <v>46210.818225833333</v>
      </c>
      <c r="H652" s="2">
        <v>46217.083333333336</v>
      </c>
      <c r="I652">
        <v>15</v>
      </c>
      <c r="J652">
        <v>81</v>
      </c>
      <c r="K652">
        <v>3</v>
      </c>
      <c r="L652">
        <v>0</v>
      </c>
      <c r="M652">
        <v>0</v>
      </c>
      <c r="N652">
        <v>5</v>
      </c>
    </row>
    <row r="653" spans="1:14">
      <c r="A653" t="s">
        <v>40</v>
      </c>
      <c r="B653" t="s">
        <v>41</v>
      </c>
      <c r="C653" t="s">
        <v>36</v>
      </c>
      <c r="D653">
        <v>47.856400000000001</v>
      </c>
      <c r="E653">
        <v>12.1289</v>
      </c>
      <c r="F653" t="s">
        <v>37</v>
      </c>
      <c r="G653" s="2">
        <v>46210.818225833333</v>
      </c>
      <c r="H653" s="2">
        <v>46217.125</v>
      </c>
      <c r="I653">
        <v>14</v>
      </c>
      <c r="J653">
        <v>84</v>
      </c>
      <c r="K653">
        <v>3</v>
      </c>
      <c r="L653">
        <v>0</v>
      </c>
      <c r="M653">
        <v>0</v>
      </c>
      <c r="N653">
        <v>5</v>
      </c>
    </row>
    <row r="654" spans="1:14">
      <c r="A654" t="s">
        <v>40</v>
      </c>
      <c r="B654" t="s">
        <v>41</v>
      </c>
      <c r="C654" t="s">
        <v>36</v>
      </c>
      <c r="D654">
        <v>47.856400000000001</v>
      </c>
      <c r="E654">
        <v>12.1289</v>
      </c>
      <c r="F654" t="s">
        <v>37</v>
      </c>
      <c r="G654" s="2">
        <v>46210.818225833333</v>
      </c>
      <c r="H654" s="2">
        <v>46217.166666666664</v>
      </c>
      <c r="I654">
        <v>13.1</v>
      </c>
      <c r="J654">
        <v>88</v>
      </c>
      <c r="K654">
        <v>3</v>
      </c>
      <c r="L654">
        <v>0</v>
      </c>
      <c r="M654">
        <v>0</v>
      </c>
      <c r="N654">
        <v>5</v>
      </c>
    </row>
    <row r="655" spans="1:14">
      <c r="A655" t="s">
        <v>40</v>
      </c>
      <c r="B655" t="s">
        <v>41</v>
      </c>
      <c r="C655" t="s">
        <v>36</v>
      </c>
      <c r="D655">
        <v>47.856400000000001</v>
      </c>
      <c r="E655">
        <v>12.1289</v>
      </c>
      <c r="F655" t="s">
        <v>37</v>
      </c>
      <c r="G655" s="2">
        <v>46210.818225833333</v>
      </c>
      <c r="H655" s="2">
        <v>46217.208333333336</v>
      </c>
      <c r="I655">
        <v>13.1</v>
      </c>
      <c r="J655">
        <v>89</v>
      </c>
      <c r="K655">
        <v>4</v>
      </c>
      <c r="L655">
        <v>0</v>
      </c>
      <c r="M655">
        <v>0</v>
      </c>
      <c r="N655">
        <v>5</v>
      </c>
    </row>
    <row r="656" spans="1:14">
      <c r="A656" t="s">
        <v>40</v>
      </c>
      <c r="B656" t="s">
        <v>41</v>
      </c>
      <c r="C656" t="s">
        <v>36</v>
      </c>
      <c r="D656">
        <v>47.856400000000001</v>
      </c>
      <c r="E656">
        <v>12.1289</v>
      </c>
      <c r="F656" t="s">
        <v>37</v>
      </c>
      <c r="G656" s="2">
        <v>46210.818225833333</v>
      </c>
      <c r="H656" s="2">
        <v>46217.25</v>
      </c>
      <c r="I656">
        <v>14.5</v>
      </c>
      <c r="J656">
        <v>87</v>
      </c>
      <c r="K656">
        <v>4</v>
      </c>
      <c r="L656">
        <v>0</v>
      </c>
      <c r="M656">
        <v>0</v>
      </c>
      <c r="N656">
        <v>4.7</v>
      </c>
    </row>
    <row r="657" spans="1:14">
      <c r="A657" t="s">
        <v>40</v>
      </c>
      <c r="B657" t="s">
        <v>41</v>
      </c>
      <c r="C657" t="s">
        <v>36</v>
      </c>
      <c r="D657">
        <v>47.856400000000001</v>
      </c>
      <c r="E657">
        <v>12.1289</v>
      </c>
      <c r="F657" t="s">
        <v>37</v>
      </c>
      <c r="G657" s="2">
        <v>46210.818225833333</v>
      </c>
      <c r="H657" s="2">
        <v>46217.291666666664</v>
      </c>
      <c r="I657">
        <v>16.899999999999999</v>
      </c>
      <c r="J657">
        <v>83</v>
      </c>
      <c r="K657">
        <v>4</v>
      </c>
      <c r="L657">
        <v>0</v>
      </c>
      <c r="M657">
        <v>0</v>
      </c>
      <c r="N657">
        <v>4.3</v>
      </c>
    </row>
    <row r="658" spans="1:14">
      <c r="A658" t="s">
        <v>40</v>
      </c>
      <c r="B658" t="s">
        <v>41</v>
      </c>
      <c r="C658" t="s">
        <v>36</v>
      </c>
      <c r="D658">
        <v>47.856400000000001</v>
      </c>
      <c r="E658">
        <v>12.1289</v>
      </c>
      <c r="F658" t="s">
        <v>37</v>
      </c>
      <c r="G658" s="2">
        <v>46210.818225833333</v>
      </c>
      <c r="H658" s="2">
        <v>46217.333333333336</v>
      </c>
      <c r="I658">
        <v>19.3</v>
      </c>
      <c r="J658">
        <v>78</v>
      </c>
      <c r="K658">
        <v>4</v>
      </c>
      <c r="L658">
        <v>0</v>
      </c>
      <c r="M658">
        <v>0</v>
      </c>
      <c r="N658">
        <v>3.3</v>
      </c>
    </row>
    <row r="659" spans="1:14">
      <c r="A659" t="s">
        <v>40</v>
      </c>
      <c r="B659" t="s">
        <v>41</v>
      </c>
      <c r="C659" t="s">
        <v>36</v>
      </c>
      <c r="D659">
        <v>47.856400000000001</v>
      </c>
      <c r="E659">
        <v>12.1289</v>
      </c>
      <c r="F659" t="s">
        <v>37</v>
      </c>
      <c r="G659" s="2">
        <v>46210.818225833333</v>
      </c>
      <c r="H659" s="2">
        <v>46217.375</v>
      </c>
      <c r="I659">
        <v>21.4</v>
      </c>
      <c r="J659">
        <v>70</v>
      </c>
      <c r="K659">
        <v>4</v>
      </c>
      <c r="L659">
        <v>0</v>
      </c>
      <c r="M659">
        <v>0</v>
      </c>
      <c r="N659">
        <v>2.6</v>
      </c>
    </row>
    <row r="660" spans="1:14">
      <c r="A660" t="s">
        <v>40</v>
      </c>
      <c r="B660" t="s">
        <v>41</v>
      </c>
      <c r="C660" t="s">
        <v>36</v>
      </c>
      <c r="D660">
        <v>47.856400000000001</v>
      </c>
      <c r="E660">
        <v>12.1289</v>
      </c>
      <c r="F660" t="s">
        <v>37</v>
      </c>
      <c r="G660" s="2">
        <v>46210.818225833333</v>
      </c>
      <c r="H660" s="2">
        <v>46217.416666666664</v>
      </c>
      <c r="I660">
        <v>23.5</v>
      </c>
      <c r="J660">
        <v>61</v>
      </c>
      <c r="K660">
        <v>4</v>
      </c>
      <c r="L660">
        <v>0</v>
      </c>
      <c r="M660">
        <v>0</v>
      </c>
      <c r="N660">
        <v>4</v>
      </c>
    </row>
    <row r="661" spans="1:14">
      <c r="A661" t="s">
        <v>40</v>
      </c>
      <c r="B661" t="s">
        <v>41</v>
      </c>
      <c r="C661" t="s">
        <v>36</v>
      </c>
      <c r="D661">
        <v>47.856400000000001</v>
      </c>
      <c r="E661">
        <v>12.1289</v>
      </c>
      <c r="F661" t="s">
        <v>37</v>
      </c>
      <c r="G661" s="2">
        <v>46210.818225833333</v>
      </c>
      <c r="H661" s="2">
        <v>46217.458333333336</v>
      </c>
      <c r="I661">
        <v>25.3</v>
      </c>
      <c r="J661">
        <v>53</v>
      </c>
      <c r="K661">
        <v>4</v>
      </c>
      <c r="L661">
        <v>0</v>
      </c>
      <c r="M661">
        <v>0</v>
      </c>
      <c r="N661">
        <v>6.3</v>
      </c>
    </row>
    <row r="662" spans="1:14">
      <c r="A662" t="s">
        <v>40</v>
      </c>
      <c r="B662" t="s">
        <v>41</v>
      </c>
      <c r="C662" t="s">
        <v>36</v>
      </c>
      <c r="D662">
        <v>47.856400000000001</v>
      </c>
      <c r="E662">
        <v>12.1289</v>
      </c>
      <c r="F662" t="s">
        <v>37</v>
      </c>
      <c r="G662" s="2">
        <v>46210.818225833333</v>
      </c>
      <c r="H662" s="2">
        <v>46217.5</v>
      </c>
      <c r="I662">
        <v>26.7</v>
      </c>
      <c r="J662">
        <v>48</v>
      </c>
      <c r="K662">
        <v>5</v>
      </c>
      <c r="L662">
        <v>0</v>
      </c>
      <c r="M662">
        <v>1</v>
      </c>
      <c r="N662">
        <v>7.9</v>
      </c>
    </row>
    <row r="663" spans="1:14">
      <c r="A663" t="s">
        <v>40</v>
      </c>
      <c r="B663" t="s">
        <v>41</v>
      </c>
      <c r="C663" t="s">
        <v>36</v>
      </c>
      <c r="D663">
        <v>47.856400000000001</v>
      </c>
      <c r="E663">
        <v>12.1289</v>
      </c>
      <c r="F663" t="s">
        <v>37</v>
      </c>
      <c r="G663" s="2">
        <v>46210.818225833333</v>
      </c>
      <c r="H663" s="2">
        <v>46217.541666666664</v>
      </c>
      <c r="I663">
        <v>28</v>
      </c>
      <c r="J663">
        <v>44</v>
      </c>
      <c r="K663">
        <v>5</v>
      </c>
      <c r="L663">
        <v>0</v>
      </c>
      <c r="M663">
        <v>1</v>
      </c>
      <c r="N663">
        <v>9</v>
      </c>
    </row>
    <row r="664" spans="1:14">
      <c r="A664" t="s">
        <v>40</v>
      </c>
      <c r="B664" t="s">
        <v>41</v>
      </c>
      <c r="C664" t="s">
        <v>36</v>
      </c>
      <c r="D664">
        <v>47.856400000000001</v>
      </c>
      <c r="E664">
        <v>12.1289</v>
      </c>
      <c r="F664" t="s">
        <v>37</v>
      </c>
      <c r="G664" s="2">
        <v>46210.818225833333</v>
      </c>
      <c r="H664" s="2">
        <v>46217.583333333336</v>
      </c>
      <c r="I664">
        <v>28.9</v>
      </c>
      <c r="J664">
        <v>40</v>
      </c>
      <c r="K664">
        <v>5</v>
      </c>
      <c r="L664">
        <v>0</v>
      </c>
      <c r="M664">
        <v>1</v>
      </c>
      <c r="N664">
        <v>9.8000000000000007</v>
      </c>
    </row>
    <row r="665" spans="1:14">
      <c r="A665" t="s">
        <v>40</v>
      </c>
      <c r="B665" t="s">
        <v>41</v>
      </c>
      <c r="C665" t="s">
        <v>36</v>
      </c>
      <c r="D665">
        <v>47.856400000000001</v>
      </c>
      <c r="E665">
        <v>12.1289</v>
      </c>
      <c r="F665" t="s">
        <v>37</v>
      </c>
      <c r="G665" s="2">
        <v>46210.818225833333</v>
      </c>
      <c r="H665" s="2">
        <v>46217.625</v>
      </c>
      <c r="I665">
        <v>29.6</v>
      </c>
      <c r="J665">
        <v>35</v>
      </c>
      <c r="K665">
        <v>5</v>
      </c>
      <c r="L665">
        <v>0</v>
      </c>
      <c r="M665">
        <v>0</v>
      </c>
      <c r="N665">
        <v>9.6999999999999993</v>
      </c>
    </row>
    <row r="666" spans="1:14">
      <c r="A666" t="s">
        <v>40</v>
      </c>
      <c r="B666" t="s">
        <v>41</v>
      </c>
      <c r="C666" t="s">
        <v>36</v>
      </c>
      <c r="D666">
        <v>47.856400000000001</v>
      </c>
      <c r="E666">
        <v>12.1289</v>
      </c>
      <c r="F666" t="s">
        <v>37</v>
      </c>
      <c r="G666" s="2">
        <v>46210.818225833333</v>
      </c>
      <c r="H666" s="2">
        <v>46217.666666666664</v>
      </c>
      <c r="I666">
        <v>30</v>
      </c>
      <c r="J666">
        <v>31</v>
      </c>
      <c r="K666">
        <v>5</v>
      </c>
      <c r="L666">
        <v>0</v>
      </c>
      <c r="M666">
        <v>0</v>
      </c>
      <c r="N666">
        <v>9.1999999999999993</v>
      </c>
    </row>
    <row r="667" spans="1:14">
      <c r="A667" t="s">
        <v>40</v>
      </c>
      <c r="B667" t="s">
        <v>41</v>
      </c>
      <c r="C667" t="s">
        <v>36</v>
      </c>
      <c r="D667">
        <v>47.856400000000001</v>
      </c>
      <c r="E667">
        <v>12.1289</v>
      </c>
      <c r="F667" t="s">
        <v>37</v>
      </c>
      <c r="G667" s="2">
        <v>46210.818225833333</v>
      </c>
      <c r="H667" s="2">
        <v>46217.708333333336</v>
      </c>
      <c r="I667">
        <v>29.9</v>
      </c>
      <c r="J667">
        <v>30</v>
      </c>
      <c r="K667">
        <v>6</v>
      </c>
      <c r="L667">
        <v>0</v>
      </c>
      <c r="M667">
        <v>0</v>
      </c>
      <c r="N667">
        <v>8.3000000000000007</v>
      </c>
    </row>
    <row r="668" spans="1:14">
      <c r="A668" t="s">
        <v>40</v>
      </c>
      <c r="B668" t="s">
        <v>41</v>
      </c>
      <c r="C668" t="s">
        <v>36</v>
      </c>
      <c r="D668">
        <v>47.856400000000001</v>
      </c>
      <c r="E668">
        <v>12.1289</v>
      </c>
      <c r="F668" t="s">
        <v>37</v>
      </c>
      <c r="G668" s="2">
        <v>46210.818225833333</v>
      </c>
      <c r="H668" s="2">
        <v>46217.75</v>
      </c>
      <c r="I668">
        <v>29.2</v>
      </c>
      <c r="J668">
        <v>35</v>
      </c>
      <c r="K668">
        <v>6</v>
      </c>
      <c r="L668">
        <v>0</v>
      </c>
      <c r="M668">
        <v>0</v>
      </c>
      <c r="N668">
        <v>7.2</v>
      </c>
    </row>
    <row r="669" spans="1:14">
      <c r="A669" t="s">
        <v>40</v>
      </c>
      <c r="B669" t="s">
        <v>41</v>
      </c>
      <c r="C669" t="s">
        <v>36</v>
      </c>
      <c r="D669">
        <v>47.856400000000001</v>
      </c>
      <c r="E669">
        <v>12.1289</v>
      </c>
      <c r="F669" t="s">
        <v>37</v>
      </c>
      <c r="G669" s="2">
        <v>46210.818225833333</v>
      </c>
      <c r="H669" s="2">
        <v>46217.791666666664</v>
      </c>
      <c r="I669">
        <v>27.9</v>
      </c>
      <c r="J669">
        <v>43</v>
      </c>
      <c r="K669">
        <v>6</v>
      </c>
      <c r="L669">
        <v>0</v>
      </c>
      <c r="M669">
        <v>0</v>
      </c>
      <c r="N669">
        <v>5.4</v>
      </c>
    </row>
    <row r="670" spans="1:14">
      <c r="A670" t="s">
        <v>40</v>
      </c>
      <c r="B670" t="s">
        <v>41</v>
      </c>
      <c r="C670" t="s">
        <v>36</v>
      </c>
      <c r="D670">
        <v>47.856400000000001</v>
      </c>
      <c r="E670">
        <v>12.1289</v>
      </c>
      <c r="F670" t="s">
        <v>37</v>
      </c>
      <c r="G670" s="2">
        <v>46210.818225833333</v>
      </c>
      <c r="H670" s="2">
        <v>46217.833333333336</v>
      </c>
      <c r="I670">
        <v>26.3</v>
      </c>
      <c r="J670">
        <v>51</v>
      </c>
      <c r="K670">
        <v>7</v>
      </c>
      <c r="L670">
        <v>0</v>
      </c>
      <c r="M670">
        <v>0</v>
      </c>
      <c r="N670">
        <v>3.9</v>
      </c>
    </row>
    <row r="671" spans="1:14">
      <c r="A671" t="s">
        <v>40</v>
      </c>
      <c r="B671" t="s">
        <v>41</v>
      </c>
      <c r="C671" t="s">
        <v>36</v>
      </c>
      <c r="D671">
        <v>47.856400000000001</v>
      </c>
      <c r="E671">
        <v>12.1289</v>
      </c>
      <c r="F671" t="s">
        <v>37</v>
      </c>
      <c r="G671" s="2">
        <v>46210.818225833333</v>
      </c>
      <c r="H671" s="2">
        <v>46217.875</v>
      </c>
      <c r="I671">
        <v>24.1</v>
      </c>
      <c r="J671">
        <v>59</v>
      </c>
      <c r="K671">
        <v>7</v>
      </c>
      <c r="L671">
        <v>0</v>
      </c>
      <c r="M671">
        <v>0</v>
      </c>
      <c r="N671">
        <v>2.2000000000000002</v>
      </c>
    </row>
    <row r="672" spans="1:14">
      <c r="A672" t="s">
        <v>40</v>
      </c>
      <c r="B672" t="s">
        <v>41</v>
      </c>
      <c r="C672" t="s">
        <v>36</v>
      </c>
      <c r="D672">
        <v>47.856400000000001</v>
      </c>
      <c r="E672">
        <v>12.1289</v>
      </c>
      <c r="F672" t="s">
        <v>37</v>
      </c>
      <c r="G672" s="2">
        <v>46210.818225833333</v>
      </c>
      <c r="H672" s="2">
        <v>46217.916666666664</v>
      </c>
      <c r="I672">
        <v>21.4</v>
      </c>
      <c r="J672">
        <v>68</v>
      </c>
      <c r="K672">
        <v>7</v>
      </c>
      <c r="L672">
        <v>0</v>
      </c>
      <c r="M672">
        <v>0</v>
      </c>
      <c r="N672">
        <v>2</v>
      </c>
    </row>
    <row r="673" spans="1:14">
      <c r="A673" t="s">
        <v>40</v>
      </c>
      <c r="B673" t="s">
        <v>41</v>
      </c>
      <c r="C673" t="s">
        <v>36</v>
      </c>
      <c r="D673">
        <v>47.856400000000001</v>
      </c>
      <c r="E673">
        <v>12.1289</v>
      </c>
      <c r="F673" t="s">
        <v>37</v>
      </c>
      <c r="G673" s="2">
        <v>46210.818225833333</v>
      </c>
      <c r="H673" s="2">
        <v>46217.958333333336</v>
      </c>
      <c r="I673">
        <v>19.3</v>
      </c>
      <c r="J673">
        <v>74</v>
      </c>
      <c r="K673">
        <v>7</v>
      </c>
      <c r="L673">
        <v>0</v>
      </c>
      <c r="M673">
        <v>0</v>
      </c>
      <c r="N673">
        <v>3</v>
      </c>
    </row>
    <row r="674" spans="1:14">
      <c r="A674" t="s">
        <v>40</v>
      </c>
      <c r="B674" t="s">
        <v>41</v>
      </c>
      <c r="C674" t="s">
        <v>36</v>
      </c>
      <c r="D674">
        <v>47.856400000000001</v>
      </c>
      <c r="E674">
        <v>12.1289</v>
      </c>
      <c r="F674" t="s">
        <v>37</v>
      </c>
      <c r="G674" s="2">
        <v>46210.818225833333</v>
      </c>
      <c r="H674" s="2">
        <v>46218</v>
      </c>
      <c r="I674">
        <v>19</v>
      </c>
      <c r="J674">
        <v>66</v>
      </c>
      <c r="K674">
        <v>10</v>
      </c>
      <c r="L674">
        <v>0</v>
      </c>
      <c r="M674">
        <v>3</v>
      </c>
      <c r="N674">
        <v>2.9</v>
      </c>
    </row>
    <row r="675" spans="1:14">
      <c r="A675" t="s">
        <v>40</v>
      </c>
      <c r="B675" t="s">
        <v>41</v>
      </c>
      <c r="C675" t="s">
        <v>36</v>
      </c>
      <c r="D675">
        <v>47.856400000000001</v>
      </c>
      <c r="E675">
        <v>12.1289</v>
      </c>
      <c r="F675" t="s">
        <v>37</v>
      </c>
      <c r="G675" s="2">
        <v>46210.818225833333</v>
      </c>
      <c r="H675" s="2">
        <v>46218.041666666664</v>
      </c>
      <c r="I675">
        <v>18.8</v>
      </c>
      <c r="J675">
        <v>57</v>
      </c>
      <c r="K675">
        <v>12</v>
      </c>
      <c r="L675">
        <v>0</v>
      </c>
      <c r="M675">
        <v>3</v>
      </c>
      <c r="N675">
        <v>2</v>
      </c>
    </row>
    <row r="676" spans="1:14">
      <c r="A676" t="s">
        <v>40</v>
      </c>
      <c r="B676" t="s">
        <v>41</v>
      </c>
      <c r="C676" t="s">
        <v>36</v>
      </c>
      <c r="D676">
        <v>47.856400000000001</v>
      </c>
      <c r="E676">
        <v>12.1289</v>
      </c>
      <c r="F676" t="s">
        <v>37</v>
      </c>
      <c r="G676" s="2">
        <v>46210.818225833333</v>
      </c>
      <c r="H676" s="2">
        <v>46218.083333333336</v>
      </c>
      <c r="I676">
        <v>18.7</v>
      </c>
      <c r="J676">
        <v>49</v>
      </c>
      <c r="K676">
        <v>13</v>
      </c>
      <c r="L676">
        <v>0</v>
      </c>
      <c r="M676">
        <v>3</v>
      </c>
      <c r="N676">
        <v>1.4</v>
      </c>
    </row>
    <row r="677" spans="1:14">
      <c r="A677" t="s">
        <v>40</v>
      </c>
      <c r="B677" t="s">
        <v>41</v>
      </c>
      <c r="C677" t="s">
        <v>36</v>
      </c>
      <c r="D677">
        <v>47.856400000000001</v>
      </c>
      <c r="E677">
        <v>12.1289</v>
      </c>
      <c r="F677" t="s">
        <v>37</v>
      </c>
      <c r="G677" s="2">
        <v>46210.818225833333</v>
      </c>
      <c r="H677" s="2">
        <v>46218.125</v>
      </c>
      <c r="I677">
        <v>18.899999999999999</v>
      </c>
      <c r="J677">
        <v>41</v>
      </c>
      <c r="K677">
        <v>13</v>
      </c>
      <c r="L677">
        <v>0</v>
      </c>
      <c r="M677">
        <v>0</v>
      </c>
      <c r="N677">
        <v>0.9</v>
      </c>
    </row>
    <row r="678" spans="1:14">
      <c r="A678" t="s">
        <v>40</v>
      </c>
      <c r="B678" t="s">
        <v>41</v>
      </c>
      <c r="C678" t="s">
        <v>36</v>
      </c>
      <c r="D678">
        <v>47.856400000000001</v>
      </c>
      <c r="E678">
        <v>12.1289</v>
      </c>
      <c r="F678" t="s">
        <v>37</v>
      </c>
      <c r="G678" s="2">
        <v>46210.818225833333</v>
      </c>
      <c r="H678" s="2">
        <v>46218.166666666664</v>
      </c>
      <c r="I678">
        <v>19</v>
      </c>
      <c r="J678">
        <v>42</v>
      </c>
      <c r="K678">
        <v>12</v>
      </c>
      <c r="L678">
        <v>0</v>
      </c>
      <c r="M678">
        <v>0</v>
      </c>
      <c r="N678">
        <v>1.4</v>
      </c>
    </row>
    <row r="679" spans="1:14">
      <c r="A679" t="s">
        <v>40</v>
      </c>
      <c r="B679" t="s">
        <v>41</v>
      </c>
      <c r="C679" t="s">
        <v>36</v>
      </c>
      <c r="D679">
        <v>47.856400000000001</v>
      </c>
      <c r="E679">
        <v>12.1289</v>
      </c>
      <c r="F679" t="s">
        <v>37</v>
      </c>
      <c r="G679" s="2">
        <v>46210.818225833333</v>
      </c>
      <c r="H679" s="2">
        <v>46218.208333333336</v>
      </c>
      <c r="I679">
        <v>19.3</v>
      </c>
      <c r="J679">
        <v>43</v>
      </c>
      <c r="K679">
        <v>11</v>
      </c>
      <c r="L679">
        <v>0</v>
      </c>
      <c r="M679">
        <v>0</v>
      </c>
      <c r="N679">
        <v>1.8</v>
      </c>
    </row>
    <row r="680" spans="1:14">
      <c r="A680" t="s">
        <v>40</v>
      </c>
      <c r="B680" t="s">
        <v>41</v>
      </c>
      <c r="C680" t="s">
        <v>36</v>
      </c>
      <c r="D680">
        <v>47.856400000000001</v>
      </c>
      <c r="E680">
        <v>12.1289</v>
      </c>
      <c r="F680" t="s">
        <v>37</v>
      </c>
      <c r="G680" s="2">
        <v>46210.818225833333</v>
      </c>
      <c r="H680" s="2">
        <v>46218.25</v>
      </c>
      <c r="I680">
        <v>19.899999999999999</v>
      </c>
      <c r="J680">
        <v>43</v>
      </c>
      <c r="K680">
        <v>10</v>
      </c>
      <c r="L680">
        <v>0</v>
      </c>
      <c r="M680">
        <v>0</v>
      </c>
      <c r="N680">
        <v>2.1</v>
      </c>
    </row>
    <row r="681" spans="1:14">
      <c r="A681" t="s">
        <v>40</v>
      </c>
      <c r="B681" t="s">
        <v>41</v>
      </c>
      <c r="C681" t="s">
        <v>36</v>
      </c>
      <c r="D681">
        <v>47.856400000000001</v>
      </c>
      <c r="E681">
        <v>12.1289</v>
      </c>
      <c r="F681" t="s">
        <v>37</v>
      </c>
      <c r="G681" s="2">
        <v>46210.818225833333</v>
      </c>
      <c r="H681" s="2">
        <v>46218.291666666664</v>
      </c>
      <c r="I681">
        <v>20.7</v>
      </c>
      <c r="J681">
        <v>43</v>
      </c>
      <c r="K681">
        <v>10</v>
      </c>
      <c r="L681">
        <v>0</v>
      </c>
      <c r="M681">
        <v>0</v>
      </c>
      <c r="N681">
        <v>2.1</v>
      </c>
    </row>
    <row r="682" spans="1:14">
      <c r="A682" t="s">
        <v>40</v>
      </c>
      <c r="B682" t="s">
        <v>41</v>
      </c>
      <c r="C682" t="s">
        <v>36</v>
      </c>
      <c r="D682">
        <v>47.856400000000001</v>
      </c>
      <c r="E682">
        <v>12.1289</v>
      </c>
      <c r="F682" t="s">
        <v>37</v>
      </c>
      <c r="G682" s="2">
        <v>46210.818225833333</v>
      </c>
      <c r="H682" s="2">
        <v>46218.333333333336</v>
      </c>
      <c r="I682">
        <v>21.7</v>
      </c>
      <c r="J682">
        <v>41</v>
      </c>
      <c r="K682">
        <v>10</v>
      </c>
      <c r="L682">
        <v>0</v>
      </c>
      <c r="M682">
        <v>0</v>
      </c>
      <c r="N682">
        <v>2.1</v>
      </c>
    </row>
    <row r="683" spans="1:14">
      <c r="A683" t="s">
        <v>40</v>
      </c>
      <c r="B683" t="s">
        <v>41</v>
      </c>
      <c r="C683" t="s">
        <v>36</v>
      </c>
      <c r="D683">
        <v>47.856400000000001</v>
      </c>
      <c r="E683">
        <v>12.1289</v>
      </c>
      <c r="F683" t="s">
        <v>37</v>
      </c>
      <c r="G683" s="2">
        <v>46210.818225833333</v>
      </c>
      <c r="H683" s="2">
        <v>46218.375</v>
      </c>
      <c r="I683">
        <v>23</v>
      </c>
      <c r="J683">
        <v>38</v>
      </c>
      <c r="K683">
        <v>11</v>
      </c>
      <c r="L683">
        <v>0</v>
      </c>
      <c r="M683">
        <v>0</v>
      </c>
      <c r="N683">
        <v>2.2000000000000002</v>
      </c>
    </row>
    <row r="684" spans="1:14">
      <c r="A684" t="s">
        <v>40</v>
      </c>
      <c r="B684" t="s">
        <v>41</v>
      </c>
      <c r="C684" t="s">
        <v>36</v>
      </c>
      <c r="D684">
        <v>47.856400000000001</v>
      </c>
      <c r="E684">
        <v>12.1289</v>
      </c>
      <c r="F684" t="s">
        <v>37</v>
      </c>
      <c r="G684" s="2">
        <v>46210.818225833333</v>
      </c>
      <c r="H684" s="2">
        <v>46218.416666666664</v>
      </c>
      <c r="I684">
        <v>24.7</v>
      </c>
      <c r="J684">
        <v>34</v>
      </c>
      <c r="K684">
        <v>14</v>
      </c>
      <c r="L684">
        <v>0</v>
      </c>
      <c r="M684">
        <v>1</v>
      </c>
      <c r="N684">
        <v>3.1</v>
      </c>
    </row>
    <row r="685" spans="1:14">
      <c r="A685" t="s">
        <v>40</v>
      </c>
      <c r="B685" t="s">
        <v>41</v>
      </c>
      <c r="C685" t="s">
        <v>36</v>
      </c>
      <c r="D685">
        <v>47.856400000000001</v>
      </c>
      <c r="E685">
        <v>12.1289</v>
      </c>
      <c r="F685" t="s">
        <v>37</v>
      </c>
      <c r="G685" s="2">
        <v>46210.818225833333</v>
      </c>
      <c r="H685" s="2">
        <v>46218.458333333336</v>
      </c>
      <c r="I685">
        <v>26.7</v>
      </c>
      <c r="J685">
        <v>30</v>
      </c>
      <c r="K685">
        <v>16</v>
      </c>
      <c r="L685">
        <v>0</v>
      </c>
      <c r="M685">
        <v>2</v>
      </c>
      <c r="N685">
        <v>4.8</v>
      </c>
    </row>
    <row r="686" spans="1:14">
      <c r="A686" t="s">
        <v>40</v>
      </c>
      <c r="B686" t="s">
        <v>41</v>
      </c>
      <c r="C686" t="s">
        <v>36</v>
      </c>
      <c r="D686">
        <v>47.856400000000001</v>
      </c>
      <c r="E686">
        <v>12.1289</v>
      </c>
      <c r="F686" t="s">
        <v>37</v>
      </c>
      <c r="G686" s="2">
        <v>46210.818225833333</v>
      </c>
      <c r="H686" s="2">
        <v>46218.5</v>
      </c>
      <c r="I686">
        <v>28.6</v>
      </c>
      <c r="J686">
        <v>26</v>
      </c>
      <c r="K686">
        <v>19</v>
      </c>
      <c r="L686">
        <v>0</v>
      </c>
      <c r="M686">
        <v>2</v>
      </c>
      <c r="N686">
        <v>6.2</v>
      </c>
    </row>
    <row r="687" spans="1:14">
      <c r="A687" t="s">
        <v>40</v>
      </c>
      <c r="B687" t="s">
        <v>41</v>
      </c>
      <c r="C687" t="s">
        <v>36</v>
      </c>
      <c r="D687">
        <v>47.856400000000001</v>
      </c>
      <c r="E687">
        <v>12.1289</v>
      </c>
      <c r="F687" t="s">
        <v>37</v>
      </c>
      <c r="G687" s="2">
        <v>46210.818225833333</v>
      </c>
      <c r="H687" s="2">
        <v>46218.541666666664</v>
      </c>
      <c r="I687">
        <v>30.1</v>
      </c>
      <c r="J687">
        <v>23</v>
      </c>
      <c r="K687">
        <v>21</v>
      </c>
      <c r="L687">
        <v>0</v>
      </c>
      <c r="M687">
        <v>3</v>
      </c>
      <c r="N687">
        <v>7.4</v>
      </c>
    </row>
    <row r="688" spans="1:14">
      <c r="A688" t="s">
        <v>40</v>
      </c>
      <c r="B688" t="s">
        <v>41</v>
      </c>
      <c r="C688" t="s">
        <v>36</v>
      </c>
      <c r="D688">
        <v>47.856400000000001</v>
      </c>
      <c r="E688">
        <v>12.1289</v>
      </c>
      <c r="F688" t="s">
        <v>37</v>
      </c>
      <c r="G688" s="2">
        <v>46210.818225833333</v>
      </c>
      <c r="H688" s="2">
        <v>46218.583333333336</v>
      </c>
      <c r="I688">
        <v>31.1</v>
      </c>
      <c r="J688">
        <v>22</v>
      </c>
      <c r="K688">
        <v>24</v>
      </c>
      <c r="L688">
        <v>0</v>
      </c>
      <c r="M688">
        <v>3</v>
      </c>
      <c r="N688">
        <v>7.6</v>
      </c>
    </row>
    <row r="689" spans="1:14">
      <c r="A689" t="s">
        <v>40</v>
      </c>
      <c r="B689" t="s">
        <v>41</v>
      </c>
      <c r="C689" t="s">
        <v>36</v>
      </c>
      <c r="D689">
        <v>47.856400000000001</v>
      </c>
      <c r="E689">
        <v>12.1289</v>
      </c>
      <c r="F689" t="s">
        <v>37</v>
      </c>
      <c r="G689" s="2">
        <v>46210.818225833333</v>
      </c>
      <c r="H689" s="2">
        <v>46218.625</v>
      </c>
      <c r="I689">
        <v>31.5</v>
      </c>
      <c r="J689">
        <v>22</v>
      </c>
      <c r="K689">
        <v>27</v>
      </c>
      <c r="L689">
        <v>0</v>
      </c>
      <c r="M689">
        <v>3</v>
      </c>
      <c r="N689">
        <v>6.8</v>
      </c>
    </row>
    <row r="690" spans="1:14">
      <c r="A690" t="s">
        <v>40</v>
      </c>
      <c r="B690" t="s">
        <v>41</v>
      </c>
      <c r="C690" t="s">
        <v>36</v>
      </c>
      <c r="D690">
        <v>47.856400000000001</v>
      </c>
      <c r="E690">
        <v>12.1289</v>
      </c>
      <c r="F690" t="s">
        <v>37</v>
      </c>
      <c r="G690" s="2">
        <v>46210.818225833333</v>
      </c>
      <c r="H690" s="2">
        <v>46218.666666666664</v>
      </c>
      <c r="I690">
        <v>31.4</v>
      </c>
      <c r="J690">
        <v>24</v>
      </c>
      <c r="K690">
        <v>30</v>
      </c>
      <c r="L690">
        <v>0</v>
      </c>
      <c r="M690">
        <v>2</v>
      </c>
      <c r="N690">
        <v>5</v>
      </c>
    </row>
    <row r="691" spans="1:14">
      <c r="A691" t="s">
        <v>40</v>
      </c>
      <c r="B691" t="s">
        <v>41</v>
      </c>
      <c r="C691" t="s">
        <v>36</v>
      </c>
      <c r="D691">
        <v>47.856400000000001</v>
      </c>
      <c r="E691">
        <v>12.1289</v>
      </c>
      <c r="F691" t="s">
        <v>37</v>
      </c>
      <c r="G691" s="2">
        <v>46210.818225833333</v>
      </c>
      <c r="H691" s="2">
        <v>46218.708333333336</v>
      </c>
      <c r="I691">
        <v>31.1</v>
      </c>
      <c r="J691">
        <v>25</v>
      </c>
      <c r="K691">
        <v>32</v>
      </c>
      <c r="L691">
        <v>0</v>
      </c>
      <c r="M691">
        <v>2</v>
      </c>
      <c r="N691">
        <v>3.5</v>
      </c>
    </row>
    <row r="692" spans="1:14">
      <c r="A692" t="s">
        <v>40</v>
      </c>
      <c r="B692" t="s">
        <v>41</v>
      </c>
      <c r="C692" t="s">
        <v>36</v>
      </c>
      <c r="D692">
        <v>47.856400000000001</v>
      </c>
      <c r="E692">
        <v>12.1289</v>
      </c>
      <c r="F692" t="s">
        <v>37</v>
      </c>
      <c r="G692" s="2">
        <v>46210.818225833333</v>
      </c>
      <c r="H692" s="2">
        <v>46218.75</v>
      </c>
      <c r="I692">
        <v>30.5</v>
      </c>
      <c r="J692">
        <v>28</v>
      </c>
      <c r="K692">
        <v>34</v>
      </c>
      <c r="L692">
        <v>0</v>
      </c>
      <c r="M692">
        <v>1</v>
      </c>
      <c r="N692">
        <v>3.7</v>
      </c>
    </row>
    <row r="693" spans="1:14">
      <c r="A693" t="s">
        <v>40</v>
      </c>
      <c r="B693" t="s">
        <v>41</v>
      </c>
      <c r="C693" t="s">
        <v>36</v>
      </c>
      <c r="D693">
        <v>47.856400000000001</v>
      </c>
      <c r="E693">
        <v>12.1289</v>
      </c>
      <c r="F693" t="s">
        <v>37</v>
      </c>
      <c r="G693" s="2">
        <v>46210.818225833333</v>
      </c>
      <c r="H693" s="2">
        <v>46218.791666666664</v>
      </c>
      <c r="I693">
        <v>29.7</v>
      </c>
      <c r="J693">
        <v>31</v>
      </c>
      <c r="K693">
        <v>35</v>
      </c>
      <c r="L693">
        <v>0</v>
      </c>
      <c r="M693">
        <v>0</v>
      </c>
      <c r="N693">
        <v>5.0999999999999996</v>
      </c>
    </row>
    <row r="694" spans="1:14">
      <c r="A694" t="s">
        <v>40</v>
      </c>
      <c r="B694" t="s">
        <v>41</v>
      </c>
      <c r="C694" t="s">
        <v>36</v>
      </c>
      <c r="D694">
        <v>47.856400000000001</v>
      </c>
      <c r="E694">
        <v>12.1289</v>
      </c>
      <c r="F694" t="s">
        <v>37</v>
      </c>
      <c r="G694" s="2">
        <v>46210.818225833333</v>
      </c>
      <c r="H694" s="2">
        <v>46218.833333333336</v>
      </c>
      <c r="I694">
        <v>28.8</v>
      </c>
      <c r="J694">
        <v>34</v>
      </c>
      <c r="K694">
        <v>35</v>
      </c>
      <c r="L694">
        <v>0</v>
      </c>
      <c r="M694">
        <v>0</v>
      </c>
      <c r="N694">
        <v>6</v>
      </c>
    </row>
    <row r="695" spans="1:14">
      <c r="A695" t="s">
        <v>40</v>
      </c>
      <c r="B695" t="s">
        <v>41</v>
      </c>
      <c r="C695" t="s">
        <v>36</v>
      </c>
      <c r="D695">
        <v>47.856400000000001</v>
      </c>
      <c r="E695">
        <v>12.1289</v>
      </c>
      <c r="F695" t="s">
        <v>37</v>
      </c>
      <c r="G695" s="2">
        <v>46210.818225833333</v>
      </c>
      <c r="H695" s="2">
        <v>46218.875</v>
      </c>
      <c r="I695">
        <v>27.5</v>
      </c>
      <c r="J695">
        <v>38</v>
      </c>
      <c r="K695">
        <v>32</v>
      </c>
      <c r="L695">
        <v>0</v>
      </c>
      <c r="M695">
        <v>0</v>
      </c>
      <c r="N695">
        <v>5.9</v>
      </c>
    </row>
    <row r="696" spans="1:14">
      <c r="A696" t="s">
        <v>40</v>
      </c>
      <c r="B696" t="s">
        <v>41</v>
      </c>
      <c r="C696" t="s">
        <v>36</v>
      </c>
      <c r="D696">
        <v>47.856400000000001</v>
      </c>
      <c r="E696">
        <v>12.1289</v>
      </c>
      <c r="F696" t="s">
        <v>37</v>
      </c>
      <c r="G696" s="2">
        <v>46210.818225833333</v>
      </c>
      <c r="H696" s="2">
        <v>46218.916666666664</v>
      </c>
      <c r="I696">
        <v>25.9</v>
      </c>
      <c r="J696">
        <v>44</v>
      </c>
      <c r="K696">
        <v>28</v>
      </c>
      <c r="L696">
        <v>0</v>
      </c>
      <c r="M696">
        <v>0</v>
      </c>
      <c r="N696">
        <v>5.4</v>
      </c>
    </row>
    <row r="697" spans="1:14">
      <c r="A697" t="s">
        <v>40</v>
      </c>
      <c r="B697" t="s">
        <v>41</v>
      </c>
      <c r="C697" t="s">
        <v>36</v>
      </c>
      <c r="D697">
        <v>47.856400000000001</v>
      </c>
      <c r="E697">
        <v>12.1289</v>
      </c>
      <c r="F697" t="s">
        <v>37</v>
      </c>
      <c r="G697" s="2">
        <v>46210.818225833333</v>
      </c>
      <c r="H697" s="2">
        <v>46218.958333333336</v>
      </c>
      <c r="I697">
        <v>24</v>
      </c>
      <c r="J697">
        <v>51</v>
      </c>
      <c r="K697">
        <v>24</v>
      </c>
      <c r="L697">
        <v>0</v>
      </c>
      <c r="M697">
        <v>0</v>
      </c>
      <c r="N697">
        <v>4.3</v>
      </c>
    </row>
    <row r="698" spans="1:14">
      <c r="A698" t="s">
        <v>40</v>
      </c>
      <c r="B698" t="s">
        <v>41</v>
      </c>
      <c r="C698" t="s">
        <v>36</v>
      </c>
      <c r="D698">
        <v>47.856400000000001</v>
      </c>
      <c r="E698">
        <v>12.1289</v>
      </c>
      <c r="F698" t="s">
        <v>37</v>
      </c>
      <c r="G698" s="2">
        <v>46210.818225833333</v>
      </c>
      <c r="H698" s="2">
        <v>46219</v>
      </c>
      <c r="I698">
        <v>22.1</v>
      </c>
      <c r="J698">
        <v>60</v>
      </c>
      <c r="K698">
        <v>20</v>
      </c>
      <c r="L698">
        <v>0</v>
      </c>
      <c r="M698">
        <v>0</v>
      </c>
      <c r="N698">
        <v>3.5</v>
      </c>
    </row>
    <row r="699" spans="1:14">
      <c r="A699" t="s">
        <v>40</v>
      </c>
      <c r="B699" t="s">
        <v>41</v>
      </c>
      <c r="C699" t="s">
        <v>36</v>
      </c>
      <c r="D699">
        <v>47.856400000000001</v>
      </c>
      <c r="E699">
        <v>12.1289</v>
      </c>
      <c r="F699" t="s">
        <v>37</v>
      </c>
      <c r="G699" s="2">
        <v>46210.818225833333</v>
      </c>
      <c r="H699" s="2">
        <v>46219.041666666664</v>
      </c>
      <c r="I699">
        <v>20.5</v>
      </c>
      <c r="J699">
        <v>69</v>
      </c>
      <c r="K699">
        <v>15</v>
      </c>
      <c r="L699">
        <v>0</v>
      </c>
      <c r="M699">
        <v>0</v>
      </c>
      <c r="N699">
        <v>3.4</v>
      </c>
    </row>
    <row r="700" spans="1:14">
      <c r="A700" t="s">
        <v>40</v>
      </c>
      <c r="B700" t="s">
        <v>41</v>
      </c>
      <c r="C700" t="s">
        <v>36</v>
      </c>
      <c r="D700">
        <v>47.856400000000001</v>
      </c>
      <c r="E700">
        <v>12.1289</v>
      </c>
      <c r="F700" t="s">
        <v>37</v>
      </c>
      <c r="G700" s="2">
        <v>46210.818225833333</v>
      </c>
      <c r="H700" s="2">
        <v>46219.083333333336</v>
      </c>
      <c r="I700">
        <v>19.3</v>
      </c>
      <c r="J700">
        <v>76</v>
      </c>
      <c r="K700">
        <v>12</v>
      </c>
      <c r="L700">
        <v>0</v>
      </c>
      <c r="M700">
        <v>0</v>
      </c>
      <c r="N700">
        <v>4</v>
      </c>
    </row>
    <row r="701" spans="1:14">
      <c r="A701" t="s">
        <v>40</v>
      </c>
      <c r="B701" t="s">
        <v>41</v>
      </c>
      <c r="C701" t="s">
        <v>36</v>
      </c>
      <c r="D701">
        <v>47.856400000000001</v>
      </c>
      <c r="E701">
        <v>12.1289</v>
      </c>
      <c r="F701" t="s">
        <v>37</v>
      </c>
      <c r="G701" s="2">
        <v>46210.818225833333</v>
      </c>
      <c r="H701" s="2">
        <v>46219.125</v>
      </c>
      <c r="I701">
        <v>18.399999999999999</v>
      </c>
      <c r="J701">
        <v>83</v>
      </c>
      <c r="K701">
        <v>12</v>
      </c>
      <c r="L701">
        <v>0.4</v>
      </c>
      <c r="M701">
        <v>51</v>
      </c>
      <c r="N701">
        <v>5.0999999999999996</v>
      </c>
    </row>
    <row r="702" spans="1:14">
      <c r="A702" t="s">
        <v>40</v>
      </c>
      <c r="B702" t="s">
        <v>41</v>
      </c>
      <c r="C702" t="s">
        <v>36</v>
      </c>
      <c r="D702">
        <v>47.856400000000001</v>
      </c>
      <c r="E702">
        <v>12.1289</v>
      </c>
      <c r="F702" t="s">
        <v>37</v>
      </c>
      <c r="G702" s="2">
        <v>46210.818225833333</v>
      </c>
      <c r="H702" s="2">
        <v>46219.166666666664</v>
      </c>
      <c r="I702">
        <v>17.600000000000001</v>
      </c>
      <c r="J702">
        <v>89</v>
      </c>
      <c r="K702">
        <v>13</v>
      </c>
      <c r="L702">
        <v>0.4</v>
      </c>
      <c r="M702">
        <v>51</v>
      </c>
      <c r="N702">
        <v>6.7</v>
      </c>
    </row>
    <row r="703" spans="1:14">
      <c r="A703" t="s">
        <v>40</v>
      </c>
      <c r="B703" t="s">
        <v>41</v>
      </c>
      <c r="C703" t="s">
        <v>36</v>
      </c>
      <c r="D703">
        <v>47.856400000000001</v>
      </c>
      <c r="E703">
        <v>12.1289</v>
      </c>
      <c r="F703" t="s">
        <v>37</v>
      </c>
      <c r="G703" s="2">
        <v>46210.818225833333</v>
      </c>
      <c r="H703" s="2">
        <v>46219.208333333336</v>
      </c>
      <c r="I703">
        <v>17.100000000000001</v>
      </c>
      <c r="J703">
        <v>93</v>
      </c>
      <c r="K703">
        <v>15</v>
      </c>
      <c r="L703">
        <v>0.4</v>
      </c>
      <c r="M703">
        <v>51</v>
      </c>
      <c r="N703">
        <v>8.6</v>
      </c>
    </row>
    <row r="704" spans="1:14">
      <c r="A704" t="s">
        <v>40</v>
      </c>
      <c r="B704" t="s">
        <v>41</v>
      </c>
      <c r="C704" t="s">
        <v>36</v>
      </c>
      <c r="D704">
        <v>47.856400000000001</v>
      </c>
      <c r="E704">
        <v>12.1289</v>
      </c>
      <c r="F704" t="s">
        <v>37</v>
      </c>
      <c r="G704" s="2">
        <v>46210.818225833333</v>
      </c>
      <c r="H704" s="2">
        <v>46219.25</v>
      </c>
      <c r="I704">
        <v>16.899999999999999</v>
      </c>
      <c r="J704">
        <v>95</v>
      </c>
      <c r="K704">
        <v>17</v>
      </c>
      <c r="L704">
        <v>0.4</v>
      </c>
      <c r="M704">
        <v>51</v>
      </c>
      <c r="N704">
        <v>10.199999999999999</v>
      </c>
    </row>
    <row r="705" spans="1:14">
      <c r="A705" t="s">
        <v>40</v>
      </c>
      <c r="B705" t="s">
        <v>41</v>
      </c>
      <c r="C705" t="s">
        <v>36</v>
      </c>
      <c r="D705">
        <v>47.856400000000001</v>
      </c>
      <c r="E705">
        <v>12.1289</v>
      </c>
      <c r="F705" t="s">
        <v>37</v>
      </c>
      <c r="G705" s="2">
        <v>46210.818225833333</v>
      </c>
      <c r="H705" s="2">
        <v>46219.291666666664</v>
      </c>
      <c r="I705">
        <v>16.899999999999999</v>
      </c>
      <c r="J705">
        <v>96</v>
      </c>
      <c r="K705">
        <v>20</v>
      </c>
      <c r="L705">
        <v>0.4</v>
      </c>
      <c r="M705">
        <v>51</v>
      </c>
      <c r="N705">
        <v>11.2</v>
      </c>
    </row>
    <row r="706" spans="1:14">
      <c r="A706" t="s">
        <v>40</v>
      </c>
      <c r="B706" t="s">
        <v>41</v>
      </c>
      <c r="C706" t="s">
        <v>36</v>
      </c>
      <c r="D706">
        <v>47.856400000000001</v>
      </c>
      <c r="E706">
        <v>12.1289</v>
      </c>
      <c r="F706" t="s">
        <v>37</v>
      </c>
      <c r="G706" s="2">
        <v>46210.818225833333</v>
      </c>
      <c r="H706" s="2">
        <v>46219.333333333336</v>
      </c>
      <c r="I706">
        <v>17.399999999999999</v>
      </c>
      <c r="J706">
        <v>93</v>
      </c>
      <c r="K706">
        <v>22</v>
      </c>
      <c r="L706">
        <v>0.4</v>
      </c>
      <c r="M706">
        <v>51</v>
      </c>
      <c r="N706">
        <v>11.1</v>
      </c>
    </row>
    <row r="707" spans="1:14">
      <c r="A707" t="s">
        <v>40</v>
      </c>
      <c r="B707" t="s">
        <v>41</v>
      </c>
      <c r="C707" t="s">
        <v>36</v>
      </c>
      <c r="D707">
        <v>47.856400000000001</v>
      </c>
      <c r="E707">
        <v>12.1289</v>
      </c>
      <c r="F707" t="s">
        <v>37</v>
      </c>
      <c r="G707" s="2">
        <v>46210.818225833333</v>
      </c>
      <c r="H707" s="2">
        <v>46219.375</v>
      </c>
      <c r="I707">
        <v>18.5</v>
      </c>
      <c r="J707">
        <v>86</v>
      </c>
      <c r="K707">
        <v>23</v>
      </c>
      <c r="L707">
        <v>0.3</v>
      </c>
      <c r="M707">
        <v>51</v>
      </c>
      <c r="N707">
        <v>9.6999999999999993</v>
      </c>
    </row>
    <row r="708" spans="1:14">
      <c r="A708" t="s">
        <v>40</v>
      </c>
      <c r="B708" t="s">
        <v>41</v>
      </c>
      <c r="C708" t="s">
        <v>36</v>
      </c>
      <c r="D708">
        <v>47.856400000000001</v>
      </c>
      <c r="E708">
        <v>12.1289</v>
      </c>
      <c r="F708" t="s">
        <v>37</v>
      </c>
      <c r="G708" s="2">
        <v>46210.818225833333</v>
      </c>
      <c r="H708" s="2">
        <v>46219.416666666664</v>
      </c>
      <c r="I708">
        <v>20.2</v>
      </c>
      <c r="J708">
        <v>76</v>
      </c>
      <c r="K708">
        <v>24</v>
      </c>
      <c r="L708">
        <v>0.3</v>
      </c>
      <c r="M708">
        <v>51</v>
      </c>
      <c r="N708">
        <v>7.2</v>
      </c>
    </row>
    <row r="709" spans="1:14">
      <c r="A709" t="s">
        <v>40</v>
      </c>
      <c r="B709" t="s">
        <v>41</v>
      </c>
      <c r="C709" t="s">
        <v>36</v>
      </c>
      <c r="D709">
        <v>47.856400000000001</v>
      </c>
      <c r="E709">
        <v>12.1289</v>
      </c>
      <c r="F709" t="s">
        <v>37</v>
      </c>
      <c r="G709" s="2">
        <v>46210.818225833333</v>
      </c>
      <c r="H709" s="2">
        <v>46219.458333333336</v>
      </c>
      <c r="I709">
        <v>22.2</v>
      </c>
      <c r="J709">
        <v>66</v>
      </c>
      <c r="K709">
        <v>25</v>
      </c>
      <c r="L709">
        <v>0.3</v>
      </c>
      <c r="M709">
        <v>51</v>
      </c>
      <c r="N709">
        <v>4.7</v>
      </c>
    </row>
    <row r="710" spans="1:14">
      <c r="A710" t="s">
        <v>40</v>
      </c>
      <c r="B710" t="s">
        <v>41</v>
      </c>
      <c r="C710" t="s">
        <v>36</v>
      </c>
      <c r="D710">
        <v>47.856400000000001</v>
      </c>
      <c r="E710">
        <v>12.1289</v>
      </c>
      <c r="F710" t="s">
        <v>37</v>
      </c>
      <c r="G710" s="2">
        <v>46210.818225833333</v>
      </c>
      <c r="H710" s="2">
        <v>46219.5</v>
      </c>
      <c r="I710">
        <v>24.3</v>
      </c>
      <c r="J710">
        <v>57</v>
      </c>
      <c r="K710">
        <v>26</v>
      </c>
      <c r="L710">
        <v>0.3</v>
      </c>
      <c r="M710">
        <v>51</v>
      </c>
      <c r="N710">
        <v>4.3</v>
      </c>
    </row>
    <row r="711" spans="1:14">
      <c r="A711" t="s">
        <v>40</v>
      </c>
      <c r="B711" t="s">
        <v>41</v>
      </c>
      <c r="C711" t="s">
        <v>36</v>
      </c>
      <c r="D711">
        <v>47.856400000000001</v>
      </c>
      <c r="E711">
        <v>12.1289</v>
      </c>
      <c r="F711" t="s">
        <v>37</v>
      </c>
      <c r="G711" s="2">
        <v>46210.818225833333</v>
      </c>
      <c r="H711" s="2">
        <v>46219.541666666664</v>
      </c>
      <c r="I711">
        <v>26</v>
      </c>
      <c r="J711">
        <v>50</v>
      </c>
      <c r="K711">
        <v>27</v>
      </c>
      <c r="L711">
        <v>0.3</v>
      </c>
      <c r="M711">
        <v>51</v>
      </c>
      <c r="N711">
        <v>5.9</v>
      </c>
    </row>
    <row r="712" spans="1:14">
      <c r="A712" t="s">
        <v>40</v>
      </c>
      <c r="B712" t="s">
        <v>41</v>
      </c>
      <c r="C712" t="s">
        <v>36</v>
      </c>
      <c r="D712">
        <v>47.856400000000001</v>
      </c>
      <c r="E712">
        <v>12.1289</v>
      </c>
      <c r="F712" t="s">
        <v>37</v>
      </c>
      <c r="G712" s="2">
        <v>46210.818225833333</v>
      </c>
      <c r="H712" s="2">
        <v>46219.583333333336</v>
      </c>
      <c r="I712">
        <v>27.2</v>
      </c>
      <c r="J712">
        <v>46</v>
      </c>
      <c r="K712">
        <v>29</v>
      </c>
      <c r="L712">
        <v>0.3</v>
      </c>
      <c r="M712">
        <v>51</v>
      </c>
      <c r="N712">
        <v>6.9</v>
      </c>
    </row>
    <row r="713" spans="1:14">
      <c r="A713" t="s">
        <v>40</v>
      </c>
      <c r="B713" t="s">
        <v>41</v>
      </c>
      <c r="C713" t="s">
        <v>36</v>
      </c>
      <c r="D713">
        <v>47.856400000000001</v>
      </c>
      <c r="E713">
        <v>12.1289</v>
      </c>
      <c r="F713" t="s">
        <v>37</v>
      </c>
      <c r="G713" s="2">
        <v>46210.818225833333</v>
      </c>
      <c r="H713" s="2">
        <v>46219.625</v>
      </c>
      <c r="I713">
        <v>27.9</v>
      </c>
      <c r="J713">
        <v>44</v>
      </c>
      <c r="K713">
        <v>32</v>
      </c>
      <c r="L713">
        <v>0</v>
      </c>
      <c r="M713">
        <v>1</v>
      </c>
      <c r="N713">
        <v>6.6</v>
      </c>
    </row>
    <row r="714" spans="1:14">
      <c r="A714" t="s">
        <v>40</v>
      </c>
      <c r="B714" t="s">
        <v>41</v>
      </c>
      <c r="C714" t="s">
        <v>36</v>
      </c>
      <c r="D714">
        <v>47.856400000000001</v>
      </c>
      <c r="E714">
        <v>12.1289</v>
      </c>
      <c r="F714" t="s">
        <v>37</v>
      </c>
      <c r="G714" s="2">
        <v>46210.818225833333</v>
      </c>
      <c r="H714" s="2">
        <v>46219.666666666664</v>
      </c>
      <c r="I714">
        <v>28.2</v>
      </c>
      <c r="J714">
        <v>43</v>
      </c>
      <c r="K714">
        <v>36</v>
      </c>
      <c r="L714">
        <v>0</v>
      </c>
      <c r="M714">
        <v>1</v>
      </c>
      <c r="N714">
        <v>5.3</v>
      </c>
    </row>
    <row r="715" spans="1:14">
      <c r="A715" t="s">
        <v>40</v>
      </c>
      <c r="B715" t="s">
        <v>41</v>
      </c>
      <c r="C715" t="s">
        <v>36</v>
      </c>
      <c r="D715">
        <v>47.856400000000001</v>
      </c>
      <c r="E715">
        <v>12.1289</v>
      </c>
      <c r="F715" t="s">
        <v>37</v>
      </c>
      <c r="G715" s="2">
        <v>46210.818225833333</v>
      </c>
      <c r="H715" s="2">
        <v>46219.708333333336</v>
      </c>
      <c r="I715">
        <v>28.3</v>
      </c>
      <c r="J715">
        <v>42</v>
      </c>
      <c r="K715">
        <v>39</v>
      </c>
      <c r="L715">
        <v>0</v>
      </c>
      <c r="M715">
        <v>0</v>
      </c>
      <c r="N715">
        <v>3.3</v>
      </c>
    </row>
    <row r="716" spans="1:14">
      <c r="A716" t="s">
        <v>40</v>
      </c>
      <c r="B716" t="s">
        <v>41</v>
      </c>
      <c r="C716" t="s">
        <v>36</v>
      </c>
      <c r="D716">
        <v>47.856400000000001</v>
      </c>
      <c r="E716">
        <v>12.1289</v>
      </c>
      <c r="F716" t="s">
        <v>37</v>
      </c>
      <c r="G716" s="2">
        <v>46210.818225833333</v>
      </c>
      <c r="H716" s="2">
        <v>46219.75</v>
      </c>
      <c r="I716">
        <v>28.1</v>
      </c>
      <c r="J716">
        <v>42</v>
      </c>
      <c r="K716">
        <v>42</v>
      </c>
      <c r="L716">
        <v>0</v>
      </c>
      <c r="M716">
        <v>0</v>
      </c>
      <c r="N716">
        <v>1.3</v>
      </c>
    </row>
    <row r="717" spans="1:14">
      <c r="A717" t="s">
        <v>40</v>
      </c>
      <c r="B717" t="s">
        <v>41</v>
      </c>
      <c r="C717" t="s">
        <v>36</v>
      </c>
      <c r="D717">
        <v>47.856400000000001</v>
      </c>
      <c r="E717">
        <v>12.1289</v>
      </c>
      <c r="F717" t="s">
        <v>37</v>
      </c>
      <c r="G717" s="2">
        <v>46210.818225833333</v>
      </c>
      <c r="H717" s="2">
        <v>46219.791666666664</v>
      </c>
      <c r="I717">
        <v>27.7</v>
      </c>
      <c r="J717">
        <v>44</v>
      </c>
      <c r="K717">
        <v>44</v>
      </c>
      <c r="L717">
        <v>0</v>
      </c>
      <c r="M717">
        <v>0</v>
      </c>
      <c r="N717">
        <v>1.5</v>
      </c>
    </row>
    <row r="718" spans="1:14">
      <c r="A718" t="s">
        <v>40</v>
      </c>
      <c r="B718" t="s">
        <v>41</v>
      </c>
      <c r="C718" t="s">
        <v>36</v>
      </c>
      <c r="D718">
        <v>47.856400000000001</v>
      </c>
      <c r="E718">
        <v>12.1289</v>
      </c>
      <c r="F718" t="s">
        <v>37</v>
      </c>
      <c r="G718" s="2">
        <v>46210.818225833333</v>
      </c>
      <c r="H718" s="2">
        <v>46219.833333333336</v>
      </c>
      <c r="I718">
        <v>27</v>
      </c>
      <c r="J718">
        <v>46</v>
      </c>
      <c r="K718">
        <v>45</v>
      </c>
      <c r="L718">
        <v>0</v>
      </c>
      <c r="M718">
        <v>0</v>
      </c>
      <c r="N718">
        <v>2.5</v>
      </c>
    </row>
    <row r="719" spans="1:14">
      <c r="A719" t="s">
        <v>40</v>
      </c>
      <c r="B719" t="s">
        <v>41</v>
      </c>
      <c r="C719" t="s">
        <v>36</v>
      </c>
      <c r="D719">
        <v>47.856400000000001</v>
      </c>
      <c r="E719">
        <v>12.1289</v>
      </c>
      <c r="F719" t="s">
        <v>37</v>
      </c>
      <c r="G719" s="2">
        <v>46210.818225833333</v>
      </c>
      <c r="H719" s="2">
        <v>46219.875</v>
      </c>
      <c r="I719">
        <v>25.7</v>
      </c>
      <c r="J719">
        <v>50</v>
      </c>
      <c r="K719">
        <v>42</v>
      </c>
      <c r="L719">
        <v>0</v>
      </c>
      <c r="M719">
        <v>0</v>
      </c>
      <c r="N719">
        <v>3</v>
      </c>
    </row>
    <row r="720" spans="1:14">
      <c r="A720" t="s">
        <v>40</v>
      </c>
      <c r="B720" t="s">
        <v>41</v>
      </c>
      <c r="C720" t="s">
        <v>36</v>
      </c>
      <c r="D720">
        <v>47.856400000000001</v>
      </c>
      <c r="E720">
        <v>12.1289</v>
      </c>
      <c r="F720" t="s">
        <v>37</v>
      </c>
      <c r="G720" s="2">
        <v>46210.818225833333</v>
      </c>
      <c r="H720" s="2">
        <v>46219.916666666664</v>
      </c>
      <c r="I720">
        <v>23.9</v>
      </c>
      <c r="J720">
        <v>56</v>
      </c>
      <c r="K720">
        <v>38</v>
      </c>
      <c r="L720">
        <v>0</v>
      </c>
      <c r="M720">
        <v>0</v>
      </c>
      <c r="N720">
        <v>3.1</v>
      </c>
    </row>
    <row r="721" spans="1:14">
      <c r="A721" t="s">
        <v>40</v>
      </c>
      <c r="B721" t="s">
        <v>41</v>
      </c>
      <c r="C721" t="s">
        <v>36</v>
      </c>
      <c r="D721">
        <v>47.856400000000001</v>
      </c>
      <c r="E721">
        <v>12.1289</v>
      </c>
      <c r="F721" t="s">
        <v>37</v>
      </c>
      <c r="G721" s="2">
        <v>46210.818225833333</v>
      </c>
      <c r="H721" s="2">
        <v>46219.958333333336</v>
      </c>
      <c r="I721">
        <v>21.8</v>
      </c>
      <c r="J721">
        <v>65</v>
      </c>
      <c r="K721">
        <v>33</v>
      </c>
      <c r="L721">
        <v>0</v>
      </c>
      <c r="M721">
        <v>0</v>
      </c>
      <c r="N721">
        <v>3.2</v>
      </c>
    </row>
    <row r="722" spans="1:14">
      <c r="A722" t="s">
        <v>42</v>
      </c>
      <c r="B722" t="s">
        <v>43</v>
      </c>
      <c r="C722" t="s">
        <v>44</v>
      </c>
      <c r="D722">
        <v>48.208199999999998</v>
      </c>
      <c r="E722">
        <v>16.373799999999999</v>
      </c>
      <c r="F722" t="s">
        <v>45</v>
      </c>
      <c r="G722" s="2">
        <v>46210.818226238429</v>
      </c>
      <c r="H722" s="2">
        <v>46210</v>
      </c>
      <c r="I722">
        <v>21.6</v>
      </c>
      <c r="J722">
        <v>64</v>
      </c>
      <c r="K722">
        <v>0</v>
      </c>
      <c r="L722">
        <v>0</v>
      </c>
      <c r="M722">
        <v>3</v>
      </c>
      <c r="N722">
        <v>9.6999999999999993</v>
      </c>
    </row>
    <row r="723" spans="1:14">
      <c r="A723" t="s">
        <v>42</v>
      </c>
      <c r="B723" t="s">
        <v>43</v>
      </c>
      <c r="C723" t="s">
        <v>44</v>
      </c>
      <c r="D723">
        <v>48.208199999999998</v>
      </c>
      <c r="E723">
        <v>16.373799999999999</v>
      </c>
      <c r="F723" t="s">
        <v>45</v>
      </c>
      <c r="G723" s="2">
        <v>46210.818226238429</v>
      </c>
      <c r="H723" s="2">
        <v>46210.041666666664</v>
      </c>
      <c r="I723">
        <v>21.4</v>
      </c>
      <c r="J723">
        <v>65</v>
      </c>
      <c r="K723">
        <v>0</v>
      </c>
      <c r="L723">
        <v>0</v>
      </c>
      <c r="M723">
        <v>61</v>
      </c>
      <c r="N723">
        <v>11.9</v>
      </c>
    </row>
    <row r="724" spans="1:14">
      <c r="A724" t="s">
        <v>42</v>
      </c>
      <c r="B724" t="s">
        <v>43</v>
      </c>
      <c r="C724" t="s">
        <v>44</v>
      </c>
      <c r="D724">
        <v>48.208199999999998</v>
      </c>
      <c r="E724">
        <v>16.373799999999999</v>
      </c>
      <c r="F724" t="s">
        <v>45</v>
      </c>
      <c r="G724" s="2">
        <v>46210.818226238429</v>
      </c>
      <c r="H724" s="2">
        <v>46210.083333333336</v>
      </c>
      <c r="I724">
        <v>22.3</v>
      </c>
      <c r="J724">
        <v>57</v>
      </c>
      <c r="K724">
        <v>0</v>
      </c>
      <c r="L724">
        <v>0.2</v>
      </c>
      <c r="M724">
        <v>61</v>
      </c>
      <c r="N724">
        <v>10.7</v>
      </c>
    </row>
    <row r="725" spans="1:14">
      <c r="A725" t="s">
        <v>42</v>
      </c>
      <c r="B725" t="s">
        <v>43</v>
      </c>
      <c r="C725" t="s">
        <v>44</v>
      </c>
      <c r="D725">
        <v>48.208199999999998</v>
      </c>
      <c r="E725">
        <v>16.373799999999999</v>
      </c>
      <c r="F725" t="s">
        <v>45</v>
      </c>
      <c r="G725" s="2">
        <v>46210.818226238429</v>
      </c>
      <c r="H725" s="2">
        <v>46210.125</v>
      </c>
      <c r="I725">
        <v>22.1</v>
      </c>
      <c r="J725">
        <v>53</v>
      </c>
      <c r="K725">
        <v>3</v>
      </c>
      <c r="L725">
        <v>0</v>
      </c>
      <c r="M725">
        <v>3</v>
      </c>
      <c r="N725">
        <v>7.3</v>
      </c>
    </row>
    <row r="726" spans="1:14">
      <c r="A726" t="s">
        <v>42</v>
      </c>
      <c r="B726" t="s">
        <v>43</v>
      </c>
      <c r="C726" t="s">
        <v>44</v>
      </c>
      <c r="D726">
        <v>48.208199999999998</v>
      </c>
      <c r="E726">
        <v>16.373799999999999</v>
      </c>
      <c r="F726" t="s">
        <v>45</v>
      </c>
      <c r="G726" s="2">
        <v>46210.818226238429</v>
      </c>
      <c r="H726" s="2">
        <v>46210.166666666664</v>
      </c>
      <c r="I726">
        <v>21.9</v>
      </c>
      <c r="J726">
        <v>57</v>
      </c>
      <c r="K726">
        <v>0</v>
      </c>
      <c r="L726">
        <v>0</v>
      </c>
      <c r="M726">
        <v>3</v>
      </c>
      <c r="N726">
        <v>11.1</v>
      </c>
    </row>
    <row r="727" spans="1:14">
      <c r="A727" t="s">
        <v>42</v>
      </c>
      <c r="B727" t="s">
        <v>43</v>
      </c>
      <c r="C727" t="s">
        <v>44</v>
      </c>
      <c r="D727">
        <v>48.208199999999998</v>
      </c>
      <c r="E727">
        <v>16.373799999999999</v>
      </c>
      <c r="F727" t="s">
        <v>45</v>
      </c>
      <c r="G727" s="2">
        <v>46210.818226238429</v>
      </c>
      <c r="H727" s="2">
        <v>46210.208333333336</v>
      </c>
      <c r="I727">
        <v>21.3</v>
      </c>
      <c r="J727">
        <v>67</v>
      </c>
      <c r="K727">
        <v>10</v>
      </c>
      <c r="L727">
        <v>0.1</v>
      </c>
      <c r="M727">
        <v>61</v>
      </c>
      <c r="N727">
        <v>7.6</v>
      </c>
    </row>
    <row r="728" spans="1:14">
      <c r="A728" t="s">
        <v>42</v>
      </c>
      <c r="B728" t="s">
        <v>43</v>
      </c>
      <c r="C728" t="s">
        <v>44</v>
      </c>
      <c r="D728">
        <v>48.208199999999998</v>
      </c>
      <c r="E728">
        <v>16.373799999999999</v>
      </c>
      <c r="F728" t="s">
        <v>45</v>
      </c>
      <c r="G728" s="2">
        <v>46210.818226238429</v>
      </c>
      <c r="H728" s="2">
        <v>46210.25</v>
      </c>
      <c r="I728">
        <v>21.4</v>
      </c>
      <c r="J728">
        <v>66</v>
      </c>
      <c r="K728">
        <v>8</v>
      </c>
      <c r="L728">
        <v>0</v>
      </c>
      <c r="M728">
        <v>3</v>
      </c>
      <c r="N728">
        <v>7.2</v>
      </c>
    </row>
    <row r="729" spans="1:14">
      <c r="A729" t="s">
        <v>42</v>
      </c>
      <c r="B729" t="s">
        <v>43</v>
      </c>
      <c r="C729" t="s">
        <v>44</v>
      </c>
      <c r="D729">
        <v>48.208199999999998</v>
      </c>
      <c r="E729">
        <v>16.373799999999999</v>
      </c>
      <c r="F729" t="s">
        <v>45</v>
      </c>
      <c r="G729" s="2">
        <v>46210.818226238429</v>
      </c>
      <c r="H729" s="2">
        <v>46210.291666666664</v>
      </c>
      <c r="I729">
        <v>21.9</v>
      </c>
      <c r="J729">
        <v>64</v>
      </c>
      <c r="K729">
        <v>8</v>
      </c>
      <c r="L729">
        <v>0</v>
      </c>
      <c r="M729">
        <v>3</v>
      </c>
      <c r="N729">
        <v>8.1</v>
      </c>
    </row>
    <row r="730" spans="1:14">
      <c r="A730" t="s">
        <v>42</v>
      </c>
      <c r="B730" t="s">
        <v>43</v>
      </c>
      <c r="C730" t="s">
        <v>44</v>
      </c>
      <c r="D730">
        <v>48.208199999999998</v>
      </c>
      <c r="E730">
        <v>16.373799999999999</v>
      </c>
      <c r="F730" t="s">
        <v>45</v>
      </c>
      <c r="G730" s="2">
        <v>46210.818226238429</v>
      </c>
      <c r="H730" s="2">
        <v>46210.333333333336</v>
      </c>
      <c r="I730">
        <v>23.2</v>
      </c>
      <c r="J730">
        <v>57</v>
      </c>
      <c r="K730">
        <v>0</v>
      </c>
      <c r="L730">
        <v>0</v>
      </c>
      <c r="M730">
        <v>2</v>
      </c>
      <c r="N730">
        <v>11.5</v>
      </c>
    </row>
    <row r="731" spans="1:14">
      <c r="A731" t="s">
        <v>42</v>
      </c>
      <c r="B731" t="s">
        <v>43</v>
      </c>
      <c r="C731" t="s">
        <v>44</v>
      </c>
      <c r="D731">
        <v>48.208199999999998</v>
      </c>
      <c r="E731">
        <v>16.373799999999999</v>
      </c>
      <c r="F731" t="s">
        <v>45</v>
      </c>
      <c r="G731" s="2">
        <v>46210.818226238429</v>
      </c>
      <c r="H731" s="2">
        <v>46210.375</v>
      </c>
      <c r="I731">
        <v>24.7</v>
      </c>
      <c r="J731">
        <v>50</v>
      </c>
      <c r="K731">
        <v>0</v>
      </c>
      <c r="L731">
        <v>0</v>
      </c>
      <c r="M731">
        <v>3</v>
      </c>
      <c r="N731">
        <v>14.4</v>
      </c>
    </row>
    <row r="732" spans="1:14">
      <c r="A732" t="s">
        <v>42</v>
      </c>
      <c r="B732" t="s">
        <v>43</v>
      </c>
      <c r="C732" t="s">
        <v>44</v>
      </c>
      <c r="D732">
        <v>48.208199999999998</v>
      </c>
      <c r="E732">
        <v>16.373799999999999</v>
      </c>
      <c r="F732" t="s">
        <v>45</v>
      </c>
      <c r="G732" s="2">
        <v>46210.818226238429</v>
      </c>
      <c r="H732" s="2">
        <v>46210.416666666664</v>
      </c>
      <c r="I732">
        <v>25.8</v>
      </c>
      <c r="J732">
        <v>46</v>
      </c>
      <c r="K732">
        <v>0</v>
      </c>
      <c r="L732">
        <v>0</v>
      </c>
      <c r="M732">
        <v>3</v>
      </c>
      <c r="N732">
        <v>11.9</v>
      </c>
    </row>
    <row r="733" spans="1:14">
      <c r="A733" t="s">
        <v>42</v>
      </c>
      <c r="B733" t="s">
        <v>43</v>
      </c>
      <c r="C733" t="s">
        <v>44</v>
      </c>
      <c r="D733">
        <v>48.208199999999998</v>
      </c>
      <c r="E733">
        <v>16.373799999999999</v>
      </c>
      <c r="F733" t="s">
        <v>45</v>
      </c>
      <c r="G733" s="2">
        <v>46210.818226238429</v>
      </c>
      <c r="H733" s="2">
        <v>46210.458333333336</v>
      </c>
      <c r="I733">
        <v>27</v>
      </c>
      <c r="J733">
        <v>42</v>
      </c>
      <c r="K733">
        <v>0</v>
      </c>
      <c r="L733">
        <v>0</v>
      </c>
      <c r="M733">
        <v>3</v>
      </c>
      <c r="N733">
        <v>15.8</v>
      </c>
    </row>
    <row r="734" spans="1:14">
      <c r="A734" t="s">
        <v>42</v>
      </c>
      <c r="B734" t="s">
        <v>43</v>
      </c>
      <c r="C734" t="s">
        <v>44</v>
      </c>
      <c r="D734">
        <v>48.208199999999998</v>
      </c>
      <c r="E734">
        <v>16.373799999999999</v>
      </c>
      <c r="F734" t="s">
        <v>45</v>
      </c>
      <c r="G734" s="2">
        <v>46210.818226238429</v>
      </c>
      <c r="H734" s="2">
        <v>46210.5</v>
      </c>
      <c r="I734">
        <v>28.4</v>
      </c>
      <c r="J734">
        <v>38</v>
      </c>
      <c r="K734">
        <v>0</v>
      </c>
      <c r="L734">
        <v>0</v>
      </c>
      <c r="M734">
        <v>3</v>
      </c>
      <c r="N734">
        <v>18.399999999999999</v>
      </c>
    </row>
    <row r="735" spans="1:14">
      <c r="A735" t="s">
        <v>42</v>
      </c>
      <c r="B735" t="s">
        <v>43</v>
      </c>
      <c r="C735" t="s">
        <v>44</v>
      </c>
      <c r="D735">
        <v>48.208199999999998</v>
      </c>
      <c r="E735">
        <v>16.373799999999999</v>
      </c>
      <c r="F735" t="s">
        <v>45</v>
      </c>
      <c r="G735" s="2">
        <v>46210.818226238429</v>
      </c>
      <c r="H735" s="2">
        <v>46210.541666666664</v>
      </c>
      <c r="I735">
        <v>29.7</v>
      </c>
      <c r="J735">
        <v>30</v>
      </c>
      <c r="K735">
        <v>0</v>
      </c>
      <c r="L735">
        <v>0</v>
      </c>
      <c r="M735">
        <v>3</v>
      </c>
      <c r="N735">
        <v>22.2</v>
      </c>
    </row>
    <row r="736" spans="1:14">
      <c r="A736" t="s">
        <v>42</v>
      </c>
      <c r="B736" t="s">
        <v>43</v>
      </c>
      <c r="C736" t="s">
        <v>44</v>
      </c>
      <c r="D736">
        <v>48.208199999999998</v>
      </c>
      <c r="E736">
        <v>16.373799999999999</v>
      </c>
      <c r="F736" t="s">
        <v>45</v>
      </c>
      <c r="G736" s="2">
        <v>46210.818226238429</v>
      </c>
      <c r="H736" s="2">
        <v>46210.583333333336</v>
      </c>
      <c r="I736">
        <v>29.4</v>
      </c>
      <c r="J736">
        <v>32</v>
      </c>
      <c r="K736">
        <v>0</v>
      </c>
      <c r="L736">
        <v>0</v>
      </c>
      <c r="M736">
        <v>3</v>
      </c>
      <c r="N736">
        <v>19.8</v>
      </c>
    </row>
    <row r="737" spans="1:14">
      <c r="A737" t="s">
        <v>42</v>
      </c>
      <c r="B737" t="s">
        <v>43</v>
      </c>
      <c r="C737" t="s">
        <v>44</v>
      </c>
      <c r="D737">
        <v>48.208199999999998</v>
      </c>
      <c r="E737">
        <v>16.373799999999999</v>
      </c>
      <c r="F737" t="s">
        <v>45</v>
      </c>
      <c r="G737" s="2">
        <v>46210.818226238429</v>
      </c>
      <c r="H737" s="2">
        <v>46210.625</v>
      </c>
      <c r="I737">
        <v>29.8</v>
      </c>
      <c r="J737">
        <v>30</v>
      </c>
      <c r="K737">
        <v>0</v>
      </c>
      <c r="L737">
        <v>0</v>
      </c>
      <c r="M737">
        <v>3</v>
      </c>
      <c r="N737">
        <v>20.7</v>
      </c>
    </row>
    <row r="738" spans="1:14">
      <c r="A738" t="s">
        <v>42</v>
      </c>
      <c r="B738" t="s">
        <v>43</v>
      </c>
      <c r="C738" t="s">
        <v>44</v>
      </c>
      <c r="D738">
        <v>48.208199999999998</v>
      </c>
      <c r="E738">
        <v>16.373799999999999</v>
      </c>
      <c r="F738" t="s">
        <v>45</v>
      </c>
      <c r="G738" s="2">
        <v>46210.818226238429</v>
      </c>
      <c r="H738" s="2">
        <v>46210.666666666664</v>
      </c>
      <c r="I738">
        <v>30.4</v>
      </c>
      <c r="J738">
        <v>29</v>
      </c>
      <c r="K738">
        <v>0</v>
      </c>
      <c r="L738">
        <v>0</v>
      </c>
      <c r="M738">
        <v>3</v>
      </c>
      <c r="N738">
        <v>18.399999999999999</v>
      </c>
    </row>
    <row r="739" spans="1:14">
      <c r="A739" t="s">
        <v>42</v>
      </c>
      <c r="B739" t="s">
        <v>43</v>
      </c>
      <c r="C739" t="s">
        <v>44</v>
      </c>
      <c r="D739">
        <v>48.208199999999998</v>
      </c>
      <c r="E739">
        <v>16.373799999999999</v>
      </c>
      <c r="F739" t="s">
        <v>45</v>
      </c>
      <c r="G739" s="2">
        <v>46210.818226238429</v>
      </c>
      <c r="H739" s="2">
        <v>46210.708333333336</v>
      </c>
      <c r="I739">
        <v>30.6</v>
      </c>
      <c r="J739">
        <v>23</v>
      </c>
      <c r="K739">
        <v>0</v>
      </c>
      <c r="L739">
        <v>0</v>
      </c>
      <c r="M739">
        <v>3</v>
      </c>
      <c r="N739">
        <v>14.9</v>
      </c>
    </row>
    <row r="740" spans="1:14">
      <c r="A740" t="s">
        <v>42</v>
      </c>
      <c r="B740" t="s">
        <v>43</v>
      </c>
      <c r="C740" t="s">
        <v>44</v>
      </c>
      <c r="D740">
        <v>48.208199999999998</v>
      </c>
      <c r="E740">
        <v>16.373799999999999</v>
      </c>
      <c r="F740" t="s">
        <v>45</v>
      </c>
      <c r="G740" s="2">
        <v>46210.818226238429</v>
      </c>
      <c r="H740" s="2">
        <v>46210.75</v>
      </c>
      <c r="I740">
        <v>30.7</v>
      </c>
      <c r="J740">
        <v>24</v>
      </c>
      <c r="K740">
        <v>0</v>
      </c>
      <c r="L740">
        <v>0</v>
      </c>
      <c r="M740">
        <v>1</v>
      </c>
      <c r="N740">
        <v>14</v>
      </c>
    </row>
    <row r="741" spans="1:14">
      <c r="A741" t="s">
        <v>42</v>
      </c>
      <c r="B741" t="s">
        <v>43</v>
      </c>
      <c r="C741" t="s">
        <v>44</v>
      </c>
      <c r="D741">
        <v>48.208199999999998</v>
      </c>
      <c r="E741">
        <v>16.373799999999999</v>
      </c>
      <c r="F741" t="s">
        <v>45</v>
      </c>
      <c r="G741" s="2">
        <v>46210.818226238429</v>
      </c>
      <c r="H741" s="2">
        <v>46210.791666666664</v>
      </c>
      <c r="I741">
        <v>30.4</v>
      </c>
      <c r="J741">
        <v>24</v>
      </c>
      <c r="K741">
        <v>0</v>
      </c>
      <c r="L741">
        <v>0</v>
      </c>
      <c r="M741">
        <v>3</v>
      </c>
      <c r="N741">
        <v>11.2</v>
      </c>
    </row>
    <row r="742" spans="1:14">
      <c r="A742" t="s">
        <v>42</v>
      </c>
      <c r="B742" t="s">
        <v>43</v>
      </c>
      <c r="C742" t="s">
        <v>44</v>
      </c>
      <c r="D742">
        <v>48.208199999999998</v>
      </c>
      <c r="E742">
        <v>16.373799999999999</v>
      </c>
      <c r="F742" t="s">
        <v>45</v>
      </c>
      <c r="G742" s="2">
        <v>46210.818226238429</v>
      </c>
      <c r="H742" s="2">
        <v>46210.833333333336</v>
      </c>
      <c r="I742">
        <v>29.6</v>
      </c>
      <c r="J742">
        <v>26</v>
      </c>
      <c r="K742">
        <v>0</v>
      </c>
      <c r="L742">
        <v>0</v>
      </c>
      <c r="M742">
        <v>3</v>
      </c>
      <c r="N742">
        <v>13.1</v>
      </c>
    </row>
    <row r="743" spans="1:14">
      <c r="A743" t="s">
        <v>42</v>
      </c>
      <c r="B743" t="s">
        <v>43</v>
      </c>
      <c r="C743" t="s">
        <v>44</v>
      </c>
      <c r="D743">
        <v>48.208199999999998</v>
      </c>
      <c r="E743">
        <v>16.373799999999999</v>
      </c>
      <c r="F743" t="s">
        <v>45</v>
      </c>
      <c r="G743" s="2">
        <v>46210.818226238429</v>
      </c>
      <c r="H743" s="2">
        <v>46210.875</v>
      </c>
      <c r="I743">
        <v>28.4</v>
      </c>
      <c r="J743">
        <v>30</v>
      </c>
      <c r="K743">
        <v>0</v>
      </c>
      <c r="L743">
        <v>0</v>
      </c>
      <c r="M743">
        <v>3</v>
      </c>
      <c r="N743">
        <v>10</v>
      </c>
    </row>
    <row r="744" spans="1:14">
      <c r="A744" t="s">
        <v>42</v>
      </c>
      <c r="B744" t="s">
        <v>43</v>
      </c>
      <c r="C744" t="s">
        <v>44</v>
      </c>
      <c r="D744">
        <v>48.208199999999998</v>
      </c>
      <c r="E744">
        <v>16.373799999999999</v>
      </c>
      <c r="F744" t="s">
        <v>45</v>
      </c>
      <c r="G744" s="2">
        <v>46210.818226238429</v>
      </c>
      <c r="H744" s="2">
        <v>46210.916666666664</v>
      </c>
      <c r="I744">
        <v>27.3</v>
      </c>
      <c r="J744">
        <v>31</v>
      </c>
      <c r="K744">
        <v>0</v>
      </c>
      <c r="L744">
        <v>0</v>
      </c>
      <c r="M744">
        <v>3</v>
      </c>
      <c r="N744">
        <v>12.3</v>
      </c>
    </row>
    <row r="745" spans="1:14">
      <c r="A745" t="s">
        <v>42</v>
      </c>
      <c r="B745" t="s">
        <v>43</v>
      </c>
      <c r="C745" t="s">
        <v>44</v>
      </c>
      <c r="D745">
        <v>48.208199999999998</v>
      </c>
      <c r="E745">
        <v>16.373799999999999</v>
      </c>
      <c r="F745" t="s">
        <v>45</v>
      </c>
      <c r="G745" s="2">
        <v>46210.818226238429</v>
      </c>
      <c r="H745" s="2">
        <v>46210.958333333336</v>
      </c>
      <c r="I745">
        <v>26.9</v>
      </c>
      <c r="J745">
        <v>33</v>
      </c>
      <c r="K745">
        <v>0</v>
      </c>
      <c r="L745">
        <v>0</v>
      </c>
      <c r="M745">
        <v>3</v>
      </c>
      <c r="N745">
        <v>13.8</v>
      </c>
    </row>
    <row r="746" spans="1:14">
      <c r="A746" t="s">
        <v>42</v>
      </c>
      <c r="B746" t="s">
        <v>43</v>
      </c>
      <c r="C746" t="s">
        <v>44</v>
      </c>
      <c r="D746">
        <v>48.208199999999998</v>
      </c>
      <c r="E746">
        <v>16.373799999999999</v>
      </c>
      <c r="F746" t="s">
        <v>45</v>
      </c>
      <c r="G746" s="2">
        <v>46210.818226238429</v>
      </c>
      <c r="H746" s="2">
        <v>46211</v>
      </c>
      <c r="I746">
        <v>26</v>
      </c>
      <c r="J746">
        <v>36</v>
      </c>
      <c r="K746">
        <v>0</v>
      </c>
      <c r="L746">
        <v>0</v>
      </c>
      <c r="M746">
        <v>3</v>
      </c>
      <c r="N746">
        <v>8.6</v>
      </c>
    </row>
    <row r="747" spans="1:14">
      <c r="A747" t="s">
        <v>42</v>
      </c>
      <c r="B747" t="s">
        <v>43</v>
      </c>
      <c r="C747" t="s">
        <v>44</v>
      </c>
      <c r="D747">
        <v>48.208199999999998</v>
      </c>
      <c r="E747">
        <v>16.373799999999999</v>
      </c>
      <c r="F747" t="s">
        <v>45</v>
      </c>
      <c r="G747" s="2">
        <v>46210.818226238429</v>
      </c>
      <c r="H747" s="2">
        <v>46211.041666666664</v>
      </c>
      <c r="I747">
        <v>25.3</v>
      </c>
      <c r="J747">
        <v>39</v>
      </c>
      <c r="K747">
        <v>0</v>
      </c>
      <c r="L747">
        <v>0</v>
      </c>
      <c r="M747">
        <v>3</v>
      </c>
      <c r="N747">
        <v>6.8</v>
      </c>
    </row>
    <row r="748" spans="1:14">
      <c r="A748" t="s">
        <v>42</v>
      </c>
      <c r="B748" t="s">
        <v>43</v>
      </c>
      <c r="C748" t="s">
        <v>44</v>
      </c>
      <c r="D748">
        <v>48.208199999999998</v>
      </c>
      <c r="E748">
        <v>16.373799999999999</v>
      </c>
      <c r="F748" t="s">
        <v>45</v>
      </c>
      <c r="G748" s="2">
        <v>46210.818226238429</v>
      </c>
      <c r="H748" s="2">
        <v>46211.083333333336</v>
      </c>
      <c r="I748">
        <v>24.5</v>
      </c>
      <c r="J748">
        <v>41</v>
      </c>
      <c r="K748">
        <v>3</v>
      </c>
      <c r="L748">
        <v>0</v>
      </c>
      <c r="M748">
        <v>3</v>
      </c>
      <c r="N748">
        <v>14</v>
      </c>
    </row>
    <row r="749" spans="1:14">
      <c r="A749" t="s">
        <v>42</v>
      </c>
      <c r="B749" t="s">
        <v>43</v>
      </c>
      <c r="C749" t="s">
        <v>44</v>
      </c>
      <c r="D749">
        <v>48.208199999999998</v>
      </c>
      <c r="E749">
        <v>16.373799999999999</v>
      </c>
      <c r="F749" t="s">
        <v>45</v>
      </c>
      <c r="G749" s="2">
        <v>46210.818226238429</v>
      </c>
      <c r="H749" s="2">
        <v>46211.125</v>
      </c>
      <c r="I749">
        <v>23.8</v>
      </c>
      <c r="J749">
        <v>42</v>
      </c>
      <c r="K749">
        <v>20</v>
      </c>
      <c r="L749">
        <v>0</v>
      </c>
      <c r="M749">
        <v>3</v>
      </c>
      <c r="N749">
        <v>7.9</v>
      </c>
    </row>
    <row r="750" spans="1:14">
      <c r="A750" t="s">
        <v>42</v>
      </c>
      <c r="B750" t="s">
        <v>43</v>
      </c>
      <c r="C750" t="s">
        <v>44</v>
      </c>
      <c r="D750">
        <v>48.208199999999998</v>
      </c>
      <c r="E750">
        <v>16.373799999999999</v>
      </c>
      <c r="F750" t="s">
        <v>45</v>
      </c>
      <c r="G750" s="2">
        <v>46210.818226238429</v>
      </c>
      <c r="H750" s="2">
        <v>46211.166666666664</v>
      </c>
      <c r="I750">
        <v>22.6</v>
      </c>
      <c r="J750">
        <v>44</v>
      </c>
      <c r="K750">
        <v>70</v>
      </c>
      <c r="L750">
        <v>0.1</v>
      </c>
      <c r="M750">
        <v>80</v>
      </c>
      <c r="N750">
        <v>13.2</v>
      </c>
    </row>
    <row r="751" spans="1:14">
      <c r="A751" t="s">
        <v>42</v>
      </c>
      <c r="B751" t="s">
        <v>43</v>
      </c>
      <c r="C751" t="s">
        <v>44</v>
      </c>
      <c r="D751">
        <v>48.208199999999998</v>
      </c>
      <c r="E751">
        <v>16.373799999999999</v>
      </c>
      <c r="F751" t="s">
        <v>45</v>
      </c>
      <c r="G751" s="2">
        <v>46210.818226238429</v>
      </c>
      <c r="H751" s="2">
        <v>46211.208333333336</v>
      </c>
      <c r="I751">
        <v>20</v>
      </c>
      <c r="J751">
        <v>68</v>
      </c>
      <c r="K751">
        <v>78</v>
      </c>
      <c r="L751">
        <v>1.2</v>
      </c>
      <c r="M751">
        <v>61</v>
      </c>
      <c r="N751">
        <v>13.5</v>
      </c>
    </row>
    <row r="752" spans="1:14">
      <c r="A752" t="s">
        <v>42</v>
      </c>
      <c r="B752" t="s">
        <v>43</v>
      </c>
      <c r="C752" t="s">
        <v>44</v>
      </c>
      <c r="D752">
        <v>48.208199999999998</v>
      </c>
      <c r="E752">
        <v>16.373799999999999</v>
      </c>
      <c r="F752" t="s">
        <v>45</v>
      </c>
      <c r="G752" s="2">
        <v>46210.818226238429</v>
      </c>
      <c r="H752" s="2">
        <v>46211.25</v>
      </c>
      <c r="I752">
        <v>19.5</v>
      </c>
      <c r="J752">
        <v>68</v>
      </c>
      <c r="K752">
        <v>80</v>
      </c>
      <c r="L752">
        <v>1.9</v>
      </c>
      <c r="M752">
        <v>61</v>
      </c>
      <c r="N752">
        <v>16.8</v>
      </c>
    </row>
    <row r="753" spans="1:14">
      <c r="A753" t="s">
        <v>42</v>
      </c>
      <c r="B753" t="s">
        <v>43</v>
      </c>
      <c r="C753" t="s">
        <v>44</v>
      </c>
      <c r="D753">
        <v>48.208199999999998</v>
      </c>
      <c r="E753">
        <v>16.373799999999999</v>
      </c>
      <c r="F753" t="s">
        <v>45</v>
      </c>
      <c r="G753" s="2">
        <v>46210.818226238429</v>
      </c>
      <c r="H753" s="2">
        <v>46211.291666666664</v>
      </c>
      <c r="I753">
        <v>20</v>
      </c>
      <c r="J753">
        <v>63</v>
      </c>
      <c r="K753">
        <v>70</v>
      </c>
      <c r="L753">
        <v>0.2</v>
      </c>
      <c r="M753">
        <v>80</v>
      </c>
      <c r="N753">
        <v>12.3</v>
      </c>
    </row>
    <row r="754" spans="1:14">
      <c r="A754" t="s">
        <v>42</v>
      </c>
      <c r="B754" t="s">
        <v>43</v>
      </c>
      <c r="C754" t="s">
        <v>44</v>
      </c>
      <c r="D754">
        <v>48.208199999999998</v>
      </c>
      <c r="E754">
        <v>16.373799999999999</v>
      </c>
      <c r="F754" t="s">
        <v>45</v>
      </c>
      <c r="G754" s="2">
        <v>46210.818226238429</v>
      </c>
      <c r="H754" s="2">
        <v>46211.333333333336</v>
      </c>
      <c r="I754">
        <v>20.5</v>
      </c>
      <c r="J754">
        <v>63</v>
      </c>
      <c r="K754">
        <v>48</v>
      </c>
      <c r="L754">
        <v>0</v>
      </c>
      <c r="M754">
        <v>80</v>
      </c>
      <c r="N754">
        <v>12.8</v>
      </c>
    </row>
    <row r="755" spans="1:14">
      <c r="A755" t="s">
        <v>42</v>
      </c>
      <c r="B755" t="s">
        <v>43</v>
      </c>
      <c r="C755" t="s">
        <v>44</v>
      </c>
      <c r="D755">
        <v>48.208199999999998</v>
      </c>
      <c r="E755">
        <v>16.373799999999999</v>
      </c>
      <c r="F755" t="s">
        <v>45</v>
      </c>
      <c r="G755" s="2">
        <v>46210.818226238429</v>
      </c>
      <c r="H755" s="2">
        <v>46211.375</v>
      </c>
      <c r="I755">
        <v>20.6</v>
      </c>
      <c r="J755">
        <v>66</v>
      </c>
      <c r="K755">
        <v>40</v>
      </c>
      <c r="L755">
        <v>0.1</v>
      </c>
      <c r="M755">
        <v>61</v>
      </c>
      <c r="N755">
        <v>14.8</v>
      </c>
    </row>
    <row r="756" spans="1:14">
      <c r="A756" t="s">
        <v>42</v>
      </c>
      <c r="B756" t="s">
        <v>43</v>
      </c>
      <c r="C756" t="s">
        <v>44</v>
      </c>
      <c r="D756">
        <v>48.208199999999998</v>
      </c>
      <c r="E756">
        <v>16.373799999999999</v>
      </c>
      <c r="F756" t="s">
        <v>45</v>
      </c>
      <c r="G756" s="2">
        <v>46210.818226238429</v>
      </c>
      <c r="H756" s="2">
        <v>46211.416666666664</v>
      </c>
      <c r="I756">
        <v>21</v>
      </c>
      <c r="J756">
        <v>66</v>
      </c>
      <c r="K756">
        <v>63</v>
      </c>
      <c r="L756">
        <v>0</v>
      </c>
      <c r="M756">
        <v>3</v>
      </c>
      <c r="N756">
        <v>16.100000000000001</v>
      </c>
    </row>
    <row r="757" spans="1:14">
      <c r="A757" t="s">
        <v>42</v>
      </c>
      <c r="B757" t="s">
        <v>43</v>
      </c>
      <c r="C757" t="s">
        <v>44</v>
      </c>
      <c r="D757">
        <v>48.208199999999998</v>
      </c>
      <c r="E757">
        <v>16.373799999999999</v>
      </c>
      <c r="F757" t="s">
        <v>45</v>
      </c>
      <c r="G757" s="2">
        <v>46210.818226238429</v>
      </c>
      <c r="H757" s="2">
        <v>46211.458333333336</v>
      </c>
      <c r="I757">
        <v>21.8</v>
      </c>
      <c r="J757">
        <v>62</v>
      </c>
      <c r="K757">
        <v>63</v>
      </c>
      <c r="L757">
        <v>0</v>
      </c>
      <c r="M757">
        <v>2</v>
      </c>
      <c r="N757">
        <v>18.399999999999999</v>
      </c>
    </row>
    <row r="758" spans="1:14">
      <c r="A758" t="s">
        <v>42</v>
      </c>
      <c r="B758" t="s">
        <v>43</v>
      </c>
      <c r="C758" t="s">
        <v>44</v>
      </c>
      <c r="D758">
        <v>48.208199999999998</v>
      </c>
      <c r="E758">
        <v>16.373799999999999</v>
      </c>
      <c r="F758" t="s">
        <v>45</v>
      </c>
      <c r="G758" s="2">
        <v>46210.818226238429</v>
      </c>
      <c r="H758" s="2">
        <v>46211.5</v>
      </c>
      <c r="I758">
        <v>22.8</v>
      </c>
      <c r="J758">
        <v>56</v>
      </c>
      <c r="K758">
        <v>53</v>
      </c>
      <c r="L758">
        <v>0</v>
      </c>
      <c r="M758">
        <v>3</v>
      </c>
      <c r="N758">
        <v>16.100000000000001</v>
      </c>
    </row>
    <row r="759" spans="1:14">
      <c r="A759" t="s">
        <v>42</v>
      </c>
      <c r="B759" t="s">
        <v>43</v>
      </c>
      <c r="C759" t="s">
        <v>44</v>
      </c>
      <c r="D759">
        <v>48.208199999999998</v>
      </c>
      <c r="E759">
        <v>16.373799999999999</v>
      </c>
      <c r="F759" t="s">
        <v>45</v>
      </c>
      <c r="G759" s="2">
        <v>46210.818226238429</v>
      </c>
      <c r="H759" s="2">
        <v>46211.541666666664</v>
      </c>
      <c r="I759">
        <v>23</v>
      </c>
      <c r="J759">
        <v>54</v>
      </c>
      <c r="K759">
        <v>38</v>
      </c>
      <c r="L759">
        <v>0</v>
      </c>
      <c r="M759">
        <v>3</v>
      </c>
      <c r="N759">
        <v>18.5</v>
      </c>
    </row>
    <row r="760" spans="1:14">
      <c r="A760" t="s">
        <v>42</v>
      </c>
      <c r="B760" t="s">
        <v>43</v>
      </c>
      <c r="C760" t="s">
        <v>44</v>
      </c>
      <c r="D760">
        <v>48.208199999999998</v>
      </c>
      <c r="E760">
        <v>16.373799999999999</v>
      </c>
      <c r="F760" t="s">
        <v>45</v>
      </c>
      <c r="G760" s="2">
        <v>46210.818226238429</v>
      </c>
      <c r="H760" s="2">
        <v>46211.583333333336</v>
      </c>
      <c r="I760">
        <v>23.2</v>
      </c>
      <c r="J760">
        <v>58</v>
      </c>
      <c r="K760">
        <v>20</v>
      </c>
      <c r="L760">
        <v>0</v>
      </c>
      <c r="M760">
        <v>2</v>
      </c>
      <c r="N760">
        <v>17.7</v>
      </c>
    </row>
    <row r="761" spans="1:14">
      <c r="A761" t="s">
        <v>42</v>
      </c>
      <c r="B761" t="s">
        <v>43</v>
      </c>
      <c r="C761" t="s">
        <v>44</v>
      </c>
      <c r="D761">
        <v>48.208199999999998</v>
      </c>
      <c r="E761">
        <v>16.373799999999999</v>
      </c>
      <c r="F761" t="s">
        <v>45</v>
      </c>
      <c r="G761" s="2">
        <v>46210.818226238429</v>
      </c>
      <c r="H761" s="2">
        <v>46211.625</v>
      </c>
      <c r="I761">
        <v>24.9</v>
      </c>
      <c r="J761">
        <v>45</v>
      </c>
      <c r="K761">
        <v>15</v>
      </c>
      <c r="L761">
        <v>0</v>
      </c>
      <c r="M761">
        <v>1</v>
      </c>
      <c r="N761">
        <v>19.5</v>
      </c>
    </row>
    <row r="762" spans="1:14">
      <c r="A762" t="s">
        <v>42</v>
      </c>
      <c r="B762" t="s">
        <v>43</v>
      </c>
      <c r="C762" t="s">
        <v>44</v>
      </c>
      <c r="D762">
        <v>48.208199999999998</v>
      </c>
      <c r="E762">
        <v>16.373799999999999</v>
      </c>
      <c r="F762" t="s">
        <v>45</v>
      </c>
      <c r="G762" s="2">
        <v>46210.818226238429</v>
      </c>
      <c r="H762" s="2">
        <v>46211.666666666664</v>
      </c>
      <c r="I762">
        <v>26.2</v>
      </c>
      <c r="J762">
        <v>37</v>
      </c>
      <c r="K762">
        <v>8</v>
      </c>
      <c r="L762">
        <v>0</v>
      </c>
      <c r="M762">
        <v>2</v>
      </c>
      <c r="N762">
        <v>20.2</v>
      </c>
    </row>
    <row r="763" spans="1:14">
      <c r="A763" t="s">
        <v>42</v>
      </c>
      <c r="B763" t="s">
        <v>43</v>
      </c>
      <c r="C763" t="s">
        <v>44</v>
      </c>
      <c r="D763">
        <v>48.208199999999998</v>
      </c>
      <c r="E763">
        <v>16.373799999999999</v>
      </c>
      <c r="F763" t="s">
        <v>45</v>
      </c>
      <c r="G763" s="2">
        <v>46210.818226238429</v>
      </c>
      <c r="H763" s="2">
        <v>46211.708333333336</v>
      </c>
      <c r="I763">
        <v>27</v>
      </c>
      <c r="J763">
        <v>27</v>
      </c>
      <c r="K763">
        <v>3</v>
      </c>
      <c r="L763">
        <v>0</v>
      </c>
      <c r="M763">
        <v>2</v>
      </c>
      <c r="N763">
        <v>22</v>
      </c>
    </row>
    <row r="764" spans="1:14">
      <c r="A764" t="s">
        <v>42</v>
      </c>
      <c r="B764" t="s">
        <v>43</v>
      </c>
      <c r="C764" t="s">
        <v>44</v>
      </c>
      <c r="D764">
        <v>48.208199999999998</v>
      </c>
      <c r="E764">
        <v>16.373799999999999</v>
      </c>
      <c r="F764" t="s">
        <v>45</v>
      </c>
      <c r="G764" s="2">
        <v>46210.818226238429</v>
      </c>
      <c r="H764" s="2">
        <v>46211.75</v>
      </c>
      <c r="I764">
        <v>27.1</v>
      </c>
      <c r="J764">
        <v>13</v>
      </c>
      <c r="K764">
        <v>0</v>
      </c>
      <c r="L764">
        <v>0</v>
      </c>
      <c r="M764">
        <v>0</v>
      </c>
      <c r="N764">
        <v>20.9</v>
      </c>
    </row>
    <row r="765" spans="1:14">
      <c r="A765" t="s">
        <v>42</v>
      </c>
      <c r="B765" t="s">
        <v>43</v>
      </c>
      <c r="C765" t="s">
        <v>44</v>
      </c>
      <c r="D765">
        <v>48.208199999999998</v>
      </c>
      <c r="E765">
        <v>16.373799999999999</v>
      </c>
      <c r="F765" t="s">
        <v>45</v>
      </c>
      <c r="G765" s="2">
        <v>46210.818226238429</v>
      </c>
      <c r="H765" s="2">
        <v>46211.791666666664</v>
      </c>
      <c r="I765">
        <v>26.1</v>
      </c>
      <c r="J765">
        <v>22</v>
      </c>
      <c r="K765">
        <v>0</v>
      </c>
      <c r="L765">
        <v>0</v>
      </c>
      <c r="M765">
        <v>0</v>
      </c>
      <c r="N765">
        <v>18.5</v>
      </c>
    </row>
    <row r="766" spans="1:14">
      <c r="A766" t="s">
        <v>42</v>
      </c>
      <c r="B766" t="s">
        <v>43</v>
      </c>
      <c r="C766" t="s">
        <v>44</v>
      </c>
      <c r="D766">
        <v>48.208199999999998</v>
      </c>
      <c r="E766">
        <v>16.373799999999999</v>
      </c>
      <c r="F766" t="s">
        <v>45</v>
      </c>
      <c r="G766" s="2">
        <v>46210.818226238429</v>
      </c>
      <c r="H766" s="2">
        <v>46211.833333333336</v>
      </c>
      <c r="I766">
        <v>24.8</v>
      </c>
      <c r="J766">
        <v>26</v>
      </c>
      <c r="K766">
        <v>0</v>
      </c>
      <c r="L766">
        <v>0</v>
      </c>
      <c r="M766">
        <v>1</v>
      </c>
      <c r="N766">
        <v>18.899999999999999</v>
      </c>
    </row>
    <row r="767" spans="1:14">
      <c r="A767" t="s">
        <v>42</v>
      </c>
      <c r="B767" t="s">
        <v>43</v>
      </c>
      <c r="C767" t="s">
        <v>44</v>
      </c>
      <c r="D767">
        <v>48.208199999999998</v>
      </c>
      <c r="E767">
        <v>16.373799999999999</v>
      </c>
      <c r="F767" t="s">
        <v>45</v>
      </c>
      <c r="G767" s="2">
        <v>46210.818226238429</v>
      </c>
      <c r="H767" s="2">
        <v>46211.875</v>
      </c>
      <c r="I767">
        <v>23.6</v>
      </c>
      <c r="J767">
        <v>28</v>
      </c>
      <c r="K767">
        <v>0</v>
      </c>
      <c r="L767">
        <v>0</v>
      </c>
      <c r="M767">
        <v>0</v>
      </c>
      <c r="N767">
        <v>15.3</v>
      </c>
    </row>
    <row r="768" spans="1:14">
      <c r="A768" t="s">
        <v>42</v>
      </c>
      <c r="B768" t="s">
        <v>43</v>
      </c>
      <c r="C768" t="s">
        <v>44</v>
      </c>
      <c r="D768">
        <v>48.208199999999998</v>
      </c>
      <c r="E768">
        <v>16.373799999999999</v>
      </c>
      <c r="F768" t="s">
        <v>45</v>
      </c>
      <c r="G768" s="2">
        <v>46210.818226238429</v>
      </c>
      <c r="H768" s="2">
        <v>46211.916666666664</v>
      </c>
      <c r="I768">
        <v>22.3</v>
      </c>
      <c r="J768">
        <v>30</v>
      </c>
      <c r="K768">
        <v>0</v>
      </c>
      <c r="L768">
        <v>0</v>
      </c>
      <c r="M768">
        <v>0</v>
      </c>
      <c r="N768">
        <v>9.6</v>
      </c>
    </row>
    <row r="769" spans="1:14">
      <c r="A769" t="s">
        <v>42</v>
      </c>
      <c r="B769" t="s">
        <v>43</v>
      </c>
      <c r="C769" t="s">
        <v>44</v>
      </c>
      <c r="D769">
        <v>48.208199999999998</v>
      </c>
      <c r="E769">
        <v>16.373799999999999</v>
      </c>
      <c r="F769" t="s">
        <v>45</v>
      </c>
      <c r="G769" s="2">
        <v>46210.818226238429</v>
      </c>
      <c r="H769" s="2">
        <v>46211.958333333336</v>
      </c>
      <c r="I769">
        <v>20.9</v>
      </c>
      <c r="J769">
        <v>38</v>
      </c>
      <c r="K769">
        <v>0</v>
      </c>
      <c r="L769">
        <v>0</v>
      </c>
      <c r="M769">
        <v>2</v>
      </c>
      <c r="N769">
        <v>7.4</v>
      </c>
    </row>
    <row r="770" spans="1:14">
      <c r="A770" t="s">
        <v>42</v>
      </c>
      <c r="B770" t="s">
        <v>43</v>
      </c>
      <c r="C770" t="s">
        <v>44</v>
      </c>
      <c r="D770">
        <v>48.208199999999998</v>
      </c>
      <c r="E770">
        <v>16.373799999999999</v>
      </c>
      <c r="F770" t="s">
        <v>45</v>
      </c>
      <c r="G770" s="2">
        <v>46210.818226238429</v>
      </c>
      <c r="H770" s="2">
        <v>46212</v>
      </c>
      <c r="I770">
        <v>20.100000000000001</v>
      </c>
      <c r="J770">
        <v>39</v>
      </c>
      <c r="K770">
        <v>0</v>
      </c>
      <c r="L770">
        <v>0</v>
      </c>
      <c r="M770">
        <v>1</v>
      </c>
      <c r="N770">
        <v>5.6</v>
      </c>
    </row>
    <row r="771" spans="1:14">
      <c r="A771" t="s">
        <v>42</v>
      </c>
      <c r="B771" t="s">
        <v>43</v>
      </c>
      <c r="C771" t="s">
        <v>44</v>
      </c>
      <c r="D771">
        <v>48.208199999999998</v>
      </c>
      <c r="E771">
        <v>16.373799999999999</v>
      </c>
      <c r="F771" t="s">
        <v>45</v>
      </c>
      <c r="G771" s="2">
        <v>46210.818226238429</v>
      </c>
      <c r="H771" s="2">
        <v>46212.041666666664</v>
      </c>
      <c r="I771">
        <v>19.3</v>
      </c>
      <c r="J771">
        <v>44</v>
      </c>
      <c r="K771">
        <v>0</v>
      </c>
      <c r="L771">
        <v>0</v>
      </c>
      <c r="M771">
        <v>2</v>
      </c>
      <c r="N771">
        <v>5.2</v>
      </c>
    </row>
    <row r="772" spans="1:14">
      <c r="A772" t="s">
        <v>42</v>
      </c>
      <c r="B772" t="s">
        <v>43</v>
      </c>
      <c r="C772" t="s">
        <v>44</v>
      </c>
      <c r="D772">
        <v>48.208199999999998</v>
      </c>
      <c r="E772">
        <v>16.373799999999999</v>
      </c>
      <c r="F772" t="s">
        <v>45</v>
      </c>
      <c r="G772" s="2">
        <v>46210.818226238429</v>
      </c>
      <c r="H772" s="2">
        <v>46212.083333333336</v>
      </c>
      <c r="I772">
        <v>18.7</v>
      </c>
      <c r="J772">
        <v>47</v>
      </c>
      <c r="K772">
        <v>0</v>
      </c>
      <c r="L772">
        <v>0</v>
      </c>
      <c r="M772">
        <v>2</v>
      </c>
      <c r="N772">
        <v>5.0999999999999996</v>
      </c>
    </row>
    <row r="773" spans="1:14">
      <c r="A773" t="s">
        <v>42</v>
      </c>
      <c r="B773" t="s">
        <v>43</v>
      </c>
      <c r="C773" t="s">
        <v>44</v>
      </c>
      <c r="D773">
        <v>48.208199999999998</v>
      </c>
      <c r="E773">
        <v>16.373799999999999</v>
      </c>
      <c r="F773" t="s">
        <v>45</v>
      </c>
      <c r="G773" s="2">
        <v>46210.818226238429</v>
      </c>
      <c r="H773" s="2">
        <v>46212.125</v>
      </c>
      <c r="I773">
        <v>18.100000000000001</v>
      </c>
      <c r="J773">
        <v>50</v>
      </c>
      <c r="K773">
        <v>0</v>
      </c>
      <c r="L773">
        <v>0</v>
      </c>
      <c r="M773">
        <v>1</v>
      </c>
      <c r="N773">
        <v>4.7</v>
      </c>
    </row>
    <row r="774" spans="1:14">
      <c r="A774" t="s">
        <v>42</v>
      </c>
      <c r="B774" t="s">
        <v>43</v>
      </c>
      <c r="C774" t="s">
        <v>44</v>
      </c>
      <c r="D774">
        <v>48.208199999999998</v>
      </c>
      <c r="E774">
        <v>16.373799999999999</v>
      </c>
      <c r="F774" t="s">
        <v>45</v>
      </c>
      <c r="G774" s="2">
        <v>46210.818226238429</v>
      </c>
      <c r="H774" s="2">
        <v>46212.166666666664</v>
      </c>
      <c r="I774">
        <v>17.600000000000001</v>
      </c>
      <c r="J774">
        <v>55</v>
      </c>
      <c r="K774">
        <v>0</v>
      </c>
      <c r="L774">
        <v>0</v>
      </c>
      <c r="M774">
        <v>1</v>
      </c>
      <c r="N774">
        <v>6.5</v>
      </c>
    </row>
    <row r="775" spans="1:14">
      <c r="A775" t="s">
        <v>42</v>
      </c>
      <c r="B775" t="s">
        <v>43</v>
      </c>
      <c r="C775" t="s">
        <v>44</v>
      </c>
      <c r="D775">
        <v>48.208199999999998</v>
      </c>
      <c r="E775">
        <v>16.373799999999999</v>
      </c>
      <c r="F775" t="s">
        <v>45</v>
      </c>
      <c r="G775" s="2">
        <v>46210.818226238429</v>
      </c>
      <c r="H775" s="2">
        <v>46212.208333333336</v>
      </c>
      <c r="I775">
        <v>17</v>
      </c>
      <c r="J775">
        <v>70</v>
      </c>
      <c r="K775">
        <v>0</v>
      </c>
      <c r="L775">
        <v>0</v>
      </c>
      <c r="M775">
        <v>0</v>
      </c>
      <c r="N775">
        <v>7.6</v>
      </c>
    </row>
    <row r="776" spans="1:14">
      <c r="A776" t="s">
        <v>42</v>
      </c>
      <c r="B776" t="s">
        <v>43</v>
      </c>
      <c r="C776" t="s">
        <v>44</v>
      </c>
      <c r="D776">
        <v>48.208199999999998</v>
      </c>
      <c r="E776">
        <v>16.373799999999999</v>
      </c>
      <c r="F776" t="s">
        <v>45</v>
      </c>
      <c r="G776" s="2">
        <v>46210.818226238429</v>
      </c>
      <c r="H776" s="2">
        <v>46212.25</v>
      </c>
      <c r="I776">
        <v>16.7</v>
      </c>
      <c r="J776">
        <v>72</v>
      </c>
      <c r="K776">
        <v>0</v>
      </c>
      <c r="L776">
        <v>0</v>
      </c>
      <c r="M776">
        <v>0</v>
      </c>
      <c r="N776">
        <v>8.6999999999999993</v>
      </c>
    </row>
    <row r="777" spans="1:14">
      <c r="A777" t="s">
        <v>42</v>
      </c>
      <c r="B777" t="s">
        <v>43</v>
      </c>
      <c r="C777" t="s">
        <v>44</v>
      </c>
      <c r="D777">
        <v>48.208199999999998</v>
      </c>
      <c r="E777">
        <v>16.373799999999999</v>
      </c>
      <c r="F777" t="s">
        <v>45</v>
      </c>
      <c r="G777" s="2">
        <v>46210.818226238429</v>
      </c>
      <c r="H777" s="2">
        <v>46212.291666666664</v>
      </c>
      <c r="I777">
        <v>17.3</v>
      </c>
      <c r="J777">
        <v>65</v>
      </c>
      <c r="K777">
        <v>0</v>
      </c>
      <c r="L777">
        <v>0</v>
      </c>
      <c r="M777">
        <v>0</v>
      </c>
      <c r="N777">
        <v>10.1</v>
      </c>
    </row>
    <row r="778" spans="1:14">
      <c r="A778" t="s">
        <v>42</v>
      </c>
      <c r="B778" t="s">
        <v>43</v>
      </c>
      <c r="C778" t="s">
        <v>44</v>
      </c>
      <c r="D778">
        <v>48.208199999999998</v>
      </c>
      <c r="E778">
        <v>16.373799999999999</v>
      </c>
      <c r="F778" t="s">
        <v>45</v>
      </c>
      <c r="G778" s="2">
        <v>46210.818226238429</v>
      </c>
      <c r="H778" s="2">
        <v>46212.333333333336</v>
      </c>
      <c r="I778">
        <v>18.7</v>
      </c>
      <c r="J778">
        <v>57</v>
      </c>
      <c r="K778">
        <v>0</v>
      </c>
      <c r="L778">
        <v>0</v>
      </c>
      <c r="M778">
        <v>0</v>
      </c>
      <c r="N778">
        <v>10.6</v>
      </c>
    </row>
    <row r="779" spans="1:14">
      <c r="A779" t="s">
        <v>42</v>
      </c>
      <c r="B779" t="s">
        <v>43</v>
      </c>
      <c r="C779" t="s">
        <v>44</v>
      </c>
      <c r="D779">
        <v>48.208199999999998</v>
      </c>
      <c r="E779">
        <v>16.373799999999999</v>
      </c>
      <c r="F779" t="s">
        <v>45</v>
      </c>
      <c r="G779" s="2">
        <v>46210.818226238429</v>
      </c>
      <c r="H779" s="2">
        <v>46212.375</v>
      </c>
      <c r="I779">
        <v>20.2</v>
      </c>
      <c r="J779">
        <v>47</v>
      </c>
      <c r="K779">
        <v>0</v>
      </c>
      <c r="L779">
        <v>0</v>
      </c>
      <c r="M779">
        <v>0</v>
      </c>
      <c r="N779">
        <v>12.8</v>
      </c>
    </row>
    <row r="780" spans="1:14">
      <c r="A780" t="s">
        <v>42</v>
      </c>
      <c r="B780" t="s">
        <v>43</v>
      </c>
      <c r="C780" t="s">
        <v>44</v>
      </c>
      <c r="D780">
        <v>48.208199999999998</v>
      </c>
      <c r="E780">
        <v>16.373799999999999</v>
      </c>
      <c r="F780" t="s">
        <v>45</v>
      </c>
      <c r="G780" s="2">
        <v>46210.818226238429</v>
      </c>
      <c r="H780" s="2">
        <v>46212.416666666664</v>
      </c>
      <c r="I780">
        <v>21.5</v>
      </c>
      <c r="J780">
        <v>39</v>
      </c>
      <c r="K780">
        <v>0</v>
      </c>
      <c r="L780">
        <v>0</v>
      </c>
      <c r="M780">
        <v>0</v>
      </c>
      <c r="N780">
        <v>13.8</v>
      </c>
    </row>
    <row r="781" spans="1:14">
      <c r="A781" t="s">
        <v>42</v>
      </c>
      <c r="B781" t="s">
        <v>43</v>
      </c>
      <c r="C781" t="s">
        <v>44</v>
      </c>
      <c r="D781">
        <v>48.208199999999998</v>
      </c>
      <c r="E781">
        <v>16.373799999999999</v>
      </c>
      <c r="F781" t="s">
        <v>45</v>
      </c>
      <c r="G781" s="2">
        <v>46210.818226238429</v>
      </c>
      <c r="H781" s="2">
        <v>46212.458333333336</v>
      </c>
      <c r="I781">
        <v>22.8</v>
      </c>
      <c r="J781">
        <v>43</v>
      </c>
      <c r="K781">
        <v>0</v>
      </c>
      <c r="L781">
        <v>0</v>
      </c>
      <c r="M781">
        <v>0</v>
      </c>
      <c r="N781">
        <v>14.6</v>
      </c>
    </row>
    <row r="782" spans="1:14">
      <c r="A782" t="s">
        <v>42</v>
      </c>
      <c r="B782" t="s">
        <v>43</v>
      </c>
      <c r="C782" t="s">
        <v>44</v>
      </c>
      <c r="D782">
        <v>48.208199999999998</v>
      </c>
      <c r="E782">
        <v>16.373799999999999</v>
      </c>
      <c r="F782" t="s">
        <v>45</v>
      </c>
      <c r="G782" s="2">
        <v>46210.818226238429</v>
      </c>
      <c r="H782" s="2">
        <v>46212.5</v>
      </c>
      <c r="I782">
        <v>24.3</v>
      </c>
      <c r="J782">
        <v>37</v>
      </c>
      <c r="K782">
        <v>0</v>
      </c>
      <c r="L782">
        <v>0</v>
      </c>
      <c r="M782">
        <v>1</v>
      </c>
      <c r="N782">
        <v>14.5</v>
      </c>
    </row>
    <row r="783" spans="1:14">
      <c r="A783" t="s">
        <v>42</v>
      </c>
      <c r="B783" t="s">
        <v>43</v>
      </c>
      <c r="C783" t="s">
        <v>44</v>
      </c>
      <c r="D783">
        <v>48.208199999999998</v>
      </c>
      <c r="E783">
        <v>16.373799999999999</v>
      </c>
      <c r="F783" t="s">
        <v>45</v>
      </c>
      <c r="G783" s="2">
        <v>46210.818226238429</v>
      </c>
      <c r="H783" s="2">
        <v>46212.541666666664</v>
      </c>
      <c r="I783">
        <v>25.8</v>
      </c>
      <c r="J783">
        <v>28</v>
      </c>
      <c r="K783">
        <v>0</v>
      </c>
      <c r="L783">
        <v>0</v>
      </c>
      <c r="M783">
        <v>0</v>
      </c>
      <c r="N783">
        <v>15.9</v>
      </c>
    </row>
    <row r="784" spans="1:14">
      <c r="A784" t="s">
        <v>42</v>
      </c>
      <c r="B784" t="s">
        <v>43</v>
      </c>
      <c r="C784" t="s">
        <v>44</v>
      </c>
      <c r="D784">
        <v>48.208199999999998</v>
      </c>
      <c r="E784">
        <v>16.373799999999999</v>
      </c>
      <c r="F784" t="s">
        <v>45</v>
      </c>
      <c r="G784" s="2">
        <v>46210.818226238429</v>
      </c>
      <c r="H784" s="2">
        <v>46212.583333333336</v>
      </c>
      <c r="I784">
        <v>26.3</v>
      </c>
      <c r="J784">
        <v>28</v>
      </c>
      <c r="K784">
        <v>0</v>
      </c>
      <c r="L784">
        <v>0</v>
      </c>
      <c r="M784">
        <v>1</v>
      </c>
      <c r="N784">
        <v>16.899999999999999</v>
      </c>
    </row>
    <row r="785" spans="1:14">
      <c r="A785" t="s">
        <v>42</v>
      </c>
      <c r="B785" t="s">
        <v>43</v>
      </c>
      <c r="C785" t="s">
        <v>44</v>
      </c>
      <c r="D785">
        <v>48.208199999999998</v>
      </c>
      <c r="E785">
        <v>16.373799999999999</v>
      </c>
      <c r="F785" t="s">
        <v>45</v>
      </c>
      <c r="G785" s="2">
        <v>46210.818226238429</v>
      </c>
      <c r="H785" s="2">
        <v>46212.625</v>
      </c>
      <c r="I785">
        <v>27.1</v>
      </c>
      <c r="J785">
        <v>26</v>
      </c>
      <c r="K785">
        <v>0</v>
      </c>
      <c r="L785">
        <v>0</v>
      </c>
      <c r="M785">
        <v>1</v>
      </c>
      <c r="N785">
        <v>19.8</v>
      </c>
    </row>
    <row r="786" spans="1:14">
      <c r="A786" t="s">
        <v>42</v>
      </c>
      <c r="B786" t="s">
        <v>43</v>
      </c>
      <c r="C786" t="s">
        <v>44</v>
      </c>
      <c r="D786">
        <v>48.208199999999998</v>
      </c>
      <c r="E786">
        <v>16.373799999999999</v>
      </c>
      <c r="F786" t="s">
        <v>45</v>
      </c>
      <c r="G786" s="2">
        <v>46210.818226238429</v>
      </c>
      <c r="H786" s="2">
        <v>46212.666666666664</v>
      </c>
      <c r="I786">
        <v>27.9</v>
      </c>
      <c r="J786">
        <v>24</v>
      </c>
      <c r="K786">
        <v>0</v>
      </c>
      <c r="L786">
        <v>0</v>
      </c>
      <c r="M786">
        <v>2</v>
      </c>
      <c r="N786">
        <v>16.8</v>
      </c>
    </row>
    <row r="787" spans="1:14">
      <c r="A787" t="s">
        <v>42</v>
      </c>
      <c r="B787" t="s">
        <v>43</v>
      </c>
      <c r="C787" t="s">
        <v>44</v>
      </c>
      <c r="D787">
        <v>48.208199999999998</v>
      </c>
      <c r="E787">
        <v>16.373799999999999</v>
      </c>
      <c r="F787" t="s">
        <v>45</v>
      </c>
      <c r="G787" s="2">
        <v>46210.818226238429</v>
      </c>
      <c r="H787" s="2">
        <v>46212.708333333336</v>
      </c>
      <c r="I787">
        <v>27.6</v>
      </c>
      <c r="J787">
        <v>20</v>
      </c>
      <c r="K787">
        <v>0</v>
      </c>
      <c r="L787">
        <v>0</v>
      </c>
      <c r="M787">
        <v>1</v>
      </c>
      <c r="N787">
        <v>19.600000000000001</v>
      </c>
    </row>
    <row r="788" spans="1:14">
      <c r="A788" t="s">
        <v>42</v>
      </c>
      <c r="B788" t="s">
        <v>43</v>
      </c>
      <c r="C788" t="s">
        <v>44</v>
      </c>
      <c r="D788">
        <v>48.208199999999998</v>
      </c>
      <c r="E788">
        <v>16.373799999999999</v>
      </c>
      <c r="F788" t="s">
        <v>45</v>
      </c>
      <c r="G788" s="2">
        <v>46210.818226238429</v>
      </c>
      <c r="H788" s="2">
        <v>46212.75</v>
      </c>
      <c r="I788">
        <v>27.4</v>
      </c>
      <c r="J788">
        <v>18</v>
      </c>
      <c r="K788">
        <v>0</v>
      </c>
      <c r="L788">
        <v>0</v>
      </c>
      <c r="M788">
        <v>0</v>
      </c>
      <c r="N788">
        <v>17.2</v>
      </c>
    </row>
    <row r="789" spans="1:14">
      <c r="A789" t="s">
        <v>42</v>
      </c>
      <c r="B789" t="s">
        <v>43</v>
      </c>
      <c r="C789" t="s">
        <v>44</v>
      </c>
      <c r="D789">
        <v>48.208199999999998</v>
      </c>
      <c r="E789">
        <v>16.373799999999999</v>
      </c>
      <c r="F789" t="s">
        <v>45</v>
      </c>
      <c r="G789" s="2">
        <v>46210.818226238429</v>
      </c>
      <c r="H789" s="2">
        <v>46212.791666666664</v>
      </c>
      <c r="I789">
        <v>26.5</v>
      </c>
      <c r="J789">
        <v>21</v>
      </c>
      <c r="K789">
        <v>0</v>
      </c>
      <c r="L789">
        <v>0</v>
      </c>
      <c r="M789">
        <v>0</v>
      </c>
      <c r="N789">
        <v>14.1</v>
      </c>
    </row>
    <row r="790" spans="1:14">
      <c r="A790" t="s">
        <v>42</v>
      </c>
      <c r="B790" t="s">
        <v>43</v>
      </c>
      <c r="C790" t="s">
        <v>44</v>
      </c>
      <c r="D790">
        <v>48.208199999999998</v>
      </c>
      <c r="E790">
        <v>16.373799999999999</v>
      </c>
      <c r="F790" t="s">
        <v>45</v>
      </c>
      <c r="G790" s="2">
        <v>46210.818226238429</v>
      </c>
      <c r="H790" s="2">
        <v>46212.833333333336</v>
      </c>
      <c r="I790">
        <v>25.6</v>
      </c>
      <c r="J790">
        <v>24</v>
      </c>
      <c r="K790">
        <v>0</v>
      </c>
      <c r="L790">
        <v>0</v>
      </c>
      <c r="M790">
        <v>0</v>
      </c>
      <c r="N790">
        <v>12.1</v>
      </c>
    </row>
    <row r="791" spans="1:14">
      <c r="A791" t="s">
        <v>42</v>
      </c>
      <c r="B791" t="s">
        <v>43</v>
      </c>
      <c r="C791" t="s">
        <v>44</v>
      </c>
      <c r="D791">
        <v>48.208199999999998</v>
      </c>
      <c r="E791">
        <v>16.373799999999999</v>
      </c>
      <c r="F791" t="s">
        <v>45</v>
      </c>
      <c r="G791" s="2">
        <v>46210.818226238429</v>
      </c>
      <c r="H791" s="2">
        <v>46212.875</v>
      </c>
      <c r="I791">
        <v>24.4</v>
      </c>
      <c r="J791">
        <v>26</v>
      </c>
      <c r="K791">
        <v>0</v>
      </c>
      <c r="L791">
        <v>0</v>
      </c>
      <c r="M791">
        <v>2</v>
      </c>
      <c r="N791">
        <v>7.6</v>
      </c>
    </row>
    <row r="792" spans="1:14">
      <c r="A792" t="s">
        <v>42</v>
      </c>
      <c r="B792" t="s">
        <v>43</v>
      </c>
      <c r="C792" t="s">
        <v>44</v>
      </c>
      <c r="D792">
        <v>48.208199999999998</v>
      </c>
      <c r="E792">
        <v>16.373799999999999</v>
      </c>
      <c r="F792" t="s">
        <v>45</v>
      </c>
      <c r="G792" s="2">
        <v>46210.818226238429</v>
      </c>
      <c r="H792" s="2">
        <v>46212.916666666664</v>
      </c>
      <c r="I792">
        <v>23.2</v>
      </c>
      <c r="J792">
        <v>29</v>
      </c>
      <c r="K792">
        <v>0</v>
      </c>
      <c r="L792">
        <v>0</v>
      </c>
      <c r="M792">
        <v>2</v>
      </c>
      <c r="N792">
        <v>7.2</v>
      </c>
    </row>
    <row r="793" spans="1:14">
      <c r="A793" t="s">
        <v>42</v>
      </c>
      <c r="B793" t="s">
        <v>43</v>
      </c>
      <c r="C793" t="s">
        <v>44</v>
      </c>
      <c r="D793">
        <v>48.208199999999998</v>
      </c>
      <c r="E793">
        <v>16.373799999999999</v>
      </c>
      <c r="F793" t="s">
        <v>45</v>
      </c>
      <c r="G793" s="2">
        <v>46210.818226238429</v>
      </c>
      <c r="H793" s="2">
        <v>46212.958333333336</v>
      </c>
      <c r="I793">
        <v>22.2</v>
      </c>
      <c r="J793">
        <v>32</v>
      </c>
      <c r="K793">
        <v>0</v>
      </c>
      <c r="L793">
        <v>0</v>
      </c>
      <c r="M793">
        <v>2</v>
      </c>
      <c r="N793">
        <v>7.3</v>
      </c>
    </row>
    <row r="794" spans="1:14">
      <c r="A794" t="s">
        <v>42</v>
      </c>
      <c r="B794" t="s">
        <v>43</v>
      </c>
      <c r="C794" t="s">
        <v>44</v>
      </c>
      <c r="D794">
        <v>48.208199999999998</v>
      </c>
      <c r="E794">
        <v>16.373799999999999</v>
      </c>
      <c r="F794" t="s">
        <v>45</v>
      </c>
      <c r="G794" s="2">
        <v>46210.818226238429</v>
      </c>
      <c r="H794" s="2">
        <v>46213</v>
      </c>
      <c r="I794">
        <v>21.3</v>
      </c>
      <c r="J794">
        <v>39</v>
      </c>
      <c r="K794">
        <v>0</v>
      </c>
      <c r="L794">
        <v>0</v>
      </c>
      <c r="M794">
        <v>2</v>
      </c>
      <c r="N794">
        <v>6.1</v>
      </c>
    </row>
    <row r="795" spans="1:14">
      <c r="A795" t="s">
        <v>42</v>
      </c>
      <c r="B795" t="s">
        <v>43</v>
      </c>
      <c r="C795" t="s">
        <v>44</v>
      </c>
      <c r="D795">
        <v>48.208199999999998</v>
      </c>
      <c r="E795">
        <v>16.373799999999999</v>
      </c>
      <c r="F795" t="s">
        <v>45</v>
      </c>
      <c r="G795" s="2">
        <v>46210.818226238429</v>
      </c>
      <c r="H795" s="2">
        <v>46213.041666666664</v>
      </c>
      <c r="I795">
        <v>20.8</v>
      </c>
      <c r="J795">
        <v>41</v>
      </c>
      <c r="K795">
        <v>0</v>
      </c>
      <c r="L795">
        <v>0</v>
      </c>
      <c r="M795">
        <v>2</v>
      </c>
      <c r="N795">
        <v>4.8</v>
      </c>
    </row>
    <row r="796" spans="1:14">
      <c r="A796" t="s">
        <v>42</v>
      </c>
      <c r="B796" t="s">
        <v>43</v>
      </c>
      <c r="C796" t="s">
        <v>44</v>
      </c>
      <c r="D796">
        <v>48.208199999999998</v>
      </c>
      <c r="E796">
        <v>16.373799999999999</v>
      </c>
      <c r="F796" t="s">
        <v>45</v>
      </c>
      <c r="G796" s="2">
        <v>46210.818226238429</v>
      </c>
      <c r="H796" s="2">
        <v>46213.083333333336</v>
      </c>
      <c r="I796">
        <v>20.5</v>
      </c>
      <c r="J796">
        <v>43</v>
      </c>
      <c r="K796">
        <v>0</v>
      </c>
      <c r="L796">
        <v>0</v>
      </c>
      <c r="M796">
        <v>2</v>
      </c>
      <c r="N796">
        <v>5.4</v>
      </c>
    </row>
    <row r="797" spans="1:14">
      <c r="A797" t="s">
        <v>42</v>
      </c>
      <c r="B797" t="s">
        <v>43</v>
      </c>
      <c r="C797" t="s">
        <v>44</v>
      </c>
      <c r="D797">
        <v>48.208199999999998</v>
      </c>
      <c r="E797">
        <v>16.373799999999999</v>
      </c>
      <c r="F797" t="s">
        <v>45</v>
      </c>
      <c r="G797" s="2">
        <v>46210.818226238429</v>
      </c>
      <c r="H797" s="2">
        <v>46213.125</v>
      </c>
      <c r="I797">
        <v>20.100000000000001</v>
      </c>
      <c r="J797">
        <v>44</v>
      </c>
      <c r="K797">
        <v>0</v>
      </c>
      <c r="L797">
        <v>0</v>
      </c>
      <c r="M797">
        <v>2</v>
      </c>
      <c r="N797">
        <v>5.7</v>
      </c>
    </row>
    <row r="798" spans="1:14">
      <c r="A798" t="s">
        <v>42</v>
      </c>
      <c r="B798" t="s">
        <v>43</v>
      </c>
      <c r="C798" t="s">
        <v>44</v>
      </c>
      <c r="D798">
        <v>48.208199999999998</v>
      </c>
      <c r="E798">
        <v>16.373799999999999</v>
      </c>
      <c r="F798" t="s">
        <v>45</v>
      </c>
      <c r="G798" s="2">
        <v>46210.818226238429</v>
      </c>
      <c r="H798" s="2">
        <v>46213.166666666664</v>
      </c>
      <c r="I798">
        <v>19.8</v>
      </c>
      <c r="J798">
        <v>46</v>
      </c>
      <c r="K798">
        <v>0</v>
      </c>
      <c r="L798">
        <v>0</v>
      </c>
      <c r="M798">
        <v>2</v>
      </c>
      <c r="N798">
        <v>5.6</v>
      </c>
    </row>
    <row r="799" spans="1:14">
      <c r="A799" t="s">
        <v>42</v>
      </c>
      <c r="B799" t="s">
        <v>43</v>
      </c>
      <c r="C799" t="s">
        <v>44</v>
      </c>
      <c r="D799">
        <v>48.208199999999998</v>
      </c>
      <c r="E799">
        <v>16.373799999999999</v>
      </c>
      <c r="F799" t="s">
        <v>45</v>
      </c>
      <c r="G799" s="2">
        <v>46210.818226238429</v>
      </c>
      <c r="H799" s="2">
        <v>46213.208333333336</v>
      </c>
      <c r="I799">
        <v>19.399999999999999</v>
      </c>
      <c r="J799">
        <v>47</v>
      </c>
      <c r="K799">
        <v>0</v>
      </c>
      <c r="L799">
        <v>0</v>
      </c>
      <c r="M799">
        <v>2</v>
      </c>
      <c r="N799">
        <v>5.4</v>
      </c>
    </row>
    <row r="800" spans="1:14">
      <c r="A800" t="s">
        <v>42</v>
      </c>
      <c r="B800" t="s">
        <v>43</v>
      </c>
      <c r="C800" t="s">
        <v>44</v>
      </c>
      <c r="D800">
        <v>48.208199999999998</v>
      </c>
      <c r="E800">
        <v>16.373799999999999</v>
      </c>
      <c r="F800" t="s">
        <v>45</v>
      </c>
      <c r="G800" s="2">
        <v>46210.818226238429</v>
      </c>
      <c r="H800" s="2">
        <v>46213.25</v>
      </c>
      <c r="I800">
        <v>19.100000000000001</v>
      </c>
      <c r="J800">
        <v>49</v>
      </c>
      <c r="K800">
        <v>0</v>
      </c>
      <c r="L800">
        <v>0</v>
      </c>
      <c r="M800">
        <v>1</v>
      </c>
      <c r="N800">
        <v>4.9000000000000004</v>
      </c>
    </row>
    <row r="801" spans="1:14">
      <c r="A801" t="s">
        <v>42</v>
      </c>
      <c r="B801" t="s">
        <v>43</v>
      </c>
      <c r="C801" t="s">
        <v>44</v>
      </c>
      <c r="D801">
        <v>48.208199999999998</v>
      </c>
      <c r="E801">
        <v>16.373799999999999</v>
      </c>
      <c r="F801" t="s">
        <v>45</v>
      </c>
      <c r="G801" s="2">
        <v>46210.818226238429</v>
      </c>
      <c r="H801" s="2">
        <v>46213.291666666664</v>
      </c>
      <c r="I801">
        <v>19.8</v>
      </c>
      <c r="J801">
        <v>48</v>
      </c>
      <c r="K801">
        <v>0</v>
      </c>
      <c r="L801">
        <v>0</v>
      </c>
      <c r="M801">
        <v>1</v>
      </c>
      <c r="N801">
        <v>5.0999999999999996</v>
      </c>
    </row>
    <row r="802" spans="1:14">
      <c r="A802" t="s">
        <v>42</v>
      </c>
      <c r="B802" t="s">
        <v>43</v>
      </c>
      <c r="C802" t="s">
        <v>44</v>
      </c>
      <c r="D802">
        <v>48.208199999999998</v>
      </c>
      <c r="E802">
        <v>16.373799999999999</v>
      </c>
      <c r="F802" t="s">
        <v>45</v>
      </c>
      <c r="G802" s="2">
        <v>46210.818226238429</v>
      </c>
      <c r="H802" s="2">
        <v>46213.333333333336</v>
      </c>
      <c r="I802">
        <v>20.9</v>
      </c>
      <c r="J802">
        <v>47</v>
      </c>
      <c r="K802">
        <v>0</v>
      </c>
      <c r="L802">
        <v>0</v>
      </c>
      <c r="M802">
        <v>1</v>
      </c>
      <c r="N802">
        <v>8.4</v>
      </c>
    </row>
    <row r="803" spans="1:14">
      <c r="A803" t="s">
        <v>42</v>
      </c>
      <c r="B803" t="s">
        <v>43</v>
      </c>
      <c r="C803" t="s">
        <v>44</v>
      </c>
      <c r="D803">
        <v>48.208199999999998</v>
      </c>
      <c r="E803">
        <v>16.373799999999999</v>
      </c>
      <c r="F803" t="s">
        <v>45</v>
      </c>
      <c r="G803" s="2">
        <v>46210.818226238429</v>
      </c>
      <c r="H803" s="2">
        <v>46213.375</v>
      </c>
      <c r="I803">
        <v>22.1</v>
      </c>
      <c r="J803">
        <v>46</v>
      </c>
      <c r="K803">
        <v>0</v>
      </c>
      <c r="L803">
        <v>0</v>
      </c>
      <c r="M803">
        <v>0</v>
      </c>
      <c r="N803">
        <v>8.5</v>
      </c>
    </row>
    <row r="804" spans="1:14">
      <c r="A804" t="s">
        <v>42</v>
      </c>
      <c r="B804" t="s">
        <v>43</v>
      </c>
      <c r="C804" t="s">
        <v>44</v>
      </c>
      <c r="D804">
        <v>48.208199999999998</v>
      </c>
      <c r="E804">
        <v>16.373799999999999</v>
      </c>
      <c r="F804" t="s">
        <v>45</v>
      </c>
      <c r="G804" s="2">
        <v>46210.818226238429</v>
      </c>
      <c r="H804" s="2">
        <v>46213.416666666664</v>
      </c>
      <c r="I804">
        <v>23.4</v>
      </c>
      <c r="J804">
        <v>43</v>
      </c>
      <c r="K804">
        <v>0</v>
      </c>
      <c r="L804">
        <v>0</v>
      </c>
      <c r="M804">
        <v>1</v>
      </c>
      <c r="N804">
        <v>9.1999999999999993</v>
      </c>
    </row>
    <row r="805" spans="1:14">
      <c r="A805" t="s">
        <v>42</v>
      </c>
      <c r="B805" t="s">
        <v>43</v>
      </c>
      <c r="C805" t="s">
        <v>44</v>
      </c>
      <c r="D805">
        <v>48.208199999999998</v>
      </c>
      <c r="E805">
        <v>16.373799999999999</v>
      </c>
      <c r="F805" t="s">
        <v>45</v>
      </c>
      <c r="G805" s="2">
        <v>46210.818226238429</v>
      </c>
      <c r="H805" s="2">
        <v>46213.458333333336</v>
      </c>
      <c r="I805">
        <v>24.7</v>
      </c>
      <c r="J805">
        <v>40</v>
      </c>
      <c r="K805">
        <v>0</v>
      </c>
      <c r="L805">
        <v>0</v>
      </c>
      <c r="M805">
        <v>2</v>
      </c>
      <c r="N805">
        <v>10.3</v>
      </c>
    </row>
    <row r="806" spans="1:14">
      <c r="A806" t="s">
        <v>42</v>
      </c>
      <c r="B806" t="s">
        <v>43</v>
      </c>
      <c r="C806" t="s">
        <v>44</v>
      </c>
      <c r="D806">
        <v>48.208199999999998</v>
      </c>
      <c r="E806">
        <v>16.373799999999999</v>
      </c>
      <c r="F806" t="s">
        <v>45</v>
      </c>
      <c r="G806" s="2">
        <v>46210.818226238429</v>
      </c>
      <c r="H806" s="2">
        <v>46213.5</v>
      </c>
      <c r="I806">
        <v>25.9</v>
      </c>
      <c r="J806">
        <v>38</v>
      </c>
      <c r="K806">
        <v>0</v>
      </c>
      <c r="L806">
        <v>0</v>
      </c>
      <c r="M806">
        <v>1</v>
      </c>
      <c r="N806">
        <v>11.2</v>
      </c>
    </row>
    <row r="807" spans="1:14">
      <c r="A807" t="s">
        <v>42</v>
      </c>
      <c r="B807" t="s">
        <v>43</v>
      </c>
      <c r="C807" t="s">
        <v>44</v>
      </c>
      <c r="D807">
        <v>48.208199999999998</v>
      </c>
      <c r="E807">
        <v>16.373799999999999</v>
      </c>
      <c r="F807" t="s">
        <v>45</v>
      </c>
      <c r="G807" s="2">
        <v>46210.818226238429</v>
      </c>
      <c r="H807" s="2">
        <v>46213.541666666664</v>
      </c>
      <c r="I807">
        <v>27.1</v>
      </c>
      <c r="J807">
        <v>35</v>
      </c>
      <c r="K807">
        <v>0</v>
      </c>
      <c r="L807">
        <v>0</v>
      </c>
      <c r="M807">
        <v>1</v>
      </c>
      <c r="N807">
        <v>10.4</v>
      </c>
    </row>
    <row r="808" spans="1:14">
      <c r="A808" t="s">
        <v>42</v>
      </c>
      <c r="B808" t="s">
        <v>43</v>
      </c>
      <c r="C808" t="s">
        <v>44</v>
      </c>
      <c r="D808">
        <v>48.208199999999998</v>
      </c>
      <c r="E808">
        <v>16.373799999999999</v>
      </c>
      <c r="F808" t="s">
        <v>45</v>
      </c>
      <c r="G808" s="2">
        <v>46210.818226238429</v>
      </c>
      <c r="H808" s="2">
        <v>46213.583333333336</v>
      </c>
      <c r="I808">
        <v>28</v>
      </c>
      <c r="J808">
        <v>33</v>
      </c>
      <c r="K808">
        <v>0</v>
      </c>
      <c r="L808">
        <v>0</v>
      </c>
      <c r="M808">
        <v>1</v>
      </c>
      <c r="N808">
        <v>9.9</v>
      </c>
    </row>
    <row r="809" spans="1:14">
      <c r="A809" t="s">
        <v>42</v>
      </c>
      <c r="B809" t="s">
        <v>43</v>
      </c>
      <c r="C809" t="s">
        <v>44</v>
      </c>
      <c r="D809">
        <v>48.208199999999998</v>
      </c>
      <c r="E809">
        <v>16.373799999999999</v>
      </c>
      <c r="F809" t="s">
        <v>45</v>
      </c>
      <c r="G809" s="2">
        <v>46210.818226238429</v>
      </c>
      <c r="H809" s="2">
        <v>46213.625</v>
      </c>
      <c r="I809">
        <v>28.9</v>
      </c>
      <c r="J809">
        <v>29</v>
      </c>
      <c r="K809">
        <v>0</v>
      </c>
      <c r="L809">
        <v>0</v>
      </c>
      <c r="M809">
        <v>3</v>
      </c>
      <c r="N809">
        <v>11.5</v>
      </c>
    </row>
    <row r="810" spans="1:14">
      <c r="A810" t="s">
        <v>42</v>
      </c>
      <c r="B810" t="s">
        <v>43</v>
      </c>
      <c r="C810" t="s">
        <v>44</v>
      </c>
      <c r="D810">
        <v>48.208199999999998</v>
      </c>
      <c r="E810">
        <v>16.373799999999999</v>
      </c>
      <c r="F810" t="s">
        <v>45</v>
      </c>
      <c r="G810" s="2">
        <v>46210.818226238429</v>
      </c>
      <c r="H810" s="2">
        <v>46213.666666666664</v>
      </c>
      <c r="I810">
        <v>29.5</v>
      </c>
      <c r="J810">
        <v>26</v>
      </c>
      <c r="K810">
        <v>0</v>
      </c>
      <c r="L810">
        <v>0</v>
      </c>
      <c r="M810">
        <v>0</v>
      </c>
      <c r="N810">
        <v>11.2</v>
      </c>
    </row>
    <row r="811" spans="1:14">
      <c r="A811" t="s">
        <v>42</v>
      </c>
      <c r="B811" t="s">
        <v>43</v>
      </c>
      <c r="C811" t="s">
        <v>44</v>
      </c>
      <c r="D811">
        <v>48.208199999999998</v>
      </c>
      <c r="E811">
        <v>16.373799999999999</v>
      </c>
      <c r="F811" t="s">
        <v>45</v>
      </c>
      <c r="G811" s="2">
        <v>46210.818226238429</v>
      </c>
      <c r="H811" s="2">
        <v>46213.708333333336</v>
      </c>
      <c r="I811">
        <v>29.6</v>
      </c>
      <c r="J811">
        <v>25</v>
      </c>
      <c r="K811">
        <v>0</v>
      </c>
      <c r="L811">
        <v>0</v>
      </c>
      <c r="M811">
        <v>1</v>
      </c>
      <c r="N811">
        <v>11.6</v>
      </c>
    </row>
    <row r="812" spans="1:14">
      <c r="A812" t="s">
        <v>42</v>
      </c>
      <c r="B812" t="s">
        <v>43</v>
      </c>
      <c r="C812" t="s">
        <v>44</v>
      </c>
      <c r="D812">
        <v>48.208199999999998</v>
      </c>
      <c r="E812">
        <v>16.373799999999999</v>
      </c>
      <c r="F812" t="s">
        <v>45</v>
      </c>
      <c r="G812" s="2">
        <v>46210.818226238429</v>
      </c>
      <c r="H812" s="2">
        <v>46213.75</v>
      </c>
      <c r="I812">
        <v>29.4</v>
      </c>
      <c r="J812">
        <v>26</v>
      </c>
      <c r="K812">
        <v>0</v>
      </c>
      <c r="L812">
        <v>0</v>
      </c>
      <c r="M812">
        <v>0</v>
      </c>
      <c r="N812">
        <v>11.6</v>
      </c>
    </row>
    <row r="813" spans="1:14">
      <c r="A813" t="s">
        <v>42</v>
      </c>
      <c r="B813" t="s">
        <v>43</v>
      </c>
      <c r="C813" t="s">
        <v>44</v>
      </c>
      <c r="D813">
        <v>48.208199999999998</v>
      </c>
      <c r="E813">
        <v>16.373799999999999</v>
      </c>
      <c r="F813" t="s">
        <v>45</v>
      </c>
      <c r="G813" s="2">
        <v>46210.818226238429</v>
      </c>
      <c r="H813" s="2">
        <v>46213.791666666664</v>
      </c>
      <c r="I813">
        <v>28.7</v>
      </c>
      <c r="J813">
        <v>28</v>
      </c>
      <c r="K813">
        <v>0</v>
      </c>
      <c r="L813">
        <v>0</v>
      </c>
      <c r="M813">
        <v>1</v>
      </c>
      <c r="N813">
        <v>11.2</v>
      </c>
    </row>
    <row r="814" spans="1:14">
      <c r="A814" t="s">
        <v>42</v>
      </c>
      <c r="B814" t="s">
        <v>43</v>
      </c>
      <c r="C814" t="s">
        <v>44</v>
      </c>
      <c r="D814">
        <v>48.208199999999998</v>
      </c>
      <c r="E814">
        <v>16.373799999999999</v>
      </c>
      <c r="F814" t="s">
        <v>45</v>
      </c>
      <c r="G814" s="2">
        <v>46210.818226238429</v>
      </c>
      <c r="H814" s="2">
        <v>46213.833333333336</v>
      </c>
      <c r="I814">
        <v>27.8</v>
      </c>
      <c r="J814">
        <v>29</v>
      </c>
      <c r="K814">
        <v>0</v>
      </c>
      <c r="L814">
        <v>0</v>
      </c>
      <c r="M814">
        <v>2</v>
      </c>
      <c r="N814">
        <v>9.8000000000000007</v>
      </c>
    </row>
    <row r="815" spans="1:14">
      <c r="A815" t="s">
        <v>42</v>
      </c>
      <c r="B815" t="s">
        <v>43</v>
      </c>
      <c r="C815" t="s">
        <v>44</v>
      </c>
      <c r="D815">
        <v>48.208199999999998</v>
      </c>
      <c r="E815">
        <v>16.373799999999999</v>
      </c>
      <c r="F815" t="s">
        <v>45</v>
      </c>
      <c r="G815" s="2">
        <v>46210.818226238429</v>
      </c>
      <c r="H815" s="2">
        <v>46213.875</v>
      </c>
      <c r="I815">
        <v>26.6</v>
      </c>
      <c r="J815">
        <v>33</v>
      </c>
      <c r="K815">
        <v>0</v>
      </c>
      <c r="L815">
        <v>0</v>
      </c>
      <c r="M815">
        <v>2</v>
      </c>
      <c r="N815">
        <v>7.9</v>
      </c>
    </row>
    <row r="816" spans="1:14">
      <c r="A816" t="s">
        <v>42</v>
      </c>
      <c r="B816" t="s">
        <v>43</v>
      </c>
      <c r="C816" t="s">
        <v>44</v>
      </c>
      <c r="D816">
        <v>48.208199999999998</v>
      </c>
      <c r="E816">
        <v>16.373799999999999</v>
      </c>
      <c r="F816" t="s">
        <v>45</v>
      </c>
      <c r="G816" s="2">
        <v>46210.818226238429</v>
      </c>
      <c r="H816" s="2">
        <v>46213.916666666664</v>
      </c>
      <c r="I816">
        <v>25.2</v>
      </c>
      <c r="J816">
        <v>37</v>
      </c>
      <c r="K816">
        <v>0</v>
      </c>
      <c r="L816">
        <v>0</v>
      </c>
      <c r="M816">
        <v>2</v>
      </c>
      <c r="N816">
        <v>5.4</v>
      </c>
    </row>
    <row r="817" spans="1:14">
      <c r="A817" t="s">
        <v>42</v>
      </c>
      <c r="B817" t="s">
        <v>43</v>
      </c>
      <c r="C817" t="s">
        <v>44</v>
      </c>
      <c r="D817">
        <v>48.208199999999998</v>
      </c>
      <c r="E817">
        <v>16.373799999999999</v>
      </c>
      <c r="F817" t="s">
        <v>45</v>
      </c>
      <c r="G817" s="2">
        <v>46210.818226238429</v>
      </c>
      <c r="H817" s="2">
        <v>46213.958333333336</v>
      </c>
      <c r="I817">
        <v>24</v>
      </c>
      <c r="J817">
        <v>41</v>
      </c>
      <c r="K817">
        <v>0</v>
      </c>
      <c r="L817">
        <v>0</v>
      </c>
      <c r="M817">
        <v>2</v>
      </c>
      <c r="N817">
        <v>3.7</v>
      </c>
    </row>
    <row r="818" spans="1:14">
      <c r="A818" t="s">
        <v>42</v>
      </c>
      <c r="B818" t="s">
        <v>43</v>
      </c>
      <c r="C818" t="s">
        <v>44</v>
      </c>
      <c r="D818">
        <v>48.208199999999998</v>
      </c>
      <c r="E818">
        <v>16.373799999999999</v>
      </c>
      <c r="F818" t="s">
        <v>45</v>
      </c>
      <c r="G818" s="2">
        <v>46210.818226238429</v>
      </c>
      <c r="H818" s="2">
        <v>46214</v>
      </c>
      <c r="I818">
        <v>23.3</v>
      </c>
      <c r="J818">
        <v>42</v>
      </c>
      <c r="K818">
        <v>0</v>
      </c>
      <c r="L818">
        <v>0</v>
      </c>
      <c r="M818">
        <v>2</v>
      </c>
      <c r="N818">
        <v>3.2</v>
      </c>
    </row>
    <row r="819" spans="1:14">
      <c r="A819" t="s">
        <v>42</v>
      </c>
      <c r="B819" t="s">
        <v>43</v>
      </c>
      <c r="C819" t="s">
        <v>44</v>
      </c>
      <c r="D819">
        <v>48.208199999999998</v>
      </c>
      <c r="E819">
        <v>16.373799999999999</v>
      </c>
      <c r="F819" t="s">
        <v>45</v>
      </c>
      <c r="G819" s="2">
        <v>46210.818226238429</v>
      </c>
      <c r="H819" s="2">
        <v>46214.041666666664</v>
      </c>
      <c r="I819">
        <v>22.8</v>
      </c>
      <c r="J819">
        <v>43</v>
      </c>
      <c r="K819">
        <v>0</v>
      </c>
      <c r="L819">
        <v>0</v>
      </c>
      <c r="M819">
        <v>2</v>
      </c>
      <c r="N819">
        <v>4.3</v>
      </c>
    </row>
    <row r="820" spans="1:14">
      <c r="A820" t="s">
        <v>42</v>
      </c>
      <c r="B820" t="s">
        <v>43</v>
      </c>
      <c r="C820" t="s">
        <v>44</v>
      </c>
      <c r="D820">
        <v>48.208199999999998</v>
      </c>
      <c r="E820">
        <v>16.373799999999999</v>
      </c>
      <c r="F820" t="s">
        <v>45</v>
      </c>
      <c r="G820" s="2">
        <v>46210.818226238429</v>
      </c>
      <c r="H820" s="2">
        <v>46214.083333333336</v>
      </c>
      <c r="I820">
        <v>22.3</v>
      </c>
      <c r="J820">
        <v>43</v>
      </c>
      <c r="K820">
        <v>0</v>
      </c>
      <c r="L820">
        <v>0</v>
      </c>
      <c r="M820">
        <v>2</v>
      </c>
      <c r="N820">
        <v>4.8</v>
      </c>
    </row>
    <row r="821" spans="1:14">
      <c r="A821" t="s">
        <v>42</v>
      </c>
      <c r="B821" t="s">
        <v>43</v>
      </c>
      <c r="C821" t="s">
        <v>44</v>
      </c>
      <c r="D821">
        <v>48.208199999999998</v>
      </c>
      <c r="E821">
        <v>16.373799999999999</v>
      </c>
      <c r="F821" t="s">
        <v>45</v>
      </c>
      <c r="G821" s="2">
        <v>46210.818226238429</v>
      </c>
      <c r="H821" s="2">
        <v>46214.125</v>
      </c>
      <c r="I821">
        <v>21.7</v>
      </c>
      <c r="J821">
        <v>45</v>
      </c>
      <c r="K821">
        <v>0</v>
      </c>
      <c r="L821">
        <v>0</v>
      </c>
      <c r="M821">
        <v>2</v>
      </c>
      <c r="N821">
        <v>4.8</v>
      </c>
    </row>
    <row r="822" spans="1:14">
      <c r="A822" t="s">
        <v>42</v>
      </c>
      <c r="B822" t="s">
        <v>43</v>
      </c>
      <c r="C822" t="s">
        <v>44</v>
      </c>
      <c r="D822">
        <v>48.208199999999998</v>
      </c>
      <c r="E822">
        <v>16.373799999999999</v>
      </c>
      <c r="F822" t="s">
        <v>45</v>
      </c>
      <c r="G822" s="2">
        <v>46210.818226238429</v>
      </c>
      <c r="H822" s="2">
        <v>46214.166666666664</v>
      </c>
      <c r="I822">
        <v>21.2</v>
      </c>
      <c r="J822">
        <v>46</v>
      </c>
      <c r="K822">
        <v>0</v>
      </c>
      <c r="L822">
        <v>0</v>
      </c>
      <c r="M822">
        <v>2</v>
      </c>
      <c r="N822">
        <v>4.5999999999999996</v>
      </c>
    </row>
    <row r="823" spans="1:14">
      <c r="A823" t="s">
        <v>42</v>
      </c>
      <c r="B823" t="s">
        <v>43</v>
      </c>
      <c r="C823" t="s">
        <v>44</v>
      </c>
      <c r="D823">
        <v>48.208199999999998</v>
      </c>
      <c r="E823">
        <v>16.373799999999999</v>
      </c>
      <c r="F823" t="s">
        <v>45</v>
      </c>
      <c r="G823" s="2">
        <v>46210.818226238429</v>
      </c>
      <c r="H823" s="2">
        <v>46214.208333333336</v>
      </c>
      <c r="I823">
        <v>20.9</v>
      </c>
      <c r="J823">
        <v>47</v>
      </c>
      <c r="K823">
        <v>0</v>
      </c>
      <c r="L823">
        <v>0</v>
      </c>
      <c r="M823">
        <v>2</v>
      </c>
      <c r="N823">
        <v>4.8</v>
      </c>
    </row>
    <row r="824" spans="1:14">
      <c r="A824" t="s">
        <v>42</v>
      </c>
      <c r="B824" t="s">
        <v>43</v>
      </c>
      <c r="C824" t="s">
        <v>44</v>
      </c>
      <c r="D824">
        <v>48.208199999999998</v>
      </c>
      <c r="E824">
        <v>16.373799999999999</v>
      </c>
      <c r="F824" t="s">
        <v>45</v>
      </c>
      <c r="G824" s="2">
        <v>46210.818226238429</v>
      </c>
      <c r="H824" s="2">
        <v>46214.25</v>
      </c>
      <c r="I824">
        <v>21</v>
      </c>
      <c r="J824">
        <v>46</v>
      </c>
      <c r="K824">
        <v>0</v>
      </c>
      <c r="L824">
        <v>0</v>
      </c>
      <c r="M824">
        <v>2</v>
      </c>
      <c r="N824">
        <v>5.9</v>
      </c>
    </row>
    <row r="825" spans="1:14">
      <c r="A825" t="s">
        <v>42</v>
      </c>
      <c r="B825" t="s">
        <v>43</v>
      </c>
      <c r="C825" t="s">
        <v>44</v>
      </c>
      <c r="D825">
        <v>48.208199999999998</v>
      </c>
      <c r="E825">
        <v>16.373799999999999</v>
      </c>
      <c r="F825" t="s">
        <v>45</v>
      </c>
      <c r="G825" s="2">
        <v>46210.818226238429</v>
      </c>
      <c r="H825" s="2">
        <v>46214.291666666664</v>
      </c>
      <c r="I825">
        <v>21.4</v>
      </c>
      <c r="J825">
        <v>44</v>
      </c>
      <c r="K825">
        <v>0</v>
      </c>
      <c r="L825">
        <v>0</v>
      </c>
      <c r="M825">
        <v>2</v>
      </c>
      <c r="N825">
        <v>7.2</v>
      </c>
    </row>
    <row r="826" spans="1:14">
      <c r="A826" t="s">
        <v>42</v>
      </c>
      <c r="B826" t="s">
        <v>43</v>
      </c>
      <c r="C826" t="s">
        <v>44</v>
      </c>
      <c r="D826">
        <v>48.208199999999998</v>
      </c>
      <c r="E826">
        <v>16.373799999999999</v>
      </c>
      <c r="F826" t="s">
        <v>45</v>
      </c>
      <c r="G826" s="2">
        <v>46210.818226238429</v>
      </c>
      <c r="H826" s="2">
        <v>46214.333333333336</v>
      </c>
      <c r="I826">
        <v>22.1</v>
      </c>
      <c r="J826">
        <v>42</v>
      </c>
      <c r="K826">
        <v>0</v>
      </c>
      <c r="L826">
        <v>0</v>
      </c>
      <c r="M826">
        <v>2</v>
      </c>
      <c r="N826">
        <v>8.3000000000000007</v>
      </c>
    </row>
    <row r="827" spans="1:14">
      <c r="A827" t="s">
        <v>42</v>
      </c>
      <c r="B827" t="s">
        <v>43</v>
      </c>
      <c r="C827" t="s">
        <v>44</v>
      </c>
      <c r="D827">
        <v>48.208199999999998</v>
      </c>
      <c r="E827">
        <v>16.373799999999999</v>
      </c>
      <c r="F827" t="s">
        <v>45</v>
      </c>
      <c r="G827" s="2">
        <v>46210.818226238429</v>
      </c>
      <c r="H827" s="2">
        <v>46214.375</v>
      </c>
      <c r="I827">
        <v>23.3</v>
      </c>
      <c r="J827">
        <v>39</v>
      </c>
      <c r="K827">
        <v>0</v>
      </c>
      <c r="L827">
        <v>0</v>
      </c>
      <c r="M827">
        <v>1</v>
      </c>
      <c r="N827">
        <v>9</v>
      </c>
    </row>
    <row r="828" spans="1:14">
      <c r="A828" t="s">
        <v>42</v>
      </c>
      <c r="B828" t="s">
        <v>43</v>
      </c>
      <c r="C828" t="s">
        <v>44</v>
      </c>
      <c r="D828">
        <v>48.208199999999998</v>
      </c>
      <c r="E828">
        <v>16.373799999999999</v>
      </c>
      <c r="F828" t="s">
        <v>45</v>
      </c>
      <c r="G828" s="2">
        <v>46210.818226238429</v>
      </c>
      <c r="H828" s="2">
        <v>46214.416666666664</v>
      </c>
      <c r="I828">
        <v>24.7</v>
      </c>
      <c r="J828">
        <v>37</v>
      </c>
      <c r="K828">
        <v>0</v>
      </c>
      <c r="L828">
        <v>0</v>
      </c>
      <c r="M828">
        <v>1</v>
      </c>
      <c r="N828">
        <v>9.1999999999999993</v>
      </c>
    </row>
    <row r="829" spans="1:14">
      <c r="A829" t="s">
        <v>42</v>
      </c>
      <c r="B829" t="s">
        <v>43</v>
      </c>
      <c r="C829" t="s">
        <v>44</v>
      </c>
      <c r="D829">
        <v>48.208199999999998</v>
      </c>
      <c r="E829">
        <v>16.373799999999999</v>
      </c>
      <c r="F829" t="s">
        <v>45</v>
      </c>
      <c r="G829" s="2">
        <v>46210.818226238429</v>
      </c>
      <c r="H829" s="2">
        <v>46214.458333333336</v>
      </c>
      <c r="I829">
        <v>26</v>
      </c>
      <c r="J829">
        <v>34</v>
      </c>
      <c r="K829">
        <v>0</v>
      </c>
      <c r="L829">
        <v>0</v>
      </c>
      <c r="M829">
        <v>1</v>
      </c>
      <c r="N829">
        <v>9.6</v>
      </c>
    </row>
    <row r="830" spans="1:14">
      <c r="A830" t="s">
        <v>42</v>
      </c>
      <c r="B830" t="s">
        <v>43</v>
      </c>
      <c r="C830" t="s">
        <v>44</v>
      </c>
      <c r="D830">
        <v>48.208199999999998</v>
      </c>
      <c r="E830">
        <v>16.373799999999999</v>
      </c>
      <c r="F830" t="s">
        <v>45</v>
      </c>
      <c r="G830" s="2">
        <v>46210.818226238429</v>
      </c>
      <c r="H830" s="2">
        <v>46214.5</v>
      </c>
      <c r="I830">
        <v>27</v>
      </c>
      <c r="J830">
        <v>32</v>
      </c>
      <c r="K830">
        <v>0</v>
      </c>
      <c r="L830">
        <v>0</v>
      </c>
      <c r="M830">
        <v>3</v>
      </c>
      <c r="N830">
        <v>10</v>
      </c>
    </row>
    <row r="831" spans="1:14">
      <c r="A831" t="s">
        <v>42</v>
      </c>
      <c r="B831" t="s">
        <v>43</v>
      </c>
      <c r="C831" t="s">
        <v>44</v>
      </c>
      <c r="D831">
        <v>48.208199999999998</v>
      </c>
      <c r="E831">
        <v>16.373799999999999</v>
      </c>
      <c r="F831" t="s">
        <v>45</v>
      </c>
      <c r="G831" s="2">
        <v>46210.818226238429</v>
      </c>
      <c r="H831" s="2">
        <v>46214.541666666664</v>
      </c>
      <c r="I831">
        <v>27.9</v>
      </c>
      <c r="J831">
        <v>30</v>
      </c>
      <c r="K831">
        <v>0</v>
      </c>
      <c r="L831">
        <v>0</v>
      </c>
      <c r="M831">
        <v>3</v>
      </c>
      <c r="N831">
        <v>10.6</v>
      </c>
    </row>
    <row r="832" spans="1:14">
      <c r="A832" t="s">
        <v>42</v>
      </c>
      <c r="B832" t="s">
        <v>43</v>
      </c>
      <c r="C832" t="s">
        <v>44</v>
      </c>
      <c r="D832">
        <v>48.208199999999998</v>
      </c>
      <c r="E832">
        <v>16.373799999999999</v>
      </c>
      <c r="F832" t="s">
        <v>45</v>
      </c>
      <c r="G832" s="2">
        <v>46210.818226238429</v>
      </c>
      <c r="H832" s="2">
        <v>46214.583333333336</v>
      </c>
      <c r="I832">
        <v>28.6</v>
      </c>
      <c r="J832">
        <v>28</v>
      </c>
      <c r="K832">
        <v>0</v>
      </c>
      <c r="L832">
        <v>0</v>
      </c>
      <c r="M832">
        <v>3</v>
      </c>
      <c r="N832">
        <v>11.2</v>
      </c>
    </row>
    <row r="833" spans="1:14">
      <c r="A833" t="s">
        <v>42</v>
      </c>
      <c r="B833" t="s">
        <v>43</v>
      </c>
      <c r="C833" t="s">
        <v>44</v>
      </c>
      <c r="D833">
        <v>48.208199999999998</v>
      </c>
      <c r="E833">
        <v>16.373799999999999</v>
      </c>
      <c r="F833" t="s">
        <v>45</v>
      </c>
      <c r="G833" s="2">
        <v>46210.818226238429</v>
      </c>
      <c r="H833" s="2">
        <v>46214.625</v>
      </c>
      <c r="I833">
        <v>29.2</v>
      </c>
      <c r="J833">
        <v>26</v>
      </c>
      <c r="K833">
        <v>0</v>
      </c>
      <c r="L833">
        <v>0</v>
      </c>
      <c r="M833">
        <v>1</v>
      </c>
      <c r="N833">
        <v>11.7</v>
      </c>
    </row>
    <row r="834" spans="1:14">
      <c r="A834" t="s">
        <v>42</v>
      </c>
      <c r="B834" t="s">
        <v>43</v>
      </c>
      <c r="C834" t="s">
        <v>44</v>
      </c>
      <c r="D834">
        <v>48.208199999999998</v>
      </c>
      <c r="E834">
        <v>16.373799999999999</v>
      </c>
      <c r="F834" t="s">
        <v>45</v>
      </c>
      <c r="G834" s="2">
        <v>46210.818226238429</v>
      </c>
      <c r="H834" s="2">
        <v>46214.666666666664</v>
      </c>
      <c r="I834">
        <v>29.5</v>
      </c>
      <c r="J834">
        <v>25</v>
      </c>
      <c r="K834">
        <v>0</v>
      </c>
      <c r="L834">
        <v>0</v>
      </c>
      <c r="M834">
        <v>1</v>
      </c>
      <c r="N834">
        <v>12.1</v>
      </c>
    </row>
    <row r="835" spans="1:14">
      <c r="A835" t="s">
        <v>42</v>
      </c>
      <c r="B835" t="s">
        <v>43</v>
      </c>
      <c r="C835" t="s">
        <v>44</v>
      </c>
      <c r="D835">
        <v>48.208199999999998</v>
      </c>
      <c r="E835">
        <v>16.373799999999999</v>
      </c>
      <c r="F835" t="s">
        <v>45</v>
      </c>
      <c r="G835" s="2">
        <v>46210.818226238429</v>
      </c>
      <c r="H835" s="2">
        <v>46214.708333333336</v>
      </c>
      <c r="I835">
        <v>29.4</v>
      </c>
      <c r="J835">
        <v>24</v>
      </c>
      <c r="K835">
        <v>0</v>
      </c>
      <c r="L835">
        <v>0</v>
      </c>
      <c r="M835">
        <v>1</v>
      </c>
      <c r="N835">
        <v>12.6</v>
      </c>
    </row>
    <row r="836" spans="1:14">
      <c r="A836" t="s">
        <v>42</v>
      </c>
      <c r="B836" t="s">
        <v>43</v>
      </c>
      <c r="C836" t="s">
        <v>44</v>
      </c>
      <c r="D836">
        <v>48.208199999999998</v>
      </c>
      <c r="E836">
        <v>16.373799999999999</v>
      </c>
      <c r="F836" t="s">
        <v>45</v>
      </c>
      <c r="G836" s="2">
        <v>46210.818226238429</v>
      </c>
      <c r="H836" s="2">
        <v>46214.75</v>
      </c>
      <c r="I836">
        <v>28.8</v>
      </c>
      <c r="J836">
        <v>24</v>
      </c>
      <c r="K836">
        <v>0</v>
      </c>
      <c r="L836">
        <v>0</v>
      </c>
      <c r="M836">
        <v>2</v>
      </c>
      <c r="N836">
        <v>12.3</v>
      </c>
    </row>
    <row r="837" spans="1:14">
      <c r="A837" t="s">
        <v>42</v>
      </c>
      <c r="B837" t="s">
        <v>43</v>
      </c>
      <c r="C837" t="s">
        <v>44</v>
      </c>
      <c r="D837">
        <v>48.208199999999998</v>
      </c>
      <c r="E837">
        <v>16.373799999999999</v>
      </c>
      <c r="F837" t="s">
        <v>45</v>
      </c>
      <c r="G837" s="2">
        <v>46210.818226238429</v>
      </c>
      <c r="H837" s="2">
        <v>46214.791666666664</v>
      </c>
      <c r="I837">
        <v>27.9</v>
      </c>
      <c r="J837">
        <v>25</v>
      </c>
      <c r="K837">
        <v>0</v>
      </c>
      <c r="L837">
        <v>0</v>
      </c>
      <c r="M837">
        <v>2</v>
      </c>
      <c r="N837">
        <v>11.5</v>
      </c>
    </row>
    <row r="838" spans="1:14">
      <c r="A838" t="s">
        <v>42</v>
      </c>
      <c r="B838" t="s">
        <v>43</v>
      </c>
      <c r="C838" t="s">
        <v>44</v>
      </c>
      <c r="D838">
        <v>48.208199999999998</v>
      </c>
      <c r="E838">
        <v>16.373799999999999</v>
      </c>
      <c r="F838" t="s">
        <v>45</v>
      </c>
      <c r="G838" s="2">
        <v>46210.818226238429</v>
      </c>
      <c r="H838" s="2">
        <v>46214.833333333336</v>
      </c>
      <c r="I838">
        <v>26.9</v>
      </c>
      <c r="J838">
        <v>27</v>
      </c>
      <c r="K838">
        <v>0</v>
      </c>
      <c r="L838">
        <v>0</v>
      </c>
      <c r="M838">
        <v>2</v>
      </c>
      <c r="N838">
        <v>10.5</v>
      </c>
    </row>
    <row r="839" spans="1:14">
      <c r="A839" t="s">
        <v>42</v>
      </c>
      <c r="B839" t="s">
        <v>43</v>
      </c>
      <c r="C839" t="s">
        <v>44</v>
      </c>
      <c r="D839">
        <v>48.208199999999998</v>
      </c>
      <c r="E839">
        <v>16.373799999999999</v>
      </c>
      <c r="F839" t="s">
        <v>45</v>
      </c>
      <c r="G839" s="2">
        <v>46210.818226238429</v>
      </c>
      <c r="H839" s="2">
        <v>46214.875</v>
      </c>
      <c r="I839">
        <v>25.9</v>
      </c>
      <c r="J839">
        <v>30</v>
      </c>
      <c r="K839">
        <v>0</v>
      </c>
      <c r="L839">
        <v>0</v>
      </c>
      <c r="M839">
        <v>2</v>
      </c>
      <c r="N839">
        <v>8.3000000000000007</v>
      </c>
    </row>
    <row r="840" spans="1:14">
      <c r="A840" t="s">
        <v>42</v>
      </c>
      <c r="B840" t="s">
        <v>43</v>
      </c>
      <c r="C840" t="s">
        <v>44</v>
      </c>
      <c r="D840">
        <v>48.208199999999998</v>
      </c>
      <c r="E840">
        <v>16.373799999999999</v>
      </c>
      <c r="F840" t="s">
        <v>45</v>
      </c>
      <c r="G840" s="2">
        <v>46210.818226238429</v>
      </c>
      <c r="H840" s="2">
        <v>46214.916666666664</v>
      </c>
      <c r="I840">
        <v>24.8</v>
      </c>
      <c r="J840">
        <v>34</v>
      </c>
      <c r="K840">
        <v>0</v>
      </c>
      <c r="L840">
        <v>0</v>
      </c>
      <c r="M840">
        <v>2</v>
      </c>
      <c r="N840">
        <v>5.8</v>
      </c>
    </row>
    <row r="841" spans="1:14">
      <c r="A841" t="s">
        <v>42</v>
      </c>
      <c r="B841" t="s">
        <v>43</v>
      </c>
      <c r="C841" t="s">
        <v>44</v>
      </c>
      <c r="D841">
        <v>48.208199999999998</v>
      </c>
      <c r="E841">
        <v>16.373799999999999</v>
      </c>
      <c r="F841" t="s">
        <v>45</v>
      </c>
      <c r="G841" s="2">
        <v>46210.818226238429</v>
      </c>
      <c r="H841" s="2">
        <v>46214.958333333336</v>
      </c>
      <c r="I841">
        <v>23.8</v>
      </c>
      <c r="J841">
        <v>37</v>
      </c>
      <c r="K841">
        <v>0</v>
      </c>
      <c r="L841">
        <v>0</v>
      </c>
      <c r="M841">
        <v>2</v>
      </c>
      <c r="N841">
        <v>4.0999999999999996</v>
      </c>
    </row>
    <row r="842" spans="1:14">
      <c r="A842" t="s">
        <v>42</v>
      </c>
      <c r="B842" t="s">
        <v>43</v>
      </c>
      <c r="C842" t="s">
        <v>44</v>
      </c>
      <c r="D842">
        <v>48.208199999999998</v>
      </c>
      <c r="E842">
        <v>16.373799999999999</v>
      </c>
      <c r="F842" t="s">
        <v>45</v>
      </c>
      <c r="G842" s="2">
        <v>46210.818226238429</v>
      </c>
      <c r="H842" s="2">
        <v>46215</v>
      </c>
      <c r="I842">
        <v>22.8</v>
      </c>
      <c r="J842">
        <v>40</v>
      </c>
      <c r="K842">
        <v>0</v>
      </c>
      <c r="L842">
        <v>0</v>
      </c>
      <c r="M842">
        <v>2</v>
      </c>
      <c r="N842">
        <v>3.5</v>
      </c>
    </row>
    <row r="843" spans="1:14">
      <c r="A843" t="s">
        <v>42</v>
      </c>
      <c r="B843" t="s">
        <v>43</v>
      </c>
      <c r="C843" t="s">
        <v>44</v>
      </c>
      <c r="D843">
        <v>48.208199999999998</v>
      </c>
      <c r="E843">
        <v>16.373799999999999</v>
      </c>
      <c r="F843" t="s">
        <v>45</v>
      </c>
      <c r="G843" s="2">
        <v>46210.818226238429</v>
      </c>
      <c r="H843" s="2">
        <v>46215.041666666664</v>
      </c>
      <c r="I843">
        <v>21.8</v>
      </c>
      <c r="J843">
        <v>43</v>
      </c>
      <c r="K843">
        <v>0</v>
      </c>
      <c r="L843">
        <v>0</v>
      </c>
      <c r="M843">
        <v>2</v>
      </c>
      <c r="N843">
        <v>3.7</v>
      </c>
    </row>
    <row r="844" spans="1:14">
      <c r="A844" t="s">
        <v>42</v>
      </c>
      <c r="B844" t="s">
        <v>43</v>
      </c>
      <c r="C844" t="s">
        <v>44</v>
      </c>
      <c r="D844">
        <v>48.208199999999998</v>
      </c>
      <c r="E844">
        <v>16.373799999999999</v>
      </c>
      <c r="F844" t="s">
        <v>45</v>
      </c>
      <c r="G844" s="2">
        <v>46210.818226238429</v>
      </c>
      <c r="H844" s="2">
        <v>46215.083333333336</v>
      </c>
      <c r="I844">
        <v>21</v>
      </c>
      <c r="J844">
        <v>45</v>
      </c>
      <c r="K844">
        <v>0</v>
      </c>
      <c r="L844">
        <v>0</v>
      </c>
      <c r="M844">
        <v>2</v>
      </c>
      <c r="N844">
        <v>4.2</v>
      </c>
    </row>
    <row r="845" spans="1:14">
      <c r="A845" t="s">
        <v>42</v>
      </c>
      <c r="B845" t="s">
        <v>43</v>
      </c>
      <c r="C845" t="s">
        <v>44</v>
      </c>
      <c r="D845">
        <v>48.208199999999998</v>
      </c>
      <c r="E845">
        <v>16.373799999999999</v>
      </c>
      <c r="F845" t="s">
        <v>45</v>
      </c>
      <c r="G845" s="2">
        <v>46210.818226238429</v>
      </c>
      <c r="H845" s="2">
        <v>46215.125</v>
      </c>
      <c r="I845">
        <v>20.5</v>
      </c>
      <c r="J845">
        <v>46</v>
      </c>
      <c r="K845">
        <v>0</v>
      </c>
      <c r="L845">
        <v>0</v>
      </c>
      <c r="M845">
        <v>3</v>
      </c>
      <c r="N845">
        <v>4.2</v>
      </c>
    </row>
    <row r="846" spans="1:14">
      <c r="A846" t="s">
        <v>42</v>
      </c>
      <c r="B846" t="s">
        <v>43</v>
      </c>
      <c r="C846" t="s">
        <v>44</v>
      </c>
      <c r="D846">
        <v>48.208199999999998</v>
      </c>
      <c r="E846">
        <v>16.373799999999999</v>
      </c>
      <c r="F846" t="s">
        <v>45</v>
      </c>
      <c r="G846" s="2">
        <v>46210.818226238429</v>
      </c>
      <c r="H846" s="2">
        <v>46215.166666666664</v>
      </c>
      <c r="I846">
        <v>20.3</v>
      </c>
      <c r="J846">
        <v>47</v>
      </c>
      <c r="K846">
        <v>0</v>
      </c>
      <c r="L846">
        <v>0</v>
      </c>
      <c r="M846">
        <v>3</v>
      </c>
      <c r="N846">
        <v>4.7</v>
      </c>
    </row>
    <row r="847" spans="1:14">
      <c r="A847" t="s">
        <v>42</v>
      </c>
      <c r="B847" t="s">
        <v>43</v>
      </c>
      <c r="C847" t="s">
        <v>44</v>
      </c>
      <c r="D847">
        <v>48.208199999999998</v>
      </c>
      <c r="E847">
        <v>16.373799999999999</v>
      </c>
      <c r="F847" t="s">
        <v>45</v>
      </c>
      <c r="G847" s="2">
        <v>46210.818226238429</v>
      </c>
      <c r="H847" s="2">
        <v>46215.208333333336</v>
      </c>
      <c r="I847">
        <v>20.3</v>
      </c>
      <c r="J847">
        <v>47</v>
      </c>
      <c r="K847">
        <v>0</v>
      </c>
      <c r="L847">
        <v>0</v>
      </c>
      <c r="M847">
        <v>3</v>
      </c>
      <c r="N847">
        <v>5</v>
      </c>
    </row>
    <row r="848" spans="1:14">
      <c r="A848" t="s">
        <v>42</v>
      </c>
      <c r="B848" t="s">
        <v>43</v>
      </c>
      <c r="C848" t="s">
        <v>44</v>
      </c>
      <c r="D848">
        <v>48.208199999999998</v>
      </c>
      <c r="E848">
        <v>16.373799999999999</v>
      </c>
      <c r="F848" t="s">
        <v>45</v>
      </c>
      <c r="G848" s="2">
        <v>46210.818226238429</v>
      </c>
      <c r="H848" s="2">
        <v>46215.25</v>
      </c>
      <c r="I848">
        <v>20.399999999999999</v>
      </c>
      <c r="J848">
        <v>47</v>
      </c>
      <c r="K848">
        <v>0</v>
      </c>
      <c r="L848">
        <v>0</v>
      </c>
      <c r="M848">
        <v>2</v>
      </c>
      <c r="N848">
        <v>5.8</v>
      </c>
    </row>
    <row r="849" spans="1:14">
      <c r="A849" t="s">
        <v>42</v>
      </c>
      <c r="B849" t="s">
        <v>43</v>
      </c>
      <c r="C849" t="s">
        <v>44</v>
      </c>
      <c r="D849">
        <v>48.208199999999998</v>
      </c>
      <c r="E849">
        <v>16.373799999999999</v>
      </c>
      <c r="F849" t="s">
        <v>45</v>
      </c>
      <c r="G849" s="2">
        <v>46210.818226238429</v>
      </c>
      <c r="H849" s="2">
        <v>46215.291666666664</v>
      </c>
      <c r="I849">
        <v>20.7</v>
      </c>
      <c r="J849">
        <v>47</v>
      </c>
      <c r="K849">
        <v>0</v>
      </c>
      <c r="L849">
        <v>0</v>
      </c>
      <c r="M849">
        <v>2</v>
      </c>
      <c r="N849">
        <v>6.6</v>
      </c>
    </row>
    <row r="850" spans="1:14">
      <c r="A850" t="s">
        <v>42</v>
      </c>
      <c r="B850" t="s">
        <v>43</v>
      </c>
      <c r="C850" t="s">
        <v>44</v>
      </c>
      <c r="D850">
        <v>48.208199999999998</v>
      </c>
      <c r="E850">
        <v>16.373799999999999</v>
      </c>
      <c r="F850" t="s">
        <v>45</v>
      </c>
      <c r="G850" s="2">
        <v>46210.818226238429</v>
      </c>
      <c r="H850" s="2">
        <v>46215.333333333336</v>
      </c>
      <c r="I850">
        <v>21.3</v>
      </c>
      <c r="J850">
        <v>46</v>
      </c>
      <c r="K850">
        <v>0</v>
      </c>
      <c r="L850">
        <v>0</v>
      </c>
      <c r="M850">
        <v>2</v>
      </c>
      <c r="N850">
        <v>7.7</v>
      </c>
    </row>
    <row r="851" spans="1:14">
      <c r="A851" t="s">
        <v>42</v>
      </c>
      <c r="B851" t="s">
        <v>43</v>
      </c>
      <c r="C851" t="s">
        <v>44</v>
      </c>
      <c r="D851">
        <v>48.208199999999998</v>
      </c>
      <c r="E851">
        <v>16.373799999999999</v>
      </c>
      <c r="F851" t="s">
        <v>45</v>
      </c>
      <c r="G851" s="2">
        <v>46210.818226238429</v>
      </c>
      <c r="H851" s="2">
        <v>46215.375</v>
      </c>
      <c r="I851">
        <v>22.3</v>
      </c>
      <c r="J851">
        <v>44</v>
      </c>
      <c r="K851">
        <v>0</v>
      </c>
      <c r="L851">
        <v>0</v>
      </c>
      <c r="M851">
        <v>2</v>
      </c>
      <c r="N851">
        <v>8.6999999999999993</v>
      </c>
    </row>
    <row r="852" spans="1:14">
      <c r="A852" t="s">
        <v>42</v>
      </c>
      <c r="B852" t="s">
        <v>43</v>
      </c>
      <c r="C852" t="s">
        <v>44</v>
      </c>
      <c r="D852">
        <v>48.208199999999998</v>
      </c>
      <c r="E852">
        <v>16.373799999999999</v>
      </c>
      <c r="F852" t="s">
        <v>45</v>
      </c>
      <c r="G852" s="2">
        <v>46210.818226238429</v>
      </c>
      <c r="H852" s="2">
        <v>46215.416666666664</v>
      </c>
      <c r="I852">
        <v>23.5</v>
      </c>
      <c r="J852">
        <v>41</v>
      </c>
      <c r="K852">
        <v>0</v>
      </c>
      <c r="L852">
        <v>0</v>
      </c>
      <c r="M852">
        <v>2</v>
      </c>
      <c r="N852">
        <v>9.6</v>
      </c>
    </row>
    <row r="853" spans="1:14">
      <c r="A853" t="s">
        <v>42</v>
      </c>
      <c r="B853" t="s">
        <v>43</v>
      </c>
      <c r="C853" t="s">
        <v>44</v>
      </c>
      <c r="D853">
        <v>48.208199999999998</v>
      </c>
      <c r="E853">
        <v>16.373799999999999</v>
      </c>
      <c r="F853" t="s">
        <v>45</v>
      </c>
      <c r="G853" s="2">
        <v>46210.818226238429</v>
      </c>
      <c r="H853" s="2">
        <v>46215.458333333336</v>
      </c>
      <c r="I853">
        <v>24.5</v>
      </c>
      <c r="J853">
        <v>38</v>
      </c>
      <c r="K853">
        <v>0</v>
      </c>
      <c r="L853">
        <v>0</v>
      </c>
      <c r="M853">
        <v>2</v>
      </c>
      <c r="N853">
        <v>10.9</v>
      </c>
    </row>
    <row r="854" spans="1:14">
      <c r="A854" t="s">
        <v>42</v>
      </c>
      <c r="B854" t="s">
        <v>43</v>
      </c>
      <c r="C854" t="s">
        <v>44</v>
      </c>
      <c r="D854">
        <v>48.208199999999998</v>
      </c>
      <c r="E854">
        <v>16.373799999999999</v>
      </c>
      <c r="F854" t="s">
        <v>45</v>
      </c>
      <c r="G854" s="2">
        <v>46210.818226238429</v>
      </c>
      <c r="H854" s="2">
        <v>46215.5</v>
      </c>
      <c r="I854">
        <v>25.1</v>
      </c>
      <c r="J854">
        <v>36</v>
      </c>
      <c r="K854">
        <v>0</v>
      </c>
      <c r="L854">
        <v>0</v>
      </c>
      <c r="M854">
        <v>3</v>
      </c>
      <c r="N854">
        <v>12.8</v>
      </c>
    </row>
    <row r="855" spans="1:14">
      <c r="A855" t="s">
        <v>42</v>
      </c>
      <c r="B855" t="s">
        <v>43</v>
      </c>
      <c r="C855" t="s">
        <v>44</v>
      </c>
      <c r="D855">
        <v>48.208199999999998</v>
      </c>
      <c r="E855">
        <v>16.373799999999999</v>
      </c>
      <c r="F855" t="s">
        <v>45</v>
      </c>
      <c r="G855" s="2">
        <v>46210.818226238429</v>
      </c>
      <c r="H855" s="2">
        <v>46215.541666666664</v>
      </c>
      <c r="I855">
        <v>25.4</v>
      </c>
      <c r="J855">
        <v>34</v>
      </c>
      <c r="K855">
        <v>0</v>
      </c>
      <c r="L855">
        <v>0</v>
      </c>
      <c r="M855">
        <v>3</v>
      </c>
      <c r="N855">
        <v>15</v>
      </c>
    </row>
    <row r="856" spans="1:14">
      <c r="A856" t="s">
        <v>42</v>
      </c>
      <c r="B856" t="s">
        <v>43</v>
      </c>
      <c r="C856" t="s">
        <v>44</v>
      </c>
      <c r="D856">
        <v>48.208199999999998</v>
      </c>
      <c r="E856">
        <v>16.373799999999999</v>
      </c>
      <c r="F856" t="s">
        <v>45</v>
      </c>
      <c r="G856" s="2">
        <v>46210.818226238429</v>
      </c>
      <c r="H856" s="2">
        <v>46215.583333333336</v>
      </c>
      <c r="I856">
        <v>25.6</v>
      </c>
      <c r="J856">
        <v>33</v>
      </c>
      <c r="K856">
        <v>0</v>
      </c>
      <c r="L856">
        <v>0</v>
      </c>
      <c r="M856">
        <v>3</v>
      </c>
      <c r="N856">
        <v>16.7</v>
      </c>
    </row>
    <row r="857" spans="1:14">
      <c r="A857" t="s">
        <v>42</v>
      </c>
      <c r="B857" t="s">
        <v>43</v>
      </c>
      <c r="C857" t="s">
        <v>44</v>
      </c>
      <c r="D857">
        <v>48.208199999999998</v>
      </c>
      <c r="E857">
        <v>16.373799999999999</v>
      </c>
      <c r="F857" t="s">
        <v>45</v>
      </c>
      <c r="G857" s="2">
        <v>46210.818226238429</v>
      </c>
      <c r="H857" s="2">
        <v>46215.625</v>
      </c>
      <c r="I857">
        <v>25.7</v>
      </c>
      <c r="J857">
        <v>33</v>
      </c>
      <c r="K857">
        <v>0</v>
      </c>
      <c r="L857">
        <v>0</v>
      </c>
      <c r="M857">
        <v>3</v>
      </c>
      <c r="N857">
        <v>17.7</v>
      </c>
    </row>
    <row r="858" spans="1:14">
      <c r="A858" t="s">
        <v>42</v>
      </c>
      <c r="B858" t="s">
        <v>43</v>
      </c>
      <c r="C858" t="s">
        <v>44</v>
      </c>
      <c r="D858">
        <v>48.208199999999998</v>
      </c>
      <c r="E858">
        <v>16.373799999999999</v>
      </c>
      <c r="F858" t="s">
        <v>45</v>
      </c>
      <c r="G858" s="2">
        <v>46210.818226238429</v>
      </c>
      <c r="H858" s="2">
        <v>46215.666666666664</v>
      </c>
      <c r="I858">
        <v>25.8</v>
      </c>
      <c r="J858">
        <v>34</v>
      </c>
      <c r="K858">
        <v>0</v>
      </c>
      <c r="L858">
        <v>0</v>
      </c>
      <c r="M858">
        <v>3</v>
      </c>
      <c r="N858">
        <v>17.5</v>
      </c>
    </row>
    <row r="859" spans="1:14">
      <c r="A859" t="s">
        <v>42</v>
      </c>
      <c r="B859" t="s">
        <v>43</v>
      </c>
      <c r="C859" t="s">
        <v>44</v>
      </c>
      <c r="D859">
        <v>48.208199999999998</v>
      </c>
      <c r="E859">
        <v>16.373799999999999</v>
      </c>
      <c r="F859" t="s">
        <v>45</v>
      </c>
      <c r="G859" s="2">
        <v>46210.818226238429</v>
      </c>
      <c r="H859" s="2">
        <v>46215.708333333336</v>
      </c>
      <c r="I859">
        <v>25.8</v>
      </c>
      <c r="J859">
        <v>35</v>
      </c>
      <c r="K859">
        <v>0</v>
      </c>
      <c r="L859">
        <v>0</v>
      </c>
      <c r="M859">
        <v>3</v>
      </c>
      <c r="N859">
        <v>17.100000000000001</v>
      </c>
    </row>
    <row r="860" spans="1:14">
      <c r="A860" t="s">
        <v>42</v>
      </c>
      <c r="B860" t="s">
        <v>43</v>
      </c>
      <c r="C860" t="s">
        <v>44</v>
      </c>
      <c r="D860">
        <v>48.208199999999998</v>
      </c>
      <c r="E860">
        <v>16.373799999999999</v>
      </c>
      <c r="F860" t="s">
        <v>45</v>
      </c>
      <c r="G860" s="2">
        <v>46210.818226238429</v>
      </c>
      <c r="H860" s="2">
        <v>46215.75</v>
      </c>
      <c r="I860">
        <v>25.5</v>
      </c>
      <c r="J860">
        <v>35</v>
      </c>
      <c r="K860">
        <v>0</v>
      </c>
      <c r="L860">
        <v>0</v>
      </c>
      <c r="M860">
        <v>3</v>
      </c>
      <c r="N860">
        <v>16.3</v>
      </c>
    </row>
    <row r="861" spans="1:14">
      <c r="A861" t="s">
        <v>42</v>
      </c>
      <c r="B861" t="s">
        <v>43</v>
      </c>
      <c r="C861" t="s">
        <v>44</v>
      </c>
      <c r="D861">
        <v>48.208199999999998</v>
      </c>
      <c r="E861">
        <v>16.373799999999999</v>
      </c>
      <c r="F861" t="s">
        <v>45</v>
      </c>
      <c r="G861" s="2">
        <v>46210.818226238429</v>
      </c>
      <c r="H861" s="2">
        <v>46215.791666666664</v>
      </c>
      <c r="I861">
        <v>25.1</v>
      </c>
      <c r="J861">
        <v>35</v>
      </c>
      <c r="K861">
        <v>0</v>
      </c>
      <c r="L861">
        <v>0</v>
      </c>
      <c r="M861">
        <v>3</v>
      </c>
      <c r="N861">
        <v>14.8</v>
      </c>
    </row>
    <row r="862" spans="1:14">
      <c r="A862" t="s">
        <v>42</v>
      </c>
      <c r="B862" t="s">
        <v>43</v>
      </c>
      <c r="C862" t="s">
        <v>44</v>
      </c>
      <c r="D862">
        <v>48.208199999999998</v>
      </c>
      <c r="E862">
        <v>16.373799999999999</v>
      </c>
      <c r="F862" t="s">
        <v>45</v>
      </c>
      <c r="G862" s="2">
        <v>46210.818226238429</v>
      </c>
      <c r="H862" s="2">
        <v>46215.833333333336</v>
      </c>
      <c r="I862">
        <v>24.5</v>
      </c>
      <c r="J862">
        <v>36</v>
      </c>
      <c r="K862">
        <v>0</v>
      </c>
      <c r="L862">
        <v>0</v>
      </c>
      <c r="M862">
        <v>3</v>
      </c>
      <c r="N862">
        <v>13.4</v>
      </c>
    </row>
    <row r="863" spans="1:14">
      <c r="A863" t="s">
        <v>42</v>
      </c>
      <c r="B863" t="s">
        <v>43</v>
      </c>
      <c r="C863" t="s">
        <v>44</v>
      </c>
      <c r="D863">
        <v>48.208199999999998</v>
      </c>
      <c r="E863">
        <v>16.373799999999999</v>
      </c>
      <c r="F863" t="s">
        <v>45</v>
      </c>
      <c r="G863" s="2">
        <v>46210.818226238429</v>
      </c>
      <c r="H863" s="2">
        <v>46215.875</v>
      </c>
      <c r="I863">
        <v>23.6</v>
      </c>
      <c r="J863">
        <v>38</v>
      </c>
      <c r="K863">
        <v>0</v>
      </c>
      <c r="L863">
        <v>0</v>
      </c>
      <c r="M863">
        <v>2</v>
      </c>
      <c r="N863">
        <v>11.7</v>
      </c>
    </row>
    <row r="864" spans="1:14">
      <c r="A864" t="s">
        <v>42</v>
      </c>
      <c r="B864" t="s">
        <v>43</v>
      </c>
      <c r="C864" t="s">
        <v>44</v>
      </c>
      <c r="D864">
        <v>48.208199999999998</v>
      </c>
      <c r="E864">
        <v>16.373799999999999</v>
      </c>
      <c r="F864" t="s">
        <v>45</v>
      </c>
      <c r="G864" s="2">
        <v>46210.818226238429</v>
      </c>
      <c r="H864" s="2">
        <v>46215.916666666664</v>
      </c>
      <c r="I864">
        <v>22.5</v>
      </c>
      <c r="J864">
        <v>40</v>
      </c>
      <c r="K864">
        <v>0</v>
      </c>
      <c r="L864">
        <v>0</v>
      </c>
      <c r="M864">
        <v>2</v>
      </c>
      <c r="N864">
        <v>9.3000000000000007</v>
      </c>
    </row>
    <row r="865" spans="1:14">
      <c r="A865" t="s">
        <v>42</v>
      </c>
      <c r="B865" t="s">
        <v>43</v>
      </c>
      <c r="C865" t="s">
        <v>44</v>
      </c>
      <c r="D865">
        <v>48.208199999999998</v>
      </c>
      <c r="E865">
        <v>16.373799999999999</v>
      </c>
      <c r="F865" t="s">
        <v>45</v>
      </c>
      <c r="G865" s="2">
        <v>46210.818226238429</v>
      </c>
      <c r="H865" s="2">
        <v>46215.958333333336</v>
      </c>
      <c r="I865">
        <v>21.6</v>
      </c>
      <c r="J865">
        <v>43</v>
      </c>
      <c r="K865">
        <v>0</v>
      </c>
      <c r="L865">
        <v>0</v>
      </c>
      <c r="M865">
        <v>2</v>
      </c>
      <c r="N865">
        <v>7.9</v>
      </c>
    </row>
    <row r="866" spans="1:14">
      <c r="A866" t="s">
        <v>42</v>
      </c>
      <c r="B866" t="s">
        <v>43</v>
      </c>
      <c r="C866" t="s">
        <v>44</v>
      </c>
      <c r="D866">
        <v>48.208199999999998</v>
      </c>
      <c r="E866">
        <v>16.373799999999999</v>
      </c>
      <c r="F866" t="s">
        <v>45</v>
      </c>
      <c r="G866" s="2">
        <v>46210.818226238429</v>
      </c>
      <c r="H866" s="2">
        <v>46216</v>
      </c>
      <c r="I866">
        <v>21.1</v>
      </c>
      <c r="J866">
        <v>45</v>
      </c>
      <c r="K866">
        <v>0</v>
      </c>
      <c r="L866">
        <v>0</v>
      </c>
      <c r="M866">
        <v>3</v>
      </c>
      <c r="N866">
        <v>7</v>
      </c>
    </row>
    <row r="867" spans="1:14">
      <c r="A867" t="s">
        <v>42</v>
      </c>
      <c r="B867" t="s">
        <v>43</v>
      </c>
      <c r="C867" t="s">
        <v>44</v>
      </c>
      <c r="D867">
        <v>48.208199999999998</v>
      </c>
      <c r="E867">
        <v>16.373799999999999</v>
      </c>
      <c r="F867" t="s">
        <v>45</v>
      </c>
      <c r="G867" s="2">
        <v>46210.818226238429</v>
      </c>
      <c r="H867" s="2">
        <v>46216.041666666664</v>
      </c>
      <c r="I867">
        <v>20.7</v>
      </c>
      <c r="J867">
        <v>48</v>
      </c>
      <c r="K867">
        <v>0</v>
      </c>
      <c r="L867">
        <v>0</v>
      </c>
      <c r="M867">
        <v>3</v>
      </c>
      <c r="N867">
        <v>6.4</v>
      </c>
    </row>
    <row r="868" spans="1:14">
      <c r="A868" t="s">
        <v>42</v>
      </c>
      <c r="B868" t="s">
        <v>43</v>
      </c>
      <c r="C868" t="s">
        <v>44</v>
      </c>
      <c r="D868">
        <v>48.208199999999998</v>
      </c>
      <c r="E868">
        <v>16.373799999999999</v>
      </c>
      <c r="F868" t="s">
        <v>45</v>
      </c>
      <c r="G868" s="2">
        <v>46210.818226238429</v>
      </c>
      <c r="H868" s="2">
        <v>46216.083333333336</v>
      </c>
      <c r="I868">
        <v>20.3</v>
      </c>
      <c r="J868">
        <v>50</v>
      </c>
      <c r="K868">
        <v>0</v>
      </c>
      <c r="L868">
        <v>0</v>
      </c>
      <c r="M868">
        <v>3</v>
      </c>
      <c r="N868">
        <v>6.5</v>
      </c>
    </row>
    <row r="869" spans="1:14">
      <c r="A869" t="s">
        <v>42</v>
      </c>
      <c r="B869" t="s">
        <v>43</v>
      </c>
      <c r="C869" t="s">
        <v>44</v>
      </c>
      <c r="D869">
        <v>48.208199999999998</v>
      </c>
      <c r="E869">
        <v>16.373799999999999</v>
      </c>
      <c r="F869" t="s">
        <v>45</v>
      </c>
      <c r="G869" s="2">
        <v>46210.818226238429</v>
      </c>
      <c r="H869" s="2">
        <v>46216.125</v>
      </c>
      <c r="I869">
        <v>19.600000000000001</v>
      </c>
      <c r="J869">
        <v>53</v>
      </c>
      <c r="K869">
        <v>0</v>
      </c>
      <c r="L869">
        <v>0</v>
      </c>
      <c r="M869">
        <v>2</v>
      </c>
      <c r="N869">
        <v>6.4</v>
      </c>
    </row>
    <row r="870" spans="1:14">
      <c r="A870" t="s">
        <v>42</v>
      </c>
      <c r="B870" t="s">
        <v>43</v>
      </c>
      <c r="C870" t="s">
        <v>44</v>
      </c>
      <c r="D870">
        <v>48.208199999999998</v>
      </c>
      <c r="E870">
        <v>16.373799999999999</v>
      </c>
      <c r="F870" t="s">
        <v>45</v>
      </c>
      <c r="G870" s="2">
        <v>46210.818226238429</v>
      </c>
      <c r="H870" s="2">
        <v>46216.166666666664</v>
      </c>
      <c r="I870">
        <v>18.899999999999999</v>
      </c>
      <c r="J870">
        <v>56</v>
      </c>
      <c r="K870">
        <v>0</v>
      </c>
      <c r="L870">
        <v>0</v>
      </c>
      <c r="M870">
        <v>2</v>
      </c>
      <c r="N870">
        <v>6.1</v>
      </c>
    </row>
    <row r="871" spans="1:14">
      <c r="A871" t="s">
        <v>42</v>
      </c>
      <c r="B871" t="s">
        <v>43</v>
      </c>
      <c r="C871" t="s">
        <v>44</v>
      </c>
      <c r="D871">
        <v>48.208199999999998</v>
      </c>
      <c r="E871">
        <v>16.373799999999999</v>
      </c>
      <c r="F871" t="s">
        <v>45</v>
      </c>
      <c r="G871" s="2">
        <v>46210.818226238429</v>
      </c>
      <c r="H871" s="2">
        <v>46216.208333333336</v>
      </c>
      <c r="I871">
        <v>18.7</v>
      </c>
      <c r="J871">
        <v>57</v>
      </c>
      <c r="K871">
        <v>0</v>
      </c>
      <c r="L871">
        <v>0</v>
      </c>
      <c r="M871">
        <v>2</v>
      </c>
      <c r="N871">
        <v>6.6</v>
      </c>
    </row>
    <row r="872" spans="1:14">
      <c r="A872" t="s">
        <v>42</v>
      </c>
      <c r="B872" t="s">
        <v>43</v>
      </c>
      <c r="C872" t="s">
        <v>44</v>
      </c>
      <c r="D872">
        <v>48.208199999999998</v>
      </c>
      <c r="E872">
        <v>16.373799999999999</v>
      </c>
      <c r="F872" t="s">
        <v>45</v>
      </c>
      <c r="G872" s="2">
        <v>46210.818226238429</v>
      </c>
      <c r="H872" s="2">
        <v>46216.25</v>
      </c>
      <c r="I872">
        <v>19.100000000000001</v>
      </c>
      <c r="J872">
        <v>56</v>
      </c>
      <c r="K872">
        <v>0</v>
      </c>
      <c r="L872">
        <v>0</v>
      </c>
      <c r="M872">
        <v>2</v>
      </c>
      <c r="N872">
        <v>7.8</v>
      </c>
    </row>
    <row r="873" spans="1:14">
      <c r="A873" t="s">
        <v>42</v>
      </c>
      <c r="B873" t="s">
        <v>43</v>
      </c>
      <c r="C873" t="s">
        <v>44</v>
      </c>
      <c r="D873">
        <v>48.208199999999998</v>
      </c>
      <c r="E873">
        <v>16.373799999999999</v>
      </c>
      <c r="F873" t="s">
        <v>45</v>
      </c>
      <c r="G873" s="2">
        <v>46210.818226238429</v>
      </c>
      <c r="H873" s="2">
        <v>46216.291666666664</v>
      </c>
      <c r="I873">
        <v>20</v>
      </c>
      <c r="J873">
        <v>54</v>
      </c>
      <c r="K873">
        <v>0</v>
      </c>
      <c r="L873">
        <v>0</v>
      </c>
      <c r="M873">
        <v>2</v>
      </c>
      <c r="N873">
        <v>10</v>
      </c>
    </row>
    <row r="874" spans="1:14">
      <c r="A874" t="s">
        <v>42</v>
      </c>
      <c r="B874" t="s">
        <v>43</v>
      </c>
      <c r="C874" t="s">
        <v>44</v>
      </c>
      <c r="D874">
        <v>48.208199999999998</v>
      </c>
      <c r="E874">
        <v>16.373799999999999</v>
      </c>
      <c r="F874" t="s">
        <v>45</v>
      </c>
      <c r="G874" s="2">
        <v>46210.818226238429</v>
      </c>
      <c r="H874" s="2">
        <v>46216.333333333336</v>
      </c>
      <c r="I874">
        <v>21.1</v>
      </c>
      <c r="J874">
        <v>51</v>
      </c>
      <c r="K874">
        <v>0</v>
      </c>
      <c r="L874">
        <v>0</v>
      </c>
      <c r="M874">
        <v>2</v>
      </c>
      <c r="N874">
        <v>11.5</v>
      </c>
    </row>
    <row r="875" spans="1:14">
      <c r="A875" t="s">
        <v>42</v>
      </c>
      <c r="B875" t="s">
        <v>43</v>
      </c>
      <c r="C875" t="s">
        <v>44</v>
      </c>
      <c r="D875">
        <v>48.208199999999998</v>
      </c>
      <c r="E875">
        <v>16.373799999999999</v>
      </c>
      <c r="F875" t="s">
        <v>45</v>
      </c>
      <c r="G875" s="2">
        <v>46210.818226238429</v>
      </c>
      <c r="H875" s="2">
        <v>46216.375</v>
      </c>
      <c r="I875">
        <v>22.4</v>
      </c>
      <c r="J875">
        <v>48</v>
      </c>
      <c r="K875">
        <v>0</v>
      </c>
      <c r="L875">
        <v>0</v>
      </c>
      <c r="M875">
        <v>1</v>
      </c>
      <c r="N875">
        <v>12.9</v>
      </c>
    </row>
    <row r="876" spans="1:14">
      <c r="A876" t="s">
        <v>42</v>
      </c>
      <c r="B876" t="s">
        <v>43</v>
      </c>
      <c r="C876" t="s">
        <v>44</v>
      </c>
      <c r="D876">
        <v>48.208199999999998</v>
      </c>
      <c r="E876">
        <v>16.373799999999999</v>
      </c>
      <c r="F876" t="s">
        <v>45</v>
      </c>
      <c r="G876" s="2">
        <v>46210.818226238429</v>
      </c>
      <c r="H876" s="2">
        <v>46216.416666666664</v>
      </c>
      <c r="I876">
        <v>23.9</v>
      </c>
      <c r="J876">
        <v>46</v>
      </c>
      <c r="K876">
        <v>0</v>
      </c>
      <c r="L876">
        <v>0</v>
      </c>
      <c r="M876">
        <v>1</v>
      </c>
      <c r="N876">
        <v>14.3</v>
      </c>
    </row>
    <row r="877" spans="1:14">
      <c r="A877" t="s">
        <v>42</v>
      </c>
      <c r="B877" t="s">
        <v>43</v>
      </c>
      <c r="C877" t="s">
        <v>44</v>
      </c>
      <c r="D877">
        <v>48.208199999999998</v>
      </c>
      <c r="E877">
        <v>16.373799999999999</v>
      </c>
      <c r="F877" t="s">
        <v>45</v>
      </c>
      <c r="G877" s="2">
        <v>46210.818226238429</v>
      </c>
      <c r="H877" s="2">
        <v>46216.458333333336</v>
      </c>
      <c r="I877">
        <v>25.2</v>
      </c>
      <c r="J877">
        <v>43</v>
      </c>
      <c r="K877">
        <v>0</v>
      </c>
      <c r="L877">
        <v>0</v>
      </c>
      <c r="M877">
        <v>1</v>
      </c>
      <c r="N877">
        <v>15.6</v>
      </c>
    </row>
    <row r="878" spans="1:14">
      <c r="A878" t="s">
        <v>42</v>
      </c>
      <c r="B878" t="s">
        <v>43</v>
      </c>
      <c r="C878" t="s">
        <v>44</v>
      </c>
      <c r="D878">
        <v>48.208199999999998</v>
      </c>
      <c r="E878">
        <v>16.373799999999999</v>
      </c>
      <c r="F878" t="s">
        <v>45</v>
      </c>
      <c r="G878" s="2">
        <v>46210.818226238429</v>
      </c>
      <c r="H878" s="2">
        <v>46216.5</v>
      </c>
      <c r="I878">
        <v>26.1</v>
      </c>
      <c r="J878">
        <v>40</v>
      </c>
      <c r="K878">
        <v>0</v>
      </c>
      <c r="L878">
        <v>0</v>
      </c>
      <c r="M878">
        <v>3</v>
      </c>
      <c r="N878">
        <v>16.5</v>
      </c>
    </row>
    <row r="879" spans="1:14">
      <c r="A879" t="s">
        <v>42</v>
      </c>
      <c r="B879" t="s">
        <v>43</v>
      </c>
      <c r="C879" t="s">
        <v>44</v>
      </c>
      <c r="D879">
        <v>48.208199999999998</v>
      </c>
      <c r="E879">
        <v>16.373799999999999</v>
      </c>
      <c r="F879" t="s">
        <v>45</v>
      </c>
      <c r="G879" s="2">
        <v>46210.818226238429</v>
      </c>
      <c r="H879" s="2">
        <v>46216.541666666664</v>
      </c>
      <c r="I879">
        <v>26.9</v>
      </c>
      <c r="J879">
        <v>38</v>
      </c>
      <c r="K879">
        <v>0</v>
      </c>
      <c r="L879">
        <v>0</v>
      </c>
      <c r="M879">
        <v>3</v>
      </c>
      <c r="N879">
        <v>16.899999999999999</v>
      </c>
    </row>
    <row r="880" spans="1:14">
      <c r="A880" t="s">
        <v>42</v>
      </c>
      <c r="B880" t="s">
        <v>43</v>
      </c>
      <c r="C880" t="s">
        <v>44</v>
      </c>
      <c r="D880">
        <v>48.208199999999998</v>
      </c>
      <c r="E880">
        <v>16.373799999999999</v>
      </c>
      <c r="F880" t="s">
        <v>45</v>
      </c>
      <c r="G880" s="2">
        <v>46210.818226238429</v>
      </c>
      <c r="H880" s="2">
        <v>46216.583333333336</v>
      </c>
      <c r="I880">
        <v>27.4</v>
      </c>
      <c r="J880">
        <v>36</v>
      </c>
      <c r="K880">
        <v>0</v>
      </c>
      <c r="L880">
        <v>0</v>
      </c>
      <c r="M880">
        <v>3</v>
      </c>
      <c r="N880">
        <v>17.100000000000001</v>
      </c>
    </row>
    <row r="881" spans="1:14">
      <c r="A881" t="s">
        <v>42</v>
      </c>
      <c r="B881" t="s">
        <v>43</v>
      </c>
      <c r="C881" t="s">
        <v>44</v>
      </c>
      <c r="D881">
        <v>48.208199999999998</v>
      </c>
      <c r="E881">
        <v>16.373799999999999</v>
      </c>
      <c r="F881" t="s">
        <v>45</v>
      </c>
      <c r="G881" s="2">
        <v>46210.818226238429</v>
      </c>
      <c r="H881" s="2">
        <v>46216.625</v>
      </c>
      <c r="I881">
        <v>27.6</v>
      </c>
      <c r="J881">
        <v>35</v>
      </c>
      <c r="K881">
        <v>0</v>
      </c>
      <c r="L881">
        <v>0</v>
      </c>
      <c r="M881">
        <v>3</v>
      </c>
      <c r="N881">
        <v>17.3</v>
      </c>
    </row>
    <row r="882" spans="1:14">
      <c r="A882" t="s">
        <v>42</v>
      </c>
      <c r="B882" t="s">
        <v>43</v>
      </c>
      <c r="C882" t="s">
        <v>44</v>
      </c>
      <c r="D882">
        <v>48.208199999999998</v>
      </c>
      <c r="E882">
        <v>16.373799999999999</v>
      </c>
      <c r="F882" t="s">
        <v>45</v>
      </c>
      <c r="G882" s="2">
        <v>46210.818226238429</v>
      </c>
      <c r="H882" s="2">
        <v>46216.666666666664</v>
      </c>
      <c r="I882">
        <v>27.7</v>
      </c>
      <c r="J882">
        <v>35</v>
      </c>
      <c r="K882">
        <v>0</v>
      </c>
      <c r="L882">
        <v>0</v>
      </c>
      <c r="M882">
        <v>3</v>
      </c>
      <c r="N882">
        <v>17.899999999999999</v>
      </c>
    </row>
    <row r="883" spans="1:14">
      <c r="A883" t="s">
        <v>42</v>
      </c>
      <c r="B883" t="s">
        <v>43</v>
      </c>
      <c r="C883" t="s">
        <v>44</v>
      </c>
      <c r="D883">
        <v>48.208199999999998</v>
      </c>
      <c r="E883">
        <v>16.373799999999999</v>
      </c>
      <c r="F883" t="s">
        <v>45</v>
      </c>
      <c r="G883" s="2">
        <v>46210.818226238429</v>
      </c>
      <c r="H883" s="2">
        <v>46216.708333333336</v>
      </c>
      <c r="I883">
        <v>27.6</v>
      </c>
      <c r="J883">
        <v>36</v>
      </c>
      <c r="K883">
        <v>1</v>
      </c>
      <c r="L883">
        <v>0</v>
      </c>
      <c r="M883">
        <v>3</v>
      </c>
      <c r="N883">
        <v>17.5</v>
      </c>
    </row>
    <row r="884" spans="1:14">
      <c r="A884" t="s">
        <v>42</v>
      </c>
      <c r="B884" t="s">
        <v>43</v>
      </c>
      <c r="C884" t="s">
        <v>44</v>
      </c>
      <c r="D884">
        <v>48.208199999999998</v>
      </c>
      <c r="E884">
        <v>16.373799999999999</v>
      </c>
      <c r="F884" t="s">
        <v>45</v>
      </c>
      <c r="G884" s="2">
        <v>46210.818226238429</v>
      </c>
      <c r="H884" s="2">
        <v>46216.75</v>
      </c>
      <c r="I884">
        <v>27.4</v>
      </c>
      <c r="J884">
        <v>37</v>
      </c>
      <c r="K884">
        <v>1</v>
      </c>
      <c r="L884">
        <v>0</v>
      </c>
      <c r="M884">
        <v>2</v>
      </c>
      <c r="N884">
        <v>16.2</v>
      </c>
    </row>
    <row r="885" spans="1:14">
      <c r="A885" t="s">
        <v>42</v>
      </c>
      <c r="B885" t="s">
        <v>43</v>
      </c>
      <c r="C885" t="s">
        <v>44</v>
      </c>
      <c r="D885">
        <v>48.208199999999998</v>
      </c>
      <c r="E885">
        <v>16.373799999999999</v>
      </c>
      <c r="F885" t="s">
        <v>45</v>
      </c>
      <c r="G885" s="2">
        <v>46210.818226238429</v>
      </c>
      <c r="H885" s="2">
        <v>46216.791666666664</v>
      </c>
      <c r="I885">
        <v>27.1</v>
      </c>
      <c r="J885">
        <v>38</v>
      </c>
      <c r="K885">
        <v>1</v>
      </c>
      <c r="L885">
        <v>0</v>
      </c>
      <c r="M885">
        <v>2</v>
      </c>
      <c r="N885">
        <v>14.2</v>
      </c>
    </row>
    <row r="886" spans="1:14">
      <c r="A886" t="s">
        <v>42</v>
      </c>
      <c r="B886" t="s">
        <v>43</v>
      </c>
      <c r="C886" t="s">
        <v>44</v>
      </c>
      <c r="D886">
        <v>48.208199999999998</v>
      </c>
      <c r="E886">
        <v>16.373799999999999</v>
      </c>
      <c r="F886" t="s">
        <v>45</v>
      </c>
      <c r="G886" s="2">
        <v>46210.818226238429</v>
      </c>
      <c r="H886" s="2">
        <v>46216.833333333336</v>
      </c>
      <c r="I886">
        <v>26.5</v>
      </c>
      <c r="J886">
        <v>41</v>
      </c>
      <c r="K886">
        <v>1</v>
      </c>
      <c r="L886">
        <v>0</v>
      </c>
      <c r="M886">
        <v>2</v>
      </c>
      <c r="N886">
        <v>12.4</v>
      </c>
    </row>
    <row r="887" spans="1:14">
      <c r="A887" t="s">
        <v>42</v>
      </c>
      <c r="B887" t="s">
        <v>43</v>
      </c>
      <c r="C887" t="s">
        <v>44</v>
      </c>
      <c r="D887">
        <v>48.208199999999998</v>
      </c>
      <c r="E887">
        <v>16.373799999999999</v>
      </c>
      <c r="F887" t="s">
        <v>45</v>
      </c>
      <c r="G887" s="2">
        <v>46210.818226238429</v>
      </c>
      <c r="H887" s="2">
        <v>46216.875</v>
      </c>
      <c r="I887">
        <v>25.4</v>
      </c>
      <c r="J887">
        <v>45</v>
      </c>
      <c r="K887">
        <v>2</v>
      </c>
      <c r="L887">
        <v>0</v>
      </c>
      <c r="M887">
        <v>1</v>
      </c>
      <c r="N887">
        <v>10.7</v>
      </c>
    </row>
    <row r="888" spans="1:14">
      <c r="A888" t="s">
        <v>42</v>
      </c>
      <c r="B888" t="s">
        <v>43</v>
      </c>
      <c r="C888" t="s">
        <v>44</v>
      </c>
      <c r="D888">
        <v>48.208199999999998</v>
      </c>
      <c r="E888">
        <v>16.373799999999999</v>
      </c>
      <c r="F888" t="s">
        <v>45</v>
      </c>
      <c r="G888" s="2">
        <v>46210.818226238429</v>
      </c>
      <c r="H888" s="2">
        <v>46216.916666666664</v>
      </c>
      <c r="I888">
        <v>24.1</v>
      </c>
      <c r="J888">
        <v>50</v>
      </c>
      <c r="K888">
        <v>2</v>
      </c>
      <c r="L888">
        <v>0</v>
      </c>
      <c r="M888">
        <v>1</v>
      </c>
      <c r="N888">
        <v>8.9</v>
      </c>
    </row>
    <row r="889" spans="1:14">
      <c r="A889" t="s">
        <v>42</v>
      </c>
      <c r="B889" t="s">
        <v>43</v>
      </c>
      <c r="C889" t="s">
        <v>44</v>
      </c>
      <c r="D889">
        <v>48.208199999999998</v>
      </c>
      <c r="E889">
        <v>16.373799999999999</v>
      </c>
      <c r="F889" t="s">
        <v>45</v>
      </c>
      <c r="G889" s="2">
        <v>46210.818226238429</v>
      </c>
      <c r="H889" s="2">
        <v>46216.958333333336</v>
      </c>
      <c r="I889">
        <v>23</v>
      </c>
      <c r="J889">
        <v>55</v>
      </c>
      <c r="K889">
        <v>2</v>
      </c>
      <c r="L889">
        <v>0</v>
      </c>
      <c r="M889">
        <v>1</v>
      </c>
      <c r="N889">
        <v>8.1</v>
      </c>
    </row>
    <row r="890" spans="1:14">
      <c r="A890" t="s">
        <v>42</v>
      </c>
      <c r="B890" t="s">
        <v>43</v>
      </c>
      <c r="C890" t="s">
        <v>44</v>
      </c>
      <c r="D890">
        <v>48.208199999999998</v>
      </c>
      <c r="E890">
        <v>16.373799999999999</v>
      </c>
      <c r="F890" t="s">
        <v>45</v>
      </c>
      <c r="G890" s="2">
        <v>46210.818226238429</v>
      </c>
      <c r="H890" s="2">
        <v>46217</v>
      </c>
      <c r="I890">
        <v>22.3</v>
      </c>
      <c r="J890">
        <v>59</v>
      </c>
      <c r="K890">
        <v>3</v>
      </c>
      <c r="L890">
        <v>0</v>
      </c>
      <c r="M890">
        <v>0</v>
      </c>
      <c r="N890">
        <v>8.1999999999999993</v>
      </c>
    </row>
    <row r="891" spans="1:14">
      <c r="A891" t="s">
        <v>42</v>
      </c>
      <c r="B891" t="s">
        <v>43</v>
      </c>
      <c r="C891" t="s">
        <v>44</v>
      </c>
      <c r="D891">
        <v>48.208199999999998</v>
      </c>
      <c r="E891">
        <v>16.373799999999999</v>
      </c>
      <c r="F891" t="s">
        <v>45</v>
      </c>
      <c r="G891" s="2">
        <v>46210.818226238429</v>
      </c>
      <c r="H891" s="2">
        <v>46217.041666666664</v>
      </c>
      <c r="I891">
        <v>21.7</v>
      </c>
      <c r="J891">
        <v>61</v>
      </c>
      <c r="K891">
        <v>3</v>
      </c>
      <c r="L891">
        <v>0</v>
      </c>
      <c r="M891">
        <v>0</v>
      </c>
      <c r="N891">
        <v>8.6999999999999993</v>
      </c>
    </row>
    <row r="892" spans="1:14">
      <c r="A892" t="s">
        <v>42</v>
      </c>
      <c r="B892" t="s">
        <v>43</v>
      </c>
      <c r="C892" t="s">
        <v>44</v>
      </c>
      <c r="D892">
        <v>48.208199999999998</v>
      </c>
      <c r="E892">
        <v>16.373799999999999</v>
      </c>
      <c r="F892" t="s">
        <v>45</v>
      </c>
      <c r="G892" s="2">
        <v>46210.818226238429</v>
      </c>
      <c r="H892" s="2">
        <v>46217.083333333336</v>
      </c>
      <c r="I892">
        <v>21.2</v>
      </c>
      <c r="J892">
        <v>64</v>
      </c>
      <c r="K892">
        <v>3</v>
      </c>
      <c r="L892">
        <v>0</v>
      </c>
      <c r="M892">
        <v>0</v>
      </c>
      <c r="N892">
        <v>9.1999999999999993</v>
      </c>
    </row>
    <row r="893" spans="1:14">
      <c r="A893" t="s">
        <v>42</v>
      </c>
      <c r="B893" t="s">
        <v>43</v>
      </c>
      <c r="C893" t="s">
        <v>44</v>
      </c>
      <c r="D893">
        <v>48.208199999999998</v>
      </c>
      <c r="E893">
        <v>16.373799999999999</v>
      </c>
      <c r="F893" t="s">
        <v>45</v>
      </c>
      <c r="G893" s="2">
        <v>46210.818226238429</v>
      </c>
      <c r="H893" s="2">
        <v>46217.125</v>
      </c>
      <c r="I893">
        <v>20.7</v>
      </c>
      <c r="J893">
        <v>66</v>
      </c>
      <c r="K893">
        <v>3</v>
      </c>
      <c r="L893">
        <v>0</v>
      </c>
      <c r="M893">
        <v>1</v>
      </c>
      <c r="N893">
        <v>9.3000000000000007</v>
      </c>
    </row>
    <row r="894" spans="1:14">
      <c r="A894" t="s">
        <v>42</v>
      </c>
      <c r="B894" t="s">
        <v>43</v>
      </c>
      <c r="C894" t="s">
        <v>44</v>
      </c>
      <c r="D894">
        <v>48.208199999999998</v>
      </c>
      <c r="E894">
        <v>16.373799999999999</v>
      </c>
      <c r="F894" t="s">
        <v>45</v>
      </c>
      <c r="G894" s="2">
        <v>46210.818226238429</v>
      </c>
      <c r="H894" s="2">
        <v>46217.166666666664</v>
      </c>
      <c r="I894">
        <v>20.3</v>
      </c>
      <c r="J894">
        <v>68</v>
      </c>
      <c r="K894">
        <v>3</v>
      </c>
      <c r="L894">
        <v>0</v>
      </c>
      <c r="M894">
        <v>1</v>
      </c>
      <c r="N894">
        <v>9.3000000000000007</v>
      </c>
    </row>
    <row r="895" spans="1:14">
      <c r="A895" t="s">
        <v>42</v>
      </c>
      <c r="B895" t="s">
        <v>43</v>
      </c>
      <c r="C895" t="s">
        <v>44</v>
      </c>
      <c r="D895">
        <v>48.208199999999998</v>
      </c>
      <c r="E895">
        <v>16.373799999999999</v>
      </c>
      <c r="F895" t="s">
        <v>45</v>
      </c>
      <c r="G895" s="2">
        <v>46210.818226238429</v>
      </c>
      <c r="H895" s="2">
        <v>46217.208333333336</v>
      </c>
      <c r="I895">
        <v>20.3</v>
      </c>
      <c r="J895">
        <v>69</v>
      </c>
      <c r="K895">
        <v>4</v>
      </c>
      <c r="L895">
        <v>0</v>
      </c>
      <c r="M895">
        <v>1</v>
      </c>
      <c r="N895">
        <v>9.3000000000000007</v>
      </c>
    </row>
    <row r="896" spans="1:14">
      <c r="A896" t="s">
        <v>42</v>
      </c>
      <c r="B896" t="s">
        <v>43</v>
      </c>
      <c r="C896" t="s">
        <v>44</v>
      </c>
      <c r="D896">
        <v>48.208199999999998</v>
      </c>
      <c r="E896">
        <v>16.373799999999999</v>
      </c>
      <c r="F896" t="s">
        <v>45</v>
      </c>
      <c r="G896" s="2">
        <v>46210.818226238429</v>
      </c>
      <c r="H896" s="2">
        <v>46217.25</v>
      </c>
      <c r="I896">
        <v>20.7</v>
      </c>
      <c r="J896">
        <v>68</v>
      </c>
      <c r="K896">
        <v>4</v>
      </c>
      <c r="L896">
        <v>0</v>
      </c>
      <c r="M896">
        <v>0</v>
      </c>
      <c r="N896">
        <v>10.3</v>
      </c>
    </row>
    <row r="897" spans="1:14">
      <c r="A897" t="s">
        <v>42</v>
      </c>
      <c r="B897" t="s">
        <v>43</v>
      </c>
      <c r="C897" t="s">
        <v>44</v>
      </c>
      <c r="D897">
        <v>48.208199999999998</v>
      </c>
      <c r="E897">
        <v>16.373799999999999</v>
      </c>
      <c r="F897" t="s">
        <v>45</v>
      </c>
      <c r="G897" s="2">
        <v>46210.818226238429</v>
      </c>
      <c r="H897" s="2">
        <v>46217.291666666664</v>
      </c>
      <c r="I897">
        <v>21.4</v>
      </c>
      <c r="J897">
        <v>65</v>
      </c>
      <c r="K897">
        <v>4</v>
      </c>
      <c r="L897">
        <v>0</v>
      </c>
      <c r="M897">
        <v>0</v>
      </c>
      <c r="N897">
        <v>12</v>
      </c>
    </row>
    <row r="898" spans="1:14">
      <c r="A898" t="s">
        <v>42</v>
      </c>
      <c r="B898" t="s">
        <v>43</v>
      </c>
      <c r="C898" t="s">
        <v>44</v>
      </c>
      <c r="D898">
        <v>48.208199999999998</v>
      </c>
      <c r="E898">
        <v>16.373799999999999</v>
      </c>
      <c r="F898" t="s">
        <v>45</v>
      </c>
      <c r="G898" s="2">
        <v>46210.818226238429</v>
      </c>
      <c r="H898" s="2">
        <v>46217.333333333336</v>
      </c>
      <c r="I898">
        <v>22.5</v>
      </c>
      <c r="J898">
        <v>62</v>
      </c>
      <c r="K898">
        <v>4</v>
      </c>
      <c r="L898">
        <v>0</v>
      </c>
      <c r="M898">
        <v>0</v>
      </c>
      <c r="N898">
        <v>13</v>
      </c>
    </row>
    <row r="899" spans="1:14">
      <c r="A899" t="s">
        <v>42</v>
      </c>
      <c r="B899" t="s">
        <v>43</v>
      </c>
      <c r="C899" t="s">
        <v>44</v>
      </c>
      <c r="D899">
        <v>48.208199999999998</v>
      </c>
      <c r="E899">
        <v>16.373799999999999</v>
      </c>
      <c r="F899" t="s">
        <v>45</v>
      </c>
      <c r="G899" s="2">
        <v>46210.818226238429</v>
      </c>
      <c r="H899" s="2">
        <v>46217.375</v>
      </c>
      <c r="I899">
        <v>24</v>
      </c>
      <c r="J899">
        <v>58</v>
      </c>
      <c r="K899">
        <v>4</v>
      </c>
      <c r="L899">
        <v>0</v>
      </c>
      <c r="M899">
        <v>1</v>
      </c>
      <c r="N899">
        <v>12.7</v>
      </c>
    </row>
    <row r="900" spans="1:14">
      <c r="A900" t="s">
        <v>42</v>
      </c>
      <c r="B900" t="s">
        <v>43</v>
      </c>
      <c r="C900" t="s">
        <v>44</v>
      </c>
      <c r="D900">
        <v>48.208199999999998</v>
      </c>
      <c r="E900">
        <v>16.373799999999999</v>
      </c>
      <c r="F900" t="s">
        <v>45</v>
      </c>
      <c r="G900" s="2">
        <v>46210.818226238429</v>
      </c>
      <c r="H900" s="2">
        <v>46217.416666666664</v>
      </c>
      <c r="I900">
        <v>25.8</v>
      </c>
      <c r="J900">
        <v>53</v>
      </c>
      <c r="K900">
        <v>4</v>
      </c>
      <c r="L900">
        <v>0</v>
      </c>
      <c r="M900">
        <v>1</v>
      </c>
      <c r="N900">
        <v>12.3</v>
      </c>
    </row>
    <row r="901" spans="1:14">
      <c r="A901" t="s">
        <v>42</v>
      </c>
      <c r="B901" t="s">
        <v>43</v>
      </c>
      <c r="C901" t="s">
        <v>44</v>
      </c>
      <c r="D901">
        <v>48.208199999999998</v>
      </c>
      <c r="E901">
        <v>16.373799999999999</v>
      </c>
      <c r="F901" t="s">
        <v>45</v>
      </c>
      <c r="G901" s="2">
        <v>46210.818226238429</v>
      </c>
      <c r="H901" s="2">
        <v>46217.458333333336</v>
      </c>
      <c r="I901">
        <v>27.4</v>
      </c>
      <c r="J901">
        <v>48</v>
      </c>
      <c r="K901">
        <v>4</v>
      </c>
      <c r="L901">
        <v>0</v>
      </c>
      <c r="M901">
        <v>1</v>
      </c>
      <c r="N901">
        <v>11.8</v>
      </c>
    </row>
    <row r="902" spans="1:14">
      <c r="A902" t="s">
        <v>42</v>
      </c>
      <c r="B902" t="s">
        <v>43</v>
      </c>
      <c r="C902" t="s">
        <v>44</v>
      </c>
      <c r="D902">
        <v>48.208199999999998</v>
      </c>
      <c r="E902">
        <v>16.373799999999999</v>
      </c>
      <c r="F902" t="s">
        <v>45</v>
      </c>
      <c r="G902" s="2">
        <v>46210.818226238429</v>
      </c>
      <c r="H902" s="2">
        <v>46217.5</v>
      </c>
      <c r="I902">
        <v>28.6</v>
      </c>
      <c r="J902">
        <v>43</v>
      </c>
      <c r="K902">
        <v>5</v>
      </c>
      <c r="L902">
        <v>0</v>
      </c>
      <c r="M902">
        <v>2</v>
      </c>
      <c r="N902">
        <v>11.3</v>
      </c>
    </row>
    <row r="903" spans="1:14">
      <c r="A903" t="s">
        <v>42</v>
      </c>
      <c r="B903" t="s">
        <v>43</v>
      </c>
      <c r="C903" t="s">
        <v>44</v>
      </c>
      <c r="D903">
        <v>48.208199999999998</v>
      </c>
      <c r="E903">
        <v>16.373799999999999</v>
      </c>
      <c r="F903" t="s">
        <v>45</v>
      </c>
      <c r="G903" s="2">
        <v>46210.818226238429</v>
      </c>
      <c r="H903" s="2">
        <v>46217.541666666664</v>
      </c>
      <c r="I903">
        <v>29.7</v>
      </c>
      <c r="J903">
        <v>39</v>
      </c>
      <c r="K903">
        <v>5</v>
      </c>
      <c r="L903">
        <v>0</v>
      </c>
      <c r="M903">
        <v>2</v>
      </c>
      <c r="N903">
        <v>10.7</v>
      </c>
    </row>
    <row r="904" spans="1:14">
      <c r="A904" t="s">
        <v>42</v>
      </c>
      <c r="B904" t="s">
        <v>43</v>
      </c>
      <c r="C904" t="s">
        <v>44</v>
      </c>
      <c r="D904">
        <v>48.208199999999998</v>
      </c>
      <c r="E904">
        <v>16.373799999999999</v>
      </c>
      <c r="F904" t="s">
        <v>45</v>
      </c>
      <c r="G904" s="2">
        <v>46210.818226238429</v>
      </c>
      <c r="H904" s="2">
        <v>46217.583333333336</v>
      </c>
      <c r="I904">
        <v>30.5</v>
      </c>
      <c r="J904">
        <v>36</v>
      </c>
      <c r="K904">
        <v>5</v>
      </c>
      <c r="L904">
        <v>0</v>
      </c>
      <c r="M904">
        <v>2</v>
      </c>
      <c r="N904">
        <v>10.5</v>
      </c>
    </row>
    <row r="905" spans="1:14">
      <c r="A905" t="s">
        <v>42</v>
      </c>
      <c r="B905" t="s">
        <v>43</v>
      </c>
      <c r="C905" t="s">
        <v>44</v>
      </c>
      <c r="D905">
        <v>48.208199999999998</v>
      </c>
      <c r="E905">
        <v>16.373799999999999</v>
      </c>
      <c r="F905" t="s">
        <v>45</v>
      </c>
      <c r="G905" s="2">
        <v>46210.818226238429</v>
      </c>
      <c r="H905" s="2">
        <v>46217.625</v>
      </c>
      <c r="I905">
        <v>31</v>
      </c>
      <c r="J905">
        <v>34</v>
      </c>
      <c r="K905">
        <v>5</v>
      </c>
      <c r="L905">
        <v>0</v>
      </c>
      <c r="M905">
        <v>2</v>
      </c>
      <c r="N905">
        <v>11.2</v>
      </c>
    </row>
    <row r="906" spans="1:14">
      <c r="A906" t="s">
        <v>42</v>
      </c>
      <c r="B906" t="s">
        <v>43</v>
      </c>
      <c r="C906" t="s">
        <v>44</v>
      </c>
      <c r="D906">
        <v>48.208199999999998</v>
      </c>
      <c r="E906">
        <v>16.373799999999999</v>
      </c>
      <c r="F906" t="s">
        <v>45</v>
      </c>
      <c r="G906" s="2">
        <v>46210.818226238429</v>
      </c>
      <c r="H906" s="2">
        <v>46217.666666666664</v>
      </c>
      <c r="I906">
        <v>31.3</v>
      </c>
      <c r="J906">
        <v>34</v>
      </c>
      <c r="K906">
        <v>6</v>
      </c>
      <c r="L906">
        <v>0</v>
      </c>
      <c r="M906">
        <v>2</v>
      </c>
      <c r="N906">
        <v>12.4</v>
      </c>
    </row>
    <row r="907" spans="1:14">
      <c r="A907" t="s">
        <v>42</v>
      </c>
      <c r="B907" t="s">
        <v>43</v>
      </c>
      <c r="C907" t="s">
        <v>44</v>
      </c>
      <c r="D907">
        <v>48.208199999999998</v>
      </c>
      <c r="E907">
        <v>16.373799999999999</v>
      </c>
      <c r="F907" t="s">
        <v>45</v>
      </c>
      <c r="G907" s="2">
        <v>46210.818226238429</v>
      </c>
      <c r="H907" s="2">
        <v>46217.708333333336</v>
      </c>
      <c r="I907">
        <v>31.3</v>
      </c>
      <c r="J907">
        <v>34</v>
      </c>
      <c r="K907">
        <v>6</v>
      </c>
      <c r="L907">
        <v>0</v>
      </c>
      <c r="M907">
        <v>2</v>
      </c>
      <c r="N907">
        <v>12.8</v>
      </c>
    </row>
    <row r="908" spans="1:14">
      <c r="A908" t="s">
        <v>42</v>
      </c>
      <c r="B908" t="s">
        <v>43</v>
      </c>
      <c r="C908" t="s">
        <v>44</v>
      </c>
      <c r="D908">
        <v>48.208199999999998</v>
      </c>
      <c r="E908">
        <v>16.373799999999999</v>
      </c>
      <c r="F908" t="s">
        <v>45</v>
      </c>
      <c r="G908" s="2">
        <v>46210.818226238429</v>
      </c>
      <c r="H908" s="2">
        <v>46217.75</v>
      </c>
      <c r="I908">
        <v>31</v>
      </c>
      <c r="J908">
        <v>34</v>
      </c>
      <c r="K908">
        <v>7</v>
      </c>
      <c r="L908">
        <v>0</v>
      </c>
      <c r="M908">
        <v>0</v>
      </c>
      <c r="N908">
        <v>11.6</v>
      </c>
    </row>
    <row r="909" spans="1:14">
      <c r="A909" t="s">
        <v>42</v>
      </c>
      <c r="B909" t="s">
        <v>43</v>
      </c>
      <c r="C909" t="s">
        <v>44</v>
      </c>
      <c r="D909">
        <v>48.208199999999998</v>
      </c>
      <c r="E909">
        <v>16.373799999999999</v>
      </c>
      <c r="F909" t="s">
        <v>45</v>
      </c>
      <c r="G909" s="2">
        <v>46210.818226238429</v>
      </c>
      <c r="H909" s="2">
        <v>46217.791666666664</v>
      </c>
      <c r="I909">
        <v>30.4</v>
      </c>
      <c r="J909">
        <v>35</v>
      </c>
      <c r="K909">
        <v>7</v>
      </c>
      <c r="L909">
        <v>0</v>
      </c>
      <c r="M909">
        <v>0</v>
      </c>
      <c r="N909">
        <v>9.8000000000000007</v>
      </c>
    </row>
    <row r="910" spans="1:14">
      <c r="A910" t="s">
        <v>42</v>
      </c>
      <c r="B910" t="s">
        <v>43</v>
      </c>
      <c r="C910" t="s">
        <v>44</v>
      </c>
      <c r="D910">
        <v>48.208199999999998</v>
      </c>
      <c r="E910">
        <v>16.373799999999999</v>
      </c>
      <c r="F910" t="s">
        <v>45</v>
      </c>
      <c r="G910" s="2">
        <v>46210.818226238429</v>
      </c>
      <c r="H910" s="2">
        <v>46217.833333333336</v>
      </c>
      <c r="I910">
        <v>29.5</v>
      </c>
      <c r="J910">
        <v>38</v>
      </c>
      <c r="K910">
        <v>8</v>
      </c>
      <c r="L910">
        <v>0</v>
      </c>
      <c r="M910">
        <v>0</v>
      </c>
      <c r="N910">
        <v>8.3000000000000007</v>
      </c>
    </row>
    <row r="911" spans="1:14">
      <c r="A911" t="s">
        <v>42</v>
      </c>
      <c r="B911" t="s">
        <v>43</v>
      </c>
      <c r="C911" t="s">
        <v>44</v>
      </c>
      <c r="D911">
        <v>48.208199999999998</v>
      </c>
      <c r="E911">
        <v>16.373799999999999</v>
      </c>
      <c r="F911" t="s">
        <v>45</v>
      </c>
      <c r="G911" s="2">
        <v>46210.818226238429</v>
      </c>
      <c r="H911" s="2">
        <v>46217.875</v>
      </c>
      <c r="I911">
        <v>28.2</v>
      </c>
      <c r="J911">
        <v>43</v>
      </c>
      <c r="K911">
        <v>8</v>
      </c>
      <c r="L911">
        <v>0</v>
      </c>
      <c r="M911">
        <v>0</v>
      </c>
      <c r="N911">
        <v>7.7</v>
      </c>
    </row>
    <row r="912" spans="1:14">
      <c r="A912" t="s">
        <v>42</v>
      </c>
      <c r="B912" t="s">
        <v>43</v>
      </c>
      <c r="C912" t="s">
        <v>44</v>
      </c>
      <c r="D912">
        <v>48.208199999999998</v>
      </c>
      <c r="E912">
        <v>16.373799999999999</v>
      </c>
      <c r="F912" t="s">
        <v>45</v>
      </c>
      <c r="G912" s="2">
        <v>46210.818226238429</v>
      </c>
      <c r="H912" s="2">
        <v>46217.916666666664</v>
      </c>
      <c r="I912">
        <v>26.6</v>
      </c>
      <c r="J912">
        <v>49</v>
      </c>
      <c r="K912">
        <v>9</v>
      </c>
      <c r="L912">
        <v>0</v>
      </c>
      <c r="M912">
        <v>0</v>
      </c>
      <c r="N912">
        <v>7</v>
      </c>
    </row>
    <row r="913" spans="1:14">
      <c r="A913" t="s">
        <v>42</v>
      </c>
      <c r="B913" t="s">
        <v>43</v>
      </c>
      <c r="C913" t="s">
        <v>44</v>
      </c>
      <c r="D913">
        <v>48.208199999999998</v>
      </c>
      <c r="E913">
        <v>16.373799999999999</v>
      </c>
      <c r="F913" t="s">
        <v>45</v>
      </c>
      <c r="G913" s="2">
        <v>46210.818226238429</v>
      </c>
      <c r="H913" s="2">
        <v>46217.958333333336</v>
      </c>
      <c r="I913">
        <v>25.2</v>
      </c>
      <c r="J913">
        <v>55</v>
      </c>
      <c r="K913">
        <v>9</v>
      </c>
      <c r="L913">
        <v>0</v>
      </c>
      <c r="M913">
        <v>0</v>
      </c>
      <c r="N913">
        <v>6.3</v>
      </c>
    </row>
    <row r="914" spans="1:14">
      <c r="A914" t="s">
        <v>42</v>
      </c>
      <c r="B914" t="s">
        <v>43</v>
      </c>
      <c r="C914" t="s">
        <v>44</v>
      </c>
      <c r="D914">
        <v>48.208199999999998</v>
      </c>
      <c r="E914">
        <v>16.373799999999999</v>
      </c>
      <c r="F914" t="s">
        <v>45</v>
      </c>
      <c r="G914" s="2">
        <v>46210.818226238429</v>
      </c>
      <c r="H914" s="2">
        <v>46218</v>
      </c>
      <c r="I914">
        <v>24.1</v>
      </c>
      <c r="J914">
        <v>57</v>
      </c>
      <c r="K914">
        <v>10</v>
      </c>
      <c r="L914">
        <v>0</v>
      </c>
      <c r="M914">
        <v>3</v>
      </c>
      <c r="N914">
        <v>6</v>
      </c>
    </row>
    <row r="915" spans="1:14">
      <c r="A915" t="s">
        <v>42</v>
      </c>
      <c r="B915" t="s">
        <v>43</v>
      </c>
      <c r="C915" t="s">
        <v>44</v>
      </c>
      <c r="D915">
        <v>48.208199999999998</v>
      </c>
      <c r="E915">
        <v>16.373799999999999</v>
      </c>
      <c r="F915" t="s">
        <v>45</v>
      </c>
      <c r="G915" s="2">
        <v>46210.818226238429</v>
      </c>
      <c r="H915" s="2">
        <v>46218.041666666664</v>
      </c>
      <c r="I915">
        <v>23.3</v>
      </c>
      <c r="J915">
        <v>60</v>
      </c>
      <c r="K915">
        <v>11</v>
      </c>
      <c r="L915">
        <v>0</v>
      </c>
      <c r="M915">
        <v>3</v>
      </c>
      <c r="N915">
        <v>6.2</v>
      </c>
    </row>
    <row r="916" spans="1:14">
      <c r="A916" t="s">
        <v>42</v>
      </c>
      <c r="B916" t="s">
        <v>43</v>
      </c>
      <c r="C916" t="s">
        <v>44</v>
      </c>
      <c r="D916">
        <v>48.208199999999998</v>
      </c>
      <c r="E916">
        <v>16.373799999999999</v>
      </c>
      <c r="F916" t="s">
        <v>45</v>
      </c>
      <c r="G916" s="2">
        <v>46210.818226238429</v>
      </c>
      <c r="H916" s="2">
        <v>46218.083333333336</v>
      </c>
      <c r="I916">
        <v>22.7</v>
      </c>
      <c r="J916">
        <v>60</v>
      </c>
      <c r="K916">
        <v>9</v>
      </c>
      <c r="L916">
        <v>0</v>
      </c>
      <c r="M916">
        <v>3</v>
      </c>
      <c r="N916">
        <v>7.2</v>
      </c>
    </row>
    <row r="917" spans="1:14">
      <c r="A917" t="s">
        <v>42</v>
      </c>
      <c r="B917" t="s">
        <v>43</v>
      </c>
      <c r="C917" t="s">
        <v>44</v>
      </c>
      <c r="D917">
        <v>48.208199999999998</v>
      </c>
      <c r="E917">
        <v>16.373799999999999</v>
      </c>
      <c r="F917" t="s">
        <v>45</v>
      </c>
      <c r="G917" s="2">
        <v>46210.818226238429</v>
      </c>
      <c r="H917" s="2">
        <v>46218.125</v>
      </c>
      <c r="I917">
        <v>22.4</v>
      </c>
      <c r="J917">
        <v>61</v>
      </c>
      <c r="K917">
        <v>6</v>
      </c>
      <c r="L917">
        <v>0</v>
      </c>
      <c r="M917">
        <v>0</v>
      </c>
      <c r="N917">
        <v>8.3000000000000007</v>
      </c>
    </row>
    <row r="918" spans="1:14">
      <c r="A918" t="s">
        <v>42</v>
      </c>
      <c r="B918" t="s">
        <v>43</v>
      </c>
      <c r="C918" t="s">
        <v>44</v>
      </c>
      <c r="D918">
        <v>48.208199999999998</v>
      </c>
      <c r="E918">
        <v>16.373799999999999</v>
      </c>
      <c r="F918" t="s">
        <v>45</v>
      </c>
      <c r="G918" s="2">
        <v>46210.818226238429</v>
      </c>
      <c r="H918" s="2">
        <v>46218.166666666664</v>
      </c>
      <c r="I918">
        <v>22.2</v>
      </c>
      <c r="J918">
        <v>63</v>
      </c>
      <c r="K918">
        <v>6</v>
      </c>
      <c r="L918">
        <v>0</v>
      </c>
      <c r="M918">
        <v>0</v>
      </c>
      <c r="N918">
        <v>8</v>
      </c>
    </row>
    <row r="919" spans="1:14">
      <c r="A919" t="s">
        <v>42</v>
      </c>
      <c r="B919" t="s">
        <v>43</v>
      </c>
      <c r="C919" t="s">
        <v>44</v>
      </c>
      <c r="D919">
        <v>48.208199999999998</v>
      </c>
      <c r="E919">
        <v>16.373799999999999</v>
      </c>
      <c r="F919" t="s">
        <v>45</v>
      </c>
      <c r="G919" s="2">
        <v>46210.818226238429</v>
      </c>
      <c r="H919" s="2">
        <v>46218.208333333336</v>
      </c>
      <c r="I919">
        <v>22.1</v>
      </c>
      <c r="J919">
        <v>64</v>
      </c>
      <c r="K919">
        <v>5</v>
      </c>
      <c r="L919">
        <v>0</v>
      </c>
      <c r="M919">
        <v>0</v>
      </c>
      <c r="N919">
        <v>7.7</v>
      </c>
    </row>
    <row r="920" spans="1:14">
      <c r="A920" t="s">
        <v>42</v>
      </c>
      <c r="B920" t="s">
        <v>43</v>
      </c>
      <c r="C920" t="s">
        <v>44</v>
      </c>
      <c r="D920">
        <v>48.208199999999998</v>
      </c>
      <c r="E920">
        <v>16.373799999999999</v>
      </c>
      <c r="F920" t="s">
        <v>45</v>
      </c>
      <c r="G920" s="2">
        <v>46210.818226238429</v>
      </c>
      <c r="H920" s="2">
        <v>46218.25</v>
      </c>
      <c r="I920">
        <v>22.1</v>
      </c>
      <c r="J920">
        <v>65</v>
      </c>
      <c r="K920">
        <v>4</v>
      </c>
      <c r="L920">
        <v>0</v>
      </c>
      <c r="M920">
        <v>0</v>
      </c>
      <c r="N920">
        <v>7.5</v>
      </c>
    </row>
    <row r="921" spans="1:14">
      <c r="A921" t="s">
        <v>42</v>
      </c>
      <c r="B921" t="s">
        <v>43</v>
      </c>
      <c r="C921" t="s">
        <v>44</v>
      </c>
      <c r="D921">
        <v>48.208199999999998</v>
      </c>
      <c r="E921">
        <v>16.373799999999999</v>
      </c>
      <c r="F921" t="s">
        <v>45</v>
      </c>
      <c r="G921" s="2">
        <v>46210.818226238429</v>
      </c>
      <c r="H921" s="2">
        <v>46218.291666666664</v>
      </c>
      <c r="I921">
        <v>22.4</v>
      </c>
      <c r="J921">
        <v>64</v>
      </c>
      <c r="K921">
        <v>4</v>
      </c>
      <c r="L921">
        <v>0</v>
      </c>
      <c r="M921">
        <v>0</v>
      </c>
      <c r="N921">
        <v>7.3</v>
      </c>
    </row>
    <row r="922" spans="1:14">
      <c r="A922" t="s">
        <v>42</v>
      </c>
      <c r="B922" t="s">
        <v>43</v>
      </c>
      <c r="C922" t="s">
        <v>44</v>
      </c>
      <c r="D922">
        <v>48.208199999999998</v>
      </c>
      <c r="E922">
        <v>16.373799999999999</v>
      </c>
      <c r="F922" t="s">
        <v>45</v>
      </c>
      <c r="G922" s="2">
        <v>46210.818226238429</v>
      </c>
      <c r="H922" s="2">
        <v>46218.333333333336</v>
      </c>
      <c r="I922">
        <v>23</v>
      </c>
      <c r="J922">
        <v>62</v>
      </c>
      <c r="K922">
        <v>4</v>
      </c>
      <c r="L922">
        <v>0</v>
      </c>
      <c r="M922">
        <v>0</v>
      </c>
      <c r="N922">
        <v>7.2</v>
      </c>
    </row>
    <row r="923" spans="1:14">
      <c r="A923" t="s">
        <v>42</v>
      </c>
      <c r="B923" t="s">
        <v>43</v>
      </c>
      <c r="C923" t="s">
        <v>44</v>
      </c>
      <c r="D923">
        <v>48.208199999999998</v>
      </c>
      <c r="E923">
        <v>16.373799999999999</v>
      </c>
      <c r="F923" t="s">
        <v>45</v>
      </c>
      <c r="G923" s="2">
        <v>46210.818226238429</v>
      </c>
      <c r="H923" s="2">
        <v>46218.375</v>
      </c>
      <c r="I923">
        <v>24</v>
      </c>
      <c r="J923">
        <v>58</v>
      </c>
      <c r="K923">
        <v>4</v>
      </c>
      <c r="L923">
        <v>0</v>
      </c>
      <c r="M923">
        <v>0</v>
      </c>
      <c r="N923">
        <v>7.3</v>
      </c>
    </row>
    <row r="924" spans="1:14">
      <c r="A924" t="s">
        <v>42</v>
      </c>
      <c r="B924" t="s">
        <v>43</v>
      </c>
      <c r="C924" t="s">
        <v>44</v>
      </c>
      <c r="D924">
        <v>48.208199999999998</v>
      </c>
      <c r="E924">
        <v>16.373799999999999</v>
      </c>
      <c r="F924" t="s">
        <v>45</v>
      </c>
      <c r="G924" s="2">
        <v>46210.818226238429</v>
      </c>
      <c r="H924" s="2">
        <v>46218.416666666664</v>
      </c>
      <c r="I924">
        <v>25.4</v>
      </c>
      <c r="J924">
        <v>52</v>
      </c>
      <c r="K924">
        <v>5</v>
      </c>
      <c r="L924">
        <v>0</v>
      </c>
      <c r="M924">
        <v>0</v>
      </c>
      <c r="N924">
        <v>7.6</v>
      </c>
    </row>
    <row r="925" spans="1:14">
      <c r="A925" t="s">
        <v>42</v>
      </c>
      <c r="B925" t="s">
        <v>43</v>
      </c>
      <c r="C925" t="s">
        <v>44</v>
      </c>
      <c r="D925">
        <v>48.208199999999998</v>
      </c>
      <c r="E925">
        <v>16.373799999999999</v>
      </c>
      <c r="F925" t="s">
        <v>45</v>
      </c>
      <c r="G925" s="2">
        <v>46210.818226238429</v>
      </c>
      <c r="H925" s="2">
        <v>46218.458333333336</v>
      </c>
      <c r="I925">
        <v>27.1</v>
      </c>
      <c r="J925">
        <v>46</v>
      </c>
      <c r="K925">
        <v>6</v>
      </c>
      <c r="L925">
        <v>0</v>
      </c>
      <c r="M925">
        <v>0</v>
      </c>
      <c r="N925">
        <v>7.7</v>
      </c>
    </row>
    <row r="926" spans="1:14">
      <c r="A926" t="s">
        <v>42</v>
      </c>
      <c r="B926" t="s">
        <v>43</v>
      </c>
      <c r="C926" t="s">
        <v>44</v>
      </c>
      <c r="D926">
        <v>48.208199999999998</v>
      </c>
      <c r="E926">
        <v>16.373799999999999</v>
      </c>
      <c r="F926" t="s">
        <v>45</v>
      </c>
      <c r="G926" s="2">
        <v>46210.818226238429</v>
      </c>
      <c r="H926" s="2">
        <v>46218.5</v>
      </c>
      <c r="I926">
        <v>28.8</v>
      </c>
      <c r="J926">
        <v>40</v>
      </c>
      <c r="K926">
        <v>7</v>
      </c>
      <c r="L926">
        <v>0</v>
      </c>
      <c r="M926">
        <v>0</v>
      </c>
      <c r="N926">
        <v>8</v>
      </c>
    </row>
    <row r="927" spans="1:14">
      <c r="A927" t="s">
        <v>42</v>
      </c>
      <c r="B927" t="s">
        <v>43</v>
      </c>
      <c r="C927" t="s">
        <v>44</v>
      </c>
      <c r="D927">
        <v>48.208199999999998</v>
      </c>
      <c r="E927">
        <v>16.373799999999999</v>
      </c>
      <c r="F927" t="s">
        <v>45</v>
      </c>
      <c r="G927" s="2">
        <v>46210.818226238429</v>
      </c>
      <c r="H927" s="2">
        <v>46218.541666666664</v>
      </c>
      <c r="I927">
        <v>30.2</v>
      </c>
      <c r="J927">
        <v>36</v>
      </c>
      <c r="K927">
        <v>8</v>
      </c>
      <c r="L927">
        <v>0</v>
      </c>
      <c r="M927">
        <v>1</v>
      </c>
      <c r="N927">
        <v>8.1</v>
      </c>
    </row>
    <row r="928" spans="1:14">
      <c r="A928" t="s">
        <v>42</v>
      </c>
      <c r="B928" t="s">
        <v>43</v>
      </c>
      <c r="C928" t="s">
        <v>44</v>
      </c>
      <c r="D928">
        <v>48.208199999999998</v>
      </c>
      <c r="E928">
        <v>16.373799999999999</v>
      </c>
      <c r="F928" t="s">
        <v>45</v>
      </c>
      <c r="G928" s="2">
        <v>46210.818226238429</v>
      </c>
      <c r="H928" s="2">
        <v>46218.583333333336</v>
      </c>
      <c r="I928">
        <v>31.1</v>
      </c>
      <c r="J928">
        <v>33</v>
      </c>
      <c r="K928">
        <v>10</v>
      </c>
      <c r="L928">
        <v>0</v>
      </c>
      <c r="M928">
        <v>1</v>
      </c>
      <c r="N928">
        <v>8</v>
      </c>
    </row>
    <row r="929" spans="1:14">
      <c r="A929" t="s">
        <v>42</v>
      </c>
      <c r="B929" t="s">
        <v>43</v>
      </c>
      <c r="C929" t="s">
        <v>44</v>
      </c>
      <c r="D929">
        <v>48.208199999999998</v>
      </c>
      <c r="E929">
        <v>16.373799999999999</v>
      </c>
      <c r="F929" t="s">
        <v>45</v>
      </c>
      <c r="G929" s="2">
        <v>46210.818226238429</v>
      </c>
      <c r="H929" s="2">
        <v>46218.625</v>
      </c>
      <c r="I929">
        <v>31.6</v>
      </c>
      <c r="J929">
        <v>31</v>
      </c>
      <c r="K929">
        <v>12</v>
      </c>
      <c r="L929">
        <v>0</v>
      </c>
      <c r="M929">
        <v>1</v>
      </c>
      <c r="N929">
        <v>7.7</v>
      </c>
    </row>
    <row r="930" spans="1:14">
      <c r="A930" t="s">
        <v>42</v>
      </c>
      <c r="B930" t="s">
        <v>43</v>
      </c>
      <c r="C930" t="s">
        <v>44</v>
      </c>
      <c r="D930">
        <v>48.208199999999998</v>
      </c>
      <c r="E930">
        <v>16.373799999999999</v>
      </c>
      <c r="F930" t="s">
        <v>45</v>
      </c>
      <c r="G930" s="2">
        <v>46210.818226238429</v>
      </c>
      <c r="H930" s="2">
        <v>46218.666666666664</v>
      </c>
      <c r="I930">
        <v>31.7</v>
      </c>
      <c r="J930">
        <v>30</v>
      </c>
      <c r="K930">
        <v>14</v>
      </c>
      <c r="L930">
        <v>0</v>
      </c>
      <c r="M930">
        <v>1</v>
      </c>
      <c r="N930">
        <v>7.2</v>
      </c>
    </row>
    <row r="931" spans="1:14">
      <c r="A931" t="s">
        <v>42</v>
      </c>
      <c r="B931" t="s">
        <v>43</v>
      </c>
      <c r="C931" t="s">
        <v>44</v>
      </c>
      <c r="D931">
        <v>48.208199999999998</v>
      </c>
      <c r="E931">
        <v>16.373799999999999</v>
      </c>
      <c r="F931" t="s">
        <v>45</v>
      </c>
      <c r="G931" s="2">
        <v>46210.818226238429</v>
      </c>
      <c r="H931" s="2">
        <v>46218.708333333336</v>
      </c>
      <c r="I931">
        <v>31.7</v>
      </c>
      <c r="J931">
        <v>29</v>
      </c>
      <c r="K931">
        <v>16</v>
      </c>
      <c r="L931">
        <v>0</v>
      </c>
      <c r="M931">
        <v>1</v>
      </c>
      <c r="N931">
        <v>6.8</v>
      </c>
    </row>
    <row r="932" spans="1:14">
      <c r="A932" t="s">
        <v>42</v>
      </c>
      <c r="B932" t="s">
        <v>43</v>
      </c>
      <c r="C932" t="s">
        <v>44</v>
      </c>
      <c r="D932">
        <v>48.208199999999998</v>
      </c>
      <c r="E932">
        <v>16.373799999999999</v>
      </c>
      <c r="F932" t="s">
        <v>45</v>
      </c>
      <c r="G932" s="2">
        <v>46210.818226238429</v>
      </c>
      <c r="H932" s="2">
        <v>46218.75</v>
      </c>
      <c r="I932">
        <v>31.4</v>
      </c>
      <c r="J932">
        <v>29</v>
      </c>
      <c r="K932">
        <v>18</v>
      </c>
      <c r="L932">
        <v>0</v>
      </c>
      <c r="M932">
        <v>1</v>
      </c>
      <c r="N932">
        <v>6.3</v>
      </c>
    </row>
    <row r="933" spans="1:14">
      <c r="A933" t="s">
        <v>42</v>
      </c>
      <c r="B933" t="s">
        <v>43</v>
      </c>
      <c r="C933" t="s">
        <v>44</v>
      </c>
      <c r="D933">
        <v>48.208199999999998</v>
      </c>
      <c r="E933">
        <v>16.373799999999999</v>
      </c>
      <c r="F933" t="s">
        <v>45</v>
      </c>
      <c r="G933" s="2">
        <v>46210.818226238429</v>
      </c>
      <c r="H933" s="2">
        <v>46218.791666666664</v>
      </c>
      <c r="I933">
        <v>30.9</v>
      </c>
      <c r="J933">
        <v>29</v>
      </c>
      <c r="K933">
        <v>19</v>
      </c>
      <c r="L933">
        <v>0</v>
      </c>
      <c r="M933">
        <v>1</v>
      </c>
      <c r="N933">
        <v>6.1</v>
      </c>
    </row>
    <row r="934" spans="1:14">
      <c r="A934" t="s">
        <v>42</v>
      </c>
      <c r="B934" t="s">
        <v>43</v>
      </c>
      <c r="C934" t="s">
        <v>44</v>
      </c>
      <c r="D934">
        <v>48.208199999999998</v>
      </c>
      <c r="E934">
        <v>16.373799999999999</v>
      </c>
      <c r="F934" t="s">
        <v>45</v>
      </c>
      <c r="G934" s="2">
        <v>46210.818226238429</v>
      </c>
      <c r="H934" s="2">
        <v>46218.833333333336</v>
      </c>
      <c r="I934">
        <v>30.4</v>
      </c>
      <c r="J934">
        <v>29</v>
      </c>
      <c r="K934">
        <v>20</v>
      </c>
      <c r="L934">
        <v>0</v>
      </c>
      <c r="M934">
        <v>1</v>
      </c>
      <c r="N934">
        <v>6</v>
      </c>
    </row>
    <row r="935" spans="1:14">
      <c r="A935" t="s">
        <v>42</v>
      </c>
      <c r="B935" t="s">
        <v>43</v>
      </c>
      <c r="C935" t="s">
        <v>44</v>
      </c>
      <c r="D935">
        <v>48.208199999999998</v>
      </c>
      <c r="E935">
        <v>16.373799999999999</v>
      </c>
      <c r="F935" t="s">
        <v>45</v>
      </c>
      <c r="G935" s="2">
        <v>46210.818226238429</v>
      </c>
      <c r="H935" s="2">
        <v>46218.875</v>
      </c>
      <c r="I935">
        <v>29.6</v>
      </c>
      <c r="J935">
        <v>31</v>
      </c>
      <c r="K935">
        <v>19</v>
      </c>
      <c r="L935">
        <v>0</v>
      </c>
      <c r="M935">
        <v>1</v>
      </c>
      <c r="N935">
        <v>6</v>
      </c>
    </row>
    <row r="936" spans="1:14">
      <c r="A936" t="s">
        <v>42</v>
      </c>
      <c r="B936" t="s">
        <v>43</v>
      </c>
      <c r="C936" t="s">
        <v>44</v>
      </c>
      <c r="D936">
        <v>48.208199999999998</v>
      </c>
      <c r="E936">
        <v>16.373799999999999</v>
      </c>
      <c r="F936" t="s">
        <v>45</v>
      </c>
      <c r="G936" s="2">
        <v>46210.818226238429</v>
      </c>
      <c r="H936" s="2">
        <v>46218.916666666664</v>
      </c>
      <c r="I936">
        <v>28.4</v>
      </c>
      <c r="J936">
        <v>34</v>
      </c>
      <c r="K936">
        <v>16</v>
      </c>
      <c r="L936">
        <v>0</v>
      </c>
      <c r="M936">
        <v>1</v>
      </c>
      <c r="N936">
        <v>6.2</v>
      </c>
    </row>
    <row r="937" spans="1:14">
      <c r="A937" t="s">
        <v>42</v>
      </c>
      <c r="B937" t="s">
        <v>43</v>
      </c>
      <c r="C937" t="s">
        <v>44</v>
      </c>
      <c r="D937">
        <v>48.208199999999998</v>
      </c>
      <c r="E937">
        <v>16.373799999999999</v>
      </c>
      <c r="F937" t="s">
        <v>45</v>
      </c>
      <c r="G937" s="2">
        <v>46210.818226238429</v>
      </c>
      <c r="H937" s="2">
        <v>46218.958333333336</v>
      </c>
      <c r="I937">
        <v>27.1</v>
      </c>
      <c r="J937">
        <v>37</v>
      </c>
      <c r="K937">
        <v>14</v>
      </c>
      <c r="L937">
        <v>0</v>
      </c>
      <c r="M937">
        <v>1</v>
      </c>
      <c r="N937">
        <v>6.3</v>
      </c>
    </row>
    <row r="938" spans="1:14">
      <c r="A938" t="s">
        <v>42</v>
      </c>
      <c r="B938" t="s">
        <v>43</v>
      </c>
      <c r="C938" t="s">
        <v>44</v>
      </c>
      <c r="D938">
        <v>48.208199999999998</v>
      </c>
      <c r="E938">
        <v>16.373799999999999</v>
      </c>
      <c r="F938" t="s">
        <v>45</v>
      </c>
      <c r="G938" s="2">
        <v>46210.818226238429</v>
      </c>
      <c r="H938" s="2">
        <v>46219</v>
      </c>
      <c r="I938">
        <v>25.9</v>
      </c>
      <c r="J938">
        <v>42</v>
      </c>
      <c r="K938">
        <v>12</v>
      </c>
      <c r="L938">
        <v>0</v>
      </c>
      <c r="M938">
        <v>1</v>
      </c>
      <c r="N938">
        <v>6.4</v>
      </c>
    </row>
    <row r="939" spans="1:14">
      <c r="A939" t="s">
        <v>42</v>
      </c>
      <c r="B939" t="s">
        <v>43</v>
      </c>
      <c r="C939" t="s">
        <v>44</v>
      </c>
      <c r="D939">
        <v>48.208199999999998</v>
      </c>
      <c r="E939">
        <v>16.373799999999999</v>
      </c>
      <c r="F939" t="s">
        <v>45</v>
      </c>
      <c r="G939" s="2">
        <v>46210.818226238429</v>
      </c>
      <c r="H939" s="2">
        <v>46219.041666666664</v>
      </c>
      <c r="I939">
        <v>24.8</v>
      </c>
      <c r="J939">
        <v>46</v>
      </c>
      <c r="K939">
        <v>9</v>
      </c>
      <c r="L939">
        <v>0</v>
      </c>
      <c r="M939">
        <v>0</v>
      </c>
      <c r="N939">
        <v>6.6</v>
      </c>
    </row>
    <row r="940" spans="1:14">
      <c r="A940" t="s">
        <v>42</v>
      </c>
      <c r="B940" t="s">
        <v>43</v>
      </c>
      <c r="C940" t="s">
        <v>44</v>
      </c>
      <c r="D940">
        <v>48.208199999999998</v>
      </c>
      <c r="E940">
        <v>16.373799999999999</v>
      </c>
      <c r="F940" t="s">
        <v>45</v>
      </c>
      <c r="G940" s="2">
        <v>46210.818226238429</v>
      </c>
      <c r="H940" s="2">
        <v>46219.083333333336</v>
      </c>
      <c r="I940">
        <v>24</v>
      </c>
      <c r="J940">
        <v>50</v>
      </c>
      <c r="K940">
        <v>8</v>
      </c>
      <c r="L940">
        <v>0</v>
      </c>
      <c r="M940">
        <v>0</v>
      </c>
      <c r="N940">
        <v>6.6</v>
      </c>
    </row>
    <row r="941" spans="1:14">
      <c r="A941" t="s">
        <v>42</v>
      </c>
      <c r="B941" t="s">
        <v>43</v>
      </c>
      <c r="C941" t="s">
        <v>44</v>
      </c>
      <c r="D941">
        <v>48.208199999999998</v>
      </c>
      <c r="E941">
        <v>16.373799999999999</v>
      </c>
      <c r="F941" t="s">
        <v>45</v>
      </c>
      <c r="G941" s="2">
        <v>46210.818226238429</v>
      </c>
      <c r="H941" s="2">
        <v>46219.125</v>
      </c>
      <c r="I941">
        <v>23.6</v>
      </c>
      <c r="J941">
        <v>52</v>
      </c>
      <c r="K941">
        <v>8</v>
      </c>
      <c r="L941">
        <v>0</v>
      </c>
      <c r="M941">
        <v>0</v>
      </c>
      <c r="N941">
        <v>6.6</v>
      </c>
    </row>
    <row r="942" spans="1:14">
      <c r="A942" t="s">
        <v>42</v>
      </c>
      <c r="B942" t="s">
        <v>43</v>
      </c>
      <c r="C942" t="s">
        <v>44</v>
      </c>
      <c r="D942">
        <v>48.208199999999998</v>
      </c>
      <c r="E942">
        <v>16.373799999999999</v>
      </c>
      <c r="F942" t="s">
        <v>45</v>
      </c>
      <c r="G942" s="2">
        <v>46210.818226238429</v>
      </c>
      <c r="H942" s="2">
        <v>46219.166666666664</v>
      </c>
      <c r="I942">
        <v>23.4</v>
      </c>
      <c r="J942">
        <v>54</v>
      </c>
      <c r="K942">
        <v>9</v>
      </c>
      <c r="L942">
        <v>0</v>
      </c>
      <c r="M942">
        <v>0</v>
      </c>
      <c r="N942">
        <v>6.5</v>
      </c>
    </row>
    <row r="943" spans="1:14">
      <c r="A943" t="s">
        <v>42</v>
      </c>
      <c r="B943" t="s">
        <v>43</v>
      </c>
      <c r="C943" t="s">
        <v>44</v>
      </c>
      <c r="D943">
        <v>48.208199999999998</v>
      </c>
      <c r="E943">
        <v>16.373799999999999</v>
      </c>
      <c r="F943" t="s">
        <v>45</v>
      </c>
      <c r="G943" s="2">
        <v>46210.818226238429</v>
      </c>
      <c r="H943" s="2">
        <v>46219.208333333336</v>
      </c>
      <c r="I943">
        <v>23.3</v>
      </c>
      <c r="J943">
        <v>56</v>
      </c>
      <c r="K943">
        <v>10</v>
      </c>
      <c r="L943">
        <v>0</v>
      </c>
      <c r="M943">
        <v>0</v>
      </c>
      <c r="N943">
        <v>6.6</v>
      </c>
    </row>
    <row r="944" spans="1:14">
      <c r="A944" t="s">
        <v>42</v>
      </c>
      <c r="B944" t="s">
        <v>43</v>
      </c>
      <c r="C944" t="s">
        <v>44</v>
      </c>
      <c r="D944">
        <v>48.208199999999998</v>
      </c>
      <c r="E944">
        <v>16.373799999999999</v>
      </c>
      <c r="F944" t="s">
        <v>45</v>
      </c>
      <c r="G944" s="2">
        <v>46210.818226238429</v>
      </c>
      <c r="H944" s="2">
        <v>46219.25</v>
      </c>
      <c r="I944">
        <v>23.4</v>
      </c>
      <c r="J944">
        <v>57</v>
      </c>
      <c r="K944">
        <v>11</v>
      </c>
      <c r="L944">
        <v>0</v>
      </c>
      <c r="M944">
        <v>0</v>
      </c>
      <c r="N944">
        <v>6.4</v>
      </c>
    </row>
    <row r="945" spans="1:14">
      <c r="A945" t="s">
        <v>42</v>
      </c>
      <c r="B945" t="s">
        <v>43</v>
      </c>
      <c r="C945" t="s">
        <v>44</v>
      </c>
      <c r="D945">
        <v>48.208199999999998</v>
      </c>
      <c r="E945">
        <v>16.373799999999999</v>
      </c>
      <c r="F945" t="s">
        <v>45</v>
      </c>
      <c r="G945" s="2">
        <v>46210.818226238429</v>
      </c>
      <c r="H945" s="2">
        <v>46219.291666666664</v>
      </c>
      <c r="I945">
        <v>23.7</v>
      </c>
      <c r="J945">
        <v>57</v>
      </c>
      <c r="K945">
        <v>13</v>
      </c>
      <c r="L945">
        <v>0</v>
      </c>
      <c r="M945">
        <v>0</v>
      </c>
      <c r="N945">
        <v>6.2</v>
      </c>
    </row>
    <row r="946" spans="1:14">
      <c r="A946" t="s">
        <v>42</v>
      </c>
      <c r="B946" t="s">
        <v>43</v>
      </c>
      <c r="C946" t="s">
        <v>44</v>
      </c>
      <c r="D946">
        <v>48.208199999999998</v>
      </c>
      <c r="E946">
        <v>16.373799999999999</v>
      </c>
      <c r="F946" t="s">
        <v>45</v>
      </c>
      <c r="G946" s="2">
        <v>46210.818226238429</v>
      </c>
      <c r="H946" s="2">
        <v>46219.333333333336</v>
      </c>
      <c r="I946">
        <v>24.2</v>
      </c>
      <c r="J946">
        <v>56</v>
      </c>
      <c r="K946">
        <v>14</v>
      </c>
      <c r="L946">
        <v>0</v>
      </c>
      <c r="M946">
        <v>0</v>
      </c>
      <c r="N946">
        <v>5.8</v>
      </c>
    </row>
    <row r="947" spans="1:14">
      <c r="A947" t="s">
        <v>42</v>
      </c>
      <c r="B947" t="s">
        <v>43</v>
      </c>
      <c r="C947" t="s">
        <v>44</v>
      </c>
      <c r="D947">
        <v>48.208199999999998</v>
      </c>
      <c r="E947">
        <v>16.373799999999999</v>
      </c>
      <c r="F947" t="s">
        <v>45</v>
      </c>
      <c r="G947" s="2">
        <v>46210.818226238429</v>
      </c>
      <c r="H947" s="2">
        <v>46219.375</v>
      </c>
      <c r="I947">
        <v>25</v>
      </c>
      <c r="J947">
        <v>53</v>
      </c>
      <c r="K947">
        <v>15</v>
      </c>
      <c r="L947">
        <v>0.3</v>
      </c>
      <c r="M947">
        <v>51</v>
      </c>
      <c r="N947">
        <v>5</v>
      </c>
    </row>
    <row r="948" spans="1:14">
      <c r="A948" t="s">
        <v>42</v>
      </c>
      <c r="B948" t="s">
        <v>43</v>
      </c>
      <c r="C948" t="s">
        <v>44</v>
      </c>
      <c r="D948">
        <v>48.208199999999998</v>
      </c>
      <c r="E948">
        <v>16.373799999999999</v>
      </c>
      <c r="F948" t="s">
        <v>45</v>
      </c>
      <c r="G948" s="2">
        <v>46210.818226238429</v>
      </c>
      <c r="H948" s="2">
        <v>46219.416666666664</v>
      </c>
      <c r="I948">
        <v>26.3</v>
      </c>
      <c r="J948">
        <v>48</v>
      </c>
      <c r="K948">
        <v>16</v>
      </c>
      <c r="L948">
        <v>0.3</v>
      </c>
      <c r="M948">
        <v>51</v>
      </c>
      <c r="N948">
        <v>3.8</v>
      </c>
    </row>
    <row r="949" spans="1:14">
      <c r="A949" t="s">
        <v>42</v>
      </c>
      <c r="B949" t="s">
        <v>43</v>
      </c>
      <c r="C949" t="s">
        <v>44</v>
      </c>
      <c r="D949">
        <v>48.208199999999998</v>
      </c>
      <c r="E949">
        <v>16.373799999999999</v>
      </c>
      <c r="F949" t="s">
        <v>45</v>
      </c>
      <c r="G949" s="2">
        <v>46210.818226238429</v>
      </c>
      <c r="H949" s="2">
        <v>46219.458333333336</v>
      </c>
      <c r="I949">
        <v>27.7</v>
      </c>
      <c r="J949">
        <v>43</v>
      </c>
      <c r="K949">
        <v>17</v>
      </c>
      <c r="L949">
        <v>0.3</v>
      </c>
      <c r="M949">
        <v>51</v>
      </c>
      <c r="N949">
        <v>2.7</v>
      </c>
    </row>
    <row r="950" spans="1:14">
      <c r="A950" t="s">
        <v>42</v>
      </c>
      <c r="B950" t="s">
        <v>43</v>
      </c>
      <c r="C950" t="s">
        <v>44</v>
      </c>
      <c r="D950">
        <v>48.208199999999998</v>
      </c>
      <c r="E950">
        <v>16.373799999999999</v>
      </c>
      <c r="F950" t="s">
        <v>45</v>
      </c>
      <c r="G950" s="2">
        <v>46210.818226238429</v>
      </c>
      <c r="H950" s="2">
        <v>46219.5</v>
      </c>
      <c r="I950">
        <v>29.1</v>
      </c>
      <c r="J950">
        <v>39</v>
      </c>
      <c r="K950">
        <v>18</v>
      </c>
      <c r="L950">
        <v>0.3</v>
      </c>
      <c r="M950">
        <v>51</v>
      </c>
      <c r="N950">
        <v>2</v>
      </c>
    </row>
    <row r="951" spans="1:14">
      <c r="A951" t="s">
        <v>42</v>
      </c>
      <c r="B951" t="s">
        <v>43</v>
      </c>
      <c r="C951" t="s">
        <v>44</v>
      </c>
      <c r="D951">
        <v>48.208199999999998</v>
      </c>
      <c r="E951">
        <v>16.373799999999999</v>
      </c>
      <c r="F951" t="s">
        <v>45</v>
      </c>
      <c r="G951" s="2">
        <v>46210.818226238429</v>
      </c>
      <c r="H951" s="2">
        <v>46219.541666666664</v>
      </c>
      <c r="I951">
        <v>30.1</v>
      </c>
      <c r="J951">
        <v>36</v>
      </c>
      <c r="K951">
        <v>19</v>
      </c>
      <c r="L951">
        <v>0.3</v>
      </c>
      <c r="M951">
        <v>51</v>
      </c>
      <c r="N951">
        <v>1.8</v>
      </c>
    </row>
    <row r="952" spans="1:14">
      <c r="A952" t="s">
        <v>42</v>
      </c>
      <c r="B952" t="s">
        <v>43</v>
      </c>
      <c r="C952" t="s">
        <v>44</v>
      </c>
      <c r="D952">
        <v>48.208199999999998</v>
      </c>
      <c r="E952">
        <v>16.373799999999999</v>
      </c>
      <c r="F952" t="s">
        <v>45</v>
      </c>
      <c r="G952" s="2">
        <v>46210.818226238429</v>
      </c>
      <c r="H952" s="2">
        <v>46219.583333333336</v>
      </c>
      <c r="I952">
        <v>30.5</v>
      </c>
      <c r="J952">
        <v>35</v>
      </c>
      <c r="K952">
        <v>20</v>
      </c>
      <c r="L952">
        <v>0.3</v>
      </c>
      <c r="M952">
        <v>51</v>
      </c>
      <c r="N952">
        <v>1.8</v>
      </c>
    </row>
    <row r="953" spans="1:14">
      <c r="A953" t="s">
        <v>42</v>
      </c>
      <c r="B953" t="s">
        <v>43</v>
      </c>
      <c r="C953" t="s">
        <v>44</v>
      </c>
      <c r="D953">
        <v>48.208199999999998</v>
      </c>
      <c r="E953">
        <v>16.373799999999999</v>
      </c>
      <c r="F953" t="s">
        <v>45</v>
      </c>
      <c r="G953" s="2">
        <v>46210.818226238429</v>
      </c>
      <c r="H953" s="2">
        <v>46219.625</v>
      </c>
      <c r="I953">
        <v>30.2</v>
      </c>
      <c r="J953">
        <v>36</v>
      </c>
      <c r="K953">
        <v>22</v>
      </c>
      <c r="L953">
        <v>0.5</v>
      </c>
      <c r="M953">
        <v>53</v>
      </c>
      <c r="N953">
        <v>1.5</v>
      </c>
    </row>
    <row r="954" spans="1:14">
      <c r="A954" t="s">
        <v>42</v>
      </c>
      <c r="B954" t="s">
        <v>43</v>
      </c>
      <c r="C954" t="s">
        <v>44</v>
      </c>
      <c r="D954">
        <v>48.208199999999998</v>
      </c>
      <c r="E954">
        <v>16.373799999999999</v>
      </c>
      <c r="F954" t="s">
        <v>45</v>
      </c>
      <c r="G954" s="2">
        <v>46210.818226238429</v>
      </c>
      <c r="H954" s="2">
        <v>46219.666666666664</v>
      </c>
      <c r="I954">
        <v>29.3</v>
      </c>
      <c r="J954">
        <v>38</v>
      </c>
      <c r="K954">
        <v>23</v>
      </c>
      <c r="L954">
        <v>0.5</v>
      </c>
      <c r="M954">
        <v>53</v>
      </c>
      <c r="N954">
        <v>1.6</v>
      </c>
    </row>
    <row r="955" spans="1:14">
      <c r="A955" t="s">
        <v>42</v>
      </c>
      <c r="B955" t="s">
        <v>43</v>
      </c>
      <c r="C955" t="s">
        <v>44</v>
      </c>
      <c r="D955">
        <v>48.208199999999998</v>
      </c>
      <c r="E955">
        <v>16.373799999999999</v>
      </c>
      <c r="F955" t="s">
        <v>45</v>
      </c>
      <c r="G955" s="2">
        <v>46210.818226238429</v>
      </c>
      <c r="H955" s="2">
        <v>46219.708333333336</v>
      </c>
      <c r="I955">
        <v>28.1</v>
      </c>
      <c r="J955">
        <v>42</v>
      </c>
      <c r="K955">
        <v>25</v>
      </c>
      <c r="L955">
        <v>0.5</v>
      </c>
      <c r="M955">
        <v>53</v>
      </c>
      <c r="N955">
        <v>2.7</v>
      </c>
    </row>
    <row r="956" spans="1:14">
      <c r="A956" t="s">
        <v>42</v>
      </c>
      <c r="B956" t="s">
        <v>43</v>
      </c>
      <c r="C956" t="s">
        <v>44</v>
      </c>
      <c r="D956">
        <v>48.208199999999998</v>
      </c>
      <c r="E956">
        <v>16.373799999999999</v>
      </c>
      <c r="F956" t="s">
        <v>45</v>
      </c>
      <c r="G956" s="2">
        <v>46210.818226238429</v>
      </c>
      <c r="H956" s="2">
        <v>46219.75</v>
      </c>
      <c r="I956">
        <v>26.8</v>
      </c>
      <c r="J956">
        <v>47</v>
      </c>
      <c r="K956">
        <v>26</v>
      </c>
      <c r="L956">
        <v>0.5</v>
      </c>
      <c r="M956">
        <v>53</v>
      </c>
      <c r="N956">
        <v>4</v>
      </c>
    </row>
    <row r="957" spans="1:14">
      <c r="A957" t="s">
        <v>42</v>
      </c>
      <c r="B957" t="s">
        <v>43</v>
      </c>
      <c r="C957" t="s">
        <v>44</v>
      </c>
      <c r="D957">
        <v>48.208199999999998</v>
      </c>
      <c r="E957">
        <v>16.373799999999999</v>
      </c>
      <c r="F957" t="s">
        <v>45</v>
      </c>
      <c r="G957" s="2">
        <v>46210.818226238429</v>
      </c>
      <c r="H957" s="2">
        <v>46219.791666666664</v>
      </c>
      <c r="I957">
        <v>25.5</v>
      </c>
      <c r="J957">
        <v>53</v>
      </c>
      <c r="K957">
        <v>27</v>
      </c>
      <c r="L957">
        <v>0.5</v>
      </c>
      <c r="M957">
        <v>53</v>
      </c>
      <c r="N957">
        <v>5</v>
      </c>
    </row>
    <row r="958" spans="1:14">
      <c r="A958" t="s">
        <v>42</v>
      </c>
      <c r="B958" t="s">
        <v>43</v>
      </c>
      <c r="C958" t="s">
        <v>44</v>
      </c>
      <c r="D958">
        <v>48.208199999999998</v>
      </c>
      <c r="E958">
        <v>16.373799999999999</v>
      </c>
      <c r="F958" t="s">
        <v>45</v>
      </c>
      <c r="G958" s="2">
        <v>46210.818226238429</v>
      </c>
      <c r="H958" s="2">
        <v>46219.833333333336</v>
      </c>
      <c r="I958">
        <v>24.5</v>
      </c>
      <c r="J958">
        <v>57</v>
      </c>
      <c r="K958">
        <v>27</v>
      </c>
      <c r="L958">
        <v>0.5</v>
      </c>
      <c r="M958">
        <v>53</v>
      </c>
      <c r="N958">
        <v>5.6</v>
      </c>
    </row>
    <row r="959" spans="1:14">
      <c r="A959" t="s">
        <v>42</v>
      </c>
      <c r="B959" t="s">
        <v>43</v>
      </c>
      <c r="C959" t="s">
        <v>44</v>
      </c>
      <c r="D959">
        <v>48.208199999999998</v>
      </c>
      <c r="E959">
        <v>16.373799999999999</v>
      </c>
      <c r="F959" t="s">
        <v>45</v>
      </c>
      <c r="G959" s="2">
        <v>46210.818226238429</v>
      </c>
      <c r="H959" s="2">
        <v>46219.875</v>
      </c>
      <c r="I959">
        <v>23.7</v>
      </c>
      <c r="J959">
        <v>62</v>
      </c>
      <c r="K959">
        <v>24</v>
      </c>
      <c r="L959">
        <v>0</v>
      </c>
      <c r="M959">
        <v>1</v>
      </c>
      <c r="N959">
        <v>5.4</v>
      </c>
    </row>
    <row r="960" spans="1:14">
      <c r="A960" t="s">
        <v>42</v>
      </c>
      <c r="B960" t="s">
        <v>43</v>
      </c>
      <c r="C960" t="s">
        <v>44</v>
      </c>
      <c r="D960">
        <v>48.208199999999998</v>
      </c>
      <c r="E960">
        <v>16.373799999999999</v>
      </c>
      <c r="F960" t="s">
        <v>45</v>
      </c>
      <c r="G960" s="2">
        <v>46210.818226238429</v>
      </c>
      <c r="H960" s="2">
        <v>46219.916666666664</v>
      </c>
      <c r="I960">
        <v>22.9</v>
      </c>
      <c r="J960">
        <v>66</v>
      </c>
      <c r="K960">
        <v>20</v>
      </c>
      <c r="L960">
        <v>0</v>
      </c>
      <c r="M960">
        <v>1</v>
      </c>
      <c r="N960">
        <v>4.8</v>
      </c>
    </row>
    <row r="961" spans="1:14">
      <c r="A961" t="s">
        <v>42</v>
      </c>
      <c r="B961" t="s">
        <v>43</v>
      </c>
      <c r="C961" t="s">
        <v>44</v>
      </c>
      <c r="D961">
        <v>48.208199999999998</v>
      </c>
      <c r="E961">
        <v>16.373799999999999</v>
      </c>
      <c r="F961" t="s">
        <v>45</v>
      </c>
      <c r="G961" s="2">
        <v>46210.818226238429</v>
      </c>
      <c r="H961" s="2">
        <v>46219.958333333336</v>
      </c>
      <c r="I961">
        <v>22.2</v>
      </c>
      <c r="J961">
        <v>71</v>
      </c>
      <c r="K961">
        <v>16</v>
      </c>
      <c r="L961">
        <v>0</v>
      </c>
      <c r="M961">
        <v>0</v>
      </c>
      <c r="N961">
        <v>4.5999999999999996</v>
      </c>
    </row>
    <row r="962" spans="1:14">
      <c r="A962" t="s">
        <v>46</v>
      </c>
      <c r="B962" t="s">
        <v>47</v>
      </c>
      <c r="C962" t="s">
        <v>48</v>
      </c>
      <c r="D962">
        <v>47.376899999999999</v>
      </c>
      <c r="E962">
        <v>8.5417000000000005</v>
      </c>
      <c r="F962" t="s">
        <v>49</v>
      </c>
      <c r="G962" s="2">
        <v>46210.818226585645</v>
      </c>
      <c r="H962" s="2">
        <v>46210</v>
      </c>
      <c r="I962">
        <v>22.5</v>
      </c>
      <c r="J962">
        <v>59</v>
      </c>
      <c r="K962">
        <v>0</v>
      </c>
      <c r="L962">
        <v>0</v>
      </c>
      <c r="M962">
        <v>2</v>
      </c>
      <c r="N962">
        <v>4.8</v>
      </c>
    </row>
    <row r="963" spans="1:14">
      <c r="A963" t="s">
        <v>46</v>
      </c>
      <c r="B963" t="s">
        <v>47</v>
      </c>
      <c r="C963" t="s">
        <v>48</v>
      </c>
      <c r="D963">
        <v>47.376899999999999</v>
      </c>
      <c r="E963">
        <v>8.5417000000000005</v>
      </c>
      <c r="F963" t="s">
        <v>49</v>
      </c>
      <c r="G963" s="2">
        <v>46210.818226585645</v>
      </c>
      <c r="H963" s="2">
        <v>46210.041666666664</v>
      </c>
      <c r="I963">
        <v>21.8</v>
      </c>
      <c r="J963">
        <v>60</v>
      </c>
      <c r="K963">
        <v>0</v>
      </c>
      <c r="L963">
        <v>0</v>
      </c>
      <c r="M963">
        <v>2</v>
      </c>
      <c r="N963">
        <v>4.3</v>
      </c>
    </row>
    <row r="964" spans="1:14">
      <c r="A964" t="s">
        <v>46</v>
      </c>
      <c r="B964" t="s">
        <v>47</v>
      </c>
      <c r="C964" t="s">
        <v>48</v>
      </c>
      <c r="D964">
        <v>47.376899999999999</v>
      </c>
      <c r="E964">
        <v>8.5417000000000005</v>
      </c>
      <c r="F964" t="s">
        <v>49</v>
      </c>
      <c r="G964" s="2">
        <v>46210.818226585645</v>
      </c>
      <c r="H964" s="2">
        <v>46210.083333333336</v>
      </c>
      <c r="I964">
        <v>20.9</v>
      </c>
      <c r="J964">
        <v>62</v>
      </c>
      <c r="K964">
        <v>0</v>
      </c>
      <c r="L964">
        <v>0</v>
      </c>
      <c r="M964">
        <v>1</v>
      </c>
      <c r="N964">
        <v>4.3</v>
      </c>
    </row>
    <row r="965" spans="1:14">
      <c r="A965" t="s">
        <v>46</v>
      </c>
      <c r="B965" t="s">
        <v>47</v>
      </c>
      <c r="C965" t="s">
        <v>48</v>
      </c>
      <c r="D965">
        <v>47.376899999999999</v>
      </c>
      <c r="E965">
        <v>8.5417000000000005</v>
      </c>
      <c r="F965" t="s">
        <v>49</v>
      </c>
      <c r="G965" s="2">
        <v>46210.818226585645</v>
      </c>
      <c r="H965" s="2">
        <v>46210.125</v>
      </c>
      <c r="I965">
        <v>20.5</v>
      </c>
      <c r="J965">
        <v>62</v>
      </c>
      <c r="K965">
        <v>0</v>
      </c>
      <c r="L965">
        <v>0</v>
      </c>
      <c r="M965">
        <v>1</v>
      </c>
      <c r="N965">
        <v>4.4000000000000004</v>
      </c>
    </row>
    <row r="966" spans="1:14">
      <c r="A966" t="s">
        <v>46</v>
      </c>
      <c r="B966" t="s">
        <v>47</v>
      </c>
      <c r="C966" t="s">
        <v>48</v>
      </c>
      <c r="D966">
        <v>47.376899999999999</v>
      </c>
      <c r="E966">
        <v>8.5417000000000005</v>
      </c>
      <c r="F966" t="s">
        <v>49</v>
      </c>
      <c r="G966" s="2">
        <v>46210.818226585645</v>
      </c>
      <c r="H966" s="2">
        <v>46210.166666666664</v>
      </c>
      <c r="I966">
        <v>20.100000000000001</v>
      </c>
      <c r="J966">
        <v>66</v>
      </c>
      <c r="K966">
        <v>0</v>
      </c>
      <c r="L966">
        <v>0</v>
      </c>
      <c r="M966">
        <v>1</v>
      </c>
      <c r="N966">
        <v>3.7</v>
      </c>
    </row>
    <row r="967" spans="1:14">
      <c r="A967" t="s">
        <v>46</v>
      </c>
      <c r="B967" t="s">
        <v>47</v>
      </c>
      <c r="C967" t="s">
        <v>48</v>
      </c>
      <c r="D967">
        <v>47.376899999999999</v>
      </c>
      <c r="E967">
        <v>8.5417000000000005</v>
      </c>
      <c r="F967" t="s">
        <v>49</v>
      </c>
      <c r="G967" s="2">
        <v>46210.818226585645</v>
      </c>
      <c r="H967" s="2">
        <v>46210.208333333336</v>
      </c>
      <c r="I967">
        <v>19.399999999999999</v>
      </c>
      <c r="J967">
        <v>75</v>
      </c>
      <c r="K967">
        <v>0</v>
      </c>
      <c r="L967">
        <v>0</v>
      </c>
      <c r="M967">
        <v>0</v>
      </c>
      <c r="N967">
        <v>3.6</v>
      </c>
    </row>
    <row r="968" spans="1:14">
      <c r="A968" t="s">
        <v>46</v>
      </c>
      <c r="B968" t="s">
        <v>47</v>
      </c>
      <c r="C968" t="s">
        <v>48</v>
      </c>
      <c r="D968">
        <v>47.376899999999999</v>
      </c>
      <c r="E968">
        <v>8.5417000000000005</v>
      </c>
      <c r="F968" t="s">
        <v>49</v>
      </c>
      <c r="G968" s="2">
        <v>46210.818226585645</v>
      </c>
      <c r="H968" s="2">
        <v>46210.25</v>
      </c>
      <c r="I968">
        <v>19.100000000000001</v>
      </c>
      <c r="J968">
        <v>72</v>
      </c>
      <c r="K968">
        <v>0</v>
      </c>
      <c r="L968">
        <v>0</v>
      </c>
      <c r="M968">
        <v>2</v>
      </c>
      <c r="N968">
        <v>4.4000000000000004</v>
      </c>
    </row>
    <row r="969" spans="1:14">
      <c r="A969" t="s">
        <v>46</v>
      </c>
      <c r="B969" t="s">
        <v>47</v>
      </c>
      <c r="C969" t="s">
        <v>48</v>
      </c>
      <c r="D969">
        <v>47.376899999999999</v>
      </c>
      <c r="E969">
        <v>8.5417000000000005</v>
      </c>
      <c r="F969" t="s">
        <v>49</v>
      </c>
      <c r="G969" s="2">
        <v>46210.818226585645</v>
      </c>
      <c r="H969" s="2">
        <v>46210.291666666664</v>
      </c>
      <c r="I969">
        <v>19.600000000000001</v>
      </c>
      <c r="J969">
        <v>70</v>
      </c>
      <c r="K969">
        <v>0</v>
      </c>
      <c r="L969">
        <v>0</v>
      </c>
      <c r="M969">
        <v>1</v>
      </c>
      <c r="N969">
        <v>4.0999999999999996</v>
      </c>
    </row>
    <row r="970" spans="1:14">
      <c r="A970" t="s">
        <v>46</v>
      </c>
      <c r="B970" t="s">
        <v>47</v>
      </c>
      <c r="C970" t="s">
        <v>48</v>
      </c>
      <c r="D970">
        <v>47.376899999999999</v>
      </c>
      <c r="E970">
        <v>8.5417000000000005</v>
      </c>
      <c r="F970" t="s">
        <v>49</v>
      </c>
      <c r="G970" s="2">
        <v>46210.818226585645</v>
      </c>
      <c r="H970" s="2">
        <v>46210.333333333336</v>
      </c>
      <c r="I970">
        <v>21.5</v>
      </c>
      <c r="J970">
        <v>59</v>
      </c>
      <c r="K970">
        <v>0</v>
      </c>
      <c r="L970">
        <v>0</v>
      </c>
      <c r="M970">
        <v>2</v>
      </c>
      <c r="N970">
        <v>3.4</v>
      </c>
    </row>
    <row r="971" spans="1:14">
      <c r="A971" t="s">
        <v>46</v>
      </c>
      <c r="B971" t="s">
        <v>47</v>
      </c>
      <c r="C971" t="s">
        <v>48</v>
      </c>
      <c r="D971">
        <v>47.376899999999999</v>
      </c>
      <c r="E971">
        <v>8.5417000000000005</v>
      </c>
      <c r="F971" t="s">
        <v>49</v>
      </c>
      <c r="G971" s="2">
        <v>46210.818226585645</v>
      </c>
      <c r="H971" s="2">
        <v>46210.375</v>
      </c>
      <c r="I971">
        <v>23.4</v>
      </c>
      <c r="J971">
        <v>50</v>
      </c>
      <c r="K971">
        <v>0</v>
      </c>
      <c r="L971">
        <v>0</v>
      </c>
      <c r="M971">
        <v>2</v>
      </c>
      <c r="N971">
        <v>6.1</v>
      </c>
    </row>
    <row r="972" spans="1:14">
      <c r="A972" t="s">
        <v>46</v>
      </c>
      <c r="B972" t="s">
        <v>47</v>
      </c>
      <c r="C972" t="s">
        <v>48</v>
      </c>
      <c r="D972">
        <v>47.376899999999999</v>
      </c>
      <c r="E972">
        <v>8.5417000000000005</v>
      </c>
      <c r="F972" t="s">
        <v>49</v>
      </c>
      <c r="G972" s="2">
        <v>46210.818226585645</v>
      </c>
      <c r="H972" s="2">
        <v>46210.416666666664</v>
      </c>
      <c r="I972">
        <v>25.4</v>
      </c>
      <c r="J972">
        <v>38</v>
      </c>
      <c r="K972">
        <v>0</v>
      </c>
      <c r="L972">
        <v>0</v>
      </c>
      <c r="M972">
        <v>2</v>
      </c>
      <c r="N972">
        <v>10.6</v>
      </c>
    </row>
    <row r="973" spans="1:14">
      <c r="A973" t="s">
        <v>46</v>
      </c>
      <c r="B973" t="s">
        <v>47</v>
      </c>
      <c r="C973" t="s">
        <v>48</v>
      </c>
      <c r="D973">
        <v>47.376899999999999</v>
      </c>
      <c r="E973">
        <v>8.5417000000000005</v>
      </c>
      <c r="F973" t="s">
        <v>49</v>
      </c>
      <c r="G973" s="2">
        <v>46210.818226585645</v>
      </c>
      <c r="H973" s="2">
        <v>46210.458333333336</v>
      </c>
      <c r="I973">
        <v>27.1</v>
      </c>
      <c r="J973">
        <v>32</v>
      </c>
      <c r="K973">
        <v>0</v>
      </c>
      <c r="L973">
        <v>0</v>
      </c>
      <c r="M973">
        <v>1</v>
      </c>
      <c r="N973">
        <v>10.199999999999999</v>
      </c>
    </row>
    <row r="974" spans="1:14">
      <c r="A974" t="s">
        <v>46</v>
      </c>
      <c r="B974" t="s">
        <v>47</v>
      </c>
      <c r="C974" t="s">
        <v>48</v>
      </c>
      <c r="D974">
        <v>47.376899999999999</v>
      </c>
      <c r="E974">
        <v>8.5417000000000005</v>
      </c>
      <c r="F974" t="s">
        <v>49</v>
      </c>
      <c r="G974" s="2">
        <v>46210.818226585645</v>
      </c>
      <c r="H974" s="2">
        <v>46210.5</v>
      </c>
      <c r="I974">
        <v>28.5</v>
      </c>
      <c r="J974">
        <v>32</v>
      </c>
      <c r="K974">
        <v>0</v>
      </c>
      <c r="L974">
        <v>0</v>
      </c>
      <c r="M974">
        <v>2</v>
      </c>
      <c r="N974">
        <v>12.6</v>
      </c>
    </row>
    <row r="975" spans="1:14">
      <c r="A975" t="s">
        <v>46</v>
      </c>
      <c r="B975" t="s">
        <v>47</v>
      </c>
      <c r="C975" t="s">
        <v>48</v>
      </c>
      <c r="D975">
        <v>47.376899999999999</v>
      </c>
      <c r="E975">
        <v>8.5417000000000005</v>
      </c>
      <c r="F975" t="s">
        <v>49</v>
      </c>
      <c r="G975" s="2">
        <v>46210.818226585645</v>
      </c>
      <c r="H975" s="2">
        <v>46210.541666666664</v>
      </c>
      <c r="I975">
        <v>30.3</v>
      </c>
      <c r="J975">
        <v>29</v>
      </c>
      <c r="K975">
        <v>0</v>
      </c>
      <c r="L975">
        <v>0</v>
      </c>
      <c r="M975">
        <v>2</v>
      </c>
      <c r="N975">
        <v>12.3</v>
      </c>
    </row>
    <row r="976" spans="1:14">
      <c r="A976" t="s">
        <v>46</v>
      </c>
      <c r="B976" t="s">
        <v>47</v>
      </c>
      <c r="C976" t="s">
        <v>48</v>
      </c>
      <c r="D976">
        <v>47.376899999999999</v>
      </c>
      <c r="E976">
        <v>8.5417000000000005</v>
      </c>
      <c r="F976" t="s">
        <v>49</v>
      </c>
      <c r="G976" s="2">
        <v>46210.818226585645</v>
      </c>
      <c r="H976" s="2">
        <v>46210.583333333336</v>
      </c>
      <c r="I976">
        <v>31.5</v>
      </c>
      <c r="J976">
        <v>22</v>
      </c>
      <c r="K976">
        <v>0</v>
      </c>
      <c r="L976">
        <v>0</v>
      </c>
      <c r="M976">
        <v>3</v>
      </c>
      <c r="N976">
        <v>11.5</v>
      </c>
    </row>
    <row r="977" spans="1:14">
      <c r="A977" t="s">
        <v>46</v>
      </c>
      <c r="B977" t="s">
        <v>47</v>
      </c>
      <c r="C977" t="s">
        <v>48</v>
      </c>
      <c r="D977">
        <v>47.376899999999999</v>
      </c>
      <c r="E977">
        <v>8.5417000000000005</v>
      </c>
      <c r="F977" t="s">
        <v>49</v>
      </c>
      <c r="G977" s="2">
        <v>46210.818226585645</v>
      </c>
      <c r="H977" s="2">
        <v>46210.625</v>
      </c>
      <c r="I977">
        <v>32.5</v>
      </c>
      <c r="J977">
        <v>21</v>
      </c>
      <c r="K977">
        <v>0</v>
      </c>
      <c r="L977">
        <v>0</v>
      </c>
      <c r="M977">
        <v>3</v>
      </c>
      <c r="N977">
        <v>13.7</v>
      </c>
    </row>
    <row r="978" spans="1:14">
      <c r="A978" t="s">
        <v>46</v>
      </c>
      <c r="B978" t="s">
        <v>47</v>
      </c>
      <c r="C978" t="s">
        <v>48</v>
      </c>
      <c r="D978">
        <v>47.376899999999999</v>
      </c>
      <c r="E978">
        <v>8.5417000000000005</v>
      </c>
      <c r="F978" t="s">
        <v>49</v>
      </c>
      <c r="G978" s="2">
        <v>46210.818226585645</v>
      </c>
      <c r="H978" s="2">
        <v>46210.666666666664</v>
      </c>
      <c r="I978">
        <v>32.299999999999997</v>
      </c>
      <c r="J978">
        <v>21</v>
      </c>
      <c r="K978">
        <v>0</v>
      </c>
      <c r="L978">
        <v>0</v>
      </c>
      <c r="M978">
        <v>3</v>
      </c>
      <c r="N978">
        <v>12.2</v>
      </c>
    </row>
    <row r="979" spans="1:14">
      <c r="A979" t="s">
        <v>46</v>
      </c>
      <c r="B979" t="s">
        <v>47</v>
      </c>
      <c r="C979" t="s">
        <v>48</v>
      </c>
      <c r="D979">
        <v>47.376899999999999</v>
      </c>
      <c r="E979">
        <v>8.5417000000000005</v>
      </c>
      <c r="F979" t="s">
        <v>49</v>
      </c>
      <c r="G979" s="2">
        <v>46210.818226585645</v>
      </c>
      <c r="H979" s="2">
        <v>46210.708333333336</v>
      </c>
      <c r="I979">
        <v>32.299999999999997</v>
      </c>
      <c r="J979">
        <v>17</v>
      </c>
      <c r="K979">
        <v>0</v>
      </c>
      <c r="L979">
        <v>0</v>
      </c>
      <c r="M979">
        <v>3</v>
      </c>
      <c r="N979">
        <v>11.6</v>
      </c>
    </row>
    <row r="980" spans="1:14">
      <c r="A980" t="s">
        <v>46</v>
      </c>
      <c r="B980" t="s">
        <v>47</v>
      </c>
      <c r="C980" t="s">
        <v>48</v>
      </c>
      <c r="D980">
        <v>47.376899999999999</v>
      </c>
      <c r="E980">
        <v>8.5417000000000005</v>
      </c>
      <c r="F980" t="s">
        <v>49</v>
      </c>
      <c r="G980" s="2">
        <v>46210.818226585645</v>
      </c>
      <c r="H980" s="2">
        <v>46210.75</v>
      </c>
      <c r="I980">
        <v>32.5</v>
      </c>
      <c r="J980">
        <v>13</v>
      </c>
      <c r="K980">
        <v>0</v>
      </c>
      <c r="L980">
        <v>0</v>
      </c>
      <c r="M980">
        <v>2</v>
      </c>
      <c r="N980">
        <v>15.1</v>
      </c>
    </row>
    <row r="981" spans="1:14">
      <c r="A981" t="s">
        <v>46</v>
      </c>
      <c r="B981" t="s">
        <v>47</v>
      </c>
      <c r="C981" t="s">
        <v>48</v>
      </c>
      <c r="D981">
        <v>47.376899999999999</v>
      </c>
      <c r="E981">
        <v>8.5417000000000005</v>
      </c>
      <c r="F981" t="s">
        <v>49</v>
      </c>
      <c r="G981" s="2">
        <v>46210.818226585645</v>
      </c>
      <c r="H981" s="2">
        <v>46210.791666666664</v>
      </c>
      <c r="I981">
        <v>31.8</v>
      </c>
      <c r="J981">
        <v>20</v>
      </c>
      <c r="K981">
        <v>0</v>
      </c>
      <c r="L981">
        <v>0</v>
      </c>
      <c r="M981">
        <v>2</v>
      </c>
      <c r="N981">
        <v>9.9</v>
      </c>
    </row>
    <row r="982" spans="1:14">
      <c r="A982" t="s">
        <v>46</v>
      </c>
      <c r="B982" t="s">
        <v>47</v>
      </c>
      <c r="C982" t="s">
        <v>48</v>
      </c>
      <c r="D982">
        <v>47.376899999999999</v>
      </c>
      <c r="E982">
        <v>8.5417000000000005</v>
      </c>
      <c r="F982" t="s">
        <v>49</v>
      </c>
      <c r="G982" s="2">
        <v>46210.818226585645</v>
      </c>
      <c r="H982" s="2">
        <v>46210.833333333336</v>
      </c>
      <c r="I982">
        <v>30.5</v>
      </c>
      <c r="J982">
        <v>26</v>
      </c>
      <c r="K982">
        <v>0</v>
      </c>
      <c r="L982">
        <v>0</v>
      </c>
      <c r="M982">
        <v>2</v>
      </c>
      <c r="N982">
        <v>12.2</v>
      </c>
    </row>
    <row r="983" spans="1:14">
      <c r="A983" t="s">
        <v>46</v>
      </c>
      <c r="B983" t="s">
        <v>47</v>
      </c>
      <c r="C983" t="s">
        <v>48</v>
      </c>
      <c r="D983">
        <v>47.376899999999999</v>
      </c>
      <c r="E983">
        <v>8.5417000000000005</v>
      </c>
      <c r="F983" t="s">
        <v>49</v>
      </c>
      <c r="G983" s="2">
        <v>46210.818226585645</v>
      </c>
      <c r="H983" s="2">
        <v>46210.875</v>
      </c>
      <c r="I983">
        <v>28.4</v>
      </c>
      <c r="J983">
        <v>31</v>
      </c>
      <c r="K983">
        <v>0</v>
      </c>
      <c r="L983">
        <v>0</v>
      </c>
      <c r="M983">
        <v>3</v>
      </c>
      <c r="N983">
        <v>8.6</v>
      </c>
    </row>
    <row r="984" spans="1:14">
      <c r="A984" t="s">
        <v>46</v>
      </c>
      <c r="B984" t="s">
        <v>47</v>
      </c>
      <c r="C984" t="s">
        <v>48</v>
      </c>
      <c r="D984">
        <v>47.376899999999999</v>
      </c>
      <c r="E984">
        <v>8.5417000000000005</v>
      </c>
      <c r="F984" t="s">
        <v>49</v>
      </c>
      <c r="G984" s="2">
        <v>46210.818226585645</v>
      </c>
      <c r="H984" s="2">
        <v>46210.916666666664</v>
      </c>
      <c r="I984">
        <v>27.4</v>
      </c>
      <c r="J984">
        <v>30</v>
      </c>
      <c r="K984">
        <v>0</v>
      </c>
      <c r="L984">
        <v>0</v>
      </c>
      <c r="M984">
        <v>2</v>
      </c>
      <c r="N984">
        <v>7</v>
      </c>
    </row>
    <row r="985" spans="1:14">
      <c r="A985" t="s">
        <v>46</v>
      </c>
      <c r="B985" t="s">
        <v>47</v>
      </c>
      <c r="C985" t="s">
        <v>48</v>
      </c>
      <c r="D985">
        <v>47.376899999999999</v>
      </c>
      <c r="E985">
        <v>8.5417000000000005</v>
      </c>
      <c r="F985" t="s">
        <v>49</v>
      </c>
      <c r="G985" s="2">
        <v>46210.818226585645</v>
      </c>
      <c r="H985" s="2">
        <v>46210.958333333336</v>
      </c>
      <c r="I985">
        <v>25.7</v>
      </c>
      <c r="J985">
        <v>35</v>
      </c>
      <c r="K985">
        <v>0</v>
      </c>
      <c r="L985">
        <v>0</v>
      </c>
      <c r="M985">
        <v>2</v>
      </c>
      <c r="N985">
        <v>3.6</v>
      </c>
    </row>
    <row r="986" spans="1:14">
      <c r="A986" t="s">
        <v>46</v>
      </c>
      <c r="B986" t="s">
        <v>47</v>
      </c>
      <c r="C986" t="s">
        <v>48</v>
      </c>
      <c r="D986">
        <v>47.376899999999999</v>
      </c>
      <c r="E986">
        <v>8.5417000000000005</v>
      </c>
      <c r="F986" t="s">
        <v>49</v>
      </c>
      <c r="G986" s="2">
        <v>46210.818226585645</v>
      </c>
      <c r="H986" s="2">
        <v>46211</v>
      </c>
      <c r="I986">
        <v>25.4</v>
      </c>
      <c r="J986">
        <v>36</v>
      </c>
      <c r="K986">
        <v>0</v>
      </c>
      <c r="L986">
        <v>0</v>
      </c>
      <c r="M986">
        <v>2</v>
      </c>
      <c r="N986">
        <v>1.6</v>
      </c>
    </row>
    <row r="987" spans="1:14">
      <c r="A987" t="s">
        <v>46</v>
      </c>
      <c r="B987" t="s">
        <v>47</v>
      </c>
      <c r="C987" t="s">
        <v>48</v>
      </c>
      <c r="D987">
        <v>47.376899999999999</v>
      </c>
      <c r="E987">
        <v>8.5417000000000005</v>
      </c>
      <c r="F987" t="s">
        <v>49</v>
      </c>
      <c r="G987" s="2">
        <v>46210.818226585645</v>
      </c>
      <c r="H987" s="2">
        <v>46211.041666666664</v>
      </c>
      <c r="I987">
        <v>24.8</v>
      </c>
      <c r="J987">
        <v>39</v>
      </c>
      <c r="K987">
        <v>0</v>
      </c>
      <c r="L987">
        <v>0</v>
      </c>
      <c r="M987">
        <v>1</v>
      </c>
      <c r="N987">
        <v>2.2999999999999998</v>
      </c>
    </row>
    <row r="988" spans="1:14">
      <c r="A988" t="s">
        <v>46</v>
      </c>
      <c r="B988" t="s">
        <v>47</v>
      </c>
      <c r="C988" t="s">
        <v>48</v>
      </c>
      <c r="D988">
        <v>47.376899999999999</v>
      </c>
      <c r="E988">
        <v>8.5417000000000005</v>
      </c>
      <c r="F988" t="s">
        <v>49</v>
      </c>
      <c r="G988" s="2">
        <v>46210.818226585645</v>
      </c>
      <c r="H988" s="2">
        <v>46211.083333333336</v>
      </c>
      <c r="I988">
        <v>24</v>
      </c>
      <c r="J988">
        <v>42</v>
      </c>
      <c r="K988">
        <v>0</v>
      </c>
      <c r="L988">
        <v>0</v>
      </c>
      <c r="M988">
        <v>1</v>
      </c>
      <c r="N988">
        <v>2.2999999999999998</v>
      </c>
    </row>
    <row r="989" spans="1:14">
      <c r="A989" t="s">
        <v>46</v>
      </c>
      <c r="B989" t="s">
        <v>47</v>
      </c>
      <c r="C989" t="s">
        <v>48</v>
      </c>
      <c r="D989">
        <v>47.376899999999999</v>
      </c>
      <c r="E989">
        <v>8.5417000000000005</v>
      </c>
      <c r="F989" t="s">
        <v>49</v>
      </c>
      <c r="G989" s="2">
        <v>46210.818226585645</v>
      </c>
      <c r="H989" s="2">
        <v>46211.125</v>
      </c>
      <c r="I989">
        <v>23.3</v>
      </c>
      <c r="J989">
        <v>43</v>
      </c>
      <c r="K989">
        <v>0</v>
      </c>
      <c r="L989">
        <v>0</v>
      </c>
      <c r="M989">
        <v>2</v>
      </c>
      <c r="N989">
        <v>1.8</v>
      </c>
    </row>
    <row r="990" spans="1:14">
      <c r="A990" t="s">
        <v>46</v>
      </c>
      <c r="B990" t="s">
        <v>47</v>
      </c>
      <c r="C990" t="s">
        <v>48</v>
      </c>
      <c r="D990">
        <v>47.376899999999999</v>
      </c>
      <c r="E990">
        <v>8.5417000000000005</v>
      </c>
      <c r="F990" t="s">
        <v>49</v>
      </c>
      <c r="G990" s="2">
        <v>46210.818226585645</v>
      </c>
      <c r="H990" s="2">
        <v>46211.166666666664</v>
      </c>
      <c r="I990">
        <v>21.8</v>
      </c>
      <c r="J990">
        <v>49</v>
      </c>
      <c r="K990">
        <v>0</v>
      </c>
      <c r="L990">
        <v>0</v>
      </c>
      <c r="M990">
        <v>2</v>
      </c>
      <c r="N990">
        <v>3.5</v>
      </c>
    </row>
    <row r="991" spans="1:14">
      <c r="A991" t="s">
        <v>46</v>
      </c>
      <c r="B991" t="s">
        <v>47</v>
      </c>
      <c r="C991" t="s">
        <v>48</v>
      </c>
      <c r="D991">
        <v>47.376899999999999</v>
      </c>
      <c r="E991">
        <v>8.5417000000000005</v>
      </c>
      <c r="F991" t="s">
        <v>49</v>
      </c>
      <c r="G991" s="2">
        <v>46210.818226585645</v>
      </c>
      <c r="H991" s="2">
        <v>46211.208333333336</v>
      </c>
      <c r="I991">
        <v>21.5</v>
      </c>
      <c r="J991">
        <v>49</v>
      </c>
      <c r="K991">
        <v>0</v>
      </c>
      <c r="L991">
        <v>0</v>
      </c>
      <c r="M991">
        <v>2</v>
      </c>
      <c r="N991">
        <v>2.2999999999999998</v>
      </c>
    </row>
    <row r="992" spans="1:14">
      <c r="A992" t="s">
        <v>46</v>
      </c>
      <c r="B992" t="s">
        <v>47</v>
      </c>
      <c r="C992" t="s">
        <v>48</v>
      </c>
      <c r="D992">
        <v>47.376899999999999</v>
      </c>
      <c r="E992">
        <v>8.5417000000000005</v>
      </c>
      <c r="F992" t="s">
        <v>49</v>
      </c>
      <c r="G992" s="2">
        <v>46210.818226585645</v>
      </c>
      <c r="H992" s="2">
        <v>46211.25</v>
      </c>
      <c r="I992">
        <v>20.9</v>
      </c>
      <c r="J992">
        <v>51</v>
      </c>
      <c r="K992">
        <v>0</v>
      </c>
      <c r="L992">
        <v>0</v>
      </c>
      <c r="M992">
        <v>1</v>
      </c>
      <c r="N992">
        <v>2.4</v>
      </c>
    </row>
    <row r="993" spans="1:14">
      <c r="A993" t="s">
        <v>46</v>
      </c>
      <c r="B993" t="s">
        <v>47</v>
      </c>
      <c r="C993" t="s">
        <v>48</v>
      </c>
      <c r="D993">
        <v>47.376899999999999</v>
      </c>
      <c r="E993">
        <v>8.5417000000000005</v>
      </c>
      <c r="F993" t="s">
        <v>49</v>
      </c>
      <c r="G993" s="2">
        <v>46210.818226585645</v>
      </c>
      <c r="H993" s="2">
        <v>46211.291666666664</v>
      </c>
      <c r="I993">
        <v>20.7</v>
      </c>
      <c r="J993">
        <v>53</v>
      </c>
      <c r="K993">
        <v>0</v>
      </c>
      <c r="L993">
        <v>0</v>
      </c>
      <c r="M993">
        <v>0</v>
      </c>
      <c r="N993">
        <v>1.9</v>
      </c>
    </row>
    <row r="994" spans="1:14">
      <c r="A994" t="s">
        <v>46</v>
      </c>
      <c r="B994" t="s">
        <v>47</v>
      </c>
      <c r="C994" t="s">
        <v>48</v>
      </c>
      <c r="D994">
        <v>47.376899999999999</v>
      </c>
      <c r="E994">
        <v>8.5417000000000005</v>
      </c>
      <c r="F994" t="s">
        <v>49</v>
      </c>
      <c r="G994" s="2">
        <v>46210.818226585645</v>
      </c>
      <c r="H994" s="2">
        <v>46211.333333333336</v>
      </c>
      <c r="I994">
        <v>21.3</v>
      </c>
      <c r="J994">
        <v>54</v>
      </c>
      <c r="K994">
        <v>0</v>
      </c>
      <c r="L994">
        <v>0</v>
      </c>
      <c r="M994">
        <v>0</v>
      </c>
      <c r="N994">
        <v>0.8</v>
      </c>
    </row>
    <row r="995" spans="1:14">
      <c r="A995" t="s">
        <v>46</v>
      </c>
      <c r="B995" t="s">
        <v>47</v>
      </c>
      <c r="C995" t="s">
        <v>48</v>
      </c>
      <c r="D995">
        <v>47.376899999999999</v>
      </c>
      <c r="E995">
        <v>8.5417000000000005</v>
      </c>
      <c r="F995" t="s">
        <v>49</v>
      </c>
      <c r="G995" s="2">
        <v>46210.818226585645</v>
      </c>
      <c r="H995" s="2">
        <v>46211.375</v>
      </c>
      <c r="I995">
        <v>23.1</v>
      </c>
      <c r="J995">
        <v>44</v>
      </c>
      <c r="K995">
        <v>0</v>
      </c>
      <c r="L995">
        <v>0</v>
      </c>
      <c r="M995">
        <v>0</v>
      </c>
      <c r="N995">
        <v>2.2999999999999998</v>
      </c>
    </row>
    <row r="996" spans="1:14">
      <c r="A996" t="s">
        <v>46</v>
      </c>
      <c r="B996" t="s">
        <v>47</v>
      </c>
      <c r="C996" t="s">
        <v>48</v>
      </c>
      <c r="D996">
        <v>47.376899999999999</v>
      </c>
      <c r="E996">
        <v>8.5417000000000005</v>
      </c>
      <c r="F996" t="s">
        <v>49</v>
      </c>
      <c r="G996" s="2">
        <v>46210.818226585645</v>
      </c>
      <c r="H996" s="2">
        <v>46211.416666666664</v>
      </c>
      <c r="I996">
        <v>24.6</v>
      </c>
      <c r="J996">
        <v>38</v>
      </c>
      <c r="K996">
        <v>0</v>
      </c>
      <c r="L996">
        <v>0</v>
      </c>
      <c r="M996">
        <v>1</v>
      </c>
      <c r="N996">
        <v>2.9</v>
      </c>
    </row>
    <row r="997" spans="1:14">
      <c r="A997" t="s">
        <v>46</v>
      </c>
      <c r="B997" t="s">
        <v>47</v>
      </c>
      <c r="C997" t="s">
        <v>48</v>
      </c>
      <c r="D997">
        <v>47.376899999999999</v>
      </c>
      <c r="E997">
        <v>8.5417000000000005</v>
      </c>
      <c r="F997" t="s">
        <v>49</v>
      </c>
      <c r="G997" s="2">
        <v>46210.818226585645</v>
      </c>
      <c r="H997" s="2">
        <v>46211.458333333336</v>
      </c>
      <c r="I997">
        <v>25.9</v>
      </c>
      <c r="J997">
        <v>37</v>
      </c>
      <c r="K997">
        <v>0</v>
      </c>
      <c r="L997">
        <v>0</v>
      </c>
      <c r="M997">
        <v>2</v>
      </c>
      <c r="N997">
        <v>3.4</v>
      </c>
    </row>
    <row r="998" spans="1:14">
      <c r="A998" t="s">
        <v>46</v>
      </c>
      <c r="B998" t="s">
        <v>47</v>
      </c>
      <c r="C998" t="s">
        <v>48</v>
      </c>
      <c r="D998">
        <v>47.376899999999999</v>
      </c>
      <c r="E998">
        <v>8.5417000000000005</v>
      </c>
      <c r="F998" t="s">
        <v>49</v>
      </c>
      <c r="G998" s="2">
        <v>46210.818226585645</v>
      </c>
      <c r="H998" s="2">
        <v>46211.5</v>
      </c>
      <c r="I998">
        <v>27.1</v>
      </c>
      <c r="J998">
        <v>32</v>
      </c>
      <c r="K998">
        <v>0</v>
      </c>
      <c r="L998">
        <v>0</v>
      </c>
      <c r="M998">
        <v>2</v>
      </c>
      <c r="N998">
        <v>5.9</v>
      </c>
    </row>
    <row r="999" spans="1:14">
      <c r="A999" t="s">
        <v>46</v>
      </c>
      <c r="B999" t="s">
        <v>47</v>
      </c>
      <c r="C999" t="s">
        <v>48</v>
      </c>
      <c r="D999">
        <v>47.376899999999999</v>
      </c>
      <c r="E999">
        <v>8.5417000000000005</v>
      </c>
      <c r="F999" t="s">
        <v>49</v>
      </c>
      <c r="G999" s="2">
        <v>46210.818226585645</v>
      </c>
      <c r="H999" s="2">
        <v>46211.541666666664</v>
      </c>
      <c r="I999">
        <v>28.1</v>
      </c>
      <c r="J999">
        <v>32</v>
      </c>
      <c r="K999">
        <v>0</v>
      </c>
      <c r="L999">
        <v>0</v>
      </c>
      <c r="M999">
        <v>2</v>
      </c>
      <c r="N999">
        <v>5.8</v>
      </c>
    </row>
    <row r="1000" spans="1:14">
      <c r="A1000" t="s">
        <v>46</v>
      </c>
      <c r="B1000" t="s">
        <v>47</v>
      </c>
      <c r="C1000" t="s">
        <v>48</v>
      </c>
      <c r="D1000">
        <v>47.376899999999999</v>
      </c>
      <c r="E1000">
        <v>8.5417000000000005</v>
      </c>
      <c r="F1000" t="s">
        <v>49</v>
      </c>
      <c r="G1000" s="2">
        <v>46210.818226585645</v>
      </c>
      <c r="H1000" s="2">
        <v>46211.583333333336</v>
      </c>
      <c r="I1000">
        <v>29.2</v>
      </c>
      <c r="J1000">
        <v>32</v>
      </c>
      <c r="K1000">
        <v>0</v>
      </c>
      <c r="L1000">
        <v>0</v>
      </c>
      <c r="M1000">
        <v>2</v>
      </c>
      <c r="N1000">
        <v>7.9</v>
      </c>
    </row>
    <row r="1001" spans="1:14">
      <c r="A1001" t="s">
        <v>46</v>
      </c>
      <c r="B1001" t="s">
        <v>47</v>
      </c>
      <c r="C1001" t="s">
        <v>48</v>
      </c>
      <c r="D1001">
        <v>47.376899999999999</v>
      </c>
      <c r="E1001">
        <v>8.5417000000000005</v>
      </c>
      <c r="F1001" t="s">
        <v>49</v>
      </c>
      <c r="G1001" s="2">
        <v>46210.818226585645</v>
      </c>
      <c r="H1001" s="2">
        <v>46211.625</v>
      </c>
      <c r="I1001">
        <v>28.9</v>
      </c>
      <c r="J1001">
        <v>34</v>
      </c>
      <c r="K1001">
        <v>0</v>
      </c>
      <c r="L1001">
        <v>0</v>
      </c>
      <c r="M1001">
        <v>3</v>
      </c>
      <c r="N1001">
        <v>9.1</v>
      </c>
    </row>
    <row r="1002" spans="1:14">
      <c r="A1002" t="s">
        <v>46</v>
      </c>
      <c r="B1002" t="s">
        <v>47</v>
      </c>
      <c r="C1002" t="s">
        <v>48</v>
      </c>
      <c r="D1002">
        <v>47.376899999999999</v>
      </c>
      <c r="E1002">
        <v>8.5417000000000005</v>
      </c>
      <c r="F1002" t="s">
        <v>49</v>
      </c>
      <c r="G1002" s="2">
        <v>46210.818226585645</v>
      </c>
      <c r="H1002" s="2">
        <v>46211.666666666664</v>
      </c>
      <c r="I1002">
        <v>29.1</v>
      </c>
      <c r="J1002">
        <v>35</v>
      </c>
      <c r="K1002">
        <v>0</v>
      </c>
      <c r="L1002">
        <v>0</v>
      </c>
      <c r="M1002">
        <v>2</v>
      </c>
      <c r="N1002">
        <v>8.3000000000000007</v>
      </c>
    </row>
    <row r="1003" spans="1:14">
      <c r="A1003" t="s">
        <v>46</v>
      </c>
      <c r="B1003" t="s">
        <v>47</v>
      </c>
      <c r="C1003" t="s">
        <v>48</v>
      </c>
      <c r="D1003">
        <v>47.376899999999999</v>
      </c>
      <c r="E1003">
        <v>8.5417000000000005</v>
      </c>
      <c r="F1003" t="s">
        <v>49</v>
      </c>
      <c r="G1003" s="2">
        <v>46210.818226585645</v>
      </c>
      <c r="H1003" s="2">
        <v>46211.708333333336</v>
      </c>
      <c r="I1003">
        <v>29</v>
      </c>
      <c r="J1003">
        <v>37</v>
      </c>
      <c r="K1003">
        <v>0</v>
      </c>
      <c r="L1003">
        <v>0</v>
      </c>
      <c r="M1003">
        <v>2</v>
      </c>
      <c r="N1003">
        <v>7.6</v>
      </c>
    </row>
    <row r="1004" spans="1:14">
      <c r="A1004" t="s">
        <v>46</v>
      </c>
      <c r="B1004" t="s">
        <v>47</v>
      </c>
      <c r="C1004" t="s">
        <v>48</v>
      </c>
      <c r="D1004">
        <v>47.376899999999999</v>
      </c>
      <c r="E1004">
        <v>8.5417000000000005</v>
      </c>
      <c r="F1004" t="s">
        <v>49</v>
      </c>
      <c r="G1004" s="2">
        <v>46210.818226585645</v>
      </c>
      <c r="H1004" s="2">
        <v>46211.75</v>
      </c>
      <c r="I1004">
        <v>28.7</v>
      </c>
      <c r="J1004">
        <v>39</v>
      </c>
      <c r="K1004">
        <v>0</v>
      </c>
      <c r="L1004">
        <v>0</v>
      </c>
      <c r="M1004">
        <v>2</v>
      </c>
      <c r="N1004">
        <v>9.6999999999999993</v>
      </c>
    </row>
    <row r="1005" spans="1:14">
      <c r="A1005" t="s">
        <v>46</v>
      </c>
      <c r="B1005" t="s">
        <v>47</v>
      </c>
      <c r="C1005" t="s">
        <v>48</v>
      </c>
      <c r="D1005">
        <v>47.376899999999999</v>
      </c>
      <c r="E1005">
        <v>8.5417000000000005</v>
      </c>
      <c r="F1005" t="s">
        <v>49</v>
      </c>
      <c r="G1005" s="2">
        <v>46210.818226585645</v>
      </c>
      <c r="H1005" s="2">
        <v>46211.791666666664</v>
      </c>
      <c r="I1005">
        <v>29</v>
      </c>
      <c r="J1005">
        <v>38</v>
      </c>
      <c r="K1005">
        <v>0</v>
      </c>
      <c r="L1005">
        <v>0</v>
      </c>
      <c r="M1005">
        <v>2</v>
      </c>
      <c r="N1005">
        <v>9.4</v>
      </c>
    </row>
    <row r="1006" spans="1:14">
      <c r="A1006" t="s">
        <v>46</v>
      </c>
      <c r="B1006" t="s">
        <v>47</v>
      </c>
      <c r="C1006" t="s">
        <v>48</v>
      </c>
      <c r="D1006">
        <v>47.376899999999999</v>
      </c>
      <c r="E1006">
        <v>8.5417000000000005</v>
      </c>
      <c r="F1006" t="s">
        <v>49</v>
      </c>
      <c r="G1006" s="2">
        <v>46210.818226585645</v>
      </c>
      <c r="H1006" s="2">
        <v>46211.833333333336</v>
      </c>
      <c r="I1006">
        <v>27.6</v>
      </c>
      <c r="J1006">
        <v>44</v>
      </c>
      <c r="K1006">
        <v>0</v>
      </c>
      <c r="L1006">
        <v>0</v>
      </c>
      <c r="M1006">
        <v>2</v>
      </c>
      <c r="N1006">
        <v>10.9</v>
      </c>
    </row>
    <row r="1007" spans="1:14">
      <c r="A1007" t="s">
        <v>46</v>
      </c>
      <c r="B1007" t="s">
        <v>47</v>
      </c>
      <c r="C1007" t="s">
        <v>48</v>
      </c>
      <c r="D1007">
        <v>47.376899999999999</v>
      </c>
      <c r="E1007">
        <v>8.5417000000000005</v>
      </c>
      <c r="F1007" t="s">
        <v>49</v>
      </c>
      <c r="G1007" s="2">
        <v>46210.818226585645</v>
      </c>
      <c r="H1007" s="2">
        <v>46211.875</v>
      </c>
      <c r="I1007">
        <v>26.4</v>
      </c>
      <c r="J1007">
        <v>49</v>
      </c>
      <c r="K1007">
        <v>0</v>
      </c>
      <c r="L1007">
        <v>0</v>
      </c>
      <c r="M1007">
        <v>2</v>
      </c>
      <c r="N1007">
        <v>5.5</v>
      </c>
    </row>
    <row r="1008" spans="1:14">
      <c r="A1008" t="s">
        <v>46</v>
      </c>
      <c r="B1008" t="s">
        <v>47</v>
      </c>
      <c r="C1008" t="s">
        <v>48</v>
      </c>
      <c r="D1008">
        <v>47.376899999999999</v>
      </c>
      <c r="E1008">
        <v>8.5417000000000005</v>
      </c>
      <c r="F1008" t="s">
        <v>49</v>
      </c>
      <c r="G1008" s="2">
        <v>46210.818226585645</v>
      </c>
      <c r="H1008" s="2">
        <v>46211.916666666664</v>
      </c>
      <c r="I1008">
        <v>25.2</v>
      </c>
      <c r="J1008">
        <v>55</v>
      </c>
      <c r="K1008">
        <v>0</v>
      </c>
      <c r="L1008">
        <v>0</v>
      </c>
      <c r="M1008">
        <v>1</v>
      </c>
      <c r="N1008">
        <v>4.5</v>
      </c>
    </row>
    <row r="1009" spans="1:14">
      <c r="A1009" t="s">
        <v>46</v>
      </c>
      <c r="B1009" t="s">
        <v>47</v>
      </c>
      <c r="C1009" t="s">
        <v>48</v>
      </c>
      <c r="D1009">
        <v>47.376899999999999</v>
      </c>
      <c r="E1009">
        <v>8.5417000000000005</v>
      </c>
      <c r="F1009" t="s">
        <v>49</v>
      </c>
      <c r="G1009" s="2">
        <v>46210.818226585645</v>
      </c>
      <c r="H1009" s="2">
        <v>46211.958333333336</v>
      </c>
      <c r="I1009">
        <v>23.9</v>
      </c>
      <c r="J1009">
        <v>59</v>
      </c>
      <c r="K1009">
        <v>0</v>
      </c>
      <c r="L1009">
        <v>0</v>
      </c>
      <c r="M1009">
        <v>1</v>
      </c>
      <c r="N1009">
        <v>4.0999999999999996</v>
      </c>
    </row>
    <row r="1010" spans="1:14">
      <c r="A1010" t="s">
        <v>46</v>
      </c>
      <c r="B1010" t="s">
        <v>47</v>
      </c>
      <c r="C1010" t="s">
        <v>48</v>
      </c>
      <c r="D1010">
        <v>47.376899999999999</v>
      </c>
      <c r="E1010">
        <v>8.5417000000000005</v>
      </c>
      <c r="F1010" t="s">
        <v>49</v>
      </c>
      <c r="G1010" s="2">
        <v>46210.818226585645</v>
      </c>
      <c r="H1010" s="2">
        <v>46212</v>
      </c>
      <c r="I1010">
        <v>22.7</v>
      </c>
      <c r="J1010">
        <v>64</v>
      </c>
      <c r="K1010">
        <v>0</v>
      </c>
      <c r="L1010">
        <v>0</v>
      </c>
      <c r="M1010">
        <v>1</v>
      </c>
      <c r="N1010">
        <v>3.4</v>
      </c>
    </row>
    <row r="1011" spans="1:14">
      <c r="A1011" t="s">
        <v>46</v>
      </c>
      <c r="B1011" t="s">
        <v>47</v>
      </c>
      <c r="C1011" t="s">
        <v>48</v>
      </c>
      <c r="D1011">
        <v>47.376899999999999</v>
      </c>
      <c r="E1011">
        <v>8.5417000000000005</v>
      </c>
      <c r="F1011" t="s">
        <v>49</v>
      </c>
      <c r="G1011" s="2">
        <v>46210.818226585645</v>
      </c>
      <c r="H1011" s="2">
        <v>46212.041666666664</v>
      </c>
      <c r="I1011">
        <v>21.8</v>
      </c>
      <c r="J1011">
        <v>68</v>
      </c>
      <c r="K1011">
        <v>0</v>
      </c>
      <c r="L1011">
        <v>0</v>
      </c>
      <c r="M1011">
        <v>2</v>
      </c>
      <c r="N1011">
        <v>3.1</v>
      </c>
    </row>
    <row r="1012" spans="1:14">
      <c r="A1012" t="s">
        <v>46</v>
      </c>
      <c r="B1012" t="s">
        <v>47</v>
      </c>
      <c r="C1012" t="s">
        <v>48</v>
      </c>
      <c r="D1012">
        <v>47.376899999999999</v>
      </c>
      <c r="E1012">
        <v>8.5417000000000005</v>
      </c>
      <c r="F1012" t="s">
        <v>49</v>
      </c>
      <c r="G1012" s="2">
        <v>46210.818226585645</v>
      </c>
      <c r="H1012" s="2">
        <v>46212.083333333336</v>
      </c>
      <c r="I1012">
        <v>21</v>
      </c>
      <c r="J1012">
        <v>71</v>
      </c>
      <c r="K1012">
        <v>0</v>
      </c>
      <c r="L1012">
        <v>0</v>
      </c>
      <c r="M1012">
        <v>2</v>
      </c>
      <c r="N1012">
        <v>2.7</v>
      </c>
    </row>
    <row r="1013" spans="1:14">
      <c r="A1013" t="s">
        <v>46</v>
      </c>
      <c r="B1013" t="s">
        <v>47</v>
      </c>
      <c r="C1013" t="s">
        <v>48</v>
      </c>
      <c r="D1013">
        <v>47.376899999999999</v>
      </c>
      <c r="E1013">
        <v>8.5417000000000005</v>
      </c>
      <c r="F1013" t="s">
        <v>49</v>
      </c>
      <c r="G1013" s="2">
        <v>46210.818226585645</v>
      </c>
      <c r="H1013" s="2">
        <v>46212.125</v>
      </c>
      <c r="I1013">
        <v>20.399999999999999</v>
      </c>
      <c r="J1013">
        <v>74</v>
      </c>
      <c r="K1013">
        <v>0</v>
      </c>
      <c r="L1013">
        <v>0</v>
      </c>
      <c r="M1013">
        <v>2</v>
      </c>
      <c r="N1013">
        <v>4.0999999999999996</v>
      </c>
    </row>
    <row r="1014" spans="1:14">
      <c r="A1014" t="s">
        <v>46</v>
      </c>
      <c r="B1014" t="s">
        <v>47</v>
      </c>
      <c r="C1014" t="s">
        <v>48</v>
      </c>
      <c r="D1014">
        <v>47.376899999999999</v>
      </c>
      <c r="E1014">
        <v>8.5417000000000005</v>
      </c>
      <c r="F1014" t="s">
        <v>49</v>
      </c>
      <c r="G1014" s="2">
        <v>46210.818226585645</v>
      </c>
      <c r="H1014" s="2">
        <v>46212.166666666664</v>
      </c>
      <c r="I1014">
        <v>19.899999999999999</v>
      </c>
      <c r="J1014">
        <v>77</v>
      </c>
      <c r="K1014">
        <v>0</v>
      </c>
      <c r="L1014">
        <v>0</v>
      </c>
      <c r="M1014">
        <v>2</v>
      </c>
      <c r="N1014">
        <v>3.6</v>
      </c>
    </row>
    <row r="1015" spans="1:14">
      <c r="A1015" t="s">
        <v>46</v>
      </c>
      <c r="B1015" t="s">
        <v>47</v>
      </c>
      <c r="C1015" t="s">
        <v>48</v>
      </c>
      <c r="D1015">
        <v>47.376899999999999</v>
      </c>
      <c r="E1015">
        <v>8.5417000000000005</v>
      </c>
      <c r="F1015" t="s">
        <v>49</v>
      </c>
      <c r="G1015" s="2">
        <v>46210.818226585645</v>
      </c>
      <c r="H1015" s="2">
        <v>46212.208333333336</v>
      </c>
      <c r="I1015">
        <v>19.399999999999999</v>
      </c>
      <c r="J1015">
        <v>78</v>
      </c>
      <c r="K1015">
        <v>0</v>
      </c>
      <c r="L1015">
        <v>0</v>
      </c>
      <c r="M1015">
        <v>2</v>
      </c>
      <c r="N1015">
        <v>3</v>
      </c>
    </row>
    <row r="1016" spans="1:14">
      <c r="A1016" t="s">
        <v>46</v>
      </c>
      <c r="B1016" t="s">
        <v>47</v>
      </c>
      <c r="C1016" t="s">
        <v>48</v>
      </c>
      <c r="D1016">
        <v>47.376899999999999</v>
      </c>
      <c r="E1016">
        <v>8.5417000000000005</v>
      </c>
      <c r="F1016" t="s">
        <v>49</v>
      </c>
      <c r="G1016" s="2">
        <v>46210.818226585645</v>
      </c>
      <c r="H1016" s="2">
        <v>46212.25</v>
      </c>
      <c r="I1016">
        <v>19.100000000000001</v>
      </c>
      <c r="J1016">
        <v>79</v>
      </c>
      <c r="K1016">
        <v>0</v>
      </c>
      <c r="L1016">
        <v>0</v>
      </c>
      <c r="M1016">
        <v>2</v>
      </c>
      <c r="N1016">
        <v>4</v>
      </c>
    </row>
    <row r="1017" spans="1:14">
      <c r="A1017" t="s">
        <v>46</v>
      </c>
      <c r="B1017" t="s">
        <v>47</v>
      </c>
      <c r="C1017" t="s">
        <v>48</v>
      </c>
      <c r="D1017">
        <v>47.376899999999999</v>
      </c>
      <c r="E1017">
        <v>8.5417000000000005</v>
      </c>
      <c r="F1017" t="s">
        <v>49</v>
      </c>
      <c r="G1017" s="2">
        <v>46210.818226585645</v>
      </c>
      <c r="H1017" s="2">
        <v>46212.291666666664</v>
      </c>
      <c r="I1017">
        <v>19.3</v>
      </c>
      <c r="J1017">
        <v>77</v>
      </c>
      <c r="K1017">
        <v>0</v>
      </c>
      <c r="L1017">
        <v>0</v>
      </c>
      <c r="M1017">
        <v>1</v>
      </c>
      <c r="N1017">
        <v>3.6</v>
      </c>
    </row>
    <row r="1018" spans="1:14">
      <c r="A1018" t="s">
        <v>46</v>
      </c>
      <c r="B1018" t="s">
        <v>47</v>
      </c>
      <c r="C1018" t="s">
        <v>48</v>
      </c>
      <c r="D1018">
        <v>47.376899999999999</v>
      </c>
      <c r="E1018">
        <v>8.5417000000000005</v>
      </c>
      <c r="F1018" t="s">
        <v>49</v>
      </c>
      <c r="G1018" s="2">
        <v>46210.818226585645</v>
      </c>
      <c r="H1018" s="2">
        <v>46212.333333333336</v>
      </c>
      <c r="I1018">
        <v>20.3</v>
      </c>
      <c r="J1018">
        <v>72</v>
      </c>
      <c r="K1018">
        <v>0</v>
      </c>
      <c r="L1018">
        <v>0</v>
      </c>
      <c r="M1018">
        <v>1</v>
      </c>
      <c r="N1018">
        <v>4</v>
      </c>
    </row>
    <row r="1019" spans="1:14">
      <c r="A1019" t="s">
        <v>46</v>
      </c>
      <c r="B1019" t="s">
        <v>47</v>
      </c>
      <c r="C1019" t="s">
        <v>48</v>
      </c>
      <c r="D1019">
        <v>47.376899999999999</v>
      </c>
      <c r="E1019">
        <v>8.5417000000000005</v>
      </c>
      <c r="F1019" t="s">
        <v>49</v>
      </c>
      <c r="G1019" s="2">
        <v>46210.818226585645</v>
      </c>
      <c r="H1019" s="2">
        <v>46212.375</v>
      </c>
      <c r="I1019">
        <v>21.7</v>
      </c>
      <c r="J1019">
        <v>65</v>
      </c>
      <c r="K1019">
        <v>0</v>
      </c>
      <c r="L1019">
        <v>0</v>
      </c>
      <c r="M1019">
        <v>1</v>
      </c>
      <c r="N1019">
        <v>5.0999999999999996</v>
      </c>
    </row>
    <row r="1020" spans="1:14">
      <c r="A1020" t="s">
        <v>46</v>
      </c>
      <c r="B1020" t="s">
        <v>47</v>
      </c>
      <c r="C1020" t="s">
        <v>48</v>
      </c>
      <c r="D1020">
        <v>47.376899999999999</v>
      </c>
      <c r="E1020">
        <v>8.5417000000000005</v>
      </c>
      <c r="F1020" t="s">
        <v>49</v>
      </c>
      <c r="G1020" s="2">
        <v>46210.818226585645</v>
      </c>
      <c r="H1020" s="2">
        <v>46212.416666666664</v>
      </c>
      <c r="I1020">
        <v>23.3</v>
      </c>
      <c r="J1020">
        <v>63</v>
      </c>
      <c r="K1020">
        <v>0</v>
      </c>
      <c r="L1020">
        <v>0</v>
      </c>
      <c r="M1020">
        <v>0</v>
      </c>
      <c r="N1020">
        <v>5.8</v>
      </c>
    </row>
    <row r="1021" spans="1:14">
      <c r="A1021" t="s">
        <v>46</v>
      </c>
      <c r="B1021" t="s">
        <v>47</v>
      </c>
      <c r="C1021" t="s">
        <v>48</v>
      </c>
      <c r="D1021">
        <v>47.376899999999999</v>
      </c>
      <c r="E1021">
        <v>8.5417000000000005</v>
      </c>
      <c r="F1021" t="s">
        <v>49</v>
      </c>
      <c r="G1021" s="2">
        <v>46210.818226585645</v>
      </c>
      <c r="H1021" s="2">
        <v>46212.458333333336</v>
      </c>
      <c r="I1021">
        <v>25.3</v>
      </c>
      <c r="J1021">
        <v>57</v>
      </c>
      <c r="K1021">
        <v>0</v>
      </c>
      <c r="L1021">
        <v>0</v>
      </c>
      <c r="M1021">
        <v>0</v>
      </c>
      <c r="N1021">
        <v>6.5</v>
      </c>
    </row>
    <row r="1022" spans="1:14">
      <c r="A1022" t="s">
        <v>46</v>
      </c>
      <c r="B1022" t="s">
        <v>47</v>
      </c>
      <c r="C1022" t="s">
        <v>48</v>
      </c>
      <c r="D1022">
        <v>47.376899999999999</v>
      </c>
      <c r="E1022">
        <v>8.5417000000000005</v>
      </c>
      <c r="F1022" t="s">
        <v>49</v>
      </c>
      <c r="G1022" s="2">
        <v>46210.818226585645</v>
      </c>
      <c r="H1022" s="2">
        <v>46212.5</v>
      </c>
      <c r="I1022">
        <v>26.7</v>
      </c>
      <c r="J1022">
        <v>50</v>
      </c>
      <c r="K1022">
        <v>0</v>
      </c>
      <c r="L1022">
        <v>0</v>
      </c>
      <c r="M1022">
        <v>0</v>
      </c>
      <c r="N1022">
        <v>7.4</v>
      </c>
    </row>
    <row r="1023" spans="1:14">
      <c r="A1023" t="s">
        <v>46</v>
      </c>
      <c r="B1023" t="s">
        <v>47</v>
      </c>
      <c r="C1023" t="s">
        <v>48</v>
      </c>
      <c r="D1023">
        <v>47.376899999999999</v>
      </c>
      <c r="E1023">
        <v>8.5417000000000005</v>
      </c>
      <c r="F1023" t="s">
        <v>49</v>
      </c>
      <c r="G1023" s="2">
        <v>46210.818226585645</v>
      </c>
      <c r="H1023" s="2">
        <v>46212.541666666664</v>
      </c>
      <c r="I1023">
        <v>27.9</v>
      </c>
      <c r="J1023">
        <v>46</v>
      </c>
      <c r="K1023">
        <v>0</v>
      </c>
      <c r="L1023">
        <v>0</v>
      </c>
      <c r="M1023">
        <v>0</v>
      </c>
      <c r="N1023">
        <v>6.6</v>
      </c>
    </row>
    <row r="1024" spans="1:14">
      <c r="A1024" t="s">
        <v>46</v>
      </c>
      <c r="B1024" t="s">
        <v>47</v>
      </c>
      <c r="C1024" t="s">
        <v>48</v>
      </c>
      <c r="D1024">
        <v>47.376899999999999</v>
      </c>
      <c r="E1024">
        <v>8.5417000000000005</v>
      </c>
      <c r="F1024" t="s">
        <v>49</v>
      </c>
      <c r="G1024" s="2">
        <v>46210.818226585645</v>
      </c>
      <c r="H1024" s="2">
        <v>46212.583333333336</v>
      </c>
      <c r="I1024">
        <v>29.1</v>
      </c>
      <c r="J1024">
        <v>38</v>
      </c>
      <c r="K1024">
        <v>0</v>
      </c>
      <c r="L1024">
        <v>0</v>
      </c>
      <c r="M1024">
        <v>0</v>
      </c>
      <c r="N1024">
        <v>6.6</v>
      </c>
    </row>
    <row r="1025" spans="1:14">
      <c r="A1025" t="s">
        <v>46</v>
      </c>
      <c r="B1025" t="s">
        <v>47</v>
      </c>
      <c r="C1025" t="s">
        <v>48</v>
      </c>
      <c r="D1025">
        <v>47.376899999999999</v>
      </c>
      <c r="E1025">
        <v>8.5417000000000005</v>
      </c>
      <c r="F1025" t="s">
        <v>49</v>
      </c>
      <c r="G1025" s="2">
        <v>46210.818226585645</v>
      </c>
      <c r="H1025" s="2">
        <v>46212.625</v>
      </c>
      <c r="I1025">
        <v>29.9</v>
      </c>
      <c r="J1025">
        <v>34</v>
      </c>
      <c r="K1025">
        <v>0</v>
      </c>
      <c r="L1025">
        <v>0</v>
      </c>
      <c r="M1025">
        <v>0</v>
      </c>
      <c r="N1025">
        <v>6.7</v>
      </c>
    </row>
    <row r="1026" spans="1:14">
      <c r="A1026" t="s">
        <v>46</v>
      </c>
      <c r="B1026" t="s">
        <v>47</v>
      </c>
      <c r="C1026" t="s">
        <v>48</v>
      </c>
      <c r="D1026">
        <v>47.376899999999999</v>
      </c>
      <c r="E1026">
        <v>8.5417000000000005</v>
      </c>
      <c r="F1026" t="s">
        <v>49</v>
      </c>
      <c r="G1026" s="2">
        <v>46210.818226585645</v>
      </c>
      <c r="H1026" s="2">
        <v>46212.666666666664</v>
      </c>
      <c r="I1026">
        <v>30.7</v>
      </c>
      <c r="J1026">
        <v>27</v>
      </c>
      <c r="K1026">
        <v>0</v>
      </c>
      <c r="L1026">
        <v>0</v>
      </c>
      <c r="M1026">
        <v>0</v>
      </c>
      <c r="N1026">
        <v>8.3000000000000007</v>
      </c>
    </row>
    <row r="1027" spans="1:14">
      <c r="A1027" t="s">
        <v>46</v>
      </c>
      <c r="B1027" t="s">
        <v>47</v>
      </c>
      <c r="C1027" t="s">
        <v>48</v>
      </c>
      <c r="D1027">
        <v>47.376899999999999</v>
      </c>
      <c r="E1027">
        <v>8.5417000000000005</v>
      </c>
      <c r="F1027" t="s">
        <v>49</v>
      </c>
      <c r="G1027" s="2">
        <v>46210.818226585645</v>
      </c>
      <c r="H1027" s="2">
        <v>46212.708333333336</v>
      </c>
      <c r="I1027">
        <v>30.8</v>
      </c>
      <c r="J1027">
        <v>32</v>
      </c>
      <c r="K1027">
        <v>0</v>
      </c>
      <c r="L1027">
        <v>0</v>
      </c>
      <c r="M1027">
        <v>0</v>
      </c>
      <c r="N1027">
        <v>5.9</v>
      </c>
    </row>
    <row r="1028" spans="1:14">
      <c r="A1028" t="s">
        <v>46</v>
      </c>
      <c r="B1028" t="s">
        <v>47</v>
      </c>
      <c r="C1028" t="s">
        <v>48</v>
      </c>
      <c r="D1028">
        <v>47.376899999999999</v>
      </c>
      <c r="E1028">
        <v>8.5417000000000005</v>
      </c>
      <c r="F1028" t="s">
        <v>49</v>
      </c>
      <c r="G1028" s="2">
        <v>46210.818226585645</v>
      </c>
      <c r="H1028" s="2">
        <v>46212.75</v>
      </c>
      <c r="I1028">
        <v>30.7</v>
      </c>
      <c r="J1028">
        <v>31</v>
      </c>
      <c r="K1028">
        <v>0</v>
      </c>
      <c r="L1028">
        <v>0</v>
      </c>
      <c r="M1028">
        <v>0</v>
      </c>
      <c r="N1028">
        <v>9.1999999999999993</v>
      </c>
    </row>
    <row r="1029" spans="1:14">
      <c r="A1029" t="s">
        <v>46</v>
      </c>
      <c r="B1029" t="s">
        <v>47</v>
      </c>
      <c r="C1029" t="s">
        <v>48</v>
      </c>
      <c r="D1029">
        <v>47.376899999999999</v>
      </c>
      <c r="E1029">
        <v>8.5417000000000005</v>
      </c>
      <c r="F1029" t="s">
        <v>49</v>
      </c>
      <c r="G1029" s="2">
        <v>46210.818226585645</v>
      </c>
      <c r="H1029" s="2">
        <v>46212.791666666664</v>
      </c>
      <c r="I1029">
        <v>30.1</v>
      </c>
      <c r="J1029">
        <v>32</v>
      </c>
      <c r="K1029">
        <v>0</v>
      </c>
      <c r="L1029">
        <v>0</v>
      </c>
      <c r="M1029">
        <v>0</v>
      </c>
      <c r="N1029">
        <v>9.5</v>
      </c>
    </row>
    <row r="1030" spans="1:14">
      <c r="A1030" t="s">
        <v>46</v>
      </c>
      <c r="B1030" t="s">
        <v>47</v>
      </c>
      <c r="C1030" t="s">
        <v>48</v>
      </c>
      <c r="D1030">
        <v>47.376899999999999</v>
      </c>
      <c r="E1030">
        <v>8.5417000000000005</v>
      </c>
      <c r="F1030" t="s">
        <v>49</v>
      </c>
      <c r="G1030" s="2">
        <v>46210.818226585645</v>
      </c>
      <c r="H1030" s="2">
        <v>46212.833333333336</v>
      </c>
      <c r="I1030">
        <v>28.8</v>
      </c>
      <c r="J1030">
        <v>36</v>
      </c>
      <c r="K1030">
        <v>0</v>
      </c>
      <c r="L1030">
        <v>0</v>
      </c>
      <c r="M1030">
        <v>0</v>
      </c>
      <c r="N1030">
        <v>10</v>
      </c>
    </row>
    <row r="1031" spans="1:14">
      <c r="A1031" t="s">
        <v>46</v>
      </c>
      <c r="B1031" t="s">
        <v>47</v>
      </c>
      <c r="C1031" t="s">
        <v>48</v>
      </c>
      <c r="D1031">
        <v>47.376899999999999</v>
      </c>
      <c r="E1031">
        <v>8.5417000000000005</v>
      </c>
      <c r="F1031" t="s">
        <v>49</v>
      </c>
      <c r="G1031" s="2">
        <v>46210.818226585645</v>
      </c>
      <c r="H1031" s="2">
        <v>46212.875</v>
      </c>
      <c r="I1031">
        <v>26.9</v>
      </c>
      <c r="J1031">
        <v>39</v>
      </c>
      <c r="K1031">
        <v>0</v>
      </c>
      <c r="L1031">
        <v>0</v>
      </c>
      <c r="M1031">
        <v>0</v>
      </c>
      <c r="N1031">
        <v>6.9</v>
      </c>
    </row>
    <row r="1032" spans="1:14">
      <c r="A1032" t="s">
        <v>46</v>
      </c>
      <c r="B1032" t="s">
        <v>47</v>
      </c>
      <c r="C1032" t="s">
        <v>48</v>
      </c>
      <c r="D1032">
        <v>47.376899999999999</v>
      </c>
      <c r="E1032">
        <v>8.5417000000000005</v>
      </c>
      <c r="F1032" t="s">
        <v>49</v>
      </c>
      <c r="G1032" s="2">
        <v>46210.818226585645</v>
      </c>
      <c r="H1032" s="2">
        <v>46212.916666666664</v>
      </c>
      <c r="I1032">
        <v>25.2</v>
      </c>
      <c r="J1032">
        <v>46</v>
      </c>
      <c r="K1032">
        <v>0</v>
      </c>
      <c r="L1032">
        <v>0</v>
      </c>
      <c r="M1032">
        <v>0</v>
      </c>
      <c r="N1032">
        <v>5</v>
      </c>
    </row>
    <row r="1033" spans="1:14">
      <c r="A1033" t="s">
        <v>46</v>
      </c>
      <c r="B1033" t="s">
        <v>47</v>
      </c>
      <c r="C1033" t="s">
        <v>48</v>
      </c>
      <c r="D1033">
        <v>47.376899999999999</v>
      </c>
      <c r="E1033">
        <v>8.5417000000000005</v>
      </c>
      <c r="F1033" t="s">
        <v>49</v>
      </c>
      <c r="G1033" s="2">
        <v>46210.818226585645</v>
      </c>
      <c r="H1033" s="2">
        <v>46212.958333333336</v>
      </c>
      <c r="I1033">
        <v>23.7</v>
      </c>
      <c r="J1033">
        <v>52</v>
      </c>
      <c r="K1033">
        <v>0</v>
      </c>
      <c r="L1033">
        <v>0</v>
      </c>
      <c r="M1033">
        <v>0</v>
      </c>
      <c r="N1033">
        <v>3.9</v>
      </c>
    </row>
    <row r="1034" spans="1:14">
      <c r="A1034" t="s">
        <v>46</v>
      </c>
      <c r="B1034" t="s">
        <v>47</v>
      </c>
      <c r="C1034" t="s">
        <v>48</v>
      </c>
      <c r="D1034">
        <v>47.376899999999999</v>
      </c>
      <c r="E1034">
        <v>8.5417000000000005</v>
      </c>
      <c r="F1034" t="s">
        <v>49</v>
      </c>
      <c r="G1034" s="2">
        <v>46210.818226585645</v>
      </c>
      <c r="H1034" s="2">
        <v>46213</v>
      </c>
      <c r="I1034">
        <v>22.5</v>
      </c>
      <c r="J1034">
        <v>55</v>
      </c>
      <c r="K1034">
        <v>0</v>
      </c>
      <c r="L1034">
        <v>0</v>
      </c>
      <c r="M1034">
        <v>0</v>
      </c>
      <c r="N1034">
        <v>4.4000000000000004</v>
      </c>
    </row>
    <row r="1035" spans="1:14">
      <c r="A1035" t="s">
        <v>46</v>
      </c>
      <c r="B1035" t="s">
        <v>47</v>
      </c>
      <c r="C1035" t="s">
        <v>48</v>
      </c>
      <c r="D1035">
        <v>47.376899999999999</v>
      </c>
      <c r="E1035">
        <v>8.5417000000000005</v>
      </c>
      <c r="F1035" t="s">
        <v>49</v>
      </c>
      <c r="G1035" s="2">
        <v>46210.818226585645</v>
      </c>
      <c r="H1035" s="2">
        <v>46213.041666666664</v>
      </c>
      <c r="I1035">
        <v>21.7</v>
      </c>
      <c r="J1035">
        <v>60</v>
      </c>
      <c r="K1035">
        <v>0</v>
      </c>
      <c r="L1035">
        <v>0</v>
      </c>
      <c r="M1035">
        <v>0</v>
      </c>
      <c r="N1035">
        <v>4.0999999999999996</v>
      </c>
    </row>
    <row r="1036" spans="1:14">
      <c r="A1036" t="s">
        <v>46</v>
      </c>
      <c r="B1036" t="s">
        <v>47</v>
      </c>
      <c r="C1036" t="s">
        <v>48</v>
      </c>
      <c r="D1036">
        <v>47.376899999999999</v>
      </c>
      <c r="E1036">
        <v>8.5417000000000005</v>
      </c>
      <c r="F1036" t="s">
        <v>49</v>
      </c>
      <c r="G1036" s="2">
        <v>46210.818226585645</v>
      </c>
      <c r="H1036" s="2">
        <v>46213.083333333336</v>
      </c>
      <c r="I1036">
        <v>20.8</v>
      </c>
      <c r="J1036">
        <v>65</v>
      </c>
      <c r="K1036">
        <v>0</v>
      </c>
      <c r="L1036">
        <v>0</v>
      </c>
      <c r="M1036">
        <v>0</v>
      </c>
      <c r="N1036">
        <v>3.1</v>
      </c>
    </row>
    <row r="1037" spans="1:14">
      <c r="A1037" t="s">
        <v>46</v>
      </c>
      <c r="B1037" t="s">
        <v>47</v>
      </c>
      <c r="C1037" t="s">
        <v>48</v>
      </c>
      <c r="D1037">
        <v>47.376899999999999</v>
      </c>
      <c r="E1037">
        <v>8.5417000000000005</v>
      </c>
      <c r="F1037" t="s">
        <v>49</v>
      </c>
      <c r="G1037" s="2">
        <v>46210.818226585645</v>
      </c>
      <c r="H1037" s="2">
        <v>46213.125</v>
      </c>
      <c r="I1037">
        <v>19.899999999999999</v>
      </c>
      <c r="J1037">
        <v>69</v>
      </c>
      <c r="K1037">
        <v>0</v>
      </c>
      <c r="L1037">
        <v>0</v>
      </c>
      <c r="M1037">
        <v>0</v>
      </c>
      <c r="N1037">
        <v>3.1</v>
      </c>
    </row>
    <row r="1038" spans="1:14">
      <c r="A1038" t="s">
        <v>46</v>
      </c>
      <c r="B1038" t="s">
        <v>47</v>
      </c>
      <c r="C1038" t="s">
        <v>48</v>
      </c>
      <c r="D1038">
        <v>47.376899999999999</v>
      </c>
      <c r="E1038">
        <v>8.5417000000000005</v>
      </c>
      <c r="F1038" t="s">
        <v>49</v>
      </c>
      <c r="G1038" s="2">
        <v>46210.818226585645</v>
      </c>
      <c r="H1038" s="2">
        <v>46213.166666666664</v>
      </c>
      <c r="I1038">
        <v>19.2</v>
      </c>
      <c r="J1038">
        <v>71</v>
      </c>
      <c r="K1038">
        <v>0</v>
      </c>
      <c r="L1038">
        <v>0</v>
      </c>
      <c r="M1038">
        <v>0</v>
      </c>
      <c r="N1038">
        <v>2.9</v>
      </c>
    </row>
    <row r="1039" spans="1:14">
      <c r="A1039" t="s">
        <v>46</v>
      </c>
      <c r="B1039" t="s">
        <v>47</v>
      </c>
      <c r="C1039" t="s">
        <v>48</v>
      </c>
      <c r="D1039">
        <v>47.376899999999999</v>
      </c>
      <c r="E1039">
        <v>8.5417000000000005</v>
      </c>
      <c r="F1039" t="s">
        <v>49</v>
      </c>
      <c r="G1039" s="2">
        <v>46210.818226585645</v>
      </c>
      <c r="H1039" s="2">
        <v>46213.208333333336</v>
      </c>
      <c r="I1039">
        <v>18.600000000000001</v>
      </c>
      <c r="J1039">
        <v>72</v>
      </c>
      <c r="K1039">
        <v>0</v>
      </c>
      <c r="L1039">
        <v>0</v>
      </c>
      <c r="M1039">
        <v>0</v>
      </c>
      <c r="N1039">
        <v>2.6</v>
      </c>
    </row>
    <row r="1040" spans="1:14">
      <c r="A1040" t="s">
        <v>46</v>
      </c>
      <c r="B1040" t="s">
        <v>47</v>
      </c>
      <c r="C1040" t="s">
        <v>48</v>
      </c>
      <c r="D1040">
        <v>47.376899999999999</v>
      </c>
      <c r="E1040">
        <v>8.5417000000000005</v>
      </c>
      <c r="F1040" t="s">
        <v>49</v>
      </c>
      <c r="G1040" s="2">
        <v>46210.818226585645</v>
      </c>
      <c r="H1040" s="2">
        <v>46213.25</v>
      </c>
      <c r="I1040">
        <v>18</v>
      </c>
      <c r="J1040">
        <v>74</v>
      </c>
      <c r="K1040">
        <v>0</v>
      </c>
      <c r="L1040">
        <v>0</v>
      </c>
      <c r="M1040">
        <v>0</v>
      </c>
      <c r="N1040">
        <v>2.2999999999999998</v>
      </c>
    </row>
    <row r="1041" spans="1:14">
      <c r="A1041" t="s">
        <v>46</v>
      </c>
      <c r="B1041" t="s">
        <v>47</v>
      </c>
      <c r="C1041" t="s">
        <v>48</v>
      </c>
      <c r="D1041">
        <v>47.376899999999999</v>
      </c>
      <c r="E1041">
        <v>8.5417000000000005</v>
      </c>
      <c r="F1041" t="s">
        <v>49</v>
      </c>
      <c r="G1041" s="2">
        <v>46210.818226585645</v>
      </c>
      <c r="H1041" s="2">
        <v>46213.291666666664</v>
      </c>
      <c r="I1041">
        <v>18.3</v>
      </c>
      <c r="J1041">
        <v>74</v>
      </c>
      <c r="K1041">
        <v>0</v>
      </c>
      <c r="L1041">
        <v>0</v>
      </c>
      <c r="M1041">
        <v>0</v>
      </c>
      <c r="N1041">
        <v>2.2999999999999998</v>
      </c>
    </row>
    <row r="1042" spans="1:14">
      <c r="A1042" t="s">
        <v>46</v>
      </c>
      <c r="B1042" t="s">
        <v>47</v>
      </c>
      <c r="C1042" t="s">
        <v>48</v>
      </c>
      <c r="D1042">
        <v>47.376899999999999</v>
      </c>
      <c r="E1042">
        <v>8.5417000000000005</v>
      </c>
      <c r="F1042" t="s">
        <v>49</v>
      </c>
      <c r="G1042" s="2">
        <v>46210.818226585645</v>
      </c>
      <c r="H1042" s="2">
        <v>46213.333333333336</v>
      </c>
      <c r="I1042">
        <v>20.2</v>
      </c>
      <c r="J1042">
        <v>66</v>
      </c>
      <c r="K1042">
        <v>0</v>
      </c>
      <c r="L1042">
        <v>0</v>
      </c>
      <c r="M1042">
        <v>0</v>
      </c>
      <c r="N1042">
        <v>3.3</v>
      </c>
    </row>
    <row r="1043" spans="1:14">
      <c r="A1043" t="s">
        <v>46</v>
      </c>
      <c r="B1043" t="s">
        <v>47</v>
      </c>
      <c r="C1043" t="s">
        <v>48</v>
      </c>
      <c r="D1043">
        <v>47.376899999999999</v>
      </c>
      <c r="E1043">
        <v>8.5417000000000005</v>
      </c>
      <c r="F1043" t="s">
        <v>49</v>
      </c>
      <c r="G1043" s="2">
        <v>46210.818226585645</v>
      </c>
      <c r="H1043" s="2">
        <v>46213.375</v>
      </c>
      <c r="I1043">
        <v>21.8</v>
      </c>
      <c r="J1043">
        <v>61</v>
      </c>
      <c r="K1043">
        <v>0</v>
      </c>
      <c r="L1043">
        <v>0</v>
      </c>
      <c r="M1043">
        <v>0</v>
      </c>
      <c r="N1043">
        <v>4.3</v>
      </c>
    </row>
    <row r="1044" spans="1:14">
      <c r="A1044" t="s">
        <v>46</v>
      </c>
      <c r="B1044" t="s">
        <v>47</v>
      </c>
      <c r="C1044" t="s">
        <v>48</v>
      </c>
      <c r="D1044">
        <v>47.376899999999999</v>
      </c>
      <c r="E1044">
        <v>8.5417000000000005</v>
      </c>
      <c r="F1044" t="s">
        <v>49</v>
      </c>
      <c r="G1044" s="2">
        <v>46210.818226585645</v>
      </c>
      <c r="H1044" s="2">
        <v>46213.416666666664</v>
      </c>
      <c r="I1044">
        <v>23.7</v>
      </c>
      <c r="J1044">
        <v>56</v>
      </c>
      <c r="K1044">
        <v>0</v>
      </c>
      <c r="L1044">
        <v>0</v>
      </c>
      <c r="M1044">
        <v>0</v>
      </c>
      <c r="N1044">
        <v>4.5</v>
      </c>
    </row>
    <row r="1045" spans="1:14">
      <c r="A1045" t="s">
        <v>46</v>
      </c>
      <c r="B1045" t="s">
        <v>47</v>
      </c>
      <c r="C1045" t="s">
        <v>48</v>
      </c>
      <c r="D1045">
        <v>47.376899999999999</v>
      </c>
      <c r="E1045">
        <v>8.5417000000000005</v>
      </c>
      <c r="F1045" t="s">
        <v>49</v>
      </c>
      <c r="G1045" s="2">
        <v>46210.818226585645</v>
      </c>
      <c r="H1045" s="2">
        <v>46213.458333333336</v>
      </c>
      <c r="I1045">
        <v>25.8</v>
      </c>
      <c r="J1045">
        <v>50</v>
      </c>
      <c r="K1045">
        <v>0</v>
      </c>
      <c r="L1045">
        <v>0</v>
      </c>
      <c r="M1045">
        <v>0</v>
      </c>
      <c r="N1045">
        <v>6</v>
      </c>
    </row>
    <row r="1046" spans="1:14">
      <c r="A1046" t="s">
        <v>46</v>
      </c>
      <c r="B1046" t="s">
        <v>47</v>
      </c>
      <c r="C1046" t="s">
        <v>48</v>
      </c>
      <c r="D1046">
        <v>47.376899999999999</v>
      </c>
      <c r="E1046">
        <v>8.5417000000000005</v>
      </c>
      <c r="F1046" t="s">
        <v>49</v>
      </c>
      <c r="G1046" s="2">
        <v>46210.818226585645</v>
      </c>
      <c r="H1046" s="2">
        <v>46213.5</v>
      </c>
      <c r="I1046">
        <v>28</v>
      </c>
      <c r="J1046">
        <v>44</v>
      </c>
      <c r="K1046">
        <v>0</v>
      </c>
      <c r="L1046">
        <v>0</v>
      </c>
      <c r="M1046">
        <v>2</v>
      </c>
      <c r="N1046">
        <v>7.1</v>
      </c>
    </row>
    <row r="1047" spans="1:14">
      <c r="A1047" t="s">
        <v>46</v>
      </c>
      <c r="B1047" t="s">
        <v>47</v>
      </c>
      <c r="C1047" t="s">
        <v>48</v>
      </c>
      <c r="D1047">
        <v>47.376899999999999</v>
      </c>
      <c r="E1047">
        <v>8.5417000000000005</v>
      </c>
      <c r="F1047" t="s">
        <v>49</v>
      </c>
      <c r="G1047" s="2">
        <v>46210.818226585645</v>
      </c>
      <c r="H1047" s="2">
        <v>46213.541666666664</v>
      </c>
      <c r="I1047">
        <v>29.9</v>
      </c>
      <c r="J1047">
        <v>36</v>
      </c>
      <c r="K1047">
        <v>0</v>
      </c>
      <c r="L1047">
        <v>0</v>
      </c>
      <c r="M1047">
        <v>3</v>
      </c>
      <c r="N1047">
        <v>7.6</v>
      </c>
    </row>
    <row r="1048" spans="1:14">
      <c r="A1048" t="s">
        <v>46</v>
      </c>
      <c r="B1048" t="s">
        <v>47</v>
      </c>
      <c r="C1048" t="s">
        <v>48</v>
      </c>
      <c r="D1048">
        <v>47.376899999999999</v>
      </c>
      <c r="E1048">
        <v>8.5417000000000005</v>
      </c>
      <c r="F1048" t="s">
        <v>49</v>
      </c>
      <c r="G1048" s="2">
        <v>46210.818226585645</v>
      </c>
      <c r="H1048" s="2">
        <v>46213.583333333336</v>
      </c>
      <c r="I1048">
        <v>31.2</v>
      </c>
      <c r="J1048">
        <v>32</v>
      </c>
      <c r="K1048">
        <v>0</v>
      </c>
      <c r="L1048">
        <v>0</v>
      </c>
      <c r="M1048">
        <v>2</v>
      </c>
      <c r="N1048">
        <v>8.4</v>
      </c>
    </row>
    <row r="1049" spans="1:14">
      <c r="A1049" t="s">
        <v>46</v>
      </c>
      <c r="B1049" t="s">
        <v>47</v>
      </c>
      <c r="C1049" t="s">
        <v>48</v>
      </c>
      <c r="D1049">
        <v>47.376899999999999</v>
      </c>
      <c r="E1049">
        <v>8.5417000000000005</v>
      </c>
      <c r="F1049" t="s">
        <v>49</v>
      </c>
      <c r="G1049" s="2">
        <v>46210.818226585645</v>
      </c>
      <c r="H1049" s="2">
        <v>46213.625</v>
      </c>
      <c r="I1049">
        <v>32.200000000000003</v>
      </c>
      <c r="J1049">
        <v>28</v>
      </c>
      <c r="K1049">
        <v>0</v>
      </c>
      <c r="L1049">
        <v>0</v>
      </c>
      <c r="M1049">
        <v>3</v>
      </c>
      <c r="N1049">
        <v>8.6999999999999993</v>
      </c>
    </row>
    <row r="1050" spans="1:14">
      <c r="A1050" t="s">
        <v>46</v>
      </c>
      <c r="B1050" t="s">
        <v>47</v>
      </c>
      <c r="C1050" t="s">
        <v>48</v>
      </c>
      <c r="D1050">
        <v>47.376899999999999</v>
      </c>
      <c r="E1050">
        <v>8.5417000000000005</v>
      </c>
      <c r="F1050" t="s">
        <v>49</v>
      </c>
      <c r="G1050" s="2">
        <v>46210.818226585645</v>
      </c>
      <c r="H1050" s="2">
        <v>46213.666666666664</v>
      </c>
      <c r="I1050">
        <v>32.799999999999997</v>
      </c>
      <c r="J1050">
        <v>26</v>
      </c>
      <c r="K1050">
        <v>0</v>
      </c>
      <c r="L1050">
        <v>0</v>
      </c>
      <c r="M1050">
        <v>3</v>
      </c>
      <c r="N1050">
        <v>8.6999999999999993</v>
      </c>
    </row>
    <row r="1051" spans="1:14">
      <c r="A1051" t="s">
        <v>46</v>
      </c>
      <c r="B1051" t="s">
        <v>47</v>
      </c>
      <c r="C1051" t="s">
        <v>48</v>
      </c>
      <c r="D1051">
        <v>47.376899999999999</v>
      </c>
      <c r="E1051">
        <v>8.5417000000000005</v>
      </c>
      <c r="F1051" t="s">
        <v>49</v>
      </c>
      <c r="G1051" s="2">
        <v>46210.818226585645</v>
      </c>
      <c r="H1051" s="2">
        <v>46213.708333333336</v>
      </c>
      <c r="I1051">
        <v>32.9</v>
      </c>
      <c r="J1051">
        <v>26</v>
      </c>
      <c r="K1051">
        <v>0</v>
      </c>
      <c r="L1051">
        <v>0</v>
      </c>
      <c r="M1051">
        <v>2</v>
      </c>
      <c r="N1051">
        <v>8.8000000000000007</v>
      </c>
    </row>
    <row r="1052" spans="1:14">
      <c r="A1052" t="s">
        <v>46</v>
      </c>
      <c r="B1052" t="s">
        <v>47</v>
      </c>
      <c r="C1052" t="s">
        <v>48</v>
      </c>
      <c r="D1052">
        <v>47.376899999999999</v>
      </c>
      <c r="E1052">
        <v>8.5417000000000005</v>
      </c>
      <c r="F1052" t="s">
        <v>49</v>
      </c>
      <c r="G1052" s="2">
        <v>46210.818226585645</v>
      </c>
      <c r="H1052" s="2">
        <v>46213.75</v>
      </c>
      <c r="I1052">
        <v>32.6</v>
      </c>
      <c r="J1052">
        <v>27</v>
      </c>
      <c r="K1052">
        <v>0</v>
      </c>
      <c r="L1052">
        <v>0</v>
      </c>
      <c r="M1052">
        <v>2</v>
      </c>
      <c r="N1052">
        <v>9.1999999999999993</v>
      </c>
    </row>
    <row r="1053" spans="1:14">
      <c r="A1053" t="s">
        <v>46</v>
      </c>
      <c r="B1053" t="s">
        <v>47</v>
      </c>
      <c r="C1053" t="s">
        <v>48</v>
      </c>
      <c r="D1053">
        <v>47.376899999999999</v>
      </c>
      <c r="E1053">
        <v>8.5417000000000005</v>
      </c>
      <c r="F1053" t="s">
        <v>49</v>
      </c>
      <c r="G1053" s="2">
        <v>46210.818226585645</v>
      </c>
      <c r="H1053" s="2">
        <v>46213.791666666664</v>
      </c>
      <c r="I1053">
        <v>31.9</v>
      </c>
      <c r="J1053">
        <v>29</v>
      </c>
      <c r="K1053">
        <v>0</v>
      </c>
      <c r="L1053">
        <v>0</v>
      </c>
      <c r="M1053">
        <v>3</v>
      </c>
      <c r="N1053">
        <v>9.4</v>
      </c>
    </row>
    <row r="1054" spans="1:14">
      <c r="A1054" t="s">
        <v>46</v>
      </c>
      <c r="B1054" t="s">
        <v>47</v>
      </c>
      <c r="C1054" t="s">
        <v>48</v>
      </c>
      <c r="D1054">
        <v>47.376899999999999</v>
      </c>
      <c r="E1054">
        <v>8.5417000000000005</v>
      </c>
      <c r="F1054" t="s">
        <v>49</v>
      </c>
      <c r="G1054" s="2">
        <v>46210.818226585645</v>
      </c>
      <c r="H1054" s="2">
        <v>46213.833333333336</v>
      </c>
      <c r="I1054">
        <v>30.8</v>
      </c>
      <c r="J1054">
        <v>32</v>
      </c>
      <c r="K1054">
        <v>0</v>
      </c>
      <c r="L1054">
        <v>0</v>
      </c>
      <c r="M1054">
        <v>3</v>
      </c>
      <c r="N1054">
        <v>9</v>
      </c>
    </row>
    <row r="1055" spans="1:14">
      <c r="A1055" t="s">
        <v>46</v>
      </c>
      <c r="B1055" t="s">
        <v>47</v>
      </c>
      <c r="C1055" t="s">
        <v>48</v>
      </c>
      <c r="D1055">
        <v>47.376899999999999</v>
      </c>
      <c r="E1055">
        <v>8.5417000000000005</v>
      </c>
      <c r="F1055" t="s">
        <v>49</v>
      </c>
      <c r="G1055" s="2">
        <v>46210.818226585645</v>
      </c>
      <c r="H1055" s="2">
        <v>46213.875</v>
      </c>
      <c r="I1055">
        <v>29.3</v>
      </c>
      <c r="J1055">
        <v>37</v>
      </c>
      <c r="K1055">
        <v>0</v>
      </c>
      <c r="L1055">
        <v>0</v>
      </c>
      <c r="M1055">
        <v>3</v>
      </c>
      <c r="N1055">
        <v>7.8</v>
      </c>
    </row>
    <row r="1056" spans="1:14">
      <c r="A1056" t="s">
        <v>46</v>
      </c>
      <c r="B1056" t="s">
        <v>47</v>
      </c>
      <c r="C1056" t="s">
        <v>48</v>
      </c>
      <c r="D1056">
        <v>47.376899999999999</v>
      </c>
      <c r="E1056">
        <v>8.5417000000000005</v>
      </c>
      <c r="F1056" t="s">
        <v>49</v>
      </c>
      <c r="G1056" s="2">
        <v>46210.818226585645</v>
      </c>
      <c r="H1056" s="2">
        <v>46213.916666666664</v>
      </c>
      <c r="I1056">
        <v>27.5</v>
      </c>
      <c r="J1056">
        <v>42</v>
      </c>
      <c r="K1056">
        <v>0</v>
      </c>
      <c r="L1056">
        <v>0</v>
      </c>
      <c r="M1056">
        <v>3</v>
      </c>
      <c r="N1056">
        <v>5.4</v>
      </c>
    </row>
    <row r="1057" spans="1:14">
      <c r="A1057" t="s">
        <v>46</v>
      </c>
      <c r="B1057" t="s">
        <v>47</v>
      </c>
      <c r="C1057" t="s">
        <v>48</v>
      </c>
      <c r="D1057">
        <v>47.376899999999999</v>
      </c>
      <c r="E1057">
        <v>8.5417000000000005</v>
      </c>
      <c r="F1057" t="s">
        <v>49</v>
      </c>
      <c r="G1057" s="2">
        <v>46210.818226585645</v>
      </c>
      <c r="H1057" s="2">
        <v>46213.958333333336</v>
      </c>
      <c r="I1057">
        <v>25.8</v>
      </c>
      <c r="J1057">
        <v>48</v>
      </c>
      <c r="K1057">
        <v>0</v>
      </c>
      <c r="L1057">
        <v>0</v>
      </c>
      <c r="M1057">
        <v>3</v>
      </c>
      <c r="N1057">
        <v>3.8</v>
      </c>
    </row>
    <row r="1058" spans="1:14">
      <c r="A1058" t="s">
        <v>46</v>
      </c>
      <c r="B1058" t="s">
        <v>47</v>
      </c>
      <c r="C1058" t="s">
        <v>48</v>
      </c>
      <c r="D1058">
        <v>47.376899999999999</v>
      </c>
      <c r="E1058">
        <v>8.5417000000000005</v>
      </c>
      <c r="F1058" t="s">
        <v>49</v>
      </c>
      <c r="G1058" s="2">
        <v>46210.818226585645</v>
      </c>
      <c r="H1058" s="2">
        <v>46214</v>
      </c>
      <c r="I1058">
        <v>24.4</v>
      </c>
      <c r="J1058">
        <v>54</v>
      </c>
      <c r="K1058">
        <v>0</v>
      </c>
      <c r="L1058">
        <v>0</v>
      </c>
      <c r="M1058">
        <v>3</v>
      </c>
      <c r="N1058">
        <v>2.7</v>
      </c>
    </row>
    <row r="1059" spans="1:14">
      <c r="A1059" t="s">
        <v>46</v>
      </c>
      <c r="B1059" t="s">
        <v>47</v>
      </c>
      <c r="C1059" t="s">
        <v>48</v>
      </c>
      <c r="D1059">
        <v>47.376899999999999</v>
      </c>
      <c r="E1059">
        <v>8.5417000000000005</v>
      </c>
      <c r="F1059" t="s">
        <v>49</v>
      </c>
      <c r="G1059" s="2">
        <v>46210.818226585645</v>
      </c>
      <c r="H1059" s="2">
        <v>46214.041666666664</v>
      </c>
      <c r="I1059">
        <v>23.2</v>
      </c>
      <c r="J1059">
        <v>60</v>
      </c>
      <c r="K1059">
        <v>0</v>
      </c>
      <c r="L1059">
        <v>0</v>
      </c>
      <c r="M1059">
        <v>3</v>
      </c>
      <c r="N1059">
        <v>2.2999999999999998</v>
      </c>
    </row>
    <row r="1060" spans="1:14">
      <c r="A1060" t="s">
        <v>46</v>
      </c>
      <c r="B1060" t="s">
        <v>47</v>
      </c>
      <c r="C1060" t="s">
        <v>48</v>
      </c>
      <c r="D1060">
        <v>47.376899999999999</v>
      </c>
      <c r="E1060">
        <v>8.5417000000000005</v>
      </c>
      <c r="F1060" t="s">
        <v>49</v>
      </c>
      <c r="G1060" s="2">
        <v>46210.818226585645</v>
      </c>
      <c r="H1060" s="2">
        <v>46214.083333333336</v>
      </c>
      <c r="I1060">
        <v>22.1</v>
      </c>
      <c r="J1060">
        <v>65</v>
      </c>
      <c r="K1060">
        <v>0</v>
      </c>
      <c r="L1060">
        <v>0</v>
      </c>
      <c r="M1060">
        <v>3</v>
      </c>
      <c r="N1060">
        <v>2.2999999999999998</v>
      </c>
    </row>
    <row r="1061" spans="1:14">
      <c r="A1061" t="s">
        <v>46</v>
      </c>
      <c r="B1061" t="s">
        <v>47</v>
      </c>
      <c r="C1061" t="s">
        <v>48</v>
      </c>
      <c r="D1061">
        <v>47.376899999999999</v>
      </c>
      <c r="E1061">
        <v>8.5417000000000005</v>
      </c>
      <c r="F1061" t="s">
        <v>49</v>
      </c>
      <c r="G1061" s="2">
        <v>46210.818226585645</v>
      </c>
      <c r="H1061" s="2">
        <v>46214.125</v>
      </c>
      <c r="I1061">
        <v>21</v>
      </c>
      <c r="J1061">
        <v>69</v>
      </c>
      <c r="K1061">
        <v>1</v>
      </c>
      <c r="L1061">
        <v>0</v>
      </c>
      <c r="M1061">
        <v>2</v>
      </c>
      <c r="N1061">
        <v>2.1</v>
      </c>
    </row>
    <row r="1062" spans="1:14">
      <c r="A1062" t="s">
        <v>46</v>
      </c>
      <c r="B1062" t="s">
        <v>47</v>
      </c>
      <c r="C1062" t="s">
        <v>48</v>
      </c>
      <c r="D1062">
        <v>47.376899999999999</v>
      </c>
      <c r="E1062">
        <v>8.5417000000000005</v>
      </c>
      <c r="F1062" t="s">
        <v>49</v>
      </c>
      <c r="G1062" s="2">
        <v>46210.818226585645</v>
      </c>
      <c r="H1062" s="2">
        <v>46214.166666666664</v>
      </c>
      <c r="I1062">
        <v>20.100000000000001</v>
      </c>
      <c r="J1062">
        <v>72</v>
      </c>
      <c r="K1062">
        <v>1</v>
      </c>
      <c r="L1062">
        <v>0</v>
      </c>
      <c r="M1062">
        <v>2</v>
      </c>
      <c r="N1062">
        <v>2.1</v>
      </c>
    </row>
    <row r="1063" spans="1:14">
      <c r="A1063" t="s">
        <v>46</v>
      </c>
      <c r="B1063" t="s">
        <v>47</v>
      </c>
      <c r="C1063" t="s">
        <v>48</v>
      </c>
      <c r="D1063">
        <v>47.376899999999999</v>
      </c>
      <c r="E1063">
        <v>8.5417000000000005</v>
      </c>
      <c r="F1063" t="s">
        <v>49</v>
      </c>
      <c r="G1063" s="2">
        <v>46210.818226585645</v>
      </c>
      <c r="H1063" s="2">
        <v>46214.208333333336</v>
      </c>
      <c r="I1063">
        <v>19.7</v>
      </c>
      <c r="J1063">
        <v>73</v>
      </c>
      <c r="K1063">
        <v>2</v>
      </c>
      <c r="L1063">
        <v>0</v>
      </c>
      <c r="M1063">
        <v>2</v>
      </c>
      <c r="N1063">
        <v>2.1</v>
      </c>
    </row>
    <row r="1064" spans="1:14">
      <c r="A1064" t="s">
        <v>46</v>
      </c>
      <c r="B1064" t="s">
        <v>47</v>
      </c>
      <c r="C1064" t="s">
        <v>48</v>
      </c>
      <c r="D1064">
        <v>47.376899999999999</v>
      </c>
      <c r="E1064">
        <v>8.5417000000000005</v>
      </c>
      <c r="F1064" t="s">
        <v>49</v>
      </c>
      <c r="G1064" s="2">
        <v>46210.818226585645</v>
      </c>
      <c r="H1064" s="2">
        <v>46214.25</v>
      </c>
      <c r="I1064">
        <v>19.899999999999999</v>
      </c>
      <c r="J1064">
        <v>72</v>
      </c>
      <c r="K1064">
        <v>3</v>
      </c>
      <c r="L1064">
        <v>0</v>
      </c>
      <c r="M1064">
        <v>3</v>
      </c>
      <c r="N1064">
        <v>1.9</v>
      </c>
    </row>
    <row r="1065" spans="1:14">
      <c r="A1065" t="s">
        <v>46</v>
      </c>
      <c r="B1065" t="s">
        <v>47</v>
      </c>
      <c r="C1065" t="s">
        <v>48</v>
      </c>
      <c r="D1065">
        <v>47.376899999999999</v>
      </c>
      <c r="E1065">
        <v>8.5417000000000005</v>
      </c>
      <c r="F1065" t="s">
        <v>49</v>
      </c>
      <c r="G1065" s="2">
        <v>46210.818226585645</v>
      </c>
      <c r="H1065" s="2">
        <v>46214.291666666664</v>
      </c>
      <c r="I1065">
        <v>20.6</v>
      </c>
      <c r="J1065">
        <v>70</v>
      </c>
      <c r="K1065">
        <v>4</v>
      </c>
      <c r="L1065">
        <v>0</v>
      </c>
      <c r="M1065">
        <v>3</v>
      </c>
      <c r="N1065">
        <v>1.8</v>
      </c>
    </row>
    <row r="1066" spans="1:14">
      <c r="A1066" t="s">
        <v>46</v>
      </c>
      <c r="B1066" t="s">
        <v>47</v>
      </c>
      <c r="C1066" t="s">
        <v>48</v>
      </c>
      <c r="D1066">
        <v>47.376899999999999</v>
      </c>
      <c r="E1066">
        <v>8.5417000000000005</v>
      </c>
      <c r="F1066" t="s">
        <v>49</v>
      </c>
      <c r="G1066" s="2">
        <v>46210.818226585645</v>
      </c>
      <c r="H1066" s="2">
        <v>46214.333333333336</v>
      </c>
      <c r="I1066">
        <v>21.8</v>
      </c>
      <c r="J1066">
        <v>66</v>
      </c>
      <c r="K1066">
        <v>5</v>
      </c>
      <c r="L1066">
        <v>0</v>
      </c>
      <c r="M1066">
        <v>3</v>
      </c>
      <c r="N1066">
        <v>2.2999999999999998</v>
      </c>
    </row>
    <row r="1067" spans="1:14">
      <c r="A1067" t="s">
        <v>46</v>
      </c>
      <c r="B1067" t="s">
        <v>47</v>
      </c>
      <c r="C1067" t="s">
        <v>48</v>
      </c>
      <c r="D1067">
        <v>47.376899999999999</v>
      </c>
      <c r="E1067">
        <v>8.5417000000000005</v>
      </c>
      <c r="F1067" t="s">
        <v>49</v>
      </c>
      <c r="G1067" s="2">
        <v>46210.818226585645</v>
      </c>
      <c r="H1067" s="2">
        <v>46214.375</v>
      </c>
      <c r="I1067">
        <v>23.7</v>
      </c>
      <c r="J1067">
        <v>60</v>
      </c>
      <c r="K1067">
        <v>6</v>
      </c>
      <c r="L1067">
        <v>0</v>
      </c>
      <c r="M1067">
        <v>1</v>
      </c>
      <c r="N1067">
        <v>3.6</v>
      </c>
    </row>
    <row r="1068" spans="1:14">
      <c r="A1068" t="s">
        <v>46</v>
      </c>
      <c r="B1068" t="s">
        <v>47</v>
      </c>
      <c r="C1068" t="s">
        <v>48</v>
      </c>
      <c r="D1068">
        <v>47.376899999999999</v>
      </c>
      <c r="E1068">
        <v>8.5417000000000005</v>
      </c>
      <c r="F1068" t="s">
        <v>49</v>
      </c>
      <c r="G1068" s="2">
        <v>46210.818226585645</v>
      </c>
      <c r="H1068" s="2">
        <v>46214.416666666664</v>
      </c>
      <c r="I1068">
        <v>26</v>
      </c>
      <c r="J1068">
        <v>53</v>
      </c>
      <c r="K1068">
        <v>6</v>
      </c>
      <c r="L1068">
        <v>0</v>
      </c>
      <c r="M1068">
        <v>1</v>
      </c>
      <c r="N1068">
        <v>5.4</v>
      </c>
    </row>
    <row r="1069" spans="1:14">
      <c r="A1069" t="s">
        <v>46</v>
      </c>
      <c r="B1069" t="s">
        <v>47</v>
      </c>
      <c r="C1069" t="s">
        <v>48</v>
      </c>
      <c r="D1069">
        <v>47.376899999999999</v>
      </c>
      <c r="E1069">
        <v>8.5417000000000005</v>
      </c>
      <c r="F1069" t="s">
        <v>49</v>
      </c>
      <c r="G1069" s="2">
        <v>46210.818226585645</v>
      </c>
      <c r="H1069" s="2">
        <v>46214.458333333336</v>
      </c>
      <c r="I1069">
        <v>28.1</v>
      </c>
      <c r="J1069">
        <v>47</v>
      </c>
      <c r="K1069">
        <v>7</v>
      </c>
      <c r="L1069">
        <v>0</v>
      </c>
      <c r="M1069">
        <v>1</v>
      </c>
      <c r="N1069">
        <v>7</v>
      </c>
    </row>
    <row r="1070" spans="1:14">
      <c r="A1070" t="s">
        <v>46</v>
      </c>
      <c r="B1070" t="s">
        <v>47</v>
      </c>
      <c r="C1070" t="s">
        <v>48</v>
      </c>
      <c r="D1070">
        <v>47.376899999999999</v>
      </c>
      <c r="E1070">
        <v>8.5417000000000005</v>
      </c>
      <c r="F1070" t="s">
        <v>49</v>
      </c>
      <c r="G1070" s="2">
        <v>46210.818226585645</v>
      </c>
      <c r="H1070" s="2">
        <v>46214.5</v>
      </c>
      <c r="I1070">
        <v>29.9</v>
      </c>
      <c r="J1070">
        <v>41</v>
      </c>
      <c r="K1070">
        <v>7</v>
      </c>
      <c r="L1070">
        <v>0</v>
      </c>
      <c r="M1070">
        <v>3</v>
      </c>
      <c r="N1070">
        <v>7.7</v>
      </c>
    </row>
    <row r="1071" spans="1:14">
      <c r="A1071" t="s">
        <v>46</v>
      </c>
      <c r="B1071" t="s">
        <v>47</v>
      </c>
      <c r="C1071" t="s">
        <v>48</v>
      </c>
      <c r="D1071">
        <v>47.376899999999999</v>
      </c>
      <c r="E1071">
        <v>8.5417000000000005</v>
      </c>
      <c r="F1071" t="s">
        <v>49</v>
      </c>
      <c r="G1071" s="2">
        <v>46210.818226585645</v>
      </c>
      <c r="H1071" s="2">
        <v>46214.541666666664</v>
      </c>
      <c r="I1071">
        <v>31.4</v>
      </c>
      <c r="J1071">
        <v>36</v>
      </c>
      <c r="K1071">
        <v>8</v>
      </c>
      <c r="L1071">
        <v>0</v>
      </c>
      <c r="M1071">
        <v>3</v>
      </c>
      <c r="N1071">
        <v>8</v>
      </c>
    </row>
    <row r="1072" spans="1:14">
      <c r="A1072" t="s">
        <v>46</v>
      </c>
      <c r="B1072" t="s">
        <v>47</v>
      </c>
      <c r="C1072" t="s">
        <v>48</v>
      </c>
      <c r="D1072">
        <v>47.376899999999999</v>
      </c>
      <c r="E1072">
        <v>8.5417000000000005</v>
      </c>
      <c r="F1072" t="s">
        <v>49</v>
      </c>
      <c r="G1072" s="2">
        <v>46210.818226585645</v>
      </c>
      <c r="H1072" s="2">
        <v>46214.583333333336</v>
      </c>
      <c r="I1072">
        <v>32.5</v>
      </c>
      <c r="J1072">
        <v>32</v>
      </c>
      <c r="K1072">
        <v>10</v>
      </c>
      <c r="L1072">
        <v>0</v>
      </c>
      <c r="M1072">
        <v>3</v>
      </c>
      <c r="N1072">
        <v>8</v>
      </c>
    </row>
    <row r="1073" spans="1:14">
      <c r="A1073" t="s">
        <v>46</v>
      </c>
      <c r="B1073" t="s">
        <v>47</v>
      </c>
      <c r="C1073" t="s">
        <v>48</v>
      </c>
      <c r="D1073">
        <v>47.376899999999999</v>
      </c>
      <c r="E1073">
        <v>8.5417000000000005</v>
      </c>
      <c r="F1073" t="s">
        <v>49</v>
      </c>
      <c r="G1073" s="2">
        <v>46210.818226585645</v>
      </c>
      <c r="H1073" s="2">
        <v>46214.625</v>
      </c>
      <c r="I1073">
        <v>32.799999999999997</v>
      </c>
      <c r="J1073">
        <v>30</v>
      </c>
      <c r="K1073">
        <v>13</v>
      </c>
      <c r="L1073">
        <v>0.1</v>
      </c>
      <c r="M1073">
        <v>2</v>
      </c>
      <c r="N1073">
        <v>7.8</v>
      </c>
    </row>
    <row r="1074" spans="1:14">
      <c r="A1074" t="s">
        <v>46</v>
      </c>
      <c r="B1074" t="s">
        <v>47</v>
      </c>
      <c r="C1074" t="s">
        <v>48</v>
      </c>
      <c r="D1074">
        <v>47.376899999999999</v>
      </c>
      <c r="E1074">
        <v>8.5417000000000005</v>
      </c>
      <c r="F1074" t="s">
        <v>49</v>
      </c>
      <c r="G1074" s="2">
        <v>46210.818226585645</v>
      </c>
      <c r="H1074" s="2">
        <v>46214.666666666664</v>
      </c>
      <c r="I1074">
        <v>32.6</v>
      </c>
      <c r="J1074">
        <v>29</v>
      </c>
      <c r="K1074">
        <v>16</v>
      </c>
      <c r="L1074">
        <v>0.1</v>
      </c>
      <c r="M1074">
        <v>2</v>
      </c>
      <c r="N1074">
        <v>8</v>
      </c>
    </row>
    <row r="1075" spans="1:14">
      <c r="A1075" t="s">
        <v>46</v>
      </c>
      <c r="B1075" t="s">
        <v>47</v>
      </c>
      <c r="C1075" t="s">
        <v>48</v>
      </c>
      <c r="D1075">
        <v>47.376899999999999</v>
      </c>
      <c r="E1075">
        <v>8.5417000000000005</v>
      </c>
      <c r="F1075" t="s">
        <v>49</v>
      </c>
      <c r="G1075" s="2">
        <v>46210.818226585645</v>
      </c>
      <c r="H1075" s="2">
        <v>46214.708333333336</v>
      </c>
      <c r="I1075">
        <v>32.200000000000003</v>
      </c>
      <c r="J1075">
        <v>29</v>
      </c>
      <c r="K1075">
        <v>20</v>
      </c>
      <c r="L1075">
        <v>0.1</v>
      </c>
      <c r="M1075">
        <v>2</v>
      </c>
      <c r="N1075">
        <v>8.4</v>
      </c>
    </row>
    <row r="1076" spans="1:14">
      <c r="A1076" t="s">
        <v>46</v>
      </c>
      <c r="B1076" t="s">
        <v>47</v>
      </c>
      <c r="C1076" t="s">
        <v>48</v>
      </c>
      <c r="D1076">
        <v>47.376899999999999</v>
      </c>
      <c r="E1076">
        <v>8.5417000000000005</v>
      </c>
      <c r="F1076" t="s">
        <v>49</v>
      </c>
      <c r="G1076" s="2">
        <v>46210.818226585645</v>
      </c>
      <c r="H1076" s="2">
        <v>46214.75</v>
      </c>
      <c r="I1076">
        <v>31.7</v>
      </c>
      <c r="J1076">
        <v>30</v>
      </c>
      <c r="K1076">
        <v>24</v>
      </c>
      <c r="L1076">
        <v>0.1</v>
      </c>
      <c r="M1076">
        <v>2</v>
      </c>
      <c r="N1076">
        <v>6.8</v>
      </c>
    </row>
    <row r="1077" spans="1:14">
      <c r="A1077" t="s">
        <v>46</v>
      </c>
      <c r="B1077" t="s">
        <v>47</v>
      </c>
      <c r="C1077" t="s">
        <v>48</v>
      </c>
      <c r="D1077">
        <v>47.376899999999999</v>
      </c>
      <c r="E1077">
        <v>8.5417000000000005</v>
      </c>
      <c r="F1077" t="s">
        <v>49</v>
      </c>
      <c r="G1077" s="2">
        <v>46210.818226585645</v>
      </c>
      <c r="H1077" s="2">
        <v>46214.791666666664</v>
      </c>
      <c r="I1077">
        <v>31</v>
      </c>
      <c r="J1077">
        <v>31</v>
      </c>
      <c r="K1077">
        <v>27</v>
      </c>
      <c r="L1077">
        <v>0.1</v>
      </c>
      <c r="M1077">
        <v>2</v>
      </c>
      <c r="N1077">
        <v>4.9000000000000004</v>
      </c>
    </row>
    <row r="1078" spans="1:14">
      <c r="A1078" t="s">
        <v>46</v>
      </c>
      <c r="B1078" t="s">
        <v>47</v>
      </c>
      <c r="C1078" t="s">
        <v>48</v>
      </c>
      <c r="D1078">
        <v>47.376899999999999</v>
      </c>
      <c r="E1078">
        <v>8.5417000000000005</v>
      </c>
      <c r="F1078" t="s">
        <v>49</v>
      </c>
      <c r="G1078" s="2">
        <v>46210.818226585645</v>
      </c>
      <c r="H1078" s="2">
        <v>46214.833333333336</v>
      </c>
      <c r="I1078">
        <v>30</v>
      </c>
      <c r="J1078">
        <v>35</v>
      </c>
      <c r="K1078">
        <v>28</v>
      </c>
      <c r="L1078">
        <v>0.1</v>
      </c>
      <c r="M1078">
        <v>2</v>
      </c>
      <c r="N1078">
        <v>4.4000000000000004</v>
      </c>
    </row>
    <row r="1079" spans="1:14">
      <c r="A1079" t="s">
        <v>46</v>
      </c>
      <c r="B1079" t="s">
        <v>47</v>
      </c>
      <c r="C1079" t="s">
        <v>48</v>
      </c>
      <c r="D1079">
        <v>47.376899999999999</v>
      </c>
      <c r="E1079">
        <v>8.5417000000000005</v>
      </c>
      <c r="F1079" t="s">
        <v>49</v>
      </c>
      <c r="G1079" s="2">
        <v>46210.818226585645</v>
      </c>
      <c r="H1079" s="2">
        <v>46214.875</v>
      </c>
      <c r="I1079">
        <v>28.4</v>
      </c>
      <c r="J1079">
        <v>43</v>
      </c>
      <c r="K1079">
        <v>27</v>
      </c>
      <c r="L1079">
        <v>0</v>
      </c>
      <c r="M1079">
        <v>1</v>
      </c>
      <c r="N1079">
        <v>4</v>
      </c>
    </row>
    <row r="1080" spans="1:14">
      <c r="A1080" t="s">
        <v>46</v>
      </c>
      <c r="B1080" t="s">
        <v>47</v>
      </c>
      <c r="C1080" t="s">
        <v>48</v>
      </c>
      <c r="D1080">
        <v>47.376899999999999</v>
      </c>
      <c r="E1080">
        <v>8.5417000000000005</v>
      </c>
      <c r="F1080" t="s">
        <v>49</v>
      </c>
      <c r="G1080" s="2">
        <v>46210.818226585645</v>
      </c>
      <c r="H1080" s="2">
        <v>46214.916666666664</v>
      </c>
      <c r="I1080">
        <v>26.4</v>
      </c>
      <c r="J1080">
        <v>54</v>
      </c>
      <c r="K1080">
        <v>24</v>
      </c>
      <c r="L1080">
        <v>0</v>
      </c>
      <c r="M1080">
        <v>1</v>
      </c>
      <c r="N1080">
        <v>3.7</v>
      </c>
    </row>
    <row r="1081" spans="1:14">
      <c r="A1081" t="s">
        <v>46</v>
      </c>
      <c r="B1081" t="s">
        <v>47</v>
      </c>
      <c r="C1081" t="s">
        <v>48</v>
      </c>
      <c r="D1081">
        <v>47.376899999999999</v>
      </c>
      <c r="E1081">
        <v>8.5417000000000005</v>
      </c>
      <c r="F1081" t="s">
        <v>49</v>
      </c>
      <c r="G1081" s="2">
        <v>46210.818226585645</v>
      </c>
      <c r="H1081" s="2">
        <v>46214.958333333336</v>
      </c>
      <c r="I1081">
        <v>24.7</v>
      </c>
      <c r="J1081">
        <v>62</v>
      </c>
      <c r="K1081">
        <v>21</v>
      </c>
      <c r="L1081">
        <v>0</v>
      </c>
      <c r="M1081">
        <v>1</v>
      </c>
      <c r="N1081">
        <v>3.4</v>
      </c>
    </row>
    <row r="1082" spans="1:14">
      <c r="A1082" t="s">
        <v>46</v>
      </c>
      <c r="B1082" t="s">
        <v>47</v>
      </c>
      <c r="C1082" t="s">
        <v>48</v>
      </c>
      <c r="D1082">
        <v>47.376899999999999</v>
      </c>
      <c r="E1082">
        <v>8.5417000000000005</v>
      </c>
      <c r="F1082" t="s">
        <v>49</v>
      </c>
      <c r="G1082" s="2">
        <v>46210.818226585645</v>
      </c>
      <c r="H1082" s="2">
        <v>46215</v>
      </c>
      <c r="I1082">
        <v>23.6</v>
      </c>
      <c r="J1082">
        <v>64</v>
      </c>
      <c r="K1082">
        <v>17</v>
      </c>
      <c r="L1082">
        <v>0</v>
      </c>
      <c r="M1082">
        <v>1</v>
      </c>
      <c r="N1082">
        <v>3</v>
      </c>
    </row>
    <row r="1083" spans="1:14">
      <c r="A1083" t="s">
        <v>46</v>
      </c>
      <c r="B1083" t="s">
        <v>47</v>
      </c>
      <c r="C1083" t="s">
        <v>48</v>
      </c>
      <c r="D1083">
        <v>47.376899999999999</v>
      </c>
      <c r="E1083">
        <v>8.5417000000000005</v>
      </c>
      <c r="F1083" t="s">
        <v>49</v>
      </c>
      <c r="G1083" s="2">
        <v>46210.818226585645</v>
      </c>
      <c r="H1083" s="2">
        <v>46215.041666666664</v>
      </c>
      <c r="I1083">
        <v>22.8</v>
      </c>
      <c r="J1083">
        <v>63</v>
      </c>
      <c r="K1083">
        <v>13</v>
      </c>
      <c r="L1083">
        <v>0</v>
      </c>
      <c r="M1083">
        <v>1</v>
      </c>
      <c r="N1083">
        <v>2.9</v>
      </c>
    </row>
    <row r="1084" spans="1:14">
      <c r="A1084" t="s">
        <v>46</v>
      </c>
      <c r="B1084" t="s">
        <v>47</v>
      </c>
      <c r="C1084" t="s">
        <v>48</v>
      </c>
      <c r="D1084">
        <v>47.376899999999999</v>
      </c>
      <c r="E1084">
        <v>8.5417000000000005</v>
      </c>
      <c r="F1084" t="s">
        <v>49</v>
      </c>
      <c r="G1084" s="2">
        <v>46210.818226585645</v>
      </c>
      <c r="H1084" s="2">
        <v>46215.083333333336</v>
      </c>
      <c r="I1084">
        <v>22</v>
      </c>
      <c r="J1084">
        <v>62</v>
      </c>
      <c r="K1084">
        <v>10</v>
      </c>
      <c r="L1084">
        <v>0</v>
      </c>
      <c r="M1084">
        <v>1</v>
      </c>
      <c r="N1084">
        <v>2.5</v>
      </c>
    </row>
    <row r="1085" spans="1:14">
      <c r="A1085" t="s">
        <v>46</v>
      </c>
      <c r="B1085" t="s">
        <v>47</v>
      </c>
      <c r="C1085" t="s">
        <v>48</v>
      </c>
      <c r="D1085">
        <v>47.376899999999999</v>
      </c>
      <c r="E1085">
        <v>8.5417000000000005</v>
      </c>
      <c r="F1085" t="s">
        <v>49</v>
      </c>
      <c r="G1085" s="2">
        <v>46210.818226585645</v>
      </c>
      <c r="H1085" s="2">
        <v>46215.125</v>
      </c>
      <c r="I1085">
        <v>21.1</v>
      </c>
      <c r="J1085">
        <v>64</v>
      </c>
      <c r="K1085">
        <v>8</v>
      </c>
      <c r="L1085">
        <v>0</v>
      </c>
      <c r="M1085">
        <v>2</v>
      </c>
      <c r="N1085">
        <v>2.2999999999999998</v>
      </c>
    </row>
    <row r="1086" spans="1:14">
      <c r="A1086" t="s">
        <v>46</v>
      </c>
      <c r="B1086" t="s">
        <v>47</v>
      </c>
      <c r="C1086" t="s">
        <v>48</v>
      </c>
      <c r="D1086">
        <v>47.376899999999999</v>
      </c>
      <c r="E1086">
        <v>8.5417000000000005</v>
      </c>
      <c r="F1086" t="s">
        <v>49</v>
      </c>
      <c r="G1086" s="2">
        <v>46210.818226585645</v>
      </c>
      <c r="H1086" s="2">
        <v>46215.166666666664</v>
      </c>
      <c r="I1086">
        <v>20.3</v>
      </c>
      <c r="J1086">
        <v>67</v>
      </c>
      <c r="K1086">
        <v>6</v>
      </c>
      <c r="L1086">
        <v>0</v>
      </c>
      <c r="M1086">
        <v>2</v>
      </c>
      <c r="N1086">
        <v>2.1</v>
      </c>
    </row>
    <row r="1087" spans="1:14">
      <c r="A1087" t="s">
        <v>46</v>
      </c>
      <c r="B1087" t="s">
        <v>47</v>
      </c>
      <c r="C1087" t="s">
        <v>48</v>
      </c>
      <c r="D1087">
        <v>47.376899999999999</v>
      </c>
      <c r="E1087">
        <v>8.5417000000000005</v>
      </c>
      <c r="F1087" t="s">
        <v>49</v>
      </c>
      <c r="G1087" s="2">
        <v>46210.818226585645</v>
      </c>
      <c r="H1087" s="2">
        <v>46215.208333333336</v>
      </c>
      <c r="I1087">
        <v>19.8</v>
      </c>
      <c r="J1087">
        <v>68</v>
      </c>
      <c r="K1087">
        <v>4</v>
      </c>
      <c r="L1087">
        <v>0</v>
      </c>
      <c r="M1087">
        <v>2</v>
      </c>
      <c r="N1087">
        <v>2.2999999999999998</v>
      </c>
    </row>
    <row r="1088" spans="1:14">
      <c r="A1088" t="s">
        <v>46</v>
      </c>
      <c r="B1088" t="s">
        <v>47</v>
      </c>
      <c r="C1088" t="s">
        <v>48</v>
      </c>
      <c r="D1088">
        <v>47.376899999999999</v>
      </c>
      <c r="E1088">
        <v>8.5417000000000005</v>
      </c>
      <c r="F1088" t="s">
        <v>49</v>
      </c>
      <c r="G1088" s="2">
        <v>46210.818226585645</v>
      </c>
      <c r="H1088" s="2">
        <v>46215.25</v>
      </c>
      <c r="I1088">
        <v>20</v>
      </c>
      <c r="J1088">
        <v>66</v>
      </c>
      <c r="K1088">
        <v>2</v>
      </c>
      <c r="L1088">
        <v>0</v>
      </c>
      <c r="M1088">
        <v>1</v>
      </c>
      <c r="N1088">
        <v>2.9</v>
      </c>
    </row>
    <row r="1089" spans="1:14">
      <c r="A1089" t="s">
        <v>46</v>
      </c>
      <c r="B1089" t="s">
        <v>47</v>
      </c>
      <c r="C1089" t="s">
        <v>48</v>
      </c>
      <c r="D1089">
        <v>47.376899999999999</v>
      </c>
      <c r="E1089">
        <v>8.5417000000000005</v>
      </c>
      <c r="F1089" t="s">
        <v>49</v>
      </c>
      <c r="G1089" s="2">
        <v>46210.818226585645</v>
      </c>
      <c r="H1089" s="2">
        <v>46215.291666666664</v>
      </c>
      <c r="I1089">
        <v>20.6</v>
      </c>
      <c r="J1089">
        <v>62</v>
      </c>
      <c r="K1089">
        <v>1</v>
      </c>
      <c r="L1089">
        <v>0</v>
      </c>
      <c r="M1089">
        <v>1</v>
      </c>
      <c r="N1089">
        <v>3.9</v>
      </c>
    </row>
    <row r="1090" spans="1:14">
      <c r="A1090" t="s">
        <v>46</v>
      </c>
      <c r="B1090" t="s">
        <v>47</v>
      </c>
      <c r="C1090" t="s">
        <v>48</v>
      </c>
      <c r="D1090">
        <v>47.376899999999999</v>
      </c>
      <c r="E1090">
        <v>8.5417000000000005</v>
      </c>
      <c r="F1090" t="s">
        <v>49</v>
      </c>
      <c r="G1090" s="2">
        <v>46210.818226585645</v>
      </c>
      <c r="H1090" s="2">
        <v>46215.333333333336</v>
      </c>
      <c r="I1090">
        <v>21.5</v>
      </c>
      <c r="J1090">
        <v>58</v>
      </c>
      <c r="K1090">
        <v>0</v>
      </c>
      <c r="L1090">
        <v>0</v>
      </c>
      <c r="M1090">
        <v>1</v>
      </c>
      <c r="N1090">
        <v>4.9000000000000004</v>
      </c>
    </row>
    <row r="1091" spans="1:14">
      <c r="A1091" t="s">
        <v>46</v>
      </c>
      <c r="B1091" t="s">
        <v>47</v>
      </c>
      <c r="C1091" t="s">
        <v>48</v>
      </c>
      <c r="D1091">
        <v>47.376899999999999</v>
      </c>
      <c r="E1091">
        <v>8.5417000000000005</v>
      </c>
      <c r="F1091" t="s">
        <v>49</v>
      </c>
      <c r="G1091" s="2">
        <v>46210.818226585645</v>
      </c>
      <c r="H1091" s="2">
        <v>46215.375</v>
      </c>
      <c r="I1091">
        <v>22.9</v>
      </c>
      <c r="J1091">
        <v>54</v>
      </c>
      <c r="K1091">
        <v>0</v>
      </c>
      <c r="L1091">
        <v>0</v>
      </c>
      <c r="M1091">
        <v>0</v>
      </c>
      <c r="N1091">
        <v>6.9</v>
      </c>
    </row>
    <row r="1092" spans="1:14">
      <c r="A1092" t="s">
        <v>46</v>
      </c>
      <c r="B1092" t="s">
        <v>47</v>
      </c>
      <c r="C1092" t="s">
        <v>48</v>
      </c>
      <c r="D1092">
        <v>47.376899999999999</v>
      </c>
      <c r="E1092">
        <v>8.5417000000000005</v>
      </c>
      <c r="F1092" t="s">
        <v>49</v>
      </c>
      <c r="G1092" s="2">
        <v>46210.818226585645</v>
      </c>
      <c r="H1092" s="2">
        <v>46215.416666666664</v>
      </c>
      <c r="I1092">
        <v>24.7</v>
      </c>
      <c r="J1092">
        <v>50</v>
      </c>
      <c r="K1092">
        <v>0</v>
      </c>
      <c r="L1092">
        <v>0</v>
      </c>
      <c r="M1092">
        <v>0</v>
      </c>
      <c r="N1092">
        <v>9.4</v>
      </c>
    </row>
    <row r="1093" spans="1:14">
      <c r="A1093" t="s">
        <v>46</v>
      </c>
      <c r="B1093" t="s">
        <v>47</v>
      </c>
      <c r="C1093" t="s">
        <v>48</v>
      </c>
      <c r="D1093">
        <v>47.376899999999999</v>
      </c>
      <c r="E1093">
        <v>8.5417000000000005</v>
      </c>
      <c r="F1093" t="s">
        <v>49</v>
      </c>
      <c r="G1093" s="2">
        <v>46210.818226585645</v>
      </c>
      <c r="H1093" s="2">
        <v>46215.458333333336</v>
      </c>
      <c r="I1093">
        <v>26.4</v>
      </c>
      <c r="J1093">
        <v>45</v>
      </c>
      <c r="K1093">
        <v>1</v>
      </c>
      <c r="L1093">
        <v>0</v>
      </c>
      <c r="M1093">
        <v>0</v>
      </c>
      <c r="N1093">
        <v>11</v>
      </c>
    </row>
    <row r="1094" spans="1:14">
      <c r="A1094" t="s">
        <v>46</v>
      </c>
      <c r="B1094" t="s">
        <v>47</v>
      </c>
      <c r="C1094" t="s">
        <v>48</v>
      </c>
      <c r="D1094">
        <v>47.376899999999999</v>
      </c>
      <c r="E1094">
        <v>8.5417000000000005</v>
      </c>
      <c r="F1094" t="s">
        <v>49</v>
      </c>
      <c r="G1094" s="2">
        <v>46210.818226585645</v>
      </c>
      <c r="H1094" s="2">
        <v>46215.5</v>
      </c>
      <c r="I1094">
        <v>27.8</v>
      </c>
      <c r="J1094">
        <v>40</v>
      </c>
      <c r="K1094">
        <v>3</v>
      </c>
      <c r="L1094">
        <v>0</v>
      </c>
      <c r="M1094">
        <v>0</v>
      </c>
      <c r="N1094">
        <v>11.4</v>
      </c>
    </row>
    <row r="1095" spans="1:14">
      <c r="A1095" t="s">
        <v>46</v>
      </c>
      <c r="B1095" t="s">
        <v>47</v>
      </c>
      <c r="C1095" t="s">
        <v>48</v>
      </c>
      <c r="D1095">
        <v>47.376899999999999</v>
      </c>
      <c r="E1095">
        <v>8.5417000000000005</v>
      </c>
      <c r="F1095" t="s">
        <v>49</v>
      </c>
      <c r="G1095" s="2">
        <v>46210.818226585645</v>
      </c>
      <c r="H1095" s="2">
        <v>46215.541666666664</v>
      </c>
      <c r="I1095">
        <v>29.2</v>
      </c>
      <c r="J1095">
        <v>35</v>
      </c>
      <c r="K1095">
        <v>3</v>
      </c>
      <c r="L1095">
        <v>0</v>
      </c>
      <c r="M1095">
        <v>0</v>
      </c>
      <c r="N1095">
        <v>11.1</v>
      </c>
    </row>
    <row r="1096" spans="1:14">
      <c r="A1096" t="s">
        <v>46</v>
      </c>
      <c r="B1096" t="s">
        <v>47</v>
      </c>
      <c r="C1096" t="s">
        <v>48</v>
      </c>
      <c r="D1096">
        <v>47.376899999999999</v>
      </c>
      <c r="E1096">
        <v>8.5417000000000005</v>
      </c>
      <c r="F1096" t="s">
        <v>49</v>
      </c>
      <c r="G1096" s="2">
        <v>46210.818226585645</v>
      </c>
      <c r="H1096" s="2">
        <v>46215.583333333336</v>
      </c>
      <c r="I1096">
        <v>30.2</v>
      </c>
      <c r="J1096">
        <v>31</v>
      </c>
      <c r="K1096">
        <v>3</v>
      </c>
      <c r="L1096">
        <v>0</v>
      </c>
      <c r="M1096">
        <v>0</v>
      </c>
      <c r="N1096">
        <v>11.2</v>
      </c>
    </row>
    <row r="1097" spans="1:14">
      <c r="A1097" t="s">
        <v>46</v>
      </c>
      <c r="B1097" t="s">
        <v>47</v>
      </c>
      <c r="C1097" t="s">
        <v>48</v>
      </c>
      <c r="D1097">
        <v>47.376899999999999</v>
      </c>
      <c r="E1097">
        <v>8.5417000000000005</v>
      </c>
      <c r="F1097" t="s">
        <v>49</v>
      </c>
      <c r="G1097" s="2">
        <v>46210.818226585645</v>
      </c>
      <c r="H1097" s="2">
        <v>46215.625</v>
      </c>
      <c r="I1097">
        <v>30.8</v>
      </c>
      <c r="J1097">
        <v>29</v>
      </c>
      <c r="K1097">
        <v>3</v>
      </c>
      <c r="L1097">
        <v>0</v>
      </c>
      <c r="M1097">
        <v>0</v>
      </c>
      <c r="N1097">
        <v>12.5</v>
      </c>
    </row>
    <row r="1098" spans="1:14">
      <c r="A1098" t="s">
        <v>46</v>
      </c>
      <c r="B1098" t="s">
        <v>47</v>
      </c>
      <c r="C1098" t="s">
        <v>48</v>
      </c>
      <c r="D1098">
        <v>47.376899999999999</v>
      </c>
      <c r="E1098">
        <v>8.5417000000000005</v>
      </c>
      <c r="F1098" t="s">
        <v>49</v>
      </c>
      <c r="G1098" s="2">
        <v>46210.818226585645</v>
      </c>
      <c r="H1098" s="2">
        <v>46215.666666666664</v>
      </c>
      <c r="I1098">
        <v>30.9</v>
      </c>
      <c r="J1098">
        <v>28</v>
      </c>
      <c r="K1098">
        <v>2</v>
      </c>
      <c r="L1098">
        <v>0</v>
      </c>
      <c r="M1098">
        <v>0</v>
      </c>
      <c r="N1098">
        <v>13.8</v>
      </c>
    </row>
    <row r="1099" spans="1:14">
      <c r="A1099" t="s">
        <v>46</v>
      </c>
      <c r="B1099" t="s">
        <v>47</v>
      </c>
      <c r="C1099" t="s">
        <v>48</v>
      </c>
      <c r="D1099">
        <v>47.376899999999999</v>
      </c>
      <c r="E1099">
        <v>8.5417000000000005</v>
      </c>
      <c r="F1099" t="s">
        <v>49</v>
      </c>
      <c r="G1099" s="2">
        <v>46210.818226585645</v>
      </c>
      <c r="H1099" s="2">
        <v>46215.708333333336</v>
      </c>
      <c r="I1099">
        <v>30.7</v>
      </c>
      <c r="J1099">
        <v>28</v>
      </c>
      <c r="K1099">
        <v>2</v>
      </c>
      <c r="L1099">
        <v>0</v>
      </c>
      <c r="M1099">
        <v>0</v>
      </c>
      <c r="N1099">
        <v>14.4</v>
      </c>
    </row>
    <row r="1100" spans="1:14">
      <c r="A1100" t="s">
        <v>46</v>
      </c>
      <c r="B1100" t="s">
        <v>47</v>
      </c>
      <c r="C1100" t="s">
        <v>48</v>
      </c>
      <c r="D1100">
        <v>47.376899999999999</v>
      </c>
      <c r="E1100">
        <v>8.5417000000000005</v>
      </c>
      <c r="F1100" t="s">
        <v>49</v>
      </c>
      <c r="G1100" s="2">
        <v>46210.818226585645</v>
      </c>
      <c r="H1100" s="2">
        <v>46215.75</v>
      </c>
      <c r="I1100">
        <v>30.1</v>
      </c>
      <c r="J1100">
        <v>28</v>
      </c>
      <c r="K1100">
        <v>2</v>
      </c>
      <c r="L1100">
        <v>0</v>
      </c>
      <c r="M1100">
        <v>0</v>
      </c>
      <c r="N1100">
        <v>14.3</v>
      </c>
    </row>
    <row r="1101" spans="1:14">
      <c r="A1101" t="s">
        <v>46</v>
      </c>
      <c r="B1101" t="s">
        <v>47</v>
      </c>
      <c r="C1101" t="s">
        <v>48</v>
      </c>
      <c r="D1101">
        <v>47.376899999999999</v>
      </c>
      <c r="E1101">
        <v>8.5417000000000005</v>
      </c>
      <c r="F1101" t="s">
        <v>49</v>
      </c>
      <c r="G1101" s="2">
        <v>46210.818226585645</v>
      </c>
      <c r="H1101" s="2">
        <v>46215.791666666664</v>
      </c>
      <c r="I1101">
        <v>29.2</v>
      </c>
      <c r="J1101">
        <v>29</v>
      </c>
      <c r="K1101">
        <v>1</v>
      </c>
      <c r="L1101">
        <v>0</v>
      </c>
      <c r="M1101">
        <v>0</v>
      </c>
      <c r="N1101">
        <v>13.9</v>
      </c>
    </row>
    <row r="1102" spans="1:14">
      <c r="A1102" t="s">
        <v>46</v>
      </c>
      <c r="B1102" t="s">
        <v>47</v>
      </c>
      <c r="C1102" t="s">
        <v>48</v>
      </c>
      <c r="D1102">
        <v>47.376899999999999</v>
      </c>
      <c r="E1102">
        <v>8.5417000000000005</v>
      </c>
      <c r="F1102" t="s">
        <v>49</v>
      </c>
      <c r="G1102" s="2">
        <v>46210.818226585645</v>
      </c>
      <c r="H1102" s="2">
        <v>46215.833333333336</v>
      </c>
      <c r="I1102">
        <v>28</v>
      </c>
      <c r="J1102">
        <v>31</v>
      </c>
      <c r="K1102">
        <v>1</v>
      </c>
      <c r="L1102">
        <v>0</v>
      </c>
      <c r="M1102">
        <v>0</v>
      </c>
      <c r="N1102">
        <v>12.8</v>
      </c>
    </row>
    <row r="1103" spans="1:14">
      <c r="A1103" t="s">
        <v>46</v>
      </c>
      <c r="B1103" t="s">
        <v>47</v>
      </c>
      <c r="C1103" t="s">
        <v>48</v>
      </c>
      <c r="D1103">
        <v>47.376899999999999</v>
      </c>
      <c r="E1103">
        <v>8.5417000000000005</v>
      </c>
      <c r="F1103" t="s">
        <v>49</v>
      </c>
      <c r="G1103" s="2">
        <v>46210.818226585645</v>
      </c>
      <c r="H1103" s="2">
        <v>46215.875</v>
      </c>
      <c r="I1103">
        <v>26.4</v>
      </c>
      <c r="J1103">
        <v>35</v>
      </c>
      <c r="K1103">
        <v>1</v>
      </c>
      <c r="L1103">
        <v>0</v>
      </c>
      <c r="M1103">
        <v>0</v>
      </c>
      <c r="N1103">
        <v>10.4</v>
      </c>
    </row>
    <row r="1104" spans="1:14">
      <c r="A1104" t="s">
        <v>46</v>
      </c>
      <c r="B1104" t="s">
        <v>47</v>
      </c>
      <c r="C1104" t="s">
        <v>48</v>
      </c>
      <c r="D1104">
        <v>47.376899999999999</v>
      </c>
      <c r="E1104">
        <v>8.5417000000000005</v>
      </c>
      <c r="F1104" t="s">
        <v>49</v>
      </c>
      <c r="G1104" s="2">
        <v>46210.818226585645</v>
      </c>
      <c r="H1104" s="2">
        <v>46215.916666666664</v>
      </c>
      <c r="I1104">
        <v>24.7</v>
      </c>
      <c r="J1104">
        <v>40</v>
      </c>
      <c r="K1104">
        <v>1</v>
      </c>
      <c r="L1104">
        <v>0</v>
      </c>
      <c r="M1104">
        <v>0</v>
      </c>
      <c r="N1104">
        <v>7.8</v>
      </c>
    </row>
    <row r="1105" spans="1:14">
      <c r="A1105" t="s">
        <v>46</v>
      </c>
      <c r="B1105" t="s">
        <v>47</v>
      </c>
      <c r="C1105" t="s">
        <v>48</v>
      </c>
      <c r="D1105">
        <v>47.376899999999999</v>
      </c>
      <c r="E1105">
        <v>8.5417000000000005</v>
      </c>
      <c r="F1105" t="s">
        <v>49</v>
      </c>
      <c r="G1105" s="2">
        <v>46210.818226585645</v>
      </c>
      <c r="H1105" s="2">
        <v>46215.958333333336</v>
      </c>
      <c r="I1105">
        <v>23.1</v>
      </c>
      <c r="J1105">
        <v>46</v>
      </c>
      <c r="K1105">
        <v>0</v>
      </c>
      <c r="L1105">
        <v>0</v>
      </c>
      <c r="M1105">
        <v>0</v>
      </c>
      <c r="N1105">
        <v>5.5</v>
      </c>
    </row>
    <row r="1106" spans="1:14">
      <c r="A1106" t="s">
        <v>46</v>
      </c>
      <c r="B1106" t="s">
        <v>47</v>
      </c>
      <c r="C1106" t="s">
        <v>48</v>
      </c>
      <c r="D1106">
        <v>47.376899999999999</v>
      </c>
      <c r="E1106">
        <v>8.5417000000000005</v>
      </c>
      <c r="F1106" t="s">
        <v>49</v>
      </c>
      <c r="G1106" s="2">
        <v>46210.818226585645</v>
      </c>
      <c r="H1106" s="2">
        <v>46216</v>
      </c>
      <c r="I1106">
        <v>21.8</v>
      </c>
      <c r="J1106">
        <v>52</v>
      </c>
      <c r="K1106">
        <v>0</v>
      </c>
      <c r="L1106">
        <v>0</v>
      </c>
      <c r="M1106">
        <v>0</v>
      </c>
      <c r="N1106">
        <v>4.8</v>
      </c>
    </row>
    <row r="1107" spans="1:14">
      <c r="A1107" t="s">
        <v>46</v>
      </c>
      <c r="B1107" t="s">
        <v>47</v>
      </c>
      <c r="C1107" t="s">
        <v>48</v>
      </c>
      <c r="D1107">
        <v>47.376899999999999</v>
      </c>
      <c r="E1107">
        <v>8.5417000000000005</v>
      </c>
      <c r="F1107" t="s">
        <v>49</v>
      </c>
      <c r="G1107" s="2">
        <v>46210.818226585645</v>
      </c>
      <c r="H1107" s="2">
        <v>46216.041666666664</v>
      </c>
      <c r="I1107">
        <v>20.7</v>
      </c>
      <c r="J1107">
        <v>59</v>
      </c>
      <c r="K1107">
        <v>0</v>
      </c>
      <c r="L1107">
        <v>0</v>
      </c>
      <c r="M1107">
        <v>0</v>
      </c>
      <c r="N1107">
        <v>4.7</v>
      </c>
    </row>
    <row r="1108" spans="1:14">
      <c r="A1108" t="s">
        <v>46</v>
      </c>
      <c r="B1108" t="s">
        <v>47</v>
      </c>
      <c r="C1108" t="s">
        <v>48</v>
      </c>
      <c r="D1108">
        <v>47.376899999999999</v>
      </c>
      <c r="E1108">
        <v>8.5417000000000005</v>
      </c>
      <c r="F1108" t="s">
        <v>49</v>
      </c>
      <c r="G1108" s="2">
        <v>46210.818226585645</v>
      </c>
      <c r="H1108" s="2">
        <v>46216.083333333336</v>
      </c>
      <c r="I1108">
        <v>19.7</v>
      </c>
      <c r="J1108">
        <v>65</v>
      </c>
      <c r="K1108">
        <v>0</v>
      </c>
      <c r="L1108">
        <v>0</v>
      </c>
      <c r="M1108">
        <v>0</v>
      </c>
      <c r="N1108">
        <v>4.9000000000000004</v>
      </c>
    </row>
    <row r="1109" spans="1:14">
      <c r="A1109" t="s">
        <v>46</v>
      </c>
      <c r="B1109" t="s">
        <v>47</v>
      </c>
      <c r="C1109" t="s">
        <v>48</v>
      </c>
      <c r="D1109">
        <v>47.376899999999999</v>
      </c>
      <c r="E1109">
        <v>8.5417000000000005</v>
      </c>
      <c r="F1109" t="s">
        <v>49</v>
      </c>
      <c r="G1109" s="2">
        <v>46210.818226585645</v>
      </c>
      <c r="H1109" s="2">
        <v>46216.125</v>
      </c>
      <c r="I1109">
        <v>18.7</v>
      </c>
      <c r="J1109">
        <v>69</v>
      </c>
      <c r="K1109">
        <v>0</v>
      </c>
      <c r="L1109">
        <v>0</v>
      </c>
      <c r="M1109">
        <v>0</v>
      </c>
      <c r="N1109">
        <v>4.5999999999999996</v>
      </c>
    </row>
    <row r="1110" spans="1:14">
      <c r="A1110" t="s">
        <v>46</v>
      </c>
      <c r="B1110" t="s">
        <v>47</v>
      </c>
      <c r="C1110" t="s">
        <v>48</v>
      </c>
      <c r="D1110">
        <v>47.376899999999999</v>
      </c>
      <c r="E1110">
        <v>8.5417000000000005</v>
      </c>
      <c r="F1110" t="s">
        <v>49</v>
      </c>
      <c r="G1110" s="2">
        <v>46210.818226585645</v>
      </c>
      <c r="H1110" s="2">
        <v>46216.166666666664</v>
      </c>
      <c r="I1110">
        <v>17.899999999999999</v>
      </c>
      <c r="J1110">
        <v>72</v>
      </c>
      <c r="K1110">
        <v>0</v>
      </c>
      <c r="L1110">
        <v>0</v>
      </c>
      <c r="M1110">
        <v>0</v>
      </c>
      <c r="N1110">
        <v>4.5999999999999996</v>
      </c>
    </row>
    <row r="1111" spans="1:14">
      <c r="A1111" t="s">
        <v>46</v>
      </c>
      <c r="B1111" t="s">
        <v>47</v>
      </c>
      <c r="C1111" t="s">
        <v>48</v>
      </c>
      <c r="D1111">
        <v>47.376899999999999</v>
      </c>
      <c r="E1111">
        <v>8.5417000000000005</v>
      </c>
      <c r="F1111" t="s">
        <v>49</v>
      </c>
      <c r="G1111" s="2">
        <v>46210.818226585645</v>
      </c>
      <c r="H1111" s="2">
        <v>46216.208333333336</v>
      </c>
      <c r="I1111">
        <v>17.5</v>
      </c>
      <c r="J1111">
        <v>73</v>
      </c>
      <c r="K1111">
        <v>0</v>
      </c>
      <c r="L1111">
        <v>0</v>
      </c>
      <c r="M1111">
        <v>0</v>
      </c>
      <c r="N1111">
        <v>4.3</v>
      </c>
    </row>
    <row r="1112" spans="1:14">
      <c r="A1112" t="s">
        <v>46</v>
      </c>
      <c r="B1112" t="s">
        <v>47</v>
      </c>
      <c r="C1112" t="s">
        <v>48</v>
      </c>
      <c r="D1112">
        <v>47.376899999999999</v>
      </c>
      <c r="E1112">
        <v>8.5417000000000005</v>
      </c>
      <c r="F1112" t="s">
        <v>49</v>
      </c>
      <c r="G1112" s="2">
        <v>46210.818226585645</v>
      </c>
      <c r="H1112" s="2">
        <v>46216.25</v>
      </c>
      <c r="I1112">
        <v>17.8</v>
      </c>
      <c r="J1112">
        <v>71</v>
      </c>
      <c r="K1112">
        <v>0</v>
      </c>
      <c r="L1112">
        <v>0</v>
      </c>
      <c r="M1112">
        <v>1</v>
      </c>
      <c r="N1112">
        <v>4.0999999999999996</v>
      </c>
    </row>
    <row r="1113" spans="1:14">
      <c r="A1113" t="s">
        <v>46</v>
      </c>
      <c r="B1113" t="s">
        <v>47</v>
      </c>
      <c r="C1113" t="s">
        <v>48</v>
      </c>
      <c r="D1113">
        <v>47.376899999999999</v>
      </c>
      <c r="E1113">
        <v>8.5417000000000005</v>
      </c>
      <c r="F1113" t="s">
        <v>49</v>
      </c>
      <c r="G1113" s="2">
        <v>46210.818226585645</v>
      </c>
      <c r="H1113" s="2">
        <v>46216.291666666664</v>
      </c>
      <c r="I1113">
        <v>18.600000000000001</v>
      </c>
      <c r="J1113">
        <v>67</v>
      </c>
      <c r="K1113">
        <v>0</v>
      </c>
      <c r="L1113">
        <v>0</v>
      </c>
      <c r="M1113">
        <v>1</v>
      </c>
      <c r="N1113">
        <v>3.9</v>
      </c>
    </row>
    <row r="1114" spans="1:14">
      <c r="A1114" t="s">
        <v>46</v>
      </c>
      <c r="B1114" t="s">
        <v>47</v>
      </c>
      <c r="C1114" t="s">
        <v>48</v>
      </c>
      <c r="D1114">
        <v>47.376899999999999</v>
      </c>
      <c r="E1114">
        <v>8.5417000000000005</v>
      </c>
      <c r="F1114" t="s">
        <v>49</v>
      </c>
      <c r="G1114" s="2">
        <v>46210.818226585645</v>
      </c>
      <c r="H1114" s="2">
        <v>46216.333333333336</v>
      </c>
      <c r="I1114">
        <v>19.7</v>
      </c>
      <c r="J1114">
        <v>62</v>
      </c>
      <c r="K1114">
        <v>0</v>
      </c>
      <c r="L1114">
        <v>0</v>
      </c>
      <c r="M1114">
        <v>1</v>
      </c>
      <c r="N1114">
        <v>4.4000000000000004</v>
      </c>
    </row>
    <row r="1115" spans="1:14">
      <c r="A1115" t="s">
        <v>46</v>
      </c>
      <c r="B1115" t="s">
        <v>47</v>
      </c>
      <c r="C1115" t="s">
        <v>48</v>
      </c>
      <c r="D1115">
        <v>47.376899999999999</v>
      </c>
      <c r="E1115">
        <v>8.5417000000000005</v>
      </c>
      <c r="F1115" t="s">
        <v>49</v>
      </c>
      <c r="G1115" s="2">
        <v>46210.818226585645</v>
      </c>
      <c r="H1115" s="2">
        <v>46216.375</v>
      </c>
      <c r="I1115">
        <v>21.2</v>
      </c>
      <c r="J1115">
        <v>57</v>
      </c>
      <c r="K1115">
        <v>0</v>
      </c>
      <c r="L1115">
        <v>0</v>
      </c>
      <c r="M1115">
        <v>0</v>
      </c>
      <c r="N1115">
        <v>5.6</v>
      </c>
    </row>
    <row r="1116" spans="1:14">
      <c r="A1116" t="s">
        <v>46</v>
      </c>
      <c r="B1116" t="s">
        <v>47</v>
      </c>
      <c r="C1116" t="s">
        <v>48</v>
      </c>
      <c r="D1116">
        <v>47.376899999999999</v>
      </c>
      <c r="E1116">
        <v>8.5417000000000005</v>
      </c>
      <c r="F1116" t="s">
        <v>49</v>
      </c>
      <c r="G1116" s="2">
        <v>46210.818226585645</v>
      </c>
      <c r="H1116" s="2">
        <v>46216.416666666664</v>
      </c>
      <c r="I1116">
        <v>23</v>
      </c>
      <c r="J1116">
        <v>52</v>
      </c>
      <c r="K1116">
        <v>0</v>
      </c>
      <c r="L1116">
        <v>0</v>
      </c>
      <c r="M1116">
        <v>0</v>
      </c>
      <c r="N1116">
        <v>7.4</v>
      </c>
    </row>
    <row r="1117" spans="1:14">
      <c r="A1117" t="s">
        <v>46</v>
      </c>
      <c r="B1117" t="s">
        <v>47</v>
      </c>
      <c r="C1117" t="s">
        <v>48</v>
      </c>
      <c r="D1117">
        <v>47.376899999999999</v>
      </c>
      <c r="E1117">
        <v>8.5417000000000005</v>
      </c>
      <c r="F1117" t="s">
        <v>49</v>
      </c>
      <c r="G1117" s="2">
        <v>46210.818226585645</v>
      </c>
      <c r="H1117" s="2">
        <v>46216.458333333336</v>
      </c>
      <c r="I1117">
        <v>24.7</v>
      </c>
      <c r="J1117">
        <v>47</v>
      </c>
      <c r="K1117">
        <v>0</v>
      </c>
      <c r="L1117">
        <v>0</v>
      </c>
      <c r="M1117">
        <v>0</v>
      </c>
      <c r="N1117">
        <v>8.6999999999999993</v>
      </c>
    </row>
    <row r="1118" spans="1:14">
      <c r="A1118" t="s">
        <v>46</v>
      </c>
      <c r="B1118" t="s">
        <v>47</v>
      </c>
      <c r="C1118" t="s">
        <v>48</v>
      </c>
      <c r="D1118">
        <v>47.376899999999999</v>
      </c>
      <c r="E1118">
        <v>8.5417000000000005</v>
      </c>
      <c r="F1118" t="s">
        <v>49</v>
      </c>
      <c r="G1118" s="2">
        <v>46210.818226585645</v>
      </c>
      <c r="H1118" s="2">
        <v>46216.5</v>
      </c>
      <c r="I1118">
        <v>26.5</v>
      </c>
      <c r="J1118">
        <v>40</v>
      </c>
      <c r="K1118">
        <v>0</v>
      </c>
      <c r="L1118">
        <v>0</v>
      </c>
      <c r="M1118">
        <v>1</v>
      </c>
      <c r="N1118">
        <v>9.9</v>
      </c>
    </row>
    <row r="1119" spans="1:14">
      <c r="A1119" t="s">
        <v>46</v>
      </c>
      <c r="B1119" t="s">
        <v>47</v>
      </c>
      <c r="C1119" t="s">
        <v>48</v>
      </c>
      <c r="D1119">
        <v>47.376899999999999</v>
      </c>
      <c r="E1119">
        <v>8.5417000000000005</v>
      </c>
      <c r="F1119" t="s">
        <v>49</v>
      </c>
      <c r="G1119" s="2">
        <v>46210.818226585645</v>
      </c>
      <c r="H1119" s="2">
        <v>46216.541666666664</v>
      </c>
      <c r="I1119">
        <v>28.3</v>
      </c>
      <c r="J1119">
        <v>33</v>
      </c>
      <c r="K1119">
        <v>0</v>
      </c>
      <c r="L1119">
        <v>0</v>
      </c>
      <c r="M1119">
        <v>1</v>
      </c>
      <c r="N1119">
        <v>11.1</v>
      </c>
    </row>
    <row r="1120" spans="1:14">
      <c r="A1120" t="s">
        <v>46</v>
      </c>
      <c r="B1120" t="s">
        <v>47</v>
      </c>
      <c r="C1120" t="s">
        <v>48</v>
      </c>
      <c r="D1120">
        <v>47.376899999999999</v>
      </c>
      <c r="E1120">
        <v>8.5417000000000005</v>
      </c>
      <c r="F1120" t="s">
        <v>49</v>
      </c>
      <c r="G1120" s="2">
        <v>46210.818226585645</v>
      </c>
      <c r="H1120" s="2">
        <v>46216.583333333336</v>
      </c>
      <c r="I1120">
        <v>29.7</v>
      </c>
      <c r="J1120">
        <v>28</v>
      </c>
      <c r="K1120">
        <v>0</v>
      </c>
      <c r="L1120">
        <v>0</v>
      </c>
      <c r="M1120">
        <v>1</v>
      </c>
      <c r="N1120">
        <v>12.1</v>
      </c>
    </row>
    <row r="1121" spans="1:14">
      <c r="A1121" t="s">
        <v>46</v>
      </c>
      <c r="B1121" t="s">
        <v>47</v>
      </c>
      <c r="C1121" t="s">
        <v>48</v>
      </c>
      <c r="D1121">
        <v>47.376899999999999</v>
      </c>
      <c r="E1121">
        <v>8.5417000000000005</v>
      </c>
      <c r="F1121" t="s">
        <v>49</v>
      </c>
      <c r="G1121" s="2">
        <v>46210.818226585645</v>
      </c>
      <c r="H1121" s="2">
        <v>46216.625</v>
      </c>
      <c r="I1121">
        <v>30.5</v>
      </c>
      <c r="J1121">
        <v>25</v>
      </c>
      <c r="K1121">
        <v>0</v>
      </c>
      <c r="L1121">
        <v>0</v>
      </c>
      <c r="M1121">
        <v>0</v>
      </c>
      <c r="N1121">
        <v>12.1</v>
      </c>
    </row>
    <row r="1122" spans="1:14">
      <c r="A1122" t="s">
        <v>46</v>
      </c>
      <c r="B1122" t="s">
        <v>47</v>
      </c>
      <c r="C1122" t="s">
        <v>48</v>
      </c>
      <c r="D1122">
        <v>47.376899999999999</v>
      </c>
      <c r="E1122">
        <v>8.5417000000000005</v>
      </c>
      <c r="F1122" t="s">
        <v>49</v>
      </c>
      <c r="G1122" s="2">
        <v>46210.818226585645</v>
      </c>
      <c r="H1122" s="2">
        <v>46216.666666666664</v>
      </c>
      <c r="I1122">
        <v>31</v>
      </c>
      <c r="J1122">
        <v>24</v>
      </c>
      <c r="K1122">
        <v>0</v>
      </c>
      <c r="L1122">
        <v>0</v>
      </c>
      <c r="M1122">
        <v>0</v>
      </c>
      <c r="N1122">
        <v>11.8</v>
      </c>
    </row>
    <row r="1123" spans="1:14">
      <c r="A1123" t="s">
        <v>46</v>
      </c>
      <c r="B1123" t="s">
        <v>47</v>
      </c>
      <c r="C1123" t="s">
        <v>48</v>
      </c>
      <c r="D1123">
        <v>47.376899999999999</v>
      </c>
      <c r="E1123">
        <v>8.5417000000000005</v>
      </c>
      <c r="F1123" t="s">
        <v>49</v>
      </c>
      <c r="G1123" s="2">
        <v>46210.818226585645</v>
      </c>
      <c r="H1123" s="2">
        <v>46216.708333333336</v>
      </c>
      <c r="I1123">
        <v>31.1</v>
      </c>
      <c r="J1123">
        <v>24</v>
      </c>
      <c r="K1123">
        <v>1</v>
      </c>
      <c r="L1123">
        <v>0</v>
      </c>
      <c r="M1123">
        <v>0</v>
      </c>
      <c r="N1123">
        <v>11.4</v>
      </c>
    </row>
    <row r="1124" spans="1:14">
      <c r="A1124" t="s">
        <v>46</v>
      </c>
      <c r="B1124" t="s">
        <v>47</v>
      </c>
      <c r="C1124" t="s">
        <v>48</v>
      </c>
      <c r="D1124">
        <v>47.376899999999999</v>
      </c>
      <c r="E1124">
        <v>8.5417000000000005</v>
      </c>
      <c r="F1124" t="s">
        <v>49</v>
      </c>
      <c r="G1124" s="2">
        <v>46210.818226585645</v>
      </c>
      <c r="H1124" s="2">
        <v>46216.75</v>
      </c>
      <c r="I1124">
        <v>30.7</v>
      </c>
      <c r="J1124">
        <v>25</v>
      </c>
      <c r="K1124">
        <v>1</v>
      </c>
      <c r="L1124">
        <v>0</v>
      </c>
      <c r="M1124">
        <v>0</v>
      </c>
      <c r="N1124">
        <v>11.4</v>
      </c>
    </row>
    <row r="1125" spans="1:14">
      <c r="A1125" t="s">
        <v>46</v>
      </c>
      <c r="B1125" t="s">
        <v>47</v>
      </c>
      <c r="C1125" t="s">
        <v>48</v>
      </c>
      <c r="D1125">
        <v>47.376899999999999</v>
      </c>
      <c r="E1125">
        <v>8.5417000000000005</v>
      </c>
      <c r="F1125" t="s">
        <v>49</v>
      </c>
      <c r="G1125" s="2">
        <v>46210.818226585645</v>
      </c>
      <c r="H1125" s="2">
        <v>46216.791666666664</v>
      </c>
      <c r="I1125">
        <v>29.8</v>
      </c>
      <c r="J1125">
        <v>27</v>
      </c>
      <c r="K1125">
        <v>1</v>
      </c>
      <c r="L1125">
        <v>0</v>
      </c>
      <c r="M1125">
        <v>0</v>
      </c>
      <c r="N1125">
        <v>11.8</v>
      </c>
    </row>
    <row r="1126" spans="1:14">
      <c r="A1126" t="s">
        <v>46</v>
      </c>
      <c r="B1126" t="s">
        <v>47</v>
      </c>
      <c r="C1126" t="s">
        <v>48</v>
      </c>
      <c r="D1126">
        <v>47.376899999999999</v>
      </c>
      <c r="E1126">
        <v>8.5417000000000005</v>
      </c>
      <c r="F1126" t="s">
        <v>49</v>
      </c>
      <c r="G1126" s="2">
        <v>46210.818226585645</v>
      </c>
      <c r="H1126" s="2">
        <v>46216.833333333336</v>
      </c>
      <c r="I1126">
        <v>28.6</v>
      </c>
      <c r="J1126">
        <v>31</v>
      </c>
      <c r="K1126">
        <v>2</v>
      </c>
      <c r="L1126">
        <v>0</v>
      </c>
      <c r="M1126">
        <v>0</v>
      </c>
      <c r="N1126">
        <v>10.9</v>
      </c>
    </row>
    <row r="1127" spans="1:14">
      <c r="A1127" t="s">
        <v>46</v>
      </c>
      <c r="B1127" t="s">
        <v>47</v>
      </c>
      <c r="C1127" t="s">
        <v>48</v>
      </c>
      <c r="D1127">
        <v>47.376899999999999</v>
      </c>
      <c r="E1127">
        <v>8.5417000000000005</v>
      </c>
      <c r="F1127" t="s">
        <v>49</v>
      </c>
      <c r="G1127" s="2">
        <v>46210.818226585645</v>
      </c>
      <c r="H1127" s="2">
        <v>46216.875</v>
      </c>
      <c r="I1127">
        <v>26.8</v>
      </c>
      <c r="J1127">
        <v>38</v>
      </c>
      <c r="K1127">
        <v>2</v>
      </c>
      <c r="L1127">
        <v>0</v>
      </c>
      <c r="M1127">
        <v>0</v>
      </c>
      <c r="N1127">
        <v>9.1999999999999993</v>
      </c>
    </row>
    <row r="1128" spans="1:14">
      <c r="A1128" t="s">
        <v>46</v>
      </c>
      <c r="B1128" t="s">
        <v>47</v>
      </c>
      <c r="C1128" t="s">
        <v>48</v>
      </c>
      <c r="D1128">
        <v>47.376899999999999</v>
      </c>
      <c r="E1128">
        <v>8.5417000000000005</v>
      </c>
      <c r="F1128" t="s">
        <v>49</v>
      </c>
      <c r="G1128" s="2">
        <v>46210.818226585645</v>
      </c>
      <c r="H1128" s="2">
        <v>46216.916666666664</v>
      </c>
      <c r="I1128">
        <v>24.5</v>
      </c>
      <c r="J1128">
        <v>46</v>
      </c>
      <c r="K1128">
        <v>2</v>
      </c>
      <c r="L1128">
        <v>0</v>
      </c>
      <c r="M1128">
        <v>0</v>
      </c>
      <c r="N1128">
        <v>6.6</v>
      </c>
    </row>
    <row r="1129" spans="1:14">
      <c r="A1129" t="s">
        <v>46</v>
      </c>
      <c r="B1129" t="s">
        <v>47</v>
      </c>
      <c r="C1129" t="s">
        <v>48</v>
      </c>
      <c r="D1129">
        <v>47.376899999999999</v>
      </c>
      <c r="E1129">
        <v>8.5417000000000005</v>
      </c>
      <c r="F1129" t="s">
        <v>49</v>
      </c>
      <c r="G1129" s="2">
        <v>46210.818226585645</v>
      </c>
      <c r="H1129" s="2">
        <v>46216.958333333336</v>
      </c>
      <c r="I1129">
        <v>22.6</v>
      </c>
      <c r="J1129">
        <v>54</v>
      </c>
      <c r="K1129">
        <v>2</v>
      </c>
      <c r="L1129">
        <v>0</v>
      </c>
      <c r="M1129">
        <v>0</v>
      </c>
      <c r="N1129">
        <v>5.0999999999999996</v>
      </c>
    </row>
    <row r="1130" spans="1:14">
      <c r="A1130" t="s">
        <v>46</v>
      </c>
      <c r="B1130" t="s">
        <v>47</v>
      </c>
      <c r="C1130" t="s">
        <v>48</v>
      </c>
      <c r="D1130">
        <v>47.376899999999999</v>
      </c>
      <c r="E1130">
        <v>8.5417000000000005</v>
      </c>
      <c r="F1130" t="s">
        <v>49</v>
      </c>
      <c r="G1130" s="2">
        <v>46210.818226585645</v>
      </c>
      <c r="H1130" s="2">
        <v>46217</v>
      </c>
      <c r="I1130">
        <v>21.4</v>
      </c>
      <c r="J1130">
        <v>59</v>
      </c>
      <c r="K1130">
        <v>3</v>
      </c>
      <c r="L1130">
        <v>0</v>
      </c>
      <c r="M1130">
        <v>0</v>
      </c>
      <c r="N1130">
        <v>4.3</v>
      </c>
    </row>
    <row r="1131" spans="1:14">
      <c r="A1131" t="s">
        <v>46</v>
      </c>
      <c r="B1131" t="s">
        <v>47</v>
      </c>
      <c r="C1131" t="s">
        <v>48</v>
      </c>
      <c r="D1131">
        <v>47.376899999999999</v>
      </c>
      <c r="E1131">
        <v>8.5417000000000005</v>
      </c>
      <c r="F1131" t="s">
        <v>49</v>
      </c>
      <c r="G1131" s="2">
        <v>46210.818226585645</v>
      </c>
      <c r="H1131" s="2">
        <v>46217.041666666664</v>
      </c>
      <c r="I1131">
        <v>20.399999999999999</v>
      </c>
      <c r="J1131">
        <v>64</v>
      </c>
      <c r="K1131">
        <v>3</v>
      </c>
      <c r="L1131">
        <v>0</v>
      </c>
      <c r="M1131">
        <v>0</v>
      </c>
      <c r="N1131">
        <v>4.0999999999999996</v>
      </c>
    </row>
    <row r="1132" spans="1:14">
      <c r="A1132" t="s">
        <v>46</v>
      </c>
      <c r="B1132" t="s">
        <v>47</v>
      </c>
      <c r="C1132" t="s">
        <v>48</v>
      </c>
      <c r="D1132">
        <v>47.376899999999999</v>
      </c>
      <c r="E1132">
        <v>8.5417000000000005</v>
      </c>
      <c r="F1132" t="s">
        <v>49</v>
      </c>
      <c r="G1132" s="2">
        <v>46210.818226585645</v>
      </c>
      <c r="H1132" s="2">
        <v>46217.083333333336</v>
      </c>
      <c r="I1132">
        <v>19.600000000000001</v>
      </c>
      <c r="J1132">
        <v>68</v>
      </c>
      <c r="K1132">
        <v>3</v>
      </c>
      <c r="L1132">
        <v>0</v>
      </c>
      <c r="M1132">
        <v>0</v>
      </c>
      <c r="N1132">
        <v>3.9</v>
      </c>
    </row>
    <row r="1133" spans="1:14">
      <c r="A1133" t="s">
        <v>46</v>
      </c>
      <c r="B1133" t="s">
        <v>47</v>
      </c>
      <c r="C1133" t="s">
        <v>48</v>
      </c>
      <c r="D1133">
        <v>47.376899999999999</v>
      </c>
      <c r="E1133">
        <v>8.5417000000000005</v>
      </c>
      <c r="F1133" t="s">
        <v>49</v>
      </c>
      <c r="G1133" s="2">
        <v>46210.818226585645</v>
      </c>
      <c r="H1133" s="2">
        <v>46217.125</v>
      </c>
      <c r="I1133">
        <v>18.600000000000001</v>
      </c>
      <c r="J1133">
        <v>72</v>
      </c>
      <c r="K1133">
        <v>3</v>
      </c>
      <c r="L1133">
        <v>0</v>
      </c>
      <c r="M1133">
        <v>1</v>
      </c>
      <c r="N1133">
        <v>3.7</v>
      </c>
    </row>
    <row r="1134" spans="1:14">
      <c r="A1134" t="s">
        <v>46</v>
      </c>
      <c r="B1134" t="s">
        <v>47</v>
      </c>
      <c r="C1134" t="s">
        <v>48</v>
      </c>
      <c r="D1134">
        <v>47.376899999999999</v>
      </c>
      <c r="E1134">
        <v>8.5417000000000005</v>
      </c>
      <c r="F1134" t="s">
        <v>49</v>
      </c>
      <c r="G1134" s="2">
        <v>46210.818226585645</v>
      </c>
      <c r="H1134" s="2">
        <v>46217.166666666664</v>
      </c>
      <c r="I1134">
        <v>17.7</v>
      </c>
      <c r="J1134">
        <v>77</v>
      </c>
      <c r="K1134">
        <v>3</v>
      </c>
      <c r="L1134">
        <v>0</v>
      </c>
      <c r="M1134">
        <v>1</v>
      </c>
      <c r="N1134">
        <v>3.5</v>
      </c>
    </row>
    <row r="1135" spans="1:14">
      <c r="A1135" t="s">
        <v>46</v>
      </c>
      <c r="B1135" t="s">
        <v>47</v>
      </c>
      <c r="C1135" t="s">
        <v>48</v>
      </c>
      <c r="D1135">
        <v>47.376899999999999</v>
      </c>
      <c r="E1135">
        <v>8.5417000000000005</v>
      </c>
      <c r="F1135" t="s">
        <v>49</v>
      </c>
      <c r="G1135" s="2">
        <v>46210.818226585645</v>
      </c>
      <c r="H1135" s="2">
        <v>46217.208333333336</v>
      </c>
      <c r="I1135">
        <v>17.3</v>
      </c>
      <c r="J1135">
        <v>79</v>
      </c>
      <c r="K1135">
        <v>3</v>
      </c>
      <c r="L1135">
        <v>0</v>
      </c>
      <c r="M1135">
        <v>1</v>
      </c>
      <c r="N1135">
        <v>3.5</v>
      </c>
    </row>
    <row r="1136" spans="1:14">
      <c r="A1136" t="s">
        <v>46</v>
      </c>
      <c r="B1136" t="s">
        <v>47</v>
      </c>
      <c r="C1136" t="s">
        <v>48</v>
      </c>
      <c r="D1136">
        <v>47.376899999999999</v>
      </c>
      <c r="E1136">
        <v>8.5417000000000005</v>
      </c>
      <c r="F1136" t="s">
        <v>49</v>
      </c>
      <c r="G1136" s="2">
        <v>46210.818226585645</v>
      </c>
      <c r="H1136" s="2">
        <v>46217.25</v>
      </c>
      <c r="I1136">
        <v>17.600000000000001</v>
      </c>
      <c r="J1136">
        <v>80</v>
      </c>
      <c r="K1136">
        <v>3</v>
      </c>
      <c r="L1136">
        <v>0</v>
      </c>
      <c r="M1136">
        <v>0</v>
      </c>
      <c r="N1136">
        <v>2.9</v>
      </c>
    </row>
    <row r="1137" spans="1:14">
      <c r="A1137" t="s">
        <v>46</v>
      </c>
      <c r="B1137" t="s">
        <v>47</v>
      </c>
      <c r="C1137" t="s">
        <v>48</v>
      </c>
      <c r="D1137">
        <v>47.376899999999999</v>
      </c>
      <c r="E1137">
        <v>8.5417000000000005</v>
      </c>
      <c r="F1137" t="s">
        <v>49</v>
      </c>
      <c r="G1137" s="2">
        <v>46210.818226585645</v>
      </c>
      <c r="H1137" s="2">
        <v>46217.291666666664</v>
      </c>
      <c r="I1137">
        <v>18.5</v>
      </c>
      <c r="J1137">
        <v>78</v>
      </c>
      <c r="K1137">
        <v>3</v>
      </c>
      <c r="L1137">
        <v>0</v>
      </c>
      <c r="M1137">
        <v>0</v>
      </c>
      <c r="N1137">
        <v>2</v>
      </c>
    </row>
    <row r="1138" spans="1:14">
      <c r="A1138" t="s">
        <v>46</v>
      </c>
      <c r="B1138" t="s">
        <v>47</v>
      </c>
      <c r="C1138" t="s">
        <v>48</v>
      </c>
      <c r="D1138">
        <v>47.376899999999999</v>
      </c>
      <c r="E1138">
        <v>8.5417000000000005</v>
      </c>
      <c r="F1138" t="s">
        <v>49</v>
      </c>
      <c r="G1138" s="2">
        <v>46210.818226585645</v>
      </c>
      <c r="H1138" s="2">
        <v>46217.333333333336</v>
      </c>
      <c r="I1138">
        <v>19.8</v>
      </c>
      <c r="J1138">
        <v>75</v>
      </c>
      <c r="K1138">
        <v>3</v>
      </c>
      <c r="L1138">
        <v>0</v>
      </c>
      <c r="M1138">
        <v>0</v>
      </c>
      <c r="N1138">
        <v>1.8</v>
      </c>
    </row>
    <row r="1139" spans="1:14">
      <c r="A1139" t="s">
        <v>46</v>
      </c>
      <c r="B1139" t="s">
        <v>47</v>
      </c>
      <c r="C1139" t="s">
        <v>48</v>
      </c>
      <c r="D1139">
        <v>47.376899999999999</v>
      </c>
      <c r="E1139">
        <v>8.5417000000000005</v>
      </c>
      <c r="F1139" t="s">
        <v>49</v>
      </c>
      <c r="G1139" s="2">
        <v>46210.818226585645</v>
      </c>
      <c r="H1139" s="2">
        <v>46217.375</v>
      </c>
      <c r="I1139">
        <v>21.5</v>
      </c>
      <c r="J1139">
        <v>68</v>
      </c>
      <c r="K1139">
        <v>3</v>
      </c>
      <c r="L1139">
        <v>0</v>
      </c>
      <c r="M1139">
        <v>1</v>
      </c>
      <c r="N1139">
        <v>2.6</v>
      </c>
    </row>
    <row r="1140" spans="1:14">
      <c r="A1140" t="s">
        <v>46</v>
      </c>
      <c r="B1140" t="s">
        <v>47</v>
      </c>
      <c r="C1140" t="s">
        <v>48</v>
      </c>
      <c r="D1140">
        <v>47.376899999999999</v>
      </c>
      <c r="E1140">
        <v>8.5417000000000005</v>
      </c>
      <c r="F1140" t="s">
        <v>49</v>
      </c>
      <c r="G1140" s="2">
        <v>46210.818226585645</v>
      </c>
      <c r="H1140" s="2">
        <v>46217.416666666664</v>
      </c>
      <c r="I1140">
        <v>23.7</v>
      </c>
      <c r="J1140">
        <v>59</v>
      </c>
      <c r="K1140">
        <v>3</v>
      </c>
      <c r="L1140">
        <v>0</v>
      </c>
      <c r="M1140">
        <v>1</v>
      </c>
      <c r="N1140">
        <v>3.6</v>
      </c>
    </row>
    <row r="1141" spans="1:14">
      <c r="A1141" t="s">
        <v>46</v>
      </c>
      <c r="B1141" t="s">
        <v>47</v>
      </c>
      <c r="C1141" t="s">
        <v>48</v>
      </c>
      <c r="D1141">
        <v>47.376899999999999</v>
      </c>
      <c r="E1141">
        <v>8.5417000000000005</v>
      </c>
      <c r="F1141" t="s">
        <v>49</v>
      </c>
      <c r="G1141" s="2">
        <v>46210.818226585645</v>
      </c>
      <c r="H1141" s="2">
        <v>46217.458333333336</v>
      </c>
      <c r="I1141">
        <v>25.9</v>
      </c>
      <c r="J1141">
        <v>51</v>
      </c>
      <c r="K1141">
        <v>3</v>
      </c>
      <c r="L1141">
        <v>0</v>
      </c>
      <c r="M1141">
        <v>1</v>
      </c>
      <c r="N1141">
        <v>4.3</v>
      </c>
    </row>
    <row r="1142" spans="1:14">
      <c r="A1142" t="s">
        <v>46</v>
      </c>
      <c r="B1142" t="s">
        <v>47</v>
      </c>
      <c r="C1142" t="s">
        <v>48</v>
      </c>
      <c r="D1142">
        <v>47.376899999999999</v>
      </c>
      <c r="E1142">
        <v>8.5417000000000005</v>
      </c>
      <c r="F1142" t="s">
        <v>49</v>
      </c>
      <c r="G1142" s="2">
        <v>46210.818226585645</v>
      </c>
      <c r="H1142" s="2">
        <v>46217.5</v>
      </c>
      <c r="I1142">
        <v>28</v>
      </c>
      <c r="J1142">
        <v>44</v>
      </c>
      <c r="K1142">
        <v>3</v>
      </c>
      <c r="L1142">
        <v>0</v>
      </c>
      <c r="M1142">
        <v>1</v>
      </c>
      <c r="N1142">
        <v>4.9000000000000004</v>
      </c>
    </row>
    <row r="1143" spans="1:14">
      <c r="A1143" t="s">
        <v>46</v>
      </c>
      <c r="B1143" t="s">
        <v>47</v>
      </c>
      <c r="C1143" t="s">
        <v>48</v>
      </c>
      <c r="D1143">
        <v>47.376899999999999</v>
      </c>
      <c r="E1143">
        <v>8.5417000000000005</v>
      </c>
      <c r="F1143" t="s">
        <v>49</v>
      </c>
      <c r="G1143" s="2">
        <v>46210.818226585645</v>
      </c>
      <c r="H1143" s="2">
        <v>46217.541666666664</v>
      </c>
      <c r="I1143">
        <v>30.2</v>
      </c>
      <c r="J1143">
        <v>37</v>
      </c>
      <c r="K1143">
        <v>3</v>
      </c>
      <c r="L1143">
        <v>0</v>
      </c>
      <c r="M1143">
        <v>1</v>
      </c>
      <c r="N1143">
        <v>5.6</v>
      </c>
    </row>
    <row r="1144" spans="1:14">
      <c r="A1144" t="s">
        <v>46</v>
      </c>
      <c r="B1144" t="s">
        <v>47</v>
      </c>
      <c r="C1144" t="s">
        <v>48</v>
      </c>
      <c r="D1144">
        <v>47.376899999999999</v>
      </c>
      <c r="E1144">
        <v>8.5417000000000005</v>
      </c>
      <c r="F1144" t="s">
        <v>49</v>
      </c>
      <c r="G1144" s="2">
        <v>46210.818226585645</v>
      </c>
      <c r="H1144" s="2">
        <v>46217.583333333336</v>
      </c>
      <c r="I1144">
        <v>31.9</v>
      </c>
      <c r="J1144">
        <v>32</v>
      </c>
      <c r="K1144">
        <v>3</v>
      </c>
      <c r="L1144">
        <v>0</v>
      </c>
      <c r="M1144">
        <v>1</v>
      </c>
      <c r="N1144">
        <v>5.8</v>
      </c>
    </row>
    <row r="1145" spans="1:14">
      <c r="A1145" t="s">
        <v>46</v>
      </c>
      <c r="B1145" t="s">
        <v>47</v>
      </c>
      <c r="C1145" t="s">
        <v>48</v>
      </c>
      <c r="D1145">
        <v>47.376899999999999</v>
      </c>
      <c r="E1145">
        <v>8.5417000000000005</v>
      </c>
      <c r="F1145" t="s">
        <v>49</v>
      </c>
      <c r="G1145" s="2">
        <v>46210.818226585645</v>
      </c>
      <c r="H1145" s="2">
        <v>46217.625</v>
      </c>
      <c r="I1145">
        <v>33</v>
      </c>
      <c r="J1145">
        <v>28</v>
      </c>
      <c r="K1145">
        <v>3</v>
      </c>
      <c r="L1145">
        <v>0</v>
      </c>
      <c r="M1145">
        <v>3</v>
      </c>
      <c r="N1145">
        <v>5.2</v>
      </c>
    </row>
    <row r="1146" spans="1:14">
      <c r="A1146" t="s">
        <v>46</v>
      </c>
      <c r="B1146" t="s">
        <v>47</v>
      </c>
      <c r="C1146" t="s">
        <v>48</v>
      </c>
      <c r="D1146">
        <v>47.376899999999999</v>
      </c>
      <c r="E1146">
        <v>8.5417000000000005</v>
      </c>
      <c r="F1146" t="s">
        <v>49</v>
      </c>
      <c r="G1146" s="2">
        <v>46210.818226585645</v>
      </c>
      <c r="H1146" s="2">
        <v>46217.666666666664</v>
      </c>
      <c r="I1146">
        <v>33.700000000000003</v>
      </c>
      <c r="J1146">
        <v>26</v>
      </c>
      <c r="K1146">
        <v>3</v>
      </c>
      <c r="L1146">
        <v>0</v>
      </c>
      <c r="M1146">
        <v>3</v>
      </c>
      <c r="N1146">
        <v>4.5</v>
      </c>
    </row>
    <row r="1147" spans="1:14">
      <c r="A1147" t="s">
        <v>46</v>
      </c>
      <c r="B1147" t="s">
        <v>47</v>
      </c>
      <c r="C1147" t="s">
        <v>48</v>
      </c>
      <c r="D1147">
        <v>47.376899999999999</v>
      </c>
      <c r="E1147">
        <v>8.5417000000000005</v>
      </c>
      <c r="F1147" t="s">
        <v>49</v>
      </c>
      <c r="G1147" s="2">
        <v>46210.818226585645</v>
      </c>
      <c r="H1147" s="2">
        <v>46217.708333333336</v>
      </c>
      <c r="I1147">
        <v>33.9</v>
      </c>
      <c r="J1147">
        <v>25</v>
      </c>
      <c r="K1147">
        <v>3</v>
      </c>
      <c r="L1147">
        <v>0</v>
      </c>
      <c r="M1147">
        <v>3</v>
      </c>
      <c r="N1147">
        <v>4.0999999999999996</v>
      </c>
    </row>
    <row r="1148" spans="1:14">
      <c r="A1148" t="s">
        <v>46</v>
      </c>
      <c r="B1148" t="s">
        <v>47</v>
      </c>
      <c r="C1148" t="s">
        <v>48</v>
      </c>
      <c r="D1148">
        <v>47.376899999999999</v>
      </c>
      <c r="E1148">
        <v>8.5417000000000005</v>
      </c>
      <c r="F1148" t="s">
        <v>49</v>
      </c>
      <c r="G1148" s="2">
        <v>46210.818226585645</v>
      </c>
      <c r="H1148" s="2">
        <v>46217.75</v>
      </c>
      <c r="I1148">
        <v>33.700000000000003</v>
      </c>
      <c r="J1148">
        <v>25</v>
      </c>
      <c r="K1148">
        <v>4</v>
      </c>
      <c r="L1148">
        <v>0</v>
      </c>
      <c r="M1148">
        <v>3</v>
      </c>
      <c r="N1148">
        <v>4.9000000000000004</v>
      </c>
    </row>
    <row r="1149" spans="1:14">
      <c r="A1149" t="s">
        <v>46</v>
      </c>
      <c r="B1149" t="s">
        <v>47</v>
      </c>
      <c r="C1149" t="s">
        <v>48</v>
      </c>
      <c r="D1149">
        <v>47.376899999999999</v>
      </c>
      <c r="E1149">
        <v>8.5417000000000005</v>
      </c>
      <c r="F1149" t="s">
        <v>49</v>
      </c>
      <c r="G1149" s="2">
        <v>46210.818226585645</v>
      </c>
      <c r="H1149" s="2">
        <v>46217.791666666664</v>
      </c>
      <c r="I1149">
        <v>33.1</v>
      </c>
      <c r="J1149">
        <v>25</v>
      </c>
      <c r="K1149">
        <v>4</v>
      </c>
      <c r="L1149">
        <v>0</v>
      </c>
      <c r="M1149">
        <v>3</v>
      </c>
      <c r="N1149">
        <v>6.2</v>
      </c>
    </row>
    <row r="1150" spans="1:14">
      <c r="A1150" t="s">
        <v>46</v>
      </c>
      <c r="B1150" t="s">
        <v>47</v>
      </c>
      <c r="C1150" t="s">
        <v>48</v>
      </c>
      <c r="D1150">
        <v>47.376899999999999</v>
      </c>
      <c r="E1150">
        <v>8.5417000000000005</v>
      </c>
      <c r="F1150" t="s">
        <v>49</v>
      </c>
      <c r="G1150" s="2">
        <v>46210.818226585645</v>
      </c>
      <c r="H1150" s="2">
        <v>46217.833333333336</v>
      </c>
      <c r="I1150">
        <v>32.1</v>
      </c>
      <c r="J1150">
        <v>28</v>
      </c>
      <c r="K1150">
        <v>4</v>
      </c>
      <c r="L1150">
        <v>0</v>
      </c>
      <c r="M1150">
        <v>3</v>
      </c>
      <c r="N1150">
        <v>7</v>
      </c>
    </row>
    <row r="1151" spans="1:14">
      <c r="A1151" t="s">
        <v>46</v>
      </c>
      <c r="B1151" t="s">
        <v>47</v>
      </c>
      <c r="C1151" t="s">
        <v>48</v>
      </c>
      <c r="D1151">
        <v>47.376899999999999</v>
      </c>
      <c r="E1151">
        <v>8.5417000000000005</v>
      </c>
      <c r="F1151" t="s">
        <v>49</v>
      </c>
      <c r="G1151" s="2">
        <v>46210.818226585645</v>
      </c>
      <c r="H1151" s="2">
        <v>46217.875</v>
      </c>
      <c r="I1151">
        <v>30.5</v>
      </c>
      <c r="J1151">
        <v>33</v>
      </c>
      <c r="K1151">
        <v>4</v>
      </c>
      <c r="L1151">
        <v>0</v>
      </c>
      <c r="M1151">
        <v>3</v>
      </c>
      <c r="N1151">
        <v>6</v>
      </c>
    </row>
    <row r="1152" spans="1:14">
      <c r="A1152" t="s">
        <v>46</v>
      </c>
      <c r="B1152" t="s">
        <v>47</v>
      </c>
      <c r="C1152" t="s">
        <v>48</v>
      </c>
      <c r="D1152">
        <v>47.376899999999999</v>
      </c>
      <c r="E1152">
        <v>8.5417000000000005</v>
      </c>
      <c r="F1152" t="s">
        <v>49</v>
      </c>
      <c r="G1152" s="2">
        <v>46210.818226585645</v>
      </c>
      <c r="H1152" s="2">
        <v>46217.916666666664</v>
      </c>
      <c r="I1152">
        <v>28.4</v>
      </c>
      <c r="J1152">
        <v>40</v>
      </c>
      <c r="K1152">
        <v>4</v>
      </c>
      <c r="L1152">
        <v>0</v>
      </c>
      <c r="M1152">
        <v>3</v>
      </c>
      <c r="N1152">
        <v>4.7</v>
      </c>
    </row>
    <row r="1153" spans="1:14">
      <c r="A1153" t="s">
        <v>46</v>
      </c>
      <c r="B1153" t="s">
        <v>47</v>
      </c>
      <c r="C1153" t="s">
        <v>48</v>
      </c>
      <c r="D1153">
        <v>47.376899999999999</v>
      </c>
      <c r="E1153">
        <v>8.5417000000000005</v>
      </c>
      <c r="F1153" t="s">
        <v>49</v>
      </c>
      <c r="G1153" s="2">
        <v>46210.818226585645</v>
      </c>
      <c r="H1153" s="2">
        <v>46217.958333333336</v>
      </c>
      <c r="I1153">
        <v>26.6</v>
      </c>
      <c r="J1153">
        <v>47</v>
      </c>
      <c r="K1153">
        <v>5</v>
      </c>
      <c r="L1153">
        <v>0</v>
      </c>
      <c r="M1153">
        <v>3</v>
      </c>
      <c r="N1153">
        <v>3.4</v>
      </c>
    </row>
    <row r="1154" spans="1:14">
      <c r="A1154" t="s">
        <v>46</v>
      </c>
      <c r="B1154" t="s">
        <v>47</v>
      </c>
      <c r="C1154" t="s">
        <v>48</v>
      </c>
      <c r="D1154">
        <v>47.376899999999999</v>
      </c>
      <c r="E1154">
        <v>8.5417000000000005</v>
      </c>
      <c r="F1154" t="s">
        <v>49</v>
      </c>
      <c r="G1154" s="2">
        <v>46210.818226585645</v>
      </c>
      <c r="H1154" s="2">
        <v>46218</v>
      </c>
      <c r="I1154">
        <v>25.1</v>
      </c>
      <c r="J1154">
        <v>59</v>
      </c>
      <c r="K1154">
        <v>7</v>
      </c>
      <c r="L1154">
        <v>0</v>
      </c>
      <c r="M1154">
        <v>3</v>
      </c>
      <c r="N1154">
        <v>3.3</v>
      </c>
    </row>
    <row r="1155" spans="1:14">
      <c r="A1155" t="s">
        <v>46</v>
      </c>
      <c r="B1155" t="s">
        <v>47</v>
      </c>
      <c r="C1155" t="s">
        <v>48</v>
      </c>
      <c r="D1155">
        <v>47.376899999999999</v>
      </c>
      <c r="E1155">
        <v>8.5417000000000005</v>
      </c>
      <c r="F1155" t="s">
        <v>49</v>
      </c>
      <c r="G1155" s="2">
        <v>46210.818226585645</v>
      </c>
      <c r="H1155" s="2">
        <v>46218.041666666664</v>
      </c>
      <c r="I1155">
        <v>23.9</v>
      </c>
      <c r="J1155">
        <v>73</v>
      </c>
      <c r="K1155">
        <v>7</v>
      </c>
      <c r="L1155">
        <v>0</v>
      </c>
      <c r="M1155">
        <v>3</v>
      </c>
      <c r="N1155">
        <v>3</v>
      </c>
    </row>
    <row r="1156" spans="1:14">
      <c r="A1156" t="s">
        <v>46</v>
      </c>
      <c r="B1156" t="s">
        <v>47</v>
      </c>
      <c r="C1156" t="s">
        <v>48</v>
      </c>
      <c r="D1156">
        <v>47.376899999999999</v>
      </c>
      <c r="E1156">
        <v>8.5417000000000005</v>
      </c>
      <c r="F1156" t="s">
        <v>49</v>
      </c>
      <c r="G1156" s="2">
        <v>46210.818226585645</v>
      </c>
      <c r="H1156" s="2">
        <v>46218.083333333336</v>
      </c>
      <c r="I1156">
        <v>23.2</v>
      </c>
      <c r="J1156">
        <v>84</v>
      </c>
      <c r="K1156">
        <v>6</v>
      </c>
      <c r="L1156">
        <v>0</v>
      </c>
      <c r="M1156">
        <v>3</v>
      </c>
      <c r="N1156">
        <v>2.2999999999999998</v>
      </c>
    </row>
    <row r="1157" spans="1:14">
      <c r="A1157" t="s">
        <v>46</v>
      </c>
      <c r="B1157" t="s">
        <v>47</v>
      </c>
      <c r="C1157" t="s">
        <v>48</v>
      </c>
      <c r="D1157">
        <v>47.376899999999999</v>
      </c>
      <c r="E1157">
        <v>8.5417000000000005</v>
      </c>
      <c r="F1157" t="s">
        <v>49</v>
      </c>
      <c r="G1157" s="2">
        <v>46210.818226585645</v>
      </c>
      <c r="H1157" s="2">
        <v>46218.125</v>
      </c>
      <c r="I1157">
        <v>23</v>
      </c>
      <c r="J1157">
        <v>88</v>
      </c>
      <c r="K1157">
        <v>5</v>
      </c>
      <c r="L1157">
        <v>0</v>
      </c>
      <c r="M1157">
        <v>2</v>
      </c>
      <c r="N1157">
        <v>1.7</v>
      </c>
    </row>
    <row r="1158" spans="1:14">
      <c r="A1158" t="s">
        <v>46</v>
      </c>
      <c r="B1158" t="s">
        <v>47</v>
      </c>
      <c r="C1158" t="s">
        <v>48</v>
      </c>
      <c r="D1158">
        <v>47.376899999999999</v>
      </c>
      <c r="E1158">
        <v>8.5417000000000005</v>
      </c>
      <c r="F1158" t="s">
        <v>49</v>
      </c>
      <c r="G1158" s="2">
        <v>46210.818226585645</v>
      </c>
      <c r="H1158" s="2">
        <v>46218.166666666664</v>
      </c>
      <c r="I1158">
        <v>22.9</v>
      </c>
      <c r="J1158">
        <v>81</v>
      </c>
      <c r="K1158">
        <v>4</v>
      </c>
      <c r="L1158">
        <v>0</v>
      </c>
      <c r="M1158">
        <v>2</v>
      </c>
      <c r="N1158">
        <v>1.5</v>
      </c>
    </row>
    <row r="1159" spans="1:14">
      <c r="A1159" t="s">
        <v>46</v>
      </c>
      <c r="B1159" t="s">
        <v>47</v>
      </c>
      <c r="C1159" t="s">
        <v>48</v>
      </c>
      <c r="D1159">
        <v>47.376899999999999</v>
      </c>
      <c r="E1159">
        <v>8.5417000000000005</v>
      </c>
      <c r="F1159" t="s">
        <v>49</v>
      </c>
      <c r="G1159" s="2">
        <v>46210.818226585645</v>
      </c>
      <c r="H1159" s="2">
        <v>46218.208333333336</v>
      </c>
      <c r="I1159">
        <v>23</v>
      </c>
      <c r="J1159">
        <v>71</v>
      </c>
      <c r="K1159">
        <v>4</v>
      </c>
      <c r="L1159">
        <v>0</v>
      </c>
      <c r="M1159">
        <v>1</v>
      </c>
      <c r="N1159">
        <v>1.5</v>
      </c>
    </row>
    <row r="1160" spans="1:14">
      <c r="A1160" t="s">
        <v>46</v>
      </c>
      <c r="B1160" t="s">
        <v>47</v>
      </c>
      <c r="C1160" t="s">
        <v>48</v>
      </c>
      <c r="D1160">
        <v>47.376899999999999</v>
      </c>
      <c r="E1160">
        <v>8.5417000000000005</v>
      </c>
      <c r="F1160" t="s">
        <v>49</v>
      </c>
      <c r="G1160" s="2">
        <v>46210.818226585645</v>
      </c>
      <c r="H1160" s="2">
        <v>46218.25</v>
      </c>
      <c r="I1160">
        <v>23.3</v>
      </c>
      <c r="J1160">
        <v>60</v>
      </c>
      <c r="K1160">
        <v>4</v>
      </c>
      <c r="L1160">
        <v>0</v>
      </c>
      <c r="M1160">
        <v>1</v>
      </c>
      <c r="N1160">
        <v>1.9</v>
      </c>
    </row>
    <row r="1161" spans="1:14">
      <c r="A1161" t="s">
        <v>46</v>
      </c>
      <c r="B1161" t="s">
        <v>47</v>
      </c>
      <c r="C1161" t="s">
        <v>48</v>
      </c>
      <c r="D1161">
        <v>47.376899999999999</v>
      </c>
      <c r="E1161">
        <v>8.5417000000000005</v>
      </c>
      <c r="F1161" t="s">
        <v>49</v>
      </c>
      <c r="G1161" s="2">
        <v>46210.818226585645</v>
      </c>
      <c r="H1161" s="2">
        <v>46218.291666666664</v>
      </c>
      <c r="I1161">
        <v>23.8</v>
      </c>
      <c r="J1161">
        <v>51</v>
      </c>
      <c r="K1161">
        <v>5</v>
      </c>
      <c r="L1161">
        <v>0</v>
      </c>
      <c r="M1161">
        <v>1</v>
      </c>
      <c r="N1161">
        <v>2</v>
      </c>
    </row>
    <row r="1162" spans="1:14">
      <c r="A1162" t="s">
        <v>46</v>
      </c>
      <c r="B1162" t="s">
        <v>47</v>
      </c>
      <c r="C1162" t="s">
        <v>48</v>
      </c>
      <c r="D1162">
        <v>47.376899999999999</v>
      </c>
      <c r="E1162">
        <v>8.5417000000000005</v>
      </c>
      <c r="F1162" t="s">
        <v>49</v>
      </c>
      <c r="G1162" s="2">
        <v>46210.818226585645</v>
      </c>
      <c r="H1162" s="2">
        <v>46218.333333333336</v>
      </c>
      <c r="I1162">
        <v>24.5</v>
      </c>
      <c r="J1162">
        <v>45</v>
      </c>
      <c r="K1162">
        <v>6</v>
      </c>
      <c r="L1162">
        <v>0</v>
      </c>
      <c r="M1162">
        <v>0</v>
      </c>
      <c r="N1162">
        <v>2.2999999999999998</v>
      </c>
    </row>
    <row r="1163" spans="1:14">
      <c r="A1163" t="s">
        <v>46</v>
      </c>
      <c r="B1163" t="s">
        <v>47</v>
      </c>
      <c r="C1163" t="s">
        <v>48</v>
      </c>
      <c r="D1163">
        <v>47.376899999999999</v>
      </c>
      <c r="E1163">
        <v>8.5417000000000005</v>
      </c>
      <c r="F1163" t="s">
        <v>49</v>
      </c>
      <c r="G1163" s="2">
        <v>46210.818226585645</v>
      </c>
      <c r="H1163" s="2">
        <v>46218.375</v>
      </c>
      <c r="I1163">
        <v>25.6</v>
      </c>
      <c r="J1163">
        <v>40</v>
      </c>
      <c r="K1163">
        <v>7</v>
      </c>
      <c r="L1163">
        <v>0</v>
      </c>
      <c r="M1163">
        <v>0</v>
      </c>
      <c r="N1163">
        <v>2.7</v>
      </c>
    </row>
    <row r="1164" spans="1:14">
      <c r="A1164" t="s">
        <v>46</v>
      </c>
      <c r="B1164" t="s">
        <v>47</v>
      </c>
      <c r="C1164" t="s">
        <v>48</v>
      </c>
      <c r="D1164">
        <v>47.376899999999999</v>
      </c>
      <c r="E1164">
        <v>8.5417000000000005</v>
      </c>
      <c r="F1164" t="s">
        <v>49</v>
      </c>
      <c r="G1164" s="2">
        <v>46210.818226585645</v>
      </c>
      <c r="H1164" s="2">
        <v>46218.416666666664</v>
      </c>
      <c r="I1164">
        <v>27.2</v>
      </c>
      <c r="J1164">
        <v>34</v>
      </c>
      <c r="K1164">
        <v>9</v>
      </c>
      <c r="L1164">
        <v>0</v>
      </c>
      <c r="M1164">
        <v>0</v>
      </c>
      <c r="N1164">
        <v>3</v>
      </c>
    </row>
    <row r="1165" spans="1:14">
      <c r="A1165" t="s">
        <v>46</v>
      </c>
      <c r="B1165" t="s">
        <v>47</v>
      </c>
      <c r="C1165" t="s">
        <v>48</v>
      </c>
      <c r="D1165">
        <v>47.376899999999999</v>
      </c>
      <c r="E1165">
        <v>8.5417000000000005</v>
      </c>
      <c r="F1165" t="s">
        <v>49</v>
      </c>
      <c r="G1165" s="2">
        <v>46210.818226585645</v>
      </c>
      <c r="H1165" s="2">
        <v>46218.458333333336</v>
      </c>
      <c r="I1165">
        <v>29</v>
      </c>
      <c r="J1165">
        <v>30</v>
      </c>
      <c r="K1165">
        <v>11</v>
      </c>
      <c r="L1165">
        <v>0</v>
      </c>
      <c r="M1165">
        <v>0</v>
      </c>
      <c r="N1165">
        <v>3.5</v>
      </c>
    </row>
    <row r="1166" spans="1:14">
      <c r="A1166" t="s">
        <v>46</v>
      </c>
      <c r="B1166" t="s">
        <v>47</v>
      </c>
      <c r="C1166" t="s">
        <v>48</v>
      </c>
      <c r="D1166">
        <v>47.376899999999999</v>
      </c>
      <c r="E1166">
        <v>8.5417000000000005</v>
      </c>
      <c r="F1166" t="s">
        <v>49</v>
      </c>
      <c r="G1166" s="2">
        <v>46210.818226585645</v>
      </c>
      <c r="H1166" s="2">
        <v>46218.5</v>
      </c>
      <c r="I1166">
        <v>30.7</v>
      </c>
      <c r="J1166">
        <v>27</v>
      </c>
      <c r="K1166">
        <v>13</v>
      </c>
      <c r="L1166">
        <v>0</v>
      </c>
      <c r="M1166">
        <v>0</v>
      </c>
      <c r="N1166">
        <v>4</v>
      </c>
    </row>
    <row r="1167" spans="1:14">
      <c r="A1167" t="s">
        <v>46</v>
      </c>
      <c r="B1167" t="s">
        <v>47</v>
      </c>
      <c r="C1167" t="s">
        <v>48</v>
      </c>
      <c r="D1167">
        <v>47.376899999999999</v>
      </c>
      <c r="E1167">
        <v>8.5417000000000005</v>
      </c>
      <c r="F1167" t="s">
        <v>49</v>
      </c>
      <c r="G1167" s="2">
        <v>46210.818226585645</v>
      </c>
      <c r="H1167" s="2">
        <v>46218.541666666664</v>
      </c>
      <c r="I1167">
        <v>32.1</v>
      </c>
      <c r="J1167">
        <v>24</v>
      </c>
      <c r="K1167">
        <v>16</v>
      </c>
      <c r="L1167">
        <v>0</v>
      </c>
      <c r="M1167">
        <v>0</v>
      </c>
      <c r="N1167">
        <v>4.3</v>
      </c>
    </row>
    <row r="1168" spans="1:14">
      <c r="A1168" t="s">
        <v>46</v>
      </c>
      <c r="B1168" t="s">
        <v>47</v>
      </c>
      <c r="C1168" t="s">
        <v>48</v>
      </c>
      <c r="D1168">
        <v>47.376899999999999</v>
      </c>
      <c r="E1168">
        <v>8.5417000000000005</v>
      </c>
      <c r="F1168" t="s">
        <v>49</v>
      </c>
      <c r="G1168" s="2">
        <v>46210.818226585645</v>
      </c>
      <c r="H1168" s="2">
        <v>46218.583333333336</v>
      </c>
      <c r="I1168">
        <v>32.799999999999997</v>
      </c>
      <c r="J1168">
        <v>23</v>
      </c>
      <c r="K1168">
        <v>18</v>
      </c>
      <c r="L1168">
        <v>0</v>
      </c>
      <c r="M1168">
        <v>0</v>
      </c>
      <c r="N1168">
        <v>4.5</v>
      </c>
    </row>
    <row r="1169" spans="1:14">
      <c r="A1169" t="s">
        <v>46</v>
      </c>
      <c r="B1169" t="s">
        <v>47</v>
      </c>
      <c r="C1169" t="s">
        <v>48</v>
      </c>
      <c r="D1169">
        <v>47.376899999999999</v>
      </c>
      <c r="E1169">
        <v>8.5417000000000005</v>
      </c>
      <c r="F1169" t="s">
        <v>49</v>
      </c>
      <c r="G1169" s="2">
        <v>46210.818226585645</v>
      </c>
      <c r="H1169" s="2">
        <v>46218.625</v>
      </c>
      <c r="I1169">
        <v>32.9</v>
      </c>
      <c r="J1169">
        <v>24</v>
      </c>
      <c r="K1169">
        <v>20</v>
      </c>
      <c r="L1169">
        <v>0</v>
      </c>
      <c r="M1169">
        <v>0</v>
      </c>
      <c r="N1169">
        <v>4.9000000000000004</v>
      </c>
    </row>
    <row r="1170" spans="1:14">
      <c r="A1170" t="s">
        <v>46</v>
      </c>
      <c r="B1170" t="s">
        <v>47</v>
      </c>
      <c r="C1170" t="s">
        <v>48</v>
      </c>
      <c r="D1170">
        <v>47.376899999999999</v>
      </c>
      <c r="E1170">
        <v>8.5417000000000005</v>
      </c>
      <c r="F1170" t="s">
        <v>49</v>
      </c>
      <c r="G1170" s="2">
        <v>46210.818226585645</v>
      </c>
      <c r="H1170" s="2">
        <v>46218.666666666664</v>
      </c>
      <c r="I1170">
        <v>32.5</v>
      </c>
      <c r="J1170">
        <v>25</v>
      </c>
      <c r="K1170">
        <v>22</v>
      </c>
      <c r="L1170">
        <v>0</v>
      </c>
      <c r="M1170">
        <v>0</v>
      </c>
      <c r="N1170">
        <v>6.2</v>
      </c>
    </row>
    <row r="1171" spans="1:14">
      <c r="A1171" t="s">
        <v>46</v>
      </c>
      <c r="B1171" t="s">
        <v>47</v>
      </c>
      <c r="C1171" t="s">
        <v>48</v>
      </c>
      <c r="D1171">
        <v>47.376899999999999</v>
      </c>
      <c r="E1171">
        <v>8.5417000000000005</v>
      </c>
      <c r="F1171" t="s">
        <v>49</v>
      </c>
      <c r="G1171" s="2">
        <v>46210.818226585645</v>
      </c>
      <c r="H1171" s="2">
        <v>46218.708333333336</v>
      </c>
      <c r="I1171">
        <v>31.7</v>
      </c>
      <c r="J1171">
        <v>28</v>
      </c>
      <c r="K1171">
        <v>24</v>
      </c>
      <c r="L1171">
        <v>0</v>
      </c>
      <c r="M1171">
        <v>0</v>
      </c>
      <c r="N1171">
        <v>8.5</v>
      </c>
    </row>
    <row r="1172" spans="1:14">
      <c r="A1172" t="s">
        <v>46</v>
      </c>
      <c r="B1172" t="s">
        <v>47</v>
      </c>
      <c r="C1172" t="s">
        <v>48</v>
      </c>
      <c r="D1172">
        <v>47.376899999999999</v>
      </c>
      <c r="E1172">
        <v>8.5417000000000005</v>
      </c>
      <c r="F1172" t="s">
        <v>49</v>
      </c>
      <c r="G1172" s="2">
        <v>46210.818226585645</v>
      </c>
      <c r="H1172" s="2">
        <v>46218.75</v>
      </c>
      <c r="I1172">
        <v>30.8</v>
      </c>
      <c r="J1172">
        <v>31</v>
      </c>
      <c r="K1172">
        <v>26</v>
      </c>
      <c r="L1172">
        <v>0</v>
      </c>
      <c r="M1172">
        <v>0</v>
      </c>
      <c r="N1172">
        <v>11.1</v>
      </c>
    </row>
    <row r="1173" spans="1:14">
      <c r="A1173" t="s">
        <v>46</v>
      </c>
      <c r="B1173" t="s">
        <v>47</v>
      </c>
      <c r="C1173" t="s">
        <v>48</v>
      </c>
      <c r="D1173">
        <v>47.376899999999999</v>
      </c>
      <c r="E1173">
        <v>8.5417000000000005</v>
      </c>
      <c r="F1173" t="s">
        <v>49</v>
      </c>
      <c r="G1173" s="2">
        <v>46210.818226585645</v>
      </c>
      <c r="H1173" s="2">
        <v>46218.791666666664</v>
      </c>
      <c r="I1173">
        <v>29.7</v>
      </c>
      <c r="J1173">
        <v>35</v>
      </c>
      <c r="K1173">
        <v>27</v>
      </c>
      <c r="L1173">
        <v>0</v>
      </c>
      <c r="M1173">
        <v>0</v>
      </c>
      <c r="N1173">
        <v>12.9</v>
      </c>
    </row>
    <row r="1174" spans="1:14">
      <c r="A1174" t="s">
        <v>46</v>
      </c>
      <c r="B1174" t="s">
        <v>47</v>
      </c>
      <c r="C1174" t="s">
        <v>48</v>
      </c>
      <c r="D1174">
        <v>47.376899999999999</v>
      </c>
      <c r="E1174">
        <v>8.5417000000000005</v>
      </c>
      <c r="F1174" t="s">
        <v>49</v>
      </c>
      <c r="G1174" s="2">
        <v>46210.818226585645</v>
      </c>
      <c r="H1174" s="2">
        <v>46218.833333333336</v>
      </c>
      <c r="I1174">
        <v>28.8</v>
      </c>
      <c r="J1174">
        <v>39</v>
      </c>
      <c r="K1174">
        <v>27</v>
      </c>
      <c r="L1174">
        <v>0</v>
      </c>
      <c r="M1174">
        <v>0</v>
      </c>
      <c r="N1174">
        <v>13.7</v>
      </c>
    </row>
    <row r="1175" spans="1:14">
      <c r="A1175" t="s">
        <v>46</v>
      </c>
      <c r="B1175" t="s">
        <v>47</v>
      </c>
      <c r="C1175" t="s">
        <v>48</v>
      </c>
      <c r="D1175">
        <v>47.376899999999999</v>
      </c>
      <c r="E1175">
        <v>8.5417000000000005</v>
      </c>
      <c r="F1175" t="s">
        <v>49</v>
      </c>
      <c r="G1175" s="2">
        <v>46210.818226585645</v>
      </c>
      <c r="H1175" s="2">
        <v>46218.875</v>
      </c>
      <c r="I1175">
        <v>27.7</v>
      </c>
      <c r="J1175">
        <v>42</v>
      </c>
      <c r="K1175">
        <v>25</v>
      </c>
      <c r="L1175">
        <v>0</v>
      </c>
      <c r="M1175">
        <v>0</v>
      </c>
      <c r="N1175">
        <v>13</v>
      </c>
    </row>
    <row r="1176" spans="1:14">
      <c r="A1176" t="s">
        <v>46</v>
      </c>
      <c r="B1176" t="s">
        <v>47</v>
      </c>
      <c r="C1176" t="s">
        <v>48</v>
      </c>
      <c r="D1176">
        <v>47.376899999999999</v>
      </c>
      <c r="E1176">
        <v>8.5417000000000005</v>
      </c>
      <c r="F1176" t="s">
        <v>49</v>
      </c>
      <c r="G1176" s="2">
        <v>46210.818226585645</v>
      </c>
      <c r="H1176" s="2">
        <v>46218.916666666664</v>
      </c>
      <c r="I1176">
        <v>26.5</v>
      </c>
      <c r="J1176">
        <v>47</v>
      </c>
      <c r="K1176">
        <v>22</v>
      </c>
      <c r="L1176">
        <v>0</v>
      </c>
      <c r="M1176">
        <v>0</v>
      </c>
      <c r="N1176">
        <v>11.3</v>
      </c>
    </row>
    <row r="1177" spans="1:14">
      <c r="A1177" t="s">
        <v>46</v>
      </c>
      <c r="B1177" t="s">
        <v>47</v>
      </c>
      <c r="C1177" t="s">
        <v>48</v>
      </c>
      <c r="D1177">
        <v>47.376899999999999</v>
      </c>
      <c r="E1177">
        <v>8.5417000000000005</v>
      </c>
      <c r="F1177" t="s">
        <v>49</v>
      </c>
      <c r="G1177" s="2">
        <v>46210.818226585645</v>
      </c>
      <c r="H1177" s="2">
        <v>46218.958333333336</v>
      </c>
      <c r="I1177">
        <v>25.2</v>
      </c>
      <c r="J1177">
        <v>52</v>
      </c>
      <c r="K1177">
        <v>18</v>
      </c>
      <c r="L1177">
        <v>0</v>
      </c>
      <c r="M1177">
        <v>0</v>
      </c>
      <c r="N1177">
        <v>8.6999999999999993</v>
      </c>
    </row>
    <row r="1178" spans="1:14">
      <c r="A1178" t="s">
        <v>46</v>
      </c>
      <c r="B1178" t="s">
        <v>47</v>
      </c>
      <c r="C1178" t="s">
        <v>48</v>
      </c>
      <c r="D1178">
        <v>47.376899999999999</v>
      </c>
      <c r="E1178">
        <v>8.5417000000000005</v>
      </c>
      <c r="F1178" t="s">
        <v>49</v>
      </c>
      <c r="G1178" s="2">
        <v>46210.818226585645</v>
      </c>
      <c r="H1178" s="2">
        <v>46219</v>
      </c>
      <c r="I1178">
        <v>23.9</v>
      </c>
      <c r="J1178">
        <v>57</v>
      </c>
      <c r="K1178">
        <v>14</v>
      </c>
      <c r="L1178">
        <v>0</v>
      </c>
      <c r="M1178">
        <v>0</v>
      </c>
      <c r="N1178">
        <v>6.1</v>
      </c>
    </row>
    <row r="1179" spans="1:14">
      <c r="A1179" t="s">
        <v>46</v>
      </c>
      <c r="B1179" t="s">
        <v>47</v>
      </c>
      <c r="C1179" t="s">
        <v>48</v>
      </c>
      <c r="D1179">
        <v>47.376899999999999</v>
      </c>
      <c r="E1179">
        <v>8.5417000000000005</v>
      </c>
      <c r="F1179" t="s">
        <v>49</v>
      </c>
      <c r="G1179" s="2">
        <v>46210.818226585645</v>
      </c>
      <c r="H1179" s="2">
        <v>46219.041666666664</v>
      </c>
      <c r="I1179">
        <v>22.9</v>
      </c>
      <c r="J1179">
        <v>62</v>
      </c>
      <c r="K1179">
        <v>10</v>
      </c>
      <c r="L1179">
        <v>0</v>
      </c>
      <c r="M1179">
        <v>0</v>
      </c>
      <c r="N1179">
        <v>3.6</v>
      </c>
    </row>
    <row r="1180" spans="1:14">
      <c r="A1180" t="s">
        <v>46</v>
      </c>
      <c r="B1180" t="s">
        <v>47</v>
      </c>
      <c r="C1180" t="s">
        <v>48</v>
      </c>
      <c r="D1180">
        <v>47.376899999999999</v>
      </c>
      <c r="E1180">
        <v>8.5417000000000005</v>
      </c>
      <c r="F1180" t="s">
        <v>49</v>
      </c>
      <c r="G1180" s="2">
        <v>46210.818226585645</v>
      </c>
      <c r="H1180" s="2">
        <v>46219.083333333336</v>
      </c>
      <c r="I1180">
        <v>22.2</v>
      </c>
      <c r="J1180">
        <v>66</v>
      </c>
      <c r="K1180">
        <v>8</v>
      </c>
      <c r="L1180">
        <v>0</v>
      </c>
      <c r="M1180">
        <v>1</v>
      </c>
      <c r="N1180">
        <v>1.8</v>
      </c>
    </row>
    <row r="1181" spans="1:14">
      <c r="A1181" t="s">
        <v>46</v>
      </c>
      <c r="B1181" t="s">
        <v>47</v>
      </c>
      <c r="C1181" t="s">
        <v>48</v>
      </c>
      <c r="D1181">
        <v>47.376899999999999</v>
      </c>
      <c r="E1181">
        <v>8.5417000000000005</v>
      </c>
      <c r="F1181" t="s">
        <v>49</v>
      </c>
      <c r="G1181" s="2">
        <v>46210.818226585645</v>
      </c>
      <c r="H1181" s="2">
        <v>46219.125</v>
      </c>
      <c r="I1181">
        <v>21.9</v>
      </c>
      <c r="J1181">
        <v>69</v>
      </c>
      <c r="K1181">
        <v>8</v>
      </c>
      <c r="L1181">
        <v>0</v>
      </c>
      <c r="M1181">
        <v>0</v>
      </c>
      <c r="N1181">
        <v>0.6</v>
      </c>
    </row>
    <row r="1182" spans="1:14">
      <c r="A1182" t="s">
        <v>46</v>
      </c>
      <c r="B1182" t="s">
        <v>47</v>
      </c>
      <c r="C1182" t="s">
        <v>48</v>
      </c>
      <c r="D1182">
        <v>47.376899999999999</v>
      </c>
      <c r="E1182">
        <v>8.5417000000000005</v>
      </c>
      <c r="F1182" t="s">
        <v>49</v>
      </c>
      <c r="G1182" s="2">
        <v>46210.818226585645</v>
      </c>
      <c r="H1182" s="2">
        <v>46219.166666666664</v>
      </c>
      <c r="I1182">
        <v>21.7</v>
      </c>
      <c r="J1182">
        <v>70</v>
      </c>
      <c r="K1182">
        <v>9</v>
      </c>
      <c r="L1182">
        <v>0</v>
      </c>
      <c r="M1182">
        <v>0</v>
      </c>
      <c r="N1182">
        <v>0.8</v>
      </c>
    </row>
    <row r="1183" spans="1:14">
      <c r="A1183" t="s">
        <v>46</v>
      </c>
      <c r="B1183" t="s">
        <v>47</v>
      </c>
      <c r="C1183" t="s">
        <v>48</v>
      </c>
      <c r="D1183">
        <v>47.376899999999999</v>
      </c>
      <c r="E1183">
        <v>8.5417000000000005</v>
      </c>
      <c r="F1183" t="s">
        <v>49</v>
      </c>
      <c r="G1183" s="2">
        <v>46210.818226585645</v>
      </c>
      <c r="H1183" s="2">
        <v>46219.208333333336</v>
      </c>
      <c r="I1183">
        <v>21.8</v>
      </c>
      <c r="J1183">
        <v>70</v>
      </c>
      <c r="K1183">
        <v>10</v>
      </c>
      <c r="L1183">
        <v>0</v>
      </c>
      <c r="M1183">
        <v>0</v>
      </c>
      <c r="N1183">
        <v>1.7</v>
      </c>
    </row>
    <row r="1184" spans="1:14">
      <c r="A1184" t="s">
        <v>46</v>
      </c>
      <c r="B1184" t="s">
        <v>47</v>
      </c>
      <c r="C1184" t="s">
        <v>48</v>
      </c>
      <c r="D1184">
        <v>47.376899999999999</v>
      </c>
      <c r="E1184">
        <v>8.5417000000000005</v>
      </c>
      <c r="F1184" t="s">
        <v>49</v>
      </c>
      <c r="G1184" s="2">
        <v>46210.818226585645</v>
      </c>
      <c r="H1184" s="2">
        <v>46219.25</v>
      </c>
      <c r="I1184">
        <v>22.1</v>
      </c>
      <c r="J1184">
        <v>70</v>
      </c>
      <c r="K1184">
        <v>11</v>
      </c>
      <c r="L1184">
        <v>0</v>
      </c>
      <c r="M1184">
        <v>0</v>
      </c>
      <c r="N1184">
        <v>2.4</v>
      </c>
    </row>
    <row r="1185" spans="1:14">
      <c r="A1185" t="s">
        <v>46</v>
      </c>
      <c r="B1185" t="s">
        <v>47</v>
      </c>
      <c r="C1185" t="s">
        <v>48</v>
      </c>
      <c r="D1185">
        <v>47.376899999999999</v>
      </c>
      <c r="E1185">
        <v>8.5417000000000005</v>
      </c>
      <c r="F1185" t="s">
        <v>49</v>
      </c>
      <c r="G1185" s="2">
        <v>46210.818226585645</v>
      </c>
      <c r="H1185" s="2">
        <v>46219.291666666664</v>
      </c>
      <c r="I1185">
        <v>22.6</v>
      </c>
      <c r="J1185">
        <v>68</v>
      </c>
      <c r="K1185">
        <v>13</v>
      </c>
      <c r="L1185">
        <v>0</v>
      </c>
      <c r="M1185">
        <v>0</v>
      </c>
      <c r="N1185">
        <v>2.7</v>
      </c>
    </row>
    <row r="1186" spans="1:14">
      <c r="A1186" t="s">
        <v>46</v>
      </c>
      <c r="B1186" t="s">
        <v>47</v>
      </c>
      <c r="C1186" t="s">
        <v>48</v>
      </c>
      <c r="D1186">
        <v>47.376899999999999</v>
      </c>
      <c r="E1186">
        <v>8.5417000000000005</v>
      </c>
      <c r="F1186" t="s">
        <v>49</v>
      </c>
      <c r="G1186" s="2">
        <v>46210.818226585645</v>
      </c>
      <c r="H1186" s="2">
        <v>46219.333333333336</v>
      </c>
      <c r="I1186">
        <v>23.2</v>
      </c>
      <c r="J1186">
        <v>64</v>
      </c>
      <c r="K1186">
        <v>14</v>
      </c>
      <c r="L1186">
        <v>0</v>
      </c>
      <c r="M1186">
        <v>0</v>
      </c>
      <c r="N1186">
        <v>2.5</v>
      </c>
    </row>
    <row r="1187" spans="1:14">
      <c r="A1187" t="s">
        <v>46</v>
      </c>
      <c r="B1187" t="s">
        <v>47</v>
      </c>
      <c r="C1187" t="s">
        <v>48</v>
      </c>
      <c r="D1187">
        <v>47.376899999999999</v>
      </c>
      <c r="E1187">
        <v>8.5417000000000005</v>
      </c>
      <c r="F1187" t="s">
        <v>49</v>
      </c>
      <c r="G1187" s="2">
        <v>46210.818226585645</v>
      </c>
      <c r="H1187" s="2">
        <v>46219.375</v>
      </c>
      <c r="I1187">
        <v>24.3</v>
      </c>
      <c r="J1187">
        <v>59</v>
      </c>
      <c r="K1187">
        <v>15</v>
      </c>
      <c r="L1187">
        <v>0</v>
      </c>
      <c r="M1187">
        <v>0</v>
      </c>
      <c r="N1187">
        <v>1.5</v>
      </c>
    </row>
    <row r="1188" spans="1:14">
      <c r="A1188" t="s">
        <v>46</v>
      </c>
      <c r="B1188" t="s">
        <v>47</v>
      </c>
      <c r="C1188" t="s">
        <v>48</v>
      </c>
      <c r="D1188">
        <v>47.376899999999999</v>
      </c>
      <c r="E1188">
        <v>8.5417000000000005</v>
      </c>
      <c r="F1188" t="s">
        <v>49</v>
      </c>
      <c r="G1188" s="2">
        <v>46210.818226585645</v>
      </c>
      <c r="H1188" s="2">
        <v>46219.416666666664</v>
      </c>
      <c r="I1188">
        <v>26</v>
      </c>
      <c r="J1188">
        <v>51</v>
      </c>
      <c r="K1188">
        <v>15</v>
      </c>
      <c r="L1188">
        <v>0</v>
      </c>
      <c r="M1188">
        <v>1</v>
      </c>
      <c r="N1188">
        <v>1.1000000000000001</v>
      </c>
    </row>
    <row r="1189" spans="1:14">
      <c r="A1189" t="s">
        <v>46</v>
      </c>
      <c r="B1189" t="s">
        <v>47</v>
      </c>
      <c r="C1189" t="s">
        <v>48</v>
      </c>
      <c r="D1189">
        <v>47.376899999999999</v>
      </c>
      <c r="E1189">
        <v>8.5417000000000005</v>
      </c>
      <c r="F1189" t="s">
        <v>49</v>
      </c>
      <c r="G1189" s="2">
        <v>46210.818226585645</v>
      </c>
      <c r="H1189" s="2">
        <v>46219.458333333336</v>
      </c>
      <c r="I1189">
        <v>27.8</v>
      </c>
      <c r="J1189">
        <v>44</v>
      </c>
      <c r="K1189">
        <v>16</v>
      </c>
      <c r="L1189">
        <v>0</v>
      </c>
      <c r="M1189">
        <v>1</v>
      </c>
      <c r="N1189">
        <v>2.8</v>
      </c>
    </row>
    <row r="1190" spans="1:14">
      <c r="A1190" t="s">
        <v>46</v>
      </c>
      <c r="B1190" t="s">
        <v>47</v>
      </c>
      <c r="C1190" t="s">
        <v>48</v>
      </c>
      <c r="D1190">
        <v>47.376899999999999</v>
      </c>
      <c r="E1190">
        <v>8.5417000000000005</v>
      </c>
      <c r="F1190" t="s">
        <v>49</v>
      </c>
      <c r="G1190" s="2">
        <v>46210.818226585645</v>
      </c>
      <c r="H1190" s="2">
        <v>46219.5</v>
      </c>
      <c r="I1190">
        <v>29.5</v>
      </c>
      <c r="J1190">
        <v>38</v>
      </c>
      <c r="K1190">
        <v>16</v>
      </c>
      <c r="L1190">
        <v>0</v>
      </c>
      <c r="M1190">
        <v>1</v>
      </c>
      <c r="N1190">
        <v>5.0999999999999996</v>
      </c>
    </row>
    <row r="1191" spans="1:14">
      <c r="A1191" t="s">
        <v>46</v>
      </c>
      <c r="B1191" t="s">
        <v>47</v>
      </c>
      <c r="C1191" t="s">
        <v>48</v>
      </c>
      <c r="D1191">
        <v>47.376899999999999</v>
      </c>
      <c r="E1191">
        <v>8.5417000000000005</v>
      </c>
      <c r="F1191" t="s">
        <v>49</v>
      </c>
      <c r="G1191" s="2">
        <v>46210.818226585645</v>
      </c>
      <c r="H1191" s="2">
        <v>46219.541666666664</v>
      </c>
      <c r="I1191">
        <v>30.8</v>
      </c>
      <c r="J1191">
        <v>34</v>
      </c>
      <c r="K1191">
        <v>17</v>
      </c>
      <c r="L1191">
        <v>0</v>
      </c>
      <c r="M1191">
        <v>2</v>
      </c>
      <c r="N1191">
        <v>7.1</v>
      </c>
    </row>
    <row r="1192" spans="1:14">
      <c r="A1192" t="s">
        <v>46</v>
      </c>
      <c r="B1192" t="s">
        <v>47</v>
      </c>
      <c r="C1192" t="s">
        <v>48</v>
      </c>
      <c r="D1192">
        <v>47.376899999999999</v>
      </c>
      <c r="E1192">
        <v>8.5417000000000005</v>
      </c>
      <c r="F1192" t="s">
        <v>49</v>
      </c>
      <c r="G1192" s="2">
        <v>46210.818226585645</v>
      </c>
      <c r="H1192" s="2">
        <v>46219.583333333336</v>
      </c>
      <c r="I1192">
        <v>31.4</v>
      </c>
      <c r="J1192">
        <v>33</v>
      </c>
      <c r="K1192">
        <v>18</v>
      </c>
      <c r="L1192">
        <v>0</v>
      </c>
      <c r="M1192">
        <v>2</v>
      </c>
      <c r="N1192">
        <v>8.4</v>
      </c>
    </row>
    <row r="1193" spans="1:14">
      <c r="A1193" t="s">
        <v>46</v>
      </c>
      <c r="B1193" t="s">
        <v>47</v>
      </c>
      <c r="C1193" t="s">
        <v>48</v>
      </c>
      <c r="D1193">
        <v>47.376899999999999</v>
      </c>
      <c r="E1193">
        <v>8.5417000000000005</v>
      </c>
      <c r="F1193" t="s">
        <v>49</v>
      </c>
      <c r="G1193" s="2">
        <v>46210.818226585645</v>
      </c>
      <c r="H1193" s="2">
        <v>46219.625</v>
      </c>
      <c r="I1193">
        <v>31.2</v>
      </c>
      <c r="J1193">
        <v>34</v>
      </c>
      <c r="K1193">
        <v>20</v>
      </c>
      <c r="L1193">
        <v>0.2</v>
      </c>
      <c r="M1193">
        <v>51</v>
      </c>
      <c r="N1193">
        <v>8.9</v>
      </c>
    </row>
    <row r="1194" spans="1:14">
      <c r="A1194" t="s">
        <v>46</v>
      </c>
      <c r="B1194" t="s">
        <v>47</v>
      </c>
      <c r="C1194" t="s">
        <v>48</v>
      </c>
      <c r="D1194">
        <v>47.376899999999999</v>
      </c>
      <c r="E1194">
        <v>8.5417000000000005</v>
      </c>
      <c r="F1194" t="s">
        <v>49</v>
      </c>
      <c r="G1194" s="2">
        <v>46210.818226585645</v>
      </c>
      <c r="H1194" s="2">
        <v>46219.666666666664</v>
      </c>
      <c r="I1194">
        <v>30.3</v>
      </c>
      <c r="J1194">
        <v>38</v>
      </c>
      <c r="K1194">
        <v>23</v>
      </c>
      <c r="L1194">
        <v>0.2</v>
      </c>
      <c r="M1194">
        <v>51</v>
      </c>
      <c r="N1194">
        <v>9.1999999999999993</v>
      </c>
    </row>
    <row r="1195" spans="1:14">
      <c r="A1195" t="s">
        <v>46</v>
      </c>
      <c r="B1195" t="s">
        <v>47</v>
      </c>
      <c r="C1195" t="s">
        <v>48</v>
      </c>
      <c r="D1195">
        <v>47.376899999999999</v>
      </c>
      <c r="E1195">
        <v>8.5417000000000005</v>
      </c>
      <c r="F1195" t="s">
        <v>49</v>
      </c>
      <c r="G1195" s="2">
        <v>46210.818226585645</v>
      </c>
      <c r="H1195" s="2">
        <v>46219.708333333336</v>
      </c>
      <c r="I1195">
        <v>29</v>
      </c>
      <c r="J1195">
        <v>44</v>
      </c>
      <c r="K1195">
        <v>25</v>
      </c>
      <c r="L1195">
        <v>0.2</v>
      </c>
      <c r="M1195">
        <v>51</v>
      </c>
      <c r="N1195">
        <v>8.9</v>
      </c>
    </row>
    <row r="1196" spans="1:14">
      <c r="A1196" t="s">
        <v>46</v>
      </c>
      <c r="B1196" t="s">
        <v>47</v>
      </c>
      <c r="C1196" t="s">
        <v>48</v>
      </c>
      <c r="D1196">
        <v>47.376899999999999</v>
      </c>
      <c r="E1196">
        <v>8.5417000000000005</v>
      </c>
      <c r="F1196" t="s">
        <v>49</v>
      </c>
      <c r="G1196" s="2">
        <v>46210.818226585645</v>
      </c>
      <c r="H1196" s="2">
        <v>46219.75</v>
      </c>
      <c r="I1196">
        <v>27.5</v>
      </c>
      <c r="J1196">
        <v>52</v>
      </c>
      <c r="K1196">
        <v>27</v>
      </c>
      <c r="L1196">
        <v>0.2</v>
      </c>
      <c r="M1196">
        <v>51</v>
      </c>
      <c r="N1196">
        <v>8.5</v>
      </c>
    </row>
    <row r="1197" spans="1:14">
      <c r="A1197" t="s">
        <v>46</v>
      </c>
      <c r="B1197" t="s">
        <v>47</v>
      </c>
      <c r="C1197" t="s">
        <v>48</v>
      </c>
      <c r="D1197">
        <v>47.376899999999999</v>
      </c>
      <c r="E1197">
        <v>8.5417000000000005</v>
      </c>
      <c r="F1197" t="s">
        <v>49</v>
      </c>
      <c r="G1197" s="2">
        <v>46210.818226585645</v>
      </c>
      <c r="H1197" s="2">
        <v>46219.791666666664</v>
      </c>
      <c r="I1197">
        <v>26.1</v>
      </c>
      <c r="J1197">
        <v>61</v>
      </c>
      <c r="K1197">
        <v>29</v>
      </c>
      <c r="L1197">
        <v>0.2</v>
      </c>
      <c r="M1197">
        <v>51</v>
      </c>
      <c r="N1197">
        <v>8</v>
      </c>
    </row>
    <row r="1198" spans="1:14">
      <c r="A1198" t="s">
        <v>46</v>
      </c>
      <c r="B1198" t="s">
        <v>47</v>
      </c>
      <c r="C1198" t="s">
        <v>48</v>
      </c>
      <c r="D1198">
        <v>47.376899999999999</v>
      </c>
      <c r="E1198">
        <v>8.5417000000000005</v>
      </c>
      <c r="F1198" t="s">
        <v>49</v>
      </c>
      <c r="G1198" s="2">
        <v>46210.818226585645</v>
      </c>
      <c r="H1198" s="2">
        <v>46219.833333333336</v>
      </c>
      <c r="I1198">
        <v>25.1</v>
      </c>
      <c r="J1198">
        <v>68</v>
      </c>
      <c r="K1198">
        <v>29</v>
      </c>
      <c r="L1198">
        <v>0.2</v>
      </c>
      <c r="M1198">
        <v>51</v>
      </c>
      <c r="N1198">
        <v>7.4</v>
      </c>
    </row>
    <row r="1199" spans="1:14">
      <c r="A1199" t="s">
        <v>46</v>
      </c>
      <c r="B1199" t="s">
        <v>47</v>
      </c>
      <c r="C1199" t="s">
        <v>48</v>
      </c>
      <c r="D1199">
        <v>47.376899999999999</v>
      </c>
      <c r="E1199">
        <v>8.5417000000000005</v>
      </c>
      <c r="F1199" t="s">
        <v>49</v>
      </c>
      <c r="G1199" s="2">
        <v>46210.818226585645</v>
      </c>
      <c r="H1199" s="2">
        <v>46219.875</v>
      </c>
      <c r="I1199">
        <v>24.3</v>
      </c>
      <c r="J1199">
        <v>73</v>
      </c>
      <c r="K1199">
        <v>28</v>
      </c>
      <c r="L1199">
        <v>0</v>
      </c>
      <c r="M1199">
        <v>3</v>
      </c>
      <c r="N1199">
        <v>6.6</v>
      </c>
    </row>
    <row r="1200" spans="1:14">
      <c r="A1200" t="s">
        <v>46</v>
      </c>
      <c r="B1200" t="s">
        <v>47</v>
      </c>
      <c r="C1200" t="s">
        <v>48</v>
      </c>
      <c r="D1200">
        <v>47.376899999999999</v>
      </c>
      <c r="E1200">
        <v>8.5417000000000005</v>
      </c>
      <c r="F1200" t="s">
        <v>49</v>
      </c>
      <c r="G1200" s="2">
        <v>46210.818226585645</v>
      </c>
      <c r="H1200" s="2">
        <v>46219.916666666664</v>
      </c>
      <c r="I1200">
        <v>23.7</v>
      </c>
      <c r="J1200">
        <v>77</v>
      </c>
      <c r="K1200">
        <v>25</v>
      </c>
      <c r="L1200">
        <v>0</v>
      </c>
      <c r="M1200">
        <v>2</v>
      </c>
      <c r="N1200">
        <v>5.8</v>
      </c>
    </row>
    <row r="1201" spans="1:14">
      <c r="A1201" t="s">
        <v>46</v>
      </c>
      <c r="B1201" t="s">
        <v>47</v>
      </c>
      <c r="C1201" t="s">
        <v>48</v>
      </c>
      <c r="D1201">
        <v>47.376899999999999</v>
      </c>
      <c r="E1201">
        <v>8.5417000000000005</v>
      </c>
      <c r="F1201" t="s">
        <v>49</v>
      </c>
      <c r="G1201" s="2">
        <v>46210.818226585645</v>
      </c>
      <c r="H1201" s="2">
        <v>46219.958333333336</v>
      </c>
      <c r="I1201">
        <v>23.1</v>
      </c>
      <c r="J1201">
        <v>81</v>
      </c>
      <c r="K1201">
        <v>23</v>
      </c>
      <c r="L1201">
        <v>0</v>
      </c>
      <c r="M1201">
        <v>2</v>
      </c>
      <c r="N1201">
        <v>4.7</v>
      </c>
    </row>
    <row r="1202" spans="1:14">
      <c r="A1202" t="s">
        <v>50</v>
      </c>
      <c r="B1202" t="s">
        <v>51</v>
      </c>
      <c r="C1202" t="s">
        <v>52</v>
      </c>
      <c r="D1202">
        <v>48.8566</v>
      </c>
      <c r="E1202">
        <v>2.3521999999999998</v>
      </c>
      <c r="F1202" t="s">
        <v>53</v>
      </c>
      <c r="G1202" s="2">
        <v>46210.818226932868</v>
      </c>
      <c r="H1202" s="2">
        <v>46210</v>
      </c>
      <c r="I1202">
        <v>28.6</v>
      </c>
      <c r="J1202">
        <v>27</v>
      </c>
      <c r="K1202">
        <v>0</v>
      </c>
      <c r="L1202">
        <v>0</v>
      </c>
      <c r="M1202">
        <v>1</v>
      </c>
      <c r="N1202">
        <v>2.9</v>
      </c>
    </row>
    <row r="1203" spans="1:14">
      <c r="A1203" t="s">
        <v>50</v>
      </c>
      <c r="B1203" t="s">
        <v>51</v>
      </c>
      <c r="C1203" t="s">
        <v>52</v>
      </c>
      <c r="D1203">
        <v>48.8566</v>
      </c>
      <c r="E1203">
        <v>2.3521999999999998</v>
      </c>
      <c r="F1203" t="s">
        <v>53</v>
      </c>
      <c r="G1203" s="2">
        <v>46210.818226932868</v>
      </c>
      <c r="H1203" s="2">
        <v>46210.041666666664</v>
      </c>
      <c r="I1203">
        <v>27.3</v>
      </c>
      <c r="J1203">
        <v>31</v>
      </c>
      <c r="K1203">
        <v>0</v>
      </c>
      <c r="L1203">
        <v>0</v>
      </c>
      <c r="M1203">
        <v>0</v>
      </c>
      <c r="N1203">
        <v>2.2999999999999998</v>
      </c>
    </row>
    <row r="1204" spans="1:14">
      <c r="A1204" t="s">
        <v>50</v>
      </c>
      <c r="B1204" t="s">
        <v>51</v>
      </c>
      <c r="C1204" t="s">
        <v>52</v>
      </c>
      <c r="D1204">
        <v>48.8566</v>
      </c>
      <c r="E1204">
        <v>2.3521999999999998</v>
      </c>
      <c r="F1204" t="s">
        <v>53</v>
      </c>
      <c r="G1204" s="2">
        <v>46210.818226932868</v>
      </c>
      <c r="H1204" s="2">
        <v>46210.083333333336</v>
      </c>
      <c r="I1204">
        <v>25.6</v>
      </c>
      <c r="J1204">
        <v>41</v>
      </c>
      <c r="K1204">
        <v>0</v>
      </c>
      <c r="L1204">
        <v>0</v>
      </c>
      <c r="M1204">
        <v>2</v>
      </c>
      <c r="N1204">
        <v>2.5</v>
      </c>
    </row>
    <row r="1205" spans="1:14">
      <c r="A1205" t="s">
        <v>50</v>
      </c>
      <c r="B1205" t="s">
        <v>51</v>
      </c>
      <c r="C1205" t="s">
        <v>52</v>
      </c>
      <c r="D1205">
        <v>48.8566</v>
      </c>
      <c r="E1205">
        <v>2.3521999999999998</v>
      </c>
      <c r="F1205" t="s">
        <v>53</v>
      </c>
      <c r="G1205" s="2">
        <v>46210.818226932868</v>
      </c>
      <c r="H1205" s="2">
        <v>46210.125</v>
      </c>
      <c r="I1205">
        <v>24.6</v>
      </c>
      <c r="J1205">
        <v>46</v>
      </c>
      <c r="K1205">
        <v>0</v>
      </c>
      <c r="L1205">
        <v>0</v>
      </c>
      <c r="M1205">
        <v>1</v>
      </c>
      <c r="N1205">
        <v>2.8</v>
      </c>
    </row>
    <row r="1206" spans="1:14">
      <c r="A1206" t="s">
        <v>50</v>
      </c>
      <c r="B1206" t="s">
        <v>51</v>
      </c>
      <c r="C1206" t="s">
        <v>52</v>
      </c>
      <c r="D1206">
        <v>48.8566</v>
      </c>
      <c r="E1206">
        <v>2.3521999999999998</v>
      </c>
      <c r="F1206" t="s">
        <v>53</v>
      </c>
      <c r="G1206" s="2">
        <v>46210.818226932868</v>
      </c>
      <c r="H1206" s="2">
        <v>46210.166666666664</v>
      </c>
      <c r="I1206">
        <v>23.8</v>
      </c>
      <c r="J1206">
        <v>48</v>
      </c>
      <c r="K1206">
        <v>0</v>
      </c>
      <c r="L1206">
        <v>0</v>
      </c>
      <c r="M1206">
        <v>3</v>
      </c>
      <c r="N1206">
        <v>2.5</v>
      </c>
    </row>
    <row r="1207" spans="1:14">
      <c r="A1207" t="s">
        <v>50</v>
      </c>
      <c r="B1207" t="s">
        <v>51</v>
      </c>
      <c r="C1207" t="s">
        <v>52</v>
      </c>
      <c r="D1207">
        <v>48.8566</v>
      </c>
      <c r="E1207">
        <v>2.3521999999999998</v>
      </c>
      <c r="F1207" t="s">
        <v>53</v>
      </c>
      <c r="G1207" s="2">
        <v>46210.818226932868</v>
      </c>
      <c r="H1207" s="2">
        <v>46210.208333333336</v>
      </c>
      <c r="I1207">
        <v>22.7</v>
      </c>
      <c r="J1207">
        <v>53</v>
      </c>
      <c r="K1207">
        <v>0</v>
      </c>
      <c r="L1207">
        <v>0</v>
      </c>
      <c r="M1207">
        <v>3</v>
      </c>
      <c r="N1207">
        <v>2.2999999999999998</v>
      </c>
    </row>
    <row r="1208" spans="1:14">
      <c r="A1208" t="s">
        <v>50</v>
      </c>
      <c r="B1208" t="s">
        <v>51</v>
      </c>
      <c r="C1208" t="s">
        <v>52</v>
      </c>
      <c r="D1208">
        <v>48.8566</v>
      </c>
      <c r="E1208">
        <v>2.3521999999999998</v>
      </c>
      <c r="F1208" t="s">
        <v>53</v>
      </c>
      <c r="G1208" s="2">
        <v>46210.818226932868</v>
      </c>
      <c r="H1208" s="2">
        <v>46210.25</v>
      </c>
      <c r="I1208">
        <v>22.2</v>
      </c>
      <c r="J1208">
        <v>54</v>
      </c>
      <c r="K1208">
        <v>0</v>
      </c>
      <c r="L1208">
        <v>0</v>
      </c>
      <c r="M1208">
        <v>2</v>
      </c>
      <c r="N1208">
        <v>2.2999999999999998</v>
      </c>
    </row>
    <row r="1209" spans="1:14">
      <c r="A1209" t="s">
        <v>50</v>
      </c>
      <c r="B1209" t="s">
        <v>51</v>
      </c>
      <c r="C1209" t="s">
        <v>52</v>
      </c>
      <c r="D1209">
        <v>48.8566</v>
      </c>
      <c r="E1209">
        <v>2.3521999999999998</v>
      </c>
      <c r="F1209" t="s">
        <v>53</v>
      </c>
      <c r="G1209" s="2">
        <v>46210.818226932868</v>
      </c>
      <c r="H1209" s="2">
        <v>46210.291666666664</v>
      </c>
      <c r="I1209">
        <v>22</v>
      </c>
      <c r="J1209">
        <v>56</v>
      </c>
      <c r="K1209">
        <v>0</v>
      </c>
      <c r="L1209">
        <v>0</v>
      </c>
      <c r="M1209">
        <v>2</v>
      </c>
      <c r="N1209">
        <v>1.1000000000000001</v>
      </c>
    </row>
    <row r="1210" spans="1:14">
      <c r="A1210" t="s">
        <v>50</v>
      </c>
      <c r="B1210" t="s">
        <v>51</v>
      </c>
      <c r="C1210" t="s">
        <v>52</v>
      </c>
      <c r="D1210">
        <v>48.8566</v>
      </c>
      <c r="E1210">
        <v>2.3521999999999998</v>
      </c>
      <c r="F1210" t="s">
        <v>53</v>
      </c>
      <c r="G1210" s="2">
        <v>46210.818226932868</v>
      </c>
      <c r="H1210" s="2">
        <v>46210.333333333336</v>
      </c>
      <c r="I1210">
        <v>22.9</v>
      </c>
      <c r="J1210">
        <v>53</v>
      </c>
      <c r="K1210">
        <v>0</v>
      </c>
      <c r="L1210">
        <v>0</v>
      </c>
      <c r="M1210">
        <v>1</v>
      </c>
      <c r="N1210">
        <v>1.8</v>
      </c>
    </row>
    <row r="1211" spans="1:14">
      <c r="A1211" t="s">
        <v>50</v>
      </c>
      <c r="B1211" t="s">
        <v>51</v>
      </c>
      <c r="C1211" t="s">
        <v>52</v>
      </c>
      <c r="D1211">
        <v>48.8566</v>
      </c>
      <c r="E1211">
        <v>2.3521999999999998</v>
      </c>
      <c r="F1211" t="s">
        <v>53</v>
      </c>
      <c r="G1211" s="2">
        <v>46210.818226932868</v>
      </c>
      <c r="H1211" s="2">
        <v>46210.375</v>
      </c>
      <c r="I1211">
        <v>24.8</v>
      </c>
      <c r="J1211">
        <v>44</v>
      </c>
      <c r="K1211">
        <v>0</v>
      </c>
      <c r="L1211">
        <v>0</v>
      </c>
      <c r="M1211">
        <v>3</v>
      </c>
      <c r="N1211">
        <v>3.3</v>
      </c>
    </row>
    <row r="1212" spans="1:14">
      <c r="A1212" t="s">
        <v>50</v>
      </c>
      <c r="B1212" t="s">
        <v>51</v>
      </c>
      <c r="C1212" t="s">
        <v>52</v>
      </c>
      <c r="D1212">
        <v>48.8566</v>
      </c>
      <c r="E1212">
        <v>2.3521999999999998</v>
      </c>
      <c r="F1212" t="s">
        <v>53</v>
      </c>
      <c r="G1212" s="2">
        <v>46210.818226932868</v>
      </c>
      <c r="H1212" s="2">
        <v>46210.416666666664</v>
      </c>
      <c r="I1212">
        <v>27.1</v>
      </c>
      <c r="J1212">
        <v>38</v>
      </c>
      <c r="K1212">
        <v>0</v>
      </c>
      <c r="L1212">
        <v>0</v>
      </c>
      <c r="M1212">
        <v>2</v>
      </c>
      <c r="N1212">
        <v>4.7</v>
      </c>
    </row>
    <row r="1213" spans="1:14">
      <c r="A1213" t="s">
        <v>50</v>
      </c>
      <c r="B1213" t="s">
        <v>51</v>
      </c>
      <c r="C1213" t="s">
        <v>52</v>
      </c>
      <c r="D1213">
        <v>48.8566</v>
      </c>
      <c r="E1213">
        <v>2.3521999999999998</v>
      </c>
      <c r="F1213" t="s">
        <v>53</v>
      </c>
      <c r="G1213" s="2">
        <v>46210.818226932868</v>
      </c>
      <c r="H1213" s="2">
        <v>46210.458333333336</v>
      </c>
      <c r="I1213">
        <v>29.4</v>
      </c>
      <c r="J1213">
        <v>30</v>
      </c>
      <c r="K1213">
        <v>0</v>
      </c>
      <c r="L1213">
        <v>0</v>
      </c>
      <c r="M1213">
        <v>3</v>
      </c>
      <c r="N1213">
        <v>6.9</v>
      </c>
    </row>
    <row r="1214" spans="1:14">
      <c r="A1214" t="s">
        <v>50</v>
      </c>
      <c r="B1214" t="s">
        <v>51</v>
      </c>
      <c r="C1214" t="s">
        <v>52</v>
      </c>
      <c r="D1214">
        <v>48.8566</v>
      </c>
      <c r="E1214">
        <v>2.3521999999999998</v>
      </c>
      <c r="F1214" t="s">
        <v>53</v>
      </c>
      <c r="G1214" s="2">
        <v>46210.818226932868</v>
      </c>
      <c r="H1214" s="2">
        <v>46210.5</v>
      </c>
      <c r="I1214">
        <v>30.4</v>
      </c>
      <c r="J1214">
        <v>29</v>
      </c>
      <c r="K1214">
        <v>0</v>
      </c>
      <c r="L1214">
        <v>0</v>
      </c>
      <c r="M1214">
        <v>3</v>
      </c>
      <c r="N1214">
        <v>8.3000000000000007</v>
      </c>
    </row>
    <row r="1215" spans="1:14">
      <c r="A1215" t="s">
        <v>50</v>
      </c>
      <c r="B1215" t="s">
        <v>51</v>
      </c>
      <c r="C1215" t="s">
        <v>52</v>
      </c>
      <c r="D1215">
        <v>48.8566</v>
      </c>
      <c r="E1215">
        <v>2.3521999999999998</v>
      </c>
      <c r="F1215" t="s">
        <v>53</v>
      </c>
      <c r="G1215" s="2">
        <v>46210.818226932868</v>
      </c>
      <c r="H1215" s="2">
        <v>46210.541666666664</v>
      </c>
      <c r="I1215">
        <v>31.7</v>
      </c>
      <c r="J1215">
        <v>26</v>
      </c>
      <c r="K1215">
        <v>0</v>
      </c>
      <c r="L1215">
        <v>0</v>
      </c>
      <c r="M1215">
        <v>3</v>
      </c>
      <c r="N1215">
        <v>9.3000000000000007</v>
      </c>
    </row>
    <row r="1216" spans="1:14">
      <c r="A1216" t="s">
        <v>50</v>
      </c>
      <c r="B1216" t="s">
        <v>51</v>
      </c>
      <c r="C1216" t="s">
        <v>52</v>
      </c>
      <c r="D1216">
        <v>48.8566</v>
      </c>
      <c r="E1216">
        <v>2.3521999999999998</v>
      </c>
      <c r="F1216" t="s">
        <v>53</v>
      </c>
      <c r="G1216" s="2">
        <v>46210.818226932868</v>
      </c>
      <c r="H1216" s="2">
        <v>46210.583333333336</v>
      </c>
      <c r="I1216">
        <v>32.4</v>
      </c>
      <c r="J1216">
        <v>25</v>
      </c>
      <c r="K1216">
        <v>0</v>
      </c>
      <c r="L1216">
        <v>0</v>
      </c>
      <c r="M1216">
        <v>3</v>
      </c>
      <c r="N1216">
        <v>10.199999999999999</v>
      </c>
    </row>
    <row r="1217" spans="1:14">
      <c r="A1217" t="s">
        <v>50</v>
      </c>
      <c r="B1217" t="s">
        <v>51</v>
      </c>
      <c r="C1217" t="s">
        <v>52</v>
      </c>
      <c r="D1217">
        <v>48.8566</v>
      </c>
      <c r="E1217">
        <v>2.3521999999999998</v>
      </c>
      <c r="F1217" t="s">
        <v>53</v>
      </c>
      <c r="G1217" s="2">
        <v>46210.818226932868</v>
      </c>
      <c r="H1217" s="2">
        <v>46210.625</v>
      </c>
      <c r="I1217">
        <v>33.5</v>
      </c>
      <c r="J1217">
        <v>24</v>
      </c>
      <c r="K1217">
        <v>0</v>
      </c>
      <c r="L1217">
        <v>0</v>
      </c>
      <c r="M1217">
        <v>3</v>
      </c>
      <c r="N1217">
        <v>11.5</v>
      </c>
    </row>
    <row r="1218" spans="1:14">
      <c r="A1218" t="s">
        <v>50</v>
      </c>
      <c r="B1218" t="s">
        <v>51</v>
      </c>
      <c r="C1218" t="s">
        <v>52</v>
      </c>
      <c r="D1218">
        <v>48.8566</v>
      </c>
      <c r="E1218">
        <v>2.3521999999999998</v>
      </c>
      <c r="F1218" t="s">
        <v>53</v>
      </c>
      <c r="G1218" s="2">
        <v>46210.818226932868</v>
      </c>
      <c r="H1218" s="2">
        <v>46210.666666666664</v>
      </c>
      <c r="I1218">
        <v>34.200000000000003</v>
      </c>
      <c r="J1218">
        <v>21</v>
      </c>
      <c r="K1218">
        <v>0</v>
      </c>
      <c r="L1218">
        <v>0</v>
      </c>
      <c r="M1218">
        <v>3</v>
      </c>
      <c r="N1218">
        <v>16.2</v>
      </c>
    </row>
    <row r="1219" spans="1:14">
      <c r="A1219" t="s">
        <v>50</v>
      </c>
      <c r="B1219" t="s">
        <v>51</v>
      </c>
      <c r="C1219" t="s">
        <v>52</v>
      </c>
      <c r="D1219">
        <v>48.8566</v>
      </c>
      <c r="E1219">
        <v>2.3521999999999998</v>
      </c>
      <c r="F1219" t="s">
        <v>53</v>
      </c>
      <c r="G1219" s="2">
        <v>46210.818226932868</v>
      </c>
      <c r="H1219" s="2">
        <v>46210.708333333336</v>
      </c>
      <c r="I1219">
        <v>33.9</v>
      </c>
      <c r="J1219">
        <v>22</v>
      </c>
      <c r="K1219">
        <v>0</v>
      </c>
      <c r="L1219">
        <v>0</v>
      </c>
      <c r="M1219">
        <v>3</v>
      </c>
      <c r="N1219">
        <v>15.6</v>
      </c>
    </row>
    <row r="1220" spans="1:14">
      <c r="A1220" t="s">
        <v>50</v>
      </c>
      <c r="B1220" t="s">
        <v>51</v>
      </c>
      <c r="C1220" t="s">
        <v>52</v>
      </c>
      <c r="D1220">
        <v>48.8566</v>
      </c>
      <c r="E1220">
        <v>2.3521999999999998</v>
      </c>
      <c r="F1220" t="s">
        <v>53</v>
      </c>
      <c r="G1220" s="2">
        <v>46210.818226932868</v>
      </c>
      <c r="H1220" s="2">
        <v>46210.75</v>
      </c>
      <c r="I1220">
        <v>33.200000000000003</v>
      </c>
      <c r="J1220">
        <v>19</v>
      </c>
      <c r="K1220">
        <v>0</v>
      </c>
      <c r="L1220">
        <v>0</v>
      </c>
      <c r="M1220">
        <v>2</v>
      </c>
      <c r="N1220">
        <v>15.5</v>
      </c>
    </row>
    <row r="1221" spans="1:14">
      <c r="A1221" t="s">
        <v>50</v>
      </c>
      <c r="B1221" t="s">
        <v>51</v>
      </c>
      <c r="C1221" t="s">
        <v>52</v>
      </c>
      <c r="D1221">
        <v>48.8566</v>
      </c>
      <c r="E1221">
        <v>2.3521999999999998</v>
      </c>
      <c r="F1221" t="s">
        <v>53</v>
      </c>
      <c r="G1221" s="2">
        <v>46210.818226932868</v>
      </c>
      <c r="H1221" s="2">
        <v>46210.791666666664</v>
      </c>
      <c r="I1221">
        <v>32.6</v>
      </c>
      <c r="J1221">
        <v>18</v>
      </c>
      <c r="K1221">
        <v>0</v>
      </c>
      <c r="L1221">
        <v>0</v>
      </c>
      <c r="M1221">
        <v>1</v>
      </c>
      <c r="N1221">
        <v>14.8</v>
      </c>
    </row>
    <row r="1222" spans="1:14">
      <c r="A1222" t="s">
        <v>50</v>
      </c>
      <c r="B1222" t="s">
        <v>51</v>
      </c>
      <c r="C1222" t="s">
        <v>52</v>
      </c>
      <c r="D1222">
        <v>48.8566</v>
      </c>
      <c r="E1222">
        <v>2.3521999999999998</v>
      </c>
      <c r="F1222" t="s">
        <v>53</v>
      </c>
      <c r="G1222" s="2">
        <v>46210.818226932868</v>
      </c>
      <c r="H1222" s="2">
        <v>46210.833333333336</v>
      </c>
      <c r="I1222">
        <v>32.200000000000003</v>
      </c>
      <c r="J1222">
        <v>19</v>
      </c>
      <c r="K1222">
        <v>0</v>
      </c>
      <c r="L1222">
        <v>0</v>
      </c>
      <c r="M1222">
        <v>1</v>
      </c>
      <c r="N1222">
        <v>13.1</v>
      </c>
    </row>
    <row r="1223" spans="1:14">
      <c r="A1223" t="s">
        <v>50</v>
      </c>
      <c r="B1223" t="s">
        <v>51</v>
      </c>
      <c r="C1223" t="s">
        <v>52</v>
      </c>
      <c r="D1223">
        <v>48.8566</v>
      </c>
      <c r="E1223">
        <v>2.3521999999999998</v>
      </c>
      <c r="F1223" t="s">
        <v>53</v>
      </c>
      <c r="G1223" s="2">
        <v>46210.818226932868</v>
      </c>
      <c r="H1223" s="2">
        <v>46210.875</v>
      </c>
      <c r="I1223">
        <v>31</v>
      </c>
      <c r="J1223">
        <v>22</v>
      </c>
      <c r="K1223">
        <v>0</v>
      </c>
      <c r="L1223">
        <v>0</v>
      </c>
      <c r="M1223">
        <v>1</v>
      </c>
      <c r="N1223">
        <v>11.3</v>
      </c>
    </row>
    <row r="1224" spans="1:14">
      <c r="A1224" t="s">
        <v>50</v>
      </c>
      <c r="B1224" t="s">
        <v>51</v>
      </c>
      <c r="C1224" t="s">
        <v>52</v>
      </c>
      <c r="D1224">
        <v>48.8566</v>
      </c>
      <c r="E1224">
        <v>2.3521999999999998</v>
      </c>
      <c r="F1224" t="s">
        <v>53</v>
      </c>
      <c r="G1224" s="2">
        <v>46210.818226932868</v>
      </c>
      <c r="H1224" s="2">
        <v>46210.916666666664</v>
      </c>
      <c r="I1224">
        <v>29.2</v>
      </c>
      <c r="J1224">
        <v>28</v>
      </c>
      <c r="K1224">
        <v>0</v>
      </c>
      <c r="L1224">
        <v>0</v>
      </c>
      <c r="M1224">
        <v>0</v>
      </c>
      <c r="N1224">
        <v>10.3</v>
      </c>
    </row>
    <row r="1225" spans="1:14">
      <c r="A1225" t="s">
        <v>50</v>
      </c>
      <c r="B1225" t="s">
        <v>51</v>
      </c>
      <c r="C1225" t="s">
        <v>52</v>
      </c>
      <c r="D1225">
        <v>48.8566</v>
      </c>
      <c r="E1225">
        <v>2.3521999999999998</v>
      </c>
      <c r="F1225" t="s">
        <v>53</v>
      </c>
      <c r="G1225" s="2">
        <v>46210.818226932868</v>
      </c>
      <c r="H1225" s="2">
        <v>46210.958333333336</v>
      </c>
      <c r="I1225">
        <v>27.4</v>
      </c>
      <c r="J1225">
        <v>33</v>
      </c>
      <c r="K1225">
        <v>0</v>
      </c>
      <c r="L1225">
        <v>0</v>
      </c>
      <c r="M1225">
        <v>0</v>
      </c>
      <c r="N1225">
        <v>10.6</v>
      </c>
    </row>
    <row r="1226" spans="1:14">
      <c r="A1226" t="s">
        <v>50</v>
      </c>
      <c r="B1226" t="s">
        <v>51</v>
      </c>
      <c r="C1226" t="s">
        <v>52</v>
      </c>
      <c r="D1226">
        <v>48.8566</v>
      </c>
      <c r="E1226">
        <v>2.3521999999999998</v>
      </c>
      <c r="F1226" t="s">
        <v>53</v>
      </c>
      <c r="G1226" s="2">
        <v>46210.818226932868</v>
      </c>
      <c r="H1226" s="2">
        <v>46211</v>
      </c>
      <c r="I1226">
        <v>26</v>
      </c>
      <c r="J1226">
        <v>35</v>
      </c>
      <c r="K1226">
        <v>0</v>
      </c>
      <c r="L1226">
        <v>0</v>
      </c>
      <c r="M1226">
        <v>0</v>
      </c>
      <c r="N1226">
        <v>8.5</v>
      </c>
    </row>
    <row r="1227" spans="1:14">
      <c r="A1227" t="s">
        <v>50</v>
      </c>
      <c r="B1227" t="s">
        <v>51</v>
      </c>
      <c r="C1227" t="s">
        <v>52</v>
      </c>
      <c r="D1227">
        <v>48.8566</v>
      </c>
      <c r="E1227">
        <v>2.3521999999999998</v>
      </c>
      <c r="F1227" t="s">
        <v>53</v>
      </c>
      <c r="G1227" s="2">
        <v>46210.818226932868</v>
      </c>
      <c r="H1227" s="2">
        <v>46211.041666666664</v>
      </c>
      <c r="I1227">
        <v>24.7</v>
      </c>
      <c r="J1227">
        <v>37</v>
      </c>
      <c r="K1227">
        <v>0</v>
      </c>
      <c r="L1227">
        <v>0</v>
      </c>
      <c r="M1227">
        <v>0</v>
      </c>
      <c r="N1227">
        <v>7.2</v>
      </c>
    </row>
    <row r="1228" spans="1:14">
      <c r="A1228" t="s">
        <v>50</v>
      </c>
      <c r="B1228" t="s">
        <v>51</v>
      </c>
      <c r="C1228" t="s">
        <v>52</v>
      </c>
      <c r="D1228">
        <v>48.8566</v>
      </c>
      <c r="E1228">
        <v>2.3521999999999998</v>
      </c>
      <c r="F1228" t="s">
        <v>53</v>
      </c>
      <c r="G1228" s="2">
        <v>46210.818226932868</v>
      </c>
      <c r="H1228" s="2">
        <v>46211.083333333336</v>
      </c>
      <c r="I1228">
        <v>23.6</v>
      </c>
      <c r="J1228">
        <v>40</v>
      </c>
      <c r="K1228">
        <v>0</v>
      </c>
      <c r="L1228">
        <v>0</v>
      </c>
      <c r="M1228">
        <v>1</v>
      </c>
      <c r="N1228">
        <v>5.9</v>
      </c>
    </row>
    <row r="1229" spans="1:14">
      <c r="A1229" t="s">
        <v>50</v>
      </c>
      <c r="B1229" t="s">
        <v>51</v>
      </c>
      <c r="C1229" t="s">
        <v>52</v>
      </c>
      <c r="D1229">
        <v>48.8566</v>
      </c>
      <c r="E1229">
        <v>2.3521999999999998</v>
      </c>
      <c r="F1229" t="s">
        <v>53</v>
      </c>
      <c r="G1229" s="2">
        <v>46210.818226932868</v>
      </c>
      <c r="H1229" s="2">
        <v>46211.125</v>
      </c>
      <c r="I1229">
        <v>22.7</v>
      </c>
      <c r="J1229">
        <v>42</v>
      </c>
      <c r="K1229">
        <v>0</v>
      </c>
      <c r="L1229">
        <v>0</v>
      </c>
      <c r="M1229">
        <v>1</v>
      </c>
      <c r="N1229">
        <v>4.9000000000000004</v>
      </c>
    </row>
    <row r="1230" spans="1:14">
      <c r="A1230" t="s">
        <v>50</v>
      </c>
      <c r="B1230" t="s">
        <v>51</v>
      </c>
      <c r="C1230" t="s">
        <v>52</v>
      </c>
      <c r="D1230">
        <v>48.8566</v>
      </c>
      <c r="E1230">
        <v>2.3521999999999998</v>
      </c>
      <c r="F1230" t="s">
        <v>53</v>
      </c>
      <c r="G1230" s="2">
        <v>46210.818226932868</v>
      </c>
      <c r="H1230" s="2">
        <v>46211.166666666664</v>
      </c>
      <c r="I1230">
        <v>22</v>
      </c>
      <c r="J1230">
        <v>43</v>
      </c>
      <c r="K1230">
        <v>0</v>
      </c>
      <c r="L1230">
        <v>0</v>
      </c>
      <c r="M1230">
        <v>0</v>
      </c>
      <c r="N1230">
        <v>4.7</v>
      </c>
    </row>
    <row r="1231" spans="1:14">
      <c r="A1231" t="s">
        <v>50</v>
      </c>
      <c r="B1231" t="s">
        <v>51</v>
      </c>
      <c r="C1231" t="s">
        <v>52</v>
      </c>
      <c r="D1231">
        <v>48.8566</v>
      </c>
      <c r="E1231">
        <v>2.3521999999999998</v>
      </c>
      <c r="F1231" t="s">
        <v>53</v>
      </c>
      <c r="G1231" s="2">
        <v>46210.818226932868</v>
      </c>
      <c r="H1231" s="2">
        <v>46211.208333333336</v>
      </c>
      <c r="I1231">
        <v>21.4</v>
      </c>
      <c r="J1231">
        <v>45</v>
      </c>
      <c r="K1231">
        <v>0</v>
      </c>
      <c r="L1231">
        <v>0</v>
      </c>
      <c r="M1231">
        <v>1</v>
      </c>
      <c r="N1231">
        <v>3.9</v>
      </c>
    </row>
    <row r="1232" spans="1:14">
      <c r="A1232" t="s">
        <v>50</v>
      </c>
      <c r="B1232" t="s">
        <v>51</v>
      </c>
      <c r="C1232" t="s">
        <v>52</v>
      </c>
      <c r="D1232">
        <v>48.8566</v>
      </c>
      <c r="E1232">
        <v>2.3521999999999998</v>
      </c>
      <c r="F1232" t="s">
        <v>53</v>
      </c>
      <c r="G1232" s="2">
        <v>46210.818226932868</v>
      </c>
      <c r="H1232" s="2">
        <v>46211.25</v>
      </c>
      <c r="I1232">
        <v>20.9</v>
      </c>
      <c r="J1232">
        <v>48</v>
      </c>
      <c r="K1232">
        <v>0</v>
      </c>
      <c r="L1232">
        <v>0</v>
      </c>
      <c r="M1232">
        <v>1</v>
      </c>
      <c r="N1232">
        <v>3.4</v>
      </c>
    </row>
    <row r="1233" spans="1:14">
      <c r="A1233" t="s">
        <v>50</v>
      </c>
      <c r="B1233" t="s">
        <v>51</v>
      </c>
      <c r="C1233" t="s">
        <v>52</v>
      </c>
      <c r="D1233">
        <v>48.8566</v>
      </c>
      <c r="E1233">
        <v>2.3521999999999998</v>
      </c>
      <c r="F1233" t="s">
        <v>53</v>
      </c>
      <c r="G1233" s="2">
        <v>46210.818226932868</v>
      </c>
      <c r="H1233" s="2">
        <v>46211.291666666664</v>
      </c>
      <c r="I1233">
        <v>20.9</v>
      </c>
      <c r="J1233">
        <v>50</v>
      </c>
      <c r="K1233">
        <v>0</v>
      </c>
      <c r="L1233">
        <v>0</v>
      </c>
      <c r="M1233">
        <v>1</v>
      </c>
      <c r="N1233">
        <v>3.2</v>
      </c>
    </row>
    <row r="1234" spans="1:14">
      <c r="A1234" t="s">
        <v>50</v>
      </c>
      <c r="B1234" t="s">
        <v>51</v>
      </c>
      <c r="C1234" t="s">
        <v>52</v>
      </c>
      <c r="D1234">
        <v>48.8566</v>
      </c>
      <c r="E1234">
        <v>2.3521999999999998</v>
      </c>
      <c r="F1234" t="s">
        <v>53</v>
      </c>
      <c r="G1234" s="2">
        <v>46210.818226932868</v>
      </c>
      <c r="H1234" s="2">
        <v>46211.333333333336</v>
      </c>
      <c r="I1234">
        <v>21.6</v>
      </c>
      <c r="J1234">
        <v>49</v>
      </c>
      <c r="K1234">
        <v>0</v>
      </c>
      <c r="L1234">
        <v>0</v>
      </c>
      <c r="M1234">
        <v>1</v>
      </c>
      <c r="N1234">
        <v>4.0999999999999996</v>
      </c>
    </row>
    <row r="1235" spans="1:14">
      <c r="A1235" t="s">
        <v>50</v>
      </c>
      <c r="B1235" t="s">
        <v>51</v>
      </c>
      <c r="C1235" t="s">
        <v>52</v>
      </c>
      <c r="D1235">
        <v>48.8566</v>
      </c>
      <c r="E1235">
        <v>2.3521999999999998</v>
      </c>
      <c r="F1235" t="s">
        <v>53</v>
      </c>
      <c r="G1235" s="2">
        <v>46210.818226932868</v>
      </c>
      <c r="H1235" s="2">
        <v>46211.375</v>
      </c>
      <c r="I1235">
        <v>22.8</v>
      </c>
      <c r="J1235">
        <v>47</v>
      </c>
      <c r="K1235">
        <v>0</v>
      </c>
      <c r="L1235">
        <v>0</v>
      </c>
      <c r="M1235">
        <v>1</v>
      </c>
      <c r="N1235">
        <v>4.7</v>
      </c>
    </row>
    <row r="1236" spans="1:14">
      <c r="A1236" t="s">
        <v>50</v>
      </c>
      <c r="B1236" t="s">
        <v>51</v>
      </c>
      <c r="C1236" t="s">
        <v>52</v>
      </c>
      <c r="D1236">
        <v>48.8566</v>
      </c>
      <c r="E1236">
        <v>2.3521999999999998</v>
      </c>
      <c r="F1236" t="s">
        <v>53</v>
      </c>
      <c r="G1236" s="2">
        <v>46210.818226932868</v>
      </c>
      <c r="H1236" s="2">
        <v>46211.416666666664</v>
      </c>
      <c r="I1236">
        <v>24.4</v>
      </c>
      <c r="J1236">
        <v>44</v>
      </c>
      <c r="K1236">
        <v>0</v>
      </c>
      <c r="L1236">
        <v>0</v>
      </c>
      <c r="M1236">
        <v>1</v>
      </c>
      <c r="N1236">
        <v>4.4000000000000004</v>
      </c>
    </row>
    <row r="1237" spans="1:14">
      <c r="A1237" t="s">
        <v>50</v>
      </c>
      <c r="B1237" t="s">
        <v>51</v>
      </c>
      <c r="C1237" t="s">
        <v>52</v>
      </c>
      <c r="D1237">
        <v>48.8566</v>
      </c>
      <c r="E1237">
        <v>2.3521999999999998</v>
      </c>
      <c r="F1237" t="s">
        <v>53</v>
      </c>
      <c r="G1237" s="2">
        <v>46210.818226932868</v>
      </c>
      <c r="H1237" s="2">
        <v>46211.458333333336</v>
      </c>
      <c r="I1237">
        <v>26.2</v>
      </c>
      <c r="J1237">
        <v>40</v>
      </c>
      <c r="K1237">
        <v>0</v>
      </c>
      <c r="L1237">
        <v>0</v>
      </c>
      <c r="M1237">
        <v>0</v>
      </c>
      <c r="N1237">
        <v>4.3</v>
      </c>
    </row>
    <row r="1238" spans="1:14">
      <c r="A1238" t="s">
        <v>50</v>
      </c>
      <c r="B1238" t="s">
        <v>51</v>
      </c>
      <c r="C1238" t="s">
        <v>52</v>
      </c>
      <c r="D1238">
        <v>48.8566</v>
      </c>
      <c r="E1238">
        <v>2.3521999999999998</v>
      </c>
      <c r="F1238" t="s">
        <v>53</v>
      </c>
      <c r="G1238" s="2">
        <v>46210.818226932868</v>
      </c>
      <c r="H1238" s="2">
        <v>46211.5</v>
      </c>
      <c r="I1238">
        <v>28.1</v>
      </c>
      <c r="J1238">
        <v>37</v>
      </c>
      <c r="K1238">
        <v>0</v>
      </c>
      <c r="L1238">
        <v>0</v>
      </c>
      <c r="M1238">
        <v>0</v>
      </c>
      <c r="N1238">
        <v>4.5999999999999996</v>
      </c>
    </row>
    <row r="1239" spans="1:14">
      <c r="A1239" t="s">
        <v>50</v>
      </c>
      <c r="B1239" t="s">
        <v>51</v>
      </c>
      <c r="C1239" t="s">
        <v>52</v>
      </c>
      <c r="D1239">
        <v>48.8566</v>
      </c>
      <c r="E1239">
        <v>2.3521999999999998</v>
      </c>
      <c r="F1239" t="s">
        <v>53</v>
      </c>
      <c r="G1239" s="2">
        <v>46210.818226932868</v>
      </c>
      <c r="H1239" s="2">
        <v>46211.541666666664</v>
      </c>
      <c r="I1239">
        <v>30.1</v>
      </c>
      <c r="J1239">
        <v>32</v>
      </c>
      <c r="K1239">
        <v>0</v>
      </c>
      <c r="L1239">
        <v>0</v>
      </c>
      <c r="M1239">
        <v>0</v>
      </c>
      <c r="N1239">
        <v>5.4</v>
      </c>
    </row>
    <row r="1240" spans="1:14">
      <c r="A1240" t="s">
        <v>50</v>
      </c>
      <c r="B1240" t="s">
        <v>51</v>
      </c>
      <c r="C1240" t="s">
        <v>52</v>
      </c>
      <c r="D1240">
        <v>48.8566</v>
      </c>
      <c r="E1240">
        <v>2.3521999999999998</v>
      </c>
      <c r="F1240" t="s">
        <v>53</v>
      </c>
      <c r="G1240" s="2">
        <v>46210.818226932868</v>
      </c>
      <c r="H1240" s="2">
        <v>46211.583333333336</v>
      </c>
      <c r="I1240">
        <v>31.5</v>
      </c>
      <c r="J1240">
        <v>31</v>
      </c>
      <c r="K1240">
        <v>0</v>
      </c>
      <c r="L1240">
        <v>0</v>
      </c>
      <c r="M1240">
        <v>0</v>
      </c>
      <c r="N1240">
        <v>6.9</v>
      </c>
    </row>
    <row r="1241" spans="1:14">
      <c r="A1241" t="s">
        <v>50</v>
      </c>
      <c r="B1241" t="s">
        <v>51</v>
      </c>
      <c r="C1241" t="s">
        <v>52</v>
      </c>
      <c r="D1241">
        <v>48.8566</v>
      </c>
      <c r="E1241">
        <v>2.3521999999999998</v>
      </c>
      <c r="F1241" t="s">
        <v>53</v>
      </c>
      <c r="G1241" s="2">
        <v>46210.818226932868</v>
      </c>
      <c r="H1241" s="2">
        <v>46211.625</v>
      </c>
      <c r="I1241">
        <v>32.5</v>
      </c>
      <c r="J1241">
        <v>29</v>
      </c>
      <c r="K1241">
        <v>0</v>
      </c>
      <c r="L1241">
        <v>0</v>
      </c>
      <c r="M1241">
        <v>0</v>
      </c>
      <c r="N1241">
        <v>7.2</v>
      </c>
    </row>
    <row r="1242" spans="1:14">
      <c r="A1242" t="s">
        <v>50</v>
      </c>
      <c r="B1242" t="s">
        <v>51</v>
      </c>
      <c r="C1242" t="s">
        <v>52</v>
      </c>
      <c r="D1242">
        <v>48.8566</v>
      </c>
      <c r="E1242">
        <v>2.3521999999999998</v>
      </c>
      <c r="F1242" t="s">
        <v>53</v>
      </c>
      <c r="G1242" s="2">
        <v>46210.818226932868</v>
      </c>
      <c r="H1242" s="2">
        <v>46211.666666666664</v>
      </c>
      <c r="I1242">
        <v>33.1</v>
      </c>
      <c r="J1242">
        <v>31</v>
      </c>
      <c r="K1242">
        <v>0</v>
      </c>
      <c r="L1242">
        <v>0</v>
      </c>
      <c r="M1242">
        <v>0</v>
      </c>
      <c r="N1242">
        <v>5.4</v>
      </c>
    </row>
    <row r="1243" spans="1:14">
      <c r="A1243" t="s">
        <v>50</v>
      </c>
      <c r="B1243" t="s">
        <v>51</v>
      </c>
      <c r="C1243" t="s">
        <v>52</v>
      </c>
      <c r="D1243">
        <v>48.8566</v>
      </c>
      <c r="E1243">
        <v>2.3521999999999998</v>
      </c>
      <c r="F1243" t="s">
        <v>53</v>
      </c>
      <c r="G1243" s="2">
        <v>46210.818226932868</v>
      </c>
      <c r="H1243" s="2">
        <v>46211.708333333336</v>
      </c>
      <c r="I1243">
        <v>33.5</v>
      </c>
      <c r="J1243">
        <v>31</v>
      </c>
      <c r="K1243">
        <v>0</v>
      </c>
      <c r="L1243">
        <v>0</v>
      </c>
      <c r="M1243">
        <v>0</v>
      </c>
      <c r="N1243">
        <v>5.2</v>
      </c>
    </row>
    <row r="1244" spans="1:14">
      <c r="A1244" t="s">
        <v>50</v>
      </c>
      <c r="B1244" t="s">
        <v>51</v>
      </c>
      <c r="C1244" t="s">
        <v>52</v>
      </c>
      <c r="D1244">
        <v>48.8566</v>
      </c>
      <c r="E1244">
        <v>2.3521999999999998</v>
      </c>
      <c r="F1244" t="s">
        <v>53</v>
      </c>
      <c r="G1244" s="2">
        <v>46210.818226932868</v>
      </c>
      <c r="H1244" s="2">
        <v>46211.75</v>
      </c>
      <c r="I1244">
        <v>34</v>
      </c>
      <c r="J1244">
        <v>30</v>
      </c>
      <c r="K1244">
        <v>0</v>
      </c>
      <c r="L1244">
        <v>0</v>
      </c>
      <c r="M1244">
        <v>1</v>
      </c>
      <c r="N1244">
        <v>11.5</v>
      </c>
    </row>
    <row r="1245" spans="1:14">
      <c r="A1245" t="s">
        <v>50</v>
      </c>
      <c r="B1245" t="s">
        <v>51</v>
      </c>
      <c r="C1245" t="s">
        <v>52</v>
      </c>
      <c r="D1245">
        <v>48.8566</v>
      </c>
      <c r="E1245">
        <v>2.3521999999999998</v>
      </c>
      <c r="F1245" t="s">
        <v>53</v>
      </c>
      <c r="G1245" s="2">
        <v>46210.818226932868</v>
      </c>
      <c r="H1245" s="2">
        <v>46211.791666666664</v>
      </c>
      <c r="I1245">
        <v>33.799999999999997</v>
      </c>
      <c r="J1245">
        <v>32</v>
      </c>
      <c r="K1245">
        <v>0</v>
      </c>
      <c r="L1245">
        <v>0</v>
      </c>
      <c r="M1245">
        <v>1</v>
      </c>
      <c r="N1245">
        <v>10.9</v>
      </c>
    </row>
    <row r="1246" spans="1:14">
      <c r="A1246" t="s">
        <v>50</v>
      </c>
      <c r="B1246" t="s">
        <v>51</v>
      </c>
      <c r="C1246" t="s">
        <v>52</v>
      </c>
      <c r="D1246">
        <v>48.8566</v>
      </c>
      <c r="E1246">
        <v>2.3521999999999998</v>
      </c>
      <c r="F1246" t="s">
        <v>53</v>
      </c>
      <c r="G1246" s="2">
        <v>46210.818226932868</v>
      </c>
      <c r="H1246" s="2">
        <v>46211.833333333336</v>
      </c>
      <c r="I1246">
        <v>33.5</v>
      </c>
      <c r="J1246">
        <v>30</v>
      </c>
      <c r="K1246">
        <v>0</v>
      </c>
      <c r="L1246">
        <v>0</v>
      </c>
      <c r="M1246">
        <v>1</v>
      </c>
      <c r="N1246">
        <v>9.1999999999999993</v>
      </c>
    </row>
    <row r="1247" spans="1:14">
      <c r="A1247" t="s">
        <v>50</v>
      </c>
      <c r="B1247" t="s">
        <v>51</v>
      </c>
      <c r="C1247" t="s">
        <v>52</v>
      </c>
      <c r="D1247">
        <v>48.8566</v>
      </c>
      <c r="E1247">
        <v>2.3521999999999998</v>
      </c>
      <c r="F1247" t="s">
        <v>53</v>
      </c>
      <c r="G1247" s="2">
        <v>46210.818226932868</v>
      </c>
      <c r="H1247" s="2">
        <v>46211.875</v>
      </c>
      <c r="I1247">
        <v>32.6</v>
      </c>
      <c r="J1247">
        <v>33</v>
      </c>
      <c r="K1247">
        <v>0</v>
      </c>
      <c r="L1247">
        <v>0</v>
      </c>
      <c r="M1247">
        <v>0</v>
      </c>
      <c r="N1247">
        <v>10.8</v>
      </c>
    </row>
    <row r="1248" spans="1:14">
      <c r="A1248" t="s">
        <v>50</v>
      </c>
      <c r="B1248" t="s">
        <v>51</v>
      </c>
      <c r="C1248" t="s">
        <v>52</v>
      </c>
      <c r="D1248">
        <v>48.8566</v>
      </c>
      <c r="E1248">
        <v>2.3521999999999998</v>
      </c>
      <c r="F1248" t="s">
        <v>53</v>
      </c>
      <c r="G1248" s="2">
        <v>46210.818226932868</v>
      </c>
      <c r="H1248" s="2">
        <v>46211.916666666664</v>
      </c>
      <c r="I1248">
        <v>31.2</v>
      </c>
      <c r="J1248">
        <v>37</v>
      </c>
      <c r="K1248">
        <v>0</v>
      </c>
      <c r="L1248">
        <v>0</v>
      </c>
      <c r="M1248">
        <v>0</v>
      </c>
      <c r="N1248">
        <v>10.5</v>
      </c>
    </row>
    <row r="1249" spans="1:14">
      <c r="A1249" t="s">
        <v>50</v>
      </c>
      <c r="B1249" t="s">
        <v>51</v>
      </c>
      <c r="C1249" t="s">
        <v>52</v>
      </c>
      <c r="D1249">
        <v>48.8566</v>
      </c>
      <c r="E1249">
        <v>2.3521999999999998</v>
      </c>
      <c r="F1249" t="s">
        <v>53</v>
      </c>
      <c r="G1249" s="2">
        <v>46210.818226932868</v>
      </c>
      <c r="H1249" s="2">
        <v>46211.958333333336</v>
      </c>
      <c r="I1249">
        <v>29.9</v>
      </c>
      <c r="J1249">
        <v>41</v>
      </c>
      <c r="K1249">
        <v>0</v>
      </c>
      <c r="L1249">
        <v>0</v>
      </c>
      <c r="M1249">
        <v>0</v>
      </c>
      <c r="N1249">
        <v>8.6999999999999993</v>
      </c>
    </row>
    <row r="1250" spans="1:14">
      <c r="A1250" t="s">
        <v>50</v>
      </c>
      <c r="B1250" t="s">
        <v>51</v>
      </c>
      <c r="C1250" t="s">
        <v>52</v>
      </c>
      <c r="D1250">
        <v>48.8566</v>
      </c>
      <c r="E1250">
        <v>2.3521999999999998</v>
      </c>
      <c r="F1250" t="s">
        <v>53</v>
      </c>
      <c r="G1250" s="2">
        <v>46210.818226932868</v>
      </c>
      <c r="H1250" s="2">
        <v>46212</v>
      </c>
      <c r="I1250">
        <v>28.7</v>
      </c>
      <c r="J1250">
        <v>45</v>
      </c>
      <c r="K1250">
        <v>0</v>
      </c>
      <c r="L1250">
        <v>0</v>
      </c>
      <c r="M1250">
        <v>0</v>
      </c>
      <c r="N1250">
        <v>6</v>
      </c>
    </row>
    <row r="1251" spans="1:14">
      <c r="A1251" t="s">
        <v>50</v>
      </c>
      <c r="B1251" t="s">
        <v>51</v>
      </c>
      <c r="C1251" t="s">
        <v>52</v>
      </c>
      <c r="D1251">
        <v>48.8566</v>
      </c>
      <c r="E1251">
        <v>2.3521999999999998</v>
      </c>
      <c r="F1251" t="s">
        <v>53</v>
      </c>
      <c r="G1251" s="2">
        <v>46210.818226932868</v>
      </c>
      <c r="H1251" s="2">
        <v>46212.041666666664</v>
      </c>
      <c r="I1251">
        <v>27.7</v>
      </c>
      <c r="J1251">
        <v>48</v>
      </c>
      <c r="K1251">
        <v>0</v>
      </c>
      <c r="L1251">
        <v>0</v>
      </c>
      <c r="M1251">
        <v>1</v>
      </c>
      <c r="N1251">
        <v>5</v>
      </c>
    </row>
    <row r="1252" spans="1:14">
      <c r="A1252" t="s">
        <v>50</v>
      </c>
      <c r="B1252" t="s">
        <v>51</v>
      </c>
      <c r="C1252" t="s">
        <v>52</v>
      </c>
      <c r="D1252">
        <v>48.8566</v>
      </c>
      <c r="E1252">
        <v>2.3521999999999998</v>
      </c>
      <c r="F1252" t="s">
        <v>53</v>
      </c>
      <c r="G1252" s="2">
        <v>46210.818226932868</v>
      </c>
      <c r="H1252" s="2">
        <v>46212.083333333336</v>
      </c>
      <c r="I1252">
        <v>26.1</v>
      </c>
      <c r="J1252">
        <v>53</v>
      </c>
      <c r="K1252">
        <v>0</v>
      </c>
      <c r="L1252">
        <v>0</v>
      </c>
      <c r="M1252">
        <v>0</v>
      </c>
      <c r="N1252">
        <v>5.6</v>
      </c>
    </row>
    <row r="1253" spans="1:14">
      <c r="A1253" t="s">
        <v>50</v>
      </c>
      <c r="B1253" t="s">
        <v>51</v>
      </c>
      <c r="C1253" t="s">
        <v>52</v>
      </c>
      <c r="D1253">
        <v>48.8566</v>
      </c>
      <c r="E1253">
        <v>2.3521999999999998</v>
      </c>
      <c r="F1253" t="s">
        <v>53</v>
      </c>
      <c r="G1253" s="2">
        <v>46210.818226932868</v>
      </c>
      <c r="H1253" s="2">
        <v>46212.125</v>
      </c>
      <c r="I1253">
        <v>25.2</v>
      </c>
      <c r="J1253">
        <v>56</v>
      </c>
      <c r="K1253">
        <v>0</v>
      </c>
      <c r="L1253">
        <v>0</v>
      </c>
      <c r="M1253">
        <v>0</v>
      </c>
      <c r="N1253">
        <v>5.4</v>
      </c>
    </row>
    <row r="1254" spans="1:14">
      <c r="A1254" t="s">
        <v>50</v>
      </c>
      <c r="B1254" t="s">
        <v>51</v>
      </c>
      <c r="C1254" t="s">
        <v>52</v>
      </c>
      <c r="D1254">
        <v>48.8566</v>
      </c>
      <c r="E1254">
        <v>2.3521999999999998</v>
      </c>
      <c r="F1254" t="s">
        <v>53</v>
      </c>
      <c r="G1254" s="2">
        <v>46210.818226932868</v>
      </c>
      <c r="H1254" s="2">
        <v>46212.166666666664</v>
      </c>
      <c r="I1254">
        <v>24.6</v>
      </c>
      <c r="J1254">
        <v>58</v>
      </c>
      <c r="K1254">
        <v>0</v>
      </c>
      <c r="L1254">
        <v>0</v>
      </c>
      <c r="M1254">
        <v>0</v>
      </c>
      <c r="N1254">
        <v>5.0999999999999996</v>
      </c>
    </row>
    <row r="1255" spans="1:14">
      <c r="A1255" t="s">
        <v>50</v>
      </c>
      <c r="B1255" t="s">
        <v>51</v>
      </c>
      <c r="C1255" t="s">
        <v>52</v>
      </c>
      <c r="D1255">
        <v>48.8566</v>
      </c>
      <c r="E1255">
        <v>2.3521999999999998</v>
      </c>
      <c r="F1255" t="s">
        <v>53</v>
      </c>
      <c r="G1255" s="2">
        <v>46210.818226932868</v>
      </c>
      <c r="H1255" s="2">
        <v>46212.208333333336</v>
      </c>
      <c r="I1255">
        <v>24</v>
      </c>
      <c r="J1255">
        <v>60</v>
      </c>
      <c r="K1255">
        <v>0</v>
      </c>
      <c r="L1255">
        <v>0</v>
      </c>
      <c r="M1255">
        <v>0</v>
      </c>
      <c r="N1255">
        <v>3.9</v>
      </c>
    </row>
    <row r="1256" spans="1:14">
      <c r="A1256" t="s">
        <v>50</v>
      </c>
      <c r="B1256" t="s">
        <v>51</v>
      </c>
      <c r="C1256" t="s">
        <v>52</v>
      </c>
      <c r="D1256">
        <v>48.8566</v>
      </c>
      <c r="E1256">
        <v>2.3521999999999998</v>
      </c>
      <c r="F1256" t="s">
        <v>53</v>
      </c>
      <c r="G1256" s="2">
        <v>46210.818226932868</v>
      </c>
      <c r="H1256" s="2">
        <v>46212.25</v>
      </c>
      <c r="I1256">
        <v>23.5</v>
      </c>
      <c r="J1256">
        <v>62</v>
      </c>
      <c r="K1256">
        <v>0</v>
      </c>
      <c r="L1256">
        <v>0</v>
      </c>
      <c r="M1256">
        <v>0</v>
      </c>
      <c r="N1256">
        <v>3.3</v>
      </c>
    </row>
    <row r="1257" spans="1:14">
      <c r="A1257" t="s">
        <v>50</v>
      </c>
      <c r="B1257" t="s">
        <v>51</v>
      </c>
      <c r="C1257" t="s">
        <v>52</v>
      </c>
      <c r="D1257">
        <v>48.8566</v>
      </c>
      <c r="E1257">
        <v>2.3521999999999998</v>
      </c>
      <c r="F1257" t="s">
        <v>53</v>
      </c>
      <c r="G1257" s="2">
        <v>46210.818226932868</v>
      </c>
      <c r="H1257" s="2">
        <v>46212.291666666664</v>
      </c>
      <c r="I1257">
        <v>23.3</v>
      </c>
      <c r="J1257">
        <v>64</v>
      </c>
      <c r="K1257">
        <v>0</v>
      </c>
      <c r="L1257">
        <v>0</v>
      </c>
      <c r="M1257">
        <v>0</v>
      </c>
      <c r="N1257">
        <v>3.2</v>
      </c>
    </row>
    <row r="1258" spans="1:14">
      <c r="A1258" t="s">
        <v>50</v>
      </c>
      <c r="B1258" t="s">
        <v>51</v>
      </c>
      <c r="C1258" t="s">
        <v>52</v>
      </c>
      <c r="D1258">
        <v>48.8566</v>
      </c>
      <c r="E1258">
        <v>2.3521999999999998</v>
      </c>
      <c r="F1258" t="s">
        <v>53</v>
      </c>
      <c r="G1258" s="2">
        <v>46210.818226932868</v>
      </c>
      <c r="H1258" s="2">
        <v>46212.333333333336</v>
      </c>
      <c r="I1258">
        <v>23.5</v>
      </c>
      <c r="J1258">
        <v>64</v>
      </c>
      <c r="K1258">
        <v>0</v>
      </c>
      <c r="L1258">
        <v>0</v>
      </c>
      <c r="M1258">
        <v>0</v>
      </c>
      <c r="N1258">
        <v>4.4000000000000004</v>
      </c>
    </row>
    <row r="1259" spans="1:14">
      <c r="A1259" t="s">
        <v>50</v>
      </c>
      <c r="B1259" t="s">
        <v>51</v>
      </c>
      <c r="C1259" t="s">
        <v>52</v>
      </c>
      <c r="D1259">
        <v>48.8566</v>
      </c>
      <c r="E1259">
        <v>2.3521999999999998</v>
      </c>
      <c r="F1259" t="s">
        <v>53</v>
      </c>
      <c r="G1259" s="2">
        <v>46210.818226932868</v>
      </c>
      <c r="H1259" s="2">
        <v>46212.375</v>
      </c>
      <c r="I1259">
        <v>24.6</v>
      </c>
      <c r="J1259">
        <v>60</v>
      </c>
      <c r="K1259">
        <v>0</v>
      </c>
      <c r="L1259">
        <v>0</v>
      </c>
      <c r="M1259">
        <v>0</v>
      </c>
      <c r="N1259">
        <v>3.6</v>
      </c>
    </row>
    <row r="1260" spans="1:14">
      <c r="A1260" t="s">
        <v>50</v>
      </c>
      <c r="B1260" t="s">
        <v>51</v>
      </c>
      <c r="C1260" t="s">
        <v>52</v>
      </c>
      <c r="D1260">
        <v>48.8566</v>
      </c>
      <c r="E1260">
        <v>2.3521999999999998</v>
      </c>
      <c r="F1260" t="s">
        <v>53</v>
      </c>
      <c r="G1260" s="2">
        <v>46210.818226932868</v>
      </c>
      <c r="H1260" s="2">
        <v>46212.416666666664</v>
      </c>
      <c r="I1260">
        <v>26</v>
      </c>
      <c r="J1260">
        <v>56</v>
      </c>
      <c r="K1260">
        <v>0</v>
      </c>
      <c r="L1260">
        <v>0</v>
      </c>
      <c r="M1260">
        <v>0</v>
      </c>
      <c r="N1260">
        <v>5.0999999999999996</v>
      </c>
    </row>
    <row r="1261" spans="1:14">
      <c r="A1261" t="s">
        <v>50</v>
      </c>
      <c r="B1261" t="s">
        <v>51</v>
      </c>
      <c r="C1261" t="s">
        <v>52</v>
      </c>
      <c r="D1261">
        <v>48.8566</v>
      </c>
      <c r="E1261">
        <v>2.3521999999999998</v>
      </c>
      <c r="F1261" t="s">
        <v>53</v>
      </c>
      <c r="G1261" s="2">
        <v>46210.818226932868</v>
      </c>
      <c r="H1261" s="2">
        <v>46212.458333333336</v>
      </c>
      <c r="I1261">
        <v>27.6</v>
      </c>
      <c r="J1261">
        <v>49</v>
      </c>
      <c r="K1261">
        <v>0</v>
      </c>
      <c r="L1261">
        <v>0</v>
      </c>
      <c r="M1261">
        <v>0</v>
      </c>
      <c r="N1261">
        <v>5.9</v>
      </c>
    </row>
    <row r="1262" spans="1:14">
      <c r="A1262" t="s">
        <v>50</v>
      </c>
      <c r="B1262" t="s">
        <v>51</v>
      </c>
      <c r="C1262" t="s">
        <v>52</v>
      </c>
      <c r="D1262">
        <v>48.8566</v>
      </c>
      <c r="E1262">
        <v>2.3521999999999998</v>
      </c>
      <c r="F1262" t="s">
        <v>53</v>
      </c>
      <c r="G1262" s="2">
        <v>46210.818226932868</v>
      </c>
      <c r="H1262" s="2">
        <v>46212.5</v>
      </c>
      <c r="I1262">
        <v>29.1</v>
      </c>
      <c r="J1262">
        <v>42</v>
      </c>
      <c r="K1262">
        <v>0</v>
      </c>
      <c r="L1262">
        <v>0</v>
      </c>
      <c r="M1262">
        <v>0</v>
      </c>
      <c r="N1262">
        <v>7.4</v>
      </c>
    </row>
    <row r="1263" spans="1:14">
      <c r="A1263" t="s">
        <v>50</v>
      </c>
      <c r="B1263" t="s">
        <v>51</v>
      </c>
      <c r="C1263" t="s">
        <v>52</v>
      </c>
      <c r="D1263">
        <v>48.8566</v>
      </c>
      <c r="E1263">
        <v>2.3521999999999998</v>
      </c>
      <c r="F1263" t="s">
        <v>53</v>
      </c>
      <c r="G1263" s="2">
        <v>46210.818226932868</v>
      </c>
      <c r="H1263" s="2">
        <v>46212.541666666664</v>
      </c>
      <c r="I1263">
        <v>30.5</v>
      </c>
      <c r="J1263">
        <v>38</v>
      </c>
      <c r="K1263">
        <v>0</v>
      </c>
      <c r="L1263">
        <v>0</v>
      </c>
      <c r="M1263">
        <v>3</v>
      </c>
      <c r="N1263">
        <v>8.1</v>
      </c>
    </row>
    <row r="1264" spans="1:14">
      <c r="A1264" t="s">
        <v>50</v>
      </c>
      <c r="B1264" t="s">
        <v>51</v>
      </c>
      <c r="C1264" t="s">
        <v>52</v>
      </c>
      <c r="D1264">
        <v>48.8566</v>
      </c>
      <c r="E1264">
        <v>2.3521999999999998</v>
      </c>
      <c r="F1264" t="s">
        <v>53</v>
      </c>
      <c r="G1264" s="2">
        <v>46210.818226932868</v>
      </c>
      <c r="H1264" s="2">
        <v>46212.583333333336</v>
      </c>
      <c r="I1264">
        <v>31.6</v>
      </c>
      <c r="J1264">
        <v>36</v>
      </c>
      <c r="K1264">
        <v>0</v>
      </c>
      <c r="L1264">
        <v>0</v>
      </c>
      <c r="M1264">
        <v>2</v>
      </c>
      <c r="N1264">
        <v>8.1</v>
      </c>
    </row>
    <row r="1265" spans="1:14">
      <c r="A1265" t="s">
        <v>50</v>
      </c>
      <c r="B1265" t="s">
        <v>51</v>
      </c>
      <c r="C1265" t="s">
        <v>52</v>
      </c>
      <c r="D1265">
        <v>48.8566</v>
      </c>
      <c r="E1265">
        <v>2.3521999999999998</v>
      </c>
      <c r="F1265" t="s">
        <v>53</v>
      </c>
      <c r="G1265" s="2">
        <v>46210.818226932868</v>
      </c>
      <c r="H1265" s="2">
        <v>46212.625</v>
      </c>
      <c r="I1265">
        <v>32.700000000000003</v>
      </c>
      <c r="J1265">
        <v>36</v>
      </c>
      <c r="K1265">
        <v>0</v>
      </c>
      <c r="L1265">
        <v>0</v>
      </c>
      <c r="M1265">
        <v>1</v>
      </c>
      <c r="N1265">
        <v>8.1</v>
      </c>
    </row>
    <row r="1266" spans="1:14">
      <c r="A1266" t="s">
        <v>50</v>
      </c>
      <c r="B1266" t="s">
        <v>51</v>
      </c>
      <c r="C1266" t="s">
        <v>52</v>
      </c>
      <c r="D1266">
        <v>48.8566</v>
      </c>
      <c r="E1266">
        <v>2.3521999999999998</v>
      </c>
      <c r="F1266" t="s">
        <v>53</v>
      </c>
      <c r="G1266" s="2">
        <v>46210.818226932868</v>
      </c>
      <c r="H1266" s="2">
        <v>46212.666666666664</v>
      </c>
      <c r="I1266">
        <v>33.6</v>
      </c>
      <c r="J1266">
        <v>31</v>
      </c>
      <c r="K1266">
        <v>0</v>
      </c>
      <c r="L1266">
        <v>0</v>
      </c>
      <c r="M1266">
        <v>0</v>
      </c>
      <c r="N1266">
        <v>9.9</v>
      </c>
    </row>
    <row r="1267" spans="1:14">
      <c r="A1267" t="s">
        <v>50</v>
      </c>
      <c r="B1267" t="s">
        <v>51</v>
      </c>
      <c r="C1267" t="s">
        <v>52</v>
      </c>
      <c r="D1267">
        <v>48.8566</v>
      </c>
      <c r="E1267">
        <v>2.3521999999999998</v>
      </c>
      <c r="F1267" t="s">
        <v>53</v>
      </c>
      <c r="G1267" s="2">
        <v>46210.818226932868</v>
      </c>
      <c r="H1267" s="2">
        <v>46212.708333333336</v>
      </c>
      <c r="I1267">
        <v>34</v>
      </c>
      <c r="J1267">
        <v>27</v>
      </c>
      <c r="K1267">
        <v>0</v>
      </c>
      <c r="L1267">
        <v>0</v>
      </c>
      <c r="M1267">
        <v>0</v>
      </c>
      <c r="N1267">
        <v>9.6</v>
      </c>
    </row>
    <row r="1268" spans="1:14">
      <c r="A1268" t="s">
        <v>50</v>
      </c>
      <c r="B1268" t="s">
        <v>51</v>
      </c>
      <c r="C1268" t="s">
        <v>52</v>
      </c>
      <c r="D1268">
        <v>48.8566</v>
      </c>
      <c r="E1268">
        <v>2.3521999999999998</v>
      </c>
      <c r="F1268" t="s">
        <v>53</v>
      </c>
      <c r="G1268" s="2">
        <v>46210.818226932868</v>
      </c>
      <c r="H1268" s="2">
        <v>46212.75</v>
      </c>
      <c r="I1268">
        <v>34.299999999999997</v>
      </c>
      <c r="J1268">
        <v>30</v>
      </c>
      <c r="K1268">
        <v>0</v>
      </c>
      <c r="L1268">
        <v>0</v>
      </c>
      <c r="M1268">
        <v>0</v>
      </c>
      <c r="N1268">
        <v>10.4</v>
      </c>
    </row>
    <row r="1269" spans="1:14">
      <c r="A1269" t="s">
        <v>50</v>
      </c>
      <c r="B1269" t="s">
        <v>51</v>
      </c>
      <c r="C1269" t="s">
        <v>52</v>
      </c>
      <c r="D1269">
        <v>48.8566</v>
      </c>
      <c r="E1269">
        <v>2.3521999999999998</v>
      </c>
      <c r="F1269" t="s">
        <v>53</v>
      </c>
      <c r="G1269" s="2">
        <v>46210.818226932868</v>
      </c>
      <c r="H1269" s="2">
        <v>46212.791666666664</v>
      </c>
      <c r="I1269">
        <v>34.1</v>
      </c>
      <c r="J1269">
        <v>28</v>
      </c>
      <c r="K1269">
        <v>0</v>
      </c>
      <c r="L1269">
        <v>0</v>
      </c>
      <c r="M1269">
        <v>0</v>
      </c>
      <c r="N1269">
        <v>11.3</v>
      </c>
    </row>
    <row r="1270" spans="1:14">
      <c r="A1270" t="s">
        <v>50</v>
      </c>
      <c r="B1270" t="s">
        <v>51</v>
      </c>
      <c r="C1270" t="s">
        <v>52</v>
      </c>
      <c r="D1270">
        <v>48.8566</v>
      </c>
      <c r="E1270">
        <v>2.3521999999999998</v>
      </c>
      <c r="F1270" t="s">
        <v>53</v>
      </c>
      <c r="G1270" s="2">
        <v>46210.818226932868</v>
      </c>
      <c r="H1270" s="2">
        <v>46212.833333333336</v>
      </c>
      <c r="I1270">
        <v>33.299999999999997</v>
      </c>
      <c r="J1270">
        <v>30</v>
      </c>
      <c r="K1270">
        <v>0</v>
      </c>
      <c r="L1270">
        <v>0</v>
      </c>
      <c r="M1270">
        <v>2</v>
      </c>
      <c r="N1270">
        <v>11.7</v>
      </c>
    </row>
    <row r="1271" spans="1:14">
      <c r="A1271" t="s">
        <v>50</v>
      </c>
      <c r="B1271" t="s">
        <v>51</v>
      </c>
      <c r="C1271" t="s">
        <v>52</v>
      </c>
      <c r="D1271">
        <v>48.8566</v>
      </c>
      <c r="E1271">
        <v>2.3521999999999998</v>
      </c>
      <c r="F1271" t="s">
        <v>53</v>
      </c>
      <c r="G1271" s="2">
        <v>46210.818226932868</v>
      </c>
      <c r="H1271" s="2">
        <v>46212.875</v>
      </c>
      <c r="I1271">
        <v>32</v>
      </c>
      <c r="J1271">
        <v>32</v>
      </c>
      <c r="K1271">
        <v>0</v>
      </c>
      <c r="L1271">
        <v>0</v>
      </c>
      <c r="M1271">
        <v>3</v>
      </c>
      <c r="N1271">
        <v>12</v>
      </c>
    </row>
    <row r="1272" spans="1:14">
      <c r="A1272" t="s">
        <v>50</v>
      </c>
      <c r="B1272" t="s">
        <v>51</v>
      </c>
      <c r="C1272" t="s">
        <v>52</v>
      </c>
      <c r="D1272">
        <v>48.8566</v>
      </c>
      <c r="E1272">
        <v>2.3521999999999998</v>
      </c>
      <c r="F1272" t="s">
        <v>53</v>
      </c>
      <c r="G1272" s="2">
        <v>46210.818226932868</v>
      </c>
      <c r="H1272" s="2">
        <v>46212.916666666664</v>
      </c>
      <c r="I1272">
        <v>30.7</v>
      </c>
      <c r="J1272">
        <v>36</v>
      </c>
      <c r="K1272">
        <v>0</v>
      </c>
      <c r="L1272">
        <v>0</v>
      </c>
      <c r="M1272">
        <v>3</v>
      </c>
      <c r="N1272">
        <v>12</v>
      </c>
    </row>
    <row r="1273" spans="1:14">
      <c r="A1273" t="s">
        <v>50</v>
      </c>
      <c r="B1273" t="s">
        <v>51</v>
      </c>
      <c r="C1273" t="s">
        <v>52</v>
      </c>
      <c r="D1273">
        <v>48.8566</v>
      </c>
      <c r="E1273">
        <v>2.3521999999999998</v>
      </c>
      <c r="F1273" t="s">
        <v>53</v>
      </c>
      <c r="G1273" s="2">
        <v>46210.818226932868</v>
      </c>
      <c r="H1273" s="2">
        <v>46212.958333333336</v>
      </c>
      <c r="I1273">
        <v>29.1</v>
      </c>
      <c r="J1273">
        <v>41</v>
      </c>
      <c r="K1273">
        <v>0</v>
      </c>
      <c r="L1273">
        <v>0</v>
      </c>
      <c r="M1273">
        <v>3</v>
      </c>
      <c r="N1273">
        <v>12</v>
      </c>
    </row>
    <row r="1274" spans="1:14">
      <c r="A1274" t="s">
        <v>50</v>
      </c>
      <c r="B1274" t="s">
        <v>51</v>
      </c>
      <c r="C1274" t="s">
        <v>52</v>
      </c>
      <c r="D1274">
        <v>48.8566</v>
      </c>
      <c r="E1274">
        <v>2.3521999999999998</v>
      </c>
      <c r="F1274" t="s">
        <v>53</v>
      </c>
      <c r="G1274" s="2">
        <v>46210.818226932868</v>
      </c>
      <c r="H1274" s="2">
        <v>46213</v>
      </c>
      <c r="I1274">
        <v>27.6</v>
      </c>
      <c r="J1274">
        <v>45</v>
      </c>
      <c r="K1274">
        <v>0</v>
      </c>
      <c r="L1274">
        <v>0</v>
      </c>
      <c r="M1274">
        <v>3</v>
      </c>
      <c r="N1274">
        <v>10.7</v>
      </c>
    </row>
    <row r="1275" spans="1:14">
      <c r="A1275" t="s">
        <v>50</v>
      </c>
      <c r="B1275" t="s">
        <v>51</v>
      </c>
      <c r="C1275" t="s">
        <v>52</v>
      </c>
      <c r="D1275">
        <v>48.8566</v>
      </c>
      <c r="E1275">
        <v>2.3521999999999998</v>
      </c>
      <c r="F1275" t="s">
        <v>53</v>
      </c>
      <c r="G1275" s="2">
        <v>46210.818226932868</v>
      </c>
      <c r="H1275" s="2">
        <v>46213.041666666664</v>
      </c>
      <c r="I1275">
        <v>26.4</v>
      </c>
      <c r="J1275">
        <v>48</v>
      </c>
      <c r="K1275">
        <v>0</v>
      </c>
      <c r="L1275">
        <v>0</v>
      </c>
      <c r="M1275">
        <v>3</v>
      </c>
      <c r="N1275">
        <v>8.8000000000000007</v>
      </c>
    </row>
    <row r="1276" spans="1:14">
      <c r="A1276" t="s">
        <v>50</v>
      </c>
      <c r="B1276" t="s">
        <v>51</v>
      </c>
      <c r="C1276" t="s">
        <v>52</v>
      </c>
      <c r="D1276">
        <v>48.8566</v>
      </c>
      <c r="E1276">
        <v>2.3521999999999998</v>
      </c>
      <c r="F1276" t="s">
        <v>53</v>
      </c>
      <c r="G1276" s="2">
        <v>46210.818226932868</v>
      </c>
      <c r="H1276" s="2">
        <v>46213.083333333336</v>
      </c>
      <c r="I1276">
        <v>25.4</v>
      </c>
      <c r="J1276">
        <v>53</v>
      </c>
      <c r="K1276">
        <v>0</v>
      </c>
      <c r="L1276">
        <v>0</v>
      </c>
      <c r="M1276">
        <v>1</v>
      </c>
      <c r="N1276">
        <v>7</v>
      </c>
    </row>
    <row r="1277" spans="1:14">
      <c r="A1277" t="s">
        <v>50</v>
      </c>
      <c r="B1277" t="s">
        <v>51</v>
      </c>
      <c r="C1277" t="s">
        <v>52</v>
      </c>
      <c r="D1277">
        <v>48.8566</v>
      </c>
      <c r="E1277">
        <v>2.3521999999999998</v>
      </c>
      <c r="F1277" t="s">
        <v>53</v>
      </c>
      <c r="G1277" s="2">
        <v>46210.818226932868</v>
      </c>
      <c r="H1277" s="2">
        <v>46213.125</v>
      </c>
      <c r="I1277">
        <v>24.6</v>
      </c>
      <c r="J1277">
        <v>55</v>
      </c>
      <c r="K1277">
        <v>0</v>
      </c>
      <c r="L1277">
        <v>0</v>
      </c>
      <c r="M1277">
        <v>0</v>
      </c>
      <c r="N1277">
        <v>6.3</v>
      </c>
    </row>
    <row r="1278" spans="1:14">
      <c r="A1278" t="s">
        <v>50</v>
      </c>
      <c r="B1278" t="s">
        <v>51</v>
      </c>
      <c r="C1278" t="s">
        <v>52</v>
      </c>
      <c r="D1278">
        <v>48.8566</v>
      </c>
      <c r="E1278">
        <v>2.3521999999999998</v>
      </c>
      <c r="F1278" t="s">
        <v>53</v>
      </c>
      <c r="G1278" s="2">
        <v>46210.818226932868</v>
      </c>
      <c r="H1278" s="2">
        <v>46213.166666666664</v>
      </c>
      <c r="I1278">
        <v>23.9</v>
      </c>
      <c r="J1278">
        <v>58</v>
      </c>
      <c r="K1278">
        <v>0</v>
      </c>
      <c r="L1278">
        <v>0</v>
      </c>
      <c r="M1278">
        <v>1</v>
      </c>
      <c r="N1278">
        <v>5.3</v>
      </c>
    </row>
    <row r="1279" spans="1:14">
      <c r="A1279" t="s">
        <v>50</v>
      </c>
      <c r="B1279" t="s">
        <v>51</v>
      </c>
      <c r="C1279" t="s">
        <v>52</v>
      </c>
      <c r="D1279">
        <v>48.8566</v>
      </c>
      <c r="E1279">
        <v>2.3521999999999998</v>
      </c>
      <c r="F1279" t="s">
        <v>53</v>
      </c>
      <c r="G1279" s="2">
        <v>46210.818226932868</v>
      </c>
      <c r="H1279" s="2">
        <v>46213.208333333336</v>
      </c>
      <c r="I1279">
        <v>23.2</v>
      </c>
      <c r="J1279">
        <v>62</v>
      </c>
      <c r="K1279">
        <v>0</v>
      </c>
      <c r="L1279">
        <v>0</v>
      </c>
      <c r="M1279">
        <v>0</v>
      </c>
      <c r="N1279">
        <v>5</v>
      </c>
    </row>
    <row r="1280" spans="1:14">
      <c r="A1280" t="s">
        <v>50</v>
      </c>
      <c r="B1280" t="s">
        <v>51</v>
      </c>
      <c r="C1280" t="s">
        <v>52</v>
      </c>
      <c r="D1280">
        <v>48.8566</v>
      </c>
      <c r="E1280">
        <v>2.3521999999999998</v>
      </c>
      <c r="F1280" t="s">
        <v>53</v>
      </c>
      <c r="G1280" s="2">
        <v>46210.818226932868</v>
      </c>
      <c r="H1280" s="2">
        <v>46213.25</v>
      </c>
      <c r="I1280">
        <v>22.5</v>
      </c>
      <c r="J1280">
        <v>64</v>
      </c>
      <c r="K1280">
        <v>0</v>
      </c>
      <c r="L1280">
        <v>0</v>
      </c>
      <c r="M1280">
        <v>1</v>
      </c>
      <c r="N1280">
        <v>5.5</v>
      </c>
    </row>
    <row r="1281" spans="1:14">
      <c r="A1281" t="s">
        <v>50</v>
      </c>
      <c r="B1281" t="s">
        <v>51</v>
      </c>
      <c r="C1281" t="s">
        <v>52</v>
      </c>
      <c r="D1281">
        <v>48.8566</v>
      </c>
      <c r="E1281">
        <v>2.3521999999999998</v>
      </c>
      <c r="F1281" t="s">
        <v>53</v>
      </c>
      <c r="G1281" s="2">
        <v>46210.818226932868</v>
      </c>
      <c r="H1281" s="2">
        <v>46213.291666666664</v>
      </c>
      <c r="I1281">
        <v>22.3</v>
      </c>
      <c r="J1281">
        <v>67</v>
      </c>
      <c r="K1281">
        <v>0</v>
      </c>
      <c r="L1281">
        <v>0</v>
      </c>
      <c r="M1281">
        <v>0</v>
      </c>
      <c r="N1281">
        <v>4.8</v>
      </c>
    </row>
    <row r="1282" spans="1:14">
      <c r="A1282" t="s">
        <v>50</v>
      </c>
      <c r="B1282" t="s">
        <v>51</v>
      </c>
      <c r="C1282" t="s">
        <v>52</v>
      </c>
      <c r="D1282">
        <v>48.8566</v>
      </c>
      <c r="E1282">
        <v>2.3521999999999998</v>
      </c>
      <c r="F1282" t="s">
        <v>53</v>
      </c>
      <c r="G1282" s="2">
        <v>46210.818226932868</v>
      </c>
      <c r="H1282" s="2">
        <v>46213.333333333336</v>
      </c>
      <c r="I1282">
        <v>22.8</v>
      </c>
      <c r="J1282">
        <v>66</v>
      </c>
      <c r="K1282">
        <v>0</v>
      </c>
      <c r="L1282">
        <v>0</v>
      </c>
      <c r="M1282">
        <v>0</v>
      </c>
      <c r="N1282">
        <v>6.5</v>
      </c>
    </row>
    <row r="1283" spans="1:14">
      <c r="A1283" t="s">
        <v>50</v>
      </c>
      <c r="B1283" t="s">
        <v>51</v>
      </c>
      <c r="C1283" t="s">
        <v>52</v>
      </c>
      <c r="D1283">
        <v>48.8566</v>
      </c>
      <c r="E1283">
        <v>2.3521999999999998</v>
      </c>
      <c r="F1283" t="s">
        <v>53</v>
      </c>
      <c r="G1283" s="2">
        <v>46210.818226932868</v>
      </c>
      <c r="H1283" s="2">
        <v>46213.375</v>
      </c>
      <c r="I1283">
        <v>24.2</v>
      </c>
      <c r="J1283">
        <v>61</v>
      </c>
      <c r="K1283">
        <v>0</v>
      </c>
      <c r="L1283">
        <v>0</v>
      </c>
      <c r="M1283">
        <v>1</v>
      </c>
      <c r="N1283">
        <v>6.9</v>
      </c>
    </row>
    <row r="1284" spans="1:14">
      <c r="A1284" t="s">
        <v>50</v>
      </c>
      <c r="B1284" t="s">
        <v>51</v>
      </c>
      <c r="C1284" t="s">
        <v>52</v>
      </c>
      <c r="D1284">
        <v>48.8566</v>
      </c>
      <c r="E1284">
        <v>2.3521999999999998</v>
      </c>
      <c r="F1284" t="s">
        <v>53</v>
      </c>
      <c r="G1284" s="2">
        <v>46210.818226932868</v>
      </c>
      <c r="H1284" s="2">
        <v>46213.416666666664</v>
      </c>
      <c r="I1284">
        <v>26.1</v>
      </c>
      <c r="J1284">
        <v>55</v>
      </c>
      <c r="K1284">
        <v>0</v>
      </c>
      <c r="L1284">
        <v>0</v>
      </c>
      <c r="M1284">
        <v>0</v>
      </c>
      <c r="N1284">
        <v>7.3</v>
      </c>
    </row>
    <row r="1285" spans="1:14">
      <c r="A1285" t="s">
        <v>50</v>
      </c>
      <c r="B1285" t="s">
        <v>51</v>
      </c>
      <c r="C1285" t="s">
        <v>52</v>
      </c>
      <c r="D1285">
        <v>48.8566</v>
      </c>
      <c r="E1285">
        <v>2.3521999999999998</v>
      </c>
      <c r="F1285" t="s">
        <v>53</v>
      </c>
      <c r="G1285" s="2">
        <v>46210.818226932868</v>
      </c>
      <c r="H1285" s="2">
        <v>46213.458333333336</v>
      </c>
      <c r="I1285">
        <v>28.2</v>
      </c>
      <c r="J1285">
        <v>48</v>
      </c>
      <c r="K1285">
        <v>0</v>
      </c>
      <c r="L1285">
        <v>0</v>
      </c>
      <c r="M1285">
        <v>1</v>
      </c>
      <c r="N1285">
        <v>7.7</v>
      </c>
    </row>
    <row r="1286" spans="1:14">
      <c r="A1286" t="s">
        <v>50</v>
      </c>
      <c r="B1286" t="s">
        <v>51</v>
      </c>
      <c r="C1286" t="s">
        <v>52</v>
      </c>
      <c r="D1286">
        <v>48.8566</v>
      </c>
      <c r="E1286">
        <v>2.3521999999999998</v>
      </c>
      <c r="F1286" t="s">
        <v>53</v>
      </c>
      <c r="G1286" s="2">
        <v>46210.818226932868</v>
      </c>
      <c r="H1286" s="2">
        <v>46213.5</v>
      </c>
      <c r="I1286">
        <v>30.2</v>
      </c>
      <c r="J1286">
        <v>43</v>
      </c>
      <c r="K1286">
        <v>0</v>
      </c>
      <c r="L1286">
        <v>0</v>
      </c>
      <c r="M1286">
        <v>1</v>
      </c>
      <c r="N1286">
        <v>7.9</v>
      </c>
    </row>
    <row r="1287" spans="1:14">
      <c r="A1287" t="s">
        <v>50</v>
      </c>
      <c r="B1287" t="s">
        <v>51</v>
      </c>
      <c r="C1287" t="s">
        <v>52</v>
      </c>
      <c r="D1287">
        <v>48.8566</v>
      </c>
      <c r="E1287">
        <v>2.3521999999999998</v>
      </c>
      <c r="F1287" t="s">
        <v>53</v>
      </c>
      <c r="G1287" s="2">
        <v>46210.818226932868</v>
      </c>
      <c r="H1287" s="2">
        <v>46213.541666666664</v>
      </c>
      <c r="I1287">
        <v>31.8</v>
      </c>
      <c r="J1287">
        <v>38</v>
      </c>
      <c r="K1287">
        <v>0</v>
      </c>
      <c r="L1287">
        <v>0</v>
      </c>
      <c r="M1287">
        <v>0</v>
      </c>
      <c r="N1287">
        <v>8.4</v>
      </c>
    </row>
    <row r="1288" spans="1:14">
      <c r="A1288" t="s">
        <v>50</v>
      </c>
      <c r="B1288" t="s">
        <v>51</v>
      </c>
      <c r="C1288" t="s">
        <v>52</v>
      </c>
      <c r="D1288">
        <v>48.8566</v>
      </c>
      <c r="E1288">
        <v>2.3521999999999998</v>
      </c>
      <c r="F1288" t="s">
        <v>53</v>
      </c>
      <c r="G1288" s="2">
        <v>46210.818226932868</v>
      </c>
      <c r="H1288" s="2">
        <v>46213.583333333336</v>
      </c>
      <c r="I1288">
        <v>33.1</v>
      </c>
      <c r="J1288">
        <v>35</v>
      </c>
      <c r="K1288">
        <v>0</v>
      </c>
      <c r="L1288">
        <v>0</v>
      </c>
      <c r="M1288">
        <v>1</v>
      </c>
      <c r="N1288">
        <v>9.3000000000000007</v>
      </c>
    </row>
    <row r="1289" spans="1:14">
      <c r="A1289" t="s">
        <v>50</v>
      </c>
      <c r="B1289" t="s">
        <v>51</v>
      </c>
      <c r="C1289" t="s">
        <v>52</v>
      </c>
      <c r="D1289">
        <v>48.8566</v>
      </c>
      <c r="E1289">
        <v>2.3521999999999998</v>
      </c>
      <c r="F1289" t="s">
        <v>53</v>
      </c>
      <c r="G1289" s="2">
        <v>46210.818226932868</v>
      </c>
      <c r="H1289" s="2">
        <v>46213.625</v>
      </c>
      <c r="I1289">
        <v>34.1</v>
      </c>
      <c r="J1289">
        <v>32</v>
      </c>
      <c r="K1289">
        <v>0</v>
      </c>
      <c r="L1289">
        <v>0</v>
      </c>
      <c r="M1289">
        <v>0</v>
      </c>
      <c r="N1289">
        <v>9.8000000000000007</v>
      </c>
    </row>
    <row r="1290" spans="1:14">
      <c r="A1290" t="s">
        <v>50</v>
      </c>
      <c r="B1290" t="s">
        <v>51</v>
      </c>
      <c r="C1290" t="s">
        <v>52</v>
      </c>
      <c r="D1290">
        <v>48.8566</v>
      </c>
      <c r="E1290">
        <v>2.3521999999999998</v>
      </c>
      <c r="F1290" t="s">
        <v>53</v>
      </c>
      <c r="G1290" s="2">
        <v>46210.818226932868</v>
      </c>
      <c r="H1290" s="2">
        <v>46213.666666666664</v>
      </c>
      <c r="I1290">
        <v>34.700000000000003</v>
      </c>
      <c r="J1290">
        <v>30</v>
      </c>
      <c r="K1290">
        <v>0</v>
      </c>
      <c r="L1290">
        <v>0</v>
      </c>
      <c r="M1290">
        <v>1</v>
      </c>
      <c r="N1290">
        <v>10.199999999999999</v>
      </c>
    </row>
    <row r="1291" spans="1:14">
      <c r="A1291" t="s">
        <v>50</v>
      </c>
      <c r="B1291" t="s">
        <v>51</v>
      </c>
      <c r="C1291" t="s">
        <v>52</v>
      </c>
      <c r="D1291">
        <v>48.8566</v>
      </c>
      <c r="E1291">
        <v>2.3521999999999998</v>
      </c>
      <c r="F1291" t="s">
        <v>53</v>
      </c>
      <c r="G1291" s="2">
        <v>46210.818226932868</v>
      </c>
      <c r="H1291" s="2">
        <v>46213.708333333336</v>
      </c>
      <c r="I1291">
        <v>35.1</v>
      </c>
      <c r="J1291">
        <v>29</v>
      </c>
      <c r="K1291">
        <v>0</v>
      </c>
      <c r="L1291">
        <v>0</v>
      </c>
      <c r="M1291">
        <v>2</v>
      </c>
      <c r="N1291">
        <v>10.5</v>
      </c>
    </row>
    <row r="1292" spans="1:14">
      <c r="A1292" t="s">
        <v>50</v>
      </c>
      <c r="B1292" t="s">
        <v>51</v>
      </c>
      <c r="C1292" t="s">
        <v>52</v>
      </c>
      <c r="D1292">
        <v>48.8566</v>
      </c>
      <c r="E1292">
        <v>2.3521999999999998</v>
      </c>
      <c r="F1292" t="s">
        <v>53</v>
      </c>
      <c r="G1292" s="2">
        <v>46210.818226932868</v>
      </c>
      <c r="H1292" s="2">
        <v>46213.75</v>
      </c>
      <c r="I1292">
        <v>35.1</v>
      </c>
      <c r="J1292">
        <v>28</v>
      </c>
      <c r="K1292">
        <v>0</v>
      </c>
      <c r="L1292">
        <v>0</v>
      </c>
      <c r="M1292">
        <v>1</v>
      </c>
      <c r="N1292">
        <v>10.199999999999999</v>
      </c>
    </row>
    <row r="1293" spans="1:14">
      <c r="A1293" t="s">
        <v>50</v>
      </c>
      <c r="B1293" t="s">
        <v>51</v>
      </c>
      <c r="C1293" t="s">
        <v>52</v>
      </c>
      <c r="D1293">
        <v>48.8566</v>
      </c>
      <c r="E1293">
        <v>2.3521999999999998</v>
      </c>
      <c r="F1293" t="s">
        <v>53</v>
      </c>
      <c r="G1293" s="2">
        <v>46210.818226932868</v>
      </c>
      <c r="H1293" s="2">
        <v>46213.791666666664</v>
      </c>
      <c r="I1293">
        <v>34.799999999999997</v>
      </c>
      <c r="J1293">
        <v>27</v>
      </c>
      <c r="K1293">
        <v>0</v>
      </c>
      <c r="L1293">
        <v>0</v>
      </c>
      <c r="M1293">
        <v>3</v>
      </c>
      <c r="N1293">
        <v>11.7</v>
      </c>
    </row>
    <row r="1294" spans="1:14">
      <c r="A1294" t="s">
        <v>50</v>
      </c>
      <c r="B1294" t="s">
        <v>51</v>
      </c>
      <c r="C1294" t="s">
        <v>52</v>
      </c>
      <c r="D1294">
        <v>48.8566</v>
      </c>
      <c r="E1294">
        <v>2.3521999999999998</v>
      </c>
      <c r="F1294" t="s">
        <v>53</v>
      </c>
      <c r="G1294" s="2">
        <v>46210.818226932868</v>
      </c>
      <c r="H1294" s="2">
        <v>46213.833333333336</v>
      </c>
      <c r="I1294">
        <v>33.9</v>
      </c>
      <c r="J1294">
        <v>29</v>
      </c>
      <c r="K1294">
        <v>0</v>
      </c>
      <c r="L1294">
        <v>0</v>
      </c>
      <c r="M1294">
        <v>2</v>
      </c>
      <c r="N1294">
        <v>12.3</v>
      </c>
    </row>
    <row r="1295" spans="1:14">
      <c r="A1295" t="s">
        <v>50</v>
      </c>
      <c r="B1295" t="s">
        <v>51</v>
      </c>
      <c r="C1295" t="s">
        <v>52</v>
      </c>
      <c r="D1295">
        <v>48.8566</v>
      </c>
      <c r="E1295">
        <v>2.3521999999999998</v>
      </c>
      <c r="F1295" t="s">
        <v>53</v>
      </c>
      <c r="G1295" s="2">
        <v>46210.818226932868</v>
      </c>
      <c r="H1295" s="2">
        <v>46213.875</v>
      </c>
      <c r="I1295">
        <v>32.700000000000003</v>
      </c>
      <c r="J1295">
        <v>31</v>
      </c>
      <c r="K1295">
        <v>0</v>
      </c>
      <c r="L1295">
        <v>0</v>
      </c>
      <c r="M1295">
        <v>3</v>
      </c>
      <c r="N1295">
        <v>12.9</v>
      </c>
    </row>
    <row r="1296" spans="1:14">
      <c r="A1296" t="s">
        <v>50</v>
      </c>
      <c r="B1296" t="s">
        <v>51</v>
      </c>
      <c r="C1296" t="s">
        <v>52</v>
      </c>
      <c r="D1296">
        <v>48.8566</v>
      </c>
      <c r="E1296">
        <v>2.3521999999999998</v>
      </c>
      <c r="F1296" t="s">
        <v>53</v>
      </c>
      <c r="G1296" s="2">
        <v>46210.818226932868</v>
      </c>
      <c r="H1296" s="2">
        <v>46213.916666666664</v>
      </c>
      <c r="I1296">
        <v>31.1</v>
      </c>
      <c r="J1296">
        <v>34</v>
      </c>
      <c r="K1296">
        <v>0</v>
      </c>
      <c r="L1296">
        <v>0</v>
      </c>
      <c r="M1296">
        <v>3</v>
      </c>
      <c r="N1296">
        <v>13.7</v>
      </c>
    </row>
    <row r="1297" spans="1:14">
      <c r="A1297" t="s">
        <v>50</v>
      </c>
      <c r="B1297" t="s">
        <v>51</v>
      </c>
      <c r="C1297" t="s">
        <v>52</v>
      </c>
      <c r="D1297">
        <v>48.8566</v>
      </c>
      <c r="E1297">
        <v>2.3521999999999998</v>
      </c>
      <c r="F1297" t="s">
        <v>53</v>
      </c>
      <c r="G1297" s="2">
        <v>46210.818226932868</v>
      </c>
      <c r="H1297" s="2">
        <v>46213.958333333336</v>
      </c>
      <c r="I1297">
        <v>29.5</v>
      </c>
      <c r="J1297">
        <v>37</v>
      </c>
      <c r="K1297">
        <v>0</v>
      </c>
      <c r="L1297">
        <v>0</v>
      </c>
      <c r="M1297">
        <v>3</v>
      </c>
      <c r="N1297">
        <v>14</v>
      </c>
    </row>
    <row r="1298" spans="1:14">
      <c r="A1298" t="s">
        <v>50</v>
      </c>
      <c r="B1298" t="s">
        <v>51</v>
      </c>
      <c r="C1298" t="s">
        <v>52</v>
      </c>
      <c r="D1298">
        <v>48.8566</v>
      </c>
      <c r="E1298">
        <v>2.3521999999999998</v>
      </c>
      <c r="F1298" t="s">
        <v>53</v>
      </c>
      <c r="G1298" s="2">
        <v>46210.818226932868</v>
      </c>
      <c r="H1298" s="2">
        <v>46214</v>
      </c>
      <c r="I1298">
        <v>28.1</v>
      </c>
      <c r="J1298">
        <v>41</v>
      </c>
      <c r="K1298">
        <v>0</v>
      </c>
      <c r="L1298">
        <v>0</v>
      </c>
      <c r="M1298">
        <v>3</v>
      </c>
      <c r="N1298">
        <v>13.5</v>
      </c>
    </row>
    <row r="1299" spans="1:14">
      <c r="A1299" t="s">
        <v>50</v>
      </c>
      <c r="B1299" t="s">
        <v>51</v>
      </c>
      <c r="C1299" t="s">
        <v>52</v>
      </c>
      <c r="D1299">
        <v>48.8566</v>
      </c>
      <c r="E1299">
        <v>2.3521999999999998</v>
      </c>
      <c r="F1299" t="s">
        <v>53</v>
      </c>
      <c r="G1299" s="2">
        <v>46210.818226932868</v>
      </c>
      <c r="H1299" s="2">
        <v>46214.041666666664</v>
      </c>
      <c r="I1299">
        <v>26.6</v>
      </c>
      <c r="J1299">
        <v>45</v>
      </c>
      <c r="K1299">
        <v>0</v>
      </c>
      <c r="L1299">
        <v>0</v>
      </c>
      <c r="M1299">
        <v>3</v>
      </c>
      <c r="N1299">
        <v>12.3</v>
      </c>
    </row>
    <row r="1300" spans="1:14">
      <c r="A1300" t="s">
        <v>50</v>
      </c>
      <c r="B1300" t="s">
        <v>51</v>
      </c>
      <c r="C1300" t="s">
        <v>52</v>
      </c>
      <c r="D1300">
        <v>48.8566</v>
      </c>
      <c r="E1300">
        <v>2.3521999999999998</v>
      </c>
      <c r="F1300" t="s">
        <v>53</v>
      </c>
      <c r="G1300" s="2">
        <v>46210.818226932868</v>
      </c>
      <c r="H1300" s="2">
        <v>46214.083333333336</v>
      </c>
      <c r="I1300">
        <v>25.4</v>
      </c>
      <c r="J1300">
        <v>49</v>
      </c>
      <c r="K1300">
        <v>0</v>
      </c>
      <c r="L1300">
        <v>0</v>
      </c>
      <c r="M1300">
        <v>3</v>
      </c>
      <c r="N1300">
        <v>11</v>
      </c>
    </row>
    <row r="1301" spans="1:14">
      <c r="A1301" t="s">
        <v>50</v>
      </c>
      <c r="B1301" t="s">
        <v>51</v>
      </c>
      <c r="C1301" t="s">
        <v>52</v>
      </c>
      <c r="D1301">
        <v>48.8566</v>
      </c>
      <c r="E1301">
        <v>2.3521999999999998</v>
      </c>
      <c r="F1301" t="s">
        <v>53</v>
      </c>
      <c r="G1301" s="2">
        <v>46210.818226932868</v>
      </c>
      <c r="H1301" s="2">
        <v>46214.125</v>
      </c>
      <c r="I1301">
        <v>24.3</v>
      </c>
      <c r="J1301">
        <v>53</v>
      </c>
      <c r="K1301">
        <v>0</v>
      </c>
      <c r="L1301">
        <v>0</v>
      </c>
      <c r="M1301">
        <v>2</v>
      </c>
      <c r="N1301">
        <v>9.5</v>
      </c>
    </row>
    <row r="1302" spans="1:14">
      <c r="A1302" t="s">
        <v>50</v>
      </c>
      <c r="B1302" t="s">
        <v>51</v>
      </c>
      <c r="C1302" t="s">
        <v>52</v>
      </c>
      <c r="D1302">
        <v>48.8566</v>
      </c>
      <c r="E1302">
        <v>2.3521999999999998</v>
      </c>
      <c r="F1302" t="s">
        <v>53</v>
      </c>
      <c r="G1302" s="2">
        <v>46210.818226932868</v>
      </c>
      <c r="H1302" s="2">
        <v>46214.166666666664</v>
      </c>
      <c r="I1302">
        <v>23.4</v>
      </c>
      <c r="J1302">
        <v>57</v>
      </c>
      <c r="K1302">
        <v>0</v>
      </c>
      <c r="L1302">
        <v>0</v>
      </c>
      <c r="M1302">
        <v>2</v>
      </c>
      <c r="N1302">
        <v>8.1999999999999993</v>
      </c>
    </row>
    <row r="1303" spans="1:14">
      <c r="A1303" t="s">
        <v>50</v>
      </c>
      <c r="B1303" t="s">
        <v>51</v>
      </c>
      <c r="C1303" t="s">
        <v>52</v>
      </c>
      <c r="D1303">
        <v>48.8566</v>
      </c>
      <c r="E1303">
        <v>2.3521999999999998</v>
      </c>
      <c r="F1303" t="s">
        <v>53</v>
      </c>
      <c r="G1303" s="2">
        <v>46210.818226932868</v>
      </c>
      <c r="H1303" s="2">
        <v>46214.208333333336</v>
      </c>
      <c r="I1303">
        <v>22.7</v>
      </c>
      <c r="J1303">
        <v>60</v>
      </c>
      <c r="K1303">
        <v>0</v>
      </c>
      <c r="L1303">
        <v>0</v>
      </c>
      <c r="M1303">
        <v>2</v>
      </c>
      <c r="N1303">
        <v>7.2</v>
      </c>
    </row>
    <row r="1304" spans="1:14">
      <c r="A1304" t="s">
        <v>50</v>
      </c>
      <c r="B1304" t="s">
        <v>51</v>
      </c>
      <c r="C1304" t="s">
        <v>52</v>
      </c>
      <c r="D1304">
        <v>48.8566</v>
      </c>
      <c r="E1304">
        <v>2.3521999999999998</v>
      </c>
      <c r="F1304" t="s">
        <v>53</v>
      </c>
      <c r="G1304" s="2">
        <v>46210.818226932868</v>
      </c>
      <c r="H1304" s="2">
        <v>46214.25</v>
      </c>
      <c r="I1304">
        <v>22.3</v>
      </c>
      <c r="J1304">
        <v>62</v>
      </c>
      <c r="K1304">
        <v>0</v>
      </c>
      <c r="L1304">
        <v>0</v>
      </c>
      <c r="M1304">
        <v>3</v>
      </c>
      <c r="N1304">
        <v>6.4</v>
      </c>
    </row>
    <row r="1305" spans="1:14">
      <c r="A1305" t="s">
        <v>50</v>
      </c>
      <c r="B1305" t="s">
        <v>51</v>
      </c>
      <c r="C1305" t="s">
        <v>52</v>
      </c>
      <c r="D1305">
        <v>48.8566</v>
      </c>
      <c r="E1305">
        <v>2.3521999999999998</v>
      </c>
      <c r="F1305" t="s">
        <v>53</v>
      </c>
      <c r="G1305" s="2">
        <v>46210.818226932868</v>
      </c>
      <c r="H1305" s="2">
        <v>46214.291666666664</v>
      </c>
      <c r="I1305">
        <v>22.2</v>
      </c>
      <c r="J1305">
        <v>63</v>
      </c>
      <c r="K1305">
        <v>0</v>
      </c>
      <c r="L1305">
        <v>0</v>
      </c>
      <c r="M1305">
        <v>3</v>
      </c>
      <c r="N1305">
        <v>5.8</v>
      </c>
    </row>
    <row r="1306" spans="1:14">
      <c r="A1306" t="s">
        <v>50</v>
      </c>
      <c r="B1306" t="s">
        <v>51</v>
      </c>
      <c r="C1306" t="s">
        <v>52</v>
      </c>
      <c r="D1306">
        <v>48.8566</v>
      </c>
      <c r="E1306">
        <v>2.3521999999999998</v>
      </c>
      <c r="F1306" t="s">
        <v>53</v>
      </c>
      <c r="G1306" s="2">
        <v>46210.818226932868</v>
      </c>
      <c r="H1306" s="2">
        <v>46214.333333333336</v>
      </c>
      <c r="I1306">
        <v>22.8</v>
      </c>
      <c r="J1306">
        <v>62</v>
      </c>
      <c r="K1306">
        <v>0</v>
      </c>
      <c r="L1306">
        <v>0</v>
      </c>
      <c r="M1306">
        <v>3</v>
      </c>
      <c r="N1306">
        <v>6</v>
      </c>
    </row>
    <row r="1307" spans="1:14">
      <c r="A1307" t="s">
        <v>50</v>
      </c>
      <c r="B1307" t="s">
        <v>51</v>
      </c>
      <c r="C1307" t="s">
        <v>52</v>
      </c>
      <c r="D1307">
        <v>48.8566</v>
      </c>
      <c r="E1307">
        <v>2.3521999999999998</v>
      </c>
      <c r="F1307" t="s">
        <v>53</v>
      </c>
      <c r="G1307" s="2">
        <v>46210.818226932868</v>
      </c>
      <c r="H1307" s="2">
        <v>46214.375</v>
      </c>
      <c r="I1307">
        <v>24.4</v>
      </c>
      <c r="J1307">
        <v>57</v>
      </c>
      <c r="K1307">
        <v>0</v>
      </c>
      <c r="L1307">
        <v>0</v>
      </c>
      <c r="M1307">
        <v>0</v>
      </c>
      <c r="N1307">
        <v>7.1</v>
      </c>
    </row>
    <row r="1308" spans="1:14">
      <c r="A1308" t="s">
        <v>50</v>
      </c>
      <c r="B1308" t="s">
        <v>51</v>
      </c>
      <c r="C1308" t="s">
        <v>52</v>
      </c>
      <c r="D1308">
        <v>48.8566</v>
      </c>
      <c r="E1308">
        <v>2.3521999999999998</v>
      </c>
      <c r="F1308" t="s">
        <v>53</v>
      </c>
      <c r="G1308" s="2">
        <v>46210.818226932868</v>
      </c>
      <c r="H1308" s="2">
        <v>46214.416666666664</v>
      </c>
      <c r="I1308">
        <v>26.8</v>
      </c>
      <c r="J1308">
        <v>51</v>
      </c>
      <c r="K1308">
        <v>0</v>
      </c>
      <c r="L1308">
        <v>0</v>
      </c>
      <c r="M1308">
        <v>0</v>
      </c>
      <c r="N1308">
        <v>8.6999999999999993</v>
      </c>
    </row>
    <row r="1309" spans="1:14">
      <c r="A1309" t="s">
        <v>50</v>
      </c>
      <c r="B1309" t="s">
        <v>51</v>
      </c>
      <c r="C1309" t="s">
        <v>52</v>
      </c>
      <c r="D1309">
        <v>48.8566</v>
      </c>
      <c r="E1309">
        <v>2.3521999999999998</v>
      </c>
      <c r="F1309" t="s">
        <v>53</v>
      </c>
      <c r="G1309" s="2">
        <v>46210.818226932868</v>
      </c>
      <c r="H1309" s="2">
        <v>46214.458333333336</v>
      </c>
      <c r="I1309">
        <v>29</v>
      </c>
      <c r="J1309">
        <v>44</v>
      </c>
      <c r="K1309">
        <v>0</v>
      </c>
      <c r="L1309">
        <v>0</v>
      </c>
      <c r="M1309">
        <v>0</v>
      </c>
      <c r="N1309">
        <v>10</v>
      </c>
    </row>
    <row r="1310" spans="1:14">
      <c r="A1310" t="s">
        <v>50</v>
      </c>
      <c r="B1310" t="s">
        <v>51</v>
      </c>
      <c r="C1310" t="s">
        <v>52</v>
      </c>
      <c r="D1310">
        <v>48.8566</v>
      </c>
      <c r="E1310">
        <v>2.3521999999999998</v>
      </c>
      <c r="F1310" t="s">
        <v>53</v>
      </c>
      <c r="G1310" s="2">
        <v>46210.818226932868</v>
      </c>
      <c r="H1310" s="2">
        <v>46214.5</v>
      </c>
      <c r="I1310">
        <v>31.1</v>
      </c>
      <c r="J1310">
        <v>38</v>
      </c>
      <c r="K1310">
        <v>0</v>
      </c>
      <c r="L1310">
        <v>0</v>
      </c>
      <c r="M1310">
        <v>0</v>
      </c>
      <c r="N1310">
        <v>10.8</v>
      </c>
    </row>
    <row r="1311" spans="1:14">
      <c r="A1311" t="s">
        <v>50</v>
      </c>
      <c r="B1311" t="s">
        <v>51</v>
      </c>
      <c r="C1311" t="s">
        <v>52</v>
      </c>
      <c r="D1311">
        <v>48.8566</v>
      </c>
      <c r="E1311">
        <v>2.3521999999999998</v>
      </c>
      <c r="F1311" t="s">
        <v>53</v>
      </c>
      <c r="G1311" s="2">
        <v>46210.818226932868</v>
      </c>
      <c r="H1311" s="2">
        <v>46214.541666666664</v>
      </c>
      <c r="I1311">
        <v>33.200000000000003</v>
      </c>
      <c r="J1311">
        <v>32</v>
      </c>
      <c r="K1311">
        <v>0</v>
      </c>
      <c r="L1311">
        <v>0</v>
      </c>
      <c r="M1311">
        <v>0</v>
      </c>
      <c r="N1311">
        <v>11.5</v>
      </c>
    </row>
    <row r="1312" spans="1:14">
      <c r="A1312" t="s">
        <v>50</v>
      </c>
      <c r="B1312" t="s">
        <v>51</v>
      </c>
      <c r="C1312" t="s">
        <v>52</v>
      </c>
      <c r="D1312">
        <v>48.8566</v>
      </c>
      <c r="E1312">
        <v>2.3521999999999998</v>
      </c>
      <c r="F1312" t="s">
        <v>53</v>
      </c>
      <c r="G1312" s="2">
        <v>46210.818226932868</v>
      </c>
      <c r="H1312" s="2">
        <v>46214.583333333336</v>
      </c>
      <c r="I1312">
        <v>34.700000000000003</v>
      </c>
      <c r="J1312">
        <v>28</v>
      </c>
      <c r="K1312">
        <v>0</v>
      </c>
      <c r="L1312">
        <v>0</v>
      </c>
      <c r="M1312">
        <v>0</v>
      </c>
      <c r="N1312">
        <v>12.3</v>
      </c>
    </row>
    <row r="1313" spans="1:14">
      <c r="A1313" t="s">
        <v>50</v>
      </c>
      <c r="B1313" t="s">
        <v>51</v>
      </c>
      <c r="C1313" t="s">
        <v>52</v>
      </c>
      <c r="D1313">
        <v>48.8566</v>
      </c>
      <c r="E1313">
        <v>2.3521999999999998</v>
      </c>
      <c r="F1313" t="s">
        <v>53</v>
      </c>
      <c r="G1313" s="2">
        <v>46210.818226932868</v>
      </c>
      <c r="H1313" s="2">
        <v>46214.625</v>
      </c>
      <c r="I1313">
        <v>35.6</v>
      </c>
      <c r="J1313">
        <v>26</v>
      </c>
      <c r="K1313">
        <v>1</v>
      </c>
      <c r="L1313">
        <v>0</v>
      </c>
      <c r="M1313">
        <v>1</v>
      </c>
      <c r="N1313">
        <v>13</v>
      </c>
    </row>
    <row r="1314" spans="1:14">
      <c r="A1314" t="s">
        <v>50</v>
      </c>
      <c r="B1314" t="s">
        <v>51</v>
      </c>
      <c r="C1314" t="s">
        <v>52</v>
      </c>
      <c r="D1314">
        <v>48.8566</v>
      </c>
      <c r="E1314">
        <v>2.3521999999999998</v>
      </c>
      <c r="F1314" t="s">
        <v>53</v>
      </c>
      <c r="G1314" s="2">
        <v>46210.818226932868</v>
      </c>
      <c r="H1314" s="2">
        <v>46214.666666666664</v>
      </c>
      <c r="I1314">
        <v>35.9</v>
      </c>
      <c r="J1314">
        <v>25</v>
      </c>
      <c r="K1314">
        <v>2</v>
      </c>
      <c r="L1314">
        <v>0</v>
      </c>
      <c r="M1314">
        <v>1</v>
      </c>
      <c r="N1314">
        <v>14.1</v>
      </c>
    </row>
    <row r="1315" spans="1:14">
      <c r="A1315" t="s">
        <v>50</v>
      </c>
      <c r="B1315" t="s">
        <v>51</v>
      </c>
      <c r="C1315" t="s">
        <v>52</v>
      </c>
      <c r="D1315">
        <v>48.8566</v>
      </c>
      <c r="E1315">
        <v>2.3521999999999998</v>
      </c>
      <c r="F1315" t="s">
        <v>53</v>
      </c>
      <c r="G1315" s="2">
        <v>46210.818226932868</v>
      </c>
      <c r="H1315" s="2">
        <v>46214.708333333336</v>
      </c>
      <c r="I1315">
        <v>36</v>
      </c>
      <c r="J1315">
        <v>25</v>
      </c>
      <c r="K1315">
        <v>3</v>
      </c>
      <c r="L1315">
        <v>0</v>
      </c>
      <c r="M1315">
        <v>1</v>
      </c>
      <c r="N1315">
        <v>14.7</v>
      </c>
    </row>
    <row r="1316" spans="1:14">
      <c r="A1316" t="s">
        <v>50</v>
      </c>
      <c r="B1316" t="s">
        <v>51</v>
      </c>
      <c r="C1316" t="s">
        <v>52</v>
      </c>
      <c r="D1316">
        <v>48.8566</v>
      </c>
      <c r="E1316">
        <v>2.3521999999999998</v>
      </c>
      <c r="F1316" t="s">
        <v>53</v>
      </c>
      <c r="G1316" s="2">
        <v>46210.818226932868</v>
      </c>
      <c r="H1316" s="2">
        <v>46214.75</v>
      </c>
      <c r="I1316">
        <v>35.799999999999997</v>
      </c>
      <c r="J1316">
        <v>25</v>
      </c>
      <c r="K1316">
        <v>4</v>
      </c>
      <c r="L1316">
        <v>0</v>
      </c>
      <c r="M1316">
        <v>0</v>
      </c>
      <c r="N1316">
        <v>15.2</v>
      </c>
    </row>
    <row r="1317" spans="1:14">
      <c r="A1317" t="s">
        <v>50</v>
      </c>
      <c r="B1317" t="s">
        <v>51</v>
      </c>
      <c r="C1317" t="s">
        <v>52</v>
      </c>
      <c r="D1317">
        <v>48.8566</v>
      </c>
      <c r="E1317">
        <v>2.3521999999999998</v>
      </c>
      <c r="F1317" t="s">
        <v>53</v>
      </c>
      <c r="G1317" s="2">
        <v>46210.818226932868</v>
      </c>
      <c r="H1317" s="2">
        <v>46214.791666666664</v>
      </c>
      <c r="I1317">
        <v>35.200000000000003</v>
      </c>
      <c r="J1317">
        <v>25</v>
      </c>
      <c r="K1317">
        <v>5</v>
      </c>
      <c r="L1317">
        <v>0</v>
      </c>
      <c r="M1317">
        <v>0</v>
      </c>
      <c r="N1317">
        <v>15.6</v>
      </c>
    </row>
    <row r="1318" spans="1:14">
      <c r="A1318" t="s">
        <v>50</v>
      </c>
      <c r="B1318" t="s">
        <v>51</v>
      </c>
      <c r="C1318" t="s">
        <v>52</v>
      </c>
      <c r="D1318">
        <v>48.8566</v>
      </c>
      <c r="E1318">
        <v>2.3521999999999998</v>
      </c>
      <c r="F1318" t="s">
        <v>53</v>
      </c>
      <c r="G1318" s="2">
        <v>46210.818226932868</v>
      </c>
      <c r="H1318" s="2">
        <v>46214.833333333336</v>
      </c>
      <c r="I1318">
        <v>34.299999999999997</v>
      </c>
      <c r="J1318">
        <v>26</v>
      </c>
      <c r="K1318">
        <v>5</v>
      </c>
      <c r="L1318">
        <v>0</v>
      </c>
      <c r="M1318">
        <v>0</v>
      </c>
      <c r="N1318">
        <v>15.3</v>
      </c>
    </row>
    <row r="1319" spans="1:14">
      <c r="A1319" t="s">
        <v>50</v>
      </c>
      <c r="B1319" t="s">
        <v>51</v>
      </c>
      <c r="C1319" t="s">
        <v>52</v>
      </c>
      <c r="D1319">
        <v>48.8566</v>
      </c>
      <c r="E1319">
        <v>2.3521999999999998</v>
      </c>
      <c r="F1319" t="s">
        <v>53</v>
      </c>
      <c r="G1319" s="2">
        <v>46210.818226932868</v>
      </c>
      <c r="H1319" s="2">
        <v>46214.875</v>
      </c>
      <c r="I1319">
        <v>32.9</v>
      </c>
      <c r="J1319">
        <v>28</v>
      </c>
      <c r="K1319">
        <v>5</v>
      </c>
      <c r="L1319">
        <v>0</v>
      </c>
      <c r="M1319">
        <v>0</v>
      </c>
      <c r="N1319">
        <v>14.4</v>
      </c>
    </row>
    <row r="1320" spans="1:14">
      <c r="A1320" t="s">
        <v>50</v>
      </c>
      <c r="B1320" t="s">
        <v>51</v>
      </c>
      <c r="C1320" t="s">
        <v>52</v>
      </c>
      <c r="D1320">
        <v>48.8566</v>
      </c>
      <c r="E1320">
        <v>2.3521999999999998</v>
      </c>
      <c r="F1320" t="s">
        <v>53</v>
      </c>
      <c r="G1320" s="2">
        <v>46210.818226932868</v>
      </c>
      <c r="H1320" s="2">
        <v>46214.916666666664</v>
      </c>
      <c r="I1320">
        <v>31.1</v>
      </c>
      <c r="J1320">
        <v>30</v>
      </c>
      <c r="K1320">
        <v>4</v>
      </c>
      <c r="L1320">
        <v>0</v>
      </c>
      <c r="M1320">
        <v>0</v>
      </c>
      <c r="N1320">
        <v>13</v>
      </c>
    </row>
    <row r="1321" spans="1:14">
      <c r="A1321" t="s">
        <v>50</v>
      </c>
      <c r="B1321" t="s">
        <v>51</v>
      </c>
      <c r="C1321" t="s">
        <v>52</v>
      </c>
      <c r="D1321">
        <v>48.8566</v>
      </c>
      <c r="E1321">
        <v>2.3521999999999998</v>
      </c>
      <c r="F1321" t="s">
        <v>53</v>
      </c>
      <c r="G1321" s="2">
        <v>46210.818226932868</v>
      </c>
      <c r="H1321" s="2">
        <v>46214.958333333336</v>
      </c>
      <c r="I1321">
        <v>29.4</v>
      </c>
      <c r="J1321">
        <v>33</v>
      </c>
      <c r="K1321">
        <v>3</v>
      </c>
      <c r="L1321">
        <v>0</v>
      </c>
      <c r="M1321">
        <v>0</v>
      </c>
      <c r="N1321">
        <v>11.8</v>
      </c>
    </row>
    <row r="1322" spans="1:14">
      <c r="A1322" t="s">
        <v>50</v>
      </c>
      <c r="B1322" t="s">
        <v>51</v>
      </c>
      <c r="C1322" t="s">
        <v>52</v>
      </c>
      <c r="D1322">
        <v>48.8566</v>
      </c>
      <c r="E1322">
        <v>2.3521999999999998</v>
      </c>
      <c r="F1322" t="s">
        <v>53</v>
      </c>
      <c r="G1322" s="2">
        <v>46210.818226932868</v>
      </c>
      <c r="H1322" s="2">
        <v>46215</v>
      </c>
      <c r="I1322">
        <v>28</v>
      </c>
      <c r="J1322">
        <v>36</v>
      </c>
      <c r="K1322">
        <v>2</v>
      </c>
      <c r="L1322">
        <v>0</v>
      </c>
      <c r="M1322">
        <v>0</v>
      </c>
      <c r="N1322">
        <v>11</v>
      </c>
    </row>
    <row r="1323" spans="1:14">
      <c r="A1323" t="s">
        <v>50</v>
      </c>
      <c r="B1323" t="s">
        <v>51</v>
      </c>
      <c r="C1323" t="s">
        <v>52</v>
      </c>
      <c r="D1323">
        <v>48.8566</v>
      </c>
      <c r="E1323">
        <v>2.3521999999999998</v>
      </c>
      <c r="F1323" t="s">
        <v>53</v>
      </c>
      <c r="G1323" s="2">
        <v>46210.818226932868</v>
      </c>
      <c r="H1323" s="2">
        <v>46215.041666666664</v>
      </c>
      <c r="I1323">
        <v>26.6</v>
      </c>
      <c r="J1323">
        <v>39</v>
      </c>
      <c r="K1323">
        <v>1</v>
      </c>
      <c r="L1323">
        <v>0</v>
      </c>
      <c r="M1323">
        <v>0</v>
      </c>
      <c r="N1323">
        <v>10.4</v>
      </c>
    </row>
    <row r="1324" spans="1:14">
      <c r="A1324" t="s">
        <v>50</v>
      </c>
      <c r="B1324" t="s">
        <v>51</v>
      </c>
      <c r="C1324" t="s">
        <v>52</v>
      </c>
      <c r="D1324">
        <v>48.8566</v>
      </c>
      <c r="E1324">
        <v>2.3521999999999998</v>
      </c>
      <c r="F1324" t="s">
        <v>53</v>
      </c>
      <c r="G1324" s="2">
        <v>46210.818226932868</v>
      </c>
      <c r="H1324" s="2">
        <v>46215.083333333336</v>
      </c>
      <c r="I1324">
        <v>25.4</v>
      </c>
      <c r="J1324">
        <v>43</v>
      </c>
      <c r="K1324">
        <v>0</v>
      </c>
      <c r="L1324">
        <v>0</v>
      </c>
      <c r="M1324">
        <v>0</v>
      </c>
      <c r="N1324">
        <v>9.6</v>
      </c>
    </row>
    <row r="1325" spans="1:14">
      <c r="A1325" t="s">
        <v>50</v>
      </c>
      <c r="B1325" t="s">
        <v>51</v>
      </c>
      <c r="C1325" t="s">
        <v>52</v>
      </c>
      <c r="D1325">
        <v>48.8566</v>
      </c>
      <c r="E1325">
        <v>2.3521999999999998</v>
      </c>
      <c r="F1325" t="s">
        <v>53</v>
      </c>
      <c r="G1325" s="2">
        <v>46210.818226932868</v>
      </c>
      <c r="H1325" s="2">
        <v>46215.125</v>
      </c>
      <c r="I1325">
        <v>24.3</v>
      </c>
      <c r="J1325">
        <v>47</v>
      </c>
      <c r="K1325">
        <v>0</v>
      </c>
      <c r="L1325">
        <v>0</v>
      </c>
      <c r="M1325">
        <v>2</v>
      </c>
      <c r="N1325">
        <v>8.5</v>
      </c>
    </row>
    <row r="1326" spans="1:14">
      <c r="A1326" t="s">
        <v>50</v>
      </c>
      <c r="B1326" t="s">
        <v>51</v>
      </c>
      <c r="C1326" t="s">
        <v>52</v>
      </c>
      <c r="D1326">
        <v>48.8566</v>
      </c>
      <c r="E1326">
        <v>2.3521999999999998</v>
      </c>
      <c r="F1326" t="s">
        <v>53</v>
      </c>
      <c r="G1326" s="2">
        <v>46210.818226932868</v>
      </c>
      <c r="H1326" s="2">
        <v>46215.166666666664</v>
      </c>
      <c r="I1326">
        <v>23.3</v>
      </c>
      <c r="J1326">
        <v>51</v>
      </c>
      <c r="K1326">
        <v>0</v>
      </c>
      <c r="L1326">
        <v>0</v>
      </c>
      <c r="M1326">
        <v>2</v>
      </c>
      <c r="N1326">
        <v>6.9</v>
      </c>
    </row>
    <row r="1327" spans="1:14">
      <c r="A1327" t="s">
        <v>50</v>
      </c>
      <c r="B1327" t="s">
        <v>51</v>
      </c>
      <c r="C1327" t="s">
        <v>52</v>
      </c>
      <c r="D1327">
        <v>48.8566</v>
      </c>
      <c r="E1327">
        <v>2.3521999999999998</v>
      </c>
      <c r="F1327" t="s">
        <v>53</v>
      </c>
      <c r="G1327" s="2">
        <v>46210.818226932868</v>
      </c>
      <c r="H1327" s="2">
        <v>46215.208333333336</v>
      </c>
      <c r="I1327">
        <v>22.6</v>
      </c>
      <c r="J1327">
        <v>54</v>
      </c>
      <c r="K1327">
        <v>0</v>
      </c>
      <c r="L1327">
        <v>0</v>
      </c>
      <c r="M1327">
        <v>2</v>
      </c>
      <c r="N1327">
        <v>6.1</v>
      </c>
    </row>
    <row r="1328" spans="1:14">
      <c r="A1328" t="s">
        <v>50</v>
      </c>
      <c r="B1328" t="s">
        <v>51</v>
      </c>
      <c r="C1328" t="s">
        <v>52</v>
      </c>
      <c r="D1328">
        <v>48.8566</v>
      </c>
      <c r="E1328">
        <v>2.3521999999999998</v>
      </c>
      <c r="F1328" t="s">
        <v>53</v>
      </c>
      <c r="G1328" s="2">
        <v>46210.818226932868</v>
      </c>
      <c r="H1328" s="2">
        <v>46215.25</v>
      </c>
      <c r="I1328">
        <v>22.1</v>
      </c>
      <c r="J1328">
        <v>56</v>
      </c>
      <c r="K1328">
        <v>0</v>
      </c>
      <c r="L1328">
        <v>0</v>
      </c>
      <c r="M1328">
        <v>2</v>
      </c>
      <c r="N1328">
        <v>6.4</v>
      </c>
    </row>
    <row r="1329" spans="1:14">
      <c r="A1329" t="s">
        <v>50</v>
      </c>
      <c r="B1329" t="s">
        <v>51</v>
      </c>
      <c r="C1329" t="s">
        <v>52</v>
      </c>
      <c r="D1329">
        <v>48.8566</v>
      </c>
      <c r="E1329">
        <v>2.3521999999999998</v>
      </c>
      <c r="F1329" t="s">
        <v>53</v>
      </c>
      <c r="G1329" s="2">
        <v>46210.818226932868</v>
      </c>
      <c r="H1329" s="2">
        <v>46215.291666666664</v>
      </c>
      <c r="I1329">
        <v>21.9</v>
      </c>
      <c r="J1329">
        <v>57</v>
      </c>
      <c r="K1329">
        <v>0</v>
      </c>
      <c r="L1329">
        <v>0</v>
      </c>
      <c r="M1329">
        <v>2</v>
      </c>
      <c r="N1329">
        <v>7</v>
      </c>
    </row>
    <row r="1330" spans="1:14">
      <c r="A1330" t="s">
        <v>50</v>
      </c>
      <c r="B1330" t="s">
        <v>51</v>
      </c>
      <c r="C1330" t="s">
        <v>52</v>
      </c>
      <c r="D1330">
        <v>48.8566</v>
      </c>
      <c r="E1330">
        <v>2.3521999999999998</v>
      </c>
      <c r="F1330" t="s">
        <v>53</v>
      </c>
      <c r="G1330" s="2">
        <v>46210.818226932868</v>
      </c>
      <c r="H1330" s="2">
        <v>46215.333333333336</v>
      </c>
      <c r="I1330">
        <v>22.5</v>
      </c>
      <c r="J1330">
        <v>56</v>
      </c>
      <c r="K1330">
        <v>0</v>
      </c>
      <c r="L1330">
        <v>0</v>
      </c>
      <c r="M1330">
        <v>2</v>
      </c>
      <c r="N1330">
        <v>8</v>
      </c>
    </row>
    <row r="1331" spans="1:14">
      <c r="A1331" t="s">
        <v>50</v>
      </c>
      <c r="B1331" t="s">
        <v>51</v>
      </c>
      <c r="C1331" t="s">
        <v>52</v>
      </c>
      <c r="D1331">
        <v>48.8566</v>
      </c>
      <c r="E1331">
        <v>2.3521999999999998</v>
      </c>
      <c r="F1331" t="s">
        <v>53</v>
      </c>
      <c r="G1331" s="2">
        <v>46210.818226932868</v>
      </c>
      <c r="H1331" s="2">
        <v>46215.375</v>
      </c>
      <c r="I1331">
        <v>24.3</v>
      </c>
      <c r="J1331">
        <v>51</v>
      </c>
      <c r="K1331">
        <v>0</v>
      </c>
      <c r="L1331">
        <v>0</v>
      </c>
      <c r="M1331">
        <v>3</v>
      </c>
      <c r="N1331">
        <v>9.1999999999999993</v>
      </c>
    </row>
    <row r="1332" spans="1:14">
      <c r="A1332" t="s">
        <v>50</v>
      </c>
      <c r="B1332" t="s">
        <v>51</v>
      </c>
      <c r="C1332" t="s">
        <v>52</v>
      </c>
      <c r="D1332">
        <v>48.8566</v>
      </c>
      <c r="E1332">
        <v>2.3521999999999998</v>
      </c>
      <c r="F1332" t="s">
        <v>53</v>
      </c>
      <c r="G1332" s="2">
        <v>46210.818226932868</v>
      </c>
      <c r="H1332" s="2">
        <v>46215.416666666664</v>
      </c>
      <c r="I1332">
        <v>26.9</v>
      </c>
      <c r="J1332">
        <v>43</v>
      </c>
      <c r="K1332">
        <v>0</v>
      </c>
      <c r="L1332">
        <v>0</v>
      </c>
      <c r="M1332">
        <v>3</v>
      </c>
      <c r="N1332">
        <v>11</v>
      </c>
    </row>
    <row r="1333" spans="1:14">
      <c r="A1333" t="s">
        <v>50</v>
      </c>
      <c r="B1333" t="s">
        <v>51</v>
      </c>
      <c r="C1333" t="s">
        <v>52</v>
      </c>
      <c r="D1333">
        <v>48.8566</v>
      </c>
      <c r="E1333">
        <v>2.3521999999999998</v>
      </c>
      <c r="F1333" t="s">
        <v>53</v>
      </c>
      <c r="G1333" s="2">
        <v>46210.818226932868</v>
      </c>
      <c r="H1333" s="2">
        <v>46215.458333333336</v>
      </c>
      <c r="I1333">
        <v>29.3</v>
      </c>
      <c r="J1333">
        <v>36</v>
      </c>
      <c r="K1333">
        <v>0</v>
      </c>
      <c r="L1333">
        <v>0</v>
      </c>
      <c r="M1333">
        <v>3</v>
      </c>
      <c r="N1333">
        <v>12.4</v>
      </c>
    </row>
    <row r="1334" spans="1:14">
      <c r="A1334" t="s">
        <v>50</v>
      </c>
      <c r="B1334" t="s">
        <v>51</v>
      </c>
      <c r="C1334" t="s">
        <v>52</v>
      </c>
      <c r="D1334">
        <v>48.8566</v>
      </c>
      <c r="E1334">
        <v>2.3521999999999998</v>
      </c>
      <c r="F1334" t="s">
        <v>53</v>
      </c>
      <c r="G1334" s="2">
        <v>46210.818226932868</v>
      </c>
      <c r="H1334" s="2">
        <v>46215.5</v>
      </c>
      <c r="I1334">
        <v>31</v>
      </c>
      <c r="J1334">
        <v>32</v>
      </c>
      <c r="K1334">
        <v>1</v>
      </c>
      <c r="L1334">
        <v>0</v>
      </c>
      <c r="M1334">
        <v>1</v>
      </c>
      <c r="N1334">
        <v>13.3</v>
      </c>
    </row>
    <row r="1335" spans="1:14">
      <c r="A1335" t="s">
        <v>50</v>
      </c>
      <c r="B1335" t="s">
        <v>51</v>
      </c>
      <c r="C1335" t="s">
        <v>52</v>
      </c>
      <c r="D1335">
        <v>48.8566</v>
      </c>
      <c r="E1335">
        <v>2.3521999999999998</v>
      </c>
      <c r="F1335" t="s">
        <v>53</v>
      </c>
      <c r="G1335" s="2">
        <v>46210.818226932868</v>
      </c>
      <c r="H1335" s="2">
        <v>46215.541666666664</v>
      </c>
      <c r="I1335">
        <v>32.299999999999997</v>
      </c>
      <c r="J1335">
        <v>28</v>
      </c>
      <c r="K1335">
        <v>2</v>
      </c>
      <c r="L1335">
        <v>0</v>
      </c>
      <c r="M1335">
        <v>1</v>
      </c>
      <c r="N1335">
        <v>14.2</v>
      </c>
    </row>
    <row r="1336" spans="1:14">
      <c r="A1336" t="s">
        <v>50</v>
      </c>
      <c r="B1336" t="s">
        <v>51</v>
      </c>
      <c r="C1336" t="s">
        <v>52</v>
      </c>
      <c r="D1336">
        <v>48.8566</v>
      </c>
      <c r="E1336">
        <v>2.3521999999999998</v>
      </c>
      <c r="F1336" t="s">
        <v>53</v>
      </c>
      <c r="G1336" s="2">
        <v>46210.818226932868</v>
      </c>
      <c r="H1336" s="2">
        <v>46215.583333333336</v>
      </c>
      <c r="I1336">
        <v>33.4</v>
      </c>
      <c r="J1336">
        <v>24</v>
      </c>
      <c r="K1336">
        <v>2</v>
      </c>
      <c r="L1336">
        <v>0</v>
      </c>
      <c r="M1336">
        <v>1</v>
      </c>
      <c r="N1336">
        <v>15</v>
      </c>
    </row>
    <row r="1337" spans="1:14">
      <c r="A1337" t="s">
        <v>50</v>
      </c>
      <c r="B1337" t="s">
        <v>51</v>
      </c>
      <c r="C1337" t="s">
        <v>52</v>
      </c>
      <c r="D1337">
        <v>48.8566</v>
      </c>
      <c r="E1337">
        <v>2.3521999999999998</v>
      </c>
      <c r="F1337" t="s">
        <v>53</v>
      </c>
      <c r="G1337" s="2">
        <v>46210.818226932868</v>
      </c>
      <c r="H1337" s="2">
        <v>46215.625</v>
      </c>
      <c r="I1337">
        <v>34.299999999999997</v>
      </c>
      <c r="J1337">
        <v>22</v>
      </c>
      <c r="K1337">
        <v>3</v>
      </c>
      <c r="L1337">
        <v>0</v>
      </c>
      <c r="M1337">
        <v>1</v>
      </c>
      <c r="N1337">
        <v>15.5</v>
      </c>
    </row>
    <row r="1338" spans="1:14">
      <c r="A1338" t="s">
        <v>50</v>
      </c>
      <c r="B1338" t="s">
        <v>51</v>
      </c>
      <c r="C1338" t="s">
        <v>52</v>
      </c>
      <c r="D1338">
        <v>48.8566</v>
      </c>
      <c r="E1338">
        <v>2.3521999999999998</v>
      </c>
      <c r="F1338" t="s">
        <v>53</v>
      </c>
      <c r="G1338" s="2">
        <v>46210.818226932868</v>
      </c>
      <c r="H1338" s="2">
        <v>46215.666666666664</v>
      </c>
      <c r="I1338">
        <v>34.9</v>
      </c>
      <c r="J1338">
        <v>20</v>
      </c>
      <c r="K1338">
        <v>3</v>
      </c>
      <c r="L1338">
        <v>0</v>
      </c>
      <c r="M1338">
        <v>1</v>
      </c>
      <c r="N1338">
        <v>15.5</v>
      </c>
    </row>
    <row r="1339" spans="1:14">
      <c r="A1339" t="s">
        <v>50</v>
      </c>
      <c r="B1339" t="s">
        <v>51</v>
      </c>
      <c r="C1339" t="s">
        <v>52</v>
      </c>
      <c r="D1339">
        <v>48.8566</v>
      </c>
      <c r="E1339">
        <v>2.3521999999999998</v>
      </c>
      <c r="F1339" t="s">
        <v>53</v>
      </c>
      <c r="G1339" s="2">
        <v>46210.818226932868</v>
      </c>
      <c r="H1339" s="2">
        <v>46215.708333333336</v>
      </c>
      <c r="I1339">
        <v>35.200000000000003</v>
      </c>
      <c r="J1339">
        <v>20</v>
      </c>
      <c r="K1339">
        <v>3</v>
      </c>
      <c r="L1339">
        <v>0</v>
      </c>
      <c r="M1339">
        <v>1</v>
      </c>
      <c r="N1339">
        <v>15.5</v>
      </c>
    </row>
    <row r="1340" spans="1:14">
      <c r="A1340" t="s">
        <v>50</v>
      </c>
      <c r="B1340" t="s">
        <v>51</v>
      </c>
      <c r="C1340" t="s">
        <v>52</v>
      </c>
      <c r="D1340">
        <v>48.8566</v>
      </c>
      <c r="E1340">
        <v>2.3521999999999998</v>
      </c>
      <c r="F1340" t="s">
        <v>53</v>
      </c>
      <c r="G1340" s="2">
        <v>46210.818226932868</v>
      </c>
      <c r="H1340" s="2">
        <v>46215.75</v>
      </c>
      <c r="I1340">
        <v>35.1</v>
      </c>
      <c r="J1340">
        <v>20</v>
      </c>
      <c r="K1340">
        <v>2</v>
      </c>
      <c r="L1340">
        <v>0</v>
      </c>
      <c r="M1340">
        <v>1</v>
      </c>
      <c r="N1340">
        <v>15.6</v>
      </c>
    </row>
    <row r="1341" spans="1:14">
      <c r="A1341" t="s">
        <v>50</v>
      </c>
      <c r="B1341" t="s">
        <v>51</v>
      </c>
      <c r="C1341" t="s">
        <v>52</v>
      </c>
      <c r="D1341">
        <v>48.8566</v>
      </c>
      <c r="E1341">
        <v>2.3521999999999998</v>
      </c>
      <c r="F1341" t="s">
        <v>53</v>
      </c>
      <c r="G1341" s="2">
        <v>46210.818226932868</v>
      </c>
      <c r="H1341" s="2">
        <v>46215.791666666664</v>
      </c>
      <c r="I1341">
        <v>34.6</v>
      </c>
      <c r="J1341">
        <v>21</v>
      </c>
      <c r="K1341">
        <v>2</v>
      </c>
      <c r="L1341">
        <v>0</v>
      </c>
      <c r="M1341">
        <v>1</v>
      </c>
      <c r="N1341">
        <v>16.100000000000001</v>
      </c>
    </row>
    <row r="1342" spans="1:14">
      <c r="A1342" t="s">
        <v>50</v>
      </c>
      <c r="B1342" t="s">
        <v>51</v>
      </c>
      <c r="C1342" t="s">
        <v>52</v>
      </c>
      <c r="D1342">
        <v>48.8566</v>
      </c>
      <c r="E1342">
        <v>2.3521999999999998</v>
      </c>
      <c r="F1342" t="s">
        <v>53</v>
      </c>
      <c r="G1342" s="2">
        <v>46210.818226932868</v>
      </c>
      <c r="H1342" s="2">
        <v>46215.833333333336</v>
      </c>
      <c r="I1342">
        <v>33.700000000000003</v>
      </c>
      <c r="J1342">
        <v>23</v>
      </c>
      <c r="K1342">
        <v>2</v>
      </c>
      <c r="L1342">
        <v>0</v>
      </c>
      <c r="M1342">
        <v>1</v>
      </c>
      <c r="N1342">
        <v>15.6</v>
      </c>
    </row>
    <row r="1343" spans="1:14">
      <c r="A1343" t="s">
        <v>50</v>
      </c>
      <c r="B1343" t="s">
        <v>51</v>
      </c>
      <c r="C1343" t="s">
        <v>52</v>
      </c>
      <c r="D1343">
        <v>48.8566</v>
      </c>
      <c r="E1343">
        <v>2.3521999999999998</v>
      </c>
      <c r="F1343" t="s">
        <v>53</v>
      </c>
      <c r="G1343" s="2">
        <v>46210.818226932868</v>
      </c>
      <c r="H1343" s="2">
        <v>46215.875</v>
      </c>
      <c r="I1343">
        <v>32.299999999999997</v>
      </c>
      <c r="J1343">
        <v>26</v>
      </c>
      <c r="K1343">
        <v>1</v>
      </c>
      <c r="L1343">
        <v>0</v>
      </c>
      <c r="M1343">
        <v>0</v>
      </c>
      <c r="N1343">
        <v>13.5</v>
      </c>
    </row>
    <row r="1344" spans="1:14">
      <c r="A1344" t="s">
        <v>50</v>
      </c>
      <c r="B1344" t="s">
        <v>51</v>
      </c>
      <c r="C1344" t="s">
        <v>52</v>
      </c>
      <c r="D1344">
        <v>48.8566</v>
      </c>
      <c r="E1344">
        <v>2.3521999999999998</v>
      </c>
      <c r="F1344" t="s">
        <v>53</v>
      </c>
      <c r="G1344" s="2">
        <v>46210.818226932868</v>
      </c>
      <c r="H1344" s="2">
        <v>46215.916666666664</v>
      </c>
      <c r="I1344">
        <v>30.6</v>
      </c>
      <c r="J1344">
        <v>29</v>
      </c>
      <c r="K1344">
        <v>1</v>
      </c>
      <c r="L1344">
        <v>0</v>
      </c>
      <c r="M1344">
        <v>0</v>
      </c>
      <c r="N1344">
        <v>10.3</v>
      </c>
    </row>
    <row r="1345" spans="1:14">
      <c r="A1345" t="s">
        <v>50</v>
      </c>
      <c r="B1345" t="s">
        <v>51</v>
      </c>
      <c r="C1345" t="s">
        <v>52</v>
      </c>
      <c r="D1345">
        <v>48.8566</v>
      </c>
      <c r="E1345">
        <v>2.3521999999999998</v>
      </c>
      <c r="F1345" t="s">
        <v>53</v>
      </c>
      <c r="G1345" s="2">
        <v>46210.818226932868</v>
      </c>
      <c r="H1345" s="2">
        <v>46215.958333333336</v>
      </c>
      <c r="I1345">
        <v>28.9</v>
      </c>
      <c r="J1345">
        <v>33</v>
      </c>
      <c r="K1345">
        <v>0</v>
      </c>
      <c r="L1345">
        <v>0</v>
      </c>
      <c r="M1345">
        <v>0</v>
      </c>
      <c r="N1345">
        <v>8.4</v>
      </c>
    </row>
    <row r="1346" spans="1:14">
      <c r="A1346" t="s">
        <v>50</v>
      </c>
      <c r="B1346" t="s">
        <v>51</v>
      </c>
      <c r="C1346" t="s">
        <v>52</v>
      </c>
      <c r="D1346">
        <v>48.8566</v>
      </c>
      <c r="E1346">
        <v>2.3521999999999998</v>
      </c>
      <c r="F1346" t="s">
        <v>53</v>
      </c>
      <c r="G1346" s="2">
        <v>46210.818226932868</v>
      </c>
      <c r="H1346" s="2">
        <v>46216</v>
      </c>
      <c r="I1346">
        <v>27.5</v>
      </c>
      <c r="J1346">
        <v>37</v>
      </c>
      <c r="K1346">
        <v>0</v>
      </c>
      <c r="L1346">
        <v>0</v>
      </c>
      <c r="M1346">
        <v>1</v>
      </c>
      <c r="N1346">
        <v>8.1</v>
      </c>
    </row>
    <row r="1347" spans="1:14">
      <c r="A1347" t="s">
        <v>50</v>
      </c>
      <c r="B1347" t="s">
        <v>51</v>
      </c>
      <c r="C1347" t="s">
        <v>52</v>
      </c>
      <c r="D1347">
        <v>48.8566</v>
      </c>
      <c r="E1347">
        <v>2.3521999999999998</v>
      </c>
      <c r="F1347" t="s">
        <v>53</v>
      </c>
      <c r="G1347" s="2">
        <v>46210.818226932868</v>
      </c>
      <c r="H1347" s="2">
        <v>46216.041666666664</v>
      </c>
      <c r="I1347">
        <v>26.1</v>
      </c>
      <c r="J1347">
        <v>41</v>
      </c>
      <c r="K1347">
        <v>0</v>
      </c>
      <c r="L1347">
        <v>0</v>
      </c>
      <c r="M1347">
        <v>1</v>
      </c>
      <c r="N1347">
        <v>8.9</v>
      </c>
    </row>
    <row r="1348" spans="1:14">
      <c r="A1348" t="s">
        <v>50</v>
      </c>
      <c r="B1348" t="s">
        <v>51</v>
      </c>
      <c r="C1348" t="s">
        <v>52</v>
      </c>
      <c r="D1348">
        <v>48.8566</v>
      </c>
      <c r="E1348">
        <v>2.3521999999999998</v>
      </c>
      <c r="F1348" t="s">
        <v>53</v>
      </c>
      <c r="G1348" s="2">
        <v>46210.818226932868</v>
      </c>
      <c r="H1348" s="2">
        <v>46216.083333333336</v>
      </c>
      <c r="I1348">
        <v>25</v>
      </c>
      <c r="J1348">
        <v>45</v>
      </c>
      <c r="K1348">
        <v>0</v>
      </c>
      <c r="L1348">
        <v>0</v>
      </c>
      <c r="M1348">
        <v>1</v>
      </c>
      <c r="N1348">
        <v>9.1999999999999993</v>
      </c>
    </row>
    <row r="1349" spans="1:14">
      <c r="A1349" t="s">
        <v>50</v>
      </c>
      <c r="B1349" t="s">
        <v>51</v>
      </c>
      <c r="C1349" t="s">
        <v>52</v>
      </c>
      <c r="D1349">
        <v>48.8566</v>
      </c>
      <c r="E1349">
        <v>2.3521999999999998</v>
      </c>
      <c r="F1349" t="s">
        <v>53</v>
      </c>
      <c r="G1349" s="2">
        <v>46210.818226932868</v>
      </c>
      <c r="H1349" s="2">
        <v>46216.125</v>
      </c>
      <c r="I1349">
        <v>24.1</v>
      </c>
      <c r="J1349">
        <v>48</v>
      </c>
      <c r="K1349">
        <v>0</v>
      </c>
      <c r="L1349">
        <v>0</v>
      </c>
      <c r="M1349">
        <v>3</v>
      </c>
      <c r="N1349">
        <v>8.6999999999999993</v>
      </c>
    </row>
    <row r="1350" spans="1:14">
      <c r="A1350" t="s">
        <v>50</v>
      </c>
      <c r="B1350" t="s">
        <v>51</v>
      </c>
      <c r="C1350" t="s">
        <v>52</v>
      </c>
      <c r="D1350">
        <v>48.8566</v>
      </c>
      <c r="E1350">
        <v>2.3521999999999998</v>
      </c>
      <c r="F1350" t="s">
        <v>53</v>
      </c>
      <c r="G1350" s="2">
        <v>46210.818226932868</v>
      </c>
      <c r="H1350" s="2">
        <v>46216.166666666664</v>
      </c>
      <c r="I1350">
        <v>23.4</v>
      </c>
      <c r="J1350">
        <v>50</v>
      </c>
      <c r="K1350">
        <v>0</v>
      </c>
      <c r="L1350">
        <v>0</v>
      </c>
      <c r="M1350">
        <v>3</v>
      </c>
      <c r="N1350">
        <v>7.9</v>
      </c>
    </row>
    <row r="1351" spans="1:14">
      <c r="A1351" t="s">
        <v>50</v>
      </c>
      <c r="B1351" t="s">
        <v>51</v>
      </c>
      <c r="C1351" t="s">
        <v>52</v>
      </c>
      <c r="D1351">
        <v>48.8566</v>
      </c>
      <c r="E1351">
        <v>2.3521999999999998</v>
      </c>
      <c r="F1351" t="s">
        <v>53</v>
      </c>
      <c r="G1351" s="2">
        <v>46210.818226932868</v>
      </c>
      <c r="H1351" s="2">
        <v>46216.208333333336</v>
      </c>
      <c r="I1351">
        <v>22.9</v>
      </c>
      <c r="J1351">
        <v>51</v>
      </c>
      <c r="K1351">
        <v>0</v>
      </c>
      <c r="L1351">
        <v>0</v>
      </c>
      <c r="M1351">
        <v>3</v>
      </c>
      <c r="N1351">
        <v>7.6</v>
      </c>
    </row>
    <row r="1352" spans="1:14">
      <c r="A1352" t="s">
        <v>50</v>
      </c>
      <c r="B1352" t="s">
        <v>51</v>
      </c>
      <c r="C1352" t="s">
        <v>52</v>
      </c>
      <c r="D1352">
        <v>48.8566</v>
      </c>
      <c r="E1352">
        <v>2.3521999999999998</v>
      </c>
      <c r="F1352" t="s">
        <v>53</v>
      </c>
      <c r="G1352" s="2">
        <v>46210.818226932868</v>
      </c>
      <c r="H1352" s="2">
        <v>46216.25</v>
      </c>
      <c r="I1352">
        <v>22.5</v>
      </c>
      <c r="J1352">
        <v>52</v>
      </c>
      <c r="K1352">
        <v>1</v>
      </c>
      <c r="L1352">
        <v>0</v>
      </c>
      <c r="M1352">
        <v>0</v>
      </c>
      <c r="N1352">
        <v>7.7</v>
      </c>
    </row>
    <row r="1353" spans="1:14">
      <c r="A1353" t="s">
        <v>50</v>
      </c>
      <c r="B1353" t="s">
        <v>51</v>
      </c>
      <c r="C1353" t="s">
        <v>52</v>
      </c>
      <c r="D1353">
        <v>48.8566</v>
      </c>
      <c r="E1353">
        <v>2.3521999999999998</v>
      </c>
      <c r="F1353" t="s">
        <v>53</v>
      </c>
      <c r="G1353" s="2">
        <v>46210.818226932868</v>
      </c>
      <c r="H1353" s="2">
        <v>46216.291666666664</v>
      </c>
      <c r="I1353">
        <v>22.3</v>
      </c>
      <c r="J1353">
        <v>52</v>
      </c>
      <c r="K1353">
        <v>1</v>
      </c>
      <c r="L1353">
        <v>0</v>
      </c>
      <c r="M1353">
        <v>0</v>
      </c>
      <c r="N1353">
        <v>8.1999999999999993</v>
      </c>
    </row>
    <row r="1354" spans="1:14">
      <c r="A1354" t="s">
        <v>50</v>
      </c>
      <c r="B1354" t="s">
        <v>51</v>
      </c>
      <c r="C1354" t="s">
        <v>52</v>
      </c>
      <c r="D1354">
        <v>48.8566</v>
      </c>
      <c r="E1354">
        <v>2.3521999999999998</v>
      </c>
      <c r="F1354" t="s">
        <v>53</v>
      </c>
      <c r="G1354" s="2">
        <v>46210.818226932868</v>
      </c>
      <c r="H1354" s="2">
        <v>46216.333333333336</v>
      </c>
      <c r="I1354">
        <v>22.8</v>
      </c>
      <c r="J1354">
        <v>50</v>
      </c>
      <c r="K1354">
        <v>1</v>
      </c>
      <c r="L1354">
        <v>0</v>
      </c>
      <c r="M1354">
        <v>0</v>
      </c>
      <c r="N1354">
        <v>8.6999999999999993</v>
      </c>
    </row>
    <row r="1355" spans="1:14">
      <c r="A1355" t="s">
        <v>50</v>
      </c>
      <c r="B1355" t="s">
        <v>51</v>
      </c>
      <c r="C1355" t="s">
        <v>52</v>
      </c>
      <c r="D1355">
        <v>48.8566</v>
      </c>
      <c r="E1355">
        <v>2.3521999999999998</v>
      </c>
      <c r="F1355" t="s">
        <v>53</v>
      </c>
      <c r="G1355" s="2">
        <v>46210.818226932868</v>
      </c>
      <c r="H1355" s="2">
        <v>46216.375</v>
      </c>
      <c r="I1355">
        <v>24.6</v>
      </c>
      <c r="J1355">
        <v>45</v>
      </c>
      <c r="K1355">
        <v>2</v>
      </c>
      <c r="L1355">
        <v>0</v>
      </c>
      <c r="M1355">
        <v>0</v>
      </c>
      <c r="N1355">
        <v>10.199999999999999</v>
      </c>
    </row>
    <row r="1356" spans="1:14">
      <c r="A1356" t="s">
        <v>50</v>
      </c>
      <c r="B1356" t="s">
        <v>51</v>
      </c>
      <c r="C1356" t="s">
        <v>52</v>
      </c>
      <c r="D1356">
        <v>48.8566</v>
      </c>
      <c r="E1356">
        <v>2.3521999999999998</v>
      </c>
      <c r="F1356" t="s">
        <v>53</v>
      </c>
      <c r="G1356" s="2">
        <v>46210.818226932868</v>
      </c>
      <c r="H1356" s="2">
        <v>46216.416666666664</v>
      </c>
      <c r="I1356">
        <v>27.1</v>
      </c>
      <c r="J1356">
        <v>39</v>
      </c>
      <c r="K1356">
        <v>2</v>
      </c>
      <c r="L1356">
        <v>0</v>
      </c>
      <c r="M1356">
        <v>0</v>
      </c>
      <c r="N1356">
        <v>11.8</v>
      </c>
    </row>
    <row r="1357" spans="1:14">
      <c r="A1357" t="s">
        <v>50</v>
      </c>
      <c r="B1357" t="s">
        <v>51</v>
      </c>
      <c r="C1357" t="s">
        <v>52</v>
      </c>
      <c r="D1357">
        <v>48.8566</v>
      </c>
      <c r="E1357">
        <v>2.3521999999999998</v>
      </c>
      <c r="F1357" t="s">
        <v>53</v>
      </c>
      <c r="G1357" s="2">
        <v>46210.818226932868</v>
      </c>
      <c r="H1357" s="2">
        <v>46216.458333333336</v>
      </c>
      <c r="I1357">
        <v>29.4</v>
      </c>
      <c r="J1357">
        <v>33</v>
      </c>
      <c r="K1357">
        <v>2</v>
      </c>
      <c r="L1357">
        <v>0</v>
      </c>
      <c r="M1357">
        <v>0</v>
      </c>
      <c r="N1357">
        <v>13.6</v>
      </c>
    </row>
    <row r="1358" spans="1:14">
      <c r="A1358" t="s">
        <v>50</v>
      </c>
      <c r="B1358" t="s">
        <v>51</v>
      </c>
      <c r="C1358" t="s">
        <v>52</v>
      </c>
      <c r="D1358">
        <v>48.8566</v>
      </c>
      <c r="E1358">
        <v>2.3521999999999998</v>
      </c>
      <c r="F1358" t="s">
        <v>53</v>
      </c>
      <c r="G1358" s="2">
        <v>46210.818226932868</v>
      </c>
      <c r="H1358" s="2">
        <v>46216.5</v>
      </c>
      <c r="I1358">
        <v>31.1</v>
      </c>
      <c r="J1358">
        <v>28</v>
      </c>
      <c r="K1358">
        <v>3</v>
      </c>
      <c r="L1358">
        <v>0</v>
      </c>
      <c r="M1358">
        <v>0</v>
      </c>
      <c r="N1358">
        <v>14.5</v>
      </c>
    </row>
    <row r="1359" spans="1:14">
      <c r="A1359" t="s">
        <v>50</v>
      </c>
      <c r="B1359" t="s">
        <v>51</v>
      </c>
      <c r="C1359" t="s">
        <v>52</v>
      </c>
      <c r="D1359">
        <v>48.8566</v>
      </c>
      <c r="E1359">
        <v>2.3521999999999998</v>
      </c>
      <c r="F1359" t="s">
        <v>53</v>
      </c>
      <c r="G1359" s="2">
        <v>46210.818226932868</v>
      </c>
      <c r="H1359" s="2">
        <v>46216.541666666664</v>
      </c>
      <c r="I1359">
        <v>32.6</v>
      </c>
      <c r="J1359">
        <v>24</v>
      </c>
      <c r="K1359">
        <v>3</v>
      </c>
      <c r="L1359">
        <v>0</v>
      </c>
      <c r="M1359">
        <v>0</v>
      </c>
      <c r="N1359">
        <v>15.5</v>
      </c>
    </row>
    <row r="1360" spans="1:14">
      <c r="A1360" t="s">
        <v>50</v>
      </c>
      <c r="B1360" t="s">
        <v>51</v>
      </c>
      <c r="C1360" t="s">
        <v>52</v>
      </c>
      <c r="D1360">
        <v>48.8566</v>
      </c>
      <c r="E1360">
        <v>2.3521999999999998</v>
      </c>
      <c r="F1360" t="s">
        <v>53</v>
      </c>
      <c r="G1360" s="2">
        <v>46210.818226932868</v>
      </c>
      <c r="H1360" s="2">
        <v>46216.583333333336</v>
      </c>
      <c r="I1360">
        <v>33.700000000000003</v>
      </c>
      <c r="J1360">
        <v>21</v>
      </c>
      <c r="K1360">
        <v>3</v>
      </c>
      <c r="L1360">
        <v>0</v>
      </c>
      <c r="M1360">
        <v>0</v>
      </c>
      <c r="N1360">
        <v>15.9</v>
      </c>
    </row>
    <row r="1361" spans="1:14">
      <c r="A1361" t="s">
        <v>50</v>
      </c>
      <c r="B1361" t="s">
        <v>51</v>
      </c>
      <c r="C1361" t="s">
        <v>52</v>
      </c>
      <c r="D1361">
        <v>48.8566</v>
      </c>
      <c r="E1361">
        <v>2.3521999999999998</v>
      </c>
      <c r="F1361" t="s">
        <v>53</v>
      </c>
      <c r="G1361" s="2">
        <v>46210.818226932868</v>
      </c>
      <c r="H1361" s="2">
        <v>46216.625</v>
      </c>
      <c r="I1361">
        <v>34.6</v>
      </c>
      <c r="J1361">
        <v>19</v>
      </c>
      <c r="K1361">
        <v>3</v>
      </c>
      <c r="L1361">
        <v>0</v>
      </c>
      <c r="M1361">
        <v>0</v>
      </c>
      <c r="N1361">
        <v>15.6</v>
      </c>
    </row>
    <row r="1362" spans="1:14">
      <c r="A1362" t="s">
        <v>50</v>
      </c>
      <c r="B1362" t="s">
        <v>51</v>
      </c>
      <c r="C1362" t="s">
        <v>52</v>
      </c>
      <c r="D1362">
        <v>48.8566</v>
      </c>
      <c r="E1362">
        <v>2.3521999999999998</v>
      </c>
      <c r="F1362" t="s">
        <v>53</v>
      </c>
      <c r="G1362" s="2">
        <v>46210.818226932868</v>
      </c>
      <c r="H1362" s="2">
        <v>46216.666666666664</v>
      </c>
      <c r="I1362">
        <v>35.1</v>
      </c>
      <c r="J1362">
        <v>19</v>
      </c>
      <c r="K1362">
        <v>3</v>
      </c>
      <c r="L1362">
        <v>0</v>
      </c>
      <c r="M1362">
        <v>0</v>
      </c>
      <c r="N1362">
        <v>14.9</v>
      </c>
    </row>
    <row r="1363" spans="1:14">
      <c r="A1363" t="s">
        <v>50</v>
      </c>
      <c r="B1363" t="s">
        <v>51</v>
      </c>
      <c r="C1363" t="s">
        <v>52</v>
      </c>
      <c r="D1363">
        <v>48.8566</v>
      </c>
      <c r="E1363">
        <v>2.3521999999999998</v>
      </c>
      <c r="F1363" t="s">
        <v>53</v>
      </c>
      <c r="G1363" s="2">
        <v>46210.818226932868</v>
      </c>
      <c r="H1363" s="2">
        <v>46216.708333333336</v>
      </c>
      <c r="I1363">
        <v>35.4</v>
      </c>
      <c r="J1363">
        <v>19</v>
      </c>
      <c r="K1363">
        <v>3</v>
      </c>
      <c r="L1363">
        <v>0</v>
      </c>
      <c r="M1363">
        <v>0</v>
      </c>
      <c r="N1363">
        <v>14.2</v>
      </c>
    </row>
    <row r="1364" spans="1:14">
      <c r="A1364" t="s">
        <v>50</v>
      </c>
      <c r="B1364" t="s">
        <v>51</v>
      </c>
      <c r="C1364" t="s">
        <v>52</v>
      </c>
      <c r="D1364">
        <v>48.8566</v>
      </c>
      <c r="E1364">
        <v>2.3521999999999998</v>
      </c>
      <c r="F1364" t="s">
        <v>53</v>
      </c>
      <c r="G1364" s="2">
        <v>46210.818226932868</v>
      </c>
      <c r="H1364" s="2">
        <v>46216.75</v>
      </c>
      <c r="I1364">
        <v>35.4</v>
      </c>
      <c r="J1364">
        <v>19</v>
      </c>
      <c r="K1364">
        <v>3</v>
      </c>
      <c r="L1364">
        <v>0</v>
      </c>
      <c r="M1364">
        <v>1</v>
      </c>
      <c r="N1364">
        <v>13.9</v>
      </c>
    </row>
    <row r="1365" spans="1:14">
      <c r="A1365" t="s">
        <v>50</v>
      </c>
      <c r="B1365" t="s">
        <v>51</v>
      </c>
      <c r="C1365" t="s">
        <v>52</v>
      </c>
      <c r="D1365">
        <v>48.8566</v>
      </c>
      <c r="E1365">
        <v>2.3521999999999998</v>
      </c>
      <c r="F1365" t="s">
        <v>53</v>
      </c>
      <c r="G1365" s="2">
        <v>46210.818226932868</v>
      </c>
      <c r="H1365" s="2">
        <v>46216.791666666664</v>
      </c>
      <c r="I1365">
        <v>35.1</v>
      </c>
      <c r="J1365">
        <v>19</v>
      </c>
      <c r="K1365">
        <v>3</v>
      </c>
      <c r="L1365">
        <v>0</v>
      </c>
      <c r="M1365">
        <v>1</v>
      </c>
      <c r="N1365">
        <v>13.6</v>
      </c>
    </row>
    <row r="1366" spans="1:14">
      <c r="A1366" t="s">
        <v>50</v>
      </c>
      <c r="B1366" t="s">
        <v>51</v>
      </c>
      <c r="C1366" t="s">
        <v>52</v>
      </c>
      <c r="D1366">
        <v>48.8566</v>
      </c>
      <c r="E1366">
        <v>2.3521999999999998</v>
      </c>
      <c r="F1366" t="s">
        <v>53</v>
      </c>
      <c r="G1366" s="2">
        <v>46210.818226932868</v>
      </c>
      <c r="H1366" s="2">
        <v>46216.833333333336</v>
      </c>
      <c r="I1366">
        <v>34.4</v>
      </c>
      <c r="J1366">
        <v>21</v>
      </c>
      <c r="K1366">
        <v>3</v>
      </c>
      <c r="L1366">
        <v>0</v>
      </c>
      <c r="M1366">
        <v>1</v>
      </c>
      <c r="N1366">
        <v>12.7</v>
      </c>
    </row>
    <row r="1367" spans="1:14">
      <c r="A1367" t="s">
        <v>50</v>
      </c>
      <c r="B1367" t="s">
        <v>51</v>
      </c>
      <c r="C1367" t="s">
        <v>52</v>
      </c>
      <c r="D1367">
        <v>48.8566</v>
      </c>
      <c r="E1367">
        <v>2.3521999999999998</v>
      </c>
      <c r="F1367" t="s">
        <v>53</v>
      </c>
      <c r="G1367" s="2">
        <v>46210.818226932868</v>
      </c>
      <c r="H1367" s="2">
        <v>46216.875</v>
      </c>
      <c r="I1367">
        <v>33</v>
      </c>
      <c r="J1367">
        <v>25</v>
      </c>
      <c r="K1367">
        <v>3</v>
      </c>
      <c r="L1367">
        <v>0</v>
      </c>
      <c r="M1367">
        <v>3</v>
      </c>
      <c r="N1367">
        <v>11.6</v>
      </c>
    </row>
    <row r="1368" spans="1:14">
      <c r="A1368" t="s">
        <v>50</v>
      </c>
      <c r="B1368" t="s">
        <v>51</v>
      </c>
      <c r="C1368" t="s">
        <v>52</v>
      </c>
      <c r="D1368">
        <v>48.8566</v>
      </c>
      <c r="E1368">
        <v>2.3521999999999998</v>
      </c>
      <c r="F1368" t="s">
        <v>53</v>
      </c>
      <c r="G1368" s="2">
        <v>46210.818226932868</v>
      </c>
      <c r="H1368" s="2">
        <v>46216.916666666664</v>
      </c>
      <c r="I1368">
        <v>31.1</v>
      </c>
      <c r="J1368">
        <v>30</v>
      </c>
      <c r="K1368">
        <v>3</v>
      </c>
      <c r="L1368">
        <v>0</v>
      </c>
      <c r="M1368">
        <v>3</v>
      </c>
      <c r="N1368">
        <v>11.3</v>
      </c>
    </row>
    <row r="1369" spans="1:14">
      <c r="A1369" t="s">
        <v>50</v>
      </c>
      <c r="B1369" t="s">
        <v>51</v>
      </c>
      <c r="C1369" t="s">
        <v>52</v>
      </c>
      <c r="D1369">
        <v>48.8566</v>
      </c>
      <c r="E1369">
        <v>2.3521999999999998</v>
      </c>
      <c r="F1369" t="s">
        <v>53</v>
      </c>
      <c r="G1369" s="2">
        <v>46210.818226932868</v>
      </c>
      <c r="H1369" s="2">
        <v>46216.958333333336</v>
      </c>
      <c r="I1369">
        <v>29.3</v>
      </c>
      <c r="J1369">
        <v>36</v>
      </c>
      <c r="K1369">
        <v>3</v>
      </c>
      <c r="L1369">
        <v>0</v>
      </c>
      <c r="M1369">
        <v>3</v>
      </c>
      <c r="N1369">
        <v>11.8</v>
      </c>
    </row>
    <row r="1370" spans="1:14">
      <c r="A1370" t="s">
        <v>50</v>
      </c>
      <c r="B1370" t="s">
        <v>51</v>
      </c>
      <c r="C1370" t="s">
        <v>52</v>
      </c>
      <c r="D1370">
        <v>48.8566</v>
      </c>
      <c r="E1370">
        <v>2.3521999999999998</v>
      </c>
      <c r="F1370" t="s">
        <v>53</v>
      </c>
      <c r="G1370" s="2">
        <v>46210.818226932868</v>
      </c>
      <c r="H1370" s="2">
        <v>46217</v>
      </c>
      <c r="I1370">
        <v>27.6</v>
      </c>
      <c r="J1370">
        <v>42</v>
      </c>
      <c r="K1370">
        <v>3</v>
      </c>
      <c r="L1370">
        <v>0</v>
      </c>
      <c r="M1370">
        <v>2</v>
      </c>
      <c r="N1370">
        <v>12.6</v>
      </c>
    </row>
    <row r="1371" spans="1:14">
      <c r="A1371" t="s">
        <v>50</v>
      </c>
      <c r="B1371" t="s">
        <v>51</v>
      </c>
      <c r="C1371" t="s">
        <v>52</v>
      </c>
      <c r="D1371">
        <v>48.8566</v>
      </c>
      <c r="E1371">
        <v>2.3521999999999998</v>
      </c>
      <c r="F1371" t="s">
        <v>53</v>
      </c>
      <c r="G1371" s="2">
        <v>46210.818226932868</v>
      </c>
      <c r="H1371" s="2">
        <v>46217.041666666664</v>
      </c>
      <c r="I1371">
        <v>26.1</v>
      </c>
      <c r="J1371">
        <v>47</v>
      </c>
      <c r="K1371">
        <v>3</v>
      </c>
      <c r="L1371">
        <v>0</v>
      </c>
      <c r="M1371">
        <v>2</v>
      </c>
      <c r="N1371">
        <v>13.4</v>
      </c>
    </row>
    <row r="1372" spans="1:14">
      <c r="A1372" t="s">
        <v>50</v>
      </c>
      <c r="B1372" t="s">
        <v>51</v>
      </c>
      <c r="C1372" t="s">
        <v>52</v>
      </c>
      <c r="D1372">
        <v>48.8566</v>
      </c>
      <c r="E1372">
        <v>2.3521999999999998</v>
      </c>
      <c r="F1372" t="s">
        <v>53</v>
      </c>
      <c r="G1372" s="2">
        <v>46210.818226932868</v>
      </c>
      <c r="H1372" s="2">
        <v>46217.083333333336</v>
      </c>
      <c r="I1372">
        <v>24.7</v>
      </c>
      <c r="J1372">
        <v>52</v>
      </c>
      <c r="K1372">
        <v>3</v>
      </c>
      <c r="L1372">
        <v>0</v>
      </c>
      <c r="M1372">
        <v>2</v>
      </c>
      <c r="N1372">
        <v>13.5</v>
      </c>
    </row>
    <row r="1373" spans="1:14">
      <c r="A1373" t="s">
        <v>50</v>
      </c>
      <c r="B1373" t="s">
        <v>51</v>
      </c>
      <c r="C1373" t="s">
        <v>52</v>
      </c>
      <c r="D1373">
        <v>48.8566</v>
      </c>
      <c r="E1373">
        <v>2.3521999999999998</v>
      </c>
      <c r="F1373" t="s">
        <v>53</v>
      </c>
      <c r="G1373" s="2">
        <v>46210.818226932868</v>
      </c>
      <c r="H1373" s="2">
        <v>46217.125</v>
      </c>
      <c r="I1373">
        <v>23.7</v>
      </c>
      <c r="J1373">
        <v>56</v>
      </c>
      <c r="K1373">
        <v>3</v>
      </c>
      <c r="L1373">
        <v>0</v>
      </c>
      <c r="M1373">
        <v>1</v>
      </c>
      <c r="N1373">
        <v>12.5</v>
      </c>
    </row>
    <row r="1374" spans="1:14">
      <c r="A1374" t="s">
        <v>50</v>
      </c>
      <c r="B1374" t="s">
        <v>51</v>
      </c>
      <c r="C1374" t="s">
        <v>52</v>
      </c>
      <c r="D1374">
        <v>48.8566</v>
      </c>
      <c r="E1374">
        <v>2.3521999999999998</v>
      </c>
      <c r="F1374" t="s">
        <v>53</v>
      </c>
      <c r="G1374" s="2">
        <v>46210.818226932868</v>
      </c>
      <c r="H1374" s="2">
        <v>46217.166666666664</v>
      </c>
      <c r="I1374">
        <v>22.8</v>
      </c>
      <c r="J1374">
        <v>59</v>
      </c>
      <c r="K1374">
        <v>4</v>
      </c>
      <c r="L1374">
        <v>0</v>
      </c>
      <c r="M1374">
        <v>1</v>
      </c>
      <c r="N1374">
        <v>10.7</v>
      </c>
    </row>
    <row r="1375" spans="1:14">
      <c r="A1375" t="s">
        <v>50</v>
      </c>
      <c r="B1375" t="s">
        <v>51</v>
      </c>
      <c r="C1375" t="s">
        <v>52</v>
      </c>
      <c r="D1375">
        <v>48.8566</v>
      </c>
      <c r="E1375">
        <v>2.3521999999999998</v>
      </c>
      <c r="F1375" t="s">
        <v>53</v>
      </c>
      <c r="G1375" s="2">
        <v>46210.818226932868</v>
      </c>
      <c r="H1375" s="2">
        <v>46217.208333333336</v>
      </c>
      <c r="I1375">
        <v>22.3</v>
      </c>
      <c r="J1375">
        <v>61</v>
      </c>
      <c r="K1375">
        <v>4</v>
      </c>
      <c r="L1375">
        <v>0</v>
      </c>
      <c r="M1375">
        <v>1</v>
      </c>
      <c r="N1375">
        <v>9.1999999999999993</v>
      </c>
    </row>
    <row r="1376" spans="1:14">
      <c r="A1376" t="s">
        <v>50</v>
      </c>
      <c r="B1376" t="s">
        <v>51</v>
      </c>
      <c r="C1376" t="s">
        <v>52</v>
      </c>
      <c r="D1376">
        <v>48.8566</v>
      </c>
      <c r="E1376">
        <v>2.3521999999999998</v>
      </c>
      <c r="F1376" t="s">
        <v>53</v>
      </c>
      <c r="G1376" s="2">
        <v>46210.818226932868</v>
      </c>
      <c r="H1376" s="2">
        <v>46217.25</v>
      </c>
      <c r="I1376">
        <v>21.9</v>
      </c>
      <c r="J1376">
        <v>62</v>
      </c>
      <c r="K1376">
        <v>5</v>
      </c>
      <c r="L1376">
        <v>0</v>
      </c>
      <c r="M1376">
        <v>0</v>
      </c>
      <c r="N1376">
        <v>8.4</v>
      </c>
    </row>
    <row r="1377" spans="1:14">
      <c r="A1377" t="s">
        <v>50</v>
      </c>
      <c r="B1377" t="s">
        <v>51</v>
      </c>
      <c r="C1377" t="s">
        <v>52</v>
      </c>
      <c r="D1377">
        <v>48.8566</v>
      </c>
      <c r="E1377">
        <v>2.3521999999999998</v>
      </c>
      <c r="F1377" t="s">
        <v>53</v>
      </c>
      <c r="G1377" s="2">
        <v>46210.818226932868</v>
      </c>
      <c r="H1377" s="2">
        <v>46217.291666666664</v>
      </c>
      <c r="I1377">
        <v>21.8</v>
      </c>
      <c r="J1377">
        <v>61</v>
      </c>
      <c r="K1377">
        <v>5</v>
      </c>
      <c r="L1377">
        <v>0</v>
      </c>
      <c r="M1377">
        <v>0</v>
      </c>
      <c r="N1377">
        <v>8.1999999999999993</v>
      </c>
    </row>
    <row r="1378" spans="1:14">
      <c r="A1378" t="s">
        <v>50</v>
      </c>
      <c r="B1378" t="s">
        <v>51</v>
      </c>
      <c r="C1378" t="s">
        <v>52</v>
      </c>
      <c r="D1378">
        <v>48.8566</v>
      </c>
      <c r="E1378">
        <v>2.3521999999999998</v>
      </c>
      <c r="F1378" t="s">
        <v>53</v>
      </c>
      <c r="G1378" s="2">
        <v>46210.818226932868</v>
      </c>
      <c r="H1378" s="2">
        <v>46217.333333333336</v>
      </c>
      <c r="I1378">
        <v>22.5</v>
      </c>
      <c r="J1378">
        <v>58</v>
      </c>
      <c r="K1378">
        <v>6</v>
      </c>
      <c r="L1378">
        <v>0</v>
      </c>
      <c r="M1378">
        <v>0</v>
      </c>
      <c r="N1378">
        <v>8.1</v>
      </c>
    </row>
    <row r="1379" spans="1:14">
      <c r="A1379" t="s">
        <v>50</v>
      </c>
      <c r="B1379" t="s">
        <v>51</v>
      </c>
      <c r="C1379" t="s">
        <v>52</v>
      </c>
      <c r="D1379">
        <v>48.8566</v>
      </c>
      <c r="E1379">
        <v>2.3521999999999998</v>
      </c>
      <c r="F1379" t="s">
        <v>53</v>
      </c>
      <c r="G1379" s="2">
        <v>46210.818226932868</v>
      </c>
      <c r="H1379" s="2">
        <v>46217.375</v>
      </c>
      <c r="I1379">
        <v>24.5</v>
      </c>
      <c r="J1379">
        <v>52</v>
      </c>
      <c r="K1379">
        <v>6</v>
      </c>
      <c r="L1379">
        <v>0</v>
      </c>
      <c r="M1379">
        <v>1</v>
      </c>
      <c r="N1379">
        <v>8.9</v>
      </c>
    </row>
    <row r="1380" spans="1:14">
      <c r="A1380" t="s">
        <v>50</v>
      </c>
      <c r="B1380" t="s">
        <v>51</v>
      </c>
      <c r="C1380" t="s">
        <v>52</v>
      </c>
      <c r="D1380">
        <v>48.8566</v>
      </c>
      <c r="E1380">
        <v>2.3521999999999998</v>
      </c>
      <c r="F1380" t="s">
        <v>53</v>
      </c>
      <c r="G1380" s="2">
        <v>46210.818226932868</v>
      </c>
      <c r="H1380" s="2">
        <v>46217.416666666664</v>
      </c>
      <c r="I1380">
        <v>27.3</v>
      </c>
      <c r="J1380">
        <v>44</v>
      </c>
      <c r="K1380">
        <v>7</v>
      </c>
      <c r="L1380">
        <v>0</v>
      </c>
      <c r="M1380">
        <v>1</v>
      </c>
      <c r="N1380">
        <v>10</v>
      </c>
    </row>
    <row r="1381" spans="1:14">
      <c r="A1381" t="s">
        <v>50</v>
      </c>
      <c r="B1381" t="s">
        <v>51</v>
      </c>
      <c r="C1381" t="s">
        <v>52</v>
      </c>
      <c r="D1381">
        <v>48.8566</v>
      </c>
      <c r="E1381">
        <v>2.3521999999999998</v>
      </c>
      <c r="F1381" t="s">
        <v>53</v>
      </c>
      <c r="G1381" s="2">
        <v>46210.818226932868</v>
      </c>
      <c r="H1381" s="2">
        <v>46217.458333333336</v>
      </c>
      <c r="I1381">
        <v>30</v>
      </c>
      <c r="J1381">
        <v>37</v>
      </c>
      <c r="K1381">
        <v>7</v>
      </c>
      <c r="L1381">
        <v>0</v>
      </c>
      <c r="M1381">
        <v>1</v>
      </c>
      <c r="N1381">
        <v>11.1</v>
      </c>
    </row>
    <row r="1382" spans="1:14">
      <c r="A1382" t="s">
        <v>50</v>
      </c>
      <c r="B1382" t="s">
        <v>51</v>
      </c>
      <c r="C1382" t="s">
        <v>52</v>
      </c>
      <c r="D1382">
        <v>48.8566</v>
      </c>
      <c r="E1382">
        <v>2.3521999999999998</v>
      </c>
      <c r="F1382" t="s">
        <v>53</v>
      </c>
      <c r="G1382" s="2">
        <v>46210.818226932868</v>
      </c>
      <c r="H1382" s="2">
        <v>46217.5</v>
      </c>
      <c r="I1382">
        <v>32.299999999999997</v>
      </c>
      <c r="J1382">
        <v>31</v>
      </c>
      <c r="K1382">
        <v>8</v>
      </c>
      <c r="L1382">
        <v>0</v>
      </c>
      <c r="M1382">
        <v>3</v>
      </c>
      <c r="N1382">
        <v>11.5</v>
      </c>
    </row>
    <row r="1383" spans="1:14">
      <c r="A1383" t="s">
        <v>50</v>
      </c>
      <c r="B1383" t="s">
        <v>51</v>
      </c>
      <c r="C1383" t="s">
        <v>52</v>
      </c>
      <c r="D1383">
        <v>48.8566</v>
      </c>
      <c r="E1383">
        <v>2.3521999999999998</v>
      </c>
      <c r="F1383" t="s">
        <v>53</v>
      </c>
      <c r="G1383" s="2">
        <v>46210.818226932868</v>
      </c>
      <c r="H1383" s="2">
        <v>46217.541666666664</v>
      </c>
      <c r="I1383">
        <v>34.4</v>
      </c>
      <c r="J1383">
        <v>27</v>
      </c>
      <c r="K1383">
        <v>8</v>
      </c>
      <c r="L1383">
        <v>0</v>
      </c>
      <c r="M1383">
        <v>3</v>
      </c>
      <c r="N1383">
        <v>11.4</v>
      </c>
    </row>
    <row r="1384" spans="1:14">
      <c r="A1384" t="s">
        <v>50</v>
      </c>
      <c r="B1384" t="s">
        <v>51</v>
      </c>
      <c r="C1384" t="s">
        <v>52</v>
      </c>
      <c r="D1384">
        <v>48.8566</v>
      </c>
      <c r="E1384">
        <v>2.3521999999999998</v>
      </c>
      <c r="F1384" t="s">
        <v>53</v>
      </c>
      <c r="G1384" s="2">
        <v>46210.818226932868</v>
      </c>
      <c r="H1384" s="2">
        <v>46217.583333333336</v>
      </c>
      <c r="I1384">
        <v>35.9</v>
      </c>
      <c r="J1384">
        <v>23</v>
      </c>
      <c r="K1384">
        <v>8</v>
      </c>
      <c r="L1384">
        <v>0</v>
      </c>
      <c r="M1384">
        <v>3</v>
      </c>
      <c r="N1384">
        <v>11.3</v>
      </c>
    </row>
    <row r="1385" spans="1:14">
      <c r="A1385" t="s">
        <v>50</v>
      </c>
      <c r="B1385" t="s">
        <v>51</v>
      </c>
      <c r="C1385" t="s">
        <v>52</v>
      </c>
      <c r="D1385">
        <v>48.8566</v>
      </c>
      <c r="E1385">
        <v>2.3521999999999998</v>
      </c>
      <c r="F1385" t="s">
        <v>53</v>
      </c>
      <c r="G1385" s="2">
        <v>46210.818226932868</v>
      </c>
      <c r="H1385" s="2">
        <v>46217.625</v>
      </c>
      <c r="I1385">
        <v>36.5</v>
      </c>
      <c r="J1385">
        <v>21</v>
      </c>
      <c r="K1385">
        <v>8</v>
      </c>
      <c r="L1385">
        <v>0</v>
      </c>
      <c r="M1385">
        <v>3</v>
      </c>
      <c r="N1385">
        <v>10.6</v>
      </c>
    </row>
    <row r="1386" spans="1:14">
      <c r="A1386" t="s">
        <v>50</v>
      </c>
      <c r="B1386" t="s">
        <v>51</v>
      </c>
      <c r="C1386" t="s">
        <v>52</v>
      </c>
      <c r="D1386">
        <v>48.8566</v>
      </c>
      <c r="E1386">
        <v>2.3521999999999998</v>
      </c>
      <c r="F1386" t="s">
        <v>53</v>
      </c>
      <c r="G1386" s="2">
        <v>46210.818226932868</v>
      </c>
      <c r="H1386" s="2">
        <v>46217.666666666664</v>
      </c>
      <c r="I1386">
        <v>36.5</v>
      </c>
      <c r="J1386">
        <v>21</v>
      </c>
      <c r="K1386">
        <v>8</v>
      </c>
      <c r="L1386">
        <v>0</v>
      </c>
      <c r="M1386">
        <v>3</v>
      </c>
      <c r="N1386">
        <v>10.199999999999999</v>
      </c>
    </row>
    <row r="1387" spans="1:14">
      <c r="A1387" t="s">
        <v>50</v>
      </c>
      <c r="B1387" t="s">
        <v>51</v>
      </c>
      <c r="C1387" t="s">
        <v>52</v>
      </c>
      <c r="D1387">
        <v>48.8566</v>
      </c>
      <c r="E1387">
        <v>2.3521999999999998</v>
      </c>
      <c r="F1387" t="s">
        <v>53</v>
      </c>
      <c r="G1387" s="2">
        <v>46210.818226932868</v>
      </c>
      <c r="H1387" s="2">
        <v>46217.708333333336</v>
      </c>
      <c r="I1387">
        <v>36.200000000000003</v>
      </c>
      <c r="J1387">
        <v>21</v>
      </c>
      <c r="K1387">
        <v>7</v>
      </c>
      <c r="L1387">
        <v>0</v>
      </c>
      <c r="M1387">
        <v>3</v>
      </c>
      <c r="N1387">
        <v>10.3</v>
      </c>
    </row>
    <row r="1388" spans="1:14">
      <c r="A1388" t="s">
        <v>50</v>
      </c>
      <c r="B1388" t="s">
        <v>51</v>
      </c>
      <c r="C1388" t="s">
        <v>52</v>
      </c>
      <c r="D1388">
        <v>48.8566</v>
      </c>
      <c r="E1388">
        <v>2.3521999999999998</v>
      </c>
      <c r="F1388" t="s">
        <v>53</v>
      </c>
      <c r="G1388" s="2">
        <v>46210.818226932868</v>
      </c>
      <c r="H1388" s="2">
        <v>46217.75</v>
      </c>
      <c r="I1388">
        <v>35.9</v>
      </c>
      <c r="J1388">
        <v>21</v>
      </c>
      <c r="K1388">
        <v>7</v>
      </c>
      <c r="L1388">
        <v>0</v>
      </c>
      <c r="M1388">
        <v>3</v>
      </c>
      <c r="N1388">
        <v>11.8</v>
      </c>
    </row>
    <row r="1389" spans="1:14">
      <c r="A1389" t="s">
        <v>50</v>
      </c>
      <c r="B1389" t="s">
        <v>51</v>
      </c>
      <c r="C1389" t="s">
        <v>52</v>
      </c>
      <c r="D1389">
        <v>48.8566</v>
      </c>
      <c r="E1389">
        <v>2.3521999999999998</v>
      </c>
      <c r="F1389" t="s">
        <v>53</v>
      </c>
      <c r="G1389" s="2">
        <v>46210.818226932868</v>
      </c>
      <c r="H1389" s="2">
        <v>46217.791666666664</v>
      </c>
      <c r="I1389">
        <v>35.4</v>
      </c>
      <c r="J1389">
        <v>20</v>
      </c>
      <c r="K1389">
        <v>6</v>
      </c>
      <c r="L1389">
        <v>0</v>
      </c>
      <c r="M1389">
        <v>3</v>
      </c>
      <c r="N1389">
        <v>13.6</v>
      </c>
    </row>
    <row r="1390" spans="1:14">
      <c r="A1390" t="s">
        <v>50</v>
      </c>
      <c r="B1390" t="s">
        <v>51</v>
      </c>
      <c r="C1390" t="s">
        <v>52</v>
      </c>
      <c r="D1390">
        <v>48.8566</v>
      </c>
      <c r="E1390">
        <v>2.3521999999999998</v>
      </c>
      <c r="F1390" t="s">
        <v>53</v>
      </c>
      <c r="G1390" s="2">
        <v>46210.818226932868</v>
      </c>
      <c r="H1390" s="2">
        <v>46217.833333333336</v>
      </c>
      <c r="I1390">
        <v>34.5</v>
      </c>
      <c r="J1390">
        <v>21</v>
      </c>
      <c r="K1390">
        <v>6</v>
      </c>
      <c r="L1390">
        <v>0</v>
      </c>
      <c r="M1390">
        <v>3</v>
      </c>
      <c r="N1390">
        <v>14.3</v>
      </c>
    </row>
    <row r="1391" spans="1:14">
      <c r="A1391" t="s">
        <v>50</v>
      </c>
      <c r="B1391" t="s">
        <v>51</v>
      </c>
      <c r="C1391" t="s">
        <v>52</v>
      </c>
      <c r="D1391">
        <v>48.8566</v>
      </c>
      <c r="E1391">
        <v>2.3521999999999998</v>
      </c>
      <c r="F1391" t="s">
        <v>53</v>
      </c>
      <c r="G1391" s="2">
        <v>46210.818226932868</v>
      </c>
      <c r="H1391" s="2">
        <v>46217.875</v>
      </c>
      <c r="I1391">
        <v>33</v>
      </c>
      <c r="J1391">
        <v>23</v>
      </c>
      <c r="K1391">
        <v>5</v>
      </c>
      <c r="L1391">
        <v>0</v>
      </c>
      <c r="M1391">
        <v>2</v>
      </c>
      <c r="N1391">
        <v>13.5</v>
      </c>
    </row>
    <row r="1392" spans="1:14">
      <c r="A1392" t="s">
        <v>50</v>
      </c>
      <c r="B1392" t="s">
        <v>51</v>
      </c>
      <c r="C1392" t="s">
        <v>52</v>
      </c>
      <c r="D1392">
        <v>48.8566</v>
      </c>
      <c r="E1392">
        <v>2.3521999999999998</v>
      </c>
      <c r="F1392" t="s">
        <v>53</v>
      </c>
      <c r="G1392" s="2">
        <v>46210.818226932868</v>
      </c>
      <c r="H1392" s="2">
        <v>46217.916666666664</v>
      </c>
      <c r="I1392">
        <v>31.2</v>
      </c>
      <c r="J1392">
        <v>27</v>
      </c>
      <c r="K1392">
        <v>5</v>
      </c>
      <c r="L1392">
        <v>0</v>
      </c>
      <c r="M1392">
        <v>2</v>
      </c>
      <c r="N1392">
        <v>12.2</v>
      </c>
    </row>
    <row r="1393" spans="1:14">
      <c r="A1393" t="s">
        <v>50</v>
      </c>
      <c r="B1393" t="s">
        <v>51</v>
      </c>
      <c r="C1393" t="s">
        <v>52</v>
      </c>
      <c r="D1393">
        <v>48.8566</v>
      </c>
      <c r="E1393">
        <v>2.3521999999999998</v>
      </c>
      <c r="F1393" t="s">
        <v>53</v>
      </c>
      <c r="G1393" s="2">
        <v>46210.818226932868</v>
      </c>
      <c r="H1393" s="2">
        <v>46217.958333333336</v>
      </c>
      <c r="I1393">
        <v>29.6</v>
      </c>
      <c r="J1393">
        <v>30</v>
      </c>
      <c r="K1393">
        <v>4</v>
      </c>
      <c r="L1393">
        <v>0</v>
      </c>
      <c r="M1393">
        <v>2</v>
      </c>
      <c r="N1393">
        <v>10.8</v>
      </c>
    </row>
    <row r="1394" spans="1:14">
      <c r="A1394" t="s">
        <v>50</v>
      </c>
      <c r="B1394" t="s">
        <v>51</v>
      </c>
      <c r="C1394" t="s">
        <v>52</v>
      </c>
      <c r="D1394">
        <v>48.8566</v>
      </c>
      <c r="E1394">
        <v>2.3521999999999998</v>
      </c>
      <c r="F1394" t="s">
        <v>53</v>
      </c>
      <c r="G1394" s="2">
        <v>46210.818226932868</v>
      </c>
      <c r="H1394" s="2">
        <v>46218</v>
      </c>
      <c r="I1394">
        <v>28.4</v>
      </c>
      <c r="J1394">
        <v>33</v>
      </c>
      <c r="K1394">
        <v>5</v>
      </c>
      <c r="L1394">
        <v>0</v>
      </c>
      <c r="M1394">
        <v>1</v>
      </c>
      <c r="N1394">
        <v>9.9</v>
      </c>
    </row>
    <row r="1395" spans="1:14">
      <c r="A1395" t="s">
        <v>50</v>
      </c>
      <c r="B1395" t="s">
        <v>51</v>
      </c>
      <c r="C1395" t="s">
        <v>52</v>
      </c>
      <c r="D1395">
        <v>48.8566</v>
      </c>
      <c r="E1395">
        <v>2.3521999999999998</v>
      </c>
      <c r="F1395" t="s">
        <v>53</v>
      </c>
      <c r="G1395" s="2">
        <v>46210.818226932868</v>
      </c>
      <c r="H1395" s="2">
        <v>46218.041666666664</v>
      </c>
      <c r="I1395">
        <v>27.2</v>
      </c>
      <c r="J1395">
        <v>35</v>
      </c>
      <c r="K1395">
        <v>4</v>
      </c>
      <c r="L1395">
        <v>0</v>
      </c>
      <c r="M1395">
        <v>1</v>
      </c>
      <c r="N1395">
        <v>9.5</v>
      </c>
    </row>
    <row r="1396" spans="1:14">
      <c r="A1396" t="s">
        <v>50</v>
      </c>
      <c r="B1396" t="s">
        <v>51</v>
      </c>
      <c r="C1396" t="s">
        <v>52</v>
      </c>
      <c r="D1396">
        <v>48.8566</v>
      </c>
      <c r="E1396">
        <v>2.3521999999999998</v>
      </c>
      <c r="F1396" t="s">
        <v>53</v>
      </c>
      <c r="G1396" s="2">
        <v>46210.818226932868</v>
      </c>
      <c r="H1396" s="2">
        <v>46218.083333333336</v>
      </c>
      <c r="I1396">
        <v>26.3</v>
      </c>
      <c r="J1396">
        <v>37</v>
      </c>
      <c r="K1396">
        <v>4</v>
      </c>
      <c r="L1396">
        <v>0</v>
      </c>
      <c r="M1396">
        <v>1</v>
      </c>
      <c r="N1396">
        <v>9.8000000000000007</v>
      </c>
    </row>
    <row r="1397" spans="1:14">
      <c r="A1397" t="s">
        <v>50</v>
      </c>
      <c r="B1397" t="s">
        <v>51</v>
      </c>
      <c r="C1397" t="s">
        <v>52</v>
      </c>
      <c r="D1397">
        <v>48.8566</v>
      </c>
      <c r="E1397">
        <v>2.3521999999999998</v>
      </c>
      <c r="F1397" t="s">
        <v>53</v>
      </c>
      <c r="G1397" s="2">
        <v>46210.818226932868</v>
      </c>
      <c r="H1397" s="2">
        <v>46218.125</v>
      </c>
      <c r="I1397">
        <v>25.3</v>
      </c>
      <c r="J1397">
        <v>39</v>
      </c>
      <c r="K1397">
        <v>4</v>
      </c>
      <c r="L1397">
        <v>0</v>
      </c>
      <c r="M1397">
        <v>1</v>
      </c>
      <c r="N1397">
        <v>10.8</v>
      </c>
    </row>
    <row r="1398" spans="1:14">
      <c r="A1398" t="s">
        <v>50</v>
      </c>
      <c r="B1398" t="s">
        <v>51</v>
      </c>
      <c r="C1398" t="s">
        <v>52</v>
      </c>
      <c r="D1398">
        <v>48.8566</v>
      </c>
      <c r="E1398">
        <v>2.3521999999999998</v>
      </c>
      <c r="F1398" t="s">
        <v>53</v>
      </c>
      <c r="G1398" s="2">
        <v>46210.818226932868</v>
      </c>
      <c r="H1398" s="2">
        <v>46218.166666666664</v>
      </c>
      <c r="I1398">
        <v>24.4</v>
      </c>
      <c r="J1398">
        <v>43</v>
      </c>
      <c r="K1398">
        <v>4</v>
      </c>
      <c r="L1398">
        <v>0</v>
      </c>
      <c r="M1398">
        <v>1</v>
      </c>
      <c r="N1398">
        <v>10.6</v>
      </c>
    </row>
    <row r="1399" spans="1:14">
      <c r="A1399" t="s">
        <v>50</v>
      </c>
      <c r="B1399" t="s">
        <v>51</v>
      </c>
      <c r="C1399" t="s">
        <v>52</v>
      </c>
      <c r="D1399">
        <v>48.8566</v>
      </c>
      <c r="E1399">
        <v>2.3521999999999998</v>
      </c>
      <c r="F1399" t="s">
        <v>53</v>
      </c>
      <c r="G1399" s="2">
        <v>46210.818226932868</v>
      </c>
      <c r="H1399" s="2">
        <v>46218.208333333336</v>
      </c>
      <c r="I1399">
        <v>23.6</v>
      </c>
      <c r="J1399">
        <v>46</v>
      </c>
      <c r="K1399">
        <v>4</v>
      </c>
      <c r="L1399">
        <v>0</v>
      </c>
      <c r="M1399">
        <v>0</v>
      </c>
      <c r="N1399">
        <v>10.5</v>
      </c>
    </row>
    <row r="1400" spans="1:14">
      <c r="A1400" t="s">
        <v>50</v>
      </c>
      <c r="B1400" t="s">
        <v>51</v>
      </c>
      <c r="C1400" t="s">
        <v>52</v>
      </c>
      <c r="D1400">
        <v>48.8566</v>
      </c>
      <c r="E1400">
        <v>2.3521999999999998</v>
      </c>
      <c r="F1400" t="s">
        <v>53</v>
      </c>
      <c r="G1400" s="2">
        <v>46210.818226932868</v>
      </c>
      <c r="H1400" s="2">
        <v>46218.25</v>
      </c>
      <c r="I1400">
        <v>23.1</v>
      </c>
      <c r="J1400">
        <v>50</v>
      </c>
      <c r="K1400">
        <v>4</v>
      </c>
      <c r="L1400">
        <v>0</v>
      </c>
      <c r="M1400">
        <v>0</v>
      </c>
      <c r="N1400">
        <v>10.4</v>
      </c>
    </row>
    <row r="1401" spans="1:14">
      <c r="A1401" t="s">
        <v>50</v>
      </c>
      <c r="B1401" t="s">
        <v>51</v>
      </c>
      <c r="C1401" t="s">
        <v>52</v>
      </c>
      <c r="D1401">
        <v>48.8566</v>
      </c>
      <c r="E1401">
        <v>2.3521999999999998</v>
      </c>
      <c r="F1401" t="s">
        <v>53</v>
      </c>
      <c r="G1401" s="2">
        <v>46210.818226932868</v>
      </c>
      <c r="H1401" s="2">
        <v>46218.291666666664</v>
      </c>
      <c r="I1401">
        <v>22.9</v>
      </c>
      <c r="J1401">
        <v>51</v>
      </c>
      <c r="K1401">
        <v>4</v>
      </c>
      <c r="L1401">
        <v>0</v>
      </c>
      <c r="M1401">
        <v>0</v>
      </c>
      <c r="N1401">
        <v>10.4</v>
      </c>
    </row>
    <row r="1402" spans="1:14">
      <c r="A1402" t="s">
        <v>50</v>
      </c>
      <c r="B1402" t="s">
        <v>51</v>
      </c>
      <c r="C1402" t="s">
        <v>52</v>
      </c>
      <c r="D1402">
        <v>48.8566</v>
      </c>
      <c r="E1402">
        <v>2.3521999999999998</v>
      </c>
      <c r="F1402" t="s">
        <v>53</v>
      </c>
      <c r="G1402" s="2">
        <v>46210.818226932868</v>
      </c>
      <c r="H1402" s="2">
        <v>46218.333333333336</v>
      </c>
      <c r="I1402">
        <v>23.3</v>
      </c>
      <c r="J1402">
        <v>51</v>
      </c>
      <c r="K1402">
        <v>4</v>
      </c>
      <c r="L1402">
        <v>0</v>
      </c>
      <c r="M1402">
        <v>0</v>
      </c>
      <c r="N1402">
        <v>10.3</v>
      </c>
    </row>
    <row r="1403" spans="1:14">
      <c r="A1403" t="s">
        <v>50</v>
      </c>
      <c r="B1403" t="s">
        <v>51</v>
      </c>
      <c r="C1403" t="s">
        <v>52</v>
      </c>
      <c r="D1403">
        <v>48.8566</v>
      </c>
      <c r="E1403">
        <v>2.3521999999999998</v>
      </c>
      <c r="F1403" t="s">
        <v>53</v>
      </c>
      <c r="G1403" s="2">
        <v>46210.818226932868</v>
      </c>
      <c r="H1403" s="2">
        <v>46218.375</v>
      </c>
      <c r="I1403">
        <v>24.4</v>
      </c>
      <c r="J1403">
        <v>47</v>
      </c>
      <c r="K1403">
        <v>3</v>
      </c>
      <c r="L1403">
        <v>0</v>
      </c>
      <c r="M1403">
        <v>0</v>
      </c>
      <c r="N1403">
        <v>10</v>
      </c>
    </row>
    <row r="1404" spans="1:14">
      <c r="A1404" t="s">
        <v>50</v>
      </c>
      <c r="B1404" t="s">
        <v>51</v>
      </c>
      <c r="C1404" t="s">
        <v>52</v>
      </c>
      <c r="D1404">
        <v>48.8566</v>
      </c>
      <c r="E1404">
        <v>2.3521999999999998</v>
      </c>
      <c r="F1404" t="s">
        <v>53</v>
      </c>
      <c r="G1404" s="2">
        <v>46210.818226932868</v>
      </c>
      <c r="H1404" s="2">
        <v>46218.416666666664</v>
      </c>
      <c r="I1404">
        <v>26.3</v>
      </c>
      <c r="J1404">
        <v>41</v>
      </c>
      <c r="K1404">
        <v>3</v>
      </c>
      <c r="L1404">
        <v>0</v>
      </c>
      <c r="M1404">
        <v>0</v>
      </c>
      <c r="N1404">
        <v>9.6999999999999993</v>
      </c>
    </row>
    <row r="1405" spans="1:14">
      <c r="A1405" t="s">
        <v>50</v>
      </c>
      <c r="B1405" t="s">
        <v>51</v>
      </c>
      <c r="C1405" t="s">
        <v>52</v>
      </c>
      <c r="D1405">
        <v>48.8566</v>
      </c>
      <c r="E1405">
        <v>2.3521999999999998</v>
      </c>
      <c r="F1405" t="s">
        <v>53</v>
      </c>
      <c r="G1405" s="2">
        <v>46210.818226932868</v>
      </c>
      <c r="H1405" s="2">
        <v>46218.458333333336</v>
      </c>
      <c r="I1405">
        <v>28.6</v>
      </c>
      <c r="J1405">
        <v>34</v>
      </c>
      <c r="K1405">
        <v>2</v>
      </c>
      <c r="L1405">
        <v>0</v>
      </c>
      <c r="M1405">
        <v>0</v>
      </c>
      <c r="N1405">
        <v>9.4</v>
      </c>
    </row>
    <row r="1406" spans="1:14">
      <c r="A1406" t="s">
        <v>50</v>
      </c>
      <c r="B1406" t="s">
        <v>51</v>
      </c>
      <c r="C1406" t="s">
        <v>52</v>
      </c>
      <c r="D1406">
        <v>48.8566</v>
      </c>
      <c r="E1406">
        <v>2.3521999999999998</v>
      </c>
      <c r="F1406" t="s">
        <v>53</v>
      </c>
      <c r="G1406" s="2">
        <v>46210.818226932868</v>
      </c>
      <c r="H1406" s="2">
        <v>46218.5</v>
      </c>
      <c r="I1406">
        <v>30.9</v>
      </c>
      <c r="J1406">
        <v>29</v>
      </c>
      <c r="K1406">
        <v>2</v>
      </c>
      <c r="L1406">
        <v>0</v>
      </c>
      <c r="M1406">
        <v>0</v>
      </c>
      <c r="N1406">
        <v>9.3000000000000007</v>
      </c>
    </row>
    <row r="1407" spans="1:14">
      <c r="A1407" t="s">
        <v>50</v>
      </c>
      <c r="B1407" t="s">
        <v>51</v>
      </c>
      <c r="C1407" t="s">
        <v>52</v>
      </c>
      <c r="D1407">
        <v>48.8566</v>
      </c>
      <c r="E1407">
        <v>2.3521999999999998</v>
      </c>
      <c r="F1407" t="s">
        <v>53</v>
      </c>
      <c r="G1407" s="2">
        <v>46210.818226932868</v>
      </c>
      <c r="H1407" s="2">
        <v>46218.541666666664</v>
      </c>
      <c r="I1407">
        <v>32.9</v>
      </c>
      <c r="J1407">
        <v>25</v>
      </c>
      <c r="K1407">
        <v>1</v>
      </c>
      <c r="L1407">
        <v>0</v>
      </c>
      <c r="M1407">
        <v>0</v>
      </c>
      <c r="N1407">
        <v>9.1</v>
      </c>
    </row>
    <row r="1408" spans="1:14">
      <c r="A1408" t="s">
        <v>50</v>
      </c>
      <c r="B1408" t="s">
        <v>51</v>
      </c>
      <c r="C1408" t="s">
        <v>52</v>
      </c>
      <c r="D1408">
        <v>48.8566</v>
      </c>
      <c r="E1408">
        <v>2.3521999999999998</v>
      </c>
      <c r="F1408" t="s">
        <v>53</v>
      </c>
      <c r="G1408" s="2">
        <v>46210.818226932868</v>
      </c>
      <c r="H1408" s="2">
        <v>46218.583333333336</v>
      </c>
      <c r="I1408">
        <v>34.299999999999997</v>
      </c>
      <c r="J1408">
        <v>23</v>
      </c>
      <c r="K1408">
        <v>2</v>
      </c>
      <c r="L1408">
        <v>0</v>
      </c>
      <c r="M1408">
        <v>0</v>
      </c>
      <c r="N1408">
        <v>9.4</v>
      </c>
    </row>
    <row r="1409" spans="1:14">
      <c r="A1409" t="s">
        <v>50</v>
      </c>
      <c r="B1409" t="s">
        <v>51</v>
      </c>
      <c r="C1409" t="s">
        <v>52</v>
      </c>
      <c r="D1409">
        <v>48.8566</v>
      </c>
      <c r="E1409">
        <v>2.3521999999999998</v>
      </c>
      <c r="F1409" t="s">
        <v>53</v>
      </c>
      <c r="G1409" s="2">
        <v>46210.818226932868</v>
      </c>
      <c r="H1409" s="2">
        <v>46218.625</v>
      </c>
      <c r="I1409">
        <v>34.9</v>
      </c>
      <c r="J1409">
        <v>22</v>
      </c>
      <c r="K1409">
        <v>4</v>
      </c>
      <c r="L1409">
        <v>0</v>
      </c>
      <c r="M1409">
        <v>0</v>
      </c>
      <c r="N1409">
        <v>9.9</v>
      </c>
    </row>
    <row r="1410" spans="1:14">
      <c r="A1410" t="s">
        <v>50</v>
      </c>
      <c r="B1410" t="s">
        <v>51</v>
      </c>
      <c r="C1410" t="s">
        <v>52</v>
      </c>
      <c r="D1410">
        <v>48.8566</v>
      </c>
      <c r="E1410">
        <v>2.3521999999999998</v>
      </c>
      <c r="F1410" t="s">
        <v>53</v>
      </c>
      <c r="G1410" s="2">
        <v>46210.818226932868</v>
      </c>
      <c r="H1410" s="2">
        <v>46218.666666666664</v>
      </c>
      <c r="I1410">
        <v>35.200000000000003</v>
      </c>
      <c r="J1410">
        <v>22</v>
      </c>
      <c r="K1410">
        <v>6</v>
      </c>
      <c r="L1410">
        <v>0</v>
      </c>
      <c r="M1410">
        <v>0</v>
      </c>
      <c r="N1410">
        <v>10.6</v>
      </c>
    </row>
    <row r="1411" spans="1:14">
      <c r="A1411" t="s">
        <v>50</v>
      </c>
      <c r="B1411" t="s">
        <v>51</v>
      </c>
      <c r="C1411" t="s">
        <v>52</v>
      </c>
      <c r="D1411">
        <v>48.8566</v>
      </c>
      <c r="E1411">
        <v>2.3521999999999998</v>
      </c>
      <c r="F1411" t="s">
        <v>53</v>
      </c>
      <c r="G1411" s="2">
        <v>46210.818226932868</v>
      </c>
      <c r="H1411" s="2">
        <v>46218.708333333336</v>
      </c>
      <c r="I1411">
        <v>35.200000000000003</v>
      </c>
      <c r="J1411">
        <v>22</v>
      </c>
      <c r="K1411">
        <v>8</v>
      </c>
      <c r="L1411">
        <v>0</v>
      </c>
      <c r="M1411">
        <v>0</v>
      </c>
      <c r="N1411">
        <v>11.5</v>
      </c>
    </row>
    <row r="1412" spans="1:14">
      <c r="A1412" t="s">
        <v>50</v>
      </c>
      <c r="B1412" t="s">
        <v>51</v>
      </c>
      <c r="C1412" t="s">
        <v>52</v>
      </c>
      <c r="D1412">
        <v>48.8566</v>
      </c>
      <c r="E1412">
        <v>2.3521999999999998</v>
      </c>
      <c r="F1412" t="s">
        <v>53</v>
      </c>
      <c r="G1412" s="2">
        <v>46210.818226932868</v>
      </c>
      <c r="H1412" s="2">
        <v>46218.75</v>
      </c>
      <c r="I1412">
        <v>34.9</v>
      </c>
      <c r="J1412">
        <v>23</v>
      </c>
      <c r="K1412">
        <v>10</v>
      </c>
      <c r="L1412">
        <v>0</v>
      </c>
      <c r="M1412">
        <v>0</v>
      </c>
      <c r="N1412">
        <v>12.4</v>
      </c>
    </row>
    <row r="1413" spans="1:14">
      <c r="A1413" t="s">
        <v>50</v>
      </c>
      <c r="B1413" t="s">
        <v>51</v>
      </c>
      <c r="C1413" t="s">
        <v>52</v>
      </c>
      <c r="D1413">
        <v>48.8566</v>
      </c>
      <c r="E1413">
        <v>2.3521999999999998</v>
      </c>
      <c r="F1413" t="s">
        <v>53</v>
      </c>
      <c r="G1413" s="2">
        <v>46210.818226932868</v>
      </c>
      <c r="H1413" s="2">
        <v>46218.791666666664</v>
      </c>
      <c r="I1413">
        <v>34.4</v>
      </c>
      <c r="J1413">
        <v>23</v>
      </c>
      <c r="K1413">
        <v>13</v>
      </c>
      <c r="L1413">
        <v>0</v>
      </c>
      <c r="M1413">
        <v>0</v>
      </c>
      <c r="N1413">
        <v>13</v>
      </c>
    </row>
    <row r="1414" spans="1:14">
      <c r="A1414" t="s">
        <v>50</v>
      </c>
      <c r="B1414" t="s">
        <v>51</v>
      </c>
      <c r="C1414" t="s">
        <v>52</v>
      </c>
      <c r="D1414">
        <v>48.8566</v>
      </c>
      <c r="E1414">
        <v>2.3521999999999998</v>
      </c>
      <c r="F1414" t="s">
        <v>53</v>
      </c>
      <c r="G1414" s="2">
        <v>46210.818226932868</v>
      </c>
      <c r="H1414" s="2">
        <v>46218.833333333336</v>
      </c>
      <c r="I1414">
        <v>33.799999999999997</v>
      </c>
      <c r="J1414">
        <v>24</v>
      </c>
      <c r="K1414">
        <v>14</v>
      </c>
      <c r="L1414">
        <v>0</v>
      </c>
      <c r="M1414">
        <v>0</v>
      </c>
      <c r="N1414">
        <v>13.4</v>
      </c>
    </row>
    <row r="1415" spans="1:14">
      <c r="A1415" t="s">
        <v>50</v>
      </c>
      <c r="B1415" t="s">
        <v>51</v>
      </c>
      <c r="C1415" t="s">
        <v>52</v>
      </c>
      <c r="D1415">
        <v>48.8566</v>
      </c>
      <c r="E1415">
        <v>2.3521999999999998</v>
      </c>
      <c r="F1415" t="s">
        <v>53</v>
      </c>
      <c r="G1415" s="2">
        <v>46210.818226932868</v>
      </c>
      <c r="H1415" s="2">
        <v>46218.875</v>
      </c>
      <c r="I1415">
        <v>33</v>
      </c>
      <c r="J1415">
        <v>26</v>
      </c>
      <c r="K1415">
        <v>14</v>
      </c>
      <c r="L1415">
        <v>0</v>
      </c>
      <c r="M1415">
        <v>0</v>
      </c>
      <c r="N1415">
        <v>13.4</v>
      </c>
    </row>
    <row r="1416" spans="1:14">
      <c r="A1416" t="s">
        <v>50</v>
      </c>
      <c r="B1416" t="s">
        <v>51</v>
      </c>
      <c r="C1416" t="s">
        <v>52</v>
      </c>
      <c r="D1416">
        <v>48.8566</v>
      </c>
      <c r="E1416">
        <v>2.3521999999999998</v>
      </c>
      <c r="F1416" t="s">
        <v>53</v>
      </c>
      <c r="G1416" s="2">
        <v>46210.818226932868</v>
      </c>
      <c r="H1416" s="2">
        <v>46218.916666666664</v>
      </c>
      <c r="I1416">
        <v>31.8</v>
      </c>
      <c r="J1416">
        <v>28</v>
      </c>
      <c r="K1416">
        <v>13</v>
      </c>
      <c r="L1416">
        <v>0</v>
      </c>
      <c r="M1416">
        <v>0</v>
      </c>
      <c r="N1416">
        <v>13.1</v>
      </c>
    </row>
    <row r="1417" spans="1:14">
      <c r="A1417" t="s">
        <v>50</v>
      </c>
      <c r="B1417" t="s">
        <v>51</v>
      </c>
      <c r="C1417" t="s">
        <v>52</v>
      </c>
      <c r="D1417">
        <v>48.8566</v>
      </c>
      <c r="E1417">
        <v>2.3521999999999998</v>
      </c>
      <c r="F1417" t="s">
        <v>53</v>
      </c>
      <c r="G1417" s="2">
        <v>46210.818226932868</v>
      </c>
      <c r="H1417" s="2">
        <v>46218.958333333336</v>
      </c>
      <c r="I1417">
        <v>30.5</v>
      </c>
      <c r="J1417">
        <v>30</v>
      </c>
      <c r="K1417">
        <v>12</v>
      </c>
      <c r="L1417">
        <v>0</v>
      </c>
      <c r="M1417">
        <v>0</v>
      </c>
      <c r="N1417">
        <v>12.6</v>
      </c>
    </row>
    <row r="1418" spans="1:14">
      <c r="A1418" t="s">
        <v>50</v>
      </c>
      <c r="B1418" t="s">
        <v>51</v>
      </c>
      <c r="C1418" t="s">
        <v>52</v>
      </c>
      <c r="D1418">
        <v>48.8566</v>
      </c>
      <c r="E1418">
        <v>2.3521999999999998</v>
      </c>
      <c r="F1418" t="s">
        <v>53</v>
      </c>
      <c r="G1418" s="2">
        <v>46210.818226932868</v>
      </c>
      <c r="H1418" s="2">
        <v>46219</v>
      </c>
      <c r="I1418">
        <v>29.1</v>
      </c>
      <c r="J1418">
        <v>33</v>
      </c>
      <c r="K1418">
        <v>11</v>
      </c>
      <c r="L1418">
        <v>0</v>
      </c>
      <c r="M1418">
        <v>0</v>
      </c>
      <c r="N1418">
        <v>12.1</v>
      </c>
    </row>
    <row r="1419" spans="1:14">
      <c r="A1419" t="s">
        <v>50</v>
      </c>
      <c r="B1419" t="s">
        <v>51</v>
      </c>
      <c r="C1419" t="s">
        <v>52</v>
      </c>
      <c r="D1419">
        <v>48.8566</v>
      </c>
      <c r="E1419">
        <v>2.3521999999999998</v>
      </c>
      <c r="F1419" t="s">
        <v>53</v>
      </c>
      <c r="G1419" s="2">
        <v>46210.818226932868</v>
      </c>
      <c r="H1419" s="2">
        <v>46219.041666666664</v>
      </c>
      <c r="I1419">
        <v>27.8</v>
      </c>
      <c r="J1419">
        <v>36</v>
      </c>
      <c r="K1419">
        <v>9</v>
      </c>
      <c r="L1419">
        <v>0</v>
      </c>
      <c r="M1419">
        <v>0</v>
      </c>
      <c r="N1419">
        <v>11.5</v>
      </c>
    </row>
    <row r="1420" spans="1:14">
      <c r="A1420" t="s">
        <v>50</v>
      </c>
      <c r="B1420" t="s">
        <v>51</v>
      </c>
      <c r="C1420" t="s">
        <v>52</v>
      </c>
      <c r="D1420">
        <v>48.8566</v>
      </c>
      <c r="E1420">
        <v>2.3521999999999998</v>
      </c>
      <c r="F1420" t="s">
        <v>53</v>
      </c>
      <c r="G1420" s="2">
        <v>46210.818226932868</v>
      </c>
      <c r="H1420" s="2">
        <v>46219.083333333336</v>
      </c>
      <c r="I1420">
        <v>26.9</v>
      </c>
      <c r="J1420">
        <v>39</v>
      </c>
      <c r="K1420">
        <v>8</v>
      </c>
      <c r="L1420">
        <v>0</v>
      </c>
      <c r="M1420">
        <v>0</v>
      </c>
      <c r="N1420">
        <v>11</v>
      </c>
    </row>
    <row r="1421" spans="1:14">
      <c r="A1421" t="s">
        <v>50</v>
      </c>
      <c r="B1421" t="s">
        <v>51</v>
      </c>
      <c r="C1421" t="s">
        <v>52</v>
      </c>
      <c r="D1421">
        <v>48.8566</v>
      </c>
      <c r="E1421">
        <v>2.3521999999999998</v>
      </c>
      <c r="F1421" t="s">
        <v>53</v>
      </c>
      <c r="G1421" s="2">
        <v>46210.818226932868</v>
      </c>
      <c r="H1421" s="2">
        <v>46219.125</v>
      </c>
      <c r="I1421">
        <v>26.1</v>
      </c>
      <c r="J1421">
        <v>41</v>
      </c>
      <c r="K1421">
        <v>8</v>
      </c>
      <c r="L1421">
        <v>0</v>
      </c>
      <c r="M1421">
        <v>0</v>
      </c>
      <c r="N1421">
        <v>10.3</v>
      </c>
    </row>
    <row r="1422" spans="1:14">
      <c r="A1422" t="s">
        <v>50</v>
      </c>
      <c r="B1422" t="s">
        <v>51</v>
      </c>
      <c r="C1422" t="s">
        <v>52</v>
      </c>
      <c r="D1422">
        <v>48.8566</v>
      </c>
      <c r="E1422">
        <v>2.3521999999999998</v>
      </c>
      <c r="F1422" t="s">
        <v>53</v>
      </c>
      <c r="G1422" s="2">
        <v>46210.818226932868</v>
      </c>
      <c r="H1422" s="2">
        <v>46219.166666666664</v>
      </c>
      <c r="I1422">
        <v>25.2</v>
      </c>
      <c r="J1422">
        <v>44</v>
      </c>
      <c r="K1422">
        <v>9</v>
      </c>
      <c r="L1422">
        <v>0</v>
      </c>
      <c r="M1422">
        <v>0</v>
      </c>
      <c r="N1422">
        <v>9.6999999999999993</v>
      </c>
    </row>
    <row r="1423" spans="1:14">
      <c r="A1423" t="s">
        <v>50</v>
      </c>
      <c r="B1423" t="s">
        <v>51</v>
      </c>
      <c r="C1423" t="s">
        <v>52</v>
      </c>
      <c r="D1423">
        <v>48.8566</v>
      </c>
      <c r="E1423">
        <v>2.3521999999999998</v>
      </c>
      <c r="F1423" t="s">
        <v>53</v>
      </c>
      <c r="G1423" s="2">
        <v>46210.818226932868</v>
      </c>
      <c r="H1423" s="2">
        <v>46219.208333333336</v>
      </c>
      <c r="I1423">
        <v>24.6</v>
      </c>
      <c r="J1423">
        <v>46</v>
      </c>
      <c r="K1423">
        <v>10</v>
      </c>
      <c r="L1423">
        <v>0</v>
      </c>
      <c r="M1423">
        <v>0</v>
      </c>
      <c r="N1423">
        <v>8.9</v>
      </c>
    </row>
    <row r="1424" spans="1:14">
      <c r="A1424" t="s">
        <v>50</v>
      </c>
      <c r="B1424" t="s">
        <v>51</v>
      </c>
      <c r="C1424" t="s">
        <v>52</v>
      </c>
      <c r="D1424">
        <v>48.8566</v>
      </c>
      <c r="E1424">
        <v>2.3521999999999998</v>
      </c>
      <c r="F1424" t="s">
        <v>53</v>
      </c>
      <c r="G1424" s="2">
        <v>46210.818226932868</v>
      </c>
      <c r="H1424" s="2">
        <v>46219.25</v>
      </c>
      <c r="I1424">
        <v>24.1</v>
      </c>
      <c r="J1424">
        <v>48</v>
      </c>
      <c r="K1424">
        <v>11</v>
      </c>
      <c r="L1424">
        <v>0</v>
      </c>
      <c r="M1424">
        <v>0</v>
      </c>
      <c r="N1424">
        <v>8.3000000000000007</v>
      </c>
    </row>
    <row r="1425" spans="1:14">
      <c r="A1425" t="s">
        <v>50</v>
      </c>
      <c r="B1425" t="s">
        <v>51</v>
      </c>
      <c r="C1425" t="s">
        <v>52</v>
      </c>
      <c r="D1425">
        <v>48.8566</v>
      </c>
      <c r="E1425">
        <v>2.3521999999999998</v>
      </c>
      <c r="F1425" t="s">
        <v>53</v>
      </c>
      <c r="G1425" s="2">
        <v>46210.818226932868</v>
      </c>
      <c r="H1425" s="2">
        <v>46219.291666666664</v>
      </c>
      <c r="I1425">
        <v>24</v>
      </c>
      <c r="J1425">
        <v>49</v>
      </c>
      <c r="K1425">
        <v>12</v>
      </c>
      <c r="L1425">
        <v>0</v>
      </c>
      <c r="M1425">
        <v>0</v>
      </c>
      <c r="N1425">
        <v>7.6</v>
      </c>
    </row>
    <row r="1426" spans="1:14">
      <c r="A1426" t="s">
        <v>50</v>
      </c>
      <c r="B1426" t="s">
        <v>51</v>
      </c>
      <c r="C1426" t="s">
        <v>52</v>
      </c>
      <c r="D1426">
        <v>48.8566</v>
      </c>
      <c r="E1426">
        <v>2.3521999999999998</v>
      </c>
      <c r="F1426" t="s">
        <v>53</v>
      </c>
      <c r="G1426" s="2">
        <v>46210.818226932868</v>
      </c>
      <c r="H1426" s="2">
        <v>46219.333333333336</v>
      </c>
      <c r="I1426">
        <v>24.5</v>
      </c>
      <c r="J1426">
        <v>47</v>
      </c>
      <c r="K1426">
        <v>12</v>
      </c>
      <c r="L1426">
        <v>0</v>
      </c>
      <c r="M1426">
        <v>0</v>
      </c>
      <c r="N1426">
        <v>7.2</v>
      </c>
    </row>
    <row r="1427" spans="1:14">
      <c r="A1427" t="s">
        <v>50</v>
      </c>
      <c r="B1427" t="s">
        <v>51</v>
      </c>
      <c r="C1427" t="s">
        <v>52</v>
      </c>
      <c r="D1427">
        <v>48.8566</v>
      </c>
      <c r="E1427">
        <v>2.3521999999999998</v>
      </c>
      <c r="F1427" t="s">
        <v>53</v>
      </c>
      <c r="G1427" s="2">
        <v>46210.818226932868</v>
      </c>
      <c r="H1427" s="2">
        <v>46219.375</v>
      </c>
      <c r="I1427">
        <v>25.7</v>
      </c>
      <c r="J1427">
        <v>43</v>
      </c>
      <c r="K1427">
        <v>11</v>
      </c>
      <c r="L1427">
        <v>0</v>
      </c>
      <c r="M1427">
        <v>0</v>
      </c>
      <c r="N1427">
        <v>7</v>
      </c>
    </row>
    <row r="1428" spans="1:14">
      <c r="A1428" t="s">
        <v>50</v>
      </c>
      <c r="B1428" t="s">
        <v>51</v>
      </c>
      <c r="C1428" t="s">
        <v>52</v>
      </c>
      <c r="D1428">
        <v>48.8566</v>
      </c>
      <c r="E1428">
        <v>2.3521999999999998</v>
      </c>
      <c r="F1428" t="s">
        <v>53</v>
      </c>
      <c r="G1428" s="2">
        <v>46210.818226932868</v>
      </c>
      <c r="H1428" s="2">
        <v>46219.416666666664</v>
      </c>
      <c r="I1428">
        <v>27.8</v>
      </c>
      <c r="J1428">
        <v>37</v>
      </c>
      <c r="K1428">
        <v>10</v>
      </c>
      <c r="L1428">
        <v>0</v>
      </c>
      <c r="M1428">
        <v>0</v>
      </c>
      <c r="N1428">
        <v>7.2</v>
      </c>
    </row>
    <row r="1429" spans="1:14">
      <c r="A1429" t="s">
        <v>50</v>
      </c>
      <c r="B1429" t="s">
        <v>51</v>
      </c>
      <c r="C1429" t="s">
        <v>52</v>
      </c>
      <c r="D1429">
        <v>48.8566</v>
      </c>
      <c r="E1429">
        <v>2.3521999999999998</v>
      </c>
      <c r="F1429" t="s">
        <v>53</v>
      </c>
      <c r="G1429" s="2">
        <v>46210.818226932868</v>
      </c>
      <c r="H1429" s="2">
        <v>46219.458333333336</v>
      </c>
      <c r="I1429">
        <v>30.3</v>
      </c>
      <c r="J1429">
        <v>30</v>
      </c>
      <c r="K1429">
        <v>9</v>
      </c>
      <c r="L1429">
        <v>0</v>
      </c>
      <c r="M1429">
        <v>0</v>
      </c>
      <c r="N1429">
        <v>7.6</v>
      </c>
    </row>
    <row r="1430" spans="1:14">
      <c r="A1430" t="s">
        <v>50</v>
      </c>
      <c r="B1430" t="s">
        <v>51</v>
      </c>
      <c r="C1430" t="s">
        <v>52</v>
      </c>
      <c r="D1430">
        <v>48.8566</v>
      </c>
      <c r="E1430">
        <v>2.3521999999999998</v>
      </c>
      <c r="F1430" t="s">
        <v>53</v>
      </c>
      <c r="G1430" s="2">
        <v>46210.818226932868</v>
      </c>
      <c r="H1430" s="2">
        <v>46219.5</v>
      </c>
      <c r="I1430">
        <v>32.700000000000003</v>
      </c>
      <c r="J1430">
        <v>25</v>
      </c>
      <c r="K1430">
        <v>8</v>
      </c>
      <c r="L1430">
        <v>0</v>
      </c>
      <c r="M1430">
        <v>0</v>
      </c>
      <c r="N1430">
        <v>8.1999999999999993</v>
      </c>
    </row>
    <row r="1431" spans="1:14">
      <c r="A1431" t="s">
        <v>50</v>
      </c>
      <c r="B1431" t="s">
        <v>51</v>
      </c>
      <c r="C1431" t="s">
        <v>52</v>
      </c>
      <c r="D1431">
        <v>48.8566</v>
      </c>
      <c r="E1431">
        <v>2.3521999999999998</v>
      </c>
      <c r="F1431" t="s">
        <v>53</v>
      </c>
      <c r="G1431" s="2">
        <v>46210.818226932868</v>
      </c>
      <c r="H1431" s="2">
        <v>46219.541666666664</v>
      </c>
      <c r="I1431">
        <v>34.5</v>
      </c>
      <c r="J1431">
        <v>23</v>
      </c>
      <c r="K1431">
        <v>8</v>
      </c>
      <c r="L1431">
        <v>0</v>
      </c>
      <c r="M1431">
        <v>0</v>
      </c>
      <c r="N1431">
        <v>8.6</v>
      </c>
    </row>
    <row r="1432" spans="1:14">
      <c r="A1432" t="s">
        <v>50</v>
      </c>
      <c r="B1432" t="s">
        <v>51</v>
      </c>
      <c r="C1432" t="s">
        <v>52</v>
      </c>
      <c r="D1432">
        <v>48.8566</v>
      </c>
      <c r="E1432">
        <v>2.3521999999999998</v>
      </c>
      <c r="F1432" t="s">
        <v>53</v>
      </c>
      <c r="G1432" s="2">
        <v>46210.818226932868</v>
      </c>
      <c r="H1432" s="2">
        <v>46219.583333333336</v>
      </c>
      <c r="I1432">
        <v>35.5</v>
      </c>
      <c r="J1432">
        <v>22</v>
      </c>
      <c r="K1432">
        <v>8</v>
      </c>
      <c r="L1432">
        <v>0</v>
      </c>
      <c r="M1432">
        <v>0</v>
      </c>
      <c r="N1432">
        <v>8.1999999999999993</v>
      </c>
    </row>
    <row r="1433" spans="1:14">
      <c r="A1433" t="s">
        <v>50</v>
      </c>
      <c r="B1433" t="s">
        <v>51</v>
      </c>
      <c r="C1433" t="s">
        <v>52</v>
      </c>
      <c r="D1433">
        <v>48.8566</v>
      </c>
      <c r="E1433">
        <v>2.3521999999999998</v>
      </c>
      <c r="F1433" t="s">
        <v>53</v>
      </c>
      <c r="G1433" s="2">
        <v>46210.818226932868</v>
      </c>
      <c r="H1433" s="2">
        <v>46219.625</v>
      </c>
      <c r="I1433">
        <v>35.299999999999997</v>
      </c>
      <c r="J1433">
        <v>23</v>
      </c>
      <c r="K1433">
        <v>10</v>
      </c>
      <c r="L1433">
        <v>0.6</v>
      </c>
      <c r="M1433">
        <v>53</v>
      </c>
      <c r="N1433">
        <v>7</v>
      </c>
    </row>
    <row r="1434" spans="1:14">
      <c r="A1434" t="s">
        <v>50</v>
      </c>
      <c r="B1434" t="s">
        <v>51</v>
      </c>
      <c r="C1434" t="s">
        <v>52</v>
      </c>
      <c r="D1434">
        <v>48.8566</v>
      </c>
      <c r="E1434">
        <v>2.3521999999999998</v>
      </c>
      <c r="F1434" t="s">
        <v>53</v>
      </c>
      <c r="G1434" s="2">
        <v>46210.818226932868</v>
      </c>
      <c r="H1434" s="2">
        <v>46219.666666666664</v>
      </c>
      <c r="I1434">
        <v>34.4</v>
      </c>
      <c r="J1434">
        <v>26</v>
      </c>
      <c r="K1434">
        <v>14</v>
      </c>
      <c r="L1434">
        <v>0.6</v>
      </c>
      <c r="M1434">
        <v>53</v>
      </c>
      <c r="N1434">
        <v>5.0999999999999996</v>
      </c>
    </row>
    <row r="1435" spans="1:14">
      <c r="A1435" t="s">
        <v>50</v>
      </c>
      <c r="B1435" t="s">
        <v>51</v>
      </c>
      <c r="C1435" t="s">
        <v>52</v>
      </c>
      <c r="D1435">
        <v>48.8566</v>
      </c>
      <c r="E1435">
        <v>2.3521999999999998</v>
      </c>
      <c r="F1435" t="s">
        <v>53</v>
      </c>
      <c r="G1435" s="2">
        <v>46210.818226932868</v>
      </c>
      <c r="H1435" s="2">
        <v>46219.708333333336</v>
      </c>
      <c r="I1435">
        <v>33</v>
      </c>
      <c r="J1435">
        <v>31</v>
      </c>
      <c r="K1435">
        <v>17</v>
      </c>
      <c r="L1435">
        <v>0.6</v>
      </c>
      <c r="M1435">
        <v>53</v>
      </c>
      <c r="N1435">
        <v>4.5</v>
      </c>
    </row>
    <row r="1436" spans="1:14">
      <c r="A1436" t="s">
        <v>50</v>
      </c>
      <c r="B1436" t="s">
        <v>51</v>
      </c>
      <c r="C1436" t="s">
        <v>52</v>
      </c>
      <c r="D1436">
        <v>48.8566</v>
      </c>
      <c r="E1436">
        <v>2.3521999999999998</v>
      </c>
      <c r="F1436" t="s">
        <v>53</v>
      </c>
      <c r="G1436" s="2">
        <v>46210.818226932868</v>
      </c>
      <c r="H1436" s="2">
        <v>46219.75</v>
      </c>
      <c r="I1436">
        <v>31.3</v>
      </c>
      <c r="J1436">
        <v>37</v>
      </c>
      <c r="K1436">
        <v>20</v>
      </c>
      <c r="L1436">
        <v>0.6</v>
      </c>
      <c r="M1436">
        <v>53</v>
      </c>
      <c r="N1436">
        <v>5.5</v>
      </c>
    </row>
    <row r="1437" spans="1:14">
      <c r="A1437" t="s">
        <v>50</v>
      </c>
      <c r="B1437" t="s">
        <v>51</v>
      </c>
      <c r="C1437" t="s">
        <v>52</v>
      </c>
      <c r="D1437">
        <v>48.8566</v>
      </c>
      <c r="E1437">
        <v>2.3521999999999998</v>
      </c>
      <c r="F1437" t="s">
        <v>53</v>
      </c>
      <c r="G1437" s="2">
        <v>46210.818226932868</v>
      </c>
      <c r="H1437" s="2">
        <v>46219.791666666664</v>
      </c>
      <c r="I1437">
        <v>29.6</v>
      </c>
      <c r="J1437">
        <v>44</v>
      </c>
      <c r="K1437">
        <v>23</v>
      </c>
      <c r="L1437">
        <v>0.6</v>
      </c>
      <c r="M1437">
        <v>53</v>
      </c>
      <c r="N1437">
        <v>7.3</v>
      </c>
    </row>
    <row r="1438" spans="1:14">
      <c r="A1438" t="s">
        <v>50</v>
      </c>
      <c r="B1438" t="s">
        <v>51</v>
      </c>
      <c r="C1438" t="s">
        <v>52</v>
      </c>
      <c r="D1438">
        <v>48.8566</v>
      </c>
      <c r="E1438">
        <v>2.3521999999999998</v>
      </c>
      <c r="F1438" t="s">
        <v>53</v>
      </c>
      <c r="G1438" s="2">
        <v>46210.818226932868</v>
      </c>
      <c r="H1438" s="2">
        <v>46219.833333333336</v>
      </c>
      <c r="I1438">
        <v>28.2</v>
      </c>
      <c r="J1438">
        <v>51</v>
      </c>
      <c r="K1438">
        <v>24</v>
      </c>
      <c r="L1438">
        <v>0.6</v>
      </c>
      <c r="M1438">
        <v>53</v>
      </c>
      <c r="N1438">
        <v>8.5</v>
      </c>
    </row>
    <row r="1439" spans="1:14">
      <c r="A1439" t="s">
        <v>50</v>
      </c>
      <c r="B1439" t="s">
        <v>51</v>
      </c>
      <c r="C1439" t="s">
        <v>52</v>
      </c>
      <c r="D1439">
        <v>48.8566</v>
      </c>
      <c r="E1439">
        <v>2.3521999999999998</v>
      </c>
      <c r="F1439" t="s">
        <v>53</v>
      </c>
      <c r="G1439" s="2">
        <v>46210.818226932868</v>
      </c>
      <c r="H1439" s="2">
        <v>46219.875</v>
      </c>
      <c r="I1439">
        <v>26.9</v>
      </c>
      <c r="J1439">
        <v>57</v>
      </c>
      <c r="K1439">
        <v>23</v>
      </c>
      <c r="L1439">
        <v>0.1</v>
      </c>
      <c r="M1439">
        <v>51</v>
      </c>
      <c r="N1439">
        <v>8.6</v>
      </c>
    </row>
    <row r="1440" spans="1:14">
      <c r="A1440" t="s">
        <v>50</v>
      </c>
      <c r="B1440" t="s">
        <v>51</v>
      </c>
      <c r="C1440" t="s">
        <v>52</v>
      </c>
      <c r="D1440">
        <v>48.8566</v>
      </c>
      <c r="E1440">
        <v>2.3521999999999998</v>
      </c>
      <c r="F1440" t="s">
        <v>53</v>
      </c>
      <c r="G1440" s="2">
        <v>46210.818226932868</v>
      </c>
      <c r="H1440" s="2">
        <v>46219.916666666664</v>
      </c>
      <c r="I1440">
        <v>25.5</v>
      </c>
      <c r="J1440">
        <v>64</v>
      </c>
      <c r="K1440">
        <v>21</v>
      </c>
      <c r="L1440">
        <v>0.1</v>
      </c>
      <c r="M1440">
        <v>51</v>
      </c>
      <c r="N1440">
        <v>8</v>
      </c>
    </row>
    <row r="1441" spans="1:14">
      <c r="A1441" t="s">
        <v>50</v>
      </c>
      <c r="B1441" t="s">
        <v>51</v>
      </c>
      <c r="C1441" t="s">
        <v>52</v>
      </c>
      <c r="D1441">
        <v>48.8566</v>
      </c>
      <c r="E1441">
        <v>2.3521999999999998</v>
      </c>
      <c r="F1441" t="s">
        <v>53</v>
      </c>
      <c r="G1441" s="2">
        <v>46210.818226932868</v>
      </c>
      <c r="H1441" s="2">
        <v>46219.958333333336</v>
      </c>
      <c r="I1441">
        <v>24.2</v>
      </c>
      <c r="J1441">
        <v>71</v>
      </c>
      <c r="K1441">
        <v>19</v>
      </c>
      <c r="L1441">
        <v>0.1</v>
      </c>
      <c r="M1441">
        <v>51</v>
      </c>
      <c r="N1441">
        <v>7.3</v>
      </c>
    </row>
    <row r="1442" spans="1:14">
      <c r="A1442" t="s">
        <v>54</v>
      </c>
      <c r="B1442" t="s">
        <v>55</v>
      </c>
      <c r="C1442" t="s">
        <v>56</v>
      </c>
      <c r="D1442">
        <v>51.507399999999997</v>
      </c>
      <c r="E1442">
        <v>-0.1278</v>
      </c>
      <c r="F1442" t="s">
        <v>57</v>
      </c>
      <c r="G1442" s="2">
        <v>46210.818227314812</v>
      </c>
      <c r="H1442" s="2">
        <v>46210</v>
      </c>
      <c r="I1442">
        <v>25.3</v>
      </c>
      <c r="J1442">
        <v>30</v>
      </c>
      <c r="K1442">
        <v>0</v>
      </c>
      <c r="L1442">
        <v>0</v>
      </c>
      <c r="M1442">
        <v>3</v>
      </c>
      <c r="N1442">
        <v>13</v>
      </c>
    </row>
    <row r="1443" spans="1:14">
      <c r="A1443" t="s">
        <v>54</v>
      </c>
      <c r="B1443" t="s">
        <v>55</v>
      </c>
      <c r="C1443" t="s">
        <v>56</v>
      </c>
      <c r="D1443">
        <v>51.507399999999997</v>
      </c>
      <c r="E1443">
        <v>-0.1278</v>
      </c>
      <c r="F1443" t="s">
        <v>57</v>
      </c>
      <c r="G1443" s="2">
        <v>46210.818227314812</v>
      </c>
      <c r="H1443" s="2">
        <v>46210.041666666664</v>
      </c>
      <c r="I1443">
        <v>24.4</v>
      </c>
      <c r="J1443">
        <v>34</v>
      </c>
      <c r="K1443">
        <v>0</v>
      </c>
      <c r="L1443">
        <v>0</v>
      </c>
      <c r="M1443">
        <v>3</v>
      </c>
      <c r="N1443">
        <v>12.2</v>
      </c>
    </row>
    <row r="1444" spans="1:14">
      <c r="A1444" t="s">
        <v>54</v>
      </c>
      <c r="B1444" t="s">
        <v>55</v>
      </c>
      <c r="C1444" t="s">
        <v>56</v>
      </c>
      <c r="D1444">
        <v>51.507399999999997</v>
      </c>
      <c r="E1444">
        <v>-0.1278</v>
      </c>
      <c r="F1444" t="s">
        <v>57</v>
      </c>
      <c r="G1444" s="2">
        <v>46210.818227314812</v>
      </c>
      <c r="H1444" s="2">
        <v>46210.083333333336</v>
      </c>
      <c r="I1444">
        <v>23.5</v>
      </c>
      <c r="J1444">
        <v>38</v>
      </c>
      <c r="K1444">
        <v>0</v>
      </c>
      <c r="L1444">
        <v>0</v>
      </c>
      <c r="M1444">
        <v>3</v>
      </c>
      <c r="N1444">
        <v>12.6</v>
      </c>
    </row>
    <row r="1445" spans="1:14">
      <c r="A1445" t="s">
        <v>54</v>
      </c>
      <c r="B1445" t="s">
        <v>55</v>
      </c>
      <c r="C1445" t="s">
        <v>56</v>
      </c>
      <c r="D1445">
        <v>51.507399999999997</v>
      </c>
      <c r="E1445">
        <v>-0.1278</v>
      </c>
      <c r="F1445" t="s">
        <v>57</v>
      </c>
      <c r="G1445" s="2">
        <v>46210.818227314812</v>
      </c>
      <c r="H1445" s="2">
        <v>46210.125</v>
      </c>
      <c r="I1445">
        <v>22.5</v>
      </c>
      <c r="J1445">
        <v>43</v>
      </c>
      <c r="K1445">
        <v>0</v>
      </c>
      <c r="L1445">
        <v>0</v>
      </c>
      <c r="M1445">
        <v>3</v>
      </c>
      <c r="N1445">
        <v>11.9</v>
      </c>
    </row>
    <row r="1446" spans="1:14">
      <c r="A1446" t="s">
        <v>54</v>
      </c>
      <c r="B1446" t="s">
        <v>55</v>
      </c>
      <c r="C1446" t="s">
        <v>56</v>
      </c>
      <c r="D1446">
        <v>51.507399999999997</v>
      </c>
      <c r="E1446">
        <v>-0.1278</v>
      </c>
      <c r="F1446" t="s">
        <v>57</v>
      </c>
      <c r="G1446" s="2">
        <v>46210.818227314812</v>
      </c>
      <c r="H1446" s="2">
        <v>46210.166666666664</v>
      </c>
      <c r="I1446">
        <v>21.6</v>
      </c>
      <c r="J1446">
        <v>48</v>
      </c>
      <c r="K1446">
        <v>0</v>
      </c>
      <c r="L1446">
        <v>0</v>
      </c>
      <c r="M1446">
        <v>0</v>
      </c>
      <c r="N1446">
        <v>12.6</v>
      </c>
    </row>
    <row r="1447" spans="1:14">
      <c r="A1447" t="s">
        <v>54</v>
      </c>
      <c r="B1447" t="s">
        <v>55</v>
      </c>
      <c r="C1447" t="s">
        <v>56</v>
      </c>
      <c r="D1447">
        <v>51.507399999999997</v>
      </c>
      <c r="E1447">
        <v>-0.1278</v>
      </c>
      <c r="F1447" t="s">
        <v>57</v>
      </c>
      <c r="G1447" s="2">
        <v>46210.818227314812</v>
      </c>
      <c r="H1447" s="2">
        <v>46210.208333333336</v>
      </c>
      <c r="I1447">
        <v>20.8</v>
      </c>
      <c r="J1447">
        <v>39</v>
      </c>
      <c r="K1447">
        <v>0</v>
      </c>
      <c r="L1447">
        <v>0</v>
      </c>
      <c r="M1447">
        <v>3</v>
      </c>
      <c r="N1447">
        <v>12.2</v>
      </c>
    </row>
    <row r="1448" spans="1:14">
      <c r="A1448" t="s">
        <v>54</v>
      </c>
      <c r="B1448" t="s">
        <v>55</v>
      </c>
      <c r="C1448" t="s">
        <v>56</v>
      </c>
      <c r="D1448">
        <v>51.507399999999997</v>
      </c>
      <c r="E1448">
        <v>-0.1278</v>
      </c>
      <c r="F1448" t="s">
        <v>57</v>
      </c>
      <c r="G1448" s="2">
        <v>46210.818227314812</v>
      </c>
      <c r="H1448" s="2">
        <v>46210.25</v>
      </c>
      <c r="I1448">
        <v>20.3</v>
      </c>
      <c r="J1448">
        <v>43</v>
      </c>
      <c r="K1448">
        <v>0</v>
      </c>
      <c r="L1448">
        <v>0</v>
      </c>
      <c r="M1448">
        <v>3</v>
      </c>
      <c r="N1448">
        <v>10.1</v>
      </c>
    </row>
    <row r="1449" spans="1:14">
      <c r="A1449" t="s">
        <v>54</v>
      </c>
      <c r="B1449" t="s">
        <v>55</v>
      </c>
      <c r="C1449" t="s">
        <v>56</v>
      </c>
      <c r="D1449">
        <v>51.507399999999997</v>
      </c>
      <c r="E1449">
        <v>-0.1278</v>
      </c>
      <c r="F1449" t="s">
        <v>57</v>
      </c>
      <c r="G1449" s="2">
        <v>46210.818227314812</v>
      </c>
      <c r="H1449" s="2">
        <v>46210.291666666664</v>
      </c>
      <c r="I1449">
        <v>20.2</v>
      </c>
      <c r="J1449">
        <v>46</v>
      </c>
      <c r="K1449">
        <v>0</v>
      </c>
      <c r="L1449">
        <v>0</v>
      </c>
      <c r="M1449">
        <v>3</v>
      </c>
      <c r="N1449">
        <v>11.2</v>
      </c>
    </row>
    <row r="1450" spans="1:14">
      <c r="A1450" t="s">
        <v>54</v>
      </c>
      <c r="B1450" t="s">
        <v>55</v>
      </c>
      <c r="C1450" t="s">
        <v>56</v>
      </c>
      <c r="D1450">
        <v>51.507399999999997</v>
      </c>
      <c r="E1450">
        <v>-0.1278</v>
      </c>
      <c r="F1450" t="s">
        <v>57</v>
      </c>
      <c r="G1450" s="2">
        <v>46210.818227314812</v>
      </c>
      <c r="H1450" s="2">
        <v>46210.333333333336</v>
      </c>
      <c r="I1450">
        <v>20.9</v>
      </c>
      <c r="J1450">
        <v>48</v>
      </c>
      <c r="K1450">
        <v>0</v>
      </c>
      <c r="L1450">
        <v>0</v>
      </c>
      <c r="M1450">
        <v>3</v>
      </c>
      <c r="N1450">
        <v>11.2</v>
      </c>
    </row>
    <row r="1451" spans="1:14">
      <c r="A1451" t="s">
        <v>54</v>
      </c>
      <c r="B1451" t="s">
        <v>55</v>
      </c>
      <c r="C1451" t="s">
        <v>56</v>
      </c>
      <c r="D1451">
        <v>51.507399999999997</v>
      </c>
      <c r="E1451">
        <v>-0.1278</v>
      </c>
      <c r="F1451" t="s">
        <v>57</v>
      </c>
      <c r="G1451" s="2">
        <v>46210.818227314812</v>
      </c>
      <c r="H1451" s="2">
        <v>46210.375</v>
      </c>
      <c r="I1451">
        <v>22.1</v>
      </c>
      <c r="J1451">
        <v>49</v>
      </c>
      <c r="K1451">
        <v>0</v>
      </c>
      <c r="L1451">
        <v>0</v>
      </c>
      <c r="M1451">
        <v>3</v>
      </c>
      <c r="N1451">
        <v>13.7</v>
      </c>
    </row>
    <row r="1452" spans="1:14">
      <c r="A1452" t="s">
        <v>54</v>
      </c>
      <c r="B1452" t="s">
        <v>55</v>
      </c>
      <c r="C1452" t="s">
        <v>56</v>
      </c>
      <c r="D1452">
        <v>51.507399999999997</v>
      </c>
      <c r="E1452">
        <v>-0.1278</v>
      </c>
      <c r="F1452" t="s">
        <v>57</v>
      </c>
      <c r="G1452" s="2">
        <v>46210.818227314812</v>
      </c>
      <c r="H1452" s="2">
        <v>46210.416666666664</v>
      </c>
      <c r="I1452">
        <v>23.6</v>
      </c>
      <c r="J1452">
        <v>50</v>
      </c>
      <c r="K1452">
        <v>0</v>
      </c>
      <c r="L1452">
        <v>0</v>
      </c>
      <c r="M1452">
        <v>2</v>
      </c>
      <c r="N1452">
        <v>14.4</v>
      </c>
    </row>
    <row r="1453" spans="1:14">
      <c r="A1453" t="s">
        <v>54</v>
      </c>
      <c r="B1453" t="s">
        <v>55</v>
      </c>
      <c r="C1453" t="s">
        <v>56</v>
      </c>
      <c r="D1453">
        <v>51.507399999999997</v>
      </c>
      <c r="E1453">
        <v>-0.1278</v>
      </c>
      <c r="F1453" t="s">
        <v>57</v>
      </c>
      <c r="G1453" s="2">
        <v>46210.818227314812</v>
      </c>
      <c r="H1453" s="2">
        <v>46210.458333333336</v>
      </c>
      <c r="I1453">
        <v>25.8</v>
      </c>
      <c r="J1453">
        <v>41</v>
      </c>
      <c r="K1453">
        <v>0</v>
      </c>
      <c r="L1453">
        <v>0</v>
      </c>
      <c r="M1453">
        <v>3</v>
      </c>
      <c r="N1453">
        <v>13</v>
      </c>
    </row>
    <row r="1454" spans="1:14">
      <c r="A1454" t="s">
        <v>54</v>
      </c>
      <c r="B1454" t="s">
        <v>55</v>
      </c>
      <c r="C1454" t="s">
        <v>56</v>
      </c>
      <c r="D1454">
        <v>51.507399999999997</v>
      </c>
      <c r="E1454">
        <v>-0.1278</v>
      </c>
      <c r="F1454" t="s">
        <v>57</v>
      </c>
      <c r="G1454" s="2">
        <v>46210.818227314812</v>
      </c>
      <c r="H1454" s="2">
        <v>46210.5</v>
      </c>
      <c r="I1454">
        <v>27.4</v>
      </c>
      <c r="J1454">
        <v>35</v>
      </c>
      <c r="K1454">
        <v>0</v>
      </c>
      <c r="L1454">
        <v>0</v>
      </c>
      <c r="M1454">
        <v>3</v>
      </c>
      <c r="N1454">
        <v>15.5</v>
      </c>
    </row>
    <row r="1455" spans="1:14">
      <c r="A1455" t="s">
        <v>54</v>
      </c>
      <c r="B1455" t="s">
        <v>55</v>
      </c>
      <c r="C1455" t="s">
        <v>56</v>
      </c>
      <c r="D1455">
        <v>51.507399999999997</v>
      </c>
      <c r="E1455">
        <v>-0.1278</v>
      </c>
      <c r="F1455" t="s">
        <v>57</v>
      </c>
      <c r="G1455" s="2">
        <v>46210.818227314812</v>
      </c>
      <c r="H1455" s="2">
        <v>46210.541666666664</v>
      </c>
      <c r="I1455">
        <v>28.6</v>
      </c>
      <c r="J1455">
        <v>32</v>
      </c>
      <c r="K1455">
        <v>0</v>
      </c>
      <c r="L1455">
        <v>0</v>
      </c>
      <c r="M1455">
        <v>3</v>
      </c>
      <c r="N1455">
        <v>14</v>
      </c>
    </row>
    <row r="1456" spans="1:14">
      <c r="A1456" t="s">
        <v>54</v>
      </c>
      <c r="B1456" t="s">
        <v>55</v>
      </c>
      <c r="C1456" t="s">
        <v>56</v>
      </c>
      <c r="D1456">
        <v>51.507399999999997</v>
      </c>
      <c r="E1456">
        <v>-0.1278</v>
      </c>
      <c r="F1456" t="s">
        <v>57</v>
      </c>
      <c r="G1456" s="2">
        <v>46210.818227314812</v>
      </c>
      <c r="H1456" s="2">
        <v>46210.583333333336</v>
      </c>
      <c r="I1456">
        <v>30.1</v>
      </c>
      <c r="J1456">
        <v>25</v>
      </c>
      <c r="K1456">
        <v>0</v>
      </c>
      <c r="L1456">
        <v>0</v>
      </c>
      <c r="M1456">
        <v>0</v>
      </c>
      <c r="N1456">
        <v>13.7</v>
      </c>
    </row>
    <row r="1457" spans="1:14">
      <c r="A1457" t="s">
        <v>54</v>
      </c>
      <c r="B1457" t="s">
        <v>55</v>
      </c>
      <c r="C1457" t="s">
        <v>56</v>
      </c>
      <c r="D1457">
        <v>51.507399999999997</v>
      </c>
      <c r="E1457">
        <v>-0.1278</v>
      </c>
      <c r="F1457" t="s">
        <v>57</v>
      </c>
      <c r="G1457" s="2">
        <v>46210.818227314812</v>
      </c>
      <c r="H1457" s="2">
        <v>46210.625</v>
      </c>
      <c r="I1457">
        <v>31.1</v>
      </c>
      <c r="J1457">
        <v>24</v>
      </c>
      <c r="K1457">
        <v>0</v>
      </c>
      <c r="L1457">
        <v>0</v>
      </c>
      <c r="M1457">
        <v>0</v>
      </c>
      <c r="N1457">
        <v>13.7</v>
      </c>
    </row>
    <row r="1458" spans="1:14">
      <c r="A1458" t="s">
        <v>54</v>
      </c>
      <c r="B1458" t="s">
        <v>55</v>
      </c>
      <c r="C1458" t="s">
        <v>56</v>
      </c>
      <c r="D1458">
        <v>51.507399999999997</v>
      </c>
      <c r="E1458">
        <v>-0.1278</v>
      </c>
      <c r="F1458" t="s">
        <v>57</v>
      </c>
      <c r="G1458" s="2">
        <v>46210.818227314812</v>
      </c>
      <c r="H1458" s="2">
        <v>46210.666666666664</v>
      </c>
      <c r="I1458">
        <v>31.6</v>
      </c>
      <c r="J1458">
        <v>24</v>
      </c>
      <c r="K1458">
        <v>0</v>
      </c>
      <c r="L1458">
        <v>0</v>
      </c>
      <c r="M1458">
        <v>0</v>
      </c>
      <c r="N1458">
        <v>14.8</v>
      </c>
    </row>
    <row r="1459" spans="1:14">
      <c r="A1459" t="s">
        <v>54</v>
      </c>
      <c r="B1459" t="s">
        <v>55</v>
      </c>
      <c r="C1459" t="s">
        <v>56</v>
      </c>
      <c r="D1459">
        <v>51.507399999999997</v>
      </c>
      <c r="E1459">
        <v>-0.1278</v>
      </c>
      <c r="F1459" t="s">
        <v>57</v>
      </c>
      <c r="G1459" s="2">
        <v>46210.818227314812</v>
      </c>
      <c r="H1459" s="2">
        <v>46210.708333333336</v>
      </c>
      <c r="I1459">
        <v>31.7</v>
      </c>
      <c r="J1459">
        <v>23</v>
      </c>
      <c r="K1459">
        <v>0</v>
      </c>
      <c r="L1459">
        <v>0</v>
      </c>
      <c r="M1459">
        <v>0</v>
      </c>
      <c r="N1459">
        <v>15.5</v>
      </c>
    </row>
    <row r="1460" spans="1:14">
      <c r="A1460" t="s">
        <v>54</v>
      </c>
      <c r="B1460" t="s">
        <v>55</v>
      </c>
      <c r="C1460" t="s">
        <v>56</v>
      </c>
      <c r="D1460">
        <v>51.507399999999997</v>
      </c>
      <c r="E1460">
        <v>-0.1278</v>
      </c>
      <c r="F1460" t="s">
        <v>57</v>
      </c>
      <c r="G1460" s="2">
        <v>46210.818227314812</v>
      </c>
      <c r="H1460" s="2">
        <v>46210.75</v>
      </c>
      <c r="I1460">
        <v>31.4</v>
      </c>
      <c r="J1460">
        <v>24</v>
      </c>
      <c r="K1460">
        <v>0</v>
      </c>
      <c r="L1460">
        <v>0</v>
      </c>
      <c r="M1460">
        <v>1</v>
      </c>
      <c r="N1460">
        <v>14.8</v>
      </c>
    </row>
    <row r="1461" spans="1:14">
      <c r="A1461" t="s">
        <v>54</v>
      </c>
      <c r="B1461" t="s">
        <v>55</v>
      </c>
      <c r="C1461" t="s">
        <v>56</v>
      </c>
      <c r="D1461">
        <v>51.507399999999997</v>
      </c>
      <c r="E1461">
        <v>-0.1278</v>
      </c>
      <c r="F1461" t="s">
        <v>57</v>
      </c>
      <c r="G1461" s="2">
        <v>46210.818227314812</v>
      </c>
      <c r="H1461" s="2">
        <v>46210.791666666664</v>
      </c>
      <c r="I1461">
        <v>30.7</v>
      </c>
      <c r="J1461">
        <v>27</v>
      </c>
      <c r="K1461">
        <v>0</v>
      </c>
      <c r="L1461">
        <v>0</v>
      </c>
      <c r="M1461">
        <v>3</v>
      </c>
      <c r="N1461">
        <v>13.7</v>
      </c>
    </row>
    <row r="1462" spans="1:14">
      <c r="A1462" t="s">
        <v>54</v>
      </c>
      <c r="B1462" t="s">
        <v>55</v>
      </c>
      <c r="C1462" t="s">
        <v>56</v>
      </c>
      <c r="D1462">
        <v>51.507399999999997</v>
      </c>
      <c r="E1462">
        <v>-0.1278</v>
      </c>
      <c r="F1462" t="s">
        <v>57</v>
      </c>
      <c r="G1462" s="2">
        <v>46210.818227314812</v>
      </c>
      <c r="H1462" s="2">
        <v>46210.833333333336</v>
      </c>
      <c r="I1462">
        <v>30</v>
      </c>
      <c r="J1462">
        <v>29</v>
      </c>
      <c r="K1462">
        <v>0</v>
      </c>
      <c r="L1462">
        <v>0</v>
      </c>
      <c r="M1462">
        <v>0</v>
      </c>
      <c r="N1462">
        <v>12.6</v>
      </c>
    </row>
    <row r="1463" spans="1:14">
      <c r="A1463" t="s">
        <v>54</v>
      </c>
      <c r="B1463" t="s">
        <v>55</v>
      </c>
      <c r="C1463" t="s">
        <v>56</v>
      </c>
      <c r="D1463">
        <v>51.507399999999997</v>
      </c>
      <c r="E1463">
        <v>-0.1278</v>
      </c>
      <c r="F1463" t="s">
        <v>57</v>
      </c>
      <c r="G1463" s="2">
        <v>46210.818227314812</v>
      </c>
      <c r="H1463" s="2">
        <v>46210.875</v>
      </c>
      <c r="I1463">
        <v>29.3</v>
      </c>
      <c r="J1463">
        <v>29</v>
      </c>
      <c r="K1463">
        <v>0</v>
      </c>
      <c r="L1463">
        <v>0</v>
      </c>
      <c r="M1463">
        <v>0</v>
      </c>
      <c r="N1463">
        <v>11.9</v>
      </c>
    </row>
    <row r="1464" spans="1:14">
      <c r="A1464" t="s">
        <v>54</v>
      </c>
      <c r="B1464" t="s">
        <v>55</v>
      </c>
      <c r="C1464" t="s">
        <v>56</v>
      </c>
      <c r="D1464">
        <v>51.507399999999997</v>
      </c>
      <c r="E1464">
        <v>-0.1278</v>
      </c>
      <c r="F1464" t="s">
        <v>57</v>
      </c>
      <c r="G1464" s="2">
        <v>46210.818227314812</v>
      </c>
      <c r="H1464" s="2">
        <v>46210.916666666664</v>
      </c>
      <c r="I1464">
        <v>27.6</v>
      </c>
      <c r="J1464">
        <v>41</v>
      </c>
      <c r="K1464">
        <v>0</v>
      </c>
      <c r="L1464">
        <v>0</v>
      </c>
      <c r="M1464">
        <v>0</v>
      </c>
      <c r="N1464">
        <v>14</v>
      </c>
    </row>
    <row r="1465" spans="1:14">
      <c r="A1465" t="s">
        <v>54</v>
      </c>
      <c r="B1465" t="s">
        <v>55</v>
      </c>
      <c r="C1465" t="s">
        <v>56</v>
      </c>
      <c r="D1465">
        <v>51.507399999999997</v>
      </c>
      <c r="E1465">
        <v>-0.1278</v>
      </c>
      <c r="F1465" t="s">
        <v>57</v>
      </c>
      <c r="G1465" s="2">
        <v>46210.818227314812</v>
      </c>
      <c r="H1465" s="2">
        <v>46210.958333333336</v>
      </c>
      <c r="I1465">
        <v>26.1</v>
      </c>
      <c r="J1465">
        <v>47</v>
      </c>
      <c r="K1465">
        <v>0</v>
      </c>
      <c r="L1465">
        <v>0</v>
      </c>
      <c r="M1465">
        <v>0</v>
      </c>
      <c r="N1465">
        <v>14</v>
      </c>
    </row>
    <row r="1466" spans="1:14">
      <c r="A1466" t="s">
        <v>54</v>
      </c>
      <c r="B1466" t="s">
        <v>55</v>
      </c>
      <c r="C1466" t="s">
        <v>56</v>
      </c>
      <c r="D1466">
        <v>51.507399999999997</v>
      </c>
      <c r="E1466">
        <v>-0.1278</v>
      </c>
      <c r="F1466" t="s">
        <v>57</v>
      </c>
      <c r="G1466" s="2">
        <v>46210.818227314812</v>
      </c>
      <c r="H1466" s="2">
        <v>46211</v>
      </c>
      <c r="I1466">
        <v>24.6</v>
      </c>
      <c r="J1466">
        <v>53</v>
      </c>
      <c r="K1466">
        <v>0</v>
      </c>
      <c r="L1466">
        <v>0</v>
      </c>
      <c r="M1466">
        <v>0</v>
      </c>
      <c r="N1466">
        <v>13</v>
      </c>
    </row>
    <row r="1467" spans="1:14">
      <c r="A1467" t="s">
        <v>54</v>
      </c>
      <c r="B1467" t="s">
        <v>55</v>
      </c>
      <c r="C1467" t="s">
        <v>56</v>
      </c>
      <c r="D1467">
        <v>51.507399999999997</v>
      </c>
      <c r="E1467">
        <v>-0.1278</v>
      </c>
      <c r="F1467" t="s">
        <v>57</v>
      </c>
      <c r="G1467" s="2">
        <v>46210.818227314812</v>
      </c>
      <c r="H1467" s="2">
        <v>46211.041666666664</v>
      </c>
      <c r="I1467">
        <v>23.7</v>
      </c>
      <c r="J1467">
        <v>55</v>
      </c>
      <c r="K1467">
        <v>0</v>
      </c>
      <c r="L1467">
        <v>0</v>
      </c>
      <c r="M1467">
        <v>0</v>
      </c>
      <c r="N1467">
        <v>10.4</v>
      </c>
    </row>
    <row r="1468" spans="1:14">
      <c r="A1468" t="s">
        <v>54</v>
      </c>
      <c r="B1468" t="s">
        <v>55</v>
      </c>
      <c r="C1468" t="s">
        <v>56</v>
      </c>
      <c r="D1468">
        <v>51.507399999999997</v>
      </c>
      <c r="E1468">
        <v>-0.1278</v>
      </c>
      <c r="F1468" t="s">
        <v>57</v>
      </c>
      <c r="G1468" s="2">
        <v>46210.818227314812</v>
      </c>
      <c r="H1468" s="2">
        <v>46211.083333333336</v>
      </c>
      <c r="I1468">
        <v>22.9</v>
      </c>
      <c r="J1468">
        <v>59</v>
      </c>
      <c r="K1468">
        <v>0</v>
      </c>
      <c r="L1468">
        <v>0</v>
      </c>
      <c r="M1468">
        <v>0</v>
      </c>
      <c r="N1468">
        <v>10.4</v>
      </c>
    </row>
    <row r="1469" spans="1:14">
      <c r="A1469" t="s">
        <v>54</v>
      </c>
      <c r="B1469" t="s">
        <v>55</v>
      </c>
      <c r="C1469" t="s">
        <v>56</v>
      </c>
      <c r="D1469">
        <v>51.507399999999997</v>
      </c>
      <c r="E1469">
        <v>-0.1278</v>
      </c>
      <c r="F1469" t="s">
        <v>57</v>
      </c>
      <c r="G1469" s="2">
        <v>46210.818227314812</v>
      </c>
      <c r="H1469" s="2">
        <v>46211.125</v>
      </c>
      <c r="I1469">
        <v>22.2</v>
      </c>
      <c r="J1469">
        <v>62</v>
      </c>
      <c r="K1469">
        <v>0</v>
      </c>
      <c r="L1469">
        <v>0</v>
      </c>
      <c r="M1469">
        <v>0</v>
      </c>
      <c r="N1469">
        <v>8.3000000000000007</v>
      </c>
    </row>
    <row r="1470" spans="1:14">
      <c r="A1470" t="s">
        <v>54</v>
      </c>
      <c r="B1470" t="s">
        <v>55</v>
      </c>
      <c r="C1470" t="s">
        <v>56</v>
      </c>
      <c r="D1470">
        <v>51.507399999999997</v>
      </c>
      <c r="E1470">
        <v>-0.1278</v>
      </c>
      <c r="F1470" t="s">
        <v>57</v>
      </c>
      <c r="G1470" s="2">
        <v>46210.818227314812</v>
      </c>
      <c r="H1470" s="2">
        <v>46211.166666666664</v>
      </c>
      <c r="I1470">
        <v>21.7</v>
      </c>
      <c r="J1470">
        <v>64</v>
      </c>
      <c r="K1470">
        <v>0</v>
      </c>
      <c r="L1470">
        <v>0</v>
      </c>
      <c r="M1470">
        <v>0</v>
      </c>
      <c r="N1470">
        <v>6.8</v>
      </c>
    </row>
    <row r="1471" spans="1:14">
      <c r="A1471" t="s">
        <v>54</v>
      </c>
      <c r="B1471" t="s">
        <v>55</v>
      </c>
      <c r="C1471" t="s">
        <v>56</v>
      </c>
      <c r="D1471">
        <v>51.507399999999997</v>
      </c>
      <c r="E1471">
        <v>-0.1278</v>
      </c>
      <c r="F1471" t="s">
        <v>57</v>
      </c>
      <c r="G1471" s="2">
        <v>46210.818227314812</v>
      </c>
      <c r="H1471" s="2">
        <v>46211.208333333336</v>
      </c>
      <c r="I1471">
        <v>21.2</v>
      </c>
      <c r="J1471">
        <v>67</v>
      </c>
      <c r="K1471">
        <v>0</v>
      </c>
      <c r="L1471">
        <v>0</v>
      </c>
      <c r="M1471">
        <v>0</v>
      </c>
      <c r="N1471">
        <v>6.5</v>
      </c>
    </row>
    <row r="1472" spans="1:14">
      <c r="A1472" t="s">
        <v>54</v>
      </c>
      <c r="B1472" t="s">
        <v>55</v>
      </c>
      <c r="C1472" t="s">
        <v>56</v>
      </c>
      <c r="D1472">
        <v>51.507399999999997</v>
      </c>
      <c r="E1472">
        <v>-0.1278</v>
      </c>
      <c r="F1472" t="s">
        <v>57</v>
      </c>
      <c r="G1472" s="2">
        <v>46210.818227314812</v>
      </c>
      <c r="H1472" s="2">
        <v>46211.25</v>
      </c>
      <c r="I1472">
        <v>20.9</v>
      </c>
      <c r="J1472">
        <v>68</v>
      </c>
      <c r="K1472">
        <v>0</v>
      </c>
      <c r="L1472">
        <v>0</v>
      </c>
      <c r="M1472">
        <v>0</v>
      </c>
      <c r="N1472">
        <v>7.2</v>
      </c>
    </row>
    <row r="1473" spans="1:14">
      <c r="A1473" t="s">
        <v>54</v>
      </c>
      <c r="B1473" t="s">
        <v>55</v>
      </c>
      <c r="C1473" t="s">
        <v>56</v>
      </c>
      <c r="D1473">
        <v>51.507399999999997</v>
      </c>
      <c r="E1473">
        <v>-0.1278</v>
      </c>
      <c r="F1473" t="s">
        <v>57</v>
      </c>
      <c r="G1473" s="2">
        <v>46210.818227314812</v>
      </c>
      <c r="H1473" s="2">
        <v>46211.291666666664</v>
      </c>
      <c r="I1473">
        <v>21</v>
      </c>
      <c r="J1473">
        <v>68</v>
      </c>
      <c r="K1473">
        <v>0</v>
      </c>
      <c r="L1473">
        <v>0</v>
      </c>
      <c r="M1473">
        <v>0</v>
      </c>
      <c r="N1473">
        <v>7.9</v>
      </c>
    </row>
    <row r="1474" spans="1:14">
      <c r="A1474" t="s">
        <v>54</v>
      </c>
      <c r="B1474" t="s">
        <v>55</v>
      </c>
      <c r="C1474" t="s">
        <v>56</v>
      </c>
      <c r="D1474">
        <v>51.507399999999997</v>
      </c>
      <c r="E1474">
        <v>-0.1278</v>
      </c>
      <c r="F1474" t="s">
        <v>57</v>
      </c>
      <c r="G1474" s="2">
        <v>46210.818227314812</v>
      </c>
      <c r="H1474" s="2">
        <v>46211.333333333336</v>
      </c>
      <c r="I1474">
        <v>21.6</v>
      </c>
      <c r="J1474">
        <v>66</v>
      </c>
      <c r="K1474">
        <v>0</v>
      </c>
      <c r="L1474">
        <v>0</v>
      </c>
      <c r="M1474">
        <v>0</v>
      </c>
      <c r="N1474">
        <v>5.8</v>
      </c>
    </row>
    <row r="1475" spans="1:14">
      <c r="A1475" t="s">
        <v>54</v>
      </c>
      <c r="B1475" t="s">
        <v>55</v>
      </c>
      <c r="C1475" t="s">
        <v>56</v>
      </c>
      <c r="D1475">
        <v>51.507399999999997</v>
      </c>
      <c r="E1475">
        <v>-0.1278</v>
      </c>
      <c r="F1475" t="s">
        <v>57</v>
      </c>
      <c r="G1475" s="2">
        <v>46210.818227314812</v>
      </c>
      <c r="H1475" s="2">
        <v>46211.375</v>
      </c>
      <c r="I1475">
        <v>22.4</v>
      </c>
      <c r="J1475">
        <v>62</v>
      </c>
      <c r="K1475">
        <v>0</v>
      </c>
      <c r="L1475">
        <v>0</v>
      </c>
      <c r="M1475">
        <v>0</v>
      </c>
      <c r="N1475">
        <v>4</v>
      </c>
    </row>
    <row r="1476" spans="1:14">
      <c r="A1476" t="s">
        <v>54</v>
      </c>
      <c r="B1476" t="s">
        <v>55</v>
      </c>
      <c r="C1476" t="s">
        <v>56</v>
      </c>
      <c r="D1476">
        <v>51.507399999999997</v>
      </c>
      <c r="E1476">
        <v>-0.1278</v>
      </c>
      <c r="F1476" t="s">
        <v>57</v>
      </c>
      <c r="G1476" s="2">
        <v>46210.818227314812</v>
      </c>
      <c r="H1476" s="2">
        <v>46211.416666666664</v>
      </c>
      <c r="I1476">
        <v>23.3</v>
      </c>
      <c r="J1476">
        <v>59</v>
      </c>
      <c r="K1476">
        <v>0</v>
      </c>
      <c r="L1476">
        <v>0</v>
      </c>
      <c r="M1476">
        <v>0</v>
      </c>
      <c r="N1476">
        <v>2.2000000000000002</v>
      </c>
    </row>
    <row r="1477" spans="1:14">
      <c r="A1477" t="s">
        <v>54</v>
      </c>
      <c r="B1477" t="s">
        <v>55</v>
      </c>
      <c r="C1477" t="s">
        <v>56</v>
      </c>
      <c r="D1477">
        <v>51.507399999999997</v>
      </c>
      <c r="E1477">
        <v>-0.1278</v>
      </c>
      <c r="F1477" t="s">
        <v>57</v>
      </c>
      <c r="G1477" s="2">
        <v>46210.818227314812</v>
      </c>
      <c r="H1477" s="2">
        <v>46211.458333333336</v>
      </c>
      <c r="I1477">
        <v>24.4</v>
      </c>
      <c r="J1477">
        <v>54</v>
      </c>
      <c r="K1477">
        <v>0</v>
      </c>
      <c r="L1477">
        <v>0</v>
      </c>
      <c r="M1477">
        <v>0</v>
      </c>
      <c r="N1477">
        <v>2.2000000000000002</v>
      </c>
    </row>
    <row r="1478" spans="1:14">
      <c r="A1478" t="s">
        <v>54</v>
      </c>
      <c r="B1478" t="s">
        <v>55</v>
      </c>
      <c r="C1478" t="s">
        <v>56</v>
      </c>
      <c r="D1478">
        <v>51.507399999999997</v>
      </c>
      <c r="E1478">
        <v>-0.1278</v>
      </c>
      <c r="F1478" t="s">
        <v>57</v>
      </c>
      <c r="G1478" s="2">
        <v>46210.818227314812</v>
      </c>
      <c r="H1478" s="2">
        <v>46211.5</v>
      </c>
      <c r="I1478">
        <v>25.4</v>
      </c>
      <c r="J1478">
        <v>49</v>
      </c>
      <c r="K1478">
        <v>0</v>
      </c>
      <c r="L1478">
        <v>0</v>
      </c>
      <c r="M1478">
        <v>0</v>
      </c>
      <c r="N1478">
        <v>1.1000000000000001</v>
      </c>
    </row>
    <row r="1479" spans="1:14">
      <c r="A1479" t="s">
        <v>54</v>
      </c>
      <c r="B1479" t="s">
        <v>55</v>
      </c>
      <c r="C1479" t="s">
        <v>56</v>
      </c>
      <c r="D1479">
        <v>51.507399999999997</v>
      </c>
      <c r="E1479">
        <v>-0.1278</v>
      </c>
      <c r="F1479" t="s">
        <v>57</v>
      </c>
      <c r="G1479" s="2">
        <v>46210.818227314812</v>
      </c>
      <c r="H1479" s="2">
        <v>46211.541666666664</v>
      </c>
      <c r="I1479">
        <v>26.6</v>
      </c>
      <c r="J1479">
        <v>44</v>
      </c>
      <c r="K1479">
        <v>0</v>
      </c>
      <c r="L1479">
        <v>0</v>
      </c>
      <c r="M1479">
        <v>0</v>
      </c>
      <c r="N1479">
        <v>1.1000000000000001</v>
      </c>
    </row>
    <row r="1480" spans="1:14">
      <c r="A1480" t="s">
        <v>54</v>
      </c>
      <c r="B1480" t="s">
        <v>55</v>
      </c>
      <c r="C1480" t="s">
        <v>56</v>
      </c>
      <c r="D1480">
        <v>51.507399999999997</v>
      </c>
      <c r="E1480">
        <v>-0.1278</v>
      </c>
      <c r="F1480" t="s">
        <v>57</v>
      </c>
      <c r="G1480" s="2">
        <v>46210.818227314812</v>
      </c>
      <c r="H1480" s="2">
        <v>46211.583333333336</v>
      </c>
      <c r="I1480">
        <v>28</v>
      </c>
      <c r="J1480">
        <v>39</v>
      </c>
      <c r="K1480">
        <v>0</v>
      </c>
      <c r="L1480">
        <v>0</v>
      </c>
      <c r="M1480">
        <v>0</v>
      </c>
      <c r="N1480">
        <v>2.2000000000000002</v>
      </c>
    </row>
    <row r="1481" spans="1:14">
      <c r="A1481" t="s">
        <v>54</v>
      </c>
      <c r="B1481" t="s">
        <v>55</v>
      </c>
      <c r="C1481" t="s">
        <v>56</v>
      </c>
      <c r="D1481">
        <v>51.507399999999997</v>
      </c>
      <c r="E1481">
        <v>-0.1278</v>
      </c>
      <c r="F1481" t="s">
        <v>57</v>
      </c>
      <c r="G1481" s="2">
        <v>46210.818227314812</v>
      </c>
      <c r="H1481" s="2">
        <v>46211.625</v>
      </c>
      <c r="I1481">
        <v>29.1</v>
      </c>
      <c r="J1481">
        <v>36</v>
      </c>
      <c r="K1481">
        <v>0</v>
      </c>
      <c r="L1481">
        <v>0</v>
      </c>
      <c r="M1481">
        <v>0</v>
      </c>
      <c r="N1481">
        <v>2.2000000000000002</v>
      </c>
    </row>
    <row r="1482" spans="1:14">
      <c r="A1482" t="s">
        <v>54</v>
      </c>
      <c r="B1482" t="s">
        <v>55</v>
      </c>
      <c r="C1482" t="s">
        <v>56</v>
      </c>
      <c r="D1482">
        <v>51.507399999999997</v>
      </c>
      <c r="E1482">
        <v>-0.1278</v>
      </c>
      <c r="F1482" t="s">
        <v>57</v>
      </c>
      <c r="G1482" s="2">
        <v>46210.818227314812</v>
      </c>
      <c r="H1482" s="2">
        <v>46211.666666666664</v>
      </c>
      <c r="I1482">
        <v>30.1</v>
      </c>
      <c r="J1482">
        <v>33</v>
      </c>
      <c r="K1482">
        <v>0</v>
      </c>
      <c r="L1482">
        <v>0</v>
      </c>
      <c r="M1482">
        <v>0</v>
      </c>
      <c r="N1482">
        <v>2.9</v>
      </c>
    </row>
    <row r="1483" spans="1:14">
      <c r="A1483" t="s">
        <v>54</v>
      </c>
      <c r="B1483" t="s">
        <v>55</v>
      </c>
      <c r="C1483" t="s">
        <v>56</v>
      </c>
      <c r="D1483">
        <v>51.507399999999997</v>
      </c>
      <c r="E1483">
        <v>-0.1278</v>
      </c>
      <c r="F1483" t="s">
        <v>57</v>
      </c>
      <c r="G1483" s="2">
        <v>46210.818227314812</v>
      </c>
      <c r="H1483" s="2">
        <v>46211.708333333336</v>
      </c>
      <c r="I1483">
        <v>30.7</v>
      </c>
      <c r="J1483">
        <v>31</v>
      </c>
      <c r="K1483">
        <v>0</v>
      </c>
      <c r="L1483">
        <v>0</v>
      </c>
      <c r="M1483">
        <v>0</v>
      </c>
      <c r="N1483">
        <v>3.6</v>
      </c>
    </row>
    <row r="1484" spans="1:14">
      <c r="A1484" t="s">
        <v>54</v>
      </c>
      <c r="B1484" t="s">
        <v>55</v>
      </c>
      <c r="C1484" t="s">
        <v>56</v>
      </c>
      <c r="D1484">
        <v>51.507399999999997</v>
      </c>
      <c r="E1484">
        <v>-0.1278</v>
      </c>
      <c r="F1484" t="s">
        <v>57</v>
      </c>
      <c r="G1484" s="2">
        <v>46210.818227314812</v>
      </c>
      <c r="H1484" s="2">
        <v>46211.75</v>
      </c>
      <c r="I1484">
        <v>31.1</v>
      </c>
      <c r="J1484">
        <v>29</v>
      </c>
      <c r="K1484">
        <v>0</v>
      </c>
      <c r="L1484">
        <v>0</v>
      </c>
      <c r="M1484">
        <v>0</v>
      </c>
      <c r="N1484">
        <v>4</v>
      </c>
    </row>
    <row r="1485" spans="1:14">
      <c r="A1485" t="s">
        <v>54</v>
      </c>
      <c r="B1485" t="s">
        <v>55</v>
      </c>
      <c r="C1485" t="s">
        <v>56</v>
      </c>
      <c r="D1485">
        <v>51.507399999999997</v>
      </c>
      <c r="E1485">
        <v>-0.1278</v>
      </c>
      <c r="F1485" t="s">
        <v>57</v>
      </c>
      <c r="G1485" s="2">
        <v>46210.818227314812</v>
      </c>
      <c r="H1485" s="2">
        <v>46211.791666666664</v>
      </c>
      <c r="I1485">
        <v>31.3</v>
      </c>
      <c r="J1485">
        <v>28</v>
      </c>
      <c r="K1485">
        <v>0</v>
      </c>
      <c r="L1485">
        <v>0</v>
      </c>
      <c r="M1485">
        <v>0</v>
      </c>
      <c r="N1485">
        <v>5</v>
      </c>
    </row>
    <row r="1486" spans="1:14">
      <c r="A1486" t="s">
        <v>54</v>
      </c>
      <c r="B1486" t="s">
        <v>55</v>
      </c>
      <c r="C1486" t="s">
        <v>56</v>
      </c>
      <c r="D1486">
        <v>51.507399999999997</v>
      </c>
      <c r="E1486">
        <v>-0.1278</v>
      </c>
      <c r="F1486" t="s">
        <v>57</v>
      </c>
      <c r="G1486" s="2">
        <v>46210.818227314812</v>
      </c>
      <c r="H1486" s="2">
        <v>46211.833333333336</v>
      </c>
      <c r="I1486">
        <v>30.8</v>
      </c>
      <c r="J1486">
        <v>32</v>
      </c>
      <c r="K1486">
        <v>0</v>
      </c>
      <c r="L1486">
        <v>0</v>
      </c>
      <c r="M1486">
        <v>0</v>
      </c>
      <c r="N1486">
        <v>5.3</v>
      </c>
    </row>
    <row r="1487" spans="1:14">
      <c r="A1487" t="s">
        <v>54</v>
      </c>
      <c r="B1487" t="s">
        <v>55</v>
      </c>
      <c r="C1487" t="s">
        <v>56</v>
      </c>
      <c r="D1487">
        <v>51.507399999999997</v>
      </c>
      <c r="E1487">
        <v>-0.1278</v>
      </c>
      <c r="F1487" t="s">
        <v>57</v>
      </c>
      <c r="G1487" s="2">
        <v>46210.818227314812</v>
      </c>
      <c r="H1487" s="2">
        <v>46211.875</v>
      </c>
      <c r="I1487">
        <v>29</v>
      </c>
      <c r="J1487">
        <v>47</v>
      </c>
      <c r="K1487">
        <v>0</v>
      </c>
      <c r="L1487">
        <v>0</v>
      </c>
      <c r="M1487">
        <v>0</v>
      </c>
      <c r="N1487">
        <v>12.4</v>
      </c>
    </row>
    <row r="1488" spans="1:14">
      <c r="A1488" t="s">
        <v>54</v>
      </c>
      <c r="B1488" t="s">
        <v>55</v>
      </c>
      <c r="C1488" t="s">
        <v>56</v>
      </c>
      <c r="D1488">
        <v>51.507399999999997</v>
      </c>
      <c r="E1488">
        <v>-0.1278</v>
      </c>
      <c r="F1488" t="s">
        <v>57</v>
      </c>
      <c r="G1488" s="2">
        <v>46210.818227314812</v>
      </c>
      <c r="H1488" s="2">
        <v>46211.916666666664</v>
      </c>
      <c r="I1488">
        <v>28.6</v>
      </c>
      <c r="J1488">
        <v>47</v>
      </c>
      <c r="K1488">
        <v>0</v>
      </c>
      <c r="L1488">
        <v>0</v>
      </c>
      <c r="M1488">
        <v>0</v>
      </c>
      <c r="N1488">
        <v>7.5</v>
      </c>
    </row>
    <row r="1489" spans="1:14">
      <c r="A1489" t="s">
        <v>54</v>
      </c>
      <c r="B1489" t="s">
        <v>55</v>
      </c>
      <c r="C1489" t="s">
        <v>56</v>
      </c>
      <c r="D1489">
        <v>51.507399999999997</v>
      </c>
      <c r="E1489">
        <v>-0.1278</v>
      </c>
      <c r="F1489" t="s">
        <v>57</v>
      </c>
      <c r="G1489" s="2">
        <v>46210.818227314812</v>
      </c>
      <c r="H1489" s="2">
        <v>46211.958333333336</v>
      </c>
      <c r="I1489">
        <v>28.7</v>
      </c>
      <c r="J1489">
        <v>47</v>
      </c>
      <c r="K1489">
        <v>0</v>
      </c>
      <c r="L1489">
        <v>0</v>
      </c>
      <c r="M1489">
        <v>0</v>
      </c>
      <c r="N1489">
        <v>4.7</v>
      </c>
    </row>
    <row r="1490" spans="1:14">
      <c r="A1490" t="s">
        <v>54</v>
      </c>
      <c r="B1490" t="s">
        <v>55</v>
      </c>
      <c r="C1490" t="s">
        <v>56</v>
      </c>
      <c r="D1490">
        <v>51.507399999999997</v>
      </c>
      <c r="E1490">
        <v>-0.1278</v>
      </c>
      <c r="F1490" t="s">
        <v>57</v>
      </c>
      <c r="G1490" s="2">
        <v>46210.818227314812</v>
      </c>
      <c r="H1490" s="2">
        <v>46212</v>
      </c>
      <c r="I1490">
        <v>28.2</v>
      </c>
      <c r="J1490">
        <v>43</v>
      </c>
      <c r="K1490">
        <v>0</v>
      </c>
      <c r="L1490">
        <v>0</v>
      </c>
      <c r="M1490">
        <v>0</v>
      </c>
      <c r="N1490">
        <v>10.4</v>
      </c>
    </row>
    <row r="1491" spans="1:14">
      <c r="A1491" t="s">
        <v>54</v>
      </c>
      <c r="B1491" t="s">
        <v>55</v>
      </c>
      <c r="C1491" t="s">
        <v>56</v>
      </c>
      <c r="D1491">
        <v>51.507399999999997</v>
      </c>
      <c r="E1491">
        <v>-0.1278</v>
      </c>
      <c r="F1491" t="s">
        <v>57</v>
      </c>
      <c r="G1491" s="2">
        <v>46210.818227314812</v>
      </c>
      <c r="H1491" s="2">
        <v>46212.041666666664</v>
      </c>
      <c r="I1491">
        <v>27.5</v>
      </c>
      <c r="J1491">
        <v>46</v>
      </c>
      <c r="K1491">
        <v>0</v>
      </c>
      <c r="L1491">
        <v>0</v>
      </c>
      <c r="M1491">
        <v>0</v>
      </c>
      <c r="N1491">
        <v>10.1</v>
      </c>
    </row>
    <row r="1492" spans="1:14">
      <c r="A1492" t="s">
        <v>54</v>
      </c>
      <c r="B1492" t="s">
        <v>55</v>
      </c>
      <c r="C1492" t="s">
        <v>56</v>
      </c>
      <c r="D1492">
        <v>51.507399999999997</v>
      </c>
      <c r="E1492">
        <v>-0.1278</v>
      </c>
      <c r="F1492" t="s">
        <v>57</v>
      </c>
      <c r="G1492" s="2">
        <v>46210.818227314812</v>
      </c>
      <c r="H1492" s="2">
        <v>46212.083333333336</v>
      </c>
      <c r="I1492">
        <v>26.6</v>
      </c>
      <c r="J1492">
        <v>50</v>
      </c>
      <c r="K1492">
        <v>0</v>
      </c>
      <c r="L1492">
        <v>0</v>
      </c>
      <c r="M1492">
        <v>0</v>
      </c>
      <c r="N1492">
        <v>9.4</v>
      </c>
    </row>
    <row r="1493" spans="1:14">
      <c r="A1493" t="s">
        <v>54</v>
      </c>
      <c r="B1493" t="s">
        <v>55</v>
      </c>
      <c r="C1493" t="s">
        <v>56</v>
      </c>
      <c r="D1493">
        <v>51.507399999999997</v>
      </c>
      <c r="E1493">
        <v>-0.1278</v>
      </c>
      <c r="F1493" t="s">
        <v>57</v>
      </c>
      <c r="G1493" s="2">
        <v>46210.818227314812</v>
      </c>
      <c r="H1493" s="2">
        <v>46212.125</v>
      </c>
      <c r="I1493">
        <v>25.5</v>
      </c>
      <c r="J1493">
        <v>53</v>
      </c>
      <c r="K1493">
        <v>0</v>
      </c>
      <c r="L1493">
        <v>0</v>
      </c>
      <c r="M1493">
        <v>0</v>
      </c>
      <c r="N1493">
        <v>8.6</v>
      </c>
    </row>
    <row r="1494" spans="1:14">
      <c r="A1494" t="s">
        <v>54</v>
      </c>
      <c r="B1494" t="s">
        <v>55</v>
      </c>
      <c r="C1494" t="s">
        <v>56</v>
      </c>
      <c r="D1494">
        <v>51.507399999999997</v>
      </c>
      <c r="E1494">
        <v>-0.1278</v>
      </c>
      <c r="F1494" t="s">
        <v>57</v>
      </c>
      <c r="G1494" s="2">
        <v>46210.818227314812</v>
      </c>
      <c r="H1494" s="2">
        <v>46212.166666666664</v>
      </c>
      <c r="I1494">
        <v>24.6</v>
      </c>
      <c r="J1494">
        <v>55</v>
      </c>
      <c r="K1494">
        <v>0</v>
      </c>
      <c r="L1494">
        <v>0</v>
      </c>
      <c r="M1494">
        <v>0</v>
      </c>
      <c r="N1494">
        <v>8.3000000000000007</v>
      </c>
    </row>
    <row r="1495" spans="1:14">
      <c r="A1495" t="s">
        <v>54</v>
      </c>
      <c r="B1495" t="s">
        <v>55</v>
      </c>
      <c r="C1495" t="s">
        <v>56</v>
      </c>
      <c r="D1495">
        <v>51.507399999999997</v>
      </c>
      <c r="E1495">
        <v>-0.1278</v>
      </c>
      <c r="F1495" t="s">
        <v>57</v>
      </c>
      <c r="G1495" s="2">
        <v>46210.818227314812</v>
      </c>
      <c r="H1495" s="2">
        <v>46212.208333333336</v>
      </c>
      <c r="I1495">
        <v>23.9</v>
      </c>
      <c r="J1495">
        <v>57</v>
      </c>
      <c r="K1495">
        <v>0</v>
      </c>
      <c r="L1495">
        <v>0</v>
      </c>
      <c r="M1495">
        <v>0</v>
      </c>
      <c r="N1495">
        <v>8.3000000000000007</v>
      </c>
    </row>
    <row r="1496" spans="1:14">
      <c r="A1496" t="s">
        <v>54</v>
      </c>
      <c r="B1496" t="s">
        <v>55</v>
      </c>
      <c r="C1496" t="s">
        <v>56</v>
      </c>
      <c r="D1496">
        <v>51.507399999999997</v>
      </c>
      <c r="E1496">
        <v>-0.1278</v>
      </c>
      <c r="F1496" t="s">
        <v>57</v>
      </c>
      <c r="G1496" s="2">
        <v>46210.818227314812</v>
      </c>
      <c r="H1496" s="2">
        <v>46212.25</v>
      </c>
      <c r="I1496">
        <v>23.5</v>
      </c>
      <c r="J1496">
        <v>58</v>
      </c>
      <c r="K1496">
        <v>0</v>
      </c>
      <c r="L1496">
        <v>0</v>
      </c>
      <c r="M1496">
        <v>0</v>
      </c>
      <c r="N1496">
        <v>7.9</v>
      </c>
    </row>
    <row r="1497" spans="1:14">
      <c r="A1497" t="s">
        <v>54</v>
      </c>
      <c r="B1497" t="s">
        <v>55</v>
      </c>
      <c r="C1497" t="s">
        <v>56</v>
      </c>
      <c r="D1497">
        <v>51.507399999999997</v>
      </c>
      <c r="E1497">
        <v>-0.1278</v>
      </c>
      <c r="F1497" t="s">
        <v>57</v>
      </c>
      <c r="G1497" s="2">
        <v>46210.818227314812</v>
      </c>
      <c r="H1497" s="2">
        <v>46212.291666666664</v>
      </c>
      <c r="I1497">
        <v>23.3</v>
      </c>
      <c r="J1497">
        <v>59</v>
      </c>
      <c r="K1497">
        <v>0</v>
      </c>
      <c r="L1497">
        <v>0</v>
      </c>
      <c r="M1497">
        <v>0</v>
      </c>
      <c r="N1497">
        <v>8.3000000000000007</v>
      </c>
    </row>
    <row r="1498" spans="1:14">
      <c r="A1498" t="s">
        <v>54</v>
      </c>
      <c r="B1498" t="s">
        <v>55</v>
      </c>
      <c r="C1498" t="s">
        <v>56</v>
      </c>
      <c r="D1498">
        <v>51.507399999999997</v>
      </c>
      <c r="E1498">
        <v>-0.1278</v>
      </c>
      <c r="F1498" t="s">
        <v>57</v>
      </c>
      <c r="G1498" s="2">
        <v>46210.818227314812</v>
      </c>
      <c r="H1498" s="2">
        <v>46212.333333333336</v>
      </c>
      <c r="I1498">
        <v>23.7</v>
      </c>
      <c r="J1498">
        <v>58</v>
      </c>
      <c r="K1498">
        <v>0</v>
      </c>
      <c r="L1498">
        <v>0</v>
      </c>
      <c r="M1498">
        <v>1</v>
      </c>
      <c r="N1498">
        <v>6.8</v>
      </c>
    </row>
    <row r="1499" spans="1:14">
      <c r="A1499" t="s">
        <v>54</v>
      </c>
      <c r="B1499" t="s">
        <v>55</v>
      </c>
      <c r="C1499" t="s">
        <v>56</v>
      </c>
      <c r="D1499">
        <v>51.507399999999997</v>
      </c>
      <c r="E1499">
        <v>-0.1278</v>
      </c>
      <c r="F1499" t="s">
        <v>57</v>
      </c>
      <c r="G1499" s="2">
        <v>46210.818227314812</v>
      </c>
      <c r="H1499" s="2">
        <v>46212.375</v>
      </c>
      <c r="I1499">
        <v>24.6</v>
      </c>
      <c r="J1499">
        <v>54</v>
      </c>
      <c r="K1499">
        <v>0</v>
      </c>
      <c r="L1499">
        <v>0</v>
      </c>
      <c r="M1499">
        <v>1</v>
      </c>
      <c r="N1499">
        <v>6.8</v>
      </c>
    </row>
    <row r="1500" spans="1:14">
      <c r="A1500" t="s">
        <v>54</v>
      </c>
      <c r="B1500" t="s">
        <v>55</v>
      </c>
      <c r="C1500" t="s">
        <v>56</v>
      </c>
      <c r="D1500">
        <v>51.507399999999997</v>
      </c>
      <c r="E1500">
        <v>-0.1278</v>
      </c>
      <c r="F1500" t="s">
        <v>57</v>
      </c>
      <c r="G1500" s="2">
        <v>46210.818227314812</v>
      </c>
      <c r="H1500" s="2">
        <v>46212.416666666664</v>
      </c>
      <c r="I1500">
        <v>26</v>
      </c>
      <c r="J1500">
        <v>48</v>
      </c>
      <c r="K1500">
        <v>0</v>
      </c>
      <c r="L1500">
        <v>0</v>
      </c>
      <c r="M1500">
        <v>1</v>
      </c>
      <c r="N1500">
        <v>7.6</v>
      </c>
    </row>
    <row r="1501" spans="1:14">
      <c r="A1501" t="s">
        <v>54</v>
      </c>
      <c r="B1501" t="s">
        <v>55</v>
      </c>
      <c r="C1501" t="s">
        <v>56</v>
      </c>
      <c r="D1501">
        <v>51.507399999999997</v>
      </c>
      <c r="E1501">
        <v>-0.1278</v>
      </c>
      <c r="F1501" t="s">
        <v>57</v>
      </c>
      <c r="G1501" s="2">
        <v>46210.818227314812</v>
      </c>
      <c r="H1501" s="2">
        <v>46212.458333333336</v>
      </c>
      <c r="I1501">
        <v>27.3</v>
      </c>
      <c r="J1501">
        <v>44</v>
      </c>
      <c r="K1501">
        <v>0</v>
      </c>
      <c r="L1501">
        <v>0</v>
      </c>
      <c r="M1501">
        <v>1</v>
      </c>
      <c r="N1501">
        <v>7.2</v>
      </c>
    </row>
    <row r="1502" spans="1:14">
      <c r="A1502" t="s">
        <v>54</v>
      </c>
      <c r="B1502" t="s">
        <v>55</v>
      </c>
      <c r="C1502" t="s">
        <v>56</v>
      </c>
      <c r="D1502">
        <v>51.507399999999997</v>
      </c>
      <c r="E1502">
        <v>-0.1278</v>
      </c>
      <c r="F1502" t="s">
        <v>57</v>
      </c>
      <c r="G1502" s="2">
        <v>46210.818227314812</v>
      </c>
      <c r="H1502" s="2">
        <v>46212.5</v>
      </c>
      <c r="I1502">
        <v>28.4</v>
      </c>
      <c r="J1502">
        <v>42</v>
      </c>
      <c r="K1502">
        <v>0</v>
      </c>
      <c r="L1502">
        <v>0</v>
      </c>
      <c r="M1502">
        <v>0</v>
      </c>
      <c r="N1502">
        <v>5.8</v>
      </c>
    </row>
    <row r="1503" spans="1:14">
      <c r="A1503" t="s">
        <v>54</v>
      </c>
      <c r="B1503" t="s">
        <v>55</v>
      </c>
      <c r="C1503" t="s">
        <v>56</v>
      </c>
      <c r="D1503">
        <v>51.507399999999997</v>
      </c>
      <c r="E1503">
        <v>-0.1278</v>
      </c>
      <c r="F1503" t="s">
        <v>57</v>
      </c>
      <c r="G1503" s="2">
        <v>46210.818227314812</v>
      </c>
      <c r="H1503" s="2">
        <v>46212.541666666664</v>
      </c>
      <c r="I1503">
        <v>29.4</v>
      </c>
      <c r="J1503">
        <v>39</v>
      </c>
      <c r="K1503">
        <v>0</v>
      </c>
      <c r="L1503">
        <v>0</v>
      </c>
      <c r="M1503">
        <v>0</v>
      </c>
      <c r="N1503">
        <v>4.7</v>
      </c>
    </row>
    <row r="1504" spans="1:14">
      <c r="A1504" t="s">
        <v>54</v>
      </c>
      <c r="B1504" t="s">
        <v>55</v>
      </c>
      <c r="C1504" t="s">
        <v>56</v>
      </c>
      <c r="D1504">
        <v>51.507399999999997</v>
      </c>
      <c r="E1504">
        <v>-0.1278</v>
      </c>
      <c r="F1504" t="s">
        <v>57</v>
      </c>
      <c r="G1504" s="2">
        <v>46210.818227314812</v>
      </c>
      <c r="H1504" s="2">
        <v>46212.583333333336</v>
      </c>
      <c r="I1504">
        <v>30.2</v>
      </c>
      <c r="J1504">
        <v>36</v>
      </c>
      <c r="K1504">
        <v>0</v>
      </c>
      <c r="L1504">
        <v>0</v>
      </c>
      <c r="M1504">
        <v>0</v>
      </c>
      <c r="N1504">
        <v>4.3</v>
      </c>
    </row>
    <row r="1505" spans="1:14">
      <c r="A1505" t="s">
        <v>54</v>
      </c>
      <c r="B1505" t="s">
        <v>55</v>
      </c>
      <c r="C1505" t="s">
        <v>56</v>
      </c>
      <c r="D1505">
        <v>51.507399999999997</v>
      </c>
      <c r="E1505">
        <v>-0.1278</v>
      </c>
      <c r="F1505" t="s">
        <v>57</v>
      </c>
      <c r="G1505" s="2">
        <v>46210.818227314812</v>
      </c>
      <c r="H1505" s="2">
        <v>46212.625</v>
      </c>
      <c r="I1505">
        <v>30.7</v>
      </c>
      <c r="J1505">
        <v>33</v>
      </c>
      <c r="K1505">
        <v>0</v>
      </c>
      <c r="L1505">
        <v>0</v>
      </c>
      <c r="M1505">
        <v>1</v>
      </c>
      <c r="N1505">
        <v>4</v>
      </c>
    </row>
    <row r="1506" spans="1:14">
      <c r="A1506" t="s">
        <v>54</v>
      </c>
      <c r="B1506" t="s">
        <v>55</v>
      </c>
      <c r="C1506" t="s">
        <v>56</v>
      </c>
      <c r="D1506">
        <v>51.507399999999997</v>
      </c>
      <c r="E1506">
        <v>-0.1278</v>
      </c>
      <c r="F1506" t="s">
        <v>57</v>
      </c>
      <c r="G1506" s="2">
        <v>46210.818227314812</v>
      </c>
      <c r="H1506" s="2">
        <v>46212.666666666664</v>
      </c>
      <c r="I1506">
        <v>31.2</v>
      </c>
      <c r="J1506">
        <v>31</v>
      </c>
      <c r="K1506">
        <v>0</v>
      </c>
      <c r="L1506">
        <v>0</v>
      </c>
      <c r="M1506">
        <v>1</v>
      </c>
      <c r="N1506">
        <v>3.6</v>
      </c>
    </row>
    <row r="1507" spans="1:14">
      <c r="A1507" t="s">
        <v>54</v>
      </c>
      <c r="B1507" t="s">
        <v>55</v>
      </c>
      <c r="C1507" t="s">
        <v>56</v>
      </c>
      <c r="D1507">
        <v>51.507399999999997</v>
      </c>
      <c r="E1507">
        <v>-0.1278</v>
      </c>
      <c r="F1507" t="s">
        <v>57</v>
      </c>
      <c r="G1507" s="2">
        <v>46210.818227314812</v>
      </c>
      <c r="H1507" s="2">
        <v>46212.708333333336</v>
      </c>
      <c r="I1507">
        <v>31.4</v>
      </c>
      <c r="J1507">
        <v>30</v>
      </c>
      <c r="K1507">
        <v>0</v>
      </c>
      <c r="L1507">
        <v>0</v>
      </c>
      <c r="M1507">
        <v>2</v>
      </c>
      <c r="N1507">
        <v>2.5</v>
      </c>
    </row>
    <row r="1508" spans="1:14">
      <c r="A1508" t="s">
        <v>54</v>
      </c>
      <c r="B1508" t="s">
        <v>55</v>
      </c>
      <c r="C1508" t="s">
        <v>56</v>
      </c>
      <c r="D1508">
        <v>51.507399999999997</v>
      </c>
      <c r="E1508">
        <v>-0.1278</v>
      </c>
      <c r="F1508" t="s">
        <v>57</v>
      </c>
      <c r="G1508" s="2">
        <v>46210.818227314812</v>
      </c>
      <c r="H1508" s="2">
        <v>46212.75</v>
      </c>
      <c r="I1508">
        <v>31.4</v>
      </c>
      <c r="J1508">
        <v>29</v>
      </c>
      <c r="K1508">
        <v>0</v>
      </c>
      <c r="L1508">
        <v>0</v>
      </c>
      <c r="M1508">
        <v>2</v>
      </c>
      <c r="N1508">
        <v>1.4</v>
      </c>
    </row>
    <row r="1509" spans="1:14">
      <c r="A1509" t="s">
        <v>54</v>
      </c>
      <c r="B1509" t="s">
        <v>55</v>
      </c>
      <c r="C1509" t="s">
        <v>56</v>
      </c>
      <c r="D1509">
        <v>51.507399999999997</v>
      </c>
      <c r="E1509">
        <v>-0.1278</v>
      </c>
      <c r="F1509" t="s">
        <v>57</v>
      </c>
      <c r="G1509" s="2">
        <v>46210.818227314812</v>
      </c>
      <c r="H1509" s="2">
        <v>46212.791666666664</v>
      </c>
      <c r="I1509">
        <v>31.4</v>
      </c>
      <c r="J1509">
        <v>29</v>
      </c>
      <c r="K1509">
        <v>0</v>
      </c>
      <c r="L1509">
        <v>0</v>
      </c>
      <c r="M1509">
        <v>2</v>
      </c>
      <c r="N1509">
        <v>0.4</v>
      </c>
    </row>
    <row r="1510" spans="1:14">
      <c r="A1510" t="s">
        <v>54</v>
      </c>
      <c r="B1510" t="s">
        <v>55</v>
      </c>
      <c r="C1510" t="s">
        <v>56</v>
      </c>
      <c r="D1510">
        <v>51.507399999999997</v>
      </c>
      <c r="E1510">
        <v>-0.1278</v>
      </c>
      <c r="F1510" t="s">
        <v>57</v>
      </c>
      <c r="G1510" s="2">
        <v>46210.818227314812</v>
      </c>
      <c r="H1510" s="2">
        <v>46212.833333333336</v>
      </c>
      <c r="I1510">
        <v>31.2</v>
      </c>
      <c r="J1510">
        <v>35</v>
      </c>
      <c r="K1510">
        <v>0</v>
      </c>
      <c r="L1510">
        <v>0</v>
      </c>
      <c r="M1510">
        <v>3</v>
      </c>
      <c r="N1510">
        <v>8.6</v>
      </c>
    </row>
    <row r="1511" spans="1:14">
      <c r="A1511" t="s">
        <v>54</v>
      </c>
      <c r="B1511" t="s">
        <v>55</v>
      </c>
      <c r="C1511" t="s">
        <v>56</v>
      </c>
      <c r="D1511">
        <v>51.507399999999997</v>
      </c>
      <c r="E1511">
        <v>-0.1278</v>
      </c>
      <c r="F1511" t="s">
        <v>57</v>
      </c>
      <c r="G1511" s="2">
        <v>46210.818227314812</v>
      </c>
      <c r="H1511" s="2">
        <v>46212.875</v>
      </c>
      <c r="I1511">
        <v>30.4</v>
      </c>
      <c r="J1511">
        <v>38</v>
      </c>
      <c r="K1511">
        <v>0</v>
      </c>
      <c r="L1511">
        <v>0</v>
      </c>
      <c r="M1511">
        <v>3</v>
      </c>
      <c r="N1511">
        <v>13.3</v>
      </c>
    </row>
    <row r="1512" spans="1:14">
      <c r="A1512" t="s">
        <v>54</v>
      </c>
      <c r="B1512" t="s">
        <v>55</v>
      </c>
      <c r="C1512" t="s">
        <v>56</v>
      </c>
      <c r="D1512">
        <v>51.507399999999997</v>
      </c>
      <c r="E1512">
        <v>-0.1278</v>
      </c>
      <c r="F1512" t="s">
        <v>57</v>
      </c>
      <c r="G1512" s="2">
        <v>46210.818227314812</v>
      </c>
      <c r="H1512" s="2">
        <v>46212.916666666664</v>
      </c>
      <c r="I1512">
        <v>29.4</v>
      </c>
      <c r="J1512">
        <v>42</v>
      </c>
      <c r="K1512">
        <v>0</v>
      </c>
      <c r="L1512">
        <v>0</v>
      </c>
      <c r="M1512">
        <v>3</v>
      </c>
      <c r="N1512">
        <v>16.600000000000001</v>
      </c>
    </row>
    <row r="1513" spans="1:14">
      <c r="A1513" t="s">
        <v>54</v>
      </c>
      <c r="B1513" t="s">
        <v>55</v>
      </c>
      <c r="C1513" t="s">
        <v>56</v>
      </c>
      <c r="D1513">
        <v>51.507399999999997</v>
      </c>
      <c r="E1513">
        <v>-0.1278</v>
      </c>
      <c r="F1513" t="s">
        <v>57</v>
      </c>
      <c r="G1513" s="2">
        <v>46210.818227314812</v>
      </c>
      <c r="H1513" s="2">
        <v>46212.958333333336</v>
      </c>
      <c r="I1513">
        <v>28.2</v>
      </c>
      <c r="J1513">
        <v>46</v>
      </c>
      <c r="K1513">
        <v>0</v>
      </c>
      <c r="L1513">
        <v>0</v>
      </c>
      <c r="M1513">
        <v>3</v>
      </c>
      <c r="N1513">
        <v>16.2</v>
      </c>
    </row>
    <row r="1514" spans="1:14">
      <c r="A1514" t="s">
        <v>54</v>
      </c>
      <c r="B1514" t="s">
        <v>55</v>
      </c>
      <c r="C1514" t="s">
        <v>56</v>
      </c>
      <c r="D1514">
        <v>51.507399999999997</v>
      </c>
      <c r="E1514">
        <v>-0.1278</v>
      </c>
      <c r="F1514" t="s">
        <v>57</v>
      </c>
      <c r="G1514" s="2">
        <v>46210.818227314812</v>
      </c>
      <c r="H1514" s="2">
        <v>46213</v>
      </c>
      <c r="I1514">
        <v>26.7</v>
      </c>
      <c r="J1514">
        <v>49</v>
      </c>
      <c r="K1514">
        <v>0</v>
      </c>
      <c r="L1514">
        <v>0</v>
      </c>
      <c r="M1514">
        <v>3</v>
      </c>
      <c r="N1514">
        <v>13.7</v>
      </c>
    </row>
    <row r="1515" spans="1:14">
      <c r="A1515" t="s">
        <v>54</v>
      </c>
      <c r="B1515" t="s">
        <v>55</v>
      </c>
      <c r="C1515" t="s">
        <v>56</v>
      </c>
      <c r="D1515">
        <v>51.507399999999997</v>
      </c>
      <c r="E1515">
        <v>-0.1278</v>
      </c>
      <c r="F1515" t="s">
        <v>57</v>
      </c>
      <c r="G1515" s="2">
        <v>46210.818227314812</v>
      </c>
      <c r="H1515" s="2">
        <v>46213.041666666664</v>
      </c>
      <c r="I1515">
        <v>25.5</v>
      </c>
      <c r="J1515">
        <v>52</v>
      </c>
      <c r="K1515">
        <v>0</v>
      </c>
      <c r="L1515">
        <v>0</v>
      </c>
      <c r="M1515">
        <v>3</v>
      </c>
      <c r="N1515">
        <v>11.2</v>
      </c>
    </row>
    <row r="1516" spans="1:14">
      <c r="A1516" t="s">
        <v>54</v>
      </c>
      <c r="B1516" t="s">
        <v>55</v>
      </c>
      <c r="C1516" t="s">
        <v>56</v>
      </c>
      <c r="D1516">
        <v>51.507399999999997</v>
      </c>
      <c r="E1516">
        <v>-0.1278</v>
      </c>
      <c r="F1516" t="s">
        <v>57</v>
      </c>
      <c r="G1516" s="2">
        <v>46210.818227314812</v>
      </c>
      <c r="H1516" s="2">
        <v>46213.083333333336</v>
      </c>
      <c r="I1516">
        <v>24.8</v>
      </c>
      <c r="J1516">
        <v>54</v>
      </c>
      <c r="K1516">
        <v>0</v>
      </c>
      <c r="L1516">
        <v>0</v>
      </c>
      <c r="M1516">
        <v>3</v>
      </c>
      <c r="N1516">
        <v>9</v>
      </c>
    </row>
    <row r="1517" spans="1:14">
      <c r="A1517" t="s">
        <v>54</v>
      </c>
      <c r="B1517" t="s">
        <v>55</v>
      </c>
      <c r="C1517" t="s">
        <v>56</v>
      </c>
      <c r="D1517">
        <v>51.507399999999997</v>
      </c>
      <c r="E1517">
        <v>-0.1278</v>
      </c>
      <c r="F1517" t="s">
        <v>57</v>
      </c>
      <c r="G1517" s="2">
        <v>46210.818227314812</v>
      </c>
      <c r="H1517" s="2">
        <v>46213.125</v>
      </c>
      <c r="I1517">
        <v>24.2</v>
      </c>
      <c r="J1517">
        <v>55</v>
      </c>
      <c r="K1517">
        <v>0</v>
      </c>
      <c r="L1517">
        <v>0</v>
      </c>
      <c r="M1517">
        <v>3</v>
      </c>
      <c r="N1517">
        <v>6.8</v>
      </c>
    </row>
    <row r="1518" spans="1:14">
      <c r="A1518" t="s">
        <v>54</v>
      </c>
      <c r="B1518" t="s">
        <v>55</v>
      </c>
      <c r="C1518" t="s">
        <v>56</v>
      </c>
      <c r="D1518">
        <v>51.507399999999997</v>
      </c>
      <c r="E1518">
        <v>-0.1278</v>
      </c>
      <c r="F1518" t="s">
        <v>57</v>
      </c>
      <c r="G1518" s="2">
        <v>46210.818227314812</v>
      </c>
      <c r="H1518" s="2">
        <v>46213.166666666664</v>
      </c>
      <c r="I1518">
        <v>23.7</v>
      </c>
      <c r="J1518">
        <v>57</v>
      </c>
      <c r="K1518">
        <v>0</v>
      </c>
      <c r="L1518">
        <v>0</v>
      </c>
      <c r="M1518">
        <v>3</v>
      </c>
      <c r="N1518">
        <v>5.8</v>
      </c>
    </row>
    <row r="1519" spans="1:14">
      <c r="A1519" t="s">
        <v>54</v>
      </c>
      <c r="B1519" t="s">
        <v>55</v>
      </c>
      <c r="C1519" t="s">
        <v>56</v>
      </c>
      <c r="D1519">
        <v>51.507399999999997</v>
      </c>
      <c r="E1519">
        <v>-0.1278</v>
      </c>
      <c r="F1519" t="s">
        <v>57</v>
      </c>
      <c r="G1519" s="2">
        <v>46210.818227314812</v>
      </c>
      <c r="H1519" s="2">
        <v>46213.208333333336</v>
      </c>
      <c r="I1519">
        <v>23</v>
      </c>
      <c r="J1519">
        <v>61</v>
      </c>
      <c r="K1519">
        <v>0</v>
      </c>
      <c r="L1519">
        <v>0</v>
      </c>
      <c r="M1519">
        <v>3</v>
      </c>
      <c r="N1519">
        <v>6.1</v>
      </c>
    </row>
    <row r="1520" spans="1:14">
      <c r="A1520" t="s">
        <v>54</v>
      </c>
      <c r="B1520" t="s">
        <v>55</v>
      </c>
      <c r="C1520" t="s">
        <v>56</v>
      </c>
      <c r="D1520">
        <v>51.507399999999997</v>
      </c>
      <c r="E1520">
        <v>-0.1278</v>
      </c>
      <c r="F1520" t="s">
        <v>57</v>
      </c>
      <c r="G1520" s="2">
        <v>46210.818227314812</v>
      </c>
      <c r="H1520" s="2">
        <v>46213.25</v>
      </c>
      <c r="I1520">
        <v>22.4</v>
      </c>
      <c r="J1520">
        <v>66</v>
      </c>
      <c r="K1520">
        <v>0</v>
      </c>
      <c r="L1520">
        <v>0</v>
      </c>
      <c r="M1520">
        <v>3</v>
      </c>
      <c r="N1520">
        <v>7.6</v>
      </c>
    </row>
    <row r="1521" spans="1:14">
      <c r="A1521" t="s">
        <v>54</v>
      </c>
      <c r="B1521" t="s">
        <v>55</v>
      </c>
      <c r="C1521" t="s">
        <v>56</v>
      </c>
      <c r="D1521">
        <v>51.507399999999997</v>
      </c>
      <c r="E1521">
        <v>-0.1278</v>
      </c>
      <c r="F1521" t="s">
        <v>57</v>
      </c>
      <c r="G1521" s="2">
        <v>46210.818227314812</v>
      </c>
      <c r="H1521" s="2">
        <v>46213.291666666664</v>
      </c>
      <c r="I1521">
        <v>22.1</v>
      </c>
      <c r="J1521">
        <v>69</v>
      </c>
      <c r="K1521">
        <v>0</v>
      </c>
      <c r="L1521">
        <v>0</v>
      </c>
      <c r="M1521">
        <v>3</v>
      </c>
      <c r="N1521">
        <v>8.6</v>
      </c>
    </row>
    <row r="1522" spans="1:14">
      <c r="A1522" t="s">
        <v>54</v>
      </c>
      <c r="B1522" t="s">
        <v>55</v>
      </c>
      <c r="C1522" t="s">
        <v>56</v>
      </c>
      <c r="D1522">
        <v>51.507399999999997</v>
      </c>
      <c r="E1522">
        <v>-0.1278</v>
      </c>
      <c r="F1522" t="s">
        <v>57</v>
      </c>
      <c r="G1522" s="2">
        <v>46210.818227314812</v>
      </c>
      <c r="H1522" s="2">
        <v>46213.333333333336</v>
      </c>
      <c r="I1522">
        <v>22.3</v>
      </c>
      <c r="J1522">
        <v>70</v>
      </c>
      <c r="K1522">
        <v>0</v>
      </c>
      <c r="L1522">
        <v>0</v>
      </c>
      <c r="M1522">
        <v>3</v>
      </c>
      <c r="N1522">
        <v>8.6</v>
      </c>
    </row>
    <row r="1523" spans="1:14">
      <c r="A1523" t="s">
        <v>54</v>
      </c>
      <c r="B1523" t="s">
        <v>55</v>
      </c>
      <c r="C1523" t="s">
        <v>56</v>
      </c>
      <c r="D1523">
        <v>51.507399999999997</v>
      </c>
      <c r="E1523">
        <v>-0.1278</v>
      </c>
      <c r="F1523" t="s">
        <v>57</v>
      </c>
      <c r="G1523" s="2">
        <v>46210.818227314812</v>
      </c>
      <c r="H1523" s="2">
        <v>46213.375</v>
      </c>
      <c r="I1523">
        <v>23</v>
      </c>
      <c r="J1523">
        <v>69</v>
      </c>
      <c r="K1523">
        <v>0</v>
      </c>
      <c r="L1523">
        <v>0</v>
      </c>
      <c r="M1523">
        <v>3</v>
      </c>
      <c r="N1523">
        <v>8.3000000000000007</v>
      </c>
    </row>
    <row r="1524" spans="1:14">
      <c r="A1524" t="s">
        <v>54</v>
      </c>
      <c r="B1524" t="s">
        <v>55</v>
      </c>
      <c r="C1524" t="s">
        <v>56</v>
      </c>
      <c r="D1524">
        <v>51.507399999999997</v>
      </c>
      <c r="E1524">
        <v>-0.1278</v>
      </c>
      <c r="F1524" t="s">
        <v>57</v>
      </c>
      <c r="G1524" s="2">
        <v>46210.818227314812</v>
      </c>
      <c r="H1524" s="2">
        <v>46213.416666666664</v>
      </c>
      <c r="I1524">
        <v>23.7</v>
      </c>
      <c r="J1524">
        <v>67</v>
      </c>
      <c r="K1524">
        <v>0</v>
      </c>
      <c r="L1524">
        <v>0</v>
      </c>
      <c r="M1524">
        <v>3</v>
      </c>
      <c r="N1524">
        <v>8.6</v>
      </c>
    </row>
    <row r="1525" spans="1:14">
      <c r="A1525" t="s">
        <v>54</v>
      </c>
      <c r="B1525" t="s">
        <v>55</v>
      </c>
      <c r="C1525" t="s">
        <v>56</v>
      </c>
      <c r="D1525">
        <v>51.507399999999997</v>
      </c>
      <c r="E1525">
        <v>-0.1278</v>
      </c>
      <c r="F1525" t="s">
        <v>57</v>
      </c>
      <c r="G1525" s="2">
        <v>46210.818227314812</v>
      </c>
      <c r="H1525" s="2">
        <v>46213.458333333336</v>
      </c>
      <c r="I1525">
        <v>24.6</v>
      </c>
      <c r="J1525">
        <v>62</v>
      </c>
      <c r="K1525">
        <v>0</v>
      </c>
      <c r="L1525">
        <v>0</v>
      </c>
      <c r="M1525">
        <v>3</v>
      </c>
      <c r="N1525">
        <v>9.6999999999999993</v>
      </c>
    </row>
    <row r="1526" spans="1:14">
      <c r="A1526" t="s">
        <v>54</v>
      </c>
      <c r="B1526" t="s">
        <v>55</v>
      </c>
      <c r="C1526" t="s">
        <v>56</v>
      </c>
      <c r="D1526">
        <v>51.507399999999997</v>
      </c>
      <c r="E1526">
        <v>-0.1278</v>
      </c>
      <c r="F1526" t="s">
        <v>57</v>
      </c>
      <c r="G1526" s="2">
        <v>46210.818227314812</v>
      </c>
      <c r="H1526" s="2">
        <v>46213.5</v>
      </c>
      <c r="I1526">
        <v>25.6</v>
      </c>
      <c r="J1526">
        <v>56</v>
      </c>
      <c r="K1526">
        <v>0</v>
      </c>
      <c r="L1526">
        <v>0</v>
      </c>
      <c r="M1526">
        <v>3</v>
      </c>
      <c r="N1526">
        <v>11.2</v>
      </c>
    </row>
    <row r="1527" spans="1:14">
      <c r="A1527" t="s">
        <v>54</v>
      </c>
      <c r="B1527" t="s">
        <v>55</v>
      </c>
      <c r="C1527" t="s">
        <v>56</v>
      </c>
      <c r="D1527">
        <v>51.507399999999997</v>
      </c>
      <c r="E1527">
        <v>-0.1278</v>
      </c>
      <c r="F1527" t="s">
        <v>57</v>
      </c>
      <c r="G1527" s="2">
        <v>46210.818227314812</v>
      </c>
      <c r="H1527" s="2">
        <v>46213.541666666664</v>
      </c>
      <c r="I1527">
        <v>26.5</v>
      </c>
      <c r="J1527">
        <v>50</v>
      </c>
      <c r="K1527">
        <v>0</v>
      </c>
      <c r="L1527">
        <v>0</v>
      </c>
      <c r="M1527">
        <v>3</v>
      </c>
      <c r="N1527">
        <v>12.6</v>
      </c>
    </row>
    <row r="1528" spans="1:14">
      <c r="A1528" t="s">
        <v>54</v>
      </c>
      <c r="B1528" t="s">
        <v>55</v>
      </c>
      <c r="C1528" t="s">
        <v>56</v>
      </c>
      <c r="D1528">
        <v>51.507399999999997</v>
      </c>
      <c r="E1528">
        <v>-0.1278</v>
      </c>
      <c r="F1528" t="s">
        <v>57</v>
      </c>
      <c r="G1528" s="2">
        <v>46210.818227314812</v>
      </c>
      <c r="H1528" s="2">
        <v>46213.583333333336</v>
      </c>
      <c r="I1528">
        <v>27.1</v>
      </c>
      <c r="J1528">
        <v>46</v>
      </c>
      <c r="K1528">
        <v>0</v>
      </c>
      <c r="L1528">
        <v>0</v>
      </c>
      <c r="M1528">
        <v>3</v>
      </c>
      <c r="N1528">
        <v>13.7</v>
      </c>
    </row>
    <row r="1529" spans="1:14">
      <c r="A1529" t="s">
        <v>54</v>
      </c>
      <c r="B1529" t="s">
        <v>55</v>
      </c>
      <c r="C1529" t="s">
        <v>56</v>
      </c>
      <c r="D1529">
        <v>51.507399999999997</v>
      </c>
      <c r="E1529">
        <v>-0.1278</v>
      </c>
      <c r="F1529" t="s">
        <v>57</v>
      </c>
      <c r="G1529" s="2">
        <v>46210.818227314812</v>
      </c>
      <c r="H1529" s="2">
        <v>46213.625</v>
      </c>
      <c r="I1529">
        <v>27.6</v>
      </c>
      <c r="J1529">
        <v>43</v>
      </c>
      <c r="K1529">
        <v>0</v>
      </c>
      <c r="L1529">
        <v>0</v>
      </c>
      <c r="M1529">
        <v>3</v>
      </c>
      <c r="N1529">
        <v>14.8</v>
      </c>
    </row>
    <row r="1530" spans="1:14">
      <c r="A1530" t="s">
        <v>54</v>
      </c>
      <c r="B1530" t="s">
        <v>55</v>
      </c>
      <c r="C1530" t="s">
        <v>56</v>
      </c>
      <c r="D1530">
        <v>51.507399999999997</v>
      </c>
      <c r="E1530">
        <v>-0.1278</v>
      </c>
      <c r="F1530" t="s">
        <v>57</v>
      </c>
      <c r="G1530" s="2">
        <v>46210.818227314812</v>
      </c>
      <c r="H1530" s="2">
        <v>46213.666666666664</v>
      </c>
      <c r="I1530">
        <v>27.9</v>
      </c>
      <c r="J1530">
        <v>41</v>
      </c>
      <c r="K1530">
        <v>0</v>
      </c>
      <c r="L1530">
        <v>0</v>
      </c>
      <c r="M1530">
        <v>3</v>
      </c>
      <c r="N1530">
        <v>15.5</v>
      </c>
    </row>
    <row r="1531" spans="1:14">
      <c r="A1531" t="s">
        <v>54</v>
      </c>
      <c r="B1531" t="s">
        <v>55</v>
      </c>
      <c r="C1531" t="s">
        <v>56</v>
      </c>
      <c r="D1531">
        <v>51.507399999999997</v>
      </c>
      <c r="E1531">
        <v>-0.1278</v>
      </c>
      <c r="F1531" t="s">
        <v>57</v>
      </c>
      <c r="G1531" s="2">
        <v>46210.818227314812</v>
      </c>
      <c r="H1531" s="2">
        <v>46213.708333333336</v>
      </c>
      <c r="I1531">
        <v>27.9</v>
      </c>
      <c r="J1531">
        <v>40</v>
      </c>
      <c r="K1531">
        <v>0</v>
      </c>
      <c r="L1531">
        <v>0</v>
      </c>
      <c r="M1531">
        <v>3</v>
      </c>
      <c r="N1531">
        <v>16.2</v>
      </c>
    </row>
    <row r="1532" spans="1:14">
      <c r="A1532" t="s">
        <v>54</v>
      </c>
      <c r="B1532" t="s">
        <v>55</v>
      </c>
      <c r="C1532" t="s">
        <v>56</v>
      </c>
      <c r="D1532">
        <v>51.507399999999997</v>
      </c>
      <c r="E1532">
        <v>-0.1278</v>
      </c>
      <c r="F1532" t="s">
        <v>57</v>
      </c>
      <c r="G1532" s="2">
        <v>46210.818227314812</v>
      </c>
      <c r="H1532" s="2">
        <v>46213.75</v>
      </c>
      <c r="I1532">
        <v>27.6</v>
      </c>
      <c r="J1532">
        <v>40</v>
      </c>
      <c r="K1532">
        <v>0</v>
      </c>
      <c r="L1532">
        <v>0</v>
      </c>
      <c r="M1532">
        <v>3</v>
      </c>
      <c r="N1532">
        <v>16.600000000000001</v>
      </c>
    </row>
    <row r="1533" spans="1:14">
      <c r="A1533" t="s">
        <v>54</v>
      </c>
      <c r="B1533" t="s">
        <v>55</v>
      </c>
      <c r="C1533" t="s">
        <v>56</v>
      </c>
      <c r="D1533">
        <v>51.507399999999997</v>
      </c>
      <c r="E1533">
        <v>-0.1278</v>
      </c>
      <c r="F1533" t="s">
        <v>57</v>
      </c>
      <c r="G1533" s="2">
        <v>46210.818227314812</v>
      </c>
      <c r="H1533" s="2">
        <v>46213.791666666664</v>
      </c>
      <c r="I1533">
        <v>27.1</v>
      </c>
      <c r="J1533">
        <v>42</v>
      </c>
      <c r="K1533">
        <v>0</v>
      </c>
      <c r="L1533">
        <v>0</v>
      </c>
      <c r="M1533">
        <v>2</v>
      </c>
      <c r="N1533">
        <v>16.600000000000001</v>
      </c>
    </row>
    <row r="1534" spans="1:14">
      <c r="A1534" t="s">
        <v>54</v>
      </c>
      <c r="B1534" t="s">
        <v>55</v>
      </c>
      <c r="C1534" t="s">
        <v>56</v>
      </c>
      <c r="D1534">
        <v>51.507399999999997</v>
      </c>
      <c r="E1534">
        <v>-0.1278</v>
      </c>
      <c r="F1534" t="s">
        <v>57</v>
      </c>
      <c r="G1534" s="2">
        <v>46210.818227314812</v>
      </c>
      <c r="H1534" s="2">
        <v>46213.833333333336</v>
      </c>
      <c r="I1534">
        <v>26.2</v>
      </c>
      <c r="J1534">
        <v>45</v>
      </c>
      <c r="K1534">
        <v>0</v>
      </c>
      <c r="L1534">
        <v>0</v>
      </c>
      <c r="M1534">
        <v>1</v>
      </c>
      <c r="N1534">
        <v>16.2</v>
      </c>
    </row>
    <row r="1535" spans="1:14">
      <c r="A1535" t="s">
        <v>54</v>
      </c>
      <c r="B1535" t="s">
        <v>55</v>
      </c>
      <c r="C1535" t="s">
        <v>56</v>
      </c>
      <c r="D1535">
        <v>51.507399999999997</v>
      </c>
      <c r="E1535">
        <v>-0.1278</v>
      </c>
      <c r="F1535" t="s">
        <v>57</v>
      </c>
      <c r="G1535" s="2">
        <v>46210.818227314812</v>
      </c>
      <c r="H1535" s="2">
        <v>46213.875</v>
      </c>
      <c r="I1535">
        <v>25.1</v>
      </c>
      <c r="J1535">
        <v>49</v>
      </c>
      <c r="K1535">
        <v>0</v>
      </c>
      <c r="L1535">
        <v>0</v>
      </c>
      <c r="M1535">
        <v>1</v>
      </c>
      <c r="N1535">
        <v>15.1</v>
      </c>
    </row>
    <row r="1536" spans="1:14">
      <c r="A1536" t="s">
        <v>54</v>
      </c>
      <c r="B1536" t="s">
        <v>55</v>
      </c>
      <c r="C1536" t="s">
        <v>56</v>
      </c>
      <c r="D1536">
        <v>51.507399999999997</v>
      </c>
      <c r="E1536">
        <v>-0.1278</v>
      </c>
      <c r="F1536" t="s">
        <v>57</v>
      </c>
      <c r="G1536" s="2">
        <v>46210.818227314812</v>
      </c>
      <c r="H1536" s="2">
        <v>46213.916666666664</v>
      </c>
      <c r="I1536">
        <v>23.9</v>
      </c>
      <c r="J1536">
        <v>54</v>
      </c>
      <c r="K1536">
        <v>0</v>
      </c>
      <c r="L1536">
        <v>0</v>
      </c>
      <c r="M1536">
        <v>0</v>
      </c>
      <c r="N1536">
        <v>14.4</v>
      </c>
    </row>
    <row r="1537" spans="1:14">
      <c r="A1537" t="s">
        <v>54</v>
      </c>
      <c r="B1537" t="s">
        <v>55</v>
      </c>
      <c r="C1537" t="s">
        <v>56</v>
      </c>
      <c r="D1537">
        <v>51.507399999999997</v>
      </c>
      <c r="E1537">
        <v>-0.1278</v>
      </c>
      <c r="F1537" t="s">
        <v>57</v>
      </c>
      <c r="G1537" s="2">
        <v>46210.818227314812</v>
      </c>
      <c r="H1537" s="2">
        <v>46213.958333333336</v>
      </c>
      <c r="I1537">
        <v>22.6</v>
      </c>
      <c r="J1537">
        <v>61</v>
      </c>
      <c r="K1537">
        <v>0</v>
      </c>
      <c r="L1537">
        <v>0</v>
      </c>
      <c r="M1537">
        <v>0</v>
      </c>
      <c r="N1537">
        <v>14</v>
      </c>
    </row>
    <row r="1538" spans="1:14">
      <c r="A1538" t="s">
        <v>54</v>
      </c>
      <c r="B1538" t="s">
        <v>55</v>
      </c>
      <c r="C1538" t="s">
        <v>56</v>
      </c>
      <c r="D1538">
        <v>51.507399999999997</v>
      </c>
      <c r="E1538">
        <v>-0.1278</v>
      </c>
      <c r="F1538" t="s">
        <v>57</v>
      </c>
      <c r="G1538" s="2">
        <v>46210.818227314812</v>
      </c>
      <c r="H1538" s="2">
        <v>46214</v>
      </c>
      <c r="I1538">
        <v>21.3</v>
      </c>
      <c r="J1538">
        <v>69</v>
      </c>
      <c r="K1538">
        <v>0</v>
      </c>
      <c r="L1538">
        <v>0</v>
      </c>
      <c r="M1538">
        <v>0</v>
      </c>
      <c r="N1538">
        <v>13.7</v>
      </c>
    </row>
    <row r="1539" spans="1:14">
      <c r="A1539" t="s">
        <v>54</v>
      </c>
      <c r="B1539" t="s">
        <v>55</v>
      </c>
      <c r="C1539" t="s">
        <v>56</v>
      </c>
      <c r="D1539">
        <v>51.507399999999997</v>
      </c>
      <c r="E1539">
        <v>-0.1278</v>
      </c>
      <c r="F1539" t="s">
        <v>57</v>
      </c>
      <c r="G1539" s="2">
        <v>46210.818227314812</v>
      </c>
      <c r="H1539" s="2">
        <v>46214.041666666664</v>
      </c>
      <c r="I1539">
        <v>20.2</v>
      </c>
      <c r="J1539">
        <v>76</v>
      </c>
      <c r="K1539">
        <v>0</v>
      </c>
      <c r="L1539">
        <v>0</v>
      </c>
      <c r="M1539">
        <v>0</v>
      </c>
      <c r="N1539">
        <v>13.3</v>
      </c>
    </row>
    <row r="1540" spans="1:14">
      <c r="A1540" t="s">
        <v>54</v>
      </c>
      <c r="B1540" t="s">
        <v>55</v>
      </c>
      <c r="C1540" t="s">
        <v>56</v>
      </c>
      <c r="D1540">
        <v>51.507399999999997</v>
      </c>
      <c r="E1540">
        <v>-0.1278</v>
      </c>
      <c r="F1540" t="s">
        <v>57</v>
      </c>
      <c r="G1540" s="2">
        <v>46210.818227314812</v>
      </c>
      <c r="H1540" s="2">
        <v>46214.083333333336</v>
      </c>
      <c r="I1540">
        <v>19.3</v>
      </c>
      <c r="J1540">
        <v>81</v>
      </c>
      <c r="K1540">
        <v>0</v>
      </c>
      <c r="L1540">
        <v>0</v>
      </c>
      <c r="M1540">
        <v>1</v>
      </c>
      <c r="N1540">
        <v>13</v>
      </c>
    </row>
    <row r="1541" spans="1:14">
      <c r="A1541" t="s">
        <v>54</v>
      </c>
      <c r="B1541" t="s">
        <v>55</v>
      </c>
      <c r="C1541" t="s">
        <v>56</v>
      </c>
      <c r="D1541">
        <v>51.507399999999997</v>
      </c>
      <c r="E1541">
        <v>-0.1278</v>
      </c>
      <c r="F1541" t="s">
        <v>57</v>
      </c>
      <c r="G1541" s="2">
        <v>46210.818227314812</v>
      </c>
      <c r="H1541" s="2">
        <v>46214.125</v>
      </c>
      <c r="I1541">
        <v>18.600000000000001</v>
      </c>
      <c r="J1541">
        <v>85</v>
      </c>
      <c r="K1541">
        <v>0</v>
      </c>
      <c r="L1541">
        <v>0</v>
      </c>
      <c r="M1541">
        <v>2</v>
      </c>
      <c r="N1541">
        <v>12.6</v>
      </c>
    </row>
    <row r="1542" spans="1:14">
      <c r="A1542" t="s">
        <v>54</v>
      </c>
      <c r="B1542" t="s">
        <v>55</v>
      </c>
      <c r="C1542" t="s">
        <v>56</v>
      </c>
      <c r="D1542">
        <v>51.507399999999997</v>
      </c>
      <c r="E1542">
        <v>-0.1278</v>
      </c>
      <c r="F1542" t="s">
        <v>57</v>
      </c>
      <c r="G1542" s="2">
        <v>46210.818227314812</v>
      </c>
      <c r="H1542" s="2">
        <v>46214.166666666664</v>
      </c>
      <c r="I1542">
        <v>18.2</v>
      </c>
      <c r="J1542">
        <v>87</v>
      </c>
      <c r="K1542">
        <v>0</v>
      </c>
      <c r="L1542">
        <v>0</v>
      </c>
      <c r="M1542">
        <v>2</v>
      </c>
      <c r="N1542">
        <v>12.2</v>
      </c>
    </row>
    <row r="1543" spans="1:14">
      <c r="A1543" t="s">
        <v>54</v>
      </c>
      <c r="B1543" t="s">
        <v>55</v>
      </c>
      <c r="C1543" t="s">
        <v>56</v>
      </c>
      <c r="D1543">
        <v>51.507399999999997</v>
      </c>
      <c r="E1543">
        <v>-0.1278</v>
      </c>
      <c r="F1543" t="s">
        <v>57</v>
      </c>
      <c r="G1543" s="2">
        <v>46210.818227314812</v>
      </c>
      <c r="H1543" s="2">
        <v>46214.208333333336</v>
      </c>
      <c r="I1543">
        <v>17.8</v>
      </c>
      <c r="J1543">
        <v>87</v>
      </c>
      <c r="K1543">
        <v>0</v>
      </c>
      <c r="L1543">
        <v>0</v>
      </c>
      <c r="M1543">
        <v>3</v>
      </c>
      <c r="N1543">
        <v>11.9</v>
      </c>
    </row>
    <row r="1544" spans="1:14">
      <c r="A1544" t="s">
        <v>54</v>
      </c>
      <c r="B1544" t="s">
        <v>55</v>
      </c>
      <c r="C1544" t="s">
        <v>56</v>
      </c>
      <c r="D1544">
        <v>51.507399999999997</v>
      </c>
      <c r="E1544">
        <v>-0.1278</v>
      </c>
      <c r="F1544" t="s">
        <v>57</v>
      </c>
      <c r="G1544" s="2">
        <v>46210.818227314812</v>
      </c>
      <c r="H1544" s="2">
        <v>46214.25</v>
      </c>
      <c r="I1544">
        <v>17.7</v>
      </c>
      <c r="J1544">
        <v>84</v>
      </c>
      <c r="K1544">
        <v>0</v>
      </c>
      <c r="L1544">
        <v>0</v>
      </c>
      <c r="M1544">
        <v>3</v>
      </c>
      <c r="N1544">
        <v>11.9</v>
      </c>
    </row>
    <row r="1545" spans="1:14">
      <c r="A1545" t="s">
        <v>54</v>
      </c>
      <c r="B1545" t="s">
        <v>55</v>
      </c>
      <c r="C1545" t="s">
        <v>56</v>
      </c>
      <c r="D1545">
        <v>51.507399999999997</v>
      </c>
      <c r="E1545">
        <v>-0.1278</v>
      </c>
      <c r="F1545" t="s">
        <v>57</v>
      </c>
      <c r="G1545" s="2">
        <v>46210.818227314812</v>
      </c>
      <c r="H1545" s="2">
        <v>46214.291666666664</v>
      </c>
      <c r="I1545">
        <v>17.899999999999999</v>
      </c>
      <c r="J1545">
        <v>81</v>
      </c>
      <c r="K1545">
        <v>0</v>
      </c>
      <c r="L1545">
        <v>0</v>
      </c>
      <c r="M1545">
        <v>2</v>
      </c>
      <c r="N1545">
        <v>11.5</v>
      </c>
    </row>
    <row r="1546" spans="1:14">
      <c r="A1546" t="s">
        <v>54</v>
      </c>
      <c r="B1546" t="s">
        <v>55</v>
      </c>
      <c r="C1546" t="s">
        <v>56</v>
      </c>
      <c r="D1546">
        <v>51.507399999999997</v>
      </c>
      <c r="E1546">
        <v>-0.1278</v>
      </c>
      <c r="F1546" t="s">
        <v>57</v>
      </c>
      <c r="G1546" s="2">
        <v>46210.818227314812</v>
      </c>
      <c r="H1546" s="2">
        <v>46214.333333333336</v>
      </c>
      <c r="I1546">
        <v>18.600000000000001</v>
      </c>
      <c r="J1546">
        <v>77</v>
      </c>
      <c r="K1546">
        <v>0</v>
      </c>
      <c r="L1546">
        <v>0</v>
      </c>
      <c r="M1546">
        <v>2</v>
      </c>
      <c r="N1546">
        <v>11.2</v>
      </c>
    </row>
    <row r="1547" spans="1:14">
      <c r="A1547" t="s">
        <v>54</v>
      </c>
      <c r="B1547" t="s">
        <v>55</v>
      </c>
      <c r="C1547" t="s">
        <v>56</v>
      </c>
      <c r="D1547">
        <v>51.507399999999997</v>
      </c>
      <c r="E1547">
        <v>-0.1278</v>
      </c>
      <c r="F1547" t="s">
        <v>57</v>
      </c>
      <c r="G1547" s="2">
        <v>46210.818227314812</v>
      </c>
      <c r="H1547" s="2">
        <v>46214.375</v>
      </c>
      <c r="I1547">
        <v>19.5</v>
      </c>
      <c r="J1547">
        <v>73</v>
      </c>
      <c r="K1547">
        <v>0</v>
      </c>
      <c r="L1547">
        <v>0</v>
      </c>
      <c r="M1547">
        <v>1</v>
      </c>
      <c r="N1547">
        <v>11.2</v>
      </c>
    </row>
    <row r="1548" spans="1:14">
      <c r="A1548" t="s">
        <v>54</v>
      </c>
      <c r="B1548" t="s">
        <v>55</v>
      </c>
      <c r="C1548" t="s">
        <v>56</v>
      </c>
      <c r="D1548">
        <v>51.507399999999997</v>
      </c>
      <c r="E1548">
        <v>-0.1278</v>
      </c>
      <c r="F1548" t="s">
        <v>57</v>
      </c>
      <c r="G1548" s="2">
        <v>46210.818227314812</v>
      </c>
      <c r="H1548" s="2">
        <v>46214.416666666664</v>
      </c>
      <c r="I1548">
        <v>20.8</v>
      </c>
      <c r="J1548">
        <v>68</v>
      </c>
      <c r="K1548">
        <v>0</v>
      </c>
      <c r="L1548">
        <v>0</v>
      </c>
      <c r="M1548">
        <v>0</v>
      </c>
      <c r="N1548">
        <v>11.2</v>
      </c>
    </row>
    <row r="1549" spans="1:14">
      <c r="A1549" t="s">
        <v>54</v>
      </c>
      <c r="B1549" t="s">
        <v>55</v>
      </c>
      <c r="C1549" t="s">
        <v>56</v>
      </c>
      <c r="D1549">
        <v>51.507399999999997</v>
      </c>
      <c r="E1549">
        <v>-0.1278</v>
      </c>
      <c r="F1549" t="s">
        <v>57</v>
      </c>
      <c r="G1549" s="2">
        <v>46210.818227314812</v>
      </c>
      <c r="H1549" s="2">
        <v>46214.458333333336</v>
      </c>
      <c r="I1549">
        <v>22.4</v>
      </c>
      <c r="J1549">
        <v>62</v>
      </c>
      <c r="K1549">
        <v>0</v>
      </c>
      <c r="L1549">
        <v>0</v>
      </c>
      <c r="M1549">
        <v>0</v>
      </c>
      <c r="N1549">
        <v>11.2</v>
      </c>
    </row>
    <row r="1550" spans="1:14">
      <c r="A1550" t="s">
        <v>54</v>
      </c>
      <c r="B1550" t="s">
        <v>55</v>
      </c>
      <c r="C1550" t="s">
        <v>56</v>
      </c>
      <c r="D1550">
        <v>51.507399999999997</v>
      </c>
      <c r="E1550">
        <v>-0.1278</v>
      </c>
      <c r="F1550" t="s">
        <v>57</v>
      </c>
      <c r="G1550" s="2">
        <v>46210.818227314812</v>
      </c>
      <c r="H1550" s="2">
        <v>46214.5</v>
      </c>
      <c r="I1550">
        <v>24.3</v>
      </c>
      <c r="J1550">
        <v>56</v>
      </c>
      <c r="K1550">
        <v>0</v>
      </c>
      <c r="L1550">
        <v>0</v>
      </c>
      <c r="M1550">
        <v>0</v>
      </c>
      <c r="N1550">
        <v>11.5</v>
      </c>
    </row>
    <row r="1551" spans="1:14">
      <c r="A1551" t="s">
        <v>54</v>
      </c>
      <c r="B1551" t="s">
        <v>55</v>
      </c>
      <c r="C1551" t="s">
        <v>56</v>
      </c>
      <c r="D1551">
        <v>51.507399999999997</v>
      </c>
      <c r="E1551">
        <v>-0.1278</v>
      </c>
      <c r="F1551" t="s">
        <v>57</v>
      </c>
      <c r="G1551" s="2">
        <v>46210.818227314812</v>
      </c>
      <c r="H1551" s="2">
        <v>46214.541666666664</v>
      </c>
      <c r="I1551">
        <v>26</v>
      </c>
      <c r="J1551">
        <v>50</v>
      </c>
      <c r="K1551">
        <v>0</v>
      </c>
      <c r="L1551">
        <v>0</v>
      </c>
      <c r="M1551">
        <v>0</v>
      </c>
      <c r="N1551">
        <v>12.2</v>
      </c>
    </row>
    <row r="1552" spans="1:14">
      <c r="A1552" t="s">
        <v>54</v>
      </c>
      <c r="B1552" t="s">
        <v>55</v>
      </c>
      <c r="C1552" t="s">
        <v>56</v>
      </c>
      <c r="D1552">
        <v>51.507399999999997</v>
      </c>
      <c r="E1552">
        <v>-0.1278</v>
      </c>
      <c r="F1552" t="s">
        <v>57</v>
      </c>
      <c r="G1552" s="2">
        <v>46210.818227314812</v>
      </c>
      <c r="H1552" s="2">
        <v>46214.583333333336</v>
      </c>
      <c r="I1552">
        <v>27.4</v>
      </c>
      <c r="J1552">
        <v>44</v>
      </c>
      <c r="K1552">
        <v>0</v>
      </c>
      <c r="L1552">
        <v>0</v>
      </c>
      <c r="M1552">
        <v>0</v>
      </c>
      <c r="N1552">
        <v>13.3</v>
      </c>
    </row>
    <row r="1553" spans="1:14">
      <c r="A1553" t="s">
        <v>54</v>
      </c>
      <c r="B1553" t="s">
        <v>55</v>
      </c>
      <c r="C1553" t="s">
        <v>56</v>
      </c>
      <c r="D1553">
        <v>51.507399999999997</v>
      </c>
      <c r="E1553">
        <v>-0.1278</v>
      </c>
      <c r="F1553" t="s">
        <v>57</v>
      </c>
      <c r="G1553" s="2">
        <v>46210.818227314812</v>
      </c>
      <c r="H1553" s="2">
        <v>46214.625</v>
      </c>
      <c r="I1553">
        <v>28.7</v>
      </c>
      <c r="J1553">
        <v>38</v>
      </c>
      <c r="K1553">
        <v>0</v>
      </c>
      <c r="L1553">
        <v>0</v>
      </c>
      <c r="M1553">
        <v>0</v>
      </c>
      <c r="N1553">
        <v>14.4</v>
      </c>
    </row>
    <row r="1554" spans="1:14">
      <c r="A1554" t="s">
        <v>54</v>
      </c>
      <c r="B1554" t="s">
        <v>55</v>
      </c>
      <c r="C1554" t="s">
        <v>56</v>
      </c>
      <c r="D1554">
        <v>51.507399999999997</v>
      </c>
      <c r="E1554">
        <v>-0.1278</v>
      </c>
      <c r="F1554" t="s">
        <v>57</v>
      </c>
      <c r="G1554" s="2">
        <v>46210.818227314812</v>
      </c>
      <c r="H1554" s="2">
        <v>46214.666666666664</v>
      </c>
      <c r="I1554">
        <v>29.5</v>
      </c>
      <c r="J1554">
        <v>34</v>
      </c>
      <c r="K1554">
        <v>0</v>
      </c>
      <c r="L1554">
        <v>0</v>
      </c>
      <c r="M1554">
        <v>0</v>
      </c>
      <c r="N1554">
        <v>15.5</v>
      </c>
    </row>
    <row r="1555" spans="1:14">
      <c r="A1555" t="s">
        <v>54</v>
      </c>
      <c r="B1555" t="s">
        <v>55</v>
      </c>
      <c r="C1555" t="s">
        <v>56</v>
      </c>
      <c r="D1555">
        <v>51.507399999999997</v>
      </c>
      <c r="E1555">
        <v>-0.1278</v>
      </c>
      <c r="F1555" t="s">
        <v>57</v>
      </c>
      <c r="G1555" s="2">
        <v>46210.818227314812</v>
      </c>
      <c r="H1555" s="2">
        <v>46214.708333333336</v>
      </c>
      <c r="I1555">
        <v>29.6</v>
      </c>
      <c r="J1555">
        <v>32</v>
      </c>
      <c r="K1555">
        <v>0</v>
      </c>
      <c r="L1555">
        <v>0</v>
      </c>
      <c r="M1555">
        <v>0</v>
      </c>
      <c r="N1555">
        <v>16.600000000000001</v>
      </c>
    </row>
    <row r="1556" spans="1:14">
      <c r="A1556" t="s">
        <v>54</v>
      </c>
      <c r="B1556" t="s">
        <v>55</v>
      </c>
      <c r="C1556" t="s">
        <v>56</v>
      </c>
      <c r="D1556">
        <v>51.507399999999997</v>
      </c>
      <c r="E1556">
        <v>-0.1278</v>
      </c>
      <c r="F1556" t="s">
        <v>57</v>
      </c>
      <c r="G1556" s="2">
        <v>46210.818227314812</v>
      </c>
      <c r="H1556" s="2">
        <v>46214.75</v>
      </c>
      <c r="I1556">
        <v>29.1</v>
      </c>
      <c r="J1556">
        <v>33</v>
      </c>
      <c r="K1556">
        <v>0</v>
      </c>
      <c r="L1556">
        <v>0</v>
      </c>
      <c r="M1556">
        <v>0</v>
      </c>
      <c r="N1556">
        <v>17.600000000000001</v>
      </c>
    </row>
    <row r="1557" spans="1:14">
      <c r="A1557" t="s">
        <v>54</v>
      </c>
      <c r="B1557" t="s">
        <v>55</v>
      </c>
      <c r="C1557" t="s">
        <v>56</v>
      </c>
      <c r="D1557">
        <v>51.507399999999997</v>
      </c>
      <c r="E1557">
        <v>-0.1278</v>
      </c>
      <c r="F1557" t="s">
        <v>57</v>
      </c>
      <c r="G1557" s="2">
        <v>46210.818227314812</v>
      </c>
      <c r="H1557" s="2">
        <v>46214.791666666664</v>
      </c>
      <c r="I1557">
        <v>28.2</v>
      </c>
      <c r="J1557">
        <v>35</v>
      </c>
      <c r="K1557">
        <v>0</v>
      </c>
      <c r="L1557">
        <v>0</v>
      </c>
      <c r="M1557">
        <v>0</v>
      </c>
      <c r="N1557">
        <v>18.399999999999999</v>
      </c>
    </row>
    <row r="1558" spans="1:14">
      <c r="A1558" t="s">
        <v>54</v>
      </c>
      <c r="B1558" t="s">
        <v>55</v>
      </c>
      <c r="C1558" t="s">
        <v>56</v>
      </c>
      <c r="D1558">
        <v>51.507399999999997</v>
      </c>
      <c r="E1558">
        <v>-0.1278</v>
      </c>
      <c r="F1558" t="s">
        <v>57</v>
      </c>
      <c r="G1558" s="2">
        <v>46210.818227314812</v>
      </c>
      <c r="H1558" s="2">
        <v>46214.833333333336</v>
      </c>
      <c r="I1558">
        <v>26.7</v>
      </c>
      <c r="J1558">
        <v>39</v>
      </c>
      <c r="K1558">
        <v>0</v>
      </c>
      <c r="L1558">
        <v>0</v>
      </c>
      <c r="M1558">
        <v>0</v>
      </c>
      <c r="N1558">
        <v>18</v>
      </c>
    </row>
    <row r="1559" spans="1:14">
      <c r="A1559" t="s">
        <v>54</v>
      </c>
      <c r="B1559" t="s">
        <v>55</v>
      </c>
      <c r="C1559" t="s">
        <v>56</v>
      </c>
      <c r="D1559">
        <v>51.507399999999997</v>
      </c>
      <c r="E1559">
        <v>-0.1278</v>
      </c>
      <c r="F1559" t="s">
        <v>57</v>
      </c>
      <c r="G1559" s="2">
        <v>46210.818227314812</v>
      </c>
      <c r="H1559" s="2">
        <v>46214.875</v>
      </c>
      <c r="I1559">
        <v>24.7</v>
      </c>
      <c r="J1559">
        <v>46</v>
      </c>
      <c r="K1559">
        <v>0</v>
      </c>
      <c r="L1559">
        <v>0</v>
      </c>
      <c r="M1559">
        <v>0</v>
      </c>
      <c r="N1559">
        <v>16.899999999999999</v>
      </c>
    </row>
    <row r="1560" spans="1:14">
      <c r="A1560" t="s">
        <v>54</v>
      </c>
      <c r="B1560" t="s">
        <v>55</v>
      </c>
      <c r="C1560" t="s">
        <v>56</v>
      </c>
      <c r="D1560">
        <v>51.507399999999997</v>
      </c>
      <c r="E1560">
        <v>-0.1278</v>
      </c>
      <c r="F1560" t="s">
        <v>57</v>
      </c>
      <c r="G1560" s="2">
        <v>46210.818227314812</v>
      </c>
      <c r="H1560" s="2">
        <v>46214.916666666664</v>
      </c>
      <c r="I1560">
        <v>22.8</v>
      </c>
      <c r="J1560">
        <v>53</v>
      </c>
      <c r="K1560">
        <v>0</v>
      </c>
      <c r="L1560">
        <v>0</v>
      </c>
      <c r="M1560">
        <v>0</v>
      </c>
      <c r="N1560">
        <v>15.8</v>
      </c>
    </row>
    <row r="1561" spans="1:14">
      <c r="A1561" t="s">
        <v>54</v>
      </c>
      <c r="B1561" t="s">
        <v>55</v>
      </c>
      <c r="C1561" t="s">
        <v>56</v>
      </c>
      <c r="D1561">
        <v>51.507399999999997</v>
      </c>
      <c r="E1561">
        <v>-0.1278</v>
      </c>
      <c r="F1561" t="s">
        <v>57</v>
      </c>
      <c r="G1561" s="2">
        <v>46210.818227314812</v>
      </c>
      <c r="H1561" s="2">
        <v>46214.958333333336</v>
      </c>
      <c r="I1561">
        <v>21.2</v>
      </c>
      <c r="J1561">
        <v>62</v>
      </c>
      <c r="K1561">
        <v>0</v>
      </c>
      <c r="L1561">
        <v>0</v>
      </c>
      <c r="M1561">
        <v>0</v>
      </c>
      <c r="N1561">
        <v>15.5</v>
      </c>
    </row>
    <row r="1562" spans="1:14">
      <c r="A1562" t="s">
        <v>54</v>
      </c>
      <c r="B1562" t="s">
        <v>55</v>
      </c>
      <c r="C1562" t="s">
        <v>56</v>
      </c>
      <c r="D1562">
        <v>51.507399999999997</v>
      </c>
      <c r="E1562">
        <v>-0.1278</v>
      </c>
      <c r="F1562" t="s">
        <v>57</v>
      </c>
      <c r="G1562" s="2">
        <v>46210.818227314812</v>
      </c>
      <c r="H1562" s="2">
        <v>46215</v>
      </c>
      <c r="I1562">
        <v>19.7</v>
      </c>
      <c r="J1562">
        <v>71</v>
      </c>
      <c r="K1562">
        <v>0</v>
      </c>
      <c r="L1562">
        <v>0</v>
      </c>
      <c r="M1562">
        <v>0</v>
      </c>
      <c r="N1562">
        <v>15.5</v>
      </c>
    </row>
    <row r="1563" spans="1:14">
      <c r="A1563" t="s">
        <v>54</v>
      </c>
      <c r="B1563" t="s">
        <v>55</v>
      </c>
      <c r="C1563" t="s">
        <v>56</v>
      </c>
      <c r="D1563">
        <v>51.507399999999997</v>
      </c>
      <c r="E1563">
        <v>-0.1278</v>
      </c>
      <c r="F1563" t="s">
        <v>57</v>
      </c>
      <c r="G1563" s="2">
        <v>46210.818227314812</v>
      </c>
      <c r="H1563" s="2">
        <v>46215.041666666664</v>
      </c>
      <c r="I1563">
        <v>18.5</v>
      </c>
      <c r="J1563">
        <v>78</v>
      </c>
      <c r="K1563">
        <v>0</v>
      </c>
      <c r="L1563">
        <v>0</v>
      </c>
      <c r="M1563">
        <v>1</v>
      </c>
      <c r="N1563">
        <v>15.1</v>
      </c>
    </row>
    <row r="1564" spans="1:14">
      <c r="A1564" t="s">
        <v>54</v>
      </c>
      <c r="B1564" t="s">
        <v>55</v>
      </c>
      <c r="C1564" t="s">
        <v>56</v>
      </c>
      <c r="D1564">
        <v>51.507399999999997</v>
      </c>
      <c r="E1564">
        <v>-0.1278</v>
      </c>
      <c r="F1564" t="s">
        <v>57</v>
      </c>
      <c r="G1564" s="2">
        <v>46210.818227314812</v>
      </c>
      <c r="H1564" s="2">
        <v>46215.083333333336</v>
      </c>
      <c r="I1564">
        <v>17.7</v>
      </c>
      <c r="J1564">
        <v>82</v>
      </c>
      <c r="K1564">
        <v>0</v>
      </c>
      <c r="L1564">
        <v>0</v>
      </c>
      <c r="M1564">
        <v>1</v>
      </c>
      <c r="N1564">
        <v>14.4</v>
      </c>
    </row>
    <row r="1565" spans="1:14">
      <c r="A1565" t="s">
        <v>54</v>
      </c>
      <c r="B1565" t="s">
        <v>55</v>
      </c>
      <c r="C1565" t="s">
        <v>56</v>
      </c>
      <c r="D1565">
        <v>51.507399999999997</v>
      </c>
      <c r="E1565">
        <v>-0.1278</v>
      </c>
      <c r="F1565" t="s">
        <v>57</v>
      </c>
      <c r="G1565" s="2">
        <v>46210.818227314812</v>
      </c>
      <c r="H1565" s="2">
        <v>46215.125</v>
      </c>
      <c r="I1565">
        <v>17.2</v>
      </c>
      <c r="J1565">
        <v>84</v>
      </c>
      <c r="K1565">
        <v>0</v>
      </c>
      <c r="L1565">
        <v>0</v>
      </c>
      <c r="M1565">
        <v>0</v>
      </c>
      <c r="N1565">
        <v>13.7</v>
      </c>
    </row>
    <row r="1566" spans="1:14">
      <c r="A1566" t="s">
        <v>54</v>
      </c>
      <c r="B1566" t="s">
        <v>55</v>
      </c>
      <c r="C1566" t="s">
        <v>56</v>
      </c>
      <c r="D1566">
        <v>51.507399999999997</v>
      </c>
      <c r="E1566">
        <v>-0.1278</v>
      </c>
      <c r="F1566" t="s">
        <v>57</v>
      </c>
      <c r="G1566" s="2">
        <v>46210.818227314812</v>
      </c>
      <c r="H1566" s="2">
        <v>46215.166666666664</v>
      </c>
      <c r="I1566">
        <v>16.899999999999999</v>
      </c>
      <c r="J1566">
        <v>84</v>
      </c>
      <c r="K1566">
        <v>0</v>
      </c>
      <c r="L1566">
        <v>0</v>
      </c>
      <c r="M1566">
        <v>0</v>
      </c>
      <c r="N1566">
        <v>13.3</v>
      </c>
    </row>
    <row r="1567" spans="1:14">
      <c r="A1567" t="s">
        <v>54</v>
      </c>
      <c r="B1567" t="s">
        <v>55</v>
      </c>
      <c r="C1567" t="s">
        <v>56</v>
      </c>
      <c r="D1567">
        <v>51.507399999999997</v>
      </c>
      <c r="E1567">
        <v>-0.1278</v>
      </c>
      <c r="F1567" t="s">
        <v>57</v>
      </c>
      <c r="G1567" s="2">
        <v>46210.818227314812</v>
      </c>
      <c r="H1567" s="2">
        <v>46215.208333333336</v>
      </c>
      <c r="I1567">
        <v>16.899999999999999</v>
      </c>
      <c r="J1567">
        <v>82</v>
      </c>
      <c r="K1567">
        <v>0</v>
      </c>
      <c r="L1567">
        <v>0</v>
      </c>
      <c r="M1567">
        <v>0</v>
      </c>
      <c r="N1567">
        <v>13</v>
      </c>
    </row>
    <row r="1568" spans="1:14">
      <c r="A1568" t="s">
        <v>54</v>
      </c>
      <c r="B1568" t="s">
        <v>55</v>
      </c>
      <c r="C1568" t="s">
        <v>56</v>
      </c>
      <c r="D1568">
        <v>51.507399999999997</v>
      </c>
      <c r="E1568">
        <v>-0.1278</v>
      </c>
      <c r="F1568" t="s">
        <v>57</v>
      </c>
      <c r="G1568" s="2">
        <v>46210.818227314812</v>
      </c>
      <c r="H1568" s="2">
        <v>46215.25</v>
      </c>
      <c r="I1568">
        <v>17.100000000000001</v>
      </c>
      <c r="J1568">
        <v>79</v>
      </c>
      <c r="K1568">
        <v>0</v>
      </c>
      <c r="L1568">
        <v>0</v>
      </c>
      <c r="M1568">
        <v>0</v>
      </c>
      <c r="N1568">
        <v>13</v>
      </c>
    </row>
    <row r="1569" spans="1:14">
      <c r="A1569" t="s">
        <v>54</v>
      </c>
      <c r="B1569" t="s">
        <v>55</v>
      </c>
      <c r="C1569" t="s">
        <v>56</v>
      </c>
      <c r="D1569">
        <v>51.507399999999997</v>
      </c>
      <c r="E1569">
        <v>-0.1278</v>
      </c>
      <c r="F1569" t="s">
        <v>57</v>
      </c>
      <c r="G1569" s="2">
        <v>46210.818227314812</v>
      </c>
      <c r="H1569" s="2">
        <v>46215.291666666664</v>
      </c>
      <c r="I1569">
        <v>17.7</v>
      </c>
      <c r="J1569">
        <v>75</v>
      </c>
      <c r="K1569">
        <v>0</v>
      </c>
      <c r="L1569">
        <v>0</v>
      </c>
      <c r="M1569">
        <v>0</v>
      </c>
      <c r="N1569">
        <v>13</v>
      </c>
    </row>
    <row r="1570" spans="1:14">
      <c r="A1570" t="s">
        <v>54</v>
      </c>
      <c r="B1570" t="s">
        <v>55</v>
      </c>
      <c r="C1570" t="s">
        <v>56</v>
      </c>
      <c r="D1570">
        <v>51.507399999999997</v>
      </c>
      <c r="E1570">
        <v>-0.1278</v>
      </c>
      <c r="F1570" t="s">
        <v>57</v>
      </c>
      <c r="G1570" s="2">
        <v>46210.818227314812</v>
      </c>
      <c r="H1570" s="2">
        <v>46215.333333333336</v>
      </c>
      <c r="I1570">
        <v>18.899999999999999</v>
      </c>
      <c r="J1570">
        <v>69</v>
      </c>
      <c r="K1570">
        <v>0</v>
      </c>
      <c r="L1570">
        <v>0</v>
      </c>
      <c r="M1570">
        <v>0</v>
      </c>
      <c r="N1570">
        <v>13.3</v>
      </c>
    </row>
    <row r="1571" spans="1:14">
      <c r="A1571" t="s">
        <v>54</v>
      </c>
      <c r="B1571" t="s">
        <v>55</v>
      </c>
      <c r="C1571" t="s">
        <v>56</v>
      </c>
      <c r="D1571">
        <v>51.507399999999997</v>
      </c>
      <c r="E1571">
        <v>-0.1278</v>
      </c>
      <c r="F1571" t="s">
        <v>57</v>
      </c>
      <c r="G1571" s="2">
        <v>46210.818227314812</v>
      </c>
      <c r="H1571" s="2">
        <v>46215.375</v>
      </c>
      <c r="I1571">
        <v>20.6</v>
      </c>
      <c r="J1571">
        <v>63</v>
      </c>
      <c r="K1571">
        <v>0</v>
      </c>
      <c r="L1571">
        <v>0</v>
      </c>
      <c r="M1571">
        <v>0</v>
      </c>
      <c r="N1571">
        <v>13.7</v>
      </c>
    </row>
    <row r="1572" spans="1:14">
      <c r="A1572" t="s">
        <v>54</v>
      </c>
      <c r="B1572" t="s">
        <v>55</v>
      </c>
      <c r="C1572" t="s">
        <v>56</v>
      </c>
      <c r="D1572">
        <v>51.507399999999997</v>
      </c>
      <c r="E1572">
        <v>-0.1278</v>
      </c>
      <c r="F1572" t="s">
        <v>57</v>
      </c>
      <c r="G1572" s="2">
        <v>46210.818227314812</v>
      </c>
      <c r="H1572" s="2">
        <v>46215.416666666664</v>
      </c>
      <c r="I1572">
        <v>22.3</v>
      </c>
      <c r="J1572">
        <v>56</v>
      </c>
      <c r="K1572">
        <v>0</v>
      </c>
      <c r="L1572">
        <v>0</v>
      </c>
      <c r="M1572">
        <v>0</v>
      </c>
      <c r="N1572">
        <v>14.8</v>
      </c>
    </row>
    <row r="1573" spans="1:14">
      <c r="A1573" t="s">
        <v>54</v>
      </c>
      <c r="B1573" t="s">
        <v>55</v>
      </c>
      <c r="C1573" t="s">
        <v>56</v>
      </c>
      <c r="D1573">
        <v>51.507399999999997</v>
      </c>
      <c r="E1573">
        <v>-0.1278</v>
      </c>
      <c r="F1573" t="s">
        <v>57</v>
      </c>
      <c r="G1573" s="2">
        <v>46210.818227314812</v>
      </c>
      <c r="H1573" s="2">
        <v>46215.458333333336</v>
      </c>
      <c r="I1573">
        <v>24</v>
      </c>
      <c r="J1573">
        <v>49</v>
      </c>
      <c r="K1573">
        <v>0</v>
      </c>
      <c r="L1573">
        <v>0</v>
      </c>
      <c r="M1573">
        <v>0</v>
      </c>
      <c r="N1573">
        <v>16.600000000000001</v>
      </c>
    </row>
    <row r="1574" spans="1:14">
      <c r="A1574" t="s">
        <v>54</v>
      </c>
      <c r="B1574" t="s">
        <v>55</v>
      </c>
      <c r="C1574" t="s">
        <v>56</v>
      </c>
      <c r="D1574">
        <v>51.507399999999997</v>
      </c>
      <c r="E1574">
        <v>-0.1278</v>
      </c>
      <c r="F1574" t="s">
        <v>57</v>
      </c>
      <c r="G1574" s="2">
        <v>46210.818227314812</v>
      </c>
      <c r="H1574" s="2">
        <v>46215.5</v>
      </c>
      <c r="I1574">
        <v>25.9</v>
      </c>
      <c r="J1574">
        <v>42</v>
      </c>
      <c r="K1574">
        <v>0</v>
      </c>
      <c r="L1574">
        <v>0</v>
      </c>
      <c r="M1574">
        <v>0</v>
      </c>
      <c r="N1574">
        <v>18.399999999999999</v>
      </c>
    </row>
    <row r="1575" spans="1:14">
      <c r="A1575" t="s">
        <v>54</v>
      </c>
      <c r="B1575" t="s">
        <v>55</v>
      </c>
      <c r="C1575" t="s">
        <v>56</v>
      </c>
      <c r="D1575">
        <v>51.507399999999997</v>
      </c>
      <c r="E1575">
        <v>-0.1278</v>
      </c>
      <c r="F1575" t="s">
        <v>57</v>
      </c>
      <c r="G1575" s="2">
        <v>46210.818227314812</v>
      </c>
      <c r="H1575" s="2">
        <v>46215.541666666664</v>
      </c>
      <c r="I1575">
        <v>27.2</v>
      </c>
      <c r="J1575">
        <v>37</v>
      </c>
      <c r="K1575">
        <v>0</v>
      </c>
      <c r="L1575">
        <v>0</v>
      </c>
      <c r="M1575">
        <v>0</v>
      </c>
      <c r="N1575">
        <v>20.2</v>
      </c>
    </row>
    <row r="1576" spans="1:14">
      <c r="A1576" t="s">
        <v>54</v>
      </c>
      <c r="B1576" t="s">
        <v>55</v>
      </c>
      <c r="C1576" t="s">
        <v>56</v>
      </c>
      <c r="D1576">
        <v>51.507399999999997</v>
      </c>
      <c r="E1576">
        <v>-0.1278</v>
      </c>
      <c r="F1576" t="s">
        <v>57</v>
      </c>
      <c r="G1576" s="2">
        <v>46210.818227314812</v>
      </c>
      <c r="H1576" s="2">
        <v>46215.583333333336</v>
      </c>
      <c r="I1576">
        <v>27.9</v>
      </c>
      <c r="J1576">
        <v>34</v>
      </c>
      <c r="K1576">
        <v>0</v>
      </c>
      <c r="L1576">
        <v>0</v>
      </c>
      <c r="M1576">
        <v>0</v>
      </c>
      <c r="N1576">
        <v>21.2</v>
      </c>
    </row>
    <row r="1577" spans="1:14">
      <c r="A1577" t="s">
        <v>54</v>
      </c>
      <c r="B1577" t="s">
        <v>55</v>
      </c>
      <c r="C1577" t="s">
        <v>56</v>
      </c>
      <c r="D1577">
        <v>51.507399999999997</v>
      </c>
      <c r="E1577">
        <v>-0.1278</v>
      </c>
      <c r="F1577" t="s">
        <v>57</v>
      </c>
      <c r="G1577" s="2">
        <v>46210.818227314812</v>
      </c>
      <c r="H1577" s="2">
        <v>46215.625</v>
      </c>
      <c r="I1577">
        <v>28.2</v>
      </c>
      <c r="J1577">
        <v>31</v>
      </c>
      <c r="K1577">
        <v>0</v>
      </c>
      <c r="L1577">
        <v>0</v>
      </c>
      <c r="M1577">
        <v>0</v>
      </c>
      <c r="N1577">
        <v>22</v>
      </c>
    </row>
    <row r="1578" spans="1:14">
      <c r="A1578" t="s">
        <v>54</v>
      </c>
      <c r="B1578" t="s">
        <v>55</v>
      </c>
      <c r="C1578" t="s">
        <v>56</v>
      </c>
      <c r="D1578">
        <v>51.507399999999997</v>
      </c>
      <c r="E1578">
        <v>-0.1278</v>
      </c>
      <c r="F1578" t="s">
        <v>57</v>
      </c>
      <c r="G1578" s="2">
        <v>46210.818227314812</v>
      </c>
      <c r="H1578" s="2">
        <v>46215.666666666664</v>
      </c>
      <c r="I1578">
        <v>28.1</v>
      </c>
      <c r="J1578">
        <v>31</v>
      </c>
      <c r="K1578">
        <v>0</v>
      </c>
      <c r="L1578">
        <v>0</v>
      </c>
      <c r="M1578">
        <v>0</v>
      </c>
      <c r="N1578">
        <v>22.3</v>
      </c>
    </row>
    <row r="1579" spans="1:14">
      <c r="A1579" t="s">
        <v>54</v>
      </c>
      <c r="B1579" t="s">
        <v>55</v>
      </c>
      <c r="C1579" t="s">
        <v>56</v>
      </c>
      <c r="D1579">
        <v>51.507399999999997</v>
      </c>
      <c r="E1579">
        <v>-0.1278</v>
      </c>
      <c r="F1579" t="s">
        <v>57</v>
      </c>
      <c r="G1579" s="2">
        <v>46210.818227314812</v>
      </c>
      <c r="H1579" s="2">
        <v>46215.708333333336</v>
      </c>
      <c r="I1579">
        <v>27.7</v>
      </c>
      <c r="J1579">
        <v>33</v>
      </c>
      <c r="K1579">
        <v>0</v>
      </c>
      <c r="L1579">
        <v>0</v>
      </c>
      <c r="M1579">
        <v>0</v>
      </c>
      <c r="N1579">
        <v>22.7</v>
      </c>
    </row>
    <row r="1580" spans="1:14">
      <c r="A1580" t="s">
        <v>54</v>
      </c>
      <c r="B1580" t="s">
        <v>55</v>
      </c>
      <c r="C1580" t="s">
        <v>56</v>
      </c>
      <c r="D1580">
        <v>51.507399999999997</v>
      </c>
      <c r="E1580">
        <v>-0.1278</v>
      </c>
      <c r="F1580" t="s">
        <v>57</v>
      </c>
      <c r="G1580" s="2">
        <v>46210.818227314812</v>
      </c>
      <c r="H1580" s="2">
        <v>46215.75</v>
      </c>
      <c r="I1580">
        <v>27</v>
      </c>
      <c r="J1580">
        <v>36</v>
      </c>
      <c r="K1580">
        <v>0</v>
      </c>
      <c r="L1580">
        <v>0</v>
      </c>
      <c r="M1580">
        <v>0</v>
      </c>
      <c r="N1580">
        <v>22.7</v>
      </c>
    </row>
    <row r="1581" spans="1:14">
      <c r="A1581" t="s">
        <v>54</v>
      </c>
      <c r="B1581" t="s">
        <v>55</v>
      </c>
      <c r="C1581" t="s">
        <v>56</v>
      </c>
      <c r="D1581">
        <v>51.507399999999997</v>
      </c>
      <c r="E1581">
        <v>-0.1278</v>
      </c>
      <c r="F1581" t="s">
        <v>57</v>
      </c>
      <c r="G1581" s="2">
        <v>46210.818227314812</v>
      </c>
      <c r="H1581" s="2">
        <v>46215.791666666664</v>
      </c>
      <c r="I1581">
        <v>26</v>
      </c>
      <c r="J1581">
        <v>39</v>
      </c>
      <c r="K1581">
        <v>0</v>
      </c>
      <c r="L1581">
        <v>0</v>
      </c>
      <c r="M1581">
        <v>0</v>
      </c>
      <c r="N1581">
        <v>22.3</v>
      </c>
    </row>
    <row r="1582" spans="1:14">
      <c r="A1582" t="s">
        <v>54</v>
      </c>
      <c r="B1582" t="s">
        <v>55</v>
      </c>
      <c r="C1582" t="s">
        <v>56</v>
      </c>
      <c r="D1582">
        <v>51.507399999999997</v>
      </c>
      <c r="E1582">
        <v>-0.1278</v>
      </c>
      <c r="F1582" t="s">
        <v>57</v>
      </c>
      <c r="G1582" s="2">
        <v>46210.818227314812</v>
      </c>
      <c r="H1582" s="2">
        <v>46215.833333333336</v>
      </c>
      <c r="I1582">
        <v>24.7</v>
      </c>
      <c r="J1582">
        <v>39</v>
      </c>
      <c r="K1582">
        <v>0</v>
      </c>
      <c r="L1582">
        <v>0</v>
      </c>
      <c r="M1582">
        <v>0</v>
      </c>
      <c r="N1582">
        <v>22</v>
      </c>
    </row>
    <row r="1583" spans="1:14">
      <c r="A1583" t="s">
        <v>54</v>
      </c>
      <c r="B1583" t="s">
        <v>55</v>
      </c>
      <c r="C1583" t="s">
        <v>56</v>
      </c>
      <c r="D1583">
        <v>51.507399999999997</v>
      </c>
      <c r="E1583">
        <v>-0.1278</v>
      </c>
      <c r="F1583" t="s">
        <v>57</v>
      </c>
      <c r="G1583" s="2">
        <v>46210.818227314812</v>
      </c>
      <c r="H1583" s="2">
        <v>46215.875</v>
      </c>
      <c r="I1583">
        <v>23.1</v>
      </c>
      <c r="J1583">
        <v>38</v>
      </c>
      <c r="K1583">
        <v>0</v>
      </c>
      <c r="L1583">
        <v>0</v>
      </c>
      <c r="M1583">
        <v>0</v>
      </c>
      <c r="N1583">
        <v>21.2</v>
      </c>
    </row>
    <row r="1584" spans="1:14">
      <c r="A1584" t="s">
        <v>54</v>
      </c>
      <c r="B1584" t="s">
        <v>55</v>
      </c>
      <c r="C1584" t="s">
        <v>56</v>
      </c>
      <c r="D1584">
        <v>51.507399999999997</v>
      </c>
      <c r="E1584">
        <v>-0.1278</v>
      </c>
      <c r="F1584" t="s">
        <v>57</v>
      </c>
      <c r="G1584" s="2">
        <v>46210.818227314812</v>
      </c>
      <c r="H1584" s="2">
        <v>46215.916666666664</v>
      </c>
      <c r="I1584">
        <v>21.5</v>
      </c>
      <c r="J1584">
        <v>40</v>
      </c>
      <c r="K1584">
        <v>0</v>
      </c>
      <c r="L1584">
        <v>0</v>
      </c>
      <c r="M1584">
        <v>0</v>
      </c>
      <c r="N1584">
        <v>20.9</v>
      </c>
    </row>
    <row r="1585" spans="1:14">
      <c r="A1585" t="s">
        <v>54</v>
      </c>
      <c r="B1585" t="s">
        <v>55</v>
      </c>
      <c r="C1585" t="s">
        <v>56</v>
      </c>
      <c r="D1585">
        <v>51.507399999999997</v>
      </c>
      <c r="E1585">
        <v>-0.1278</v>
      </c>
      <c r="F1585" t="s">
        <v>57</v>
      </c>
      <c r="G1585" s="2">
        <v>46210.818227314812</v>
      </c>
      <c r="H1585" s="2">
        <v>46215.958333333336</v>
      </c>
      <c r="I1585">
        <v>19.899999999999999</v>
      </c>
      <c r="J1585">
        <v>57</v>
      </c>
      <c r="K1585">
        <v>1</v>
      </c>
      <c r="L1585">
        <v>0</v>
      </c>
      <c r="M1585">
        <v>0</v>
      </c>
      <c r="N1585">
        <v>20.9</v>
      </c>
    </row>
    <row r="1586" spans="1:14">
      <c r="A1586" t="s">
        <v>54</v>
      </c>
      <c r="B1586" t="s">
        <v>55</v>
      </c>
      <c r="C1586" t="s">
        <v>56</v>
      </c>
      <c r="D1586">
        <v>51.507399999999997</v>
      </c>
      <c r="E1586">
        <v>-0.1278</v>
      </c>
      <c r="F1586" t="s">
        <v>57</v>
      </c>
      <c r="G1586" s="2">
        <v>46210.818227314812</v>
      </c>
      <c r="H1586" s="2">
        <v>46216</v>
      </c>
      <c r="I1586">
        <v>18.3</v>
      </c>
      <c r="J1586">
        <v>62</v>
      </c>
      <c r="K1586">
        <v>2</v>
      </c>
      <c r="L1586">
        <v>0</v>
      </c>
      <c r="M1586">
        <v>0</v>
      </c>
      <c r="N1586">
        <v>20.2</v>
      </c>
    </row>
    <row r="1587" spans="1:14">
      <c r="A1587" t="s">
        <v>54</v>
      </c>
      <c r="B1587" t="s">
        <v>55</v>
      </c>
      <c r="C1587" t="s">
        <v>56</v>
      </c>
      <c r="D1587">
        <v>51.507399999999997</v>
      </c>
      <c r="E1587">
        <v>-0.1278</v>
      </c>
      <c r="F1587" t="s">
        <v>57</v>
      </c>
      <c r="G1587" s="2">
        <v>46210.818227314812</v>
      </c>
      <c r="H1587" s="2">
        <v>46216.041666666664</v>
      </c>
      <c r="I1587">
        <v>17.2</v>
      </c>
      <c r="J1587">
        <v>66</v>
      </c>
      <c r="K1587">
        <v>2</v>
      </c>
      <c r="L1587">
        <v>0</v>
      </c>
      <c r="M1587">
        <v>0</v>
      </c>
      <c r="N1587">
        <v>19.8</v>
      </c>
    </row>
    <row r="1588" spans="1:14">
      <c r="A1588" t="s">
        <v>54</v>
      </c>
      <c r="B1588" t="s">
        <v>55</v>
      </c>
      <c r="C1588" t="s">
        <v>56</v>
      </c>
      <c r="D1588">
        <v>51.507399999999997</v>
      </c>
      <c r="E1588">
        <v>-0.1278</v>
      </c>
      <c r="F1588" t="s">
        <v>57</v>
      </c>
      <c r="G1588" s="2">
        <v>46210.818227314812</v>
      </c>
      <c r="H1588" s="2">
        <v>46216.083333333336</v>
      </c>
      <c r="I1588">
        <v>16.3</v>
      </c>
      <c r="J1588">
        <v>70</v>
      </c>
      <c r="K1588">
        <v>1</v>
      </c>
      <c r="L1588">
        <v>0</v>
      </c>
      <c r="M1588">
        <v>0</v>
      </c>
      <c r="N1588">
        <v>19.399999999999999</v>
      </c>
    </row>
    <row r="1589" spans="1:14">
      <c r="A1589" t="s">
        <v>54</v>
      </c>
      <c r="B1589" t="s">
        <v>55</v>
      </c>
      <c r="C1589" t="s">
        <v>56</v>
      </c>
      <c r="D1589">
        <v>51.507399999999997</v>
      </c>
      <c r="E1589">
        <v>-0.1278</v>
      </c>
      <c r="F1589" t="s">
        <v>57</v>
      </c>
      <c r="G1589" s="2">
        <v>46210.818227314812</v>
      </c>
      <c r="H1589" s="2">
        <v>46216.125</v>
      </c>
      <c r="I1589">
        <v>15.6</v>
      </c>
      <c r="J1589">
        <v>73</v>
      </c>
      <c r="K1589">
        <v>1</v>
      </c>
      <c r="L1589">
        <v>0</v>
      </c>
      <c r="M1589">
        <v>1</v>
      </c>
      <c r="N1589">
        <v>19.100000000000001</v>
      </c>
    </row>
    <row r="1590" spans="1:14">
      <c r="A1590" t="s">
        <v>54</v>
      </c>
      <c r="B1590" t="s">
        <v>55</v>
      </c>
      <c r="C1590" t="s">
        <v>56</v>
      </c>
      <c r="D1590">
        <v>51.507399999999997</v>
      </c>
      <c r="E1590">
        <v>-0.1278</v>
      </c>
      <c r="F1590" t="s">
        <v>57</v>
      </c>
      <c r="G1590" s="2">
        <v>46210.818227314812</v>
      </c>
      <c r="H1590" s="2">
        <v>46216.166666666664</v>
      </c>
      <c r="I1590">
        <v>15.1</v>
      </c>
      <c r="J1590">
        <v>77</v>
      </c>
      <c r="K1590">
        <v>0</v>
      </c>
      <c r="L1590">
        <v>0</v>
      </c>
      <c r="M1590">
        <v>2</v>
      </c>
      <c r="N1590">
        <v>18.399999999999999</v>
      </c>
    </row>
    <row r="1591" spans="1:14">
      <c r="A1591" t="s">
        <v>54</v>
      </c>
      <c r="B1591" t="s">
        <v>55</v>
      </c>
      <c r="C1591" t="s">
        <v>56</v>
      </c>
      <c r="D1591">
        <v>51.507399999999997</v>
      </c>
      <c r="E1591">
        <v>-0.1278</v>
      </c>
      <c r="F1591" t="s">
        <v>57</v>
      </c>
      <c r="G1591" s="2">
        <v>46210.818227314812</v>
      </c>
      <c r="H1591" s="2">
        <v>46216.208333333336</v>
      </c>
      <c r="I1591">
        <v>14.8</v>
      </c>
      <c r="J1591">
        <v>79</v>
      </c>
      <c r="K1591">
        <v>0</v>
      </c>
      <c r="L1591">
        <v>0</v>
      </c>
      <c r="M1591">
        <v>2</v>
      </c>
      <c r="N1591">
        <v>18</v>
      </c>
    </row>
    <row r="1592" spans="1:14">
      <c r="A1592" t="s">
        <v>54</v>
      </c>
      <c r="B1592" t="s">
        <v>55</v>
      </c>
      <c r="C1592" t="s">
        <v>56</v>
      </c>
      <c r="D1592">
        <v>51.507399999999997</v>
      </c>
      <c r="E1592">
        <v>-0.1278</v>
      </c>
      <c r="F1592" t="s">
        <v>57</v>
      </c>
      <c r="G1592" s="2">
        <v>46210.818227314812</v>
      </c>
      <c r="H1592" s="2">
        <v>46216.25</v>
      </c>
      <c r="I1592">
        <v>14.8</v>
      </c>
      <c r="J1592">
        <v>80</v>
      </c>
      <c r="K1592">
        <v>1</v>
      </c>
      <c r="L1592">
        <v>0</v>
      </c>
      <c r="M1592">
        <v>3</v>
      </c>
      <c r="N1592">
        <v>18</v>
      </c>
    </row>
    <row r="1593" spans="1:14">
      <c r="A1593" t="s">
        <v>54</v>
      </c>
      <c r="B1593" t="s">
        <v>55</v>
      </c>
      <c r="C1593" t="s">
        <v>56</v>
      </c>
      <c r="D1593">
        <v>51.507399999999997</v>
      </c>
      <c r="E1593">
        <v>-0.1278</v>
      </c>
      <c r="F1593" t="s">
        <v>57</v>
      </c>
      <c r="G1593" s="2">
        <v>46210.818227314812</v>
      </c>
      <c r="H1593" s="2">
        <v>46216.291666666664</v>
      </c>
      <c r="I1593">
        <v>15.3</v>
      </c>
      <c r="J1593">
        <v>79</v>
      </c>
      <c r="K1593">
        <v>2</v>
      </c>
      <c r="L1593">
        <v>0</v>
      </c>
      <c r="M1593">
        <v>3</v>
      </c>
      <c r="N1593">
        <v>17.600000000000001</v>
      </c>
    </row>
    <row r="1594" spans="1:14">
      <c r="A1594" t="s">
        <v>54</v>
      </c>
      <c r="B1594" t="s">
        <v>55</v>
      </c>
      <c r="C1594" t="s">
        <v>56</v>
      </c>
      <c r="D1594">
        <v>51.507399999999997</v>
      </c>
      <c r="E1594">
        <v>-0.1278</v>
      </c>
      <c r="F1594" t="s">
        <v>57</v>
      </c>
      <c r="G1594" s="2">
        <v>46210.818227314812</v>
      </c>
      <c r="H1594" s="2">
        <v>46216.333333333336</v>
      </c>
      <c r="I1594">
        <v>16.3</v>
      </c>
      <c r="J1594">
        <v>75</v>
      </c>
      <c r="K1594">
        <v>2</v>
      </c>
      <c r="L1594">
        <v>0</v>
      </c>
      <c r="M1594">
        <v>3</v>
      </c>
      <c r="N1594">
        <v>17.600000000000001</v>
      </c>
    </row>
    <row r="1595" spans="1:14">
      <c r="A1595" t="s">
        <v>54</v>
      </c>
      <c r="B1595" t="s">
        <v>55</v>
      </c>
      <c r="C1595" t="s">
        <v>56</v>
      </c>
      <c r="D1595">
        <v>51.507399999999997</v>
      </c>
      <c r="E1595">
        <v>-0.1278</v>
      </c>
      <c r="F1595" t="s">
        <v>57</v>
      </c>
      <c r="G1595" s="2">
        <v>46210.818227314812</v>
      </c>
      <c r="H1595" s="2">
        <v>46216.375</v>
      </c>
      <c r="I1595">
        <v>18</v>
      </c>
      <c r="J1595">
        <v>69</v>
      </c>
      <c r="K1595">
        <v>1</v>
      </c>
      <c r="L1595">
        <v>0</v>
      </c>
      <c r="M1595">
        <v>2</v>
      </c>
      <c r="N1595">
        <v>17.600000000000001</v>
      </c>
    </row>
    <row r="1596" spans="1:14">
      <c r="A1596" t="s">
        <v>54</v>
      </c>
      <c r="B1596" t="s">
        <v>55</v>
      </c>
      <c r="C1596" t="s">
        <v>56</v>
      </c>
      <c r="D1596">
        <v>51.507399999999997</v>
      </c>
      <c r="E1596">
        <v>-0.1278</v>
      </c>
      <c r="F1596" t="s">
        <v>57</v>
      </c>
      <c r="G1596" s="2">
        <v>46210.818227314812</v>
      </c>
      <c r="H1596" s="2">
        <v>46216.416666666664</v>
      </c>
      <c r="I1596">
        <v>20</v>
      </c>
      <c r="J1596">
        <v>61</v>
      </c>
      <c r="K1596">
        <v>1</v>
      </c>
      <c r="L1596">
        <v>0</v>
      </c>
      <c r="M1596">
        <v>2</v>
      </c>
      <c r="N1596">
        <v>17.600000000000001</v>
      </c>
    </row>
    <row r="1597" spans="1:14">
      <c r="A1597" t="s">
        <v>54</v>
      </c>
      <c r="B1597" t="s">
        <v>55</v>
      </c>
      <c r="C1597" t="s">
        <v>56</v>
      </c>
      <c r="D1597">
        <v>51.507399999999997</v>
      </c>
      <c r="E1597">
        <v>-0.1278</v>
      </c>
      <c r="F1597" t="s">
        <v>57</v>
      </c>
      <c r="G1597" s="2">
        <v>46210.818227314812</v>
      </c>
      <c r="H1597" s="2">
        <v>46216.458333333336</v>
      </c>
      <c r="I1597">
        <v>22.1</v>
      </c>
      <c r="J1597">
        <v>53</v>
      </c>
      <c r="K1597">
        <v>1</v>
      </c>
      <c r="L1597">
        <v>0</v>
      </c>
      <c r="M1597">
        <v>1</v>
      </c>
      <c r="N1597">
        <v>17.600000000000001</v>
      </c>
    </row>
    <row r="1598" spans="1:14">
      <c r="A1598" t="s">
        <v>54</v>
      </c>
      <c r="B1598" t="s">
        <v>55</v>
      </c>
      <c r="C1598" t="s">
        <v>56</v>
      </c>
      <c r="D1598">
        <v>51.507399999999997</v>
      </c>
      <c r="E1598">
        <v>-0.1278</v>
      </c>
      <c r="F1598" t="s">
        <v>57</v>
      </c>
      <c r="G1598" s="2">
        <v>46210.818227314812</v>
      </c>
      <c r="H1598" s="2">
        <v>46216.5</v>
      </c>
      <c r="I1598">
        <v>23.9</v>
      </c>
      <c r="J1598">
        <v>46</v>
      </c>
      <c r="K1598">
        <v>0</v>
      </c>
      <c r="L1598">
        <v>0</v>
      </c>
      <c r="M1598">
        <v>0</v>
      </c>
      <c r="N1598">
        <v>18</v>
      </c>
    </row>
    <row r="1599" spans="1:14">
      <c r="A1599" t="s">
        <v>54</v>
      </c>
      <c r="B1599" t="s">
        <v>55</v>
      </c>
      <c r="C1599" t="s">
        <v>56</v>
      </c>
      <c r="D1599">
        <v>51.507399999999997</v>
      </c>
      <c r="E1599">
        <v>-0.1278</v>
      </c>
      <c r="F1599" t="s">
        <v>57</v>
      </c>
      <c r="G1599" s="2">
        <v>46210.818227314812</v>
      </c>
      <c r="H1599" s="2">
        <v>46216.541666666664</v>
      </c>
      <c r="I1599">
        <v>25.1</v>
      </c>
      <c r="J1599">
        <v>41</v>
      </c>
      <c r="K1599">
        <v>0</v>
      </c>
      <c r="L1599">
        <v>0</v>
      </c>
      <c r="M1599">
        <v>0</v>
      </c>
      <c r="N1599">
        <v>18.399999999999999</v>
      </c>
    </row>
    <row r="1600" spans="1:14">
      <c r="A1600" t="s">
        <v>54</v>
      </c>
      <c r="B1600" t="s">
        <v>55</v>
      </c>
      <c r="C1600" t="s">
        <v>56</v>
      </c>
      <c r="D1600">
        <v>51.507399999999997</v>
      </c>
      <c r="E1600">
        <v>-0.1278</v>
      </c>
      <c r="F1600" t="s">
        <v>57</v>
      </c>
      <c r="G1600" s="2">
        <v>46210.818227314812</v>
      </c>
      <c r="H1600" s="2">
        <v>46216.583333333336</v>
      </c>
      <c r="I1600">
        <v>25.9</v>
      </c>
      <c r="J1600">
        <v>37</v>
      </c>
      <c r="K1600">
        <v>0</v>
      </c>
      <c r="L1600">
        <v>0</v>
      </c>
      <c r="M1600">
        <v>0</v>
      </c>
      <c r="N1600">
        <v>18.7</v>
      </c>
    </row>
    <row r="1601" spans="1:14">
      <c r="A1601" t="s">
        <v>54</v>
      </c>
      <c r="B1601" t="s">
        <v>55</v>
      </c>
      <c r="C1601" t="s">
        <v>56</v>
      </c>
      <c r="D1601">
        <v>51.507399999999997</v>
      </c>
      <c r="E1601">
        <v>-0.1278</v>
      </c>
      <c r="F1601" t="s">
        <v>57</v>
      </c>
      <c r="G1601" s="2">
        <v>46210.818227314812</v>
      </c>
      <c r="H1601" s="2">
        <v>46216.625</v>
      </c>
      <c r="I1601">
        <v>26.4</v>
      </c>
      <c r="J1601">
        <v>34</v>
      </c>
      <c r="K1601">
        <v>1</v>
      </c>
      <c r="L1601">
        <v>0</v>
      </c>
      <c r="M1601">
        <v>0</v>
      </c>
      <c r="N1601">
        <v>19.8</v>
      </c>
    </row>
    <row r="1602" spans="1:14">
      <c r="A1602" t="s">
        <v>54</v>
      </c>
      <c r="B1602" t="s">
        <v>55</v>
      </c>
      <c r="C1602" t="s">
        <v>56</v>
      </c>
      <c r="D1602">
        <v>51.507399999999997</v>
      </c>
      <c r="E1602">
        <v>-0.1278</v>
      </c>
      <c r="F1602" t="s">
        <v>57</v>
      </c>
      <c r="G1602" s="2">
        <v>46210.818227314812</v>
      </c>
      <c r="H1602" s="2">
        <v>46216.666666666664</v>
      </c>
      <c r="I1602">
        <v>26.7</v>
      </c>
      <c r="J1602">
        <v>31</v>
      </c>
      <c r="K1602">
        <v>1</v>
      </c>
      <c r="L1602">
        <v>0</v>
      </c>
      <c r="M1602">
        <v>0</v>
      </c>
      <c r="N1602">
        <v>20.5</v>
      </c>
    </row>
    <row r="1603" spans="1:14">
      <c r="A1603" t="s">
        <v>54</v>
      </c>
      <c r="B1603" t="s">
        <v>55</v>
      </c>
      <c r="C1603" t="s">
        <v>56</v>
      </c>
      <c r="D1603">
        <v>51.507399999999997</v>
      </c>
      <c r="E1603">
        <v>-0.1278</v>
      </c>
      <c r="F1603" t="s">
        <v>57</v>
      </c>
      <c r="G1603" s="2">
        <v>46210.818227314812</v>
      </c>
      <c r="H1603" s="2">
        <v>46216.708333333336</v>
      </c>
      <c r="I1603">
        <v>26.8</v>
      </c>
      <c r="J1603">
        <v>29</v>
      </c>
      <c r="K1603">
        <v>1</v>
      </c>
      <c r="L1603">
        <v>0</v>
      </c>
      <c r="M1603">
        <v>0</v>
      </c>
      <c r="N1603">
        <v>21.2</v>
      </c>
    </row>
    <row r="1604" spans="1:14">
      <c r="A1604" t="s">
        <v>54</v>
      </c>
      <c r="B1604" t="s">
        <v>55</v>
      </c>
      <c r="C1604" t="s">
        <v>56</v>
      </c>
      <c r="D1604">
        <v>51.507399999999997</v>
      </c>
      <c r="E1604">
        <v>-0.1278</v>
      </c>
      <c r="F1604" t="s">
        <v>57</v>
      </c>
      <c r="G1604" s="2">
        <v>46210.818227314812</v>
      </c>
      <c r="H1604" s="2">
        <v>46216.75</v>
      </c>
      <c r="I1604">
        <v>26.6</v>
      </c>
      <c r="J1604">
        <v>29</v>
      </c>
      <c r="K1604">
        <v>2</v>
      </c>
      <c r="L1604">
        <v>0</v>
      </c>
      <c r="M1604">
        <v>0</v>
      </c>
      <c r="N1604">
        <v>22</v>
      </c>
    </row>
    <row r="1605" spans="1:14">
      <c r="A1605" t="s">
        <v>54</v>
      </c>
      <c r="B1605" t="s">
        <v>55</v>
      </c>
      <c r="C1605" t="s">
        <v>56</v>
      </c>
      <c r="D1605">
        <v>51.507399999999997</v>
      </c>
      <c r="E1605">
        <v>-0.1278</v>
      </c>
      <c r="F1605" t="s">
        <v>57</v>
      </c>
      <c r="G1605" s="2">
        <v>46210.818227314812</v>
      </c>
      <c r="H1605" s="2">
        <v>46216.791666666664</v>
      </c>
      <c r="I1605">
        <v>26.2</v>
      </c>
      <c r="J1605">
        <v>31</v>
      </c>
      <c r="K1605">
        <v>2</v>
      </c>
      <c r="L1605">
        <v>0</v>
      </c>
      <c r="M1605">
        <v>0</v>
      </c>
      <c r="N1605">
        <v>22</v>
      </c>
    </row>
    <row r="1606" spans="1:14">
      <c r="A1606" t="s">
        <v>54</v>
      </c>
      <c r="B1606" t="s">
        <v>55</v>
      </c>
      <c r="C1606" t="s">
        <v>56</v>
      </c>
      <c r="D1606">
        <v>51.507399999999997</v>
      </c>
      <c r="E1606">
        <v>-0.1278</v>
      </c>
      <c r="F1606" t="s">
        <v>57</v>
      </c>
      <c r="G1606" s="2">
        <v>46210.818227314812</v>
      </c>
      <c r="H1606" s="2">
        <v>46216.833333333336</v>
      </c>
      <c r="I1606">
        <v>25.4</v>
      </c>
      <c r="J1606">
        <v>36</v>
      </c>
      <c r="K1606">
        <v>2</v>
      </c>
      <c r="L1606">
        <v>0</v>
      </c>
      <c r="M1606">
        <v>0</v>
      </c>
      <c r="N1606">
        <v>21.6</v>
      </c>
    </row>
    <row r="1607" spans="1:14">
      <c r="A1607" t="s">
        <v>54</v>
      </c>
      <c r="B1607" t="s">
        <v>55</v>
      </c>
      <c r="C1607" t="s">
        <v>56</v>
      </c>
      <c r="D1607">
        <v>51.507399999999997</v>
      </c>
      <c r="E1607">
        <v>-0.1278</v>
      </c>
      <c r="F1607" t="s">
        <v>57</v>
      </c>
      <c r="G1607" s="2">
        <v>46210.818227314812</v>
      </c>
      <c r="H1607" s="2">
        <v>46216.875</v>
      </c>
      <c r="I1607">
        <v>24.2</v>
      </c>
      <c r="J1607">
        <v>43</v>
      </c>
      <c r="K1607">
        <v>3</v>
      </c>
      <c r="L1607">
        <v>0</v>
      </c>
      <c r="M1607">
        <v>0</v>
      </c>
      <c r="N1607">
        <v>20.9</v>
      </c>
    </row>
    <row r="1608" spans="1:14">
      <c r="A1608" t="s">
        <v>54</v>
      </c>
      <c r="B1608" t="s">
        <v>55</v>
      </c>
      <c r="C1608" t="s">
        <v>56</v>
      </c>
      <c r="D1608">
        <v>51.507399999999997</v>
      </c>
      <c r="E1608">
        <v>-0.1278</v>
      </c>
      <c r="F1608" t="s">
        <v>57</v>
      </c>
      <c r="G1608" s="2">
        <v>46210.818227314812</v>
      </c>
      <c r="H1608" s="2">
        <v>46216.916666666664</v>
      </c>
      <c r="I1608">
        <v>22.8</v>
      </c>
      <c r="J1608">
        <v>52</v>
      </c>
      <c r="K1608">
        <v>3</v>
      </c>
      <c r="L1608">
        <v>0</v>
      </c>
      <c r="M1608">
        <v>0</v>
      </c>
      <c r="N1608">
        <v>19.8</v>
      </c>
    </row>
    <row r="1609" spans="1:14">
      <c r="A1609" t="s">
        <v>54</v>
      </c>
      <c r="B1609" t="s">
        <v>55</v>
      </c>
      <c r="C1609" t="s">
        <v>56</v>
      </c>
      <c r="D1609">
        <v>51.507399999999997</v>
      </c>
      <c r="E1609">
        <v>-0.1278</v>
      </c>
      <c r="F1609" t="s">
        <v>57</v>
      </c>
      <c r="G1609" s="2">
        <v>46210.818227314812</v>
      </c>
      <c r="H1609" s="2">
        <v>46216.958333333336</v>
      </c>
      <c r="I1609">
        <v>20.7</v>
      </c>
      <c r="J1609">
        <v>62</v>
      </c>
      <c r="K1609">
        <v>3</v>
      </c>
      <c r="L1609">
        <v>0</v>
      </c>
      <c r="M1609">
        <v>0</v>
      </c>
      <c r="N1609">
        <v>17.3</v>
      </c>
    </row>
    <row r="1610" spans="1:14">
      <c r="A1610" t="s">
        <v>54</v>
      </c>
      <c r="B1610" t="s">
        <v>55</v>
      </c>
      <c r="C1610" t="s">
        <v>56</v>
      </c>
      <c r="D1610">
        <v>51.507399999999997</v>
      </c>
      <c r="E1610">
        <v>-0.1278</v>
      </c>
      <c r="F1610" t="s">
        <v>57</v>
      </c>
      <c r="G1610" s="2">
        <v>46210.818227314812</v>
      </c>
      <c r="H1610" s="2">
        <v>46217</v>
      </c>
      <c r="I1610">
        <v>18.8</v>
      </c>
      <c r="J1610">
        <v>68</v>
      </c>
      <c r="K1610">
        <v>4</v>
      </c>
      <c r="L1610">
        <v>0</v>
      </c>
      <c r="M1610">
        <v>0</v>
      </c>
      <c r="N1610">
        <v>15.1</v>
      </c>
    </row>
    <row r="1611" spans="1:14">
      <c r="A1611" t="s">
        <v>54</v>
      </c>
      <c r="B1611" t="s">
        <v>55</v>
      </c>
      <c r="C1611" t="s">
        <v>56</v>
      </c>
      <c r="D1611">
        <v>51.507399999999997</v>
      </c>
      <c r="E1611">
        <v>-0.1278</v>
      </c>
      <c r="F1611" t="s">
        <v>57</v>
      </c>
      <c r="G1611" s="2">
        <v>46210.818227314812</v>
      </c>
      <c r="H1611" s="2">
        <v>46217.041666666664</v>
      </c>
      <c r="I1611">
        <v>17.3</v>
      </c>
      <c r="J1611">
        <v>72</v>
      </c>
      <c r="K1611">
        <v>4</v>
      </c>
      <c r="L1611">
        <v>0</v>
      </c>
      <c r="M1611">
        <v>0</v>
      </c>
      <c r="N1611">
        <v>13.6</v>
      </c>
    </row>
    <row r="1612" spans="1:14">
      <c r="A1612" t="s">
        <v>54</v>
      </c>
      <c r="B1612" t="s">
        <v>55</v>
      </c>
      <c r="C1612" t="s">
        <v>56</v>
      </c>
      <c r="D1612">
        <v>51.507399999999997</v>
      </c>
      <c r="E1612">
        <v>-0.1278</v>
      </c>
      <c r="F1612" t="s">
        <v>57</v>
      </c>
      <c r="G1612" s="2">
        <v>46210.818227314812</v>
      </c>
      <c r="H1612" s="2">
        <v>46217.083333333336</v>
      </c>
      <c r="I1612">
        <v>16.100000000000001</v>
      </c>
      <c r="J1612">
        <v>75</v>
      </c>
      <c r="K1612">
        <v>4</v>
      </c>
      <c r="L1612">
        <v>0</v>
      </c>
      <c r="M1612">
        <v>2</v>
      </c>
      <c r="N1612">
        <v>12.5</v>
      </c>
    </row>
    <row r="1613" spans="1:14">
      <c r="A1613" t="s">
        <v>54</v>
      </c>
      <c r="B1613" t="s">
        <v>55</v>
      </c>
      <c r="C1613" t="s">
        <v>56</v>
      </c>
      <c r="D1613">
        <v>51.507399999999997</v>
      </c>
      <c r="E1613">
        <v>-0.1278</v>
      </c>
      <c r="F1613" t="s">
        <v>57</v>
      </c>
      <c r="G1613" s="2">
        <v>46210.818227314812</v>
      </c>
      <c r="H1613" s="2">
        <v>46217.125</v>
      </c>
      <c r="I1613">
        <v>15.6</v>
      </c>
      <c r="J1613">
        <v>79</v>
      </c>
      <c r="K1613">
        <v>5</v>
      </c>
      <c r="L1613">
        <v>0</v>
      </c>
      <c r="M1613">
        <v>2</v>
      </c>
      <c r="N1613">
        <v>12.5</v>
      </c>
    </row>
    <row r="1614" spans="1:14">
      <c r="A1614" t="s">
        <v>54</v>
      </c>
      <c r="B1614" t="s">
        <v>55</v>
      </c>
      <c r="C1614" t="s">
        <v>56</v>
      </c>
      <c r="D1614">
        <v>51.507399999999997</v>
      </c>
      <c r="E1614">
        <v>-0.1278</v>
      </c>
      <c r="F1614" t="s">
        <v>57</v>
      </c>
      <c r="G1614" s="2">
        <v>46210.818227314812</v>
      </c>
      <c r="H1614" s="2">
        <v>46217.166666666664</v>
      </c>
      <c r="I1614">
        <v>15.4</v>
      </c>
      <c r="J1614">
        <v>83</v>
      </c>
      <c r="K1614">
        <v>5</v>
      </c>
      <c r="L1614">
        <v>0</v>
      </c>
      <c r="M1614">
        <v>1</v>
      </c>
      <c r="N1614">
        <v>12.5</v>
      </c>
    </row>
    <row r="1615" spans="1:14">
      <c r="A1615" t="s">
        <v>54</v>
      </c>
      <c r="B1615" t="s">
        <v>55</v>
      </c>
      <c r="C1615" t="s">
        <v>56</v>
      </c>
      <c r="D1615">
        <v>51.507399999999997</v>
      </c>
      <c r="E1615">
        <v>-0.1278</v>
      </c>
      <c r="F1615" t="s">
        <v>57</v>
      </c>
      <c r="G1615" s="2">
        <v>46210.818227314812</v>
      </c>
      <c r="H1615" s="2">
        <v>46217.208333333336</v>
      </c>
      <c r="I1615">
        <v>15.4</v>
      </c>
      <c r="J1615">
        <v>84</v>
      </c>
      <c r="K1615">
        <v>5</v>
      </c>
      <c r="L1615">
        <v>0</v>
      </c>
      <c r="M1615">
        <v>1</v>
      </c>
      <c r="N1615">
        <v>12.6</v>
      </c>
    </row>
    <row r="1616" spans="1:14">
      <c r="A1616" t="s">
        <v>54</v>
      </c>
      <c r="B1616" t="s">
        <v>55</v>
      </c>
      <c r="C1616" t="s">
        <v>56</v>
      </c>
      <c r="D1616">
        <v>51.507399999999997</v>
      </c>
      <c r="E1616">
        <v>-0.1278</v>
      </c>
      <c r="F1616" t="s">
        <v>57</v>
      </c>
      <c r="G1616" s="2">
        <v>46210.818227314812</v>
      </c>
      <c r="H1616" s="2">
        <v>46217.25</v>
      </c>
      <c r="I1616">
        <v>15.7</v>
      </c>
      <c r="J1616">
        <v>84</v>
      </c>
      <c r="K1616">
        <v>6</v>
      </c>
      <c r="L1616">
        <v>0</v>
      </c>
      <c r="M1616">
        <v>1</v>
      </c>
      <c r="N1616">
        <v>12.8</v>
      </c>
    </row>
    <row r="1617" spans="1:14">
      <c r="A1617" t="s">
        <v>54</v>
      </c>
      <c r="B1617" t="s">
        <v>55</v>
      </c>
      <c r="C1617" t="s">
        <v>56</v>
      </c>
      <c r="D1617">
        <v>51.507399999999997</v>
      </c>
      <c r="E1617">
        <v>-0.1278</v>
      </c>
      <c r="F1617" t="s">
        <v>57</v>
      </c>
      <c r="G1617" s="2">
        <v>46210.818227314812</v>
      </c>
      <c r="H1617" s="2">
        <v>46217.291666666664</v>
      </c>
      <c r="I1617">
        <v>16.3</v>
      </c>
      <c r="J1617">
        <v>81</v>
      </c>
      <c r="K1617">
        <v>6</v>
      </c>
      <c r="L1617">
        <v>0</v>
      </c>
      <c r="M1617">
        <v>1</v>
      </c>
      <c r="N1617">
        <v>12.9</v>
      </c>
    </row>
    <row r="1618" spans="1:14">
      <c r="A1618" t="s">
        <v>54</v>
      </c>
      <c r="B1618" t="s">
        <v>55</v>
      </c>
      <c r="C1618" t="s">
        <v>56</v>
      </c>
      <c r="D1618">
        <v>51.507399999999997</v>
      </c>
      <c r="E1618">
        <v>-0.1278</v>
      </c>
      <c r="F1618" t="s">
        <v>57</v>
      </c>
      <c r="G1618" s="2">
        <v>46210.818227314812</v>
      </c>
      <c r="H1618" s="2">
        <v>46217.333333333336</v>
      </c>
      <c r="I1618">
        <v>17.5</v>
      </c>
      <c r="J1618">
        <v>73</v>
      </c>
      <c r="K1618">
        <v>6</v>
      </c>
      <c r="L1618">
        <v>0</v>
      </c>
      <c r="M1618">
        <v>1</v>
      </c>
      <c r="N1618">
        <v>13.1</v>
      </c>
    </row>
    <row r="1619" spans="1:14">
      <c r="A1619" t="s">
        <v>54</v>
      </c>
      <c r="B1619" t="s">
        <v>55</v>
      </c>
      <c r="C1619" t="s">
        <v>56</v>
      </c>
      <c r="D1619">
        <v>51.507399999999997</v>
      </c>
      <c r="E1619">
        <v>-0.1278</v>
      </c>
      <c r="F1619" t="s">
        <v>57</v>
      </c>
      <c r="G1619" s="2">
        <v>46210.818227314812</v>
      </c>
      <c r="H1619" s="2">
        <v>46217.375</v>
      </c>
      <c r="I1619">
        <v>19.3</v>
      </c>
      <c r="J1619">
        <v>63</v>
      </c>
      <c r="K1619">
        <v>5</v>
      </c>
      <c r="L1619">
        <v>0</v>
      </c>
      <c r="M1619">
        <v>2</v>
      </c>
      <c r="N1619">
        <v>13.7</v>
      </c>
    </row>
    <row r="1620" spans="1:14">
      <c r="A1620" t="s">
        <v>54</v>
      </c>
      <c r="B1620" t="s">
        <v>55</v>
      </c>
      <c r="C1620" t="s">
        <v>56</v>
      </c>
      <c r="D1620">
        <v>51.507399999999997</v>
      </c>
      <c r="E1620">
        <v>-0.1278</v>
      </c>
      <c r="F1620" t="s">
        <v>57</v>
      </c>
      <c r="G1620" s="2">
        <v>46210.818227314812</v>
      </c>
      <c r="H1620" s="2">
        <v>46217.416666666664</v>
      </c>
      <c r="I1620">
        <v>21.4</v>
      </c>
      <c r="J1620">
        <v>53</v>
      </c>
      <c r="K1620">
        <v>4</v>
      </c>
      <c r="L1620">
        <v>0</v>
      </c>
      <c r="M1620">
        <v>2</v>
      </c>
      <c r="N1620">
        <v>14.5</v>
      </c>
    </row>
    <row r="1621" spans="1:14">
      <c r="A1621" t="s">
        <v>54</v>
      </c>
      <c r="B1621" t="s">
        <v>55</v>
      </c>
      <c r="C1621" t="s">
        <v>56</v>
      </c>
      <c r="D1621">
        <v>51.507399999999997</v>
      </c>
      <c r="E1621">
        <v>-0.1278</v>
      </c>
      <c r="F1621" t="s">
        <v>57</v>
      </c>
      <c r="G1621" s="2">
        <v>46210.818227314812</v>
      </c>
      <c r="H1621" s="2">
        <v>46217.458333333336</v>
      </c>
      <c r="I1621">
        <v>23.5</v>
      </c>
      <c r="J1621">
        <v>44</v>
      </c>
      <c r="K1621">
        <v>3</v>
      </c>
      <c r="L1621">
        <v>0</v>
      </c>
      <c r="M1621">
        <v>2</v>
      </c>
      <c r="N1621">
        <v>15.6</v>
      </c>
    </row>
    <row r="1622" spans="1:14">
      <c r="A1622" t="s">
        <v>54</v>
      </c>
      <c r="B1622" t="s">
        <v>55</v>
      </c>
      <c r="C1622" t="s">
        <v>56</v>
      </c>
      <c r="D1622">
        <v>51.507399999999997</v>
      </c>
      <c r="E1622">
        <v>-0.1278</v>
      </c>
      <c r="F1622" t="s">
        <v>57</v>
      </c>
      <c r="G1622" s="2">
        <v>46210.818227314812</v>
      </c>
      <c r="H1622" s="2">
        <v>46217.5</v>
      </c>
      <c r="I1622">
        <v>25.3</v>
      </c>
      <c r="J1622">
        <v>38</v>
      </c>
      <c r="K1622">
        <v>2</v>
      </c>
      <c r="L1622">
        <v>0</v>
      </c>
      <c r="M1622">
        <v>3</v>
      </c>
      <c r="N1622">
        <v>16.600000000000001</v>
      </c>
    </row>
    <row r="1623" spans="1:14">
      <c r="A1623" t="s">
        <v>54</v>
      </c>
      <c r="B1623" t="s">
        <v>55</v>
      </c>
      <c r="C1623" t="s">
        <v>56</v>
      </c>
      <c r="D1623">
        <v>51.507399999999997</v>
      </c>
      <c r="E1623">
        <v>-0.1278</v>
      </c>
      <c r="F1623" t="s">
        <v>57</v>
      </c>
      <c r="G1623" s="2">
        <v>46210.818227314812</v>
      </c>
      <c r="H1623" s="2">
        <v>46217.541666666664</v>
      </c>
      <c r="I1623">
        <v>26.5</v>
      </c>
      <c r="J1623">
        <v>35</v>
      </c>
      <c r="K1623">
        <v>2</v>
      </c>
      <c r="L1623">
        <v>0</v>
      </c>
      <c r="M1623">
        <v>3</v>
      </c>
      <c r="N1623">
        <v>17.2</v>
      </c>
    </row>
    <row r="1624" spans="1:14">
      <c r="A1624" t="s">
        <v>54</v>
      </c>
      <c r="B1624" t="s">
        <v>55</v>
      </c>
      <c r="C1624" t="s">
        <v>56</v>
      </c>
      <c r="D1624">
        <v>51.507399999999997</v>
      </c>
      <c r="E1624">
        <v>-0.1278</v>
      </c>
      <c r="F1624" t="s">
        <v>57</v>
      </c>
      <c r="G1624" s="2">
        <v>46210.818227314812</v>
      </c>
      <c r="H1624" s="2">
        <v>46217.583333333336</v>
      </c>
      <c r="I1624">
        <v>27.1</v>
      </c>
      <c r="J1624">
        <v>33</v>
      </c>
      <c r="K1624">
        <v>2</v>
      </c>
      <c r="L1624">
        <v>0</v>
      </c>
      <c r="M1624">
        <v>3</v>
      </c>
      <c r="N1624">
        <v>17.5</v>
      </c>
    </row>
    <row r="1625" spans="1:14">
      <c r="A1625" t="s">
        <v>54</v>
      </c>
      <c r="B1625" t="s">
        <v>55</v>
      </c>
      <c r="C1625" t="s">
        <v>56</v>
      </c>
      <c r="D1625">
        <v>51.507399999999997</v>
      </c>
      <c r="E1625">
        <v>-0.1278</v>
      </c>
      <c r="F1625" t="s">
        <v>57</v>
      </c>
      <c r="G1625" s="2">
        <v>46210.818227314812</v>
      </c>
      <c r="H1625" s="2">
        <v>46217.625</v>
      </c>
      <c r="I1625">
        <v>27.3</v>
      </c>
      <c r="J1625">
        <v>32</v>
      </c>
      <c r="K1625">
        <v>3</v>
      </c>
      <c r="L1625">
        <v>0</v>
      </c>
      <c r="M1625">
        <v>3</v>
      </c>
      <c r="N1625">
        <v>17.600000000000001</v>
      </c>
    </row>
    <row r="1626" spans="1:14">
      <c r="A1626" t="s">
        <v>54</v>
      </c>
      <c r="B1626" t="s">
        <v>55</v>
      </c>
      <c r="C1626" t="s">
        <v>56</v>
      </c>
      <c r="D1626">
        <v>51.507399999999997</v>
      </c>
      <c r="E1626">
        <v>-0.1278</v>
      </c>
      <c r="F1626" t="s">
        <v>57</v>
      </c>
      <c r="G1626" s="2">
        <v>46210.818227314812</v>
      </c>
      <c r="H1626" s="2">
        <v>46217.666666666664</v>
      </c>
      <c r="I1626">
        <v>27.2</v>
      </c>
      <c r="J1626">
        <v>32</v>
      </c>
      <c r="K1626">
        <v>3</v>
      </c>
      <c r="L1626">
        <v>0</v>
      </c>
      <c r="M1626">
        <v>3</v>
      </c>
      <c r="N1626">
        <v>17.600000000000001</v>
      </c>
    </row>
    <row r="1627" spans="1:14">
      <c r="A1627" t="s">
        <v>54</v>
      </c>
      <c r="B1627" t="s">
        <v>55</v>
      </c>
      <c r="C1627" t="s">
        <v>56</v>
      </c>
      <c r="D1627">
        <v>51.507399999999997</v>
      </c>
      <c r="E1627">
        <v>-0.1278</v>
      </c>
      <c r="F1627" t="s">
        <v>57</v>
      </c>
      <c r="G1627" s="2">
        <v>46210.818227314812</v>
      </c>
      <c r="H1627" s="2">
        <v>46217.708333333336</v>
      </c>
      <c r="I1627">
        <v>26.9</v>
      </c>
      <c r="J1627">
        <v>32</v>
      </c>
      <c r="K1627">
        <v>3</v>
      </c>
      <c r="L1627">
        <v>0</v>
      </c>
      <c r="M1627">
        <v>3</v>
      </c>
      <c r="N1627">
        <v>17.2</v>
      </c>
    </row>
    <row r="1628" spans="1:14">
      <c r="A1628" t="s">
        <v>54</v>
      </c>
      <c r="B1628" t="s">
        <v>55</v>
      </c>
      <c r="C1628" t="s">
        <v>56</v>
      </c>
      <c r="D1628">
        <v>51.507399999999997</v>
      </c>
      <c r="E1628">
        <v>-0.1278</v>
      </c>
      <c r="F1628" t="s">
        <v>57</v>
      </c>
      <c r="G1628" s="2">
        <v>46210.818227314812</v>
      </c>
      <c r="H1628" s="2">
        <v>46217.75</v>
      </c>
      <c r="I1628">
        <v>26.4</v>
      </c>
      <c r="J1628">
        <v>33</v>
      </c>
      <c r="K1628">
        <v>4</v>
      </c>
      <c r="L1628">
        <v>0</v>
      </c>
      <c r="M1628">
        <v>3</v>
      </c>
      <c r="N1628">
        <v>16.899999999999999</v>
      </c>
    </row>
    <row r="1629" spans="1:14">
      <c r="A1629" t="s">
        <v>54</v>
      </c>
      <c r="B1629" t="s">
        <v>55</v>
      </c>
      <c r="C1629" t="s">
        <v>56</v>
      </c>
      <c r="D1629">
        <v>51.507399999999997</v>
      </c>
      <c r="E1629">
        <v>-0.1278</v>
      </c>
      <c r="F1629" t="s">
        <v>57</v>
      </c>
      <c r="G1629" s="2">
        <v>46210.818227314812</v>
      </c>
      <c r="H1629" s="2">
        <v>46217.791666666664</v>
      </c>
      <c r="I1629">
        <v>25.7</v>
      </c>
      <c r="J1629">
        <v>34</v>
      </c>
      <c r="K1629">
        <v>4</v>
      </c>
      <c r="L1629">
        <v>0</v>
      </c>
      <c r="M1629">
        <v>2</v>
      </c>
      <c r="N1629">
        <v>16.5</v>
      </c>
    </row>
    <row r="1630" spans="1:14">
      <c r="A1630" t="s">
        <v>54</v>
      </c>
      <c r="B1630" t="s">
        <v>55</v>
      </c>
      <c r="C1630" t="s">
        <v>56</v>
      </c>
      <c r="D1630">
        <v>51.507399999999997</v>
      </c>
      <c r="E1630">
        <v>-0.1278</v>
      </c>
      <c r="F1630" t="s">
        <v>57</v>
      </c>
      <c r="G1630" s="2">
        <v>46210.818227314812</v>
      </c>
      <c r="H1630" s="2">
        <v>46217.833333333336</v>
      </c>
      <c r="I1630">
        <v>24.8</v>
      </c>
      <c r="J1630">
        <v>37</v>
      </c>
      <c r="K1630">
        <v>4</v>
      </c>
      <c r="L1630">
        <v>0</v>
      </c>
      <c r="M1630">
        <v>2</v>
      </c>
      <c r="N1630">
        <v>15.9</v>
      </c>
    </row>
    <row r="1631" spans="1:14">
      <c r="A1631" t="s">
        <v>54</v>
      </c>
      <c r="B1631" t="s">
        <v>55</v>
      </c>
      <c r="C1631" t="s">
        <v>56</v>
      </c>
      <c r="D1631">
        <v>51.507399999999997</v>
      </c>
      <c r="E1631">
        <v>-0.1278</v>
      </c>
      <c r="F1631" t="s">
        <v>57</v>
      </c>
      <c r="G1631" s="2">
        <v>46210.818227314812</v>
      </c>
      <c r="H1631" s="2">
        <v>46217.875</v>
      </c>
      <c r="I1631">
        <v>23.6</v>
      </c>
      <c r="J1631">
        <v>40</v>
      </c>
      <c r="K1631">
        <v>3</v>
      </c>
      <c r="L1631">
        <v>0</v>
      </c>
      <c r="M1631">
        <v>2</v>
      </c>
      <c r="N1631">
        <v>15.3</v>
      </c>
    </row>
    <row r="1632" spans="1:14">
      <c r="A1632" t="s">
        <v>54</v>
      </c>
      <c r="B1632" t="s">
        <v>55</v>
      </c>
      <c r="C1632" t="s">
        <v>56</v>
      </c>
      <c r="D1632">
        <v>51.507399999999997</v>
      </c>
      <c r="E1632">
        <v>-0.1278</v>
      </c>
      <c r="F1632" t="s">
        <v>57</v>
      </c>
      <c r="G1632" s="2">
        <v>46210.818227314812</v>
      </c>
      <c r="H1632" s="2">
        <v>46217.916666666664</v>
      </c>
      <c r="I1632">
        <v>22.1</v>
      </c>
      <c r="J1632">
        <v>45</v>
      </c>
      <c r="K1632">
        <v>2</v>
      </c>
      <c r="L1632">
        <v>0</v>
      </c>
      <c r="M1632">
        <v>1</v>
      </c>
      <c r="N1632">
        <v>14.7</v>
      </c>
    </row>
    <row r="1633" spans="1:14">
      <c r="A1633" t="s">
        <v>54</v>
      </c>
      <c r="B1633" t="s">
        <v>55</v>
      </c>
      <c r="C1633" t="s">
        <v>56</v>
      </c>
      <c r="D1633">
        <v>51.507399999999997</v>
      </c>
      <c r="E1633">
        <v>-0.1278</v>
      </c>
      <c r="F1633" t="s">
        <v>57</v>
      </c>
      <c r="G1633" s="2">
        <v>46210.818227314812</v>
      </c>
      <c r="H1633" s="2">
        <v>46217.958333333336</v>
      </c>
      <c r="I1633">
        <v>20.7</v>
      </c>
      <c r="J1633">
        <v>51</v>
      </c>
      <c r="K1633">
        <v>1</v>
      </c>
      <c r="L1633">
        <v>0</v>
      </c>
      <c r="M1633">
        <v>1</v>
      </c>
      <c r="N1633">
        <v>14</v>
      </c>
    </row>
    <row r="1634" spans="1:14">
      <c r="A1634" t="s">
        <v>54</v>
      </c>
      <c r="B1634" t="s">
        <v>55</v>
      </c>
      <c r="C1634" t="s">
        <v>56</v>
      </c>
      <c r="D1634">
        <v>51.507399999999997</v>
      </c>
      <c r="E1634">
        <v>-0.1278</v>
      </c>
      <c r="F1634" t="s">
        <v>57</v>
      </c>
      <c r="G1634" s="2">
        <v>46210.818227314812</v>
      </c>
      <c r="H1634" s="2">
        <v>46218</v>
      </c>
      <c r="I1634">
        <v>19.399999999999999</v>
      </c>
      <c r="J1634">
        <v>57</v>
      </c>
      <c r="K1634">
        <v>1</v>
      </c>
      <c r="L1634">
        <v>0</v>
      </c>
      <c r="M1634">
        <v>0</v>
      </c>
      <c r="N1634">
        <v>13.5</v>
      </c>
    </row>
    <row r="1635" spans="1:14">
      <c r="A1635" t="s">
        <v>54</v>
      </c>
      <c r="B1635" t="s">
        <v>55</v>
      </c>
      <c r="C1635" t="s">
        <v>56</v>
      </c>
      <c r="D1635">
        <v>51.507399999999997</v>
      </c>
      <c r="E1635">
        <v>-0.1278</v>
      </c>
      <c r="F1635" t="s">
        <v>57</v>
      </c>
      <c r="G1635" s="2">
        <v>46210.818227314812</v>
      </c>
      <c r="H1635" s="2">
        <v>46218.041666666664</v>
      </c>
      <c r="I1635">
        <v>18.399999999999999</v>
      </c>
      <c r="J1635">
        <v>62</v>
      </c>
      <c r="K1635">
        <v>0</v>
      </c>
      <c r="L1635">
        <v>0</v>
      </c>
      <c r="M1635">
        <v>0</v>
      </c>
      <c r="N1635">
        <v>13.3</v>
      </c>
    </row>
    <row r="1636" spans="1:14">
      <c r="A1636" t="s">
        <v>54</v>
      </c>
      <c r="B1636" t="s">
        <v>55</v>
      </c>
      <c r="C1636" t="s">
        <v>56</v>
      </c>
      <c r="D1636">
        <v>51.507399999999997</v>
      </c>
      <c r="E1636">
        <v>-0.1278</v>
      </c>
      <c r="F1636" t="s">
        <v>57</v>
      </c>
      <c r="G1636" s="2">
        <v>46210.818227314812</v>
      </c>
      <c r="H1636" s="2">
        <v>46218.083333333336</v>
      </c>
      <c r="I1636">
        <v>17.7</v>
      </c>
      <c r="J1636">
        <v>66</v>
      </c>
      <c r="K1636">
        <v>0</v>
      </c>
      <c r="L1636">
        <v>0</v>
      </c>
      <c r="M1636">
        <v>0</v>
      </c>
      <c r="N1636">
        <v>13</v>
      </c>
    </row>
    <row r="1637" spans="1:14">
      <c r="A1637" t="s">
        <v>54</v>
      </c>
      <c r="B1637" t="s">
        <v>55</v>
      </c>
      <c r="C1637" t="s">
        <v>56</v>
      </c>
      <c r="D1637">
        <v>51.507399999999997</v>
      </c>
      <c r="E1637">
        <v>-0.1278</v>
      </c>
      <c r="F1637" t="s">
        <v>57</v>
      </c>
      <c r="G1637" s="2">
        <v>46210.818227314812</v>
      </c>
      <c r="H1637" s="2">
        <v>46218.125</v>
      </c>
      <c r="I1637">
        <v>17</v>
      </c>
      <c r="J1637">
        <v>70</v>
      </c>
      <c r="K1637">
        <v>0</v>
      </c>
      <c r="L1637">
        <v>0</v>
      </c>
      <c r="M1637">
        <v>0</v>
      </c>
      <c r="N1637">
        <v>12.6</v>
      </c>
    </row>
    <row r="1638" spans="1:14">
      <c r="A1638" t="s">
        <v>54</v>
      </c>
      <c r="B1638" t="s">
        <v>55</v>
      </c>
      <c r="C1638" t="s">
        <v>56</v>
      </c>
      <c r="D1638">
        <v>51.507399999999997</v>
      </c>
      <c r="E1638">
        <v>-0.1278</v>
      </c>
      <c r="F1638" t="s">
        <v>57</v>
      </c>
      <c r="G1638" s="2">
        <v>46210.818227314812</v>
      </c>
      <c r="H1638" s="2">
        <v>46218.166666666664</v>
      </c>
      <c r="I1638">
        <v>16.5</v>
      </c>
      <c r="J1638">
        <v>73</v>
      </c>
      <c r="K1638">
        <v>0</v>
      </c>
      <c r="L1638">
        <v>0</v>
      </c>
      <c r="M1638">
        <v>0</v>
      </c>
      <c r="N1638">
        <v>12.4</v>
      </c>
    </row>
    <row r="1639" spans="1:14">
      <c r="A1639" t="s">
        <v>54</v>
      </c>
      <c r="B1639" t="s">
        <v>55</v>
      </c>
      <c r="C1639" t="s">
        <v>56</v>
      </c>
      <c r="D1639">
        <v>51.507399999999997</v>
      </c>
      <c r="E1639">
        <v>-0.1278</v>
      </c>
      <c r="F1639" t="s">
        <v>57</v>
      </c>
      <c r="G1639" s="2">
        <v>46210.818227314812</v>
      </c>
      <c r="H1639" s="2">
        <v>46218.208333333336</v>
      </c>
      <c r="I1639">
        <v>16.2</v>
      </c>
      <c r="J1639">
        <v>76</v>
      </c>
      <c r="K1639">
        <v>0</v>
      </c>
      <c r="L1639">
        <v>0</v>
      </c>
      <c r="M1639">
        <v>0</v>
      </c>
      <c r="N1639">
        <v>12.1</v>
      </c>
    </row>
    <row r="1640" spans="1:14">
      <c r="A1640" t="s">
        <v>54</v>
      </c>
      <c r="B1640" t="s">
        <v>55</v>
      </c>
      <c r="C1640" t="s">
        <v>56</v>
      </c>
      <c r="D1640">
        <v>51.507399999999997</v>
      </c>
      <c r="E1640">
        <v>-0.1278</v>
      </c>
      <c r="F1640" t="s">
        <v>57</v>
      </c>
      <c r="G1640" s="2">
        <v>46210.818227314812</v>
      </c>
      <c r="H1640" s="2">
        <v>46218.25</v>
      </c>
      <c r="I1640">
        <v>16.2</v>
      </c>
      <c r="J1640">
        <v>76</v>
      </c>
      <c r="K1640">
        <v>0</v>
      </c>
      <c r="L1640">
        <v>0</v>
      </c>
      <c r="M1640">
        <v>0</v>
      </c>
      <c r="N1640">
        <v>12</v>
      </c>
    </row>
    <row r="1641" spans="1:14">
      <c r="A1641" t="s">
        <v>54</v>
      </c>
      <c r="B1641" t="s">
        <v>55</v>
      </c>
      <c r="C1641" t="s">
        <v>56</v>
      </c>
      <c r="D1641">
        <v>51.507399999999997</v>
      </c>
      <c r="E1641">
        <v>-0.1278</v>
      </c>
      <c r="F1641" t="s">
        <v>57</v>
      </c>
      <c r="G1641" s="2">
        <v>46210.818227314812</v>
      </c>
      <c r="H1641" s="2">
        <v>46218.291666666664</v>
      </c>
      <c r="I1641">
        <v>16.7</v>
      </c>
      <c r="J1641">
        <v>75</v>
      </c>
      <c r="K1641">
        <v>0</v>
      </c>
      <c r="L1641">
        <v>0</v>
      </c>
      <c r="M1641">
        <v>0</v>
      </c>
      <c r="N1641">
        <v>11.9</v>
      </c>
    </row>
    <row r="1642" spans="1:14">
      <c r="A1642" t="s">
        <v>54</v>
      </c>
      <c r="B1642" t="s">
        <v>55</v>
      </c>
      <c r="C1642" t="s">
        <v>56</v>
      </c>
      <c r="D1642">
        <v>51.507399999999997</v>
      </c>
      <c r="E1642">
        <v>-0.1278</v>
      </c>
      <c r="F1642" t="s">
        <v>57</v>
      </c>
      <c r="G1642" s="2">
        <v>46210.818227314812</v>
      </c>
      <c r="H1642" s="2">
        <v>46218.333333333336</v>
      </c>
      <c r="I1642">
        <v>17.8</v>
      </c>
      <c r="J1642">
        <v>70</v>
      </c>
      <c r="K1642">
        <v>1</v>
      </c>
      <c r="L1642">
        <v>0</v>
      </c>
      <c r="M1642">
        <v>0</v>
      </c>
      <c r="N1642">
        <v>12</v>
      </c>
    </row>
    <row r="1643" spans="1:14">
      <c r="A1643" t="s">
        <v>54</v>
      </c>
      <c r="B1643" t="s">
        <v>55</v>
      </c>
      <c r="C1643" t="s">
        <v>56</v>
      </c>
      <c r="D1643">
        <v>51.507399999999997</v>
      </c>
      <c r="E1643">
        <v>-0.1278</v>
      </c>
      <c r="F1643" t="s">
        <v>57</v>
      </c>
      <c r="G1643" s="2">
        <v>46210.818227314812</v>
      </c>
      <c r="H1643" s="2">
        <v>46218.375</v>
      </c>
      <c r="I1643">
        <v>19.600000000000001</v>
      </c>
      <c r="J1643">
        <v>63</v>
      </c>
      <c r="K1643">
        <v>1</v>
      </c>
      <c r="L1643">
        <v>0</v>
      </c>
      <c r="M1643">
        <v>0</v>
      </c>
      <c r="N1643">
        <v>12.4</v>
      </c>
    </row>
    <row r="1644" spans="1:14">
      <c r="A1644" t="s">
        <v>54</v>
      </c>
      <c r="B1644" t="s">
        <v>55</v>
      </c>
      <c r="C1644" t="s">
        <v>56</v>
      </c>
      <c r="D1644">
        <v>51.507399999999997</v>
      </c>
      <c r="E1644">
        <v>-0.1278</v>
      </c>
      <c r="F1644" t="s">
        <v>57</v>
      </c>
      <c r="G1644" s="2">
        <v>46210.818227314812</v>
      </c>
      <c r="H1644" s="2">
        <v>46218.416666666664</v>
      </c>
      <c r="I1644">
        <v>21.7</v>
      </c>
      <c r="J1644">
        <v>55</v>
      </c>
      <c r="K1644">
        <v>2</v>
      </c>
      <c r="L1644">
        <v>0</v>
      </c>
      <c r="M1644">
        <v>0</v>
      </c>
      <c r="N1644">
        <v>12.8</v>
      </c>
    </row>
    <row r="1645" spans="1:14">
      <c r="A1645" t="s">
        <v>54</v>
      </c>
      <c r="B1645" t="s">
        <v>55</v>
      </c>
      <c r="C1645" t="s">
        <v>56</v>
      </c>
      <c r="D1645">
        <v>51.507399999999997</v>
      </c>
      <c r="E1645">
        <v>-0.1278</v>
      </c>
      <c r="F1645" t="s">
        <v>57</v>
      </c>
      <c r="G1645" s="2">
        <v>46210.818227314812</v>
      </c>
      <c r="H1645" s="2">
        <v>46218.458333333336</v>
      </c>
      <c r="I1645">
        <v>23.8</v>
      </c>
      <c r="J1645">
        <v>49</v>
      </c>
      <c r="K1645">
        <v>3</v>
      </c>
      <c r="L1645">
        <v>0</v>
      </c>
      <c r="M1645">
        <v>0</v>
      </c>
      <c r="N1645">
        <v>13.2</v>
      </c>
    </row>
    <row r="1646" spans="1:14">
      <c r="A1646" t="s">
        <v>54</v>
      </c>
      <c r="B1646" t="s">
        <v>55</v>
      </c>
      <c r="C1646" t="s">
        <v>56</v>
      </c>
      <c r="D1646">
        <v>51.507399999999997</v>
      </c>
      <c r="E1646">
        <v>-0.1278</v>
      </c>
      <c r="F1646" t="s">
        <v>57</v>
      </c>
      <c r="G1646" s="2">
        <v>46210.818227314812</v>
      </c>
      <c r="H1646" s="2">
        <v>46218.5</v>
      </c>
      <c r="I1646">
        <v>25.6</v>
      </c>
      <c r="J1646">
        <v>44</v>
      </c>
      <c r="K1646">
        <v>3</v>
      </c>
      <c r="L1646">
        <v>0</v>
      </c>
      <c r="M1646">
        <v>0</v>
      </c>
      <c r="N1646">
        <v>13.8</v>
      </c>
    </row>
    <row r="1647" spans="1:14">
      <c r="A1647" t="s">
        <v>54</v>
      </c>
      <c r="B1647" t="s">
        <v>55</v>
      </c>
      <c r="C1647" t="s">
        <v>56</v>
      </c>
      <c r="D1647">
        <v>51.507399999999997</v>
      </c>
      <c r="E1647">
        <v>-0.1278</v>
      </c>
      <c r="F1647" t="s">
        <v>57</v>
      </c>
      <c r="G1647" s="2">
        <v>46210.818227314812</v>
      </c>
      <c r="H1647" s="2">
        <v>46218.541666666664</v>
      </c>
      <c r="I1647">
        <v>26.7</v>
      </c>
      <c r="J1647">
        <v>42</v>
      </c>
      <c r="K1647">
        <v>4</v>
      </c>
      <c r="L1647">
        <v>0</v>
      </c>
      <c r="M1647">
        <v>0</v>
      </c>
      <c r="N1647">
        <v>14.1</v>
      </c>
    </row>
    <row r="1648" spans="1:14">
      <c r="A1648" t="s">
        <v>54</v>
      </c>
      <c r="B1648" t="s">
        <v>55</v>
      </c>
      <c r="C1648" t="s">
        <v>56</v>
      </c>
      <c r="D1648">
        <v>51.507399999999997</v>
      </c>
      <c r="E1648">
        <v>-0.1278</v>
      </c>
      <c r="F1648" t="s">
        <v>57</v>
      </c>
      <c r="G1648" s="2">
        <v>46210.818227314812</v>
      </c>
      <c r="H1648" s="2">
        <v>46218.583333333336</v>
      </c>
      <c r="I1648">
        <v>27.3</v>
      </c>
      <c r="J1648">
        <v>41</v>
      </c>
      <c r="K1648">
        <v>4</v>
      </c>
      <c r="L1648">
        <v>0</v>
      </c>
      <c r="M1648">
        <v>0</v>
      </c>
      <c r="N1648">
        <v>14.4</v>
      </c>
    </row>
    <row r="1649" spans="1:14">
      <c r="A1649" t="s">
        <v>54</v>
      </c>
      <c r="B1649" t="s">
        <v>55</v>
      </c>
      <c r="C1649" t="s">
        <v>56</v>
      </c>
      <c r="D1649">
        <v>51.507399999999997</v>
      </c>
      <c r="E1649">
        <v>-0.1278</v>
      </c>
      <c r="F1649" t="s">
        <v>57</v>
      </c>
      <c r="G1649" s="2">
        <v>46210.818227314812</v>
      </c>
      <c r="H1649" s="2">
        <v>46218.625</v>
      </c>
      <c r="I1649">
        <v>27.4</v>
      </c>
      <c r="J1649">
        <v>42</v>
      </c>
      <c r="K1649">
        <v>5</v>
      </c>
      <c r="L1649">
        <v>0</v>
      </c>
      <c r="M1649">
        <v>0</v>
      </c>
      <c r="N1649">
        <v>14.6</v>
      </c>
    </row>
    <row r="1650" spans="1:14">
      <c r="A1650" t="s">
        <v>54</v>
      </c>
      <c r="B1650" t="s">
        <v>55</v>
      </c>
      <c r="C1650" t="s">
        <v>56</v>
      </c>
      <c r="D1650">
        <v>51.507399999999997</v>
      </c>
      <c r="E1650">
        <v>-0.1278</v>
      </c>
      <c r="F1650" t="s">
        <v>57</v>
      </c>
      <c r="G1650" s="2">
        <v>46210.818227314812</v>
      </c>
      <c r="H1650" s="2">
        <v>46218.666666666664</v>
      </c>
      <c r="I1650">
        <v>27.2</v>
      </c>
      <c r="J1650">
        <v>43</v>
      </c>
      <c r="K1650">
        <v>5</v>
      </c>
      <c r="L1650">
        <v>0</v>
      </c>
      <c r="M1650">
        <v>0</v>
      </c>
      <c r="N1650">
        <v>14.8</v>
      </c>
    </row>
    <row r="1651" spans="1:14">
      <c r="A1651" t="s">
        <v>54</v>
      </c>
      <c r="B1651" t="s">
        <v>55</v>
      </c>
      <c r="C1651" t="s">
        <v>56</v>
      </c>
      <c r="D1651">
        <v>51.507399999999997</v>
      </c>
      <c r="E1651">
        <v>-0.1278</v>
      </c>
      <c r="F1651" t="s">
        <v>57</v>
      </c>
      <c r="G1651" s="2">
        <v>46210.818227314812</v>
      </c>
      <c r="H1651" s="2">
        <v>46218.708333333336</v>
      </c>
      <c r="I1651">
        <v>26.8</v>
      </c>
      <c r="J1651">
        <v>45</v>
      </c>
      <c r="K1651">
        <v>5</v>
      </c>
      <c r="L1651">
        <v>0</v>
      </c>
      <c r="M1651">
        <v>0</v>
      </c>
      <c r="N1651">
        <v>15.2</v>
      </c>
    </row>
    <row r="1652" spans="1:14">
      <c r="A1652" t="s">
        <v>54</v>
      </c>
      <c r="B1652" t="s">
        <v>55</v>
      </c>
      <c r="C1652" t="s">
        <v>56</v>
      </c>
      <c r="D1652">
        <v>51.507399999999997</v>
      </c>
      <c r="E1652">
        <v>-0.1278</v>
      </c>
      <c r="F1652" t="s">
        <v>57</v>
      </c>
      <c r="G1652" s="2">
        <v>46210.818227314812</v>
      </c>
      <c r="H1652" s="2">
        <v>46218.75</v>
      </c>
      <c r="I1652">
        <v>26.3</v>
      </c>
      <c r="J1652">
        <v>48</v>
      </c>
      <c r="K1652">
        <v>6</v>
      </c>
      <c r="L1652">
        <v>0</v>
      </c>
      <c r="M1652">
        <v>0</v>
      </c>
      <c r="N1652">
        <v>15.3</v>
      </c>
    </row>
    <row r="1653" spans="1:14">
      <c r="A1653" t="s">
        <v>54</v>
      </c>
      <c r="B1653" t="s">
        <v>55</v>
      </c>
      <c r="C1653" t="s">
        <v>56</v>
      </c>
      <c r="D1653">
        <v>51.507399999999997</v>
      </c>
      <c r="E1653">
        <v>-0.1278</v>
      </c>
      <c r="F1653" t="s">
        <v>57</v>
      </c>
      <c r="G1653" s="2">
        <v>46210.818227314812</v>
      </c>
      <c r="H1653" s="2">
        <v>46218.791666666664</v>
      </c>
      <c r="I1653">
        <v>25.7</v>
      </c>
      <c r="J1653">
        <v>50</v>
      </c>
      <c r="K1653">
        <v>6</v>
      </c>
      <c r="L1653">
        <v>0</v>
      </c>
      <c r="M1653">
        <v>0</v>
      </c>
      <c r="N1653">
        <v>15.3</v>
      </c>
    </row>
    <row r="1654" spans="1:14">
      <c r="A1654" t="s">
        <v>54</v>
      </c>
      <c r="B1654" t="s">
        <v>55</v>
      </c>
      <c r="C1654" t="s">
        <v>56</v>
      </c>
      <c r="D1654">
        <v>51.507399999999997</v>
      </c>
      <c r="E1654">
        <v>-0.1278</v>
      </c>
      <c r="F1654" t="s">
        <v>57</v>
      </c>
      <c r="G1654" s="2">
        <v>46210.818227314812</v>
      </c>
      <c r="H1654" s="2">
        <v>46218.833333333336</v>
      </c>
      <c r="I1654">
        <v>24.9</v>
      </c>
      <c r="J1654">
        <v>53</v>
      </c>
      <c r="K1654">
        <v>6</v>
      </c>
      <c r="L1654">
        <v>0</v>
      </c>
      <c r="M1654">
        <v>0</v>
      </c>
      <c r="N1654">
        <v>14.8</v>
      </c>
    </row>
    <row r="1655" spans="1:14">
      <c r="A1655" t="s">
        <v>54</v>
      </c>
      <c r="B1655" t="s">
        <v>55</v>
      </c>
      <c r="C1655" t="s">
        <v>56</v>
      </c>
      <c r="D1655">
        <v>51.507399999999997</v>
      </c>
      <c r="E1655">
        <v>-0.1278</v>
      </c>
      <c r="F1655" t="s">
        <v>57</v>
      </c>
      <c r="G1655" s="2">
        <v>46210.818227314812</v>
      </c>
      <c r="H1655" s="2">
        <v>46218.875</v>
      </c>
      <c r="I1655">
        <v>23.9</v>
      </c>
      <c r="J1655">
        <v>57</v>
      </c>
      <c r="K1655">
        <v>6</v>
      </c>
      <c r="L1655">
        <v>0</v>
      </c>
      <c r="M1655">
        <v>0</v>
      </c>
      <c r="N1655">
        <v>14.1</v>
      </c>
    </row>
    <row r="1656" spans="1:14">
      <c r="A1656" t="s">
        <v>54</v>
      </c>
      <c r="B1656" t="s">
        <v>55</v>
      </c>
      <c r="C1656" t="s">
        <v>56</v>
      </c>
      <c r="D1656">
        <v>51.507399999999997</v>
      </c>
      <c r="E1656">
        <v>-0.1278</v>
      </c>
      <c r="F1656" t="s">
        <v>57</v>
      </c>
      <c r="G1656" s="2">
        <v>46210.818227314812</v>
      </c>
      <c r="H1656" s="2">
        <v>46218.916666666664</v>
      </c>
      <c r="I1656">
        <v>22.7</v>
      </c>
      <c r="J1656">
        <v>61</v>
      </c>
      <c r="K1656">
        <v>6</v>
      </c>
      <c r="L1656">
        <v>0</v>
      </c>
      <c r="M1656">
        <v>0</v>
      </c>
      <c r="N1656">
        <v>13.4</v>
      </c>
    </row>
    <row r="1657" spans="1:14">
      <c r="A1657" t="s">
        <v>54</v>
      </c>
      <c r="B1657" t="s">
        <v>55</v>
      </c>
      <c r="C1657" t="s">
        <v>56</v>
      </c>
      <c r="D1657">
        <v>51.507399999999997</v>
      </c>
      <c r="E1657">
        <v>-0.1278</v>
      </c>
      <c r="F1657" t="s">
        <v>57</v>
      </c>
      <c r="G1657" s="2">
        <v>46210.818227314812</v>
      </c>
      <c r="H1657" s="2">
        <v>46218.958333333336</v>
      </c>
      <c r="I1657">
        <v>21.5</v>
      </c>
      <c r="J1657">
        <v>65</v>
      </c>
      <c r="K1657">
        <v>6</v>
      </c>
      <c r="L1657">
        <v>0</v>
      </c>
      <c r="M1657">
        <v>0</v>
      </c>
      <c r="N1657">
        <v>12.9</v>
      </c>
    </row>
    <row r="1658" spans="1:14">
      <c r="A1658" t="s">
        <v>54</v>
      </c>
      <c r="B1658" t="s">
        <v>55</v>
      </c>
      <c r="C1658" t="s">
        <v>56</v>
      </c>
      <c r="D1658">
        <v>51.507399999999997</v>
      </c>
      <c r="E1658">
        <v>-0.1278</v>
      </c>
      <c r="F1658" t="s">
        <v>57</v>
      </c>
      <c r="G1658" s="2">
        <v>46210.818227314812</v>
      </c>
      <c r="H1658" s="2">
        <v>46219</v>
      </c>
      <c r="I1658">
        <v>20.399999999999999</v>
      </c>
      <c r="J1658">
        <v>70</v>
      </c>
      <c r="K1658">
        <v>6</v>
      </c>
      <c r="L1658">
        <v>0</v>
      </c>
      <c r="M1658">
        <v>0</v>
      </c>
      <c r="N1658">
        <v>12.8</v>
      </c>
    </row>
    <row r="1659" spans="1:14">
      <c r="A1659" t="s">
        <v>54</v>
      </c>
      <c r="B1659" t="s">
        <v>55</v>
      </c>
      <c r="C1659" t="s">
        <v>56</v>
      </c>
      <c r="D1659">
        <v>51.507399999999997</v>
      </c>
      <c r="E1659">
        <v>-0.1278</v>
      </c>
      <c r="F1659" t="s">
        <v>57</v>
      </c>
      <c r="G1659" s="2">
        <v>46210.818227314812</v>
      </c>
      <c r="H1659" s="2">
        <v>46219.041666666664</v>
      </c>
      <c r="I1659">
        <v>19.7</v>
      </c>
      <c r="J1659">
        <v>73</v>
      </c>
      <c r="K1659">
        <v>6</v>
      </c>
      <c r="L1659">
        <v>0</v>
      </c>
      <c r="M1659">
        <v>0</v>
      </c>
      <c r="N1659">
        <v>12.8</v>
      </c>
    </row>
    <row r="1660" spans="1:14">
      <c r="A1660" t="s">
        <v>54</v>
      </c>
      <c r="B1660" t="s">
        <v>55</v>
      </c>
      <c r="C1660" t="s">
        <v>56</v>
      </c>
      <c r="D1660">
        <v>51.507399999999997</v>
      </c>
      <c r="E1660">
        <v>-0.1278</v>
      </c>
      <c r="F1660" t="s">
        <v>57</v>
      </c>
      <c r="G1660" s="2">
        <v>46210.818227314812</v>
      </c>
      <c r="H1660" s="2">
        <v>46219.083333333336</v>
      </c>
      <c r="I1660">
        <v>19.100000000000001</v>
      </c>
      <c r="J1660">
        <v>77</v>
      </c>
      <c r="K1660">
        <v>6</v>
      </c>
      <c r="L1660">
        <v>0</v>
      </c>
      <c r="M1660">
        <v>1</v>
      </c>
      <c r="N1660">
        <v>12.7</v>
      </c>
    </row>
    <row r="1661" spans="1:14">
      <c r="A1661" t="s">
        <v>54</v>
      </c>
      <c r="B1661" t="s">
        <v>55</v>
      </c>
      <c r="C1661" t="s">
        <v>56</v>
      </c>
      <c r="D1661">
        <v>51.507399999999997</v>
      </c>
      <c r="E1661">
        <v>-0.1278</v>
      </c>
      <c r="F1661" t="s">
        <v>57</v>
      </c>
      <c r="G1661" s="2">
        <v>46210.818227314812</v>
      </c>
      <c r="H1661" s="2">
        <v>46219.125</v>
      </c>
      <c r="I1661">
        <v>18.600000000000001</v>
      </c>
      <c r="J1661">
        <v>80</v>
      </c>
      <c r="K1661">
        <v>6</v>
      </c>
      <c r="L1661">
        <v>0</v>
      </c>
      <c r="M1661">
        <v>1</v>
      </c>
      <c r="N1661">
        <v>12.6</v>
      </c>
    </row>
    <row r="1662" spans="1:14">
      <c r="A1662" t="s">
        <v>54</v>
      </c>
      <c r="B1662" t="s">
        <v>55</v>
      </c>
      <c r="C1662" t="s">
        <v>56</v>
      </c>
      <c r="D1662">
        <v>51.507399999999997</v>
      </c>
      <c r="E1662">
        <v>-0.1278</v>
      </c>
      <c r="F1662" t="s">
        <v>57</v>
      </c>
      <c r="G1662" s="2">
        <v>46210.818227314812</v>
      </c>
      <c r="H1662" s="2">
        <v>46219.166666666664</v>
      </c>
      <c r="I1662">
        <v>18.2</v>
      </c>
      <c r="J1662">
        <v>84</v>
      </c>
      <c r="K1662">
        <v>6</v>
      </c>
      <c r="L1662">
        <v>0</v>
      </c>
      <c r="M1662">
        <v>2</v>
      </c>
      <c r="N1662">
        <v>12.3</v>
      </c>
    </row>
    <row r="1663" spans="1:14">
      <c r="A1663" t="s">
        <v>54</v>
      </c>
      <c r="B1663" t="s">
        <v>55</v>
      </c>
      <c r="C1663" t="s">
        <v>56</v>
      </c>
      <c r="D1663">
        <v>51.507399999999997</v>
      </c>
      <c r="E1663">
        <v>-0.1278</v>
      </c>
      <c r="F1663" t="s">
        <v>57</v>
      </c>
      <c r="G1663" s="2">
        <v>46210.818227314812</v>
      </c>
      <c r="H1663" s="2">
        <v>46219.208333333336</v>
      </c>
      <c r="I1663">
        <v>18</v>
      </c>
      <c r="J1663">
        <v>86</v>
      </c>
      <c r="K1663">
        <v>6</v>
      </c>
      <c r="L1663">
        <v>0</v>
      </c>
      <c r="M1663">
        <v>2</v>
      </c>
      <c r="N1663">
        <v>12.1</v>
      </c>
    </row>
    <row r="1664" spans="1:14">
      <c r="A1664" t="s">
        <v>54</v>
      </c>
      <c r="B1664" t="s">
        <v>55</v>
      </c>
      <c r="C1664" t="s">
        <v>56</v>
      </c>
      <c r="D1664">
        <v>51.507399999999997</v>
      </c>
      <c r="E1664">
        <v>-0.1278</v>
      </c>
      <c r="F1664" t="s">
        <v>57</v>
      </c>
      <c r="G1664" s="2">
        <v>46210.818227314812</v>
      </c>
      <c r="H1664" s="2">
        <v>46219.25</v>
      </c>
      <c r="I1664">
        <v>18.2</v>
      </c>
      <c r="J1664">
        <v>86</v>
      </c>
      <c r="K1664">
        <v>6</v>
      </c>
      <c r="L1664">
        <v>0</v>
      </c>
      <c r="M1664">
        <v>3</v>
      </c>
      <c r="N1664">
        <v>11.9</v>
      </c>
    </row>
    <row r="1665" spans="1:14">
      <c r="A1665" t="s">
        <v>54</v>
      </c>
      <c r="B1665" t="s">
        <v>55</v>
      </c>
      <c r="C1665" t="s">
        <v>56</v>
      </c>
      <c r="D1665">
        <v>51.507399999999997</v>
      </c>
      <c r="E1665">
        <v>-0.1278</v>
      </c>
      <c r="F1665" t="s">
        <v>57</v>
      </c>
      <c r="G1665" s="2">
        <v>46210.818227314812</v>
      </c>
      <c r="H1665" s="2">
        <v>46219.291666666664</v>
      </c>
      <c r="I1665">
        <v>18.7</v>
      </c>
      <c r="J1665">
        <v>84</v>
      </c>
      <c r="K1665">
        <v>6</v>
      </c>
      <c r="L1665">
        <v>0</v>
      </c>
      <c r="M1665">
        <v>3</v>
      </c>
      <c r="N1665">
        <v>11.7</v>
      </c>
    </row>
    <row r="1666" spans="1:14">
      <c r="A1666" t="s">
        <v>54</v>
      </c>
      <c r="B1666" t="s">
        <v>55</v>
      </c>
      <c r="C1666" t="s">
        <v>56</v>
      </c>
      <c r="D1666">
        <v>51.507399999999997</v>
      </c>
      <c r="E1666">
        <v>-0.1278</v>
      </c>
      <c r="F1666" t="s">
        <v>57</v>
      </c>
      <c r="G1666" s="2">
        <v>46210.818227314812</v>
      </c>
      <c r="H1666" s="2">
        <v>46219.333333333336</v>
      </c>
      <c r="I1666">
        <v>20</v>
      </c>
      <c r="J1666">
        <v>77</v>
      </c>
      <c r="K1666">
        <v>7</v>
      </c>
      <c r="L1666">
        <v>0</v>
      </c>
      <c r="M1666">
        <v>3</v>
      </c>
      <c r="N1666">
        <v>11.5</v>
      </c>
    </row>
    <row r="1667" spans="1:14">
      <c r="A1667" t="s">
        <v>54</v>
      </c>
      <c r="B1667" t="s">
        <v>55</v>
      </c>
      <c r="C1667" t="s">
        <v>56</v>
      </c>
      <c r="D1667">
        <v>51.507399999999997</v>
      </c>
      <c r="E1667">
        <v>-0.1278</v>
      </c>
      <c r="F1667" t="s">
        <v>57</v>
      </c>
      <c r="G1667" s="2">
        <v>46210.818227314812</v>
      </c>
      <c r="H1667" s="2">
        <v>46219.375</v>
      </c>
      <c r="I1667">
        <v>21.9</v>
      </c>
      <c r="J1667">
        <v>68</v>
      </c>
      <c r="K1667">
        <v>7</v>
      </c>
      <c r="L1667">
        <v>0</v>
      </c>
      <c r="M1667">
        <v>3</v>
      </c>
      <c r="N1667">
        <v>11.5</v>
      </c>
    </row>
    <row r="1668" spans="1:14">
      <c r="A1668" t="s">
        <v>54</v>
      </c>
      <c r="B1668" t="s">
        <v>55</v>
      </c>
      <c r="C1668" t="s">
        <v>56</v>
      </c>
      <c r="D1668">
        <v>51.507399999999997</v>
      </c>
      <c r="E1668">
        <v>-0.1278</v>
      </c>
      <c r="F1668" t="s">
        <v>57</v>
      </c>
      <c r="G1668" s="2">
        <v>46210.818227314812</v>
      </c>
      <c r="H1668" s="2">
        <v>46219.416666666664</v>
      </c>
      <c r="I1668">
        <v>24.1</v>
      </c>
      <c r="J1668">
        <v>59</v>
      </c>
      <c r="K1668">
        <v>8</v>
      </c>
      <c r="L1668">
        <v>0</v>
      </c>
      <c r="M1668">
        <v>3</v>
      </c>
      <c r="N1668">
        <v>11.5</v>
      </c>
    </row>
    <row r="1669" spans="1:14">
      <c r="A1669" t="s">
        <v>54</v>
      </c>
      <c r="B1669" t="s">
        <v>55</v>
      </c>
      <c r="C1669" t="s">
        <v>56</v>
      </c>
      <c r="D1669">
        <v>51.507399999999997</v>
      </c>
      <c r="E1669">
        <v>-0.1278</v>
      </c>
      <c r="F1669" t="s">
        <v>57</v>
      </c>
      <c r="G1669" s="2">
        <v>46210.818227314812</v>
      </c>
      <c r="H1669" s="2">
        <v>46219.458333333336</v>
      </c>
      <c r="I1669">
        <v>26.3</v>
      </c>
      <c r="J1669">
        <v>51</v>
      </c>
      <c r="K1669">
        <v>9</v>
      </c>
      <c r="L1669">
        <v>0</v>
      </c>
      <c r="M1669">
        <v>3</v>
      </c>
      <c r="N1669">
        <v>11.8</v>
      </c>
    </row>
    <row r="1670" spans="1:14">
      <c r="A1670" t="s">
        <v>54</v>
      </c>
      <c r="B1670" t="s">
        <v>55</v>
      </c>
      <c r="C1670" t="s">
        <v>56</v>
      </c>
      <c r="D1670">
        <v>51.507399999999997</v>
      </c>
      <c r="E1670">
        <v>-0.1278</v>
      </c>
      <c r="F1670" t="s">
        <v>57</v>
      </c>
      <c r="G1670" s="2">
        <v>46210.818227314812</v>
      </c>
      <c r="H1670" s="2">
        <v>46219.5</v>
      </c>
      <c r="I1670">
        <v>28.2</v>
      </c>
      <c r="J1670">
        <v>46</v>
      </c>
      <c r="K1670">
        <v>9</v>
      </c>
      <c r="L1670">
        <v>0</v>
      </c>
      <c r="M1670">
        <v>3</v>
      </c>
      <c r="N1670">
        <v>12.1</v>
      </c>
    </row>
    <row r="1671" spans="1:14">
      <c r="A1671" t="s">
        <v>54</v>
      </c>
      <c r="B1671" t="s">
        <v>55</v>
      </c>
      <c r="C1671" t="s">
        <v>56</v>
      </c>
      <c r="D1671">
        <v>51.507399999999997</v>
      </c>
      <c r="E1671">
        <v>-0.1278</v>
      </c>
      <c r="F1671" t="s">
        <v>57</v>
      </c>
      <c r="G1671" s="2">
        <v>46210.818227314812</v>
      </c>
      <c r="H1671" s="2">
        <v>46219.541666666664</v>
      </c>
      <c r="I1671">
        <v>29.4</v>
      </c>
      <c r="J1671">
        <v>42</v>
      </c>
      <c r="K1671">
        <v>10</v>
      </c>
      <c r="L1671">
        <v>0</v>
      </c>
      <c r="M1671">
        <v>3</v>
      </c>
      <c r="N1671">
        <v>12.5</v>
      </c>
    </row>
    <row r="1672" spans="1:14">
      <c r="A1672" t="s">
        <v>54</v>
      </c>
      <c r="B1672" t="s">
        <v>55</v>
      </c>
      <c r="C1672" t="s">
        <v>56</v>
      </c>
      <c r="D1672">
        <v>51.507399999999997</v>
      </c>
      <c r="E1672">
        <v>-0.1278</v>
      </c>
      <c r="F1672" t="s">
        <v>57</v>
      </c>
      <c r="G1672" s="2">
        <v>46210.818227314812</v>
      </c>
      <c r="H1672" s="2">
        <v>46219.583333333336</v>
      </c>
      <c r="I1672">
        <v>29.8</v>
      </c>
      <c r="J1672">
        <v>41</v>
      </c>
      <c r="K1672">
        <v>11</v>
      </c>
      <c r="L1672">
        <v>0</v>
      </c>
      <c r="M1672">
        <v>3</v>
      </c>
      <c r="N1672">
        <v>13</v>
      </c>
    </row>
    <row r="1673" spans="1:14">
      <c r="A1673" t="s">
        <v>54</v>
      </c>
      <c r="B1673" t="s">
        <v>55</v>
      </c>
      <c r="C1673" t="s">
        <v>56</v>
      </c>
      <c r="D1673">
        <v>51.507399999999997</v>
      </c>
      <c r="E1673">
        <v>-0.1278</v>
      </c>
      <c r="F1673" t="s">
        <v>57</v>
      </c>
      <c r="G1673" s="2">
        <v>46210.818227314812</v>
      </c>
      <c r="H1673" s="2">
        <v>46219.625</v>
      </c>
      <c r="I1673">
        <v>29.8</v>
      </c>
      <c r="J1673">
        <v>40</v>
      </c>
      <c r="K1673">
        <v>11</v>
      </c>
      <c r="L1673">
        <v>0</v>
      </c>
      <c r="M1673">
        <v>3</v>
      </c>
      <c r="N1673">
        <v>13.7</v>
      </c>
    </row>
    <row r="1674" spans="1:14">
      <c r="A1674" t="s">
        <v>54</v>
      </c>
      <c r="B1674" t="s">
        <v>55</v>
      </c>
      <c r="C1674" t="s">
        <v>56</v>
      </c>
      <c r="D1674">
        <v>51.507399999999997</v>
      </c>
      <c r="E1674">
        <v>-0.1278</v>
      </c>
      <c r="F1674" t="s">
        <v>57</v>
      </c>
      <c r="G1674" s="2">
        <v>46210.818227314812</v>
      </c>
      <c r="H1674" s="2">
        <v>46219.666666666664</v>
      </c>
      <c r="I1674">
        <v>29.5</v>
      </c>
      <c r="J1674">
        <v>40</v>
      </c>
      <c r="K1674">
        <v>12</v>
      </c>
      <c r="L1674">
        <v>0</v>
      </c>
      <c r="M1674">
        <v>3</v>
      </c>
      <c r="N1674">
        <v>14.5</v>
      </c>
    </row>
    <row r="1675" spans="1:14">
      <c r="A1675" t="s">
        <v>54</v>
      </c>
      <c r="B1675" t="s">
        <v>55</v>
      </c>
      <c r="C1675" t="s">
        <v>56</v>
      </c>
      <c r="D1675">
        <v>51.507399999999997</v>
      </c>
      <c r="E1675">
        <v>-0.1278</v>
      </c>
      <c r="F1675" t="s">
        <v>57</v>
      </c>
      <c r="G1675" s="2">
        <v>46210.818227314812</v>
      </c>
      <c r="H1675" s="2">
        <v>46219.708333333336</v>
      </c>
      <c r="I1675">
        <v>28.9</v>
      </c>
      <c r="J1675">
        <v>41</v>
      </c>
      <c r="K1675">
        <v>13</v>
      </c>
      <c r="L1675">
        <v>0</v>
      </c>
      <c r="M1675">
        <v>2</v>
      </c>
      <c r="N1675">
        <v>15</v>
      </c>
    </row>
    <row r="1676" spans="1:14">
      <c r="A1676" t="s">
        <v>54</v>
      </c>
      <c r="B1676" t="s">
        <v>55</v>
      </c>
      <c r="C1676" t="s">
        <v>56</v>
      </c>
      <c r="D1676">
        <v>51.507399999999997</v>
      </c>
      <c r="E1676">
        <v>-0.1278</v>
      </c>
      <c r="F1676" t="s">
        <v>57</v>
      </c>
      <c r="G1676" s="2">
        <v>46210.818227314812</v>
      </c>
      <c r="H1676" s="2">
        <v>46219.75</v>
      </c>
      <c r="I1676">
        <v>28.2</v>
      </c>
      <c r="J1676">
        <v>42</v>
      </c>
      <c r="K1676">
        <v>13</v>
      </c>
      <c r="L1676">
        <v>0</v>
      </c>
      <c r="M1676">
        <v>2</v>
      </c>
      <c r="N1676">
        <v>15.2</v>
      </c>
    </row>
    <row r="1677" spans="1:14">
      <c r="A1677" t="s">
        <v>54</v>
      </c>
      <c r="B1677" t="s">
        <v>55</v>
      </c>
      <c r="C1677" t="s">
        <v>56</v>
      </c>
      <c r="D1677">
        <v>51.507399999999997</v>
      </c>
      <c r="E1677">
        <v>-0.1278</v>
      </c>
      <c r="F1677" t="s">
        <v>57</v>
      </c>
      <c r="G1677" s="2">
        <v>46210.818227314812</v>
      </c>
      <c r="H1677" s="2">
        <v>46219.791666666664</v>
      </c>
      <c r="I1677">
        <v>27.6</v>
      </c>
      <c r="J1677">
        <v>44</v>
      </c>
      <c r="K1677">
        <v>14</v>
      </c>
      <c r="L1677">
        <v>0</v>
      </c>
      <c r="M1677">
        <v>2</v>
      </c>
      <c r="N1677">
        <v>15.1</v>
      </c>
    </row>
    <row r="1678" spans="1:14">
      <c r="A1678" t="s">
        <v>54</v>
      </c>
      <c r="B1678" t="s">
        <v>55</v>
      </c>
      <c r="C1678" t="s">
        <v>56</v>
      </c>
      <c r="D1678">
        <v>51.507399999999997</v>
      </c>
      <c r="E1678">
        <v>-0.1278</v>
      </c>
      <c r="F1678" t="s">
        <v>57</v>
      </c>
      <c r="G1678" s="2">
        <v>46210.818227314812</v>
      </c>
      <c r="H1678" s="2">
        <v>46219.833333333336</v>
      </c>
      <c r="I1678">
        <v>26.8</v>
      </c>
      <c r="J1678">
        <v>46</v>
      </c>
      <c r="K1678">
        <v>14</v>
      </c>
      <c r="L1678">
        <v>0</v>
      </c>
      <c r="M1678">
        <v>2</v>
      </c>
      <c r="N1678">
        <v>14.6</v>
      </c>
    </row>
    <row r="1679" spans="1:14">
      <c r="A1679" t="s">
        <v>54</v>
      </c>
      <c r="B1679" t="s">
        <v>55</v>
      </c>
      <c r="C1679" t="s">
        <v>56</v>
      </c>
      <c r="D1679">
        <v>51.507399999999997</v>
      </c>
      <c r="E1679">
        <v>-0.1278</v>
      </c>
      <c r="F1679" t="s">
        <v>57</v>
      </c>
      <c r="G1679" s="2">
        <v>46210.818227314812</v>
      </c>
      <c r="H1679" s="2">
        <v>46219.875</v>
      </c>
      <c r="I1679">
        <v>25.8</v>
      </c>
      <c r="J1679">
        <v>50</v>
      </c>
      <c r="K1679">
        <v>15</v>
      </c>
      <c r="L1679">
        <v>0</v>
      </c>
      <c r="M1679">
        <v>2</v>
      </c>
      <c r="N1679">
        <v>13.8</v>
      </c>
    </row>
    <row r="1680" spans="1:14">
      <c r="A1680" t="s">
        <v>54</v>
      </c>
      <c r="B1680" t="s">
        <v>55</v>
      </c>
      <c r="C1680" t="s">
        <v>56</v>
      </c>
      <c r="D1680">
        <v>51.507399999999997</v>
      </c>
      <c r="E1680">
        <v>-0.1278</v>
      </c>
      <c r="F1680" t="s">
        <v>57</v>
      </c>
      <c r="G1680" s="2">
        <v>46210.818227314812</v>
      </c>
      <c r="H1680" s="2">
        <v>46219.916666666664</v>
      </c>
      <c r="I1680">
        <v>24.7</v>
      </c>
      <c r="J1680">
        <v>53</v>
      </c>
      <c r="K1680">
        <v>15</v>
      </c>
      <c r="L1680">
        <v>0</v>
      </c>
      <c r="M1680">
        <v>2</v>
      </c>
      <c r="N1680">
        <v>13.1</v>
      </c>
    </row>
    <row r="1681" spans="1:14">
      <c r="A1681" t="s">
        <v>54</v>
      </c>
      <c r="B1681" t="s">
        <v>55</v>
      </c>
      <c r="C1681" t="s">
        <v>56</v>
      </c>
      <c r="D1681">
        <v>51.507399999999997</v>
      </c>
      <c r="E1681">
        <v>-0.1278</v>
      </c>
      <c r="F1681" t="s">
        <v>57</v>
      </c>
      <c r="G1681" s="2">
        <v>46210.818227314812</v>
      </c>
      <c r="H1681" s="2">
        <v>46219.958333333336</v>
      </c>
      <c r="I1681">
        <v>23.6</v>
      </c>
      <c r="J1681">
        <v>58</v>
      </c>
      <c r="K1681">
        <v>15</v>
      </c>
      <c r="L1681">
        <v>0</v>
      </c>
      <c r="M1681">
        <v>3</v>
      </c>
      <c r="N1681">
        <v>12.8</v>
      </c>
    </row>
    <row r="1682" spans="1:14">
      <c r="A1682" t="s">
        <v>58</v>
      </c>
      <c r="B1682" t="s">
        <v>59</v>
      </c>
      <c r="C1682" t="s">
        <v>60</v>
      </c>
      <c r="D1682">
        <v>41.902799999999999</v>
      </c>
      <c r="E1682">
        <v>12.4964</v>
      </c>
      <c r="F1682" t="s">
        <v>61</v>
      </c>
      <c r="G1682" s="2">
        <v>46210.818227719908</v>
      </c>
      <c r="H1682" s="2">
        <v>46210</v>
      </c>
      <c r="I1682">
        <v>24.6</v>
      </c>
      <c r="J1682">
        <v>71</v>
      </c>
      <c r="K1682">
        <v>0</v>
      </c>
      <c r="L1682">
        <v>0</v>
      </c>
      <c r="M1682">
        <v>0</v>
      </c>
      <c r="N1682">
        <v>1.3</v>
      </c>
    </row>
    <row r="1683" spans="1:14">
      <c r="A1683" t="s">
        <v>58</v>
      </c>
      <c r="B1683" t="s">
        <v>59</v>
      </c>
      <c r="C1683" t="s">
        <v>60</v>
      </c>
      <c r="D1683">
        <v>41.902799999999999</v>
      </c>
      <c r="E1683">
        <v>12.4964</v>
      </c>
      <c r="F1683" t="s">
        <v>61</v>
      </c>
      <c r="G1683" s="2">
        <v>46210.818227719908</v>
      </c>
      <c r="H1683" s="2">
        <v>46210.041666666664</v>
      </c>
      <c r="I1683">
        <v>23.9</v>
      </c>
      <c r="J1683">
        <v>71</v>
      </c>
      <c r="K1683">
        <v>0</v>
      </c>
      <c r="L1683">
        <v>0</v>
      </c>
      <c r="M1683">
        <v>0</v>
      </c>
      <c r="N1683">
        <v>2</v>
      </c>
    </row>
    <row r="1684" spans="1:14">
      <c r="A1684" t="s">
        <v>58</v>
      </c>
      <c r="B1684" t="s">
        <v>59</v>
      </c>
      <c r="C1684" t="s">
        <v>60</v>
      </c>
      <c r="D1684">
        <v>41.902799999999999</v>
      </c>
      <c r="E1684">
        <v>12.4964</v>
      </c>
      <c r="F1684" t="s">
        <v>61</v>
      </c>
      <c r="G1684" s="2">
        <v>46210.818227719908</v>
      </c>
      <c r="H1684" s="2">
        <v>46210.083333333336</v>
      </c>
      <c r="I1684">
        <v>23.5</v>
      </c>
      <c r="J1684">
        <v>75</v>
      </c>
      <c r="K1684">
        <v>0</v>
      </c>
      <c r="L1684">
        <v>0</v>
      </c>
      <c r="M1684">
        <v>0</v>
      </c>
      <c r="N1684">
        <v>2</v>
      </c>
    </row>
    <row r="1685" spans="1:14">
      <c r="A1685" t="s">
        <v>58</v>
      </c>
      <c r="B1685" t="s">
        <v>59</v>
      </c>
      <c r="C1685" t="s">
        <v>60</v>
      </c>
      <c r="D1685">
        <v>41.902799999999999</v>
      </c>
      <c r="E1685">
        <v>12.4964</v>
      </c>
      <c r="F1685" t="s">
        <v>61</v>
      </c>
      <c r="G1685" s="2">
        <v>46210.818227719908</v>
      </c>
      <c r="H1685" s="2">
        <v>46210.125</v>
      </c>
      <c r="I1685">
        <v>23</v>
      </c>
      <c r="J1685">
        <v>76</v>
      </c>
      <c r="K1685">
        <v>0</v>
      </c>
      <c r="L1685">
        <v>0</v>
      </c>
      <c r="M1685">
        <v>0</v>
      </c>
      <c r="N1685">
        <v>2</v>
      </c>
    </row>
    <row r="1686" spans="1:14">
      <c r="A1686" t="s">
        <v>58</v>
      </c>
      <c r="B1686" t="s">
        <v>59</v>
      </c>
      <c r="C1686" t="s">
        <v>60</v>
      </c>
      <c r="D1686">
        <v>41.902799999999999</v>
      </c>
      <c r="E1686">
        <v>12.4964</v>
      </c>
      <c r="F1686" t="s">
        <v>61</v>
      </c>
      <c r="G1686" s="2">
        <v>46210.818227719908</v>
      </c>
      <c r="H1686" s="2">
        <v>46210.166666666664</v>
      </c>
      <c r="I1686">
        <v>22.6</v>
      </c>
      <c r="J1686">
        <v>77</v>
      </c>
      <c r="K1686">
        <v>0</v>
      </c>
      <c r="L1686">
        <v>0</v>
      </c>
      <c r="M1686">
        <v>0</v>
      </c>
      <c r="N1686">
        <v>2.2999999999999998</v>
      </c>
    </row>
    <row r="1687" spans="1:14">
      <c r="A1687" t="s">
        <v>58</v>
      </c>
      <c r="B1687" t="s">
        <v>59</v>
      </c>
      <c r="C1687" t="s">
        <v>60</v>
      </c>
      <c r="D1687">
        <v>41.902799999999999</v>
      </c>
      <c r="E1687">
        <v>12.4964</v>
      </c>
      <c r="F1687" t="s">
        <v>61</v>
      </c>
      <c r="G1687" s="2">
        <v>46210.818227719908</v>
      </c>
      <c r="H1687" s="2">
        <v>46210.208333333336</v>
      </c>
      <c r="I1687">
        <v>22.1</v>
      </c>
      <c r="J1687">
        <v>73</v>
      </c>
      <c r="K1687">
        <v>0</v>
      </c>
      <c r="L1687">
        <v>0</v>
      </c>
      <c r="M1687">
        <v>0</v>
      </c>
      <c r="N1687">
        <v>2.8</v>
      </c>
    </row>
    <row r="1688" spans="1:14">
      <c r="A1688" t="s">
        <v>58</v>
      </c>
      <c r="B1688" t="s">
        <v>59</v>
      </c>
      <c r="C1688" t="s">
        <v>60</v>
      </c>
      <c r="D1688">
        <v>41.902799999999999</v>
      </c>
      <c r="E1688">
        <v>12.4964</v>
      </c>
      <c r="F1688" t="s">
        <v>61</v>
      </c>
      <c r="G1688" s="2">
        <v>46210.818227719908</v>
      </c>
      <c r="H1688" s="2">
        <v>46210.25</v>
      </c>
      <c r="I1688">
        <v>21.8</v>
      </c>
      <c r="J1688">
        <v>74</v>
      </c>
      <c r="K1688">
        <v>0</v>
      </c>
      <c r="L1688">
        <v>0</v>
      </c>
      <c r="M1688">
        <v>0</v>
      </c>
      <c r="N1688">
        <v>2.6</v>
      </c>
    </row>
    <row r="1689" spans="1:14">
      <c r="A1689" t="s">
        <v>58</v>
      </c>
      <c r="B1689" t="s">
        <v>59</v>
      </c>
      <c r="C1689" t="s">
        <v>60</v>
      </c>
      <c r="D1689">
        <v>41.902799999999999</v>
      </c>
      <c r="E1689">
        <v>12.4964</v>
      </c>
      <c r="F1689" t="s">
        <v>61</v>
      </c>
      <c r="G1689" s="2">
        <v>46210.818227719908</v>
      </c>
      <c r="H1689" s="2">
        <v>46210.291666666664</v>
      </c>
      <c r="I1689">
        <v>22.1</v>
      </c>
      <c r="J1689">
        <v>71</v>
      </c>
      <c r="K1689">
        <v>0</v>
      </c>
      <c r="L1689">
        <v>0</v>
      </c>
      <c r="M1689">
        <v>0</v>
      </c>
      <c r="N1689">
        <v>2.7</v>
      </c>
    </row>
    <row r="1690" spans="1:14">
      <c r="A1690" t="s">
        <v>58</v>
      </c>
      <c r="B1690" t="s">
        <v>59</v>
      </c>
      <c r="C1690" t="s">
        <v>60</v>
      </c>
      <c r="D1690">
        <v>41.902799999999999</v>
      </c>
      <c r="E1690">
        <v>12.4964</v>
      </c>
      <c r="F1690" t="s">
        <v>61</v>
      </c>
      <c r="G1690" s="2">
        <v>46210.818227719908</v>
      </c>
      <c r="H1690" s="2">
        <v>46210.333333333336</v>
      </c>
      <c r="I1690">
        <v>23.8</v>
      </c>
      <c r="J1690">
        <v>61</v>
      </c>
      <c r="K1690">
        <v>0</v>
      </c>
      <c r="L1690">
        <v>0</v>
      </c>
      <c r="M1690">
        <v>0</v>
      </c>
      <c r="N1690">
        <v>3.3</v>
      </c>
    </row>
    <row r="1691" spans="1:14">
      <c r="A1691" t="s">
        <v>58</v>
      </c>
      <c r="B1691" t="s">
        <v>59</v>
      </c>
      <c r="C1691" t="s">
        <v>60</v>
      </c>
      <c r="D1691">
        <v>41.902799999999999</v>
      </c>
      <c r="E1691">
        <v>12.4964</v>
      </c>
      <c r="F1691" t="s">
        <v>61</v>
      </c>
      <c r="G1691" s="2">
        <v>46210.818227719908</v>
      </c>
      <c r="H1691" s="2">
        <v>46210.375</v>
      </c>
      <c r="I1691">
        <v>26.2</v>
      </c>
      <c r="J1691">
        <v>52</v>
      </c>
      <c r="K1691">
        <v>0</v>
      </c>
      <c r="L1691">
        <v>0</v>
      </c>
      <c r="M1691">
        <v>0</v>
      </c>
      <c r="N1691">
        <v>3.2</v>
      </c>
    </row>
    <row r="1692" spans="1:14">
      <c r="A1692" t="s">
        <v>58</v>
      </c>
      <c r="B1692" t="s">
        <v>59</v>
      </c>
      <c r="C1692" t="s">
        <v>60</v>
      </c>
      <c r="D1692">
        <v>41.902799999999999</v>
      </c>
      <c r="E1692">
        <v>12.4964</v>
      </c>
      <c r="F1692" t="s">
        <v>61</v>
      </c>
      <c r="G1692" s="2">
        <v>46210.818227719908</v>
      </c>
      <c r="H1692" s="2">
        <v>46210.416666666664</v>
      </c>
      <c r="I1692">
        <v>28.6</v>
      </c>
      <c r="J1692">
        <v>42</v>
      </c>
      <c r="K1692">
        <v>0</v>
      </c>
      <c r="L1692">
        <v>0</v>
      </c>
      <c r="M1692">
        <v>0</v>
      </c>
      <c r="N1692">
        <v>1.8</v>
      </c>
    </row>
    <row r="1693" spans="1:14">
      <c r="A1693" t="s">
        <v>58</v>
      </c>
      <c r="B1693" t="s">
        <v>59</v>
      </c>
      <c r="C1693" t="s">
        <v>60</v>
      </c>
      <c r="D1693">
        <v>41.902799999999999</v>
      </c>
      <c r="E1693">
        <v>12.4964</v>
      </c>
      <c r="F1693" t="s">
        <v>61</v>
      </c>
      <c r="G1693" s="2">
        <v>46210.818227719908</v>
      </c>
      <c r="H1693" s="2">
        <v>46210.458333333336</v>
      </c>
      <c r="I1693">
        <v>30.6</v>
      </c>
      <c r="J1693">
        <v>39</v>
      </c>
      <c r="K1693">
        <v>0</v>
      </c>
      <c r="L1693">
        <v>0</v>
      </c>
      <c r="M1693">
        <v>0</v>
      </c>
      <c r="N1693">
        <v>4</v>
      </c>
    </row>
    <row r="1694" spans="1:14">
      <c r="A1694" t="s">
        <v>58</v>
      </c>
      <c r="B1694" t="s">
        <v>59</v>
      </c>
      <c r="C1694" t="s">
        <v>60</v>
      </c>
      <c r="D1694">
        <v>41.902799999999999</v>
      </c>
      <c r="E1694">
        <v>12.4964</v>
      </c>
      <c r="F1694" t="s">
        <v>61</v>
      </c>
      <c r="G1694" s="2">
        <v>46210.818227719908</v>
      </c>
      <c r="H1694" s="2">
        <v>46210.5</v>
      </c>
      <c r="I1694">
        <v>32</v>
      </c>
      <c r="J1694">
        <v>39</v>
      </c>
      <c r="K1694">
        <v>0</v>
      </c>
      <c r="L1694">
        <v>0</v>
      </c>
      <c r="M1694">
        <v>0</v>
      </c>
      <c r="N1694">
        <v>7.2</v>
      </c>
    </row>
    <row r="1695" spans="1:14">
      <c r="A1695" t="s">
        <v>58</v>
      </c>
      <c r="B1695" t="s">
        <v>59</v>
      </c>
      <c r="C1695" t="s">
        <v>60</v>
      </c>
      <c r="D1695">
        <v>41.902799999999999</v>
      </c>
      <c r="E1695">
        <v>12.4964</v>
      </c>
      <c r="F1695" t="s">
        <v>61</v>
      </c>
      <c r="G1695" s="2">
        <v>46210.818227719908</v>
      </c>
      <c r="H1695" s="2">
        <v>46210.541666666664</v>
      </c>
      <c r="I1695">
        <v>32.9</v>
      </c>
      <c r="J1695">
        <v>41</v>
      </c>
      <c r="K1695">
        <v>0</v>
      </c>
      <c r="L1695">
        <v>0</v>
      </c>
      <c r="M1695">
        <v>0</v>
      </c>
      <c r="N1695">
        <v>11.4</v>
      </c>
    </row>
    <row r="1696" spans="1:14">
      <c r="A1696" t="s">
        <v>58</v>
      </c>
      <c r="B1696" t="s">
        <v>59</v>
      </c>
      <c r="C1696" t="s">
        <v>60</v>
      </c>
      <c r="D1696">
        <v>41.902799999999999</v>
      </c>
      <c r="E1696">
        <v>12.4964</v>
      </c>
      <c r="F1696" t="s">
        <v>61</v>
      </c>
      <c r="G1696" s="2">
        <v>46210.818227719908</v>
      </c>
      <c r="H1696" s="2">
        <v>46210.583333333336</v>
      </c>
      <c r="I1696">
        <v>33</v>
      </c>
      <c r="J1696">
        <v>43</v>
      </c>
      <c r="K1696">
        <v>0</v>
      </c>
      <c r="L1696">
        <v>0</v>
      </c>
      <c r="M1696">
        <v>1</v>
      </c>
      <c r="N1696">
        <v>14.3</v>
      </c>
    </row>
    <row r="1697" spans="1:14">
      <c r="A1697" t="s">
        <v>58</v>
      </c>
      <c r="B1697" t="s">
        <v>59</v>
      </c>
      <c r="C1697" t="s">
        <v>60</v>
      </c>
      <c r="D1697">
        <v>41.902799999999999</v>
      </c>
      <c r="E1697">
        <v>12.4964</v>
      </c>
      <c r="F1697" t="s">
        <v>61</v>
      </c>
      <c r="G1697" s="2">
        <v>46210.818227719908</v>
      </c>
      <c r="H1697" s="2">
        <v>46210.625</v>
      </c>
      <c r="I1697">
        <v>32.5</v>
      </c>
      <c r="J1697">
        <v>44</v>
      </c>
      <c r="K1697">
        <v>0</v>
      </c>
      <c r="L1697">
        <v>0</v>
      </c>
      <c r="M1697">
        <v>1</v>
      </c>
      <c r="N1697">
        <v>14.8</v>
      </c>
    </row>
    <row r="1698" spans="1:14">
      <c r="A1698" t="s">
        <v>58</v>
      </c>
      <c r="B1698" t="s">
        <v>59</v>
      </c>
      <c r="C1698" t="s">
        <v>60</v>
      </c>
      <c r="D1698">
        <v>41.902799999999999</v>
      </c>
      <c r="E1698">
        <v>12.4964</v>
      </c>
      <c r="F1698" t="s">
        <v>61</v>
      </c>
      <c r="G1698" s="2">
        <v>46210.818227719908</v>
      </c>
      <c r="H1698" s="2">
        <v>46210.666666666664</v>
      </c>
      <c r="I1698">
        <v>32</v>
      </c>
      <c r="J1698">
        <v>45</v>
      </c>
      <c r="K1698">
        <v>0</v>
      </c>
      <c r="L1698">
        <v>0</v>
      </c>
      <c r="M1698">
        <v>0</v>
      </c>
      <c r="N1698">
        <v>15.9</v>
      </c>
    </row>
    <row r="1699" spans="1:14">
      <c r="A1699" t="s">
        <v>58</v>
      </c>
      <c r="B1699" t="s">
        <v>59</v>
      </c>
      <c r="C1699" t="s">
        <v>60</v>
      </c>
      <c r="D1699">
        <v>41.902799999999999</v>
      </c>
      <c r="E1699">
        <v>12.4964</v>
      </c>
      <c r="F1699" t="s">
        <v>61</v>
      </c>
      <c r="G1699" s="2">
        <v>46210.818227719908</v>
      </c>
      <c r="H1699" s="2">
        <v>46210.708333333336</v>
      </c>
      <c r="I1699">
        <v>31.2</v>
      </c>
      <c r="J1699">
        <v>50</v>
      </c>
      <c r="K1699">
        <v>0</v>
      </c>
      <c r="L1699">
        <v>0</v>
      </c>
      <c r="M1699">
        <v>0</v>
      </c>
      <c r="N1699">
        <v>14.5</v>
      </c>
    </row>
    <row r="1700" spans="1:14">
      <c r="A1700" t="s">
        <v>58</v>
      </c>
      <c r="B1700" t="s">
        <v>59</v>
      </c>
      <c r="C1700" t="s">
        <v>60</v>
      </c>
      <c r="D1700">
        <v>41.902799999999999</v>
      </c>
      <c r="E1700">
        <v>12.4964</v>
      </c>
      <c r="F1700" t="s">
        <v>61</v>
      </c>
      <c r="G1700" s="2">
        <v>46210.818227719908</v>
      </c>
      <c r="H1700" s="2">
        <v>46210.75</v>
      </c>
      <c r="I1700">
        <v>30.3</v>
      </c>
      <c r="J1700">
        <v>55</v>
      </c>
      <c r="K1700">
        <v>0</v>
      </c>
      <c r="L1700">
        <v>0</v>
      </c>
      <c r="M1700">
        <v>0</v>
      </c>
      <c r="N1700">
        <v>13.7</v>
      </c>
    </row>
    <row r="1701" spans="1:14">
      <c r="A1701" t="s">
        <v>58</v>
      </c>
      <c r="B1701" t="s">
        <v>59</v>
      </c>
      <c r="C1701" t="s">
        <v>60</v>
      </c>
      <c r="D1701">
        <v>41.902799999999999</v>
      </c>
      <c r="E1701">
        <v>12.4964</v>
      </c>
      <c r="F1701" t="s">
        <v>61</v>
      </c>
      <c r="G1701" s="2">
        <v>46210.818227719908</v>
      </c>
      <c r="H1701" s="2">
        <v>46210.791666666664</v>
      </c>
      <c r="I1701">
        <v>29.3</v>
      </c>
      <c r="J1701">
        <v>57</v>
      </c>
      <c r="K1701">
        <v>0</v>
      </c>
      <c r="L1701">
        <v>0</v>
      </c>
      <c r="M1701">
        <v>0</v>
      </c>
      <c r="N1701">
        <v>11.5</v>
      </c>
    </row>
    <row r="1702" spans="1:14">
      <c r="A1702" t="s">
        <v>58</v>
      </c>
      <c r="B1702" t="s">
        <v>59</v>
      </c>
      <c r="C1702" t="s">
        <v>60</v>
      </c>
      <c r="D1702">
        <v>41.902799999999999</v>
      </c>
      <c r="E1702">
        <v>12.4964</v>
      </c>
      <c r="F1702" t="s">
        <v>61</v>
      </c>
      <c r="G1702" s="2">
        <v>46210.818227719908</v>
      </c>
      <c r="H1702" s="2">
        <v>46210.833333333336</v>
      </c>
      <c r="I1702">
        <v>28.1</v>
      </c>
      <c r="J1702">
        <v>61</v>
      </c>
      <c r="K1702">
        <v>0</v>
      </c>
      <c r="L1702">
        <v>0</v>
      </c>
      <c r="M1702">
        <v>0</v>
      </c>
      <c r="N1702">
        <v>9.6</v>
      </c>
    </row>
    <row r="1703" spans="1:14">
      <c r="A1703" t="s">
        <v>58</v>
      </c>
      <c r="B1703" t="s">
        <v>59</v>
      </c>
      <c r="C1703" t="s">
        <v>60</v>
      </c>
      <c r="D1703">
        <v>41.902799999999999</v>
      </c>
      <c r="E1703">
        <v>12.4964</v>
      </c>
      <c r="F1703" t="s">
        <v>61</v>
      </c>
      <c r="G1703" s="2">
        <v>46210.818227719908</v>
      </c>
      <c r="H1703" s="2">
        <v>46210.875</v>
      </c>
      <c r="I1703">
        <v>26.7</v>
      </c>
      <c r="J1703">
        <v>74</v>
      </c>
      <c r="K1703">
        <v>0</v>
      </c>
      <c r="L1703">
        <v>0</v>
      </c>
      <c r="M1703">
        <v>0</v>
      </c>
      <c r="N1703">
        <v>7.4</v>
      </c>
    </row>
    <row r="1704" spans="1:14">
      <c r="A1704" t="s">
        <v>58</v>
      </c>
      <c r="B1704" t="s">
        <v>59</v>
      </c>
      <c r="C1704" t="s">
        <v>60</v>
      </c>
      <c r="D1704">
        <v>41.902799999999999</v>
      </c>
      <c r="E1704">
        <v>12.4964</v>
      </c>
      <c r="F1704" t="s">
        <v>61</v>
      </c>
      <c r="G1704" s="2">
        <v>46210.818227719908</v>
      </c>
      <c r="H1704" s="2">
        <v>46210.916666666664</v>
      </c>
      <c r="I1704">
        <v>25.9</v>
      </c>
      <c r="J1704">
        <v>78</v>
      </c>
      <c r="K1704">
        <v>0</v>
      </c>
      <c r="L1704">
        <v>0</v>
      </c>
      <c r="M1704">
        <v>3</v>
      </c>
      <c r="N1704">
        <v>4.0999999999999996</v>
      </c>
    </row>
    <row r="1705" spans="1:14">
      <c r="A1705" t="s">
        <v>58</v>
      </c>
      <c r="B1705" t="s">
        <v>59</v>
      </c>
      <c r="C1705" t="s">
        <v>60</v>
      </c>
      <c r="D1705">
        <v>41.902799999999999</v>
      </c>
      <c r="E1705">
        <v>12.4964</v>
      </c>
      <c r="F1705" t="s">
        <v>61</v>
      </c>
      <c r="G1705" s="2">
        <v>46210.818227719908</v>
      </c>
      <c r="H1705" s="2">
        <v>46210.958333333336</v>
      </c>
      <c r="I1705">
        <v>25.2</v>
      </c>
      <c r="J1705">
        <v>83</v>
      </c>
      <c r="K1705">
        <v>0</v>
      </c>
      <c r="L1705">
        <v>0</v>
      </c>
      <c r="M1705">
        <v>3</v>
      </c>
      <c r="N1705">
        <v>1.9</v>
      </c>
    </row>
    <row r="1706" spans="1:14">
      <c r="A1706" t="s">
        <v>58</v>
      </c>
      <c r="B1706" t="s">
        <v>59</v>
      </c>
      <c r="C1706" t="s">
        <v>60</v>
      </c>
      <c r="D1706">
        <v>41.902799999999999</v>
      </c>
      <c r="E1706">
        <v>12.4964</v>
      </c>
      <c r="F1706" t="s">
        <v>61</v>
      </c>
      <c r="G1706" s="2">
        <v>46210.818227719908</v>
      </c>
      <c r="H1706" s="2">
        <v>46211</v>
      </c>
      <c r="I1706">
        <v>24.5</v>
      </c>
      <c r="J1706">
        <v>88</v>
      </c>
      <c r="K1706">
        <v>0</v>
      </c>
      <c r="L1706">
        <v>0</v>
      </c>
      <c r="M1706">
        <v>1</v>
      </c>
      <c r="N1706">
        <v>2</v>
      </c>
    </row>
    <row r="1707" spans="1:14">
      <c r="A1707" t="s">
        <v>58</v>
      </c>
      <c r="B1707" t="s">
        <v>59</v>
      </c>
      <c r="C1707" t="s">
        <v>60</v>
      </c>
      <c r="D1707">
        <v>41.902799999999999</v>
      </c>
      <c r="E1707">
        <v>12.4964</v>
      </c>
      <c r="F1707" t="s">
        <v>61</v>
      </c>
      <c r="G1707" s="2">
        <v>46210.818227719908</v>
      </c>
      <c r="H1707" s="2">
        <v>46211.041666666664</v>
      </c>
      <c r="I1707">
        <v>23.9</v>
      </c>
      <c r="J1707">
        <v>91</v>
      </c>
      <c r="K1707">
        <v>0</v>
      </c>
      <c r="L1707">
        <v>0</v>
      </c>
      <c r="M1707">
        <v>0</v>
      </c>
      <c r="N1707">
        <v>1.1000000000000001</v>
      </c>
    </row>
    <row r="1708" spans="1:14">
      <c r="A1708" t="s">
        <v>58</v>
      </c>
      <c r="B1708" t="s">
        <v>59</v>
      </c>
      <c r="C1708" t="s">
        <v>60</v>
      </c>
      <c r="D1708">
        <v>41.902799999999999</v>
      </c>
      <c r="E1708">
        <v>12.4964</v>
      </c>
      <c r="F1708" t="s">
        <v>61</v>
      </c>
      <c r="G1708" s="2">
        <v>46210.818227719908</v>
      </c>
      <c r="H1708" s="2">
        <v>46211.083333333336</v>
      </c>
      <c r="I1708">
        <v>23.4</v>
      </c>
      <c r="J1708">
        <v>94</v>
      </c>
      <c r="K1708">
        <v>0</v>
      </c>
      <c r="L1708">
        <v>0</v>
      </c>
      <c r="M1708">
        <v>1</v>
      </c>
      <c r="N1708">
        <v>1.1000000000000001</v>
      </c>
    </row>
    <row r="1709" spans="1:14">
      <c r="A1709" t="s">
        <v>58</v>
      </c>
      <c r="B1709" t="s">
        <v>59</v>
      </c>
      <c r="C1709" t="s">
        <v>60</v>
      </c>
      <c r="D1709">
        <v>41.902799999999999</v>
      </c>
      <c r="E1709">
        <v>12.4964</v>
      </c>
      <c r="F1709" t="s">
        <v>61</v>
      </c>
      <c r="G1709" s="2">
        <v>46210.818227719908</v>
      </c>
      <c r="H1709" s="2">
        <v>46211.125</v>
      </c>
      <c r="I1709">
        <v>23</v>
      </c>
      <c r="J1709">
        <v>97</v>
      </c>
      <c r="K1709">
        <v>0</v>
      </c>
      <c r="L1709">
        <v>0</v>
      </c>
      <c r="M1709">
        <v>1</v>
      </c>
      <c r="N1709">
        <v>0.7</v>
      </c>
    </row>
    <row r="1710" spans="1:14">
      <c r="A1710" t="s">
        <v>58</v>
      </c>
      <c r="B1710" t="s">
        <v>59</v>
      </c>
      <c r="C1710" t="s">
        <v>60</v>
      </c>
      <c r="D1710">
        <v>41.902799999999999</v>
      </c>
      <c r="E1710">
        <v>12.4964</v>
      </c>
      <c r="F1710" t="s">
        <v>61</v>
      </c>
      <c r="G1710" s="2">
        <v>46210.818227719908</v>
      </c>
      <c r="H1710" s="2">
        <v>46211.166666666664</v>
      </c>
      <c r="I1710">
        <v>22.5</v>
      </c>
      <c r="J1710">
        <v>98</v>
      </c>
      <c r="K1710">
        <v>0</v>
      </c>
      <c r="L1710">
        <v>0</v>
      </c>
      <c r="M1710">
        <v>45</v>
      </c>
      <c r="N1710">
        <v>0.7</v>
      </c>
    </row>
    <row r="1711" spans="1:14">
      <c r="A1711" t="s">
        <v>58</v>
      </c>
      <c r="B1711" t="s">
        <v>59</v>
      </c>
      <c r="C1711" t="s">
        <v>60</v>
      </c>
      <c r="D1711">
        <v>41.902799999999999</v>
      </c>
      <c r="E1711">
        <v>12.4964</v>
      </c>
      <c r="F1711" t="s">
        <v>61</v>
      </c>
      <c r="G1711" s="2">
        <v>46210.818227719908</v>
      </c>
      <c r="H1711" s="2">
        <v>46211.208333333336</v>
      </c>
      <c r="I1711">
        <v>22.1</v>
      </c>
      <c r="J1711">
        <v>100</v>
      </c>
      <c r="K1711">
        <v>0</v>
      </c>
      <c r="L1711">
        <v>0</v>
      </c>
      <c r="M1711">
        <v>45</v>
      </c>
      <c r="N1711">
        <v>1</v>
      </c>
    </row>
    <row r="1712" spans="1:14">
      <c r="A1712" t="s">
        <v>58</v>
      </c>
      <c r="B1712" t="s">
        <v>59</v>
      </c>
      <c r="C1712" t="s">
        <v>60</v>
      </c>
      <c r="D1712">
        <v>41.902799999999999</v>
      </c>
      <c r="E1712">
        <v>12.4964</v>
      </c>
      <c r="F1712" t="s">
        <v>61</v>
      </c>
      <c r="G1712" s="2">
        <v>46210.818227719908</v>
      </c>
      <c r="H1712" s="2">
        <v>46211.25</v>
      </c>
      <c r="I1712">
        <v>22</v>
      </c>
      <c r="J1712">
        <v>99</v>
      </c>
      <c r="K1712">
        <v>0</v>
      </c>
      <c r="L1712">
        <v>0</v>
      </c>
      <c r="M1712">
        <v>45</v>
      </c>
      <c r="N1712">
        <v>1.5</v>
      </c>
    </row>
    <row r="1713" spans="1:14">
      <c r="A1713" t="s">
        <v>58</v>
      </c>
      <c r="B1713" t="s">
        <v>59</v>
      </c>
      <c r="C1713" t="s">
        <v>60</v>
      </c>
      <c r="D1713">
        <v>41.902799999999999</v>
      </c>
      <c r="E1713">
        <v>12.4964</v>
      </c>
      <c r="F1713" t="s">
        <v>61</v>
      </c>
      <c r="G1713" s="2">
        <v>46210.818227719908</v>
      </c>
      <c r="H1713" s="2">
        <v>46211.291666666664</v>
      </c>
      <c r="I1713">
        <v>22.3</v>
      </c>
      <c r="J1713">
        <v>94</v>
      </c>
      <c r="K1713">
        <v>0</v>
      </c>
      <c r="L1713">
        <v>0</v>
      </c>
      <c r="M1713">
        <v>45</v>
      </c>
      <c r="N1713">
        <v>2.6</v>
      </c>
    </row>
    <row r="1714" spans="1:14">
      <c r="A1714" t="s">
        <v>58</v>
      </c>
      <c r="B1714" t="s">
        <v>59</v>
      </c>
      <c r="C1714" t="s">
        <v>60</v>
      </c>
      <c r="D1714">
        <v>41.902799999999999</v>
      </c>
      <c r="E1714">
        <v>12.4964</v>
      </c>
      <c r="F1714" t="s">
        <v>61</v>
      </c>
      <c r="G1714" s="2">
        <v>46210.818227719908</v>
      </c>
      <c r="H1714" s="2">
        <v>46211.333333333336</v>
      </c>
      <c r="I1714">
        <v>23.5</v>
      </c>
      <c r="J1714">
        <v>88</v>
      </c>
      <c r="K1714">
        <v>0</v>
      </c>
      <c r="L1714">
        <v>0</v>
      </c>
      <c r="M1714">
        <v>1</v>
      </c>
      <c r="N1714">
        <v>3.2</v>
      </c>
    </row>
    <row r="1715" spans="1:14">
      <c r="A1715" t="s">
        <v>58</v>
      </c>
      <c r="B1715" t="s">
        <v>59</v>
      </c>
      <c r="C1715" t="s">
        <v>60</v>
      </c>
      <c r="D1715">
        <v>41.902799999999999</v>
      </c>
      <c r="E1715">
        <v>12.4964</v>
      </c>
      <c r="F1715" t="s">
        <v>61</v>
      </c>
      <c r="G1715" s="2">
        <v>46210.818227719908</v>
      </c>
      <c r="H1715" s="2">
        <v>46211.375</v>
      </c>
      <c r="I1715">
        <v>25.3</v>
      </c>
      <c r="J1715">
        <v>79</v>
      </c>
      <c r="K1715">
        <v>0</v>
      </c>
      <c r="L1715">
        <v>0</v>
      </c>
      <c r="M1715">
        <v>1</v>
      </c>
      <c r="N1715">
        <v>2.6</v>
      </c>
    </row>
    <row r="1716" spans="1:14">
      <c r="A1716" t="s">
        <v>58</v>
      </c>
      <c r="B1716" t="s">
        <v>59</v>
      </c>
      <c r="C1716" t="s">
        <v>60</v>
      </c>
      <c r="D1716">
        <v>41.902799999999999</v>
      </c>
      <c r="E1716">
        <v>12.4964</v>
      </c>
      <c r="F1716" t="s">
        <v>61</v>
      </c>
      <c r="G1716" s="2">
        <v>46210.818227719908</v>
      </c>
      <c r="H1716" s="2">
        <v>46211.416666666664</v>
      </c>
      <c r="I1716">
        <v>27.6</v>
      </c>
      <c r="J1716">
        <v>64</v>
      </c>
      <c r="K1716">
        <v>0</v>
      </c>
      <c r="L1716">
        <v>0</v>
      </c>
      <c r="M1716">
        <v>1</v>
      </c>
      <c r="N1716">
        <v>2.5</v>
      </c>
    </row>
    <row r="1717" spans="1:14">
      <c r="A1717" t="s">
        <v>58</v>
      </c>
      <c r="B1717" t="s">
        <v>59</v>
      </c>
      <c r="C1717" t="s">
        <v>60</v>
      </c>
      <c r="D1717">
        <v>41.902799999999999</v>
      </c>
      <c r="E1717">
        <v>12.4964</v>
      </c>
      <c r="F1717" t="s">
        <v>61</v>
      </c>
      <c r="G1717" s="2">
        <v>46210.818227719908</v>
      </c>
      <c r="H1717" s="2">
        <v>46211.458333333336</v>
      </c>
      <c r="I1717">
        <v>29.8</v>
      </c>
      <c r="J1717">
        <v>51</v>
      </c>
      <c r="K1717">
        <v>0</v>
      </c>
      <c r="L1717">
        <v>0</v>
      </c>
      <c r="M1717">
        <v>0</v>
      </c>
      <c r="N1717">
        <v>5.5</v>
      </c>
    </row>
    <row r="1718" spans="1:14">
      <c r="A1718" t="s">
        <v>58</v>
      </c>
      <c r="B1718" t="s">
        <v>59</v>
      </c>
      <c r="C1718" t="s">
        <v>60</v>
      </c>
      <c r="D1718">
        <v>41.902799999999999</v>
      </c>
      <c r="E1718">
        <v>12.4964</v>
      </c>
      <c r="F1718" t="s">
        <v>61</v>
      </c>
      <c r="G1718" s="2">
        <v>46210.818227719908</v>
      </c>
      <c r="H1718" s="2">
        <v>46211.5</v>
      </c>
      <c r="I1718">
        <v>31.6</v>
      </c>
      <c r="J1718">
        <v>45</v>
      </c>
      <c r="K1718">
        <v>0</v>
      </c>
      <c r="L1718">
        <v>0</v>
      </c>
      <c r="M1718">
        <v>0</v>
      </c>
      <c r="N1718">
        <v>9</v>
      </c>
    </row>
    <row r="1719" spans="1:14">
      <c r="A1719" t="s">
        <v>58</v>
      </c>
      <c r="B1719" t="s">
        <v>59</v>
      </c>
      <c r="C1719" t="s">
        <v>60</v>
      </c>
      <c r="D1719">
        <v>41.902799999999999</v>
      </c>
      <c r="E1719">
        <v>12.4964</v>
      </c>
      <c r="F1719" t="s">
        <v>61</v>
      </c>
      <c r="G1719" s="2">
        <v>46210.818227719908</v>
      </c>
      <c r="H1719" s="2">
        <v>46211.541666666664</v>
      </c>
      <c r="I1719">
        <v>32.4</v>
      </c>
      <c r="J1719">
        <v>41</v>
      </c>
      <c r="K1719">
        <v>0</v>
      </c>
      <c r="L1719">
        <v>0</v>
      </c>
      <c r="M1719">
        <v>0</v>
      </c>
      <c r="N1719">
        <v>12.9</v>
      </c>
    </row>
    <row r="1720" spans="1:14">
      <c r="A1720" t="s">
        <v>58</v>
      </c>
      <c r="B1720" t="s">
        <v>59</v>
      </c>
      <c r="C1720" t="s">
        <v>60</v>
      </c>
      <c r="D1720">
        <v>41.902799999999999</v>
      </c>
      <c r="E1720">
        <v>12.4964</v>
      </c>
      <c r="F1720" t="s">
        <v>61</v>
      </c>
      <c r="G1720" s="2">
        <v>46210.818227719908</v>
      </c>
      <c r="H1720" s="2">
        <v>46211.583333333336</v>
      </c>
      <c r="I1720">
        <v>32.6</v>
      </c>
      <c r="J1720">
        <v>40</v>
      </c>
      <c r="K1720">
        <v>0</v>
      </c>
      <c r="L1720">
        <v>0</v>
      </c>
      <c r="M1720">
        <v>0</v>
      </c>
      <c r="N1720">
        <v>14.6</v>
      </c>
    </row>
    <row r="1721" spans="1:14">
      <c r="A1721" t="s">
        <v>58</v>
      </c>
      <c r="B1721" t="s">
        <v>59</v>
      </c>
      <c r="C1721" t="s">
        <v>60</v>
      </c>
      <c r="D1721">
        <v>41.902799999999999</v>
      </c>
      <c r="E1721">
        <v>12.4964</v>
      </c>
      <c r="F1721" t="s">
        <v>61</v>
      </c>
      <c r="G1721" s="2">
        <v>46210.818227719908</v>
      </c>
      <c r="H1721" s="2">
        <v>46211.625</v>
      </c>
      <c r="I1721">
        <v>32.4</v>
      </c>
      <c r="J1721">
        <v>41</v>
      </c>
      <c r="K1721">
        <v>0</v>
      </c>
      <c r="L1721">
        <v>0</v>
      </c>
      <c r="M1721">
        <v>0</v>
      </c>
      <c r="N1721">
        <v>15.8</v>
      </c>
    </row>
    <row r="1722" spans="1:14">
      <c r="A1722" t="s">
        <v>58</v>
      </c>
      <c r="B1722" t="s">
        <v>59</v>
      </c>
      <c r="C1722" t="s">
        <v>60</v>
      </c>
      <c r="D1722">
        <v>41.902799999999999</v>
      </c>
      <c r="E1722">
        <v>12.4964</v>
      </c>
      <c r="F1722" t="s">
        <v>61</v>
      </c>
      <c r="G1722" s="2">
        <v>46210.818227719908</v>
      </c>
      <c r="H1722" s="2">
        <v>46211.666666666664</v>
      </c>
      <c r="I1722">
        <v>31.9</v>
      </c>
      <c r="J1722">
        <v>43</v>
      </c>
      <c r="K1722">
        <v>0</v>
      </c>
      <c r="L1722">
        <v>0</v>
      </c>
      <c r="M1722">
        <v>0</v>
      </c>
      <c r="N1722">
        <v>16.100000000000001</v>
      </c>
    </row>
    <row r="1723" spans="1:14">
      <c r="A1723" t="s">
        <v>58</v>
      </c>
      <c r="B1723" t="s">
        <v>59</v>
      </c>
      <c r="C1723" t="s">
        <v>60</v>
      </c>
      <c r="D1723">
        <v>41.902799999999999</v>
      </c>
      <c r="E1723">
        <v>12.4964</v>
      </c>
      <c r="F1723" t="s">
        <v>61</v>
      </c>
      <c r="G1723" s="2">
        <v>46210.818227719908</v>
      </c>
      <c r="H1723" s="2">
        <v>46211.708333333336</v>
      </c>
      <c r="I1723">
        <v>31</v>
      </c>
      <c r="J1723">
        <v>47</v>
      </c>
      <c r="K1723">
        <v>0</v>
      </c>
      <c r="L1723">
        <v>0</v>
      </c>
      <c r="M1723">
        <v>0</v>
      </c>
      <c r="N1723">
        <v>15.6</v>
      </c>
    </row>
    <row r="1724" spans="1:14">
      <c r="A1724" t="s">
        <v>58</v>
      </c>
      <c r="B1724" t="s">
        <v>59</v>
      </c>
      <c r="C1724" t="s">
        <v>60</v>
      </c>
      <c r="D1724">
        <v>41.902799999999999</v>
      </c>
      <c r="E1724">
        <v>12.4964</v>
      </c>
      <c r="F1724" t="s">
        <v>61</v>
      </c>
      <c r="G1724" s="2">
        <v>46210.818227719908</v>
      </c>
      <c r="H1724" s="2">
        <v>46211.75</v>
      </c>
      <c r="I1724">
        <v>30.1</v>
      </c>
      <c r="J1724">
        <v>49</v>
      </c>
      <c r="K1724">
        <v>0</v>
      </c>
      <c r="L1724">
        <v>0</v>
      </c>
      <c r="M1724">
        <v>0</v>
      </c>
      <c r="N1724">
        <v>13.6</v>
      </c>
    </row>
    <row r="1725" spans="1:14">
      <c r="A1725" t="s">
        <v>58</v>
      </c>
      <c r="B1725" t="s">
        <v>59</v>
      </c>
      <c r="C1725" t="s">
        <v>60</v>
      </c>
      <c r="D1725">
        <v>41.902799999999999</v>
      </c>
      <c r="E1725">
        <v>12.4964</v>
      </c>
      <c r="F1725" t="s">
        <v>61</v>
      </c>
      <c r="G1725" s="2">
        <v>46210.818227719908</v>
      </c>
      <c r="H1725" s="2">
        <v>46211.791666666664</v>
      </c>
      <c r="I1725">
        <v>29.1</v>
      </c>
      <c r="J1725">
        <v>51</v>
      </c>
      <c r="K1725">
        <v>0</v>
      </c>
      <c r="L1725">
        <v>0</v>
      </c>
      <c r="M1725">
        <v>0</v>
      </c>
      <c r="N1725">
        <v>12.1</v>
      </c>
    </row>
    <row r="1726" spans="1:14">
      <c r="A1726" t="s">
        <v>58</v>
      </c>
      <c r="B1726" t="s">
        <v>59</v>
      </c>
      <c r="C1726" t="s">
        <v>60</v>
      </c>
      <c r="D1726">
        <v>41.902799999999999</v>
      </c>
      <c r="E1726">
        <v>12.4964</v>
      </c>
      <c r="F1726" t="s">
        <v>61</v>
      </c>
      <c r="G1726" s="2">
        <v>46210.818227719908</v>
      </c>
      <c r="H1726" s="2">
        <v>46211.833333333336</v>
      </c>
      <c r="I1726">
        <v>27.7</v>
      </c>
      <c r="J1726">
        <v>61</v>
      </c>
      <c r="K1726">
        <v>0</v>
      </c>
      <c r="L1726">
        <v>0</v>
      </c>
      <c r="M1726">
        <v>0</v>
      </c>
      <c r="N1726">
        <v>9.5</v>
      </c>
    </row>
    <row r="1727" spans="1:14">
      <c r="A1727" t="s">
        <v>58</v>
      </c>
      <c r="B1727" t="s">
        <v>59</v>
      </c>
      <c r="C1727" t="s">
        <v>60</v>
      </c>
      <c r="D1727">
        <v>41.902799999999999</v>
      </c>
      <c r="E1727">
        <v>12.4964</v>
      </c>
      <c r="F1727" t="s">
        <v>61</v>
      </c>
      <c r="G1727" s="2">
        <v>46210.818227719908</v>
      </c>
      <c r="H1727" s="2">
        <v>46211.875</v>
      </c>
      <c r="I1727">
        <v>26.4</v>
      </c>
      <c r="J1727">
        <v>71</v>
      </c>
      <c r="K1727">
        <v>0</v>
      </c>
      <c r="L1727">
        <v>0</v>
      </c>
      <c r="M1727">
        <v>2</v>
      </c>
      <c r="N1727">
        <v>6.3</v>
      </c>
    </row>
    <row r="1728" spans="1:14">
      <c r="A1728" t="s">
        <v>58</v>
      </c>
      <c r="B1728" t="s">
        <v>59</v>
      </c>
      <c r="C1728" t="s">
        <v>60</v>
      </c>
      <c r="D1728">
        <v>41.902799999999999</v>
      </c>
      <c r="E1728">
        <v>12.4964</v>
      </c>
      <c r="F1728" t="s">
        <v>61</v>
      </c>
      <c r="G1728" s="2">
        <v>46210.818227719908</v>
      </c>
      <c r="H1728" s="2">
        <v>46211.916666666664</v>
      </c>
      <c r="I1728">
        <v>25.7</v>
      </c>
      <c r="J1728">
        <v>75</v>
      </c>
      <c r="K1728">
        <v>0</v>
      </c>
      <c r="L1728">
        <v>0</v>
      </c>
      <c r="M1728">
        <v>1</v>
      </c>
      <c r="N1728">
        <v>4.0999999999999996</v>
      </c>
    </row>
    <row r="1729" spans="1:14">
      <c r="A1729" t="s">
        <v>58</v>
      </c>
      <c r="B1729" t="s">
        <v>59</v>
      </c>
      <c r="C1729" t="s">
        <v>60</v>
      </c>
      <c r="D1729">
        <v>41.902799999999999</v>
      </c>
      <c r="E1729">
        <v>12.4964</v>
      </c>
      <c r="F1729" t="s">
        <v>61</v>
      </c>
      <c r="G1729" s="2">
        <v>46210.818227719908</v>
      </c>
      <c r="H1729" s="2">
        <v>46211.958333333336</v>
      </c>
      <c r="I1729">
        <v>25</v>
      </c>
      <c r="J1729">
        <v>79</v>
      </c>
      <c r="K1729">
        <v>0</v>
      </c>
      <c r="L1729">
        <v>0</v>
      </c>
      <c r="M1729">
        <v>1</v>
      </c>
      <c r="N1729">
        <v>1.8</v>
      </c>
    </row>
    <row r="1730" spans="1:14">
      <c r="A1730" t="s">
        <v>58</v>
      </c>
      <c r="B1730" t="s">
        <v>59</v>
      </c>
      <c r="C1730" t="s">
        <v>60</v>
      </c>
      <c r="D1730">
        <v>41.902799999999999</v>
      </c>
      <c r="E1730">
        <v>12.4964</v>
      </c>
      <c r="F1730" t="s">
        <v>61</v>
      </c>
      <c r="G1730" s="2">
        <v>46210.818227719908</v>
      </c>
      <c r="H1730" s="2">
        <v>46212</v>
      </c>
      <c r="I1730">
        <v>24.3</v>
      </c>
      <c r="J1730">
        <v>81</v>
      </c>
      <c r="K1730">
        <v>0</v>
      </c>
      <c r="L1730">
        <v>0</v>
      </c>
      <c r="M1730">
        <v>0</v>
      </c>
      <c r="N1730">
        <v>2.1</v>
      </c>
    </row>
    <row r="1731" spans="1:14">
      <c r="A1731" t="s">
        <v>58</v>
      </c>
      <c r="B1731" t="s">
        <v>59</v>
      </c>
      <c r="C1731" t="s">
        <v>60</v>
      </c>
      <c r="D1731">
        <v>41.902799999999999</v>
      </c>
      <c r="E1731">
        <v>12.4964</v>
      </c>
      <c r="F1731" t="s">
        <v>61</v>
      </c>
      <c r="G1731" s="2">
        <v>46210.818227719908</v>
      </c>
      <c r="H1731" s="2">
        <v>46212.041666666664</v>
      </c>
      <c r="I1731">
        <v>23.5</v>
      </c>
      <c r="J1731">
        <v>85</v>
      </c>
      <c r="K1731">
        <v>0</v>
      </c>
      <c r="L1731">
        <v>0</v>
      </c>
      <c r="M1731">
        <v>0</v>
      </c>
      <c r="N1731">
        <v>1.6</v>
      </c>
    </row>
    <row r="1732" spans="1:14">
      <c r="A1732" t="s">
        <v>58</v>
      </c>
      <c r="B1732" t="s">
        <v>59</v>
      </c>
      <c r="C1732" t="s">
        <v>60</v>
      </c>
      <c r="D1732">
        <v>41.902799999999999</v>
      </c>
      <c r="E1732">
        <v>12.4964</v>
      </c>
      <c r="F1732" t="s">
        <v>61</v>
      </c>
      <c r="G1732" s="2">
        <v>46210.818227719908</v>
      </c>
      <c r="H1732" s="2">
        <v>46212.083333333336</v>
      </c>
      <c r="I1732">
        <v>22.9</v>
      </c>
      <c r="J1732">
        <v>88</v>
      </c>
      <c r="K1732">
        <v>0</v>
      </c>
      <c r="L1732">
        <v>0</v>
      </c>
      <c r="M1732">
        <v>0</v>
      </c>
      <c r="N1732">
        <v>1.6</v>
      </c>
    </row>
    <row r="1733" spans="1:14">
      <c r="A1733" t="s">
        <v>58</v>
      </c>
      <c r="B1733" t="s">
        <v>59</v>
      </c>
      <c r="C1733" t="s">
        <v>60</v>
      </c>
      <c r="D1733">
        <v>41.902799999999999</v>
      </c>
      <c r="E1733">
        <v>12.4964</v>
      </c>
      <c r="F1733" t="s">
        <v>61</v>
      </c>
      <c r="G1733" s="2">
        <v>46210.818227719908</v>
      </c>
      <c r="H1733" s="2">
        <v>46212.125</v>
      </c>
      <c r="I1733">
        <v>22.3</v>
      </c>
      <c r="J1733">
        <v>90</v>
      </c>
      <c r="K1733">
        <v>0</v>
      </c>
      <c r="L1733">
        <v>0</v>
      </c>
      <c r="M1733">
        <v>0</v>
      </c>
      <c r="N1733">
        <v>2.2000000000000002</v>
      </c>
    </row>
    <row r="1734" spans="1:14">
      <c r="A1734" t="s">
        <v>58</v>
      </c>
      <c r="B1734" t="s">
        <v>59</v>
      </c>
      <c r="C1734" t="s">
        <v>60</v>
      </c>
      <c r="D1734">
        <v>41.902799999999999</v>
      </c>
      <c r="E1734">
        <v>12.4964</v>
      </c>
      <c r="F1734" t="s">
        <v>61</v>
      </c>
      <c r="G1734" s="2">
        <v>46210.818227719908</v>
      </c>
      <c r="H1734" s="2">
        <v>46212.166666666664</v>
      </c>
      <c r="I1734">
        <v>21.9</v>
      </c>
      <c r="J1734">
        <v>89</v>
      </c>
      <c r="K1734">
        <v>0</v>
      </c>
      <c r="L1734">
        <v>0</v>
      </c>
      <c r="M1734">
        <v>0</v>
      </c>
      <c r="N1734">
        <v>2.2999999999999998</v>
      </c>
    </row>
    <row r="1735" spans="1:14">
      <c r="A1735" t="s">
        <v>58</v>
      </c>
      <c r="B1735" t="s">
        <v>59</v>
      </c>
      <c r="C1735" t="s">
        <v>60</v>
      </c>
      <c r="D1735">
        <v>41.902799999999999</v>
      </c>
      <c r="E1735">
        <v>12.4964</v>
      </c>
      <c r="F1735" t="s">
        <v>61</v>
      </c>
      <c r="G1735" s="2">
        <v>46210.818227719908</v>
      </c>
      <c r="H1735" s="2">
        <v>46212.208333333336</v>
      </c>
      <c r="I1735">
        <v>21.7</v>
      </c>
      <c r="J1735">
        <v>88</v>
      </c>
      <c r="K1735">
        <v>0</v>
      </c>
      <c r="L1735">
        <v>0</v>
      </c>
      <c r="M1735">
        <v>0</v>
      </c>
      <c r="N1735">
        <v>1.5</v>
      </c>
    </row>
    <row r="1736" spans="1:14">
      <c r="A1736" t="s">
        <v>58</v>
      </c>
      <c r="B1736" t="s">
        <v>59</v>
      </c>
      <c r="C1736" t="s">
        <v>60</v>
      </c>
      <c r="D1736">
        <v>41.902799999999999</v>
      </c>
      <c r="E1736">
        <v>12.4964</v>
      </c>
      <c r="F1736" t="s">
        <v>61</v>
      </c>
      <c r="G1736" s="2">
        <v>46210.818227719908</v>
      </c>
      <c r="H1736" s="2">
        <v>46212.25</v>
      </c>
      <c r="I1736">
        <v>21.4</v>
      </c>
      <c r="J1736">
        <v>88</v>
      </c>
      <c r="K1736">
        <v>0</v>
      </c>
      <c r="L1736">
        <v>0</v>
      </c>
      <c r="M1736">
        <v>0</v>
      </c>
      <c r="N1736">
        <v>2.6</v>
      </c>
    </row>
    <row r="1737" spans="1:14">
      <c r="A1737" t="s">
        <v>58</v>
      </c>
      <c r="B1737" t="s">
        <v>59</v>
      </c>
      <c r="C1737" t="s">
        <v>60</v>
      </c>
      <c r="D1737">
        <v>41.902799999999999</v>
      </c>
      <c r="E1737">
        <v>12.4964</v>
      </c>
      <c r="F1737" t="s">
        <v>61</v>
      </c>
      <c r="G1737" s="2">
        <v>46210.818227719908</v>
      </c>
      <c r="H1737" s="2">
        <v>46212.291666666664</v>
      </c>
      <c r="I1737">
        <v>21.9</v>
      </c>
      <c r="J1737">
        <v>86</v>
      </c>
      <c r="K1737">
        <v>0</v>
      </c>
      <c r="L1737">
        <v>0</v>
      </c>
      <c r="M1737">
        <v>0</v>
      </c>
      <c r="N1737">
        <v>2</v>
      </c>
    </row>
    <row r="1738" spans="1:14">
      <c r="A1738" t="s">
        <v>58</v>
      </c>
      <c r="B1738" t="s">
        <v>59</v>
      </c>
      <c r="C1738" t="s">
        <v>60</v>
      </c>
      <c r="D1738">
        <v>41.902799999999999</v>
      </c>
      <c r="E1738">
        <v>12.4964</v>
      </c>
      <c r="F1738" t="s">
        <v>61</v>
      </c>
      <c r="G1738" s="2">
        <v>46210.818227719908</v>
      </c>
      <c r="H1738" s="2">
        <v>46212.333333333336</v>
      </c>
      <c r="I1738">
        <v>23.6</v>
      </c>
      <c r="J1738">
        <v>79</v>
      </c>
      <c r="K1738">
        <v>0</v>
      </c>
      <c r="L1738">
        <v>0</v>
      </c>
      <c r="M1738">
        <v>0</v>
      </c>
      <c r="N1738">
        <v>1.9</v>
      </c>
    </row>
    <row r="1739" spans="1:14">
      <c r="A1739" t="s">
        <v>58</v>
      </c>
      <c r="B1739" t="s">
        <v>59</v>
      </c>
      <c r="C1739" t="s">
        <v>60</v>
      </c>
      <c r="D1739">
        <v>41.902799999999999</v>
      </c>
      <c r="E1739">
        <v>12.4964</v>
      </c>
      <c r="F1739" t="s">
        <v>61</v>
      </c>
      <c r="G1739" s="2">
        <v>46210.818227719908</v>
      </c>
      <c r="H1739" s="2">
        <v>46212.375</v>
      </c>
      <c r="I1739">
        <v>26</v>
      </c>
      <c r="J1739">
        <v>68</v>
      </c>
      <c r="K1739">
        <v>0</v>
      </c>
      <c r="L1739">
        <v>0</v>
      </c>
      <c r="M1739">
        <v>0</v>
      </c>
      <c r="N1739">
        <v>0.4</v>
      </c>
    </row>
    <row r="1740" spans="1:14">
      <c r="A1740" t="s">
        <v>58</v>
      </c>
      <c r="B1740" t="s">
        <v>59</v>
      </c>
      <c r="C1740" t="s">
        <v>60</v>
      </c>
      <c r="D1740">
        <v>41.902799999999999</v>
      </c>
      <c r="E1740">
        <v>12.4964</v>
      </c>
      <c r="F1740" t="s">
        <v>61</v>
      </c>
      <c r="G1740" s="2">
        <v>46210.818227719908</v>
      </c>
      <c r="H1740" s="2">
        <v>46212.416666666664</v>
      </c>
      <c r="I1740">
        <v>28.1</v>
      </c>
      <c r="J1740">
        <v>58</v>
      </c>
      <c r="K1740">
        <v>0</v>
      </c>
      <c r="L1740">
        <v>0</v>
      </c>
      <c r="M1740">
        <v>0</v>
      </c>
      <c r="N1740">
        <v>4.9000000000000004</v>
      </c>
    </row>
    <row r="1741" spans="1:14">
      <c r="A1741" t="s">
        <v>58</v>
      </c>
      <c r="B1741" t="s">
        <v>59</v>
      </c>
      <c r="C1741" t="s">
        <v>60</v>
      </c>
      <c r="D1741">
        <v>41.902799999999999</v>
      </c>
      <c r="E1741">
        <v>12.4964</v>
      </c>
      <c r="F1741" t="s">
        <v>61</v>
      </c>
      <c r="G1741" s="2">
        <v>46210.818227719908</v>
      </c>
      <c r="H1741" s="2">
        <v>46212.458333333336</v>
      </c>
      <c r="I1741">
        <v>30.1</v>
      </c>
      <c r="J1741">
        <v>53</v>
      </c>
      <c r="K1741">
        <v>0</v>
      </c>
      <c r="L1741">
        <v>0</v>
      </c>
      <c r="M1741">
        <v>0</v>
      </c>
      <c r="N1741">
        <v>7.3</v>
      </c>
    </row>
    <row r="1742" spans="1:14">
      <c r="A1742" t="s">
        <v>58</v>
      </c>
      <c r="B1742" t="s">
        <v>59</v>
      </c>
      <c r="C1742" t="s">
        <v>60</v>
      </c>
      <c r="D1742">
        <v>41.902799999999999</v>
      </c>
      <c r="E1742">
        <v>12.4964</v>
      </c>
      <c r="F1742" t="s">
        <v>61</v>
      </c>
      <c r="G1742" s="2">
        <v>46210.818227719908</v>
      </c>
      <c r="H1742" s="2">
        <v>46212.5</v>
      </c>
      <c r="I1742">
        <v>31.5</v>
      </c>
      <c r="J1742">
        <v>53</v>
      </c>
      <c r="K1742">
        <v>0</v>
      </c>
      <c r="L1742">
        <v>0</v>
      </c>
      <c r="M1742">
        <v>1</v>
      </c>
      <c r="N1742">
        <v>10.5</v>
      </c>
    </row>
    <row r="1743" spans="1:14">
      <c r="A1743" t="s">
        <v>58</v>
      </c>
      <c r="B1743" t="s">
        <v>59</v>
      </c>
      <c r="C1743" t="s">
        <v>60</v>
      </c>
      <c r="D1743">
        <v>41.902799999999999</v>
      </c>
      <c r="E1743">
        <v>12.4964</v>
      </c>
      <c r="F1743" t="s">
        <v>61</v>
      </c>
      <c r="G1743" s="2">
        <v>46210.818227719908</v>
      </c>
      <c r="H1743" s="2">
        <v>46212.541666666664</v>
      </c>
      <c r="I1743">
        <v>32.4</v>
      </c>
      <c r="J1743">
        <v>48</v>
      </c>
      <c r="K1743">
        <v>0</v>
      </c>
      <c r="L1743">
        <v>0</v>
      </c>
      <c r="M1743">
        <v>1</v>
      </c>
      <c r="N1743">
        <v>13.1</v>
      </c>
    </row>
    <row r="1744" spans="1:14">
      <c r="A1744" t="s">
        <v>58</v>
      </c>
      <c r="B1744" t="s">
        <v>59</v>
      </c>
      <c r="C1744" t="s">
        <v>60</v>
      </c>
      <c r="D1744">
        <v>41.902799999999999</v>
      </c>
      <c r="E1744">
        <v>12.4964</v>
      </c>
      <c r="F1744" t="s">
        <v>61</v>
      </c>
      <c r="G1744" s="2">
        <v>46210.818227719908</v>
      </c>
      <c r="H1744" s="2">
        <v>46212.583333333336</v>
      </c>
      <c r="I1744">
        <v>32.5</v>
      </c>
      <c r="J1744">
        <v>47</v>
      </c>
      <c r="K1744">
        <v>3</v>
      </c>
      <c r="L1744">
        <v>0</v>
      </c>
      <c r="M1744">
        <v>1</v>
      </c>
      <c r="N1744">
        <v>14.6</v>
      </c>
    </row>
    <row r="1745" spans="1:14">
      <c r="A1745" t="s">
        <v>58</v>
      </c>
      <c r="B1745" t="s">
        <v>59</v>
      </c>
      <c r="C1745" t="s">
        <v>60</v>
      </c>
      <c r="D1745">
        <v>41.902799999999999</v>
      </c>
      <c r="E1745">
        <v>12.4964</v>
      </c>
      <c r="F1745" t="s">
        <v>61</v>
      </c>
      <c r="G1745" s="2">
        <v>46210.818227719908</v>
      </c>
      <c r="H1745" s="2">
        <v>46212.625</v>
      </c>
      <c r="I1745">
        <v>32.4</v>
      </c>
      <c r="J1745">
        <v>48</v>
      </c>
      <c r="K1745">
        <v>5</v>
      </c>
      <c r="L1745">
        <v>0</v>
      </c>
      <c r="M1745">
        <v>0</v>
      </c>
      <c r="N1745">
        <v>15.3</v>
      </c>
    </row>
    <row r="1746" spans="1:14">
      <c r="A1746" t="s">
        <v>58</v>
      </c>
      <c r="B1746" t="s">
        <v>59</v>
      </c>
      <c r="C1746" t="s">
        <v>60</v>
      </c>
      <c r="D1746">
        <v>41.902799999999999</v>
      </c>
      <c r="E1746">
        <v>12.4964</v>
      </c>
      <c r="F1746" t="s">
        <v>61</v>
      </c>
      <c r="G1746" s="2">
        <v>46210.818227719908</v>
      </c>
      <c r="H1746" s="2">
        <v>46212.666666666664</v>
      </c>
      <c r="I1746">
        <v>32</v>
      </c>
      <c r="J1746">
        <v>49</v>
      </c>
      <c r="K1746">
        <v>8</v>
      </c>
      <c r="L1746">
        <v>0</v>
      </c>
      <c r="M1746">
        <v>3</v>
      </c>
      <c r="N1746">
        <v>15.7</v>
      </c>
    </row>
    <row r="1747" spans="1:14">
      <c r="A1747" t="s">
        <v>58</v>
      </c>
      <c r="B1747" t="s">
        <v>59</v>
      </c>
      <c r="C1747" t="s">
        <v>60</v>
      </c>
      <c r="D1747">
        <v>41.902799999999999</v>
      </c>
      <c r="E1747">
        <v>12.4964</v>
      </c>
      <c r="F1747" t="s">
        <v>61</v>
      </c>
      <c r="G1747" s="2">
        <v>46210.818227719908</v>
      </c>
      <c r="H1747" s="2">
        <v>46212.708333333336</v>
      </c>
      <c r="I1747">
        <v>31.5</v>
      </c>
      <c r="J1747">
        <v>51</v>
      </c>
      <c r="K1747">
        <v>10</v>
      </c>
      <c r="L1747">
        <v>0</v>
      </c>
      <c r="M1747">
        <v>3</v>
      </c>
      <c r="N1747">
        <v>13.3</v>
      </c>
    </row>
    <row r="1748" spans="1:14">
      <c r="A1748" t="s">
        <v>58</v>
      </c>
      <c r="B1748" t="s">
        <v>59</v>
      </c>
      <c r="C1748" t="s">
        <v>60</v>
      </c>
      <c r="D1748">
        <v>41.902799999999999</v>
      </c>
      <c r="E1748">
        <v>12.4964</v>
      </c>
      <c r="F1748" t="s">
        <v>61</v>
      </c>
      <c r="G1748" s="2">
        <v>46210.818227719908</v>
      </c>
      <c r="H1748" s="2">
        <v>46212.75</v>
      </c>
      <c r="I1748">
        <v>31</v>
      </c>
      <c r="J1748">
        <v>54</v>
      </c>
      <c r="K1748">
        <v>12</v>
      </c>
      <c r="L1748">
        <v>0</v>
      </c>
      <c r="M1748">
        <v>1</v>
      </c>
      <c r="N1748">
        <v>10.7</v>
      </c>
    </row>
    <row r="1749" spans="1:14">
      <c r="A1749" t="s">
        <v>58</v>
      </c>
      <c r="B1749" t="s">
        <v>59</v>
      </c>
      <c r="C1749" t="s">
        <v>60</v>
      </c>
      <c r="D1749">
        <v>41.902799999999999</v>
      </c>
      <c r="E1749">
        <v>12.4964</v>
      </c>
      <c r="F1749" t="s">
        <v>61</v>
      </c>
      <c r="G1749" s="2">
        <v>46210.818227719908</v>
      </c>
      <c r="H1749" s="2">
        <v>46212.791666666664</v>
      </c>
      <c r="I1749">
        <v>30.4</v>
      </c>
      <c r="J1749">
        <v>54</v>
      </c>
      <c r="K1749">
        <v>13</v>
      </c>
      <c r="L1749">
        <v>0</v>
      </c>
      <c r="M1749">
        <v>3</v>
      </c>
      <c r="N1749">
        <v>7.6</v>
      </c>
    </row>
    <row r="1750" spans="1:14">
      <c r="A1750" t="s">
        <v>58</v>
      </c>
      <c r="B1750" t="s">
        <v>59</v>
      </c>
      <c r="C1750" t="s">
        <v>60</v>
      </c>
      <c r="D1750">
        <v>41.902799999999999</v>
      </c>
      <c r="E1750">
        <v>12.4964</v>
      </c>
      <c r="F1750" t="s">
        <v>61</v>
      </c>
      <c r="G1750" s="2">
        <v>46210.818227719908</v>
      </c>
      <c r="H1750" s="2">
        <v>46212.833333333336</v>
      </c>
      <c r="I1750">
        <v>29.9</v>
      </c>
      <c r="J1750">
        <v>54</v>
      </c>
      <c r="K1750">
        <v>13</v>
      </c>
      <c r="L1750">
        <v>0</v>
      </c>
      <c r="M1750">
        <v>1</v>
      </c>
      <c r="N1750">
        <v>4.8</v>
      </c>
    </row>
    <row r="1751" spans="1:14">
      <c r="A1751" t="s">
        <v>58</v>
      </c>
      <c r="B1751" t="s">
        <v>59</v>
      </c>
      <c r="C1751" t="s">
        <v>60</v>
      </c>
      <c r="D1751">
        <v>41.902799999999999</v>
      </c>
      <c r="E1751">
        <v>12.4964</v>
      </c>
      <c r="F1751" t="s">
        <v>61</v>
      </c>
      <c r="G1751" s="2">
        <v>46210.818227719908</v>
      </c>
      <c r="H1751" s="2">
        <v>46212.875</v>
      </c>
      <c r="I1751">
        <v>28.8</v>
      </c>
      <c r="J1751">
        <v>58</v>
      </c>
      <c r="K1751">
        <v>9</v>
      </c>
      <c r="L1751">
        <v>0</v>
      </c>
      <c r="M1751">
        <v>2</v>
      </c>
      <c r="N1751">
        <v>2.2999999999999998</v>
      </c>
    </row>
    <row r="1752" spans="1:14">
      <c r="A1752" t="s">
        <v>58</v>
      </c>
      <c r="B1752" t="s">
        <v>59</v>
      </c>
      <c r="C1752" t="s">
        <v>60</v>
      </c>
      <c r="D1752">
        <v>41.902799999999999</v>
      </c>
      <c r="E1752">
        <v>12.4964</v>
      </c>
      <c r="F1752" t="s">
        <v>61</v>
      </c>
      <c r="G1752" s="2">
        <v>46210.818227719908</v>
      </c>
      <c r="H1752" s="2">
        <v>46212.916666666664</v>
      </c>
      <c r="I1752">
        <v>27.7</v>
      </c>
      <c r="J1752">
        <v>64</v>
      </c>
      <c r="K1752">
        <v>4</v>
      </c>
      <c r="L1752">
        <v>0</v>
      </c>
      <c r="M1752">
        <v>1</v>
      </c>
      <c r="N1752">
        <v>1.8</v>
      </c>
    </row>
    <row r="1753" spans="1:14">
      <c r="A1753" t="s">
        <v>58</v>
      </c>
      <c r="B1753" t="s">
        <v>59</v>
      </c>
      <c r="C1753" t="s">
        <v>60</v>
      </c>
      <c r="D1753">
        <v>41.902799999999999</v>
      </c>
      <c r="E1753">
        <v>12.4964</v>
      </c>
      <c r="F1753" t="s">
        <v>61</v>
      </c>
      <c r="G1753" s="2">
        <v>46210.818227719908</v>
      </c>
      <c r="H1753" s="2">
        <v>46212.958333333336</v>
      </c>
      <c r="I1753">
        <v>26.8</v>
      </c>
      <c r="J1753">
        <v>69</v>
      </c>
      <c r="K1753">
        <v>0</v>
      </c>
      <c r="L1753">
        <v>0</v>
      </c>
      <c r="M1753">
        <v>1</v>
      </c>
      <c r="N1753">
        <v>1.5</v>
      </c>
    </row>
    <row r="1754" spans="1:14">
      <c r="A1754" t="s">
        <v>58</v>
      </c>
      <c r="B1754" t="s">
        <v>59</v>
      </c>
      <c r="C1754" t="s">
        <v>60</v>
      </c>
      <c r="D1754">
        <v>41.902799999999999</v>
      </c>
      <c r="E1754">
        <v>12.4964</v>
      </c>
      <c r="F1754" t="s">
        <v>61</v>
      </c>
      <c r="G1754" s="2">
        <v>46210.818227719908</v>
      </c>
      <c r="H1754" s="2">
        <v>46213</v>
      </c>
      <c r="I1754">
        <v>26.1</v>
      </c>
      <c r="J1754">
        <v>74</v>
      </c>
      <c r="K1754">
        <v>0</v>
      </c>
      <c r="L1754">
        <v>0</v>
      </c>
      <c r="M1754">
        <v>0</v>
      </c>
      <c r="N1754">
        <v>1</v>
      </c>
    </row>
    <row r="1755" spans="1:14">
      <c r="A1755" t="s">
        <v>58</v>
      </c>
      <c r="B1755" t="s">
        <v>59</v>
      </c>
      <c r="C1755" t="s">
        <v>60</v>
      </c>
      <c r="D1755">
        <v>41.902799999999999</v>
      </c>
      <c r="E1755">
        <v>12.4964</v>
      </c>
      <c r="F1755" t="s">
        <v>61</v>
      </c>
      <c r="G1755" s="2">
        <v>46210.818227719908</v>
      </c>
      <c r="H1755" s="2">
        <v>46213.041666666664</v>
      </c>
      <c r="I1755">
        <v>25.5</v>
      </c>
      <c r="J1755">
        <v>79</v>
      </c>
      <c r="K1755">
        <v>0</v>
      </c>
      <c r="L1755">
        <v>0</v>
      </c>
      <c r="M1755">
        <v>1</v>
      </c>
      <c r="N1755">
        <v>1.5</v>
      </c>
    </row>
    <row r="1756" spans="1:14">
      <c r="A1756" t="s">
        <v>58</v>
      </c>
      <c r="B1756" t="s">
        <v>59</v>
      </c>
      <c r="C1756" t="s">
        <v>60</v>
      </c>
      <c r="D1756">
        <v>41.902799999999999</v>
      </c>
      <c r="E1756">
        <v>12.4964</v>
      </c>
      <c r="F1756" t="s">
        <v>61</v>
      </c>
      <c r="G1756" s="2">
        <v>46210.818227719908</v>
      </c>
      <c r="H1756" s="2">
        <v>46213.083333333336</v>
      </c>
      <c r="I1756">
        <v>25</v>
      </c>
      <c r="J1756">
        <v>81</v>
      </c>
      <c r="K1756">
        <v>0</v>
      </c>
      <c r="L1756">
        <v>0</v>
      </c>
      <c r="M1756">
        <v>1</v>
      </c>
      <c r="N1756">
        <v>1.8</v>
      </c>
    </row>
    <row r="1757" spans="1:14">
      <c r="A1757" t="s">
        <v>58</v>
      </c>
      <c r="B1757" t="s">
        <v>59</v>
      </c>
      <c r="C1757" t="s">
        <v>60</v>
      </c>
      <c r="D1757">
        <v>41.902799999999999</v>
      </c>
      <c r="E1757">
        <v>12.4964</v>
      </c>
      <c r="F1757" t="s">
        <v>61</v>
      </c>
      <c r="G1757" s="2">
        <v>46210.818227719908</v>
      </c>
      <c r="H1757" s="2">
        <v>46213.125</v>
      </c>
      <c r="I1757">
        <v>24.7</v>
      </c>
      <c r="J1757">
        <v>80</v>
      </c>
      <c r="K1757">
        <v>0</v>
      </c>
      <c r="L1757">
        <v>0</v>
      </c>
      <c r="M1757">
        <v>1</v>
      </c>
      <c r="N1757">
        <v>2.1</v>
      </c>
    </row>
    <row r="1758" spans="1:14">
      <c r="A1758" t="s">
        <v>58</v>
      </c>
      <c r="B1758" t="s">
        <v>59</v>
      </c>
      <c r="C1758" t="s">
        <v>60</v>
      </c>
      <c r="D1758">
        <v>41.902799999999999</v>
      </c>
      <c r="E1758">
        <v>12.4964</v>
      </c>
      <c r="F1758" t="s">
        <v>61</v>
      </c>
      <c r="G1758" s="2">
        <v>46210.818227719908</v>
      </c>
      <c r="H1758" s="2">
        <v>46213.166666666664</v>
      </c>
      <c r="I1758">
        <v>24.5</v>
      </c>
      <c r="J1758">
        <v>79</v>
      </c>
      <c r="K1758">
        <v>0</v>
      </c>
      <c r="L1758">
        <v>0</v>
      </c>
      <c r="M1758">
        <v>1</v>
      </c>
      <c r="N1758">
        <v>2.2999999999999998</v>
      </c>
    </row>
    <row r="1759" spans="1:14">
      <c r="A1759" t="s">
        <v>58</v>
      </c>
      <c r="B1759" t="s">
        <v>59</v>
      </c>
      <c r="C1759" t="s">
        <v>60</v>
      </c>
      <c r="D1759">
        <v>41.902799999999999</v>
      </c>
      <c r="E1759">
        <v>12.4964</v>
      </c>
      <c r="F1759" t="s">
        <v>61</v>
      </c>
      <c r="G1759" s="2">
        <v>46210.818227719908</v>
      </c>
      <c r="H1759" s="2">
        <v>46213.208333333336</v>
      </c>
      <c r="I1759">
        <v>24.1</v>
      </c>
      <c r="J1759">
        <v>80</v>
      </c>
      <c r="K1759">
        <v>0</v>
      </c>
      <c r="L1759">
        <v>0</v>
      </c>
      <c r="M1759">
        <v>1</v>
      </c>
      <c r="N1759">
        <v>2.9</v>
      </c>
    </row>
    <row r="1760" spans="1:14">
      <c r="A1760" t="s">
        <v>58</v>
      </c>
      <c r="B1760" t="s">
        <v>59</v>
      </c>
      <c r="C1760" t="s">
        <v>60</v>
      </c>
      <c r="D1760">
        <v>41.902799999999999</v>
      </c>
      <c r="E1760">
        <v>12.4964</v>
      </c>
      <c r="F1760" t="s">
        <v>61</v>
      </c>
      <c r="G1760" s="2">
        <v>46210.818227719908</v>
      </c>
      <c r="H1760" s="2">
        <v>46213.25</v>
      </c>
      <c r="I1760">
        <v>23.8</v>
      </c>
      <c r="J1760">
        <v>79</v>
      </c>
      <c r="K1760">
        <v>0</v>
      </c>
      <c r="L1760">
        <v>0</v>
      </c>
      <c r="M1760">
        <v>0</v>
      </c>
      <c r="N1760">
        <v>3.1</v>
      </c>
    </row>
    <row r="1761" spans="1:14">
      <c r="A1761" t="s">
        <v>58</v>
      </c>
      <c r="B1761" t="s">
        <v>59</v>
      </c>
      <c r="C1761" t="s">
        <v>60</v>
      </c>
      <c r="D1761">
        <v>41.902799999999999</v>
      </c>
      <c r="E1761">
        <v>12.4964</v>
      </c>
      <c r="F1761" t="s">
        <v>61</v>
      </c>
      <c r="G1761" s="2">
        <v>46210.818227719908</v>
      </c>
      <c r="H1761" s="2">
        <v>46213.291666666664</v>
      </c>
      <c r="I1761">
        <v>24.2</v>
      </c>
      <c r="J1761">
        <v>75</v>
      </c>
      <c r="K1761">
        <v>0</v>
      </c>
      <c r="L1761">
        <v>0</v>
      </c>
      <c r="M1761">
        <v>0</v>
      </c>
      <c r="N1761">
        <v>3.4</v>
      </c>
    </row>
    <row r="1762" spans="1:14">
      <c r="A1762" t="s">
        <v>58</v>
      </c>
      <c r="B1762" t="s">
        <v>59</v>
      </c>
      <c r="C1762" t="s">
        <v>60</v>
      </c>
      <c r="D1762">
        <v>41.902799999999999</v>
      </c>
      <c r="E1762">
        <v>12.4964</v>
      </c>
      <c r="F1762" t="s">
        <v>61</v>
      </c>
      <c r="G1762" s="2">
        <v>46210.818227719908</v>
      </c>
      <c r="H1762" s="2">
        <v>46213.333333333336</v>
      </c>
      <c r="I1762">
        <v>25.8</v>
      </c>
      <c r="J1762">
        <v>64</v>
      </c>
      <c r="K1762">
        <v>0</v>
      </c>
      <c r="L1762">
        <v>0</v>
      </c>
      <c r="M1762">
        <v>0</v>
      </c>
      <c r="N1762">
        <v>5.2</v>
      </c>
    </row>
    <row r="1763" spans="1:14">
      <c r="A1763" t="s">
        <v>58</v>
      </c>
      <c r="B1763" t="s">
        <v>59</v>
      </c>
      <c r="C1763" t="s">
        <v>60</v>
      </c>
      <c r="D1763">
        <v>41.902799999999999</v>
      </c>
      <c r="E1763">
        <v>12.4964</v>
      </c>
      <c r="F1763" t="s">
        <v>61</v>
      </c>
      <c r="G1763" s="2">
        <v>46210.818227719908</v>
      </c>
      <c r="H1763" s="2">
        <v>46213.375</v>
      </c>
      <c r="I1763">
        <v>28.1</v>
      </c>
      <c r="J1763">
        <v>54</v>
      </c>
      <c r="K1763">
        <v>0</v>
      </c>
      <c r="L1763">
        <v>0</v>
      </c>
      <c r="M1763">
        <v>0</v>
      </c>
      <c r="N1763">
        <v>5.4</v>
      </c>
    </row>
    <row r="1764" spans="1:14">
      <c r="A1764" t="s">
        <v>58</v>
      </c>
      <c r="B1764" t="s">
        <v>59</v>
      </c>
      <c r="C1764" t="s">
        <v>60</v>
      </c>
      <c r="D1764">
        <v>41.902799999999999</v>
      </c>
      <c r="E1764">
        <v>12.4964</v>
      </c>
      <c r="F1764" t="s">
        <v>61</v>
      </c>
      <c r="G1764" s="2">
        <v>46210.818227719908</v>
      </c>
      <c r="H1764" s="2">
        <v>46213.416666666664</v>
      </c>
      <c r="I1764">
        <v>30.5</v>
      </c>
      <c r="J1764">
        <v>46</v>
      </c>
      <c r="K1764">
        <v>0</v>
      </c>
      <c r="L1764">
        <v>0</v>
      </c>
      <c r="M1764">
        <v>0</v>
      </c>
      <c r="N1764">
        <v>1.4</v>
      </c>
    </row>
    <row r="1765" spans="1:14">
      <c r="A1765" t="s">
        <v>58</v>
      </c>
      <c r="B1765" t="s">
        <v>59</v>
      </c>
      <c r="C1765" t="s">
        <v>60</v>
      </c>
      <c r="D1765">
        <v>41.902799999999999</v>
      </c>
      <c r="E1765">
        <v>12.4964</v>
      </c>
      <c r="F1765" t="s">
        <v>61</v>
      </c>
      <c r="G1765" s="2">
        <v>46210.818227719908</v>
      </c>
      <c r="H1765" s="2">
        <v>46213.458333333336</v>
      </c>
      <c r="I1765">
        <v>32.6</v>
      </c>
      <c r="J1765">
        <v>41</v>
      </c>
      <c r="K1765">
        <v>0</v>
      </c>
      <c r="L1765">
        <v>0</v>
      </c>
      <c r="M1765">
        <v>1</v>
      </c>
      <c r="N1765">
        <v>8</v>
      </c>
    </row>
    <row r="1766" spans="1:14">
      <c r="A1766" t="s">
        <v>58</v>
      </c>
      <c r="B1766" t="s">
        <v>59</v>
      </c>
      <c r="C1766" t="s">
        <v>60</v>
      </c>
      <c r="D1766">
        <v>41.902799999999999</v>
      </c>
      <c r="E1766">
        <v>12.4964</v>
      </c>
      <c r="F1766" t="s">
        <v>61</v>
      </c>
      <c r="G1766" s="2">
        <v>46210.818227719908</v>
      </c>
      <c r="H1766" s="2">
        <v>46213.5</v>
      </c>
      <c r="I1766">
        <v>34.299999999999997</v>
      </c>
      <c r="J1766">
        <v>30</v>
      </c>
      <c r="K1766">
        <v>5</v>
      </c>
      <c r="L1766">
        <v>0</v>
      </c>
      <c r="M1766">
        <v>0</v>
      </c>
      <c r="N1766">
        <v>12.5</v>
      </c>
    </row>
    <row r="1767" spans="1:14">
      <c r="A1767" t="s">
        <v>58</v>
      </c>
      <c r="B1767" t="s">
        <v>59</v>
      </c>
      <c r="C1767" t="s">
        <v>60</v>
      </c>
      <c r="D1767">
        <v>41.902799999999999</v>
      </c>
      <c r="E1767">
        <v>12.4964</v>
      </c>
      <c r="F1767" t="s">
        <v>61</v>
      </c>
      <c r="G1767" s="2">
        <v>46210.818227719908</v>
      </c>
      <c r="H1767" s="2">
        <v>46213.541666666664</v>
      </c>
      <c r="I1767">
        <v>34.799999999999997</v>
      </c>
      <c r="J1767">
        <v>28</v>
      </c>
      <c r="K1767">
        <v>7</v>
      </c>
      <c r="L1767">
        <v>0</v>
      </c>
      <c r="M1767">
        <v>0</v>
      </c>
      <c r="N1767">
        <v>15.5</v>
      </c>
    </row>
    <row r="1768" spans="1:14">
      <c r="A1768" t="s">
        <v>58</v>
      </c>
      <c r="B1768" t="s">
        <v>59</v>
      </c>
      <c r="C1768" t="s">
        <v>60</v>
      </c>
      <c r="D1768">
        <v>41.902799999999999</v>
      </c>
      <c r="E1768">
        <v>12.4964</v>
      </c>
      <c r="F1768" t="s">
        <v>61</v>
      </c>
      <c r="G1768" s="2">
        <v>46210.818227719908</v>
      </c>
      <c r="H1768" s="2">
        <v>46213.583333333336</v>
      </c>
      <c r="I1768">
        <v>34.700000000000003</v>
      </c>
      <c r="J1768">
        <v>29</v>
      </c>
      <c r="K1768">
        <v>8</v>
      </c>
      <c r="L1768">
        <v>0</v>
      </c>
      <c r="M1768">
        <v>0</v>
      </c>
      <c r="N1768">
        <v>16.8</v>
      </c>
    </row>
    <row r="1769" spans="1:14">
      <c r="A1769" t="s">
        <v>58</v>
      </c>
      <c r="B1769" t="s">
        <v>59</v>
      </c>
      <c r="C1769" t="s">
        <v>60</v>
      </c>
      <c r="D1769">
        <v>41.902799999999999</v>
      </c>
      <c r="E1769">
        <v>12.4964</v>
      </c>
      <c r="F1769" t="s">
        <v>61</v>
      </c>
      <c r="G1769" s="2">
        <v>46210.818227719908</v>
      </c>
      <c r="H1769" s="2">
        <v>46213.625</v>
      </c>
      <c r="I1769">
        <v>33.9</v>
      </c>
      <c r="J1769">
        <v>38</v>
      </c>
      <c r="K1769">
        <v>9</v>
      </c>
      <c r="L1769">
        <v>0</v>
      </c>
      <c r="M1769">
        <v>0</v>
      </c>
      <c r="N1769">
        <v>16.7</v>
      </c>
    </row>
    <row r="1770" spans="1:14">
      <c r="A1770" t="s">
        <v>58</v>
      </c>
      <c r="B1770" t="s">
        <v>59</v>
      </c>
      <c r="C1770" t="s">
        <v>60</v>
      </c>
      <c r="D1770">
        <v>41.902799999999999</v>
      </c>
      <c r="E1770">
        <v>12.4964</v>
      </c>
      <c r="F1770" t="s">
        <v>61</v>
      </c>
      <c r="G1770" s="2">
        <v>46210.818227719908</v>
      </c>
      <c r="H1770" s="2">
        <v>46213.666666666664</v>
      </c>
      <c r="I1770">
        <v>32.799999999999997</v>
      </c>
      <c r="J1770">
        <v>49</v>
      </c>
      <c r="K1770">
        <v>10</v>
      </c>
      <c r="L1770">
        <v>0</v>
      </c>
      <c r="M1770">
        <v>0</v>
      </c>
      <c r="N1770">
        <v>16.600000000000001</v>
      </c>
    </row>
    <row r="1771" spans="1:14">
      <c r="A1771" t="s">
        <v>58</v>
      </c>
      <c r="B1771" t="s">
        <v>59</v>
      </c>
      <c r="C1771" t="s">
        <v>60</v>
      </c>
      <c r="D1771">
        <v>41.902799999999999</v>
      </c>
      <c r="E1771">
        <v>12.4964</v>
      </c>
      <c r="F1771" t="s">
        <v>61</v>
      </c>
      <c r="G1771" s="2">
        <v>46210.818227719908</v>
      </c>
      <c r="H1771" s="2">
        <v>46213.708333333336</v>
      </c>
      <c r="I1771">
        <v>32.299999999999997</v>
      </c>
      <c r="J1771">
        <v>54</v>
      </c>
      <c r="K1771">
        <v>10</v>
      </c>
      <c r="L1771">
        <v>0</v>
      </c>
      <c r="M1771">
        <v>0</v>
      </c>
      <c r="N1771">
        <v>15</v>
      </c>
    </row>
    <row r="1772" spans="1:14">
      <c r="A1772" t="s">
        <v>58</v>
      </c>
      <c r="B1772" t="s">
        <v>59</v>
      </c>
      <c r="C1772" t="s">
        <v>60</v>
      </c>
      <c r="D1772">
        <v>41.902799999999999</v>
      </c>
      <c r="E1772">
        <v>12.4964</v>
      </c>
      <c r="F1772" t="s">
        <v>61</v>
      </c>
      <c r="G1772" s="2">
        <v>46210.818227719908</v>
      </c>
      <c r="H1772" s="2">
        <v>46213.75</v>
      </c>
      <c r="I1772">
        <v>31.5</v>
      </c>
      <c r="J1772">
        <v>58</v>
      </c>
      <c r="K1772">
        <v>10</v>
      </c>
      <c r="L1772">
        <v>0</v>
      </c>
      <c r="M1772">
        <v>1</v>
      </c>
      <c r="N1772">
        <v>14.1</v>
      </c>
    </row>
    <row r="1773" spans="1:14">
      <c r="A1773" t="s">
        <v>58</v>
      </c>
      <c r="B1773" t="s">
        <v>59</v>
      </c>
      <c r="C1773" t="s">
        <v>60</v>
      </c>
      <c r="D1773">
        <v>41.902799999999999</v>
      </c>
      <c r="E1773">
        <v>12.4964</v>
      </c>
      <c r="F1773" t="s">
        <v>61</v>
      </c>
      <c r="G1773" s="2">
        <v>46210.818227719908</v>
      </c>
      <c r="H1773" s="2">
        <v>46213.791666666664</v>
      </c>
      <c r="I1773">
        <v>30.2</v>
      </c>
      <c r="J1773">
        <v>63</v>
      </c>
      <c r="K1773">
        <v>10</v>
      </c>
      <c r="L1773">
        <v>0</v>
      </c>
      <c r="M1773">
        <v>1</v>
      </c>
      <c r="N1773">
        <v>12.3</v>
      </c>
    </row>
    <row r="1774" spans="1:14">
      <c r="A1774" t="s">
        <v>58</v>
      </c>
      <c r="B1774" t="s">
        <v>59</v>
      </c>
      <c r="C1774" t="s">
        <v>60</v>
      </c>
      <c r="D1774">
        <v>41.902799999999999</v>
      </c>
      <c r="E1774">
        <v>12.4964</v>
      </c>
      <c r="F1774" t="s">
        <v>61</v>
      </c>
      <c r="G1774" s="2">
        <v>46210.818227719908</v>
      </c>
      <c r="H1774" s="2">
        <v>46213.833333333336</v>
      </c>
      <c r="I1774">
        <v>28.9</v>
      </c>
      <c r="J1774">
        <v>67</v>
      </c>
      <c r="K1774">
        <v>10</v>
      </c>
      <c r="L1774">
        <v>0</v>
      </c>
      <c r="M1774">
        <v>1</v>
      </c>
      <c r="N1774">
        <v>10.3</v>
      </c>
    </row>
    <row r="1775" spans="1:14">
      <c r="A1775" t="s">
        <v>58</v>
      </c>
      <c r="B1775" t="s">
        <v>59</v>
      </c>
      <c r="C1775" t="s">
        <v>60</v>
      </c>
      <c r="D1775">
        <v>41.902799999999999</v>
      </c>
      <c r="E1775">
        <v>12.4964</v>
      </c>
      <c r="F1775" t="s">
        <v>61</v>
      </c>
      <c r="G1775" s="2">
        <v>46210.818227719908</v>
      </c>
      <c r="H1775" s="2">
        <v>46213.875</v>
      </c>
      <c r="I1775">
        <v>28.1</v>
      </c>
      <c r="J1775">
        <v>72</v>
      </c>
      <c r="K1775">
        <v>9</v>
      </c>
      <c r="L1775">
        <v>0</v>
      </c>
      <c r="M1775">
        <v>1</v>
      </c>
      <c r="N1775">
        <v>6.6</v>
      </c>
    </row>
    <row r="1776" spans="1:14">
      <c r="A1776" t="s">
        <v>58</v>
      </c>
      <c r="B1776" t="s">
        <v>59</v>
      </c>
      <c r="C1776" t="s">
        <v>60</v>
      </c>
      <c r="D1776">
        <v>41.902799999999999</v>
      </c>
      <c r="E1776">
        <v>12.4964</v>
      </c>
      <c r="F1776" t="s">
        <v>61</v>
      </c>
      <c r="G1776" s="2">
        <v>46210.818227719908</v>
      </c>
      <c r="H1776" s="2">
        <v>46213.916666666664</v>
      </c>
      <c r="I1776">
        <v>27.3</v>
      </c>
      <c r="J1776">
        <v>76</v>
      </c>
      <c r="K1776">
        <v>7</v>
      </c>
      <c r="L1776">
        <v>0</v>
      </c>
      <c r="M1776">
        <v>1</v>
      </c>
      <c r="N1776">
        <v>2.4</v>
      </c>
    </row>
    <row r="1777" spans="1:14">
      <c r="A1777" t="s">
        <v>58</v>
      </c>
      <c r="B1777" t="s">
        <v>59</v>
      </c>
      <c r="C1777" t="s">
        <v>60</v>
      </c>
      <c r="D1777">
        <v>41.902799999999999</v>
      </c>
      <c r="E1777">
        <v>12.4964</v>
      </c>
      <c r="F1777" t="s">
        <v>61</v>
      </c>
      <c r="G1777" s="2">
        <v>46210.818227719908</v>
      </c>
      <c r="H1777" s="2">
        <v>46213.958333333336</v>
      </c>
      <c r="I1777">
        <v>26.7</v>
      </c>
      <c r="J1777">
        <v>80</v>
      </c>
      <c r="K1777">
        <v>5</v>
      </c>
      <c r="L1777">
        <v>0</v>
      </c>
      <c r="M1777">
        <v>1</v>
      </c>
      <c r="N1777">
        <v>1.5</v>
      </c>
    </row>
    <row r="1778" spans="1:14">
      <c r="A1778" t="s">
        <v>58</v>
      </c>
      <c r="B1778" t="s">
        <v>59</v>
      </c>
      <c r="C1778" t="s">
        <v>60</v>
      </c>
      <c r="D1778">
        <v>41.902799999999999</v>
      </c>
      <c r="E1778">
        <v>12.4964</v>
      </c>
      <c r="F1778" t="s">
        <v>61</v>
      </c>
      <c r="G1778" s="2">
        <v>46210.818227719908</v>
      </c>
      <c r="H1778" s="2">
        <v>46214</v>
      </c>
      <c r="I1778">
        <v>26.2</v>
      </c>
      <c r="J1778">
        <v>83</v>
      </c>
      <c r="K1778">
        <v>3</v>
      </c>
      <c r="L1778">
        <v>0</v>
      </c>
      <c r="M1778">
        <v>1</v>
      </c>
      <c r="N1778">
        <v>2.2000000000000002</v>
      </c>
    </row>
    <row r="1779" spans="1:14">
      <c r="A1779" t="s">
        <v>58</v>
      </c>
      <c r="B1779" t="s">
        <v>59</v>
      </c>
      <c r="C1779" t="s">
        <v>60</v>
      </c>
      <c r="D1779">
        <v>41.902799999999999</v>
      </c>
      <c r="E1779">
        <v>12.4964</v>
      </c>
      <c r="F1779" t="s">
        <v>61</v>
      </c>
      <c r="G1779" s="2">
        <v>46210.818227719908</v>
      </c>
      <c r="H1779" s="2">
        <v>46214.041666666664</v>
      </c>
      <c r="I1779">
        <v>25.8</v>
      </c>
      <c r="J1779">
        <v>84</v>
      </c>
      <c r="K1779">
        <v>1</v>
      </c>
      <c r="L1779">
        <v>0</v>
      </c>
      <c r="M1779">
        <v>1</v>
      </c>
      <c r="N1779">
        <v>1.6</v>
      </c>
    </row>
    <row r="1780" spans="1:14">
      <c r="A1780" t="s">
        <v>58</v>
      </c>
      <c r="B1780" t="s">
        <v>59</v>
      </c>
      <c r="C1780" t="s">
        <v>60</v>
      </c>
      <c r="D1780">
        <v>41.902799999999999</v>
      </c>
      <c r="E1780">
        <v>12.4964</v>
      </c>
      <c r="F1780" t="s">
        <v>61</v>
      </c>
      <c r="G1780" s="2">
        <v>46210.818227719908</v>
      </c>
      <c r="H1780" s="2">
        <v>46214.083333333336</v>
      </c>
      <c r="I1780">
        <v>25.4</v>
      </c>
      <c r="J1780">
        <v>86</v>
      </c>
      <c r="K1780">
        <v>0</v>
      </c>
      <c r="L1780">
        <v>0</v>
      </c>
      <c r="M1780">
        <v>1</v>
      </c>
      <c r="N1780">
        <v>1.3</v>
      </c>
    </row>
    <row r="1781" spans="1:14">
      <c r="A1781" t="s">
        <v>58</v>
      </c>
      <c r="B1781" t="s">
        <v>59</v>
      </c>
      <c r="C1781" t="s">
        <v>60</v>
      </c>
      <c r="D1781">
        <v>41.902799999999999</v>
      </c>
      <c r="E1781">
        <v>12.4964</v>
      </c>
      <c r="F1781" t="s">
        <v>61</v>
      </c>
      <c r="G1781" s="2">
        <v>46210.818227719908</v>
      </c>
      <c r="H1781" s="2">
        <v>46214.125</v>
      </c>
      <c r="I1781">
        <v>24.8</v>
      </c>
      <c r="J1781">
        <v>89</v>
      </c>
      <c r="K1781">
        <v>0</v>
      </c>
      <c r="L1781">
        <v>0</v>
      </c>
      <c r="M1781">
        <v>0</v>
      </c>
      <c r="N1781">
        <v>0.7</v>
      </c>
    </row>
    <row r="1782" spans="1:14">
      <c r="A1782" t="s">
        <v>58</v>
      </c>
      <c r="B1782" t="s">
        <v>59</v>
      </c>
      <c r="C1782" t="s">
        <v>60</v>
      </c>
      <c r="D1782">
        <v>41.902799999999999</v>
      </c>
      <c r="E1782">
        <v>12.4964</v>
      </c>
      <c r="F1782" t="s">
        <v>61</v>
      </c>
      <c r="G1782" s="2">
        <v>46210.818227719908</v>
      </c>
      <c r="H1782" s="2">
        <v>46214.166666666664</v>
      </c>
      <c r="I1782">
        <v>24.2</v>
      </c>
      <c r="J1782">
        <v>91</v>
      </c>
      <c r="K1782">
        <v>0</v>
      </c>
      <c r="L1782">
        <v>0</v>
      </c>
      <c r="M1782">
        <v>0</v>
      </c>
      <c r="N1782">
        <v>0.5</v>
      </c>
    </row>
    <row r="1783" spans="1:14">
      <c r="A1783" t="s">
        <v>58</v>
      </c>
      <c r="B1783" t="s">
        <v>59</v>
      </c>
      <c r="C1783" t="s">
        <v>60</v>
      </c>
      <c r="D1783">
        <v>41.902799999999999</v>
      </c>
      <c r="E1783">
        <v>12.4964</v>
      </c>
      <c r="F1783" t="s">
        <v>61</v>
      </c>
      <c r="G1783" s="2">
        <v>46210.818227719908</v>
      </c>
      <c r="H1783" s="2">
        <v>46214.208333333336</v>
      </c>
      <c r="I1783">
        <v>23.9</v>
      </c>
      <c r="J1783">
        <v>91</v>
      </c>
      <c r="K1783">
        <v>0</v>
      </c>
      <c r="L1783">
        <v>0</v>
      </c>
      <c r="M1783">
        <v>0</v>
      </c>
      <c r="N1783">
        <v>1.3</v>
      </c>
    </row>
    <row r="1784" spans="1:14">
      <c r="A1784" t="s">
        <v>58</v>
      </c>
      <c r="B1784" t="s">
        <v>59</v>
      </c>
      <c r="C1784" t="s">
        <v>60</v>
      </c>
      <c r="D1784">
        <v>41.902799999999999</v>
      </c>
      <c r="E1784">
        <v>12.4964</v>
      </c>
      <c r="F1784" t="s">
        <v>61</v>
      </c>
      <c r="G1784" s="2">
        <v>46210.818227719908</v>
      </c>
      <c r="H1784" s="2">
        <v>46214.25</v>
      </c>
      <c r="I1784">
        <v>24.2</v>
      </c>
      <c r="J1784">
        <v>88</v>
      </c>
      <c r="K1784">
        <v>0</v>
      </c>
      <c r="L1784">
        <v>0</v>
      </c>
      <c r="M1784">
        <v>3</v>
      </c>
      <c r="N1784">
        <v>1.1000000000000001</v>
      </c>
    </row>
    <row r="1785" spans="1:14">
      <c r="A1785" t="s">
        <v>58</v>
      </c>
      <c r="B1785" t="s">
        <v>59</v>
      </c>
      <c r="C1785" t="s">
        <v>60</v>
      </c>
      <c r="D1785">
        <v>41.902799999999999</v>
      </c>
      <c r="E1785">
        <v>12.4964</v>
      </c>
      <c r="F1785" t="s">
        <v>61</v>
      </c>
      <c r="G1785" s="2">
        <v>46210.818227719908</v>
      </c>
      <c r="H1785" s="2">
        <v>46214.291666666664</v>
      </c>
      <c r="I1785">
        <v>24.8</v>
      </c>
      <c r="J1785">
        <v>82</v>
      </c>
      <c r="K1785">
        <v>0</v>
      </c>
      <c r="L1785">
        <v>0</v>
      </c>
      <c r="M1785">
        <v>3</v>
      </c>
      <c r="N1785">
        <v>1.1000000000000001</v>
      </c>
    </row>
    <row r="1786" spans="1:14">
      <c r="A1786" t="s">
        <v>58</v>
      </c>
      <c r="B1786" t="s">
        <v>59</v>
      </c>
      <c r="C1786" t="s">
        <v>60</v>
      </c>
      <c r="D1786">
        <v>41.902799999999999</v>
      </c>
      <c r="E1786">
        <v>12.4964</v>
      </c>
      <c r="F1786" t="s">
        <v>61</v>
      </c>
      <c r="G1786" s="2">
        <v>46210.818227719908</v>
      </c>
      <c r="H1786" s="2">
        <v>46214.333333333336</v>
      </c>
      <c r="I1786">
        <v>25.9</v>
      </c>
      <c r="J1786">
        <v>75</v>
      </c>
      <c r="K1786">
        <v>0</v>
      </c>
      <c r="L1786">
        <v>0</v>
      </c>
      <c r="M1786">
        <v>3</v>
      </c>
      <c r="N1786">
        <v>2.2000000000000002</v>
      </c>
    </row>
    <row r="1787" spans="1:14">
      <c r="A1787" t="s">
        <v>58</v>
      </c>
      <c r="B1787" t="s">
        <v>59</v>
      </c>
      <c r="C1787" t="s">
        <v>60</v>
      </c>
      <c r="D1787">
        <v>41.902799999999999</v>
      </c>
      <c r="E1787">
        <v>12.4964</v>
      </c>
      <c r="F1787" t="s">
        <v>61</v>
      </c>
      <c r="G1787" s="2">
        <v>46210.818227719908</v>
      </c>
      <c r="H1787" s="2">
        <v>46214.375</v>
      </c>
      <c r="I1787">
        <v>27.7</v>
      </c>
      <c r="J1787">
        <v>66</v>
      </c>
      <c r="K1787">
        <v>0</v>
      </c>
      <c r="L1787">
        <v>0</v>
      </c>
      <c r="M1787">
        <v>1</v>
      </c>
      <c r="N1787">
        <v>5.0999999999999996</v>
      </c>
    </row>
    <row r="1788" spans="1:14">
      <c r="A1788" t="s">
        <v>58</v>
      </c>
      <c r="B1788" t="s">
        <v>59</v>
      </c>
      <c r="C1788" t="s">
        <v>60</v>
      </c>
      <c r="D1788">
        <v>41.902799999999999</v>
      </c>
      <c r="E1788">
        <v>12.4964</v>
      </c>
      <c r="F1788" t="s">
        <v>61</v>
      </c>
      <c r="G1788" s="2">
        <v>46210.818227719908</v>
      </c>
      <c r="H1788" s="2">
        <v>46214.416666666664</v>
      </c>
      <c r="I1788">
        <v>29.9</v>
      </c>
      <c r="J1788">
        <v>55</v>
      </c>
      <c r="K1788">
        <v>1</v>
      </c>
      <c r="L1788">
        <v>0</v>
      </c>
      <c r="M1788">
        <v>1</v>
      </c>
      <c r="N1788">
        <v>8.8000000000000007</v>
      </c>
    </row>
    <row r="1789" spans="1:14">
      <c r="A1789" t="s">
        <v>58</v>
      </c>
      <c r="B1789" t="s">
        <v>59</v>
      </c>
      <c r="C1789" t="s">
        <v>60</v>
      </c>
      <c r="D1789">
        <v>41.902799999999999</v>
      </c>
      <c r="E1789">
        <v>12.4964</v>
      </c>
      <c r="F1789" t="s">
        <v>61</v>
      </c>
      <c r="G1789" s="2">
        <v>46210.818227719908</v>
      </c>
      <c r="H1789" s="2">
        <v>46214.458333333336</v>
      </c>
      <c r="I1789">
        <v>31.8</v>
      </c>
      <c r="J1789">
        <v>47</v>
      </c>
      <c r="K1789">
        <v>1</v>
      </c>
      <c r="L1789">
        <v>0</v>
      </c>
      <c r="M1789">
        <v>1</v>
      </c>
      <c r="N1789">
        <v>12</v>
      </c>
    </row>
    <row r="1790" spans="1:14">
      <c r="A1790" t="s">
        <v>58</v>
      </c>
      <c r="B1790" t="s">
        <v>59</v>
      </c>
      <c r="C1790" t="s">
        <v>60</v>
      </c>
      <c r="D1790">
        <v>41.902799999999999</v>
      </c>
      <c r="E1790">
        <v>12.4964</v>
      </c>
      <c r="F1790" t="s">
        <v>61</v>
      </c>
      <c r="G1790" s="2">
        <v>46210.818227719908</v>
      </c>
      <c r="H1790" s="2">
        <v>46214.5</v>
      </c>
      <c r="I1790">
        <v>33</v>
      </c>
      <c r="J1790">
        <v>42</v>
      </c>
      <c r="K1790">
        <v>2</v>
      </c>
      <c r="L1790">
        <v>0</v>
      </c>
      <c r="M1790">
        <v>0</v>
      </c>
      <c r="N1790">
        <v>13.7</v>
      </c>
    </row>
    <row r="1791" spans="1:14">
      <c r="A1791" t="s">
        <v>58</v>
      </c>
      <c r="B1791" t="s">
        <v>59</v>
      </c>
      <c r="C1791" t="s">
        <v>60</v>
      </c>
      <c r="D1791">
        <v>41.902799999999999</v>
      </c>
      <c r="E1791">
        <v>12.4964</v>
      </c>
      <c r="F1791" t="s">
        <v>61</v>
      </c>
      <c r="G1791" s="2">
        <v>46210.818227719908</v>
      </c>
      <c r="H1791" s="2">
        <v>46214.541666666664</v>
      </c>
      <c r="I1791">
        <v>33.799999999999997</v>
      </c>
      <c r="J1791">
        <v>40</v>
      </c>
      <c r="K1791">
        <v>3</v>
      </c>
      <c r="L1791">
        <v>0</v>
      </c>
      <c r="M1791">
        <v>0</v>
      </c>
      <c r="N1791">
        <v>15.5</v>
      </c>
    </row>
    <row r="1792" spans="1:14">
      <c r="A1792" t="s">
        <v>58</v>
      </c>
      <c r="B1792" t="s">
        <v>59</v>
      </c>
      <c r="C1792" t="s">
        <v>60</v>
      </c>
      <c r="D1792">
        <v>41.902799999999999</v>
      </c>
      <c r="E1792">
        <v>12.4964</v>
      </c>
      <c r="F1792" t="s">
        <v>61</v>
      </c>
      <c r="G1792" s="2">
        <v>46210.818227719908</v>
      </c>
      <c r="H1792" s="2">
        <v>46214.583333333336</v>
      </c>
      <c r="I1792">
        <v>34.1</v>
      </c>
      <c r="J1792">
        <v>39</v>
      </c>
      <c r="K1792">
        <v>3</v>
      </c>
      <c r="L1792">
        <v>0</v>
      </c>
      <c r="M1792">
        <v>0</v>
      </c>
      <c r="N1792">
        <v>16.5</v>
      </c>
    </row>
    <row r="1793" spans="1:14">
      <c r="A1793" t="s">
        <v>58</v>
      </c>
      <c r="B1793" t="s">
        <v>59</v>
      </c>
      <c r="C1793" t="s">
        <v>60</v>
      </c>
      <c r="D1793">
        <v>41.902799999999999</v>
      </c>
      <c r="E1793">
        <v>12.4964</v>
      </c>
      <c r="F1793" t="s">
        <v>61</v>
      </c>
      <c r="G1793" s="2">
        <v>46210.818227719908</v>
      </c>
      <c r="H1793" s="2">
        <v>46214.625</v>
      </c>
      <c r="I1793">
        <v>33.700000000000003</v>
      </c>
      <c r="J1793">
        <v>40</v>
      </c>
      <c r="K1793">
        <v>3</v>
      </c>
      <c r="L1793">
        <v>0</v>
      </c>
      <c r="M1793">
        <v>3</v>
      </c>
      <c r="N1793">
        <v>16.7</v>
      </c>
    </row>
    <row r="1794" spans="1:14">
      <c r="A1794" t="s">
        <v>58</v>
      </c>
      <c r="B1794" t="s">
        <v>59</v>
      </c>
      <c r="C1794" t="s">
        <v>60</v>
      </c>
      <c r="D1794">
        <v>41.902799999999999</v>
      </c>
      <c r="E1794">
        <v>12.4964</v>
      </c>
      <c r="F1794" t="s">
        <v>61</v>
      </c>
      <c r="G1794" s="2">
        <v>46210.818227719908</v>
      </c>
      <c r="H1794" s="2">
        <v>46214.666666666664</v>
      </c>
      <c r="I1794">
        <v>32.700000000000003</v>
      </c>
      <c r="J1794">
        <v>43</v>
      </c>
      <c r="K1794">
        <v>4</v>
      </c>
      <c r="L1794">
        <v>0</v>
      </c>
      <c r="M1794">
        <v>3</v>
      </c>
      <c r="N1794">
        <v>16.5</v>
      </c>
    </row>
    <row r="1795" spans="1:14">
      <c r="A1795" t="s">
        <v>58</v>
      </c>
      <c r="B1795" t="s">
        <v>59</v>
      </c>
      <c r="C1795" t="s">
        <v>60</v>
      </c>
      <c r="D1795">
        <v>41.902799999999999</v>
      </c>
      <c r="E1795">
        <v>12.4964</v>
      </c>
      <c r="F1795" t="s">
        <v>61</v>
      </c>
      <c r="G1795" s="2">
        <v>46210.818227719908</v>
      </c>
      <c r="H1795" s="2">
        <v>46214.708333333336</v>
      </c>
      <c r="I1795">
        <v>31.7</v>
      </c>
      <c r="J1795">
        <v>47</v>
      </c>
      <c r="K1795">
        <v>5</v>
      </c>
      <c r="L1795">
        <v>0</v>
      </c>
      <c r="M1795">
        <v>3</v>
      </c>
      <c r="N1795">
        <v>15.5</v>
      </c>
    </row>
    <row r="1796" spans="1:14">
      <c r="A1796" t="s">
        <v>58</v>
      </c>
      <c r="B1796" t="s">
        <v>59</v>
      </c>
      <c r="C1796" t="s">
        <v>60</v>
      </c>
      <c r="D1796">
        <v>41.902799999999999</v>
      </c>
      <c r="E1796">
        <v>12.4964</v>
      </c>
      <c r="F1796" t="s">
        <v>61</v>
      </c>
      <c r="G1796" s="2">
        <v>46210.818227719908</v>
      </c>
      <c r="H1796" s="2">
        <v>46214.75</v>
      </c>
      <c r="I1796">
        <v>30.8</v>
      </c>
      <c r="J1796">
        <v>51</v>
      </c>
      <c r="K1796">
        <v>5</v>
      </c>
      <c r="L1796">
        <v>0</v>
      </c>
      <c r="M1796">
        <v>3</v>
      </c>
      <c r="N1796">
        <v>14.3</v>
      </c>
    </row>
    <row r="1797" spans="1:14">
      <c r="A1797" t="s">
        <v>58</v>
      </c>
      <c r="B1797" t="s">
        <v>59</v>
      </c>
      <c r="C1797" t="s">
        <v>60</v>
      </c>
      <c r="D1797">
        <v>41.902799999999999</v>
      </c>
      <c r="E1797">
        <v>12.4964</v>
      </c>
      <c r="F1797" t="s">
        <v>61</v>
      </c>
      <c r="G1797" s="2">
        <v>46210.818227719908</v>
      </c>
      <c r="H1797" s="2">
        <v>46214.791666666664</v>
      </c>
      <c r="I1797">
        <v>29.7</v>
      </c>
      <c r="J1797">
        <v>56</v>
      </c>
      <c r="K1797">
        <v>5</v>
      </c>
      <c r="L1797">
        <v>0</v>
      </c>
      <c r="M1797">
        <v>3</v>
      </c>
      <c r="N1797">
        <v>12.5</v>
      </c>
    </row>
    <row r="1798" spans="1:14">
      <c r="A1798" t="s">
        <v>58</v>
      </c>
      <c r="B1798" t="s">
        <v>59</v>
      </c>
      <c r="C1798" t="s">
        <v>60</v>
      </c>
      <c r="D1798">
        <v>41.902799999999999</v>
      </c>
      <c r="E1798">
        <v>12.4964</v>
      </c>
      <c r="F1798" t="s">
        <v>61</v>
      </c>
      <c r="G1798" s="2">
        <v>46210.818227719908</v>
      </c>
      <c r="H1798" s="2">
        <v>46214.833333333336</v>
      </c>
      <c r="I1798">
        <v>28.7</v>
      </c>
      <c r="J1798">
        <v>61</v>
      </c>
      <c r="K1798">
        <v>5</v>
      </c>
      <c r="L1798">
        <v>0</v>
      </c>
      <c r="M1798">
        <v>3</v>
      </c>
      <c r="N1798">
        <v>9.9</v>
      </c>
    </row>
    <row r="1799" spans="1:14">
      <c r="A1799" t="s">
        <v>58</v>
      </c>
      <c r="B1799" t="s">
        <v>59</v>
      </c>
      <c r="C1799" t="s">
        <v>60</v>
      </c>
      <c r="D1799">
        <v>41.902799999999999</v>
      </c>
      <c r="E1799">
        <v>12.4964</v>
      </c>
      <c r="F1799" t="s">
        <v>61</v>
      </c>
      <c r="G1799" s="2">
        <v>46210.818227719908</v>
      </c>
      <c r="H1799" s="2">
        <v>46214.875</v>
      </c>
      <c r="I1799">
        <v>27.8</v>
      </c>
      <c r="J1799">
        <v>67</v>
      </c>
      <c r="K1799">
        <v>5</v>
      </c>
      <c r="L1799">
        <v>0</v>
      </c>
      <c r="M1799">
        <v>3</v>
      </c>
      <c r="N1799">
        <v>6.4</v>
      </c>
    </row>
    <row r="1800" spans="1:14">
      <c r="A1800" t="s">
        <v>58</v>
      </c>
      <c r="B1800" t="s">
        <v>59</v>
      </c>
      <c r="C1800" t="s">
        <v>60</v>
      </c>
      <c r="D1800">
        <v>41.902799999999999</v>
      </c>
      <c r="E1800">
        <v>12.4964</v>
      </c>
      <c r="F1800" t="s">
        <v>61</v>
      </c>
      <c r="G1800" s="2">
        <v>46210.818227719908</v>
      </c>
      <c r="H1800" s="2">
        <v>46214.916666666664</v>
      </c>
      <c r="I1800">
        <v>26.9</v>
      </c>
      <c r="J1800">
        <v>74</v>
      </c>
      <c r="K1800">
        <v>4</v>
      </c>
      <c r="L1800">
        <v>0</v>
      </c>
      <c r="M1800">
        <v>3</v>
      </c>
      <c r="N1800">
        <v>2.6</v>
      </c>
    </row>
    <row r="1801" spans="1:14">
      <c r="A1801" t="s">
        <v>58</v>
      </c>
      <c r="B1801" t="s">
        <v>59</v>
      </c>
      <c r="C1801" t="s">
        <v>60</v>
      </c>
      <c r="D1801">
        <v>41.902799999999999</v>
      </c>
      <c r="E1801">
        <v>12.4964</v>
      </c>
      <c r="F1801" t="s">
        <v>61</v>
      </c>
      <c r="G1801" s="2">
        <v>46210.818227719908</v>
      </c>
      <c r="H1801" s="2">
        <v>46214.958333333336</v>
      </c>
      <c r="I1801">
        <v>26.1</v>
      </c>
      <c r="J1801">
        <v>79</v>
      </c>
      <c r="K1801">
        <v>3</v>
      </c>
      <c r="L1801">
        <v>0</v>
      </c>
      <c r="M1801">
        <v>3</v>
      </c>
      <c r="N1801">
        <v>0.7</v>
      </c>
    </row>
    <row r="1802" spans="1:14">
      <c r="A1802" t="s">
        <v>58</v>
      </c>
      <c r="B1802" t="s">
        <v>59</v>
      </c>
      <c r="C1802" t="s">
        <v>60</v>
      </c>
      <c r="D1802">
        <v>41.902799999999999</v>
      </c>
      <c r="E1802">
        <v>12.4964</v>
      </c>
      <c r="F1802" t="s">
        <v>61</v>
      </c>
      <c r="G1802" s="2">
        <v>46210.818227719908</v>
      </c>
      <c r="H1802" s="2">
        <v>46215</v>
      </c>
      <c r="I1802">
        <v>25.5</v>
      </c>
      <c r="J1802">
        <v>81</v>
      </c>
      <c r="K1802">
        <v>2</v>
      </c>
      <c r="L1802">
        <v>0</v>
      </c>
      <c r="M1802">
        <v>3</v>
      </c>
      <c r="N1802">
        <v>2.5</v>
      </c>
    </row>
    <row r="1803" spans="1:14">
      <c r="A1803" t="s">
        <v>58</v>
      </c>
      <c r="B1803" t="s">
        <v>59</v>
      </c>
      <c r="C1803" t="s">
        <v>60</v>
      </c>
      <c r="D1803">
        <v>41.902799999999999</v>
      </c>
      <c r="E1803">
        <v>12.4964</v>
      </c>
      <c r="F1803" t="s">
        <v>61</v>
      </c>
      <c r="G1803" s="2">
        <v>46210.818227719908</v>
      </c>
      <c r="H1803" s="2">
        <v>46215.041666666664</v>
      </c>
      <c r="I1803">
        <v>25</v>
      </c>
      <c r="J1803">
        <v>80</v>
      </c>
      <c r="K1803">
        <v>1</v>
      </c>
      <c r="L1803">
        <v>0</v>
      </c>
      <c r="M1803">
        <v>3</v>
      </c>
      <c r="N1803">
        <v>3.7</v>
      </c>
    </row>
    <row r="1804" spans="1:14">
      <c r="A1804" t="s">
        <v>58</v>
      </c>
      <c r="B1804" t="s">
        <v>59</v>
      </c>
      <c r="C1804" t="s">
        <v>60</v>
      </c>
      <c r="D1804">
        <v>41.902799999999999</v>
      </c>
      <c r="E1804">
        <v>12.4964</v>
      </c>
      <c r="F1804" t="s">
        <v>61</v>
      </c>
      <c r="G1804" s="2">
        <v>46210.818227719908</v>
      </c>
      <c r="H1804" s="2">
        <v>46215.083333333336</v>
      </c>
      <c r="I1804">
        <v>24.5</v>
      </c>
      <c r="J1804">
        <v>81</v>
      </c>
      <c r="K1804">
        <v>0</v>
      </c>
      <c r="L1804">
        <v>0</v>
      </c>
      <c r="M1804">
        <v>3</v>
      </c>
      <c r="N1804">
        <v>4.3</v>
      </c>
    </row>
    <row r="1805" spans="1:14">
      <c r="A1805" t="s">
        <v>58</v>
      </c>
      <c r="B1805" t="s">
        <v>59</v>
      </c>
      <c r="C1805" t="s">
        <v>60</v>
      </c>
      <c r="D1805">
        <v>41.902799999999999</v>
      </c>
      <c r="E1805">
        <v>12.4964</v>
      </c>
      <c r="F1805" t="s">
        <v>61</v>
      </c>
      <c r="G1805" s="2">
        <v>46210.818227719908</v>
      </c>
      <c r="H1805" s="2">
        <v>46215.125</v>
      </c>
      <c r="I1805">
        <v>23.9</v>
      </c>
      <c r="J1805">
        <v>84</v>
      </c>
      <c r="K1805">
        <v>0</v>
      </c>
      <c r="L1805">
        <v>0</v>
      </c>
      <c r="M1805">
        <v>1</v>
      </c>
      <c r="N1805">
        <v>3.9</v>
      </c>
    </row>
    <row r="1806" spans="1:14">
      <c r="A1806" t="s">
        <v>58</v>
      </c>
      <c r="B1806" t="s">
        <v>59</v>
      </c>
      <c r="C1806" t="s">
        <v>60</v>
      </c>
      <c r="D1806">
        <v>41.902799999999999</v>
      </c>
      <c r="E1806">
        <v>12.4964</v>
      </c>
      <c r="F1806" t="s">
        <v>61</v>
      </c>
      <c r="G1806" s="2">
        <v>46210.818227719908</v>
      </c>
      <c r="H1806" s="2">
        <v>46215.166666666664</v>
      </c>
      <c r="I1806">
        <v>23.2</v>
      </c>
      <c r="J1806">
        <v>88</v>
      </c>
      <c r="K1806">
        <v>0</v>
      </c>
      <c r="L1806">
        <v>0</v>
      </c>
      <c r="M1806">
        <v>1</v>
      </c>
      <c r="N1806">
        <v>3.1</v>
      </c>
    </row>
    <row r="1807" spans="1:14">
      <c r="A1807" t="s">
        <v>58</v>
      </c>
      <c r="B1807" t="s">
        <v>59</v>
      </c>
      <c r="C1807" t="s">
        <v>60</v>
      </c>
      <c r="D1807">
        <v>41.902799999999999</v>
      </c>
      <c r="E1807">
        <v>12.4964</v>
      </c>
      <c r="F1807" t="s">
        <v>61</v>
      </c>
      <c r="G1807" s="2">
        <v>46210.818227719908</v>
      </c>
      <c r="H1807" s="2">
        <v>46215.208333333336</v>
      </c>
      <c r="I1807">
        <v>22.9</v>
      </c>
      <c r="J1807">
        <v>90</v>
      </c>
      <c r="K1807">
        <v>0</v>
      </c>
      <c r="L1807">
        <v>0</v>
      </c>
      <c r="M1807">
        <v>1</v>
      </c>
      <c r="N1807">
        <v>2.7</v>
      </c>
    </row>
    <row r="1808" spans="1:14">
      <c r="A1808" t="s">
        <v>58</v>
      </c>
      <c r="B1808" t="s">
        <v>59</v>
      </c>
      <c r="C1808" t="s">
        <v>60</v>
      </c>
      <c r="D1808">
        <v>41.902799999999999</v>
      </c>
      <c r="E1808">
        <v>12.4964</v>
      </c>
      <c r="F1808" t="s">
        <v>61</v>
      </c>
      <c r="G1808" s="2">
        <v>46210.818227719908</v>
      </c>
      <c r="H1808" s="2">
        <v>46215.25</v>
      </c>
      <c r="I1808">
        <v>22.8</v>
      </c>
      <c r="J1808">
        <v>90</v>
      </c>
      <c r="K1808">
        <v>0</v>
      </c>
      <c r="L1808">
        <v>0</v>
      </c>
      <c r="M1808">
        <v>0</v>
      </c>
      <c r="N1808">
        <v>3.6</v>
      </c>
    </row>
    <row r="1809" spans="1:14">
      <c r="A1809" t="s">
        <v>58</v>
      </c>
      <c r="B1809" t="s">
        <v>59</v>
      </c>
      <c r="C1809" t="s">
        <v>60</v>
      </c>
      <c r="D1809">
        <v>41.902799999999999</v>
      </c>
      <c r="E1809">
        <v>12.4964</v>
      </c>
      <c r="F1809" t="s">
        <v>61</v>
      </c>
      <c r="G1809" s="2">
        <v>46210.818227719908</v>
      </c>
      <c r="H1809" s="2">
        <v>46215.291666666664</v>
      </c>
      <c r="I1809">
        <v>23</v>
      </c>
      <c r="J1809">
        <v>88</v>
      </c>
      <c r="K1809">
        <v>0</v>
      </c>
      <c r="L1809">
        <v>0</v>
      </c>
      <c r="M1809">
        <v>0</v>
      </c>
      <c r="N1809">
        <v>5.4</v>
      </c>
    </row>
    <row r="1810" spans="1:14">
      <c r="A1810" t="s">
        <v>58</v>
      </c>
      <c r="B1810" t="s">
        <v>59</v>
      </c>
      <c r="C1810" t="s">
        <v>60</v>
      </c>
      <c r="D1810">
        <v>41.902799999999999</v>
      </c>
      <c r="E1810">
        <v>12.4964</v>
      </c>
      <c r="F1810" t="s">
        <v>61</v>
      </c>
      <c r="G1810" s="2">
        <v>46210.818227719908</v>
      </c>
      <c r="H1810" s="2">
        <v>46215.333333333336</v>
      </c>
      <c r="I1810">
        <v>24</v>
      </c>
      <c r="J1810">
        <v>82</v>
      </c>
      <c r="K1810">
        <v>0</v>
      </c>
      <c r="L1810">
        <v>0</v>
      </c>
      <c r="M1810">
        <v>0</v>
      </c>
      <c r="N1810">
        <v>5.9</v>
      </c>
    </row>
    <row r="1811" spans="1:14">
      <c r="A1811" t="s">
        <v>58</v>
      </c>
      <c r="B1811" t="s">
        <v>59</v>
      </c>
      <c r="C1811" t="s">
        <v>60</v>
      </c>
      <c r="D1811">
        <v>41.902799999999999</v>
      </c>
      <c r="E1811">
        <v>12.4964</v>
      </c>
      <c r="F1811" t="s">
        <v>61</v>
      </c>
      <c r="G1811" s="2">
        <v>46210.818227719908</v>
      </c>
      <c r="H1811" s="2">
        <v>46215.375</v>
      </c>
      <c r="I1811">
        <v>26.3</v>
      </c>
      <c r="J1811">
        <v>68</v>
      </c>
      <c r="K1811">
        <v>0</v>
      </c>
      <c r="L1811">
        <v>0</v>
      </c>
      <c r="M1811">
        <v>0</v>
      </c>
      <c r="N1811">
        <v>5.0999999999999996</v>
      </c>
    </row>
    <row r="1812" spans="1:14">
      <c r="A1812" t="s">
        <v>58</v>
      </c>
      <c r="B1812" t="s">
        <v>59</v>
      </c>
      <c r="C1812" t="s">
        <v>60</v>
      </c>
      <c r="D1812">
        <v>41.902799999999999</v>
      </c>
      <c r="E1812">
        <v>12.4964</v>
      </c>
      <c r="F1812" t="s">
        <v>61</v>
      </c>
      <c r="G1812" s="2">
        <v>46210.818227719908</v>
      </c>
      <c r="H1812" s="2">
        <v>46215.416666666664</v>
      </c>
      <c r="I1812">
        <v>29.4</v>
      </c>
      <c r="J1812">
        <v>50</v>
      </c>
      <c r="K1812">
        <v>1</v>
      </c>
      <c r="L1812">
        <v>0</v>
      </c>
      <c r="M1812">
        <v>0</v>
      </c>
      <c r="N1812">
        <v>3.8</v>
      </c>
    </row>
    <row r="1813" spans="1:14">
      <c r="A1813" t="s">
        <v>58</v>
      </c>
      <c r="B1813" t="s">
        <v>59</v>
      </c>
      <c r="C1813" t="s">
        <v>60</v>
      </c>
      <c r="D1813">
        <v>41.902799999999999</v>
      </c>
      <c r="E1813">
        <v>12.4964</v>
      </c>
      <c r="F1813" t="s">
        <v>61</v>
      </c>
      <c r="G1813" s="2">
        <v>46210.818227719908</v>
      </c>
      <c r="H1813" s="2">
        <v>46215.458333333336</v>
      </c>
      <c r="I1813">
        <v>31.9</v>
      </c>
      <c r="J1813">
        <v>37</v>
      </c>
      <c r="K1813">
        <v>2</v>
      </c>
      <c r="L1813">
        <v>0</v>
      </c>
      <c r="M1813">
        <v>0</v>
      </c>
      <c r="N1813">
        <v>3.7</v>
      </c>
    </row>
    <row r="1814" spans="1:14">
      <c r="A1814" t="s">
        <v>58</v>
      </c>
      <c r="B1814" t="s">
        <v>59</v>
      </c>
      <c r="C1814" t="s">
        <v>60</v>
      </c>
      <c r="D1814">
        <v>41.902799999999999</v>
      </c>
      <c r="E1814">
        <v>12.4964</v>
      </c>
      <c r="F1814" t="s">
        <v>61</v>
      </c>
      <c r="G1814" s="2">
        <v>46210.818227719908</v>
      </c>
      <c r="H1814" s="2">
        <v>46215.5</v>
      </c>
      <c r="I1814">
        <v>33.5</v>
      </c>
      <c r="J1814">
        <v>32</v>
      </c>
      <c r="K1814">
        <v>2</v>
      </c>
      <c r="L1814">
        <v>0</v>
      </c>
      <c r="M1814">
        <v>1</v>
      </c>
      <c r="N1814">
        <v>6.9</v>
      </c>
    </row>
    <row r="1815" spans="1:14">
      <c r="A1815" t="s">
        <v>58</v>
      </c>
      <c r="B1815" t="s">
        <v>59</v>
      </c>
      <c r="C1815" t="s">
        <v>60</v>
      </c>
      <c r="D1815">
        <v>41.902799999999999</v>
      </c>
      <c r="E1815">
        <v>12.4964</v>
      </c>
      <c r="F1815" t="s">
        <v>61</v>
      </c>
      <c r="G1815" s="2">
        <v>46210.818227719908</v>
      </c>
      <c r="H1815" s="2">
        <v>46215.541666666664</v>
      </c>
      <c r="I1815">
        <v>34.700000000000003</v>
      </c>
      <c r="J1815">
        <v>31</v>
      </c>
      <c r="K1815">
        <v>3</v>
      </c>
      <c r="L1815">
        <v>0</v>
      </c>
      <c r="M1815">
        <v>1</v>
      </c>
      <c r="N1815">
        <v>10.6</v>
      </c>
    </row>
    <row r="1816" spans="1:14">
      <c r="A1816" t="s">
        <v>58</v>
      </c>
      <c r="B1816" t="s">
        <v>59</v>
      </c>
      <c r="C1816" t="s">
        <v>60</v>
      </c>
      <c r="D1816">
        <v>41.902799999999999</v>
      </c>
      <c r="E1816">
        <v>12.4964</v>
      </c>
      <c r="F1816" t="s">
        <v>61</v>
      </c>
      <c r="G1816" s="2">
        <v>46210.818227719908</v>
      </c>
      <c r="H1816" s="2">
        <v>46215.583333333336</v>
      </c>
      <c r="I1816">
        <v>35.6</v>
      </c>
      <c r="J1816">
        <v>29</v>
      </c>
      <c r="K1816">
        <v>3</v>
      </c>
      <c r="L1816">
        <v>0</v>
      </c>
      <c r="M1816">
        <v>1</v>
      </c>
      <c r="N1816">
        <v>12.8</v>
      </c>
    </row>
    <row r="1817" spans="1:14">
      <c r="A1817" t="s">
        <v>58</v>
      </c>
      <c r="B1817" t="s">
        <v>59</v>
      </c>
      <c r="C1817" t="s">
        <v>60</v>
      </c>
      <c r="D1817">
        <v>41.902799999999999</v>
      </c>
      <c r="E1817">
        <v>12.4964</v>
      </c>
      <c r="F1817" t="s">
        <v>61</v>
      </c>
      <c r="G1817" s="2">
        <v>46210.818227719908</v>
      </c>
      <c r="H1817" s="2">
        <v>46215.625</v>
      </c>
      <c r="I1817">
        <v>35.6</v>
      </c>
      <c r="J1817">
        <v>29</v>
      </c>
      <c r="K1817">
        <v>3</v>
      </c>
      <c r="L1817">
        <v>0</v>
      </c>
      <c r="M1817">
        <v>0</v>
      </c>
      <c r="N1817">
        <v>13.6</v>
      </c>
    </row>
    <row r="1818" spans="1:14">
      <c r="A1818" t="s">
        <v>58</v>
      </c>
      <c r="B1818" t="s">
        <v>59</v>
      </c>
      <c r="C1818" t="s">
        <v>60</v>
      </c>
      <c r="D1818">
        <v>41.902799999999999</v>
      </c>
      <c r="E1818">
        <v>12.4964</v>
      </c>
      <c r="F1818" t="s">
        <v>61</v>
      </c>
      <c r="G1818" s="2">
        <v>46210.818227719908</v>
      </c>
      <c r="H1818" s="2">
        <v>46215.666666666664</v>
      </c>
      <c r="I1818">
        <v>34.9</v>
      </c>
      <c r="J1818">
        <v>34</v>
      </c>
      <c r="K1818">
        <v>3</v>
      </c>
      <c r="L1818">
        <v>0</v>
      </c>
      <c r="M1818">
        <v>0</v>
      </c>
      <c r="N1818">
        <v>15.1</v>
      </c>
    </row>
    <row r="1819" spans="1:14">
      <c r="A1819" t="s">
        <v>58</v>
      </c>
      <c r="B1819" t="s">
        <v>59</v>
      </c>
      <c r="C1819" t="s">
        <v>60</v>
      </c>
      <c r="D1819">
        <v>41.902799999999999</v>
      </c>
      <c r="E1819">
        <v>12.4964</v>
      </c>
      <c r="F1819" t="s">
        <v>61</v>
      </c>
      <c r="G1819" s="2">
        <v>46210.818227719908</v>
      </c>
      <c r="H1819" s="2">
        <v>46215.708333333336</v>
      </c>
      <c r="I1819">
        <v>34.200000000000003</v>
      </c>
      <c r="J1819">
        <v>37</v>
      </c>
      <c r="K1819">
        <v>3</v>
      </c>
      <c r="L1819">
        <v>0</v>
      </c>
      <c r="M1819">
        <v>0</v>
      </c>
      <c r="N1819">
        <v>15.5</v>
      </c>
    </row>
    <row r="1820" spans="1:14">
      <c r="A1820" t="s">
        <v>58</v>
      </c>
      <c r="B1820" t="s">
        <v>59</v>
      </c>
      <c r="C1820" t="s">
        <v>60</v>
      </c>
      <c r="D1820">
        <v>41.902799999999999</v>
      </c>
      <c r="E1820">
        <v>12.4964</v>
      </c>
      <c r="F1820" t="s">
        <v>61</v>
      </c>
      <c r="G1820" s="2">
        <v>46210.818227719908</v>
      </c>
      <c r="H1820" s="2">
        <v>46215.75</v>
      </c>
      <c r="I1820">
        <v>33.9</v>
      </c>
      <c r="J1820">
        <v>37</v>
      </c>
      <c r="K1820">
        <v>2</v>
      </c>
      <c r="L1820">
        <v>0</v>
      </c>
      <c r="M1820">
        <v>0</v>
      </c>
      <c r="N1820">
        <v>14.1</v>
      </c>
    </row>
    <row r="1821" spans="1:14">
      <c r="A1821" t="s">
        <v>58</v>
      </c>
      <c r="B1821" t="s">
        <v>59</v>
      </c>
      <c r="C1821" t="s">
        <v>60</v>
      </c>
      <c r="D1821">
        <v>41.902799999999999</v>
      </c>
      <c r="E1821">
        <v>12.4964</v>
      </c>
      <c r="F1821" t="s">
        <v>61</v>
      </c>
      <c r="G1821" s="2">
        <v>46210.818227719908</v>
      </c>
      <c r="H1821" s="2">
        <v>46215.791666666664</v>
      </c>
      <c r="I1821">
        <v>33.700000000000003</v>
      </c>
      <c r="J1821">
        <v>36</v>
      </c>
      <c r="K1821">
        <v>2</v>
      </c>
      <c r="L1821">
        <v>0</v>
      </c>
      <c r="M1821">
        <v>0</v>
      </c>
      <c r="N1821">
        <v>11.6</v>
      </c>
    </row>
    <row r="1822" spans="1:14">
      <c r="A1822" t="s">
        <v>58</v>
      </c>
      <c r="B1822" t="s">
        <v>59</v>
      </c>
      <c r="C1822" t="s">
        <v>60</v>
      </c>
      <c r="D1822">
        <v>41.902799999999999</v>
      </c>
      <c r="E1822">
        <v>12.4964</v>
      </c>
      <c r="F1822" t="s">
        <v>61</v>
      </c>
      <c r="G1822" s="2">
        <v>46210.818227719908</v>
      </c>
      <c r="H1822" s="2">
        <v>46215.833333333336</v>
      </c>
      <c r="I1822">
        <v>33</v>
      </c>
      <c r="J1822">
        <v>37</v>
      </c>
      <c r="K1822">
        <v>2</v>
      </c>
      <c r="L1822">
        <v>0</v>
      </c>
      <c r="M1822">
        <v>0</v>
      </c>
      <c r="N1822">
        <v>9.5</v>
      </c>
    </row>
    <row r="1823" spans="1:14">
      <c r="A1823" t="s">
        <v>58</v>
      </c>
      <c r="B1823" t="s">
        <v>59</v>
      </c>
      <c r="C1823" t="s">
        <v>60</v>
      </c>
      <c r="D1823">
        <v>41.902799999999999</v>
      </c>
      <c r="E1823">
        <v>12.4964</v>
      </c>
      <c r="F1823" t="s">
        <v>61</v>
      </c>
      <c r="G1823" s="2">
        <v>46210.818227719908</v>
      </c>
      <c r="H1823" s="2">
        <v>46215.875</v>
      </c>
      <c r="I1823">
        <v>31.5</v>
      </c>
      <c r="J1823">
        <v>41</v>
      </c>
      <c r="K1823">
        <v>1</v>
      </c>
      <c r="L1823">
        <v>0</v>
      </c>
      <c r="M1823">
        <v>0</v>
      </c>
      <c r="N1823">
        <v>7.7</v>
      </c>
    </row>
    <row r="1824" spans="1:14">
      <c r="A1824" t="s">
        <v>58</v>
      </c>
      <c r="B1824" t="s">
        <v>59</v>
      </c>
      <c r="C1824" t="s">
        <v>60</v>
      </c>
      <c r="D1824">
        <v>41.902799999999999</v>
      </c>
      <c r="E1824">
        <v>12.4964</v>
      </c>
      <c r="F1824" t="s">
        <v>61</v>
      </c>
      <c r="G1824" s="2">
        <v>46210.818227719908</v>
      </c>
      <c r="H1824" s="2">
        <v>46215.916666666664</v>
      </c>
      <c r="I1824">
        <v>29.6</v>
      </c>
      <c r="J1824">
        <v>46</v>
      </c>
      <c r="K1824">
        <v>1</v>
      </c>
      <c r="L1824">
        <v>0</v>
      </c>
      <c r="M1824">
        <v>0</v>
      </c>
      <c r="N1824">
        <v>5.4</v>
      </c>
    </row>
    <row r="1825" spans="1:14">
      <c r="A1825" t="s">
        <v>58</v>
      </c>
      <c r="B1825" t="s">
        <v>59</v>
      </c>
      <c r="C1825" t="s">
        <v>60</v>
      </c>
      <c r="D1825">
        <v>41.902799999999999</v>
      </c>
      <c r="E1825">
        <v>12.4964</v>
      </c>
      <c r="F1825" t="s">
        <v>61</v>
      </c>
      <c r="G1825" s="2">
        <v>46210.818227719908</v>
      </c>
      <c r="H1825" s="2">
        <v>46215.958333333336</v>
      </c>
      <c r="I1825">
        <v>27.8</v>
      </c>
      <c r="J1825">
        <v>51</v>
      </c>
      <c r="K1825">
        <v>1</v>
      </c>
      <c r="L1825">
        <v>0</v>
      </c>
      <c r="M1825">
        <v>0</v>
      </c>
      <c r="N1825">
        <v>3.6</v>
      </c>
    </row>
    <row r="1826" spans="1:14">
      <c r="A1826" t="s">
        <v>58</v>
      </c>
      <c r="B1826" t="s">
        <v>59</v>
      </c>
      <c r="C1826" t="s">
        <v>60</v>
      </c>
      <c r="D1826">
        <v>41.902799999999999</v>
      </c>
      <c r="E1826">
        <v>12.4964</v>
      </c>
      <c r="F1826" t="s">
        <v>61</v>
      </c>
      <c r="G1826" s="2">
        <v>46210.818227719908</v>
      </c>
      <c r="H1826" s="2">
        <v>46216</v>
      </c>
      <c r="I1826">
        <v>26.3</v>
      </c>
      <c r="J1826">
        <v>56</v>
      </c>
      <c r="K1826">
        <v>0</v>
      </c>
      <c r="L1826">
        <v>0</v>
      </c>
      <c r="M1826">
        <v>0</v>
      </c>
      <c r="N1826">
        <v>2.5</v>
      </c>
    </row>
    <row r="1827" spans="1:14">
      <c r="A1827" t="s">
        <v>58</v>
      </c>
      <c r="B1827" t="s">
        <v>59</v>
      </c>
      <c r="C1827" t="s">
        <v>60</v>
      </c>
      <c r="D1827">
        <v>41.902799999999999</v>
      </c>
      <c r="E1827">
        <v>12.4964</v>
      </c>
      <c r="F1827" t="s">
        <v>61</v>
      </c>
      <c r="G1827" s="2">
        <v>46210.818227719908</v>
      </c>
      <c r="H1827" s="2">
        <v>46216.041666666664</v>
      </c>
      <c r="I1827">
        <v>25</v>
      </c>
      <c r="J1827">
        <v>62</v>
      </c>
      <c r="K1827">
        <v>0</v>
      </c>
      <c r="L1827">
        <v>0</v>
      </c>
      <c r="M1827">
        <v>0</v>
      </c>
      <c r="N1827">
        <v>3.1</v>
      </c>
    </row>
    <row r="1828" spans="1:14">
      <c r="A1828" t="s">
        <v>58</v>
      </c>
      <c r="B1828" t="s">
        <v>59</v>
      </c>
      <c r="C1828" t="s">
        <v>60</v>
      </c>
      <c r="D1828">
        <v>41.902799999999999</v>
      </c>
      <c r="E1828">
        <v>12.4964</v>
      </c>
      <c r="F1828" t="s">
        <v>61</v>
      </c>
      <c r="G1828" s="2">
        <v>46210.818227719908</v>
      </c>
      <c r="H1828" s="2">
        <v>46216.083333333336</v>
      </c>
      <c r="I1828">
        <v>23.9</v>
      </c>
      <c r="J1828">
        <v>66</v>
      </c>
      <c r="K1828">
        <v>0</v>
      </c>
      <c r="L1828">
        <v>0</v>
      </c>
      <c r="M1828">
        <v>0</v>
      </c>
      <c r="N1828">
        <v>3.9</v>
      </c>
    </row>
    <row r="1829" spans="1:14">
      <c r="A1829" t="s">
        <v>58</v>
      </c>
      <c r="B1829" t="s">
        <v>59</v>
      </c>
      <c r="C1829" t="s">
        <v>60</v>
      </c>
      <c r="D1829">
        <v>41.902799999999999</v>
      </c>
      <c r="E1829">
        <v>12.4964</v>
      </c>
      <c r="F1829" t="s">
        <v>61</v>
      </c>
      <c r="G1829" s="2">
        <v>46210.818227719908</v>
      </c>
      <c r="H1829" s="2">
        <v>46216.125</v>
      </c>
      <c r="I1829">
        <v>23.1</v>
      </c>
      <c r="J1829">
        <v>69</v>
      </c>
      <c r="K1829">
        <v>0</v>
      </c>
      <c r="L1829">
        <v>0</v>
      </c>
      <c r="M1829">
        <v>1</v>
      </c>
      <c r="N1829">
        <v>4</v>
      </c>
    </row>
    <row r="1830" spans="1:14">
      <c r="A1830" t="s">
        <v>58</v>
      </c>
      <c r="B1830" t="s">
        <v>59</v>
      </c>
      <c r="C1830" t="s">
        <v>60</v>
      </c>
      <c r="D1830">
        <v>41.902799999999999</v>
      </c>
      <c r="E1830">
        <v>12.4964</v>
      </c>
      <c r="F1830" t="s">
        <v>61</v>
      </c>
      <c r="G1830" s="2">
        <v>46210.818227719908</v>
      </c>
      <c r="H1830" s="2">
        <v>46216.166666666664</v>
      </c>
      <c r="I1830">
        <v>22.5</v>
      </c>
      <c r="J1830">
        <v>72</v>
      </c>
      <c r="K1830">
        <v>0</v>
      </c>
      <c r="L1830">
        <v>0</v>
      </c>
      <c r="M1830">
        <v>1</v>
      </c>
      <c r="N1830">
        <v>3.5</v>
      </c>
    </row>
    <row r="1831" spans="1:14">
      <c r="A1831" t="s">
        <v>58</v>
      </c>
      <c r="B1831" t="s">
        <v>59</v>
      </c>
      <c r="C1831" t="s">
        <v>60</v>
      </c>
      <c r="D1831">
        <v>41.902799999999999</v>
      </c>
      <c r="E1831">
        <v>12.4964</v>
      </c>
      <c r="F1831" t="s">
        <v>61</v>
      </c>
      <c r="G1831" s="2">
        <v>46210.818227719908</v>
      </c>
      <c r="H1831" s="2">
        <v>46216.208333333336</v>
      </c>
      <c r="I1831">
        <v>22.4</v>
      </c>
      <c r="J1831">
        <v>72</v>
      </c>
      <c r="K1831">
        <v>0</v>
      </c>
      <c r="L1831">
        <v>0</v>
      </c>
      <c r="M1831">
        <v>1</v>
      </c>
      <c r="N1831">
        <v>3.2</v>
      </c>
    </row>
    <row r="1832" spans="1:14">
      <c r="A1832" t="s">
        <v>58</v>
      </c>
      <c r="B1832" t="s">
        <v>59</v>
      </c>
      <c r="C1832" t="s">
        <v>60</v>
      </c>
      <c r="D1832">
        <v>41.902799999999999</v>
      </c>
      <c r="E1832">
        <v>12.4964</v>
      </c>
      <c r="F1832" t="s">
        <v>61</v>
      </c>
      <c r="G1832" s="2">
        <v>46210.818227719908</v>
      </c>
      <c r="H1832" s="2">
        <v>46216.25</v>
      </c>
      <c r="I1832">
        <v>22.7</v>
      </c>
      <c r="J1832">
        <v>70</v>
      </c>
      <c r="K1832">
        <v>0</v>
      </c>
      <c r="L1832">
        <v>0</v>
      </c>
      <c r="M1832">
        <v>0</v>
      </c>
      <c r="N1832">
        <v>3.1</v>
      </c>
    </row>
    <row r="1833" spans="1:14">
      <c r="A1833" t="s">
        <v>58</v>
      </c>
      <c r="B1833" t="s">
        <v>59</v>
      </c>
      <c r="C1833" t="s">
        <v>60</v>
      </c>
      <c r="D1833">
        <v>41.902799999999999</v>
      </c>
      <c r="E1833">
        <v>12.4964</v>
      </c>
      <c r="F1833" t="s">
        <v>61</v>
      </c>
      <c r="G1833" s="2">
        <v>46210.818227719908</v>
      </c>
      <c r="H1833" s="2">
        <v>46216.291666666664</v>
      </c>
      <c r="I1833">
        <v>23.4</v>
      </c>
      <c r="J1833">
        <v>66</v>
      </c>
      <c r="K1833">
        <v>0</v>
      </c>
      <c r="L1833">
        <v>0</v>
      </c>
      <c r="M1833">
        <v>0</v>
      </c>
      <c r="N1833">
        <v>3.1</v>
      </c>
    </row>
    <row r="1834" spans="1:14">
      <c r="A1834" t="s">
        <v>58</v>
      </c>
      <c r="B1834" t="s">
        <v>59</v>
      </c>
      <c r="C1834" t="s">
        <v>60</v>
      </c>
      <c r="D1834">
        <v>41.902799999999999</v>
      </c>
      <c r="E1834">
        <v>12.4964</v>
      </c>
      <c r="F1834" t="s">
        <v>61</v>
      </c>
      <c r="G1834" s="2">
        <v>46210.818227719908</v>
      </c>
      <c r="H1834" s="2">
        <v>46216.333333333336</v>
      </c>
      <c r="I1834">
        <v>24.6</v>
      </c>
      <c r="J1834">
        <v>60</v>
      </c>
      <c r="K1834">
        <v>0</v>
      </c>
      <c r="L1834">
        <v>0</v>
      </c>
      <c r="M1834">
        <v>0</v>
      </c>
      <c r="N1834">
        <v>3.2</v>
      </c>
    </row>
    <row r="1835" spans="1:14">
      <c r="A1835" t="s">
        <v>58</v>
      </c>
      <c r="B1835" t="s">
        <v>59</v>
      </c>
      <c r="C1835" t="s">
        <v>60</v>
      </c>
      <c r="D1835">
        <v>41.902799999999999</v>
      </c>
      <c r="E1835">
        <v>12.4964</v>
      </c>
      <c r="F1835" t="s">
        <v>61</v>
      </c>
      <c r="G1835" s="2">
        <v>46210.818227719908</v>
      </c>
      <c r="H1835" s="2">
        <v>46216.375</v>
      </c>
      <c r="I1835">
        <v>26.6</v>
      </c>
      <c r="J1835">
        <v>51</v>
      </c>
      <c r="K1835">
        <v>0</v>
      </c>
      <c r="L1835">
        <v>0</v>
      </c>
      <c r="M1835">
        <v>0</v>
      </c>
      <c r="N1835">
        <v>4.8</v>
      </c>
    </row>
    <row r="1836" spans="1:14">
      <c r="A1836" t="s">
        <v>58</v>
      </c>
      <c r="B1836" t="s">
        <v>59</v>
      </c>
      <c r="C1836" t="s">
        <v>60</v>
      </c>
      <c r="D1836">
        <v>41.902799999999999</v>
      </c>
      <c r="E1836">
        <v>12.4964</v>
      </c>
      <c r="F1836" t="s">
        <v>61</v>
      </c>
      <c r="G1836" s="2">
        <v>46210.818227719908</v>
      </c>
      <c r="H1836" s="2">
        <v>46216.416666666664</v>
      </c>
      <c r="I1836">
        <v>29.2</v>
      </c>
      <c r="J1836">
        <v>40</v>
      </c>
      <c r="K1836">
        <v>0</v>
      </c>
      <c r="L1836">
        <v>0</v>
      </c>
      <c r="M1836">
        <v>0</v>
      </c>
      <c r="N1836">
        <v>6.5</v>
      </c>
    </row>
    <row r="1837" spans="1:14">
      <c r="A1837" t="s">
        <v>58</v>
      </c>
      <c r="B1837" t="s">
        <v>59</v>
      </c>
      <c r="C1837" t="s">
        <v>60</v>
      </c>
      <c r="D1837">
        <v>41.902799999999999</v>
      </c>
      <c r="E1837">
        <v>12.4964</v>
      </c>
      <c r="F1837" t="s">
        <v>61</v>
      </c>
      <c r="G1837" s="2">
        <v>46210.818227719908</v>
      </c>
      <c r="H1837" s="2">
        <v>46216.458333333336</v>
      </c>
      <c r="I1837">
        <v>31.4</v>
      </c>
      <c r="J1837">
        <v>31</v>
      </c>
      <c r="K1837">
        <v>0</v>
      </c>
      <c r="L1837">
        <v>0</v>
      </c>
      <c r="M1837">
        <v>0</v>
      </c>
      <c r="N1837">
        <v>7.9</v>
      </c>
    </row>
    <row r="1838" spans="1:14">
      <c r="A1838" t="s">
        <v>58</v>
      </c>
      <c r="B1838" t="s">
        <v>59</v>
      </c>
      <c r="C1838" t="s">
        <v>60</v>
      </c>
      <c r="D1838">
        <v>41.902799999999999</v>
      </c>
      <c r="E1838">
        <v>12.4964</v>
      </c>
      <c r="F1838" t="s">
        <v>61</v>
      </c>
      <c r="G1838" s="2">
        <v>46210.818227719908</v>
      </c>
      <c r="H1838" s="2">
        <v>46216.5</v>
      </c>
      <c r="I1838">
        <v>33.299999999999997</v>
      </c>
      <c r="J1838">
        <v>25</v>
      </c>
      <c r="K1838">
        <v>0</v>
      </c>
      <c r="L1838">
        <v>0</v>
      </c>
      <c r="M1838">
        <v>1</v>
      </c>
      <c r="N1838">
        <v>8.4</v>
      </c>
    </row>
    <row r="1839" spans="1:14">
      <c r="A1839" t="s">
        <v>58</v>
      </c>
      <c r="B1839" t="s">
        <v>59</v>
      </c>
      <c r="C1839" t="s">
        <v>60</v>
      </c>
      <c r="D1839">
        <v>41.902799999999999</v>
      </c>
      <c r="E1839">
        <v>12.4964</v>
      </c>
      <c r="F1839" t="s">
        <v>61</v>
      </c>
      <c r="G1839" s="2">
        <v>46210.818227719908</v>
      </c>
      <c r="H1839" s="2">
        <v>46216.541666666664</v>
      </c>
      <c r="I1839">
        <v>34.799999999999997</v>
      </c>
      <c r="J1839">
        <v>21</v>
      </c>
      <c r="K1839">
        <v>0</v>
      </c>
      <c r="L1839">
        <v>0</v>
      </c>
      <c r="M1839">
        <v>1</v>
      </c>
      <c r="N1839">
        <v>9.6999999999999993</v>
      </c>
    </row>
    <row r="1840" spans="1:14">
      <c r="A1840" t="s">
        <v>58</v>
      </c>
      <c r="B1840" t="s">
        <v>59</v>
      </c>
      <c r="C1840" t="s">
        <v>60</v>
      </c>
      <c r="D1840">
        <v>41.902799999999999</v>
      </c>
      <c r="E1840">
        <v>12.4964</v>
      </c>
      <c r="F1840" t="s">
        <v>61</v>
      </c>
      <c r="G1840" s="2">
        <v>46210.818227719908</v>
      </c>
      <c r="H1840" s="2">
        <v>46216.583333333336</v>
      </c>
      <c r="I1840">
        <v>35.4</v>
      </c>
      <c r="J1840">
        <v>21</v>
      </c>
      <c r="K1840">
        <v>0</v>
      </c>
      <c r="L1840">
        <v>0</v>
      </c>
      <c r="M1840">
        <v>1</v>
      </c>
      <c r="N1840">
        <v>11.6</v>
      </c>
    </row>
    <row r="1841" spans="1:14">
      <c r="A1841" t="s">
        <v>58</v>
      </c>
      <c r="B1841" t="s">
        <v>59</v>
      </c>
      <c r="C1841" t="s">
        <v>60</v>
      </c>
      <c r="D1841">
        <v>41.902799999999999</v>
      </c>
      <c r="E1841">
        <v>12.4964</v>
      </c>
      <c r="F1841" t="s">
        <v>61</v>
      </c>
      <c r="G1841" s="2">
        <v>46210.818227719908</v>
      </c>
      <c r="H1841" s="2">
        <v>46216.625</v>
      </c>
      <c r="I1841">
        <v>34.700000000000003</v>
      </c>
      <c r="J1841">
        <v>27</v>
      </c>
      <c r="K1841">
        <v>0</v>
      </c>
      <c r="L1841">
        <v>0</v>
      </c>
      <c r="M1841">
        <v>0</v>
      </c>
      <c r="N1841">
        <v>13.9</v>
      </c>
    </row>
    <row r="1842" spans="1:14">
      <c r="A1842" t="s">
        <v>58</v>
      </c>
      <c r="B1842" t="s">
        <v>59</v>
      </c>
      <c r="C1842" t="s">
        <v>60</v>
      </c>
      <c r="D1842">
        <v>41.902799999999999</v>
      </c>
      <c r="E1842">
        <v>12.4964</v>
      </c>
      <c r="F1842" t="s">
        <v>61</v>
      </c>
      <c r="G1842" s="2">
        <v>46210.818227719908</v>
      </c>
      <c r="H1842" s="2">
        <v>46216.666666666664</v>
      </c>
      <c r="I1842">
        <v>33.1</v>
      </c>
      <c r="J1842">
        <v>37</v>
      </c>
      <c r="K1842">
        <v>0</v>
      </c>
      <c r="L1842">
        <v>0</v>
      </c>
      <c r="M1842">
        <v>0</v>
      </c>
      <c r="N1842">
        <v>17.7</v>
      </c>
    </row>
    <row r="1843" spans="1:14">
      <c r="A1843" t="s">
        <v>58</v>
      </c>
      <c r="B1843" t="s">
        <v>59</v>
      </c>
      <c r="C1843" t="s">
        <v>60</v>
      </c>
      <c r="D1843">
        <v>41.902799999999999</v>
      </c>
      <c r="E1843">
        <v>12.4964</v>
      </c>
      <c r="F1843" t="s">
        <v>61</v>
      </c>
      <c r="G1843" s="2">
        <v>46210.818227719908</v>
      </c>
      <c r="H1843" s="2">
        <v>46216.708333333336</v>
      </c>
      <c r="I1843">
        <v>31.6</v>
      </c>
      <c r="J1843">
        <v>46</v>
      </c>
      <c r="K1843">
        <v>0</v>
      </c>
      <c r="L1843">
        <v>0</v>
      </c>
      <c r="M1843">
        <v>0</v>
      </c>
      <c r="N1843">
        <v>20</v>
      </c>
    </row>
    <row r="1844" spans="1:14">
      <c r="A1844" t="s">
        <v>58</v>
      </c>
      <c r="B1844" t="s">
        <v>59</v>
      </c>
      <c r="C1844" t="s">
        <v>60</v>
      </c>
      <c r="D1844">
        <v>41.902799999999999</v>
      </c>
      <c r="E1844">
        <v>12.4964</v>
      </c>
      <c r="F1844" t="s">
        <v>61</v>
      </c>
      <c r="G1844" s="2">
        <v>46210.818227719908</v>
      </c>
      <c r="H1844" s="2">
        <v>46216.75</v>
      </c>
      <c r="I1844">
        <v>30.7</v>
      </c>
      <c r="J1844">
        <v>51</v>
      </c>
      <c r="K1844">
        <v>0</v>
      </c>
      <c r="L1844">
        <v>0</v>
      </c>
      <c r="M1844">
        <v>1</v>
      </c>
      <c r="N1844">
        <v>19</v>
      </c>
    </row>
    <row r="1845" spans="1:14">
      <c r="A1845" t="s">
        <v>58</v>
      </c>
      <c r="B1845" t="s">
        <v>59</v>
      </c>
      <c r="C1845" t="s">
        <v>60</v>
      </c>
      <c r="D1845">
        <v>41.902799999999999</v>
      </c>
      <c r="E1845">
        <v>12.4964</v>
      </c>
      <c r="F1845" t="s">
        <v>61</v>
      </c>
      <c r="G1845" s="2">
        <v>46210.818227719908</v>
      </c>
      <c r="H1845" s="2">
        <v>46216.791666666664</v>
      </c>
      <c r="I1845">
        <v>30</v>
      </c>
      <c r="J1845">
        <v>55</v>
      </c>
      <c r="K1845">
        <v>0</v>
      </c>
      <c r="L1845">
        <v>0</v>
      </c>
      <c r="M1845">
        <v>1</v>
      </c>
      <c r="N1845">
        <v>16</v>
      </c>
    </row>
    <row r="1846" spans="1:14">
      <c r="A1846" t="s">
        <v>58</v>
      </c>
      <c r="B1846" t="s">
        <v>59</v>
      </c>
      <c r="C1846" t="s">
        <v>60</v>
      </c>
      <c r="D1846">
        <v>41.902799999999999</v>
      </c>
      <c r="E1846">
        <v>12.4964</v>
      </c>
      <c r="F1846" t="s">
        <v>61</v>
      </c>
      <c r="G1846" s="2">
        <v>46210.818227719908</v>
      </c>
      <c r="H1846" s="2">
        <v>46216.833333333336</v>
      </c>
      <c r="I1846">
        <v>29.2</v>
      </c>
      <c r="J1846">
        <v>59</v>
      </c>
      <c r="K1846">
        <v>0</v>
      </c>
      <c r="L1846">
        <v>0</v>
      </c>
      <c r="M1846">
        <v>1</v>
      </c>
      <c r="N1846">
        <v>12.3</v>
      </c>
    </row>
    <row r="1847" spans="1:14">
      <c r="A1847" t="s">
        <v>58</v>
      </c>
      <c r="B1847" t="s">
        <v>59</v>
      </c>
      <c r="C1847" t="s">
        <v>60</v>
      </c>
      <c r="D1847">
        <v>41.902799999999999</v>
      </c>
      <c r="E1847">
        <v>12.4964</v>
      </c>
      <c r="F1847" t="s">
        <v>61</v>
      </c>
      <c r="G1847" s="2">
        <v>46210.818227719908</v>
      </c>
      <c r="H1847" s="2">
        <v>46216.875</v>
      </c>
      <c r="I1847">
        <v>28.1</v>
      </c>
      <c r="J1847">
        <v>63</v>
      </c>
      <c r="K1847">
        <v>0</v>
      </c>
      <c r="L1847">
        <v>0</v>
      </c>
      <c r="M1847">
        <v>0</v>
      </c>
      <c r="N1847">
        <v>8</v>
      </c>
    </row>
    <row r="1848" spans="1:14">
      <c r="A1848" t="s">
        <v>58</v>
      </c>
      <c r="B1848" t="s">
        <v>59</v>
      </c>
      <c r="C1848" t="s">
        <v>60</v>
      </c>
      <c r="D1848">
        <v>41.902799999999999</v>
      </c>
      <c r="E1848">
        <v>12.4964</v>
      </c>
      <c r="F1848" t="s">
        <v>61</v>
      </c>
      <c r="G1848" s="2">
        <v>46210.818227719908</v>
      </c>
      <c r="H1848" s="2">
        <v>46216.916666666664</v>
      </c>
      <c r="I1848">
        <v>27</v>
      </c>
      <c r="J1848">
        <v>68</v>
      </c>
      <c r="K1848">
        <v>0</v>
      </c>
      <c r="L1848">
        <v>0</v>
      </c>
      <c r="M1848">
        <v>0</v>
      </c>
      <c r="N1848">
        <v>4.7</v>
      </c>
    </row>
    <row r="1849" spans="1:14">
      <c r="A1849" t="s">
        <v>58</v>
      </c>
      <c r="B1849" t="s">
        <v>59</v>
      </c>
      <c r="C1849" t="s">
        <v>60</v>
      </c>
      <c r="D1849">
        <v>41.902799999999999</v>
      </c>
      <c r="E1849">
        <v>12.4964</v>
      </c>
      <c r="F1849" t="s">
        <v>61</v>
      </c>
      <c r="G1849" s="2">
        <v>46210.818227719908</v>
      </c>
      <c r="H1849" s="2">
        <v>46216.958333333336</v>
      </c>
      <c r="I1849">
        <v>25.9</v>
      </c>
      <c r="J1849">
        <v>72</v>
      </c>
      <c r="K1849">
        <v>0</v>
      </c>
      <c r="L1849">
        <v>0</v>
      </c>
      <c r="M1849">
        <v>0</v>
      </c>
      <c r="N1849">
        <v>5.2</v>
      </c>
    </row>
    <row r="1850" spans="1:14">
      <c r="A1850" t="s">
        <v>58</v>
      </c>
      <c r="B1850" t="s">
        <v>59</v>
      </c>
      <c r="C1850" t="s">
        <v>60</v>
      </c>
      <c r="D1850">
        <v>41.902799999999999</v>
      </c>
      <c r="E1850">
        <v>12.4964</v>
      </c>
      <c r="F1850" t="s">
        <v>61</v>
      </c>
      <c r="G1850" s="2">
        <v>46210.818227719908</v>
      </c>
      <c r="H1850" s="2">
        <v>46217</v>
      </c>
      <c r="I1850">
        <v>24.9</v>
      </c>
      <c r="J1850">
        <v>77</v>
      </c>
      <c r="K1850">
        <v>0</v>
      </c>
      <c r="L1850">
        <v>0</v>
      </c>
      <c r="M1850">
        <v>0</v>
      </c>
      <c r="N1850">
        <v>4.8</v>
      </c>
    </row>
    <row r="1851" spans="1:14">
      <c r="A1851" t="s">
        <v>58</v>
      </c>
      <c r="B1851" t="s">
        <v>59</v>
      </c>
      <c r="C1851" t="s">
        <v>60</v>
      </c>
      <c r="D1851">
        <v>41.902799999999999</v>
      </c>
      <c r="E1851">
        <v>12.4964</v>
      </c>
      <c r="F1851" t="s">
        <v>61</v>
      </c>
      <c r="G1851" s="2">
        <v>46210.818227719908</v>
      </c>
      <c r="H1851" s="2">
        <v>46217.041666666664</v>
      </c>
      <c r="I1851">
        <v>24</v>
      </c>
      <c r="J1851">
        <v>81</v>
      </c>
      <c r="K1851">
        <v>0</v>
      </c>
      <c r="L1851">
        <v>0</v>
      </c>
      <c r="M1851">
        <v>0</v>
      </c>
      <c r="N1851">
        <v>3.3</v>
      </c>
    </row>
    <row r="1852" spans="1:14">
      <c r="A1852" t="s">
        <v>58</v>
      </c>
      <c r="B1852" t="s">
        <v>59</v>
      </c>
      <c r="C1852" t="s">
        <v>60</v>
      </c>
      <c r="D1852">
        <v>41.902799999999999</v>
      </c>
      <c r="E1852">
        <v>12.4964</v>
      </c>
      <c r="F1852" t="s">
        <v>61</v>
      </c>
      <c r="G1852" s="2">
        <v>46210.818227719908</v>
      </c>
      <c r="H1852" s="2">
        <v>46217.083333333336</v>
      </c>
      <c r="I1852">
        <v>23.1</v>
      </c>
      <c r="J1852">
        <v>83</v>
      </c>
      <c r="K1852">
        <v>0</v>
      </c>
      <c r="L1852">
        <v>0</v>
      </c>
      <c r="M1852">
        <v>0</v>
      </c>
      <c r="N1852">
        <v>2.4</v>
      </c>
    </row>
    <row r="1853" spans="1:14">
      <c r="A1853" t="s">
        <v>58</v>
      </c>
      <c r="B1853" t="s">
        <v>59</v>
      </c>
      <c r="C1853" t="s">
        <v>60</v>
      </c>
      <c r="D1853">
        <v>41.902799999999999</v>
      </c>
      <c r="E1853">
        <v>12.4964</v>
      </c>
      <c r="F1853" t="s">
        <v>61</v>
      </c>
      <c r="G1853" s="2">
        <v>46210.818227719908</v>
      </c>
      <c r="H1853" s="2">
        <v>46217.125</v>
      </c>
      <c r="I1853">
        <v>22.3</v>
      </c>
      <c r="J1853">
        <v>82</v>
      </c>
      <c r="K1853">
        <v>0</v>
      </c>
      <c r="L1853">
        <v>0</v>
      </c>
      <c r="M1853">
        <v>0</v>
      </c>
      <c r="N1853">
        <v>2.2999999999999998</v>
      </c>
    </row>
    <row r="1854" spans="1:14">
      <c r="A1854" t="s">
        <v>58</v>
      </c>
      <c r="B1854" t="s">
        <v>59</v>
      </c>
      <c r="C1854" t="s">
        <v>60</v>
      </c>
      <c r="D1854">
        <v>41.902799999999999</v>
      </c>
      <c r="E1854">
        <v>12.4964</v>
      </c>
      <c r="F1854" t="s">
        <v>61</v>
      </c>
      <c r="G1854" s="2">
        <v>46210.818227719908</v>
      </c>
      <c r="H1854" s="2">
        <v>46217.166666666664</v>
      </c>
      <c r="I1854">
        <v>21.6</v>
      </c>
      <c r="J1854">
        <v>79</v>
      </c>
      <c r="K1854">
        <v>0</v>
      </c>
      <c r="L1854">
        <v>0</v>
      </c>
      <c r="M1854">
        <v>0</v>
      </c>
      <c r="N1854">
        <v>2.2999999999999998</v>
      </c>
    </row>
    <row r="1855" spans="1:14">
      <c r="A1855" t="s">
        <v>58</v>
      </c>
      <c r="B1855" t="s">
        <v>59</v>
      </c>
      <c r="C1855" t="s">
        <v>60</v>
      </c>
      <c r="D1855">
        <v>41.902799999999999</v>
      </c>
      <c r="E1855">
        <v>12.4964</v>
      </c>
      <c r="F1855" t="s">
        <v>61</v>
      </c>
      <c r="G1855" s="2">
        <v>46210.818227719908</v>
      </c>
      <c r="H1855" s="2">
        <v>46217.208333333336</v>
      </c>
      <c r="I1855">
        <v>21.4</v>
      </c>
      <c r="J1855">
        <v>75</v>
      </c>
      <c r="K1855">
        <v>1</v>
      </c>
      <c r="L1855">
        <v>0</v>
      </c>
      <c r="M1855">
        <v>0</v>
      </c>
      <c r="N1855">
        <v>2.2000000000000002</v>
      </c>
    </row>
    <row r="1856" spans="1:14">
      <c r="A1856" t="s">
        <v>58</v>
      </c>
      <c r="B1856" t="s">
        <v>59</v>
      </c>
      <c r="C1856" t="s">
        <v>60</v>
      </c>
      <c r="D1856">
        <v>41.902799999999999</v>
      </c>
      <c r="E1856">
        <v>12.4964</v>
      </c>
      <c r="F1856" t="s">
        <v>61</v>
      </c>
      <c r="G1856" s="2">
        <v>46210.818227719908</v>
      </c>
      <c r="H1856" s="2">
        <v>46217.25</v>
      </c>
      <c r="I1856">
        <v>21.8</v>
      </c>
      <c r="J1856">
        <v>71</v>
      </c>
      <c r="K1856">
        <v>1</v>
      </c>
      <c r="L1856">
        <v>0</v>
      </c>
      <c r="M1856">
        <v>0</v>
      </c>
      <c r="N1856">
        <v>1.8</v>
      </c>
    </row>
    <row r="1857" spans="1:14">
      <c r="A1857" t="s">
        <v>58</v>
      </c>
      <c r="B1857" t="s">
        <v>59</v>
      </c>
      <c r="C1857" t="s">
        <v>60</v>
      </c>
      <c r="D1857">
        <v>41.902799999999999</v>
      </c>
      <c r="E1857">
        <v>12.4964</v>
      </c>
      <c r="F1857" t="s">
        <v>61</v>
      </c>
      <c r="G1857" s="2">
        <v>46210.818227719908</v>
      </c>
      <c r="H1857" s="2">
        <v>46217.291666666664</v>
      </c>
      <c r="I1857">
        <v>22.7</v>
      </c>
      <c r="J1857">
        <v>67</v>
      </c>
      <c r="K1857">
        <v>1</v>
      </c>
      <c r="L1857">
        <v>0</v>
      </c>
      <c r="M1857">
        <v>0</v>
      </c>
      <c r="N1857">
        <v>1.6</v>
      </c>
    </row>
    <row r="1858" spans="1:14">
      <c r="A1858" t="s">
        <v>58</v>
      </c>
      <c r="B1858" t="s">
        <v>59</v>
      </c>
      <c r="C1858" t="s">
        <v>60</v>
      </c>
      <c r="D1858">
        <v>41.902799999999999</v>
      </c>
      <c r="E1858">
        <v>12.4964</v>
      </c>
      <c r="F1858" t="s">
        <v>61</v>
      </c>
      <c r="G1858" s="2">
        <v>46210.818227719908</v>
      </c>
      <c r="H1858" s="2">
        <v>46217.333333333336</v>
      </c>
      <c r="I1858">
        <v>24.2</v>
      </c>
      <c r="J1858">
        <v>61</v>
      </c>
      <c r="K1858">
        <v>2</v>
      </c>
      <c r="L1858">
        <v>0</v>
      </c>
      <c r="M1858">
        <v>0</v>
      </c>
      <c r="N1858">
        <v>1.3</v>
      </c>
    </row>
    <row r="1859" spans="1:14">
      <c r="A1859" t="s">
        <v>58</v>
      </c>
      <c r="B1859" t="s">
        <v>59</v>
      </c>
      <c r="C1859" t="s">
        <v>60</v>
      </c>
      <c r="D1859">
        <v>41.902799999999999</v>
      </c>
      <c r="E1859">
        <v>12.4964</v>
      </c>
      <c r="F1859" t="s">
        <v>61</v>
      </c>
      <c r="G1859" s="2">
        <v>46210.818227719908</v>
      </c>
      <c r="H1859" s="2">
        <v>46217.375</v>
      </c>
      <c r="I1859">
        <v>26.4</v>
      </c>
      <c r="J1859">
        <v>53</v>
      </c>
      <c r="K1859">
        <v>2</v>
      </c>
      <c r="L1859">
        <v>0</v>
      </c>
      <c r="M1859">
        <v>0</v>
      </c>
      <c r="N1859">
        <v>1</v>
      </c>
    </row>
    <row r="1860" spans="1:14">
      <c r="A1860" t="s">
        <v>58</v>
      </c>
      <c r="B1860" t="s">
        <v>59</v>
      </c>
      <c r="C1860" t="s">
        <v>60</v>
      </c>
      <c r="D1860">
        <v>41.902799999999999</v>
      </c>
      <c r="E1860">
        <v>12.4964</v>
      </c>
      <c r="F1860" t="s">
        <v>61</v>
      </c>
      <c r="G1860" s="2">
        <v>46210.818227719908</v>
      </c>
      <c r="H1860" s="2">
        <v>46217.416666666664</v>
      </c>
      <c r="I1860">
        <v>29.1</v>
      </c>
      <c r="J1860">
        <v>44</v>
      </c>
      <c r="K1860">
        <v>2</v>
      </c>
      <c r="L1860">
        <v>0</v>
      </c>
      <c r="M1860">
        <v>0</v>
      </c>
      <c r="N1860">
        <v>2.5</v>
      </c>
    </row>
    <row r="1861" spans="1:14">
      <c r="A1861" t="s">
        <v>58</v>
      </c>
      <c r="B1861" t="s">
        <v>59</v>
      </c>
      <c r="C1861" t="s">
        <v>60</v>
      </c>
      <c r="D1861">
        <v>41.902799999999999</v>
      </c>
      <c r="E1861">
        <v>12.4964</v>
      </c>
      <c r="F1861" t="s">
        <v>61</v>
      </c>
      <c r="G1861" s="2">
        <v>46210.818227719908</v>
      </c>
      <c r="H1861" s="2">
        <v>46217.458333333336</v>
      </c>
      <c r="I1861">
        <v>31.4</v>
      </c>
      <c r="J1861">
        <v>38</v>
      </c>
      <c r="K1861">
        <v>2</v>
      </c>
      <c r="L1861">
        <v>0</v>
      </c>
      <c r="M1861">
        <v>0</v>
      </c>
      <c r="N1861">
        <v>4.7</v>
      </c>
    </row>
    <row r="1862" spans="1:14">
      <c r="A1862" t="s">
        <v>58</v>
      </c>
      <c r="B1862" t="s">
        <v>59</v>
      </c>
      <c r="C1862" t="s">
        <v>60</v>
      </c>
      <c r="D1862">
        <v>41.902799999999999</v>
      </c>
      <c r="E1862">
        <v>12.4964</v>
      </c>
      <c r="F1862" t="s">
        <v>61</v>
      </c>
      <c r="G1862" s="2">
        <v>46210.818227719908</v>
      </c>
      <c r="H1862" s="2">
        <v>46217.5</v>
      </c>
      <c r="I1862">
        <v>33</v>
      </c>
      <c r="J1862">
        <v>36</v>
      </c>
      <c r="K1862">
        <v>3</v>
      </c>
      <c r="L1862">
        <v>0</v>
      </c>
      <c r="M1862">
        <v>0</v>
      </c>
      <c r="N1862">
        <v>7.3</v>
      </c>
    </row>
    <row r="1863" spans="1:14">
      <c r="A1863" t="s">
        <v>58</v>
      </c>
      <c r="B1863" t="s">
        <v>59</v>
      </c>
      <c r="C1863" t="s">
        <v>60</v>
      </c>
      <c r="D1863">
        <v>41.902799999999999</v>
      </c>
      <c r="E1863">
        <v>12.4964</v>
      </c>
      <c r="F1863" t="s">
        <v>61</v>
      </c>
      <c r="G1863" s="2">
        <v>46210.818227719908</v>
      </c>
      <c r="H1863" s="2">
        <v>46217.541666666664</v>
      </c>
      <c r="I1863">
        <v>34.299999999999997</v>
      </c>
      <c r="J1863">
        <v>35</v>
      </c>
      <c r="K1863">
        <v>3</v>
      </c>
      <c r="L1863">
        <v>0</v>
      </c>
      <c r="M1863">
        <v>0</v>
      </c>
      <c r="N1863">
        <v>10</v>
      </c>
    </row>
    <row r="1864" spans="1:14">
      <c r="A1864" t="s">
        <v>58</v>
      </c>
      <c r="B1864" t="s">
        <v>59</v>
      </c>
      <c r="C1864" t="s">
        <v>60</v>
      </c>
      <c r="D1864">
        <v>41.902799999999999</v>
      </c>
      <c r="E1864">
        <v>12.4964</v>
      </c>
      <c r="F1864" t="s">
        <v>61</v>
      </c>
      <c r="G1864" s="2">
        <v>46210.818227719908</v>
      </c>
      <c r="H1864" s="2">
        <v>46217.583333333336</v>
      </c>
      <c r="I1864">
        <v>34.9</v>
      </c>
      <c r="J1864">
        <v>36</v>
      </c>
      <c r="K1864">
        <v>3</v>
      </c>
      <c r="L1864">
        <v>0</v>
      </c>
      <c r="M1864">
        <v>0</v>
      </c>
      <c r="N1864">
        <v>12.4</v>
      </c>
    </row>
    <row r="1865" spans="1:14">
      <c r="A1865" t="s">
        <v>58</v>
      </c>
      <c r="B1865" t="s">
        <v>59</v>
      </c>
      <c r="C1865" t="s">
        <v>60</v>
      </c>
      <c r="D1865">
        <v>41.902799999999999</v>
      </c>
      <c r="E1865">
        <v>12.4964</v>
      </c>
      <c r="F1865" t="s">
        <v>61</v>
      </c>
      <c r="G1865" s="2">
        <v>46210.818227719908</v>
      </c>
      <c r="H1865" s="2">
        <v>46217.625</v>
      </c>
      <c r="I1865">
        <v>34.799999999999997</v>
      </c>
      <c r="J1865">
        <v>37</v>
      </c>
      <c r="K1865">
        <v>3</v>
      </c>
      <c r="L1865">
        <v>0</v>
      </c>
      <c r="M1865">
        <v>0</v>
      </c>
      <c r="N1865">
        <v>14.6</v>
      </c>
    </row>
    <row r="1866" spans="1:14">
      <c r="A1866" t="s">
        <v>58</v>
      </c>
      <c r="B1866" t="s">
        <v>59</v>
      </c>
      <c r="C1866" t="s">
        <v>60</v>
      </c>
      <c r="D1866">
        <v>41.902799999999999</v>
      </c>
      <c r="E1866">
        <v>12.4964</v>
      </c>
      <c r="F1866" t="s">
        <v>61</v>
      </c>
      <c r="G1866" s="2">
        <v>46210.818227719908</v>
      </c>
      <c r="H1866" s="2">
        <v>46217.666666666664</v>
      </c>
      <c r="I1866">
        <v>34.200000000000003</v>
      </c>
      <c r="J1866">
        <v>38</v>
      </c>
      <c r="K1866">
        <v>3</v>
      </c>
      <c r="L1866">
        <v>0</v>
      </c>
      <c r="M1866">
        <v>0</v>
      </c>
      <c r="N1866">
        <v>16.600000000000001</v>
      </c>
    </row>
    <row r="1867" spans="1:14">
      <c r="A1867" t="s">
        <v>58</v>
      </c>
      <c r="B1867" t="s">
        <v>59</v>
      </c>
      <c r="C1867" t="s">
        <v>60</v>
      </c>
      <c r="D1867">
        <v>41.902799999999999</v>
      </c>
      <c r="E1867">
        <v>12.4964</v>
      </c>
      <c r="F1867" t="s">
        <v>61</v>
      </c>
      <c r="G1867" s="2">
        <v>46210.818227719908</v>
      </c>
      <c r="H1867" s="2">
        <v>46217.708333333336</v>
      </c>
      <c r="I1867">
        <v>33.299999999999997</v>
      </c>
      <c r="J1867">
        <v>41</v>
      </c>
      <c r="K1867">
        <v>3</v>
      </c>
      <c r="L1867">
        <v>0</v>
      </c>
      <c r="M1867">
        <v>0</v>
      </c>
      <c r="N1867">
        <v>17.100000000000001</v>
      </c>
    </row>
    <row r="1868" spans="1:14">
      <c r="A1868" t="s">
        <v>58</v>
      </c>
      <c r="B1868" t="s">
        <v>59</v>
      </c>
      <c r="C1868" t="s">
        <v>60</v>
      </c>
      <c r="D1868">
        <v>41.902799999999999</v>
      </c>
      <c r="E1868">
        <v>12.4964</v>
      </c>
      <c r="F1868" t="s">
        <v>61</v>
      </c>
      <c r="G1868" s="2">
        <v>46210.818227719908</v>
      </c>
      <c r="H1868" s="2">
        <v>46217.75</v>
      </c>
      <c r="I1868">
        <v>32.200000000000003</v>
      </c>
      <c r="J1868">
        <v>45</v>
      </c>
      <c r="K1868">
        <v>3</v>
      </c>
      <c r="L1868">
        <v>0</v>
      </c>
      <c r="M1868">
        <v>0</v>
      </c>
      <c r="N1868">
        <v>15.5</v>
      </c>
    </row>
    <row r="1869" spans="1:14">
      <c r="A1869" t="s">
        <v>58</v>
      </c>
      <c r="B1869" t="s">
        <v>59</v>
      </c>
      <c r="C1869" t="s">
        <v>60</v>
      </c>
      <c r="D1869">
        <v>41.902799999999999</v>
      </c>
      <c r="E1869">
        <v>12.4964</v>
      </c>
      <c r="F1869" t="s">
        <v>61</v>
      </c>
      <c r="G1869" s="2">
        <v>46210.818227719908</v>
      </c>
      <c r="H1869" s="2">
        <v>46217.791666666664</v>
      </c>
      <c r="I1869">
        <v>30.9</v>
      </c>
      <c r="J1869">
        <v>50</v>
      </c>
      <c r="K1869">
        <v>3</v>
      </c>
      <c r="L1869">
        <v>0</v>
      </c>
      <c r="M1869">
        <v>0</v>
      </c>
      <c r="N1869">
        <v>12.7</v>
      </c>
    </row>
    <row r="1870" spans="1:14">
      <c r="A1870" t="s">
        <v>58</v>
      </c>
      <c r="B1870" t="s">
        <v>59</v>
      </c>
      <c r="C1870" t="s">
        <v>60</v>
      </c>
      <c r="D1870">
        <v>41.902799999999999</v>
      </c>
      <c r="E1870">
        <v>12.4964</v>
      </c>
      <c r="F1870" t="s">
        <v>61</v>
      </c>
      <c r="G1870" s="2">
        <v>46210.818227719908</v>
      </c>
      <c r="H1870" s="2">
        <v>46217.833333333336</v>
      </c>
      <c r="I1870">
        <v>29.6</v>
      </c>
      <c r="J1870">
        <v>56</v>
      </c>
      <c r="K1870">
        <v>3</v>
      </c>
      <c r="L1870">
        <v>0</v>
      </c>
      <c r="M1870">
        <v>0</v>
      </c>
      <c r="N1870">
        <v>9.6999999999999993</v>
      </c>
    </row>
    <row r="1871" spans="1:14">
      <c r="A1871" t="s">
        <v>58</v>
      </c>
      <c r="B1871" t="s">
        <v>59</v>
      </c>
      <c r="C1871" t="s">
        <v>60</v>
      </c>
      <c r="D1871">
        <v>41.902799999999999</v>
      </c>
      <c r="E1871">
        <v>12.4964</v>
      </c>
      <c r="F1871" t="s">
        <v>61</v>
      </c>
      <c r="G1871" s="2">
        <v>46210.818227719908</v>
      </c>
      <c r="H1871" s="2">
        <v>46217.875</v>
      </c>
      <c r="I1871">
        <v>28.5</v>
      </c>
      <c r="J1871">
        <v>62</v>
      </c>
      <c r="K1871">
        <v>3</v>
      </c>
      <c r="L1871">
        <v>0</v>
      </c>
      <c r="M1871">
        <v>0</v>
      </c>
      <c r="N1871">
        <v>6.9</v>
      </c>
    </row>
    <row r="1872" spans="1:14">
      <c r="A1872" t="s">
        <v>58</v>
      </c>
      <c r="B1872" t="s">
        <v>59</v>
      </c>
      <c r="C1872" t="s">
        <v>60</v>
      </c>
      <c r="D1872">
        <v>41.902799999999999</v>
      </c>
      <c r="E1872">
        <v>12.4964</v>
      </c>
      <c r="F1872" t="s">
        <v>61</v>
      </c>
      <c r="G1872" s="2">
        <v>46210.818227719908</v>
      </c>
      <c r="H1872" s="2">
        <v>46217.916666666664</v>
      </c>
      <c r="I1872">
        <v>27.3</v>
      </c>
      <c r="J1872">
        <v>68</v>
      </c>
      <c r="K1872">
        <v>3</v>
      </c>
      <c r="L1872">
        <v>0</v>
      </c>
      <c r="M1872">
        <v>0</v>
      </c>
      <c r="N1872">
        <v>4.3</v>
      </c>
    </row>
    <row r="1873" spans="1:14">
      <c r="A1873" t="s">
        <v>58</v>
      </c>
      <c r="B1873" t="s">
        <v>59</v>
      </c>
      <c r="C1873" t="s">
        <v>60</v>
      </c>
      <c r="D1873">
        <v>41.902799999999999</v>
      </c>
      <c r="E1873">
        <v>12.4964</v>
      </c>
      <c r="F1873" t="s">
        <v>61</v>
      </c>
      <c r="G1873" s="2">
        <v>46210.818227719908</v>
      </c>
      <c r="H1873" s="2">
        <v>46217.958333333336</v>
      </c>
      <c r="I1873">
        <v>26.2</v>
      </c>
      <c r="J1873">
        <v>74</v>
      </c>
      <c r="K1873">
        <v>3</v>
      </c>
      <c r="L1873">
        <v>0</v>
      </c>
      <c r="M1873">
        <v>0</v>
      </c>
      <c r="N1873">
        <v>3.3</v>
      </c>
    </row>
    <row r="1874" spans="1:14">
      <c r="A1874" t="s">
        <v>58</v>
      </c>
      <c r="B1874" t="s">
        <v>59</v>
      </c>
      <c r="C1874" t="s">
        <v>60</v>
      </c>
      <c r="D1874">
        <v>41.902799999999999</v>
      </c>
      <c r="E1874">
        <v>12.4964</v>
      </c>
      <c r="F1874" t="s">
        <v>61</v>
      </c>
      <c r="G1874" s="2">
        <v>46210.818227719908</v>
      </c>
      <c r="H1874" s="2">
        <v>46218</v>
      </c>
      <c r="I1874">
        <v>25.9</v>
      </c>
      <c r="J1874">
        <v>73</v>
      </c>
      <c r="K1874">
        <v>3</v>
      </c>
      <c r="L1874">
        <v>0</v>
      </c>
      <c r="M1874">
        <v>0</v>
      </c>
      <c r="N1874">
        <v>3</v>
      </c>
    </row>
    <row r="1875" spans="1:14">
      <c r="A1875" t="s">
        <v>58</v>
      </c>
      <c r="B1875" t="s">
        <v>59</v>
      </c>
      <c r="C1875" t="s">
        <v>60</v>
      </c>
      <c r="D1875">
        <v>41.902799999999999</v>
      </c>
      <c r="E1875">
        <v>12.4964</v>
      </c>
      <c r="F1875" t="s">
        <v>61</v>
      </c>
      <c r="G1875" s="2">
        <v>46210.818227719908</v>
      </c>
      <c r="H1875" s="2">
        <v>46218.041666666664</v>
      </c>
      <c r="I1875">
        <v>25.8</v>
      </c>
      <c r="J1875">
        <v>71</v>
      </c>
      <c r="K1875">
        <v>2</v>
      </c>
      <c r="L1875">
        <v>0</v>
      </c>
      <c r="M1875">
        <v>0</v>
      </c>
      <c r="N1875">
        <v>2.1</v>
      </c>
    </row>
    <row r="1876" spans="1:14">
      <c r="A1876" t="s">
        <v>58</v>
      </c>
      <c r="B1876" t="s">
        <v>59</v>
      </c>
      <c r="C1876" t="s">
        <v>60</v>
      </c>
      <c r="D1876">
        <v>41.902799999999999</v>
      </c>
      <c r="E1876">
        <v>12.4964</v>
      </c>
      <c r="F1876" t="s">
        <v>61</v>
      </c>
      <c r="G1876" s="2">
        <v>46210.818227719908</v>
      </c>
      <c r="H1876" s="2">
        <v>46218.083333333336</v>
      </c>
      <c r="I1876">
        <v>26.2</v>
      </c>
      <c r="J1876">
        <v>69</v>
      </c>
      <c r="K1876">
        <v>1</v>
      </c>
      <c r="L1876">
        <v>0</v>
      </c>
      <c r="M1876">
        <v>0</v>
      </c>
      <c r="N1876">
        <v>1.1000000000000001</v>
      </c>
    </row>
    <row r="1877" spans="1:14">
      <c r="A1877" t="s">
        <v>58</v>
      </c>
      <c r="B1877" t="s">
        <v>59</v>
      </c>
      <c r="C1877" t="s">
        <v>60</v>
      </c>
      <c r="D1877">
        <v>41.902799999999999</v>
      </c>
      <c r="E1877">
        <v>12.4964</v>
      </c>
      <c r="F1877" t="s">
        <v>61</v>
      </c>
      <c r="G1877" s="2">
        <v>46210.818227719908</v>
      </c>
      <c r="H1877" s="2">
        <v>46218.125</v>
      </c>
      <c r="I1877">
        <v>26.7</v>
      </c>
      <c r="J1877">
        <v>64</v>
      </c>
      <c r="K1877">
        <v>0</v>
      </c>
      <c r="L1877">
        <v>0</v>
      </c>
      <c r="M1877">
        <v>0</v>
      </c>
      <c r="N1877">
        <v>1.3</v>
      </c>
    </row>
    <row r="1878" spans="1:14">
      <c r="A1878" t="s">
        <v>58</v>
      </c>
      <c r="B1878" t="s">
        <v>59</v>
      </c>
      <c r="C1878" t="s">
        <v>60</v>
      </c>
      <c r="D1878">
        <v>41.902799999999999</v>
      </c>
      <c r="E1878">
        <v>12.4964</v>
      </c>
      <c r="F1878" t="s">
        <v>61</v>
      </c>
      <c r="G1878" s="2">
        <v>46210.818227719908</v>
      </c>
      <c r="H1878" s="2">
        <v>46218.166666666664</v>
      </c>
      <c r="I1878">
        <v>26.3</v>
      </c>
      <c r="J1878">
        <v>63</v>
      </c>
      <c r="K1878">
        <v>0</v>
      </c>
      <c r="L1878">
        <v>0</v>
      </c>
      <c r="M1878">
        <v>0</v>
      </c>
      <c r="N1878">
        <v>2.2000000000000002</v>
      </c>
    </row>
    <row r="1879" spans="1:14">
      <c r="A1879" t="s">
        <v>58</v>
      </c>
      <c r="B1879" t="s">
        <v>59</v>
      </c>
      <c r="C1879" t="s">
        <v>60</v>
      </c>
      <c r="D1879">
        <v>41.902799999999999</v>
      </c>
      <c r="E1879">
        <v>12.4964</v>
      </c>
      <c r="F1879" t="s">
        <v>61</v>
      </c>
      <c r="G1879" s="2">
        <v>46210.818227719908</v>
      </c>
      <c r="H1879" s="2">
        <v>46218.208333333336</v>
      </c>
      <c r="I1879">
        <v>26.1</v>
      </c>
      <c r="J1879">
        <v>61</v>
      </c>
      <c r="K1879">
        <v>0</v>
      </c>
      <c r="L1879">
        <v>0</v>
      </c>
      <c r="M1879">
        <v>0</v>
      </c>
      <c r="N1879">
        <v>2.8</v>
      </c>
    </row>
    <row r="1880" spans="1:14">
      <c r="A1880" t="s">
        <v>58</v>
      </c>
      <c r="B1880" t="s">
        <v>59</v>
      </c>
      <c r="C1880" t="s">
        <v>60</v>
      </c>
      <c r="D1880">
        <v>41.902799999999999</v>
      </c>
      <c r="E1880">
        <v>12.4964</v>
      </c>
      <c r="F1880" t="s">
        <v>61</v>
      </c>
      <c r="G1880" s="2">
        <v>46210.818227719908</v>
      </c>
      <c r="H1880" s="2">
        <v>46218.25</v>
      </c>
      <c r="I1880">
        <v>26</v>
      </c>
      <c r="J1880">
        <v>58</v>
      </c>
      <c r="K1880">
        <v>0</v>
      </c>
      <c r="L1880">
        <v>0</v>
      </c>
      <c r="M1880">
        <v>0</v>
      </c>
      <c r="N1880">
        <v>3.3</v>
      </c>
    </row>
    <row r="1881" spans="1:14">
      <c r="A1881" t="s">
        <v>58</v>
      </c>
      <c r="B1881" t="s">
        <v>59</v>
      </c>
      <c r="C1881" t="s">
        <v>60</v>
      </c>
      <c r="D1881">
        <v>41.902799999999999</v>
      </c>
      <c r="E1881">
        <v>12.4964</v>
      </c>
      <c r="F1881" t="s">
        <v>61</v>
      </c>
      <c r="G1881" s="2">
        <v>46210.818227719908</v>
      </c>
      <c r="H1881" s="2">
        <v>46218.291666666664</v>
      </c>
      <c r="I1881">
        <v>26.1</v>
      </c>
      <c r="J1881">
        <v>55</v>
      </c>
      <c r="K1881">
        <v>0</v>
      </c>
      <c r="L1881">
        <v>0</v>
      </c>
      <c r="M1881">
        <v>0</v>
      </c>
      <c r="N1881">
        <v>3.5</v>
      </c>
    </row>
    <row r="1882" spans="1:14">
      <c r="A1882" t="s">
        <v>58</v>
      </c>
      <c r="B1882" t="s">
        <v>59</v>
      </c>
      <c r="C1882" t="s">
        <v>60</v>
      </c>
      <c r="D1882">
        <v>41.902799999999999</v>
      </c>
      <c r="E1882">
        <v>12.4964</v>
      </c>
      <c r="F1882" t="s">
        <v>61</v>
      </c>
      <c r="G1882" s="2">
        <v>46210.818227719908</v>
      </c>
      <c r="H1882" s="2">
        <v>46218.333333333336</v>
      </c>
      <c r="I1882">
        <v>26.7</v>
      </c>
      <c r="J1882">
        <v>53</v>
      </c>
      <c r="K1882">
        <v>0</v>
      </c>
      <c r="L1882">
        <v>0</v>
      </c>
      <c r="M1882">
        <v>0</v>
      </c>
      <c r="N1882">
        <v>3.1</v>
      </c>
    </row>
    <row r="1883" spans="1:14">
      <c r="A1883" t="s">
        <v>58</v>
      </c>
      <c r="B1883" t="s">
        <v>59</v>
      </c>
      <c r="C1883" t="s">
        <v>60</v>
      </c>
      <c r="D1883">
        <v>41.902799999999999</v>
      </c>
      <c r="E1883">
        <v>12.4964</v>
      </c>
      <c r="F1883" t="s">
        <v>61</v>
      </c>
      <c r="G1883" s="2">
        <v>46210.818227719908</v>
      </c>
      <c r="H1883" s="2">
        <v>46218.375</v>
      </c>
      <c r="I1883">
        <v>27.8</v>
      </c>
      <c r="J1883">
        <v>50</v>
      </c>
      <c r="K1883">
        <v>0</v>
      </c>
      <c r="L1883">
        <v>0</v>
      </c>
      <c r="M1883">
        <v>0</v>
      </c>
      <c r="N1883">
        <v>2.4</v>
      </c>
    </row>
    <row r="1884" spans="1:14">
      <c r="A1884" t="s">
        <v>58</v>
      </c>
      <c r="B1884" t="s">
        <v>59</v>
      </c>
      <c r="C1884" t="s">
        <v>60</v>
      </c>
      <c r="D1884">
        <v>41.902799999999999</v>
      </c>
      <c r="E1884">
        <v>12.4964</v>
      </c>
      <c r="F1884" t="s">
        <v>61</v>
      </c>
      <c r="G1884" s="2">
        <v>46210.818227719908</v>
      </c>
      <c r="H1884" s="2">
        <v>46218.416666666664</v>
      </c>
      <c r="I1884">
        <v>29.6</v>
      </c>
      <c r="J1884">
        <v>47</v>
      </c>
      <c r="K1884">
        <v>1</v>
      </c>
      <c r="L1884">
        <v>0</v>
      </c>
      <c r="M1884">
        <v>0</v>
      </c>
      <c r="N1884">
        <v>2.7</v>
      </c>
    </row>
    <row r="1885" spans="1:14">
      <c r="A1885" t="s">
        <v>58</v>
      </c>
      <c r="B1885" t="s">
        <v>59</v>
      </c>
      <c r="C1885" t="s">
        <v>60</v>
      </c>
      <c r="D1885">
        <v>41.902799999999999</v>
      </c>
      <c r="E1885">
        <v>12.4964</v>
      </c>
      <c r="F1885" t="s">
        <v>61</v>
      </c>
      <c r="G1885" s="2">
        <v>46210.818227719908</v>
      </c>
      <c r="H1885" s="2">
        <v>46218.458333333336</v>
      </c>
      <c r="I1885">
        <v>31.6</v>
      </c>
      <c r="J1885">
        <v>43</v>
      </c>
      <c r="K1885">
        <v>1</v>
      </c>
      <c r="L1885">
        <v>0</v>
      </c>
      <c r="M1885">
        <v>0</v>
      </c>
      <c r="N1885">
        <v>4.7</v>
      </c>
    </row>
    <row r="1886" spans="1:14">
      <c r="A1886" t="s">
        <v>58</v>
      </c>
      <c r="B1886" t="s">
        <v>59</v>
      </c>
      <c r="C1886" t="s">
        <v>60</v>
      </c>
      <c r="D1886">
        <v>41.902799999999999</v>
      </c>
      <c r="E1886">
        <v>12.4964</v>
      </c>
      <c r="F1886" t="s">
        <v>61</v>
      </c>
      <c r="G1886" s="2">
        <v>46210.818227719908</v>
      </c>
      <c r="H1886" s="2">
        <v>46218.5</v>
      </c>
      <c r="I1886">
        <v>33.6</v>
      </c>
      <c r="J1886">
        <v>41</v>
      </c>
      <c r="K1886">
        <v>1</v>
      </c>
      <c r="L1886">
        <v>0</v>
      </c>
      <c r="M1886">
        <v>0</v>
      </c>
      <c r="N1886">
        <v>7</v>
      </c>
    </row>
    <row r="1887" spans="1:14">
      <c r="A1887" t="s">
        <v>58</v>
      </c>
      <c r="B1887" t="s">
        <v>59</v>
      </c>
      <c r="C1887" t="s">
        <v>60</v>
      </c>
      <c r="D1887">
        <v>41.902799999999999</v>
      </c>
      <c r="E1887">
        <v>12.4964</v>
      </c>
      <c r="F1887" t="s">
        <v>61</v>
      </c>
      <c r="G1887" s="2">
        <v>46210.818227719908</v>
      </c>
      <c r="H1887" s="2">
        <v>46218.541666666664</v>
      </c>
      <c r="I1887">
        <v>35.1</v>
      </c>
      <c r="J1887">
        <v>39</v>
      </c>
      <c r="K1887">
        <v>1</v>
      </c>
      <c r="L1887">
        <v>0</v>
      </c>
      <c r="M1887">
        <v>0</v>
      </c>
      <c r="N1887">
        <v>9.1</v>
      </c>
    </row>
    <row r="1888" spans="1:14">
      <c r="A1888" t="s">
        <v>58</v>
      </c>
      <c r="B1888" t="s">
        <v>59</v>
      </c>
      <c r="C1888" t="s">
        <v>60</v>
      </c>
      <c r="D1888">
        <v>41.902799999999999</v>
      </c>
      <c r="E1888">
        <v>12.4964</v>
      </c>
      <c r="F1888" t="s">
        <v>61</v>
      </c>
      <c r="G1888" s="2">
        <v>46210.818227719908</v>
      </c>
      <c r="H1888" s="2">
        <v>46218.583333333336</v>
      </c>
      <c r="I1888">
        <v>36</v>
      </c>
      <c r="J1888">
        <v>38</v>
      </c>
      <c r="K1888">
        <v>2</v>
      </c>
      <c r="L1888">
        <v>0</v>
      </c>
      <c r="M1888">
        <v>0</v>
      </c>
      <c r="N1888">
        <v>10.5</v>
      </c>
    </row>
    <row r="1889" spans="1:14">
      <c r="A1889" t="s">
        <v>58</v>
      </c>
      <c r="B1889" t="s">
        <v>59</v>
      </c>
      <c r="C1889" t="s">
        <v>60</v>
      </c>
      <c r="D1889">
        <v>41.902799999999999</v>
      </c>
      <c r="E1889">
        <v>12.4964</v>
      </c>
      <c r="F1889" t="s">
        <v>61</v>
      </c>
      <c r="G1889" s="2">
        <v>46210.818227719908</v>
      </c>
      <c r="H1889" s="2">
        <v>46218.625</v>
      </c>
      <c r="I1889">
        <v>36.1</v>
      </c>
      <c r="J1889">
        <v>37</v>
      </c>
      <c r="K1889">
        <v>3</v>
      </c>
      <c r="L1889">
        <v>0</v>
      </c>
      <c r="M1889">
        <v>0</v>
      </c>
      <c r="N1889">
        <v>11</v>
      </c>
    </row>
    <row r="1890" spans="1:14">
      <c r="A1890" t="s">
        <v>58</v>
      </c>
      <c r="B1890" t="s">
        <v>59</v>
      </c>
      <c r="C1890" t="s">
        <v>60</v>
      </c>
      <c r="D1890">
        <v>41.902799999999999</v>
      </c>
      <c r="E1890">
        <v>12.4964</v>
      </c>
      <c r="F1890" t="s">
        <v>61</v>
      </c>
      <c r="G1890" s="2">
        <v>46210.818227719908</v>
      </c>
      <c r="H1890" s="2">
        <v>46218.666666666664</v>
      </c>
      <c r="I1890">
        <v>35.6</v>
      </c>
      <c r="J1890">
        <v>37</v>
      </c>
      <c r="K1890">
        <v>5</v>
      </c>
      <c r="L1890">
        <v>0</v>
      </c>
      <c r="M1890">
        <v>0</v>
      </c>
      <c r="N1890">
        <v>10.8</v>
      </c>
    </row>
    <row r="1891" spans="1:14">
      <c r="A1891" t="s">
        <v>58</v>
      </c>
      <c r="B1891" t="s">
        <v>59</v>
      </c>
      <c r="C1891" t="s">
        <v>60</v>
      </c>
      <c r="D1891">
        <v>41.902799999999999</v>
      </c>
      <c r="E1891">
        <v>12.4964</v>
      </c>
      <c r="F1891" t="s">
        <v>61</v>
      </c>
      <c r="G1891" s="2">
        <v>46210.818227719908</v>
      </c>
      <c r="H1891" s="2">
        <v>46218.708333333336</v>
      </c>
      <c r="I1891">
        <v>34.799999999999997</v>
      </c>
      <c r="J1891">
        <v>38</v>
      </c>
      <c r="K1891">
        <v>6</v>
      </c>
      <c r="L1891">
        <v>0</v>
      </c>
      <c r="M1891">
        <v>0</v>
      </c>
      <c r="N1891">
        <v>10.3</v>
      </c>
    </row>
    <row r="1892" spans="1:14">
      <c r="A1892" t="s">
        <v>58</v>
      </c>
      <c r="B1892" t="s">
        <v>59</v>
      </c>
      <c r="C1892" t="s">
        <v>60</v>
      </c>
      <c r="D1892">
        <v>41.902799999999999</v>
      </c>
      <c r="E1892">
        <v>12.4964</v>
      </c>
      <c r="F1892" t="s">
        <v>61</v>
      </c>
      <c r="G1892" s="2">
        <v>46210.818227719908</v>
      </c>
      <c r="H1892" s="2">
        <v>46218.75</v>
      </c>
      <c r="I1892">
        <v>33.700000000000003</v>
      </c>
      <c r="J1892">
        <v>39</v>
      </c>
      <c r="K1892">
        <v>7</v>
      </c>
      <c r="L1892">
        <v>0</v>
      </c>
      <c r="M1892">
        <v>0</v>
      </c>
      <c r="N1892">
        <v>9.5</v>
      </c>
    </row>
    <row r="1893" spans="1:14">
      <c r="A1893" t="s">
        <v>58</v>
      </c>
      <c r="B1893" t="s">
        <v>59</v>
      </c>
      <c r="C1893" t="s">
        <v>60</v>
      </c>
      <c r="D1893">
        <v>41.902799999999999</v>
      </c>
      <c r="E1893">
        <v>12.4964</v>
      </c>
      <c r="F1893" t="s">
        <v>61</v>
      </c>
      <c r="G1893" s="2">
        <v>46210.818227719908</v>
      </c>
      <c r="H1893" s="2">
        <v>46218.791666666664</v>
      </c>
      <c r="I1893">
        <v>32.700000000000003</v>
      </c>
      <c r="J1893">
        <v>40</v>
      </c>
      <c r="K1893">
        <v>8</v>
      </c>
      <c r="L1893">
        <v>0</v>
      </c>
      <c r="M1893">
        <v>0</v>
      </c>
      <c r="N1893">
        <v>8.5</v>
      </c>
    </row>
    <row r="1894" spans="1:14">
      <c r="A1894" t="s">
        <v>58</v>
      </c>
      <c r="B1894" t="s">
        <v>59</v>
      </c>
      <c r="C1894" t="s">
        <v>60</v>
      </c>
      <c r="D1894">
        <v>41.902799999999999</v>
      </c>
      <c r="E1894">
        <v>12.4964</v>
      </c>
      <c r="F1894" t="s">
        <v>61</v>
      </c>
      <c r="G1894" s="2">
        <v>46210.818227719908</v>
      </c>
      <c r="H1894" s="2">
        <v>46218.833333333336</v>
      </c>
      <c r="I1894">
        <v>31.8</v>
      </c>
      <c r="J1894">
        <v>42</v>
      </c>
      <c r="K1894">
        <v>8</v>
      </c>
      <c r="L1894">
        <v>0</v>
      </c>
      <c r="M1894">
        <v>0</v>
      </c>
      <c r="N1894">
        <v>7.7</v>
      </c>
    </row>
    <row r="1895" spans="1:14">
      <c r="A1895" t="s">
        <v>58</v>
      </c>
      <c r="B1895" t="s">
        <v>59</v>
      </c>
      <c r="C1895" t="s">
        <v>60</v>
      </c>
      <c r="D1895">
        <v>41.902799999999999</v>
      </c>
      <c r="E1895">
        <v>12.4964</v>
      </c>
      <c r="F1895" t="s">
        <v>61</v>
      </c>
      <c r="G1895" s="2">
        <v>46210.818227719908</v>
      </c>
      <c r="H1895" s="2">
        <v>46218.875</v>
      </c>
      <c r="I1895">
        <v>31</v>
      </c>
      <c r="J1895">
        <v>45</v>
      </c>
      <c r="K1895">
        <v>7</v>
      </c>
      <c r="L1895">
        <v>0</v>
      </c>
      <c r="M1895">
        <v>0</v>
      </c>
      <c r="N1895">
        <v>6.8</v>
      </c>
    </row>
    <row r="1896" spans="1:14">
      <c r="A1896" t="s">
        <v>58</v>
      </c>
      <c r="B1896" t="s">
        <v>59</v>
      </c>
      <c r="C1896" t="s">
        <v>60</v>
      </c>
      <c r="D1896">
        <v>41.902799999999999</v>
      </c>
      <c r="E1896">
        <v>12.4964</v>
      </c>
      <c r="F1896" t="s">
        <v>61</v>
      </c>
      <c r="G1896" s="2">
        <v>46210.818227719908</v>
      </c>
      <c r="H1896" s="2">
        <v>46218.916666666664</v>
      </c>
      <c r="I1896">
        <v>30</v>
      </c>
      <c r="J1896">
        <v>49</v>
      </c>
      <c r="K1896">
        <v>6</v>
      </c>
      <c r="L1896">
        <v>0</v>
      </c>
      <c r="M1896">
        <v>0</v>
      </c>
      <c r="N1896">
        <v>5.9</v>
      </c>
    </row>
    <row r="1897" spans="1:14">
      <c r="A1897" t="s">
        <v>58</v>
      </c>
      <c r="B1897" t="s">
        <v>59</v>
      </c>
      <c r="C1897" t="s">
        <v>60</v>
      </c>
      <c r="D1897">
        <v>41.902799999999999</v>
      </c>
      <c r="E1897">
        <v>12.4964</v>
      </c>
      <c r="F1897" t="s">
        <v>61</v>
      </c>
      <c r="G1897" s="2">
        <v>46210.818227719908</v>
      </c>
      <c r="H1897" s="2">
        <v>46218.958333333336</v>
      </c>
      <c r="I1897">
        <v>29.1</v>
      </c>
      <c r="J1897">
        <v>54</v>
      </c>
      <c r="K1897">
        <v>4</v>
      </c>
      <c r="L1897">
        <v>0</v>
      </c>
      <c r="M1897">
        <v>0</v>
      </c>
      <c r="N1897">
        <v>4.8</v>
      </c>
    </row>
    <row r="1898" spans="1:14">
      <c r="A1898" t="s">
        <v>58</v>
      </c>
      <c r="B1898" t="s">
        <v>59</v>
      </c>
      <c r="C1898" t="s">
        <v>60</v>
      </c>
      <c r="D1898">
        <v>41.902799999999999</v>
      </c>
      <c r="E1898">
        <v>12.4964</v>
      </c>
      <c r="F1898" t="s">
        <v>61</v>
      </c>
      <c r="G1898" s="2">
        <v>46210.818227719908</v>
      </c>
      <c r="H1898" s="2">
        <v>46219</v>
      </c>
      <c r="I1898">
        <v>28.2</v>
      </c>
      <c r="J1898">
        <v>59</v>
      </c>
      <c r="K1898">
        <v>3</v>
      </c>
      <c r="L1898">
        <v>0</v>
      </c>
      <c r="M1898">
        <v>0</v>
      </c>
      <c r="N1898">
        <v>3.6</v>
      </c>
    </row>
    <row r="1899" spans="1:14">
      <c r="A1899" t="s">
        <v>58</v>
      </c>
      <c r="B1899" t="s">
        <v>59</v>
      </c>
      <c r="C1899" t="s">
        <v>60</v>
      </c>
      <c r="D1899">
        <v>41.902799999999999</v>
      </c>
      <c r="E1899">
        <v>12.4964</v>
      </c>
      <c r="F1899" t="s">
        <v>61</v>
      </c>
      <c r="G1899" s="2">
        <v>46210.818227719908</v>
      </c>
      <c r="H1899" s="2">
        <v>46219.041666666664</v>
      </c>
      <c r="I1899">
        <v>27.6</v>
      </c>
      <c r="J1899">
        <v>63</v>
      </c>
      <c r="K1899">
        <v>1</v>
      </c>
      <c r="L1899">
        <v>0</v>
      </c>
      <c r="M1899">
        <v>0</v>
      </c>
      <c r="N1899">
        <v>2.6</v>
      </c>
    </row>
    <row r="1900" spans="1:14">
      <c r="A1900" t="s">
        <v>58</v>
      </c>
      <c r="B1900" t="s">
        <v>59</v>
      </c>
      <c r="C1900" t="s">
        <v>60</v>
      </c>
      <c r="D1900">
        <v>41.902799999999999</v>
      </c>
      <c r="E1900">
        <v>12.4964</v>
      </c>
      <c r="F1900" t="s">
        <v>61</v>
      </c>
      <c r="G1900" s="2">
        <v>46210.818227719908</v>
      </c>
      <c r="H1900" s="2">
        <v>46219.083333333336</v>
      </c>
      <c r="I1900">
        <v>27.1</v>
      </c>
      <c r="J1900">
        <v>67</v>
      </c>
      <c r="K1900">
        <v>0</v>
      </c>
      <c r="L1900">
        <v>0</v>
      </c>
      <c r="M1900">
        <v>0</v>
      </c>
      <c r="N1900">
        <v>1.8</v>
      </c>
    </row>
    <row r="1901" spans="1:14">
      <c r="A1901" t="s">
        <v>58</v>
      </c>
      <c r="B1901" t="s">
        <v>59</v>
      </c>
      <c r="C1901" t="s">
        <v>60</v>
      </c>
      <c r="D1901">
        <v>41.902799999999999</v>
      </c>
      <c r="E1901">
        <v>12.4964</v>
      </c>
      <c r="F1901" t="s">
        <v>61</v>
      </c>
      <c r="G1901" s="2">
        <v>46210.818227719908</v>
      </c>
      <c r="H1901" s="2">
        <v>46219.125</v>
      </c>
      <c r="I1901">
        <v>26.9</v>
      </c>
      <c r="J1901">
        <v>68</v>
      </c>
      <c r="K1901">
        <v>0</v>
      </c>
      <c r="L1901">
        <v>0</v>
      </c>
      <c r="M1901">
        <v>0</v>
      </c>
      <c r="N1901">
        <v>1</v>
      </c>
    </row>
    <row r="1902" spans="1:14">
      <c r="A1902" t="s">
        <v>58</v>
      </c>
      <c r="B1902" t="s">
        <v>59</v>
      </c>
      <c r="C1902" t="s">
        <v>60</v>
      </c>
      <c r="D1902">
        <v>41.902799999999999</v>
      </c>
      <c r="E1902">
        <v>12.4964</v>
      </c>
      <c r="F1902" t="s">
        <v>61</v>
      </c>
      <c r="G1902" s="2">
        <v>46210.818227719908</v>
      </c>
      <c r="H1902" s="2">
        <v>46219.166666666664</v>
      </c>
      <c r="I1902">
        <v>26.9</v>
      </c>
      <c r="J1902">
        <v>69</v>
      </c>
      <c r="K1902">
        <v>0</v>
      </c>
      <c r="L1902">
        <v>0</v>
      </c>
      <c r="M1902">
        <v>0</v>
      </c>
      <c r="N1902">
        <v>0</v>
      </c>
    </row>
    <row r="1903" spans="1:14">
      <c r="A1903" t="s">
        <v>58</v>
      </c>
      <c r="B1903" t="s">
        <v>59</v>
      </c>
      <c r="C1903" t="s">
        <v>60</v>
      </c>
      <c r="D1903">
        <v>41.902799999999999</v>
      </c>
      <c r="E1903">
        <v>12.4964</v>
      </c>
      <c r="F1903" t="s">
        <v>61</v>
      </c>
      <c r="G1903" s="2">
        <v>46210.818227719908</v>
      </c>
      <c r="H1903" s="2">
        <v>46219.208333333336</v>
      </c>
      <c r="I1903">
        <v>27</v>
      </c>
      <c r="J1903">
        <v>68</v>
      </c>
      <c r="K1903">
        <v>0</v>
      </c>
      <c r="L1903">
        <v>0</v>
      </c>
      <c r="M1903">
        <v>0</v>
      </c>
      <c r="N1903">
        <v>0.9</v>
      </c>
    </row>
    <row r="1904" spans="1:14">
      <c r="A1904" t="s">
        <v>58</v>
      </c>
      <c r="B1904" t="s">
        <v>59</v>
      </c>
      <c r="C1904" t="s">
        <v>60</v>
      </c>
      <c r="D1904">
        <v>41.902799999999999</v>
      </c>
      <c r="E1904">
        <v>12.4964</v>
      </c>
      <c r="F1904" t="s">
        <v>61</v>
      </c>
      <c r="G1904" s="2">
        <v>46210.818227719908</v>
      </c>
      <c r="H1904" s="2">
        <v>46219.25</v>
      </c>
      <c r="I1904">
        <v>27.3</v>
      </c>
      <c r="J1904">
        <v>67</v>
      </c>
      <c r="K1904">
        <v>1</v>
      </c>
      <c r="L1904">
        <v>0</v>
      </c>
      <c r="M1904">
        <v>0</v>
      </c>
      <c r="N1904">
        <v>1.5</v>
      </c>
    </row>
    <row r="1905" spans="1:14">
      <c r="A1905" t="s">
        <v>58</v>
      </c>
      <c r="B1905" t="s">
        <v>59</v>
      </c>
      <c r="C1905" t="s">
        <v>60</v>
      </c>
      <c r="D1905">
        <v>41.902799999999999</v>
      </c>
      <c r="E1905">
        <v>12.4964</v>
      </c>
      <c r="F1905" t="s">
        <v>61</v>
      </c>
      <c r="G1905" s="2">
        <v>46210.818227719908</v>
      </c>
      <c r="H1905" s="2">
        <v>46219.291666666664</v>
      </c>
      <c r="I1905">
        <v>27.8</v>
      </c>
      <c r="J1905">
        <v>64</v>
      </c>
      <c r="K1905">
        <v>1</v>
      </c>
      <c r="L1905">
        <v>0</v>
      </c>
      <c r="M1905">
        <v>0</v>
      </c>
      <c r="N1905">
        <v>1.6</v>
      </c>
    </row>
    <row r="1906" spans="1:14">
      <c r="A1906" t="s">
        <v>58</v>
      </c>
      <c r="B1906" t="s">
        <v>59</v>
      </c>
      <c r="C1906" t="s">
        <v>60</v>
      </c>
      <c r="D1906">
        <v>41.902799999999999</v>
      </c>
      <c r="E1906">
        <v>12.4964</v>
      </c>
      <c r="F1906" t="s">
        <v>61</v>
      </c>
      <c r="G1906" s="2">
        <v>46210.818227719908</v>
      </c>
      <c r="H1906" s="2">
        <v>46219.333333333336</v>
      </c>
      <c r="I1906">
        <v>28.5</v>
      </c>
      <c r="J1906">
        <v>61</v>
      </c>
      <c r="K1906">
        <v>2</v>
      </c>
      <c r="L1906">
        <v>0</v>
      </c>
      <c r="M1906">
        <v>0</v>
      </c>
      <c r="N1906">
        <v>1.3</v>
      </c>
    </row>
    <row r="1907" spans="1:14">
      <c r="A1907" t="s">
        <v>58</v>
      </c>
      <c r="B1907" t="s">
        <v>59</v>
      </c>
      <c r="C1907" t="s">
        <v>60</v>
      </c>
      <c r="D1907">
        <v>41.902799999999999</v>
      </c>
      <c r="E1907">
        <v>12.4964</v>
      </c>
      <c r="F1907" t="s">
        <v>61</v>
      </c>
      <c r="G1907" s="2">
        <v>46210.818227719908</v>
      </c>
      <c r="H1907" s="2">
        <v>46219.375</v>
      </c>
      <c r="I1907">
        <v>29.5</v>
      </c>
      <c r="J1907">
        <v>56</v>
      </c>
      <c r="K1907">
        <v>3</v>
      </c>
      <c r="L1907">
        <v>0</v>
      </c>
      <c r="M1907">
        <v>0</v>
      </c>
      <c r="N1907">
        <v>1.1000000000000001</v>
      </c>
    </row>
    <row r="1908" spans="1:14">
      <c r="A1908" t="s">
        <v>58</v>
      </c>
      <c r="B1908" t="s">
        <v>59</v>
      </c>
      <c r="C1908" t="s">
        <v>60</v>
      </c>
      <c r="D1908">
        <v>41.902799999999999</v>
      </c>
      <c r="E1908">
        <v>12.4964</v>
      </c>
      <c r="F1908" t="s">
        <v>61</v>
      </c>
      <c r="G1908" s="2">
        <v>46210.818227719908</v>
      </c>
      <c r="H1908" s="2">
        <v>46219.416666666664</v>
      </c>
      <c r="I1908">
        <v>31</v>
      </c>
      <c r="J1908">
        <v>50</v>
      </c>
      <c r="K1908">
        <v>3</v>
      </c>
      <c r="L1908">
        <v>0</v>
      </c>
      <c r="M1908">
        <v>0</v>
      </c>
      <c r="N1908">
        <v>3.2</v>
      </c>
    </row>
    <row r="1909" spans="1:14">
      <c r="A1909" t="s">
        <v>58</v>
      </c>
      <c r="B1909" t="s">
        <v>59</v>
      </c>
      <c r="C1909" t="s">
        <v>60</v>
      </c>
      <c r="D1909">
        <v>41.902799999999999</v>
      </c>
      <c r="E1909">
        <v>12.4964</v>
      </c>
      <c r="F1909" t="s">
        <v>61</v>
      </c>
      <c r="G1909" s="2">
        <v>46210.818227719908</v>
      </c>
      <c r="H1909" s="2">
        <v>46219.458333333336</v>
      </c>
      <c r="I1909">
        <v>32.700000000000003</v>
      </c>
      <c r="J1909">
        <v>44</v>
      </c>
      <c r="K1909">
        <v>4</v>
      </c>
      <c r="L1909">
        <v>0</v>
      </c>
      <c r="M1909">
        <v>0</v>
      </c>
      <c r="N1909">
        <v>5.9</v>
      </c>
    </row>
    <row r="1910" spans="1:14">
      <c r="A1910" t="s">
        <v>58</v>
      </c>
      <c r="B1910" t="s">
        <v>59</v>
      </c>
      <c r="C1910" t="s">
        <v>60</v>
      </c>
      <c r="D1910">
        <v>41.902799999999999</v>
      </c>
      <c r="E1910">
        <v>12.4964</v>
      </c>
      <c r="F1910" t="s">
        <v>61</v>
      </c>
      <c r="G1910" s="2">
        <v>46210.818227719908</v>
      </c>
      <c r="H1910" s="2">
        <v>46219.5</v>
      </c>
      <c r="I1910">
        <v>34.299999999999997</v>
      </c>
      <c r="J1910">
        <v>39</v>
      </c>
      <c r="K1910">
        <v>5</v>
      </c>
      <c r="L1910">
        <v>0</v>
      </c>
      <c r="M1910">
        <v>0</v>
      </c>
      <c r="N1910">
        <v>8.8000000000000007</v>
      </c>
    </row>
    <row r="1911" spans="1:14">
      <c r="A1911" t="s">
        <v>58</v>
      </c>
      <c r="B1911" t="s">
        <v>59</v>
      </c>
      <c r="C1911" t="s">
        <v>60</v>
      </c>
      <c r="D1911">
        <v>41.902799999999999</v>
      </c>
      <c r="E1911">
        <v>12.4964</v>
      </c>
      <c r="F1911" t="s">
        <v>61</v>
      </c>
      <c r="G1911" s="2">
        <v>46210.818227719908</v>
      </c>
      <c r="H1911" s="2">
        <v>46219.541666666664</v>
      </c>
      <c r="I1911">
        <v>35.5</v>
      </c>
      <c r="J1911">
        <v>36</v>
      </c>
      <c r="K1911">
        <v>5</v>
      </c>
      <c r="L1911">
        <v>0</v>
      </c>
      <c r="M1911">
        <v>0</v>
      </c>
      <c r="N1911">
        <v>11.1</v>
      </c>
    </row>
    <row r="1912" spans="1:14">
      <c r="A1912" t="s">
        <v>58</v>
      </c>
      <c r="B1912" t="s">
        <v>59</v>
      </c>
      <c r="C1912" t="s">
        <v>60</v>
      </c>
      <c r="D1912">
        <v>41.902799999999999</v>
      </c>
      <c r="E1912">
        <v>12.4964</v>
      </c>
      <c r="F1912" t="s">
        <v>61</v>
      </c>
      <c r="G1912" s="2">
        <v>46210.818227719908</v>
      </c>
      <c r="H1912" s="2">
        <v>46219.583333333336</v>
      </c>
      <c r="I1912">
        <v>36.1</v>
      </c>
      <c r="J1912">
        <v>34</v>
      </c>
      <c r="K1912">
        <v>6</v>
      </c>
      <c r="L1912">
        <v>0</v>
      </c>
      <c r="M1912">
        <v>0</v>
      </c>
      <c r="N1912">
        <v>12.6</v>
      </c>
    </row>
    <row r="1913" spans="1:14">
      <c r="A1913" t="s">
        <v>58</v>
      </c>
      <c r="B1913" t="s">
        <v>59</v>
      </c>
      <c r="C1913" t="s">
        <v>60</v>
      </c>
      <c r="D1913">
        <v>41.902799999999999</v>
      </c>
      <c r="E1913">
        <v>12.4964</v>
      </c>
      <c r="F1913" t="s">
        <v>61</v>
      </c>
      <c r="G1913" s="2">
        <v>46210.818227719908</v>
      </c>
      <c r="H1913" s="2">
        <v>46219.625</v>
      </c>
      <c r="I1913">
        <v>35.9</v>
      </c>
      <c r="J1913">
        <v>35</v>
      </c>
      <c r="K1913">
        <v>7</v>
      </c>
      <c r="L1913">
        <v>0</v>
      </c>
      <c r="M1913">
        <v>0</v>
      </c>
      <c r="N1913">
        <v>13</v>
      </c>
    </row>
    <row r="1914" spans="1:14">
      <c r="A1914" t="s">
        <v>58</v>
      </c>
      <c r="B1914" t="s">
        <v>59</v>
      </c>
      <c r="C1914" t="s">
        <v>60</v>
      </c>
      <c r="D1914">
        <v>41.902799999999999</v>
      </c>
      <c r="E1914">
        <v>12.4964</v>
      </c>
      <c r="F1914" t="s">
        <v>61</v>
      </c>
      <c r="G1914" s="2">
        <v>46210.818227719908</v>
      </c>
      <c r="H1914" s="2">
        <v>46219.666666666664</v>
      </c>
      <c r="I1914">
        <v>35.200000000000003</v>
      </c>
      <c r="J1914">
        <v>38</v>
      </c>
      <c r="K1914">
        <v>8</v>
      </c>
      <c r="L1914">
        <v>0</v>
      </c>
      <c r="M1914">
        <v>0</v>
      </c>
      <c r="N1914">
        <v>12.9</v>
      </c>
    </row>
    <row r="1915" spans="1:14">
      <c r="A1915" t="s">
        <v>58</v>
      </c>
      <c r="B1915" t="s">
        <v>59</v>
      </c>
      <c r="C1915" t="s">
        <v>60</v>
      </c>
      <c r="D1915">
        <v>41.902799999999999</v>
      </c>
      <c r="E1915">
        <v>12.4964</v>
      </c>
      <c r="F1915" t="s">
        <v>61</v>
      </c>
      <c r="G1915" s="2">
        <v>46210.818227719908</v>
      </c>
      <c r="H1915" s="2">
        <v>46219.708333333336</v>
      </c>
      <c r="I1915">
        <v>34.1</v>
      </c>
      <c r="J1915">
        <v>42</v>
      </c>
      <c r="K1915">
        <v>9</v>
      </c>
      <c r="L1915">
        <v>0</v>
      </c>
      <c r="M1915">
        <v>0</v>
      </c>
      <c r="N1915">
        <v>12.3</v>
      </c>
    </row>
    <row r="1916" spans="1:14">
      <c r="A1916" t="s">
        <v>58</v>
      </c>
      <c r="B1916" t="s">
        <v>59</v>
      </c>
      <c r="C1916" t="s">
        <v>60</v>
      </c>
      <c r="D1916">
        <v>41.902799999999999</v>
      </c>
      <c r="E1916">
        <v>12.4964</v>
      </c>
      <c r="F1916" t="s">
        <v>61</v>
      </c>
      <c r="G1916" s="2">
        <v>46210.818227719908</v>
      </c>
      <c r="H1916" s="2">
        <v>46219.75</v>
      </c>
      <c r="I1916">
        <v>32.9</v>
      </c>
      <c r="J1916">
        <v>47</v>
      </c>
      <c r="K1916">
        <v>10</v>
      </c>
      <c r="L1916">
        <v>0</v>
      </c>
      <c r="M1916">
        <v>0</v>
      </c>
      <c r="N1916">
        <v>11.5</v>
      </c>
    </row>
    <row r="1917" spans="1:14">
      <c r="A1917" t="s">
        <v>58</v>
      </c>
      <c r="B1917" t="s">
        <v>59</v>
      </c>
      <c r="C1917" t="s">
        <v>60</v>
      </c>
      <c r="D1917">
        <v>41.902799999999999</v>
      </c>
      <c r="E1917">
        <v>12.4964</v>
      </c>
      <c r="F1917" t="s">
        <v>61</v>
      </c>
      <c r="G1917" s="2">
        <v>46210.818227719908</v>
      </c>
      <c r="H1917" s="2">
        <v>46219.791666666664</v>
      </c>
      <c r="I1917">
        <v>31.7</v>
      </c>
      <c r="J1917">
        <v>52</v>
      </c>
      <c r="K1917">
        <v>10</v>
      </c>
      <c r="L1917">
        <v>0</v>
      </c>
      <c r="M1917">
        <v>0</v>
      </c>
      <c r="N1917">
        <v>10.7</v>
      </c>
    </row>
    <row r="1918" spans="1:14">
      <c r="A1918" t="s">
        <v>58</v>
      </c>
      <c r="B1918" t="s">
        <v>59</v>
      </c>
      <c r="C1918" t="s">
        <v>60</v>
      </c>
      <c r="D1918">
        <v>41.902799999999999</v>
      </c>
      <c r="E1918">
        <v>12.4964</v>
      </c>
      <c r="F1918" t="s">
        <v>61</v>
      </c>
      <c r="G1918" s="2">
        <v>46210.818227719908</v>
      </c>
      <c r="H1918" s="2">
        <v>46219.833333333336</v>
      </c>
      <c r="I1918">
        <v>30.7</v>
      </c>
      <c r="J1918">
        <v>57</v>
      </c>
      <c r="K1918">
        <v>10</v>
      </c>
      <c r="L1918">
        <v>0</v>
      </c>
      <c r="M1918">
        <v>0</v>
      </c>
      <c r="N1918">
        <v>9.8000000000000007</v>
      </c>
    </row>
    <row r="1919" spans="1:14">
      <c r="A1919" t="s">
        <v>58</v>
      </c>
      <c r="B1919" t="s">
        <v>59</v>
      </c>
      <c r="C1919" t="s">
        <v>60</v>
      </c>
      <c r="D1919">
        <v>41.902799999999999</v>
      </c>
      <c r="E1919">
        <v>12.4964</v>
      </c>
      <c r="F1919" t="s">
        <v>61</v>
      </c>
      <c r="G1919" s="2">
        <v>46210.818227719908</v>
      </c>
      <c r="H1919" s="2">
        <v>46219.875</v>
      </c>
      <c r="I1919">
        <v>29.8</v>
      </c>
      <c r="J1919">
        <v>62</v>
      </c>
      <c r="K1919">
        <v>9</v>
      </c>
      <c r="L1919">
        <v>0</v>
      </c>
      <c r="M1919">
        <v>0</v>
      </c>
      <c r="N1919">
        <v>8.9</v>
      </c>
    </row>
    <row r="1920" spans="1:14">
      <c r="A1920" t="s">
        <v>58</v>
      </c>
      <c r="B1920" t="s">
        <v>59</v>
      </c>
      <c r="C1920" t="s">
        <v>60</v>
      </c>
      <c r="D1920">
        <v>41.902799999999999</v>
      </c>
      <c r="E1920">
        <v>12.4964</v>
      </c>
      <c r="F1920" t="s">
        <v>61</v>
      </c>
      <c r="G1920" s="2">
        <v>46210.818227719908</v>
      </c>
      <c r="H1920" s="2">
        <v>46219.916666666664</v>
      </c>
      <c r="I1920">
        <v>28.9</v>
      </c>
      <c r="J1920">
        <v>68</v>
      </c>
      <c r="K1920">
        <v>8</v>
      </c>
      <c r="L1920">
        <v>0</v>
      </c>
      <c r="M1920">
        <v>0</v>
      </c>
      <c r="N1920">
        <v>7.9</v>
      </c>
    </row>
    <row r="1921" spans="1:14">
      <c r="A1921" t="s">
        <v>58</v>
      </c>
      <c r="B1921" t="s">
        <v>59</v>
      </c>
      <c r="C1921" t="s">
        <v>60</v>
      </c>
      <c r="D1921">
        <v>41.902799999999999</v>
      </c>
      <c r="E1921">
        <v>12.4964</v>
      </c>
      <c r="F1921" t="s">
        <v>61</v>
      </c>
      <c r="G1921" s="2">
        <v>46210.818227719908</v>
      </c>
      <c r="H1921" s="2">
        <v>46219.958333333336</v>
      </c>
      <c r="I1921">
        <v>28</v>
      </c>
      <c r="J1921">
        <v>75</v>
      </c>
      <c r="K1921">
        <v>6</v>
      </c>
      <c r="L1921">
        <v>0</v>
      </c>
      <c r="M1921">
        <v>0</v>
      </c>
      <c r="N1921">
        <v>6.9</v>
      </c>
    </row>
    <row r="1922" spans="1:14">
      <c r="A1922" t="s">
        <v>62</v>
      </c>
      <c r="B1922" t="s">
        <v>63</v>
      </c>
      <c r="C1922" t="s">
        <v>64</v>
      </c>
      <c r="D1922">
        <v>40.416800000000002</v>
      </c>
      <c r="E1922">
        <v>-3.7038000000000002</v>
      </c>
      <c r="F1922" t="s">
        <v>65</v>
      </c>
      <c r="G1922" s="2">
        <v>46210.818228009259</v>
      </c>
      <c r="H1922" s="2">
        <v>46210</v>
      </c>
      <c r="I1922">
        <v>31.3</v>
      </c>
      <c r="J1922">
        <v>26</v>
      </c>
      <c r="K1922">
        <v>0</v>
      </c>
      <c r="L1922">
        <v>0</v>
      </c>
      <c r="M1922">
        <v>2</v>
      </c>
      <c r="N1922">
        <v>2.6</v>
      </c>
    </row>
    <row r="1923" spans="1:14">
      <c r="A1923" t="s">
        <v>62</v>
      </c>
      <c r="B1923" t="s">
        <v>63</v>
      </c>
      <c r="C1923" t="s">
        <v>64</v>
      </c>
      <c r="D1923">
        <v>40.416800000000002</v>
      </c>
      <c r="E1923">
        <v>-3.7038000000000002</v>
      </c>
      <c r="F1923" t="s">
        <v>65</v>
      </c>
      <c r="G1923" s="2">
        <v>46210.818228009259</v>
      </c>
      <c r="H1923" s="2">
        <v>46210.041666666664</v>
      </c>
      <c r="I1923">
        <v>29.6</v>
      </c>
      <c r="J1923">
        <v>29</v>
      </c>
      <c r="K1923">
        <v>0</v>
      </c>
      <c r="L1923">
        <v>0</v>
      </c>
      <c r="M1923">
        <v>3</v>
      </c>
      <c r="N1923">
        <v>3.7</v>
      </c>
    </row>
    <row r="1924" spans="1:14">
      <c r="A1924" t="s">
        <v>62</v>
      </c>
      <c r="B1924" t="s">
        <v>63</v>
      </c>
      <c r="C1924" t="s">
        <v>64</v>
      </c>
      <c r="D1924">
        <v>40.416800000000002</v>
      </c>
      <c r="E1924">
        <v>-3.7038000000000002</v>
      </c>
      <c r="F1924" t="s">
        <v>65</v>
      </c>
      <c r="G1924" s="2">
        <v>46210.818228009259</v>
      </c>
      <c r="H1924" s="2">
        <v>46210.083333333336</v>
      </c>
      <c r="I1924">
        <v>28.2</v>
      </c>
      <c r="J1924">
        <v>34</v>
      </c>
      <c r="K1924">
        <v>0</v>
      </c>
      <c r="L1924">
        <v>0</v>
      </c>
      <c r="M1924">
        <v>3</v>
      </c>
      <c r="N1924">
        <v>3.9</v>
      </c>
    </row>
    <row r="1925" spans="1:14">
      <c r="A1925" t="s">
        <v>62</v>
      </c>
      <c r="B1925" t="s">
        <v>63</v>
      </c>
      <c r="C1925" t="s">
        <v>64</v>
      </c>
      <c r="D1925">
        <v>40.416800000000002</v>
      </c>
      <c r="E1925">
        <v>-3.7038000000000002</v>
      </c>
      <c r="F1925" t="s">
        <v>65</v>
      </c>
      <c r="G1925" s="2">
        <v>46210.818228009259</v>
      </c>
      <c r="H1925" s="2">
        <v>46210.125</v>
      </c>
      <c r="I1925">
        <v>26.8</v>
      </c>
      <c r="J1925">
        <v>37</v>
      </c>
      <c r="K1925">
        <v>0</v>
      </c>
      <c r="L1925">
        <v>0</v>
      </c>
      <c r="M1925">
        <v>3</v>
      </c>
      <c r="N1925">
        <v>3.9</v>
      </c>
    </row>
    <row r="1926" spans="1:14">
      <c r="A1926" t="s">
        <v>62</v>
      </c>
      <c r="B1926" t="s">
        <v>63</v>
      </c>
      <c r="C1926" t="s">
        <v>64</v>
      </c>
      <c r="D1926">
        <v>40.416800000000002</v>
      </c>
      <c r="E1926">
        <v>-3.7038000000000002</v>
      </c>
      <c r="F1926" t="s">
        <v>65</v>
      </c>
      <c r="G1926" s="2">
        <v>46210.818228009259</v>
      </c>
      <c r="H1926" s="2">
        <v>46210.166666666664</v>
      </c>
      <c r="I1926">
        <v>25.7</v>
      </c>
      <c r="J1926">
        <v>38</v>
      </c>
      <c r="K1926">
        <v>0</v>
      </c>
      <c r="L1926">
        <v>0</v>
      </c>
      <c r="M1926">
        <v>2</v>
      </c>
      <c r="N1926">
        <v>3.6</v>
      </c>
    </row>
    <row r="1927" spans="1:14">
      <c r="A1927" t="s">
        <v>62</v>
      </c>
      <c r="B1927" t="s">
        <v>63</v>
      </c>
      <c r="C1927" t="s">
        <v>64</v>
      </c>
      <c r="D1927">
        <v>40.416800000000002</v>
      </c>
      <c r="E1927">
        <v>-3.7038000000000002</v>
      </c>
      <c r="F1927" t="s">
        <v>65</v>
      </c>
      <c r="G1927" s="2">
        <v>46210.818228009259</v>
      </c>
      <c r="H1927" s="2">
        <v>46210.208333333336</v>
      </c>
      <c r="I1927">
        <v>24.8</v>
      </c>
      <c r="J1927">
        <v>38</v>
      </c>
      <c r="K1927">
        <v>0</v>
      </c>
      <c r="L1927">
        <v>0</v>
      </c>
      <c r="M1927">
        <v>2</v>
      </c>
      <c r="N1927">
        <v>3.8</v>
      </c>
    </row>
    <row r="1928" spans="1:14">
      <c r="A1928" t="s">
        <v>62</v>
      </c>
      <c r="B1928" t="s">
        <v>63</v>
      </c>
      <c r="C1928" t="s">
        <v>64</v>
      </c>
      <c r="D1928">
        <v>40.416800000000002</v>
      </c>
      <c r="E1928">
        <v>-3.7038000000000002</v>
      </c>
      <c r="F1928" t="s">
        <v>65</v>
      </c>
      <c r="G1928" s="2">
        <v>46210.818228009259</v>
      </c>
      <c r="H1928" s="2">
        <v>46210.25</v>
      </c>
      <c r="I1928">
        <v>24.9</v>
      </c>
      <c r="J1928">
        <v>42</v>
      </c>
      <c r="K1928">
        <v>0</v>
      </c>
      <c r="L1928">
        <v>0</v>
      </c>
      <c r="M1928">
        <v>2</v>
      </c>
      <c r="N1928">
        <v>2.2999999999999998</v>
      </c>
    </row>
    <row r="1929" spans="1:14">
      <c r="A1929" t="s">
        <v>62</v>
      </c>
      <c r="B1929" t="s">
        <v>63</v>
      </c>
      <c r="C1929" t="s">
        <v>64</v>
      </c>
      <c r="D1929">
        <v>40.416800000000002</v>
      </c>
      <c r="E1929">
        <v>-3.7038000000000002</v>
      </c>
      <c r="F1929" t="s">
        <v>65</v>
      </c>
      <c r="G1929" s="2">
        <v>46210.818228009259</v>
      </c>
      <c r="H1929" s="2">
        <v>46210.291666666664</v>
      </c>
      <c r="I1929">
        <v>24.3</v>
      </c>
      <c r="J1929">
        <v>41</v>
      </c>
      <c r="K1929">
        <v>0</v>
      </c>
      <c r="L1929">
        <v>0</v>
      </c>
      <c r="M1929">
        <v>1</v>
      </c>
      <c r="N1929">
        <v>4.5</v>
      </c>
    </row>
    <row r="1930" spans="1:14">
      <c r="A1930" t="s">
        <v>62</v>
      </c>
      <c r="B1930" t="s">
        <v>63</v>
      </c>
      <c r="C1930" t="s">
        <v>64</v>
      </c>
      <c r="D1930">
        <v>40.416800000000002</v>
      </c>
      <c r="E1930">
        <v>-3.7038000000000002</v>
      </c>
      <c r="F1930" t="s">
        <v>65</v>
      </c>
      <c r="G1930" s="2">
        <v>46210.818228009259</v>
      </c>
      <c r="H1930" s="2">
        <v>46210.333333333336</v>
      </c>
      <c r="I1930">
        <v>24.2</v>
      </c>
      <c r="J1930">
        <v>43</v>
      </c>
      <c r="K1930">
        <v>0</v>
      </c>
      <c r="L1930">
        <v>0</v>
      </c>
      <c r="M1930">
        <v>1</v>
      </c>
      <c r="N1930">
        <v>3.8</v>
      </c>
    </row>
    <row r="1931" spans="1:14">
      <c r="A1931" t="s">
        <v>62</v>
      </c>
      <c r="B1931" t="s">
        <v>63</v>
      </c>
      <c r="C1931" t="s">
        <v>64</v>
      </c>
      <c r="D1931">
        <v>40.416800000000002</v>
      </c>
      <c r="E1931">
        <v>-3.7038000000000002</v>
      </c>
      <c r="F1931" t="s">
        <v>65</v>
      </c>
      <c r="G1931" s="2">
        <v>46210.818228009259</v>
      </c>
      <c r="H1931" s="2">
        <v>46210.375</v>
      </c>
      <c r="I1931">
        <v>26.5</v>
      </c>
      <c r="J1931">
        <v>34</v>
      </c>
      <c r="K1931">
        <v>0</v>
      </c>
      <c r="L1931">
        <v>0</v>
      </c>
      <c r="M1931">
        <v>2</v>
      </c>
      <c r="N1931">
        <v>4.4000000000000004</v>
      </c>
    </row>
    <row r="1932" spans="1:14">
      <c r="A1932" t="s">
        <v>62</v>
      </c>
      <c r="B1932" t="s">
        <v>63</v>
      </c>
      <c r="C1932" t="s">
        <v>64</v>
      </c>
      <c r="D1932">
        <v>40.416800000000002</v>
      </c>
      <c r="E1932">
        <v>-3.7038000000000002</v>
      </c>
      <c r="F1932" t="s">
        <v>65</v>
      </c>
      <c r="G1932" s="2">
        <v>46210.818228009259</v>
      </c>
      <c r="H1932" s="2">
        <v>46210.416666666664</v>
      </c>
      <c r="I1932">
        <v>28.3</v>
      </c>
      <c r="J1932">
        <v>28</v>
      </c>
      <c r="K1932">
        <v>0</v>
      </c>
      <c r="L1932">
        <v>0</v>
      </c>
      <c r="M1932">
        <v>2</v>
      </c>
      <c r="N1932">
        <v>5.4</v>
      </c>
    </row>
    <row r="1933" spans="1:14">
      <c r="A1933" t="s">
        <v>62</v>
      </c>
      <c r="B1933" t="s">
        <v>63</v>
      </c>
      <c r="C1933" t="s">
        <v>64</v>
      </c>
      <c r="D1933">
        <v>40.416800000000002</v>
      </c>
      <c r="E1933">
        <v>-3.7038000000000002</v>
      </c>
      <c r="F1933" t="s">
        <v>65</v>
      </c>
      <c r="G1933" s="2">
        <v>46210.818228009259</v>
      </c>
      <c r="H1933" s="2">
        <v>46210.458333333336</v>
      </c>
      <c r="I1933">
        <v>30.5</v>
      </c>
      <c r="J1933">
        <v>26</v>
      </c>
      <c r="K1933">
        <v>0</v>
      </c>
      <c r="L1933">
        <v>0</v>
      </c>
      <c r="M1933">
        <v>2</v>
      </c>
      <c r="N1933">
        <v>4.8</v>
      </c>
    </row>
    <row r="1934" spans="1:14">
      <c r="A1934" t="s">
        <v>62</v>
      </c>
      <c r="B1934" t="s">
        <v>63</v>
      </c>
      <c r="C1934" t="s">
        <v>64</v>
      </c>
      <c r="D1934">
        <v>40.416800000000002</v>
      </c>
      <c r="E1934">
        <v>-3.7038000000000002</v>
      </c>
      <c r="F1934" t="s">
        <v>65</v>
      </c>
      <c r="G1934" s="2">
        <v>46210.818228009259</v>
      </c>
      <c r="H1934" s="2">
        <v>46210.5</v>
      </c>
      <c r="I1934">
        <v>32.700000000000003</v>
      </c>
      <c r="J1934">
        <v>23</v>
      </c>
      <c r="K1934">
        <v>0</v>
      </c>
      <c r="L1934">
        <v>0</v>
      </c>
      <c r="M1934">
        <v>1</v>
      </c>
      <c r="N1934">
        <v>4.9000000000000004</v>
      </c>
    </row>
    <row r="1935" spans="1:14">
      <c r="A1935" t="s">
        <v>62</v>
      </c>
      <c r="B1935" t="s">
        <v>63</v>
      </c>
      <c r="C1935" t="s">
        <v>64</v>
      </c>
      <c r="D1935">
        <v>40.416800000000002</v>
      </c>
      <c r="E1935">
        <v>-3.7038000000000002</v>
      </c>
      <c r="F1935" t="s">
        <v>65</v>
      </c>
      <c r="G1935" s="2">
        <v>46210.818228009259</v>
      </c>
      <c r="H1935" s="2">
        <v>46210.541666666664</v>
      </c>
      <c r="I1935">
        <v>34.9</v>
      </c>
      <c r="J1935">
        <v>20</v>
      </c>
      <c r="K1935">
        <v>0</v>
      </c>
      <c r="L1935">
        <v>0</v>
      </c>
      <c r="M1935">
        <v>1</v>
      </c>
      <c r="N1935">
        <v>5</v>
      </c>
    </row>
    <row r="1936" spans="1:14">
      <c r="A1936" t="s">
        <v>62</v>
      </c>
      <c r="B1936" t="s">
        <v>63</v>
      </c>
      <c r="C1936" t="s">
        <v>64</v>
      </c>
      <c r="D1936">
        <v>40.416800000000002</v>
      </c>
      <c r="E1936">
        <v>-3.7038000000000002</v>
      </c>
      <c r="F1936" t="s">
        <v>65</v>
      </c>
      <c r="G1936" s="2">
        <v>46210.818228009259</v>
      </c>
      <c r="H1936" s="2">
        <v>46210.583333333336</v>
      </c>
      <c r="I1936">
        <v>36.9</v>
      </c>
      <c r="J1936">
        <v>18</v>
      </c>
      <c r="K1936">
        <v>0</v>
      </c>
      <c r="L1936">
        <v>0</v>
      </c>
      <c r="M1936">
        <v>0</v>
      </c>
      <c r="N1936">
        <v>7.6</v>
      </c>
    </row>
    <row r="1937" spans="1:14">
      <c r="A1937" t="s">
        <v>62</v>
      </c>
      <c r="B1937" t="s">
        <v>63</v>
      </c>
      <c r="C1937" t="s">
        <v>64</v>
      </c>
      <c r="D1937">
        <v>40.416800000000002</v>
      </c>
      <c r="E1937">
        <v>-3.7038000000000002</v>
      </c>
      <c r="F1937" t="s">
        <v>65</v>
      </c>
      <c r="G1937" s="2">
        <v>46210.818228009259</v>
      </c>
      <c r="H1937" s="2">
        <v>46210.625</v>
      </c>
      <c r="I1937">
        <v>38.1</v>
      </c>
      <c r="J1937">
        <v>15</v>
      </c>
      <c r="K1937">
        <v>3</v>
      </c>
      <c r="L1937">
        <v>0</v>
      </c>
      <c r="M1937">
        <v>0</v>
      </c>
      <c r="N1937">
        <v>9</v>
      </c>
    </row>
    <row r="1938" spans="1:14">
      <c r="A1938" t="s">
        <v>62</v>
      </c>
      <c r="B1938" t="s">
        <v>63</v>
      </c>
      <c r="C1938" t="s">
        <v>64</v>
      </c>
      <c r="D1938">
        <v>40.416800000000002</v>
      </c>
      <c r="E1938">
        <v>-3.7038000000000002</v>
      </c>
      <c r="F1938" t="s">
        <v>65</v>
      </c>
      <c r="G1938" s="2">
        <v>46210.818228009259</v>
      </c>
      <c r="H1938" s="2">
        <v>46210.666666666664</v>
      </c>
      <c r="I1938">
        <v>38.5</v>
      </c>
      <c r="J1938">
        <v>14</v>
      </c>
      <c r="K1938">
        <v>3</v>
      </c>
      <c r="L1938">
        <v>0</v>
      </c>
      <c r="M1938">
        <v>3</v>
      </c>
      <c r="N1938">
        <v>11.8</v>
      </c>
    </row>
    <row r="1939" spans="1:14">
      <c r="A1939" t="s">
        <v>62</v>
      </c>
      <c r="B1939" t="s">
        <v>63</v>
      </c>
      <c r="C1939" t="s">
        <v>64</v>
      </c>
      <c r="D1939">
        <v>40.416800000000002</v>
      </c>
      <c r="E1939">
        <v>-3.7038000000000002</v>
      </c>
      <c r="F1939" t="s">
        <v>65</v>
      </c>
      <c r="G1939" s="2">
        <v>46210.818228009259</v>
      </c>
      <c r="H1939" s="2">
        <v>46210.708333333336</v>
      </c>
      <c r="I1939">
        <v>37.5</v>
      </c>
      <c r="J1939">
        <v>15</v>
      </c>
      <c r="K1939">
        <v>5</v>
      </c>
      <c r="L1939">
        <v>0</v>
      </c>
      <c r="M1939">
        <v>1</v>
      </c>
      <c r="N1939">
        <v>6.8</v>
      </c>
    </row>
    <row r="1940" spans="1:14">
      <c r="A1940" t="s">
        <v>62</v>
      </c>
      <c r="B1940" t="s">
        <v>63</v>
      </c>
      <c r="C1940" t="s">
        <v>64</v>
      </c>
      <c r="D1940">
        <v>40.416800000000002</v>
      </c>
      <c r="E1940">
        <v>-3.7038000000000002</v>
      </c>
      <c r="F1940" t="s">
        <v>65</v>
      </c>
      <c r="G1940" s="2">
        <v>46210.818228009259</v>
      </c>
      <c r="H1940" s="2">
        <v>46210.75</v>
      </c>
      <c r="I1940">
        <v>37.1</v>
      </c>
      <c r="J1940">
        <v>16</v>
      </c>
      <c r="K1940">
        <v>8</v>
      </c>
      <c r="L1940">
        <v>0.1</v>
      </c>
      <c r="M1940">
        <v>3</v>
      </c>
      <c r="N1940">
        <v>7.8</v>
      </c>
    </row>
    <row r="1941" spans="1:14">
      <c r="A1941" t="s">
        <v>62</v>
      </c>
      <c r="B1941" t="s">
        <v>63</v>
      </c>
      <c r="C1941" t="s">
        <v>64</v>
      </c>
      <c r="D1941">
        <v>40.416800000000002</v>
      </c>
      <c r="E1941">
        <v>-3.7038000000000002</v>
      </c>
      <c r="F1941" t="s">
        <v>65</v>
      </c>
      <c r="G1941" s="2">
        <v>46210.818228009259</v>
      </c>
      <c r="H1941" s="2">
        <v>46210.791666666664</v>
      </c>
      <c r="I1941">
        <v>36.1</v>
      </c>
      <c r="J1941">
        <v>17</v>
      </c>
      <c r="K1941">
        <v>5</v>
      </c>
      <c r="L1941">
        <v>0.2</v>
      </c>
      <c r="M1941">
        <v>80</v>
      </c>
      <c r="N1941">
        <v>4.0999999999999996</v>
      </c>
    </row>
    <row r="1942" spans="1:14">
      <c r="A1942" t="s">
        <v>62</v>
      </c>
      <c r="B1942" t="s">
        <v>63</v>
      </c>
      <c r="C1942" t="s">
        <v>64</v>
      </c>
      <c r="D1942">
        <v>40.416800000000002</v>
      </c>
      <c r="E1942">
        <v>-3.7038000000000002</v>
      </c>
      <c r="F1942" t="s">
        <v>65</v>
      </c>
      <c r="G1942" s="2">
        <v>46210.818228009259</v>
      </c>
      <c r="H1942" s="2">
        <v>46210.833333333336</v>
      </c>
      <c r="I1942">
        <v>35.1</v>
      </c>
      <c r="J1942">
        <v>18</v>
      </c>
      <c r="K1942">
        <v>15</v>
      </c>
      <c r="L1942">
        <v>0.1</v>
      </c>
      <c r="M1942">
        <v>3</v>
      </c>
      <c r="N1942">
        <v>4</v>
      </c>
    </row>
    <row r="1943" spans="1:14">
      <c r="A1943" t="s">
        <v>62</v>
      </c>
      <c r="B1943" t="s">
        <v>63</v>
      </c>
      <c r="C1943" t="s">
        <v>64</v>
      </c>
      <c r="D1943">
        <v>40.416800000000002</v>
      </c>
      <c r="E1943">
        <v>-3.7038000000000002</v>
      </c>
      <c r="F1943" t="s">
        <v>65</v>
      </c>
      <c r="G1943" s="2">
        <v>46210.818228009259</v>
      </c>
      <c r="H1943" s="2">
        <v>46210.875</v>
      </c>
      <c r="I1943">
        <v>33.4</v>
      </c>
      <c r="J1943">
        <v>24</v>
      </c>
      <c r="K1943">
        <v>10</v>
      </c>
      <c r="L1943">
        <v>0</v>
      </c>
      <c r="M1943">
        <v>3</v>
      </c>
      <c r="N1943">
        <v>8.4</v>
      </c>
    </row>
    <row r="1944" spans="1:14">
      <c r="A1944" t="s">
        <v>62</v>
      </c>
      <c r="B1944" t="s">
        <v>63</v>
      </c>
      <c r="C1944" t="s">
        <v>64</v>
      </c>
      <c r="D1944">
        <v>40.416800000000002</v>
      </c>
      <c r="E1944">
        <v>-3.7038000000000002</v>
      </c>
      <c r="F1944" t="s">
        <v>65</v>
      </c>
      <c r="G1944" s="2">
        <v>46210.818228009259</v>
      </c>
      <c r="H1944" s="2">
        <v>46210.916666666664</v>
      </c>
      <c r="I1944">
        <v>31.7</v>
      </c>
      <c r="J1944">
        <v>26</v>
      </c>
      <c r="K1944">
        <v>8</v>
      </c>
      <c r="L1944">
        <v>0</v>
      </c>
      <c r="M1944">
        <v>0</v>
      </c>
      <c r="N1944">
        <v>4.5999999999999996</v>
      </c>
    </row>
    <row r="1945" spans="1:14">
      <c r="A1945" t="s">
        <v>62</v>
      </c>
      <c r="B1945" t="s">
        <v>63</v>
      </c>
      <c r="C1945" t="s">
        <v>64</v>
      </c>
      <c r="D1945">
        <v>40.416800000000002</v>
      </c>
      <c r="E1945">
        <v>-3.7038000000000002</v>
      </c>
      <c r="F1945" t="s">
        <v>65</v>
      </c>
      <c r="G1945" s="2">
        <v>46210.818228009259</v>
      </c>
      <c r="H1945" s="2">
        <v>46210.958333333336</v>
      </c>
      <c r="I1945">
        <v>30.1</v>
      </c>
      <c r="J1945">
        <v>30</v>
      </c>
      <c r="K1945">
        <v>0</v>
      </c>
      <c r="L1945">
        <v>0</v>
      </c>
      <c r="M1945">
        <v>0</v>
      </c>
      <c r="N1945">
        <v>5.0999999999999996</v>
      </c>
    </row>
    <row r="1946" spans="1:14">
      <c r="A1946" t="s">
        <v>62</v>
      </c>
      <c r="B1946" t="s">
        <v>63</v>
      </c>
      <c r="C1946" t="s">
        <v>64</v>
      </c>
      <c r="D1946">
        <v>40.416800000000002</v>
      </c>
      <c r="E1946">
        <v>-3.7038000000000002</v>
      </c>
      <c r="F1946" t="s">
        <v>65</v>
      </c>
      <c r="G1946" s="2">
        <v>46210.818228009259</v>
      </c>
      <c r="H1946" s="2">
        <v>46211</v>
      </c>
      <c r="I1946">
        <v>28.8</v>
      </c>
      <c r="J1946">
        <v>33</v>
      </c>
      <c r="K1946">
        <v>0</v>
      </c>
      <c r="L1946">
        <v>0</v>
      </c>
      <c r="M1946">
        <v>0</v>
      </c>
      <c r="N1946">
        <v>4.5999999999999996</v>
      </c>
    </row>
    <row r="1947" spans="1:14">
      <c r="A1947" t="s">
        <v>62</v>
      </c>
      <c r="B1947" t="s">
        <v>63</v>
      </c>
      <c r="C1947" t="s">
        <v>64</v>
      </c>
      <c r="D1947">
        <v>40.416800000000002</v>
      </c>
      <c r="E1947">
        <v>-3.7038000000000002</v>
      </c>
      <c r="F1947" t="s">
        <v>65</v>
      </c>
      <c r="G1947" s="2">
        <v>46210.818228009259</v>
      </c>
      <c r="H1947" s="2">
        <v>46211.041666666664</v>
      </c>
      <c r="I1947">
        <v>27.3</v>
      </c>
      <c r="J1947">
        <v>38</v>
      </c>
      <c r="K1947">
        <v>0</v>
      </c>
      <c r="L1947">
        <v>0</v>
      </c>
      <c r="M1947">
        <v>1</v>
      </c>
      <c r="N1947">
        <v>4.5</v>
      </c>
    </row>
    <row r="1948" spans="1:14">
      <c r="A1948" t="s">
        <v>62</v>
      </c>
      <c r="B1948" t="s">
        <v>63</v>
      </c>
      <c r="C1948" t="s">
        <v>64</v>
      </c>
      <c r="D1948">
        <v>40.416800000000002</v>
      </c>
      <c r="E1948">
        <v>-3.7038000000000002</v>
      </c>
      <c r="F1948" t="s">
        <v>65</v>
      </c>
      <c r="G1948" s="2">
        <v>46210.818228009259</v>
      </c>
      <c r="H1948" s="2">
        <v>46211.083333333336</v>
      </c>
      <c r="I1948">
        <v>26.2</v>
      </c>
      <c r="J1948">
        <v>41</v>
      </c>
      <c r="K1948">
        <v>0</v>
      </c>
      <c r="L1948">
        <v>0</v>
      </c>
      <c r="M1948">
        <v>1</v>
      </c>
      <c r="N1948">
        <v>4.5999999999999996</v>
      </c>
    </row>
    <row r="1949" spans="1:14">
      <c r="A1949" t="s">
        <v>62</v>
      </c>
      <c r="B1949" t="s">
        <v>63</v>
      </c>
      <c r="C1949" t="s">
        <v>64</v>
      </c>
      <c r="D1949">
        <v>40.416800000000002</v>
      </c>
      <c r="E1949">
        <v>-3.7038000000000002</v>
      </c>
      <c r="F1949" t="s">
        <v>65</v>
      </c>
      <c r="G1949" s="2">
        <v>46210.818228009259</v>
      </c>
      <c r="H1949" s="2">
        <v>46211.125</v>
      </c>
      <c r="I1949">
        <v>25.6</v>
      </c>
      <c r="J1949">
        <v>43</v>
      </c>
      <c r="K1949">
        <v>0</v>
      </c>
      <c r="L1949">
        <v>0</v>
      </c>
      <c r="M1949">
        <v>2</v>
      </c>
      <c r="N1949">
        <v>4.2</v>
      </c>
    </row>
    <row r="1950" spans="1:14">
      <c r="A1950" t="s">
        <v>62</v>
      </c>
      <c r="B1950" t="s">
        <v>63</v>
      </c>
      <c r="C1950" t="s">
        <v>64</v>
      </c>
      <c r="D1950">
        <v>40.416800000000002</v>
      </c>
      <c r="E1950">
        <v>-3.7038000000000002</v>
      </c>
      <c r="F1950" t="s">
        <v>65</v>
      </c>
      <c r="G1950" s="2">
        <v>46210.818228009259</v>
      </c>
      <c r="H1950" s="2">
        <v>46211.166666666664</v>
      </c>
      <c r="I1950">
        <v>25.2</v>
      </c>
      <c r="J1950">
        <v>46</v>
      </c>
      <c r="K1950">
        <v>0</v>
      </c>
      <c r="L1950">
        <v>0</v>
      </c>
      <c r="M1950">
        <v>2</v>
      </c>
      <c r="N1950">
        <v>3.3</v>
      </c>
    </row>
    <row r="1951" spans="1:14">
      <c r="A1951" t="s">
        <v>62</v>
      </c>
      <c r="B1951" t="s">
        <v>63</v>
      </c>
      <c r="C1951" t="s">
        <v>64</v>
      </c>
      <c r="D1951">
        <v>40.416800000000002</v>
      </c>
      <c r="E1951">
        <v>-3.7038000000000002</v>
      </c>
      <c r="F1951" t="s">
        <v>65</v>
      </c>
      <c r="G1951" s="2">
        <v>46210.818228009259</v>
      </c>
      <c r="H1951" s="2">
        <v>46211.208333333336</v>
      </c>
      <c r="I1951">
        <v>24.5</v>
      </c>
      <c r="J1951">
        <v>46</v>
      </c>
      <c r="K1951">
        <v>0</v>
      </c>
      <c r="L1951">
        <v>0</v>
      </c>
      <c r="M1951">
        <v>2</v>
      </c>
      <c r="N1951">
        <v>4</v>
      </c>
    </row>
    <row r="1952" spans="1:14">
      <c r="A1952" t="s">
        <v>62</v>
      </c>
      <c r="B1952" t="s">
        <v>63</v>
      </c>
      <c r="C1952" t="s">
        <v>64</v>
      </c>
      <c r="D1952">
        <v>40.416800000000002</v>
      </c>
      <c r="E1952">
        <v>-3.7038000000000002</v>
      </c>
      <c r="F1952" t="s">
        <v>65</v>
      </c>
      <c r="G1952" s="2">
        <v>46210.818228009259</v>
      </c>
      <c r="H1952" s="2">
        <v>46211.25</v>
      </c>
      <c r="I1952">
        <v>24.3</v>
      </c>
      <c r="J1952">
        <v>43</v>
      </c>
      <c r="K1952">
        <v>0</v>
      </c>
      <c r="L1952">
        <v>0</v>
      </c>
      <c r="M1952">
        <v>1</v>
      </c>
      <c r="N1952">
        <v>4.7</v>
      </c>
    </row>
    <row r="1953" spans="1:14">
      <c r="A1953" t="s">
        <v>62</v>
      </c>
      <c r="B1953" t="s">
        <v>63</v>
      </c>
      <c r="C1953" t="s">
        <v>64</v>
      </c>
      <c r="D1953">
        <v>40.416800000000002</v>
      </c>
      <c r="E1953">
        <v>-3.7038000000000002</v>
      </c>
      <c r="F1953" t="s">
        <v>65</v>
      </c>
      <c r="G1953" s="2">
        <v>46210.818228009259</v>
      </c>
      <c r="H1953" s="2">
        <v>46211.291666666664</v>
      </c>
      <c r="I1953">
        <v>23.7</v>
      </c>
      <c r="J1953">
        <v>44</v>
      </c>
      <c r="K1953">
        <v>0</v>
      </c>
      <c r="L1953">
        <v>0</v>
      </c>
      <c r="M1953">
        <v>0</v>
      </c>
      <c r="N1953">
        <v>4.3</v>
      </c>
    </row>
    <row r="1954" spans="1:14">
      <c r="A1954" t="s">
        <v>62</v>
      </c>
      <c r="B1954" t="s">
        <v>63</v>
      </c>
      <c r="C1954" t="s">
        <v>64</v>
      </c>
      <c r="D1954">
        <v>40.416800000000002</v>
      </c>
      <c r="E1954">
        <v>-3.7038000000000002</v>
      </c>
      <c r="F1954" t="s">
        <v>65</v>
      </c>
      <c r="G1954" s="2">
        <v>46210.818228009259</v>
      </c>
      <c r="H1954" s="2">
        <v>46211.333333333336</v>
      </c>
      <c r="I1954">
        <v>23.5</v>
      </c>
      <c r="J1954">
        <v>48</v>
      </c>
      <c r="K1954">
        <v>0</v>
      </c>
      <c r="L1954">
        <v>0</v>
      </c>
      <c r="M1954">
        <v>1</v>
      </c>
      <c r="N1954">
        <v>3.4</v>
      </c>
    </row>
    <row r="1955" spans="1:14">
      <c r="A1955" t="s">
        <v>62</v>
      </c>
      <c r="B1955" t="s">
        <v>63</v>
      </c>
      <c r="C1955" t="s">
        <v>64</v>
      </c>
      <c r="D1955">
        <v>40.416800000000002</v>
      </c>
      <c r="E1955">
        <v>-3.7038000000000002</v>
      </c>
      <c r="F1955" t="s">
        <v>65</v>
      </c>
      <c r="G1955" s="2">
        <v>46210.818228009259</v>
      </c>
      <c r="H1955" s="2">
        <v>46211.375</v>
      </c>
      <c r="I1955">
        <v>25.6</v>
      </c>
      <c r="J1955">
        <v>43</v>
      </c>
      <c r="K1955">
        <v>0</v>
      </c>
      <c r="L1955">
        <v>0</v>
      </c>
      <c r="M1955">
        <v>1</v>
      </c>
      <c r="N1955">
        <v>2.2999999999999998</v>
      </c>
    </row>
    <row r="1956" spans="1:14">
      <c r="A1956" t="s">
        <v>62</v>
      </c>
      <c r="B1956" t="s">
        <v>63</v>
      </c>
      <c r="C1956" t="s">
        <v>64</v>
      </c>
      <c r="D1956">
        <v>40.416800000000002</v>
      </c>
      <c r="E1956">
        <v>-3.7038000000000002</v>
      </c>
      <c r="F1956" t="s">
        <v>65</v>
      </c>
      <c r="G1956" s="2">
        <v>46210.818228009259</v>
      </c>
      <c r="H1956" s="2">
        <v>46211.416666666664</v>
      </c>
      <c r="I1956">
        <v>28.3</v>
      </c>
      <c r="J1956">
        <v>35</v>
      </c>
      <c r="K1956">
        <v>0</v>
      </c>
      <c r="L1956">
        <v>0</v>
      </c>
      <c r="M1956">
        <v>1</v>
      </c>
      <c r="N1956">
        <v>3.9</v>
      </c>
    </row>
    <row r="1957" spans="1:14">
      <c r="A1957" t="s">
        <v>62</v>
      </c>
      <c r="B1957" t="s">
        <v>63</v>
      </c>
      <c r="C1957" t="s">
        <v>64</v>
      </c>
      <c r="D1957">
        <v>40.416800000000002</v>
      </c>
      <c r="E1957">
        <v>-3.7038000000000002</v>
      </c>
      <c r="F1957" t="s">
        <v>65</v>
      </c>
      <c r="G1957" s="2">
        <v>46210.818228009259</v>
      </c>
      <c r="H1957" s="2">
        <v>46211.458333333336</v>
      </c>
      <c r="I1957">
        <v>30.7</v>
      </c>
      <c r="J1957">
        <v>28</v>
      </c>
      <c r="K1957">
        <v>0</v>
      </c>
      <c r="L1957">
        <v>0</v>
      </c>
      <c r="M1957">
        <v>0</v>
      </c>
      <c r="N1957">
        <v>3.8</v>
      </c>
    </row>
    <row r="1958" spans="1:14">
      <c r="A1958" t="s">
        <v>62</v>
      </c>
      <c r="B1958" t="s">
        <v>63</v>
      </c>
      <c r="C1958" t="s">
        <v>64</v>
      </c>
      <c r="D1958">
        <v>40.416800000000002</v>
      </c>
      <c r="E1958">
        <v>-3.7038000000000002</v>
      </c>
      <c r="F1958" t="s">
        <v>65</v>
      </c>
      <c r="G1958" s="2">
        <v>46210.818228009259</v>
      </c>
      <c r="H1958" s="2">
        <v>46211.5</v>
      </c>
      <c r="I1958">
        <v>32.9</v>
      </c>
      <c r="J1958">
        <v>25</v>
      </c>
      <c r="K1958">
        <v>0</v>
      </c>
      <c r="L1958">
        <v>0</v>
      </c>
      <c r="M1958">
        <v>0</v>
      </c>
      <c r="N1958">
        <v>4.7</v>
      </c>
    </row>
    <row r="1959" spans="1:14">
      <c r="A1959" t="s">
        <v>62</v>
      </c>
      <c r="B1959" t="s">
        <v>63</v>
      </c>
      <c r="C1959" t="s">
        <v>64</v>
      </c>
      <c r="D1959">
        <v>40.416800000000002</v>
      </c>
      <c r="E1959">
        <v>-3.7038000000000002</v>
      </c>
      <c r="F1959" t="s">
        <v>65</v>
      </c>
      <c r="G1959" s="2">
        <v>46210.818228009259</v>
      </c>
      <c r="H1959" s="2">
        <v>46211.541666666664</v>
      </c>
      <c r="I1959">
        <v>35.1</v>
      </c>
      <c r="J1959">
        <v>20</v>
      </c>
      <c r="K1959">
        <v>0</v>
      </c>
      <c r="L1959">
        <v>0</v>
      </c>
      <c r="M1959">
        <v>0</v>
      </c>
      <c r="N1959">
        <v>6</v>
      </c>
    </row>
    <row r="1960" spans="1:14">
      <c r="A1960" t="s">
        <v>62</v>
      </c>
      <c r="B1960" t="s">
        <v>63</v>
      </c>
      <c r="C1960" t="s">
        <v>64</v>
      </c>
      <c r="D1960">
        <v>40.416800000000002</v>
      </c>
      <c r="E1960">
        <v>-3.7038000000000002</v>
      </c>
      <c r="F1960" t="s">
        <v>65</v>
      </c>
      <c r="G1960" s="2">
        <v>46210.818228009259</v>
      </c>
      <c r="H1960" s="2">
        <v>46211.583333333336</v>
      </c>
      <c r="I1960">
        <v>36.9</v>
      </c>
      <c r="J1960">
        <v>17</v>
      </c>
      <c r="K1960">
        <v>0</v>
      </c>
      <c r="L1960">
        <v>0</v>
      </c>
      <c r="M1960">
        <v>0</v>
      </c>
      <c r="N1960">
        <v>9</v>
      </c>
    </row>
    <row r="1961" spans="1:14">
      <c r="A1961" t="s">
        <v>62</v>
      </c>
      <c r="B1961" t="s">
        <v>63</v>
      </c>
      <c r="C1961" t="s">
        <v>64</v>
      </c>
      <c r="D1961">
        <v>40.416800000000002</v>
      </c>
      <c r="E1961">
        <v>-3.7038000000000002</v>
      </c>
      <c r="F1961" t="s">
        <v>65</v>
      </c>
      <c r="G1961" s="2">
        <v>46210.818228009259</v>
      </c>
      <c r="H1961" s="2">
        <v>46211.625</v>
      </c>
      <c r="I1961">
        <v>37.9</v>
      </c>
      <c r="J1961">
        <v>14</v>
      </c>
      <c r="K1961">
        <v>0</v>
      </c>
      <c r="L1961">
        <v>0</v>
      </c>
      <c r="M1961">
        <v>0</v>
      </c>
      <c r="N1961">
        <v>11.5</v>
      </c>
    </row>
    <row r="1962" spans="1:14">
      <c r="A1962" t="s">
        <v>62</v>
      </c>
      <c r="B1962" t="s">
        <v>63</v>
      </c>
      <c r="C1962" t="s">
        <v>64</v>
      </c>
      <c r="D1962">
        <v>40.416800000000002</v>
      </c>
      <c r="E1962">
        <v>-3.7038000000000002</v>
      </c>
      <c r="F1962" t="s">
        <v>65</v>
      </c>
      <c r="G1962" s="2">
        <v>46210.818228009259</v>
      </c>
      <c r="H1962" s="2">
        <v>46211.666666666664</v>
      </c>
      <c r="I1962">
        <v>38.5</v>
      </c>
      <c r="J1962">
        <v>12</v>
      </c>
      <c r="K1962">
        <v>0</v>
      </c>
      <c r="L1962">
        <v>0</v>
      </c>
      <c r="M1962">
        <v>0</v>
      </c>
      <c r="N1962">
        <v>11.8</v>
      </c>
    </row>
    <row r="1963" spans="1:14">
      <c r="A1963" t="s">
        <v>62</v>
      </c>
      <c r="B1963" t="s">
        <v>63</v>
      </c>
      <c r="C1963" t="s">
        <v>64</v>
      </c>
      <c r="D1963">
        <v>40.416800000000002</v>
      </c>
      <c r="E1963">
        <v>-3.7038000000000002</v>
      </c>
      <c r="F1963" t="s">
        <v>65</v>
      </c>
      <c r="G1963" s="2">
        <v>46210.818228009259</v>
      </c>
      <c r="H1963" s="2">
        <v>46211.708333333336</v>
      </c>
      <c r="I1963">
        <v>38.799999999999997</v>
      </c>
      <c r="J1963">
        <v>10</v>
      </c>
      <c r="K1963">
        <v>0</v>
      </c>
      <c r="L1963">
        <v>0</v>
      </c>
      <c r="M1963">
        <v>2</v>
      </c>
      <c r="N1963">
        <v>13.5</v>
      </c>
    </row>
    <row r="1964" spans="1:14">
      <c r="A1964" t="s">
        <v>62</v>
      </c>
      <c r="B1964" t="s">
        <v>63</v>
      </c>
      <c r="C1964" t="s">
        <v>64</v>
      </c>
      <c r="D1964">
        <v>40.416800000000002</v>
      </c>
      <c r="E1964">
        <v>-3.7038000000000002</v>
      </c>
      <c r="F1964" t="s">
        <v>65</v>
      </c>
      <c r="G1964" s="2">
        <v>46210.818228009259</v>
      </c>
      <c r="H1964" s="2">
        <v>46211.75</v>
      </c>
      <c r="I1964">
        <v>38.5</v>
      </c>
      <c r="J1964">
        <v>10</v>
      </c>
      <c r="K1964">
        <v>0</v>
      </c>
      <c r="L1964">
        <v>0</v>
      </c>
      <c r="M1964">
        <v>3</v>
      </c>
      <c r="N1964">
        <v>13.7</v>
      </c>
    </row>
    <row r="1965" spans="1:14">
      <c r="A1965" t="s">
        <v>62</v>
      </c>
      <c r="B1965" t="s">
        <v>63</v>
      </c>
      <c r="C1965" t="s">
        <v>64</v>
      </c>
      <c r="D1965">
        <v>40.416800000000002</v>
      </c>
      <c r="E1965">
        <v>-3.7038000000000002</v>
      </c>
      <c r="F1965" t="s">
        <v>65</v>
      </c>
      <c r="G1965" s="2">
        <v>46210.818228009259</v>
      </c>
      <c r="H1965" s="2">
        <v>46211.791666666664</v>
      </c>
      <c r="I1965">
        <v>38</v>
      </c>
      <c r="J1965">
        <v>9</v>
      </c>
      <c r="K1965">
        <v>0</v>
      </c>
      <c r="L1965">
        <v>0</v>
      </c>
      <c r="M1965">
        <v>0</v>
      </c>
      <c r="N1965">
        <v>11.3</v>
      </c>
    </row>
    <row r="1966" spans="1:14">
      <c r="A1966" t="s">
        <v>62</v>
      </c>
      <c r="B1966" t="s">
        <v>63</v>
      </c>
      <c r="C1966" t="s">
        <v>64</v>
      </c>
      <c r="D1966">
        <v>40.416800000000002</v>
      </c>
      <c r="E1966">
        <v>-3.7038000000000002</v>
      </c>
      <c r="F1966" t="s">
        <v>65</v>
      </c>
      <c r="G1966" s="2">
        <v>46210.818228009259</v>
      </c>
      <c r="H1966" s="2">
        <v>46211.833333333336</v>
      </c>
      <c r="I1966">
        <v>37.4</v>
      </c>
      <c r="J1966">
        <v>9</v>
      </c>
      <c r="K1966">
        <v>0</v>
      </c>
      <c r="L1966">
        <v>0</v>
      </c>
      <c r="M1966">
        <v>0</v>
      </c>
      <c r="N1966">
        <v>10.3</v>
      </c>
    </row>
    <row r="1967" spans="1:14">
      <c r="A1967" t="s">
        <v>62</v>
      </c>
      <c r="B1967" t="s">
        <v>63</v>
      </c>
      <c r="C1967" t="s">
        <v>64</v>
      </c>
      <c r="D1967">
        <v>40.416800000000002</v>
      </c>
      <c r="E1967">
        <v>-3.7038000000000002</v>
      </c>
      <c r="F1967" t="s">
        <v>65</v>
      </c>
      <c r="G1967" s="2">
        <v>46210.818228009259</v>
      </c>
      <c r="H1967" s="2">
        <v>46211.875</v>
      </c>
      <c r="I1967">
        <v>36</v>
      </c>
      <c r="J1967">
        <v>11</v>
      </c>
      <c r="K1967">
        <v>0</v>
      </c>
      <c r="L1967">
        <v>0</v>
      </c>
      <c r="M1967">
        <v>0</v>
      </c>
      <c r="N1967">
        <v>7.6</v>
      </c>
    </row>
    <row r="1968" spans="1:14">
      <c r="A1968" t="s">
        <v>62</v>
      </c>
      <c r="B1968" t="s">
        <v>63</v>
      </c>
      <c r="C1968" t="s">
        <v>64</v>
      </c>
      <c r="D1968">
        <v>40.416800000000002</v>
      </c>
      <c r="E1968">
        <v>-3.7038000000000002</v>
      </c>
      <c r="F1968" t="s">
        <v>65</v>
      </c>
      <c r="G1968" s="2">
        <v>46210.818228009259</v>
      </c>
      <c r="H1968" s="2">
        <v>46211.916666666664</v>
      </c>
      <c r="I1968">
        <v>33.5</v>
      </c>
      <c r="J1968">
        <v>13</v>
      </c>
      <c r="K1968">
        <v>0</v>
      </c>
      <c r="L1968">
        <v>0</v>
      </c>
      <c r="M1968">
        <v>0</v>
      </c>
      <c r="N1968">
        <v>5.2</v>
      </c>
    </row>
    <row r="1969" spans="1:14">
      <c r="A1969" t="s">
        <v>62</v>
      </c>
      <c r="B1969" t="s">
        <v>63</v>
      </c>
      <c r="C1969" t="s">
        <v>64</v>
      </c>
      <c r="D1969">
        <v>40.416800000000002</v>
      </c>
      <c r="E1969">
        <v>-3.7038000000000002</v>
      </c>
      <c r="F1969" t="s">
        <v>65</v>
      </c>
      <c r="G1969" s="2">
        <v>46210.818228009259</v>
      </c>
      <c r="H1969" s="2">
        <v>46211.958333333336</v>
      </c>
      <c r="I1969">
        <v>31.7</v>
      </c>
      <c r="J1969">
        <v>16</v>
      </c>
      <c r="K1969">
        <v>0</v>
      </c>
      <c r="L1969">
        <v>0</v>
      </c>
      <c r="M1969">
        <v>0</v>
      </c>
      <c r="N1969">
        <v>3.9</v>
      </c>
    </row>
    <row r="1970" spans="1:14">
      <c r="A1970" t="s">
        <v>62</v>
      </c>
      <c r="B1970" t="s">
        <v>63</v>
      </c>
      <c r="C1970" t="s">
        <v>64</v>
      </c>
      <c r="D1970">
        <v>40.416800000000002</v>
      </c>
      <c r="E1970">
        <v>-3.7038000000000002</v>
      </c>
      <c r="F1970" t="s">
        <v>65</v>
      </c>
      <c r="G1970" s="2">
        <v>46210.818228009259</v>
      </c>
      <c r="H1970" s="2">
        <v>46212</v>
      </c>
      <c r="I1970">
        <v>30.2</v>
      </c>
      <c r="J1970">
        <v>17</v>
      </c>
      <c r="K1970">
        <v>0</v>
      </c>
      <c r="L1970">
        <v>0</v>
      </c>
      <c r="M1970">
        <v>1</v>
      </c>
      <c r="N1970">
        <v>3.7</v>
      </c>
    </row>
    <row r="1971" spans="1:14">
      <c r="A1971" t="s">
        <v>62</v>
      </c>
      <c r="B1971" t="s">
        <v>63</v>
      </c>
      <c r="C1971" t="s">
        <v>64</v>
      </c>
      <c r="D1971">
        <v>40.416800000000002</v>
      </c>
      <c r="E1971">
        <v>-3.7038000000000002</v>
      </c>
      <c r="F1971" t="s">
        <v>65</v>
      </c>
      <c r="G1971" s="2">
        <v>46210.818228009259</v>
      </c>
      <c r="H1971" s="2">
        <v>46212.041666666664</v>
      </c>
      <c r="I1971">
        <v>28</v>
      </c>
      <c r="J1971">
        <v>21</v>
      </c>
      <c r="K1971">
        <v>0</v>
      </c>
      <c r="L1971">
        <v>0</v>
      </c>
      <c r="M1971">
        <v>0</v>
      </c>
      <c r="N1971">
        <v>4.0999999999999996</v>
      </c>
    </row>
    <row r="1972" spans="1:14">
      <c r="A1972" t="s">
        <v>62</v>
      </c>
      <c r="B1972" t="s">
        <v>63</v>
      </c>
      <c r="C1972" t="s">
        <v>64</v>
      </c>
      <c r="D1972">
        <v>40.416800000000002</v>
      </c>
      <c r="E1972">
        <v>-3.7038000000000002</v>
      </c>
      <c r="F1972" t="s">
        <v>65</v>
      </c>
      <c r="G1972" s="2">
        <v>46210.818228009259</v>
      </c>
      <c r="H1972" s="2">
        <v>46212.083333333336</v>
      </c>
      <c r="I1972">
        <v>26.1</v>
      </c>
      <c r="J1972">
        <v>23</v>
      </c>
      <c r="K1972">
        <v>0</v>
      </c>
      <c r="L1972">
        <v>0</v>
      </c>
      <c r="M1972">
        <v>1</v>
      </c>
      <c r="N1972">
        <v>3.3</v>
      </c>
    </row>
    <row r="1973" spans="1:14">
      <c r="A1973" t="s">
        <v>62</v>
      </c>
      <c r="B1973" t="s">
        <v>63</v>
      </c>
      <c r="C1973" t="s">
        <v>64</v>
      </c>
      <c r="D1973">
        <v>40.416800000000002</v>
      </c>
      <c r="E1973">
        <v>-3.7038000000000002</v>
      </c>
      <c r="F1973" t="s">
        <v>65</v>
      </c>
      <c r="G1973" s="2">
        <v>46210.818228009259</v>
      </c>
      <c r="H1973" s="2">
        <v>46212.125</v>
      </c>
      <c r="I1973">
        <v>25.6</v>
      </c>
      <c r="J1973">
        <v>24</v>
      </c>
      <c r="K1973">
        <v>0</v>
      </c>
      <c r="L1973">
        <v>0</v>
      </c>
      <c r="M1973">
        <v>0</v>
      </c>
      <c r="N1973">
        <v>2.1</v>
      </c>
    </row>
    <row r="1974" spans="1:14">
      <c r="A1974" t="s">
        <v>62</v>
      </c>
      <c r="B1974" t="s">
        <v>63</v>
      </c>
      <c r="C1974" t="s">
        <v>64</v>
      </c>
      <c r="D1974">
        <v>40.416800000000002</v>
      </c>
      <c r="E1974">
        <v>-3.7038000000000002</v>
      </c>
      <c r="F1974" t="s">
        <v>65</v>
      </c>
      <c r="G1974" s="2">
        <v>46210.818228009259</v>
      </c>
      <c r="H1974" s="2">
        <v>46212.166666666664</v>
      </c>
      <c r="I1974">
        <v>24.7</v>
      </c>
      <c r="J1974">
        <v>23</v>
      </c>
      <c r="K1974">
        <v>0</v>
      </c>
      <c r="L1974">
        <v>0</v>
      </c>
      <c r="M1974">
        <v>1</v>
      </c>
      <c r="N1974">
        <v>3.6</v>
      </c>
    </row>
    <row r="1975" spans="1:14">
      <c r="A1975" t="s">
        <v>62</v>
      </c>
      <c r="B1975" t="s">
        <v>63</v>
      </c>
      <c r="C1975" t="s">
        <v>64</v>
      </c>
      <c r="D1975">
        <v>40.416800000000002</v>
      </c>
      <c r="E1975">
        <v>-3.7038000000000002</v>
      </c>
      <c r="F1975" t="s">
        <v>65</v>
      </c>
      <c r="G1975" s="2">
        <v>46210.818228009259</v>
      </c>
      <c r="H1975" s="2">
        <v>46212.208333333336</v>
      </c>
      <c r="I1975">
        <v>23.5</v>
      </c>
      <c r="J1975">
        <v>21</v>
      </c>
      <c r="K1975">
        <v>0</v>
      </c>
      <c r="L1975">
        <v>0</v>
      </c>
      <c r="M1975">
        <v>1</v>
      </c>
      <c r="N1975">
        <v>4.0999999999999996</v>
      </c>
    </row>
    <row r="1976" spans="1:14">
      <c r="A1976" t="s">
        <v>62</v>
      </c>
      <c r="B1976" t="s">
        <v>63</v>
      </c>
      <c r="C1976" t="s">
        <v>64</v>
      </c>
      <c r="D1976">
        <v>40.416800000000002</v>
      </c>
      <c r="E1976">
        <v>-3.7038000000000002</v>
      </c>
      <c r="F1976" t="s">
        <v>65</v>
      </c>
      <c r="G1976" s="2">
        <v>46210.818228009259</v>
      </c>
      <c r="H1976" s="2">
        <v>46212.25</v>
      </c>
      <c r="I1976">
        <v>21.8</v>
      </c>
      <c r="J1976">
        <v>27</v>
      </c>
      <c r="K1976">
        <v>0</v>
      </c>
      <c r="L1976">
        <v>0</v>
      </c>
      <c r="M1976">
        <v>0</v>
      </c>
      <c r="N1976">
        <v>3.7</v>
      </c>
    </row>
    <row r="1977" spans="1:14">
      <c r="A1977" t="s">
        <v>62</v>
      </c>
      <c r="B1977" t="s">
        <v>63</v>
      </c>
      <c r="C1977" t="s">
        <v>64</v>
      </c>
      <c r="D1977">
        <v>40.416800000000002</v>
      </c>
      <c r="E1977">
        <v>-3.7038000000000002</v>
      </c>
      <c r="F1977" t="s">
        <v>65</v>
      </c>
      <c r="G1977" s="2">
        <v>46210.818228009259</v>
      </c>
      <c r="H1977" s="2">
        <v>46212.291666666664</v>
      </c>
      <c r="I1977">
        <v>21</v>
      </c>
      <c r="J1977">
        <v>29</v>
      </c>
      <c r="K1977">
        <v>0</v>
      </c>
      <c r="L1977">
        <v>0</v>
      </c>
      <c r="M1977">
        <v>1</v>
      </c>
      <c r="N1977">
        <v>4.2</v>
      </c>
    </row>
    <row r="1978" spans="1:14">
      <c r="A1978" t="s">
        <v>62</v>
      </c>
      <c r="B1978" t="s">
        <v>63</v>
      </c>
      <c r="C1978" t="s">
        <v>64</v>
      </c>
      <c r="D1978">
        <v>40.416800000000002</v>
      </c>
      <c r="E1978">
        <v>-3.7038000000000002</v>
      </c>
      <c r="F1978" t="s">
        <v>65</v>
      </c>
      <c r="G1978" s="2">
        <v>46210.818228009259</v>
      </c>
      <c r="H1978" s="2">
        <v>46212.333333333336</v>
      </c>
      <c r="I1978">
        <v>21.4</v>
      </c>
      <c r="J1978">
        <v>30</v>
      </c>
      <c r="K1978">
        <v>0</v>
      </c>
      <c r="L1978">
        <v>0</v>
      </c>
      <c r="M1978">
        <v>0</v>
      </c>
      <c r="N1978">
        <v>3.1</v>
      </c>
    </row>
    <row r="1979" spans="1:14">
      <c r="A1979" t="s">
        <v>62</v>
      </c>
      <c r="B1979" t="s">
        <v>63</v>
      </c>
      <c r="C1979" t="s">
        <v>64</v>
      </c>
      <c r="D1979">
        <v>40.416800000000002</v>
      </c>
      <c r="E1979">
        <v>-3.7038000000000002</v>
      </c>
      <c r="F1979" t="s">
        <v>65</v>
      </c>
      <c r="G1979" s="2">
        <v>46210.818228009259</v>
      </c>
      <c r="H1979" s="2">
        <v>46212.375</v>
      </c>
      <c r="I1979">
        <v>24.1</v>
      </c>
      <c r="J1979">
        <v>32</v>
      </c>
      <c r="K1979">
        <v>0</v>
      </c>
      <c r="L1979">
        <v>0</v>
      </c>
      <c r="M1979">
        <v>0</v>
      </c>
      <c r="N1979">
        <v>1.5</v>
      </c>
    </row>
    <row r="1980" spans="1:14">
      <c r="A1980" t="s">
        <v>62</v>
      </c>
      <c r="B1980" t="s">
        <v>63</v>
      </c>
      <c r="C1980" t="s">
        <v>64</v>
      </c>
      <c r="D1980">
        <v>40.416800000000002</v>
      </c>
      <c r="E1980">
        <v>-3.7038000000000002</v>
      </c>
      <c r="F1980" t="s">
        <v>65</v>
      </c>
      <c r="G1980" s="2">
        <v>46210.818228009259</v>
      </c>
      <c r="H1980" s="2">
        <v>46212.416666666664</v>
      </c>
      <c r="I1980">
        <v>27.9</v>
      </c>
      <c r="J1980">
        <v>19</v>
      </c>
      <c r="K1980">
        <v>0</v>
      </c>
      <c r="L1980">
        <v>0</v>
      </c>
      <c r="M1980">
        <v>0</v>
      </c>
      <c r="N1980">
        <v>3.1</v>
      </c>
    </row>
    <row r="1981" spans="1:14">
      <c r="A1981" t="s">
        <v>62</v>
      </c>
      <c r="B1981" t="s">
        <v>63</v>
      </c>
      <c r="C1981" t="s">
        <v>64</v>
      </c>
      <c r="D1981">
        <v>40.416800000000002</v>
      </c>
      <c r="E1981">
        <v>-3.7038000000000002</v>
      </c>
      <c r="F1981" t="s">
        <v>65</v>
      </c>
      <c r="G1981" s="2">
        <v>46210.818228009259</v>
      </c>
      <c r="H1981" s="2">
        <v>46212.458333333336</v>
      </c>
      <c r="I1981">
        <v>30.5</v>
      </c>
      <c r="J1981">
        <v>18</v>
      </c>
      <c r="K1981">
        <v>0</v>
      </c>
      <c r="L1981">
        <v>0</v>
      </c>
      <c r="M1981">
        <v>0</v>
      </c>
      <c r="N1981">
        <v>4.0999999999999996</v>
      </c>
    </row>
    <row r="1982" spans="1:14">
      <c r="A1982" t="s">
        <v>62</v>
      </c>
      <c r="B1982" t="s">
        <v>63</v>
      </c>
      <c r="C1982" t="s">
        <v>64</v>
      </c>
      <c r="D1982">
        <v>40.416800000000002</v>
      </c>
      <c r="E1982">
        <v>-3.7038000000000002</v>
      </c>
      <c r="F1982" t="s">
        <v>65</v>
      </c>
      <c r="G1982" s="2">
        <v>46210.818228009259</v>
      </c>
      <c r="H1982" s="2">
        <v>46212.5</v>
      </c>
      <c r="I1982">
        <v>33</v>
      </c>
      <c r="J1982">
        <v>15</v>
      </c>
      <c r="K1982">
        <v>0</v>
      </c>
      <c r="L1982">
        <v>0</v>
      </c>
      <c r="M1982">
        <v>0</v>
      </c>
      <c r="N1982">
        <v>4.3</v>
      </c>
    </row>
    <row r="1983" spans="1:14">
      <c r="A1983" t="s">
        <v>62</v>
      </c>
      <c r="B1983" t="s">
        <v>63</v>
      </c>
      <c r="C1983" t="s">
        <v>64</v>
      </c>
      <c r="D1983">
        <v>40.416800000000002</v>
      </c>
      <c r="E1983">
        <v>-3.7038000000000002</v>
      </c>
      <c r="F1983" t="s">
        <v>65</v>
      </c>
      <c r="G1983" s="2">
        <v>46210.818228009259</v>
      </c>
      <c r="H1983" s="2">
        <v>46212.541666666664</v>
      </c>
      <c r="I1983">
        <v>35.5</v>
      </c>
      <c r="J1983">
        <v>13</v>
      </c>
      <c r="K1983">
        <v>0</v>
      </c>
      <c r="L1983">
        <v>0</v>
      </c>
      <c r="M1983">
        <v>0</v>
      </c>
      <c r="N1983">
        <v>5.6</v>
      </c>
    </row>
    <row r="1984" spans="1:14">
      <c r="A1984" t="s">
        <v>62</v>
      </c>
      <c r="B1984" t="s">
        <v>63</v>
      </c>
      <c r="C1984" t="s">
        <v>64</v>
      </c>
      <c r="D1984">
        <v>40.416800000000002</v>
      </c>
      <c r="E1984">
        <v>-3.7038000000000002</v>
      </c>
      <c r="F1984" t="s">
        <v>65</v>
      </c>
      <c r="G1984" s="2">
        <v>46210.818228009259</v>
      </c>
      <c r="H1984" s="2">
        <v>46212.583333333336</v>
      </c>
      <c r="I1984">
        <v>36.9</v>
      </c>
      <c r="J1984">
        <v>11</v>
      </c>
      <c r="K1984">
        <v>0</v>
      </c>
      <c r="L1984">
        <v>0</v>
      </c>
      <c r="M1984">
        <v>0</v>
      </c>
      <c r="N1984">
        <v>8.9</v>
      </c>
    </row>
    <row r="1985" spans="1:14">
      <c r="A1985" t="s">
        <v>62</v>
      </c>
      <c r="B1985" t="s">
        <v>63</v>
      </c>
      <c r="C1985" t="s">
        <v>64</v>
      </c>
      <c r="D1985">
        <v>40.416800000000002</v>
      </c>
      <c r="E1985">
        <v>-3.7038000000000002</v>
      </c>
      <c r="F1985" t="s">
        <v>65</v>
      </c>
      <c r="G1985" s="2">
        <v>46210.818228009259</v>
      </c>
      <c r="H1985" s="2">
        <v>46212.625</v>
      </c>
      <c r="I1985">
        <v>37.6</v>
      </c>
      <c r="J1985">
        <v>10</v>
      </c>
      <c r="K1985">
        <v>0</v>
      </c>
      <c r="L1985">
        <v>0</v>
      </c>
      <c r="M1985">
        <v>0</v>
      </c>
      <c r="N1985">
        <v>10.4</v>
      </c>
    </row>
    <row r="1986" spans="1:14">
      <c r="A1986" t="s">
        <v>62</v>
      </c>
      <c r="B1986" t="s">
        <v>63</v>
      </c>
      <c r="C1986" t="s">
        <v>64</v>
      </c>
      <c r="D1986">
        <v>40.416800000000002</v>
      </c>
      <c r="E1986">
        <v>-3.7038000000000002</v>
      </c>
      <c r="F1986" t="s">
        <v>65</v>
      </c>
      <c r="G1986" s="2">
        <v>46210.818228009259</v>
      </c>
      <c r="H1986" s="2">
        <v>46212.666666666664</v>
      </c>
      <c r="I1986">
        <v>38</v>
      </c>
      <c r="J1986">
        <v>9</v>
      </c>
      <c r="K1986">
        <v>0</v>
      </c>
      <c r="L1986">
        <v>0</v>
      </c>
      <c r="M1986">
        <v>0</v>
      </c>
      <c r="N1986">
        <v>8</v>
      </c>
    </row>
    <row r="1987" spans="1:14">
      <c r="A1987" t="s">
        <v>62</v>
      </c>
      <c r="B1987" t="s">
        <v>63</v>
      </c>
      <c r="C1987" t="s">
        <v>64</v>
      </c>
      <c r="D1987">
        <v>40.416800000000002</v>
      </c>
      <c r="E1987">
        <v>-3.7038000000000002</v>
      </c>
      <c r="F1987" t="s">
        <v>65</v>
      </c>
      <c r="G1987" s="2">
        <v>46210.818228009259</v>
      </c>
      <c r="H1987" s="2">
        <v>46212.708333333336</v>
      </c>
      <c r="I1987">
        <v>38</v>
      </c>
      <c r="J1987">
        <v>10</v>
      </c>
      <c r="K1987">
        <v>0</v>
      </c>
      <c r="L1987">
        <v>0</v>
      </c>
      <c r="M1987">
        <v>1</v>
      </c>
      <c r="N1987">
        <v>8.6999999999999993</v>
      </c>
    </row>
    <row r="1988" spans="1:14">
      <c r="A1988" t="s">
        <v>62</v>
      </c>
      <c r="B1988" t="s">
        <v>63</v>
      </c>
      <c r="C1988" t="s">
        <v>64</v>
      </c>
      <c r="D1988">
        <v>40.416800000000002</v>
      </c>
      <c r="E1988">
        <v>-3.7038000000000002</v>
      </c>
      <c r="F1988" t="s">
        <v>65</v>
      </c>
      <c r="G1988" s="2">
        <v>46210.818228009259</v>
      </c>
      <c r="H1988" s="2">
        <v>46212.75</v>
      </c>
      <c r="I1988">
        <v>37.799999999999997</v>
      </c>
      <c r="J1988">
        <v>10</v>
      </c>
      <c r="K1988">
        <v>0</v>
      </c>
      <c r="L1988">
        <v>0</v>
      </c>
      <c r="M1988">
        <v>1</v>
      </c>
      <c r="N1988">
        <v>7.6</v>
      </c>
    </row>
    <row r="1989" spans="1:14">
      <c r="A1989" t="s">
        <v>62</v>
      </c>
      <c r="B1989" t="s">
        <v>63</v>
      </c>
      <c r="C1989" t="s">
        <v>64</v>
      </c>
      <c r="D1989">
        <v>40.416800000000002</v>
      </c>
      <c r="E1989">
        <v>-3.7038000000000002</v>
      </c>
      <c r="F1989" t="s">
        <v>65</v>
      </c>
      <c r="G1989" s="2">
        <v>46210.818228009259</v>
      </c>
      <c r="H1989" s="2">
        <v>46212.791666666664</v>
      </c>
      <c r="I1989">
        <v>37.5</v>
      </c>
      <c r="J1989">
        <v>10</v>
      </c>
      <c r="K1989">
        <v>0</v>
      </c>
      <c r="L1989">
        <v>0</v>
      </c>
      <c r="M1989">
        <v>2</v>
      </c>
      <c r="N1989">
        <v>10.7</v>
      </c>
    </row>
    <row r="1990" spans="1:14">
      <c r="A1990" t="s">
        <v>62</v>
      </c>
      <c r="B1990" t="s">
        <v>63</v>
      </c>
      <c r="C1990" t="s">
        <v>64</v>
      </c>
      <c r="D1990">
        <v>40.416800000000002</v>
      </c>
      <c r="E1990">
        <v>-3.7038000000000002</v>
      </c>
      <c r="F1990" t="s">
        <v>65</v>
      </c>
      <c r="G1990" s="2">
        <v>46210.818228009259</v>
      </c>
      <c r="H1990" s="2">
        <v>46212.833333333336</v>
      </c>
      <c r="I1990">
        <v>36.6</v>
      </c>
      <c r="J1990">
        <v>11</v>
      </c>
      <c r="K1990">
        <v>0</v>
      </c>
      <c r="L1990">
        <v>0</v>
      </c>
      <c r="M1990">
        <v>3</v>
      </c>
      <c r="N1990">
        <v>5.9</v>
      </c>
    </row>
    <row r="1991" spans="1:14">
      <c r="A1991" t="s">
        <v>62</v>
      </c>
      <c r="B1991" t="s">
        <v>63</v>
      </c>
      <c r="C1991" t="s">
        <v>64</v>
      </c>
      <c r="D1991">
        <v>40.416800000000002</v>
      </c>
      <c r="E1991">
        <v>-3.7038000000000002</v>
      </c>
      <c r="F1991" t="s">
        <v>65</v>
      </c>
      <c r="G1991" s="2">
        <v>46210.818228009259</v>
      </c>
      <c r="H1991" s="2">
        <v>46212.875</v>
      </c>
      <c r="I1991">
        <v>35.299999999999997</v>
      </c>
      <c r="J1991">
        <v>12</v>
      </c>
      <c r="K1991">
        <v>0</v>
      </c>
      <c r="L1991">
        <v>0</v>
      </c>
      <c r="M1991">
        <v>3</v>
      </c>
      <c r="N1991">
        <v>9.8000000000000007</v>
      </c>
    </row>
    <row r="1992" spans="1:14">
      <c r="A1992" t="s">
        <v>62</v>
      </c>
      <c r="B1992" t="s">
        <v>63</v>
      </c>
      <c r="C1992" t="s">
        <v>64</v>
      </c>
      <c r="D1992">
        <v>40.416800000000002</v>
      </c>
      <c r="E1992">
        <v>-3.7038000000000002</v>
      </c>
      <c r="F1992" t="s">
        <v>65</v>
      </c>
      <c r="G1992" s="2">
        <v>46210.818228009259</v>
      </c>
      <c r="H1992" s="2">
        <v>46212.916666666664</v>
      </c>
      <c r="I1992">
        <v>33</v>
      </c>
      <c r="J1992">
        <v>14</v>
      </c>
      <c r="K1992">
        <v>0</v>
      </c>
      <c r="L1992">
        <v>0</v>
      </c>
      <c r="M1992">
        <v>3</v>
      </c>
      <c r="N1992">
        <v>7.2</v>
      </c>
    </row>
    <row r="1993" spans="1:14">
      <c r="A1993" t="s">
        <v>62</v>
      </c>
      <c r="B1993" t="s">
        <v>63</v>
      </c>
      <c r="C1993" t="s">
        <v>64</v>
      </c>
      <c r="D1993">
        <v>40.416800000000002</v>
      </c>
      <c r="E1993">
        <v>-3.7038000000000002</v>
      </c>
      <c r="F1993" t="s">
        <v>65</v>
      </c>
      <c r="G1993" s="2">
        <v>46210.818228009259</v>
      </c>
      <c r="H1993" s="2">
        <v>46212.958333333336</v>
      </c>
      <c r="I1993">
        <v>31.2</v>
      </c>
      <c r="J1993">
        <v>17</v>
      </c>
      <c r="K1993">
        <v>0</v>
      </c>
      <c r="L1993">
        <v>0</v>
      </c>
      <c r="M1993">
        <v>3</v>
      </c>
      <c r="N1993">
        <v>5.4</v>
      </c>
    </row>
    <row r="1994" spans="1:14">
      <c r="A1994" t="s">
        <v>62</v>
      </c>
      <c r="B1994" t="s">
        <v>63</v>
      </c>
      <c r="C1994" t="s">
        <v>64</v>
      </c>
      <c r="D1994">
        <v>40.416800000000002</v>
      </c>
      <c r="E1994">
        <v>-3.7038000000000002</v>
      </c>
      <c r="F1994" t="s">
        <v>65</v>
      </c>
      <c r="G1994" s="2">
        <v>46210.818228009259</v>
      </c>
      <c r="H1994" s="2">
        <v>46213</v>
      </c>
      <c r="I1994">
        <v>29.7</v>
      </c>
      <c r="J1994">
        <v>19</v>
      </c>
      <c r="K1994">
        <v>1</v>
      </c>
      <c r="L1994">
        <v>0</v>
      </c>
      <c r="M1994">
        <v>3</v>
      </c>
      <c r="N1994">
        <v>3.2</v>
      </c>
    </row>
    <row r="1995" spans="1:14">
      <c r="A1995" t="s">
        <v>62</v>
      </c>
      <c r="B1995" t="s">
        <v>63</v>
      </c>
      <c r="C1995" t="s">
        <v>64</v>
      </c>
      <c r="D1995">
        <v>40.416800000000002</v>
      </c>
      <c r="E1995">
        <v>-3.7038000000000002</v>
      </c>
      <c r="F1995" t="s">
        <v>65</v>
      </c>
      <c r="G1995" s="2">
        <v>46210.818228009259</v>
      </c>
      <c r="H1995" s="2">
        <v>46213.041666666664</v>
      </c>
      <c r="I1995">
        <v>27.9</v>
      </c>
      <c r="J1995">
        <v>24</v>
      </c>
      <c r="K1995">
        <v>2</v>
      </c>
      <c r="L1995">
        <v>0</v>
      </c>
      <c r="M1995">
        <v>3</v>
      </c>
      <c r="N1995">
        <v>2.4</v>
      </c>
    </row>
    <row r="1996" spans="1:14">
      <c r="A1996" t="s">
        <v>62</v>
      </c>
      <c r="B1996" t="s">
        <v>63</v>
      </c>
      <c r="C1996" t="s">
        <v>64</v>
      </c>
      <c r="D1996">
        <v>40.416800000000002</v>
      </c>
      <c r="E1996">
        <v>-3.7038000000000002</v>
      </c>
      <c r="F1996" t="s">
        <v>65</v>
      </c>
      <c r="G1996" s="2">
        <v>46210.818228009259</v>
      </c>
      <c r="H1996" s="2">
        <v>46213.083333333336</v>
      </c>
      <c r="I1996">
        <v>27.1</v>
      </c>
      <c r="J1996">
        <v>29</v>
      </c>
      <c r="K1996">
        <v>3</v>
      </c>
      <c r="L1996">
        <v>0</v>
      </c>
      <c r="M1996">
        <v>3</v>
      </c>
      <c r="N1996">
        <v>2.4</v>
      </c>
    </row>
    <row r="1997" spans="1:14">
      <c r="A1997" t="s">
        <v>62</v>
      </c>
      <c r="B1997" t="s">
        <v>63</v>
      </c>
      <c r="C1997" t="s">
        <v>64</v>
      </c>
      <c r="D1997">
        <v>40.416800000000002</v>
      </c>
      <c r="E1997">
        <v>-3.7038000000000002</v>
      </c>
      <c r="F1997" t="s">
        <v>65</v>
      </c>
      <c r="G1997" s="2">
        <v>46210.818228009259</v>
      </c>
      <c r="H1997" s="2">
        <v>46213.125</v>
      </c>
      <c r="I1997">
        <v>26.3</v>
      </c>
      <c r="J1997">
        <v>32</v>
      </c>
      <c r="K1997">
        <v>4</v>
      </c>
      <c r="L1997">
        <v>0</v>
      </c>
      <c r="M1997">
        <v>3</v>
      </c>
      <c r="N1997">
        <v>1.9</v>
      </c>
    </row>
    <row r="1998" spans="1:14">
      <c r="A1998" t="s">
        <v>62</v>
      </c>
      <c r="B1998" t="s">
        <v>63</v>
      </c>
      <c r="C1998" t="s">
        <v>64</v>
      </c>
      <c r="D1998">
        <v>40.416800000000002</v>
      </c>
      <c r="E1998">
        <v>-3.7038000000000002</v>
      </c>
      <c r="F1998" t="s">
        <v>65</v>
      </c>
      <c r="G1998" s="2">
        <v>46210.818228009259</v>
      </c>
      <c r="H1998" s="2">
        <v>46213.166666666664</v>
      </c>
      <c r="I1998">
        <v>25.1</v>
      </c>
      <c r="J1998">
        <v>28</v>
      </c>
      <c r="K1998">
        <v>5</v>
      </c>
      <c r="L1998">
        <v>0</v>
      </c>
      <c r="M1998">
        <v>3</v>
      </c>
      <c r="N1998">
        <v>2.7</v>
      </c>
    </row>
    <row r="1999" spans="1:14">
      <c r="A1999" t="s">
        <v>62</v>
      </c>
      <c r="B1999" t="s">
        <v>63</v>
      </c>
      <c r="C1999" t="s">
        <v>64</v>
      </c>
      <c r="D1999">
        <v>40.416800000000002</v>
      </c>
      <c r="E1999">
        <v>-3.7038000000000002</v>
      </c>
      <c r="F1999" t="s">
        <v>65</v>
      </c>
      <c r="G1999" s="2">
        <v>46210.818228009259</v>
      </c>
      <c r="H1999" s="2">
        <v>46213.208333333336</v>
      </c>
      <c r="I1999">
        <v>24.5</v>
      </c>
      <c r="J1999">
        <v>26</v>
      </c>
      <c r="K1999">
        <v>5</v>
      </c>
      <c r="L1999">
        <v>0</v>
      </c>
      <c r="M1999">
        <v>3</v>
      </c>
      <c r="N1999">
        <v>8.4</v>
      </c>
    </row>
    <row r="2000" spans="1:14">
      <c r="A2000" t="s">
        <v>62</v>
      </c>
      <c r="B2000" t="s">
        <v>63</v>
      </c>
      <c r="C2000" t="s">
        <v>64</v>
      </c>
      <c r="D2000">
        <v>40.416800000000002</v>
      </c>
      <c r="E2000">
        <v>-3.7038000000000002</v>
      </c>
      <c r="F2000" t="s">
        <v>65</v>
      </c>
      <c r="G2000" s="2">
        <v>46210.818228009259</v>
      </c>
      <c r="H2000" s="2">
        <v>46213.25</v>
      </c>
      <c r="I2000">
        <v>25.4</v>
      </c>
      <c r="J2000">
        <v>26</v>
      </c>
      <c r="K2000">
        <v>5</v>
      </c>
      <c r="L2000">
        <v>0</v>
      </c>
      <c r="M2000">
        <v>3</v>
      </c>
      <c r="N2000">
        <v>6.5</v>
      </c>
    </row>
    <row r="2001" spans="1:14">
      <c r="A2001" t="s">
        <v>62</v>
      </c>
      <c r="B2001" t="s">
        <v>63</v>
      </c>
      <c r="C2001" t="s">
        <v>64</v>
      </c>
      <c r="D2001">
        <v>40.416800000000002</v>
      </c>
      <c r="E2001">
        <v>-3.7038000000000002</v>
      </c>
      <c r="F2001" t="s">
        <v>65</v>
      </c>
      <c r="G2001" s="2">
        <v>46210.818228009259</v>
      </c>
      <c r="H2001" s="2">
        <v>46213.291666666664</v>
      </c>
      <c r="I2001">
        <v>23.9</v>
      </c>
      <c r="J2001">
        <v>30</v>
      </c>
      <c r="K2001">
        <v>5</v>
      </c>
      <c r="L2001">
        <v>0</v>
      </c>
      <c r="M2001">
        <v>1</v>
      </c>
      <c r="N2001">
        <v>5.0999999999999996</v>
      </c>
    </row>
    <row r="2002" spans="1:14">
      <c r="A2002" t="s">
        <v>62</v>
      </c>
      <c r="B2002" t="s">
        <v>63</v>
      </c>
      <c r="C2002" t="s">
        <v>64</v>
      </c>
      <c r="D2002">
        <v>40.416800000000002</v>
      </c>
      <c r="E2002">
        <v>-3.7038000000000002</v>
      </c>
      <c r="F2002" t="s">
        <v>65</v>
      </c>
      <c r="G2002" s="2">
        <v>46210.818228009259</v>
      </c>
      <c r="H2002" s="2">
        <v>46213.333333333336</v>
      </c>
      <c r="I2002">
        <v>24</v>
      </c>
      <c r="J2002">
        <v>30</v>
      </c>
      <c r="K2002">
        <v>5</v>
      </c>
      <c r="L2002">
        <v>0</v>
      </c>
      <c r="M2002">
        <v>3</v>
      </c>
      <c r="N2002">
        <v>3.9</v>
      </c>
    </row>
    <row r="2003" spans="1:14">
      <c r="A2003" t="s">
        <v>62</v>
      </c>
      <c r="B2003" t="s">
        <v>63</v>
      </c>
      <c r="C2003" t="s">
        <v>64</v>
      </c>
      <c r="D2003">
        <v>40.416800000000002</v>
      </c>
      <c r="E2003">
        <v>-3.7038000000000002</v>
      </c>
      <c r="F2003" t="s">
        <v>65</v>
      </c>
      <c r="G2003" s="2">
        <v>46210.818228009259</v>
      </c>
      <c r="H2003" s="2">
        <v>46213.375</v>
      </c>
      <c r="I2003">
        <v>25.5</v>
      </c>
      <c r="J2003">
        <v>29</v>
      </c>
      <c r="K2003">
        <v>5</v>
      </c>
      <c r="L2003">
        <v>0</v>
      </c>
      <c r="M2003">
        <v>3</v>
      </c>
      <c r="N2003">
        <v>1.8</v>
      </c>
    </row>
    <row r="2004" spans="1:14">
      <c r="A2004" t="s">
        <v>62</v>
      </c>
      <c r="B2004" t="s">
        <v>63</v>
      </c>
      <c r="C2004" t="s">
        <v>64</v>
      </c>
      <c r="D2004">
        <v>40.416800000000002</v>
      </c>
      <c r="E2004">
        <v>-3.7038000000000002</v>
      </c>
      <c r="F2004" t="s">
        <v>65</v>
      </c>
      <c r="G2004" s="2">
        <v>46210.818228009259</v>
      </c>
      <c r="H2004" s="2">
        <v>46213.416666666664</v>
      </c>
      <c r="I2004">
        <v>27.1</v>
      </c>
      <c r="J2004">
        <v>27</v>
      </c>
      <c r="K2004">
        <v>4</v>
      </c>
      <c r="L2004">
        <v>0</v>
      </c>
      <c r="M2004">
        <v>0</v>
      </c>
      <c r="N2004">
        <v>5</v>
      </c>
    </row>
    <row r="2005" spans="1:14">
      <c r="A2005" t="s">
        <v>62</v>
      </c>
      <c r="B2005" t="s">
        <v>63</v>
      </c>
      <c r="C2005" t="s">
        <v>64</v>
      </c>
      <c r="D2005">
        <v>40.416800000000002</v>
      </c>
      <c r="E2005">
        <v>-3.7038000000000002</v>
      </c>
      <c r="F2005" t="s">
        <v>65</v>
      </c>
      <c r="G2005" s="2">
        <v>46210.818228009259</v>
      </c>
      <c r="H2005" s="2">
        <v>46213.458333333336</v>
      </c>
      <c r="I2005">
        <v>29.3</v>
      </c>
      <c r="J2005">
        <v>24</v>
      </c>
      <c r="K2005">
        <v>3</v>
      </c>
      <c r="L2005">
        <v>0</v>
      </c>
      <c r="M2005">
        <v>0</v>
      </c>
      <c r="N2005">
        <v>3.1</v>
      </c>
    </row>
    <row r="2006" spans="1:14">
      <c r="A2006" t="s">
        <v>62</v>
      </c>
      <c r="B2006" t="s">
        <v>63</v>
      </c>
      <c r="C2006" t="s">
        <v>64</v>
      </c>
      <c r="D2006">
        <v>40.416800000000002</v>
      </c>
      <c r="E2006">
        <v>-3.7038000000000002</v>
      </c>
      <c r="F2006" t="s">
        <v>65</v>
      </c>
      <c r="G2006" s="2">
        <v>46210.818228009259</v>
      </c>
      <c r="H2006" s="2">
        <v>46213.5</v>
      </c>
      <c r="I2006">
        <v>31.5</v>
      </c>
      <c r="J2006">
        <v>20</v>
      </c>
      <c r="K2006">
        <v>2</v>
      </c>
      <c r="L2006">
        <v>0</v>
      </c>
      <c r="M2006">
        <v>0</v>
      </c>
      <c r="N2006">
        <v>2.6</v>
      </c>
    </row>
    <row r="2007" spans="1:14">
      <c r="A2007" t="s">
        <v>62</v>
      </c>
      <c r="B2007" t="s">
        <v>63</v>
      </c>
      <c r="C2007" t="s">
        <v>64</v>
      </c>
      <c r="D2007">
        <v>40.416800000000002</v>
      </c>
      <c r="E2007">
        <v>-3.7038000000000002</v>
      </c>
      <c r="F2007" t="s">
        <v>65</v>
      </c>
      <c r="G2007" s="2">
        <v>46210.818228009259</v>
      </c>
      <c r="H2007" s="2">
        <v>46213.541666666664</v>
      </c>
      <c r="I2007">
        <v>33.5</v>
      </c>
      <c r="J2007">
        <v>18</v>
      </c>
      <c r="K2007">
        <v>1</v>
      </c>
      <c r="L2007">
        <v>0</v>
      </c>
      <c r="M2007">
        <v>0</v>
      </c>
      <c r="N2007">
        <v>5.5</v>
      </c>
    </row>
    <row r="2008" spans="1:14">
      <c r="A2008" t="s">
        <v>62</v>
      </c>
      <c r="B2008" t="s">
        <v>63</v>
      </c>
      <c r="C2008" t="s">
        <v>64</v>
      </c>
      <c r="D2008">
        <v>40.416800000000002</v>
      </c>
      <c r="E2008">
        <v>-3.7038000000000002</v>
      </c>
      <c r="F2008" t="s">
        <v>65</v>
      </c>
      <c r="G2008" s="2">
        <v>46210.818228009259</v>
      </c>
      <c r="H2008" s="2">
        <v>46213.583333333336</v>
      </c>
      <c r="I2008">
        <v>34.9</v>
      </c>
      <c r="J2008">
        <v>16</v>
      </c>
      <c r="K2008">
        <v>0</v>
      </c>
      <c r="L2008">
        <v>0</v>
      </c>
      <c r="M2008">
        <v>0</v>
      </c>
      <c r="N2008">
        <v>6.5</v>
      </c>
    </row>
    <row r="2009" spans="1:14">
      <c r="A2009" t="s">
        <v>62</v>
      </c>
      <c r="B2009" t="s">
        <v>63</v>
      </c>
      <c r="C2009" t="s">
        <v>64</v>
      </c>
      <c r="D2009">
        <v>40.416800000000002</v>
      </c>
      <c r="E2009">
        <v>-3.7038000000000002</v>
      </c>
      <c r="F2009" t="s">
        <v>65</v>
      </c>
      <c r="G2009" s="2">
        <v>46210.818228009259</v>
      </c>
      <c r="H2009" s="2">
        <v>46213.625</v>
      </c>
      <c r="I2009">
        <v>35.6</v>
      </c>
      <c r="J2009">
        <v>15</v>
      </c>
      <c r="K2009">
        <v>0</v>
      </c>
      <c r="L2009">
        <v>0</v>
      </c>
      <c r="M2009">
        <v>2</v>
      </c>
      <c r="N2009">
        <v>7.3</v>
      </c>
    </row>
    <row r="2010" spans="1:14">
      <c r="A2010" t="s">
        <v>62</v>
      </c>
      <c r="B2010" t="s">
        <v>63</v>
      </c>
      <c r="C2010" t="s">
        <v>64</v>
      </c>
      <c r="D2010">
        <v>40.416800000000002</v>
      </c>
      <c r="E2010">
        <v>-3.7038000000000002</v>
      </c>
      <c r="F2010" t="s">
        <v>65</v>
      </c>
      <c r="G2010" s="2">
        <v>46210.818228009259</v>
      </c>
      <c r="H2010" s="2">
        <v>46213.666666666664</v>
      </c>
      <c r="I2010">
        <v>35.9</v>
      </c>
      <c r="J2010">
        <v>15</v>
      </c>
      <c r="K2010">
        <v>0</v>
      </c>
      <c r="L2010">
        <v>0</v>
      </c>
      <c r="M2010">
        <v>0</v>
      </c>
      <c r="N2010">
        <v>9.3000000000000007</v>
      </c>
    </row>
    <row r="2011" spans="1:14">
      <c r="A2011" t="s">
        <v>62</v>
      </c>
      <c r="B2011" t="s">
        <v>63</v>
      </c>
      <c r="C2011" t="s">
        <v>64</v>
      </c>
      <c r="D2011">
        <v>40.416800000000002</v>
      </c>
      <c r="E2011">
        <v>-3.7038000000000002</v>
      </c>
      <c r="F2011" t="s">
        <v>65</v>
      </c>
      <c r="G2011" s="2">
        <v>46210.818228009259</v>
      </c>
      <c r="H2011" s="2">
        <v>46213.708333333336</v>
      </c>
      <c r="I2011">
        <v>35.9</v>
      </c>
      <c r="J2011">
        <v>13</v>
      </c>
      <c r="K2011">
        <v>0</v>
      </c>
      <c r="L2011">
        <v>0</v>
      </c>
      <c r="M2011">
        <v>3</v>
      </c>
      <c r="N2011">
        <v>8.1</v>
      </c>
    </row>
    <row r="2012" spans="1:14">
      <c r="A2012" t="s">
        <v>62</v>
      </c>
      <c r="B2012" t="s">
        <v>63</v>
      </c>
      <c r="C2012" t="s">
        <v>64</v>
      </c>
      <c r="D2012">
        <v>40.416800000000002</v>
      </c>
      <c r="E2012">
        <v>-3.7038000000000002</v>
      </c>
      <c r="F2012" t="s">
        <v>65</v>
      </c>
      <c r="G2012" s="2">
        <v>46210.818228009259</v>
      </c>
      <c r="H2012" s="2">
        <v>46213.75</v>
      </c>
      <c r="I2012">
        <v>35.799999999999997</v>
      </c>
      <c r="J2012">
        <v>12</v>
      </c>
      <c r="K2012">
        <v>0</v>
      </c>
      <c r="L2012">
        <v>0</v>
      </c>
      <c r="M2012">
        <v>3</v>
      </c>
      <c r="N2012">
        <v>8.6999999999999993</v>
      </c>
    </row>
    <row r="2013" spans="1:14">
      <c r="A2013" t="s">
        <v>62</v>
      </c>
      <c r="B2013" t="s">
        <v>63</v>
      </c>
      <c r="C2013" t="s">
        <v>64</v>
      </c>
      <c r="D2013">
        <v>40.416800000000002</v>
      </c>
      <c r="E2013">
        <v>-3.7038000000000002</v>
      </c>
      <c r="F2013" t="s">
        <v>65</v>
      </c>
      <c r="G2013" s="2">
        <v>46210.818228009259</v>
      </c>
      <c r="H2013" s="2">
        <v>46213.791666666664</v>
      </c>
      <c r="I2013">
        <v>35.4</v>
      </c>
      <c r="J2013">
        <v>12</v>
      </c>
      <c r="K2013">
        <v>0</v>
      </c>
      <c r="L2013">
        <v>0</v>
      </c>
      <c r="M2013">
        <v>3</v>
      </c>
      <c r="N2013">
        <v>8.9</v>
      </c>
    </row>
    <row r="2014" spans="1:14">
      <c r="A2014" t="s">
        <v>62</v>
      </c>
      <c r="B2014" t="s">
        <v>63</v>
      </c>
      <c r="C2014" t="s">
        <v>64</v>
      </c>
      <c r="D2014">
        <v>40.416800000000002</v>
      </c>
      <c r="E2014">
        <v>-3.7038000000000002</v>
      </c>
      <c r="F2014" t="s">
        <v>65</v>
      </c>
      <c r="G2014" s="2">
        <v>46210.818228009259</v>
      </c>
      <c r="H2014" s="2">
        <v>46213.833333333336</v>
      </c>
      <c r="I2014">
        <v>34.799999999999997</v>
      </c>
      <c r="J2014">
        <v>12</v>
      </c>
      <c r="K2014">
        <v>0</v>
      </c>
      <c r="L2014">
        <v>0</v>
      </c>
      <c r="M2014">
        <v>2</v>
      </c>
      <c r="N2014">
        <v>6.5</v>
      </c>
    </row>
    <row r="2015" spans="1:14">
      <c r="A2015" t="s">
        <v>62</v>
      </c>
      <c r="B2015" t="s">
        <v>63</v>
      </c>
      <c r="C2015" t="s">
        <v>64</v>
      </c>
      <c r="D2015">
        <v>40.416800000000002</v>
      </c>
      <c r="E2015">
        <v>-3.7038000000000002</v>
      </c>
      <c r="F2015" t="s">
        <v>65</v>
      </c>
      <c r="G2015" s="2">
        <v>46210.818228009259</v>
      </c>
      <c r="H2015" s="2">
        <v>46213.875</v>
      </c>
      <c r="I2015">
        <v>33.4</v>
      </c>
      <c r="J2015">
        <v>13</v>
      </c>
      <c r="K2015">
        <v>0</v>
      </c>
      <c r="L2015">
        <v>0</v>
      </c>
      <c r="M2015">
        <v>3</v>
      </c>
      <c r="N2015">
        <v>5.6</v>
      </c>
    </row>
    <row r="2016" spans="1:14">
      <c r="A2016" t="s">
        <v>62</v>
      </c>
      <c r="B2016" t="s">
        <v>63</v>
      </c>
      <c r="C2016" t="s">
        <v>64</v>
      </c>
      <c r="D2016">
        <v>40.416800000000002</v>
      </c>
      <c r="E2016">
        <v>-3.7038000000000002</v>
      </c>
      <c r="F2016" t="s">
        <v>65</v>
      </c>
      <c r="G2016" s="2">
        <v>46210.818228009259</v>
      </c>
      <c r="H2016" s="2">
        <v>46213.916666666664</v>
      </c>
      <c r="I2016">
        <v>31.5</v>
      </c>
      <c r="J2016">
        <v>15</v>
      </c>
      <c r="K2016">
        <v>0</v>
      </c>
      <c r="L2016">
        <v>0</v>
      </c>
      <c r="M2016">
        <v>3</v>
      </c>
      <c r="N2016">
        <v>4.9000000000000004</v>
      </c>
    </row>
    <row r="2017" spans="1:14">
      <c r="A2017" t="s">
        <v>62</v>
      </c>
      <c r="B2017" t="s">
        <v>63</v>
      </c>
      <c r="C2017" t="s">
        <v>64</v>
      </c>
      <c r="D2017">
        <v>40.416800000000002</v>
      </c>
      <c r="E2017">
        <v>-3.7038000000000002</v>
      </c>
      <c r="F2017" t="s">
        <v>65</v>
      </c>
      <c r="G2017" s="2">
        <v>46210.818228009259</v>
      </c>
      <c r="H2017" s="2">
        <v>46213.958333333336</v>
      </c>
      <c r="I2017">
        <v>29.8</v>
      </c>
      <c r="J2017">
        <v>17</v>
      </c>
      <c r="K2017">
        <v>0</v>
      </c>
      <c r="L2017">
        <v>0</v>
      </c>
      <c r="M2017">
        <v>3</v>
      </c>
      <c r="N2017">
        <v>4.7</v>
      </c>
    </row>
    <row r="2018" spans="1:14">
      <c r="A2018" t="s">
        <v>62</v>
      </c>
      <c r="B2018" t="s">
        <v>63</v>
      </c>
      <c r="C2018" t="s">
        <v>64</v>
      </c>
      <c r="D2018">
        <v>40.416800000000002</v>
      </c>
      <c r="E2018">
        <v>-3.7038000000000002</v>
      </c>
      <c r="F2018" t="s">
        <v>65</v>
      </c>
      <c r="G2018" s="2">
        <v>46210.818228009259</v>
      </c>
      <c r="H2018" s="2">
        <v>46214</v>
      </c>
      <c r="I2018">
        <v>28.4</v>
      </c>
      <c r="J2018">
        <v>19</v>
      </c>
      <c r="K2018">
        <v>0</v>
      </c>
      <c r="L2018">
        <v>0</v>
      </c>
      <c r="M2018">
        <v>0</v>
      </c>
      <c r="N2018">
        <v>3.9</v>
      </c>
    </row>
    <row r="2019" spans="1:14">
      <c r="A2019" t="s">
        <v>62</v>
      </c>
      <c r="B2019" t="s">
        <v>63</v>
      </c>
      <c r="C2019" t="s">
        <v>64</v>
      </c>
      <c r="D2019">
        <v>40.416800000000002</v>
      </c>
      <c r="E2019">
        <v>-3.7038000000000002</v>
      </c>
      <c r="F2019" t="s">
        <v>65</v>
      </c>
      <c r="G2019" s="2">
        <v>46210.818228009259</v>
      </c>
      <c r="H2019" s="2">
        <v>46214.041666666664</v>
      </c>
      <c r="I2019">
        <v>27.2</v>
      </c>
      <c r="J2019">
        <v>20</v>
      </c>
      <c r="K2019">
        <v>0</v>
      </c>
      <c r="L2019">
        <v>0</v>
      </c>
      <c r="M2019">
        <v>0</v>
      </c>
      <c r="N2019">
        <v>2.8</v>
      </c>
    </row>
    <row r="2020" spans="1:14">
      <c r="A2020" t="s">
        <v>62</v>
      </c>
      <c r="B2020" t="s">
        <v>63</v>
      </c>
      <c r="C2020" t="s">
        <v>64</v>
      </c>
      <c r="D2020">
        <v>40.416800000000002</v>
      </c>
      <c r="E2020">
        <v>-3.7038000000000002</v>
      </c>
      <c r="F2020" t="s">
        <v>65</v>
      </c>
      <c r="G2020" s="2">
        <v>46210.818228009259</v>
      </c>
      <c r="H2020" s="2">
        <v>46214.083333333336</v>
      </c>
      <c r="I2020">
        <v>26.1</v>
      </c>
      <c r="J2020">
        <v>22</v>
      </c>
      <c r="K2020">
        <v>0</v>
      </c>
      <c r="L2020">
        <v>0</v>
      </c>
      <c r="M2020">
        <v>0</v>
      </c>
      <c r="N2020">
        <v>1.6</v>
      </c>
    </row>
    <row r="2021" spans="1:14">
      <c r="A2021" t="s">
        <v>62</v>
      </c>
      <c r="B2021" t="s">
        <v>63</v>
      </c>
      <c r="C2021" t="s">
        <v>64</v>
      </c>
      <c r="D2021">
        <v>40.416800000000002</v>
      </c>
      <c r="E2021">
        <v>-3.7038000000000002</v>
      </c>
      <c r="F2021" t="s">
        <v>65</v>
      </c>
      <c r="G2021" s="2">
        <v>46210.818228009259</v>
      </c>
      <c r="H2021" s="2">
        <v>46214.125</v>
      </c>
      <c r="I2021">
        <v>24.8</v>
      </c>
      <c r="J2021">
        <v>24</v>
      </c>
      <c r="K2021">
        <v>0</v>
      </c>
      <c r="L2021">
        <v>0</v>
      </c>
      <c r="M2021">
        <v>0</v>
      </c>
      <c r="N2021">
        <v>0.8</v>
      </c>
    </row>
    <row r="2022" spans="1:14">
      <c r="A2022" t="s">
        <v>62</v>
      </c>
      <c r="B2022" t="s">
        <v>63</v>
      </c>
      <c r="C2022" t="s">
        <v>64</v>
      </c>
      <c r="D2022">
        <v>40.416800000000002</v>
      </c>
      <c r="E2022">
        <v>-3.7038000000000002</v>
      </c>
      <c r="F2022" t="s">
        <v>65</v>
      </c>
      <c r="G2022" s="2">
        <v>46210.818228009259</v>
      </c>
      <c r="H2022" s="2">
        <v>46214.166666666664</v>
      </c>
      <c r="I2022">
        <v>23.7</v>
      </c>
      <c r="J2022">
        <v>26</v>
      </c>
      <c r="K2022">
        <v>0</v>
      </c>
      <c r="L2022">
        <v>0</v>
      </c>
      <c r="M2022">
        <v>0</v>
      </c>
      <c r="N2022">
        <v>2.4</v>
      </c>
    </row>
    <row r="2023" spans="1:14">
      <c r="A2023" t="s">
        <v>62</v>
      </c>
      <c r="B2023" t="s">
        <v>63</v>
      </c>
      <c r="C2023" t="s">
        <v>64</v>
      </c>
      <c r="D2023">
        <v>40.416800000000002</v>
      </c>
      <c r="E2023">
        <v>-3.7038000000000002</v>
      </c>
      <c r="F2023" t="s">
        <v>65</v>
      </c>
      <c r="G2023" s="2">
        <v>46210.818228009259</v>
      </c>
      <c r="H2023" s="2">
        <v>46214.208333333336</v>
      </c>
      <c r="I2023">
        <v>22.6</v>
      </c>
      <c r="J2023">
        <v>30</v>
      </c>
      <c r="K2023">
        <v>0</v>
      </c>
      <c r="L2023">
        <v>0</v>
      </c>
      <c r="M2023">
        <v>0</v>
      </c>
      <c r="N2023">
        <v>3.9</v>
      </c>
    </row>
    <row r="2024" spans="1:14">
      <c r="A2024" t="s">
        <v>62</v>
      </c>
      <c r="B2024" t="s">
        <v>63</v>
      </c>
      <c r="C2024" t="s">
        <v>64</v>
      </c>
      <c r="D2024">
        <v>40.416800000000002</v>
      </c>
      <c r="E2024">
        <v>-3.7038000000000002</v>
      </c>
      <c r="F2024" t="s">
        <v>65</v>
      </c>
      <c r="G2024" s="2">
        <v>46210.818228009259</v>
      </c>
      <c r="H2024" s="2">
        <v>46214.25</v>
      </c>
      <c r="I2024">
        <v>21.5</v>
      </c>
      <c r="J2024">
        <v>39</v>
      </c>
      <c r="K2024">
        <v>0</v>
      </c>
      <c r="L2024">
        <v>0</v>
      </c>
      <c r="M2024">
        <v>0</v>
      </c>
      <c r="N2024">
        <v>4.4000000000000004</v>
      </c>
    </row>
    <row r="2025" spans="1:14">
      <c r="A2025" t="s">
        <v>62</v>
      </c>
      <c r="B2025" t="s">
        <v>63</v>
      </c>
      <c r="C2025" t="s">
        <v>64</v>
      </c>
      <c r="D2025">
        <v>40.416800000000002</v>
      </c>
      <c r="E2025">
        <v>-3.7038000000000002</v>
      </c>
      <c r="F2025" t="s">
        <v>65</v>
      </c>
      <c r="G2025" s="2">
        <v>46210.818228009259</v>
      </c>
      <c r="H2025" s="2">
        <v>46214.291666666664</v>
      </c>
      <c r="I2025">
        <v>20.6</v>
      </c>
      <c r="J2025">
        <v>50</v>
      </c>
      <c r="K2025">
        <v>0</v>
      </c>
      <c r="L2025">
        <v>0</v>
      </c>
      <c r="M2025">
        <v>0</v>
      </c>
      <c r="N2025">
        <v>4.5</v>
      </c>
    </row>
    <row r="2026" spans="1:14">
      <c r="A2026" t="s">
        <v>62</v>
      </c>
      <c r="B2026" t="s">
        <v>63</v>
      </c>
      <c r="C2026" t="s">
        <v>64</v>
      </c>
      <c r="D2026">
        <v>40.416800000000002</v>
      </c>
      <c r="E2026">
        <v>-3.7038000000000002</v>
      </c>
      <c r="F2026" t="s">
        <v>65</v>
      </c>
      <c r="G2026" s="2">
        <v>46210.818228009259</v>
      </c>
      <c r="H2026" s="2">
        <v>46214.333333333336</v>
      </c>
      <c r="I2026">
        <v>20.7</v>
      </c>
      <c r="J2026">
        <v>57</v>
      </c>
      <c r="K2026">
        <v>0</v>
      </c>
      <c r="L2026">
        <v>0</v>
      </c>
      <c r="M2026">
        <v>0</v>
      </c>
      <c r="N2026">
        <v>4.4000000000000004</v>
      </c>
    </row>
    <row r="2027" spans="1:14">
      <c r="A2027" t="s">
        <v>62</v>
      </c>
      <c r="B2027" t="s">
        <v>63</v>
      </c>
      <c r="C2027" t="s">
        <v>64</v>
      </c>
      <c r="D2027">
        <v>40.416800000000002</v>
      </c>
      <c r="E2027">
        <v>-3.7038000000000002</v>
      </c>
      <c r="F2027" t="s">
        <v>65</v>
      </c>
      <c r="G2027" s="2">
        <v>46210.818228009259</v>
      </c>
      <c r="H2027" s="2">
        <v>46214.375</v>
      </c>
      <c r="I2027">
        <v>22.4</v>
      </c>
      <c r="J2027">
        <v>55</v>
      </c>
      <c r="K2027">
        <v>0</v>
      </c>
      <c r="L2027">
        <v>0</v>
      </c>
      <c r="M2027">
        <v>0</v>
      </c>
      <c r="N2027">
        <v>4.5999999999999996</v>
      </c>
    </row>
    <row r="2028" spans="1:14">
      <c r="A2028" t="s">
        <v>62</v>
      </c>
      <c r="B2028" t="s">
        <v>63</v>
      </c>
      <c r="C2028" t="s">
        <v>64</v>
      </c>
      <c r="D2028">
        <v>40.416800000000002</v>
      </c>
      <c r="E2028">
        <v>-3.7038000000000002</v>
      </c>
      <c r="F2028" t="s">
        <v>65</v>
      </c>
      <c r="G2028" s="2">
        <v>46210.818228009259</v>
      </c>
      <c r="H2028" s="2">
        <v>46214.416666666664</v>
      </c>
      <c r="I2028">
        <v>25.2</v>
      </c>
      <c r="J2028">
        <v>49</v>
      </c>
      <c r="K2028">
        <v>0</v>
      </c>
      <c r="L2028">
        <v>0</v>
      </c>
      <c r="M2028">
        <v>0</v>
      </c>
      <c r="N2028">
        <v>5</v>
      </c>
    </row>
    <row r="2029" spans="1:14">
      <c r="A2029" t="s">
        <v>62</v>
      </c>
      <c r="B2029" t="s">
        <v>63</v>
      </c>
      <c r="C2029" t="s">
        <v>64</v>
      </c>
      <c r="D2029">
        <v>40.416800000000002</v>
      </c>
      <c r="E2029">
        <v>-3.7038000000000002</v>
      </c>
      <c r="F2029" t="s">
        <v>65</v>
      </c>
      <c r="G2029" s="2">
        <v>46210.818228009259</v>
      </c>
      <c r="H2029" s="2">
        <v>46214.458333333336</v>
      </c>
      <c r="I2029">
        <v>27.8</v>
      </c>
      <c r="J2029">
        <v>42</v>
      </c>
      <c r="K2029">
        <v>0</v>
      </c>
      <c r="L2029">
        <v>0</v>
      </c>
      <c r="M2029">
        <v>0</v>
      </c>
      <c r="N2029">
        <v>5.8</v>
      </c>
    </row>
    <row r="2030" spans="1:14">
      <c r="A2030" t="s">
        <v>62</v>
      </c>
      <c r="B2030" t="s">
        <v>63</v>
      </c>
      <c r="C2030" t="s">
        <v>64</v>
      </c>
      <c r="D2030">
        <v>40.416800000000002</v>
      </c>
      <c r="E2030">
        <v>-3.7038000000000002</v>
      </c>
      <c r="F2030" t="s">
        <v>65</v>
      </c>
      <c r="G2030" s="2">
        <v>46210.818228009259</v>
      </c>
      <c r="H2030" s="2">
        <v>46214.5</v>
      </c>
      <c r="I2030">
        <v>30.2</v>
      </c>
      <c r="J2030">
        <v>34</v>
      </c>
      <c r="K2030">
        <v>0</v>
      </c>
      <c r="L2030">
        <v>0</v>
      </c>
      <c r="M2030">
        <v>1</v>
      </c>
      <c r="N2030">
        <v>6.2</v>
      </c>
    </row>
    <row r="2031" spans="1:14">
      <c r="A2031" t="s">
        <v>62</v>
      </c>
      <c r="B2031" t="s">
        <v>63</v>
      </c>
      <c r="C2031" t="s">
        <v>64</v>
      </c>
      <c r="D2031">
        <v>40.416800000000002</v>
      </c>
      <c r="E2031">
        <v>-3.7038000000000002</v>
      </c>
      <c r="F2031" t="s">
        <v>65</v>
      </c>
      <c r="G2031" s="2">
        <v>46210.818228009259</v>
      </c>
      <c r="H2031" s="2">
        <v>46214.541666666664</v>
      </c>
      <c r="I2031">
        <v>32.6</v>
      </c>
      <c r="J2031">
        <v>26</v>
      </c>
      <c r="K2031">
        <v>0</v>
      </c>
      <c r="L2031">
        <v>0</v>
      </c>
      <c r="M2031">
        <v>1</v>
      </c>
      <c r="N2031">
        <v>6.8</v>
      </c>
    </row>
    <row r="2032" spans="1:14">
      <c r="A2032" t="s">
        <v>62</v>
      </c>
      <c r="B2032" t="s">
        <v>63</v>
      </c>
      <c r="C2032" t="s">
        <v>64</v>
      </c>
      <c r="D2032">
        <v>40.416800000000002</v>
      </c>
      <c r="E2032">
        <v>-3.7038000000000002</v>
      </c>
      <c r="F2032" t="s">
        <v>65</v>
      </c>
      <c r="G2032" s="2">
        <v>46210.818228009259</v>
      </c>
      <c r="H2032" s="2">
        <v>46214.583333333336</v>
      </c>
      <c r="I2032">
        <v>34.5</v>
      </c>
      <c r="J2032">
        <v>19</v>
      </c>
      <c r="K2032">
        <v>0</v>
      </c>
      <c r="L2032">
        <v>0</v>
      </c>
      <c r="M2032">
        <v>1</v>
      </c>
      <c r="N2032">
        <v>7.7</v>
      </c>
    </row>
    <row r="2033" spans="1:14">
      <c r="A2033" t="s">
        <v>62</v>
      </c>
      <c r="B2033" t="s">
        <v>63</v>
      </c>
      <c r="C2033" t="s">
        <v>64</v>
      </c>
      <c r="D2033">
        <v>40.416800000000002</v>
      </c>
      <c r="E2033">
        <v>-3.7038000000000002</v>
      </c>
      <c r="F2033" t="s">
        <v>65</v>
      </c>
      <c r="G2033" s="2">
        <v>46210.818228009259</v>
      </c>
      <c r="H2033" s="2">
        <v>46214.625</v>
      </c>
      <c r="I2033">
        <v>35.9</v>
      </c>
      <c r="J2033">
        <v>15</v>
      </c>
      <c r="K2033">
        <v>0</v>
      </c>
      <c r="L2033">
        <v>0</v>
      </c>
      <c r="M2033">
        <v>2</v>
      </c>
      <c r="N2033">
        <v>9.5</v>
      </c>
    </row>
    <row r="2034" spans="1:14">
      <c r="A2034" t="s">
        <v>62</v>
      </c>
      <c r="B2034" t="s">
        <v>63</v>
      </c>
      <c r="C2034" t="s">
        <v>64</v>
      </c>
      <c r="D2034">
        <v>40.416800000000002</v>
      </c>
      <c r="E2034">
        <v>-3.7038000000000002</v>
      </c>
      <c r="F2034" t="s">
        <v>65</v>
      </c>
      <c r="G2034" s="2">
        <v>46210.818228009259</v>
      </c>
      <c r="H2034" s="2">
        <v>46214.666666666664</v>
      </c>
      <c r="I2034">
        <v>36.799999999999997</v>
      </c>
      <c r="J2034">
        <v>13</v>
      </c>
      <c r="K2034">
        <v>0</v>
      </c>
      <c r="L2034">
        <v>0</v>
      </c>
      <c r="M2034">
        <v>2</v>
      </c>
      <c r="N2034">
        <v>12.2</v>
      </c>
    </row>
    <row r="2035" spans="1:14">
      <c r="A2035" t="s">
        <v>62</v>
      </c>
      <c r="B2035" t="s">
        <v>63</v>
      </c>
      <c r="C2035" t="s">
        <v>64</v>
      </c>
      <c r="D2035">
        <v>40.416800000000002</v>
      </c>
      <c r="E2035">
        <v>-3.7038000000000002</v>
      </c>
      <c r="F2035" t="s">
        <v>65</v>
      </c>
      <c r="G2035" s="2">
        <v>46210.818228009259</v>
      </c>
      <c r="H2035" s="2">
        <v>46214.708333333336</v>
      </c>
      <c r="I2035">
        <v>37.200000000000003</v>
      </c>
      <c r="J2035">
        <v>12</v>
      </c>
      <c r="K2035">
        <v>0</v>
      </c>
      <c r="L2035">
        <v>0</v>
      </c>
      <c r="M2035">
        <v>2</v>
      </c>
      <c r="N2035">
        <v>14.1</v>
      </c>
    </row>
    <row r="2036" spans="1:14">
      <c r="A2036" t="s">
        <v>62</v>
      </c>
      <c r="B2036" t="s">
        <v>63</v>
      </c>
      <c r="C2036" t="s">
        <v>64</v>
      </c>
      <c r="D2036">
        <v>40.416800000000002</v>
      </c>
      <c r="E2036">
        <v>-3.7038000000000002</v>
      </c>
      <c r="F2036" t="s">
        <v>65</v>
      </c>
      <c r="G2036" s="2">
        <v>46210.818228009259</v>
      </c>
      <c r="H2036" s="2">
        <v>46214.75</v>
      </c>
      <c r="I2036">
        <v>37.200000000000003</v>
      </c>
      <c r="J2036">
        <v>12</v>
      </c>
      <c r="K2036">
        <v>0</v>
      </c>
      <c r="L2036">
        <v>0</v>
      </c>
      <c r="M2036">
        <v>1</v>
      </c>
      <c r="N2036">
        <v>13.7</v>
      </c>
    </row>
    <row r="2037" spans="1:14">
      <c r="A2037" t="s">
        <v>62</v>
      </c>
      <c r="B2037" t="s">
        <v>63</v>
      </c>
      <c r="C2037" t="s">
        <v>64</v>
      </c>
      <c r="D2037">
        <v>40.416800000000002</v>
      </c>
      <c r="E2037">
        <v>-3.7038000000000002</v>
      </c>
      <c r="F2037" t="s">
        <v>65</v>
      </c>
      <c r="G2037" s="2">
        <v>46210.818228009259</v>
      </c>
      <c r="H2037" s="2">
        <v>46214.791666666664</v>
      </c>
      <c r="I2037">
        <v>36.700000000000003</v>
      </c>
      <c r="J2037">
        <v>12</v>
      </c>
      <c r="K2037">
        <v>0</v>
      </c>
      <c r="L2037">
        <v>0</v>
      </c>
      <c r="M2037">
        <v>1</v>
      </c>
      <c r="N2037">
        <v>11.9</v>
      </c>
    </row>
    <row r="2038" spans="1:14">
      <c r="A2038" t="s">
        <v>62</v>
      </c>
      <c r="B2038" t="s">
        <v>63</v>
      </c>
      <c r="C2038" t="s">
        <v>64</v>
      </c>
      <c r="D2038">
        <v>40.416800000000002</v>
      </c>
      <c r="E2038">
        <v>-3.7038000000000002</v>
      </c>
      <c r="F2038" t="s">
        <v>65</v>
      </c>
      <c r="G2038" s="2">
        <v>46210.818228009259</v>
      </c>
      <c r="H2038" s="2">
        <v>46214.833333333336</v>
      </c>
      <c r="I2038">
        <v>35.9</v>
      </c>
      <c r="J2038">
        <v>13</v>
      </c>
      <c r="K2038">
        <v>0</v>
      </c>
      <c r="L2038">
        <v>0</v>
      </c>
      <c r="M2038">
        <v>1</v>
      </c>
      <c r="N2038">
        <v>9.6999999999999993</v>
      </c>
    </row>
    <row r="2039" spans="1:14">
      <c r="A2039" t="s">
        <v>62</v>
      </c>
      <c r="B2039" t="s">
        <v>63</v>
      </c>
      <c r="C2039" t="s">
        <v>64</v>
      </c>
      <c r="D2039">
        <v>40.416800000000002</v>
      </c>
      <c r="E2039">
        <v>-3.7038000000000002</v>
      </c>
      <c r="F2039" t="s">
        <v>65</v>
      </c>
      <c r="G2039" s="2">
        <v>46210.818228009259</v>
      </c>
      <c r="H2039" s="2">
        <v>46214.875</v>
      </c>
      <c r="I2039">
        <v>34.6</v>
      </c>
      <c r="J2039">
        <v>15</v>
      </c>
      <c r="K2039">
        <v>0</v>
      </c>
      <c r="L2039">
        <v>0</v>
      </c>
      <c r="M2039">
        <v>2</v>
      </c>
      <c r="N2039">
        <v>6.9</v>
      </c>
    </row>
    <row r="2040" spans="1:14">
      <c r="A2040" t="s">
        <v>62</v>
      </c>
      <c r="B2040" t="s">
        <v>63</v>
      </c>
      <c r="C2040" t="s">
        <v>64</v>
      </c>
      <c r="D2040">
        <v>40.416800000000002</v>
      </c>
      <c r="E2040">
        <v>-3.7038000000000002</v>
      </c>
      <c r="F2040" t="s">
        <v>65</v>
      </c>
      <c r="G2040" s="2">
        <v>46210.818228009259</v>
      </c>
      <c r="H2040" s="2">
        <v>46214.916666666664</v>
      </c>
      <c r="I2040">
        <v>33</v>
      </c>
      <c r="J2040">
        <v>17</v>
      </c>
      <c r="K2040">
        <v>1</v>
      </c>
      <c r="L2040">
        <v>0</v>
      </c>
      <c r="M2040">
        <v>2</v>
      </c>
      <c r="N2040">
        <v>4.5999999999999996</v>
      </c>
    </row>
    <row r="2041" spans="1:14">
      <c r="A2041" t="s">
        <v>62</v>
      </c>
      <c r="B2041" t="s">
        <v>63</v>
      </c>
      <c r="C2041" t="s">
        <v>64</v>
      </c>
      <c r="D2041">
        <v>40.416800000000002</v>
      </c>
      <c r="E2041">
        <v>-3.7038000000000002</v>
      </c>
      <c r="F2041" t="s">
        <v>65</v>
      </c>
      <c r="G2041" s="2">
        <v>46210.818228009259</v>
      </c>
      <c r="H2041" s="2">
        <v>46214.958333333336</v>
      </c>
      <c r="I2041">
        <v>31.4</v>
      </c>
      <c r="J2041">
        <v>20</v>
      </c>
      <c r="K2041">
        <v>2</v>
      </c>
      <c r="L2041">
        <v>0</v>
      </c>
      <c r="M2041">
        <v>2</v>
      </c>
      <c r="N2041">
        <v>4.3</v>
      </c>
    </row>
    <row r="2042" spans="1:14">
      <c r="A2042" t="s">
        <v>62</v>
      </c>
      <c r="B2042" t="s">
        <v>63</v>
      </c>
      <c r="C2042" t="s">
        <v>64</v>
      </c>
      <c r="D2042">
        <v>40.416800000000002</v>
      </c>
      <c r="E2042">
        <v>-3.7038000000000002</v>
      </c>
      <c r="F2042" t="s">
        <v>65</v>
      </c>
      <c r="G2042" s="2">
        <v>46210.818228009259</v>
      </c>
      <c r="H2042" s="2">
        <v>46215</v>
      </c>
      <c r="I2042">
        <v>30</v>
      </c>
      <c r="J2042">
        <v>23</v>
      </c>
      <c r="K2042">
        <v>2</v>
      </c>
      <c r="L2042">
        <v>0</v>
      </c>
      <c r="M2042">
        <v>2</v>
      </c>
      <c r="N2042">
        <v>5.0999999999999996</v>
      </c>
    </row>
    <row r="2043" spans="1:14">
      <c r="A2043" t="s">
        <v>62</v>
      </c>
      <c r="B2043" t="s">
        <v>63</v>
      </c>
      <c r="C2043" t="s">
        <v>64</v>
      </c>
      <c r="D2043">
        <v>40.416800000000002</v>
      </c>
      <c r="E2043">
        <v>-3.7038000000000002</v>
      </c>
      <c r="F2043" t="s">
        <v>65</v>
      </c>
      <c r="G2043" s="2">
        <v>46210.818228009259</v>
      </c>
      <c r="H2043" s="2">
        <v>46215.041666666664</v>
      </c>
      <c r="I2043">
        <v>28.8</v>
      </c>
      <c r="J2043">
        <v>26</v>
      </c>
      <c r="K2043">
        <v>3</v>
      </c>
      <c r="L2043">
        <v>0</v>
      </c>
      <c r="M2043">
        <v>2</v>
      </c>
      <c r="N2043">
        <v>6.8</v>
      </c>
    </row>
    <row r="2044" spans="1:14">
      <c r="A2044" t="s">
        <v>62</v>
      </c>
      <c r="B2044" t="s">
        <v>63</v>
      </c>
      <c r="C2044" t="s">
        <v>64</v>
      </c>
      <c r="D2044">
        <v>40.416800000000002</v>
      </c>
      <c r="E2044">
        <v>-3.7038000000000002</v>
      </c>
      <c r="F2044" t="s">
        <v>65</v>
      </c>
      <c r="G2044" s="2">
        <v>46210.818228009259</v>
      </c>
      <c r="H2044" s="2">
        <v>46215.083333333336</v>
      </c>
      <c r="I2044">
        <v>27.6</v>
      </c>
      <c r="J2044">
        <v>29</v>
      </c>
      <c r="K2044">
        <v>3</v>
      </c>
      <c r="L2044">
        <v>0</v>
      </c>
      <c r="M2044">
        <v>2</v>
      </c>
      <c r="N2044">
        <v>8.1999999999999993</v>
      </c>
    </row>
    <row r="2045" spans="1:14">
      <c r="A2045" t="s">
        <v>62</v>
      </c>
      <c r="B2045" t="s">
        <v>63</v>
      </c>
      <c r="C2045" t="s">
        <v>64</v>
      </c>
      <c r="D2045">
        <v>40.416800000000002</v>
      </c>
      <c r="E2045">
        <v>-3.7038000000000002</v>
      </c>
      <c r="F2045" t="s">
        <v>65</v>
      </c>
      <c r="G2045" s="2">
        <v>46210.818228009259</v>
      </c>
      <c r="H2045" s="2">
        <v>46215.125</v>
      </c>
      <c r="I2045">
        <v>26.4</v>
      </c>
      <c r="J2045">
        <v>33</v>
      </c>
      <c r="K2045">
        <v>3</v>
      </c>
      <c r="L2045">
        <v>0</v>
      </c>
      <c r="M2045">
        <v>1</v>
      </c>
      <c r="N2045">
        <v>7.2</v>
      </c>
    </row>
    <row r="2046" spans="1:14">
      <c r="A2046" t="s">
        <v>62</v>
      </c>
      <c r="B2046" t="s">
        <v>63</v>
      </c>
      <c r="C2046" t="s">
        <v>64</v>
      </c>
      <c r="D2046">
        <v>40.416800000000002</v>
      </c>
      <c r="E2046">
        <v>-3.7038000000000002</v>
      </c>
      <c r="F2046" t="s">
        <v>65</v>
      </c>
      <c r="G2046" s="2">
        <v>46210.818228009259</v>
      </c>
      <c r="H2046" s="2">
        <v>46215.166666666664</v>
      </c>
      <c r="I2046">
        <v>25.2</v>
      </c>
      <c r="J2046">
        <v>38</v>
      </c>
      <c r="K2046">
        <v>2</v>
      </c>
      <c r="L2046">
        <v>0</v>
      </c>
      <c r="M2046">
        <v>1</v>
      </c>
      <c r="N2046">
        <v>5.9</v>
      </c>
    </row>
    <row r="2047" spans="1:14">
      <c r="A2047" t="s">
        <v>62</v>
      </c>
      <c r="B2047" t="s">
        <v>63</v>
      </c>
      <c r="C2047" t="s">
        <v>64</v>
      </c>
      <c r="D2047">
        <v>40.416800000000002</v>
      </c>
      <c r="E2047">
        <v>-3.7038000000000002</v>
      </c>
      <c r="F2047" t="s">
        <v>65</v>
      </c>
      <c r="G2047" s="2">
        <v>46210.818228009259</v>
      </c>
      <c r="H2047" s="2">
        <v>46215.208333333336</v>
      </c>
      <c r="I2047">
        <v>24.2</v>
      </c>
      <c r="J2047">
        <v>42</v>
      </c>
      <c r="K2047">
        <v>2</v>
      </c>
      <c r="L2047">
        <v>0</v>
      </c>
      <c r="M2047">
        <v>1</v>
      </c>
      <c r="N2047">
        <v>4.4000000000000004</v>
      </c>
    </row>
    <row r="2048" spans="1:14">
      <c r="A2048" t="s">
        <v>62</v>
      </c>
      <c r="B2048" t="s">
        <v>63</v>
      </c>
      <c r="C2048" t="s">
        <v>64</v>
      </c>
      <c r="D2048">
        <v>40.416800000000002</v>
      </c>
      <c r="E2048">
        <v>-3.7038000000000002</v>
      </c>
      <c r="F2048" t="s">
        <v>65</v>
      </c>
      <c r="G2048" s="2">
        <v>46210.818228009259</v>
      </c>
      <c r="H2048" s="2">
        <v>46215.25</v>
      </c>
      <c r="I2048">
        <v>23.1</v>
      </c>
      <c r="J2048">
        <v>46</v>
      </c>
      <c r="K2048">
        <v>1</v>
      </c>
      <c r="L2048">
        <v>0</v>
      </c>
      <c r="M2048">
        <v>1</v>
      </c>
      <c r="N2048">
        <v>3.3</v>
      </c>
    </row>
    <row r="2049" spans="1:14">
      <c r="A2049" t="s">
        <v>62</v>
      </c>
      <c r="B2049" t="s">
        <v>63</v>
      </c>
      <c r="C2049" t="s">
        <v>64</v>
      </c>
      <c r="D2049">
        <v>40.416800000000002</v>
      </c>
      <c r="E2049">
        <v>-3.7038000000000002</v>
      </c>
      <c r="F2049" t="s">
        <v>65</v>
      </c>
      <c r="G2049" s="2">
        <v>46210.818228009259</v>
      </c>
      <c r="H2049" s="2">
        <v>46215.291666666664</v>
      </c>
      <c r="I2049">
        <v>22.3</v>
      </c>
      <c r="J2049">
        <v>50</v>
      </c>
      <c r="K2049">
        <v>0</v>
      </c>
      <c r="L2049">
        <v>0</v>
      </c>
      <c r="M2049">
        <v>1</v>
      </c>
      <c r="N2049">
        <v>3</v>
      </c>
    </row>
    <row r="2050" spans="1:14">
      <c r="A2050" t="s">
        <v>62</v>
      </c>
      <c r="B2050" t="s">
        <v>63</v>
      </c>
      <c r="C2050" t="s">
        <v>64</v>
      </c>
      <c r="D2050">
        <v>40.416800000000002</v>
      </c>
      <c r="E2050">
        <v>-3.7038000000000002</v>
      </c>
      <c r="F2050" t="s">
        <v>65</v>
      </c>
      <c r="G2050" s="2">
        <v>46210.818228009259</v>
      </c>
      <c r="H2050" s="2">
        <v>46215.333333333336</v>
      </c>
      <c r="I2050">
        <v>22.3</v>
      </c>
      <c r="J2050">
        <v>50</v>
      </c>
      <c r="K2050">
        <v>0</v>
      </c>
      <c r="L2050">
        <v>0</v>
      </c>
      <c r="M2050">
        <v>1</v>
      </c>
      <c r="N2050">
        <v>2.9</v>
      </c>
    </row>
    <row r="2051" spans="1:14">
      <c r="A2051" t="s">
        <v>62</v>
      </c>
      <c r="B2051" t="s">
        <v>63</v>
      </c>
      <c r="C2051" t="s">
        <v>64</v>
      </c>
      <c r="D2051">
        <v>40.416800000000002</v>
      </c>
      <c r="E2051">
        <v>-3.7038000000000002</v>
      </c>
      <c r="F2051" t="s">
        <v>65</v>
      </c>
      <c r="G2051" s="2">
        <v>46210.818228009259</v>
      </c>
      <c r="H2051" s="2">
        <v>46215.375</v>
      </c>
      <c r="I2051">
        <v>23.8</v>
      </c>
      <c r="J2051">
        <v>45</v>
      </c>
      <c r="K2051">
        <v>0</v>
      </c>
      <c r="L2051">
        <v>0</v>
      </c>
      <c r="M2051">
        <v>1</v>
      </c>
      <c r="N2051">
        <v>2.7</v>
      </c>
    </row>
    <row r="2052" spans="1:14">
      <c r="A2052" t="s">
        <v>62</v>
      </c>
      <c r="B2052" t="s">
        <v>63</v>
      </c>
      <c r="C2052" t="s">
        <v>64</v>
      </c>
      <c r="D2052">
        <v>40.416800000000002</v>
      </c>
      <c r="E2052">
        <v>-3.7038000000000002</v>
      </c>
      <c r="F2052" t="s">
        <v>65</v>
      </c>
      <c r="G2052" s="2">
        <v>46210.818228009259</v>
      </c>
      <c r="H2052" s="2">
        <v>46215.416666666664</v>
      </c>
      <c r="I2052">
        <v>26.2</v>
      </c>
      <c r="J2052">
        <v>38</v>
      </c>
      <c r="K2052">
        <v>0</v>
      </c>
      <c r="L2052">
        <v>0</v>
      </c>
      <c r="M2052">
        <v>1</v>
      </c>
      <c r="N2052">
        <v>2.9</v>
      </c>
    </row>
    <row r="2053" spans="1:14">
      <c r="A2053" t="s">
        <v>62</v>
      </c>
      <c r="B2053" t="s">
        <v>63</v>
      </c>
      <c r="C2053" t="s">
        <v>64</v>
      </c>
      <c r="D2053">
        <v>40.416800000000002</v>
      </c>
      <c r="E2053">
        <v>-3.7038000000000002</v>
      </c>
      <c r="F2053" t="s">
        <v>65</v>
      </c>
      <c r="G2053" s="2">
        <v>46210.818228009259</v>
      </c>
      <c r="H2053" s="2">
        <v>46215.458333333336</v>
      </c>
      <c r="I2053">
        <v>28.5</v>
      </c>
      <c r="J2053">
        <v>31</v>
      </c>
      <c r="K2053">
        <v>0</v>
      </c>
      <c r="L2053">
        <v>0</v>
      </c>
      <c r="M2053">
        <v>1</v>
      </c>
      <c r="N2053">
        <v>3.4</v>
      </c>
    </row>
    <row r="2054" spans="1:14">
      <c r="A2054" t="s">
        <v>62</v>
      </c>
      <c r="B2054" t="s">
        <v>63</v>
      </c>
      <c r="C2054" t="s">
        <v>64</v>
      </c>
      <c r="D2054">
        <v>40.416800000000002</v>
      </c>
      <c r="E2054">
        <v>-3.7038000000000002</v>
      </c>
      <c r="F2054" t="s">
        <v>65</v>
      </c>
      <c r="G2054" s="2">
        <v>46210.818228009259</v>
      </c>
      <c r="H2054" s="2">
        <v>46215.5</v>
      </c>
      <c r="I2054">
        <v>30.3</v>
      </c>
      <c r="J2054">
        <v>27</v>
      </c>
      <c r="K2054">
        <v>0</v>
      </c>
      <c r="L2054">
        <v>0</v>
      </c>
      <c r="M2054">
        <v>1</v>
      </c>
      <c r="N2054">
        <v>4.9000000000000004</v>
      </c>
    </row>
    <row r="2055" spans="1:14">
      <c r="A2055" t="s">
        <v>62</v>
      </c>
      <c r="B2055" t="s">
        <v>63</v>
      </c>
      <c r="C2055" t="s">
        <v>64</v>
      </c>
      <c r="D2055">
        <v>40.416800000000002</v>
      </c>
      <c r="E2055">
        <v>-3.7038000000000002</v>
      </c>
      <c r="F2055" t="s">
        <v>65</v>
      </c>
      <c r="G2055" s="2">
        <v>46210.818228009259</v>
      </c>
      <c r="H2055" s="2">
        <v>46215.541666666664</v>
      </c>
      <c r="I2055">
        <v>32</v>
      </c>
      <c r="J2055">
        <v>26</v>
      </c>
      <c r="K2055">
        <v>0</v>
      </c>
      <c r="L2055">
        <v>0</v>
      </c>
      <c r="M2055">
        <v>1</v>
      </c>
      <c r="N2055">
        <v>6.6</v>
      </c>
    </row>
    <row r="2056" spans="1:14">
      <c r="A2056" t="s">
        <v>62</v>
      </c>
      <c r="B2056" t="s">
        <v>63</v>
      </c>
      <c r="C2056" t="s">
        <v>64</v>
      </c>
      <c r="D2056">
        <v>40.416800000000002</v>
      </c>
      <c r="E2056">
        <v>-3.7038000000000002</v>
      </c>
      <c r="F2056" t="s">
        <v>65</v>
      </c>
      <c r="G2056" s="2">
        <v>46210.818228009259</v>
      </c>
      <c r="H2056" s="2">
        <v>46215.583333333336</v>
      </c>
      <c r="I2056">
        <v>33.200000000000003</v>
      </c>
      <c r="J2056">
        <v>24</v>
      </c>
      <c r="K2056">
        <v>0</v>
      </c>
      <c r="L2056">
        <v>0</v>
      </c>
      <c r="M2056">
        <v>1</v>
      </c>
      <c r="N2056">
        <v>7.7</v>
      </c>
    </row>
    <row r="2057" spans="1:14">
      <c r="A2057" t="s">
        <v>62</v>
      </c>
      <c r="B2057" t="s">
        <v>63</v>
      </c>
      <c r="C2057" t="s">
        <v>64</v>
      </c>
      <c r="D2057">
        <v>40.416800000000002</v>
      </c>
      <c r="E2057">
        <v>-3.7038000000000002</v>
      </c>
      <c r="F2057" t="s">
        <v>65</v>
      </c>
      <c r="G2057" s="2">
        <v>46210.818228009259</v>
      </c>
      <c r="H2057" s="2">
        <v>46215.625</v>
      </c>
      <c r="I2057">
        <v>34.4</v>
      </c>
      <c r="J2057">
        <v>22</v>
      </c>
      <c r="K2057">
        <v>0</v>
      </c>
      <c r="L2057">
        <v>0</v>
      </c>
      <c r="M2057">
        <v>0</v>
      </c>
      <c r="N2057">
        <v>8.1</v>
      </c>
    </row>
    <row r="2058" spans="1:14">
      <c r="A2058" t="s">
        <v>62</v>
      </c>
      <c r="B2058" t="s">
        <v>63</v>
      </c>
      <c r="C2058" t="s">
        <v>64</v>
      </c>
      <c r="D2058">
        <v>40.416800000000002</v>
      </c>
      <c r="E2058">
        <v>-3.7038000000000002</v>
      </c>
      <c r="F2058" t="s">
        <v>65</v>
      </c>
      <c r="G2058" s="2">
        <v>46210.818228009259</v>
      </c>
      <c r="H2058" s="2">
        <v>46215.666666666664</v>
      </c>
      <c r="I2058">
        <v>35.299999999999997</v>
      </c>
      <c r="J2058">
        <v>21</v>
      </c>
      <c r="K2058">
        <v>0</v>
      </c>
      <c r="L2058">
        <v>0</v>
      </c>
      <c r="M2058">
        <v>0</v>
      </c>
      <c r="N2058">
        <v>8.9</v>
      </c>
    </row>
    <row r="2059" spans="1:14">
      <c r="A2059" t="s">
        <v>62</v>
      </c>
      <c r="B2059" t="s">
        <v>63</v>
      </c>
      <c r="C2059" t="s">
        <v>64</v>
      </c>
      <c r="D2059">
        <v>40.416800000000002</v>
      </c>
      <c r="E2059">
        <v>-3.7038000000000002</v>
      </c>
      <c r="F2059" t="s">
        <v>65</v>
      </c>
      <c r="G2059" s="2">
        <v>46210.818228009259</v>
      </c>
      <c r="H2059" s="2">
        <v>46215.708333333336</v>
      </c>
      <c r="I2059">
        <v>35.9</v>
      </c>
      <c r="J2059">
        <v>20</v>
      </c>
      <c r="K2059">
        <v>0</v>
      </c>
      <c r="L2059">
        <v>0</v>
      </c>
      <c r="M2059">
        <v>0</v>
      </c>
      <c r="N2059">
        <v>9.6999999999999993</v>
      </c>
    </row>
    <row r="2060" spans="1:14">
      <c r="A2060" t="s">
        <v>62</v>
      </c>
      <c r="B2060" t="s">
        <v>63</v>
      </c>
      <c r="C2060" t="s">
        <v>64</v>
      </c>
      <c r="D2060">
        <v>40.416800000000002</v>
      </c>
      <c r="E2060">
        <v>-3.7038000000000002</v>
      </c>
      <c r="F2060" t="s">
        <v>65</v>
      </c>
      <c r="G2060" s="2">
        <v>46210.818228009259</v>
      </c>
      <c r="H2060" s="2">
        <v>46215.75</v>
      </c>
      <c r="I2060">
        <v>36.200000000000003</v>
      </c>
      <c r="J2060">
        <v>19</v>
      </c>
      <c r="K2060">
        <v>0</v>
      </c>
      <c r="L2060">
        <v>0</v>
      </c>
      <c r="M2060">
        <v>2</v>
      </c>
      <c r="N2060">
        <v>10.199999999999999</v>
      </c>
    </row>
    <row r="2061" spans="1:14">
      <c r="A2061" t="s">
        <v>62</v>
      </c>
      <c r="B2061" t="s">
        <v>63</v>
      </c>
      <c r="C2061" t="s">
        <v>64</v>
      </c>
      <c r="D2061">
        <v>40.416800000000002</v>
      </c>
      <c r="E2061">
        <v>-3.7038000000000002</v>
      </c>
      <c r="F2061" t="s">
        <v>65</v>
      </c>
      <c r="G2061" s="2">
        <v>46210.818228009259</v>
      </c>
      <c r="H2061" s="2">
        <v>46215.791666666664</v>
      </c>
      <c r="I2061">
        <v>36.299999999999997</v>
      </c>
      <c r="J2061">
        <v>18</v>
      </c>
      <c r="K2061">
        <v>0</v>
      </c>
      <c r="L2061">
        <v>0</v>
      </c>
      <c r="M2061">
        <v>2</v>
      </c>
      <c r="N2061">
        <v>10</v>
      </c>
    </row>
    <row r="2062" spans="1:14">
      <c r="A2062" t="s">
        <v>62</v>
      </c>
      <c r="B2062" t="s">
        <v>63</v>
      </c>
      <c r="C2062" t="s">
        <v>64</v>
      </c>
      <c r="D2062">
        <v>40.416800000000002</v>
      </c>
      <c r="E2062">
        <v>-3.7038000000000002</v>
      </c>
      <c r="F2062" t="s">
        <v>65</v>
      </c>
      <c r="G2062" s="2">
        <v>46210.818228009259</v>
      </c>
      <c r="H2062" s="2">
        <v>46215.833333333336</v>
      </c>
      <c r="I2062">
        <v>35.6</v>
      </c>
      <c r="J2062">
        <v>18</v>
      </c>
      <c r="K2062">
        <v>0</v>
      </c>
      <c r="L2062">
        <v>0</v>
      </c>
      <c r="M2062">
        <v>2</v>
      </c>
      <c r="N2062">
        <v>9.4</v>
      </c>
    </row>
    <row r="2063" spans="1:14">
      <c r="A2063" t="s">
        <v>62</v>
      </c>
      <c r="B2063" t="s">
        <v>63</v>
      </c>
      <c r="C2063" t="s">
        <v>64</v>
      </c>
      <c r="D2063">
        <v>40.416800000000002</v>
      </c>
      <c r="E2063">
        <v>-3.7038000000000002</v>
      </c>
      <c r="F2063" t="s">
        <v>65</v>
      </c>
      <c r="G2063" s="2">
        <v>46210.818228009259</v>
      </c>
      <c r="H2063" s="2">
        <v>46215.875</v>
      </c>
      <c r="I2063">
        <v>34</v>
      </c>
      <c r="J2063">
        <v>20</v>
      </c>
      <c r="K2063">
        <v>0</v>
      </c>
      <c r="L2063">
        <v>0</v>
      </c>
      <c r="M2063">
        <v>1</v>
      </c>
      <c r="N2063">
        <v>8.1999999999999993</v>
      </c>
    </row>
    <row r="2064" spans="1:14">
      <c r="A2064" t="s">
        <v>62</v>
      </c>
      <c r="B2064" t="s">
        <v>63</v>
      </c>
      <c r="C2064" t="s">
        <v>64</v>
      </c>
      <c r="D2064">
        <v>40.416800000000002</v>
      </c>
      <c r="E2064">
        <v>-3.7038000000000002</v>
      </c>
      <c r="F2064" t="s">
        <v>65</v>
      </c>
      <c r="G2064" s="2">
        <v>46210.818228009259</v>
      </c>
      <c r="H2064" s="2">
        <v>46215.916666666664</v>
      </c>
      <c r="I2064">
        <v>31.6</v>
      </c>
      <c r="J2064">
        <v>23</v>
      </c>
      <c r="K2064">
        <v>0</v>
      </c>
      <c r="L2064">
        <v>0</v>
      </c>
      <c r="M2064">
        <v>1</v>
      </c>
      <c r="N2064">
        <v>7.7</v>
      </c>
    </row>
    <row r="2065" spans="1:14">
      <c r="A2065" t="s">
        <v>62</v>
      </c>
      <c r="B2065" t="s">
        <v>63</v>
      </c>
      <c r="C2065" t="s">
        <v>64</v>
      </c>
      <c r="D2065">
        <v>40.416800000000002</v>
      </c>
      <c r="E2065">
        <v>-3.7038000000000002</v>
      </c>
      <c r="F2065" t="s">
        <v>65</v>
      </c>
      <c r="G2065" s="2">
        <v>46210.818228009259</v>
      </c>
      <c r="H2065" s="2">
        <v>46215.958333333336</v>
      </c>
      <c r="I2065">
        <v>29.5</v>
      </c>
      <c r="J2065">
        <v>26</v>
      </c>
      <c r="K2065">
        <v>0</v>
      </c>
      <c r="L2065">
        <v>0</v>
      </c>
      <c r="M2065">
        <v>1</v>
      </c>
      <c r="N2065">
        <v>7.4</v>
      </c>
    </row>
    <row r="2066" spans="1:14">
      <c r="A2066" t="s">
        <v>62</v>
      </c>
      <c r="B2066" t="s">
        <v>63</v>
      </c>
      <c r="C2066" t="s">
        <v>64</v>
      </c>
      <c r="D2066">
        <v>40.416800000000002</v>
      </c>
      <c r="E2066">
        <v>-3.7038000000000002</v>
      </c>
      <c r="F2066" t="s">
        <v>65</v>
      </c>
      <c r="G2066" s="2">
        <v>46210.818228009259</v>
      </c>
      <c r="H2066" s="2">
        <v>46216</v>
      </c>
      <c r="I2066">
        <v>28</v>
      </c>
      <c r="J2066">
        <v>29</v>
      </c>
      <c r="K2066">
        <v>0</v>
      </c>
      <c r="L2066">
        <v>0</v>
      </c>
      <c r="M2066">
        <v>0</v>
      </c>
      <c r="N2066">
        <v>5.7</v>
      </c>
    </row>
    <row r="2067" spans="1:14">
      <c r="A2067" t="s">
        <v>62</v>
      </c>
      <c r="B2067" t="s">
        <v>63</v>
      </c>
      <c r="C2067" t="s">
        <v>64</v>
      </c>
      <c r="D2067">
        <v>40.416800000000002</v>
      </c>
      <c r="E2067">
        <v>-3.7038000000000002</v>
      </c>
      <c r="F2067" t="s">
        <v>65</v>
      </c>
      <c r="G2067" s="2">
        <v>46210.818228009259</v>
      </c>
      <c r="H2067" s="2">
        <v>46216.041666666664</v>
      </c>
      <c r="I2067">
        <v>26.6</v>
      </c>
      <c r="J2067">
        <v>33</v>
      </c>
      <c r="K2067">
        <v>0</v>
      </c>
      <c r="L2067">
        <v>0</v>
      </c>
      <c r="M2067">
        <v>0</v>
      </c>
      <c r="N2067">
        <v>4.0999999999999996</v>
      </c>
    </row>
    <row r="2068" spans="1:14">
      <c r="A2068" t="s">
        <v>62</v>
      </c>
      <c r="B2068" t="s">
        <v>63</v>
      </c>
      <c r="C2068" t="s">
        <v>64</v>
      </c>
      <c r="D2068">
        <v>40.416800000000002</v>
      </c>
      <c r="E2068">
        <v>-3.7038000000000002</v>
      </c>
      <c r="F2068" t="s">
        <v>65</v>
      </c>
      <c r="G2068" s="2">
        <v>46210.818228009259</v>
      </c>
      <c r="H2068" s="2">
        <v>46216.083333333336</v>
      </c>
      <c r="I2068">
        <v>25.4</v>
      </c>
      <c r="J2068">
        <v>37</v>
      </c>
      <c r="K2068">
        <v>0</v>
      </c>
      <c r="L2068">
        <v>0</v>
      </c>
      <c r="M2068">
        <v>0</v>
      </c>
      <c r="N2068">
        <v>4</v>
      </c>
    </row>
    <row r="2069" spans="1:14">
      <c r="A2069" t="s">
        <v>62</v>
      </c>
      <c r="B2069" t="s">
        <v>63</v>
      </c>
      <c r="C2069" t="s">
        <v>64</v>
      </c>
      <c r="D2069">
        <v>40.416800000000002</v>
      </c>
      <c r="E2069">
        <v>-3.7038000000000002</v>
      </c>
      <c r="F2069" t="s">
        <v>65</v>
      </c>
      <c r="G2069" s="2">
        <v>46210.818228009259</v>
      </c>
      <c r="H2069" s="2">
        <v>46216.125</v>
      </c>
      <c r="I2069">
        <v>24.2</v>
      </c>
      <c r="J2069">
        <v>41</v>
      </c>
      <c r="K2069">
        <v>0</v>
      </c>
      <c r="L2069">
        <v>0</v>
      </c>
      <c r="M2069">
        <v>1</v>
      </c>
      <c r="N2069">
        <v>4</v>
      </c>
    </row>
    <row r="2070" spans="1:14">
      <c r="A2070" t="s">
        <v>62</v>
      </c>
      <c r="B2070" t="s">
        <v>63</v>
      </c>
      <c r="C2070" t="s">
        <v>64</v>
      </c>
      <c r="D2070">
        <v>40.416800000000002</v>
      </c>
      <c r="E2070">
        <v>-3.7038000000000002</v>
      </c>
      <c r="F2070" t="s">
        <v>65</v>
      </c>
      <c r="G2070" s="2">
        <v>46210.818228009259</v>
      </c>
      <c r="H2070" s="2">
        <v>46216.166666666664</v>
      </c>
      <c r="I2070">
        <v>23</v>
      </c>
      <c r="J2070">
        <v>46</v>
      </c>
      <c r="K2070">
        <v>0</v>
      </c>
      <c r="L2070">
        <v>0</v>
      </c>
      <c r="M2070">
        <v>1</v>
      </c>
      <c r="N2070">
        <v>3.5</v>
      </c>
    </row>
    <row r="2071" spans="1:14">
      <c r="A2071" t="s">
        <v>62</v>
      </c>
      <c r="B2071" t="s">
        <v>63</v>
      </c>
      <c r="C2071" t="s">
        <v>64</v>
      </c>
      <c r="D2071">
        <v>40.416800000000002</v>
      </c>
      <c r="E2071">
        <v>-3.7038000000000002</v>
      </c>
      <c r="F2071" t="s">
        <v>65</v>
      </c>
      <c r="G2071" s="2">
        <v>46210.818228009259</v>
      </c>
      <c r="H2071" s="2">
        <v>46216.208333333336</v>
      </c>
      <c r="I2071">
        <v>22.1</v>
      </c>
      <c r="J2071">
        <v>50</v>
      </c>
      <c r="K2071">
        <v>1</v>
      </c>
      <c r="L2071">
        <v>0</v>
      </c>
      <c r="M2071">
        <v>1</v>
      </c>
      <c r="N2071">
        <v>3.4</v>
      </c>
    </row>
    <row r="2072" spans="1:14">
      <c r="A2072" t="s">
        <v>62</v>
      </c>
      <c r="B2072" t="s">
        <v>63</v>
      </c>
      <c r="C2072" t="s">
        <v>64</v>
      </c>
      <c r="D2072">
        <v>40.416800000000002</v>
      </c>
      <c r="E2072">
        <v>-3.7038000000000002</v>
      </c>
      <c r="F2072" t="s">
        <v>65</v>
      </c>
      <c r="G2072" s="2">
        <v>46210.818228009259</v>
      </c>
      <c r="H2072" s="2">
        <v>46216.25</v>
      </c>
      <c r="I2072">
        <v>21.3</v>
      </c>
      <c r="J2072">
        <v>54</v>
      </c>
      <c r="K2072">
        <v>1</v>
      </c>
      <c r="L2072">
        <v>0</v>
      </c>
      <c r="M2072">
        <v>2</v>
      </c>
      <c r="N2072">
        <v>2.6</v>
      </c>
    </row>
    <row r="2073" spans="1:14">
      <c r="A2073" t="s">
        <v>62</v>
      </c>
      <c r="B2073" t="s">
        <v>63</v>
      </c>
      <c r="C2073" t="s">
        <v>64</v>
      </c>
      <c r="D2073">
        <v>40.416800000000002</v>
      </c>
      <c r="E2073">
        <v>-3.7038000000000002</v>
      </c>
      <c r="F2073" t="s">
        <v>65</v>
      </c>
      <c r="G2073" s="2">
        <v>46210.818228009259</v>
      </c>
      <c r="H2073" s="2">
        <v>46216.291666666664</v>
      </c>
      <c r="I2073">
        <v>20.6</v>
      </c>
      <c r="J2073">
        <v>59</v>
      </c>
      <c r="K2073">
        <v>1</v>
      </c>
      <c r="L2073">
        <v>0</v>
      </c>
      <c r="M2073">
        <v>2</v>
      </c>
      <c r="N2073">
        <v>1.8</v>
      </c>
    </row>
    <row r="2074" spans="1:14">
      <c r="A2074" t="s">
        <v>62</v>
      </c>
      <c r="B2074" t="s">
        <v>63</v>
      </c>
      <c r="C2074" t="s">
        <v>64</v>
      </c>
      <c r="D2074">
        <v>40.416800000000002</v>
      </c>
      <c r="E2074">
        <v>-3.7038000000000002</v>
      </c>
      <c r="F2074" t="s">
        <v>65</v>
      </c>
      <c r="G2074" s="2">
        <v>46210.818228009259</v>
      </c>
      <c r="H2074" s="2">
        <v>46216.333333333336</v>
      </c>
      <c r="I2074">
        <v>20.8</v>
      </c>
      <c r="J2074">
        <v>59</v>
      </c>
      <c r="K2074">
        <v>2</v>
      </c>
      <c r="L2074">
        <v>0</v>
      </c>
      <c r="M2074">
        <v>2</v>
      </c>
      <c r="N2074">
        <v>1.1000000000000001</v>
      </c>
    </row>
    <row r="2075" spans="1:14">
      <c r="A2075" t="s">
        <v>62</v>
      </c>
      <c r="B2075" t="s">
        <v>63</v>
      </c>
      <c r="C2075" t="s">
        <v>64</v>
      </c>
      <c r="D2075">
        <v>40.416800000000002</v>
      </c>
      <c r="E2075">
        <v>-3.7038000000000002</v>
      </c>
      <c r="F2075" t="s">
        <v>65</v>
      </c>
      <c r="G2075" s="2">
        <v>46210.818228009259</v>
      </c>
      <c r="H2075" s="2">
        <v>46216.375</v>
      </c>
      <c r="I2075">
        <v>22.5</v>
      </c>
      <c r="J2075">
        <v>53</v>
      </c>
      <c r="K2075">
        <v>2</v>
      </c>
      <c r="L2075">
        <v>0</v>
      </c>
      <c r="M2075">
        <v>3</v>
      </c>
      <c r="N2075">
        <v>1</v>
      </c>
    </row>
    <row r="2076" spans="1:14">
      <c r="A2076" t="s">
        <v>62</v>
      </c>
      <c r="B2076" t="s">
        <v>63</v>
      </c>
      <c r="C2076" t="s">
        <v>64</v>
      </c>
      <c r="D2076">
        <v>40.416800000000002</v>
      </c>
      <c r="E2076">
        <v>-3.7038000000000002</v>
      </c>
      <c r="F2076" t="s">
        <v>65</v>
      </c>
      <c r="G2076" s="2">
        <v>46210.818228009259</v>
      </c>
      <c r="H2076" s="2">
        <v>46216.416666666664</v>
      </c>
      <c r="I2076">
        <v>24.9</v>
      </c>
      <c r="J2076">
        <v>44</v>
      </c>
      <c r="K2076">
        <v>2</v>
      </c>
      <c r="L2076">
        <v>0</v>
      </c>
      <c r="M2076">
        <v>3</v>
      </c>
      <c r="N2076">
        <v>1.5</v>
      </c>
    </row>
    <row r="2077" spans="1:14">
      <c r="A2077" t="s">
        <v>62</v>
      </c>
      <c r="B2077" t="s">
        <v>63</v>
      </c>
      <c r="C2077" t="s">
        <v>64</v>
      </c>
      <c r="D2077">
        <v>40.416800000000002</v>
      </c>
      <c r="E2077">
        <v>-3.7038000000000002</v>
      </c>
      <c r="F2077" t="s">
        <v>65</v>
      </c>
      <c r="G2077" s="2">
        <v>46210.818228009259</v>
      </c>
      <c r="H2077" s="2">
        <v>46216.458333333336</v>
      </c>
      <c r="I2077">
        <v>27.2</v>
      </c>
      <c r="J2077">
        <v>36</v>
      </c>
      <c r="K2077">
        <v>3</v>
      </c>
      <c r="L2077">
        <v>0</v>
      </c>
      <c r="M2077">
        <v>3</v>
      </c>
      <c r="N2077">
        <v>2.1</v>
      </c>
    </row>
    <row r="2078" spans="1:14">
      <c r="A2078" t="s">
        <v>62</v>
      </c>
      <c r="B2078" t="s">
        <v>63</v>
      </c>
      <c r="C2078" t="s">
        <v>64</v>
      </c>
      <c r="D2078">
        <v>40.416800000000002</v>
      </c>
      <c r="E2078">
        <v>-3.7038000000000002</v>
      </c>
      <c r="F2078" t="s">
        <v>65</v>
      </c>
      <c r="G2078" s="2">
        <v>46210.818228009259</v>
      </c>
      <c r="H2078" s="2">
        <v>46216.5</v>
      </c>
      <c r="I2078">
        <v>29.1</v>
      </c>
      <c r="J2078">
        <v>32</v>
      </c>
      <c r="K2078">
        <v>3</v>
      </c>
      <c r="L2078">
        <v>0</v>
      </c>
      <c r="M2078">
        <v>3</v>
      </c>
      <c r="N2078">
        <v>3.3</v>
      </c>
    </row>
    <row r="2079" spans="1:14">
      <c r="A2079" t="s">
        <v>62</v>
      </c>
      <c r="B2079" t="s">
        <v>63</v>
      </c>
      <c r="C2079" t="s">
        <v>64</v>
      </c>
      <c r="D2079">
        <v>40.416800000000002</v>
      </c>
      <c r="E2079">
        <v>-3.7038000000000002</v>
      </c>
      <c r="F2079" t="s">
        <v>65</v>
      </c>
      <c r="G2079" s="2">
        <v>46210.818228009259</v>
      </c>
      <c r="H2079" s="2">
        <v>46216.541666666664</v>
      </c>
      <c r="I2079">
        <v>30.7</v>
      </c>
      <c r="J2079">
        <v>30</v>
      </c>
      <c r="K2079">
        <v>3</v>
      </c>
      <c r="L2079">
        <v>0</v>
      </c>
      <c r="M2079">
        <v>3</v>
      </c>
      <c r="N2079">
        <v>6.3</v>
      </c>
    </row>
    <row r="2080" spans="1:14">
      <c r="A2080" t="s">
        <v>62</v>
      </c>
      <c r="B2080" t="s">
        <v>63</v>
      </c>
      <c r="C2080" t="s">
        <v>64</v>
      </c>
      <c r="D2080">
        <v>40.416800000000002</v>
      </c>
      <c r="E2080">
        <v>-3.7038000000000002</v>
      </c>
      <c r="F2080" t="s">
        <v>65</v>
      </c>
      <c r="G2080" s="2">
        <v>46210.818228009259</v>
      </c>
      <c r="H2080" s="2">
        <v>46216.583333333336</v>
      </c>
      <c r="I2080">
        <v>31.9</v>
      </c>
      <c r="J2080">
        <v>29</v>
      </c>
      <c r="K2080">
        <v>3</v>
      </c>
      <c r="L2080">
        <v>0</v>
      </c>
      <c r="M2080">
        <v>3</v>
      </c>
      <c r="N2080">
        <v>8.4</v>
      </c>
    </row>
    <row r="2081" spans="1:14">
      <c r="A2081" t="s">
        <v>62</v>
      </c>
      <c r="B2081" t="s">
        <v>63</v>
      </c>
      <c r="C2081" t="s">
        <v>64</v>
      </c>
      <c r="D2081">
        <v>40.416800000000002</v>
      </c>
      <c r="E2081">
        <v>-3.7038000000000002</v>
      </c>
      <c r="F2081" t="s">
        <v>65</v>
      </c>
      <c r="G2081" s="2">
        <v>46210.818228009259</v>
      </c>
      <c r="H2081" s="2">
        <v>46216.625</v>
      </c>
      <c r="I2081">
        <v>32.4</v>
      </c>
      <c r="J2081">
        <v>28</v>
      </c>
      <c r="K2081">
        <v>3</v>
      </c>
      <c r="L2081">
        <v>0</v>
      </c>
      <c r="M2081">
        <v>3</v>
      </c>
      <c r="N2081">
        <v>7.6</v>
      </c>
    </row>
    <row r="2082" spans="1:14">
      <c r="A2082" t="s">
        <v>62</v>
      </c>
      <c r="B2082" t="s">
        <v>63</v>
      </c>
      <c r="C2082" t="s">
        <v>64</v>
      </c>
      <c r="D2082">
        <v>40.416800000000002</v>
      </c>
      <c r="E2082">
        <v>-3.7038000000000002</v>
      </c>
      <c r="F2082" t="s">
        <v>65</v>
      </c>
      <c r="G2082" s="2">
        <v>46210.818228009259</v>
      </c>
      <c r="H2082" s="2">
        <v>46216.666666666664</v>
      </c>
      <c r="I2082">
        <v>32.4</v>
      </c>
      <c r="J2082">
        <v>28</v>
      </c>
      <c r="K2082">
        <v>3</v>
      </c>
      <c r="L2082">
        <v>0</v>
      </c>
      <c r="M2082">
        <v>3</v>
      </c>
      <c r="N2082">
        <v>5.7</v>
      </c>
    </row>
    <row r="2083" spans="1:14">
      <c r="A2083" t="s">
        <v>62</v>
      </c>
      <c r="B2083" t="s">
        <v>63</v>
      </c>
      <c r="C2083" t="s">
        <v>64</v>
      </c>
      <c r="D2083">
        <v>40.416800000000002</v>
      </c>
      <c r="E2083">
        <v>-3.7038000000000002</v>
      </c>
      <c r="F2083" t="s">
        <v>65</v>
      </c>
      <c r="G2083" s="2">
        <v>46210.818228009259</v>
      </c>
      <c r="H2083" s="2">
        <v>46216.708333333336</v>
      </c>
      <c r="I2083">
        <v>32.299999999999997</v>
      </c>
      <c r="J2083">
        <v>28</v>
      </c>
      <c r="K2083">
        <v>3</v>
      </c>
      <c r="L2083">
        <v>0</v>
      </c>
      <c r="M2083">
        <v>3</v>
      </c>
      <c r="N2083">
        <v>4.2</v>
      </c>
    </row>
    <row r="2084" spans="1:14">
      <c r="A2084" t="s">
        <v>62</v>
      </c>
      <c r="B2084" t="s">
        <v>63</v>
      </c>
      <c r="C2084" t="s">
        <v>64</v>
      </c>
      <c r="D2084">
        <v>40.416800000000002</v>
      </c>
      <c r="E2084">
        <v>-3.7038000000000002</v>
      </c>
      <c r="F2084" t="s">
        <v>65</v>
      </c>
      <c r="G2084" s="2">
        <v>46210.818228009259</v>
      </c>
      <c r="H2084" s="2">
        <v>46216.75</v>
      </c>
      <c r="I2084">
        <v>32.6</v>
      </c>
      <c r="J2084">
        <v>28</v>
      </c>
      <c r="K2084">
        <v>2</v>
      </c>
      <c r="L2084">
        <v>0</v>
      </c>
      <c r="M2084">
        <v>3</v>
      </c>
      <c r="N2084">
        <v>4.0999999999999996</v>
      </c>
    </row>
    <row r="2085" spans="1:14">
      <c r="A2085" t="s">
        <v>62</v>
      </c>
      <c r="B2085" t="s">
        <v>63</v>
      </c>
      <c r="C2085" t="s">
        <v>64</v>
      </c>
      <c r="D2085">
        <v>40.416800000000002</v>
      </c>
      <c r="E2085">
        <v>-3.7038000000000002</v>
      </c>
      <c r="F2085" t="s">
        <v>65</v>
      </c>
      <c r="G2085" s="2">
        <v>46210.818228009259</v>
      </c>
      <c r="H2085" s="2">
        <v>46216.791666666664</v>
      </c>
      <c r="I2085">
        <v>32.9</v>
      </c>
      <c r="J2085">
        <v>28</v>
      </c>
      <c r="K2085">
        <v>2</v>
      </c>
      <c r="L2085">
        <v>0</v>
      </c>
      <c r="M2085">
        <v>3</v>
      </c>
      <c r="N2085">
        <v>5.2</v>
      </c>
    </row>
    <row r="2086" spans="1:14">
      <c r="A2086" t="s">
        <v>62</v>
      </c>
      <c r="B2086" t="s">
        <v>63</v>
      </c>
      <c r="C2086" t="s">
        <v>64</v>
      </c>
      <c r="D2086">
        <v>40.416800000000002</v>
      </c>
      <c r="E2086">
        <v>-3.7038000000000002</v>
      </c>
      <c r="F2086" t="s">
        <v>65</v>
      </c>
      <c r="G2086" s="2">
        <v>46210.818228009259</v>
      </c>
      <c r="H2086" s="2">
        <v>46216.833333333336</v>
      </c>
      <c r="I2086">
        <v>32.6</v>
      </c>
      <c r="J2086">
        <v>28</v>
      </c>
      <c r="K2086">
        <v>2</v>
      </c>
      <c r="L2086">
        <v>0</v>
      </c>
      <c r="M2086">
        <v>3</v>
      </c>
      <c r="N2086">
        <v>6.3</v>
      </c>
    </row>
    <row r="2087" spans="1:14">
      <c r="A2087" t="s">
        <v>62</v>
      </c>
      <c r="B2087" t="s">
        <v>63</v>
      </c>
      <c r="C2087" t="s">
        <v>64</v>
      </c>
      <c r="D2087">
        <v>40.416800000000002</v>
      </c>
      <c r="E2087">
        <v>-3.7038000000000002</v>
      </c>
      <c r="F2087" t="s">
        <v>65</v>
      </c>
      <c r="G2087" s="2">
        <v>46210.818228009259</v>
      </c>
      <c r="H2087" s="2">
        <v>46216.875</v>
      </c>
      <c r="I2087">
        <v>31.3</v>
      </c>
      <c r="J2087">
        <v>28</v>
      </c>
      <c r="K2087">
        <v>1</v>
      </c>
      <c r="L2087">
        <v>0</v>
      </c>
      <c r="M2087">
        <v>3</v>
      </c>
      <c r="N2087">
        <v>7.1</v>
      </c>
    </row>
    <row r="2088" spans="1:14">
      <c r="A2088" t="s">
        <v>62</v>
      </c>
      <c r="B2088" t="s">
        <v>63</v>
      </c>
      <c r="C2088" t="s">
        <v>64</v>
      </c>
      <c r="D2088">
        <v>40.416800000000002</v>
      </c>
      <c r="E2088">
        <v>-3.7038000000000002</v>
      </c>
      <c r="F2088" t="s">
        <v>65</v>
      </c>
      <c r="G2088" s="2">
        <v>46210.818228009259</v>
      </c>
      <c r="H2088" s="2">
        <v>46216.916666666664</v>
      </c>
      <c r="I2088">
        <v>29.5</v>
      </c>
      <c r="J2088">
        <v>29</v>
      </c>
      <c r="K2088">
        <v>1</v>
      </c>
      <c r="L2088">
        <v>0</v>
      </c>
      <c r="M2088">
        <v>3</v>
      </c>
      <c r="N2088">
        <v>7.6</v>
      </c>
    </row>
    <row r="2089" spans="1:14">
      <c r="A2089" t="s">
        <v>62</v>
      </c>
      <c r="B2089" t="s">
        <v>63</v>
      </c>
      <c r="C2089" t="s">
        <v>64</v>
      </c>
      <c r="D2089">
        <v>40.416800000000002</v>
      </c>
      <c r="E2089">
        <v>-3.7038000000000002</v>
      </c>
      <c r="F2089" t="s">
        <v>65</v>
      </c>
      <c r="G2089" s="2">
        <v>46210.818228009259</v>
      </c>
      <c r="H2089" s="2">
        <v>46216.958333333336</v>
      </c>
      <c r="I2089">
        <v>27.8</v>
      </c>
      <c r="J2089">
        <v>30</v>
      </c>
      <c r="K2089">
        <v>1</v>
      </c>
      <c r="L2089">
        <v>0</v>
      </c>
      <c r="M2089">
        <v>3</v>
      </c>
      <c r="N2089">
        <v>7.4</v>
      </c>
    </row>
    <row r="2090" spans="1:14">
      <c r="A2090" t="s">
        <v>62</v>
      </c>
      <c r="B2090" t="s">
        <v>63</v>
      </c>
      <c r="C2090" t="s">
        <v>64</v>
      </c>
      <c r="D2090">
        <v>40.416800000000002</v>
      </c>
      <c r="E2090">
        <v>-3.7038000000000002</v>
      </c>
      <c r="F2090" t="s">
        <v>65</v>
      </c>
      <c r="G2090" s="2">
        <v>46210.818228009259</v>
      </c>
      <c r="H2090" s="2">
        <v>46217</v>
      </c>
      <c r="I2090">
        <v>26.7</v>
      </c>
      <c r="J2090">
        <v>33</v>
      </c>
      <c r="K2090">
        <v>0</v>
      </c>
      <c r="L2090">
        <v>0</v>
      </c>
      <c r="M2090">
        <v>3</v>
      </c>
      <c r="N2090">
        <v>6.4</v>
      </c>
    </row>
    <row r="2091" spans="1:14">
      <c r="A2091" t="s">
        <v>62</v>
      </c>
      <c r="B2091" t="s">
        <v>63</v>
      </c>
      <c r="C2091" t="s">
        <v>64</v>
      </c>
      <c r="D2091">
        <v>40.416800000000002</v>
      </c>
      <c r="E2091">
        <v>-3.7038000000000002</v>
      </c>
      <c r="F2091" t="s">
        <v>65</v>
      </c>
      <c r="G2091" s="2">
        <v>46210.818228009259</v>
      </c>
      <c r="H2091" s="2">
        <v>46217.041666666664</v>
      </c>
      <c r="I2091">
        <v>25.8</v>
      </c>
      <c r="J2091">
        <v>36</v>
      </c>
      <c r="K2091">
        <v>0</v>
      </c>
      <c r="L2091">
        <v>0</v>
      </c>
      <c r="M2091">
        <v>3</v>
      </c>
      <c r="N2091">
        <v>4.7</v>
      </c>
    </row>
    <row r="2092" spans="1:14">
      <c r="A2092" t="s">
        <v>62</v>
      </c>
      <c r="B2092" t="s">
        <v>63</v>
      </c>
      <c r="C2092" t="s">
        <v>64</v>
      </c>
      <c r="D2092">
        <v>40.416800000000002</v>
      </c>
      <c r="E2092">
        <v>-3.7038000000000002</v>
      </c>
      <c r="F2092" t="s">
        <v>65</v>
      </c>
      <c r="G2092" s="2">
        <v>46210.818228009259</v>
      </c>
      <c r="H2092" s="2">
        <v>46217.083333333336</v>
      </c>
      <c r="I2092">
        <v>25</v>
      </c>
      <c r="J2092">
        <v>38</v>
      </c>
      <c r="K2092">
        <v>0</v>
      </c>
      <c r="L2092">
        <v>0</v>
      </c>
      <c r="M2092">
        <v>3</v>
      </c>
      <c r="N2092">
        <v>4.5</v>
      </c>
    </row>
    <row r="2093" spans="1:14">
      <c r="A2093" t="s">
        <v>62</v>
      </c>
      <c r="B2093" t="s">
        <v>63</v>
      </c>
      <c r="C2093" t="s">
        <v>64</v>
      </c>
      <c r="D2093">
        <v>40.416800000000002</v>
      </c>
      <c r="E2093">
        <v>-3.7038000000000002</v>
      </c>
      <c r="F2093" t="s">
        <v>65</v>
      </c>
      <c r="G2093" s="2">
        <v>46210.818228009259</v>
      </c>
      <c r="H2093" s="2">
        <v>46217.125</v>
      </c>
      <c r="I2093">
        <v>24.3</v>
      </c>
      <c r="J2093">
        <v>38</v>
      </c>
      <c r="K2093">
        <v>0</v>
      </c>
      <c r="L2093">
        <v>0</v>
      </c>
      <c r="M2093">
        <v>3</v>
      </c>
      <c r="N2093">
        <v>4.5</v>
      </c>
    </row>
    <row r="2094" spans="1:14">
      <c r="A2094" t="s">
        <v>62</v>
      </c>
      <c r="B2094" t="s">
        <v>63</v>
      </c>
      <c r="C2094" t="s">
        <v>64</v>
      </c>
      <c r="D2094">
        <v>40.416800000000002</v>
      </c>
      <c r="E2094">
        <v>-3.7038000000000002</v>
      </c>
      <c r="F2094" t="s">
        <v>65</v>
      </c>
      <c r="G2094" s="2">
        <v>46210.818228009259</v>
      </c>
      <c r="H2094" s="2">
        <v>46217.166666666664</v>
      </c>
      <c r="I2094">
        <v>23.6</v>
      </c>
      <c r="J2094">
        <v>37</v>
      </c>
      <c r="K2094">
        <v>0</v>
      </c>
      <c r="L2094">
        <v>0</v>
      </c>
      <c r="M2094">
        <v>3</v>
      </c>
      <c r="N2094">
        <v>5</v>
      </c>
    </row>
    <row r="2095" spans="1:14">
      <c r="A2095" t="s">
        <v>62</v>
      </c>
      <c r="B2095" t="s">
        <v>63</v>
      </c>
      <c r="C2095" t="s">
        <v>64</v>
      </c>
      <c r="D2095">
        <v>40.416800000000002</v>
      </c>
      <c r="E2095">
        <v>-3.7038000000000002</v>
      </c>
      <c r="F2095" t="s">
        <v>65</v>
      </c>
      <c r="G2095" s="2">
        <v>46210.818228009259</v>
      </c>
      <c r="H2095" s="2">
        <v>46217.208333333336</v>
      </c>
      <c r="I2095">
        <v>23</v>
      </c>
      <c r="J2095">
        <v>38</v>
      </c>
      <c r="K2095">
        <v>0</v>
      </c>
      <c r="L2095">
        <v>0</v>
      </c>
      <c r="M2095">
        <v>3</v>
      </c>
      <c r="N2095">
        <v>5.3</v>
      </c>
    </row>
    <row r="2096" spans="1:14">
      <c r="A2096" t="s">
        <v>62</v>
      </c>
      <c r="B2096" t="s">
        <v>63</v>
      </c>
      <c r="C2096" t="s">
        <v>64</v>
      </c>
      <c r="D2096">
        <v>40.416800000000002</v>
      </c>
      <c r="E2096">
        <v>-3.7038000000000002</v>
      </c>
      <c r="F2096" t="s">
        <v>65</v>
      </c>
      <c r="G2096" s="2">
        <v>46210.818228009259</v>
      </c>
      <c r="H2096" s="2">
        <v>46217.25</v>
      </c>
      <c r="I2096">
        <v>21.9</v>
      </c>
      <c r="J2096">
        <v>42</v>
      </c>
      <c r="K2096">
        <v>0</v>
      </c>
      <c r="L2096">
        <v>0</v>
      </c>
      <c r="M2096">
        <v>1</v>
      </c>
      <c r="N2096">
        <v>5.3</v>
      </c>
    </row>
    <row r="2097" spans="1:14">
      <c r="A2097" t="s">
        <v>62</v>
      </c>
      <c r="B2097" t="s">
        <v>63</v>
      </c>
      <c r="C2097" t="s">
        <v>64</v>
      </c>
      <c r="D2097">
        <v>40.416800000000002</v>
      </c>
      <c r="E2097">
        <v>-3.7038000000000002</v>
      </c>
      <c r="F2097" t="s">
        <v>65</v>
      </c>
      <c r="G2097" s="2">
        <v>46210.818228009259</v>
      </c>
      <c r="H2097" s="2">
        <v>46217.291666666664</v>
      </c>
      <c r="I2097">
        <v>20.8</v>
      </c>
      <c r="J2097">
        <v>47</v>
      </c>
      <c r="K2097">
        <v>0</v>
      </c>
      <c r="L2097">
        <v>0</v>
      </c>
      <c r="M2097">
        <v>1</v>
      </c>
      <c r="N2097">
        <v>5</v>
      </c>
    </row>
    <row r="2098" spans="1:14">
      <c r="A2098" t="s">
        <v>62</v>
      </c>
      <c r="B2098" t="s">
        <v>63</v>
      </c>
      <c r="C2098" t="s">
        <v>64</v>
      </c>
      <c r="D2098">
        <v>40.416800000000002</v>
      </c>
      <c r="E2098">
        <v>-3.7038000000000002</v>
      </c>
      <c r="F2098" t="s">
        <v>65</v>
      </c>
      <c r="G2098" s="2">
        <v>46210.818228009259</v>
      </c>
      <c r="H2098" s="2">
        <v>46217.333333333336</v>
      </c>
      <c r="I2098">
        <v>20.5</v>
      </c>
      <c r="J2098">
        <v>50</v>
      </c>
      <c r="K2098">
        <v>0</v>
      </c>
      <c r="L2098">
        <v>0</v>
      </c>
      <c r="M2098">
        <v>1</v>
      </c>
      <c r="N2098">
        <v>5.2</v>
      </c>
    </row>
    <row r="2099" spans="1:14">
      <c r="A2099" t="s">
        <v>62</v>
      </c>
      <c r="B2099" t="s">
        <v>63</v>
      </c>
      <c r="C2099" t="s">
        <v>64</v>
      </c>
      <c r="D2099">
        <v>40.416800000000002</v>
      </c>
      <c r="E2099">
        <v>-3.7038000000000002</v>
      </c>
      <c r="F2099" t="s">
        <v>65</v>
      </c>
      <c r="G2099" s="2">
        <v>46210.818228009259</v>
      </c>
      <c r="H2099" s="2">
        <v>46217.375</v>
      </c>
      <c r="I2099">
        <v>21.7</v>
      </c>
      <c r="J2099">
        <v>48</v>
      </c>
      <c r="K2099">
        <v>0</v>
      </c>
      <c r="L2099">
        <v>0</v>
      </c>
      <c r="M2099">
        <v>0</v>
      </c>
      <c r="N2099">
        <v>6.4</v>
      </c>
    </row>
    <row r="2100" spans="1:14">
      <c r="A2100" t="s">
        <v>62</v>
      </c>
      <c r="B2100" t="s">
        <v>63</v>
      </c>
      <c r="C2100" t="s">
        <v>64</v>
      </c>
      <c r="D2100">
        <v>40.416800000000002</v>
      </c>
      <c r="E2100">
        <v>-3.7038000000000002</v>
      </c>
      <c r="F2100" t="s">
        <v>65</v>
      </c>
      <c r="G2100" s="2">
        <v>46210.818228009259</v>
      </c>
      <c r="H2100" s="2">
        <v>46217.416666666664</v>
      </c>
      <c r="I2100">
        <v>23.7</v>
      </c>
      <c r="J2100">
        <v>44</v>
      </c>
      <c r="K2100">
        <v>0</v>
      </c>
      <c r="L2100">
        <v>0</v>
      </c>
      <c r="M2100">
        <v>0</v>
      </c>
      <c r="N2100">
        <v>8.1999999999999993</v>
      </c>
    </row>
    <row r="2101" spans="1:14">
      <c r="A2101" t="s">
        <v>62</v>
      </c>
      <c r="B2101" t="s">
        <v>63</v>
      </c>
      <c r="C2101" t="s">
        <v>64</v>
      </c>
      <c r="D2101">
        <v>40.416800000000002</v>
      </c>
      <c r="E2101">
        <v>-3.7038000000000002</v>
      </c>
      <c r="F2101" t="s">
        <v>65</v>
      </c>
      <c r="G2101" s="2">
        <v>46210.818228009259</v>
      </c>
      <c r="H2101" s="2">
        <v>46217.458333333336</v>
      </c>
      <c r="I2101">
        <v>25.6</v>
      </c>
      <c r="J2101">
        <v>40</v>
      </c>
      <c r="K2101">
        <v>0</v>
      </c>
      <c r="L2101">
        <v>0</v>
      </c>
      <c r="M2101">
        <v>0</v>
      </c>
      <c r="N2101">
        <v>9.9</v>
      </c>
    </row>
    <row r="2102" spans="1:14">
      <c r="A2102" t="s">
        <v>62</v>
      </c>
      <c r="B2102" t="s">
        <v>63</v>
      </c>
      <c r="C2102" t="s">
        <v>64</v>
      </c>
      <c r="D2102">
        <v>40.416800000000002</v>
      </c>
      <c r="E2102">
        <v>-3.7038000000000002</v>
      </c>
      <c r="F2102" t="s">
        <v>65</v>
      </c>
      <c r="G2102" s="2">
        <v>46210.818228009259</v>
      </c>
      <c r="H2102" s="2">
        <v>46217.5</v>
      </c>
      <c r="I2102">
        <v>26.9</v>
      </c>
      <c r="J2102">
        <v>36</v>
      </c>
      <c r="K2102">
        <v>0</v>
      </c>
      <c r="L2102">
        <v>0</v>
      </c>
      <c r="M2102">
        <v>1</v>
      </c>
      <c r="N2102">
        <v>11.8</v>
      </c>
    </row>
    <row r="2103" spans="1:14">
      <c r="A2103" t="s">
        <v>62</v>
      </c>
      <c r="B2103" t="s">
        <v>63</v>
      </c>
      <c r="C2103" t="s">
        <v>64</v>
      </c>
      <c r="D2103">
        <v>40.416800000000002</v>
      </c>
      <c r="E2103">
        <v>-3.7038000000000002</v>
      </c>
      <c r="F2103" t="s">
        <v>65</v>
      </c>
      <c r="G2103" s="2">
        <v>46210.818228009259</v>
      </c>
      <c r="H2103" s="2">
        <v>46217.541666666664</v>
      </c>
      <c r="I2103">
        <v>28</v>
      </c>
      <c r="J2103">
        <v>31</v>
      </c>
      <c r="K2103">
        <v>0</v>
      </c>
      <c r="L2103">
        <v>0</v>
      </c>
      <c r="M2103">
        <v>1</v>
      </c>
      <c r="N2103">
        <v>13.9</v>
      </c>
    </row>
    <row r="2104" spans="1:14">
      <c r="A2104" t="s">
        <v>62</v>
      </c>
      <c r="B2104" t="s">
        <v>63</v>
      </c>
      <c r="C2104" t="s">
        <v>64</v>
      </c>
      <c r="D2104">
        <v>40.416800000000002</v>
      </c>
      <c r="E2104">
        <v>-3.7038000000000002</v>
      </c>
      <c r="F2104" t="s">
        <v>65</v>
      </c>
      <c r="G2104" s="2">
        <v>46210.818228009259</v>
      </c>
      <c r="H2104" s="2">
        <v>46217.583333333336</v>
      </c>
      <c r="I2104">
        <v>28.9</v>
      </c>
      <c r="J2104">
        <v>27</v>
      </c>
      <c r="K2104">
        <v>0</v>
      </c>
      <c r="L2104">
        <v>0</v>
      </c>
      <c r="M2104">
        <v>1</v>
      </c>
      <c r="N2104">
        <v>15.3</v>
      </c>
    </row>
    <row r="2105" spans="1:14">
      <c r="A2105" t="s">
        <v>62</v>
      </c>
      <c r="B2105" t="s">
        <v>63</v>
      </c>
      <c r="C2105" t="s">
        <v>64</v>
      </c>
      <c r="D2105">
        <v>40.416800000000002</v>
      </c>
      <c r="E2105">
        <v>-3.7038000000000002</v>
      </c>
      <c r="F2105" t="s">
        <v>65</v>
      </c>
      <c r="G2105" s="2">
        <v>46210.818228009259</v>
      </c>
      <c r="H2105" s="2">
        <v>46217.625</v>
      </c>
      <c r="I2105">
        <v>29.6</v>
      </c>
      <c r="J2105">
        <v>24</v>
      </c>
      <c r="K2105">
        <v>0</v>
      </c>
      <c r="L2105">
        <v>0</v>
      </c>
      <c r="M2105">
        <v>2</v>
      </c>
      <c r="N2105">
        <v>15.5</v>
      </c>
    </row>
    <row r="2106" spans="1:14">
      <c r="A2106" t="s">
        <v>62</v>
      </c>
      <c r="B2106" t="s">
        <v>63</v>
      </c>
      <c r="C2106" t="s">
        <v>64</v>
      </c>
      <c r="D2106">
        <v>40.416800000000002</v>
      </c>
      <c r="E2106">
        <v>-3.7038000000000002</v>
      </c>
      <c r="F2106" t="s">
        <v>65</v>
      </c>
      <c r="G2106" s="2">
        <v>46210.818228009259</v>
      </c>
      <c r="H2106" s="2">
        <v>46217.666666666664</v>
      </c>
      <c r="I2106">
        <v>30.1</v>
      </c>
      <c r="J2106">
        <v>21</v>
      </c>
      <c r="K2106">
        <v>0</v>
      </c>
      <c r="L2106">
        <v>0</v>
      </c>
      <c r="M2106">
        <v>2</v>
      </c>
      <c r="N2106">
        <v>15.5</v>
      </c>
    </row>
    <row r="2107" spans="1:14">
      <c r="A2107" t="s">
        <v>62</v>
      </c>
      <c r="B2107" t="s">
        <v>63</v>
      </c>
      <c r="C2107" t="s">
        <v>64</v>
      </c>
      <c r="D2107">
        <v>40.416800000000002</v>
      </c>
      <c r="E2107">
        <v>-3.7038000000000002</v>
      </c>
      <c r="F2107" t="s">
        <v>65</v>
      </c>
      <c r="G2107" s="2">
        <v>46210.818228009259</v>
      </c>
      <c r="H2107" s="2">
        <v>46217.708333333336</v>
      </c>
      <c r="I2107">
        <v>30.2</v>
      </c>
      <c r="J2107">
        <v>19</v>
      </c>
      <c r="K2107">
        <v>0</v>
      </c>
      <c r="L2107">
        <v>0</v>
      </c>
      <c r="M2107">
        <v>2</v>
      </c>
      <c r="N2107">
        <v>15</v>
      </c>
    </row>
    <row r="2108" spans="1:14">
      <c r="A2108" t="s">
        <v>62</v>
      </c>
      <c r="B2108" t="s">
        <v>63</v>
      </c>
      <c r="C2108" t="s">
        <v>64</v>
      </c>
      <c r="D2108">
        <v>40.416800000000002</v>
      </c>
      <c r="E2108">
        <v>-3.7038000000000002</v>
      </c>
      <c r="F2108" t="s">
        <v>65</v>
      </c>
      <c r="G2108" s="2">
        <v>46210.818228009259</v>
      </c>
      <c r="H2108" s="2">
        <v>46217.75</v>
      </c>
      <c r="I2108">
        <v>29.8</v>
      </c>
      <c r="J2108">
        <v>19</v>
      </c>
      <c r="K2108">
        <v>0</v>
      </c>
      <c r="L2108">
        <v>0</v>
      </c>
      <c r="M2108">
        <v>3</v>
      </c>
      <c r="N2108">
        <v>14.9</v>
      </c>
    </row>
    <row r="2109" spans="1:14">
      <c r="A2109" t="s">
        <v>62</v>
      </c>
      <c r="B2109" t="s">
        <v>63</v>
      </c>
      <c r="C2109" t="s">
        <v>64</v>
      </c>
      <c r="D2109">
        <v>40.416800000000002</v>
      </c>
      <c r="E2109">
        <v>-3.7038000000000002</v>
      </c>
      <c r="F2109" t="s">
        <v>65</v>
      </c>
      <c r="G2109" s="2">
        <v>46210.818228009259</v>
      </c>
      <c r="H2109" s="2">
        <v>46217.791666666664</v>
      </c>
      <c r="I2109">
        <v>29</v>
      </c>
      <c r="J2109">
        <v>20</v>
      </c>
      <c r="K2109">
        <v>0</v>
      </c>
      <c r="L2109">
        <v>0</v>
      </c>
      <c r="M2109">
        <v>3</v>
      </c>
      <c r="N2109">
        <v>14.6</v>
      </c>
    </row>
    <row r="2110" spans="1:14">
      <c r="A2110" t="s">
        <v>62</v>
      </c>
      <c r="B2110" t="s">
        <v>63</v>
      </c>
      <c r="C2110" t="s">
        <v>64</v>
      </c>
      <c r="D2110">
        <v>40.416800000000002</v>
      </c>
      <c r="E2110">
        <v>-3.7038000000000002</v>
      </c>
      <c r="F2110" t="s">
        <v>65</v>
      </c>
      <c r="G2110" s="2">
        <v>46210.818228009259</v>
      </c>
      <c r="H2110" s="2">
        <v>46217.833333333336</v>
      </c>
      <c r="I2110">
        <v>28.1</v>
      </c>
      <c r="J2110">
        <v>22</v>
      </c>
      <c r="K2110">
        <v>0</v>
      </c>
      <c r="L2110">
        <v>0</v>
      </c>
      <c r="M2110">
        <v>3</v>
      </c>
      <c r="N2110">
        <v>13.9</v>
      </c>
    </row>
    <row r="2111" spans="1:14">
      <c r="A2111" t="s">
        <v>62</v>
      </c>
      <c r="B2111" t="s">
        <v>63</v>
      </c>
      <c r="C2111" t="s">
        <v>64</v>
      </c>
      <c r="D2111">
        <v>40.416800000000002</v>
      </c>
      <c r="E2111">
        <v>-3.7038000000000002</v>
      </c>
      <c r="F2111" t="s">
        <v>65</v>
      </c>
      <c r="G2111" s="2">
        <v>46210.818228009259</v>
      </c>
      <c r="H2111" s="2">
        <v>46217.875</v>
      </c>
      <c r="I2111">
        <v>27.2</v>
      </c>
      <c r="J2111">
        <v>24</v>
      </c>
      <c r="K2111">
        <v>0</v>
      </c>
      <c r="L2111">
        <v>0</v>
      </c>
      <c r="M2111">
        <v>3</v>
      </c>
      <c r="N2111">
        <v>12.4</v>
      </c>
    </row>
    <row r="2112" spans="1:14">
      <c r="A2112" t="s">
        <v>62</v>
      </c>
      <c r="B2112" t="s">
        <v>63</v>
      </c>
      <c r="C2112" t="s">
        <v>64</v>
      </c>
      <c r="D2112">
        <v>40.416800000000002</v>
      </c>
      <c r="E2112">
        <v>-3.7038000000000002</v>
      </c>
      <c r="F2112" t="s">
        <v>65</v>
      </c>
      <c r="G2112" s="2">
        <v>46210.818228009259</v>
      </c>
      <c r="H2112" s="2">
        <v>46217.916666666664</v>
      </c>
      <c r="I2112">
        <v>26.1</v>
      </c>
      <c r="J2112">
        <v>27</v>
      </c>
      <c r="K2112">
        <v>0</v>
      </c>
      <c r="L2112">
        <v>0</v>
      </c>
      <c r="M2112">
        <v>3</v>
      </c>
      <c r="N2112">
        <v>10.5</v>
      </c>
    </row>
    <row r="2113" spans="1:14">
      <c r="A2113" t="s">
        <v>62</v>
      </c>
      <c r="B2113" t="s">
        <v>63</v>
      </c>
      <c r="C2113" t="s">
        <v>64</v>
      </c>
      <c r="D2113">
        <v>40.416800000000002</v>
      </c>
      <c r="E2113">
        <v>-3.7038000000000002</v>
      </c>
      <c r="F2113" t="s">
        <v>65</v>
      </c>
      <c r="G2113" s="2">
        <v>46210.818228009259</v>
      </c>
      <c r="H2113" s="2">
        <v>46217.958333333336</v>
      </c>
      <c r="I2113">
        <v>25.1</v>
      </c>
      <c r="J2113">
        <v>29</v>
      </c>
      <c r="K2113">
        <v>0</v>
      </c>
      <c r="L2113">
        <v>0</v>
      </c>
      <c r="M2113">
        <v>3</v>
      </c>
      <c r="N2113">
        <v>8.9</v>
      </c>
    </row>
    <row r="2114" spans="1:14">
      <c r="A2114" t="s">
        <v>62</v>
      </c>
      <c r="B2114" t="s">
        <v>63</v>
      </c>
      <c r="C2114" t="s">
        <v>64</v>
      </c>
      <c r="D2114">
        <v>40.416800000000002</v>
      </c>
      <c r="E2114">
        <v>-3.7038000000000002</v>
      </c>
      <c r="F2114" t="s">
        <v>65</v>
      </c>
      <c r="G2114" s="2">
        <v>46210.818228009259</v>
      </c>
      <c r="H2114" s="2">
        <v>46218</v>
      </c>
      <c r="I2114">
        <v>25.6</v>
      </c>
      <c r="J2114">
        <v>28</v>
      </c>
      <c r="K2114">
        <v>0</v>
      </c>
      <c r="L2114">
        <v>0</v>
      </c>
      <c r="M2114">
        <v>2</v>
      </c>
      <c r="N2114">
        <v>7</v>
      </c>
    </row>
    <row r="2115" spans="1:14">
      <c r="A2115" t="s">
        <v>62</v>
      </c>
      <c r="B2115" t="s">
        <v>63</v>
      </c>
      <c r="C2115" t="s">
        <v>64</v>
      </c>
      <c r="D2115">
        <v>40.416800000000002</v>
      </c>
      <c r="E2115">
        <v>-3.7038000000000002</v>
      </c>
      <c r="F2115" t="s">
        <v>65</v>
      </c>
      <c r="G2115" s="2">
        <v>46210.818228009259</v>
      </c>
      <c r="H2115" s="2">
        <v>46218.041666666664</v>
      </c>
      <c r="I2115">
        <v>25.9</v>
      </c>
      <c r="J2115">
        <v>26</v>
      </c>
      <c r="K2115">
        <v>0</v>
      </c>
      <c r="L2115">
        <v>0</v>
      </c>
      <c r="M2115">
        <v>2</v>
      </c>
      <c r="N2115">
        <v>5.9</v>
      </c>
    </row>
    <row r="2116" spans="1:14">
      <c r="A2116" t="s">
        <v>62</v>
      </c>
      <c r="B2116" t="s">
        <v>63</v>
      </c>
      <c r="C2116" t="s">
        <v>64</v>
      </c>
      <c r="D2116">
        <v>40.416800000000002</v>
      </c>
      <c r="E2116">
        <v>-3.7038000000000002</v>
      </c>
      <c r="F2116" t="s">
        <v>65</v>
      </c>
      <c r="G2116" s="2">
        <v>46210.818228009259</v>
      </c>
      <c r="H2116" s="2">
        <v>46218.083333333336</v>
      </c>
      <c r="I2116">
        <v>26.4</v>
      </c>
      <c r="J2116">
        <v>26</v>
      </c>
      <c r="K2116">
        <v>0</v>
      </c>
      <c r="L2116">
        <v>0</v>
      </c>
      <c r="M2116">
        <v>2</v>
      </c>
      <c r="N2116">
        <v>5.6</v>
      </c>
    </row>
    <row r="2117" spans="1:14">
      <c r="A2117" t="s">
        <v>62</v>
      </c>
      <c r="B2117" t="s">
        <v>63</v>
      </c>
      <c r="C2117" t="s">
        <v>64</v>
      </c>
      <c r="D2117">
        <v>40.416800000000002</v>
      </c>
      <c r="E2117">
        <v>-3.7038000000000002</v>
      </c>
      <c r="F2117" t="s">
        <v>65</v>
      </c>
      <c r="G2117" s="2">
        <v>46210.818228009259</v>
      </c>
      <c r="H2117" s="2">
        <v>46218.125</v>
      </c>
      <c r="I2117">
        <v>26.9</v>
      </c>
      <c r="J2117">
        <v>26</v>
      </c>
      <c r="K2117">
        <v>0</v>
      </c>
      <c r="L2117">
        <v>0</v>
      </c>
      <c r="M2117">
        <v>0</v>
      </c>
      <c r="N2117">
        <v>5.4</v>
      </c>
    </row>
    <row r="2118" spans="1:14">
      <c r="A2118" t="s">
        <v>62</v>
      </c>
      <c r="B2118" t="s">
        <v>63</v>
      </c>
      <c r="C2118" t="s">
        <v>64</v>
      </c>
      <c r="D2118">
        <v>40.416800000000002</v>
      </c>
      <c r="E2118">
        <v>-3.7038000000000002</v>
      </c>
      <c r="F2118" t="s">
        <v>65</v>
      </c>
      <c r="G2118" s="2">
        <v>46210.818228009259</v>
      </c>
      <c r="H2118" s="2">
        <v>46218.166666666664</v>
      </c>
      <c r="I2118">
        <v>25.8</v>
      </c>
      <c r="J2118">
        <v>28</v>
      </c>
      <c r="K2118">
        <v>0</v>
      </c>
      <c r="L2118">
        <v>0</v>
      </c>
      <c r="M2118">
        <v>0</v>
      </c>
      <c r="N2118">
        <v>5.0999999999999996</v>
      </c>
    </row>
    <row r="2119" spans="1:14">
      <c r="A2119" t="s">
        <v>62</v>
      </c>
      <c r="B2119" t="s">
        <v>63</v>
      </c>
      <c r="C2119" t="s">
        <v>64</v>
      </c>
      <c r="D2119">
        <v>40.416800000000002</v>
      </c>
      <c r="E2119">
        <v>-3.7038000000000002</v>
      </c>
      <c r="F2119" t="s">
        <v>65</v>
      </c>
      <c r="G2119" s="2">
        <v>46210.818228009259</v>
      </c>
      <c r="H2119" s="2">
        <v>46218.208333333336</v>
      </c>
      <c r="I2119">
        <v>24.7</v>
      </c>
      <c r="J2119">
        <v>30</v>
      </c>
      <c r="K2119">
        <v>0</v>
      </c>
      <c r="L2119">
        <v>0</v>
      </c>
      <c r="M2119">
        <v>0</v>
      </c>
      <c r="N2119">
        <v>4.7</v>
      </c>
    </row>
    <row r="2120" spans="1:14">
      <c r="A2120" t="s">
        <v>62</v>
      </c>
      <c r="B2120" t="s">
        <v>63</v>
      </c>
      <c r="C2120" t="s">
        <v>64</v>
      </c>
      <c r="D2120">
        <v>40.416800000000002</v>
      </c>
      <c r="E2120">
        <v>-3.7038000000000002</v>
      </c>
      <c r="F2120" t="s">
        <v>65</v>
      </c>
      <c r="G2120" s="2">
        <v>46210.818228009259</v>
      </c>
      <c r="H2120" s="2">
        <v>46218.25</v>
      </c>
      <c r="I2120">
        <v>23.9</v>
      </c>
      <c r="J2120">
        <v>32</v>
      </c>
      <c r="K2120">
        <v>0</v>
      </c>
      <c r="L2120">
        <v>0</v>
      </c>
      <c r="M2120">
        <v>0</v>
      </c>
      <c r="N2120">
        <v>4.3</v>
      </c>
    </row>
    <row r="2121" spans="1:14">
      <c r="A2121" t="s">
        <v>62</v>
      </c>
      <c r="B2121" t="s">
        <v>63</v>
      </c>
      <c r="C2121" t="s">
        <v>64</v>
      </c>
      <c r="D2121">
        <v>40.416800000000002</v>
      </c>
      <c r="E2121">
        <v>-3.7038000000000002</v>
      </c>
      <c r="F2121" t="s">
        <v>65</v>
      </c>
      <c r="G2121" s="2">
        <v>46210.818228009259</v>
      </c>
      <c r="H2121" s="2">
        <v>46218.291666666664</v>
      </c>
      <c r="I2121">
        <v>23.5</v>
      </c>
      <c r="J2121">
        <v>33</v>
      </c>
      <c r="K2121">
        <v>0</v>
      </c>
      <c r="L2121">
        <v>0</v>
      </c>
      <c r="M2121">
        <v>0</v>
      </c>
      <c r="N2121">
        <v>4.2</v>
      </c>
    </row>
    <row r="2122" spans="1:14">
      <c r="A2122" t="s">
        <v>62</v>
      </c>
      <c r="B2122" t="s">
        <v>63</v>
      </c>
      <c r="C2122" t="s">
        <v>64</v>
      </c>
      <c r="D2122">
        <v>40.416800000000002</v>
      </c>
      <c r="E2122">
        <v>-3.7038000000000002</v>
      </c>
      <c r="F2122" t="s">
        <v>65</v>
      </c>
      <c r="G2122" s="2">
        <v>46210.818228009259</v>
      </c>
      <c r="H2122" s="2">
        <v>46218.333333333336</v>
      </c>
      <c r="I2122">
        <v>23.6</v>
      </c>
      <c r="J2122">
        <v>32</v>
      </c>
      <c r="K2122">
        <v>0</v>
      </c>
      <c r="L2122">
        <v>0</v>
      </c>
      <c r="M2122">
        <v>0</v>
      </c>
      <c r="N2122">
        <v>4.5999999999999996</v>
      </c>
    </row>
    <row r="2123" spans="1:14">
      <c r="A2123" t="s">
        <v>62</v>
      </c>
      <c r="B2123" t="s">
        <v>63</v>
      </c>
      <c r="C2123" t="s">
        <v>64</v>
      </c>
      <c r="D2123">
        <v>40.416800000000002</v>
      </c>
      <c r="E2123">
        <v>-3.7038000000000002</v>
      </c>
      <c r="F2123" t="s">
        <v>65</v>
      </c>
      <c r="G2123" s="2">
        <v>46210.818228009259</v>
      </c>
      <c r="H2123" s="2">
        <v>46218.375</v>
      </c>
      <c r="I2123">
        <v>24.6</v>
      </c>
      <c r="J2123">
        <v>30</v>
      </c>
      <c r="K2123">
        <v>0</v>
      </c>
      <c r="L2123">
        <v>0</v>
      </c>
      <c r="M2123">
        <v>0</v>
      </c>
      <c r="N2123">
        <v>5.6</v>
      </c>
    </row>
    <row r="2124" spans="1:14">
      <c r="A2124" t="s">
        <v>62</v>
      </c>
      <c r="B2124" t="s">
        <v>63</v>
      </c>
      <c r="C2124" t="s">
        <v>64</v>
      </c>
      <c r="D2124">
        <v>40.416800000000002</v>
      </c>
      <c r="E2124">
        <v>-3.7038000000000002</v>
      </c>
      <c r="F2124" t="s">
        <v>65</v>
      </c>
      <c r="G2124" s="2">
        <v>46210.818228009259</v>
      </c>
      <c r="H2124" s="2">
        <v>46218.416666666664</v>
      </c>
      <c r="I2124">
        <v>26.2</v>
      </c>
      <c r="J2124">
        <v>26</v>
      </c>
      <c r="K2124">
        <v>0</v>
      </c>
      <c r="L2124">
        <v>0</v>
      </c>
      <c r="M2124">
        <v>0</v>
      </c>
      <c r="N2124">
        <v>7.5</v>
      </c>
    </row>
    <row r="2125" spans="1:14">
      <c r="A2125" t="s">
        <v>62</v>
      </c>
      <c r="B2125" t="s">
        <v>63</v>
      </c>
      <c r="C2125" t="s">
        <v>64</v>
      </c>
      <c r="D2125">
        <v>40.416800000000002</v>
      </c>
      <c r="E2125">
        <v>-3.7038000000000002</v>
      </c>
      <c r="F2125" t="s">
        <v>65</v>
      </c>
      <c r="G2125" s="2">
        <v>46210.818228009259</v>
      </c>
      <c r="H2125" s="2">
        <v>46218.458333333336</v>
      </c>
      <c r="I2125">
        <v>28.2</v>
      </c>
      <c r="J2125">
        <v>23</v>
      </c>
      <c r="K2125">
        <v>0</v>
      </c>
      <c r="L2125">
        <v>0</v>
      </c>
      <c r="M2125">
        <v>0</v>
      </c>
      <c r="N2125">
        <v>9.5</v>
      </c>
    </row>
    <row r="2126" spans="1:14">
      <c r="A2126" t="s">
        <v>62</v>
      </c>
      <c r="B2126" t="s">
        <v>63</v>
      </c>
      <c r="C2126" t="s">
        <v>64</v>
      </c>
      <c r="D2126">
        <v>40.416800000000002</v>
      </c>
      <c r="E2126">
        <v>-3.7038000000000002</v>
      </c>
      <c r="F2126" t="s">
        <v>65</v>
      </c>
      <c r="G2126" s="2">
        <v>46210.818228009259</v>
      </c>
      <c r="H2126" s="2">
        <v>46218.5</v>
      </c>
      <c r="I2126">
        <v>30.3</v>
      </c>
      <c r="J2126">
        <v>19</v>
      </c>
      <c r="K2126">
        <v>0</v>
      </c>
      <c r="L2126">
        <v>0</v>
      </c>
      <c r="M2126">
        <v>0</v>
      </c>
      <c r="N2126">
        <v>11.6</v>
      </c>
    </row>
    <row r="2127" spans="1:14">
      <c r="A2127" t="s">
        <v>62</v>
      </c>
      <c r="B2127" t="s">
        <v>63</v>
      </c>
      <c r="C2127" t="s">
        <v>64</v>
      </c>
      <c r="D2127">
        <v>40.416800000000002</v>
      </c>
      <c r="E2127">
        <v>-3.7038000000000002</v>
      </c>
      <c r="F2127" t="s">
        <v>65</v>
      </c>
      <c r="G2127" s="2">
        <v>46210.818228009259</v>
      </c>
      <c r="H2127" s="2">
        <v>46218.541666666664</v>
      </c>
      <c r="I2127">
        <v>32.200000000000003</v>
      </c>
      <c r="J2127">
        <v>17</v>
      </c>
      <c r="K2127">
        <v>0</v>
      </c>
      <c r="L2127">
        <v>0</v>
      </c>
      <c r="M2127">
        <v>0</v>
      </c>
      <c r="N2127">
        <v>13.5</v>
      </c>
    </row>
    <row r="2128" spans="1:14">
      <c r="A2128" t="s">
        <v>62</v>
      </c>
      <c r="B2128" t="s">
        <v>63</v>
      </c>
      <c r="C2128" t="s">
        <v>64</v>
      </c>
      <c r="D2128">
        <v>40.416800000000002</v>
      </c>
      <c r="E2128">
        <v>-3.7038000000000002</v>
      </c>
      <c r="F2128" t="s">
        <v>65</v>
      </c>
      <c r="G2128" s="2">
        <v>46210.818228009259</v>
      </c>
      <c r="H2128" s="2">
        <v>46218.583333333336</v>
      </c>
      <c r="I2128">
        <v>33.5</v>
      </c>
      <c r="J2128">
        <v>15</v>
      </c>
      <c r="K2128">
        <v>0</v>
      </c>
      <c r="L2128">
        <v>0</v>
      </c>
      <c r="M2128">
        <v>0</v>
      </c>
      <c r="N2128">
        <v>14.5</v>
      </c>
    </row>
    <row r="2129" spans="1:14">
      <c r="A2129" t="s">
        <v>62</v>
      </c>
      <c r="B2129" t="s">
        <v>63</v>
      </c>
      <c r="C2129" t="s">
        <v>64</v>
      </c>
      <c r="D2129">
        <v>40.416800000000002</v>
      </c>
      <c r="E2129">
        <v>-3.7038000000000002</v>
      </c>
      <c r="F2129" t="s">
        <v>65</v>
      </c>
      <c r="G2129" s="2">
        <v>46210.818228009259</v>
      </c>
      <c r="H2129" s="2">
        <v>46218.625</v>
      </c>
      <c r="I2129">
        <v>34.299999999999997</v>
      </c>
      <c r="J2129">
        <v>14</v>
      </c>
      <c r="K2129">
        <v>0</v>
      </c>
      <c r="L2129">
        <v>0</v>
      </c>
      <c r="M2129">
        <v>0</v>
      </c>
      <c r="N2129">
        <v>14.8</v>
      </c>
    </row>
    <row r="2130" spans="1:14">
      <c r="A2130" t="s">
        <v>62</v>
      </c>
      <c r="B2130" t="s">
        <v>63</v>
      </c>
      <c r="C2130" t="s">
        <v>64</v>
      </c>
      <c r="D2130">
        <v>40.416800000000002</v>
      </c>
      <c r="E2130">
        <v>-3.7038000000000002</v>
      </c>
      <c r="F2130" t="s">
        <v>65</v>
      </c>
      <c r="G2130" s="2">
        <v>46210.818228009259</v>
      </c>
      <c r="H2130" s="2">
        <v>46218.666666666664</v>
      </c>
      <c r="I2130">
        <v>34.9</v>
      </c>
      <c r="J2130">
        <v>13</v>
      </c>
      <c r="K2130">
        <v>0</v>
      </c>
      <c r="L2130">
        <v>0</v>
      </c>
      <c r="M2130">
        <v>0</v>
      </c>
      <c r="N2130">
        <v>14.9</v>
      </c>
    </row>
    <row r="2131" spans="1:14">
      <c r="A2131" t="s">
        <v>62</v>
      </c>
      <c r="B2131" t="s">
        <v>63</v>
      </c>
      <c r="C2131" t="s">
        <v>64</v>
      </c>
      <c r="D2131">
        <v>40.416800000000002</v>
      </c>
      <c r="E2131">
        <v>-3.7038000000000002</v>
      </c>
      <c r="F2131" t="s">
        <v>65</v>
      </c>
      <c r="G2131" s="2">
        <v>46210.818228009259</v>
      </c>
      <c r="H2131" s="2">
        <v>46218.708333333336</v>
      </c>
      <c r="I2131">
        <v>35.200000000000003</v>
      </c>
      <c r="J2131">
        <v>13</v>
      </c>
      <c r="K2131">
        <v>0</v>
      </c>
      <c r="L2131">
        <v>0</v>
      </c>
      <c r="M2131">
        <v>0</v>
      </c>
      <c r="N2131">
        <v>14.4</v>
      </c>
    </row>
    <row r="2132" spans="1:14">
      <c r="A2132" t="s">
        <v>62</v>
      </c>
      <c r="B2132" t="s">
        <v>63</v>
      </c>
      <c r="C2132" t="s">
        <v>64</v>
      </c>
      <c r="D2132">
        <v>40.416800000000002</v>
      </c>
      <c r="E2132">
        <v>-3.7038000000000002</v>
      </c>
      <c r="F2132" t="s">
        <v>65</v>
      </c>
      <c r="G2132" s="2">
        <v>46210.818228009259</v>
      </c>
      <c r="H2132" s="2">
        <v>46218.75</v>
      </c>
      <c r="I2132">
        <v>35.299999999999997</v>
      </c>
      <c r="J2132">
        <v>12</v>
      </c>
      <c r="K2132">
        <v>0</v>
      </c>
      <c r="L2132">
        <v>0</v>
      </c>
      <c r="M2132">
        <v>0</v>
      </c>
      <c r="N2132">
        <v>13.9</v>
      </c>
    </row>
    <row r="2133" spans="1:14">
      <c r="A2133" t="s">
        <v>62</v>
      </c>
      <c r="B2133" t="s">
        <v>63</v>
      </c>
      <c r="C2133" t="s">
        <v>64</v>
      </c>
      <c r="D2133">
        <v>40.416800000000002</v>
      </c>
      <c r="E2133">
        <v>-3.7038000000000002</v>
      </c>
      <c r="F2133" t="s">
        <v>65</v>
      </c>
      <c r="G2133" s="2">
        <v>46210.818228009259</v>
      </c>
      <c r="H2133" s="2">
        <v>46218.791666666664</v>
      </c>
      <c r="I2133">
        <v>35.1</v>
      </c>
      <c r="J2133">
        <v>12</v>
      </c>
      <c r="K2133">
        <v>0</v>
      </c>
      <c r="L2133">
        <v>0</v>
      </c>
      <c r="M2133">
        <v>0</v>
      </c>
      <c r="N2133">
        <v>13.2</v>
      </c>
    </row>
    <row r="2134" spans="1:14">
      <c r="A2134" t="s">
        <v>62</v>
      </c>
      <c r="B2134" t="s">
        <v>63</v>
      </c>
      <c r="C2134" t="s">
        <v>64</v>
      </c>
      <c r="D2134">
        <v>40.416800000000002</v>
      </c>
      <c r="E2134">
        <v>-3.7038000000000002</v>
      </c>
      <c r="F2134" t="s">
        <v>65</v>
      </c>
      <c r="G2134" s="2">
        <v>46210.818228009259</v>
      </c>
      <c r="H2134" s="2">
        <v>46218.833333333336</v>
      </c>
      <c r="I2134">
        <v>34.799999999999997</v>
      </c>
      <c r="J2134">
        <v>13</v>
      </c>
      <c r="K2134">
        <v>0</v>
      </c>
      <c r="L2134">
        <v>0</v>
      </c>
      <c r="M2134">
        <v>0</v>
      </c>
      <c r="N2134">
        <v>12.6</v>
      </c>
    </row>
    <row r="2135" spans="1:14">
      <c r="A2135" t="s">
        <v>62</v>
      </c>
      <c r="B2135" t="s">
        <v>63</v>
      </c>
      <c r="C2135" t="s">
        <v>64</v>
      </c>
      <c r="D2135">
        <v>40.416800000000002</v>
      </c>
      <c r="E2135">
        <v>-3.7038000000000002</v>
      </c>
      <c r="F2135" t="s">
        <v>65</v>
      </c>
      <c r="G2135" s="2">
        <v>46210.818228009259</v>
      </c>
      <c r="H2135" s="2">
        <v>46218.875</v>
      </c>
      <c r="I2135">
        <v>34.1</v>
      </c>
      <c r="J2135">
        <v>14</v>
      </c>
      <c r="K2135">
        <v>0</v>
      </c>
      <c r="L2135">
        <v>0</v>
      </c>
      <c r="M2135">
        <v>0</v>
      </c>
      <c r="N2135">
        <v>11.9</v>
      </c>
    </row>
    <row r="2136" spans="1:14">
      <c r="A2136" t="s">
        <v>62</v>
      </c>
      <c r="B2136" t="s">
        <v>63</v>
      </c>
      <c r="C2136" t="s">
        <v>64</v>
      </c>
      <c r="D2136">
        <v>40.416800000000002</v>
      </c>
      <c r="E2136">
        <v>-3.7038000000000002</v>
      </c>
      <c r="F2136" t="s">
        <v>65</v>
      </c>
      <c r="G2136" s="2">
        <v>46210.818228009259</v>
      </c>
      <c r="H2136" s="2">
        <v>46218.916666666664</v>
      </c>
      <c r="I2136">
        <v>33</v>
      </c>
      <c r="J2136">
        <v>15</v>
      </c>
      <c r="K2136">
        <v>0</v>
      </c>
      <c r="L2136">
        <v>0</v>
      </c>
      <c r="M2136">
        <v>0</v>
      </c>
      <c r="N2136">
        <v>10.9</v>
      </c>
    </row>
    <row r="2137" spans="1:14">
      <c r="A2137" t="s">
        <v>62</v>
      </c>
      <c r="B2137" t="s">
        <v>63</v>
      </c>
      <c r="C2137" t="s">
        <v>64</v>
      </c>
      <c r="D2137">
        <v>40.416800000000002</v>
      </c>
      <c r="E2137">
        <v>-3.7038000000000002</v>
      </c>
      <c r="F2137" t="s">
        <v>65</v>
      </c>
      <c r="G2137" s="2">
        <v>46210.818228009259</v>
      </c>
      <c r="H2137" s="2">
        <v>46218.958333333336</v>
      </c>
      <c r="I2137">
        <v>31.7</v>
      </c>
      <c r="J2137">
        <v>18</v>
      </c>
      <c r="K2137">
        <v>0</v>
      </c>
      <c r="L2137">
        <v>0</v>
      </c>
      <c r="M2137">
        <v>0</v>
      </c>
      <c r="N2137">
        <v>9.8000000000000007</v>
      </c>
    </row>
    <row r="2138" spans="1:14">
      <c r="A2138" t="s">
        <v>62</v>
      </c>
      <c r="B2138" t="s">
        <v>63</v>
      </c>
      <c r="C2138" t="s">
        <v>64</v>
      </c>
      <c r="D2138">
        <v>40.416800000000002</v>
      </c>
      <c r="E2138">
        <v>-3.7038000000000002</v>
      </c>
      <c r="F2138" t="s">
        <v>65</v>
      </c>
      <c r="G2138" s="2">
        <v>46210.818228009259</v>
      </c>
      <c r="H2138" s="2">
        <v>46219</v>
      </c>
      <c r="I2138">
        <v>30.3</v>
      </c>
      <c r="J2138">
        <v>21</v>
      </c>
      <c r="K2138">
        <v>0</v>
      </c>
      <c r="L2138">
        <v>0</v>
      </c>
      <c r="M2138">
        <v>0</v>
      </c>
      <c r="N2138">
        <v>8.8000000000000007</v>
      </c>
    </row>
    <row r="2139" spans="1:14">
      <c r="A2139" t="s">
        <v>62</v>
      </c>
      <c r="B2139" t="s">
        <v>63</v>
      </c>
      <c r="C2139" t="s">
        <v>64</v>
      </c>
      <c r="D2139">
        <v>40.416800000000002</v>
      </c>
      <c r="E2139">
        <v>-3.7038000000000002</v>
      </c>
      <c r="F2139" t="s">
        <v>65</v>
      </c>
      <c r="G2139" s="2">
        <v>46210.818228009259</v>
      </c>
      <c r="H2139" s="2">
        <v>46219.041666666664</v>
      </c>
      <c r="I2139">
        <v>28.9</v>
      </c>
      <c r="J2139">
        <v>24</v>
      </c>
      <c r="K2139">
        <v>0</v>
      </c>
      <c r="L2139">
        <v>0</v>
      </c>
      <c r="M2139">
        <v>0</v>
      </c>
      <c r="N2139">
        <v>7.8</v>
      </c>
    </row>
    <row r="2140" spans="1:14">
      <c r="A2140" t="s">
        <v>62</v>
      </c>
      <c r="B2140" t="s">
        <v>63</v>
      </c>
      <c r="C2140" t="s">
        <v>64</v>
      </c>
      <c r="D2140">
        <v>40.416800000000002</v>
      </c>
      <c r="E2140">
        <v>-3.7038000000000002</v>
      </c>
      <c r="F2140" t="s">
        <v>65</v>
      </c>
      <c r="G2140" s="2">
        <v>46210.818228009259</v>
      </c>
      <c r="H2140" s="2">
        <v>46219.083333333336</v>
      </c>
      <c r="I2140">
        <v>27.8</v>
      </c>
      <c r="J2140">
        <v>26</v>
      </c>
      <c r="K2140">
        <v>0</v>
      </c>
      <c r="L2140">
        <v>0</v>
      </c>
      <c r="M2140">
        <v>0</v>
      </c>
      <c r="N2140">
        <v>7.2</v>
      </c>
    </row>
    <row r="2141" spans="1:14">
      <c r="A2141" t="s">
        <v>62</v>
      </c>
      <c r="B2141" t="s">
        <v>63</v>
      </c>
      <c r="C2141" t="s">
        <v>64</v>
      </c>
      <c r="D2141">
        <v>40.416800000000002</v>
      </c>
      <c r="E2141">
        <v>-3.7038000000000002</v>
      </c>
      <c r="F2141" t="s">
        <v>65</v>
      </c>
      <c r="G2141" s="2">
        <v>46210.818228009259</v>
      </c>
      <c r="H2141" s="2">
        <v>46219.125</v>
      </c>
      <c r="I2141">
        <v>26.7</v>
      </c>
      <c r="J2141">
        <v>29</v>
      </c>
      <c r="K2141">
        <v>0</v>
      </c>
      <c r="L2141">
        <v>0</v>
      </c>
      <c r="M2141">
        <v>0</v>
      </c>
      <c r="N2141">
        <v>6.8</v>
      </c>
    </row>
    <row r="2142" spans="1:14">
      <c r="A2142" t="s">
        <v>62</v>
      </c>
      <c r="B2142" t="s">
        <v>63</v>
      </c>
      <c r="C2142" t="s">
        <v>64</v>
      </c>
      <c r="D2142">
        <v>40.416800000000002</v>
      </c>
      <c r="E2142">
        <v>-3.7038000000000002</v>
      </c>
      <c r="F2142" t="s">
        <v>65</v>
      </c>
      <c r="G2142" s="2">
        <v>46210.818228009259</v>
      </c>
      <c r="H2142" s="2">
        <v>46219.166666666664</v>
      </c>
      <c r="I2142">
        <v>25.5</v>
      </c>
      <c r="J2142">
        <v>31</v>
      </c>
      <c r="K2142">
        <v>0</v>
      </c>
      <c r="L2142">
        <v>0</v>
      </c>
      <c r="M2142">
        <v>0</v>
      </c>
      <c r="N2142">
        <v>6.4</v>
      </c>
    </row>
    <row r="2143" spans="1:14">
      <c r="A2143" t="s">
        <v>62</v>
      </c>
      <c r="B2143" t="s">
        <v>63</v>
      </c>
      <c r="C2143" t="s">
        <v>64</v>
      </c>
      <c r="D2143">
        <v>40.416800000000002</v>
      </c>
      <c r="E2143">
        <v>-3.7038000000000002</v>
      </c>
      <c r="F2143" t="s">
        <v>65</v>
      </c>
      <c r="G2143" s="2">
        <v>46210.818228009259</v>
      </c>
      <c r="H2143" s="2">
        <v>46219.208333333336</v>
      </c>
      <c r="I2143">
        <v>24.4</v>
      </c>
      <c r="J2143">
        <v>34</v>
      </c>
      <c r="K2143">
        <v>0</v>
      </c>
      <c r="L2143">
        <v>0</v>
      </c>
      <c r="M2143">
        <v>0</v>
      </c>
      <c r="N2143">
        <v>6.2</v>
      </c>
    </row>
    <row r="2144" spans="1:14">
      <c r="A2144" t="s">
        <v>62</v>
      </c>
      <c r="B2144" t="s">
        <v>63</v>
      </c>
      <c r="C2144" t="s">
        <v>64</v>
      </c>
      <c r="D2144">
        <v>40.416800000000002</v>
      </c>
      <c r="E2144">
        <v>-3.7038000000000002</v>
      </c>
      <c r="F2144" t="s">
        <v>65</v>
      </c>
      <c r="G2144" s="2">
        <v>46210.818228009259</v>
      </c>
      <c r="H2144" s="2">
        <v>46219.25</v>
      </c>
      <c r="I2144">
        <v>23.4</v>
      </c>
      <c r="J2144">
        <v>36</v>
      </c>
      <c r="K2144">
        <v>0</v>
      </c>
      <c r="L2144">
        <v>0</v>
      </c>
      <c r="M2144">
        <v>0</v>
      </c>
      <c r="N2144">
        <v>6.2</v>
      </c>
    </row>
    <row r="2145" spans="1:14">
      <c r="A2145" t="s">
        <v>62</v>
      </c>
      <c r="B2145" t="s">
        <v>63</v>
      </c>
      <c r="C2145" t="s">
        <v>64</v>
      </c>
      <c r="D2145">
        <v>40.416800000000002</v>
      </c>
      <c r="E2145">
        <v>-3.7038000000000002</v>
      </c>
      <c r="F2145" t="s">
        <v>65</v>
      </c>
      <c r="G2145" s="2">
        <v>46210.818228009259</v>
      </c>
      <c r="H2145" s="2">
        <v>46219.291666666664</v>
      </c>
      <c r="I2145">
        <v>22.9</v>
      </c>
      <c r="J2145">
        <v>36</v>
      </c>
      <c r="K2145">
        <v>0</v>
      </c>
      <c r="L2145">
        <v>0</v>
      </c>
      <c r="M2145">
        <v>0</v>
      </c>
      <c r="N2145">
        <v>6.7</v>
      </c>
    </row>
    <row r="2146" spans="1:14">
      <c r="A2146" t="s">
        <v>62</v>
      </c>
      <c r="B2146" t="s">
        <v>63</v>
      </c>
      <c r="C2146" t="s">
        <v>64</v>
      </c>
      <c r="D2146">
        <v>40.416800000000002</v>
      </c>
      <c r="E2146">
        <v>-3.7038000000000002</v>
      </c>
      <c r="F2146" t="s">
        <v>65</v>
      </c>
      <c r="G2146" s="2">
        <v>46210.818228009259</v>
      </c>
      <c r="H2146" s="2">
        <v>46219.333333333336</v>
      </c>
      <c r="I2146">
        <v>22.9</v>
      </c>
      <c r="J2146">
        <v>36</v>
      </c>
      <c r="K2146">
        <v>0</v>
      </c>
      <c r="L2146">
        <v>0</v>
      </c>
      <c r="M2146">
        <v>0</v>
      </c>
      <c r="N2146">
        <v>7.4</v>
      </c>
    </row>
    <row r="2147" spans="1:14">
      <c r="A2147" t="s">
        <v>62</v>
      </c>
      <c r="B2147" t="s">
        <v>63</v>
      </c>
      <c r="C2147" t="s">
        <v>64</v>
      </c>
      <c r="D2147">
        <v>40.416800000000002</v>
      </c>
      <c r="E2147">
        <v>-3.7038000000000002</v>
      </c>
      <c r="F2147" t="s">
        <v>65</v>
      </c>
      <c r="G2147" s="2">
        <v>46210.818228009259</v>
      </c>
      <c r="H2147" s="2">
        <v>46219.375</v>
      </c>
      <c r="I2147">
        <v>23.7</v>
      </c>
      <c r="J2147">
        <v>33</v>
      </c>
      <c r="K2147">
        <v>0</v>
      </c>
      <c r="L2147">
        <v>0</v>
      </c>
      <c r="M2147">
        <v>0</v>
      </c>
      <c r="N2147">
        <v>8.6999999999999993</v>
      </c>
    </row>
    <row r="2148" spans="1:14">
      <c r="A2148" t="s">
        <v>62</v>
      </c>
      <c r="B2148" t="s">
        <v>63</v>
      </c>
      <c r="C2148" t="s">
        <v>64</v>
      </c>
      <c r="D2148">
        <v>40.416800000000002</v>
      </c>
      <c r="E2148">
        <v>-3.7038000000000002</v>
      </c>
      <c r="F2148" t="s">
        <v>65</v>
      </c>
      <c r="G2148" s="2">
        <v>46210.818228009259</v>
      </c>
      <c r="H2148" s="2">
        <v>46219.416666666664</v>
      </c>
      <c r="I2148">
        <v>25.2</v>
      </c>
      <c r="J2148">
        <v>28</v>
      </c>
      <c r="K2148">
        <v>0</v>
      </c>
      <c r="L2148">
        <v>0</v>
      </c>
      <c r="M2148">
        <v>0</v>
      </c>
      <c r="N2148">
        <v>10.7</v>
      </c>
    </row>
    <row r="2149" spans="1:14">
      <c r="A2149" t="s">
        <v>62</v>
      </c>
      <c r="B2149" t="s">
        <v>63</v>
      </c>
      <c r="C2149" t="s">
        <v>64</v>
      </c>
      <c r="D2149">
        <v>40.416800000000002</v>
      </c>
      <c r="E2149">
        <v>-3.7038000000000002</v>
      </c>
      <c r="F2149" t="s">
        <v>65</v>
      </c>
      <c r="G2149" s="2">
        <v>46210.818228009259</v>
      </c>
      <c r="H2149" s="2">
        <v>46219.458333333336</v>
      </c>
      <c r="I2149">
        <v>27.1</v>
      </c>
      <c r="J2149">
        <v>24</v>
      </c>
      <c r="K2149">
        <v>0</v>
      </c>
      <c r="L2149">
        <v>0</v>
      </c>
      <c r="M2149">
        <v>0</v>
      </c>
      <c r="N2149">
        <v>12.9</v>
      </c>
    </row>
    <row r="2150" spans="1:14">
      <c r="A2150" t="s">
        <v>62</v>
      </c>
      <c r="B2150" t="s">
        <v>63</v>
      </c>
      <c r="C2150" t="s">
        <v>64</v>
      </c>
      <c r="D2150">
        <v>40.416800000000002</v>
      </c>
      <c r="E2150">
        <v>-3.7038000000000002</v>
      </c>
      <c r="F2150" t="s">
        <v>65</v>
      </c>
      <c r="G2150" s="2">
        <v>46210.818228009259</v>
      </c>
      <c r="H2150" s="2">
        <v>46219.5</v>
      </c>
      <c r="I2150">
        <v>29.1</v>
      </c>
      <c r="J2150">
        <v>20</v>
      </c>
      <c r="K2150">
        <v>0</v>
      </c>
      <c r="L2150">
        <v>0</v>
      </c>
      <c r="M2150">
        <v>0</v>
      </c>
      <c r="N2150">
        <v>15.2</v>
      </c>
    </row>
    <row r="2151" spans="1:14">
      <c r="A2151" t="s">
        <v>62</v>
      </c>
      <c r="B2151" t="s">
        <v>63</v>
      </c>
      <c r="C2151" t="s">
        <v>64</v>
      </c>
      <c r="D2151">
        <v>40.416800000000002</v>
      </c>
      <c r="E2151">
        <v>-3.7038000000000002</v>
      </c>
      <c r="F2151" t="s">
        <v>65</v>
      </c>
      <c r="G2151" s="2">
        <v>46210.818228009259</v>
      </c>
      <c r="H2151" s="2">
        <v>46219.541666666664</v>
      </c>
      <c r="I2151">
        <v>30.7</v>
      </c>
      <c r="J2151">
        <v>17</v>
      </c>
      <c r="K2151">
        <v>0</v>
      </c>
      <c r="L2151">
        <v>0</v>
      </c>
      <c r="M2151">
        <v>0</v>
      </c>
      <c r="N2151">
        <v>17.100000000000001</v>
      </c>
    </row>
    <row r="2152" spans="1:14">
      <c r="A2152" t="s">
        <v>62</v>
      </c>
      <c r="B2152" t="s">
        <v>63</v>
      </c>
      <c r="C2152" t="s">
        <v>64</v>
      </c>
      <c r="D2152">
        <v>40.416800000000002</v>
      </c>
      <c r="E2152">
        <v>-3.7038000000000002</v>
      </c>
      <c r="F2152" t="s">
        <v>65</v>
      </c>
      <c r="G2152" s="2">
        <v>46210.818228009259</v>
      </c>
      <c r="H2152" s="2">
        <v>46219.583333333336</v>
      </c>
      <c r="I2152">
        <v>31.9</v>
      </c>
      <c r="J2152">
        <v>16</v>
      </c>
      <c r="K2152">
        <v>0</v>
      </c>
      <c r="L2152">
        <v>0</v>
      </c>
      <c r="M2152">
        <v>0</v>
      </c>
      <c r="N2152">
        <v>18.2</v>
      </c>
    </row>
    <row r="2153" spans="1:14">
      <c r="A2153" t="s">
        <v>62</v>
      </c>
      <c r="B2153" t="s">
        <v>63</v>
      </c>
      <c r="C2153" t="s">
        <v>64</v>
      </c>
      <c r="D2153">
        <v>40.416800000000002</v>
      </c>
      <c r="E2153">
        <v>-3.7038000000000002</v>
      </c>
      <c r="F2153" t="s">
        <v>65</v>
      </c>
      <c r="G2153" s="2">
        <v>46210.818228009259</v>
      </c>
      <c r="H2153" s="2">
        <v>46219.625</v>
      </c>
      <c r="I2153">
        <v>32.4</v>
      </c>
      <c r="J2153">
        <v>15</v>
      </c>
      <c r="K2153">
        <v>0</v>
      </c>
      <c r="L2153">
        <v>0</v>
      </c>
      <c r="M2153">
        <v>0</v>
      </c>
      <c r="N2153">
        <v>18.7</v>
      </c>
    </row>
    <row r="2154" spans="1:14">
      <c r="A2154" t="s">
        <v>62</v>
      </c>
      <c r="B2154" t="s">
        <v>63</v>
      </c>
      <c r="C2154" t="s">
        <v>64</v>
      </c>
      <c r="D2154">
        <v>40.416800000000002</v>
      </c>
      <c r="E2154">
        <v>-3.7038000000000002</v>
      </c>
      <c r="F2154" t="s">
        <v>65</v>
      </c>
      <c r="G2154" s="2">
        <v>46210.818228009259</v>
      </c>
      <c r="H2154" s="2">
        <v>46219.666666666664</v>
      </c>
      <c r="I2154">
        <v>32.700000000000003</v>
      </c>
      <c r="J2154">
        <v>15</v>
      </c>
      <c r="K2154">
        <v>0</v>
      </c>
      <c r="L2154">
        <v>0</v>
      </c>
      <c r="M2154">
        <v>0</v>
      </c>
      <c r="N2154">
        <v>18.899999999999999</v>
      </c>
    </row>
    <row r="2155" spans="1:14">
      <c r="A2155" t="s">
        <v>62</v>
      </c>
      <c r="B2155" t="s">
        <v>63</v>
      </c>
      <c r="C2155" t="s">
        <v>64</v>
      </c>
      <c r="D2155">
        <v>40.416800000000002</v>
      </c>
      <c r="E2155">
        <v>-3.7038000000000002</v>
      </c>
      <c r="F2155" t="s">
        <v>65</v>
      </c>
      <c r="G2155" s="2">
        <v>46210.818228009259</v>
      </c>
      <c r="H2155" s="2">
        <v>46219.708333333336</v>
      </c>
      <c r="I2155">
        <v>32.700000000000003</v>
      </c>
      <c r="J2155">
        <v>15</v>
      </c>
      <c r="K2155">
        <v>0</v>
      </c>
      <c r="L2155">
        <v>0</v>
      </c>
      <c r="M2155">
        <v>0</v>
      </c>
      <c r="N2155">
        <v>18.7</v>
      </c>
    </row>
    <row r="2156" spans="1:14">
      <c r="A2156" t="s">
        <v>62</v>
      </c>
      <c r="B2156" t="s">
        <v>63</v>
      </c>
      <c r="C2156" t="s">
        <v>64</v>
      </c>
      <c r="D2156">
        <v>40.416800000000002</v>
      </c>
      <c r="E2156">
        <v>-3.7038000000000002</v>
      </c>
      <c r="F2156" t="s">
        <v>65</v>
      </c>
      <c r="G2156" s="2">
        <v>46210.818228009259</v>
      </c>
      <c r="H2156" s="2">
        <v>46219.75</v>
      </c>
      <c r="I2156">
        <v>32.6</v>
      </c>
      <c r="J2156">
        <v>15</v>
      </c>
      <c r="K2156">
        <v>0</v>
      </c>
      <c r="L2156">
        <v>0</v>
      </c>
      <c r="M2156">
        <v>0</v>
      </c>
      <c r="N2156">
        <v>18.3</v>
      </c>
    </row>
    <row r="2157" spans="1:14">
      <c r="A2157" t="s">
        <v>62</v>
      </c>
      <c r="B2157" t="s">
        <v>63</v>
      </c>
      <c r="C2157" t="s">
        <v>64</v>
      </c>
      <c r="D2157">
        <v>40.416800000000002</v>
      </c>
      <c r="E2157">
        <v>-3.7038000000000002</v>
      </c>
      <c r="F2157" t="s">
        <v>65</v>
      </c>
      <c r="G2157" s="2">
        <v>46210.818228009259</v>
      </c>
      <c r="H2157" s="2">
        <v>46219.791666666664</v>
      </c>
      <c r="I2157">
        <v>32.200000000000003</v>
      </c>
      <c r="J2157">
        <v>15</v>
      </c>
      <c r="K2157">
        <v>0</v>
      </c>
      <c r="L2157">
        <v>0</v>
      </c>
      <c r="M2157">
        <v>0</v>
      </c>
      <c r="N2157">
        <v>18</v>
      </c>
    </row>
    <row r="2158" spans="1:14">
      <c r="A2158" t="s">
        <v>62</v>
      </c>
      <c r="B2158" t="s">
        <v>63</v>
      </c>
      <c r="C2158" t="s">
        <v>64</v>
      </c>
      <c r="D2158">
        <v>40.416800000000002</v>
      </c>
      <c r="E2158">
        <v>-3.7038000000000002</v>
      </c>
      <c r="F2158" t="s">
        <v>65</v>
      </c>
      <c r="G2158" s="2">
        <v>46210.818228009259</v>
      </c>
      <c r="H2158" s="2">
        <v>46219.833333333336</v>
      </c>
      <c r="I2158">
        <v>31.8</v>
      </c>
      <c r="J2158">
        <v>16</v>
      </c>
      <c r="K2158">
        <v>0</v>
      </c>
      <c r="L2158">
        <v>0</v>
      </c>
      <c r="M2158">
        <v>0</v>
      </c>
      <c r="N2158">
        <v>17.3</v>
      </c>
    </row>
    <row r="2159" spans="1:14">
      <c r="A2159" t="s">
        <v>62</v>
      </c>
      <c r="B2159" t="s">
        <v>63</v>
      </c>
      <c r="C2159" t="s">
        <v>64</v>
      </c>
      <c r="D2159">
        <v>40.416800000000002</v>
      </c>
      <c r="E2159">
        <v>-3.7038000000000002</v>
      </c>
      <c r="F2159" t="s">
        <v>65</v>
      </c>
      <c r="G2159" s="2">
        <v>46210.818228009259</v>
      </c>
      <c r="H2159" s="2">
        <v>46219.875</v>
      </c>
      <c r="I2159">
        <v>31.1</v>
      </c>
      <c r="J2159">
        <v>16</v>
      </c>
      <c r="K2159">
        <v>0</v>
      </c>
      <c r="L2159">
        <v>0</v>
      </c>
      <c r="M2159">
        <v>0</v>
      </c>
      <c r="N2159">
        <v>16.5</v>
      </c>
    </row>
    <row r="2160" spans="1:14">
      <c r="A2160" t="s">
        <v>62</v>
      </c>
      <c r="B2160" t="s">
        <v>63</v>
      </c>
      <c r="C2160" t="s">
        <v>64</v>
      </c>
      <c r="D2160">
        <v>40.416800000000002</v>
      </c>
      <c r="E2160">
        <v>-3.7038000000000002</v>
      </c>
      <c r="F2160" t="s">
        <v>65</v>
      </c>
      <c r="G2160" s="2">
        <v>46210.818228009259</v>
      </c>
      <c r="H2160" s="2">
        <v>46219.916666666664</v>
      </c>
      <c r="I2160">
        <v>30.2</v>
      </c>
      <c r="J2160">
        <v>17</v>
      </c>
      <c r="K2160">
        <v>0</v>
      </c>
      <c r="L2160">
        <v>0</v>
      </c>
      <c r="M2160">
        <v>0</v>
      </c>
      <c r="N2160">
        <v>15.1</v>
      </c>
    </row>
    <row r="2161" spans="1:14">
      <c r="A2161" t="s">
        <v>62</v>
      </c>
      <c r="B2161" t="s">
        <v>63</v>
      </c>
      <c r="C2161" t="s">
        <v>64</v>
      </c>
      <c r="D2161">
        <v>40.416800000000002</v>
      </c>
      <c r="E2161">
        <v>-3.7038000000000002</v>
      </c>
      <c r="F2161" t="s">
        <v>65</v>
      </c>
      <c r="G2161" s="2">
        <v>46210.818228009259</v>
      </c>
      <c r="H2161" s="2">
        <v>46219.958333333336</v>
      </c>
      <c r="I2161">
        <v>29.2</v>
      </c>
      <c r="J2161">
        <v>18</v>
      </c>
      <c r="K2161">
        <v>0</v>
      </c>
      <c r="L2161">
        <v>0</v>
      </c>
      <c r="M2161">
        <v>0</v>
      </c>
      <c r="N2161">
        <v>13.5</v>
      </c>
    </row>
    <row r="2162" spans="1:14">
      <c r="A2162" t="s">
        <v>66</v>
      </c>
      <c r="B2162" t="s">
        <v>67</v>
      </c>
      <c r="C2162" t="s">
        <v>68</v>
      </c>
      <c r="D2162">
        <v>52.367600000000003</v>
      </c>
      <c r="E2162">
        <v>4.9040999999999997</v>
      </c>
      <c r="F2162" t="s">
        <v>69</v>
      </c>
      <c r="G2162" s="2">
        <v>46210.8182284375</v>
      </c>
      <c r="H2162" s="2">
        <v>46210</v>
      </c>
      <c r="I2162">
        <v>21.3</v>
      </c>
      <c r="J2162">
        <v>75</v>
      </c>
      <c r="K2162">
        <v>0</v>
      </c>
      <c r="L2162">
        <v>0</v>
      </c>
      <c r="M2162">
        <v>3</v>
      </c>
      <c r="N2162">
        <v>10.8</v>
      </c>
    </row>
    <row r="2163" spans="1:14">
      <c r="A2163" t="s">
        <v>66</v>
      </c>
      <c r="B2163" t="s">
        <v>67</v>
      </c>
      <c r="C2163" t="s">
        <v>68</v>
      </c>
      <c r="D2163">
        <v>52.367600000000003</v>
      </c>
      <c r="E2163">
        <v>4.9040999999999997</v>
      </c>
      <c r="F2163" t="s">
        <v>69</v>
      </c>
      <c r="G2163" s="2">
        <v>46210.8182284375</v>
      </c>
      <c r="H2163" s="2">
        <v>46210.041666666664</v>
      </c>
      <c r="I2163">
        <v>20.9</v>
      </c>
      <c r="J2163">
        <v>75</v>
      </c>
      <c r="K2163">
        <v>0</v>
      </c>
      <c r="L2163">
        <v>0</v>
      </c>
      <c r="M2163">
        <v>3</v>
      </c>
      <c r="N2163">
        <v>8.6</v>
      </c>
    </row>
    <row r="2164" spans="1:14">
      <c r="A2164" t="s">
        <v>66</v>
      </c>
      <c r="B2164" t="s">
        <v>67</v>
      </c>
      <c r="C2164" t="s">
        <v>68</v>
      </c>
      <c r="D2164">
        <v>52.367600000000003</v>
      </c>
      <c r="E2164">
        <v>4.9040999999999997</v>
      </c>
      <c r="F2164" t="s">
        <v>69</v>
      </c>
      <c r="G2164" s="2">
        <v>46210.8182284375</v>
      </c>
      <c r="H2164" s="2">
        <v>46210.083333333336</v>
      </c>
      <c r="I2164">
        <v>21</v>
      </c>
      <c r="J2164">
        <v>75</v>
      </c>
      <c r="K2164">
        <v>0</v>
      </c>
      <c r="L2164">
        <v>0</v>
      </c>
      <c r="M2164">
        <v>3</v>
      </c>
      <c r="N2164">
        <v>7.9</v>
      </c>
    </row>
    <row r="2165" spans="1:14">
      <c r="A2165" t="s">
        <v>66</v>
      </c>
      <c r="B2165" t="s">
        <v>67</v>
      </c>
      <c r="C2165" t="s">
        <v>68</v>
      </c>
      <c r="D2165">
        <v>52.367600000000003</v>
      </c>
      <c r="E2165">
        <v>4.9040999999999997</v>
      </c>
      <c r="F2165" t="s">
        <v>69</v>
      </c>
      <c r="G2165" s="2">
        <v>46210.8182284375</v>
      </c>
      <c r="H2165" s="2">
        <v>46210.125</v>
      </c>
      <c r="I2165">
        <v>20.5</v>
      </c>
      <c r="J2165">
        <v>71</v>
      </c>
      <c r="K2165">
        <v>0</v>
      </c>
      <c r="L2165">
        <v>0</v>
      </c>
      <c r="M2165">
        <v>3</v>
      </c>
      <c r="N2165">
        <v>13</v>
      </c>
    </row>
    <row r="2166" spans="1:14">
      <c r="A2166" t="s">
        <v>66</v>
      </c>
      <c r="B2166" t="s">
        <v>67</v>
      </c>
      <c r="C2166" t="s">
        <v>68</v>
      </c>
      <c r="D2166">
        <v>52.367600000000003</v>
      </c>
      <c r="E2166">
        <v>4.9040999999999997</v>
      </c>
      <c r="F2166" t="s">
        <v>69</v>
      </c>
      <c r="G2166" s="2">
        <v>46210.8182284375</v>
      </c>
      <c r="H2166" s="2">
        <v>46210.166666666664</v>
      </c>
      <c r="I2166">
        <v>20.8</v>
      </c>
      <c r="J2166">
        <v>70</v>
      </c>
      <c r="K2166">
        <v>1</v>
      </c>
      <c r="L2166">
        <v>0</v>
      </c>
      <c r="M2166">
        <v>3</v>
      </c>
      <c r="N2166">
        <v>12.2</v>
      </c>
    </row>
    <row r="2167" spans="1:14">
      <c r="A2167" t="s">
        <v>66</v>
      </c>
      <c r="B2167" t="s">
        <v>67</v>
      </c>
      <c r="C2167" t="s">
        <v>68</v>
      </c>
      <c r="D2167">
        <v>52.367600000000003</v>
      </c>
      <c r="E2167">
        <v>4.9040999999999997</v>
      </c>
      <c r="F2167" t="s">
        <v>69</v>
      </c>
      <c r="G2167" s="2">
        <v>46210.8182284375</v>
      </c>
      <c r="H2167" s="2">
        <v>46210.208333333336</v>
      </c>
      <c r="I2167">
        <v>20.8</v>
      </c>
      <c r="J2167">
        <v>68</v>
      </c>
      <c r="K2167">
        <v>2</v>
      </c>
      <c r="L2167">
        <v>0</v>
      </c>
      <c r="M2167">
        <v>3</v>
      </c>
      <c r="N2167">
        <v>11.5</v>
      </c>
    </row>
    <row r="2168" spans="1:14">
      <c r="A2168" t="s">
        <v>66</v>
      </c>
      <c r="B2168" t="s">
        <v>67</v>
      </c>
      <c r="C2168" t="s">
        <v>68</v>
      </c>
      <c r="D2168">
        <v>52.367600000000003</v>
      </c>
      <c r="E2168">
        <v>4.9040999999999997</v>
      </c>
      <c r="F2168" t="s">
        <v>69</v>
      </c>
      <c r="G2168" s="2">
        <v>46210.8182284375</v>
      </c>
      <c r="H2168" s="2">
        <v>46210.25</v>
      </c>
      <c r="I2168">
        <v>20.2</v>
      </c>
      <c r="J2168">
        <v>69</v>
      </c>
      <c r="K2168">
        <v>4</v>
      </c>
      <c r="L2168">
        <v>0</v>
      </c>
      <c r="M2168">
        <v>3</v>
      </c>
      <c r="N2168">
        <v>11.9</v>
      </c>
    </row>
    <row r="2169" spans="1:14">
      <c r="A2169" t="s">
        <v>66</v>
      </c>
      <c r="B2169" t="s">
        <v>67</v>
      </c>
      <c r="C2169" t="s">
        <v>68</v>
      </c>
      <c r="D2169">
        <v>52.367600000000003</v>
      </c>
      <c r="E2169">
        <v>4.9040999999999997</v>
      </c>
      <c r="F2169" t="s">
        <v>69</v>
      </c>
      <c r="G2169" s="2">
        <v>46210.8182284375</v>
      </c>
      <c r="H2169" s="2">
        <v>46210.291666666664</v>
      </c>
      <c r="I2169">
        <v>21.1</v>
      </c>
      <c r="J2169">
        <v>63</v>
      </c>
      <c r="K2169">
        <v>5</v>
      </c>
      <c r="L2169">
        <v>0</v>
      </c>
      <c r="M2169">
        <v>3</v>
      </c>
      <c r="N2169">
        <v>13</v>
      </c>
    </row>
    <row r="2170" spans="1:14">
      <c r="A2170" t="s">
        <v>66</v>
      </c>
      <c r="B2170" t="s">
        <v>67</v>
      </c>
      <c r="C2170" t="s">
        <v>68</v>
      </c>
      <c r="D2170">
        <v>52.367600000000003</v>
      </c>
      <c r="E2170">
        <v>4.9040999999999997</v>
      </c>
      <c r="F2170" t="s">
        <v>69</v>
      </c>
      <c r="G2170" s="2">
        <v>46210.8182284375</v>
      </c>
      <c r="H2170" s="2">
        <v>46210.333333333336</v>
      </c>
      <c r="I2170">
        <v>22.1</v>
      </c>
      <c r="J2170">
        <v>59</v>
      </c>
      <c r="K2170">
        <v>6</v>
      </c>
      <c r="L2170">
        <v>0</v>
      </c>
      <c r="M2170">
        <v>2</v>
      </c>
      <c r="N2170">
        <v>15.8</v>
      </c>
    </row>
    <row r="2171" spans="1:14">
      <c r="A2171" t="s">
        <v>66</v>
      </c>
      <c r="B2171" t="s">
        <v>67</v>
      </c>
      <c r="C2171" t="s">
        <v>68</v>
      </c>
      <c r="D2171">
        <v>52.367600000000003</v>
      </c>
      <c r="E2171">
        <v>4.9040999999999997</v>
      </c>
      <c r="F2171" t="s">
        <v>69</v>
      </c>
      <c r="G2171" s="2">
        <v>46210.8182284375</v>
      </c>
      <c r="H2171" s="2">
        <v>46210.375</v>
      </c>
      <c r="I2171">
        <v>23.2</v>
      </c>
      <c r="J2171">
        <v>56</v>
      </c>
      <c r="K2171">
        <v>5</v>
      </c>
      <c r="L2171">
        <v>0</v>
      </c>
      <c r="M2171">
        <v>3</v>
      </c>
      <c r="N2171">
        <v>15.5</v>
      </c>
    </row>
    <row r="2172" spans="1:14">
      <c r="A2172" t="s">
        <v>66</v>
      </c>
      <c r="B2172" t="s">
        <v>67</v>
      </c>
      <c r="C2172" t="s">
        <v>68</v>
      </c>
      <c r="D2172">
        <v>52.367600000000003</v>
      </c>
      <c r="E2172">
        <v>4.9040999999999997</v>
      </c>
      <c r="F2172" t="s">
        <v>69</v>
      </c>
      <c r="G2172" s="2">
        <v>46210.8182284375</v>
      </c>
      <c r="H2172" s="2">
        <v>46210.416666666664</v>
      </c>
      <c r="I2172">
        <v>23.4</v>
      </c>
      <c r="J2172">
        <v>57</v>
      </c>
      <c r="K2172">
        <v>2</v>
      </c>
      <c r="L2172">
        <v>0</v>
      </c>
      <c r="M2172">
        <v>3</v>
      </c>
      <c r="N2172">
        <v>15.1</v>
      </c>
    </row>
    <row r="2173" spans="1:14">
      <c r="A2173" t="s">
        <v>66</v>
      </c>
      <c r="B2173" t="s">
        <v>67</v>
      </c>
      <c r="C2173" t="s">
        <v>68</v>
      </c>
      <c r="D2173">
        <v>52.367600000000003</v>
      </c>
      <c r="E2173">
        <v>4.9040999999999997</v>
      </c>
      <c r="F2173" t="s">
        <v>69</v>
      </c>
      <c r="G2173" s="2">
        <v>46210.8182284375</v>
      </c>
      <c r="H2173" s="2">
        <v>46210.458333333336</v>
      </c>
      <c r="I2173">
        <v>24.9</v>
      </c>
      <c r="J2173">
        <v>52</v>
      </c>
      <c r="K2173">
        <v>0</v>
      </c>
      <c r="L2173">
        <v>0</v>
      </c>
      <c r="M2173">
        <v>3</v>
      </c>
      <c r="N2173">
        <v>16.600000000000001</v>
      </c>
    </row>
    <row r="2174" spans="1:14">
      <c r="A2174" t="s">
        <v>66</v>
      </c>
      <c r="B2174" t="s">
        <v>67</v>
      </c>
      <c r="C2174" t="s">
        <v>68</v>
      </c>
      <c r="D2174">
        <v>52.367600000000003</v>
      </c>
      <c r="E2174">
        <v>4.9040999999999997</v>
      </c>
      <c r="F2174" t="s">
        <v>69</v>
      </c>
      <c r="G2174" s="2">
        <v>46210.8182284375</v>
      </c>
      <c r="H2174" s="2">
        <v>46210.5</v>
      </c>
      <c r="I2174">
        <v>24.3</v>
      </c>
      <c r="J2174">
        <v>54</v>
      </c>
      <c r="K2174">
        <v>0</v>
      </c>
      <c r="L2174">
        <v>0</v>
      </c>
      <c r="M2174">
        <v>3</v>
      </c>
      <c r="N2174">
        <v>14.4</v>
      </c>
    </row>
    <row r="2175" spans="1:14">
      <c r="A2175" t="s">
        <v>66</v>
      </c>
      <c r="B2175" t="s">
        <v>67</v>
      </c>
      <c r="C2175" t="s">
        <v>68</v>
      </c>
      <c r="D2175">
        <v>52.367600000000003</v>
      </c>
      <c r="E2175">
        <v>4.9040999999999997</v>
      </c>
      <c r="F2175" t="s">
        <v>69</v>
      </c>
      <c r="G2175" s="2">
        <v>46210.8182284375</v>
      </c>
      <c r="H2175" s="2">
        <v>46210.541666666664</v>
      </c>
      <c r="I2175">
        <v>24.1</v>
      </c>
      <c r="J2175">
        <v>55</v>
      </c>
      <c r="K2175">
        <v>0</v>
      </c>
      <c r="L2175">
        <v>0</v>
      </c>
      <c r="M2175">
        <v>3</v>
      </c>
      <c r="N2175">
        <v>17.3</v>
      </c>
    </row>
    <row r="2176" spans="1:14">
      <c r="A2176" t="s">
        <v>66</v>
      </c>
      <c r="B2176" t="s">
        <v>67</v>
      </c>
      <c r="C2176" t="s">
        <v>68</v>
      </c>
      <c r="D2176">
        <v>52.367600000000003</v>
      </c>
      <c r="E2176">
        <v>4.9040999999999997</v>
      </c>
      <c r="F2176" t="s">
        <v>69</v>
      </c>
      <c r="G2176" s="2">
        <v>46210.8182284375</v>
      </c>
      <c r="H2176" s="2">
        <v>46210.583333333336</v>
      </c>
      <c r="I2176">
        <v>24</v>
      </c>
      <c r="J2176">
        <v>55</v>
      </c>
      <c r="K2176">
        <v>0</v>
      </c>
      <c r="L2176">
        <v>0</v>
      </c>
      <c r="M2176">
        <v>3</v>
      </c>
      <c r="N2176">
        <v>17.600000000000001</v>
      </c>
    </row>
    <row r="2177" spans="1:14">
      <c r="A2177" t="s">
        <v>66</v>
      </c>
      <c r="B2177" t="s">
        <v>67</v>
      </c>
      <c r="C2177" t="s">
        <v>68</v>
      </c>
      <c r="D2177">
        <v>52.367600000000003</v>
      </c>
      <c r="E2177">
        <v>4.9040999999999997</v>
      </c>
      <c r="F2177" t="s">
        <v>69</v>
      </c>
      <c r="G2177" s="2">
        <v>46210.8182284375</v>
      </c>
      <c r="H2177" s="2">
        <v>46210.625</v>
      </c>
      <c r="I2177">
        <v>23.9</v>
      </c>
      <c r="J2177">
        <v>57</v>
      </c>
      <c r="K2177">
        <v>0</v>
      </c>
      <c r="L2177">
        <v>0</v>
      </c>
      <c r="M2177">
        <v>3</v>
      </c>
      <c r="N2177">
        <v>19.8</v>
      </c>
    </row>
    <row r="2178" spans="1:14">
      <c r="A2178" t="s">
        <v>66</v>
      </c>
      <c r="B2178" t="s">
        <v>67</v>
      </c>
      <c r="C2178" t="s">
        <v>68</v>
      </c>
      <c r="D2178">
        <v>52.367600000000003</v>
      </c>
      <c r="E2178">
        <v>4.9040999999999997</v>
      </c>
      <c r="F2178" t="s">
        <v>69</v>
      </c>
      <c r="G2178" s="2">
        <v>46210.8182284375</v>
      </c>
      <c r="H2178" s="2">
        <v>46210.666666666664</v>
      </c>
      <c r="I2178">
        <v>23.2</v>
      </c>
      <c r="J2178">
        <v>53</v>
      </c>
      <c r="K2178">
        <v>0</v>
      </c>
      <c r="L2178">
        <v>0</v>
      </c>
      <c r="M2178">
        <v>1</v>
      </c>
      <c r="N2178">
        <v>19.100000000000001</v>
      </c>
    </row>
    <row r="2179" spans="1:14">
      <c r="A2179" t="s">
        <v>66</v>
      </c>
      <c r="B2179" t="s">
        <v>67</v>
      </c>
      <c r="C2179" t="s">
        <v>68</v>
      </c>
      <c r="D2179">
        <v>52.367600000000003</v>
      </c>
      <c r="E2179">
        <v>4.9040999999999997</v>
      </c>
      <c r="F2179" t="s">
        <v>69</v>
      </c>
      <c r="G2179" s="2">
        <v>46210.8182284375</v>
      </c>
      <c r="H2179" s="2">
        <v>46210.708333333336</v>
      </c>
      <c r="I2179">
        <v>23.1</v>
      </c>
      <c r="J2179">
        <v>52</v>
      </c>
      <c r="K2179">
        <v>0</v>
      </c>
      <c r="L2179">
        <v>0</v>
      </c>
      <c r="M2179">
        <v>3</v>
      </c>
      <c r="N2179">
        <v>15.8</v>
      </c>
    </row>
    <row r="2180" spans="1:14">
      <c r="A2180" t="s">
        <v>66</v>
      </c>
      <c r="B2180" t="s">
        <v>67</v>
      </c>
      <c r="C2180" t="s">
        <v>68</v>
      </c>
      <c r="D2180">
        <v>52.367600000000003</v>
      </c>
      <c r="E2180">
        <v>4.9040999999999997</v>
      </c>
      <c r="F2180" t="s">
        <v>69</v>
      </c>
      <c r="G2180" s="2">
        <v>46210.8182284375</v>
      </c>
      <c r="H2180" s="2">
        <v>46210.75</v>
      </c>
      <c r="I2180">
        <v>22.4</v>
      </c>
      <c r="J2180">
        <v>56</v>
      </c>
      <c r="K2180">
        <v>0</v>
      </c>
      <c r="L2180">
        <v>0</v>
      </c>
      <c r="M2180">
        <v>3</v>
      </c>
      <c r="N2180">
        <v>16.600000000000001</v>
      </c>
    </row>
    <row r="2181" spans="1:14">
      <c r="A2181" t="s">
        <v>66</v>
      </c>
      <c r="B2181" t="s">
        <v>67</v>
      </c>
      <c r="C2181" t="s">
        <v>68</v>
      </c>
      <c r="D2181">
        <v>52.367600000000003</v>
      </c>
      <c r="E2181">
        <v>4.9040999999999997</v>
      </c>
      <c r="F2181" t="s">
        <v>69</v>
      </c>
      <c r="G2181" s="2">
        <v>46210.8182284375</v>
      </c>
      <c r="H2181" s="2">
        <v>46210.791666666664</v>
      </c>
      <c r="I2181">
        <v>21.9</v>
      </c>
      <c r="J2181">
        <v>58</v>
      </c>
      <c r="K2181">
        <v>0</v>
      </c>
      <c r="L2181">
        <v>0</v>
      </c>
      <c r="M2181">
        <v>3</v>
      </c>
      <c r="N2181">
        <v>15.8</v>
      </c>
    </row>
    <row r="2182" spans="1:14">
      <c r="A2182" t="s">
        <v>66</v>
      </c>
      <c r="B2182" t="s">
        <v>67</v>
      </c>
      <c r="C2182" t="s">
        <v>68</v>
      </c>
      <c r="D2182">
        <v>52.367600000000003</v>
      </c>
      <c r="E2182">
        <v>4.9040999999999997</v>
      </c>
      <c r="F2182" t="s">
        <v>69</v>
      </c>
      <c r="G2182" s="2">
        <v>46210.8182284375</v>
      </c>
      <c r="H2182" s="2">
        <v>46210.833333333336</v>
      </c>
      <c r="I2182">
        <v>20.8</v>
      </c>
      <c r="J2182">
        <v>62</v>
      </c>
      <c r="K2182">
        <v>0</v>
      </c>
      <c r="L2182">
        <v>0</v>
      </c>
      <c r="M2182">
        <v>3</v>
      </c>
      <c r="N2182">
        <v>14.8</v>
      </c>
    </row>
    <row r="2183" spans="1:14">
      <c r="A2183" t="s">
        <v>66</v>
      </c>
      <c r="B2183" t="s">
        <v>67</v>
      </c>
      <c r="C2183" t="s">
        <v>68</v>
      </c>
      <c r="D2183">
        <v>52.367600000000003</v>
      </c>
      <c r="E2183">
        <v>4.9040999999999997</v>
      </c>
      <c r="F2183" t="s">
        <v>69</v>
      </c>
      <c r="G2183" s="2">
        <v>46210.8182284375</v>
      </c>
      <c r="H2183" s="2">
        <v>46210.875</v>
      </c>
      <c r="I2183">
        <v>20.2</v>
      </c>
      <c r="J2183">
        <v>65</v>
      </c>
      <c r="K2183">
        <v>1</v>
      </c>
      <c r="L2183">
        <v>0</v>
      </c>
      <c r="M2183">
        <v>3</v>
      </c>
      <c r="N2183">
        <v>13.3</v>
      </c>
    </row>
    <row r="2184" spans="1:14">
      <c r="A2184" t="s">
        <v>66</v>
      </c>
      <c r="B2184" t="s">
        <v>67</v>
      </c>
      <c r="C2184" t="s">
        <v>68</v>
      </c>
      <c r="D2184">
        <v>52.367600000000003</v>
      </c>
      <c r="E2184">
        <v>4.9040999999999997</v>
      </c>
      <c r="F2184" t="s">
        <v>69</v>
      </c>
      <c r="G2184" s="2">
        <v>46210.8182284375</v>
      </c>
      <c r="H2184" s="2">
        <v>46210.916666666664</v>
      </c>
      <c r="I2184">
        <v>19.8</v>
      </c>
      <c r="J2184">
        <v>66</v>
      </c>
      <c r="K2184">
        <v>1</v>
      </c>
      <c r="L2184">
        <v>0</v>
      </c>
      <c r="M2184">
        <v>3</v>
      </c>
      <c r="N2184">
        <v>13.7</v>
      </c>
    </row>
    <row r="2185" spans="1:14">
      <c r="A2185" t="s">
        <v>66</v>
      </c>
      <c r="B2185" t="s">
        <v>67</v>
      </c>
      <c r="C2185" t="s">
        <v>68</v>
      </c>
      <c r="D2185">
        <v>52.367600000000003</v>
      </c>
      <c r="E2185">
        <v>4.9040999999999997</v>
      </c>
      <c r="F2185" t="s">
        <v>69</v>
      </c>
      <c r="G2185" s="2">
        <v>46210.8182284375</v>
      </c>
      <c r="H2185" s="2">
        <v>46210.958333333336</v>
      </c>
      <c r="I2185">
        <v>19.2</v>
      </c>
      <c r="J2185">
        <v>70</v>
      </c>
      <c r="K2185">
        <v>2</v>
      </c>
      <c r="L2185">
        <v>0</v>
      </c>
      <c r="M2185">
        <v>3</v>
      </c>
      <c r="N2185">
        <v>12.2</v>
      </c>
    </row>
    <row r="2186" spans="1:14">
      <c r="A2186" t="s">
        <v>66</v>
      </c>
      <c r="B2186" t="s">
        <v>67</v>
      </c>
      <c r="C2186" t="s">
        <v>68</v>
      </c>
      <c r="D2186">
        <v>52.367600000000003</v>
      </c>
      <c r="E2186">
        <v>4.9040999999999997</v>
      </c>
      <c r="F2186" t="s">
        <v>69</v>
      </c>
      <c r="G2186" s="2">
        <v>46210.8182284375</v>
      </c>
      <c r="H2186" s="2">
        <v>46211</v>
      </c>
      <c r="I2186">
        <v>18.899999999999999</v>
      </c>
      <c r="J2186">
        <v>74</v>
      </c>
      <c r="K2186">
        <v>2</v>
      </c>
      <c r="L2186">
        <v>0</v>
      </c>
      <c r="M2186">
        <v>3</v>
      </c>
      <c r="N2186">
        <v>11.9</v>
      </c>
    </row>
    <row r="2187" spans="1:14">
      <c r="A2187" t="s">
        <v>66</v>
      </c>
      <c r="B2187" t="s">
        <v>67</v>
      </c>
      <c r="C2187" t="s">
        <v>68</v>
      </c>
      <c r="D2187">
        <v>52.367600000000003</v>
      </c>
      <c r="E2187">
        <v>4.9040999999999997</v>
      </c>
      <c r="F2187" t="s">
        <v>69</v>
      </c>
      <c r="G2187" s="2">
        <v>46210.8182284375</v>
      </c>
      <c r="H2187" s="2">
        <v>46211.041666666664</v>
      </c>
      <c r="I2187">
        <v>18.7</v>
      </c>
      <c r="J2187">
        <v>76</v>
      </c>
      <c r="K2187">
        <v>2</v>
      </c>
      <c r="L2187">
        <v>0</v>
      </c>
      <c r="M2187">
        <v>3</v>
      </c>
      <c r="N2187">
        <v>11.9</v>
      </c>
    </row>
    <row r="2188" spans="1:14">
      <c r="A2188" t="s">
        <v>66</v>
      </c>
      <c r="B2188" t="s">
        <v>67</v>
      </c>
      <c r="C2188" t="s">
        <v>68</v>
      </c>
      <c r="D2188">
        <v>52.367600000000003</v>
      </c>
      <c r="E2188">
        <v>4.9040999999999997</v>
      </c>
      <c r="F2188" t="s">
        <v>69</v>
      </c>
      <c r="G2188" s="2">
        <v>46210.8182284375</v>
      </c>
      <c r="H2188" s="2">
        <v>46211.083333333336</v>
      </c>
      <c r="I2188">
        <v>18.600000000000001</v>
      </c>
      <c r="J2188">
        <v>76</v>
      </c>
      <c r="K2188">
        <v>2</v>
      </c>
      <c r="L2188">
        <v>0</v>
      </c>
      <c r="M2188">
        <v>3</v>
      </c>
      <c r="N2188">
        <v>13.3</v>
      </c>
    </row>
    <row r="2189" spans="1:14">
      <c r="A2189" t="s">
        <v>66</v>
      </c>
      <c r="B2189" t="s">
        <v>67</v>
      </c>
      <c r="C2189" t="s">
        <v>68</v>
      </c>
      <c r="D2189">
        <v>52.367600000000003</v>
      </c>
      <c r="E2189">
        <v>4.9040999999999997</v>
      </c>
      <c r="F2189" t="s">
        <v>69</v>
      </c>
      <c r="G2189" s="2">
        <v>46210.8182284375</v>
      </c>
      <c r="H2189" s="2">
        <v>46211.125</v>
      </c>
      <c r="I2189">
        <v>18.5</v>
      </c>
      <c r="J2189">
        <v>76</v>
      </c>
      <c r="K2189">
        <v>1</v>
      </c>
      <c r="L2189">
        <v>0</v>
      </c>
      <c r="M2189">
        <v>3</v>
      </c>
      <c r="N2189">
        <v>14.8</v>
      </c>
    </row>
    <row r="2190" spans="1:14">
      <c r="A2190" t="s">
        <v>66</v>
      </c>
      <c r="B2190" t="s">
        <v>67</v>
      </c>
      <c r="C2190" t="s">
        <v>68</v>
      </c>
      <c r="D2190">
        <v>52.367600000000003</v>
      </c>
      <c r="E2190">
        <v>4.9040999999999997</v>
      </c>
      <c r="F2190" t="s">
        <v>69</v>
      </c>
      <c r="G2190" s="2">
        <v>46210.8182284375</v>
      </c>
      <c r="H2190" s="2">
        <v>46211.166666666664</v>
      </c>
      <c r="I2190">
        <v>18.5</v>
      </c>
      <c r="J2190">
        <v>75</v>
      </c>
      <c r="K2190">
        <v>1</v>
      </c>
      <c r="L2190">
        <v>0</v>
      </c>
      <c r="M2190">
        <v>3</v>
      </c>
      <c r="N2190">
        <v>13</v>
      </c>
    </row>
    <row r="2191" spans="1:14">
      <c r="A2191" t="s">
        <v>66</v>
      </c>
      <c r="B2191" t="s">
        <v>67</v>
      </c>
      <c r="C2191" t="s">
        <v>68</v>
      </c>
      <c r="D2191">
        <v>52.367600000000003</v>
      </c>
      <c r="E2191">
        <v>4.9040999999999997</v>
      </c>
      <c r="F2191" t="s">
        <v>69</v>
      </c>
      <c r="G2191" s="2">
        <v>46210.8182284375</v>
      </c>
      <c r="H2191" s="2">
        <v>46211.208333333336</v>
      </c>
      <c r="I2191">
        <v>18.399999999999999</v>
      </c>
      <c r="J2191">
        <v>75</v>
      </c>
      <c r="K2191">
        <v>0</v>
      </c>
      <c r="L2191">
        <v>0</v>
      </c>
      <c r="M2191">
        <v>2</v>
      </c>
      <c r="N2191">
        <v>12.6</v>
      </c>
    </row>
    <row r="2192" spans="1:14">
      <c r="A2192" t="s">
        <v>66</v>
      </c>
      <c r="B2192" t="s">
        <v>67</v>
      </c>
      <c r="C2192" t="s">
        <v>68</v>
      </c>
      <c r="D2192">
        <v>52.367600000000003</v>
      </c>
      <c r="E2192">
        <v>4.9040999999999997</v>
      </c>
      <c r="F2192" t="s">
        <v>69</v>
      </c>
      <c r="G2192" s="2">
        <v>46210.8182284375</v>
      </c>
      <c r="H2192" s="2">
        <v>46211.25</v>
      </c>
      <c r="I2192">
        <v>18.5</v>
      </c>
      <c r="J2192">
        <v>76</v>
      </c>
      <c r="K2192">
        <v>0</v>
      </c>
      <c r="L2192">
        <v>0</v>
      </c>
      <c r="M2192">
        <v>3</v>
      </c>
      <c r="N2192">
        <v>13</v>
      </c>
    </row>
    <row r="2193" spans="1:14">
      <c r="A2193" t="s">
        <v>66</v>
      </c>
      <c r="B2193" t="s">
        <v>67</v>
      </c>
      <c r="C2193" t="s">
        <v>68</v>
      </c>
      <c r="D2193">
        <v>52.367600000000003</v>
      </c>
      <c r="E2193">
        <v>4.9040999999999997</v>
      </c>
      <c r="F2193" t="s">
        <v>69</v>
      </c>
      <c r="G2193" s="2">
        <v>46210.8182284375</v>
      </c>
      <c r="H2193" s="2">
        <v>46211.291666666664</v>
      </c>
      <c r="I2193">
        <v>18.600000000000001</v>
      </c>
      <c r="J2193">
        <v>78</v>
      </c>
      <c r="K2193">
        <v>0</v>
      </c>
      <c r="L2193">
        <v>0</v>
      </c>
      <c r="M2193">
        <v>3</v>
      </c>
      <c r="N2193">
        <v>12.6</v>
      </c>
    </row>
    <row r="2194" spans="1:14">
      <c r="A2194" t="s">
        <v>66</v>
      </c>
      <c r="B2194" t="s">
        <v>67</v>
      </c>
      <c r="C2194" t="s">
        <v>68</v>
      </c>
      <c r="D2194">
        <v>52.367600000000003</v>
      </c>
      <c r="E2194">
        <v>4.9040999999999997</v>
      </c>
      <c r="F2194" t="s">
        <v>69</v>
      </c>
      <c r="G2194" s="2">
        <v>46210.8182284375</v>
      </c>
      <c r="H2194" s="2">
        <v>46211.333333333336</v>
      </c>
      <c r="I2194">
        <v>19.100000000000001</v>
      </c>
      <c r="J2194">
        <v>76</v>
      </c>
      <c r="K2194">
        <v>0</v>
      </c>
      <c r="L2194">
        <v>0</v>
      </c>
      <c r="M2194">
        <v>3</v>
      </c>
      <c r="N2194">
        <v>14</v>
      </c>
    </row>
    <row r="2195" spans="1:14">
      <c r="A2195" t="s">
        <v>66</v>
      </c>
      <c r="B2195" t="s">
        <v>67</v>
      </c>
      <c r="C2195" t="s">
        <v>68</v>
      </c>
      <c r="D2195">
        <v>52.367600000000003</v>
      </c>
      <c r="E2195">
        <v>4.9040999999999997</v>
      </c>
      <c r="F2195" t="s">
        <v>69</v>
      </c>
      <c r="G2195" s="2">
        <v>46210.8182284375</v>
      </c>
      <c r="H2195" s="2">
        <v>46211.375</v>
      </c>
      <c r="I2195">
        <v>20.100000000000001</v>
      </c>
      <c r="J2195">
        <v>70</v>
      </c>
      <c r="K2195">
        <v>0</v>
      </c>
      <c r="L2195">
        <v>0</v>
      </c>
      <c r="M2195">
        <v>3</v>
      </c>
      <c r="N2195">
        <v>13.3</v>
      </c>
    </row>
    <row r="2196" spans="1:14">
      <c r="A2196" t="s">
        <v>66</v>
      </c>
      <c r="B2196" t="s">
        <v>67</v>
      </c>
      <c r="C2196" t="s">
        <v>68</v>
      </c>
      <c r="D2196">
        <v>52.367600000000003</v>
      </c>
      <c r="E2196">
        <v>4.9040999999999997</v>
      </c>
      <c r="F2196" t="s">
        <v>69</v>
      </c>
      <c r="G2196" s="2">
        <v>46210.8182284375</v>
      </c>
      <c r="H2196" s="2">
        <v>46211.416666666664</v>
      </c>
      <c r="I2196">
        <v>20</v>
      </c>
      <c r="J2196">
        <v>71</v>
      </c>
      <c r="K2196">
        <v>0</v>
      </c>
      <c r="L2196">
        <v>0</v>
      </c>
      <c r="M2196">
        <v>3</v>
      </c>
      <c r="N2196">
        <v>14</v>
      </c>
    </row>
    <row r="2197" spans="1:14">
      <c r="A2197" t="s">
        <v>66</v>
      </c>
      <c r="B2197" t="s">
        <v>67</v>
      </c>
      <c r="C2197" t="s">
        <v>68</v>
      </c>
      <c r="D2197">
        <v>52.367600000000003</v>
      </c>
      <c r="E2197">
        <v>4.9040999999999997</v>
      </c>
      <c r="F2197" t="s">
        <v>69</v>
      </c>
      <c r="G2197" s="2">
        <v>46210.8182284375</v>
      </c>
      <c r="H2197" s="2">
        <v>46211.458333333336</v>
      </c>
      <c r="I2197">
        <v>21.4</v>
      </c>
      <c r="J2197">
        <v>65</v>
      </c>
      <c r="K2197">
        <v>2</v>
      </c>
      <c r="L2197">
        <v>0</v>
      </c>
      <c r="M2197">
        <v>3</v>
      </c>
      <c r="N2197">
        <v>14</v>
      </c>
    </row>
    <row r="2198" spans="1:14">
      <c r="A2198" t="s">
        <v>66</v>
      </c>
      <c r="B2198" t="s">
        <v>67</v>
      </c>
      <c r="C2198" t="s">
        <v>68</v>
      </c>
      <c r="D2198">
        <v>52.367600000000003</v>
      </c>
      <c r="E2198">
        <v>4.9040999999999997</v>
      </c>
      <c r="F2198" t="s">
        <v>69</v>
      </c>
      <c r="G2198" s="2">
        <v>46210.8182284375</v>
      </c>
      <c r="H2198" s="2">
        <v>46211.5</v>
      </c>
      <c r="I2198">
        <v>20.7</v>
      </c>
      <c r="J2198">
        <v>68</v>
      </c>
      <c r="K2198">
        <v>10</v>
      </c>
      <c r="L2198">
        <v>0</v>
      </c>
      <c r="M2198">
        <v>3</v>
      </c>
      <c r="N2198">
        <v>14.4</v>
      </c>
    </row>
    <row r="2199" spans="1:14">
      <c r="A2199" t="s">
        <v>66</v>
      </c>
      <c r="B2199" t="s">
        <v>67</v>
      </c>
      <c r="C2199" t="s">
        <v>68</v>
      </c>
      <c r="D2199">
        <v>52.367600000000003</v>
      </c>
      <c r="E2199">
        <v>4.9040999999999997</v>
      </c>
      <c r="F2199" t="s">
        <v>69</v>
      </c>
      <c r="G2199" s="2">
        <v>46210.8182284375</v>
      </c>
      <c r="H2199" s="2">
        <v>46211.541666666664</v>
      </c>
      <c r="I2199">
        <v>21.1</v>
      </c>
      <c r="J2199">
        <v>66</v>
      </c>
      <c r="K2199">
        <v>20</v>
      </c>
      <c r="L2199">
        <v>0</v>
      </c>
      <c r="M2199">
        <v>3</v>
      </c>
      <c r="N2199">
        <v>13.7</v>
      </c>
    </row>
    <row r="2200" spans="1:14">
      <c r="A2200" t="s">
        <v>66</v>
      </c>
      <c r="B2200" t="s">
        <v>67</v>
      </c>
      <c r="C2200" t="s">
        <v>68</v>
      </c>
      <c r="D2200">
        <v>52.367600000000003</v>
      </c>
      <c r="E2200">
        <v>4.9040999999999997</v>
      </c>
      <c r="F2200" t="s">
        <v>69</v>
      </c>
      <c r="G2200" s="2">
        <v>46210.8182284375</v>
      </c>
      <c r="H2200" s="2">
        <v>46211.583333333336</v>
      </c>
      <c r="I2200">
        <v>21.6</v>
      </c>
      <c r="J2200">
        <v>65</v>
      </c>
      <c r="K2200">
        <v>25</v>
      </c>
      <c r="L2200">
        <v>0</v>
      </c>
      <c r="M2200">
        <v>3</v>
      </c>
      <c r="N2200">
        <v>12.2</v>
      </c>
    </row>
    <row r="2201" spans="1:14">
      <c r="A2201" t="s">
        <v>66</v>
      </c>
      <c r="B2201" t="s">
        <v>67</v>
      </c>
      <c r="C2201" t="s">
        <v>68</v>
      </c>
      <c r="D2201">
        <v>52.367600000000003</v>
      </c>
      <c r="E2201">
        <v>4.9040999999999997</v>
      </c>
      <c r="F2201" t="s">
        <v>69</v>
      </c>
      <c r="G2201" s="2">
        <v>46210.8182284375</v>
      </c>
      <c r="H2201" s="2">
        <v>46211.625</v>
      </c>
      <c r="I2201">
        <v>22.8</v>
      </c>
      <c r="J2201">
        <v>59</v>
      </c>
      <c r="K2201">
        <v>21</v>
      </c>
      <c r="L2201">
        <v>0</v>
      </c>
      <c r="M2201">
        <v>3</v>
      </c>
      <c r="N2201">
        <v>13</v>
      </c>
    </row>
    <row r="2202" spans="1:14">
      <c r="A2202" t="s">
        <v>66</v>
      </c>
      <c r="B2202" t="s">
        <v>67</v>
      </c>
      <c r="C2202" t="s">
        <v>68</v>
      </c>
      <c r="D2202">
        <v>52.367600000000003</v>
      </c>
      <c r="E2202">
        <v>4.9040999999999997</v>
      </c>
      <c r="F2202" t="s">
        <v>69</v>
      </c>
      <c r="G2202" s="2">
        <v>46210.8182284375</v>
      </c>
      <c r="H2202" s="2">
        <v>46211.666666666664</v>
      </c>
      <c r="I2202">
        <v>23.6</v>
      </c>
      <c r="J2202">
        <v>55</v>
      </c>
      <c r="K2202">
        <v>11</v>
      </c>
      <c r="L2202">
        <v>0</v>
      </c>
      <c r="M2202">
        <v>3</v>
      </c>
      <c r="N2202">
        <v>14</v>
      </c>
    </row>
    <row r="2203" spans="1:14">
      <c r="A2203" t="s">
        <v>66</v>
      </c>
      <c r="B2203" t="s">
        <v>67</v>
      </c>
      <c r="C2203" t="s">
        <v>68</v>
      </c>
      <c r="D2203">
        <v>52.367600000000003</v>
      </c>
      <c r="E2203">
        <v>4.9040999999999997</v>
      </c>
      <c r="F2203" t="s">
        <v>69</v>
      </c>
      <c r="G2203" s="2">
        <v>46210.8182284375</v>
      </c>
      <c r="H2203" s="2">
        <v>46211.708333333336</v>
      </c>
      <c r="I2203">
        <v>23.9</v>
      </c>
      <c r="J2203">
        <v>53</v>
      </c>
      <c r="K2203">
        <v>4</v>
      </c>
      <c r="L2203">
        <v>0</v>
      </c>
      <c r="M2203">
        <v>3</v>
      </c>
      <c r="N2203">
        <v>13.3</v>
      </c>
    </row>
    <row r="2204" spans="1:14">
      <c r="A2204" t="s">
        <v>66</v>
      </c>
      <c r="B2204" t="s">
        <v>67</v>
      </c>
      <c r="C2204" t="s">
        <v>68</v>
      </c>
      <c r="D2204">
        <v>52.367600000000003</v>
      </c>
      <c r="E2204">
        <v>4.9040999999999997</v>
      </c>
      <c r="F2204" t="s">
        <v>69</v>
      </c>
      <c r="G2204" s="2">
        <v>46210.8182284375</v>
      </c>
      <c r="H2204" s="2">
        <v>46211.75</v>
      </c>
      <c r="I2204">
        <v>23.9</v>
      </c>
      <c r="J2204">
        <v>53</v>
      </c>
      <c r="K2204">
        <v>1</v>
      </c>
      <c r="L2204">
        <v>0</v>
      </c>
      <c r="M2204">
        <v>3</v>
      </c>
      <c r="N2204">
        <v>12.6</v>
      </c>
    </row>
    <row r="2205" spans="1:14">
      <c r="A2205" t="s">
        <v>66</v>
      </c>
      <c r="B2205" t="s">
        <v>67</v>
      </c>
      <c r="C2205" t="s">
        <v>68</v>
      </c>
      <c r="D2205">
        <v>52.367600000000003</v>
      </c>
      <c r="E2205">
        <v>4.9040999999999997</v>
      </c>
      <c r="F2205" t="s">
        <v>69</v>
      </c>
      <c r="G2205" s="2">
        <v>46210.8182284375</v>
      </c>
      <c r="H2205" s="2">
        <v>46211.791666666664</v>
      </c>
      <c r="I2205">
        <v>23.3</v>
      </c>
      <c r="J2205">
        <v>57</v>
      </c>
      <c r="K2205">
        <v>0</v>
      </c>
      <c r="L2205">
        <v>0</v>
      </c>
      <c r="M2205">
        <v>2</v>
      </c>
      <c r="N2205">
        <v>14.4</v>
      </c>
    </row>
    <row r="2206" spans="1:14">
      <c r="A2206" t="s">
        <v>66</v>
      </c>
      <c r="B2206" t="s">
        <v>67</v>
      </c>
      <c r="C2206" t="s">
        <v>68</v>
      </c>
      <c r="D2206">
        <v>52.367600000000003</v>
      </c>
      <c r="E2206">
        <v>4.9040999999999997</v>
      </c>
      <c r="F2206" t="s">
        <v>69</v>
      </c>
      <c r="G2206" s="2">
        <v>46210.8182284375</v>
      </c>
      <c r="H2206" s="2">
        <v>46211.833333333336</v>
      </c>
      <c r="I2206">
        <v>22.4</v>
      </c>
      <c r="J2206">
        <v>60</v>
      </c>
      <c r="K2206">
        <v>0</v>
      </c>
      <c r="L2206">
        <v>0</v>
      </c>
      <c r="M2206">
        <v>1</v>
      </c>
      <c r="N2206">
        <v>13</v>
      </c>
    </row>
    <row r="2207" spans="1:14">
      <c r="A2207" t="s">
        <v>66</v>
      </c>
      <c r="B2207" t="s">
        <v>67</v>
      </c>
      <c r="C2207" t="s">
        <v>68</v>
      </c>
      <c r="D2207">
        <v>52.367600000000003</v>
      </c>
      <c r="E2207">
        <v>4.9040999999999997</v>
      </c>
      <c r="F2207" t="s">
        <v>69</v>
      </c>
      <c r="G2207" s="2">
        <v>46210.8182284375</v>
      </c>
      <c r="H2207" s="2">
        <v>46211.875</v>
      </c>
      <c r="I2207">
        <v>21.5</v>
      </c>
      <c r="J2207">
        <v>64</v>
      </c>
      <c r="K2207">
        <v>0</v>
      </c>
      <c r="L2207">
        <v>0</v>
      </c>
      <c r="M2207">
        <v>0</v>
      </c>
      <c r="N2207">
        <v>11.2</v>
      </c>
    </row>
    <row r="2208" spans="1:14">
      <c r="A2208" t="s">
        <v>66</v>
      </c>
      <c r="B2208" t="s">
        <v>67</v>
      </c>
      <c r="C2208" t="s">
        <v>68</v>
      </c>
      <c r="D2208">
        <v>52.367600000000003</v>
      </c>
      <c r="E2208">
        <v>4.9040999999999997</v>
      </c>
      <c r="F2208" t="s">
        <v>69</v>
      </c>
      <c r="G2208" s="2">
        <v>46210.8182284375</v>
      </c>
      <c r="H2208" s="2">
        <v>46211.916666666664</v>
      </c>
      <c r="I2208">
        <v>20.7</v>
      </c>
      <c r="J2208">
        <v>68</v>
      </c>
      <c r="K2208">
        <v>0</v>
      </c>
      <c r="L2208">
        <v>0</v>
      </c>
      <c r="M2208">
        <v>0</v>
      </c>
      <c r="N2208">
        <v>10.1</v>
      </c>
    </row>
    <row r="2209" spans="1:14">
      <c r="A2209" t="s">
        <v>66</v>
      </c>
      <c r="B2209" t="s">
        <v>67</v>
      </c>
      <c r="C2209" t="s">
        <v>68</v>
      </c>
      <c r="D2209">
        <v>52.367600000000003</v>
      </c>
      <c r="E2209">
        <v>4.9040999999999997</v>
      </c>
      <c r="F2209" t="s">
        <v>69</v>
      </c>
      <c r="G2209" s="2">
        <v>46210.8182284375</v>
      </c>
      <c r="H2209" s="2">
        <v>46211.958333333336</v>
      </c>
      <c r="I2209">
        <v>19.899999999999999</v>
      </c>
      <c r="J2209">
        <v>71</v>
      </c>
      <c r="K2209">
        <v>0</v>
      </c>
      <c r="L2209">
        <v>0</v>
      </c>
      <c r="M2209">
        <v>0</v>
      </c>
      <c r="N2209">
        <v>9.6999999999999993</v>
      </c>
    </row>
    <row r="2210" spans="1:14">
      <c r="A2210" t="s">
        <v>66</v>
      </c>
      <c r="B2210" t="s">
        <v>67</v>
      </c>
      <c r="C2210" t="s">
        <v>68</v>
      </c>
      <c r="D2210">
        <v>52.367600000000003</v>
      </c>
      <c r="E2210">
        <v>4.9040999999999997</v>
      </c>
      <c r="F2210" t="s">
        <v>69</v>
      </c>
      <c r="G2210" s="2">
        <v>46210.8182284375</v>
      </c>
      <c r="H2210" s="2">
        <v>46212</v>
      </c>
      <c r="I2210">
        <v>18.899999999999999</v>
      </c>
      <c r="J2210">
        <v>79</v>
      </c>
      <c r="K2210">
        <v>0</v>
      </c>
      <c r="L2210">
        <v>0</v>
      </c>
      <c r="M2210">
        <v>0</v>
      </c>
      <c r="N2210">
        <v>11.2</v>
      </c>
    </row>
    <row r="2211" spans="1:14">
      <c r="A2211" t="s">
        <v>66</v>
      </c>
      <c r="B2211" t="s">
        <v>67</v>
      </c>
      <c r="C2211" t="s">
        <v>68</v>
      </c>
      <c r="D2211">
        <v>52.367600000000003</v>
      </c>
      <c r="E2211">
        <v>4.9040999999999997</v>
      </c>
      <c r="F2211" t="s">
        <v>69</v>
      </c>
      <c r="G2211" s="2">
        <v>46210.8182284375</v>
      </c>
      <c r="H2211" s="2">
        <v>46212.041666666664</v>
      </c>
      <c r="I2211">
        <v>18</v>
      </c>
      <c r="J2211">
        <v>84</v>
      </c>
      <c r="K2211">
        <v>0</v>
      </c>
      <c r="L2211">
        <v>0</v>
      </c>
      <c r="M2211">
        <v>0</v>
      </c>
      <c r="N2211">
        <v>11.9</v>
      </c>
    </row>
    <row r="2212" spans="1:14">
      <c r="A2212" t="s">
        <v>66</v>
      </c>
      <c r="B2212" t="s">
        <v>67</v>
      </c>
      <c r="C2212" t="s">
        <v>68</v>
      </c>
      <c r="D2212">
        <v>52.367600000000003</v>
      </c>
      <c r="E2212">
        <v>4.9040999999999997</v>
      </c>
      <c r="F2212" t="s">
        <v>69</v>
      </c>
      <c r="G2212" s="2">
        <v>46210.8182284375</v>
      </c>
      <c r="H2212" s="2">
        <v>46212.083333333336</v>
      </c>
      <c r="I2212">
        <v>17.2</v>
      </c>
      <c r="J2212">
        <v>86</v>
      </c>
      <c r="K2212">
        <v>0</v>
      </c>
      <c r="L2212">
        <v>0</v>
      </c>
      <c r="M2212">
        <v>1</v>
      </c>
      <c r="N2212">
        <v>11.5</v>
      </c>
    </row>
    <row r="2213" spans="1:14">
      <c r="A2213" t="s">
        <v>66</v>
      </c>
      <c r="B2213" t="s">
        <v>67</v>
      </c>
      <c r="C2213" t="s">
        <v>68</v>
      </c>
      <c r="D2213">
        <v>52.367600000000003</v>
      </c>
      <c r="E2213">
        <v>4.9040999999999997</v>
      </c>
      <c r="F2213" t="s">
        <v>69</v>
      </c>
      <c r="G2213" s="2">
        <v>46210.8182284375</v>
      </c>
      <c r="H2213" s="2">
        <v>46212.125</v>
      </c>
      <c r="I2213">
        <v>17.3</v>
      </c>
      <c r="J2213">
        <v>85</v>
      </c>
      <c r="K2213">
        <v>0</v>
      </c>
      <c r="L2213">
        <v>0</v>
      </c>
      <c r="M2213">
        <v>3</v>
      </c>
      <c r="N2213">
        <v>9.4</v>
      </c>
    </row>
    <row r="2214" spans="1:14">
      <c r="A2214" t="s">
        <v>66</v>
      </c>
      <c r="B2214" t="s">
        <v>67</v>
      </c>
      <c r="C2214" t="s">
        <v>68</v>
      </c>
      <c r="D2214">
        <v>52.367600000000003</v>
      </c>
      <c r="E2214">
        <v>4.9040999999999997</v>
      </c>
      <c r="F2214" t="s">
        <v>69</v>
      </c>
      <c r="G2214" s="2">
        <v>46210.8182284375</v>
      </c>
      <c r="H2214" s="2">
        <v>46212.166666666664</v>
      </c>
      <c r="I2214">
        <v>17.2</v>
      </c>
      <c r="J2214">
        <v>85</v>
      </c>
      <c r="K2214">
        <v>0</v>
      </c>
      <c r="L2214">
        <v>0</v>
      </c>
      <c r="M2214">
        <v>3</v>
      </c>
      <c r="N2214">
        <v>8.3000000000000007</v>
      </c>
    </row>
    <row r="2215" spans="1:14">
      <c r="A2215" t="s">
        <v>66</v>
      </c>
      <c r="B2215" t="s">
        <v>67</v>
      </c>
      <c r="C2215" t="s">
        <v>68</v>
      </c>
      <c r="D2215">
        <v>52.367600000000003</v>
      </c>
      <c r="E2215">
        <v>4.9040999999999997</v>
      </c>
      <c r="F2215" t="s">
        <v>69</v>
      </c>
      <c r="G2215" s="2">
        <v>46210.8182284375</v>
      </c>
      <c r="H2215" s="2">
        <v>46212.208333333336</v>
      </c>
      <c r="I2215">
        <v>17.100000000000001</v>
      </c>
      <c r="J2215">
        <v>84</v>
      </c>
      <c r="K2215">
        <v>0</v>
      </c>
      <c r="L2215">
        <v>0</v>
      </c>
      <c r="M2215">
        <v>3</v>
      </c>
      <c r="N2215">
        <v>7.6</v>
      </c>
    </row>
    <row r="2216" spans="1:14">
      <c r="A2216" t="s">
        <v>66</v>
      </c>
      <c r="B2216" t="s">
        <v>67</v>
      </c>
      <c r="C2216" t="s">
        <v>68</v>
      </c>
      <c r="D2216">
        <v>52.367600000000003</v>
      </c>
      <c r="E2216">
        <v>4.9040999999999997</v>
      </c>
      <c r="F2216" t="s">
        <v>69</v>
      </c>
      <c r="G2216" s="2">
        <v>46210.8182284375</v>
      </c>
      <c r="H2216" s="2">
        <v>46212.25</v>
      </c>
      <c r="I2216">
        <v>17.100000000000001</v>
      </c>
      <c r="J2216">
        <v>84</v>
      </c>
      <c r="K2216">
        <v>0</v>
      </c>
      <c r="L2216">
        <v>0</v>
      </c>
      <c r="M2216">
        <v>3</v>
      </c>
      <c r="N2216">
        <v>6.8</v>
      </c>
    </row>
    <row r="2217" spans="1:14">
      <c r="A2217" t="s">
        <v>66</v>
      </c>
      <c r="B2217" t="s">
        <v>67</v>
      </c>
      <c r="C2217" t="s">
        <v>68</v>
      </c>
      <c r="D2217">
        <v>52.367600000000003</v>
      </c>
      <c r="E2217">
        <v>4.9040999999999997</v>
      </c>
      <c r="F2217" t="s">
        <v>69</v>
      </c>
      <c r="G2217" s="2">
        <v>46210.8182284375</v>
      </c>
      <c r="H2217" s="2">
        <v>46212.291666666664</v>
      </c>
      <c r="I2217">
        <v>17.2</v>
      </c>
      <c r="J2217">
        <v>82</v>
      </c>
      <c r="K2217">
        <v>0</v>
      </c>
      <c r="L2217">
        <v>0</v>
      </c>
      <c r="M2217">
        <v>3</v>
      </c>
      <c r="N2217">
        <v>9</v>
      </c>
    </row>
    <row r="2218" spans="1:14">
      <c r="A2218" t="s">
        <v>66</v>
      </c>
      <c r="B2218" t="s">
        <v>67</v>
      </c>
      <c r="C2218" t="s">
        <v>68</v>
      </c>
      <c r="D2218">
        <v>52.367600000000003</v>
      </c>
      <c r="E2218">
        <v>4.9040999999999997</v>
      </c>
      <c r="F2218" t="s">
        <v>69</v>
      </c>
      <c r="G2218" s="2">
        <v>46210.8182284375</v>
      </c>
      <c r="H2218" s="2">
        <v>46212.333333333336</v>
      </c>
      <c r="I2218">
        <v>17.7</v>
      </c>
      <c r="J2218">
        <v>77</v>
      </c>
      <c r="K2218">
        <v>0</v>
      </c>
      <c r="L2218">
        <v>0</v>
      </c>
      <c r="M2218">
        <v>3</v>
      </c>
      <c r="N2218">
        <v>10.1</v>
      </c>
    </row>
    <row r="2219" spans="1:14">
      <c r="A2219" t="s">
        <v>66</v>
      </c>
      <c r="B2219" t="s">
        <v>67</v>
      </c>
      <c r="C2219" t="s">
        <v>68</v>
      </c>
      <c r="D2219">
        <v>52.367600000000003</v>
      </c>
      <c r="E2219">
        <v>4.9040999999999997</v>
      </c>
      <c r="F2219" t="s">
        <v>69</v>
      </c>
      <c r="G2219" s="2">
        <v>46210.8182284375</v>
      </c>
      <c r="H2219" s="2">
        <v>46212.375</v>
      </c>
      <c r="I2219">
        <v>18.3</v>
      </c>
      <c r="J2219">
        <v>73</v>
      </c>
      <c r="K2219">
        <v>0</v>
      </c>
      <c r="L2219">
        <v>0</v>
      </c>
      <c r="M2219">
        <v>3</v>
      </c>
      <c r="N2219">
        <v>9.6999999999999993</v>
      </c>
    </row>
    <row r="2220" spans="1:14">
      <c r="A2220" t="s">
        <v>66</v>
      </c>
      <c r="B2220" t="s">
        <v>67</v>
      </c>
      <c r="C2220" t="s">
        <v>68</v>
      </c>
      <c r="D2220">
        <v>52.367600000000003</v>
      </c>
      <c r="E2220">
        <v>4.9040999999999997</v>
      </c>
      <c r="F2220" t="s">
        <v>69</v>
      </c>
      <c r="G2220" s="2">
        <v>46210.8182284375</v>
      </c>
      <c r="H2220" s="2">
        <v>46212.416666666664</v>
      </c>
      <c r="I2220">
        <v>18.8</v>
      </c>
      <c r="J2220">
        <v>70</v>
      </c>
      <c r="K2220">
        <v>0</v>
      </c>
      <c r="L2220">
        <v>0</v>
      </c>
      <c r="M2220">
        <v>3</v>
      </c>
      <c r="N2220">
        <v>10.1</v>
      </c>
    </row>
    <row r="2221" spans="1:14">
      <c r="A2221" t="s">
        <v>66</v>
      </c>
      <c r="B2221" t="s">
        <v>67</v>
      </c>
      <c r="C2221" t="s">
        <v>68</v>
      </c>
      <c r="D2221">
        <v>52.367600000000003</v>
      </c>
      <c r="E2221">
        <v>4.9040999999999997</v>
      </c>
      <c r="F2221" t="s">
        <v>69</v>
      </c>
      <c r="G2221" s="2">
        <v>46210.8182284375</v>
      </c>
      <c r="H2221" s="2">
        <v>46212.458333333336</v>
      </c>
      <c r="I2221">
        <v>19.2</v>
      </c>
      <c r="J2221">
        <v>70</v>
      </c>
      <c r="K2221">
        <v>0</v>
      </c>
      <c r="L2221">
        <v>0</v>
      </c>
      <c r="M2221">
        <v>3</v>
      </c>
      <c r="N2221">
        <v>10.4</v>
      </c>
    </row>
    <row r="2222" spans="1:14">
      <c r="A2222" t="s">
        <v>66</v>
      </c>
      <c r="B2222" t="s">
        <v>67</v>
      </c>
      <c r="C2222" t="s">
        <v>68</v>
      </c>
      <c r="D2222">
        <v>52.367600000000003</v>
      </c>
      <c r="E2222">
        <v>4.9040999999999997</v>
      </c>
      <c r="F2222" t="s">
        <v>69</v>
      </c>
      <c r="G2222" s="2">
        <v>46210.8182284375</v>
      </c>
      <c r="H2222" s="2">
        <v>46212.5</v>
      </c>
      <c r="I2222">
        <v>19.8</v>
      </c>
      <c r="J2222">
        <v>69</v>
      </c>
      <c r="K2222">
        <v>0</v>
      </c>
      <c r="L2222">
        <v>0</v>
      </c>
      <c r="M2222">
        <v>3</v>
      </c>
      <c r="N2222">
        <v>10.8</v>
      </c>
    </row>
    <row r="2223" spans="1:14">
      <c r="A2223" t="s">
        <v>66</v>
      </c>
      <c r="B2223" t="s">
        <v>67</v>
      </c>
      <c r="C2223" t="s">
        <v>68</v>
      </c>
      <c r="D2223">
        <v>52.367600000000003</v>
      </c>
      <c r="E2223">
        <v>4.9040999999999997</v>
      </c>
      <c r="F2223" t="s">
        <v>69</v>
      </c>
      <c r="G2223" s="2">
        <v>46210.8182284375</v>
      </c>
      <c r="H2223" s="2">
        <v>46212.541666666664</v>
      </c>
      <c r="I2223">
        <v>21.1</v>
      </c>
      <c r="J2223">
        <v>63</v>
      </c>
      <c r="K2223">
        <v>0</v>
      </c>
      <c r="L2223">
        <v>0</v>
      </c>
      <c r="M2223">
        <v>3</v>
      </c>
      <c r="N2223">
        <v>10.1</v>
      </c>
    </row>
    <row r="2224" spans="1:14">
      <c r="A2224" t="s">
        <v>66</v>
      </c>
      <c r="B2224" t="s">
        <v>67</v>
      </c>
      <c r="C2224" t="s">
        <v>68</v>
      </c>
      <c r="D2224">
        <v>52.367600000000003</v>
      </c>
      <c r="E2224">
        <v>4.9040999999999997</v>
      </c>
      <c r="F2224" t="s">
        <v>69</v>
      </c>
      <c r="G2224" s="2">
        <v>46210.8182284375</v>
      </c>
      <c r="H2224" s="2">
        <v>46212.583333333336</v>
      </c>
      <c r="I2224">
        <v>21.1</v>
      </c>
      <c r="J2224">
        <v>64</v>
      </c>
      <c r="K2224">
        <v>0</v>
      </c>
      <c r="L2224">
        <v>0</v>
      </c>
      <c r="M2224">
        <v>3</v>
      </c>
      <c r="N2224">
        <v>11.9</v>
      </c>
    </row>
    <row r="2225" spans="1:14">
      <c r="A2225" t="s">
        <v>66</v>
      </c>
      <c r="B2225" t="s">
        <v>67</v>
      </c>
      <c r="C2225" t="s">
        <v>68</v>
      </c>
      <c r="D2225">
        <v>52.367600000000003</v>
      </c>
      <c r="E2225">
        <v>4.9040999999999997</v>
      </c>
      <c r="F2225" t="s">
        <v>69</v>
      </c>
      <c r="G2225" s="2">
        <v>46210.8182284375</v>
      </c>
      <c r="H2225" s="2">
        <v>46212.625</v>
      </c>
      <c r="I2225">
        <v>21.1</v>
      </c>
      <c r="J2225">
        <v>67</v>
      </c>
      <c r="K2225">
        <v>0</v>
      </c>
      <c r="L2225">
        <v>0</v>
      </c>
      <c r="M2225">
        <v>3</v>
      </c>
      <c r="N2225">
        <v>10.1</v>
      </c>
    </row>
    <row r="2226" spans="1:14">
      <c r="A2226" t="s">
        <v>66</v>
      </c>
      <c r="B2226" t="s">
        <v>67</v>
      </c>
      <c r="C2226" t="s">
        <v>68</v>
      </c>
      <c r="D2226">
        <v>52.367600000000003</v>
      </c>
      <c r="E2226">
        <v>4.9040999999999997</v>
      </c>
      <c r="F2226" t="s">
        <v>69</v>
      </c>
      <c r="G2226" s="2">
        <v>46210.8182284375</v>
      </c>
      <c r="H2226" s="2">
        <v>46212.666666666664</v>
      </c>
      <c r="I2226">
        <v>21.8</v>
      </c>
      <c r="J2226">
        <v>64</v>
      </c>
      <c r="K2226">
        <v>0</v>
      </c>
      <c r="L2226">
        <v>0</v>
      </c>
      <c r="M2226">
        <v>2</v>
      </c>
      <c r="N2226">
        <v>12.2</v>
      </c>
    </row>
    <row r="2227" spans="1:14">
      <c r="A2227" t="s">
        <v>66</v>
      </c>
      <c r="B2227" t="s">
        <v>67</v>
      </c>
      <c r="C2227" t="s">
        <v>68</v>
      </c>
      <c r="D2227">
        <v>52.367600000000003</v>
      </c>
      <c r="E2227">
        <v>4.9040999999999997</v>
      </c>
      <c r="F2227" t="s">
        <v>69</v>
      </c>
      <c r="G2227" s="2">
        <v>46210.8182284375</v>
      </c>
      <c r="H2227" s="2">
        <v>46212.708333333336</v>
      </c>
      <c r="I2227">
        <v>22.4</v>
      </c>
      <c r="J2227">
        <v>61</v>
      </c>
      <c r="K2227">
        <v>0</v>
      </c>
      <c r="L2227">
        <v>0</v>
      </c>
      <c r="M2227">
        <v>1</v>
      </c>
      <c r="N2227">
        <v>13.3</v>
      </c>
    </row>
    <row r="2228" spans="1:14">
      <c r="A2228" t="s">
        <v>66</v>
      </c>
      <c r="B2228" t="s">
        <v>67</v>
      </c>
      <c r="C2228" t="s">
        <v>68</v>
      </c>
      <c r="D2228">
        <v>52.367600000000003</v>
      </c>
      <c r="E2228">
        <v>4.9040999999999997</v>
      </c>
      <c r="F2228" t="s">
        <v>69</v>
      </c>
      <c r="G2228" s="2">
        <v>46210.8182284375</v>
      </c>
      <c r="H2228" s="2">
        <v>46212.75</v>
      </c>
      <c r="I2228">
        <v>22.3</v>
      </c>
      <c r="J2228">
        <v>61</v>
      </c>
      <c r="K2228">
        <v>0</v>
      </c>
      <c r="L2228">
        <v>0</v>
      </c>
      <c r="M2228">
        <v>0</v>
      </c>
      <c r="N2228">
        <v>14</v>
      </c>
    </row>
    <row r="2229" spans="1:14">
      <c r="A2229" t="s">
        <v>66</v>
      </c>
      <c r="B2229" t="s">
        <v>67</v>
      </c>
      <c r="C2229" t="s">
        <v>68</v>
      </c>
      <c r="D2229">
        <v>52.367600000000003</v>
      </c>
      <c r="E2229">
        <v>4.9040999999999997</v>
      </c>
      <c r="F2229" t="s">
        <v>69</v>
      </c>
      <c r="G2229" s="2">
        <v>46210.8182284375</v>
      </c>
      <c r="H2229" s="2">
        <v>46212.791666666664</v>
      </c>
      <c r="I2229">
        <v>22</v>
      </c>
      <c r="J2229">
        <v>61</v>
      </c>
      <c r="K2229">
        <v>0</v>
      </c>
      <c r="L2229">
        <v>0</v>
      </c>
      <c r="M2229">
        <v>0</v>
      </c>
      <c r="N2229">
        <v>13.7</v>
      </c>
    </row>
    <row r="2230" spans="1:14">
      <c r="A2230" t="s">
        <v>66</v>
      </c>
      <c r="B2230" t="s">
        <v>67</v>
      </c>
      <c r="C2230" t="s">
        <v>68</v>
      </c>
      <c r="D2230">
        <v>52.367600000000003</v>
      </c>
      <c r="E2230">
        <v>4.9040999999999997</v>
      </c>
      <c r="F2230" t="s">
        <v>69</v>
      </c>
      <c r="G2230" s="2">
        <v>46210.8182284375</v>
      </c>
      <c r="H2230" s="2">
        <v>46212.833333333336</v>
      </c>
      <c r="I2230">
        <v>21.6</v>
      </c>
      <c r="J2230">
        <v>63</v>
      </c>
      <c r="K2230">
        <v>0</v>
      </c>
      <c r="L2230">
        <v>0</v>
      </c>
      <c r="M2230">
        <v>2</v>
      </c>
      <c r="N2230">
        <v>12.2</v>
      </c>
    </row>
    <row r="2231" spans="1:14">
      <c r="A2231" t="s">
        <v>66</v>
      </c>
      <c r="B2231" t="s">
        <v>67</v>
      </c>
      <c r="C2231" t="s">
        <v>68</v>
      </c>
      <c r="D2231">
        <v>52.367600000000003</v>
      </c>
      <c r="E2231">
        <v>4.9040999999999997</v>
      </c>
      <c r="F2231" t="s">
        <v>69</v>
      </c>
      <c r="G2231" s="2">
        <v>46210.8182284375</v>
      </c>
      <c r="H2231" s="2">
        <v>46212.875</v>
      </c>
      <c r="I2231">
        <v>21.1</v>
      </c>
      <c r="J2231">
        <v>66</v>
      </c>
      <c r="K2231">
        <v>0</v>
      </c>
      <c r="L2231">
        <v>0</v>
      </c>
      <c r="M2231">
        <v>2</v>
      </c>
      <c r="N2231">
        <v>11.2</v>
      </c>
    </row>
    <row r="2232" spans="1:14">
      <c r="A2232" t="s">
        <v>66</v>
      </c>
      <c r="B2232" t="s">
        <v>67</v>
      </c>
      <c r="C2232" t="s">
        <v>68</v>
      </c>
      <c r="D2232">
        <v>52.367600000000003</v>
      </c>
      <c r="E2232">
        <v>4.9040999999999997</v>
      </c>
      <c r="F2232" t="s">
        <v>69</v>
      </c>
      <c r="G2232" s="2">
        <v>46210.8182284375</v>
      </c>
      <c r="H2232" s="2">
        <v>46212.916666666664</v>
      </c>
      <c r="I2232">
        <v>20.5</v>
      </c>
      <c r="J2232">
        <v>71</v>
      </c>
      <c r="K2232">
        <v>0</v>
      </c>
      <c r="L2232">
        <v>0</v>
      </c>
      <c r="M2232">
        <v>0</v>
      </c>
      <c r="N2232">
        <v>10.4</v>
      </c>
    </row>
    <row r="2233" spans="1:14">
      <c r="A2233" t="s">
        <v>66</v>
      </c>
      <c r="B2233" t="s">
        <v>67</v>
      </c>
      <c r="C2233" t="s">
        <v>68</v>
      </c>
      <c r="D2233">
        <v>52.367600000000003</v>
      </c>
      <c r="E2233">
        <v>4.9040999999999997</v>
      </c>
      <c r="F2233" t="s">
        <v>69</v>
      </c>
      <c r="G2233" s="2">
        <v>46210.8182284375</v>
      </c>
      <c r="H2233" s="2">
        <v>46212.958333333336</v>
      </c>
      <c r="I2233">
        <v>19.8</v>
      </c>
      <c r="J2233">
        <v>77</v>
      </c>
      <c r="K2233">
        <v>0</v>
      </c>
      <c r="L2233">
        <v>0</v>
      </c>
      <c r="M2233">
        <v>0</v>
      </c>
      <c r="N2233">
        <v>12.2</v>
      </c>
    </row>
    <row r="2234" spans="1:14">
      <c r="A2234" t="s">
        <v>66</v>
      </c>
      <c r="B2234" t="s">
        <v>67</v>
      </c>
      <c r="C2234" t="s">
        <v>68</v>
      </c>
      <c r="D2234">
        <v>52.367600000000003</v>
      </c>
      <c r="E2234">
        <v>4.9040999999999997</v>
      </c>
      <c r="F2234" t="s">
        <v>69</v>
      </c>
      <c r="G2234" s="2">
        <v>46210.8182284375</v>
      </c>
      <c r="H2234" s="2">
        <v>46213</v>
      </c>
      <c r="I2234">
        <v>19.2</v>
      </c>
      <c r="J2234">
        <v>80</v>
      </c>
      <c r="K2234">
        <v>0</v>
      </c>
      <c r="L2234">
        <v>0</v>
      </c>
      <c r="M2234">
        <v>0</v>
      </c>
      <c r="N2234">
        <v>11.2</v>
      </c>
    </row>
    <row r="2235" spans="1:14">
      <c r="A2235" t="s">
        <v>66</v>
      </c>
      <c r="B2235" t="s">
        <v>67</v>
      </c>
      <c r="C2235" t="s">
        <v>68</v>
      </c>
      <c r="D2235">
        <v>52.367600000000003</v>
      </c>
      <c r="E2235">
        <v>4.9040999999999997</v>
      </c>
      <c r="F2235" t="s">
        <v>69</v>
      </c>
      <c r="G2235" s="2">
        <v>46210.8182284375</v>
      </c>
      <c r="H2235" s="2">
        <v>46213.041666666664</v>
      </c>
      <c r="I2235">
        <v>18.899999999999999</v>
      </c>
      <c r="J2235">
        <v>78</v>
      </c>
      <c r="K2235">
        <v>0</v>
      </c>
      <c r="L2235">
        <v>0</v>
      </c>
      <c r="M2235">
        <v>2</v>
      </c>
      <c r="N2235">
        <v>10.8</v>
      </c>
    </row>
    <row r="2236" spans="1:14">
      <c r="A2236" t="s">
        <v>66</v>
      </c>
      <c r="B2236" t="s">
        <v>67</v>
      </c>
      <c r="C2236" t="s">
        <v>68</v>
      </c>
      <c r="D2236">
        <v>52.367600000000003</v>
      </c>
      <c r="E2236">
        <v>4.9040999999999997</v>
      </c>
      <c r="F2236" t="s">
        <v>69</v>
      </c>
      <c r="G2236" s="2">
        <v>46210.8182284375</v>
      </c>
      <c r="H2236" s="2">
        <v>46213.083333333336</v>
      </c>
      <c r="I2236">
        <v>18.5</v>
      </c>
      <c r="J2236">
        <v>81</v>
      </c>
      <c r="K2236">
        <v>0</v>
      </c>
      <c r="L2236">
        <v>0</v>
      </c>
      <c r="M2236">
        <v>1</v>
      </c>
      <c r="N2236">
        <v>12.2</v>
      </c>
    </row>
    <row r="2237" spans="1:14">
      <c r="A2237" t="s">
        <v>66</v>
      </c>
      <c r="B2237" t="s">
        <v>67</v>
      </c>
      <c r="C2237" t="s">
        <v>68</v>
      </c>
      <c r="D2237">
        <v>52.367600000000003</v>
      </c>
      <c r="E2237">
        <v>4.9040999999999997</v>
      </c>
      <c r="F2237" t="s">
        <v>69</v>
      </c>
      <c r="G2237" s="2">
        <v>46210.8182284375</v>
      </c>
      <c r="H2237" s="2">
        <v>46213.125</v>
      </c>
      <c r="I2237">
        <v>18.3</v>
      </c>
      <c r="J2237">
        <v>80</v>
      </c>
      <c r="K2237">
        <v>0</v>
      </c>
      <c r="L2237">
        <v>0</v>
      </c>
      <c r="M2237">
        <v>1</v>
      </c>
      <c r="N2237">
        <v>10.1</v>
      </c>
    </row>
    <row r="2238" spans="1:14">
      <c r="A2238" t="s">
        <v>66</v>
      </c>
      <c r="B2238" t="s">
        <v>67</v>
      </c>
      <c r="C2238" t="s">
        <v>68</v>
      </c>
      <c r="D2238">
        <v>52.367600000000003</v>
      </c>
      <c r="E2238">
        <v>4.9040999999999997</v>
      </c>
      <c r="F2238" t="s">
        <v>69</v>
      </c>
      <c r="G2238" s="2">
        <v>46210.8182284375</v>
      </c>
      <c r="H2238" s="2">
        <v>46213.166666666664</v>
      </c>
      <c r="I2238">
        <v>18</v>
      </c>
      <c r="J2238">
        <v>81</v>
      </c>
      <c r="K2238">
        <v>0</v>
      </c>
      <c r="L2238">
        <v>0</v>
      </c>
      <c r="M2238">
        <v>2</v>
      </c>
      <c r="N2238">
        <v>8.6</v>
      </c>
    </row>
    <row r="2239" spans="1:14">
      <c r="A2239" t="s">
        <v>66</v>
      </c>
      <c r="B2239" t="s">
        <v>67</v>
      </c>
      <c r="C2239" t="s">
        <v>68</v>
      </c>
      <c r="D2239">
        <v>52.367600000000003</v>
      </c>
      <c r="E2239">
        <v>4.9040999999999997</v>
      </c>
      <c r="F2239" t="s">
        <v>69</v>
      </c>
      <c r="G2239" s="2">
        <v>46210.8182284375</v>
      </c>
      <c r="H2239" s="2">
        <v>46213.208333333336</v>
      </c>
      <c r="I2239">
        <v>17.100000000000001</v>
      </c>
      <c r="J2239">
        <v>87</v>
      </c>
      <c r="K2239">
        <v>0</v>
      </c>
      <c r="L2239">
        <v>0</v>
      </c>
      <c r="M2239">
        <v>0</v>
      </c>
      <c r="N2239">
        <v>7.8</v>
      </c>
    </row>
    <row r="2240" spans="1:14">
      <c r="A2240" t="s">
        <v>66</v>
      </c>
      <c r="B2240" t="s">
        <v>67</v>
      </c>
      <c r="C2240" t="s">
        <v>68</v>
      </c>
      <c r="D2240">
        <v>52.367600000000003</v>
      </c>
      <c r="E2240">
        <v>4.9040999999999997</v>
      </c>
      <c r="F2240" t="s">
        <v>69</v>
      </c>
      <c r="G2240" s="2">
        <v>46210.8182284375</v>
      </c>
      <c r="H2240" s="2">
        <v>46213.25</v>
      </c>
      <c r="I2240">
        <v>16.7</v>
      </c>
      <c r="J2240">
        <v>91</v>
      </c>
      <c r="K2240">
        <v>0</v>
      </c>
      <c r="L2240">
        <v>0</v>
      </c>
      <c r="M2240">
        <v>0</v>
      </c>
      <c r="N2240">
        <v>6.7</v>
      </c>
    </row>
    <row r="2241" spans="1:14">
      <c r="A2241" t="s">
        <v>66</v>
      </c>
      <c r="B2241" t="s">
        <v>67</v>
      </c>
      <c r="C2241" t="s">
        <v>68</v>
      </c>
      <c r="D2241">
        <v>52.367600000000003</v>
      </c>
      <c r="E2241">
        <v>4.9040999999999997</v>
      </c>
      <c r="F2241" t="s">
        <v>69</v>
      </c>
      <c r="G2241" s="2">
        <v>46210.8182284375</v>
      </c>
      <c r="H2241" s="2">
        <v>46213.291666666664</v>
      </c>
      <c r="I2241">
        <v>17.2</v>
      </c>
      <c r="J2241">
        <v>91</v>
      </c>
      <c r="K2241">
        <v>0</v>
      </c>
      <c r="L2241">
        <v>0</v>
      </c>
      <c r="M2241">
        <v>0</v>
      </c>
      <c r="N2241">
        <v>6.5</v>
      </c>
    </row>
    <row r="2242" spans="1:14">
      <c r="A2242" t="s">
        <v>66</v>
      </c>
      <c r="B2242" t="s">
        <v>67</v>
      </c>
      <c r="C2242" t="s">
        <v>68</v>
      </c>
      <c r="D2242">
        <v>52.367600000000003</v>
      </c>
      <c r="E2242">
        <v>4.9040999999999997</v>
      </c>
      <c r="F2242" t="s">
        <v>69</v>
      </c>
      <c r="G2242" s="2">
        <v>46210.8182284375</v>
      </c>
      <c r="H2242" s="2">
        <v>46213.333333333336</v>
      </c>
      <c r="I2242">
        <v>18.3</v>
      </c>
      <c r="J2242">
        <v>83</v>
      </c>
      <c r="K2242">
        <v>0</v>
      </c>
      <c r="L2242">
        <v>0</v>
      </c>
      <c r="M2242">
        <v>0</v>
      </c>
      <c r="N2242">
        <v>5.8</v>
      </c>
    </row>
    <row r="2243" spans="1:14">
      <c r="A2243" t="s">
        <v>66</v>
      </c>
      <c r="B2243" t="s">
        <v>67</v>
      </c>
      <c r="C2243" t="s">
        <v>68</v>
      </c>
      <c r="D2243">
        <v>52.367600000000003</v>
      </c>
      <c r="E2243">
        <v>4.9040999999999997</v>
      </c>
      <c r="F2243" t="s">
        <v>69</v>
      </c>
      <c r="G2243" s="2">
        <v>46210.8182284375</v>
      </c>
      <c r="H2243" s="2">
        <v>46213.375</v>
      </c>
      <c r="I2243">
        <v>19.7</v>
      </c>
      <c r="J2243">
        <v>75</v>
      </c>
      <c r="K2243">
        <v>0</v>
      </c>
      <c r="L2243">
        <v>0</v>
      </c>
      <c r="M2243">
        <v>0</v>
      </c>
      <c r="N2243">
        <v>7.4</v>
      </c>
    </row>
    <row r="2244" spans="1:14">
      <c r="A2244" t="s">
        <v>66</v>
      </c>
      <c r="B2244" t="s">
        <v>67</v>
      </c>
      <c r="C2244" t="s">
        <v>68</v>
      </c>
      <c r="D2244">
        <v>52.367600000000003</v>
      </c>
      <c r="E2244">
        <v>4.9040999999999997</v>
      </c>
      <c r="F2244" t="s">
        <v>69</v>
      </c>
      <c r="G2244" s="2">
        <v>46210.8182284375</v>
      </c>
      <c r="H2244" s="2">
        <v>46213.416666666664</v>
      </c>
      <c r="I2244">
        <v>20.9</v>
      </c>
      <c r="J2244">
        <v>69</v>
      </c>
      <c r="K2244">
        <v>0</v>
      </c>
      <c r="L2244">
        <v>0</v>
      </c>
      <c r="M2244">
        <v>0</v>
      </c>
      <c r="N2244">
        <v>8.5</v>
      </c>
    </row>
    <row r="2245" spans="1:14">
      <c r="A2245" t="s">
        <v>66</v>
      </c>
      <c r="B2245" t="s">
        <v>67</v>
      </c>
      <c r="C2245" t="s">
        <v>68</v>
      </c>
      <c r="D2245">
        <v>52.367600000000003</v>
      </c>
      <c r="E2245">
        <v>4.9040999999999997</v>
      </c>
      <c r="F2245" t="s">
        <v>69</v>
      </c>
      <c r="G2245" s="2">
        <v>46210.8182284375</v>
      </c>
      <c r="H2245" s="2">
        <v>46213.458333333336</v>
      </c>
      <c r="I2245">
        <v>22</v>
      </c>
      <c r="J2245">
        <v>64</v>
      </c>
      <c r="K2245">
        <v>0</v>
      </c>
      <c r="L2245">
        <v>0</v>
      </c>
      <c r="M2245">
        <v>0</v>
      </c>
      <c r="N2245">
        <v>10.1</v>
      </c>
    </row>
    <row r="2246" spans="1:14">
      <c r="A2246" t="s">
        <v>66</v>
      </c>
      <c r="B2246" t="s">
        <v>67</v>
      </c>
      <c r="C2246" t="s">
        <v>68</v>
      </c>
      <c r="D2246">
        <v>52.367600000000003</v>
      </c>
      <c r="E2246">
        <v>4.9040999999999997</v>
      </c>
      <c r="F2246" t="s">
        <v>69</v>
      </c>
      <c r="G2246" s="2">
        <v>46210.8182284375</v>
      </c>
      <c r="H2246" s="2">
        <v>46213.5</v>
      </c>
      <c r="I2246">
        <v>22.8</v>
      </c>
      <c r="J2246">
        <v>61</v>
      </c>
      <c r="K2246">
        <v>0</v>
      </c>
      <c r="L2246">
        <v>0</v>
      </c>
      <c r="M2246">
        <v>0</v>
      </c>
      <c r="N2246">
        <v>11.8</v>
      </c>
    </row>
    <row r="2247" spans="1:14">
      <c r="A2247" t="s">
        <v>66</v>
      </c>
      <c r="B2247" t="s">
        <v>67</v>
      </c>
      <c r="C2247" t="s">
        <v>68</v>
      </c>
      <c r="D2247">
        <v>52.367600000000003</v>
      </c>
      <c r="E2247">
        <v>4.9040999999999997</v>
      </c>
      <c r="F2247" t="s">
        <v>69</v>
      </c>
      <c r="G2247" s="2">
        <v>46210.8182284375</v>
      </c>
      <c r="H2247" s="2">
        <v>46213.541666666664</v>
      </c>
      <c r="I2247">
        <v>23.5</v>
      </c>
      <c r="J2247">
        <v>60</v>
      </c>
      <c r="K2247">
        <v>0</v>
      </c>
      <c r="L2247">
        <v>0</v>
      </c>
      <c r="M2247">
        <v>0</v>
      </c>
      <c r="N2247">
        <v>13.5</v>
      </c>
    </row>
    <row r="2248" spans="1:14">
      <c r="A2248" t="s">
        <v>66</v>
      </c>
      <c r="B2248" t="s">
        <v>67</v>
      </c>
      <c r="C2248" t="s">
        <v>68</v>
      </c>
      <c r="D2248">
        <v>52.367600000000003</v>
      </c>
      <c r="E2248">
        <v>4.9040999999999997</v>
      </c>
      <c r="F2248" t="s">
        <v>69</v>
      </c>
      <c r="G2248" s="2">
        <v>46210.8182284375</v>
      </c>
      <c r="H2248" s="2">
        <v>46213.583333333336</v>
      </c>
      <c r="I2248">
        <v>24.1</v>
      </c>
      <c r="J2248">
        <v>58</v>
      </c>
      <c r="K2248">
        <v>0</v>
      </c>
      <c r="L2248">
        <v>0</v>
      </c>
      <c r="M2248">
        <v>0</v>
      </c>
      <c r="N2248">
        <v>13.8</v>
      </c>
    </row>
    <row r="2249" spans="1:14">
      <c r="A2249" t="s">
        <v>66</v>
      </c>
      <c r="B2249" t="s">
        <v>67</v>
      </c>
      <c r="C2249" t="s">
        <v>68</v>
      </c>
      <c r="D2249">
        <v>52.367600000000003</v>
      </c>
      <c r="E2249">
        <v>4.9040999999999997</v>
      </c>
      <c r="F2249" t="s">
        <v>69</v>
      </c>
      <c r="G2249" s="2">
        <v>46210.8182284375</v>
      </c>
      <c r="H2249" s="2">
        <v>46213.625</v>
      </c>
      <c r="I2249">
        <v>24.9</v>
      </c>
      <c r="J2249">
        <v>55</v>
      </c>
      <c r="K2249">
        <v>0</v>
      </c>
      <c r="L2249">
        <v>0</v>
      </c>
      <c r="M2249">
        <v>0</v>
      </c>
      <c r="N2249">
        <v>13.3</v>
      </c>
    </row>
    <row r="2250" spans="1:14">
      <c r="A2250" t="s">
        <v>66</v>
      </c>
      <c r="B2250" t="s">
        <v>67</v>
      </c>
      <c r="C2250" t="s">
        <v>68</v>
      </c>
      <c r="D2250">
        <v>52.367600000000003</v>
      </c>
      <c r="E2250">
        <v>4.9040999999999997</v>
      </c>
      <c r="F2250" t="s">
        <v>69</v>
      </c>
      <c r="G2250" s="2">
        <v>46210.8182284375</v>
      </c>
      <c r="H2250" s="2">
        <v>46213.666666666664</v>
      </c>
      <c r="I2250">
        <v>25.2</v>
      </c>
      <c r="J2250">
        <v>52</v>
      </c>
      <c r="K2250">
        <v>0</v>
      </c>
      <c r="L2250">
        <v>0</v>
      </c>
      <c r="M2250">
        <v>0</v>
      </c>
      <c r="N2250">
        <v>13.2</v>
      </c>
    </row>
    <row r="2251" spans="1:14">
      <c r="A2251" t="s">
        <v>66</v>
      </c>
      <c r="B2251" t="s">
        <v>67</v>
      </c>
      <c r="C2251" t="s">
        <v>68</v>
      </c>
      <c r="D2251">
        <v>52.367600000000003</v>
      </c>
      <c r="E2251">
        <v>4.9040999999999997</v>
      </c>
      <c r="F2251" t="s">
        <v>69</v>
      </c>
      <c r="G2251" s="2">
        <v>46210.8182284375</v>
      </c>
      <c r="H2251" s="2">
        <v>46213.708333333336</v>
      </c>
      <c r="I2251">
        <v>25.1</v>
      </c>
      <c r="J2251">
        <v>52</v>
      </c>
      <c r="K2251">
        <v>0</v>
      </c>
      <c r="L2251">
        <v>0</v>
      </c>
      <c r="M2251">
        <v>0</v>
      </c>
      <c r="N2251">
        <v>13.7</v>
      </c>
    </row>
    <row r="2252" spans="1:14">
      <c r="A2252" t="s">
        <v>66</v>
      </c>
      <c r="B2252" t="s">
        <v>67</v>
      </c>
      <c r="C2252" t="s">
        <v>68</v>
      </c>
      <c r="D2252">
        <v>52.367600000000003</v>
      </c>
      <c r="E2252">
        <v>4.9040999999999997</v>
      </c>
      <c r="F2252" t="s">
        <v>69</v>
      </c>
      <c r="G2252" s="2">
        <v>46210.8182284375</v>
      </c>
      <c r="H2252" s="2">
        <v>46213.75</v>
      </c>
      <c r="I2252">
        <v>24.9</v>
      </c>
      <c r="J2252">
        <v>54</v>
      </c>
      <c r="K2252">
        <v>0</v>
      </c>
      <c r="L2252">
        <v>0</v>
      </c>
      <c r="M2252">
        <v>0</v>
      </c>
      <c r="N2252">
        <v>13.1</v>
      </c>
    </row>
    <row r="2253" spans="1:14">
      <c r="A2253" t="s">
        <v>66</v>
      </c>
      <c r="B2253" t="s">
        <v>67</v>
      </c>
      <c r="C2253" t="s">
        <v>68</v>
      </c>
      <c r="D2253">
        <v>52.367600000000003</v>
      </c>
      <c r="E2253">
        <v>4.9040999999999997</v>
      </c>
      <c r="F2253" t="s">
        <v>69</v>
      </c>
      <c r="G2253" s="2">
        <v>46210.8182284375</v>
      </c>
      <c r="H2253" s="2">
        <v>46213.791666666664</v>
      </c>
      <c r="I2253">
        <v>24.3</v>
      </c>
      <c r="J2253">
        <v>56</v>
      </c>
      <c r="K2253">
        <v>0</v>
      </c>
      <c r="L2253">
        <v>0</v>
      </c>
      <c r="M2253">
        <v>0</v>
      </c>
      <c r="N2253">
        <v>12.6</v>
      </c>
    </row>
    <row r="2254" spans="1:14">
      <c r="A2254" t="s">
        <v>66</v>
      </c>
      <c r="B2254" t="s">
        <v>67</v>
      </c>
      <c r="C2254" t="s">
        <v>68</v>
      </c>
      <c r="D2254">
        <v>52.367600000000003</v>
      </c>
      <c r="E2254">
        <v>4.9040999999999997</v>
      </c>
      <c r="F2254" t="s">
        <v>69</v>
      </c>
      <c r="G2254" s="2">
        <v>46210.8182284375</v>
      </c>
      <c r="H2254" s="2">
        <v>46213.833333333336</v>
      </c>
      <c r="I2254">
        <v>23.3</v>
      </c>
      <c r="J2254">
        <v>59</v>
      </c>
      <c r="K2254">
        <v>0</v>
      </c>
      <c r="L2254">
        <v>0</v>
      </c>
      <c r="M2254">
        <v>0</v>
      </c>
      <c r="N2254">
        <v>13</v>
      </c>
    </row>
    <row r="2255" spans="1:14">
      <c r="A2255" t="s">
        <v>66</v>
      </c>
      <c r="B2255" t="s">
        <v>67</v>
      </c>
      <c r="C2255" t="s">
        <v>68</v>
      </c>
      <c r="D2255">
        <v>52.367600000000003</v>
      </c>
      <c r="E2255">
        <v>4.9040999999999997</v>
      </c>
      <c r="F2255" t="s">
        <v>69</v>
      </c>
      <c r="G2255" s="2">
        <v>46210.8182284375</v>
      </c>
      <c r="H2255" s="2">
        <v>46213.875</v>
      </c>
      <c r="I2255">
        <v>21.7</v>
      </c>
      <c r="J2255">
        <v>66</v>
      </c>
      <c r="K2255">
        <v>0</v>
      </c>
      <c r="L2255">
        <v>0</v>
      </c>
      <c r="M2255">
        <v>0</v>
      </c>
      <c r="N2255">
        <v>11.8</v>
      </c>
    </row>
    <row r="2256" spans="1:14">
      <c r="A2256" t="s">
        <v>66</v>
      </c>
      <c r="B2256" t="s">
        <v>67</v>
      </c>
      <c r="C2256" t="s">
        <v>68</v>
      </c>
      <c r="D2256">
        <v>52.367600000000003</v>
      </c>
      <c r="E2256">
        <v>4.9040999999999997</v>
      </c>
      <c r="F2256" t="s">
        <v>69</v>
      </c>
      <c r="G2256" s="2">
        <v>46210.8182284375</v>
      </c>
      <c r="H2256" s="2">
        <v>46213.916666666664</v>
      </c>
      <c r="I2256">
        <v>20.399999999999999</v>
      </c>
      <c r="J2256">
        <v>74</v>
      </c>
      <c r="K2256">
        <v>0</v>
      </c>
      <c r="L2256">
        <v>0</v>
      </c>
      <c r="M2256">
        <v>0</v>
      </c>
      <c r="N2256">
        <v>11</v>
      </c>
    </row>
    <row r="2257" spans="1:14">
      <c r="A2257" t="s">
        <v>66</v>
      </c>
      <c r="B2257" t="s">
        <v>67</v>
      </c>
      <c r="C2257" t="s">
        <v>68</v>
      </c>
      <c r="D2257">
        <v>52.367600000000003</v>
      </c>
      <c r="E2257">
        <v>4.9040999999999997</v>
      </c>
      <c r="F2257" t="s">
        <v>69</v>
      </c>
      <c r="G2257" s="2">
        <v>46210.8182284375</v>
      </c>
      <c r="H2257" s="2">
        <v>46213.958333333336</v>
      </c>
      <c r="I2257">
        <v>19.899999999999999</v>
      </c>
      <c r="J2257">
        <v>78</v>
      </c>
      <c r="K2257">
        <v>0</v>
      </c>
      <c r="L2257">
        <v>0</v>
      </c>
      <c r="M2257">
        <v>0</v>
      </c>
      <c r="N2257">
        <v>11.3</v>
      </c>
    </row>
    <row r="2258" spans="1:14">
      <c r="A2258" t="s">
        <v>66</v>
      </c>
      <c r="B2258" t="s">
        <v>67</v>
      </c>
      <c r="C2258" t="s">
        <v>68</v>
      </c>
      <c r="D2258">
        <v>52.367600000000003</v>
      </c>
      <c r="E2258">
        <v>4.9040999999999997</v>
      </c>
      <c r="F2258" t="s">
        <v>69</v>
      </c>
      <c r="G2258" s="2">
        <v>46210.8182284375</v>
      </c>
      <c r="H2258" s="2">
        <v>46214</v>
      </c>
      <c r="I2258">
        <v>19.3</v>
      </c>
      <c r="J2258">
        <v>77</v>
      </c>
      <c r="K2258">
        <v>0</v>
      </c>
      <c r="L2258">
        <v>0</v>
      </c>
      <c r="M2258">
        <v>0</v>
      </c>
      <c r="N2258">
        <v>11.2</v>
      </c>
    </row>
    <row r="2259" spans="1:14">
      <c r="A2259" t="s">
        <v>66</v>
      </c>
      <c r="B2259" t="s">
        <v>67</v>
      </c>
      <c r="C2259" t="s">
        <v>68</v>
      </c>
      <c r="D2259">
        <v>52.367600000000003</v>
      </c>
      <c r="E2259">
        <v>4.9040999999999997</v>
      </c>
      <c r="F2259" t="s">
        <v>69</v>
      </c>
      <c r="G2259" s="2">
        <v>46210.8182284375</v>
      </c>
      <c r="H2259" s="2">
        <v>46214.041666666664</v>
      </c>
      <c r="I2259">
        <v>18.600000000000001</v>
      </c>
      <c r="J2259">
        <v>79</v>
      </c>
      <c r="K2259">
        <v>0</v>
      </c>
      <c r="L2259">
        <v>0</v>
      </c>
      <c r="M2259">
        <v>0</v>
      </c>
      <c r="N2259">
        <v>9.5</v>
      </c>
    </row>
    <row r="2260" spans="1:14">
      <c r="A2260" t="s">
        <v>66</v>
      </c>
      <c r="B2260" t="s">
        <v>67</v>
      </c>
      <c r="C2260" t="s">
        <v>68</v>
      </c>
      <c r="D2260">
        <v>52.367600000000003</v>
      </c>
      <c r="E2260">
        <v>4.9040999999999997</v>
      </c>
      <c r="F2260" t="s">
        <v>69</v>
      </c>
      <c r="G2260" s="2">
        <v>46210.8182284375</v>
      </c>
      <c r="H2260" s="2">
        <v>46214.083333333336</v>
      </c>
      <c r="I2260">
        <v>17.899999999999999</v>
      </c>
      <c r="J2260">
        <v>83</v>
      </c>
      <c r="K2260">
        <v>0</v>
      </c>
      <c r="L2260">
        <v>0</v>
      </c>
      <c r="M2260">
        <v>0</v>
      </c>
      <c r="N2260">
        <v>9.4</v>
      </c>
    </row>
    <row r="2261" spans="1:14">
      <c r="A2261" t="s">
        <v>66</v>
      </c>
      <c r="B2261" t="s">
        <v>67</v>
      </c>
      <c r="C2261" t="s">
        <v>68</v>
      </c>
      <c r="D2261">
        <v>52.367600000000003</v>
      </c>
      <c r="E2261">
        <v>4.9040999999999997</v>
      </c>
      <c r="F2261" t="s">
        <v>69</v>
      </c>
      <c r="G2261" s="2">
        <v>46210.8182284375</v>
      </c>
      <c r="H2261" s="2">
        <v>46214.125</v>
      </c>
      <c r="I2261">
        <v>17.2</v>
      </c>
      <c r="J2261">
        <v>88</v>
      </c>
      <c r="K2261">
        <v>0</v>
      </c>
      <c r="L2261">
        <v>0</v>
      </c>
      <c r="M2261">
        <v>0</v>
      </c>
      <c r="N2261">
        <v>9.4</v>
      </c>
    </row>
    <row r="2262" spans="1:14">
      <c r="A2262" t="s">
        <v>66</v>
      </c>
      <c r="B2262" t="s">
        <v>67</v>
      </c>
      <c r="C2262" t="s">
        <v>68</v>
      </c>
      <c r="D2262">
        <v>52.367600000000003</v>
      </c>
      <c r="E2262">
        <v>4.9040999999999997</v>
      </c>
      <c r="F2262" t="s">
        <v>69</v>
      </c>
      <c r="G2262" s="2">
        <v>46210.8182284375</v>
      </c>
      <c r="H2262" s="2">
        <v>46214.166666666664</v>
      </c>
      <c r="I2262">
        <v>16.7</v>
      </c>
      <c r="J2262">
        <v>92</v>
      </c>
      <c r="K2262">
        <v>0</v>
      </c>
      <c r="L2262">
        <v>0</v>
      </c>
      <c r="M2262">
        <v>0</v>
      </c>
      <c r="N2262">
        <v>9.1999999999999993</v>
      </c>
    </row>
    <row r="2263" spans="1:14">
      <c r="A2263" t="s">
        <v>66</v>
      </c>
      <c r="B2263" t="s">
        <v>67</v>
      </c>
      <c r="C2263" t="s">
        <v>68</v>
      </c>
      <c r="D2263">
        <v>52.367600000000003</v>
      </c>
      <c r="E2263">
        <v>4.9040999999999997</v>
      </c>
      <c r="F2263" t="s">
        <v>69</v>
      </c>
      <c r="G2263" s="2">
        <v>46210.8182284375</v>
      </c>
      <c r="H2263" s="2">
        <v>46214.208333333336</v>
      </c>
      <c r="I2263">
        <v>16.3</v>
      </c>
      <c r="J2263">
        <v>95</v>
      </c>
      <c r="K2263">
        <v>0</v>
      </c>
      <c r="L2263">
        <v>0</v>
      </c>
      <c r="M2263">
        <v>0</v>
      </c>
      <c r="N2263">
        <v>9</v>
      </c>
    </row>
    <row r="2264" spans="1:14">
      <c r="A2264" t="s">
        <v>66</v>
      </c>
      <c r="B2264" t="s">
        <v>67</v>
      </c>
      <c r="C2264" t="s">
        <v>68</v>
      </c>
      <c r="D2264">
        <v>52.367600000000003</v>
      </c>
      <c r="E2264">
        <v>4.9040999999999997</v>
      </c>
      <c r="F2264" t="s">
        <v>69</v>
      </c>
      <c r="G2264" s="2">
        <v>46210.8182284375</v>
      </c>
      <c r="H2264" s="2">
        <v>46214.25</v>
      </c>
      <c r="I2264">
        <v>16.100000000000001</v>
      </c>
      <c r="J2264">
        <v>96</v>
      </c>
      <c r="K2264">
        <v>0</v>
      </c>
      <c r="L2264">
        <v>0</v>
      </c>
      <c r="M2264">
        <v>0</v>
      </c>
      <c r="N2264">
        <v>8.6</v>
      </c>
    </row>
    <row r="2265" spans="1:14">
      <c r="A2265" t="s">
        <v>66</v>
      </c>
      <c r="B2265" t="s">
        <v>67</v>
      </c>
      <c r="C2265" t="s">
        <v>68</v>
      </c>
      <c r="D2265">
        <v>52.367600000000003</v>
      </c>
      <c r="E2265">
        <v>4.9040999999999997</v>
      </c>
      <c r="F2265" t="s">
        <v>69</v>
      </c>
      <c r="G2265" s="2">
        <v>46210.8182284375</v>
      </c>
      <c r="H2265" s="2">
        <v>46214.291666666664</v>
      </c>
      <c r="I2265">
        <v>17.2</v>
      </c>
      <c r="J2265">
        <v>89</v>
      </c>
      <c r="K2265">
        <v>0</v>
      </c>
      <c r="L2265">
        <v>0</v>
      </c>
      <c r="M2265">
        <v>1</v>
      </c>
      <c r="N2265">
        <v>9.6999999999999993</v>
      </c>
    </row>
    <row r="2266" spans="1:14">
      <c r="A2266" t="s">
        <v>66</v>
      </c>
      <c r="B2266" t="s">
        <v>67</v>
      </c>
      <c r="C2266" t="s">
        <v>68</v>
      </c>
      <c r="D2266">
        <v>52.367600000000003</v>
      </c>
      <c r="E2266">
        <v>4.9040999999999997</v>
      </c>
      <c r="F2266" t="s">
        <v>69</v>
      </c>
      <c r="G2266" s="2">
        <v>46210.8182284375</v>
      </c>
      <c r="H2266" s="2">
        <v>46214.333333333336</v>
      </c>
      <c r="I2266">
        <v>18.3</v>
      </c>
      <c r="J2266">
        <v>80</v>
      </c>
      <c r="K2266">
        <v>0</v>
      </c>
      <c r="L2266">
        <v>0</v>
      </c>
      <c r="M2266">
        <v>1</v>
      </c>
      <c r="N2266">
        <v>12.2</v>
      </c>
    </row>
    <row r="2267" spans="1:14">
      <c r="A2267" t="s">
        <v>66</v>
      </c>
      <c r="B2267" t="s">
        <v>67</v>
      </c>
      <c r="C2267" t="s">
        <v>68</v>
      </c>
      <c r="D2267">
        <v>52.367600000000003</v>
      </c>
      <c r="E2267">
        <v>4.9040999999999997</v>
      </c>
      <c r="F2267" t="s">
        <v>69</v>
      </c>
      <c r="G2267" s="2">
        <v>46210.8182284375</v>
      </c>
      <c r="H2267" s="2">
        <v>46214.375</v>
      </c>
      <c r="I2267">
        <v>19.399999999999999</v>
      </c>
      <c r="J2267">
        <v>74</v>
      </c>
      <c r="K2267">
        <v>0</v>
      </c>
      <c r="L2267">
        <v>0</v>
      </c>
      <c r="M2267">
        <v>1</v>
      </c>
      <c r="N2267">
        <v>12.2</v>
      </c>
    </row>
    <row r="2268" spans="1:14">
      <c r="A2268" t="s">
        <v>66</v>
      </c>
      <c r="B2268" t="s">
        <v>67</v>
      </c>
      <c r="C2268" t="s">
        <v>68</v>
      </c>
      <c r="D2268">
        <v>52.367600000000003</v>
      </c>
      <c r="E2268">
        <v>4.9040999999999997</v>
      </c>
      <c r="F2268" t="s">
        <v>69</v>
      </c>
      <c r="G2268" s="2">
        <v>46210.8182284375</v>
      </c>
      <c r="H2268" s="2">
        <v>46214.416666666664</v>
      </c>
      <c r="I2268">
        <v>20.5</v>
      </c>
      <c r="J2268">
        <v>69</v>
      </c>
      <c r="K2268">
        <v>0</v>
      </c>
      <c r="L2268">
        <v>0</v>
      </c>
      <c r="M2268">
        <v>0</v>
      </c>
      <c r="N2268">
        <v>11.7</v>
      </c>
    </row>
    <row r="2269" spans="1:14">
      <c r="A2269" t="s">
        <v>66</v>
      </c>
      <c r="B2269" t="s">
        <v>67</v>
      </c>
      <c r="C2269" t="s">
        <v>68</v>
      </c>
      <c r="D2269">
        <v>52.367600000000003</v>
      </c>
      <c r="E2269">
        <v>4.9040999999999997</v>
      </c>
      <c r="F2269" t="s">
        <v>69</v>
      </c>
      <c r="G2269" s="2">
        <v>46210.8182284375</v>
      </c>
      <c r="H2269" s="2">
        <v>46214.458333333336</v>
      </c>
      <c r="I2269">
        <v>21.7</v>
      </c>
      <c r="J2269">
        <v>64</v>
      </c>
      <c r="K2269">
        <v>0</v>
      </c>
      <c r="L2269">
        <v>0</v>
      </c>
      <c r="M2269">
        <v>0</v>
      </c>
      <c r="N2269">
        <v>11.4</v>
      </c>
    </row>
    <row r="2270" spans="1:14">
      <c r="A2270" t="s">
        <v>66</v>
      </c>
      <c r="B2270" t="s">
        <v>67</v>
      </c>
      <c r="C2270" t="s">
        <v>68</v>
      </c>
      <c r="D2270">
        <v>52.367600000000003</v>
      </c>
      <c r="E2270">
        <v>4.9040999999999997</v>
      </c>
      <c r="F2270" t="s">
        <v>69</v>
      </c>
      <c r="G2270" s="2">
        <v>46210.8182284375</v>
      </c>
      <c r="H2270" s="2">
        <v>46214.5</v>
      </c>
      <c r="I2270">
        <v>22.9</v>
      </c>
      <c r="J2270">
        <v>61</v>
      </c>
      <c r="K2270">
        <v>0</v>
      </c>
      <c r="L2270">
        <v>0</v>
      </c>
      <c r="M2270">
        <v>0</v>
      </c>
      <c r="N2270">
        <v>11.5</v>
      </c>
    </row>
    <row r="2271" spans="1:14">
      <c r="A2271" t="s">
        <v>66</v>
      </c>
      <c r="B2271" t="s">
        <v>67</v>
      </c>
      <c r="C2271" t="s">
        <v>68</v>
      </c>
      <c r="D2271">
        <v>52.367600000000003</v>
      </c>
      <c r="E2271">
        <v>4.9040999999999997</v>
      </c>
      <c r="F2271" t="s">
        <v>69</v>
      </c>
      <c r="G2271" s="2">
        <v>46210.8182284375</v>
      </c>
      <c r="H2271" s="2">
        <v>46214.541666666664</v>
      </c>
      <c r="I2271">
        <v>24.1</v>
      </c>
      <c r="J2271">
        <v>58</v>
      </c>
      <c r="K2271">
        <v>0</v>
      </c>
      <c r="L2271">
        <v>0</v>
      </c>
      <c r="M2271">
        <v>0</v>
      </c>
      <c r="N2271">
        <v>12</v>
      </c>
    </row>
    <row r="2272" spans="1:14">
      <c r="A2272" t="s">
        <v>66</v>
      </c>
      <c r="B2272" t="s">
        <v>67</v>
      </c>
      <c r="C2272" t="s">
        <v>68</v>
      </c>
      <c r="D2272">
        <v>52.367600000000003</v>
      </c>
      <c r="E2272">
        <v>4.9040999999999997</v>
      </c>
      <c r="F2272" t="s">
        <v>69</v>
      </c>
      <c r="G2272" s="2">
        <v>46210.8182284375</v>
      </c>
      <c r="H2272" s="2">
        <v>46214.583333333336</v>
      </c>
      <c r="I2272">
        <v>25.1</v>
      </c>
      <c r="J2272">
        <v>56</v>
      </c>
      <c r="K2272">
        <v>0</v>
      </c>
      <c r="L2272">
        <v>0</v>
      </c>
      <c r="M2272">
        <v>0</v>
      </c>
      <c r="N2272">
        <v>12.3</v>
      </c>
    </row>
    <row r="2273" spans="1:14">
      <c r="A2273" t="s">
        <v>66</v>
      </c>
      <c r="B2273" t="s">
        <v>67</v>
      </c>
      <c r="C2273" t="s">
        <v>68</v>
      </c>
      <c r="D2273">
        <v>52.367600000000003</v>
      </c>
      <c r="E2273">
        <v>4.9040999999999997</v>
      </c>
      <c r="F2273" t="s">
        <v>69</v>
      </c>
      <c r="G2273" s="2">
        <v>46210.8182284375</v>
      </c>
      <c r="H2273" s="2">
        <v>46214.625</v>
      </c>
      <c r="I2273">
        <v>25.9</v>
      </c>
      <c r="J2273">
        <v>53</v>
      </c>
      <c r="K2273">
        <v>0</v>
      </c>
      <c r="L2273">
        <v>0</v>
      </c>
      <c r="M2273">
        <v>0</v>
      </c>
      <c r="N2273">
        <v>12.7</v>
      </c>
    </row>
    <row r="2274" spans="1:14">
      <c r="A2274" t="s">
        <v>66</v>
      </c>
      <c r="B2274" t="s">
        <v>67</v>
      </c>
      <c r="C2274" t="s">
        <v>68</v>
      </c>
      <c r="D2274">
        <v>52.367600000000003</v>
      </c>
      <c r="E2274">
        <v>4.9040999999999997</v>
      </c>
      <c r="F2274" t="s">
        <v>69</v>
      </c>
      <c r="G2274" s="2">
        <v>46210.8182284375</v>
      </c>
      <c r="H2274" s="2">
        <v>46214.666666666664</v>
      </c>
      <c r="I2274">
        <v>26.5</v>
      </c>
      <c r="J2274">
        <v>51</v>
      </c>
      <c r="K2274">
        <v>0</v>
      </c>
      <c r="L2274">
        <v>0</v>
      </c>
      <c r="M2274">
        <v>0</v>
      </c>
      <c r="N2274">
        <v>13.2</v>
      </c>
    </row>
    <row r="2275" spans="1:14">
      <c r="A2275" t="s">
        <v>66</v>
      </c>
      <c r="B2275" t="s">
        <v>67</v>
      </c>
      <c r="C2275" t="s">
        <v>68</v>
      </c>
      <c r="D2275">
        <v>52.367600000000003</v>
      </c>
      <c r="E2275">
        <v>4.9040999999999997</v>
      </c>
      <c r="F2275" t="s">
        <v>69</v>
      </c>
      <c r="G2275" s="2">
        <v>46210.8182284375</v>
      </c>
      <c r="H2275" s="2">
        <v>46214.708333333336</v>
      </c>
      <c r="I2275">
        <v>26.6</v>
      </c>
      <c r="J2275">
        <v>51</v>
      </c>
      <c r="K2275">
        <v>0</v>
      </c>
      <c r="L2275">
        <v>0</v>
      </c>
      <c r="M2275">
        <v>0</v>
      </c>
      <c r="N2275">
        <v>13.9</v>
      </c>
    </row>
    <row r="2276" spans="1:14">
      <c r="A2276" t="s">
        <v>66</v>
      </c>
      <c r="B2276" t="s">
        <v>67</v>
      </c>
      <c r="C2276" t="s">
        <v>68</v>
      </c>
      <c r="D2276">
        <v>52.367600000000003</v>
      </c>
      <c r="E2276">
        <v>4.9040999999999997</v>
      </c>
      <c r="F2276" t="s">
        <v>69</v>
      </c>
      <c r="G2276" s="2">
        <v>46210.8182284375</v>
      </c>
      <c r="H2276" s="2">
        <v>46214.75</v>
      </c>
      <c r="I2276">
        <v>26.2</v>
      </c>
      <c r="J2276">
        <v>54</v>
      </c>
      <c r="K2276">
        <v>0</v>
      </c>
      <c r="L2276">
        <v>0</v>
      </c>
      <c r="M2276">
        <v>0</v>
      </c>
      <c r="N2276">
        <v>14.9</v>
      </c>
    </row>
    <row r="2277" spans="1:14">
      <c r="A2277" t="s">
        <v>66</v>
      </c>
      <c r="B2277" t="s">
        <v>67</v>
      </c>
      <c r="C2277" t="s">
        <v>68</v>
      </c>
      <c r="D2277">
        <v>52.367600000000003</v>
      </c>
      <c r="E2277">
        <v>4.9040999999999997</v>
      </c>
      <c r="F2277" t="s">
        <v>69</v>
      </c>
      <c r="G2277" s="2">
        <v>46210.8182284375</v>
      </c>
      <c r="H2277" s="2">
        <v>46214.791666666664</v>
      </c>
      <c r="I2277">
        <v>25.4</v>
      </c>
      <c r="J2277">
        <v>58</v>
      </c>
      <c r="K2277">
        <v>0</v>
      </c>
      <c r="L2277">
        <v>0</v>
      </c>
      <c r="M2277">
        <v>0</v>
      </c>
      <c r="N2277">
        <v>16</v>
      </c>
    </row>
    <row r="2278" spans="1:14">
      <c r="A2278" t="s">
        <v>66</v>
      </c>
      <c r="B2278" t="s">
        <v>67</v>
      </c>
      <c r="C2278" t="s">
        <v>68</v>
      </c>
      <c r="D2278">
        <v>52.367600000000003</v>
      </c>
      <c r="E2278">
        <v>4.9040999999999997</v>
      </c>
      <c r="F2278" t="s">
        <v>69</v>
      </c>
      <c r="G2278" s="2">
        <v>46210.8182284375</v>
      </c>
      <c r="H2278" s="2">
        <v>46214.833333333336</v>
      </c>
      <c r="I2278">
        <v>24.4</v>
      </c>
      <c r="J2278">
        <v>63</v>
      </c>
      <c r="K2278">
        <v>0</v>
      </c>
      <c r="L2278">
        <v>0</v>
      </c>
      <c r="M2278">
        <v>0</v>
      </c>
      <c r="N2278">
        <v>16.7</v>
      </c>
    </row>
    <row r="2279" spans="1:14">
      <c r="A2279" t="s">
        <v>66</v>
      </c>
      <c r="B2279" t="s">
        <v>67</v>
      </c>
      <c r="C2279" t="s">
        <v>68</v>
      </c>
      <c r="D2279">
        <v>52.367600000000003</v>
      </c>
      <c r="E2279">
        <v>4.9040999999999997</v>
      </c>
      <c r="F2279" t="s">
        <v>69</v>
      </c>
      <c r="G2279" s="2">
        <v>46210.8182284375</v>
      </c>
      <c r="H2279" s="2">
        <v>46214.875</v>
      </c>
      <c r="I2279">
        <v>23.2</v>
      </c>
      <c r="J2279">
        <v>66</v>
      </c>
      <c r="K2279">
        <v>0</v>
      </c>
      <c r="L2279">
        <v>0</v>
      </c>
      <c r="M2279">
        <v>0</v>
      </c>
      <c r="N2279">
        <v>16.3</v>
      </c>
    </row>
    <row r="2280" spans="1:14">
      <c r="A2280" t="s">
        <v>66</v>
      </c>
      <c r="B2280" t="s">
        <v>67</v>
      </c>
      <c r="C2280" t="s">
        <v>68</v>
      </c>
      <c r="D2280">
        <v>52.367600000000003</v>
      </c>
      <c r="E2280">
        <v>4.9040999999999997</v>
      </c>
      <c r="F2280" t="s">
        <v>69</v>
      </c>
      <c r="G2280" s="2">
        <v>46210.8182284375</v>
      </c>
      <c r="H2280" s="2">
        <v>46214.916666666664</v>
      </c>
      <c r="I2280">
        <v>21.8</v>
      </c>
      <c r="J2280">
        <v>70</v>
      </c>
      <c r="K2280">
        <v>0</v>
      </c>
      <c r="L2280">
        <v>0</v>
      </c>
      <c r="M2280">
        <v>0</v>
      </c>
      <c r="N2280">
        <v>15.2</v>
      </c>
    </row>
    <row r="2281" spans="1:14">
      <c r="A2281" t="s">
        <v>66</v>
      </c>
      <c r="B2281" t="s">
        <v>67</v>
      </c>
      <c r="C2281" t="s">
        <v>68</v>
      </c>
      <c r="D2281">
        <v>52.367600000000003</v>
      </c>
      <c r="E2281">
        <v>4.9040999999999997</v>
      </c>
      <c r="F2281" t="s">
        <v>69</v>
      </c>
      <c r="G2281" s="2">
        <v>46210.8182284375</v>
      </c>
      <c r="H2281" s="2">
        <v>46214.958333333336</v>
      </c>
      <c r="I2281">
        <v>20.7</v>
      </c>
      <c r="J2281">
        <v>73</v>
      </c>
      <c r="K2281">
        <v>0</v>
      </c>
      <c r="L2281">
        <v>0</v>
      </c>
      <c r="M2281">
        <v>0</v>
      </c>
      <c r="N2281">
        <v>14.3</v>
      </c>
    </row>
    <row r="2282" spans="1:14">
      <c r="A2282" t="s">
        <v>66</v>
      </c>
      <c r="B2282" t="s">
        <v>67</v>
      </c>
      <c r="C2282" t="s">
        <v>68</v>
      </c>
      <c r="D2282">
        <v>52.367600000000003</v>
      </c>
      <c r="E2282">
        <v>4.9040999999999997</v>
      </c>
      <c r="F2282" t="s">
        <v>69</v>
      </c>
      <c r="G2282" s="2">
        <v>46210.8182284375</v>
      </c>
      <c r="H2282" s="2">
        <v>46215</v>
      </c>
      <c r="I2282">
        <v>19.8</v>
      </c>
      <c r="J2282">
        <v>77</v>
      </c>
      <c r="K2282">
        <v>0</v>
      </c>
      <c r="L2282">
        <v>0</v>
      </c>
      <c r="M2282">
        <v>0</v>
      </c>
      <c r="N2282">
        <v>13.2</v>
      </c>
    </row>
    <row r="2283" spans="1:14">
      <c r="A2283" t="s">
        <v>66</v>
      </c>
      <c r="B2283" t="s">
        <v>67</v>
      </c>
      <c r="C2283" t="s">
        <v>68</v>
      </c>
      <c r="D2283">
        <v>52.367600000000003</v>
      </c>
      <c r="E2283">
        <v>4.9040999999999997</v>
      </c>
      <c r="F2283" t="s">
        <v>69</v>
      </c>
      <c r="G2283" s="2">
        <v>46210.8182284375</v>
      </c>
      <c r="H2283" s="2">
        <v>46215.041666666664</v>
      </c>
      <c r="I2283">
        <v>19.100000000000001</v>
      </c>
      <c r="J2283">
        <v>81</v>
      </c>
      <c r="K2283">
        <v>0</v>
      </c>
      <c r="L2283">
        <v>0</v>
      </c>
      <c r="M2283">
        <v>0</v>
      </c>
      <c r="N2283">
        <v>12.4</v>
      </c>
    </row>
    <row r="2284" spans="1:14">
      <c r="A2284" t="s">
        <v>66</v>
      </c>
      <c r="B2284" t="s">
        <v>67</v>
      </c>
      <c r="C2284" t="s">
        <v>68</v>
      </c>
      <c r="D2284">
        <v>52.367600000000003</v>
      </c>
      <c r="E2284">
        <v>4.9040999999999997</v>
      </c>
      <c r="F2284" t="s">
        <v>69</v>
      </c>
      <c r="G2284" s="2">
        <v>46210.8182284375</v>
      </c>
      <c r="H2284" s="2">
        <v>46215.083333333336</v>
      </c>
      <c r="I2284">
        <v>18.5</v>
      </c>
      <c r="J2284">
        <v>84</v>
      </c>
      <c r="K2284">
        <v>0</v>
      </c>
      <c r="L2284">
        <v>0</v>
      </c>
      <c r="M2284">
        <v>0</v>
      </c>
      <c r="N2284">
        <v>11.6</v>
      </c>
    </row>
    <row r="2285" spans="1:14">
      <c r="A2285" t="s">
        <v>66</v>
      </c>
      <c r="B2285" t="s">
        <v>67</v>
      </c>
      <c r="C2285" t="s">
        <v>68</v>
      </c>
      <c r="D2285">
        <v>52.367600000000003</v>
      </c>
      <c r="E2285">
        <v>4.9040999999999997</v>
      </c>
      <c r="F2285" t="s">
        <v>69</v>
      </c>
      <c r="G2285" s="2">
        <v>46210.8182284375</v>
      </c>
      <c r="H2285" s="2">
        <v>46215.125</v>
      </c>
      <c r="I2285">
        <v>17.8</v>
      </c>
      <c r="J2285">
        <v>87</v>
      </c>
      <c r="K2285">
        <v>0</v>
      </c>
      <c r="L2285">
        <v>0</v>
      </c>
      <c r="M2285">
        <v>0</v>
      </c>
      <c r="N2285">
        <v>11.5</v>
      </c>
    </row>
    <row r="2286" spans="1:14">
      <c r="A2286" t="s">
        <v>66</v>
      </c>
      <c r="B2286" t="s">
        <v>67</v>
      </c>
      <c r="C2286" t="s">
        <v>68</v>
      </c>
      <c r="D2286">
        <v>52.367600000000003</v>
      </c>
      <c r="E2286">
        <v>4.9040999999999997</v>
      </c>
      <c r="F2286" t="s">
        <v>69</v>
      </c>
      <c r="G2286" s="2">
        <v>46210.8182284375</v>
      </c>
      <c r="H2286" s="2">
        <v>46215.166666666664</v>
      </c>
      <c r="I2286">
        <v>17.2</v>
      </c>
      <c r="J2286">
        <v>88</v>
      </c>
      <c r="K2286">
        <v>0</v>
      </c>
      <c r="L2286">
        <v>0</v>
      </c>
      <c r="M2286">
        <v>0</v>
      </c>
      <c r="N2286">
        <v>11.7</v>
      </c>
    </row>
    <row r="2287" spans="1:14">
      <c r="A2287" t="s">
        <v>66</v>
      </c>
      <c r="B2287" t="s">
        <v>67</v>
      </c>
      <c r="C2287" t="s">
        <v>68</v>
      </c>
      <c r="D2287">
        <v>52.367600000000003</v>
      </c>
      <c r="E2287">
        <v>4.9040999999999997</v>
      </c>
      <c r="F2287" t="s">
        <v>69</v>
      </c>
      <c r="G2287" s="2">
        <v>46210.8182284375</v>
      </c>
      <c r="H2287" s="2">
        <v>46215.208333333336</v>
      </c>
      <c r="I2287">
        <v>16.899999999999999</v>
      </c>
      <c r="J2287">
        <v>87</v>
      </c>
      <c r="K2287">
        <v>0</v>
      </c>
      <c r="L2287">
        <v>0</v>
      </c>
      <c r="M2287">
        <v>0</v>
      </c>
      <c r="N2287">
        <v>12.1</v>
      </c>
    </row>
    <row r="2288" spans="1:14">
      <c r="A2288" t="s">
        <v>66</v>
      </c>
      <c r="B2288" t="s">
        <v>67</v>
      </c>
      <c r="C2288" t="s">
        <v>68</v>
      </c>
      <c r="D2288">
        <v>52.367600000000003</v>
      </c>
      <c r="E2288">
        <v>4.9040999999999997</v>
      </c>
      <c r="F2288" t="s">
        <v>69</v>
      </c>
      <c r="G2288" s="2">
        <v>46210.8182284375</v>
      </c>
      <c r="H2288" s="2">
        <v>46215.25</v>
      </c>
      <c r="I2288">
        <v>17.100000000000001</v>
      </c>
      <c r="J2288">
        <v>84</v>
      </c>
      <c r="K2288">
        <v>0</v>
      </c>
      <c r="L2288">
        <v>0</v>
      </c>
      <c r="M2288">
        <v>0</v>
      </c>
      <c r="N2288">
        <v>12.4</v>
      </c>
    </row>
    <row r="2289" spans="1:14">
      <c r="A2289" t="s">
        <v>66</v>
      </c>
      <c r="B2289" t="s">
        <v>67</v>
      </c>
      <c r="C2289" t="s">
        <v>68</v>
      </c>
      <c r="D2289">
        <v>52.367600000000003</v>
      </c>
      <c r="E2289">
        <v>4.9040999999999997</v>
      </c>
      <c r="F2289" t="s">
        <v>69</v>
      </c>
      <c r="G2289" s="2">
        <v>46210.8182284375</v>
      </c>
      <c r="H2289" s="2">
        <v>46215.291666666664</v>
      </c>
      <c r="I2289">
        <v>17.600000000000001</v>
      </c>
      <c r="J2289">
        <v>78</v>
      </c>
      <c r="K2289">
        <v>0</v>
      </c>
      <c r="L2289">
        <v>0</v>
      </c>
      <c r="M2289">
        <v>1</v>
      </c>
      <c r="N2289">
        <v>12.8</v>
      </c>
    </row>
    <row r="2290" spans="1:14">
      <c r="A2290" t="s">
        <v>66</v>
      </c>
      <c r="B2290" t="s">
        <v>67</v>
      </c>
      <c r="C2290" t="s">
        <v>68</v>
      </c>
      <c r="D2290">
        <v>52.367600000000003</v>
      </c>
      <c r="E2290">
        <v>4.9040999999999997</v>
      </c>
      <c r="F2290" t="s">
        <v>69</v>
      </c>
      <c r="G2290" s="2">
        <v>46210.8182284375</v>
      </c>
      <c r="H2290" s="2">
        <v>46215.333333333336</v>
      </c>
      <c r="I2290">
        <v>18.5</v>
      </c>
      <c r="J2290">
        <v>72</v>
      </c>
      <c r="K2290">
        <v>0</v>
      </c>
      <c r="L2290">
        <v>0</v>
      </c>
      <c r="M2290">
        <v>1</v>
      </c>
      <c r="N2290">
        <v>13</v>
      </c>
    </row>
    <row r="2291" spans="1:14">
      <c r="A2291" t="s">
        <v>66</v>
      </c>
      <c r="B2291" t="s">
        <v>67</v>
      </c>
      <c r="C2291" t="s">
        <v>68</v>
      </c>
      <c r="D2291">
        <v>52.367600000000003</v>
      </c>
      <c r="E2291">
        <v>4.9040999999999997</v>
      </c>
      <c r="F2291" t="s">
        <v>69</v>
      </c>
      <c r="G2291" s="2">
        <v>46210.8182284375</v>
      </c>
      <c r="H2291" s="2">
        <v>46215.375</v>
      </c>
      <c r="I2291">
        <v>19.7</v>
      </c>
      <c r="J2291">
        <v>64</v>
      </c>
      <c r="K2291">
        <v>0</v>
      </c>
      <c r="L2291">
        <v>0</v>
      </c>
      <c r="M2291">
        <v>2</v>
      </c>
      <c r="N2291">
        <v>13.1</v>
      </c>
    </row>
    <row r="2292" spans="1:14">
      <c r="A2292" t="s">
        <v>66</v>
      </c>
      <c r="B2292" t="s">
        <v>67</v>
      </c>
      <c r="C2292" t="s">
        <v>68</v>
      </c>
      <c r="D2292">
        <v>52.367600000000003</v>
      </c>
      <c r="E2292">
        <v>4.9040999999999997</v>
      </c>
      <c r="F2292" t="s">
        <v>69</v>
      </c>
      <c r="G2292" s="2">
        <v>46210.8182284375</v>
      </c>
      <c r="H2292" s="2">
        <v>46215.416666666664</v>
      </c>
      <c r="I2292">
        <v>21.2</v>
      </c>
      <c r="J2292">
        <v>57</v>
      </c>
      <c r="K2292">
        <v>0</v>
      </c>
      <c r="L2292">
        <v>0</v>
      </c>
      <c r="M2292">
        <v>3</v>
      </c>
      <c r="N2292">
        <v>13</v>
      </c>
    </row>
    <row r="2293" spans="1:14">
      <c r="A2293" t="s">
        <v>66</v>
      </c>
      <c r="B2293" t="s">
        <v>67</v>
      </c>
      <c r="C2293" t="s">
        <v>68</v>
      </c>
      <c r="D2293">
        <v>52.367600000000003</v>
      </c>
      <c r="E2293">
        <v>4.9040999999999997</v>
      </c>
      <c r="F2293" t="s">
        <v>69</v>
      </c>
      <c r="G2293" s="2">
        <v>46210.8182284375</v>
      </c>
      <c r="H2293" s="2">
        <v>46215.458333333336</v>
      </c>
      <c r="I2293">
        <v>22.5</v>
      </c>
      <c r="J2293">
        <v>51</v>
      </c>
      <c r="K2293">
        <v>0</v>
      </c>
      <c r="L2293">
        <v>0</v>
      </c>
      <c r="M2293">
        <v>3</v>
      </c>
      <c r="N2293">
        <v>13</v>
      </c>
    </row>
    <row r="2294" spans="1:14">
      <c r="A2294" t="s">
        <v>66</v>
      </c>
      <c r="B2294" t="s">
        <v>67</v>
      </c>
      <c r="C2294" t="s">
        <v>68</v>
      </c>
      <c r="D2294">
        <v>52.367600000000003</v>
      </c>
      <c r="E2294">
        <v>4.9040999999999997</v>
      </c>
      <c r="F2294" t="s">
        <v>69</v>
      </c>
      <c r="G2294" s="2">
        <v>46210.8182284375</v>
      </c>
      <c r="H2294" s="2">
        <v>46215.5</v>
      </c>
      <c r="I2294">
        <v>23.6</v>
      </c>
      <c r="J2294">
        <v>48</v>
      </c>
      <c r="K2294">
        <v>0</v>
      </c>
      <c r="L2294">
        <v>0</v>
      </c>
      <c r="M2294">
        <v>2</v>
      </c>
      <c r="N2294">
        <v>13</v>
      </c>
    </row>
    <row r="2295" spans="1:14">
      <c r="A2295" t="s">
        <v>66</v>
      </c>
      <c r="B2295" t="s">
        <v>67</v>
      </c>
      <c r="C2295" t="s">
        <v>68</v>
      </c>
      <c r="D2295">
        <v>52.367600000000003</v>
      </c>
      <c r="E2295">
        <v>4.9040999999999997</v>
      </c>
      <c r="F2295" t="s">
        <v>69</v>
      </c>
      <c r="G2295" s="2">
        <v>46210.8182284375</v>
      </c>
      <c r="H2295" s="2">
        <v>46215.541666666664</v>
      </c>
      <c r="I2295">
        <v>24.5</v>
      </c>
      <c r="J2295">
        <v>46</v>
      </c>
      <c r="K2295">
        <v>0</v>
      </c>
      <c r="L2295">
        <v>0</v>
      </c>
      <c r="M2295">
        <v>1</v>
      </c>
      <c r="N2295">
        <v>13.2</v>
      </c>
    </row>
    <row r="2296" spans="1:14">
      <c r="A2296" t="s">
        <v>66</v>
      </c>
      <c r="B2296" t="s">
        <v>67</v>
      </c>
      <c r="C2296" t="s">
        <v>68</v>
      </c>
      <c r="D2296">
        <v>52.367600000000003</v>
      </c>
      <c r="E2296">
        <v>4.9040999999999997</v>
      </c>
      <c r="F2296" t="s">
        <v>69</v>
      </c>
      <c r="G2296" s="2">
        <v>46210.8182284375</v>
      </c>
      <c r="H2296" s="2">
        <v>46215.583333333336</v>
      </c>
      <c r="I2296">
        <v>24.9</v>
      </c>
      <c r="J2296">
        <v>44</v>
      </c>
      <c r="K2296">
        <v>0</v>
      </c>
      <c r="L2296">
        <v>0</v>
      </c>
      <c r="M2296">
        <v>0</v>
      </c>
      <c r="N2296">
        <v>13.3</v>
      </c>
    </row>
    <row r="2297" spans="1:14">
      <c r="A2297" t="s">
        <v>66</v>
      </c>
      <c r="B2297" t="s">
        <v>67</v>
      </c>
      <c r="C2297" t="s">
        <v>68</v>
      </c>
      <c r="D2297">
        <v>52.367600000000003</v>
      </c>
      <c r="E2297">
        <v>4.9040999999999997</v>
      </c>
      <c r="F2297" t="s">
        <v>69</v>
      </c>
      <c r="G2297" s="2">
        <v>46210.8182284375</v>
      </c>
      <c r="H2297" s="2">
        <v>46215.625</v>
      </c>
      <c r="I2297">
        <v>24.8</v>
      </c>
      <c r="J2297">
        <v>42</v>
      </c>
      <c r="K2297">
        <v>0</v>
      </c>
      <c r="L2297">
        <v>0</v>
      </c>
      <c r="M2297">
        <v>0</v>
      </c>
      <c r="N2297">
        <v>13.8</v>
      </c>
    </row>
    <row r="2298" spans="1:14">
      <c r="A2298" t="s">
        <v>66</v>
      </c>
      <c r="B2298" t="s">
        <v>67</v>
      </c>
      <c r="C2298" t="s">
        <v>68</v>
      </c>
      <c r="D2298">
        <v>52.367600000000003</v>
      </c>
      <c r="E2298">
        <v>4.9040999999999997</v>
      </c>
      <c r="F2298" t="s">
        <v>69</v>
      </c>
      <c r="G2298" s="2">
        <v>46210.8182284375</v>
      </c>
      <c r="H2298" s="2">
        <v>46215.666666666664</v>
      </c>
      <c r="I2298">
        <v>24.4</v>
      </c>
      <c r="J2298">
        <v>41</v>
      </c>
      <c r="K2298">
        <v>0</v>
      </c>
      <c r="L2298">
        <v>0</v>
      </c>
      <c r="M2298">
        <v>0</v>
      </c>
      <c r="N2298">
        <v>14.3</v>
      </c>
    </row>
    <row r="2299" spans="1:14">
      <c r="A2299" t="s">
        <v>66</v>
      </c>
      <c r="B2299" t="s">
        <v>67</v>
      </c>
      <c r="C2299" t="s">
        <v>68</v>
      </c>
      <c r="D2299">
        <v>52.367600000000003</v>
      </c>
      <c r="E2299">
        <v>4.9040999999999997</v>
      </c>
      <c r="F2299" t="s">
        <v>69</v>
      </c>
      <c r="G2299" s="2">
        <v>46210.8182284375</v>
      </c>
      <c r="H2299" s="2">
        <v>46215.708333333336</v>
      </c>
      <c r="I2299">
        <v>23.6</v>
      </c>
      <c r="J2299">
        <v>41</v>
      </c>
      <c r="K2299">
        <v>0</v>
      </c>
      <c r="L2299">
        <v>0</v>
      </c>
      <c r="M2299">
        <v>0</v>
      </c>
      <c r="N2299">
        <v>14.8</v>
      </c>
    </row>
    <row r="2300" spans="1:14">
      <c r="A2300" t="s">
        <v>66</v>
      </c>
      <c r="B2300" t="s">
        <v>67</v>
      </c>
      <c r="C2300" t="s">
        <v>68</v>
      </c>
      <c r="D2300">
        <v>52.367600000000003</v>
      </c>
      <c r="E2300">
        <v>4.9040999999999997</v>
      </c>
      <c r="F2300" t="s">
        <v>69</v>
      </c>
      <c r="G2300" s="2">
        <v>46210.8182284375</v>
      </c>
      <c r="H2300" s="2">
        <v>46215.75</v>
      </c>
      <c r="I2300">
        <v>22.4</v>
      </c>
      <c r="J2300">
        <v>46</v>
      </c>
      <c r="K2300">
        <v>0</v>
      </c>
      <c r="L2300">
        <v>0</v>
      </c>
      <c r="M2300">
        <v>0</v>
      </c>
      <c r="N2300">
        <v>15</v>
      </c>
    </row>
    <row r="2301" spans="1:14">
      <c r="A2301" t="s">
        <v>66</v>
      </c>
      <c r="B2301" t="s">
        <v>67</v>
      </c>
      <c r="C2301" t="s">
        <v>68</v>
      </c>
      <c r="D2301">
        <v>52.367600000000003</v>
      </c>
      <c r="E2301">
        <v>4.9040999999999997</v>
      </c>
      <c r="F2301" t="s">
        <v>69</v>
      </c>
      <c r="G2301" s="2">
        <v>46210.8182284375</v>
      </c>
      <c r="H2301" s="2">
        <v>46215.791666666664</v>
      </c>
      <c r="I2301">
        <v>20.9</v>
      </c>
      <c r="J2301">
        <v>55</v>
      </c>
      <c r="K2301">
        <v>0</v>
      </c>
      <c r="L2301">
        <v>0</v>
      </c>
      <c r="M2301">
        <v>0</v>
      </c>
      <c r="N2301">
        <v>15.2</v>
      </c>
    </row>
    <row r="2302" spans="1:14">
      <c r="A2302" t="s">
        <v>66</v>
      </c>
      <c r="B2302" t="s">
        <v>67</v>
      </c>
      <c r="C2302" t="s">
        <v>68</v>
      </c>
      <c r="D2302">
        <v>52.367600000000003</v>
      </c>
      <c r="E2302">
        <v>4.9040999999999997</v>
      </c>
      <c r="F2302" t="s">
        <v>69</v>
      </c>
      <c r="G2302" s="2">
        <v>46210.8182284375</v>
      </c>
      <c r="H2302" s="2">
        <v>46215.833333333336</v>
      </c>
      <c r="I2302">
        <v>19.600000000000001</v>
      </c>
      <c r="J2302">
        <v>63</v>
      </c>
      <c r="K2302">
        <v>0</v>
      </c>
      <c r="L2302">
        <v>0</v>
      </c>
      <c r="M2302">
        <v>0</v>
      </c>
      <c r="N2302">
        <v>15</v>
      </c>
    </row>
    <row r="2303" spans="1:14">
      <c r="A2303" t="s">
        <v>66</v>
      </c>
      <c r="B2303" t="s">
        <v>67</v>
      </c>
      <c r="C2303" t="s">
        <v>68</v>
      </c>
      <c r="D2303">
        <v>52.367600000000003</v>
      </c>
      <c r="E2303">
        <v>4.9040999999999997</v>
      </c>
      <c r="F2303" t="s">
        <v>69</v>
      </c>
      <c r="G2303" s="2">
        <v>46210.8182284375</v>
      </c>
      <c r="H2303" s="2">
        <v>46215.875</v>
      </c>
      <c r="I2303">
        <v>18.8</v>
      </c>
      <c r="J2303">
        <v>68</v>
      </c>
      <c r="K2303">
        <v>0</v>
      </c>
      <c r="L2303">
        <v>0</v>
      </c>
      <c r="M2303">
        <v>1</v>
      </c>
      <c r="N2303">
        <v>13.9</v>
      </c>
    </row>
    <row r="2304" spans="1:14">
      <c r="A2304" t="s">
        <v>66</v>
      </c>
      <c r="B2304" t="s">
        <v>67</v>
      </c>
      <c r="C2304" t="s">
        <v>68</v>
      </c>
      <c r="D2304">
        <v>52.367600000000003</v>
      </c>
      <c r="E2304">
        <v>4.9040999999999997</v>
      </c>
      <c r="F2304" t="s">
        <v>69</v>
      </c>
      <c r="G2304" s="2">
        <v>46210.8182284375</v>
      </c>
      <c r="H2304" s="2">
        <v>46215.916666666664</v>
      </c>
      <c r="I2304">
        <v>18.2</v>
      </c>
      <c r="J2304">
        <v>72</v>
      </c>
      <c r="K2304">
        <v>0</v>
      </c>
      <c r="L2304">
        <v>0</v>
      </c>
      <c r="M2304">
        <v>1</v>
      </c>
      <c r="N2304">
        <v>12.5</v>
      </c>
    </row>
    <row r="2305" spans="1:14">
      <c r="A2305" t="s">
        <v>66</v>
      </c>
      <c r="B2305" t="s">
        <v>67</v>
      </c>
      <c r="C2305" t="s">
        <v>68</v>
      </c>
      <c r="D2305">
        <v>52.367600000000003</v>
      </c>
      <c r="E2305">
        <v>4.9040999999999997</v>
      </c>
      <c r="F2305" t="s">
        <v>69</v>
      </c>
      <c r="G2305" s="2">
        <v>46210.8182284375</v>
      </c>
      <c r="H2305" s="2">
        <v>46215.958333333336</v>
      </c>
      <c r="I2305">
        <v>17.8</v>
      </c>
      <c r="J2305">
        <v>76</v>
      </c>
      <c r="K2305">
        <v>0</v>
      </c>
      <c r="L2305">
        <v>0</v>
      </c>
      <c r="M2305">
        <v>2</v>
      </c>
      <c r="N2305">
        <v>11.3</v>
      </c>
    </row>
    <row r="2306" spans="1:14">
      <c r="A2306" t="s">
        <v>66</v>
      </c>
      <c r="B2306" t="s">
        <v>67</v>
      </c>
      <c r="C2306" t="s">
        <v>68</v>
      </c>
      <c r="D2306">
        <v>52.367600000000003</v>
      </c>
      <c r="E2306">
        <v>4.9040999999999997</v>
      </c>
      <c r="F2306" t="s">
        <v>69</v>
      </c>
      <c r="G2306" s="2">
        <v>46210.8182284375</v>
      </c>
      <c r="H2306" s="2">
        <v>46216</v>
      </c>
      <c r="I2306">
        <v>17.7</v>
      </c>
      <c r="J2306">
        <v>78</v>
      </c>
      <c r="K2306">
        <v>0</v>
      </c>
      <c r="L2306">
        <v>0</v>
      </c>
      <c r="M2306">
        <v>3</v>
      </c>
      <c r="N2306">
        <v>11.3</v>
      </c>
    </row>
    <row r="2307" spans="1:14">
      <c r="A2307" t="s">
        <v>66</v>
      </c>
      <c r="B2307" t="s">
        <v>67</v>
      </c>
      <c r="C2307" t="s">
        <v>68</v>
      </c>
      <c r="D2307">
        <v>52.367600000000003</v>
      </c>
      <c r="E2307">
        <v>4.9040999999999997</v>
      </c>
      <c r="F2307" t="s">
        <v>69</v>
      </c>
      <c r="G2307" s="2">
        <v>46210.8182284375</v>
      </c>
      <c r="H2307" s="2">
        <v>46216.041666666664</v>
      </c>
      <c r="I2307">
        <v>17.899999999999999</v>
      </c>
      <c r="J2307">
        <v>80</v>
      </c>
      <c r="K2307">
        <v>0</v>
      </c>
      <c r="L2307">
        <v>0</v>
      </c>
      <c r="M2307">
        <v>3</v>
      </c>
      <c r="N2307">
        <v>11.7</v>
      </c>
    </row>
    <row r="2308" spans="1:14">
      <c r="A2308" t="s">
        <v>66</v>
      </c>
      <c r="B2308" t="s">
        <v>67</v>
      </c>
      <c r="C2308" t="s">
        <v>68</v>
      </c>
      <c r="D2308">
        <v>52.367600000000003</v>
      </c>
      <c r="E2308">
        <v>4.9040999999999997</v>
      </c>
      <c r="F2308" t="s">
        <v>69</v>
      </c>
      <c r="G2308" s="2">
        <v>46210.8182284375</v>
      </c>
      <c r="H2308" s="2">
        <v>46216.083333333336</v>
      </c>
      <c r="I2308">
        <v>17.899999999999999</v>
      </c>
      <c r="J2308">
        <v>81</v>
      </c>
      <c r="K2308">
        <v>0</v>
      </c>
      <c r="L2308">
        <v>0</v>
      </c>
      <c r="M2308">
        <v>3</v>
      </c>
      <c r="N2308">
        <v>11.8</v>
      </c>
    </row>
    <row r="2309" spans="1:14">
      <c r="A2309" t="s">
        <v>66</v>
      </c>
      <c r="B2309" t="s">
        <v>67</v>
      </c>
      <c r="C2309" t="s">
        <v>68</v>
      </c>
      <c r="D2309">
        <v>52.367600000000003</v>
      </c>
      <c r="E2309">
        <v>4.9040999999999997</v>
      </c>
      <c r="F2309" t="s">
        <v>69</v>
      </c>
      <c r="G2309" s="2">
        <v>46210.8182284375</v>
      </c>
      <c r="H2309" s="2">
        <v>46216.125</v>
      </c>
      <c r="I2309">
        <v>17.5</v>
      </c>
      <c r="J2309">
        <v>84</v>
      </c>
      <c r="K2309">
        <v>0</v>
      </c>
      <c r="L2309">
        <v>0</v>
      </c>
      <c r="M2309">
        <v>3</v>
      </c>
      <c r="N2309">
        <v>11</v>
      </c>
    </row>
    <row r="2310" spans="1:14">
      <c r="A2310" t="s">
        <v>66</v>
      </c>
      <c r="B2310" t="s">
        <v>67</v>
      </c>
      <c r="C2310" t="s">
        <v>68</v>
      </c>
      <c r="D2310">
        <v>52.367600000000003</v>
      </c>
      <c r="E2310">
        <v>4.9040999999999997</v>
      </c>
      <c r="F2310" t="s">
        <v>69</v>
      </c>
      <c r="G2310" s="2">
        <v>46210.8182284375</v>
      </c>
      <c r="H2310" s="2">
        <v>46216.166666666664</v>
      </c>
      <c r="I2310">
        <v>17</v>
      </c>
      <c r="J2310">
        <v>85</v>
      </c>
      <c r="K2310">
        <v>0</v>
      </c>
      <c r="L2310">
        <v>0</v>
      </c>
      <c r="M2310">
        <v>2</v>
      </c>
      <c r="N2310">
        <v>9.6999999999999993</v>
      </c>
    </row>
    <row r="2311" spans="1:14">
      <c r="A2311" t="s">
        <v>66</v>
      </c>
      <c r="B2311" t="s">
        <v>67</v>
      </c>
      <c r="C2311" t="s">
        <v>68</v>
      </c>
      <c r="D2311">
        <v>52.367600000000003</v>
      </c>
      <c r="E2311">
        <v>4.9040999999999997</v>
      </c>
      <c r="F2311" t="s">
        <v>69</v>
      </c>
      <c r="G2311" s="2">
        <v>46210.8182284375</v>
      </c>
      <c r="H2311" s="2">
        <v>46216.208333333336</v>
      </c>
      <c r="I2311">
        <v>16.7</v>
      </c>
      <c r="J2311">
        <v>86</v>
      </c>
      <c r="K2311">
        <v>0</v>
      </c>
      <c r="L2311">
        <v>0</v>
      </c>
      <c r="M2311">
        <v>2</v>
      </c>
      <c r="N2311">
        <v>9.1999999999999993</v>
      </c>
    </row>
    <row r="2312" spans="1:14">
      <c r="A2312" t="s">
        <v>66</v>
      </c>
      <c r="B2312" t="s">
        <v>67</v>
      </c>
      <c r="C2312" t="s">
        <v>68</v>
      </c>
      <c r="D2312">
        <v>52.367600000000003</v>
      </c>
      <c r="E2312">
        <v>4.9040999999999997</v>
      </c>
      <c r="F2312" t="s">
        <v>69</v>
      </c>
      <c r="G2312" s="2">
        <v>46210.8182284375</v>
      </c>
      <c r="H2312" s="2">
        <v>46216.25</v>
      </c>
      <c r="I2312">
        <v>16.899999999999999</v>
      </c>
      <c r="J2312">
        <v>85</v>
      </c>
      <c r="K2312">
        <v>1</v>
      </c>
      <c r="L2312">
        <v>0</v>
      </c>
      <c r="M2312">
        <v>2</v>
      </c>
      <c r="N2312">
        <v>9.9</v>
      </c>
    </row>
    <row r="2313" spans="1:14">
      <c r="A2313" t="s">
        <v>66</v>
      </c>
      <c r="B2313" t="s">
        <v>67</v>
      </c>
      <c r="C2313" t="s">
        <v>68</v>
      </c>
      <c r="D2313">
        <v>52.367600000000003</v>
      </c>
      <c r="E2313">
        <v>4.9040999999999997</v>
      </c>
      <c r="F2313" t="s">
        <v>69</v>
      </c>
      <c r="G2313" s="2">
        <v>46210.8182284375</v>
      </c>
      <c r="H2313" s="2">
        <v>46216.291666666664</v>
      </c>
      <c r="I2313">
        <v>17.399999999999999</v>
      </c>
      <c r="J2313">
        <v>83</v>
      </c>
      <c r="K2313">
        <v>2</v>
      </c>
      <c r="L2313">
        <v>0</v>
      </c>
      <c r="M2313">
        <v>2</v>
      </c>
      <c r="N2313">
        <v>11.4</v>
      </c>
    </row>
    <row r="2314" spans="1:14">
      <c r="A2314" t="s">
        <v>66</v>
      </c>
      <c r="B2314" t="s">
        <v>67</v>
      </c>
      <c r="C2314" t="s">
        <v>68</v>
      </c>
      <c r="D2314">
        <v>52.367600000000003</v>
      </c>
      <c r="E2314">
        <v>4.9040999999999997</v>
      </c>
      <c r="F2314" t="s">
        <v>69</v>
      </c>
      <c r="G2314" s="2">
        <v>46210.8182284375</v>
      </c>
      <c r="H2314" s="2">
        <v>46216.333333333336</v>
      </c>
      <c r="I2314">
        <v>18.2</v>
      </c>
      <c r="J2314">
        <v>79</v>
      </c>
      <c r="K2314">
        <v>2</v>
      </c>
      <c r="L2314">
        <v>0</v>
      </c>
      <c r="M2314">
        <v>1</v>
      </c>
      <c r="N2314">
        <v>12.4</v>
      </c>
    </row>
    <row r="2315" spans="1:14">
      <c r="A2315" t="s">
        <v>66</v>
      </c>
      <c r="B2315" t="s">
        <v>67</v>
      </c>
      <c r="C2315" t="s">
        <v>68</v>
      </c>
      <c r="D2315">
        <v>52.367600000000003</v>
      </c>
      <c r="E2315">
        <v>4.9040999999999997</v>
      </c>
      <c r="F2315" t="s">
        <v>69</v>
      </c>
      <c r="G2315" s="2">
        <v>46210.8182284375</v>
      </c>
      <c r="H2315" s="2">
        <v>46216.375</v>
      </c>
      <c r="I2315">
        <v>19.7</v>
      </c>
      <c r="J2315">
        <v>71</v>
      </c>
      <c r="K2315">
        <v>2</v>
      </c>
      <c r="L2315">
        <v>0</v>
      </c>
      <c r="M2315">
        <v>1</v>
      </c>
      <c r="N2315">
        <v>12.5</v>
      </c>
    </row>
    <row r="2316" spans="1:14">
      <c r="A2316" t="s">
        <v>66</v>
      </c>
      <c r="B2316" t="s">
        <v>67</v>
      </c>
      <c r="C2316" t="s">
        <v>68</v>
      </c>
      <c r="D2316">
        <v>52.367600000000003</v>
      </c>
      <c r="E2316">
        <v>4.9040999999999997</v>
      </c>
      <c r="F2316" t="s">
        <v>69</v>
      </c>
      <c r="G2316" s="2">
        <v>46210.8182284375</v>
      </c>
      <c r="H2316" s="2">
        <v>46216.416666666664</v>
      </c>
      <c r="I2316">
        <v>21.6</v>
      </c>
      <c r="J2316">
        <v>64</v>
      </c>
      <c r="K2316">
        <v>1</v>
      </c>
      <c r="L2316">
        <v>0</v>
      </c>
      <c r="M2316">
        <v>1</v>
      </c>
      <c r="N2316">
        <v>12.1</v>
      </c>
    </row>
    <row r="2317" spans="1:14">
      <c r="A2317" t="s">
        <v>66</v>
      </c>
      <c r="B2317" t="s">
        <v>67</v>
      </c>
      <c r="C2317" t="s">
        <v>68</v>
      </c>
      <c r="D2317">
        <v>52.367600000000003</v>
      </c>
      <c r="E2317">
        <v>4.9040999999999997</v>
      </c>
      <c r="F2317" t="s">
        <v>69</v>
      </c>
      <c r="G2317" s="2">
        <v>46210.8182284375</v>
      </c>
      <c r="H2317" s="2">
        <v>46216.458333333336</v>
      </c>
      <c r="I2317">
        <v>23.1</v>
      </c>
      <c r="J2317">
        <v>58</v>
      </c>
      <c r="K2317">
        <v>0</v>
      </c>
      <c r="L2317">
        <v>0</v>
      </c>
      <c r="M2317">
        <v>1</v>
      </c>
      <c r="N2317">
        <v>12</v>
      </c>
    </row>
    <row r="2318" spans="1:14">
      <c r="A2318" t="s">
        <v>66</v>
      </c>
      <c r="B2318" t="s">
        <v>67</v>
      </c>
      <c r="C2318" t="s">
        <v>68</v>
      </c>
      <c r="D2318">
        <v>52.367600000000003</v>
      </c>
      <c r="E2318">
        <v>4.9040999999999997</v>
      </c>
      <c r="F2318" t="s">
        <v>69</v>
      </c>
      <c r="G2318" s="2">
        <v>46210.8182284375</v>
      </c>
      <c r="H2318" s="2">
        <v>46216.5</v>
      </c>
      <c r="I2318">
        <v>23.3</v>
      </c>
      <c r="J2318">
        <v>58</v>
      </c>
      <c r="K2318">
        <v>0</v>
      </c>
      <c r="L2318">
        <v>0</v>
      </c>
      <c r="M2318">
        <v>1</v>
      </c>
      <c r="N2318">
        <v>13.1</v>
      </c>
    </row>
    <row r="2319" spans="1:14">
      <c r="A2319" t="s">
        <v>66</v>
      </c>
      <c r="B2319" t="s">
        <v>67</v>
      </c>
      <c r="C2319" t="s">
        <v>68</v>
      </c>
      <c r="D2319">
        <v>52.367600000000003</v>
      </c>
      <c r="E2319">
        <v>4.9040999999999997</v>
      </c>
      <c r="F2319" t="s">
        <v>69</v>
      </c>
      <c r="G2319" s="2">
        <v>46210.8182284375</v>
      </c>
      <c r="H2319" s="2">
        <v>46216.541666666664</v>
      </c>
      <c r="I2319">
        <v>24.4</v>
      </c>
      <c r="J2319">
        <v>55</v>
      </c>
      <c r="K2319">
        <v>0</v>
      </c>
      <c r="L2319">
        <v>0</v>
      </c>
      <c r="M2319">
        <v>1</v>
      </c>
      <c r="N2319">
        <v>13.8</v>
      </c>
    </row>
    <row r="2320" spans="1:14">
      <c r="A2320" t="s">
        <v>66</v>
      </c>
      <c r="B2320" t="s">
        <v>67</v>
      </c>
      <c r="C2320" t="s">
        <v>68</v>
      </c>
      <c r="D2320">
        <v>52.367600000000003</v>
      </c>
      <c r="E2320">
        <v>4.9040999999999997</v>
      </c>
      <c r="F2320" t="s">
        <v>69</v>
      </c>
      <c r="G2320" s="2">
        <v>46210.8182284375</v>
      </c>
      <c r="H2320" s="2">
        <v>46216.583333333336</v>
      </c>
      <c r="I2320">
        <v>25.1</v>
      </c>
      <c r="J2320">
        <v>53</v>
      </c>
      <c r="K2320">
        <v>0</v>
      </c>
      <c r="L2320">
        <v>0</v>
      </c>
      <c r="M2320">
        <v>0</v>
      </c>
      <c r="N2320">
        <v>14.1</v>
      </c>
    </row>
    <row r="2321" spans="1:14">
      <c r="A2321" t="s">
        <v>66</v>
      </c>
      <c r="B2321" t="s">
        <v>67</v>
      </c>
      <c r="C2321" t="s">
        <v>68</v>
      </c>
      <c r="D2321">
        <v>52.367600000000003</v>
      </c>
      <c r="E2321">
        <v>4.9040999999999997</v>
      </c>
      <c r="F2321" t="s">
        <v>69</v>
      </c>
      <c r="G2321" s="2">
        <v>46210.8182284375</v>
      </c>
      <c r="H2321" s="2">
        <v>46216.625</v>
      </c>
      <c r="I2321">
        <v>25.3</v>
      </c>
      <c r="J2321">
        <v>53</v>
      </c>
      <c r="K2321">
        <v>0</v>
      </c>
      <c r="L2321">
        <v>0</v>
      </c>
      <c r="M2321">
        <v>0</v>
      </c>
      <c r="N2321">
        <v>14.1</v>
      </c>
    </row>
    <row r="2322" spans="1:14">
      <c r="A2322" t="s">
        <v>66</v>
      </c>
      <c r="B2322" t="s">
        <v>67</v>
      </c>
      <c r="C2322" t="s">
        <v>68</v>
      </c>
      <c r="D2322">
        <v>52.367600000000003</v>
      </c>
      <c r="E2322">
        <v>4.9040999999999997</v>
      </c>
      <c r="F2322" t="s">
        <v>69</v>
      </c>
      <c r="G2322" s="2">
        <v>46210.8182284375</v>
      </c>
      <c r="H2322" s="2">
        <v>46216.666666666664</v>
      </c>
      <c r="I2322">
        <v>25.1</v>
      </c>
      <c r="J2322">
        <v>54</v>
      </c>
      <c r="K2322">
        <v>0</v>
      </c>
      <c r="L2322">
        <v>0</v>
      </c>
      <c r="M2322">
        <v>0</v>
      </c>
      <c r="N2322">
        <v>13.8</v>
      </c>
    </row>
    <row r="2323" spans="1:14">
      <c r="A2323" t="s">
        <v>66</v>
      </c>
      <c r="B2323" t="s">
        <v>67</v>
      </c>
      <c r="C2323" t="s">
        <v>68</v>
      </c>
      <c r="D2323">
        <v>52.367600000000003</v>
      </c>
      <c r="E2323">
        <v>4.9040999999999997</v>
      </c>
      <c r="F2323" t="s">
        <v>69</v>
      </c>
      <c r="G2323" s="2">
        <v>46210.8182284375</v>
      </c>
      <c r="H2323" s="2">
        <v>46216.708333333336</v>
      </c>
      <c r="I2323">
        <v>24.6</v>
      </c>
      <c r="J2323">
        <v>56</v>
      </c>
      <c r="K2323">
        <v>0</v>
      </c>
      <c r="L2323">
        <v>0</v>
      </c>
      <c r="M2323">
        <v>0</v>
      </c>
      <c r="N2323">
        <v>13.8</v>
      </c>
    </row>
    <row r="2324" spans="1:14">
      <c r="A2324" t="s">
        <v>66</v>
      </c>
      <c r="B2324" t="s">
        <v>67</v>
      </c>
      <c r="C2324" t="s">
        <v>68</v>
      </c>
      <c r="D2324">
        <v>52.367600000000003</v>
      </c>
      <c r="E2324">
        <v>4.9040999999999997</v>
      </c>
      <c r="F2324" t="s">
        <v>69</v>
      </c>
      <c r="G2324" s="2">
        <v>46210.8182284375</v>
      </c>
      <c r="H2324" s="2">
        <v>46216.75</v>
      </c>
      <c r="I2324">
        <v>23.9</v>
      </c>
      <c r="J2324">
        <v>59</v>
      </c>
      <c r="K2324">
        <v>0</v>
      </c>
      <c r="L2324">
        <v>0</v>
      </c>
      <c r="M2324">
        <v>0</v>
      </c>
      <c r="N2324">
        <v>14.3</v>
      </c>
    </row>
    <row r="2325" spans="1:14">
      <c r="A2325" t="s">
        <v>66</v>
      </c>
      <c r="B2325" t="s">
        <v>67</v>
      </c>
      <c r="C2325" t="s">
        <v>68</v>
      </c>
      <c r="D2325">
        <v>52.367600000000003</v>
      </c>
      <c r="E2325">
        <v>4.9040999999999997</v>
      </c>
      <c r="F2325" t="s">
        <v>69</v>
      </c>
      <c r="G2325" s="2">
        <v>46210.8182284375</v>
      </c>
      <c r="H2325" s="2">
        <v>46216.791666666664</v>
      </c>
      <c r="I2325">
        <v>23.2</v>
      </c>
      <c r="J2325">
        <v>62</v>
      </c>
      <c r="K2325">
        <v>0</v>
      </c>
      <c r="L2325">
        <v>0</v>
      </c>
      <c r="M2325">
        <v>0</v>
      </c>
      <c r="N2325">
        <v>14.9</v>
      </c>
    </row>
    <row r="2326" spans="1:14">
      <c r="A2326" t="s">
        <v>66</v>
      </c>
      <c r="B2326" t="s">
        <v>67</v>
      </c>
      <c r="C2326" t="s">
        <v>68</v>
      </c>
      <c r="D2326">
        <v>52.367600000000003</v>
      </c>
      <c r="E2326">
        <v>4.9040999999999997</v>
      </c>
      <c r="F2326" t="s">
        <v>69</v>
      </c>
      <c r="G2326" s="2">
        <v>46210.8182284375</v>
      </c>
      <c r="H2326" s="2">
        <v>46216.833333333336</v>
      </c>
      <c r="I2326">
        <v>22.5</v>
      </c>
      <c r="J2326">
        <v>65</v>
      </c>
      <c r="K2326">
        <v>0</v>
      </c>
      <c r="L2326">
        <v>0</v>
      </c>
      <c r="M2326">
        <v>0</v>
      </c>
      <c r="N2326">
        <v>15.2</v>
      </c>
    </row>
    <row r="2327" spans="1:14">
      <c r="A2327" t="s">
        <v>66</v>
      </c>
      <c r="B2327" t="s">
        <v>67</v>
      </c>
      <c r="C2327" t="s">
        <v>68</v>
      </c>
      <c r="D2327">
        <v>52.367600000000003</v>
      </c>
      <c r="E2327">
        <v>4.9040999999999997</v>
      </c>
      <c r="F2327" t="s">
        <v>69</v>
      </c>
      <c r="G2327" s="2">
        <v>46210.8182284375</v>
      </c>
      <c r="H2327" s="2">
        <v>46216.875</v>
      </c>
      <c r="I2327">
        <v>21.7</v>
      </c>
      <c r="J2327">
        <v>68</v>
      </c>
      <c r="K2327">
        <v>0</v>
      </c>
      <c r="L2327">
        <v>0</v>
      </c>
      <c r="M2327">
        <v>0</v>
      </c>
      <c r="N2327">
        <v>14.9</v>
      </c>
    </row>
    <row r="2328" spans="1:14">
      <c r="A2328" t="s">
        <v>66</v>
      </c>
      <c r="B2328" t="s">
        <v>67</v>
      </c>
      <c r="C2328" t="s">
        <v>68</v>
      </c>
      <c r="D2328">
        <v>52.367600000000003</v>
      </c>
      <c r="E2328">
        <v>4.9040999999999997</v>
      </c>
      <c r="F2328" t="s">
        <v>69</v>
      </c>
      <c r="G2328" s="2">
        <v>46210.8182284375</v>
      </c>
      <c r="H2328" s="2">
        <v>46216.916666666664</v>
      </c>
      <c r="I2328">
        <v>20.7</v>
      </c>
      <c r="J2328">
        <v>72</v>
      </c>
      <c r="K2328">
        <v>0</v>
      </c>
      <c r="L2328">
        <v>0</v>
      </c>
      <c r="M2328">
        <v>0</v>
      </c>
      <c r="N2328">
        <v>14.2</v>
      </c>
    </row>
    <row r="2329" spans="1:14">
      <c r="A2329" t="s">
        <v>66</v>
      </c>
      <c r="B2329" t="s">
        <v>67</v>
      </c>
      <c r="C2329" t="s">
        <v>68</v>
      </c>
      <c r="D2329">
        <v>52.367600000000003</v>
      </c>
      <c r="E2329">
        <v>4.9040999999999997</v>
      </c>
      <c r="F2329" t="s">
        <v>69</v>
      </c>
      <c r="G2329" s="2">
        <v>46210.8182284375</v>
      </c>
      <c r="H2329" s="2">
        <v>46216.958333333336</v>
      </c>
      <c r="I2329">
        <v>19.600000000000001</v>
      </c>
      <c r="J2329">
        <v>76</v>
      </c>
      <c r="K2329">
        <v>0</v>
      </c>
      <c r="L2329">
        <v>0</v>
      </c>
      <c r="M2329">
        <v>0</v>
      </c>
      <c r="N2329">
        <v>13.2</v>
      </c>
    </row>
    <row r="2330" spans="1:14">
      <c r="A2330" t="s">
        <v>66</v>
      </c>
      <c r="B2330" t="s">
        <v>67</v>
      </c>
      <c r="C2330" t="s">
        <v>68</v>
      </c>
      <c r="D2330">
        <v>52.367600000000003</v>
      </c>
      <c r="E2330">
        <v>4.9040999999999997</v>
      </c>
      <c r="F2330" t="s">
        <v>69</v>
      </c>
      <c r="G2330" s="2">
        <v>46210.8182284375</v>
      </c>
      <c r="H2330" s="2">
        <v>46217</v>
      </c>
      <c r="I2330">
        <v>18.600000000000001</v>
      </c>
      <c r="J2330">
        <v>80</v>
      </c>
      <c r="K2330">
        <v>0</v>
      </c>
      <c r="L2330">
        <v>0</v>
      </c>
      <c r="M2330">
        <v>0</v>
      </c>
      <c r="N2330">
        <v>12</v>
      </c>
    </row>
    <row r="2331" spans="1:14">
      <c r="A2331" t="s">
        <v>66</v>
      </c>
      <c r="B2331" t="s">
        <v>67</v>
      </c>
      <c r="C2331" t="s">
        <v>68</v>
      </c>
      <c r="D2331">
        <v>52.367600000000003</v>
      </c>
      <c r="E2331">
        <v>4.9040999999999997</v>
      </c>
      <c r="F2331" t="s">
        <v>69</v>
      </c>
      <c r="G2331" s="2">
        <v>46210.8182284375</v>
      </c>
      <c r="H2331" s="2">
        <v>46217.041666666664</v>
      </c>
      <c r="I2331">
        <v>17.8</v>
      </c>
      <c r="J2331">
        <v>84</v>
      </c>
      <c r="K2331">
        <v>0</v>
      </c>
      <c r="L2331">
        <v>0</v>
      </c>
      <c r="M2331">
        <v>0</v>
      </c>
      <c r="N2331">
        <v>11</v>
      </c>
    </row>
    <row r="2332" spans="1:14">
      <c r="A2332" t="s">
        <v>66</v>
      </c>
      <c r="B2332" t="s">
        <v>67</v>
      </c>
      <c r="C2332" t="s">
        <v>68</v>
      </c>
      <c r="D2332">
        <v>52.367600000000003</v>
      </c>
      <c r="E2332">
        <v>4.9040999999999997</v>
      </c>
      <c r="F2332" t="s">
        <v>69</v>
      </c>
      <c r="G2332" s="2">
        <v>46210.8182284375</v>
      </c>
      <c r="H2332" s="2">
        <v>46217.083333333336</v>
      </c>
      <c r="I2332">
        <v>17.3</v>
      </c>
      <c r="J2332">
        <v>87</v>
      </c>
      <c r="K2332">
        <v>0</v>
      </c>
      <c r="L2332">
        <v>0</v>
      </c>
      <c r="M2332">
        <v>0</v>
      </c>
      <c r="N2332">
        <v>10.199999999999999</v>
      </c>
    </row>
    <row r="2333" spans="1:14">
      <c r="A2333" t="s">
        <v>66</v>
      </c>
      <c r="B2333" t="s">
        <v>67</v>
      </c>
      <c r="C2333" t="s">
        <v>68</v>
      </c>
      <c r="D2333">
        <v>52.367600000000003</v>
      </c>
      <c r="E2333">
        <v>4.9040999999999997</v>
      </c>
      <c r="F2333" t="s">
        <v>69</v>
      </c>
      <c r="G2333" s="2">
        <v>46210.8182284375</v>
      </c>
      <c r="H2333" s="2">
        <v>46217.125</v>
      </c>
      <c r="I2333">
        <v>17.100000000000001</v>
      </c>
      <c r="J2333">
        <v>88</v>
      </c>
      <c r="K2333">
        <v>0</v>
      </c>
      <c r="L2333">
        <v>0</v>
      </c>
      <c r="M2333">
        <v>0</v>
      </c>
      <c r="N2333">
        <v>9.6999999999999993</v>
      </c>
    </row>
    <row r="2334" spans="1:14">
      <c r="A2334" t="s">
        <v>66</v>
      </c>
      <c r="B2334" t="s">
        <v>67</v>
      </c>
      <c r="C2334" t="s">
        <v>68</v>
      </c>
      <c r="D2334">
        <v>52.367600000000003</v>
      </c>
      <c r="E2334">
        <v>4.9040999999999997</v>
      </c>
      <c r="F2334" t="s">
        <v>69</v>
      </c>
      <c r="G2334" s="2">
        <v>46210.8182284375</v>
      </c>
      <c r="H2334" s="2">
        <v>46217.166666666664</v>
      </c>
      <c r="I2334">
        <v>17.100000000000001</v>
      </c>
      <c r="J2334">
        <v>89</v>
      </c>
      <c r="K2334">
        <v>0</v>
      </c>
      <c r="L2334">
        <v>0</v>
      </c>
      <c r="M2334">
        <v>0</v>
      </c>
      <c r="N2334">
        <v>9.1999999999999993</v>
      </c>
    </row>
    <row r="2335" spans="1:14">
      <c r="A2335" t="s">
        <v>66</v>
      </c>
      <c r="B2335" t="s">
        <v>67</v>
      </c>
      <c r="C2335" t="s">
        <v>68</v>
      </c>
      <c r="D2335">
        <v>52.367600000000003</v>
      </c>
      <c r="E2335">
        <v>4.9040999999999997</v>
      </c>
      <c r="F2335" t="s">
        <v>69</v>
      </c>
      <c r="G2335" s="2">
        <v>46210.8182284375</v>
      </c>
      <c r="H2335" s="2">
        <v>46217.208333333336</v>
      </c>
      <c r="I2335">
        <v>17.3</v>
      </c>
      <c r="J2335">
        <v>89</v>
      </c>
      <c r="K2335">
        <v>0</v>
      </c>
      <c r="L2335">
        <v>0</v>
      </c>
      <c r="M2335">
        <v>0</v>
      </c>
      <c r="N2335">
        <v>8.9</v>
      </c>
    </row>
    <row r="2336" spans="1:14">
      <c r="A2336" t="s">
        <v>66</v>
      </c>
      <c r="B2336" t="s">
        <v>67</v>
      </c>
      <c r="C2336" t="s">
        <v>68</v>
      </c>
      <c r="D2336">
        <v>52.367600000000003</v>
      </c>
      <c r="E2336">
        <v>4.9040999999999997</v>
      </c>
      <c r="F2336" t="s">
        <v>69</v>
      </c>
      <c r="G2336" s="2">
        <v>46210.8182284375</v>
      </c>
      <c r="H2336" s="2">
        <v>46217.25</v>
      </c>
      <c r="I2336">
        <v>17.7</v>
      </c>
      <c r="J2336">
        <v>88</v>
      </c>
      <c r="K2336">
        <v>0</v>
      </c>
      <c r="L2336">
        <v>0</v>
      </c>
      <c r="M2336">
        <v>0</v>
      </c>
      <c r="N2336">
        <v>8.6999999999999993</v>
      </c>
    </row>
    <row r="2337" spans="1:14">
      <c r="A2337" t="s">
        <v>66</v>
      </c>
      <c r="B2337" t="s">
        <v>67</v>
      </c>
      <c r="C2337" t="s">
        <v>68</v>
      </c>
      <c r="D2337">
        <v>52.367600000000003</v>
      </c>
      <c r="E2337">
        <v>4.9040999999999997</v>
      </c>
      <c r="F2337" t="s">
        <v>69</v>
      </c>
      <c r="G2337" s="2">
        <v>46210.8182284375</v>
      </c>
      <c r="H2337" s="2">
        <v>46217.291666666664</v>
      </c>
      <c r="I2337">
        <v>18.2</v>
      </c>
      <c r="J2337">
        <v>86</v>
      </c>
      <c r="K2337">
        <v>0</v>
      </c>
      <c r="L2337">
        <v>0</v>
      </c>
      <c r="M2337">
        <v>0</v>
      </c>
      <c r="N2337">
        <v>8.6</v>
      </c>
    </row>
    <row r="2338" spans="1:14">
      <c r="A2338" t="s">
        <v>66</v>
      </c>
      <c r="B2338" t="s">
        <v>67</v>
      </c>
      <c r="C2338" t="s">
        <v>68</v>
      </c>
      <c r="D2338">
        <v>52.367600000000003</v>
      </c>
      <c r="E2338">
        <v>4.9040999999999997</v>
      </c>
      <c r="F2338" t="s">
        <v>69</v>
      </c>
      <c r="G2338" s="2">
        <v>46210.8182284375</v>
      </c>
      <c r="H2338" s="2">
        <v>46217.333333333336</v>
      </c>
      <c r="I2338">
        <v>18.8</v>
      </c>
      <c r="J2338">
        <v>82</v>
      </c>
      <c r="K2338">
        <v>0</v>
      </c>
      <c r="L2338">
        <v>0</v>
      </c>
      <c r="M2338">
        <v>0</v>
      </c>
      <c r="N2338">
        <v>8.6</v>
      </c>
    </row>
    <row r="2339" spans="1:14">
      <c r="A2339" t="s">
        <v>66</v>
      </c>
      <c r="B2339" t="s">
        <v>67</v>
      </c>
      <c r="C2339" t="s">
        <v>68</v>
      </c>
      <c r="D2339">
        <v>52.367600000000003</v>
      </c>
      <c r="E2339">
        <v>4.9040999999999997</v>
      </c>
      <c r="F2339" t="s">
        <v>69</v>
      </c>
      <c r="G2339" s="2">
        <v>46210.8182284375</v>
      </c>
      <c r="H2339" s="2">
        <v>46217.375</v>
      </c>
      <c r="I2339">
        <v>19.8</v>
      </c>
      <c r="J2339">
        <v>78</v>
      </c>
      <c r="K2339">
        <v>0</v>
      </c>
      <c r="L2339">
        <v>0</v>
      </c>
      <c r="M2339">
        <v>0</v>
      </c>
      <c r="N2339">
        <v>8.9</v>
      </c>
    </row>
    <row r="2340" spans="1:14">
      <c r="A2340" t="s">
        <v>66</v>
      </c>
      <c r="B2340" t="s">
        <v>67</v>
      </c>
      <c r="C2340" t="s">
        <v>68</v>
      </c>
      <c r="D2340">
        <v>52.367600000000003</v>
      </c>
      <c r="E2340">
        <v>4.9040999999999997</v>
      </c>
      <c r="F2340" t="s">
        <v>69</v>
      </c>
      <c r="G2340" s="2">
        <v>46210.8182284375</v>
      </c>
      <c r="H2340" s="2">
        <v>46217.416666666664</v>
      </c>
      <c r="I2340">
        <v>21.1</v>
      </c>
      <c r="J2340">
        <v>72</v>
      </c>
      <c r="K2340">
        <v>1</v>
      </c>
      <c r="L2340">
        <v>0</v>
      </c>
      <c r="M2340">
        <v>0</v>
      </c>
      <c r="N2340">
        <v>9.5</v>
      </c>
    </row>
    <row r="2341" spans="1:14">
      <c r="A2341" t="s">
        <v>66</v>
      </c>
      <c r="B2341" t="s">
        <v>67</v>
      </c>
      <c r="C2341" t="s">
        <v>68</v>
      </c>
      <c r="D2341">
        <v>52.367600000000003</v>
      </c>
      <c r="E2341">
        <v>4.9040999999999997</v>
      </c>
      <c r="F2341" t="s">
        <v>69</v>
      </c>
      <c r="G2341" s="2">
        <v>46210.8182284375</v>
      </c>
      <c r="H2341" s="2">
        <v>46217.458333333336</v>
      </c>
      <c r="I2341">
        <v>22.6</v>
      </c>
      <c r="J2341">
        <v>65</v>
      </c>
      <c r="K2341">
        <v>1</v>
      </c>
      <c r="L2341">
        <v>0</v>
      </c>
      <c r="M2341">
        <v>0</v>
      </c>
      <c r="N2341">
        <v>10.6</v>
      </c>
    </row>
    <row r="2342" spans="1:14">
      <c r="A2342" t="s">
        <v>66</v>
      </c>
      <c r="B2342" t="s">
        <v>67</v>
      </c>
      <c r="C2342" t="s">
        <v>68</v>
      </c>
      <c r="D2342">
        <v>52.367600000000003</v>
      </c>
      <c r="E2342">
        <v>4.9040999999999997</v>
      </c>
      <c r="F2342" t="s">
        <v>69</v>
      </c>
      <c r="G2342" s="2">
        <v>46210.8182284375</v>
      </c>
      <c r="H2342" s="2">
        <v>46217.5</v>
      </c>
      <c r="I2342">
        <v>24</v>
      </c>
      <c r="J2342">
        <v>59</v>
      </c>
      <c r="K2342">
        <v>1</v>
      </c>
      <c r="L2342">
        <v>0</v>
      </c>
      <c r="M2342">
        <v>0</v>
      </c>
      <c r="N2342">
        <v>12</v>
      </c>
    </row>
    <row r="2343" spans="1:14">
      <c r="A2343" t="s">
        <v>66</v>
      </c>
      <c r="B2343" t="s">
        <v>67</v>
      </c>
      <c r="C2343" t="s">
        <v>68</v>
      </c>
      <c r="D2343">
        <v>52.367600000000003</v>
      </c>
      <c r="E2343">
        <v>4.9040999999999997</v>
      </c>
      <c r="F2343" t="s">
        <v>69</v>
      </c>
      <c r="G2343" s="2">
        <v>46210.8182284375</v>
      </c>
      <c r="H2343" s="2">
        <v>46217.541666666664</v>
      </c>
      <c r="I2343">
        <v>25.1</v>
      </c>
      <c r="J2343">
        <v>55</v>
      </c>
      <c r="K2343">
        <v>2</v>
      </c>
      <c r="L2343">
        <v>0</v>
      </c>
      <c r="M2343">
        <v>0</v>
      </c>
      <c r="N2343">
        <v>13.1</v>
      </c>
    </row>
    <row r="2344" spans="1:14">
      <c r="A2344" t="s">
        <v>66</v>
      </c>
      <c r="B2344" t="s">
        <v>67</v>
      </c>
      <c r="C2344" t="s">
        <v>68</v>
      </c>
      <c r="D2344">
        <v>52.367600000000003</v>
      </c>
      <c r="E2344">
        <v>4.9040999999999997</v>
      </c>
      <c r="F2344" t="s">
        <v>69</v>
      </c>
      <c r="G2344" s="2">
        <v>46210.8182284375</v>
      </c>
      <c r="H2344" s="2">
        <v>46217.583333333336</v>
      </c>
      <c r="I2344">
        <v>25.8</v>
      </c>
      <c r="J2344">
        <v>52</v>
      </c>
      <c r="K2344">
        <v>2</v>
      </c>
      <c r="L2344">
        <v>0</v>
      </c>
      <c r="M2344">
        <v>0</v>
      </c>
      <c r="N2344">
        <v>14</v>
      </c>
    </row>
    <row r="2345" spans="1:14">
      <c r="A2345" t="s">
        <v>66</v>
      </c>
      <c r="B2345" t="s">
        <v>67</v>
      </c>
      <c r="C2345" t="s">
        <v>68</v>
      </c>
      <c r="D2345">
        <v>52.367600000000003</v>
      </c>
      <c r="E2345">
        <v>4.9040999999999997</v>
      </c>
      <c r="F2345" t="s">
        <v>69</v>
      </c>
      <c r="G2345" s="2">
        <v>46210.8182284375</v>
      </c>
      <c r="H2345" s="2">
        <v>46217.625</v>
      </c>
      <c r="I2345">
        <v>26</v>
      </c>
      <c r="J2345">
        <v>51</v>
      </c>
      <c r="K2345">
        <v>3</v>
      </c>
      <c r="L2345">
        <v>0.1</v>
      </c>
      <c r="M2345">
        <v>51</v>
      </c>
      <c r="N2345">
        <v>14.4</v>
      </c>
    </row>
    <row r="2346" spans="1:14">
      <c r="A2346" t="s">
        <v>66</v>
      </c>
      <c r="B2346" t="s">
        <v>67</v>
      </c>
      <c r="C2346" t="s">
        <v>68</v>
      </c>
      <c r="D2346">
        <v>52.367600000000003</v>
      </c>
      <c r="E2346">
        <v>4.9040999999999997</v>
      </c>
      <c r="F2346" t="s">
        <v>69</v>
      </c>
      <c r="G2346" s="2">
        <v>46210.8182284375</v>
      </c>
      <c r="H2346" s="2">
        <v>46217.666666666664</v>
      </c>
      <c r="I2346">
        <v>25.9</v>
      </c>
      <c r="J2346">
        <v>50</v>
      </c>
      <c r="K2346">
        <v>3</v>
      </c>
      <c r="L2346">
        <v>0.1</v>
      </c>
      <c r="M2346">
        <v>51</v>
      </c>
      <c r="N2346">
        <v>15.1</v>
      </c>
    </row>
    <row r="2347" spans="1:14">
      <c r="A2347" t="s">
        <v>66</v>
      </c>
      <c r="B2347" t="s">
        <v>67</v>
      </c>
      <c r="C2347" t="s">
        <v>68</v>
      </c>
      <c r="D2347">
        <v>52.367600000000003</v>
      </c>
      <c r="E2347">
        <v>4.9040999999999997</v>
      </c>
      <c r="F2347" t="s">
        <v>69</v>
      </c>
      <c r="G2347" s="2">
        <v>46210.8182284375</v>
      </c>
      <c r="H2347" s="2">
        <v>46217.708333333336</v>
      </c>
      <c r="I2347">
        <v>25.5</v>
      </c>
      <c r="J2347">
        <v>50</v>
      </c>
      <c r="K2347">
        <v>4</v>
      </c>
      <c r="L2347">
        <v>0.1</v>
      </c>
      <c r="M2347">
        <v>51</v>
      </c>
      <c r="N2347">
        <v>15.5</v>
      </c>
    </row>
    <row r="2348" spans="1:14">
      <c r="A2348" t="s">
        <v>66</v>
      </c>
      <c r="B2348" t="s">
        <v>67</v>
      </c>
      <c r="C2348" t="s">
        <v>68</v>
      </c>
      <c r="D2348">
        <v>52.367600000000003</v>
      </c>
      <c r="E2348">
        <v>4.9040999999999997</v>
      </c>
      <c r="F2348" t="s">
        <v>69</v>
      </c>
      <c r="G2348" s="2">
        <v>46210.8182284375</v>
      </c>
      <c r="H2348" s="2">
        <v>46217.75</v>
      </c>
      <c r="I2348">
        <v>25</v>
      </c>
      <c r="J2348">
        <v>51</v>
      </c>
      <c r="K2348">
        <v>5</v>
      </c>
      <c r="L2348">
        <v>0.1</v>
      </c>
      <c r="M2348">
        <v>51</v>
      </c>
      <c r="N2348">
        <v>16.2</v>
      </c>
    </row>
    <row r="2349" spans="1:14">
      <c r="A2349" t="s">
        <v>66</v>
      </c>
      <c r="B2349" t="s">
        <v>67</v>
      </c>
      <c r="C2349" t="s">
        <v>68</v>
      </c>
      <c r="D2349">
        <v>52.367600000000003</v>
      </c>
      <c r="E2349">
        <v>4.9040999999999997</v>
      </c>
      <c r="F2349" t="s">
        <v>69</v>
      </c>
      <c r="G2349" s="2">
        <v>46210.8182284375</v>
      </c>
      <c r="H2349" s="2">
        <v>46217.791666666664</v>
      </c>
      <c r="I2349">
        <v>24.3</v>
      </c>
      <c r="J2349">
        <v>52</v>
      </c>
      <c r="K2349">
        <v>6</v>
      </c>
      <c r="L2349">
        <v>0.1</v>
      </c>
      <c r="M2349">
        <v>51</v>
      </c>
      <c r="N2349">
        <v>16.5</v>
      </c>
    </row>
    <row r="2350" spans="1:14">
      <c r="A2350" t="s">
        <v>66</v>
      </c>
      <c r="B2350" t="s">
        <v>67</v>
      </c>
      <c r="C2350" t="s">
        <v>68</v>
      </c>
      <c r="D2350">
        <v>52.367600000000003</v>
      </c>
      <c r="E2350">
        <v>4.9040999999999997</v>
      </c>
      <c r="F2350" t="s">
        <v>69</v>
      </c>
      <c r="G2350" s="2">
        <v>46210.8182284375</v>
      </c>
      <c r="H2350" s="2">
        <v>46217.833333333336</v>
      </c>
      <c r="I2350">
        <v>23.6</v>
      </c>
      <c r="J2350">
        <v>54</v>
      </c>
      <c r="K2350">
        <v>6</v>
      </c>
      <c r="L2350">
        <v>0.1</v>
      </c>
      <c r="M2350">
        <v>51</v>
      </c>
      <c r="N2350">
        <v>16.7</v>
      </c>
    </row>
    <row r="2351" spans="1:14">
      <c r="A2351" t="s">
        <v>66</v>
      </c>
      <c r="B2351" t="s">
        <v>67</v>
      </c>
      <c r="C2351" t="s">
        <v>68</v>
      </c>
      <c r="D2351">
        <v>52.367600000000003</v>
      </c>
      <c r="E2351">
        <v>4.9040999999999997</v>
      </c>
      <c r="F2351" t="s">
        <v>69</v>
      </c>
      <c r="G2351" s="2">
        <v>46210.8182284375</v>
      </c>
      <c r="H2351" s="2">
        <v>46217.875</v>
      </c>
      <c r="I2351">
        <v>22.8</v>
      </c>
      <c r="J2351">
        <v>57</v>
      </c>
      <c r="K2351">
        <v>6</v>
      </c>
      <c r="L2351">
        <v>0</v>
      </c>
      <c r="M2351">
        <v>0</v>
      </c>
      <c r="N2351">
        <v>15.9</v>
      </c>
    </row>
    <row r="2352" spans="1:14">
      <c r="A2352" t="s">
        <v>66</v>
      </c>
      <c r="B2352" t="s">
        <v>67</v>
      </c>
      <c r="C2352" t="s">
        <v>68</v>
      </c>
      <c r="D2352">
        <v>52.367600000000003</v>
      </c>
      <c r="E2352">
        <v>4.9040999999999997</v>
      </c>
      <c r="F2352" t="s">
        <v>69</v>
      </c>
      <c r="G2352" s="2">
        <v>46210.8182284375</v>
      </c>
      <c r="H2352" s="2">
        <v>46217.916666666664</v>
      </c>
      <c r="I2352">
        <v>21.7</v>
      </c>
      <c r="J2352">
        <v>62</v>
      </c>
      <c r="K2352">
        <v>5</v>
      </c>
      <c r="L2352">
        <v>0</v>
      </c>
      <c r="M2352">
        <v>0</v>
      </c>
      <c r="N2352">
        <v>14.5</v>
      </c>
    </row>
    <row r="2353" spans="1:14">
      <c r="A2353" t="s">
        <v>66</v>
      </c>
      <c r="B2353" t="s">
        <v>67</v>
      </c>
      <c r="C2353" t="s">
        <v>68</v>
      </c>
      <c r="D2353">
        <v>52.367600000000003</v>
      </c>
      <c r="E2353">
        <v>4.9040999999999997</v>
      </c>
      <c r="F2353" t="s">
        <v>69</v>
      </c>
      <c r="G2353" s="2">
        <v>46210.8182284375</v>
      </c>
      <c r="H2353" s="2">
        <v>46217.958333333336</v>
      </c>
      <c r="I2353">
        <v>20.5</v>
      </c>
      <c r="J2353">
        <v>68</v>
      </c>
      <c r="K2353">
        <v>4</v>
      </c>
      <c r="L2353">
        <v>0</v>
      </c>
      <c r="M2353">
        <v>0</v>
      </c>
      <c r="N2353">
        <v>12.7</v>
      </c>
    </row>
    <row r="2354" spans="1:14">
      <c r="A2354" t="s">
        <v>66</v>
      </c>
      <c r="B2354" t="s">
        <v>67</v>
      </c>
      <c r="C2354" t="s">
        <v>68</v>
      </c>
      <c r="D2354">
        <v>52.367600000000003</v>
      </c>
      <c r="E2354">
        <v>4.9040999999999997</v>
      </c>
      <c r="F2354" t="s">
        <v>69</v>
      </c>
      <c r="G2354" s="2">
        <v>46210.8182284375</v>
      </c>
      <c r="H2354" s="2">
        <v>46218</v>
      </c>
      <c r="I2354">
        <v>19.399999999999999</v>
      </c>
      <c r="J2354">
        <v>75</v>
      </c>
      <c r="K2354">
        <v>3</v>
      </c>
      <c r="L2354">
        <v>0</v>
      </c>
      <c r="M2354">
        <v>0</v>
      </c>
      <c r="N2354">
        <v>10.7</v>
      </c>
    </row>
    <row r="2355" spans="1:14">
      <c r="A2355" t="s">
        <v>66</v>
      </c>
      <c r="B2355" t="s">
        <v>67</v>
      </c>
      <c r="C2355" t="s">
        <v>68</v>
      </c>
      <c r="D2355">
        <v>52.367600000000003</v>
      </c>
      <c r="E2355">
        <v>4.9040999999999997</v>
      </c>
      <c r="F2355" t="s">
        <v>69</v>
      </c>
      <c r="G2355" s="2">
        <v>46210.8182284375</v>
      </c>
      <c r="H2355" s="2">
        <v>46218.041666666664</v>
      </c>
      <c r="I2355">
        <v>18.5</v>
      </c>
      <c r="J2355">
        <v>81</v>
      </c>
      <c r="K2355">
        <v>3</v>
      </c>
      <c r="L2355">
        <v>0</v>
      </c>
      <c r="M2355">
        <v>0</v>
      </c>
      <c r="N2355">
        <v>9.3000000000000007</v>
      </c>
    </row>
    <row r="2356" spans="1:14">
      <c r="A2356" t="s">
        <v>66</v>
      </c>
      <c r="B2356" t="s">
        <v>67</v>
      </c>
      <c r="C2356" t="s">
        <v>68</v>
      </c>
      <c r="D2356">
        <v>52.367600000000003</v>
      </c>
      <c r="E2356">
        <v>4.9040999999999997</v>
      </c>
      <c r="F2356" t="s">
        <v>69</v>
      </c>
      <c r="G2356" s="2">
        <v>46210.8182284375</v>
      </c>
      <c r="H2356" s="2">
        <v>46218.083333333336</v>
      </c>
      <c r="I2356">
        <v>17.899999999999999</v>
      </c>
      <c r="J2356">
        <v>86</v>
      </c>
      <c r="K2356">
        <v>2</v>
      </c>
      <c r="L2356">
        <v>0</v>
      </c>
      <c r="M2356">
        <v>0</v>
      </c>
      <c r="N2356">
        <v>8.4</v>
      </c>
    </row>
    <row r="2357" spans="1:14">
      <c r="A2357" t="s">
        <v>66</v>
      </c>
      <c r="B2357" t="s">
        <v>67</v>
      </c>
      <c r="C2357" t="s">
        <v>68</v>
      </c>
      <c r="D2357">
        <v>52.367600000000003</v>
      </c>
      <c r="E2357">
        <v>4.9040999999999997</v>
      </c>
      <c r="F2357" t="s">
        <v>69</v>
      </c>
      <c r="G2357" s="2">
        <v>46210.8182284375</v>
      </c>
      <c r="H2357" s="2">
        <v>46218.125</v>
      </c>
      <c r="I2357">
        <v>17.7</v>
      </c>
      <c r="J2357">
        <v>88</v>
      </c>
      <c r="K2357">
        <v>2</v>
      </c>
      <c r="L2357">
        <v>0</v>
      </c>
      <c r="M2357">
        <v>0</v>
      </c>
      <c r="N2357">
        <v>8.1999999999999993</v>
      </c>
    </row>
    <row r="2358" spans="1:14">
      <c r="A2358" t="s">
        <v>66</v>
      </c>
      <c r="B2358" t="s">
        <v>67</v>
      </c>
      <c r="C2358" t="s">
        <v>68</v>
      </c>
      <c r="D2358">
        <v>52.367600000000003</v>
      </c>
      <c r="E2358">
        <v>4.9040999999999997</v>
      </c>
      <c r="F2358" t="s">
        <v>69</v>
      </c>
      <c r="G2358" s="2">
        <v>46210.8182284375</v>
      </c>
      <c r="H2358" s="2">
        <v>46218.166666666664</v>
      </c>
      <c r="I2358">
        <v>17.7</v>
      </c>
      <c r="J2358">
        <v>89</v>
      </c>
      <c r="K2358">
        <v>1</v>
      </c>
      <c r="L2358">
        <v>0</v>
      </c>
      <c r="M2358">
        <v>0</v>
      </c>
      <c r="N2358">
        <v>8.6</v>
      </c>
    </row>
    <row r="2359" spans="1:14">
      <c r="A2359" t="s">
        <v>66</v>
      </c>
      <c r="B2359" t="s">
        <v>67</v>
      </c>
      <c r="C2359" t="s">
        <v>68</v>
      </c>
      <c r="D2359">
        <v>52.367600000000003</v>
      </c>
      <c r="E2359">
        <v>4.9040999999999997</v>
      </c>
      <c r="F2359" t="s">
        <v>69</v>
      </c>
      <c r="G2359" s="2">
        <v>46210.8182284375</v>
      </c>
      <c r="H2359" s="2">
        <v>46218.208333333336</v>
      </c>
      <c r="I2359">
        <v>17.899999999999999</v>
      </c>
      <c r="J2359">
        <v>90</v>
      </c>
      <c r="K2359">
        <v>1</v>
      </c>
      <c r="L2359">
        <v>0</v>
      </c>
      <c r="M2359">
        <v>1</v>
      </c>
      <c r="N2359">
        <v>9.1999999999999993</v>
      </c>
    </row>
    <row r="2360" spans="1:14">
      <c r="A2360" t="s">
        <v>66</v>
      </c>
      <c r="B2360" t="s">
        <v>67</v>
      </c>
      <c r="C2360" t="s">
        <v>68</v>
      </c>
      <c r="D2360">
        <v>52.367600000000003</v>
      </c>
      <c r="E2360">
        <v>4.9040999999999997</v>
      </c>
      <c r="F2360" t="s">
        <v>69</v>
      </c>
      <c r="G2360" s="2">
        <v>46210.8182284375</v>
      </c>
      <c r="H2360" s="2">
        <v>46218.25</v>
      </c>
      <c r="I2360">
        <v>18.3</v>
      </c>
      <c r="J2360">
        <v>88</v>
      </c>
      <c r="K2360">
        <v>1</v>
      </c>
      <c r="L2360">
        <v>0</v>
      </c>
      <c r="M2360">
        <v>1</v>
      </c>
      <c r="N2360">
        <v>9.9</v>
      </c>
    </row>
    <row r="2361" spans="1:14">
      <c r="A2361" t="s">
        <v>66</v>
      </c>
      <c r="B2361" t="s">
        <v>67</v>
      </c>
      <c r="C2361" t="s">
        <v>68</v>
      </c>
      <c r="D2361">
        <v>52.367600000000003</v>
      </c>
      <c r="E2361">
        <v>4.9040999999999997</v>
      </c>
      <c r="F2361" t="s">
        <v>69</v>
      </c>
      <c r="G2361" s="2">
        <v>46210.8182284375</v>
      </c>
      <c r="H2361" s="2">
        <v>46218.291666666664</v>
      </c>
      <c r="I2361">
        <v>18.8</v>
      </c>
      <c r="J2361">
        <v>87</v>
      </c>
      <c r="K2361">
        <v>0</v>
      </c>
      <c r="L2361">
        <v>0</v>
      </c>
      <c r="M2361">
        <v>1</v>
      </c>
      <c r="N2361">
        <v>10.6</v>
      </c>
    </row>
    <row r="2362" spans="1:14">
      <c r="A2362" t="s">
        <v>66</v>
      </c>
      <c r="B2362" t="s">
        <v>67</v>
      </c>
      <c r="C2362" t="s">
        <v>68</v>
      </c>
      <c r="D2362">
        <v>52.367600000000003</v>
      </c>
      <c r="E2362">
        <v>4.9040999999999997</v>
      </c>
      <c r="F2362" t="s">
        <v>69</v>
      </c>
      <c r="G2362" s="2">
        <v>46210.8182284375</v>
      </c>
      <c r="H2362" s="2">
        <v>46218.333333333336</v>
      </c>
      <c r="I2362">
        <v>19.5</v>
      </c>
      <c r="J2362">
        <v>84</v>
      </c>
      <c r="K2362">
        <v>0</v>
      </c>
      <c r="L2362">
        <v>0</v>
      </c>
      <c r="M2362">
        <v>2</v>
      </c>
      <c r="N2362">
        <v>10.9</v>
      </c>
    </row>
    <row r="2363" spans="1:14">
      <c r="A2363" t="s">
        <v>66</v>
      </c>
      <c r="B2363" t="s">
        <v>67</v>
      </c>
      <c r="C2363" t="s">
        <v>68</v>
      </c>
      <c r="D2363">
        <v>52.367600000000003</v>
      </c>
      <c r="E2363">
        <v>4.9040999999999997</v>
      </c>
      <c r="F2363" t="s">
        <v>69</v>
      </c>
      <c r="G2363" s="2">
        <v>46210.8182284375</v>
      </c>
      <c r="H2363" s="2">
        <v>46218.375</v>
      </c>
      <c r="I2363">
        <v>20.399999999999999</v>
      </c>
      <c r="J2363">
        <v>80</v>
      </c>
      <c r="K2363">
        <v>0</v>
      </c>
      <c r="L2363">
        <v>0</v>
      </c>
      <c r="M2363">
        <v>1</v>
      </c>
      <c r="N2363">
        <v>11</v>
      </c>
    </row>
    <row r="2364" spans="1:14">
      <c r="A2364" t="s">
        <v>66</v>
      </c>
      <c r="B2364" t="s">
        <v>67</v>
      </c>
      <c r="C2364" t="s">
        <v>68</v>
      </c>
      <c r="D2364">
        <v>52.367600000000003</v>
      </c>
      <c r="E2364">
        <v>4.9040999999999997</v>
      </c>
      <c r="F2364" t="s">
        <v>69</v>
      </c>
      <c r="G2364" s="2">
        <v>46210.8182284375</v>
      </c>
      <c r="H2364" s="2">
        <v>46218.416666666664</v>
      </c>
      <c r="I2364">
        <v>21.6</v>
      </c>
      <c r="J2364">
        <v>74</v>
      </c>
      <c r="K2364">
        <v>0</v>
      </c>
      <c r="L2364">
        <v>0</v>
      </c>
      <c r="M2364">
        <v>1</v>
      </c>
      <c r="N2364">
        <v>11.1</v>
      </c>
    </row>
    <row r="2365" spans="1:14">
      <c r="A2365" t="s">
        <v>66</v>
      </c>
      <c r="B2365" t="s">
        <v>67</v>
      </c>
      <c r="C2365" t="s">
        <v>68</v>
      </c>
      <c r="D2365">
        <v>52.367600000000003</v>
      </c>
      <c r="E2365">
        <v>4.9040999999999997</v>
      </c>
      <c r="F2365" t="s">
        <v>69</v>
      </c>
      <c r="G2365" s="2">
        <v>46210.8182284375</v>
      </c>
      <c r="H2365" s="2">
        <v>46218.458333333336</v>
      </c>
      <c r="I2365">
        <v>22.9</v>
      </c>
      <c r="J2365">
        <v>68</v>
      </c>
      <c r="K2365">
        <v>0</v>
      </c>
      <c r="L2365">
        <v>0</v>
      </c>
      <c r="M2365">
        <v>1</v>
      </c>
      <c r="N2365">
        <v>11.3</v>
      </c>
    </row>
    <row r="2366" spans="1:14">
      <c r="A2366" t="s">
        <v>66</v>
      </c>
      <c r="B2366" t="s">
        <v>67</v>
      </c>
      <c r="C2366" t="s">
        <v>68</v>
      </c>
      <c r="D2366">
        <v>52.367600000000003</v>
      </c>
      <c r="E2366">
        <v>4.9040999999999997</v>
      </c>
      <c r="F2366" t="s">
        <v>69</v>
      </c>
      <c r="G2366" s="2">
        <v>46210.8182284375</v>
      </c>
      <c r="H2366" s="2">
        <v>46218.5</v>
      </c>
      <c r="I2366">
        <v>24.3</v>
      </c>
      <c r="J2366">
        <v>63</v>
      </c>
      <c r="K2366">
        <v>0</v>
      </c>
      <c r="L2366">
        <v>0</v>
      </c>
      <c r="M2366">
        <v>1</v>
      </c>
      <c r="N2366">
        <v>11.6</v>
      </c>
    </row>
    <row r="2367" spans="1:14">
      <c r="A2367" t="s">
        <v>66</v>
      </c>
      <c r="B2367" t="s">
        <v>67</v>
      </c>
      <c r="C2367" t="s">
        <v>68</v>
      </c>
      <c r="D2367">
        <v>52.367600000000003</v>
      </c>
      <c r="E2367">
        <v>4.9040999999999997</v>
      </c>
      <c r="F2367" t="s">
        <v>69</v>
      </c>
      <c r="G2367" s="2">
        <v>46210.8182284375</v>
      </c>
      <c r="H2367" s="2">
        <v>46218.541666666664</v>
      </c>
      <c r="I2367">
        <v>25.4</v>
      </c>
      <c r="J2367">
        <v>59</v>
      </c>
      <c r="K2367">
        <v>1</v>
      </c>
      <c r="L2367">
        <v>0</v>
      </c>
      <c r="M2367">
        <v>1</v>
      </c>
      <c r="N2367">
        <v>11.8</v>
      </c>
    </row>
    <row r="2368" spans="1:14">
      <c r="A2368" t="s">
        <v>66</v>
      </c>
      <c r="B2368" t="s">
        <v>67</v>
      </c>
      <c r="C2368" t="s">
        <v>68</v>
      </c>
      <c r="D2368">
        <v>52.367600000000003</v>
      </c>
      <c r="E2368">
        <v>4.9040999999999997</v>
      </c>
      <c r="F2368" t="s">
        <v>69</v>
      </c>
      <c r="G2368" s="2">
        <v>46210.8182284375</v>
      </c>
      <c r="H2368" s="2">
        <v>46218.583333333336</v>
      </c>
      <c r="I2368">
        <v>26.2</v>
      </c>
      <c r="J2368">
        <v>56</v>
      </c>
      <c r="K2368">
        <v>2</v>
      </c>
      <c r="L2368">
        <v>0</v>
      </c>
      <c r="M2368">
        <v>0</v>
      </c>
      <c r="N2368">
        <v>12</v>
      </c>
    </row>
    <row r="2369" spans="1:14">
      <c r="A2369" t="s">
        <v>66</v>
      </c>
      <c r="B2369" t="s">
        <v>67</v>
      </c>
      <c r="C2369" t="s">
        <v>68</v>
      </c>
      <c r="D2369">
        <v>52.367600000000003</v>
      </c>
      <c r="E2369">
        <v>4.9040999999999997</v>
      </c>
      <c r="F2369" t="s">
        <v>69</v>
      </c>
      <c r="G2369" s="2">
        <v>46210.8182284375</v>
      </c>
      <c r="H2369" s="2">
        <v>46218.625</v>
      </c>
      <c r="I2369">
        <v>26.7</v>
      </c>
      <c r="J2369">
        <v>55</v>
      </c>
      <c r="K2369">
        <v>3</v>
      </c>
      <c r="L2369">
        <v>0</v>
      </c>
      <c r="M2369">
        <v>0</v>
      </c>
      <c r="N2369">
        <v>11.9</v>
      </c>
    </row>
    <row r="2370" spans="1:14">
      <c r="A2370" t="s">
        <v>66</v>
      </c>
      <c r="B2370" t="s">
        <v>67</v>
      </c>
      <c r="C2370" t="s">
        <v>68</v>
      </c>
      <c r="D2370">
        <v>52.367600000000003</v>
      </c>
      <c r="E2370">
        <v>4.9040999999999997</v>
      </c>
      <c r="F2370" t="s">
        <v>69</v>
      </c>
      <c r="G2370" s="2">
        <v>46210.8182284375</v>
      </c>
      <c r="H2370" s="2">
        <v>46218.666666666664</v>
      </c>
      <c r="I2370">
        <v>26.9</v>
      </c>
      <c r="J2370">
        <v>54</v>
      </c>
      <c r="K2370">
        <v>5</v>
      </c>
      <c r="L2370">
        <v>0</v>
      </c>
      <c r="M2370">
        <v>0</v>
      </c>
      <c r="N2370">
        <v>11.6</v>
      </c>
    </row>
    <row r="2371" spans="1:14">
      <c r="A2371" t="s">
        <v>66</v>
      </c>
      <c r="B2371" t="s">
        <v>67</v>
      </c>
      <c r="C2371" t="s">
        <v>68</v>
      </c>
      <c r="D2371">
        <v>52.367600000000003</v>
      </c>
      <c r="E2371">
        <v>4.9040999999999997</v>
      </c>
      <c r="F2371" t="s">
        <v>69</v>
      </c>
      <c r="G2371" s="2">
        <v>46210.8182284375</v>
      </c>
      <c r="H2371" s="2">
        <v>46218.708333333336</v>
      </c>
      <c r="I2371">
        <v>27</v>
      </c>
      <c r="J2371">
        <v>54</v>
      </c>
      <c r="K2371">
        <v>6</v>
      </c>
      <c r="L2371">
        <v>0</v>
      </c>
      <c r="M2371">
        <v>0</v>
      </c>
      <c r="N2371">
        <v>11.5</v>
      </c>
    </row>
    <row r="2372" spans="1:14">
      <c r="A2372" t="s">
        <v>66</v>
      </c>
      <c r="B2372" t="s">
        <v>67</v>
      </c>
      <c r="C2372" t="s">
        <v>68</v>
      </c>
      <c r="D2372">
        <v>52.367600000000003</v>
      </c>
      <c r="E2372">
        <v>4.9040999999999997</v>
      </c>
      <c r="F2372" t="s">
        <v>69</v>
      </c>
      <c r="G2372" s="2">
        <v>46210.8182284375</v>
      </c>
      <c r="H2372" s="2">
        <v>46218.75</v>
      </c>
      <c r="I2372">
        <v>26.9</v>
      </c>
      <c r="J2372">
        <v>55</v>
      </c>
      <c r="K2372">
        <v>8</v>
      </c>
      <c r="L2372">
        <v>0</v>
      </c>
      <c r="M2372">
        <v>0</v>
      </c>
      <c r="N2372">
        <v>11.8</v>
      </c>
    </row>
    <row r="2373" spans="1:14">
      <c r="A2373" t="s">
        <v>66</v>
      </c>
      <c r="B2373" t="s">
        <v>67</v>
      </c>
      <c r="C2373" t="s">
        <v>68</v>
      </c>
      <c r="D2373">
        <v>52.367600000000003</v>
      </c>
      <c r="E2373">
        <v>4.9040999999999997</v>
      </c>
      <c r="F2373" t="s">
        <v>69</v>
      </c>
      <c r="G2373" s="2">
        <v>46210.8182284375</v>
      </c>
      <c r="H2373" s="2">
        <v>46218.791666666664</v>
      </c>
      <c r="I2373">
        <v>26.6</v>
      </c>
      <c r="J2373">
        <v>56</v>
      </c>
      <c r="K2373">
        <v>9</v>
      </c>
      <c r="L2373">
        <v>0</v>
      </c>
      <c r="M2373">
        <v>0</v>
      </c>
      <c r="N2373">
        <v>12.1</v>
      </c>
    </row>
    <row r="2374" spans="1:14">
      <c r="A2374" t="s">
        <v>66</v>
      </c>
      <c r="B2374" t="s">
        <v>67</v>
      </c>
      <c r="C2374" t="s">
        <v>68</v>
      </c>
      <c r="D2374">
        <v>52.367600000000003</v>
      </c>
      <c r="E2374">
        <v>4.9040999999999997</v>
      </c>
      <c r="F2374" t="s">
        <v>69</v>
      </c>
      <c r="G2374" s="2">
        <v>46210.8182284375</v>
      </c>
      <c r="H2374" s="2">
        <v>46218.833333333336</v>
      </c>
      <c r="I2374">
        <v>26.2</v>
      </c>
      <c r="J2374">
        <v>58</v>
      </c>
      <c r="K2374">
        <v>10</v>
      </c>
      <c r="L2374">
        <v>0</v>
      </c>
      <c r="M2374">
        <v>0</v>
      </c>
      <c r="N2374">
        <v>12.4</v>
      </c>
    </row>
    <row r="2375" spans="1:14">
      <c r="A2375" t="s">
        <v>66</v>
      </c>
      <c r="B2375" t="s">
        <v>67</v>
      </c>
      <c r="C2375" t="s">
        <v>68</v>
      </c>
      <c r="D2375">
        <v>52.367600000000003</v>
      </c>
      <c r="E2375">
        <v>4.9040999999999997</v>
      </c>
      <c r="F2375" t="s">
        <v>69</v>
      </c>
      <c r="G2375" s="2">
        <v>46210.8182284375</v>
      </c>
      <c r="H2375" s="2">
        <v>46218.875</v>
      </c>
      <c r="I2375">
        <v>25.6</v>
      </c>
      <c r="J2375">
        <v>60</v>
      </c>
      <c r="K2375">
        <v>10</v>
      </c>
      <c r="L2375">
        <v>0</v>
      </c>
      <c r="M2375">
        <v>0</v>
      </c>
      <c r="N2375">
        <v>12.6</v>
      </c>
    </row>
    <row r="2376" spans="1:14">
      <c r="A2376" t="s">
        <v>66</v>
      </c>
      <c r="B2376" t="s">
        <v>67</v>
      </c>
      <c r="C2376" t="s">
        <v>68</v>
      </c>
      <c r="D2376">
        <v>52.367600000000003</v>
      </c>
      <c r="E2376">
        <v>4.9040999999999997</v>
      </c>
      <c r="F2376" t="s">
        <v>69</v>
      </c>
      <c r="G2376" s="2">
        <v>46210.8182284375</v>
      </c>
      <c r="H2376" s="2">
        <v>46218.916666666664</v>
      </c>
      <c r="I2376">
        <v>24.6</v>
      </c>
      <c r="J2376">
        <v>64</v>
      </c>
      <c r="K2376">
        <v>10</v>
      </c>
      <c r="L2376">
        <v>0</v>
      </c>
      <c r="M2376">
        <v>0</v>
      </c>
      <c r="N2376">
        <v>12.4</v>
      </c>
    </row>
    <row r="2377" spans="1:14">
      <c r="A2377" t="s">
        <v>66</v>
      </c>
      <c r="B2377" t="s">
        <v>67</v>
      </c>
      <c r="C2377" t="s">
        <v>68</v>
      </c>
      <c r="D2377">
        <v>52.367600000000003</v>
      </c>
      <c r="E2377">
        <v>4.9040999999999997</v>
      </c>
      <c r="F2377" t="s">
        <v>69</v>
      </c>
      <c r="G2377" s="2">
        <v>46210.8182284375</v>
      </c>
      <c r="H2377" s="2">
        <v>46218.958333333336</v>
      </c>
      <c r="I2377">
        <v>23.6</v>
      </c>
      <c r="J2377">
        <v>69</v>
      </c>
      <c r="K2377">
        <v>9</v>
      </c>
      <c r="L2377">
        <v>0</v>
      </c>
      <c r="M2377">
        <v>0</v>
      </c>
      <c r="N2377">
        <v>12.2</v>
      </c>
    </row>
    <row r="2378" spans="1:14">
      <c r="A2378" t="s">
        <v>66</v>
      </c>
      <c r="B2378" t="s">
        <v>67</v>
      </c>
      <c r="C2378" t="s">
        <v>68</v>
      </c>
      <c r="D2378">
        <v>52.367600000000003</v>
      </c>
      <c r="E2378">
        <v>4.9040999999999997</v>
      </c>
      <c r="F2378" t="s">
        <v>69</v>
      </c>
      <c r="G2378" s="2">
        <v>46210.8182284375</v>
      </c>
      <c r="H2378" s="2">
        <v>46219</v>
      </c>
      <c r="I2378">
        <v>22.5</v>
      </c>
      <c r="J2378">
        <v>74</v>
      </c>
      <c r="K2378">
        <v>8</v>
      </c>
      <c r="L2378">
        <v>0</v>
      </c>
      <c r="M2378">
        <v>0</v>
      </c>
      <c r="N2378">
        <v>12.1</v>
      </c>
    </row>
    <row r="2379" spans="1:14">
      <c r="A2379" t="s">
        <v>66</v>
      </c>
      <c r="B2379" t="s">
        <v>67</v>
      </c>
      <c r="C2379" t="s">
        <v>68</v>
      </c>
      <c r="D2379">
        <v>52.367600000000003</v>
      </c>
      <c r="E2379">
        <v>4.9040999999999997</v>
      </c>
      <c r="F2379" t="s">
        <v>69</v>
      </c>
      <c r="G2379" s="2">
        <v>46210.8182284375</v>
      </c>
      <c r="H2379" s="2">
        <v>46219.041666666664</v>
      </c>
      <c r="I2379">
        <v>21.5</v>
      </c>
      <c r="J2379">
        <v>78</v>
      </c>
      <c r="K2379">
        <v>7</v>
      </c>
      <c r="L2379">
        <v>0</v>
      </c>
      <c r="M2379">
        <v>0</v>
      </c>
      <c r="N2379">
        <v>11.7</v>
      </c>
    </row>
    <row r="2380" spans="1:14">
      <c r="A2380" t="s">
        <v>66</v>
      </c>
      <c r="B2380" t="s">
        <v>67</v>
      </c>
      <c r="C2380" t="s">
        <v>68</v>
      </c>
      <c r="D2380">
        <v>52.367600000000003</v>
      </c>
      <c r="E2380">
        <v>4.9040999999999997</v>
      </c>
      <c r="F2380" t="s">
        <v>69</v>
      </c>
      <c r="G2380" s="2">
        <v>46210.8182284375</v>
      </c>
      <c r="H2380" s="2">
        <v>46219.083333333336</v>
      </c>
      <c r="I2380">
        <v>20.9</v>
      </c>
      <c r="J2380">
        <v>81</v>
      </c>
      <c r="K2380">
        <v>6</v>
      </c>
      <c r="L2380">
        <v>0</v>
      </c>
      <c r="M2380">
        <v>0</v>
      </c>
      <c r="N2380">
        <v>11.5</v>
      </c>
    </row>
    <row r="2381" spans="1:14">
      <c r="A2381" t="s">
        <v>66</v>
      </c>
      <c r="B2381" t="s">
        <v>67</v>
      </c>
      <c r="C2381" t="s">
        <v>68</v>
      </c>
      <c r="D2381">
        <v>52.367600000000003</v>
      </c>
      <c r="E2381">
        <v>4.9040999999999997</v>
      </c>
      <c r="F2381" t="s">
        <v>69</v>
      </c>
      <c r="G2381" s="2">
        <v>46210.8182284375</v>
      </c>
      <c r="H2381" s="2">
        <v>46219.125</v>
      </c>
      <c r="I2381">
        <v>20.5</v>
      </c>
      <c r="J2381">
        <v>83</v>
      </c>
      <c r="K2381">
        <v>5</v>
      </c>
      <c r="L2381">
        <v>0</v>
      </c>
      <c r="M2381">
        <v>0</v>
      </c>
      <c r="N2381">
        <v>11.2</v>
      </c>
    </row>
    <row r="2382" spans="1:14">
      <c r="A2382" t="s">
        <v>66</v>
      </c>
      <c r="B2382" t="s">
        <v>67</v>
      </c>
      <c r="C2382" t="s">
        <v>68</v>
      </c>
      <c r="D2382">
        <v>52.367600000000003</v>
      </c>
      <c r="E2382">
        <v>4.9040999999999997</v>
      </c>
      <c r="F2382" t="s">
        <v>69</v>
      </c>
      <c r="G2382" s="2">
        <v>46210.8182284375</v>
      </c>
      <c r="H2382" s="2">
        <v>46219.166666666664</v>
      </c>
      <c r="I2382">
        <v>20.2</v>
      </c>
      <c r="J2382">
        <v>84</v>
      </c>
      <c r="K2382">
        <v>5</v>
      </c>
      <c r="L2382">
        <v>0</v>
      </c>
      <c r="M2382">
        <v>0</v>
      </c>
      <c r="N2382">
        <v>10.5</v>
      </c>
    </row>
    <row r="2383" spans="1:14">
      <c r="A2383" t="s">
        <v>66</v>
      </c>
      <c r="B2383" t="s">
        <v>67</v>
      </c>
      <c r="C2383" t="s">
        <v>68</v>
      </c>
      <c r="D2383">
        <v>52.367600000000003</v>
      </c>
      <c r="E2383">
        <v>4.9040999999999997</v>
      </c>
      <c r="F2383" t="s">
        <v>69</v>
      </c>
      <c r="G2383" s="2">
        <v>46210.8182284375</v>
      </c>
      <c r="H2383" s="2">
        <v>46219.208333333336</v>
      </c>
      <c r="I2383">
        <v>20</v>
      </c>
      <c r="J2383">
        <v>85</v>
      </c>
      <c r="K2383">
        <v>4</v>
      </c>
      <c r="L2383">
        <v>0</v>
      </c>
      <c r="M2383">
        <v>0</v>
      </c>
      <c r="N2383">
        <v>9.9</v>
      </c>
    </row>
    <row r="2384" spans="1:14">
      <c r="A2384" t="s">
        <v>66</v>
      </c>
      <c r="B2384" t="s">
        <v>67</v>
      </c>
      <c r="C2384" t="s">
        <v>68</v>
      </c>
      <c r="D2384">
        <v>52.367600000000003</v>
      </c>
      <c r="E2384">
        <v>4.9040999999999997</v>
      </c>
      <c r="F2384" t="s">
        <v>69</v>
      </c>
      <c r="G2384" s="2">
        <v>46210.8182284375</v>
      </c>
      <c r="H2384" s="2">
        <v>46219.25</v>
      </c>
      <c r="I2384">
        <v>20.100000000000001</v>
      </c>
      <c r="J2384">
        <v>84</v>
      </c>
      <c r="K2384">
        <v>3</v>
      </c>
      <c r="L2384">
        <v>0</v>
      </c>
      <c r="M2384">
        <v>0</v>
      </c>
      <c r="N2384">
        <v>9.4</v>
      </c>
    </row>
    <row r="2385" spans="1:14">
      <c r="A2385" t="s">
        <v>66</v>
      </c>
      <c r="B2385" t="s">
        <v>67</v>
      </c>
      <c r="C2385" t="s">
        <v>68</v>
      </c>
      <c r="D2385">
        <v>52.367600000000003</v>
      </c>
      <c r="E2385">
        <v>4.9040999999999997</v>
      </c>
      <c r="F2385" t="s">
        <v>69</v>
      </c>
      <c r="G2385" s="2">
        <v>46210.8182284375</v>
      </c>
      <c r="H2385" s="2">
        <v>46219.291666666664</v>
      </c>
      <c r="I2385">
        <v>20.3</v>
      </c>
      <c r="J2385">
        <v>82</v>
      </c>
      <c r="K2385">
        <v>2</v>
      </c>
      <c r="L2385">
        <v>0</v>
      </c>
      <c r="M2385">
        <v>0</v>
      </c>
      <c r="N2385">
        <v>9.1</v>
      </c>
    </row>
    <row r="2386" spans="1:14">
      <c r="A2386" t="s">
        <v>66</v>
      </c>
      <c r="B2386" t="s">
        <v>67</v>
      </c>
      <c r="C2386" t="s">
        <v>68</v>
      </c>
      <c r="D2386">
        <v>52.367600000000003</v>
      </c>
      <c r="E2386">
        <v>4.9040999999999997</v>
      </c>
      <c r="F2386" t="s">
        <v>69</v>
      </c>
      <c r="G2386" s="2">
        <v>46210.8182284375</v>
      </c>
      <c r="H2386" s="2">
        <v>46219.333333333336</v>
      </c>
      <c r="I2386">
        <v>20.9</v>
      </c>
      <c r="J2386">
        <v>79</v>
      </c>
      <c r="K2386">
        <v>2</v>
      </c>
      <c r="L2386">
        <v>0</v>
      </c>
      <c r="M2386">
        <v>0</v>
      </c>
      <c r="N2386">
        <v>8.9</v>
      </c>
    </row>
    <row r="2387" spans="1:14">
      <c r="A2387" t="s">
        <v>66</v>
      </c>
      <c r="B2387" t="s">
        <v>67</v>
      </c>
      <c r="C2387" t="s">
        <v>68</v>
      </c>
      <c r="D2387">
        <v>52.367600000000003</v>
      </c>
      <c r="E2387">
        <v>4.9040999999999997</v>
      </c>
      <c r="F2387" t="s">
        <v>69</v>
      </c>
      <c r="G2387" s="2">
        <v>46210.8182284375</v>
      </c>
      <c r="H2387" s="2">
        <v>46219.375</v>
      </c>
      <c r="I2387">
        <v>21.9</v>
      </c>
      <c r="J2387">
        <v>74</v>
      </c>
      <c r="K2387">
        <v>2</v>
      </c>
      <c r="L2387">
        <v>0</v>
      </c>
      <c r="M2387">
        <v>0</v>
      </c>
      <c r="N2387">
        <v>9.1999999999999993</v>
      </c>
    </row>
    <row r="2388" spans="1:14">
      <c r="A2388" t="s">
        <v>66</v>
      </c>
      <c r="B2388" t="s">
        <v>67</v>
      </c>
      <c r="C2388" t="s">
        <v>68</v>
      </c>
      <c r="D2388">
        <v>52.367600000000003</v>
      </c>
      <c r="E2388">
        <v>4.9040999999999997</v>
      </c>
      <c r="F2388" t="s">
        <v>69</v>
      </c>
      <c r="G2388" s="2">
        <v>46210.8182284375</v>
      </c>
      <c r="H2388" s="2">
        <v>46219.416666666664</v>
      </c>
      <c r="I2388">
        <v>23.3</v>
      </c>
      <c r="J2388">
        <v>67</v>
      </c>
      <c r="K2388">
        <v>3</v>
      </c>
      <c r="L2388">
        <v>0</v>
      </c>
      <c r="M2388">
        <v>0</v>
      </c>
      <c r="N2388">
        <v>9.6999999999999993</v>
      </c>
    </row>
    <row r="2389" spans="1:14">
      <c r="A2389" t="s">
        <v>66</v>
      </c>
      <c r="B2389" t="s">
        <v>67</v>
      </c>
      <c r="C2389" t="s">
        <v>68</v>
      </c>
      <c r="D2389">
        <v>52.367600000000003</v>
      </c>
      <c r="E2389">
        <v>4.9040999999999997</v>
      </c>
      <c r="F2389" t="s">
        <v>69</v>
      </c>
      <c r="G2389" s="2">
        <v>46210.8182284375</v>
      </c>
      <c r="H2389" s="2">
        <v>46219.458333333336</v>
      </c>
      <c r="I2389">
        <v>25</v>
      </c>
      <c r="J2389">
        <v>60</v>
      </c>
      <c r="K2389">
        <v>4</v>
      </c>
      <c r="L2389">
        <v>0</v>
      </c>
      <c r="M2389">
        <v>0</v>
      </c>
      <c r="N2389">
        <v>10.4</v>
      </c>
    </row>
    <row r="2390" spans="1:14">
      <c r="A2390" t="s">
        <v>66</v>
      </c>
      <c r="B2390" t="s">
        <v>67</v>
      </c>
      <c r="C2390" t="s">
        <v>68</v>
      </c>
      <c r="D2390">
        <v>52.367600000000003</v>
      </c>
      <c r="E2390">
        <v>4.9040999999999997</v>
      </c>
      <c r="F2390" t="s">
        <v>69</v>
      </c>
      <c r="G2390" s="2">
        <v>46210.8182284375</v>
      </c>
      <c r="H2390" s="2">
        <v>46219.5</v>
      </c>
      <c r="I2390">
        <v>26.6</v>
      </c>
      <c r="J2390">
        <v>54</v>
      </c>
      <c r="K2390">
        <v>5</v>
      </c>
      <c r="L2390">
        <v>0</v>
      </c>
      <c r="M2390">
        <v>0</v>
      </c>
      <c r="N2390">
        <v>11.2</v>
      </c>
    </row>
    <row r="2391" spans="1:14">
      <c r="A2391" t="s">
        <v>66</v>
      </c>
      <c r="B2391" t="s">
        <v>67</v>
      </c>
      <c r="C2391" t="s">
        <v>68</v>
      </c>
      <c r="D2391">
        <v>52.367600000000003</v>
      </c>
      <c r="E2391">
        <v>4.9040999999999997</v>
      </c>
      <c r="F2391" t="s">
        <v>69</v>
      </c>
      <c r="G2391" s="2">
        <v>46210.8182284375</v>
      </c>
      <c r="H2391" s="2">
        <v>46219.541666666664</v>
      </c>
      <c r="I2391">
        <v>28</v>
      </c>
      <c r="J2391">
        <v>50</v>
      </c>
      <c r="K2391">
        <v>5</v>
      </c>
      <c r="L2391">
        <v>0</v>
      </c>
      <c r="M2391">
        <v>0</v>
      </c>
      <c r="N2391">
        <v>12.1</v>
      </c>
    </row>
    <row r="2392" spans="1:14">
      <c r="A2392" t="s">
        <v>66</v>
      </c>
      <c r="B2392" t="s">
        <v>67</v>
      </c>
      <c r="C2392" t="s">
        <v>68</v>
      </c>
      <c r="D2392">
        <v>52.367600000000003</v>
      </c>
      <c r="E2392">
        <v>4.9040999999999997</v>
      </c>
      <c r="F2392" t="s">
        <v>69</v>
      </c>
      <c r="G2392" s="2">
        <v>46210.8182284375</v>
      </c>
      <c r="H2392" s="2">
        <v>46219.583333333336</v>
      </c>
      <c r="I2392">
        <v>28.9</v>
      </c>
      <c r="J2392">
        <v>47</v>
      </c>
      <c r="K2392">
        <v>6</v>
      </c>
      <c r="L2392">
        <v>0</v>
      </c>
      <c r="M2392">
        <v>0</v>
      </c>
      <c r="N2392">
        <v>12.7</v>
      </c>
    </row>
    <row r="2393" spans="1:14">
      <c r="A2393" t="s">
        <v>66</v>
      </c>
      <c r="B2393" t="s">
        <v>67</v>
      </c>
      <c r="C2393" t="s">
        <v>68</v>
      </c>
      <c r="D2393">
        <v>52.367600000000003</v>
      </c>
      <c r="E2393">
        <v>4.9040999999999997</v>
      </c>
      <c r="F2393" t="s">
        <v>69</v>
      </c>
      <c r="G2393" s="2">
        <v>46210.8182284375</v>
      </c>
      <c r="H2393" s="2">
        <v>46219.625</v>
      </c>
      <c r="I2393">
        <v>29.3</v>
      </c>
      <c r="J2393">
        <v>47</v>
      </c>
      <c r="K2393">
        <v>7</v>
      </c>
      <c r="L2393">
        <v>0</v>
      </c>
      <c r="M2393">
        <v>0</v>
      </c>
      <c r="N2393">
        <v>13.3</v>
      </c>
    </row>
    <row r="2394" spans="1:14">
      <c r="A2394" t="s">
        <v>66</v>
      </c>
      <c r="B2394" t="s">
        <v>67</v>
      </c>
      <c r="C2394" t="s">
        <v>68</v>
      </c>
      <c r="D2394">
        <v>52.367600000000003</v>
      </c>
      <c r="E2394">
        <v>4.9040999999999997</v>
      </c>
      <c r="F2394" t="s">
        <v>69</v>
      </c>
      <c r="G2394" s="2">
        <v>46210.8182284375</v>
      </c>
      <c r="H2394" s="2">
        <v>46219.666666666664</v>
      </c>
      <c r="I2394">
        <v>29.3</v>
      </c>
      <c r="J2394">
        <v>47</v>
      </c>
      <c r="K2394">
        <v>8</v>
      </c>
      <c r="L2394">
        <v>0</v>
      </c>
      <c r="M2394">
        <v>0</v>
      </c>
      <c r="N2394">
        <v>14.2</v>
      </c>
    </row>
    <row r="2395" spans="1:14">
      <c r="A2395" t="s">
        <v>66</v>
      </c>
      <c r="B2395" t="s">
        <v>67</v>
      </c>
      <c r="C2395" t="s">
        <v>68</v>
      </c>
      <c r="D2395">
        <v>52.367600000000003</v>
      </c>
      <c r="E2395">
        <v>4.9040999999999997</v>
      </c>
      <c r="F2395" t="s">
        <v>69</v>
      </c>
      <c r="G2395" s="2">
        <v>46210.8182284375</v>
      </c>
      <c r="H2395" s="2">
        <v>46219.708333333336</v>
      </c>
      <c r="I2395">
        <v>29.1</v>
      </c>
      <c r="J2395">
        <v>48</v>
      </c>
      <c r="K2395">
        <v>9</v>
      </c>
      <c r="L2395">
        <v>0</v>
      </c>
      <c r="M2395">
        <v>0</v>
      </c>
      <c r="N2395">
        <v>15.2</v>
      </c>
    </row>
    <row r="2396" spans="1:14">
      <c r="A2396" t="s">
        <v>66</v>
      </c>
      <c r="B2396" t="s">
        <v>67</v>
      </c>
      <c r="C2396" t="s">
        <v>68</v>
      </c>
      <c r="D2396">
        <v>52.367600000000003</v>
      </c>
      <c r="E2396">
        <v>4.9040999999999997</v>
      </c>
      <c r="F2396" t="s">
        <v>69</v>
      </c>
      <c r="G2396" s="2">
        <v>46210.8182284375</v>
      </c>
      <c r="H2396" s="2">
        <v>46219.75</v>
      </c>
      <c r="I2396">
        <v>28.7</v>
      </c>
      <c r="J2396">
        <v>50</v>
      </c>
      <c r="K2396">
        <v>10</v>
      </c>
      <c r="L2396">
        <v>0</v>
      </c>
      <c r="M2396">
        <v>0</v>
      </c>
      <c r="N2396">
        <v>16.100000000000001</v>
      </c>
    </row>
    <row r="2397" spans="1:14">
      <c r="A2397" t="s">
        <v>66</v>
      </c>
      <c r="B2397" t="s">
        <v>67</v>
      </c>
      <c r="C2397" t="s">
        <v>68</v>
      </c>
      <c r="D2397">
        <v>52.367600000000003</v>
      </c>
      <c r="E2397">
        <v>4.9040999999999997</v>
      </c>
      <c r="F2397" t="s">
        <v>69</v>
      </c>
      <c r="G2397" s="2">
        <v>46210.8182284375</v>
      </c>
      <c r="H2397" s="2">
        <v>46219.791666666664</v>
      </c>
      <c r="I2397">
        <v>28.2</v>
      </c>
      <c r="J2397">
        <v>53</v>
      </c>
      <c r="K2397">
        <v>10</v>
      </c>
      <c r="L2397">
        <v>0</v>
      </c>
      <c r="M2397">
        <v>0</v>
      </c>
      <c r="N2397">
        <v>16.899999999999999</v>
      </c>
    </row>
    <row r="2398" spans="1:14">
      <c r="A2398" t="s">
        <v>66</v>
      </c>
      <c r="B2398" t="s">
        <v>67</v>
      </c>
      <c r="C2398" t="s">
        <v>68</v>
      </c>
      <c r="D2398">
        <v>52.367600000000003</v>
      </c>
      <c r="E2398">
        <v>4.9040999999999997</v>
      </c>
      <c r="F2398" t="s">
        <v>69</v>
      </c>
      <c r="G2398" s="2">
        <v>46210.8182284375</v>
      </c>
      <c r="H2398" s="2">
        <v>46219.833333333336</v>
      </c>
      <c r="I2398">
        <v>27.6</v>
      </c>
      <c r="J2398">
        <v>55</v>
      </c>
      <c r="K2398">
        <v>10</v>
      </c>
      <c r="L2398">
        <v>0</v>
      </c>
      <c r="M2398">
        <v>0</v>
      </c>
      <c r="N2398">
        <v>17.2</v>
      </c>
    </row>
    <row r="2399" spans="1:14">
      <c r="A2399" t="s">
        <v>66</v>
      </c>
      <c r="B2399" t="s">
        <v>67</v>
      </c>
      <c r="C2399" t="s">
        <v>68</v>
      </c>
      <c r="D2399">
        <v>52.367600000000003</v>
      </c>
      <c r="E2399">
        <v>4.9040999999999997</v>
      </c>
      <c r="F2399" t="s">
        <v>69</v>
      </c>
      <c r="G2399" s="2">
        <v>46210.8182284375</v>
      </c>
      <c r="H2399" s="2">
        <v>46219.875</v>
      </c>
      <c r="I2399">
        <v>26.8</v>
      </c>
      <c r="J2399">
        <v>58</v>
      </c>
      <c r="K2399">
        <v>10</v>
      </c>
      <c r="L2399">
        <v>0</v>
      </c>
      <c r="M2399">
        <v>1</v>
      </c>
      <c r="N2399">
        <v>16.899999999999999</v>
      </c>
    </row>
    <row r="2400" spans="1:14">
      <c r="A2400" t="s">
        <v>66</v>
      </c>
      <c r="B2400" t="s">
        <v>67</v>
      </c>
      <c r="C2400" t="s">
        <v>68</v>
      </c>
      <c r="D2400">
        <v>52.367600000000003</v>
      </c>
      <c r="E2400">
        <v>4.9040999999999997</v>
      </c>
      <c r="F2400" t="s">
        <v>69</v>
      </c>
      <c r="G2400" s="2">
        <v>46210.8182284375</v>
      </c>
      <c r="H2400" s="2">
        <v>46219.916666666664</v>
      </c>
      <c r="I2400">
        <v>25.8</v>
      </c>
      <c r="J2400">
        <v>62</v>
      </c>
      <c r="K2400">
        <v>10</v>
      </c>
      <c r="L2400">
        <v>0</v>
      </c>
      <c r="M2400">
        <v>1</v>
      </c>
      <c r="N2400">
        <v>16.2</v>
      </c>
    </row>
    <row r="2401" spans="1:14">
      <c r="A2401" t="s">
        <v>66</v>
      </c>
      <c r="B2401" t="s">
        <v>67</v>
      </c>
      <c r="C2401" t="s">
        <v>68</v>
      </c>
      <c r="D2401">
        <v>52.367600000000003</v>
      </c>
      <c r="E2401">
        <v>4.9040999999999997</v>
      </c>
      <c r="F2401" t="s">
        <v>69</v>
      </c>
      <c r="G2401" s="2">
        <v>46210.8182284375</v>
      </c>
      <c r="H2401" s="2">
        <v>46219.958333333336</v>
      </c>
      <c r="I2401">
        <v>24.6</v>
      </c>
      <c r="J2401">
        <v>67</v>
      </c>
      <c r="K2401">
        <v>9</v>
      </c>
      <c r="L2401">
        <v>0</v>
      </c>
      <c r="M2401">
        <v>1</v>
      </c>
      <c r="N2401">
        <v>15.2</v>
      </c>
    </row>
    <row r="2402" spans="1:14">
      <c r="A2402" t="s">
        <v>70</v>
      </c>
      <c r="B2402" t="s">
        <v>71</v>
      </c>
      <c r="C2402" t="s">
        <v>72</v>
      </c>
      <c r="D2402">
        <v>50.850299999999997</v>
      </c>
      <c r="E2402">
        <v>4.3517000000000001</v>
      </c>
      <c r="F2402" t="s">
        <v>73</v>
      </c>
      <c r="G2402" s="2">
        <v>46210.818228784723</v>
      </c>
      <c r="H2402" s="2">
        <v>46210</v>
      </c>
      <c r="I2402">
        <v>23.9</v>
      </c>
      <c r="J2402">
        <v>36</v>
      </c>
      <c r="K2402">
        <v>0</v>
      </c>
      <c r="L2402">
        <v>0</v>
      </c>
      <c r="M2402">
        <v>3</v>
      </c>
      <c r="N2402">
        <v>15.1</v>
      </c>
    </row>
    <row r="2403" spans="1:14">
      <c r="A2403" t="s">
        <v>70</v>
      </c>
      <c r="B2403" t="s">
        <v>71</v>
      </c>
      <c r="C2403" t="s">
        <v>72</v>
      </c>
      <c r="D2403">
        <v>50.850299999999997</v>
      </c>
      <c r="E2403">
        <v>4.3517000000000001</v>
      </c>
      <c r="F2403" t="s">
        <v>73</v>
      </c>
      <c r="G2403" s="2">
        <v>46210.818228784723</v>
      </c>
      <c r="H2403" s="2">
        <v>46210.041666666664</v>
      </c>
      <c r="I2403">
        <v>23.3</v>
      </c>
      <c r="J2403">
        <v>37</v>
      </c>
      <c r="K2403">
        <v>0</v>
      </c>
      <c r="L2403">
        <v>0</v>
      </c>
      <c r="M2403">
        <v>3</v>
      </c>
      <c r="N2403">
        <v>15.1</v>
      </c>
    </row>
    <row r="2404" spans="1:14">
      <c r="A2404" t="s">
        <v>70</v>
      </c>
      <c r="B2404" t="s">
        <v>71</v>
      </c>
      <c r="C2404" t="s">
        <v>72</v>
      </c>
      <c r="D2404">
        <v>50.850299999999997</v>
      </c>
      <c r="E2404">
        <v>4.3517000000000001</v>
      </c>
      <c r="F2404" t="s">
        <v>73</v>
      </c>
      <c r="G2404" s="2">
        <v>46210.818228784723</v>
      </c>
      <c r="H2404" s="2">
        <v>46210.083333333336</v>
      </c>
      <c r="I2404">
        <v>22.7</v>
      </c>
      <c r="J2404">
        <v>39</v>
      </c>
      <c r="K2404">
        <v>0</v>
      </c>
      <c r="L2404">
        <v>0</v>
      </c>
      <c r="M2404">
        <v>3</v>
      </c>
      <c r="N2404">
        <v>15.5</v>
      </c>
    </row>
    <row r="2405" spans="1:14">
      <c r="A2405" t="s">
        <v>70</v>
      </c>
      <c r="B2405" t="s">
        <v>71</v>
      </c>
      <c r="C2405" t="s">
        <v>72</v>
      </c>
      <c r="D2405">
        <v>50.850299999999997</v>
      </c>
      <c r="E2405">
        <v>4.3517000000000001</v>
      </c>
      <c r="F2405" t="s">
        <v>73</v>
      </c>
      <c r="G2405" s="2">
        <v>46210.818228784723</v>
      </c>
      <c r="H2405" s="2">
        <v>46210.125</v>
      </c>
      <c r="I2405">
        <v>22</v>
      </c>
      <c r="J2405">
        <v>37</v>
      </c>
      <c r="K2405">
        <v>0</v>
      </c>
      <c r="L2405">
        <v>0</v>
      </c>
      <c r="M2405">
        <v>3</v>
      </c>
      <c r="N2405">
        <v>15.8</v>
      </c>
    </row>
    <row r="2406" spans="1:14">
      <c r="A2406" t="s">
        <v>70</v>
      </c>
      <c r="B2406" t="s">
        <v>71</v>
      </c>
      <c r="C2406" t="s">
        <v>72</v>
      </c>
      <c r="D2406">
        <v>50.850299999999997</v>
      </c>
      <c r="E2406">
        <v>4.3517000000000001</v>
      </c>
      <c r="F2406" t="s">
        <v>73</v>
      </c>
      <c r="G2406" s="2">
        <v>46210.818228784723</v>
      </c>
      <c r="H2406" s="2">
        <v>46210.166666666664</v>
      </c>
      <c r="I2406">
        <v>21</v>
      </c>
      <c r="J2406">
        <v>40</v>
      </c>
      <c r="K2406">
        <v>0</v>
      </c>
      <c r="L2406">
        <v>0</v>
      </c>
      <c r="M2406">
        <v>3</v>
      </c>
      <c r="N2406">
        <v>15.1</v>
      </c>
    </row>
    <row r="2407" spans="1:14">
      <c r="A2407" t="s">
        <v>70</v>
      </c>
      <c r="B2407" t="s">
        <v>71</v>
      </c>
      <c r="C2407" t="s">
        <v>72</v>
      </c>
      <c r="D2407">
        <v>50.850299999999997</v>
      </c>
      <c r="E2407">
        <v>4.3517000000000001</v>
      </c>
      <c r="F2407" t="s">
        <v>73</v>
      </c>
      <c r="G2407" s="2">
        <v>46210.818228784723</v>
      </c>
      <c r="H2407" s="2">
        <v>46210.208333333336</v>
      </c>
      <c r="I2407">
        <v>21</v>
      </c>
      <c r="J2407">
        <v>43</v>
      </c>
      <c r="K2407">
        <v>0</v>
      </c>
      <c r="L2407">
        <v>0</v>
      </c>
      <c r="M2407">
        <v>3</v>
      </c>
      <c r="N2407">
        <v>13.7</v>
      </c>
    </row>
    <row r="2408" spans="1:14">
      <c r="A2408" t="s">
        <v>70</v>
      </c>
      <c r="B2408" t="s">
        <v>71</v>
      </c>
      <c r="C2408" t="s">
        <v>72</v>
      </c>
      <c r="D2408">
        <v>50.850299999999997</v>
      </c>
      <c r="E2408">
        <v>4.3517000000000001</v>
      </c>
      <c r="F2408" t="s">
        <v>73</v>
      </c>
      <c r="G2408" s="2">
        <v>46210.818228784723</v>
      </c>
      <c r="H2408" s="2">
        <v>46210.25</v>
      </c>
      <c r="I2408">
        <v>20.5</v>
      </c>
      <c r="J2408">
        <v>44</v>
      </c>
      <c r="K2408">
        <v>0</v>
      </c>
      <c r="L2408">
        <v>0</v>
      </c>
      <c r="M2408">
        <v>3</v>
      </c>
      <c r="N2408">
        <v>14</v>
      </c>
    </row>
    <row r="2409" spans="1:14">
      <c r="A2409" t="s">
        <v>70</v>
      </c>
      <c r="B2409" t="s">
        <v>71</v>
      </c>
      <c r="C2409" t="s">
        <v>72</v>
      </c>
      <c r="D2409">
        <v>50.850299999999997</v>
      </c>
      <c r="E2409">
        <v>4.3517000000000001</v>
      </c>
      <c r="F2409" t="s">
        <v>73</v>
      </c>
      <c r="G2409" s="2">
        <v>46210.818228784723</v>
      </c>
      <c r="H2409" s="2">
        <v>46210.291666666664</v>
      </c>
      <c r="I2409">
        <v>20.7</v>
      </c>
      <c r="J2409">
        <v>44</v>
      </c>
      <c r="K2409">
        <v>0</v>
      </c>
      <c r="L2409">
        <v>0</v>
      </c>
      <c r="M2409">
        <v>3</v>
      </c>
      <c r="N2409">
        <v>12.2</v>
      </c>
    </row>
    <row r="2410" spans="1:14">
      <c r="A2410" t="s">
        <v>70</v>
      </c>
      <c r="B2410" t="s">
        <v>71</v>
      </c>
      <c r="C2410" t="s">
        <v>72</v>
      </c>
      <c r="D2410">
        <v>50.850299999999997</v>
      </c>
      <c r="E2410">
        <v>4.3517000000000001</v>
      </c>
      <c r="F2410" t="s">
        <v>73</v>
      </c>
      <c r="G2410" s="2">
        <v>46210.818228784723</v>
      </c>
      <c r="H2410" s="2">
        <v>46210.333333333336</v>
      </c>
      <c r="I2410">
        <v>21.7</v>
      </c>
      <c r="J2410">
        <v>45</v>
      </c>
      <c r="K2410">
        <v>0</v>
      </c>
      <c r="L2410">
        <v>0</v>
      </c>
      <c r="M2410">
        <v>1</v>
      </c>
      <c r="N2410">
        <v>13.3</v>
      </c>
    </row>
    <row r="2411" spans="1:14">
      <c r="A2411" t="s">
        <v>70</v>
      </c>
      <c r="B2411" t="s">
        <v>71</v>
      </c>
      <c r="C2411" t="s">
        <v>72</v>
      </c>
      <c r="D2411">
        <v>50.850299999999997</v>
      </c>
      <c r="E2411">
        <v>4.3517000000000001</v>
      </c>
      <c r="F2411" t="s">
        <v>73</v>
      </c>
      <c r="G2411" s="2">
        <v>46210.818228784723</v>
      </c>
      <c r="H2411" s="2">
        <v>46210.375</v>
      </c>
      <c r="I2411">
        <v>22.5</v>
      </c>
      <c r="J2411">
        <v>48</v>
      </c>
      <c r="K2411">
        <v>0</v>
      </c>
      <c r="L2411">
        <v>0</v>
      </c>
      <c r="M2411">
        <v>3</v>
      </c>
      <c r="N2411">
        <v>14</v>
      </c>
    </row>
    <row r="2412" spans="1:14">
      <c r="A2412" t="s">
        <v>70</v>
      </c>
      <c r="B2412" t="s">
        <v>71</v>
      </c>
      <c r="C2412" t="s">
        <v>72</v>
      </c>
      <c r="D2412">
        <v>50.850299999999997</v>
      </c>
      <c r="E2412">
        <v>4.3517000000000001</v>
      </c>
      <c r="F2412" t="s">
        <v>73</v>
      </c>
      <c r="G2412" s="2">
        <v>46210.818228784723</v>
      </c>
      <c r="H2412" s="2">
        <v>46210.416666666664</v>
      </c>
      <c r="I2412">
        <v>23.2</v>
      </c>
      <c r="J2412">
        <v>51</v>
      </c>
      <c r="K2412">
        <v>0</v>
      </c>
      <c r="L2412">
        <v>0</v>
      </c>
      <c r="M2412">
        <v>3</v>
      </c>
      <c r="N2412">
        <v>9.4</v>
      </c>
    </row>
    <row r="2413" spans="1:14">
      <c r="A2413" t="s">
        <v>70</v>
      </c>
      <c r="B2413" t="s">
        <v>71</v>
      </c>
      <c r="C2413" t="s">
        <v>72</v>
      </c>
      <c r="D2413">
        <v>50.850299999999997</v>
      </c>
      <c r="E2413">
        <v>4.3517000000000001</v>
      </c>
      <c r="F2413" t="s">
        <v>73</v>
      </c>
      <c r="G2413" s="2">
        <v>46210.818228784723</v>
      </c>
      <c r="H2413" s="2">
        <v>46210.458333333336</v>
      </c>
      <c r="I2413">
        <v>25.2</v>
      </c>
      <c r="J2413">
        <v>49</v>
      </c>
      <c r="K2413">
        <v>0</v>
      </c>
      <c r="L2413">
        <v>0</v>
      </c>
      <c r="M2413">
        <v>3</v>
      </c>
      <c r="N2413">
        <v>11.5</v>
      </c>
    </row>
    <row r="2414" spans="1:14">
      <c r="A2414" t="s">
        <v>70</v>
      </c>
      <c r="B2414" t="s">
        <v>71</v>
      </c>
      <c r="C2414" t="s">
        <v>72</v>
      </c>
      <c r="D2414">
        <v>50.850299999999997</v>
      </c>
      <c r="E2414">
        <v>4.3517000000000001</v>
      </c>
      <c r="F2414" t="s">
        <v>73</v>
      </c>
      <c r="G2414" s="2">
        <v>46210.818228784723</v>
      </c>
      <c r="H2414" s="2">
        <v>46210.5</v>
      </c>
      <c r="I2414">
        <v>26.9</v>
      </c>
      <c r="J2414">
        <v>44</v>
      </c>
      <c r="K2414">
        <v>0</v>
      </c>
      <c r="L2414">
        <v>0</v>
      </c>
      <c r="M2414">
        <v>3</v>
      </c>
      <c r="N2414">
        <v>11.2</v>
      </c>
    </row>
    <row r="2415" spans="1:14">
      <c r="A2415" t="s">
        <v>70</v>
      </c>
      <c r="B2415" t="s">
        <v>71</v>
      </c>
      <c r="C2415" t="s">
        <v>72</v>
      </c>
      <c r="D2415">
        <v>50.850299999999997</v>
      </c>
      <c r="E2415">
        <v>4.3517000000000001</v>
      </c>
      <c r="F2415" t="s">
        <v>73</v>
      </c>
      <c r="G2415" s="2">
        <v>46210.818228784723</v>
      </c>
      <c r="H2415" s="2">
        <v>46210.541666666664</v>
      </c>
      <c r="I2415">
        <v>26.3</v>
      </c>
      <c r="J2415">
        <v>42</v>
      </c>
      <c r="K2415">
        <v>0</v>
      </c>
      <c r="L2415">
        <v>0</v>
      </c>
      <c r="M2415">
        <v>3</v>
      </c>
      <c r="N2415">
        <v>10.1</v>
      </c>
    </row>
    <row r="2416" spans="1:14">
      <c r="A2416" t="s">
        <v>70</v>
      </c>
      <c r="B2416" t="s">
        <v>71</v>
      </c>
      <c r="C2416" t="s">
        <v>72</v>
      </c>
      <c r="D2416">
        <v>50.850299999999997</v>
      </c>
      <c r="E2416">
        <v>4.3517000000000001</v>
      </c>
      <c r="F2416" t="s">
        <v>73</v>
      </c>
      <c r="G2416" s="2">
        <v>46210.818228784723</v>
      </c>
      <c r="H2416" s="2">
        <v>46210.583333333336</v>
      </c>
      <c r="I2416">
        <v>29.2</v>
      </c>
      <c r="J2416">
        <v>31</v>
      </c>
      <c r="K2416">
        <v>0</v>
      </c>
      <c r="L2416">
        <v>0</v>
      </c>
      <c r="M2416">
        <v>3</v>
      </c>
      <c r="N2416">
        <v>15.8</v>
      </c>
    </row>
    <row r="2417" spans="1:14">
      <c r="A2417" t="s">
        <v>70</v>
      </c>
      <c r="B2417" t="s">
        <v>71</v>
      </c>
      <c r="C2417" t="s">
        <v>72</v>
      </c>
      <c r="D2417">
        <v>50.850299999999997</v>
      </c>
      <c r="E2417">
        <v>4.3517000000000001</v>
      </c>
      <c r="F2417" t="s">
        <v>73</v>
      </c>
      <c r="G2417" s="2">
        <v>46210.818228784723</v>
      </c>
      <c r="H2417" s="2">
        <v>46210.625</v>
      </c>
      <c r="I2417">
        <v>30.1</v>
      </c>
      <c r="J2417">
        <v>30</v>
      </c>
      <c r="K2417">
        <v>0</v>
      </c>
      <c r="L2417">
        <v>0</v>
      </c>
      <c r="M2417">
        <v>3</v>
      </c>
      <c r="N2417">
        <v>16.600000000000001</v>
      </c>
    </row>
    <row r="2418" spans="1:14">
      <c r="A2418" t="s">
        <v>70</v>
      </c>
      <c r="B2418" t="s">
        <v>71</v>
      </c>
      <c r="C2418" t="s">
        <v>72</v>
      </c>
      <c r="D2418">
        <v>50.850299999999997</v>
      </c>
      <c r="E2418">
        <v>4.3517000000000001</v>
      </c>
      <c r="F2418" t="s">
        <v>73</v>
      </c>
      <c r="G2418" s="2">
        <v>46210.818228784723</v>
      </c>
      <c r="H2418" s="2">
        <v>46210.666666666664</v>
      </c>
      <c r="I2418">
        <v>29.9</v>
      </c>
      <c r="J2418">
        <v>35</v>
      </c>
      <c r="K2418">
        <v>0</v>
      </c>
      <c r="L2418">
        <v>0</v>
      </c>
      <c r="M2418">
        <v>3</v>
      </c>
      <c r="N2418">
        <v>16.600000000000001</v>
      </c>
    </row>
    <row r="2419" spans="1:14">
      <c r="A2419" t="s">
        <v>70</v>
      </c>
      <c r="B2419" t="s">
        <v>71</v>
      </c>
      <c r="C2419" t="s">
        <v>72</v>
      </c>
      <c r="D2419">
        <v>50.850299999999997</v>
      </c>
      <c r="E2419">
        <v>4.3517000000000001</v>
      </c>
      <c r="F2419" t="s">
        <v>73</v>
      </c>
      <c r="G2419" s="2">
        <v>46210.818228784723</v>
      </c>
      <c r="H2419" s="2">
        <v>46210.708333333336</v>
      </c>
      <c r="I2419">
        <v>29.4</v>
      </c>
      <c r="J2419">
        <v>34</v>
      </c>
      <c r="K2419">
        <v>0</v>
      </c>
      <c r="L2419">
        <v>0</v>
      </c>
      <c r="M2419">
        <v>2</v>
      </c>
      <c r="N2419">
        <v>17.600000000000001</v>
      </c>
    </row>
    <row r="2420" spans="1:14">
      <c r="A2420" t="s">
        <v>70</v>
      </c>
      <c r="B2420" t="s">
        <v>71</v>
      </c>
      <c r="C2420" t="s">
        <v>72</v>
      </c>
      <c r="D2420">
        <v>50.850299999999997</v>
      </c>
      <c r="E2420">
        <v>4.3517000000000001</v>
      </c>
      <c r="F2420" t="s">
        <v>73</v>
      </c>
      <c r="G2420" s="2">
        <v>46210.818228784723</v>
      </c>
      <c r="H2420" s="2">
        <v>46210.75</v>
      </c>
      <c r="I2420">
        <v>29.1</v>
      </c>
      <c r="J2420">
        <v>40</v>
      </c>
      <c r="K2420">
        <v>0</v>
      </c>
      <c r="L2420">
        <v>0</v>
      </c>
      <c r="M2420">
        <v>0</v>
      </c>
      <c r="N2420">
        <v>17.3</v>
      </c>
    </row>
    <row r="2421" spans="1:14">
      <c r="A2421" t="s">
        <v>70</v>
      </c>
      <c r="B2421" t="s">
        <v>71</v>
      </c>
      <c r="C2421" t="s">
        <v>72</v>
      </c>
      <c r="D2421">
        <v>50.850299999999997</v>
      </c>
      <c r="E2421">
        <v>4.3517000000000001</v>
      </c>
      <c r="F2421" t="s">
        <v>73</v>
      </c>
      <c r="G2421" s="2">
        <v>46210.818228784723</v>
      </c>
      <c r="H2421" s="2">
        <v>46210.791666666664</v>
      </c>
      <c r="I2421">
        <v>28</v>
      </c>
      <c r="J2421">
        <v>38</v>
      </c>
      <c r="K2421">
        <v>0</v>
      </c>
      <c r="L2421">
        <v>0</v>
      </c>
      <c r="M2421">
        <v>3</v>
      </c>
      <c r="N2421">
        <v>14</v>
      </c>
    </row>
    <row r="2422" spans="1:14">
      <c r="A2422" t="s">
        <v>70</v>
      </c>
      <c r="B2422" t="s">
        <v>71</v>
      </c>
      <c r="C2422" t="s">
        <v>72</v>
      </c>
      <c r="D2422">
        <v>50.850299999999997</v>
      </c>
      <c r="E2422">
        <v>4.3517000000000001</v>
      </c>
      <c r="F2422" t="s">
        <v>73</v>
      </c>
      <c r="G2422" s="2">
        <v>46210.818228784723</v>
      </c>
      <c r="H2422" s="2">
        <v>46210.833333333336</v>
      </c>
      <c r="I2422">
        <v>27.3</v>
      </c>
      <c r="J2422">
        <v>39</v>
      </c>
      <c r="K2422">
        <v>0</v>
      </c>
      <c r="L2422">
        <v>0</v>
      </c>
      <c r="M2422">
        <v>3</v>
      </c>
      <c r="N2422">
        <v>13</v>
      </c>
    </row>
    <row r="2423" spans="1:14">
      <c r="A2423" t="s">
        <v>70</v>
      </c>
      <c r="B2423" t="s">
        <v>71</v>
      </c>
      <c r="C2423" t="s">
        <v>72</v>
      </c>
      <c r="D2423">
        <v>50.850299999999997</v>
      </c>
      <c r="E2423">
        <v>4.3517000000000001</v>
      </c>
      <c r="F2423" t="s">
        <v>73</v>
      </c>
      <c r="G2423" s="2">
        <v>46210.818228784723</v>
      </c>
      <c r="H2423" s="2">
        <v>46210.875</v>
      </c>
      <c r="I2423">
        <v>25.8</v>
      </c>
      <c r="J2423">
        <v>43</v>
      </c>
      <c r="K2423">
        <v>0</v>
      </c>
      <c r="L2423">
        <v>0</v>
      </c>
      <c r="M2423">
        <v>3</v>
      </c>
      <c r="N2423">
        <v>13.7</v>
      </c>
    </row>
    <row r="2424" spans="1:14">
      <c r="A2424" t="s">
        <v>70</v>
      </c>
      <c r="B2424" t="s">
        <v>71</v>
      </c>
      <c r="C2424" t="s">
        <v>72</v>
      </c>
      <c r="D2424">
        <v>50.850299999999997</v>
      </c>
      <c r="E2424">
        <v>4.3517000000000001</v>
      </c>
      <c r="F2424" t="s">
        <v>73</v>
      </c>
      <c r="G2424" s="2">
        <v>46210.818228784723</v>
      </c>
      <c r="H2424" s="2">
        <v>46210.916666666664</v>
      </c>
      <c r="I2424">
        <v>24</v>
      </c>
      <c r="J2424">
        <v>54</v>
      </c>
      <c r="K2424">
        <v>0</v>
      </c>
      <c r="L2424">
        <v>0</v>
      </c>
      <c r="M2424">
        <v>3</v>
      </c>
      <c r="N2424">
        <v>12.6</v>
      </c>
    </row>
    <row r="2425" spans="1:14">
      <c r="A2425" t="s">
        <v>70</v>
      </c>
      <c r="B2425" t="s">
        <v>71</v>
      </c>
      <c r="C2425" t="s">
        <v>72</v>
      </c>
      <c r="D2425">
        <v>50.850299999999997</v>
      </c>
      <c r="E2425">
        <v>4.3517000000000001</v>
      </c>
      <c r="F2425" t="s">
        <v>73</v>
      </c>
      <c r="G2425" s="2">
        <v>46210.818228784723</v>
      </c>
      <c r="H2425" s="2">
        <v>46210.958333333336</v>
      </c>
      <c r="I2425">
        <v>23.2</v>
      </c>
      <c r="J2425">
        <v>51</v>
      </c>
      <c r="K2425">
        <v>0</v>
      </c>
      <c r="L2425">
        <v>0</v>
      </c>
      <c r="M2425">
        <v>2</v>
      </c>
      <c r="N2425">
        <v>10.1</v>
      </c>
    </row>
    <row r="2426" spans="1:14">
      <c r="A2426" t="s">
        <v>70</v>
      </c>
      <c r="B2426" t="s">
        <v>71</v>
      </c>
      <c r="C2426" t="s">
        <v>72</v>
      </c>
      <c r="D2426">
        <v>50.850299999999997</v>
      </c>
      <c r="E2426">
        <v>4.3517000000000001</v>
      </c>
      <c r="F2426" t="s">
        <v>73</v>
      </c>
      <c r="G2426" s="2">
        <v>46210.818228784723</v>
      </c>
      <c r="H2426" s="2">
        <v>46211</v>
      </c>
      <c r="I2426">
        <v>23.1</v>
      </c>
      <c r="J2426">
        <v>50</v>
      </c>
      <c r="K2426">
        <v>0</v>
      </c>
      <c r="L2426">
        <v>0</v>
      </c>
      <c r="M2426">
        <v>3</v>
      </c>
      <c r="N2426">
        <v>5.4</v>
      </c>
    </row>
    <row r="2427" spans="1:14">
      <c r="A2427" t="s">
        <v>70</v>
      </c>
      <c r="B2427" t="s">
        <v>71</v>
      </c>
      <c r="C2427" t="s">
        <v>72</v>
      </c>
      <c r="D2427">
        <v>50.850299999999997</v>
      </c>
      <c r="E2427">
        <v>4.3517000000000001</v>
      </c>
      <c r="F2427" t="s">
        <v>73</v>
      </c>
      <c r="G2427" s="2">
        <v>46210.818228784723</v>
      </c>
      <c r="H2427" s="2">
        <v>46211.041666666664</v>
      </c>
      <c r="I2427">
        <v>22.9</v>
      </c>
      <c r="J2427">
        <v>51</v>
      </c>
      <c r="K2427">
        <v>0</v>
      </c>
      <c r="L2427">
        <v>0</v>
      </c>
      <c r="M2427">
        <v>2</v>
      </c>
      <c r="N2427">
        <v>4</v>
      </c>
    </row>
    <row r="2428" spans="1:14">
      <c r="A2428" t="s">
        <v>70</v>
      </c>
      <c r="B2428" t="s">
        <v>71</v>
      </c>
      <c r="C2428" t="s">
        <v>72</v>
      </c>
      <c r="D2428">
        <v>50.850299999999997</v>
      </c>
      <c r="E2428">
        <v>4.3517000000000001</v>
      </c>
      <c r="F2428" t="s">
        <v>73</v>
      </c>
      <c r="G2428" s="2">
        <v>46210.818228784723</v>
      </c>
      <c r="H2428" s="2">
        <v>46211.083333333336</v>
      </c>
      <c r="I2428">
        <v>22.4</v>
      </c>
      <c r="J2428">
        <v>53</v>
      </c>
      <c r="K2428">
        <v>0</v>
      </c>
      <c r="L2428">
        <v>0</v>
      </c>
      <c r="M2428">
        <v>2</v>
      </c>
      <c r="N2428">
        <v>5</v>
      </c>
    </row>
    <row r="2429" spans="1:14">
      <c r="A2429" t="s">
        <v>70</v>
      </c>
      <c r="B2429" t="s">
        <v>71</v>
      </c>
      <c r="C2429" t="s">
        <v>72</v>
      </c>
      <c r="D2429">
        <v>50.850299999999997</v>
      </c>
      <c r="E2429">
        <v>4.3517000000000001</v>
      </c>
      <c r="F2429" t="s">
        <v>73</v>
      </c>
      <c r="G2429" s="2">
        <v>46210.818228784723</v>
      </c>
      <c r="H2429" s="2">
        <v>46211.125</v>
      </c>
      <c r="I2429">
        <v>21.9</v>
      </c>
      <c r="J2429">
        <v>55</v>
      </c>
      <c r="K2429">
        <v>0</v>
      </c>
      <c r="L2429">
        <v>0</v>
      </c>
      <c r="M2429">
        <v>3</v>
      </c>
      <c r="N2429">
        <v>5.8</v>
      </c>
    </row>
    <row r="2430" spans="1:14">
      <c r="A2430" t="s">
        <v>70</v>
      </c>
      <c r="B2430" t="s">
        <v>71</v>
      </c>
      <c r="C2430" t="s">
        <v>72</v>
      </c>
      <c r="D2430">
        <v>50.850299999999997</v>
      </c>
      <c r="E2430">
        <v>4.3517000000000001</v>
      </c>
      <c r="F2430" t="s">
        <v>73</v>
      </c>
      <c r="G2430" s="2">
        <v>46210.818228784723</v>
      </c>
      <c r="H2430" s="2">
        <v>46211.166666666664</v>
      </c>
      <c r="I2430">
        <v>21.5</v>
      </c>
      <c r="J2430">
        <v>57</v>
      </c>
      <c r="K2430">
        <v>0</v>
      </c>
      <c r="L2430">
        <v>0</v>
      </c>
      <c r="M2430">
        <v>3</v>
      </c>
      <c r="N2430">
        <v>6.8</v>
      </c>
    </row>
    <row r="2431" spans="1:14">
      <c r="A2431" t="s">
        <v>70</v>
      </c>
      <c r="B2431" t="s">
        <v>71</v>
      </c>
      <c r="C2431" t="s">
        <v>72</v>
      </c>
      <c r="D2431">
        <v>50.850299999999997</v>
      </c>
      <c r="E2431">
        <v>4.3517000000000001</v>
      </c>
      <c r="F2431" t="s">
        <v>73</v>
      </c>
      <c r="G2431" s="2">
        <v>46210.818228784723</v>
      </c>
      <c r="H2431" s="2">
        <v>46211.208333333336</v>
      </c>
      <c r="I2431">
        <v>21</v>
      </c>
      <c r="J2431">
        <v>59</v>
      </c>
      <c r="K2431">
        <v>0</v>
      </c>
      <c r="L2431">
        <v>0</v>
      </c>
      <c r="M2431">
        <v>3</v>
      </c>
      <c r="N2431">
        <v>7.2</v>
      </c>
    </row>
    <row r="2432" spans="1:14">
      <c r="A2432" t="s">
        <v>70</v>
      </c>
      <c r="B2432" t="s">
        <v>71</v>
      </c>
      <c r="C2432" t="s">
        <v>72</v>
      </c>
      <c r="D2432">
        <v>50.850299999999997</v>
      </c>
      <c r="E2432">
        <v>4.3517000000000001</v>
      </c>
      <c r="F2432" t="s">
        <v>73</v>
      </c>
      <c r="G2432" s="2">
        <v>46210.818228784723</v>
      </c>
      <c r="H2432" s="2">
        <v>46211.25</v>
      </c>
      <c r="I2432">
        <v>20.7</v>
      </c>
      <c r="J2432">
        <v>60</v>
      </c>
      <c r="K2432">
        <v>0</v>
      </c>
      <c r="L2432">
        <v>0</v>
      </c>
      <c r="M2432">
        <v>1</v>
      </c>
      <c r="N2432">
        <v>6.8</v>
      </c>
    </row>
    <row r="2433" spans="1:14">
      <c r="A2433" t="s">
        <v>70</v>
      </c>
      <c r="B2433" t="s">
        <v>71</v>
      </c>
      <c r="C2433" t="s">
        <v>72</v>
      </c>
      <c r="D2433">
        <v>50.850299999999997</v>
      </c>
      <c r="E2433">
        <v>4.3517000000000001</v>
      </c>
      <c r="F2433" t="s">
        <v>73</v>
      </c>
      <c r="G2433" s="2">
        <v>46210.818228784723</v>
      </c>
      <c r="H2433" s="2">
        <v>46211.291666666664</v>
      </c>
      <c r="I2433">
        <v>20.6</v>
      </c>
      <c r="J2433">
        <v>64</v>
      </c>
      <c r="K2433">
        <v>0</v>
      </c>
      <c r="L2433">
        <v>0</v>
      </c>
      <c r="M2433">
        <v>3</v>
      </c>
      <c r="N2433">
        <v>6.5</v>
      </c>
    </row>
    <row r="2434" spans="1:14">
      <c r="A2434" t="s">
        <v>70</v>
      </c>
      <c r="B2434" t="s">
        <v>71</v>
      </c>
      <c r="C2434" t="s">
        <v>72</v>
      </c>
      <c r="D2434">
        <v>50.850299999999997</v>
      </c>
      <c r="E2434">
        <v>4.3517000000000001</v>
      </c>
      <c r="F2434" t="s">
        <v>73</v>
      </c>
      <c r="G2434" s="2">
        <v>46210.818228784723</v>
      </c>
      <c r="H2434" s="2">
        <v>46211.333333333336</v>
      </c>
      <c r="I2434">
        <v>21.3</v>
      </c>
      <c r="J2434">
        <v>64</v>
      </c>
      <c r="K2434">
        <v>0</v>
      </c>
      <c r="L2434">
        <v>0</v>
      </c>
      <c r="M2434">
        <v>3</v>
      </c>
      <c r="N2434">
        <v>6.8</v>
      </c>
    </row>
    <row r="2435" spans="1:14">
      <c r="A2435" t="s">
        <v>70</v>
      </c>
      <c r="B2435" t="s">
        <v>71</v>
      </c>
      <c r="C2435" t="s">
        <v>72</v>
      </c>
      <c r="D2435">
        <v>50.850299999999997</v>
      </c>
      <c r="E2435">
        <v>4.3517000000000001</v>
      </c>
      <c r="F2435" t="s">
        <v>73</v>
      </c>
      <c r="G2435" s="2">
        <v>46210.818228784723</v>
      </c>
      <c r="H2435" s="2">
        <v>46211.375</v>
      </c>
      <c r="I2435">
        <v>22.6</v>
      </c>
      <c r="J2435">
        <v>58</v>
      </c>
      <c r="K2435">
        <v>0</v>
      </c>
      <c r="L2435">
        <v>0</v>
      </c>
      <c r="M2435">
        <v>3</v>
      </c>
      <c r="N2435">
        <v>8.3000000000000007</v>
      </c>
    </row>
    <row r="2436" spans="1:14">
      <c r="A2436" t="s">
        <v>70</v>
      </c>
      <c r="B2436" t="s">
        <v>71</v>
      </c>
      <c r="C2436" t="s">
        <v>72</v>
      </c>
      <c r="D2436">
        <v>50.850299999999997</v>
      </c>
      <c r="E2436">
        <v>4.3517000000000001</v>
      </c>
      <c r="F2436" t="s">
        <v>73</v>
      </c>
      <c r="G2436" s="2">
        <v>46210.818228784723</v>
      </c>
      <c r="H2436" s="2">
        <v>46211.416666666664</v>
      </c>
      <c r="I2436">
        <v>23.4</v>
      </c>
      <c r="J2436">
        <v>56</v>
      </c>
      <c r="K2436">
        <v>0</v>
      </c>
      <c r="L2436">
        <v>0</v>
      </c>
      <c r="M2436">
        <v>3</v>
      </c>
      <c r="N2436">
        <v>10.1</v>
      </c>
    </row>
    <row r="2437" spans="1:14">
      <c r="A2437" t="s">
        <v>70</v>
      </c>
      <c r="B2437" t="s">
        <v>71</v>
      </c>
      <c r="C2437" t="s">
        <v>72</v>
      </c>
      <c r="D2437">
        <v>50.850299999999997</v>
      </c>
      <c r="E2437">
        <v>4.3517000000000001</v>
      </c>
      <c r="F2437" t="s">
        <v>73</v>
      </c>
      <c r="G2437" s="2">
        <v>46210.818228784723</v>
      </c>
      <c r="H2437" s="2">
        <v>46211.458333333336</v>
      </c>
      <c r="I2437">
        <v>24</v>
      </c>
      <c r="J2437">
        <v>54</v>
      </c>
      <c r="K2437">
        <v>0</v>
      </c>
      <c r="L2437">
        <v>0</v>
      </c>
      <c r="M2437">
        <v>2</v>
      </c>
      <c r="N2437">
        <v>10.1</v>
      </c>
    </row>
    <row r="2438" spans="1:14">
      <c r="A2438" t="s">
        <v>70</v>
      </c>
      <c r="B2438" t="s">
        <v>71</v>
      </c>
      <c r="C2438" t="s">
        <v>72</v>
      </c>
      <c r="D2438">
        <v>50.850299999999997</v>
      </c>
      <c r="E2438">
        <v>4.3517000000000001</v>
      </c>
      <c r="F2438" t="s">
        <v>73</v>
      </c>
      <c r="G2438" s="2">
        <v>46210.818228784723</v>
      </c>
      <c r="H2438" s="2">
        <v>46211.5</v>
      </c>
      <c r="I2438">
        <v>25.3</v>
      </c>
      <c r="J2438">
        <v>51</v>
      </c>
      <c r="K2438">
        <v>0</v>
      </c>
      <c r="L2438">
        <v>0</v>
      </c>
      <c r="M2438">
        <v>0</v>
      </c>
      <c r="N2438">
        <v>7.6</v>
      </c>
    </row>
    <row r="2439" spans="1:14">
      <c r="A2439" t="s">
        <v>70</v>
      </c>
      <c r="B2439" t="s">
        <v>71</v>
      </c>
      <c r="C2439" t="s">
        <v>72</v>
      </c>
      <c r="D2439">
        <v>50.850299999999997</v>
      </c>
      <c r="E2439">
        <v>4.3517000000000001</v>
      </c>
      <c r="F2439" t="s">
        <v>73</v>
      </c>
      <c r="G2439" s="2">
        <v>46210.818228784723</v>
      </c>
      <c r="H2439" s="2">
        <v>46211.541666666664</v>
      </c>
      <c r="I2439">
        <v>26.3</v>
      </c>
      <c r="J2439">
        <v>48</v>
      </c>
      <c r="K2439">
        <v>0</v>
      </c>
      <c r="L2439">
        <v>0</v>
      </c>
      <c r="M2439">
        <v>3</v>
      </c>
      <c r="N2439">
        <v>9.6999999999999993</v>
      </c>
    </row>
    <row r="2440" spans="1:14">
      <c r="A2440" t="s">
        <v>70</v>
      </c>
      <c r="B2440" t="s">
        <v>71</v>
      </c>
      <c r="C2440" t="s">
        <v>72</v>
      </c>
      <c r="D2440">
        <v>50.850299999999997</v>
      </c>
      <c r="E2440">
        <v>4.3517000000000001</v>
      </c>
      <c r="F2440" t="s">
        <v>73</v>
      </c>
      <c r="G2440" s="2">
        <v>46210.818228784723</v>
      </c>
      <c r="H2440" s="2">
        <v>46211.583333333336</v>
      </c>
      <c r="I2440">
        <v>27.4</v>
      </c>
      <c r="J2440">
        <v>45</v>
      </c>
      <c r="K2440">
        <v>0</v>
      </c>
      <c r="L2440">
        <v>0</v>
      </c>
      <c r="M2440">
        <v>2</v>
      </c>
      <c r="N2440">
        <v>9</v>
      </c>
    </row>
    <row r="2441" spans="1:14">
      <c r="A2441" t="s">
        <v>70</v>
      </c>
      <c r="B2441" t="s">
        <v>71</v>
      </c>
      <c r="C2441" t="s">
        <v>72</v>
      </c>
      <c r="D2441">
        <v>50.850299999999997</v>
      </c>
      <c r="E2441">
        <v>4.3517000000000001</v>
      </c>
      <c r="F2441" t="s">
        <v>73</v>
      </c>
      <c r="G2441" s="2">
        <v>46210.818228784723</v>
      </c>
      <c r="H2441" s="2">
        <v>46211.625</v>
      </c>
      <c r="I2441">
        <v>28.4</v>
      </c>
      <c r="J2441">
        <v>42</v>
      </c>
      <c r="K2441">
        <v>0</v>
      </c>
      <c r="L2441">
        <v>0</v>
      </c>
      <c r="M2441">
        <v>2</v>
      </c>
      <c r="N2441">
        <v>12.6</v>
      </c>
    </row>
    <row r="2442" spans="1:14">
      <c r="A2442" t="s">
        <v>70</v>
      </c>
      <c r="B2442" t="s">
        <v>71</v>
      </c>
      <c r="C2442" t="s">
        <v>72</v>
      </c>
      <c r="D2442">
        <v>50.850299999999997</v>
      </c>
      <c r="E2442">
        <v>4.3517000000000001</v>
      </c>
      <c r="F2442" t="s">
        <v>73</v>
      </c>
      <c r="G2442" s="2">
        <v>46210.818228784723</v>
      </c>
      <c r="H2442" s="2">
        <v>46211.666666666664</v>
      </c>
      <c r="I2442">
        <v>29.1</v>
      </c>
      <c r="J2442">
        <v>40</v>
      </c>
      <c r="K2442">
        <v>0</v>
      </c>
      <c r="L2442">
        <v>0</v>
      </c>
      <c r="M2442">
        <v>0</v>
      </c>
      <c r="N2442">
        <v>13.3</v>
      </c>
    </row>
    <row r="2443" spans="1:14">
      <c r="A2443" t="s">
        <v>70</v>
      </c>
      <c r="B2443" t="s">
        <v>71</v>
      </c>
      <c r="C2443" t="s">
        <v>72</v>
      </c>
      <c r="D2443">
        <v>50.850299999999997</v>
      </c>
      <c r="E2443">
        <v>4.3517000000000001</v>
      </c>
      <c r="F2443" t="s">
        <v>73</v>
      </c>
      <c r="G2443" s="2">
        <v>46210.818228784723</v>
      </c>
      <c r="H2443" s="2">
        <v>46211.708333333336</v>
      </c>
      <c r="I2443">
        <v>29.1</v>
      </c>
      <c r="J2443">
        <v>39</v>
      </c>
      <c r="K2443">
        <v>0</v>
      </c>
      <c r="L2443">
        <v>0</v>
      </c>
      <c r="M2443">
        <v>1</v>
      </c>
      <c r="N2443">
        <v>15.1</v>
      </c>
    </row>
    <row r="2444" spans="1:14">
      <c r="A2444" t="s">
        <v>70</v>
      </c>
      <c r="B2444" t="s">
        <v>71</v>
      </c>
      <c r="C2444" t="s">
        <v>72</v>
      </c>
      <c r="D2444">
        <v>50.850299999999997</v>
      </c>
      <c r="E2444">
        <v>4.3517000000000001</v>
      </c>
      <c r="F2444" t="s">
        <v>73</v>
      </c>
      <c r="G2444" s="2">
        <v>46210.818228784723</v>
      </c>
      <c r="H2444" s="2">
        <v>46211.75</v>
      </c>
      <c r="I2444">
        <v>28.6</v>
      </c>
      <c r="J2444">
        <v>41</v>
      </c>
      <c r="K2444">
        <v>0</v>
      </c>
      <c r="L2444">
        <v>0</v>
      </c>
      <c r="M2444">
        <v>3</v>
      </c>
      <c r="N2444">
        <v>14.4</v>
      </c>
    </row>
    <row r="2445" spans="1:14">
      <c r="A2445" t="s">
        <v>70</v>
      </c>
      <c r="B2445" t="s">
        <v>71</v>
      </c>
      <c r="C2445" t="s">
        <v>72</v>
      </c>
      <c r="D2445">
        <v>50.850299999999997</v>
      </c>
      <c r="E2445">
        <v>4.3517000000000001</v>
      </c>
      <c r="F2445" t="s">
        <v>73</v>
      </c>
      <c r="G2445" s="2">
        <v>46210.818228784723</v>
      </c>
      <c r="H2445" s="2">
        <v>46211.791666666664</v>
      </c>
      <c r="I2445">
        <v>28</v>
      </c>
      <c r="J2445">
        <v>43</v>
      </c>
      <c r="K2445">
        <v>0</v>
      </c>
      <c r="L2445">
        <v>0</v>
      </c>
      <c r="M2445">
        <v>3</v>
      </c>
      <c r="N2445">
        <v>13</v>
      </c>
    </row>
    <row r="2446" spans="1:14">
      <c r="A2446" t="s">
        <v>70</v>
      </c>
      <c r="B2446" t="s">
        <v>71</v>
      </c>
      <c r="C2446" t="s">
        <v>72</v>
      </c>
      <c r="D2446">
        <v>50.850299999999997</v>
      </c>
      <c r="E2446">
        <v>4.3517000000000001</v>
      </c>
      <c r="F2446" t="s">
        <v>73</v>
      </c>
      <c r="G2446" s="2">
        <v>46210.818228784723</v>
      </c>
      <c r="H2446" s="2">
        <v>46211.833333333336</v>
      </c>
      <c r="I2446">
        <v>26.9</v>
      </c>
      <c r="J2446">
        <v>47</v>
      </c>
      <c r="K2446">
        <v>0</v>
      </c>
      <c r="L2446">
        <v>0</v>
      </c>
      <c r="M2446">
        <v>3</v>
      </c>
      <c r="N2446">
        <v>13</v>
      </c>
    </row>
    <row r="2447" spans="1:14">
      <c r="A2447" t="s">
        <v>70</v>
      </c>
      <c r="B2447" t="s">
        <v>71</v>
      </c>
      <c r="C2447" t="s">
        <v>72</v>
      </c>
      <c r="D2447">
        <v>50.850299999999997</v>
      </c>
      <c r="E2447">
        <v>4.3517000000000001</v>
      </c>
      <c r="F2447" t="s">
        <v>73</v>
      </c>
      <c r="G2447" s="2">
        <v>46210.818228784723</v>
      </c>
      <c r="H2447" s="2">
        <v>46211.875</v>
      </c>
      <c r="I2447">
        <v>25.9</v>
      </c>
      <c r="J2447">
        <v>50</v>
      </c>
      <c r="K2447">
        <v>0</v>
      </c>
      <c r="L2447">
        <v>0</v>
      </c>
      <c r="M2447">
        <v>1</v>
      </c>
      <c r="N2447">
        <v>11.9</v>
      </c>
    </row>
    <row r="2448" spans="1:14">
      <c r="A2448" t="s">
        <v>70</v>
      </c>
      <c r="B2448" t="s">
        <v>71</v>
      </c>
      <c r="C2448" t="s">
        <v>72</v>
      </c>
      <c r="D2448">
        <v>50.850299999999997</v>
      </c>
      <c r="E2448">
        <v>4.3517000000000001</v>
      </c>
      <c r="F2448" t="s">
        <v>73</v>
      </c>
      <c r="G2448" s="2">
        <v>46210.818228784723</v>
      </c>
      <c r="H2448" s="2">
        <v>46211.916666666664</v>
      </c>
      <c r="I2448">
        <v>24.9</v>
      </c>
      <c r="J2448">
        <v>53</v>
      </c>
      <c r="K2448">
        <v>0</v>
      </c>
      <c r="L2448">
        <v>0</v>
      </c>
      <c r="M2448">
        <v>0</v>
      </c>
      <c r="N2448">
        <v>11.2</v>
      </c>
    </row>
    <row r="2449" spans="1:14">
      <c r="A2449" t="s">
        <v>70</v>
      </c>
      <c r="B2449" t="s">
        <v>71</v>
      </c>
      <c r="C2449" t="s">
        <v>72</v>
      </c>
      <c r="D2449">
        <v>50.850299999999997</v>
      </c>
      <c r="E2449">
        <v>4.3517000000000001</v>
      </c>
      <c r="F2449" t="s">
        <v>73</v>
      </c>
      <c r="G2449" s="2">
        <v>46210.818228784723</v>
      </c>
      <c r="H2449" s="2">
        <v>46211.958333333336</v>
      </c>
      <c r="I2449">
        <v>24.1</v>
      </c>
      <c r="J2449">
        <v>55</v>
      </c>
      <c r="K2449">
        <v>0</v>
      </c>
      <c r="L2449">
        <v>0</v>
      </c>
      <c r="M2449">
        <v>0</v>
      </c>
      <c r="N2449">
        <v>9.4</v>
      </c>
    </row>
    <row r="2450" spans="1:14">
      <c r="A2450" t="s">
        <v>70</v>
      </c>
      <c r="B2450" t="s">
        <v>71</v>
      </c>
      <c r="C2450" t="s">
        <v>72</v>
      </c>
      <c r="D2450">
        <v>50.850299999999997</v>
      </c>
      <c r="E2450">
        <v>4.3517000000000001</v>
      </c>
      <c r="F2450" t="s">
        <v>73</v>
      </c>
      <c r="G2450" s="2">
        <v>46210.818228784723</v>
      </c>
      <c r="H2450" s="2">
        <v>46212</v>
      </c>
      <c r="I2450">
        <v>23</v>
      </c>
      <c r="J2450">
        <v>59</v>
      </c>
      <c r="K2450">
        <v>0</v>
      </c>
      <c r="L2450">
        <v>0</v>
      </c>
      <c r="M2450">
        <v>0</v>
      </c>
      <c r="N2450">
        <v>10.8</v>
      </c>
    </row>
    <row r="2451" spans="1:14">
      <c r="A2451" t="s">
        <v>70</v>
      </c>
      <c r="B2451" t="s">
        <v>71</v>
      </c>
      <c r="C2451" t="s">
        <v>72</v>
      </c>
      <c r="D2451">
        <v>50.850299999999997</v>
      </c>
      <c r="E2451">
        <v>4.3517000000000001</v>
      </c>
      <c r="F2451" t="s">
        <v>73</v>
      </c>
      <c r="G2451" s="2">
        <v>46210.818228784723</v>
      </c>
      <c r="H2451" s="2">
        <v>46212.041666666664</v>
      </c>
      <c r="I2451">
        <v>22</v>
      </c>
      <c r="J2451">
        <v>64</v>
      </c>
      <c r="K2451">
        <v>0</v>
      </c>
      <c r="L2451">
        <v>0</v>
      </c>
      <c r="M2451">
        <v>0</v>
      </c>
      <c r="N2451">
        <v>8.6</v>
      </c>
    </row>
    <row r="2452" spans="1:14">
      <c r="A2452" t="s">
        <v>70</v>
      </c>
      <c r="B2452" t="s">
        <v>71</v>
      </c>
      <c r="C2452" t="s">
        <v>72</v>
      </c>
      <c r="D2452">
        <v>50.850299999999997</v>
      </c>
      <c r="E2452">
        <v>4.3517000000000001</v>
      </c>
      <c r="F2452" t="s">
        <v>73</v>
      </c>
      <c r="G2452" s="2">
        <v>46210.818228784723</v>
      </c>
      <c r="H2452" s="2">
        <v>46212.083333333336</v>
      </c>
      <c r="I2452">
        <v>21.8</v>
      </c>
      <c r="J2452">
        <v>63</v>
      </c>
      <c r="K2452">
        <v>0</v>
      </c>
      <c r="L2452">
        <v>0</v>
      </c>
      <c r="M2452">
        <v>0</v>
      </c>
      <c r="N2452">
        <v>9.4</v>
      </c>
    </row>
    <row r="2453" spans="1:14">
      <c r="A2453" t="s">
        <v>70</v>
      </c>
      <c r="B2453" t="s">
        <v>71</v>
      </c>
      <c r="C2453" t="s">
        <v>72</v>
      </c>
      <c r="D2453">
        <v>50.850299999999997</v>
      </c>
      <c r="E2453">
        <v>4.3517000000000001</v>
      </c>
      <c r="F2453" t="s">
        <v>73</v>
      </c>
      <c r="G2453" s="2">
        <v>46210.818228784723</v>
      </c>
      <c r="H2453" s="2">
        <v>46212.125</v>
      </c>
      <c r="I2453">
        <v>21.1</v>
      </c>
      <c r="J2453">
        <v>66</v>
      </c>
      <c r="K2453">
        <v>0</v>
      </c>
      <c r="L2453">
        <v>0</v>
      </c>
      <c r="M2453">
        <v>0</v>
      </c>
      <c r="N2453">
        <v>9.4</v>
      </c>
    </row>
    <row r="2454" spans="1:14">
      <c r="A2454" t="s">
        <v>70</v>
      </c>
      <c r="B2454" t="s">
        <v>71</v>
      </c>
      <c r="C2454" t="s">
        <v>72</v>
      </c>
      <c r="D2454">
        <v>50.850299999999997</v>
      </c>
      <c r="E2454">
        <v>4.3517000000000001</v>
      </c>
      <c r="F2454" t="s">
        <v>73</v>
      </c>
      <c r="G2454" s="2">
        <v>46210.818228784723</v>
      </c>
      <c r="H2454" s="2">
        <v>46212.166666666664</v>
      </c>
      <c r="I2454">
        <v>20.6</v>
      </c>
      <c r="J2454">
        <v>68</v>
      </c>
      <c r="K2454">
        <v>0</v>
      </c>
      <c r="L2454">
        <v>0</v>
      </c>
      <c r="M2454">
        <v>0</v>
      </c>
      <c r="N2454">
        <v>9</v>
      </c>
    </row>
    <row r="2455" spans="1:14">
      <c r="A2455" t="s">
        <v>70</v>
      </c>
      <c r="B2455" t="s">
        <v>71</v>
      </c>
      <c r="C2455" t="s">
        <v>72</v>
      </c>
      <c r="D2455">
        <v>50.850299999999997</v>
      </c>
      <c r="E2455">
        <v>4.3517000000000001</v>
      </c>
      <c r="F2455" t="s">
        <v>73</v>
      </c>
      <c r="G2455" s="2">
        <v>46210.818228784723</v>
      </c>
      <c r="H2455" s="2">
        <v>46212.208333333336</v>
      </c>
      <c r="I2455">
        <v>20.2</v>
      </c>
      <c r="J2455">
        <v>70</v>
      </c>
      <c r="K2455">
        <v>0</v>
      </c>
      <c r="L2455">
        <v>0</v>
      </c>
      <c r="M2455">
        <v>0</v>
      </c>
      <c r="N2455">
        <v>8.3000000000000007</v>
      </c>
    </row>
    <row r="2456" spans="1:14">
      <c r="A2456" t="s">
        <v>70</v>
      </c>
      <c r="B2456" t="s">
        <v>71</v>
      </c>
      <c r="C2456" t="s">
        <v>72</v>
      </c>
      <c r="D2456">
        <v>50.850299999999997</v>
      </c>
      <c r="E2456">
        <v>4.3517000000000001</v>
      </c>
      <c r="F2456" t="s">
        <v>73</v>
      </c>
      <c r="G2456" s="2">
        <v>46210.818228784723</v>
      </c>
      <c r="H2456" s="2">
        <v>46212.25</v>
      </c>
      <c r="I2456">
        <v>19.8</v>
      </c>
      <c r="J2456">
        <v>73</v>
      </c>
      <c r="K2456">
        <v>0</v>
      </c>
      <c r="L2456">
        <v>0</v>
      </c>
      <c r="M2456">
        <v>0</v>
      </c>
      <c r="N2456">
        <v>6.8</v>
      </c>
    </row>
    <row r="2457" spans="1:14">
      <c r="A2457" t="s">
        <v>70</v>
      </c>
      <c r="B2457" t="s">
        <v>71</v>
      </c>
      <c r="C2457" t="s">
        <v>72</v>
      </c>
      <c r="D2457">
        <v>50.850299999999997</v>
      </c>
      <c r="E2457">
        <v>4.3517000000000001</v>
      </c>
      <c r="F2457" t="s">
        <v>73</v>
      </c>
      <c r="G2457" s="2">
        <v>46210.818228784723</v>
      </c>
      <c r="H2457" s="2">
        <v>46212.291666666664</v>
      </c>
      <c r="I2457">
        <v>19.899999999999999</v>
      </c>
      <c r="J2457">
        <v>73</v>
      </c>
      <c r="K2457">
        <v>0</v>
      </c>
      <c r="L2457">
        <v>0</v>
      </c>
      <c r="M2457">
        <v>0</v>
      </c>
      <c r="N2457">
        <v>5</v>
      </c>
    </row>
    <row r="2458" spans="1:14">
      <c r="A2458" t="s">
        <v>70</v>
      </c>
      <c r="B2458" t="s">
        <v>71</v>
      </c>
      <c r="C2458" t="s">
        <v>72</v>
      </c>
      <c r="D2458">
        <v>50.850299999999997</v>
      </c>
      <c r="E2458">
        <v>4.3517000000000001</v>
      </c>
      <c r="F2458" t="s">
        <v>73</v>
      </c>
      <c r="G2458" s="2">
        <v>46210.818228784723</v>
      </c>
      <c r="H2458" s="2">
        <v>46212.333333333336</v>
      </c>
      <c r="I2458">
        <v>20.8</v>
      </c>
      <c r="J2458">
        <v>69</v>
      </c>
      <c r="K2458">
        <v>0</v>
      </c>
      <c r="L2458">
        <v>0</v>
      </c>
      <c r="M2458">
        <v>0</v>
      </c>
      <c r="N2458">
        <v>5.8</v>
      </c>
    </row>
    <row r="2459" spans="1:14">
      <c r="A2459" t="s">
        <v>70</v>
      </c>
      <c r="B2459" t="s">
        <v>71</v>
      </c>
      <c r="C2459" t="s">
        <v>72</v>
      </c>
      <c r="D2459">
        <v>50.850299999999997</v>
      </c>
      <c r="E2459">
        <v>4.3517000000000001</v>
      </c>
      <c r="F2459" t="s">
        <v>73</v>
      </c>
      <c r="G2459" s="2">
        <v>46210.818228784723</v>
      </c>
      <c r="H2459" s="2">
        <v>46212.375</v>
      </c>
      <c r="I2459">
        <v>21.9</v>
      </c>
      <c r="J2459">
        <v>64</v>
      </c>
      <c r="K2459">
        <v>0</v>
      </c>
      <c r="L2459">
        <v>0</v>
      </c>
      <c r="M2459">
        <v>0</v>
      </c>
      <c r="N2459">
        <v>6.1</v>
      </c>
    </row>
    <row r="2460" spans="1:14">
      <c r="A2460" t="s">
        <v>70</v>
      </c>
      <c r="B2460" t="s">
        <v>71</v>
      </c>
      <c r="C2460" t="s">
        <v>72</v>
      </c>
      <c r="D2460">
        <v>50.850299999999997</v>
      </c>
      <c r="E2460">
        <v>4.3517000000000001</v>
      </c>
      <c r="F2460" t="s">
        <v>73</v>
      </c>
      <c r="G2460" s="2">
        <v>46210.818228784723</v>
      </c>
      <c r="H2460" s="2">
        <v>46212.416666666664</v>
      </c>
      <c r="I2460">
        <v>23.2</v>
      </c>
      <c r="J2460">
        <v>59</v>
      </c>
      <c r="K2460">
        <v>0</v>
      </c>
      <c r="L2460">
        <v>0</v>
      </c>
      <c r="M2460">
        <v>0</v>
      </c>
      <c r="N2460">
        <v>7.2</v>
      </c>
    </row>
    <row r="2461" spans="1:14">
      <c r="A2461" t="s">
        <v>70</v>
      </c>
      <c r="B2461" t="s">
        <v>71</v>
      </c>
      <c r="C2461" t="s">
        <v>72</v>
      </c>
      <c r="D2461">
        <v>50.850299999999997</v>
      </c>
      <c r="E2461">
        <v>4.3517000000000001</v>
      </c>
      <c r="F2461" t="s">
        <v>73</v>
      </c>
      <c r="G2461" s="2">
        <v>46210.818228784723</v>
      </c>
      <c r="H2461" s="2">
        <v>46212.458333333336</v>
      </c>
      <c r="I2461">
        <v>24.6</v>
      </c>
      <c r="J2461">
        <v>55</v>
      </c>
      <c r="K2461">
        <v>0</v>
      </c>
      <c r="L2461">
        <v>0</v>
      </c>
      <c r="M2461">
        <v>0</v>
      </c>
      <c r="N2461">
        <v>8.3000000000000007</v>
      </c>
    </row>
    <row r="2462" spans="1:14">
      <c r="A2462" t="s">
        <v>70</v>
      </c>
      <c r="B2462" t="s">
        <v>71</v>
      </c>
      <c r="C2462" t="s">
        <v>72</v>
      </c>
      <c r="D2462">
        <v>50.850299999999997</v>
      </c>
      <c r="E2462">
        <v>4.3517000000000001</v>
      </c>
      <c r="F2462" t="s">
        <v>73</v>
      </c>
      <c r="G2462" s="2">
        <v>46210.818228784723</v>
      </c>
      <c r="H2462" s="2">
        <v>46212.5</v>
      </c>
      <c r="I2462">
        <v>26.2</v>
      </c>
      <c r="J2462">
        <v>50</v>
      </c>
      <c r="K2462">
        <v>0</v>
      </c>
      <c r="L2462">
        <v>0</v>
      </c>
      <c r="M2462">
        <v>0</v>
      </c>
      <c r="N2462">
        <v>9</v>
      </c>
    </row>
    <row r="2463" spans="1:14">
      <c r="A2463" t="s">
        <v>70</v>
      </c>
      <c r="B2463" t="s">
        <v>71</v>
      </c>
      <c r="C2463" t="s">
        <v>72</v>
      </c>
      <c r="D2463">
        <v>50.850299999999997</v>
      </c>
      <c r="E2463">
        <v>4.3517000000000001</v>
      </c>
      <c r="F2463" t="s">
        <v>73</v>
      </c>
      <c r="G2463" s="2">
        <v>46210.818228784723</v>
      </c>
      <c r="H2463" s="2">
        <v>46212.541666666664</v>
      </c>
      <c r="I2463">
        <v>27.4</v>
      </c>
      <c r="J2463">
        <v>47</v>
      </c>
      <c r="K2463">
        <v>0</v>
      </c>
      <c r="L2463">
        <v>0</v>
      </c>
      <c r="M2463">
        <v>0</v>
      </c>
      <c r="N2463">
        <v>10.8</v>
      </c>
    </row>
    <row r="2464" spans="1:14">
      <c r="A2464" t="s">
        <v>70</v>
      </c>
      <c r="B2464" t="s">
        <v>71</v>
      </c>
      <c r="C2464" t="s">
        <v>72</v>
      </c>
      <c r="D2464">
        <v>50.850299999999997</v>
      </c>
      <c r="E2464">
        <v>4.3517000000000001</v>
      </c>
      <c r="F2464" t="s">
        <v>73</v>
      </c>
      <c r="G2464" s="2">
        <v>46210.818228784723</v>
      </c>
      <c r="H2464" s="2">
        <v>46212.583333333336</v>
      </c>
      <c r="I2464">
        <v>28.3</v>
      </c>
      <c r="J2464">
        <v>43</v>
      </c>
      <c r="K2464">
        <v>0</v>
      </c>
      <c r="L2464">
        <v>0</v>
      </c>
      <c r="M2464">
        <v>0</v>
      </c>
      <c r="N2464">
        <v>11.5</v>
      </c>
    </row>
    <row r="2465" spans="1:14">
      <c r="A2465" t="s">
        <v>70</v>
      </c>
      <c r="B2465" t="s">
        <v>71</v>
      </c>
      <c r="C2465" t="s">
        <v>72</v>
      </c>
      <c r="D2465">
        <v>50.850299999999997</v>
      </c>
      <c r="E2465">
        <v>4.3517000000000001</v>
      </c>
      <c r="F2465" t="s">
        <v>73</v>
      </c>
      <c r="G2465" s="2">
        <v>46210.818228784723</v>
      </c>
      <c r="H2465" s="2">
        <v>46212.625</v>
      </c>
      <c r="I2465">
        <v>28.7</v>
      </c>
      <c r="J2465">
        <v>40</v>
      </c>
      <c r="K2465">
        <v>0</v>
      </c>
      <c r="L2465">
        <v>0</v>
      </c>
      <c r="M2465">
        <v>0</v>
      </c>
      <c r="N2465">
        <v>12.2</v>
      </c>
    </row>
    <row r="2466" spans="1:14">
      <c r="A2466" t="s">
        <v>70</v>
      </c>
      <c r="B2466" t="s">
        <v>71</v>
      </c>
      <c r="C2466" t="s">
        <v>72</v>
      </c>
      <c r="D2466">
        <v>50.850299999999997</v>
      </c>
      <c r="E2466">
        <v>4.3517000000000001</v>
      </c>
      <c r="F2466" t="s">
        <v>73</v>
      </c>
      <c r="G2466" s="2">
        <v>46210.818228784723</v>
      </c>
      <c r="H2466" s="2">
        <v>46212.666666666664</v>
      </c>
      <c r="I2466">
        <v>29</v>
      </c>
      <c r="J2466">
        <v>38</v>
      </c>
      <c r="K2466">
        <v>0</v>
      </c>
      <c r="L2466">
        <v>0</v>
      </c>
      <c r="M2466">
        <v>0</v>
      </c>
      <c r="N2466">
        <v>13</v>
      </c>
    </row>
    <row r="2467" spans="1:14">
      <c r="A2467" t="s">
        <v>70</v>
      </c>
      <c r="B2467" t="s">
        <v>71</v>
      </c>
      <c r="C2467" t="s">
        <v>72</v>
      </c>
      <c r="D2467">
        <v>50.850299999999997</v>
      </c>
      <c r="E2467">
        <v>4.3517000000000001</v>
      </c>
      <c r="F2467" t="s">
        <v>73</v>
      </c>
      <c r="G2467" s="2">
        <v>46210.818228784723</v>
      </c>
      <c r="H2467" s="2">
        <v>46212.708333333336</v>
      </c>
      <c r="I2467">
        <v>29.3</v>
      </c>
      <c r="J2467">
        <v>36</v>
      </c>
      <c r="K2467">
        <v>0</v>
      </c>
      <c r="L2467">
        <v>0</v>
      </c>
      <c r="M2467">
        <v>0</v>
      </c>
      <c r="N2467">
        <v>13.3</v>
      </c>
    </row>
    <row r="2468" spans="1:14">
      <c r="A2468" t="s">
        <v>70</v>
      </c>
      <c r="B2468" t="s">
        <v>71</v>
      </c>
      <c r="C2468" t="s">
        <v>72</v>
      </c>
      <c r="D2468">
        <v>50.850299999999997</v>
      </c>
      <c r="E2468">
        <v>4.3517000000000001</v>
      </c>
      <c r="F2468" t="s">
        <v>73</v>
      </c>
      <c r="G2468" s="2">
        <v>46210.818228784723</v>
      </c>
      <c r="H2468" s="2">
        <v>46212.75</v>
      </c>
      <c r="I2468">
        <v>29.3</v>
      </c>
      <c r="J2468">
        <v>36</v>
      </c>
      <c r="K2468">
        <v>0</v>
      </c>
      <c r="L2468">
        <v>0</v>
      </c>
      <c r="M2468">
        <v>0</v>
      </c>
      <c r="N2468">
        <v>13.3</v>
      </c>
    </row>
    <row r="2469" spans="1:14">
      <c r="A2469" t="s">
        <v>70</v>
      </c>
      <c r="B2469" t="s">
        <v>71</v>
      </c>
      <c r="C2469" t="s">
        <v>72</v>
      </c>
      <c r="D2469">
        <v>50.850299999999997</v>
      </c>
      <c r="E2469">
        <v>4.3517000000000001</v>
      </c>
      <c r="F2469" t="s">
        <v>73</v>
      </c>
      <c r="G2469" s="2">
        <v>46210.818228784723</v>
      </c>
      <c r="H2469" s="2">
        <v>46212.791666666664</v>
      </c>
      <c r="I2469">
        <v>29.1</v>
      </c>
      <c r="J2469">
        <v>37</v>
      </c>
      <c r="K2469">
        <v>0</v>
      </c>
      <c r="L2469">
        <v>0</v>
      </c>
      <c r="M2469">
        <v>0</v>
      </c>
      <c r="N2469">
        <v>13</v>
      </c>
    </row>
    <row r="2470" spans="1:14">
      <c r="A2470" t="s">
        <v>70</v>
      </c>
      <c r="B2470" t="s">
        <v>71</v>
      </c>
      <c r="C2470" t="s">
        <v>72</v>
      </c>
      <c r="D2470">
        <v>50.850299999999997</v>
      </c>
      <c r="E2470">
        <v>4.3517000000000001</v>
      </c>
      <c r="F2470" t="s">
        <v>73</v>
      </c>
      <c r="G2470" s="2">
        <v>46210.818228784723</v>
      </c>
      <c r="H2470" s="2">
        <v>46212.833333333336</v>
      </c>
      <c r="I2470">
        <v>28.4</v>
      </c>
      <c r="J2470">
        <v>40</v>
      </c>
      <c r="K2470">
        <v>0</v>
      </c>
      <c r="L2470">
        <v>0</v>
      </c>
      <c r="M2470">
        <v>1</v>
      </c>
      <c r="N2470">
        <v>13.3</v>
      </c>
    </row>
    <row r="2471" spans="1:14">
      <c r="A2471" t="s">
        <v>70</v>
      </c>
      <c r="B2471" t="s">
        <v>71</v>
      </c>
      <c r="C2471" t="s">
        <v>72</v>
      </c>
      <c r="D2471">
        <v>50.850299999999997</v>
      </c>
      <c r="E2471">
        <v>4.3517000000000001</v>
      </c>
      <c r="F2471" t="s">
        <v>73</v>
      </c>
      <c r="G2471" s="2">
        <v>46210.818228784723</v>
      </c>
      <c r="H2471" s="2">
        <v>46212.875</v>
      </c>
      <c r="I2471">
        <v>27.4</v>
      </c>
      <c r="J2471">
        <v>43</v>
      </c>
      <c r="K2471">
        <v>0</v>
      </c>
      <c r="L2471">
        <v>0</v>
      </c>
      <c r="M2471">
        <v>2</v>
      </c>
      <c r="N2471">
        <v>15.1</v>
      </c>
    </row>
    <row r="2472" spans="1:14">
      <c r="A2472" t="s">
        <v>70</v>
      </c>
      <c r="B2472" t="s">
        <v>71</v>
      </c>
      <c r="C2472" t="s">
        <v>72</v>
      </c>
      <c r="D2472">
        <v>50.850299999999997</v>
      </c>
      <c r="E2472">
        <v>4.3517000000000001</v>
      </c>
      <c r="F2472" t="s">
        <v>73</v>
      </c>
      <c r="G2472" s="2">
        <v>46210.818228784723</v>
      </c>
      <c r="H2472" s="2">
        <v>46212.916666666664</v>
      </c>
      <c r="I2472">
        <v>26.2</v>
      </c>
      <c r="J2472">
        <v>47</v>
      </c>
      <c r="K2472">
        <v>0</v>
      </c>
      <c r="L2472">
        <v>0</v>
      </c>
      <c r="M2472">
        <v>3</v>
      </c>
      <c r="N2472">
        <v>14.4</v>
      </c>
    </row>
    <row r="2473" spans="1:14">
      <c r="A2473" t="s">
        <v>70</v>
      </c>
      <c r="B2473" t="s">
        <v>71</v>
      </c>
      <c r="C2473" t="s">
        <v>72</v>
      </c>
      <c r="D2473">
        <v>50.850299999999997</v>
      </c>
      <c r="E2473">
        <v>4.3517000000000001</v>
      </c>
      <c r="F2473" t="s">
        <v>73</v>
      </c>
      <c r="G2473" s="2">
        <v>46210.818228784723</v>
      </c>
      <c r="H2473" s="2">
        <v>46212.958333333336</v>
      </c>
      <c r="I2473">
        <v>24.7</v>
      </c>
      <c r="J2473">
        <v>52</v>
      </c>
      <c r="K2473">
        <v>0</v>
      </c>
      <c r="L2473">
        <v>0</v>
      </c>
      <c r="M2473">
        <v>1</v>
      </c>
      <c r="N2473">
        <v>15.8</v>
      </c>
    </row>
    <row r="2474" spans="1:14">
      <c r="A2474" t="s">
        <v>70</v>
      </c>
      <c r="B2474" t="s">
        <v>71</v>
      </c>
      <c r="C2474" t="s">
        <v>72</v>
      </c>
      <c r="D2474">
        <v>50.850299999999997</v>
      </c>
      <c r="E2474">
        <v>4.3517000000000001</v>
      </c>
      <c r="F2474" t="s">
        <v>73</v>
      </c>
      <c r="G2474" s="2">
        <v>46210.818228784723</v>
      </c>
      <c r="H2474" s="2">
        <v>46213</v>
      </c>
      <c r="I2474">
        <v>23.2</v>
      </c>
      <c r="J2474">
        <v>58</v>
      </c>
      <c r="K2474">
        <v>0</v>
      </c>
      <c r="L2474">
        <v>0</v>
      </c>
      <c r="M2474">
        <v>0</v>
      </c>
      <c r="N2474">
        <v>14.8</v>
      </c>
    </row>
    <row r="2475" spans="1:14">
      <c r="A2475" t="s">
        <v>70</v>
      </c>
      <c r="B2475" t="s">
        <v>71</v>
      </c>
      <c r="C2475" t="s">
        <v>72</v>
      </c>
      <c r="D2475">
        <v>50.850299999999997</v>
      </c>
      <c r="E2475">
        <v>4.3517000000000001</v>
      </c>
      <c r="F2475" t="s">
        <v>73</v>
      </c>
      <c r="G2475" s="2">
        <v>46210.818228784723</v>
      </c>
      <c r="H2475" s="2">
        <v>46213.041666666664</v>
      </c>
      <c r="I2475">
        <v>22.2</v>
      </c>
      <c r="J2475">
        <v>61</v>
      </c>
      <c r="K2475">
        <v>0</v>
      </c>
      <c r="L2475">
        <v>0</v>
      </c>
      <c r="M2475">
        <v>0</v>
      </c>
      <c r="N2475">
        <v>14</v>
      </c>
    </row>
    <row r="2476" spans="1:14">
      <c r="A2476" t="s">
        <v>70</v>
      </c>
      <c r="B2476" t="s">
        <v>71</v>
      </c>
      <c r="C2476" t="s">
        <v>72</v>
      </c>
      <c r="D2476">
        <v>50.850299999999997</v>
      </c>
      <c r="E2476">
        <v>4.3517000000000001</v>
      </c>
      <c r="F2476" t="s">
        <v>73</v>
      </c>
      <c r="G2476" s="2">
        <v>46210.818228784723</v>
      </c>
      <c r="H2476" s="2">
        <v>46213.083333333336</v>
      </c>
      <c r="I2476">
        <v>21.5</v>
      </c>
      <c r="J2476">
        <v>64</v>
      </c>
      <c r="K2476">
        <v>0</v>
      </c>
      <c r="L2476">
        <v>0</v>
      </c>
      <c r="M2476">
        <v>3</v>
      </c>
      <c r="N2476">
        <v>13.3</v>
      </c>
    </row>
    <row r="2477" spans="1:14">
      <c r="A2477" t="s">
        <v>70</v>
      </c>
      <c r="B2477" t="s">
        <v>71</v>
      </c>
      <c r="C2477" t="s">
        <v>72</v>
      </c>
      <c r="D2477">
        <v>50.850299999999997</v>
      </c>
      <c r="E2477">
        <v>4.3517000000000001</v>
      </c>
      <c r="F2477" t="s">
        <v>73</v>
      </c>
      <c r="G2477" s="2">
        <v>46210.818228784723</v>
      </c>
      <c r="H2477" s="2">
        <v>46213.125</v>
      </c>
      <c r="I2477">
        <v>20.8</v>
      </c>
      <c r="J2477">
        <v>66</v>
      </c>
      <c r="K2477">
        <v>0</v>
      </c>
      <c r="L2477">
        <v>0</v>
      </c>
      <c r="M2477">
        <v>3</v>
      </c>
      <c r="N2477">
        <v>13</v>
      </c>
    </row>
    <row r="2478" spans="1:14">
      <c r="A2478" t="s">
        <v>70</v>
      </c>
      <c r="B2478" t="s">
        <v>71</v>
      </c>
      <c r="C2478" t="s">
        <v>72</v>
      </c>
      <c r="D2478">
        <v>50.850299999999997</v>
      </c>
      <c r="E2478">
        <v>4.3517000000000001</v>
      </c>
      <c r="F2478" t="s">
        <v>73</v>
      </c>
      <c r="G2478" s="2">
        <v>46210.818228784723</v>
      </c>
      <c r="H2478" s="2">
        <v>46213.166666666664</v>
      </c>
      <c r="I2478">
        <v>20.2</v>
      </c>
      <c r="J2478">
        <v>68</v>
      </c>
      <c r="K2478">
        <v>0</v>
      </c>
      <c r="L2478">
        <v>0</v>
      </c>
      <c r="M2478">
        <v>2</v>
      </c>
      <c r="N2478">
        <v>13</v>
      </c>
    </row>
    <row r="2479" spans="1:14">
      <c r="A2479" t="s">
        <v>70</v>
      </c>
      <c r="B2479" t="s">
        <v>71</v>
      </c>
      <c r="C2479" t="s">
        <v>72</v>
      </c>
      <c r="D2479">
        <v>50.850299999999997</v>
      </c>
      <c r="E2479">
        <v>4.3517000000000001</v>
      </c>
      <c r="F2479" t="s">
        <v>73</v>
      </c>
      <c r="G2479" s="2">
        <v>46210.818228784723</v>
      </c>
      <c r="H2479" s="2">
        <v>46213.208333333336</v>
      </c>
      <c r="I2479">
        <v>19.399999999999999</v>
      </c>
      <c r="J2479">
        <v>71</v>
      </c>
      <c r="K2479">
        <v>0</v>
      </c>
      <c r="L2479">
        <v>0</v>
      </c>
      <c r="M2479">
        <v>2</v>
      </c>
      <c r="N2479">
        <v>12.5</v>
      </c>
    </row>
    <row r="2480" spans="1:14">
      <c r="A2480" t="s">
        <v>70</v>
      </c>
      <c r="B2480" t="s">
        <v>71</v>
      </c>
      <c r="C2480" t="s">
        <v>72</v>
      </c>
      <c r="D2480">
        <v>50.850299999999997</v>
      </c>
      <c r="E2480">
        <v>4.3517000000000001</v>
      </c>
      <c r="F2480" t="s">
        <v>73</v>
      </c>
      <c r="G2480" s="2">
        <v>46210.818228784723</v>
      </c>
      <c r="H2480" s="2">
        <v>46213.25</v>
      </c>
      <c r="I2480">
        <v>18.600000000000001</v>
      </c>
      <c r="J2480">
        <v>73</v>
      </c>
      <c r="K2480">
        <v>0</v>
      </c>
      <c r="L2480">
        <v>0</v>
      </c>
      <c r="M2480">
        <v>3</v>
      </c>
      <c r="N2480">
        <v>11.8</v>
      </c>
    </row>
    <row r="2481" spans="1:14">
      <c r="A2481" t="s">
        <v>70</v>
      </c>
      <c r="B2481" t="s">
        <v>71</v>
      </c>
      <c r="C2481" t="s">
        <v>72</v>
      </c>
      <c r="D2481">
        <v>50.850299999999997</v>
      </c>
      <c r="E2481">
        <v>4.3517000000000001</v>
      </c>
      <c r="F2481" t="s">
        <v>73</v>
      </c>
      <c r="G2481" s="2">
        <v>46210.818228784723</v>
      </c>
      <c r="H2481" s="2">
        <v>46213.291666666664</v>
      </c>
      <c r="I2481">
        <v>18.5</v>
      </c>
      <c r="J2481">
        <v>74</v>
      </c>
      <c r="K2481">
        <v>0</v>
      </c>
      <c r="L2481">
        <v>0</v>
      </c>
      <c r="M2481">
        <v>1</v>
      </c>
      <c r="N2481">
        <v>10.6</v>
      </c>
    </row>
    <row r="2482" spans="1:14">
      <c r="A2482" t="s">
        <v>70</v>
      </c>
      <c r="B2482" t="s">
        <v>71</v>
      </c>
      <c r="C2482" t="s">
        <v>72</v>
      </c>
      <c r="D2482">
        <v>50.850299999999997</v>
      </c>
      <c r="E2482">
        <v>4.3517000000000001</v>
      </c>
      <c r="F2482" t="s">
        <v>73</v>
      </c>
      <c r="G2482" s="2">
        <v>46210.818228784723</v>
      </c>
      <c r="H2482" s="2">
        <v>46213.333333333336</v>
      </c>
      <c r="I2482">
        <v>19.100000000000001</v>
      </c>
      <c r="J2482">
        <v>72</v>
      </c>
      <c r="K2482">
        <v>0</v>
      </c>
      <c r="L2482">
        <v>0</v>
      </c>
      <c r="M2482">
        <v>3</v>
      </c>
      <c r="N2482">
        <v>9.6</v>
      </c>
    </row>
    <row r="2483" spans="1:14">
      <c r="A2483" t="s">
        <v>70</v>
      </c>
      <c r="B2483" t="s">
        <v>71</v>
      </c>
      <c r="C2483" t="s">
        <v>72</v>
      </c>
      <c r="D2483">
        <v>50.850299999999997</v>
      </c>
      <c r="E2483">
        <v>4.3517000000000001</v>
      </c>
      <c r="F2483" t="s">
        <v>73</v>
      </c>
      <c r="G2483" s="2">
        <v>46210.818228784723</v>
      </c>
      <c r="H2483" s="2">
        <v>46213.375</v>
      </c>
      <c r="I2483">
        <v>20.2</v>
      </c>
      <c r="J2483">
        <v>68</v>
      </c>
      <c r="K2483">
        <v>0</v>
      </c>
      <c r="L2483">
        <v>0</v>
      </c>
      <c r="M2483">
        <v>3</v>
      </c>
      <c r="N2483">
        <v>8.5</v>
      </c>
    </row>
    <row r="2484" spans="1:14">
      <c r="A2484" t="s">
        <v>70</v>
      </c>
      <c r="B2484" t="s">
        <v>71</v>
      </c>
      <c r="C2484" t="s">
        <v>72</v>
      </c>
      <c r="D2484">
        <v>50.850299999999997</v>
      </c>
      <c r="E2484">
        <v>4.3517000000000001</v>
      </c>
      <c r="F2484" t="s">
        <v>73</v>
      </c>
      <c r="G2484" s="2">
        <v>46210.818228784723</v>
      </c>
      <c r="H2484" s="2">
        <v>46213.416666666664</v>
      </c>
      <c r="I2484">
        <v>21.7</v>
      </c>
      <c r="J2484">
        <v>62</v>
      </c>
      <c r="K2484">
        <v>0</v>
      </c>
      <c r="L2484">
        <v>0</v>
      </c>
      <c r="M2484">
        <v>3</v>
      </c>
      <c r="N2484">
        <v>8.4</v>
      </c>
    </row>
    <row r="2485" spans="1:14">
      <c r="A2485" t="s">
        <v>70</v>
      </c>
      <c r="B2485" t="s">
        <v>71</v>
      </c>
      <c r="C2485" t="s">
        <v>72</v>
      </c>
      <c r="D2485">
        <v>50.850299999999997</v>
      </c>
      <c r="E2485">
        <v>4.3517000000000001</v>
      </c>
      <c r="F2485" t="s">
        <v>73</v>
      </c>
      <c r="G2485" s="2">
        <v>46210.818228784723</v>
      </c>
      <c r="H2485" s="2">
        <v>46213.458333333336</v>
      </c>
      <c r="I2485">
        <v>23.2</v>
      </c>
      <c r="J2485">
        <v>56</v>
      </c>
      <c r="K2485">
        <v>0</v>
      </c>
      <c r="L2485">
        <v>0</v>
      </c>
      <c r="M2485">
        <v>3</v>
      </c>
      <c r="N2485">
        <v>9.1999999999999993</v>
      </c>
    </row>
    <row r="2486" spans="1:14">
      <c r="A2486" t="s">
        <v>70</v>
      </c>
      <c r="B2486" t="s">
        <v>71</v>
      </c>
      <c r="C2486" t="s">
        <v>72</v>
      </c>
      <c r="D2486">
        <v>50.850299999999997</v>
      </c>
      <c r="E2486">
        <v>4.3517000000000001</v>
      </c>
      <c r="F2486" t="s">
        <v>73</v>
      </c>
      <c r="G2486" s="2">
        <v>46210.818228784723</v>
      </c>
      <c r="H2486" s="2">
        <v>46213.5</v>
      </c>
      <c r="I2486">
        <v>24.4</v>
      </c>
      <c r="J2486">
        <v>51</v>
      </c>
      <c r="K2486">
        <v>0</v>
      </c>
      <c r="L2486">
        <v>0</v>
      </c>
      <c r="M2486">
        <v>3</v>
      </c>
      <c r="N2486">
        <v>10</v>
      </c>
    </row>
    <row r="2487" spans="1:14">
      <c r="A2487" t="s">
        <v>70</v>
      </c>
      <c r="B2487" t="s">
        <v>71</v>
      </c>
      <c r="C2487" t="s">
        <v>72</v>
      </c>
      <c r="D2487">
        <v>50.850299999999997</v>
      </c>
      <c r="E2487">
        <v>4.3517000000000001</v>
      </c>
      <c r="F2487" t="s">
        <v>73</v>
      </c>
      <c r="G2487" s="2">
        <v>46210.818228784723</v>
      </c>
      <c r="H2487" s="2">
        <v>46213.541666666664</v>
      </c>
      <c r="I2487">
        <v>25.9</v>
      </c>
      <c r="J2487">
        <v>45</v>
      </c>
      <c r="K2487">
        <v>0</v>
      </c>
      <c r="L2487">
        <v>0</v>
      </c>
      <c r="M2487">
        <v>3</v>
      </c>
      <c r="N2487">
        <v>10.5</v>
      </c>
    </row>
    <row r="2488" spans="1:14">
      <c r="A2488" t="s">
        <v>70</v>
      </c>
      <c r="B2488" t="s">
        <v>71</v>
      </c>
      <c r="C2488" t="s">
        <v>72</v>
      </c>
      <c r="D2488">
        <v>50.850299999999997</v>
      </c>
      <c r="E2488">
        <v>4.3517000000000001</v>
      </c>
      <c r="F2488" t="s">
        <v>73</v>
      </c>
      <c r="G2488" s="2">
        <v>46210.818228784723</v>
      </c>
      <c r="H2488" s="2">
        <v>46213.583333333336</v>
      </c>
      <c r="I2488">
        <v>27.2</v>
      </c>
      <c r="J2488">
        <v>38</v>
      </c>
      <c r="K2488">
        <v>0</v>
      </c>
      <c r="L2488">
        <v>0</v>
      </c>
      <c r="M2488">
        <v>3</v>
      </c>
      <c r="N2488">
        <v>10.8</v>
      </c>
    </row>
    <row r="2489" spans="1:14">
      <c r="A2489" t="s">
        <v>70</v>
      </c>
      <c r="B2489" t="s">
        <v>71</v>
      </c>
      <c r="C2489" t="s">
        <v>72</v>
      </c>
      <c r="D2489">
        <v>50.850299999999997</v>
      </c>
      <c r="E2489">
        <v>4.3517000000000001</v>
      </c>
      <c r="F2489" t="s">
        <v>73</v>
      </c>
      <c r="G2489" s="2">
        <v>46210.818228784723</v>
      </c>
      <c r="H2489" s="2">
        <v>46213.625</v>
      </c>
      <c r="I2489">
        <v>28.1</v>
      </c>
      <c r="J2489">
        <v>34</v>
      </c>
      <c r="K2489">
        <v>0</v>
      </c>
      <c r="L2489">
        <v>0</v>
      </c>
      <c r="M2489">
        <v>3</v>
      </c>
      <c r="N2489">
        <v>11.2</v>
      </c>
    </row>
    <row r="2490" spans="1:14">
      <c r="A2490" t="s">
        <v>70</v>
      </c>
      <c r="B2490" t="s">
        <v>71</v>
      </c>
      <c r="C2490" t="s">
        <v>72</v>
      </c>
      <c r="D2490">
        <v>50.850299999999997</v>
      </c>
      <c r="E2490">
        <v>4.3517000000000001</v>
      </c>
      <c r="F2490" t="s">
        <v>73</v>
      </c>
      <c r="G2490" s="2">
        <v>46210.818228784723</v>
      </c>
      <c r="H2490" s="2">
        <v>46213.666666666664</v>
      </c>
      <c r="I2490">
        <v>28.6</v>
      </c>
      <c r="J2490">
        <v>33</v>
      </c>
      <c r="K2490">
        <v>0</v>
      </c>
      <c r="L2490">
        <v>0</v>
      </c>
      <c r="M2490">
        <v>3</v>
      </c>
      <c r="N2490">
        <v>11.5</v>
      </c>
    </row>
    <row r="2491" spans="1:14">
      <c r="A2491" t="s">
        <v>70</v>
      </c>
      <c r="B2491" t="s">
        <v>71</v>
      </c>
      <c r="C2491" t="s">
        <v>72</v>
      </c>
      <c r="D2491">
        <v>50.850299999999997</v>
      </c>
      <c r="E2491">
        <v>4.3517000000000001</v>
      </c>
      <c r="F2491" t="s">
        <v>73</v>
      </c>
      <c r="G2491" s="2">
        <v>46210.818228784723</v>
      </c>
      <c r="H2491" s="2">
        <v>46213.708333333336</v>
      </c>
      <c r="I2491">
        <v>28.7</v>
      </c>
      <c r="J2491">
        <v>32</v>
      </c>
      <c r="K2491">
        <v>0</v>
      </c>
      <c r="L2491">
        <v>0</v>
      </c>
      <c r="M2491">
        <v>3</v>
      </c>
      <c r="N2491">
        <v>11.7</v>
      </c>
    </row>
    <row r="2492" spans="1:14">
      <c r="A2492" t="s">
        <v>70</v>
      </c>
      <c r="B2492" t="s">
        <v>71</v>
      </c>
      <c r="C2492" t="s">
        <v>72</v>
      </c>
      <c r="D2492">
        <v>50.850299999999997</v>
      </c>
      <c r="E2492">
        <v>4.3517000000000001</v>
      </c>
      <c r="F2492" t="s">
        <v>73</v>
      </c>
      <c r="G2492" s="2">
        <v>46210.818228784723</v>
      </c>
      <c r="H2492" s="2">
        <v>46213.75</v>
      </c>
      <c r="I2492">
        <v>28.6</v>
      </c>
      <c r="J2492">
        <v>34</v>
      </c>
      <c r="K2492">
        <v>0</v>
      </c>
      <c r="L2492">
        <v>0</v>
      </c>
      <c r="M2492">
        <v>3</v>
      </c>
      <c r="N2492">
        <v>12.7</v>
      </c>
    </row>
    <row r="2493" spans="1:14">
      <c r="A2493" t="s">
        <v>70</v>
      </c>
      <c r="B2493" t="s">
        <v>71</v>
      </c>
      <c r="C2493" t="s">
        <v>72</v>
      </c>
      <c r="D2493">
        <v>50.850299999999997</v>
      </c>
      <c r="E2493">
        <v>4.3517000000000001</v>
      </c>
      <c r="F2493" t="s">
        <v>73</v>
      </c>
      <c r="G2493" s="2">
        <v>46210.818228784723</v>
      </c>
      <c r="H2493" s="2">
        <v>46213.791666666664</v>
      </c>
      <c r="I2493">
        <v>28.3</v>
      </c>
      <c r="J2493">
        <v>36</v>
      </c>
      <c r="K2493">
        <v>0</v>
      </c>
      <c r="L2493">
        <v>0</v>
      </c>
      <c r="M2493">
        <v>3</v>
      </c>
      <c r="N2493">
        <v>13.1</v>
      </c>
    </row>
    <row r="2494" spans="1:14">
      <c r="A2494" t="s">
        <v>70</v>
      </c>
      <c r="B2494" t="s">
        <v>71</v>
      </c>
      <c r="C2494" t="s">
        <v>72</v>
      </c>
      <c r="D2494">
        <v>50.850299999999997</v>
      </c>
      <c r="E2494">
        <v>4.3517000000000001</v>
      </c>
      <c r="F2494" t="s">
        <v>73</v>
      </c>
      <c r="G2494" s="2">
        <v>46210.818228784723</v>
      </c>
      <c r="H2494" s="2">
        <v>46213.833333333336</v>
      </c>
      <c r="I2494">
        <v>27.8</v>
      </c>
      <c r="J2494">
        <v>39</v>
      </c>
      <c r="K2494">
        <v>0</v>
      </c>
      <c r="L2494">
        <v>0</v>
      </c>
      <c r="M2494">
        <v>3</v>
      </c>
      <c r="N2494">
        <v>13</v>
      </c>
    </row>
    <row r="2495" spans="1:14">
      <c r="A2495" t="s">
        <v>70</v>
      </c>
      <c r="B2495" t="s">
        <v>71</v>
      </c>
      <c r="C2495" t="s">
        <v>72</v>
      </c>
      <c r="D2495">
        <v>50.850299999999997</v>
      </c>
      <c r="E2495">
        <v>4.3517000000000001</v>
      </c>
      <c r="F2495" t="s">
        <v>73</v>
      </c>
      <c r="G2495" s="2">
        <v>46210.818228784723</v>
      </c>
      <c r="H2495" s="2">
        <v>46213.875</v>
      </c>
      <c r="I2495">
        <v>26.9</v>
      </c>
      <c r="J2495">
        <v>42</v>
      </c>
      <c r="K2495">
        <v>0</v>
      </c>
      <c r="L2495">
        <v>0</v>
      </c>
      <c r="M2495">
        <v>3</v>
      </c>
      <c r="N2495">
        <v>12.9</v>
      </c>
    </row>
    <row r="2496" spans="1:14">
      <c r="A2496" t="s">
        <v>70</v>
      </c>
      <c r="B2496" t="s">
        <v>71</v>
      </c>
      <c r="C2496" t="s">
        <v>72</v>
      </c>
      <c r="D2496">
        <v>50.850299999999997</v>
      </c>
      <c r="E2496">
        <v>4.3517000000000001</v>
      </c>
      <c r="F2496" t="s">
        <v>73</v>
      </c>
      <c r="G2496" s="2">
        <v>46210.818228784723</v>
      </c>
      <c r="H2496" s="2">
        <v>46213.916666666664</v>
      </c>
      <c r="I2496">
        <v>25.6</v>
      </c>
      <c r="J2496">
        <v>46</v>
      </c>
      <c r="K2496">
        <v>0</v>
      </c>
      <c r="L2496">
        <v>0</v>
      </c>
      <c r="M2496">
        <v>3</v>
      </c>
      <c r="N2496">
        <v>12</v>
      </c>
    </row>
    <row r="2497" spans="1:14">
      <c r="A2497" t="s">
        <v>70</v>
      </c>
      <c r="B2497" t="s">
        <v>71</v>
      </c>
      <c r="C2497" t="s">
        <v>72</v>
      </c>
      <c r="D2497">
        <v>50.850299999999997</v>
      </c>
      <c r="E2497">
        <v>4.3517000000000001</v>
      </c>
      <c r="F2497" t="s">
        <v>73</v>
      </c>
      <c r="G2497" s="2">
        <v>46210.818228784723</v>
      </c>
      <c r="H2497" s="2">
        <v>46213.958333333336</v>
      </c>
      <c r="I2497">
        <v>24.7</v>
      </c>
      <c r="J2497">
        <v>49</v>
      </c>
      <c r="K2497">
        <v>0</v>
      </c>
      <c r="L2497">
        <v>0</v>
      </c>
      <c r="M2497">
        <v>2</v>
      </c>
      <c r="N2497">
        <v>11.4</v>
      </c>
    </row>
    <row r="2498" spans="1:14">
      <c r="A2498" t="s">
        <v>70</v>
      </c>
      <c r="B2498" t="s">
        <v>71</v>
      </c>
      <c r="C2498" t="s">
        <v>72</v>
      </c>
      <c r="D2498">
        <v>50.850299999999997</v>
      </c>
      <c r="E2498">
        <v>4.3517000000000001</v>
      </c>
      <c r="F2498" t="s">
        <v>73</v>
      </c>
      <c r="G2498" s="2">
        <v>46210.818228784723</v>
      </c>
      <c r="H2498" s="2">
        <v>46214</v>
      </c>
      <c r="I2498">
        <v>23.6</v>
      </c>
      <c r="J2498">
        <v>52</v>
      </c>
      <c r="K2498">
        <v>0</v>
      </c>
      <c r="L2498">
        <v>0</v>
      </c>
      <c r="M2498">
        <v>1</v>
      </c>
      <c r="N2498">
        <v>11.7</v>
      </c>
    </row>
    <row r="2499" spans="1:14">
      <c r="A2499" t="s">
        <v>70</v>
      </c>
      <c r="B2499" t="s">
        <v>71</v>
      </c>
      <c r="C2499" t="s">
        <v>72</v>
      </c>
      <c r="D2499">
        <v>50.850299999999997</v>
      </c>
      <c r="E2499">
        <v>4.3517000000000001</v>
      </c>
      <c r="F2499" t="s">
        <v>73</v>
      </c>
      <c r="G2499" s="2">
        <v>46210.818228784723</v>
      </c>
      <c r="H2499" s="2">
        <v>46214.041666666664</v>
      </c>
      <c r="I2499">
        <v>22.5</v>
      </c>
      <c r="J2499">
        <v>56</v>
      </c>
      <c r="K2499">
        <v>0</v>
      </c>
      <c r="L2499">
        <v>0</v>
      </c>
      <c r="M2499">
        <v>0</v>
      </c>
      <c r="N2499">
        <v>12.3</v>
      </c>
    </row>
    <row r="2500" spans="1:14">
      <c r="A2500" t="s">
        <v>70</v>
      </c>
      <c r="B2500" t="s">
        <v>71</v>
      </c>
      <c r="C2500" t="s">
        <v>72</v>
      </c>
      <c r="D2500">
        <v>50.850299999999997</v>
      </c>
      <c r="E2500">
        <v>4.3517000000000001</v>
      </c>
      <c r="F2500" t="s">
        <v>73</v>
      </c>
      <c r="G2500" s="2">
        <v>46210.818228784723</v>
      </c>
      <c r="H2500" s="2">
        <v>46214.083333333336</v>
      </c>
      <c r="I2500">
        <v>21.4</v>
      </c>
      <c r="J2500">
        <v>61</v>
      </c>
      <c r="K2500">
        <v>0</v>
      </c>
      <c r="L2500">
        <v>0</v>
      </c>
      <c r="M2500">
        <v>0</v>
      </c>
      <c r="N2500">
        <v>12.8</v>
      </c>
    </row>
    <row r="2501" spans="1:14">
      <c r="A2501" t="s">
        <v>70</v>
      </c>
      <c r="B2501" t="s">
        <v>71</v>
      </c>
      <c r="C2501" t="s">
        <v>72</v>
      </c>
      <c r="D2501">
        <v>50.850299999999997</v>
      </c>
      <c r="E2501">
        <v>4.3517000000000001</v>
      </c>
      <c r="F2501" t="s">
        <v>73</v>
      </c>
      <c r="G2501" s="2">
        <v>46210.818228784723</v>
      </c>
      <c r="H2501" s="2">
        <v>46214.125</v>
      </c>
      <c r="I2501">
        <v>20.399999999999999</v>
      </c>
      <c r="J2501">
        <v>66</v>
      </c>
      <c r="K2501">
        <v>0</v>
      </c>
      <c r="L2501">
        <v>0</v>
      </c>
      <c r="M2501">
        <v>0</v>
      </c>
      <c r="N2501">
        <v>12.4</v>
      </c>
    </row>
    <row r="2502" spans="1:14">
      <c r="A2502" t="s">
        <v>70</v>
      </c>
      <c r="B2502" t="s">
        <v>71</v>
      </c>
      <c r="C2502" t="s">
        <v>72</v>
      </c>
      <c r="D2502">
        <v>50.850299999999997</v>
      </c>
      <c r="E2502">
        <v>4.3517000000000001</v>
      </c>
      <c r="F2502" t="s">
        <v>73</v>
      </c>
      <c r="G2502" s="2">
        <v>46210.818228784723</v>
      </c>
      <c r="H2502" s="2">
        <v>46214.166666666664</v>
      </c>
      <c r="I2502">
        <v>19.600000000000001</v>
      </c>
      <c r="J2502">
        <v>70</v>
      </c>
      <c r="K2502">
        <v>0</v>
      </c>
      <c r="L2502">
        <v>0</v>
      </c>
      <c r="M2502">
        <v>0</v>
      </c>
      <c r="N2502">
        <v>12.1</v>
      </c>
    </row>
    <row r="2503" spans="1:14">
      <c r="A2503" t="s">
        <v>70</v>
      </c>
      <c r="B2503" t="s">
        <v>71</v>
      </c>
      <c r="C2503" t="s">
        <v>72</v>
      </c>
      <c r="D2503">
        <v>50.850299999999997</v>
      </c>
      <c r="E2503">
        <v>4.3517000000000001</v>
      </c>
      <c r="F2503" t="s">
        <v>73</v>
      </c>
      <c r="G2503" s="2">
        <v>46210.818228784723</v>
      </c>
      <c r="H2503" s="2">
        <v>46214.208333333336</v>
      </c>
      <c r="I2503">
        <v>18.899999999999999</v>
      </c>
      <c r="J2503">
        <v>73</v>
      </c>
      <c r="K2503">
        <v>0</v>
      </c>
      <c r="L2503">
        <v>0</v>
      </c>
      <c r="M2503">
        <v>0</v>
      </c>
      <c r="N2503">
        <v>11.3</v>
      </c>
    </row>
    <row r="2504" spans="1:14">
      <c r="A2504" t="s">
        <v>70</v>
      </c>
      <c r="B2504" t="s">
        <v>71</v>
      </c>
      <c r="C2504" t="s">
        <v>72</v>
      </c>
      <c r="D2504">
        <v>50.850299999999997</v>
      </c>
      <c r="E2504">
        <v>4.3517000000000001</v>
      </c>
      <c r="F2504" t="s">
        <v>73</v>
      </c>
      <c r="G2504" s="2">
        <v>46210.818228784723</v>
      </c>
      <c r="H2504" s="2">
        <v>46214.25</v>
      </c>
      <c r="I2504">
        <v>18.2</v>
      </c>
      <c r="J2504">
        <v>76</v>
      </c>
      <c r="K2504">
        <v>0</v>
      </c>
      <c r="L2504">
        <v>0</v>
      </c>
      <c r="M2504">
        <v>0</v>
      </c>
      <c r="N2504">
        <v>11.5</v>
      </c>
    </row>
    <row r="2505" spans="1:14">
      <c r="A2505" t="s">
        <v>70</v>
      </c>
      <c r="B2505" t="s">
        <v>71</v>
      </c>
      <c r="C2505" t="s">
        <v>72</v>
      </c>
      <c r="D2505">
        <v>50.850299999999997</v>
      </c>
      <c r="E2505">
        <v>4.3517000000000001</v>
      </c>
      <c r="F2505" t="s">
        <v>73</v>
      </c>
      <c r="G2505" s="2">
        <v>46210.818228784723</v>
      </c>
      <c r="H2505" s="2">
        <v>46214.291666666664</v>
      </c>
      <c r="I2505">
        <v>18.3</v>
      </c>
      <c r="J2505">
        <v>76</v>
      </c>
      <c r="K2505">
        <v>0</v>
      </c>
      <c r="L2505">
        <v>0</v>
      </c>
      <c r="M2505">
        <v>0</v>
      </c>
      <c r="N2505">
        <v>11</v>
      </c>
    </row>
    <row r="2506" spans="1:14">
      <c r="A2506" t="s">
        <v>70</v>
      </c>
      <c r="B2506" t="s">
        <v>71</v>
      </c>
      <c r="C2506" t="s">
        <v>72</v>
      </c>
      <c r="D2506">
        <v>50.850299999999997</v>
      </c>
      <c r="E2506">
        <v>4.3517000000000001</v>
      </c>
      <c r="F2506" t="s">
        <v>73</v>
      </c>
      <c r="G2506" s="2">
        <v>46210.818228784723</v>
      </c>
      <c r="H2506" s="2">
        <v>46214.333333333336</v>
      </c>
      <c r="I2506">
        <v>19</v>
      </c>
      <c r="J2506">
        <v>74</v>
      </c>
      <c r="K2506">
        <v>0</v>
      </c>
      <c r="L2506">
        <v>0</v>
      </c>
      <c r="M2506">
        <v>0</v>
      </c>
      <c r="N2506">
        <v>11.4</v>
      </c>
    </row>
    <row r="2507" spans="1:14">
      <c r="A2507" t="s">
        <v>70</v>
      </c>
      <c r="B2507" t="s">
        <v>71</v>
      </c>
      <c r="C2507" t="s">
        <v>72</v>
      </c>
      <c r="D2507">
        <v>50.850299999999997</v>
      </c>
      <c r="E2507">
        <v>4.3517000000000001</v>
      </c>
      <c r="F2507" t="s">
        <v>73</v>
      </c>
      <c r="G2507" s="2">
        <v>46210.818228784723</v>
      </c>
      <c r="H2507" s="2">
        <v>46214.375</v>
      </c>
      <c r="I2507">
        <v>20.399999999999999</v>
      </c>
      <c r="J2507">
        <v>68</v>
      </c>
      <c r="K2507">
        <v>0</v>
      </c>
      <c r="L2507">
        <v>0</v>
      </c>
      <c r="M2507">
        <v>0</v>
      </c>
      <c r="N2507">
        <v>11.2</v>
      </c>
    </row>
    <row r="2508" spans="1:14">
      <c r="A2508" t="s">
        <v>70</v>
      </c>
      <c r="B2508" t="s">
        <v>71</v>
      </c>
      <c r="C2508" t="s">
        <v>72</v>
      </c>
      <c r="D2508">
        <v>50.850299999999997</v>
      </c>
      <c r="E2508">
        <v>4.3517000000000001</v>
      </c>
      <c r="F2508" t="s">
        <v>73</v>
      </c>
      <c r="G2508" s="2">
        <v>46210.818228784723</v>
      </c>
      <c r="H2508" s="2">
        <v>46214.416666666664</v>
      </c>
      <c r="I2508">
        <v>22.5</v>
      </c>
      <c r="J2508">
        <v>61</v>
      </c>
      <c r="K2508">
        <v>0</v>
      </c>
      <c r="L2508">
        <v>0</v>
      </c>
      <c r="M2508">
        <v>0</v>
      </c>
      <c r="N2508">
        <v>11.1</v>
      </c>
    </row>
    <row r="2509" spans="1:14">
      <c r="A2509" t="s">
        <v>70</v>
      </c>
      <c r="B2509" t="s">
        <v>71</v>
      </c>
      <c r="C2509" t="s">
        <v>72</v>
      </c>
      <c r="D2509">
        <v>50.850299999999997</v>
      </c>
      <c r="E2509">
        <v>4.3517000000000001</v>
      </c>
      <c r="F2509" t="s">
        <v>73</v>
      </c>
      <c r="G2509" s="2">
        <v>46210.818228784723</v>
      </c>
      <c r="H2509" s="2">
        <v>46214.458333333336</v>
      </c>
      <c r="I2509">
        <v>24.4</v>
      </c>
      <c r="J2509">
        <v>54</v>
      </c>
      <c r="K2509">
        <v>0</v>
      </c>
      <c r="L2509">
        <v>0</v>
      </c>
      <c r="M2509">
        <v>0</v>
      </c>
      <c r="N2509">
        <v>10.9</v>
      </c>
    </row>
    <row r="2510" spans="1:14">
      <c r="A2510" t="s">
        <v>70</v>
      </c>
      <c r="B2510" t="s">
        <v>71</v>
      </c>
      <c r="C2510" t="s">
        <v>72</v>
      </c>
      <c r="D2510">
        <v>50.850299999999997</v>
      </c>
      <c r="E2510">
        <v>4.3517000000000001</v>
      </c>
      <c r="F2510" t="s">
        <v>73</v>
      </c>
      <c r="G2510" s="2">
        <v>46210.818228784723</v>
      </c>
      <c r="H2510" s="2">
        <v>46214.5</v>
      </c>
      <c r="I2510">
        <v>26.1</v>
      </c>
      <c r="J2510">
        <v>47</v>
      </c>
      <c r="K2510">
        <v>0</v>
      </c>
      <c r="L2510">
        <v>0</v>
      </c>
      <c r="M2510">
        <v>0</v>
      </c>
      <c r="N2510">
        <v>11.1</v>
      </c>
    </row>
    <row r="2511" spans="1:14">
      <c r="A2511" t="s">
        <v>70</v>
      </c>
      <c r="B2511" t="s">
        <v>71</v>
      </c>
      <c r="C2511" t="s">
        <v>72</v>
      </c>
      <c r="D2511">
        <v>50.850299999999997</v>
      </c>
      <c r="E2511">
        <v>4.3517000000000001</v>
      </c>
      <c r="F2511" t="s">
        <v>73</v>
      </c>
      <c r="G2511" s="2">
        <v>46210.818228784723</v>
      </c>
      <c r="H2511" s="2">
        <v>46214.541666666664</v>
      </c>
      <c r="I2511">
        <v>27.6</v>
      </c>
      <c r="J2511">
        <v>41</v>
      </c>
      <c r="K2511">
        <v>0</v>
      </c>
      <c r="L2511">
        <v>0</v>
      </c>
      <c r="M2511">
        <v>0</v>
      </c>
      <c r="N2511">
        <v>11.3</v>
      </c>
    </row>
    <row r="2512" spans="1:14">
      <c r="A2512" t="s">
        <v>70</v>
      </c>
      <c r="B2512" t="s">
        <v>71</v>
      </c>
      <c r="C2512" t="s">
        <v>72</v>
      </c>
      <c r="D2512">
        <v>50.850299999999997</v>
      </c>
      <c r="E2512">
        <v>4.3517000000000001</v>
      </c>
      <c r="F2512" t="s">
        <v>73</v>
      </c>
      <c r="G2512" s="2">
        <v>46210.818228784723</v>
      </c>
      <c r="H2512" s="2">
        <v>46214.583333333336</v>
      </c>
      <c r="I2512">
        <v>28.8</v>
      </c>
      <c r="J2512">
        <v>37</v>
      </c>
      <c r="K2512">
        <v>0</v>
      </c>
      <c r="L2512">
        <v>0</v>
      </c>
      <c r="M2512">
        <v>0</v>
      </c>
      <c r="N2512">
        <v>11.8</v>
      </c>
    </row>
    <row r="2513" spans="1:14">
      <c r="A2513" t="s">
        <v>70</v>
      </c>
      <c r="B2513" t="s">
        <v>71</v>
      </c>
      <c r="C2513" t="s">
        <v>72</v>
      </c>
      <c r="D2513">
        <v>50.850299999999997</v>
      </c>
      <c r="E2513">
        <v>4.3517000000000001</v>
      </c>
      <c r="F2513" t="s">
        <v>73</v>
      </c>
      <c r="G2513" s="2">
        <v>46210.818228784723</v>
      </c>
      <c r="H2513" s="2">
        <v>46214.625</v>
      </c>
      <c r="I2513">
        <v>29.8</v>
      </c>
      <c r="J2513">
        <v>33</v>
      </c>
      <c r="K2513">
        <v>0</v>
      </c>
      <c r="L2513">
        <v>0</v>
      </c>
      <c r="M2513">
        <v>0</v>
      </c>
      <c r="N2513">
        <v>12.6</v>
      </c>
    </row>
    <row r="2514" spans="1:14">
      <c r="A2514" t="s">
        <v>70</v>
      </c>
      <c r="B2514" t="s">
        <v>71</v>
      </c>
      <c r="C2514" t="s">
        <v>72</v>
      </c>
      <c r="D2514">
        <v>50.850299999999997</v>
      </c>
      <c r="E2514">
        <v>4.3517000000000001</v>
      </c>
      <c r="F2514" t="s">
        <v>73</v>
      </c>
      <c r="G2514" s="2">
        <v>46210.818228784723</v>
      </c>
      <c r="H2514" s="2">
        <v>46214.666666666664</v>
      </c>
      <c r="I2514">
        <v>30.4</v>
      </c>
      <c r="J2514">
        <v>31</v>
      </c>
      <c r="K2514">
        <v>0</v>
      </c>
      <c r="L2514">
        <v>0</v>
      </c>
      <c r="M2514">
        <v>0</v>
      </c>
      <c r="N2514">
        <v>13.6</v>
      </c>
    </row>
    <row r="2515" spans="1:14">
      <c r="A2515" t="s">
        <v>70</v>
      </c>
      <c r="B2515" t="s">
        <v>71</v>
      </c>
      <c r="C2515" t="s">
        <v>72</v>
      </c>
      <c r="D2515">
        <v>50.850299999999997</v>
      </c>
      <c r="E2515">
        <v>4.3517000000000001</v>
      </c>
      <c r="F2515" t="s">
        <v>73</v>
      </c>
      <c r="G2515" s="2">
        <v>46210.818228784723</v>
      </c>
      <c r="H2515" s="2">
        <v>46214.708333333336</v>
      </c>
      <c r="I2515">
        <v>30.7</v>
      </c>
      <c r="J2515">
        <v>30</v>
      </c>
      <c r="K2515">
        <v>0</v>
      </c>
      <c r="L2515">
        <v>0</v>
      </c>
      <c r="M2515">
        <v>0</v>
      </c>
      <c r="N2515">
        <v>14.3</v>
      </c>
    </row>
    <row r="2516" spans="1:14">
      <c r="A2516" t="s">
        <v>70</v>
      </c>
      <c r="B2516" t="s">
        <v>71</v>
      </c>
      <c r="C2516" t="s">
        <v>72</v>
      </c>
      <c r="D2516">
        <v>50.850299999999997</v>
      </c>
      <c r="E2516">
        <v>4.3517000000000001</v>
      </c>
      <c r="F2516" t="s">
        <v>73</v>
      </c>
      <c r="G2516" s="2">
        <v>46210.818228784723</v>
      </c>
      <c r="H2516" s="2">
        <v>46214.75</v>
      </c>
      <c r="I2516">
        <v>30.5</v>
      </c>
      <c r="J2516">
        <v>31</v>
      </c>
      <c r="K2516">
        <v>0</v>
      </c>
      <c r="L2516">
        <v>0</v>
      </c>
      <c r="M2516">
        <v>0</v>
      </c>
      <c r="N2516">
        <v>14.7</v>
      </c>
    </row>
    <row r="2517" spans="1:14">
      <c r="A2517" t="s">
        <v>70</v>
      </c>
      <c r="B2517" t="s">
        <v>71</v>
      </c>
      <c r="C2517" t="s">
        <v>72</v>
      </c>
      <c r="D2517">
        <v>50.850299999999997</v>
      </c>
      <c r="E2517">
        <v>4.3517000000000001</v>
      </c>
      <c r="F2517" t="s">
        <v>73</v>
      </c>
      <c r="G2517" s="2">
        <v>46210.818228784723</v>
      </c>
      <c r="H2517" s="2">
        <v>46214.791666666664</v>
      </c>
      <c r="I2517">
        <v>30</v>
      </c>
      <c r="J2517">
        <v>33</v>
      </c>
      <c r="K2517">
        <v>0</v>
      </c>
      <c r="L2517">
        <v>0</v>
      </c>
      <c r="M2517">
        <v>0</v>
      </c>
      <c r="N2517">
        <v>14.9</v>
      </c>
    </row>
    <row r="2518" spans="1:14">
      <c r="A2518" t="s">
        <v>70</v>
      </c>
      <c r="B2518" t="s">
        <v>71</v>
      </c>
      <c r="C2518" t="s">
        <v>72</v>
      </c>
      <c r="D2518">
        <v>50.850299999999997</v>
      </c>
      <c r="E2518">
        <v>4.3517000000000001</v>
      </c>
      <c r="F2518" t="s">
        <v>73</v>
      </c>
      <c r="G2518" s="2">
        <v>46210.818228784723</v>
      </c>
      <c r="H2518" s="2">
        <v>46214.833333333336</v>
      </c>
      <c r="I2518">
        <v>29.3</v>
      </c>
      <c r="J2518">
        <v>35</v>
      </c>
      <c r="K2518">
        <v>0</v>
      </c>
      <c r="L2518">
        <v>0</v>
      </c>
      <c r="M2518">
        <v>0</v>
      </c>
      <c r="N2518">
        <v>15</v>
      </c>
    </row>
    <row r="2519" spans="1:14">
      <c r="A2519" t="s">
        <v>70</v>
      </c>
      <c r="B2519" t="s">
        <v>71</v>
      </c>
      <c r="C2519" t="s">
        <v>72</v>
      </c>
      <c r="D2519">
        <v>50.850299999999997</v>
      </c>
      <c r="E2519">
        <v>4.3517000000000001</v>
      </c>
      <c r="F2519" t="s">
        <v>73</v>
      </c>
      <c r="G2519" s="2">
        <v>46210.818228784723</v>
      </c>
      <c r="H2519" s="2">
        <v>46214.875</v>
      </c>
      <c r="I2519">
        <v>28.4</v>
      </c>
      <c r="J2519">
        <v>38</v>
      </c>
      <c r="K2519">
        <v>0</v>
      </c>
      <c r="L2519">
        <v>0</v>
      </c>
      <c r="M2519">
        <v>0</v>
      </c>
      <c r="N2519">
        <v>14.4</v>
      </c>
    </row>
    <row r="2520" spans="1:14">
      <c r="A2520" t="s">
        <v>70</v>
      </c>
      <c r="B2520" t="s">
        <v>71</v>
      </c>
      <c r="C2520" t="s">
        <v>72</v>
      </c>
      <c r="D2520">
        <v>50.850299999999997</v>
      </c>
      <c r="E2520">
        <v>4.3517000000000001</v>
      </c>
      <c r="F2520" t="s">
        <v>73</v>
      </c>
      <c r="G2520" s="2">
        <v>46210.818228784723</v>
      </c>
      <c r="H2520" s="2">
        <v>46214.916666666664</v>
      </c>
      <c r="I2520">
        <v>27.5</v>
      </c>
      <c r="J2520">
        <v>41</v>
      </c>
      <c r="K2520">
        <v>0</v>
      </c>
      <c r="L2520">
        <v>0</v>
      </c>
      <c r="M2520">
        <v>0</v>
      </c>
      <c r="N2520">
        <v>13.4</v>
      </c>
    </row>
    <row r="2521" spans="1:14">
      <c r="A2521" t="s">
        <v>70</v>
      </c>
      <c r="B2521" t="s">
        <v>71</v>
      </c>
      <c r="C2521" t="s">
        <v>72</v>
      </c>
      <c r="D2521">
        <v>50.850299999999997</v>
      </c>
      <c r="E2521">
        <v>4.3517000000000001</v>
      </c>
      <c r="F2521" t="s">
        <v>73</v>
      </c>
      <c r="G2521" s="2">
        <v>46210.818228784723</v>
      </c>
      <c r="H2521" s="2">
        <v>46214.958333333336</v>
      </c>
      <c r="I2521">
        <v>26.5</v>
      </c>
      <c r="J2521">
        <v>44</v>
      </c>
      <c r="K2521">
        <v>0</v>
      </c>
      <c r="L2521">
        <v>0</v>
      </c>
      <c r="M2521">
        <v>0</v>
      </c>
      <c r="N2521">
        <v>12.7</v>
      </c>
    </row>
    <row r="2522" spans="1:14">
      <c r="A2522" t="s">
        <v>70</v>
      </c>
      <c r="B2522" t="s">
        <v>71</v>
      </c>
      <c r="C2522" t="s">
        <v>72</v>
      </c>
      <c r="D2522">
        <v>50.850299999999997</v>
      </c>
      <c r="E2522">
        <v>4.3517000000000001</v>
      </c>
      <c r="F2522" t="s">
        <v>73</v>
      </c>
      <c r="G2522" s="2">
        <v>46210.818228784723</v>
      </c>
      <c r="H2522" s="2">
        <v>46215</v>
      </c>
      <c r="I2522">
        <v>25.6</v>
      </c>
      <c r="J2522">
        <v>46</v>
      </c>
      <c r="K2522">
        <v>0</v>
      </c>
      <c r="L2522">
        <v>0</v>
      </c>
      <c r="M2522">
        <v>0</v>
      </c>
      <c r="N2522">
        <v>12.5</v>
      </c>
    </row>
    <row r="2523" spans="1:14">
      <c r="A2523" t="s">
        <v>70</v>
      </c>
      <c r="B2523" t="s">
        <v>71</v>
      </c>
      <c r="C2523" t="s">
        <v>72</v>
      </c>
      <c r="D2523">
        <v>50.850299999999997</v>
      </c>
      <c r="E2523">
        <v>4.3517000000000001</v>
      </c>
      <c r="F2523" t="s">
        <v>73</v>
      </c>
      <c r="G2523" s="2">
        <v>46210.818228784723</v>
      </c>
      <c r="H2523" s="2">
        <v>46215.041666666664</v>
      </c>
      <c r="I2523">
        <v>24.6</v>
      </c>
      <c r="J2523">
        <v>47</v>
      </c>
      <c r="K2523">
        <v>0</v>
      </c>
      <c r="L2523">
        <v>0</v>
      </c>
      <c r="M2523">
        <v>0</v>
      </c>
      <c r="N2523">
        <v>12.7</v>
      </c>
    </row>
    <row r="2524" spans="1:14">
      <c r="A2524" t="s">
        <v>70</v>
      </c>
      <c r="B2524" t="s">
        <v>71</v>
      </c>
      <c r="C2524" t="s">
        <v>72</v>
      </c>
      <c r="D2524">
        <v>50.850299999999997</v>
      </c>
      <c r="E2524">
        <v>4.3517000000000001</v>
      </c>
      <c r="F2524" t="s">
        <v>73</v>
      </c>
      <c r="G2524" s="2">
        <v>46210.818228784723</v>
      </c>
      <c r="H2524" s="2">
        <v>46215.083333333336</v>
      </c>
      <c r="I2524">
        <v>23.7</v>
      </c>
      <c r="J2524">
        <v>49</v>
      </c>
      <c r="K2524">
        <v>0</v>
      </c>
      <c r="L2524">
        <v>0</v>
      </c>
      <c r="M2524">
        <v>0</v>
      </c>
      <c r="N2524">
        <v>13</v>
      </c>
    </row>
    <row r="2525" spans="1:14">
      <c r="A2525" t="s">
        <v>70</v>
      </c>
      <c r="B2525" t="s">
        <v>71</v>
      </c>
      <c r="C2525" t="s">
        <v>72</v>
      </c>
      <c r="D2525">
        <v>50.850299999999997</v>
      </c>
      <c r="E2525">
        <v>4.3517000000000001</v>
      </c>
      <c r="F2525" t="s">
        <v>73</v>
      </c>
      <c r="G2525" s="2">
        <v>46210.818228784723</v>
      </c>
      <c r="H2525" s="2">
        <v>46215.125</v>
      </c>
      <c r="I2525">
        <v>22.5</v>
      </c>
      <c r="J2525">
        <v>54</v>
      </c>
      <c r="K2525">
        <v>0</v>
      </c>
      <c r="L2525">
        <v>0</v>
      </c>
      <c r="M2525">
        <v>0</v>
      </c>
      <c r="N2525">
        <v>13.4</v>
      </c>
    </row>
    <row r="2526" spans="1:14">
      <c r="A2526" t="s">
        <v>70</v>
      </c>
      <c r="B2526" t="s">
        <v>71</v>
      </c>
      <c r="C2526" t="s">
        <v>72</v>
      </c>
      <c r="D2526">
        <v>50.850299999999997</v>
      </c>
      <c r="E2526">
        <v>4.3517000000000001</v>
      </c>
      <c r="F2526" t="s">
        <v>73</v>
      </c>
      <c r="G2526" s="2">
        <v>46210.818228784723</v>
      </c>
      <c r="H2526" s="2">
        <v>46215.166666666664</v>
      </c>
      <c r="I2526">
        <v>21.4</v>
      </c>
      <c r="J2526">
        <v>62</v>
      </c>
      <c r="K2526">
        <v>0</v>
      </c>
      <c r="L2526">
        <v>0</v>
      </c>
      <c r="M2526">
        <v>0</v>
      </c>
      <c r="N2526">
        <v>13.9</v>
      </c>
    </row>
    <row r="2527" spans="1:14">
      <c r="A2527" t="s">
        <v>70</v>
      </c>
      <c r="B2527" t="s">
        <v>71</v>
      </c>
      <c r="C2527" t="s">
        <v>72</v>
      </c>
      <c r="D2527">
        <v>50.850299999999997</v>
      </c>
      <c r="E2527">
        <v>4.3517000000000001</v>
      </c>
      <c r="F2527" t="s">
        <v>73</v>
      </c>
      <c r="G2527" s="2">
        <v>46210.818228784723</v>
      </c>
      <c r="H2527" s="2">
        <v>46215.208333333336</v>
      </c>
      <c r="I2527">
        <v>20.6</v>
      </c>
      <c r="J2527">
        <v>68</v>
      </c>
      <c r="K2527">
        <v>0</v>
      </c>
      <c r="L2527">
        <v>0</v>
      </c>
      <c r="M2527">
        <v>0</v>
      </c>
      <c r="N2527">
        <v>14.1</v>
      </c>
    </row>
    <row r="2528" spans="1:14">
      <c r="A2528" t="s">
        <v>70</v>
      </c>
      <c r="B2528" t="s">
        <v>71</v>
      </c>
      <c r="C2528" t="s">
        <v>72</v>
      </c>
      <c r="D2528">
        <v>50.850299999999997</v>
      </c>
      <c r="E2528">
        <v>4.3517000000000001</v>
      </c>
      <c r="F2528" t="s">
        <v>73</v>
      </c>
      <c r="G2528" s="2">
        <v>46210.818228784723</v>
      </c>
      <c r="H2528" s="2">
        <v>46215.25</v>
      </c>
      <c r="I2528">
        <v>20.3</v>
      </c>
      <c r="J2528">
        <v>69</v>
      </c>
      <c r="K2528">
        <v>0</v>
      </c>
      <c r="L2528">
        <v>0</v>
      </c>
      <c r="M2528">
        <v>0</v>
      </c>
      <c r="N2528">
        <v>13.8</v>
      </c>
    </row>
    <row r="2529" spans="1:14">
      <c r="A2529" t="s">
        <v>70</v>
      </c>
      <c r="B2529" t="s">
        <v>71</v>
      </c>
      <c r="C2529" t="s">
        <v>72</v>
      </c>
      <c r="D2529">
        <v>50.850299999999997</v>
      </c>
      <c r="E2529">
        <v>4.3517000000000001</v>
      </c>
      <c r="F2529" t="s">
        <v>73</v>
      </c>
      <c r="G2529" s="2">
        <v>46210.818228784723</v>
      </c>
      <c r="H2529" s="2">
        <v>46215.291666666664</v>
      </c>
      <c r="I2529">
        <v>20.5</v>
      </c>
      <c r="J2529">
        <v>68</v>
      </c>
      <c r="K2529">
        <v>0</v>
      </c>
      <c r="L2529">
        <v>0</v>
      </c>
      <c r="M2529">
        <v>0</v>
      </c>
      <c r="N2529">
        <v>13.2</v>
      </c>
    </row>
    <row r="2530" spans="1:14">
      <c r="A2530" t="s">
        <v>70</v>
      </c>
      <c r="B2530" t="s">
        <v>71</v>
      </c>
      <c r="C2530" t="s">
        <v>72</v>
      </c>
      <c r="D2530">
        <v>50.850299999999997</v>
      </c>
      <c r="E2530">
        <v>4.3517000000000001</v>
      </c>
      <c r="F2530" t="s">
        <v>73</v>
      </c>
      <c r="G2530" s="2">
        <v>46210.818228784723</v>
      </c>
      <c r="H2530" s="2">
        <v>46215.333333333336</v>
      </c>
      <c r="I2530">
        <v>21.1</v>
      </c>
      <c r="J2530">
        <v>66</v>
      </c>
      <c r="K2530">
        <v>0</v>
      </c>
      <c r="L2530">
        <v>0</v>
      </c>
      <c r="M2530">
        <v>0</v>
      </c>
      <c r="N2530">
        <v>12.7</v>
      </c>
    </row>
    <row r="2531" spans="1:14">
      <c r="A2531" t="s">
        <v>70</v>
      </c>
      <c r="B2531" t="s">
        <v>71</v>
      </c>
      <c r="C2531" t="s">
        <v>72</v>
      </c>
      <c r="D2531">
        <v>50.850299999999997</v>
      </c>
      <c r="E2531">
        <v>4.3517000000000001</v>
      </c>
      <c r="F2531" t="s">
        <v>73</v>
      </c>
      <c r="G2531" s="2">
        <v>46210.818228784723</v>
      </c>
      <c r="H2531" s="2">
        <v>46215.375</v>
      </c>
      <c r="I2531">
        <v>22.3</v>
      </c>
      <c r="J2531">
        <v>61</v>
      </c>
      <c r="K2531">
        <v>0</v>
      </c>
      <c r="L2531">
        <v>0</v>
      </c>
      <c r="M2531">
        <v>0</v>
      </c>
      <c r="N2531">
        <v>12.3</v>
      </c>
    </row>
    <row r="2532" spans="1:14">
      <c r="A2532" t="s">
        <v>70</v>
      </c>
      <c r="B2532" t="s">
        <v>71</v>
      </c>
      <c r="C2532" t="s">
        <v>72</v>
      </c>
      <c r="D2532">
        <v>50.850299999999997</v>
      </c>
      <c r="E2532">
        <v>4.3517000000000001</v>
      </c>
      <c r="F2532" t="s">
        <v>73</v>
      </c>
      <c r="G2532" s="2">
        <v>46210.818228784723</v>
      </c>
      <c r="H2532" s="2">
        <v>46215.416666666664</v>
      </c>
      <c r="I2532">
        <v>24</v>
      </c>
      <c r="J2532">
        <v>55</v>
      </c>
      <c r="K2532">
        <v>0</v>
      </c>
      <c r="L2532">
        <v>0</v>
      </c>
      <c r="M2532">
        <v>0</v>
      </c>
      <c r="N2532">
        <v>12.1</v>
      </c>
    </row>
    <row r="2533" spans="1:14">
      <c r="A2533" t="s">
        <v>70</v>
      </c>
      <c r="B2533" t="s">
        <v>71</v>
      </c>
      <c r="C2533" t="s">
        <v>72</v>
      </c>
      <c r="D2533">
        <v>50.850299999999997</v>
      </c>
      <c r="E2533">
        <v>4.3517000000000001</v>
      </c>
      <c r="F2533" t="s">
        <v>73</v>
      </c>
      <c r="G2533" s="2">
        <v>46210.818228784723</v>
      </c>
      <c r="H2533" s="2">
        <v>46215.458333333336</v>
      </c>
      <c r="I2533">
        <v>25.6</v>
      </c>
      <c r="J2533">
        <v>49</v>
      </c>
      <c r="K2533">
        <v>0</v>
      </c>
      <c r="L2533">
        <v>0</v>
      </c>
      <c r="M2533">
        <v>0</v>
      </c>
      <c r="N2533">
        <v>12.3</v>
      </c>
    </row>
    <row r="2534" spans="1:14">
      <c r="A2534" t="s">
        <v>70</v>
      </c>
      <c r="B2534" t="s">
        <v>71</v>
      </c>
      <c r="C2534" t="s">
        <v>72</v>
      </c>
      <c r="D2534">
        <v>50.850299999999997</v>
      </c>
      <c r="E2534">
        <v>4.3517000000000001</v>
      </c>
      <c r="F2534" t="s">
        <v>73</v>
      </c>
      <c r="G2534" s="2">
        <v>46210.818228784723</v>
      </c>
      <c r="H2534" s="2">
        <v>46215.5</v>
      </c>
      <c r="I2534">
        <v>27.2</v>
      </c>
      <c r="J2534">
        <v>43</v>
      </c>
      <c r="K2534">
        <v>0</v>
      </c>
      <c r="L2534">
        <v>0</v>
      </c>
      <c r="M2534">
        <v>0</v>
      </c>
      <c r="N2534">
        <v>13.1</v>
      </c>
    </row>
    <row r="2535" spans="1:14">
      <c r="A2535" t="s">
        <v>70</v>
      </c>
      <c r="B2535" t="s">
        <v>71</v>
      </c>
      <c r="C2535" t="s">
        <v>72</v>
      </c>
      <c r="D2535">
        <v>50.850299999999997</v>
      </c>
      <c r="E2535">
        <v>4.3517000000000001</v>
      </c>
      <c r="F2535" t="s">
        <v>73</v>
      </c>
      <c r="G2535" s="2">
        <v>46210.818228784723</v>
      </c>
      <c r="H2535" s="2">
        <v>46215.541666666664</v>
      </c>
      <c r="I2535">
        <v>28.6</v>
      </c>
      <c r="J2535">
        <v>37</v>
      </c>
      <c r="K2535">
        <v>0</v>
      </c>
      <c r="L2535">
        <v>0</v>
      </c>
      <c r="M2535">
        <v>0</v>
      </c>
      <c r="N2535">
        <v>14.1</v>
      </c>
    </row>
    <row r="2536" spans="1:14">
      <c r="A2536" t="s">
        <v>70</v>
      </c>
      <c r="B2536" t="s">
        <v>71</v>
      </c>
      <c r="C2536" t="s">
        <v>72</v>
      </c>
      <c r="D2536">
        <v>50.850299999999997</v>
      </c>
      <c r="E2536">
        <v>4.3517000000000001</v>
      </c>
      <c r="F2536" t="s">
        <v>73</v>
      </c>
      <c r="G2536" s="2">
        <v>46210.818228784723</v>
      </c>
      <c r="H2536" s="2">
        <v>46215.583333333336</v>
      </c>
      <c r="I2536">
        <v>29.7</v>
      </c>
      <c r="J2536">
        <v>34</v>
      </c>
      <c r="K2536">
        <v>0</v>
      </c>
      <c r="L2536">
        <v>0</v>
      </c>
      <c r="M2536">
        <v>0</v>
      </c>
      <c r="N2536">
        <v>15.1</v>
      </c>
    </row>
    <row r="2537" spans="1:14">
      <c r="A2537" t="s">
        <v>70</v>
      </c>
      <c r="B2537" t="s">
        <v>71</v>
      </c>
      <c r="C2537" t="s">
        <v>72</v>
      </c>
      <c r="D2537">
        <v>50.850299999999997</v>
      </c>
      <c r="E2537">
        <v>4.3517000000000001</v>
      </c>
      <c r="F2537" t="s">
        <v>73</v>
      </c>
      <c r="G2537" s="2">
        <v>46210.818228784723</v>
      </c>
      <c r="H2537" s="2">
        <v>46215.625</v>
      </c>
      <c r="I2537">
        <v>30.3</v>
      </c>
      <c r="J2537">
        <v>32</v>
      </c>
      <c r="K2537">
        <v>0</v>
      </c>
      <c r="L2537">
        <v>0</v>
      </c>
      <c r="M2537">
        <v>0</v>
      </c>
      <c r="N2537">
        <v>15.8</v>
      </c>
    </row>
    <row r="2538" spans="1:14">
      <c r="A2538" t="s">
        <v>70</v>
      </c>
      <c r="B2538" t="s">
        <v>71</v>
      </c>
      <c r="C2538" t="s">
        <v>72</v>
      </c>
      <c r="D2538">
        <v>50.850299999999997</v>
      </c>
      <c r="E2538">
        <v>4.3517000000000001</v>
      </c>
      <c r="F2538" t="s">
        <v>73</v>
      </c>
      <c r="G2538" s="2">
        <v>46210.818228784723</v>
      </c>
      <c r="H2538" s="2">
        <v>46215.666666666664</v>
      </c>
      <c r="I2538">
        <v>30.4</v>
      </c>
      <c r="J2538">
        <v>32</v>
      </c>
      <c r="K2538">
        <v>0</v>
      </c>
      <c r="L2538">
        <v>0</v>
      </c>
      <c r="M2538">
        <v>1</v>
      </c>
      <c r="N2538">
        <v>16.100000000000001</v>
      </c>
    </row>
    <row r="2539" spans="1:14">
      <c r="A2539" t="s">
        <v>70</v>
      </c>
      <c r="B2539" t="s">
        <v>71</v>
      </c>
      <c r="C2539" t="s">
        <v>72</v>
      </c>
      <c r="D2539">
        <v>50.850299999999997</v>
      </c>
      <c r="E2539">
        <v>4.3517000000000001</v>
      </c>
      <c r="F2539" t="s">
        <v>73</v>
      </c>
      <c r="G2539" s="2">
        <v>46210.818228784723</v>
      </c>
      <c r="H2539" s="2">
        <v>46215.708333333336</v>
      </c>
      <c r="I2539">
        <v>30.3</v>
      </c>
      <c r="J2539">
        <v>32</v>
      </c>
      <c r="K2539">
        <v>0</v>
      </c>
      <c r="L2539">
        <v>0</v>
      </c>
      <c r="M2539">
        <v>1</v>
      </c>
      <c r="N2539">
        <v>16.5</v>
      </c>
    </row>
    <row r="2540" spans="1:14">
      <c r="A2540" t="s">
        <v>70</v>
      </c>
      <c r="B2540" t="s">
        <v>71</v>
      </c>
      <c r="C2540" t="s">
        <v>72</v>
      </c>
      <c r="D2540">
        <v>50.850299999999997</v>
      </c>
      <c r="E2540">
        <v>4.3517000000000001</v>
      </c>
      <c r="F2540" t="s">
        <v>73</v>
      </c>
      <c r="G2540" s="2">
        <v>46210.818228784723</v>
      </c>
      <c r="H2540" s="2">
        <v>46215.75</v>
      </c>
      <c r="I2540">
        <v>30</v>
      </c>
      <c r="J2540">
        <v>32</v>
      </c>
      <c r="K2540">
        <v>0</v>
      </c>
      <c r="L2540">
        <v>0</v>
      </c>
      <c r="M2540">
        <v>1</v>
      </c>
      <c r="N2540">
        <v>16.5</v>
      </c>
    </row>
    <row r="2541" spans="1:14">
      <c r="A2541" t="s">
        <v>70</v>
      </c>
      <c r="B2541" t="s">
        <v>71</v>
      </c>
      <c r="C2541" t="s">
        <v>72</v>
      </c>
      <c r="D2541">
        <v>50.850299999999997</v>
      </c>
      <c r="E2541">
        <v>4.3517000000000001</v>
      </c>
      <c r="F2541" t="s">
        <v>73</v>
      </c>
      <c r="G2541" s="2">
        <v>46210.818228784723</v>
      </c>
      <c r="H2541" s="2">
        <v>46215.791666666664</v>
      </c>
      <c r="I2541">
        <v>29.5</v>
      </c>
      <c r="J2541">
        <v>32</v>
      </c>
      <c r="K2541">
        <v>0</v>
      </c>
      <c r="L2541">
        <v>0</v>
      </c>
      <c r="M2541">
        <v>1</v>
      </c>
      <c r="N2541">
        <v>16.2</v>
      </c>
    </row>
    <row r="2542" spans="1:14">
      <c r="A2542" t="s">
        <v>70</v>
      </c>
      <c r="B2542" t="s">
        <v>71</v>
      </c>
      <c r="C2542" t="s">
        <v>72</v>
      </c>
      <c r="D2542">
        <v>50.850299999999997</v>
      </c>
      <c r="E2542">
        <v>4.3517000000000001</v>
      </c>
      <c r="F2542" t="s">
        <v>73</v>
      </c>
      <c r="G2542" s="2">
        <v>46210.818228784723</v>
      </c>
      <c r="H2542" s="2">
        <v>46215.833333333336</v>
      </c>
      <c r="I2542">
        <v>28.5</v>
      </c>
      <c r="J2542">
        <v>34</v>
      </c>
      <c r="K2542">
        <v>0</v>
      </c>
      <c r="L2542">
        <v>0</v>
      </c>
      <c r="M2542">
        <v>1</v>
      </c>
      <c r="N2542">
        <v>16.100000000000001</v>
      </c>
    </row>
    <row r="2543" spans="1:14">
      <c r="A2543" t="s">
        <v>70</v>
      </c>
      <c r="B2543" t="s">
        <v>71</v>
      </c>
      <c r="C2543" t="s">
        <v>72</v>
      </c>
      <c r="D2543">
        <v>50.850299999999997</v>
      </c>
      <c r="E2543">
        <v>4.3517000000000001</v>
      </c>
      <c r="F2543" t="s">
        <v>73</v>
      </c>
      <c r="G2543" s="2">
        <v>46210.818228784723</v>
      </c>
      <c r="H2543" s="2">
        <v>46215.875</v>
      </c>
      <c r="I2543">
        <v>26.8</v>
      </c>
      <c r="J2543">
        <v>38</v>
      </c>
      <c r="K2543">
        <v>0</v>
      </c>
      <c r="L2543">
        <v>0</v>
      </c>
      <c r="M2543">
        <v>0</v>
      </c>
      <c r="N2543">
        <v>16.2</v>
      </c>
    </row>
    <row r="2544" spans="1:14">
      <c r="A2544" t="s">
        <v>70</v>
      </c>
      <c r="B2544" t="s">
        <v>71</v>
      </c>
      <c r="C2544" t="s">
        <v>72</v>
      </c>
      <c r="D2544">
        <v>50.850299999999997</v>
      </c>
      <c r="E2544">
        <v>4.3517000000000001</v>
      </c>
      <c r="F2544" t="s">
        <v>73</v>
      </c>
      <c r="G2544" s="2">
        <v>46210.818228784723</v>
      </c>
      <c r="H2544" s="2">
        <v>46215.916666666664</v>
      </c>
      <c r="I2544">
        <v>24.5</v>
      </c>
      <c r="J2544">
        <v>44</v>
      </c>
      <c r="K2544">
        <v>0</v>
      </c>
      <c r="L2544">
        <v>0</v>
      </c>
      <c r="M2544">
        <v>0</v>
      </c>
      <c r="N2544">
        <v>16.5</v>
      </c>
    </row>
    <row r="2545" spans="1:14">
      <c r="A2545" t="s">
        <v>70</v>
      </c>
      <c r="B2545" t="s">
        <v>71</v>
      </c>
      <c r="C2545" t="s">
        <v>72</v>
      </c>
      <c r="D2545">
        <v>50.850299999999997</v>
      </c>
      <c r="E2545">
        <v>4.3517000000000001</v>
      </c>
      <c r="F2545" t="s">
        <v>73</v>
      </c>
      <c r="G2545" s="2">
        <v>46210.818228784723</v>
      </c>
      <c r="H2545" s="2">
        <v>46215.958333333336</v>
      </c>
      <c r="I2545">
        <v>22.5</v>
      </c>
      <c r="J2545">
        <v>49</v>
      </c>
      <c r="K2545">
        <v>0</v>
      </c>
      <c r="L2545">
        <v>0</v>
      </c>
      <c r="M2545">
        <v>0</v>
      </c>
      <c r="N2545">
        <v>16.399999999999999</v>
      </c>
    </row>
    <row r="2546" spans="1:14">
      <c r="A2546" t="s">
        <v>70</v>
      </c>
      <c r="B2546" t="s">
        <v>71</v>
      </c>
      <c r="C2546" t="s">
        <v>72</v>
      </c>
      <c r="D2546">
        <v>50.850299999999997</v>
      </c>
      <c r="E2546">
        <v>4.3517000000000001</v>
      </c>
      <c r="F2546" t="s">
        <v>73</v>
      </c>
      <c r="G2546" s="2">
        <v>46210.818228784723</v>
      </c>
      <c r="H2546" s="2">
        <v>46216</v>
      </c>
      <c r="I2546">
        <v>21.1</v>
      </c>
      <c r="J2546">
        <v>54</v>
      </c>
      <c r="K2546">
        <v>0</v>
      </c>
      <c r="L2546">
        <v>0</v>
      </c>
      <c r="M2546">
        <v>0</v>
      </c>
      <c r="N2546">
        <v>15.6</v>
      </c>
    </row>
    <row r="2547" spans="1:14">
      <c r="A2547" t="s">
        <v>70</v>
      </c>
      <c r="B2547" t="s">
        <v>71</v>
      </c>
      <c r="C2547" t="s">
        <v>72</v>
      </c>
      <c r="D2547">
        <v>50.850299999999997</v>
      </c>
      <c r="E2547">
        <v>4.3517000000000001</v>
      </c>
      <c r="F2547" t="s">
        <v>73</v>
      </c>
      <c r="G2547" s="2">
        <v>46210.818228784723</v>
      </c>
      <c r="H2547" s="2">
        <v>46216.041666666664</v>
      </c>
      <c r="I2547">
        <v>19.899999999999999</v>
      </c>
      <c r="J2547">
        <v>58</v>
      </c>
      <c r="K2547">
        <v>0</v>
      </c>
      <c r="L2547">
        <v>0</v>
      </c>
      <c r="M2547">
        <v>0</v>
      </c>
      <c r="N2547">
        <v>14.5</v>
      </c>
    </row>
    <row r="2548" spans="1:14">
      <c r="A2548" t="s">
        <v>70</v>
      </c>
      <c r="B2548" t="s">
        <v>71</v>
      </c>
      <c r="C2548" t="s">
        <v>72</v>
      </c>
      <c r="D2548">
        <v>50.850299999999997</v>
      </c>
      <c r="E2548">
        <v>4.3517000000000001</v>
      </c>
      <c r="F2548" t="s">
        <v>73</v>
      </c>
      <c r="G2548" s="2">
        <v>46210.818228784723</v>
      </c>
      <c r="H2548" s="2">
        <v>46216.083333333336</v>
      </c>
      <c r="I2548">
        <v>18.8</v>
      </c>
      <c r="J2548">
        <v>62</v>
      </c>
      <c r="K2548">
        <v>0</v>
      </c>
      <c r="L2548">
        <v>0</v>
      </c>
      <c r="M2548">
        <v>0</v>
      </c>
      <c r="N2548">
        <v>13.6</v>
      </c>
    </row>
    <row r="2549" spans="1:14">
      <c r="A2549" t="s">
        <v>70</v>
      </c>
      <c r="B2549" t="s">
        <v>71</v>
      </c>
      <c r="C2549" t="s">
        <v>72</v>
      </c>
      <c r="D2549">
        <v>50.850299999999997</v>
      </c>
      <c r="E2549">
        <v>4.3517000000000001</v>
      </c>
      <c r="F2549" t="s">
        <v>73</v>
      </c>
      <c r="G2549" s="2">
        <v>46210.818228784723</v>
      </c>
      <c r="H2549" s="2">
        <v>46216.125</v>
      </c>
      <c r="I2549">
        <v>17.899999999999999</v>
      </c>
      <c r="J2549">
        <v>66</v>
      </c>
      <c r="K2549">
        <v>0</v>
      </c>
      <c r="L2549">
        <v>0</v>
      </c>
      <c r="M2549">
        <v>0</v>
      </c>
      <c r="N2549">
        <v>13</v>
      </c>
    </row>
    <row r="2550" spans="1:14">
      <c r="A2550" t="s">
        <v>70</v>
      </c>
      <c r="B2550" t="s">
        <v>71</v>
      </c>
      <c r="C2550" t="s">
        <v>72</v>
      </c>
      <c r="D2550">
        <v>50.850299999999997</v>
      </c>
      <c r="E2550">
        <v>4.3517000000000001</v>
      </c>
      <c r="F2550" t="s">
        <v>73</v>
      </c>
      <c r="G2550" s="2">
        <v>46210.818228784723</v>
      </c>
      <c r="H2550" s="2">
        <v>46216.166666666664</v>
      </c>
      <c r="I2550">
        <v>17.2</v>
      </c>
      <c r="J2550">
        <v>71</v>
      </c>
      <c r="K2550">
        <v>0</v>
      </c>
      <c r="L2550">
        <v>0</v>
      </c>
      <c r="M2550">
        <v>0</v>
      </c>
      <c r="N2550">
        <v>12.8</v>
      </c>
    </row>
    <row r="2551" spans="1:14">
      <c r="A2551" t="s">
        <v>70</v>
      </c>
      <c r="B2551" t="s">
        <v>71</v>
      </c>
      <c r="C2551" t="s">
        <v>72</v>
      </c>
      <c r="D2551">
        <v>50.850299999999997</v>
      </c>
      <c r="E2551">
        <v>4.3517000000000001</v>
      </c>
      <c r="F2551" t="s">
        <v>73</v>
      </c>
      <c r="G2551" s="2">
        <v>46210.818228784723</v>
      </c>
      <c r="H2551" s="2">
        <v>46216.208333333336</v>
      </c>
      <c r="I2551">
        <v>16.7</v>
      </c>
      <c r="J2551">
        <v>76</v>
      </c>
      <c r="K2551">
        <v>0</v>
      </c>
      <c r="L2551">
        <v>0</v>
      </c>
      <c r="M2551">
        <v>0</v>
      </c>
      <c r="N2551">
        <v>12.5</v>
      </c>
    </row>
    <row r="2552" spans="1:14">
      <c r="A2552" t="s">
        <v>70</v>
      </c>
      <c r="B2552" t="s">
        <v>71</v>
      </c>
      <c r="C2552" t="s">
        <v>72</v>
      </c>
      <c r="D2552">
        <v>50.850299999999997</v>
      </c>
      <c r="E2552">
        <v>4.3517000000000001</v>
      </c>
      <c r="F2552" t="s">
        <v>73</v>
      </c>
      <c r="G2552" s="2">
        <v>46210.818228784723</v>
      </c>
      <c r="H2552" s="2">
        <v>46216.25</v>
      </c>
      <c r="I2552">
        <v>16.399999999999999</v>
      </c>
      <c r="J2552">
        <v>79</v>
      </c>
      <c r="K2552">
        <v>0</v>
      </c>
      <c r="L2552">
        <v>0</v>
      </c>
      <c r="M2552">
        <v>0</v>
      </c>
      <c r="N2552">
        <v>12.7</v>
      </c>
    </row>
    <row r="2553" spans="1:14">
      <c r="A2553" t="s">
        <v>70</v>
      </c>
      <c r="B2553" t="s">
        <v>71</v>
      </c>
      <c r="C2553" t="s">
        <v>72</v>
      </c>
      <c r="D2553">
        <v>50.850299999999997</v>
      </c>
      <c r="E2553">
        <v>4.3517000000000001</v>
      </c>
      <c r="F2553" t="s">
        <v>73</v>
      </c>
      <c r="G2553" s="2">
        <v>46210.818228784723</v>
      </c>
      <c r="H2553" s="2">
        <v>46216.291666666664</v>
      </c>
      <c r="I2553">
        <v>16.399999999999999</v>
      </c>
      <c r="J2553">
        <v>81</v>
      </c>
      <c r="K2553">
        <v>0</v>
      </c>
      <c r="L2553">
        <v>0</v>
      </c>
      <c r="M2553">
        <v>0</v>
      </c>
      <c r="N2553">
        <v>13.1</v>
      </c>
    </row>
    <row r="2554" spans="1:14">
      <c r="A2554" t="s">
        <v>70</v>
      </c>
      <c r="B2554" t="s">
        <v>71</v>
      </c>
      <c r="C2554" t="s">
        <v>72</v>
      </c>
      <c r="D2554">
        <v>50.850299999999997</v>
      </c>
      <c r="E2554">
        <v>4.3517000000000001</v>
      </c>
      <c r="F2554" t="s">
        <v>73</v>
      </c>
      <c r="G2554" s="2">
        <v>46210.818228784723</v>
      </c>
      <c r="H2554" s="2">
        <v>46216.333333333336</v>
      </c>
      <c r="I2554">
        <v>16.899999999999999</v>
      </c>
      <c r="J2554">
        <v>79</v>
      </c>
      <c r="K2554">
        <v>0</v>
      </c>
      <c r="L2554">
        <v>0</v>
      </c>
      <c r="M2554">
        <v>0</v>
      </c>
      <c r="N2554">
        <v>13.4</v>
      </c>
    </row>
    <row r="2555" spans="1:14">
      <c r="A2555" t="s">
        <v>70</v>
      </c>
      <c r="B2555" t="s">
        <v>71</v>
      </c>
      <c r="C2555" t="s">
        <v>72</v>
      </c>
      <c r="D2555">
        <v>50.850299999999997</v>
      </c>
      <c r="E2555">
        <v>4.3517000000000001</v>
      </c>
      <c r="F2555" t="s">
        <v>73</v>
      </c>
      <c r="G2555" s="2">
        <v>46210.818228784723</v>
      </c>
      <c r="H2555" s="2">
        <v>46216.375</v>
      </c>
      <c r="I2555">
        <v>18.2</v>
      </c>
      <c r="J2555">
        <v>73</v>
      </c>
      <c r="K2555">
        <v>0</v>
      </c>
      <c r="L2555">
        <v>0</v>
      </c>
      <c r="M2555">
        <v>0</v>
      </c>
      <c r="N2555">
        <v>13</v>
      </c>
    </row>
    <row r="2556" spans="1:14">
      <c r="A2556" t="s">
        <v>70</v>
      </c>
      <c r="B2556" t="s">
        <v>71</v>
      </c>
      <c r="C2556" t="s">
        <v>72</v>
      </c>
      <c r="D2556">
        <v>50.850299999999997</v>
      </c>
      <c r="E2556">
        <v>4.3517000000000001</v>
      </c>
      <c r="F2556" t="s">
        <v>73</v>
      </c>
      <c r="G2556" s="2">
        <v>46210.818228784723</v>
      </c>
      <c r="H2556" s="2">
        <v>46216.416666666664</v>
      </c>
      <c r="I2556">
        <v>20.100000000000001</v>
      </c>
      <c r="J2556">
        <v>64</v>
      </c>
      <c r="K2556">
        <v>0</v>
      </c>
      <c r="L2556">
        <v>0</v>
      </c>
      <c r="M2556">
        <v>0</v>
      </c>
      <c r="N2556">
        <v>12.4</v>
      </c>
    </row>
    <row r="2557" spans="1:14">
      <c r="A2557" t="s">
        <v>70</v>
      </c>
      <c r="B2557" t="s">
        <v>71</v>
      </c>
      <c r="C2557" t="s">
        <v>72</v>
      </c>
      <c r="D2557">
        <v>50.850299999999997</v>
      </c>
      <c r="E2557">
        <v>4.3517000000000001</v>
      </c>
      <c r="F2557" t="s">
        <v>73</v>
      </c>
      <c r="G2557" s="2">
        <v>46210.818228784723</v>
      </c>
      <c r="H2557" s="2">
        <v>46216.458333333336</v>
      </c>
      <c r="I2557">
        <v>22</v>
      </c>
      <c r="J2557">
        <v>56</v>
      </c>
      <c r="K2557">
        <v>0</v>
      </c>
      <c r="L2557">
        <v>0</v>
      </c>
      <c r="M2557">
        <v>0</v>
      </c>
      <c r="N2557">
        <v>12</v>
      </c>
    </row>
    <row r="2558" spans="1:14">
      <c r="A2558" t="s">
        <v>70</v>
      </c>
      <c r="B2558" t="s">
        <v>71</v>
      </c>
      <c r="C2558" t="s">
        <v>72</v>
      </c>
      <c r="D2558">
        <v>50.850299999999997</v>
      </c>
      <c r="E2558">
        <v>4.3517000000000001</v>
      </c>
      <c r="F2558" t="s">
        <v>73</v>
      </c>
      <c r="G2558" s="2">
        <v>46210.818228784723</v>
      </c>
      <c r="H2558" s="2">
        <v>46216.5</v>
      </c>
      <c r="I2558">
        <v>24</v>
      </c>
      <c r="J2558">
        <v>46</v>
      </c>
      <c r="K2558">
        <v>0</v>
      </c>
      <c r="L2558">
        <v>0</v>
      </c>
      <c r="M2558">
        <v>0</v>
      </c>
      <c r="N2558">
        <v>13.2</v>
      </c>
    </row>
    <row r="2559" spans="1:14">
      <c r="A2559" t="s">
        <v>70</v>
      </c>
      <c r="B2559" t="s">
        <v>71</v>
      </c>
      <c r="C2559" t="s">
        <v>72</v>
      </c>
      <c r="D2559">
        <v>50.850299999999997</v>
      </c>
      <c r="E2559">
        <v>4.3517000000000001</v>
      </c>
      <c r="F2559" t="s">
        <v>73</v>
      </c>
      <c r="G2559" s="2">
        <v>46210.818228784723</v>
      </c>
      <c r="H2559" s="2">
        <v>46216.541666666664</v>
      </c>
      <c r="I2559">
        <v>25.8</v>
      </c>
      <c r="J2559">
        <v>40</v>
      </c>
      <c r="K2559">
        <v>0</v>
      </c>
      <c r="L2559">
        <v>0</v>
      </c>
      <c r="M2559">
        <v>0</v>
      </c>
      <c r="N2559">
        <v>13.1</v>
      </c>
    </row>
    <row r="2560" spans="1:14">
      <c r="A2560" t="s">
        <v>70</v>
      </c>
      <c r="B2560" t="s">
        <v>71</v>
      </c>
      <c r="C2560" t="s">
        <v>72</v>
      </c>
      <c r="D2560">
        <v>50.850299999999997</v>
      </c>
      <c r="E2560">
        <v>4.3517000000000001</v>
      </c>
      <c r="F2560" t="s">
        <v>73</v>
      </c>
      <c r="G2560" s="2">
        <v>46210.818228784723</v>
      </c>
      <c r="H2560" s="2">
        <v>46216.583333333336</v>
      </c>
      <c r="I2560">
        <v>27.1</v>
      </c>
      <c r="J2560">
        <v>36</v>
      </c>
      <c r="K2560">
        <v>0</v>
      </c>
      <c r="L2560">
        <v>0</v>
      </c>
      <c r="M2560">
        <v>0</v>
      </c>
      <c r="N2560">
        <v>13.1</v>
      </c>
    </row>
    <row r="2561" spans="1:14">
      <c r="A2561" t="s">
        <v>70</v>
      </c>
      <c r="B2561" t="s">
        <v>71</v>
      </c>
      <c r="C2561" t="s">
        <v>72</v>
      </c>
      <c r="D2561">
        <v>50.850299999999997</v>
      </c>
      <c r="E2561">
        <v>4.3517000000000001</v>
      </c>
      <c r="F2561" t="s">
        <v>73</v>
      </c>
      <c r="G2561" s="2">
        <v>46210.818228784723</v>
      </c>
      <c r="H2561" s="2">
        <v>46216.625</v>
      </c>
      <c r="I2561">
        <v>27.9</v>
      </c>
      <c r="J2561">
        <v>34</v>
      </c>
      <c r="K2561">
        <v>0</v>
      </c>
      <c r="L2561">
        <v>0</v>
      </c>
      <c r="M2561">
        <v>0</v>
      </c>
      <c r="N2561">
        <v>13.1</v>
      </c>
    </row>
    <row r="2562" spans="1:14">
      <c r="A2562" t="s">
        <v>70</v>
      </c>
      <c r="B2562" t="s">
        <v>71</v>
      </c>
      <c r="C2562" t="s">
        <v>72</v>
      </c>
      <c r="D2562">
        <v>50.850299999999997</v>
      </c>
      <c r="E2562">
        <v>4.3517000000000001</v>
      </c>
      <c r="F2562" t="s">
        <v>73</v>
      </c>
      <c r="G2562" s="2">
        <v>46210.818228784723</v>
      </c>
      <c r="H2562" s="2">
        <v>46216.666666666664</v>
      </c>
      <c r="I2562">
        <v>28.4</v>
      </c>
      <c r="J2562">
        <v>33</v>
      </c>
      <c r="K2562">
        <v>0</v>
      </c>
      <c r="L2562">
        <v>0</v>
      </c>
      <c r="M2562">
        <v>0</v>
      </c>
      <c r="N2562">
        <v>12.9</v>
      </c>
    </row>
    <row r="2563" spans="1:14">
      <c r="A2563" t="s">
        <v>70</v>
      </c>
      <c r="B2563" t="s">
        <v>71</v>
      </c>
      <c r="C2563" t="s">
        <v>72</v>
      </c>
      <c r="D2563">
        <v>50.850299999999997</v>
      </c>
      <c r="E2563">
        <v>4.3517000000000001</v>
      </c>
      <c r="F2563" t="s">
        <v>73</v>
      </c>
      <c r="G2563" s="2">
        <v>46210.818228784723</v>
      </c>
      <c r="H2563" s="2">
        <v>46216.708333333336</v>
      </c>
      <c r="I2563">
        <v>28.6</v>
      </c>
      <c r="J2563">
        <v>32</v>
      </c>
      <c r="K2563">
        <v>0</v>
      </c>
      <c r="L2563">
        <v>0</v>
      </c>
      <c r="M2563">
        <v>0</v>
      </c>
      <c r="N2563">
        <v>12.8</v>
      </c>
    </row>
    <row r="2564" spans="1:14">
      <c r="A2564" t="s">
        <v>70</v>
      </c>
      <c r="B2564" t="s">
        <v>71</v>
      </c>
      <c r="C2564" t="s">
        <v>72</v>
      </c>
      <c r="D2564">
        <v>50.850299999999997</v>
      </c>
      <c r="E2564">
        <v>4.3517000000000001</v>
      </c>
      <c r="F2564" t="s">
        <v>73</v>
      </c>
      <c r="G2564" s="2">
        <v>46210.818228784723</v>
      </c>
      <c r="H2564" s="2">
        <v>46216.75</v>
      </c>
      <c r="I2564">
        <v>28.6</v>
      </c>
      <c r="J2564">
        <v>33</v>
      </c>
      <c r="K2564">
        <v>0</v>
      </c>
      <c r="L2564">
        <v>0</v>
      </c>
      <c r="M2564">
        <v>0</v>
      </c>
      <c r="N2564">
        <v>12.9</v>
      </c>
    </row>
    <row r="2565" spans="1:14">
      <c r="A2565" t="s">
        <v>70</v>
      </c>
      <c r="B2565" t="s">
        <v>71</v>
      </c>
      <c r="C2565" t="s">
        <v>72</v>
      </c>
      <c r="D2565">
        <v>50.850299999999997</v>
      </c>
      <c r="E2565">
        <v>4.3517000000000001</v>
      </c>
      <c r="F2565" t="s">
        <v>73</v>
      </c>
      <c r="G2565" s="2">
        <v>46210.818228784723</v>
      </c>
      <c r="H2565" s="2">
        <v>46216.791666666664</v>
      </c>
      <c r="I2565">
        <v>28.4</v>
      </c>
      <c r="J2565">
        <v>33</v>
      </c>
      <c r="K2565">
        <v>0</v>
      </c>
      <c r="L2565">
        <v>0</v>
      </c>
      <c r="M2565">
        <v>0</v>
      </c>
      <c r="N2565">
        <v>13</v>
      </c>
    </row>
    <row r="2566" spans="1:14">
      <c r="A2566" t="s">
        <v>70</v>
      </c>
      <c r="B2566" t="s">
        <v>71</v>
      </c>
      <c r="C2566" t="s">
        <v>72</v>
      </c>
      <c r="D2566">
        <v>50.850299999999997</v>
      </c>
      <c r="E2566">
        <v>4.3517000000000001</v>
      </c>
      <c r="F2566" t="s">
        <v>73</v>
      </c>
      <c r="G2566" s="2">
        <v>46210.818228784723</v>
      </c>
      <c r="H2566" s="2">
        <v>46216.833333333336</v>
      </c>
      <c r="I2566">
        <v>28</v>
      </c>
      <c r="J2566">
        <v>35</v>
      </c>
      <c r="K2566">
        <v>0</v>
      </c>
      <c r="L2566">
        <v>0</v>
      </c>
      <c r="M2566">
        <v>0</v>
      </c>
      <c r="N2566">
        <v>13.1</v>
      </c>
    </row>
    <row r="2567" spans="1:14">
      <c r="A2567" t="s">
        <v>70</v>
      </c>
      <c r="B2567" t="s">
        <v>71</v>
      </c>
      <c r="C2567" t="s">
        <v>72</v>
      </c>
      <c r="D2567">
        <v>50.850299999999997</v>
      </c>
      <c r="E2567">
        <v>4.3517000000000001</v>
      </c>
      <c r="F2567" t="s">
        <v>73</v>
      </c>
      <c r="G2567" s="2">
        <v>46210.818228784723</v>
      </c>
      <c r="H2567" s="2">
        <v>46216.875</v>
      </c>
      <c r="I2567">
        <v>27.2</v>
      </c>
      <c r="J2567">
        <v>37</v>
      </c>
      <c r="K2567">
        <v>0</v>
      </c>
      <c r="L2567">
        <v>0</v>
      </c>
      <c r="M2567">
        <v>0</v>
      </c>
      <c r="N2567">
        <v>13.3</v>
      </c>
    </row>
    <row r="2568" spans="1:14">
      <c r="A2568" t="s">
        <v>70</v>
      </c>
      <c r="B2568" t="s">
        <v>71</v>
      </c>
      <c r="C2568" t="s">
        <v>72</v>
      </c>
      <c r="D2568">
        <v>50.850299999999997</v>
      </c>
      <c r="E2568">
        <v>4.3517000000000001</v>
      </c>
      <c r="F2568" t="s">
        <v>73</v>
      </c>
      <c r="G2568" s="2">
        <v>46210.818228784723</v>
      </c>
      <c r="H2568" s="2">
        <v>46216.916666666664</v>
      </c>
      <c r="I2568">
        <v>26.1</v>
      </c>
      <c r="J2568">
        <v>41</v>
      </c>
      <c r="K2568">
        <v>1</v>
      </c>
      <c r="L2568">
        <v>0</v>
      </c>
      <c r="M2568">
        <v>1</v>
      </c>
      <c r="N2568">
        <v>13.8</v>
      </c>
    </row>
    <row r="2569" spans="1:14">
      <c r="A2569" t="s">
        <v>70</v>
      </c>
      <c r="B2569" t="s">
        <v>71</v>
      </c>
      <c r="C2569" t="s">
        <v>72</v>
      </c>
      <c r="D2569">
        <v>50.850299999999997</v>
      </c>
      <c r="E2569">
        <v>4.3517000000000001</v>
      </c>
      <c r="F2569" t="s">
        <v>73</v>
      </c>
      <c r="G2569" s="2">
        <v>46210.818228784723</v>
      </c>
      <c r="H2569" s="2">
        <v>46216.958333333336</v>
      </c>
      <c r="I2569">
        <v>24.8</v>
      </c>
      <c r="J2569">
        <v>46</v>
      </c>
      <c r="K2569">
        <v>1</v>
      </c>
      <c r="L2569">
        <v>0</v>
      </c>
      <c r="M2569">
        <v>1</v>
      </c>
      <c r="N2569">
        <v>14.1</v>
      </c>
    </row>
    <row r="2570" spans="1:14">
      <c r="A2570" t="s">
        <v>70</v>
      </c>
      <c r="B2570" t="s">
        <v>71</v>
      </c>
      <c r="C2570" t="s">
        <v>72</v>
      </c>
      <c r="D2570">
        <v>50.850299999999997</v>
      </c>
      <c r="E2570">
        <v>4.3517000000000001</v>
      </c>
      <c r="F2570" t="s">
        <v>73</v>
      </c>
      <c r="G2570" s="2">
        <v>46210.818228784723</v>
      </c>
      <c r="H2570" s="2">
        <v>46217</v>
      </c>
      <c r="I2570">
        <v>23.4</v>
      </c>
      <c r="J2570">
        <v>52</v>
      </c>
      <c r="K2570">
        <v>1</v>
      </c>
      <c r="L2570">
        <v>0</v>
      </c>
      <c r="M2570">
        <v>1</v>
      </c>
      <c r="N2570">
        <v>14.5</v>
      </c>
    </row>
    <row r="2571" spans="1:14">
      <c r="A2571" t="s">
        <v>70</v>
      </c>
      <c r="B2571" t="s">
        <v>71</v>
      </c>
      <c r="C2571" t="s">
        <v>72</v>
      </c>
      <c r="D2571">
        <v>50.850299999999997</v>
      </c>
      <c r="E2571">
        <v>4.3517000000000001</v>
      </c>
      <c r="F2571" t="s">
        <v>73</v>
      </c>
      <c r="G2571" s="2">
        <v>46210.818228784723</v>
      </c>
      <c r="H2571" s="2">
        <v>46217.041666666664</v>
      </c>
      <c r="I2571">
        <v>22.2</v>
      </c>
      <c r="J2571">
        <v>58</v>
      </c>
      <c r="K2571">
        <v>2</v>
      </c>
      <c r="L2571">
        <v>0</v>
      </c>
      <c r="M2571">
        <v>1</v>
      </c>
      <c r="N2571">
        <v>14.8</v>
      </c>
    </row>
    <row r="2572" spans="1:14">
      <c r="A2572" t="s">
        <v>70</v>
      </c>
      <c r="B2572" t="s">
        <v>71</v>
      </c>
      <c r="C2572" t="s">
        <v>72</v>
      </c>
      <c r="D2572">
        <v>50.850299999999997</v>
      </c>
      <c r="E2572">
        <v>4.3517000000000001</v>
      </c>
      <c r="F2572" t="s">
        <v>73</v>
      </c>
      <c r="G2572" s="2">
        <v>46210.818228784723</v>
      </c>
      <c r="H2572" s="2">
        <v>46217.083333333336</v>
      </c>
      <c r="I2572">
        <v>21.2</v>
      </c>
      <c r="J2572">
        <v>63</v>
      </c>
      <c r="K2572">
        <v>2</v>
      </c>
      <c r="L2572">
        <v>0</v>
      </c>
      <c r="M2572">
        <v>2</v>
      </c>
      <c r="N2572">
        <v>14.9</v>
      </c>
    </row>
    <row r="2573" spans="1:14">
      <c r="A2573" t="s">
        <v>70</v>
      </c>
      <c r="B2573" t="s">
        <v>71</v>
      </c>
      <c r="C2573" t="s">
        <v>72</v>
      </c>
      <c r="D2573">
        <v>50.850299999999997</v>
      </c>
      <c r="E2573">
        <v>4.3517000000000001</v>
      </c>
      <c r="F2573" t="s">
        <v>73</v>
      </c>
      <c r="G2573" s="2">
        <v>46210.818228784723</v>
      </c>
      <c r="H2573" s="2">
        <v>46217.125</v>
      </c>
      <c r="I2573">
        <v>20.5</v>
      </c>
      <c r="J2573">
        <v>67</v>
      </c>
      <c r="K2573">
        <v>2</v>
      </c>
      <c r="L2573">
        <v>0</v>
      </c>
      <c r="M2573">
        <v>2</v>
      </c>
      <c r="N2573">
        <v>14.8</v>
      </c>
    </row>
    <row r="2574" spans="1:14">
      <c r="A2574" t="s">
        <v>70</v>
      </c>
      <c r="B2574" t="s">
        <v>71</v>
      </c>
      <c r="C2574" t="s">
        <v>72</v>
      </c>
      <c r="D2574">
        <v>50.850299999999997</v>
      </c>
      <c r="E2574">
        <v>4.3517000000000001</v>
      </c>
      <c r="F2574" t="s">
        <v>73</v>
      </c>
      <c r="G2574" s="2">
        <v>46210.818228784723</v>
      </c>
      <c r="H2574" s="2">
        <v>46217.166666666664</v>
      </c>
      <c r="I2574">
        <v>19.8</v>
      </c>
      <c r="J2574">
        <v>69</v>
      </c>
      <c r="K2574">
        <v>2</v>
      </c>
      <c r="L2574">
        <v>0</v>
      </c>
      <c r="M2574">
        <v>2</v>
      </c>
      <c r="N2574">
        <v>14.3</v>
      </c>
    </row>
    <row r="2575" spans="1:14">
      <c r="A2575" t="s">
        <v>70</v>
      </c>
      <c r="B2575" t="s">
        <v>71</v>
      </c>
      <c r="C2575" t="s">
        <v>72</v>
      </c>
      <c r="D2575">
        <v>50.850299999999997</v>
      </c>
      <c r="E2575">
        <v>4.3517000000000001</v>
      </c>
      <c r="F2575" t="s">
        <v>73</v>
      </c>
      <c r="G2575" s="2">
        <v>46210.818228784723</v>
      </c>
      <c r="H2575" s="2">
        <v>46217.208333333336</v>
      </c>
      <c r="I2575">
        <v>19.2</v>
      </c>
      <c r="J2575">
        <v>72</v>
      </c>
      <c r="K2575">
        <v>2</v>
      </c>
      <c r="L2575">
        <v>0</v>
      </c>
      <c r="M2575">
        <v>1</v>
      </c>
      <c r="N2575">
        <v>13.6</v>
      </c>
    </row>
    <row r="2576" spans="1:14">
      <c r="A2576" t="s">
        <v>70</v>
      </c>
      <c r="B2576" t="s">
        <v>71</v>
      </c>
      <c r="C2576" t="s">
        <v>72</v>
      </c>
      <c r="D2576">
        <v>50.850299999999997</v>
      </c>
      <c r="E2576">
        <v>4.3517000000000001</v>
      </c>
      <c r="F2576" t="s">
        <v>73</v>
      </c>
      <c r="G2576" s="2">
        <v>46210.818228784723</v>
      </c>
      <c r="H2576" s="2">
        <v>46217.25</v>
      </c>
      <c r="I2576">
        <v>18.8</v>
      </c>
      <c r="J2576">
        <v>72</v>
      </c>
      <c r="K2576">
        <v>2</v>
      </c>
      <c r="L2576">
        <v>0</v>
      </c>
      <c r="M2576">
        <v>1</v>
      </c>
      <c r="N2576">
        <v>13</v>
      </c>
    </row>
    <row r="2577" spans="1:14">
      <c r="A2577" t="s">
        <v>70</v>
      </c>
      <c r="B2577" t="s">
        <v>71</v>
      </c>
      <c r="C2577" t="s">
        <v>72</v>
      </c>
      <c r="D2577">
        <v>50.850299999999997</v>
      </c>
      <c r="E2577">
        <v>4.3517000000000001</v>
      </c>
      <c r="F2577" t="s">
        <v>73</v>
      </c>
      <c r="G2577" s="2">
        <v>46210.818228784723</v>
      </c>
      <c r="H2577" s="2">
        <v>46217.291666666664</v>
      </c>
      <c r="I2577">
        <v>18.8</v>
      </c>
      <c r="J2577">
        <v>72</v>
      </c>
      <c r="K2577">
        <v>2</v>
      </c>
      <c r="L2577">
        <v>0</v>
      </c>
      <c r="M2577">
        <v>1</v>
      </c>
      <c r="N2577">
        <v>12.5</v>
      </c>
    </row>
    <row r="2578" spans="1:14">
      <c r="A2578" t="s">
        <v>70</v>
      </c>
      <c r="B2578" t="s">
        <v>71</v>
      </c>
      <c r="C2578" t="s">
        <v>72</v>
      </c>
      <c r="D2578">
        <v>50.850299999999997</v>
      </c>
      <c r="E2578">
        <v>4.3517000000000001</v>
      </c>
      <c r="F2578" t="s">
        <v>73</v>
      </c>
      <c r="G2578" s="2">
        <v>46210.818228784723</v>
      </c>
      <c r="H2578" s="2">
        <v>46217.333333333336</v>
      </c>
      <c r="I2578">
        <v>19.100000000000001</v>
      </c>
      <c r="J2578">
        <v>69</v>
      </c>
      <c r="K2578">
        <v>2</v>
      </c>
      <c r="L2578">
        <v>0</v>
      </c>
      <c r="M2578">
        <v>1</v>
      </c>
      <c r="N2578">
        <v>12.1</v>
      </c>
    </row>
    <row r="2579" spans="1:14">
      <c r="A2579" t="s">
        <v>70</v>
      </c>
      <c r="B2579" t="s">
        <v>71</v>
      </c>
      <c r="C2579" t="s">
        <v>72</v>
      </c>
      <c r="D2579">
        <v>50.850299999999997</v>
      </c>
      <c r="E2579">
        <v>4.3517000000000001</v>
      </c>
      <c r="F2579" t="s">
        <v>73</v>
      </c>
      <c r="G2579" s="2">
        <v>46210.818228784723</v>
      </c>
      <c r="H2579" s="2">
        <v>46217.375</v>
      </c>
      <c r="I2579">
        <v>20.100000000000001</v>
      </c>
      <c r="J2579">
        <v>64</v>
      </c>
      <c r="K2579">
        <v>2</v>
      </c>
      <c r="L2579">
        <v>0</v>
      </c>
      <c r="M2579">
        <v>1</v>
      </c>
      <c r="N2579">
        <v>12</v>
      </c>
    </row>
    <row r="2580" spans="1:14">
      <c r="A2580" t="s">
        <v>70</v>
      </c>
      <c r="B2580" t="s">
        <v>71</v>
      </c>
      <c r="C2580" t="s">
        <v>72</v>
      </c>
      <c r="D2580">
        <v>50.850299999999997</v>
      </c>
      <c r="E2580">
        <v>4.3517000000000001</v>
      </c>
      <c r="F2580" t="s">
        <v>73</v>
      </c>
      <c r="G2580" s="2">
        <v>46210.818228784723</v>
      </c>
      <c r="H2580" s="2">
        <v>46217.416666666664</v>
      </c>
      <c r="I2580">
        <v>21.6</v>
      </c>
      <c r="J2580">
        <v>57</v>
      </c>
      <c r="K2580">
        <v>1</v>
      </c>
      <c r="L2580">
        <v>0</v>
      </c>
      <c r="M2580">
        <v>1</v>
      </c>
      <c r="N2580">
        <v>12</v>
      </c>
    </row>
    <row r="2581" spans="1:14">
      <c r="A2581" t="s">
        <v>70</v>
      </c>
      <c r="B2581" t="s">
        <v>71</v>
      </c>
      <c r="C2581" t="s">
        <v>72</v>
      </c>
      <c r="D2581">
        <v>50.850299999999997</v>
      </c>
      <c r="E2581">
        <v>4.3517000000000001</v>
      </c>
      <c r="F2581" t="s">
        <v>73</v>
      </c>
      <c r="G2581" s="2">
        <v>46210.818228784723</v>
      </c>
      <c r="H2581" s="2">
        <v>46217.458333333336</v>
      </c>
      <c r="I2581">
        <v>23.5</v>
      </c>
      <c r="J2581">
        <v>50</v>
      </c>
      <c r="K2581">
        <v>1</v>
      </c>
      <c r="L2581">
        <v>0</v>
      </c>
      <c r="M2581">
        <v>0</v>
      </c>
      <c r="N2581">
        <v>12</v>
      </c>
    </row>
    <row r="2582" spans="1:14">
      <c r="A2582" t="s">
        <v>70</v>
      </c>
      <c r="B2582" t="s">
        <v>71</v>
      </c>
      <c r="C2582" t="s">
        <v>72</v>
      </c>
      <c r="D2582">
        <v>50.850299999999997</v>
      </c>
      <c r="E2582">
        <v>4.3517000000000001</v>
      </c>
      <c r="F2582" t="s">
        <v>73</v>
      </c>
      <c r="G2582" s="2">
        <v>46210.818228784723</v>
      </c>
      <c r="H2582" s="2">
        <v>46217.5</v>
      </c>
      <c r="I2582">
        <v>25.4</v>
      </c>
      <c r="J2582">
        <v>43</v>
      </c>
      <c r="K2582">
        <v>1</v>
      </c>
      <c r="L2582">
        <v>0</v>
      </c>
      <c r="M2582">
        <v>0</v>
      </c>
      <c r="N2582">
        <v>12.1</v>
      </c>
    </row>
    <row r="2583" spans="1:14">
      <c r="A2583" t="s">
        <v>70</v>
      </c>
      <c r="B2583" t="s">
        <v>71</v>
      </c>
      <c r="C2583" t="s">
        <v>72</v>
      </c>
      <c r="D2583">
        <v>50.850299999999997</v>
      </c>
      <c r="E2583">
        <v>4.3517000000000001</v>
      </c>
      <c r="F2583" t="s">
        <v>73</v>
      </c>
      <c r="G2583" s="2">
        <v>46210.818228784723</v>
      </c>
      <c r="H2583" s="2">
        <v>46217.541666666664</v>
      </c>
      <c r="I2583">
        <v>27.1</v>
      </c>
      <c r="J2583">
        <v>38</v>
      </c>
      <c r="K2583">
        <v>0</v>
      </c>
      <c r="L2583">
        <v>0</v>
      </c>
      <c r="M2583">
        <v>0</v>
      </c>
      <c r="N2583">
        <v>12.2</v>
      </c>
    </row>
    <row r="2584" spans="1:14">
      <c r="A2584" t="s">
        <v>70</v>
      </c>
      <c r="B2584" t="s">
        <v>71</v>
      </c>
      <c r="C2584" t="s">
        <v>72</v>
      </c>
      <c r="D2584">
        <v>50.850299999999997</v>
      </c>
      <c r="E2584">
        <v>4.3517000000000001</v>
      </c>
      <c r="F2584" t="s">
        <v>73</v>
      </c>
      <c r="G2584" s="2">
        <v>46210.818228784723</v>
      </c>
      <c r="H2584" s="2">
        <v>46217.583333333336</v>
      </c>
      <c r="I2584">
        <v>28.2</v>
      </c>
      <c r="J2584">
        <v>35</v>
      </c>
      <c r="K2584">
        <v>0</v>
      </c>
      <c r="L2584">
        <v>0</v>
      </c>
      <c r="M2584">
        <v>0</v>
      </c>
      <c r="N2584">
        <v>12.4</v>
      </c>
    </row>
    <row r="2585" spans="1:14">
      <c r="A2585" t="s">
        <v>70</v>
      </c>
      <c r="B2585" t="s">
        <v>71</v>
      </c>
      <c r="C2585" t="s">
        <v>72</v>
      </c>
      <c r="D2585">
        <v>50.850299999999997</v>
      </c>
      <c r="E2585">
        <v>4.3517000000000001</v>
      </c>
      <c r="F2585" t="s">
        <v>73</v>
      </c>
      <c r="G2585" s="2">
        <v>46210.818228784723</v>
      </c>
      <c r="H2585" s="2">
        <v>46217.625</v>
      </c>
      <c r="I2585">
        <v>28.9</v>
      </c>
      <c r="J2585">
        <v>33</v>
      </c>
      <c r="K2585">
        <v>0</v>
      </c>
      <c r="L2585">
        <v>0</v>
      </c>
      <c r="M2585">
        <v>0</v>
      </c>
      <c r="N2585">
        <v>12.5</v>
      </c>
    </row>
    <row r="2586" spans="1:14">
      <c r="A2586" t="s">
        <v>70</v>
      </c>
      <c r="B2586" t="s">
        <v>71</v>
      </c>
      <c r="C2586" t="s">
        <v>72</v>
      </c>
      <c r="D2586">
        <v>50.850299999999997</v>
      </c>
      <c r="E2586">
        <v>4.3517000000000001</v>
      </c>
      <c r="F2586" t="s">
        <v>73</v>
      </c>
      <c r="G2586" s="2">
        <v>46210.818228784723</v>
      </c>
      <c r="H2586" s="2">
        <v>46217.666666666664</v>
      </c>
      <c r="I2586">
        <v>29.3</v>
      </c>
      <c r="J2586">
        <v>31</v>
      </c>
      <c r="K2586">
        <v>0</v>
      </c>
      <c r="L2586">
        <v>0</v>
      </c>
      <c r="M2586">
        <v>0</v>
      </c>
      <c r="N2586">
        <v>12.9</v>
      </c>
    </row>
    <row r="2587" spans="1:14">
      <c r="A2587" t="s">
        <v>70</v>
      </c>
      <c r="B2587" t="s">
        <v>71</v>
      </c>
      <c r="C2587" t="s">
        <v>72</v>
      </c>
      <c r="D2587">
        <v>50.850299999999997</v>
      </c>
      <c r="E2587">
        <v>4.3517000000000001</v>
      </c>
      <c r="F2587" t="s">
        <v>73</v>
      </c>
      <c r="G2587" s="2">
        <v>46210.818228784723</v>
      </c>
      <c r="H2587" s="2">
        <v>46217.708333333336</v>
      </c>
      <c r="I2587">
        <v>29.5</v>
      </c>
      <c r="J2587">
        <v>30</v>
      </c>
      <c r="K2587">
        <v>0</v>
      </c>
      <c r="L2587">
        <v>0</v>
      </c>
      <c r="M2587">
        <v>0</v>
      </c>
      <c r="N2587">
        <v>13.2</v>
      </c>
    </row>
    <row r="2588" spans="1:14">
      <c r="A2588" t="s">
        <v>70</v>
      </c>
      <c r="B2588" t="s">
        <v>71</v>
      </c>
      <c r="C2588" t="s">
        <v>72</v>
      </c>
      <c r="D2588">
        <v>50.850299999999997</v>
      </c>
      <c r="E2588">
        <v>4.3517000000000001</v>
      </c>
      <c r="F2588" t="s">
        <v>73</v>
      </c>
      <c r="G2588" s="2">
        <v>46210.818228784723</v>
      </c>
      <c r="H2588" s="2">
        <v>46217.75</v>
      </c>
      <c r="I2588">
        <v>29.5</v>
      </c>
      <c r="J2588">
        <v>30</v>
      </c>
      <c r="K2588">
        <v>0</v>
      </c>
      <c r="L2588">
        <v>0</v>
      </c>
      <c r="M2588">
        <v>0</v>
      </c>
      <c r="N2588">
        <v>13.5</v>
      </c>
    </row>
    <row r="2589" spans="1:14">
      <c r="A2589" t="s">
        <v>70</v>
      </c>
      <c r="B2589" t="s">
        <v>71</v>
      </c>
      <c r="C2589" t="s">
        <v>72</v>
      </c>
      <c r="D2589">
        <v>50.850299999999997</v>
      </c>
      <c r="E2589">
        <v>4.3517000000000001</v>
      </c>
      <c r="F2589" t="s">
        <v>73</v>
      </c>
      <c r="G2589" s="2">
        <v>46210.818228784723</v>
      </c>
      <c r="H2589" s="2">
        <v>46217.791666666664</v>
      </c>
      <c r="I2589">
        <v>29.2</v>
      </c>
      <c r="J2589">
        <v>30</v>
      </c>
      <c r="K2589">
        <v>0</v>
      </c>
      <c r="L2589">
        <v>0</v>
      </c>
      <c r="M2589">
        <v>0</v>
      </c>
      <c r="N2589">
        <v>13.7</v>
      </c>
    </row>
    <row r="2590" spans="1:14">
      <c r="A2590" t="s">
        <v>70</v>
      </c>
      <c r="B2590" t="s">
        <v>71</v>
      </c>
      <c r="C2590" t="s">
        <v>72</v>
      </c>
      <c r="D2590">
        <v>50.850299999999997</v>
      </c>
      <c r="E2590">
        <v>4.3517000000000001</v>
      </c>
      <c r="F2590" t="s">
        <v>73</v>
      </c>
      <c r="G2590" s="2">
        <v>46210.818228784723</v>
      </c>
      <c r="H2590" s="2">
        <v>46217.833333333336</v>
      </c>
      <c r="I2590">
        <v>28.8</v>
      </c>
      <c r="J2590">
        <v>31</v>
      </c>
      <c r="K2590">
        <v>0</v>
      </c>
      <c r="L2590">
        <v>0</v>
      </c>
      <c r="M2590">
        <v>0</v>
      </c>
      <c r="N2590">
        <v>13.8</v>
      </c>
    </row>
    <row r="2591" spans="1:14">
      <c r="A2591" t="s">
        <v>70</v>
      </c>
      <c r="B2591" t="s">
        <v>71</v>
      </c>
      <c r="C2591" t="s">
        <v>72</v>
      </c>
      <c r="D2591">
        <v>50.850299999999997</v>
      </c>
      <c r="E2591">
        <v>4.3517000000000001</v>
      </c>
      <c r="F2591" t="s">
        <v>73</v>
      </c>
      <c r="G2591" s="2">
        <v>46210.818228784723</v>
      </c>
      <c r="H2591" s="2">
        <v>46217.875</v>
      </c>
      <c r="I2591">
        <v>28.1</v>
      </c>
      <c r="J2591">
        <v>33</v>
      </c>
      <c r="K2591">
        <v>0</v>
      </c>
      <c r="L2591">
        <v>0</v>
      </c>
      <c r="M2591">
        <v>0</v>
      </c>
      <c r="N2591">
        <v>13.9</v>
      </c>
    </row>
    <row r="2592" spans="1:14">
      <c r="A2592" t="s">
        <v>70</v>
      </c>
      <c r="B2592" t="s">
        <v>71</v>
      </c>
      <c r="C2592" t="s">
        <v>72</v>
      </c>
      <c r="D2592">
        <v>50.850299999999997</v>
      </c>
      <c r="E2592">
        <v>4.3517000000000001</v>
      </c>
      <c r="F2592" t="s">
        <v>73</v>
      </c>
      <c r="G2592" s="2">
        <v>46210.818228784723</v>
      </c>
      <c r="H2592" s="2">
        <v>46217.916666666664</v>
      </c>
      <c r="I2592">
        <v>27</v>
      </c>
      <c r="J2592">
        <v>37</v>
      </c>
      <c r="K2592">
        <v>0</v>
      </c>
      <c r="L2592">
        <v>0</v>
      </c>
      <c r="M2592">
        <v>0</v>
      </c>
      <c r="N2592">
        <v>13.7</v>
      </c>
    </row>
    <row r="2593" spans="1:14">
      <c r="A2593" t="s">
        <v>70</v>
      </c>
      <c r="B2593" t="s">
        <v>71</v>
      </c>
      <c r="C2593" t="s">
        <v>72</v>
      </c>
      <c r="D2593">
        <v>50.850299999999997</v>
      </c>
      <c r="E2593">
        <v>4.3517000000000001</v>
      </c>
      <c r="F2593" t="s">
        <v>73</v>
      </c>
      <c r="G2593" s="2">
        <v>46210.818228784723</v>
      </c>
      <c r="H2593" s="2">
        <v>46217.958333333336</v>
      </c>
      <c r="I2593">
        <v>25.6</v>
      </c>
      <c r="J2593">
        <v>43</v>
      </c>
      <c r="K2593">
        <v>0</v>
      </c>
      <c r="L2593">
        <v>0</v>
      </c>
      <c r="M2593">
        <v>0</v>
      </c>
      <c r="N2593">
        <v>13.8</v>
      </c>
    </row>
    <row r="2594" spans="1:14">
      <c r="A2594" t="s">
        <v>70</v>
      </c>
      <c r="B2594" t="s">
        <v>71</v>
      </c>
      <c r="C2594" t="s">
        <v>72</v>
      </c>
      <c r="D2594">
        <v>50.850299999999997</v>
      </c>
      <c r="E2594">
        <v>4.3517000000000001</v>
      </c>
      <c r="F2594" t="s">
        <v>73</v>
      </c>
      <c r="G2594" s="2">
        <v>46210.818228784723</v>
      </c>
      <c r="H2594" s="2">
        <v>46218</v>
      </c>
      <c r="I2594">
        <v>24.3</v>
      </c>
      <c r="J2594">
        <v>50</v>
      </c>
      <c r="K2594">
        <v>0</v>
      </c>
      <c r="L2594">
        <v>0</v>
      </c>
      <c r="M2594">
        <v>0</v>
      </c>
      <c r="N2594">
        <v>13.6</v>
      </c>
    </row>
    <row r="2595" spans="1:14">
      <c r="A2595" t="s">
        <v>70</v>
      </c>
      <c r="B2595" t="s">
        <v>71</v>
      </c>
      <c r="C2595" t="s">
        <v>72</v>
      </c>
      <c r="D2595">
        <v>50.850299999999997</v>
      </c>
      <c r="E2595">
        <v>4.3517000000000001</v>
      </c>
      <c r="F2595" t="s">
        <v>73</v>
      </c>
      <c r="G2595" s="2">
        <v>46210.818228784723</v>
      </c>
      <c r="H2595" s="2">
        <v>46218.041666666664</v>
      </c>
      <c r="I2595">
        <v>23.1</v>
      </c>
      <c r="J2595">
        <v>57</v>
      </c>
      <c r="K2595">
        <v>0</v>
      </c>
      <c r="L2595">
        <v>0</v>
      </c>
      <c r="M2595">
        <v>0</v>
      </c>
      <c r="N2595">
        <v>13.4</v>
      </c>
    </row>
    <row r="2596" spans="1:14">
      <c r="A2596" t="s">
        <v>70</v>
      </c>
      <c r="B2596" t="s">
        <v>71</v>
      </c>
      <c r="C2596" t="s">
        <v>72</v>
      </c>
      <c r="D2596">
        <v>50.850299999999997</v>
      </c>
      <c r="E2596">
        <v>4.3517000000000001</v>
      </c>
      <c r="F2596" t="s">
        <v>73</v>
      </c>
      <c r="G2596" s="2">
        <v>46210.818228784723</v>
      </c>
      <c r="H2596" s="2">
        <v>46218.083333333336</v>
      </c>
      <c r="I2596">
        <v>22.1</v>
      </c>
      <c r="J2596">
        <v>63</v>
      </c>
      <c r="K2596">
        <v>0</v>
      </c>
      <c r="L2596">
        <v>0</v>
      </c>
      <c r="M2596">
        <v>0</v>
      </c>
      <c r="N2596">
        <v>13.2</v>
      </c>
    </row>
    <row r="2597" spans="1:14">
      <c r="A2597" t="s">
        <v>70</v>
      </c>
      <c r="B2597" t="s">
        <v>71</v>
      </c>
      <c r="C2597" t="s">
        <v>72</v>
      </c>
      <c r="D2597">
        <v>50.850299999999997</v>
      </c>
      <c r="E2597">
        <v>4.3517000000000001</v>
      </c>
      <c r="F2597" t="s">
        <v>73</v>
      </c>
      <c r="G2597" s="2">
        <v>46210.818228784723</v>
      </c>
      <c r="H2597" s="2">
        <v>46218.125</v>
      </c>
      <c r="I2597">
        <v>21.4</v>
      </c>
      <c r="J2597">
        <v>68</v>
      </c>
      <c r="K2597">
        <v>0</v>
      </c>
      <c r="L2597">
        <v>0</v>
      </c>
      <c r="M2597">
        <v>0</v>
      </c>
      <c r="N2597">
        <v>12.8</v>
      </c>
    </row>
    <row r="2598" spans="1:14">
      <c r="A2598" t="s">
        <v>70</v>
      </c>
      <c r="B2598" t="s">
        <v>71</v>
      </c>
      <c r="C2598" t="s">
        <v>72</v>
      </c>
      <c r="D2598">
        <v>50.850299999999997</v>
      </c>
      <c r="E2598">
        <v>4.3517000000000001</v>
      </c>
      <c r="F2598" t="s">
        <v>73</v>
      </c>
      <c r="G2598" s="2">
        <v>46210.818228784723</v>
      </c>
      <c r="H2598" s="2">
        <v>46218.166666666664</v>
      </c>
      <c r="I2598">
        <v>20.7</v>
      </c>
      <c r="J2598">
        <v>74</v>
      </c>
      <c r="K2598">
        <v>1</v>
      </c>
      <c r="L2598">
        <v>0</v>
      </c>
      <c r="M2598">
        <v>0</v>
      </c>
      <c r="N2598">
        <v>12</v>
      </c>
    </row>
    <row r="2599" spans="1:14">
      <c r="A2599" t="s">
        <v>70</v>
      </c>
      <c r="B2599" t="s">
        <v>71</v>
      </c>
      <c r="C2599" t="s">
        <v>72</v>
      </c>
      <c r="D2599">
        <v>50.850299999999997</v>
      </c>
      <c r="E2599">
        <v>4.3517000000000001</v>
      </c>
      <c r="F2599" t="s">
        <v>73</v>
      </c>
      <c r="G2599" s="2">
        <v>46210.818228784723</v>
      </c>
      <c r="H2599" s="2">
        <v>46218.208333333336</v>
      </c>
      <c r="I2599">
        <v>20.100000000000001</v>
      </c>
      <c r="J2599">
        <v>79</v>
      </c>
      <c r="K2599">
        <v>1</v>
      </c>
      <c r="L2599">
        <v>0</v>
      </c>
      <c r="M2599">
        <v>0</v>
      </c>
      <c r="N2599">
        <v>11.3</v>
      </c>
    </row>
    <row r="2600" spans="1:14">
      <c r="A2600" t="s">
        <v>70</v>
      </c>
      <c r="B2600" t="s">
        <v>71</v>
      </c>
      <c r="C2600" t="s">
        <v>72</v>
      </c>
      <c r="D2600">
        <v>50.850299999999997</v>
      </c>
      <c r="E2600">
        <v>4.3517000000000001</v>
      </c>
      <c r="F2600" t="s">
        <v>73</v>
      </c>
      <c r="G2600" s="2">
        <v>46210.818228784723</v>
      </c>
      <c r="H2600" s="2">
        <v>46218.25</v>
      </c>
      <c r="I2600">
        <v>19.7</v>
      </c>
      <c r="J2600">
        <v>82</v>
      </c>
      <c r="K2600">
        <v>1</v>
      </c>
      <c r="L2600">
        <v>0</v>
      </c>
      <c r="M2600">
        <v>0</v>
      </c>
      <c r="N2600">
        <v>10.7</v>
      </c>
    </row>
    <row r="2601" spans="1:14">
      <c r="A2601" t="s">
        <v>70</v>
      </c>
      <c r="B2601" t="s">
        <v>71</v>
      </c>
      <c r="C2601" t="s">
        <v>72</v>
      </c>
      <c r="D2601">
        <v>50.850299999999997</v>
      </c>
      <c r="E2601">
        <v>4.3517000000000001</v>
      </c>
      <c r="F2601" t="s">
        <v>73</v>
      </c>
      <c r="G2601" s="2">
        <v>46210.818228784723</v>
      </c>
      <c r="H2601" s="2">
        <v>46218.291666666664</v>
      </c>
      <c r="I2601">
        <v>19.7</v>
      </c>
      <c r="J2601">
        <v>83</v>
      </c>
      <c r="K2601">
        <v>2</v>
      </c>
      <c r="L2601">
        <v>0</v>
      </c>
      <c r="M2601">
        <v>0</v>
      </c>
      <c r="N2601">
        <v>10.199999999999999</v>
      </c>
    </row>
    <row r="2602" spans="1:14">
      <c r="A2602" t="s">
        <v>70</v>
      </c>
      <c r="B2602" t="s">
        <v>71</v>
      </c>
      <c r="C2602" t="s">
        <v>72</v>
      </c>
      <c r="D2602">
        <v>50.850299999999997</v>
      </c>
      <c r="E2602">
        <v>4.3517000000000001</v>
      </c>
      <c r="F2602" t="s">
        <v>73</v>
      </c>
      <c r="G2602" s="2">
        <v>46210.818228784723</v>
      </c>
      <c r="H2602" s="2">
        <v>46218.333333333336</v>
      </c>
      <c r="I2602">
        <v>20</v>
      </c>
      <c r="J2602">
        <v>81</v>
      </c>
      <c r="K2602">
        <v>2</v>
      </c>
      <c r="L2602">
        <v>0</v>
      </c>
      <c r="M2602">
        <v>0</v>
      </c>
      <c r="N2602">
        <v>10</v>
      </c>
    </row>
    <row r="2603" spans="1:14">
      <c r="A2603" t="s">
        <v>70</v>
      </c>
      <c r="B2603" t="s">
        <v>71</v>
      </c>
      <c r="C2603" t="s">
        <v>72</v>
      </c>
      <c r="D2603">
        <v>50.850299999999997</v>
      </c>
      <c r="E2603">
        <v>4.3517000000000001</v>
      </c>
      <c r="F2603" t="s">
        <v>73</v>
      </c>
      <c r="G2603" s="2">
        <v>46210.818228784723</v>
      </c>
      <c r="H2603" s="2">
        <v>46218.375</v>
      </c>
      <c r="I2603">
        <v>21</v>
      </c>
      <c r="J2603">
        <v>75</v>
      </c>
      <c r="K2603">
        <v>2</v>
      </c>
      <c r="L2603">
        <v>0</v>
      </c>
      <c r="M2603">
        <v>0</v>
      </c>
      <c r="N2603">
        <v>10.1</v>
      </c>
    </row>
    <row r="2604" spans="1:14">
      <c r="A2604" t="s">
        <v>70</v>
      </c>
      <c r="B2604" t="s">
        <v>71</v>
      </c>
      <c r="C2604" t="s">
        <v>72</v>
      </c>
      <c r="D2604">
        <v>50.850299999999997</v>
      </c>
      <c r="E2604">
        <v>4.3517000000000001</v>
      </c>
      <c r="F2604" t="s">
        <v>73</v>
      </c>
      <c r="G2604" s="2">
        <v>46210.818228784723</v>
      </c>
      <c r="H2604" s="2">
        <v>46218.416666666664</v>
      </c>
      <c r="I2604">
        <v>22.5</v>
      </c>
      <c r="J2604">
        <v>66</v>
      </c>
      <c r="K2604">
        <v>3</v>
      </c>
      <c r="L2604">
        <v>0</v>
      </c>
      <c r="M2604">
        <v>0</v>
      </c>
      <c r="N2604">
        <v>10.199999999999999</v>
      </c>
    </row>
    <row r="2605" spans="1:14">
      <c r="A2605" t="s">
        <v>70</v>
      </c>
      <c r="B2605" t="s">
        <v>71</v>
      </c>
      <c r="C2605" t="s">
        <v>72</v>
      </c>
      <c r="D2605">
        <v>50.850299999999997</v>
      </c>
      <c r="E2605">
        <v>4.3517000000000001</v>
      </c>
      <c r="F2605" t="s">
        <v>73</v>
      </c>
      <c r="G2605" s="2">
        <v>46210.818228784723</v>
      </c>
      <c r="H2605" s="2">
        <v>46218.458333333336</v>
      </c>
      <c r="I2605">
        <v>24.3</v>
      </c>
      <c r="J2605">
        <v>57</v>
      </c>
      <c r="K2605">
        <v>3</v>
      </c>
      <c r="L2605">
        <v>0</v>
      </c>
      <c r="M2605">
        <v>0</v>
      </c>
      <c r="N2605">
        <v>10.7</v>
      </c>
    </row>
    <row r="2606" spans="1:14">
      <c r="A2606" t="s">
        <v>70</v>
      </c>
      <c r="B2606" t="s">
        <v>71</v>
      </c>
      <c r="C2606" t="s">
        <v>72</v>
      </c>
      <c r="D2606">
        <v>50.850299999999997</v>
      </c>
      <c r="E2606">
        <v>4.3517000000000001</v>
      </c>
      <c r="F2606" t="s">
        <v>73</v>
      </c>
      <c r="G2606" s="2">
        <v>46210.818228784723</v>
      </c>
      <c r="H2606" s="2">
        <v>46218.5</v>
      </c>
      <c r="I2606">
        <v>26.2</v>
      </c>
      <c r="J2606">
        <v>49</v>
      </c>
      <c r="K2606">
        <v>3</v>
      </c>
      <c r="L2606">
        <v>0</v>
      </c>
      <c r="M2606">
        <v>0</v>
      </c>
      <c r="N2606">
        <v>11.2</v>
      </c>
    </row>
    <row r="2607" spans="1:14">
      <c r="A2607" t="s">
        <v>70</v>
      </c>
      <c r="B2607" t="s">
        <v>71</v>
      </c>
      <c r="C2607" t="s">
        <v>72</v>
      </c>
      <c r="D2607">
        <v>50.850299999999997</v>
      </c>
      <c r="E2607">
        <v>4.3517000000000001</v>
      </c>
      <c r="F2607" t="s">
        <v>73</v>
      </c>
      <c r="G2607" s="2">
        <v>46210.818228784723</v>
      </c>
      <c r="H2607" s="2">
        <v>46218.541666666664</v>
      </c>
      <c r="I2607">
        <v>27.9</v>
      </c>
      <c r="J2607">
        <v>42</v>
      </c>
      <c r="K2607">
        <v>3</v>
      </c>
      <c r="L2607">
        <v>0</v>
      </c>
      <c r="M2607">
        <v>0</v>
      </c>
      <c r="N2607">
        <v>11.6</v>
      </c>
    </row>
    <row r="2608" spans="1:14">
      <c r="A2608" t="s">
        <v>70</v>
      </c>
      <c r="B2608" t="s">
        <v>71</v>
      </c>
      <c r="C2608" t="s">
        <v>72</v>
      </c>
      <c r="D2608">
        <v>50.850299999999997</v>
      </c>
      <c r="E2608">
        <v>4.3517000000000001</v>
      </c>
      <c r="F2608" t="s">
        <v>73</v>
      </c>
      <c r="G2608" s="2">
        <v>46210.818228784723</v>
      </c>
      <c r="H2608" s="2">
        <v>46218.583333333336</v>
      </c>
      <c r="I2608">
        <v>29</v>
      </c>
      <c r="J2608">
        <v>38</v>
      </c>
      <c r="K2608">
        <v>4</v>
      </c>
      <c r="L2608">
        <v>0</v>
      </c>
      <c r="M2608">
        <v>0</v>
      </c>
      <c r="N2608">
        <v>12</v>
      </c>
    </row>
    <row r="2609" spans="1:14">
      <c r="A2609" t="s">
        <v>70</v>
      </c>
      <c r="B2609" t="s">
        <v>71</v>
      </c>
      <c r="C2609" t="s">
        <v>72</v>
      </c>
      <c r="D2609">
        <v>50.850299999999997</v>
      </c>
      <c r="E2609">
        <v>4.3517000000000001</v>
      </c>
      <c r="F2609" t="s">
        <v>73</v>
      </c>
      <c r="G2609" s="2">
        <v>46210.818228784723</v>
      </c>
      <c r="H2609" s="2">
        <v>46218.625</v>
      </c>
      <c r="I2609">
        <v>29.6</v>
      </c>
      <c r="J2609">
        <v>36</v>
      </c>
      <c r="K2609">
        <v>5</v>
      </c>
      <c r="L2609">
        <v>0</v>
      </c>
      <c r="M2609">
        <v>0</v>
      </c>
      <c r="N2609">
        <v>12.2</v>
      </c>
    </row>
    <row r="2610" spans="1:14">
      <c r="A2610" t="s">
        <v>70</v>
      </c>
      <c r="B2610" t="s">
        <v>71</v>
      </c>
      <c r="C2610" t="s">
        <v>72</v>
      </c>
      <c r="D2610">
        <v>50.850299999999997</v>
      </c>
      <c r="E2610">
        <v>4.3517000000000001</v>
      </c>
      <c r="F2610" t="s">
        <v>73</v>
      </c>
      <c r="G2610" s="2">
        <v>46210.818228784723</v>
      </c>
      <c r="H2610" s="2">
        <v>46218.666666666664</v>
      </c>
      <c r="I2610">
        <v>30</v>
      </c>
      <c r="J2610">
        <v>34</v>
      </c>
      <c r="K2610">
        <v>7</v>
      </c>
      <c r="L2610">
        <v>0</v>
      </c>
      <c r="M2610">
        <v>0</v>
      </c>
      <c r="N2610">
        <v>12.5</v>
      </c>
    </row>
    <row r="2611" spans="1:14">
      <c r="A2611" t="s">
        <v>70</v>
      </c>
      <c r="B2611" t="s">
        <v>71</v>
      </c>
      <c r="C2611" t="s">
        <v>72</v>
      </c>
      <c r="D2611">
        <v>50.850299999999997</v>
      </c>
      <c r="E2611">
        <v>4.3517000000000001</v>
      </c>
      <c r="F2611" t="s">
        <v>73</v>
      </c>
      <c r="G2611" s="2">
        <v>46210.818228784723</v>
      </c>
      <c r="H2611" s="2">
        <v>46218.708333333336</v>
      </c>
      <c r="I2611">
        <v>30.1</v>
      </c>
      <c r="J2611">
        <v>33</v>
      </c>
      <c r="K2611">
        <v>8</v>
      </c>
      <c r="L2611">
        <v>0</v>
      </c>
      <c r="M2611">
        <v>0</v>
      </c>
      <c r="N2611">
        <v>12.7</v>
      </c>
    </row>
    <row r="2612" spans="1:14">
      <c r="A2612" t="s">
        <v>70</v>
      </c>
      <c r="B2612" t="s">
        <v>71</v>
      </c>
      <c r="C2612" t="s">
        <v>72</v>
      </c>
      <c r="D2612">
        <v>50.850299999999997</v>
      </c>
      <c r="E2612">
        <v>4.3517000000000001</v>
      </c>
      <c r="F2612" t="s">
        <v>73</v>
      </c>
      <c r="G2612" s="2">
        <v>46210.818228784723</v>
      </c>
      <c r="H2612" s="2">
        <v>46218.75</v>
      </c>
      <c r="I2612">
        <v>30</v>
      </c>
      <c r="J2612">
        <v>33</v>
      </c>
      <c r="K2612">
        <v>9</v>
      </c>
      <c r="L2612">
        <v>0</v>
      </c>
      <c r="M2612">
        <v>0</v>
      </c>
      <c r="N2612">
        <v>13.1</v>
      </c>
    </row>
    <row r="2613" spans="1:14">
      <c r="A2613" t="s">
        <v>70</v>
      </c>
      <c r="B2613" t="s">
        <v>71</v>
      </c>
      <c r="C2613" t="s">
        <v>72</v>
      </c>
      <c r="D2613">
        <v>50.850299999999997</v>
      </c>
      <c r="E2613">
        <v>4.3517000000000001</v>
      </c>
      <c r="F2613" t="s">
        <v>73</v>
      </c>
      <c r="G2613" s="2">
        <v>46210.818228784723</v>
      </c>
      <c r="H2613" s="2">
        <v>46218.791666666664</v>
      </c>
      <c r="I2613">
        <v>29.7</v>
      </c>
      <c r="J2613">
        <v>33</v>
      </c>
      <c r="K2613">
        <v>10</v>
      </c>
      <c r="L2613">
        <v>0</v>
      </c>
      <c r="M2613">
        <v>0</v>
      </c>
      <c r="N2613">
        <v>13.4</v>
      </c>
    </row>
    <row r="2614" spans="1:14">
      <c r="A2614" t="s">
        <v>70</v>
      </c>
      <c r="B2614" t="s">
        <v>71</v>
      </c>
      <c r="C2614" t="s">
        <v>72</v>
      </c>
      <c r="D2614">
        <v>50.850299999999997</v>
      </c>
      <c r="E2614">
        <v>4.3517000000000001</v>
      </c>
      <c r="F2614" t="s">
        <v>73</v>
      </c>
      <c r="G2614" s="2">
        <v>46210.818228784723</v>
      </c>
      <c r="H2614" s="2">
        <v>46218.833333333336</v>
      </c>
      <c r="I2614">
        <v>29.4</v>
      </c>
      <c r="J2614">
        <v>34</v>
      </c>
      <c r="K2614">
        <v>10</v>
      </c>
      <c r="L2614">
        <v>0</v>
      </c>
      <c r="M2614">
        <v>0</v>
      </c>
      <c r="N2614">
        <v>13.4</v>
      </c>
    </row>
    <row r="2615" spans="1:14">
      <c r="A2615" t="s">
        <v>70</v>
      </c>
      <c r="B2615" t="s">
        <v>71</v>
      </c>
      <c r="C2615" t="s">
        <v>72</v>
      </c>
      <c r="D2615">
        <v>50.850299999999997</v>
      </c>
      <c r="E2615">
        <v>4.3517000000000001</v>
      </c>
      <c r="F2615" t="s">
        <v>73</v>
      </c>
      <c r="G2615" s="2">
        <v>46210.818228784723</v>
      </c>
      <c r="H2615" s="2">
        <v>46218.875</v>
      </c>
      <c r="I2615">
        <v>28.8</v>
      </c>
      <c r="J2615">
        <v>36</v>
      </c>
      <c r="K2615">
        <v>9</v>
      </c>
      <c r="L2615">
        <v>0</v>
      </c>
      <c r="M2615">
        <v>0</v>
      </c>
      <c r="N2615">
        <v>13</v>
      </c>
    </row>
    <row r="2616" spans="1:14">
      <c r="A2616" t="s">
        <v>70</v>
      </c>
      <c r="B2616" t="s">
        <v>71</v>
      </c>
      <c r="C2616" t="s">
        <v>72</v>
      </c>
      <c r="D2616">
        <v>50.850299999999997</v>
      </c>
      <c r="E2616">
        <v>4.3517000000000001</v>
      </c>
      <c r="F2616" t="s">
        <v>73</v>
      </c>
      <c r="G2616" s="2">
        <v>46210.818228784723</v>
      </c>
      <c r="H2616" s="2">
        <v>46218.916666666664</v>
      </c>
      <c r="I2616">
        <v>27.9</v>
      </c>
      <c r="J2616">
        <v>40</v>
      </c>
      <c r="K2616">
        <v>8</v>
      </c>
      <c r="L2616">
        <v>0</v>
      </c>
      <c r="M2616">
        <v>0</v>
      </c>
      <c r="N2616">
        <v>12.5</v>
      </c>
    </row>
    <row r="2617" spans="1:14">
      <c r="A2617" t="s">
        <v>70</v>
      </c>
      <c r="B2617" t="s">
        <v>71</v>
      </c>
      <c r="C2617" t="s">
        <v>72</v>
      </c>
      <c r="D2617">
        <v>50.850299999999997</v>
      </c>
      <c r="E2617">
        <v>4.3517000000000001</v>
      </c>
      <c r="F2617" t="s">
        <v>73</v>
      </c>
      <c r="G2617" s="2">
        <v>46210.818228784723</v>
      </c>
      <c r="H2617" s="2">
        <v>46218.958333333336</v>
      </c>
      <c r="I2617">
        <v>26.8</v>
      </c>
      <c r="J2617">
        <v>44</v>
      </c>
      <c r="K2617">
        <v>7</v>
      </c>
      <c r="L2617">
        <v>0</v>
      </c>
      <c r="M2617">
        <v>0</v>
      </c>
      <c r="N2617">
        <v>11.6</v>
      </c>
    </row>
    <row r="2618" spans="1:14">
      <c r="A2618" t="s">
        <v>70</v>
      </c>
      <c r="B2618" t="s">
        <v>71</v>
      </c>
      <c r="C2618" t="s">
        <v>72</v>
      </c>
      <c r="D2618">
        <v>50.850299999999997</v>
      </c>
      <c r="E2618">
        <v>4.3517000000000001</v>
      </c>
      <c r="F2618" t="s">
        <v>73</v>
      </c>
      <c r="G2618" s="2">
        <v>46210.818228784723</v>
      </c>
      <c r="H2618" s="2">
        <v>46219</v>
      </c>
      <c r="I2618">
        <v>25.8</v>
      </c>
      <c r="J2618">
        <v>49</v>
      </c>
      <c r="K2618">
        <v>6</v>
      </c>
      <c r="L2618">
        <v>0</v>
      </c>
      <c r="M2618">
        <v>0</v>
      </c>
      <c r="N2618">
        <v>10.9</v>
      </c>
    </row>
    <row r="2619" spans="1:14">
      <c r="A2619" t="s">
        <v>70</v>
      </c>
      <c r="B2619" t="s">
        <v>71</v>
      </c>
      <c r="C2619" t="s">
        <v>72</v>
      </c>
      <c r="D2619">
        <v>50.850299999999997</v>
      </c>
      <c r="E2619">
        <v>4.3517000000000001</v>
      </c>
      <c r="F2619" t="s">
        <v>73</v>
      </c>
      <c r="G2619" s="2">
        <v>46210.818228784723</v>
      </c>
      <c r="H2619" s="2">
        <v>46219.041666666664</v>
      </c>
      <c r="I2619">
        <v>24.8</v>
      </c>
      <c r="J2619">
        <v>54</v>
      </c>
      <c r="K2619">
        <v>5</v>
      </c>
      <c r="L2619">
        <v>0</v>
      </c>
      <c r="M2619">
        <v>0</v>
      </c>
      <c r="N2619">
        <v>10.3</v>
      </c>
    </row>
    <row r="2620" spans="1:14">
      <c r="A2620" t="s">
        <v>70</v>
      </c>
      <c r="B2620" t="s">
        <v>71</v>
      </c>
      <c r="C2620" t="s">
        <v>72</v>
      </c>
      <c r="D2620">
        <v>50.850299999999997</v>
      </c>
      <c r="E2620">
        <v>4.3517000000000001</v>
      </c>
      <c r="F2620" t="s">
        <v>73</v>
      </c>
      <c r="G2620" s="2">
        <v>46210.818228784723</v>
      </c>
      <c r="H2620" s="2">
        <v>46219.083333333336</v>
      </c>
      <c r="I2620">
        <v>24.1</v>
      </c>
      <c r="J2620">
        <v>59</v>
      </c>
      <c r="K2620">
        <v>4</v>
      </c>
      <c r="L2620">
        <v>0</v>
      </c>
      <c r="M2620">
        <v>0</v>
      </c>
      <c r="N2620">
        <v>9.9</v>
      </c>
    </row>
    <row r="2621" spans="1:14">
      <c r="A2621" t="s">
        <v>70</v>
      </c>
      <c r="B2621" t="s">
        <v>71</v>
      </c>
      <c r="C2621" t="s">
        <v>72</v>
      </c>
      <c r="D2621">
        <v>50.850299999999997</v>
      </c>
      <c r="E2621">
        <v>4.3517000000000001</v>
      </c>
      <c r="F2621" t="s">
        <v>73</v>
      </c>
      <c r="G2621" s="2">
        <v>46210.818228784723</v>
      </c>
      <c r="H2621" s="2">
        <v>46219.125</v>
      </c>
      <c r="I2621">
        <v>23.5</v>
      </c>
      <c r="J2621">
        <v>62</v>
      </c>
      <c r="K2621">
        <v>4</v>
      </c>
      <c r="L2621">
        <v>0</v>
      </c>
      <c r="M2621">
        <v>0</v>
      </c>
      <c r="N2621">
        <v>9.8000000000000007</v>
      </c>
    </row>
    <row r="2622" spans="1:14">
      <c r="A2622" t="s">
        <v>70</v>
      </c>
      <c r="B2622" t="s">
        <v>71</v>
      </c>
      <c r="C2622" t="s">
        <v>72</v>
      </c>
      <c r="D2622">
        <v>50.850299999999997</v>
      </c>
      <c r="E2622">
        <v>4.3517000000000001</v>
      </c>
      <c r="F2622" t="s">
        <v>73</v>
      </c>
      <c r="G2622" s="2">
        <v>46210.818228784723</v>
      </c>
      <c r="H2622" s="2">
        <v>46219.166666666664</v>
      </c>
      <c r="I2622">
        <v>22.9</v>
      </c>
      <c r="J2622">
        <v>64</v>
      </c>
      <c r="K2622">
        <v>4</v>
      </c>
      <c r="L2622">
        <v>0</v>
      </c>
      <c r="M2622">
        <v>0</v>
      </c>
      <c r="N2622">
        <v>9.6</v>
      </c>
    </row>
    <row r="2623" spans="1:14">
      <c r="A2623" t="s">
        <v>70</v>
      </c>
      <c r="B2623" t="s">
        <v>71</v>
      </c>
      <c r="C2623" t="s">
        <v>72</v>
      </c>
      <c r="D2623">
        <v>50.850299999999997</v>
      </c>
      <c r="E2623">
        <v>4.3517000000000001</v>
      </c>
      <c r="F2623" t="s">
        <v>73</v>
      </c>
      <c r="G2623" s="2">
        <v>46210.818228784723</v>
      </c>
      <c r="H2623" s="2">
        <v>46219.208333333336</v>
      </c>
      <c r="I2623">
        <v>22.5</v>
      </c>
      <c r="J2623">
        <v>66</v>
      </c>
      <c r="K2623">
        <v>4</v>
      </c>
      <c r="L2623">
        <v>0</v>
      </c>
      <c r="M2623">
        <v>0</v>
      </c>
      <c r="N2623">
        <v>9.6</v>
      </c>
    </row>
    <row r="2624" spans="1:14">
      <c r="A2624" t="s">
        <v>70</v>
      </c>
      <c r="B2624" t="s">
        <v>71</v>
      </c>
      <c r="C2624" t="s">
        <v>72</v>
      </c>
      <c r="D2624">
        <v>50.850299999999997</v>
      </c>
      <c r="E2624">
        <v>4.3517000000000001</v>
      </c>
      <c r="F2624" t="s">
        <v>73</v>
      </c>
      <c r="G2624" s="2">
        <v>46210.818228784723</v>
      </c>
      <c r="H2624" s="2">
        <v>46219.25</v>
      </c>
      <c r="I2624">
        <v>22.2</v>
      </c>
      <c r="J2624">
        <v>67</v>
      </c>
      <c r="K2624">
        <v>5</v>
      </c>
      <c r="L2624">
        <v>0</v>
      </c>
      <c r="M2624">
        <v>0</v>
      </c>
      <c r="N2624">
        <v>9.8000000000000007</v>
      </c>
    </row>
    <row r="2625" spans="1:14">
      <c r="A2625" t="s">
        <v>70</v>
      </c>
      <c r="B2625" t="s">
        <v>71</v>
      </c>
      <c r="C2625" t="s">
        <v>72</v>
      </c>
      <c r="D2625">
        <v>50.850299999999997</v>
      </c>
      <c r="E2625">
        <v>4.3517000000000001</v>
      </c>
      <c r="F2625" t="s">
        <v>73</v>
      </c>
      <c r="G2625" s="2">
        <v>46210.818228784723</v>
      </c>
      <c r="H2625" s="2">
        <v>46219.291666666664</v>
      </c>
      <c r="I2625">
        <v>22.2</v>
      </c>
      <c r="J2625">
        <v>66</v>
      </c>
      <c r="K2625">
        <v>5</v>
      </c>
      <c r="L2625">
        <v>0</v>
      </c>
      <c r="M2625">
        <v>0</v>
      </c>
      <c r="N2625">
        <v>10</v>
      </c>
    </row>
    <row r="2626" spans="1:14">
      <c r="A2626" t="s">
        <v>70</v>
      </c>
      <c r="B2626" t="s">
        <v>71</v>
      </c>
      <c r="C2626" t="s">
        <v>72</v>
      </c>
      <c r="D2626">
        <v>50.850299999999997</v>
      </c>
      <c r="E2626">
        <v>4.3517000000000001</v>
      </c>
      <c r="F2626" t="s">
        <v>73</v>
      </c>
      <c r="G2626" s="2">
        <v>46210.818228784723</v>
      </c>
      <c r="H2626" s="2">
        <v>46219.333333333336</v>
      </c>
      <c r="I2626">
        <v>22.6</v>
      </c>
      <c r="J2626">
        <v>64</v>
      </c>
      <c r="K2626">
        <v>6</v>
      </c>
      <c r="L2626">
        <v>0</v>
      </c>
      <c r="M2626">
        <v>0</v>
      </c>
      <c r="N2626">
        <v>10.199999999999999</v>
      </c>
    </row>
    <row r="2627" spans="1:14">
      <c r="A2627" t="s">
        <v>70</v>
      </c>
      <c r="B2627" t="s">
        <v>71</v>
      </c>
      <c r="C2627" t="s">
        <v>72</v>
      </c>
      <c r="D2627">
        <v>50.850299999999997</v>
      </c>
      <c r="E2627">
        <v>4.3517000000000001</v>
      </c>
      <c r="F2627" t="s">
        <v>73</v>
      </c>
      <c r="G2627" s="2">
        <v>46210.818228784723</v>
      </c>
      <c r="H2627" s="2">
        <v>46219.375</v>
      </c>
      <c r="I2627">
        <v>23.6</v>
      </c>
      <c r="J2627">
        <v>58</v>
      </c>
      <c r="K2627">
        <v>6</v>
      </c>
      <c r="L2627">
        <v>0</v>
      </c>
      <c r="M2627">
        <v>0</v>
      </c>
      <c r="N2627">
        <v>10.5</v>
      </c>
    </row>
    <row r="2628" spans="1:14">
      <c r="A2628" t="s">
        <v>70</v>
      </c>
      <c r="B2628" t="s">
        <v>71</v>
      </c>
      <c r="C2628" t="s">
        <v>72</v>
      </c>
      <c r="D2628">
        <v>50.850299999999997</v>
      </c>
      <c r="E2628">
        <v>4.3517000000000001</v>
      </c>
      <c r="F2628" t="s">
        <v>73</v>
      </c>
      <c r="G2628" s="2">
        <v>46210.818228784723</v>
      </c>
      <c r="H2628" s="2">
        <v>46219.416666666664</v>
      </c>
      <c r="I2628">
        <v>25.2</v>
      </c>
      <c r="J2628">
        <v>51</v>
      </c>
      <c r="K2628">
        <v>7</v>
      </c>
      <c r="L2628">
        <v>0</v>
      </c>
      <c r="M2628">
        <v>0</v>
      </c>
      <c r="N2628">
        <v>10.7</v>
      </c>
    </row>
    <row r="2629" spans="1:14">
      <c r="A2629" t="s">
        <v>70</v>
      </c>
      <c r="B2629" t="s">
        <v>71</v>
      </c>
      <c r="C2629" t="s">
        <v>72</v>
      </c>
      <c r="D2629">
        <v>50.850299999999997</v>
      </c>
      <c r="E2629">
        <v>4.3517000000000001</v>
      </c>
      <c r="F2629" t="s">
        <v>73</v>
      </c>
      <c r="G2629" s="2">
        <v>46210.818228784723</v>
      </c>
      <c r="H2629" s="2">
        <v>46219.458333333336</v>
      </c>
      <c r="I2629">
        <v>27</v>
      </c>
      <c r="J2629">
        <v>43</v>
      </c>
      <c r="K2629">
        <v>7</v>
      </c>
      <c r="L2629">
        <v>0</v>
      </c>
      <c r="M2629">
        <v>0</v>
      </c>
      <c r="N2629">
        <v>11</v>
      </c>
    </row>
    <row r="2630" spans="1:14">
      <c r="A2630" t="s">
        <v>70</v>
      </c>
      <c r="B2630" t="s">
        <v>71</v>
      </c>
      <c r="C2630" t="s">
        <v>72</v>
      </c>
      <c r="D2630">
        <v>50.850299999999997</v>
      </c>
      <c r="E2630">
        <v>4.3517000000000001</v>
      </c>
      <c r="F2630" t="s">
        <v>73</v>
      </c>
      <c r="G2630" s="2">
        <v>46210.818228784723</v>
      </c>
      <c r="H2630" s="2">
        <v>46219.5</v>
      </c>
      <c r="I2630">
        <v>28.9</v>
      </c>
      <c r="J2630">
        <v>37</v>
      </c>
      <c r="K2630">
        <v>8</v>
      </c>
      <c r="L2630">
        <v>0</v>
      </c>
      <c r="M2630">
        <v>0</v>
      </c>
      <c r="N2630">
        <v>11.3</v>
      </c>
    </row>
    <row r="2631" spans="1:14">
      <c r="A2631" t="s">
        <v>70</v>
      </c>
      <c r="B2631" t="s">
        <v>71</v>
      </c>
      <c r="C2631" t="s">
        <v>72</v>
      </c>
      <c r="D2631">
        <v>50.850299999999997</v>
      </c>
      <c r="E2631">
        <v>4.3517000000000001</v>
      </c>
      <c r="F2631" t="s">
        <v>73</v>
      </c>
      <c r="G2631" s="2">
        <v>46210.818228784723</v>
      </c>
      <c r="H2631" s="2">
        <v>46219.541666666664</v>
      </c>
      <c r="I2631">
        <v>30.5</v>
      </c>
      <c r="J2631">
        <v>32</v>
      </c>
      <c r="K2631">
        <v>9</v>
      </c>
      <c r="L2631">
        <v>0</v>
      </c>
      <c r="M2631">
        <v>0</v>
      </c>
      <c r="N2631">
        <v>11.7</v>
      </c>
    </row>
    <row r="2632" spans="1:14">
      <c r="A2632" t="s">
        <v>70</v>
      </c>
      <c r="B2632" t="s">
        <v>71</v>
      </c>
      <c r="C2632" t="s">
        <v>72</v>
      </c>
      <c r="D2632">
        <v>50.850299999999997</v>
      </c>
      <c r="E2632">
        <v>4.3517000000000001</v>
      </c>
      <c r="F2632" t="s">
        <v>73</v>
      </c>
      <c r="G2632" s="2">
        <v>46210.818228784723</v>
      </c>
      <c r="H2632" s="2">
        <v>46219.583333333336</v>
      </c>
      <c r="I2632">
        <v>31.6</v>
      </c>
      <c r="J2632">
        <v>30</v>
      </c>
      <c r="K2632">
        <v>10</v>
      </c>
      <c r="L2632">
        <v>0</v>
      </c>
      <c r="M2632">
        <v>0</v>
      </c>
      <c r="N2632">
        <v>12</v>
      </c>
    </row>
    <row r="2633" spans="1:14">
      <c r="A2633" t="s">
        <v>70</v>
      </c>
      <c r="B2633" t="s">
        <v>71</v>
      </c>
      <c r="C2633" t="s">
        <v>72</v>
      </c>
      <c r="D2633">
        <v>50.850299999999997</v>
      </c>
      <c r="E2633">
        <v>4.3517000000000001</v>
      </c>
      <c r="F2633" t="s">
        <v>73</v>
      </c>
      <c r="G2633" s="2">
        <v>46210.818228784723</v>
      </c>
      <c r="H2633" s="2">
        <v>46219.625</v>
      </c>
      <c r="I2633">
        <v>32.200000000000003</v>
      </c>
      <c r="J2633">
        <v>28</v>
      </c>
      <c r="K2633">
        <v>12</v>
      </c>
      <c r="L2633">
        <v>0</v>
      </c>
      <c r="M2633">
        <v>0</v>
      </c>
      <c r="N2633">
        <v>12.5</v>
      </c>
    </row>
    <row r="2634" spans="1:14">
      <c r="A2634" t="s">
        <v>70</v>
      </c>
      <c r="B2634" t="s">
        <v>71</v>
      </c>
      <c r="C2634" t="s">
        <v>72</v>
      </c>
      <c r="D2634">
        <v>50.850299999999997</v>
      </c>
      <c r="E2634">
        <v>4.3517000000000001</v>
      </c>
      <c r="F2634" t="s">
        <v>73</v>
      </c>
      <c r="G2634" s="2">
        <v>46210.818228784723</v>
      </c>
      <c r="H2634" s="2">
        <v>46219.666666666664</v>
      </c>
      <c r="I2634">
        <v>32.5</v>
      </c>
      <c r="J2634">
        <v>27</v>
      </c>
      <c r="K2634">
        <v>15</v>
      </c>
      <c r="L2634">
        <v>0</v>
      </c>
      <c r="M2634">
        <v>0</v>
      </c>
      <c r="N2634">
        <v>12.8</v>
      </c>
    </row>
    <row r="2635" spans="1:14">
      <c r="A2635" t="s">
        <v>70</v>
      </c>
      <c r="B2635" t="s">
        <v>71</v>
      </c>
      <c r="C2635" t="s">
        <v>72</v>
      </c>
      <c r="D2635">
        <v>50.850299999999997</v>
      </c>
      <c r="E2635">
        <v>4.3517000000000001</v>
      </c>
      <c r="F2635" t="s">
        <v>73</v>
      </c>
      <c r="G2635" s="2">
        <v>46210.818228784723</v>
      </c>
      <c r="H2635" s="2">
        <v>46219.708333333336</v>
      </c>
      <c r="I2635">
        <v>32.5</v>
      </c>
      <c r="J2635">
        <v>27</v>
      </c>
      <c r="K2635">
        <v>17</v>
      </c>
      <c r="L2635">
        <v>0</v>
      </c>
      <c r="M2635">
        <v>0</v>
      </c>
      <c r="N2635">
        <v>13.6</v>
      </c>
    </row>
    <row r="2636" spans="1:14">
      <c r="A2636" t="s">
        <v>70</v>
      </c>
      <c r="B2636" t="s">
        <v>71</v>
      </c>
      <c r="C2636" t="s">
        <v>72</v>
      </c>
      <c r="D2636">
        <v>50.850299999999997</v>
      </c>
      <c r="E2636">
        <v>4.3517000000000001</v>
      </c>
      <c r="F2636" t="s">
        <v>73</v>
      </c>
      <c r="G2636" s="2">
        <v>46210.818228784723</v>
      </c>
      <c r="H2636" s="2">
        <v>46219.75</v>
      </c>
      <c r="I2636">
        <v>32.4</v>
      </c>
      <c r="J2636">
        <v>28</v>
      </c>
      <c r="K2636">
        <v>19</v>
      </c>
      <c r="L2636">
        <v>0</v>
      </c>
      <c r="M2636">
        <v>0</v>
      </c>
      <c r="N2636">
        <v>13.9</v>
      </c>
    </row>
    <row r="2637" spans="1:14">
      <c r="A2637" t="s">
        <v>70</v>
      </c>
      <c r="B2637" t="s">
        <v>71</v>
      </c>
      <c r="C2637" t="s">
        <v>72</v>
      </c>
      <c r="D2637">
        <v>50.850299999999997</v>
      </c>
      <c r="E2637">
        <v>4.3517000000000001</v>
      </c>
      <c r="F2637" t="s">
        <v>73</v>
      </c>
      <c r="G2637" s="2">
        <v>46210.818228784723</v>
      </c>
      <c r="H2637" s="2">
        <v>46219.791666666664</v>
      </c>
      <c r="I2637">
        <v>32.1</v>
      </c>
      <c r="J2637">
        <v>28</v>
      </c>
      <c r="K2637">
        <v>21</v>
      </c>
      <c r="L2637">
        <v>0</v>
      </c>
      <c r="M2637">
        <v>0</v>
      </c>
      <c r="N2637">
        <v>14.5</v>
      </c>
    </row>
    <row r="2638" spans="1:14">
      <c r="A2638" t="s">
        <v>70</v>
      </c>
      <c r="B2638" t="s">
        <v>71</v>
      </c>
      <c r="C2638" t="s">
        <v>72</v>
      </c>
      <c r="D2638">
        <v>50.850299999999997</v>
      </c>
      <c r="E2638">
        <v>4.3517000000000001</v>
      </c>
      <c r="F2638" t="s">
        <v>73</v>
      </c>
      <c r="G2638" s="2">
        <v>46210.818228784723</v>
      </c>
      <c r="H2638" s="2">
        <v>46219.833333333336</v>
      </c>
      <c r="I2638">
        <v>31.7</v>
      </c>
      <c r="J2638">
        <v>29</v>
      </c>
      <c r="K2638">
        <v>22</v>
      </c>
      <c r="L2638">
        <v>0</v>
      </c>
      <c r="M2638">
        <v>0</v>
      </c>
      <c r="N2638">
        <v>14.7</v>
      </c>
    </row>
    <row r="2639" spans="1:14">
      <c r="A2639" t="s">
        <v>70</v>
      </c>
      <c r="B2639" t="s">
        <v>71</v>
      </c>
      <c r="C2639" t="s">
        <v>72</v>
      </c>
      <c r="D2639">
        <v>50.850299999999997</v>
      </c>
      <c r="E2639">
        <v>4.3517000000000001</v>
      </c>
      <c r="F2639" t="s">
        <v>73</v>
      </c>
      <c r="G2639" s="2">
        <v>46210.818228784723</v>
      </c>
      <c r="H2639" s="2">
        <v>46219.875</v>
      </c>
      <c r="I2639">
        <v>31.1</v>
      </c>
      <c r="J2639">
        <v>30</v>
      </c>
      <c r="K2639">
        <v>21</v>
      </c>
      <c r="L2639">
        <v>0</v>
      </c>
      <c r="M2639">
        <v>0</v>
      </c>
      <c r="N2639">
        <v>14.8</v>
      </c>
    </row>
    <row r="2640" spans="1:14">
      <c r="A2640" t="s">
        <v>70</v>
      </c>
      <c r="B2640" t="s">
        <v>71</v>
      </c>
      <c r="C2640" t="s">
        <v>72</v>
      </c>
      <c r="D2640">
        <v>50.850299999999997</v>
      </c>
      <c r="E2640">
        <v>4.3517000000000001</v>
      </c>
      <c r="F2640" t="s">
        <v>73</v>
      </c>
      <c r="G2640" s="2">
        <v>46210.818228784723</v>
      </c>
      <c r="H2640" s="2">
        <v>46219.916666666664</v>
      </c>
      <c r="I2640">
        <v>30.3</v>
      </c>
      <c r="J2640">
        <v>32</v>
      </c>
      <c r="K2640">
        <v>20</v>
      </c>
      <c r="L2640">
        <v>0</v>
      </c>
      <c r="M2640">
        <v>1</v>
      </c>
      <c r="N2640">
        <v>14.8</v>
      </c>
    </row>
    <row r="2641" spans="1:14">
      <c r="A2641" t="s">
        <v>70</v>
      </c>
      <c r="B2641" t="s">
        <v>71</v>
      </c>
      <c r="C2641" t="s">
        <v>72</v>
      </c>
      <c r="D2641">
        <v>50.850299999999997</v>
      </c>
      <c r="E2641">
        <v>4.3517000000000001</v>
      </c>
      <c r="F2641" t="s">
        <v>73</v>
      </c>
      <c r="G2641" s="2">
        <v>46210.818228784723</v>
      </c>
      <c r="H2641" s="2">
        <v>46219.958333333336</v>
      </c>
      <c r="I2641">
        <v>29.3</v>
      </c>
      <c r="J2641">
        <v>35</v>
      </c>
      <c r="K2641">
        <v>18</v>
      </c>
      <c r="L2641">
        <v>0</v>
      </c>
      <c r="M2641">
        <v>1</v>
      </c>
      <c r="N2641">
        <v>14.8</v>
      </c>
    </row>
    <row r="2642" spans="1:14">
      <c r="A2642" t="s">
        <v>74</v>
      </c>
      <c r="B2642" t="s">
        <v>75</v>
      </c>
      <c r="C2642" t="s">
        <v>76</v>
      </c>
      <c r="D2642">
        <v>50.075499999999998</v>
      </c>
      <c r="E2642">
        <v>14.437799999999999</v>
      </c>
      <c r="F2642" t="s">
        <v>77</v>
      </c>
      <c r="G2642" s="2">
        <v>46210.818229293982</v>
      </c>
      <c r="H2642" s="2">
        <v>46210</v>
      </c>
      <c r="I2642">
        <v>21.1</v>
      </c>
      <c r="J2642">
        <v>56</v>
      </c>
      <c r="K2642">
        <v>28</v>
      </c>
      <c r="L2642">
        <v>0</v>
      </c>
      <c r="M2642">
        <v>3</v>
      </c>
      <c r="N2642">
        <v>12.3</v>
      </c>
    </row>
    <row r="2643" spans="1:14">
      <c r="A2643" t="s">
        <v>74</v>
      </c>
      <c r="B2643" t="s">
        <v>75</v>
      </c>
      <c r="C2643" t="s">
        <v>76</v>
      </c>
      <c r="D2643">
        <v>50.075499999999998</v>
      </c>
      <c r="E2643">
        <v>14.437799999999999</v>
      </c>
      <c r="F2643" t="s">
        <v>77</v>
      </c>
      <c r="G2643" s="2">
        <v>46210.818229293982</v>
      </c>
      <c r="H2643" s="2">
        <v>46210.041666666664</v>
      </c>
      <c r="I2643">
        <v>20.9</v>
      </c>
      <c r="J2643">
        <v>58</v>
      </c>
      <c r="K2643">
        <v>8</v>
      </c>
      <c r="L2643">
        <v>0</v>
      </c>
      <c r="M2643">
        <v>3</v>
      </c>
      <c r="N2643">
        <v>12.1</v>
      </c>
    </row>
    <row r="2644" spans="1:14">
      <c r="A2644" t="s">
        <v>74</v>
      </c>
      <c r="B2644" t="s">
        <v>75</v>
      </c>
      <c r="C2644" t="s">
        <v>76</v>
      </c>
      <c r="D2644">
        <v>50.075499999999998</v>
      </c>
      <c r="E2644">
        <v>14.437799999999999</v>
      </c>
      <c r="F2644" t="s">
        <v>77</v>
      </c>
      <c r="G2644" s="2">
        <v>46210.818229293982</v>
      </c>
      <c r="H2644" s="2">
        <v>46210.083333333336</v>
      </c>
      <c r="I2644">
        <v>20.9</v>
      </c>
      <c r="J2644">
        <v>55</v>
      </c>
      <c r="K2644">
        <v>3</v>
      </c>
      <c r="L2644">
        <v>0</v>
      </c>
      <c r="M2644">
        <v>3</v>
      </c>
      <c r="N2644">
        <v>8.8000000000000007</v>
      </c>
    </row>
    <row r="2645" spans="1:14">
      <c r="A2645" t="s">
        <v>74</v>
      </c>
      <c r="B2645" t="s">
        <v>75</v>
      </c>
      <c r="C2645" t="s">
        <v>76</v>
      </c>
      <c r="D2645">
        <v>50.075499999999998</v>
      </c>
      <c r="E2645">
        <v>14.437799999999999</v>
      </c>
      <c r="F2645" t="s">
        <v>77</v>
      </c>
      <c r="G2645" s="2">
        <v>46210.818229293982</v>
      </c>
      <c r="H2645" s="2">
        <v>46210.125</v>
      </c>
      <c r="I2645">
        <v>20.3</v>
      </c>
      <c r="J2645">
        <v>58</v>
      </c>
      <c r="K2645">
        <v>0</v>
      </c>
      <c r="L2645">
        <v>0</v>
      </c>
      <c r="M2645">
        <v>3</v>
      </c>
      <c r="N2645">
        <v>9.5</v>
      </c>
    </row>
    <row r="2646" spans="1:14">
      <c r="A2646" t="s">
        <v>74</v>
      </c>
      <c r="B2646" t="s">
        <v>75</v>
      </c>
      <c r="C2646" t="s">
        <v>76</v>
      </c>
      <c r="D2646">
        <v>50.075499999999998</v>
      </c>
      <c r="E2646">
        <v>14.437799999999999</v>
      </c>
      <c r="F2646" t="s">
        <v>77</v>
      </c>
      <c r="G2646" s="2">
        <v>46210.818229293982</v>
      </c>
      <c r="H2646" s="2">
        <v>46210.166666666664</v>
      </c>
      <c r="I2646">
        <v>20</v>
      </c>
      <c r="J2646">
        <v>60</v>
      </c>
      <c r="K2646">
        <v>0</v>
      </c>
      <c r="L2646">
        <v>0</v>
      </c>
      <c r="M2646">
        <v>2</v>
      </c>
      <c r="N2646">
        <v>10.1</v>
      </c>
    </row>
    <row r="2647" spans="1:14">
      <c r="A2647" t="s">
        <v>74</v>
      </c>
      <c r="B2647" t="s">
        <v>75</v>
      </c>
      <c r="C2647" t="s">
        <v>76</v>
      </c>
      <c r="D2647">
        <v>50.075499999999998</v>
      </c>
      <c r="E2647">
        <v>14.437799999999999</v>
      </c>
      <c r="F2647" t="s">
        <v>77</v>
      </c>
      <c r="G2647" s="2">
        <v>46210.818229293982</v>
      </c>
      <c r="H2647" s="2">
        <v>46210.208333333336</v>
      </c>
      <c r="I2647">
        <v>19.600000000000001</v>
      </c>
      <c r="J2647">
        <v>60</v>
      </c>
      <c r="K2647">
        <v>0</v>
      </c>
      <c r="L2647">
        <v>0</v>
      </c>
      <c r="M2647">
        <v>2</v>
      </c>
      <c r="N2647">
        <v>9.1999999999999993</v>
      </c>
    </row>
    <row r="2648" spans="1:14">
      <c r="A2648" t="s">
        <v>74</v>
      </c>
      <c r="B2648" t="s">
        <v>75</v>
      </c>
      <c r="C2648" t="s">
        <v>76</v>
      </c>
      <c r="D2648">
        <v>50.075499999999998</v>
      </c>
      <c r="E2648">
        <v>14.437799999999999</v>
      </c>
      <c r="F2648" t="s">
        <v>77</v>
      </c>
      <c r="G2648" s="2">
        <v>46210.818229293982</v>
      </c>
      <c r="H2648" s="2">
        <v>46210.25</v>
      </c>
      <c r="I2648">
        <v>19.399999999999999</v>
      </c>
      <c r="J2648">
        <v>62</v>
      </c>
      <c r="K2648">
        <v>0</v>
      </c>
      <c r="L2648">
        <v>0</v>
      </c>
      <c r="M2648">
        <v>3</v>
      </c>
      <c r="N2648">
        <v>10.5</v>
      </c>
    </row>
    <row r="2649" spans="1:14">
      <c r="A2649" t="s">
        <v>74</v>
      </c>
      <c r="B2649" t="s">
        <v>75</v>
      </c>
      <c r="C2649" t="s">
        <v>76</v>
      </c>
      <c r="D2649">
        <v>50.075499999999998</v>
      </c>
      <c r="E2649">
        <v>14.437799999999999</v>
      </c>
      <c r="F2649" t="s">
        <v>77</v>
      </c>
      <c r="G2649" s="2">
        <v>46210.818229293982</v>
      </c>
      <c r="H2649" s="2">
        <v>46210.291666666664</v>
      </c>
      <c r="I2649">
        <v>20.3</v>
      </c>
      <c r="J2649">
        <v>60</v>
      </c>
      <c r="K2649">
        <v>0</v>
      </c>
      <c r="L2649">
        <v>0</v>
      </c>
      <c r="M2649">
        <v>3</v>
      </c>
      <c r="N2649">
        <v>11</v>
      </c>
    </row>
    <row r="2650" spans="1:14">
      <c r="A2650" t="s">
        <v>74</v>
      </c>
      <c r="B2650" t="s">
        <v>75</v>
      </c>
      <c r="C2650" t="s">
        <v>76</v>
      </c>
      <c r="D2650">
        <v>50.075499999999998</v>
      </c>
      <c r="E2650">
        <v>14.437799999999999</v>
      </c>
      <c r="F2650" t="s">
        <v>77</v>
      </c>
      <c r="G2650" s="2">
        <v>46210.818229293982</v>
      </c>
      <c r="H2650" s="2">
        <v>46210.333333333336</v>
      </c>
      <c r="I2650">
        <v>21.6</v>
      </c>
      <c r="J2650">
        <v>55</v>
      </c>
      <c r="K2650">
        <v>0</v>
      </c>
      <c r="L2650">
        <v>0</v>
      </c>
      <c r="M2650">
        <v>3</v>
      </c>
      <c r="N2650">
        <v>15.1</v>
      </c>
    </row>
    <row r="2651" spans="1:14">
      <c r="A2651" t="s">
        <v>74</v>
      </c>
      <c r="B2651" t="s">
        <v>75</v>
      </c>
      <c r="C2651" t="s">
        <v>76</v>
      </c>
      <c r="D2651">
        <v>50.075499999999998</v>
      </c>
      <c r="E2651">
        <v>14.437799999999999</v>
      </c>
      <c r="F2651" t="s">
        <v>77</v>
      </c>
      <c r="G2651" s="2">
        <v>46210.818229293982</v>
      </c>
      <c r="H2651" s="2">
        <v>46210.375</v>
      </c>
      <c r="I2651">
        <v>23</v>
      </c>
      <c r="J2651">
        <v>52</v>
      </c>
      <c r="K2651">
        <v>0</v>
      </c>
      <c r="L2651">
        <v>0</v>
      </c>
      <c r="M2651">
        <v>2</v>
      </c>
      <c r="N2651">
        <v>17.399999999999999</v>
      </c>
    </row>
    <row r="2652" spans="1:14">
      <c r="A2652" t="s">
        <v>74</v>
      </c>
      <c r="B2652" t="s">
        <v>75</v>
      </c>
      <c r="C2652" t="s">
        <v>76</v>
      </c>
      <c r="D2652">
        <v>50.075499999999998</v>
      </c>
      <c r="E2652">
        <v>14.437799999999999</v>
      </c>
      <c r="F2652" t="s">
        <v>77</v>
      </c>
      <c r="G2652" s="2">
        <v>46210.818229293982</v>
      </c>
      <c r="H2652" s="2">
        <v>46210.416666666664</v>
      </c>
      <c r="I2652">
        <v>24.9</v>
      </c>
      <c r="J2652">
        <v>47</v>
      </c>
      <c r="K2652">
        <v>0</v>
      </c>
      <c r="L2652">
        <v>0</v>
      </c>
      <c r="M2652">
        <v>2</v>
      </c>
      <c r="N2652">
        <v>17.3</v>
      </c>
    </row>
    <row r="2653" spans="1:14">
      <c r="A2653" t="s">
        <v>74</v>
      </c>
      <c r="B2653" t="s">
        <v>75</v>
      </c>
      <c r="C2653" t="s">
        <v>76</v>
      </c>
      <c r="D2653">
        <v>50.075499999999998</v>
      </c>
      <c r="E2653">
        <v>14.437799999999999</v>
      </c>
      <c r="F2653" t="s">
        <v>77</v>
      </c>
      <c r="G2653" s="2">
        <v>46210.818229293982</v>
      </c>
      <c r="H2653" s="2">
        <v>46210.458333333336</v>
      </c>
      <c r="I2653">
        <v>26.7</v>
      </c>
      <c r="J2653">
        <v>37</v>
      </c>
      <c r="K2653">
        <v>0</v>
      </c>
      <c r="L2653">
        <v>0</v>
      </c>
      <c r="M2653">
        <v>3</v>
      </c>
      <c r="N2653">
        <v>17.899999999999999</v>
      </c>
    </row>
    <row r="2654" spans="1:14">
      <c r="A2654" t="s">
        <v>74</v>
      </c>
      <c r="B2654" t="s">
        <v>75</v>
      </c>
      <c r="C2654" t="s">
        <v>76</v>
      </c>
      <c r="D2654">
        <v>50.075499999999998</v>
      </c>
      <c r="E2654">
        <v>14.437799999999999</v>
      </c>
      <c r="F2654" t="s">
        <v>77</v>
      </c>
      <c r="G2654" s="2">
        <v>46210.818229293982</v>
      </c>
      <c r="H2654" s="2">
        <v>46210.5</v>
      </c>
      <c r="I2654">
        <v>27.1</v>
      </c>
      <c r="J2654">
        <v>37</v>
      </c>
      <c r="K2654">
        <v>0</v>
      </c>
      <c r="L2654">
        <v>0</v>
      </c>
      <c r="M2654">
        <v>3</v>
      </c>
      <c r="N2654">
        <v>17.899999999999999</v>
      </c>
    </row>
    <row r="2655" spans="1:14">
      <c r="A2655" t="s">
        <v>74</v>
      </c>
      <c r="B2655" t="s">
        <v>75</v>
      </c>
      <c r="C2655" t="s">
        <v>76</v>
      </c>
      <c r="D2655">
        <v>50.075499999999998</v>
      </c>
      <c r="E2655">
        <v>14.437799999999999</v>
      </c>
      <c r="F2655" t="s">
        <v>77</v>
      </c>
      <c r="G2655" s="2">
        <v>46210.818229293982</v>
      </c>
      <c r="H2655" s="2">
        <v>46210.541666666664</v>
      </c>
      <c r="I2655">
        <v>27.8</v>
      </c>
      <c r="J2655">
        <v>32</v>
      </c>
      <c r="K2655">
        <v>0</v>
      </c>
      <c r="L2655">
        <v>0</v>
      </c>
      <c r="M2655">
        <v>3</v>
      </c>
      <c r="N2655">
        <v>17.899999999999999</v>
      </c>
    </row>
    <row r="2656" spans="1:14">
      <c r="A2656" t="s">
        <v>74</v>
      </c>
      <c r="B2656" t="s">
        <v>75</v>
      </c>
      <c r="C2656" t="s">
        <v>76</v>
      </c>
      <c r="D2656">
        <v>50.075499999999998</v>
      </c>
      <c r="E2656">
        <v>14.437799999999999</v>
      </c>
      <c r="F2656" t="s">
        <v>77</v>
      </c>
      <c r="G2656" s="2">
        <v>46210.818229293982</v>
      </c>
      <c r="H2656" s="2">
        <v>46210.583333333336</v>
      </c>
      <c r="I2656">
        <v>27</v>
      </c>
      <c r="J2656">
        <v>31</v>
      </c>
      <c r="K2656">
        <v>5</v>
      </c>
      <c r="L2656">
        <v>0</v>
      </c>
      <c r="M2656">
        <v>3</v>
      </c>
      <c r="N2656">
        <v>17.3</v>
      </c>
    </row>
    <row r="2657" spans="1:14">
      <c r="A2657" t="s">
        <v>74</v>
      </c>
      <c r="B2657" t="s">
        <v>75</v>
      </c>
      <c r="C2657" t="s">
        <v>76</v>
      </c>
      <c r="D2657">
        <v>50.075499999999998</v>
      </c>
      <c r="E2657">
        <v>14.437799999999999</v>
      </c>
      <c r="F2657" t="s">
        <v>77</v>
      </c>
      <c r="G2657" s="2">
        <v>46210.818229293982</v>
      </c>
      <c r="H2657" s="2">
        <v>46210.625</v>
      </c>
      <c r="I2657">
        <v>27.2</v>
      </c>
      <c r="J2657">
        <v>30</v>
      </c>
      <c r="K2657">
        <v>0</v>
      </c>
      <c r="L2657">
        <v>0</v>
      </c>
      <c r="M2657">
        <v>3</v>
      </c>
      <c r="N2657">
        <v>16.7</v>
      </c>
    </row>
    <row r="2658" spans="1:14">
      <c r="A2658" t="s">
        <v>74</v>
      </c>
      <c r="B2658" t="s">
        <v>75</v>
      </c>
      <c r="C2658" t="s">
        <v>76</v>
      </c>
      <c r="D2658">
        <v>50.075499999999998</v>
      </c>
      <c r="E2658">
        <v>14.437799999999999</v>
      </c>
      <c r="F2658" t="s">
        <v>77</v>
      </c>
      <c r="G2658" s="2">
        <v>46210.818229293982</v>
      </c>
      <c r="H2658" s="2">
        <v>46210.666666666664</v>
      </c>
      <c r="I2658">
        <v>28.2</v>
      </c>
      <c r="J2658">
        <v>30</v>
      </c>
      <c r="K2658">
        <v>3</v>
      </c>
      <c r="L2658">
        <v>0</v>
      </c>
      <c r="M2658">
        <v>3</v>
      </c>
      <c r="N2658">
        <v>17.899999999999999</v>
      </c>
    </row>
    <row r="2659" spans="1:14">
      <c r="A2659" t="s">
        <v>74</v>
      </c>
      <c r="B2659" t="s">
        <v>75</v>
      </c>
      <c r="C2659" t="s">
        <v>76</v>
      </c>
      <c r="D2659">
        <v>50.075499999999998</v>
      </c>
      <c r="E2659">
        <v>14.437799999999999</v>
      </c>
      <c r="F2659" t="s">
        <v>77</v>
      </c>
      <c r="G2659" s="2">
        <v>46210.818229293982</v>
      </c>
      <c r="H2659" s="2">
        <v>46210.708333333336</v>
      </c>
      <c r="I2659">
        <v>28</v>
      </c>
      <c r="J2659">
        <v>30</v>
      </c>
      <c r="K2659">
        <v>0</v>
      </c>
      <c r="L2659">
        <v>0</v>
      </c>
      <c r="M2659">
        <v>3</v>
      </c>
      <c r="N2659">
        <v>14</v>
      </c>
    </row>
    <row r="2660" spans="1:14">
      <c r="A2660" t="s">
        <v>74</v>
      </c>
      <c r="B2660" t="s">
        <v>75</v>
      </c>
      <c r="C2660" t="s">
        <v>76</v>
      </c>
      <c r="D2660">
        <v>50.075499999999998</v>
      </c>
      <c r="E2660">
        <v>14.437799999999999</v>
      </c>
      <c r="F2660" t="s">
        <v>77</v>
      </c>
      <c r="G2660" s="2">
        <v>46210.818229293982</v>
      </c>
      <c r="H2660" s="2">
        <v>46210.75</v>
      </c>
      <c r="I2660">
        <v>28.6</v>
      </c>
      <c r="J2660">
        <v>28</v>
      </c>
      <c r="K2660">
        <v>0</v>
      </c>
      <c r="L2660">
        <v>0</v>
      </c>
      <c r="M2660">
        <v>3</v>
      </c>
      <c r="N2660">
        <v>13</v>
      </c>
    </row>
    <row r="2661" spans="1:14">
      <c r="A2661" t="s">
        <v>74</v>
      </c>
      <c r="B2661" t="s">
        <v>75</v>
      </c>
      <c r="C2661" t="s">
        <v>76</v>
      </c>
      <c r="D2661">
        <v>50.075499999999998</v>
      </c>
      <c r="E2661">
        <v>14.437799999999999</v>
      </c>
      <c r="F2661" t="s">
        <v>77</v>
      </c>
      <c r="G2661" s="2">
        <v>46210.818229293982</v>
      </c>
      <c r="H2661" s="2">
        <v>46210.791666666664</v>
      </c>
      <c r="I2661">
        <v>28.4</v>
      </c>
      <c r="J2661">
        <v>24</v>
      </c>
      <c r="K2661">
        <v>0</v>
      </c>
      <c r="L2661">
        <v>0</v>
      </c>
      <c r="M2661">
        <v>3</v>
      </c>
      <c r="N2661">
        <v>22</v>
      </c>
    </row>
    <row r="2662" spans="1:14">
      <c r="A2662" t="s">
        <v>74</v>
      </c>
      <c r="B2662" t="s">
        <v>75</v>
      </c>
      <c r="C2662" t="s">
        <v>76</v>
      </c>
      <c r="D2662">
        <v>50.075499999999998</v>
      </c>
      <c r="E2662">
        <v>14.437799999999999</v>
      </c>
      <c r="F2662" t="s">
        <v>77</v>
      </c>
      <c r="G2662" s="2">
        <v>46210.818229293982</v>
      </c>
      <c r="H2662" s="2">
        <v>46210.833333333336</v>
      </c>
      <c r="I2662">
        <v>27.1</v>
      </c>
      <c r="J2662">
        <v>25</v>
      </c>
      <c r="K2662">
        <v>0</v>
      </c>
      <c r="L2662">
        <v>0</v>
      </c>
      <c r="M2662">
        <v>3</v>
      </c>
      <c r="N2662">
        <v>20.3</v>
      </c>
    </row>
    <row r="2663" spans="1:14">
      <c r="A2663" t="s">
        <v>74</v>
      </c>
      <c r="B2663" t="s">
        <v>75</v>
      </c>
      <c r="C2663" t="s">
        <v>76</v>
      </c>
      <c r="D2663">
        <v>50.075499999999998</v>
      </c>
      <c r="E2663">
        <v>14.437799999999999</v>
      </c>
      <c r="F2663" t="s">
        <v>77</v>
      </c>
      <c r="G2663" s="2">
        <v>46210.818229293982</v>
      </c>
      <c r="H2663" s="2">
        <v>46210.875</v>
      </c>
      <c r="I2663">
        <v>24.4</v>
      </c>
      <c r="J2663">
        <v>45</v>
      </c>
      <c r="K2663">
        <v>8</v>
      </c>
      <c r="L2663">
        <v>0</v>
      </c>
      <c r="M2663">
        <v>3</v>
      </c>
      <c r="N2663">
        <v>13</v>
      </c>
    </row>
    <row r="2664" spans="1:14">
      <c r="A2664" t="s">
        <v>74</v>
      </c>
      <c r="B2664" t="s">
        <v>75</v>
      </c>
      <c r="C2664" t="s">
        <v>76</v>
      </c>
      <c r="D2664">
        <v>50.075499999999998</v>
      </c>
      <c r="E2664">
        <v>14.437799999999999</v>
      </c>
      <c r="F2664" t="s">
        <v>77</v>
      </c>
      <c r="G2664" s="2">
        <v>46210.818229293982</v>
      </c>
      <c r="H2664" s="2">
        <v>46210.916666666664</v>
      </c>
      <c r="I2664">
        <v>21.8</v>
      </c>
      <c r="J2664">
        <v>55</v>
      </c>
      <c r="K2664">
        <v>5</v>
      </c>
      <c r="L2664">
        <v>0.7</v>
      </c>
      <c r="M2664">
        <v>61</v>
      </c>
      <c r="N2664">
        <v>14.2</v>
      </c>
    </row>
    <row r="2665" spans="1:14">
      <c r="A2665" t="s">
        <v>74</v>
      </c>
      <c r="B2665" t="s">
        <v>75</v>
      </c>
      <c r="C2665" t="s">
        <v>76</v>
      </c>
      <c r="D2665">
        <v>50.075499999999998</v>
      </c>
      <c r="E2665">
        <v>14.437799999999999</v>
      </c>
      <c r="F2665" t="s">
        <v>77</v>
      </c>
      <c r="G2665" s="2">
        <v>46210.818229293982</v>
      </c>
      <c r="H2665" s="2">
        <v>46210.958333333336</v>
      </c>
      <c r="I2665">
        <v>21.1</v>
      </c>
      <c r="J2665">
        <v>59</v>
      </c>
      <c r="K2665">
        <v>13</v>
      </c>
      <c r="L2665">
        <v>0</v>
      </c>
      <c r="M2665">
        <v>3</v>
      </c>
      <c r="N2665">
        <v>10.1</v>
      </c>
    </row>
    <row r="2666" spans="1:14">
      <c r="A2666" t="s">
        <v>74</v>
      </c>
      <c r="B2666" t="s">
        <v>75</v>
      </c>
      <c r="C2666" t="s">
        <v>76</v>
      </c>
      <c r="D2666">
        <v>50.075499999999998</v>
      </c>
      <c r="E2666">
        <v>14.437799999999999</v>
      </c>
      <c r="F2666" t="s">
        <v>77</v>
      </c>
      <c r="G2666" s="2">
        <v>46210.818229293982</v>
      </c>
      <c r="H2666" s="2">
        <v>46211</v>
      </c>
      <c r="I2666">
        <v>21.3</v>
      </c>
      <c r="J2666">
        <v>58</v>
      </c>
      <c r="K2666">
        <v>20</v>
      </c>
      <c r="L2666">
        <v>0.1</v>
      </c>
      <c r="M2666">
        <v>61</v>
      </c>
      <c r="N2666">
        <v>15.6</v>
      </c>
    </row>
    <row r="2667" spans="1:14">
      <c r="A2667" t="s">
        <v>74</v>
      </c>
      <c r="B2667" t="s">
        <v>75</v>
      </c>
      <c r="C2667" t="s">
        <v>76</v>
      </c>
      <c r="D2667">
        <v>50.075499999999998</v>
      </c>
      <c r="E2667">
        <v>14.437799999999999</v>
      </c>
      <c r="F2667" t="s">
        <v>77</v>
      </c>
      <c r="G2667" s="2">
        <v>46210.818229293982</v>
      </c>
      <c r="H2667" s="2">
        <v>46211.041666666664</v>
      </c>
      <c r="I2667">
        <v>20.6</v>
      </c>
      <c r="J2667">
        <v>63</v>
      </c>
      <c r="K2667">
        <v>10</v>
      </c>
      <c r="L2667">
        <v>0</v>
      </c>
      <c r="M2667">
        <v>61</v>
      </c>
      <c r="N2667">
        <v>12.9</v>
      </c>
    </row>
    <row r="2668" spans="1:14">
      <c r="A2668" t="s">
        <v>74</v>
      </c>
      <c r="B2668" t="s">
        <v>75</v>
      </c>
      <c r="C2668" t="s">
        <v>76</v>
      </c>
      <c r="D2668">
        <v>50.075499999999998</v>
      </c>
      <c r="E2668">
        <v>14.437799999999999</v>
      </c>
      <c r="F2668" t="s">
        <v>77</v>
      </c>
      <c r="G2668" s="2">
        <v>46210.818229293982</v>
      </c>
      <c r="H2668" s="2">
        <v>46211.083333333336</v>
      </c>
      <c r="I2668">
        <v>19.899999999999999</v>
      </c>
      <c r="J2668">
        <v>67</v>
      </c>
      <c r="K2668">
        <v>8</v>
      </c>
      <c r="L2668">
        <v>0.2</v>
      </c>
      <c r="M2668">
        <v>61</v>
      </c>
      <c r="N2668">
        <v>10.3</v>
      </c>
    </row>
    <row r="2669" spans="1:14">
      <c r="A2669" t="s">
        <v>74</v>
      </c>
      <c r="B2669" t="s">
        <v>75</v>
      </c>
      <c r="C2669" t="s">
        <v>76</v>
      </c>
      <c r="D2669">
        <v>50.075499999999998</v>
      </c>
      <c r="E2669">
        <v>14.437799999999999</v>
      </c>
      <c r="F2669" t="s">
        <v>77</v>
      </c>
      <c r="G2669" s="2">
        <v>46210.818229293982</v>
      </c>
      <c r="H2669" s="2">
        <v>46211.125</v>
      </c>
      <c r="I2669">
        <v>19.7</v>
      </c>
      <c r="J2669">
        <v>66</v>
      </c>
      <c r="K2669">
        <v>20</v>
      </c>
      <c r="L2669">
        <v>0.2</v>
      </c>
      <c r="M2669">
        <v>61</v>
      </c>
      <c r="N2669">
        <v>15.1</v>
      </c>
    </row>
    <row r="2670" spans="1:14">
      <c r="A2670" t="s">
        <v>74</v>
      </c>
      <c r="B2670" t="s">
        <v>75</v>
      </c>
      <c r="C2670" t="s">
        <v>76</v>
      </c>
      <c r="D2670">
        <v>50.075499999999998</v>
      </c>
      <c r="E2670">
        <v>14.437799999999999</v>
      </c>
      <c r="F2670" t="s">
        <v>77</v>
      </c>
      <c r="G2670" s="2">
        <v>46210.818229293982</v>
      </c>
      <c r="H2670" s="2">
        <v>46211.166666666664</v>
      </c>
      <c r="I2670">
        <v>19.100000000000001</v>
      </c>
      <c r="J2670">
        <v>67</v>
      </c>
      <c r="K2670">
        <v>15</v>
      </c>
      <c r="L2670">
        <v>0</v>
      </c>
      <c r="M2670">
        <v>3</v>
      </c>
      <c r="N2670">
        <v>12.1</v>
      </c>
    </row>
    <row r="2671" spans="1:14">
      <c r="A2671" t="s">
        <v>74</v>
      </c>
      <c r="B2671" t="s">
        <v>75</v>
      </c>
      <c r="C2671" t="s">
        <v>76</v>
      </c>
      <c r="D2671">
        <v>50.075499999999998</v>
      </c>
      <c r="E2671">
        <v>14.437799999999999</v>
      </c>
      <c r="F2671" t="s">
        <v>77</v>
      </c>
      <c r="G2671" s="2">
        <v>46210.818229293982</v>
      </c>
      <c r="H2671" s="2">
        <v>46211.208333333336</v>
      </c>
      <c r="I2671">
        <v>18.600000000000001</v>
      </c>
      <c r="J2671">
        <v>65</v>
      </c>
      <c r="K2671">
        <v>28</v>
      </c>
      <c r="L2671">
        <v>0</v>
      </c>
      <c r="M2671">
        <v>3</v>
      </c>
      <c r="N2671">
        <v>12.3</v>
      </c>
    </row>
    <row r="2672" spans="1:14">
      <c r="A2672" t="s">
        <v>74</v>
      </c>
      <c r="B2672" t="s">
        <v>75</v>
      </c>
      <c r="C2672" t="s">
        <v>76</v>
      </c>
      <c r="D2672">
        <v>50.075499999999998</v>
      </c>
      <c r="E2672">
        <v>14.437799999999999</v>
      </c>
      <c r="F2672" t="s">
        <v>77</v>
      </c>
      <c r="G2672" s="2">
        <v>46210.818229293982</v>
      </c>
      <c r="H2672" s="2">
        <v>46211.25</v>
      </c>
      <c r="I2672">
        <v>18.100000000000001</v>
      </c>
      <c r="J2672">
        <v>68</v>
      </c>
      <c r="K2672">
        <v>20</v>
      </c>
      <c r="L2672">
        <v>0</v>
      </c>
      <c r="M2672">
        <v>3</v>
      </c>
      <c r="N2672">
        <v>9.3000000000000007</v>
      </c>
    </row>
    <row r="2673" spans="1:14">
      <c r="A2673" t="s">
        <v>74</v>
      </c>
      <c r="B2673" t="s">
        <v>75</v>
      </c>
      <c r="C2673" t="s">
        <v>76</v>
      </c>
      <c r="D2673">
        <v>50.075499999999998</v>
      </c>
      <c r="E2673">
        <v>14.437799999999999</v>
      </c>
      <c r="F2673" t="s">
        <v>77</v>
      </c>
      <c r="G2673" s="2">
        <v>46210.818229293982</v>
      </c>
      <c r="H2673" s="2">
        <v>46211.291666666664</v>
      </c>
      <c r="I2673">
        <v>17.8</v>
      </c>
      <c r="J2673">
        <v>70</v>
      </c>
      <c r="K2673">
        <v>5</v>
      </c>
      <c r="L2673">
        <v>0</v>
      </c>
      <c r="M2673">
        <v>3</v>
      </c>
      <c r="N2673">
        <v>6.8</v>
      </c>
    </row>
    <row r="2674" spans="1:14">
      <c r="A2674" t="s">
        <v>74</v>
      </c>
      <c r="B2674" t="s">
        <v>75</v>
      </c>
      <c r="C2674" t="s">
        <v>76</v>
      </c>
      <c r="D2674">
        <v>50.075499999999998</v>
      </c>
      <c r="E2674">
        <v>14.437799999999999</v>
      </c>
      <c r="F2674" t="s">
        <v>77</v>
      </c>
      <c r="G2674" s="2">
        <v>46210.818229293982</v>
      </c>
      <c r="H2674" s="2">
        <v>46211.333333333336</v>
      </c>
      <c r="I2674">
        <v>18</v>
      </c>
      <c r="J2674">
        <v>63</v>
      </c>
      <c r="K2674">
        <v>0</v>
      </c>
      <c r="L2674">
        <v>0</v>
      </c>
      <c r="M2674">
        <v>3</v>
      </c>
      <c r="N2674">
        <v>11.5</v>
      </c>
    </row>
    <row r="2675" spans="1:14">
      <c r="A2675" t="s">
        <v>74</v>
      </c>
      <c r="B2675" t="s">
        <v>75</v>
      </c>
      <c r="C2675" t="s">
        <v>76</v>
      </c>
      <c r="D2675">
        <v>50.075499999999998</v>
      </c>
      <c r="E2675">
        <v>14.437799999999999</v>
      </c>
      <c r="F2675" t="s">
        <v>77</v>
      </c>
      <c r="G2675" s="2">
        <v>46210.818229293982</v>
      </c>
      <c r="H2675" s="2">
        <v>46211.375</v>
      </c>
      <c r="I2675">
        <v>18.2</v>
      </c>
      <c r="J2675">
        <v>58</v>
      </c>
      <c r="K2675">
        <v>0</v>
      </c>
      <c r="L2675">
        <v>0</v>
      </c>
      <c r="M2675">
        <v>3</v>
      </c>
      <c r="N2675">
        <v>13.1</v>
      </c>
    </row>
    <row r="2676" spans="1:14">
      <c r="A2676" t="s">
        <v>74</v>
      </c>
      <c r="B2676" t="s">
        <v>75</v>
      </c>
      <c r="C2676" t="s">
        <v>76</v>
      </c>
      <c r="D2676">
        <v>50.075499999999998</v>
      </c>
      <c r="E2676">
        <v>14.437799999999999</v>
      </c>
      <c r="F2676" t="s">
        <v>77</v>
      </c>
      <c r="G2676" s="2">
        <v>46210.818229293982</v>
      </c>
      <c r="H2676" s="2">
        <v>46211.416666666664</v>
      </c>
      <c r="I2676">
        <v>18.8</v>
      </c>
      <c r="J2676">
        <v>50</v>
      </c>
      <c r="K2676">
        <v>0</v>
      </c>
      <c r="L2676">
        <v>0</v>
      </c>
      <c r="M2676">
        <v>2</v>
      </c>
      <c r="N2676">
        <v>15.8</v>
      </c>
    </row>
    <row r="2677" spans="1:14">
      <c r="A2677" t="s">
        <v>74</v>
      </c>
      <c r="B2677" t="s">
        <v>75</v>
      </c>
      <c r="C2677" t="s">
        <v>76</v>
      </c>
      <c r="D2677">
        <v>50.075499999999998</v>
      </c>
      <c r="E2677">
        <v>14.437799999999999</v>
      </c>
      <c r="F2677" t="s">
        <v>77</v>
      </c>
      <c r="G2677" s="2">
        <v>46210.818229293982</v>
      </c>
      <c r="H2677" s="2">
        <v>46211.458333333336</v>
      </c>
      <c r="I2677">
        <v>20</v>
      </c>
      <c r="J2677">
        <v>43</v>
      </c>
      <c r="K2677">
        <v>0</v>
      </c>
      <c r="L2677">
        <v>0</v>
      </c>
      <c r="M2677">
        <v>0</v>
      </c>
      <c r="N2677">
        <v>15.8</v>
      </c>
    </row>
    <row r="2678" spans="1:14">
      <c r="A2678" t="s">
        <v>74</v>
      </c>
      <c r="B2678" t="s">
        <v>75</v>
      </c>
      <c r="C2678" t="s">
        <v>76</v>
      </c>
      <c r="D2678">
        <v>50.075499999999998</v>
      </c>
      <c r="E2678">
        <v>14.437799999999999</v>
      </c>
      <c r="F2678" t="s">
        <v>77</v>
      </c>
      <c r="G2678" s="2">
        <v>46210.818229293982</v>
      </c>
      <c r="H2678" s="2">
        <v>46211.5</v>
      </c>
      <c r="I2678">
        <v>20.7</v>
      </c>
      <c r="J2678">
        <v>40</v>
      </c>
      <c r="K2678">
        <v>0</v>
      </c>
      <c r="L2678">
        <v>0</v>
      </c>
      <c r="M2678">
        <v>1</v>
      </c>
      <c r="N2678">
        <v>16.100000000000001</v>
      </c>
    </row>
    <row r="2679" spans="1:14">
      <c r="A2679" t="s">
        <v>74</v>
      </c>
      <c r="B2679" t="s">
        <v>75</v>
      </c>
      <c r="C2679" t="s">
        <v>76</v>
      </c>
      <c r="D2679">
        <v>50.075499999999998</v>
      </c>
      <c r="E2679">
        <v>14.437799999999999</v>
      </c>
      <c r="F2679" t="s">
        <v>77</v>
      </c>
      <c r="G2679" s="2">
        <v>46210.818229293982</v>
      </c>
      <c r="H2679" s="2">
        <v>46211.541666666664</v>
      </c>
      <c r="I2679">
        <v>21.7</v>
      </c>
      <c r="J2679">
        <v>36</v>
      </c>
      <c r="K2679">
        <v>0</v>
      </c>
      <c r="L2679">
        <v>0</v>
      </c>
      <c r="M2679">
        <v>1</v>
      </c>
      <c r="N2679">
        <v>15.7</v>
      </c>
    </row>
    <row r="2680" spans="1:14">
      <c r="A2680" t="s">
        <v>74</v>
      </c>
      <c r="B2680" t="s">
        <v>75</v>
      </c>
      <c r="C2680" t="s">
        <v>76</v>
      </c>
      <c r="D2680">
        <v>50.075499999999998</v>
      </c>
      <c r="E2680">
        <v>14.437799999999999</v>
      </c>
      <c r="F2680" t="s">
        <v>77</v>
      </c>
      <c r="G2680" s="2">
        <v>46210.818229293982</v>
      </c>
      <c r="H2680" s="2">
        <v>46211.583333333336</v>
      </c>
      <c r="I2680">
        <v>22.5</v>
      </c>
      <c r="J2680">
        <v>33</v>
      </c>
      <c r="K2680">
        <v>0</v>
      </c>
      <c r="L2680">
        <v>0</v>
      </c>
      <c r="M2680">
        <v>1</v>
      </c>
      <c r="N2680">
        <v>15.5</v>
      </c>
    </row>
    <row r="2681" spans="1:14">
      <c r="A2681" t="s">
        <v>74</v>
      </c>
      <c r="B2681" t="s">
        <v>75</v>
      </c>
      <c r="C2681" t="s">
        <v>76</v>
      </c>
      <c r="D2681">
        <v>50.075499999999998</v>
      </c>
      <c r="E2681">
        <v>14.437799999999999</v>
      </c>
      <c r="F2681" t="s">
        <v>77</v>
      </c>
      <c r="G2681" s="2">
        <v>46210.818229293982</v>
      </c>
      <c r="H2681" s="2">
        <v>46211.625</v>
      </c>
      <c r="I2681">
        <v>23</v>
      </c>
      <c r="J2681">
        <v>31</v>
      </c>
      <c r="K2681">
        <v>0</v>
      </c>
      <c r="L2681">
        <v>0</v>
      </c>
      <c r="M2681">
        <v>1</v>
      </c>
      <c r="N2681">
        <v>15.9</v>
      </c>
    </row>
    <row r="2682" spans="1:14">
      <c r="A2682" t="s">
        <v>74</v>
      </c>
      <c r="B2682" t="s">
        <v>75</v>
      </c>
      <c r="C2682" t="s">
        <v>76</v>
      </c>
      <c r="D2682">
        <v>50.075499999999998</v>
      </c>
      <c r="E2682">
        <v>14.437799999999999</v>
      </c>
      <c r="F2682" t="s">
        <v>77</v>
      </c>
      <c r="G2682" s="2">
        <v>46210.818229293982</v>
      </c>
      <c r="H2682" s="2">
        <v>46211.666666666664</v>
      </c>
      <c r="I2682">
        <v>23.2</v>
      </c>
      <c r="J2682">
        <v>28</v>
      </c>
      <c r="K2682">
        <v>0</v>
      </c>
      <c r="L2682">
        <v>0</v>
      </c>
      <c r="M2682">
        <v>0</v>
      </c>
      <c r="N2682">
        <v>16.8</v>
      </c>
    </row>
    <row r="2683" spans="1:14">
      <c r="A2683" t="s">
        <v>74</v>
      </c>
      <c r="B2683" t="s">
        <v>75</v>
      </c>
      <c r="C2683" t="s">
        <v>76</v>
      </c>
      <c r="D2683">
        <v>50.075499999999998</v>
      </c>
      <c r="E2683">
        <v>14.437799999999999</v>
      </c>
      <c r="F2683" t="s">
        <v>77</v>
      </c>
      <c r="G2683" s="2">
        <v>46210.818229293982</v>
      </c>
      <c r="H2683" s="2">
        <v>46211.708333333336</v>
      </c>
      <c r="I2683">
        <v>23.2</v>
      </c>
      <c r="J2683">
        <v>28</v>
      </c>
      <c r="K2683">
        <v>0</v>
      </c>
      <c r="L2683">
        <v>0</v>
      </c>
      <c r="M2683">
        <v>1</v>
      </c>
      <c r="N2683">
        <v>18.100000000000001</v>
      </c>
    </row>
    <row r="2684" spans="1:14">
      <c r="A2684" t="s">
        <v>74</v>
      </c>
      <c r="B2684" t="s">
        <v>75</v>
      </c>
      <c r="C2684" t="s">
        <v>76</v>
      </c>
      <c r="D2684">
        <v>50.075499999999998</v>
      </c>
      <c r="E2684">
        <v>14.437799999999999</v>
      </c>
      <c r="F2684" t="s">
        <v>77</v>
      </c>
      <c r="G2684" s="2">
        <v>46210.818229293982</v>
      </c>
      <c r="H2684" s="2">
        <v>46211.75</v>
      </c>
      <c r="I2684">
        <v>22.9</v>
      </c>
      <c r="J2684">
        <v>30</v>
      </c>
      <c r="K2684">
        <v>0</v>
      </c>
      <c r="L2684">
        <v>0</v>
      </c>
      <c r="M2684">
        <v>3</v>
      </c>
      <c r="N2684">
        <v>16.8</v>
      </c>
    </row>
    <row r="2685" spans="1:14">
      <c r="A2685" t="s">
        <v>74</v>
      </c>
      <c r="B2685" t="s">
        <v>75</v>
      </c>
      <c r="C2685" t="s">
        <v>76</v>
      </c>
      <c r="D2685">
        <v>50.075499999999998</v>
      </c>
      <c r="E2685">
        <v>14.437799999999999</v>
      </c>
      <c r="F2685" t="s">
        <v>77</v>
      </c>
      <c r="G2685" s="2">
        <v>46210.818229293982</v>
      </c>
      <c r="H2685" s="2">
        <v>46211.791666666664</v>
      </c>
      <c r="I2685">
        <v>22.4</v>
      </c>
      <c r="J2685">
        <v>33</v>
      </c>
      <c r="K2685">
        <v>0</v>
      </c>
      <c r="L2685">
        <v>0</v>
      </c>
      <c r="M2685">
        <v>3</v>
      </c>
      <c r="N2685">
        <v>13.9</v>
      </c>
    </row>
    <row r="2686" spans="1:14">
      <c r="A2686" t="s">
        <v>74</v>
      </c>
      <c r="B2686" t="s">
        <v>75</v>
      </c>
      <c r="C2686" t="s">
        <v>76</v>
      </c>
      <c r="D2686">
        <v>50.075499999999998</v>
      </c>
      <c r="E2686">
        <v>14.437799999999999</v>
      </c>
      <c r="F2686" t="s">
        <v>77</v>
      </c>
      <c r="G2686" s="2">
        <v>46210.818229293982</v>
      </c>
      <c r="H2686" s="2">
        <v>46211.833333333336</v>
      </c>
      <c r="I2686">
        <v>21.5</v>
      </c>
      <c r="J2686">
        <v>37</v>
      </c>
      <c r="K2686">
        <v>0</v>
      </c>
      <c r="L2686">
        <v>0</v>
      </c>
      <c r="M2686">
        <v>3</v>
      </c>
      <c r="N2686">
        <v>11.1</v>
      </c>
    </row>
    <row r="2687" spans="1:14">
      <c r="A2687" t="s">
        <v>74</v>
      </c>
      <c r="B2687" t="s">
        <v>75</v>
      </c>
      <c r="C2687" t="s">
        <v>76</v>
      </c>
      <c r="D2687">
        <v>50.075499999999998</v>
      </c>
      <c r="E2687">
        <v>14.437799999999999</v>
      </c>
      <c r="F2687" t="s">
        <v>77</v>
      </c>
      <c r="G2687" s="2">
        <v>46210.818229293982</v>
      </c>
      <c r="H2687" s="2">
        <v>46211.875</v>
      </c>
      <c r="I2687">
        <v>20.8</v>
      </c>
      <c r="J2687">
        <v>42</v>
      </c>
      <c r="K2687">
        <v>0</v>
      </c>
      <c r="L2687">
        <v>0</v>
      </c>
      <c r="M2687">
        <v>3</v>
      </c>
      <c r="N2687">
        <v>8.6999999999999993</v>
      </c>
    </row>
    <row r="2688" spans="1:14">
      <c r="A2688" t="s">
        <v>74</v>
      </c>
      <c r="B2688" t="s">
        <v>75</v>
      </c>
      <c r="C2688" t="s">
        <v>76</v>
      </c>
      <c r="D2688">
        <v>50.075499999999998</v>
      </c>
      <c r="E2688">
        <v>14.437799999999999</v>
      </c>
      <c r="F2688" t="s">
        <v>77</v>
      </c>
      <c r="G2688" s="2">
        <v>46210.818229293982</v>
      </c>
      <c r="H2688" s="2">
        <v>46211.916666666664</v>
      </c>
      <c r="I2688">
        <v>19.8</v>
      </c>
      <c r="J2688">
        <v>46</v>
      </c>
      <c r="K2688">
        <v>0</v>
      </c>
      <c r="L2688">
        <v>0</v>
      </c>
      <c r="M2688">
        <v>3</v>
      </c>
      <c r="N2688">
        <v>5.4</v>
      </c>
    </row>
    <row r="2689" spans="1:14">
      <c r="A2689" t="s">
        <v>74</v>
      </c>
      <c r="B2689" t="s">
        <v>75</v>
      </c>
      <c r="C2689" t="s">
        <v>76</v>
      </c>
      <c r="D2689">
        <v>50.075499999999998</v>
      </c>
      <c r="E2689">
        <v>14.437799999999999</v>
      </c>
      <c r="F2689" t="s">
        <v>77</v>
      </c>
      <c r="G2689" s="2">
        <v>46210.818229293982</v>
      </c>
      <c r="H2689" s="2">
        <v>46211.958333333336</v>
      </c>
      <c r="I2689">
        <v>18.899999999999999</v>
      </c>
      <c r="J2689">
        <v>52</v>
      </c>
      <c r="K2689">
        <v>0</v>
      </c>
      <c r="L2689">
        <v>0</v>
      </c>
      <c r="M2689">
        <v>3</v>
      </c>
      <c r="N2689">
        <v>5.0999999999999996</v>
      </c>
    </row>
    <row r="2690" spans="1:14">
      <c r="A2690" t="s">
        <v>74</v>
      </c>
      <c r="B2690" t="s">
        <v>75</v>
      </c>
      <c r="C2690" t="s">
        <v>76</v>
      </c>
      <c r="D2690">
        <v>50.075499999999998</v>
      </c>
      <c r="E2690">
        <v>14.437799999999999</v>
      </c>
      <c r="F2690" t="s">
        <v>77</v>
      </c>
      <c r="G2690" s="2">
        <v>46210.818229293982</v>
      </c>
      <c r="H2690" s="2">
        <v>46212</v>
      </c>
      <c r="I2690">
        <v>18.2</v>
      </c>
      <c r="J2690">
        <v>55</v>
      </c>
      <c r="K2690">
        <v>0</v>
      </c>
      <c r="L2690">
        <v>0</v>
      </c>
      <c r="M2690">
        <v>3</v>
      </c>
      <c r="N2690">
        <v>3.4</v>
      </c>
    </row>
    <row r="2691" spans="1:14">
      <c r="A2691" t="s">
        <v>74</v>
      </c>
      <c r="B2691" t="s">
        <v>75</v>
      </c>
      <c r="C2691" t="s">
        <v>76</v>
      </c>
      <c r="D2691">
        <v>50.075499999999998</v>
      </c>
      <c r="E2691">
        <v>14.437799999999999</v>
      </c>
      <c r="F2691" t="s">
        <v>77</v>
      </c>
      <c r="G2691" s="2">
        <v>46210.818229293982</v>
      </c>
      <c r="H2691" s="2">
        <v>46212.041666666664</v>
      </c>
      <c r="I2691">
        <v>17.7</v>
      </c>
      <c r="J2691">
        <v>57</v>
      </c>
      <c r="K2691">
        <v>0</v>
      </c>
      <c r="L2691">
        <v>0</v>
      </c>
      <c r="M2691">
        <v>3</v>
      </c>
      <c r="N2691">
        <v>4.4000000000000004</v>
      </c>
    </row>
    <row r="2692" spans="1:14">
      <c r="A2692" t="s">
        <v>74</v>
      </c>
      <c r="B2692" t="s">
        <v>75</v>
      </c>
      <c r="C2692" t="s">
        <v>76</v>
      </c>
      <c r="D2692">
        <v>50.075499999999998</v>
      </c>
      <c r="E2692">
        <v>14.437799999999999</v>
      </c>
      <c r="F2692" t="s">
        <v>77</v>
      </c>
      <c r="G2692" s="2">
        <v>46210.818229293982</v>
      </c>
      <c r="H2692" s="2">
        <v>46212.083333333336</v>
      </c>
      <c r="I2692">
        <v>17.2</v>
      </c>
      <c r="J2692">
        <v>57</v>
      </c>
      <c r="K2692">
        <v>0</v>
      </c>
      <c r="L2692">
        <v>0</v>
      </c>
      <c r="M2692">
        <v>1</v>
      </c>
      <c r="N2692">
        <v>4.7</v>
      </c>
    </row>
    <row r="2693" spans="1:14">
      <c r="A2693" t="s">
        <v>74</v>
      </c>
      <c r="B2693" t="s">
        <v>75</v>
      </c>
      <c r="C2693" t="s">
        <v>76</v>
      </c>
      <c r="D2693">
        <v>50.075499999999998</v>
      </c>
      <c r="E2693">
        <v>14.437799999999999</v>
      </c>
      <c r="F2693" t="s">
        <v>77</v>
      </c>
      <c r="G2693" s="2">
        <v>46210.818229293982</v>
      </c>
      <c r="H2693" s="2">
        <v>46212.125</v>
      </c>
      <c r="I2693">
        <v>16.600000000000001</v>
      </c>
      <c r="J2693">
        <v>58</v>
      </c>
      <c r="K2693">
        <v>0</v>
      </c>
      <c r="L2693">
        <v>0</v>
      </c>
      <c r="M2693">
        <v>0</v>
      </c>
      <c r="N2693">
        <v>5.2</v>
      </c>
    </row>
    <row r="2694" spans="1:14">
      <c r="A2694" t="s">
        <v>74</v>
      </c>
      <c r="B2694" t="s">
        <v>75</v>
      </c>
      <c r="C2694" t="s">
        <v>76</v>
      </c>
      <c r="D2694">
        <v>50.075499999999998</v>
      </c>
      <c r="E2694">
        <v>14.437799999999999</v>
      </c>
      <c r="F2694" t="s">
        <v>77</v>
      </c>
      <c r="G2694" s="2">
        <v>46210.818229293982</v>
      </c>
      <c r="H2694" s="2">
        <v>46212.166666666664</v>
      </c>
      <c r="I2694">
        <v>16.100000000000001</v>
      </c>
      <c r="J2694">
        <v>59</v>
      </c>
      <c r="K2694">
        <v>0</v>
      </c>
      <c r="L2694">
        <v>0</v>
      </c>
      <c r="M2694">
        <v>0</v>
      </c>
      <c r="N2694">
        <v>3.8</v>
      </c>
    </row>
    <row r="2695" spans="1:14">
      <c r="A2695" t="s">
        <v>74</v>
      </c>
      <c r="B2695" t="s">
        <v>75</v>
      </c>
      <c r="C2695" t="s">
        <v>76</v>
      </c>
      <c r="D2695">
        <v>50.075499999999998</v>
      </c>
      <c r="E2695">
        <v>14.437799999999999</v>
      </c>
      <c r="F2695" t="s">
        <v>77</v>
      </c>
      <c r="G2695" s="2">
        <v>46210.818229293982</v>
      </c>
      <c r="H2695" s="2">
        <v>46212.208333333336</v>
      </c>
      <c r="I2695">
        <v>15.5</v>
      </c>
      <c r="J2695">
        <v>61</v>
      </c>
      <c r="K2695">
        <v>0</v>
      </c>
      <c r="L2695">
        <v>0</v>
      </c>
      <c r="M2695">
        <v>0</v>
      </c>
      <c r="N2695">
        <v>3.9</v>
      </c>
    </row>
    <row r="2696" spans="1:14">
      <c r="A2696" t="s">
        <v>74</v>
      </c>
      <c r="B2696" t="s">
        <v>75</v>
      </c>
      <c r="C2696" t="s">
        <v>76</v>
      </c>
      <c r="D2696">
        <v>50.075499999999998</v>
      </c>
      <c r="E2696">
        <v>14.437799999999999</v>
      </c>
      <c r="F2696" t="s">
        <v>77</v>
      </c>
      <c r="G2696" s="2">
        <v>46210.818229293982</v>
      </c>
      <c r="H2696" s="2">
        <v>46212.25</v>
      </c>
      <c r="I2696">
        <v>15.1</v>
      </c>
      <c r="J2696">
        <v>58</v>
      </c>
      <c r="K2696">
        <v>0</v>
      </c>
      <c r="L2696">
        <v>0</v>
      </c>
      <c r="M2696">
        <v>0</v>
      </c>
      <c r="N2696">
        <v>4</v>
      </c>
    </row>
    <row r="2697" spans="1:14">
      <c r="A2697" t="s">
        <v>74</v>
      </c>
      <c r="B2697" t="s">
        <v>75</v>
      </c>
      <c r="C2697" t="s">
        <v>76</v>
      </c>
      <c r="D2697">
        <v>50.075499999999998</v>
      </c>
      <c r="E2697">
        <v>14.437799999999999</v>
      </c>
      <c r="F2697" t="s">
        <v>77</v>
      </c>
      <c r="G2697" s="2">
        <v>46210.818229293982</v>
      </c>
      <c r="H2697" s="2">
        <v>46212.291666666664</v>
      </c>
      <c r="I2697">
        <v>15.7</v>
      </c>
      <c r="J2697">
        <v>56</v>
      </c>
      <c r="K2697">
        <v>0</v>
      </c>
      <c r="L2697">
        <v>0</v>
      </c>
      <c r="M2697">
        <v>1</v>
      </c>
      <c r="N2697">
        <v>4.5</v>
      </c>
    </row>
    <row r="2698" spans="1:14">
      <c r="A2698" t="s">
        <v>74</v>
      </c>
      <c r="B2698" t="s">
        <v>75</v>
      </c>
      <c r="C2698" t="s">
        <v>76</v>
      </c>
      <c r="D2698">
        <v>50.075499999999998</v>
      </c>
      <c r="E2698">
        <v>14.437799999999999</v>
      </c>
      <c r="F2698" t="s">
        <v>77</v>
      </c>
      <c r="G2698" s="2">
        <v>46210.818229293982</v>
      </c>
      <c r="H2698" s="2">
        <v>46212.333333333336</v>
      </c>
      <c r="I2698">
        <v>16.600000000000001</v>
      </c>
      <c r="J2698">
        <v>54</v>
      </c>
      <c r="K2698">
        <v>0</v>
      </c>
      <c r="L2698">
        <v>0</v>
      </c>
      <c r="M2698">
        <v>0</v>
      </c>
      <c r="N2698">
        <v>6.3</v>
      </c>
    </row>
    <row r="2699" spans="1:14">
      <c r="A2699" t="s">
        <v>74</v>
      </c>
      <c r="B2699" t="s">
        <v>75</v>
      </c>
      <c r="C2699" t="s">
        <v>76</v>
      </c>
      <c r="D2699">
        <v>50.075499999999998</v>
      </c>
      <c r="E2699">
        <v>14.437799999999999</v>
      </c>
      <c r="F2699" t="s">
        <v>77</v>
      </c>
      <c r="G2699" s="2">
        <v>46210.818229293982</v>
      </c>
      <c r="H2699" s="2">
        <v>46212.375</v>
      </c>
      <c r="I2699">
        <v>18.2</v>
      </c>
      <c r="J2699">
        <v>44</v>
      </c>
      <c r="K2699">
        <v>0</v>
      </c>
      <c r="L2699">
        <v>0</v>
      </c>
      <c r="M2699">
        <v>0</v>
      </c>
      <c r="N2699">
        <v>10.1</v>
      </c>
    </row>
    <row r="2700" spans="1:14">
      <c r="A2700" t="s">
        <v>74</v>
      </c>
      <c r="B2700" t="s">
        <v>75</v>
      </c>
      <c r="C2700" t="s">
        <v>76</v>
      </c>
      <c r="D2700">
        <v>50.075499999999998</v>
      </c>
      <c r="E2700">
        <v>14.437799999999999</v>
      </c>
      <c r="F2700" t="s">
        <v>77</v>
      </c>
      <c r="G2700" s="2">
        <v>46210.818229293982</v>
      </c>
      <c r="H2700" s="2">
        <v>46212.416666666664</v>
      </c>
      <c r="I2700">
        <v>19.2</v>
      </c>
      <c r="J2700">
        <v>36</v>
      </c>
      <c r="K2700">
        <v>0</v>
      </c>
      <c r="L2700">
        <v>0</v>
      </c>
      <c r="M2700">
        <v>0</v>
      </c>
      <c r="N2700">
        <v>11.2</v>
      </c>
    </row>
    <row r="2701" spans="1:14">
      <c r="A2701" t="s">
        <v>74</v>
      </c>
      <c r="B2701" t="s">
        <v>75</v>
      </c>
      <c r="C2701" t="s">
        <v>76</v>
      </c>
      <c r="D2701">
        <v>50.075499999999998</v>
      </c>
      <c r="E2701">
        <v>14.437799999999999</v>
      </c>
      <c r="F2701" t="s">
        <v>77</v>
      </c>
      <c r="G2701" s="2">
        <v>46210.818229293982</v>
      </c>
      <c r="H2701" s="2">
        <v>46212.458333333336</v>
      </c>
      <c r="I2701">
        <v>20.2</v>
      </c>
      <c r="J2701">
        <v>35</v>
      </c>
      <c r="K2701">
        <v>0</v>
      </c>
      <c r="L2701">
        <v>0</v>
      </c>
      <c r="M2701">
        <v>0</v>
      </c>
      <c r="N2701">
        <v>11.8</v>
      </c>
    </row>
    <row r="2702" spans="1:14">
      <c r="A2702" t="s">
        <v>74</v>
      </c>
      <c r="B2702" t="s">
        <v>75</v>
      </c>
      <c r="C2702" t="s">
        <v>76</v>
      </c>
      <c r="D2702">
        <v>50.075499999999998</v>
      </c>
      <c r="E2702">
        <v>14.437799999999999</v>
      </c>
      <c r="F2702" t="s">
        <v>77</v>
      </c>
      <c r="G2702" s="2">
        <v>46210.818229293982</v>
      </c>
      <c r="H2702" s="2">
        <v>46212.5</v>
      </c>
      <c r="I2702">
        <v>21.4</v>
      </c>
      <c r="J2702">
        <v>34</v>
      </c>
      <c r="K2702">
        <v>0</v>
      </c>
      <c r="L2702">
        <v>0</v>
      </c>
      <c r="M2702">
        <v>0</v>
      </c>
      <c r="N2702">
        <v>12</v>
      </c>
    </row>
    <row r="2703" spans="1:14">
      <c r="A2703" t="s">
        <v>74</v>
      </c>
      <c r="B2703" t="s">
        <v>75</v>
      </c>
      <c r="C2703" t="s">
        <v>76</v>
      </c>
      <c r="D2703">
        <v>50.075499999999998</v>
      </c>
      <c r="E2703">
        <v>14.437799999999999</v>
      </c>
      <c r="F2703" t="s">
        <v>77</v>
      </c>
      <c r="G2703" s="2">
        <v>46210.818229293982</v>
      </c>
      <c r="H2703" s="2">
        <v>46212.541666666664</v>
      </c>
      <c r="I2703">
        <v>22.9</v>
      </c>
      <c r="J2703">
        <v>30</v>
      </c>
      <c r="K2703">
        <v>0</v>
      </c>
      <c r="L2703">
        <v>0</v>
      </c>
      <c r="M2703">
        <v>0</v>
      </c>
      <c r="N2703">
        <v>12.7</v>
      </c>
    </row>
    <row r="2704" spans="1:14">
      <c r="A2704" t="s">
        <v>74</v>
      </c>
      <c r="B2704" t="s">
        <v>75</v>
      </c>
      <c r="C2704" t="s">
        <v>76</v>
      </c>
      <c r="D2704">
        <v>50.075499999999998</v>
      </c>
      <c r="E2704">
        <v>14.437799999999999</v>
      </c>
      <c r="F2704" t="s">
        <v>77</v>
      </c>
      <c r="G2704" s="2">
        <v>46210.818229293982</v>
      </c>
      <c r="H2704" s="2">
        <v>46212.583333333336</v>
      </c>
      <c r="I2704">
        <v>24</v>
      </c>
      <c r="J2704">
        <v>27</v>
      </c>
      <c r="K2704">
        <v>0</v>
      </c>
      <c r="L2704">
        <v>0</v>
      </c>
      <c r="M2704">
        <v>0</v>
      </c>
      <c r="N2704">
        <v>12.5</v>
      </c>
    </row>
    <row r="2705" spans="1:14">
      <c r="A2705" t="s">
        <v>74</v>
      </c>
      <c r="B2705" t="s">
        <v>75</v>
      </c>
      <c r="C2705" t="s">
        <v>76</v>
      </c>
      <c r="D2705">
        <v>50.075499999999998</v>
      </c>
      <c r="E2705">
        <v>14.437799999999999</v>
      </c>
      <c r="F2705" t="s">
        <v>77</v>
      </c>
      <c r="G2705" s="2">
        <v>46210.818229293982</v>
      </c>
      <c r="H2705" s="2">
        <v>46212.625</v>
      </c>
      <c r="I2705">
        <v>24.5</v>
      </c>
      <c r="J2705">
        <v>28</v>
      </c>
      <c r="K2705">
        <v>0</v>
      </c>
      <c r="L2705">
        <v>0</v>
      </c>
      <c r="M2705">
        <v>0</v>
      </c>
      <c r="N2705">
        <v>13.7</v>
      </c>
    </row>
    <row r="2706" spans="1:14">
      <c r="A2706" t="s">
        <v>74</v>
      </c>
      <c r="B2706" t="s">
        <v>75</v>
      </c>
      <c r="C2706" t="s">
        <v>76</v>
      </c>
      <c r="D2706">
        <v>50.075499999999998</v>
      </c>
      <c r="E2706">
        <v>14.437799999999999</v>
      </c>
      <c r="F2706" t="s">
        <v>77</v>
      </c>
      <c r="G2706" s="2">
        <v>46210.818229293982</v>
      </c>
      <c r="H2706" s="2">
        <v>46212.666666666664</v>
      </c>
      <c r="I2706">
        <v>24.5</v>
      </c>
      <c r="J2706">
        <v>32</v>
      </c>
      <c r="K2706">
        <v>0</v>
      </c>
      <c r="L2706">
        <v>0</v>
      </c>
      <c r="M2706">
        <v>0</v>
      </c>
      <c r="N2706">
        <v>13.9</v>
      </c>
    </row>
    <row r="2707" spans="1:14">
      <c r="A2707" t="s">
        <v>74</v>
      </c>
      <c r="B2707" t="s">
        <v>75</v>
      </c>
      <c r="C2707" t="s">
        <v>76</v>
      </c>
      <c r="D2707">
        <v>50.075499999999998</v>
      </c>
      <c r="E2707">
        <v>14.437799999999999</v>
      </c>
      <c r="F2707" t="s">
        <v>77</v>
      </c>
      <c r="G2707" s="2">
        <v>46210.818229293982</v>
      </c>
      <c r="H2707" s="2">
        <v>46212.708333333336</v>
      </c>
      <c r="I2707">
        <v>24.6</v>
      </c>
      <c r="J2707">
        <v>34</v>
      </c>
      <c r="K2707">
        <v>0</v>
      </c>
      <c r="L2707">
        <v>0</v>
      </c>
      <c r="M2707">
        <v>1</v>
      </c>
      <c r="N2707">
        <v>14.3</v>
      </c>
    </row>
    <row r="2708" spans="1:14">
      <c r="A2708" t="s">
        <v>74</v>
      </c>
      <c r="B2708" t="s">
        <v>75</v>
      </c>
      <c r="C2708" t="s">
        <v>76</v>
      </c>
      <c r="D2708">
        <v>50.075499999999998</v>
      </c>
      <c r="E2708">
        <v>14.437799999999999</v>
      </c>
      <c r="F2708" t="s">
        <v>77</v>
      </c>
      <c r="G2708" s="2">
        <v>46210.818229293982</v>
      </c>
      <c r="H2708" s="2">
        <v>46212.75</v>
      </c>
      <c r="I2708">
        <v>24</v>
      </c>
      <c r="J2708">
        <v>35</v>
      </c>
      <c r="K2708">
        <v>0</v>
      </c>
      <c r="L2708">
        <v>0</v>
      </c>
      <c r="M2708">
        <v>1</v>
      </c>
      <c r="N2708">
        <v>13.4</v>
      </c>
    </row>
    <row r="2709" spans="1:14">
      <c r="A2709" t="s">
        <v>74</v>
      </c>
      <c r="B2709" t="s">
        <v>75</v>
      </c>
      <c r="C2709" t="s">
        <v>76</v>
      </c>
      <c r="D2709">
        <v>50.075499999999998</v>
      </c>
      <c r="E2709">
        <v>14.437799999999999</v>
      </c>
      <c r="F2709" t="s">
        <v>77</v>
      </c>
      <c r="G2709" s="2">
        <v>46210.818229293982</v>
      </c>
      <c r="H2709" s="2">
        <v>46212.791666666664</v>
      </c>
      <c r="I2709">
        <v>23.3</v>
      </c>
      <c r="J2709">
        <v>39</v>
      </c>
      <c r="K2709">
        <v>0</v>
      </c>
      <c r="L2709">
        <v>0</v>
      </c>
      <c r="M2709">
        <v>1</v>
      </c>
      <c r="N2709">
        <v>13.2</v>
      </c>
    </row>
    <row r="2710" spans="1:14">
      <c r="A2710" t="s">
        <v>74</v>
      </c>
      <c r="B2710" t="s">
        <v>75</v>
      </c>
      <c r="C2710" t="s">
        <v>76</v>
      </c>
      <c r="D2710">
        <v>50.075499999999998</v>
      </c>
      <c r="E2710">
        <v>14.437799999999999</v>
      </c>
      <c r="F2710" t="s">
        <v>77</v>
      </c>
      <c r="G2710" s="2">
        <v>46210.818229293982</v>
      </c>
      <c r="H2710" s="2">
        <v>46212.833333333336</v>
      </c>
      <c r="I2710">
        <v>22.1</v>
      </c>
      <c r="J2710">
        <v>45</v>
      </c>
      <c r="K2710">
        <v>0</v>
      </c>
      <c r="L2710">
        <v>0</v>
      </c>
      <c r="M2710">
        <v>0</v>
      </c>
      <c r="N2710">
        <v>12.1</v>
      </c>
    </row>
    <row r="2711" spans="1:14">
      <c r="A2711" t="s">
        <v>74</v>
      </c>
      <c r="B2711" t="s">
        <v>75</v>
      </c>
      <c r="C2711" t="s">
        <v>76</v>
      </c>
      <c r="D2711">
        <v>50.075499999999998</v>
      </c>
      <c r="E2711">
        <v>14.437799999999999</v>
      </c>
      <c r="F2711" t="s">
        <v>77</v>
      </c>
      <c r="G2711" s="2">
        <v>46210.818229293982</v>
      </c>
      <c r="H2711" s="2">
        <v>46212.875</v>
      </c>
      <c r="I2711">
        <v>21</v>
      </c>
      <c r="J2711">
        <v>49</v>
      </c>
      <c r="K2711">
        <v>0</v>
      </c>
      <c r="L2711">
        <v>0</v>
      </c>
      <c r="M2711">
        <v>1</v>
      </c>
      <c r="N2711">
        <v>8</v>
      </c>
    </row>
    <row r="2712" spans="1:14">
      <c r="A2712" t="s">
        <v>74</v>
      </c>
      <c r="B2712" t="s">
        <v>75</v>
      </c>
      <c r="C2712" t="s">
        <v>76</v>
      </c>
      <c r="D2712">
        <v>50.075499999999998</v>
      </c>
      <c r="E2712">
        <v>14.437799999999999</v>
      </c>
      <c r="F2712" t="s">
        <v>77</v>
      </c>
      <c r="G2712" s="2">
        <v>46210.818229293982</v>
      </c>
      <c r="H2712" s="2">
        <v>46212.916666666664</v>
      </c>
      <c r="I2712">
        <v>20</v>
      </c>
      <c r="J2712">
        <v>53</v>
      </c>
      <c r="K2712">
        <v>0</v>
      </c>
      <c r="L2712">
        <v>0</v>
      </c>
      <c r="M2712">
        <v>0</v>
      </c>
      <c r="N2712">
        <v>5.6</v>
      </c>
    </row>
    <row r="2713" spans="1:14">
      <c r="A2713" t="s">
        <v>74</v>
      </c>
      <c r="B2713" t="s">
        <v>75</v>
      </c>
      <c r="C2713" t="s">
        <v>76</v>
      </c>
      <c r="D2713">
        <v>50.075499999999998</v>
      </c>
      <c r="E2713">
        <v>14.437799999999999</v>
      </c>
      <c r="F2713" t="s">
        <v>77</v>
      </c>
      <c r="G2713" s="2">
        <v>46210.818229293982</v>
      </c>
      <c r="H2713" s="2">
        <v>46212.958333333336</v>
      </c>
      <c r="I2713">
        <v>19.100000000000001</v>
      </c>
      <c r="J2713">
        <v>58</v>
      </c>
      <c r="K2713">
        <v>0</v>
      </c>
      <c r="L2713">
        <v>0</v>
      </c>
      <c r="M2713">
        <v>0</v>
      </c>
      <c r="N2713">
        <v>3.6</v>
      </c>
    </row>
    <row r="2714" spans="1:14">
      <c r="A2714" t="s">
        <v>74</v>
      </c>
      <c r="B2714" t="s">
        <v>75</v>
      </c>
      <c r="C2714" t="s">
        <v>76</v>
      </c>
      <c r="D2714">
        <v>50.075499999999998</v>
      </c>
      <c r="E2714">
        <v>14.437799999999999</v>
      </c>
      <c r="F2714" t="s">
        <v>77</v>
      </c>
      <c r="G2714" s="2">
        <v>46210.818229293982</v>
      </c>
      <c r="H2714" s="2">
        <v>46213</v>
      </c>
      <c r="I2714">
        <v>18.2</v>
      </c>
      <c r="J2714">
        <v>64</v>
      </c>
      <c r="K2714">
        <v>0</v>
      </c>
      <c r="L2714">
        <v>0</v>
      </c>
      <c r="M2714">
        <v>0</v>
      </c>
      <c r="N2714">
        <v>3.6</v>
      </c>
    </row>
    <row r="2715" spans="1:14">
      <c r="A2715" t="s">
        <v>74</v>
      </c>
      <c r="B2715" t="s">
        <v>75</v>
      </c>
      <c r="C2715" t="s">
        <v>76</v>
      </c>
      <c r="D2715">
        <v>50.075499999999998</v>
      </c>
      <c r="E2715">
        <v>14.437799999999999</v>
      </c>
      <c r="F2715" t="s">
        <v>77</v>
      </c>
      <c r="G2715" s="2">
        <v>46210.818229293982</v>
      </c>
      <c r="H2715" s="2">
        <v>46213.041666666664</v>
      </c>
      <c r="I2715">
        <v>17.399999999999999</v>
      </c>
      <c r="J2715">
        <v>68</v>
      </c>
      <c r="K2715">
        <v>0</v>
      </c>
      <c r="L2715">
        <v>0</v>
      </c>
      <c r="M2715">
        <v>0</v>
      </c>
      <c r="N2715">
        <v>4</v>
      </c>
    </row>
    <row r="2716" spans="1:14">
      <c r="A2716" t="s">
        <v>74</v>
      </c>
      <c r="B2716" t="s">
        <v>75</v>
      </c>
      <c r="C2716" t="s">
        <v>76</v>
      </c>
      <c r="D2716">
        <v>50.075499999999998</v>
      </c>
      <c r="E2716">
        <v>14.437799999999999</v>
      </c>
      <c r="F2716" t="s">
        <v>77</v>
      </c>
      <c r="G2716" s="2">
        <v>46210.818229293982</v>
      </c>
      <c r="H2716" s="2">
        <v>46213.083333333336</v>
      </c>
      <c r="I2716">
        <v>16.8</v>
      </c>
      <c r="J2716">
        <v>71</v>
      </c>
      <c r="K2716">
        <v>0</v>
      </c>
      <c r="L2716">
        <v>0</v>
      </c>
      <c r="M2716">
        <v>1</v>
      </c>
      <c r="N2716">
        <v>4</v>
      </c>
    </row>
    <row r="2717" spans="1:14">
      <c r="A2717" t="s">
        <v>74</v>
      </c>
      <c r="B2717" t="s">
        <v>75</v>
      </c>
      <c r="C2717" t="s">
        <v>76</v>
      </c>
      <c r="D2717">
        <v>50.075499999999998</v>
      </c>
      <c r="E2717">
        <v>14.437799999999999</v>
      </c>
      <c r="F2717" t="s">
        <v>77</v>
      </c>
      <c r="G2717" s="2">
        <v>46210.818229293982</v>
      </c>
      <c r="H2717" s="2">
        <v>46213.125</v>
      </c>
      <c r="I2717">
        <v>16.399999999999999</v>
      </c>
      <c r="J2717">
        <v>74</v>
      </c>
      <c r="K2717">
        <v>0</v>
      </c>
      <c r="L2717">
        <v>0</v>
      </c>
      <c r="M2717">
        <v>1</v>
      </c>
      <c r="N2717">
        <v>4</v>
      </c>
    </row>
    <row r="2718" spans="1:14">
      <c r="A2718" t="s">
        <v>74</v>
      </c>
      <c r="B2718" t="s">
        <v>75</v>
      </c>
      <c r="C2718" t="s">
        <v>76</v>
      </c>
      <c r="D2718">
        <v>50.075499999999998</v>
      </c>
      <c r="E2718">
        <v>14.437799999999999</v>
      </c>
      <c r="F2718" t="s">
        <v>77</v>
      </c>
      <c r="G2718" s="2">
        <v>46210.818229293982</v>
      </c>
      <c r="H2718" s="2">
        <v>46213.166666666664</v>
      </c>
      <c r="I2718">
        <v>16</v>
      </c>
      <c r="J2718">
        <v>77</v>
      </c>
      <c r="K2718">
        <v>0</v>
      </c>
      <c r="L2718">
        <v>0</v>
      </c>
      <c r="M2718">
        <v>1</v>
      </c>
      <c r="N2718">
        <v>4</v>
      </c>
    </row>
    <row r="2719" spans="1:14">
      <c r="A2719" t="s">
        <v>74</v>
      </c>
      <c r="B2719" t="s">
        <v>75</v>
      </c>
      <c r="C2719" t="s">
        <v>76</v>
      </c>
      <c r="D2719">
        <v>50.075499999999998</v>
      </c>
      <c r="E2719">
        <v>14.437799999999999</v>
      </c>
      <c r="F2719" t="s">
        <v>77</v>
      </c>
      <c r="G2719" s="2">
        <v>46210.818229293982</v>
      </c>
      <c r="H2719" s="2">
        <v>46213.208333333336</v>
      </c>
      <c r="I2719">
        <v>15.6</v>
      </c>
      <c r="J2719">
        <v>78</v>
      </c>
      <c r="K2719">
        <v>0</v>
      </c>
      <c r="L2719">
        <v>0</v>
      </c>
      <c r="M2719">
        <v>2</v>
      </c>
      <c r="N2719">
        <v>4</v>
      </c>
    </row>
    <row r="2720" spans="1:14">
      <c r="A2720" t="s">
        <v>74</v>
      </c>
      <c r="B2720" t="s">
        <v>75</v>
      </c>
      <c r="C2720" t="s">
        <v>76</v>
      </c>
      <c r="D2720">
        <v>50.075499999999998</v>
      </c>
      <c r="E2720">
        <v>14.437799999999999</v>
      </c>
      <c r="F2720" t="s">
        <v>77</v>
      </c>
      <c r="G2720" s="2">
        <v>46210.818229293982</v>
      </c>
      <c r="H2720" s="2">
        <v>46213.25</v>
      </c>
      <c r="I2720">
        <v>15.6</v>
      </c>
      <c r="J2720">
        <v>78</v>
      </c>
      <c r="K2720">
        <v>0</v>
      </c>
      <c r="L2720">
        <v>0</v>
      </c>
      <c r="M2720">
        <v>2</v>
      </c>
      <c r="N2720">
        <v>3.7</v>
      </c>
    </row>
    <row r="2721" spans="1:14">
      <c r="A2721" t="s">
        <v>74</v>
      </c>
      <c r="B2721" t="s">
        <v>75</v>
      </c>
      <c r="C2721" t="s">
        <v>76</v>
      </c>
      <c r="D2721">
        <v>50.075499999999998</v>
      </c>
      <c r="E2721">
        <v>14.437799999999999</v>
      </c>
      <c r="F2721" t="s">
        <v>77</v>
      </c>
      <c r="G2721" s="2">
        <v>46210.818229293982</v>
      </c>
      <c r="H2721" s="2">
        <v>46213.291666666664</v>
      </c>
      <c r="I2721">
        <v>16.7</v>
      </c>
      <c r="J2721">
        <v>75</v>
      </c>
      <c r="K2721">
        <v>0</v>
      </c>
      <c r="L2721">
        <v>0</v>
      </c>
      <c r="M2721">
        <v>1</v>
      </c>
      <c r="N2721">
        <v>3.6</v>
      </c>
    </row>
    <row r="2722" spans="1:14">
      <c r="A2722" t="s">
        <v>74</v>
      </c>
      <c r="B2722" t="s">
        <v>75</v>
      </c>
      <c r="C2722" t="s">
        <v>76</v>
      </c>
      <c r="D2722">
        <v>50.075499999999998</v>
      </c>
      <c r="E2722">
        <v>14.437799999999999</v>
      </c>
      <c r="F2722" t="s">
        <v>77</v>
      </c>
      <c r="G2722" s="2">
        <v>46210.818229293982</v>
      </c>
      <c r="H2722" s="2">
        <v>46213.333333333336</v>
      </c>
      <c r="I2722">
        <v>18.3</v>
      </c>
      <c r="J2722">
        <v>68</v>
      </c>
      <c r="K2722">
        <v>0</v>
      </c>
      <c r="L2722">
        <v>0</v>
      </c>
      <c r="M2722">
        <v>1</v>
      </c>
      <c r="N2722">
        <v>5.2</v>
      </c>
    </row>
    <row r="2723" spans="1:14">
      <c r="A2723" t="s">
        <v>74</v>
      </c>
      <c r="B2723" t="s">
        <v>75</v>
      </c>
      <c r="C2723" t="s">
        <v>76</v>
      </c>
      <c r="D2723">
        <v>50.075499999999998</v>
      </c>
      <c r="E2723">
        <v>14.437799999999999</v>
      </c>
      <c r="F2723" t="s">
        <v>77</v>
      </c>
      <c r="G2723" s="2">
        <v>46210.818229293982</v>
      </c>
      <c r="H2723" s="2">
        <v>46213.375</v>
      </c>
      <c r="I2723">
        <v>19.899999999999999</v>
      </c>
      <c r="J2723">
        <v>63</v>
      </c>
      <c r="K2723">
        <v>0</v>
      </c>
      <c r="L2723">
        <v>0</v>
      </c>
      <c r="M2723">
        <v>2</v>
      </c>
      <c r="N2723">
        <v>6.9</v>
      </c>
    </row>
    <row r="2724" spans="1:14">
      <c r="A2724" t="s">
        <v>74</v>
      </c>
      <c r="B2724" t="s">
        <v>75</v>
      </c>
      <c r="C2724" t="s">
        <v>76</v>
      </c>
      <c r="D2724">
        <v>50.075499999999998</v>
      </c>
      <c r="E2724">
        <v>14.437799999999999</v>
      </c>
      <c r="F2724" t="s">
        <v>77</v>
      </c>
      <c r="G2724" s="2">
        <v>46210.818229293982</v>
      </c>
      <c r="H2724" s="2">
        <v>46213.416666666664</v>
      </c>
      <c r="I2724">
        <v>21.2</v>
      </c>
      <c r="J2724">
        <v>56</v>
      </c>
      <c r="K2724">
        <v>0</v>
      </c>
      <c r="L2724">
        <v>0</v>
      </c>
      <c r="M2724">
        <v>2</v>
      </c>
      <c r="N2724">
        <v>8</v>
      </c>
    </row>
    <row r="2725" spans="1:14">
      <c r="A2725" t="s">
        <v>74</v>
      </c>
      <c r="B2725" t="s">
        <v>75</v>
      </c>
      <c r="C2725" t="s">
        <v>76</v>
      </c>
      <c r="D2725">
        <v>50.075499999999998</v>
      </c>
      <c r="E2725">
        <v>14.437799999999999</v>
      </c>
      <c r="F2725" t="s">
        <v>77</v>
      </c>
      <c r="G2725" s="2">
        <v>46210.818229293982</v>
      </c>
      <c r="H2725" s="2">
        <v>46213.458333333336</v>
      </c>
      <c r="I2725">
        <v>22.5</v>
      </c>
      <c r="J2725">
        <v>49</v>
      </c>
      <c r="K2725">
        <v>0</v>
      </c>
      <c r="L2725">
        <v>0</v>
      </c>
      <c r="M2725">
        <v>1</v>
      </c>
      <c r="N2725">
        <v>8.3000000000000007</v>
      </c>
    </row>
    <row r="2726" spans="1:14">
      <c r="A2726" t="s">
        <v>74</v>
      </c>
      <c r="B2726" t="s">
        <v>75</v>
      </c>
      <c r="C2726" t="s">
        <v>76</v>
      </c>
      <c r="D2726">
        <v>50.075499999999998</v>
      </c>
      <c r="E2726">
        <v>14.437799999999999</v>
      </c>
      <c r="F2726" t="s">
        <v>77</v>
      </c>
      <c r="G2726" s="2">
        <v>46210.818229293982</v>
      </c>
      <c r="H2726" s="2">
        <v>46213.5</v>
      </c>
      <c r="I2726">
        <v>23.8</v>
      </c>
      <c r="J2726">
        <v>45</v>
      </c>
      <c r="K2726">
        <v>0</v>
      </c>
      <c r="L2726">
        <v>0</v>
      </c>
      <c r="M2726">
        <v>1</v>
      </c>
      <c r="N2726">
        <v>8.9</v>
      </c>
    </row>
    <row r="2727" spans="1:14">
      <c r="A2727" t="s">
        <v>74</v>
      </c>
      <c r="B2727" t="s">
        <v>75</v>
      </c>
      <c r="C2727" t="s">
        <v>76</v>
      </c>
      <c r="D2727">
        <v>50.075499999999998</v>
      </c>
      <c r="E2727">
        <v>14.437799999999999</v>
      </c>
      <c r="F2727" t="s">
        <v>77</v>
      </c>
      <c r="G2727" s="2">
        <v>46210.818229293982</v>
      </c>
      <c r="H2727" s="2">
        <v>46213.541666666664</v>
      </c>
      <c r="I2727">
        <v>25</v>
      </c>
      <c r="J2727">
        <v>37</v>
      </c>
      <c r="K2727">
        <v>0</v>
      </c>
      <c r="L2727">
        <v>0</v>
      </c>
      <c r="M2727">
        <v>3</v>
      </c>
      <c r="N2727">
        <v>11.6</v>
      </c>
    </row>
    <row r="2728" spans="1:14">
      <c r="A2728" t="s">
        <v>74</v>
      </c>
      <c r="B2728" t="s">
        <v>75</v>
      </c>
      <c r="C2728" t="s">
        <v>76</v>
      </c>
      <c r="D2728">
        <v>50.075499999999998</v>
      </c>
      <c r="E2728">
        <v>14.437799999999999</v>
      </c>
      <c r="F2728" t="s">
        <v>77</v>
      </c>
      <c r="G2728" s="2">
        <v>46210.818229293982</v>
      </c>
      <c r="H2728" s="2">
        <v>46213.583333333336</v>
      </c>
      <c r="I2728">
        <v>25.5</v>
      </c>
      <c r="J2728">
        <v>36</v>
      </c>
      <c r="K2728">
        <v>0</v>
      </c>
      <c r="L2728">
        <v>0</v>
      </c>
      <c r="M2728">
        <v>2</v>
      </c>
      <c r="N2728">
        <v>10.7</v>
      </c>
    </row>
    <row r="2729" spans="1:14">
      <c r="A2729" t="s">
        <v>74</v>
      </c>
      <c r="B2729" t="s">
        <v>75</v>
      </c>
      <c r="C2729" t="s">
        <v>76</v>
      </c>
      <c r="D2729">
        <v>50.075499999999998</v>
      </c>
      <c r="E2729">
        <v>14.437799999999999</v>
      </c>
      <c r="F2729" t="s">
        <v>77</v>
      </c>
      <c r="G2729" s="2">
        <v>46210.818229293982</v>
      </c>
      <c r="H2729" s="2">
        <v>46213.625</v>
      </c>
      <c r="I2729">
        <v>26.2</v>
      </c>
      <c r="J2729">
        <v>33</v>
      </c>
      <c r="K2729">
        <v>0</v>
      </c>
      <c r="L2729">
        <v>0</v>
      </c>
      <c r="M2729">
        <v>1</v>
      </c>
      <c r="N2729">
        <v>11.6</v>
      </c>
    </row>
    <row r="2730" spans="1:14">
      <c r="A2730" t="s">
        <v>74</v>
      </c>
      <c r="B2730" t="s">
        <v>75</v>
      </c>
      <c r="C2730" t="s">
        <v>76</v>
      </c>
      <c r="D2730">
        <v>50.075499999999998</v>
      </c>
      <c r="E2730">
        <v>14.437799999999999</v>
      </c>
      <c r="F2730" t="s">
        <v>77</v>
      </c>
      <c r="G2730" s="2">
        <v>46210.818229293982</v>
      </c>
      <c r="H2730" s="2">
        <v>46213.666666666664</v>
      </c>
      <c r="I2730">
        <v>26.4</v>
      </c>
      <c r="J2730">
        <v>33</v>
      </c>
      <c r="K2730">
        <v>0</v>
      </c>
      <c r="L2730">
        <v>0</v>
      </c>
      <c r="M2730">
        <v>2</v>
      </c>
      <c r="N2730">
        <v>12.3</v>
      </c>
    </row>
    <row r="2731" spans="1:14">
      <c r="A2731" t="s">
        <v>74</v>
      </c>
      <c r="B2731" t="s">
        <v>75</v>
      </c>
      <c r="C2731" t="s">
        <v>76</v>
      </c>
      <c r="D2731">
        <v>50.075499999999998</v>
      </c>
      <c r="E2731">
        <v>14.437799999999999</v>
      </c>
      <c r="F2731" t="s">
        <v>77</v>
      </c>
      <c r="G2731" s="2">
        <v>46210.818229293982</v>
      </c>
      <c r="H2731" s="2">
        <v>46213.708333333336</v>
      </c>
      <c r="I2731">
        <v>26.6</v>
      </c>
      <c r="J2731">
        <v>31</v>
      </c>
      <c r="K2731">
        <v>0</v>
      </c>
      <c r="L2731">
        <v>0</v>
      </c>
      <c r="M2731">
        <v>2</v>
      </c>
      <c r="N2731">
        <v>12.3</v>
      </c>
    </row>
    <row r="2732" spans="1:14">
      <c r="A2732" t="s">
        <v>74</v>
      </c>
      <c r="B2732" t="s">
        <v>75</v>
      </c>
      <c r="C2732" t="s">
        <v>76</v>
      </c>
      <c r="D2732">
        <v>50.075499999999998</v>
      </c>
      <c r="E2732">
        <v>14.437799999999999</v>
      </c>
      <c r="F2732" t="s">
        <v>77</v>
      </c>
      <c r="G2732" s="2">
        <v>46210.818229293982</v>
      </c>
      <c r="H2732" s="2">
        <v>46213.75</v>
      </c>
      <c r="I2732">
        <v>25.7</v>
      </c>
      <c r="J2732">
        <v>35</v>
      </c>
      <c r="K2732">
        <v>0</v>
      </c>
      <c r="L2732">
        <v>0</v>
      </c>
      <c r="M2732">
        <v>2</v>
      </c>
      <c r="N2732">
        <v>12.2</v>
      </c>
    </row>
    <row r="2733" spans="1:14">
      <c r="A2733" t="s">
        <v>74</v>
      </c>
      <c r="B2733" t="s">
        <v>75</v>
      </c>
      <c r="C2733" t="s">
        <v>76</v>
      </c>
      <c r="D2733">
        <v>50.075499999999998</v>
      </c>
      <c r="E2733">
        <v>14.437799999999999</v>
      </c>
      <c r="F2733" t="s">
        <v>77</v>
      </c>
      <c r="G2733" s="2">
        <v>46210.818229293982</v>
      </c>
      <c r="H2733" s="2">
        <v>46213.791666666664</v>
      </c>
      <c r="I2733">
        <v>25</v>
      </c>
      <c r="J2733">
        <v>38</v>
      </c>
      <c r="K2733">
        <v>0</v>
      </c>
      <c r="L2733">
        <v>0</v>
      </c>
      <c r="M2733">
        <v>2</v>
      </c>
      <c r="N2733">
        <v>11.5</v>
      </c>
    </row>
    <row r="2734" spans="1:14">
      <c r="A2734" t="s">
        <v>74</v>
      </c>
      <c r="B2734" t="s">
        <v>75</v>
      </c>
      <c r="C2734" t="s">
        <v>76</v>
      </c>
      <c r="D2734">
        <v>50.075499999999998</v>
      </c>
      <c r="E2734">
        <v>14.437799999999999</v>
      </c>
      <c r="F2734" t="s">
        <v>77</v>
      </c>
      <c r="G2734" s="2">
        <v>46210.818229293982</v>
      </c>
      <c r="H2734" s="2">
        <v>46213.833333333336</v>
      </c>
      <c r="I2734">
        <v>24.2</v>
      </c>
      <c r="J2734">
        <v>40</v>
      </c>
      <c r="K2734">
        <v>0</v>
      </c>
      <c r="L2734">
        <v>0</v>
      </c>
      <c r="M2734">
        <v>2</v>
      </c>
      <c r="N2734">
        <v>10.5</v>
      </c>
    </row>
    <row r="2735" spans="1:14">
      <c r="A2735" t="s">
        <v>74</v>
      </c>
      <c r="B2735" t="s">
        <v>75</v>
      </c>
      <c r="C2735" t="s">
        <v>76</v>
      </c>
      <c r="D2735">
        <v>50.075499999999998</v>
      </c>
      <c r="E2735">
        <v>14.437799999999999</v>
      </c>
      <c r="F2735" t="s">
        <v>77</v>
      </c>
      <c r="G2735" s="2">
        <v>46210.818229293982</v>
      </c>
      <c r="H2735" s="2">
        <v>46213.875</v>
      </c>
      <c r="I2735">
        <v>23.2</v>
      </c>
      <c r="J2735">
        <v>44</v>
      </c>
      <c r="K2735">
        <v>0</v>
      </c>
      <c r="L2735">
        <v>0</v>
      </c>
      <c r="M2735">
        <v>2</v>
      </c>
      <c r="N2735">
        <v>8.3000000000000007</v>
      </c>
    </row>
    <row r="2736" spans="1:14">
      <c r="A2736" t="s">
        <v>74</v>
      </c>
      <c r="B2736" t="s">
        <v>75</v>
      </c>
      <c r="C2736" t="s">
        <v>76</v>
      </c>
      <c r="D2736">
        <v>50.075499999999998</v>
      </c>
      <c r="E2736">
        <v>14.437799999999999</v>
      </c>
      <c r="F2736" t="s">
        <v>77</v>
      </c>
      <c r="G2736" s="2">
        <v>46210.818229293982</v>
      </c>
      <c r="H2736" s="2">
        <v>46213.916666666664</v>
      </c>
      <c r="I2736">
        <v>22.3</v>
      </c>
      <c r="J2736">
        <v>47</v>
      </c>
      <c r="K2736">
        <v>0</v>
      </c>
      <c r="L2736">
        <v>0</v>
      </c>
      <c r="M2736">
        <v>2</v>
      </c>
      <c r="N2736">
        <v>5.5</v>
      </c>
    </row>
    <row r="2737" spans="1:14">
      <c r="A2737" t="s">
        <v>74</v>
      </c>
      <c r="B2737" t="s">
        <v>75</v>
      </c>
      <c r="C2737" t="s">
        <v>76</v>
      </c>
      <c r="D2737">
        <v>50.075499999999998</v>
      </c>
      <c r="E2737">
        <v>14.437799999999999</v>
      </c>
      <c r="F2737" t="s">
        <v>77</v>
      </c>
      <c r="G2737" s="2">
        <v>46210.818229293982</v>
      </c>
      <c r="H2737" s="2">
        <v>46213.958333333336</v>
      </c>
      <c r="I2737">
        <v>21.4</v>
      </c>
      <c r="J2737">
        <v>51</v>
      </c>
      <c r="K2737">
        <v>0</v>
      </c>
      <c r="L2737">
        <v>0</v>
      </c>
      <c r="M2737">
        <v>2</v>
      </c>
      <c r="N2737">
        <v>3.9</v>
      </c>
    </row>
    <row r="2738" spans="1:14">
      <c r="A2738" t="s">
        <v>74</v>
      </c>
      <c r="B2738" t="s">
        <v>75</v>
      </c>
      <c r="C2738" t="s">
        <v>76</v>
      </c>
      <c r="D2738">
        <v>50.075499999999998</v>
      </c>
      <c r="E2738">
        <v>14.437799999999999</v>
      </c>
      <c r="F2738" t="s">
        <v>77</v>
      </c>
      <c r="G2738" s="2">
        <v>46210.818229293982</v>
      </c>
      <c r="H2738" s="2">
        <v>46214</v>
      </c>
      <c r="I2738">
        <v>20.6</v>
      </c>
      <c r="J2738">
        <v>54</v>
      </c>
      <c r="K2738">
        <v>0</v>
      </c>
      <c r="L2738">
        <v>0</v>
      </c>
      <c r="M2738">
        <v>0</v>
      </c>
      <c r="N2738">
        <v>3.6</v>
      </c>
    </row>
    <row r="2739" spans="1:14">
      <c r="A2739" t="s">
        <v>74</v>
      </c>
      <c r="B2739" t="s">
        <v>75</v>
      </c>
      <c r="C2739" t="s">
        <v>76</v>
      </c>
      <c r="D2739">
        <v>50.075499999999998</v>
      </c>
      <c r="E2739">
        <v>14.437799999999999</v>
      </c>
      <c r="F2739" t="s">
        <v>77</v>
      </c>
      <c r="G2739" s="2">
        <v>46210.818229293982</v>
      </c>
      <c r="H2739" s="2">
        <v>46214.041666666664</v>
      </c>
      <c r="I2739">
        <v>19.899999999999999</v>
      </c>
      <c r="J2739">
        <v>57</v>
      </c>
      <c r="K2739">
        <v>0</v>
      </c>
      <c r="L2739">
        <v>0</v>
      </c>
      <c r="M2739">
        <v>0</v>
      </c>
      <c r="N2739">
        <v>3.3</v>
      </c>
    </row>
    <row r="2740" spans="1:14">
      <c r="A2740" t="s">
        <v>74</v>
      </c>
      <c r="B2740" t="s">
        <v>75</v>
      </c>
      <c r="C2740" t="s">
        <v>76</v>
      </c>
      <c r="D2740">
        <v>50.075499999999998</v>
      </c>
      <c r="E2740">
        <v>14.437799999999999</v>
      </c>
      <c r="F2740" t="s">
        <v>77</v>
      </c>
      <c r="G2740" s="2">
        <v>46210.818229293982</v>
      </c>
      <c r="H2740" s="2">
        <v>46214.083333333336</v>
      </c>
      <c r="I2740">
        <v>19.2</v>
      </c>
      <c r="J2740">
        <v>59</v>
      </c>
      <c r="K2740">
        <v>0</v>
      </c>
      <c r="L2740">
        <v>0</v>
      </c>
      <c r="M2740">
        <v>0</v>
      </c>
      <c r="N2740">
        <v>3.1</v>
      </c>
    </row>
    <row r="2741" spans="1:14">
      <c r="A2741" t="s">
        <v>74</v>
      </c>
      <c r="B2741" t="s">
        <v>75</v>
      </c>
      <c r="C2741" t="s">
        <v>76</v>
      </c>
      <c r="D2741">
        <v>50.075499999999998</v>
      </c>
      <c r="E2741">
        <v>14.437799999999999</v>
      </c>
      <c r="F2741" t="s">
        <v>77</v>
      </c>
      <c r="G2741" s="2">
        <v>46210.818229293982</v>
      </c>
      <c r="H2741" s="2">
        <v>46214.125</v>
      </c>
      <c r="I2741">
        <v>18.5</v>
      </c>
      <c r="J2741">
        <v>61</v>
      </c>
      <c r="K2741">
        <v>0</v>
      </c>
      <c r="L2741">
        <v>0</v>
      </c>
      <c r="M2741">
        <v>1</v>
      </c>
      <c r="N2741">
        <v>2.7</v>
      </c>
    </row>
    <row r="2742" spans="1:14">
      <c r="A2742" t="s">
        <v>74</v>
      </c>
      <c r="B2742" t="s">
        <v>75</v>
      </c>
      <c r="C2742" t="s">
        <v>76</v>
      </c>
      <c r="D2742">
        <v>50.075499999999998</v>
      </c>
      <c r="E2742">
        <v>14.437799999999999</v>
      </c>
      <c r="F2742" t="s">
        <v>77</v>
      </c>
      <c r="G2742" s="2">
        <v>46210.818229293982</v>
      </c>
      <c r="H2742" s="2">
        <v>46214.166666666664</v>
      </c>
      <c r="I2742">
        <v>17.899999999999999</v>
      </c>
      <c r="J2742">
        <v>61</v>
      </c>
      <c r="K2742">
        <v>0</v>
      </c>
      <c r="L2742">
        <v>0</v>
      </c>
      <c r="M2742">
        <v>1</v>
      </c>
      <c r="N2742">
        <v>2.5</v>
      </c>
    </row>
    <row r="2743" spans="1:14">
      <c r="A2743" t="s">
        <v>74</v>
      </c>
      <c r="B2743" t="s">
        <v>75</v>
      </c>
      <c r="C2743" t="s">
        <v>76</v>
      </c>
      <c r="D2743">
        <v>50.075499999999998</v>
      </c>
      <c r="E2743">
        <v>14.437799999999999</v>
      </c>
      <c r="F2743" t="s">
        <v>77</v>
      </c>
      <c r="G2743" s="2">
        <v>46210.818229293982</v>
      </c>
      <c r="H2743" s="2">
        <v>46214.208333333336</v>
      </c>
      <c r="I2743">
        <v>17.5</v>
      </c>
      <c r="J2743">
        <v>62</v>
      </c>
      <c r="K2743">
        <v>0</v>
      </c>
      <c r="L2743">
        <v>0</v>
      </c>
      <c r="M2743">
        <v>1</v>
      </c>
      <c r="N2743">
        <v>2.9</v>
      </c>
    </row>
    <row r="2744" spans="1:14">
      <c r="A2744" t="s">
        <v>74</v>
      </c>
      <c r="B2744" t="s">
        <v>75</v>
      </c>
      <c r="C2744" t="s">
        <v>76</v>
      </c>
      <c r="D2744">
        <v>50.075499999999998</v>
      </c>
      <c r="E2744">
        <v>14.437799999999999</v>
      </c>
      <c r="F2744" t="s">
        <v>77</v>
      </c>
      <c r="G2744" s="2">
        <v>46210.818229293982</v>
      </c>
      <c r="H2744" s="2">
        <v>46214.25</v>
      </c>
      <c r="I2744">
        <v>17.5</v>
      </c>
      <c r="J2744">
        <v>62</v>
      </c>
      <c r="K2744">
        <v>0</v>
      </c>
      <c r="L2744">
        <v>0</v>
      </c>
      <c r="M2744">
        <v>1</v>
      </c>
      <c r="N2744">
        <v>3.6</v>
      </c>
    </row>
    <row r="2745" spans="1:14">
      <c r="A2745" t="s">
        <v>74</v>
      </c>
      <c r="B2745" t="s">
        <v>75</v>
      </c>
      <c r="C2745" t="s">
        <v>76</v>
      </c>
      <c r="D2745">
        <v>50.075499999999998</v>
      </c>
      <c r="E2745">
        <v>14.437799999999999</v>
      </c>
      <c r="F2745" t="s">
        <v>77</v>
      </c>
      <c r="G2745" s="2">
        <v>46210.818229293982</v>
      </c>
      <c r="H2745" s="2">
        <v>46214.291666666664</v>
      </c>
      <c r="I2745">
        <v>17.7</v>
      </c>
      <c r="J2745">
        <v>62</v>
      </c>
      <c r="K2745">
        <v>0</v>
      </c>
      <c r="L2745">
        <v>0</v>
      </c>
      <c r="M2745">
        <v>1</v>
      </c>
      <c r="N2745">
        <v>5</v>
      </c>
    </row>
    <row r="2746" spans="1:14">
      <c r="A2746" t="s">
        <v>74</v>
      </c>
      <c r="B2746" t="s">
        <v>75</v>
      </c>
      <c r="C2746" t="s">
        <v>76</v>
      </c>
      <c r="D2746">
        <v>50.075499999999998</v>
      </c>
      <c r="E2746">
        <v>14.437799999999999</v>
      </c>
      <c r="F2746" t="s">
        <v>77</v>
      </c>
      <c r="G2746" s="2">
        <v>46210.818229293982</v>
      </c>
      <c r="H2746" s="2">
        <v>46214.333333333336</v>
      </c>
      <c r="I2746">
        <v>18.3</v>
      </c>
      <c r="J2746">
        <v>61</v>
      </c>
      <c r="K2746">
        <v>0</v>
      </c>
      <c r="L2746">
        <v>0</v>
      </c>
      <c r="M2746">
        <v>1</v>
      </c>
      <c r="N2746">
        <v>6.1</v>
      </c>
    </row>
    <row r="2747" spans="1:14">
      <c r="A2747" t="s">
        <v>74</v>
      </c>
      <c r="B2747" t="s">
        <v>75</v>
      </c>
      <c r="C2747" t="s">
        <v>76</v>
      </c>
      <c r="D2747">
        <v>50.075499999999998</v>
      </c>
      <c r="E2747">
        <v>14.437799999999999</v>
      </c>
      <c r="F2747" t="s">
        <v>77</v>
      </c>
      <c r="G2747" s="2">
        <v>46210.818229293982</v>
      </c>
      <c r="H2747" s="2">
        <v>46214.375</v>
      </c>
      <c r="I2747">
        <v>19.5</v>
      </c>
      <c r="J2747">
        <v>57</v>
      </c>
      <c r="K2747">
        <v>0</v>
      </c>
      <c r="L2747">
        <v>0</v>
      </c>
      <c r="M2747">
        <v>2</v>
      </c>
      <c r="N2747">
        <v>7.2</v>
      </c>
    </row>
    <row r="2748" spans="1:14">
      <c r="A2748" t="s">
        <v>74</v>
      </c>
      <c r="B2748" t="s">
        <v>75</v>
      </c>
      <c r="C2748" t="s">
        <v>76</v>
      </c>
      <c r="D2748">
        <v>50.075499999999998</v>
      </c>
      <c r="E2748">
        <v>14.437799999999999</v>
      </c>
      <c r="F2748" t="s">
        <v>77</v>
      </c>
      <c r="G2748" s="2">
        <v>46210.818229293982</v>
      </c>
      <c r="H2748" s="2">
        <v>46214.416666666664</v>
      </c>
      <c r="I2748">
        <v>21.2</v>
      </c>
      <c r="J2748">
        <v>52</v>
      </c>
      <c r="K2748">
        <v>0</v>
      </c>
      <c r="L2748">
        <v>0</v>
      </c>
      <c r="M2748">
        <v>2</v>
      </c>
      <c r="N2748">
        <v>8</v>
      </c>
    </row>
    <row r="2749" spans="1:14">
      <c r="A2749" t="s">
        <v>74</v>
      </c>
      <c r="B2749" t="s">
        <v>75</v>
      </c>
      <c r="C2749" t="s">
        <v>76</v>
      </c>
      <c r="D2749">
        <v>50.075499999999998</v>
      </c>
      <c r="E2749">
        <v>14.437799999999999</v>
      </c>
      <c r="F2749" t="s">
        <v>77</v>
      </c>
      <c r="G2749" s="2">
        <v>46210.818229293982</v>
      </c>
      <c r="H2749" s="2">
        <v>46214.458333333336</v>
      </c>
      <c r="I2749">
        <v>22.8</v>
      </c>
      <c r="J2749">
        <v>47</v>
      </c>
      <c r="K2749">
        <v>0</v>
      </c>
      <c r="L2749">
        <v>0</v>
      </c>
      <c r="M2749">
        <v>2</v>
      </c>
      <c r="N2749">
        <v>9.1</v>
      </c>
    </row>
    <row r="2750" spans="1:14">
      <c r="A2750" t="s">
        <v>74</v>
      </c>
      <c r="B2750" t="s">
        <v>75</v>
      </c>
      <c r="C2750" t="s">
        <v>76</v>
      </c>
      <c r="D2750">
        <v>50.075499999999998</v>
      </c>
      <c r="E2750">
        <v>14.437799999999999</v>
      </c>
      <c r="F2750" t="s">
        <v>77</v>
      </c>
      <c r="G2750" s="2">
        <v>46210.818229293982</v>
      </c>
      <c r="H2750" s="2">
        <v>46214.5</v>
      </c>
      <c r="I2750">
        <v>24.1</v>
      </c>
      <c r="J2750">
        <v>41</v>
      </c>
      <c r="K2750">
        <v>0</v>
      </c>
      <c r="L2750">
        <v>0</v>
      </c>
      <c r="M2750">
        <v>3</v>
      </c>
      <c r="N2750">
        <v>10.5</v>
      </c>
    </row>
    <row r="2751" spans="1:14">
      <c r="A2751" t="s">
        <v>74</v>
      </c>
      <c r="B2751" t="s">
        <v>75</v>
      </c>
      <c r="C2751" t="s">
        <v>76</v>
      </c>
      <c r="D2751">
        <v>50.075499999999998</v>
      </c>
      <c r="E2751">
        <v>14.437799999999999</v>
      </c>
      <c r="F2751" t="s">
        <v>77</v>
      </c>
      <c r="G2751" s="2">
        <v>46210.818229293982</v>
      </c>
      <c r="H2751" s="2">
        <v>46214.541666666664</v>
      </c>
      <c r="I2751">
        <v>25.2</v>
      </c>
      <c r="J2751">
        <v>34</v>
      </c>
      <c r="K2751">
        <v>0</v>
      </c>
      <c r="L2751">
        <v>0</v>
      </c>
      <c r="M2751">
        <v>3</v>
      </c>
      <c r="N2751">
        <v>12.3</v>
      </c>
    </row>
    <row r="2752" spans="1:14">
      <c r="A2752" t="s">
        <v>74</v>
      </c>
      <c r="B2752" t="s">
        <v>75</v>
      </c>
      <c r="C2752" t="s">
        <v>76</v>
      </c>
      <c r="D2752">
        <v>50.075499999999998</v>
      </c>
      <c r="E2752">
        <v>14.437799999999999</v>
      </c>
      <c r="F2752" t="s">
        <v>77</v>
      </c>
      <c r="G2752" s="2">
        <v>46210.818229293982</v>
      </c>
      <c r="H2752" s="2">
        <v>46214.583333333336</v>
      </c>
      <c r="I2752">
        <v>26</v>
      </c>
      <c r="J2752">
        <v>30</v>
      </c>
      <c r="K2752">
        <v>0</v>
      </c>
      <c r="L2752">
        <v>0</v>
      </c>
      <c r="M2752">
        <v>3</v>
      </c>
      <c r="N2752">
        <v>13.4</v>
      </c>
    </row>
    <row r="2753" spans="1:14">
      <c r="A2753" t="s">
        <v>74</v>
      </c>
      <c r="B2753" t="s">
        <v>75</v>
      </c>
      <c r="C2753" t="s">
        <v>76</v>
      </c>
      <c r="D2753">
        <v>50.075499999999998</v>
      </c>
      <c r="E2753">
        <v>14.437799999999999</v>
      </c>
      <c r="F2753" t="s">
        <v>77</v>
      </c>
      <c r="G2753" s="2">
        <v>46210.818229293982</v>
      </c>
      <c r="H2753" s="2">
        <v>46214.625</v>
      </c>
      <c r="I2753">
        <v>26.2</v>
      </c>
      <c r="J2753">
        <v>29</v>
      </c>
      <c r="K2753">
        <v>0</v>
      </c>
      <c r="L2753">
        <v>0</v>
      </c>
      <c r="M2753">
        <v>2</v>
      </c>
      <c r="N2753">
        <v>13</v>
      </c>
    </row>
    <row r="2754" spans="1:14">
      <c r="A2754" t="s">
        <v>74</v>
      </c>
      <c r="B2754" t="s">
        <v>75</v>
      </c>
      <c r="C2754" t="s">
        <v>76</v>
      </c>
      <c r="D2754">
        <v>50.075499999999998</v>
      </c>
      <c r="E2754">
        <v>14.437799999999999</v>
      </c>
      <c r="F2754" t="s">
        <v>77</v>
      </c>
      <c r="G2754" s="2">
        <v>46210.818229293982</v>
      </c>
      <c r="H2754" s="2">
        <v>46214.666666666664</v>
      </c>
      <c r="I2754">
        <v>26.2</v>
      </c>
      <c r="J2754">
        <v>29</v>
      </c>
      <c r="K2754">
        <v>0</v>
      </c>
      <c r="L2754">
        <v>0</v>
      </c>
      <c r="M2754">
        <v>2</v>
      </c>
      <c r="N2754">
        <v>11.5</v>
      </c>
    </row>
    <row r="2755" spans="1:14">
      <c r="A2755" t="s">
        <v>74</v>
      </c>
      <c r="B2755" t="s">
        <v>75</v>
      </c>
      <c r="C2755" t="s">
        <v>76</v>
      </c>
      <c r="D2755">
        <v>50.075499999999998</v>
      </c>
      <c r="E2755">
        <v>14.437799999999999</v>
      </c>
      <c r="F2755" t="s">
        <v>77</v>
      </c>
      <c r="G2755" s="2">
        <v>46210.818229293982</v>
      </c>
      <c r="H2755" s="2">
        <v>46214.708333333336</v>
      </c>
      <c r="I2755">
        <v>25.9</v>
      </c>
      <c r="J2755">
        <v>31</v>
      </c>
      <c r="K2755">
        <v>0</v>
      </c>
      <c r="L2755">
        <v>0</v>
      </c>
      <c r="M2755">
        <v>2</v>
      </c>
      <c r="N2755">
        <v>10.4</v>
      </c>
    </row>
    <row r="2756" spans="1:14">
      <c r="A2756" t="s">
        <v>74</v>
      </c>
      <c r="B2756" t="s">
        <v>75</v>
      </c>
      <c r="C2756" t="s">
        <v>76</v>
      </c>
      <c r="D2756">
        <v>50.075499999999998</v>
      </c>
      <c r="E2756">
        <v>14.437799999999999</v>
      </c>
      <c r="F2756" t="s">
        <v>77</v>
      </c>
      <c r="G2756" s="2">
        <v>46210.818229293982</v>
      </c>
      <c r="H2756" s="2">
        <v>46214.75</v>
      </c>
      <c r="I2756">
        <v>25.4</v>
      </c>
      <c r="J2756">
        <v>33</v>
      </c>
      <c r="K2756">
        <v>0</v>
      </c>
      <c r="L2756">
        <v>0</v>
      </c>
      <c r="M2756">
        <v>1</v>
      </c>
      <c r="N2756">
        <v>10.1</v>
      </c>
    </row>
    <row r="2757" spans="1:14">
      <c r="A2757" t="s">
        <v>74</v>
      </c>
      <c r="B2757" t="s">
        <v>75</v>
      </c>
      <c r="C2757" t="s">
        <v>76</v>
      </c>
      <c r="D2757">
        <v>50.075499999999998</v>
      </c>
      <c r="E2757">
        <v>14.437799999999999</v>
      </c>
      <c r="F2757" t="s">
        <v>77</v>
      </c>
      <c r="G2757" s="2">
        <v>46210.818229293982</v>
      </c>
      <c r="H2757" s="2">
        <v>46214.791666666664</v>
      </c>
      <c r="I2757">
        <v>24.8</v>
      </c>
      <c r="J2757">
        <v>36</v>
      </c>
      <c r="K2757">
        <v>0</v>
      </c>
      <c r="L2757">
        <v>0</v>
      </c>
      <c r="M2757">
        <v>1</v>
      </c>
      <c r="N2757">
        <v>9.4</v>
      </c>
    </row>
    <row r="2758" spans="1:14">
      <c r="A2758" t="s">
        <v>74</v>
      </c>
      <c r="B2758" t="s">
        <v>75</v>
      </c>
      <c r="C2758" t="s">
        <v>76</v>
      </c>
      <c r="D2758">
        <v>50.075499999999998</v>
      </c>
      <c r="E2758">
        <v>14.437799999999999</v>
      </c>
      <c r="F2758" t="s">
        <v>77</v>
      </c>
      <c r="G2758" s="2">
        <v>46210.818229293982</v>
      </c>
      <c r="H2758" s="2">
        <v>46214.833333333336</v>
      </c>
      <c r="I2758">
        <v>24.1</v>
      </c>
      <c r="J2758">
        <v>39</v>
      </c>
      <c r="K2758">
        <v>0</v>
      </c>
      <c r="L2758">
        <v>0</v>
      </c>
      <c r="M2758">
        <v>1</v>
      </c>
      <c r="N2758">
        <v>9.1</v>
      </c>
    </row>
    <row r="2759" spans="1:14">
      <c r="A2759" t="s">
        <v>74</v>
      </c>
      <c r="B2759" t="s">
        <v>75</v>
      </c>
      <c r="C2759" t="s">
        <v>76</v>
      </c>
      <c r="D2759">
        <v>50.075499999999998</v>
      </c>
      <c r="E2759">
        <v>14.437799999999999</v>
      </c>
      <c r="F2759" t="s">
        <v>77</v>
      </c>
      <c r="G2759" s="2">
        <v>46210.818229293982</v>
      </c>
      <c r="H2759" s="2">
        <v>46214.875</v>
      </c>
      <c r="I2759">
        <v>23.3</v>
      </c>
      <c r="J2759">
        <v>42</v>
      </c>
      <c r="K2759">
        <v>0</v>
      </c>
      <c r="L2759">
        <v>0</v>
      </c>
      <c r="M2759">
        <v>3</v>
      </c>
      <c r="N2759">
        <v>7.9</v>
      </c>
    </row>
    <row r="2760" spans="1:14">
      <c r="A2760" t="s">
        <v>74</v>
      </c>
      <c r="B2760" t="s">
        <v>75</v>
      </c>
      <c r="C2760" t="s">
        <v>76</v>
      </c>
      <c r="D2760">
        <v>50.075499999999998</v>
      </c>
      <c r="E2760">
        <v>14.437799999999999</v>
      </c>
      <c r="F2760" t="s">
        <v>77</v>
      </c>
      <c r="G2760" s="2">
        <v>46210.818229293982</v>
      </c>
      <c r="H2760" s="2">
        <v>46214.916666666664</v>
      </c>
      <c r="I2760">
        <v>22.4</v>
      </c>
      <c r="J2760">
        <v>45</v>
      </c>
      <c r="K2760">
        <v>0</v>
      </c>
      <c r="L2760">
        <v>0</v>
      </c>
      <c r="M2760">
        <v>3</v>
      </c>
      <c r="N2760">
        <v>7.2</v>
      </c>
    </row>
    <row r="2761" spans="1:14">
      <c r="A2761" t="s">
        <v>74</v>
      </c>
      <c r="B2761" t="s">
        <v>75</v>
      </c>
      <c r="C2761" t="s">
        <v>76</v>
      </c>
      <c r="D2761">
        <v>50.075499999999998</v>
      </c>
      <c r="E2761">
        <v>14.437799999999999</v>
      </c>
      <c r="F2761" t="s">
        <v>77</v>
      </c>
      <c r="G2761" s="2">
        <v>46210.818229293982</v>
      </c>
      <c r="H2761" s="2">
        <v>46214.958333333336</v>
      </c>
      <c r="I2761">
        <v>21.6</v>
      </c>
      <c r="J2761">
        <v>48</v>
      </c>
      <c r="K2761">
        <v>0</v>
      </c>
      <c r="L2761">
        <v>0</v>
      </c>
      <c r="M2761">
        <v>3</v>
      </c>
      <c r="N2761">
        <v>6.2</v>
      </c>
    </row>
    <row r="2762" spans="1:14">
      <c r="A2762" t="s">
        <v>74</v>
      </c>
      <c r="B2762" t="s">
        <v>75</v>
      </c>
      <c r="C2762" t="s">
        <v>76</v>
      </c>
      <c r="D2762">
        <v>50.075499999999998</v>
      </c>
      <c r="E2762">
        <v>14.437799999999999</v>
      </c>
      <c r="F2762" t="s">
        <v>77</v>
      </c>
      <c r="G2762" s="2">
        <v>46210.818229293982</v>
      </c>
      <c r="H2762" s="2">
        <v>46215</v>
      </c>
      <c r="I2762">
        <v>20.9</v>
      </c>
      <c r="J2762">
        <v>51</v>
      </c>
      <c r="K2762">
        <v>0</v>
      </c>
      <c r="L2762">
        <v>0</v>
      </c>
      <c r="M2762">
        <v>3</v>
      </c>
      <c r="N2762">
        <v>5.6</v>
      </c>
    </row>
    <row r="2763" spans="1:14">
      <c r="A2763" t="s">
        <v>74</v>
      </c>
      <c r="B2763" t="s">
        <v>75</v>
      </c>
      <c r="C2763" t="s">
        <v>76</v>
      </c>
      <c r="D2763">
        <v>50.075499999999998</v>
      </c>
      <c r="E2763">
        <v>14.437799999999999</v>
      </c>
      <c r="F2763" t="s">
        <v>77</v>
      </c>
      <c r="G2763" s="2">
        <v>46210.818229293982</v>
      </c>
      <c r="H2763" s="2">
        <v>46215.041666666664</v>
      </c>
      <c r="I2763">
        <v>20.2</v>
      </c>
      <c r="J2763">
        <v>55</v>
      </c>
      <c r="K2763">
        <v>0</v>
      </c>
      <c r="L2763">
        <v>0</v>
      </c>
      <c r="M2763">
        <v>3</v>
      </c>
      <c r="N2763">
        <v>5.2</v>
      </c>
    </row>
    <row r="2764" spans="1:14">
      <c r="A2764" t="s">
        <v>74</v>
      </c>
      <c r="B2764" t="s">
        <v>75</v>
      </c>
      <c r="C2764" t="s">
        <v>76</v>
      </c>
      <c r="D2764">
        <v>50.075499999999998</v>
      </c>
      <c r="E2764">
        <v>14.437799999999999</v>
      </c>
      <c r="F2764" t="s">
        <v>77</v>
      </c>
      <c r="G2764" s="2">
        <v>46210.818229293982</v>
      </c>
      <c r="H2764" s="2">
        <v>46215.083333333336</v>
      </c>
      <c r="I2764">
        <v>19.5</v>
      </c>
      <c r="J2764">
        <v>58</v>
      </c>
      <c r="K2764">
        <v>0</v>
      </c>
      <c r="L2764">
        <v>0</v>
      </c>
      <c r="M2764">
        <v>3</v>
      </c>
      <c r="N2764">
        <v>4.9000000000000004</v>
      </c>
    </row>
    <row r="2765" spans="1:14">
      <c r="A2765" t="s">
        <v>74</v>
      </c>
      <c r="B2765" t="s">
        <v>75</v>
      </c>
      <c r="C2765" t="s">
        <v>76</v>
      </c>
      <c r="D2765">
        <v>50.075499999999998</v>
      </c>
      <c r="E2765">
        <v>14.437799999999999</v>
      </c>
      <c r="F2765" t="s">
        <v>77</v>
      </c>
      <c r="G2765" s="2">
        <v>46210.818229293982</v>
      </c>
      <c r="H2765" s="2">
        <v>46215.125</v>
      </c>
      <c r="I2765">
        <v>18.600000000000001</v>
      </c>
      <c r="J2765">
        <v>60</v>
      </c>
      <c r="K2765">
        <v>0</v>
      </c>
      <c r="L2765">
        <v>0</v>
      </c>
      <c r="M2765">
        <v>1</v>
      </c>
      <c r="N2765">
        <v>5</v>
      </c>
    </row>
    <row r="2766" spans="1:14">
      <c r="A2766" t="s">
        <v>74</v>
      </c>
      <c r="B2766" t="s">
        <v>75</v>
      </c>
      <c r="C2766" t="s">
        <v>76</v>
      </c>
      <c r="D2766">
        <v>50.075499999999998</v>
      </c>
      <c r="E2766">
        <v>14.437799999999999</v>
      </c>
      <c r="F2766" t="s">
        <v>77</v>
      </c>
      <c r="G2766" s="2">
        <v>46210.818229293982</v>
      </c>
      <c r="H2766" s="2">
        <v>46215.166666666664</v>
      </c>
      <c r="I2766">
        <v>17.600000000000001</v>
      </c>
      <c r="J2766">
        <v>62</v>
      </c>
      <c r="K2766">
        <v>0</v>
      </c>
      <c r="L2766">
        <v>0</v>
      </c>
      <c r="M2766">
        <v>1</v>
      </c>
      <c r="N2766">
        <v>5.2</v>
      </c>
    </row>
    <row r="2767" spans="1:14">
      <c r="A2767" t="s">
        <v>74</v>
      </c>
      <c r="B2767" t="s">
        <v>75</v>
      </c>
      <c r="C2767" t="s">
        <v>76</v>
      </c>
      <c r="D2767">
        <v>50.075499999999998</v>
      </c>
      <c r="E2767">
        <v>14.437799999999999</v>
      </c>
      <c r="F2767" t="s">
        <v>77</v>
      </c>
      <c r="G2767" s="2">
        <v>46210.818229293982</v>
      </c>
      <c r="H2767" s="2">
        <v>46215.208333333336</v>
      </c>
      <c r="I2767">
        <v>17.100000000000001</v>
      </c>
      <c r="J2767">
        <v>64</v>
      </c>
      <c r="K2767">
        <v>0</v>
      </c>
      <c r="L2767">
        <v>0</v>
      </c>
      <c r="M2767">
        <v>1</v>
      </c>
      <c r="N2767">
        <v>5.5</v>
      </c>
    </row>
    <row r="2768" spans="1:14">
      <c r="A2768" t="s">
        <v>74</v>
      </c>
      <c r="B2768" t="s">
        <v>75</v>
      </c>
      <c r="C2768" t="s">
        <v>76</v>
      </c>
      <c r="D2768">
        <v>50.075499999999998</v>
      </c>
      <c r="E2768">
        <v>14.437799999999999</v>
      </c>
      <c r="F2768" t="s">
        <v>77</v>
      </c>
      <c r="G2768" s="2">
        <v>46210.818229293982</v>
      </c>
      <c r="H2768" s="2">
        <v>46215.25</v>
      </c>
      <c r="I2768">
        <v>17</v>
      </c>
      <c r="J2768">
        <v>66</v>
      </c>
      <c r="K2768">
        <v>0</v>
      </c>
      <c r="L2768">
        <v>0</v>
      </c>
      <c r="M2768">
        <v>0</v>
      </c>
      <c r="N2768">
        <v>6.8</v>
      </c>
    </row>
    <row r="2769" spans="1:14">
      <c r="A2769" t="s">
        <v>74</v>
      </c>
      <c r="B2769" t="s">
        <v>75</v>
      </c>
      <c r="C2769" t="s">
        <v>76</v>
      </c>
      <c r="D2769">
        <v>50.075499999999998</v>
      </c>
      <c r="E2769">
        <v>14.437799999999999</v>
      </c>
      <c r="F2769" t="s">
        <v>77</v>
      </c>
      <c r="G2769" s="2">
        <v>46210.818229293982</v>
      </c>
      <c r="H2769" s="2">
        <v>46215.291666666664</v>
      </c>
      <c r="I2769">
        <v>17.399999999999999</v>
      </c>
      <c r="J2769">
        <v>67</v>
      </c>
      <c r="K2769">
        <v>0</v>
      </c>
      <c r="L2769">
        <v>0</v>
      </c>
      <c r="M2769">
        <v>0</v>
      </c>
      <c r="N2769">
        <v>8.5</v>
      </c>
    </row>
    <row r="2770" spans="1:14">
      <c r="A2770" t="s">
        <v>74</v>
      </c>
      <c r="B2770" t="s">
        <v>75</v>
      </c>
      <c r="C2770" t="s">
        <v>76</v>
      </c>
      <c r="D2770">
        <v>50.075499999999998</v>
      </c>
      <c r="E2770">
        <v>14.437799999999999</v>
      </c>
      <c r="F2770" t="s">
        <v>77</v>
      </c>
      <c r="G2770" s="2">
        <v>46210.818229293982</v>
      </c>
      <c r="H2770" s="2">
        <v>46215.333333333336</v>
      </c>
      <c r="I2770">
        <v>18</v>
      </c>
      <c r="J2770">
        <v>66</v>
      </c>
      <c r="K2770">
        <v>0</v>
      </c>
      <c r="L2770">
        <v>0</v>
      </c>
      <c r="M2770">
        <v>0</v>
      </c>
      <c r="N2770">
        <v>9.8000000000000007</v>
      </c>
    </row>
    <row r="2771" spans="1:14">
      <c r="A2771" t="s">
        <v>74</v>
      </c>
      <c r="B2771" t="s">
        <v>75</v>
      </c>
      <c r="C2771" t="s">
        <v>76</v>
      </c>
      <c r="D2771">
        <v>50.075499999999998</v>
      </c>
      <c r="E2771">
        <v>14.437799999999999</v>
      </c>
      <c r="F2771" t="s">
        <v>77</v>
      </c>
      <c r="G2771" s="2">
        <v>46210.818229293982</v>
      </c>
      <c r="H2771" s="2">
        <v>46215.375</v>
      </c>
      <c r="I2771">
        <v>19</v>
      </c>
      <c r="J2771">
        <v>62</v>
      </c>
      <c r="K2771">
        <v>0</v>
      </c>
      <c r="L2771">
        <v>0</v>
      </c>
      <c r="M2771">
        <v>1</v>
      </c>
      <c r="N2771">
        <v>10.1</v>
      </c>
    </row>
    <row r="2772" spans="1:14">
      <c r="A2772" t="s">
        <v>74</v>
      </c>
      <c r="B2772" t="s">
        <v>75</v>
      </c>
      <c r="C2772" t="s">
        <v>76</v>
      </c>
      <c r="D2772">
        <v>50.075499999999998</v>
      </c>
      <c r="E2772">
        <v>14.437799999999999</v>
      </c>
      <c r="F2772" t="s">
        <v>77</v>
      </c>
      <c r="G2772" s="2">
        <v>46210.818229293982</v>
      </c>
      <c r="H2772" s="2">
        <v>46215.416666666664</v>
      </c>
      <c r="I2772">
        <v>20.3</v>
      </c>
      <c r="J2772">
        <v>57</v>
      </c>
      <c r="K2772">
        <v>0</v>
      </c>
      <c r="L2772">
        <v>0</v>
      </c>
      <c r="M2772">
        <v>1</v>
      </c>
      <c r="N2772">
        <v>10.4</v>
      </c>
    </row>
    <row r="2773" spans="1:14">
      <c r="A2773" t="s">
        <v>74</v>
      </c>
      <c r="B2773" t="s">
        <v>75</v>
      </c>
      <c r="C2773" t="s">
        <v>76</v>
      </c>
      <c r="D2773">
        <v>50.075499999999998</v>
      </c>
      <c r="E2773">
        <v>14.437799999999999</v>
      </c>
      <c r="F2773" t="s">
        <v>77</v>
      </c>
      <c r="G2773" s="2">
        <v>46210.818229293982</v>
      </c>
      <c r="H2773" s="2">
        <v>46215.458333333336</v>
      </c>
      <c r="I2773">
        <v>21.5</v>
      </c>
      <c r="J2773">
        <v>51</v>
      </c>
      <c r="K2773">
        <v>0</v>
      </c>
      <c r="L2773">
        <v>0</v>
      </c>
      <c r="M2773">
        <v>1</v>
      </c>
      <c r="N2773">
        <v>10.4</v>
      </c>
    </row>
    <row r="2774" spans="1:14">
      <c r="A2774" t="s">
        <v>74</v>
      </c>
      <c r="B2774" t="s">
        <v>75</v>
      </c>
      <c r="C2774" t="s">
        <v>76</v>
      </c>
      <c r="D2774">
        <v>50.075499999999998</v>
      </c>
      <c r="E2774">
        <v>14.437799999999999</v>
      </c>
      <c r="F2774" t="s">
        <v>77</v>
      </c>
      <c r="G2774" s="2">
        <v>46210.818229293982</v>
      </c>
      <c r="H2774" s="2">
        <v>46215.5</v>
      </c>
      <c r="I2774">
        <v>22.6</v>
      </c>
      <c r="J2774">
        <v>46</v>
      </c>
      <c r="K2774">
        <v>0</v>
      </c>
      <c r="L2774">
        <v>0</v>
      </c>
      <c r="M2774">
        <v>2</v>
      </c>
      <c r="N2774">
        <v>11.6</v>
      </c>
    </row>
    <row r="2775" spans="1:14">
      <c r="A2775" t="s">
        <v>74</v>
      </c>
      <c r="B2775" t="s">
        <v>75</v>
      </c>
      <c r="C2775" t="s">
        <v>76</v>
      </c>
      <c r="D2775">
        <v>50.075499999999998</v>
      </c>
      <c r="E2775">
        <v>14.437799999999999</v>
      </c>
      <c r="F2775" t="s">
        <v>77</v>
      </c>
      <c r="G2775" s="2">
        <v>46210.818229293982</v>
      </c>
      <c r="H2775" s="2">
        <v>46215.541666666664</v>
      </c>
      <c r="I2775">
        <v>23.6</v>
      </c>
      <c r="J2775">
        <v>42</v>
      </c>
      <c r="K2775">
        <v>0</v>
      </c>
      <c r="L2775">
        <v>0</v>
      </c>
      <c r="M2775">
        <v>2</v>
      </c>
      <c r="N2775">
        <v>13</v>
      </c>
    </row>
    <row r="2776" spans="1:14">
      <c r="A2776" t="s">
        <v>74</v>
      </c>
      <c r="B2776" t="s">
        <v>75</v>
      </c>
      <c r="C2776" t="s">
        <v>76</v>
      </c>
      <c r="D2776">
        <v>50.075499999999998</v>
      </c>
      <c r="E2776">
        <v>14.437799999999999</v>
      </c>
      <c r="F2776" t="s">
        <v>77</v>
      </c>
      <c r="G2776" s="2">
        <v>46210.818229293982</v>
      </c>
      <c r="H2776" s="2">
        <v>46215.583333333336</v>
      </c>
      <c r="I2776">
        <v>24.4</v>
      </c>
      <c r="J2776">
        <v>38</v>
      </c>
      <c r="K2776">
        <v>0</v>
      </c>
      <c r="L2776">
        <v>0</v>
      </c>
      <c r="M2776">
        <v>2</v>
      </c>
      <c r="N2776">
        <v>14.1</v>
      </c>
    </row>
    <row r="2777" spans="1:14">
      <c r="A2777" t="s">
        <v>74</v>
      </c>
      <c r="B2777" t="s">
        <v>75</v>
      </c>
      <c r="C2777" t="s">
        <v>76</v>
      </c>
      <c r="D2777">
        <v>50.075499999999998</v>
      </c>
      <c r="E2777">
        <v>14.437799999999999</v>
      </c>
      <c r="F2777" t="s">
        <v>77</v>
      </c>
      <c r="G2777" s="2">
        <v>46210.818229293982</v>
      </c>
      <c r="H2777" s="2">
        <v>46215.625</v>
      </c>
      <c r="I2777">
        <v>24.6</v>
      </c>
      <c r="J2777">
        <v>36</v>
      </c>
      <c r="K2777">
        <v>0</v>
      </c>
      <c r="L2777">
        <v>0</v>
      </c>
      <c r="M2777">
        <v>2</v>
      </c>
      <c r="N2777">
        <v>14.8</v>
      </c>
    </row>
    <row r="2778" spans="1:14">
      <c r="A2778" t="s">
        <v>74</v>
      </c>
      <c r="B2778" t="s">
        <v>75</v>
      </c>
      <c r="C2778" t="s">
        <v>76</v>
      </c>
      <c r="D2778">
        <v>50.075499999999998</v>
      </c>
      <c r="E2778">
        <v>14.437799999999999</v>
      </c>
      <c r="F2778" t="s">
        <v>77</v>
      </c>
      <c r="G2778" s="2">
        <v>46210.818229293982</v>
      </c>
      <c r="H2778" s="2">
        <v>46215.666666666664</v>
      </c>
      <c r="I2778">
        <v>24.6</v>
      </c>
      <c r="J2778">
        <v>36</v>
      </c>
      <c r="K2778">
        <v>0</v>
      </c>
      <c r="L2778">
        <v>0</v>
      </c>
      <c r="M2778">
        <v>2</v>
      </c>
      <c r="N2778">
        <v>14.4</v>
      </c>
    </row>
    <row r="2779" spans="1:14">
      <c r="A2779" t="s">
        <v>74</v>
      </c>
      <c r="B2779" t="s">
        <v>75</v>
      </c>
      <c r="C2779" t="s">
        <v>76</v>
      </c>
      <c r="D2779">
        <v>50.075499999999998</v>
      </c>
      <c r="E2779">
        <v>14.437799999999999</v>
      </c>
      <c r="F2779" t="s">
        <v>77</v>
      </c>
      <c r="G2779" s="2">
        <v>46210.818229293982</v>
      </c>
      <c r="H2779" s="2">
        <v>46215.708333333336</v>
      </c>
      <c r="I2779">
        <v>24.4</v>
      </c>
      <c r="J2779">
        <v>37</v>
      </c>
      <c r="K2779">
        <v>0</v>
      </c>
      <c r="L2779">
        <v>0</v>
      </c>
      <c r="M2779">
        <v>2</v>
      </c>
      <c r="N2779">
        <v>13.7</v>
      </c>
    </row>
    <row r="2780" spans="1:14">
      <c r="A2780" t="s">
        <v>74</v>
      </c>
      <c r="B2780" t="s">
        <v>75</v>
      </c>
      <c r="C2780" t="s">
        <v>76</v>
      </c>
      <c r="D2780">
        <v>50.075499999999998</v>
      </c>
      <c r="E2780">
        <v>14.437799999999999</v>
      </c>
      <c r="F2780" t="s">
        <v>77</v>
      </c>
      <c r="G2780" s="2">
        <v>46210.818229293982</v>
      </c>
      <c r="H2780" s="2">
        <v>46215.75</v>
      </c>
      <c r="I2780">
        <v>24.2</v>
      </c>
      <c r="J2780">
        <v>38</v>
      </c>
      <c r="K2780">
        <v>0</v>
      </c>
      <c r="L2780">
        <v>0</v>
      </c>
      <c r="M2780">
        <v>3</v>
      </c>
      <c r="N2780">
        <v>12.7</v>
      </c>
    </row>
    <row r="2781" spans="1:14">
      <c r="A2781" t="s">
        <v>74</v>
      </c>
      <c r="B2781" t="s">
        <v>75</v>
      </c>
      <c r="C2781" t="s">
        <v>76</v>
      </c>
      <c r="D2781">
        <v>50.075499999999998</v>
      </c>
      <c r="E2781">
        <v>14.437799999999999</v>
      </c>
      <c r="F2781" t="s">
        <v>77</v>
      </c>
      <c r="G2781" s="2">
        <v>46210.818229293982</v>
      </c>
      <c r="H2781" s="2">
        <v>46215.791666666664</v>
      </c>
      <c r="I2781">
        <v>23.7</v>
      </c>
      <c r="J2781">
        <v>40</v>
      </c>
      <c r="K2781">
        <v>0</v>
      </c>
      <c r="L2781">
        <v>0</v>
      </c>
      <c r="M2781">
        <v>3</v>
      </c>
      <c r="N2781">
        <v>11.3</v>
      </c>
    </row>
    <row r="2782" spans="1:14">
      <c r="A2782" t="s">
        <v>74</v>
      </c>
      <c r="B2782" t="s">
        <v>75</v>
      </c>
      <c r="C2782" t="s">
        <v>76</v>
      </c>
      <c r="D2782">
        <v>50.075499999999998</v>
      </c>
      <c r="E2782">
        <v>14.437799999999999</v>
      </c>
      <c r="F2782" t="s">
        <v>77</v>
      </c>
      <c r="G2782" s="2">
        <v>46210.818229293982</v>
      </c>
      <c r="H2782" s="2">
        <v>46215.833333333336</v>
      </c>
      <c r="I2782">
        <v>23.1</v>
      </c>
      <c r="J2782">
        <v>43</v>
      </c>
      <c r="K2782">
        <v>0</v>
      </c>
      <c r="L2782">
        <v>0</v>
      </c>
      <c r="M2782">
        <v>3</v>
      </c>
      <c r="N2782">
        <v>9.1999999999999993</v>
      </c>
    </row>
    <row r="2783" spans="1:14">
      <c r="A2783" t="s">
        <v>74</v>
      </c>
      <c r="B2783" t="s">
        <v>75</v>
      </c>
      <c r="C2783" t="s">
        <v>76</v>
      </c>
      <c r="D2783">
        <v>50.075499999999998</v>
      </c>
      <c r="E2783">
        <v>14.437799999999999</v>
      </c>
      <c r="F2783" t="s">
        <v>77</v>
      </c>
      <c r="G2783" s="2">
        <v>46210.818229293982</v>
      </c>
      <c r="H2783" s="2">
        <v>46215.875</v>
      </c>
      <c r="I2783">
        <v>22.2</v>
      </c>
      <c r="J2783">
        <v>48</v>
      </c>
      <c r="K2783">
        <v>0</v>
      </c>
      <c r="L2783">
        <v>0</v>
      </c>
      <c r="M2783">
        <v>3</v>
      </c>
      <c r="N2783">
        <v>6</v>
      </c>
    </row>
    <row r="2784" spans="1:14">
      <c r="A2784" t="s">
        <v>74</v>
      </c>
      <c r="B2784" t="s">
        <v>75</v>
      </c>
      <c r="C2784" t="s">
        <v>76</v>
      </c>
      <c r="D2784">
        <v>50.075499999999998</v>
      </c>
      <c r="E2784">
        <v>14.437799999999999</v>
      </c>
      <c r="F2784" t="s">
        <v>77</v>
      </c>
      <c r="G2784" s="2">
        <v>46210.818229293982</v>
      </c>
      <c r="H2784" s="2">
        <v>46215.916666666664</v>
      </c>
      <c r="I2784">
        <v>21</v>
      </c>
      <c r="J2784">
        <v>55</v>
      </c>
      <c r="K2784">
        <v>0</v>
      </c>
      <c r="L2784">
        <v>0</v>
      </c>
      <c r="M2784">
        <v>3</v>
      </c>
      <c r="N2784">
        <v>3.9</v>
      </c>
    </row>
    <row r="2785" spans="1:14">
      <c r="A2785" t="s">
        <v>74</v>
      </c>
      <c r="B2785" t="s">
        <v>75</v>
      </c>
      <c r="C2785" t="s">
        <v>76</v>
      </c>
      <c r="D2785">
        <v>50.075499999999998</v>
      </c>
      <c r="E2785">
        <v>14.437799999999999</v>
      </c>
      <c r="F2785" t="s">
        <v>77</v>
      </c>
      <c r="G2785" s="2">
        <v>46210.818229293982</v>
      </c>
      <c r="H2785" s="2">
        <v>46215.958333333336</v>
      </c>
      <c r="I2785">
        <v>20.100000000000001</v>
      </c>
      <c r="J2785">
        <v>60</v>
      </c>
      <c r="K2785">
        <v>0</v>
      </c>
      <c r="L2785">
        <v>0</v>
      </c>
      <c r="M2785">
        <v>3</v>
      </c>
      <c r="N2785">
        <v>4.5</v>
      </c>
    </row>
    <row r="2786" spans="1:14">
      <c r="A2786" t="s">
        <v>74</v>
      </c>
      <c r="B2786" t="s">
        <v>75</v>
      </c>
      <c r="C2786" t="s">
        <v>76</v>
      </c>
      <c r="D2786">
        <v>50.075499999999998</v>
      </c>
      <c r="E2786">
        <v>14.437799999999999</v>
      </c>
      <c r="F2786" t="s">
        <v>77</v>
      </c>
      <c r="G2786" s="2">
        <v>46210.818229293982</v>
      </c>
      <c r="H2786" s="2">
        <v>46216</v>
      </c>
      <c r="I2786">
        <v>19.7</v>
      </c>
      <c r="J2786">
        <v>62</v>
      </c>
      <c r="K2786">
        <v>0</v>
      </c>
      <c r="L2786">
        <v>0</v>
      </c>
      <c r="M2786">
        <v>2</v>
      </c>
      <c r="N2786">
        <v>5.0999999999999996</v>
      </c>
    </row>
    <row r="2787" spans="1:14">
      <c r="A2787" t="s">
        <v>74</v>
      </c>
      <c r="B2787" t="s">
        <v>75</v>
      </c>
      <c r="C2787" t="s">
        <v>76</v>
      </c>
      <c r="D2787">
        <v>50.075499999999998</v>
      </c>
      <c r="E2787">
        <v>14.437799999999999</v>
      </c>
      <c r="F2787" t="s">
        <v>77</v>
      </c>
      <c r="G2787" s="2">
        <v>46210.818229293982</v>
      </c>
      <c r="H2787" s="2">
        <v>46216.041666666664</v>
      </c>
      <c r="I2787">
        <v>19.399999999999999</v>
      </c>
      <c r="J2787">
        <v>63</v>
      </c>
      <c r="K2787">
        <v>0</v>
      </c>
      <c r="L2787">
        <v>0</v>
      </c>
      <c r="M2787">
        <v>2</v>
      </c>
      <c r="N2787">
        <v>5.4</v>
      </c>
    </row>
    <row r="2788" spans="1:14">
      <c r="A2788" t="s">
        <v>74</v>
      </c>
      <c r="B2788" t="s">
        <v>75</v>
      </c>
      <c r="C2788" t="s">
        <v>76</v>
      </c>
      <c r="D2788">
        <v>50.075499999999998</v>
      </c>
      <c r="E2788">
        <v>14.437799999999999</v>
      </c>
      <c r="F2788" t="s">
        <v>77</v>
      </c>
      <c r="G2788" s="2">
        <v>46210.818229293982</v>
      </c>
      <c r="H2788" s="2">
        <v>46216.083333333336</v>
      </c>
      <c r="I2788">
        <v>19.100000000000001</v>
      </c>
      <c r="J2788">
        <v>65</v>
      </c>
      <c r="K2788">
        <v>0</v>
      </c>
      <c r="L2788">
        <v>0</v>
      </c>
      <c r="M2788">
        <v>2</v>
      </c>
      <c r="N2788">
        <v>5.8</v>
      </c>
    </row>
    <row r="2789" spans="1:14">
      <c r="A2789" t="s">
        <v>74</v>
      </c>
      <c r="B2789" t="s">
        <v>75</v>
      </c>
      <c r="C2789" t="s">
        <v>76</v>
      </c>
      <c r="D2789">
        <v>50.075499999999998</v>
      </c>
      <c r="E2789">
        <v>14.437799999999999</v>
      </c>
      <c r="F2789" t="s">
        <v>77</v>
      </c>
      <c r="G2789" s="2">
        <v>46210.818229293982</v>
      </c>
      <c r="H2789" s="2">
        <v>46216.125</v>
      </c>
      <c r="I2789">
        <v>18.399999999999999</v>
      </c>
      <c r="J2789">
        <v>69</v>
      </c>
      <c r="K2789">
        <v>0</v>
      </c>
      <c r="L2789">
        <v>0</v>
      </c>
      <c r="M2789">
        <v>2</v>
      </c>
      <c r="N2789">
        <v>5.6</v>
      </c>
    </row>
    <row r="2790" spans="1:14">
      <c r="A2790" t="s">
        <v>74</v>
      </c>
      <c r="B2790" t="s">
        <v>75</v>
      </c>
      <c r="C2790" t="s">
        <v>76</v>
      </c>
      <c r="D2790">
        <v>50.075499999999998</v>
      </c>
      <c r="E2790">
        <v>14.437799999999999</v>
      </c>
      <c r="F2790" t="s">
        <v>77</v>
      </c>
      <c r="G2790" s="2">
        <v>46210.818229293982</v>
      </c>
      <c r="H2790" s="2">
        <v>46216.166666666664</v>
      </c>
      <c r="I2790">
        <v>17.7</v>
      </c>
      <c r="J2790">
        <v>73</v>
      </c>
      <c r="K2790">
        <v>0</v>
      </c>
      <c r="L2790">
        <v>0</v>
      </c>
      <c r="M2790">
        <v>2</v>
      </c>
      <c r="N2790">
        <v>5</v>
      </c>
    </row>
    <row r="2791" spans="1:14">
      <c r="A2791" t="s">
        <v>74</v>
      </c>
      <c r="B2791" t="s">
        <v>75</v>
      </c>
      <c r="C2791" t="s">
        <v>76</v>
      </c>
      <c r="D2791">
        <v>50.075499999999998</v>
      </c>
      <c r="E2791">
        <v>14.437799999999999</v>
      </c>
      <c r="F2791" t="s">
        <v>77</v>
      </c>
      <c r="G2791" s="2">
        <v>46210.818229293982</v>
      </c>
      <c r="H2791" s="2">
        <v>46216.208333333336</v>
      </c>
      <c r="I2791">
        <v>17.399999999999999</v>
      </c>
      <c r="J2791">
        <v>76</v>
      </c>
      <c r="K2791">
        <v>0</v>
      </c>
      <c r="L2791">
        <v>0</v>
      </c>
      <c r="M2791">
        <v>2</v>
      </c>
      <c r="N2791">
        <v>4.7</v>
      </c>
    </row>
    <row r="2792" spans="1:14">
      <c r="A2792" t="s">
        <v>74</v>
      </c>
      <c r="B2792" t="s">
        <v>75</v>
      </c>
      <c r="C2792" t="s">
        <v>76</v>
      </c>
      <c r="D2792">
        <v>50.075499999999998</v>
      </c>
      <c r="E2792">
        <v>14.437799999999999</v>
      </c>
      <c r="F2792" t="s">
        <v>77</v>
      </c>
      <c r="G2792" s="2">
        <v>46210.818229293982</v>
      </c>
      <c r="H2792" s="2">
        <v>46216.25</v>
      </c>
      <c r="I2792">
        <v>17.8</v>
      </c>
      <c r="J2792">
        <v>76</v>
      </c>
      <c r="K2792">
        <v>0</v>
      </c>
      <c r="L2792">
        <v>0</v>
      </c>
      <c r="M2792">
        <v>1</v>
      </c>
      <c r="N2792">
        <v>5</v>
      </c>
    </row>
    <row r="2793" spans="1:14">
      <c r="A2793" t="s">
        <v>74</v>
      </c>
      <c r="B2793" t="s">
        <v>75</v>
      </c>
      <c r="C2793" t="s">
        <v>76</v>
      </c>
      <c r="D2793">
        <v>50.075499999999998</v>
      </c>
      <c r="E2793">
        <v>14.437799999999999</v>
      </c>
      <c r="F2793" t="s">
        <v>77</v>
      </c>
      <c r="G2793" s="2">
        <v>46210.818229293982</v>
      </c>
      <c r="H2793" s="2">
        <v>46216.291666666664</v>
      </c>
      <c r="I2793">
        <v>18.8</v>
      </c>
      <c r="J2793">
        <v>74</v>
      </c>
      <c r="K2793">
        <v>0</v>
      </c>
      <c r="L2793">
        <v>0</v>
      </c>
      <c r="M2793">
        <v>1</v>
      </c>
      <c r="N2793">
        <v>5.5</v>
      </c>
    </row>
    <row r="2794" spans="1:14">
      <c r="A2794" t="s">
        <v>74</v>
      </c>
      <c r="B2794" t="s">
        <v>75</v>
      </c>
      <c r="C2794" t="s">
        <v>76</v>
      </c>
      <c r="D2794">
        <v>50.075499999999998</v>
      </c>
      <c r="E2794">
        <v>14.437799999999999</v>
      </c>
      <c r="F2794" t="s">
        <v>77</v>
      </c>
      <c r="G2794" s="2">
        <v>46210.818229293982</v>
      </c>
      <c r="H2794" s="2">
        <v>46216.333333333336</v>
      </c>
      <c r="I2794">
        <v>19.899999999999999</v>
      </c>
      <c r="J2794">
        <v>70</v>
      </c>
      <c r="K2794">
        <v>0</v>
      </c>
      <c r="L2794">
        <v>0</v>
      </c>
      <c r="M2794">
        <v>1</v>
      </c>
      <c r="N2794">
        <v>6.4</v>
      </c>
    </row>
    <row r="2795" spans="1:14">
      <c r="A2795" t="s">
        <v>74</v>
      </c>
      <c r="B2795" t="s">
        <v>75</v>
      </c>
      <c r="C2795" t="s">
        <v>76</v>
      </c>
      <c r="D2795">
        <v>50.075499999999998</v>
      </c>
      <c r="E2795">
        <v>14.437799999999999</v>
      </c>
      <c r="F2795" t="s">
        <v>77</v>
      </c>
      <c r="G2795" s="2">
        <v>46210.818229293982</v>
      </c>
      <c r="H2795" s="2">
        <v>46216.375</v>
      </c>
      <c r="I2795">
        <v>21.1</v>
      </c>
      <c r="J2795">
        <v>64</v>
      </c>
      <c r="K2795">
        <v>0</v>
      </c>
      <c r="L2795">
        <v>0</v>
      </c>
      <c r="M2795">
        <v>2</v>
      </c>
      <c r="N2795">
        <v>8.4</v>
      </c>
    </row>
    <row r="2796" spans="1:14">
      <c r="A2796" t="s">
        <v>74</v>
      </c>
      <c r="B2796" t="s">
        <v>75</v>
      </c>
      <c r="C2796" t="s">
        <v>76</v>
      </c>
      <c r="D2796">
        <v>50.075499999999998</v>
      </c>
      <c r="E2796">
        <v>14.437799999999999</v>
      </c>
      <c r="F2796" t="s">
        <v>77</v>
      </c>
      <c r="G2796" s="2">
        <v>46210.818229293982</v>
      </c>
      <c r="H2796" s="2">
        <v>46216.416666666664</v>
      </c>
      <c r="I2796">
        <v>22.4</v>
      </c>
      <c r="J2796">
        <v>57</v>
      </c>
      <c r="K2796">
        <v>0</v>
      </c>
      <c r="L2796">
        <v>0</v>
      </c>
      <c r="M2796">
        <v>2</v>
      </c>
      <c r="N2796">
        <v>10.8</v>
      </c>
    </row>
    <row r="2797" spans="1:14">
      <c r="A2797" t="s">
        <v>74</v>
      </c>
      <c r="B2797" t="s">
        <v>75</v>
      </c>
      <c r="C2797" t="s">
        <v>76</v>
      </c>
      <c r="D2797">
        <v>50.075499999999998</v>
      </c>
      <c r="E2797">
        <v>14.437799999999999</v>
      </c>
      <c r="F2797" t="s">
        <v>77</v>
      </c>
      <c r="G2797" s="2">
        <v>46210.818229293982</v>
      </c>
      <c r="H2797" s="2">
        <v>46216.458333333336</v>
      </c>
      <c r="I2797">
        <v>23.6</v>
      </c>
      <c r="J2797">
        <v>51</v>
      </c>
      <c r="K2797">
        <v>0</v>
      </c>
      <c r="L2797">
        <v>0</v>
      </c>
      <c r="M2797">
        <v>2</v>
      </c>
      <c r="N2797">
        <v>12.9</v>
      </c>
    </row>
    <row r="2798" spans="1:14">
      <c r="A2798" t="s">
        <v>74</v>
      </c>
      <c r="B2798" t="s">
        <v>75</v>
      </c>
      <c r="C2798" t="s">
        <v>76</v>
      </c>
      <c r="D2798">
        <v>50.075499999999998</v>
      </c>
      <c r="E2798">
        <v>14.437799999999999</v>
      </c>
      <c r="F2798" t="s">
        <v>77</v>
      </c>
      <c r="G2798" s="2">
        <v>46210.818229293982</v>
      </c>
      <c r="H2798" s="2">
        <v>46216.5</v>
      </c>
      <c r="I2798">
        <v>24.8</v>
      </c>
      <c r="J2798">
        <v>46</v>
      </c>
      <c r="K2798">
        <v>0</v>
      </c>
      <c r="L2798">
        <v>0</v>
      </c>
      <c r="M2798">
        <v>2</v>
      </c>
      <c r="N2798">
        <v>13.7</v>
      </c>
    </row>
    <row r="2799" spans="1:14">
      <c r="A2799" t="s">
        <v>74</v>
      </c>
      <c r="B2799" t="s">
        <v>75</v>
      </c>
      <c r="C2799" t="s">
        <v>76</v>
      </c>
      <c r="D2799">
        <v>50.075499999999998</v>
      </c>
      <c r="E2799">
        <v>14.437799999999999</v>
      </c>
      <c r="F2799" t="s">
        <v>77</v>
      </c>
      <c r="G2799" s="2">
        <v>46210.818229293982</v>
      </c>
      <c r="H2799" s="2">
        <v>46216.541666666664</v>
      </c>
      <c r="I2799">
        <v>26</v>
      </c>
      <c r="J2799">
        <v>42</v>
      </c>
      <c r="K2799">
        <v>0</v>
      </c>
      <c r="L2799">
        <v>0</v>
      </c>
      <c r="M2799">
        <v>2</v>
      </c>
      <c r="N2799">
        <v>13.3</v>
      </c>
    </row>
    <row r="2800" spans="1:14">
      <c r="A2800" t="s">
        <v>74</v>
      </c>
      <c r="B2800" t="s">
        <v>75</v>
      </c>
      <c r="C2800" t="s">
        <v>76</v>
      </c>
      <c r="D2800">
        <v>50.075499999999998</v>
      </c>
      <c r="E2800">
        <v>14.437799999999999</v>
      </c>
      <c r="F2800" t="s">
        <v>77</v>
      </c>
      <c r="G2800" s="2">
        <v>46210.818229293982</v>
      </c>
      <c r="H2800" s="2">
        <v>46216.583333333336</v>
      </c>
      <c r="I2800">
        <v>26.7</v>
      </c>
      <c r="J2800">
        <v>40</v>
      </c>
      <c r="K2800">
        <v>0</v>
      </c>
      <c r="L2800">
        <v>0</v>
      </c>
      <c r="M2800">
        <v>2</v>
      </c>
      <c r="N2800">
        <v>13.1</v>
      </c>
    </row>
    <row r="2801" spans="1:14">
      <c r="A2801" t="s">
        <v>74</v>
      </c>
      <c r="B2801" t="s">
        <v>75</v>
      </c>
      <c r="C2801" t="s">
        <v>76</v>
      </c>
      <c r="D2801">
        <v>50.075499999999998</v>
      </c>
      <c r="E2801">
        <v>14.437799999999999</v>
      </c>
      <c r="F2801" t="s">
        <v>77</v>
      </c>
      <c r="G2801" s="2">
        <v>46210.818229293982</v>
      </c>
      <c r="H2801" s="2">
        <v>46216.625</v>
      </c>
      <c r="I2801">
        <v>26.8</v>
      </c>
      <c r="J2801">
        <v>41</v>
      </c>
      <c r="K2801">
        <v>0</v>
      </c>
      <c r="L2801">
        <v>0</v>
      </c>
      <c r="M2801">
        <v>3</v>
      </c>
      <c r="N2801">
        <v>13.3</v>
      </c>
    </row>
    <row r="2802" spans="1:14">
      <c r="A2802" t="s">
        <v>74</v>
      </c>
      <c r="B2802" t="s">
        <v>75</v>
      </c>
      <c r="C2802" t="s">
        <v>76</v>
      </c>
      <c r="D2802">
        <v>50.075499999999998</v>
      </c>
      <c r="E2802">
        <v>14.437799999999999</v>
      </c>
      <c r="F2802" t="s">
        <v>77</v>
      </c>
      <c r="G2802" s="2">
        <v>46210.818229293982</v>
      </c>
      <c r="H2802" s="2">
        <v>46216.666666666664</v>
      </c>
      <c r="I2802">
        <v>26.5</v>
      </c>
      <c r="J2802">
        <v>44</v>
      </c>
      <c r="K2802">
        <v>1</v>
      </c>
      <c r="L2802">
        <v>0</v>
      </c>
      <c r="M2802">
        <v>3</v>
      </c>
      <c r="N2802">
        <v>13.3</v>
      </c>
    </row>
    <row r="2803" spans="1:14">
      <c r="A2803" t="s">
        <v>74</v>
      </c>
      <c r="B2803" t="s">
        <v>75</v>
      </c>
      <c r="C2803" t="s">
        <v>76</v>
      </c>
      <c r="D2803">
        <v>50.075499999999998</v>
      </c>
      <c r="E2803">
        <v>14.437799999999999</v>
      </c>
      <c r="F2803" t="s">
        <v>77</v>
      </c>
      <c r="G2803" s="2">
        <v>46210.818229293982</v>
      </c>
      <c r="H2803" s="2">
        <v>46216.708333333336</v>
      </c>
      <c r="I2803">
        <v>26.2</v>
      </c>
      <c r="J2803">
        <v>46</v>
      </c>
      <c r="K2803">
        <v>1</v>
      </c>
      <c r="L2803">
        <v>0</v>
      </c>
      <c r="M2803">
        <v>3</v>
      </c>
      <c r="N2803">
        <v>13</v>
      </c>
    </row>
    <row r="2804" spans="1:14">
      <c r="A2804" t="s">
        <v>74</v>
      </c>
      <c r="B2804" t="s">
        <v>75</v>
      </c>
      <c r="C2804" t="s">
        <v>76</v>
      </c>
      <c r="D2804">
        <v>50.075499999999998</v>
      </c>
      <c r="E2804">
        <v>14.437799999999999</v>
      </c>
      <c r="F2804" t="s">
        <v>77</v>
      </c>
      <c r="G2804" s="2">
        <v>46210.818229293982</v>
      </c>
      <c r="H2804" s="2">
        <v>46216.75</v>
      </c>
      <c r="I2804">
        <v>26.2</v>
      </c>
      <c r="J2804">
        <v>47</v>
      </c>
      <c r="K2804">
        <v>1</v>
      </c>
      <c r="L2804">
        <v>0</v>
      </c>
      <c r="M2804">
        <v>2</v>
      </c>
      <c r="N2804">
        <v>12.3</v>
      </c>
    </row>
    <row r="2805" spans="1:14">
      <c r="A2805" t="s">
        <v>74</v>
      </c>
      <c r="B2805" t="s">
        <v>75</v>
      </c>
      <c r="C2805" t="s">
        <v>76</v>
      </c>
      <c r="D2805">
        <v>50.075499999999998</v>
      </c>
      <c r="E2805">
        <v>14.437799999999999</v>
      </c>
      <c r="F2805" t="s">
        <v>77</v>
      </c>
      <c r="G2805" s="2">
        <v>46210.818229293982</v>
      </c>
      <c r="H2805" s="2">
        <v>46216.791666666664</v>
      </c>
      <c r="I2805">
        <v>26.1</v>
      </c>
      <c r="J2805">
        <v>47</v>
      </c>
      <c r="K2805">
        <v>2</v>
      </c>
      <c r="L2805">
        <v>0</v>
      </c>
      <c r="M2805">
        <v>2</v>
      </c>
      <c r="N2805">
        <v>10.9</v>
      </c>
    </row>
    <row r="2806" spans="1:14">
      <c r="A2806" t="s">
        <v>74</v>
      </c>
      <c r="B2806" t="s">
        <v>75</v>
      </c>
      <c r="C2806" t="s">
        <v>76</v>
      </c>
      <c r="D2806">
        <v>50.075499999999998</v>
      </c>
      <c r="E2806">
        <v>14.437799999999999</v>
      </c>
      <c r="F2806" t="s">
        <v>77</v>
      </c>
      <c r="G2806" s="2">
        <v>46210.818229293982</v>
      </c>
      <c r="H2806" s="2">
        <v>46216.833333333336</v>
      </c>
      <c r="I2806">
        <v>25.6</v>
      </c>
      <c r="J2806">
        <v>49</v>
      </c>
      <c r="K2806">
        <v>2</v>
      </c>
      <c r="L2806">
        <v>0</v>
      </c>
      <c r="M2806">
        <v>2</v>
      </c>
      <c r="N2806">
        <v>9.5</v>
      </c>
    </row>
    <row r="2807" spans="1:14">
      <c r="A2807" t="s">
        <v>74</v>
      </c>
      <c r="B2807" t="s">
        <v>75</v>
      </c>
      <c r="C2807" t="s">
        <v>76</v>
      </c>
      <c r="D2807">
        <v>50.075499999999998</v>
      </c>
      <c r="E2807">
        <v>14.437799999999999</v>
      </c>
      <c r="F2807" t="s">
        <v>77</v>
      </c>
      <c r="G2807" s="2">
        <v>46210.818229293982</v>
      </c>
      <c r="H2807" s="2">
        <v>46216.875</v>
      </c>
      <c r="I2807">
        <v>24.5</v>
      </c>
      <c r="J2807">
        <v>54</v>
      </c>
      <c r="K2807">
        <v>3</v>
      </c>
      <c r="L2807">
        <v>0</v>
      </c>
      <c r="M2807">
        <v>0</v>
      </c>
      <c r="N2807">
        <v>7.3</v>
      </c>
    </row>
    <row r="2808" spans="1:14">
      <c r="A2808" t="s">
        <v>74</v>
      </c>
      <c r="B2808" t="s">
        <v>75</v>
      </c>
      <c r="C2808" t="s">
        <v>76</v>
      </c>
      <c r="D2808">
        <v>50.075499999999998</v>
      </c>
      <c r="E2808">
        <v>14.437799999999999</v>
      </c>
      <c r="F2808" t="s">
        <v>77</v>
      </c>
      <c r="G2808" s="2">
        <v>46210.818229293982</v>
      </c>
      <c r="H2808" s="2">
        <v>46216.916666666664</v>
      </c>
      <c r="I2808">
        <v>22.9</v>
      </c>
      <c r="J2808">
        <v>62</v>
      </c>
      <c r="K2808">
        <v>3</v>
      </c>
      <c r="L2808">
        <v>0</v>
      </c>
      <c r="M2808">
        <v>0</v>
      </c>
      <c r="N2808">
        <v>4.7</v>
      </c>
    </row>
    <row r="2809" spans="1:14">
      <c r="A2809" t="s">
        <v>74</v>
      </c>
      <c r="B2809" t="s">
        <v>75</v>
      </c>
      <c r="C2809" t="s">
        <v>76</v>
      </c>
      <c r="D2809">
        <v>50.075499999999998</v>
      </c>
      <c r="E2809">
        <v>14.437799999999999</v>
      </c>
      <c r="F2809" t="s">
        <v>77</v>
      </c>
      <c r="G2809" s="2">
        <v>46210.818229293982</v>
      </c>
      <c r="H2809" s="2">
        <v>46216.958333333336</v>
      </c>
      <c r="I2809">
        <v>21.6</v>
      </c>
      <c r="J2809">
        <v>68</v>
      </c>
      <c r="K2809">
        <v>4</v>
      </c>
      <c r="L2809">
        <v>0</v>
      </c>
      <c r="M2809">
        <v>0</v>
      </c>
      <c r="N2809">
        <v>2.9</v>
      </c>
    </row>
    <row r="2810" spans="1:14">
      <c r="A2810" t="s">
        <v>74</v>
      </c>
      <c r="B2810" t="s">
        <v>75</v>
      </c>
      <c r="C2810" t="s">
        <v>76</v>
      </c>
      <c r="D2810">
        <v>50.075499999999998</v>
      </c>
      <c r="E2810">
        <v>14.437799999999999</v>
      </c>
      <c r="F2810" t="s">
        <v>77</v>
      </c>
      <c r="G2810" s="2">
        <v>46210.818229293982</v>
      </c>
      <c r="H2810" s="2">
        <v>46217</v>
      </c>
      <c r="I2810">
        <v>20.6</v>
      </c>
      <c r="J2810">
        <v>72</v>
      </c>
      <c r="K2810">
        <v>4</v>
      </c>
      <c r="L2810">
        <v>0</v>
      </c>
      <c r="M2810">
        <v>0</v>
      </c>
      <c r="N2810">
        <v>2.2999999999999998</v>
      </c>
    </row>
    <row r="2811" spans="1:14">
      <c r="A2811" t="s">
        <v>74</v>
      </c>
      <c r="B2811" t="s">
        <v>75</v>
      </c>
      <c r="C2811" t="s">
        <v>76</v>
      </c>
      <c r="D2811">
        <v>50.075499999999998</v>
      </c>
      <c r="E2811">
        <v>14.437799999999999</v>
      </c>
      <c r="F2811" t="s">
        <v>77</v>
      </c>
      <c r="G2811" s="2">
        <v>46210.818229293982</v>
      </c>
      <c r="H2811" s="2">
        <v>46217.041666666664</v>
      </c>
      <c r="I2811">
        <v>19.8</v>
      </c>
      <c r="J2811">
        <v>75</v>
      </c>
      <c r="K2811">
        <v>5</v>
      </c>
      <c r="L2811">
        <v>0</v>
      </c>
      <c r="M2811">
        <v>0</v>
      </c>
      <c r="N2811">
        <v>2.5</v>
      </c>
    </row>
    <row r="2812" spans="1:14">
      <c r="A2812" t="s">
        <v>74</v>
      </c>
      <c r="B2812" t="s">
        <v>75</v>
      </c>
      <c r="C2812" t="s">
        <v>76</v>
      </c>
      <c r="D2812">
        <v>50.075499999999998</v>
      </c>
      <c r="E2812">
        <v>14.437799999999999</v>
      </c>
      <c r="F2812" t="s">
        <v>77</v>
      </c>
      <c r="G2812" s="2">
        <v>46210.818229293982</v>
      </c>
      <c r="H2812" s="2">
        <v>46217.083333333336</v>
      </c>
      <c r="I2812">
        <v>19</v>
      </c>
      <c r="J2812">
        <v>78</v>
      </c>
      <c r="K2812">
        <v>5</v>
      </c>
      <c r="L2812">
        <v>0</v>
      </c>
      <c r="M2812">
        <v>0</v>
      </c>
      <c r="N2812">
        <v>2.9</v>
      </c>
    </row>
    <row r="2813" spans="1:14">
      <c r="A2813" t="s">
        <v>74</v>
      </c>
      <c r="B2813" t="s">
        <v>75</v>
      </c>
      <c r="C2813" t="s">
        <v>76</v>
      </c>
      <c r="D2813">
        <v>50.075499999999998</v>
      </c>
      <c r="E2813">
        <v>14.437799999999999</v>
      </c>
      <c r="F2813" t="s">
        <v>77</v>
      </c>
      <c r="G2813" s="2">
        <v>46210.818229293982</v>
      </c>
      <c r="H2813" s="2">
        <v>46217.125</v>
      </c>
      <c r="I2813">
        <v>18.100000000000001</v>
      </c>
      <c r="J2813">
        <v>82</v>
      </c>
      <c r="K2813">
        <v>5</v>
      </c>
      <c r="L2813">
        <v>0</v>
      </c>
      <c r="M2813">
        <v>0</v>
      </c>
      <c r="N2813">
        <v>3.1</v>
      </c>
    </row>
    <row r="2814" spans="1:14">
      <c r="A2814" t="s">
        <v>74</v>
      </c>
      <c r="B2814" t="s">
        <v>75</v>
      </c>
      <c r="C2814" t="s">
        <v>76</v>
      </c>
      <c r="D2814">
        <v>50.075499999999998</v>
      </c>
      <c r="E2814">
        <v>14.437799999999999</v>
      </c>
      <c r="F2814" t="s">
        <v>77</v>
      </c>
      <c r="G2814" s="2">
        <v>46210.818229293982</v>
      </c>
      <c r="H2814" s="2">
        <v>46217.166666666664</v>
      </c>
      <c r="I2814">
        <v>17.3</v>
      </c>
      <c r="J2814">
        <v>86</v>
      </c>
      <c r="K2814">
        <v>6</v>
      </c>
      <c r="L2814">
        <v>0</v>
      </c>
      <c r="M2814">
        <v>0</v>
      </c>
      <c r="N2814">
        <v>3.3</v>
      </c>
    </row>
    <row r="2815" spans="1:14">
      <c r="A2815" t="s">
        <v>74</v>
      </c>
      <c r="B2815" t="s">
        <v>75</v>
      </c>
      <c r="C2815" t="s">
        <v>76</v>
      </c>
      <c r="D2815">
        <v>50.075499999999998</v>
      </c>
      <c r="E2815">
        <v>14.437799999999999</v>
      </c>
      <c r="F2815" t="s">
        <v>77</v>
      </c>
      <c r="G2815" s="2">
        <v>46210.818229293982</v>
      </c>
      <c r="H2815" s="2">
        <v>46217.208333333336</v>
      </c>
      <c r="I2815">
        <v>17.100000000000001</v>
      </c>
      <c r="J2815">
        <v>87</v>
      </c>
      <c r="K2815">
        <v>6</v>
      </c>
      <c r="L2815">
        <v>0</v>
      </c>
      <c r="M2815">
        <v>0</v>
      </c>
      <c r="N2815">
        <v>3.7</v>
      </c>
    </row>
    <row r="2816" spans="1:14">
      <c r="A2816" t="s">
        <v>74</v>
      </c>
      <c r="B2816" t="s">
        <v>75</v>
      </c>
      <c r="C2816" t="s">
        <v>76</v>
      </c>
      <c r="D2816">
        <v>50.075499999999998</v>
      </c>
      <c r="E2816">
        <v>14.437799999999999</v>
      </c>
      <c r="F2816" t="s">
        <v>77</v>
      </c>
      <c r="G2816" s="2">
        <v>46210.818229293982</v>
      </c>
      <c r="H2816" s="2">
        <v>46217.25</v>
      </c>
      <c r="I2816">
        <v>17.8</v>
      </c>
      <c r="J2816">
        <v>85</v>
      </c>
      <c r="K2816">
        <v>6</v>
      </c>
      <c r="L2816">
        <v>0</v>
      </c>
      <c r="M2816">
        <v>0</v>
      </c>
      <c r="N2816">
        <v>3.8</v>
      </c>
    </row>
    <row r="2817" spans="1:14">
      <c r="A2817" t="s">
        <v>74</v>
      </c>
      <c r="B2817" t="s">
        <v>75</v>
      </c>
      <c r="C2817" t="s">
        <v>76</v>
      </c>
      <c r="D2817">
        <v>50.075499999999998</v>
      </c>
      <c r="E2817">
        <v>14.437799999999999</v>
      </c>
      <c r="F2817" t="s">
        <v>77</v>
      </c>
      <c r="G2817" s="2">
        <v>46210.818229293982</v>
      </c>
      <c r="H2817" s="2">
        <v>46217.291666666664</v>
      </c>
      <c r="I2817">
        <v>19.100000000000001</v>
      </c>
      <c r="J2817">
        <v>81</v>
      </c>
      <c r="K2817">
        <v>6</v>
      </c>
      <c r="L2817">
        <v>0</v>
      </c>
      <c r="M2817">
        <v>0</v>
      </c>
      <c r="N2817">
        <v>4</v>
      </c>
    </row>
    <row r="2818" spans="1:14">
      <c r="A2818" t="s">
        <v>74</v>
      </c>
      <c r="B2818" t="s">
        <v>75</v>
      </c>
      <c r="C2818" t="s">
        <v>76</v>
      </c>
      <c r="D2818">
        <v>50.075499999999998</v>
      </c>
      <c r="E2818">
        <v>14.437799999999999</v>
      </c>
      <c r="F2818" t="s">
        <v>77</v>
      </c>
      <c r="G2818" s="2">
        <v>46210.818229293982</v>
      </c>
      <c r="H2818" s="2">
        <v>46217.333333333336</v>
      </c>
      <c r="I2818">
        <v>20.6</v>
      </c>
      <c r="J2818">
        <v>76</v>
      </c>
      <c r="K2818">
        <v>7</v>
      </c>
      <c r="L2818">
        <v>0</v>
      </c>
      <c r="M2818">
        <v>0</v>
      </c>
      <c r="N2818">
        <v>4.0999999999999996</v>
      </c>
    </row>
    <row r="2819" spans="1:14">
      <c r="A2819" t="s">
        <v>74</v>
      </c>
      <c r="B2819" t="s">
        <v>75</v>
      </c>
      <c r="C2819" t="s">
        <v>76</v>
      </c>
      <c r="D2819">
        <v>50.075499999999998</v>
      </c>
      <c r="E2819">
        <v>14.437799999999999</v>
      </c>
      <c r="F2819" t="s">
        <v>77</v>
      </c>
      <c r="G2819" s="2">
        <v>46210.818229293982</v>
      </c>
      <c r="H2819" s="2">
        <v>46217.375</v>
      </c>
      <c r="I2819">
        <v>22.3</v>
      </c>
      <c r="J2819">
        <v>69</v>
      </c>
      <c r="K2819">
        <v>7</v>
      </c>
      <c r="L2819">
        <v>0</v>
      </c>
      <c r="M2819">
        <v>1</v>
      </c>
      <c r="N2819">
        <v>4.7</v>
      </c>
    </row>
    <row r="2820" spans="1:14">
      <c r="A2820" t="s">
        <v>74</v>
      </c>
      <c r="B2820" t="s">
        <v>75</v>
      </c>
      <c r="C2820" t="s">
        <v>76</v>
      </c>
      <c r="D2820">
        <v>50.075499999999998</v>
      </c>
      <c r="E2820">
        <v>14.437799999999999</v>
      </c>
      <c r="F2820" t="s">
        <v>77</v>
      </c>
      <c r="G2820" s="2">
        <v>46210.818229293982</v>
      </c>
      <c r="H2820" s="2">
        <v>46217.416666666664</v>
      </c>
      <c r="I2820">
        <v>24.2</v>
      </c>
      <c r="J2820">
        <v>60</v>
      </c>
      <c r="K2820">
        <v>7</v>
      </c>
      <c r="L2820">
        <v>0</v>
      </c>
      <c r="M2820">
        <v>1</v>
      </c>
      <c r="N2820">
        <v>5.5</v>
      </c>
    </row>
    <row r="2821" spans="1:14">
      <c r="A2821" t="s">
        <v>74</v>
      </c>
      <c r="B2821" t="s">
        <v>75</v>
      </c>
      <c r="C2821" t="s">
        <v>76</v>
      </c>
      <c r="D2821">
        <v>50.075499999999998</v>
      </c>
      <c r="E2821">
        <v>14.437799999999999</v>
      </c>
      <c r="F2821" t="s">
        <v>77</v>
      </c>
      <c r="G2821" s="2">
        <v>46210.818229293982</v>
      </c>
      <c r="H2821" s="2">
        <v>46217.458333333336</v>
      </c>
      <c r="I2821">
        <v>25.8</v>
      </c>
      <c r="J2821">
        <v>52</v>
      </c>
      <c r="K2821">
        <v>7</v>
      </c>
      <c r="L2821">
        <v>0</v>
      </c>
      <c r="M2821">
        <v>1</v>
      </c>
      <c r="N2821">
        <v>6.5</v>
      </c>
    </row>
    <row r="2822" spans="1:14">
      <c r="A2822" t="s">
        <v>74</v>
      </c>
      <c r="B2822" t="s">
        <v>75</v>
      </c>
      <c r="C2822" t="s">
        <v>76</v>
      </c>
      <c r="D2822">
        <v>50.075499999999998</v>
      </c>
      <c r="E2822">
        <v>14.437799999999999</v>
      </c>
      <c r="F2822" t="s">
        <v>77</v>
      </c>
      <c r="G2822" s="2">
        <v>46210.818229293982</v>
      </c>
      <c r="H2822" s="2">
        <v>46217.5</v>
      </c>
      <c r="I2822">
        <v>27.2</v>
      </c>
      <c r="J2822">
        <v>46</v>
      </c>
      <c r="K2822">
        <v>7</v>
      </c>
      <c r="L2822">
        <v>0</v>
      </c>
      <c r="M2822">
        <v>2</v>
      </c>
      <c r="N2822">
        <v>6.9</v>
      </c>
    </row>
    <row r="2823" spans="1:14">
      <c r="A2823" t="s">
        <v>74</v>
      </c>
      <c r="B2823" t="s">
        <v>75</v>
      </c>
      <c r="C2823" t="s">
        <v>76</v>
      </c>
      <c r="D2823">
        <v>50.075499999999998</v>
      </c>
      <c r="E2823">
        <v>14.437799999999999</v>
      </c>
      <c r="F2823" t="s">
        <v>77</v>
      </c>
      <c r="G2823" s="2">
        <v>46210.818229293982</v>
      </c>
      <c r="H2823" s="2">
        <v>46217.541666666664</v>
      </c>
      <c r="I2823">
        <v>28.3</v>
      </c>
      <c r="J2823">
        <v>41</v>
      </c>
      <c r="K2823">
        <v>8</v>
      </c>
      <c r="L2823">
        <v>0</v>
      </c>
      <c r="M2823">
        <v>2</v>
      </c>
      <c r="N2823">
        <v>7.4</v>
      </c>
    </row>
    <row r="2824" spans="1:14">
      <c r="A2824" t="s">
        <v>74</v>
      </c>
      <c r="B2824" t="s">
        <v>75</v>
      </c>
      <c r="C2824" t="s">
        <v>76</v>
      </c>
      <c r="D2824">
        <v>50.075499999999998</v>
      </c>
      <c r="E2824">
        <v>14.437799999999999</v>
      </c>
      <c r="F2824" t="s">
        <v>77</v>
      </c>
      <c r="G2824" s="2">
        <v>46210.818229293982</v>
      </c>
      <c r="H2824" s="2">
        <v>46217.583333333336</v>
      </c>
      <c r="I2824">
        <v>29.2</v>
      </c>
      <c r="J2824">
        <v>37</v>
      </c>
      <c r="K2824">
        <v>8</v>
      </c>
      <c r="L2824">
        <v>0</v>
      </c>
      <c r="M2824">
        <v>2</v>
      </c>
      <c r="N2824">
        <v>7.6</v>
      </c>
    </row>
    <row r="2825" spans="1:14">
      <c r="A2825" t="s">
        <v>74</v>
      </c>
      <c r="B2825" t="s">
        <v>75</v>
      </c>
      <c r="C2825" t="s">
        <v>76</v>
      </c>
      <c r="D2825">
        <v>50.075499999999998</v>
      </c>
      <c r="E2825">
        <v>14.437799999999999</v>
      </c>
      <c r="F2825" t="s">
        <v>77</v>
      </c>
      <c r="G2825" s="2">
        <v>46210.818229293982</v>
      </c>
      <c r="H2825" s="2">
        <v>46217.625</v>
      </c>
      <c r="I2825">
        <v>29.7</v>
      </c>
      <c r="J2825">
        <v>35</v>
      </c>
      <c r="K2825">
        <v>8</v>
      </c>
      <c r="L2825">
        <v>0</v>
      </c>
      <c r="M2825">
        <v>1</v>
      </c>
      <c r="N2825">
        <v>7.9</v>
      </c>
    </row>
    <row r="2826" spans="1:14">
      <c r="A2826" t="s">
        <v>74</v>
      </c>
      <c r="B2826" t="s">
        <v>75</v>
      </c>
      <c r="C2826" t="s">
        <v>76</v>
      </c>
      <c r="D2826">
        <v>50.075499999999998</v>
      </c>
      <c r="E2826">
        <v>14.437799999999999</v>
      </c>
      <c r="F2826" t="s">
        <v>77</v>
      </c>
      <c r="G2826" s="2">
        <v>46210.818229293982</v>
      </c>
      <c r="H2826" s="2">
        <v>46217.666666666664</v>
      </c>
      <c r="I2826">
        <v>30.1</v>
      </c>
      <c r="J2826">
        <v>34</v>
      </c>
      <c r="K2826">
        <v>9</v>
      </c>
      <c r="L2826">
        <v>0</v>
      </c>
      <c r="M2826">
        <v>1</v>
      </c>
      <c r="N2826">
        <v>8.1</v>
      </c>
    </row>
    <row r="2827" spans="1:14">
      <c r="A2827" t="s">
        <v>74</v>
      </c>
      <c r="B2827" t="s">
        <v>75</v>
      </c>
      <c r="C2827" t="s">
        <v>76</v>
      </c>
      <c r="D2827">
        <v>50.075499999999998</v>
      </c>
      <c r="E2827">
        <v>14.437799999999999</v>
      </c>
      <c r="F2827" t="s">
        <v>77</v>
      </c>
      <c r="G2827" s="2">
        <v>46210.818229293982</v>
      </c>
      <c r="H2827" s="2">
        <v>46217.708333333336</v>
      </c>
      <c r="I2827">
        <v>30.1</v>
      </c>
      <c r="J2827">
        <v>34</v>
      </c>
      <c r="K2827">
        <v>9</v>
      </c>
      <c r="L2827">
        <v>0</v>
      </c>
      <c r="M2827">
        <v>1</v>
      </c>
      <c r="N2827">
        <v>8.1999999999999993</v>
      </c>
    </row>
    <row r="2828" spans="1:14">
      <c r="A2828" t="s">
        <v>74</v>
      </c>
      <c r="B2828" t="s">
        <v>75</v>
      </c>
      <c r="C2828" t="s">
        <v>76</v>
      </c>
      <c r="D2828">
        <v>50.075499999999998</v>
      </c>
      <c r="E2828">
        <v>14.437799999999999</v>
      </c>
      <c r="F2828" t="s">
        <v>77</v>
      </c>
      <c r="G2828" s="2">
        <v>46210.818229293982</v>
      </c>
      <c r="H2828" s="2">
        <v>46217.75</v>
      </c>
      <c r="I2828">
        <v>29.9</v>
      </c>
      <c r="J2828">
        <v>34</v>
      </c>
      <c r="K2828">
        <v>10</v>
      </c>
      <c r="L2828">
        <v>0</v>
      </c>
      <c r="M2828">
        <v>1</v>
      </c>
      <c r="N2828">
        <v>8.6999999999999993</v>
      </c>
    </row>
    <row r="2829" spans="1:14">
      <c r="A2829" t="s">
        <v>74</v>
      </c>
      <c r="B2829" t="s">
        <v>75</v>
      </c>
      <c r="C2829" t="s">
        <v>76</v>
      </c>
      <c r="D2829">
        <v>50.075499999999998</v>
      </c>
      <c r="E2829">
        <v>14.437799999999999</v>
      </c>
      <c r="F2829" t="s">
        <v>77</v>
      </c>
      <c r="G2829" s="2">
        <v>46210.818229293982</v>
      </c>
      <c r="H2829" s="2">
        <v>46217.791666666664</v>
      </c>
      <c r="I2829">
        <v>29.4</v>
      </c>
      <c r="J2829">
        <v>35</v>
      </c>
      <c r="K2829">
        <v>10</v>
      </c>
      <c r="L2829">
        <v>0</v>
      </c>
      <c r="M2829">
        <v>1</v>
      </c>
      <c r="N2829">
        <v>9</v>
      </c>
    </row>
    <row r="2830" spans="1:14">
      <c r="A2830" t="s">
        <v>74</v>
      </c>
      <c r="B2830" t="s">
        <v>75</v>
      </c>
      <c r="C2830" t="s">
        <v>76</v>
      </c>
      <c r="D2830">
        <v>50.075499999999998</v>
      </c>
      <c r="E2830">
        <v>14.437799999999999</v>
      </c>
      <c r="F2830" t="s">
        <v>77</v>
      </c>
      <c r="G2830" s="2">
        <v>46210.818229293982</v>
      </c>
      <c r="H2830" s="2">
        <v>46217.833333333336</v>
      </c>
      <c r="I2830">
        <v>28.5</v>
      </c>
      <c r="J2830">
        <v>38</v>
      </c>
      <c r="K2830">
        <v>11</v>
      </c>
      <c r="L2830">
        <v>0</v>
      </c>
      <c r="M2830">
        <v>1</v>
      </c>
      <c r="N2830">
        <v>9.1999999999999993</v>
      </c>
    </row>
    <row r="2831" spans="1:14">
      <c r="A2831" t="s">
        <v>74</v>
      </c>
      <c r="B2831" t="s">
        <v>75</v>
      </c>
      <c r="C2831" t="s">
        <v>76</v>
      </c>
      <c r="D2831">
        <v>50.075499999999998</v>
      </c>
      <c r="E2831">
        <v>14.437799999999999</v>
      </c>
      <c r="F2831" t="s">
        <v>77</v>
      </c>
      <c r="G2831" s="2">
        <v>46210.818229293982</v>
      </c>
      <c r="H2831" s="2">
        <v>46217.875</v>
      </c>
      <c r="I2831">
        <v>26.8</v>
      </c>
      <c r="J2831">
        <v>46</v>
      </c>
      <c r="K2831">
        <v>11</v>
      </c>
      <c r="L2831">
        <v>0</v>
      </c>
      <c r="M2831">
        <v>3</v>
      </c>
      <c r="N2831">
        <v>8.1999999999999993</v>
      </c>
    </row>
    <row r="2832" spans="1:14">
      <c r="A2832" t="s">
        <v>74</v>
      </c>
      <c r="B2832" t="s">
        <v>75</v>
      </c>
      <c r="C2832" t="s">
        <v>76</v>
      </c>
      <c r="D2832">
        <v>50.075499999999998</v>
      </c>
      <c r="E2832">
        <v>14.437799999999999</v>
      </c>
      <c r="F2832" t="s">
        <v>77</v>
      </c>
      <c r="G2832" s="2">
        <v>46210.818229293982</v>
      </c>
      <c r="H2832" s="2">
        <v>46217.916666666664</v>
      </c>
      <c r="I2832">
        <v>24.8</v>
      </c>
      <c r="J2832">
        <v>55</v>
      </c>
      <c r="K2832">
        <v>12</v>
      </c>
      <c r="L2832">
        <v>0</v>
      </c>
      <c r="M2832">
        <v>3</v>
      </c>
      <c r="N2832">
        <v>7.4</v>
      </c>
    </row>
    <row r="2833" spans="1:14">
      <c r="A2833" t="s">
        <v>74</v>
      </c>
      <c r="B2833" t="s">
        <v>75</v>
      </c>
      <c r="C2833" t="s">
        <v>76</v>
      </c>
      <c r="D2833">
        <v>50.075499999999998</v>
      </c>
      <c r="E2833">
        <v>14.437799999999999</v>
      </c>
      <c r="F2833" t="s">
        <v>77</v>
      </c>
      <c r="G2833" s="2">
        <v>46210.818229293982</v>
      </c>
      <c r="H2833" s="2">
        <v>46217.958333333336</v>
      </c>
      <c r="I2833">
        <v>23</v>
      </c>
      <c r="J2833">
        <v>64</v>
      </c>
      <c r="K2833">
        <v>12</v>
      </c>
      <c r="L2833">
        <v>0</v>
      </c>
      <c r="M2833">
        <v>3</v>
      </c>
      <c r="N2833">
        <v>6.5</v>
      </c>
    </row>
    <row r="2834" spans="1:14">
      <c r="A2834" t="s">
        <v>74</v>
      </c>
      <c r="B2834" t="s">
        <v>75</v>
      </c>
      <c r="C2834" t="s">
        <v>76</v>
      </c>
      <c r="D2834">
        <v>50.075499999999998</v>
      </c>
      <c r="E2834">
        <v>14.437799999999999</v>
      </c>
      <c r="F2834" t="s">
        <v>77</v>
      </c>
      <c r="G2834" s="2">
        <v>46210.818229293982</v>
      </c>
      <c r="H2834" s="2">
        <v>46218</v>
      </c>
      <c r="I2834">
        <v>21.7</v>
      </c>
      <c r="J2834">
        <v>70</v>
      </c>
      <c r="K2834">
        <v>10</v>
      </c>
      <c r="L2834">
        <v>0</v>
      </c>
      <c r="M2834">
        <v>3</v>
      </c>
      <c r="N2834">
        <v>6.8</v>
      </c>
    </row>
    <row r="2835" spans="1:14">
      <c r="A2835" t="s">
        <v>74</v>
      </c>
      <c r="B2835" t="s">
        <v>75</v>
      </c>
      <c r="C2835" t="s">
        <v>76</v>
      </c>
      <c r="D2835">
        <v>50.075499999999998</v>
      </c>
      <c r="E2835">
        <v>14.437799999999999</v>
      </c>
      <c r="F2835" t="s">
        <v>77</v>
      </c>
      <c r="G2835" s="2">
        <v>46210.818229293982</v>
      </c>
      <c r="H2835" s="2">
        <v>46218.041666666664</v>
      </c>
      <c r="I2835">
        <v>20.7</v>
      </c>
      <c r="J2835">
        <v>75</v>
      </c>
      <c r="K2835">
        <v>8</v>
      </c>
      <c r="L2835">
        <v>0</v>
      </c>
      <c r="M2835">
        <v>3</v>
      </c>
      <c r="N2835">
        <v>7</v>
      </c>
    </row>
    <row r="2836" spans="1:14">
      <c r="A2836" t="s">
        <v>74</v>
      </c>
      <c r="B2836" t="s">
        <v>75</v>
      </c>
      <c r="C2836" t="s">
        <v>76</v>
      </c>
      <c r="D2836">
        <v>50.075499999999998</v>
      </c>
      <c r="E2836">
        <v>14.437799999999999</v>
      </c>
      <c r="F2836" t="s">
        <v>77</v>
      </c>
      <c r="G2836" s="2">
        <v>46210.818229293982</v>
      </c>
      <c r="H2836" s="2">
        <v>46218.083333333336</v>
      </c>
      <c r="I2836">
        <v>20</v>
      </c>
      <c r="J2836">
        <v>79</v>
      </c>
      <c r="K2836">
        <v>3</v>
      </c>
      <c r="L2836">
        <v>0</v>
      </c>
      <c r="M2836">
        <v>3</v>
      </c>
      <c r="N2836">
        <v>7</v>
      </c>
    </row>
    <row r="2837" spans="1:14">
      <c r="A2837" t="s">
        <v>74</v>
      </c>
      <c r="B2837" t="s">
        <v>75</v>
      </c>
      <c r="C2837" t="s">
        <v>76</v>
      </c>
      <c r="D2837">
        <v>50.075499999999998</v>
      </c>
      <c r="E2837">
        <v>14.437799999999999</v>
      </c>
      <c r="F2837" t="s">
        <v>77</v>
      </c>
      <c r="G2837" s="2">
        <v>46210.818229293982</v>
      </c>
      <c r="H2837" s="2">
        <v>46218.125</v>
      </c>
      <c r="I2837">
        <v>19.5</v>
      </c>
      <c r="J2837">
        <v>83</v>
      </c>
      <c r="K2837">
        <v>0</v>
      </c>
      <c r="L2837">
        <v>0</v>
      </c>
      <c r="M2837">
        <v>0</v>
      </c>
      <c r="N2837">
        <v>7.1</v>
      </c>
    </row>
    <row r="2838" spans="1:14">
      <c r="A2838" t="s">
        <v>74</v>
      </c>
      <c r="B2838" t="s">
        <v>75</v>
      </c>
      <c r="C2838" t="s">
        <v>76</v>
      </c>
      <c r="D2838">
        <v>50.075499999999998</v>
      </c>
      <c r="E2838">
        <v>14.437799999999999</v>
      </c>
      <c r="F2838" t="s">
        <v>77</v>
      </c>
      <c r="G2838" s="2">
        <v>46210.818229293982</v>
      </c>
      <c r="H2838" s="2">
        <v>46218.166666666664</v>
      </c>
      <c r="I2838">
        <v>19.3</v>
      </c>
      <c r="J2838">
        <v>85</v>
      </c>
      <c r="K2838">
        <v>0</v>
      </c>
      <c r="L2838">
        <v>0</v>
      </c>
      <c r="M2838">
        <v>0</v>
      </c>
      <c r="N2838">
        <v>6.9</v>
      </c>
    </row>
    <row r="2839" spans="1:14">
      <c r="A2839" t="s">
        <v>74</v>
      </c>
      <c r="B2839" t="s">
        <v>75</v>
      </c>
      <c r="C2839" t="s">
        <v>76</v>
      </c>
      <c r="D2839">
        <v>50.075499999999998</v>
      </c>
      <c r="E2839">
        <v>14.437799999999999</v>
      </c>
      <c r="F2839" t="s">
        <v>77</v>
      </c>
      <c r="G2839" s="2">
        <v>46210.818229293982</v>
      </c>
      <c r="H2839" s="2">
        <v>46218.208333333336</v>
      </c>
      <c r="I2839">
        <v>19.2</v>
      </c>
      <c r="J2839">
        <v>87</v>
      </c>
      <c r="K2839">
        <v>0</v>
      </c>
      <c r="L2839">
        <v>0</v>
      </c>
      <c r="M2839">
        <v>0</v>
      </c>
      <c r="N2839">
        <v>7.1</v>
      </c>
    </row>
    <row r="2840" spans="1:14">
      <c r="A2840" t="s">
        <v>74</v>
      </c>
      <c r="B2840" t="s">
        <v>75</v>
      </c>
      <c r="C2840" t="s">
        <v>76</v>
      </c>
      <c r="D2840">
        <v>50.075499999999998</v>
      </c>
      <c r="E2840">
        <v>14.437799999999999</v>
      </c>
      <c r="F2840" t="s">
        <v>77</v>
      </c>
      <c r="G2840" s="2">
        <v>46210.818229293982</v>
      </c>
      <c r="H2840" s="2">
        <v>46218.25</v>
      </c>
      <c r="I2840">
        <v>19.3</v>
      </c>
      <c r="J2840">
        <v>86</v>
      </c>
      <c r="K2840">
        <v>1</v>
      </c>
      <c r="L2840">
        <v>0</v>
      </c>
      <c r="M2840">
        <v>1</v>
      </c>
      <c r="N2840">
        <v>7.3</v>
      </c>
    </row>
    <row r="2841" spans="1:14">
      <c r="A2841" t="s">
        <v>74</v>
      </c>
      <c r="B2841" t="s">
        <v>75</v>
      </c>
      <c r="C2841" t="s">
        <v>76</v>
      </c>
      <c r="D2841">
        <v>50.075499999999998</v>
      </c>
      <c r="E2841">
        <v>14.437799999999999</v>
      </c>
      <c r="F2841" t="s">
        <v>77</v>
      </c>
      <c r="G2841" s="2">
        <v>46210.818229293982</v>
      </c>
      <c r="H2841" s="2">
        <v>46218.291666666664</v>
      </c>
      <c r="I2841">
        <v>19.7</v>
      </c>
      <c r="J2841">
        <v>84</v>
      </c>
      <c r="K2841">
        <v>1</v>
      </c>
      <c r="L2841">
        <v>0</v>
      </c>
      <c r="M2841">
        <v>1</v>
      </c>
      <c r="N2841">
        <v>7.4</v>
      </c>
    </row>
    <row r="2842" spans="1:14">
      <c r="A2842" t="s">
        <v>74</v>
      </c>
      <c r="B2842" t="s">
        <v>75</v>
      </c>
      <c r="C2842" t="s">
        <v>76</v>
      </c>
      <c r="D2842">
        <v>50.075499999999998</v>
      </c>
      <c r="E2842">
        <v>14.437799999999999</v>
      </c>
      <c r="F2842" t="s">
        <v>77</v>
      </c>
      <c r="G2842" s="2">
        <v>46210.818229293982</v>
      </c>
      <c r="H2842" s="2">
        <v>46218.333333333336</v>
      </c>
      <c r="I2842">
        <v>20.3</v>
      </c>
      <c r="J2842">
        <v>79</v>
      </c>
      <c r="K2842">
        <v>2</v>
      </c>
      <c r="L2842">
        <v>0</v>
      </c>
      <c r="M2842">
        <v>1</v>
      </c>
      <c r="N2842">
        <v>7.6</v>
      </c>
    </row>
    <row r="2843" spans="1:14">
      <c r="A2843" t="s">
        <v>74</v>
      </c>
      <c r="B2843" t="s">
        <v>75</v>
      </c>
      <c r="C2843" t="s">
        <v>76</v>
      </c>
      <c r="D2843">
        <v>50.075499999999998</v>
      </c>
      <c r="E2843">
        <v>14.437799999999999</v>
      </c>
      <c r="F2843" t="s">
        <v>77</v>
      </c>
      <c r="G2843" s="2">
        <v>46210.818229293982</v>
      </c>
      <c r="H2843" s="2">
        <v>46218.375</v>
      </c>
      <c r="I2843">
        <v>21.5</v>
      </c>
      <c r="J2843">
        <v>72</v>
      </c>
      <c r="K2843">
        <v>2</v>
      </c>
      <c r="L2843">
        <v>0</v>
      </c>
      <c r="M2843">
        <v>1</v>
      </c>
      <c r="N2843">
        <v>7.7</v>
      </c>
    </row>
    <row r="2844" spans="1:14">
      <c r="A2844" t="s">
        <v>74</v>
      </c>
      <c r="B2844" t="s">
        <v>75</v>
      </c>
      <c r="C2844" t="s">
        <v>76</v>
      </c>
      <c r="D2844">
        <v>50.075499999999998</v>
      </c>
      <c r="E2844">
        <v>14.437799999999999</v>
      </c>
      <c r="F2844" t="s">
        <v>77</v>
      </c>
      <c r="G2844" s="2">
        <v>46210.818229293982</v>
      </c>
      <c r="H2844" s="2">
        <v>46218.416666666664</v>
      </c>
      <c r="I2844">
        <v>23.2</v>
      </c>
      <c r="J2844">
        <v>62</v>
      </c>
      <c r="K2844">
        <v>2</v>
      </c>
      <c r="L2844">
        <v>0</v>
      </c>
      <c r="M2844">
        <v>1</v>
      </c>
      <c r="N2844">
        <v>8</v>
      </c>
    </row>
    <row r="2845" spans="1:14">
      <c r="A2845" t="s">
        <v>74</v>
      </c>
      <c r="B2845" t="s">
        <v>75</v>
      </c>
      <c r="C2845" t="s">
        <v>76</v>
      </c>
      <c r="D2845">
        <v>50.075499999999998</v>
      </c>
      <c r="E2845">
        <v>14.437799999999999</v>
      </c>
      <c r="F2845" t="s">
        <v>77</v>
      </c>
      <c r="G2845" s="2">
        <v>46210.818229293982</v>
      </c>
      <c r="H2845" s="2">
        <v>46218.458333333336</v>
      </c>
      <c r="I2845">
        <v>25.1</v>
      </c>
      <c r="J2845">
        <v>53</v>
      </c>
      <c r="K2845">
        <v>2</v>
      </c>
      <c r="L2845">
        <v>0</v>
      </c>
      <c r="M2845">
        <v>1</v>
      </c>
      <c r="N2845">
        <v>8.6</v>
      </c>
    </row>
    <row r="2846" spans="1:14">
      <c r="A2846" t="s">
        <v>74</v>
      </c>
      <c r="B2846" t="s">
        <v>75</v>
      </c>
      <c r="C2846" t="s">
        <v>76</v>
      </c>
      <c r="D2846">
        <v>50.075499999999998</v>
      </c>
      <c r="E2846">
        <v>14.437799999999999</v>
      </c>
      <c r="F2846" t="s">
        <v>77</v>
      </c>
      <c r="G2846" s="2">
        <v>46210.818229293982</v>
      </c>
      <c r="H2846" s="2">
        <v>46218.5</v>
      </c>
      <c r="I2846">
        <v>27</v>
      </c>
      <c r="J2846">
        <v>45</v>
      </c>
      <c r="K2846">
        <v>2</v>
      </c>
      <c r="L2846">
        <v>0</v>
      </c>
      <c r="M2846">
        <v>0</v>
      </c>
      <c r="N2846">
        <v>9.1</v>
      </c>
    </row>
    <row r="2847" spans="1:14">
      <c r="A2847" t="s">
        <v>74</v>
      </c>
      <c r="B2847" t="s">
        <v>75</v>
      </c>
      <c r="C2847" t="s">
        <v>76</v>
      </c>
      <c r="D2847">
        <v>50.075499999999998</v>
      </c>
      <c r="E2847">
        <v>14.437799999999999</v>
      </c>
      <c r="F2847" t="s">
        <v>77</v>
      </c>
      <c r="G2847" s="2">
        <v>46210.818229293982</v>
      </c>
      <c r="H2847" s="2">
        <v>46218.541666666664</v>
      </c>
      <c r="I2847">
        <v>28.5</v>
      </c>
      <c r="J2847">
        <v>39</v>
      </c>
      <c r="K2847">
        <v>3</v>
      </c>
      <c r="L2847">
        <v>0</v>
      </c>
      <c r="M2847">
        <v>0</v>
      </c>
      <c r="N2847">
        <v>9.6999999999999993</v>
      </c>
    </row>
    <row r="2848" spans="1:14">
      <c r="A2848" t="s">
        <v>74</v>
      </c>
      <c r="B2848" t="s">
        <v>75</v>
      </c>
      <c r="C2848" t="s">
        <v>76</v>
      </c>
      <c r="D2848">
        <v>50.075499999999998</v>
      </c>
      <c r="E2848">
        <v>14.437799999999999</v>
      </c>
      <c r="F2848" t="s">
        <v>77</v>
      </c>
      <c r="G2848" s="2">
        <v>46210.818229293982</v>
      </c>
      <c r="H2848" s="2">
        <v>46218.583333333336</v>
      </c>
      <c r="I2848">
        <v>29.5</v>
      </c>
      <c r="J2848">
        <v>36</v>
      </c>
      <c r="K2848">
        <v>4</v>
      </c>
      <c r="L2848">
        <v>0</v>
      </c>
      <c r="M2848">
        <v>0</v>
      </c>
      <c r="N2848">
        <v>10.199999999999999</v>
      </c>
    </row>
    <row r="2849" spans="1:14">
      <c r="A2849" t="s">
        <v>74</v>
      </c>
      <c r="B2849" t="s">
        <v>75</v>
      </c>
      <c r="C2849" t="s">
        <v>76</v>
      </c>
      <c r="D2849">
        <v>50.075499999999998</v>
      </c>
      <c r="E2849">
        <v>14.437799999999999</v>
      </c>
      <c r="F2849" t="s">
        <v>77</v>
      </c>
      <c r="G2849" s="2">
        <v>46210.818229293982</v>
      </c>
      <c r="H2849" s="2">
        <v>46218.625</v>
      </c>
      <c r="I2849">
        <v>29.8</v>
      </c>
      <c r="J2849">
        <v>35</v>
      </c>
      <c r="K2849">
        <v>6</v>
      </c>
      <c r="L2849">
        <v>0</v>
      </c>
      <c r="M2849">
        <v>1</v>
      </c>
      <c r="N2849">
        <v>10.6</v>
      </c>
    </row>
    <row r="2850" spans="1:14">
      <c r="A2850" t="s">
        <v>74</v>
      </c>
      <c r="B2850" t="s">
        <v>75</v>
      </c>
      <c r="C2850" t="s">
        <v>76</v>
      </c>
      <c r="D2850">
        <v>50.075499999999998</v>
      </c>
      <c r="E2850">
        <v>14.437799999999999</v>
      </c>
      <c r="F2850" t="s">
        <v>77</v>
      </c>
      <c r="G2850" s="2">
        <v>46210.818229293982</v>
      </c>
      <c r="H2850" s="2">
        <v>46218.666666666664</v>
      </c>
      <c r="I2850">
        <v>29.7</v>
      </c>
      <c r="J2850">
        <v>35</v>
      </c>
      <c r="K2850">
        <v>9</v>
      </c>
      <c r="L2850">
        <v>0</v>
      </c>
      <c r="M2850">
        <v>1</v>
      </c>
      <c r="N2850">
        <v>10.9</v>
      </c>
    </row>
    <row r="2851" spans="1:14">
      <c r="A2851" t="s">
        <v>74</v>
      </c>
      <c r="B2851" t="s">
        <v>75</v>
      </c>
      <c r="C2851" t="s">
        <v>76</v>
      </c>
      <c r="D2851">
        <v>50.075499999999998</v>
      </c>
      <c r="E2851">
        <v>14.437799999999999</v>
      </c>
      <c r="F2851" t="s">
        <v>77</v>
      </c>
      <c r="G2851" s="2">
        <v>46210.818229293982</v>
      </c>
      <c r="H2851" s="2">
        <v>46218.708333333336</v>
      </c>
      <c r="I2851">
        <v>29.3</v>
      </c>
      <c r="J2851">
        <v>35</v>
      </c>
      <c r="K2851">
        <v>12</v>
      </c>
      <c r="L2851">
        <v>0</v>
      </c>
      <c r="M2851">
        <v>2</v>
      </c>
      <c r="N2851">
        <v>11</v>
      </c>
    </row>
    <row r="2852" spans="1:14">
      <c r="A2852" t="s">
        <v>74</v>
      </c>
      <c r="B2852" t="s">
        <v>75</v>
      </c>
      <c r="C2852" t="s">
        <v>76</v>
      </c>
      <c r="D2852">
        <v>50.075499999999998</v>
      </c>
      <c r="E2852">
        <v>14.437799999999999</v>
      </c>
      <c r="F2852" t="s">
        <v>77</v>
      </c>
      <c r="G2852" s="2">
        <v>46210.818229293982</v>
      </c>
      <c r="H2852" s="2">
        <v>46218.75</v>
      </c>
      <c r="I2852">
        <v>28.6</v>
      </c>
      <c r="J2852">
        <v>37</v>
      </c>
      <c r="K2852">
        <v>15</v>
      </c>
      <c r="L2852">
        <v>0</v>
      </c>
      <c r="M2852">
        <v>2</v>
      </c>
      <c r="N2852">
        <v>11.1</v>
      </c>
    </row>
    <row r="2853" spans="1:14">
      <c r="A2853" t="s">
        <v>74</v>
      </c>
      <c r="B2853" t="s">
        <v>75</v>
      </c>
      <c r="C2853" t="s">
        <v>76</v>
      </c>
      <c r="D2853">
        <v>50.075499999999998</v>
      </c>
      <c r="E2853">
        <v>14.437799999999999</v>
      </c>
      <c r="F2853" t="s">
        <v>77</v>
      </c>
      <c r="G2853" s="2">
        <v>46210.818229293982</v>
      </c>
      <c r="H2853" s="2">
        <v>46218.791666666664</v>
      </c>
      <c r="I2853">
        <v>27.9</v>
      </c>
      <c r="J2853">
        <v>39</v>
      </c>
      <c r="K2853">
        <v>17</v>
      </c>
      <c r="L2853">
        <v>0</v>
      </c>
      <c r="M2853">
        <v>3</v>
      </c>
      <c r="N2853">
        <v>10.9</v>
      </c>
    </row>
    <row r="2854" spans="1:14">
      <c r="A2854" t="s">
        <v>74</v>
      </c>
      <c r="B2854" t="s">
        <v>75</v>
      </c>
      <c r="C2854" t="s">
        <v>76</v>
      </c>
      <c r="D2854">
        <v>50.075499999999998</v>
      </c>
      <c r="E2854">
        <v>14.437799999999999</v>
      </c>
      <c r="F2854" t="s">
        <v>77</v>
      </c>
      <c r="G2854" s="2">
        <v>46210.818229293982</v>
      </c>
      <c r="H2854" s="2">
        <v>46218.833333333336</v>
      </c>
      <c r="I2854">
        <v>27.2</v>
      </c>
      <c r="J2854">
        <v>40</v>
      </c>
      <c r="K2854">
        <v>18</v>
      </c>
      <c r="L2854">
        <v>0</v>
      </c>
      <c r="M2854">
        <v>3</v>
      </c>
      <c r="N2854">
        <v>10.6</v>
      </c>
    </row>
    <row r="2855" spans="1:14">
      <c r="A2855" t="s">
        <v>74</v>
      </c>
      <c r="B2855" t="s">
        <v>75</v>
      </c>
      <c r="C2855" t="s">
        <v>76</v>
      </c>
      <c r="D2855">
        <v>50.075499999999998</v>
      </c>
      <c r="E2855">
        <v>14.437799999999999</v>
      </c>
      <c r="F2855" t="s">
        <v>77</v>
      </c>
      <c r="G2855" s="2">
        <v>46210.818229293982</v>
      </c>
      <c r="H2855" s="2">
        <v>46218.875</v>
      </c>
      <c r="I2855">
        <v>26.3</v>
      </c>
      <c r="J2855">
        <v>43</v>
      </c>
      <c r="K2855">
        <v>17</v>
      </c>
      <c r="L2855">
        <v>0</v>
      </c>
      <c r="M2855">
        <v>3</v>
      </c>
      <c r="N2855">
        <v>10.1</v>
      </c>
    </row>
    <row r="2856" spans="1:14">
      <c r="A2856" t="s">
        <v>74</v>
      </c>
      <c r="B2856" t="s">
        <v>75</v>
      </c>
      <c r="C2856" t="s">
        <v>76</v>
      </c>
      <c r="D2856">
        <v>50.075499999999998</v>
      </c>
      <c r="E2856">
        <v>14.437799999999999</v>
      </c>
      <c r="F2856" t="s">
        <v>77</v>
      </c>
      <c r="G2856" s="2">
        <v>46210.818229293982</v>
      </c>
      <c r="H2856" s="2">
        <v>46218.916666666664</v>
      </c>
      <c r="I2856">
        <v>25.2</v>
      </c>
      <c r="J2856">
        <v>46</v>
      </c>
      <c r="K2856">
        <v>15</v>
      </c>
      <c r="L2856">
        <v>0</v>
      </c>
      <c r="M2856">
        <v>2</v>
      </c>
      <c r="N2856">
        <v>9.3000000000000007</v>
      </c>
    </row>
    <row r="2857" spans="1:14">
      <c r="A2857" t="s">
        <v>74</v>
      </c>
      <c r="B2857" t="s">
        <v>75</v>
      </c>
      <c r="C2857" t="s">
        <v>76</v>
      </c>
      <c r="D2857">
        <v>50.075499999999998</v>
      </c>
      <c r="E2857">
        <v>14.437799999999999</v>
      </c>
      <c r="F2857" t="s">
        <v>77</v>
      </c>
      <c r="G2857" s="2">
        <v>46210.818229293982</v>
      </c>
      <c r="H2857" s="2">
        <v>46218.958333333336</v>
      </c>
      <c r="I2857">
        <v>24</v>
      </c>
      <c r="J2857">
        <v>50</v>
      </c>
      <c r="K2857">
        <v>13</v>
      </c>
      <c r="L2857">
        <v>0</v>
      </c>
      <c r="M2857">
        <v>2</v>
      </c>
      <c r="N2857">
        <v>8.3000000000000007</v>
      </c>
    </row>
    <row r="2858" spans="1:14">
      <c r="A2858" t="s">
        <v>74</v>
      </c>
      <c r="B2858" t="s">
        <v>75</v>
      </c>
      <c r="C2858" t="s">
        <v>76</v>
      </c>
      <c r="D2858">
        <v>50.075499999999998</v>
      </c>
      <c r="E2858">
        <v>14.437799999999999</v>
      </c>
      <c r="F2858" t="s">
        <v>77</v>
      </c>
      <c r="G2858" s="2">
        <v>46210.818229293982</v>
      </c>
      <c r="H2858" s="2">
        <v>46219</v>
      </c>
      <c r="I2858">
        <v>22.9</v>
      </c>
      <c r="J2858">
        <v>54</v>
      </c>
      <c r="K2858">
        <v>11</v>
      </c>
      <c r="L2858">
        <v>0</v>
      </c>
      <c r="M2858">
        <v>1</v>
      </c>
      <c r="N2858">
        <v>7.3</v>
      </c>
    </row>
    <row r="2859" spans="1:14">
      <c r="A2859" t="s">
        <v>74</v>
      </c>
      <c r="B2859" t="s">
        <v>75</v>
      </c>
      <c r="C2859" t="s">
        <v>76</v>
      </c>
      <c r="D2859">
        <v>50.075499999999998</v>
      </c>
      <c r="E2859">
        <v>14.437799999999999</v>
      </c>
      <c r="F2859" t="s">
        <v>77</v>
      </c>
      <c r="G2859" s="2">
        <v>46210.818229293982</v>
      </c>
      <c r="H2859" s="2">
        <v>46219.041666666664</v>
      </c>
      <c r="I2859">
        <v>21.9</v>
      </c>
      <c r="J2859">
        <v>58</v>
      </c>
      <c r="K2859">
        <v>8</v>
      </c>
      <c r="L2859">
        <v>0</v>
      </c>
      <c r="M2859">
        <v>0</v>
      </c>
      <c r="N2859">
        <v>6.6</v>
      </c>
    </row>
    <row r="2860" spans="1:14">
      <c r="A2860" t="s">
        <v>74</v>
      </c>
      <c r="B2860" t="s">
        <v>75</v>
      </c>
      <c r="C2860" t="s">
        <v>76</v>
      </c>
      <c r="D2860">
        <v>50.075499999999998</v>
      </c>
      <c r="E2860">
        <v>14.437799999999999</v>
      </c>
      <c r="F2860" t="s">
        <v>77</v>
      </c>
      <c r="G2860" s="2">
        <v>46210.818229293982</v>
      </c>
      <c r="H2860" s="2">
        <v>46219.083333333336</v>
      </c>
      <c r="I2860">
        <v>21.3</v>
      </c>
      <c r="J2860">
        <v>60</v>
      </c>
      <c r="K2860">
        <v>6</v>
      </c>
      <c r="L2860">
        <v>0</v>
      </c>
      <c r="M2860">
        <v>0</v>
      </c>
      <c r="N2860">
        <v>6</v>
      </c>
    </row>
    <row r="2861" spans="1:14">
      <c r="A2861" t="s">
        <v>74</v>
      </c>
      <c r="B2861" t="s">
        <v>75</v>
      </c>
      <c r="C2861" t="s">
        <v>76</v>
      </c>
      <c r="D2861">
        <v>50.075499999999998</v>
      </c>
      <c r="E2861">
        <v>14.437799999999999</v>
      </c>
      <c r="F2861" t="s">
        <v>77</v>
      </c>
      <c r="G2861" s="2">
        <v>46210.818229293982</v>
      </c>
      <c r="H2861" s="2">
        <v>46219.125</v>
      </c>
      <c r="I2861">
        <v>20.9</v>
      </c>
      <c r="J2861">
        <v>62</v>
      </c>
      <c r="K2861">
        <v>6</v>
      </c>
      <c r="L2861">
        <v>0</v>
      </c>
      <c r="M2861">
        <v>0</v>
      </c>
      <c r="N2861">
        <v>5.5</v>
      </c>
    </row>
    <row r="2862" spans="1:14">
      <c r="A2862" t="s">
        <v>74</v>
      </c>
      <c r="B2862" t="s">
        <v>75</v>
      </c>
      <c r="C2862" t="s">
        <v>76</v>
      </c>
      <c r="D2862">
        <v>50.075499999999998</v>
      </c>
      <c r="E2862">
        <v>14.437799999999999</v>
      </c>
      <c r="F2862" t="s">
        <v>77</v>
      </c>
      <c r="G2862" s="2">
        <v>46210.818229293982</v>
      </c>
      <c r="H2862" s="2">
        <v>46219.166666666664</v>
      </c>
      <c r="I2862">
        <v>20.7</v>
      </c>
      <c r="J2862">
        <v>63</v>
      </c>
      <c r="K2862">
        <v>6</v>
      </c>
      <c r="L2862">
        <v>0</v>
      </c>
      <c r="M2862">
        <v>0</v>
      </c>
      <c r="N2862">
        <v>5</v>
      </c>
    </row>
    <row r="2863" spans="1:14">
      <c r="A2863" t="s">
        <v>74</v>
      </c>
      <c r="B2863" t="s">
        <v>75</v>
      </c>
      <c r="C2863" t="s">
        <v>76</v>
      </c>
      <c r="D2863">
        <v>50.075499999999998</v>
      </c>
      <c r="E2863">
        <v>14.437799999999999</v>
      </c>
      <c r="F2863" t="s">
        <v>77</v>
      </c>
      <c r="G2863" s="2">
        <v>46210.818229293982</v>
      </c>
      <c r="H2863" s="2">
        <v>46219.208333333336</v>
      </c>
      <c r="I2863">
        <v>20.8</v>
      </c>
      <c r="J2863">
        <v>64</v>
      </c>
      <c r="K2863">
        <v>7</v>
      </c>
      <c r="L2863">
        <v>0</v>
      </c>
      <c r="M2863">
        <v>0</v>
      </c>
      <c r="N2863">
        <v>4.5999999999999996</v>
      </c>
    </row>
    <row r="2864" spans="1:14">
      <c r="A2864" t="s">
        <v>74</v>
      </c>
      <c r="B2864" t="s">
        <v>75</v>
      </c>
      <c r="C2864" t="s">
        <v>76</v>
      </c>
      <c r="D2864">
        <v>50.075499999999998</v>
      </c>
      <c r="E2864">
        <v>14.437799999999999</v>
      </c>
      <c r="F2864" t="s">
        <v>77</v>
      </c>
      <c r="G2864" s="2">
        <v>46210.818229293982</v>
      </c>
      <c r="H2864" s="2">
        <v>46219.25</v>
      </c>
      <c r="I2864">
        <v>21</v>
      </c>
      <c r="J2864">
        <v>63</v>
      </c>
      <c r="K2864">
        <v>8</v>
      </c>
      <c r="L2864">
        <v>0</v>
      </c>
      <c r="M2864">
        <v>0</v>
      </c>
      <c r="N2864">
        <v>4.2</v>
      </c>
    </row>
    <row r="2865" spans="1:14">
      <c r="A2865" t="s">
        <v>74</v>
      </c>
      <c r="B2865" t="s">
        <v>75</v>
      </c>
      <c r="C2865" t="s">
        <v>76</v>
      </c>
      <c r="D2865">
        <v>50.075499999999998</v>
      </c>
      <c r="E2865">
        <v>14.437799999999999</v>
      </c>
      <c r="F2865" t="s">
        <v>77</v>
      </c>
      <c r="G2865" s="2">
        <v>46210.818229293982</v>
      </c>
      <c r="H2865" s="2">
        <v>46219.291666666664</v>
      </c>
      <c r="I2865">
        <v>21.4</v>
      </c>
      <c r="J2865">
        <v>62</v>
      </c>
      <c r="K2865">
        <v>9</v>
      </c>
      <c r="L2865">
        <v>0</v>
      </c>
      <c r="M2865">
        <v>0</v>
      </c>
      <c r="N2865">
        <v>4</v>
      </c>
    </row>
    <row r="2866" spans="1:14">
      <c r="A2866" t="s">
        <v>74</v>
      </c>
      <c r="B2866" t="s">
        <v>75</v>
      </c>
      <c r="C2866" t="s">
        <v>76</v>
      </c>
      <c r="D2866">
        <v>50.075499999999998</v>
      </c>
      <c r="E2866">
        <v>14.437799999999999</v>
      </c>
      <c r="F2866" t="s">
        <v>77</v>
      </c>
      <c r="G2866" s="2">
        <v>46210.818229293982</v>
      </c>
      <c r="H2866" s="2">
        <v>46219.333333333336</v>
      </c>
      <c r="I2866">
        <v>22</v>
      </c>
      <c r="J2866">
        <v>59</v>
      </c>
      <c r="K2866">
        <v>10</v>
      </c>
      <c r="L2866">
        <v>0</v>
      </c>
      <c r="M2866">
        <v>0</v>
      </c>
      <c r="N2866">
        <v>4</v>
      </c>
    </row>
    <row r="2867" spans="1:14">
      <c r="A2867" t="s">
        <v>74</v>
      </c>
      <c r="B2867" t="s">
        <v>75</v>
      </c>
      <c r="C2867" t="s">
        <v>76</v>
      </c>
      <c r="D2867">
        <v>50.075499999999998</v>
      </c>
      <c r="E2867">
        <v>14.437799999999999</v>
      </c>
      <c r="F2867" t="s">
        <v>77</v>
      </c>
      <c r="G2867" s="2">
        <v>46210.818229293982</v>
      </c>
      <c r="H2867" s="2">
        <v>46219.375</v>
      </c>
      <c r="I2867">
        <v>23</v>
      </c>
      <c r="J2867">
        <v>55</v>
      </c>
      <c r="K2867">
        <v>10</v>
      </c>
      <c r="L2867">
        <v>0</v>
      </c>
      <c r="M2867">
        <v>1</v>
      </c>
      <c r="N2867">
        <v>4.2</v>
      </c>
    </row>
    <row r="2868" spans="1:14">
      <c r="A2868" t="s">
        <v>74</v>
      </c>
      <c r="B2868" t="s">
        <v>75</v>
      </c>
      <c r="C2868" t="s">
        <v>76</v>
      </c>
      <c r="D2868">
        <v>50.075499999999998</v>
      </c>
      <c r="E2868">
        <v>14.437799999999999</v>
      </c>
      <c r="F2868" t="s">
        <v>77</v>
      </c>
      <c r="G2868" s="2">
        <v>46210.818229293982</v>
      </c>
      <c r="H2868" s="2">
        <v>46219.416666666664</v>
      </c>
      <c r="I2868">
        <v>24.6</v>
      </c>
      <c r="J2868">
        <v>48</v>
      </c>
      <c r="K2868">
        <v>10</v>
      </c>
      <c r="L2868">
        <v>0</v>
      </c>
      <c r="M2868">
        <v>1</v>
      </c>
      <c r="N2868">
        <v>4.7</v>
      </c>
    </row>
    <row r="2869" spans="1:14">
      <c r="A2869" t="s">
        <v>74</v>
      </c>
      <c r="B2869" t="s">
        <v>75</v>
      </c>
      <c r="C2869" t="s">
        <v>76</v>
      </c>
      <c r="D2869">
        <v>50.075499999999998</v>
      </c>
      <c r="E2869">
        <v>14.437799999999999</v>
      </c>
      <c r="F2869" t="s">
        <v>77</v>
      </c>
      <c r="G2869" s="2">
        <v>46210.818229293982</v>
      </c>
      <c r="H2869" s="2">
        <v>46219.458333333336</v>
      </c>
      <c r="I2869">
        <v>26.4</v>
      </c>
      <c r="J2869">
        <v>42</v>
      </c>
      <c r="K2869">
        <v>10</v>
      </c>
      <c r="L2869">
        <v>0</v>
      </c>
      <c r="M2869">
        <v>1</v>
      </c>
      <c r="N2869">
        <v>5.4</v>
      </c>
    </row>
    <row r="2870" spans="1:14">
      <c r="A2870" t="s">
        <v>74</v>
      </c>
      <c r="B2870" t="s">
        <v>75</v>
      </c>
      <c r="C2870" t="s">
        <v>76</v>
      </c>
      <c r="D2870">
        <v>50.075499999999998</v>
      </c>
      <c r="E2870">
        <v>14.437799999999999</v>
      </c>
      <c r="F2870" t="s">
        <v>77</v>
      </c>
      <c r="G2870" s="2">
        <v>46210.818229293982</v>
      </c>
      <c r="H2870" s="2">
        <v>46219.5</v>
      </c>
      <c r="I2870">
        <v>28</v>
      </c>
      <c r="J2870">
        <v>37</v>
      </c>
      <c r="K2870">
        <v>10</v>
      </c>
      <c r="L2870">
        <v>0</v>
      </c>
      <c r="M2870">
        <v>1</v>
      </c>
      <c r="N2870">
        <v>6.1</v>
      </c>
    </row>
    <row r="2871" spans="1:14">
      <c r="A2871" t="s">
        <v>74</v>
      </c>
      <c r="B2871" t="s">
        <v>75</v>
      </c>
      <c r="C2871" t="s">
        <v>76</v>
      </c>
      <c r="D2871">
        <v>50.075499999999998</v>
      </c>
      <c r="E2871">
        <v>14.437799999999999</v>
      </c>
      <c r="F2871" t="s">
        <v>77</v>
      </c>
      <c r="G2871" s="2">
        <v>46210.818229293982</v>
      </c>
      <c r="H2871" s="2">
        <v>46219.541666666664</v>
      </c>
      <c r="I2871">
        <v>29.3</v>
      </c>
      <c r="J2871">
        <v>34</v>
      </c>
      <c r="K2871">
        <v>11</v>
      </c>
      <c r="L2871">
        <v>0</v>
      </c>
      <c r="M2871">
        <v>1</v>
      </c>
      <c r="N2871">
        <v>6.5</v>
      </c>
    </row>
    <row r="2872" spans="1:14">
      <c r="A2872" t="s">
        <v>74</v>
      </c>
      <c r="B2872" t="s">
        <v>75</v>
      </c>
      <c r="C2872" t="s">
        <v>76</v>
      </c>
      <c r="D2872">
        <v>50.075499999999998</v>
      </c>
      <c r="E2872">
        <v>14.437799999999999</v>
      </c>
      <c r="F2872" t="s">
        <v>77</v>
      </c>
      <c r="G2872" s="2">
        <v>46210.818229293982</v>
      </c>
      <c r="H2872" s="2">
        <v>46219.583333333336</v>
      </c>
      <c r="I2872">
        <v>30</v>
      </c>
      <c r="J2872">
        <v>32</v>
      </c>
      <c r="K2872">
        <v>12</v>
      </c>
      <c r="L2872">
        <v>0</v>
      </c>
      <c r="M2872">
        <v>1</v>
      </c>
      <c r="N2872">
        <v>6.6</v>
      </c>
    </row>
    <row r="2873" spans="1:14">
      <c r="A2873" t="s">
        <v>74</v>
      </c>
      <c r="B2873" t="s">
        <v>75</v>
      </c>
      <c r="C2873" t="s">
        <v>76</v>
      </c>
      <c r="D2873">
        <v>50.075499999999998</v>
      </c>
      <c r="E2873">
        <v>14.437799999999999</v>
      </c>
      <c r="F2873" t="s">
        <v>77</v>
      </c>
      <c r="G2873" s="2">
        <v>46210.818229293982</v>
      </c>
      <c r="H2873" s="2">
        <v>46219.625</v>
      </c>
      <c r="I2873">
        <v>29.8</v>
      </c>
      <c r="J2873">
        <v>33</v>
      </c>
      <c r="K2873">
        <v>14</v>
      </c>
      <c r="L2873">
        <v>0.3</v>
      </c>
      <c r="M2873">
        <v>51</v>
      </c>
      <c r="N2873">
        <v>6.2</v>
      </c>
    </row>
    <row r="2874" spans="1:14">
      <c r="A2874" t="s">
        <v>74</v>
      </c>
      <c r="B2874" t="s">
        <v>75</v>
      </c>
      <c r="C2874" t="s">
        <v>76</v>
      </c>
      <c r="D2874">
        <v>50.075499999999998</v>
      </c>
      <c r="E2874">
        <v>14.437799999999999</v>
      </c>
      <c r="F2874" t="s">
        <v>77</v>
      </c>
      <c r="G2874" s="2">
        <v>46210.818229293982</v>
      </c>
      <c r="H2874" s="2">
        <v>46219.666666666664</v>
      </c>
      <c r="I2874">
        <v>29.1</v>
      </c>
      <c r="J2874">
        <v>36</v>
      </c>
      <c r="K2874">
        <v>17</v>
      </c>
      <c r="L2874">
        <v>0.3</v>
      </c>
      <c r="M2874">
        <v>51</v>
      </c>
      <c r="N2874">
        <v>5.6</v>
      </c>
    </row>
    <row r="2875" spans="1:14">
      <c r="A2875" t="s">
        <v>74</v>
      </c>
      <c r="B2875" t="s">
        <v>75</v>
      </c>
      <c r="C2875" t="s">
        <v>76</v>
      </c>
      <c r="D2875">
        <v>50.075499999999998</v>
      </c>
      <c r="E2875">
        <v>14.437799999999999</v>
      </c>
      <c r="F2875" t="s">
        <v>77</v>
      </c>
      <c r="G2875" s="2">
        <v>46210.818229293982</v>
      </c>
      <c r="H2875" s="2">
        <v>46219.708333333336</v>
      </c>
      <c r="I2875">
        <v>28</v>
      </c>
      <c r="J2875">
        <v>41</v>
      </c>
      <c r="K2875">
        <v>20</v>
      </c>
      <c r="L2875">
        <v>0.3</v>
      </c>
      <c r="M2875">
        <v>51</v>
      </c>
      <c r="N2875">
        <v>4.8</v>
      </c>
    </row>
    <row r="2876" spans="1:14">
      <c r="A2876" t="s">
        <v>74</v>
      </c>
      <c r="B2876" t="s">
        <v>75</v>
      </c>
      <c r="C2876" t="s">
        <v>76</v>
      </c>
      <c r="D2876">
        <v>50.075499999999998</v>
      </c>
      <c r="E2876">
        <v>14.437799999999999</v>
      </c>
      <c r="F2876" t="s">
        <v>77</v>
      </c>
      <c r="G2876" s="2">
        <v>46210.818229293982</v>
      </c>
      <c r="H2876" s="2">
        <v>46219.75</v>
      </c>
      <c r="I2876">
        <v>26.8</v>
      </c>
      <c r="J2876">
        <v>46</v>
      </c>
      <c r="K2876">
        <v>22</v>
      </c>
      <c r="L2876">
        <v>0.3</v>
      </c>
      <c r="M2876">
        <v>51</v>
      </c>
      <c r="N2876">
        <v>4</v>
      </c>
    </row>
    <row r="2877" spans="1:14">
      <c r="A2877" t="s">
        <v>74</v>
      </c>
      <c r="B2877" t="s">
        <v>75</v>
      </c>
      <c r="C2877" t="s">
        <v>76</v>
      </c>
      <c r="D2877">
        <v>50.075499999999998</v>
      </c>
      <c r="E2877">
        <v>14.437799999999999</v>
      </c>
      <c r="F2877" t="s">
        <v>77</v>
      </c>
      <c r="G2877" s="2">
        <v>46210.818229293982</v>
      </c>
      <c r="H2877" s="2">
        <v>46219.791666666664</v>
      </c>
      <c r="I2877">
        <v>25.6</v>
      </c>
      <c r="J2877">
        <v>52</v>
      </c>
      <c r="K2877">
        <v>24</v>
      </c>
      <c r="L2877">
        <v>0.3</v>
      </c>
      <c r="M2877">
        <v>51</v>
      </c>
      <c r="N2877">
        <v>3.3</v>
      </c>
    </row>
    <row r="2878" spans="1:14">
      <c r="A2878" t="s">
        <v>74</v>
      </c>
      <c r="B2878" t="s">
        <v>75</v>
      </c>
      <c r="C2878" t="s">
        <v>76</v>
      </c>
      <c r="D2878">
        <v>50.075499999999998</v>
      </c>
      <c r="E2878">
        <v>14.437799999999999</v>
      </c>
      <c r="F2878" t="s">
        <v>77</v>
      </c>
      <c r="G2878" s="2">
        <v>46210.818229293982</v>
      </c>
      <c r="H2878" s="2">
        <v>46219.833333333336</v>
      </c>
      <c r="I2878">
        <v>24.6</v>
      </c>
      <c r="J2878">
        <v>58</v>
      </c>
      <c r="K2878">
        <v>25</v>
      </c>
      <c r="L2878">
        <v>0.3</v>
      </c>
      <c r="M2878">
        <v>51</v>
      </c>
      <c r="N2878">
        <v>3</v>
      </c>
    </row>
    <row r="2879" spans="1:14">
      <c r="A2879" t="s">
        <v>74</v>
      </c>
      <c r="B2879" t="s">
        <v>75</v>
      </c>
      <c r="C2879" t="s">
        <v>76</v>
      </c>
      <c r="D2879">
        <v>50.075499999999998</v>
      </c>
      <c r="E2879">
        <v>14.437799999999999</v>
      </c>
      <c r="F2879" t="s">
        <v>77</v>
      </c>
      <c r="G2879" s="2">
        <v>46210.818229293982</v>
      </c>
      <c r="H2879" s="2">
        <v>46219.875</v>
      </c>
      <c r="I2879">
        <v>23.9</v>
      </c>
      <c r="J2879">
        <v>62</v>
      </c>
      <c r="K2879">
        <v>23</v>
      </c>
      <c r="L2879">
        <v>0</v>
      </c>
      <c r="M2879">
        <v>1</v>
      </c>
      <c r="N2879">
        <v>3.1</v>
      </c>
    </row>
    <row r="2880" spans="1:14">
      <c r="A2880" t="s">
        <v>74</v>
      </c>
      <c r="B2880" t="s">
        <v>75</v>
      </c>
      <c r="C2880" t="s">
        <v>76</v>
      </c>
      <c r="D2880">
        <v>50.075499999999998</v>
      </c>
      <c r="E2880">
        <v>14.437799999999999</v>
      </c>
      <c r="F2880" t="s">
        <v>77</v>
      </c>
      <c r="G2880" s="2">
        <v>46210.818229293982</v>
      </c>
      <c r="H2880" s="2">
        <v>46219.916666666664</v>
      </c>
      <c r="I2880">
        <v>23.1</v>
      </c>
      <c r="J2880">
        <v>67</v>
      </c>
      <c r="K2880">
        <v>20</v>
      </c>
      <c r="L2880">
        <v>0</v>
      </c>
      <c r="M2880">
        <v>1</v>
      </c>
      <c r="N2880">
        <v>3.5</v>
      </c>
    </row>
    <row r="2881" spans="1:14">
      <c r="A2881" t="s">
        <v>74</v>
      </c>
      <c r="B2881" t="s">
        <v>75</v>
      </c>
      <c r="C2881" t="s">
        <v>76</v>
      </c>
      <c r="D2881">
        <v>50.075499999999998</v>
      </c>
      <c r="E2881">
        <v>14.437799999999999</v>
      </c>
      <c r="F2881" t="s">
        <v>77</v>
      </c>
      <c r="G2881" s="2">
        <v>46210.818229293982</v>
      </c>
      <c r="H2881" s="2">
        <v>46219.958333333336</v>
      </c>
      <c r="I2881">
        <v>22.4</v>
      </c>
      <c r="J2881">
        <v>71</v>
      </c>
      <c r="K2881">
        <v>16</v>
      </c>
      <c r="L2881">
        <v>0</v>
      </c>
      <c r="M2881">
        <v>2</v>
      </c>
      <c r="N2881">
        <v>4.0999999999999996</v>
      </c>
    </row>
    <row r="2882" spans="1:14">
      <c r="A2882" t="s">
        <v>78</v>
      </c>
      <c r="B2882" t="s">
        <v>79</v>
      </c>
      <c r="C2882" t="s">
        <v>80</v>
      </c>
      <c r="D2882">
        <v>52.229700000000001</v>
      </c>
      <c r="E2882">
        <v>21.0122</v>
      </c>
      <c r="F2882" t="s">
        <v>81</v>
      </c>
      <c r="G2882" s="2">
        <v>46210.818229641205</v>
      </c>
      <c r="H2882" s="2">
        <v>46210</v>
      </c>
      <c r="I2882">
        <v>19</v>
      </c>
      <c r="J2882">
        <v>62</v>
      </c>
      <c r="K2882">
        <v>43</v>
      </c>
      <c r="L2882">
        <v>0</v>
      </c>
      <c r="M2882">
        <v>3</v>
      </c>
      <c r="N2882">
        <v>15.5</v>
      </c>
    </row>
    <row r="2883" spans="1:14">
      <c r="A2883" t="s">
        <v>78</v>
      </c>
      <c r="B2883" t="s">
        <v>79</v>
      </c>
      <c r="C2883" t="s">
        <v>80</v>
      </c>
      <c r="D2883">
        <v>52.229700000000001</v>
      </c>
      <c r="E2883">
        <v>21.0122</v>
      </c>
      <c r="F2883" t="s">
        <v>81</v>
      </c>
      <c r="G2883" s="2">
        <v>46210.818229641205</v>
      </c>
      <c r="H2883" s="2">
        <v>46210.041666666664</v>
      </c>
      <c r="I2883">
        <v>18.3</v>
      </c>
      <c r="J2883">
        <v>73</v>
      </c>
      <c r="K2883">
        <v>61</v>
      </c>
      <c r="L2883">
        <v>0</v>
      </c>
      <c r="M2883">
        <v>3</v>
      </c>
      <c r="N2883">
        <v>20.2</v>
      </c>
    </row>
    <row r="2884" spans="1:14">
      <c r="A2884" t="s">
        <v>78</v>
      </c>
      <c r="B2884" t="s">
        <v>79</v>
      </c>
      <c r="C2884" t="s">
        <v>80</v>
      </c>
      <c r="D2884">
        <v>52.229700000000001</v>
      </c>
      <c r="E2884">
        <v>21.0122</v>
      </c>
      <c r="F2884" t="s">
        <v>81</v>
      </c>
      <c r="G2884" s="2">
        <v>46210.818229641205</v>
      </c>
      <c r="H2884" s="2">
        <v>46210.083333333336</v>
      </c>
      <c r="I2884">
        <v>17.899999999999999</v>
      </c>
      <c r="J2884">
        <v>79</v>
      </c>
      <c r="K2884">
        <v>76</v>
      </c>
      <c r="L2884">
        <v>0.1</v>
      </c>
      <c r="M2884">
        <v>51</v>
      </c>
      <c r="N2884">
        <v>20.5</v>
      </c>
    </row>
    <row r="2885" spans="1:14">
      <c r="A2885" t="s">
        <v>78</v>
      </c>
      <c r="B2885" t="s">
        <v>79</v>
      </c>
      <c r="C2885" t="s">
        <v>80</v>
      </c>
      <c r="D2885">
        <v>52.229700000000001</v>
      </c>
      <c r="E2885">
        <v>21.0122</v>
      </c>
      <c r="F2885" t="s">
        <v>81</v>
      </c>
      <c r="G2885" s="2">
        <v>46210.818229641205</v>
      </c>
      <c r="H2885" s="2">
        <v>46210.125</v>
      </c>
      <c r="I2885">
        <v>17.3</v>
      </c>
      <c r="J2885">
        <v>88</v>
      </c>
      <c r="K2885">
        <v>87</v>
      </c>
      <c r="L2885">
        <v>1.5</v>
      </c>
      <c r="M2885">
        <v>61</v>
      </c>
      <c r="N2885">
        <v>20.9</v>
      </c>
    </row>
    <row r="2886" spans="1:14">
      <c r="A2886" t="s">
        <v>78</v>
      </c>
      <c r="B2886" t="s">
        <v>79</v>
      </c>
      <c r="C2886" t="s">
        <v>80</v>
      </c>
      <c r="D2886">
        <v>52.229700000000001</v>
      </c>
      <c r="E2886">
        <v>21.0122</v>
      </c>
      <c r="F2886" t="s">
        <v>81</v>
      </c>
      <c r="G2886" s="2">
        <v>46210.818229641205</v>
      </c>
      <c r="H2886" s="2">
        <v>46210.166666666664</v>
      </c>
      <c r="I2886">
        <v>17.3</v>
      </c>
      <c r="J2886">
        <v>90</v>
      </c>
      <c r="K2886">
        <v>95</v>
      </c>
      <c r="L2886">
        <v>1.1000000000000001</v>
      </c>
      <c r="M2886">
        <v>55</v>
      </c>
      <c r="N2886">
        <v>24.8</v>
      </c>
    </row>
    <row r="2887" spans="1:14">
      <c r="A2887" t="s">
        <v>78</v>
      </c>
      <c r="B2887" t="s">
        <v>79</v>
      </c>
      <c r="C2887" t="s">
        <v>80</v>
      </c>
      <c r="D2887">
        <v>52.229700000000001</v>
      </c>
      <c r="E2887">
        <v>21.0122</v>
      </c>
      <c r="F2887" t="s">
        <v>81</v>
      </c>
      <c r="G2887" s="2">
        <v>46210.818229641205</v>
      </c>
      <c r="H2887" s="2">
        <v>46210.208333333336</v>
      </c>
      <c r="I2887">
        <v>17.3</v>
      </c>
      <c r="J2887">
        <v>90</v>
      </c>
      <c r="K2887">
        <v>100</v>
      </c>
      <c r="L2887">
        <v>0.7</v>
      </c>
      <c r="M2887">
        <v>53</v>
      </c>
      <c r="N2887">
        <v>24.1</v>
      </c>
    </row>
    <row r="2888" spans="1:14">
      <c r="A2888" t="s">
        <v>78</v>
      </c>
      <c r="B2888" t="s">
        <v>79</v>
      </c>
      <c r="C2888" t="s">
        <v>80</v>
      </c>
      <c r="D2888">
        <v>52.229700000000001</v>
      </c>
      <c r="E2888">
        <v>21.0122</v>
      </c>
      <c r="F2888" t="s">
        <v>81</v>
      </c>
      <c r="G2888" s="2">
        <v>46210.818229641205</v>
      </c>
      <c r="H2888" s="2">
        <v>46210.25</v>
      </c>
      <c r="I2888">
        <v>17.100000000000001</v>
      </c>
      <c r="J2888">
        <v>90</v>
      </c>
      <c r="K2888">
        <v>100</v>
      </c>
      <c r="L2888">
        <v>1.2</v>
      </c>
      <c r="M2888">
        <v>55</v>
      </c>
      <c r="N2888">
        <v>21.6</v>
      </c>
    </row>
    <row r="2889" spans="1:14">
      <c r="A2889" t="s">
        <v>78</v>
      </c>
      <c r="B2889" t="s">
        <v>79</v>
      </c>
      <c r="C2889" t="s">
        <v>80</v>
      </c>
      <c r="D2889">
        <v>52.229700000000001</v>
      </c>
      <c r="E2889">
        <v>21.0122</v>
      </c>
      <c r="F2889" t="s">
        <v>81</v>
      </c>
      <c r="G2889" s="2">
        <v>46210.818229641205</v>
      </c>
      <c r="H2889" s="2">
        <v>46210.291666666664</v>
      </c>
      <c r="I2889">
        <v>17.2</v>
      </c>
      <c r="J2889">
        <v>90</v>
      </c>
      <c r="K2889">
        <v>99</v>
      </c>
      <c r="L2889">
        <v>5.7</v>
      </c>
      <c r="M2889">
        <v>63</v>
      </c>
      <c r="N2889">
        <v>16.2</v>
      </c>
    </row>
    <row r="2890" spans="1:14">
      <c r="A2890" t="s">
        <v>78</v>
      </c>
      <c r="B2890" t="s">
        <v>79</v>
      </c>
      <c r="C2890" t="s">
        <v>80</v>
      </c>
      <c r="D2890">
        <v>52.229700000000001</v>
      </c>
      <c r="E2890">
        <v>21.0122</v>
      </c>
      <c r="F2890" t="s">
        <v>81</v>
      </c>
      <c r="G2890" s="2">
        <v>46210.818229641205</v>
      </c>
      <c r="H2890" s="2">
        <v>46210.333333333336</v>
      </c>
      <c r="I2890">
        <v>17.2</v>
      </c>
      <c r="J2890">
        <v>87</v>
      </c>
      <c r="K2890">
        <v>98</v>
      </c>
      <c r="L2890">
        <v>0.3</v>
      </c>
      <c r="M2890">
        <v>51</v>
      </c>
      <c r="N2890">
        <v>23</v>
      </c>
    </row>
    <row r="2891" spans="1:14">
      <c r="A2891" t="s">
        <v>78</v>
      </c>
      <c r="B2891" t="s">
        <v>79</v>
      </c>
      <c r="C2891" t="s">
        <v>80</v>
      </c>
      <c r="D2891">
        <v>52.229700000000001</v>
      </c>
      <c r="E2891">
        <v>21.0122</v>
      </c>
      <c r="F2891" t="s">
        <v>81</v>
      </c>
      <c r="G2891" s="2">
        <v>46210.818229641205</v>
      </c>
      <c r="H2891" s="2">
        <v>46210.375</v>
      </c>
      <c r="I2891">
        <v>17.100000000000001</v>
      </c>
      <c r="J2891">
        <v>87</v>
      </c>
      <c r="K2891">
        <v>99</v>
      </c>
      <c r="L2891">
        <v>0</v>
      </c>
      <c r="M2891">
        <v>3</v>
      </c>
      <c r="N2891">
        <v>19.8</v>
      </c>
    </row>
    <row r="2892" spans="1:14">
      <c r="A2892" t="s">
        <v>78</v>
      </c>
      <c r="B2892" t="s">
        <v>79</v>
      </c>
      <c r="C2892" t="s">
        <v>80</v>
      </c>
      <c r="D2892">
        <v>52.229700000000001</v>
      </c>
      <c r="E2892">
        <v>21.0122</v>
      </c>
      <c r="F2892" t="s">
        <v>81</v>
      </c>
      <c r="G2892" s="2">
        <v>46210.818229641205</v>
      </c>
      <c r="H2892" s="2">
        <v>46210.416666666664</v>
      </c>
      <c r="I2892">
        <v>17</v>
      </c>
      <c r="J2892">
        <v>88</v>
      </c>
      <c r="K2892">
        <v>100</v>
      </c>
      <c r="L2892">
        <v>0.1</v>
      </c>
      <c r="M2892">
        <v>51</v>
      </c>
      <c r="N2892">
        <v>19.8</v>
      </c>
    </row>
    <row r="2893" spans="1:14">
      <c r="A2893" t="s">
        <v>78</v>
      </c>
      <c r="B2893" t="s">
        <v>79</v>
      </c>
      <c r="C2893" t="s">
        <v>80</v>
      </c>
      <c r="D2893">
        <v>52.229700000000001</v>
      </c>
      <c r="E2893">
        <v>21.0122</v>
      </c>
      <c r="F2893" t="s">
        <v>81</v>
      </c>
      <c r="G2893" s="2">
        <v>46210.818229641205</v>
      </c>
      <c r="H2893" s="2">
        <v>46210.458333333336</v>
      </c>
      <c r="I2893">
        <v>17.399999999999999</v>
      </c>
      <c r="J2893">
        <v>87</v>
      </c>
      <c r="K2893">
        <v>100</v>
      </c>
      <c r="L2893">
        <v>0.3</v>
      </c>
      <c r="M2893">
        <v>51</v>
      </c>
      <c r="N2893">
        <v>15.8</v>
      </c>
    </row>
    <row r="2894" spans="1:14">
      <c r="A2894" t="s">
        <v>78</v>
      </c>
      <c r="B2894" t="s">
        <v>79</v>
      </c>
      <c r="C2894" t="s">
        <v>80</v>
      </c>
      <c r="D2894">
        <v>52.229700000000001</v>
      </c>
      <c r="E2894">
        <v>21.0122</v>
      </c>
      <c r="F2894" t="s">
        <v>81</v>
      </c>
      <c r="G2894" s="2">
        <v>46210.818229641205</v>
      </c>
      <c r="H2894" s="2">
        <v>46210.5</v>
      </c>
      <c r="I2894">
        <v>18</v>
      </c>
      <c r="J2894">
        <v>86</v>
      </c>
      <c r="K2894">
        <v>97</v>
      </c>
      <c r="L2894">
        <v>0.2</v>
      </c>
      <c r="M2894">
        <v>51</v>
      </c>
      <c r="N2894">
        <v>18</v>
      </c>
    </row>
    <row r="2895" spans="1:14">
      <c r="A2895" t="s">
        <v>78</v>
      </c>
      <c r="B2895" t="s">
        <v>79</v>
      </c>
      <c r="C2895" t="s">
        <v>80</v>
      </c>
      <c r="D2895">
        <v>52.229700000000001</v>
      </c>
      <c r="E2895">
        <v>21.0122</v>
      </c>
      <c r="F2895" t="s">
        <v>81</v>
      </c>
      <c r="G2895" s="2">
        <v>46210.818229641205</v>
      </c>
      <c r="H2895" s="2">
        <v>46210.541666666664</v>
      </c>
      <c r="I2895">
        <v>18.2</v>
      </c>
      <c r="J2895">
        <v>84</v>
      </c>
      <c r="K2895">
        <v>92</v>
      </c>
      <c r="L2895">
        <v>0.2</v>
      </c>
      <c r="M2895">
        <v>51</v>
      </c>
      <c r="N2895">
        <v>19.399999999999999</v>
      </c>
    </row>
    <row r="2896" spans="1:14">
      <c r="A2896" t="s">
        <v>78</v>
      </c>
      <c r="B2896" t="s">
        <v>79</v>
      </c>
      <c r="C2896" t="s">
        <v>80</v>
      </c>
      <c r="D2896">
        <v>52.229700000000001</v>
      </c>
      <c r="E2896">
        <v>21.0122</v>
      </c>
      <c r="F2896" t="s">
        <v>81</v>
      </c>
      <c r="G2896" s="2">
        <v>46210.818229641205</v>
      </c>
      <c r="H2896" s="2">
        <v>46210.583333333336</v>
      </c>
      <c r="I2896">
        <v>18.2</v>
      </c>
      <c r="J2896">
        <v>84</v>
      </c>
      <c r="K2896">
        <v>90</v>
      </c>
      <c r="L2896">
        <v>0.2</v>
      </c>
      <c r="M2896">
        <v>51</v>
      </c>
      <c r="N2896">
        <v>19.399999999999999</v>
      </c>
    </row>
    <row r="2897" spans="1:14">
      <c r="A2897" t="s">
        <v>78</v>
      </c>
      <c r="B2897" t="s">
        <v>79</v>
      </c>
      <c r="C2897" t="s">
        <v>80</v>
      </c>
      <c r="D2897">
        <v>52.229700000000001</v>
      </c>
      <c r="E2897">
        <v>21.0122</v>
      </c>
      <c r="F2897" t="s">
        <v>81</v>
      </c>
      <c r="G2897" s="2">
        <v>46210.818229641205</v>
      </c>
      <c r="H2897" s="2">
        <v>46210.625</v>
      </c>
      <c r="I2897">
        <v>18.399999999999999</v>
      </c>
      <c r="J2897">
        <v>90</v>
      </c>
      <c r="K2897">
        <v>94</v>
      </c>
      <c r="L2897">
        <v>0.9</v>
      </c>
      <c r="M2897">
        <v>53</v>
      </c>
      <c r="N2897">
        <v>10.8</v>
      </c>
    </row>
    <row r="2898" spans="1:14">
      <c r="A2898" t="s">
        <v>78</v>
      </c>
      <c r="B2898" t="s">
        <v>79</v>
      </c>
      <c r="C2898" t="s">
        <v>80</v>
      </c>
      <c r="D2898">
        <v>52.229700000000001</v>
      </c>
      <c r="E2898">
        <v>21.0122</v>
      </c>
      <c r="F2898" t="s">
        <v>81</v>
      </c>
      <c r="G2898" s="2">
        <v>46210.818229641205</v>
      </c>
      <c r="H2898" s="2">
        <v>46210.666666666664</v>
      </c>
      <c r="I2898">
        <v>17.3</v>
      </c>
      <c r="J2898">
        <v>89</v>
      </c>
      <c r="K2898">
        <v>100</v>
      </c>
      <c r="L2898">
        <v>1</v>
      </c>
      <c r="M2898">
        <v>55</v>
      </c>
      <c r="N2898">
        <v>19.100000000000001</v>
      </c>
    </row>
    <row r="2899" spans="1:14">
      <c r="A2899" t="s">
        <v>78</v>
      </c>
      <c r="B2899" t="s">
        <v>79</v>
      </c>
      <c r="C2899" t="s">
        <v>80</v>
      </c>
      <c r="D2899">
        <v>52.229700000000001</v>
      </c>
      <c r="E2899">
        <v>21.0122</v>
      </c>
      <c r="F2899" t="s">
        <v>81</v>
      </c>
      <c r="G2899" s="2">
        <v>46210.818229641205</v>
      </c>
      <c r="H2899" s="2">
        <v>46210.708333333336</v>
      </c>
      <c r="I2899">
        <v>16.899999999999999</v>
      </c>
      <c r="J2899">
        <v>90</v>
      </c>
      <c r="K2899">
        <v>98</v>
      </c>
      <c r="L2899">
        <v>4</v>
      </c>
      <c r="M2899">
        <v>63</v>
      </c>
      <c r="N2899">
        <v>14.8</v>
      </c>
    </row>
    <row r="2900" spans="1:14">
      <c r="A2900" t="s">
        <v>78</v>
      </c>
      <c r="B2900" t="s">
        <v>79</v>
      </c>
      <c r="C2900" t="s">
        <v>80</v>
      </c>
      <c r="D2900">
        <v>52.229700000000001</v>
      </c>
      <c r="E2900">
        <v>21.0122</v>
      </c>
      <c r="F2900" t="s">
        <v>81</v>
      </c>
      <c r="G2900" s="2">
        <v>46210.818229641205</v>
      </c>
      <c r="H2900" s="2">
        <v>46210.75</v>
      </c>
      <c r="I2900">
        <v>16.8</v>
      </c>
      <c r="J2900">
        <v>90</v>
      </c>
      <c r="K2900">
        <v>79</v>
      </c>
      <c r="L2900">
        <v>1.8</v>
      </c>
      <c r="M2900">
        <v>61</v>
      </c>
      <c r="N2900">
        <v>16.600000000000001</v>
      </c>
    </row>
    <row r="2901" spans="1:14">
      <c r="A2901" t="s">
        <v>78</v>
      </c>
      <c r="B2901" t="s">
        <v>79</v>
      </c>
      <c r="C2901" t="s">
        <v>80</v>
      </c>
      <c r="D2901">
        <v>52.229700000000001</v>
      </c>
      <c r="E2901">
        <v>21.0122</v>
      </c>
      <c r="F2901" t="s">
        <v>81</v>
      </c>
      <c r="G2901" s="2">
        <v>46210.818229641205</v>
      </c>
      <c r="H2901" s="2">
        <v>46210.791666666664</v>
      </c>
      <c r="I2901">
        <v>17.2</v>
      </c>
      <c r="J2901">
        <v>89</v>
      </c>
      <c r="K2901">
        <v>53</v>
      </c>
      <c r="L2901">
        <v>0.1</v>
      </c>
      <c r="M2901">
        <v>51</v>
      </c>
      <c r="N2901">
        <v>15.1</v>
      </c>
    </row>
    <row r="2902" spans="1:14">
      <c r="A2902" t="s">
        <v>78</v>
      </c>
      <c r="B2902" t="s">
        <v>79</v>
      </c>
      <c r="C2902" t="s">
        <v>80</v>
      </c>
      <c r="D2902">
        <v>52.229700000000001</v>
      </c>
      <c r="E2902">
        <v>21.0122</v>
      </c>
      <c r="F2902" t="s">
        <v>81</v>
      </c>
      <c r="G2902" s="2">
        <v>46210.818229641205</v>
      </c>
      <c r="H2902" s="2">
        <v>46210.833333333336</v>
      </c>
      <c r="I2902">
        <v>17.8</v>
      </c>
      <c r="J2902">
        <v>86</v>
      </c>
      <c r="K2902">
        <v>39</v>
      </c>
      <c r="L2902">
        <v>0</v>
      </c>
      <c r="M2902">
        <v>0</v>
      </c>
      <c r="N2902">
        <v>16.2</v>
      </c>
    </row>
    <row r="2903" spans="1:14">
      <c r="A2903" t="s">
        <v>78</v>
      </c>
      <c r="B2903" t="s">
        <v>79</v>
      </c>
      <c r="C2903" t="s">
        <v>80</v>
      </c>
      <c r="D2903">
        <v>52.229700000000001</v>
      </c>
      <c r="E2903">
        <v>21.0122</v>
      </c>
      <c r="F2903" t="s">
        <v>81</v>
      </c>
      <c r="G2903" s="2">
        <v>46210.818229641205</v>
      </c>
      <c r="H2903" s="2">
        <v>46210.875</v>
      </c>
      <c r="I2903">
        <v>17.5</v>
      </c>
      <c r="J2903">
        <v>85</v>
      </c>
      <c r="K2903">
        <v>49</v>
      </c>
      <c r="L2903">
        <v>0</v>
      </c>
      <c r="M2903">
        <v>3</v>
      </c>
      <c r="N2903">
        <v>13.7</v>
      </c>
    </row>
    <row r="2904" spans="1:14">
      <c r="A2904" t="s">
        <v>78</v>
      </c>
      <c r="B2904" t="s">
        <v>79</v>
      </c>
      <c r="C2904" t="s">
        <v>80</v>
      </c>
      <c r="D2904">
        <v>52.229700000000001</v>
      </c>
      <c r="E2904">
        <v>21.0122</v>
      </c>
      <c r="F2904" t="s">
        <v>81</v>
      </c>
      <c r="G2904" s="2">
        <v>46210.818229641205</v>
      </c>
      <c r="H2904" s="2">
        <v>46210.916666666664</v>
      </c>
      <c r="I2904">
        <v>17.600000000000001</v>
      </c>
      <c r="J2904">
        <v>84</v>
      </c>
      <c r="K2904">
        <v>72</v>
      </c>
      <c r="L2904">
        <v>0</v>
      </c>
      <c r="M2904">
        <v>3</v>
      </c>
      <c r="N2904">
        <v>14</v>
      </c>
    </row>
    <row r="2905" spans="1:14">
      <c r="A2905" t="s">
        <v>78</v>
      </c>
      <c r="B2905" t="s">
        <v>79</v>
      </c>
      <c r="C2905" t="s">
        <v>80</v>
      </c>
      <c r="D2905">
        <v>52.229700000000001</v>
      </c>
      <c r="E2905">
        <v>21.0122</v>
      </c>
      <c r="F2905" t="s">
        <v>81</v>
      </c>
      <c r="G2905" s="2">
        <v>46210.818229641205</v>
      </c>
      <c r="H2905" s="2">
        <v>46210.958333333336</v>
      </c>
      <c r="I2905">
        <v>17</v>
      </c>
      <c r="J2905">
        <v>91</v>
      </c>
      <c r="K2905">
        <v>90</v>
      </c>
      <c r="L2905">
        <v>2.7</v>
      </c>
      <c r="M2905">
        <v>63</v>
      </c>
      <c r="N2905">
        <v>16.600000000000001</v>
      </c>
    </row>
    <row r="2906" spans="1:14">
      <c r="A2906" t="s">
        <v>78</v>
      </c>
      <c r="B2906" t="s">
        <v>79</v>
      </c>
      <c r="C2906" t="s">
        <v>80</v>
      </c>
      <c r="D2906">
        <v>52.229700000000001</v>
      </c>
      <c r="E2906">
        <v>21.0122</v>
      </c>
      <c r="F2906" t="s">
        <v>81</v>
      </c>
      <c r="G2906" s="2">
        <v>46210.818229641205</v>
      </c>
      <c r="H2906" s="2">
        <v>46211</v>
      </c>
      <c r="I2906">
        <v>17.600000000000001</v>
      </c>
      <c r="J2906">
        <v>87</v>
      </c>
      <c r="K2906">
        <v>99</v>
      </c>
      <c r="L2906">
        <v>0.1</v>
      </c>
      <c r="M2906">
        <v>51</v>
      </c>
      <c r="N2906">
        <v>22</v>
      </c>
    </row>
    <row r="2907" spans="1:14">
      <c r="A2907" t="s">
        <v>78</v>
      </c>
      <c r="B2907" t="s">
        <v>79</v>
      </c>
      <c r="C2907" t="s">
        <v>80</v>
      </c>
      <c r="D2907">
        <v>52.229700000000001</v>
      </c>
      <c r="E2907">
        <v>21.0122</v>
      </c>
      <c r="F2907" t="s">
        <v>81</v>
      </c>
      <c r="G2907" s="2">
        <v>46210.818229641205</v>
      </c>
      <c r="H2907" s="2">
        <v>46211.041666666664</v>
      </c>
      <c r="I2907">
        <v>16.899999999999999</v>
      </c>
      <c r="J2907">
        <v>88</v>
      </c>
      <c r="K2907">
        <v>100</v>
      </c>
      <c r="L2907">
        <v>0</v>
      </c>
      <c r="M2907">
        <v>3</v>
      </c>
      <c r="N2907">
        <v>23.4</v>
      </c>
    </row>
    <row r="2908" spans="1:14">
      <c r="A2908" t="s">
        <v>78</v>
      </c>
      <c r="B2908" t="s">
        <v>79</v>
      </c>
      <c r="C2908" t="s">
        <v>80</v>
      </c>
      <c r="D2908">
        <v>52.229700000000001</v>
      </c>
      <c r="E2908">
        <v>21.0122</v>
      </c>
      <c r="F2908" t="s">
        <v>81</v>
      </c>
      <c r="G2908" s="2">
        <v>46210.818229641205</v>
      </c>
      <c r="H2908" s="2">
        <v>46211.083333333336</v>
      </c>
      <c r="I2908">
        <v>16</v>
      </c>
      <c r="J2908">
        <v>84</v>
      </c>
      <c r="K2908">
        <v>100</v>
      </c>
      <c r="L2908">
        <v>0.4</v>
      </c>
      <c r="M2908">
        <v>51</v>
      </c>
      <c r="N2908">
        <v>20.9</v>
      </c>
    </row>
    <row r="2909" spans="1:14">
      <c r="A2909" t="s">
        <v>78</v>
      </c>
      <c r="B2909" t="s">
        <v>79</v>
      </c>
      <c r="C2909" t="s">
        <v>80</v>
      </c>
      <c r="D2909">
        <v>52.229700000000001</v>
      </c>
      <c r="E2909">
        <v>21.0122</v>
      </c>
      <c r="F2909" t="s">
        <v>81</v>
      </c>
      <c r="G2909" s="2">
        <v>46210.818229641205</v>
      </c>
      <c r="H2909" s="2">
        <v>46211.125</v>
      </c>
      <c r="I2909">
        <v>15</v>
      </c>
      <c r="J2909">
        <v>81</v>
      </c>
      <c r="K2909">
        <v>85</v>
      </c>
      <c r="L2909">
        <v>0</v>
      </c>
      <c r="M2909">
        <v>1</v>
      </c>
      <c r="N2909">
        <v>22.3</v>
      </c>
    </row>
    <row r="2910" spans="1:14">
      <c r="A2910" t="s">
        <v>78</v>
      </c>
      <c r="B2910" t="s">
        <v>79</v>
      </c>
      <c r="C2910" t="s">
        <v>80</v>
      </c>
      <c r="D2910">
        <v>52.229700000000001</v>
      </c>
      <c r="E2910">
        <v>21.0122</v>
      </c>
      <c r="F2910" t="s">
        <v>81</v>
      </c>
      <c r="G2910" s="2">
        <v>46210.818229641205</v>
      </c>
      <c r="H2910" s="2">
        <v>46211.166666666664</v>
      </c>
      <c r="I2910">
        <v>13.8</v>
      </c>
      <c r="J2910">
        <v>79</v>
      </c>
      <c r="K2910">
        <v>62</v>
      </c>
      <c r="L2910">
        <v>0</v>
      </c>
      <c r="M2910">
        <v>0</v>
      </c>
      <c r="N2910">
        <v>15.8</v>
      </c>
    </row>
    <row r="2911" spans="1:14">
      <c r="A2911" t="s">
        <v>78</v>
      </c>
      <c r="B2911" t="s">
        <v>79</v>
      </c>
      <c r="C2911" t="s">
        <v>80</v>
      </c>
      <c r="D2911">
        <v>52.229700000000001</v>
      </c>
      <c r="E2911">
        <v>21.0122</v>
      </c>
      <c r="F2911" t="s">
        <v>81</v>
      </c>
      <c r="G2911" s="2">
        <v>46210.818229641205</v>
      </c>
      <c r="H2911" s="2">
        <v>46211.208333333336</v>
      </c>
      <c r="I2911">
        <v>13.2</v>
      </c>
      <c r="J2911">
        <v>83</v>
      </c>
      <c r="K2911">
        <v>45</v>
      </c>
      <c r="L2911">
        <v>0</v>
      </c>
      <c r="M2911">
        <v>0</v>
      </c>
      <c r="N2911">
        <v>20.2</v>
      </c>
    </row>
    <row r="2912" spans="1:14">
      <c r="A2912" t="s">
        <v>78</v>
      </c>
      <c r="B2912" t="s">
        <v>79</v>
      </c>
      <c r="C2912" t="s">
        <v>80</v>
      </c>
      <c r="D2912">
        <v>52.229700000000001</v>
      </c>
      <c r="E2912">
        <v>21.0122</v>
      </c>
      <c r="F2912" t="s">
        <v>81</v>
      </c>
      <c r="G2912" s="2">
        <v>46210.818229641205</v>
      </c>
      <c r="H2912" s="2">
        <v>46211.25</v>
      </c>
      <c r="I2912">
        <v>13.2</v>
      </c>
      <c r="J2912">
        <v>85</v>
      </c>
      <c r="K2912">
        <v>39</v>
      </c>
      <c r="L2912">
        <v>0</v>
      </c>
      <c r="M2912">
        <v>3</v>
      </c>
      <c r="N2912">
        <v>23.4</v>
      </c>
    </row>
    <row r="2913" spans="1:14">
      <c r="A2913" t="s">
        <v>78</v>
      </c>
      <c r="B2913" t="s">
        <v>79</v>
      </c>
      <c r="C2913" t="s">
        <v>80</v>
      </c>
      <c r="D2913">
        <v>52.229700000000001</v>
      </c>
      <c r="E2913">
        <v>21.0122</v>
      </c>
      <c r="F2913" t="s">
        <v>81</v>
      </c>
      <c r="G2913" s="2">
        <v>46210.818229641205</v>
      </c>
      <c r="H2913" s="2">
        <v>46211.291666666664</v>
      </c>
      <c r="I2913">
        <v>13.2</v>
      </c>
      <c r="J2913">
        <v>82</v>
      </c>
      <c r="K2913">
        <v>39</v>
      </c>
      <c r="L2913">
        <v>0</v>
      </c>
      <c r="M2913">
        <v>3</v>
      </c>
      <c r="N2913">
        <v>25.9</v>
      </c>
    </row>
    <row r="2914" spans="1:14">
      <c r="A2914" t="s">
        <v>78</v>
      </c>
      <c r="B2914" t="s">
        <v>79</v>
      </c>
      <c r="C2914" t="s">
        <v>80</v>
      </c>
      <c r="D2914">
        <v>52.229700000000001</v>
      </c>
      <c r="E2914">
        <v>21.0122</v>
      </c>
      <c r="F2914" t="s">
        <v>81</v>
      </c>
      <c r="G2914" s="2">
        <v>46210.818229641205</v>
      </c>
      <c r="H2914" s="2">
        <v>46211.333333333336</v>
      </c>
      <c r="I2914">
        <v>13.8</v>
      </c>
      <c r="J2914">
        <v>79</v>
      </c>
      <c r="K2914">
        <v>39</v>
      </c>
      <c r="L2914">
        <v>0</v>
      </c>
      <c r="M2914">
        <v>0</v>
      </c>
      <c r="N2914">
        <v>27</v>
      </c>
    </row>
    <row r="2915" spans="1:14">
      <c r="A2915" t="s">
        <v>78</v>
      </c>
      <c r="B2915" t="s">
        <v>79</v>
      </c>
      <c r="C2915" t="s">
        <v>80</v>
      </c>
      <c r="D2915">
        <v>52.229700000000001</v>
      </c>
      <c r="E2915">
        <v>21.0122</v>
      </c>
      <c r="F2915" t="s">
        <v>81</v>
      </c>
      <c r="G2915" s="2">
        <v>46210.818229641205</v>
      </c>
      <c r="H2915" s="2">
        <v>46211.375</v>
      </c>
      <c r="I2915">
        <v>14.7</v>
      </c>
      <c r="J2915">
        <v>73</v>
      </c>
      <c r="K2915">
        <v>37</v>
      </c>
      <c r="L2915">
        <v>0</v>
      </c>
      <c r="M2915">
        <v>1</v>
      </c>
      <c r="N2915">
        <v>27.7</v>
      </c>
    </row>
    <row r="2916" spans="1:14">
      <c r="A2916" t="s">
        <v>78</v>
      </c>
      <c r="B2916" t="s">
        <v>79</v>
      </c>
      <c r="C2916" t="s">
        <v>80</v>
      </c>
      <c r="D2916">
        <v>52.229700000000001</v>
      </c>
      <c r="E2916">
        <v>21.0122</v>
      </c>
      <c r="F2916" t="s">
        <v>81</v>
      </c>
      <c r="G2916" s="2">
        <v>46210.818229641205</v>
      </c>
      <c r="H2916" s="2">
        <v>46211.416666666664</v>
      </c>
      <c r="I2916">
        <v>15.6</v>
      </c>
      <c r="J2916">
        <v>70</v>
      </c>
      <c r="K2916">
        <v>34</v>
      </c>
      <c r="L2916">
        <v>0</v>
      </c>
      <c r="M2916">
        <v>0</v>
      </c>
      <c r="N2916">
        <v>24.8</v>
      </c>
    </row>
    <row r="2917" spans="1:14">
      <c r="A2917" t="s">
        <v>78</v>
      </c>
      <c r="B2917" t="s">
        <v>79</v>
      </c>
      <c r="C2917" t="s">
        <v>80</v>
      </c>
      <c r="D2917">
        <v>52.229700000000001</v>
      </c>
      <c r="E2917">
        <v>21.0122</v>
      </c>
      <c r="F2917" t="s">
        <v>81</v>
      </c>
      <c r="G2917" s="2">
        <v>46210.818229641205</v>
      </c>
      <c r="H2917" s="2">
        <v>46211.458333333336</v>
      </c>
      <c r="I2917">
        <v>16.3</v>
      </c>
      <c r="J2917">
        <v>65</v>
      </c>
      <c r="K2917">
        <v>33</v>
      </c>
      <c r="L2917">
        <v>0</v>
      </c>
      <c r="M2917">
        <v>3</v>
      </c>
      <c r="N2917">
        <v>24.8</v>
      </c>
    </row>
    <row r="2918" spans="1:14">
      <c r="A2918" t="s">
        <v>78</v>
      </c>
      <c r="B2918" t="s">
        <v>79</v>
      </c>
      <c r="C2918" t="s">
        <v>80</v>
      </c>
      <c r="D2918">
        <v>52.229700000000001</v>
      </c>
      <c r="E2918">
        <v>21.0122</v>
      </c>
      <c r="F2918" t="s">
        <v>81</v>
      </c>
      <c r="G2918" s="2">
        <v>46210.818229641205</v>
      </c>
      <c r="H2918" s="2">
        <v>46211.5</v>
      </c>
      <c r="I2918">
        <v>17.100000000000001</v>
      </c>
      <c r="J2918">
        <v>60</v>
      </c>
      <c r="K2918">
        <v>34</v>
      </c>
      <c r="L2918">
        <v>0</v>
      </c>
      <c r="M2918">
        <v>3</v>
      </c>
      <c r="N2918">
        <v>25.9</v>
      </c>
    </row>
    <row r="2919" spans="1:14">
      <c r="A2919" t="s">
        <v>78</v>
      </c>
      <c r="B2919" t="s">
        <v>79</v>
      </c>
      <c r="C2919" t="s">
        <v>80</v>
      </c>
      <c r="D2919">
        <v>52.229700000000001</v>
      </c>
      <c r="E2919">
        <v>21.0122</v>
      </c>
      <c r="F2919" t="s">
        <v>81</v>
      </c>
      <c r="G2919" s="2">
        <v>46210.818229641205</v>
      </c>
      <c r="H2919" s="2">
        <v>46211.541666666664</v>
      </c>
      <c r="I2919">
        <v>17.899999999999999</v>
      </c>
      <c r="J2919">
        <v>61</v>
      </c>
      <c r="K2919">
        <v>36</v>
      </c>
      <c r="L2919">
        <v>0</v>
      </c>
      <c r="M2919">
        <v>0</v>
      </c>
      <c r="N2919">
        <v>23.8</v>
      </c>
    </row>
    <row r="2920" spans="1:14">
      <c r="A2920" t="s">
        <v>78</v>
      </c>
      <c r="B2920" t="s">
        <v>79</v>
      </c>
      <c r="C2920" t="s">
        <v>80</v>
      </c>
      <c r="D2920">
        <v>52.229700000000001</v>
      </c>
      <c r="E2920">
        <v>21.0122</v>
      </c>
      <c r="F2920" t="s">
        <v>81</v>
      </c>
      <c r="G2920" s="2">
        <v>46210.818229641205</v>
      </c>
      <c r="H2920" s="2">
        <v>46211.583333333336</v>
      </c>
      <c r="I2920">
        <v>17.100000000000001</v>
      </c>
      <c r="J2920">
        <v>68</v>
      </c>
      <c r="K2920">
        <v>37</v>
      </c>
      <c r="L2920">
        <v>0.1</v>
      </c>
      <c r="M2920">
        <v>51</v>
      </c>
      <c r="N2920">
        <v>25.6</v>
      </c>
    </row>
    <row r="2921" spans="1:14">
      <c r="A2921" t="s">
        <v>78</v>
      </c>
      <c r="B2921" t="s">
        <v>79</v>
      </c>
      <c r="C2921" t="s">
        <v>80</v>
      </c>
      <c r="D2921">
        <v>52.229700000000001</v>
      </c>
      <c r="E2921">
        <v>21.0122</v>
      </c>
      <c r="F2921" t="s">
        <v>81</v>
      </c>
      <c r="G2921" s="2">
        <v>46210.818229641205</v>
      </c>
      <c r="H2921" s="2">
        <v>46211.625</v>
      </c>
      <c r="I2921">
        <v>17.7</v>
      </c>
      <c r="J2921">
        <v>73</v>
      </c>
      <c r="K2921">
        <v>38</v>
      </c>
      <c r="L2921">
        <v>1.8</v>
      </c>
      <c r="M2921">
        <v>61</v>
      </c>
      <c r="N2921">
        <v>19.8</v>
      </c>
    </row>
    <row r="2922" spans="1:14">
      <c r="A2922" t="s">
        <v>78</v>
      </c>
      <c r="B2922" t="s">
        <v>79</v>
      </c>
      <c r="C2922" t="s">
        <v>80</v>
      </c>
      <c r="D2922">
        <v>52.229700000000001</v>
      </c>
      <c r="E2922">
        <v>21.0122</v>
      </c>
      <c r="F2922" t="s">
        <v>81</v>
      </c>
      <c r="G2922" s="2">
        <v>46210.818229641205</v>
      </c>
      <c r="H2922" s="2">
        <v>46211.666666666664</v>
      </c>
      <c r="I2922">
        <v>17</v>
      </c>
      <c r="J2922">
        <v>71</v>
      </c>
      <c r="K2922">
        <v>38</v>
      </c>
      <c r="L2922">
        <v>0</v>
      </c>
      <c r="M2922">
        <v>3</v>
      </c>
      <c r="N2922">
        <v>32.799999999999997</v>
      </c>
    </row>
    <row r="2923" spans="1:14">
      <c r="A2923" t="s">
        <v>78</v>
      </c>
      <c r="B2923" t="s">
        <v>79</v>
      </c>
      <c r="C2923" t="s">
        <v>80</v>
      </c>
      <c r="D2923">
        <v>52.229700000000001</v>
      </c>
      <c r="E2923">
        <v>21.0122</v>
      </c>
      <c r="F2923" t="s">
        <v>81</v>
      </c>
      <c r="G2923" s="2">
        <v>46210.818229641205</v>
      </c>
      <c r="H2923" s="2">
        <v>46211.708333333336</v>
      </c>
      <c r="I2923">
        <v>16.600000000000001</v>
      </c>
      <c r="J2923">
        <v>62</v>
      </c>
      <c r="K2923">
        <v>35</v>
      </c>
      <c r="L2923">
        <v>0</v>
      </c>
      <c r="M2923">
        <v>2</v>
      </c>
      <c r="N2923">
        <v>27.7</v>
      </c>
    </row>
    <row r="2924" spans="1:14">
      <c r="A2924" t="s">
        <v>78</v>
      </c>
      <c r="B2924" t="s">
        <v>79</v>
      </c>
      <c r="C2924" t="s">
        <v>80</v>
      </c>
      <c r="D2924">
        <v>52.229700000000001</v>
      </c>
      <c r="E2924">
        <v>21.0122</v>
      </c>
      <c r="F2924" t="s">
        <v>81</v>
      </c>
      <c r="G2924" s="2">
        <v>46210.818229641205</v>
      </c>
      <c r="H2924" s="2">
        <v>46211.75</v>
      </c>
      <c r="I2924">
        <v>16.8</v>
      </c>
      <c r="J2924">
        <v>70</v>
      </c>
      <c r="K2924">
        <v>26</v>
      </c>
      <c r="L2924">
        <v>0</v>
      </c>
      <c r="M2924">
        <v>2</v>
      </c>
      <c r="N2924">
        <v>19.100000000000001</v>
      </c>
    </row>
    <row r="2925" spans="1:14">
      <c r="A2925" t="s">
        <v>78</v>
      </c>
      <c r="B2925" t="s">
        <v>79</v>
      </c>
      <c r="C2925" t="s">
        <v>80</v>
      </c>
      <c r="D2925">
        <v>52.229700000000001</v>
      </c>
      <c r="E2925">
        <v>21.0122</v>
      </c>
      <c r="F2925" t="s">
        <v>81</v>
      </c>
      <c r="G2925" s="2">
        <v>46210.818229641205</v>
      </c>
      <c r="H2925" s="2">
        <v>46211.791666666664</v>
      </c>
      <c r="I2925">
        <v>16</v>
      </c>
      <c r="J2925">
        <v>74</v>
      </c>
      <c r="K2925">
        <v>13</v>
      </c>
      <c r="L2925">
        <v>0</v>
      </c>
      <c r="M2925">
        <v>0</v>
      </c>
      <c r="N2925">
        <v>15.1</v>
      </c>
    </row>
    <row r="2926" spans="1:14">
      <c r="A2926" t="s">
        <v>78</v>
      </c>
      <c r="B2926" t="s">
        <v>79</v>
      </c>
      <c r="C2926" t="s">
        <v>80</v>
      </c>
      <c r="D2926">
        <v>52.229700000000001</v>
      </c>
      <c r="E2926">
        <v>21.0122</v>
      </c>
      <c r="F2926" t="s">
        <v>81</v>
      </c>
      <c r="G2926" s="2">
        <v>46210.818229641205</v>
      </c>
      <c r="H2926" s="2">
        <v>46211.833333333336</v>
      </c>
      <c r="I2926">
        <v>16</v>
      </c>
      <c r="J2926">
        <v>74</v>
      </c>
      <c r="K2926">
        <v>6</v>
      </c>
      <c r="L2926">
        <v>0</v>
      </c>
      <c r="M2926">
        <v>3</v>
      </c>
      <c r="N2926">
        <v>14</v>
      </c>
    </row>
    <row r="2927" spans="1:14">
      <c r="A2927" t="s">
        <v>78</v>
      </c>
      <c r="B2927" t="s">
        <v>79</v>
      </c>
      <c r="C2927" t="s">
        <v>80</v>
      </c>
      <c r="D2927">
        <v>52.229700000000001</v>
      </c>
      <c r="E2927">
        <v>21.0122</v>
      </c>
      <c r="F2927" t="s">
        <v>81</v>
      </c>
      <c r="G2927" s="2">
        <v>46210.818229641205</v>
      </c>
      <c r="H2927" s="2">
        <v>46211.875</v>
      </c>
      <c r="I2927">
        <v>15.5</v>
      </c>
      <c r="J2927">
        <v>79</v>
      </c>
      <c r="K2927">
        <v>10</v>
      </c>
      <c r="L2927">
        <v>0</v>
      </c>
      <c r="M2927">
        <v>3</v>
      </c>
      <c r="N2927">
        <v>14</v>
      </c>
    </row>
    <row r="2928" spans="1:14">
      <c r="A2928" t="s">
        <v>78</v>
      </c>
      <c r="B2928" t="s">
        <v>79</v>
      </c>
      <c r="C2928" t="s">
        <v>80</v>
      </c>
      <c r="D2928">
        <v>52.229700000000001</v>
      </c>
      <c r="E2928">
        <v>21.0122</v>
      </c>
      <c r="F2928" t="s">
        <v>81</v>
      </c>
      <c r="G2928" s="2">
        <v>46210.818229641205</v>
      </c>
      <c r="H2928" s="2">
        <v>46211.916666666664</v>
      </c>
      <c r="I2928">
        <v>15.1</v>
      </c>
      <c r="J2928">
        <v>81</v>
      </c>
      <c r="K2928">
        <v>19</v>
      </c>
      <c r="L2928">
        <v>0</v>
      </c>
      <c r="M2928">
        <v>3</v>
      </c>
      <c r="N2928">
        <v>17.3</v>
      </c>
    </row>
    <row r="2929" spans="1:14">
      <c r="A2929" t="s">
        <v>78</v>
      </c>
      <c r="B2929" t="s">
        <v>79</v>
      </c>
      <c r="C2929" t="s">
        <v>80</v>
      </c>
      <c r="D2929">
        <v>52.229700000000001</v>
      </c>
      <c r="E2929">
        <v>21.0122</v>
      </c>
      <c r="F2929" t="s">
        <v>81</v>
      </c>
      <c r="G2929" s="2">
        <v>46210.818229641205</v>
      </c>
      <c r="H2929" s="2">
        <v>46211.958333333336</v>
      </c>
      <c r="I2929">
        <v>14.9</v>
      </c>
      <c r="J2929">
        <v>77</v>
      </c>
      <c r="K2929">
        <v>25</v>
      </c>
      <c r="L2929">
        <v>0</v>
      </c>
      <c r="M2929">
        <v>3</v>
      </c>
      <c r="N2929">
        <v>18.7</v>
      </c>
    </row>
    <row r="2930" spans="1:14">
      <c r="A2930" t="s">
        <v>78</v>
      </c>
      <c r="B2930" t="s">
        <v>79</v>
      </c>
      <c r="C2930" t="s">
        <v>80</v>
      </c>
      <c r="D2930">
        <v>52.229700000000001</v>
      </c>
      <c r="E2930">
        <v>21.0122</v>
      </c>
      <c r="F2930" t="s">
        <v>81</v>
      </c>
      <c r="G2930" s="2">
        <v>46210.818229641205</v>
      </c>
      <c r="H2930" s="2">
        <v>46212</v>
      </c>
      <c r="I2930">
        <v>14.2</v>
      </c>
      <c r="J2930">
        <v>78</v>
      </c>
      <c r="K2930">
        <v>25</v>
      </c>
      <c r="L2930">
        <v>0</v>
      </c>
      <c r="M2930">
        <v>0</v>
      </c>
      <c r="N2930">
        <v>18.7</v>
      </c>
    </row>
    <row r="2931" spans="1:14">
      <c r="A2931" t="s">
        <v>78</v>
      </c>
      <c r="B2931" t="s">
        <v>79</v>
      </c>
      <c r="C2931" t="s">
        <v>80</v>
      </c>
      <c r="D2931">
        <v>52.229700000000001</v>
      </c>
      <c r="E2931">
        <v>21.0122</v>
      </c>
      <c r="F2931" t="s">
        <v>81</v>
      </c>
      <c r="G2931" s="2">
        <v>46210.818229641205</v>
      </c>
      <c r="H2931" s="2">
        <v>46212.041666666664</v>
      </c>
      <c r="I2931">
        <v>13.9</v>
      </c>
      <c r="J2931">
        <v>81</v>
      </c>
      <c r="K2931">
        <v>22</v>
      </c>
      <c r="L2931">
        <v>0</v>
      </c>
      <c r="M2931">
        <v>3</v>
      </c>
      <c r="N2931">
        <v>15.1</v>
      </c>
    </row>
    <row r="2932" spans="1:14">
      <c r="A2932" t="s">
        <v>78</v>
      </c>
      <c r="B2932" t="s">
        <v>79</v>
      </c>
      <c r="C2932" t="s">
        <v>80</v>
      </c>
      <c r="D2932">
        <v>52.229700000000001</v>
      </c>
      <c r="E2932">
        <v>21.0122</v>
      </c>
      <c r="F2932" t="s">
        <v>81</v>
      </c>
      <c r="G2932" s="2">
        <v>46210.818229641205</v>
      </c>
      <c r="H2932" s="2">
        <v>46212.083333333336</v>
      </c>
      <c r="I2932">
        <v>13.6</v>
      </c>
      <c r="J2932">
        <v>88</v>
      </c>
      <c r="K2932">
        <v>18</v>
      </c>
      <c r="L2932">
        <v>0.5</v>
      </c>
      <c r="M2932">
        <v>53</v>
      </c>
      <c r="N2932">
        <v>15.5</v>
      </c>
    </row>
    <row r="2933" spans="1:14">
      <c r="A2933" t="s">
        <v>78</v>
      </c>
      <c r="B2933" t="s">
        <v>79</v>
      </c>
      <c r="C2933" t="s">
        <v>80</v>
      </c>
      <c r="D2933">
        <v>52.229700000000001</v>
      </c>
      <c r="E2933">
        <v>21.0122</v>
      </c>
      <c r="F2933" t="s">
        <v>81</v>
      </c>
      <c r="G2933" s="2">
        <v>46210.818229641205</v>
      </c>
      <c r="H2933" s="2">
        <v>46212.125</v>
      </c>
      <c r="I2933">
        <v>13.5</v>
      </c>
      <c r="J2933">
        <v>84</v>
      </c>
      <c r="K2933">
        <v>14</v>
      </c>
      <c r="L2933">
        <v>0</v>
      </c>
      <c r="M2933">
        <v>0</v>
      </c>
      <c r="N2933">
        <v>17.600000000000001</v>
      </c>
    </row>
    <row r="2934" spans="1:14">
      <c r="A2934" t="s">
        <v>78</v>
      </c>
      <c r="B2934" t="s">
        <v>79</v>
      </c>
      <c r="C2934" t="s">
        <v>80</v>
      </c>
      <c r="D2934">
        <v>52.229700000000001</v>
      </c>
      <c r="E2934">
        <v>21.0122</v>
      </c>
      <c r="F2934" t="s">
        <v>81</v>
      </c>
      <c r="G2934" s="2">
        <v>46210.818229641205</v>
      </c>
      <c r="H2934" s="2">
        <v>46212.166666666664</v>
      </c>
      <c r="I2934">
        <v>13.4</v>
      </c>
      <c r="J2934">
        <v>82</v>
      </c>
      <c r="K2934">
        <v>10</v>
      </c>
      <c r="L2934">
        <v>0</v>
      </c>
      <c r="M2934">
        <v>3</v>
      </c>
      <c r="N2934">
        <v>16.899999999999999</v>
      </c>
    </row>
    <row r="2935" spans="1:14">
      <c r="A2935" t="s">
        <v>78</v>
      </c>
      <c r="B2935" t="s">
        <v>79</v>
      </c>
      <c r="C2935" t="s">
        <v>80</v>
      </c>
      <c r="D2935">
        <v>52.229700000000001</v>
      </c>
      <c r="E2935">
        <v>21.0122</v>
      </c>
      <c r="F2935" t="s">
        <v>81</v>
      </c>
      <c r="G2935" s="2">
        <v>46210.818229641205</v>
      </c>
      <c r="H2935" s="2">
        <v>46212.208333333336</v>
      </c>
      <c r="I2935">
        <v>13.4</v>
      </c>
      <c r="J2935">
        <v>82</v>
      </c>
      <c r="K2935">
        <v>8</v>
      </c>
      <c r="L2935">
        <v>0</v>
      </c>
      <c r="M2935">
        <v>3</v>
      </c>
      <c r="N2935">
        <v>16.2</v>
      </c>
    </row>
    <row r="2936" spans="1:14">
      <c r="A2936" t="s">
        <v>78</v>
      </c>
      <c r="B2936" t="s">
        <v>79</v>
      </c>
      <c r="C2936" t="s">
        <v>80</v>
      </c>
      <c r="D2936">
        <v>52.229700000000001</v>
      </c>
      <c r="E2936">
        <v>21.0122</v>
      </c>
      <c r="F2936" t="s">
        <v>81</v>
      </c>
      <c r="G2936" s="2">
        <v>46210.818229641205</v>
      </c>
      <c r="H2936" s="2">
        <v>46212.25</v>
      </c>
      <c r="I2936">
        <v>13.5</v>
      </c>
      <c r="J2936">
        <v>83</v>
      </c>
      <c r="K2936">
        <v>11</v>
      </c>
      <c r="L2936">
        <v>0.1</v>
      </c>
      <c r="M2936">
        <v>51</v>
      </c>
      <c r="N2936">
        <v>16.2</v>
      </c>
    </row>
    <row r="2937" spans="1:14">
      <c r="A2937" t="s">
        <v>78</v>
      </c>
      <c r="B2937" t="s">
        <v>79</v>
      </c>
      <c r="C2937" t="s">
        <v>80</v>
      </c>
      <c r="D2937">
        <v>52.229700000000001</v>
      </c>
      <c r="E2937">
        <v>21.0122</v>
      </c>
      <c r="F2937" t="s">
        <v>81</v>
      </c>
      <c r="G2937" s="2">
        <v>46210.818229641205</v>
      </c>
      <c r="H2937" s="2">
        <v>46212.291666666664</v>
      </c>
      <c r="I2937">
        <v>13.8</v>
      </c>
      <c r="J2937">
        <v>82</v>
      </c>
      <c r="K2937">
        <v>17</v>
      </c>
      <c r="L2937">
        <v>0</v>
      </c>
      <c r="M2937">
        <v>3</v>
      </c>
      <c r="N2937">
        <v>16.600000000000001</v>
      </c>
    </row>
    <row r="2938" spans="1:14">
      <c r="A2938" t="s">
        <v>78</v>
      </c>
      <c r="B2938" t="s">
        <v>79</v>
      </c>
      <c r="C2938" t="s">
        <v>80</v>
      </c>
      <c r="D2938">
        <v>52.229700000000001</v>
      </c>
      <c r="E2938">
        <v>21.0122</v>
      </c>
      <c r="F2938" t="s">
        <v>81</v>
      </c>
      <c r="G2938" s="2">
        <v>46210.818229641205</v>
      </c>
      <c r="H2938" s="2">
        <v>46212.333333333336</v>
      </c>
      <c r="I2938">
        <v>15</v>
      </c>
      <c r="J2938">
        <v>75</v>
      </c>
      <c r="K2938">
        <v>22</v>
      </c>
      <c r="L2938">
        <v>0</v>
      </c>
      <c r="M2938">
        <v>3</v>
      </c>
      <c r="N2938">
        <v>17.3</v>
      </c>
    </row>
    <row r="2939" spans="1:14">
      <c r="A2939" t="s">
        <v>78</v>
      </c>
      <c r="B2939" t="s">
        <v>79</v>
      </c>
      <c r="C2939" t="s">
        <v>80</v>
      </c>
      <c r="D2939">
        <v>52.229700000000001</v>
      </c>
      <c r="E2939">
        <v>21.0122</v>
      </c>
      <c r="F2939" t="s">
        <v>81</v>
      </c>
      <c r="G2939" s="2">
        <v>46210.818229641205</v>
      </c>
      <c r="H2939" s="2">
        <v>46212.375</v>
      </c>
      <c r="I2939">
        <v>15.2</v>
      </c>
      <c r="J2939">
        <v>73</v>
      </c>
      <c r="K2939">
        <v>25</v>
      </c>
      <c r="L2939">
        <v>0</v>
      </c>
      <c r="M2939">
        <v>3</v>
      </c>
      <c r="N2939">
        <v>18</v>
      </c>
    </row>
    <row r="2940" spans="1:14">
      <c r="A2940" t="s">
        <v>78</v>
      </c>
      <c r="B2940" t="s">
        <v>79</v>
      </c>
      <c r="C2940" t="s">
        <v>80</v>
      </c>
      <c r="D2940">
        <v>52.229700000000001</v>
      </c>
      <c r="E2940">
        <v>21.0122</v>
      </c>
      <c r="F2940" t="s">
        <v>81</v>
      </c>
      <c r="G2940" s="2">
        <v>46210.818229641205</v>
      </c>
      <c r="H2940" s="2">
        <v>46212.416666666664</v>
      </c>
      <c r="I2940">
        <v>16.399999999999999</v>
      </c>
      <c r="J2940">
        <v>71</v>
      </c>
      <c r="K2940">
        <v>27</v>
      </c>
      <c r="L2940">
        <v>0</v>
      </c>
      <c r="M2940">
        <v>1</v>
      </c>
      <c r="N2940">
        <v>15.5</v>
      </c>
    </row>
    <row r="2941" spans="1:14">
      <c r="A2941" t="s">
        <v>78</v>
      </c>
      <c r="B2941" t="s">
        <v>79</v>
      </c>
      <c r="C2941" t="s">
        <v>80</v>
      </c>
      <c r="D2941">
        <v>52.229700000000001</v>
      </c>
      <c r="E2941">
        <v>21.0122</v>
      </c>
      <c r="F2941" t="s">
        <v>81</v>
      </c>
      <c r="G2941" s="2">
        <v>46210.818229641205</v>
      </c>
      <c r="H2941" s="2">
        <v>46212.458333333336</v>
      </c>
      <c r="I2941">
        <v>17.100000000000001</v>
      </c>
      <c r="J2941">
        <v>66</v>
      </c>
      <c r="K2941">
        <v>31</v>
      </c>
      <c r="L2941">
        <v>0</v>
      </c>
      <c r="M2941">
        <v>3</v>
      </c>
      <c r="N2941">
        <v>18.7</v>
      </c>
    </row>
    <row r="2942" spans="1:14">
      <c r="A2942" t="s">
        <v>78</v>
      </c>
      <c r="B2942" t="s">
        <v>79</v>
      </c>
      <c r="C2942" t="s">
        <v>80</v>
      </c>
      <c r="D2942">
        <v>52.229700000000001</v>
      </c>
      <c r="E2942">
        <v>21.0122</v>
      </c>
      <c r="F2942" t="s">
        <v>81</v>
      </c>
      <c r="G2942" s="2">
        <v>46210.818229641205</v>
      </c>
      <c r="H2942" s="2">
        <v>46212.5</v>
      </c>
      <c r="I2942">
        <v>15.2</v>
      </c>
      <c r="J2942">
        <v>82</v>
      </c>
      <c r="K2942">
        <v>39</v>
      </c>
      <c r="L2942">
        <v>0.3</v>
      </c>
      <c r="M2942">
        <v>51</v>
      </c>
      <c r="N2942">
        <v>11.9</v>
      </c>
    </row>
    <row r="2943" spans="1:14">
      <c r="A2943" t="s">
        <v>78</v>
      </c>
      <c r="B2943" t="s">
        <v>79</v>
      </c>
      <c r="C2943" t="s">
        <v>80</v>
      </c>
      <c r="D2943">
        <v>52.229700000000001</v>
      </c>
      <c r="E2943">
        <v>21.0122</v>
      </c>
      <c r="F2943" t="s">
        <v>81</v>
      </c>
      <c r="G2943" s="2">
        <v>46210.818229641205</v>
      </c>
      <c r="H2943" s="2">
        <v>46212.541666666664</v>
      </c>
      <c r="I2943">
        <v>15.8</v>
      </c>
      <c r="J2943">
        <v>81</v>
      </c>
      <c r="K2943">
        <v>48</v>
      </c>
      <c r="L2943">
        <v>0.5</v>
      </c>
      <c r="M2943">
        <v>53</v>
      </c>
      <c r="N2943">
        <v>16.899999999999999</v>
      </c>
    </row>
    <row r="2944" spans="1:14">
      <c r="A2944" t="s">
        <v>78</v>
      </c>
      <c r="B2944" t="s">
        <v>79</v>
      </c>
      <c r="C2944" t="s">
        <v>80</v>
      </c>
      <c r="D2944">
        <v>52.229700000000001</v>
      </c>
      <c r="E2944">
        <v>21.0122</v>
      </c>
      <c r="F2944" t="s">
        <v>81</v>
      </c>
      <c r="G2944" s="2">
        <v>46210.818229641205</v>
      </c>
      <c r="H2944" s="2">
        <v>46212.583333333336</v>
      </c>
      <c r="I2944">
        <v>17.100000000000001</v>
      </c>
      <c r="J2944">
        <v>76</v>
      </c>
      <c r="K2944">
        <v>53</v>
      </c>
      <c r="L2944">
        <v>0</v>
      </c>
      <c r="M2944">
        <v>3</v>
      </c>
      <c r="N2944">
        <v>15.1</v>
      </c>
    </row>
    <row r="2945" spans="1:14">
      <c r="A2945" t="s">
        <v>78</v>
      </c>
      <c r="B2945" t="s">
        <v>79</v>
      </c>
      <c r="C2945" t="s">
        <v>80</v>
      </c>
      <c r="D2945">
        <v>52.229700000000001</v>
      </c>
      <c r="E2945">
        <v>21.0122</v>
      </c>
      <c r="F2945" t="s">
        <v>81</v>
      </c>
      <c r="G2945" s="2">
        <v>46210.818229641205</v>
      </c>
      <c r="H2945" s="2">
        <v>46212.625</v>
      </c>
      <c r="I2945">
        <v>16.600000000000001</v>
      </c>
      <c r="J2945">
        <v>80</v>
      </c>
      <c r="K2945">
        <v>52</v>
      </c>
      <c r="L2945">
        <v>0.4</v>
      </c>
      <c r="M2945">
        <v>51</v>
      </c>
      <c r="N2945">
        <v>13.3</v>
      </c>
    </row>
    <row r="2946" spans="1:14">
      <c r="A2946" t="s">
        <v>78</v>
      </c>
      <c r="B2946" t="s">
        <v>79</v>
      </c>
      <c r="C2946" t="s">
        <v>80</v>
      </c>
      <c r="D2946">
        <v>52.229700000000001</v>
      </c>
      <c r="E2946">
        <v>21.0122</v>
      </c>
      <c r="F2946" t="s">
        <v>81</v>
      </c>
      <c r="G2946" s="2">
        <v>46210.818229641205</v>
      </c>
      <c r="H2946" s="2">
        <v>46212.666666666664</v>
      </c>
      <c r="I2946">
        <v>17.100000000000001</v>
      </c>
      <c r="J2946">
        <v>74</v>
      </c>
      <c r="K2946">
        <v>47</v>
      </c>
      <c r="L2946">
        <v>0.2</v>
      </c>
      <c r="M2946">
        <v>51</v>
      </c>
      <c r="N2946">
        <v>10.8</v>
      </c>
    </row>
    <row r="2947" spans="1:14">
      <c r="A2947" t="s">
        <v>78</v>
      </c>
      <c r="B2947" t="s">
        <v>79</v>
      </c>
      <c r="C2947" t="s">
        <v>80</v>
      </c>
      <c r="D2947">
        <v>52.229700000000001</v>
      </c>
      <c r="E2947">
        <v>21.0122</v>
      </c>
      <c r="F2947" t="s">
        <v>81</v>
      </c>
      <c r="G2947" s="2">
        <v>46210.818229641205</v>
      </c>
      <c r="H2947" s="2">
        <v>46212.708333333336</v>
      </c>
      <c r="I2947">
        <v>17.100000000000001</v>
      </c>
      <c r="J2947">
        <v>70</v>
      </c>
      <c r="K2947">
        <v>41</v>
      </c>
      <c r="L2947">
        <v>0</v>
      </c>
      <c r="M2947">
        <v>3</v>
      </c>
      <c r="N2947">
        <v>16.2</v>
      </c>
    </row>
    <row r="2948" spans="1:14">
      <c r="A2948" t="s">
        <v>78</v>
      </c>
      <c r="B2948" t="s">
        <v>79</v>
      </c>
      <c r="C2948" t="s">
        <v>80</v>
      </c>
      <c r="D2948">
        <v>52.229700000000001</v>
      </c>
      <c r="E2948">
        <v>21.0122</v>
      </c>
      <c r="F2948" t="s">
        <v>81</v>
      </c>
      <c r="G2948" s="2">
        <v>46210.818229641205</v>
      </c>
      <c r="H2948" s="2">
        <v>46212.75</v>
      </c>
      <c r="I2948">
        <v>17.399999999999999</v>
      </c>
      <c r="J2948">
        <v>69</v>
      </c>
      <c r="K2948">
        <v>33</v>
      </c>
      <c r="L2948">
        <v>0</v>
      </c>
      <c r="M2948">
        <v>3</v>
      </c>
      <c r="N2948">
        <v>15.5</v>
      </c>
    </row>
    <row r="2949" spans="1:14">
      <c r="A2949" t="s">
        <v>78</v>
      </c>
      <c r="B2949" t="s">
        <v>79</v>
      </c>
      <c r="C2949" t="s">
        <v>80</v>
      </c>
      <c r="D2949">
        <v>52.229700000000001</v>
      </c>
      <c r="E2949">
        <v>21.0122</v>
      </c>
      <c r="F2949" t="s">
        <v>81</v>
      </c>
      <c r="G2949" s="2">
        <v>46210.818229641205</v>
      </c>
      <c r="H2949" s="2">
        <v>46212.791666666664</v>
      </c>
      <c r="I2949">
        <v>16.7</v>
      </c>
      <c r="J2949">
        <v>73</v>
      </c>
      <c r="K2949">
        <v>24</v>
      </c>
      <c r="L2949">
        <v>0</v>
      </c>
      <c r="M2949">
        <v>3</v>
      </c>
      <c r="N2949">
        <v>11.9</v>
      </c>
    </row>
    <row r="2950" spans="1:14">
      <c r="A2950" t="s">
        <v>78</v>
      </c>
      <c r="B2950" t="s">
        <v>79</v>
      </c>
      <c r="C2950" t="s">
        <v>80</v>
      </c>
      <c r="D2950">
        <v>52.229700000000001</v>
      </c>
      <c r="E2950">
        <v>21.0122</v>
      </c>
      <c r="F2950" t="s">
        <v>81</v>
      </c>
      <c r="G2950" s="2">
        <v>46210.818229641205</v>
      </c>
      <c r="H2950" s="2">
        <v>46212.833333333336</v>
      </c>
      <c r="I2950">
        <v>16.600000000000001</v>
      </c>
      <c r="J2950">
        <v>77</v>
      </c>
      <c r="K2950">
        <v>18</v>
      </c>
      <c r="L2950">
        <v>0</v>
      </c>
      <c r="M2950">
        <v>2</v>
      </c>
      <c r="N2950">
        <v>10.8</v>
      </c>
    </row>
    <row r="2951" spans="1:14">
      <c r="A2951" t="s">
        <v>78</v>
      </c>
      <c r="B2951" t="s">
        <v>79</v>
      </c>
      <c r="C2951" t="s">
        <v>80</v>
      </c>
      <c r="D2951">
        <v>52.229700000000001</v>
      </c>
      <c r="E2951">
        <v>21.0122</v>
      </c>
      <c r="F2951" t="s">
        <v>81</v>
      </c>
      <c r="G2951" s="2">
        <v>46210.818229641205</v>
      </c>
      <c r="H2951" s="2">
        <v>46212.875</v>
      </c>
      <c r="I2951">
        <v>16.3</v>
      </c>
      <c r="J2951">
        <v>80</v>
      </c>
      <c r="K2951">
        <v>16</v>
      </c>
      <c r="L2951">
        <v>0</v>
      </c>
      <c r="M2951">
        <v>3</v>
      </c>
      <c r="N2951">
        <v>10.1</v>
      </c>
    </row>
    <row r="2952" spans="1:14">
      <c r="A2952" t="s">
        <v>78</v>
      </c>
      <c r="B2952" t="s">
        <v>79</v>
      </c>
      <c r="C2952" t="s">
        <v>80</v>
      </c>
      <c r="D2952">
        <v>52.229700000000001</v>
      </c>
      <c r="E2952">
        <v>21.0122</v>
      </c>
      <c r="F2952" t="s">
        <v>81</v>
      </c>
      <c r="G2952" s="2">
        <v>46210.818229641205</v>
      </c>
      <c r="H2952" s="2">
        <v>46212.916666666664</v>
      </c>
      <c r="I2952">
        <v>16.2</v>
      </c>
      <c r="J2952">
        <v>80</v>
      </c>
      <c r="K2952">
        <v>17</v>
      </c>
      <c r="L2952">
        <v>0</v>
      </c>
      <c r="M2952">
        <v>3</v>
      </c>
      <c r="N2952">
        <v>12.6</v>
      </c>
    </row>
    <row r="2953" spans="1:14">
      <c r="A2953" t="s">
        <v>78</v>
      </c>
      <c r="B2953" t="s">
        <v>79</v>
      </c>
      <c r="C2953" t="s">
        <v>80</v>
      </c>
      <c r="D2953">
        <v>52.229700000000001</v>
      </c>
      <c r="E2953">
        <v>21.0122</v>
      </c>
      <c r="F2953" t="s">
        <v>81</v>
      </c>
      <c r="G2953" s="2">
        <v>46210.818229641205</v>
      </c>
      <c r="H2953" s="2">
        <v>46212.958333333336</v>
      </c>
      <c r="I2953">
        <v>15.9</v>
      </c>
      <c r="J2953">
        <v>79</v>
      </c>
      <c r="K2953">
        <v>18</v>
      </c>
      <c r="L2953">
        <v>0</v>
      </c>
      <c r="M2953">
        <v>3</v>
      </c>
      <c r="N2953">
        <v>14.8</v>
      </c>
    </row>
    <row r="2954" spans="1:14">
      <c r="A2954" t="s">
        <v>78</v>
      </c>
      <c r="B2954" t="s">
        <v>79</v>
      </c>
      <c r="C2954" t="s">
        <v>80</v>
      </c>
      <c r="D2954">
        <v>52.229700000000001</v>
      </c>
      <c r="E2954">
        <v>21.0122</v>
      </c>
      <c r="F2954" t="s">
        <v>81</v>
      </c>
      <c r="G2954" s="2">
        <v>46210.818229641205</v>
      </c>
      <c r="H2954" s="2">
        <v>46213</v>
      </c>
      <c r="I2954">
        <v>15.7</v>
      </c>
      <c r="J2954">
        <v>77</v>
      </c>
      <c r="K2954">
        <v>19</v>
      </c>
      <c r="L2954">
        <v>0</v>
      </c>
      <c r="M2954">
        <v>3</v>
      </c>
      <c r="N2954">
        <v>17.3</v>
      </c>
    </row>
    <row r="2955" spans="1:14">
      <c r="A2955" t="s">
        <v>78</v>
      </c>
      <c r="B2955" t="s">
        <v>79</v>
      </c>
      <c r="C2955" t="s">
        <v>80</v>
      </c>
      <c r="D2955">
        <v>52.229700000000001</v>
      </c>
      <c r="E2955">
        <v>21.0122</v>
      </c>
      <c r="F2955" t="s">
        <v>81</v>
      </c>
      <c r="G2955" s="2">
        <v>46210.818229641205</v>
      </c>
      <c r="H2955" s="2">
        <v>46213.041666666664</v>
      </c>
      <c r="I2955">
        <v>15</v>
      </c>
      <c r="J2955">
        <v>85</v>
      </c>
      <c r="K2955">
        <v>22</v>
      </c>
      <c r="L2955">
        <v>0.6</v>
      </c>
      <c r="M2955">
        <v>53</v>
      </c>
      <c r="N2955">
        <v>17.600000000000001</v>
      </c>
    </row>
    <row r="2956" spans="1:14">
      <c r="A2956" t="s">
        <v>78</v>
      </c>
      <c r="B2956" t="s">
        <v>79</v>
      </c>
      <c r="C2956" t="s">
        <v>80</v>
      </c>
      <c r="D2956">
        <v>52.229700000000001</v>
      </c>
      <c r="E2956">
        <v>21.0122</v>
      </c>
      <c r="F2956" t="s">
        <v>81</v>
      </c>
      <c r="G2956" s="2">
        <v>46210.818229641205</v>
      </c>
      <c r="H2956" s="2">
        <v>46213.083333333336</v>
      </c>
      <c r="I2956">
        <v>14.7</v>
      </c>
      <c r="J2956">
        <v>82</v>
      </c>
      <c r="K2956">
        <v>25</v>
      </c>
      <c r="L2956">
        <v>0.67</v>
      </c>
      <c r="M2956">
        <v>53</v>
      </c>
      <c r="N2956">
        <v>17.2</v>
      </c>
    </row>
    <row r="2957" spans="1:14">
      <c r="A2957" t="s">
        <v>78</v>
      </c>
      <c r="B2957" t="s">
        <v>79</v>
      </c>
      <c r="C2957" t="s">
        <v>80</v>
      </c>
      <c r="D2957">
        <v>52.229700000000001</v>
      </c>
      <c r="E2957">
        <v>21.0122</v>
      </c>
      <c r="F2957" t="s">
        <v>81</v>
      </c>
      <c r="G2957" s="2">
        <v>46210.818229641205</v>
      </c>
      <c r="H2957" s="2">
        <v>46213.125</v>
      </c>
      <c r="I2957">
        <v>14.6</v>
      </c>
      <c r="J2957">
        <v>80</v>
      </c>
      <c r="K2957">
        <v>30</v>
      </c>
      <c r="L2957">
        <v>0</v>
      </c>
      <c r="M2957">
        <v>3</v>
      </c>
      <c r="N2957">
        <v>15.5</v>
      </c>
    </row>
    <row r="2958" spans="1:14">
      <c r="A2958" t="s">
        <v>78</v>
      </c>
      <c r="B2958" t="s">
        <v>79</v>
      </c>
      <c r="C2958" t="s">
        <v>80</v>
      </c>
      <c r="D2958">
        <v>52.229700000000001</v>
      </c>
      <c r="E2958">
        <v>21.0122</v>
      </c>
      <c r="F2958" t="s">
        <v>81</v>
      </c>
      <c r="G2958" s="2">
        <v>46210.818229641205</v>
      </c>
      <c r="H2958" s="2">
        <v>46213.166666666664</v>
      </c>
      <c r="I2958">
        <v>13.9</v>
      </c>
      <c r="J2958">
        <v>82</v>
      </c>
      <c r="K2958">
        <v>36</v>
      </c>
      <c r="L2958">
        <v>0.3</v>
      </c>
      <c r="M2958">
        <v>3</v>
      </c>
      <c r="N2958">
        <v>14.6</v>
      </c>
    </row>
    <row r="2959" spans="1:14">
      <c r="A2959" t="s">
        <v>78</v>
      </c>
      <c r="B2959" t="s">
        <v>79</v>
      </c>
      <c r="C2959" t="s">
        <v>80</v>
      </c>
      <c r="D2959">
        <v>52.229700000000001</v>
      </c>
      <c r="E2959">
        <v>21.0122</v>
      </c>
      <c r="F2959" t="s">
        <v>81</v>
      </c>
      <c r="G2959" s="2">
        <v>46210.818229641205</v>
      </c>
      <c r="H2959" s="2">
        <v>46213.208333333336</v>
      </c>
      <c r="I2959">
        <v>13.3</v>
      </c>
      <c r="J2959">
        <v>86</v>
      </c>
      <c r="K2959">
        <v>41</v>
      </c>
      <c r="L2959">
        <v>0.2</v>
      </c>
      <c r="M2959">
        <v>51</v>
      </c>
      <c r="N2959">
        <v>12.7</v>
      </c>
    </row>
    <row r="2960" spans="1:14">
      <c r="A2960" t="s">
        <v>78</v>
      </c>
      <c r="B2960" t="s">
        <v>79</v>
      </c>
      <c r="C2960" t="s">
        <v>80</v>
      </c>
      <c r="D2960">
        <v>52.229700000000001</v>
      </c>
      <c r="E2960">
        <v>21.0122</v>
      </c>
      <c r="F2960" t="s">
        <v>81</v>
      </c>
      <c r="G2960" s="2">
        <v>46210.818229641205</v>
      </c>
      <c r="H2960" s="2">
        <v>46213.25</v>
      </c>
      <c r="I2960">
        <v>13.2</v>
      </c>
      <c r="J2960">
        <v>89</v>
      </c>
      <c r="K2960">
        <v>45</v>
      </c>
      <c r="L2960">
        <v>1.1000000000000001</v>
      </c>
      <c r="M2960">
        <v>55</v>
      </c>
      <c r="N2960">
        <v>14.5</v>
      </c>
    </row>
    <row r="2961" spans="1:14">
      <c r="A2961" t="s">
        <v>78</v>
      </c>
      <c r="B2961" t="s">
        <v>79</v>
      </c>
      <c r="C2961" t="s">
        <v>80</v>
      </c>
      <c r="D2961">
        <v>52.229700000000001</v>
      </c>
      <c r="E2961">
        <v>21.0122</v>
      </c>
      <c r="F2961" t="s">
        <v>81</v>
      </c>
      <c r="G2961" s="2">
        <v>46210.818229641205</v>
      </c>
      <c r="H2961" s="2">
        <v>46213.291666666664</v>
      </c>
      <c r="I2961">
        <v>13.4</v>
      </c>
      <c r="J2961">
        <v>90</v>
      </c>
      <c r="K2961">
        <v>48</v>
      </c>
      <c r="L2961">
        <v>0.9</v>
      </c>
      <c r="M2961">
        <v>53</v>
      </c>
      <c r="N2961">
        <v>14.7</v>
      </c>
    </row>
    <row r="2962" spans="1:14">
      <c r="A2962" t="s">
        <v>78</v>
      </c>
      <c r="B2962" t="s">
        <v>79</v>
      </c>
      <c r="C2962" t="s">
        <v>80</v>
      </c>
      <c r="D2962">
        <v>52.229700000000001</v>
      </c>
      <c r="E2962">
        <v>21.0122</v>
      </c>
      <c r="F2962" t="s">
        <v>81</v>
      </c>
      <c r="G2962" s="2">
        <v>46210.818229641205</v>
      </c>
      <c r="H2962" s="2">
        <v>46213.333333333336</v>
      </c>
      <c r="I2962">
        <v>13.7</v>
      </c>
      <c r="J2962">
        <v>92</v>
      </c>
      <c r="K2962">
        <v>51</v>
      </c>
      <c r="L2962">
        <v>0.9</v>
      </c>
      <c r="M2962">
        <v>53</v>
      </c>
      <c r="N2962">
        <v>14.8</v>
      </c>
    </row>
    <row r="2963" spans="1:14">
      <c r="A2963" t="s">
        <v>78</v>
      </c>
      <c r="B2963" t="s">
        <v>79</v>
      </c>
      <c r="C2963" t="s">
        <v>80</v>
      </c>
      <c r="D2963">
        <v>52.229700000000001</v>
      </c>
      <c r="E2963">
        <v>21.0122</v>
      </c>
      <c r="F2963" t="s">
        <v>81</v>
      </c>
      <c r="G2963" s="2">
        <v>46210.818229641205</v>
      </c>
      <c r="H2963" s="2">
        <v>46213.375</v>
      </c>
      <c r="I2963">
        <v>13.3</v>
      </c>
      <c r="J2963">
        <v>95</v>
      </c>
      <c r="K2963">
        <v>54</v>
      </c>
      <c r="L2963">
        <v>1.7</v>
      </c>
      <c r="M2963">
        <v>80</v>
      </c>
      <c r="N2963">
        <v>16.399999999999999</v>
      </c>
    </row>
    <row r="2964" spans="1:14">
      <c r="A2964" t="s">
        <v>78</v>
      </c>
      <c r="B2964" t="s">
        <v>79</v>
      </c>
      <c r="C2964" t="s">
        <v>80</v>
      </c>
      <c r="D2964">
        <v>52.229700000000001</v>
      </c>
      <c r="E2964">
        <v>21.0122</v>
      </c>
      <c r="F2964" t="s">
        <v>81</v>
      </c>
      <c r="G2964" s="2">
        <v>46210.818229641205</v>
      </c>
      <c r="H2964" s="2">
        <v>46213.416666666664</v>
      </c>
      <c r="I2964">
        <v>13.6</v>
      </c>
      <c r="J2964">
        <v>96</v>
      </c>
      <c r="K2964">
        <v>56</v>
      </c>
      <c r="L2964">
        <v>0.9</v>
      </c>
      <c r="M2964">
        <v>53</v>
      </c>
      <c r="N2964">
        <v>15.3</v>
      </c>
    </row>
    <row r="2965" spans="1:14">
      <c r="A2965" t="s">
        <v>78</v>
      </c>
      <c r="B2965" t="s">
        <v>79</v>
      </c>
      <c r="C2965" t="s">
        <v>80</v>
      </c>
      <c r="D2965">
        <v>52.229700000000001</v>
      </c>
      <c r="E2965">
        <v>21.0122</v>
      </c>
      <c r="F2965" t="s">
        <v>81</v>
      </c>
      <c r="G2965" s="2">
        <v>46210.818229641205</v>
      </c>
      <c r="H2965" s="2">
        <v>46213.458333333336</v>
      </c>
      <c r="I2965">
        <v>15.9</v>
      </c>
      <c r="J2965">
        <v>85</v>
      </c>
      <c r="K2965">
        <v>59</v>
      </c>
      <c r="L2965">
        <v>0.2</v>
      </c>
      <c r="M2965">
        <v>51</v>
      </c>
      <c r="N2965">
        <v>16.899999999999999</v>
      </c>
    </row>
    <row r="2966" spans="1:14">
      <c r="A2966" t="s">
        <v>78</v>
      </c>
      <c r="B2966" t="s">
        <v>79</v>
      </c>
      <c r="C2966" t="s">
        <v>80</v>
      </c>
      <c r="D2966">
        <v>52.229700000000001</v>
      </c>
      <c r="E2966">
        <v>21.0122</v>
      </c>
      <c r="F2966" t="s">
        <v>81</v>
      </c>
      <c r="G2966" s="2">
        <v>46210.818229641205</v>
      </c>
      <c r="H2966" s="2">
        <v>46213.5</v>
      </c>
      <c r="I2966">
        <v>16</v>
      </c>
      <c r="J2966">
        <v>86</v>
      </c>
      <c r="K2966">
        <v>63</v>
      </c>
      <c r="L2966">
        <v>0.8</v>
      </c>
      <c r="M2966">
        <v>53</v>
      </c>
      <c r="N2966">
        <v>15.4</v>
      </c>
    </row>
    <row r="2967" spans="1:14">
      <c r="A2967" t="s">
        <v>78</v>
      </c>
      <c r="B2967" t="s">
        <v>79</v>
      </c>
      <c r="C2967" t="s">
        <v>80</v>
      </c>
      <c r="D2967">
        <v>52.229700000000001</v>
      </c>
      <c r="E2967">
        <v>21.0122</v>
      </c>
      <c r="F2967" t="s">
        <v>81</v>
      </c>
      <c r="G2967" s="2">
        <v>46210.818229641205</v>
      </c>
      <c r="H2967" s="2">
        <v>46213.541666666664</v>
      </c>
      <c r="I2967">
        <v>15.4</v>
      </c>
      <c r="J2967">
        <v>90</v>
      </c>
      <c r="K2967">
        <v>69</v>
      </c>
      <c r="L2967">
        <v>2.5</v>
      </c>
      <c r="M2967">
        <v>95</v>
      </c>
      <c r="N2967">
        <v>8.9</v>
      </c>
    </row>
    <row r="2968" spans="1:14">
      <c r="A2968" t="s">
        <v>78</v>
      </c>
      <c r="B2968" t="s">
        <v>79</v>
      </c>
      <c r="C2968" t="s">
        <v>80</v>
      </c>
      <c r="D2968">
        <v>52.229700000000001</v>
      </c>
      <c r="E2968">
        <v>21.0122</v>
      </c>
      <c r="F2968" t="s">
        <v>81</v>
      </c>
      <c r="G2968" s="2">
        <v>46210.818229641205</v>
      </c>
      <c r="H2968" s="2">
        <v>46213.583333333336</v>
      </c>
      <c r="I2968">
        <v>18.8</v>
      </c>
      <c r="J2968">
        <v>77</v>
      </c>
      <c r="K2968">
        <v>73</v>
      </c>
      <c r="L2968">
        <v>0.5</v>
      </c>
      <c r="M2968">
        <v>53</v>
      </c>
      <c r="N2968">
        <v>12.1</v>
      </c>
    </row>
    <row r="2969" spans="1:14">
      <c r="A2969" t="s">
        <v>78</v>
      </c>
      <c r="B2969" t="s">
        <v>79</v>
      </c>
      <c r="C2969" t="s">
        <v>80</v>
      </c>
      <c r="D2969">
        <v>52.229700000000001</v>
      </c>
      <c r="E2969">
        <v>21.0122</v>
      </c>
      <c r="F2969" t="s">
        <v>81</v>
      </c>
      <c r="G2969" s="2">
        <v>46210.818229641205</v>
      </c>
      <c r="H2969" s="2">
        <v>46213.625</v>
      </c>
      <c r="I2969">
        <v>17.2</v>
      </c>
      <c r="J2969">
        <v>80</v>
      </c>
      <c r="K2969">
        <v>76</v>
      </c>
      <c r="L2969">
        <v>0.7</v>
      </c>
      <c r="M2969">
        <v>53</v>
      </c>
      <c r="N2969">
        <v>13.4</v>
      </c>
    </row>
    <row r="2970" spans="1:14">
      <c r="A2970" t="s">
        <v>78</v>
      </c>
      <c r="B2970" t="s">
        <v>79</v>
      </c>
      <c r="C2970" t="s">
        <v>80</v>
      </c>
      <c r="D2970">
        <v>52.229700000000001</v>
      </c>
      <c r="E2970">
        <v>21.0122</v>
      </c>
      <c r="F2970" t="s">
        <v>81</v>
      </c>
      <c r="G2970" s="2">
        <v>46210.818229641205</v>
      </c>
      <c r="H2970" s="2">
        <v>46213.666666666664</v>
      </c>
      <c r="I2970">
        <v>17.3</v>
      </c>
      <c r="J2970">
        <v>78</v>
      </c>
      <c r="K2970">
        <v>79</v>
      </c>
      <c r="L2970">
        <v>1.4</v>
      </c>
      <c r="M2970">
        <v>80</v>
      </c>
      <c r="N2970">
        <v>11.3</v>
      </c>
    </row>
    <row r="2971" spans="1:14">
      <c r="A2971" t="s">
        <v>78</v>
      </c>
      <c r="B2971" t="s">
        <v>79</v>
      </c>
      <c r="C2971" t="s">
        <v>80</v>
      </c>
      <c r="D2971">
        <v>52.229700000000001</v>
      </c>
      <c r="E2971">
        <v>21.0122</v>
      </c>
      <c r="F2971" t="s">
        <v>81</v>
      </c>
      <c r="G2971" s="2">
        <v>46210.818229641205</v>
      </c>
      <c r="H2971" s="2">
        <v>46213.708333333336</v>
      </c>
      <c r="I2971">
        <v>18.7</v>
      </c>
      <c r="J2971">
        <v>69</v>
      </c>
      <c r="K2971">
        <v>80</v>
      </c>
      <c r="L2971">
        <v>0.3</v>
      </c>
      <c r="M2971">
        <v>51</v>
      </c>
      <c r="N2971">
        <v>12.4</v>
      </c>
    </row>
    <row r="2972" spans="1:14">
      <c r="A2972" t="s">
        <v>78</v>
      </c>
      <c r="B2972" t="s">
        <v>79</v>
      </c>
      <c r="C2972" t="s">
        <v>80</v>
      </c>
      <c r="D2972">
        <v>52.229700000000001</v>
      </c>
      <c r="E2972">
        <v>21.0122</v>
      </c>
      <c r="F2972" t="s">
        <v>81</v>
      </c>
      <c r="G2972" s="2">
        <v>46210.818229641205</v>
      </c>
      <c r="H2972" s="2">
        <v>46213.75</v>
      </c>
      <c r="I2972">
        <v>18.600000000000001</v>
      </c>
      <c r="J2972">
        <v>70</v>
      </c>
      <c r="K2972">
        <v>81</v>
      </c>
      <c r="L2972">
        <v>0.2</v>
      </c>
      <c r="M2972">
        <v>51</v>
      </c>
      <c r="N2972">
        <v>11.1</v>
      </c>
    </row>
    <row r="2973" spans="1:14">
      <c r="A2973" t="s">
        <v>78</v>
      </c>
      <c r="B2973" t="s">
        <v>79</v>
      </c>
      <c r="C2973" t="s">
        <v>80</v>
      </c>
      <c r="D2973">
        <v>52.229700000000001</v>
      </c>
      <c r="E2973">
        <v>21.0122</v>
      </c>
      <c r="F2973" t="s">
        <v>81</v>
      </c>
      <c r="G2973" s="2">
        <v>46210.818229641205</v>
      </c>
      <c r="H2973" s="2">
        <v>46213.791666666664</v>
      </c>
      <c r="I2973">
        <v>18.399999999999999</v>
      </c>
      <c r="J2973">
        <v>69</v>
      </c>
      <c r="K2973">
        <v>81</v>
      </c>
      <c r="L2973">
        <v>0</v>
      </c>
      <c r="M2973">
        <v>1</v>
      </c>
      <c r="N2973">
        <v>10.9</v>
      </c>
    </row>
    <row r="2974" spans="1:14">
      <c r="A2974" t="s">
        <v>78</v>
      </c>
      <c r="B2974" t="s">
        <v>79</v>
      </c>
      <c r="C2974" t="s">
        <v>80</v>
      </c>
      <c r="D2974">
        <v>52.229700000000001</v>
      </c>
      <c r="E2974">
        <v>21.0122</v>
      </c>
      <c r="F2974" t="s">
        <v>81</v>
      </c>
      <c r="G2974" s="2">
        <v>46210.818229641205</v>
      </c>
      <c r="H2974" s="2">
        <v>46213.833333333336</v>
      </c>
      <c r="I2974">
        <v>17.600000000000001</v>
      </c>
      <c r="J2974">
        <v>74</v>
      </c>
      <c r="K2974">
        <v>76</v>
      </c>
      <c r="L2974">
        <v>0</v>
      </c>
      <c r="M2974">
        <v>1</v>
      </c>
      <c r="N2974">
        <v>8.4</v>
      </c>
    </row>
    <row r="2975" spans="1:14">
      <c r="A2975" t="s">
        <v>78</v>
      </c>
      <c r="B2975" t="s">
        <v>79</v>
      </c>
      <c r="C2975" t="s">
        <v>80</v>
      </c>
      <c r="D2975">
        <v>52.229700000000001</v>
      </c>
      <c r="E2975">
        <v>21.0122</v>
      </c>
      <c r="F2975" t="s">
        <v>81</v>
      </c>
      <c r="G2975" s="2">
        <v>46210.818229641205</v>
      </c>
      <c r="H2975" s="2">
        <v>46213.875</v>
      </c>
      <c r="I2975">
        <v>16</v>
      </c>
      <c r="J2975">
        <v>82</v>
      </c>
      <c r="K2975">
        <v>61</v>
      </c>
      <c r="L2975">
        <v>0</v>
      </c>
      <c r="M2975">
        <v>1</v>
      </c>
      <c r="N2975">
        <v>8</v>
      </c>
    </row>
    <row r="2976" spans="1:14">
      <c r="A2976" t="s">
        <v>78</v>
      </c>
      <c r="B2976" t="s">
        <v>79</v>
      </c>
      <c r="C2976" t="s">
        <v>80</v>
      </c>
      <c r="D2976">
        <v>52.229700000000001</v>
      </c>
      <c r="E2976">
        <v>21.0122</v>
      </c>
      <c r="F2976" t="s">
        <v>81</v>
      </c>
      <c r="G2976" s="2">
        <v>46210.818229641205</v>
      </c>
      <c r="H2976" s="2">
        <v>46213.916666666664</v>
      </c>
      <c r="I2976">
        <v>15.3</v>
      </c>
      <c r="J2976">
        <v>88</v>
      </c>
      <c r="K2976">
        <v>41</v>
      </c>
      <c r="L2976">
        <v>0</v>
      </c>
      <c r="M2976">
        <v>1</v>
      </c>
      <c r="N2976">
        <v>8.9</v>
      </c>
    </row>
    <row r="2977" spans="1:14">
      <c r="A2977" t="s">
        <v>78</v>
      </c>
      <c r="B2977" t="s">
        <v>79</v>
      </c>
      <c r="C2977" t="s">
        <v>80</v>
      </c>
      <c r="D2977">
        <v>52.229700000000001</v>
      </c>
      <c r="E2977">
        <v>21.0122</v>
      </c>
      <c r="F2977" t="s">
        <v>81</v>
      </c>
      <c r="G2977" s="2">
        <v>46210.818229641205</v>
      </c>
      <c r="H2977" s="2">
        <v>46213.958333333336</v>
      </c>
      <c r="I2977">
        <v>14.7</v>
      </c>
      <c r="J2977">
        <v>90</v>
      </c>
      <c r="K2977">
        <v>24</v>
      </c>
      <c r="L2977">
        <v>0</v>
      </c>
      <c r="M2977">
        <v>0</v>
      </c>
      <c r="N2977">
        <v>9.8000000000000007</v>
      </c>
    </row>
    <row r="2978" spans="1:14">
      <c r="A2978" t="s">
        <v>78</v>
      </c>
      <c r="B2978" t="s">
        <v>79</v>
      </c>
      <c r="C2978" t="s">
        <v>80</v>
      </c>
      <c r="D2978">
        <v>52.229700000000001</v>
      </c>
      <c r="E2978">
        <v>21.0122</v>
      </c>
      <c r="F2978" t="s">
        <v>81</v>
      </c>
      <c r="G2978" s="2">
        <v>46210.818229641205</v>
      </c>
      <c r="H2978" s="2">
        <v>46214</v>
      </c>
      <c r="I2978">
        <v>13.9</v>
      </c>
      <c r="J2978">
        <v>95</v>
      </c>
      <c r="K2978">
        <v>15</v>
      </c>
      <c r="L2978">
        <v>0</v>
      </c>
      <c r="M2978">
        <v>1</v>
      </c>
      <c r="N2978">
        <v>9.4</v>
      </c>
    </row>
    <row r="2979" spans="1:14">
      <c r="A2979" t="s">
        <v>78</v>
      </c>
      <c r="B2979" t="s">
        <v>79</v>
      </c>
      <c r="C2979" t="s">
        <v>80</v>
      </c>
      <c r="D2979">
        <v>52.229700000000001</v>
      </c>
      <c r="E2979">
        <v>21.0122</v>
      </c>
      <c r="F2979" t="s">
        <v>81</v>
      </c>
      <c r="G2979" s="2">
        <v>46210.818229641205</v>
      </c>
      <c r="H2979" s="2">
        <v>46214.041666666664</v>
      </c>
      <c r="I2979">
        <v>13.5</v>
      </c>
      <c r="J2979">
        <v>97</v>
      </c>
      <c r="K2979">
        <v>9</v>
      </c>
      <c r="L2979">
        <v>0</v>
      </c>
      <c r="M2979">
        <v>1</v>
      </c>
      <c r="N2979">
        <v>8.6999999999999993</v>
      </c>
    </row>
    <row r="2980" spans="1:14">
      <c r="A2980" t="s">
        <v>78</v>
      </c>
      <c r="B2980" t="s">
        <v>79</v>
      </c>
      <c r="C2980" t="s">
        <v>80</v>
      </c>
      <c r="D2980">
        <v>52.229700000000001</v>
      </c>
      <c r="E2980">
        <v>21.0122</v>
      </c>
      <c r="F2980" t="s">
        <v>81</v>
      </c>
      <c r="G2980" s="2">
        <v>46210.818229641205</v>
      </c>
      <c r="H2980" s="2">
        <v>46214.083333333336</v>
      </c>
      <c r="I2980">
        <v>13.2</v>
      </c>
      <c r="J2980">
        <v>98</v>
      </c>
      <c r="K2980">
        <v>6</v>
      </c>
      <c r="L2980">
        <v>0</v>
      </c>
      <c r="M2980">
        <v>2</v>
      </c>
      <c r="N2980">
        <v>8.6999999999999993</v>
      </c>
    </row>
    <row r="2981" spans="1:14">
      <c r="A2981" t="s">
        <v>78</v>
      </c>
      <c r="B2981" t="s">
        <v>79</v>
      </c>
      <c r="C2981" t="s">
        <v>80</v>
      </c>
      <c r="D2981">
        <v>52.229700000000001</v>
      </c>
      <c r="E2981">
        <v>21.0122</v>
      </c>
      <c r="F2981" t="s">
        <v>81</v>
      </c>
      <c r="G2981" s="2">
        <v>46210.818229641205</v>
      </c>
      <c r="H2981" s="2">
        <v>46214.125</v>
      </c>
      <c r="I2981">
        <v>13.2</v>
      </c>
      <c r="J2981">
        <v>98</v>
      </c>
      <c r="K2981">
        <v>4</v>
      </c>
      <c r="L2981">
        <v>0</v>
      </c>
      <c r="M2981">
        <v>3</v>
      </c>
      <c r="N2981">
        <v>8.6</v>
      </c>
    </row>
    <row r="2982" spans="1:14">
      <c r="A2982" t="s">
        <v>78</v>
      </c>
      <c r="B2982" t="s">
        <v>79</v>
      </c>
      <c r="C2982" t="s">
        <v>80</v>
      </c>
      <c r="D2982">
        <v>52.229700000000001</v>
      </c>
      <c r="E2982">
        <v>21.0122</v>
      </c>
      <c r="F2982" t="s">
        <v>81</v>
      </c>
      <c r="G2982" s="2">
        <v>46210.818229641205</v>
      </c>
      <c r="H2982" s="2">
        <v>46214.166666666664</v>
      </c>
      <c r="I2982">
        <v>12.7</v>
      </c>
      <c r="J2982">
        <v>99</v>
      </c>
      <c r="K2982">
        <v>5</v>
      </c>
      <c r="L2982">
        <v>0</v>
      </c>
      <c r="M2982">
        <v>2</v>
      </c>
      <c r="N2982">
        <v>8.6</v>
      </c>
    </row>
    <row r="2983" spans="1:14">
      <c r="A2983" t="s">
        <v>78</v>
      </c>
      <c r="B2983" t="s">
        <v>79</v>
      </c>
      <c r="C2983" t="s">
        <v>80</v>
      </c>
      <c r="D2983">
        <v>52.229700000000001</v>
      </c>
      <c r="E2983">
        <v>21.0122</v>
      </c>
      <c r="F2983" t="s">
        <v>81</v>
      </c>
      <c r="G2983" s="2">
        <v>46210.818229641205</v>
      </c>
      <c r="H2983" s="2">
        <v>46214.208333333336</v>
      </c>
      <c r="I2983">
        <v>12.5</v>
      </c>
      <c r="J2983">
        <v>99</v>
      </c>
      <c r="K2983">
        <v>8</v>
      </c>
      <c r="L2983">
        <v>0</v>
      </c>
      <c r="M2983">
        <v>3</v>
      </c>
      <c r="N2983">
        <v>7.9</v>
      </c>
    </row>
    <row r="2984" spans="1:14">
      <c r="A2984" t="s">
        <v>78</v>
      </c>
      <c r="B2984" t="s">
        <v>79</v>
      </c>
      <c r="C2984" t="s">
        <v>80</v>
      </c>
      <c r="D2984">
        <v>52.229700000000001</v>
      </c>
      <c r="E2984">
        <v>21.0122</v>
      </c>
      <c r="F2984" t="s">
        <v>81</v>
      </c>
      <c r="G2984" s="2">
        <v>46210.818229641205</v>
      </c>
      <c r="H2984" s="2">
        <v>46214.25</v>
      </c>
      <c r="I2984">
        <v>13.2</v>
      </c>
      <c r="J2984">
        <v>97</v>
      </c>
      <c r="K2984">
        <v>13</v>
      </c>
      <c r="L2984">
        <v>0</v>
      </c>
      <c r="M2984">
        <v>3</v>
      </c>
      <c r="N2984">
        <v>7.9</v>
      </c>
    </row>
    <row r="2985" spans="1:14">
      <c r="A2985" t="s">
        <v>78</v>
      </c>
      <c r="B2985" t="s">
        <v>79</v>
      </c>
      <c r="C2985" t="s">
        <v>80</v>
      </c>
      <c r="D2985">
        <v>52.229700000000001</v>
      </c>
      <c r="E2985">
        <v>21.0122</v>
      </c>
      <c r="F2985" t="s">
        <v>81</v>
      </c>
      <c r="G2985" s="2">
        <v>46210.818229641205</v>
      </c>
      <c r="H2985" s="2">
        <v>46214.291666666664</v>
      </c>
      <c r="I2985">
        <v>14.1</v>
      </c>
      <c r="J2985">
        <v>94</v>
      </c>
      <c r="K2985">
        <v>19</v>
      </c>
      <c r="L2985">
        <v>0</v>
      </c>
      <c r="M2985">
        <v>3</v>
      </c>
      <c r="N2985">
        <v>9.8000000000000007</v>
      </c>
    </row>
    <row r="2986" spans="1:14">
      <c r="A2986" t="s">
        <v>78</v>
      </c>
      <c r="B2986" t="s">
        <v>79</v>
      </c>
      <c r="C2986" t="s">
        <v>80</v>
      </c>
      <c r="D2986">
        <v>52.229700000000001</v>
      </c>
      <c r="E2986">
        <v>21.0122</v>
      </c>
      <c r="F2986" t="s">
        <v>81</v>
      </c>
      <c r="G2986" s="2">
        <v>46210.818229641205</v>
      </c>
      <c r="H2986" s="2">
        <v>46214.333333333336</v>
      </c>
      <c r="I2986">
        <v>14.7</v>
      </c>
      <c r="J2986">
        <v>92</v>
      </c>
      <c r="K2986">
        <v>29</v>
      </c>
      <c r="L2986">
        <v>0</v>
      </c>
      <c r="M2986">
        <v>3</v>
      </c>
      <c r="N2986">
        <v>9.1999999999999993</v>
      </c>
    </row>
    <row r="2987" spans="1:14">
      <c r="A2987" t="s">
        <v>78</v>
      </c>
      <c r="B2987" t="s">
        <v>79</v>
      </c>
      <c r="C2987" t="s">
        <v>80</v>
      </c>
      <c r="D2987">
        <v>52.229700000000001</v>
      </c>
      <c r="E2987">
        <v>21.0122</v>
      </c>
      <c r="F2987" t="s">
        <v>81</v>
      </c>
      <c r="G2987" s="2">
        <v>46210.818229641205</v>
      </c>
      <c r="H2987" s="2">
        <v>46214.375</v>
      </c>
      <c r="I2987">
        <v>15.9</v>
      </c>
      <c r="J2987">
        <v>85</v>
      </c>
      <c r="K2987">
        <v>44</v>
      </c>
      <c r="L2987">
        <v>0.1</v>
      </c>
      <c r="M2987">
        <v>51</v>
      </c>
      <c r="N2987">
        <v>9.1</v>
      </c>
    </row>
    <row r="2988" spans="1:14">
      <c r="A2988" t="s">
        <v>78</v>
      </c>
      <c r="B2988" t="s">
        <v>79</v>
      </c>
      <c r="C2988" t="s">
        <v>80</v>
      </c>
      <c r="D2988">
        <v>52.229700000000001</v>
      </c>
      <c r="E2988">
        <v>21.0122</v>
      </c>
      <c r="F2988" t="s">
        <v>81</v>
      </c>
      <c r="G2988" s="2">
        <v>46210.818229641205</v>
      </c>
      <c r="H2988" s="2">
        <v>46214.416666666664</v>
      </c>
      <c r="I2988">
        <v>17.399999999999999</v>
      </c>
      <c r="J2988">
        <v>76</v>
      </c>
      <c r="K2988">
        <v>62</v>
      </c>
      <c r="L2988">
        <v>0.1</v>
      </c>
      <c r="M2988">
        <v>51</v>
      </c>
      <c r="N2988">
        <v>8.6999999999999993</v>
      </c>
    </row>
    <row r="2989" spans="1:14">
      <c r="A2989" t="s">
        <v>78</v>
      </c>
      <c r="B2989" t="s">
        <v>79</v>
      </c>
      <c r="C2989" t="s">
        <v>80</v>
      </c>
      <c r="D2989">
        <v>52.229700000000001</v>
      </c>
      <c r="E2989">
        <v>21.0122</v>
      </c>
      <c r="F2989" t="s">
        <v>81</v>
      </c>
      <c r="G2989" s="2">
        <v>46210.818229641205</v>
      </c>
      <c r="H2989" s="2">
        <v>46214.458333333336</v>
      </c>
      <c r="I2989">
        <v>18.7</v>
      </c>
      <c r="J2989">
        <v>70</v>
      </c>
      <c r="K2989">
        <v>75</v>
      </c>
      <c r="L2989">
        <v>0.1</v>
      </c>
      <c r="M2989">
        <v>51</v>
      </c>
      <c r="N2989">
        <v>8.5</v>
      </c>
    </row>
    <row r="2990" spans="1:14">
      <c r="A2990" t="s">
        <v>78</v>
      </c>
      <c r="B2990" t="s">
        <v>79</v>
      </c>
      <c r="C2990" t="s">
        <v>80</v>
      </c>
      <c r="D2990">
        <v>52.229700000000001</v>
      </c>
      <c r="E2990">
        <v>21.0122</v>
      </c>
      <c r="F2990" t="s">
        <v>81</v>
      </c>
      <c r="G2990" s="2">
        <v>46210.818229641205</v>
      </c>
      <c r="H2990" s="2">
        <v>46214.5</v>
      </c>
      <c r="I2990">
        <v>20</v>
      </c>
      <c r="J2990">
        <v>64</v>
      </c>
      <c r="K2990">
        <v>77</v>
      </c>
      <c r="L2990">
        <v>0.1</v>
      </c>
      <c r="M2990">
        <v>51</v>
      </c>
      <c r="N2990">
        <v>8.6</v>
      </c>
    </row>
    <row r="2991" spans="1:14">
      <c r="A2991" t="s">
        <v>78</v>
      </c>
      <c r="B2991" t="s">
        <v>79</v>
      </c>
      <c r="C2991" t="s">
        <v>80</v>
      </c>
      <c r="D2991">
        <v>52.229700000000001</v>
      </c>
      <c r="E2991">
        <v>21.0122</v>
      </c>
      <c r="F2991" t="s">
        <v>81</v>
      </c>
      <c r="G2991" s="2">
        <v>46210.818229641205</v>
      </c>
      <c r="H2991" s="2">
        <v>46214.541666666664</v>
      </c>
      <c r="I2991">
        <v>21.2</v>
      </c>
      <c r="J2991">
        <v>59</v>
      </c>
      <c r="K2991">
        <v>74</v>
      </c>
      <c r="L2991">
        <v>0.1</v>
      </c>
      <c r="M2991">
        <v>51</v>
      </c>
      <c r="N2991">
        <v>8.6999999999999993</v>
      </c>
    </row>
    <row r="2992" spans="1:14">
      <c r="A2992" t="s">
        <v>78</v>
      </c>
      <c r="B2992" t="s">
        <v>79</v>
      </c>
      <c r="C2992" t="s">
        <v>80</v>
      </c>
      <c r="D2992">
        <v>52.229700000000001</v>
      </c>
      <c r="E2992">
        <v>21.0122</v>
      </c>
      <c r="F2992" t="s">
        <v>81</v>
      </c>
      <c r="G2992" s="2">
        <v>46210.818229641205</v>
      </c>
      <c r="H2992" s="2">
        <v>46214.583333333336</v>
      </c>
      <c r="I2992">
        <v>21.6</v>
      </c>
      <c r="J2992">
        <v>59</v>
      </c>
      <c r="K2992">
        <v>71</v>
      </c>
      <c r="L2992">
        <v>0.1</v>
      </c>
      <c r="M2992">
        <v>51</v>
      </c>
      <c r="N2992">
        <v>8.6999999999999993</v>
      </c>
    </row>
    <row r="2993" spans="1:14">
      <c r="A2993" t="s">
        <v>78</v>
      </c>
      <c r="B2993" t="s">
        <v>79</v>
      </c>
      <c r="C2993" t="s">
        <v>80</v>
      </c>
      <c r="D2993">
        <v>52.229700000000001</v>
      </c>
      <c r="E2993">
        <v>21.0122</v>
      </c>
      <c r="F2993" t="s">
        <v>81</v>
      </c>
      <c r="G2993" s="2">
        <v>46210.818229641205</v>
      </c>
      <c r="H2993" s="2">
        <v>46214.625</v>
      </c>
      <c r="I2993">
        <v>20.7</v>
      </c>
      <c r="J2993">
        <v>65</v>
      </c>
      <c r="K2993">
        <v>72</v>
      </c>
      <c r="L2993">
        <v>1.5</v>
      </c>
      <c r="M2993">
        <v>95</v>
      </c>
      <c r="N2993">
        <v>8</v>
      </c>
    </row>
    <row r="2994" spans="1:14">
      <c r="A2994" t="s">
        <v>78</v>
      </c>
      <c r="B2994" t="s">
        <v>79</v>
      </c>
      <c r="C2994" t="s">
        <v>80</v>
      </c>
      <c r="D2994">
        <v>52.229700000000001</v>
      </c>
      <c r="E2994">
        <v>21.0122</v>
      </c>
      <c r="F2994" t="s">
        <v>81</v>
      </c>
      <c r="G2994" s="2">
        <v>46210.818229641205</v>
      </c>
      <c r="H2994" s="2">
        <v>46214.666666666664</v>
      </c>
      <c r="I2994">
        <v>19</v>
      </c>
      <c r="J2994">
        <v>77</v>
      </c>
      <c r="K2994">
        <v>75</v>
      </c>
      <c r="L2994">
        <v>1.5</v>
      </c>
      <c r="M2994">
        <v>80</v>
      </c>
      <c r="N2994">
        <v>7</v>
      </c>
    </row>
    <row r="2995" spans="1:14">
      <c r="A2995" t="s">
        <v>78</v>
      </c>
      <c r="B2995" t="s">
        <v>79</v>
      </c>
      <c r="C2995" t="s">
        <v>80</v>
      </c>
      <c r="D2995">
        <v>52.229700000000001</v>
      </c>
      <c r="E2995">
        <v>21.0122</v>
      </c>
      <c r="F2995" t="s">
        <v>81</v>
      </c>
      <c r="G2995" s="2">
        <v>46210.818229641205</v>
      </c>
      <c r="H2995" s="2">
        <v>46214.708333333336</v>
      </c>
      <c r="I2995">
        <v>17.8</v>
      </c>
      <c r="J2995">
        <v>87</v>
      </c>
      <c r="K2995">
        <v>75</v>
      </c>
      <c r="L2995">
        <v>1.5</v>
      </c>
      <c r="M2995">
        <v>80</v>
      </c>
      <c r="N2995">
        <v>6.7</v>
      </c>
    </row>
    <row r="2996" spans="1:14">
      <c r="A2996" t="s">
        <v>78</v>
      </c>
      <c r="B2996" t="s">
        <v>79</v>
      </c>
      <c r="C2996" t="s">
        <v>80</v>
      </c>
      <c r="D2996">
        <v>52.229700000000001</v>
      </c>
      <c r="E2996">
        <v>21.0122</v>
      </c>
      <c r="F2996" t="s">
        <v>81</v>
      </c>
      <c r="G2996" s="2">
        <v>46210.818229641205</v>
      </c>
      <c r="H2996" s="2">
        <v>46214.75</v>
      </c>
      <c r="I2996">
        <v>17.7</v>
      </c>
      <c r="J2996">
        <v>88</v>
      </c>
      <c r="K2996">
        <v>73</v>
      </c>
      <c r="L2996">
        <v>0</v>
      </c>
      <c r="M2996">
        <v>2</v>
      </c>
      <c r="N2996">
        <v>7</v>
      </c>
    </row>
    <row r="2997" spans="1:14">
      <c r="A2997" t="s">
        <v>78</v>
      </c>
      <c r="B2997" t="s">
        <v>79</v>
      </c>
      <c r="C2997" t="s">
        <v>80</v>
      </c>
      <c r="D2997">
        <v>52.229700000000001</v>
      </c>
      <c r="E2997">
        <v>21.0122</v>
      </c>
      <c r="F2997" t="s">
        <v>81</v>
      </c>
      <c r="G2997" s="2">
        <v>46210.818229641205</v>
      </c>
      <c r="H2997" s="2">
        <v>46214.791666666664</v>
      </c>
      <c r="I2997">
        <v>18.100000000000001</v>
      </c>
      <c r="J2997">
        <v>83</v>
      </c>
      <c r="K2997">
        <v>69</v>
      </c>
      <c r="L2997">
        <v>0</v>
      </c>
      <c r="M2997">
        <v>2</v>
      </c>
      <c r="N2997">
        <v>7.9</v>
      </c>
    </row>
    <row r="2998" spans="1:14">
      <c r="A2998" t="s">
        <v>78</v>
      </c>
      <c r="B2998" t="s">
        <v>79</v>
      </c>
      <c r="C2998" t="s">
        <v>80</v>
      </c>
      <c r="D2998">
        <v>52.229700000000001</v>
      </c>
      <c r="E2998">
        <v>21.0122</v>
      </c>
      <c r="F2998" t="s">
        <v>81</v>
      </c>
      <c r="G2998" s="2">
        <v>46210.818229641205</v>
      </c>
      <c r="H2998" s="2">
        <v>46214.833333333336</v>
      </c>
      <c r="I2998">
        <v>18.100000000000001</v>
      </c>
      <c r="J2998">
        <v>81</v>
      </c>
      <c r="K2998">
        <v>61</v>
      </c>
      <c r="L2998">
        <v>0</v>
      </c>
      <c r="M2998">
        <v>1</v>
      </c>
      <c r="N2998">
        <v>8.6</v>
      </c>
    </row>
    <row r="2999" spans="1:14">
      <c r="A2999" t="s">
        <v>78</v>
      </c>
      <c r="B2999" t="s">
        <v>79</v>
      </c>
      <c r="C2999" t="s">
        <v>80</v>
      </c>
      <c r="D2999">
        <v>52.229700000000001</v>
      </c>
      <c r="E2999">
        <v>21.0122</v>
      </c>
      <c r="F2999" t="s">
        <v>81</v>
      </c>
      <c r="G2999" s="2">
        <v>46210.818229641205</v>
      </c>
      <c r="H2999" s="2">
        <v>46214.875</v>
      </c>
      <c r="I2999">
        <v>17.5</v>
      </c>
      <c r="J2999">
        <v>84</v>
      </c>
      <c r="K2999">
        <v>44</v>
      </c>
      <c r="L2999">
        <v>0</v>
      </c>
      <c r="M2999">
        <v>1</v>
      </c>
      <c r="N2999">
        <v>8.8000000000000007</v>
      </c>
    </row>
    <row r="3000" spans="1:14">
      <c r="A3000" t="s">
        <v>78</v>
      </c>
      <c r="B3000" t="s">
        <v>79</v>
      </c>
      <c r="C3000" t="s">
        <v>80</v>
      </c>
      <c r="D3000">
        <v>52.229700000000001</v>
      </c>
      <c r="E3000">
        <v>21.0122</v>
      </c>
      <c r="F3000" t="s">
        <v>81</v>
      </c>
      <c r="G3000" s="2">
        <v>46210.818229641205</v>
      </c>
      <c r="H3000" s="2">
        <v>46214.916666666664</v>
      </c>
      <c r="I3000">
        <v>16.600000000000001</v>
      </c>
      <c r="J3000">
        <v>90</v>
      </c>
      <c r="K3000">
        <v>23</v>
      </c>
      <c r="L3000">
        <v>0</v>
      </c>
      <c r="M3000">
        <v>0</v>
      </c>
      <c r="N3000">
        <v>9.1</v>
      </c>
    </row>
    <row r="3001" spans="1:14">
      <c r="A3001" t="s">
        <v>78</v>
      </c>
      <c r="B3001" t="s">
        <v>79</v>
      </c>
      <c r="C3001" t="s">
        <v>80</v>
      </c>
      <c r="D3001">
        <v>52.229700000000001</v>
      </c>
      <c r="E3001">
        <v>21.0122</v>
      </c>
      <c r="F3001" t="s">
        <v>81</v>
      </c>
      <c r="G3001" s="2">
        <v>46210.818229641205</v>
      </c>
      <c r="H3001" s="2">
        <v>46214.958333333336</v>
      </c>
      <c r="I3001">
        <v>15.9</v>
      </c>
      <c r="J3001">
        <v>94</v>
      </c>
      <c r="K3001">
        <v>8</v>
      </c>
      <c r="L3001">
        <v>0</v>
      </c>
      <c r="M3001">
        <v>0</v>
      </c>
      <c r="N3001">
        <v>9.1</v>
      </c>
    </row>
    <row r="3002" spans="1:14">
      <c r="A3002" t="s">
        <v>78</v>
      </c>
      <c r="B3002" t="s">
        <v>79</v>
      </c>
      <c r="C3002" t="s">
        <v>80</v>
      </c>
      <c r="D3002">
        <v>52.229700000000001</v>
      </c>
      <c r="E3002">
        <v>21.0122</v>
      </c>
      <c r="F3002" t="s">
        <v>81</v>
      </c>
      <c r="G3002" s="2">
        <v>46210.818229641205</v>
      </c>
      <c r="H3002" s="2">
        <v>46215</v>
      </c>
      <c r="I3002">
        <v>15.4</v>
      </c>
      <c r="J3002">
        <v>96</v>
      </c>
      <c r="K3002">
        <v>5</v>
      </c>
      <c r="L3002">
        <v>0</v>
      </c>
      <c r="M3002">
        <v>1</v>
      </c>
      <c r="N3002">
        <v>8.9</v>
      </c>
    </row>
    <row r="3003" spans="1:14">
      <c r="A3003" t="s">
        <v>78</v>
      </c>
      <c r="B3003" t="s">
        <v>79</v>
      </c>
      <c r="C3003" t="s">
        <v>80</v>
      </c>
      <c r="D3003">
        <v>52.229700000000001</v>
      </c>
      <c r="E3003">
        <v>21.0122</v>
      </c>
      <c r="F3003" t="s">
        <v>81</v>
      </c>
      <c r="G3003" s="2">
        <v>46210.818229641205</v>
      </c>
      <c r="H3003" s="2">
        <v>46215.041666666664</v>
      </c>
      <c r="I3003">
        <v>15</v>
      </c>
      <c r="J3003">
        <v>97</v>
      </c>
      <c r="K3003">
        <v>7</v>
      </c>
      <c r="L3003">
        <v>0</v>
      </c>
      <c r="M3003">
        <v>2</v>
      </c>
      <c r="N3003">
        <v>8.4</v>
      </c>
    </row>
    <row r="3004" spans="1:14">
      <c r="A3004" t="s">
        <v>78</v>
      </c>
      <c r="B3004" t="s">
        <v>79</v>
      </c>
      <c r="C3004" t="s">
        <v>80</v>
      </c>
      <c r="D3004">
        <v>52.229700000000001</v>
      </c>
      <c r="E3004">
        <v>21.0122</v>
      </c>
      <c r="F3004" t="s">
        <v>81</v>
      </c>
      <c r="G3004" s="2">
        <v>46210.818229641205</v>
      </c>
      <c r="H3004" s="2">
        <v>46215.083333333336</v>
      </c>
      <c r="I3004">
        <v>14.7</v>
      </c>
      <c r="J3004">
        <v>97</v>
      </c>
      <c r="K3004">
        <v>10</v>
      </c>
      <c r="L3004">
        <v>0</v>
      </c>
      <c r="M3004">
        <v>3</v>
      </c>
      <c r="N3004">
        <v>8.3000000000000007</v>
      </c>
    </row>
    <row r="3005" spans="1:14">
      <c r="A3005" t="s">
        <v>78</v>
      </c>
      <c r="B3005" t="s">
        <v>79</v>
      </c>
      <c r="C3005" t="s">
        <v>80</v>
      </c>
      <c r="D3005">
        <v>52.229700000000001</v>
      </c>
      <c r="E3005">
        <v>21.0122</v>
      </c>
      <c r="F3005" t="s">
        <v>81</v>
      </c>
      <c r="G3005" s="2">
        <v>46210.818229641205</v>
      </c>
      <c r="H3005" s="2">
        <v>46215.125</v>
      </c>
      <c r="I3005">
        <v>14.1</v>
      </c>
      <c r="J3005">
        <v>97</v>
      </c>
      <c r="K3005">
        <v>10</v>
      </c>
      <c r="L3005">
        <v>0</v>
      </c>
      <c r="M3005">
        <v>3</v>
      </c>
      <c r="N3005">
        <v>8.6</v>
      </c>
    </row>
    <row r="3006" spans="1:14">
      <c r="A3006" t="s">
        <v>78</v>
      </c>
      <c r="B3006" t="s">
        <v>79</v>
      </c>
      <c r="C3006" t="s">
        <v>80</v>
      </c>
      <c r="D3006">
        <v>52.229700000000001</v>
      </c>
      <c r="E3006">
        <v>21.0122</v>
      </c>
      <c r="F3006" t="s">
        <v>81</v>
      </c>
      <c r="G3006" s="2">
        <v>46210.818229641205</v>
      </c>
      <c r="H3006" s="2">
        <v>46215.166666666664</v>
      </c>
      <c r="I3006">
        <v>13.5</v>
      </c>
      <c r="J3006">
        <v>96</v>
      </c>
      <c r="K3006">
        <v>11</v>
      </c>
      <c r="L3006">
        <v>0</v>
      </c>
      <c r="M3006">
        <v>3</v>
      </c>
      <c r="N3006">
        <v>9.3000000000000007</v>
      </c>
    </row>
    <row r="3007" spans="1:14">
      <c r="A3007" t="s">
        <v>78</v>
      </c>
      <c r="B3007" t="s">
        <v>79</v>
      </c>
      <c r="C3007" t="s">
        <v>80</v>
      </c>
      <c r="D3007">
        <v>52.229700000000001</v>
      </c>
      <c r="E3007">
        <v>21.0122</v>
      </c>
      <c r="F3007" t="s">
        <v>81</v>
      </c>
      <c r="G3007" s="2">
        <v>46210.818229641205</v>
      </c>
      <c r="H3007" s="2">
        <v>46215.208333333336</v>
      </c>
      <c r="I3007">
        <v>13.4</v>
      </c>
      <c r="J3007">
        <v>95</v>
      </c>
      <c r="K3007">
        <v>12</v>
      </c>
      <c r="L3007">
        <v>0</v>
      </c>
      <c r="M3007">
        <v>3</v>
      </c>
      <c r="N3007">
        <v>9.4</v>
      </c>
    </row>
    <row r="3008" spans="1:14">
      <c r="A3008" t="s">
        <v>78</v>
      </c>
      <c r="B3008" t="s">
        <v>79</v>
      </c>
      <c r="C3008" t="s">
        <v>80</v>
      </c>
      <c r="D3008">
        <v>52.229700000000001</v>
      </c>
      <c r="E3008">
        <v>21.0122</v>
      </c>
      <c r="F3008" t="s">
        <v>81</v>
      </c>
      <c r="G3008" s="2">
        <v>46210.818229641205</v>
      </c>
      <c r="H3008" s="2">
        <v>46215.25</v>
      </c>
      <c r="I3008">
        <v>14</v>
      </c>
      <c r="J3008">
        <v>93</v>
      </c>
      <c r="K3008">
        <v>14</v>
      </c>
      <c r="L3008">
        <v>0</v>
      </c>
      <c r="M3008">
        <v>3</v>
      </c>
      <c r="N3008">
        <v>8.1999999999999993</v>
      </c>
    </row>
    <row r="3009" spans="1:14">
      <c r="A3009" t="s">
        <v>78</v>
      </c>
      <c r="B3009" t="s">
        <v>79</v>
      </c>
      <c r="C3009" t="s">
        <v>80</v>
      </c>
      <c r="D3009">
        <v>52.229700000000001</v>
      </c>
      <c r="E3009">
        <v>21.0122</v>
      </c>
      <c r="F3009" t="s">
        <v>81</v>
      </c>
      <c r="G3009" s="2">
        <v>46210.818229641205</v>
      </c>
      <c r="H3009" s="2">
        <v>46215.291666666664</v>
      </c>
      <c r="I3009">
        <v>15.1</v>
      </c>
      <c r="J3009">
        <v>89</v>
      </c>
      <c r="K3009">
        <v>17</v>
      </c>
      <c r="L3009">
        <v>0</v>
      </c>
      <c r="M3009">
        <v>3</v>
      </c>
      <c r="N3009">
        <v>6.3</v>
      </c>
    </row>
    <row r="3010" spans="1:14">
      <c r="A3010" t="s">
        <v>78</v>
      </c>
      <c r="B3010" t="s">
        <v>79</v>
      </c>
      <c r="C3010" t="s">
        <v>80</v>
      </c>
      <c r="D3010">
        <v>52.229700000000001</v>
      </c>
      <c r="E3010">
        <v>21.0122</v>
      </c>
      <c r="F3010" t="s">
        <v>81</v>
      </c>
      <c r="G3010" s="2">
        <v>46210.818229641205</v>
      </c>
      <c r="H3010" s="2">
        <v>46215.333333333336</v>
      </c>
      <c r="I3010">
        <v>16.100000000000001</v>
      </c>
      <c r="J3010">
        <v>85</v>
      </c>
      <c r="K3010">
        <v>20</v>
      </c>
      <c r="L3010">
        <v>0</v>
      </c>
      <c r="M3010">
        <v>3</v>
      </c>
      <c r="N3010">
        <v>5.5</v>
      </c>
    </row>
    <row r="3011" spans="1:14">
      <c r="A3011" t="s">
        <v>78</v>
      </c>
      <c r="B3011" t="s">
        <v>79</v>
      </c>
      <c r="C3011" t="s">
        <v>80</v>
      </c>
      <c r="D3011">
        <v>52.229700000000001</v>
      </c>
      <c r="E3011">
        <v>21.0122</v>
      </c>
      <c r="F3011" t="s">
        <v>81</v>
      </c>
      <c r="G3011" s="2">
        <v>46210.818229641205</v>
      </c>
      <c r="H3011" s="2">
        <v>46215.375</v>
      </c>
      <c r="I3011">
        <v>17</v>
      </c>
      <c r="J3011">
        <v>81</v>
      </c>
      <c r="K3011">
        <v>24</v>
      </c>
      <c r="L3011">
        <v>0</v>
      </c>
      <c r="M3011">
        <v>3</v>
      </c>
      <c r="N3011">
        <v>6.8</v>
      </c>
    </row>
    <row r="3012" spans="1:14">
      <c r="A3012" t="s">
        <v>78</v>
      </c>
      <c r="B3012" t="s">
        <v>79</v>
      </c>
      <c r="C3012" t="s">
        <v>80</v>
      </c>
      <c r="D3012">
        <v>52.229700000000001</v>
      </c>
      <c r="E3012">
        <v>21.0122</v>
      </c>
      <c r="F3012" t="s">
        <v>81</v>
      </c>
      <c r="G3012" s="2">
        <v>46210.818229641205</v>
      </c>
      <c r="H3012" s="2">
        <v>46215.416666666664</v>
      </c>
      <c r="I3012">
        <v>18</v>
      </c>
      <c r="J3012">
        <v>76</v>
      </c>
      <c r="K3012">
        <v>27</v>
      </c>
      <c r="L3012">
        <v>0</v>
      </c>
      <c r="M3012">
        <v>3</v>
      </c>
      <c r="N3012">
        <v>9.3000000000000007</v>
      </c>
    </row>
    <row r="3013" spans="1:14">
      <c r="A3013" t="s">
        <v>78</v>
      </c>
      <c r="B3013" t="s">
        <v>79</v>
      </c>
      <c r="C3013" t="s">
        <v>80</v>
      </c>
      <c r="D3013">
        <v>52.229700000000001</v>
      </c>
      <c r="E3013">
        <v>21.0122</v>
      </c>
      <c r="F3013" t="s">
        <v>81</v>
      </c>
      <c r="G3013" s="2">
        <v>46210.818229641205</v>
      </c>
      <c r="H3013" s="2">
        <v>46215.458333333336</v>
      </c>
      <c r="I3013">
        <v>18.8</v>
      </c>
      <c r="J3013">
        <v>72</v>
      </c>
      <c r="K3013">
        <v>31</v>
      </c>
      <c r="L3013">
        <v>0</v>
      </c>
      <c r="M3013">
        <v>3</v>
      </c>
      <c r="N3013">
        <v>11.4</v>
      </c>
    </row>
    <row r="3014" spans="1:14">
      <c r="A3014" t="s">
        <v>78</v>
      </c>
      <c r="B3014" t="s">
        <v>79</v>
      </c>
      <c r="C3014" t="s">
        <v>80</v>
      </c>
      <c r="D3014">
        <v>52.229700000000001</v>
      </c>
      <c r="E3014">
        <v>21.0122</v>
      </c>
      <c r="F3014" t="s">
        <v>81</v>
      </c>
      <c r="G3014" s="2">
        <v>46210.818229641205</v>
      </c>
      <c r="H3014" s="2">
        <v>46215.5</v>
      </c>
      <c r="I3014">
        <v>19.7</v>
      </c>
      <c r="J3014">
        <v>69</v>
      </c>
      <c r="K3014">
        <v>34</v>
      </c>
      <c r="L3014">
        <v>0</v>
      </c>
      <c r="M3014">
        <v>3</v>
      </c>
      <c r="N3014">
        <v>12.4</v>
      </c>
    </row>
    <row r="3015" spans="1:14">
      <c r="A3015" t="s">
        <v>78</v>
      </c>
      <c r="B3015" t="s">
        <v>79</v>
      </c>
      <c r="C3015" t="s">
        <v>80</v>
      </c>
      <c r="D3015">
        <v>52.229700000000001</v>
      </c>
      <c r="E3015">
        <v>21.0122</v>
      </c>
      <c r="F3015" t="s">
        <v>81</v>
      </c>
      <c r="G3015" s="2">
        <v>46210.818229641205</v>
      </c>
      <c r="H3015" s="2">
        <v>46215.541666666664</v>
      </c>
      <c r="I3015">
        <v>20.5</v>
      </c>
      <c r="J3015">
        <v>65</v>
      </c>
      <c r="K3015">
        <v>37</v>
      </c>
      <c r="L3015">
        <v>0</v>
      </c>
      <c r="M3015">
        <v>3</v>
      </c>
      <c r="N3015">
        <v>13.3</v>
      </c>
    </row>
    <row r="3016" spans="1:14">
      <c r="A3016" t="s">
        <v>78</v>
      </c>
      <c r="B3016" t="s">
        <v>79</v>
      </c>
      <c r="C3016" t="s">
        <v>80</v>
      </c>
      <c r="D3016">
        <v>52.229700000000001</v>
      </c>
      <c r="E3016">
        <v>21.0122</v>
      </c>
      <c r="F3016" t="s">
        <v>81</v>
      </c>
      <c r="G3016" s="2">
        <v>46210.818229641205</v>
      </c>
      <c r="H3016" s="2">
        <v>46215.583333333336</v>
      </c>
      <c r="I3016">
        <v>21.1</v>
      </c>
      <c r="J3016">
        <v>63</v>
      </c>
      <c r="K3016">
        <v>39</v>
      </c>
      <c r="L3016">
        <v>0</v>
      </c>
      <c r="M3016">
        <v>3</v>
      </c>
      <c r="N3016">
        <v>13.9</v>
      </c>
    </row>
    <row r="3017" spans="1:14">
      <c r="A3017" t="s">
        <v>78</v>
      </c>
      <c r="B3017" t="s">
        <v>79</v>
      </c>
      <c r="C3017" t="s">
        <v>80</v>
      </c>
      <c r="D3017">
        <v>52.229700000000001</v>
      </c>
      <c r="E3017">
        <v>21.0122</v>
      </c>
      <c r="F3017" t="s">
        <v>81</v>
      </c>
      <c r="G3017" s="2">
        <v>46210.818229641205</v>
      </c>
      <c r="H3017" s="2">
        <v>46215.625</v>
      </c>
      <c r="I3017">
        <v>21.6</v>
      </c>
      <c r="J3017">
        <v>64</v>
      </c>
      <c r="K3017">
        <v>42</v>
      </c>
      <c r="L3017">
        <v>0.3</v>
      </c>
      <c r="M3017">
        <v>51</v>
      </c>
      <c r="N3017">
        <v>13.9</v>
      </c>
    </row>
    <row r="3018" spans="1:14">
      <c r="A3018" t="s">
        <v>78</v>
      </c>
      <c r="B3018" t="s">
        <v>79</v>
      </c>
      <c r="C3018" t="s">
        <v>80</v>
      </c>
      <c r="D3018">
        <v>52.229700000000001</v>
      </c>
      <c r="E3018">
        <v>21.0122</v>
      </c>
      <c r="F3018" t="s">
        <v>81</v>
      </c>
      <c r="G3018" s="2">
        <v>46210.818229641205</v>
      </c>
      <c r="H3018" s="2">
        <v>46215.666666666664</v>
      </c>
      <c r="I3018">
        <v>21.9</v>
      </c>
      <c r="J3018">
        <v>67</v>
      </c>
      <c r="K3018">
        <v>45</v>
      </c>
      <c r="L3018">
        <v>0.3</v>
      </c>
      <c r="M3018">
        <v>51</v>
      </c>
      <c r="N3018">
        <v>13.6</v>
      </c>
    </row>
    <row r="3019" spans="1:14">
      <c r="A3019" t="s">
        <v>78</v>
      </c>
      <c r="B3019" t="s">
        <v>79</v>
      </c>
      <c r="C3019" t="s">
        <v>80</v>
      </c>
      <c r="D3019">
        <v>52.229700000000001</v>
      </c>
      <c r="E3019">
        <v>21.0122</v>
      </c>
      <c r="F3019" t="s">
        <v>81</v>
      </c>
      <c r="G3019" s="2">
        <v>46210.818229641205</v>
      </c>
      <c r="H3019" s="2">
        <v>46215.708333333336</v>
      </c>
      <c r="I3019">
        <v>22</v>
      </c>
      <c r="J3019">
        <v>69</v>
      </c>
      <c r="K3019">
        <v>45</v>
      </c>
      <c r="L3019">
        <v>0.3</v>
      </c>
      <c r="M3019">
        <v>51</v>
      </c>
      <c r="N3019">
        <v>13</v>
      </c>
    </row>
    <row r="3020" spans="1:14">
      <c r="A3020" t="s">
        <v>78</v>
      </c>
      <c r="B3020" t="s">
        <v>79</v>
      </c>
      <c r="C3020" t="s">
        <v>80</v>
      </c>
      <c r="D3020">
        <v>52.229700000000001</v>
      </c>
      <c r="E3020">
        <v>21.0122</v>
      </c>
      <c r="F3020" t="s">
        <v>81</v>
      </c>
      <c r="G3020" s="2">
        <v>46210.818229641205</v>
      </c>
      <c r="H3020" s="2">
        <v>46215.75</v>
      </c>
      <c r="I3020">
        <v>21.9</v>
      </c>
      <c r="J3020">
        <v>70</v>
      </c>
      <c r="K3020">
        <v>39</v>
      </c>
      <c r="L3020">
        <v>0.1</v>
      </c>
      <c r="M3020">
        <v>51</v>
      </c>
      <c r="N3020">
        <v>11.3</v>
      </c>
    </row>
    <row r="3021" spans="1:14">
      <c r="A3021" t="s">
        <v>78</v>
      </c>
      <c r="B3021" t="s">
        <v>79</v>
      </c>
      <c r="C3021" t="s">
        <v>80</v>
      </c>
      <c r="D3021">
        <v>52.229700000000001</v>
      </c>
      <c r="E3021">
        <v>21.0122</v>
      </c>
      <c r="F3021" t="s">
        <v>81</v>
      </c>
      <c r="G3021" s="2">
        <v>46210.818229641205</v>
      </c>
      <c r="H3021" s="2">
        <v>46215.791666666664</v>
      </c>
      <c r="I3021">
        <v>21.5</v>
      </c>
      <c r="J3021">
        <v>71</v>
      </c>
      <c r="K3021">
        <v>30</v>
      </c>
      <c r="L3021">
        <v>0.1</v>
      </c>
      <c r="M3021">
        <v>51</v>
      </c>
      <c r="N3021">
        <v>9.6999999999999993</v>
      </c>
    </row>
    <row r="3022" spans="1:14">
      <c r="A3022" t="s">
        <v>78</v>
      </c>
      <c r="B3022" t="s">
        <v>79</v>
      </c>
      <c r="C3022" t="s">
        <v>80</v>
      </c>
      <c r="D3022">
        <v>52.229700000000001</v>
      </c>
      <c r="E3022">
        <v>21.0122</v>
      </c>
      <c r="F3022" t="s">
        <v>81</v>
      </c>
      <c r="G3022" s="2">
        <v>46210.818229641205</v>
      </c>
      <c r="H3022" s="2">
        <v>46215.833333333336</v>
      </c>
      <c r="I3022">
        <v>20.9</v>
      </c>
      <c r="J3022">
        <v>73</v>
      </c>
      <c r="K3022">
        <v>22</v>
      </c>
      <c r="L3022">
        <v>0.1</v>
      </c>
      <c r="M3022">
        <v>51</v>
      </c>
      <c r="N3022">
        <v>8.6999999999999993</v>
      </c>
    </row>
    <row r="3023" spans="1:14">
      <c r="A3023" t="s">
        <v>78</v>
      </c>
      <c r="B3023" t="s">
        <v>79</v>
      </c>
      <c r="C3023" t="s">
        <v>80</v>
      </c>
      <c r="D3023">
        <v>52.229700000000001</v>
      </c>
      <c r="E3023">
        <v>21.0122</v>
      </c>
      <c r="F3023" t="s">
        <v>81</v>
      </c>
      <c r="G3023" s="2">
        <v>46210.818229641205</v>
      </c>
      <c r="H3023" s="2">
        <v>46215.875</v>
      </c>
      <c r="I3023">
        <v>20.100000000000001</v>
      </c>
      <c r="J3023">
        <v>77</v>
      </c>
      <c r="K3023">
        <v>16</v>
      </c>
      <c r="L3023">
        <v>0</v>
      </c>
      <c r="M3023">
        <v>1</v>
      </c>
      <c r="N3023">
        <v>8.8000000000000007</v>
      </c>
    </row>
    <row r="3024" spans="1:14">
      <c r="A3024" t="s">
        <v>78</v>
      </c>
      <c r="B3024" t="s">
        <v>79</v>
      </c>
      <c r="C3024" t="s">
        <v>80</v>
      </c>
      <c r="D3024">
        <v>52.229700000000001</v>
      </c>
      <c r="E3024">
        <v>21.0122</v>
      </c>
      <c r="F3024" t="s">
        <v>81</v>
      </c>
      <c r="G3024" s="2">
        <v>46210.818229641205</v>
      </c>
      <c r="H3024" s="2">
        <v>46215.916666666664</v>
      </c>
      <c r="I3024">
        <v>19.100000000000001</v>
      </c>
      <c r="J3024">
        <v>82</v>
      </c>
      <c r="K3024">
        <v>11</v>
      </c>
      <c r="L3024">
        <v>0</v>
      </c>
      <c r="M3024">
        <v>1</v>
      </c>
      <c r="N3024">
        <v>9.4</v>
      </c>
    </row>
    <row r="3025" spans="1:14">
      <c r="A3025" t="s">
        <v>78</v>
      </c>
      <c r="B3025" t="s">
        <v>79</v>
      </c>
      <c r="C3025" t="s">
        <v>80</v>
      </c>
      <c r="D3025">
        <v>52.229700000000001</v>
      </c>
      <c r="E3025">
        <v>21.0122</v>
      </c>
      <c r="F3025" t="s">
        <v>81</v>
      </c>
      <c r="G3025" s="2">
        <v>46210.818229641205</v>
      </c>
      <c r="H3025" s="2">
        <v>46215.958333333336</v>
      </c>
      <c r="I3025">
        <v>18.2</v>
      </c>
      <c r="J3025">
        <v>87</v>
      </c>
      <c r="K3025">
        <v>8</v>
      </c>
      <c r="L3025">
        <v>0</v>
      </c>
      <c r="M3025">
        <v>1</v>
      </c>
      <c r="N3025">
        <v>9.6999999999999993</v>
      </c>
    </row>
    <row r="3026" spans="1:14">
      <c r="A3026" t="s">
        <v>78</v>
      </c>
      <c r="B3026" t="s">
        <v>79</v>
      </c>
      <c r="C3026" t="s">
        <v>80</v>
      </c>
      <c r="D3026">
        <v>52.229700000000001</v>
      </c>
      <c r="E3026">
        <v>21.0122</v>
      </c>
      <c r="F3026" t="s">
        <v>81</v>
      </c>
      <c r="G3026" s="2">
        <v>46210.818229641205</v>
      </c>
      <c r="H3026" s="2">
        <v>46216</v>
      </c>
      <c r="I3026">
        <v>17.399999999999999</v>
      </c>
      <c r="J3026">
        <v>91</v>
      </c>
      <c r="K3026">
        <v>7</v>
      </c>
      <c r="L3026">
        <v>0</v>
      </c>
      <c r="M3026">
        <v>1</v>
      </c>
      <c r="N3026">
        <v>9.4</v>
      </c>
    </row>
    <row r="3027" spans="1:14">
      <c r="A3027" t="s">
        <v>78</v>
      </c>
      <c r="B3027" t="s">
        <v>79</v>
      </c>
      <c r="C3027" t="s">
        <v>80</v>
      </c>
      <c r="D3027">
        <v>52.229700000000001</v>
      </c>
      <c r="E3027">
        <v>21.0122</v>
      </c>
      <c r="F3027" t="s">
        <v>81</v>
      </c>
      <c r="G3027" s="2">
        <v>46210.818229641205</v>
      </c>
      <c r="H3027" s="2">
        <v>46216.041666666664</v>
      </c>
      <c r="I3027">
        <v>16.600000000000001</v>
      </c>
      <c r="J3027">
        <v>94</v>
      </c>
      <c r="K3027">
        <v>7</v>
      </c>
      <c r="L3027">
        <v>0</v>
      </c>
      <c r="M3027">
        <v>1</v>
      </c>
      <c r="N3027">
        <v>8.9</v>
      </c>
    </row>
    <row r="3028" spans="1:14">
      <c r="A3028" t="s">
        <v>78</v>
      </c>
      <c r="B3028" t="s">
        <v>79</v>
      </c>
      <c r="C3028" t="s">
        <v>80</v>
      </c>
      <c r="D3028">
        <v>52.229700000000001</v>
      </c>
      <c r="E3028">
        <v>21.0122</v>
      </c>
      <c r="F3028" t="s">
        <v>81</v>
      </c>
      <c r="G3028" s="2">
        <v>46210.818229641205</v>
      </c>
      <c r="H3028" s="2">
        <v>46216.083333333336</v>
      </c>
      <c r="I3028">
        <v>16.100000000000001</v>
      </c>
      <c r="J3028">
        <v>96</v>
      </c>
      <c r="K3028">
        <v>8</v>
      </c>
      <c r="L3028">
        <v>0</v>
      </c>
      <c r="M3028">
        <v>1</v>
      </c>
      <c r="N3028">
        <v>8.5</v>
      </c>
    </row>
    <row r="3029" spans="1:14">
      <c r="A3029" t="s">
        <v>78</v>
      </c>
      <c r="B3029" t="s">
        <v>79</v>
      </c>
      <c r="C3029" t="s">
        <v>80</v>
      </c>
      <c r="D3029">
        <v>52.229700000000001</v>
      </c>
      <c r="E3029">
        <v>21.0122</v>
      </c>
      <c r="F3029" t="s">
        <v>81</v>
      </c>
      <c r="G3029" s="2">
        <v>46210.818229641205</v>
      </c>
      <c r="H3029" s="2">
        <v>46216.125</v>
      </c>
      <c r="I3029">
        <v>15.7</v>
      </c>
      <c r="J3029">
        <v>97</v>
      </c>
      <c r="K3029">
        <v>9</v>
      </c>
      <c r="L3029">
        <v>0</v>
      </c>
      <c r="M3029">
        <v>2</v>
      </c>
      <c r="N3029">
        <v>8.1</v>
      </c>
    </row>
    <row r="3030" spans="1:14">
      <c r="A3030" t="s">
        <v>78</v>
      </c>
      <c r="B3030" t="s">
        <v>79</v>
      </c>
      <c r="C3030" t="s">
        <v>80</v>
      </c>
      <c r="D3030">
        <v>52.229700000000001</v>
      </c>
      <c r="E3030">
        <v>21.0122</v>
      </c>
      <c r="F3030" t="s">
        <v>81</v>
      </c>
      <c r="G3030" s="2">
        <v>46210.818229641205</v>
      </c>
      <c r="H3030" s="2">
        <v>46216.166666666664</v>
      </c>
      <c r="I3030">
        <v>15.6</v>
      </c>
      <c r="J3030">
        <v>97</v>
      </c>
      <c r="K3030">
        <v>10</v>
      </c>
      <c r="L3030">
        <v>0</v>
      </c>
      <c r="M3030">
        <v>3</v>
      </c>
      <c r="N3030">
        <v>7.6</v>
      </c>
    </row>
    <row r="3031" spans="1:14">
      <c r="A3031" t="s">
        <v>78</v>
      </c>
      <c r="B3031" t="s">
        <v>79</v>
      </c>
      <c r="C3031" t="s">
        <v>80</v>
      </c>
      <c r="D3031">
        <v>52.229700000000001</v>
      </c>
      <c r="E3031">
        <v>21.0122</v>
      </c>
      <c r="F3031" t="s">
        <v>81</v>
      </c>
      <c r="G3031" s="2">
        <v>46210.818229641205</v>
      </c>
      <c r="H3031" s="2">
        <v>46216.208333333336</v>
      </c>
      <c r="I3031">
        <v>15.6</v>
      </c>
      <c r="J3031">
        <v>97</v>
      </c>
      <c r="K3031">
        <v>12</v>
      </c>
      <c r="L3031">
        <v>0</v>
      </c>
      <c r="M3031">
        <v>3</v>
      </c>
      <c r="N3031">
        <v>7.6</v>
      </c>
    </row>
    <row r="3032" spans="1:14">
      <c r="A3032" t="s">
        <v>78</v>
      </c>
      <c r="B3032" t="s">
        <v>79</v>
      </c>
      <c r="C3032" t="s">
        <v>80</v>
      </c>
      <c r="D3032">
        <v>52.229700000000001</v>
      </c>
      <c r="E3032">
        <v>21.0122</v>
      </c>
      <c r="F3032" t="s">
        <v>81</v>
      </c>
      <c r="G3032" s="2">
        <v>46210.818229641205</v>
      </c>
      <c r="H3032" s="2">
        <v>46216.25</v>
      </c>
      <c r="I3032">
        <v>15.7</v>
      </c>
      <c r="J3032">
        <v>97</v>
      </c>
      <c r="K3032">
        <v>17</v>
      </c>
      <c r="L3032">
        <v>0</v>
      </c>
      <c r="M3032">
        <v>3</v>
      </c>
      <c r="N3032">
        <v>8.4</v>
      </c>
    </row>
    <row r="3033" spans="1:14">
      <c r="A3033" t="s">
        <v>78</v>
      </c>
      <c r="B3033" t="s">
        <v>79</v>
      </c>
      <c r="C3033" t="s">
        <v>80</v>
      </c>
      <c r="D3033">
        <v>52.229700000000001</v>
      </c>
      <c r="E3033">
        <v>21.0122</v>
      </c>
      <c r="F3033" t="s">
        <v>81</v>
      </c>
      <c r="G3033" s="2">
        <v>46210.818229641205</v>
      </c>
      <c r="H3033" s="2">
        <v>46216.291666666664</v>
      </c>
      <c r="I3033">
        <v>16</v>
      </c>
      <c r="J3033">
        <v>95</v>
      </c>
      <c r="K3033">
        <v>22</v>
      </c>
      <c r="L3033">
        <v>0</v>
      </c>
      <c r="M3033">
        <v>3</v>
      </c>
      <c r="N3033">
        <v>9.6999999999999993</v>
      </c>
    </row>
    <row r="3034" spans="1:14">
      <c r="A3034" t="s">
        <v>78</v>
      </c>
      <c r="B3034" t="s">
        <v>79</v>
      </c>
      <c r="C3034" t="s">
        <v>80</v>
      </c>
      <c r="D3034">
        <v>52.229700000000001</v>
      </c>
      <c r="E3034">
        <v>21.0122</v>
      </c>
      <c r="F3034" t="s">
        <v>81</v>
      </c>
      <c r="G3034" s="2">
        <v>46210.818229641205</v>
      </c>
      <c r="H3034" s="2">
        <v>46216.333333333336</v>
      </c>
      <c r="I3034">
        <v>16.600000000000001</v>
      </c>
      <c r="J3034">
        <v>92</v>
      </c>
      <c r="K3034">
        <v>25</v>
      </c>
      <c r="L3034">
        <v>0</v>
      </c>
      <c r="M3034">
        <v>3</v>
      </c>
      <c r="N3034">
        <v>11</v>
      </c>
    </row>
    <row r="3035" spans="1:14">
      <c r="A3035" t="s">
        <v>78</v>
      </c>
      <c r="B3035" t="s">
        <v>79</v>
      </c>
      <c r="C3035" t="s">
        <v>80</v>
      </c>
      <c r="D3035">
        <v>52.229700000000001</v>
      </c>
      <c r="E3035">
        <v>21.0122</v>
      </c>
      <c r="F3035" t="s">
        <v>81</v>
      </c>
      <c r="G3035" s="2">
        <v>46210.818229641205</v>
      </c>
      <c r="H3035" s="2">
        <v>46216.375</v>
      </c>
      <c r="I3035">
        <v>17.8</v>
      </c>
      <c r="J3035">
        <v>84</v>
      </c>
      <c r="K3035">
        <v>22</v>
      </c>
      <c r="L3035">
        <v>0.1</v>
      </c>
      <c r="M3035">
        <v>51</v>
      </c>
      <c r="N3035">
        <v>11.7</v>
      </c>
    </row>
    <row r="3036" spans="1:14">
      <c r="A3036" t="s">
        <v>78</v>
      </c>
      <c r="B3036" t="s">
        <v>79</v>
      </c>
      <c r="C3036" t="s">
        <v>80</v>
      </c>
      <c r="D3036">
        <v>52.229700000000001</v>
      </c>
      <c r="E3036">
        <v>21.0122</v>
      </c>
      <c r="F3036" t="s">
        <v>81</v>
      </c>
      <c r="G3036" s="2">
        <v>46210.818229641205</v>
      </c>
      <c r="H3036" s="2">
        <v>46216.416666666664</v>
      </c>
      <c r="I3036">
        <v>19.399999999999999</v>
      </c>
      <c r="J3036">
        <v>76</v>
      </c>
      <c r="K3036">
        <v>17</v>
      </c>
      <c r="L3036">
        <v>0.1</v>
      </c>
      <c r="M3036">
        <v>51</v>
      </c>
      <c r="N3036">
        <v>12</v>
      </c>
    </row>
    <row r="3037" spans="1:14">
      <c r="A3037" t="s">
        <v>78</v>
      </c>
      <c r="B3037" t="s">
        <v>79</v>
      </c>
      <c r="C3037" t="s">
        <v>80</v>
      </c>
      <c r="D3037">
        <v>52.229700000000001</v>
      </c>
      <c r="E3037">
        <v>21.0122</v>
      </c>
      <c r="F3037" t="s">
        <v>81</v>
      </c>
      <c r="G3037" s="2">
        <v>46210.818229641205</v>
      </c>
      <c r="H3037" s="2">
        <v>46216.458333333336</v>
      </c>
      <c r="I3037">
        <v>20.7</v>
      </c>
      <c r="J3037">
        <v>70</v>
      </c>
      <c r="K3037">
        <v>14</v>
      </c>
      <c r="L3037">
        <v>0.1</v>
      </c>
      <c r="M3037">
        <v>51</v>
      </c>
      <c r="N3037">
        <v>12.3</v>
      </c>
    </row>
    <row r="3038" spans="1:14">
      <c r="A3038" t="s">
        <v>78</v>
      </c>
      <c r="B3038" t="s">
        <v>79</v>
      </c>
      <c r="C3038" t="s">
        <v>80</v>
      </c>
      <c r="D3038">
        <v>52.229700000000001</v>
      </c>
      <c r="E3038">
        <v>21.0122</v>
      </c>
      <c r="F3038" t="s">
        <v>81</v>
      </c>
      <c r="G3038" s="2">
        <v>46210.818229641205</v>
      </c>
      <c r="H3038" s="2">
        <v>46216.5</v>
      </c>
      <c r="I3038">
        <v>21.1</v>
      </c>
      <c r="J3038">
        <v>71</v>
      </c>
      <c r="K3038">
        <v>17</v>
      </c>
      <c r="L3038">
        <v>0.1</v>
      </c>
      <c r="M3038">
        <v>51</v>
      </c>
      <c r="N3038">
        <v>12.3</v>
      </c>
    </row>
    <row r="3039" spans="1:14">
      <c r="A3039" t="s">
        <v>78</v>
      </c>
      <c r="B3039" t="s">
        <v>79</v>
      </c>
      <c r="C3039" t="s">
        <v>80</v>
      </c>
      <c r="D3039">
        <v>52.229700000000001</v>
      </c>
      <c r="E3039">
        <v>21.0122</v>
      </c>
      <c r="F3039" t="s">
        <v>81</v>
      </c>
      <c r="G3039" s="2">
        <v>46210.818229641205</v>
      </c>
      <c r="H3039" s="2">
        <v>46216.541666666664</v>
      </c>
      <c r="I3039">
        <v>22.1</v>
      </c>
      <c r="J3039">
        <v>67</v>
      </c>
      <c r="K3039">
        <v>24</v>
      </c>
      <c r="L3039">
        <v>0.1</v>
      </c>
      <c r="M3039">
        <v>51</v>
      </c>
      <c r="N3039">
        <v>12.6</v>
      </c>
    </row>
    <row r="3040" spans="1:14">
      <c r="A3040" t="s">
        <v>78</v>
      </c>
      <c r="B3040" t="s">
        <v>79</v>
      </c>
      <c r="C3040" t="s">
        <v>80</v>
      </c>
      <c r="D3040">
        <v>52.229700000000001</v>
      </c>
      <c r="E3040">
        <v>21.0122</v>
      </c>
      <c r="F3040" t="s">
        <v>81</v>
      </c>
      <c r="G3040" s="2">
        <v>46210.818229641205</v>
      </c>
      <c r="H3040" s="2">
        <v>46216.583333333336</v>
      </c>
      <c r="I3040">
        <v>22.7</v>
      </c>
      <c r="J3040">
        <v>65</v>
      </c>
      <c r="K3040">
        <v>29</v>
      </c>
      <c r="L3040">
        <v>0.1</v>
      </c>
      <c r="M3040">
        <v>51</v>
      </c>
      <c r="N3040">
        <v>12.7</v>
      </c>
    </row>
    <row r="3041" spans="1:14">
      <c r="A3041" t="s">
        <v>78</v>
      </c>
      <c r="B3041" t="s">
        <v>79</v>
      </c>
      <c r="C3041" t="s">
        <v>80</v>
      </c>
      <c r="D3041">
        <v>52.229700000000001</v>
      </c>
      <c r="E3041">
        <v>21.0122</v>
      </c>
      <c r="F3041" t="s">
        <v>81</v>
      </c>
      <c r="G3041" s="2">
        <v>46210.818229641205</v>
      </c>
      <c r="H3041" s="2">
        <v>46216.625</v>
      </c>
      <c r="I3041">
        <v>22.9</v>
      </c>
      <c r="J3041">
        <v>65</v>
      </c>
      <c r="K3041">
        <v>31</v>
      </c>
      <c r="L3041">
        <v>0.1</v>
      </c>
      <c r="M3041">
        <v>51</v>
      </c>
      <c r="N3041">
        <v>12.7</v>
      </c>
    </row>
    <row r="3042" spans="1:14">
      <c r="A3042" t="s">
        <v>78</v>
      </c>
      <c r="B3042" t="s">
        <v>79</v>
      </c>
      <c r="C3042" t="s">
        <v>80</v>
      </c>
      <c r="D3042">
        <v>52.229700000000001</v>
      </c>
      <c r="E3042">
        <v>21.0122</v>
      </c>
      <c r="F3042" t="s">
        <v>81</v>
      </c>
      <c r="G3042" s="2">
        <v>46210.818229641205</v>
      </c>
      <c r="H3042" s="2">
        <v>46216.666666666664</v>
      </c>
      <c r="I3042">
        <v>22.9</v>
      </c>
      <c r="J3042">
        <v>66</v>
      </c>
      <c r="K3042">
        <v>33</v>
      </c>
      <c r="L3042">
        <v>0.1</v>
      </c>
      <c r="M3042">
        <v>51</v>
      </c>
      <c r="N3042">
        <v>12.5</v>
      </c>
    </row>
    <row r="3043" spans="1:14">
      <c r="A3043" t="s">
        <v>78</v>
      </c>
      <c r="B3043" t="s">
        <v>79</v>
      </c>
      <c r="C3043" t="s">
        <v>80</v>
      </c>
      <c r="D3043">
        <v>52.229700000000001</v>
      </c>
      <c r="E3043">
        <v>21.0122</v>
      </c>
      <c r="F3043" t="s">
        <v>81</v>
      </c>
      <c r="G3043" s="2">
        <v>46210.818229641205</v>
      </c>
      <c r="H3043" s="2">
        <v>46216.708333333336</v>
      </c>
      <c r="I3043">
        <v>22.6</v>
      </c>
      <c r="J3043">
        <v>69</v>
      </c>
      <c r="K3043">
        <v>33</v>
      </c>
      <c r="L3043">
        <v>0.1</v>
      </c>
      <c r="M3043">
        <v>51</v>
      </c>
      <c r="N3043">
        <v>12.5</v>
      </c>
    </row>
    <row r="3044" spans="1:14">
      <c r="A3044" t="s">
        <v>78</v>
      </c>
      <c r="B3044" t="s">
        <v>79</v>
      </c>
      <c r="C3044" t="s">
        <v>80</v>
      </c>
      <c r="D3044">
        <v>52.229700000000001</v>
      </c>
      <c r="E3044">
        <v>21.0122</v>
      </c>
      <c r="F3044" t="s">
        <v>81</v>
      </c>
      <c r="G3044" s="2">
        <v>46210.818229641205</v>
      </c>
      <c r="H3044" s="2">
        <v>46216.75</v>
      </c>
      <c r="I3044">
        <v>22.2</v>
      </c>
      <c r="J3044">
        <v>72</v>
      </c>
      <c r="K3044">
        <v>33</v>
      </c>
      <c r="L3044">
        <v>0.1</v>
      </c>
      <c r="M3044">
        <v>51</v>
      </c>
      <c r="N3044">
        <v>12.5</v>
      </c>
    </row>
    <row r="3045" spans="1:14">
      <c r="A3045" t="s">
        <v>78</v>
      </c>
      <c r="B3045" t="s">
        <v>79</v>
      </c>
      <c r="C3045" t="s">
        <v>80</v>
      </c>
      <c r="D3045">
        <v>52.229700000000001</v>
      </c>
      <c r="E3045">
        <v>21.0122</v>
      </c>
      <c r="F3045" t="s">
        <v>81</v>
      </c>
      <c r="G3045" s="2">
        <v>46210.818229641205</v>
      </c>
      <c r="H3045" s="2">
        <v>46216.791666666664</v>
      </c>
      <c r="I3045">
        <v>21.7</v>
      </c>
      <c r="J3045">
        <v>76</v>
      </c>
      <c r="K3045">
        <v>33</v>
      </c>
      <c r="L3045">
        <v>0.1</v>
      </c>
      <c r="M3045">
        <v>51</v>
      </c>
      <c r="N3045">
        <v>12.5</v>
      </c>
    </row>
    <row r="3046" spans="1:14">
      <c r="A3046" t="s">
        <v>78</v>
      </c>
      <c r="B3046" t="s">
        <v>79</v>
      </c>
      <c r="C3046" t="s">
        <v>80</v>
      </c>
      <c r="D3046">
        <v>52.229700000000001</v>
      </c>
      <c r="E3046">
        <v>21.0122</v>
      </c>
      <c r="F3046" t="s">
        <v>81</v>
      </c>
      <c r="G3046" s="2">
        <v>46210.818229641205</v>
      </c>
      <c r="H3046" s="2">
        <v>46216.833333333336</v>
      </c>
      <c r="I3046">
        <v>21.2</v>
      </c>
      <c r="J3046">
        <v>78</v>
      </c>
      <c r="K3046">
        <v>31</v>
      </c>
      <c r="L3046">
        <v>0.1</v>
      </c>
      <c r="M3046">
        <v>51</v>
      </c>
      <c r="N3046">
        <v>12.2</v>
      </c>
    </row>
    <row r="3047" spans="1:14">
      <c r="A3047" t="s">
        <v>78</v>
      </c>
      <c r="B3047" t="s">
        <v>79</v>
      </c>
      <c r="C3047" t="s">
        <v>80</v>
      </c>
      <c r="D3047">
        <v>52.229700000000001</v>
      </c>
      <c r="E3047">
        <v>21.0122</v>
      </c>
      <c r="F3047" t="s">
        <v>81</v>
      </c>
      <c r="G3047" s="2">
        <v>46210.818229641205</v>
      </c>
      <c r="H3047" s="2">
        <v>46216.875</v>
      </c>
      <c r="I3047">
        <v>20.5</v>
      </c>
      <c r="J3047">
        <v>81</v>
      </c>
      <c r="K3047">
        <v>28</v>
      </c>
      <c r="L3047">
        <v>0</v>
      </c>
      <c r="M3047">
        <v>1</v>
      </c>
      <c r="N3047">
        <v>11.5</v>
      </c>
    </row>
    <row r="3048" spans="1:14">
      <c r="A3048" t="s">
        <v>78</v>
      </c>
      <c r="B3048" t="s">
        <v>79</v>
      </c>
      <c r="C3048" t="s">
        <v>80</v>
      </c>
      <c r="D3048">
        <v>52.229700000000001</v>
      </c>
      <c r="E3048">
        <v>21.0122</v>
      </c>
      <c r="F3048" t="s">
        <v>81</v>
      </c>
      <c r="G3048" s="2">
        <v>46210.818229641205</v>
      </c>
      <c r="H3048" s="2">
        <v>46216.916666666664</v>
      </c>
      <c r="I3048">
        <v>19.600000000000001</v>
      </c>
      <c r="J3048">
        <v>85</v>
      </c>
      <c r="K3048">
        <v>23</v>
      </c>
      <c r="L3048">
        <v>0</v>
      </c>
      <c r="M3048">
        <v>1</v>
      </c>
      <c r="N3048">
        <v>10.5</v>
      </c>
    </row>
    <row r="3049" spans="1:14">
      <c r="A3049" t="s">
        <v>78</v>
      </c>
      <c r="B3049" t="s">
        <v>79</v>
      </c>
      <c r="C3049" t="s">
        <v>80</v>
      </c>
      <c r="D3049">
        <v>52.229700000000001</v>
      </c>
      <c r="E3049">
        <v>21.0122</v>
      </c>
      <c r="F3049" t="s">
        <v>81</v>
      </c>
      <c r="G3049" s="2">
        <v>46210.818229641205</v>
      </c>
      <c r="H3049" s="2">
        <v>46216.958333333336</v>
      </c>
      <c r="I3049">
        <v>18.7</v>
      </c>
      <c r="J3049">
        <v>89</v>
      </c>
      <c r="K3049">
        <v>19</v>
      </c>
      <c r="L3049">
        <v>0</v>
      </c>
      <c r="M3049">
        <v>2</v>
      </c>
      <c r="N3049">
        <v>9.4</v>
      </c>
    </row>
    <row r="3050" spans="1:14">
      <c r="A3050" t="s">
        <v>78</v>
      </c>
      <c r="B3050" t="s">
        <v>79</v>
      </c>
      <c r="C3050" t="s">
        <v>80</v>
      </c>
      <c r="D3050">
        <v>52.229700000000001</v>
      </c>
      <c r="E3050">
        <v>21.0122</v>
      </c>
      <c r="F3050" t="s">
        <v>81</v>
      </c>
      <c r="G3050" s="2">
        <v>46210.818229641205</v>
      </c>
      <c r="H3050" s="2">
        <v>46217</v>
      </c>
      <c r="I3050">
        <v>17.8</v>
      </c>
      <c r="J3050">
        <v>93</v>
      </c>
      <c r="K3050">
        <v>15</v>
      </c>
      <c r="L3050">
        <v>0</v>
      </c>
      <c r="M3050">
        <v>2</v>
      </c>
      <c r="N3050">
        <v>8.5</v>
      </c>
    </row>
    <row r="3051" spans="1:14">
      <c r="A3051" t="s">
        <v>78</v>
      </c>
      <c r="B3051" t="s">
        <v>79</v>
      </c>
      <c r="C3051" t="s">
        <v>80</v>
      </c>
      <c r="D3051">
        <v>52.229700000000001</v>
      </c>
      <c r="E3051">
        <v>21.0122</v>
      </c>
      <c r="F3051" t="s">
        <v>81</v>
      </c>
      <c r="G3051" s="2">
        <v>46210.818229641205</v>
      </c>
      <c r="H3051" s="2">
        <v>46217.041666666664</v>
      </c>
      <c r="I3051">
        <v>17</v>
      </c>
      <c r="J3051">
        <v>96</v>
      </c>
      <c r="K3051">
        <v>11</v>
      </c>
      <c r="L3051">
        <v>0</v>
      </c>
      <c r="M3051">
        <v>3</v>
      </c>
      <c r="N3051">
        <v>8.1</v>
      </c>
    </row>
    <row r="3052" spans="1:14">
      <c r="A3052" t="s">
        <v>78</v>
      </c>
      <c r="B3052" t="s">
        <v>79</v>
      </c>
      <c r="C3052" t="s">
        <v>80</v>
      </c>
      <c r="D3052">
        <v>52.229700000000001</v>
      </c>
      <c r="E3052">
        <v>21.0122</v>
      </c>
      <c r="F3052" t="s">
        <v>81</v>
      </c>
      <c r="G3052" s="2">
        <v>46210.818229641205</v>
      </c>
      <c r="H3052" s="2">
        <v>46217.083333333336</v>
      </c>
      <c r="I3052">
        <v>16.600000000000001</v>
      </c>
      <c r="J3052">
        <v>98</v>
      </c>
      <c r="K3052">
        <v>8</v>
      </c>
      <c r="L3052">
        <v>0</v>
      </c>
      <c r="M3052">
        <v>3</v>
      </c>
      <c r="N3052">
        <v>8.1</v>
      </c>
    </row>
    <row r="3053" spans="1:14">
      <c r="A3053" t="s">
        <v>78</v>
      </c>
      <c r="B3053" t="s">
        <v>79</v>
      </c>
      <c r="C3053" t="s">
        <v>80</v>
      </c>
      <c r="D3053">
        <v>52.229700000000001</v>
      </c>
      <c r="E3053">
        <v>21.0122</v>
      </c>
      <c r="F3053" t="s">
        <v>81</v>
      </c>
      <c r="G3053" s="2">
        <v>46210.818229641205</v>
      </c>
      <c r="H3053" s="2">
        <v>46217.125</v>
      </c>
      <c r="I3053">
        <v>16.5</v>
      </c>
      <c r="J3053">
        <v>99</v>
      </c>
      <c r="K3053">
        <v>7</v>
      </c>
      <c r="L3053">
        <v>0.1</v>
      </c>
      <c r="M3053">
        <v>51</v>
      </c>
      <c r="N3053">
        <v>8.1999999999999993</v>
      </c>
    </row>
    <row r="3054" spans="1:14">
      <c r="A3054" t="s">
        <v>78</v>
      </c>
      <c r="B3054" t="s">
        <v>79</v>
      </c>
      <c r="C3054" t="s">
        <v>80</v>
      </c>
      <c r="D3054">
        <v>52.229700000000001</v>
      </c>
      <c r="E3054">
        <v>21.0122</v>
      </c>
      <c r="F3054" t="s">
        <v>81</v>
      </c>
      <c r="G3054" s="2">
        <v>46210.818229641205</v>
      </c>
      <c r="H3054" s="2">
        <v>46217.166666666664</v>
      </c>
      <c r="I3054">
        <v>16.7</v>
      </c>
      <c r="J3054">
        <v>98</v>
      </c>
      <c r="K3054">
        <v>7</v>
      </c>
      <c r="L3054">
        <v>0.1</v>
      </c>
      <c r="M3054">
        <v>51</v>
      </c>
      <c r="N3054">
        <v>8.6</v>
      </c>
    </row>
    <row r="3055" spans="1:14">
      <c r="A3055" t="s">
        <v>78</v>
      </c>
      <c r="B3055" t="s">
        <v>79</v>
      </c>
      <c r="C3055" t="s">
        <v>80</v>
      </c>
      <c r="D3055">
        <v>52.229700000000001</v>
      </c>
      <c r="E3055">
        <v>21.0122</v>
      </c>
      <c r="F3055" t="s">
        <v>81</v>
      </c>
      <c r="G3055" s="2">
        <v>46210.818229641205</v>
      </c>
      <c r="H3055" s="2">
        <v>46217.208333333336</v>
      </c>
      <c r="I3055">
        <v>17</v>
      </c>
      <c r="J3055">
        <v>98</v>
      </c>
      <c r="K3055">
        <v>8</v>
      </c>
      <c r="L3055">
        <v>0.1</v>
      </c>
      <c r="M3055">
        <v>51</v>
      </c>
      <c r="N3055">
        <v>9.1</v>
      </c>
    </row>
    <row r="3056" spans="1:14">
      <c r="A3056" t="s">
        <v>78</v>
      </c>
      <c r="B3056" t="s">
        <v>79</v>
      </c>
      <c r="C3056" t="s">
        <v>80</v>
      </c>
      <c r="D3056">
        <v>52.229700000000001</v>
      </c>
      <c r="E3056">
        <v>21.0122</v>
      </c>
      <c r="F3056" t="s">
        <v>81</v>
      </c>
      <c r="G3056" s="2">
        <v>46210.818229641205</v>
      </c>
      <c r="H3056" s="2">
        <v>46217.25</v>
      </c>
      <c r="I3056">
        <v>17.5</v>
      </c>
      <c r="J3056">
        <v>96</v>
      </c>
      <c r="K3056">
        <v>9</v>
      </c>
      <c r="L3056">
        <v>0.1</v>
      </c>
      <c r="M3056">
        <v>51</v>
      </c>
      <c r="N3056">
        <v>9.6999999999999993</v>
      </c>
    </row>
    <row r="3057" spans="1:14">
      <c r="A3057" t="s">
        <v>78</v>
      </c>
      <c r="B3057" t="s">
        <v>79</v>
      </c>
      <c r="C3057" t="s">
        <v>80</v>
      </c>
      <c r="D3057">
        <v>52.229700000000001</v>
      </c>
      <c r="E3057">
        <v>21.0122</v>
      </c>
      <c r="F3057" t="s">
        <v>81</v>
      </c>
      <c r="G3057" s="2">
        <v>46210.818229641205</v>
      </c>
      <c r="H3057" s="2">
        <v>46217.291666666664</v>
      </c>
      <c r="I3057">
        <v>18</v>
      </c>
      <c r="J3057">
        <v>94</v>
      </c>
      <c r="K3057">
        <v>10</v>
      </c>
      <c r="L3057">
        <v>0.1</v>
      </c>
      <c r="M3057">
        <v>51</v>
      </c>
      <c r="N3057">
        <v>10</v>
      </c>
    </row>
    <row r="3058" spans="1:14">
      <c r="A3058" t="s">
        <v>78</v>
      </c>
      <c r="B3058" t="s">
        <v>79</v>
      </c>
      <c r="C3058" t="s">
        <v>80</v>
      </c>
      <c r="D3058">
        <v>52.229700000000001</v>
      </c>
      <c r="E3058">
        <v>21.0122</v>
      </c>
      <c r="F3058" t="s">
        <v>81</v>
      </c>
      <c r="G3058" s="2">
        <v>46210.818229641205</v>
      </c>
      <c r="H3058" s="2">
        <v>46217.333333333336</v>
      </c>
      <c r="I3058">
        <v>18.600000000000001</v>
      </c>
      <c r="J3058">
        <v>92</v>
      </c>
      <c r="K3058">
        <v>12</v>
      </c>
      <c r="L3058">
        <v>0.1</v>
      </c>
      <c r="M3058">
        <v>51</v>
      </c>
      <c r="N3058">
        <v>10.1</v>
      </c>
    </row>
    <row r="3059" spans="1:14">
      <c r="A3059" t="s">
        <v>78</v>
      </c>
      <c r="B3059" t="s">
        <v>79</v>
      </c>
      <c r="C3059" t="s">
        <v>80</v>
      </c>
      <c r="D3059">
        <v>52.229700000000001</v>
      </c>
      <c r="E3059">
        <v>21.0122</v>
      </c>
      <c r="F3059" t="s">
        <v>81</v>
      </c>
      <c r="G3059" s="2">
        <v>46210.818229641205</v>
      </c>
      <c r="H3059" s="2">
        <v>46217.375</v>
      </c>
      <c r="I3059">
        <v>19.3</v>
      </c>
      <c r="J3059">
        <v>88</v>
      </c>
      <c r="K3059">
        <v>14</v>
      </c>
      <c r="L3059">
        <v>0.4</v>
      </c>
      <c r="M3059">
        <v>51</v>
      </c>
      <c r="N3059">
        <v>10</v>
      </c>
    </row>
    <row r="3060" spans="1:14">
      <c r="A3060" t="s">
        <v>78</v>
      </c>
      <c r="B3060" t="s">
        <v>79</v>
      </c>
      <c r="C3060" t="s">
        <v>80</v>
      </c>
      <c r="D3060">
        <v>52.229700000000001</v>
      </c>
      <c r="E3060">
        <v>21.0122</v>
      </c>
      <c r="F3060" t="s">
        <v>81</v>
      </c>
      <c r="G3060" s="2">
        <v>46210.818229641205</v>
      </c>
      <c r="H3060" s="2">
        <v>46217.416666666664</v>
      </c>
      <c r="I3060">
        <v>20.3</v>
      </c>
      <c r="J3060">
        <v>84</v>
      </c>
      <c r="K3060">
        <v>16</v>
      </c>
      <c r="L3060">
        <v>0.4</v>
      </c>
      <c r="M3060">
        <v>51</v>
      </c>
      <c r="N3060">
        <v>9.8000000000000007</v>
      </c>
    </row>
    <row r="3061" spans="1:14">
      <c r="A3061" t="s">
        <v>78</v>
      </c>
      <c r="B3061" t="s">
        <v>79</v>
      </c>
      <c r="C3061" t="s">
        <v>80</v>
      </c>
      <c r="D3061">
        <v>52.229700000000001</v>
      </c>
      <c r="E3061">
        <v>21.0122</v>
      </c>
      <c r="F3061" t="s">
        <v>81</v>
      </c>
      <c r="G3061" s="2">
        <v>46210.818229641205</v>
      </c>
      <c r="H3061" s="2">
        <v>46217.458333333336</v>
      </c>
      <c r="I3061">
        <v>21.4</v>
      </c>
      <c r="J3061">
        <v>79</v>
      </c>
      <c r="K3061">
        <v>18</v>
      </c>
      <c r="L3061">
        <v>0.4</v>
      </c>
      <c r="M3061">
        <v>51</v>
      </c>
      <c r="N3061">
        <v>9.5</v>
      </c>
    </row>
    <row r="3062" spans="1:14">
      <c r="A3062" t="s">
        <v>78</v>
      </c>
      <c r="B3062" t="s">
        <v>79</v>
      </c>
      <c r="C3062" t="s">
        <v>80</v>
      </c>
      <c r="D3062">
        <v>52.229700000000001</v>
      </c>
      <c r="E3062">
        <v>21.0122</v>
      </c>
      <c r="F3062" t="s">
        <v>81</v>
      </c>
      <c r="G3062" s="2">
        <v>46210.818229641205</v>
      </c>
      <c r="H3062" s="2">
        <v>46217.5</v>
      </c>
      <c r="I3062">
        <v>22.4</v>
      </c>
      <c r="J3062">
        <v>75</v>
      </c>
      <c r="K3062">
        <v>20</v>
      </c>
      <c r="L3062">
        <v>0.4</v>
      </c>
      <c r="M3062">
        <v>51</v>
      </c>
      <c r="N3062">
        <v>9.1</v>
      </c>
    </row>
    <row r="3063" spans="1:14">
      <c r="A3063" t="s">
        <v>78</v>
      </c>
      <c r="B3063" t="s">
        <v>79</v>
      </c>
      <c r="C3063" t="s">
        <v>80</v>
      </c>
      <c r="D3063">
        <v>52.229700000000001</v>
      </c>
      <c r="E3063">
        <v>21.0122</v>
      </c>
      <c r="F3063" t="s">
        <v>81</v>
      </c>
      <c r="G3063" s="2">
        <v>46210.818229641205</v>
      </c>
      <c r="H3063" s="2">
        <v>46217.541666666664</v>
      </c>
      <c r="I3063">
        <v>23.2</v>
      </c>
      <c r="J3063">
        <v>72</v>
      </c>
      <c r="K3063">
        <v>22</v>
      </c>
      <c r="L3063">
        <v>0.4</v>
      </c>
      <c r="M3063">
        <v>51</v>
      </c>
      <c r="N3063">
        <v>8.8000000000000007</v>
      </c>
    </row>
    <row r="3064" spans="1:14">
      <c r="A3064" t="s">
        <v>78</v>
      </c>
      <c r="B3064" t="s">
        <v>79</v>
      </c>
      <c r="C3064" t="s">
        <v>80</v>
      </c>
      <c r="D3064">
        <v>52.229700000000001</v>
      </c>
      <c r="E3064">
        <v>21.0122</v>
      </c>
      <c r="F3064" t="s">
        <v>81</v>
      </c>
      <c r="G3064" s="2">
        <v>46210.818229641205</v>
      </c>
      <c r="H3064" s="2">
        <v>46217.583333333336</v>
      </c>
      <c r="I3064">
        <v>23.7</v>
      </c>
      <c r="J3064">
        <v>71</v>
      </c>
      <c r="K3064">
        <v>24</v>
      </c>
      <c r="L3064">
        <v>0.4</v>
      </c>
      <c r="M3064">
        <v>51</v>
      </c>
      <c r="N3064">
        <v>8.6</v>
      </c>
    </row>
    <row r="3065" spans="1:14">
      <c r="A3065" t="s">
        <v>78</v>
      </c>
      <c r="B3065" t="s">
        <v>79</v>
      </c>
      <c r="C3065" t="s">
        <v>80</v>
      </c>
      <c r="D3065">
        <v>52.229700000000001</v>
      </c>
      <c r="E3065">
        <v>21.0122</v>
      </c>
      <c r="F3065" t="s">
        <v>81</v>
      </c>
      <c r="G3065" s="2">
        <v>46210.818229641205</v>
      </c>
      <c r="H3065" s="2">
        <v>46217.625</v>
      </c>
      <c r="I3065">
        <v>23.7</v>
      </c>
      <c r="J3065">
        <v>72</v>
      </c>
      <c r="K3065">
        <v>26</v>
      </c>
      <c r="L3065">
        <v>0.4</v>
      </c>
      <c r="M3065">
        <v>51</v>
      </c>
      <c r="N3065">
        <v>8.5</v>
      </c>
    </row>
    <row r="3066" spans="1:14">
      <c r="A3066" t="s">
        <v>78</v>
      </c>
      <c r="B3066" t="s">
        <v>79</v>
      </c>
      <c r="C3066" t="s">
        <v>80</v>
      </c>
      <c r="D3066">
        <v>52.229700000000001</v>
      </c>
      <c r="E3066">
        <v>21.0122</v>
      </c>
      <c r="F3066" t="s">
        <v>81</v>
      </c>
      <c r="G3066" s="2">
        <v>46210.818229641205</v>
      </c>
      <c r="H3066" s="2">
        <v>46217.666666666664</v>
      </c>
      <c r="I3066">
        <v>23.4</v>
      </c>
      <c r="J3066">
        <v>75</v>
      </c>
      <c r="K3066">
        <v>29</v>
      </c>
      <c r="L3066">
        <v>0.4</v>
      </c>
      <c r="M3066">
        <v>51</v>
      </c>
      <c r="N3066">
        <v>8.3000000000000007</v>
      </c>
    </row>
    <row r="3067" spans="1:14">
      <c r="A3067" t="s">
        <v>78</v>
      </c>
      <c r="B3067" t="s">
        <v>79</v>
      </c>
      <c r="C3067" t="s">
        <v>80</v>
      </c>
      <c r="D3067">
        <v>52.229700000000001</v>
      </c>
      <c r="E3067">
        <v>21.0122</v>
      </c>
      <c r="F3067" t="s">
        <v>81</v>
      </c>
      <c r="G3067" s="2">
        <v>46210.818229641205</v>
      </c>
      <c r="H3067" s="2">
        <v>46217.708333333336</v>
      </c>
      <c r="I3067">
        <v>22.8</v>
      </c>
      <c r="J3067">
        <v>79</v>
      </c>
      <c r="K3067">
        <v>31</v>
      </c>
      <c r="L3067">
        <v>0.4</v>
      </c>
      <c r="M3067">
        <v>51</v>
      </c>
      <c r="N3067">
        <v>8.3000000000000007</v>
      </c>
    </row>
    <row r="3068" spans="1:14">
      <c r="A3068" t="s">
        <v>78</v>
      </c>
      <c r="B3068" t="s">
        <v>79</v>
      </c>
      <c r="C3068" t="s">
        <v>80</v>
      </c>
      <c r="D3068">
        <v>52.229700000000001</v>
      </c>
      <c r="E3068">
        <v>21.0122</v>
      </c>
      <c r="F3068" t="s">
        <v>81</v>
      </c>
      <c r="G3068" s="2">
        <v>46210.818229641205</v>
      </c>
      <c r="H3068" s="2">
        <v>46217.75</v>
      </c>
      <c r="I3068">
        <v>22.2</v>
      </c>
      <c r="J3068">
        <v>83</v>
      </c>
      <c r="K3068">
        <v>32</v>
      </c>
      <c r="L3068">
        <v>0.4</v>
      </c>
      <c r="M3068">
        <v>51</v>
      </c>
      <c r="N3068">
        <v>8.1999999999999993</v>
      </c>
    </row>
    <row r="3069" spans="1:14">
      <c r="A3069" t="s">
        <v>78</v>
      </c>
      <c r="B3069" t="s">
        <v>79</v>
      </c>
      <c r="C3069" t="s">
        <v>80</v>
      </c>
      <c r="D3069">
        <v>52.229700000000001</v>
      </c>
      <c r="E3069">
        <v>21.0122</v>
      </c>
      <c r="F3069" t="s">
        <v>81</v>
      </c>
      <c r="G3069" s="2">
        <v>46210.818229641205</v>
      </c>
      <c r="H3069" s="2">
        <v>46217.791666666664</v>
      </c>
      <c r="I3069">
        <v>21.5</v>
      </c>
      <c r="J3069">
        <v>88</v>
      </c>
      <c r="K3069">
        <v>33</v>
      </c>
      <c r="L3069">
        <v>0.4</v>
      </c>
      <c r="M3069">
        <v>51</v>
      </c>
      <c r="N3069">
        <v>8.1999999999999993</v>
      </c>
    </row>
    <row r="3070" spans="1:14">
      <c r="A3070" t="s">
        <v>78</v>
      </c>
      <c r="B3070" t="s">
        <v>79</v>
      </c>
      <c r="C3070" t="s">
        <v>80</v>
      </c>
      <c r="D3070">
        <v>52.229700000000001</v>
      </c>
      <c r="E3070">
        <v>21.0122</v>
      </c>
      <c r="F3070" t="s">
        <v>81</v>
      </c>
      <c r="G3070" s="2">
        <v>46210.818229641205</v>
      </c>
      <c r="H3070" s="2">
        <v>46217.833333333336</v>
      </c>
      <c r="I3070">
        <v>21</v>
      </c>
      <c r="J3070">
        <v>91</v>
      </c>
      <c r="K3070">
        <v>33</v>
      </c>
      <c r="L3070">
        <v>0.4</v>
      </c>
      <c r="M3070">
        <v>51</v>
      </c>
      <c r="N3070">
        <v>7.9</v>
      </c>
    </row>
    <row r="3071" spans="1:14">
      <c r="A3071" t="s">
        <v>78</v>
      </c>
      <c r="B3071" t="s">
        <v>79</v>
      </c>
      <c r="C3071" t="s">
        <v>80</v>
      </c>
      <c r="D3071">
        <v>52.229700000000001</v>
      </c>
      <c r="E3071">
        <v>21.0122</v>
      </c>
      <c r="F3071" t="s">
        <v>81</v>
      </c>
      <c r="G3071" s="2">
        <v>46210.818229641205</v>
      </c>
      <c r="H3071" s="2">
        <v>46217.875</v>
      </c>
      <c r="I3071">
        <v>20.5</v>
      </c>
      <c r="J3071">
        <v>93</v>
      </c>
      <c r="K3071">
        <v>31</v>
      </c>
      <c r="L3071">
        <v>0</v>
      </c>
      <c r="M3071">
        <v>1</v>
      </c>
      <c r="N3071">
        <v>7.5</v>
      </c>
    </row>
    <row r="3072" spans="1:14">
      <c r="A3072" t="s">
        <v>78</v>
      </c>
      <c r="B3072" t="s">
        <v>79</v>
      </c>
      <c r="C3072" t="s">
        <v>80</v>
      </c>
      <c r="D3072">
        <v>52.229700000000001</v>
      </c>
      <c r="E3072">
        <v>21.0122</v>
      </c>
      <c r="F3072" t="s">
        <v>81</v>
      </c>
      <c r="G3072" s="2">
        <v>46210.818229641205</v>
      </c>
      <c r="H3072" s="2">
        <v>46217.916666666664</v>
      </c>
      <c r="I3072">
        <v>19.899999999999999</v>
      </c>
      <c r="J3072">
        <v>94</v>
      </c>
      <c r="K3072">
        <v>27</v>
      </c>
      <c r="L3072">
        <v>0</v>
      </c>
      <c r="M3072">
        <v>1</v>
      </c>
      <c r="N3072">
        <v>7.3</v>
      </c>
    </row>
    <row r="3073" spans="1:14">
      <c r="A3073" t="s">
        <v>78</v>
      </c>
      <c r="B3073" t="s">
        <v>79</v>
      </c>
      <c r="C3073" t="s">
        <v>80</v>
      </c>
      <c r="D3073">
        <v>52.229700000000001</v>
      </c>
      <c r="E3073">
        <v>21.0122</v>
      </c>
      <c r="F3073" t="s">
        <v>81</v>
      </c>
      <c r="G3073" s="2">
        <v>46210.818229641205</v>
      </c>
      <c r="H3073" s="2">
        <v>46217.958333333336</v>
      </c>
      <c r="I3073">
        <v>19.3</v>
      </c>
      <c r="J3073">
        <v>95</v>
      </c>
      <c r="K3073">
        <v>23</v>
      </c>
      <c r="L3073">
        <v>0</v>
      </c>
      <c r="M3073">
        <v>0</v>
      </c>
      <c r="N3073">
        <v>7.3</v>
      </c>
    </row>
    <row r="3074" spans="1:14">
      <c r="A3074" t="s">
        <v>78</v>
      </c>
      <c r="B3074" t="s">
        <v>79</v>
      </c>
      <c r="C3074" t="s">
        <v>80</v>
      </c>
      <c r="D3074">
        <v>52.229700000000001</v>
      </c>
      <c r="E3074">
        <v>21.0122</v>
      </c>
      <c r="F3074" t="s">
        <v>81</v>
      </c>
      <c r="G3074" s="2">
        <v>46210.818229641205</v>
      </c>
      <c r="H3074" s="2">
        <v>46218</v>
      </c>
      <c r="I3074">
        <v>18.8</v>
      </c>
      <c r="J3074">
        <v>95</v>
      </c>
      <c r="K3074">
        <v>19</v>
      </c>
      <c r="L3074">
        <v>0</v>
      </c>
      <c r="M3074">
        <v>0</v>
      </c>
      <c r="N3074">
        <v>7.6</v>
      </c>
    </row>
    <row r="3075" spans="1:14">
      <c r="A3075" t="s">
        <v>78</v>
      </c>
      <c r="B3075" t="s">
        <v>79</v>
      </c>
      <c r="C3075" t="s">
        <v>80</v>
      </c>
      <c r="D3075">
        <v>52.229700000000001</v>
      </c>
      <c r="E3075">
        <v>21.0122</v>
      </c>
      <c r="F3075" t="s">
        <v>81</v>
      </c>
      <c r="G3075" s="2">
        <v>46210.818229641205</v>
      </c>
      <c r="H3075" s="2">
        <v>46218.041666666664</v>
      </c>
      <c r="I3075">
        <v>18.399999999999999</v>
      </c>
      <c r="J3075">
        <v>96</v>
      </c>
      <c r="K3075">
        <v>15</v>
      </c>
      <c r="L3075">
        <v>0</v>
      </c>
      <c r="M3075">
        <v>0</v>
      </c>
      <c r="N3075">
        <v>8.1</v>
      </c>
    </row>
    <row r="3076" spans="1:14">
      <c r="A3076" t="s">
        <v>78</v>
      </c>
      <c r="B3076" t="s">
        <v>79</v>
      </c>
      <c r="C3076" t="s">
        <v>80</v>
      </c>
      <c r="D3076">
        <v>52.229700000000001</v>
      </c>
      <c r="E3076">
        <v>21.0122</v>
      </c>
      <c r="F3076" t="s">
        <v>81</v>
      </c>
      <c r="G3076" s="2">
        <v>46210.818229641205</v>
      </c>
      <c r="H3076" s="2">
        <v>46218.083333333336</v>
      </c>
      <c r="I3076">
        <v>18.2</v>
      </c>
      <c r="J3076">
        <v>95</v>
      </c>
      <c r="K3076">
        <v>12</v>
      </c>
      <c r="L3076">
        <v>0</v>
      </c>
      <c r="M3076">
        <v>0</v>
      </c>
      <c r="N3076">
        <v>8.3000000000000007</v>
      </c>
    </row>
    <row r="3077" spans="1:14">
      <c r="A3077" t="s">
        <v>78</v>
      </c>
      <c r="B3077" t="s">
        <v>79</v>
      </c>
      <c r="C3077" t="s">
        <v>80</v>
      </c>
      <c r="D3077">
        <v>52.229700000000001</v>
      </c>
      <c r="E3077">
        <v>21.0122</v>
      </c>
      <c r="F3077" t="s">
        <v>81</v>
      </c>
      <c r="G3077" s="2">
        <v>46210.818229641205</v>
      </c>
      <c r="H3077" s="2">
        <v>46218.125</v>
      </c>
      <c r="I3077">
        <v>18.2</v>
      </c>
      <c r="J3077">
        <v>95</v>
      </c>
      <c r="K3077">
        <v>10</v>
      </c>
      <c r="L3077">
        <v>0</v>
      </c>
      <c r="M3077">
        <v>0</v>
      </c>
      <c r="N3077">
        <v>8.1999999999999993</v>
      </c>
    </row>
    <row r="3078" spans="1:14">
      <c r="A3078" t="s">
        <v>78</v>
      </c>
      <c r="B3078" t="s">
        <v>79</v>
      </c>
      <c r="C3078" t="s">
        <v>80</v>
      </c>
      <c r="D3078">
        <v>52.229700000000001</v>
      </c>
      <c r="E3078">
        <v>21.0122</v>
      </c>
      <c r="F3078" t="s">
        <v>81</v>
      </c>
      <c r="G3078" s="2">
        <v>46210.818229641205</v>
      </c>
      <c r="H3078" s="2">
        <v>46218.166666666664</v>
      </c>
      <c r="I3078">
        <v>18.3</v>
      </c>
      <c r="J3078">
        <v>95</v>
      </c>
      <c r="K3078">
        <v>9</v>
      </c>
      <c r="L3078">
        <v>0</v>
      </c>
      <c r="M3078">
        <v>0</v>
      </c>
      <c r="N3078">
        <v>7.6</v>
      </c>
    </row>
    <row r="3079" spans="1:14">
      <c r="A3079" t="s">
        <v>78</v>
      </c>
      <c r="B3079" t="s">
        <v>79</v>
      </c>
      <c r="C3079" t="s">
        <v>80</v>
      </c>
      <c r="D3079">
        <v>52.229700000000001</v>
      </c>
      <c r="E3079">
        <v>21.0122</v>
      </c>
      <c r="F3079" t="s">
        <v>81</v>
      </c>
      <c r="G3079" s="2">
        <v>46210.818229641205</v>
      </c>
      <c r="H3079" s="2">
        <v>46218.208333333336</v>
      </c>
      <c r="I3079">
        <v>18.600000000000001</v>
      </c>
      <c r="J3079">
        <v>95</v>
      </c>
      <c r="K3079">
        <v>8</v>
      </c>
      <c r="L3079">
        <v>0</v>
      </c>
      <c r="M3079">
        <v>0</v>
      </c>
      <c r="N3079">
        <v>6.9</v>
      </c>
    </row>
    <row r="3080" spans="1:14">
      <c r="A3080" t="s">
        <v>78</v>
      </c>
      <c r="B3080" t="s">
        <v>79</v>
      </c>
      <c r="C3080" t="s">
        <v>80</v>
      </c>
      <c r="D3080">
        <v>52.229700000000001</v>
      </c>
      <c r="E3080">
        <v>21.0122</v>
      </c>
      <c r="F3080" t="s">
        <v>81</v>
      </c>
      <c r="G3080" s="2">
        <v>46210.818229641205</v>
      </c>
      <c r="H3080" s="2">
        <v>46218.25</v>
      </c>
      <c r="I3080">
        <v>19</v>
      </c>
      <c r="J3080">
        <v>94</v>
      </c>
      <c r="K3080">
        <v>8</v>
      </c>
      <c r="L3080">
        <v>0</v>
      </c>
      <c r="M3080">
        <v>0</v>
      </c>
      <c r="N3080">
        <v>6.2</v>
      </c>
    </row>
    <row r="3081" spans="1:14">
      <c r="A3081" t="s">
        <v>78</v>
      </c>
      <c r="B3081" t="s">
        <v>79</v>
      </c>
      <c r="C3081" t="s">
        <v>80</v>
      </c>
      <c r="D3081">
        <v>52.229700000000001</v>
      </c>
      <c r="E3081">
        <v>21.0122</v>
      </c>
      <c r="F3081" t="s">
        <v>81</v>
      </c>
      <c r="G3081" s="2">
        <v>46210.818229641205</v>
      </c>
      <c r="H3081" s="2">
        <v>46218.291666666664</v>
      </c>
      <c r="I3081">
        <v>19.5</v>
      </c>
      <c r="J3081">
        <v>91</v>
      </c>
      <c r="K3081">
        <v>8</v>
      </c>
      <c r="L3081">
        <v>0</v>
      </c>
      <c r="M3081">
        <v>0</v>
      </c>
      <c r="N3081">
        <v>5.7</v>
      </c>
    </row>
    <row r="3082" spans="1:14">
      <c r="A3082" t="s">
        <v>78</v>
      </c>
      <c r="B3082" t="s">
        <v>79</v>
      </c>
      <c r="C3082" t="s">
        <v>80</v>
      </c>
      <c r="D3082">
        <v>52.229700000000001</v>
      </c>
      <c r="E3082">
        <v>21.0122</v>
      </c>
      <c r="F3082" t="s">
        <v>81</v>
      </c>
      <c r="G3082" s="2">
        <v>46210.818229641205</v>
      </c>
      <c r="H3082" s="2">
        <v>46218.333333333336</v>
      </c>
      <c r="I3082">
        <v>20.100000000000001</v>
      </c>
      <c r="J3082">
        <v>87</v>
      </c>
      <c r="K3082">
        <v>10</v>
      </c>
      <c r="L3082">
        <v>0</v>
      </c>
      <c r="M3082">
        <v>0</v>
      </c>
      <c r="N3082">
        <v>5.5</v>
      </c>
    </row>
    <row r="3083" spans="1:14">
      <c r="A3083" t="s">
        <v>78</v>
      </c>
      <c r="B3083" t="s">
        <v>79</v>
      </c>
      <c r="C3083" t="s">
        <v>80</v>
      </c>
      <c r="D3083">
        <v>52.229700000000001</v>
      </c>
      <c r="E3083">
        <v>21.0122</v>
      </c>
      <c r="F3083" t="s">
        <v>81</v>
      </c>
      <c r="G3083" s="2">
        <v>46210.818229641205</v>
      </c>
      <c r="H3083" s="2">
        <v>46218.375</v>
      </c>
      <c r="I3083">
        <v>21</v>
      </c>
      <c r="J3083">
        <v>80</v>
      </c>
      <c r="K3083">
        <v>13</v>
      </c>
      <c r="L3083">
        <v>0.1</v>
      </c>
      <c r="M3083">
        <v>51</v>
      </c>
      <c r="N3083">
        <v>5.7</v>
      </c>
    </row>
    <row r="3084" spans="1:14">
      <c r="A3084" t="s">
        <v>78</v>
      </c>
      <c r="B3084" t="s">
        <v>79</v>
      </c>
      <c r="C3084" t="s">
        <v>80</v>
      </c>
      <c r="D3084">
        <v>52.229700000000001</v>
      </c>
      <c r="E3084">
        <v>21.0122</v>
      </c>
      <c r="F3084" t="s">
        <v>81</v>
      </c>
      <c r="G3084" s="2">
        <v>46210.818229641205</v>
      </c>
      <c r="H3084" s="2">
        <v>46218.416666666664</v>
      </c>
      <c r="I3084">
        <v>22.3</v>
      </c>
      <c r="J3084">
        <v>72</v>
      </c>
      <c r="K3084">
        <v>17</v>
      </c>
      <c r="L3084">
        <v>0.1</v>
      </c>
      <c r="M3084">
        <v>51</v>
      </c>
      <c r="N3084">
        <v>6</v>
      </c>
    </row>
    <row r="3085" spans="1:14">
      <c r="A3085" t="s">
        <v>78</v>
      </c>
      <c r="B3085" t="s">
        <v>79</v>
      </c>
      <c r="C3085" t="s">
        <v>80</v>
      </c>
      <c r="D3085">
        <v>52.229700000000001</v>
      </c>
      <c r="E3085">
        <v>21.0122</v>
      </c>
      <c r="F3085" t="s">
        <v>81</v>
      </c>
      <c r="G3085" s="2">
        <v>46210.818229641205</v>
      </c>
      <c r="H3085" s="2">
        <v>46218.458333333336</v>
      </c>
      <c r="I3085">
        <v>23.6</v>
      </c>
      <c r="J3085">
        <v>63</v>
      </c>
      <c r="K3085">
        <v>21</v>
      </c>
      <c r="L3085">
        <v>0.1</v>
      </c>
      <c r="M3085">
        <v>51</v>
      </c>
      <c r="N3085">
        <v>6.4</v>
      </c>
    </row>
    <row r="3086" spans="1:14">
      <c r="A3086" t="s">
        <v>78</v>
      </c>
      <c r="B3086" t="s">
        <v>79</v>
      </c>
      <c r="C3086" t="s">
        <v>80</v>
      </c>
      <c r="D3086">
        <v>52.229700000000001</v>
      </c>
      <c r="E3086">
        <v>21.0122</v>
      </c>
      <c r="F3086" t="s">
        <v>81</v>
      </c>
      <c r="G3086" s="2">
        <v>46210.818229641205</v>
      </c>
      <c r="H3086" s="2">
        <v>46218.5</v>
      </c>
      <c r="I3086">
        <v>24.9</v>
      </c>
      <c r="J3086">
        <v>56</v>
      </c>
      <c r="K3086">
        <v>25</v>
      </c>
      <c r="L3086">
        <v>0.1</v>
      </c>
      <c r="M3086">
        <v>51</v>
      </c>
      <c r="N3086">
        <v>6.9</v>
      </c>
    </row>
    <row r="3087" spans="1:14">
      <c r="A3087" t="s">
        <v>78</v>
      </c>
      <c r="B3087" t="s">
        <v>79</v>
      </c>
      <c r="C3087" t="s">
        <v>80</v>
      </c>
      <c r="D3087">
        <v>52.229700000000001</v>
      </c>
      <c r="E3087">
        <v>21.0122</v>
      </c>
      <c r="F3087" t="s">
        <v>81</v>
      </c>
      <c r="G3087" s="2">
        <v>46210.818229641205</v>
      </c>
      <c r="H3087" s="2">
        <v>46218.541666666664</v>
      </c>
      <c r="I3087">
        <v>25.9</v>
      </c>
      <c r="J3087">
        <v>51</v>
      </c>
      <c r="K3087">
        <v>28</v>
      </c>
      <c r="L3087">
        <v>0.1</v>
      </c>
      <c r="M3087">
        <v>51</v>
      </c>
      <c r="N3087">
        <v>7.4</v>
      </c>
    </row>
    <row r="3088" spans="1:14">
      <c r="A3088" t="s">
        <v>78</v>
      </c>
      <c r="B3088" t="s">
        <v>79</v>
      </c>
      <c r="C3088" t="s">
        <v>80</v>
      </c>
      <c r="D3088">
        <v>52.229700000000001</v>
      </c>
      <c r="E3088">
        <v>21.0122</v>
      </c>
      <c r="F3088" t="s">
        <v>81</v>
      </c>
      <c r="G3088" s="2">
        <v>46210.818229641205</v>
      </c>
      <c r="H3088" s="2">
        <v>46218.583333333336</v>
      </c>
      <c r="I3088">
        <v>26.5</v>
      </c>
      <c r="J3088">
        <v>49</v>
      </c>
      <c r="K3088">
        <v>31</v>
      </c>
      <c r="L3088">
        <v>0.1</v>
      </c>
      <c r="M3088">
        <v>51</v>
      </c>
      <c r="N3088">
        <v>8</v>
      </c>
    </row>
    <row r="3089" spans="1:14">
      <c r="A3089" t="s">
        <v>78</v>
      </c>
      <c r="B3089" t="s">
        <v>79</v>
      </c>
      <c r="C3089" t="s">
        <v>80</v>
      </c>
      <c r="D3089">
        <v>52.229700000000001</v>
      </c>
      <c r="E3089">
        <v>21.0122</v>
      </c>
      <c r="F3089" t="s">
        <v>81</v>
      </c>
      <c r="G3089" s="2">
        <v>46210.818229641205</v>
      </c>
      <c r="H3089" s="2">
        <v>46218.625</v>
      </c>
      <c r="I3089">
        <v>26.5</v>
      </c>
      <c r="J3089">
        <v>49</v>
      </c>
      <c r="K3089">
        <v>32</v>
      </c>
      <c r="L3089">
        <v>0.1</v>
      </c>
      <c r="M3089">
        <v>51</v>
      </c>
      <c r="N3089">
        <v>8.6</v>
      </c>
    </row>
    <row r="3090" spans="1:14">
      <c r="A3090" t="s">
        <v>78</v>
      </c>
      <c r="B3090" t="s">
        <v>79</v>
      </c>
      <c r="C3090" t="s">
        <v>80</v>
      </c>
      <c r="D3090">
        <v>52.229700000000001</v>
      </c>
      <c r="E3090">
        <v>21.0122</v>
      </c>
      <c r="F3090" t="s">
        <v>81</v>
      </c>
      <c r="G3090" s="2">
        <v>46210.818229641205</v>
      </c>
      <c r="H3090" s="2">
        <v>46218.666666666664</v>
      </c>
      <c r="I3090">
        <v>26.1</v>
      </c>
      <c r="J3090">
        <v>52</v>
      </c>
      <c r="K3090">
        <v>33</v>
      </c>
      <c r="L3090">
        <v>0.1</v>
      </c>
      <c r="M3090">
        <v>51</v>
      </c>
      <c r="N3090">
        <v>9.1999999999999993</v>
      </c>
    </row>
    <row r="3091" spans="1:14">
      <c r="A3091" t="s">
        <v>78</v>
      </c>
      <c r="B3091" t="s">
        <v>79</v>
      </c>
      <c r="C3091" t="s">
        <v>80</v>
      </c>
      <c r="D3091">
        <v>52.229700000000001</v>
      </c>
      <c r="E3091">
        <v>21.0122</v>
      </c>
      <c r="F3091" t="s">
        <v>81</v>
      </c>
      <c r="G3091" s="2">
        <v>46210.818229641205</v>
      </c>
      <c r="H3091" s="2">
        <v>46218.708333333336</v>
      </c>
      <c r="I3091">
        <v>25.4</v>
      </c>
      <c r="J3091">
        <v>57</v>
      </c>
      <c r="K3091">
        <v>33</v>
      </c>
      <c r="L3091">
        <v>0.1</v>
      </c>
      <c r="M3091">
        <v>51</v>
      </c>
      <c r="N3091">
        <v>9.8000000000000007</v>
      </c>
    </row>
    <row r="3092" spans="1:14">
      <c r="A3092" t="s">
        <v>78</v>
      </c>
      <c r="B3092" t="s">
        <v>79</v>
      </c>
      <c r="C3092" t="s">
        <v>80</v>
      </c>
      <c r="D3092">
        <v>52.229700000000001</v>
      </c>
      <c r="E3092">
        <v>21.0122</v>
      </c>
      <c r="F3092" t="s">
        <v>81</v>
      </c>
      <c r="G3092" s="2">
        <v>46210.818229641205</v>
      </c>
      <c r="H3092" s="2">
        <v>46218.75</v>
      </c>
      <c r="I3092">
        <v>24.6</v>
      </c>
      <c r="J3092">
        <v>63</v>
      </c>
      <c r="K3092">
        <v>32</v>
      </c>
      <c r="L3092">
        <v>0.1</v>
      </c>
      <c r="M3092">
        <v>51</v>
      </c>
      <c r="N3092">
        <v>10.3</v>
      </c>
    </row>
    <row r="3093" spans="1:14">
      <c r="A3093" t="s">
        <v>78</v>
      </c>
      <c r="B3093" t="s">
        <v>79</v>
      </c>
      <c r="C3093" t="s">
        <v>80</v>
      </c>
      <c r="D3093">
        <v>52.229700000000001</v>
      </c>
      <c r="E3093">
        <v>21.0122</v>
      </c>
      <c r="F3093" t="s">
        <v>81</v>
      </c>
      <c r="G3093" s="2">
        <v>46210.818229641205</v>
      </c>
      <c r="H3093" s="2">
        <v>46218.791666666664</v>
      </c>
      <c r="I3093">
        <v>23.7</v>
      </c>
      <c r="J3093">
        <v>69</v>
      </c>
      <c r="K3093">
        <v>31</v>
      </c>
      <c r="L3093">
        <v>0.1</v>
      </c>
      <c r="M3093">
        <v>51</v>
      </c>
      <c r="N3093">
        <v>10.7</v>
      </c>
    </row>
    <row r="3094" spans="1:14">
      <c r="A3094" t="s">
        <v>78</v>
      </c>
      <c r="B3094" t="s">
        <v>79</v>
      </c>
      <c r="C3094" t="s">
        <v>80</v>
      </c>
      <c r="D3094">
        <v>52.229700000000001</v>
      </c>
      <c r="E3094">
        <v>21.0122</v>
      </c>
      <c r="F3094" t="s">
        <v>81</v>
      </c>
      <c r="G3094" s="2">
        <v>46210.818229641205</v>
      </c>
      <c r="H3094" s="2">
        <v>46218.833333333336</v>
      </c>
      <c r="I3094">
        <v>23</v>
      </c>
      <c r="J3094">
        <v>74</v>
      </c>
      <c r="K3094">
        <v>29</v>
      </c>
      <c r="L3094">
        <v>0.1</v>
      </c>
      <c r="M3094">
        <v>51</v>
      </c>
      <c r="N3094">
        <v>10.9</v>
      </c>
    </row>
    <row r="3095" spans="1:14">
      <c r="A3095" t="s">
        <v>78</v>
      </c>
      <c r="B3095" t="s">
        <v>79</v>
      </c>
      <c r="C3095" t="s">
        <v>80</v>
      </c>
      <c r="D3095">
        <v>52.229700000000001</v>
      </c>
      <c r="E3095">
        <v>21.0122</v>
      </c>
      <c r="F3095" t="s">
        <v>81</v>
      </c>
      <c r="G3095" s="2">
        <v>46210.818229641205</v>
      </c>
      <c r="H3095" s="2">
        <v>46218.875</v>
      </c>
      <c r="I3095">
        <v>22.2</v>
      </c>
      <c r="J3095">
        <v>78</v>
      </c>
      <c r="K3095">
        <v>26</v>
      </c>
      <c r="L3095">
        <v>0</v>
      </c>
      <c r="M3095">
        <v>0</v>
      </c>
      <c r="N3095">
        <v>10.6</v>
      </c>
    </row>
    <row r="3096" spans="1:14">
      <c r="A3096" t="s">
        <v>78</v>
      </c>
      <c r="B3096" t="s">
        <v>79</v>
      </c>
      <c r="C3096" t="s">
        <v>80</v>
      </c>
      <c r="D3096">
        <v>52.229700000000001</v>
      </c>
      <c r="E3096">
        <v>21.0122</v>
      </c>
      <c r="F3096" t="s">
        <v>81</v>
      </c>
      <c r="G3096" s="2">
        <v>46210.818229641205</v>
      </c>
      <c r="H3096" s="2">
        <v>46218.916666666664</v>
      </c>
      <c r="I3096">
        <v>21.3</v>
      </c>
      <c r="J3096">
        <v>81</v>
      </c>
      <c r="K3096">
        <v>21</v>
      </c>
      <c r="L3096">
        <v>0</v>
      </c>
      <c r="M3096">
        <v>0</v>
      </c>
      <c r="N3096">
        <v>10.1</v>
      </c>
    </row>
    <row r="3097" spans="1:14">
      <c r="A3097" t="s">
        <v>78</v>
      </c>
      <c r="B3097" t="s">
        <v>79</v>
      </c>
      <c r="C3097" t="s">
        <v>80</v>
      </c>
      <c r="D3097">
        <v>52.229700000000001</v>
      </c>
      <c r="E3097">
        <v>21.0122</v>
      </c>
      <c r="F3097" t="s">
        <v>81</v>
      </c>
      <c r="G3097" s="2">
        <v>46210.818229641205</v>
      </c>
      <c r="H3097" s="2">
        <v>46218.958333333336</v>
      </c>
      <c r="I3097">
        <v>20.399999999999999</v>
      </c>
      <c r="J3097">
        <v>85</v>
      </c>
      <c r="K3097">
        <v>17</v>
      </c>
      <c r="L3097">
        <v>0</v>
      </c>
      <c r="M3097">
        <v>0</v>
      </c>
      <c r="N3097">
        <v>9.6</v>
      </c>
    </row>
    <row r="3098" spans="1:14">
      <c r="A3098" t="s">
        <v>78</v>
      </c>
      <c r="B3098" t="s">
        <v>79</v>
      </c>
      <c r="C3098" t="s">
        <v>80</v>
      </c>
      <c r="D3098">
        <v>52.229700000000001</v>
      </c>
      <c r="E3098">
        <v>21.0122</v>
      </c>
      <c r="F3098" t="s">
        <v>81</v>
      </c>
      <c r="G3098" s="2">
        <v>46210.818229641205</v>
      </c>
      <c r="H3098" s="2">
        <v>46219</v>
      </c>
      <c r="I3098">
        <v>19.600000000000001</v>
      </c>
      <c r="J3098">
        <v>88</v>
      </c>
      <c r="K3098">
        <v>13</v>
      </c>
      <c r="L3098">
        <v>0</v>
      </c>
      <c r="M3098">
        <v>1</v>
      </c>
      <c r="N3098">
        <v>8.8000000000000007</v>
      </c>
    </row>
    <row r="3099" spans="1:14">
      <c r="A3099" t="s">
        <v>78</v>
      </c>
      <c r="B3099" t="s">
        <v>79</v>
      </c>
      <c r="C3099" t="s">
        <v>80</v>
      </c>
      <c r="D3099">
        <v>52.229700000000001</v>
      </c>
      <c r="E3099">
        <v>21.0122</v>
      </c>
      <c r="F3099" t="s">
        <v>81</v>
      </c>
      <c r="G3099" s="2">
        <v>46210.818229641205</v>
      </c>
      <c r="H3099" s="2">
        <v>46219.041666666664</v>
      </c>
      <c r="I3099">
        <v>18.8</v>
      </c>
      <c r="J3099">
        <v>90</v>
      </c>
      <c r="K3099">
        <v>9</v>
      </c>
      <c r="L3099">
        <v>0</v>
      </c>
      <c r="M3099">
        <v>1</v>
      </c>
      <c r="N3099">
        <v>8.3000000000000007</v>
      </c>
    </row>
    <row r="3100" spans="1:14">
      <c r="A3100" t="s">
        <v>78</v>
      </c>
      <c r="B3100" t="s">
        <v>79</v>
      </c>
      <c r="C3100" t="s">
        <v>80</v>
      </c>
      <c r="D3100">
        <v>52.229700000000001</v>
      </c>
      <c r="E3100">
        <v>21.0122</v>
      </c>
      <c r="F3100" t="s">
        <v>81</v>
      </c>
      <c r="G3100" s="2">
        <v>46210.818229641205</v>
      </c>
      <c r="H3100" s="2">
        <v>46219.083333333336</v>
      </c>
      <c r="I3100">
        <v>18.3</v>
      </c>
      <c r="J3100">
        <v>92</v>
      </c>
      <c r="K3100">
        <v>6</v>
      </c>
      <c r="L3100">
        <v>0</v>
      </c>
      <c r="M3100">
        <v>1</v>
      </c>
      <c r="N3100">
        <v>7.7</v>
      </c>
    </row>
    <row r="3101" spans="1:14">
      <c r="A3101" t="s">
        <v>78</v>
      </c>
      <c r="B3101" t="s">
        <v>79</v>
      </c>
      <c r="C3101" t="s">
        <v>80</v>
      </c>
      <c r="D3101">
        <v>52.229700000000001</v>
      </c>
      <c r="E3101">
        <v>21.0122</v>
      </c>
      <c r="F3101" t="s">
        <v>81</v>
      </c>
      <c r="G3101" s="2">
        <v>46210.818229641205</v>
      </c>
      <c r="H3101" s="2">
        <v>46219.125</v>
      </c>
      <c r="I3101">
        <v>18</v>
      </c>
      <c r="J3101">
        <v>92</v>
      </c>
      <c r="K3101">
        <v>5</v>
      </c>
      <c r="L3101">
        <v>0</v>
      </c>
      <c r="M3101">
        <v>1</v>
      </c>
      <c r="N3101">
        <v>7.2</v>
      </c>
    </row>
    <row r="3102" spans="1:14">
      <c r="A3102" t="s">
        <v>78</v>
      </c>
      <c r="B3102" t="s">
        <v>79</v>
      </c>
      <c r="C3102" t="s">
        <v>80</v>
      </c>
      <c r="D3102">
        <v>52.229700000000001</v>
      </c>
      <c r="E3102">
        <v>21.0122</v>
      </c>
      <c r="F3102" t="s">
        <v>81</v>
      </c>
      <c r="G3102" s="2">
        <v>46210.818229641205</v>
      </c>
      <c r="H3102" s="2">
        <v>46219.166666666664</v>
      </c>
      <c r="I3102">
        <v>17.8</v>
      </c>
      <c r="J3102">
        <v>91</v>
      </c>
      <c r="K3102">
        <v>5</v>
      </c>
      <c r="L3102">
        <v>0</v>
      </c>
      <c r="M3102">
        <v>1</v>
      </c>
      <c r="N3102">
        <v>6.5</v>
      </c>
    </row>
    <row r="3103" spans="1:14">
      <c r="A3103" t="s">
        <v>78</v>
      </c>
      <c r="B3103" t="s">
        <v>79</v>
      </c>
      <c r="C3103" t="s">
        <v>80</v>
      </c>
      <c r="D3103">
        <v>52.229700000000001</v>
      </c>
      <c r="E3103">
        <v>21.0122</v>
      </c>
      <c r="F3103" t="s">
        <v>81</v>
      </c>
      <c r="G3103" s="2">
        <v>46210.818229641205</v>
      </c>
      <c r="H3103" s="2">
        <v>46219.208333333336</v>
      </c>
      <c r="I3103">
        <v>17.7</v>
      </c>
      <c r="J3103">
        <v>89</v>
      </c>
      <c r="K3103">
        <v>5</v>
      </c>
      <c r="L3103">
        <v>0</v>
      </c>
      <c r="M3103">
        <v>1</v>
      </c>
      <c r="N3103">
        <v>5.8</v>
      </c>
    </row>
    <row r="3104" spans="1:14">
      <c r="A3104" t="s">
        <v>78</v>
      </c>
      <c r="B3104" t="s">
        <v>79</v>
      </c>
      <c r="C3104" t="s">
        <v>80</v>
      </c>
      <c r="D3104">
        <v>52.229700000000001</v>
      </c>
      <c r="E3104">
        <v>21.0122</v>
      </c>
      <c r="F3104" t="s">
        <v>81</v>
      </c>
      <c r="G3104" s="2">
        <v>46210.818229641205</v>
      </c>
      <c r="H3104" s="2">
        <v>46219.25</v>
      </c>
      <c r="I3104">
        <v>17.7</v>
      </c>
      <c r="J3104">
        <v>87</v>
      </c>
      <c r="K3104">
        <v>6</v>
      </c>
      <c r="L3104">
        <v>0</v>
      </c>
      <c r="M3104">
        <v>1</v>
      </c>
      <c r="N3104">
        <v>5.3</v>
      </c>
    </row>
    <row r="3105" spans="1:14">
      <c r="A3105" t="s">
        <v>78</v>
      </c>
      <c r="B3105" t="s">
        <v>79</v>
      </c>
      <c r="C3105" t="s">
        <v>80</v>
      </c>
      <c r="D3105">
        <v>52.229700000000001</v>
      </c>
      <c r="E3105">
        <v>21.0122</v>
      </c>
      <c r="F3105" t="s">
        <v>81</v>
      </c>
      <c r="G3105" s="2">
        <v>46210.818229641205</v>
      </c>
      <c r="H3105" s="2">
        <v>46219.291666666664</v>
      </c>
      <c r="I3105">
        <v>18</v>
      </c>
      <c r="J3105">
        <v>84</v>
      </c>
      <c r="K3105">
        <v>6</v>
      </c>
      <c r="L3105">
        <v>0</v>
      </c>
      <c r="M3105">
        <v>0</v>
      </c>
      <c r="N3105">
        <v>4.8</v>
      </c>
    </row>
    <row r="3106" spans="1:14">
      <c r="A3106" t="s">
        <v>78</v>
      </c>
      <c r="B3106" t="s">
        <v>79</v>
      </c>
      <c r="C3106" t="s">
        <v>80</v>
      </c>
      <c r="D3106">
        <v>52.229700000000001</v>
      </c>
      <c r="E3106">
        <v>21.0122</v>
      </c>
      <c r="F3106" t="s">
        <v>81</v>
      </c>
      <c r="G3106" s="2">
        <v>46210.818229641205</v>
      </c>
      <c r="H3106" s="2">
        <v>46219.333333333336</v>
      </c>
      <c r="I3106">
        <v>18.5</v>
      </c>
      <c r="J3106">
        <v>81</v>
      </c>
      <c r="K3106">
        <v>8</v>
      </c>
      <c r="L3106">
        <v>0</v>
      </c>
      <c r="M3106">
        <v>0</v>
      </c>
      <c r="N3106">
        <v>4.5</v>
      </c>
    </row>
    <row r="3107" spans="1:14">
      <c r="A3107" t="s">
        <v>78</v>
      </c>
      <c r="B3107" t="s">
        <v>79</v>
      </c>
      <c r="C3107" t="s">
        <v>80</v>
      </c>
      <c r="D3107">
        <v>52.229700000000001</v>
      </c>
      <c r="E3107">
        <v>21.0122</v>
      </c>
      <c r="F3107" t="s">
        <v>81</v>
      </c>
      <c r="G3107" s="2">
        <v>46210.818229641205</v>
      </c>
      <c r="H3107" s="2">
        <v>46219.375</v>
      </c>
      <c r="I3107">
        <v>19.5</v>
      </c>
      <c r="J3107">
        <v>77</v>
      </c>
      <c r="K3107">
        <v>10</v>
      </c>
      <c r="L3107">
        <v>0</v>
      </c>
      <c r="M3107">
        <v>0</v>
      </c>
      <c r="N3107">
        <v>4.3</v>
      </c>
    </row>
    <row r="3108" spans="1:14">
      <c r="A3108" t="s">
        <v>78</v>
      </c>
      <c r="B3108" t="s">
        <v>79</v>
      </c>
      <c r="C3108" t="s">
        <v>80</v>
      </c>
      <c r="D3108">
        <v>52.229700000000001</v>
      </c>
      <c r="E3108">
        <v>21.0122</v>
      </c>
      <c r="F3108" t="s">
        <v>81</v>
      </c>
      <c r="G3108" s="2">
        <v>46210.818229641205</v>
      </c>
      <c r="H3108" s="2">
        <v>46219.416666666664</v>
      </c>
      <c r="I3108">
        <v>20.9</v>
      </c>
      <c r="J3108">
        <v>71</v>
      </c>
      <c r="K3108">
        <v>13</v>
      </c>
      <c r="L3108">
        <v>0</v>
      </c>
      <c r="M3108">
        <v>0</v>
      </c>
      <c r="N3108">
        <v>4.4000000000000004</v>
      </c>
    </row>
    <row r="3109" spans="1:14">
      <c r="A3109" t="s">
        <v>78</v>
      </c>
      <c r="B3109" t="s">
        <v>79</v>
      </c>
      <c r="C3109" t="s">
        <v>80</v>
      </c>
      <c r="D3109">
        <v>52.229700000000001</v>
      </c>
      <c r="E3109">
        <v>21.0122</v>
      </c>
      <c r="F3109" t="s">
        <v>81</v>
      </c>
      <c r="G3109" s="2">
        <v>46210.818229641205</v>
      </c>
      <c r="H3109" s="2">
        <v>46219.458333333336</v>
      </c>
      <c r="I3109">
        <v>22.5</v>
      </c>
      <c r="J3109">
        <v>66</v>
      </c>
      <c r="K3109">
        <v>16</v>
      </c>
      <c r="L3109">
        <v>0</v>
      </c>
      <c r="M3109">
        <v>0</v>
      </c>
      <c r="N3109">
        <v>4.5999999999999996</v>
      </c>
    </row>
    <row r="3110" spans="1:14">
      <c r="A3110" t="s">
        <v>78</v>
      </c>
      <c r="B3110" t="s">
        <v>79</v>
      </c>
      <c r="C3110" t="s">
        <v>80</v>
      </c>
      <c r="D3110">
        <v>52.229700000000001</v>
      </c>
      <c r="E3110">
        <v>21.0122</v>
      </c>
      <c r="F3110" t="s">
        <v>81</v>
      </c>
      <c r="G3110" s="2">
        <v>46210.818229641205</v>
      </c>
      <c r="H3110" s="2">
        <v>46219.5</v>
      </c>
      <c r="I3110">
        <v>24.1</v>
      </c>
      <c r="J3110">
        <v>61</v>
      </c>
      <c r="K3110">
        <v>19</v>
      </c>
      <c r="L3110">
        <v>0</v>
      </c>
      <c r="M3110">
        <v>0</v>
      </c>
      <c r="N3110">
        <v>4.7</v>
      </c>
    </row>
    <row r="3111" spans="1:14">
      <c r="A3111" t="s">
        <v>78</v>
      </c>
      <c r="B3111" t="s">
        <v>79</v>
      </c>
      <c r="C3111" t="s">
        <v>80</v>
      </c>
      <c r="D3111">
        <v>52.229700000000001</v>
      </c>
      <c r="E3111">
        <v>21.0122</v>
      </c>
      <c r="F3111" t="s">
        <v>81</v>
      </c>
      <c r="G3111" s="2">
        <v>46210.818229641205</v>
      </c>
      <c r="H3111" s="2">
        <v>46219.541666666664</v>
      </c>
      <c r="I3111">
        <v>25.4</v>
      </c>
      <c r="J3111">
        <v>57</v>
      </c>
      <c r="K3111">
        <v>22</v>
      </c>
      <c r="L3111">
        <v>0</v>
      </c>
      <c r="M3111">
        <v>0</v>
      </c>
      <c r="N3111">
        <v>4.9000000000000004</v>
      </c>
    </row>
    <row r="3112" spans="1:14">
      <c r="A3112" t="s">
        <v>78</v>
      </c>
      <c r="B3112" t="s">
        <v>79</v>
      </c>
      <c r="C3112" t="s">
        <v>80</v>
      </c>
      <c r="D3112">
        <v>52.229700000000001</v>
      </c>
      <c r="E3112">
        <v>21.0122</v>
      </c>
      <c r="F3112" t="s">
        <v>81</v>
      </c>
      <c r="G3112" s="2">
        <v>46210.818229641205</v>
      </c>
      <c r="H3112" s="2">
        <v>46219.583333333336</v>
      </c>
      <c r="I3112">
        <v>26.2</v>
      </c>
      <c r="J3112">
        <v>56</v>
      </c>
      <c r="K3112">
        <v>24</v>
      </c>
      <c r="L3112">
        <v>0</v>
      </c>
      <c r="M3112">
        <v>0</v>
      </c>
      <c r="N3112">
        <v>5</v>
      </c>
    </row>
    <row r="3113" spans="1:14">
      <c r="A3113" t="s">
        <v>78</v>
      </c>
      <c r="B3113" t="s">
        <v>79</v>
      </c>
      <c r="C3113" t="s">
        <v>80</v>
      </c>
      <c r="D3113">
        <v>52.229700000000001</v>
      </c>
      <c r="E3113">
        <v>21.0122</v>
      </c>
      <c r="F3113" t="s">
        <v>81</v>
      </c>
      <c r="G3113" s="2">
        <v>46210.818229641205</v>
      </c>
      <c r="H3113" s="2">
        <v>46219.625</v>
      </c>
      <c r="I3113">
        <v>26.4</v>
      </c>
      <c r="J3113">
        <v>55</v>
      </c>
      <c r="K3113">
        <v>25</v>
      </c>
      <c r="L3113">
        <v>0.1</v>
      </c>
      <c r="M3113">
        <v>51</v>
      </c>
      <c r="N3113">
        <v>5.2</v>
      </c>
    </row>
    <row r="3114" spans="1:14">
      <c r="A3114" t="s">
        <v>78</v>
      </c>
      <c r="B3114" t="s">
        <v>79</v>
      </c>
      <c r="C3114" t="s">
        <v>80</v>
      </c>
      <c r="D3114">
        <v>52.229700000000001</v>
      </c>
      <c r="E3114">
        <v>21.0122</v>
      </c>
      <c r="F3114" t="s">
        <v>81</v>
      </c>
      <c r="G3114" s="2">
        <v>46210.818229641205</v>
      </c>
      <c r="H3114" s="2">
        <v>46219.666666666664</v>
      </c>
      <c r="I3114">
        <v>26.3</v>
      </c>
      <c r="J3114">
        <v>56</v>
      </c>
      <c r="K3114">
        <v>26</v>
      </c>
      <c r="L3114">
        <v>0.1</v>
      </c>
      <c r="M3114">
        <v>51</v>
      </c>
      <c r="N3114">
        <v>5.4</v>
      </c>
    </row>
    <row r="3115" spans="1:14">
      <c r="A3115" t="s">
        <v>78</v>
      </c>
      <c r="B3115" t="s">
        <v>79</v>
      </c>
      <c r="C3115" t="s">
        <v>80</v>
      </c>
      <c r="D3115">
        <v>52.229700000000001</v>
      </c>
      <c r="E3115">
        <v>21.0122</v>
      </c>
      <c r="F3115" t="s">
        <v>81</v>
      </c>
      <c r="G3115" s="2">
        <v>46210.818229641205</v>
      </c>
      <c r="H3115" s="2">
        <v>46219.708333333336</v>
      </c>
      <c r="I3115">
        <v>26</v>
      </c>
      <c r="J3115">
        <v>57</v>
      </c>
      <c r="K3115">
        <v>26</v>
      </c>
      <c r="L3115">
        <v>0.1</v>
      </c>
      <c r="M3115">
        <v>51</v>
      </c>
      <c r="N3115">
        <v>5.7</v>
      </c>
    </row>
    <row r="3116" spans="1:14">
      <c r="A3116" t="s">
        <v>78</v>
      </c>
      <c r="B3116" t="s">
        <v>79</v>
      </c>
      <c r="C3116" t="s">
        <v>80</v>
      </c>
      <c r="D3116">
        <v>52.229700000000001</v>
      </c>
      <c r="E3116">
        <v>21.0122</v>
      </c>
      <c r="F3116" t="s">
        <v>81</v>
      </c>
      <c r="G3116" s="2">
        <v>46210.818229641205</v>
      </c>
      <c r="H3116" s="2">
        <v>46219.75</v>
      </c>
      <c r="I3116">
        <v>25.4</v>
      </c>
      <c r="J3116">
        <v>60</v>
      </c>
      <c r="K3116">
        <v>26</v>
      </c>
      <c r="L3116">
        <v>0.1</v>
      </c>
      <c r="M3116">
        <v>51</v>
      </c>
      <c r="N3116">
        <v>6.2</v>
      </c>
    </row>
    <row r="3117" spans="1:14">
      <c r="A3117" t="s">
        <v>78</v>
      </c>
      <c r="B3117" t="s">
        <v>79</v>
      </c>
      <c r="C3117" t="s">
        <v>80</v>
      </c>
      <c r="D3117">
        <v>52.229700000000001</v>
      </c>
      <c r="E3117">
        <v>21.0122</v>
      </c>
      <c r="F3117" t="s">
        <v>81</v>
      </c>
      <c r="G3117" s="2">
        <v>46210.818229641205</v>
      </c>
      <c r="H3117" s="2">
        <v>46219.791666666664</v>
      </c>
      <c r="I3117">
        <v>24.8</v>
      </c>
      <c r="J3117">
        <v>62</v>
      </c>
      <c r="K3117">
        <v>26</v>
      </c>
      <c r="L3117">
        <v>0.1</v>
      </c>
      <c r="M3117">
        <v>51</v>
      </c>
      <c r="N3117">
        <v>6.3</v>
      </c>
    </row>
    <row r="3118" spans="1:14">
      <c r="A3118" t="s">
        <v>78</v>
      </c>
      <c r="B3118" t="s">
        <v>79</v>
      </c>
      <c r="C3118" t="s">
        <v>80</v>
      </c>
      <c r="D3118">
        <v>52.229700000000001</v>
      </c>
      <c r="E3118">
        <v>21.0122</v>
      </c>
      <c r="F3118" t="s">
        <v>81</v>
      </c>
      <c r="G3118" s="2">
        <v>46210.818229641205</v>
      </c>
      <c r="H3118" s="2">
        <v>46219.833333333336</v>
      </c>
      <c r="I3118">
        <v>24.2</v>
      </c>
      <c r="J3118">
        <v>65</v>
      </c>
      <c r="K3118">
        <v>25</v>
      </c>
      <c r="L3118">
        <v>0.1</v>
      </c>
      <c r="M3118">
        <v>51</v>
      </c>
      <c r="N3118">
        <v>6.5</v>
      </c>
    </row>
    <row r="3119" spans="1:14">
      <c r="A3119" t="s">
        <v>78</v>
      </c>
      <c r="B3119" t="s">
        <v>79</v>
      </c>
      <c r="C3119" t="s">
        <v>80</v>
      </c>
      <c r="D3119">
        <v>52.229700000000001</v>
      </c>
      <c r="E3119">
        <v>21.0122</v>
      </c>
      <c r="F3119" t="s">
        <v>81</v>
      </c>
      <c r="G3119" s="2">
        <v>46210.818229641205</v>
      </c>
      <c r="H3119" s="2">
        <v>46219.875</v>
      </c>
      <c r="I3119">
        <v>23.4</v>
      </c>
      <c r="J3119">
        <v>68</v>
      </c>
      <c r="K3119">
        <v>23</v>
      </c>
      <c r="L3119">
        <v>0</v>
      </c>
      <c r="M3119">
        <v>1</v>
      </c>
      <c r="N3119">
        <v>6.4</v>
      </c>
    </row>
    <row r="3120" spans="1:14">
      <c r="A3120" t="s">
        <v>78</v>
      </c>
      <c r="B3120" t="s">
        <v>79</v>
      </c>
      <c r="C3120" t="s">
        <v>80</v>
      </c>
      <c r="D3120">
        <v>52.229700000000001</v>
      </c>
      <c r="E3120">
        <v>21.0122</v>
      </c>
      <c r="F3120" t="s">
        <v>81</v>
      </c>
      <c r="G3120" s="2">
        <v>46210.818229641205</v>
      </c>
      <c r="H3120" s="2">
        <v>46219.916666666664</v>
      </c>
      <c r="I3120">
        <v>22.4</v>
      </c>
      <c r="J3120">
        <v>72</v>
      </c>
      <c r="K3120">
        <v>21</v>
      </c>
      <c r="L3120">
        <v>0</v>
      </c>
      <c r="M3120">
        <v>1</v>
      </c>
      <c r="N3120">
        <v>6.3</v>
      </c>
    </row>
    <row r="3121" spans="1:14">
      <c r="A3121" t="s">
        <v>78</v>
      </c>
      <c r="B3121" t="s">
        <v>79</v>
      </c>
      <c r="C3121" t="s">
        <v>80</v>
      </c>
      <c r="D3121">
        <v>52.229700000000001</v>
      </c>
      <c r="E3121">
        <v>21.0122</v>
      </c>
      <c r="F3121" t="s">
        <v>81</v>
      </c>
      <c r="G3121" s="2">
        <v>46210.818229641205</v>
      </c>
      <c r="H3121" s="2">
        <v>46219.958333333336</v>
      </c>
      <c r="I3121">
        <v>21.3</v>
      </c>
      <c r="J3121">
        <v>78</v>
      </c>
      <c r="K3121">
        <v>18</v>
      </c>
      <c r="L3121">
        <v>0</v>
      </c>
      <c r="M3121">
        <v>1</v>
      </c>
      <c r="N3121">
        <v>6.2</v>
      </c>
    </row>
    <row r="3122" spans="1:14">
      <c r="A3122" t="s">
        <v>82</v>
      </c>
      <c r="B3122" t="s">
        <v>83</v>
      </c>
      <c r="C3122" t="s">
        <v>84</v>
      </c>
      <c r="D3122">
        <v>55.676099999999998</v>
      </c>
      <c r="E3122">
        <v>12.568300000000001</v>
      </c>
      <c r="F3122" t="s">
        <v>85</v>
      </c>
      <c r="G3122" s="2">
        <v>46210.818229988428</v>
      </c>
      <c r="H3122" s="2">
        <v>46210</v>
      </c>
      <c r="I3122">
        <v>14.9</v>
      </c>
      <c r="J3122">
        <v>89</v>
      </c>
      <c r="K3122">
        <v>96</v>
      </c>
      <c r="L3122">
        <v>0</v>
      </c>
      <c r="M3122">
        <v>3</v>
      </c>
      <c r="N3122">
        <v>19.399999999999999</v>
      </c>
    </row>
    <row r="3123" spans="1:14">
      <c r="A3123" t="s">
        <v>82</v>
      </c>
      <c r="B3123" t="s">
        <v>83</v>
      </c>
      <c r="C3123" t="s">
        <v>84</v>
      </c>
      <c r="D3123">
        <v>55.676099999999998</v>
      </c>
      <c r="E3123">
        <v>12.568300000000001</v>
      </c>
      <c r="F3123" t="s">
        <v>85</v>
      </c>
      <c r="G3123" s="2">
        <v>46210.818229988428</v>
      </c>
      <c r="H3123" s="2">
        <v>46210.041666666664</v>
      </c>
      <c r="I3123">
        <v>15</v>
      </c>
      <c r="J3123">
        <v>90</v>
      </c>
      <c r="K3123">
        <v>91</v>
      </c>
      <c r="L3123">
        <v>0</v>
      </c>
      <c r="M3123">
        <v>3</v>
      </c>
      <c r="N3123">
        <v>17.3</v>
      </c>
    </row>
    <row r="3124" spans="1:14">
      <c r="A3124" t="s">
        <v>82</v>
      </c>
      <c r="B3124" t="s">
        <v>83</v>
      </c>
      <c r="C3124" t="s">
        <v>84</v>
      </c>
      <c r="D3124">
        <v>55.676099999999998</v>
      </c>
      <c r="E3124">
        <v>12.568300000000001</v>
      </c>
      <c r="F3124" t="s">
        <v>85</v>
      </c>
      <c r="G3124" s="2">
        <v>46210.818229988428</v>
      </c>
      <c r="H3124" s="2">
        <v>46210.083333333336</v>
      </c>
      <c r="I3124">
        <v>14.9</v>
      </c>
      <c r="J3124">
        <v>90</v>
      </c>
      <c r="K3124">
        <v>84</v>
      </c>
      <c r="L3124">
        <v>0</v>
      </c>
      <c r="M3124">
        <v>3</v>
      </c>
      <c r="N3124">
        <v>18</v>
      </c>
    </row>
    <row r="3125" spans="1:14">
      <c r="A3125" t="s">
        <v>82</v>
      </c>
      <c r="B3125" t="s">
        <v>83</v>
      </c>
      <c r="C3125" t="s">
        <v>84</v>
      </c>
      <c r="D3125">
        <v>55.676099999999998</v>
      </c>
      <c r="E3125">
        <v>12.568300000000001</v>
      </c>
      <c r="F3125" t="s">
        <v>85</v>
      </c>
      <c r="G3125" s="2">
        <v>46210.818229988428</v>
      </c>
      <c r="H3125" s="2">
        <v>46210.125</v>
      </c>
      <c r="I3125">
        <v>14.9</v>
      </c>
      <c r="J3125">
        <v>86</v>
      </c>
      <c r="K3125">
        <v>74</v>
      </c>
      <c r="L3125">
        <v>0</v>
      </c>
      <c r="M3125">
        <v>3</v>
      </c>
      <c r="N3125">
        <v>23.4</v>
      </c>
    </row>
    <row r="3126" spans="1:14">
      <c r="A3126" t="s">
        <v>82</v>
      </c>
      <c r="B3126" t="s">
        <v>83</v>
      </c>
      <c r="C3126" t="s">
        <v>84</v>
      </c>
      <c r="D3126">
        <v>55.676099999999998</v>
      </c>
      <c r="E3126">
        <v>12.568300000000001</v>
      </c>
      <c r="F3126" t="s">
        <v>85</v>
      </c>
      <c r="G3126" s="2">
        <v>46210.818229988428</v>
      </c>
      <c r="H3126" s="2">
        <v>46210.166666666664</v>
      </c>
      <c r="I3126">
        <v>14.9</v>
      </c>
      <c r="J3126">
        <v>91</v>
      </c>
      <c r="K3126">
        <v>63</v>
      </c>
      <c r="L3126">
        <v>0.1</v>
      </c>
      <c r="M3126">
        <v>51</v>
      </c>
      <c r="N3126">
        <v>14.8</v>
      </c>
    </row>
    <row r="3127" spans="1:14">
      <c r="A3127" t="s">
        <v>82</v>
      </c>
      <c r="B3127" t="s">
        <v>83</v>
      </c>
      <c r="C3127" t="s">
        <v>84</v>
      </c>
      <c r="D3127">
        <v>55.676099999999998</v>
      </c>
      <c r="E3127">
        <v>12.568300000000001</v>
      </c>
      <c r="F3127" t="s">
        <v>85</v>
      </c>
      <c r="G3127" s="2">
        <v>46210.818229988428</v>
      </c>
      <c r="H3127" s="2">
        <v>46210.208333333336</v>
      </c>
      <c r="I3127">
        <v>14.8</v>
      </c>
      <c r="J3127">
        <v>89</v>
      </c>
      <c r="K3127">
        <v>59</v>
      </c>
      <c r="L3127">
        <v>0.1</v>
      </c>
      <c r="M3127">
        <v>51</v>
      </c>
      <c r="N3127">
        <v>22.3</v>
      </c>
    </row>
    <row r="3128" spans="1:14">
      <c r="A3128" t="s">
        <v>82</v>
      </c>
      <c r="B3128" t="s">
        <v>83</v>
      </c>
      <c r="C3128" t="s">
        <v>84</v>
      </c>
      <c r="D3128">
        <v>55.676099999999998</v>
      </c>
      <c r="E3128">
        <v>12.568300000000001</v>
      </c>
      <c r="F3128" t="s">
        <v>85</v>
      </c>
      <c r="G3128" s="2">
        <v>46210.818229988428</v>
      </c>
      <c r="H3128" s="2">
        <v>46210.25</v>
      </c>
      <c r="I3128">
        <v>14.9</v>
      </c>
      <c r="J3128">
        <v>91</v>
      </c>
      <c r="K3128">
        <v>69</v>
      </c>
      <c r="L3128">
        <v>0.1</v>
      </c>
      <c r="M3128">
        <v>51</v>
      </c>
      <c r="N3128">
        <v>14.4</v>
      </c>
    </row>
    <row r="3129" spans="1:14">
      <c r="A3129" t="s">
        <v>82</v>
      </c>
      <c r="B3129" t="s">
        <v>83</v>
      </c>
      <c r="C3129" t="s">
        <v>84</v>
      </c>
      <c r="D3129">
        <v>55.676099999999998</v>
      </c>
      <c r="E3129">
        <v>12.568300000000001</v>
      </c>
      <c r="F3129" t="s">
        <v>85</v>
      </c>
      <c r="G3129" s="2">
        <v>46210.818229988428</v>
      </c>
      <c r="H3129" s="2">
        <v>46210.291666666664</v>
      </c>
      <c r="I3129">
        <v>14.9</v>
      </c>
      <c r="J3129">
        <v>94</v>
      </c>
      <c r="K3129">
        <v>87</v>
      </c>
      <c r="L3129">
        <v>0.5</v>
      </c>
      <c r="M3129">
        <v>53</v>
      </c>
      <c r="N3129">
        <v>12.6</v>
      </c>
    </row>
    <row r="3130" spans="1:14">
      <c r="A3130" t="s">
        <v>82</v>
      </c>
      <c r="B3130" t="s">
        <v>83</v>
      </c>
      <c r="C3130" t="s">
        <v>84</v>
      </c>
      <c r="D3130">
        <v>55.676099999999998</v>
      </c>
      <c r="E3130">
        <v>12.568300000000001</v>
      </c>
      <c r="F3130" t="s">
        <v>85</v>
      </c>
      <c r="G3130" s="2">
        <v>46210.818229988428</v>
      </c>
      <c r="H3130" s="2">
        <v>46210.333333333336</v>
      </c>
      <c r="I3130">
        <v>15.3</v>
      </c>
      <c r="J3130">
        <v>91</v>
      </c>
      <c r="K3130">
        <v>100</v>
      </c>
      <c r="L3130">
        <v>0.4</v>
      </c>
      <c r="M3130">
        <v>51</v>
      </c>
      <c r="N3130">
        <v>16.899999999999999</v>
      </c>
    </row>
    <row r="3131" spans="1:14">
      <c r="A3131" t="s">
        <v>82</v>
      </c>
      <c r="B3131" t="s">
        <v>83</v>
      </c>
      <c r="C3131" t="s">
        <v>84</v>
      </c>
      <c r="D3131">
        <v>55.676099999999998</v>
      </c>
      <c r="E3131">
        <v>12.568300000000001</v>
      </c>
      <c r="F3131" t="s">
        <v>85</v>
      </c>
      <c r="G3131" s="2">
        <v>46210.818229988428</v>
      </c>
      <c r="H3131" s="2">
        <v>46210.375</v>
      </c>
      <c r="I3131">
        <v>15.4</v>
      </c>
      <c r="J3131">
        <v>90</v>
      </c>
      <c r="K3131">
        <v>100</v>
      </c>
      <c r="L3131">
        <v>0.4</v>
      </c>
      <c r="M3131">
        <v>51</v>
      </c>
      <c r="N3131">
        <v>22.3</v>
      </c>
    </row>
    <row r="3132" spans="1:14">
      <c r="A3132" t="s">
        <v>82</v>
      </c>
      <c r="B3132" t="s">
        <v>83</v>
      </c>
      <c r="C3132" t="s">
        <v>84</v>
      </c>
      <c r="D3132">
        <v>55.676099999999998</v>
      </c>
      <c r="E3132">
        <v>12.568300000000001</v>
      </c>
      <c r="F3132" t="s">
        <v>85</v>
      </c>
      <c r="G3132" s="2">
        <v>46210.818229988428</v>
      </c>
      <c r="H3132" s="2">
        <v>46210.416666666664</v>
      </c>
      <c r="I3132">
        <v>15.8</v>
      </c>
      <c r="J3132">
        <v>90</v>
      </c>
      <c r="K3132">
        <v>100</v>
      </c>
      <c r="L3132">
        <v>0.6</v>
      </c>
      <c r="M3132">
        <v>53</v>
      </c>
      <c r="N3132">
        <v>19.399999999999999</v>
      </c>
    </row>
    <row r="3133" spans="1:14">
      <c r="A3133" t="s">
        <v>82</v>
      </c>
      <c r="B3133" t="s">
        <v>83</v>
      </c>
      <c r="C3133" t="s">
        <v>84</v>
      </c>
      <c r="D3133">
        <v>55.676099999999998</v>
      </c>
      <c r="E3133">
        <v>12.568300000000001</v>
      </c>
      <c r="F3133" t="s">
        <v>85</v>
      </c>
      <c r="G3133" s="2">
        <v>46210.818229988428</v>
      </c>
      <c r="H3133" s="2">
        <v>46210.458333333336</v>
      </c>
      <c r="I3133">
        <v>16.2</v>
      </c>
      <c r="J3133">
        <v>89</v>
      </c>
      <c r="K3133">
        <v>100</v>
      </c>
      <c r="L3133">
        <v>0.2</v>
      </c>
      <c r="M3133">
        <v>51</v>
      </c>
      <c r="N3133">
        <v>19.399999999999999</v>
      </c>
    </row>
    <row r="3134" spans="1:14">
      <c r="A3134" t="s">
        <v>82</v>
      </c>
      <c r="B3134" t="s">
        <v>83</v>
      </c>
      <c r="C3134" t="s">
        <v>84</v>
      </c>
      <c r="D3134">
        <v>55.676099999999998</v>
      </c>
      <c r="E3134">
        <v>12.568300000000001</v>
      </c>
      <c r="F3134" t="s">
        <v>85</v>
      </c>
      <c r="G3134" s="2">
        <v>46210.818229988428</v>
      </c>
      <c r="H3134" s="2">
        <v>46210.5</v>
      </c>
      <c r="I3134">
        <v>16.5</v>
      </c>
      <c r="J3134">
        <v>91</v>
      </c>
      <c r="K3134">
        <v>99</v>
      </c>
      <c r="L3134">
        <v>0.4</v>
      </c>
      <c r="M3134">
        <v>51</v>
      </c>
      <c r="N3134">
        <v>19.8</v>
      </c>
    </row>
    <row r="3135" spans="1:14">
      <c r="A3135" t="s">
        <v>82</v>
      </c>
      <c r="B3135" t="s">
        <v>83</v>
      </c>
      <c r="C3135" t="s">
        <v>84</v>
      </c>
      <c r="D3135">
        <v>55.676099999999998</v>
      </c>
      <c r="E3135">
        <v>12.568300000000001</v>
      </c>
      <c r="F3135" t="s">
        <v>85</v>
      </c>
      <c r="G3135" s="2">
        <v>46210.818229988428</v>
      </c>
      <c r="H3135" s="2">
        <v>46210.541666666664</v>
      </c>
      <c r="I3135">
        <v>17.100000000000001</v>
      </c>
      <c r="J3135">
        <v>84</v>
      </c>
      <c r="K3135">
        <v>96</v>
      </c>
      <c r="L3135">
        <v>0</v>
      </c>
      <c r="M3135">
        <v>3</v>
      </c>
      <c r="N3135">
        <v>26.6</v>
      </c>
    </row>
    <row r="3136" spans="1:14">
      <c r="A3136" t="s">
        <v>82</v>
      </c>
      <c r="B3136" t="s">
        <v>83</v>
      </c>
      <c r="C3136" t="s">
        <v>84</v>
      </c>
      <c r="D3136">
        <v>55.676099999999998</v>
      </c>
      <c r="E3136">
        <v>12.568300000000001</v>
      </c>
      <c r="F3136" t="s">
        <v>85</v>
      </c>
      <c r="G3136" s="2">
        <v>46210.818229988428</v>
      </c>
      <c r="H3136" s="2">
        <v>46210.583333333336</v>
      </c>
      <c r="I3136">
        <v>16.899999999999999</v>
      </c>
      <c r="J3136">
        <v>85</v>
      </c>
      <c r="K3136">
        <v>94</v>
      </c>
      <c r="L3136">
        <v>0</v>
      </c>
      <c r="M3136">
        <v>3</v>
      </c>
      <c r="N3136">
        <v>24.5</v>
      </c>
    </row>
    <row r="3137" spans="1:14">
      <c r="A3137" t="s">
        <v>82</v>
      </c>
      <c r="B3137" t="s">
        <v>83</v>
      </c>
      <c r="C3137" t="s">
        <v>84</v>
      </c>
      <c r="D3137">
        <v>55.676099999999998</v>
      </c>
      <c r="E3137">
        <v>12.568300000000001</v>
      </c>
      <c r="F3137" t="s">
        <v>85</v>
      </c>
      <c r="G3137" s="2">
        <v>46210.818229988428</v>
      </c>
      <c r="H3137" s="2">
        <v>46210.625</v>
      </c>
      <c r="I3137">
        <v>17.5</v>
      </c>
      <c r="J3137">
        <v>79</v>
      </c>
      <c r="K3137">
        <v>92</v>
      </c>
      <c r="L3137">
        <v>0.1</v>
      </c>
      <c r="M3137">
        <v>51</v>
      </c>
      <c r="N3137">
        <v>25.6</v>
      </c>
    </row>
    <row r="3138" spans="1:14">
      <c r="A3138" t="s">
        <v>82</v>
      </c>
      <c r="B3138" t="s">
        <v>83</v>
      </c>
      <c r="C3138" t="s">
        <v>84</v>
      </c>
      <c r="D3138">
        <v>55.676099999999998</v>
      </c>
      <c r="E3138">
        <v>12.568300000000001</v>
      </c>
      <c r="F3138" t="s">
        <v>85</v>
      </c>
      <c r="G3138" s="2">
        <v>46210.818229988428</v>
      </c>
      <c r="H3138" s="2">
        <v>46210.666666666664</v>
      </c>
      <c r="I3138">
        <v>18</v>
      </c>
      <c r="J3138">
        <v>70</v>
      </c>
      <c r="K3138">
        <v>90</v>
      </c>
      <c r="L3138">
        <v>0</v>
      </c>
      <c r="M3138">
        <v>2</v>
      </c>
      <c r="N3138">
        <v>26.3</v>
      </c>
    </row>
    <row r="3139" spans="1:14">
      <c r="A3139" t="s">
        <v>82</v>
      </c>
      <c r="B3139" t="s">
        <v>83</v>
      </c>
      <c r="C3139" t="s">
        <v>84</v>
      </c>
      <c r="D3139">
        <v>55.676099999999998</v>
      </c>
      <c r="E3139">
        <v>12.568300000000001</v>
      </c>
      <c r="F3139" t="s">
        <v>85</v>
      </c>
      <c r="G3139" s="2">
        <v>46210.818229988428</v>
      </c>
      <c r="H3139" s="2">
        <v>46210.708333333336</v>
      </c>
      <c r="I3139">
        <v>18.3</v>
      </c>
      <c r="J3139">
        <v>63</v>
      </c>
      <c r="K3139">
        <v>86</v>
      </c>
      <c r="L3139">
        <v>0</v>
      </c>
      <c r="M3139">
        <v>1</v>
      </c>
      <c r="N3139">
        <v>30.6</v>
      </c>
    </row>
    <row r="3140" spans="1:14">
      <c r="A3140" t="s">
        <v>82</v>
      </c>
      <c r="B3140" t="s">
        <v>83</v>
      </c>
      <c r="C3140" t="s">
        <v>84</v>
      </c>
      <c r="D3140">
        <v>55.676099999999998</v>
      </c>
      <c r="E3140">
        <v>12.568300000000001</v>
      </c>
      <c r="F3140" t="s">
        <v>85</v>
      </c>
      <c r="G3140" s="2">
        <v>46210.818229988428</v>
      </c>
      <c r="H3140" s="2">
        <v>46210.75</v>
      </c>
      <c r="I3140">
        <v>18.3</v>
      </c>
      <c r="J3140">
        <v>54</v>
      </c>
      <c r="K3140">
        <v>79</v>
      </c>
      <c r="L3140">
        <v>0</v>
      </c>
      <c r="M3140">
        <v>1</v>
      </c>
      <c r="N3140">
        <v>28.8</v>
      </c>
    </row>
    <row r="3141" spans="1:14">
      <c r="A3141" t="s">
        <v>82</v>
      </c>
      <c r="B3141" t="s">
        <v>83</v>
      </c>
      <c r="C3141" t="s">
        <v>84</v>
      </c>
      <c r="D3141">
        <v>55.676099999999998</v>
      </c>
      <c r="E3141">
        <v>12.568300000000001</v>
      </c>
      <c r="F3141" t="s">
        <v>85</v>
      </c>
      <c r="G3141" s="2">
        <v>46210.818229988428</v>
      </c>
      <c r="H3141" s="2">
        <v>46210.791666666664</v>
      </c>
      <c r="I3141">
        <v>17.899999999999999</v>
      </c>
      <c r="J3141">
        <v>54</v>
      </c>
      <c r="K3141">
        <v>69</v>
      </c>
      <c r="L3141">
        <v>0</v>
      </c>
      <c r="M3141">
        <v>1</v>
      </c>
      <c r="N3141">
        <v>27.4</v>
      </c>
    </row>
    <row r="3142" spans="1:14">
      <c r="A3142" t="s">
        <v>82</v>
      </c>
      <c r="B3142" t="s">
        <v>83</v>
      </c>
      <c r="C3142" t="s">
        <v>84</v>
      </c>
      <c r="D3142">
        <v>55.676099999999998</v>
      </c>
      <c r="E3142">
        <v>12.568300000000001</v>
      </c>
      <c r="F3142" t="s">
        <v>85</v>
      </c>
      <c r="G3142" s="2">
        <v>46210.818229988428</v>
      </c>
      <c r="H3142" s="2">
        <v>46210.833333333336</v>
      </c>
      <c r="I3142">
        <v>17.3</v>
      </c>
      <c r="J3142">
        <v>56</v>
      </c>
      <c r="K3142">
        <v>63</v>
      </c>
      <c r="L3142">
        <v>0</v>
      </c>
      <c r="M3142">
        <v>0</v>
      </c>
      <c r="N3142">
        <v>26.3</v>
      </c>
    </row>
    <row r="3143" spans="1:14">
      <c r="A3143" t="s">
        <v>82</v>
      </c>
      <c r="B3143" t="s">
        <v>83</v>
      </c>
      <c r="C3143" t="s">
        <v>84</v>
      </c>
      <c r="D3143">
        <v>55.676099999999998</v>
      </c>
      <c r="E3143">
        <v>12.568300000000001</v>
      </c>
      <c r="F3143" t="s">
        <v>85</v>
      </c>
      <c r="G3143" s="2">
        <v>46210.818229988428</v>
      </c>
      <c r="H3143" s="2">
        <v>46210.875</v>
      </c>
      <c r="I3143">
        <v>16.5</v>
      </c>
      <c r="J3143">
        <v>62</v>
      </c>
      <c r="K3143">
        <v>64</v>
      </c>
      <c r="L3143">
        <v>0</v>
      </c>
      <c r="M3143">
        <v>1</v>
      </c>
      <c r="N3143">
        <v>28.4</v>
      </c>
    </row>
    <row r="3144" spans="1:14">
      <c r="A3144" t="s">
        <v>82</v>
      </c>
      <c r="B3144" t="s">
        <v>83</v>
      </c>
      <c r="C3144" t="s">
        <v>84</v>
      </c>
      <c r="D3144">
        <v>55.676099999999998</v>
      </c>
      <c r="E3144">
        <v>12.568300000000001</v>
      </c>
      <c r="F3144" t="s">
        <v>85</v>
      </c>
      <c r="G3144" s="2">
        <v>46210.818229988428</v>
      </c>
      <c r="H3144" s="2">
        <v>46210.916666666664</v>
      </c>
      <c r="I3144">
        <v>16.399999999999999</v>
      </c>
      <c r="J3144">
        <v>64</v>
      </c>
      <c r="K3144">
        <v>68</v>
      </c>
      <c r="L3144">
        <v>0</v>
      </c>
      <c r="M3144">
        <v>1</v>
      </c>
      <c r="N3144">
        <v>30.2</v>
      </c>
    </row>
    <row r="3145" spans="1:14">
      <c r="A3145" t="s">
        <v>82</v>
      </c>
      <c r="B3145" t="s">
        <v>83</v>
      </c>
      <c r="C3145" t="s">
        <v>84</v>
      </c>
      <c r="D3145">
        <v>55.676099999999998</v>
      </c>
      <c r="E3145">
        <v>12.568300000000001</v>
      </c>
      <c r="F3145" t="s">
        <v>85</v>
      </c>
      <c r="G3145" s="2">
        <v>46210.818229988428</v>
      </c>
      <c r="H3145" s="2">
        <v>46210.958333333336</v>
      </c>
      <c r="I3145">
        <v>16</v>
      </c>
      <c r="J3145">
        <v>70</v>
      </c>
      <c r="K3145">
        <v>65</v>
      </c>
      <c r="L3145">
        <v>0</v>
      </c>
      <c r="M3145">
        <v>3</v>
      </c>
      <c r="N3145">
        <v>27.7</v>
      </c>
    </row>
    <row r="3146" spans="1:14">
      <c r="A3146" t="s">
        <v>82</v>
      </c>
      <c r="B3146" t="s">
        <v>83</v>
      </c>
      <c r="C3146" t="s">
        <v>84</v>
      </c>
      <c r="D3146">
        <v>55.676099999999998</v>
      </c>
      <c r="E3146">
        <v>12.568300000000001</v>
      </c>
      <c r="F3146" t="s">
        <v>85</v>
      </c>
      <c r="G3146" s="2">
        <v>46210.818229988428</v>
      </c>
      <c r="H3146" s="2">
        <v>46211</v>
      </c>
      <c r="I3146">
        <v>15.9</v>
      </c>
      <c r="J3146">
        <v>66</v>
      </c>
      <c r="K3146">
        <v>47</v>
      </c>
      <c r="L3146">
        <v>0</v>
      </c>
      <c r="M3146">
        <v>1</v>
      </c>
      <c r="N3146">
        <v>23.4</v>
      </c>
    </row>
    <row r="3147" spans="1:14">
      <c r="A3147" t="s">
        <v>82</v>
      </c>
      <c r="B3147" t="s">
        <v>83</v>
      </c>
      <c r="C3147" t="s">
        <v>84</v>
      </c>
      <c r="D3147">
        <v>55.676099999999998</v>
      </c>
      <c r="E3147">
        <v>12.568300000000001</v>
      </c>
      <c r="F3147" t="s">
        <v>85</v>
      </c>
      <c r="G3147" s="2">
        <v>46210.818229988428</v>
      </c>
      <c r="H3147" s="2">
        <v>46211.041666666664</v>
      </c>
      <c r="I3147">
        <v>15</v>
      </c>
      <c r="J3147">
        <v>69</v>
      </c>
      <c r="K3147">
        <v>21</v>
      </c>
      <c r="L3147">
        <v>0</v>
      </c>
      <c r="M3147">
        <v>0</v>
      </c>
      <c r="N3147">
        <v>16.600000000000001</v>
      </c>
    </row>
    <row r="3148" spans="1:14">
      <c r="A3148" t="s">
        <v>82</v>
      </c>
      <c r="B3148" t="s">
        <v>83</v>
      </c>
      <c r="C3148" t="s">
        <v>84</v>
      </c>
      <c r="D3148">
        <v>55.676099999999998</v>
      </c>
      <c r="E3148">
        <v>12.568300000000001</v>
      </c>
      <c r="F3148" t="s">
        <v>85</v>
      </c>
      <c r="G3148" s="2">
        <v>46210.818229988428</v>
      </c>
      <c r="H3148" s="2">
        <v>46211.083333333336</v>
      </c>
      <c r="I3148">
        <v>14.4</v>
      </c>
      <c r="J3148">
        <v>80</v>
      </c>
      <c r="K3148">
        <v>2</v>
      </c>
      <c r="L3148">
        <v>0</v>
      </c>
      <c r="M3148">
        <v>0</v>
      </c>
      <c r="N3148">
        <v>19.100000000000001</v>
      </c>
    </row>
    <row r="3149" spans="1:14">
      <c r="A3149" t="s">
        <v>82</v>
      </c>
      <c r="B3149" t="s">
        <v>83</v>
      </c>
      <c r="C3149" t="s">
        <v>84</v>
      </c>
      <c r="D3149">
        <v>55.676099999999998</v>
      </c>
      <c r="E3149">
        <v>12.568300000000001</v>
      </c>
      <c r="F3149" t="s">
        <v>85</v>
      </c>
      <c r="G3149" s="2">
        <v>46210.818229988428</v>
      </c>
      <c r="H3149" s="2">
        <v>46211.125</v>
      </c>
      <c r="I3149">
        <v>13.9</v>
      </c>
      <c r="J3149">
        <v>80</v>
      </c>
      <c r="K3149">
        <v>0</v>
      </c>
      <c r="L3149">
        <v>0</v>
      </c>
      <c r="M3149">
        <v>0</v>
      </c>
      <c r="N3149">
        <v>17.600000000000001</v>
      </c>
    </row>
    <row r="3150" spans="1:14">
      <c r="A3150" t="s">
        <v>82</v>
      </c>
      <c r="B3150" t="s">
        <v>83</v>
      </c>
      <c r="C3150" t="s">
        <v>84</v>
      </c>
      <c r="D3150">
        <v>55.676099999999998</v>
      </c>
      <c r="E3150">
        <v>12.568300000000001</v>
      </c>
      <c r="F3150" t="s">
        <v>85</v>
      </c>
      <c r="G3150" s="2">
        <v>46210.818229988428</v>
      </c>
      <c r="H3150" s="2">
        <v>46211.166666666664</v>
      </c>
      <c r="I3150">
        <v>13.5</v>
      </c>
      <c r="J3150">
        <v>83</v>
      </c>
      <c r="K3150">
        <v>0</v>
      </c>
      <c r="L3150">
        <v>0</v>
      </c>
      <c r="M3150">
        <v>1</v>
      </c>
      <c r="N3150">
        <v>15.1</v>
      </c>
    </row>
    <row r="3151" spans="1:14">
      <c r="A3151" t="s">
        <v>82</v>
      </c>
      <c r="B3151" t="s">
        <v>83</v>
      </c>
      <c r="C3151" t="s">
        <v>84</v>
      </c>
      <c r="D3151">
        <v>55.676099999999998</v>
      </c>
      <c r="E3151">
        <v>12.568300000000001</v>
      </c>
      <c r="F3151" t="s">
        <v>85</v>
      </c>
      <c r="G3151" s="2">
        <v>46210.818229988428</v>
      </c>
      <c r="H3151" s="2">
        <v>46211.208333333336</v>
      </c>
      <c r="I3151">
        <v>13.3</v>
      </c>
      <c r="J3151">
        <v>86</v>
      </c>
      <c r="K3151">
        <v>0</v>
      </c>
      <c r="L3151">
        <v>0</v>
      </c>
      <c r="M3151">
        <v>0</v>
      </c>
      <c r="N3151">
        <v>15.8</v>
      </c>
    </row>
    <row r="3152" spans="1:14">
      <c r="A3152" t="s">
        <v>82</v>
      </c>
      <c r="B3152" t="s">
        <v>83</v>
      </c>
      <c r="C3152" t="s">
        <v>84</v>
      </c>
      <c r="D3152">
        <v>55.676099999999998</v>
      </c>
      <c r="E3152">
        <v>12.568300000000001</v>
      </c>
      <c r="F3152" t="s">
        <v>85</v>
      </c>
      <c r="G3152" s="2">
        <v>46210.818229988428</v>
      </c>
      <c r="H3152" s="2">
        <v>46211.25</v>
      </c>
      <c r="I3152">
        <v>13.6</v>
      </c>
      <c r="J3152">
        <v>86</v>
      </c>
      <c r="K3152">
        <v>0</v>
      </c>
      <c r="L3152">
        <v>0</v>
      </c>
      <c r="M3152">
        <v>0</v>
      </c>
      <c r="N3152">
        <v>17.3</v>
      </c>
    </row>
    <row r="3153" spans="1:14">
      <c r="A3153" t="s">
        <v>82</v>
      </c>
      <c r="B3153" t="s">
        <v>83</v>
      </c>
      <c r="C3153" t="s">
        <v>84</v>
      </c>
      <c r="D3153">
        <v>55.676099999999998</v>
      </c>
      <c r="E3153">
        <v>12.568300000000001</v>
      </c>
      <c r="F3153" t="s">
        <v>85</v>
      </c>
      <c r="G3153" s="2">
        <v>46210.818229988428</v>
      </c>
      <c r="H3153" s="2">
        <v>46211.291666666664</v>
      </c>
      <c r="I3153">
        <v>14.5</v>
      </c>
      <c r="J3153">
        <v>83</v>
      </c>
      <c r="K3153">
        <v>0</v>
      </c>
      <c r="L3153">
        <v>0</v>
      </c>
      <c r="M3153">
        <v>0</v>
      </c>
      <c r="N3153">
        <v>18.399999999999999</v>
      </c>
    </row>
    <row r="3154" spans="1:14">
      <c r="A3154" t="s">
        <v>82</v>
      </c>
      <c r="B3154" t="s">
        <v>83</v>
      </c>
      <c r="C3154" t="s">
        <v>84</v>
      </c>
      <c r="D3154">
        <v>55.676099999999998</v>
      </c>
      <c r="E3154">
        <v>12.568300000000001</v>
      </c>
      <c r="F3154" t="s">
        <v>85</v>
      </c>
      <c r="G3154" s="2">
        <v>46210.818229988428</v>
      </c>
      <c r="H3154" s="2">
        <v>46211.333333333336</v>
      </c>
      <c r="I3154">
        <v>15.9</v>
      </c>
      <c r="J3154">
        <v>77</v>
      </c>
      <c r="K3154">
        <v>0</v>
      </c>
      <c r="L3154">
        <v>0</v>
      </c>
      <c r="M3154">
        <v>0</v>
      </c>
      <c r="N3154">
        <v>19.100000000000001</v>
      </c>
    </row>
    <row r="3155" spans="1:14">
      <c r="A3155" t="s">
        <v>82</v>
      </c>
      <c r="B3155" t="s">
        <v>83</v>
      </c>
      <c r="C3155" t="s">
        <v>84</v>
      </c>
      <c r="D3155">
        <v>55.676099999999998</v>
      </c>
      <c r="E3155">
        <v>12.568300000000001</v>
      </c>
      <c r="F3155" t="s">
        <v>85</v>
      </c>
      <c r="G3155" s="2">
        <v>46210.818229988428</v>
      </c>
      <c r="H3155" s="2">
        <v>46211.375</v>
      </c>
      <c r="I3155">
        <v>17.100000000000001</v>
      </c>
      <c r="J3155">
        <v>72</v>
      </c>
      <c r="K3155">
        <v>0</v>
      </c>
      <c r="L3155">
        <v>0</v>
      </c>
      <c r="M3155">
        <v>0</v>
      </c>
      <c r="N3155">
        <v>19.100000000000001</v>
      </c>
    </row>
    <row r="3156" spans="1:14">
      <c r="A3156" t="s">
        <v>82</v>
      </c>
      <c r="B3156" t="s">
        <v>83</v>
      </c>
      <c r="C3156" t="s">
        <v>84</v>
      </c>
      <c r="D3156">
        <v>55.676099999999998</v>
      </c>
      <c r="E3156">
        <v>12.568300000000001</v>
      </c>
      <c r="F3156" t="s">
        <v>85</v>
      </c>
      <c r="G3156" s="2">
        <v>46210.818229988428</v>
      </c>
      <c r="H3156" s="2">
        <v>46211.416666666664</v>
      </c>
      <c r="I3156">
        <v>18.5</v>
      </c>
      <c r="J3156">
        <v>64</v>
      </c>
      <c r="K3156">
        <v>0</v>
      </c>
      <c r="L3156">
        <v>0</v>
      </c>
      <c r="M3156">
        <v>0</v>
      </c>
      <c r="N3156">
        <v>18.7</v>
      </c>
    </row>
    <row r="3157" spans="1:14">
      <c r="A3157" t="s">
        <v>82</v>
      </c>
      <c r="B3157" t="s">
        <v>83</v>
      </c>
      <c r="C3157" t="s">
        <v>84</v>
      </c>
      <c r="D3157">
        <v>55.676099999999998</v>
      </c>
      <c r="E3157">
        <v>12.568300000000001</v>
      </c>
      <c r="F3157" t="s">
        <v>85</v>
      </c>
      <c r="G3157" s="2">
        <v>46210.818229988428</v>
      </c>
      <c r="H3157" s="2">
        <v>46211.458333333336</v>
      </c>
      <c r="I3157">
        <v>19.899999999999999</v>
      </c>
      <c r="J3157">
        <v>59</v>
      </c>
      <c r="K3157">
        <v>0</v>
      </c>
      <c r="L3157">
        <v>0</v>
      </c>
      <c r="M3157">
        <v>0</v>
      </c>
      <c r="N3157">
        <v>19.399999999999999</v>
      </c>
    </row>
    <row r="3158" spans="1:14">
      <c r="A3158" t="s">
        <v>82</v>
      </c>
      <c r="B3158" t="s">
        <v>83</v>
      </c>
      <c r="C3158" t="s">
        <v>84</v>
      </c>
      <c r="D3158">
        <v>55.676099999999998</v>
      </c>
      <c r="E3158">
        <v>12.568300000000001</v>
      </c>
      <c r="F3158" t="s">
        <v>85</v>
      </c>
      <c r="G3158" s="2">
        <v>46210.818229988428</v>
      </c>
      <c r="H3158" s="2">
        <v>46211.5</v>
      </c>
      <c r="I3158">
        <v>21.2</v>
      </c>
      <c r="J3158">
        <v>53</v>
      </c>
      <c r="K3158">
        <v>0</v>
      </c>
      <c r="L3158">
        <v>0</v>
      </c>
      <c r="M3158">
        <v>0</v>
      </c>
      <c r="N3158">
        <v>20.9</v>
      </c>
    </row>
    <row r="3159" spans="1:14">
      <c r="A3159" t="s">
        <v>82</v>
      </c>
      <c r="B3159" t="s">
        <v>83</v>
      </c>
      <c r="C3159" t="s">
        <v>84</v>
      </c>
      <c r="D3159">
        <v>55.676099999999998</v>
      </c>
      <c r="E3159">
        <v>12.568300000000001</v>
      </c>
      <c r="F3159" t="s">
        <v>85</v>
      </c>
      <c r="G3159" s="2">
        <v>46210.818229988428</v>
      </c>
      <c r="H3159" s="2">
        <v>46211.541666666664</v>
      </c>
      <c r="I3159">
        <v>22.2</v>
      </c>
      <c r="J3159">
        <v>49</v>
      </c>
      <c r="K3159">
        <v>0</v>
      </c>
      <c r="L3159">
        <v>0</v>
      </c>
      <c r="M3159">
        <v>0</v>
      </c>
      <c r="N3159">
        <v>21.2</v>
      </c>
    </row>
    <row r="3160" spans="1:14">
      <c r="A3160" t="s">
        <v>82</v>
      </c>
      <c r="B3160" t="s">
        <v>83</v>
      </c>
      <c r="C3160" t="s">
        <v>84</v>
      </c>
      <c r="D3160">
        <v>55.676099999999998</v>
      </c>
      <c r="E3160">
        <v>12.568300000000001</v>
      </c>
      <c r="F3160" t="s">
        <v>85</v>
      </c>
      <c r="G3160" s="2">
        <v>46210.818229988428</v>
      </c>
      <c r="H3160" s="2">
        <v>46211.583333333336</v>
      </c>
      <c r="I3160">
        <v>22.8</v>
      </c>
      <c r="J3160">
        <v>41</v>
      </c>
      <c r="K3160">
        <v>0</v>
      </c>
      <c r="L3160">
        <v>0</v>
      </c>
      <c r="M3160">
        <v>0</v>
      </c>
      <c r="N3160">
        <v>21.6</v>
      </c>
    </row>
    <row r="3161" spans="1:14">
      <c r="A3161" t="s">
        <v>82</v>
      </c>
      <c r="B3161" t="s">
        <v>83</v>
      </c>
      <c r="C3161" t="s">
        <v>84</v>
      </c>
      <c r="D3161">
        <v>55.676099999999998</v>
      </c>
      <c r="E3161">
        <v>12.568300000000001</v>
      </c>
      <c r="F3161" t="s">
        <v>85</v>
      </c>
      <c r="G3161" s="2">
        <v>46210.818229988428</v>
      </c>
      <c r="H3161" s="2">
        <v>46211.625</v>
      </c>
      <c r="I3161">
        <v>23.3</v>
      </c>
      <c r="J3161">
        <v>37</v>
      </c>
      <c r="K3161">
        <v>0</v>
      </c>
      <c r="L3161">
        <v>0</v>
      </c>
      <c r="M3161">
        <v>0</v>
      </c>
      <c r="N3161">
        <v>21.6</v>
      </c>
    </row>
    <row r="3162" spans="1:14">
      <c r="A3162" t="s">
        <v>82</v>
      </c>
      <c r="B3162" t="s">
        <v>83</v>
      </c>
      <c r="C3162" t="s">
        <v>84</v>
      </c>
      <c r="D3162">
        <v>55.676099999999998</v>
      </c>
      <c r="E3162">
        <v>12.568300000000001</v>
      </c>
      <c r="F3162" t="s">
        <v>85</v>
      </c>
      <c r="G3162" s="2">
        <v>46210.818229988428</v>
      </c>
      <c r="H3162" s="2">
        <v>46211.666666666664</v>
      </c>
      <c r="I3162">
        <v>23.6</v>
      </c>
      <c r="J3162">
        <v>31</v>
      </c>
      <c r="K3162">
        <v>0</v>
      </c>
      <c r="L3162">
        <v>0</v>
      </c>
      <c r="M3162">
        <v>0</v>
      </c>
      <c r="N3162">
        <v>22.3</v>
      </c>
    </row>
    <row r="3163" spans="1:14">
      <c r="A3163" t="s">
        <v>82</v>
      </c>
      <c r="B3163" t="s">
        <v>83</v>
      </c>
      <c r="C3163" t="s">
        <v>84</v>
      </c>
      <c r="D3163">
        <v>55.676099999999998</v>
      </c>
      <c r="E3163">
        <v>12.568300000000001</v>
      </c>
      <c r="F3163" t="s">
        <v>85</v>
      </c>
      <c r="G3163" s="2">
        <v>46210.818229988428</v>
      </c>
      <c r="H3163" s="2">
        <v>46211.708333333336</v>
      </c>
      <c r="I3163">
        <v>23.5</v>
      </c>
      <c r="J3163">
        <v>36</v>
      </c>
      <c r="K3163">
        <v>0</v>
      </c>
      <c r="L3163">
        <v>0</v>
      </c>
      <c r="M3163">
        <v>1</v>
      </c>
      <c r="N3163">
        <v>22.3</v>
      </c>
    </row>
    <row r="3164" spans="1:14">
      <c r="A3164" t="s">
        <v>82</v>
      </c>
      <c r="B3164" t="s">
        <v>83</v>
      </c>
      <c r="C3164" t="s">
        <v>84</v>
      </c>
      <c r="D3164">
        <v>55.676099999999998</v>
      </c>
      <c r="E3164">
        <v>12.568300000000001</v>
      </c>
      <c r="F3164" t="s">
        <v>85</v>
      </c>
      <c r="G3164" s="2">
        <v>46210.818229988428</v>
      </c>
      <c r="H3164" s="2">
        <v>46211.75</v>
      </c>
      <c r="I3164">
        <v>23.3</v>
      </c>
      <c r="J3164">
        <v>42</v>
      </c>
      <c r="K3164">
        <v>0</v>
      </c>
      <c r="L3164">
        <v>0</v>
      </c>
      <c r="M3164">
        <v>2</v>
      </c>
      <c r="N3164">
        <v>20.9</v>
      </c>
    </row>
    <row r="3165" spans="1:14">
      <c r="A3165" t="s">
        <v>82</v>
      </c>
      <c r="B3165" t="s">
        <v>83</v>
      </c>
      <c r="C3165" t="s">
        <v>84</v>
      </c>
      <c r="D3165">
        <v>55.676099999999998</v>
      </c>
      <c r="E3165">
        <v>12.568300000000001</v>
      </c>
      <c r="F3165" t="s">
        <v>85</v>
      </c>
      <c r="G3165" s="2">
        <v>46210.818229988428</v>
      </c>
      <c r="H3165" s="2">
        <v>46211.791666666664</v>
      </c>
      <c r="I3165">
        <v>23</v>
      </c>
      <c r="J3165">
        <v>41</v>
      </c>
      <c r="K3165">
        <v>0</v>
      </c>
      <c r="L3165">
        <v>0</v>
      </c>
      <c r="M3165">
        <v>1</v>
      </c>
      <c r="N3165">
        <v>18</v>
      </c>
    </row>
    <row r="3166" spans="1:14">
      <c r="A3166" t="s">
        <v>82</v>
      </c>
      <c r="B3166" t="s">
        <v>83</v>
      </c>
      <c r="C3166" t="s">
        <v>84</v>
      </c>
      <c r="D3166">
        <v>55.676099999999998</v>
      </c>
      <c r="E3166">
        <v>12.568300000000001</v>
      </c>
      <c r="F3166" t="s">
        <v>85</v>
      </c>
      <c r="G3166" s="2">
        <v>46210.818229988428</v>
      </c>
      <c r="H3166" s="2">
        <v>46211.833333333336</v>
      </c>
      <c r="I3166">
        <v>22.2</v>
      </c>
      <c r="J3166">
        <v>37</v>
      </c>
      <c r="K3166">
        <v>0</v>
      </c>
      <c r="L3166">
        <v>0</v>
      </c>
      <c r="M3166">
        <v>0</v>
      </c>
      <c r="N3166">
        <v>13.7</v>
      </c>
    </row>
    <row r="3167" spans="1:14">
      <c r="A3167" t="s">
        <v>82</v>
      </c>
      <c r="B3167" t="s">
        <v>83</v>
      </c>
      <c r="C3167" t="s">
        <v>84</v>
      </c>
      <c r="D3167">
        <v>55.676099999999998</v>
      </c>
      <c r="E3167">
        <v>12.568300000000001</v>
      </c>
      <c r="F3167" t="s">
        <v>85</v>
      </c>
      <c r="G3167" s="2">
        <v>46210.818229988428</v>
      </c>
      <c r="H3167" s="2">
        <v>46211.875</v>
      </c>
      <c r="I3167">
        <v>21.1</v>
      </c>
      <c r="J3167">
        <v>37</v>
      </c>
      <c r="K3167">
        <v>0</v>
      </c>
      <c r="L3167">
        <v>0</v>
      </c>
      <c r="M3167">
        <v>0</v>
      </c>
      <c r="N3167">
        <v>11.2</v>
      </c>
    </row>
    <row r="3168" spans="1:14">
      <c r="A3168" t="s">
        <v>82</v>
      </c>
      <c r="B3168" t="s">
        <v>83</v>
      </c>
      <c r="C3168" t="s">
        <v>84</v>
      </c>
      <c r="D3168">
        <v>55.676099999999998</v>
      </c>
      <c r="E3168">
        <v>12.568300000000001</v>
      </c>
      <c r="F3168" t="s">
        <v>85</v>
      </c>
      <c r="G3168" s="2">
        <v>46210.818229988428</v>
      </c>
      <c r="H3168" s="2">
        <v>46211.916666666664</v>
      </c>
      <c r="I3168">
        <v>19.8</v>
      </c>
      <c r="J3168">
        <v>40</v>
      </c>
      <c r="K3168">
        <v>0</v>
      </c>
      <c r="L3168">
        <v>0</v>
      </c>
      <c r="M3168">
        <v>0</v>
      </c>
      <c r="N3168">
        <v>10.1</v>
      </c>
    </row>
    <row r="3169" spans="1:14">
      <c r="A3169" t="s">
        <v>82</v>
      </c>
      <c r="B3169" t="s">
        <v>83</v>
      </c>
      <c r="C3169" t="s">
        <v>84</v>
      </c>
      <c r="D3169">
        <v>55.676099999999998</v>
      </c>
      <c r="E3169">
        <v>12.568300000000001</v>
      </c>
      <c r="F3169" t="s">
        <v>85</v>
      </c>
      <c r="G3169" s="2">
        <v>46210.818229988428</v>
      </c>
      <c r="H3169" s="2">
        <v>46211.958333333336</v>
      </c>
      <c r="I3169">
        <v>18.899999999999999</v>
      </c>
      <c r="J3169">
        <v>47</v>
      </c>
      <c r="K3169">
        <v>0</v>
      </c>
      <c r="L3169">
        <v>0</v>
      </c>
      <c r="M3169">
        <v>0</v>
      </c>
      <c r="N3169">
        <v>11.2</v>
      </c>
    </row>
    <row r="3170" spans="1:14">
      <c r="A3170" t="s">
        <v>82</v>
      </c>
      <c r="B3170" t="s">
        <v>83</v>
      </c>
      <c r="C3170" t="s">
        <v>84</v>
      </c>
      <c r="D3170">
        <v>55.676099999999998</v>
      </c>
      <c r="E3170">
        <v>12.568300000000001</v>
      </c>
      <c r="F3170" t="s">
        <v>85</v>
      </c>
      <c r="G3170" s="2">
        <v>46210.818229988428</v>
      </c>
      <c r="H3170" s="2">
        <v>46212</v>
      </c>
      <c r="I3170">
        <v>17.899999999999999</v>
      </c>
      <c r="J3170">
        <v>63</v>
      </c>
      <c r="K3170">
        <v>0</v>
      </c>
      <c r="L3170">
        <v>0</v>
      </c>
      <c r="M3170">
        <v>0</v>
      </c>
      <c r="N3170">
        <v>14</v>
      </c>
    </row>
    <row r="3171" spans="1:14">
      <c r="A3171" t="s">
        <v>82</v>
      </c>
      <c r="B3171" t="s">
        <v>83</v>
      </c>
      <c r="C3171" t="s">
        <v>84</v>
      </c>
      <c r="D3171">
        <v>55.676099999999998</v>
      </c>
      <c r="E3171">
        <v>12.568300000000001</v>
      </c>
      <c r="F3171" t="s">
        <v>85</v>
      </c>
      <c r="G3171" s="2">
        <v>46210.818229988428</v>
      </c>
      <c r="H3171" s="2">
        <v>46212.041666666664</v>
      </c>
      <c r="I3171">
        <v>16.8</v>
      </c>
      <c r="J3171">
        <v>75</v>
      </c>
      <c r="K3171">
        <v>0</v>
      </c>
      <c r="L3171">
        <v>0</v>
      </c>
      <c r="M3171">
        <v>0</v>
      </c>
      <c r="N3171">
        <v>17.3</v>
      </c>
    </row>
    <row r="3172" spans="1:14">
      <c r="A3172" t="s">
        <v>82</v>
      </c>
      <c r="B3172" t="s">
        <v>83</v>
      </c>
      <c r="C3172" t="s">
        <v>84</v>
      </c>
      <c r="D3172">
        <v>55.676099999999998</v>
      </c>
      <c r="E3172">
        <v>12.568300000000001</v>
      </c>
      <c r="F3172" t="s">
        <v>85</v>
      </c>
      <c r="G3172" s="2">
        <v>46210.818229988428</v>
      </c>
      <c r="H3172" s="2">
        <v>46212.083333333336</v>
      </c>
      <c r="I3172">
        <v>16.100000000000001</v>
      </c>
      <c r="J3172">
        <v>74</v>
      </c>
      <c r="K3172">
        <v>0</v>
      </c>
      <c r="L3172">
        <v>0</v>
      </c>
      <c r="M3172">
        <v>0</v>
      </c>
      <c r="N3172">
        <v>16.600000000000001</v>
      </c>
    </row>
    <row r="3173" spans="1:14">
      <c r="A3173" t="s">
        <v>82</v>
      </c>
      <c r="B3173" t="s">
        <v>83</v>
      </c>
      <c r="C3173" t="s">
        <v>84</v>
      </c>
      <c r="D3173">
        <v>55.676099999999998</v>
      </c>
      <c r="E3173">
        <v>12.568300000000001</v>
      </c>
      <c r="F3173" t="s">
        <v>85</v>
      </c>
      <c r="G3173" s="2">
        <v>46210.818229988428</v>
      </c>
      <c r="H3173" s="2">
        <v>46212.125</v>
      </c>
      <c r="I3173">
        <v>15.6</v>
      </c>
      <c r="J3173">
        <v>74</v>
      </c>
      <c r="K3173">
        <v>0</v>
      </c>
      <c r="L3173">
        <v>0</v>
      </c>
      <c r="M3173">
        <v>0</v>
      </c>
      <c r="N3173">
        <v>14.8</v>
      </c>
    </row>
    <row r="3174" spans="1:14">
      <c r="A3174" t="s">
        <v>82</v>
      </c>
      <c r="B3174" t="s">
        <v>83</v>
      </c>
      <c r="C3174" t="s">
        <v>84</v>
      </c>
      <c r="D3174">
        <v>55.676099999999998</v>
      </c>
      <c r="E3174">
        <v>12.568300000000001</v>
      </c>
      <c r="F3174" t="s">
        <v>85</v>
      </c>
      <c r="G3174" s="2">
        <v>46210.818229988428</v>
      </c>
      <c r="H3174" s="2">
        <v>46212.166666666664</v>
      </c>
      <c r="I3174">
        <v>15.2</v>
      </c>
      <c r="J3174">
        <v>79</v>
      </c>
      <c r="K3174">
        <v>0</v>
      </c>
      <c r="L3174">
        <v>0</v>
      </c>
      <c r="M3174">
        <v>0</v>
      </c>
      <c r="N3174">
        <v>14.4</v>
      </c>
    </row>
    <row r="3175" spans="1:14">
      <c r="A3175" t="s">
        <v>82</v>
      </c>
      <c r="B3175" t="s">
        <v>83</v>
      </c>
      <c r="C3175" t="s">
        <v>84</v>
      </c>
      <c r="D3175">
        <v>55.676099999999998</v>
      </c>
      <c r="E3175">
        <v>12.568300000000001</v>
      </c>
      <c r="F3175" t="s">
        <v>85</v>
      </c>
      <c r="G3175" s="2">
        <v>46210.818229988428</v>
      </c>
      <c r="H3175" s="2">
        <v>46212.208333333336</v>
      </c>
      <c r="I3175">
        <v>15</v>
      </c>
      <c r="J3175">
        <v>83</v>
      </c>
      <c r="K3175">
        <v>0</v>
      </c>
      <c r="L3175">
        <v>0</v>
      </c>
      <c r="M3175">
        <v>3</v>
      </c>
      <c r="N3175">
        <v>12.2</v>
      </c>
    </row>
    <row r="3176" spans="1:14">
      <c r="A3176" t="s">
        <v>82</v>
      </c>
      <c r="B3176" t="s">
        <v>83</v>
      </c>
      <c r="C3176" t="s">
        <v>84</v>
      </c>
      <c r="D3176">
        <v>55.676099999999998</v>
      </c>
      <c r="E3176">
        <v>12.568300000000001</v>
      </c>
      <c r="F3176" t="s">
        <v>85</v>
      </c>
      <c r="G3176" s="2">
        <v>46210.818229988428</v>
      </c>
      <c r="H3176" s="2">
        <v>46212.25</v>
      </c>
      <c r="I3176">
        <v>15.3</v>
      </c>
      <c r="J3176">
        <v>82</v>
      </c>
      <c r="K3176">
        <v>0</v>
      </c>
      <c r="L3176">
        <v>0</v>
      </c>
      <c r="M3176">
        <v>3</v>
      </c>
      <c r="N3176">
        <v>12.6</v>
      </c>
    </row>
    <row r="3177" spans="1:14">
      <c r="A3177" t="s">
        <v>82</v>
      </c>
      <c r="B3177" t="s">
        <v>83</v>
      </c>
      <c r="C3177" t="s">
        <v>84</v>
      </c>
      <c r="D3177">
        <v>55.676099999999998</v>
      </c>
      <c r="E3177">
        <v>12.568300000000001</v>
      </c>
      <c r="F3177" t="s">
        <v>85</v>
      </c>
      <c r="G3177" s="2">
        <v>46210.818229988428</v>
      </c>
      <c r="H3177" s="2">
        <v>46212.291666666664</v>
      </c>
      <c r="I3177">
        <v>15.9</v>
      </c>
      <c r="J3177">
        <v>81</v>
      </c>
      <c r="K3177">
        <v>0</v>
      </c>
      <c r="L3177">
        <v>0</v>
      </c>
      <c r="M3177">
        <v>3</v>
      </c>
      <c r="N3177">
        <v>10.4</v>
      </c>
    </row>
    <row r="3178" spans="1:14">
      <c r="A3178" t="s">
        <v>82</v>
      </c>
      <c r="B3178" t="s">
        <v>83</v>
      </c>
      <c r="C3178" t="s">
        <v>84</v>
      </c>
      <c r="D3178">
        <v>55.676099999999998</v>
      </c>
      <c r="E3178">
        <v>12.568300000000001</v>
      </c>
      <c r="F3178" t="s">
        <v>85</v>
      </c>
      <c r="G3178" s="2">
        <v>46210.818229988428</v>
      </c>
      <c r="H3178" s="2">
        <v>46212.333333333336</v>
      </c>
      <c r="I3178">
        <v>17.2</v>
      </c>
      <c r="J3178">
        <v>75</v>
      </c>
      <c r="K3178">
        <v>0</v>
      </c>
      <c r="L3178">
        <v>0</v>
      </c>
      <c r="M3178">
        <v>1</v>
      </c>
      <c r="N3178">
        <v>10.4</v>
      </c>
    </row>
    <row r="3179" spans="1:14">
      <c r="A3179" t="s">
        <v>82</v>
      </c>
      <c r="B3179" t="s">
        <v>83</v>
      </c>
      <c r="C3179" t="s">
        <v>84</v>
      </c>
      <c r="D3179">
        <v>55.676099999999998</v>
      </c>
      <c r="E3179">
        <v>12.568300000000001</v>
      </c>
      <c r="F3179" t="s">
        <v>85</v>
      </c>
      <c r="G3179" s="2">
        <v>46210.818229988428</v>
      </c>
      <c r="H3179" s="2">
        <v>46212.375</v>
      </c>
      <c r="I3179">
        <v>18.600000000000001</v>
      </c>
      <c r="J3179">
        <v>66</v>
      </c>
      <c r="K3179">
        <v>0</v>
      </c>
      <c r="L3179">
        <v>0</v>
      </c>
      <c r="M3179">
        <v>0</v>
      </c>
      <c r="N3179">
        <v>9.6999999999999993</v>
      </c>
    </row>
    <row r="3180" spans="1:14">
      <c r="A3180" t="s">
        <v>82</v>
      </c>
      <c r="B3180" t="s">
        <v>83</v>
      </c>
      <c r="C3180" t="s">
        <v>84</v>
      </c>
      <c r="D3180">
        <v>55.676099999999998</v>
      </c>
      <c r="E3180">
        <v>12.568300000000001</v>
      </c>
      <c r="F3180" t="s">
        <v>85</v>
      </c>
      <c r="G3180" s="2">
        <v>46210.818229988428</v>
      </c>
      <c r="H3180" s="2">
        <v>46212.416666666664</v>
      </c>
      <c r="I3180">
        <v>20.399999999999999</v>
      </c>
      <c r="J3180">
        <v>55</v>
      </c>
      <c r="K3180">
        <v>0</v>
      </c>
      <c r="L3180">
        <v>0</v>
      </c>
      <c r="M3180">
        <v>0</v>
      </c>
      <c r="N3180">
        <v>9</v>
      </c>
    </row>
    <row r="3181" spans="1:14">
      <c r="A3181" t="s">
        <v>82</v>
      </c>
      <c r="B3181" t="s">
        <v>83</v>
      </c>
      <c r="C3181" t="s">
        <v>84</v>
      </c>
      <c r="D3181">
        <v>55.676099999999998</v>
      </c>
      <c r="E3181">
        <v>12.568300000000001</v>
      </c>
      <c r="F3181" t="s">
        <v>85</v>
      </c>
      <c r="G3181" s="2">
        <v>46210.818229988428</v>
      </c>
      <c r="H3181" s="2">
        <v>46212.458333333336</v>
      </c>
      <c r="I3181">
        <v>22.2</v>
      </c>
      <c r="J3181">
        <v>46</v>
      </c>
      <c r="K3181">
        <v>0</v>
      </c>
      <c r="L3181">
        <v>0</v>
      </c>
      <c r="M3181">
        <v>0</v>
      </c>
      <c r="N3181">
        <v>10.4</v>
      </c>
    </row>
    <row r="3182" spans="1:14">
      <c r="A3182" t="s">
        <v>82</v>
      </c>
      <c r="B3182" t="s">
        <v>83</v>
      </c>
      <c r="C3182" t="s">
        <v>84</v>
      </c>
      <c r="D3182">
        <v>55.676099999999998</v>
      </c>
      <c r="E3182">
        <v>12.568300000000001</v>
      </c>
      <c r="F3182" t="s">
        <v>85</v>
      </c>
      <c r="G3182" s="2">
        <v>46210.818229988428</v>
      </c>
      <c r="H3182" s="2">
        <v>46212.5</v>
      </c>
      <c r="I3182">
        <v>23.7</v>
      </c>
      <c r="J3182">
        <v>37</v>
      </c>
      <c r="K3182">
        <v>0</v>
      </c>
      <c r="L3182">
        <v>0</v>
      </c>
      <c r="M3182">
        <v>0</v>
      </c>
      <c r="N3182">
        <v>12.6</v>
      </c>
    </row>
    <row r="3183" spans="1:14">
      <c r="A3183" t="s">
        <v>82</v>
      </c>
      <c r="B3183" t="s">
        <v>83</v>
      </c>
      <c r="C3183" t="s">
        <v>84</v>
      </c>
      <c r="D3183">
        <v>55.676099999999998</v>
      </c>
      <c r="E3183">
        <v>12.568300000000001</v>
      </c>
      <c r="F3183" t="s">
        <v>85</v>
      </c>
      <c r="G3183" s="2">
        <v>46210.818229988428</v>
      </c>
      <c r="H3183" s="2">
        <v>46212.541666666664</v>
      </c>
      <c r="I3183">
        <v>24.2</v>
      </c>
      <c r="J3183">
        <v>32</v>
      </c>
      <c r="K3183">
        <v>0</v>
      </c>
      <c r="L3183">
        <v>0</v>
      </c>
      <c r="M3183">
        <v>0</v>
      </c>
      <c r="N3183">
        <v>16.600000000000001</v>
      </c>
    </row>
    <row r="3184" spans="1:14">
      <c r="A3184" t="s">
        <v>82</v>
      </c>
      <c r="B3184" t="s">
        <v>83</v>
      </c>
      <c r="C3184" t="s">
        <v>84</v>
      </c>
      <c r="D3184">
        <v>55.676099999999998</v>
      </c>
      <c r="E3184">
        <v>12.568300000000001</v>
      </c>
      <c r="F3184" t="s">
        <v>85</v>
      </c>
      <c r="G3184" s="2">
        <v>46210.818229988428</v>
      </c>
      <c r="H3184" s="2">
        <v>46212.583333333336</v>
      </c>
      <c r="I3184">
        <v>24.5</v>
      </c>
      <c r="J3184">
        <v>33</v>
      </c>
      <c r="K3184">
        <v>0</v>
      </c>
      <c r="L3184">
        <v>0</v>
      </c>
      <c r="M3184">
        <v>0</v>
      </c>
      <c r="N3184">
        <v>15.8</v>
      </c>
    </row>
    <row r="3185" spans="1:14">
      <c r="A3185" t="s">
        <v>82</v>
      </c>
      <c r="B3185" t="s">
        <v>83</v>
      </c>
      <c r="C3185" t="s">
        <v>84</v>
      </c>
      <c r="D3185">
        <v>55.676099999999998</v>
      </c>
      <c r="E3185">
        <v>12.568300000000001</v>
      </c>
      <c r="F3185" t="s">
        <v>85</v>
      </c>
      <c r="G3185" s="2">
        <v>46210.818229988428</v>
      </c>
      <c r="H3185" s="2">
        <v>46212.625</v>
      </c>
      <c r="I3185">
        <v>24.9</v>
      </c>
      <c r="J3185">
        <v>37</v>
      </c>
      <c r="K3185">
        <v>0</v>
      </c>
      <c r="L3185">
        <v>0</v>
      </c>
      <c r="M3185">
        <v>0</v>
      </c>
      <c r="N3185">
        <v>14.8</v>
      </c>
    </row>
    <row r="3186" spans="1:14">
      <c r="A3186" t="s">
        <v>82</v>
      </c>
      <c r="B3186" t="s">
        <v>83</v>
      </c>
      <c r="C3186" t="s">
        <v>84</v>
      </c>
      <c r="D3186">
        <v>55.676099999999998</v>
      </c>
      <c r="E3186">
        <v>12.568300000000001</v>
      </c>
      <c r="F3186" t="s">
        <v>85</v>
      </c>
      <c r="G3186" s="2">
        <v>46210.818229988428</v>
      </c>
      <c r="H3186" s="2">
        <v>46212.666666666664</v>
      </c>
      <c r="I3186">
        <v>24.9</v>
      </c>
      <c r="J3186">
        <v>38</v>
      </c>
      <c r="K3186">
        <v>0</v>
      </c>
      <c r="L3186">
        <v>0</v>
      </c>
      <c r="M3186">
        <v>0</v>
      </c>
      <c r="N3186">
        <v>14.8</v>
      </c>
    </row>
    <row r="3187" spans="1:14">
      <c r="A3187" t="s">
        <v>82</v>
      </c>
      <c r="B3187" t="s">
        <v>83</v>
      </c>
      <c r="C3187" t="s">
        <v>84</v>
      </c>
      <c r="D3187">
        <v>55.676099999999998</v>
      </c>
      <c r="E3187">
        <v>12.568300000000001</v>
      </c>
      <c r="F3187" t="s">
        <v>85</v>
      </c>
      <c r="G3187" s="2">
        <v>46210.818229988428</v>
      </c>
      <c r="H3187" s="2">
        <v>46212.708333333336</v>
      </c>
      <c r="I3187">
        <v>24.8</v>
      </c>
      <c r="J3187">
        <v>38</v>
      </c>
      <c r="K3187">
        <v>0</v>
      </c>
      <c r="L3187">
        <v>0</v>
      </c>
      <c r="M3187">
        <v>0</v>
      </c>
      <c r="N3187">
        <v>14</v>
      </c>
    </row>
    <row r="3188" spans="1:14">
      <c r="A3188" t="s">
        <v>82</v>
      </c>
      <c r="B3188" t="s">
        <v>83</v>
      </c>
      <c r="C3188" t="s">
        <v>84</v>
      </c>
      <c r="D3188">
        <v>55.676099999999998</v>
      </c>
      <c r="E3188">
        <v>12.568300000000001</v>
      </c>
      <c r="F3188" t="s">
        <v>85</v>
      </c>
      <c r="G3188" s="2">
        <v>46210.818229988428</v>
      </c>
      <c r="H3188" s="2">
        <v>46212.75</v>
      </c>
      <c r="I3188">
        <v>24.6</v>
      </c>
      <c r="J3188">
        <v>38</v>
      </c>
      <c r="K3188">
        <v>0</v>
      </c>
      <c r="L3188">
        <v>0</v>
      </c>
      <c r="M3188">
        <v>0</v>
      </c>
      <c r="N3188">
        <v>13</v>
      </c>
    </row>
    <row r="3189" spans="1:14">
      <c r="A3189" t="s">
        <v>82</v>
      </c>
      <c r="B3189" t="s">
        <v>83</v>
      </c>
      <c r="C3189" t="s">
        <v>84</v>
      </c>
      <c r="D3189">
        <v>55.676099999999998</v>
      </c>
      <c r="E3189">
        <v>12.568300000000001</v>
      </c>
      <c r="F3189" t="s">
        <v>85</v>
      </c>
      <c r="G3189" s="2">
        <v>46210.818229988428</v>
      </c>
      <c r="H3189" s="2">
        <v>46212.791666666664</v>
      </c>
      <c r="I3189">
        <v>24</v>
      </c>
      <c r="J3189">
        <v>41</v>
      </c>
      <c r="K3189">
        <v>0</v>
      </c>
      <c r="L3189">
        <v>0</v>
      </c>
      <c r="M3189">
        <v>0</v>
      </c>
      <c r="N3189">
        <v>13.7</v>
      </c>
    </row>
    <row r="3190" spans="1:14">
      <c r="A3190" t="s">
        <v>82</v>
      </c>
      <c r="B3190" t="s">
        <v>83</v>
      </c>
      <c r="C3190" t="s">
        <v>84</v>
      </c>
      <c r="D3190">
        <v>55.676099999999998</v>
      </c>
      <c r="E3190">
        <v>12.568300000000001</v>
      </c>
      <c r="F3190" t="s">
        <v>85</v>
      </c>
      <c r="G3190" s="2">
        <v>46210.818229988428</v>
      </c>
      <c r="H3190" s="2">
        <v>46212.833333333336</v>
      </c>
      <c r="I3190">
        <v>22.8</v>
      </c>
      <c r="J3190">
        <v>46</v>
      </c>
      <c r="K3190">
        <v>0</v>
      </c>
      <c r="L3190">
        <v>0</v>
      </c>
      <c r="M3190">
        <v>0</v>
      </c>
      <c r="N3190">
        <v>13.7</v>
      </c>
    </row>
    <row r="3191" spans="1:14">
      <c r="A3191" t="s">
        <v>82</v>
      </c>
      <c r="B3191" t="s">
        <v>83</v>
      </c>
      <c r="C3191" t="s">
        <v>84</v>
      </c>
      <c r="D3191">
        <v>55.676099999999998</v>
      </c>
      <c r="E3191">
        <v>12.568300000000001</v>
      </c>
      <c r="F3191" t="s">
        <v>85</v>
      </c>
      <c r="G3191" s="2">
        <v>46210.818229988428</v>
      </c>
      <c r="H3191" s="2">
        <v>46212.875</v>
      </c>
      <c r="I3191">
        <v>21.5</v>
      </c>
      <c r="J3191">
        <v>47</v>
      </c>
      <c r="K3191">
        <v>0</v>
      </c>
      <c r="L3191">
        <v>0</v>
      </c>
      <c r="M3191">
        <v>0</v>
      </c>
      <c r="N3191">
        <v>14.8</v>
      </c>
    </row>
    <row r="3192" spans="1:14">
      <c r="A3192" t="s">
        <v>82</v>
      </c>
      <c r="B3192" t="s">
        <v>83</v>
      </c>
      <c r="C3192" t="s">
        <v>84</v>
      </c>
      <c r="D3192">
        <v>55.676099999999998</v>
      </c>
      <c r="E3192">
        <v>12.568300000000001</v>
      </c>
      <c r="F3192" t="s">
        <v>85</v>
      </c>
      <c r="G3192" s="2">
        <v>46210.818229988428</v>
      </c>
      <c r="H3192" s="2">
        <v>46212.916666666664</v>
      </c>
      <c r="I3192">
        <v>20.399999999999999</v>
      </c>
      <c r="J3192">
        <v>50</v>
      </c>
      <c r="K3192">
        <v>0</v>
      </c>
      <c r="L3192">
        <v>0</v>
      </c>
      <c r="M3192">
        <v>0</v>
      </c>
      <c r="N3192">
        <v>13.3</v>
      </c>
    </row>
    <row r="3193" spans="1:14">
      <c r="A3193" t="s">
        <v>82</v>
      </c>
      <c r="B3193" t="s">
        <v>83</v>
      </c>
      <c r="C3193" t="s">
        <v>84</v>
      </c>
      <c r="D3193">
        <v>55.676099999999998</v>
      </c>
      <c r="E3193">
        <v>12.568300000000001</v>
      </c>
      <c r="F3193" t="s">
        <v>85</v>
      </c>
      <c r="G3193" s="2">
        <v>46210.818229988428</v>
      </c>
      <c r="H3193" s="2">
        <v>46212.958333333336</v>
      </c>
      <c r="I3193">
        <v>19.5</v>
      </c>
      <c r="J3193">
        <v>53</v>
      </c>
      <c r="K3193">
        <v>0</v>
      </c>
      <c r="L3193">
        <v>0</v>
      </c>
      <c r="M3193">
        <v>0</v>
      </c>
      <c r="N3193">
        <v>13</v>
      </c>
    </row>
    <row r="3194" spans="1:14">
      <c r="A3194" t="s">
        <v>82</v>
      </c>
      <c r="B3194" t="s">
        <v>83</v>
      </c>
      <c r="C3194" t="s">
        <v>84</v>
      </c>
      <c r="D3194">
        <v>55.676099999999998</v>
      </c>
      <c r="E3194">
        <v>12.568300000000001</v>
      </c>
      <c r="F3194" t="s">
        <v>85</v>
      </c>
      <c r="G3194" s="2">
        <v>46210.818229988428</v>
      </c>
      <c r="H3194" s="2">
        <v>46213</v>
      </c>
      <c r="I3194">
        <v>18.8</v>
      </c>
      <c r="J3194">
        <v>57</v>
      </c>
      <c r="K3194">
        <v>0</v>
      </c>
      <c r="L3194">
        <v>0</v>
      </c>
      <c r="M3194">
        <v>0</v>
      </c>
      <c r="N3194">
        <v>12.6</v>
      </c>
    </row>
    <row r="3195" spans="1:14">
      <c r="A3195" t="s">
        <v>82</v>
      </c>
      <c r="B3195" t="s">
        <v>83</v>
      </c>
      <c r="C3195" t="s">
        <v>84</v>
      </c>
      <c r="D3195">
        <v>55.676099999999998</v>
      </c>
      <c r="E3195">
        <v>12.568300000000001</v>
      </c>
      <c r="F3195" t="s">
        <v>85</v>
      </c>
      <c r="G3195" s="2">
        <v>46210.818229988428</v>
      </c>
      <c r="H3195" s="2">
        <v>46213.041666666664</v>
      </c>
      <c r="I3195">
        <v>18.3</v>
      </c>
      <c r="J3195">
        <v>62</v>
      </c>
      <c r="K3195">
        <v>0</v>
      </c>
      <c r="L3195">
        <v>0</v>
      </c>
      <c r="M3195">
        <v>0</v>
      </c>
      <c r="N3195">
        <v>11.9</v>
      </c>
    </row>
    <row r="3196" spans="1:14">
      <c r="A3196" t="s">
        <v>82</v>
      </c>
      <c r="B3196" t="s">
        <v>83</v>
      </c>
      <c r="C3196" t="s">
        <v>84</v>
      </c>
      <c r="D3196">
        <v>55.676099999999998</v>
      </c>
      <c r="E3196">
        <v>12.568300000000001</v>
      </c>
      <c r="F3196" t="s">
        <v>85</v>
      </c>
      <c r="G3196" s="2">
        <v>46210.818229988428</v>
      </c>
      <c r="H3196" s="2">
        <v>46213.083333333336</v>
      </c>
      <c r="I3196">
        <v>18</v>
      </c>
      <c r="J3196">
        <v>63</v>
      </c>
      <c r="K3196">
        <v>0</v>
      </c>
      <c r="L3196">
        <v>0</v>
      </c>
      <c r="M3196">
        <v>0</v>
      </c>
      <c r="N3196">
        <v>11.9</v>
      </c>
    </row>
    <row r="3197" spans="1:14">
      <c r="A3197" t="s">
        <v>82</v>
      </c>
      <c r="B3197" t="s">
        <v>83</v>
      </c>
      <c r="C3197" t="s">
        <v>84</v>
      </c>
      <c r="D3197">
        <v>55.676099999999998</v>
      </c>
      <c r="E3197">
        <v>12.568300000000001</v>
      </c>
      <c r="F3197" t="s">
        <v>85</v>
      </c>
      <c r="G3197" s="2">
        <v>46210.818229988428</v>
      </c>
      <c r="H3197" s="2">
        <v>46213.125</v>
      </c>
      <c r="I3197">
        <v>17.5</v>
      </c>
      <c r="J3197">
        <v>69</v>
      </c>
      <c r="K3197">
        <v>0</v>
      </c>
      <c r="L3197">
        <v>0</v>
      </c>
      <c r="M3197">
        <v>0</v>
      </c>
      <c r="N3197">
        <v>11.5</v>
      </c>
    </row>
    <row r="3198" spans="1:14">
      <c r="A3198" t="s">
        <v>82</v>
      </c>
      <c r="B3198" t="s">
        <v>83</v>
      </c>
      <c r="C3198" t="s">
        <v>84</v>
      </c>
      <c r="D3198">
        <v>55.676099999999998</v>
      </c>
      <c r="E3198">
        <v>12.568300000000001</v>
      </c>
      <c r="F3198" t="s">
        <v>85</v>
      </c>
      <c r="G3198" s="2">
        <v>46210.818229988428</v>
      </c>
      <c r="H3198" s="2">
        <v>46213.166666666664</v>
      </c>
      <c r="I3198">
        <v>17</v>
      </c>
      <c r="J3198">
        <v>76</v>
      </c>
      <c r="K3198">
        <v>0</v>
      </c>
      <c r="L3198">
        <v>0</v>
      </c>
      <c r="M3198">
        <v>0</v>
      </c>
      <c r="N3198">
        <v>10.3</v>
      </c>
    </row>
    <row r="3199" spans="1:14">
      <c r="A3199" t="s">
        <v>82</v>
      </c>
      <c r="B3199" t="s">
        <v>83</v>
      </c>
      <c r="C3199" t="s">
        <v>84</v>
      </c>
      <c r="D3199">
        <v>55.676099999999998</v>
      </c>
      <c r="E3199">
        <v>12.568300000000001</v>
      </c>
      <c r="F3199" t="s">
        <v>85</v>
      </c>
      <c r="G3199" s="2">
        <v>46210.818229988428</v>
      </c>
      <c r="H3199" s="2">
        <v>46213.208333333336</v>
      </c>
      <c r="I3199">
        <v>16.5</v>
      </c>
      <c r="J3199">
        <v>79</v>
      </c>
      <c r="K3199">
        <v>0</v>
      </c>
      <c r="L3199">
        <v>0</v>
      </c>
      <c r="M3199">
        <v>0</v>
      </c>
      <c r="N3199">
        <v>10.199999999999999</v>
      </c>
    </row>
    <row r="3200" spans="1:14">
      <c r="A3200" t="s">
        <v>82</v>
      </c>
      <c r="B3200" t="s">
        <v>83</v>
      </c>
      <c r="C3200" t="s">
        <v>84</v>
      </c>
      <c r="D3200">
        <v>55.676099999999998</v>
      </c>
      <c r="E3200">
        <v>12.568300000000001</v>
      </c>
      <c r="F3200" t="s">
        <v>85</v>
      </c>
      <c r="G3200" s="2">
        <v>46210.818229988428</v>
      </c>
      <c r="H3200" s="2">
        <v>46213.25</v>
      </c>
      <c r="I3200">
        <v>16.8</v>
      </c>
      <c r="J3200">
        <v>79</v>
      </c>
      <c r="K3200">
        <v>0</v>
      </c>
      <c r="L3200">
        <v>0</v>
      </c>
      <c r="M3200">
        <v>0</v>
      </c>
      <c r="N3200">
        <v>10.4</v>
      </c>
    </row>
    <row r="3201" spans="1:14">
      <c r="A3201" t="s">
        <v>82</v>
      </c>
      <c r="B3201" t="s">
        <v>83</v>
      </c>
      <c r="C3201" t="s">
        <v>84</v>
      </c>
      <c r="D3201">
        <v>55.676099999999998</v>
      </c>
      <c r="E3201">
        <v>12.568300000000001</v>
      </c>
      <c r="F3201" t="s">
        <v>85</v>
      </c>
      <c r="G3201" s="2">
        <v>46210.818229988428</v>
      </c>
      <c r="H3201" s="2">
        <v>46213.291666666664</v>
      </c>
      <c r="I3201">
        <v>17.8</v>
      </c>
      <c r="J3201">
        <v>80</v>
      </c>
      <c r="K3201">
        <v>0</v>
      </c>
      <c r="L3201">
        <v>0</v>
      </c>
      <c r="M3201">
        <v>2</v>
      </c>
      <c r="N3201">
        <v>9.9</v>
      </c>
    </row>
    <row r="3202" spans="1:14">
      <c r="A3202" t="s">
        <v>82</v>
      </c>
      <c r="B3202" t="s">
        <v>83</v>
      </c>
      <c r="C3202" t="s">
        <v>84</v>
      </c>
      <c r="D3202">
        <v>55.676099999999998</v>
      </c>
      <c r="E3202">
        <v>12.568300000000001</v>
      </c>
      <c r="F3202" t="s">
        <v>85</v>
      </c>
      <c r="G3202" s="2">
        <v>46210.818229988428</v>
      </c>
      <c r="H3202" s="2">
        <v>46213.333333333336</v>
      </c>
      <c r="I3202">
        <v>18.899999999999999</v>
      </c>
      <c r="J3202">
        <v>77</v>
      </c>
      <c r="K3202">
        <v>0</v>
      </c>
      <c r="L3202">
        <v>0</v>
      </c>
      <c r="M3202">
        <v>3</v>
      </c>
      <c r="N3202">
        <v>8.6999999999999993</v>
      </c>
    </row>
    <row r="3203" spans="1:14">
      <c r="A3203" t="s">
        <v>82</v>
      </c>
      <c r="B3203" t="s">
        <v>83</v>
      </c>
      <c r="C3203" t="s">
        <v>84</v>
      </c>
      <c r="D3203">
        <v>55.676099999999998</v>
      </c>
      <c r="E3203">
        <v>12.568300000000001</v>
      </c>
      <c r="F3203" t="s">
        <v>85</v>
      </c>
      <c r="G3203" s="2">
        <v>46210.818229988428</v>
      </c>
      <c r="H3203" s="2">
        <v>46213.375</v>
      </c>
      <c r="I3203">
        <v>19.8</v>
      </c>
      <c r="J3203">
        <v>70</v>
      </c>
      <c r="K3203">
        <v>0</v>
      </c>
      <c r="L3203">
        <v>0</v>
      </c>
      <c r="M3203">
        <v>3</v>
      </c>
      <c r="N3203">
        <v>8.8000000000000007</v>
      </c>
    </row>
    <row r="3204" spans="1:14">
      <c r="A3204" t="s">
        <v>82</v>
      </c>
      <c r="B3204" t="s">
        <v>83</v>
      </c>
      <c r="C3204" t="s">
        <v>84</v>
      </c>
      <c r="D3204">
        <v>55.676099999999998</v>
      </c>
      <c r="E3204">
        <v>12.568300000000001</v>
      </c>
      <c r="F3204" t="s">
        <v>85</v>
      </c>
      <c r="G3204" s="2">
        <v>46210.818229988428</v>
      </c>
      <c r="H3204" s="2">
        <v>46213.416666666664</v>
      </c>
      <c r="I3204">
        <v>20.7</v>
      </c>
      <c r="J3204">
        <v>63</v>
      </c>
      <c r="K3204">
        <v>0</v>
      </c>
      <c r="L3204">
        <v>0</v>
      </c>
      <c r="M3204">
        <v>3</v>
      </c>
      <c r="N3204">
        <v>8.5</v>
      </c>
    </row>
    <row r="3205" spans="1:14">
      <c r="A3205" t="s">
        <v>82</v>
      </c>
      <c r="B3205" t="s">
        <v>83</v>
      </c>
      <c r="C3205" t="s">
        <v>84</v>
      </c>
      <c r="D3205">
        <v>55.676099999999998</v>
      </c>
      <c r="E3205">
        <v>12.568300000000001</v>
      </c>
      <c r="F3205" t="s">
        <v>85</v>
      </c>
      <c r="G3205" s="2">
        <v>46210.818229988428</v>
      </c>
      <c r="H3205" s="2">
        <v>46213.458333333336</v>
      </c>
      <c r="I3205">
        <v>21.8</v>
      </c>
      <c r="J3205">
        <v>53</v>
      </c>
      <c r="K3205">
        <v>0</v>
      </c>
      <c r="L3205">
        <v>0</v>
      </c>
      <c r="M3205">
        <v>3</v>
      </c>
      <c r="N3205">
        <v>10.3</v>
      </c>
    </row>
    <row r="3206" spans="1:14">
      <c r="A3206" t="s">
        <v>82</v>
      </c>
      <c r="B3206" t="s">
        <v>83</v>
      </c>
      <c r="C3206" t="s">
        <v>84</v>
      </c>
      <c r="D3206">
        <v>55.676099999999998</v>
      </c>
      <c r="E3206">
        <v>12.568300000000001</v>
      </c>
      <c r="F3206" t="s">
        <v>85</v>
      </c>
      <c r="G3206" s="2">
        <v>46210.818229988428</v>
      </c>
      <c r="H3206" s="2">
        <v>46213.5</v>
      </c>
      <c r="I3206">
        <v>22.4</v>
      </c>
      <c r="J3206">
        <v>49</v>
      </c>
      <c r="K3206">
        <v>0</v>
      </c>
      <c r="L3206">
        <v>0</v>
      </c>
      <c r="M3206">
        <v>3</v>
      </c>
      <c r="N3206">
        <v>10.5</v>
      </c>
    </row>
    <row r="3207" spans="1:14">
      <c r="A3207" t="s">
        <v>82</v>
      </c>
      <c r="B3207" t="s">
        <v>83</v>
      </c>
      <c r="C3207" t="s">
        <v>84</v>
      </c>
      <c r="D3207">
        <v>55.676099999999998</v>
      </c>
      <c r="E3207">
        <v>12.568300000000001</v>
      </c>
      <c r="F3207" t="s">
        <v>85</v>
      </c>
      <c r="G3207" s="2">
        <v>46210.818229988428</v>
      </c>
      <c r="H3207" s="2">
        <v>46213.541666666664</v>
      </c>
      <c r="I3207">
        <v>23.4</v>
      </c>
      <c r="J3207">
        <v>46</v>
      </c>
      <c r="K3207">
        <v>0</v>
      </c>
      <c r="L3207">
        <v>0</v>
      </c>
      <c r="M3207">
        <v>3</v>
      </c>
      <c r="N3207">
        <v>10.6</v>
      </c>
    </row>
    <row r="3208" spans="1:14">
      <c r="A3208" t="s">
        <v>82</v>
      </c>
      <c r="B3208" t="s">
        <v>83</v>
      </c>
      <c r="C3208" t="s">
        <v>84</v>
      </c>
      <c r="D3208">
        <v>55.676099999999998</v>
      </c>
      <c r="E3208">
        <v>12.568300000000001</v>
      </c>
      <c r="F3208" t="s">
        <v>85</v>
      </c>
      <c r="G3208" s="2">
        <v>46210.818229988428</v>
      </c>
      <c r="H3208" s="2">
        <v>46213.583333333336</v>
      </c>
      <c r="I3208">
        <v>24</v>
      </c>
      <c r="J3208">
        <v>43</v>
      </c>
      <c r="K3208">
        <v>0</v>
      </c>
      <c r="L3208">
        <v>0</v>
      </c>
      <c r="M3208">
        <v>3</v>
      </c>
      <c r="N3208">
        <v>12.9</v>
      </c>
    </row>
    <row r="3209" spans="1:14">
      <c r="A3209" t="s">
        <v>82</v>
      </c>
      <c r="B3209" t="s">
        <v>83</v>
      </c>
      <c r="C3209" t="s">
        <v>84</v>
      </c>
      <c r="D3209">
        <v>55.676099999999998</v>
      </c>
      <c r="E3209">
        <v>12.568300000000001</v>
      </c>
      <c r="F3209" t="s">
        <v>85</v>
      </c>
      <c r="G3209" s="2">
        <v>46210.818229988428</v>
      </c>
      <c r="H3209" s="2">
        <v>46213.625</v>
      </c>
      <c r="I3209">
        <v>24.4</v>
      </c>
      <c r="J3209">
        <v>43</v>
      </c>
      <c r="K3209">
        <v>0</v>
      </c>
      <c r="L3209">
        <v>0</v>
      </c>
      <c r="M3209">
        <v>3</v>
      </c>
      <c r="N3209">
        <v>11.7</v>
      </c>
    </row>
    <row r="3210" spans="1:14">
      <c r="A3210" t="s">
        <v>82</v>
      </c>
      <c r="B3210" t="s">
        <v>83</v>
      </c>
      <c r="C3210" t="s">
        <v>84</v>
      </c>
      <c r="D3210">
        <v>55.676099999999998</v>
      </c>
      <c r="E3210">
        <v>12.568300000000001</v>
      </c>
      <c r="F3210" t="s">
        <v>85</v>
      </c>
      <c r="G3210" s="2">
        <v>46210.818229988428</v>
      </c>
      <c r="H3210" s="2">
        <v>46213.666666666664</v>
      </c>
      <c r="I3210">
        <v>24.4</v>
      </c>
      <c r="J3210">
        <v>45</v>
      </c>
      <c r="K3210">
        <v>0</v>
      </c>
      <c r="L3210">
        <v>0</v>
      </c>
      <c r="M3210">
        <v>3</v>
      </c>
      <c r="N3210">
        <v>11</v>
      </c>
    </row>
    <row r="3211" spans="1:14">
      <c r="A3211" t="s">
        <v>82</v>
      </c>
      <c r="B3211" t="s">
        <v>83</v>
      </c>
      <c r="C3211" t="s">
        <v>84</v>
      </c>
      <c r="D3211">
        <v>55.676099999999998</v>
      </c>
      <c r="E3211">
        <v>12.568300000000001</v>
      </c>
      <c r="F3211" t="s">
        <v>85</v>
      </c>
      <c r="G3211" s="2">
        <v>46210.818229988428</v>
      </c>
      <c r="H3211" s="2">
        <v>46213.708333333336</v>
      </c>
      <c r="I3211">
        <v>24.1</v>
      </c>
      <c r="J3211">
        <v>48</v>
      </c>
      <c r="K3211">
        <v>0</v>
      </c>
      <c r="L3211">
        <v>0</v>
      </c>
      <c r="M3211">
        <v>3</v>
      </c>
      <c r="N3211">
        <v>12.6</v>
      </c>
    </row>
    <row r="3212" spans="1:14">
      <c r="A3212" t="s">
        <v>82</v>
      </c>
      <c r="B3212" t="s">
        <v>83</v>
      </c>
      <c r="C3212" t="s">
        <v>84</v>
      </c>
      <c r="D3212">
        <v>55.676099999999998</v>
      </c>
      <c r="E3212">
        <v>12.568300000000001</v>
      </c>
      <c r="F3212" t="s">
        <v>85</v>
      </c>
      <c r="G3212" s="2">
        <v>46210.818229988428</v>
      </c>
      <c r="H3212" s="2">
        <v>46213.75</v>
      </c>
      <c r="I3212">
        <v>23.3</v>
      </c>
      <c r="J3212">
        <v>51</v>
      </c>
      <c r="K3212">
        <v>0</v>
      </c>
      <c r="L3212">
        <v>0</v>
      </c>
      <c r="M3212">
        <v>3</v>
      </c>
      <c r="N3212">
        <v>15.1</v>
      </c>
    </row>
    <row r="3213" spans="1:14">
      <c r="A3213" t="s">
        <v>82</v>
      </c>
      <c r="B3213" t="s">
        <v>83</v>
      </c>
      <c r="C3213" t="s">
        <v>84</v>
      </c>
      <c r="D3213">
        <v>55.676099999999998</v>
      </c>
      <c r="E3213">
        <v>12.568300000000001</v>
      </c>
      <c r="F3213" t="s">
        <v>85</v>
      </c>
      <c r="G3213" s="2">
        <v>46210.818229988428</v>
      </c>
      <c r="H3213" s="2">
        <v>46213.791666666664</v>
      </c>
      <c r="I3213">
        <v>22.5</v>
      </c>
      <c r="J3213">
        <v>52</v>
      </c>
      <c r="K3213">
        <v>0</v>
      </c>
      <c r="L3213">
        <v>0</v>
      </c>
      <c r="M3213">
        <v>3</v>
      </c>
      <c r="N3213">
        <v>15</v>
      </c>
    </row>
    <row r="3214" spans="1:14">
      <c r="A3214" t="s">
        <v>82</v>
      </c>
      <c r="B3214" t="s">
        <v>83</v>
      </c>
      <c r="C3214" t="s">
        <v>84</v>
      </c>
      <c r="D3214">
        <v>55.676099999999998</v>
      </c>
      <c r="E3214">
        <v>12.568300000000001</v>
      </c>
      <c r="F3214" t="s">
        <v>85</v>
      </c>
      <c r="G3214" s="2">
        <v>46210.818229988428</v>
      </c>
      <c r="H3214" s="2">
        <v>46213.833333333336</v>
      </c>
      <c r="I3214">
        <v>21.6</v>
      </c>
      <c r="J3214">
        <v>57</v>
      </c>
      <c r="K3214">
        <v>0</v>
      </c>
      <c r="L3214">
        <v>0</v>
      </c>
      <c r="M3214">
        <v>3</v>
      </c>
      <c r="N3214">
        <v>14.2</v>
      </c>
    </row>
    <row r="3215" spans="1:14">
      <c r="A3215" t="s">
        <v>82</v>
      </c>
      <c r="B3215" t="s">
        <v>83</v>
      </c>
      <c r="C3215" t="s">
        <v>84</v>
      </c>
      <c r="D3215">
        <v>55.676099999999998</v>
      </c>
      <c r="E3215">
        <v>12.568300000000001</v>
      </c>
      <c r="F3215" t="s">
        <v>85</v>
      </c>
      <c r="G3215" s="2">
        <v>46210.818229988428</v>
      </c>
      <c r="H3215" s="2">
        <v>46213.875</v>
      </c>
      <c r="I3215">
        <v>20.8</v>
      </c>
      <c r="J3215">
        <v>63</v>
      </c>
      <c r="K3215">
        <v>0</v>
      </c>
      <c r="L3215">
        <v>0</v>
      </c>
      <c r="M3215">
        <v>2</v>
      </c>
      <c r="N3215">
        <v>15.7</v>
      </c>
    </row>
    <row r="3216" spans="1:14">
      <c r="A3216" t="s">
        <v>82</v>
      </c>
      <c r="B3216" t="s">
        <v>83</v>
      </c>
      <c r="C3216" t="s">
        <v>84</v>
      </c>
      <c r="D3216">
        <v>55.676099999999998</v>
      </c>
      <c r="E3216">
        <v>12.568300000000001</v>
      </c>
      <c r="F3216" t="s">
        <v>85</v>
      </c>
      <c r="G3216" s="2">
        <v>46210.818229988428</v>
      </c>
      <c r="H3216" s="2">
        <v>46213.916666666664</v>
      </c>
      <c r="I3216">
        <v>19.899999999999999</v>
      </c>
      <c r="J3216">
        <v>68</v>
      </c>
      <c r="K3216">
        <v>0</v>
      </c>
      <c r="L3216">
        <v>0</v>
      </c>
      <c r="M3216">
        <v>1</v>
      </c>
      <c r="N3216">
        <v>11.2</v>
      </c>
    </row>
    <row r="3217" spans="1:14">
      <c r="A3217" t="s">
        <v>82</v>
      </c>
      <c r="B3217" t="s">
        <v>83</v>
      </c>
      <c r="C3217" t="s">
        <v>84</v>
      </c>
      <c r="D3217">
        <v>55.676099999999998</v>
      </c>
      <c r="E3217">
        <v>12.568300000000001</v>
      </c>
      <c r="F3217" t="s">
        <v>85</v>
      </c>
      <c r="G3217" s="2">
        <v>46210.818229988428</v>
      </c>
      <c r="H3217" s="2">
        <v>46213.958333333336</v>
      </c>
      <c r="I3217">
        <v>19.2</v>
      </c>
      <c r="J3217">
        <v>74</v>
      </c>
      <c r="K3217">
        <v>0</v>
      </c>
      <c r="L3217">
        <v>0</v>
      </c>
      <c r="M3217">
        <v>2</v>
      </c>
      <c r="N3217">
        <v>8.3000000000000007</v>
      </c>
    </row>
    <row r="3218" spans="1:14">
      <c r="A3218" t="s">
        <v>82</v>
      </c>
      <c r="B3218" t="s">
        <v>83</v>
      </c>
      <c r="C3218" t="s">
        <v>84</v>
      </c>
      <c r="D3218">
        <v>55.676099999999998</v>
      </c>
      <c r="E3218">
        <v>12.568300000000001</v>
      </c>
      <c r="F3218" t="s">
        <v>85</v>
      </c>
      <c r="G3218" s="2">
        <v>46210.818229988428</v>
      </c>
      <c r="H3218" s="2">
        <v>46214</v>
      </c>
      <c r="I3218">
        <v>18.7</v>
      </c>
      <c r="J3218">
        <v>78</v>
      </c>
      <c r="K3218">
        <v>0</v>
      </c>
      <c r="L3218">
        <v>0</v>
      </c>
      <c r="M3218">
        <v>2</v>
      </c>
      <c r="N3218">
        <v>8.1999999999999993</v>
      </c>
    </row>
    <row r="3219" spans="1:14">
      <c r="A3219" t="s">
        <v>82</v>
      </c>
      <c r="B3219" t="s">
        <v>83</v>
      </c>
      <c r="C3219" t="s">
        <v>84</v>
      </c>
      <c r="D3219">
        <v>55.676099999999998</v>
      </c>
      <c r="E3219">
        <v>12.568300000000001</v>
      </c>
      <c r="F3219" t="s">
        <v>85</v>
      </c>
      <c r="G3219" s="2">
        <v>46210.818229988428</v>
      </c>
      <c r="H3219" s="2">
        <v>46214.041666666664</v>
      </c>
      <c r="I3219">
        <v>18.2</v>
      </c>
      <c r="J3219">
        <v>83</v>
      </c>
      <c r="K3219">
        <v>0</v>
      </c>
      <c r="L3219">
        <v>0</v>
      </c>
      <c r="M3219">
        <v>2</v>
      </c>
      <c r="N3219">
        <v>6</v>
      </c>
    </row>
    <row r="3220" spans="1:14">
      <c r="A3220" t="s">
        <v>82</v>
      </c>
      <c r="B3220" t="s">
        <v>83</v>
      </c>
      <c r="C3220" t="s">
        <v>84</v>
      </c>
      <c r="D3220">
        <v>55.676099999999998</v>
      </c>
      <c r="E3220">
        <v>12.568300000000001</v>
      </c>
      <c r="F3220" t="s">
        <v>85</v>
      </c>
      <c r="G3220" s="2">
        <v>46210.818229988428</v>
      </c>
      <c r="H3220" s="2">
        <v>46214.083333333336</v>
      </c>
      <c r="I3220">
        <v>18</v>
      </c>
      <c r="J3220">
        <v>87</v>
      </c>
      <c r="K3220">
        <v>0</v>
      </c>
      <c r="L3220">
        <v>0</v>
      </c>
      <c r="M3220">
        <v>2</v>
      </c>
      <c r="N3220">
        <v>5.4</v>
      </c>
    </row>
    <row r="3221" spans="1:14">
      <c r="A3221" t="s">
        <v>82</v>
      </c>
      <c r="B3221" t="s">
        <v>83</v>
      </c>
      <c r="C3221" t="s">
        <v>84</v>
      </c>
      <c r="D3221">
        <v>55.676099999999998</v>
      </c>
      <c r="E3221">
        <v>12.568300000000001</v>
      </c>
      <c r="F3221" t="s">
        <v>85</v>
      </c>
      <c r="G3221" s="2">
        <v>46210.818229988428</v>
      </c>
      <c r="H3221" s="2">
        <v>46214.125</v>
      </c>
      <c r="I3221">
        <v>17.7</v>
      </c>
      <c r="J3221">
        <v>90</v>
      </c>
      <c r="K3221">
        <v>1</v>
      </c>
      <c r="L3221">
        <v>0</v>
      </c>
      <c r="M3221">
        <v>3</v>
      </c>
      <c r="N3221">
        <v>5.2</v>
      </c>
    </row>
    <row r="3222" spans="1:14">
      <c r="A3222" t="s">
        <v>82</v>
      </c>
      <c r="B3222" t="s">
        <v>83</v>
      </c>
      <c r="C3222" t="s">
        <v>84</v>
      </c>
      <c r="D3222">
        <v>55.676099999999998</v>
      </c>
      <c r="E3222">
        <v>12.568300000000001</v>
      </c>
      <c r="F3222" t="s">
        <v>85</v>
      </c>
      <c r="G3222" s="2">
        <v>46210.818229988428</v>
      </c>
      <c r="H3222" s="2">
        <v>46214.166666666664</v>
      </c>
      <c r="I3222">
        <v>17.600000000000001</v>
      </c>
      <c r="J3222">
        <v>92</v>
      </c>
      <c r="K3222">
        <v>2</v>
      </c>
      <c r="L3222">
        <v>0</v>
      </c>
      <c r="M3222">
        <v>2</v>
      </c>
      <c r="N3222">
        <v>6.2</v>
      </c>
    </row>
    <row r="3223" spans="1:14">
      <c r="A3223" t="s">
        <v>82</v>
      </c>
      <c r="B3223" t="s">
        <v>83</v>
      </c>
      <c r="C3223" t="s">
        <v>84</v>
      </c>
      <c r="D3223">
        <v>55.676099999999998</v>
      </c>
      <c r="E3223">
        <v>12.568300000000001</v>
      </c>
      <c r="F3223" t="s">
        <v>85</v>
      </c>
      <c r="G3223" s="2">
        <v>46210.818229988428</v>
      </c>
      <c r="H3223" s="2">
        <v>46214.208333333336</v>
      </c>
      <c r="I3223">
        <v>17.3</v>
      </c>
      <c r="J3223">
        <v>93</v>
      </c>
      <c r="K3223">
        <v>2</v>
      </c>
      <c r="L3223">
        <v>0</v>
      </c>
      <c r="M3223">
        <v>0</v>
      </c>
      <c r="N3223">
        <v>6.5</v>
      </c>
    </row>
    <row r="3224" spans="1:14">
      <c r="A3224" t="s">
        <v>82</v>
      </c>
      <c r="B3224" t="s">
        <v>83</v>
      </c>
      <c r="C3224" t="s">
        <v>84</v>
      </c>
      <c r="D3224">
        <v>55.676099999999998</v>
      </c>
      <c r="E3224">
        <v>12.568300000000001</v>
      </c>
      <c r="F3224" t="s">
        <v>85</v>
      </c>
      <c r="G3224" s="2">
        <v>46210.818229988428</v>
      </c>
      <c r="H3224" s="2">
        <v>46214.25</v>
      </c>
      <c r="I3224">
        <v>17.399999999999999</v>
      </c>
      <c r="J3224">
        <v>93</v>
      </c>
      <c r="K3224">
        <v>2</v>
      </c>
      <c r="L3224">
        <v>0</v>
      </c>
      <c r="M3224">
        <v>0</v>
      </c>
      <c r="N3224">
        <v>6.9</v>
      </c>
    </row>
    <row r="3225" spans="1:14">
      <c r="A3225" t="s">
        <v>82</v>
      </c>
      <c r="B3225" t="s">
        <v>83</v>
      </c>
      <c r="C3225" t="s">
        <v>84</v>
      </c>
      <c r="D3225">
        <v>55.676099999999998</v>
      </c>
      <c r="E3225">
        <v>12.568300000000001</v>
      </c>
      <c r="F3225" t="s">
        <v>85</v>
      </c>
      <c r="G3225" s="2">
        <v>46210.818229988428</v>
      </c>
      <c r="H3225" s="2">
        <v>46214.291666666664</v>
      </c>
      <c r="I3225">
        <v>18.100000000000001</v>
      </c>
      <c r="J3225">
        <v>88</v>
      </c>
      <c r="K3225">
        <v>1</v>
      </c>
      <c r="L3225">
        <v>0</v>
      </c>
      <c r="M3225">
        <v>0</v>
      </c>
      <c r="N3225">
        <v>6.9</v>
      </c>
    </row>
    <row r="3226" spans="1:14">
      <c r="A3226" t="s">
        <v>82</v>
      </c>
      <c r="B3226" t="s">
        <v>83</v>
      </c>
      <c r="C3226" t="s">
        <v>84</v>
      </c>
      <c r="D3226">
        <v>55.676099999999998</v>
      </c>
      <c r="E3226">
        <v>12.568300000000001</v>
      </c>
      <c r="F3226" t="s">
        <v>85</v>
      </c>
      <c r="G3226" s="2">
        <v>46210.818229988428</v>
      </c>
      <c r="H3226" s="2">
        <v>46214.333333333336</v>
      </c>
      <c r="I3226">
        <v>19</v>
      </c>
      <c r="J3226">
        <v>82</v>
      </c>
      <c r="K3226">
        <v>0</v>
      </c>
      <c r="L3226">
        <v>0</v>
      </c>
      <c r="M3226">
        <v>0</v>
      </c>
      <c r="N3226">
        <v>7.5</v>
      </c>
    </row>
    <row r="3227" spans="1:14">
      <c r="A3227" t="s">
        <v>82</v>
      </c>
      <c r="B3227" t="s">
        <v>83</v>
      </c>
      <c r="C3227" t="s">
        <v>84</v>
      </c>
      <c r="D3227">
        <v>55.676099999999998</v>
      </c>
      <c r="E3227">
        <v>12.568300000000001</v>
      </c>
      <c r="F3227" t="s">
        <v>85</v>
      </c>
      <c r="G3227" s="2">
        <v>46210.818229988428</v>
      </c>
      <c r="H3227" s="2">
        <v>46214.375</v>
      </c>
      <c r="I3227">
        <v>19.899999999999999</v>
      </c>
      <c r="J3227">
        <v>76</v>
      </c>
      <c r="K3227">
        <v>0</v>
      </c>
      <c r="L3227">
        <v>0</v>
      </c>
      <c r="M3227">
        <v>0</v>
      </c>
      <c r="N3227">
        <v>6.3</v>
      </c>
    </row>
    <row r="3228" spans="1:14">
      <c r="A3228" t="s">
        <v>82</v>
      </c>
      <c r="B3228" t="s">
        <v>83</v>
      </c>
      <c r="C3228" t="s">
        <v>84</v>
      </c>
      <c r="D3228">
        <v>55.676099999999998</v>
      </c>
      <c r="E3228">
        <v>12.568300000000001</v>
      </c>
      <c r="F3228" t="s">
        <v>85</v>
      </c>
      <c r="G3228" s="2">
        <v>46210.818229988428</v>
      </c>
      <c r="H3228" s="2">
        <v>46214.416666666664</v>
      </c>
      <c r="I3228">
        <v>21</v>
      </c>
      <c r="J3228">
        <v>69</v>
      </c>
      <c r="K3228">
        <v>0</v>
      </c>
      <c r="L3228">
        <v>0</v>
      </c>
      <c r="M3228">
        <v>0</v>
      </c>
      <c r="N3228">
        <v>4.4000000000000004</v>
      </c>
    </row>
    <row r="3229" spans="1:14">
      <c r="A3229" t="s">
        <v>82</v>
      </c>
      <c r="B3229" t="s">
        <v>83</v>
      </c>
      <c r="C3229" t="s">
        <v>84</v>
      </c>
      <c r="D3229">
        <v>55.676099999999998</v>
      </c>
      <c r="E3229">
        <v>12.568300000000001</v>
      </c>
      <c r="F3229" t="s">
        <v>85</v>
      </c>
      <c r="G3229" s="2">
        <v>46210.818229988428</v>
      </c>
      <c r="H3229" s="2">
        <v>46214.458333333336</v>
      </c>
      <c r="I3229">
        <v>22</v>
      </c>
      <c r="J3229">
        <v>64</v>
      </c>
      <c r="K3229">
        <v>0</v>
      </c>
      <c r="L3229">
        <v>0</v>
      </c>
      <c r="M3229">
        <v>0</v>
      </c>
      <c r="N3229">
        <v>2.5</v>
      </c>
    </row>
    <row r="3230" spans="1:14">
      <c r="A3230" t="s">
        <v>82</v>
      </c>
      <c r="B3230" t="s">
        <v>83</v>
      </c>
      <c r="C3230" t="s">
        <v>84</v>
      </c>
      <c r="D3230">
        <v>55.676099999999998</v>
      </c>
      <c r="E3230">
        <v>12.568300000000001</v>
      </c>
      <c r="F3230" t="s">
        <v>85</v>
      </c>
      <c r="G3230" s="2">
        <v>46210.818229988428</v>
      </c>
      <c r="H3230" s="2">
        <v>46214.5</v>
      </c>
      <c r="I3230">
        <v>22.7</v>
      </c>
      <c r="J3230">
        <v>61</v>
      </c>
      <c r="K3230">
        <v>1</v>
      </c>
      <c r="L3230">
        <v>0</v>
      </c>
      <c r="M3230">
        <v>0</v>
      </c>
      <c r="N3230">
        <v>1</v>
      </c>
    </row>
    <row r="3231" spans="1:14">
      <c r="A3231" t="s">
        <v>82</v>
      </c>
      <c r="B3231" t="s">
        <v>83</v>
      </c>
      <c r="C3231" t="s">
        <v>84</v>
      </c>
      <c r="D3231">
        <v>55.676099999999998</v>
      </c>
      <c r="E3231">
        <v>12.568300000000001</v>
      </c>
      <c r="F3231" t="s">
        <v>85</v>
      </c>
      <c r="G3231" s="2">
        <v>46210.818229988428</v>
      </c>
      <c r="H3231" s="2">
        <v>46214.541666666664</v>
      </c>
      <c r="I3231">
        <v>23.4</v>
      </c>
      <c r="J3231">
        <v>58</v>
      </c>
      <c r="K3231">
        <v>3</v>
      </c>
      <c r="L3231">
        <v>0</v>
      </c>
      <c r="M3231">
        <v>0</v>
      </c>
      <c r="N3231">
        <v>2.7</v>
      </c>
    </row>
    <row r="3232" spans="1:14">
      <c r="A3232" t="s">
        <v>82</v>
      </c>
      <c r="B3232" t="s">
        <v>83</v>
      </c>
      <c r="C3232" t="s">
        <v>84</v>
      </c>
      <c r="D3232">
        <v>55.676099999999998</v>
      </c>
      <c r="E3232">
        <v>12.568300000000001</v>
      </c>
      <c r="F3232" t="s">
        <v>85</v>
      </c>
      <c r="G3232" s="2">
        <v>46210.818229988428</v>
      </c>
      <c r="H3232" s="2">
        <v>46214.583333333336</v>
      </c>
      <c r="I3232">
        <v>23.8</v>
      </c>
      <c r="J3232">
        <v>57</v>
      </c>
      <c r="K3232">
        <v>4</v>
      </c>
      <c r="L3232">
        <v>0</v>
      </c>
      <c r="M3232">
        <v>1</v>
      </c>
      <c r="N3232">
        <v>4.3</v>
      </c>
    </row>
    <row r="3233" spans="1:14">
      <c r="A3233" t="s">
        <v>82</v>
      </c>
      <c r="B3233" t="s">
        <v>83</v>
      </c>
      <c r="C3233" t="s">
        <v>84</v>
      </c>
      <c r="D3233">
        <v>55.676099999999998</v>
      </c>
      <c r="E3233">
        <v>12.568300000000001</v>
      </c>
      <c r="F3233" t="s">
        <v>85</v>
      </c>
      <c r="G3233" s="2">
        <v>46210.818229988428</v>
      </c>
      <c r="H3233" s="2">
        <v>46214.625</v>
      </c>
      <c r="I3233">
        <v>24</v>
      </c>
      <c r="J3233">
        <v>58</v>
      </c>
      <c r="K3233">
        <v>4</v>
      </c>
      <c r="L3233">
        <v>0</v>
      </c>
      <c r="M3233">
        <v>0</v>
      </c>
      <c r="N3233">
        <v>5</v>
      </c>
    </row>
    <row r="3234" spans="1:14">
      <c r="A3234" t="s">
        <v>82</v>
      </c>
      <c r="B3234" t="s">
        <v>83</v>
      </c>
      <c r="C3234" t="s">
        <v>84</v>
      </c>
      <c r="D3234">
        <v>55.676099999999998</v>
      </c>
      <c r="E3234">
        <v>12.568300000000001</v>
      </c>
      <c r="F3234" t="s">
        <v>85</v>
      </c>
      <c r="G3234" s="2">
        <v>46210.818229988428</v>
      </c>
      <c r="H3234" s="2">
        <v>46214.666666666664</v>
      </c>
      <c r="I3234">
        <v>24.1</v>
      </c>
      <c r="J3234">
        <v>60</v>
      </c>
      <c r="K3234">
        <v>4</v>
      </c>
      <c r="L3234">
        <v>0</v>
      </c>
      <c r="M3234">
        <v>0</v>
      </c>
      <c r="N3234">
        <v>4.9000000000000004</v>
      </c>
    </row>
    <row r="3235" spans="1:14">
      <c r="A3235" t="s">
        <v>82</v>
      </c>
      <c r="B3235" t="s">
        <v>83</v>
      </c>
      <c r="C3235" t="s">
        <v>84</v>
      </c>
      <c r="D3235">
        <v>55.676099999999998</v>
      </c>
      <c r="E3235">
        <v>12.568300000000001</v>
      </c>
      <c r="F3235" t="s">
        <v>85</v>
      </c>
      <c r="G3235" s="2">
        <v>46210.818229988428</v>
      </c>
      <c r="H3235" s="2">
        <v>46214.708333333336</v>
      </c>
      <c r="I3235">
        <v>23.9</v>
      </c>
      <c r="J3235">
        <v>63</v>
      </c>
      <c r="K3235">
        <v>4</v>
      </c>
      <c r="L3235">
        <v>0</v>
      </c>
      <c r="M3235">
        <v>0</v>
      </c>
      <c r="N3235">
        <v>4.9000000000000004</v>
      </c>
    </row>
    <row r="3236" spans="1:14">
      <c r="A3236" t="s">
        <v>82</v>
      </c>
      <c r="B3236" t="s">
        <v>83</v>
      </c>
      <c r="C3236" t="s">
        <v>84</v>
      </c>
      <c r="D3236">
        <v>55.676099999999998</v>
      </c>
      <c r="E3236">
        <v>12.568300000000001</v>
      </c>
      <c r="F3236" t="s">
        <v>85</v>
      </c>
      <c r="G3236" s="2">
        <v>46210.818229988428</v>
      </c>
      <c r="H3236" s="2">
        <v>46214.75</v>
      </c>
      <c r="I3236">
        <v>23.6</v>
      </c>
      <c r="J3236">
        <v>65</v>
      </c>
      <c r="K3236">
        <v>3</v>
      </c>
      <c r="L3236">
        <v>0</v>
      </c>
      <c r="M3236">
        <v>1</v>
      </c>
      <c r="N3236">
        <v>4.8</v>
      </c>
    </row>
    <row r="3237" spans="1:14">
      <c r="A3237" t="s">
        <v>82</v>
      </c>
      <c r="B3237" t="s">
        <v>83</v>
      </c>
      <c r="C3237" t="s">
        <v>84</v>
      </c>
      <c r="D3237">
        <v>55.676099999999998</v>
      </c>
      <c r="E3237">
        <v>12.568300000000001</v>
      </c>
      <c r="F3237" t="s">
        <v>85</v>
      </c>
      <c r="G3237" s="2">
        <v>46210.818229988428</v>
      </c>
      <c r="H3237" s="2">
        <v>46214.791666666664</v>
      </c>
      <c r="I3237">
        <v>23.2</v>
      </c>
      <c r="J3237">
        <v>68</v>
      </c>
      <c r="K3237">
        <v>3</v>
      </c>
      <c r="L3237">
        <v>0</v>
      </c>
      <c r="M3237">
        <v>1</v>
      </c>
      <c r="N3237">
        <v>4.8</v>
      </c>
    </row>
    <row r="3238" spans="1:14">
      <c r="A3238" t="s">
        <v>82</v>
      </c>
      <c r="B3238" t="s">
        <v>83</v>
      </c>
      <c r="C3238" t="s">
        <v>84</v>
      </c>
      <c r="D3238">
        <v>55.676099999999998</v>
      </c>
      <c r="E3238">
        <v>12.568300000000001</v>
      </c>
      <c r="F3238" t="s">
        <v>85</v>
      </c>
      <c r="G3238" s="2">
        <v>46210.818229988428</v>
      </c>
      <c r="H3238" s="2">
        <v>46214.833333333336</v>
      </c>
      <c r="I3238">
        <v>22.6</v>
      </c>
      <c r="J3238">
        <v>71</v>
      </c>
      <c r="K3238">
        <v>2</v>
      </c>
      <c r="L3238">
        <v>0</v>
      </c>
      <c r="M3238">
        <v>1</v>
      </c>
      <c r="N3238">
        <v>4.5</v>
      </c>
    </row>
    <row r="3239" spans="1:14">
      <c r="A3239" t="s">
        <v>82</v>
      </c>
      <c r="B3239" t="s">
        <v>83</v>
      </c>
      <c r="C3239" t="s">
        <v>84</v>
      </c>
      <c r="D3239">
        <v>55.676099999999998</v>
      </c>
      <c r="E3239">
        <v>12.568300000000001</v>
      </c>
      <c r="F3239" t="s">
        <v>85</v>
      </c>
      <c r="G3239" s="2">
        <v>46210.818229988428</v>
      </c>
      <c r="H3239" s="2">
        <v>46214.875</v>
      </c>
      <c r="I3239">
        <v>21.9</v>
      </c>
      <c r="J3239">
        <v>76</v>
      </c>
      <c r="K3239">
        <v>2</v>
      </c>
      <c r="L3239">
        <v>0</v>
      </c>
      <c r="M3239">
        <v>2</v>
      </c>
      <c r="N3239">
        <v>4.0999999999999996</v>
      </c>
    </row>
    <row r="3240" spans="1:14">
      <c r="A3240" t="s">
        <v>82</v>
      </c>
      <c r="B3240" t="s">
        <v>83</v>
      </c>
      <c r="C3240" t="s">
        <v>84</v>
      </c>
      <c r="D3240">
        <v>55.676099999999998</v>
      </c>
      <c r="E3240">
        <v>12.568300000000001</v>
      </c>
      <c r="F3240" t="s">
        <v>85</v>
      </c>
      <c r="G3240" s="2">
        <v>46210.818229988428</v>
      </c>
      <c r="H3240" s="2">
        <v>46214.916666666664</v>
      </c>
      <c r="I3240">
        <v>21.2</v>
      </c>
      <c r="J3240">
        <v>80</v>
      </c>
      <c r="K3240">
        <v>2</v>
      </c>
      <c r="L3240">
        <v>0</v>
      </c>
      <c r="M3240">
        <v>2</v>
      </c>
      <c r="N3240">
        <v>3.6</v>
      </c>
    </row>
    <row r="3241" spans="1:14">
      <c r="A3241" t="s">
        <v>82</v>
      </c>
      <c r="B3241" t="s">
        <v>83</v>
      </c>
      <c r="C3241" t="s">
        <v>84</v>
      </c>
      <c r="D3241">
        <v>55.676099999999998</v>
      </c>
      <c r="E3241">
        <v>12.568300000000001</v>
      </c>
      <c r="F3241" t="s">
        <v>85</v>
      </c>
      <c r="G3241" s="2">
        <v>46210.818229988428</v>
      </c>
      <c r="H3241" s="2">
        <v>46214.958333333336</v>
      </c>
      <c r="I3241">
        <v>20.6</v>
      </c>
      <c r="J3241">
        <v>82</v>
      </c>
      <c r="K3241">
        <v>2</v>
      </c>
      <c r="L3241">
        <v>0</v>
      </c>
      <c r="M3241">
        <v>3</v>
      </c>
      <c r="N3241">
        <v>4</v>
      </c>
    </row>
    <row r="3242" spans="1:14">
      <c r="A3242" t="s">
        <v>82</v>
      </c>
      <c r="B3242" t="s">
        <v>83</v>
      </c>
      <c r="C3242" t="s">
        <v>84</v>
      </c>
      <c r="D3242">
        <v>55.676099999999998</v>
      </c>
      <c r="E3242">
        <v>12.568300000000001</v>
      </c>
      <c r="F3242" t="s">
        <v>85</v>
      </c>
      <c r="G3242" s="2">
        <v>46210.818229988428</v>
      </c>
      <c r="H3242" s="2">
        <v>46215</v>
      </c>
      <c r="I3242">
        <v>20.5</v>
      </c>
      <c r="J3242">
        <v>79</v>
      </c>
      <c r="K3242">
        <v>3</v>
      </c>
      <c r="L3242">
        <v>0</v>
      </c>
      <c r="M3242">
        <v>3</v>
      </c>
      <c r="N3242">
        <v>5.8</v>
      </c>
    </row>
    <row r="3243" spans="1:14">
      <c r="A3243" t="s">
        <v>82</v>
      </c>
      <c r="B3243" t="s">
        <v>83</v>
      </c>
      <c r="C3243" t="s">
        <v>84</v>
      </c>
      <c r="D3243">
        <v>55.676099999999998</v>
      </c>
      <c r="E3243">
        <v>12.568300000000001</v>
      </c>
      <c r="F3243" t="s">
        <v>85</v>
      </c>
      <c r="G3243" s="2">
        <v>46210.818229988428</v>
      </c>
      <c r="H3243" s="2">
        <v>46215.041666666664</v>
      </c>
      <c r="I3243">
        <v>20.5</v>
      </c>
      <c r="J3243">
        <v>73</v>
      </c>
      <c r="K3243">
        <v>4</v>
      </c>
      <c r="L3243">
        <v>0</v>
      </c>
      <c r="M3243">
        <v>3</v>
      </c>
      <c r="N3243">
        <v>7.9</v>
      </c>
    </row>
    <row r="3244" spans="1:14">
      <c r="A3244" t="s">
        <v>82</v>
      </c>
      <c r="B3244" t="s">
        <v>83</v>
      </c>
      <c r="C3244" t="s">
        <v>84</v>
      </c>
      <c r="D3244">
        <v>55.676099999999998</v>
      </c>
      <c r="E3244">
        <v>12.568300000000001</v>
      </c>
      <c r="F3244" t="s">
        <v>85</v>
      </c>
      <c r="G3244" s="2">
        <v>46210.818229988428</v>
      </c>
      <c r="H3244" s="2">
        <v>46215.083333333336</v>
      </c>
      <c r="I3244">
        <v>20.3</v>
      </c>
      <c r="J3244">
        <v>70</v>
      </c>
      <c r="K3244">
        <v>4</v>
      </c>
      <c r="L3244">
        <v>0</v>
      </c>
      <c r="M3244">
        <v>3</v>
      </c>
      <c r="N3244">
        <v>9.6</v>
      </c>
    </row>
    <row r="3245" spans="1:14">
      <c r="A3245" t="s">
        <v>82</v>
      </c>
      <c r="B3245" t="s">
        <v>83</v>
      </c>
      <c r="C3245" t="s">
        <v>84</v>
      </c>
      <c r="D3245">
        <v>55.676099999999998</v>
      </c>
      <c r="E3245">
        <v>12.568300000000001</v>
      </c>
      <c r="F3245" t="s">
        <v>85</v>
      </c>
      <c r="G3245" s="2">
        <v>46210.818229988428</v>
      </c>
      <c r="H3245" s="2">
        <v>46215.125</v>
      </c>
      <c r="I3245">
        <v>19.5</v>
      </c>
      <c r="J3245">
        <v>70</v>
      </c>
      <c r="K3245">
        <v>4</v>
      </c>
      <c r="L3245">
        <v>0</v>
      </c>
      <c r="M3245">
        <v>3</v>
      </c>
      <c r="N3245">
        <v>10.5</v>
      </c>
    </row>
    <row r="3246" spans="1:14">
      <c r="A3246" t="s">
        <v>82</v>
      </c>
      <c r="B3246" t="s">
        <v>83</v>
      </c>
      <c r="C3246" t="s">
        <v>84</v>
      </c>
      <c r="D3246">
        <v>55.676099999999998</v>
      </c>
      <c r="E3246">
        <v>12.568300000000001</v>
      </c>
      <c r="F3246" t="s">
        <v>85</v>
      </c>
      <c r="G3246" s="2">
        <v>46210.818229988428</v>
      </c>
      <c r="H3246" s="2">
        <v>46215.166666666664</v>
      </c>
      <c r="I3246">
        <v>18.5</v>
      </c>
      <c r="J3246">
        <v>73</v>
      </c>
      <c r="K3246">
        <v>3</v>
      </c>
      <c r="L3246">
        <v>0</v>
      </c>
      <c r="M3246">
        <v>3</v>
      </c>
      <c r="N3246">
        <v>11.1</v>
      </c>
    </row>
    <row r="3247" spans="1:14">
      <c r="A3247" t="s">
        <v>82</v>
      </c>
      <c r="B3247" t="s">
        <v>83</v>
      </c>
      <c r="C3247" t="s">
        <v>84</v>
      </c>
      <c r="D3247">
        <v>55.676099999999998</v>
      </c>
      <c r="E3247">
        <v>12.568300000000001</v>
      </c>
      <c r="F3247" t="s">
        <v>85</v>
      </c>
      <c r="G3247" s="2">
        <v>46210.818229988428</v>
      </c>
      <c r="H3247" s="2">
        <v>46215.208333333336</v>
      </c>
      <c r="I3247">
        <v>17.8</v>
      </c>
      <c r="J3247">
        <v>74</v>
      </c>
      <c r="K3247">
        <v>2</v>
      </c>
      <c r="L3247">
        <v>0</v>
      </c>
      <c r="M3247">
        <v>3</v>
      </c>
      <c r="N3247">
        <v>11.4</v>
      </c>
    </row>
    <row r="3248" spans="1:14">
      <c r="A3248" t="s">
        <v>82</v>
      </c>
      <c r="B3248" t="s">
        <v>83</v>
      </c>
      <c r="C3248" t="s">
        <v>84</v>
      </c>
      <c r="D3248">
        <v>55.676099999999998</v>
      </c>
      <c r="E3248">
        <v>12.568300000000001</v>
      </c>
      <c r="F3248" t="s">
        <v>85</v>
      </c>
      <c r="G3248" s="2">
        <v>46210.818229988428</v>
      </c>
      <c r="H3248" s="2">
        <v>46215.25</v>
      </c>
      <c r="I3248">
        <v>17.8</v>
      </c>
      <c r="J3248">
        <v>73</v>
      </c>
      <c r="K3248">
        <v>1</v>
      </c>
      <c r="L3248">
        <v>0</v>
      </c>
      <c r="M3248">
        <v>3</v>
      </c>
      <c r="N3248">
        <v>11.4</v>
      </c>
    </row>
    <row r="3249" spans="1:14">
      <c r="A3249" t="s">
        <v>82</v>
      </c>
      <c r="B3249" t="s">
        <v>83</v>
      </c>
      <c r="C3249" t="s">
        <v>84</v>
      </c>
      <c r="D3249">
        <v>55.676099999999998</v>
      </c>
      <c r="E3249">
        <v>12.568300000000001</v>
      </c>
      <c r="F3249" t="s">
        <v>85</v>
      </c>
      <c r="G3249" s="2">
        <v>46210.818229988428</v>
      </c>
      <c r="H3249" s="2">
        <v>46215.291666666664</v>
      </c>
      <c r="I3249">
        <v>18.2</v>
      </c>
      <c r="J3249">
        <v>70</v>
      </c>
      <c r="K3249">
        <v>0</v>
      </c>
      <c r="L3249">
        <v>0</v>
      </c>
      <c r="M3249">
        <v>2</v>
      </c>
      <c r="N3249">
        <v>11.3</v>
      </c>
    </row>
    <row r="3250" spans="1:14">
      <c r="A3250" t="s">
        <v>82</v>
      </c>
      <c r="B3250" t="s">
        <v>83</v>
      </c>
      <c r="C3250" t="s">
        <v>84</v>
      </c>
      <c r="D3250">
        <v>55.676099999999998</v>
      </c>
      <c r="E3250">
        <v>12.568300000000001</v>
      </c>
      <c r="F3250" t="s">
        <v>85</v>
      </c>
      <c r="G3250" s="2">
        <v>46210.818229988428</v>
      </c>
      <c r="H3250" s="2">
        <v>46215.333333333336</v>
      </c>
      <c r="I3250">
        <v>18.7</v>
      </c>
      <c r="J3250">
        <v>67</v>
      </c>
      <c r="K3250">
        <v>0</v>
      </c>
      <c r="L3250">
        <v>0</v>
      </c>
      <c r="M3250">
        <v>1</v>
      </c>
      <c r="N3250">
        <v>11</v>
      </c>
    </row>
    <row r="3251" spans="1:14">
      <c r="A3251" t="s">
        <v>82</v>
      </c>
      <c r="B3251" t="s">
        <v>83</v>
      </c>
      <c r="C3251" t="s">
        <v>84</v>
      </c>
      <c r="D3251">
        <v>55.676099999999998</v>
      </c>
      <c r="E3251">
        <v>12.568300000000001</v>
      </c>
      <c r="F3251" t="s">
        <v>85</v>
      </c>
      <c r="G3251" s="2">
        <v>46210.818229988428</v>
      </c>
      <c r="H3251" s="2">
        <v>46215.375</v>
      </c>
      <c r="I3251">
        <v>19.3</v>
      </c>
      <c r="J3251">
        <v>65</v>
      </c>
      <c r="K3251">
        <v>2</v>
      </c>
      <c r="L3251">
        <v>0</v>
      </c>
      <c r="M3251">
        <v>2</v>
      </c>
      <c r="N3251">
        <v>9.9</v>
      </c>
    </row>
    <row r="3252" spans="1:14">
      <c r="A3252" t="s">
        <v>82</v>
      </c>
      <c r="B3252" t="s">
        <v>83</v>
      </c>
      <c r="C3252" t="s">
        <v>84</v>
      </c>
      <c r="D3252">
        <v>55.676099999999998</v>
      </c>
      <c r="E3252">
        <v>12.568300000000001</v>
      </c>
      <c r="F3252" t="s">
        <v>85</v>
      </c>
      <c r="G3252" s="2">
        <v>46210.818229988428</v>
      </c>
      <c r="H3252" s="2">
        <v>46215.416666666664</v>
      </c>
      <c r="I3252">
        <v>20.100000000000001</v>
      </c>
      <c r="J3252">
        <v>61</v>
      </c>
      <c r="K3252">
        <v>5</v>
      </c>
      <c r="L3252">
        <v>0</v>
      </c>
      <c r="M3252">
        <v>2</v>
      </c>
      <c r="N3252">
        <v>8.1999999999999993</v>
      </c>
    </row>
    <row r="3253" spans="1:14">
      <c r="A3253" t="s">
        <v>82</v>
      </c>
      <c r="B3253" t="s">
        <v>83</v>
      </c>
      <c r="C3253" t="s">
        <v>84</v>
      </c>
      <c r="D3253">
        <v>55.676099999999998</v>
      </c>
      <c r="E3253">
        <v>12.568300000000001</v>
      </c>
      <c r="F3253" t="s">
        <v>85</v>
      </c>
      <c r="G3253" s="2">
        <v>46210.818229988428</v>
      </c>
      <c r="H3253" s="2">
        <v>46215.458333333336</v>
      </c>
      <c r="I3253">
        <v>20.9</v>
      </c>
      <c r="J3253">
        <v>59</v>
      </c>
      <c r="K3253">
        <v>8</v>
      </c>
      <c r="L3253">
        <v>0</v>
      </c>
      <c r="M3253">
        <v>3</v>
      </c>
      <c r="N3253">
        <v>6.2</v>
      </c>
    </row>
    <row r="3254" spans="1:14">
      <c r="A3254" t="s">
        <v>82</v>
      </c>
      <c r="B3254" t="s">
        <v>83</v>
      </c>
      <c r="C3254" t="s">
        <v>84</v>
      </c>
      <c r="D3254">
        <v>55.676099999999998</v>
      </c>
      <c r="E3254">
        <v>12.568300000000001</v>
      </c>
      <c r="F3254" t="s">
        <v>85</v>
      </c>
      <c r="G3254" s="2">
        <v>46210.818229988428</v>
      </c>
      <c r="H3254" s="2">
        <v>46215.5</v>
      </c>
      <c r="I3254">
        <v>21.8</v>
      </c>
      <c r="J3254">
        <v>56</v>
      </c>
      <c r="K3254">
        <v>9</v>
      </c>
      <c r="L3254">
        <v>0</v>
      </c>
      <c r="M3254">
        <v>3</v>
      </c>
      <c r="N3254">
        <v>4.0999999999999996</v>
      </c>
    </row>
    <row r="3255" spans="1:14">
      <c r="A3255" t="s">
        <v>82</v>
      </c>
      <c r="B3255" t="s">
        <v>83</v>
      </c>
      <c r="C3255" t="s">
        <v>84</v>
      </c>
      <c r="D3255">
        <v>55.676099999999998</v>
      </c>
      <c r="E3255">
        <v>12.568300000000001</v>
      </c>
      <c r="F3255" t="s">
        <v>85</v>
      </c>
      <c r="G3255" s="2">
        <v>46210.818229988428</v>
      </c>
      <c r="H3255" s="2">
        <v>46215.541666666664</v>
      </c>
      <c r="I3255">
        <v>22.7</v>
      </c>
      <c r="J3255">
        <v>53</v>
      </c>
      <c r="K3255">
        <v>9</v>
      </c>
      <c r="L3255">
        <v>0</v>
      </c>
      <c r="M3255">
        <v>3</v>
      </c>
      <c r="N3255">
        <v>2.1</v>
      </c>
    </row>
    <row r="3256" spans="1:14">
      <c r="A3256" t="s">
        <v>82</v>
      </c>
      <c r="B3256" t="s">
        <v>83</v>
      </c>
      <c r="C3256" t="s">
        <v>84</v>
      </c>
      <c r="D3256">
        <v>55.676099999999998</v>
      </c>
      <c r="E3256">
        <v>12.568300000000001</v>
      </c>
      <c r="F3256" t="s">
        <v>85</v>
      </c>
      <c r="G3256" s="2">
        <v>46210.818229988428</v>
      </c>
      <c r="H3256" s="2">
        <v>46215.583333333336</v>
      </c>
      <c r="I3256">
        <v>23.3</v>
      </c>
      <c r="J3256">
        <v>52</v>
      </c>
      <c r="K3256">
        <v>12</v>
      </c>
      <c r="L3256">
        <v>0</v>
      </c>
      <c r="M3256">
        <v>3</v>
      </c>
      <c r="N3256">
        <v>1</v>
      </c>
    </row>
    <row r="3257" spans="1:14">
      <c r="A3257" t="s">
        <v>82</v>
      </c>
      <c r="B3257" t="s">
        <v>83</v>
      </c>
      <c r="C3257" t="s">
        <v>84</v>
      </c>
      <c r="D3257">
        <v>55.676099999999998</v>
      </c>
      <c r="E3257">
        <v>12.568300000000001</v>
      </c>
      <c r="F3257" t="s">
        <v>85</v>
      </c>
      <c r="G3257" s="2">
        <v>46210.818229988428</v>
      </c>
      <c r="H3257" s="2">
        <v>46215.625</v>
      </c>
      <c r="I3257">
        <v>23.4</v>
      </c>
      <c r="J3257">
        <v>55</v>
      </c>
      <c r="K3257">
        <v>20</v>
      </c>
      <c r="L3257">
        <v>0</v>
      </c>
      <c r="M3257">
        <v>3</v>
      </c>
      <c r="N3257">
        <v>3.4</v>
      </c>
    </row>
    <row r="3258" spans="1:14">
      <c r="A3258" t="s">
        <v>82</v>
      </c>
      <c r="B3258" t="s">
        <v>83</v>
      </c>
      <c r="C3258" t="s">
        <v>84</v>
      </c>
      <c r="D3258">
        <v>55.676099999999998</v>
      </c>
      <c r="E3258">
        <v>12.568300000000001</v>
      </c>
      <c r="F3258" t="s">
        <v>85</v>
      </c>
      <c r="G3258" s="2">
        <v>46210.818229988428</v>
      </c>
      <c r="H3258" s="2">
        <v>46215.666666666664</v>
      </c>
      <c r="I3258">
        <v>23.2</v>
      </c>
      <c r="J3258">
        <v>60</v>
      </c>
      <c r="K3258">
        <v>30</v>
      </c>
      <c r="L3258">
        <v>0</v>
      </c>
      <c r="M3258">
        <v>3</v>
      </c>
      <c r="N3258">
        <v>7.5</v>
      </c>
    </row>
    <row r="3259" spans="1:14">
      <c r="A3259" t="s">
        <v>82</v>
      </c>
      <c r="B3259" t="s">
        <v>83</v>
      </c>
      <c r="C3259" t="s">
        <v>84</v>
      </c>
      <c r="D3259">
        <v>55.676099999999998</v>
      </c>
      <c r="E3259">
        <v>12.568300000000001</v>
      </c>
      <c r="F3259" t="s">
        <v>85</v>
      </c>
      <c r="G3259" s="2">
        <v>46210.818229988428</v>
      </c>
      <c r="H3259" s="2">
        <v>46215.708333333336</v>
      </c>
      <c r="I3259">
        <v>22.7</v>
      </c>
      <c r="J3259">
        <v>67</v>
      </c>
      <c r="K3259">
        <v>35</v>
      </c>
      <c r="L3259">
        <v>0</v>
      </c>
      <c r="M3259">
        <v>3</v>
      </c>
      <c r="N3259">
        <v>9.4</v>
      </c>
    </row>
    <row r="3260" spans="1:14">
      <c r="A3260" t="s">
        <v>82</v>
      </c>
      <c r="B3260" t="s">
        <v>83</v>
      </c>
      <c r="C3260" t="s">
        <v>84</v>
      </c>
      <c r="D3260">
        <v>55.676099999999998</v>
      </c>
      <c r="E3260">
        <v>12.568300000000001</v>
      </c>
      <c r="F3260" t="s">
        <v>85</v>
      </c>
      <c r="G3260" s="2">
        <v>46210.818229988428</v>
      </c>
      <c r="H3260" s="2">
        <v>46215.75</v>
      </c>
      <c r="I3260">
        <v>21.5</v>
      </c>
      <c r="J3260">
        <v>73</v>
      </c>
      <c r="K3260">
        <v>29</v>
      </c>
      <c r="L3260">
        <v>0.9</v>
      </c>
      <c r="M3260">
        <v>53</v>
      </c>
      <c r="N3260">
        <v>7</v>
      </c>
    </row>
    <row r="3261" spans="1:14">
      <c r="A3261" t="s">
        <v>82</v>
      </c>
      <c r="B3261" t="s">
        <v>83</v>
      </c>
      <c r="C3261" t="s">
        <v>84</v>
      </c>
      <c r="D3261">
        <v>55.676099999999998</v>
      </c>
      <c r="E3261">
        <v>12.568300000000001</v>
      </c>
      <c r="F3261" t="s">
        <v>85</v>
      </c>
      <c r="G3261" s="2">
        <v>46210.818229988428</v>
      </c>
      <c r="H3261" s="2">
        <v>46215.791666666664</v>
      </c>
      <c r="I3261">
        <v>19.8</v>
      </c>
      <c r="J3261">
        <v>81</v>
      </c>
      <c r="K3261">
        <v>17</v>
      </c>
      <c r="L3261">
        <v>0.9</v>
      </c>
      <c r="M3261">
        <v>53</v>
      </c>
      <c r="N3261">
        <v>6.9</v>
      </c>
    </row>
    <row r="3262" spans="1:14">
      <c r="A3262" t="s">
        <v>82</v>
      </c>
      <c r="B3262" t="s">
        <v>83</v>
      </c>
      <c r="C3262" t="s">
        <v>84</v>
      </c>
      <c r="D3262">
        <v>55.676099999999998</v>
      </c>
      <c r="E3262">
        <v>12.568300000000001</v>
      </c>
      <c r="F3262" t="s">
        <v>85</v>
      </c>
      <c r="G3262" s="2">
        <v>46210.818229988428</v>
      </c>
      <c r="H3262" s="2">
        <v>46215.833333333336</v>
      </c>
      <c r="I3262">
        <v>18.7</v>
      </c>
      <c r="J3262">
        <v>87</v>
      </c>
      <c r="K3262">
        <v>8</v>
      </c>
      <c r="L3262">
        <v>0.9</v>
      </c>
      <c r="M3262">
        <v>53</v>
      </c>
      <c r="N3262">
        <v>10.199999999999999</v>
      </c>
    </row>
    <row r="3263" spans="1:14">
      <c r="A3263" t="s">
        <v>82</v>
      </c>
      <c r="B3263" t="s">
        <v>83</v>
      </c>
      <c r="C3263" t="s">
        <v>84</v>
      </c>
      <c r="D3263">
        <v>55.676099999999998</v>
      </c>
      <c r="E3263">
        <v>12.568300000000001</v>
      </c>
      <c r="F3263" t="s">
        <v>85</v>
      </c>
      <c r="G3263" s="2">
        <v>46210.818229988428</v>
      </c>
      <c r="H3263" s="2">
        <v>46215.875</v>
      </c>
      <c r="I3263">
        <v>18.3</v>
      </c>
      <c r="J3263">
        <v>90</v>
      </c>
      <c r="K3263">
        <v>6</v>
      </c>
      <c r="L3263">
        <v>0</v>
      </c>
      <c r="M3263">
        <v>3</v>
      </c>
      <c r="N3263">
        <v>11.1</v>
      </c>
    </row>
    <row r="3264" spans="1:14">
      <c r="A3264" t="s">
        <v>82</v>
      </c>
      <c r="B3264" t="s">
        <v>83</v>
      </c>
      <c r="C3264" t="s">
        <v>84</v>
      </c>
      <c r="D3264">
        <v>55.676099999999998</v>
      </c>
      <c r="E3264">
        <v>12.568300000000001</v>
      </c>
      <c r="F3264" t="s">
        <v>85</v>
      </c>
      <c r="G3264" s="2">
        <v>46210.818229988428</v>
      </c>
      <c r="H3264" s="2">
        <v>46215.916666666664</v>
      </c>
      <c r="I3264">
        <v>18.399999999999999</v>
      </c>
      <c r="J3264">
        <v>90</v>
      </c>
      <c r="K3264">
        <v>7</v>
      </c>
      <c r="L3264">
        <v>0</v>
      </c>
      <c r="M3264">
        <v>3</v>
      </c>
      <c r="N3264">
        <v>10.4</v>
      </c>
    </row>
    <row r="3265" spans="1:14">
      <c r="A3265" t="s">
        <v>82</v>
      </c>
      <c r="B3265" t="s">
        <v>83</v>
      </c>
      <c r="C3265" t="s">
        <v>84</v>
      </c>
      <c r="D3265">
        <v>55.676099999999998</v>
      </c>
      <c r="E3265">
        <v>12.568300000000001</v>
      </c>
      <c r="F3265" t="s">
        <v>85</v>
      </c>
      <c r="G3265" s="2">
        <v>46210.818229988428</v>
      </c>
      <c r="H3265" s="2">
        <v>46215.958333333336</v>
      </c>
      <c r="I3265">
        <v>18.5</v>
      </c>
      <c r="J3265">
        <v>90</v>
      </c>
      <c r="K3265">
        <v>8</v>
      </c>
      <c r="L3265">
        <v>0</v>
      </c>
      <c r="M3265">
        <v>3</v>
      </c>
      <c r="N3265">
        <v>10.1</v>
      </c>
    </row>
    <row r="3266" spans="1:14">
      <c r="A3266" t="s">
        <v>82</v>
      </c>
      <c r="B3266" t="s">
        <v>83</v>
      </c>
      <c r="C3266" t="s">
        <v>84</v>
      </c>
      <c r="D3266">
        <v>55.676099999999998</v>
      </c>
      <c r="E3266">
        <v>12.568300000000001</v>
      </c>
      <c r="F3266" t="s">
        <v>85</v>
      </c>
      <c r="G3266" s="2">
        <v>46210.818229988428</v>
      </c>
      <c r="H3266" s="2">
        <v>46216</v>
      </c>
      <c r="I3266">
        <v>18.5</v>
      </c>
      <c r="J3266">
        <v>91</v>
      </c>
      <c r="K3266">
        <v>7</v>
      </c>
      <c r="L3266">
        <v>0.1</v>
      </c>
      <c r="M3266">
        <v>51</v>
      </c>
      <c r="N3266">
        <v>10.199999999999999</v>
      </c>
    </row>
    <row r="3267" spans="1:14">
      <c r="A3267" t="s">
        <v>82</v>
      </c>
      <c r="B3267" t="s">
        <v>83</v>
      </c>
      <c r="C3267" t="s">
        <v>84</v>
      </c>
      <c r="D3267">
        <v>55.676099999999998</v>
      </c>
      <c r="E3267">
        <v>12.568300000000001</v>
      </c>
      <c r="F3267" t="s">
        <v>85</v>
      </c>
      <c r="G3267" s="2">
        <v>46210.818229988428</v>
      </c>
      <c r="H3267" s="2">
        <v>46216.041666666664</v>
      </c>
      <c r="I3267">
        <v>18.5</v>
      </c>
      <c r="J3267">
        <v>91</v>
      </c>
      <c r="K3267">
        <v>7</v>
      </c>
      <c r="L3267">
        <v>0.1</v>
      </c>
      <c r="M3267">
        <v>51</v>
      </c>
      <c r="N3267">
        <v>10.4</v>
      </c>
    </row>
    <row r="3268" spans="1:14">
      <c r="A3268" t="s">
        <v>82</v>
      </c>
      <c r="B3268" t="s">
        <v>83</v>
      </c>
      <c r="C3268" t="s">
        <v>84</v>
      </c>
      <c r="D3268">
        <v>55.676099999999998</v>
      </c>
      <c r="E3268">
        <v>12.568300000000001</v>
      </c>
      <c r="F3268" t="s">
        <v>85</v>
      </c>
      <c r="G3268" s="2">
        <v>46210.818229988428</v>
      </c>
      <c r="H3268" s="2">
        <v>46216.083333333336</v>
      </c>
      <c r="I3268">
        <v>18.399999999999999</v>
      </c>
      <c r="J3268">
        <v>92</v>
      </c>
      <c r="K3268">
        <v>6</v>
      </c>
      <c r="L3268">
        <v>0.1</v>
      </c>
      <c r="M3268">
        <v>51</v>
      </c>
      <c r="N3268">
        <v>10.8</v>
      </c>
    </row>
    <row r="3269" spans="1:14">
      <c r="A3269" t="s">
        <v>82</v>
      </c>
      <c r="B3269" t="s">
        <v>83</v>
      </c>
      <c r="C3269" t="s">
        <v>84</v>
      </c>
      <c r="D3269">
        <v>55.676099999999998</v>
      </c>
      <c r="E3269">
        <v>12.568300000000001</v>
      </c>
      <c r="F3269" t="s">
        <v>85</v>
      </c>
      <c r="G3269" s="2">
        <v>46210.818229988428</v>
      </c>
      <c r="H3269" s="2">
        <v>46216.125</v>
      </c>
      <c r="I3269">
        <v>18.2</v>
      </c>
      <c r="J3269">
        <v>92</v>
      </c>
      <c r="K3269">
        <v>5</v>
      </c>
      <c r="L3269">
        <v>0.1</v>
      </c>
      <c r="M3269">
        <v>51</v>
      </c>
      <c r="N3269">
        <v>11.4</v>
      </c>
    </row>
    <row r="3270" spans="1:14">
      <c r="A3270" t="s">
        <v>82</v>
      </c>
      <c r="B3270" t="s">
        <v>83</v>
      </c>
      <c r="C3270" t="s">
        <v>84</v>
      </c>
      <c r="D3270">
        <v>55.676099999999998</v>
      </c>
      <c r="E3270">
        <v>12.568300000000001</v>
      </c>
      <c r="F3270" t="s">
        <v>85</v>
      </c>
      <c r="G3270" s="2">
        <v>46210.818229988428</v>
      </c>
      <c r="H3270" s="2">
        <v>46216.166666666664</v>
      </c>
      <c r="I3270">
        <v>17.899999999999999</v>
      </c>
      <c r="J3270">
        <v>93</v>
      </c>
      <c r="K3270">
        <v>4</v>
      </c>
      <c r="L3270">
        <v>0.1</v>
      </c>
      <c r="M3270">
        <v>51</v>
      </c>
      <c r="N3270">
        <v>12.3</v>
      </c>
    </row>
    <row r="3271" spans="1:14">
      <c r="A3271" t="s">
        <v>82</v>
      </c>
      <c r="B3271" t="s">
        <v>83</v>
      </c>
      <c r="C3271" t="s">
        <v>84</v>
      </c>
      <c r="D3271">
        <v>55.676099999999998</v>
      </c>
      <c r="E3271">
        <v>12.568300000000001</v>
      </c>
      <c r="F3271" t="s">
        <v>85</v>
      </c>
      <c r="G3271" s="2">
        <v>46210.818229988428</v>
      </c>
      <c r="H3271" s="2">
        <v>46216.208333333336</v>
      </c>
      <c r="I3271">
        <v>17.8</v>
      </c>
      <c r="J3271">
        <v>93</v>
      </c>
      <c r="K3271">
        <v>4</v>
      </c>
      <c r="L3271">
        <v>0.1</v>
      </c>
      <c r="M3271">
        <v>51</v>
      </c>
      <c r="N3271">
        <v>12.8</v>
      </c>
    </row>
    <row r="3272" spans="1:14">
      <c r="A3272" t="s">
        <v>82</v>
      </c>
      <c r="B3272" t="s">
        <v>83</v>
      </c>
      <c r="C3272" t="s">
        <v>84</v>
      </c>
      <c r="D3272">
        <v>55.676099999999998</v>
      </c>
      <c r="E3272">
        <v>12.568300000000001</v>
      </c>
      <c r="F3272" t="s">
        <v>85</v>
      </c>
      <c r="G3272" s="2">
        <v>46210.818229988428</v>
      </c>
      <c r="H3272" s="2">
        <v>46216.25</v>
      </c>
      <c r="I3272">
        <v>18.100000000000001</v>
      </c>
      <c r="J3272">
        <v>90</v>
      </c>
      <c r="K3272">
        <v>4</v>
      </c>
      <c r="L3272">
        <v>0</v>
      </c>
      <c r="M3272">
        <v>1</v>
      </c>
      <c r="N3272">
        <v>12.3</v>
      </c>
    </row>
    <row r="3273" spans="1:14">
      <c r="A3273" t="s">
        <v>82</v>
      </c>
      <c r="B3273" t="s">
        <v>83</v>
      </c>
      <c r="C3273" t="s">
        <v>84</v>
      </c>
      <c r="D3273">
        <v>55.676099999999998</v>
      </c>
      <c r="E3273">
        <v>12.568300000000001</v>
      </c>
      <c r="F3273" t="s">
        <v>85</v>
      </c>
      <c r="G3273" s="2">
        <v>46210.818229988428</v>
      </c>
      <c r="H3273" s="2">
        <v>46216.291666666664</v>
      </c>
      <c r="I3273">
        <v>18.5</v>
      </c>
      <c r="J3273">
        <v>87</v>
      </c>
      <c r="K3273">
        <v>5</v>
      </c>
      <c r="L3273">
        <v>0</v>
      </c>
      <c r="M3273">
        <v>0</v>
      </c>
      <c r="N3273">
        <v>11.4</v>
      </c>
    </row>
    <row r="3274" spans="1:14">
      <c r="A3274" t="s">
        <v>82</v>
      </c>
      <c r="B3274" t="s">
        <v>83</v>
      </c>
      <c r="C3274" t="s">
        <v>84</v>
      </c>
      <c r="D3274">
        <v>55.676099999999998</v>
      </c>
      <c r="E3274">
        <v>12.568300000000001</v>
      </c>
      <c r="F3274" t="s">
        <v>85</v>
      </c>
      <c r="G3274" s="2">
        <v>46210.818229988428</v>
      </c>
      <c r="H3274" s="2">
        <v>46216.333333333336</v>
      </c>
      <c r="I3274">
        <v>19.100000000000001</v>
      </c>
      <c r="J3274">
        <v>83</v>
      </c>
      <c r="K3274">
        <v>6</v>
      </c>
      <c r="L3274">
        <v>0</v>
      </c>
      <c r="M3274">
        <v>0</v>
      </c>
      <c r="N3274">
        <v>11.1</v>
      </c>
    </row>
    <row r="3275" spans="1:14">
      <c r="A3275" t="s">
        <v>82</v>
      </c>
      <c r="B3275" t="s">
        <v>83</v>
      </c>
      <c r="C3275" t="s">
        <v>84</v>
      </c>
      <c r="D3275">
        <v>55.676099999999998</v>
      </c>
      <c r="E3275">
        <v>12.568300000000001</v>
      </c>
      <c r="F3275" t="s">
        <v>85</v>
      </c>
      <c r="G3275" s="2">
        <v>46210.818229988428</v>
      </c>
      <c r="H3275" s="2">
        <v>46216.375</v>
      </c>
      <c r="I3275">
        <v>19.899999999999999</v>
      </c>
      <c r="J3275">
        <v>77</v>
      </c>
      <c r="K3275">
        <v>8</v>
      </c>
      <c r="L3275">
        <v>0</v>
      </c>
      <c r="M3275">
        <v>0</v>
      </c>
      <c r="N3275">
        <v>11.9</v>
      </c>
    </row>
    <row r="3276" spans="1:14">
      <c r="A3276" t="s">
        <v>82</v>
      </c>
      <c r="B3276" t="s">
        <v>83</v>
      </c>
      <c r="C3276" t="s">
        <v>84</v>
      </c>
      <c r="D3276">
        <v>55.676099999999998</v>
      </c>
      <c r="E3276">
        <v>12.568300000000001</v>
      </c>
      <c r="F3276" t="s">
        <v>85</v>
      </c>
      <c r="G3276" s="2">
        <v>46210.818229988428</v>
      </c>
      <c r="H3276" s="2">
        <v>46216.416666666664</v>
      </c>
      <c r="I3276">
        <v>20.8</v>
      </c>
      <c r="J3276">
        <v>71</v>
      </c>
      <c r="K3276">
        <v>10</v>
      </c>
      <c r="L3276">
        <v>0</v>
      </c>
      <c r="M3276">
        <v>0</v>
      </c>
      <c r="N3276">
        <v>13.3</v>
      </c>
    </row>
    <row r="3277" spans="1:14">
      <c r="A3277" t="s">
        <v>82</v>
      </c>
      <c r="B3277" t="s">
        <v>83</v>
      </c>
      <c r="C3277" t="s">
        <v>84</v>
      </c>
      <c r="D3277">
        <v>55.676099999999998</v>
      </c>
      <c r="E3277">
        <v>12.568300000000001</v>
      </c>
      <c r="F3277" t="s">
        <v>85</v>
      </c>
      <c r="G3277" s="2">
        <v>46210.818229988428</v>
      </c>
      <c r="H3277" s="2">
        <v>46216.458333333336</v>
      </c>
      <c r="I3277">
        <v>21.6</v>
      </c>
      <c r="J3277">
        <v>66</v>
      </c>
      <c r="K3277">
        <v>13</v>
      </c>
      <c r="L3277">
        <v>0</v>
      </c>
      <c r="M3277">
        <v>0</v>
      </c>
      <c r="N3277">
        <v>14.6</v>
      </c>
    </row>
    <row r="3278" spans="1:14">
      <c r="A3278" t="s">
        <v>82</v>
      </c>
      <c r="B3278" t="s">
        <v>83</v>
      </c>
      <c r="C3278" t="s">
        <v>84</v>
      </c>
      <c r="D3278">
        <v>55.676099999999998</v>
      </c>
      <c r="E3278">
        <v>12.568300000000001</v>
      </c>
      <c r="F3278" t="s">
        <v>85</v>
      </c>
      <c r="G3278" s="2">
        <v>46210.818229988428</v>
      </c>
      <c r="H3278" s="2">
        <v>46216.5</v>
      </c>
      <c r="I3278">
        <v>22</v>
      </c>
      <c r="J3278">
        <v>66</v>
      </c>
      <c r="K3278">
        <v>16</v>
      </c>
      <c r="L3278">
        <v>0</v>
      </c>
      <c r="M3278">
        <v>1</v>
      </c>
      <c r="N3278">
        <v>15.8</v>
      </c>
    </row>
    <row r="3279" spans="1:14">
      <c r="A3279" t="s">
        <v>82</v>
      </c>
      <c r="B3279" t="s">
        <v>83</v>
      </c>
      <c r="C3279" t="s">
        <v>84</v>
      </c>
      <c r="D3279">
        <v>55.676099999999998</v>
      </c>
      <c r="E3279">
        <v>12.568300000000001</v>
      </c>
      <c r="F3279" t="s">
        <v>85</v>
      </c>
      <c r="G3279" s="2">
        <v>46210.818229988428</v>
      </c>
      <c r="H3279" s="2">
        <v>46216.541666666664</v>
      </c>
      <c r="I3279">
        <v>22.7</v>
      </c>
      <c r="J3279">
        <v>63</v>
      </c>
      <c r="K3279">
        <v>19</v>
      </c>
      <c r="L3279">
        <v>0</v>
      </c>
      <c r="M3279">
        <v>1</v>
      </c>
      <c r="N3279">
        <v>16.7</v>
      </c>
    </row>
    <row r="3280" spans="1:14">
      <c r="A3280" t="s">
        <v>82</v>
      </c>
      <c r="B3280" t="s">
        <v>83</v>
      </c>
      <c r="C3280" t="s">
        <v>84</v>
      </c>
      <c r="D3280">
        <v>55.676099999999998</v>
      </c>
      <c r="E3280">
        <v>12.568300000000001</v>
      </c>
      <c r="F3280" t="s">
        <v>85</v>
      </c>
      <c r="G3280" s="2">
        <v>46210.818229988428</v>
      </c>
      <c r="H3280" s="2">
        <v>46216.583333333336</v>
      </c>
      <c r="I3280">
        <v>23.1</v>
      </c>
      <c r="J3280">
        <v>62</v>
      </c>
      <c r="K3280">
        <v>22</v>
      </c>
      <c r="L3280">
        <v>0</v>
      </c>
      <c r="M3280">
        <v>1</v>
      </c>
      <c r="N3280">
        <v>17.100000000000001</v>
      </c>
    </row>
    <row r="3281" spans="1:14">
      <c r="A3281" t="s">
        <v>82</v>
      </c>
      <c r="B3281" t="s">
        <v>83</v>
      </c>
      <c r="C3281" t="s">
        <v>84</v>
      </c>
      <c r="D3281">
        <v>55.676099999999998</v>
      </c>
      <c r="E3281">
        <v>12.568300000000001</v>
      </c>
      <c r="F3281" t="s">
        <v>85</v>
      </c>
      <c r="G3281" s="2">
        <v>46210.818229988428</v>
      </c>
      <c r="H3281" s="2">
        <v>46216.625</v>
      </c>
      <c r="I3281">
        <v>23.3</v>
      </c>
      <c r="J3281">
        <v>62</v>
      </c>
      <c r="K3281">
        <v>23</v>
      </c>
      <c r="L3281">
        <v>0.2</v>
      </c>
      <c r="M3281">
        <v>51</v>
      </c>
      <c r="N3281">
        <v>16.7</v>
      </c>
    </row>
    <row r="3282" spans="1:14">
      <c r="A3282" t="s">
        <v>82</v>
      </c>
      <c r="B3282" t="s">
        <v>83</v>
      </c>
      <c r="C3282" t="s">
        <v>84</v>
      </c>
      <c r="D3282">
        <v>55.676099999999998</v>
      </c>
      <c r="E3282">
        <v>12.568300000000001</v>
      </c>
      <c r="F3282" t="s">
        <v>85</v>
      </c>
      <c r="G3282" s="2">
        <v>46210.818229988428</v>
      </c>
      <c r="H3282" s="2">
        <v>46216.666666666664</v>
      </c>
      <c r="I3282">
        <v>23.2</v>
      </c>
      <c r="J3282">
        <v>63</v>
      </c>
      <c r="K3282">
        <v>24</v>
      </c>
      <c r="L3282">
        <v>0.2</v>
      </c>
      <c r="M3282">
        <v>51</v>
      </c>
      <c r="N3282">
        <v>15.8</v>
      </c>
    </row>
    <row r="3283" spans="1:14">
      <c r="A3283" t="s">
        <v>82</v>
      </c>
      <c r="B3283" t="s">
        <v>83</v>
      </c>
      <c r="C3283" t="s">
        <v>84</v>
      </c>
      <c r="D3283">
        <v>55.676099999999998</v>
      </c>
      <c r="E3283">
        <v>12.568300000000001</v>
      </c>
      <c r="F3283" t="s">
        <v>85</v>
      </c>
      <c r="G3283" s="2">
        <v>46210.818229988428</v>
      </c>
      <c r="H3283" s="2">
        <v>46216.708333333336</v>
      </c>
      <c r="I3283">
        <v>23</v>
      </c>
      <c r="J3283">
        <v>66</v>
      </c>
      <c r="K3283">
        <v>24</v>
      </c>
      <c r="L3283">
        <v>0.2</v>
      </c>
      <c r="M3283">
        <v>51</v>
      </c>
      <c r="N3283">
        <v>14.6</v>
      </c>
    </row>
    <row r="3284" spans="1:14">
      <c r="A3284" t="s">
        <v>82</v>
      </c>
      <c r="B3284" t="s">
        <v>83</v>
      </c>
      <c r="C3284" t="s">
        <v>84</v>
      </c>
      <c r="D3284">
        <v>55.676099999999998</v>
      </c>
      <c r="E3284">
        <v>12.568300000000001</v>
      </c>
      <c r="F3284" t="s">
        <v>85</v>
      </c>
      <c r="G3284" s="2">
        <v>46210.818229988428</v>
      </c>
      <c r="H3284" s="2">
        <v>46216.75</v>
      </c>
      <c r="I3284">
        <v>22.7</v>
      </c>
      <c r="J3284">
        <v>68</v>
      </c>
      <c r="K3284">
        <v>24</v>
      </c>
      <c r="L3284">
        <v>0.2</v>
      </c>
      <c r="M3284">
        <v>51</v>
      </c>
      <c r="N3284">
        <v>13.4</v>
      </c>
    </row>
    <row r="3285" spans="1:14">
      <c r="A3285" t="s">
        <v>82</v>
      </c>
      <c r="B3285" t="s">
        <v>83</v>
      </c>
      <c r="C3285" t="s">
        <v>84</v>
      </c>
      <c r="D3285">
        <v>55.676099999999998</v>
      </c>
      <c r="E3285">
        <v>12.568300000000001</v>
      </c>
      <c r="F3285" t="s">
        <v>85</v>
      </c>
      <c r="G3285" s="2">
        <v>46210.818229988428</v>
      </c>
      <c r="H3285" s="2">
        <v>46216.791666666664</v>
      </c>
      <c r="I3285">
        <v>22.4</v>
      </c>
      <c r="J3285">
        <v>71</v>
      </c>
      <c r="K3285">
        <v>23</v>
      </c>
      <c r="L3285">
        <v>0.2</v>
      </c>
      <c r="M3285">
        <v>51</v>
      </c>
      <c r="N3285">
        <v>11.9</v>
      </c>
    </row>
    <row r="3286" spans="1:14">
      <c r="A3286" t="s">
        <v>82</v>
      </c>
      <c r="B3286" t="s">
        <v>83</v>
      </c>
      <c r="C3286" t="s">
        <v>84</v>
      </c>
      <c r="D3286">
        <v>55.676099999999998</v>
      </c>
      <c r="E3286">
        <v>12.568300000000001</v>
      </c>
      <c r="F3286" t="s">
        <v>85</v>
      </c>
      <c r="G3286" s="2">
        <v>46210.818229988428</v>
      </c>
      <c r="H3286" s="2">
        <v>46216.833333333336</v>
      </c>
      <c r="I3286">
        <v>22.1</v>
      </c>
      <c r="J3286">
        <v>74</v>
      </c>
      <c r="K3286">
        <v>22</v>
      </c>
      <c r="L3286">
        <v>0.2</v>
      </c>
      <c r="M3286">
        <v>51</v>
      </c>
      <c r="N3286">
        <v>11</v>
      </c>
    </row>
    <row r="3287" spans="1:14">
      <c r="A3287" t="s">
        <v>82</v>
      </c>
      <c r="B3287" t="s">
        <v>83</v>
      </c>
      <c r="C3287" t="s">
        <v>84</v>
      </c>
      <c r="D3287">
        <v>55.676099999999998</v>
      </c>
      <c r="E3287">
        <v>12.568300000000001</v>
      </c>
      <c r="F3287" t="s">
        <v>85</v>
      </c>
      <c r="G3287" s="2">
        <v>46210.818229988428</v>
      </c>
      <c r="H3287" s="2">
        <v>46216.875</v>
      </c>
      <c r="I3287">
        <v>21.7</v>
      </c>
      <c r="J3287">
        <v>77</v>
      </c>
      <c r="K3287">
        <v>20</v>
      </c>
      <c r="L3287">
        <v>0</v>
      </c>
      <c r="M3287">
        <v>0</v>
      </c>
      <c r="N3287">
        <v>10.3</v>
      </c>
    </row>
    <row r="3288" spans="1:14">
      <c r="A3288" t="s">
        <v>82</v>
      </c>
      <c r="B3288" t="s">
        <v>83</v>
      </c>
      <c r="C3288" t="s">
        <v>84</v>
      </c>
      <c r="D3288">
        <v>55.676099999999998</v>
      </c>
      <c r="E3288">
        <v>12.568300000000001</v>
      </c>
      <c r="F3288" t="s">
        <v>85</v>
      </c>
      <c r="G3288" s="2">
        <v>46210.818229988428</v>
      </c>
      <c r="H3288" s="2">
        <v>46216.916666666664</v>
      </c>
      <c r="I3288">
        <v>21.1</v>
      </c>
      <c r="J3288">
        <v>80</v>
      </c>
      <c r="K3288">
        <v>17</v>
      </c>
      <c r="L3288">
        <v>0</v>
      </c>
      <c r="M3288">
        <v>1</v>
      </c>
      <c r="N3288">
        <v>9.8000000000000007</v>
      </c>
    </row>
    <row r="3289" spans="1:14">
      <c r="A3289" t="s">
        <v>82</v>
      </c>
      <c r="B3289" t="s">
        <v>83</v>
      </c>
      <c r="C3289" t="s">
        <v>84</v>
      </c>
      <c r="D3289">
        <v>55.676099999999998</v>
      </c>
      <c r="E3289">
        <v>12.568300000000001</v>
      </c>
      <c r="F3289" t="s">
        <v>85</v>
      </c>
      <c r="G3289" s="2">
        <v>46210.818229988428</v>
      </c>
      <c r="H3289" s="2">
        <v>46216.958333333336</v>
      </c>
      <c r="I3289">
        <v>20.6</v>
      </c>
      <c r="J3289">
        <v>83</v>
      </c>
      <c r="K3289">
        <v>14</v>
      </c>
      <c r="L3289">
        <v>0</v>
      </c>
      <c r="M3289">
        <v>2</v>
      </c>
      <c r="N3289">
        <v>9.6999999999999993</v>
      </c>
    </row>
    <row r="3290" spans="1:14">
      <c r="A3290" t="s">
        <v>82</v>
      </c>
      <c r="B3290" t="s">
        <v>83</v>
      </c>
      <c r="C3290" t="s">
        <v>84</v>
      </c>
      <c r="D3290">
        <v>55.676099999999998</v>
      </c>
      <c r="E3290">
        <v>12.568300000000001</v>
      </c>
      <c r="F3290" t="s">
        <v>85</v>
      </c>
      <c r="G3290" s="2">
        <v>46210.818229988428</v>
      </c>
      <c r="H3290" s="2">
        <v>46217</v>
      </c>
      <c r="I3290">
        <v>20</v>
      </c>
      <c r="J3290">
        <v>86</v>
      </c>
      <c r="K3290">
        <v>11</v>
      </c>
      <c r="L3290">
        <v>0</v>
      </c>
      <c r="M3290">
        <v>2</v>
      </c>
      <c r="N3290">
        <v>10.1</v>
      </c>
    </row>
    <row r="3291" spans="1:14">
      <c r="A3291" t="s">
        <v>82</v>
      </c>
      <c r="B3291" t="s">
        <v>83</v>
      </c>
      <c r="C3291" t="s">
        <v>84</v>
      </c>
      <c r="D3291">
        <v>55.676099999999998</v>
      </c>
      <c r="E3291">
        <v>12.568300000000001</v>
      </c>
      <c r="F3291" t="s">
        <v>85</v>
      </c>
      <c r="G3291" s="2">
        <v>46210.818229988428</v>
      </c>
      <c r="H3291" s="2">
        <v>46217.041666666664</v>
      </c>
      <c r="I3291">
        <v>19.600000000000001</v>
      </c>
      <c r="J3291">
        <v>88</v>
      </c>
      <c r="K3291">
        <v>8</v>
      </c>
      <c r="L3291">
        <v>0</v>
      </c>
      <c r="M3291">
        <v>3</v>
      </c>
      <c r="N3291">
        <v>10.7</v>
      </c>
    </row>
    <row r="3292" spans="1:14">
      <c r="A3292" t="s">
        <v>82</v>
      </c>
      <c r="B3292" t="s">
        <v>83</v>
      </c>
      <c r="C3292" t="s">
        <v>84</v>
      </c>
      <c r="D3292">
        <v>55.676099999999998</v>
      </c>
      <c r="E3292">
        <v>12.568300000000001</v>
      </c>
      <c r="F3292" t="s">
        <v>85</v>
      </c>
      <c r="G3292" s="2">
        <v>46210.818229988428</v>
      </c>
      <c r="H3292" s="2">
        <v>46217.083333333336</v>
      </c>
      <c r="I3292">
        <v>19.3</v>
      </c>
      <c r="J3292">
        <v>90</v>
      </c>
      <c r="K3292">
        <v>6</v>
      </c>
      <c r="L3292">
        <v>0</v>
      </c>
      <c r="M3292">
        <v>3</v>
      </c>
      <c r="N3292">
        <v>11.1</v>
      </c>
    </row>
    <row r="3293" spans="1:14">
      <c r="A3293" t="s">
        <v>82</v>
      </c>
      <c r="B3293" t="s">
        <v>83</v>
      </c>
      <c r="C3293" t="s">
        <v>84</v>
      </c>
      <c r="D3293">
        <v>55.676099999999998</v>
      </c>
      <c r="E3293">
        <v>12.568300000000001</v>
      </c>
      <c r="F3293" t="s">
        <v>85</v>
      </c>
      <c r="G3293" s="2">
        <v>46210.818229988428</v>
      </c>
      <c r="H3293" s="2">
        <v>46217.125</v>
      </c>
      <c r="I3293">
        <v>19.100000000000001</v>
      </c>
      <c r="J3293">
        <v>91</v>
      </c>
      <c r="K3293">
        <v>5</v>
      </c>
      <c r="L3293">
        <v>0</v>
      </c>
      <c r="M3293">
        <v>3</v>
      </c>
      <c r="N3293">
        <v>11.2</v>
      </c>
    </row>
    <row r="3294" spans="1:14">
      <c r="A3294" t="s">
        <v>82</v>
      </c>
      <c r="B3294" t="s">
        <v>83</v>
      </c>
      <c r="C3294" t="s">
        <v>84</v>
      </c>
      <c r="D3294">
        <v>55.676099999999998</v>
      </c>
      <c r="E3294">
        <v>12.568300000000001</v>
      </c>
      <c r="F3294" t="s">
        <v>85</v>
      </c>
      <c r="G3294" s="2">
        <v>46210.818229988428</v>
      </c>
      <c r="H3294" s="2">
        <v>46217.166666666664</v>
      </c>
      <c r="I3294">
        <v>19.100000000000001</v>
      </c>
      <c r="J3294">
        <v>92</v>
      </c>
      <c r="K3294">
        <v>6</v>
      </c>
      <c r="L3294">
        <v>0</v>
      </c>
      <c r="M3294">
        <v>2</v>
      </c>
      <c r="N3294">
        <v>11.4</v>
      </c>
    </row>
    <row r="3295" spans="1:14">
      <c r="A3295" t="s">
        <v>82</v>
      </c>
      <c r="B3295" t="s">
        <v>83</v>
      </c>
      <c r="C3295" t="s">
        <v>84</v>
      </c>
      <c r="D3295">
        <v>55.676099999999998</v>
      </c>
      <c r="E3295">
        <v>12.568300000000001</v>
      </c>
      <c r="F3295" t="s">
        <v>85</v>
      </c>
      <c r="G3295" s="2">
        <v>46210.818229988428</v>
      </c>
      <c r="H3295" s="2">
        <v>46217.208333333336</v>
      </c>
      <c r="I3295">
        <v>19.100000000000001</v>
      </c>
      <c r="J3295">
        <v>92</v>
      </c>
      <c r="K3295">
        <v>6</v>
      </c>
      <c r="L3295">
        <v>0</v>
      </c>
      <c r="M3295">
        <v>2</v>
      </c>
      <c r="N3295">
        <v>11.4</v>
      </c>
    </row>
    <row r="3296" spans="1:14">
      <c r="A3296" t="s">
        <v>82</v>
      </c>
      <c r="B3296" t="s">
        <v>83</v>
      </c>
      <c r="C3296" t="s">
        <v>84</v>
      </c>
      <c r="D3296">
        <v>55.676099999999998</v>
      </c>
      <c r="E3296">
        <v>12.568300000000001</v>
      </c>
      <c r="F3296" t="s">
        <v>85</v>
      </c>
      <c r="G3296" s="2">
        <v>46210.818229988428</v>
      </c>
      <c r="H3296" s="2">
        <v>46217.25</v>
      </c>
      <c r="I3296">
        <v>19.2</v>
      </c>
      <c r="J3296">
        <v>91</v>
      </c>
      <c r="K3296">
        <v>7</v>
      </c>
      <c r="L3296">
        <v>0</v>
      </c>
      <c r="M3296">
        <v>1</v>
      </c>
      <c r="N3296">
        <v>11.4</v>
      </c>
    </row>
    <row r="3297" spans="1:14">
      <c r="A3297" t="s">
        <v>82</v>
      </c>
      <c r="B3297" t="s">
        <v>83</v>
      </c>
      <c r="C3297" t="s">
        <v>84</v>
      </c>
      <c r="D3297">
        <v>55.676099999999998</v>
      </c>
      <c r="E3297">
        <v>12.568300000000001</v>
      </c>
      <c r="F3297" t="s">
        <v>85</v>
      </c>
      <c r="G3297" s="2">
        <v>46210.818229988428</v>
      </c>
      <c r="H3297" s="2">
        <v>46217.291666666664</v>
      </c>
      <c r="I3297">
        <v>19.5</v>
      </c>
      <c r="J3297">
        <v>89</v>
      </c>
      <c r="K3297">
        <v>7</v>
      </c>
      <c r="L3297">
        <v>0</v>
      </c>
      <c r="M3297">
        <v>0</v>
      </c>
      <c r="N3297">
        <v>11.6</v>
      </c>
    </row>
    <row r="3298" spans="1:14">
      <c r="A3298" t="s">
        <v>82</v>
      </c>
      <c r="B3298" t="s">
        <v>83</v>
      </c>
      <c r="C3298" t="s">
        <v>84</v>
      </c>
      <c r="D3298">
        <v>55.676099999999998</v>
      </c>
      <c r="E3298">
        <v>12.568300000000001</v>
      </c>
      <c r="F3298" t="s">
        <v>85</v>
      </c>
      <c r="G3298" s="2">
        <v>46210.818229988428</v>
      </c>
      <c r="H3298" s="2">
        <v>46217.333333333336</v>
      </c>
      <c r="I3298">
        <v>19.899999999999999</v>
      </c>
      <c r="J3298">
        <v>86</v>
      </c>
      <c r="K3298">
        <v>8</v>
      </c>
      <c r="L3298">
        <v>0</v>
      </c>
      <c r="M3298">
        <v>0</v>
      </c>
      <c r="N3298">
        <v>11.7</v>
      </c>
    </row>
    <row r="3299" spans="1:14">
      <c r="A3299" t="s">
        <v>82</v>
      </c>
      <c r="B3299" t="s">
        <v>83</v>
      </c>
      <c r="C3299" t="s">
        <v>84</v>
      </c>
      <c r="D3299">
        <v>55.676099999999998</v>
      </c>
      <c r="E3299">
        <v>12.568300000000001</v>
      </c>
      <c r="F3299" t="s">
        <v>85</v>
      </c>
      <c r="G3299" s="2">
        <v>46210.818229988428</v>
      </c>
      <c r="H3299" s="2">
        <v>46217.375</v>
      </c>
      <c r="I3299">
        <v>20.6</v>
      </c>
      <c r="J3299">
        <v>80</v>
      </c>
      <c r="K3299">
        <v>9</v>
      </c>
      <c r="L3299">
        <v>0</v>
      </c>
      <c r="M3299">
        <v>0</v>
      </c>
      <c r="N3299">
        <v>11.8</v>
      </c>
    </row>
    <row r="3300" spans="1:14">
      <c r="A3300" t="s">
        <v>82</v>
      </c>
      <c r="B3300" t="s">
        <v>83</v>
      </c>
      <c r="C3300" t="s">
        <v>84</v>
      </c>
      <c r="D3300">
        <v>55.676099999999998</v>
      </c>
      <c r="E3300">
        <v>12.568300000000001</v>
      </c>
      <c r="F3300" t="s">
        <v>85</v>
      </c>
      <c r="G3300" s="2">
        <v>46210.818229988428</v>
      </c>
      <c r="H3300" s="2">
        <v>46217.416666666664</v>
      </c>
      <c r="I3300">
        <v>21.5</v>
      </c>
      <c r="J3300">
        <v>73</v>
      </c>
      <c r="K3300">
        <v>9</v>
      </c>
      <c r="L3300">
        <v>0</v>
      </c>
      <c r="M3300">
        <v>1</v>
      </c>
      <c r="N3300">
        <v>11.6</v>
      </c>
    </row>
    <row r="3301" spans="1:14">
      <c r="A3301" t="s">
        <v>82</v>
      </c>
      <c r="B3301" t="s">
        <v>83</v>
      </c>
      <c r="C3301" t="s">
        <v>84</v>
      </c>
      <c r="D3301">
        <v>55.676099999999998</v>
      </c>
      <c r="E3301">
        <v>12.568300000000001</v>
      </c>
      <c r="F3301" t="s">
        <v>85</v>
      </c>
      <c r="G3301" s="2">
        <v>46210.818229988428</v>
      </c>
      <c r="H3301" s="2">
        <v>46217.458333333336</v>
      </c>
      <c r="I3301">
        <v>22.6</v>
      </c>
      <c r="J3301">
        <v>66</v>
      </c>
      <c r="K3301">
        <v>10</v>
      </c>
      <c r="L3301">
        <v>0</v>
      </c>
      <c r="M3301">
        <v>1</v>
      </c>
      <c r="N3301">
        <v>11.4</v>
      </c>
    </row>
    <row r="3302" spans="1:14">
      <c r="A3302" t="s">
        <v>82</v>
      </c>
      <c r="B3302" t="s">
        <v>83</v>
      </c>
      <c r="C3302" t="s">
        <v>84</v>
      </c>
      <c r="D3302">
        <v>55.676099999999998</v>
      </c>
      <c r="E3302">
        <v>12.568300000000001</v>
      </c>
      <c r="F3302" t="s">
        <v>85</v>
      </c>
      <c r="G3302" s="2">
        <v>46210.818229988428</v>
      </c>
      <c r="H3302" s="2">
        <v>46217.5</v>
      </c>
      <c r="I3302">
        <v>23.7</v>
      </c>
      <c r="J3302">
        <v>59</v>
      </c>
      <c r="K3302">
        <v>11</v>
      </c>
      <c r="L3302">
        <v>0</v>
      </c>
      <c r="M3302">
        <v>2</v>
      </c>
      <c r="N3302">
        <v>11.3</v>
      </c>
    </row>
    <row r="3303" spans="1:14">
      <c r="A3303" t="s">
        <v>82</v>
      </c>
      <c r="B3303" t="s">
        <v>83</v>
      </c>
      <c r="C3303" t="s">
        <v>84</v>
      </c>
      <c r="D3303">
        <v>55.676099999999998</v>
      </c>
      <c r="E3303">
        <v>12.568300000000001</v>
      </c>
      <c r="F3303" t="s">
        <v>85</v>
      </c>
      <c r="G3303" s="2">
        <v>46210.818229988428</v>
      </c>
      <c r="H3303" s="2">
        <v>46217.541666666664</v>
      </c>
      <c r="I3303">
        <v>24.6</v>
      </c>
      <c r="J3303">
        <v>54</v>
      </c>
      <c r="K3303">
        <v>11</v>
      </c>
      <c r="L3303">
        <v>0</v>
      </c>
      <c r="M3303">
        <v>3</v>
      </c>
      <c r="N3303">
        <v>11.2</v>
      </c>
    </row>
    <row r="3304" spans="1:14">
      <c r="A3304" t="s">
        <v>82</v>
      </c>
      <c r="B3304" t="s">
        <v>83</v>
      </c>
      <c r="C3304" t="s">
        <v>84</v>
      </c>
      <c r="D3304">
        <v>55.676099999999998</v>
      </c>
      <c r="E3304">
        <v>12.568300000000001</v>
      </c>
      <c r="F3304" t="s">
        <v>85</v>
      </c>
      <c r="G3304" s="2">
        <v>46210.818229988428</v>
      </c>
      <c r="H3304" s="2">
        <v>46217.583333333336</v>
      </c>
      <c r="I3304">
        <v>25.2</v>
      </c>
      <c r="J3304">
        <v>51</v>
      </c>
      <c r="K3304">
        <v>12</v>
      </c>
      <c r="L3304">
        <v>0</v>
      </c>
      <c r="M3304">
        <v>3</v>
      </c>
      <c r="N3304">
        <v>11.3</v>
      </c>
    </row>
    <row r="3305" spans="1:14">
      <c r="A3305" t="s">
        <v>82</v>
      </c>
      <c r="B3305" t="s">
        <v>83</v>
      </c>
      <c r="C3305" t="s">
        <v>84</v>
      </c>
      <c r="D3305">
        <v>55.676099999999998</v>
      </c>
      <c r="E3305">
        <v>12.568300000000001</v>
      </c>
      <c r="F3305" t="s">
        <v>85</v>
      </c>
      <c r="G3305" s="2">
        <v>46210.818229988428</v>
      </c>
      <c r="H3305" s="2">
        <v>46217.625</v>
      </c>
      <c r="I3305">
        <v>25.5</v>
      </c>
      <c r="J3305">
        <v>49</v>
      </c>
      <c r="K3305">
        <v>13</v>
      </c>
      <c r="L3305">
        <v>0</v>
      </c>
      <c r="M3305">
        <v>3</v>
      </c>
      <c r="N3305">
        <v>11.6</v>
      </c>
    </row>
    <row r="3306" spans="1:14">
      <c r="A3306" t="s">
        <v>82</v>
      </c>
      <c r="B3306" t="s">
        <v>83</v>
      </c>
      <c r="C3306" t="s">
        <v>84</v>
      </c>
      <c r="D3306">
        <v>55.676099999999998</v>
      </c>
      <c r="E3306">
        <v>12.568300000000001</v>
      </c>
      <c r="F3306" t="s">
        <v>85</v>
      </c>
      <c r="G3306" s="2">
        <v>46210.818229988428</v>
      </c>
      <c r="H3306" s="2">
        <v>46217.666666666664</v>
      </c>
      <c r="I3306">
        <v>25.6</v>
      </c>
      <c r="J3306">
        <v>48</v>
      </c>
      <c r="K3306">
        <v>14</v>
      </c>
      <c r="L3306">
        <v>0</v>
      </c>
      <c r="M3306">
        <v>3</v>
      </c>
      <c r="N3306">
        <v>12.4</v>
      </c>
    </row>
    <row r="3307" spans="1:14">
      <c r="A3307" t="s">
        <v>82</v>
      </c>
      <c r="B3307" t="s">
        <v>83</v>
      </c>
      <c r="C3307" t="s">
        <v>84</v>
      </c>
      <c r="D3307">
        <v>55.676099999999998</v>
      </c>
      <c r="E3307">
        <v>12.568300000000001</v>
      </c>
      <c r="F3307" t="s">
        <v>85</v>
      </c>
      <c r="G3307" s="2">
        <v>46210.818229988428</v>
      </c>
      <c r="H3307" s="2">
        <v>46217.708333333336</v>
      </c>
      <c r="I3307">
        <v>25.6</v>
      </c>
      <c r="J3307">
        <v>47</v>
      </c>
      <c r="K3307">
        <v>15</v>
      </c>
      <c r="L3307">
        <v>0</v>
      </c>
      <c r="M3307">
        <v>3</v>
      </c>
      <c r="N3307">
        <v>13.3</v>
      </c>
    </row>
    <row r="3308" spans="1:14">
      <c r="A3308" t="s">
        <v>82</v>
      </c>
      <c r="B3308" t="s">
        <v>83</v>
      </c>
      <c r="C3308" t="s">
        <v>84</v>
      </c>
      <c r="D3308">
        <v>55.676099999999998</v>
      </c>
      <c r="E3308">
        <v>12.568300000000001</v>
      </c>
      <c r="F3308" t="s">
        <v>85</v>
      </c>
      <c r="G3308" s="2">
        <v>46210.818229988428</v>
      </c>
      <c r="H3308" s="2">
        <v>46217.75</v>
      </c>
      <c r="I3308">
        <v>25.4</v>
      </c>
      <c r="J3308">
        <v>48</v>
      </c>
      <c r="K3308">
        <v>16</v>
      </c>
      <c r="L3308">
        <v>0</v>
      </c>
      <c r="M3308">
        <v>3</v>
      </c>
      <c r="N3308">
        <v>14.2</v>
      </c>
    </row>
    <row r="3309" spans="1:14">
      <c r="A3309" t="s">
        <v>82</v>
      </c>
      <c r="B3309" t="s">
        <v>83</v>
      </c>
      <c r="C3309" t="s">
        <v>84</v>
      </c>
      <c r="D3309">
        <v>55.676099999999998</v>
      </c>
      <c r="E3309">
        <v>12.568300000000001</v>
      </c>
      <c r="F3309" t="s">
        <v>85</v>
      </c>
      <c r="G3309" s="2">
        <v>46210.818229988428</v>
      </c>
      <c r="H3309" s="2">
        <v>46217.791666666664</v>
      </c>
      <c r="I3309">
        <v>25.1</v>
      </c>
      <c r="J3309">
        <v>49</v>
      </c>
      <c r="K3309">
        <v>16</v>
      </c>
      <c r="L3309">
        <v>0</v>
      </c>
      <c r="M3309">
        <v>3</v>
      </c>
      <c r="N3309">
        <v>14.8</v>
      </c>
    </row>
    <row r="3310" spans="1:14">
      <c r="A3310" t="s">
        <v>82</v>
      </c>
      <c r="B3310" t="s">
        <v>83</v>
      </c>
      <c r="C3310" t="s">
        <v>84</v>
      </c>
      <c r="D3310">
        <v>55.676099999999998</v>
      </c>
      <c r="E3310">
        <v>12.568300000000001</v>
      </c>
      <c r="F3310" t="s">
        <v>85</v>
      </c>
      <c r="G3310" s="2">
        <v>46210.818229988428</v>
      </c>
      <c r="H3310" s="2">
        <v>46217.833333333336</v>
      </c>
      <c r="I3310">
        <v>24.6</v>
      </c>
      <c r="J3310">
        <v>50</v>
      </c>
      <c r="K3310">
        <v>16</v>
      </c>
      <c r="L3310">
        <v>0</v>
      </c>
      <c r="M3310">
        <v>3</v>
      </c>
      <c r="N3310">
        <v>14.7</v>
      </c>
    </row>
    <row r="3311" spans="1:14">
      <c r="A3311" t="s">
        <v>82</v>
      </c>
      <c r="B3311" t="s">
        <v>83</v>
      </c>
      <c r="C3311" t="s">
        <v>84</v>
      </c>
      <c r="D3311">
        <v>55.676099999999998</v>
      </c>
      <c r="E3311">
        <v>12.568300000000001</v>
      </c>
      <c r="F3311" t="s">
        <v>85</v>
      </c>
      <c r="G3311" s="2">
        <v>46210.818229988428</v>
      </c>
      <c r="H3311" s="2">
        <v>46217.875</v>
      </c>
      <c r="I3311">
        <v>23.9</v>
      </c>
      <c r="J3311">
        <v>53</v>
      </c>
      <c r="K3311">
        <v>15</v>
      </c>
      <c r="L3311">
        <v>0</v>
      </c>
      <c r="M3311">
        <v>3</v>
      </c>
      <c r="N3311">
        <v>13.8</v>
      </c>
    </row>
    <row r="3312" spans="1:14">
      <c r="A3312" t="s">
        <v>82</v>
      </c>
      <c r="B3312" t="s">
        <v>83</v>
      </c>
      <c r="C3312" t="s">
        <v>84</v>
      </c>
      <c r="D3312">
        <v>55.676099999999998</v>
      </c>
      <c r="E3312">
        <v>12.568300000000001</v>
      </c>
      <c r="F3312" t="s">
        <v>85</v>
      </c>
      <c r="G3312" s="2">
        <v>46210.818229988428</v>
      </c>
      <c r="H3312" s="2">
        <v>46217.916666666664</v>
      </c>
      <c r="I3312">
        <v>22.9</v>
      </c>
      <c r="J3312">
        <v>58</v>
      </c>
      <c r="K3312">
        <v>14</v>
      </c>
      <c r="L3312">
        <v>0</v>
      </c>
      <c r="M3312">
        <v>2</v>
      </c>
      <c r="N3312">
        <v>12.1</v>
      </c>
    </row>
    <row r="3313" spans="1:14">
      <c r="A3313" t="s">
        <v>82</v>
      </c>
      <c r="B3313" t="s">
        <v>83</v>
      </c>
      <c r="C3313" t="s">
        <v>84</v>
      </c>
      <c r="D3313">
        <v>55.676099999999998</v>
      </c>
      <c r="E3313">
        <v>12.568300000000001</v>
      </c>
      <c r="F3313" t="s">
        <v>85</v>
      </c>
      <c r="G3313" s="2">
        <v>46210.818229988428</v>
      </c>
      <c r="H3313" s="2">
        <v>46217.958333333336</v>
      </c>
      <c r="I3313">
        <v>21.8</v>
      </c>
      <c r="J3313">
        <v>64</v>
      </c>
      <c r="K3313">
        <v>12</v>
      </c>
      <c r="L3313">
        <v>0</v>
      </c>
      <c r="M3313">
        <v>2</v>
      </c>
      <c r="N3313">
        <v>10.1</v>
      </c>
    </row>
    <row r="3314" spans="1:14">
      <c r="A3314" t="s">
        <v>82</v>
      </c>
      <c r="B3314" t="s">
        <v>83</v>
      </c>
      <c r="C3314" t="s">
        <v>84</v>
      </c>
      <c r="D3314">
        <v>55.676099999999998</v>
      </c>
      <c r="E3314">
        <v>12.568300000000001</v>
      </c>
      <c r="F3314" t="s">
        <v>85</v>
      </c>
      <c r="G3314" s="2">
        <v>46210.818229988428</v>
      </c>
      <c r="H3314" s="2">
        <v>46218</v>
      </c>
      <c r="I3314">
        <v>20.7</v>
      </c>
      <c r="J3314">
        <v>70</v>
      </c>
      <c r="K3314">
        <v>10</v>
      </c>
      <c r="L3314">
        <v>0</v>
      </c>
      <c r="M3314">
        <v>1</v>
      </c>
      <c r="N3314">
        <v>8.1999999999999993</v>
      </c>
    </row>
    <row r="3315" spans="1:14">
      <c r="A3315" t="s">
        <v>82</v>
      </c>
      <c r="B3315" t="s">
        <v>83</v>
      </c>
      <c r="C3315" t="s">
        <v>84</v>
      </c>
      <c r="D3315">
        <v>55.676099999999998</v>
      </c>
      <c r="E3315">
        <v>12.568300000000001</v>
      </c>
      <c r="F3315" t="s">
        <v>85</v>
      </c>
      <c r="G3315" s="2">
        <v>46210.818229988428</v>
      </c>
      <c r="H3315" s="2">
        <v>46218.041666666664</v>
      </c>
      <c r="I3315">
        <v>19.8</v>
      </c>
      <c r="J3315">
        <v>76</v>
      </c>
      <c r="K3315">
        <v>8</v>
      </c>
      <c r="L3315">
        <v>0</v>
      </c>
      <c r="M3315">
        <v>0</v>
      </c>
      <c r="N3315">
        <v>6.9</v>
      </c>
    </row>
    <row r="3316" spans="1:14">
      <c r="A3316" t="s">
        <v>82</v>
      </c>
      <c r="B3316" t="s">
        <v>83</v>
      </c>
      <c r="C3316" t="s">
        <v>84</v>
      </c>
      <c r="D3316">
        <v>55.676099999999998</v>
      </c>
      <c r="E3316">
        <v>12.568300000000001</v>
      </c>
      <c r="F3316" t="s">
        <v>85</v>
      </c>
      <c r="G3316" s="2">
        <v>46210.818229988428</v>
      </c>
      <c r="H3316" s="2">
        <v>46218.083333333336</v>
      </c>
      <c r="I3316">
        <v>19.3</v>
      </c>
      <c r="J3316">
        <v>80</v>
      </c>
      <c r="K3316">
        <v>6</v>
      </c>
      <c r="L3316">
        <v>0</v>
      </c>
      <c r="M3316">
        <v>0</v>
      </c>
      <c r="N3316">
        <v>5.9</v>
      </c>
    </row>
    <row r="3317" spans="1:14">
      <c r="A3317" t="s">
        <v>82</v>
      </c>
      <c r="B3317" t="s">
        <v>83</v>
      </c>
      <c r="C3317" t="s">
        <v>84</v>
      </c>
      <c r="D3317">
        <v>55.676099999999998</v>
      </c>
      <c r="E3317">
        <v>12.568300000000001</v>
      </c>
      <c r="F3317" t="s">
        <v>85</v>
      </c>
      <c r="G3317" s="2">
        <v>46210.818229988428</v>
      </c>
      <c r="H3317" s="2">
        <v>46218.125</v>
      </c>
      <c r="I3317">
        <v>19.100000000000001</v>
      </c>
      <c r="J3317">
        <v>83</v>
      </c>
      <c r="K3317">
        <v>5</v>
      </c>
      <c r="L3317">
        <v>0</v>
      </c>
      <c r="M3317">
        <v>0</v>
      </c>
      <c r="N3317">
        <v>5.6</v>
      </c>
    </row>
    <row r="3318" spans="1:14">
      <c r="A3318" t="s">
        <v>82</v>
      </c>
      <c r="B3318" t="s">
        <v>83</v>
      </c>
      <c r="C3318" t="s">
        <v>84</v>
      </c>
      <c r="D3318">
        <v>55.676099999999998</v>
      </c>
      <c r="E3318">
        <v>12.568300000000001</v>
      </c>
      <c r="F3318" t="s">
        <v>85</v>
      </c>
      <c r="G3318" s="2">
        <v>46210.818229988428</v>
      </c>
      <c r="H3318" s="2">
        <v>46218.166666666664</v>
      </c>
      <c r="I3318">
        <v>19.2</v>
      </c>
      <c r="J3318">
        <v>83</v>
      </c>
      <c r="K3318">
        <v>4</v>
      </c>
      <c r="L3318">
        <v>0</v>
      </c>
      <c r="M3318">
        <v>0</v>
      </c>
      <c r="N3318">
        <v>5.4</v>
      </c>
    </row>
    <row r="3319" spans="1:14">
      <c r="A3319" t="s">
        <v>82</v>
      </c>
      <c r="B3319" t="s">
        <v>83</v>
      </c>
      <c r="C3319" t="s">
        <v>84</v>
      </c>
      <c r="D3319">
        <v>55.676099999999998</v>
      </c>
      <c r="E3319">
        <v>12.568300000000001</v>
      </c>
      <c r="F3319" t="s">
        <v>85</v>
      </c>
      <c r="G3319" s="2">
        <v>46210.818229988428</v>
      </c>
      <c r="H3319" s="2">
        <v>46218.208333333336</v>
      </c>
      <c r="I3319">
        <v>19.5</v>
      </c>
      <c r="J3319">
        <v>83</v>
      </c>
      <c r="K3319">
        <v>3</v>
      </c>
      <c r="L3319">
        <v>0</v>
      </c>
      <c r="M3319">
        <v>0</v>
      </c>
      <c r="N3319">
        <v>5</v>
      </c>
    </row>
    <row r="3320" spans="1:14">
      <c r="A3320" t="s">
        <v>82</v>
      </c>
      <c r="B3320" t="s">
        <v>83</v>
      </c>
      <c r="C3320" t="s">
        <v>84</v>
      </c>
      <c r="D3320">
        <v>55.676099999999998</v>
      </c>
      <c r="E3320">
        <v>12.568300000000001</v>
      </c>
      <c r="F3320" t="s">
        <v>85</v>
      </c>
      <c r="G3320" s="2">
        <v>46210.818229988428</v>
      </c>
      <c r="H3320" s="2">
        <v>46218.25</v>
      </c>
      <c r="I3320">
        <v>20</v>
      </c>
      <c r="J3320">
        <v>81</v>
      </c>
      <c r="K3320">
        <v>3</v>
      </c>
      <c r="L3320">
        <v>0</v>
      </c>
      <c r="M3320">
        <v>0</v>
      </c>
      <c r="N3320">
        <v>4.8</v>
      </c>
    </row>
    <row r="3321" spans="1:14">
      <c r="A3321" t="s">
        <v>82</v>
      </c>
      <c r="B3321" t="s">
        <v>83</v>
      </c>
      <c r="C3321" t="s">
        <v>84</v>
      </c>
      <c r="D3321">
        <v>55.676099999999998</v>
      </c>
      <c r="E3321">
        <v>12.568300000000001</v>
      </c>
      <c r="F3321" t="s">
        <v>85</v>
      </c>
      <c r="G3321" s="2">
        <v>46210.818229988428</v>
      </c>
      <c r="H3321" s="2">
        <v>46218.291666666664</v>
      </c>
      <c r="I3321">
        <v>20.5</v>
      </c>
      <c r="J3321">
        <v>79</v>
      </c>
      <c r="K3321">
        <v>2</v>
      </c>
      <c r="L3321">
        <v>0</v>
      </c>
      <c r="M3321">
        <v>0</v>
      </c>
      <c r="N3321">
        <v>4.4000000000000004</v>
      </c>
    </row>
    <row r="3322" spans="1:14">
      <c r="A3322" t="s">
        <v>82</v>
      </c>
      <c r="B3322" t="s">
        <v>83</v>
      </c>
      <c r="C3322" t="s">
        <v>84</v>
      </c>
      <c r="D3322">
        <v>55.676099999999998</v>
      </c>
      <c r="E3322">
        <v>12.568300000000001</v>
      </c>
      <c r="F3322" t="s">
        <v>85</v>
      </c>
      <c r="G3322" s="2">
        <v>46210.818229988428</v>
      </c>
      <c r="H3322" s="2">
        <v>46218.333333333336</v>
      </c>
      <c r="I3322">
        <v>21.1</v>
      </c>
      <c r="J3322">
        <v>76</v>
      </c>
      <c r="K3322">
        <v>2</v>
      </c>
      <c r="L3322">
        <v>0</v>
      </c>
      <c r="M3322">
        <v>0</v>
      </c>
      <c r="N3322">
        <v>3.6</v>
      </c>
    </row>
    <row r="3323" spans="1:14">
      <c r="A3323" t="s">
        <v>82</v>
      </c>
      <c r="B3323" t="s">
        <v>83</v>
      </c>
      <c r="C3323" t="s">
        <v>84</v>
      </c>
      <c r="D3323">
        <v>55.676099999999998</v>
      </c>
      <c r="E3323">
        <v>12.568300000000001</v>
      </c>
      <c r="F3323" t="s">
        <v>85</v>
      </c>
      <c r="G3323" s="2">
        <v>46210.818229988428</v>
      </c>
      <c r="H3323" s="2">
        <v>46218.375</v>
      </c>
      <c r="I3323">
        <v>21.8</v>
      </c>
      <c r="J3323">
        <v>72</v>
      </c>
      <c r="K3323">
        <v>2</v>
      </c>
      <c r="L3323">
        <v>0</v>
      </c>
      <c r="M3323">
        <v>0</v>
      </c>
      <c r="N3323">
        <v>2.5</v>
      </c>
    </row>
    <row r="3324" spans="1:14">
      <c r="A3324" t="s">
        <v>82</v>
      </c>
      <c r="B3324" t="s">
        <v>83</v>
      </c>
      <c r="C3324" t="s">
        <v>84</v>
      </c>
      <c r="D3324">
        <v>55.676099999999998</v>
      </c>
      <c r="E3324">
        <v>12.568300000000001</v>
      </c>
      <c r="F3324" t="s">
        <v>85</v>
      </c>
      <c r="G3324" s="2">
        <v>46210.818229988428</v>
      </c>
      <c r="H3324" s="2">
        <v>46218.416666666664</v>
      </c>
      <c r="I3324">
        <v>22.8</v>
      </c>
      <c r="J3324">
        <v>66</v>
      </c>
      <c r="K3324">
        <v>1</v>
      </c>
      <c r="L3324">
        <v>0</v>
      </c>
      <c r="M3324">
        <v>0</v>
      </c>
      <c r="N3324">
        <v>1.1000000000000001</v>
      </c>
    </row>
    <row r="3325" spans="1:14">
      <c r="A3325" t="s">
        <v>82</v>
      </c>
      <c r="B3325" t="s">
        <v>83</v>
      </c>
      <c r="C3325" t="s">
        <v>84</v>
      </c>
      <c r="D3325">
        <v>55.676099999999998</v>
      </c>
      <c r="E3325">
        <v>12.568300000000001</v>
      </c>
      <c r="F3325" t="s">
        <v>85</v>
      </c>
      <c r="G3325" s="2">
        <v>46210.818229988428</v>
      </c>
      <c r="H3325" s="2">
        <v>46218.458333333336</v>
      </c>
      <c r="I3325">
        <v>23.9</v>
      </c>
      <c r="J3325">
        <v>60</v>
      </c>
      <c r="K3325">
        <v>1</v>
      </c>
      <c r="L3325">
        <v>0</v>
      </c>
      <c r="M3325">
        <v>0</v>
      </c>
      <c r="N3325">
        <v>0.5</v>
      </c>
    </row>
    <row r="3326" spans="1:14">
      <c r="A3326" t="s">
        <v>82</v>
      </c>
      <c r="B3326" t="s">
        <v>83</v>
      </c>
      <c r="C3326" t="s">
        <v>84</v>
      </c>
      <c r="D3326">
        <v>55.676099999999998</v>
      </c>
      <c r="E3326">
        <v>12.568300000000001</v>
      </c>
      <c r="F3326" t="s">
        <v>85</v>
      </c>
      <c r="G3326" s="2">
        <v>46210.818229988428</v>
      </c>
      <c r="H3326" s="2">
        <v>46218.5</v>
      </c>
      <c r="I3326">
        <v>24.9</v>
      </c>
      <c r="J3326">
        <v>55</v>
      </c>
      <c r="K3326">
        <v>1</v>
      </c>
      <c r="L3326">
        <v>0</v>
      </c>
      <c r="M3326">
        <v>0</v>
      </c>
      <c r="N3326">
        <v>2</v>
      </c>
    </row>
    <row r="3327" spans="1:14">
      <c r="A3327" t="s">
        <v>82</v>
      </c>
      <c r="B3327" t="s">
        <v>83</v>
      </c>
      <c r="C3327" t="s">
        <v>84</v>
      </c>
      <c r="D3327">
        <v>55.676099999999998</v>
      </c>
      <c r="E3327">
        <v>12.568300000000001</v>
      </c>
      <c r="F3327" t="s">
        <v>85</v>
      </c>
      <c r="G3327" s="2">
        <v>46210.818229988428</v>
      </c>
      <c r="H3327" s="2">
        <v>46218.541666666664</v>
      </c>
      <c r="I3327">
        <v>25.8</v>
      </c>
      <c r="J3327">
        <v>51</v>
      </c>
      <c r="K3327">
        <v>1</v>
      </c>
      <c r="L3327">
        <v>0</v>
      </c>
      <c r="M3327">
        <v>0</v>
      </c>
      <c r="N3327">
        <v>3.2</v>
      </c>
    </row>
    <row r="3328" spans="1:14">
      <c r="A3328" t="s">
        <v>82</v>
      </c>
      <c r="B3328" t="s">
        <v>83</v>
      </c>
      <c r="C3328" t="s">
        <v>84</v>
      </c>
      <c r="D3328">
        <v>55.676099999999998</v>
      </c>
      <c r="E3328">
        <v>12.568300000000001</v>
      </c>
      <c r="F3328" t="s">
        <v>85</v>
      </c>
      <c r="G3328" s="2">
        <v>46210.818229988428</v>
      </c>
      <c r="H3328" s="2">
        <v>46218.583333333336</v>
      </c>
      <c r="I3328">
        <v>26.2</v>
      </c>
      <c r="J3328">
        <v>49</v>
      </c>
      <c r="K3328">
        <v>2</v>
      </c>
      <c r="L3328">
        <v>0</v>
      </c>
      <c r="M3328">
        <v>0</v>
      </c>
      <c r="N3328">
        <v>4.2</v>
      </c>
    </row>
    <row r="3329" spans="1:14">
      <c r="A3329" t="s">
        <v>82</v>
      </c>
      <c r="B3329" t="s">
        <v>83</v>
      </c>
      <c r="C3329" t="s">
        <v>84</v>
      </c>
      <c r="D3329">
        <v>55.676099999999998</v>
      </c>
      <c r="E3329">
        <v>12.568300000000001</v>
      </c>
      <c r="F3329" t="s">
        <v>85</v>
      </c>
      <c r="G3329" s="2">
        <v>46210.818229988428</v>
      </c>
      <c r="H3329" s="2">
        <v>46218.625</v>
      </c>
      <c r="I3329">
        <v>26.3</v>
      </c>
      <c r="J3329">
        <v>50</v>
      </c>
      <c r="K3329">
        <v>4</v>
      </c>
      <c r="L3329">
        <v>0</v>
      </c>
      <c r="M3329">
        <v>0</v>
      </c>
      <c r="N3329">
        <v>4.5</v>
      </c>
    </row>
    <row r="3330" spans="1:14">
      <c r="A3330" t="s">
        <v>82</v>
      </c>
      <c r="B3330" t="s">
        <v>83</v>
      </c>
      <c r="C3330" t="s">
        <v>84</v>
      </c>
      <c r="D3330">
        <v>55.676099999999998</v>
      </c>
      <c r="E3330">
        <v>12.568300000000001</v>
      </c>
      <c r="F3330" t="s">
        <v>85</v>
      </c>
      <c r="G3330" s="2">
        <v>46210.818229988428</v>
      </c>
      <c r="H3330" s="2">
        <v>46218.666666666664</v>
      </c>
      <c r="I3330">
        <v>26.1</v>
      </c>
      <c r="J3330">
        <v>52</v>
      </c>
      <c r="K3330">
        <v>6</v>
      </c>
      <c r="L3330">
        <v>0</v>
      </c>
      <c r="M3330">
        <v>0</v>
      </c>
      <c r="N3330">
        <v>4.5999999999999996</v>
      </c>
    </row>
    <row r="3331" spans="1:14">
      <c r="A3331" t="s">
        <v>82</v>
      </c>
      <c r="B3331" t="s">
        <v>83</v>
      </c>
      <c r="C3331" t="s">
        <v>84</v>
      </c>
      <c r="D3331">
        <v>55.676099999999998</v>
      </c>
      <c r="E3331">
        <v>12.568300000000001</v>
      </c>
      <c r="F3331" t="s">
        <v>85</v>
      </c>
      <c r="G3331" s="2">
        <v>46210.818229988428</v>
      </c>
      <c r="H3331" s="2">
        <v>46218.708333333336</v>
      </c>
      <c r="I3331">
        <v>25.6</v>
      </c>
      <c r="J3331">
        <v>55</v>
      </c>
      <c r="K3331">
        <v>8</v>
      </c>
      <c r="L3331">
        <v>0</v>
      </c>
      <c r="M3331">
        <v>1</v>
      </c>
      <c r="N3331">
        <v>4.3</v>
      </c>
    </row>
    <row r="3332" spans="1:14">
      <c r="A3332" t="s">
        <v>82</v>
      </c>
      <c r="B3332" t="s">
        <v>83</v>
      </c>
      <c r="C3332" t="s">
        <v>84</v>
      </c>
      <c r="D3332">
        <v>55.676099999999998</v>
      </c>
      <c r="E3332">
        <v>12.568300000000001</v>
      </c>
      <c r="F3332" t="s">
        <v>85</v>
      </c>
      <c r="G3332" s="2">
        <v>46210.818229988428</v>
      </c>
      <c r="H3332" s="2">
        <v>46218.75</v>
      </c>
      <c r="I3332">
        <v>25.1</v>
      </c>
      <c r="J3332">
        <v>59</v>
      </c>
      <c r="K3332">
        <v>10</v>
      </c>
      <c r="L3332">
        <v>0</v>
      </c>
      <c r="M3332">
        <v>1</v>
      </c>
      <c r="N3332">
        <v>3.9</v>
      </c>
    </row>
    <row r="3333" spans="1:14">
      <c r="A3333" t="s">
        <v>82</v>
      </c>
      <c r="B3333" t="s">
        <v>83</v>
      </c>
      <c r="C3333" t="s">
        <v>84</v>
      </c>
      <c r="D3333">
        <v>55.676099999999998</v>
      </c>
      <c r="E3333">
        <v>12.568300000000001</v>
      </c>
      <c r="F3333" t="s">
        <v>85</v>
      </c>
      <c r="G3333" s="2">
        <v>46210.818229988428</v>
      </c>
      <c r="H3333" s="2">
        <v>46218.791666666664</v>
      </c>
      <c r="I3333">
        <v>24.5</v>
      </c>
      <c r="J3333">
        <v>63</v>
      </c>
      <c r="K3333">
        <v>11</v>
      </c>
      <c r="L3333">
        <v>0</v>
      </c>
      <c r="M3333">
        <v>1</v>
      </c>
      <c r="N3333">
        <v>3.5</v>
      </c>
    </row>
    <row r="3334" spans="1:14">
      <c r="A3334" t="s">
        <v>82</v>
      </c>
      <c r="B3334" t="s">
        <v>83</v>
      </c>
      <c r="C3334" t="s">
        <v>84</v>
      </c>
      <c r="D3334">
        <v>55.676099999999998</v>
      </c>
      <c r="E3334">
        <v>12.568300000000001</v>
      </c>
      <c r="F3334" t="s">
        <v>85</v>
      </c>
      <c r="G3334" s="2">
        <v>46210.818229988428</v>
      </c>
      <c r="H3334" s="2">
        <v>46218.833333333336</v>
      </c>
      <c r="I3334">
        <v>23.9</v>
      </c>
      <c r="J3334">
        <v>67</v>
      </c>
      <c r="K3334">
        <v>12</v>
      </c>
      <c r="L3334">
        <v>0</v>
      </c>
      <c r="M3334">
        <v>1</v>
      </c>
      <c r="N3334">
        <v>2.9</v>
      </c>
    </row>
    <row r="3335" spans="1:14">
      <c r="A3335" t="s">
        <v>82</v>
      </c>
      <c r="B3335" t="s">
        <v>83</v>
      </c>
      <c r="C3335" t="s">
        <v>84</v>
      </c>
      <c r="D3335">
        <v>55.676099999999998</v>
      </c>
      <c r="E3335">
        <v>12.568300000000001</v>
      </c>
      <c r="F3335" t="s">
        <v>85</v>
      </c>
      <c r="G3335" s="2">
        <v>46210.818229988428</v>
      </c>
      <c r="H3335" s="2">
        <v>46218.875</v>
      </c>
      <c r="I3335">
        <v>23.4</v>
      </c>
      <c r="J3335">
        <v>70</v>
      </c>
      <c r="K3335">
        <v>11</v>
      </c>
      <c r="L3335">
        <v>0</v>
      </c>
      <c r="M3335">
        <v>2</v>
      </c>
      <c r="N3335">
        <v>2</v>
      </c>
    </row>
    <row r="3336" spans="1:14">
      <c r="A3336" t="s">
        <v>82</v>
      </c>
      <c r="B3336" t="s">
        <v>83</v>
      </c>
      <c r="C3336" t="s">
        <v>84</v>
      </c>
      <c r="D3336">
        <v>55.676099999999998</v>
      </c>
      <c r="E3336">
        <v>12.568300000000001</v>
      </c>
      <c r="F3336" t="s">
        <v>85</v>
      </c>
      <c r="G3336" s="2">
        <v>46210.818229988428</v>
      </c>
      <c r="H3336" s="2">
        <v>46218.916666666664</v>
      </c>
      <c r="I3336">
        <v>22.7</v>
      </c>
      <c r="J3336">
        <v>73</v>
      </c>
      <c r="K3336">
        <v>10</v>
      </c>
      <c r="L3336">
        <v>0</v>
      </c>
      <c r="M3336">
        <v>2</v>
      </c>
      <c r="N3336">
        <v>0.9</v>
      </c>
    </row>
    <row r="3337" spans="1:14">
      <c r="A3337" t="s">
        <v>82</v>
      </c>
      <c r="B3337" t="s">
        <v>83</v>
      </c>
      <c r="C3337" t="s">
        <v>84</v>
      </c>
      <c r="D3337">
        <v>55.676099999999998</v>
      </c>
      <c r="E3337">
        <v>12.568300000000001</v>
      </c>
      <c r="F3337" t="s">
        <v>85</v>
      </c>
      <c r="G3337" s="2">
        <v>46210.818229988428</v>
      </c>
      <c r="H3337" s="2">
        <v>46218.958333333336</v>
      </c>
      <c r="I3337">
        <v>22</v>
      </c>
      <c r="J3337">
        <v>77</v>
      </c>
      <c r="K3337">
        <v>8</v>
      </c>
      <c r="L3337">
        <v>0</v>
      </c>
      <c r="M3337">
        <v>2</v>
      </c>
      <c r="N3337">
        <v>0.7</v>
      </c>
    </row>
    <row r="3338" spans="1:14">
      <c r="A3338" t="s">
        <v>82</v>
      </c>
      <c r="B3338" t="s">
        <v>83</v>
      </c>
      <c r="C3338" t="s">
        <v>84</v>
      </c>
      <c r="D3338">
        <v>55.676099999999998</v>
      </c>
      <c r="E3338">
        <v>12.568300000000001</v>
      </c>
      <c r="F3338" t="s">
        <v>85</v>
      </c>
      <c r="G3338" s="2">
        <v>46210.818229988428</v>
      </c>
      <c r="H3338" s="2">
        <v>46219</v>
      </c>
      <c r="I3338">
        <v>21.3</v>
      </c>
      <c r="J3338">
        <v>80</v>
      </c>
      <c r="K3338">
        <v>6</v>
      </c>
      <c r="L3338">
        <v>0</v>
      </c>
      <c r="M3338">
        <v>2</v>
      </c>
      <c r="N3338">
        <v>2.1</v>
      </c>
    </row>
    <row r="3339" spans="1:14">
      <c r="A3339" t="s">
        <v>82</v>
      </c>
      <c r="B3339" t="s">
        <v>83</v>
      </c>
      <c r="C3339" t="s">
        <v>84</v>
      </c>
      <c r="D3339">
        <v>55.676099999999998</v>
      </c>
      <c r="E3339">
        <v>12.568300000000001</v>
      </c>
      <c r="F3339" t="s">
        <v>85</v>
      </c>
      <c r="G3339" s="2">
        <v>46210.818229988428</v>
      </c>
      <c r="H3339" s="2">
        <v>46219.041666666664</v>
      </c>
      <c r="I3339">
        <v>20.8</v>
      </c>
      <c r="J3339">
        <v>82</v>
      </c>
      <c r="K3339">
        <v>4</v>
      </c>
      <c r="L3339">
        <v>0</v>
      </c>
      <c r="M3339">
        <v>2</v>
      </c>
      <c r="N3339">
        <v>3.1</v>
      </c>
    </row>
    <row r="3340" spans="1:14">
      <c r="A3340" t="s">
        <v>82</v>
      </c>
      <c r="B3340" t="s">
        <v>83</v>
      </c>
      <c r="C3340" t="s">
        <v>84</v>
      </c>
      <c r="D3340">
        <v>55.676099999999998</v>
      </c>
      <c r="E3340">
        <v>12.568300000000001</v>
      </c>
      <c r="F3340" t="s">
        <v>85</v>
      </c>
      <c r="G3340" s="2">
        <v>46210.818229988428</v>
      </c>
      <c r="H3340" s="2">
        <v>46219.083333333336</v>
      </c>
      <c r="I3340">
        <v>20.5</v>
      </c>
      <c r="J3340">
        <v>82</v>
      </c>
      <c r="K3340">
        <v>2</v>
      </c>
      <c r="L3340">
        <v>0</v>
      </c>
      <c r="M3340">
        <v>2</v>
      </c>
      <c r="N3340">
        <v>3.8</v>
      </c>
    </row>
    <row r="3341" spans="1:14">
      <c r="A3341" t="s">
        <v>82</v>
      </c>
      <c r="B3341" t="s">
        <v>83</v>
      </c>
      <c r="C3341" t="s">
        <v>84</v>
      </c>
      <c r="D3341">
        <v>55.676099999999998</v>
      </c>
      <c r="E3341">
        <v>12.568300000000001</v>
      </c>
      <c r="F3341" t="s">
        <v>85</v>
      </c>
      <c r="G3341" s="2">
        <v>46210.818229988428</v>
      </c>
      <c r="H3341" s="2">
        <v>46219.125</v>
      </c>
      <c r="I3341">
        <v>20.399999999999999</v>
      </c>
      <c r="J3341">
        <v>81</v>
      </c>
      <c r="K3341">
        <v>1</v>
      </c>
      <c r="L3341">
        <v>0</v>
      </c>
      <c r="M3341">
        <v>2</v>
      </c>
      <c r="N3341">
        <v>4.0999999999999996</v>
      </c>
    </row>
    <row r="3342" spans="1:14">
      <c r="A3342" t="s">
        <v>82</v>
      </c>
      <c r="B3342" t="s">
        <v>83</v>
      </c>
      <c r="C3342" t="s">
        <v>84</v>
      </c>
      <c r="D3342">
        <v>55.676099999999998</v>
      </c>
      <c r="E3342">
        <v>12.568300000000001</v>
      </c>
      <c r="F3342" t="s">
        <v>85</v>
      </c>
      <c r="G3342" s="2">
        <v>46210.818229988428</v>
      </c>
      <c r="H3342" s="2">
        <v>46219.166666666664</v>
      </c>
      <c r="I3342">
        <v>20.6</v>
      </c>
      <c r="J3342">
        <v>79</v>
      </c>
      <c r="K3342">
        <v>1</v>
      </c>
      <c r="L3342">
        <v>0</v>
      </c>
      <c r="M3342">
        <v>2</v>
      </c>
      <c r="N3342">
        <v>4.0999999999999996</v>
      </c>
    </row>
    <row r="3343" spans="1:14">
      <c r="A3343" t="s">
        <v>82</v>
      </c>
      <c r="B3343" t="s">
        <v>83</v>
      </c>
      <c r="C3343" t="s">
        <v>84</v>
      </c>
      <c r="D3343">
        <v>55.676099999999998</v>
      </c>
      <c r="E3343">
        <v>12.568300000000001</v>
      </c>
      <c r="F3343" t="s">
        <v>85</v>
      </c>
      <c r="G3343" s="2">
        <v>46210.818229988428</v>
      </c>
      <c r="H3343" s="2">
        <v>46219.208333333336</v>
      </c>
      <c r="I3343">
        <v>20.8</v>
      </c>
      <c r="J3343">
        <v>75</v>
      </c>
      <c r="K3343">
        <v>1</v>
      </c>
      <c r="L3343">
        <v>0</v>
      </c>
      <c r="M3343">
        <v>2</v>
      </c>
      <c r="N3343">
        <v>3.7</v>
      </c>
    </row>
    <row r="3344" spans="1:14">
      <c r="A3344" t="s">
        <v>82</v>
      </c>
      <c r="B3344" t="s">
        <v>83</v>
      </c>
      <c r="C3344" t="s">
        <v>84</v>
      </c>
      <c r="D3344">
        <v>55.676099999999998</v>
      </c>
      <c r="E3344">
        <v>12.568300000000001</v>
      </c>
      <c r="F3344" t="s">
        <v>85</v>
      </c>
      <c r="G3344" s="2">
        <v>46210.818229988428</v>
      </c>
      <c r="H3344" s="2">
        <v>46219.25</v>
      </c>
      <c r="I3344">
        <v>21.2</v>
      </c>
      <c r="J3344">
        <v>71</v>
      </c>
      <c r="K3344">
        <v>1</v>
      </c>
      <c r="L3344">
        <v>0</v>
      </c>
      <c r="M3344">
        <v>2</v>
      </c>
      <c r="N3344">
        <v>3.3</v>
      </c>
    </row>
    <row r="3345" spans="1:14">
      <c r="A3345" t="s">
        <v>82</v>
      </c>
      <c r="B3345" t="s">
        <v>83</v>
      </c>
      <c r="C3345" t="s">
        <v>84</v>
      </c>
      <c r="D3345">
        <v>55.676099999999998</v>
      </c>
      <c r="E3345">
        <v>12.568300000000001</v>
      </c>
      <c r="F3345" t="s">
        <v>85</v>
      </c>
      <c r="G3345" s="2">
        <v>46210.818229988428</v>
      </c>
      <c r="H3345" s="2">
        <v>46219.291666666664</v>
      </c>
      <c r="I3345">
        <v>21.6</v>
      </c>
      <c r="J3345">
        <v>68</v>
      </c>
      <c r="K3345">
        <v>1</v>
      </c>
      <c r="L3345">
        <v>0</v>
      </c>
      <c r="M3345">
        <v>2</v>
      </c>
      <c r="N3345">
        <v>2.7</v>
      </c>
    </row>
    <row r="3346" spans="1:14">
      <c r="A3346" t="s">
        <v>82</v>
      </c>
      <c r="B3346" t="s">
        <v>83</v>
      </c>
      <c r="C3346" t="s">
        <v>84</v>
      </c>
      <c r="D3346">
        <v>55.676099999999998</v>
      </c>
      <c r="E3346">
        <v>12.568300000000001</v>
      </c>
      <c r="F3346" t="s">
        <v>85</v>
      </c>
      <c r="G3346" s="2">
        <v>46210.818229988428</v>
      </c>
      <c r="H3346" s="2">
        <v>46219.333333333336</v>
      </c>
      <c r="I3346">
        <v>22</v>
      </c>
      <c r="J3346">
        <v>65</v>
      </c>
      <c r="K3346">
        <v>2</v>
      </c>
      <c r="L3346">
        <v>0</v>
      </c>
      <c r="M3346">
        <v>2</v>
      </c>
      <c r="N3346">
        <v>1.9</v>
      </c>
    </row>
    <row r="3347" spans="1:14">
      <c r="A3347" t="s">
        <v>82</v>
      </c>
      <c r="B3347" t="s">
        <v>83</v>
      </c>
      <c r="C3347" t="s">
        <v>84</v>
      </c>
      <c r="D3347">
        <v>55.676099999999998</v>
      </c>
      <c r="E3347">
        <v>12.568300000000001</v>
      </c>
      <c r="F3347" t="s">
        <v>85</v>
      </c>
      <c r="G3347" s="2">
        <v>46210.818229988428</v>
      </c>
      <c r="H3347" s="2">
        <v>46219.375</v>
      </c>
      <c r="I3347">
        <v>22.6</v>
      </c>
      <c r="J3347">
        <v>61</v>
      </c>
      <c r="K3347">
        <v>3</v>
      </c>
      <c r="L3347">
        <v>0</v>
      </c>
      <c r="M3347">
        <v>2</v>
      </c>
      <c r="N3347">
        <v>0.8</v>
      </c>
    </row>
    <row r="3348" spans="1:14">
      <c r="A3348" t="s">
        <v>82</v>
      </c>
      <c r="B3348" t="s">
        <v>83</v>
      </c>
      <c r="C3348" t="s">
        <v>84</v>
      </c>
      <c r="D3348">
        <v>55.676099999999998</v>
      </c>
      <c r="E3348">
        <v>12.568300000000001</v>
      </c>
      <c r="F3348" t="s">
        <v>85</v>
      </c>
      <c r="G3348" s="2">
        <v>46210.818229988428</v>
      </c>
      <c r="H3348" s="2">
        <v>46219.416666666664</v>
      </c>
      <c r="I3348">
        <v>23.3</v>
      </c>
      <c r="J3348">
        <v>58</v>
      </c>
      <c r="K3348">
        <v>5</v>
      </c>
      <c r="L3348">
        <v>0</v>
      </c>
      <c r="M3348">
        <v>2</v>
      </c>
      <c r="N3348">
        <v>0.8</v>
      </c>
    </row>
    <row r="3349" spans="1:14">
      <c r="A3349" t="s">
        <v>82</v>
      </c>
      <c r="B3349" t="s">
        <v>83</v>
      </c>
      <c r="C3349" t="s">
        <v>84</v>
      </c>
      <c r="D3349">
        <v>55.676099999999998</v>
      </c>
      <c r="E3349">
        <v>12.568300000000001</v>
      </c>
      <c r="F3349" t="s">
        <v>85</v>
      </c>
      <c r="G3349" s="2">
        <v>46210.818229988428</v>
      </c>
      <c r="H3349" s="2">
        <v>46219.458333333336</v>
      </c>
      <c r="I3349">
        <v>24</v>
      </c>
      <c r="J3349">
        <v>55</v>
      </c>
      <c r="K3349">
        <v>7</v>
      </c>
      <c r="L3349">
        <v>0</v>
      </c>
      <c r="M3349">
        <v>1</v>
      </c>
      <c r="N3349">
        <v>2.4</v>
      </c>
    </row>
    <row r="3350" spans="1:14">
      <c r="A3350" t="s">
        <v>82</v>
      </c>
      <c r="B3350" t="s">
        <v>83</v>
      </c>
      <c r="C3350" t="s">
        <v>84</v>
      </c>
      <c r="D3350">
        <v>55.676099999999998</v>
      </c>
      <c r="E3350">
        <v>12.568300000000001</v>
      </c>
      <c r="F3350" t="s">
        <v>85</v>
      </c>
      <c r="G3350" s="2">
        <v>46210.818229988428</v>
      </c>
      <c r="H3350" s="2">
        <v>46219.5</v>
      </c>
      <c r="I3350">
        <v>24.7</v>
      </c>
      <c r="J3350">
        <v>52</v>
      </c>
      <c r="K3350">
        <v>9</v>
      </c>
      <c r="L3350">
        <v>0</v>
      </c>
      <c r="M3350">
        <v>1</v>
      </c>
      <c r="N3350">
        <v>4.0999999999999996</v>
      </c>
    </row>
    <row r="3351" spans="1:14">
      <c r="A3351" t="s">
        <v>82</v>
      </c>
      <c r="B3351" t="s">
        <v>83</v>
      </c>
      <c r="C3351" t="s">
        <v>84</v>
      </c>
      <c r="D3351">
        <v>55.676099999999998</v>
      </c>
      <c r="E3351">
        <v>12.568300000000001</v>
      </c>
      <c r="F3351" t="s">
        <v>85</v>
      </c>
      <c r="G3351" s="2">
        <v>46210.818229988428</v>
      </c>
      <c r="H3351" s="2">
        <v>46219.541666666664</v>
      </c>
      <c r="I3351">
        <v>25.2</v>
      </c>
      <c r="J3351">
        <v>51</v>
      </c>
      <c r="K3351">
        <v>11</v>
      </c>
      <c r="L3351">
        <v>0</v>
      </c>
      <c r="M3351">
        <v>1</v>
      </c>
      <c r="N3351">
        <v>5.4</v>
      </c>
    </row>
    <row r="3352" spans="1:14">
      <c r="A3352" t="s">
        <v>82</v>
      </c>
      <c r="B3352" t="s">
        <v>83</v>
      </c>
      <c r="C3352" t="s">
        <v>84</v>
      </c>
      <c r="D3352">
        <v>55.676099999999998</v>
      </c>
      <c r="E3352">
        <v>12.568300000000001</v>
      </c>
      <c r="F3352" t="s">
        <v>85</v>
      </c>
      <c r="G3352" s="2">
        <v>46210.818229988428</v>
      </c>
      <c r="H3352" s="2">
        <v>46219.583333333336</v>
      </c>
      <c r="I3352">
        <v>25.5</v>
      </c>
      <c r="J3352">
        <v>50</v>
      </c>
      <c r="K3352">
        <v>12</v>
      </c>
      <c r="L3352">
        <v>0</v>
      </c>
      <c r="M3352">
        <v>45</v>
      </c>
      <c r="N3352">
        <v>6.4</v>
      </c>
    </row>
    <row r="3353" spans="1:14">
      <c r="A3353" t="s">
        <v>82</v>
      </c>
      <c r="B3353" t="s">
        <v>83</v>
      </c>
      <c r="C3353" t="s">
        <v>84</v>
      </c>
      <c r="D3353">
        <v>55.676099999999998</v>
      </c>
      <c r="E3353">
        <v>12.568300000000001</v>
      </c>
      <c r="F3353" t="s">
        <v>85</v>
      </c>
      <c r="G3353" s="2">
        <v>46210.818229988428</v>
      </c>
      <c r="H3353" s="2">
        <v>46219.625</v>
      </c>
      <c r="I3353">
        <v>25.4</v>
      </c>
      <c r="J3353">
        <v>51</v>
      </c>
      <c r="K3353">
        <v>13</v>
      </c>
      <c r="L3353">
        <v>0</v>
      </c>
      <c r="M3353">
        <v>1</v>
      </c>
      <c r="N3353">
        <v>6.6</v>
      </c>
    </row>
    <row r="3354" spans="1:14">
      <c r="A3354" t="s">
        <v>82</v>
      </c>
      <c r="B3354" t="s">
        <v>83</v>
      </c>
      <c r="C3354" t="s">
        <v>84</v>
      </c>
      <c r="D3354">
        <v>55.676099999999998</v>
      </c>
      <c r="E3354">
        <v>12.568300000000001</v>
      </c>
      <c r="F3354" t="s">
        <v>85</v>
      </c>
      <c r="G3354" s="2">
        <v>46210.818229988428</v>
      </c>
      <c r="H3354" s="2">
        <v>46219.666666666664</v>
      </c>
      <c r="I3354">
        <v>25.2</v>
      </c>
      <c r="J3354">
        <v>53</v>
      </c>
      <c r="K3354">
        <v>14</v>
      </c>
      <c r="L3354">
        <v>0</v>
      </c>
      <c r="M3354">
        <v>0</v>
      </c>
      <c r="N3354">
        <v>6.4</v>
      </c>
    </row>
    <row r="3355" spans="1:14">
      <c r="A3355" t="s">
        <v>82</v>
      </c>
      <c r="B3355" t="s">
        <v>83</v>
      </c>
      <c r="C3355" t="s">
        <v>84</v>
      </c>
      <c r="D3355">
        <v>55.676099999999998</v>
      </c>
      <c r="E3355">
        <v>12.568300000000001</v>
      </c>
      <c r="F3355" t="s">
        <v>85</v>
      </c>
      <c r="G3355" s="2">
        <v>46210.818229988428</v>
      </c>
      <c r="H3355" s="2">
        <v>46219.708333333336</v>
      </c>
      <c r="I3355">
        <v>24.7</v>
      </c>
      <c r="J3355">
        <v>56</v>
      </c>
      <c r="K3355">
        <v>14</v>
      </c>
      <c r="L3355">
        <v>0</v>
      </c>
      <c r="M3355">
        <v>0</v>
      </c>
      <c r="N3355">
        <v>6.1</v>
      </c>
    </row>
    <row r="3356" spans="1:14">
      <c r="A3356" t="s">
        <v>82</v>
      </c>
      <c r="B3356" t="s">
        <v>83</v>
      </c>
      <c r="C3356" t="s">
        <v>84</v>
      </c>
      <c r="D3356">
        <v>55.676099999999998</v>
      </c>
      <c r="E3356">
        <v>12.568300000000001</v>
      </c>
      <c r="F3356" t="s">
        <v>85</v>
      </c>
      <c r="G3356" s="2">
        <v>46210.818229988428</v>
      </c>
      <c r="H3356" s="2">
        <v>46219.75</v>
      </c>
      <c r="I3356">
        <v>24.2</v>
      </c>
      <c r="J3356">
        <v>59</v>
      </c>
      <c r="K3356">
        <v>14</v>
      </c>
      <c r="L3356">
        <v>0</v>
      </c>
      <c r="M3356">
        <v>0</v>
      </c>
      <c r="N3356">
        <v>5.7</v>
      </c>
    </row>
    <row r="3357" spans="1:14">
      <c r="A3357" t="s">
        <v>82</v>
      </c>
      <c r="B3357" t="s">
        <v>83</v>
      </c>
      <c r="C3357" t="s">
        <v>84</v>
      </c>
      <c r="D3357">
        <v>55.676099999999998</v>
      </c>
      <c r="E3357">
        <v>12.568300000000001</v>
      </c>
      <c r="F3357" t="s">
        <v>85</v>
      </c>
      <c r="G3357" s="2">
        <v>46210.818229988428</v>
      </c>
      <c r="H3357" s="2">
        <v>46219.791666666664</v>
      </c>
      <c r="I3357">
        <v>23.5</v>
      </c>
      <c r="J3357">
        <v>63</v>
      </c>
      <c r="K3357">
        <v>14</v>
      </c>
      <c r="L3357">
        <v>0</v>
      </c>
      <c r="M3357">
        <v>0</v>
      </c>
      <c r="N3357">
        <v>5.4</v>
      </c>
    </row>
    <row r="3358" spans="1:14">
      <c r="A3358" t="s">
        <v>82</v>
      </c>
      <c r="B3358" t="s">
        <v>83</v>
      </c>
      <c r="C3358" t="s">
        <v>84</v>
      </c>
      <c r="D3358">
        <v>55.676099999999998</v>
      </c>
      <c r="E3358">
        <v>12.568300000000001</v>
      </c>
      <c r="F3358" t="s">
        <v>85</v>
      </c>
      <c r="G3358" s="2">
        <v>46210.818229988428</v>
      </c>
      <c r="H3358" s="2">
        <v>46219.833333333336</v>
      </c>
      <c r="I3358">
        <v>22.9</v>
      </c>
      <c r="J3358">
        <v>66</v>
      </c>
      <c r="K3358">
        <v>14</v>
      </c>
      <c r="L3358">
        <v>0</v>
      </c>
      <c r="M3358">
        <v>0</v>
      </c>
      <c r="N3358">
        <v>5.6</v>
      </c>
    </row>
    <row r="3359" spans="1:14">
      <c r="A3359" t="s">
        <v>82</v>
      </c>
      <c r="B3359" t="s">
        <v>83</v>
      </c>
      <c r="C3359" t="s">
        <v>84</v>
      </c>
      <c r="D3359">
        <v>55.676099999999998</v>
      </c>
      <c r="E3359">
        <v>12.568300000000001</v>
      </c>
      <c r="F3359" t="s">
        <v>85</v>
      </c>
      <c r="G3359" s="2">
        <v>46210.818229988428</v>
      </c>
      <c r="H3359" s="2">
        <v>46219.875</v>
      </c>
      <c r="I3359">
        <v>22.2</v>
      </c>
      <c r="J3359">
        <v>70</v>
      </c>
      <c r="K3359">
        <v>13</v>
      </c>
      <c r="L3359">
        <v>0</v>
      </c>
      <c r="M3359">
        <v>0</v>
      </c>
      <c r="N3359">
        <v>6.1</v>
      </c>
    </row>
    <row r="3360" spans="1:14">
      <c r="A3360" t="s">
        <v>82</v>
      </c>
      <c r="B3360" t="s">
        <v>83</v>
      </c>
      <c r="C3360" t="s">
        <v>84</v>
      </c>
      <c r="D3360">
        <v>55.676099999999998</v>
      </c>
      <c r="E3360">
        <v>12.568300000000001</v>
      </c>
      <c r="F3360" t="s">
        <v>85</v>
      </c>
      <c r="G3360" s="2">
        <v>46210.818229988428</v>
      </c>
      <c r="H3360" s="2">
        <v>46219.916666666664</v>
      </c>
      <c r="I3360">
        <v>21.3</v>
      </c>
      <c r="J3360">
        <v>75</v>
      </c>
      <c r="K3360">
        <v>11</v>
      </c>
      <c r="L3360">
        <v>0</v>
      </c>
      <c r="M3360">
        <v>1</v>
      </c>
      <c r="N3360">
        <v>6.7</v>
      </c>
    </row>
    <row r="3361" spans="1:14">
      <c r="A3361" t="s">
        <v>82</v>
      </c>
      <c r="B3361" t="s">
        <v>83</v>
      </c>
      <c r="C3361" t="s">
        <v>84</v>
      </c>
      <c r="D3361">
        <v>55.676099999999998</v>
      </c>
      <c r="E3361">
        <v>12.568300000000001</v>
      </c>
      <c r="F3361" t="s">
        <v>85</v>
      </c>
      <c r="G3361" s="2">
        <v>46210.818229988428</v>
      </c>
      <c r="H3361" s="2">
        <v>46219.958333333336</v>
      </c>
      <c r="I3361">
        <v>20.3</v>
      </c>
      <c r="J3361">
        <v>80</v>
      </c>
      <c r="K3361">
        <v>10</v>
      </c>
      <c r="L3361">
        <v>0</v>
      </c>
      <c r="M3361">
        <v>2</v>
      </c>
      <c r="N3361">
        <v>7.4</v>
      </c>
    </row>
    <row r="3362" spans="1:14">
      <c r="A3362" t="s">
        <v>86</v>
      </c>
      <c r="B3362" t="s">
        <v>87</v>
      </c>
      <c r="C3362" t="s">
        <v>88</v>
      </c>
      <c r="D3362">
        <v>59.329300000000003</v>
      </c>
      <c r="E3362">
        <v>18.0686</v>
      </c>
      <c r="F3362" t="s">
        <v>89</v>
      </c>
      <c r="G3362" s="2">
        <v>46210.818230381941</v>
      </c>
      <c r="H3362" s="2">
        <v>46210</v>
      </c>
      <c r="I3362">
        <v>15</v>
      </c>
      <c r="J3362">
        <v>51</v>
      </c>
      <c r="K3362">
        <v>0</v>
      </c>
      <c r="L3362">
        <v>0</v>
      </c>
      <c r="M3362">
        <v>1</v>
      </c>
      <c r="N3362">
        <v>13.3</v>
      </c>
    </row>
    <row r="3363" spans="1:14">
      <c r="A3363" t="s">
        <v>86</v>
      </c>
      <c r="B3363" t="s">
        <v>87</v>
      </c>
      <c r="C3363" t="s">
        <v>88</v>
      </c>
      <c r="D3363">
        <v>59.329300000000003</v>
      </c>
      <c r="E3363">
        <v>18.0686</v>
      </c>
      <c r="F3363" t="s">
        <v>89</v>
      </c>
      <c r="G3363" s="2">
        <v>46210.818230381941</v>
      </c>
      <c r="H3363" s="2">
        <v>46210.041666666664</v>
      </c>
      <c r="I3363">
        <v>14.8</v>
      </c>
      <c r="J3363">
        <v>55</v>
      </c>
      <c r="K3363">
        <v>0</v>
      </c>
      <c r="L3363">
        <v>0</v>
      </c>
      <c r="M3363">
        <v>1</v>
      </c>
      <c r="N3363">
        <v>13.7</v>
      </c>
    </row>
    <row r="3364" spans="1:14">
      <c r="A3364" t="s">
        <v>86</v>
      </c>
      <c r="B3364" t="s">
        <v>87</v>
      </c>
      <c r="C3364" t="s">
        <v>88</v>
      </c>
      <c r="D3364">
        <v>59.329300000000003</v>
      </c>
      <c r="E3364">
        <v>18.0686</v>
      </c>
      <c r="F3364" t="s">
        <v>89</v>
      </c>
      <c r="G3364" s="2">
        <v>46210.818230381941</v>
      </c>
      <c r="H3364" s="2">
        <v>46210.083333333336</v>
      </c>
      <c r="I3364">
        <v>14.1</v>
      </c>
      <c r="J3364">
        <v>59</v>
      </c>
      <c r="K3364">
        <v>0</v>
      </c>
      <c r="L3364">
        <v>0</v>
      </c>
      <c r="M3364">
        <v>0</v>
      </c>
      <c r="N3364">
        <v>13</v>
      </c>
    </row>
    <row r="3365" spans="1:14">
      <c r="A3365" t="s">
        <v>86</v>
      </c>
      <c r="B3365" t="s">
        <v>87</v>
      </c>
      <c r="C3365" t="s">
        <v>88</v>
      </c>
      <c r="D3365">
        <v>59.329300000000003</v>
      </c>
      <c r="E3365">
        <v>18.0686</v>
      </c>
      <c r="F3365" t="s">
        <v>89</v>
      </c>
      <c r="G3365" s="2">
        <v>46210.818230381941</v>
      </c>
      <c r="H3365" s="2">
        <v>46210.125</v>
      </c>
      <c r="I3365">
        <v>13.3</v>
      </c>
      <c r="J3365">
        <v>64</v>
      </c>
      <c r="K3365">
        <v>0</v>
      </c>
      <c r="L3365">
        <v>0</v>
      </c>
      <c r="M3365">
        <v>0</v>
      </c>
      <c r="N3365">
        <v>11.9</v>
      </c>
    </row>
    <row r="3366" spans="1:14">
      <c r="A3366" t="s">
        <v>86</v>
      </c>
      <c r="B3366" t="s">
        <v>87</v>
      </c>
      <c r="C3366" t="s">
        <v>88</v>
      </c>
      <c r="D3366">
        <v>59.329300000000003</v>
      </c>
      <c r="E3366">
        <v>18.0686</v>
      </c>
      <c r="F3366" t="s">
        <v>89</v>
      </c>
      <c r="G3366" s="2">
        <v>46210.818230381941</v>
      </c>
      <c r="H3366" s="2">
        <v>46210.166666666664</v>
      </c>
      <c r="I3366">
        <v>13.1</v>
      </c>
      <c r="J3366">
        <v>67</v>
      </c>
      <c r="K3366">
        <v>0</v>
      </c>
      <c r="L3366">
        <v>0</v>
      </c>
      <c r="M3366">
        <v>0</v>
      </c>
      <c r="N3366">
        <v>10.8</v>
      </c>
    </row>
    <row r="3367" spans="1:14">
      <c r="A3367" t="s">
        <v>86</v>
      </c>
      <c r="B3367" t="s">
        <v>87</v>
      </c>
      <c r="C3367" t="s">
        <v>88</v>
      </c>
      <c r="D3367">
        <v>59.329300000000003</v>
      </c>
      <c r="E3367">
        <v>18.0686</v>
      </c>
      <c r="F3367" t="s">
        <v>89</v>
      </c>
      <c r="G3367" s="2">
        <v>46210.818230381941</v>
      </c>
      <c r="H3367" s="2">
        <v>46210.208333333336</v>
      </c>
      <c r="I3367">
        <v>12.7</v>
      </c>
      <c r="J3367">
        <v>65</v>
      </c>
      <c r="K3367">
        <v>0</v>
      </c>
      <c r="L3367">
        <v>0</v>
      </c>
      <c r="M3367">
        <v>0</v>
      </c>
      <c r="N3367">
        <v>8.6</v>
      </c>
    </row>
    <row r="3368" spans="1:14">
      <c r="A3368" t="s">
        <v>86</v>
      </c>
      <c r="B3368" t="s">
        <v>87</v>
      </c>
      <c r="C3368" t="s">
        <v>88</v>
      </c>
      <c r="D3368">
        <v>59.329300000000003</v>
      </c>
      <c r="E3368">
        <v>18.0686</v>
      </c>
      <c r="F3368" t="s">
        <v>89</v>
      </c>
      <c r="G3368" s="2">
        <v>46210.818230381941</v>
      </c>
      <c r="H3368" s="2">
        <v>46210.25</v>
      </c>
      <c r="I3368">
        <v>13.1</v>
      </c>
      <c r="J3368">
        <v>55</v>
      </c>
      <c r="K3368">
        <v>0</v>
      </c>
      <c r="L3368">
        <v>0</v>
      </c>
      <c r="M3368">
        <v>0</v>
      </c>
      <c r="N3368">
        <v>7.2</v>
      </c>
    </row>
    <row r="3369" spans="1:14">
      <c r="A3369" t="s">
        <v>86</v>
      </c>
      <c r="B3369" t="s">
        <v>87</v>
      </c>
      <c r="C3369" t="s">
        <v>88</v>
      </c>
      <c r="D3369">
        <v>59.329300000000003</v>
      </c>
      <c r="E3369">
        <v>18.0686</v>
      </c>
      <c r="F3369" t="s">
        <v>89</v>
      </c>
      <c r="G3369" s="2">
        <v>46210.818230381941</v>
      </c>
      <c r="H3369" s="2">
        <v>46210.291666666664</v>
      </c>
      <c r="I3369">
        <v>14</v>
      </c>
      <c r="J3369">
        <v>51</v>
      </c>
      <c r="K3369">
        <v>0</v>
      </c>
      <c r="L3369">
        <v>0</v>
      </c>
      <c r="M3369">
        <v>0</v>
      </c>
      <c r="N3369">
        <v>7.6</v>
      </c>
    </row>
    <row r="3370" spans="1:14">
      <c r="A3370" t="s">
        <v>86</v>
      </c>
      <c r="B3370" t="s">
        <v>87</v>
      </c>
      <c r="C3370" t="s">
        <v>88</v>
      </c>
      <c r="D3370">
        <v>59.329300000000003</v>
      </c>
      <c r="E3370">
        <v>18.0686</v>
      </c>
      <c r="F3370" t="s">
        <v>89</v>
      </c>
      <c r="G3370" s="2">
        <v>46210.818230381941</v>
      </c>
      <c r="H3370" s="2">
        <v>46210.333333333336</v>
      </c>
      <c r="I3370">
        <v>15.1</v>
      </c>
      <c r="J3370">
        <v>48</v>
      </c>
      <c r="K3370">
        <v>0</v>
      </c>
      <c r="L3370">
        <v>0</v>
      </c>
      <c r="M3370">
        <v>0</v>
      </c>
      <c r="N3370">
        <v>7.6</v>
      </c>
    </row>
    <row r="3371" spans="1:14">
      <c r="A3371" t="s">
        <v>86</v>
      </c>
      <c r="B3371" t="s">
        <v>87</v>
      </c>
      <c r="C3371" t="s">
        <v>88</v>
      </c>
      <c r="D3371">
        <v>59.329300000000003</v>
      </c>
      <c r="E3371">
        <v>18.0686</v>
      </c>
      <c r="F3371" t="s">
        <v>89</v>
      </c>
      <c r="G3371" s="2">
        <v>46210.818230381941</v>
      </c>
      <c r="H3371" s="2">
        <v>46210.375</v>
      </c>
      <c r="I3371">
        <v>16.3</v>
      </c>
      <c r="J3371">
        <v>42</v>
      </c>
      <c r="K3371">
        <v>0</v>
      </c>
      <c r="L3371">
        <v>0</v>
      </c>
      <c r="M3371">
        <v>0</v>
      </c>
      <c r="N3371">
        <v>8.6</v>
      </c>
    </row>
    <row r="3372" spans="1:14">
      <c r="A3372" t="s">
        <v>86</v>
      </c>
      <c r="B3372" t="s">
        <v>87</v>
      </c>
      <c r="C3372" t="s">
        <v>88</v>
      </c>
      <c r="D3372">
        <v>59.329300000000003</v>
      </c>
      <c r="E3372">
        <v>18.0686</v>
      </c>
      <c r="F3372" t="s">
        <v>89</v>
      </c>
      <c r="G3372" s="2">
        <v>46210.818230381941</v>
      </c>
      <c r="H3372" s="2">
        <v>46210.416666666664</v>
      </c>
      <c r="I3372">
        <v>17.8</v>
      </c>
      <c r="J3372">
        <v>39</v>
      </c>
      <c r="K3372">
        <v>0</v>
      </c>
      <c r="L3372">
        <v>0</v>
      </c>
      <c r="M3372">
        <v>1</v>
      </c>
      <c r="N3372">
        <v>8.6</v>
      </c>
    </row>
    <row r="3373" spans="1:14">
      <c r="A3373" t="s">
        <v>86</v>
      </c>
      <c r="B3373" t="s">
        <v>87</v>
      </c>
      <c r="C3373" t="s">
        <v>88</v>
      </c>
      <c r="D3373">
        <v>59.329300000000003</v>
      </c>
      <c r="E3373">
        <v>18.0686</v>
      </c>
      <c r="F3373" t="s">
        <v>89</v>
      </c>
      <c r="G3373" s="2">
        <v>46210.818230381941</v>
      </c>
      <c r="H3373" s="2">
        <v>46210.458333333336</v>
      </c>
      <c r="I3373">
        <v>19.2</v>
      </c>
      <c r="J3373">
        <v>37</v>
      </c>
      <c r="K3373">
        <v>0</v>
      </c>
      <c r="L3373">
        <v>0</v>
      </c>
      <c r="M3373">
        <v>3</v>
      </c>
      <c r="N3373">
        <v>6.1</v>
      </c>
    </row>
    <row r="3374" spans="1:14">
      <c r="A3374" t="s">
        <v>86</v>
      </c>
      <c r="B3374" t="s">
        <v>87</v>
      </c>
      <c r="C3374" t="s">
        <v>88</v>
      </c>
      <c r="D3374">
        <v>59.329300000000003</v>
      </c>
      <c r="E3374">
        <v>18.0686</v>
      </c>
      <c r="F3374" t="s">
        <v>89</v>
      </c>
      <c r="G3374" s="2">
        <v>46210.818230381941</v>
      </c>
      <c r="H3374" s="2">
        <v>46210.5</v>
      </c>
      <c r="I3374">
        <v>20.100000000000001</v>
      </c>
      <c r="J3374">
        <v>34</v>
      </c>
      <c r="K3374">
        <v>12</v>
      </c>
      <c r="L3374">
        <v>0</v>
      </c>
      <c r="M3374">
        <v>3</v>
      </c>
      <c r="N3374">
        <v>5.8</v>
      </c>
    </row>
    <row r="3375" spans="1:14">
      <c r="A3375" t="s">
        <v>86</v>
      </c>
      <c r="B3375" t="s">
        <v>87</v>
      </c>
      <c r="C3375" t="s">
        <v>88</v>
      </c>
      <c r="D3375">
        <v>59.329300000000003</v>
      </c>
      <c r="E3375">
        <v>18.0686</v>
      </c>
      <c r="F3375" t="s">
        <v>89</v>
      </c>
      <c r="G3375" s="2">
        <v>46210.818230381941</v>
      </c>
      <c r="H3375" s="2">
        <v>46210.541666666664</v>
      </c>
      <c r="I3375">
        <v>19.8</v>
      </c>
      <c r="J3375">
        <v>29</v>
      </c>
      <c r="K3375">
        <v>29</v>
      </c>
      <c r="L3375">
        <v>0</v>
      </c>
      <c r="M3375">
        <v>3</v>
      </c>
      <c r="N3375">
        <v>3.6</v>
      </c>
    </row>
    <row r="3376" spans="1:14">
      <c r="A3376" t="s">
        <v>86</v>
      </c>
      <c r="B3376" t="s">
        <v>87</v>
      </c>
      <c r="C3376" t="s">
        <v>88</v>
      </c>
      <c r="D3376">
        <v>59.329300000000003</v>
      </c>
      <c r="E3376">
        <v>18.0686</v>
      </c>
      <c r="F3376" t="s">
        <v>89</v>
      </c>
      <c r="G3376" s="2">
        <v>46210.818230381941</v>
      </c>
      <c r="H3376" s="2">
        <v>46210.583333333336</v>
      </c>
      <c r="I3376">
        <v>19.7</v>
      </c>
      <c r="J3376">
        <v>46</v>
      </c>
      <c r="K3376">
        <v>45</v>
      </c>
      <c r="L3376">
        <v>0</v>
      </c>
      <c r="M3376">
        <v>3</v>
      </c>
      <c r="N3376">
        <v>15.5</v>
      </c>
    </row>
    <row r="3377" spans="1:14">
      <c r="A3377" t="s">
        <v>86</v>
      </c>
      <c r="B3377" t="s">
        <v>87</v>
      </c>
      <c r="C3377" t="s">
        <v>88</v>
      </c>
      <c r="D3377">
        <v>59.329300000000003</v>
      </c>
      <c r="E3377">
        <v>18.0686</v>
      </c>
      <c r="F3377" t="s">
        <v>89</v>
      </c>
      <c r="G3377" s="2">
        <v>46210.818230381941</v>
      </c>
      <c r="H3377" s="2">
        <v>46210.625</v>
      </c>
      <c r="I3377">
        <v>18.899999999999999</v>
      </c>
      <c r="J3377">
        <v>51</v>
      </c>
      <c r="K3377">
        <v>59</v>
      </c>
      <c r="L3377">
        <v>0</v>
      </c>
      <c r="M3377">
        <v>3</v>
      </c>
      <c r="N3377">
        <v>6.1</v>
      </c>
    </row>
    <row r="3378" spans="1:14">
      <c r="A3378" t="s">
        <v>86</v>
      </c>
      <c r="B3378" t="s">
        <v>87</v>
      </c>
      <c r="C3378" t="s">
        <v>88</v>
      </c>
      <c r="D3378">
        <v>59.329300000000003</v>
      </c>
      <c r="E3378">
        <v>18.0686</v>
      </c>
      <c r="F3378" t="s">
        <v>89</v>
      </c>
      <c r="G3378" s="2">
        <v>46210.818230381941</v>
      </c>
      <c r="H3378" s="2">
        <v>46210.666666666664</v>
      </c>
      <c r="I3378">
        <v>17.600000000000001</v>
      </c>
      <c r="J3378">
        <v>64</v>
      </c>
      <c r="K3378">
        <v>73</v>
      </c>
      <c r="L3378">
        <v>0</v>
      </c>
      <c r="M3378">
        <v>3</v>
      </c>
      <c r="N3378">
        <v>10.8</v>
      </c>
    </row>
    <row r="3379" spans="1:14">
      <c r="A3379" t="s">
        <v>86</v>
      </c>
      <c r="B3379" t="s">
        <v>87</v>
      </c>
      <c r="C3379" t="s">
        <v>88</v>
      </c>
      <c r="D3379">
        <v>59.329300000000003</v>
      </c>
      <c r="E3379">
        <v>18.0686</v>
      </c>
      <c r="F3379" t="s">
        <v>89</v>
      </c>
      <c r="G3379" s="2">
        <v>46210.818230381941</v>
      </c>
      <c r="H3379" s="2">
        <v>46210.708333333336</v>
      </c>
      <c r="I3379">
        <v>15.8</v>
      </c>
      <c r="J3379">
        <v>58</v>
      </c>
      <c r="K3379">
        <v>80</v>
      </c>
      <c r="L3379">
        <v>0</v>
      </c>
      <c r="M3379">
        <v>3</v>
      </c>
      <c r="N3379">
        <v>9.6999999999999993</v>
      </c>
    </row>
    <row r="3380" spans="1:14">
      <c r="A3380" t="s">
        <v>86</v>
      </c>
      <c r="B3380" t="s">
        <v>87</v>
      </c>
      <c r="C3380" t="s">
        <v>88</v>
      </c>
      <c r="D3380">
        <v>59.329300000000003</v>
      </c>
      <c r="E3380">
        <v>18.0686</v>
      </c>
      <c r="F3380" t="s">
        <v>89</v>
      </c>
      <c r="G3380" s="2">
        <v>46210.818230381941</v>
      </c>
      <c r="H3380" s="2">
        <v>46210.75</v>
      </c>
      <c r="I3380">
        <v>16.2</v>
      </c>
      <c r="J3380">
        <v>54</v>
      </c>
      <c r="K3380">
        <v>78</v>
      </c>
      <c r="L3380">
        <v>0</v>
      </c>
      <c r="M3380">
        <v>3</v>
      </c>
      <c r="N3380">
        <v>12.2</v>
      </c>
    </row>
    <row r="3381" spans="1:14">
      <c r="A3381" t="s">
        <v>86</v>
      </c>
      <c r="B3381" t="s">
        <v>87</v>
      </c>
      <c r="C3381" t="s">
        <v>88</v>
      </c>
      <c r="D3381">
        <v>59.329300000000003</v>
      </c>
      <c r="E3381">
        <v>18.0686</v>
      </c>
      <c r="F3381" t="s">
        <v>89</v>
      </c>
      <c r="G3381" s="2">
        <v>46210.818230381941</v>
      </c>
      <c r="H3381" s="2">
        <v>46210.791666666664</v>
      </c>
      <c r="I3381">
        <v>15.9</v>
      </c>
      <c r="J3381">
        <v>51</v>
      </c>
      <c r="K3381">
        <v>70</v>
      </c>
      <c r="L3381">
        <v>0</v>
      </c>
      <c r="M3381">
        <v>3</v>
      </c>
      <c r="N3381">
        <v>7.2</v>
      </c>
    </row>
    <row r="3382" spans="1:14">
      <c r="A3382" t="s">
        <v>86</v>
      </c>
      <c r="B3382" t="s">
        <v>87</v>
      </c>
      <c r="C3382" t="s">
        <v>88</v>
      </c>
      <c r="D3382">
        <v>59.329300000000003</v>
      </c>
      <c r="E3382">
        <v>18.0686</v>
      </c>
      <c r="F3382" t="s">
        <v>89</v>
      </c>
      <c r="G3382" s="2">
        <v>46210.818230381941</v>
      </c>
      <c r="H3382" s="2">
        <v>46210.833333333336</v>
      </c>
      <c r="I3382">
        <v>15.5</v>
      </c>
      <c r="J3382">
        <v>49</v>
      </c>
      <c r="K3382">
        <v>59</v>
      </c>
      <c r="L3382">
        <v>0</v>
      </c>
      <c r="M3382">
        <v>3</v>
      </c>
      <c r="N3382">
        <v>9.6999999999999993</v>
      </c>
    </row>
    <row r="3383" spans="1:14">
      <c r="A3383" t="s">
        <v>86</v>
      </c>
      <c r="B3383" t="s">
        <v>87</v>
      </c>
      <c r="C3383" t="s">
        <v>88</v>
      </c>
      <c r="D3383">
        <v>59.329300000000003</v>
      </c>
      <c r="E3383">
        <v>18.0686</v>
      </c>
      <c r="F3383" t="s">
        <v>89</v>
      </c>
      <c r="G3383" s="2">
        <v>46210.818230381941</v>
      </c>
      <c r="H3383" s="2">
        <v>46210.875</v>
      </c>
      <c r="I3383">
        <v>14.8</v>
      </c>
      <c r="J3383">
        <v>64</v>
      </c>
      <c r="K3383">
        <v>43</v>
      </c>
      <c r="L3383">
        <v>0</v>
      </c>
      <c r="M3383">
        <v>3</v>
      </c>
      <c r="N3383">
        <v>13.3</v>
      </c>
    </row>
    <row r="3384" spans="1:14">
      <c r="A3384" t="s">
        <v>86</v>
      </c>
      <c r="B3384" t="s">
        <v>87</v>
      </c>
      <c r="C3384" t="s">
        <v>88</v>
      </c>
      <c r="D3384">
        <v>59.329300000000003</v>
      </c>
      <c r="E3384">
        <v>18.0686</v>
      </c>
      <c r="F3384" t="s">
        <v>89</v>
      </c>
      <c r="G3384" s="2">
        <v>46210.818230381941</v>
      </c>
      <c r="H3384" s="2">
        <v>46210.916666666664</v>
      </c>
      <c r="I3384">
        <v>13.9</v>
      </c>
      <c r="J3384">
        <v>73</v>
      </c>
      <c r="K3384">
        <v>24</v>
      </c>
      <c r="L3384">
        <v>0</v>
      </c>
      <c r="M3384">
        <v>3</v>
      </c>
      <c r="N3384">
        <v>14.8</v>
      </c>
    </row>
    <row r="3385" spans="1:14">
      <c r="A3385" t="s">
        <v>86</v>
      </c>
      <c r="B3385" t="s">
        <v>87</v>
      </c>
      <c r="C3385" t="s">
        <v>88</v>
      </c>
      <c r="D3385">
        <v>59.329300000000003</v>
      </c>
      <c r="E3385">
        <v>18.0686</v>
      </c>
      <c r="F3385" t="s">
        <v>89</v>
      </c>
      <c r="G3385" s="2">
        <v>46210.818230381941</v>
      </c>
      <c r="H3385" s="2">
        <v>46210.958333333336</v>
      </c>
      <c r="I3385">
        <v>13.4</v>
      </c>
      <c r="J3385">
        <v>76</v>
      </c>
      <c r="K3385">
        <v>10</v>
      </c>
      <c r="L3385">
        <v>0</v>
      </c>
      <c r="M3385">
        <v>3</v>
      </c>
      <c r="N3385">
        <v>16.600000000000001</v>
      </c>
    </row>
    <row r="3386" spans="1:14">
      <c r="A3386" t="s">
        <v>86</v>
      </c>
      <c r="B3386" t="s">
        <v>87</v>
      </c>
      <c r="C3386" t="s">
        <v>88</v>
      </c>
      <c r="D3386">
        <v>59.329300000000003</v>
      </c>
      <c r="E3386">
        <v>18.0686</v>
      </c>
      <c r="F3386" t="s">
        <v>89</v>
      </c>
      <c r="G3386" s="2">
        <v>46210.818230381941</v>
      </c>
      <c r="H3386" s="2">
        <v>46211</v>
      </c>
      <c r="I3386">
        <v>13.2</v>
      </c>
      <c r="J3386">
        <v>76</v>
      </c>
      <c r="K3386">
        <v>3</v>
      </c>
      <c r="L3386">
        <v>0</v>
      </c>
      <c r="M3386">
        <v>2</v>
      </c>
      <c r="N3386">
        <v>16.600000000000001</v>
      </c>
    </row>
    <row r="3387" spans="1:14">
      <c r="A3387" t="s">
        <v>86</v>
      </c>
      <c r="B3387" t="s">
        <v>87</v>
      </c>
      <c r="C3387" t="s">
        <v>88</v>
      </c>
      <c r="D3387">
        <v>59.329300000000003</v>
      </c>
      <c r="E3387">
        <v>18.0686</v>
      </c>
      <c r="F3387" t="s">
        <v>89</v>
      </c>
      <c r="G3387" s="2">
        <v>46210.818230381941</v>
      </c>
      <c r="H3387" s="2">
        <v>46211.041666666664</v>
      </c>
      <c r="I3387">
        <v>12.7</v>
      </c>
      <c r="J3387">
        <v>76</v>
      </c>
      <c r="K3387">
        <v>1</v>
      </c>
      <c r="L3387">
        <v>0</v>
      </c>
      <c r="M3387">
        <v>0</v>
      </c>
      <c r="N3387">
        <v>16.600000000000001</v>
      </c>
    </row>
    <row r="3388" spans="1:14">
      <c r="A3388" t="s">
        <v>86</v>
      </c>
      <c r="B3388" t="s">
        <v>87</v>
      </c>
      <c r="C3388" t="s">
        <v>88</v>
      </c>
      <c r="D3388">
        <v>59.329300000000003</v>
      </c>
      <c r="E3388">
        <v>18.0686</v>
      </c>
      <c r="F3388" t="s">
        <v>89</v>
      </c>
      <c r="G3388" s="2">
        <v>46210.818230381941</v>
      </c>
      <c r="H3388" s="2">
        <v>46211.083333333336</v>
      </c>
      <c r="I3388">
        <v>12.2</v>
      </c>
      <c r="J3388">
        <v>81</v>
      </c>
      <c r="K3388">
        <v>0</v>
      </c>
      <c r="L3388">
        <v>0</v>
      </c>
      <c r="M3388">
        <v>1</v>
      </c>
      <c r="N3388">
        <v>15.1</v>
      </c>
    </row>
    <row r="3389" spans="1:14">
      <c r="A3389" t="s">
        <v>86</v>
      </c>
      <c r="B3389" t="s">
        <v>87</v>
      </c>
      <c r="C3389" t="s">
        <v>88</v>
      </c>
      <c r="D3389">
        <v>59.329300000000003</v>
      </c>
      <c r="E3389">
        <v>18.0686</v>
      </c>
      <c r="F3389" t="s">
        <v>89</v>
      </c>
      <c r="G3389" s="2">
        <v>46210.818230381941</v>
      </c>
      <c r="H3389" s="2">
        <v>46211.125</v>
      </c>
      <c r="I3389">
        <v>12.5</v>
      </c>
      <c r="J3389">
        <v>77</v>
      </c>
      <c r="K3389">
        <v>0</v>
      </c>
      <c r="L3389">
        <v>0</v>
      </c>
      <c r="M3389">
        <v>1</v>
      </c>
      <c r="N3389">
        <v>16.2</v>
      </c>
    </row>
    <row r="3390" spans="1:14">
      <c r="A3390" t="s">
        <v>86</v>
      </c>
      <c r="B3390" t="s">
        <v>87</v>
      </c>
      <c r="C3390" t="s">
        <v>88</v>
      </c>
      <c r="D3390">
        <v>59.329300000000003</v>
      </c>
      <c r="E3390">
        <v>18.0686</v>
      </c>
      <c r="F3390" t="s">
        <v>89</v>
      </c>
      <c r="G3390" s="2">
        <v>46210.818230381941</v>
      </c>
      <c r="H3390" s="2">
        <v>46211.166666666664</v>
      </c>
      <c r="I3390">
        <v>12.4</v>
      </c>
      <c r="J3390">
        <v>72</v>
      </c>
      <c r="K3390">
        <v>0</v>
      </c>
      <c r="L3390">
        <v>0</v>
      </c>
      <c r="M3390">
        <v>0</v>
      </c>
      <c r="N3390">
        <v>18.7</v>
      </c>
    </row>
    <row r="3391" spans="1:14">
      <c r="A3391" t="s">
        <v>86</v>
      </c>
      <c r="B3391" t="s">
        <v>87</v>
      </c>
      <c r="C3391" t="s">
        <v>88</v>
      </c>
      <c r="D3391">
        <v>59.329300000000003</v>
      </c>
      <c r="E3391">
        <v>18.0686</v>
      </c>
      <c r="F3391" t="s">
        <v>89</v>
      </c>
      <c r="G3391" s="2">
        <v>46210.818230381941</v>
      </c>
      <c r="H3391" s="2">
        <v>46211.208333333336</v>
      </c>
      <c r="I3391">
        <v>12.1</v>
      </c>
      <c r="J3391">
        <v>71</v>
      </c>
      <c r="K3391">
        <v>0</v>
      </c>
      <c r="L3391">
        <v>0</v>
      </c>
      <c r="M3391">
        <v>1</v>
      </c>
      <c r="N3391">
        <v>18</v>
      </c>
    </row>
    <row r="3392" spans="1:14">
      <c r="A3392" t="s">
        <v>86</v>
      </c>
      <c r="B3392" t="s">
        <v>87</v>
      </c>
      <c r="C3392" t="s">
        <v>88</v>
      </c>
      <c r="D3392">
        <v>59.329300000000003</v>
      </c>
      <c r="E3392">
        <v>18.0686</v>
      </c>
      <c r="F3392" t="s">
        <v>89</v>
      </c>
      <c r="G3392" s="2">
        <v>46210.818230381941</v>
      </c>
      <c r="H3392" s="2">
        <v>46211.25</v>
      </c>
      <c r="I3392">
        <v>12.4</v>
      </c>
      <c r="J3392">
        <v>69</v>
      </c>
      <c r="K3392">
        <v>0</v>
      </c>
      <c r="L3392">
        <v>0</v>
      </c>
      <c r="M3392">
        <v>0</v>
      </c>
      <c r="N3392">
        <v>17.3</v>
      </c>
    </row>
    <row r="3393" spans="1:14">
      <c r="A3393" t="s">
        <v>86</v>
      </c>
      <c r="B3393" t="s">
        <v>87</v>
      </c>
      <c r="C3393" t="s">
        <v>88</v>
      </c>
      <c r="D3393">
        <v>59.329300000000003</v>
      </c>
      <c r="E3393">
        <v>18.0686</v>
      </c>
      <c r="F3393" t="s">
        <v>89</v>
      </c>
      <c r="G3393" s="2">
        <v>46210.818230381941</v>
      </c>
      <c r="H3393" s="2">
        <v>46211.291666666664</v>
      </c>
      <c r="I3393">
        <v>13</v>
      </c>
      <c r="J3393">
        <v>65</v>
      </c>
      <c r="K3393">
        <v>0</v>
      </c>
      <c r="L3393">
        <v>0</v>
      </c>
      <c r="M3393">
        <v>1</v>
      </c>
      <c r="N3393">
        <v>18.399999999999999</v>
      </c>
    </row>
    <row r="3394" spans="1:14">
      <c r="A3394" t="s">
        <v>86</v>
      </c>
      <c r="B3394" t="s">
        <v>87</v>
      </c>
      <c r="C3394" t="s">
        <v>88</v>
      </c>
      <c r="D3394">
        <v>59.329300000000003</v>
      </c>
      <c r="E3394">
        <v>18.0686</v>
      </c>
      <c r="F3394" t="s">
        <v>89</v>
      </c>
      <c r="G3394" s="2">
        <v>46210.818230381941</v>
      </c>
      <c r="H3394" s="2">
        <v>46211.333333333336</v>
      </c>
      <c r="I3394">
        <v>13.6</v>
      </c>
      <c r="J3394">
        <v>63</v>
      </c>
      <c r="K3394">
        <v>0</v>
      </c>
      <c r="L3394">
        <v>0</v>
      </c>
      <c r="M3394">
        <v>1</v>
      </c>
      <c r="N3394">
        <v>17.3</v>
      </c>
    </row>
    <row r="3395" spans="1:14">
      <c r="A3395" t="s">
        <v>86</v>
      </c>
      <c r="B3395" t="s">
        <v>87</v>
      </c>
      <c r="C3395" t="s">
        <v>88</v>
      </c>
      <c r="D3395">
        <v>59.329300000000003</v>
      </c>
      <c r="E3395">
        <v>18.0686</v>
      </c>
      <c r="F3395" t="s">
        <v>89</v>
      </c>
      <c r="G3395" s="2">
        <v>46210.818230381941</v>
      </c>
      <c r="H3395" s="2">
        <v>46211.375</v>
      </c>
      <c r="I3395">
        <v>14.6</v>
      </c>
      <c r="J3395">
        <v>62</v>
      </c>
      <c r="K3395">
        <v>0</v>
      </c>
      <c r="L3395">
        <v>0</v>
      </c>
      <c r="M3395">
        <v>1</v>
      </c>
      <c r="N3395">
        <v>16.899999999999999</v>
      </c>
    </row>
    <row r="3396" spans="1:14">
      <c r="A3396" t="s">
        <v>86</v>
      </c>
      <c r="B3396" t="s">
        <v>87</v>
      </c>
      <c r="C3396" t="s">
        <v>88</v>
      </c>
      <c r="D3396">
        <v>59.329300000000003</v>
      </c>
      <c r="E3396">
        <v>18.0686</v>
      </c>
      <c r="F3396" t="s">
        <v>89</v>
      </c>
      <c r="G3396" s="2">
        <v>46210.818230381941</v>
      </c>
      <c r="H3396" s="2">
        <v>46211.416666666664</v>
      </c>
      <c r="I3396">
        <v>15.2</v>
      </c>
      <c r="J3396">
        <v>60</v>
      </c>
      <c r="K3396">
        <v>0</v>
      </c>
      <c r="L3396">
        <v>0</v>
      </c>
      <c r="M3396">
        <v>3</v>
      </c>
      <c r="N3396">
        <v>17.600000000000001</v>
      </c>
    </row>
    <row r="3397" spans="1:14">
      <c r="A3397" t="s">
        <v>86</v>
      </c>
      <c r="B3397" t="s">
        <v>87</v>
      </c>
      <c r="C3397" t="s">
        <v>88</v>
      </c>
      <c r="D3397">
        <v>59.329300000000003</v>
      </c>
      <c r="E3397">
        <v>18.0686</v>
      </c>
      <c r="F3397" t="s">
        <v>89</v>
      </c>
      <c r="G3397" s="2">
        <v>46210.818230381941</v>
      </c>
      <c r="H3397" s="2">
        <v>46211.458333333336</v>
      </c>
      <c r="I3397">
        <v>15.7</v>
      </c>
      <c r="J3397">
        <v>58</v>
      </c>
      <c r="K3397">
        <v>0</v>
      </c>
      <c r="L3397">
        <v>0</v>
      </c>
      <c r="M3397">
        <v>3</v>
      </c>
      <c r="N3397">
        <v>18.7</v>
      </c>
    </row>
    <row r="3398" spans="1:14">
      <c r="A3398" t="s">
        <v>86</v>
      </c>
      <c r="B3398" t="s">
        <v>87</v>
      </c>
      <c r="C3398" t="s">
        <v>88</v>
      </c>
      <c r="D3398">
        <v>59.329300000000003</v>
      </c>
      <c r="E3398">
        <v>18.0686</v>
      </c>
      <c r="F3398" t="s">
        <v>89</v>
      </c>
      <c r="G3398" s="2">
        <v>46210.818230381941</v>
      </c>
      <c r="H3398" s="2">
        <v>46211.5</v>
      </c>
      <c r="I3398">
        <v>16.100000000000001</v>
      </c>
      <c r="J3398">
        <v>60</v>
      </c>
      <c r="K3398">
        <v>2</v>
      </c>
      <c r="L3398">
        <v>0</v>
      </c>
      <c r="M3398">
        <v>3</v>
      </c>
      <c r="N3398">
        <v>17.600000000000001</v>
      </c>
    </row>
    <row r="3399" spans="1:14">
      <c r="A3399" t="s">
        <v>86</v>
      </c>
      <c r="B3399" t="s">
        <v>87</v>
      </c>
      <c r="C3399" t="s">
        <v>88</v>
      </c>
      <c r="D3399">
        <v>59.329300000000003</v>
      </c>
      <c r="E3399">
        <v>18.0686</v>
      </c>
      <c r="F3399" t="s">
        <v>89</v>
      </c>
      <c r="G3399" s="2">
        <v>46210.818230381941</v>
      </c>
      <c r="H3399" s="2">
        <v>46211.541666666664</v>
      </c>
      <c r="I3399">
        <v>16.600000000000001</v>
      </c>
      <c r="J3399">
        <v>58</v>
      </c>
      <c r="K3399">
        <v>5</v>
      </c>
      <c r="L3399">
        <v>0</v>
      </c>
      <c r="M3399">
        <v>3</v>
      </c>
      <c r="N3399">
        <v>18.399999999999999</v>
      </c>
    </row>
    <row r="3400" spans="1:14">
      <c r="A3400" t="s">
        <v>86</v>
      </c>
      <c r="B3400" t="s">
        <v>87</v>
      </c>
      <c r="C3400" t="s">
        <v>88</v>
      </c>
      <c r="D3400">
        <v>59.329300000000003</v>
      </c>
      <c r="E3400">
        <v>18.0686</v>
      </c>
      <c r="F3400" t="s">
        <v>89</v>
      </c>
      <c r="G3400" s="2">
        <v>46210.818230381941</v>
      </c>
      <c r="H3400" s="2">
        <v>46211.583333333336</v>
      </c>
      <c r="I3400">
        <v>16.5</v>
      </c>
      <c r="J3400">
        <v>58</v>
      </c>
      <c r="K3400">
        <v>8</v>
      </c>
      <c r="L3400">
        <v>0</v>
      </c>
      <c r="M3400">
        <v>3</v>
      </c>
      <c r="N3400">
        <v>19.100000000000001</v>
      </c>
    </row>
    <row r="3401" spans="1:14">
      <c r="A3401" t="s">
        <v>86</v>
      </c>
      <c r="B3401" t="s">
        <v>87</v>
      </c>
      <c r="C3401" t="s">
        <v>88</v>
      </c>
      <c r="D3401">
        <v>59.329300000000003</v>
      </c>
      <c r="E3401">
        <v>18.0686</v>
      </c>
      <c r="F3401" t="s">
        <v>89</v>
      </c>
      <c r="G3401" s="2">
        <v>46210.818230381941</v>
      </c>
      <c r="H3401" s="2">
        <v>46211.625</v>
      </c>
      <c r="I3401">
        <v>16.8</v>
      </c>
      <c r="J3401">
        <v>58</v>
      </c>
      <c r="K3401">
        <v>13</v>
      </c>
      <c r="L3401">
        <v>0</v>
      </c>
      <c r="M3401">
        <v>3</v>
      </c>
      <c r="N3401">
        <v>16.899999999999999</v>
      </c>
    </row>
    <row r="3402" spans="1:14">
      <c r="A3402" t="s">
        <v>86</v>
      </c>
      <c r="B3402" t="s">
        <v>87</v>
      </c>
      <c r="C3402" t="s">
        <v>88</v>
      </c>
      <c r="D3402">
        <v>59.329300000000003</v>
      </c>
      <c r="E3402">
        <v>18.0686</v>
      </c>
      <c r="F3402" t="s">
        <v>89</v>
      </c>
      <c r="G3402" s="2">
        <v>46210.818230381941</v>
      </c>
      <c r="H3402" s="2">
        <v>46211.666666666664</v>
      </c>
      <c r="I3402">
        <v>17</v>
      </c>
      <c r="J3402">
        <v>58</v>
      </c>
      <c r="K3402">
        <v>19</v>
      </c>
      <c r="L3402">
        <v>0</v>
      </c>
      <c r="M3402">
        <v>3</v>
      </c>
      <c r="N3402">
        <v>18</v>
      </c>
    </row>
    <row r="3403" spans="1:14">
      <c r="A3403" t="s">
        <v>86</v>
      </c>
      <c r="B3403" t="s">
        <v>87</v>
      </c>
      <c r="C3403" t="s">
        <v>88</v>
      </c>
      <c r="D3403">
        <v>59.329300000000003</v>
      </c>
      <c r="E3403">
        <v>18.0686</v>
      </c>
      <c r="F3403" t="s">
        <v>89</v>
      </c>
      <c r="G3403" s="2">
        <v>46210.818230381941</v>
      </c>
      <c r="H3403" s="2">
        <v>46211.708333333336</v>
      </c>
      <c r="I3403">
        <v>16.899999999999999</v>
      </c>
      <c r="J3403">
        <v>57</v>
      </c>
      <c r="K3403">
        <v>22</v>
      </c>
      <c r="L3403">
        <v>0</v>
      </c>
      <c r="M3403">
        <v>3</v>
      </c>
      <c r="N3403">
        <v>18.7</v>
      </c>
    </row>
    <row r="3404" spans="1:14">
      <c r="A3404" t="s">
        <v>86</v>
      </c>
      <c r="B3404" t="s">
        <v>87</v>
      </c>
      <c r="C3404" t="s">
        <v>88</v>
      </c>
      <c r="D3404">
        <v>59.329300000000003</v>
      </c>
      <c r="E3404">
        <v>18.0686</v>
      </c>
      <c r="F3404" t="s">
        <v>89</v>
      </c>
      <c r="G3404" s="2">
        <v>46210.818230381941</v>
      </c>
      <c r="H3404" s="2">
        <v>46211.75</v>
      </c>
      <c r="I3404">
        <v>16.7</v>
      </c>
      <c r="J3404">
        <v>58</v>
      </c>
      <c r="K3404">
        <v>19</v>
      </c>
      <c r="L3404">
        <v>0</v>
      </c>
      <c r="M3404">
        <v>3</v>
      </c>
      <c r="N3404">
        <v>18.7</v>
      </c>
    </row>
    <row r="3405" spans="1:14">
      <c r="A3405" t="s">
        <v>86</v>
      </c>
      <c r="B3405" t="s">
        <v>87</v>
      </c>
      <c r="C3405" t="s">
        <v>88</v>
      </c>
      <c r="D3405">
        <v>59.329300000000003</v>
      </c>
      <c r="E3405">
        <v>18.0686</v>
      </c>
      <c r="F3405" t="s">
        <v>89</v>
      </c>
      <c r="G3405" s="2">
        <v>46210.818230381941</v>
      </c>
      <c r="H3405" s="2">
        <v>46211.791666666664</v>
      </c>
      <c r="I3405">
        <v>16.3</v>
      </c>
      <c r="J3405">
        <v>60</v>
      </c>
      <c r="K3405">
        <v>13</v>
      </c>
      <c r="L3405">
        <v>0</v>
      </c>
      <c r="M3405">
        <v>3</v>
      </c>
      <c r="N3405">
        <v>16.600000000000001</v>
      </c>
    </row>
    <row r="3406" spans="1:14">
      <c r="A3406" t="s">
        <v>86</v>
      </c>
      <c r="B3406" t="s">
        <v>87</v>
      </c>
      <c r="C3406" t="s">
        <v>88</v>
      </c>
      <c r="D3406">
        <v>59.329300000000003</v>
      </c>
      <c r="E3406">
        <v>18.0686</v>
      </c>
      <c r="F3406" t="s">
        <v>89</v>
      </c>
      <c r="G3406" s="2">
        <v>46210.818230381941</v>
      </c>
      <c r="H3406" s="2">
        <v>46211.833333333336</v>
      </c>
      <c r="I3406">
        <v>16</v>
      </c>
      <c r="J3406">
        <v>61</v>
      </c>
      <c r="K3406">
        <v>8</v>
      </c>
      <c r="L3406">
        <v>0</v>
      </c>
      <c r="M3406">
        <v>3</v>
      </c>
      <c r="N3406">
        <v>16.899999999999999</v>
      </c>
    </row>
    <row r="3407" spans="1:14">
      <c r="A3407" t="s">
        <v>86</v>
      </c>
      <c r="B3407" t="s">
        <v>87</v>
      </c>
      <c r="C3407" t="s">
        <v>88</v>
      </c>
      <c r="D3407">
        <v>59.329300000000003</v>
      </c>
      <c r="E3407">
        <v>18.0686</v>
      </c>
      <c r="F3407" t="s">
        <v>89</v>
      </c>
      <c r="G3407" s="2">
        <v>46210.818230381941</v>
      </c>
      <c r="H3407" s="2">
        <v>46211.875</v>
      </c>
      <c r="I3407">
        <v>15.4</v>
      </c>
      <c r="J3407">
        <v>62</v>
      </c>
      <c r="K3407">
        <v>5</v>
      </c>
      <c r="L3407">
        <v>0</v>
      </c>
      <c r="M3407">
        <v>3</v>
      </c>
      <c r="N3407">
        <v>15.5</v>
      </c>
    </row>
    <row r="3408" spans="1:14">
      <c r="A3408" t="s">
        <v>86</v>
      </c>
      <c r="B3408" t="s">
        <v>87</v>
      </c>
      <c r="C3408" t="s">
        <v>88</v>
      </c>
      <c r="D3408">
        <v>59.329300000000003</v>
      </c>
      <c r="E3408">
        <v>18.0686</v>
      </c>
      <c r="F3408" t="s">
        <v>89</v>
      </c>
      <c r="G3408" s="2">
        <v>46210.818230381941</v>
      </c>
      <c r="H3408" s="2">
        <v>46211.916666666664</v>
      </c>
      <c r="I3408">
        <v>14.8</v>
      </c>
      <c r="J3408">
        <v>65</v>
      </c>
      <c r="K3408">
        <v>2</v>
      </c>
      <c r="L3408">
        <v>0</v>
      </c>
      <c r="M3408">
        <v>3</v>
      </c>
      <c r="N3408">
        <v>18.7</v>
      </c>
    </row>
    <row r="3409" spans="1:14">
      <c r="A3409" t="s">
        <v>86</v>
      </c>
      <c r="B3409" t="s">
        <v>87</v>
      </c>
      <c r="C3409" t="s">
        <v>88</v>
      </c>
      <c r="D3409">
        <v>59.329300000000003</v>
      </c>
      <c r="E3409">
        <v>18.0686</v>
      </c>
      <c r="F3409" t="s">
        <v>89</v>
      </c>
      <c r="G3409" s="2">
        <v>46210.818230381941</v>
      </c>
      <c r="H3409" s="2">
        <v>46211.958333333336</v>
      </c>
      <c r="I3409">
        <v>14.6</v>
      </c>
      <c r="J3409">
        <v>64</v>
      </c>
      <c r="K3409">
        <v>0</v>
      </c>
      <c r="L3409">
        <v>0</v>
      </c>
      <c r="M3409">
        <v>3</v>
      </c>
      <c r="N3409">
        <v>18</v>
      </c>
    </row>
    <row r="3410" spans="1:14">
      <c r="A3410" t="s">
        <v>86</v>
      </c>
      <c r="B3410" t="s">
        <v>87</v>
      </c>
      <c r="C3410" t="s">
        <v>88</v>
      </c>
      <c r="D3410">
        <v>59.329300000000003</v>
      </c>
      <c r="E3410">
        <v>18.0686</v>
      </c>
      <c r="F3410" t="s">
        <v>89</v>
      </c>
      <c r="G3410" s="2">
        <v>46210.818230381941</v>
      </c>
      <c r="H3410" s="2">
        <v>46212</v>
      </c>
      <c r="I3410">
        <v>14</v>
      </c>
      <c r="J3410">
        <v>68</v>
      </c>
      <c r="K3410">
        <v>0</v>
      </c>
      <c r="L3410">
        <v>0</v>
      </c>
      <c r="M3410">
        <v>3</v>
      </c>
      <c r="N3410">
        <v>18.399999999999999</v>
      </c>
    </row>
    <row r="3411" spans="1:14">
      <c r="A3411" t="s">
        <v>86</v>
      </c>
      <c r="B3411" t="s">
        <v>87</v>
      </c>
      <c r="C3411" t="s">
        <v>88</v>
      </c>
      <c r="D3411">
        <v>59.329300000000003</v>
      </c>
      <c r="E3411">
        <v>18.0686</v>
      </c>
      <c r="F3411" t="s">
        <v>89</v>
      </c>
      <c r="G3411" s="2">
        <v>46210.818230381941</v>
      </c>
      <c r="H3411" s="2">
        <v>46212.041666666664</v>
      </c>
      <c r="I3411">
        <v>13.7</v>
      </c>
      <c r="J3411">
        <v>68</v>
      </c>
      <c r="K3411">
        <v>0</v>
      </c>
      <c r="L3411">
        <v>0</v>
      </c>
      <c r="M3411">
        <v>2</v>
      </c>
      <c r="N3411">
        <v>17.3</v>
      </c>
    </row>
    <row r="3412" spans="1:14">
      <c r="A3412" t="s">
        <v>86</v>
      </c>
      <c r="B3412" t="s">
        <v>87</v>
      </c>
      <c r="C3412" t="s">
        <v>88</v>
      </c>
      <c r="D3412">
        <v>59.329300000000003</v>
      </c>
      <c r="E3412">
        <v>18.0686</v>
      </c>
      <c r="F3412" t="s">
        <v>89</v>
      </c>
      <c r="G3412" s="2">
        <v>46210.818230381941</v>
      </c>
      <c r="H3412" s="2">
        <v>46212.083333333336</v>
      </c>
      <c r="I3412">
        <v>13.4</v>
      </c>
      <c r="J3412">
        <v>68</v>
      </c>
      <c r="K3412">
        <v>0</v>
      </c>
      <c r="L3412">
        <v>0</v>
      </c>
      <c r="M3412">
        <v>2</v>
      </c>
      <c r="N3412">
        <v>18</v>
      </c>
    </row>
    <row r="3413" spans="1:14">
      <c r="A3413" t="s">
        <v>86</v>
      </c>
      <c r="B3413" t="s">
        <v>87</v>
      </c>
      <c r="C3413" t="s">
        <v>88</v>
      </c>
      <c r="D3413">
        <v>59.329300000000003</v>
      </c>
      <c r="E3413">
        <v>18.0686</v>
      </c>
      <c r="F3413" t="s">
        <v>89</v>
      </c>
      <c r="G3413" s="2">
        <v>46210.818230381941</v>
      </c>
      <c r="H3413" s="2">
        <v>46212.125</v>
      </c>
      <c r="I3413">
        <v>13.2</v>
      </c>
      <c r="J3413">
        <v>69</v>
      </c>
      <c r="K3413">
        <v>0</v>
      </c>
      <c r="L3413">
        <v>0</v>
      </c>
      <c r="M3413">
        <v>2</v>
      </c>
      <c r="N3413">
        <v>19.100000000000001</v>
      </c>
    </row>
    <row r="3414" spans="1:14">
      <c r="A3414" t="s">
        <v>86</v>
      </c>
      <c r="B3414" t="s">
        <v>87</v>
      </c>
      <c r="C3414" t="s">
        <v>88</v>
      </c>
      <c r="D3414">
        <v>59.329300000000003</v>
      </c>
      <c r="E3414">
        <v>18.0686</v>
      </c>
      <c r="F3414" t="s">
        <v>89</v>
      </c>
      <c r="G3414" s="2">
        <v>46210.818230381941</v>
      </c>
      <c r="H3414" s="2">
        <v>46212.166666666664</v>
      </c>
      <c r="I3414">
        <v>12.8</v>
      </c>
      <c r="J3414">
        <v>71</v>
      </c>
      <c r="K3414">
        <v>0</v>
      </c>
      <c r="L3414">
        <v>0</v>
      </c>
      <c r="M3414">
        <v>1</v>
      </c>
      <c r="N3414">
        <v>19.8</v>
      </c>
    </row>
    <row r="3415" spans="1:14">
      <c r="A3415" t="s">
        <v>86</v>
      </c>
      <c r="B3415" t="s">
        <v>87</v>
      </c>
      <c r="C3415" t="s">
        <v>88</v>
      </c>
      <c r="D3415">
        <v>59.329300000000003</v>
      </c>
      <c r="E3415">
        <v>18.0686</v>
      </c>
      <c r="F3415" t="s">
        <v>89</v>
      </c>
      <c r="G3415" s="2">
        <v>46210.818230381941</v>
      </c>
      <c r="H3415" s="2">
        <v>46212.208333333336</v>
      </c>
      <c r="I3415">
        <v>12.4</v>
      </c>
      <c r="J3415">
        <v>73</v>
      </c>
      <c r="K3415">
        <v>0</v>
      </c>
      <c r="L3415">
        <v>0</v>
      </c>
      <c r="M3415">
        <v>1</v>
      </c>
      <c r="N3415">
        <v>19.8</v>
      </c>
    </row>
    <row r="3416" spans="1:14">
      <c r="A3416" t="s">
        <v>86</v>
      </c>
      <c r="B3416" t="s">
        <v>87</v>
      </c>
      <c r="C3416" t="s">
        <v>88</v>
      </c>
      <c r="D3416">
        <v>59.329300000000003</v>
      </c>
      <c r="E3416">
        <v>18.0686</v>
      </c>
      <c r="F3416" t="s">
        <v>89</v>
      </c>
      <c r="G3416" s="2">
        <v>46210.818230381941</v>
      </c>
      <c r="H3416" s="2">
        <v>46212.25</v>
      </c>
      <c r="I3416">
        <v>12.5</v>
      </c>
      <c r="J3416">
        <v>74</v>
      </c>
      <c r="K3416">
        <v>0</v>
      </c>
      <c r="L3416">
        <v>0</v>
      </c>
      <c r="M3416">
        <v>1</v>
      </c>
      <c r="N3416">
        <v>17.600000000000001</v>
      </c>
    </row>
    <row r="3417" spans="1:14">
      <c r="A3417" t="s">
        <v>86</v>
      </c>
      <c r="B3417" t="s">
        <v>87</v>
      </c>
      <c r="C3417" t="s">
        <v>88</v>
      </c>
      <c r="D3417">
        <v>59.329300000000003</v>
      </c>
      <c r="E3417">
        <v>18.0686</v>
      </c>
      <c r="F3417" t="s">
        <v>89</v>
      </c>
      <c r="G3417" s="2">
        <v>46210.818230381941</v>
      </c>
      <c r="H3417" s="2">
        <v>46212.291666666664</v>
      </c>
      <c r="I3417">
        <v>13.2</v>
      </c>
      <c r="J3417">
        <v>73</v>
      </c>
      <c r="K3417">
        <v>0</v>
      </c>
      <c r="L3417">
        <v>0</v>
      </c>
      <c r="M3417">
        <v>1</v>
      </c>
      <c r="N3417">
        <v>18.399999999999999</v>
      </c>
    </row>
    <row r="3418" spans="1:14">
      <c r="A3418" t="s">
        <v>86</v>
      </c>
      <c r="B3418" t="s">
        <v>87</v>
      </c>
      <c r="C3418" t="s">
        <v>88</v>
      </c>
      <c r="D3418">
        <v>59.329300000000003</v>
      </c>
      <c r="E3418">
        <v>18.0686</v>
      </c>
      <c r="F3418" t="s">
        <v>89</v>
      </c>
      <c r="G3418" s="2">
        <v>46210.818230381941</v>
      </c>
      <c r="H3418" s="2">
        <v>46212.333333333336</v>
      </c>
      <c r="I3418">
        <v>13.9</v>
      </c>
      <c r="J3418">
        <v>72</v>
      </c>
      <c r="K3418">
        <v>0</v>
      </c>
      <c r="L3418">
        <v>0</v>
      </c>
      <c r="M3418">
        <v>2</v>
      </c>
      <c r="N3418">
        <v>18.399999999999999</v>
      </c>
    </row>
    <row r="3419" spans="1:14">
      <c r="A3419" t="s">
        <v>86</v>
      </c>
      <c r="B3419" t="s">
        <v>87</v>
      </c>
      <c r="C3419" t="s">
        <v>88</v>
      </c>
      <c r="D3419">
        <v>59.329300000000003</v>
      </c>
      <c r="E3419">
        <v>18.0686</v>
      </c>
      <c r="F3419" t="s">
        <v>89</v>
      </c>
      <c r="G3419" s="2">
        <v>46210.818230381941</v>
      </c>
      <c r="H3419" s="2">
        <v>46212.375</v>
      </c>
      <c r="I3419">
        <v>15.3</v>
      </c>
      <c r="J3419">
        <v>68</v>
      </c>
      <c r="K3419">
        <v>0</v>
      </c>
      <c r="L3419">
        <v>0</v>
      </c>
      <c r="M3419">
        <v>1</v>
      </c>
      <c r="N3419">
        <v>19.399999999999999</v>
      </c>
    </row>
    <row r="3420" spans="1:14">
      <c r="A3420" t="s">
        <v>86</v>
      </c>
      <c r="B3420" t="s">
        <v>87</v>
      </c>
      <c r="C3420" t="s">
        <v>88</v>
      </c>
      <c r="D3420">
        <v>59.329300000000003</v>
      </c>
      <c r="E3420">
        <v>18.0686</v>
      </c>
      <c r="F3420" t="s">
        <v>89</v>
      </c>
      <c r="G3420" s="2">
        <v>46210.818230381941</v>
      </c>
      <c r="H3420" s="2">
        <v>46212.416666666664</v>
      </c>
      <c r="I3420">
        <v>16.7</v>
      </c>
      <c r="J3420">
        <v>64</v>
      </c>
      <c r="K3420">
        <v>0</v>
      </c>
      <c r="L3420">
        <v>0</v>
      </c>
      <c r="M3420">
        <v>0</v>
      </c>
      <c r="N3420">
        <v>18.399999999999999</v>
      </c>
    </row>
    <row r="3421" spans="1:14">
      <c r="A3421" t="s">
        <v>86</v>
      </c>
      <c r="B3421" t="s">
        <v>87</v>
      </c>
      <c r="C3421" t="s">
        <v>88</v>
      </c>
      <c r="D3421">
        <v>59.329300000000003</v>
      </c>
      <c r="E3421">
        <v>18.0686</v>
      </c>
      <c r="F3421" t="s">
        <v>89</v>
      </c>
      <c r="G3421" s="2">
        <v>46210.818230381941</v>
      </c>
      <c r="H3421" s="2">
        <v>46212.458333333336</v>
      </c>
      <c r="I3421">
        <v>18</v>
      </c>
      <c r="J3421">
        <v>58</v>
      </c>
      <c r="K3421">
        <v>0</v>
      </c>
      <c r="L3421">
        <v>0</v>
      </c>
      <c r="M3421">
        <v>0</v>
      </c>
      <c r="N3421">
        <v>18</v>
      </c>
    </row>
    <row r="3422" spans="1:14">
      <c r="A3422" t="s">
        <v>86</v>
      </c>
      <c r="B3422" t="s">
        <v>87</v>
      </c>
      <c r="C3422" t="s">
        <v>88</v>
      </c>
      <c r="D3422">
        <v>59.329300000000003</v>
      </c>
      <c r="E3422">
        <v>18.0686</v>
      </c>
      <c r="F3422" t="s">
        <v>89</v>
      </c>
      <c r="G3422" s="2">
        <v>46210.818230381941</v>
      </c>
      <c r="H3422" s="2">
        <v>46212.5</v>
      </c>
      <c r="I3422">
        <v>19.100000000000001</v>
      </c>
      <c r="J3422">
        <v>52</v>
      </c>
      <c r="K3422">
        <v>0</v>
      </c>
      <c r="L3422">
        <v>0</v>
      </c>
      <c r="M3422">
        <v>0</v>
      </c>
      <c r="N3422">
        <v>18</v>
      </c>
    </row>
    <row r="3423" spans="1:14">
      <c r="A3423" t="s">
        <v>86</v>
      </c>
      <c r="B3423" t="s">
        <v>87</v>
      </c>
      <c r="C3423" t="s">
        <v>88</v>
      </c>
      <c r="D3423">
        <v>59.329300000000003</v>
      </c>
      <c r="E3423">
        <v>18.0686</v>
      </c>
      <c r="F3423" t="s">
        <v>89</v>
      </c>
      <c r="G3423" s="2">
        <v>46210.818230381941</v>
      </c>
      <c r="H3423" s="2">
        <v>46212.541666666664</v>
      </c>
      <c r="I3423">
        <v>20.100000000000001</v>
      </c>
      <c r="J3423">
        <v>50</v>
      </c>
      <c r="K3423">
        <v>0</v>
      </c>
      <c r="L3423">
        <v>0</v>
      </c>
      <c r="M3423">
        <v>0</v>
      </c>
      <c r="N3423">
        <v>18</v>
      </c>
    </row>
    <row r="3424" spans="1:14">
      <c r="A3424" t="s">
        <v>86</v>
      </c>
      <c r="B3424" t="s">
        <v>87</v>
      </c>
      <c r="C3424" t="s">
        <v>88</v>
      </c>
      <c r="D3424">
        <v>59.329300000000003</v>
      </c>
      <c r="E3424">
        <v>18.0686</v>
      </c>
      <c r="F3424" t="s">
        <v>89</v>
      </c>
      <c r="G3424" s="2">
        <v>46210.818230381941</v>
      </c>
      <c r="H3424" s="2">
        <v>46212.583333333336</v>
      </c>
      <c r="I3424">
        <v>20.8</v>
      </c>
      <c r="J3424">
        <v>48</v>
      </c>
      <c r="K3424">
        <v>0</v>
      </c>
      <c r="L3424">
        <v>0</v>
      </c>
      <c r="M3424">
        <v>0</v>
      </c>
      <c r="N3424">
        <v>18.7</v>
      </c>
    </row>
    <row r="3425" spans="1:14">
      <c r="A3425" t="s">
        <v>86</v>
      </c>
      <c r="B3425" t="s">
        <v>87</v>
      </c>
      <c r="C3425" t="s">
        <v>88</v>
      </c>
      <c r="D3425">
        <v>59.329300000000003</v>
      </c>
      <c r="E3425">
        <v>18.0686</v>
      </c>
      <c r="F3425" t="s">
        <v>89</v>
      </c>
      <c r="G3425" s="2">
        <v>46210.818230381941</v>
      </c>
      <c r="H3425" s="2">
        <v>46212.625</v>
      </c>
      <c r="I3425">
        <v>21.3</v>
      </c>
      <c r="J3425">
        <v>45</v>
      </c>
      <c r="K3425">
        <v>0</v>
      </c>
      <c r="L3425">
        <v>0</v>
      </c>
      <c r="M3425">
        <v>0</v>
      </c>
      <c r="N3425">
        <v>19.399999999999999</v>
      </c>
    </row>
    <row r="3426" spans="1:14">
      <c r="A3426" t="s">
        <v>86</v>
      </c>
      <c r="B3426" t="s">
        <v>87</v>
      </c>
      <c r="C3426" t="s">
        <v>88</v>
      </c>
      <c r="D3426">
        <v>59.329300000000003</v>
      </c>
      <c r="E3426">
        <v>18.0686</v>
      </c>
      <c r="F3426" t="s">
        <v>89</v>
      </c>
      <c r="G3426" s="2">
        <v>46210.818230381941</v>
      </c>
      <c r="H3426" s="2">
        <v>46212.666666666664</v>
      </c>
      <c r="I3426">
        <v>21.6</v>
      </c>
      <c r="J3426">
        <v>43</v>
      </c>
      <c r="K3426">
        <v>0</v>
      </c>
      <c r="L3426">
        <v>0</v>
      </c>
      <c r="M3426">
        <v>0</v>
      </c>
      <c r="N3426">
        <v>19.100000000000001</v>
      </c>
    </row>
    <row r="3427" spans="1:14">
      <c r="A3427" t="s">
        <v>86</v>
      </c>
      <c r="B3427" t="s">
        <v>87</v>
      </c>
      <c r="C3427" t="s">
        <v>88</v>
      </c>
      <c r="D3427">
        <v>59.329300000000003</v>
      </c>
      <c r="E3427">
        <v>18.0686</v>
      </c>
      <c r="F3427" t="s">
        <v>89</v>
      </c>
      <c r="G3427" s="2">
        <v>46210.818230381941</v>
      </c>
      <c r="H3427" s="2">
        <v>46212.708333333336</v>
      </c>
      <c r="I3427">
        <v>21.7</v>
      </c>
      <c r="J3427">
        <v>42</v>
      </c>
      <c r="K3427">
        <v>0</v>
      </c>
      <c r="L3427">
        <v>0</v>
      </c>
      <c r="M3427">
        <v>0</v>
      </c>
      <c r="N3427">
        <v>19.100000000000001</v>
      </c>
    </row>
    <row r="3428" spans="1:14">
      <c r="A3428" t="s">
        <v>86</v>
      </c>
      <c r="B3428" t="s">
        <v>87</v>
      </c>
      <c r="C3428" t="s">
        <v>88</v>
      </c>
      <c r="D3428">
        <v>59.329300000000003</v>
      </c>
      <c r="E3428">
        <v>18.0686</v>
      </c>
      <c r="F3428" t="s">
        <v>89</v>
      </c>
      <c r="G3428" s="2">
        <v>46210.818230381941</v>
      </c>
      <c r="H3428" s="2">
        <v>46212.75</v>
      </c>
      <c r="I3428">
        <v>21.1</v>
      </c>
      <c r="J3428">
        <v>42</v>
      </c>
      <c r="K3428">
        <v>1</v>
      </c>
      <c r="L3428">
        <v>0</v>
      </c>
      <c r="M3428">
        <v>0</v>
      </c>
      <c r="N3428">
        <v>20.5</v>
      </c>
    </row>
    <row r="3429" spans="1:14">
      <c r="A3429" t="s">
        <v>86</v>
      </c>
      <c r="B3429" t="s">
        <v>87</v>
      </c>
      <c r="C3429" t="s">
        <v>88</v>
      </c>
      <c r="D3429">
        <v>59.329300000000003</v>
      </c>
      <c r="E3429">
        <v>18.0686</v>
      </c>
      <c r="F3429" t="s">
        <v>89</v>
      </c>
      <c r="G3429" s="2">
        <v>46210.818230381941</v>
      </c>
      <c r="H3429" s="2">
        <v>46212.791666666664</v>
      </c>
      <c r="I3429">
        <v>20.399999999999999</v>
      </c>
      <c r="J3429">
        <v>45</v>
      </c>
      <c r="K3429">
        <v>1</v>
      </c>
      <c r="L3429">
        <v>0</v>
      </c>
      <c r="M3429">
        <v>0</v>
      </c>
      <c r="N3429">
        <v>18</v>
      </c>
    </row>
    <row r="3430" spans="1:14">
      <c r="A3430" t="s">
        <v>86</v>
      </c>
      <c r="B3430" t="s">
        <v>87</v>
      </c>
      <c r="C3430" t="s">
        <v>88</v>
      </c>
      <c r="D3430">
        <v>59.329300000000003</v>
      </c>
      <c r="E3430">
        <v>18.0686</v>
      </c>
      <c r="F3430" t="s">
        <v>89</v>
      </c>
      <c r="G3430" s="2">
        <v>46210.818230381941</v>
      </c>
      <c r="H3430" s="2">
        <v>46212.833333333336</v>
      </c>
      <c r="I3430">
        <v>19.8</v>
      </c>
      <c r="J3430">
        <v>48</v>
      </c>
      <c r="K3430">
        <v>2</v>
      </c>
      <c r="L3430">
        <v>0</v>
      </c>
      <c r="M3430">
        <v>0</v>
      </c>
      <c r="N3430">
        <v>16.2</v>
      </c>
    </row>
    <row r="3431" spans="1:14">
      <c r="A3431" t="s">
        <v>86</v>
      </c>
      <c r="B3431" t="s">
        <v>87</v>
      </c>
      <c r="C3431" t="s">
        <v>88</v>
      </c>
      <c r="D3431">
        <v>59.329300000000003</v>
      </c>
      <c r="E3431">
        <v>18.0686</v>
      </c>
      <c r="F3431" t="s">
        <v>89</v>
      </c>
      <c r="G3431" s="2">
        <v>46210.818230381941</v>
      </c>
      <c r="H3431" s="2">
        <v>46212.875</v>
      </c>
      <c r="I3431">
        <v>18.899999999999999</v>
      </c>
      <c r="J3431">
        <v>55</v>
      </c>
      <c r="K3431">
        <v>2</v>
      </c>
      <c r="L3431">
        <v>0</v>
      </c>
      <c r="M3431">
        <v>1</v>
      </c>
      <c r="N3431">
        <v>14.4</v>
      </c>
    </row>
    <row r="3432" spans="1:14">
      <c r="A3432" t="s">
        <v>86</v>
      </c>
      <c r="B3432" t="s">
        <v>87</v>
      </c>
      <c r="C3432" t="s">
        <v>88</v>
      </c>
      <c r="D3432">
        <v>59.329300000000003</v>
      </c>
      <c r="E3432">
        <v>18.0686</v>
      </c>
      <c r="F3432" t="s">
        <v>89</v>
      </c>
      <c r="G3432" s="2">
        <v>46210.818230381941</v>
      </c>
      <c r="H3432" s="2">
        <v>46212.916666666664</v>
      </c>
      <c r="I3432">
        <v>17.899999999999999</v>
      </c>
      <c r="J3432">
        <v>59</v>
      </c>
      <c r="K3432">
        <v>2</v>
      </c>
      <c r="L3432">
        <v>0</v>
      </c>
      <c r="M3432">
        <v>0</v>
      </c>
      <c r="N3432">
        <v>12.2</v>
      </c>
    </row>
    <row r="3433" spans="1:14">
      <c r="A3433" t="s">
        <v>86</v>
      </c>
      <c r="B3433" t="s">
        <v>87</v>
      </c>
      <c r="C3433" t="s">
        <v>88</v>
      </c>
      <c r="D3433">
        <v>59.329300000000003</v>
      </c>
      <c r="E3433">
        <v>18.0686</v>
      </c>
      <c r="F3433" t="s">
        <v>89</v>
      </c>
      <c r="G3433" s="2">
        <v>46210.818230381941</v>
      </c>
      <c r="H3433" s="2">
        <v>46212.958333333336</v>
      </c>
      <c r="I3433">
        <v>17.100000000000001</v>
      </c>
      <c r="J3433">
        <v>63</v>
      </c>
      <c r="K3433">
        <v>2</v>
      </c>
      <c r="L3433">
        <v>0</v>
      </c>
      <c r="M3433">
        <v>0</v>
      </c>
      <c r="N3433">
        <v>12.2</v>
      </c>
    </row>
    <row r="3434" spans="1:14">
      <c r="A3434" t="s">
        <v>86</v>
      </c>
      <c r="B3434" t="s">
        <v>87</v>
      </c>
      <c r="C3434" t="s">
        <v>88</v>
      </c>
      <c r="D3434">
        <v>59.329300000000003</v>
      </c>
      <c r="E3434">
        <v>18.0686</v>
      </c>
      <c r="F3434" t="s">
        <v>89</v>
      </c>
      <c r="G3434" s="2">
        <v>46210.818230381941</v>
      </c>
      <c r="H3434" s="2">
        <v>46213</v>
      </c>
      <c r="I3434">
        <v>16.600000000000001</v>
      </c>
      <c r="J3434">
        <v>65</v>
      </c>
      <c r="K3434">
        <v>4</v>
      </c>
      <c r="L3434">
        <v>0</v>
      </c>
      <c r="M3434">
        <v>0</v>
      </c>
      <c r="N3434">
        <v>13</v>
      </c>
    </row>
    <row r="3435" spans="1:14">
      <c r="A3435" t="s">
        <v>86</v>
      </c>
      <c r="B3435" t="s">
        <v>87</v>
      </c>
      <c r="C3435" t="s">
        <v>88</v>
      </c>
      <c r="D3435">
        <v>59.329300000000003</v>
      </c>
      <c r="E3435">
        <v>18.0686</v>
      </c>
      <c r="F3435" t="s">
        <v>89</v>
      </c>
      <c r="G3435" s="2">
        <v>46210.818230381941</v>
      </c>
      <c r="H3435" s="2">
        <v>46213.041666666664</v>
      </c>
      <c r="I3435">
        <v>16.3</v>
      </c>
      <c r="J3435">
        <v>68</v>
      </c>
      <c r="K3435">
        <v>6</v>
      </c>
      <c r="L3435">
        <v>0</v>
      </c>
      <c r="M3435">
        <v>0</v>
      </c>
      <c r="N3435">
        <v>14</v>
      </c>
    </row>
    <row r="3436" spans="1:14">
      <c r="A3436" t="s">
        <v>86</v>
      </c>
      <c r="B3436" t="s">
        <v>87</v>
      </c>
      <c r="C3436" t="s">
        <v>88</v>
      </c>
      <c r="D3436">
        <v>59.329300000000003</v>
      </c>
      <c r="E3436">
        <v>18.0686</v>
      </c>
      <c r="F3436" t="s">
        <v>89</v>
      </c>
      <c r="G3436" s="2">
        <v>46210.818230381941</v>
      </c>
      <c r="H3436" s="2">
        <v>46213.083333333336</v>
      </c>
      <c r="I3436">
        <v>16</v>
      </c>
      <c r="J3436">
        <v>71</v>
      </c>
      <c r="K3436">
        <v>8</v>
      </c>
      <c r="L3436">
        <v>0</v>
      </c>
      <c r="M3436">
        <v>0</v>
      </c>
      <c r="N3436">
        <v>11.5</v>
      </c>
    </row>
    <row r="3437" spans="1:14">
      <c r="A3437" t="s">
        <v>86</v>
      </c>
      <c r="B3437" t="s">
        <v>87</v>
      </c>
      <c r="C3437" t="s">
        <v>88</v>
      </c>
      <c r="D3437">
        <v>59.329300000000003</v>
      </c>
      <c r="E3437">
        <v>18.0686</v>
      </c>
      <c r="F3437" t="s">
        <v>89</v>
      </c>
      <c r="G3437" s="2">
        <v>46210.818230381941</v>
      </c>
      <c r="H3437" s="2">
        <v>46213.125</v>
      </c>
      <c r="I3437">
        <v>15.8</v>
      </c>
      <c r="J3437">
        <v>73</v>
      </c>
      <c r="K3437">
        <v>9</v>
      </c>
      <c r="L3437">
        <v>0</v>
      </c>
      <c r="M3437">
        <v>1</v>
      </c>
      <c r="N3437">
        <v>11.5</v>
      </c>
    </row>
    <row r="3438" spans="1:14">
      <c r="A3438" t="s">
        <v>86</v>
      </c>
      <c r="B3438" t="s">
        <v>87</v>
      </c>
      <c r="C3438" t="s">
        <v>88</v>
      </c>
      <c r="D3438">
        <v>59.329300000000003</v>
      </c>
      <c r="E3438">
        <v>18.0686</v>
      </c>
      <c r="F3438" t="s">
        <v>89</v>
      </c>
      <c r="G3438" s="2">
        <v>46210.818230381941</v>
      </c>
      <c r="H3438" s="2">
        <v>46213.166666666664</v>
      </c>
      <c r="I3438">
        <v>15.1</v>
      </c>
      <c r="J3438">
        <v>77</v>
      </c>
      <c r="K3438">
        <v>10</v>
      </c>
      <c r="L3438">
        <v>0</v>
      </c>
      <c r="M3438">
        <v>1</v>
      </c>
      <c r="N3438">
        <v>11.8</v>
      </c>
    </row>
    <row r="3439" spans="1:14">
      <c r="A3439" t="s">
        <v>86</v>
      </c>
      <c r="B3439" t="s">
        <v>87</v>
      </c>
      <c r="C3439" t="s">
        <v>88</v>
      </c>
      <c r="D3439">
        <v>59.329300000000003</v>
      </c>
      <c r="E3439">
        <v>18.0686</v>
      </c>
      <c r="F3439" t="s">
        <v>89</v>
      </c>
      <c r="G3439" s="2">
        <v>46210.818230381941</v>
      </c>
      <c r="H3439" s="2">
        <v>46213.208333333336</v>
      </c>
      <c r="I3439">
        <v>14.5</v>
      </c>
      <c r="J3439">
        <v>79</v>
      </c>
      <c r="K3439">
        <v>10</v>
      </c>
      <c r="L3439">
        <v>0</v>
      </c>
      <c r="M3439">
        <v>0</v>
      </c>
      <c r="N3439">
        <v>11.5</v>
      </c>
    </row>
    <row r="3440" spans="1:14">
      <c r="A3440" t="s">
        <v>86</v>
      </c>
      <c r="B3440" t="s">
        <v>87</v>
      </c>
      <c r="C3440" t="s">
        <v>88</v>
      </c>
      <c r="D3440">
        <v>59.329300000000003</v>
      </c>
      <c r="E3440">
        <v>18.0686</v>
      </c>
      <c r="F3440" t="s">
        <v>89</v>
      </c>
      <c r="G3440" s="2">
        <v>46210.818230381941</v>
      </c>
      <c r="H3440" s="2">
        <v>46213.25</v>
      </c>
      <c r="I3440">
        <v>14.8</v>
      </c>
      <c r="J3440">
        <v>81</v>
      </c>
      <c r="K3440">
        <v>10</v>
      </c>
      <c r="L3440">
        <v>0</v>
      </c>
      <c r="M3440">
        <v>0</v>
      </c>
      <c r="N3440">
        <v>9.9</v>
      </c>
    </row>
    <row r="3441" spans="1:14">
      <c r="A3441" t="s">
        <v>86</v>
      </c>
      <c r="B3441" t="s">
        <v>87</v>
      </c>
      <c r="C3441" t="s">
        <v>88</v>
      </c>
      <c r="D3441">
        <v>59.329300000000003</v>
      </c>
      <c r="E3441">
        <v>18.0686</v>
      </c>
      <c r="F3441" t="s">
        <v>89</v>
      </c>
      <c r="G3441" s="2">
        <v>46210.818230381941</v>
      </c>
      <c r="H3441" s="2">
        <v>46213.291666666664</v>
      </c>
      <c r="I3441">
        <v>16</v>
      </c>
      <c r="J3441">
        <v>80</v>
      </c>
      <c r="K3441">
        <v>10</v>
      </c>
      <c r="L3441">
        <v>0</v>
      </c>
      <c r="M3441">
        <v>1</v>
      </c>
      <c r="N3441">
        <v>9.6999999999999993</v>
      </c>
    </row>
    <row r="3442" spans="1:14">
      <c r="A3442" t="s">
        <v>86</v>
      </c>
      <c r="B3442" t="s">
        <v>87</v>
      </c>
      <c r="C3442" t="s">
        <v>88</v>
      </c>
      <c r="D3442">
        <v>59.329300000000003</v>
      </c>
      <c r="E3442">
        <v>18.0686</v>
      </c>
      <c r="F3442" t="s">
        <v>89</v>
      </c>
      <c r="G3442" s="2">
        <v>46210.818230381941</v>
      </c>
      <c r="H3442" s="2">
        <v>46213.333333333336</v>
      </c>
      <c r="I3442">
        <v>17.600000000000001</v>
      </c>
      <c r="J3442">
        <v>77</v>
      </c>
      <c r="K3442">
        <v>10</v>
      </c>
      <c r="L3442">
        <v>0</v>
      </c>
      <c r="M3442">
        <v>1</v>
      </c>
      <c r="N3442">
        <v>10.9</v>
      </c>
    </row>
    <row r="3443" spans="1:14">
      <c r="A3443" t="s">
        <v>86</v>
      </c>
      <c r="B3443" t="s">
        <v>87</v>
      </c>
      <c r="C3443" t="s">
        <v>88</v>
      </c>
      <c r="D3443">
        <v>59.329300000000003</v>
      </c>
      <c r="E3443">
        <v>18.0686</v>
      </c>
      <c r="F3443" t="s">
        <v>89</v>
      </c>
      <c r="G3443" s="2">
        <v>46210.818230381941</v>
      </c>
      <c r="H3443" s="2">
        <v>46213.375</v>
      </c>
      <c r="I3443">
        <v>19.3</v>
      </c>
      <c r="J3443">
        <v>73</v>
      </c>
      <c r="K3443">
        <v>10</v>
      </c>
      <c r="L3443">
        <v>0</v>
      </c>
      <c r="M3443">
        <v>1</v>
      </c>
      <c r="N3443">
        <v>11.3</v>
      </c>
    </row>
    <row r="3444" spans="1:14">
      <c r="A3444" t="s">
        <v>86</v>
      </c>
      <c r="B3444" t="s">
        <v>87</v>
      </c>
      <c r="C3444" t="s">
        <v>88</v>
      </c>
      <c r="D3444">
        <v>59.329300000000003</v>
      </c>
      <c r="E3444">
        <v>18.0686</v>
      </c>
      <c r="F3444" t="s">
        <v>89</v>
      </c>
      <c r="G3444" s="2">
        <v>46210.818230381941</v>
      </c>
      <c r="H3444" s="2">
        <v>46213.416666666664</v>
      </c>
      <c r="I3444">
        <v>20.8</v>
      </c>
      <c r="J3444">
        <v>68</v>
      </c>
      <c r="K3444">
        <v>10</v>
      </c>
      <c r="L3444">
        <v>0</v>
      </c>
      <c r="M3444">
        <v>1</v>
      </c>
      <c r="N3444">
        <v>11.6</v>
      </c>
    </row>
    <row r="3445" spans="1:14">
      <c r="A3445" t="s">
        <v>86</v>
      </c>
      <c r="B3445" t="s">
        <v>87</v>
      </c>
      <c r="C3445" t="s">
        <v>88</v>
      </c>
      <c r="D3445">
        <v>59.329300000000003</v>
      </c>
      <c r="E3445">
        <v>18.0686</v>
      </c>
      <c r="F3445" t="s">
        <v>89</v>
      </c>
      <c r="G3445" s="2">
        <v>46210.818230381941</v>
      </c>
      <c r="H3445" s="2">
        <v>46213.458333333336</v>
      </c>
      <c r="I3445">
        <v>21.9</v>
      </c>
      <c r="J3445">
        <v>61</v>
      </c>
      <c r="K3445">
        <v>12</v>
      </c>
      <c r="L3445">
        <v>0</v>
      </c>
      <c r="M3445">
        <v>3</v>
      </c>
      <c r="N3445">
        <v>13.2</v>
      </c>
    </row>
    <row r="3446" spans="1:14">
      <c r="A3446" t="s">
        <v>86</v>
      </c>
      <c r="B3446" t="s">
        <v>87</v>
      </c>
      <c r="C3446" t="s">
        <v>88</v>
      </c>
      <c r="D3446">
        <v>59.329300000000003</v>
      </c>
      <c r="E3446">
        <v>18.0686</v>
      </c>
      <c r="F3446" t="s">
        <v>89</v>
      </c>
      <c r="G3446" s="2">
        <v>46210.818230381941</v>
      </c>
      <c r="H3446" s="2">
        <v>46213.5</v>
      </c>
      <c r="I3446">
        <v>21.9</v>
      </c>
      <c r="J3446">
        <v>60</v>
      </c>
      <c r="K3446">
        <v>19</v>
      </c>
      <c r="L3446">
        <v>0</v>
      </c>
      <c r="M3446">
        <v>3</v>
      </c>
      <c r="N3446">
        <v>13.2</v>
      </c>
    </row>
    <row r="3447" spans="1:14">
      <c r="A3447" t="s">
        <v>86</v>
      </c>
      <c r="B3447" t="s">
        <v>87</v>
      </c>
      <c r="C3447" t="s">
        <v>88</v>
      </c>
      <c r="D3447">
        <v>59.329300000000003</v>
      </c>
      <c r="E3447">
        <v>18.0686</v>
      </c>
      <c r="F3447" t="s">
        <v>89</v>
      </c>
      <c r="G3447" s="2">
        <v>46210.818230381941</v>
      </c>
      <c r="H3447" s="2">
        <v>46213.541666666664</v>
      </c>
      <c r="I3447">
        <v>22</v>
      </c>
      <c r="J3447">
        <v>60</v>
      </c>
      <c r="K3447">
        <v>28</v>
      </c>
      <c r="L3447">
        <v>0</v>
      </c>
      <c r="M3447">
        <v>3</v>
      </c>
      <c r="N3447">
        <v>13.5</v>
      </c>
    </row>
    <row r="3448" spans="1:14">
      <c r="A3448" t="s">
        <v>86</v>
      </c>
      <c r="B3448" t="s">
        <v>87</v>
      </c>
      <c r="C3448" t="s">
        <v>88</v>
      </c>
      <c r="D3448">
        <v>59.329300000000003</v>
      </c>
      <c r="E3448">
        <v>18.0686</v>
      </c>
      <c r="F3448" t="s">
        <v>89</v>
      </c>
      <c r="G3448" s="2">
        <v>46210.818230381941</v>
      </c>
      <c r="H3448" s="2">
        <v>46213.583333333336</v>
      </c>
      <c r="I3448">
        <v>21.9</v>
      </c>
      <c r="J3448">
        <v>62</v>
      </c>
      <c r="K3448">
        <v>35</v>
      </c>
      <c r="L3448">
        <v>0</v>
      </c>
      <c r="M3448">
        <v>3</v>
      </c>
      <c r="N3448">
        <v>12.1</v>
      </c>
    </row>
    <row r="3449" spans="1:14">
      <c r="A3449" t="s">
        <v>86</v>
      </c>
      <c r="B3449" t="s">
        <v>87</v>
      </c>
      <c r="C3449" t="s">
        <v>88</v>
      </c>
      <c r="D3449">
        <v>59.329300000000003</v>
      </c>
      <c r="E3449">
        <v>18.0686</v>
      </c>
      <c r="F3449" t="s">
        <v>89</v>
      </c>
      <c r="G3449" s="2">
        <v>46210.818230381941</v>
      </c>
      <c r="H3449" s="2">
        <v>46213.625</v>
      </c>
      <c r="I3449">
        <v>22</v>
      </c>
      <c r="J3449">
        <v>62</v>
      </c>
      <c r="K3449">
        <v>39</v>
      </c>
      <c r="L3449">
        <v>0</v>
      </c>
      <c r="M3449">
        <v>3</v>
      </c>
      <c r="N3449">
        <v>11.8</v>
      </c>
    </row>
    <row r="3450" spans="1:14">
      <c r="A3450" t="s">
        <v>86</v>
      </c>
      <c r="B3450" t="s">
        <v>87</v>
      </c>
      <c r="C3450" t="s">
        <v>88</v>
      </c>
      <c r="D3450">
        <v>59.329300000000003</v>
      </c>
      <c r="E3450">
        <v>18.0686</v>
      </c>
      <c r="F3450" t="s">
        <v>89</v>
      </c>
      <c r="G3450" s="2">
        <v>46210.818230381941</v>
      </c>
      <c r="H3450" s="2">
        <v>46213.666666666664</v>
      </c>
      <c r="I3450">
        <v>21.1</v>
      </c>
      <c r="J3450">
        <v>66</v>
      </c>
      <c r="K3450">
        <v>42</v>
      </c>
      <c r="L3450">
        <v>0</v>
      </c>
      <c r="M3450">
        <v>3</v>
      </c>
      <c r="N3450">
        <v>11.9</v>
      </c>
    </row>
    <row r="3451" spans="1:14">
      <c r="A3451" t="s">
        <v>86</v>
      </c>
      <c r="B3451" t="s">
        <v>87</v>
      </c>
      <c r="C3451" t="s">
        <v>88</v>
      </c>
      <c r="D3451">
        <v>59.329300000000003</v>
      </c>
      <c r="E3451">
        <v>18.0686</v>
      </c>
      <c r="F3451" t="s">
        <v>89</v>
      </c>
      <c r="G3451" s="2">
        <v>46210.818230381941</v>
      </c>
      <c r="H3451" s="2">
        <v>46213.708333333336</v>
      </c>
      <c r="I3451">
        <v>21</v>
      </c>
      <c r="J3451">
        <v>67</v>
      </c>
      <c r="K3451">
        <v>41</v>
      </c>
      <c r="L3451">
        <v>0</v>
      </c>
      <c r="M3451">
        <v>3</v>
      </c>
      <c r="N3451">
        <v>10.5</v>
      </c>
    </row>
    <row r="3452" spans="1:14">
      <c r="A3452" t="s">
        <v>86</v>
      </c>
      <c r="B3452" t="s">
        <v>87</v>
      </c>
      <c r="C3452" t="s">
        <v>88</v>
      </c>
      <c r="D3452">
        <v>59.329300000000003</v>
      </c>
      <c r="E3452">
        <v>18.0686</v>
      </c>
      <c r="F3452" t="s">
        <v>89</v>
      </c>
      <c r="G3452" s="2">
        <v>46210.818230381941</v>
      </c>
      <c r="H3452" s="2">
        <v>46213.75</v>
      </c>
      <c r="I3452">
        <v>21.1</v>
      </c>
      <c r="J3452">
        <v>67</v>
      </c>
      <c r="K3452">
        <v>34</v>
      </c>
      <c r="L3452">
        <v>0</v>
      </c>
      <c r="M3452">
        <v>2</v>
      </c>
      <c r="N3452">
        <v>8.3000000000000007</v>
      </c>
    </row>
    <row r="3453" spans="1:14">
      <c r="A3453" t="s">
        <v>86</v>
      </c>
      <c r="B3453" t="s">
        <v>87</v>
      </c>
      <c r="C3453" t="s">
        <v>88</v>
      </c>
      <c r="D3453">
        <v>59.329300000000003</v>
      </c>
      <c r="E3453">
        <v>18.0686</v>
      </c>
      <c r="F3453" t="s">
        <v>89</v>
      </c>
      <c r="G3453" s="2">
        <v>46210.818230381941</v>
      </c>
      <c r="H3453" s="2">
        <v>46213.791666666664</v>
      </c>
      <c r="I3453">
        <v>20.3</v>
      </c>
      <c r="J3453">
        <v>70</v>
      </c>
      <c r="K3453">
        <v>25</v>
      </c>
      <c r="L3453">
        <v>0</v>
      </c>
      <c r="M3453">
        <v>3</v>
      </c>
      <c r="N3453">
        <v>8.1</v>
      </c>
    </row>
    <row r="3454" spans="1:14">
      <c r="A3454" t="s">
        <v>86</v>
      </c>
      <c r="B3454" t="s">
        <v>87</v>
      </c>
      <c r="C3454" t="s">
        <v>88</v>
      </c>
      <c r="D3454">
        <v>59.329300000000003</v>
      </c>
      <c r="E3454">
        <v>18.0686</v>
      </c>
      <c r="F3454" t="s">
        <v>89</v>
      </c>
      <c r="G3454" s="2">
        <v>46210.818230381941</v>
      </c>
      <c r="H3454" s="2">
        <v>46213.833333333336</v>
      </c>
      <c r="I3454">
        <v>19.100000000000001</v>
      </c>
      <c r="J3454">
        <v>80</v>
      </c>
      <c r="K3454">
        <v>16</v>
      </c>
      <c r="L3454">
        <v>0.5</v>
      </c>
      <c r="M3454">
        <v>53</v>
      </c>
      <c r="N3454">
        <v>6.5</v>
      </c>
    </row>
    <row r="3455" spans="1:14">
      <c r="A3455" t="s">
        <v>86</v>
      </c>
      <c r="B3455" t="s">
        <v>87</v>
      </c>
      <c r="C3455" t="s">
        <v>88</v>
      </c>
      <c r="D3455">
        <v>59.329300000000003</v>
      </c>
      <c r="E3455">
        <v>18.0686</v>
      </c>
      <c r="F3455" t="s">
        <v>89</v>
      </c>
      <c r="G3455" s="2">
        <v>46210.818230381941</v>
      </c>
      <c r="H3455" s="2">
        <v>46213.875</v>
      </c>
      <c r="I3455">
        <v>18.399999999999999</v>
      </c>
      <c r="J3455">
        <v>86</v>
      </c>
      <c r="K3455">
        <v>11</v>
      </c>
      <c r="L3455">
        <v>0</v>
      </c>
      <c r="M3455">
        <v>2</v>
      </c>
      <c r="N3455">
        <v>3.2</v>
      </c>
    </row>
    <row r="3456" spans="1:14">
      <c r="A3456" t="s">
        <v>86</v>
      </c>
      <c r="B3456" t="s">
        <v>87</v>
      </c>
      <c r="C3456" t="s">
        <v>88</v>
      </c>
      <c r="D3456">
        <v>59.329300000000003</v>
      </c>
      <c r="E3456">
        <v>18.0686</v>
      </c>
      <c r="F3456" t="s">
        <v>89</v>
      </c>
      <c r="G3456" s="2">
        <v>46210.818230381941</v>
      </c>
      <c r="H3456" s="2">
        <v>46213.916666666664</v>
      </c>
      <c r="I3456">
        <v>17.2</v>
      </c>
      <c r="J3456">
        <v>90</v>
      </c>
      <c r="K3456">
        <v>7</v>
      </c>
      <c r="L3456">
        <v>0</v>
      </c>
      <c r="M3456">
        <v>0</v>
      </c>
      <c r="N3456">
        <v>1.9</v>
      </c>
    </row>
    <row r="3457" spans="1:14">
      <c r="A3457" t="s">
        <v>86</v>
      </c>
      <c r="B3457" t="s">
        <v>87</v>
      </c>
      <c r="C3457" t="s">
        <v>88</v>
      </c>
      <c r="D3457">
        <v>59.329300000000003</v>
      </c>
      <c r="E3457">
        <v>18.0686</v>
      </c>
      <c r="F3457" t="s">
        <v>89</v>
      </c>
      <c r="G3457" s="2">
        <v>46210.818230381941</v>
      </c>
      <c r="H3457" s="2">
        <v>46213.958333333336</v>
      </c>
      <c r="I3457">
        <v>16.3</v>
      </c>
      <c r="J3457">
        <v>93</v>
      </c>
      <c r="K3457">
        <v>4</v>
      </c>
      <c r="L3457">
        <v>0</v>
      </c>
      <c r="M3457">
        <v>0</v>
      </c>
      <c r="N3457">
        <v>1.2</v>
      </c>
    </row>
    <row r="3458" spans="1:14">
      <c r="A3458" t="s">
        <v>86</v>
      </c>
      <c r="B3458" t="s">
        <v>87</v>
      </c>
      <c r="C3458" t="s">
        <v>88</v>
      </c>
      <c r="D3458">
        <v>59.329300000000003</v>
      </c>
      <c r="E3458">
        <v>18.0686</v>
      </c>
      <c r="F3458" t="s">
        <v>89</v>
      </c>
      <c r="G3458" s="2">
        <v>46210.818230381941</v>
      </c>
      <c r="H3458" s="2">
        <v>46214</v>
      </c>
      <c r="I3458">
        <v>15.6</v>
      </c>
      <c r="J3458">
        <v>96</v>
      </c>
      <c r="K3458">
        <v>3</v>
      </c>
      <c r="L3458">
        <v>0</v>
      </c>
      <c r="M3458">
        <v>0</v>
      </c>
      <c r="N3458">
        <v>3.1</v>
      </c>
    </row>
    <row r="3459" spans="1:14">
      <c r="A3459" t="s">
        <v>86</v>
      </c>
      <c r="B3459" t="s">
        <v>87</v>
      </c>
      <c r="C3459" t="s">
        <v>88</v>
      </c>
      <c r="D3459">
        <v>59.329300000000003</v>
      </c>
      <c r="E3459">
        <v>18.0686</v>
      </c>
      <c r="F3459" t="s">
        <v>89</v>
      </c>
      <c r="G3459" s="2">
        <v>46210.818230381941</v>
      </c>
      <c r="H3459" s="2">
        <v>46214.041666666664</v>
      </c>
      <c r="I3459">
        <v>15.2</v>
      </c>
      <c r="J3459">
        <v>97</v>
      </c>
      <c r="K3459">
        <v>2</v>
      </c>
      <c r="L3459">
        <v>0</v>
      </c>
      <c r="M3459">
        <v>0</v>
      </c>
      <c r="N3459">
        <v>1.2</v>
      </c>
    </row>
    <row r="3460" spans="1:14">
      <c r="A3460" t="s">
        <v>86</v>
      </c>
      <c r="B3460" t="s">
        <v>87</v>
      </c>
      <c r="C3460" t="s">
        <v>88</v>
      </c>
      <c r="D3460">
        <v>59.329300000000003</v>
      </c>
      <c r="E3460">
        <v>18.0686</v>
      </c>
      <c r="F3460" t="s">
        <v>89</v>
      </c>
      <c r="G3460" s="2">
        <v>46210.818230381941</v>
      </c>
      <c r="H3460" s="2">
        <v>46214.083333333336</v>
      </c>
      <c r="I3460">
        <v>14.4</v>
      </c>
      <c r="J3460">
        <v>100</v>
      </c>
      <c r="K3460">
        <v>2</v>
      </c>
      <c r="L3460">
        <v>0</v>
      </c>
      <c r="M3460">
        <v>45</v>
      </c>
      <c r="N3460">
        <v>2.4</v>
      </c>
    </row>
    <row r="3461" spans="1:14">
      <c r="A3461" t="s">
        <v>86</v>
      </c>
      <c r="B3461" t="s">
        <v>87</v>
      </c>
      <c r="C3461" t="s">
        <v>88</v>
      </c>
      <c r="D3461">
        <v>59.329300000000003</v>
      </c>
      <c r="E3461">
        <v>18.0686</v>
      </c>
      <c r="F3461" t="s">
        <v>89</v>
      </c>
      <c r="G3461" s="2">
        <v>46210.818230381941</v>
      </c>
      <c r="H3461" s="2">
        <v>46214.125</v>
      </c>
      <c r="I3461">
        <v>13.9</v>
      </c>
      <c r="J3461">
        <v>100</v>
      </c>
      <c r="K3461">
        <v>2</v>
      </c>
      <c r="L3461">
        <v>0</v>
      </c>
      <c r="M3461">
        <v>45</v>
      </c>
      <c r="N3461">
        <v>3.6</v>
      </c>
    </row>
    <row r="3462" spans="1:14">
      <c r="A3462" t="s">
        <v>86</v>
      </c>
      <c r="B3462" t="s">
        <v>87</v>
      </c>
      <c r="C3462" t="s">
        <v>88</v>
      </c>
      <c r="D3462">
        <v>59.329300000000003</v>
      </c>
      <c r="E3462">
        <v>18.0686</v>
      </c>
      <c r="F3462" t="s">
        <v>89</v>
      </c>
      <c r="G3462" s="2">
        <v>46210.818230381941</v>
      </c>
      <c r="H3462" s="2">
        <v>46214.166666666664</v>
      </c>
      <c r="I3462">
        <v>13.5</v>
      </c>
      <c r="J3462">
        <v>100</v>
      </c>
      <c r="K3462">
        <v>2</v>
      </c>
      <c r="L3462">
        <v>0</v>
      </c>
      <c r="M3462">
        <v>45</v>
      </c>
      <c r="N3462">
        <v>4.5999999999999996</v>
      </c>
    </row>
    <row r="3463" spans="1:14">
      <c r="A3463" t="s">
        <v>86</v>
      </c>
      <c r="B3463" t="s">
        <v>87</v>
      </c>
      <c r="C3463" t="s">
        <v>88</v>
      </c>
      <c r="D3463">
        <v>59.329300000000003</v>
      </c>
      <c r="E3463">
        <v>18.0686</v>
      </c>
      <c r="F3463" t="s">
        <v>89</v>
      </c>
      <c r="G3463" s="2">
        <v>46210.818230381941</v>
      </c>
      <c r="H3463" s="2">
        <v>46214.208333333336</v>
      </c>
      <c r="I3463">
        <v>13.6</v>
      </c>
      <c r="J3463">
        <v>100</v>
      </c>
      <c r="K3463">
        <v>2</v>
      </c>
      <c r="L3463">
        <v>0</v>
      </c>
      <c r="M3463">
        <v>45</v>
      </c>
      <c r="N3463">
        <v>5.9</v>
      </c>
    </row>
    <row r="3464" spans="1:14">
      <c r="A3464" t="s">
        <v>86</v>
      </c>
      <c r="B3464" t="s">
        <v>87</v>
      </c>
      <c r="C3464" t="s">
        <v>88</v>
      </c>
      <c r="D3464">
        <v>59.329300000000003</v>
      </c>
      <c r="E3464">
        <v>18.0686</v>
      </c>
      <c r="F3464" t="s">
        <v>89</v>
      </c>
      <c r="G3464" s="2">
        <v>46210.818230381941</v>
      </c>
      <c r="H3464" s="2">
        <v>46214.25</v>
      </c>
      <c r="I3464">
        <v>13.9</v>
      </c>
      <c r="J3464">
        <v>99</v>
      </c>
      <c r="K3464">
        <v>1</v>
      </c>
      <c r="L3464">
        <v>0</v>
      </c>
      <c r="M3464">
        <v>45</v>
      </c>
      <c r="N3464">
        <v>3.8</v>
      </c>
    </row>
    <row r="3465" spans="1:14">
      <c r="A3465" t="s">
        <v>86</v>
      </c>
      <c r="B3465" t="s">
        <v>87</v>
      </c>
      <c r="C3465" t="s">
        <v>88</v>
      </c>
      <c r="D3465">
        <v>59.329300000000003</v>
      </c>
      <c r="E3465">
        <v>18.0686</v>
      </c>
      <c r="F3465" t="s">
        <v>89</v>
      </c>
      <c r="G3465" s="2">
        <v>46210.818230381941</v>
      </c>
      <c r="H3465" s="2">
        <v>46214.291666666664</v>
      </c>
      <c r="I3465">
        <v>14.7</v>
      </c>
      <c r="J3465">
        <v>96</v>
      </c>
      <c r="K3465">
        <v>0</v>
      </c>
      <c r="L3465">
        <v>0</v>
      </c>
      <c r="M3465">
        <v>45</v>
      </c>
      <c r="N3465">
        <v>4.2</v>
      </c>
    </row>
    <row r="3466" spans="1:14">
      <c r="A3466" t="s">
        <v>86</v>
      </c>
      <c r="B3466" t="s">
        <v>87</v>
      </c>
      <c r="C3466" t="s">
        <v>88</v>
      </c>
      <c r="D3466">
        <v>59.329300000000003</v>
      </c>
      <c r="E3466">
        <v>18.0686</v>
      </c>
      <c r="F3466" t="s">
        <v>89</v>
      </c>
      <c r="G3466" s="2">
        <v>46210.818230381941</v>
      </c>
      <c r="H3466" s="2">
        <v>46214.333333333336</v>
      </c>
      <c r="I3466">
        <v>16.600000000000001</v>
      </c>
      <c r="J3466">
        <v>87</v>
      </c>
      <c r="K3466">
        <v>0</v>
      </c>
      <c r="L3466">
        <v>0</v>
      </c>
      <c r="M3466">
        <v>3</v>
      </c>
      <c r="N3466">
        <v>3</v>
      </c>
    </row>
    <row r="3467" spans="1:14">
      <c r="A3467" t="s">
        <v>86</v>
      </c>
      <c r="B3467" t="s">
        <v>87</v>
      </c>
      <c r="C3467" t="s">
        <v>88</v>
      </c>
      <c r="D3467">
        <v>59.329300000000003</v>
      </c>
      <c r="E3467">
        <v>18.0686</v>
      </c>
      <c r="F3467" t="s">
        <v>89</v>
      </c>
      <c r="G3467" s="2">
        <v>46210.818230381941</v>
      </c>
      <c r="H3467" s="2">
        <v>46214.375</v>
      </c>
      <c r="I3467">
        <v>18.5</v>
      </c>
      <c r="J3467">
        <v>76</v>
      </c>
      <c r="K3467">
        <v>2</v>
      </c>
      <c r="L3467">
        <v>0</v>
      </c>
      <c r="M3467">
        <v>2</v>
      </c>
      <c r="N3467">
        <v>3.8</v>
      </c>
    </row>
    <row r="3468" spans="1:14">
      <c r="A3468" t="s">
        <v>86</v>
      </c>
      <c r="B3468" t="s">
        <v>87</v>
      </c>
      <c r="C3468" t="s">
        <v>88</v>
      </c>
      <c r="D3468">
        <v>59.329300000000003</v>
      </c>
      <c r="E3468">
        <v>18.0686</v>
      </c>
      <c r="F3468" t="s">
        <v>89</v>
      </c>
      <c r="G3468" s="2">
        <v>46210.818230381941</v>
      </c>
      <c r="H3468" s="2">
        <v>46214.416666666664</v>
      </c>
      <c r="I3468">
        <v>20.7</v>
      </c>
      <c r="J3468">
        <v>65</v>
      </c>
      <c r="K3468">
        <v>4</v>
      </c>
      <c r="L3468">
        <v>0</v>
      </c>
      <c r="M3468">
        <v>2</v>
      </c>
      <c r="N3468">
        <v>5.2</v>
      </c>
    </row>
    <row r="3469" spans="1:14">
      <c r="A3469" t="s">
        <v>86</v>
      </c>
      <c r="B3469" t="s">
        <v>87</v>
      </c>
      <c r="C3469" t="s">
        <v>88</v>
      </c>
      <c r="D3469">
        <v>59.329300000000003</v>
      </c>
      <c r="E3469">
        <v>18.0686</v>
      </c>
      <c r="F3469" t="s">
        <v>89</v>
      </c>
      <c r="G3469" s="2">
        <v>46210.818230381941</v>
      </c>
      <c r="H3469" s="2">
        <v>46214.458333333336</v>
      </c>
      <c r="I3469">
        <v>22.5</v>
      </c>
      <c r="J3469">
        <v>57</v>
      </c>
      <c r="K3469">
        <v>8</v>
      </c>
      <c r="L3469">
        <v>0</v>
      </c>
      <c r="M3469">
        <v>2</v>
      </c>
      <c r="N3469">
        <v>6.8</v>
      </c>
    </row>
    <row r="3470" spans="1:14">
      <c r="A3470" t="s">
        <v>86</v>
      </c>
      <c r="B3470" t="s">
        <v>87</v>
      </c>
      <c r="C3470" t="s">
        <v>88</v>
      </c>
      <c r="D3470">
        <v>59.329300000000003</v>
      </c>
      <c r="E3470">
        <v>18.0686</v>
      </c>
      <c r="F3470" t="s">
        <v>89</v>
      </c>
      <c r="G3470" s="2">
        <v>46210.818230381941</v>
      </c>
      <c r="H3470" s="2">
        <v>46214.5</v>
      </c>
      <c r="I3470">
        <v>23.5</v>
      </c>
      <c r="J3470">
        <v>53</v>
      </c>
      <c r="K3470">
        <v>13</v>
      </c>
      <c r="L3470">
        <v>0.1</v>
      </c>
      <c r="M3470">
        <v>51</v>
      </c>
      <c r="N3470">
        <v>8.1</v>
      </c>
    </row>
    <row r="3471" spans="1:14">
      <c r="A3471" t="s">
        <v>86</v>
      </c>
      <c r="B3471" t="s">
        <v>87</v>
      </c>
      <c r="C3471" t="s">
        <v>88</v>
      </c>
      <c r="D3471">
        <v>59.329300000000003</v>
      </c>
      <c r="E3471">
        <v>18.0686</v>
      </c>
      <c r="F3471" t="s">
        <v>89</v>
      </c>
      <c r="G3471" s="2">
        <v>46210.818230381941</v>
      </c>
      <c r="H3471" s="2">
        <v>46214.541666666664</v>
      </c>
      <c r="I3471">
        <v>24</v>
      </c>
      <c r="J3471">
        <v>51</v>
      </c>
      <c r="K3471">
        <v>20</v>
      </c>
      <c r="L3471">
        <v>0.1</v>
      </c>
      <c r="M3471">
        <v>51</v>
      </c>
      <c r="N3471">
        <v>9.6</v>
      </c>
    </row>
    <row r="3472" spans="1:14">
      <c r="A3472" t="s">
        <v>86</v>
      </c>
      <c r="B3472" t="s">
        <v>87</v>
      </c>
      <c r="C3472" t="s">
        <v>88</v>
      </c>
      <c r="D3472">
        <v>59.329300000000003</v>
      </c>
      <c r="E3472">
        <v>18.0686</v>
      </c>
      <c r="F3472" t="s">
        <v>89</v>
      </c>
      <c r="G3472" s="2">
        <v>46210.818230381941</v>
      </c>
      <c r="H3472" s="2">
        <v>46214.583333333336</v>
      </c>
      <c r="I3472">
        <v>24.4</v>
      </c>
      <c r="J3472">
        <v>50</v>
      </c>
      <c r="K3472">
        <v>25</v>
      </c>
      <c r="L3472">
        <v>0.1</v>
      </c>
      <c r="M3472">
        <v>51</v>
      </c>
      <c r="N3472">
        <v>10.6</v>
      </c>
    </row>
    <row r="3473" spans="1:14">
      <c r="A3473" t="s">
        <v>86</v>
      </c>
      <c r="B3473" t="s">
        <v>87</v>
      </c>
      <c r="C3473" t="s">
        <v>88</v>
      </c>
      <c r="D3473">
        <v>59.329300000000003</v>
      </c>
      <c r="E3473">
        <v>18.0686</v>
      </c>
      <c r="F3473" t="s">
        <v>89</v>
      </c>
      <c r="G3473" s="2">
        <v>46210.818230381941</v>
      </c>
      <c r="H3473" s="2">
        <v>46214.625</v>
      </c>
      <c r="I3473">
        <v>24.8</v>
      </c>
      <c r="J3473">
        <v>49</v>
      </c>
      <c r="K3473">
        <v>28</v>
      </c>
      <c r="L3473">
        <v>0</v>
      </c>
      <c r="M3473">
        <v>2</v>
      </c>
      <c r="N3473">
        <v>11.3</v>
      </c>
    </row>
    <row r="3474" spans="1:14">
      <c r="A3474" t="s">
        <v>86</v>
      </c>
      <c r="B3474" t="s">
        <v>87</v>
      </c>
      <c r="C3474" t="s">
        <v>88</v>
      </c>
      <c r="D3474">
        <v>59.329300000000003</v>
      </c>
      <c r="E3474">
        <v>18.0686</v>
      </c>
      <c r="F3474" t="s">
        <v>89</v>
      </c>
      <c r="G3474" s="2">
        <v>46210.818230381941</v>
      </c>
      <c r="H3474" s="2">
        <v>46214.666666666664</v>
      </c>
      <c r="I3474">
        <v>25</v>
      </c>
      <c r="J3474">
        <v>48</v>
      </c>
      <c r="K3474">
        <v>30</v>
      </c>
      <c r="L3474">
        <v>0</v>
      </c>
      <c r="M3474">
        <v>2</v>
      </c>
      <c r="N3474">
        <v>11.4</v>
      </c>
    </row>
    <row r="3475" spans="1:14">
      <c r="A3475" t="s">
        <v>86</v>
      </c>
      <c r="B3475" t="s">
        <v>87</v>
      </c>
      <c r="C3475" t="s">
        <v>88</v>
      </c>
      <c r="D3475">
        <v>59.329300000000003</v>
      </c>
      <c r="E3475">
        <v>18.0686</v>
      </c>
      <c r="F3475" t="s">
        <v>89</v>
      </c>
      <c r="G3475" s="2">
        <v>46210.818230381941</v>
      </c>
      <c r="H3475" s="2">
        <v>46214.708333333336</v>
      </c>
      <c r="I3475">
        <v>24.9</v>
      </c>
      <c r="J3475">
        <v>48</v>
      </c>
      <c r="K3475">
        <v>29</v>
      </c>
      <c r="L3475">
        <v>0</v>
      </c>
      <c r="M3475">
        <v>2</v>
      </c>
      <c r="N3475">
        <v>10.6</v>
      </c>
    </row>
    <row r="3476" spans="1:14">
      <c r="A3476" t="s">
        <v>86</v>
      </c>
      <c r="B3476" t="s">
        <v>87</v>
      </c>
      <c r="C3476" t="s">
        <v>88</v>
      </c>
      <c r="D3476">
        <v>59.329300000000003</v>
      </c>
      <c r="E3476">
        <v>18.0686</v>
      </c>
      <c r="F3476" t="s">
        <v>89</v>
      </c>
      <c r="G3476" s="2">
        <v>46210.818230381941</v>
      </c>
      <c r="H3476" s="2">
        <v>46214.75</v>
      </c>
      <c r="I3476">
        <v>24.5</v>
      </c>
      <c r="J3476">
        <v>50</v>
      </c>
      <c r="K3476">
        <v>25</v>
      </c>
      <c r="L3476">
        <v>0</v>
      </c>
      <c r="M3476">
        <v>2</v>
      </c>
      <c r="N3476">
        <v>8</v>
      </c>
    </row>
    <row r="3477" spans="1:14">
      <c r="A3477" t="s">
        <v>86</v>
      </c>
      <c r="B3477" t="s">
        <v>87</v>
      </c>
      <c r="C3477" t="s">
        <v>88</v>
      </c>
      <c r="D3477">
        <v>59.329300000000003</v>
      </c>
      <c r="E3477">
        <v>18.0686</v>
      </c>
      <c r="F3477" t="s">
        <v>89</v>
      </c>
      <c r="G3477" s="2">
        <v>46210.818230381941</v>
      </c>
      <c r="H3477" s="2">
        <v>46214.791666666664</v>
      </c>
      <c r="I3477">
        <v>23.8</v>
      </c>
      <c r="J3477">
        <v>54</v>
      </c>
      <c r="K3477">
        <v>19</v>
      </c>
      <c r="L3477">
        <v>0</v>
      </c>
      <c r="M3477">
        <v>3</v>
      </c>
      <c r="N3477">
        <v>7</v>
      </c>
    </row>
    <row r="3478" spans="1:14">
      <c r="A3478" t="s">
        <v>86</v>
      </c>
      <c r="B3478" t="s">
        <v>87</v>
      </c>
      <c r="C3478" t="s">
        <v>88</v>
      </c>
      <c r="D3478">
        <v>59.329300000000003</v>
      </c>
      <c r="E3478">
        <v>18.0686</v>
      </c>
      <c r="F3478" t="s">
        <v>89</v>
      </c>
      <c r="G3478" s="2">
        <v>46210.818230381941</v>
      </c>
      <c r="H3478" s="2">
        <v>46214.833333333336</v>
      </c>
      <c r="I3478">
        <v>22.9</v>
      </c>
      <c r="J3478">
        <v>58</v>
      </c>
      <c r="K3478">
        <v>14</v>
      </c>
      <c r="L3478">
        <v>0</v>
      </c>
      <c r="M3478">
        <v>3</v>
      </c>
      <c r="N3478">
        <v>7.6</v>
      </c>
    </row>
    <row r="3479" spans="1:14">
      <c r="A3479" t="s">
        <v>86</v>
      </c>
      <c r="B3479" t="s">
        <v>87</v>
      </c>
      <c r="C3479" t="s">
        <v>88</v>
      </c>
      <c r="D3479">
        <v>59.329300000000003</v>
      </c>
      <c r="E3479">
        <v>18.0686</v>
      </c>
      <c r="F3479" t="s">
        <v>89</v>
      </c>
      <c r="G3479" s="2">
        <v>46210.818230381941</v>
      </c>
      <c r="H3479" s="2">
        <v>46214.875</v>
      </c>
      <c r="I3479">
        <v>21.7</v>
      </c>
      <c r="J3479">
        <v>61</v>
      </c>
      <c r="K3479">
        <v>9</v>
      </c>
      <c r="L3479">
        <v>0</v>
      </c>
      <c r="M3479">
        <v>2</v>
      </c>
      <c r="N3479">
        <v>5.9</v>
      </c>
    </row>
    <row r="3480" spans="1:14">
      <c r="A3480" t="s">
        <v>86</v>
      </c>
      <c r="B3480" t="s">
        <v>87</v>
      </c>
      <c r="C3480" t="s">
        <v>88</v>
      </c>
      <c r="D3480">
        <v>59.329300000000003</v>
      </c>
      <c r="E3480">
        <v>18.0686</v>
      </c>
      <c r="F3480" t="s">
        <v>89</v>
      </c>
      <c r="G3480" s="2">
        <v>46210.818230381941</v>
      </c>
      <c r="H3480" s="2">
        <v>46214.916666666664</v>
      </c>
      <c r="I3480">
        <v>20.399999999999999</v>
      </c>
      <c r="J3480">
        <v>65</v>
      </c>
      <c r="K3480">
        <v>5</v>
      </c>
      <c r="L3480">
        <v>0</v>
      </c>
      <c r="M3480">
        <v>1</v>
      </c>
      <c r="N3480">
        <v>5.2</v>
      </c>
    </row>
    <row r="3481" spans="1:14">
      <c r="A3481" t="s">
        <v>86</v>
      </c>
      <c r="B3481" t="s">
        <v>87</v>
      </c>
      <c r="C3481" t="s">
        <v>88</v>
      </c>
      <c r="D3481">
        <v>59.329300000000003</v>
      </c>
      <c r="E3481">
        <v>18.0686</v>
      </c>
      <c r="F3481" t="s">
        <v>89</v>
      </c>
      <c r="G3481" s="2">
        <v>46210.818230381941</v>
      </c>
      <c r="H3481" s="2">
        <v>46214.958333333336</v>
      </c>
      <c r="I3481">
        <v>19.100000000000001</v>
      </c>
      <c r="J3481">
        <v>69</v>
      </c>
      <c r="K3481">
        <v>2</v>
      </c>
      <c r="L3481">
        <v>0</v>
      </c>
      <c r="M3481">
        <v>1</v>
      </c>
      <c r="N3481">
        <v>7.4</v>
      </c>
    </row>
    <row r="3482" spans="1:14">
      <c r="A3482" t="s">
        <v>86</v>
      </c>
      <c r="B3482" t="s">
        <v>87</v>
      </c>
      <c r="C3482" t="s">
        <v>88</v>
      </c>
      <c r="D3482">
        <v>59.329300000000003</v>
      </c>
      <c r="E3482">
        <v>18.0686</v>
      </c>
      <c r="F3482" t="s">
        <v>89</v>
      </c>
      <c r="G3482" s="2">
        <v>46210.818230381941</v>
      </c>
      <c r="H3482" s="2">
        <v>46215</v>
      </c>
      <c r="I3482">
        <v>18.100000000000001</v>
      </c>
      <c r="J3482">
        <v>70</v>
      </c>
      <c r="K3482">
        <v>3</v>
      </c>
      <c r="L3482">
        <v>0</v>
      </c>
      <c r="M3482">
        <v>1</v>
      </c>
      <c r="N3482">
        <v>8.8000000000000007</v>
      </c>
    </row>
    <row r="3483" spans="1:14">
      <c r="A3483" t="s">
        <v>86</v>
      </c>
      <c r="B3483" t="s">
        <v>87</v>
      </c>
      <c r="C3483" t="s">
        <v>88</v>
      </c>
      <c r="D3483">
        <v>59.329300000000003</v>
      </c>
      <c r="E3483">
        <v>18.0686</v>
      </c>
      <c r="F3483" t="s">
        <v>89</v>
      </c>
      <c r="G3483" s="2">
        <v>46210.818230381941</v>
      </c>
      <c r="H3483" s="2">
        <v>46215.041666666664</v>
      </c>
      <c r="I3483">
        <v>17.100000000000001</v>
      </c>
      <c r="J3483">
        <v>71</v>
      </c>
      <c r="K3483">
        <v>6</v>
      </c>
      <c r="L3483">
        <v>0</v>
      </c>
      <c r="M3483">
        <v>2</v>
      </c>
      <c r="N3483">
        <v>9.6999999999999993</v>
      </c>
    </row>
    <row r="3484" spans="1:14">
      <c r="A3484" t="s">
        <v>86</v>
      </c>
      <c r="B3484" t="s">
        <v>87</v>
      </c>
      <c r="C3484" t="s">
        <v>88</v>
      </c>
      <c r="D3484">
        <v>59.329300000000003</v>
      </c>
      <c r="E3484">
        <v>18.0686</v>
      </c>
      <c r="F3484" t="s">
        <v>89</v>
      </c>
      <c r="G3484" s="2">
        <v>46210.818230381941</v>
      </c>
      <c r="H3484" s="2">
        <v>46215.083333333336</v>
      </c>
      <c r="I3484">
        <v>16.399999999999999</v>
      </c>
      <c r="J3484">
        <v>73</v>
      </c>
      <c r="K3484">
        <v>8</v>
      </c>
      <c r="L3484">
        <v>0</v>
      </c>
      <c r="M3484">
        <v>3</v>
      </c>
      <c r="N3484">
        <v>10.8</v>
      </c>
    </row>
    <row r="3485" spans="1:14">
      <c r="A3485" t="s">
        <v>86</v>
      </c>
      <c r="B3485" t="s">
        <v>87</v>
      </c>
      <c r="C3485" t="s">
        <v>88</v>
      </c>
      <c r="D3485">
        <v>59.329300000000003</v>
      </c>
      <c r="E3485">
        <v>18.0686</v>
      </c>
      <c r="F3485" t="s">
        <v>89</v>
      </c>
      <c r="G3485" s="2">
        <v>46210.818230381941</v>
      </c>
      <c r="H3485" s="2">
        <v>46215.125</v>
      </c>
      <c r="I3485">
        <v>15.9</v>
      </c>
      <c r="J3485">
        <v>79</v>
      </c>
      <c r="K3485">
        <v>7</v>
      </c>
      <c r="L3485">
        <v>0.7</v>
      </c>
      <c r="M3485">
        <v>53</v>
      </c>
      <c r="N3485">
        <v>12.8</v>
      </c>
    </row>
    <row r="3486" spans="1:14">
      <c r="A3486" t="s">
        <v>86</v>
      </c>
      <c r="B3486" t="s">
        <v>87</v>
      </c>
      <c r="C3486" t="s">
        <v>88</v>
      </c>
      <c r="D3486">
        <v>59.329300000000003</v>
      </c>
      <c r="E3486">
        <v>18.0686</v>
      </c>
      <c r="F3486" t="s">
        <v>89</v>
      </c>
      <c r="G3486" s="2">
        <v>46210.818230381941</v>
      </c>
      <c r="H3486" s="2">
        <v>46215.166666666664</v>
      </c>
      <c r="I3486">
        <v>15.5</v>
      </c>
      <c r="J3486">
        <v>88</v>
      </c>
      <c r="K3486">
        <v>6</v>
      </c>
      <c r="L3486">
        <v>0.7</v>
      </c>
      <c r="M3486">
        <v>53</v>
      </c>
      <c r="N3486">
        <v>15</v>
      </c>
    </row>
    <row r="3487" spans="1:14">
      <c r="A3487" t="s">
        <v>86</v>
      </c>
      <c r="B3487" t="s">
        <v>87</v>
      </c>
      <c r="C3487" t="s">
        <v>88</v>
      </c>
      <c r="D3487">
        <v>59.329300000000003</v>
      </c>
      <c r="E3487">
        <v>18.0686</v>
      </c>
      <c r="F3487" t="s">
        <v>89</v>
      </c>
      <c r="G3487" s="2">
        <v>46210.818230381941</v>
      </c>
      <c r="H3487" s="2">
        <v>46215.208333333336</v>
      </c>
      <c r="I3487">
        <v>15.4</v>
      </c>
      <c r="J3487">
        <v>95</v>
      </c>
      <c r="K3487">
        <v>6</v>
      </c>
      <c r="L3487">
        <v>0.7</v>
      </c>
      <c r="M3487">
        <v>53</v>
      </c>
      <c r="N3487">
        <v>16.2</v>
      </c>
    </row>
    <row r="3488" spans="1:14">
      <c r="A3488" t="s">
        <v>86</v>
      </c>
      <c r="B3488" t="s">
        <v>87</v>
      </c>
      <c r="C3488" t="s">
        <v>88</v>
      </c>
      <c r="D3488">
        <v>59.329300000000003</v>
      </c>
      <c r="E3488">
        <v>18.0686</v>
      </c>
      <c r="F3488" t="s">
        <v>89</v>
      </c>
      <c r="G3488" s="2">
        <v>46210.818230381941</v>
      </c>
      <c r="H3488" s="2">
        <v>46215.25</v>
      </c>
      <c r="I3488">
        <v>15.4</v>
      </c>
      <c r="J3488">
        <v>98</v>
      </c>
      <c r="K3488">
        <v>9</v>
      </c>
      <c r="L3488">
        <v>2.2999999999999998</v>
      </c>
      <c r="M3488">
        <v>80</v>
      </c>
      <c r="N3488">
        <v>15.3</v>
      </c>
    </row>
    <row r="3489" spans="1:14">
      <c r="A3489" t="s">
        <v>86</v>
      </c>
      <c r="B3489" t="s">
        <v>87</v>
      </c>
      <c r="C3489" t="s">
        <v>88</v>
      </c>
      <c r="D3489">
        <v>59.329300000000003</v>
      </c>
      <c r="E3489">
        <v>18.0686</v>
      </c>
      <c r="F3489" t="s">
        <v>89</v>
      </c>
      <c r="G3489" s="2">
        <v>46210.818230381941</v>
      </c>
      <c r="H3489" s="2">
        <v>46215.291666666664</v>
      </c>
      <c r="I3489">
        <v>15.6</v>
      </c>
      <c r="J3489">
        <v>99</v>
      </c>
      <c r="K3489">
        <v>13</v>
      </c>
      <c r="L3489">
        <v>2.2999999999999998</v>
      </c>
      <c r="M3489">
        <v>80</v>
      </c>
      <c r="N3489">
        <v>14</v>
      </c>
    </row>
    <row r="3490" spans="1:14">
      <c r="A3490" t="s">
        <v>86</v>
      </c>
      <c r="B3490" t="s">
        <v>87</v>
      </c>
      <c r="C3490" t="s">
        <v>88</v>
      </c>
      <c r="D3490">
        <v>59.329300000000003</v>
      </c>
      <c r="E3490">
        <v>18.0686</v>
      </c>
      <c r="F3490" t="s">
        <v>89</v>
      </c>
      <c r="G3490" s="2">
        <v>46210.818230381941</v>
      </c>
      <c r="H3490" s="2">
        <v>46215.333333333336</v>
      </c>
      <c r="I3490">
        <v>16</v>
      </c>
      <c r="J3490">
        <v>97</v>
      </c>
      <c r="K3490">
        <v>16</v>
      </c>
      <c r="L3490">
        <v>2.2999999999999998</v>
      </c>
      <c r="M3490">
        <v>80</v>
      </c>
      <c r="N3490">
        <v>13.7</v>
      </c>
    </row>
    <row r="3491" spans="1:14">
      <c r="A3491" t="s">
        <v>86</v>
      </c>
      <c r="B3491" t="s">
        <v>87</v>
      </c>
      <c r="C3491" t="s">
        <v>88</v>
      </c>
      <c r="D3491">
        <v>59.329300000000003</v>
      </c>
      <c r="E3491">
        <v>18.0686</v>
      </c>
      <c r="F3491" t="s">
        <v>89</v>
      </c>
      <c r="G3491" s="2">
        <v>46210.818230381941</v>
      </c>
      <c r="H3491" s="2">
        <v>46215.375</v>
      </c>
      <c r="I3491">
        <v>16.600000000000001</v>
      </c>
      <c r="J3491">
        <v>93</v>
      </c>
      <c r="K3491">
        <v>18</v>
      </c>
      <c r="L3491">
        <v>0.3</v>
      </c>
      <c r="M3491">
        <v>51</v>
      </c>
      <c r="N3491">
        <v>14.5</v>
      </c>
    </row>
    <row r="3492" spans="1:14">
      <c r="A3492" t="s">
        <v>86</v>
      </c>
      <c r="B3492" t="s">
        <v>87</v>
      </c>
      <c r="C3492" t="s">
        <v>88</v>
      </c>
      <c r="D3492">
        <v>59.329300000000003</v>
      </c>
      <c r="E3492">
        <v>18.0686</v>
      </c>
      <c r="F3492" t="s">
        <v>89</v>
      </c>
      <c r="G3492" s="2">
        <v>46210.818230381941</v>
      </c>
      <c r="H3492" s="2">
        <v>46215.416666666664</v>
      </c>
      <c r="I3492">
        <v>17.399999999999999</v>
      </c>
      <c r="J3492">
        <v>87</v>
      </c>
      <c r="K3492">
        <v>20</v>
      </c>
      <c r="L3492">
        <v>0.3</v>
      </c>
      <c r="M3492">
        <v>51</v>
      </c>
      <c r="N3492">
        <v>16.899999999999999</v>
      </c>
    </row>
    <row r="3493" spans="1:14">
      <c r="A3493" t="s">
        <v>86</v>
      </c>
      <c r="B3493" t="s">
        <v>87</v>
      </c>
      <c r="C3493" t="s">
        <v>88</v>
      </c>
      <c r="D3493">
        <v>59.329300000000003</v>
      </c>
      <c r="E3493">
        <v>18.0686</v>
      </c>
      <c r="F3493" t="s">
        <v>89</v>
      </c>
      <c r="G3493" s="2">
        <v>46210.818230381941</v>
      </c>
      <c r="H3493" s="2">
        <v>46215.458333333336</v>
      </c>
      <c r="I3493">
        <v>18.2</v>
      </c>
      <c r="J3493">
        <v>83</v>
      </c>
      <c r="K3493">
        <v>22</v>
      </c>
      <c r="L3493">
        <v>0.3</v>
      </c>
      <c r="M3493">
        <v>51</v>
      </c>
      <c r="N3493">
        <v>18.899999999999999</v>
      </c>
    </row>
    <row r="3494" spans="1:14">
      <c r="A3494" t="s">
        <v>86</v>
      </c>
      <c r="B3494" t="s">
        <v>87</v>
      </c>
      <c r="C3494" t="s">
        <v>88</v>
      </c>
      <c r="D3494">
        <v>59.329300000000003</v>
      </c>
      <c r="E3494">
        <v>18.0686</v>
      </c>
      <c r="F3494" t="s">
        <v>89</v>
      </c>
      <c r="G3494" s="2">
        <v>46210.818230381941</v>
      </c>
      <c r="H3494" s="2">
        <v>46215.5</v>
      </c>
      <c r="I3494">
        <v>18.899999999999999</v>
      </c>
      <c r="J3494">
        <v>79</v>
      </c>
      <c r="K3494">
        <v>24</v>
      </c>
      <c r="L3494">
        <v>0</v>
      </c>
      <c r="M3494">
        <v>3</v>
      </c>
      <c r="N3494">
        <v>18.7</v>
      </c>
    </row>
    <row r="3495" spans="1:14">
      <c r="A3495" t="s">
        <v>86</v>
      </c>
      <c r="B3495" t="s">
        <v>87</v>
      </c>
      <c r="C3495" t="s">
        <v>88</v>
      </c>
      <c r="D3495">
        <v>59.329300000000003</v>
      </c>
      <c r="E3495">
        <v>18.0686</v>
      </c>
      <c r="F3495" t="s">
        <v>89</v>
      </c>
      <c r="G3495" s="2">
        <v>46210.818230381941</v>
      </c>
      <c r="H3495" s="2">
        <v>46215.541666666664</v>
      </c>
      <c r="I3495">
        <v>19.600000000000001</v>
      </c>
      <c r="J3495">
        <v>76</v>
      </c>
      <c r="K3495">
        <v>26</v>
      </c>
      <c r="L3495">
        <v>0</v>
      </c>
      <c r="M3495">
        <v>3</v>
      </c>
      <c r="N3495">
        <v>17.7</v>
      </c>
    </row>
    <row r="3496" spans="1:14">
      <c r="A3496" t="s">
        <v>86</v>
      </c>
      <c r="B3496" t="s">
        <v>87</v>
      </c>
      <c r="C3496" t="s">
        <v>88</v>
      </c>
      <c r="D3496">
        <v>59.329300000000003</v>
      </c>
      <c r="E3496">
        <v>18.0686</v>
      </c>
      <c r="F3496" t="s">
        <v>89</v>
      </c>
      <c r="G3496" s="2">
        <v>46210.818230381941</v>
      </c>
      <c r="H3496" s="2">
        <v>46215.583333333336</v>
      </c>
      <c r="I3496">
        <v>20.100000000000001</v>
      </c>
      <c r="J3496">
        <v>74</v>
      </c>
      <c r="K3496">
        <v>27</v>
      </c>
      <c r="L3496">
        <v>0</v>
      </c>
      <c r="M3496">
        <v>3</v>
      </c>
      <c r="N3496">
        <v>17.100000000000001</v>
      </c>
    </row>
    <row r="3497" spans="1:14">
      <c r="A3497" t="s">
        <v>86</v>
      </c>
      <c r="B3497" t="s">
        <v>87</v>
      </c>
      <c r="C3497" t="s">
        <v>88</v>
      </c>
      <c r="D3497">
        <v>59.329300000000003</v>
      </c>
      <c r="E3497">
        <v>18.0686</v>
      </c>
      <c r="F3497" t="s">
        <v>89</v>
      </c>
      <c r="G3497" s="2">
        <v>46210.818230381941</v>
      </c>
      <c r="H3497" s="2">
        <v>46215.625</v>
      </c>
      <c r="I3497">
        <v>20.3</v>
      </c>
      <c r="J3497">
        <v>73</v>
      </c>
      <c r="K3497">
        <v>26</v>
      </c>
      <c r="L3497">
        <v>0</v>
      </c>
      <c r="M3497">
        <v>3</v>
      </c>
      <c r="N3497">
        <v>17.8</v>
      </c>
    </row>
    <row r="3498" spans="1:14">
      <c r="A3498" t="s">
        <v>86</v>
      </c>
      <c r="B3498" t="s">
        <v>87</v>
      </c>
      <c r="C3498" t="s">
        <v>88</v>
      </c>
      <c r="D3498">
        <v>59.329300000000003</v>
      </c>
      <c r="E3498">
        <v>18.0686</v>
      </c>
      <c r="F3498" t="s">
        <v>89</v>
      </c>
      <c r="G3498" s="2">
        <v>46210.818230381941</v>
      </c>
      <c r="H3498" s="2">
        <v>46215.666666666664</v>
      </c>
      <c r="I3498">
        <v>20.2</v>
      </c>
      <c r="J3498">
        <v>73</v>
      </c>
      <c r="K3498">
        <v>24</v>
      </c>
      <c r="L3498">
        <v>0</v>
      </c>
      <c r="M3498">
        <v>3</v>
      </c>
      <c r="N3498">
        <v>19.100000000000001</v>
      </c>
    </row>
    <row r="3499" spans="1:14">
      <c r="A3499" t="s">
        <v>86</v>
      </c>
      <c r="B3499" t="s">
        <v>87</v>
      </c>
      <c r="C3499" t="s">
        <v>88</v>
      </c>
      <c r="D3499">
        <v>59.329300000000003</v>
      </c>
      <c r="E3499">
        <v>18.0686</v>
      </c>
      <c r="F3499" t="s">
        <v>89</v>
      </c>
      <c r="G3499" s="2">
        <v>46210.818230381941</v>
      </c>
      <c r="H3499" s="2">
        <v>46215.708333333336</v>
      </c>
      <c r="I3499">
        <v>19.899999999999999</v>
      </c>
      <c r="J3499">
        <v>73</v>
      </c>
      <c r="K3499">
        <v>22</v>
      </c>
      <c r="L3499">
        <v>0</v>
      </c>
      <c r="M3499">
        <v>3</v>
      </c>
      <c r="N3499">
        <v>19.600000000000001</v>
      </c>
    </row>
    <row r="3500" spans="1:14">
      <c r="A3500" t="s">
        <v>86</v>
      </c>
      <c r="B3500" t="s">
        <v>87</v>
      </c>
      <c r="C3500" t="s">
        <v>88</v>
      </c>
      <c r="D3500">
        <v>59.329300000000003</v>
      </c>
      <c r="E3500">
        <v>18.0686</v>
      </c>
      <c r="F3500" t="s">
        <v>89</v>
      </c>
      <c r="G3500" s="2">
        <v>46210.818230381941</v>
      </c>
      <c r="H3500" s="2">
        <v>46215.75</v>
      </c>
      <c r="I3500">
        <v>19.600000000000001</v>
      </c>
      <c r="J3500">
        <v>75</v>
      </c>
      <c r="K3500">
        <v>19</v>
      </c>
      <c r="L3500">
        <v>0</v>
      </c>
      <c r="M3500">
        <v>3</v>
      </c>
      <c r="N3500">
        <v>18.600000000000001</v>
      </c>
    </row>
    <row r="3501" spans="1:14">
      <c r="A3501" t="s">
        <v>86</v>
      </c>
      <c r="B3501" t="s">
        <v>87</v>
      </c>
      <c r="C3501" t="s">
        <v>88</v>
      </c>
      <c r="D3501">
        <v>59.329300000000003</v>
      </c>
      <c r="E3501">
        <v>18.0686</v>
      </c>
      <c r="F3501" t="s">
        <v>89</v>
      </c>
      <c r="G3501" s="2">
        <v>46210.818230381941</v>
      </c>
      <c r="H3501" s="2">
        <v>46215.791666666664</v>
      </c>
      <c r="I3501">
        <v>19.100000000000001</v>
      </c>
      <c r="J3501">
        <v>77</v>
      </c>
      <c r="K3501">
        <v>15</v>
      </c>
      <c r="L3501">
        <v>0</v>
      </c>
      <c r="M3501">
        <v>2</v>
      </c>
      <c r="N3501">
        <v>16.8</v>
      </c>
    </row>
    <row r="3502" spans="1:14">
      <c r="A3502" t="s">
        <v>86</v>
      </c>
      <c r="B3502" t="s">
        <v>87</v>
      </c>
      <c r="C3502" t="s">
        <v>88</v>
      </c>
      <c r="D3502">
        <v>59.329300000000003</v>
      </c>
      <c r="E3502">
        <v>18.0686</v>
      </c>
      <c r="F3502" t="s">
        <v>89</v>
      </c>
      <c r="G3502" s="2">
        <v>46210.818230381941</v>
      </c>
      <c r="H3502" s="2">
        <v>46215.833333333336</v>
      </c>
      <c r="I3502">
        <v>18.5</v>
      </c>
      <c r="J3502">
        <v>79</v>
      </c>
      <c r="K3502">
        <v>12</v>
      </c>
      <c r="L3502">
        <v>0</v>
      </c>
      <c r="M3502">
        <v>2</v>
      </c>
      <c r="N3502">
        <v>15.4</v>
      </c>
    </row>
    <row r="3503" spans="1:14">
      <c r="A3503" t="s">
        <v>86</v>
      </c>
      <c r="B3503" t="s">
        <v>87</v>
      </c>
      <c r="C3503" t="s">
        <v>88</v>
      </c>
      <c r="D3503">
        <v>59.329300000000003</v>
      </c>
      <c r="E3503">
        <v>18.0686</v>
      </c>
      <c r="F3503" t="s">
        <v>89</v>
      </c>
      <c r="G3503" s="2">
        <v>46210.818230381941</v>
      </c>
      <c r="H3503" s="2">
        <v>46215.875</v>
      </c>
      <c r="I3503">
        <v>17.8</v>
      </c>
      <c r="J3503">
        <v>81</v>
      </c>
      <c r="K3503">
        <v>11</v>
      </c>
      <c r="L3503">
        <v>0</v>
      </c>
      <c r="M3503">
        <v>1</v>
      </c>
      <c r="N3503">
        <v>14.7</v>
      </c>
    </row>
    <row r="3504" spans="1:14">
      <c r="A3504" t="s">
        <v>86</v>
      </c>
      <c r="B3504" t="s">
        <v>87</v>
      </c>
      <c r="C3504" t="s">
        <v>88</v>
      </c>
      <c r="D3504">
        <v>59.329300000000003</v>
      </c>
      <c r="E3504">
        <v>18.0686</v>
      </c>
      <c r="F3504" t="s">
        <v>89</v>
      </c>
      <c r="G3504" s="2">
        <v>46210.818230381941</v>
      </c>
      <c r="H3504" s="2">
        <v>46215.916666666664</v>
      </c>
      <c r="I3504">
        <v>17</v>
      </c>
      <c r="J3504">
        <v>84</v>
      </c>
      <c r="K3504">
        <v>11</v>
      </c>
      <c r="L3504">
        <v>0</v>
      </c>
      <c r="M3504">
        <v>1</v>
      </c>
      <c r="N3504">
        <v>14.3</v>
      </c>
    </row>
    <row r="3505" spans="1:14">
      <c r="A3505" t="s">
        <v>86</v>
      </c>
      <c r="B3505" t="s">
        <v>87</v>
      </c>
      <c r="C3505" t="s">
        <v>88</v>
      </c>
      <c r="D3505">
        <v>59.329300000000003</v>
      </c>
      <c r="E3505">
        <v>18.0686</v>
      </c>
      <c r="F3505" t="s">
        <v>89</v>
      </c>
      <c r="G3505" s="2">
        <v>46210.818230381941</v>
      </c>
      <c r="H3505" s="2">
        <v>46215.958333333336</v>
      </c>
      <c r="I3505">
        <v>16.399999999999999</v>
      </c>
      <c r="J3505">
        <v>87</v>
      </c>
      <c r="K3505">
        <v>10</v>
      </c>
      <c r="L3505">
        <v>0</v>
      </c>
      <c r="M3505">
        <v>1</v>
      </c>
      <c r="N3505">
        <v>13.9</v>
      </c>
    </row>
    <row r="3506" spans="1:14">
      <c r="A3506" t="s">
        <v>86</v>
      </c>
      <c r="B3506" t="s">
        <v>87</v>
      </c>
      <c r="C3506" t="s">
        <v>88</v>
      </c>
      <c r="D3506">
        <v>59.329300000000003</v>
      </c>
      <c r="E3506">
        <v>18.0686</v>
      </c>
      <c r="F3506" t="s">
        <v>89</v>
      </c>
      <c r="G3506" s="2">
        <v>46210.818230381941</v>
      </c>
      <c r="H3506" s="2">
        <v>46216</v>
      </c>
      <c r="I3506">
        <v>16.3</v>
      </c>
      <c r="J3506">
        <v>89</v>
      </c>
      <c r="K3506">
        <v>9</v>
      </c>
      <c r="L3506">
        <v>0</v>
      </c>
      <c r="M3506">
        <v>2</v>
      </c>
      <c r="N3506">
        <v>13.3</v>
      </c>
    </row>
    <row r="3507" spans="1:14">
      <c r="A3507" t="s">
        <v>86</v>
      </c>
      <c r="B3507" t="s">
        <v>87</v>
      </c>
      <c r="C3507" t="s">
        <v>88</v>
      </c>
      <c r="D3507">
        <v>59.329300000000003</v>
      </c>
      <c r="E3507">
        <v>18.0686</v>
      </c>
      <c r="F3507" t="s">
        <v>89</v>
      </c>
      <c r="G3507" s="2">
        <v>46210.818230381941</v>
      </c>
      <c r="H3507" s="2">
        <v>46216.041666666664</v>
      </c>
      <c r="I3507">
        <v>16.3</v>
      </c>
      <c r="J3507">
        <v>90</v>
      </c>
      <c r="K3507">
        <v>7</v>
      </c>
      <c r="L3507">
        <v>0</v>
      </c>
      <c r="M3507">
        <v>2</v>
      </c>
      <c r="N3507">
        <v>13</v>
      </c>
    </row>
    <row r="3508" spans="1:14">
      <c r="A3508" t="s">
        <v>86</v>
      </c>
      <c r="B3508" t="s">
        <v>87</v>
      </c>
      <c r="C3508" t="s">
        <v>88</v>
      </c>
      <c r="D3508">
        <v>59.329300000000003</v>
      </c>
      <c r="E3508">
        <v>18.0686</v>
      </c>
      <c r="F3508" t="s">
        <v>89</v>
      </c>
      <c r="G3508" s="2">
        <v>46210.818230381941</v>
      </c>
      <c r="H3508" s="2">
        <v>46216.083333333336</v>
      </c>
      <c r="I3508">
        <v>16.3</v>
      </c>
      <c r="J3508">
        <v>91</v>
      </c>
      <c r="K3508">
        <v>6</v>
      </c>
      <c r="L3508">
        <v>0</v>
      </c>
      <c r="M3508">
        <v>3</v>
      </c>
      <c r="N3508">
        <v>12.5</v>
      </c>
    </row>
    <row r="3509" spans="1:14">
      <c r="A3509" t="s">
        <v>86</v>
      </c>
      <c r="B3509" t="s">
        <v>87</v>
      </c>
      <c r="C3509" t="s">
        <v>88</v>
      </c>
      <c r="D3509">
        <v>59.329300000000003</v>
      </c>
      <c r="E3509">
        <v>18.0686</v>
      </c>
      <c r="F3509" t="s">
        <v>89</v>
      </c>
      <c r="G3509" s="2">
        <v>46210.818230381941</v>
      </c>
      <c r="H3509" s="2">
        <v>46216.125</v>
      </c>
      <c r="I3509">
        <v>16</v>
      </c>
      <c r="J3509">
        <v>93</v>
      </c>
      <c r="K3509">
        <v>5</v>
      </c>
      <c r="L3509">
        <v>0</v>
      </c>
      <c r="M3509">
        <v>3</v>
      </c>
      <c r="N3509">
        <v>11.9</v>
      </c>
    </row>
    <row r="3510" spans="1:14">
      <c r="A3510" t="s">
        <v>86</v>
      </c>
      <c r="B3510" t="s">
        <v>87</v>
      </c>
      <c r="C3510" t="s">
        <v>88</v>
      </c>
      <c r="D3510">
        <v>59.329300000000003</v>
      </c>
      <c r="E3510">
        <v>18.0686</v>
      </c>
      <c r="F3510" t="s">
        <v>89</v>
      </c>
      <c r="G3510" s="2">
        <v>46210.818230381941</v>
      </c>
      <c r="H3510" s="2">
        <v>46216.166666666664</v>
      </c>
      <c r="I3510">
        <v>15.5</v>
      </c>
      <c r="J3510">
        <v>95</v>
      </c>
      <c r="K3510">
        <v>4</v>
      </c>
      <c r="L3510">
        <v>0</v>
      </c>
      <c r="M3510">
        <v>3</v>
      </c>
      <c r="N3510">
        <v>11.4</v>
      </c>
    </row>
    <row r="3511" spans="1:14">
      <c r="A3511" t="s">
        <v>86</v>
      </c>
      <c r="B3511" t="s">
        <v>87</v>
      </c>
      <c r="C3511" t="s">
        <v>88</v>
      </c>
      <c r="D3511">
        <v>59.329300000000003</v>
      </c>
      <c r="E3511">
        <v>18.0686</v>
      </c>
      <c r="F3511" t="s">
        <v>89</v>
      </c>
      <c r="G3511" s="2">
        <v>46210.818230381941</v>
      </c>
      <c r="H3511" s="2">
        <v>46216.208333333336</v>
      </c>
      <c r="I3511">
        <v>15.5</v>
      </c>
      <c r="J3511">
        <v>96</v>
      </c>
      <c r="K3511">
        <v>4</v>
      </c>
      <c r="L3511">
        <v>0</v>
      </c>
      <c r="M3511">
        <v>3</v>
      </c>
      <c r="N3511">
        <v>11.2</v>
      </c>
    </row>
    <row r="3512" spans="1:14">
      <c r="A3512" t="s">
        <v>86</v>
      </c>
      <c r="B3512" t="s">
        <v>87</v>
      </c>
      <c r="C3512" t="s">
        <v>88</v>
      </c>
      <c r="D3512">
        <v>59.329300000000003</v>
      </c>
      <c r="E3512">
        <v>18.0686</v>
      </c>
      <c r="F3512" t="s">
        <v>89</v>
      </c>
      <c r="G3512" s="2">
        <v>46210.818230381941</v>
      </c>
      <c r="H3512" s="2">
        <v>46216.25</v>
      </c>
      <c r="I3512">
        <v>16.3</v>
      </c>
      <c r="J3512">
        <v>93</v>
      </c>
      <c r="K3512">
        <v>5</v>
      </c>
      <c r="L3512">
        <v>0</v>
      </c>
      <c r="M3512">
        <v>3</v>
      </c>
      <c r="N3512">
        <v>11.2</v>
      </c>
    </row>
    <row r="3513" spans="1:14">
      <c r="A3513" t="s">
        <v>86</v>
      </c>
      <c r="B3513" t="s">
        <v>87</v>
      </c>
      <c r="C3513" t="s">
        <v>88</v>
      </c>
      <c r="D3513">
        <v>59.329300000000003</v>
      </c>
      <c r="E3513">
        <v>18.0686</v>
      </c>
      <c r="F3513" t="s">
        <v>89</v>
      </c>
      <c r="G3513" s="2">
        <v>46210.818230381941</v>
      </c>
      <c r="H3513" s="2">
        <v>46216.291666666664</v>
      </c>
      <c r="I3513">
        <v>17.5</v>
      </c>
      <c r="J3513">
        <v>89</v>
      </c>
      <c r="K3513">
        <v>6</v>
      </c>
      <c r="L3513">
        <v>0</v>
      </c>
      <c r="M3513">
        <v>3</v>
      </c>
      <c r="N3513">
        <v>11.5</v>
      </c>
    </row>
    <row r="3514" spans="1:14">
      <c r="A3514" t="s">
        <v>86</v>
      </c>
      <c r="B3514" t="s">
        <v>87</v>
      </c>
      <c r="C3514" t="s">
        <v>88</v>
      </c>
      <c r="D3514">
        <v>59.329300000000003</v>
      </c>
      <c r="E3514">
        <v>18.0686</v>
      </c>
      <c r="F3514" t="s">
        <v>89</v>
      </c>
      <c r="G3514" s="2">
        <v>46210.818230381941</v>
      </c>
      <c r="H3514" s="2">
        <v>46216.333333333336</v>
      </c>
      <c r="I3514">
        <v>18.7</v>
      </c>
      <c r="J3514">
        <v>85</v>
      </c>
      <c r="K3514">
        <v>8</v>
      </c>
      <c r="L3514">
        <v>0</v>
      </c>
      <c r="M3514">
        <v>3</v>
      </c>
      <c r="N3514">
        <v>12.1</v>
      </c>
    </row>
    <row r="3515" spans="1:14">
      <c r="A3515" t="s">
        <v>86</v>
      </c>
      <c r="B3515" t="s">
        <v>87</v>
      </c>
      <c r="C3515" t="s">
        <v>88</v>
      </c>
      <c r="D3515">
        <v>59.329300000000003</v>
      </c>
      <c r="E3515">
        <v>18.0686</v>
      </c>
      <c r="F3515" t="s">
        <v>89</v>
      </c>
      <c r="G3515" s="2">
        <v>46210.818230381941</v>
      </c>
      <c r="H3515" s="2">
        <v>46216.375</v>
      </c>
      <c r="I3515">
        <v>19.7</v>
      </c>
      <c r="J3515">
        <v>82</v>
      </c>
      <c r="K3515">
        <v>10</v>
      </c>
      <c r="L3515">
        <v>0</v>
      </c>
      <c r="M3515">
        <v>3</v>
      </c>
      <c r="N3515">
        <v>13</v>
      </c>
    </row>
    <row r="3516" spans="1:14">
      <c r="A3516" t="s">
        <v>86</v>
      </c>
      <c r="B3516" t="s">
        <v>87</v>
      </c>
      <c r="C3516" t="s">
        <v>88</v>
      </c>
      <c r="D3516">
        <v>59.329300000000003</v>
      </c>
      <c r="E3516">
        <v>18.0686</v>
      </c>
      <c r="F3516" t="s">
        <v>89</v>
      </c>
      <c r="G3516" s="2">
        <v>46210.818230381941</v>
      </c>
      <c r="H3516" s="2">
        <v>46216.416666666664</v>
      </c>
      <c r="I3516">
        <v>20.7</v>
      </c>
      <c r="J3516">
        <v>79</v>
      </c>
      <c r="K3516">
        <v>13</v>
      </c>
      <c r="L3516">
        <v>0</v>
      </c>
      <c r="M3516">
        <v>3</v>
      </c>
      <c r="N3516">
        <v>13.8</v>
      </c>
    </row>
    <row r="3517" spans="1:14">
      <c r="A3517" t="s">
        <v>86</v>
      </c>
      <c r="B3517" t="s">
        <v>87</v>
      </c>
      <c r="C3517" t="s">
        <v>88</v>
      </c>
      <c r="D3517">
        <v>59.329300000000003</v>
      </c>
      <c r="E3517">
        <v>18.0686</v>
      </c>
      <c r="F3517" t="s">
        <v>89</v>
      </c>
      <c r="G3517" s="2">
        <v>46210.818230381941</v>
      </c>
      <c r="H3517" s="2">
        <v>46216.458333333336</v>
      </c>
      <c r="I3517">
        <v>21.6</v>
      </c>
      <c r="J3517">
        <v>75</v>
      </c>
      <c r="K3517">
        <v>15</v>
      </c>
      <c r="L3517">
        <v>0</v>
      </c>
      <c r="M3517">
        <v>3</v>
      </c>
      <c r="N3517">
        <v>14.8</v>
      </c>
    </row>
    <row r="3518" spans="1:14">
      <c r="A3518" t="s">
        <v>86</v>
      </c>
      <c r="B3518" t="s">
        <v>87</v>
      </c>
      <c r="C3518" t="s">
        <v>88</v>
      </c>
      <c r="D3518">
        <v>59.329300000000003</v>
      </c>
      <c r="E3518">
        <v>18.0686</v>
      </c>
      <c r="F3518" t="s">
        <v>89</v>
      </c>
      <c r="G3518" s="2">
        <v>46210.818230381941</v>
      </c>
      <c r="H3518" s="2">
        <v>46216.5</v>
      </c>
      <c r="I3518">
        <v>23.5</v>
      </c>
      <c r="J3518">
        <v>69</v>
      </c>
      <c r="K3518">
        <v>15</v>
      </c>
      <c r="L3518">
        <v>0</v>
      </c>
      <c r="M3518">
        <v>1</v>
      </c>
      <c r="N3518">
        <v>15</v>
      </c>
    </row>
    <row r="3519" spans="1:14">
      <c r="A3519" t="s">
        <v>86</v>
      </c>
      <c r="B3519" t="s">
        <v>87</v>
      </c>
      <c r="C3519" t="s">
        <v>88</v>
      </c>
      <c r="D3519">
        <v>59.329300000000003</v>
      </c>
      <c r="E3519">
        <v>18.0686</v>
      </c>
      <c r="F3519" t="s">
        <v>89</v>
      </c>
      <c r="G3519" s="2">
        <v>46210.818230381941</v>
      </c>
      <c r="H3519" s="2">
        <v>46216.541666666664</v>
      </c>
      <c r="I3519">
        <v>24.4</v>
      </c>
      <c r="J3519">
        <v>66</v>
      </c>
      <c r="K3519">
        <v>14</v>
      </c>
      <c r="L3519">
        <v>0</v>
      </c>
      <c r="M3519">
        <v>1</v>
      </c>
      <c r="N3519">
        <v>15.9</v>
      </c>
    </row>
    <row r="3520" spans="1:14">
      <c r="A3520" t="s">
        <v>86</v>
      </c>
      <c r="B3520" t="s">
        <v>87</v>
      </c>
      <c r="C3520" t="s">
        <v>88</v>
      </c>
      <c r="D3520">
        <v>59.329300000000003</v>
      </c>
      <c r="E3520">
        <v>18.0686</v>
      </c>
      <c r="F3520" t="s">
        <v>89</v>
      </c>
      <c r="G3520" s="2">
        <v>46210.818230381941</v>
      </c>
      <c r="H3520" s="2">
        <v>46216.583333333336</v>
      </c>
      <c r="I3520">
        <v>24.8</v>
      </c>
      <c r="J3520">
        <v>63</v>
      </c>
      <c r="K3520">
        <v>14</v>
      </c>
      <c r="L3520">
        <v>0</v>
      </c>
      <c r="M3520">
        <v>0</v>
      </c>
      <c r="N3520">
        <v>16.3</v>
      </c>
    </row>
    <row r="3521" spans="1:14">
      <c r="A3521" t="s">
        <v>86</v>
      </c>
      <c r="B3521" t="s">
        <v>87</v>
      </c>
      <c r="C3521" t="s">
        <v>88</v>
      </c>
      <c r="D3521">
        <v>59.329300000000003</v>
      </c>
      <c r="E3521">
        <v>18.0686</v>
      </c>
      <c r="F3521" t="s">
        <v>89</v>
      </c>
      <c r="G3521" s="2">
        <v>46210.818230381941</v>
      </c>
      <c r="H3521" s="2">
        <v>46216.625</v>
      </c>
      <c r="I3521">
        <v>24.6</v>
      </c>
      <c r="J3521">
        <v>62</v>
      </c>
      <c r="K3521">
        <v>14</v>
      </c>
      <c r="L3521">
        <v>0.1</v>
      </c>
      <c r="M3521">
        <v>51</v>
      </c>
      <c r="N3521">
        <v>16.399999999999999</v>
      </c>
    </row>
    <row r="3522" spans="1:14">
      <c r="A3522" t="s">
        <v>86</v>
      </c>
      <c r="B3522" t="s">
        <v>87</v>
      </c>
      <c r="C3522" t="s">
        <v>88</v>
      </c>
      <c r="D3522">
        <v>59.329300000000003</v>
      </c>
      <c r="E3522">
        <v>18.0686</v>
      </c>
      <c r="F3522" t="s">
        <v>89</v>
      </c>
      <c r="G3522" s="2">
        <v>46210.818230381941</v>
      </c>
      <c r="H3522" s="2">
        <v>46216.666666666664</v>
      </c>
      <c r="I3522">
        <v>23.9</v>
      </c>
      <c r="J3522">
        <v>61</v>
      </c>
      <c r="K3522">
        <v>15</v>
      </c>
      <c r="L3522">
        <v>0.1</v>
      </c>
      <c r="M3522">
        <v>51</v>
      </c>
      <c r="N3522">
        <v>16.3</v>
      </c>
    </row>
    <row r="3523" spans="1:14">
      <c r="A3523" t="s">
        <v>86</v>
      </c>
      <c r="B3523" t="s">
        <v>87</v>
      </c>
      <c r="C3523" t="s">
        <v>88</v>
      </c>
      <c r="D3523">
        <v>59.329300000000003</v>
      </c>
      <c r="E3523">
        <v>18.0686</v>
      </c>
      <c r="F3523" t="s">
        <v>89</v>
      </c>
      <c r="G3523" s="2">
        <v>46210.818230381941</v>
      </c>
      <c r="H3523" s="2">
        <v>46216.708333333336</v>
      </c>
      <c r="I3523">
        <v>22.9</v>
      </c>
      <c r="J3523">
        <v>60</v>
      </c>
      <c r="K3523">
        <v>16</v>
      </c>
      <c r="L3523">
        <v>0.1</v>
      </c>
      <c r="M3523">
        <v>51</v>
      </c>
      <c r="N3523">
        <v>16.100000000000001</v>
      </c>
    </row>
    <row r="3524" spans="1:14">
      <c r="A3524" t="s">
        <v>86</v>
      </c>
      <c r="B3524" t="s">
        <v>87</v>
      </c>
      <c r="C3524" t="s">
        <v>88</v>
      </c>
      <c r="D3524">
        <v>59.329300000000003</v>
      </c>
      <c r="E3524">
        <v>18.0686</v>
      </c>
      <c r="F3524" t="s">
        <v>89</v>
      </c>
      <c r="G3524" s="2">
        <v>46210.818230381941</v>
      </c>
      <c r="H3524" s="2">
        <v>46216.75</v>
      </c>
      <c r="I3524">
        <v>21.7</v>
      </c>
      <c r="J3524">
        <v>60</v>
      </c>
      <c r="K3524">
        <v>17</v>
      </c>
      <c r="L3524">
        <v>0.1</v>
      </c>
      <c r="M3524">
        <v>51</v>
      </c>
      <c r="N3524">
        <v>15.9</v>
      </c>
    </row>
    <row r="3525" spans="1:14">
      <c r="A3525" t="s">
        <v>86</v>
      </c>
      <c r="B3525" t="s">
        <v>87</v>
      </c>
      <c r="C3525" t="s">
        <v>88</v>
      </c>
      <c r="D3525">
        <v>59.329300000000003</v>
      </c>
      <c r="E3525">
        <v>18.0686</v>
      </c>
      <c r="F3525" t="s">
        <v>89</v>
      </c>
      <c r="G3525" s="2">
        <v>46210.818230381941</v>
      </c>
      <c r="H3525" s="2">
        <v>46216.791666666664</v>
      </c>
      <c r="I3525">
        <v>20.6</v>
      </c>
      <c r="J3525">
        <v>60</v>
      </c>
      <c r="K3525">
        <v>18</v>
      </c>
      <c r="L3525">
        <v>0.1</v>
      </c>
      <c r="M3525">
        <v>51</v>
      </c>
      <c r="N3525">
        <v>15.7</v>
      </c>
    </row>
    <row r="3526" spans="1:14">
      <c r="A3526" t="s">
        <v>86</v>
      </c>
      <c r="B3526" t="s">
        <v>87</v>
      </c>
      <c r="C3526" t="s">
        <v>88</v>
      </c>
      <c r="D3526">
        <v>59.329300000000003</v>
      </c>
      <c r="E3526">
        <v>18.0686</v>
      </c>
      <c r="F3526" t="s">
        <v>89</v>
      </c>
      <c r="G3526" s="2">
        <v>46210.818230381941</v>
      </c>
      <c r="H3526" s="2">
        <v>46216.833333333336</v>
      </c>
      <c r="I3526">
        <v>19.600000000000001</v>
      </c>
      <c r="J3526">
        <v>61</v>
      </c>
      <c r="K3526">
        <v>18</v>
      </c>
      <c r="L3526">
        <v>0.1</v>
      </c>
      <c r="M3526">
        <v>51</v>
      </c>
      <c r="N3526">
        <v>15.4</v>
      </c>
    </row>
    <row r="3527" spans="1:14">
      <c r="A3527" t="s">
        <v>86</v>
      </c>
      <c r="B3527" t="s">
        <v>87</v>
      </c>
      <c r="C3527" t="s">
        <v>88</v>
      </c>
      <c r="D3527">
        <v>59.329300000000003</v>
      </c>
      <c r="E3527">
        <v>18.0686</v>
      </c>
      <c r="F3527" t="s">
        <v>89</v>
      </c>
      <c r="G3527" s="2">
        <v>46210.818230381941</v>
      </c>
      <c r="H3527" s="2">
        <v>46216.875</v>
      </c>
      <c r="I3527">
        <v>18.8</v>
      </c>
      <c r="J3527">
        <v>62</v>
      </c>
      <c r="K3527">
        <v>18</v>
      </c>
      <c r="L3527">
        <v>0</v>
      </c>
      <c r="M3527">
        <v>3</v>
      </c>
      <c r="N3527">
        <v>15.2</v>
      </c>
    </row>
    <row r="3528" spans="1:14">
      <c r="A3528" t="s">
        <v>86</v>
      </c>
      <c r="B3528" t="s">
        <v>87</v>
      </c>
      <c r="C3528" t="s">
        <v>88</v>
      </c>
      <c r="D3528">
        <v>59.329300000000003</v>
      </c>
      <c r="E3528">
        <v>18.0686</v>
      </c>
      <c r="F3528" t="s">
        <v>89</v>
      </c>
      <c r="G3528" s="2">
        <v>46210.818230381941</v>
      </c>
      <c r="H3528" s="2">
        <v>46216.916666666664</v>
      </c>
      <c r="I3528">
        <v>17.8</v>
      </c>
      <c r="J3528">
        <v>64</v>
      </c>
      <c r="K3528">
        <v>17</v>
      </c>
      <c r="L3528">
        <v>0</v>
      </c>
      <c r="M3528">
        <v>2</v>
      </c>
      <c r="N3528">
        <v>14.6</v>
      </c>
    </row>
    <row r="3529" spans="1:14">
      <c r="A3529" t="s">
        <v>86</v>
      </c>
      <c r="B3529" t="s">
        <v>87</v>
      </c>
      <c r="C3529" t="s">
        <v>88</v>
      </c>
      <c r="D3529">
        <v>59.329300000000003</v>
      </c>
      <c r="E3529">
        <v>18.0686</v>
      </c>
      <c r="F3529" t="s">
        <v>89</v>
      </c>
      <c r="G3529" s="2">
        <v>46210.818230381941</v>
      </c>
      <c r="H3529" s="2">
        <v>46216.958333333336</v>
      </c>
      <c r="I3529">
        <v>16.899999999999999</v>
      </c>
      <c r="J3529">
        <v>66</v>
      </c>
      <c r="K3529">
        <v>16</v>
      </c>
      <c r="L3529">
        <v>0</v>
      </c>
      <c r="M3529">
        <v>2</v>
      </c>
      <c r="N3529">
        <v>14.2</v>
      </c>
    </row>
    <row r="3530" spans="1:14">
      <c r="A3530" t="s">
        <v>86</v>
      </c>
      <c r="B3530" t="s">
        <v>87</v>
      </c>
      <c r="C3530" t="s">
        <v>88</v>
      </c>
      <c r="D3530">
        <v>59.329300000000003</v>
      </c>
      <c r="E3530">
        <v>18.0686</v>
      </c>
      <c r="F3530" t="s">
        <v>89</v>
      </c>
      <c r="G3530" s="2">
        <v>46210.818230381941</v>
      </c>
      <c r="H3530" s="2">
        <v>46217</v>
      </c>
      <c r="I3530">
        <v>16.100000000000001</v>
      </c>
      <c r="J3530">
        <v>69</v>
      </c>
      <c r="K3530">
        <v>15</v>
      </c>
      <c r="L3530">
        <v>0</v>
      </c>
      <c r="M3530">
        <v>1</v>
      </c>
      <c r="N3530">
        <v>13.7</v>
      </c>
    </row>
    <row r="3531" spans="1:14">
      <c r="A3531" t="s">
        <v>86</v>
      </c>
      <c r="B3531" t="s">
        <v>87</v>
      </c>
      <c r="C3531" t="s">
        <v>88</v>
      </c>
      <c r="D3531">
        <v>59.329300000000003</v>
      </c>
      <c r="E3531">
        <v>18.0686</v>
      </c>
      <c r="F3531" t="s">
        <v>89</v>
      </c>
      <c r="G3531" s="2">
        <v>46210.818230381941</v>
      </c>
      <c r="H3531" s="2">
        <v>46217.041666666664</v>
      </c>
      <c r="I3531">
        <v>15.5</v>
      </c>
      <c r="J3531">
        <v>71</v>
      </c>
      <c r="K3531">
        <v>15</v>
      </c>
      <c r="L3531">
        <v>0</v>
      </c>
      <c r="M3531">
        <v>1</v>
      </c>
      <c r="N3531">
        <v>13.3</v>
      </c>
    </row>
    <row r="3532" spans="1:14">
      <c r="A3532" t="s">
        <v>86</v>
      </c>
      <c r="B3532" t="s">
        <v>87</v>
      </c>
      <c r="C3532" t="s">
        <v>88</v>
      </c>
      <c r="D3532">
        <v>59.329300000000003</v>
      </c>
      <c r="E3532">
        <v>18.0686</v>
      </c>
      <c r="F3532" t="s">
        <v>89</v>
      </c>
      <c r="G3532" s="2">
        <v>46210.818230381941</v>
      </c>
      <c r="H3532" s="2">
        <v>46217.083333333336</v>
      </c>
      <c r="I3532">
        <v>15.2</v>
      </c>
      <c r="J3532">
        <v>72</v>
      </c>
      <c r="K3532">
        <v>14</v>
      </c>
      <c r="L3532">
        <v>0</v>
      </c>
      <c r="M3532">
        <v>0</v>
      </c>
      <c r="N3532">
        <v>13</v>
      </c>
    </row>
    <row r="3533" spans="1:14">
      <c r="A3533" t="s">
        <v>86</v>
      </c>
      <c r="B3533" t="s">
        <v>87</v>
      </c>
      <c r="C3533" t="s">
        <v>88</v>
      </c>
      <c r="D3533">
        <v>59.329300000000003</v>
      </c>
      <c r="E3533">
        <v>18.0686</v>
      </c>
      <c r="F3533" t="s">
        <v>89</v>
      </c>
      <c r="G3533" s="2">
        <v>46210.818230381941</v>
      </c>
      <c r="H3533" s="2">
        <v>46217.125</v>
      </c>
      <c r="I3533">
        <v>15.2</v>
      </c>
      <c r="J3533">
        <v>73</v>
      </c>
      <c r="K3533">
        <v>14</v>
      </c>
      <c r="L3533">
        <v>0</v>
      </c>
      <c r="M3533">
        <v>0</v>
      </c>
      <c r="N3533">
        <v>12.6</v>
      </c>
    </row>
    <row r="3534" spans="1:14">
      <c r="A3534" t="s">
        <v>86</v>
      </c>
      <c r="B3534" t="s">
        <v>87</v>
      </c>
      <c r="C3534" t="s">
        <v>88</v>
      </c>
      <c r="D3534">
        <v>59.329300000000003</v>
      </c>
      <c r="E3534">
        <v>18.0686</v>
      </c>
      <c r="F3534" t="s">
        <v>89</v>
      </c>
      <c r="G3534" s="2">
        <v>46210.818230381941</v>
      </c>
      <c r="H3534" s="2">
        <v>46217.166666666664</v>
      </c>
      <c r="I3534">
        <v>15.6</v>
      </c>
      <c r="J3534">
        <v>73</v>
      </c>
      <c r="K3534">
        <v>13</v>
      </c>
      <c r="L3534">
        <v>0</v>
      </c>
      <c r="M3534">
        <v>0</v>
      </c>
      <c r="N3534">
        <v>12.5</v>
      </c>
    </row>
    <row r="3535" spans="1:14">
      <c r="A3535" t="s">
        <v>86</v>
      </c>
      <c r="B3535" t="s">
        <v>87</v>
      </c>
      <c r="C3535" t="s">
        <v>88</v>
      </c>
      <c r="D3535">
        <v>59.329300000000003</v>
      </c>
      <c r="E3535">
        <v>18.0686</v>
      </c>
      <c r="F3535" t="s">
        <v>89</v>
      </c>
      <c r="G3535" s="2">
        <v>46210.818230381941</v>
      </c>
      <c r="H3535" s="2">
        <v>46217.208333333336</v>
      </c>
      <c r="I3535">
        <v>16.100000000000001</v>
      </c>
      <c r="J3535">
        <v>73</v>
      </c>
      <c r="K3535">
        <v>13</v>
      </c>
      <c r="L3535">
        <v>0</v>
      </c>
      <c r="M3535">
        <v>0</v>
      </c>
      <c r="N3535">
        <v>12.2</v>
      </c>
    </row>
    <row r="3536" spans="1:14">
      <c r="A3536" t="s">
        <v>86</v>
      </c>
      <c r="B3536" t="s">
        <v>87</v>
      </c>
      <c r="C3536" t="s">
        <v>88</v>
      </c>
      <c r="D3536">
        <v>59.329300000000003</v>
      </c>
      <c r="E3536">
        <v>18.0686</v>
      </c>
      <c r="F3536" t="s">
        <v>89</v>
      </c>
      <c r="G3536" s="2">
        <v>46210.818230381941</v>
      </c>
      <c r="H3536" s="2">
        <v>46217.25</v>
      </c>
      <c r="I3536">
        <v>16.8</v>
      </c>
      <c r="J3536">
        <v>72</v>
      </c>
      <c r="K3536">
        <v>13</v>
      </c>
      <c r="L3536">
        <v>0</v>
      </c>
      <c r="M3536">
        <v>0</v>
      </c>
      <c r="N3536">
        <v>12</v>
      </c>
    </row>
    <row r="3537" spans="1:14">
      <c r="A3537" t="s">
        <v>86</v>
      </c>
      <c r="B3537" t="s">
        <v>87</v>
      </c>
      <c r="C3537" t="s">
        <v>88</v>
      </c>
      <c r="D3537">
        <v>59.329300000000003</v>
      </c>
      <c r="E3537">
        <v>18.0686</v>
      </c>
      <c r="F3537" t="s">
        <v>89</v>
      </c>
      <c r="G3537" s="2">
        <v>46210.818230381941</v>
      </c>
      <c r="H3537" s="2">
        <v>46217.291666666664</v>
      </c>
      <c r="I3537">
        <v>17.5</v>
      </c>
      <c r="J3537">
        <v>70</v>
      </c>
      <c r="K3537">
        <v>12</v>
      </c>
      <c r="L3537">
        <v>0</v>
      </c>
      <c r="M3537">
        <v>0</v>
      </c>
      <c r="N3537">
        <v>12</v>
      </c>
    </row>
    <row r="3538" spans="1:14">
      <c r="A3538" t="s">
        <v>86</v>
      </c>
      <c r="B3538" t="s">
        <v>87</v>
      </c>
      <c r="C3538" t="s">
        <v>88</v>
      </c>
      <c r="D3538">
        <v>59.329300000000003</v>
      </c>
      <c r="E3538">
        <v>18.0686</v>
      </c>
      <c r="F3538" t="s">
        <v>89</v>
      </c>
      <c r="G3538" s="2">
        <v>46210.818230381941</v>
      </c>
      <c r="H3538" s="2">
        <v>46217.333333333336</v>
      </c>
      <c r="I3538">
        <v>18.3</v>
      </c>
      <c r="J3538">
        <v>68</v>
      </c>
      <c r="K3538">
        <v>12</v>
      </c>
      <c r="L3538">
        <v>0</v>
      </c>
      <c r="M3538">
        <v>0</v>
      </c>
      <c r="N3538">
        <v>12</v>
      </c>
    </row>
    <row r="3539" spans="1:14">
      <c r="A3539" t="s">
        <v>86</v>
      </c>
      <c r="B3539" t="s">
        <v>87</v>
      </c>
      <c r="C3539" t="s">
        <v>88</v>
      </c>
      <c r="D3539">
        <v>59.329300000000003</v>
      </c>
      <c r="E3539">
        <v>18.0686</v>
      </c>
      <c r="F3539" t="s">
        <v>89</v>
      </c>
      <c r="G3539" s="2">
        <v>46210.818230381941</v>
      </c>
      <c r="H3539" s="2">
        <v>46217.375</v>
      </c>
      <c r="I3539">
        <v>19.3</v>
      </c>
      <c r="J3539">
        <v>63</v>
      </c>
      <c r="K3539">
        <v>12</v>
      </c>
      <c r="L3539">
        <v>0</v>
      </c>
      <c r="M3539">
        <v>0</v>
      </c>
      <c r="N3539">
        <v>12.3</v>
      </c>
    </row>
    <row r="3540" spans="1:14">
      <c r="A3540" t="s">
        <v>86</v>
      </c>
      <c r="B3540" t="s">
        <v>87</v>
      </c>
      <c r="C3540" t="s">
        <v>88</v>
      </c>
      <c r="D3540">
        <v>59.329300000000003</v>
      </c>
      <c r="E3540">
        <v>18.0686</v>
      </c>
      <c r="F3540" t="s">
        <v>89</v>
      </c>
      <c r="G3540" s="2">
        <v>46210.818230381941</v>
      </c>
      <c r="H3540" s="2">
        <v>46217.416666666664</v>
      </c>
      <c r="I3540">
        <v>20.399999999999999</v>
      </c>
      <c r="J3540">
        <v>58</v>
      </c>
      <c r="K3540">
        <v>13</v>
      </c>
      <c r="L3540">
        <v>0</v>
      </c>
      <c r="M3540">
        <v>0</v>
      </c>
      <c r="N3540">
        <v>13.2</v>
      </c>
    </row>
    <row r="3541" spans="1:14">
      <c r="A3541" t="s">
        <v>86</v>
      </c>
      <c r="B3541" t="s">
        <v>87</v>
      </c>
      <c r="C3541" t="s">
        <v>88</v>
      </c>
      <c r="D3541">
        <v>59.329300000000003</v>
      </c>
      <c r="E3541">
        <v>18.0686</v>
      </c>
      <c r="F3541" t="s">
        <v>89</v>
      </c>
      <c r="G3541" s="2">
        <v>46210.818230381941</v>
      </c>
      <c r="H3541" s="2">
        <v>46217.458333333336</v>
      </c>
      <c r="I3541">
        <v>21.7</v>
      </c>
      <c r="J3541">
        <v>52</v>
      </c>
      <c r="K3541">
        <v>13</v>
      </c>
      <c r="L3541">
        <v>0</v>
      </c>
      <c r="M3541">
        <v>0</v>
      </c>
      <c r="N3541">
        <v>13.9</v>
      </c>
    </row>
    <row r="3542" spans="1:14">
      <c r="A3542" t="s">
        <v>86</v>
      </c>
      <c r="B3542" t="s">
        <v>87</v>
      </c>
      <c r="C3542" t="s">
        <v>88</v>
      </c>
      <c r="D3542">
        <v>59.329300000000003</v>
      </c>
      <c r="E3542">
        <v>18.0686</v>
      </c>
      <c r="F3542" t="s">
        <v>89</v>
      </c>
      <c r="G3542" s="2">
        <v>46210.818230381941</v>
      </c>
      <c r="H3542" s="2">
        <v>46217.5</v>
      </c>
      <c r="I3542">
        <v>22.9</v>
      </c>
      <c r="J3542">
        <v>47</v>
      </c>
      <c r="K3542">
        <v>13</v>
      </c>
      <c r="L3542">
        <v>0</v>
      </c>
      <c r="M3542">
        <v>0</v>
      </c>
      <c r="N3542">
        <v>14.8</v>
      </c>
    </row>
    <row r="3543" spans="1:14">
      <c r="A3543" t="s">
        <v>86</v>
      </c>
      <c r="B3543" t="s">
        <v>87</v>
      </c>
      <c r="C3543" t="s">
        <v>88</v>
      </c>
      <c r="D3543">
        <v>59.329300000000003</v>
      </c>
      <c r="E3543">
        <v>18.0686</v>
      </c>
      <c r="F3543" t="s">
        <v>89</v>
      </c>
      <c r="G3543" s="2">
        <v>46210.818230381941</v>
      </c>
      <c r="H3543" s="2">
        <v>46217.541666666664</v>
      </c>
      <c r="I3543">
        <v>23.9</v>
      </c>
      <c r="J3543">
        <v>43</v>
      </c>
      <c r="K3543">
        <v>14</v>
      </c>
      <c r="L3543">
        <v>0</v>
      </c>
      <c r="M3543">
        <v>0</v>
      </c>
      <c r="N3543">
        <v>15.2</v>
      </c>
    </row>
    <row r="3544" spans="1:14">
      <c r="A3544" t="s">
        <v>86</v>
      </c>
      <c r="B3544" t="s">
        <v>87</v>
      </c>
      <c r="C3544" t="s">
        <v>88</v>
      </c>
      <c r="D3544">
        <v>59.329300000000003</v>
      </c>
      <c r="E3544">
        <v>18.0686</v>
      </c>
      <c r="F3544" t="s">
        <v>89</v>
      </c>
      <c r="G3544" s="2">
        <v>46210.818230381941</v>
      </c>
      <c r="H3544" s="2">
        <v>46217.583333333336</v>
      </c>
      <c r="I3544">
        <v>24.5</v>
      </c>
      <c r="J3544">
        <v>41</v>
      </c>
      <c r="K3544">
        <v>14</v>
      </c>
      <c r="L3544">
        <v>0</v>
      </c>
      <c r="M3544">
        <v>0</v>
      </c>
      <c r="N3544">
        <v>15.1</v>
      </c>
    </row>
    <row r="3545" spans="1:14">
      <c r="A3545" t="s">
        <v>86</v>
      </c>
      <c r="B3545" t="s">
        <v>87</v>
      </c>
      <c r="C3545" t="s">
        <v>88</v>
      </c>
      <c r="D3545">
        <v>59.329300000000003</v>
      </c>
      <c r="E3545">
        <v>18.0686</v>
      </c>
      <c r="F3545" t="s">
        <v>89</v>
      </c>
      <c r="G3545" s="2">
        <v>46210.818230381941</v>
      </c>
      <c r="H3545" s="2">
        <v>46217.625</v>
      </c>
      <c r="I3545">
        <v>24.7</v>
      </c>
      <c r="J3545">
        <v>41</v>
      </c>
      <c r="K3545">
        <v>15</v>
      </c>
      <c r="L3545">
        <v>0</v>
      </c>
      <c r="M3545">
        <v>0</v>
      </c>
      <c r="N3545">
        <v>14.3</v>
      </c>
    </row>
    <row r="3546" spans="1:14">
      <c r="A3546" t="s">
        <v>86</v>
      </c>
      <c r="B3546" t="s">
        <v>87</v>
      </c>
      <c r="C3546" t="s">
        <v>88</v>
      </c>
      <c r="D3546">
        <v>59.329300000000003</v>
      </c>
      <c r="E3546">
        <v>18.0686</v>
      </c>
      <c r="F3546" t="s">
        <v>89</v>
      </c>
      <c r="G3546" s="2">
        <v>46210.818230381941</v>
      </c>
      <c r="H3546" s="2">
        <v>46217.666666666664</v>
      </c>
      <c r="I3546">
        <v>24.6</v>
      </c>
      <c r="J3546">
        <v>42</v>
      </c>
      <c r="K3546">
        <v>15</v>
      </c>
      <c r="L3546">
        <v>0</v>
      </c>
      <c r="M3546">
        <v>0</v>
      </c>
      <c r="N3546">
        <v>12.8</v>
      </c>
    </row>
    <row r="3547" spans="1:14">
      <c r="A3547" t="s">
        <v>86</v>
      </c>
      <c r="B3547" t="s">
        <v>87</v>
      </c>
      <c r="C3547" t="s">
        <v>88</v>
      </c>
      <c r="D3547">
        <v>59.329300000000003</v>
      </c>
      <c r="E3547">
        <v>18.0686</v>
      </c>
      <c r="F3547" t="s">
        <v>89</v>
      </c>
      <c r="G3547" s="2">
        <v>46210.818230381941</v>
      </c>
      <c r="H3547" s="2">
        <v>46217.708333333336</v>
      </c>
      <c r="I3547">
        <v>24.4</v>
      </c>
      <c r="J3547">
        <v>44</v>
      </c>
      <c r="K3547">
        <v>16</v>
      </c>
      <c r="L3547">
        <v>0</v>
      </c>
      <c r="M3547">
        <v>0</v>
      </c>
      <c r="N3547">
        <v>11.2</v>
      </c>
    </row>
    <row r="3548" spans="1:14">
      <c r="A3548" t="s">
        <v>86</v>
      </c>
      <c r="B3548" t="s">
        <v>87</v>
      </c>
      <c r="C3548" t="s">
        <v>88</v>
      </c>
      <c r="D3548">
        <v>59.329300000000003</v>
      </c>
      <c r="E3548">
        <v>18.0686</v>
      </c>
      <c r="F3548" t="s">
        <v>89</v>
      </c>
      <c r="G3548" s="2">
        <v>46210.818230381941</v>
      </c>
      <c r="H3548" s="2">
        <v>46217.75</v>
      </c>
      <c r="I3548">
        <v>23.9</v>
      </c>
      <c r="J3548">
        <v>47</v>
      </c>
      <c r="K3548">
        <v>16</v>
      </c>
      <c r="L3548">
        <v>0</v>
      </c>
      <c r="M3548">
        <v>0</v>
      </c>
      <c r="N3548">
        <v>9.4</v>
      </c>
    </row>
    <row r="3549" spans="1:14">
      <c r="A3549" t="s">
        <v>86</v>
      </c>
      <c r="B3549" t="s">
        <v>87</v>
      </c>
      <c r="C3549" t="s">
        <v>88</v>
      </c>
      <c r="D3549">
        <v>59.329300000000003</v>
      </c>
      <c r="E3549">
        <v>18.0686</v>
      </c>
      <c r="F3549" t="s">
        <v>89</v>
      </c>
      <c r="G3549" s="2">
        <v>46210.818230381941</v>
      </c>
      <c r="H3549" s="2">
        <v>46217.791666666664</v>
      </c>
      <c r="I3549">
        <v>23.4</v>
      </c>
      <c r="J3549">
        <v>50</v>
      </c>
      <c r="K3549">
        <v>17</v>
      </c>
      <c r="L3549">
        <v>0</v>
      </c>
      <c r="M3549">
        <v>0</v>
      </c>
      <c r="N3549">
        <v>7.7</v>
      </c>
    </row>
    <row r="3550" spans="1:14">
      <c r="A3550" t="s">
        <v>86</v>
      </c>
      <c r="B3550" t="s">
        <v>87</v>
      </c>
      <c r="C3550" t="s">
        <v>88</v>
      </c>
      <c r="D3550">
        <v>59.329300000000003</v>
      </c>
      <c r="E3550">
        <v>18.0686</v>
      </c>
      <c r="F3550" t="s">
        <v>89</v>
      </c>
      <c r="G3550" s="2">
        <v>46210.818230381941</v>
      </c>
      <c r="H3550" s="2">
        <v>46217.833333333336</v>
      </c>
      <c r="I3550">
        <v>22.7</v>
      </c>
      <c r="J3550">
        <v>53</v>
      </c>
      <c r="K3550">
        <v>16</v>
      </c>
      <c r="L3550">
        <v>0</v>
      </c>
      <c r="M3550">
        <v>0</v>
      </c>
      <c r="N3550">
        <v>6.3</v>
      </c>
    </row>
    <row r="3551" spans="1:14">
      <c r="A3551" t="s">
        <v>86</v>
      </c>
      <c r="B3551" t="s">
        <v>87</v>
      </c>
      <c r="C3551" t="s">
        <v>88</v>
      </c>
      <c r="D3551">
        <v>59.329300000000003</v>
      </c>
      <c r="E3551">
        <v>18.0686</v>
      </c>
      <c r="F3551" t="s">
        <v>89</v>
      </c>
      <c r="G3551" s="2">
        <v>46210.818230381941</v>
      </c>
      <c r="H3551" s="2">
        <v>46217.875</v>
      </c>
      <c r="I3551">
        <v>21.7</v>
      </c>
      <c r="J3551">
        <v>57</v>
      </c>
      <c r="K3551">
        <v>14</v>
      </c>
      <c r="L3551">
        <v>0</v>
      </c>
      <c r="M3551">
        <v>0</v>
      </c>
      <c r="N3551">
        <v>5</v>
      </c>
    </row>
    <row r="3552" spans="1:14">
      <c r="A3552" t="s">
        <v>86</v>
      </c>
      <c r="B3552" t="s">
        <v>87</v>
      </c>
      <c r="C3552" t="s">
        <v>88</v>
      </c>
      <c r="D3552">
        <v>59.329300000000003</v>
      </c>
      <c r="E3552">
        <v>18.0686</v>
      </c>
      <c r="F3552" t="s">
        <v>89</v>
      </c>
      <c r="G3552" s="2">
        <v>46210.818230381941</v>
      </c>
      <c r="H3552" s="2">
        <v>46217.916666666664</v>
      </c>
      <c r="I3552">
        <v>20.399999999999999</v>
      </c>
      <c r="J3552">
        <v>62</v>
      </c>
      <c r="K3552">
        <v>12</v>
      </c>
      <c r="L3552">
        <v>0</v>
      </c>
      <c r="M3552">
        <v>0</v>
      </c>
      <c r="N3552">
        <v>3.5</v>
      </c>
    </row>
    <row r="3553" spans="1:14">
      <c r="A3553" t="s">
        <v>86</v>
      </c>
      <c r="B3553" t="s">
        <v>87</v>
      </c>
      <c r="C3553" t="s">
        <v>88</v>
      </c>
      <c r="D3553">
        <v>59.329300000000003</v>
      </c>
      <c r="E3553">
        <v>18.0686</v>
      </c>
      <c r="F3553" t="s">
        <v>89</v>
      </c>
      <c r="G3553" s="2">
        <v>46210.818230381941</v>
      </c>
      <c r="H3553" s="2">
        <v>46217.958333333336</v>
      </c>
      <c r="I3553">
        <v>19</v>
      </c>
      <c r="J3553">
        <v>68</v>
      </c>
      <c r="K3553">
        <v>9</v>
      </c>
      <c r="L3553">
        <v>0</v>
      </c>
      <c r="M3553">
        <v>0</v>
      </c>
      <c r="N3553">
        <v>2.2999999999999998</v>
      </c>
    </row>
    <row r="3554" spans="1:14">
      <c r="A3554" t="s">
        <v>86</v>
      </c>
      <c r="B3554" t="s">
        <v>87</v>
      </c>
      <c r="C3554" t="s">
        <v>88</v>
      </c>
      <c r="D3554">
        <v>59.329300000000003</v>
      </c>
      <c r="E3554">
        <v>18.0686</v>
      </c>
      <c r="F3554" t="s">
        <v>89</v>
      </c>
      <c r="G3554" s="2">
        <v>46210.818230381941</v>
      </c>
      <c r="H3554" s="2">
        <v>46218</v>
      </c>
      <c r="I3554">
        <v>17.600000000000001</v>
      </c>
      <c r="J3554">
        <v>74</v>
      </c>
      <c r="K3554">
        <v>6</v>
      </c>
      <c r="L3554">
        <v>0</v>
      </c>
      <c r="M3554">
        <v>0</v>
      </c>
      <c r="N3554">
        <v>2.2999999999999998</v>
      </c>
    </row>
    <row r="3555" spans="1:14">
      <c r="A3555" t="s">
        <v>86</v>
      </c>
      <c r="B3555" t="s">
        <v>87</v>
      </c>
      <c r="C3555" t="s">
        <v>88</v>
      </c>
      <c r="D3555">
        <v>59.329300000000003</v>
      </c>
      <c r="E3555">
        <v>18.0686</v>
      </c>
      <c r="F3555" t="s">
        <v>89</v>
      </c>
      <c r="G3555" s="2">
        <v>46210.818230381941</v>
      </c>
      <c r="H3555" s="2">
        <v>46218.041666666664</v>
      </c>
      <c r="I3555">
        <v>16.5</v>
      </c>
      <c r="J3555">
        <v>79</v>
      </c>
      <c r="K3555">
        <v>4</v>
      </c>
      <c r="L3555">
        <v>0</v>
      </c>
      <c r="M3555">
        <v>0</v>
      </c>
      <c r="N3555">
        <v>2.9</v>
      </c>
    </row>
    <row r="3556" spans="1:14">
      <c r="A3556" t="s">
        <v>86</v>
      </c>
      <c r="B3556" t="s">
        <v>87</v>
      </c>
      <c r="C3556" t="s">
        <v>88</v>
      </c>
      <c r="D3556">
        <v>59.329300000000003</v>
      </c>
      <c r="E3556">
        <v>18.0686</v>
      </c>
      <c r="F3556" t="s">
        <v>89</v>
      </c>
      <c r="G3556" s="2">
        <v>46210.818230381941</v>
      </c>
      <c r="H3556" s="2">
        <v>46218.083333333336</v>
      </c>
      <c r="I3556">
        <v>16</v>
      </c>
      <c r="J3556">
        <v>82</v>
      </c>
      <c r="K3556">
        <v>2</v>
      </c>
      <c r="L3556">
        <v>0</v>
      </c>
      <c r="M3556">
        <v>0</v>
      </c>
      <c r="N3556">
        <v>3.7</v>
      </c>
    </row>
    <row r="3557" spans="1:14">
      <c r="A3557" t="s">
        <v>86</v>
      </c>
      <c r="B3557" t="s">
        <v>87</v>
      </c>
      <c r="C3557" t="s">
        <v>88</v>
      </c>
      <c r="D3557">
        <v>59.329300000000003</v>
      </c>
      <c r="E3557">
        <v>18.0686</v>
      </c>
      <c r="F3557" t="s">
        <v>89</v>
      </c>
      <c r="G3557" s="2">
        <v>46210.818230381941</v>
      </c>
      <c r="H3557" s="2">
        <v>46218.125</v>
      </c>
      <c r="I3557">
        <v>16</v>
      </c>
      <c r="J3557">
        <v>82</v>
      </c>
      <c r="K3557">
        <v>1</v>
      </c>
      <c r="L3557">
        <v>0</v>
      </c>
      <c r="M3557">
        <v>0</v>
      </c>
      <c r="N3557">
        <v>4.0999999999999996</v>
      </c>
    </row>
    <row r="3558" spans="1:14">
      <c r="A3558" t="s">
        <v>86</v>
      </c>
      <c r="B3558" t="s">
        <v>87</v>
      </c>
      <c r="C3558" t="s">
        <v>88</v>
      </c>
      <c r="D3558">
        <v>59.329300000000003</v>
      </c>
      <c r="E3558">
        <v>18.0686</v>
      </c>
      <c r="F3558" t="s">
        <v>89</v>
      </c>
      <c r="G3558" s="2">
        <v>46210.818230381941</v>
      </c>
      <c r="H3558" s="2">
        <v>46218.166666666664</v>
      </c>
      <c r="I3558">
        <v>16.5</v>
      </c>
      <c r="J3558">
        <v>81</v>
      </c>
      <c r="K3558">
        <v>0</v>
      </c>
      <c r="L3558">
        <v>0</v>
      </c>
      <c r="M3558">
        <v>0</v>
      </c>
      <c r="N3558">
        <v>4.3</v>
      </c>
    </row>
    <row r="3559" spans="1:14">
      <c r="A3559" t="s">
        <v>86</v>
      </c>
      <c r="B3559" t="s">
        <v>87</v>
      </c>
      <c r="C3559" t="s">
        <v>88</v>
      </c>
      <c r="D3559">
        <v>59.329300000000003</v>
      </c>
      <c r="E3559">
        <v>18.0686</v>
      </c>
      <c r="F3559" t="s">
        <v>89</v>
      </c>
      <c r="G3559" s="2">
        <v>46210.818230381941</v>
      </c>
      <c r="H3559" s="2">
        <v>46218.208333333336</v>
      </c>
      <c r="I3559">
        <v>17.3</v>
      </c>
      <c r="J3559">
        <v>78</v>
      </c>
      <c r="K3559">
        <v>0</v>
      </c>
      <c r="L3559">
        <v>0</v>
      </c>
      <c r="M3559">
        <v>0</v>
      </c>
      <c r="N3559">
        <v>4.5</v>
      </c>
    </row>
    <row r="3560" spans="1:14">
      <c r="A3560" t="s">
        <v>86</v>
      </c>
      <c r="B3560" t="s">
        <v>87</v>
      </c>
      <c r="C3560" t="s">
        <v>88</v>
      </c>
      <c r="D3560">
        <v>59.329300000000003</v>
      </c>
      <c r="E3560">
        <v>18.0686</v>
      </c>
      <c r="F3560" t="s">
        <v>89</v>
      </c>
      <c r="G3560" s="2">
        <v>46210.818230381941</v>
      </c>
      <c r="H3560" s="2">
        <v>46218.25</v>
      </c>
      <c r="I3560">
        <v>18.3</v>
      </c>
      <c r="J3560">
        <v>74</v>
      </c>
      <c r="K3560">
        <v>0</v>
      </c>
      <c r="L3560">
        <v>0</v>
      </c>
      <c r="M3560">
        <v>0</v>
      </c>
      <c r="N3560">
        <v>5</v>
      </c>
    </row>
    <row r="3561" spans="1:14">
      <c r="A3561" t="s">
        <v>86</v>
      </c>
      <c r="B3561" t="s">
        <v>87</v>
      </c>
      <c r="C3561" t="s">
        <v>88</v>
      </c>
      <c r="D3561">
        <v>59.329300000000003</v>
      </c>
      <c r="E3561">
        <v>18.0686</v>
      </c>
      <c r="F3561" t="s">
        <v>89</v>
      </c>
      <c r="G3561" s="2">
        <v>46210.818230381941</v>
      </c>
      <c r="H3561" s="2">
        <v>46218.291666666664</v>
      </c>
      <c r="I3561">
        <v>19.3</v>
      </c>
      <c r="J3561">
        <v>70</v>
      </c>
      <c r="K3561">
        <v>0</v>
      </c>
      <c r="L3561">
        <v>0</v>
      </c>
      <c r="M3561">
        <v>0</v>
      </c>
      <c r="N3561">
        <v>5.3</v>
      </c>
    </row>
    <row r="3562" spans="1:14">
      <c r="A3562" t="s">
        <v>86</v>
      </c>
      <c r="B3562" t="s">
        <v>87</v>
      </c>
      <c r="C3562" t="s">
        <v>88</v>
      </c>
      <c r="D3562">
        <v>59.329300000000003</v>
      </c>
      <c r="E3562">
        <v>18.0686</v>
      </c>
      <c r="F3562" t="s">
        <v>89</v>
      </c>
      <c r="G3562" s="2">
        <v>46210.818230381941</v>
      </c>
      <c r="H3562" s="2">
        <v>46218.333333333336</v>
      </c>
      <c r="I3562">
        <v>20.100000000000001</v>
      </c>
      <c r="J3562">
        <v>66</v>
      </c>
      <c r="K3562">
        <v>0</v>
      </c>
      <c r="L3562">
        <v>0</v>
      </c>
      <c r="M3562">
        <v>0</v>
      </c>
      <c r="N3562">
        <v>5.8</v>
      </c>
    </row>
    <row r="3563" spans="1:14">
      <c r="A3563" t="s">
        <v>86</v>
      </c>
      <c r="B3563" t="s">
        <v>87</v>
      </c>
      <c r="C3563" t="s">
        <v>88</v>
      </c>
      <c r="D3563">
        <v>59.329300000000003</v>
      </c>
      <c r="E3563">
        <v>18.0686</v>
      </c>
      <c r="F3563" t="s">
        <v>89</v>
      </c>
      <c r="G3563" s="2">
        <v>46210.818230381941</v>
      </c>
      <c r="H3563" s="2">
        <v>46218.375</v>
      </c>
      <c r="I3563">
        <v>21</v>
      </c>
      <c r="J3563">
        <v>62</v>
      </c>
      <c r="K3563">
        <v>1</v>
      </c>
      <c r="L3563">
        <v>0</v>
      </c>
      <c r="M3563">
        <v>0</v>
      </c>
      <c r="N3563">
        <v>6.4</v>
      </c>
    </row>
    <row r="3564" spans="1:14">
      <c r="A3564" t="s">
        <v>86</v>
      </c>
      <c r="B3564" t="s">
        <v>87</v>
      </c>
      <c r="C3564" t="s">
        <v>88</v>
      </c>
      <c r="D3564">
        <v>59.329300000000003</v>
      </c>
      <c r="E3564">
        <v>18.0686</v>
      </c>
      <c r="F3564" t="s">
        <v>89</v>
      </c>
      <c r="G3564" s="2">
        <v>46210.818230381941</v>
      </c>
      <c r="H3564" s="2">
        <v>46218.416666666664</v>
      </c>
      <c r="I3564">
        <v>22</v>
      </c>
      <c r="J3564">
        <v>58</v>
      </c>
      <c r="K3564">
        <v>3</v>
      </c>
      <c r="L3564">
        <v>0</v>
      </c>
      <c r="M3564">
        <v>1</v>
      </c>
      <c r="N3564">
        <v>6.9</v>
      </c>
    </row>
    <row r="3565" spans="1:14">
      <c r="A3565" t="s">
        <v>86</v>
      </c>
      <c r="B3565" t="s">
        <v>87</v>
      </c>
      <c r="C3565" t="s">
        <v>88</v>
      </c>
      <c r="D3565">
        <v>59.329300000000003</v>
      </c>
      <c r="E3565">
        <v>18.0686</v>
      </c>
      <c r="F3565" t="s">
        <v>89</v>
      </c>
      <c r="G3565" s="2">
        <v>46210.818230381941</v>
      </c>
      <c r="H3565" s="2">
        <v>46218.458333333336</v>
      </c>
      <c r="I3565">
        <v>23</v>
      </c>
      <c r="J3565">
        <v>53</v>
      </c>
      <c r="K3565">
        <v>4</v>
      </c>
      <c r="L3565">
        <v>0</v>
      </c>
      <c r="M3565">
        <v>2</v>
      </c>
      <c r="N3565">
        <v>7.6</v>
      </c>
    </row>
    <row r="3566" spans="1:14">
      <c r="A3566" t="s">
        <v>86</v>
      </c>
      <c r="B3566" t="s">
        <v>87</v>
      </c>
      <c r="C3566" t="s">
        <v>88</v>
      </c>
      <c r="D3566">
        <v>59.329300000000003</v>
      </c>
      <c r="E3566">
        <v>18.0686</v>
      </c>
      <c r="F3566" t="s">
        <v>89</v>
      </c>
      <c r="G3566" s="2">
        <v>46210.818230381941</v>
      </c>
      <c r="H3566" s="2">
        <v>46218.5</v>
      </c>
      <c r="I3566">
        <v>24</v>
      </c>
      <c r="J3566">
        <v>50</v>
      </c>
      <c r="K3566">
        <v>5</v>
      </c>
      <c r="L3566">
        <v>0</v>
      </c>
      <c r="M3566">
        <v>2</v>
      </c>
      <c r="N3566">
        <v>8</v>
      </c>
    </row>
    <row r="3567" spans="1:14">
      <c r="A3567" t="s">
        <v>86</v>
      </c>
      <c r="B3567" t="s">
        <v>87</v>
      </c>
      <c r="C3567" t="s">
        <v>88</v>
      </c>
      <c r="D3567">
        <v>59.329300000000003</v>
      </c>
      <c r="E3567">
        <v>18.0686</v>
      </c>
      <c r="F3567" t="s">
        <v>89</v>
      </c>
      <c r="G3567" s="2">
        <v>46210.818230381941</v>
      </c>
      <c r="H3567" s="2">
        <v>46218.541666666664</v>
      </c>
      <c r="I3567">
        <v>24.8</v>
      </c>
      <c r="J3567">
        <v>47</v>
      </c>
      <c r="K3567">
        <v>7</v>
      </c>
      <c r="L3567">
        <v>0</v>
      </c>
      <c r="M3567">
        <v>3</v>
      </c>
      <c r="N3567">
        <v>8.1</v>
      </c>
    </row>
    <row r="3568" spans="1:14">
      <c r="A3568" t="s">
        <v>86</v>
      </c>
      <c r="B3568" t="s">
        <v>87</v>
      </c>
      <c r="C3568" t="s">
        <v>88</v>
      </c>
      <c r="D3568">
        <v>59.329300000000003</v>
      </c>
      <c r="E3568">
        <v>18.0686</v>
      </c>
      <c r="F3568" t="s">
        <v>89</v>
      </c>
      <c r="G3568" s="2">
        <v>46210.818230381941</v>
      </c>
      <c r="H3568" s="2">
        <v>46218.583333333336</v>
      </c>
      <c r="I3568">
        <v>25.2</v>
      </c>
      <c r="J3568">
        <v>45</v>
      </c>
      <c r="K3568">
        <v>8</v>
      </c>
      <c r="L3568">
        <v>0</v>
      </c>
      <c r="M3568">
        <v>3</v>
      </c>
      <c r="N3568">
        <v>7.9</v>
      </c>
    </row>
    <row r="3569" spans="1:14">
      <c r="A3569" t="s">
        <v>86</v>
      </c>
      <c r="B3569" t="s">
        <v>87</v>
      </c>
      <c r="C3569" t="s">
        <v>88</v>
      </c>
      <c r="D3569">
        <v>59.329300000000003</v>
      </c>
      <c r="E3569">
        <v>18.0686</v>
      </c>
      <c r="F3569" t="s">
        <v>89</v>
      </c>
      <c r="G3569" s="2">
        <v>46210.818230381941</v>
      </c>
      <c r="H3569" s="2">
        <v>46218.625</v>
      </c>
      <c r="I3569">
        <v>25.4</v>
      </c>
      <c r="J3569">
        <v>45</v>
      </c>
      <c r="K3569">
        <v>9</v>
      </c>
      <c r="L3569">
        <v>0</v>
      </c>
      <c r="M3569">
        <v>3</v>
      </c>
      <c r="N3569">
        <v>7.3</v>
      </c>
    </row>
    <row r="3570" spans="1:14">
      <c r="A3570" t="s">
        <v>86</v>
      </c>
      <c r="B3570" t="s">
        <v>87</v>
      </c>
      <c r="C3570" t="s">
        <v>88</v>
      </c>
      <c r="D3570">
        <v>59.329300000000003</v>
      </c>
      <c r="E3570">
        <v>18.0686</v>
      </c>
      <c r="F3570" t="s">
        <v>89</v>
      </c>
      <c r="G3570" s="2">
        <v>46210.818230381941</v>
      </c>
      <c r="H3570" s="2">
        <v>46218.666666666664</v>
      </c>
      <c r="I3570">
        <v>25.3</v>
      </c>
      <c r="J3570">
        <v>45</v>
      </c>
      <c r="K3570">
        <v>10</v>
      </c>
      <c r="L3570">
        <v>0</v>
      </c>
      <c r="M3570">
        <v>3</v>
      </c>
      <c r="N3570">
        <v>6.4</v>
      </c>
    </row>
    <row r="3571" spans="1:14">
      <c r="A3571" t="s">
        <v>86</v>
      </c>
      <c r="B3571" t="s">
        <v>87</v>
      </c>
      <c r="C3571" t="s">
        <v>88</v>
      </c>
      <c r="D3571">
        <v>59.329300000000003</v>
      </c>
      <c r="E3571">
        <v>18.0686</v>
      </c>
      <c r="F3571" t="s">
        <v>89</v>
      </c>
      <c r="G3571" s="2">
        <v>46210.818230381941</v>
      </c>
      <c r="H3571" s="2">
        <v>46218.708333333336</v>
      </c>
      <c r="I3571">
        <v>25</v>
      </c>
      <c r="J3571">
        <v>46</v>
      </c>
      <c r="K3571">
        <v>11</v>
      </c>
      <c r="L3571">
        <v>0</v>
      </c>
      <c r="M3571">
        <v>3</v>
      </c>
      <c r="N3571">
        <v>5.6</v>
      </c>
    </row>
    <row r="3572" spans="1:14">
      <c r="A3572" t="s">
        <v>86</v>
      </c>
      <c r="B3572" t="s">
        <v>87</v>
      </c>
      <c r="C3572" t="s">
        <v>88</v>
      </c>
      <c r="D3572">
        <v>59.329300000000003</v>
      </c>
      <c r="E3572">
        <v>18.0686</v>
      </c>
      <c r="F3572" t="s">
        <v>89</v>
      </c>
      <c r="G3572" s="2">
        <v>46210.818230381941</v>
      </c>
      <c r="H3572" s="2">
        <v>46218.75</v>
      </c>
      <c r="I3572">
        <v>24.6</v>
      </c>
      <c r="J3572">
        <v>47</v>
      </c>
      <c r="K3572">
        <v>12</v>
      </c>
      <c r="L3572">
        <v>0</v>
      </c>
      <c r="M3572">
        <v>3</v>
      </c>
      <c r="N3572">
        <v>5.0999999999999996</v>
      </c>
    </row>
    <row r="3573" spans="1:14">
      <c r="A3573" t="s">
        <v>86</v>
      </c>
      <c r="B3573" t="s">
        <v>87</v>
      </c>
      <c r="C3573" t="s">
        <v>88</v>
      </c>
      <c r="D3573">
        <v>59.329300000000003</v>
      </c>
      <c r="E3573">
        <v>18.0686</v>
      </c>
      <c r="F3573" t="s">
        <v>89</v>
      </c>
      <c r="G3573" s="2">
        <v>46210.818230381941</v>
      </c>
      <c r="H3573" s="2">
        <v>46218.791666666664</v>
      </c>
      <c r="I3573">
        <v>24.1</v>
      </c>
      <c r="J3573">
        <v>49</v>
      </c>
      <c r="K3573">
        <v>12</v>
      </c>
      <c r="L3573">
        <v>0</v>
      </c>
      <c r="M3573">
        <v>2</v>
      </c>
      <c r="N3573">
        <v>5</v>
      </c>
    </row>
    <row r="3574" spans="1:14">
      <c r="A3574" t="s">
        <v>86</v>
      </c>
      <c r="B3574" t="s">
        <v>87</v>
      </c>
      <c r="C3574" t="s">
        <v>88</v>
      </c>
      <c r="D3574">
        <v>59.329300000000003</v>
      </c>
      <c r="E3574">
        <v>18.0686</v>
      </c>
      <c r="F3574" t="s">
        <v>89</v>
      </c>
      <c r="G3574" s="2">
        <v>46210.818230381941</v>
      </c>
      <c r="H3574" s="2">
        <v>46218.833333333336</v>
      </c>
      <c r="I3574">
        <v>23.4</v>
      </c>
      <c r="J3574">
        <v>51</v>
      </c>
      <c r="K3574">
        <v>12</v>
      </c>
      <c r="L3574">
        <v>0</v>
      </c>
      <c r="M3574">
        <v>2</v>
      </c>
      <c r="N3574">
        <v>4.9000000000000004</v>
      </c>
    </row>
    <row r="3575" spans="1:14">
      <c r="A3575" t="s">
        <v>86</v>
      </c>
      <c r="B3575" t="s">
        <v>87</v>
      </c>
      <c r="C3575" t="s">
        <v>88</v>
      </c>
      <c r="D3575">
        <v>59.329300000000003</v>
      </c>
      <c r="E3575">
        <v>18.0686</v>
      </c>
      <c r="F3575" t="s">
        <v>89</v>
      </c>
      <c r="G3575" s="2">
        <v>46210.818230381941</v>
      </c>
      <c r="H3575" s="2">
        <v>46218.875</v>
      </c>
      <c r="I3575">
        <v>22.5</v>
      </c>
      <c r="J3575">
        <v>55</v>
      </c>
      <c r="K3575">
        <v>11</v>
      </c>
      <c r="L3575">
        <v>0</v>
      </c>
      <c r="M3575">
        <v>2</v>
      </c>
      <c r="N3575">
        <v>4.3</v>
      </c>
    </row>
    <row r="3576" spans="1:14">
      <c r="A3576" t="s">
        <v>86</v>
      </c>
      <c r="B3576" t="s">
        <v>87</v>
      </c>
      <c r="C3576" t="s">
        <v>88</v>
      </c>
      <c r="D3576">
        <v>59.329300000000003</v>
      </c>
      <c r="E3576">
        <v>18.0686</v>
      </c>
      <c r="F3576" t="s">
        <v>89</v>
      </c>
      <c r="G3576" s="2">
        <v>46210.818230381941</v>
      </c>
      <c r="H3576" s="2">
        <v>46218.916666666664</v>
      </c>
      <c r="I3576">
        <v>21.3</v>
      </c>
      <c r="J3576">
        <v>60</v>
      </c>
      <c r="K3576">
        <v>9</v>
      </c>
      <c r="L3576">
        <v>0</v>
      </c>
      <c r="M3576">
        <v>2</v>
      </c>
      <c r="N3576">
        <v>4.0999999999999996</v>
      </c>
    </row>
    <row r="3577" spans="1:14">
      <c r="A3577" t="s">
        <v>86</v>
      </c>
      <c r="B3577" t="s">
        <v>87</v>
      </c>
      <c r="C3577" t="s">
        <v>88</v>
      </c>
      <c r="D3577">
        <v>59.329300000000003</v>
      </c>
      <c r="E3577">
        <v>18.0686</v>
      </c>
      <c r="F3577" t="s">
        <v>89</v>
      </c>
      <c r="G3577" s="2">
        <v>46210.818230381941</v>
      </c>
      <c r="H3577" s="2">
        <v>46218.958333333336</v>
      </c>
      <c r="I3577">
        <v>20</v>
      </c>
      <c r="J3577">
        <v>67</v>
      </c>
      <c r="K3577">
        <v>7</v>
      </c>
      <c r="L3577">
        <v>0</v>
      </c>
      <c r="M3577">
        <v>2</v>
      </c>
      <c r="N3577">
        <v>4.7</v>
      </c>
    </row>
    <row r="3578" spans="1:14">
      <c r="A3578" t="s">
        <v>86</v>
      </c>
      <c r="B3578" t="s">
        <v>87</v>
      </c>
      <c r="C3578" t="s">
        <v>88</v>
      </c>
      <c r="D3578">
        <v>59.329300000000003</v>
      </c>
      <c r="E3578">
        <v>18.0686</v>
      </c>
      <c r="F3578" t="s">
        <v>89</v>
      </c>
      <c r="G3578" s="2">
        <v>46210.818230381941</v>
      </c>
      <c r="H3578" s="2">
        <v>46219</v>
      </c>
      <c r="I3578">
        <v>18.7</v>
      </c>
      <c r="J3578">
        <v>74</v>
      </c>
      <c r="K3578">
        <v>5</v>
      </c>
      <c r="L3578">
        <v>0</v>
      </c>
      <c r="M3578">
        <v>2</v>
      </c>
      <c r="N3578">
        <v>6</v>
      </c>
    </row>
    <row r="3579" spans="1:14">
      <c r="A3579" t="s">
        <v>86</v>
      </c>
      <c r="B3579" t="s">
        <v>87</v>
      </c>
      <c r="C3579" t="s">
        <v>88</v>
      </c>
      <c r="D3579">
        <v>59.329300000000003</v>
      </c>
      <c r="E3579">
        <v>18.0686</v>
      </c>
      <c r="F3579" t="s">
        <v>89</v>
      </c>
      <c r="G3579" s="2">
        <v>46210.818230381941</v>
      </c>
      <c r="H3579" s="2">
        <v>46219.041666666664</v>
      </c>
      <c r="I3579">
        <v>17.7</v>
      </c>
      <c r="J3579">
        <v>80</v>
      </c>
      <c r="K3579">
        <v>3</v>
      </c>
      <c r="L3579">
        <v>0</v>
      </c>
      <c r="M3579">
        <v>1</v>
      </c>
      <c r="N3579">
        <v>7.1</v>
      </c>
    </row>
    <row r="3580" spans="1:14">
      <c r="A3580" t="s">
        <v>86</v>
      </c>
      <c r="B3580" t="s">
        <v>87</v>
      </c>
      <c r="C3580" t="s">
        <v>88</v>
      </c>
      <c r="D3580">
        <v>59.329300000000003</v>
      </c>
      <c r="E3580">
        <v>18.0686</v>
      </c>
      <c r="F3580" t="s">
        <v>89</v>
      </c>
      <c r="G3580" s="2">
        <v>46210.818230381941</v>
      </c>
      <c r="H3580" s="2">
        <v>46219.083333333336</v>
      </c>
      <c r="I3580">
        <v>17.2</v>
      </c>
      <c r="J3580">
        <v>84</v>
      </c>
      <c r="K3580">
        <v>2</v>
      </c>
      <c r="L3580">
        <v>0</v>
      </c>
      <c r="M3580">
        <v>1</v>
      </c>
      <c r="N3580">
        <v>7.6</v>
      </c>
    </row>
    <row r="3581" spans="1:14">
      <c r="A3581" t="s">
        <v>86</v>
      </c>
      <c r="B3581" t="s">
        <v>87</v>
      </c>
      <c r="C3581" t="s">
        <v>88</v>
      </c>
      <c r="D3581">
        <v>59.329300000000003</v>
      </c>
      <c r="E3581">
        <v>18.0686</v>
      </c>
      <c r="F3581" t="s">
        <v>89</v>
      </c>
      <c r="G3581" s="2">
        <v>46210.818230381941</v>
      </c>
      <c r="H3581" s="2">
        <v>46219.125</v>
      </c>
      <c r="I3581">
        <v>17.2</v>
      </c>
      <c r="J3581">
        <v>85</v>
      </c>
      <c r="K3581">
        <v>2</v>
      </c>
      <c r="L3581">
        <v>0</v>
      </c>
      <c r="M3581">
        <v>1</v>
      </c>
      <c r="N3581">
        <v>6.9</v>
      </c>
    </row>
    <row r="3582" spans="1:14">
      <c r="A3582" t="s">
        <v>86</v>
      </c>
      <c r="B3582" t="s">
        <v>87</v>
      </c>
      <c r="C3582" t="s">
        <v>88</v>
      </c>
      <c r="D3582">
        <v>59.329300000000003</v>
      </c>
      <c r="E3582">
        <v>18.0686</v>
      </c>
      <c r="F3582" t="s">
        <v>89</v>
      </c>
      <c r="G3582" s="2">
        <v>46210.818230381941</v>
      </c>
      <c r="H3582" s="2">
        <v>46219.166666666664</v>
      </c>
      <c r="I3582">
        <v>17.600000000000001</v>
      </c>
      <c r="J3582">
        <v>84</v>
      </c>
      <c r="K3582">
        <v>2</v>
      </c>
      <c r="L3582">
        <v>0</v>
      </c>
      <c r="M3582">
        <v>1</v>
      </c>
      <c r="N3582">
        <v>5.4</v>
      </c>
    </row>
    <row r="3583" spans="1:14">
      <c r="A3583" t="s">
        <v>86</v>
      </c>
      <c r="B3583" t="s">
        <v>87</v>
      </c>
      <c r="C3583" t="s">
        <v>88</v>
      </c>
      <c r="D3583">
        <v>59.329300000000003</v>
      </c>
      <c r="E3583">
        <v>18.0686</v>
      </c>
      <c r="F3583" t="s">
        <v>89</v>
      </c>
      <c r="G3583" s="2">
        <v>46210.818230381941</v>
      </c>
      <c r="H3583" s="2">
        <v>46219.208333333336</v>
      </c>
      <c r="I3583">
        <v>18.399999999999999</v>
      </c>
      <c r="J3583">
        <v>82</v>
      </c>
      <c r="K3583">
        <v>3</v>
      </c>
      <c r="L3583">
        <v>0</v>
      </c>
      <c r="M3583">
        <v>0</v>
      </c>
      <c r="N3583">
        <v>4.5</v>
      </c>
    </row>
    <row r="3584" spans="1:14">
      <c r="A3584" t="s">
        <v>86</v>
      </c>
      <c r="B3584" t="s">
        <v>87</v>
      </c>
      <c r="C3584" t="s">
        <v>88</v>
      </c>
      <c r="D3584">
        <v>59.329300000000003</v>
      </c>
      <c r="E3584">
        <v>18.0686</v>
      </c>
      <c r="F3584" t="s">
        <v>89</v>
      </c>
      <c r="G3584" s="2">
        <v>46210.818230381941</v>
      </c>
      <c r="H3584" s="2">
        <v>46219.25</v>
      </c>
      <c r="I3584">
        <v>19.2</v>
      </c>
      <c r="J3584">
        <v>78</v>
      </c>
      <c r="K3584">
        <v>4</v>
      </c>
      <c r="L3584">
        <v>0</v>
      </c>
      <c r="M3584">
        <v>0</v>
      </c>
      <c r="N3584">
        <v>5.4</v>
      </c>
    </row>
    <row r="3585" spans="1:14">
      <c r="A3585" t="s">
        <v>86</v>
      </c>
      <c r="B3585" t="s">
        <v>87</v>
      </c>
      <c r="C3585" t="s">
        <v>88</v>
      </c>
      <c r="D3585">
        <v>59.329300000000003</v>
      </c>
      <c r="E3585">
        <v>18.0686</v>
      </c>
      <c r="F3585" t="s">
        <v>89</v>
      </c>
      <c r="G3585" s="2">
        <v>46210.818230381941</v>
      </c>
      <c r="H3585" s="2">
        <v>46219.291666666664</v>
      </c>
      <c r="I3585">
        <v>20.100000000000001</v>
      </c>
      <c r="J3585">
        <v>74</v>
      </c>
      <c r="K3585">
        <v>5</v>
      </c>
      <c r="L3585">
        <v>0</v>
      </c>
      <c r="M3585">
        <v>0</v>
      </c>
      <c r="N3585">
        <v>7.2</v>
      </c>
    </row>
    <row r="3586" spans="1:14">
      <c r="A3586" t="s">
        <v>86</v>
      </c>
      <c r="B3586" t="s">
        <v>87</v>
      </c>
      <c r="C3586" t="s">
        <v>88</v>
      </c>
      <c r="D3586">
        <v>59.329300000000003</v>
      </c>
      <c r="E3586">
        <v>18.0686</v>
      </c>
      <c r="F3586" t="s">
        <v>89</v>
      </c>
      <c r="G3586" s="2">
        <v>46210.818230381941</v>
      </c>
      <c r="H3586" s="2">
        <v>46219.333333333336</v>
      </c>
      <c r="I3586">
        <v>20.8</v>
      </c>
      <c r="J3586">
        <v>71</v>
      </c>
      <c r="K3586">
        <v>6</v>
      </c>
      <c r="L3586">
        <v>0</v>
      </c>
      <c r="M3586">
        <v>0</v>
      </c>
      <c r="N3586">
        <v>8.1999999999999993</v>
      </c>
    </row>
    <row r="3587" spans="1:14">
      <c r="A3587" t="s">
        <v>86</v>
      </c>
      <c r="B3587" t="s">
        <v>87</v>
      </c>
      <c r="C3587" t="s">
        <v>88</v>
      </c>
      <c r="D3587">
        <v>59.329300000000003</v>
      </c>
      <c r="E3587">
        <v>18.0686</v>
      </c>
      <c r="F3587" t="s">
        <v>89</v>
      </c>
      <c r="G3587" s="2">
        <v>46210.818230381941</v>
      </c>
      <c r="H3587" s="2">
        <v>46219.375</v>
      </c>
      <c r="I3587">
        <v>21.5</v>
      </c>
      <c r="J3587">
        <v>66</v>
      </c>
      <c r="K3587">
        <v>8</v>
      </c>
      <c r="L3587">
        <v>0</v>
      </c>
      <c r="M3587">
        <v>0</v>
      </c>
      <c r="N3587">
        <v>8.4</v>
      </c>
    </row>
    <row r="3588" spans="1:14">
      <c r="A3588" t="s">
        <v>86</v>
      </c>
      <c r="B3588" t="s">
        <v>87</v>
      </c>
      <c r="C3588" t="s">
        <v>88</v>
      </c>
      <c r="D3588">
        <v>59.329300000000003</v>
      </c>
      <c r="E3588">
        <v>18.0686</v>
      </c>
      <c r="F3588" t="s">
        <v>89</v>
      </c>
      <c r="G3588" s="2">
        <v>46210.818230381941</v>
      </c>
      <c r="H3588" s="2">
        <v>46219.416666666664</v>
      </c>
      <c r="I3588">
        <v>22.2</v>
      </c>
      <c r="J3588">
        <v>62</v>
      </c>
      <c r="K3588">
        <v>10</v>
      </c>
      <c r="L3588">
        <v>0</v>
      </c>
      <c r="M3588">
        <v>0</v>
      </c>
      <c r="N3588">
        <v>8.1</v>
      </c>
    </row>
    <row r="3589" spans="1:14">
      <c r="A3589" t="s">
        <v>86</v>
      </c>
      <c r="B3589" t="s">
        <v>87</v>
      </c>
      <c r="C3589" t="s">
        <v>88</v>
      </c>
      <c r="D3589">
        <v>59.329300000000003</v>
      </c>
      <c r="E3589">
        <v>18.0686</v>
      </c>
      <c r="F3589" t="s">
        <v>89</v>
      </c>
      <c r="G3589" s="2">
        <v>46210.818230381941</v>
      </c>
      <c r="H3589" s="2">
        <v>46219.458333333336</v>
      </c>
      <c r="I3589">
        <v>23</v>
      </c>
      <c r="J3589">
        <v>57</v>
      </c>
      <c r="K3589">
        <v>12</v>
      </c>
      <c r="L3589">
        <v>0</v>
      </c>
      <c r="M3589">
        <v>0</v>
      </c>
      <c r="N3589">
        <v>7.7</v>
      </c>
    </row>
    <row r="3590" spans="1:14">
      <c r="A3590" t="s">
        <v>86</v>
      </c>
      <c r="B3590" t="s">
        <v>87</v>
      </c>
      <c r="C3590" t="s">
        <v>88</v>
      </c>
      <c r="D3590">
        <v>59.329300000000003</v>
      </c>
      <c r="E3590">
        <v>18.0686</v>
      </c>
      <c r="F3590" t="s">
        <v>89</v>
      </c>
      <c r="G3590" s="2">
        <v>46210.818230381941</v>
      </c>
      <c r="H3590" s="2">
        <v>46219.5</v>
      </c>
      <c r="I3590">
        <v>23.7</v>
      </c>
      <c r="J3590">
        <v>52</v>
      </c>
      <c r="K3590">
        <v>14</v>
      </c>
      <c r="L3590">
        <v>0</v>
      </c>
      <c r="M3590">
        <v>0</v>
      </c>
      <c r="N3590">
        <v>7.6</v>
      </c>
    </row>
    <row r="3591" spans="1:14">
      <c r="A3591" t="s">
        <v>86</v>
      </c>
      <c r="B3591" t="s">
        <v>87</v>
      </c>
      <c r="C3591" t="s">
        <v>88</v>
      </c>
      <c r="D3591">
        <v>59.329300000000003</v>
      </c>
      <c r="E3591">
        <v>18.0686</v>
      </c>
      <c r="F3591" t="s">
        <v>89</v>
      </c>
      <c r="G3591" s="2">
        <v>46210.818230381941</v>
      </c>
      <c r="H3591" s="2">
        <v>46219.541666666664</v>
      </c>
      <c r="I3591">
        <v>24.2</v>
      </c>
      <c r="J3591">
        <v>49</v>
      </c>
      <c r="K3591">
        <v>16</v>
      </c>
      <c r="L3591">
        <v>0</v>
      </c>
      <c r="M3591">
        <v>0</v>
      </c>
      <c r="N3591">
        <v>7.9</v>
      </c>
    </row>
    <row r="3592" spans="1:14">
      <c r="A3592" t="s">
        <v>86</v>
      </c>
      <c r="B3592" t="s">
        <v>87</v>
      </c>
      <c r="C3592" t="s">
        <v>88</v>
      </c>
      <c r="D3592">
        <v>59.329300000000003</v>
      </c>
      <c r="E3592">
        <v>18.0686</v>
      </c>
      <c r="F3592" t="s">
        <v>89</v>
      </c>
      <c r="G3592" s="2">
        <v>46210.818230381941</v>
      </c>
      <c r="H3592" s="2">
        <v>46219.583333333336</v>
      </c>
      <c r="I3592">
        <v>24.5</v>
      </c>
      <c r="J3592">
        <v>47</v>
      </c>
      <c r="K3592">
        <v>18</v>
      </c>
      <c r="L3592">
        <v>0</v>
      </c>
      <c r="M3592">
        <v>0</v>
      </c>
      <c r="N3592">
        <v>8.3000000000000007</v>
      </c>
    </row>
    <row r="3593" spans="1:14">
      <c r="A3593" t="s">
        <v>86</v>
      </c>
      <c r="B3593" t="s">
        <v>87</v>
      </c>
      <c r="C3593" t="s">
        <v>88</v>
      </c>
      <c r="D3593">
        <v>59.329300000000003</v>
      </c>
      <c r="E3593">
        <v>18.0686</v>
      </c>
      <c r="F3593" t="s">
        <v>89</v>
      </c>
      <c r="G3593" s="2">
        <v>46210.818230381941</v>
      </c>
      <c r="H3593" s="2">
        <v>46219.625</v>
      </c>
      <c r="I3593">
        <v>24.5</v>
      </c>
      <c r="J3593">
        <v>47</v>
      </c>
      <c r="K3593">
        <v>19</v>
      </c>
      <c r="L3593">
        <v>0</v>
      </c>
      <c r="M3593">
        <v>0</v>
      </c>
      <c r="N3593">
        <v>8.6</v>
      </c>
    </row>
    <row r="3594" spans="1:14">
      <c r="A3594" t="s">
        <v>86</v>
      </c>
      <c r="B3594" t="s">
        <v>87</v>
      </c>
      <c r="C3594" t="s">
        <v>88</v>
      </c>
      <c r="D3594">
        <v>59.329300000000003</v>
      </c>
      <c r="E3594">
        <v>18.0686</v>
      </c>
      <c r="F3594" t="s">
        <v>89</v>
      </c>
      <c r="G3594" s="2">
        <v>46210.818230381941</v>
      </c>
      <c r="H3594" s="2">
        <v>46219.666666666664</v>
      </c>
      <c r="I3594">
        <v>24.2</v>
      </c>
      <c r="J3594">
        <v>48</v>
      </c>
      <c r="K3594">
        <v>20</v>
      </c>
      <c r="L3594">
        <v>0</v>
      </c>
      <c r="M3594">
        <v>1</v>
      </c>
      <c r="N3594">
        <v>8.6</v>
      </c>
    </row>
    <row r="3595" spans="1:14">
      <c r="A3595" t="s">
        <v>86</v>
      </c>
      <c r="B3595" t="s">
        <v>87</v>
      </c>
      <c r="C3595" t="s">
        <v>88</v>
      </c>
      <c r="D3595">
        <v>59.329300000000003</v>
      </c>
      <c r="E3595">
        <v>18.0686</v>
      </c>
      <c r="F3595" t="s">
        <v>89</v>
      </c>
      <c r="G3595" s="2">
        <v>46210.818230381941</v>
      </c>
      <c r="H3595" s="2">
        <v>46219.708333333336</v>
      </c>
      <c r="I3595">
        <v>23.8</v>
      </c>
      <c r="J3595">
        <v>49</v>
      </c>
      <c r="K3595">
        <v>21</v>
      </c>
      <c r="L3595">
        <v>0</v>
      </c>
      <c r="M3595">
        <v>2</v>
      </c>
      <c r="N3595">
        <v>8.6999999999999993</v>
      </c>
    </row>
    <row r="3596" spans="1:14">
      <c r="A3596" t="s">
        <v>86</v>
      </c>
      <c r="B3596" t="s">
        <v>87</v>
      </c>
      <c r="C3596" t="s">
        <v>88</v>
      </c>
      <c r="D3596">
        <v>59.329300000000003</v>
      </c>
      <c r="E3596">
        <v>18.0686</v>
      </c>
      <c r="F3596" t="s">
        <v>89</v>
      </c>
      <c r="G3596" s="2">
        <v>46210.818230381941</v>
      </c>
      <c r="H3596" s="2">
        <v>46219.75</v>
      </c>
      <c r="I3596">
        <v>23.3</v>
      </c>
      <c r="J3596">
        <v>52</v>
      </c>
      <c r="K3596">
        <v>21</v>
      </c>
      <c r="L3596">
        <v>0</v>
      </c>
      <c r="M3596">
        <v>2</v>
      </c>
      <c r="N3596">
        <v>8.6999999999999993</v>
      </c>
    </row>
    <row r="3597" spans="1:14">
      <c r="A3597" t="s">
        <v>86</v>
      </c>
      <c r="B3597" t="s">
        <v>87</v>
      </c>
      <c r="C3597" t="s">
        <v>88</v>
      </c>
      <c r="D3597">
        <v>59.329300000000003</v>
      </c>
      <c r="E3597">
        <v>18.0686</v>
      </c>
      <c r="F3597" t="s">
        <v>89</v>
      </c>
      <c r="G3597" s="2">
        <v>46210.818230381941</v>
      </c>
      <c r="H3597" s="2">
        <v>46219.791666666664</v>
      </c>
      <c r="I3597">
        <v>22.7</v>
      </c>
      <c r="J3597">
        <v>54</v>
      </c>
      <c r="K3597">
        <v>21</v>
      </c>
      <c r="L3597">
        <v>0</v>
      </c>
      <c r="M3597">
        <v>3</v>
      </c>
      <c r="N3597">
        <v>8.6999999999999993</v>
      </c>
    </row>
    <row r="3598" spans="1:14">
      <c r="A3598" t="s">
        <v>86</v>
      </c>
      <c r="B3598" t="s">
        <v>87</v>
      </c>
      <c r="C3598" t="s">
        <v>88</v>
      </c>
      <c r="D3598">
        <v>59.329300000000003</v>
      </c>
      <c r="E3598">
        <v>18.0686</v>
      </c>
      <c r="F3598" t="s">
        <v>89</v>
      </c>
      <c r="G3598" s="2">
        <v>46210.818230381941</v>
      </c>
      <c r="H3598" s="2">
        <v>46219.833333333336</v>
      </c>
      <c r="I3598">
        <v>22.1</v>
      </c>
      <c r="J3598">
        <v>57</v>
      </c>
      <c r="K3598">
        <v>20</v>
      </c>
      <c r="L3598">
        <v>0</v>
      </c>
      <c r="M3598">
        <v>3</v>
      </c>
      <c r="N3598">
        <v>8.6</v>
      </c>
    </row>
    <row r="3599" spans="1:14">
      <c r="A3599" t="s">
        <v>86</v>
      </c>
      <c r="B3599" t="s">
        <v>87</v>
      </c>
      <c r="C3599" t="s">
        <v>88</v>
      </c>
      <c r="D3599">
        <v>59.329300000000003</v>
      </c>
      <c r="E3599">
        <v>18.0686</v>
      </c>
      <c r="F3599" t="s">
        <v>89</v>
      </c>
      <c r="G3599" s="2">
        <v>46210.818230381941</v>
      </c>
      <c r="H3599" s="2">
        <v>46219.875</v>
      </c>
      <c r="I3599">
        <v>21.4</v>
      </c>
      <c r="J3599">
        <v>61</v>
      </c>
      <c r="K3599">
        <v>18</v>
      </c>
      <c r="L3599">
        <v>0</v>
      </c>
      <c r="M3599">
        <v>3</v>
      </c>
      <c r="N3599">
        <v>8.6</v>
      </c>
    </row>
    <row r="3600" spans="1:14">
      <c r="A3600" t="s">
        <v>86</v>
      </c>
      <c r="B3600" t="s">
        <v>87</v>
      </c>
      <c r="C3600" t="s">
        <v>88</v>
      </c>
      <c r="D3600">
        <v>59.329300000000003</v>
      </c>
      <c r="E3600">
        <v>18.0686</v>
      </c>
      <c r="F3600" t="s">
        <v>89</v>
      </c>
      <c r="G3600" s="2">
        <v>46210.818230381941</v>
      </c>
      <c r="H3600" s="2">
        <v>46219.916666666664</v>
      </c>
      <c r="I3600">
        <v>20.5</v>
      </c>
      <c r="J3600">
        <v>65</v>
      </c>
      <c r="K3600">
        <v>14</v>
      </c>
      <c r="L3600">
        <v>0</v>
      </c>
      <c r="M3600">
        <v>3</v>
      </c>
      <c r="N3600">
        <v>8.9</v>
      </c>
    </row>
    <row r="3601" spans="1:14">
      <c r="A3601" t="s">
        <v>86</v>
      </c>
      <c r="B3601" t="s">
        <v>87</v>
      </c>
      <c r="C3601" t="s">
        <v>88</v>
      </c>
      <c r="D3601">
        <v>59.329300000000003</v>
      </c>
      <c r="E3601">
        <v>18.0686</v>
      </c>
      <c r="F3601" t="s">
        <v>89</v>
      </c>
      <c r="G3601" s="2">
        <v>46210.818230381941</v>
      </c>
      <c r="H3601" s="2">
        <v>46219.958333333336</v>
      </c>
      <c r="I3601">
        <v>19.5</v>
      </c>
      <c r="J3601">
        <v>71</v>
      </c>
      <c r="K3601">
        <v>11</v>
      </c>
      <c r="L3601">
        <v>0</v>
      </c>
      <c r="M3601">
        <v>3</v>
      </c>
      <c r="N3601">
        <v>8.9</v>
      </c>
    </row>
    <row r="3602" spans="1:14">
      <c r="A3602" t="s">
        <v>90</v>
      </c>
      <c r="B3602" t="s">
        <v>91</v>
      </c>
      <c r="C3602" t="s">
        <v>92</v>
      </c>
      <c r="D3602">
        <v>59.913899999999998</v>
      </c>
      <c r="E3602">
        <v>10.7522</v>
      </c>
      <c r="F3602" t="s">
        <v>93</v>
      </c>
      <c r="G3602" s="2">
        <v>46210.818230810182</v>
      </c>
      <c r="H3602" s="2">
        <v>46210</v>
      </c>
      <c r="I3602">
        <v>16.3</v>
      </c>
      <c r="J3602">
        <v>59</v>
      </c>
      <c r="K3602">
        <v>0</v>
      </c>
      <c r="L3602">
        <v>0</v>
      </c>
      <c r="M3602">
        <v>0</v>
      </c>
      <c r="N3602">
        <v>10.4</v>
      </c>
    </row>
    <row r="3603" spans="1:14">
      <c r="A3603" t="s">
        <v>90</v>
      </c>
      <c r="B3603" t="s">
        <v>91</v>
      </c>
      <c r="C3603" t="s">
        <v>92</v>
      </c>
      <c r="D3603">
        <v>59.913899999999998</v>
      </c>
      <c r="E3603">
        <v>10.7522</v>
      </c>
      <c r="F3603" t="s">
        <v>93</v>
      </c>
      <c r="G3603" s="2">
        <v>46210.818230810182</v>
      </c>
      <c r="H3603" s="2">
        <v>46210.041666666664</v>
      </c>
      <c r="I3603">
        <v>15.6</v>
      </c>
      <c r="J3603">
        <v>67</v>
      </c>
      <c r="K3603">
        <v>0</v>
      </c>
      <c r="L3603">
        <v>0</v>
      </c>
      <c r="M3603">
        <v>0</v>
      </c>
      <c r="N3603">
        <v>10.1</v>
      </c>
    </row>
    <row r="3604" spans="1:14">
      <c r="A3604" t="s">
        <v>90</v>
      </c>
      <c r="B3604" t="s">
        <v>91</v>
      </c>
      <c r="C3604" t="s">
        <v>92</v>
      </c>
      <c r="D3604">
        <v>59.913899999999998</v>
      </c>
      <c r="E3604">
        <v>10.7522</v>
      </c>
      <c r="F3604" t="s">
        <v>93</v>
      </c>
      <c r="G3604" s="2">
        <v>46210.818230810182</v>
      </c>
      <c r="H3604" s="2">
        <v>46210.083333333336</v>
      </c>
      <c r="I3604">
        <v>14.6</v>
      </c>
      <c r="J3604">
        <v>74</v>
      </c>
      <c r="K3604">
        <v>0</v>
      </c>
      <c r="L3604">
        <v>0</v>
      </c>
      <c r="M3604">
        <v>0</v>
      </c>
      <c r="N3604">
        <v>9</v>
      </c>
    </row>
    <row r="3605" spans="1:14">
      <c r="A3605" t="s">
        <v>90</v>
      </c>
      <c r="B3605" t="s">
        <v>91</v>
      </c>
      <c r="C3605" t="s">
        <v>92</v>
      </c>
      <c r="D3605">
        <v>59.913899999999998</v>
      </c>
      <c r="E3605">
        <v>10.7522</v>
      </c>
      <c r="F3605" t="s">
        <v>93</v>
      </c>
      <c r="G3605" s="2">
        <v>46210.818230810182</v>
      </c>
      <c r="H3605" s="2">
        <v>46210.125</v>
      </c>
      <c r="I3605">
        <v>13.7</v>
      </c>
      <c r="J3605">
        <v>81</v>
      </c>
      <c r="K3605">
        <v>0</v>
      </c>
      <c r="L3605">
        <v>0</v>
      </c>
      <c r="M3605">
        <v>0</v>
      </c>
      <c r="N3605">
        <v>6.8</v>
      </c>
    </row>
    <row r="3606" spans="1:14">
      <c r="A3606" t="s">
        <v>90</v>
      </c>
      <c r="B3606" t="s">
        <v>91</v>
      </c>
      <c r="C3606" t="s">
        <v>92</v>
      </c>
      <c r="D3606">
        <v>59.913899999999998</v>
      </c>
      <c r="E3606">
        <v>10.7522</v>
      </c>
      <c r="F3606" t="s">
        <v>93</v>
      </c>
      <c r="G3606" s="2">
        <v>46210.818230810182</v>
      </c>
      <c r="H3606" s="2">
        <v>46210.166666666664</v>
      </c>
      <c r="I3606">
        <v>12.9</v>
      </c>
      <c r="J3606">
        <v>77</v>
      </c>
      <c r="K3606">
        <v>0</v>
      </c>
      <c r="L3606">
        <v>0</v>
      </c>
      <c r="M3606">
        <v>0</v>
      </c>
      <c r="N3606">
        <v>2.9</v>
      </c>
    </row>
    <row r="3607" spans="1:14">
      <c r="A3607" t="s">
        <v>90</v>
      </c>
      <c r="B3607" t="s">
        <v>91</v>
      </c>
      <c r="C3607" t="s">
        <v>92</v>
      </c>
      <c r="D3607">
        <v>59.913899999999998</v>
      </c>
      <c r="E3607">
        <v>10.7522</v>
      </c>
      <c r="F3607" t="s">
        <v>93</v>
      </c>
      <c r="G3607" s="2">
        <v>46210.818230810182</v>
      </c>
      <c r="H3607" s="2">
        <v>46210.208333333336</v>
      </c>
      <c r="I3607">
        <v>12.3</v>
      </c>
      <c r="J3607">
        <v>72</v>
      </c>
      <c r="K3607">
        <v>0</v>
      </c>
      <c r="L3607">
        <v>0</v>
      </c>
      <c r="M3607">
        <v>0</v>
      </c>
      <c r="N3607">
        <v>1.4</v>
      </c>
    </row>
    <row r="3608" spans="1:14">
      <c r="A3608" t="s">
        <v>90</v>
      </c>
      <c r="B3608" t="s">
        <v>91</v>
      </c>
      <c r="C3608" t="s">
        <v>92</v>
      </c>
      <c r="D3608">
        <v>59.913899999999998</v>
      </c>
      <c r="E3608">
        <v>10.7522</v>
      </c>
      <c r="F3608" t="s">
        <v>93</v>
      </c>
      <c r="G3608" s="2">
        <v>46210.818230810182</v>
      </c>
      <c r="H3608" s="2">
        <v>46210.25</v>
      </c>
      <c r="I3608">
        <v>12.5</v>
      </c>
      <c r="J3608">
        <v>64</v>
      </c>
      <c r="K3608">
        <v>0</v>
      </c>
      <c r="L3608">
        <v>0</v>
      </c>
      <c r="M3608">
        <v>0</v>
      </c>
      <c r="N3608">
        <v>1.4</v>
      </c>
    </row>
    <row r="3609" spans="1:14">
      <c r="A3609" t="s">
        <v>90</v>
      </c>
      <c r="B3609" t="s">
        <v>91</v>
      </c>
      <c r="C3609" t="s">
        <v>92</v>
      </c>
      <c r="D3609">
        <v>59.913899999999998</v>
      </c>
      <c r="E3609">
        <v>10.7522</v>
      </c>
      <c r="F3609" t="s">
        <v>93</v>
      </c>
      <c r="G3609" s="2">
        <v>46210.818230810182</v>
      </c>
      <c r="H3609" s="2">
        <v>46210.291666666664</v>
      </c>
      <c r="I3609">
        <v>13.2</v>
      </c>
      <c r="J3609">
        <v>53</v>
      </c>
      <c r="K3609">
        <v>0</v>
      </c>
      <c r="L3609">
        <v>0</v>
      </c>
      <c r="M3609">
        <v>0</v>
      </c>
      <c r="N3609">
        <v>2.2000000000000002</v>
      </c>
    </row>
    <row r="3610" spans="1:14">
      <c r="A3610" t="s">
        <v>90</v>
      </c>
      <c r="B3610" t="s">
        <v>91</v>
      </c>
      <c r="C3610" t="s">
        <v>92</v>
      </c>
      <c r="D3610">
        <v>59.913899999999998</v>
      </c>
      <c r="E3610">
        <v>10.7522</v>
      </c>
      <c r="F3610" t="s">
        <v>93</v>
      </c>
      <c r="G3610" s="2">
        <v>46210.818230810182</v>
      </c>
      <c r="H3610" s="2">
        <v>46210.333333333336</v>
      </c>
      <c r="I3610">
        <v>14.6</v>
      </c>
      <c r="J3610">
        <v>48</v>
      </c>
      <c r="K3610">
        <v>0</v>
      </c>
      <c r="L3610">
        <v>0</v>
      </c>
      <c r="M3610">
        <v>1</v>
      </c>
      <c r="N3610">
        <v>5</v>
      </c>
    </row>
    <row r="3611" spans="1:14">
      <c r="A3611" t="s">
        <v>90</v>
      </c>
      <c r="B3611" t="s">
        <v>91</v>
      </c>
      <c r="C3611" t="s">
        <v>92</v>
      </c>
      <c r="D3611">
        <v>59.913899999999998</v>
      </c>
      <c r="E3611">
        <v>10.7522</v>
      </c>
      <c r="F3611" t="s">
        <v>93</v>
      </c>
      <c r="G3611" s="2">
        <v>46210.818230810182</v>
      </c>
      <c r="H3611" s="2">
        <v>46210.375</v>
      </c>
      <c r="I3611">
        <v>15.7</v>
      </c>
      <c r="J3611">
        <v>43</v>
      </c>
      <c r="K3611">
        <v>2</v>
      </c>
      <c r="L3611">
        <v>0</v>
      </c>
      <c r="M3611">
        <v>1</v>
      </c>
      <c r="N3611">
        <v>7.9</v>
      </c>
    </row>
    <row r="3612" spans="1:14">
      <c r="A3612" t="s">
        <v>90</v>
      </c>
      <c r="B3612" t="s">
        <v>91</v>
      </c>
      <c r="C3612" t="s">
        <v>92</v>
      </c>
      <c r="D3612">
        <v>59.913899999999998</v>
      </c>
      <c r="E3612">
        <v>10.7522</v>
      </c>
      <c r="F3612" t="s">
        <v>93</v>
      </c>
      <c r="G3612" s="2">
        <v>46210.818230810182</v>
      </c>
      <c r="H3612" s="2">
        <v>46210.416666666664</v>
      </c>
      <c r="I3612">
        <v>16.600000000000001</v>
      </c>
      <c r="J3612">
        <v>42</v>
      </c>
      <c r="K3612">
        <v>5</v>
      </c>
      <c r="L3612">
        <v>0</v>
      </c>
      <c r="M3612">
        <v>2</v>
      </c>
      <c r="N3612">
        <v>11.2</v>
      </c>
    </row>
    <row r="3613" spans="1:14">
      <c r="A3613" t="s">
        <v>90</v>
      </c>
      <c r="B3613" t="s">
        <v>91</v>
      </c>
      <c r="C3613" t="s">
        <v>92</v>
      </c>
      <c r="D3613">
        <v>59.913899999999998</v>
      </c>
      <c r="E3613">
        <v>10.7522</v>
      </c>
      <c r="F3613" t="s">
        <v>93</v>
      </c>
      <c r="G3613" s="2">
        <v>46210.818230810182</v>
      </c>
      <c r="H3613" s="2">
        <v>46210.458333333336</v>
      </c>
      <c r="I3613">
        <v>17</v>
      </c>
      <c r="J3613">
        <v>43</v>
      </c>
      <c r="K3613">
        <v>16</v>
      </c>
      <c r="L3613">
        <v>0</v>
      </c>
      <c r="M3613">
        <v>3</v>
      </c>
      <c r="N3613">
        <v>12.6</v>
      </c>
    </row>
    <row r="3614" spans="1:14">
      <c r="A3614" t="s">
        <v>90</v>
      </c>
      <c r="B3614" t="s">
        <v>91</v>
      </c>
      <c r="C3614" t="s">
        <v>92</v>
      </c>
      <c r="D3614">
        <v>59.913899999999998</v>
      </c>
      <c r="E3614">
        <v>10.7522</v>
      </c>
      <c r="F3614" t="s">
        <v>93</v>
      </c>
      <c r="G3614" s="2">
        <v>46210.818230810182</v>
      </c>
      <c r="H3614" s="2">
        <v>46210.5</v>
      </c>
      <c r="I3614">
        <v>17.100000000000001</v>
      </c>
      <c r="J3614">
        <v>49</v>
      </c>
      <c r="K3614">
        <v>45</v>
      </c>
      <c r="L3614">
        <v>0</v>
      </c>
      <c r="M3614">
        <v>3</v>
      </c>
      <c r="N3614">
        <v>18.399999999999999</v>
      </c>
    </row>
    <row r="3615" spans="1:14">
      <c r="A3615" t="s">
        <v>90</v>
      </c>
      <c r="B3615" t="s">
        <v>91</v>
      </c>
      <c r="C3615" t="s">
        <v>92</v>
      </c>
      <c r="D3615">
        <v>59.913899999999998</v>
      </c>
      <c r="E3615">
        <v>10.7522</v>
      </c>
      <c r="F3615" t="s">
        <v>93</v>
      </c>
      <c r="G3615" s="2">
        <v>46210.818230810182</v>
      </c>
      <c r="H3615" s="2">
        <v>46210.541666666664</v>
      </c>
      <c r="I3615">
        <v>17.100000000000001</v>
      </c>
      <c r="J3615">
        <v>47</v>
      </c>
      <c r="K3615">
        <v>83</v>
      </c>
      <c r="L3615">
        <v>0</v>
      </c>
      <c r="M3615">
        <v>2</v>
      </c>
      <c r="N3615">
        <v>21.6</v>
      </c>
    </row>
    <row r="3616" spans="1:14">
      <c r="A3616" t="s">
        <v>90</v>
      </c>
      <c r="B3616" t="s">
        <v>91</v>
      </c>
      <c r="C3616" t="s">
        <v>92</v>
      </c>
      <c r="D3616">
        <v>59.913899999999998</v>
      </c>
      <c r="E3616">
        <v>10.7522</v>
      </c>
      <c r="F3616" t="s">
        <v>93</v>
      </c>
      <c r="G3616" s="2">
        <v>46210.818230810182</v>
      </c>
      <c r="H3616" s="2">
        <v>46210.583333333336</v>
      </c>
      <c r="I3616">
        <v>15.7</v>
      </c>
      <c r="J3616">
        <v>49</v>
      </c>
      <c r="K3616">
        <v>100</v>
      </c>
      <c r="L3616">
        <v>0</v>
      </c>
      <c r="M3616">
        <v>2</v>
      </c>
      <c r="N3616">
        <v>24.1</v>
      </c>
    </row>
    <row r="3617" spans="1:14">
      <c r="A3617" t="s">
        <v>90</v>
      </c>
      <c r="B3617" t="s">
        <v>91</v>
      </c>
      <c r="C3617" t="s">
        <v>92</v>
      </c>
      <c r="D3617">
        <v>59.913899999999998</v>
      </c>
      <c r="E3617">
        <v>10.7522</v>
      </c>
      <c r="F3617" t="s">
        <v>93</v>
      </c>
      <c r="G3617" s="2">
        <v>46210.818230810182</v>
      </c>
      <c r="H3617" s="2">
        <v>46210.625</v>
      </c>
      <c r="I3617">
        <v>16.5</v>
      </c>
      <c r="J3617">
        <v>53</v>
      </c>
      <c r="K3617">
        <v>79</v>
      </c>
      <c r="L3617">
        <v>0</v>
      </c>
      <c r="M3617">
        <v>2</v>
      </c>
      <c r="N3617">
        <v>23.8</v>
      </c>
    </row>
    <row r="3618" spans="1:14">
      <c r="A3618" t="s">
        <v>90</v>
      </c>
      <c r="B3618" t="s">
        <v>91</v>
      </c>
      <c r="C3618" t="s">
        <v>92</v>
      </c>
      <c r="D3618">
        <v>59.913899999999998</v>
      </c>
      <c r="E3618">
        <v>10.7522</v>
      </c>
      <c r="F3618" t="s">
        <v>93</v>
      </c>
      <c r="G3618" s="2">
        <v>46210.818230810182</v>
      </c>
      <c r="H3618" s="2">
        <v>46210.666666666664</v>
      </c>
      <c r="I3618">
        <v>17.8</v>
      </c>
      <c r="J3618">
        <v>49</v>
      </c>
      <c r="K3618">
        <v>39</v>
      </c>
      <c r="L3618">
        <v>0</v>
      </c>
      <c r="M3618">
        <v>0</v>
      </c>
      <c r="N3618">
        <v>20.5</v>
      </c>
    </row>
    <row r="3619" spans="1:14">
      <c r="A3619" t="s">
        <v>90</v>
      </c>
      <c r="B3619" t="s">
        <v>91</v>
      </c>
      <c r="C3619" t="s">
        <v>92</v>
      </c>
      <c r="D3619">
        <v>59.913899999999998</v>
      </c>
      <c r="E3619">
        <v>10.7522</v>
      </c>
      <c r="F3619" t="s">
        <v>93</v>
      </c>
      <c r="G3619" s="2">
        <v>46210.818230810182</v>
      </c>
      <c r="H3619" s="2">
        <v>46210.708333333336</v>
      </c>
      <c r="I3619">
        <v>19.600000000000001</v>
      </c>
      <c r="J3619">
        <v>42</v>
      </c>
      <c r="K3619">
        <v>8</v>
      </c>
      <c r="L3619">
        <v>0</v>
      </c>
      <c r="M3619">
        <v>0</v>
      </c>
      <c r="N3619">
        <v>19.399999999999999</v>
      </c>
    </row>
    <row r="3620" spans="1:14">
      <c r="A3620" t="s">
        <v>90</v>
      </c>
      <c r="B3620" t="s">
        <v>91</v>
      </c>
      <c r="C3620" t="s">
        <v>92</v>
      </c>
      <c r="D3620">
        <v>59.913899999999998</v>
      </c>
      <c r="E3620">
        <v>10.7522</v>
      </c>
      <c r="F3620" t="s">
        <v>93</v>
      </c>
      <c r="G3620" s="2">
        <v>46210.818230810182</v>
      </c>
      <c r="H3620" s="2">
        <v>46210.75</v>
      </c>
      <c r="I3620">
        <v>20.399999999999999</v>
      </c>
      <c r="J3620">
        <v>40</v>
      </c>
      <c r="K3620">
        <v>0</v>
      </c>
      <c r="L3620">
        <v>0</v>
      </c>
      <c r="M3620">
        <v>0</v>
      </c>
      <c r="N3620">
        <v>17.3</v>
      </c>
    </row>
    <row r="3621" spans="1:14">
      <c r="A3621" t="s">
        <v>90</v>
      </c>
      <c r="B3621" t="s">
        <v>91</v>
      </c>
      <c r="C3621" t="s">
        <v>92</v>
      </c>
      <c r="D3621">
        <v>59.913899999999998</v>
      </c>
      <c r="E3621">
        <v>10.7522</v>
      </c>
      <c r="F3621" t="s">
        <v>93</v>
      </c>
      <c r="G3621" s="2">
        <v>46210.818230810182</v>
      </c>
      <c r="H3621" s="2">
        <v>46210.791666666664</v>
      </c>
      <c r="I3621">
        <v>20.7</v>
      </c>
      <c r="J3621">
        <v>35</v>
      </c>
      <c r="K3621">
        <v>0</v>
      </c>
      <c r="L3621">
        <v>0</v>
      </c>
      <c r="M3621">
        <v>0</v>
      </c>
      <c r="N3621">
        <v>16.899999999999999</v>
      </c>
    </row>
    <row r="3622" spans="1:14">
      <c r="A3622" t="s">
        <v>90</v>
      </c>
      <c r="B3622" t="s">
        <v>91</v>
      </c>
      <c r="C3622" t="s">
        <v>92</v>
      </c>
      <c r="D3622">
        <v>59.913899999999998</v>
      </c>
      <c r="E3622">
        <v>10.7522</v>
      </c>
      <c r="F3622" t="s">
        <v>93</v>
      </c>
      <c r="G3622" s="2">
        <v>46210.818230810182</v>
      </c>
      <c r="H3622" s="2">
        <v>46210.833333333336</v>
      </c>
      <c r="I3622">
        <v>20.399999999999999</v>
      </c>
      <c r="J3622">
        <v>35</v>
      </c>
      <c r="K3622">
        <v>0</v>
      </c>
      <c r="L3622">
        <v>0</v>
      </c>
      <c r="M3622">
        <v>0</v>
      </c>
      <c r="N3622">
        <v>15.5</v>
      </c>
    </row>
    <row r="3623" spans="1:14">
      <c r="A3623" t="s">
        <v>90</v>
      </c>
      <c r="B3623" t="s">
        <v>91</v>
      </c>
      <c r="C3623" t="s">
        <v>92</v>
      </c>
      <c r="D3623">
        <v>59.913899999999998</v>
      </c>
      <c r="E3623">
        <v>10.7522</v>
      </c>
      <c r="F3623" t="s">
        <v>93</v>
      </c>
      <c r="G3623" s="2">
        <v>46210.818230810182</v>
      </c>
      <c r="H3623" s="2">
        <v>46210.875</v>
      </c>
      <c r="I3623">
        <v>19.600000000000001</v>
      </c>
      <c r="J3623">
        <v>39</v>
      </c>
      <c r="K3623">
        <v>0</v>
      </c>
      <c r="L3623">
        <v>0</v>
      </c>
      <c r="M3623">
        <v>0</v>
      </c>
      <c r="N3623">
        <v>12.2</v>
      </c>
    </row>
    <row r="3624" spans="1:14">
      <c r="A3624" t="s">
        <v>90</v>
      </c>
      <c r="B3624" t="s">
        <v>91</v>
      </c>
      <c r="C3624" t="s">
        <v>92</v>
      </c>
      <c r="D3624">
        <v>59.913899999999998</v>
      </c>
      <c r="E3624">
        <v>10.7522</v>
      </c>
      <c r="F3624" t="s">
        <v>93</v>
      </c>
      <c r="G3624" s="2">
        <v>46210.818230810182</v>
      </c>
      <c r="H3624" s="2">
        <v>46210.916666666664</v>
      </c>
      <c r="I3624">
        <v>18.5</v>
      </c>
      <c r="J3624">
        <v>44</v>
      </c>
      <c r="K3624">
        <v>0</v>
      </c>
      <c r="L3624">
        <v>0</v>
      </c>
      <c r="M3624">
        <v>1</v>
      </c>
      <c r="N3624">
        <v>12.6</v>
      </c>
    </row>
    <row r="3625" spans="1:14">
      <c r="A3625" t="s">
        <v>90</v>
      </c>
      <c r="B3625" t="s">
        <v>91</v>
      </c>
      <c r="C3625" t="s">
        <v>92</v>
      </c>
      <c r="D3625">
        <v>59.913899999999998</v>
      </c>
      <c r="E3625">
        <v>10.7522</v>
      </c>
      <c r="F3625" t="s">
        <v>93</v>
      </c>
      <c r="G3625" s="2">
        <v>46210.818230810182</v>
      </c>
      <c r="H3625" s="2">
        <v>46210.958333333336</v>
      </c>
      <c r="I3625">
        <v>17.600000000000001</v>
      </c>
      <c r="J3625">
        <v>46</v>
      </c>
      <c r="K3625">
        <v>0</v>
      </c>
      <c r="L3625">
        <v>0</v>
      </c>
      <c r="M3625">
        <v>2</v>
      </c>
      <c r="N3625">
        <v>7.6</v>
      </c>
    </row>
    <row r="3626" spans="1:14">
      <c r="A3626" t="s">
        <v>90</v>
      </c>
      <c r="B3626" t="s">
        <v>91</v>
      </c>
      <c r="C3626" t="s">
        <v>92</v>
      </c>
      <c r="D3626">
        <v>59.913899999999998</v>
      </c>
      <c r="E3626">
        <v>10.7522</v>
      </c>
      <c r="F3626" t="s">
        <v>93</v>
      </c>
      <c r="G3626" s="2">
        <v>46210.818230810182</v>
      </c>
      <c r="H3626" s="2">
        <v>46211</v>
      </c>
      <c r="I3626">
        <v>16.600000000000001</v>
      </c>
      <c r="J3626">
        <v>51</v>
      </c>
      <c r="K3626">
        <v>0</v>
      </c>
      <c r="L3626">
        <v>0</v>
      </c>
      <c r="M3626">
        <v>2</v>
      </c>
      <c r="N3626">
        <v>3.6</v>
      </c>
    </row>
    <row r="3627" spans="1:14">
      <c r="A3627" t="s">
        <v>90</v>
      </c>
      <c r="B3627" t="s">
        <v>91</v>
      </c>
      <c r="C3627" t="s">
        <v>92</v>
      </c>
      <c r="D3627">
        <v>59.913899999999998</v>
      </c>
      <c r="E3627">
        <v>10.7522</v>
      </c>
      <c r="F3627" t="s">
        <v>93</v>
      </c>
      <c r="G3627" s="2">
        <v>46210.818230810182</v>
      </c>
      <c r="H3627" s="2">
        <v>46211.041666666664</v>
      </c>
      <c r="I3627">
        <v>15.5</v>
      </c>
      <c r="J3627">
        <v>56</v>
      </c>
      <c r="K3627">
        <v>0</v>
      </c>
      <c r="L3627">
        <v>0</v>
      </c>
      <c r="M3627">
        <v>0</v>
      </c>
      <c r="N3627">
        <v>7.9</v>
      </c>
    </row>
    <row r="3628" spans="1:14">
      <c r="A3628" t="s">
        <v>90</v>
      </c>
      <c r="B3628" t="s">
        <v>91</v>
      </c>
      <c r="C3628" t="s">
        <v>92</v>
      </c>
      <c r="D3628">
        <v>59.913899999999998</v>
      </c>
      <c r="E3628">
        <v>10.7522</v>
      </c>
      <c r="F3628" t="s">
        <v>93</v>
      </c>
      <c r="G3628" s="2">
        <v>46210.818230810182</v>
      </c>
      <c r="H3628" s="2">
        <v>46211.083333333336</v>
      </c>
      <c r="I3628">
        <v>14.8</v>
      </c>
      <c r="J3628">
        <v>59</v>
      </c>
      <c r="K3628">
        <v>0</v>
      </c>
      <c r="L3628">
        <v>0</v>
      </c>
      <c r="M3628">
        <v>0</v>
      </c>
      <c r="N3628">
        <v>2.9</v>
      </c>
    </row>
    <row r="3629" spans="1:14">
      <c r="A3629" t="s">
        <v>90</v>
      </c>
      <c r="B3629" t="s">
        <v>91</v>
      </c>
      <c r="C3629" t="s">
        <v>92</v>
      </c>
      <c r="D3629">
        <v>59.913899999999998</v>
      </c>
      <c r="E3629">
        <v>10.7522</v>
      </c>
      <c r="F3629" t="s">
        <v>93</v>
      </c>
      <c r="G3629" s="2">
        <v>46210.818230810182</v>
      </c>
      <c r="H3629" s="2">
        <v>46211.125</v>
      </c>
      <c r="I3629">
        <v>14.2</v>
      </c>
      <c r="J3629">
        <v>62</v>
      </c>
      <c r="K3629">
        <v>0</v>
      </c>
      <c r="L3629">
        <v>0</v>
      </c>
      <c r="M3629">
        <v>0</v>
      </c>
      <c r="N3629">
        <v>6.5</v>
      </c>
    </row>
    <row r="3630" spans="1:14">
      <c r="A3630" t="s">
        <v>90</v>
      </c>
      <c r="B3630" t="s">
        <v>91</v>
      </c>
      <c r="C3630" t="s">
        <v>92</v>
      </c>
      <c r="D3630">
        <v>59.913899999999998</v>
      </c>
      <c r="E3630">
        <v>10.7522</v>
      </c>
      <c r="F3630" t="s">
        <v>93</v>
      </c>
      <c r="G3630" s="2">
        <v>46210.818230810182</v>
      </c>
      <c r="H3630" s="2">
        <v>46211.166666666664</v>
      </c>
      <c r="I3630">
        <v>13.4</v>
      </c>
      <c r="J3630">
        <v>64</v>
      </c>
      <c r="K3630">
        <v>0</v>
      </c>
      <c r="L3630">
        <v>0</v>
      </c>
      <c r="M3630">
        <v>0</v>
      </c>
      <c r="N3630">
        <v>3.6</v>
      </c>
    </row>
    <row r="3631" spans="1:14">
      <c r="A3631" t="s">
        <v>90</v>
      </c>
      <c r="B3631" t="s">
        <v>91</v>
      </c>
      <c r="C3631" t="s">
        <v>92</v>
      </c>
      <c r="D3631">
        <v>59.913899999999998</v>
      </c>
      <c r="E3631">
        <v>10.7522</v>
      </c>
      <c r="F3631" t="s">
        <v>93</v>
      </c>
      <c r="G3631" s="2">
        <v>46210.818230810182</v>
      </c>
      <c r="H3631" s="2">
        <v>46211.208333333336</v>
      </c>
      <c r="I3631">
        <v>12.9</v>
      </c>
      <c r="J3631">
        <v>65</v>
      </c>
      <c r="K3631">
        <v>0</v>
      </c>
      <c r="L3631">
        <v>0</v>
      </c>
      <c r="M3631">
        <v>0</v>
      </c>
      <c r="N3631">
        <v>3.2</v>
      </c>
    </row>
    <row r="3632" spans="1:14">
      <c r="A3632" t="s">
        <v>90</v>
      </c>
      <c r="B3632" t="s">
        <v>91</v>
      </c>
      <c r="C3632" t="s">
        <v>92</v>
      </c>
      <c r="D3632">
        <v>59.913899999999998</v>
      </c>
      <c r="E3632">
        <v>10.7522</v>
      </c>
      <c r="F3632" t="s">
        <v>93</v>
      </c>
      <c r="G3632" s="2">
        <v>46210.818230810182</v>
      </c>
      <c r="H3632" s="2">
        <v>46211.25</v>
      </c>
      <c r="I3632">
        <v>13.1</v>
      </c>
      <c r="J3632">
        <v>63</v>
      </c>
      <c r="K3632">
        <v>0</v>
      </c>
      <c r="L3632">
        <v>0</v>
      </c>
      <c r="M3632">
        <v>0</v>
      </c>
      <c r="N3632">
        <v>5</v>
      </c>
    </row>
    <row r="3633" spans="1:14">
      <c r="A3633" t="s">
        <v>90</v>
      </c>
      <c r="B3633" t="s">
        <v>91</v>
      </c>
      <c r="C3633" t="s">
        <v>92</v>
      </c>
      <c r="D3633">
        <v>59.913899999999998</v>
      </c>
      <c r="E3633">
        <v>10.7522</v>
      </c>
      <c r="F3633" t="s">
        <v>93</v>
      </c>
      <c r="G3633" s="2">
        <v>46210.818230810182</v>
      </c>
      <c r="H3633" s="2">
        <v>46211.291666666664</v>
      </c>
      <c r="I3633">
        <v>14.6</v>
      </c>
      <c r="J3633">
        <v>54</v>
      </c>
      <c r="K3633">
        <v>0</v>
      </c>
      <c r="L3633">
        <v>0</v>
      </c>
      <c r="M3633">
        <v>0</v>
      </c>
      <c r="N3633">
        <v>5</v>
      </c>
    </row>
    <row r="3634" spans="1:14">
      <c r="A3634" t="s">
        <v>90</v>
      </c>
      <c r="B3634" t="s">
        <v>91</v>
      </c>
      <c r="C3634" t="s">
        <v>92</v>
      </c>
      <c r="D3634">
        <v>59.913899999999998</v>
      </c>
      <c r="E3634">
        <v>10.7522</v>
      </c>
      <c r="F3634" t="s">
        <v>93</v>
      </c>
      <c r="G3634" s="2">
        <v>46210.818230810182</v>
      </c>
      <c r="H3634" s="2">
        <v>46211.333333333336</v>
      </c>
      <c r="I3634">
        <v>16.3</v>
      </c>
      <c r="J3634">
        <v>46</v>
      </c>
      <c r="K3634">
        <v>0</v>
      </c>
      <c r="L3634">
        <v>0</v>
      </c>
      <c r="M3634">
        <v>0</v>
      </c>
      <c r="N3634">
        <v>8.6</v>
      </c>
    </row>
    <row r="3635" spans="1:14">
      <c r="A3635" t="s">
        <v>90</v>
      </c>
      <c r="B3635" t="s">
        <v>91</v>
      </c>
      <c r="C3635" t="s">
        <v>92</v>
      </c>
      <c r="D3635">
        <v>59.913899999999998</v>
      </c>
      <c r="E3635">
        <v>10.7522</v>
      </c>
      <c r="F3635" t="s">
        <v>93</v>
      </c>
      <c r="G3635" s="2">
        <v>46210.818230810182</v>
      </c>
      <c r="H3635" s="2">
        <v>46211.375</v>
      </c>
      <c r="I3635">
        <v>17.5</v>
      </c>
      <c r="J3635">
        <v>41</v>
      </c>
      <c r="K3635">
        <v>0</v>
      </c>
      <c r="L3635">
        <v>0</v>
      </c>
      <c r="M3635">
        <v>0</v>
      </c>
      <c r="N3635">
        <v>10.4</v>
      </c>
    </row>
    <row r="3636" spans="1:14">
      <c r="A3636" t="s">
        <v>90</v>
      </c>
      <c r="B3636" t="s">
        <v>91</v>
      </c>
      <c r="C3636" t="s">
        <v>92</v>
      </c>
      <c r="D3636">
        <v>59.913899999999998</v>
      </c>
      <c r="E3636">
        <v>10.7522</v>
      </c>
      <c r="F3636" t="s">
        <v>93</v>
      </c>
      <c r="G3636" s="2">
        <v>46210.818230810182</v>
      </c>
      <c r="H3636" s="2">
        <v>46211.416666666664</v>
      </c>
      <c r="I3636">
        <v>18.899999999999999</v>
      </c>
      <c r="J3636">
        <v>37</v>
      </c>
      <c r="K3636">
        <v>0</v>
      </c>
      <c r="L3636">
        <v>0</v>
      </c>
      <c r="M3636">
        <v>0</v>
      </c>
      <c r="N3636">
        <v>12.6</v>
      </c>
    </row>
    <row r="3637" spans="1:14">
      <c r="A3637" t="s">
        <v>90</v>
      </c>
      <c r="B3637" t="s">
        <v>91</v>
      </c>
      <c r="C3637" t="s">
        <v>92</v>
      </c>
      <c r="D3637">
        <v>59.913899999999998</v>
      </c>
      <c r="E3637">
        <v>10.7522</v>
      </c>
      <c r="F3637" t="s">
        <v>93</v>
      </c>
      <c r="G3637" s="2">
        <v>46210.818230810182</v>
      </c>
      <c r="H3637" s="2">
        <v>46211.458333333336</v>
      </c>
      <c r="I3637">
        <v>20.399999999999999</v>
      </c>
      <c r="J3637">
        <v>34</v>
      </c>
      <c r="K3637">
        <v>0</v>
      </c>
      <c r="L3637">
        <v>0</v>
      </c>
      <c r="M3637">
        <v>0</v>
      </c>
      <c r="N3637">
        <v>12.6</v>
      </c>
    </row>
    <row r="3638" spans="1:14">
      <c r="A3638" t="s">
        <v>90</v>
      </c>
      <c r="B3638" t="s">
        <v>91</v>
      </c>
      <c r="C3638" t="s">
        <v>92</v>
      </c>
      <c r="D3638">
        <v>59.913899999999998</v>
      </c>
      <c r="E3638">
        <v>10.7522</v>
      </c>
      <c r="F3638" t="s">
        <v>93</v>
      </c>
      <c r="G3638" s="2">
        <v>46210.818230810182</v>
      </c>
      <c r="H3638" s="2">
        <v>46211.5</v>
      </c>
      <c r="I3638">
        <v>22.1</v>
      </c>
      <c r="J3638">
        <v>31</v>
      </c>
      <c r="K3638">
        <v>0</v>
      </c>
      <c r="L3638">
        <v>0</v>
      </c>
      <c r="M3638">
        <v>0</v>
      </c>
      <c r="N3638">
        <v>9.6999999999999993</v>
      </c>
    </row>
    <row r="3639" spans="1:14">
      <c r="A3639" t="s">
        <v>90</v>
      </c>
      <c r="B3639" t="s">
        <v>91</v>
      </c>
      <c r="C3639" t="s">
        <v>92</v>
      </c>
      <c r="D3639">
        <v>59.913899999999998</v>
      </c>
      <c r="E3639">
        <v>10.7522</v>
      </c>
      <c r="F3639" t="s">
        <v>93</v>
      </c>
      <c r="G3639" s="2">
        <v>46210.818230810182</v>
      </c>
      <c r="H3639" s="2">
        <v>46211.541666666664</v>
      </c>
      <c r="I3639">
        <v>24</v>
      </c>
      <c r="J3639">
        <v>28</v>
      </c>
      <c r="K3639">
        <v>0</v>
      </c>
      <c r="L3639">
        <v>0</v>
      </c>
      <c r="M3639">
        <v>0</v>
      </c>
      <c r="N3639">
        <v>9</v>
      </c>
    </row>
    <row r="3640" spans="1:14">
      <c r="A3640" t="s">
        <v>90</v>
      </c>
      <c r="B3640" t="s">
        <v>91</v>
      </c>
      <c r="C3640" t="s">
        <v>92</v>
      </c>
      <c r="D3640">
        <v>59.913899999999998</v>
      </c>
      <c r="E3640">
        <v>10.7522</v>
      </c>
      <c r="F3640" t="s">
        <v>93</v>
      </c>
      <c r="G3640" s="2">
        <v>46210.818230810182</v>
      </c>
      <c r="H3640" s="2">
        <v>46211.583333333336</v>
      </c>
      <c r="I3640">
        <v>25.4</v>
      </c>
      <c r="J3640">
        <v>28</v>
      </c>
      <c r="K3640">
        <v>0</v>
      </c>
      <c r="L3640">
        <v>0</v>
      </c>
      <c r="M3640">
        <v>0</v>
      </c>
      <c r="N3640">
        <v>8.3000000000000007</v>
      </c>
    </row>
    <row r="3641" spans="1:14">
      <c r="A3641" t="s">
        <v>90</v>
      </c>
      <c r="B3641" t="s">
        <v>91</v>
      </c>
      <c r="C3641" t="s">
        <v>92</v>
      </c>
      <c r="D3641">
        <v>59.913899999999998</v>
      </c>
      <c r="E3641">
        <v>10.7522</v>
      </c>
      <c r="F3641" t="s">
        <v>93</v>
      </c>
      <c r="G3641" s="2">
        <v>46210.818230810182</v>
      </c>
      <c r="H3641" s="2">
        <v>46211.625</v>
      </c>
      <c r="I3641">
        <v>26.5</v>
      </c>
      <c r="J3641">
        <v>27</v>
      </c>
      <c r="K3641">
        <v>0</v>
      </c>
      <c r="L3641">
        <v>0</v>
      </c>
      <c r="M3641">
        <v>1</v>
      </c>
      <c r="N3641">
        <v>8.3000000000000007</v>
      </c>
    </row>
    <row r="3642" spans="1:14">
      <c r="A3642" t="s">
        <v>90</v>
      </c>
      <c r="B3642" t="s">
        <v>91</v>
      </c>
      <c r="C3642" t="s">
        <v>92</v>
      </c>
      <c r="D3642">
        <v>59.913899999999998</v>
      </c>
      <c r="E3642">
        <v>10.7522</v>
      </c>
      <c r="F3642" t="s">
        <v>93</v>
      </c>
      <c r="G3642" s="2">
        <v>46210.818230810182</v>
      </c>
      <c r="H3642" s="2">
        <v>46211.666666666664</v>
      </c>
      <c r="I3642">
        <v>27.2</v>
      </c>
      <c r="J3642">
        <v>26</v>
      </c>
      <c r="K3642">
        <v>0</v>
      </c>
      <c r="L3642">
        <v>0</v>
      </c>
      <c r="M3642">
        <v>2</v>
      </c>
      <c r="N3642">
        <v>7.2</v>
      </c>
    </row>
    <row r="3643" spans="1:14">
      <c r="A3643" t="s">
        <v>90</v>
      </c>
      <c r="B3643" t="s">
        <v>91</v>
      </c>
      <c r="C3643" t="s">
        <v>92</v>
      </c>
      <c r="D3643">
        <v>59.913899999999998</v>
      </c>
      <c r="E3643">
        <v>10.7522</v>
      </c>
      <c r="F3643" t="s">
        <v>93</v>
      </c>
      <c r="G3643" s="2">
        <v>46210.818230810182</v>
      </c>
      <c r="H3643" s="2">
        <v>46211.708333333336</v>
      </c>
      <c r="I3643">
        <v>27.4</v>
      </c>
      <c r="J3643">
        <v>25</v>
      </c>
      <c r="K3643">
        <v>0</v>
      </c>
      <c r="L3643">
        <v>0</v>
      </c>
      <c r="M3643">
        <v>2</v>
      </c>
      <c r="N3643">
        <v>7.2</v>
      </c>
    </row>
    <row r="3644" spans="1:14">
      <c r="A3644" t="s">
        <v>90</v>
      </c>
      <c r="B3644" t="s">
        <v>91</v>
      </c>
      <c r="C3644" t="s">
        <v>92</v>
      </c>
      <c r="D3644">
        <v>59.913899999999998</v>
      </c>
      <c r="E3644">
        <v>10.7522</v>
      </c>
      <c r="F3644" t="s">
        <v>93</v>
      </c>
      <c r="G3644" s="2">
        <v>46210.818230810182</v>
      </c>
      <c r="H3644" s="2">
        <v>46211.75</v>
      </c>
      <c r="I3644">
        <v>27</v>
      </c>
      <c r="J3644">
        <v>25</v>
      </c>
      <c r="K3644">
        <v>0</v>
      </c>
      <c r="L3644">
        <v>0</v>
      </c>
      <c r="M3644">
        <v>1</v>
      </c>
      <c r="N3644">
        <v>8.3000000000000007</v>
      </c>
    </row>
    <row r="3645" spans="1:14">
      <c r="A3645" t="s">
        <v>90</v>
      </c>
      <c r="B3645" t="s">
        <v>91</v>
      </c>
      <c r="C3645" t="s">
        <v>92</v>
      </c>
      <c r="D3645">
        <v>59.913899999999998</v>
      </c>
      <c r="E3645">
        <v>10.7522</v>
      </c>
      <c r="F3645" t="s">
        <v>93</v>
      </c>
      <c r="G3645" s="2">
        <v>46210.818230810182</v>
      </c>
      <c r="H3645" s="2">
        <v>46211.791666666664</v>
      </c>
      <c r="I3645">
        <v>25.9</v>
      </c>
      <c r="J3645">
        <v>36</v>
      </c>
      <c r="K3645">
        <v>0</v>
      </c>
      <c r="L3645">
        <v>0</v>
      </c>
      <c r="M3645">
        <v>1</v>
      </c>
      <c r="N3645">
        <v>10.4</v>
      </c>
    </row>
    <row r="3646" spans="1:14">
      <c r="A3646" t="s">
        <v>90</v>
      </c>
      <c r="B3646" t="s">
        <v>91</v>
      </c>
      <c r="C3646" t="s">
        <v>92</v>
      </c>
      <c r="D3646">
        <v>59.913899999999998</v>
      </c>
      <c r="E3646">
        <v>10.7522</v>
      </c>
      <c r="F3646" t="s">
        <v>93</v>
      </c>
      <c r="G3646" s="2">
        <v>46210.818230810182</v>
      </c>
      <c r="H3646" s="2">
        <v>46211.833333333336</v>
      </c>
      <c r="I3646">
        <v>24.5</v>
      </c>
      <c r="J3646">
        <v>38</v>
      </c>
      <c r="K3646">
        <v>0</v>
      </c>
      <c r="L3646">
        <v>0</v>
      </c>
      <c r="M3646">
        <v>0</v>
      </c>
      <c r="N3646">
        <v>8.3000000000000007</v>
      </c>
    </row>
    <row r="3647" spans="1:14">
      <c r="A3647" t="s">
        <v>90</v>
      </c>
      <c r="B3647" t="s">
        <v>91</v>
      </c>
      <c r="C3647" t="s">
        <v>92</v>
      </c>
      <c r="D3647">
        <v>59.913899999999998</v>
      </c>
      <c r="E3647">
        <v>10.7522</v>
      </c>
      <c r="F3647" t="s">
        <v>93</v>
      </c>
      <c r="G3647" s="2">
        <v>46210.818230810182</v>
      </c>
      <c r="H3647" s="2">
        <v>46211.875</v>
      </c>
      <c r="I3647">
        <v>23.1</v>
      </c>
      <c r="J3647">
        <v>39</v>
      </c>
      <c r="K3647">
        <v>0</v>
      </c>
      <c r="L3647">
        <v>0</v>
      </c>
      <c r="M3647">
        <v>0</v>
      </c>
      <c r="N3647">
        <v>10.4</v>
      </c>
    </row>
    <row r="3648" spans="1:14">
      <c r="A3648" t="s">
        <v>90</v>
      </c>
      <c r="B3648" t="s">
        <v>91</v>
      </c>
      <c r="C3648" t="s">
        <v>92</v>
      </c>
      <c r="D3648">
        <v>59.913899999999998</v>
      </c>
      <c r="E3648">
        <v>10.7522</v>
      </c>
      <c r="F3648" t="s">
        <v>93</v>
      </c>
      <c r="G3648" s="2">
        <v>46210.818230810182</v>
      </c>
      <c r="H3648" s="2">
        <v>46211.916666666664</v>
      </c>
      <c r="I3648">
        <v>21.2</v>
      </c>
      <c r="J3648">
        <v>45</v>
      </c>
      <c r="K3648">
        <v>0</v>
      </c>
      <c r="L3648">
        <v>0</v>
      </c>
      <c r="M3648">
        <v>0</v>
      </c>
      <c r="N3648">
        <v>20.9</v>
      </c>
    </row>
    <row r="3649" spans="1:14">
      <c r="A3649" t="s">
        <v>90</v>
      </c>
      <c r="B3649" t="s">
        <v>91</v>
      </c>
      <c r="C3649" t="s">
        <v>92</v>
      </c>
      <c r="D3649">
        <v>59.913899999999998</v>
      </c>
      <c r="E3649">
        <v>10.7522</v>
      </c>
      <c r="F3649" t="s">
        <v>93</v>
      </c>
      <c r="G3649" s="2">
        <v>46210.818230810182</v>
      </c>
      <c r="H3649" s="2">
        <v>46211.958333333336</v>
      </c>
      <c r="I3649">
        <v>19.899999999999999</v>
      </c>
      <c r="J3649">
        <v>48</v>
      </c>
      <c r="K3649">
        <v>0</v>
      </c>
      <c r="L3649">
        <v>0</v>
      </c>
      <c r="M3649">
        <v>0</v>
      </c>
      <c r="N3649">
        <v>21.2</v>
      </c>
    </row>
    <row r="3650" spans="1:14">
      <c r="A3650" t="s">
        <v>90</v>
      </c>
      <c r="B3650" t="s">
        <v>91</v>
      </c>
      <c r="C3650" t="s">
        <v>92</v>
      </c>
      <c r="D3650">
        <v>59.913899999999998</v>
      </c>
      <c r="E3650">
        <v>10.7522</v>
      </c>
      <c r="F3650" t="s">
        <v>93</v>
      </c>
      <c r="G3650" s="2">
        <v>46210.818230810182</v>
      </c>
      <c r="H3650" s="2">
        <v>46212</v>
      </c>
      <c r="I3650">
        <v>19.100000000000001</v>
      </c>
      <c r="J3650">
        <v>50</v>
      </c>
      <c r="K3650">
        <v>0</v>
      </c>
      <c r="L3650">
        <v>0</v>
      </c>
      <c r="M3650">
        <v>0</v>
      </c>
      <c r="N3650">
        <v>18</v>
      </c>
    </row>
    <row r="3651" spans="1:14">
      <c r="A3651" t="s">
        <v>90</v>
      </c>
      <c r="B3651" t="s">
        <v>91</v>
      </c>
      <c r="C3651" t="s">
        <v>92</v>
      </c>
      <c r="D3651">
        <v>59.913899999999998</v>
      </c>
      <c r="E3651">
        <v>10.7522</v>
      </c>
      <c r="F3651" t="s">
        <v>93</v>
      </c>
      <c r="G3651" s="2">
        <v>46210.818230810182</v>
      </c>
      <c r="H3651" s="2">
        <v>46212.041666666664</v>
      </c>
      <c r="I3651">
        <v>18.100000000000001</v>
      </c>
      <c r="J3651">
        <v>51</v>
      </c>
      <c r="K3651">
        <v>0</v>
      </c>
      <c r="L3651">
        <v>0</v>
      </c>
      <c r="M3651">
        <v>0</v>
      </c>
      <c r="N3651">
        <v>17.600000000000001</v>
      </c>
    </row>
    <row r="3652" spans="1:14">
      <c r="A3652" t="s">
        <v>90</v>
      </c>
      <c r="B3652" t="s">
        <v>91</v>
      </c>
      <c r="C3652" t="s">
        <v>92</v>
      </c>
      <c r="D3652">
        <v>59.913899999999998</v>
      </c>
      <c r="E3652">
        <v>10.7522</v>
      </c>
      <c r="F3652" t="s">
        <v>93</v>
      </c>
      <c r="G3652" s="2">
        <v>46210.818230810182</v>
      </c>
      <c r="H3652" s="2">
        <v>46212.083333333336</v>
      </c>
      <c r="I3652">
        <v>17.100000000000001</v>
      </c>
      <c r="J3652">
        <v>53</v>
      </c>
      <c r="K3652">
        <v>0</v>
      </c>
      <c r="L3652">
        <v>0</v>
      </c>
      <c r="M3652">
        <v>0</v>
      </c>
      <c r="N3652">
        <v>14.4</v>
      </c>
    </row>
    <row r="3653" spans="1:14">
      <c r="A3653" t="s">
        <v>90</v>
      </c>
      <c r="B3653" t="s">
        <v>91</v>
      </c>
      <c r="C3653" t="s">
        <v>92</v>
      </c>
      <c r="D3653">
        <v>59.913899999999998</v>
      </c>
      <c r="E3653">
        <v>10.7522</v>
      </c>
      <c r="F3653" t="s">
        <v>93</v>
      </c>
      <c r="G3653" s="2">
        <v>46210.818230810182</v>
      </c>
      <c r="H3653" s="2">
        <v>46212.125</v>
      </c>
      <c r="I3653">
        <v>16.2</v>
      </c>
      <c r="J3653">
        <v>56</v>
      </c>
      <c r="K3653">
        <v>0</v>
      </c>
      <c r="L3653">
        <v>0</v>
      </c>
      <c r="M3653">
        <v>0</v>
      </c>
      <c r="N3653">
        <v>9.4</v>
      </c>
    </row>
    <row r="3654" spans="1:14">
      <c r="A3654" t="s">
        <v>90</v>
      </c>
      <c r="B3654" t="s">
        <v>91</v>
      </c>
      <c r="C3654" t="s">
        <v>92</v>
      </c>
      <c r="D3654">
        <v>59.913899999999998</v>
      </c>
      <c r="E3654">
        <v>10.7522</v>
      </c>
      <c r="F3654" t="s">
        <v>93</v>
      </c>
      <c r="G3654" s="2">
        <v>46210.818230810182</v>
      </c>
      <c r="H3654" s="2">
        <v>46212.166666666664</v>
      </c>
      <c r="I3654">
        <v>15.2</v>
      </c>
      <c r="J3654">
        <v>60</v>
      </c>
      <c r="K3654">
        <v>0</v>
      </c>
      <c r="L3654">
        <v>0</v>
      </c>
      <c r="M3654">
        <v>0</v>
      </c>
      <c r="N3654">
        <v>6.8</v>
      </c>
    </row>
    <row r="3655" spans="1:14">
      <c r="A3655" t="s">
        <v>90</v>
      </c>
      <c r="B3655" t="s">
        <v>91</v>
      </c>
      <c r="C3655" t="s">
        <v>92</v>
      </c>
      <c r="D3655">
        <v>59.913899999999998</v>
      </c>
      <c r="E3655">
        <v>10.7522</v>
      </c>
      <c r="F3655" t="s">
        <v>93</v>
      </c>
      <c r="G3655" s="2">
        <v>46210.818230810182</v>
      </c>
      <c r="H3655" s="2">
        <v>46212.208333333336</v>
      </c>
      <c r="I3655">
        <v>14.4</v>
      </c>
      <c r="J3655">
        <v>67</v>
      </c>
      <c r="K3655">
        <v>0</v>
      </c>
      <c r="L3655">
        <v>0</v>
      </c>
      <c r="M3655">
        <v>0</v>
      </c>
      <c r="N3655">
        <v>6.1</v>
      </c>
    </row>
    <row r="3656" spans="1:14">
      <c r="A3656" t="s">
        <v>90</v>
      </c>
      <c r="B3656" t="s">
        <v>91</v>
      </c>
      <c r="C3656" t="s">
        <v>92</v>
      </c>
      <c r="D3656">
        <v>59.913899999999998</v>
      </c>
      <c r="E3656">
        <v>10.7522</v>
      </c>
      <c r="F3656" t="s">
        <v>93</v>
      </c>
      <c r="G3656" s="2">
        <v>46210.818230810182</v>
      </c>
      <c r="H3656" s="2">
        <v>46212.25</v>
      </c>
      <c r="I3656">
        <v>14.5</v>
      </c>
      <c r="J3656">
        <v>61</v>
      </c>
      <c r="K3656">
        <v>0</v>
      </c>
      <c r="L3656">
        <v>0</v>
      </c>
      <c r="M3656">
        <v>0</v>
      </c>
      <c r="N3656">
        <v>7.6</v>
      </c>
    </row>
    <row r="3657" spans="1:14">
      <c r="A3657" t="s">
        <v>90</v>
      </c>
      <c r="B3657" t="s">
        <v>91</v>
      </c>
      <c r="C3657" t="s">
        <v>92</v>
      </c>
      <c r="D3657">
        <v>59.913899999999998</v>
      </c>
      <c r="E3657">
        <v>10.7522</v>
      </c>
      <c r="F3657" t="s">
        <v>93</v>
      </c>
      <c r="G3657" s="2">
        <v>46210.818230810182</v>
      </c>
      <c r="H3657" s="2">
        <v>46212.291666666664</v>
      </c>
      <c r="I3657">
        <v>14.9</v>
      </c>
      <c r="J3657">
        <v>55</v>
      </c>
      <c r="K3657">
        <v>0</v>
      </c>
      <c r="L3657">
        <v>0</v>
      </c>
      <c r="M3657">
        <v>0</v>
      </c>
      <c r="N3657">
        <v>10.1</v>
      </c>
    </row>
    <row r="3658" spans="1:14">
      <c r="A3658" t="s">
        <v>90</v>
      </c>
      <c r="B3658" t="s">
        <v>91</v>
      </c>
      <c r="C3658" t="s">
        <v>92</v>
      </c>
      <c r="D3658">
        <v>59.913899999999998</v>
      </c>
      <c r="E3658">
        <v>10.7522</v>
      </c>
      <c r="F3658" t="s">
        <v>93</v>
      </c>
      <c r="G3658" s="2">
        <v>46210.818230810182</v>
      </c>
      <c r="H3658" s="2">
        <v>46212.333333333336</v>
      </c>
      <c r="I3658">
        <v>15.9</v>
      </c>
      <c r="J3658">
        <v>49</v>
      </c>
      <c r="K3658">
        <v>0</v>
      </c>
      <c r="L3658">
        <v>0</v>
      </c>
      <c r="M3658">
        <v>1</v>
      </c>
      <c r="N3658">
        <v>8.6</v>
      </c>
    </row>
    <row r="3659" spans="1:14">
      <c r="A3659" t="s">
        <v>90</v>
      </c>
      <c r="B3659" t="s">
        <v>91</v>
      </c>
      <c r="C3659" t="s">
        <v>92</v>
      </c>
      <c r="D3659">
        <v>59.913899999999998</v>
      </c>
      <c r="E3659">
        <v>10.7522</v>
      </c>
      <c r="F3659" t="s">
        <v>93</v>
      </c>
      <c r="G3659" s="2">
        <v>46210.818230810182</v>
      </c>
      <c r="H3659" s="2">
        <v>46212.375</v>
      </c>
      <c r="I3659">
        <v>16.899999999999999</v>
      </c>
      <c r="J3659">
        <v>45</v>
      </c>
      <c r="K3659">
        <v>0</v>
      </c>
      <c r="L3659">
        <v>0</v>
      </c>
      <c r="M3659">
        <v>0</v>
      </c>
      <c r="N3659">
        <v>6.8</v>
      </c>
    </row>
    <row r="3660" spans="1:14">
      <c r="A3660" t="s">
        <v>90</v>
      </c>
      <c r="B3660" t="s">
        <v>91</v>
      </c>
      <c r="C3660" t="s">
        <v>92</v>
      </c>
      <c r="D3660">
        <v>59.913899999999998</v>
      </c>
      <c r="E3660">
        <v>10.7522</v>
      </c>
      <c r="F3660" t="s">
        <v>93</v>
      </c>
      <c r="G3660" s="2">
        <v>46210.818230810182</v>
      </c>
      <c r="H3660" s="2">
        <v>46212.416666666664</v>
      </c>
      <c r="I3660">
        <v>18.5</v>
      </c>
      <c r="J3660">
        <v>43</v>
      </c>
      <c r="K3660">
        <v>0</v>
      </c>
      <c r="L3660">
        <v>0</v>
      </c>
      <c r="M3660">
        <v>1</v>
      </c>
      <c r="N3660">
        <v>6.5</v>
      </c>
    </row>
    <row r="3661" spans="1:14">
      <c r="A3661" t="s">
        <v>90</v>
      </c>
      <c r="B3661" t="s">
        <v>91</v>
      </c>
      <c r="C3661" t="s">
        <v>92</v>
      </c>
      <c r="D3661">
        <v>59.913899999999998</v>
      </c>
      <c r="E3661">
        <v>10.7522</v>
      </c>
      <c r="F3661" t="s">
        <v>93</v>
      </c>
      <c r="G3661" s="2">
        <v>46210.818230810182</v>
      </c>
      <c r="H3661" s="2">
        <v>46212.458333333336</v>
      </c>
      <c r="I3661">
        <v>19.7</v>
      </c>
      <c r="J3661">
        <v>42</v>
      </c>
      <c r="K3661">
        <v>0</v>
      </c>
      <c r="L3661">
        <v>0</v>
      </c>
      <c r="M3661">
        <v>1</v>
      </c>
      <c r="N3661">
        <v>5.8</v>
      </c>
    </row>
    <row r="3662" spans="1:14">
      <c r="A3662" t="s">
        <v>90</v>
      </c>
      <c r="B3662" t="s">
        <v>91</v>
      </c>
      <c r="C3662" t="s">
        <v>92</v>
      </c>
      <c r="D3662">
        <v>59.913899999999998</v>
      </c>
      <c r="E3662">
        <v>10.7522</v>
      </c>
      <c r="F3662" t="s">
        <v>93</v>
      </c>
      <c r="G3662" s="2">
        <v>46210.818230810182</v>
      </c>
      <c r="H3662" s="2">
        <v>46212.5</v>
      </c>
      <c r="I3662">
        <v>21</v>
      </c>
      <c r="J3662">
        <v>42</v>
      </c>
      <c r="K3662">
        <v>0</v>
      </c>
      <c r="L3662">
        <v>0</v>
      </c>
      <c r="M3662">
        <v>2</v>
      </c>
      <c r="N3662">
        <v>9.6999999999999993</v>
      </c>
    </row>
    <row r="3663" spans="1:14">
      <c r="A3663" t="s">
        <v>90</v>
      </c>
      <c r="B3663" t="s">
        <v>91</v>
      </c>
      <c r="C3663" t="s">
        <v>92</v>
      </c>
      <c r="D3663">
        <v>59.913899999999998</v>
      </c>
      <c r="E3663">
        <v>10.7522</v>
      </c>
      <c r="F3663" t="s">
        <v>93</v>
      </c>
      <c r="G3663" s="2">
        <v>46210.818230810182</v>
      </c>
      <c r="H3663" s="2">
        <v>46212.541666666664</v>
      </c>
      <c r="I3663">
        <v>22.2</v>
      </c>
      <c r="J3663">
        <v>43</v>
      </c>
      <c r="K3663">
        <v>0</v>
      </c>
      <c r="L3663">
        <v>0</v>
      </c>
      <c r="M3663">
        <v>2</v>
      </c>
      <c r="N3663">
        <v>8.6</v>
      </c>
    </row>
    <row r="3664" spans="1:14">
      <c r="A3664" t="s">
        <v>90</v>
      </c>
      <c r="B3664" t="s">
        <v>91</v>
      </c>
      <c r="C3664" t="s">
        <v>92</v>
      </c>
      <c r="D3664">
        <v>59.913899999999998</v>
      </c>
      <c r="E3664">
        <v>10.7522</v>
      </c>
      <c r="F3664" t="s">
        <v>93</v>
      </c>
      <c r="G3664" s="2">
        <v>46210.818230810182</v>
      </c>
      <c r="H3664" s="2">
        <v>46212.583333333336</v>
      </c>
      <c r="I3664">
        <v>23.2</v>
      </c>
      <c r="J3664">
        <v>44</v>
      </c>
      <c r="K3664">
        <v>0</v>
      </c>
      <c r="L3664">
        <v>0</v>
      </c>
      <c r="M3664">
        <v>2</v>
      </c>
      <c r="N3664">
        <v>8.6</v>
      </c>
    </row>
    <row r="3665" spans="1:14">
      <c r="A3665" t="s">
        <v>90</v>
      </c>
      <c r="B3665" t="s">
        <v>91</v>
      </c>
      <c r="C3665" t="s">
        <v>92</v>
      </c>
      <c r="D3665">
        <v>59.913899999999998</v>
      </c>
      <c r="E3665">
        <v>10.7522</v>
      </c>
      <c r="F3665" t="s">
        <v>93</v>
      </c>
      <c r="G3665" s="2">
        <v>46210.818230810182</v>
      </c>
      <c r="H3665" s="2">
        <v>46212.625</v>
      </c>
      <c r="I3665">
        <v>24</v>
      </c>
      <c r="J3665">
        <v>42</v>
      </c>
      <c r="K3665">
        <v>0</v>
      </c>
      <c r="L3665">
        <v>0</v>
      </c>
      <c r="M3665">
        <v>2</v>
      </c>
      <c r="N3665">
        <v>7.2</v>
      </c>
    </row>
    <row r="3666" spans="1:14">
      <c r="A3666" t="s">
        <v>90</v>
      </c>
      <c r="B3666" t="s">
        <v>91</v>
      </c>
      <c r="C3666" t="s">
        <v>92</v>
      </c>
      <c r="D3666">
        <v>59.913899999999998</v>
      </c>
      <c r="E3666">
        <v>10.7522</v>
      </c>
      <c r="F3666" t="s">
        <v>93</v>
      </c>
      <c r="G3666" s="2">
        <v>46210.818230810182</v>
      </c>
      <c r="H3666" s="2">
        <v>46212.666666666664</v>
      </c>
      <c r="I3666">
        <v>24.9</v>
      </c>
      <c r="J3666">
        <v>41</v>
      </c>
      <c r="K3666">
        <v>0</v>
      </c>
      <c r="L3666">
        <v>0</v>
      </c>
      <c r="M3666">
        <v>1</v>
      </c>
      <c r="N3666">
        <v>6.1</v>
      </c>
    </row>
    <row r="3667" spans="1:14">
      <c r="A3667" t="s">
        <v>90</v>
      </c>
      <c r="B3667" t="s">
        <v>91</v>
      </c>
      <c r="C3667" t="s">
        <v>92</v>
      </c>
      <c r="D3667">
        <v>59.913899999999998</v>
      </c>
      <c r="E3667">
        <v>10.7522</v>
      </c>
      <c r="F3667" t="s">
        <v>93</v>
      </c>
      <c r="G3667" s="2">
        <v>46210.818230810182</v>
      </c>
      <c r="H3667" s="2">
        <v>46212.708333333336</v>
      </c>
      <c r="I3667">
        <v>25.7</v>
      </c>
      <c r="J3667">
        <v>40</v>
      </c>
      <c r="K3667">
        <v>0</v>
      </c>
      <c r="L3667">
        <v>0</v>
      </c>
      <c r="M3667">
        <v>0</v>
      </c>
      <c r="N3667">
        <v>5.8</v>
      </c>
    </row>
    <row r="3668" spans="1:14">
      <c r="A3668" t="s">
        <v>90</v>
      </c>
      <c r="B3668" t="s">
        <v>91</v>
      </c>
      <c r="C3668" t="s">
        <v>92</v>
      </c>
      <c r="D3668">
        <v>59.913899999999998</v>
      </c>
      <c r="E3668">
        <v>10.7522</v>
      </c>
      <c r="F3668" t="s">
        <v>93</v>
      </c>
      <c r="G3668" s="2">
        <v>46210.818230810182</v>
      </c>
      <c r="H3668" s="2">
        <v>46212.75</v>
      </c>
      <c r="I3668">
        <v>25.9</v>
      </c>
      <c r="J3668">
        <v>39</v>
      </c>
      <c r="K3668">
        <v>0</v>
      </c>
      <c r="L3668">
        <v>0</v>
      </c>
      <c r="M3668">
        <v>0</v>
      </c>
      <c r="N3668">
        <v>6.5</v>
      </c>
    </row>
    <row r="3669" spans="1:14">
      <c r="A3669" t="s">
        <v>90</v>
      </c>
      <c r="B3669" t="s">
        <v>91</v>
      </c>
      <c r="C3669" t="s">
        <v>92</v>
      </c>
      <c r="D3669">
        <v>59.913899999999998</v>
      </c>
      <c r="E3669">
        <v>10.7522</v>
      </c>
      <c r="F3669" t="s">
        <v>93</v>
      </c>
      <c r="G3669" s="2">
        <v>46210.818230810182</v>
      </c>
      <c r="H3669" s="2">
        <v>46212.791666666664</v>
      </c>
      <c r="I3669">
        <v>25.7</v>
      </c>
      <c r="J3669">
        <v>40</v>
      </c>
      <c r="K3669">
        <v>0</v>
      </c>
      <c r="L3669">
        <v>0</v>
      </c>
      <c r="M3669">
        <v>0</v>
      </c>
      <c r="N3669">
        <v>6.1</v>
      </c>
    </row>
    <row r="3670" spans="1:14">
      <c r="A3670" t="s">
        <v>90</v>
      </c>
      <c r="B3670" t="s">
        <v>91</v>
      </c>
      <c r="C3670" t="s">
        <v>92</v>
      </c>
      <c r="D3670">
        <v>59.913899999999998</v>
      </c>
      <c r="E3670">
        <v>10.7522</v>
      </c>
      <c r="F3670" t="s">
        <v>93</v>
      </c>
      <c r="G3670" s="2">
        <v>46210.818230810182</v>
      </c>
      <c r="H3670" s="2">
        <v>46212.833333333336</v>
      </c>
      <c r="I3670">
        <v>25.1</v>
      </c>
      <c r="J3670">
        <v>41</v>
      </c>
      <c r="K3670">
        <v>0</v>
      </c>
      <c r="L3670">
        <v>0</v>
      </c>
      <c r="M3670">
        <v>0</v>
      </c>
      <c r="N3670">
        <v>4.3</v>
      </c>
    </row>
    <row r="3671" spans="1:14">
      <c r="A3671" t="s">
        <v>90</v>
      </c>
      <c r="B3671" t="s">
        <v>91</v>
      </c>
      <c r="C3671" t="s">
        <v>92</v>
      </c>
      <c r="D3671">
        <v>59.913899999999998</v>
      </c>
      <c r="E3671">
        <v>10.7522</v>
      </c>
      <c r="F3671" t="s">
        <v>93</v>
      </c>
      <c r="G3671" s="2">
        <v>46210.818230810182</v>
      </c>
      <c r="H3671" s="2">
        <v>46212.875</v>
      </c>
      <c r="I3671">
        <v>24.3</v>
      </c>
      <c r="J3671">
        <v>43</v>
      </c>
      <c r="K3671">
        <v>0</v>
      </c>
      <c r="L3671">
        <v>0</v>
      </c>
      <c r="M3671">
        <v>0</v>
      </c>
      <c r="N3671">
        <v>6.1</v>
      </c>
    </row>
    <row r="3672" spans="1:14">
      <c r="A3672" t="s">
        <v>90</v>
      </c>
      <c r="B3672" t="s">
        <v>91</v>
      </c>
      <c r="C3672" t="s">
        <v>92</v>
      </c>
      <c r="D3672">
        <v>59.913899999999998</v>
      </c>
      <c r="E3672">
        <v>10.7522</v>
      </c>
      <c r="F3672" t="s">
        <v>93</v>
      </c>
      <c r="G3672" s="2">
        <v>46210.818230810182</v>
      </c>
      <c r="H3672" s="2">
        <v>46212.916666666664</v>
      </c>
      <c r="I3672">
        <v>23</v>
      </c>
      <c r="J3672">
        <v>47</v>
      </c>
      <c r="K3672">
        <v>0</v>
      </c>
      <c r="L3672">
        <v>0</v>
      </c>
      <c r="M3672">
        <v>0</v>
      </c>
      <c r="N3672">
        <v>4.7</v>
      </c>
    </row>
    <row r="3673" spans="1:14">
      <c r="A3673" t="s">
        <v>90</v>
      </c>
      <c r="B3673" t="s">
        <v>91</v>
      </c>
      <c r="C3673" t="s">
        <v>92</v>
      </c>
      <c r="D3673">
        <v>59.913899999999998</v>
      </c>
      <c r="E3673">
        <v>10.7522</v>
      </c>
      <c r="F3673" t="s">
        <v>93</v>
      </c>
      <c r="G3673" s="2">
        <v>46210.818230810182</v>
      </c>
      <c r="H3673" s="2">
        <v>46212.958333333336</v>
      </c>
      <c r="I3673">
        <v>21.5</v>
      </c>
      <c r="J3673">
        <v>61</v>
      </c>
      <c r="K3673">
        <v>0</v>
      </c>
      <c r="L3673">
        <v>0</v>
      </c>
      <c r="M3673">
        <v>0</v>
      </c>
      <c r="N3673">
        <v>6.8</v>
      </c>
    </row>
    <row r="3674" spans="1:14">
      <c r="A3674" t="s">
        <v>90</v>
      </c>
      <c r="B3674" t="s">
        <v>91</v>
      </c>
      <c r="C3674" t="s">
        <v>92</v>
      </c>
      <c r="D3674">
        <v>59.913899999999998</v>
      </c>
      <c r="E3674">
        <v>10.7522</v>
      </c>
      <c r="F3674" t="s">
        <v>93</v>
      </c>
      <c r="G3674" s="2">
        <v>46210.818230810182</v>
      </c>
      <c r="H3674" s="2">
        <v>46213</v>
      </c>
      <c r="I3674">
        <v>20.5</v>
      </c>
      <c r="J3674">
        <v>60</v>
      </c>
      <c r="K3674">
        <v>0</v>
      </c>
      <c r="L3674">
        <v>0</v>
      </c>
      <c r="M3674">
        <v>0</v>
      </c>
      <c r="N3674">
        <v>6.1</v>
      </c>
    </row>
    <row r="3675" spans="1:14">
      <c r="A3675" t="s">
        <v>90</v>
      </c>
      <c r="B3675" t="s">
        <v>91</v>
      </c>
      <c r="C3675" t="s">
        <v>92</v>
      </c>
      <c r="D3675">
        <v>59.913899999999998</v>
      </c>
      <c r="E3675">
        <v>10.7522</v>
      </c>
      <c r="F3675" t="s">
        <v>93</v>
      </c>
      <c r="G3675" s="2">
        <v>46210.818230810182</v>
      </c>
      <c r="H3675" s="2">
        <v>46213.041666666664</v>
      </c>
      <c r="I3675">
        <v>19.8</v>
      </c>
      <c r="J3675">
        <v>61</v>
      </c>
      <c r="K3675">
        <v>0</v>
      </c>
      <c r="L3675">
        <v>0</v>
      </c>
      <c r="M3675">
        <v>0</v>
      </c>
      <c r="N3675">
        <v>6.5</v>
      </c>
    </row>
    <row r="3676" spans="1:14">
      <c r="A3676" t="s">
        <v>90</v>
      </c>
      <c r="B3676" t="s">
        <v>91</v>
      </c>
      <c r="C3676" t="s">
        <v>92</v>
      </c>
      <c r="D3676">
        <v>59.913899999999998</v>
      </c>
      <c r="E3676">
        <v>10.7522</v>
      </c>
      <c r="F3676" t="s">
        <v>93</v>
      </c>
      <c r="G3676" s="2">
        <v>46210.818230810182</v>
      </c>
      <c r="H3676" s="2">
        <v>46213.083333333336</v>
      </c>
      <c r="I3676">
        <v>19.100000000000001</v>
      </c>
      <c r="J3676">
        <v>64</v>
      </c>
      <c r="K3676">
        <v>0</v>
      </c>
      <c r="L3676">
        <v>0</v>
      </c>
      <c r="M3676">
        <v>0</v>
      </c>
      <c r="N3676">
        <v>7.9</v>
      </c>
    </row>
    <row r="3677" spans="1:14">
      <c r="A3677" t="s">
        <v>90</v>
      </c>
      <c r="B3677" t="s">
        <v>91</v>
      </c>
      <c r="C3677" t="s">
        <v>92</v>
      </c>
      <c r="D3677">
        <v>59.913899999999998</v>
      </c>
      <c r="E3677">
        <v>10.7522</v>
      </c>
      <c r="F3677" t="s">
        <v>93</v>
      </c>
      <c r="G3677" s="2">
        <v>46210.818230810182</v>
      </c>
      <c r="H3677" s="2">
        <v>46213.125</v>
      </c>
      <c r="I3677">
        <v>18.7</v>
      </c>
      <c r="J3677">
        <v>64</v>
      </c>
      <c r="K3677">
        <v>0</v>
      </c>
      <c r="L3677">
        <v>0</v>
      </c>
      <c r="M3677">
        <v>0</v>
      </c>
      <c r="N3677">
        <v>8.6</v>
      </c>
    </row>
    <row r="3678" spans="1:14">
      <c r="A3678" t="s">
        <v>90</v>
      </c>
      <c r="B3678" t="s">
        <v>91</v>
      </c>
      <c r="C3678" t="s">
        <v>92</v>
      </c>
      <c r="D3678">
        <v>59.913899999999998</v>
      </c>
      <c r="E3678">
        <v>10.7522</v>
      </c>
      <c r="F3678" t="s">
        <v>93</v>
      </c>
      <c r="G3678" s="2">
        <v>46210.818230810182</v>
      </c>
      <c r="H3678" s="2">
        <v>46213.166666666664</v>
      </c>
      <c r="I3678">
        <v>18</v>
      </c>
      <c r="J3678">
        <v>69</v>
      </c>
      <c r="K3678">
        <v>0</v>
      </c>
      <c r="L3678">
        <v>0</v>
      </c>
      <c r="M3678">
        <v>0</v>
      </c>
      <c r="N3678">
        <v>7.7</v>
      </c>
    </row>
    <row r="3679" spans="1:14">
      <c r="A3679" t="s">
        <v>90</v>
      </c>
      <c r="B3679" t="s">
        <v>91</v>
      </c>
      <c r="C3679" t="s">
        <v>92</v>
      </c>
      <c r="D3679">
        <v>59.913899999999998</v>
      </c>
      <c r="E3679">
        <v>10.7522</v>
      </c>
      <c r="F3679" t="s">
        <v>93</v>
      </c>
      <c r="G3679" s="2">
        <v>46210.818230810182</v>
      </c>
      <c r="H3679" s="2">
        <v>46213.208333333336</v>
      </c>
      <c r="I3679">
        <v>17.100000000000001</v>
      </c>
      <c r="J3679">
        <v>74</v>
      </c>
      <c r="K3679">
        <v>0</v>
      </c>
      <c r="L3679">
        <v>0</v>
      </c>
      <c r="M3679">
        <v>0</v>
      </c>
      <c r="N3679">
        <v>7.8</v>
      </c>
    </row>
    <row r="3680" spans="1:14">
      <c r="A3680" t="s">
        <v>90</v>
      </c>
      <c r="B3680" t="s">
        <v>91</v>
      </c>
      <c r="C3680" t="s">
        <v>92</v>
      </c>
      <c r="D3680">
        <v>59.913899999999998</v>
      </c>
      <c r="E3680">
        <v>10.7522</v>
      </c>
      <c r="F3680" t="s">
        <v>93</v>
      </c>
      <c r="G3680" s="2">
        <v>46210.818230810182</v>
      </c>
      <c r="H3680" s="2">
        <v>46213.25</v>
      </c>
      <c r="I3680">
        <v>17.2</v>
      </c>
      <c r="J3680">
        <v>76</v>
      </c>
      <c r="K3680">
        <v>0</v>
      </c>
      <c r="L3680">
        <v>0</v>
      </c>
      <c r="M3680">
        <v>0</v>
      </c>
      <c r="N3680">
        <v>8.9</v>
      </c>
    </row>
    <row r="3681" spans="1:14">
      <c r="A3681" t="s">
        <v>90</v>
      </c>
      <c r="B3681" t="s">
        <v>91</v>
      </c>
      <c r="C3681" t="s">
        <v>92</v>
      </c>
      <c r="D3681">
        <v>59.913899999999998</v>
      </c>
      <c r="E3681">
        <v>10.7522</v>
      </c>
      <c r="F3681" t="s">
        <v>93</v>
      </c>
      <c r="G3681" s="2">
        <v>46210.818230810182</v>
      </c>
      <c r="H3681" s="2">
        <v>46213.291666666664</v>
      </c>
      <c r="I3681">
        <v>18</v>
      </c>
      <c r="J3681">
        <v>73</v>
      </c>
      <c r="K3681">
        <v>0</v>
      </c>
      <c r="L3681">
        <v>0</v>
      </c>
      <c r="M3681">
        <v>0</v>
      </c>
      <c r="N3681">
        <v>7.6</v>
      </c>
    </row>
    <row r="3682" spans="1:14">
      <c r="A3682" t="s">
        <v>90</v>
      </c>
      <c r="B3682" t="s">
        <v>91</v>
      </c>
      <c r="C3682" t="s">
        <v>92</v>
      </c>
      <c r="D3682">
        <v>59.913899999999998</v>
      </c>
      <c r="E3682">
        <v>10.7522</v>
      </c>
      <c r="F3682" t="s">
        <v>93</v>
      </c>
      <c r="G3682" s="2">
        <v>46210.818230810182</v>
      </c>
      <c r="H3682" s="2">
        <v>46213.333333333336</v>
      </c>
      <c r="I3682">
        <v>19.7</v>
      </c>
      <c r="J3682">
        <v>61</v>
      </c>
      <c r="K3682">
        <v>0</v>
      </c>
      <c r="L3682">
        <v>0</v>
      </c>
      <c r="M3682">
        <v>0</v>
      </c>
      <c r="N3682">
        <v>6.9</v>
      </c>
    </row>
    <row r="3683" spans="1:14">
      <c r="A3683" t="s">
        <v>90</v>
      </c>
      <c r="B3683" t="s">
        <v>91</v>
      </c>
      <c r="C3683" t="s">
        <v>92</v>
      </c>
      <c r="D3683">
        <v>59.913899999999998</v>
      </c>
      <c r="E3683">
        <v>10.7522</v>
      </c>
      <c r="F3683" t="s">
        <v>93</v>
      </c>
      <c r="G3683" s="2">
        <v>46210.818230810182</v>
      </c>
      <c r="H3683" s="2">
        <v>46213.375</v>
      </c>
      <c r="I3683">
        <v>21.3</v>
      </c>
      <c r="J3683">
        <v>52</v>
      </c>
      <c r="K3683">
        <v>0</v>
      </c>
      <c r="L3683">
        <v>0</v>
      </c>
      <c r="M3683">
        <v>0</v>
      </c>
      <c r="N3683">
        <v>6.5</v>
      </c>
    </row>
    <row r="3684" spans="1:14">
      <c r="A3684" t="s">
        <v>90</v>
      </c>
      <c r="B3684" t="s">
        <v>91</v>
      </c>
      <c r="C3684" t="s">
        <v>92</v>
      </c>
      <c r="D3684">
        <v>59.913899999999998</v>
      </c>
      <c r="E3684">
        <v>10.7522</v>
      </c>
      <c r="F3684" t="s">
        <v>93</v>
      </c>
      <c r="G3684" s="2">
        <v>46210.818230810182</v>
      </c>
      <c r="H3684" s="2">
        <v>46213.416666666664</v>
      </c>
      <c r="I3684">
        <v>22.6</v>
      </c>
      <c r="J3684">
        <v>47</v>
      </c>
      <c r="K3684">
        <v>0</v>
      </c>
      <c r="L3684">
        <v>0</v>
      </c>
      <c r="M3684">
        <v>0</v>
      </c>
      <c r="N3684">
        <v>4.5999999999999996</v>
      </c>
    </row>
    <row r="3685" spans="1:14">
      <c r="A3685" t="s">
        <v>90</v>
      </c>
      <c r="B3685" t="s">
        <v>91</v>
      </c>
      <c r="C3685" t="s">
        <v>92</v>
      </c>
      <c r="D3685">
        <v>59.913899999999998</v>
      </c>
      <c r="E3685">
        <v>10.7522</v>
      </c>
      <c r="F3685" t="s">
        <v>93</v>
      </c>
      <c r="G3685" s="2">
        <v>46210.818230810182</v>
      </c>
      <c r="H3685" s="2">
        <v>46213.458333333336</v>
      </c>
      <c r="I3685">
        <v>23.8</v>
      </c>
      <c r="J3685">
        <v>42</v>
      </c>
      <c r="K3685">
        <v>0</v>
      </c>
      <c r="L3685">
        <v>0</v>
      </c>
      <c r="M3685">
        <v>0</v>
      </c>
      <c r="N3685">
        <v>2.2999999999999998</v>
      </c>
    </row>
    <row r="3686" spans="1:14">
      <c r="A3686" t="s">
        <v>90</v>
      </c>
      <c r="B3686" t="s">
        <v>91</v>
      </c>
      <c r="C3686" t="s">
        <v>92</v>
      </c>
      <c r="D3686">
        <v>59.913899999999998</v>
      </c>
      <c r="E3686">
        <v>10.7522</v>
      </c>
      <c r="F3686" t="s">
        <v>93</v>
      </c>
      <c r="G3686" s="2">
        <v>46210.818230810182</v>
      </c>
      <c r="H3686" s="2">
        <v>46213.5</v>
      </c>
      <c r="I3686">
        <v>24.9</v>
      </c>
      <c r="J3686">
        <v>40</v>
      </c>
      <c r="K3686">
        <v>0</v>
      </c>
      <c r="L3686">
        <v>0</v>
      </c>
      <c r="M3686">
        <v>0</v>
      </c>
      <c r="N3686">
        <v>1</v>
      </c>
    </row>
    <row r="3687" spans="1:14">
      <c r="A3687" t="s">
        <v>90</v>
      </c>
      <c r="B3687" t="s">
        <v>91</v>
      </c>
      <c r="C3687" t="s">
        <v>92</v>
      </c>
      <c r="D3687">
        <v>59.913899999999998</v>
      </c>
      <c r="E3687">
        <v>10.7522</v>
      </c>
      <c r="F3687" t="s">
        <v>93</v>
      </c>
      <c r="G3687" s="2">
        <v>46210.818230810182</v>
      </c>
      <c r="H3687" s="2">
        <v>46213.541666666664</v>
      </c>
      <c r="I3687">
        <v>25.8</v>
      </c>
      <c r="J3687">
        <v>40</v>
      </c>
      <c r="K3687">
        <v>0</v>
      </c>
      <c r="L3687">
        <v>0</v>
      </c>
      <c r="M3687">
        <v>0</v>
      </c>
      <c r="N3687">
        <v>1.8</v>
      </c>
    </row>
    <row r="3688" spans="1:14">
      <c r="A3688" t="s">
        <v>90</v>
      </c>
      <c r="B3688" t="s">
        <v>91</v>
      </c>
      <c r="C3688" t="s">
        <v>92</v>
      </c>
      <c r="D3688">
        <v>59.913899999999998</v>
      </c>
      <c r="E3688">
        <v>10.7522</v>
      </c>
      <c r="F3688" t="s">
        <v>93</v>
      </c>
      <c r="G3688" s="2">
        <v>46210.818230810182</v>
      </c>
      <c r="H3688" s="2">
        <v>46213.583333333336</v>
      </c>
      <c r="I3688">
        <v>26.5</v>
      </c>
      <c r="J3688">
        <v>39</v>
      </c>
      <c r="K3688">
        <v>0</v>
      </c>
      <c r="L3688">
        <v>0</v>
      </c>
      <c r="M3688">
        <v>0</v>
      </c>
      <c r="N3688">
        <v>3.4</v>
      </c>
    </row>
    <row r="3689" spans="1:14">
      <c r="A3689" t="s">
        <v>90</v>
      </c>
      <c r="B3689" t="s">
        <v>91</v>
      </c>
      <c r="C3689" t="s">
        <v>92</v>
      </c>
      <c r="D3689">
        <v>59.913899999999998</v>
      </c>
      <c r="E3689">
        <v>10.7522</v>
      </c>
      <c r="F3689" t="s">
        <v>93</v>
      </c>
      <c r="G3689" s="2">
        <v>46210.818230810182</v>
      </c>
      <c r="H3689" s="2">
        <v>46213.625</v>
      </c>
      <c r="I3689">
        <v>27.4</v>
      </c>
      <c r="J3689">
        <v>37</v>
      </c>
      <c r="K3689">
        <v>1</v>
      </c>
      <c r="L3689">
        <v>0</v>
      </c>
      <c r="M3689">
        <v>2</v>
      </c>
      <c r="N3689">
        <v>6.3</v>
      </c>
    </row>
    <row r="3690" spans="1:14">
      <c r="A3690" t="s">
        <v>90</v>
      </c>
      <c r="B3690" t="s">
        <v>91</v>
      </c>
      <c r="C3690" t="s">
        <v>92</v>
      </c>
      <c r="D3690">
        <v>59.913899999999998</v>
      </c>
      <c r="E3690">
        <v>10.7522</v>
      </c>
      <c r="F3690" t="s">
        <v>93</v>
      </c>
      <c r="G3690" s="2">
        <v>46210.818230810182</v>
      </c>
      <c r="H3690" s="2">
        <v>46213.666666666664</v>
      </c>
      <c r="I3690">
        <v>27.5</v>
      </c>
      <c r="J3690">
        <v>37</v>
      </c>
      <c r="K3690">
        <v>2</v>
      </c>
      <c r="L3690">
        <v>0</v>
      </c>
      <c r="M3690">
        <v>2</v>
      </c>
      <c r="N3690">
        <v>9</v>
      </c>
    </row>
    <row r="3691" spans="1:14">
      <c r="A3691" t="s">
        <v>90</v>
      </c>
      <c r="B3691" t="s">
        <v>91</v>
      </c>
      <c r="C3691" t="s">
        <v>92</v>
      </c>
      <c r="D3691">
        <v>59.913899999999998</v>
      </c>
      <c r="E3691">
        <v>10.7522</v>
      </c>
      <c r="F3691" t="s">
        <v>93</v>
      </c>
      <c r="G3691" s="2">
        <v>46210.818230810182</v>
      </c>
      <c r="H3691" s="2">
        <v>46213.708333333336</v>
      </c>
      <c r="I3691">
        <v>27</v>
      </c>
      <c r="J3691">
        <v>38</v>
      </c>
      <c r="K3691">
        <v>2</v>
      </c>
      <c r="L3691">
        <v>0</v>
      </c>
      <c r="M3691">
        <v>0</v>
      </c>
      <c r="N3691">
        <v>6.5</v>
      </c>
    </row>
    <row r="3692" spans="1:14">
      <c r="A3692" t="s">
        <v>90</v>
      </c>
      <c r="B3692" t="s">
        <v>91</v>
      </c>
      <c r="C3692" t="s">
        <v>92</v>
      </c>
      <c r="D3692">
        <v>59.913899999999998</v>
      </c>
      <c r="E3692">
        <v>10.7522</v>
      </c>
      <c r="F3692" t="s">
        <v>93</v>
      </c>
      <c r="G3692" s="2">
        <v>46210.818230810182</v>
      </c>
      <c r="H3692" s="2">
        <v>46213.75</v>
      </c>
      <c r="I3692">
        <v>27.1</v>
      </c>
      <c r="J3692">
        <v>38</v>
      </c>
      <c r="K3692">
        <v>1</v>
      </c>
      <c r="L3692">
        <v>0</v>
      </c>
      <c r="M3692">
        <v>1</v>
      </c>
      <c r="N3692">
        <v>3.1</v>
      </c>
    </row>
    <row r="3693" spans="1:14">
      <c r="A3693" t="s">
        <v>90</v>
      </c>
      <c r="B3693" t="s">
        <v>91</v>
      </c>
      <c r="C3693" t="s">
        <v>92</v>
      </c>
      <c r="D3693">
        <v>59.913899999999998</v>
      </c>
      <c r="E3693">
        <v>10.7522</v>
      </c>
      <c r="F3693" t="s">
        <v>93</v>
      </c>
      <c r="G3693" s="2">
        <v>46210.818230810182</v>
      </c>
      <c r="H3693" s="2">
        <v>46213.791666666664</v>
      </c>
      <c r="I3693">
        <v>27.1</v>
      </c>
      <c r="J3693">
        <v>38</v>
      </c>
      <c r="K3693">
        <v>0</v>
      </c>
      <c r="L3693">
        <v>0</v>
      </c>
      <c r="M3693">
        <v>1</v>
      </c>
      <c r="N3693">
        <v>3.3</v>
      </c>
    </row>
    <row r="3694" spans="1:14">
      <c r="A3694" t="s">
        <v>90</v>
      </c>
      <c r="B3694" t="s">
        <v>91</v>
      </c>
      <c r="C3694" t="s">
        <v>92</v>
      </c>
      <c r="D3694">
        <v>59.913899999999998</v>
      </c>
      <c r="E3694">
        <v>10.7522</v>
      </c>
      <c r="F3694" t="s">
        <v>93</v>
      </c>
      <c r="G3694" s="2">
        <v>46210.818230810182</v>
      </c>
      <c r="H3694" s="2">
        <v>46213.833333333336</v>
      </c>
      <c r="I3694">
        <v>26.4</v>
      </c>
      <c r="J3694">
        <v>40</v>
      </c>
      <c r="K3694">
        <v>0</v>
      </c>
      <c r="L3694">
        <v>0</v>
      </c>
      <c r="M3694">
        <v>0</v>
      </c>
      <c r="N3694">
        <v>5.4</v>
      </c>
    </row>
    <row r="3695" spans="1:14">
      <c r="A3695" t="s">
        <v>90</v>
      </c>
      <c r="B3695" t="s">
        <v>91</v>
      </c>
      <c r="C3695" t="s">
        <v>92</v>
      </c>
      <c r="D3695">
        <v>59.913899999999998</v>
      </c>
      <c r="E3695">
        <v>10.7522</v>
      </c>
      <c r="F3695" t="s">
        <v>93</v>
      </c>
      <c r="G3695" s="2">
        <v>46210.818230810182</v>
      </c>
      <c r="H3695" s="2">
        <v>46213.875</v>
      </c>
      <c r="I3695">
        <v>24.1</v>
      </c>
      <c r="J3695">
        <v>52</v>
      </c>
      <c r="K3695">
        <v>1</v>
      </c>
      <c r="L3695">
        <v>0</v>
      </c>
      <c r="M3695">
        <v>1</v>
      </c>
      <c r="N3695">
        <v>15.5</v>
      </c>
    </row>
    <row r="3696" spans="1:14">
      <c r="A3696" t="s">
        <v>90</v>
      </c>
      <c r="B3696" t="s">
        <v>91</v>
      </c>
      <c r="C3696" t="s">
        <v>92</v>
      </c>
      <c r="D3696">
        <v>59.913899999999998</v>
      </c>
      <c r="E3696">
        <v>10.7522</v>
      </c>
      <c r="F3696" t="s">
        <v>93</v>
      </c>
      <c r="G3696" s="2">
        <v>46210.818230810182</v>
      </c>
      <c r="H3696" s="2">
        <v>46213.916666666664</v>
      </c>
      <c r="I3696">
        <v>23</v>
      </c>
      <c r="J3696">
        <v>52</v>
      </c>
      <c r="K3696">
        <v>3</v>
      </c>
      <c r="L3696">
        <v>0</v>
      </c>
      <c r="M3696">
        <v>1</v>
      </c>
      <c r="N3696">
        <v>15</v>
      </c>
    </row>
    <row r="3697" spans="1:14">
      <c r="A3697" t="s">
        <v>90</v>
      </c>
      <c r="B3697" t="s">
        <v>91</v>
      </c>
      <c r="C3697" t="s">
        <v>92</v>
      </c>
      <c r="D3697">
        <v>59.913899999999998</v>
      </c>
      <c r="E3697">
        <v>10.7522</v>
      </c>
      <c r="F3697" t="s">
        <v>93</v>
      </c>
      <c r="G3697" s="2">
        <v>46210.818230810182</v>
      </c>
      <c r="H3697" s="2">
        <v>46213.958333333336</v>
      </c>
      <c r="I3697">
        <v>21.9</v>
      </c>
      <c r="J3697">
        <v>55</v>
      </c>
      <c r="K3697">
        <v>4</v>
      </c>
      <c r="L3697">
        <v>0</v>
      </c>
      <c r="M3697">
        <v>0</v>
      </c>
      <c r="N3697">
        <v>13.8</v>
      </c>
    </row>
    <row r="3698" spans="1:14">
      <c r="A3698" t="s">
        <v>90</v>
      </c>
      <c r="B3698" t="s">
        <v>91</v>
      </c>
      <c r="C3698" t="s">
        <v>92</v>
      </c>
      <c r="D3698">
        <v>59.913899999999998</v>
      </c>
      <c r="E3698">
        <v>10.7522</v>
      </c>
      <c r="F3698" t="s">
        <v>93</v>
      </c>
      <c r="G3698" s="2">
        <v>46210.818230810182</v>
      </c>
      <c r="H3698" s="2">
        <v>46214</v>
      </c>
      <c r="I3698">
        <v>20.9</v>
      </c>
      <c r="J3698">
        <v>60</v>
      </c>
      <c r="K3698">
        <v>4</v>
      </c>
      <c r="L3698">
        <v>0</v>
      </c>
      <c r="M3698">
        <v>0</v>
      </c>
      <c r="N3698">
        <v>10.199999999999999</v>
      </c>
    </row>
    <row r="3699" spans="1:14">
      <c r="A3699" t="s">
        <v>90</v>
      </c>
      <c r="B3699" t="s">
        <v>91</v>
      </c>
      <c r="C3699" t="s">
        <v>92</v>
      </c>
      <c r="D3699">
        <v>59.913899999999998</v>
      </c>
      <c r="E3699">
        <v>10.7522</v>
      </c>
      <c r="F3699" t="s">
        <v>93</v>
      </c>
      <c r="G3699" s="2">
        <v>46210.818230810182</v>
      </c>
      <c r="H3699" s="2">
        <v>46214.041666666664</v>
      </c>
      <c r="I3699">
        <v>19.100000000000001</v>
      </c>
      <c r="J3699">
        <v>73</v>
      </c>
      <c r="K3699">
        <v>4</v>
      </c>
      <c r="L3699">
        <v>0.1</v>
      </c>
      <c r="M3699">
        <v>51</v>
      </c>
      <c r="N3699">
        <v>7.6</v>
      </c>
    </row>
    <row r="3700" spans="1:14">
      <c r="A3700" t="s">
        <v>90</v>
      </c>
      <c r="B3700" t="s">
        <v>91</v>
      </c>
      <c r="C3700" t="s">
        <v>92</v>
      </c>
      <c r="D3700">
        <v>59.913899999999998</v>
      </c>
      <c r="E3700">
        <v>10.7522</v>
      </c>
      <c r="F3700" t="s">
        <v>93</v>
      </c>
      <c r="G3700" s="2">
        <v>46210.818230810182</v>
      </c>
      <c r="H3700" s="2">
        <v>46214.083333333336</v>
      </c>
      <c r="I3700">
        <v>18.5</v>
      </c>
      <c r="J3700">
        <v>79</v>
      </c>
      <c r="K3700">
        <v>6</v>
      </c>
      <c r="L3700">
        <v>0.2</v>
      </c>
      <c r="M3700">
        <v>51</v>
      </c>
      <c r="N3700">
        <v>6.2</v>
      </c>
    </row>
    <row r="3701" spans="1:14">
      <c r="A3701" t="s">
        <v>90</v>
      </c>
      <c r="B3701" t="s">
        <v>91</v>
      </c>
      <c r="C3701" t="s">
        <v>92</v>
      </c>
      <c r="D3701">
        <v>59.913899999999998</v>
      </c>
      <c r="E3701">
        <v>10.7522</v>
      </c>
      <c r="F3701" t="s">
        <v>93</v>
      </c>
      <c r="G3701" s="2">
        <v>46210.818230810182</v>
      </c>
      <c r="H3701" s="2">
        <v>46214.125</v>
      </c>
      <c r="I3701">
        <v>17.899999999999999</v>
      </c>
      <c r="J3701">
        <v>82</v>
      </c>
      <c r="K3701">
        <v>11</v>
      </c>
      <c r="L3701">
        <v>0.1</v>
      </c>
      <c r="M3701">
        <v>51</v>
      </c>
      <c r="N3701">
        <v>1.3</v>
      </c>
    </row>
    <row r="3702" spans="1:14">
      <c r="A3702" t="s">
        <v>90</v>
      </c>
      <c r="B3702" t="s">
        <v>91</v>
      </c>
      <c r="C3702" t="s">
        <v>92</v>
      </c>
      <c r="D3702">
        <v>59.913899999999998</v>
      </c>
      <c r="E3702">
        <v>10.7522</v>
      </c>
      <c r="F3702" t="s">
        <v>93</v>
      </c>
      <c r="G3702" s="2">
        <v>46210.818230810182</v>
      </c>
      <c r="H3702" s="2">
        <v>46214.166666666664</v>
      </c>
      <c r="I3702">
        <v>17.399999999999999</v>
      </c>
      <c r="J3702">
        <v>86</v>
      </c>
      <c r="K3702">
        <v>19</v>
      </c>
      <c r="L3702">
        <v>0</v>
      </c>
      <c r="M3702">
        <v>0</v>
      </c>
      <c r="N3702">
        <v>3.6</v>
      </c>
    </row>
    <row r="3703" spans="1:14">
      <c r="A3703" t="s">
        <v>90</v>
      </c>
      <c r="B3703" t="s">
        <v>91</v>
      </c>
      <c r="C3703" t="s">
        <v>92</v>
      </c>
      <c r="D3703">
        <v>59.913899999999998</v>
      </c>
      <c r="E3703">
        <v>10.7522</v>
      </c>
      <c r="F3703" t="s">
        <v>93</v>
      </c>
      <c r="G3703" s="2">
        <v>46210.818230810182</v>
      </c>
      <c r="H3703" s="2">
        <v>46214.208333333336</v>
      </c>
      <c r="I3703">
        <v>17</v>
      </c>
      <c r="J3703">
        <v>89</v>
      </c>
      <c r="K3703">
        <v>24</v>
      </c>
      <c r="L3703">
        <v>0</v>
      </c>
      <c r="M3703">
        <v>0</v>
      </c>
      <c r="N3703">
        <v>3.9</v>
      </c>
    </row>
    <row r="3704" spans="1:14">
      <c r="A3704" t="s">
        <v>90</v>
      </c>
      <c r="B3704" t="s">
        <v>91</v>
      </c>
      <c r="C3704" t="s">
        <v>92</v>
      </c>
      <c r="D3704">
        <v>59.913899999999998</v>
      </c>
      <c r="E3704">
        <v>10.7522</v>
      </c>
      <c r="F3704" t="s">
        <v>93</v>
      </c>
      <c r="G3704" s="2">
        <v>46210.818230810182</v>
      </c>
      <c r="H3704" s="2">
        <v>46214.25</v>
      </c>
      <c r="I3704">
        <v>17.899999999999999</v>
      </c>
      <c r="J3704">
        <v>87</v>
      </c>
      <c r="K3704">
        <v>25</v>
      </c>
      <c r="L3704">
        <v>0</v>
      </c>
      <c r="M3704">
        <v>1</v>
      </c>
      <c r="N3704">
        <v>3.8</v>
      </c>
    </row>
    <row r="3705" spans="1:14">
      <c r="A3705" t="s">
        <v>90</v>
      </c>
      <c r="B3705" t="s">
        <v>91</v>
      </c>
      <c r="C3705" t="s">
        <v>92</v>
      </c>
      <c r="D3705">
        <v>59.913899999999998</v>
      </c>
      <c r="E3705">
        <v>10.7522</v>
      </c>
      <c r="F3705" t="s">
        <v>93</v>
      </c>
      <c r="G3705" s="2">
        <v>46210.818230810182</v>
      </c>
      <c r="H3705" s="2">
        <v>46214.291666666664</v>
      </c>
      <c r="I3705">
        <v>19</v>
      </c>
      <c r="J3705">
        <v>78</v>
      </c>
      <c r="K3705">
        <v>25</v>
      </c>
      <c r="L3705">
        <v>0</v>
      </c>
      <c r="M3705">
        <v>2</v>
      </c>
      <c r="N3705">
        <v>3.4</v>
      </c>
    </row>
    <row r="3706" spans="1:14">
      <c r="A3706" t="s">
        <v>90</v>
      </c>
      <c r="B3706" t="s">
        <v>91</v>
      </c>
      <c r="C3706" t="s">
        <v>92</v>
      </c>
      <c r="D3706">
        <v>59.913899999999998</v>
      </c>
      <c r="E3706">
        <v>10.7522</v>
      </c>
      <c r="F3706" t="s">
        <v>93</v>
      </c>
      <c r="G3706" s="2">
        <v>46210.818230810182</v>
      </c>
      <c r="H3706" s="2">
        <v>46214.333333333336</v>
      </c>
      <c r="I3706">
        <v>20.2</v>
      </c>
      <c r="J3706">
        <v>66</v>
      </c>
      <c r="K3706">
        <v>25</v>
      </c>
      <c r="L3706">
        <v>0</v>
      </c>
      <c r="M3706">
        <v>3</v>
      </c>
      <c r="N3706">
        <v>2.2000000000000002</v>
      </c>
    </row>
    <row r="3707" spans="1:14">
      <c r="A3707" t="s">
        <v>90</v>
      </c>
      <c r="B3707" t="s">
        <v>91</v>
      </c>
      <c r="C3707" t="s">
        <v>92</v>
      </c>
      <c r="D3707">
        <v>59.913899999999998</v>
      </c>
      <c r="E3707">
        <v>10.7522</v>
      </c>
      <c r="F3707" t="s">
        <v>93</v>
      </c>
      <c r="G3707" s="2">
        <v>46210.818230810182</v>
      </c>
      <c r="H3707" s="2">
        <v>46214.375</v>
      </c>
      <c r="I3707">
        <v>21.3</v>
      </c>
      <c r="J3707">
        <v>60</v>
      </c>
      <c r="K3707">
        <v>27</v>
      </c>
      <c r="L3707">
        <v>0</v>
      </c>
      <c r="M3707">
        <v>3</v>
      </c>
      <c r="N3707">
        <v>1.3</v>
      </c>
    </row>
    <row r="3708" spans="1:14">
      <c r="A3708" t="s">
        <v>90</v>
      </c>
      <c r="B3708" t="s">
        <v>91</v>
      </c>
      <c r="C3708" t="s">
        <v>92</v>
      </c>
      <c r="D3708">
        <v>59.913899999999998</v>
      </c>
      <c r="E3708">
        <v>10.7522</v>
      </c>
      <c r="F3708" t="s">
        <v>93</v>
      </c>
      <c r="G3708" s="2">
        <v>46210.818230810182</v>
      </c>
      <c r="H3708" s="2">
        <v>46214.416666666664</v>
      </c>
      <c r="I3708">
        <v>22.3</v>
      </c>
      <c r="J3708">
        <v>56</v>
      </c>
      <c r="K3708">
        <v>30</v>
      </c>
      <c r="L3708">
        <v>0</v>
      </c>
      <c r="M3708">
        <v>3</v>
      </c>
      <c r="N3708">
        <v>2.7</v>
      </c>
    </row>
    <row r="3709" spans="1:14">
      <c r="A3709" t="s">
        <v>90</v>
      </c>
      <c r="B3709" t="s">
        <v>91</v>
      </c>
      <c r="C3709" t="s">
        <v>92</v>
      </c>
      <c r="D3709">
        <v>59.913899999999998</v>
      </c>
      <c r="E3709">
        <v>10.7522</v>
      </c>
      <c r="F3709" t="s">
        <v>93</v>
      </c>
      <c r="G3709" s="2">
        <v>46210.818230810182</v>
      </c>
      <c r="H3709" s="2">
        <v>46214.458333333336</v>
      </c>
      <c r="I3709">
        <v>23.2</v>
      </c>
      <c r="J3709">
        <v>53</v>
      </c>
      <c r="K3709">
        <v>31</v>
      </c>
      <c r="L3709">
        <v>0</v>
      </c>
      <c r="M3709">
        <v>3</v>
      </c>
      <c r="N3709">
        <v>4.3</v>
      </c>
    </row>
    <row r="3710" spans="1:14">
      <c r="A3710" t="s">
        <v>90</v>
      </c>
      <c r="B3710" t="s">
        <v>91</v>
      </c>
      <c r="C3710" t="s">
        <v>92</v>
      </c>
      <c r="D3710">
        <v>59.913899999999998</v>
      </c>
      <c r="E3710">
        <v>10.7522</v>
      </c>
      <c r="F3710" t="s">
        <v>93</v>
      </c>
      <c r="G3710" s="2">
        <v>46210.818230810182</v>
      </c>
      <c r="H3710" s="2">
        <v>46214.5</v>
      </c>
      <c r="I3710">
        <v>23.7</v>
      </c>
      <c r="J3710">
        <v>51</v>
      </c>
      <c r="K3710">
        <v>29</v>
      </c>
      <c r="L3710">
        <v>0</v>
      </c>
      <c r="M3710">
        <v>3</v>
      </c>
      <c r="N3710">
        <v>4.9000000000000004</v>
      </c>
    </row>
    <row r="3711" spans="1:14">
      <c r="A3711" t="s">
        <v>90</v>
      </c>
      <c r="B3711" t="s">
        <v>91</v>
      </c>
      <c r="C3711" t="s">
        <v>92</v>
      </c>
      <c r="D3711">
        <v>59.913899999999998</v>
      </c>
      <c r="E3711">
        <v>10.7522</v>
      </c>
      <c r="F3711" t="s">
        <v>93</v>
      </c>
      <c r="G3711" s="2">
        <v>46210.818230810182</v>
      </c>
      <c r="H3711" s="2">
        <v>46214.541666666664</v>
      </c>
      <c r="I3711">
        <v>24</v>
      </c>
      <c r="J3711">
        <v>51</v>
      </c>
      <c r="K3711">
        <v>25</v>
      </c>
      <c r="L3711">
        <v>0</v>
      </c>
      <c r="M3711">
        <v>3</v>
      </c>
      <c r="N3711">
        <v>5.5</v>
      </c>
    </row>
    <row r="3712" spans="1:14">
      <c r="A3712" t="s">
        <v>90</v>
      </c>
      <c r="B3712" t="s">
        <v>91</v>
      </c>
      <c r="C3712" t="s">
        <v>92</v>
      </c>
      <c r="D3712">
        <v>59.913899999999998</v>
      </c>
      <c r="E3712">
        <v>10.7522</v>
      </c>
      <c r="F3712" t="s">
        <v>93</v>
      </c>
      <c r="G3712" s="2">
        <v>46210.818230810182</v>
      </c>
      <c r="H3712" s="2">
        <v>46214.583333333336</v>
      </c>
      <c r="I3712">
        <v>24.3</v>
      </c>
      <c r="J3712">
        <v>51</v>
      </c>
      <c r="K3712">
        <v>24</v>
      </c>
      <c r="L3712">
        <v>0</v>
      </c>
      <c r="M3712">
        <v>3</v>
      </c>
      <c r="N3712">
        <v>6.2</v>
      </c>
    </row>
    <row r="3713" spans="1:14">
      <c r="A3713" t="s">
        <v>90</v>
      </c>
      <c r="B3713" t="s">
        <v>91</v>
      </c>
      <c r="C3713" t="s">
        <v>92</v>
      </c>
      <c r="D3713">
        <v>59.913899999999998</v>
      </c>
      <c r="E3713">
        <v>10.7522</v>
      </c>
      <c r="F3713" t="s">
        <v>93</v>
      </c>
      <c r="G3713" s="2">
        <v>46210.818230810182</v>
      </c>
      <c r="H3713" s="2">
        <v>46214.625</v>
      </c>
      <c r="I3713">
        <v>24.9</v>
      </c>
      <c r="J3713">
        <v>49</v>
      </c>
      <c r="K3713">
        <v>29</v>
      </c>
      <c r="L3713">
        <v>0</v>
      </c>
      <c r="M3713">
        <v>3</v>
      </c>
      <c r="N3713">
        <v>8.4</v>
      </c>
    </row>
    <row r="3714" spans="1:14">
      <c r="A3714" t="s">
        <v>90</v>
      </c>
      <c r="B3714" t="s">
        <v>91</v>
      </c>
      <c r="C3714" t="s">
        <v>92</v>
      </c>
      <c r="D3714">
        <v>59.913899999999998</v>
      </c>
      <c r="E3714">
        <v>10.7522</v>
      </c>
      <c r="F3714" t="s">
        <v>93</v>
      </c>
      <c r="G3714" s="2">
        <v>46210.818230810182</v>
      </c>
      <c r="H3714" s="2">
        <v>46214.666666666664</v>
      </c>
      <c r="I3714">
        <v>25.4</v>
      </c>
      <c r="J3714">
        <v>48</v>
      </c>
      <c r="K3714">
        <v>36</v>
      </c>
      <c r="L3714">
        <v>0</v>
      </c>
      <c r="M3714">
        <v>2</v>
      </c>
      <c r="N3714">
        <v>10.8</v>
      </c>
    </row>
    <row r="3715" spans="1:14">
      <c r="A3715" t="s">
        <v>90</v>
      </c>
      <c r="B3715" t="s">
        <v>91</v>
      </c>
      <c r="C3715" t="s">
        <v>92</v>
      </c>
      <c r="D3715">
        <v>59.913899999999998</v>
      </c>
      <c r="E3715">
        <v>10.7522</v>
      </c>
      <c r="F3715" t="s">
        <v>93</v>
      </c>
      <c r="G3715" s="2">
        <v>46210.818230810182</v>
      </c>
      <c r="H3715" s="2">
        <v>46214.708333333336</v>
      </c>
      <c r="I3715">
        <v>25.2</v>
      </c>
      <c r="J3715">
        <v>50</v>
      </c>
      <c r="K3715">
        <v>43</v>
      </c>
      <c r="L3715">
        <v>0</v>
      </c>
      <c r="M3715">
        <v>2</v>
      </c>
      <c r="N3715">
        <v>10</v>
      </c>
    </row>
    <row r="3716" spans="1:14">
      <c r="A3716" t="s">
        <v>90</v>
      </c>
      <c r="B3716" t="s">
        <v>91</v>
      </c>
      <c r="C3716" t="s">
        <v>92</v>
      </c>
      <c r="D3716">
        <v>59.913899999999998</v>
      </c>
      <c r="E3716">
        <v>10.7522</v>
      </c>
      <c r="F3716" t="s">
        <v>93</v>
      </c>
      <c r="G3716" s="2">
        <v>46210.818230810182</v>
      </c>
      <c r="H3716" s="2">
        <v>46214.75</v>
      </c>
      <c r="I3716">
        <v>23.4</v>
      </c>
      <c r="J3716">
        <v>57</v>
      </c>
      <c r="K3716">
        <v>51</v>
      </c>
      <c r="L3716">
        <v>0.3</v>
      </c>
      <c r="M3716">
        <v>51</v>
      </c>
      <c r="N3716">
        <v>3.1</v>
      </c>
    </row>
    <row r="3717" spans="1:14">
      <c r="A3717" t="s">
        <v>90</v>
      </c>
      <c r="B3717" t="s">
        <v>91</v>
      </c>
      <c r="C3717" t="s">
        <v>92</v>
      </c>
      <c r="D3717">
        <v>59.913899999999998</v>
      </c>
      <c r="E3717">
        <v>10.7522</v>
      </c>
      <c r="F3717" t="s">
        <v>93</v>
      </c>
      <c r="G3717" s="2">
        <v>46210.818230810182</v>
      </c>
      <c r="H3717" s="2">
        <v>46214.791666666664</v>
      </c>
      <c r="I3717">
        <v>20.8</v>
      </c>
      <c r="J3717">
        <v>71</v>
      </c>
      <c r="K3717">
        <v>58</v>
      </c>
      <c r="L3717">
        <v>0.3</v>
      </c>
      <c r="M3717">
        <v>51</v>
      </c>
      <c r="N3717">
        <v>9.3000000000000007</v>
      </c>
    </row>
    <row r="3718" spans="1:14">
      <c r="A3718" t="s">
        <v>90</v>
      </c>
      <c r="B3718" t="s">
        <v>91</v>
      </c>
      <c r="C3718" t="s">
        <v>92</v>
      </c>
      <c r="D3718">
        <v>59.913899999999998</v>
      </c>
      <c r="E3718">
        <v>10.7522</v>
      </c>
      <c r="F3718" t="s">
        <v>93</v>
      </c>
      <c r="G3718" s="2">
        <v>46210.818230810182</v>
      </c>
      <c r="H3718" s="2">
        <v>46214.833333333336</v>
      </c>
      <c r="I3718">
        <v>18.899999999999999</v>
      </c>
      <c r="J3718">
        <v>83</v>
      </c>
      <c r="K3718">
        <v>59</v>
      </c>
      <c r="L3718">
        <v>0.3</v>
      </c>
      <c r="M3718">
        <v>51</v>
      </c>
      <c r="N3718">
        <v>16.8</v>
      </c>
    </row>
    <row r="3719" spans="1:14">
      <c r="A3719" t="s">
        <v>90</v>
      </c>
      <c r="B3719" t="s">
        <v>91</v>
      </c>
      <c r="C3719" t="s">
        <v>92</v>
      </c>
      <c r="D3719">
        <v>59.913899999999998</v>
      </c>
      <c r="E3719">
        <v>10.7522</v>
      </c>
      <c r="F3719" t="s">
        <v>93</v>
      </c>
      <c r="G3719" s="2">
        <v>46210.818230810182</v>
      </c>
      <c r="H3719" s="2">
        <v>46214.875</v>
      </c>
      <c r="I3719">
        <v>18.399999999999999</v>
      </c>
      <c r="J3719">
        <v>88</v>
      </c>
      <c r="K3719">
        <v>48</v>
      </c>
      <c r="L3719">
        <v>0</v>
      </c>
      <c r="M3719">
        <v>1</v>
      </c>
      <c r="N3719">
        <v>17.2</v>
      </c>
    </row>
    <row r="3720" spans="1:14">
      <c r="A3720" t="s">
        <v>90</v>
      </c>
      <c r="B3720" t="s">
        <v>91</v>
      </c>
      <c r="C3720" t="s">
        <v>92</v>
      </c>
      <c r="D3720">
        <v>59.913899999999998</v>
      </c>
      <c r="E3720">
        <v>10.7522</v>
      </c>
      <c r="F3720" t="s">
        <v>93</v>
      </c>
      <c r="G3720" s="2">
        <v>46210.818230810182</v>
      </c>
      <c r="H3720" s="2">
        <v>46214.916666666664</v>
      </c>
      <c r="I3720">
        <v>18.399999999999999</v>
      </c>
      <c r="J3720">
        <v>88</v>
      </c>
      <c r="K3720">
        <v>31</v>
      </c>
      <c r="L3720">
        <v>0</v>
      </c>
      <c r="M3720">
        <v>1</v>
      </c>
      <c r="N3720">
        <v>14.4</v>
      </c>
    </row>
    <row r="3721" spans="1:14">
      <c r="A3721" t="s">
        <v>90</v>
      </c>
      <c r="B3721" t="s">
        <v>91</v>
      </c>
      <c r="C3721" t="s">
        <v>92</v>
      </c>
      <c r="D3721">
        <v>59.913899999999998</v>
      </c>
      <c r="E3721">
        <v>10.7522</v>
      </c>
      <c r="F3721" t="s">
        <v>93</v>
      </c>
      <c r="G3721" s="2">
        <v>46210.818230810182</v>
      </c>
      <c r="H3721" s="2">
        <v>46214.958333333336</v>
      </c>
      <c r="I3721">
        <v>18.399999999999999</v>
      </c>
      <c r="J3721">
        <v>85</v>
      </c>
      <c r="K3721">
        <v>18</v>
      </c>
      <c r="L3721">
        <v>0</v>
      </c>
      <c r="M3721">
        <v>0</v>
      </c>
      <c r="N3721">
        <v>13</v>
      </c>
    </row>
    <row r="3722" spans="1:14">
      <c r="A3722" t="s">
        <v>90</v>
      </c>
      <c r="B3722" t="s">
        <v>91</v>
      </c>
      <c r="C3722" t="s">
        <v>92</v>
      </c>
      <c r="D3722">
        <v>59.913899999999998</v>
      </c>
      <c r="E3722">
        <v>10.7522</v>
      </c>
      <c r="F3722" t="s">
        <v>93</v>
      </c>
      <c r="G3722" s="2">
        <v>46210.818230810182</v>
      </c>
      <c r="H3722" s="2">
        <v>46215</v>
      </c>
      <c r="I3722">
        <v>17.899999999999999</v>
      </c>
      <c r="J3722">
        <v>81</v>
      </c>
      <c r="K3722">
        <v>14</v>
      </c>
      <c r="L3722">
        <v>0</v>
      </c>
      <c r="M3722">
        <v>0</v>
      </c>
      <c r="N3722">
        <v>14.3</v>
      </c>
    </row>
    <row r="3723" spans="1:14">
      <c r="A3723" t="s">
        <v>90</v>
      </c>
      <c r="B3723" t="s">
        <v>91</v>
      </c>
      <c r="C3723" t="s">
        <v>92</v>
      </c>
      <c r="D3723">
        <v>59.913899999999998</v>
      </c>
      <c r="E3723">
        <v>10.7522</v>
      </c>
      <c r="F3723" t="s">
        <v>93</v>
      </c>
      <c r="G3723" s="2">
        <v>46210.818230810182</v>
      </c>
      <c r="H3723" s="2">
        <v>46215.041666666664</v>
      </c>
      <c r="I3723">
        <v>17.2</v>
      </c>
      <c r="J3723">
        <v>75</v>
      </c>
      <c r="K3723">
        <v>15</v>
      </c>
      <c r="L3723">
        <v>0</v>
      </c>
      <c r="M3723">
        <v>1</v>
      </c>
      <c r="N3723">
        <v>16.7</v>
      </c>
    </row>
    <row r="3724" spans="1:14">
      <c r="A3724" t="s">
        <v>90</v>
      </c>
      <c r="B3724" t="s">
        <v>91</v>
      </c>
      <c r="C3724" t="s">
        <v>92</v>
      </c>
      <c r="D3724">
        <v>59.913899999999998</v>
      </c>
      <c r="E3724">
        <v>10.7522</v>
      </c>
      <c r="F3724" t="s">
        <v>93</v>
      </c>
      <c r="G3724" s="2">
        <v>46210.818230810182</v>
      </c>
      <c r="H3724" s="2">
        <v>46215.083333333336</v>
      </c>
      <c r="I3724">
        <v>16.600000000000001</v>
      </c>
      <c r="J3724">
        <v>70</v>
      </c>
      <c r="K3724">
        <v>16</v>
      </c>
      <c r="L3724">
        <v>0</v>
      </c>
      <c r="M3724">
        <v>1</v>
      </c>
      <c r="N3724">
        <v>18.2</v>
      </c>
    </row>
    <row r="3725" spans="1:14">
      <c r="A3725" t="s">
        <v>90</v>
      </c>
      <c r="B3725" t="s">
        <v>91</v>
      </c>
      <c r="C3725" t="s">
        <v>92</v>
      </c>
      <c r="D3725">
        <v>59.913899999999998</v>
      </c>
      <c r="E3725">
        <v>10.7522</v>
      </c>
      <c r="F3725" t="s">
        <v>93</v>
      </c>
      <c r="G3725" s="2">
        <v>46210.818230810182</v>
      </c>
      <c r="H3725" s="2">
        <v>46215.125</v>
      </c>
      <c r="I3725">
        <v>16</v>
      </c>
      <c r="J3725">
        <v>69</v>
      </c>
      <c r="K3725">
        <v>16</v>
      </c>
      <c r="L3725">
        <v>0</v>
      </c>
      <c r="M3725">
        <v>1</v>
      </c>
      <c r="N3725">
        <v>18</v>
      </c>
    </row>
    <row r="3726" spans="1:14">
      <c r="A3726" t="s">
        <v>90</v>
      </c>
      <c r="B3726" t="s">
        <v>91</v>
      </c>
      <c r="C3726" t="s">
        <v>92</v>
      </c>
      <c r="D3726">
        <v>59.913899999999998</v>
      </c>
      <c r="E3726">
        <v>10.7522</v>
      </c>
      <c r="F3726" t="s">
        <v>93</v>
      </c>
      <c r="G3726" s="2">
        <v>46210.818230810182</v>
      </c>
      <c r="H3726" s="2">
        <v>46215.166666666664</v>
      </c>
      <c r="I3726">
        <v>15.4</v>
      </c>
      <c r="J3726">
        <v>68</v>
      </c>
      <c r="K3726">
        <v>17</v>
      </c>
      <c r="L3726">
        <v>0</v>
      </c>
      <c r="M3726">
        <v>0</v>
      </c>
      <c r="N3726">
        <v>17.2</v>
      </c>
    </row>
    <row r="3727" spans="1:14">
      <c r="A3727" t="s">
        <v>90</v>
      </c>
      <c r="B3727" t="s">
        <v>91</v>
      </c>
      <c r="C3727" t="s">
        <v>92</v>
      </c>
      <c r="D3727">
        <v>59.913899999999998</v>
      </c>
      <c r="E3727">
        <v>10.7522</v>
      </c>
      <c r="F3727" t="s">
        <v>93</v>
      </c>
      <c r="G3727" s="2">
        <v>46210.818230810182</v>
      </c>
      <c r="H3727" s="2">
        <v>46215.208333333336</v>
      </c>
      <c r="I3727">
        <v>15.2</v>
      </c>
      <c r="J3727">
        <v>66</v>
      </c>
      <c r="K3727">
        <v>18</v>
      </c>
      <c r="L3727">
        <v>0</v>
      </c>
      <c r="M3727">
        <v>0</v>
      </c>
      <c r="N3727">
        <v>16.5</v>
      </c>
    </row>
    <row r="3728" spans="1:14">
      <c r="A3728" t="s">
        <v>90</v>
      </c>
      <c r="B3728" t="s">
        <v>91</v>
      </c>
      <c r="C3728" t="s">
        <v>92</v>
      </c>
      <c r="D3728">
        <v>59.913899999999998</v>
      </c>
      <c r="E3728">
        <v>10.7522</v>
      </c>
      <c r="F3728" t="s">
        <v>93</v>
      </c>
      <c r="G3728" s="2">
        <v>46210.818230810182</v>
      </c>
      <c r="H3728" s="2">
        <v>46215.25</v>
      </c>
      <c r="I3728">
        <v>15.3</v>
      </c>
      <c r="J3728">
        <v>64</v>
      </c>
      <c r="K3728">
        <v>19</v>
      </c>
      <c r="L3728">
        <v>0</v>
      </c>
      <c r="M3728">
        <v>1</v>
      </c>
      <c r="N3728">
        <v>16.2</v>
      </c>
    </row>
    <row r="3729" spans="1:14">
      <c r="A3729" t="s">
        <v>90</v>
      </c>
      <c r="B3729" t="s">
        <v>91</v>
      </c>
      <c r="C3729" t="s">
        <v>92</v>
      </c>
      <c r="D3729">
        <v>59.913899999999998</v>
      </c>
      <c r="E3729">
        <v>10.7522</v>
      </c>
      <c r="F3729" t="s">
        <v>93</v>
      </c>
      <c r="G3729" s="2">
        <v>46210.818230810182</v>
      </c>
      <c r="H3729" s="2">
        <v>46215.291666666664</v>
      </c>
      <c r="I3729">
        <v>15.6</v>
      </c>
      <c r="J3729">
        <v>60</v>
      </c>
      <c r="K3729">
        <v>20</v>
      </c>
      <c r="L3729">
        <v>0</v>
      </c>
      <c r="M3729">
        <v>2</v>
      </c>
      <c r="N3729">
        <v>16</v>
      </c>
    </row>
    <row r="3730" spans="1:14">
      <c r="A3730" t="s">
        <v>90</v>
      </c>
      <c r="B3730" t="s">
        <v>91</v>
      </c>
      <c r="C3730" t="s">
        <v>92</v>
      </c>
      <c r="D3730">
        <v>59.913899999999998</v>
      </c>
      <c r="E3730">
        <v>10.7522</v>
      </c>
      <c r="F3730" t="s">
        <v>93</v>
      </c>
      <c r="G3730" s="2">
        <v>46210.818230810182</v>
      </c>
      <c r="H3730" s="2">
        <v>46215.333333333336</v>
      </c>
      <c r="I3730">
        <v>16.2</v>
      </c>
      <c r="J3730">
        <v>56</v>
      </c>
      <c r="K3730">
        <v>20</v>
      </c>
      <c r="L3730">
        <v>0</v>
      </c>
      <c r="M3730">
        <v>2</v>
      </c>
      <c r="N3730">
        <v>15.8</v>
      </c>
    </row>
    <row r="3731" spans="1:14">
      <c r="A3731" t="s">
        <v>90</v>
      </c>
      <c r="B3731" t="s">
        <v>91</v>
      </c>
      <c r="C3731" t="s">
        <v>92</v>
      </c>
      <c r="D3731">
        <v>59.913899999999998</v>
      </c>
      <c r="E3731">
        <v>10.7522</v>
      </c>
      <c r="F3731" t="s">
        <v>93</v>
      </c>
      <c r="G3731" s="2">
        <v>46210.818230810182</v>
      </c>
      <c r="H3731" s="2">
        <v>46215.375</v>
      </c>
      <c r="I3731">
        <v>17.2</v>
      </c>
      <c r="J3731">
        <v>52</v>
      </c>
      <c r="K3731">
        <v>17</v>
      </c>
      <c r="L3731">
        <v>0</v>
      </c>
      <c r="M3731">
        <v>2</v>
      </c>
      <c r="N3731">
        <v>15.4</v>
      </c>
    </row>
    <row r="3732" spans="1:14">
      <c r="A3732" t="s">
        <v>90</v>
      </c>
      <c r="B3732" t="s">
        <v>91</v>
      </c>
      <c r="C3732" t="s">
        <v>92</v>
      </c>
      <c r="D3732">
        <v>59.913899999999998</v>
      </c>
      <c r="E3732">
        <v>10.7522</v>
      </c>
      <c r="F3732" t="s">
        <v>93</v>
      </c>
      <c r="G3732" s="2">
        <v>46210.818230810182</v>
      </c>
      <c r="H3732" s="2">
        <v>46215.416666666664</v>
      </c>
      <c r="I3732">
        <v>18.5</v>
      </c>
      <c r="J3732">
        <v>47</v>
      </c>
      <c r="K3732">
        <v>13</v>
      </c>
      <c r="L3732">
        <v>0</v>
      </c>
      <c r="M3732">
        <v>1</v>
      </c>
      <c r="N3732">
        <v>14.8</v>
      </c>
    </row>
    <row r="3733" spans="1:14">
      <c r="A3733" t="s">
        <v>90</v>
      </c>
      <c r="B3733" t="s">
        <v>91</v>
      </c>
      <c r="C3733" t="s">
        <v>92</v>
      </c>
      <c r="D3733">
        <v>59.913899999999998</v>
      </c>
      <c r="E3733">
        <v>10.7522</v>
      </c>
      <c r="F3733" t="s">
        <v>93</v>
      </c>
      <c r="G3733" s="2">
        <v>46210.818230810182</v>
      </c>
      <c r="H3733" s="2">
        <v>46215.458333333336</v>
      </c>
      <c r="I3733">
        <v>19.7</v>
      </c>
      <c r="J3733">
        <v>43</v>
      </c>
      <c r="K3733">
        <v>10</v>
      </c>
      <c r="L3733">
        <v>0</v>
      </c>
      <c r="M3733">
        <v>0</v>
      </c>
      <c r="N3733">
        <v>14.2</v>
      </c>
    </row>
    <row r="3734" spans="1:14">
      <c r="A3734" t="s">
        <v>90</v>
      </c>
      <c r="B3734" t="s">
        <v>91</v>
      </c>
      <c r="C3734" t="s">
        <v>92</v>
      </c>
      <c r="D3734">
        <v>59.913899999999998</v>
      </c>
      <c r="E3734">
        <v>10.7522</v>
      </c>
      <c r="F3734" t="s">
        <v>93</v>
      </c>
      <c r="G3734" s="2">
        <v>46210.818230810182</v>
      </c>
      <c r="H3734" s="2">
        <v>46215.5</v>
      </c>
      <c r="I3734">
        <v>20.8</v>
      </c>
      <c r="J3734">
        <v>40</v>
      </c>
      <c r="K3734">
        <v>9</v>
      </c>
      <c r="L3734">
        <v>0</v>
      </c>
      <c r="M3734">
        <v>0</v>
      </c>
      <c r="N3734">
        <v>13.5</v>
      </c>
    </row>
    <row r="3735" spans="1:14">
      <c r="A3735" t="s">
        <v>90</v>
      </c>
      <c r="B3735" t="s">
        <v>91</v>
      </c>
      <c r="C3735" t="s">
        <v>92</v>
      </c>
      <c r="D3735">
        <v>59.913899999999998</v>
      </c>
      <c r="E3735">
        <v>10.7522</v>
      </c>
      <c r="F3735" t="s">
        <v>93</v>
      </c>
      <c r="G3735" s="2">
        <v>46210.818230810182</v>
      </c>
      <c r="H3735" s="2">
        <v>46215.541666666664</v>
      </c>
      <c r="I3735">
        <v>21.8</v>
      </c>
      <c r="J3735">
        <v>38</v>
      </c>
      <c r="K3735">
        <v>8</v>
      </c>
      <c r="L3735">
        <v>0</v>
      </c>
      <c r="M3735">
        <v>0</v>
      </c>
      <c r="N3735">
        <v>12.7</v>
      </c>
    </row>
    <row r="3736" spans="1:14">
      <c r="A3736" t="s">
        <v>90</v>
      </c>
      <c r="B3736" t="s">
        <v>91</v>
      </c>
      <c r="C3736" t="s">
        <v>92</v>
      </c>
      <c r="D3736">
        <v>59.913899999999998</v>
      </c>
      <c r="E3736">
        <v>10.7522</v>
      </c>
      <c r="F3736" t="s">
        <v>93</v>
      </c>
      <c r="G3736" s="2">
        <v>46210.818230810182</v>
      </c>
      <c r="H3736" s="2">
        <v>46215.583333333336</v>
      </c>
      <c r="I3736">
        <v>22.6</v>
      </c>
      <c r="J3736">
        <v>36</v>
      </c>
      <c r="K3736">
        <v>8</v>
      </c>
      <c r="L3736">
        <v>0</v>
      </c>
      <c r="M3736">
        <v>0</v>
      </c>
      <c r="N3736">
        <v>12.2</v>
      </c>
    </row>
    <row r="3737" spans="1:14">
      <c r="A3737" t="s">
        <v>90</v>
      </c>
      <c r="B3737" t="s">
        <v>91</v>
      </c>
      <c r="C3737" t="s">
        <v>92</v>
      </c>
      <c r="D3737">
        <v>59.913899999999998</v>
      </c>
      <c r="E3737">
        <v>10.7522</v>
      </c>
      <c r="F3737" t="s">
        <v>93</v>
      </c>
      <c r="G3737" s="2">
        <v>46210.818230810182</v>
      </c>
      <c r="H3737" s="2">
        <v>46215.625</v>
      </c>
      <c r="I3737">
        <v>23.2</v>
      </c>
      <c r="J3737">
        <v>34</v>
      </c>
      <c r="K3737">
        <v>8</v>
      </c>
      <c r="L3737">
        <v>0</v>
      </c>
      <c r="M3737">
        <v>0</v>
      </c>
      <c r="N3737">
        <v>11.7</v>
      </c>
    </row>
    <row r="3738" spans="1:14">
      <c r="A3738" t="s">
        <v>90</v>
      </c>
      <c r="B3738" t="s">
        <v>91</v>
      </c>
      <c r="C3738" t="s">
        <v>92</v>
      </c>
      <c r="D3738">
        <v>59.913899999999998</v>
      </c>
      <c r="E3738">
        <v>10.7522</v>
      </c>
      <c r="F3738" t="s">
        <v>93</v>
      </c>
      <c r="G3738" s="2">
        <v>46210.818230810182</v>
      </c>
      <c r="H3738" s="2">
        <v>46215.666666666664</v>
      </c>
      <c r="I3738">
        <v>23.5</v>
      </c>
      <c r="J3738">
        <v>33</v>
      </c>
      <c r="K3738">
        <v>9</v>
      </c>
      <c r="L3738">
        <v>0</v>
      </c>
      <c r="M3738">
        <v>0</v>
      </c>
      <c r="N3738">
        <v>11.8</v>
      </c>
    </row>
    <row r="3739" spans="1:14">
      <c r="A3739" t="s">
        <v>90</v>
      </c>
      <c r="B3739" t="s">
        <v>91</v>
      </c>
      <c r="C3739" t="s">
        <v>92</v>
      </c>
      <c r="D3739">
        <v>59.913899999999998</v>
      </c>
      <c r="E3739">
        <v>10.7522</v>
      </c>
      <c r="F3739" t="s">
        <v>93</v>
      </c>
      <c r="G3739" s="2">
        <v>46210.818230810182</v>
      </c>
      <c r="H3739" s="2">
        <v>46215.708333333336</v>
      </c>
      <c r="I3739">
        <v>23.7</v>
      </c>
      <c r="J3739">
        <v>33</v>
      </c>
      <c r="K3739">
        <v>10</v>
      </c>
      <c r="L3739">
        <v>0</v>
      </c>
      <c r="M3739">
        <v>0</v>
      </c>
      <c r="N3739">
        <v>11.6</v>
      </c>
    </row>
    <row r="3740" spans="1:14">
      <c r="A3740" t="s">
        <v>90</v>
      </c>
      <c r="B3740" t="s">
        <v>91</v>
      </c>
      <c r="C3740" t="s">
        <v>92</v>
      </c>
      <c r="D3740">
        <v>59.913899999999998</v>
      </c>
      <c r="E3740">
        <v>10.7522</v>
      </c>
      <c r="F3740" t="s">
        <v>93</v>
      </c>
      <c r="G3740" s="2">
        <v>46210.818230810182</v>
      </c>
      <c r="H3740" s="2">
        <v>46215.75</v>
      </c>
      <c r="I3740">
        <v>23.6</v>
      </c>
      <c r="J3740">
        <v>33</v>
      </c>
      <c r="K3740">
        <v>12</v>
      </c>
      <c r="L3740">
        <v>0</v>
      </c>
      <c r="M3740">
        <v>0</v>
      </c>
      <c r="N3740">
        <v>11.9</v>
      </c>
    </row>
    <row r="3741" spans="1:14">
      <c r="A3741" t="s">
        <v>90</v>
      </c>
      <c r="B3741" t="s">
        <v>91</v>
      </c>
      <c r="C3741" t="s">
        <v>92</v>
      </c>
      <c r="D3741">
        <v>59.913899999999998</v>
      </c>
      <c r="E3741">
        <v>10.7522</v>
      </c>
      <c r="F3741" t="s">
        <v>93</v>
      </c>
      <c r="G3741" s="2">
        <v>46210.818230810182</v>
      </c>
      <c r="H3741" s="2">
        <v>46215.791666666664</v>
      </c>
      <c r="I3741">
        <v>23.2</v>
      </c>
      <c r="J3741">
        <v>33</v>
      </c>
      <c r="K3741">
        <v>14</v>
      </c>
      <c r="L3741">
        <v>0</v>
      </c>
      <c r="M3741">
        <v>0</v>
      </c>
      <c r="N3741">
        <v>12.4</v>
      </c>
    </row>
    <row r="3742" spans="1:14">
      <c r="A3742" t="s">
        <v>90</v>
      </c>
      <c r="B3742" t="s">
        <v>91</v>
      </c>
      <c r="C3742" t="s">
        <v>92</v>
      </c>
      <c r="D3742">
        <v>59.913899999999998</v>
      </c>
      <c r="E3742">
        <v>10.7522</v>
      </c>
      <c r="F3742" t="s">
        <v>93</v>
      </c>
      <c r="G3742" s="2">
        <v>46210.818230810182</v>
      </c>
      <c r="H3742" s="2">
        <v>46215.833333333336</v>
      </c>
      <c r="I3742">
        <v>22.6</v>
      </c>
      <c r="J3742">
        <v>34</v>
      </c>
      <c r="K3742">
        <v>14</v>
      </c>
      <c r="L3742">
        <v>0</v>
      </c>
      <c r="M3742">
        <v>0</v>
      </c>
      <c r="N3742">
        <v>12.4</v>
      </c>
    </row>
    <row r="3743" spans="1:14">
      <c r="A3743" t="s">
        <v>90</v>
      </c>
      <c r="B3743" t="s">
        <v>91</v>
      </c>
      <c r="C3743" t="s">
        <v>92</v>
      </c>
      <c r="D3743">
        <v>59.913899999999998</v>
      </c>
      <c r="E3743">
        <v>10.7522</v>
      </c>
      <c r="F3743" t="s">
        <v>93</v>
      </c>
      <c r="G3743" s="2">
        <v>46210.818230810182</v>
      </c>
      <c r="H3743" s="2">
        <v>46215.875</v>
      </c>
      <c r="I3743">
        <v>21.5</v>
      </c>
      <c r="J3743">
        <v>38</v>
      </c>
      <c r="K3743">
        <v>11</v>
      </c>
      <c r="L3743">
        <v>0</v>
      </c>
      <c r="M3743">
        <v>0</v>
      </c>
      <c r="N3743">
        <v>11.7</v>
      </c>
    </row>
    <row r="3744" spans="1:14">
      <c r="A3744" t="s">
        <v>90</v>
      </c>
      <c r="B3744" t="s">
        <v>91</v>
      </c>
      <c r="C3744" t="s">
        <v>92</v>
      </c>
      <c r="D3744">
        <v>59.913899999999998</v>
      </c>
      <c r="E3744">
        <v>10.7522</v>
      </c>
      <c r="F3744" t="s">
        <v>93</v>
      </c>
      <c r="G3744" s="2">
        <v>46210.818230810182</v>
      </c>
      <c r="H3744" s="2">
        <v>46215.916666666664</v>
      </c>
      <c r="I3744">
        <v>20.2</v>
      </c>
      <c r="J3744">
        <v>42</v>
      </c>
      <c r="K3744">
        <v>7</v>
      </c>
      <c r="L3744">
        <v>0</v>
      </c>
      <c r="M3744">
        <v>0</v>
      </c>
      <c r="N3744">
        <v>10.8</v>
      </c>
    </row>
    <row r="3745" spans="1:14">
      <c r="A3745" t="s">
        <v>90</v>
      </c>
      <c r="B3745" t="s">
        <v>91</v>
      </c>
      <c r="C3745" t="s">
        <v>92</v>
      </c>
      <c r="D3745">
        <v>59.913899999999998</v>
      </c>
      <c r="E3745">
        <v>10.7522</v>
      </c>
      <c r="F3745" t="s">
        <v>93</v>
      </c>
      <c r="G3745" s="2">
        <v>46210.818230810182</v>
      </c>
      <c r="H3745" s="2">
        <v>46215.958333333336</v>
      </c>
      <c r="I3745">
        <v>19.100000000000001</v>
      </c>
      <c r="J3745">
        <v>47</v>
      </c>
      <c r="K3745">
        <v>4</v>
      </c>
      <c r="L3745">
        <v>0</v>
      </c>
      <c r="M3745">
        <v>0</v>
      </c>
      <c r="N3745">
        <v>10</v>
      </c>
    </row>
    <row r="3746" spans="1:14">
      <c r="A3746" t="s">
        <v>90</v>
      </c>
      <c r="B3746" t="s">
        <v>91</v>
      </c>
      <c r="C3746" t="s">
        <v>92</v>
      </c>
      <c r="D3746">
        <v>59.913899999999998</v>
      </c>
      <c r="E3746">
        <v>10.7522</v>
      </c>
      <c r="F3746" t="s">
        <v>93</v>
      </c>
      <c r="G3746" s="2">
        <v>46210.818230810182</v>
      </c>
      <c r="H3746" s="2">
        <v>46216</v>
      </c>
      <c r="I3746">
        <v>18.2</v>
      </c>
      <c r="J3746">
        <v>50</v>
      </c>
      <c r="K3746">
        <v>3</v>
      </c>
      <c r="L3746">
        <v>0</v>
      </c>
      <c r="M3746">
        <v>0</v>
      </c>
      <c r="N3746">
        <v>9.6</v>
      </c>
    </row>
    <row r="3747" spans="1:14">
      <c r="A3747" t="s">
        <v>90</v>
      </c>
      <c r="B3747" t="s">
        <v>91</v>
      </c>
      <c r="C3747" t="s">
        <v>92</v>
      </c>
      <c r="D3747">
        <v>59.913899999999998</v>
      </c>
      <c r="E3747">
        <v>10.7522</v>
      </c>
      <c r="F3747" t="s">
        <v>93</v>
      </c>
      <c r="G3747" s="2">
        <v>46210.818230810182</v>
      </c>
      <c r="H3747" s="2">
        <v>46216.041666666664</v>
      </c>
      <c r="I3747">
        <v>17.399999999999999</v>
      </c>
      <c r="J3747">
        <v>53</v>
      </c>
      <c r="K3747">
        <v>3</v>
      </c>
      <c r="L3747">
        <v>0</v>
      </c>
      <c r="M3747">
        <v>0</v>
      </c>
      <c r="N3747">
        <v>9.6</v>
      </c>
    </row>
    <row r="3748" spans="1:14">
      <c r="A3748" t="s">
        <v>90</v>
      </c>
      <c r="B3748" t="s">
        <v>91</v>
      </c>
      <c r="C3748" t="s">
        <v>92</v>
      </c>
      <c r="D3748">
        <v>59.913899999999998</v>
      </c>
      <c r="E3748">
        <v>10.7522</v>
      </c>
      <c r="F3748" t="s">
        <v>93</v>
      </c>
      <c r="G3748" s="2">
        <v>46210.818230810182</v>
      </c>
      <c r="H3748" s="2">
        <v>46216.083333333336</v>
      </c>
      <c r="I3748">
        <v>16.7</v>
      </c>
      <c r="J3748">
        <v>56</v>
      </c>
      <c r="K3748">
        <v>4</v>
      </c>
      <c r="L3748">
        <v>0</v>
      </c>
      <c r="M3748">
        <v>0</v>
      </c>
      <c r="N3748">
        <v>9.8000000000000007</v>
      </c>
    </row>
    <row r="3749" spans="1:14">
      <c r="A3749" t="s">
        <v>90</v>
      </c>
      <c r="B3749" t="s">
        <v>91</v>
      </c>
      <c r="C3749" t="s">
        <v>92</v>
      </c>
      <c r="D3749">
        <v>59.913899999999998</v>
      </c>
      <c r="E3749">
        <v>10.7522</v>
      </c>
      <c r="F3749" t="s">
        <v>93</v>
      </c>
      <c r="G3749" s="2">
        <v>46210.818230810182</v>
      </c>
      <c r="H3749" s="2">
        <v>46216.125</v>
      </c>
      <c r="I3749">
        <v>16</v>
      </c>
      <c r="J3749">
        <v>60</v>
      </c>
      <c r="K3749">
        <v>5</v>
      </c>
      <c r="L3749">
        <v>0</v>
      </c>
      <c r="M3749">
        <v>0</v>
      </c>
      <c r="N3749">
        <v>9.8000000000000007</v>
      </c>
    </row>
    <row r="3750" spans="1:14">
      <c r="A3750" t="s">
        <v>90</v>
      </c>
      <c r="B3750" t="s">
        <v>91</v>
      </c>
      <c r="C3750" t="s">
        <v>92</v>
      </c>
      <c r="D3750">
        <v>59.913899999999998</v>
      </c>
      <c r="E3750">
        <v>10.7522</v>
      </c>
      <c r="F3750" t="s">
        <v>93</v>
      </c>
      <c r="G3750" s="2">
        <v>46210.818230810182</v>
      </c>
      <c r="H3750" s="2">
        <v>46216.166666666664</v>
      </c>
      <c r="I3750">
        <v>15.5</v>
      </c>
      <c r="J3750">
        <v>63</v>
      </c>
      <c r="K3750">
        <v>5</v>
      </c>
      <c r="L3750">
        <v>0</v>
      </c>
      <c r="M3750">
        <v>0</v>
      </c>
      <c r="N3750">
        <v>9.6</v>
      </c>
    </row>
    <row r="3751" spans="1:14">
      <c r="A3751" t="s">
        <v>90</v>
      </c>
      <c r="B3751" t="s">
        <v>91</v>
      </c>
      <c r="C3751" t="s">
        <v>92</v>
      </c>
      <c r="D3751">
        <v>59.913899999999998</v>
      </c>
      <c r="E3751">
        <v>10.7522</v>
      </c>
      <c r="F3751" t="s">
        <v>93</v>
      </c>
      <c r="G3751" s="2">
        <v>46210.818230810182</v>
      </c>
      <c r="H3751" s="2">
        <v>46216.208333333336</v>
      </c>
      <c r="I3751">
        <v>15.4</v>
      </c>
      <c r="J3751">
        <v>64</v>
      </c>
      <c r="K3751">
        <v>6</v>
      </c>
      <c r="L3751">
        <v>0</v>
      </c>
      <c r="M3751">
        <v>0</v>
      </c>
      <c r="N3751">
        <v>9.9</v>
      </c>
    </row>
    <row r="3752" spans="1:14">
      <c r="A3752" t="s">
        <v>90</v>
      </c>
      <c r="B3752" t="s">
        <v>91</v>
      </c>
      <c r="C3752" t="s">
        <v>92</v>
      </c>
      <c r="D3752">
        <v>59.913899999999998</v>
      </c>
      <c r="E3752">
        <v>10.7522</v>
      </c>
      <c r="F3752" t="s">
        <v>93</v>
      </c>
      <c r="G3752" s="2">
        <v>46210.818230810182</v>
      </c>
      <c r="H3752" s="2">
        <v>46216.25</v>
      </c>
      <c r="I3752">
        <v>16</v>
      </c>
      <c r="J3752">
        <v>62</v>
      </c>
      <c r="K3752">
        <v>6</v>
      </c>
      <c r="L3752">
        <v>0</v>
      </c>
      <c r="M3752">
        <v>0</v>
      </c>
      <c r="N3752">
        <v>10.5</v>
      </c>
    </row>
    <row r="3753" spans="1:14">
      <c r="A3753" t="s">
        <v>90</v>
      </c>
      <c r="B3753" t="s">
        <v>91</v>
      </c>
      <c r="C3753" t="s">
        <v>92</v>
      </c>
      <c r="D3753">
        <v>59.913899999999998</v>
      </c>
      <c r="E3753">
        <v>10.7522</v>
      </c>
      <c r="F3753" t="s">
        <v>93</v>
      </c>
      <c r="G3753" s="2">
        <v>46210.818230810182</v>
      </c>
      <c r="H3753" s="2">
        <v>46216.291666666664</v>
      </c>
      <c r="I3753">
        <v>17</v>
      </c>
      <c r="J3753">
        <v>58</v>
      </c>
      <c r="K3753">
        <v>6</v>
      </c>
      <c r="L3753">
        <v>0</v>
      </c>
      <c r="M3753">
        <v>1</v>
      </c>
      <c r="N3753">
        <v>11.5</v>
      </c>
    </row>
    <row r="3754" spans="1:14">
      <c r="A3754" t="s">
        <v>90</v>
      </c>
      <c r="B3754" t="s">
        <v>91</v>
      </c>
      <c r="C3754" t="s">
        <v>92</v>
      </c>
      <c r="D3754">
        <v>59.913899999999998</v>
      </c>
      <c r="E3754">
        <v>10.7522</v>
      </c>
      <c r="F3754" t="s">
        <v>93</v>
      </c>
      <c r="G3754" s="2">
        <v>46210.818230810182</v>
      </c>
      <c r="H3754" s="2">
        <v>46216.333333333336</v>
      </c>
      <c r="I3754">
        <v>18.2</v>
      </c>
      <c r="J3754">
        <v>54</v>
      </c>
      <c r="K3754">
        <v>6</v>
      </c>
      <c r="L3754">
        <v>0</v>
      </c>
      <c r="M3754">
        <v>1</v>
      </c>
      <c r="N3754">
        <v>12.3</v>
      </c>
    </row>
    <row r="3755" spans="1:14">
      <c r="A3755" t="s">
        <v>90</v>
      </c>
      <c r="B3755" t="s">
        <v>91</v>
      </c>
      <c r="C3755" t="s">
        <v>92</v>
      </c>
      <c r="D3755">
        <v>59.913899999999998</v>
      </c>
      <c r="E3755">
        <v>10.7522</v>
      </c>
      <c r="F3755" t="s">
        <v>93</v>
      </c>
      <c r="G3755" s="2">
        <v>46210.818230810182</v>
      </c>
      <c r="H3755" s="2">
        <v>46216.375</v>
      </c>
      <c r="I3755">
        <v>19.399999999999999</v>
      </c>
      <c r="J3755">
        <v>49</v>
      </c>
      <c r="K3755">
        <v>5</v>
      </c>
      <c r="L3755">
        <v>0</v>
      </c>
      <c r="M3755">
        <v>1</v>
      </c>
      <c r="N3755">
        <v>12.7</v>
      </c>
    </row>
    <row r="3756" spans="1:14">
      <c r="A3756" t="s">
        <v>90</v>
      </c>
      <c r="B3756" t="s">
        <v>91</v>
      </c>
      <c r="C3756" t="s">
        <v>92</v>
      </c>
      <c r="D3756">
        <v>59.913899999999998</v>
      </c>
      <c r="E3756">
        <v>10.7522</v>
      </c>
      <c r="F3756" t="s">
        <v>93</v>
      </c>
      <c r="G3756" s="2">
        <v>46210.818230810182</v>
      </c>
      <c r="H3756" s="2">
        <v>46216.416666666664</v>
      </c>
      <c r="I3756">
        <v>20.7</v>
      </c>
      <c r="J3756">
        <v>44</v>
      </c>
      <c r="K3756">
        <v>4</v>
      </c>
      <c r="L3756">
        <v>0</v>
      </c>
      <c r="M3756">
        <v>1</v>
      </c>
      <c r="N3756">
        <v>13</v>
      </c>
    </row>
    <row r="3757" spans="1:14">
      <c r="A3757" t="s">
        <v>90</v>
      </c>
      <c r="B3757" t="s">
        <v>91</v>
      </c>
      <c r="C3757" t="s">
        <v>92</v>
      </c>
      <c r="D3757">
        <v>59.913899999999998</v>
      </c>
      <c r="E3757">
        <v>10.7522</v>
      </c>
      <c r="F3757" t="s">
        <v>93</v>
      </c>
      <c r="G3757" s="2">
        <v>46210.818230810182</v>
      </c>
      <c r="H3757" s="2">
        <v>46216.458333333336</v>
      </c>
      <c r="I3757">
        <v>21.9</v>
      </c>
      <c r="J3757">
        <v>41</v>
      </c>
      <c r="K3757">
        <v>3</v>
      </c>
      <c r="L3757">
        <v>0</v>
      </c>
      <c r="M3757">
        <v>0</v>
      </c>
      <c r="N3757">
        <v>12.9</v>
      </c>
    </row>
    <row r="3758" spans="1:14">
      <c r="A3758" t="s">
        <v>90</v>
      </c>
      <c r="B3758" t="s">
        <v>91</v>
      </c>
      <c r="C3758" t="s">
        <v>92</v>
      </c>
      <c r="D3758">
        <v>59.913899999999998</v>
      </c>
      <c r="E3758">
        <v>10.7522</v>
      </c>
      <c r="F3758" t="s">
        <v>93</v>
      </c>
      <c r="G3758" s="2">
        <v>46210.818230810182</v>
      </c>
      <c r="H3758" s="2">
        <v>46216.5</v>
      </c>
      <c r="I3758">
        <v>22.5</v>
      </c>
      <c r="J3758">
        <v>40</v>
      </c>
      <c r="K3758">
        <v>2</v>
      </c>
      <c r="L3758">
        <v>0</v>
      </c>
      <c r="M3758">
        <v>1</v>
      </c>
      <c r="N3758">
        <v>11.4</v>
      </c>
    </row>
    <row r="3759" spans="1:14">
      <c r="A3759" t="s">
        <v>90</v>
      </c>
      <c r="B3759" t="s">
        <v>91</v>
      </c>
      <c r="C3759" t="s">
        <v>92</v>
      </c>
      <c r="D3759">
        <v>59.913899999999998</v>
      </c>
      <c r="E3759">
        <v>10.7522</v>
      </c>
      <c r="F3759" t="s">
        <v>93</v>
      </c>
      <c r="G3759" s="2">
        <v>46210.818230810182</v>
      </c>
      <c r="H3759" s="2">
        <v>46216.541666666664</v>
      </c>
      <c r="I3759">
        <v>23.6</v>
      </c>
      <c r="J3759">
        <v>37</v>
      </c>
      <c r="K3759">
        <v>2</v>
      </c>
      <c r="L3759">
        <v>0</v>
      </c>
      <c r="M3759">
        <v>1</v>
      </c>
      <c r="N3759">
        <v>11.2</v>
      </c>
    </row>
    <row r="3760" spans="1:14">
      <c r="A3760" t="s">
        <v>90</v>
      </c>
      <c r="B3760" t="s">
        <v>91</v>
      </c>
      <c r="C3760" t="s">
        <v>92</v>
      </c>
      <c r="D3760">
        <v>59.913899999999998</v>
      </c>
      <c r="E3760">
        <v>10.7522</v>
      </c>
      <c r="F3760" t="s">
        <v>93</v>
      </c>
      <c r="G3760" s="2">
        <v>46210.818230810182</v>
      </c>
      <c r="H3760" s="2">
        <v>46216.583333333336</v>
      </c>
      <c r="I3760">
        <v>24.4</v>
      </c>
      <c r="J3760">
        <v>36</v>
      </c>
      <c r="K3760">
        <v>2</v>
      </c>
      <c r="L3760">
        <v>0</v>
      </c>
      <c r="M3760">
        <v>1</v>
      </c>
      <c r="N3760">
        <v>11.1</v>
      </c>
    </row>
    <row r="3761" spans="1:14">
      <c r="A3761" t="s">
        <v>90</v>
      </c>
      <c r="B3761" t="s">
        <v>91</v>
      </c>
      <c r="C3761" t="s">
        <v>92</v>
      </c>
      <c r="D3761">
        <v>59.913899999999998</v>
      </c>
      <c r="E3761">
        <v>10.7522</v>
      </c>
      <c r="F3761" t="s">
        <v>93</v>
      </c>
      <c r="G3761" s="2">
        <v>46210.818230810182</v>
      </c>
      <c r="H3761" s="2">
        <v>46216.625</v>
      </c>
      <c r="I3761">
        <v>24.9</v>
      </c>
      <c r="J3761">
        <v>35</v>
      </c>
      <c r="K3761">
        <v>2</v>
      </c>
      <c r="L3761">
        <v>0</v>
      </c>
      <c r="M3761">
        <v>1</v>
      </c>
      <c r="N3761">
        <v>10.9</v>
      </c>
    </row>
    <row r="3762" spans="1:14">
      <c r="A3762" t="s">
        <v>90</v>
      </c>
      <c r="B3762" t="s">
        <v>91</v>
      </c>
      <c r="C3762" t="s">
        <v>92</v>
      </c>
      <c r="D3762">
        <v>59.913899999999998</v>
      </c>
      <c r="E3762">
        <v>10.7522</v>
      </c>
      <c r="F3762" t="s">
        <v>93</v>
      </c>
      <c r="G3762" s="2">
        <v>46210.818230810182</v>
      </c>
      <c r="H3762" s="2">
        <v>46216.666666666664</v>
      </c>
      <c r="I3762">
        <v>25.3</v>
      </c>
      <c r="J3762">
        <v>36</v>
      </c>
      <c r="K3762">
        <v>3</v>
      </c>
      <c r="L3762">
        <v>0</v>
      </c>
      <c r="M3762">
        <v>1</v>
      </c>
      <c r="N3762">
        <v>10.9</v>
      </c>
    </row>
    <row r="3763" spans="1:14">
      <c r="A3763" t="s">
        <v>90</v>
      </c>
      <c r="B3763" t="s">
        <v>91</v>
      </c>
      <c r="C3763" t="s">
        <v>92</v>
      </c>
      <c r="D3763">
        <v>59.913899999999998</v>
      </c>
      <c r="E3763">
        <v>10.7522</v>
      </c>
      <c r="F3763" t="s">
        <v>93</v>
      </c>
      <c r="G3763" s="2">
        <v>46210.818230810182</v>
      </c>
      <c r="H3763" s="2">
        <v>46216.708333333336</v>
      </c>
      <c r="I3763">
        <v>25.6</v>
      </c>
      <c r="J3763">
        <v>37</v>
      </c>
      <c r="K3763">
        <v>4</v>
      </c>
      <c r="L3763">
        <v>0</v>
      </c>
      <c r="M3763">
        <v>2</v>
      </c>
      <c r="N3763">
        <v>10.9</v>
      </c>
    </row>
    <row r="3764" spans="1:14">
      <c r="A3764" t="s">
        <v>90</v>
      </c>
      <c r="B3764" t="s">
        <v>91</v>
      </c>
      <c r="C3764" t="s">
        <v>92</v>
      </c>
      <c r="D3764">
        <v>59.913899999999998</v>
      </c>
      <c r="E3764">
        <v>10.7522</v>
      </c>
      <c r="F3764" t="s">
        <v>93</v>
      </c>
      <c r="G3764" s="2">
        <v>46210.818230810182</v>
      </c>
      <c r="H3764" s="2">
        <v>46216.75</v>
      </c>
      <c r="I3764">
        <v>25.7</v>
      </c>
      <c r="J3764">
        <v>38</v>
      </c>
      <c r="K3764">
        <v>5</v>
      </c>
      <c r="L3764">
        <v>0</v>
      </c>
      <c r="M3764">
        <v>2</v>
      </c>
      <c r="N3764">
        <v>10.8</v>
      </c>
    </row>
    <row r="3765" spans="1:14">
      <c r="A3765" t="s">
        <v>90</v>
      </c>
      <c r="B3765" t="s">
        <v>91</v>
      </c>
      <c r="C3765" t="s">
        <v>92</v>
      </c>
      <c r="D3765">
        <v>59.913899999999998</v>
      </c>
      <c r="E3765">
        <v>10.7522</v>
      </c>
      <c r="F3765" t="s">
        <v>93</v>
      </c>
      <c r="G3765" s="2">
        <v>46210.818230810182</v>
      </c>
      <c r="H3765" s="2">
        <v>46216.791666666664</v>
      </c>
      <c r="I3765">
        <v>25.6</v>
      </c>
      <c r="J3765">
        <v>40</v>
      </c>
      <c r="K3765">
        <v>5</v>
      </c>
      <c r="L3765">
        <v>0</v>
      </c>
      <c r="M3765">
        <v>2</v>
      </c>
      <c r="N3765">
        <v>10.6</v>
      </c>
    </row>
    <row r="3766" spans="1:14">
      <c r="A3766" t="s">
        <v>90</v>
      </c>
      <c r="B3766" t="s">
        <v>91</v>
      </c>
      <c r="C3766" t="s">
        <v>92</v>
      </c>
      <c r="D3766">
        <v>59.913899999999998</v>
      </c>
      <c r="E3766">
        <v>10.7522</v>
      </c>
      <c r="F3766" t="s">
        <v>93</v>
      </c>
      <c r="G3766" s="2">
        <v>46210.818230810182</v>
      </c>
      <c r="H3766" s="2">
        <v>46216.833333333336</v>
      </c>
      <c r="I3766">
        <v>25.3</v>
      </c>
      <c r="J3766">
        <v>42</v>
      </c>
      <c r="K3766">
        <v>6</v>
      </c>
      <c r="L3766">
        <v>0</v>
      </c>
      <c r="M3766">
        <v>2</v>
      </c>
      <c r="N3766">
        <v>10.199999999999999</v>
      </c>
    </row>
    <row r="3767" spans="1:14">
      <c r="A3767" t="s">
        <v>90</v>
      </c>
      <c r="B3767" t="s">
        <v>91</v>
      </c>
      <c r="C3767" t="s">
        <v>92</v>
      </c>
      <c r="D3767">
        <v>59.913899999999998</v>
      </c>
      <c r="E3767">
        <v>10.7522</v>
      </c>
      <c r="F3767" t="s">
        <v>93</v>
      </c>
      <c r="G3767" s="2">
        <v>46210.818230810182</v>
      </c>
      <c r="H3767" s="2">
        <v>46216.875</v>
      </c>
      <c r="I3767">
        <v>24.5</v>
      </c>
      <c r="J3767">
        <v>46</v>
      </c>
      <c r="K3767">
        <v>6</v>
      </c>
      <c r="L3767">
        <v>0</v>
      </c>
      <c r="M3767">
        <v>2</v>
      </c>
      <c r="N3767">
        <v>9.6</v>
      </c>
    </row>
    <row r="3768" spans="1:14">
      <c r="A3768" t="s">
        <v>90</v>
      </c>
      <c r="B3768" t="s">
        <v>91</v>
      </c>
      <c r="C3768" t="s">
        <v>92</v>
      </c>
      <c r="D3768">
        <v>59.913899999999998</v>
      </c>
      <c r="E3768">
        <v>10.7522</v>
      </c>
      <c r="F3768" t="s">
        <v>93</v>
      </c>
      <c r="G3768" s="2">
        <v>46210.818230810182</v>
      </c>
      <c r="H3768" s="2">
        <v>46216.916666666664</v>
      </c>
      <c r="I3768">
        <v>23.4</v>
      </c>
      <c r="J3768">
        <v>51</v>
      </c>
      <c r="K3768">
        <v>7</v>
      </c>
      <c r="L3768">
        <v>0</v>
      </c>
      <c r="M3768">
        <v>2</v>
      </c>
      <c r="N3768">
        <v>8.6999999999999993</v>
      </c>
    </row>
    <row r="3769" spans="1:14">
      <c r="A3769" t="s">
        <v>90</v>
      </c>
      <c r="B3769" t="s">
        <v>91</v>
      </c>
      <c r="C3769" t="s">
        <v>92</v>
      </c>
      <c r="D3769">
        <v>59.913899999999998</v>
      </c>
      <c r="E3769">
        <v>10.7522</v>
      </c>
      <c r="F3769" t="s">
        <v>93</v>
      </c>
      <c r="G3769" s="2">
        <v>46210.818230810182</v>
      </c>
      <c r="H3769" s="2">
        <v>46216.958333333336</v>
      </c>
      <c r="I3769">
        <v>22</v>
      </c>
      <c r="J3769">
        <v>57</v>
      </c>
      <c r="K3769">
        <v>7</v>
      </c>
      <c r="L3769">
        <v>0</v>
      </c>
      <c r="M3769">
        <v>1</v>
      </c>
      <c r="N3769">
        <v>7.9</v>
      </c>
    </row>
    <row r="3770" spans="1:14">
      <c r="A3770" t="s">
        <v>90</v>
      </c>
      <c r="B3770" t="s">
        <v>91</v>
      </c>
      <c r="C3770" t="s">
        <v>92</v>
      </c>
      <c r="D3770">
        <v>59.913899999999998</v>
      </c>
      <c r="E3770">
        <v>10.7522</v>
      </c>
      <c r="F3770" t="s">
        <v>93</v>
      </c>
      <c r="G3770" s="2">
        <v>46210.818230810182</v>
      </c>
      <c r="H3770" s="2">
        <v>46217</v>
      </c>
      <c r="I3770">
        <v>20.6</v>
      </c>
      <c r="J3770">
        <v>64</v>
      </c>
      <c r="K3770">
        <v>7</v>
      </c>
      <c r="L3770">
        <v>0</v>
      </c>
      <c r="M3770">
        <v>1</v>
      </c>
      <c r="N3770">
        <v>7</v>
      </c>
    </row>
    <row r="3771" spans="1:14">
      <c r="A3771" t="s">
        <v>90</v>
      </c>
      <c r="B3771" t="s">
        <v>91</v>
      </c>
      <c r="C3771" t="s">
        <v>92</v>
      </c>
      <c r="D3771">
        <v>59.913899999999998</v>
      </c>
      <c r="E3771">
        <v>10.7522</v>
      </c>
      <c r="F3771" t="s">
        <v>93</v>
      </c>
      <c r="G3771" s="2">
        <v>46210.818230810182</v>
      </c>
      <c r="H3771" s="2">
        <v>46217.041666666664</v>
      </c>
      <c r="I3771">
        <v>19.5</v>
      </c>
      <c r="J3771">
        <v>71</v>
      </c>
      <c r="K3771">
        <v>8</v>
      </c>
      <c r="L3771">
        <v>0</v>
      </c>
      <c r="M3771">
        <v>0</v>
      </c>
      <c r="N3771">
        <v>6.1</v>
      </c>
    </row>
    <row r="3772" spans="1:14">
      <c r="A3772" t="s">
        <v>90</v>
      </c>
      <c r="B3772" t="s">
        <v>91</v>
      </c>
      <c r="C3772" t="s">
        <v>92</v>
      </c>
      <c r="D3772">
        <v>59.913899999999998</v>
      </c>
      <c r="E3772">
        <v>10.7522</v>
      </c>
      <c r="F3772" t="s">
        <v>93</v>
      </c>
      <c r="G3772" s="2">
        <v>46210.818230810182</v>
      </c>
      <c r="H3772" s="2">
        <v>46217.083333333336</v>
      </c>
      <c r="I3772">
        <v>18.899999999999999</v>
      </c>
      <c r="J3772">
        <v>75</v>
      </c>
      <c r="K3772">
        <v>8</v>
      </c>
      <c r="L3772">
        <v>0</v>
      </c>
      <c r="M3772">
        <v>0</v>
      </c>
      <c r="N3772">
        <v>5.0999999999999996</v>
      </c>
    </row>
    <row r="3773" spans="1:14">
      <c r="A3773" t="s">
        <v>90</v>
      </c>
      <c r="B3773" t="s">
        <v>91</v>
      </c>
      <c r="C3773" t="s">
        <v>92</v>
      </c>
      <c r="D3773">
        <v>59.913899999999998</v>
      </c>
      <c r="E3773">
        <v>10.7522</v>
      </c>
      <c r="F3773" t="s">
        <v>93</v>
      </c>
      <c r="G3773" s="2">
        <v>46210.818230810182</v>
      </c>
      <c r="H3773" s="2">
        <v>46217.125</v>
      </c>
      <c r="I3773">
        <v>18.7</v>
      </c>
      <c r="J3773">
        <v>78</v>
      </c>
      <c r="K3773">
        <v>8</v>
      </c>
      <c r="L3773">
        <v>0</v>
      </c>
      <c r="M3773">
        <v>0</v>
      </c>
      <c r="N3773">
        <v>4.0999999999999996</v>
      </c>
    </row>
    <row r="3774" spans="1:14">
      <c r="A3774" t="s">
        <v>90</v>
      </c>
      <c r="B3774" t="s">
        <v>91</v>
      </c>
      <c r="C3774" t="s">
        <v>92</v>
      </c>
      <c r="D3774">
        <v>59.913899999999998</v>
      </c>
      <c r="E3774">
        <v>10.7522</v>
      </c>
      <c r="F3774" t="s">
        <v>93</v>
      </c>
      <c r="G3774" s="2">
        <v>46210.818230810182</v>
      </c>
      <c r="H3774" s="2">
        <v>46217.166666666664</v>
      </c>
      <c r="I3774">
        <v>18.899999999999999</v>
      </c>
      <c r="J3774">
        <v>79</v>
      </c>
      <c r="K3774">
        <v>7</v>
      </c>
      <c r="L3774">
        <v>0</v>
      </c>
      <c r="M3774">
        <v>0</v>
      </c>
      <c r="N3774">
        <v>3.1</v>
      </c>
    </row>
    <row r="3775" spans="1:14">
      <c r="A3775" t="s">
        <v>90</v>
      </c>
      <c r="B3775" t="s">
        <v>91</v>
      </c>
      <c r="C3775" t="s">
        <v>92</v>
      </c>
      <c r="D3775">
        <v>59.913899999999998</v>
      </c>
      <c r="E3775">
        <v>10.7522</v>
      </c>
      <c r="F3775" t="s">
        <v>93</v>
      </c>
      <c r="G3775" s="2">
        <v>46210.818230810182</v>
      </c>
      <c r="H3775" s="2">
        <v>46217.208333333336</v>
      </c>
      <c r="I3775">
        <v>19.3</v>
      </c>
      <c r="J3775">
        <v>78</v>
      </c>
      <c r="K3775">
        <v>7</v>
      </c>
      <c r="L3775">
        <v>0</v>
      </c>
      <c r="M3775">
        <v>0</v>
      </c>
      <c r="N3775">
        <v>1.9</v>
      </c>
    </row>
    <row r="3776" spans="1:14">
      <c r="A3776" t="s">
        <v>90</v>
      </c>
      <c r="B3776" t="s">
        <v>91</v>
      </c>
      <c r="C3776" t="s">
        <v>92</v>
      </c>
      <c r="D3776">
        <v>59.913899999999998</v>
      </c>
      <c r="E3776">
        <v>10.7522</v>
      </c>
      <c r="F3776" t="s">
        <v>93</v>
      </c>
      <c r="G3776" s="2">
        <v>46210.818230810182</v>
      </c>
      <c r="H3776" s="2">
        <v>46217.25</v>
      </c>
      <c r="I3776">
        <v>19.899999999999999</v>
      </c>
      <c r="J3776">
        <v>77</v>
      </c>
      <c r="K3776">
        <v>7</v>
      </c>
      <c r="L3776">
        <v>0</v>
      </c>
      <c r="M3776">
        <v>0</v>
      </c>
      <c r="N3776">
        <v>0.9</v>
      </c>
    </row>
    <row r="3777" spans="1:14">
      <c r="A3777" t="s">
        <v>90</v>
      </c>
      <c r="B3777" t="s">
        <v>91</v>
      </c>
      <c r="C3777" t="s">
        <v>92</v>
      </c>
      <c r="D3777">
        <v>59.913899999999998</v>
      </c>
      <c r="E3777">
        <v>10.7522</v>
      </c>
      <c r="F3777" t="s">
        <v>93</v>
      </c>
      <c r="G3777" s="2">
        <v>46210.818230810182</v>
      </c>
      <c r="H3777" s="2">
        <v>46217.291666666664</v>
      </c>
      <c r="I3777">
        <v>20.6</v>
      </c>
      <c r="J3777">
        <v>74</v>
      </c>
      <c r="K3777">
        <v>6</v>
      </c>
      <c r="L3777">
        <v>0</v>
      </c>
      <c r="M3777">
        <v>0</v>
      </c>
      <c r="N3777">
        <v>0.9</v>
      </c>
    </row>
    <row r="3778" spans="1:14">
      <c r="A3778" t="s">
        <v>90</v>
      </c>
      <c r="B3778" t="s">
        <v>91</v>
      </c>
      <c r="C3778" t="s">
        <v>92</v>
      </c>
      <c r="D3778">
        <v>59.913899999999998</v>
      </c>
      <c r="E3778">
        <v>10.7522</v>
      </c>
      <c r="F3778" t="s">
        <v>93</v>
      </c>
      <c r="G3778" s="2">
        <v>46210.818230810182</v>
      </c>
      <c r="H3778" s="2">
        <v>46217.333333333336</v>
      </c>
      <c r="I3778">
        <v>21.3</v>
      </c>
      <c r="J3778">
        <v>70</v>
      </c>
      <c r="K3778">
        <v>6</v>
      </c>
      <c r="L3778">
        <v>0</v>
      </c>
      <c r="M3778">
        <v>0</v>
      </c>
      <c r="N3778">
        <v>1.7</v>
      </c>
    </row>
    <row r="3779" spans="1:14">
      <c r="A3779" t="s">
        <v>90</v>
      </c>
      <c r="B3779" t="s">
        <v>91</v>
      </c>
      <c r="C3779" t="s">
        <v>92</v>
      </c>
      <c r="D3779">
        <v>59.913899999999998</v>
      </c>
      <c r="E3779">
        <v>10.7522</v>
      </c>
      <c r="F3779" t="s">
        <v>93</v>
      </c>
      <c r="G3779" s="2">
        <v>46210.818230810182</v>
      </c>
      <c r="H3779" s="2">
        <v>46217.375</v>
      </c>
      <c r="I3779">
        <v>22.1</v>
      </c>
      <c r="J3779">
        <v>65</v>
      </c>
      <c r="K3779">
        <v>6</v>
      </c>
      <c r="L3779">
        <v>0</v>
      </c>
      <c r="M3779">
        <v>0</v>
      </c>
      <c r="N3779">
        <v>2.7</v>
      </c>
    </row>
    <row r="3780" spans="1:14">
      <c r="A3780" t="s">
        <v>90</v>
      </c>
      <c r="B3780" t="s">
        <v>91</v>
      </c>
      <c r="C3780" t="s">
        <v>92</v>
      </c>
      <c r="D3780">
        <v>59.913899999999998</v>
      </c>
      <c r="E3780">
        <v>10.7522</v>
      </c>
      <c r="F3780" t="s">
        <v>93</v>
      </c>
      <c r="G3780" s="2">
        <v>46210.818230810182</v>
      </c>
      <c r="H3780" s="2">
        <v>46217.416666666664</v>
      </c>
      <c r="I3780">
        <v>23.2</v>
      </c>
      <c r="J3780">
        <v>58</v>
      </c>
      <c r="K3780">
        <v>7</v>
      </c>
      <c r="L3780">
        <v>0</v>
      </c>
      <c r="M3780">
        <v>0</v>
      </c>
      <c r="N3780">
        <v>3.7</v>
      </c>
    </row>
    <row r="3781" spans="1:14">
      <c r="A3781" t="s">
        <v>90</v>
      </c>
      <c r="B3781" t="s">
        <v>91</v>
      </c>
      <c r="C3781" t="s">
        <v>92</v>
      </c>
      <c r="D3781">
        <v>59.913899999999998</v>
      </c>
      <c r="E3781">
        <v>10.7522</v>
      </c>
      <c r="F3781" t="s">
        <v>93</v>
      </c>
      <c r="G3781" s="2">
        <v>46210.818230810182</v>
      </c>
      <c r="H3781" s="2">
        <v>46217.458333333336</v>
      </c>
      <c r="I3781">
        <v>24.3</v>
      </c>
      <c r="J3781">
        <v>52</v>
      </c>
      <c r="K3781">
        <v>7</v>
      </c>
      <c r="L3781">
        <v>0</v>
      </c>
      <c r="M3781">
        <v>0</v>
      </c>
      <c r="N3781">
        <v>5</v>
      </c>
    </row>
    <row r="3782" spans="1:14">
      <c r="A3782" t="s">
        <v>90</v>
      </c>
      <c r="B3782" t="s">
        <v>91</v>
      </c>
      <c r="C3782" t="s">
        <v>92</v>
      </c>
      <c r="D3782">
        <v>59.913899999999998</v>
      </c>
      <c r="E3782">
        <v>10.7522</v>
      </c>
      <c r="F3782" t="s">
        <v>93</v>
      </c>
      <c r="G3782" s="2">
        <v>46210.818230810182</v>
      </c>
      <c r="H3782" s="2">
        <v>46217.5</v>
      </c>
      <c r="I3782">
        <v>25.4</v>
      </c>
      <c r="J3782">
        <v>46</v>
      </c>
      <c r="K3782">
        <v>7</v>
      </c>
      <c r="L3782">
        <v>0</v>
      </c>
      <c r="M3782">
        <v>0</v>
      </c>
      <c r="N3782">
        <v>6.2</v>
      </c>
    </row>
    <row r="3783" spans="1:14">
      <c r="A3783" t="s">
        <v>90</v>
      </c>
      <c r="B3783" t="s">
        <v>91</v>
      </c>
      <c r="C3783" t="s">
        <v>92</v>
      </c>
      <c r="D3783">
        <v>59.913899999999998</v>
      </c>
      <c r="E3783">
        <v>10.7522</v>
      </c>
      <c r="F3783" t="s">
        <v>93</v>
      </c>
      <c r="G3783" s="2">
        <v>46210.818230810182</v>
      </c>
      <c r="H3783" s="2">
        <v>46217.541666666664</v>
      </c>
      <c r="I3783">
        <v>26.4</v>
      </c>
      <c r="J3783">
        <v>41</v>
      </c>
      <c r="K3783">
        <v>8</v>
      </c>
      <c r="L3783">
        <v>0</v>
      </c>
      <c r="M3783">
        <v>0</v>
      </c>
      <c r="N3783">
        <v>7.3</v>
      </c>
    </row>
    <row r="3784" spans="1:14">
      <c r="A3784" t="s">
        <v>90</v>
      </c>
      <c r="B3784" t="s">
        <v>91</v>
      </c>
      <c r="C3784" t="s">
        <v>92</v>
      </c>
      <c r="D3784">
        <v>59.913899999999998</v>
      </c>
      <c r="E3784">
        <v>10.7522</v>
      </c>
      <c r="F3784" t="s">
        <v>93</v>
      </c>
      <c r="G3784" s="2">
        <v>46210.818230810182</v>
      </c>
      <c r="H3784" s="2">
        <v>46217.583333333336</v>
      </c>
      <c r="I3784">
        <v>27.1</v>
      </c>
      <c r="J3784">
        <v>38</v>
      </c>
      <c r="K3784">
        <v>8</v>
      </c>
      <c r="L3784">
        <v>0</v>
      </c>
      <c r="M3784">
        <v>0</v>
      </c>
      <c r="N3784">
        <v>7.9</v>
      </c>
    </row>
    <row r="3785" spans="1:14">
      <c r="A3785" t="s">
        <v>90</v>
      </c>
      <c r="B3785" t="s">
        <v>91</v>
      </c>
      <c r="C3785" t="s">
        <v>92</v>
      </c>
      <c r="D3785">
        <v>59.913899999999998</v>
      </c>
      <c r="E3785">
        <v>10.7522</v>
      </c>
      <c r="F3785" t="s">
        <v>93</v>
      </c>
      <c r="G3785" s="2">
        <v>46210.818230810182</v>
      </c>
      <c r="H3785" s="2">
        <v>46217.625</v>
      </c>
      <c r="I3785">
        <v>27.5</v>
      </c>
      <c r="J3785">
        <v>36</v>
      </c>
      <c r="K3785">
        <v>8</v>
      </c>
      <c r="L3785">
        <v>0</v>
      </c>
      <c r="M3785">
        <v>0</v>
      </c>
      <c r="N3785">
        <v>8.1999999999999993</v>
      </c>
    </row>
    <row r="3786" spans="1:14">
      <c r="A3786" t="s">
        <v>90</v>
      </c>
      <c r="B3786" t="s">
        <v>91</v>
      </c>
      <c r="C3786" t="s">
        <v>92</v>
      </c>
      <c r="D3786">
        <v>59.913899999999998</v>
      </c>
      <c r="E3786">
        <v>10.7522</v>
      </c>
      <c r="F3786" t="s">
        <v>93</v>
      </c>
      <c r="G3786" s="2">
        <v>46210.818230810182</v>
      </c>
      <c r="H3786" s="2">
        <v>46217.666666666664</v>
      </c>
      <c r="I3786">
        <v>27.9</v>
      </c>
      <c r="J3786">
        <v>35</v>
      </c>
      <c r="K3786">
        <v>7</v>
      </c>
      <c r="L3786">
        <v>0</v>
      </c>
      <c r="M3786">
        <v>0</v>
      </c>
      <c r="N3786">
        <v>8.3000000000000007</v>
      </c>
    </row>
    <row r="3787" spans="1:14">
      <c r="A3787" t="s">
        <v>90</v>
      </c>
      <c r="B3787" t="s">
        <v>91</v>
      </c>
      <c r="C3787" t="s">
        <v>92</v>
      </c>
      <c r="D3787">
        <v>59.913899999999998</v>
      </c>
      <c r="E3787">
        <v>10.7522</v>
      </c>
      <c r="F3787" t="s">
        <v>93</v>
      </c>
      <c r="G3787" s="2">
        <v>46210.818230810182</v>
      </c>
      <c r="H3787" s="2">
        <v>46217.708333333336</v>
      </c>
      <c r="I3787">
        <v>28.1</v>
      </c>
      <c r="J3787">
        <v>33</v>
      </c>
      <c r="K3787">
        <v>6</v>
      </c>
      <c r="L3787">
        <v>0</v>
      </c>
      <c r="M3787">
        <v>0</v>
      </c>
      <c r="N3787">
        <v>8.4</v>
      </c>
    </row>
    <row r="3788" spans="1:14">
      <c r="A3788" t="s">
        <v>90</v>
      </c>
      <c r="B3788" t="s">
        <v>91</v>
      </c>
      <c r="C3788" t="s">
        <v>92</v>
      </c>
      <c r="D3788">
        <v>59.913899999999998</v>
      </c>
      <c r="E3788">
        <v>10.7522</v>
      </c>
      <c r="F3788" t="s">
        <v>93</v>
      </c>
      <c r="G3788" s="2">
        <v>46210.818230810182</v>
      </c>
      <c r="H3788" s="2">
        <v>46217.75</v>
      </c>
      <c r="I3788">
        <v>28.1</v>
      </c>
      <c r="J3788">
        <v>33</v>
      </c>
      <c r="K3788">
        <v>5</v>
      </c>
      <c r="L3788">
        <v>0</v>
      </c>
      <c r="M3788">
        <v>0</v>
      </c>
      <c r="N3788">
        <v>8.5</v>
      </c>
    </row>
    <row r="3789" spans="1:14">
      <c r="A3789" t="s">
        <v>90</v>
      </c>
      <c r="B3789" t="s">
        <v>91</v>
      </c>
      <c r="C3789" t="s">
        <v>92</v>
      </c>
      <c r="D3789">
        <v>59.913899999999998</v>
      </c>
      <c r="E3789">
        <v>10.7522</v>
      </c>
      <c r="F3789" t="s">
        <v>93</v>
      </c>
      <c r="G3789" s="2">
        <v>46210.818230810182</v>
      </c>
      <c r="H3789" s="2">
        <v>46217.791666666664</v>
      </c>
      <c r="I3789">
        <v>27.9</v>
      </c>
      <c r="J3789">
        <v>33</v>
      </c>
      <c r="K3789">
        <v>5</v>
      </c>
      <c r="L3789">
        <v>0</v>
      </c>
      <c r="M3789">
        <v>0</v>
      </c>
      <c r="N3789">
        <v>8.3000000000000007</v>
      </c>
    </row>
    <row r="3790" spans="1:14">
      <c r="A3790" t="s">
        <v>90</v>
      </c>
      <c r="B3790" t="s">
        <v>91</v>
      </c>
      <c r="C3790" t="s">
        <v>92</v>
      </c>
      <c r="D3790">
        <v>59.913899999999998</v>
      </c>
      <c r="E3790">
        <v>10.7522</v>
      </c>
      <c r="F3790" t="s">
        <v>93</v>
      </c>
      <c r="G3790" s="2">
        <v>46210.818230810182</v>
      </c>
      <c r="H3790" s="2">
        <v>46217.833333333336</v>
      </c>
      <c r="I3790">
        <v>27.5</v>
      </c>
      <c r="J3790">
        <v>34</v>
      </c>
      <c r="K3790">
        <v>4</v>
      </c>
      <c r="L3790">
        <v>0</v>
      </c>
      <c r="M3790">
        <v>0</v>
      </c>
      <c r="N3790">
        <v>7.8</v>
      </c>
    </row>
    <row r="3791" spans="1:14">
      <c r="A3791" t="s">
        <v>90</v>
      </c>
      <c r="B3791" t="s">
        <v>91</v>
      </c>
      <c r="C3791" t="s">
        <v>92</v>
      </c>
      <c r="D3791">
        <v>59.913899999999998</v>
      </c>
      <c r="E3791">
        <v>10.7522</v>
      </c>
      <c r="F3791" t="s">
        <v>93</v>
      </c>
      <c r="G3791" s="2">
        <v>46210.818230810182</v>
      </c>
      <c r="H3791" s="2">
        <v>46217.875</v>
      </c>
      <c r="I3791">
        <v>26.6</v>
      </c>
      <c r="J3791">
        <v>37</v>
      </c>
      <c r="K3791">
        <v>3</v>
      </c>
      <c r="L3791">
        <v>0</v>
      </c>
      <c r="M3791">
        <v>0</v>
      </c>
      <c r="N3791">
        <v>7</v>
      </c>
    </row>
    <row r="3792" spans="1:14">
      <c r="A3792" t="s">
        <v>90</v>
      </c>
      <c r="B3792" t="s">
        <v>91</v>
      </c>
      <c r="C3792" t="s">
        <v>92</v>
      </c>
      <c r="D3792">
        <v>59.913899999999998</v>
      </c>
      <c r="E3792">
        <v>10.7522</v>
      </c>
      <c r="F3792" t="s">
        <v>93</v>
      </c>
      <c r="G3792" s="2">
        <v>46210.818230810182</v>
      </c>
      <c r="H3792" s="2">
        <v>46217.916666666664</v>
      </c>
      <c r="I3792">
        <v>25.2</v>
      </c>
      <c r="J3792">
        <v>42</v>
      </c>
      <c r="K3792">
        <v>3</v>
      </c>
      <c r="L3792">
        <v>0</v>
      </c>
      <c r="M3792">
        <v>0</v>
      </c>
      <c r="N3792">
        <v>5.7</v>
      </c>
    </row>
    <row r="3793" spans="1:14">
      <c r="A3793" t="s">
        <v>90</v>
      </c>
      <c r="B3793" t="s">
        <v>91</v>
      </c>
      <c r="C3793" t="s">
        <v>92</v>
      </c>
      <c r="D3793">
        <v>59.913899999999998</v>
      </c>
      <c r="E3793">
        <v>10.7522</v>
      </c>
      <c r="F3793" t="s">
        <v>93</v>
      </c>
      <c r="G3793" s="2">
        <v>46210.818230810182</v>
      </c>
      <c r="H3793" s="2">
        <v>46217.958333333336</v>
      </c>
      <c r="I3793">
        <v>23.7</v>
      </c>
      <c r="J3793">
        <v>49</v>
      </c>
      <c r="K3793">
        <v>2</v>
      </c>
      <c r="L3793">
        <v>0</v>
      </c>
      <c r="M3793">
        <v>0</v>
      </c>
      <c r="N3793">
        <v>4.4000000000000004</v>
      </c>
    </row>
    <row r="3794" spans="1:14">
      <c r="A3794" t="s">
        <v>90</v>
      </c>
      <c r="B3794" t="s">
        <v>91</v>
      </c>
      <c r="C3794" t="s">
        <v>92</v>
      </c>
      <c r="D3794">
        <v>59.913899999999998</v>
      </c>
      <c r="E3794">
        <v>10.7522</v>
      </c>
      <c r="F3794" t="s">
        <v>93</v>
      </c>
      <c r="G3794" s="2">
        <v>46210.818230810182</v>
      </c>
      <c r="H3794" s="2">
        <v>46218</v>
      </c>
      <c r="I3794">
        <v>22.1</v>
      </c>
      <c r="J3794">
        <v>58</v>
      </c>
      <c r="K3794">
        <v>1</v>
      </c>
      <c r="L3794">
        <v>0</v>
      </c>
      <c r="M3794">
        <v>0</v>
      </c>
      <c r="N3794">
        <v>3.5</v>
      </c>
    </row>
    <row r="3795" spans="1:14">
      <c r="A3795" t="s">
        <v>90</v>
      </c>
      <c r="B3795" t="s">
        <v>91</v>
      </c>
      <c r="C3795" t="s">
        <v>92</v>
      </c>
      <c r="D3795">
        <v>59.913899999999998</v>
      </c>
      <c r="E3795">
        <v>10.7522</v>
      </c>
      <c r="F3795" t="s">
        <v>93</v>
      </c>
      <c r="G3795" s="2">
        <v>46210.818230810182</v>
      </c>
      <c r="H3795" s="2">
        <v>46218.041666666664</v>
      </c>
      <c r="I3795">
        <v>20.8</v>
      </c>
      <c r="J3795">
        <v>66</v>
      </c>
      <c r="K3795">
        <v>0</v>
      </c>
      <c r="L3795">
        <v>0</v>
      </c>
      <c r="M3795">
        <v>0</v>
      </c>
      <c r="N3795">
        <v>3.5</v>
      </c>
    </row>
    <row r="3796" spans="1:14">
      <c r="A3796" t="s">
        <v>90</v>
      </c>
      <c r="B3796" t="s">
        <v>91</v>
      </c>
      <c r="C3796" t="s">
        <v>92</v>
      </c>
      <c r="D3796">
        <v>59.913899999999998</v>
      </c>
      <c r="E3796">
        <v>10.7522</v>
      </c>
      <c r="F3796" t="s">
        <v>93</v>
      </c>
      <c r="G3796" s="2">
        <v>46210.818230810182</v>
      </c>
      <c r="H3796" s="2">
        <v>46218.083333333336</v>
      </c>
      <c r="I3796">
        <v>20</v>
      </c>
      <c r="J3796">
        <v>72</v>
      </c>
      <c r="K3796">
        <v>0</v>
      </c>
      <c r="L3796">
        <v>0</v>
      </c>
      <c r="M3796">
        <v>0</v>
      </c>
      <c r="N3796">
        <v>3.6</v>
      </c>
    </row>
    <row r="3797" spans="1:14">
      <c r="A3797" t="s">
        <v>90</v>
      </c>
      <c r="B3797" t="s">
        <v>91</v>
      </c>
      <c r="C3797" t="s">
        <v>92</v>
      </c>
      <c r="D3797">
        <v>59.913899999999998</v>
      </c>
      <c r="E3797">
        <v>10.7522</v>
      </c>
      <c r="F3797" t="s">
        <v>93</v>
      </c>
      <c r="G3797" s="2">
        <v>46210.818230810182</v>
      </c>
      <c r="H3797" s="2">
        <v>46218.125</v>
      </c>
      <c r="I3797">
        <v>19.7</v>
      </c>
      <c r="J3797">
        <v>75</v>
      </c>
      <c r="K3797">
        <v>0</v>
      </c>
      <c r="L3797">
        <v>0</v>
      </c>
      <c r="M3797">
        <v>0</v>
      </c>
      <c r="N3797">
        <v>3.5</v>
      </c>
    </row>
    <row r="3798" spans="1:14">
      <c r="A3798" t="s">
        <v>90</v>
      </c>
      <c r="B3798" t="s">
        <v>91</v>
      </c>
      <c r="C3798" t="s">
        <v>92</v>
      </c>
      <c r="D3798">
        <v>59.913899999999998</v>
      </c>
      <c r="E3798">
        <v>10.7522</v>
      </c>
      <c r="F3798" t="s">
        <v>93</v>
      </c>
      <c r="G3798" s="2">
        <v>46210.818230810182</v>
      </c>
      <c r="H3798" s="2">
        <v>46218.166666666664</v>
      </c>
      <c r="I3798">
        <v>19.7</v>
      </c>
      <c r="J3798">
        <v>77</v>
      </c>
      <c r="K3798">
        <v>0</v>
      </c>
      <c r="L3798">
        <v>0</v>
      </c>
      <c r="M3798">
        <v>1</v>
      </c>
      <c r="N3798">
        <v>3.3</v>
      </c>
    </row>
    <row r="3799" spans="1:14">
      <c r="A3799" t="s">
        <v>90</v>
      </c>
      <c r="B3799" t="s">
        <v>91</v>
      </c>
      <c r="C3799" t="s">
        <v>92</v>
      </c>
      <c r="D3799">
        <v>59.913899999999998</v>
      </c>
      <c r="E3799">
        <v>10.7522</v>
      </c>
      <c r="F3799" t="s">
        <v>93</v>
      </c>
      <c r="G3799" s="2">
        <v>46210.818230810182</v>
      </c>
      <c r="H3799" s="2">
        <v>46218.208333333336</v>
      </c>
      <c r="I3799">
        <v>20</v>
      </c>
      <c r="J3799">
        <v>77</v>
      </c>
      <c r="K3799">
        <v>1</v>
      </c>
      <c r="L3799">
        <v>0</v>
      </c>
      <c r="M3799">
        <v>1</v>
      </c>
      <c r="N3799">
        <v>2.9</v>
      </c>
    </row>
    <row r="3800" spans="1:14">
      <c r="A3800" t="s">
        <v>90</v>
      </c>
      <c r="B3800" t="s">
        <v>91</v>
      </c>
      <c r="C3800" t="s">
        <v>92</v>
      </c>
      <c r="D3800">
        <v>59.913899999999998</v>
      </c>
      <c r="E3800">
        <v>10.7522</v>
      </c>
      <c r="F3800" t="s">
        <v>93</v>
      </c>
      <c r="G3800" s="2">
        <v>46210.818230810182</v>
      </c>
      <c r="H3800" s="2">
        <v>46218.25</v>
      </c>
      <c r="I3800">
        <v>20.399999999999999</v>
      </c>
      <c r="J3800">
        <v>75</v>
      </c>
      <c r="K3800">
        <v>2</v>
      </c>
      <c r="L3800">
        <v>0</v>
      </c>
      <c r="M3800">
        <v>2</v>
      </c>
      <c r="N3800">
        <v>2.2999999999999998</v>
      </c>
    </row>
    <row r="3801" spans="1:14">
      <c r="A3801" t="s">
        <v>90</v>
      </c>
      <c r="B3801" t="s">
        <v>91</v>
      </c>
      <c r="C3801" t="s">
        <v>92</v>
      </c>
      <c r="D3801">
        <v>59.913899999999998</v>
      </c>
      <c r="E3801">
        <v>10.7522</v>
      </c>
      <c r="F3801" t="s">
        <v>93</v>
      </c>
      <c r="G3801" s="2">
        <v>46210.818230810182</v>
      </c>
      <c r="H3801" s="2">
        <v>46218.291666666664</v>
      </c>
      <c r="I3801">
        <v>21</v>
      </c>
      <c r="J3801">
        <v>73</v>
      </c>
      <c r="K3801">
        <v>3</v>
      </c>
      <c r="L3801">
        <v>0</v>
      </c>
      <c r="M3801">
        <v>3</v>
      </c>
      <c r="N3801">
        <v>1.7</v>
      </c>
    </row>
    <row r="3802" spans="1:14">
      <c r="A3802" t="s">
        <v>90</v>
      </c>
      <c r="B3802" t="s">
        <v>91</v>
      </c>
      <c r="C3802" t="s">
        <v>92</v>
      </c>
      <c r="D3802">
        <v>59.913899999999998</v>
      </c>
      <c r="E3802">
        <v>10.7522</v>
      </c>
      <c r="F3802" t="s">
        <v>93</v>
      </c>
      <c r="G3802" s="2">
        <v>46210.818230810182</v>
      </c>
      <c r="H3802" s="2">
        <v>46218.333333333336</v>
      </c>
      <c r="I3802">
        <v>21.6</v>
      </c>
      <c r="J3802">
        <v>70</v>
      </c>
      <c r="K3802">
        <v>4</v>
      </c>
      <c r="L3802">
        <v>0</v>
      </c>
      <c r="M3802">
        <v>3</v>
      </c>
      <c r="N3802">
        <v>0.9</v>
      </c>
    </row>
    <row r="3803" spans="1:14">
      <c r="A3803" t="s">
        <v>90</v>
      </c>
      <c r="B3803" t="s">
        <v>91</v>
      </c>
      <c r="C3803" t="s">
        <v>92</v>
      </c>
      <c r="D3803">
        <v>59.913899999999998</v>
      </c>
      <c r="E3803">
        <v>10.7522</v>
      </c>
      <c r="F3803" t="s">
        <v>93</v>
      </c>
      <c r="G3803" s="2">
        <v>46210.818230810182</v>
      </c>
      <c r="H3803" s="2">
        <v>46218.375</v>
      </c>
      <c r="I3803">
        <v>22.5</v>
      </c>
      <c r="J3803">
        <v>65</v>
      </c>
      <c r="K3803">
        <v>5</v>
      </c>
      <c r="L3803">
        <v>0</v>
      </c>
      <c r="M3803">
        <v>3</v>
      </c>
      <c r="N3803">
        <v>0.4</v>
      </c>
    </row>
    <row r="3804" spans="1:14">
      <c r="A3804" t="s">
        <v>90</v>
      </c>
      <c r="B3804" t="s">
        <v>91</v>
      </c>
      <c r="C3804" t="s">
        <v>92</v>
      </c>
      <c r="D3804">
        <v>59.913899999999998</v>
      </c>
      <c r="E3804">
        <v>10.7522</v>
      </c>
      <c r="F3804" t="s">
        <v>93</v>
      </c>
      <c r="G3804" s="2">
        <v>46210.818230810182</v>
      </c>
      <c r="H3804" s="2">
        <v>46218.416666666664</v>
      </c>
      <c r="I3804">
        <v>23.7</v>
      </c>
      <c r="J3804">
        <v>58</v>
      </c>
      <c r="K3804">
        <v>7</v>
      </c>
      <c r="L3804">
        <v>0</v>
      </c>
      <c r="M3804">
        <v>3</v>
      </c>
      <c r="N3804">
        <v>2.4</v>
      </c>
    </row>
    <row r="3805" spans="1:14">
      <c r="A3805" t="s">
        <v>90</v>
      </c>
      <c r="B3805" t="s">
        <v>91</v>
      </c>
      <c r="C3805" t="s">
        <v>92</v>
      </c>
      <c r="D3805">
        <v>59.913899999999998</v>
      </c>
      <c r="E3805">
        <v>10.7522</v>
      </c>
      <c r="F3805" t="s">
        <v>93</v>
      </c>
      <c r="G3805" s="2">
        <v>46210.818230810182</v>
      </c>
      <c r="H3805" s="2">
        <v>46218.458333333336</v>
      </c>
      <c r="I3805">
        <v>24.9</v>
      </c>
      <c r="J3805">
        <v>52</v>
      </c>
      <c r="K3805">
        <v>8</v>
      </c>
      <c r="L3805">
        <v>0</v>
      </c>
      <c r="M3805">
        <v>3</v>
      </c>
      <c r="N3805">
        <v>4.8</v>
      </c>
    </row>
    <row r="3806" spans="1:14">
      <c r="A3806" t="s">
        <v>90</v>
      </c>
      <c r="B3806" t="s">
        <v>91</v>
      </c>
      <c r="C3806" t="s">
        <v>92</v>
      </c>
      <c r="D3806">
        <v>59.913899999999998</v>
      </c>
      <c r="E3806">
        <v>10.7522</v>
      </c>
      <c r="F3806" t="s">
        <v>93</v>
      </c>
      <c r="G3806" s="2">
        <v>46210.818230810182</v>
      </c>
      <c r="H3806" s="2">
        <v>46218.5</v>
      </c>
      <c r="I3806">
        <v>26.2</v>
      </c>
      <c r="J3806">
        <v>46</v>
      </c>
      <c r="K3806">
        <v>9</v>
      </c>
      <c r="L3806">
        <v>0</v>
      </c>
      <c r="M3806">
        <v>3</v>
      </c>
      <c r="N3806">
        <v>7.1</v>
      </c>
    </row>
    <row r="3807" spans="1:14">
      <c r="A3807" t="s">
        <v>90</v>
      </c>
      <c r="B3807" t="s">
        <v>91</v>
      </c>
      <c r="C3807" t="s">
        <v>92</v>
      </c>
      <c r="D3807">
        <v>59.913899999999998</v>
      </c>
      <c r="E3807">
        <v>10.7522</v>
      </c>
      <c r="F3807" t="s">
        <v>93</v>
      </c>
      <c r="G3807" s="2">
        <v>46210.818230810182</v>
      </c>
      <c r="H3807" s="2">
        <v>46218.541666666664</v>
      </c>
      <c r="I3807">
        <v>27.2</v>
      </c>
      <c r="J3807">
        <v>42</v>
      </c>
      <c r="K3807">
        <v>11</v>
      </c>
      <c r="L3807">
        <v>0</v>
      </c>
      <c r="M3807">
        <v>3</v>
      </c>
      <c r="N3807">
        <v>8.9</v>
      </c>
    </row>
    <row r="3808" spans="1:14">
      <c r="A3808" t="s">
        <v>90</v>
      </c>
      <c r="B3808" t="s">
        <v>91</v>
      </c>
      <c r="C3808" t="s">
        <v>92</v>
      </c>
      <c r="D3808">
        <v>59.913899999999998</v>
      </c>
      <c r="E3808">
        <v>10.7522</v>
      </c>
      <c r="F3808" t="s">
        <v>93</v>
      </c>
      <c r="G3808" s="2">
        <v>46210.818230810182</v>
      </c>
      <c r="H3808" s="2">
        <v>46218.583333333336</v>
      </c>
      <c r="I3808">
        <v>27.8</v>
      </c>
      <c r="J3808">
        <v>39</v>
      </c>
      <c r="K3808">
        <v>12</v>
      </c>
      <c r="L3808">
        <v>0</v>
      </c>
      <c r="M3808">
        <v>3</v>
      </c>
      <c r="N3808">
        <v>10.4</v>
      </c>
    </row>
    <row r="3809" spans="1:14">
      <c r="A3809" t="s">
        <v>90</v>
      </c>
      <c r="B3809" t="s">
        <v>91</v>
      </c>
      <c r="C3809" t="s">
        <v>92</v>
      </c>
      <c r="D3809">
        <v>59.913899999999998</v>
      </c>
      <c r="E3809">
        <v>10.7522</v>
      </c>
      <c r="F3809" t="s">
        <v>93</v>
      </c>
      <c r="G3809" s="2">
        <v>46210.818230810182</v>
      </c>
      <c r="H3809" s="2">
        <v>46218.625</v>
      </c>
      <c r="I3809">
        <v>27.9</v>
      </c>
      <c r="J3809">
        <v>37</v>
      </c>
      <c r="K3809">
        <v>13</v>
      </c>
      <c r="L3809">
        <v>0</v>
      </c>
      <c r="M3809">
        <v>3</v>
      </c>
      <c r="N3809">
        <v>11.4</v>
      </c>
    </row>
    <row r="3810" spans="1:14">
      <c r="A3810" t="s">
        <v>90</v>
      </c>
      <c r="B3810" t="s">
        <v>91</v>
      </c>
      <c r="C3810" t="s">
        <v>92</v>
      </c>
      <c r="D3810">
        <v>59.913899999999998</v>
      </c>
      <c r="E3810">
        <v>10.7522</v>
      </c>
      <c r="F3810" t="s">
        <v>93</v>
      </c>
      <c r="G3810" s="2">
        <v>46210.818230810182</v>
      </c>
      <c r="H3810" s="2">
        <v>46218.666666666664</v>
      </c>
      <c r="I3810">
        <v>27.8</v>
      </c>
      <c r="J3810">
        <v>37</v>
      </c>
      <c r="K3810">
        <v>15</v>
      </c>
      <c r="L3810">
        <v>0</v>
      </c>
      <c r="M3810">
        <v>3</v>
      </c>
      <c r="N3810">
        <v>12.1</v>
      </c>
    </row>
    <row r="3811" spans="1:14">
      <c r="A3811" t="s">
        <v>90</v>
      </c>
      <c r="B3811" t="s">
        <v>91</v>
      </c>
      <c r="C3811" t="s">
        <v>92</v>
      </c>
      <c r="D3811">
        <v>59.913899999999998</v>
      </c>
      <c r="E3811">
        <v>10.7522</v>
      </c>
      <c r="F3811" t="s">
        <v>93</v>
      </c>
      <c r="G3811" s="2">
        <v>46210.818230810182</v>
      </c>
      <c r="H3811" s="2">
        <v>46218.708333333336</v>
      </c>
      <c r="I3811">
        <v>27.4</v>
      </c>
      <c r="J3811">
        <v>36</v>
      </c>
      <c r="K3811">
        <v>16</v>
      </c>
      <c r="L3811">
        <v>0</v>
      </c>
      <c r="M3811">
        <v>3</v>
      </c>
      <c r="N3811">
        <v>12.4</v>
      </c>
    </row>
    <row r="3812" spans="1:14">
      <c r="A3812" t="s">
        <v>90</v>
      </c>
      <c r="B3812" t="s">
        <v>91</v>
      </c>
      <c r="C3812" t="s">
        <v>92</v>
      </c>
      <c r="D3812">
        <v>59.913899999999998</v>
      </c>
      <c r="E3812">
        <v>10.7522</v>
      </c>
      <c r="F3812" t="s">
        <v>93</v>
      </c>
      <c r="G3812" s="2">
        <v>46210.818230810182</v>
      </c>
      <c r="H3812" s="2">
        <v>46218.75</v>
      </c>
      <c r="I3812">
        <v>26.9</v>
      </c>
      <c r="J3812">
        <v>37</v>
      </c>
      <c r="K3812">
        <v>17</v>
      </c>
      <c r="L3812">
        <v>0</v>
      </c>
      <c r="M3812">
        <v>2</v>
      </c>
      <c r="N3812">
        <v>12.8</v>
      </c>
    </row>
    <row r="3813" spans="1:14">
      <c r="A3813" t="s">
        <v>90</v>
      </c>
      <c r="B3813" t="s">
        <v>91</v>
      </c>
      <c r="C3813" t="s">
        <v>92</v>
      </c>
      <c r="D3813">
        <v>59.913899999999998</v>
      </c>
      <c r="E3813">
        <v>10.7522</v>
      </c>
      <c r="F3813" t="s">
        <v>93</v>
      </c>
      <c r="G3813" s="2">
        <v>46210.818230810182</v>
      </c>
      <c r="H3813" s="2">
        <v>46218.791666666664</v>
      </c>
      <c r="I3813">
        <v>26.2</v>
      </c>
      <c r="J3813">
        <v>38</v>
      </c>
      <c r="K3813">
        <v>18</v>
      </c>
      <c r="L3813">
        <v>0</v>
      </c>
      <c r="M3813">
        <v>2</v>
      </c>
      <c r="N3813">
        <v>12.8</v>
      </c>
    </row>
    <row r="3814" spans="1:14">
      <c r="A3814" t="s">
        <v>90</v>
      </c>
      <c r="B3814" t="s">
        <v>91</v>
      </c>
      <c r="C3814" t="s">
        <v>92</v>
      </c>
      <c r="D3814">
        <v>59.913899999999998</v>
      </c>
      <c r="E3814">
        <v>10.7522</v>
      </c>
      <c r="F3814" t="s">
        <v>93</v>
      </c>
      <c r="G3814" s="2">
        <v>46210.818230810182</v>
      </c>
      <c r="H3814" s="2">
        <v>46218.833333333336</v>
      </c>
      <c r="I3814">
        <v>25.4</v>
      </c>
      <c r="J3814">
        <v>40</v>
      </c>
      <c r="K3814">
        <v>18</v>
      </c>
      <c r="L3814">
        <v>0</v>
      </c>
      <c r="M3814">
        <v>2</v>
      </c>
      <c r="N3814">
        <v>12.7</v>
      </c>
    </row>
    <row r="3815" spans="1:14">
      <c r="A3815" t="s">
        <v>90</v>
      </c>
      <c r="B3815" t="s">
        <v>91</v>
      </c>
      <c r="C3815" t="s">
        <v>92</v>
      </c>
      <c r="D3815">
        <v>59.913899999999998</v>
      </c>
      <c r="E3815">
        <v>10.7522</v>
      </c>
      <c r="F3815" t="s">
        <v>93</v>
      </c>
      <c r="G3815" s="2">
        <v>46210.818230810182</v>
      </c>
      <c r="H3815" s="2">
        <v>46218.875</v>
      </c>
      <c r="I3815">
        <v>24.4</v>
      </c>
      <c r="J3815">
        <v>43</v>
      </c>
      <c r="K3815">
        <v>17</v>
      </c>
      <c r="L3815">
        <v>0</v>
      </c>
      <c r="M3815">
        <v>2</v>
      </c>
      <c r="N3815">
        <v>12.1</v>
      </c>
    </row>
    <row r="3816" spans="1:14">
      <c r="A3816" t="s">
        <v>90</v>
      </c>
      <c r="B3816" t="s">
        <v>91</v>
      </c>
      <c r="C3816" t="s">
        <v>92</v>
      </c>
      <c r="D3816">
        <v>59.913899999999998</v>
      </c>
      <c r="E3816">
        <v>10.7522</v>
      </c>
      <c r="F3816" t="s">
        <v>93</v>
      </c>
      <c r="G3816" s="2">
        <v>46210.818230810182</v>
      </c>
      <c r="H3816" s="2">
        <v>46218.916666666664</v>
      </c>
      <c r="I3816">
        <v>23.1</v>
      </c>
      <c r="J3816">
        <v>48</v>
      </c>
      <c r="K3816">
        <v>14</v>
      </c>
      <c r="L3816">
        <v>0</v>
      </c>
      <c r="M3816">
        <v>2</v>
      </c>
      <c r="N3816">
        <v>10.8</v>
      </c>
    </row>
    <row r="3817" spans="1:14">
      <c r="A3817" t="s">
        <v>90</v>
      </c>
      <c r="B3817" t="s">
        <v>91</v>
      </c>
      <c r="C3817" t="s">
        <v>92</v>
      </c>
      <c r="D3817">
        <v>59.913899999999998</v>
      </c>
      <c r="E3817">
        <v>10.7522</v>
      </c>
      <c r="F3817" t="s">
        <v>93</v>
      </c>
      <c r="G3817" s="2">
        <v>46210.818230810182</v>
      </c>
      <c r="H3817" s="2">
        <v>46218.958333333336</v>
      </c>
      <c r="I3817">
        <v>21.7</v>
      </c>
      <c r="J3817">
        <v>55</v>
      </c>
      <c r="K3817">
        <v>12</v>
      </c>
      <c r="L3817">
        <v>0</v>
      </c>
      <c r="M3817">
        <v>2</v>
      </c>
      <c r="N3817">
        <v>9.4</v>
      </c>
    </row>
    <row r="3818" spans="1:14">
      <c r="A3818" t="s">
        <v>90</v>
      </c>
      <c r="B3818" t="s">
        <v>91</v>
      </c>
      <c r="C3818" t="s">
        <v>92</v>
      </c>
      <c r="D3818">
        <v>59.913899999999998</v>
      </c>
      <c r="E3818">
        <v>10.7522</v>
      </c>
      <c r="F3818" t="s">
        <v>93</v>
      </c>
      <c r="G3818" s="2">
        <v>46210.818230810182</v>
      </c>
      <c r="H3818" s="2">
        <v>46219</v>
      </c>
      <c r="I3818">
        <v>20.3</v>
      </c>
      <c r="J3818">
        <v>63</v>
      </c>
      <c r="K3818">
        <v>10</v>
      </c>
      <c r="L3818">
        <v>0</v>
      </c>
      <c r="M3818">
        <v>2</v>
      </c>
      <c r="N3818">
        <v>7.8</v>
      </c>
    </row>
    <row r="3819" spans="1:14">
      <c r="A3819" t="s">
        <v>90</v>
      </c>
      <c r="B3819" t="s">
        <v>91</v>
      </c>
      <c r="C3819" t="s">
        <v>92</v>
      </c>
      <c r="D3819">
        <v>59.913899999999998</v>
      </c>
      <c r="E3819">
        <v>10.7522</v>
      </c>
      <c r="F3819" t="s">
        <v>93</v>
      </c>
      <c r="G3819" s="2">
        <v>46210.818230810182</v>
      </c>
      <c r="H3819" s="2">
        <v>46219.041666666664</v>
      </c>
      <c r="I3819">
        <v>19.100000000000001</v>
      </c>
      <c r="J3819">
        <v>70</v>
      </c>
      <c r="K3819">
        <v>7</v>
      </c>
      <c r="L3819">
        <v>0</v>
      </c>
      <c r="M3819">
        <v>2</v>
      </c>
      <c r="N3819">
        <v>6.6</v>
      </c>
    </row>
    <row r="3820" spans="1:14">
      <c r="A3820" t="s">
        <v>90</v>
      </c>
      <c r="B3820" t="s">
        <v>91</v>
      </c>
      <c r="C3820" t="s">
        <v>92</v>
      </c>
      <c r="D3820">
        <v>59.913899999999998</v>
      </c>
      <c r="E3820">
        <v>10.7522</v>
      </c>
      <c r="F3820" t="s">
        <v>93</v>
      </c>
      <c r="G3820" s="2">
        <v>46210.818230810182</v>
      </c>
      <c r="H3820" s="2">
        <v>46219.083333333336</v>
      </c>
      <c r="I3820">
        <v>18.399999999999999</v>
      </c>
      <c r="J3820">
        <v>77</v>
      </c>
      <c r="K3820">
        <v>6</v>
      </c>
      <c r="L3820">
        <v>0</v>
      </c>
      <c r="M3820">
        <v>2</v>
      </c>
      <c r="N3820">
        <v>5.6</v>
      </c>
    </row>
    <row r="3821" spans="1:14">
      <c r="A3821" t="s">
        <v>90</v>
      </c>
      <c r="B3821" t="s">
        <v>91</v>
      </c>
      <c r="C3821" t="s">
        <v>92</v>
      </c>
      <c r="D3821">
        <v>59.913899999999998</v>
      </c>
      <c r="E3821">
        <v>10.7522</v>
      </c>
      <c r="F3821" t="s">
        <v>93</v>
      </c>
      <c r="G3821" s="2">
        <v>46210.818230810182</v>
      </c>
      <c r="H3821" s="2">
        <v>46219.125</v>
      </c>
      <c r="I3821">
        <v>18.100000000000001</v>
      </c>
      <c r="J3821">
        <v>80</v>
      </c>
      <c r="K3821">
        <v>6</v>
      </c>
      <c r="L3821">
        <v>0</v>
      </c>
      <c r="M3821">
        <v>2</v>
      </c>
      <c r="N3821">
        <v>4.9000000000000004</v>
      </c>
    </row>
    <row r="3822" spans="1:14">
      <c r="A3822" t="s">
        <v>90</v>
      </c>
      <c r="B3822" t="s">
        <v>91</v>
      </c>
      <c r="C3822" t="s">
        <v>92</v>
      </c>
      <c r="D3822">
        <v>59.913899999999998</v>
      </c>
      <c r="E3822">
        <v>10.7522</v>
      </c>
      <c r="F3822" t="s">
        <v>93</v>
      </c>
      <c r="G3822" s="2">
        <v>46210.818230810182</v>
      </c>
      <c r="H3822" s="2">
        <v>46219.166666666664</v>
      </c>
      <c r="I3822">
        <v>18</v>
      </c>
      <c r="J3822">
        <v>83</v>
      </c>
      <c r="K3822">
        <v>6</v>
      </c>
      <c r="L3822">
        <v>0</v>
      </c>
      <c r="M3822">
        <v>2</v>
      </c>
      <c r="N3822">
        <v>4.4000000000000004</v>
      </c>
    </row>
    <row r="3823" spans="1:14">
      <c r="A3823" t="s">
        <v>90</v>
      </c>
      <c r="B3823" t="s">
        <v>91</v>
      </c>
      <c r="C3823" t="s">
        <v>92</v>
      </c>
      <c r="D3823">
        <v>59.913899999999998</v>
      </c>
      <c r="E3823">
        <v>10.7522</v>
      </c>
      <c r="F3823" t="s">
        <v>93</v>
      </c>
      <c r="G3823" s="2">
        <v>46210.818230810182</v>
      </c>
      <c r="H3823" s="2">
        <v>46219.208333333336</v>
      </c>
      <c r="I3823">
        <v>18.2</v>
      </c>
      <c r="J3823">
        <v>84</v>
      </c>
      <c r="K3823">
        <v>7</v>
      </c>
      <c r="L3823">
        <v>0</v>
      </c>
      <c r="M3823">
        <v>1</v>
      </c>
      <c r="N3823">
        <v>4</v>
      </c>
    </row>
    <row r="3824" spans="1:14">
      <c r="A3824" t="s">
        <v>90</v>
      </c>
      <c r="B3824" t="s">
        <v>91</v>
      </c>
      <c r="C3824" t="s">
        <v>92</v>
      </c>
      <c r="D3824">
        <v>59.913899999999998</v>
      </c>
      <c r="E3824">
        <v>10.7522</v>
      </c>
      <c r="F3824" t="s">
        <v>93</v>
      </c>
      <c r="G3824" s="2">
        <v>46210.818230810182</v>
      </c>
      <c r="H3824" s="2">
        <v>46219.25</v>
      </c>
      <c r="I3824">
        <v>18.600000000000001</v>
      </c>
      <c r="J3824">
        <v>83</v>
      </c>
      <c r="K3824">
        <v>8</v>
      </c>
      <c r="L3824">
        <v>0</v>
      </c>
      <c r="M3824">
        <v>1</v>
      </c>
      <c r="N3824">
        <v>3.7</v>
      </c>
    </row>
    <row r="3825" spans="1:14">
      <c r="A3825" t="s">
        <v>90</v>
      </c>
      <c r="B3825" t="s">
        <v>91</v>
      </c>
      <c r="C3825" t="s">
        <v>92</v>
      </c>
      <c r="D3825">
        <v>59.913899999999998</v>
      </c>
      <c r="E3825">
        <v>10.7522</v>
      </c>
      <c r="F3825" t="s">
        <v>93</v>
      </c>
      <c r="G3825" s="2">
        <v>46210.818230810182</v>
      </c>
      <c r="H3825" s="2">
        <v>46219.291666666664</v>
      </c>
      <c r="I3825">
        <v>19.100000000000001</v>
      </c>
      <c r="J3825">
        <v>82</v>
      </c>
      <c r="K3825">
        <v>9</v>
      </c>
      <c r="L3825">
        <v>0</v>
      </c>
      <c r="M3825">
        <v>1</v>
      </c>
      <c r="N3825">
        <v>3.4</v>
      </c>
    </row>
    <row r="3826" spans="1:14">
      <c r="A3826" t="s">
        <v>90</v>
      </c>
      <c r="B3826" t="s">
        <v>91</v>
      </c>
      <c r="C3826" t="s">
        <v>92</v>
      </c>
      <c r="D3826">
        <v>59.913899999999998</v>
      </c>
      <c r="E3826">
        <v>10.7522</v>
      </c>
      <c r="F3826" t="s">
        <v>93</v>
      </c>
      <c r="G3826" s="2">
        <v>46210.818230810182</v>
      </c>
      <c r="H3826" s="2">
        <v>46219.333333333336</v>
      </c>
      <c r="I3826">
        <v>19.7</v>
      </c>
      <c r="J3826">
        <v>78</v>
      </c>
      <c r="K3826">
        <v>10</v>
      </c>
      <c r="L3826">
        <v>0</v>
      </c>
      <c r="M3826">
        <v>1</v>
      </c>
      <c r="N3826">
        <v>3.6</v>
      </c>
    </row>
    <row r="3827" spans="1:14">
      <c r="A3827" t="s">
        <v>90</v>
      </c>
      <c r="B3827" t="s">
        <v>91</v>
      </c>
      <c r="C3827" t="s">
        <v>92</v>
      </c>
      <c r="D3827">
        <v>59.913899999999998</v>
      </c>
      <c r="E3827">
        <v>10.7522</v>
      </c>
      <c r="F3827" t="s">
        <v>93</v>
      </c>
      <c r="G3827" s="2">
        <v>46210.818230810182</v>
      </c>
      <c r="H3827" s="2">
        <v>46219.375</v>
      </c>
      <c r="I3827">
        <v>20.5</v>
      </c>
      <c r="J3827">
        <v>73</v>
      </c>
      <c r="K3827">
        <v>10</v>
      </c>
      <c r="L3827">
        <v>0</v>
      </c>
      <c r="M3827">
        <v>1</v>
      </c>
      <c r="N3827">
        <v>4.2</v>
      </c>
    </row>
    <row r="3828" spans="1:14">
      <c r="A3828" t="s">
        <v>90</v>
      </c>
      <c r="B3828" t="s">
        <v>91</v>
      </c>
      <c r="C3828" t="s">
        <v>92</v>
      </c>
      <c r="D3828">
        <v>59.913899999999998</v>
      </c>
      <c r="E3828">
        <v>10.7522</v>
      </c>
      <c r="F3828" t="s">
        <v>93</v>
      </c>
      <c r="G3828" s="2">
        <v>46210.818230810182</v>
      </c>
      <c r="H3828" s="2">
        <v>46219.416666666664</v>
      </c>
      <c r="I3828">
        <v>21.6</v>
      </c>
      <c r="J3828">
        <v>66</v>
      </c>
      <c r="K3828">
        <v>11</v>
      </c>
      <c r="L3828">
        <v>0</v>
      </c>
      <c r="M3828">
        <v>1</v>
      </c>
      <c r="N3828">
        <v>5.3</v>
      </c>
    </row>
    <row r="3829" spans="1:14">
      <c r="A3829" t="s">
        <v>90</v>
      </c>
      <c r="B3829" t="s">
        <v>91</v>
      </c>
      <c r="C3829" t="s">
        <v>92</v>
      </c>
      <c r="D3829">
        <v>59.913899999999998</v>
      </c>
      <c r="E3829">
        <v>10.7522</v>
      </c>
      <c r="F3829" t="s">
        <v>93</v>
      </c>
      <c r="G3829" s="2">
        <v>46210.818230810182</v>
      </c>
      <c r="H3829" s="2">
        <v>46219.458333333336</v>
      </c>
      <c r="I3829">
        <v>22.9</v>
      </c>
      <c r="J3829">
        <v>59</v>
      </c>
      <c r="K3829">
        <v>11</v>
      </c>
      <c r="L3829">
        <v>0</v>
      </c>
      <c r="M3829">
        <v>2</v>
      </c>
      <c r="N3829">
        <v>6.9</v>
      </c>
    </row>
    <row r="3830" spans="1:14">
      <c r="A3830" t="s">
        <v>90</v>
      </c>
      <c r="B3830" t="s">
        <v>91</v>
      </c>
      <c r="C3830" t="s">
        <v>92</v>
      </c>
      <c r="D3830">
        <v>59.913899999999998</v>
      </c>
      <c r="E3830">
        <v>10.7522</v>
      </c>
      <c r="F3830" t="s">
        <v>93</v>
      </c>
      <c r="G3830" s="2">
        <v>46210.818230810182</v>
      </c>
      <c r="H3830" s="2">
        <v>46219.5</v>
      </c>
      <c r="I3830">
        <v>24.1</v>
      </c>
      <c r="J3830">
        <v>52</v>
      </c>
      <c r="K3830">
        <v>11</v>
      </c>
      <c r="L3830">
        <v>0</v>
      </c>
      <c r="M3830">
        <v>2</v>
      </c>
      <c r="N3830">
        <v>8.6999999999999993</v>
      </c>
    </row>
    <row r="3831" spans="1:14">
      <c r="A3831" t="s">
        <v>90</v>
      </c>
      <c r="B3831" t="s">
        <v>91</v>
      </c>
      <c r="C3831" t="s">
        <v>92</v>
      </c>
      <c r="D3831">
        <v>59.913899999999998</v>
      </c>
      <c r="E3831">
        <v>10.7522</v>
      </c>
      <c r="F3831" t="s">
        <v>93</v>
      </c>
      <c r="G3831" s="2">
        <v>46210.818230810182</v>
      </c>
      <c r="H3831" s="2">
        <v>46219.541666666664</v>
      </c>
      <c r="I3831">
        <v>25</v>
      </c>
      <c r="J3831">
        <v>47</v>
      </c>
      <c r="K3831">
        <v>11</v>
      </c>
      <c r="L3831">
        <v>0</v>
      </c>
      <c r="M3831">
        <v>3</v>
      </c>
      <c r="N3831">
        <v>9.9</v>
      </c>
    </row>
    <row r="3832" spans="1:14">
      <c r="A3832" t="s">
        <v>90</v>
      </c>
      <c r="B3832" t="s">
        <v>91</v>
      </c>
      <c r="C3832" t="s">
        <v>92</v>
      </c>
      <c r="D3832">
        <v>59.913899999999998</v>
      </c>
      <c r="E3832">
        <v>10.7522</v>
      </c>
      <c r="F3832" t="s">
        <v>93</v>
      </c>
      <c r="G3832" s="2">
        <v>46210.818230810182</v>
      </c>
      <c r="H3832" s="2">
        <v>46219.583333333336</v>
      </c>
      <c r="I3832">
        <v>25.6</v>
      </c>
      <c r="J3832">
        <v>44</v>
      </c>
      <c r="K3832">
        <v>12</v>
      </c>
      <c r="L3832">
        <v>0</v>
      </c>
      <c r="M3832">
        <v>3</v>
      </c>
      <c r="N3832">
        <v>10.7</v>
      </c>
    </row>
    <row r="3833" spans="1:14">
      <c r="A3833" t="s">
        <v>90</v>
      </c>
      <c r="B3833" t="s">
        <v>91</v>
      </c>
      <c r="C3833" t="s">
        <v>92</v>
      </c>
      <c r="D3833">
        <v>59.913899999999998</v>
      </c>
      <c r="E3833">
        <v>10.7522</v>
      </c>
      <c r="F3833" t="s">
        <v>93</v>
      </c>
      <c r="G3833" s="2">
        <v>46210.818230810182</v>
      </c>
      <c r="H3833" s="2">
        <v>46219.625</v>
      </c>
      <c r="I3833">
        <v>25.7</v>
      </c>
      <c r="J3833">
        <v>42</v>
      </c>
      <c r="K3833">
        <v>13</v>
      </c>
      <c r="L3833">
        <v>0</v>
      </c>
      <c r="M3833">
        <v>3</v>
      </c>
      <c r="N3833">
        <v>10.7</v>
      </c>
    </row>
    <row r="3834" spans="1:14">
      <c r="A3834" t="s">
        <v>90</v>
      </c>
      <c r="B3834" t="s">
        <v>91</v>
      </c>
      <c r="C3834" t="s">
        <v>92</v>
      </c>
      <c r="D3834">
        <v>59.913899999999998</v>
      </c>
      <c r="E3834">
        <v>10.7522</v>
      </c>
      <c r="F3834" t="s">
        <v>93</v>
      </c>
      <c r="G3834" s="2">
        <v>46210.818230810182</v>
      </c>
      <c r="H3834" s="2">
        <v>46219.666666666664</v>
      </c>
      <c r="I3834">
        <v>25.4</v>
      </c>
      <c r="J3834">
        <v>41</v>
      </c>
      <c r="K3834">
        <v>15</v>
      </c>
      <c r="L3834">
        <v>0</v>
      </c>
      <c r="M3834">
        <v>3</v>
      </c>
      <c r="N3834">
        <v>10.5</v>
      </c>
    </row>
    <row r="3835" spans="1:14">
      <c r="A3835" t="s">
        <v>90</v>
      </c>
      <c r="B3835" t="s">
        <v>91</v>
      </c>
      <c r="C3835" t="s">
        <v>92</v>
      </c>
      <c r="D3835">
        <v>59.913899999999998</v>
      </c>
      <c r="E3835">
        <v>10.7522</v>
      </c>
      <c r="F3835" t="s">
        <v>93</v>
      </c>
      <c r="G3835" s="2">
        <v>46210.818230810182</v>
      </c>
      <c r="H3835" s="2">
        <v>46219.708333333336</v>
      </c>
      <c r="I3835">
        <v>24.9</v>
      </c>
      <c r="J3835">
        <v>41</v>
      </c>
      <c r="K3835">
        <v>16</v>
      </c>
      <c r="L3835">
        <v>0</v>
      </c>
      <c r="M3835">
        <v>3</v>
      </c>
      <c r="N3835">
        <v>10.199999999999999</v>
      </c>
    </row>
    <row r="3836" spans="1:14">
      <c r="A3836" t="s">
        <v>90</v>
      </c>
      <c r="B3836" t="s">
        <v>91</v>
      </c>
      <c r="C3836" t="s">
        <v>92</v>
      </c>
      <c r="D3836">
        <v>59.913899999999998</v>
      </c>
      <c r="E3836">
        <v>10.7522</v>
      </c>
      <c r="F3836" t="s">
        <v>93</v>
      </c>
      <c r="G3836" s="2">
        <v>46210.818230810182</v>
      </c>
      <c r="H3836" s="2">
        <v>46219.75</v>
      </c>
      <c r="I3836">
        <v>24.3</v>
      </c>
      <c r="J3836">
        <v>41</v>
      </c>
      <c r="K3836">
        <v>17</v>
      </c>
      <c r="L3836">
        <v>0</v>
      </c>
      <c r="M3836">
        <v>3</v>
      </c>
      <c r="N3836">
        <v>10</v>
      </c>
    </row>
    <row r="3837" spans="1:14">
      <c r="A3837" t="s">
        <v>90</v>
      </c>
      <c r="B3837" t="s">
        <v>91</v>
      </c>
      <c r="C3837" t="s">
        <v>92</v>
      </c>
      <c r="D3837">
        <v>59.913899999999998</v>
      </c>
      <c r="E3837">
        <v>10.7522</v>
      </c>
      <c r="F3837" t="s">
        <v>93</v>
      </c>
      <c r="G3837" s="2">
        <v>46210.818230810182</v>
      </c>
      <c r="H3837" s="2">
        <v>46219.791666666664</v>
      </c>
      <c r="I3837">
        <v>23.6</v>
      </c>
      <c r="J3837">
        <v>42</v>
      </c>
      <c r="K3837">
        <v>18</v>
      </c>
      <c r="L3837">
        <v>0</v>
      </c>
      <c r="M3837">
        <v>3</v>
      </c>
      <c r="N3837">
        <v>10.1</v>
      </c>
    </row>
    <row r="3838" spans="1:14">
      <c r="A3838" t="s">
        <v>90</v>
      </c>
      <c r="B3838" t="s">
        <v>91</v>
      </c>
      <c r="C3838" t="s">
        <v>92</v>
      </c>
      <c r="D3838">
        <v>59.913899999999998</v>
      </c>
      <c r="E3838">
        <v>10.7522</v>
      </c>
      <c r="F3838" t="s">
        <v>93</v>
      </c>
      <c r="G3838" s="2">
        <v>46210.818230810182</v>
      </c>
      <c r="H3838" s="2">
        <v>46219.833333333336</v>
      </c>
      <c r="I3838">
        <v>22.8</v>
      </c>
      <c r="J3838">
        <v>44</v>
      </c>
      <c r="K3838">
        <v>18</v>
      </c>
      <c r="L3838">
        <v>0</v>
      </c>
      <c r="M3838">
        <v>3</v>
      </c>
      <c r="N3838">
        <v>10.3</v>
      </c>
    </row>
    <row r="3839" spans="1:14">
      <c r="A3839" t="s">
        <v>90</v>
      </c>
      <c r="B3839" t="s">
        <v>91</v>
      </c>
      <c r="C3839" t="s">
        <v>92</v>
      </c>
      <c r="D3839">
        <v>59.913899999999998</v>
      </c>
      <c r="E3839">
        <v>10.7522</v>
      </c>
      <c r="F3839" t="s">
        <v>93</v>
      </c>
      <c r="G3839" s="2">
        <v>46210.818230810182</v>
      </c>
      <c r="H3839" s="2">
        <v>46219.875</v>
      </c>
      <c r="I3839">
        <v>21.9</v>
      </c>
      <c r="J3839">
        <v>48</v>
      </c>
      <c r="K3839">
        <v>17</v>
      </c>
      <c r="L3839">
        <v>0</v>
      </c>
      <c r="M3839">
        <v>3</v>
      </c>
      <c r="N3839">
        <v>10.1</v>
      </c>
    </row>
    <row r="3840" spans="1:14">
      <c r="A3840" t="s">
        <v>90</v>
      </c>
      <c r="B3840" t="s">
        <v>91</v>
      </c>
      <c r="C3840" t="s">
        <v>92</v>
      </c>
      <c r="D3840">
        <v>59.913899999999998</v>
      </c>
      <c r="E3840">
        <v>10.7522</v>
      </c>
      <c r="F3840" t="s">
        <v>93</v>
      </c>
      <c r="G3840" s="2">
        <v>46210.818230810182</v>
      </c>
      <c r="H3840" s="2">
        <v>46219.916666666664</v>
      </c>
      <c r="I3840">
        <v>20.8</v>
      </c>
      <c r="J3840">
        <v>54</v>
      </c>
      <c r="K3840">
        <v>16</v>
      </c>
      <c r="L3840">
        <v>0</v>
      </c>
      <c r="M3840">
        <v>3</v>
      </c>
      <c r="N3840">
        <v>9.6</v>
      </c>
    </row>
    <row r="3841" spans="1:14">
      <c r="A3841" t="s">
        <v>90</v>
      </c>
      <c r="B3841" t="s">
        <v>91</v>
      </c>
      <c r="C3841" t="s">
        <v>92</v>
      </c>
      <c r="D3841">
        <v>59.913899999999998</v>
      </c>
      <c r="E3841">
        <v>10.7522</v>
      </c>
      <c r="F3841" t="s">
        <v>93</v>
      </c>
      <c r="G3841" s="2">
        <v>46210.818230810182</v>
      </c>
      <c r="H3841" s="2">
        <v>46219.958333333336</v>
      </c>
      <c r="I3841">
        <v>19.600000000000001</v>
      </c>
      <c r="J3841">
        <v>63</v>
      </c>
      <c r="K3841">
        <v>15</v>
      </c>
      <c r="L3841">
        <v>0</v>
      </c>
      <c r="M3841">
        <v>3</v>
      </c>
      <c r="N3841">
        <v>9</v>
      </c>
    </row>
    <row r="3842" spans="1:14">
      <c r="A3842" t="s">
        <v>94</v>
      </c>
      <c r="B3842" t="s">
        <v>95</v>
      </c>
      <c r="C3842" t="s">
        <v>96</v>
      </c>
      <c r="D3842">
        <v>60.169899999999998</v>
      </c>
      <c r="E3842">
        <v>24.938400000000001</v>
      </c>
      <c r="F3842" t="s">
        <v>97</v>
      </c>
      <c r="G3842" s="2">
        <v>46210.818231168982</v>
      </c>
      <c r="H3842" s="2">
        <v>46210</v>
      </c>
      <c r="I3842">
        <v>12.8</v>
      </c>
      <c r="J3842">
        <v>59</v>
      </c>
      <c r="K3842">
        <v>2</v>
      </c>
      <c r="L3842">
        <v>0</v>
      </c>
      <c r="M3842">
        <v>1</v>
      </c>
      <c r="N3842">
        <v>24.8</v>
      </c>
    </row>
    <row r="3843" spans="1:14">
      <c r="A3843" t="s">
        <v>94</v>
      </c>
      <c r="B3843" t="s">
        <v>95</v>
      </c>
      <c r="C3843" t="s">
        <v>96</v>
      </c>
      <c r="D3843">
        <v>60.169899999999998</v>
      </c>
      <c r="E3843">
        <v>24.938400000000001</v>
      </c>
      <c r="F3843" t="s">
        <v>97</v>
      </c>
      <c r="G3843" s="2">
        <v>46210.818231168982</v>
      </c>
      <c r="H3843" s="2">
        <v>46210.041666666664</v>
      </c>
      <c r="I3843">
        <v>12</v>
      </c>
      <c r="J3843">
        <v>62</v>
      </c>
      <c r="K3843">
        <v>22</v>
      </c>
      <c r="L3843">
        <v>0</v>
      </c>
      <c r="M3843">
        <v>3</v>
      </c>
      <c r="N3843">
        <v>27.7</v>
      </c>
    </row>
    <row r="3844" spans="1:14">
      <c r="A3844" t="s">
        <v>94</v>
      </c>
      <c r="B3844" t="s">
        <v>95</v>
      </c>
      <c r="C3844" t="s">
        <v>96</v>
      </c>
      <c r="D3844">
        <v>60.169899999999998</v>
      </c>
      <c r="E3844">
        <v>24.938400000000001</v>
      </c>
      <c r="F3844" t="s">
        <v>97</v>
      </c>
      <c r="G3844" s="2">
        <v>46210.818231168982</v>
      </c>
      <c r="H3844" s="2">
        <v>46210.083333333336</v>
      </c>
      <c r="I3844">
        <v>11.9</v>
      </c>
      <c r="J3844">
        <v>69</v>
      </c>
      <c r="K3844">
        <v>53</v>
      </c>
      <c r="L3844">
        <v>0</v>
      </c>
      <c r="M3844">
        <v>3</v>
      </c>
      <c r="N3844">
        <v>29.5</v>
      </c>
    </row>
    <row r="3845" spans="1:14">
      <c r="A3845" t="s">
        <v>94</v>
      </c>
      <c r="B3845" t="s">
        <v>95</v>
      </c>
      <c r="C3845" t="s">
        <v>96</v>
      </c>
      <c r="D3845">
        <v>60.169899999999998</v>
      </c>
      <c r="E3845">
        <v>24.938400000000001</v>
      </c>
      <c r="F3845" t="s">
        <v>97</v>
      </c>
      <c r="G3845" s="2">
        <v>46210.818231168982</v>
      </c>
      <c r="H3845" s="2">
        <v>46210.125</v>
      </c>
      <c r="I3845">
        <v>11.7</v>
      </c>
      <c r="J3845">
        <v>69</v>
      </c>
      <c r="K3845">
        <v>78</v>
      </c>
      <c r="L3845">
        <v>0</v>
      </c>
      <c r="M3845">
        <v>3</v>
      </c>
      <c r="N3845">
        <v>40.299999999999997</v>
      </c>
    </row>
    <row r="3846" spans="1:14">
      <c r="A3846" t="s">
        <v>94</v>
      </c>
      <c r="B3846" t="s">
        <v>95</v>
      </c>
      <c r="C3846" t="s">
        <v>96</v>
      </c>
      <c r="D3846">
        <v>60.169899999999998</v>
      </c>
      <c r="E3846">
        <v>24.938400000000001</v>
      </c>
      <c r="F3846" t="s">
        <v>97</v>
      </c>
      <c r="G3846" s="2">
        <v>46210.818231168982</v>
      </c>
      <c r="H3846" s="2">
        <v>46210.166666666664</v>
      </c>
      <c r="I3846">
        <v>11.1</v>
      </c>
      <c r="J3846">
        <v>73</v>
      </c>
      <c r="K3846">
        <v>90</v>
      </c>
      <c r="L3846">
        <v>0.4</v>
      </c>
      <c r="M3846">
        <v>51</v>
      </c>
      <c r="N3846">
        <v>32</v>
      </c>
    </row>
    <row r="3847" spans="1:14">
      <c r="A3847" t="s">
        <v>94</v>
      </c>
      <c r="B3847" t="s">
        <v>95</v>
      </c>
      <c r="C3847" t="s">
        <v>96</v>
      </c>
      <c r="D3847">
        <v>60.169899999999998</v>
      </c>
      <c r="E3847">
        <v>24.938400000000001</v>
      </c>
      <c r="F3847" t="s">
        <v>97</v>
      </c>
      <c r="G3847" s="2">
        <v>46210.818231168982</v>
      </c>
      <c r="H3847" s="2">
        <v>46210.208333333336</v>
      </c>
      <c r="I3847">
        <v>11</v>
      </c>
      <c r="J3847">
        <v>79</v>
      </c>
      <c r="K3847">
        <v>96</v>
      </c>
      <c r="L3847">
        <v>3.1</v>
      </c>
      <c r="M3847">
        <v>63</v>
      </c>
      <c r="N3847">
        <v>30.2</v>
      </c>
    </row>
    <row r="3848" spans="1:14">
      <c r="A3848" t="s">
        <v>94</v>
      </c>
      <c r="B3848" t="s">
        <v>95</v>
      </c>
      <c r="C3848" t="s">
        <v>96</v>
      </c>
      <c r="D3848">
        <v>60.169899999999998</v>
      </c>
      <c r="E3848">
        <v>24.938400000000001</v>
      </c>
      <c r="F3848" t="s">
        <v>97</v>
      </c>
      <c r="G3848" s="2">
        <v>46210.818231168982</v>
      </c>
      <c r="H3848" s="2">
        <v>46210.25</v>
      </c>
      <c r="I3848">
        <v>11.5</v>
      </c>
      <c r="J3848">
        <v>85</v>
      </c>
      <c r="K3848">
        <v>100</v>
      </c>
      <c r="L3848">
        <v>5.6</v>
      </c>
      <c r="M3848">
        <v>63</v>
      </c>
      <c r="N3848">
        <v>33.5</v>
      </c>
    </row>
    <row r="3849" spans="1:14">
      <c r="A3849" t="s">
        <v>94</v>
      </c>
      <c r="B3849" t="s">
        <v>95</v>
      </c>
      <c r="C3849" t="s">
        <v>96</v>
      </c>
      <c r="D3849">
        <v>60.169899999999998</v>
      </c>
      <c r="E3849">
        <v>24.938400000000001</v>
      </c>
      <c r="F3849" t="s">
        <v>97</v>
      </c>
      <c r="G3849" s="2">
        <v>46210.818231168982</v>
      </c>
      <c r="H3849" s="2">
        <v>46210.291666666664</v>
      </c>
      <c r="I3849">
        <v>11.5</v>
      </c>
      <c r="J3849">
        <v>87</v>
      </c>
      <c r="K3849">
        <v>100</v>
      </c>
      <c r="L3849">
        <v>3.5</v>
      </c>
      <c r="M3849">
        <v>63</v>
      </c>
      <c r="N3849">
        <v>38.5</v>
      </c>
    </row>
    <row r="3850" spans="1:14">
      <c r="A3850" t="s">
        <v>94</v>
      </c>
      <c r="B3850" t="s">
        <v>95</v>
      </c>
      <c r="C3850" t="s">
        <v>96</v>
      </c>
      <c r="D3850">
        <v>60.169899999999998</v>
      </c>
      <c r="E3850">
        <v>24.938400000000001</v>
      </c>
      <c r="F3850" t="s">
        <v>97</v>
      </c>
      <c r="G3850" s="2">
        <v>46210.818231168982</v>
      </c>
      <c r="H3850" s="2">
        <v>46210.333333333336</v>
      </c>
      <c r="I3850">
        <v>11.6</v>
      </c>
      <c r="J3850">
        <v>90</v>
      </c>
      <c r="K3850">
        <v>99</v>
      </c>
      <c r="L3850">
        <v>0.7</v>
      </c>
      <c r="M3850">
        <v>53</v>
      </c>
      <c r="N3850">
        <v>32.4</v>
      </c>
    </row>
    <row r="3851" spans="1:14">
      <c r="A3851" t="s">
        <v>94</v>
      </c>
      <c r="B3851" t="s">
        <v>95</v>
      </c>
      <c r="C3851" t="s">
        <v>96</v>
      </c>
      <c r="D3851">
        <v>60.169899999999998</v>
      </c>
      <c r="E3851">
        <v>24.938400000000001</v>
      </c>
      <c r="F3851" t="s">
        <v>97</v>
      </c>
      <c r="G3851" s="2">
        <v>46210.818231168982</v>
      </c>
      <c r="H3851" s="2">
        <v>46210.375</v>
      </c>
      <c r="I3851">
        <v>12.4</v>
      </c>
      <c r="J3851">
        <v>89</v>
      </c>
      <c r="K3851">
        <v>98</v>
      </c>
      <c r="L3851">
        <v>0.1</v>
      </c>
      <c r="M3851">
        <v>51</v>
      </c>
      <c r="N3851">
        <v>25.6</v>
      </c>
    </row>
    <row r="3852" spans="1:14">
      <c r="A3852" t="s">
        <v>94</v>
      </c>
      <c r="B3852" t="s">
        <v>95</v>
      </c>
      <c r="C3852" t="s">
        <v>96</v>
      </c>
      <c r="D3852">
        <v>60.169899999999998</v>
      </c>
      <c r="E3852">
        <v>24.938400000000001</v>
      </c>
      <c r="F3852" t="s">
        <v>97</v>
      </c>
      <c r="G3852" s="2">
        <v>46210.818231168982</v>
      </c>
      <c r="H3852" s="2">
        <v>46210.416666666664</v>
      </c>
      <c r="I3852">
        <v>13</v>
      </c>
      <c r="J3852">
        <v>92</v>
      </c>
      <c r="K3852">
        <v>98</v>
      </c>
      <c r="L3852">
        <v>0.1</v>
      </c>
      <c r="M3852">
        <v>51</v>
      </c>
      <c r="N3852">
        <v>22</v>
      </c>
    </row>
    <row r="3853" spans="1:14">
      <c r="A3853" t="s">
        <v>94</v>
      </c>
      <c r="B3853" t="s">
        <v>95</v>
      </c>
      <c r="C3853" t="s">
        <v>96</v>
      </c>
      <c r="D3853">
        <v>60.169899999999998</v>
      </c>
      <c r="E3853">
        <v>24.938400000000001</v>
      </c>
      <c r="F3853" t="s">
        <v>97</v>
      </c>
      <c r="G3853" s="2">
        <v>46210.818231168982</v>
      </c>
      <c r="H3853" s="2">
        <v>46210.458333333336</v>
      </c>
      <c r="I3853">
        <v>13.6</v>
      </c>
      <c r="J3853">
        <v>92</v>
      </c>
      <c r="K3853">
        <v>99</v>
      </c>
      <c r="L3853">
        <v>0.4</v>
      </c>
      <c r="M3853">
        <v>51</v>
      </c>
      <c r="N3853">
        <v>19.8</v>
      </c>
    </row>
    <row r="3854" spans="1:14">
      <c r="A3854" t="s">
        <v>94</v>
      </c>
      <c r="B3854" t="s">
        <v>95</v>
      </c>
      <c r="C3854" t="s">
        <v>96</v>
      </c>
      <c r="D3854">
        <v>60.169899999999998</v>
      </c>
      <c r="E3854">
        <v>24.938400000000001</v>
      </c>
      <c r="F3854" t="s">
        <v>97</v>
      </c>
      <c r="G3854" s="2">
        <v>46210.818231168982</v>
      </c>
      <c r="H3854" s="2">
        <v>46210.5</v>
      </c>
      <c r="I3854">
        <v>13.8</v>
      </c>
      <c r="J3854">
        <v>88</v>
      </c>
      <c r="K3854">
        <v>98</v>
      </c>
      <c r="L3854">
        <v>0.6</v>
      </c>
      <c r="M3854">
        <v>53</v>
      </c>
      <c r="N3854">
        <v>19.399999999999999</v>
      </c>
    </row>
    <row r="3855" spans="1:14">
      <c r="A3855" t="s">
        <v>94</v>
      </c>
      <c r="B3855" t="s">
        <v>95</v>
      </c>
      <c r="C3855" t="s">
        <v>96</v>
      </c>
      <c r="D3855">
        <v>60.169899999999998</v>
      </c>
      <c r="E3855">
        <v>24.938400000000001</v>
      </c>
      <c r="F3855" t="s">
        <v>97</v>
      </c>
      <c r="G3855" s="2">
        <v>46210.818231168982</v>
      </c>
      <c r="H3855" s="2">
        <v>46210.541666666664</v>
      </c>
      <c r="I3855">
        <v>14.2</v>
      </c>
      <c r="J3855">
        <v>82</v>
      </c>
      <c r="K3855">
        <v>95</v>
      </c>
      <c r="L3855">
        <v>0.1</v>
      </c>
      <c r="M3855">
        <v>51</v>
      </c>
      <c r="N3855">
        <v>19.100000000000001</v>
      </c>
    </row>
    <row r="3856" spans="1:14">
      <c r="A3856" t="s">
        <v>94</v>
      </c>
      <c r="B3856" t="s">
        <v>95</v>
      </c>
      <c r="C3856" t="s">
        <v>96</v>
      </c>
      <c r="D3856">
        <v>60.169899999999998</v>
      </c>
      <c r="E3856">
        <v>24.938400000000001</v>
      </c>
      <c r="F3856" t="s">
        <v>97</v>
      </c>
      <c r="G3856" s="2">
        <v>46210.818231168982</v>
      </c>
      <c r="H3856" s="2">
        <v>46210.583333333336</v>
      </c>
      <c r="I3856">
        <v>15</v>
      </c>
      <c r="J3856">
        <v>83</v>
      </c>
      <c r="K3856">
        <v>92</v>
      </c>
      <c r="L3856">
        <v>0</v>
      </c>
      <c r="M3856">
        <v>3</v>
      </c>
      <c r="N3856">
        <v>15.5</v>
      </c>
    </row>
    <row r="3857" spans="1:14">
      <c r="A3857" t="s">
        <v>94</v>
      </c>
      <c r="B3857" t="s">
        <v>95</v>
      </c>
      <c r="C3857" t="s">
        <v>96</v>
      </c>
      <c r="D3857">
        <v>60.169899999999998</v>
      </c>
      <c r="E3857">
        <v>24.938400000000001</v>
      </c>
      <c r="F3857" t="s">
        <v>97</v>
      </c>
      <c r="G3857" s="2">
        <v>46210.818231168982</v>
      </c>
      <c r="H3857" s="2">
        <v>46210.625</v>
      </c>
      <c r="I3857">
        <v>16</v>
      </c>
      <c r="J3857">
        <v>80</v>
      </c>
      <c r="K3857">
        <v>90</v>
      </c>
      <c r="L3857">
        <v>0</v>
      </c>
      <c r="M3857">
        <v>3</v>
      </c>
      <c r="N3857">
        <v>13.7</v>
      </c>
    </row>
    <row r="3858" spans="1:14">
      <c r="A3858" t="s">
        <v>94</v>
      </c>
      <c r="B3858" t="s">
        <v>95</v>
      </c>
      <c r="C3858" t="s">
        <v>96</v>
      </c>
      <c r="D3858">
        <v>60.169899999999998</v>
      </c>
      <c r="E3858">
        <v>24.938400000000001</v>
      </c>
      <c r="F3858" t="s">
        <v>97</v>
      </c>
      <c r="G3858" s="2">
        <v>46210.818231168982</v>
      </c>
      <c r="H3858" s="2">
        <v>46210.666666666664</v>
      </c>
      <c r="I3858">
        <v>16.5</v>
      </c>
      <c r="J3858">
        <v>74</v>
      </c>
      <c r="K3858">
        <v>92</v>
      </c>
      <c r="L3858">
        <v>0</v>
      </c>
      <c r="M3858">
        <v>3</v>
      </c>
      <c r="N3858">
        <v>13.7</v>
      </c>
    </row>
    <row r="3859" spans="1:14">
      <c r="A3859" t="s">
        <v>94</v>
      </c>
      <c r="B3859" t="s">
        <v>95</v>
      </c>
      <c r="C3859" t="s">
        <v>96</v>
      </c>
      <c r="D3859">
        <v>60.169899999999998</v>
      </c>
      <c r="E3859">
        <v>24.938400000000001</v>
      </c>
      <c r="F3859" t="s">
        <v>97</v>
      </c>
      <c r="G3859" s="2">
        <v>46210.818231168982</v>
      </c>
      <c r="H3859" s="2">
        <v>46210.708333333336</v>
      </c>
      <c r="I3859">
        <v>16.5</v>
      </c>
      <c r="J3859">
        <v>80</v>
      </c>
      <c r="K3859">
        <v>96</v>
      </c>
      <c r="L3859">
        <v>0</v>
      </c>
      <c r="M3859">
        <v>2</v>
      </c>
      <c r="N3859">
        <v>16.899999999999999</v>
      </c>
    </row>
    <row r="3860" spans="1:14">
      <c r="A3860" t="s">
        <v>94</v>
      </c>
      <c r="B3860" t="s">
        <v>95</v>
      </c>
      <c r="C3860" t="s">
        <v>96</v>
      </c>
      <c r="D3860">
        <v>60.169899999999998</v>
      </c>
      <c r="E3860">
        <v>24.938400000000001</v>
      </c>
      <c r="F3860" t="s">
        <v>97</v>
      </c>
      <c r="G3860" s="2">
        <v>46210.818231168982</v>
      </c>
      <c r="H3860" s="2">
        <v>46210.75</v>
      </c>
      <c r="I3860">
        <v>15.5</v>
      </c>
      <c r="J3860">
        <v>77</v>
      </c>
      <c r="K3860">
        <v>96</v>
      </c>
      <c r="L3860">
        <v>0</v>
      </c>
      <c r="M3860">
        <v>3</v>
      </c>
      <c r="N3860">
        <v>21.2</v>
      </c>
    </row>
    <row r="3861" spans="1:14">
      <c r="A3861" t="s">
        <v>94</v>
      </c>
      <c r="B3861" t="s">
        <v>95</v>
      </c>
      <c r="C3861" t="s">
        <v>96</v>
      </c>
      <c r="D3861">
        <v>60.169899999999998</v>
      </c>
      <c r="E3861">
        <v>24.938400000000001</v>
      </c>
      <c r="F3861" t="s">
        <v>97</v>
      </c>
      <c r="G3861" s="2">
        <v>46210.818231168982</v>
      </c>
      <c r="H3861" s="2">
        <v>46210.791666666664</v>
      </c>
      <c r="I3861">
        <v>15</v>
      </c>
      <c r="J3861">
        <v>73</v>
      </c>
      <c r="K3861">
        <v>92</v>
      </c>
      <c r="L3861">
        <v>0</v>
      </c>
      <c r="M3861">
        <v>3</v>
      </c>
      <c r="N3861">
        <v>16.899999999999999</v>
      </c>
    </row>
    <row r="3862" spans="1:14">
      <c r="A3862" t="s">
        <v>94</v>
      </c>
      <c r="B3862" t="s">
        <v>95</v>
      </c>
      <c r="C3862" t="s">
        <v>96</v>
      </c>
      <c r="D3862">
        <v>60.169899999999998</v>
      </c>
      <c r="E3862">
        <v>24.938400000000001</v>
      </c>
      <c r="F3862" t="s">
        <v>97</v>
      </c>
      <c r="G3862" s="2">
        <v>46210.818231168982</v>
      </c>
      <c r="H3862" s="2">
        <v>46210.833333333336</v>
      </c>
      <c r="I3862">
        <v>15.1</v>
      </c>
      <c r="J3862">
        <v>73</v>
      </c>
      <c r="K3862">
        <v>84</v>
      </c>
      <c r="L3862">
        <v>0</v>
      </c>
      <c r="M3862">
        <v>3</v>
      </c>
      <c r="N3862">
        <v>14.4</v>
      </c>
    </row>
    <row r="3863" spans="1:14">
      <c r="A3863" t="s">
        <v>94</v>
      </c>
      <c r="B3863" t="s">
        <v>95</v>
      </c>
      <c r="C3863" t="s">
        <v>96</v>
      </c>
      <c r="D3863">
        <v>60.169899999999998</v>
      </c>
      <c r="E3863">
        <v>24.938400000000001</v>
      </c>
      <c r="F3863" t="s">
        <v>97</v>
      </c>
      <c r="G3863" s="2">
        <v>46210.818231168982</v>
      </c>
      <c r="H3863" s="2">
        <v>46210.875</v>
      </c>
      <c r="I3863">
        <v>14.8</v>
      </c>
      <c r="J3863">
        <v>73</v>
      </c>
      <c r="K3863">
        <v>71</v>
      </c>
      <c r="L3863">
        <v>0</v>
      </c>
      <c r="M3863">
        <v>3</v>
      </c>
      <c r="N3863">
        <v>10.4</v>
      </c>
    </row>
    <row r="3864" spans="1:14">
      <c r="A3864" t="s">
        <v>94</v>
      </c>
      <c r="B3864" t="s">
        <v>95</v>
      </c>
      <c r="C3864" t="s">
        <v>96</v>
      </c>
      <c r="D3864">
        <v>60.169899999999998</v>
      </c>
      <c r="E3864">
        <v>24.938400000000001</v>
      </c>
      <c r="F3864" t="s">
        <v>97</v>
      </c>
      <c r="G3864" s="2">
        <v>46210.818231168982</v>
      </c>
      <c r="H3864" s="2">
        <v>46210.916666666664</v>
      </c>
      <c r="I3864">
        <v>14.6</v>
      </c>
      <c r="J3864">
        <v>75</v>
      </c>
      <c r="K3864">
        <v>49</v>
      </c>
      <c r="L3864">
        <v>0</v>
      </c>
      <c r="M3864">
        <v>3</v>
      </c>
      <c r="N3864">
        <v>8.6</v>
      </c>
    </row>
    <row r="3865" spans="1:14">
      <c r="A3865" t="s">
        <v>94</v>
      </c>
      <c r="B3865" t="s">
        <v>95</v>
      </c>
      <c r="C3865" t="s">
        <v>96</v>
      </c>
      <c r="D3865">
        <v>60.169899999999998</v>
      </c>
      <c r="E3865">
        <v>24.938400000000001</v>
      </c>
      <c r="F3865" t="s">
        <v>97</v>
      </c>
      <c r="G3865" s="2">
        <v>46210.818231168982</v>
      </c>
      <c r="H3865" s="2">
        <v>46210.958333333336</v>
      </c>
      <c r="I3865">
        <v>14</v>
      </c>
      <c r="J3865">
        <v>81</v>
      </c>
      <c r="K3865">
        <v>23</v>
      </c>
      <c r="L3865">
        <v>0</v>
      </c>
      <c r="M3865">
        <v>3</v>
      </c>
      <c r="N3865">
        <v>6.8</v>
      </c>
    </row>
    <row r="3866" spans="1:14">
      <c r="A3866" t="s">
        <v>94</v>
      </c>
      <c r="B3866" t="s">
        <v>95</v>
      </c>
      <c r="C3866" t="s">
        <v>96</v>
      </c>
      <c r="D3866">
        <v>60.169899999999998</v>
      </c>
      <c r="E3866">
        <v>24.938400000000001</v>
      </c>
      <c r="F3866" t="s">
        <v>97</v>
      </c>
      <c r="G3866" s="2">
        <v>46210.818231168982</v>
      </c>
      <c r="H3866" s="2">
        <v>46211</v>
      </c>
      <c r="I3866">
        <v>13.7</v>
      </c>
      <c r="J3866">
        <v>84</v>
      </c>
      <c r="K3866">
        <v>4</v>
      </c>
      <c r="L3866">
        <v>0</v>
      </c>
      <c r="M3866">
        <v>3</v>
      </c>
      <c r="N3866">
        <v>4</v>
      </c>
    </row>
    <row r="3867" spans="1:14">
      <c r="A3867" t="s">
        <v>94</v>
      </c>
      <c r="B3867" t="s">
        <v>95</v>
      </c>
      <c r="C3867" t="s">
        <v>96</v>
      </c>
      <c r="D3867">
        <v>60.169899999999998</v>
      </c>
      <c r="E3867">
        <v>24.938400000000001</v>
      </c>
      <c r="F3867" t="s">
        <v>97</v>
      </c>
      <c r="G3867" s="2">
        <v>46210.818231168982</v>
      </c>
      <c r="H3867" s="2">
        <v>46211.041666666664</v>
      </c>
      <c r="I3867">
        <v>13.4</v>
      </c>
      <c r="J3867">
        <v>86</v>
      </c>
      <c r="K3867">
        <v>0</v>
      </c>
      <c r="L3867">
        <v>0</v>
      </c>
      <c r="M3867">
        <v>3</v>
      </c>
      <c r="N3867">
        <v>9.4</v>
      </c>
    </row>
    <row r="3868" spans="1:14">
      <c r="A3868" t="s">
        <v>94</v>
      </c>
      <c r="B3868" t="s">
        <v>95</v>
      </c>
      <c r="C3868" t="s">
        <v>96</v>
      </c>
      <c r="D3868">
        <v>60.169899999999998</v>
      </c>
      <c r="E3868">
        <v>24.938400000000001</v>
      </c>
      <c r="F3868" t="s">
        <v>97</v>
      </c>
      <c r="G3868" s="2">
        <v>46210.818231168982</v>
      </c>
      <c r="H3868" s="2">
        <v>46211.083333333336</v>
      </c>
      <c r="I3868">
        <v>13.1</v>
      </c>
      <c r="J3868">
        <v>81</v>
      </c>
      <c r="K3868">
        <v>0</v>
      </c>
      <c r="L3868">
        <v>0</v>
      </c>
      <c r="M3868">
        <v>3</v>
      </c>
      <c r="N3868">
        <v>4.3</v>
      </c>
    </row>
    <row r="3869" spans="1:14">
      <c r="A3869" t="s">
        <v>94</v>
      </c>
      <c r="B3869" t="s">
        <v>95</v>
      </c>
      <c r="C3869" t="s">
        <v>96</v>
      </c>
      <c r="D3869">
        <v>60.169899999999998</v>
      </c>
      <c r="E3869">
        <v>24.938400000000001</v>
      </c>
      <c r="F3869" t="s">
        <v>97</v>
      </c>
      <c r="G3869" s="2">
        <v>46210.818231168982</v>
      </c>
      <c r="H3869" s="2">
        <v>46211.125</v>
      </c>
      <c r="I3869">
        <v>13.1</v>
      </c>
      <c r="J3869">
        <v>78</v>
      </c>
      <c r="K3869">
        <v>0</v>
      </c>
      <c r="L3869">
        <v>0</v>
      </c>
      <c r="M3869">
        <v>3</v>
      </c>
      <c r="N3869">
        <v>1.1000000000000001</v>
      </c>
    </row>
    <row r="3870" spans="1:14">
      <c r="A3870" t="s">
        <v>94</v>
      </c>
      <c r="B3870" t="s">
        <v>95</v>
      </c>
      <c r="C3870" t="s">
        <v>96</v>
      </c>
      <c r="D3870">
        <v>60.169899999999998</v>
      </c>
      <c r="E3870">
        <v>24.938400000000001</v>
      </c>
      <c r="F3870" t="s">
        <v>97</v>
      </c>
      <c r="G3870" s="2">
        <v>46210.818231168982</v>
      </c>
      <c r="H3870" s="2">
        <v>46211.166666666664</v>
      </c>
      <c r="I3870">
        <v>13.4</v>
      </c>
      <c r="J3870">
        <v>76</v>
      </c>
      <c r="K3870">
        <v>0</v>
      </c>
      <c r="L3870">
        <v>0</v>
      </c>
      <c r="M3870">
        <v>3</v>
      </c>
      <c r="N3870">
        <v>2.5</v>
      </c>
    </row>
    <row r="3871" spans="1:14">
      <c r="A3871" t="s">
        <v>94</v>
      </c>
      <c r="B3871" t="s">
        <v>95</v>
      </c>
      <c r="C3871" t="s">
        <v>96</v>
      </c>
      <c r="D3871">
        <v>60.169899999999998</v>
      </c>
      <c r="E3871">
        <v>24.938400000000001</v>
      </c>
      <c r="F3871" t="s">
        <v>97</v>
      </c>
      <c r="G3871" s="2">
        <v>46210.818231168982</v>
      </c>
      <c r="H3871" s="2">
        <v>46211.208333333336</v>
      </c>
      <c r="I3871">
        <v>13.3</v>
      </c>
      <c r="J3871">
        <v>83</v>
      </c>
      <c r="K3871">
        <v>0</v>
      </c>
      <c r="L3871">
        <v>0</v>
      </c>
      <c r="M3871">
        <v>3</v>
      </c>
      <c r="N3871">
        <v>9</v>
      </c>
    </row>
    <row r="3872" spans="1:14">
      <c r="A3872" t="s">
        <v>94</v>
      </c>
      <c r="B3872" t="s">
        <v>95</v>
      </c>
      <c r="C3872" t="s">
        <v>96</v>
      </c>
      <c r="D3872">
        <v>60.169899999999998</v>
      </c>
      <c r="E3872">
        <v>24.938400000000001</v>
      </c>
      <c r="F3872" t="s">
        <v>97</v>
      </c>
      <c r="G3872" s="2">
        <v>46210.818231168982</v>
      </c>
      <c r="H3872" s="2">
        <v>46211.25</v>
      </c>
      <c r="I3872">
        <v>13.2</v>
      </c>
      <c r="J3872">
        <v>85</v>
      </c>
      <c r="K3872">
        <v>0</v>
      </c>
      <c r="L3872">
        <v>0</v>
      </c>
      <c r="M3872">
        <v>3</v>
      </c>
      <c r="N3872">
        <v>11.9</v>
      </c>
    </row>
    <row r="3873" spans="1:14">
      <c r="A3873" t="s">
        <v>94</v>
      </c>
      <c r="B3873" t="s">
        <v>95</v>
      </c>
      <c r="C3873" t="s">
        <v>96</v>
      </c>
      <c r="D3873">
        <v>60.169899999999998</v>
      </c>
      <c r="E3873">
        <v>24.938400000000001</v>
      </c>
      <c r="F3873" t="s">
        <v>97</v>
      </c>
      <c r="G3873" s="2">
        <v>46210.818231168982</v>
      </c>
      <c r="H3873" s="2">
        <v>46211.291666666664</v>
      </c>
      <c r="I3873">
        <v>13.4</v>
      </c>
      <c r="J3873">
        <v>84</v>
      </c>
      <c r="K3873">
        <v>1</v>
      </c>
      <c r="L3873">
        <v>0</v>
      </c>
      <c r="M3873">
        <v>3</v>
      </c>
      <c r="N3873">
        <v>12.6</v>
      </c>
    </row>
    <row r="3874" spans="1:14">
      <c r="A3874" t="s">
        <v>94</v>
      </c>
      <c r="B3874" t="s">
        <v>95</v>
      </c>
      <c r="C3874" t="s">
        <v>96</v>
      </c>
      <c r="D3874">
        <v>60.169899999999998</v>
      </c>
      <c r="E3874">
        <v>24.938400000000001</v>
      </c>
      <c r="F3874" t="s">
        <v>97</v>
      </c>
      <c r="G3874" s="2">
        <v>46210.818231168982</v>
      </c>
      <c r="H3874" s="2">
        <v>46211.333333333336</v>
      </c>
      <c r="I3874">
        <v>13.9</v>
      </c>
      <c r="J3874">
        <v>83</v>
      </c>
      <c r="K3874">
        <v>2</v>
      </c>
      <c r="L3874">
        <v>0</v>
      </c>
      <c r="M3874">
        <v>3</v>
      </c>
      <c r="N3874">
        <v>10.4</v>
      </c>
    </row>
    <row r="3875" spans="1:14">
      <c r="A3875" t="s">
        <v>94</v>
      </c>
      <c r="B3875" t="s">
        <v>95</v>
      </c>
      <c r="C3875" t="s">
        <v>96</v>
      </c>
      <c r="D3875">
        <v>60.169899999999998</v>
      </c>
      <c r="E3875">
        <v>24.938400000000001</v>
      </c>
      <c r="F3875" t="s">
        <v>97</v>
      </c>
      <c r="G3875" s="2">
        <v>46210.818231168982</v>
      </c>
      <c r="H3875" s="2">
        <v>46211.375</v>
      </c>
      <c r="I3875">
        <v>14.8</v>
      </c>
      <c r="J3875">
        <v>75</v>
      </c>
      <c r="K3875">
        <v>2</v>
      </c>
      <c r="L3875">
        <v>0</v>
      </c>
      <c r="M3875">
        <v>3</v>
      </c>
      <c r="N3875">
        <v>11.2</v>
      </c>
    </row>
    <row r="3876" spans="1:14">
      <c r="A3876" t="s">
        <v>94</v>
      </c>
      <c r="B3876" t="s">
        <v>95</v>
      </c>
      <c r="C3876" t="s">
        <v>96</v>
      </c>
      <c r="D3876">
        <v>60.169899999999998</v>
      </c>
      <c r="E3876">
        <v>24.938400000000001</v>
      </c>
      <c r="F3876" t="s">
        <v>97</v>
      </c>
      <c r="G3876" s="2">
        <v>46210.818231168982</v>
      </c>
      <c r="H3876" s="2">
        <v>46211.416666666664</v>
      </c>
      <c r="I3876">
        <v>15.5</v>
      </c>
      <c r="J3876">
        <v>76</v>
      </c>
      <c r="K3876">
        <v>1</v>
      </c>
      <c r="L3876">
        <v>0</v>
      </c>
      <c r="M3876">
        <v>3</v>
      </c>
      <c r="N3876">
        <v>11.9</v>
      </c>
    </row>
    <row r="3877" spans="1:14">
      <c r="A3877" t="s">
        <v>94</v>
      </c>
      <c r="B3877" t="s">
        <v>95</v>
      </c>
      <c r="C3877" t="s">
        <v>96</v>
      </c>
      <c r="D3877">
        <v>60.169899999999998</v>
      </c>
      <c r="E3877">
        <v>24.938400000000001</v>
      </c>
      <c r="F3877" t="s">
        <v>97</v>
      </c>
      <c r="G3877" s="2">
        <v>46210.818231168982</v>
      </c>
      <c r="H3877" s="2">
        <v>46211.458333333336</v>
      </c>
      <c r="I3877">
        <v>16.399999999999999</v>
      </c>
      <c r="J3877">
        <v>76</v>
      </c>
      <c r="K3877">
        <v>0</v>
      </c>
      <c r="L3877">
        <v>0</v>
      </c>
      <c r="M3877">
        <v>3</v>
      </c>
      <c r="N3877">
        <v>16.600000000000001</v>
      </c>
    </row>
    <row r="3878" spans="1:14">
      <c r="A3878" t="s">
        <v>94</v>
      </c>
      <c r="B3878" t="s">
        <v>95</v>
      </c>
      <c r="C3878" t="s">
        <v>96</v>
      </c>
      <c r="D3878">
        <v>60.169899999999998</v>
      </c>
      <c r="E3878">
        <v>24.938400000000001</v>
      </c>
      <c r="F3878" t="s">
        <v>97</v>
      </c>
      <c r="G3878" s="2">
        <v>46210.818231168982</v>
      </c>
      <c r="H3878" s="2">
        <v>46211.5</v>
      </c>
      <c r="I3878">
        <v>17.2</v>
      </c>
      <c r="J3878">
        <v>74</v>
      </c>
      <c r="K3878">
        <v>0</v>
      </c>
      <c r="L3878">
        <v>0</v>
      </c>
      <c r="M3878">
        <v>3</v>
      </c>
      <c r="N3878">
        <v>14.8</v>
      </c>
    </row>
    <row r="3879" spans="1:14">
      <c r="A3879" t="s">
        <v>94</v>
      </c>
      <c r="B3879" t="s">
        <v>95</v>
      </c>
      <c r="C3879" t="s">
        <v>96</v>
      </c>
      <c r="D3879">
        <v>60.169899999999998</v>
      </c>
      <c r="E3879">
        <v>24.938400000000001</v>
      </c>
      <c r="F3879" t="s">
        <v>97</v>
      </c>
      <c r="G3879" s="2">
        <v>46210.818231168982</v>
      </c>
      <c r="H3879" s="2">
        <v>46211.541666666664</v>
      </c>
      <c r="I3879">
        <v>18</v>
      </c>
      <c r="J3879">
        <v>68</v>
      </c>
      <c r="K3879">
        <v>2</v>
      </c>
      <c r="L3879">
        <v>0</v>
      </c>
      <c r="M3879">
        <v>3</v>
      </c>
      <c r="N3879">
        <v>14</v>
      </c>
    </row>
    <row r="3880" spans="1:14">
      <c r="A3880" t="s">
        <v>94</v>
      </c>
      <c r="B3880" t="s">
        <v>95</v>
      </c>
      <c r="C3880" t="s">
        <v>96</v>
      </c>
      <c r="D3880">
        <v>60.169899999999998</v>
      </c>
      <c r="E3880">
        <v>24.938400000000001</v>
      </c>
      <c r="F3880" t="s">
        <v>97</v>
      </c>
      <c r="G3880" s="2">
        <v>46210.818231168982</v>
      </c>
      <c r="H3880" s="2">
        <v>46211.583333333336</v>
      </c>
      <c r="I3880">
        <v>19.2</v>
      </c>
      <c r="J3880">
        <v>68</v>
      </c>
      <c r="K3880">
        <v>5</v>
      </c>
      <c r="L3880">
        <v>0</v>
      </c>
      <c r="M3880">
        <v>3</v>
      </c>
      <c r="N3880">
        <v>13.7</v>
      </c>
    </row>
    <row r="3881" spans="1:14">
      <c r="A3881" t="s">
        <v>94</v>
      </c>
      <c r="B3881" t="s">
        <v>95</v>
      </c>
      <c r="C3881" t="s">
        <v>96</v>
      </c>
      <c r="D3881">
        <v>60.169899999999998</v>
      </c>
      <c r="E3881">
        <v>24.938400000000001</v>
      </c>
      <c r="F3881" t="s">
        <v>97</v>
      </c>
      <c r="G3881" s="2">
        <v>46210.818231168982</v>
      </c>
      <c r="H3881" s="2">
        <v>46211.625</v>
      </c>
      <c r="I3881">
        <v>18.600000000000001</v>
      </c>
      <c r="J3881">
        <v>76</v>
      </c>
      <c r="K3881">
        <v>8</v>
      </c>
      <c r="L3881">
        <v>0.1</v>
      </c>
      <c r="M3881">
        <v>51</v>
      </c>
      <c r="N3881">
        <v>16.2</v>
      </c>
    </row>
    <row r="3882" spans="1:14">
      <c r="A3882" t="s">
        <v>94</v>
      </c>
      <c r="B3882" t="s">
        <v>95</v>
      </c>
      <c r="C3882" t="s">
        <v>96</v>
      </c>
      <c r="D3882">
        <v>60.169899999999998</v>
      </c>
      <c r="E3882">
        <v>24.938400000000001</v>
      </c>
      <c r="F3882" t="s">
        <v>97</v>
      </c>
      <c r="G3882" s="2">
        <v>46210.818231168982</v>
      </c>
      <c r="H3882" s="2">
        <v>46211.666666666664</v>
      </c>
      <c r="I3882">
        <v>18.7</v>
      </c>
      <c r="J3882">
        <v>65</v>
      </c>
      <c r="K3882">
        <v>11</v>
      </c>
      <c r="L3882">
        <v>0</v>
      </c>
      <c r="M3882">
        <v>3</v>
      </c>
      <c r="N3882">
        <v>10.8</v>
      </c>
    </row>
    <row r="3883" spans="1:14">
      <c r="A3883" t="s">
        <v>94</v>
      </c>
      <c r="B3883" t="s">
        <v>95</v>
      </c>
      <c r="C3883" t="s">
        <v>96</v>
      </c>
      <c r="D3883">
        <v>60.169899999999998</v>
      </c>
      <c r="E3883">
        <v>24.938400000000001</v>
      </c>
      <c r="F3883" t="s">
        <v>97</v>
      </c>
      <c r="G3883" s="2">
        <v>46210.818231168982</v>
      </c>
      <c r="H3883" s="2">
        <v>46211.708333333336</v>
      </c>
      <c r="I3883">
        <v>18.8</v>
      </c>
      <c r="J3883">
        <v>62</v>
      </c>
      <c r="K3883">
        <v>14</v>
      </c>
      <c r="L3883">
        <v>0</v>
      </c>
      <c r="M3883">
        <v>3</v>
      </c>
      <c r="N3883">
        <v>14.4</v>
      </c>
    </row>
    <row r="3884" spans="1:14">
      <c r="A3884" t="s">
        <v>94</v>
      </c>
      <c r="B3884" t="s">
        <v>95</v>
      </c>
      <c r="C3884" t="s">
        <v>96</v>
      </c>
      <c r="D3884">
        <v>60.169899999999998</v>
      </c>
      <c r="E3884">
        <v>24.938400000000001</v>
      </c>
      <c r="F3884" t="s">
        <v>97</v>
      </c>
      <c r="G3884" s="2">
        <v>46210.818231168982</v>
      </c>
      <c r="H3884" s="2">
        <v>46211.75</v>
      </c>
      <c r="I3884">
        <v>19.3</v>
      </c>
      <c r="J3884">
        <v>58</v>
      </c>
      <c r="K3884">
        <v>18</v>
      </c>
      <c r="L3884">
        <v>0</v>
      </c>
      <c r="M3884">
        <v>3</v>
      </c>
      <c r="N3884">
        <v>14.4</v>
      </c>
    </row>
    <row r="3885" spans="1:14">
      <c r="A3885" t="s">
        <v>94</v>
      </c>
      <c r="B3885" t="s">
        <v>95</v>
      </c>
      <c r="C3885" t="s">
        <v>96</v>
      </c>
      <c r="D3885">
        <v>60.169899999999998</v>
      </c>
      <c r="E3885">
        <v>24.938400000000001</v>
      </c>
      <c r="F3885" t="s">
        <v>97</v>
      </c>
      <c r="G3885" s="2">
        <v>46210.818231168982</v>
      </c>
      <c r="H3885" s="2">
        <v>46211.791666666664</v>
      </c>
      <c r="I3885">
        <v>18.899999999999999</v>
      </c>
      <c r="J3885">
        <v>58</v>
      </c>
      <c r="K3885">
        <v>22</v>
      </c>
      <c r="L3885">
        <v>0</v>
      </c>
      <c r="M3885">
        <v>3</v>
      </c>
      <c r="N3885">
        <v>12.6</v>
      </c>
    </row>
    <row r="3886" spans="1:14">
      <c r="A3886" t="s">
        <v>94</v>
      </c>
      <c r="B3886" t="s">
        <v>95</v>
      </c>
      <c r="C3886" t="s">
        <v>96</v>
      </c>
      <c r="D3886">
        <v>60.169899999999998</v>
      </c>
      <c r="E3886">
        <v>24.938400000000001</v>
      </c>
      <c r="F3886" t="s">
        <v>97</v>
      </c>
      <c r="G3886" s="2">
        <v>46210.818231168982</v>
      </c>
      <c r="H3886" s="2">
        <v>46211.833333333336</v>
      </c>
      <c r="I3886">
        <v>17.8</v>
      </c>
      <c r="J3886">
        <v>65</v>
      </c>
      <c r="K3886">
        <v>27</v>
      </c>
      <c r="L3886">
        <v>0</v>
      </c>
      <c r="M3886">
        <v>3</v>
      </c>
      <c r="N3886">
        <v>18.399999999999999</v>
      </c>
    </row>
    <row r="3887" spans="1:14">
      <c r="A3887" t="s">
        <v>94</v>
      </c>
      <c r="B3887" t="s">
        <v>95</v>
      </c>
      <c r="C3887" t="s">
        <v>96</v>
      </c>
      <c r="D3887">
        <v>60.169899999999998</v>
      </c>
      <c r="E3887">
        <v>24.938400000000001</v>
      </c>
      <c r="F3887" t="s">
        <v>97</v>
      </c>
      <c r="G3887" s="2">
        <v>46210.818231168982</v>
      </c>
      <c r="H3887" s="2">
        <v>46211.875</v>
      </c>
      <c r="I3887">
        <v>17.100000000000001</v>
      </c>
      <c r="J3887">
        <v>66</v>
      </c>
      <c r="K3887">
        <v>31</v>
      </c>
      <c r="L3887">
        <v>0</v>
      </c>
      <c r="M3887">
        <v>3</v>
      </c>
      <c r="N3887">
        <v>13.7</v>
      </c>
    </row>
    <row r="3888" spans="1:14">
      <c r="A3888" t="s">
        <v>94</v>
      </c>
      <c r="B3888" t="s">
        <v>95</v>
      </c>
      <c r="C3888" t="s">
        <v>96</v>
      </c>
      <c r="D3888">
        <v>60.169899999999998</v>
      </c>
      <c r="E3888">
        <v>24.938400000000001</v>
      </c>
      <c r="F3888" t="s">
        <v>97</v>
      </c>
      <c r="G3888" s="2">
        <v>46210.818231168982</v>
      </c>
      <c r="H3888" s="2">
        <v>46211.916666666664</v>
      </c>
      <c r="I3888">
        <v>16.5</v>
      </c>
      <c r="J3888">
        <v>71</v>
      </c>
      <c r="K3888">
        <v>34</v>
      </c>
      <c r="L3888">
        <v>0</v>
      </c>
      <c r="M3888">
        <v>3</v>
      </c>
      <c r="N3888">
        <v>16.600000000000001</v>
      </c>
    </row>
    <row r="3889" spans="1:14">
      <c r="A3889" t="s">
        <v>94</v>
      </c>
      <c r="B3889" t="s">
        <v>95</v>
      </c>
      <c r="C3889" t="s">
        <v>96</v>
      </c>
      <c r="D3889">
        <v>60.169899999999998</v>
      </c>
      <c r="E3889">
        <v>24.938400000000001</v>
      </c>
      <c r="F3889" t="s">
        <v>97</v>
      </c>
      <c r="G3889" s="2">
        <v>46210.818231168982</v>
      </c>
      <c r="H3889" s="2">
        <v>46211.958333333336</v>
      </c>
      <c r="I3889">
        <v>15.7</v>
      </c>
      <c r="J3889">
        <v>75</v>
      </c>
      <c r="K3889">
        <v>36</v>
      </c>
      <c r="L3889">
        <v>0</v>
      </c>
      <c r="M3889">
        <v>3</v>
      </c>
      <c r="N3889">
        <v>16.600000000000001</v>
      </c>
    </row>
    <row r="3890" spans="1:14">
      <c r="A3890" t="s">
        <v>94</v>
      </c>
      <c r="B3890" t="s">
        <v>95</v>
      </c>
      <c r="C3890" t="s">
        <v>96</v>
      </c>
      <c r="D3890">
        <v>60.169899999999998</v>
      </c>
      <c r="E3890">
        <v>24.938400000000001</v>
      </c>
      <c r="F3890" t="s">
        <v>97</v>
      </c>
      <c r="G3890" s="2">
        <v>46210.818231168982</v>
      </c>
      <c r="H3890" s="2">
        <v>46212</v>
      </c>
      <c r="I3890">
        <v>15.2</v>
      </c>
      <c r="J3890">
        <v>74</v>
      </c>
      <c r="K3890">
        <v>41</v>
      </c>
      <c r="L3890">
        <v>0</v>
      </c>
      <c r="M3890">
        <v>3</v>
      </c>
      <c r="N3890">
        <v>19.399999999999999</v>
      </c>
    </row>
    <row r="3891" spans="1:14">
      <c r="A3891" t="s">
        <v>94</v>
      </c>
      <c r="B3891" t="s">
        <v>95</v>
      </c>
      <c r="C3891" t="s">
        <v>96</v>
      </c>
      <c r="D3891">
        <v>60.169899999999998</v>
      </c>
      <c r="E3891">
        <v>24.938400000000001</v>
      </c>
      <c r="F3891" t="s">
        <v>97</v>
      </c>
      <c r="G3891" s="2">
        <v>46210.818231168982</v>
      </c>
      <c r="H3891" s="2">
        <v>46212.041666666664</v>
      </c>
      <c r="I3891">
        <v>14.8</v>
      </c>
      <c r="J3891">
        <v>79</v>
      </c>
      <c r="K3891">
        <v>52</v>
      </c>
      <c r="L3891">
        <v>0.1</v>
      </c>
      <c r="M3891">
        <v>51</v>
      </c>
      <c r="N3891">
        <v>19.8</v>
      </c>
    </row>
    <row r="3892" spans="1:14">
      <c r="A3892" t="s">
        <v>94</v>
      </c>
      <c r="B3892" t="s">
        <v>95</v>
      </c>
      <c r="C3892" t="s">
        <v>96</v>
      </c>
      <c r="D3892">
        <v>60.169899999999998</v>
      </c>
      <c r="E3892">
        <v>24.938400000000001</v>
      </c>
      <c r="F3892" t="s">
        <v>97</v>
      </c>
      <c r="G3892" s="2">
        <v>46210.818231168982</v>
      </c>
      <c r="H3892" s="2">
        <v>46212.083333333336</v>
      </c>
      <c r="I3892">
        <v>14.6</v>
      </c>
      <c r="J3892">
        <v>80</v>
      </c>
      <c r="K3892">
        <v>65</v>
      </c>
      <c r="L3892">
        <v>0</v>
      </c>
      <c r="M3892">
        <v>3</v>
      </c>
      <c r="N3892">
        <v>20.9</v>
      </c>
    </row>
    <row r="3893" spans="1:14">
      <c r="A3893" t="s">
        <v>94</v>
      </c>
      <c r="B3893" t="s">
        <v>95</v>
      </c>
      <c r="C3893" t="s">
        <v>96</v>
      </c>
      <c r="D3893">
        <v>60.169899999999998</v>
      </c>
      <c r="E3893">
        <v>24.938400000000001</v>
      </c>
      <c r="F3893" t="s">
        <v>97</v>
      </c>
      <c r="G3893" s="2">
        <v>46210.818231168982</v>
      </c>
      <c r="H3893" s="2">
        <v>46212.125</v>
      </c>
      <c r="I3893">
        <v>14.5</v>
      </c>
      <c r="J3893">
        <v>82</v>
      </c>
      <c r="K3893">
        <v>75</v>
      </c>
      <c r="L3893">
        <v>0</v>
      </c>
      <c r="M3893">
        <v>3</v>
      </c>
      <c r="N3893">
        <v>22.7</v>
      </c>
    </row>
    <row r="3894" spans="1:14">
      <c r="A3894" t="s">
        <v>94</v>
      </c>
      <c r="B3894" t="s">
        <v>95</v>
      </c>
      <c r="C3894" t="s">
        <v>96</v>
      </c>
      <c r="D3894">
        <v>60.169899999999998</v>
      </c>
      <c r="E3894">
        <v>24.938400000000001</v>
      </c>
      <c r="F3894" t="s">
        <v>97</v>
      </c>
      <c r="G3894" s="2">
        <v>46210.818231168982</v>
      </c>
      <c r="H3894" s="2">
        <v>46212.166666666664</v>
      </c>
      <c r="I3894">
        <v>14.4</v>
      </c>
      <c r="J3894">
        <v>83</v>
      </c>
      <c r="K3894">
        <v>79</v>
      </c>
      <c r="L3894">
        <v>0</v>
      </c>
      <c r="M3894">
        <v>3</v>
      </c>
      <c r="N3894">
        <v>22.3</v>
      </c>
    </row>
    <row r="3895" spans="1:14">
      <c r="A3895" t="s">
        <v>94</v>
      </c>
      <c r="B3895" t="s">
        <v>95</v>
      </c>
      <c r="C3895" t="s">
        <v>96</v>
      </c>
      <c r="D3895">
        <v>60.169899999999998</v>
      </c>
      <c r="E3895">
        <v>24.938400000000001</v>
      </c>
      <c r="F3895" t="s">
        <v>97</v>
      </c>
      <c r="G3895" s="2">
        <v>46210.818231168982</v>
      </c>
      <c r="H3895" s="2">
        <v>46212.208333333336</v>
      </c>
      <c r="I3895">
        <v>14.5</v>
      </c>
      <c r="J3895">
        <v>83</v>
      </c>
      <c r="K3895">
        <v>80</v>
      </c>
      <c r="L3895">
        <v>0</v>
      </c>
      <c r="M3895">
        <v>3</v>
      </c>
      <c r="N3895">
        <v>23.8</v>
      </c>
    </row>
    <row r="3896" spans="1:14">
      <c r="A3896" t="s">
        <v>94</v>
      </c>
      <c r="B3896" t="s">
        <v>95</v>
      </c>
      <c r="C3896" t="s">
        <v>96</v>
      </c>
      <c r="D3896">
        <v>60.169899999999998</v>
      </c>
      <c r="E3896">
        <v>24.938400000000001</v>
      </c>
      <c r="F3896" t="s">
        <v>97</v>
      </c>
      <c r="G3896" s="2">
        <v>46210.818231168982</v>
      </c>
      <c r="H3896" s="2">
        <v>46212.25</v>
      </c>
      <c r="I3896">
        <v>14.6</v>
      </c>
      <c r="J3896">
        <v>83</v>
      </c>
      <c r="K3896">
        <v>82</v>
      </c>
      <c r="L3896">
        <v>0</v>
      </c>
      <c r="M3896">
        <v>3</v>
      </c>
      <c r="N3896">
        <v>24.8</v>
      </c>
    </row>
    <row r="3897" spans="1:14">
      <c r="A3897" t="s">
        <v>94</v>
      </c>
      <c r="B3897" t="s">
        <v>95</v>
      </c>
      <c r="C3897" t="s">
        <v>96</v>
      </c>
      <c r="D3897">
        <v>60.169899999999998</v>
      </c>
      <c r="E3897">
        <v>24.938400000000001</v>
      </c>
      <c r="F3897" t="s">
        <v>97</v>
      </c>
      <c r="G3897" s="2">
        <v>46210.818231168982</v>
      </c>
      <c r="H3897" s="2">
        <v>46212.291666666664</v>
      </c>
      <c r="I3897">
        <v>14.9</v>
      </c>
      <c r="J3897">
        <v>83</v>
      </c>
      <c r="K3897">
        <v>85</v>
      </c>
      <c r="L3897">
        <v>0.2</v>
      </c>
      <c r="M3897">
        <v>51</v>
      </c>
      <c r="N3897">
        <v>23.8</v>
      </c>
    </row>
    <row r="3898" spans="1:14">
      <c r="A3898" t="s">
        <v>94</v>
      </c>
      <c r="B3898" t="s">
        <v>95</v>
      </c>
      <c r="C3898" t="s">
        <v>96</v>
      </c>
      <c r="D3898">
        <v>60.169899999999998</v>
      </c>
      <c r="E3898">
        <v>24.938400000000001</v>
      </c>
      <c r="F3898" t="s">
        <v>97</v>
      </c>
      <c r="G3898" s="2">
        <v>46210.818231168982</v>
      </c>
      <c r="H3898" s="2">
        <v>46212.333333333336</v>
      </c>
      <c r="I3898">
        <v>15.2</v>
      </c>
      <c r="J3898">
        <v>87</v>
      </c>
      <c r="K3898">
        <v>89</v>
      </c>
      <c r="L3898">
        <v>1.7</v>
      </c>
      <c r="M3898">
        <v>61</v>
      </c>
      <c r="N3898">
        <v>25.6</v>
      </c>
    </row>
    <row r="3899" spans="1:14">
      <c r="A3899" t="s">
        <v>94</v>
      </c>
      <c r="B3899" t="s">
        <v>95</v>
      </c>
      <c r="C3899" t="s">
        <v>96</v>
      </c>
      <c r="D3899">
        <v>60.169899999999998</v>
      </c>
      <c r="E3899">
        <v>24.938400000000001</v>
      </c>
      <c r="F3899" t="s">
        <v>97</v>
      </c>
      <c r="G3899" s="2">
        <v>46210.818231168982</v>
      </c>
      <c r="H3899" s="2">
        <v>46212.375</v>
      </c>
      <c r="I3899">
        <v>15.3</v>
      </c>
      <c r="J3899">
        <v>88</v>
      </c>
      <c r="K3899">
        <v>92</v>
      </c>
      <c r="L3899">
        <v>2.6</v>
      </c>
      <c r="M3899">
        <v>63</v>
      </c>
      <c r="N3899">
        <v>26.6</v>
      </c>
    </row>
    <row r="3900" spans="1:14">
      <c r="A3900" t="s">
        <v>94</v>
      </c>
      <c r="B3900" t="s">
        <v>95</v>
      </c>
      <c r="C3900" t="s">
        <v>96</v>
      </c>
      <c r="D3900">
        <v>60.169899999999998</v>
      </c>
      <c r="E3900">
        <v>24.938400000000001</v>
      </c>
      <c r="F3900" t="s">
        <v>97</v>
      </c>
      <c r="G3900" s="2">
        <v>46210.818231168982</v>
      </c>
      <c r="H3900" s="2">
        <v>46212.416666666664</v>
      </c>
      <c r="I3900">
        <v>15.4</v>
      </c>
      <c r="J3900">
        <v>87</v>
      </c>
      <c r="K3900">
        <v>94</v>
      </c>
      <c r="L3900">
        <v>2.8</v>
      </c>
      <c r="M3900">
        <v>63</v>
      </c>
      <c r="N3900">
        <v>31</v>
      </c>
    </row>
    <row r="3901" spans="1:14">
      <c r="A3901" t="s">
        <v>94</v>
      </c>
      <c r="B3901" t="s">
        <v>95</v>
      </c>
      <c r="C3901" t="s">
        <v>96</v>
      </c>
      <c r="D3901">
        <v>60.169899999999998</v>
      </c>
      <c r="E3901">
        <v>24.938400000000001</v>
      </c>
      <c r="F3901" t="s">
        <v>97</v>
      </c>
      <c r="G3901" s="2">
        <v>46210.818231168982</v>
      </c>
      <c r="H3901" s="2">
        <v>46212.458333333336</v>
      </c>
      <c r="I3901">
        <v>16</v>
      </c>
      <c r="J3901">
        <v>87</v>
      </c>
      <c r="K3901">
        <v>95</v>
      </c>
      <c r="L3901">
        <v>2.1</v>
      </c>
      <c r="M3901">
        <v>61</v>
      </c>
      <c r="N3901">
        <v>28.8</v>
      </c>
    </row>
    <row r="3902" spans="1:14">
      <c r="A3902" t="s">
        <v>94</v>
      </c>
      <c r="B3902" t="s">
        <v>95</v>
      </c>
      <c r="C3902" t="s">
        <v>96</v>
      </c>
      <c r="D3902">
        <v>60.169899999999998</v>
      </c>
      <c r="E3902">
        <v>24.938400000000001</v>
      </c>
      <c r="F3902" t="s">
        <v>97</v>
      </c>
      <c r="G3902" s="2">
        <v>46210.818231168982</v>
      </c>
      <c r="H3902" s="2">
        <v>46212.5</v>
      </c>
      <c r="I3902">
        <v>15.9</v>
      </c>
      <c r="J3902">
        <v>89</v>
      </c>
      <c r="K3902">
        <v>96</v>
      </c>
      <c r="L3902">
        <v>1.2</v>
      </c>
      <c r="M3902">
        <v>55</v>
      </c>
      <c r="N3902">
        <v>24.5</v>
      </c>
    </row>
    <row r="3903" spans="1:14">
      <c r="A3903" t="s">
        <v>94</v>
      </c>
      <c r="B3903" t="s">
        <v>95</v>
      </c>
      <c r="C3903" t="s">
        <v>96</v>
      </c>
      <c r="D3903">
        <v>60.169899999999998</v>
      </c>
      <c r="E3903">
        <v>24.938400000000001</v>
      </c>
      <c r="F3903" t="s">
        <v>97</v>
      </c>
      <c r="G3903" s="2">
        <v>46210.818231168982</v>
      </c>
      <c r="H3903" s="2">
        <v>46212.541666666664</v>
      </c>
      <c r="I3903">
        <v>15.8</v>
      </c>
      <c r="J3903">
        <v>91</v>
      </c>
      <c r="K3903">
        <v>96</v>
      </c>
      <c r="L3903">
        <v>2.8</v>
      </c>
      <c r="M3903">
        <v>63</v>
      </c>
      <c r="N3903">
        <v>23</v>
      </c>
    </row>
    <row r="3904" spans="1:14">
      <c r="A3904" t="s">
        <v>94</v>
      </c>
      <c r="B3904" t="s">
        <v>95</v>
      </c>
      <c r="C3904" t="s">
        <v>96</v>
      </c>
      <c r="D3904">
        <v>60.169899999999998</v>
      </c>
      <c r="E3904">
        <v>24.938400000000001</v>
      </c>
      <c r="F3904" t="s">
        <v>97</v>
      </c>
      <c r="G3904" s="2">
        <v>46210.818231168982</v>
      </c>
      <c r="H3904" s="2">
        <v>46212.583333333336</v>
      </c>
      <c r="I3904">
        <v>15.5</v>
      </c>
      <c r="J3904">
        <v>90</v>
      </c>
      <c r="K3904">
        <v>95</v>
      </c>
      <c r="L3904">
        <v>2.2000000000000002</v>
      </c>
      <c r="M3904">
        <v>61</v>
      </c>
      <c r="N3904">
        <v>22.3</v>
      </c>
    </row>
    <row r="3905" spans="1:14">
      <c r="A3905" t="s">
        <v>94</v>
      </c>
      <c r="B3905" t="s">
        <v>95</v>
      </c>
      <c r="C3905" t="s">
        <v>96</v>
      </c>
      <c r="D3905">
        <v>60.169899999999998</v>
      </c>
      <c r="E3905">
        <v>24.938400000000001</v>
      </c>
      <c r="F3905" t="s">
        <v>97</v>
      </c>
      <c r="G3905" s="2">
        <v>46210.818231168982</v>
      </c>
      <c r="H3905" s="2">
        <v>46212.625</v>
      </c>
      <c r="I3905">
        <v>15.7</v>
      </c>
      <c r="J3905">
        <v>91</v>
      </c>
      <c r="K3905">
        <v>94</v>
      </c>
      <c r="L3905">
        <v>1.2</v>
      </c>
      <c r="M3905">
        <v>55</v>
      </c>
      <c r="N3905">
        <v>18</v>
      </c>
    </row>
    <row r="3906" spans="1:14">
      <c r="A3906" t="s">
        <v>94</v>
      </c>
      <c r="B3906" t="s">
        <v>95</v>
      </c>
      <c r="C3906" t="s">
        <v>96</v>
      </c>
      <c r="D3906">
        <v>60.169899999999998</v>
      </c>
      <c r="E3906">
        <v>24.938400000000001</v>
      </c>
      <c r="F3906" t="s">
        <v>97</v>
      </c>
      <c r="G3906" s="2">
        <v>46210.818231168982</v>
      </c>
      <c r="H3906" s="2">
        <v>46212.666666666664</v>
      </c>
      <c r="I3906">
        <v>16</v>
      </c>
      <c r="J3906">
        <v>91</v>
      </c>
      <c r="K3906">
        <v>93</v>
      </c>
      <c r="L3906">
        <v>0.3</v>
      </c>
      <c r="M3906">
        <v>51</v>
      </c>
      <c r="N3906">
        <v>18.399999999999999</v>
      </c>
    </row>
    <row r="3907" spans="1:14">
      <c r="A3907" t="s">
        <v>94</v>
      </c>
      <c r="B3907" t="s">
        <v>95</v>
      </c>
      <c r="C3907" t="s">
        <v>96</v>
      </c>
      <c r="D3907">
        <v>60.169899999999998</v>
      </c>
      <c r="E3907">
        <v>24.938400000000001</v>
      </c>
      <c r="F3907" t="s">
        <v>97</v>
      </c>
      <c r="G3907" s="2">
        <v>46210.818231168982</v>
      </c>
      <c r="H3907" s="2">
        <v>46212.708333333336</v>
      </c>
      <c r="I3907">
        <v>15.9</v>
      </c>
      <c r="J3907">
        <v>92</v>
      </c>
      <c r="K3907">
        <v>92</v>
      </c>
      <c r="L3907">
        <v>0.3</v>
      </c>
      <c r="M3907">
        <v>51</v>
      </c>
      <c r="N3907">
        <v>17.600000000000001</v>
      </c>
    </row>
    <row r="3908" spans="1:14">
      <c r="A3908" t="s">
        <v>94</v>
      </c>
      <c r="B3908" t="s">
        <v>95</v>
      </c>
      <c r="C3908" t="s">
        <v>96</v>
      </c>
      <c r="D3908">
        <v>60.169899999999998</v>
      </c>
      <c r="E3908">
        <v>24.938400000000001</v>
      </c>
      <c r="F3908" t="s">
        <v>97</v>
      </c>
      <c r="G3908" s="2">
        <v>46210.818231168982</v>
      </c>
      <c r="H3908" s="2">
        <v>46212.75</v>
      </c>
      <c r="I3908">
        <v>16</v>
      </c>
      <c r="J3908">
        <v>91</v>
      </c>
      <c r="K3908">
        <v>88</v>
      </c>
      <c r="L3908">
        <v>0</v>
      </c>
      <c r="M3908">
        <v>3</v>
      </c>
      <c r="N3908">
        <v>16.2</v>
      </c>
    </row>
    <row r="3909" spans="1:14">
      <c r="A3909" t="s">
        <v>94</v>
      </c>
      <c r="B3909" t="s">
        <v>95</v>
      </c>
      <c r="C3909" t="s">
        <v>96</v>
      </c>
      <c r="D3909">
        <v>60.169899999999998</v>
      </c>
      <c r="E3909">
        <v>24.938400000000001</v>
      </c>
      <c r="F3909" t="s">
        <v>97</v>
      </c>
      <c r="G3909" s="2">
        <v>46210.818231168982</v>
      </c>
      <c r="H3909" s="2">
        <v>46212.791666666664</v>
      </c>
      <c r="I3909">
        <v>16.100000000000001</v>
      </c>
      <c r="J3909">
        <v>90</v>
      </c>
      <c r="K3909">
        <v>81</v>
      </c>
      <c r="L3909">
        <v>0</v>
      </c>
      <c r="M3909">
        <v>3</v>
      </c>
      <c r="N3909">
        <v>15.1</v>
      </c>
    </row>
    <row r="3910" spans="1:14">
      <c r="A3910" t="s">
        <v>94</v>
      </c>
      <c r="B3910" t="s">
        <v>95</v>
      </c>
      <c r="C3910" t="s">
        <v>96</v>
      </c>
      <c r="D3910">
        <v>60.169899999999998</v>
      </c>
      <c r="E3910">
        <v>24.938400000000001</v>
      </c>
      <c r="F3910" t="s">
        <v>97</v>
      </c>
      <c r="G3910" s="2">
        <v>46210.818231168982</v>
      </c>
      <c r="H3910" s="2">
        <v>46212.833333333336</v>
      </c>
      <c r="I3910">
        <v>16.100000000000001</v>
      </c>
      <c r="J3910">
        <v>89</v>
      </c>
      <c r="K3910">
        <v>72</v>
      </c>
      <c r="L3910">
        <v>0</v>
      </c>
      <c r="M3910">
        <v>2</v>
      </c>
      <c r="N3910">
        <v>12.2</v>
      </c>
    </row>
    <row r="3911" spans="1:14">
      <c r="A3911" t="s">
        <v>94</v>
      </c>
      <c r="B3911" t="s">
        <v>95</v>
      </c>
      <c r="C3911" t="s">
        <v>96</v>
      </c>
      <c r="D3911">
        <v>60.169899999999998</v>
      </c>
      <c r="E3911">
        <v>24.938400000000001</v>
      </c>
      <c r="F3911" t="s">
        <v>97</v>
      </c>
      <c r="G3911" s="2">
        <v>46210.818231168982</v>
      </c>
      <c r="H3911" s="2">
        <v>46212.875</v>
      </c>
      <c r="I3911">
        <v>15.8</v>
      </c>
      <c r="J3911">
        <v>87</v>
      </c>
      <c r="K3911">
        <v>61</v>
      </c>
      <c r="L3911">
        <v>0</v>
      </c>
      <c r="M3911">
        <v>3</v>
      </c>
      <c r="N3911">
        <v>11.9</v>
      </c>
    </row>
    <row r="3912" spans="1:14">
      <c r="A3912" t="s">
        <v>94</v>
      </c>
      <c r="B3912" t="s">
        <v>95</v>
      </c>
      <c r="C3912" t="s">
        <v>96</v>
      </c>
      <c r="D3912">
        <v>60.169899999999998</v>
      </c>
      <c r="E3912">
        <v>24.938400000000001</v>
      </c>
      <c r="F3912" t="s">
        <v>97</v>
      </c>
      <c r="G3912" s="2">
        <v>46210.818231168982</v>
      </c>
      <c r="H3912" s="2">
        <v>46212.916666666664</v>
      </c>
      <c r="I3912">
        <v>15.4</v>
      </c>
      <c r="J3912">
        <v>86</v>
      </c>
      <c r="K3912">
        <v>47</v>
      </c>
      <c r="L3912">
        <v>0</v>
      </c>
      <c r="M3912">
        <v>1</v>
      </c>
      <c r="N3912">
        <v>9.6999999999999993</v>
      </c>
    </row>
    <row r="3913" spans="1:14">
      <c r="A3913" t="s">
        <v>94</v>
      </c>
      <c r="B3913" t="s">
        <v>95</v>
      </c>
      <c r="C3913" t="s">
        <v>96</v>
      </c>
      <c r="D3913">
        <v>60.169899999999998</v>
      </c>
      <c r="E3913">
        <v>24.938400000000001</v>
      </c>
      <c r="F3913" t="s">
        <v>97</v>
      </c>
      <c r="G3913" s="2">
        <v>46210.818231168982</v>
      </c>
      <c r="H3913" s="2">
        <v>46212.958333333336</v>
      </c>
      <c r="I3913">
        <v>14.6</v>
      </c>
      <c r="J3913">
        <v>90</v>
      </c>
      <c r="K3913">
        <v>32</v>
      </c>
      <c r="L3913">
        <v>0</v>
      </c>
      <c r="M3913">
        <v>0</v>
      </c>
      <c r="N3913">
        <v>9.6999999999999993</v>
      </c>
    </row>
    <row r="3914" spans="1:14">
      <c r="A3914" t="s">
        <v>94</v>
      </c>
      <c r="B3914" t="s">
        <v>95</v>
      </c>
      <c r="C3914" t="s">
        <v>96</v>
      </c>
      <c r="D3914">
        <v>60.169899999999998</v>
      </c>
      <c r="E3914">
        <v>24.938400000000001</v>
      </c>
      <c r="F3914" t="s">
        <v>97</v>
      </c>
      <c r="G3914" s="2">
        <v>46210.818231168982</v>
      </c>
      <c r="H3914" s="2">
        <v>46213</v>
      </c>
      <c r="I3914">
        <v>13.9</v>
      </c>
      <c r="J3914">
        <v>92</v>
      </c>
      <c r="K3914">
        <v>20</v>
      </c>
      <c r="L3914">
        <v>0</v>
      </c>
      <c r="M3914">
        <v>0</v>
      </c>
      <c r="N3914">
        <v>10.1</v>
      </c>
    </row>
    <row r="3915" spans="1:14">
      <c r="A3915" t="s">
        <v>94</v>
      </c>
      <c r="B3915" t="s">
        <v>95</v>
      </c>
      <c r="C3915" t="s">
        <v>96</v>
      </c>
      <c r="D3915">
        <v>60.169899999999998</v>
      </c>
      <c r="E3915">
        <v>24.938400000000001</v>
      </c>
      <c r="F3915" t="s">
        <v>97</v>
      </c>
      <c r="G3915" s="2">
        <v>46210.818231168982</v>
      </c>
      <c r="H3915" s="2">
        <v>46213.041666666664</v>
      </c>
      <c r="I3915">
        <v>13.6</v>
      </c>
      <c r="J3915">
        <v>93</v>
      </c>
      <c r="K3915">
        <v>13</v>
      </c>
      <c r="L3915">
        <v>0</v>
      </c>
      <c r="M3915">
        <v>0</v>
      </c>
      <c r="N3915">
        <v>10.4</v>
      </c>
    </row>
    <row r="3916" spans="1:14">
      <c r="A3916" t="s">
        <v>94</v>
      </c>
      <c r="B3916" t="s">
        <v>95</v>
      </c>
      <c r="C3916" t="s">
        <v>96</v>
      </c>
      <c r="D3916">
        <v>60.169899999999998</v>
      </c>
      <c r="E3916">
        <v>24.938400000000001</v>
      </c>
      <c r="F3916" t="s">
        <v>97</v>
      </c>
      <c r="G3916" s="2">
        <v>46210.818231168982</v>
      </c>
      <c r="H3916" s="2">
        <v>46213.083333333336</v>
      </c>
      <c r="I3916">
        <v>13.4</v>
      </c>
      <c r="J3916">
        <v>94</v>
      </c>
      <c r="K3916">
        <v>9</v>
      </c>
      <c r="L3916">
        <v>0</v>
      </c>
      <c r="M3916">
        <v>1</v>
      </c>
      <c r="N3916">
        <v>11.2</v>
      </c>
    </row>
    <row r="3917" spans="1:14">
      <c r="A3917" t="s">
        <v>94</v>
      </c>
      <c r="B3917" t="s">
        <v>95</v>
      </c>
      <c r="C3917" t="s">
        <v>96</v>
      </c>
      <c r="D3917">
        <v>60.169899999999998</v>
      </c>
      <c r="E3917">
        <v>24.938400000000001</v>
      </c>
      <c r="F3917" t="s">
        <v>97</v>
      </c>
      <c r="G3917" s="2">
        <v>46210.818231168982</v>
      </c>
      <c r="H3917" s="2">
        <v>46213.125</v>
      </c>
      <c r="I3917">
        <v>13.3</v>
      </c>
      <c r="J3917">
        <v>96</v>
      </c>
      <c r="K3917">
        <v>6</v>
      </c>
      <c r="L3917">
        <v>0</v>
      </c>
      <c r="M3917">
        <v>2</v>
      </c>
      <c r="N3917">
        <v>11.9</v>
      </c>
    </row>
    <row r="3918" spans="1:14">
      <c r="A3918" t="s">
        <v>94</v>
      </c>
      <c r="B3918" t="s">
        <v>95</v>
      </c>
      <c r="C3918" t="s">
        <v>96</v>
      </c>
      <c r="D3918">
        <v>60.169899999999998</v>
      </c>
      <c r="E3918">
        <v>24.938400000000001</v>
      </c>
      <c r="F3918" t="s">
        <v>97</v>
      </c>
      <c r="G3918" s="2">
        <v>46210.818231168982</v>
      </c>
      <c r="H3918" s="2">
        <v>46213.166666666664</v>
      </c>
      <c r="I3918">
        <v>13.5</v>
      </c>
      <c r="J3918">
        <v>98</v>
      </c>
      <c r="K3918">
        <v>4</v>
      </c>
      <c r="L3918">
        <v>0</v>
      </c>
      <c r="M3918">
        <v>2</v>
      </c>
      <c r="N3918">
        <v>10.8</v>
      </c>
    </row>
    <row r="3919" spans="1:14">
      <c r="A3919" t="s">
        <v>94</v>
      </c>
      <c r="B3919" t="s">
        <v>95</v>
      </c>
      <c r="C3919" t="s">
        <v>96</v>
      </c>
      <c r="D3919">
        <v>60.169899999999998</v>
      </c>
      <c r="E3919">
        <v>24.938400000000001</v>
      </c>
      <c r="F3919" t="s">
        <v>97</v>
      </c>
      <c r="G3919" s="2">
        <v>46210.818231168982</v>
      </c>
      <c r="H3919" s="2">
        <v>46213.208333333336</v>
      </c>
      <c r="I3919">
        <v>13.9</v>
      </c>
      <c r="J3919">
        <v>95</v>
      </c>
      <c r="K3919">
        <v>3</v>
      </c>
      <c r="L3919">
        <v>0</v>
      </c>
      <c r="M3919">
        <v>2</v>
      </c>
      <c r="N3919">
        <v>9.5</v>
      </c>
    </row>
    <row r="3920" spans="1:14">
      <c r="A3920" t="s">
        <v>94</v>
      </c>
      <c r="B3920" t="s">
        <v>95</v>
      </c>
      <c r="C3920" t="s">
        <v>96</v>
      </c>
      <c r="D3920">
        <v>60.169899999999998</v>
      </c>
      <c r="E3920">
        <v>24.938400000000001</v>
      </c>
      <c r="F3920" t="s">
        <v>97</v>
      </c>
      <c r="G3920" s="2">
        <v>46210.818231168982</v>
      </c>
      <c r="H3920" s="2">
        <v>46213.25</v>
      </c>
      <c r="I3920">
        <v>14.5</v>
      </c>
      <c r="J3920">
        <v>95</v>
      </c>
      <c r="K3920">
        <v>2</v>
      </c>
      <c r="L3920">
        <v>0</v>
      </c>
      <c r="M3920">
        <v>3</v>
      </c>
      <c r="N3920">
        <v>9.4</v>
      </c>
    </row>
    <row r="3921" spans="1:14">
      <c r="A3921" t="s">
        <v>94</v>
      </c>
      <c r="B3921" t="s">
        <v>95</v>
      </c>
      <c r="C3921" t="s">
        <v>96</v>
      </c>
      <c r="D3921">
        <v>60.169899999999998</v>
      </c>
      <c r="E3921">
        <v>24.938400000000001</v>
      </c>
      <c r="F3921" t="s">
        <v>97</v>
      </c>
      <c r="G3921" s="2">
        <v>46210.818231168982</v>
      </c>
      <c r="H3921" s="2">
        <v>46213.291666666664</v>
      </c>
      <c r="I3921">
        <v>15.7</v>
      </c>
      <c r="J3921">
        <v>94</v>
      </c>
      <c r="K3921">
        <v>1</v>
      </c>
      <c r="L3921">
        <v>0</v>
      </c>
      <c r="M3921">
        <v>3</v>
      </c>
      <c r="N3921">
        <v>8.1999999999999993</v>
      </c>
    </row>
    <row r="3922" spans="1:14">
      <c r="A3922" t="s">
        <v>94</v>
      </c>
      <c r="B3922" t="s">
        <v>95</v>
      </c>
      <c r="C3922" t="s">
        <v>96</v>
      </c>
      <c r="D3922">
        <v>60.169899999999998</v>
      </c>
      <c r="E3922">
        <v>24.938400000000001</v>
      </c>
      <c r="F3922" t="s">
        <v>97</v>
      </c>
      <c r="G3922" s="2">
        <v>46210.818231168982</v>
      </c>
      <c r="H3922" s="2">
        <v>46213.333333333336</v>
      </c>
      <c r="I3922">
        <v>17.5</v>
      </c>
      <c r="J3922">
        <v>87</v>
      </c>
      <c r="K3922">
        <v>1</v>
      </c>
      <c r="L3922">
        <v>0</v>
      </c>
      <c r="M3922">
        <v>3</v>
      </c>
      <c r="N3922">
        <v>6.5</v>
      </c>
    </row>
    <row r="3923" spans="1:14">
      <c r="A3923" t="s">
        <v>94</v>
      </c>
      <c r="B3923" t="s">
        <v>95</v>
      </c>
      <c r="C3923" t="s">
        <v>96</v>
      </c>
      <c r="D3923">
        <v>60.169899999999998</v>
      </c>
      <c r="E3923">
        <v>24.938400000000001</v>
      </c>
      <c r="F3923" t="s">
        <v>97</v>
      </c>
      <c r="G3923" s="2">
        <v>46210.818231168982</v>
      </c>
      <c r="H3923" s="2">
        <v>46213.375</v>
      </c>
      <c r="I3923">
        <v>18.2</v>
      </c>
      <c r="J3923">
        <v>81</v>
      </c>
      <c r="K3923">
        <v>2</v>
      </c>
      <c r="L3923">
        <v>0</v>
      </c>
      <c r="M3923">
        <v>2</v>
      </c>
      <c r="N3923">
        <v>6.1</v>
      </c>
    </row>
    <row r="3924" spans="1:14">
      <c r="A3924" t="s">
        <v>94</v>
      </c>
      <c r="B3924" t="s">
        <v>95</v>
      </c>
      <c r="C3924" t="s">
        <v>96</v>
      </c>
      <c r="D3924">
        <v>60.169899999999998</v>
      </c>
      <c r="E3924">
        <v>24.938400000000001</v>
      </c>
      <c r="F3924" t="s">
        <v>97</v>
      </c>
      <c r="G3924" s="2">
        <v>46210.818231168982</v>
      </c>
      <c r="H3924" s="2">
        <v>46213.416666666664</v>
      </c>
      <c r="I3924">
        <v>18.8</v>
      </c>
      <c r="J3924">
        <v>75</v>
      </c>
      <c r="K3924">
        <v>4</v>
      </c>
      <c r="L3924">
        <v>0</v>
      </c>
      <c r="M3924">
        <v>3</v>
      </c>
      <c r="N3924">
        <v>6.5</v>
      </c>
    </row>
    <row r="3925" spans="1:14">
      <c r="A3925" t="s">
        <v>94</v>
      </c>
      <c r="B3925" t="s">
        <v>95</v>
      </c>
      <c r="C3925" t="s">
        <v>96</v>
      </c>
      <c r="D3925">
        <v>60.169899999999998</v>
      </c>
      <c r="E3925">
        <v>24.938400000000001</v>
      </c>
      <c r="F3925" t="s">
        <v>97</v>
      </c>
      <c r="G3925" s="2">
        <v>46210.818231168982</v>
      </c>
      <c r="H3925" s="2">
        <v>46213.458333333336</v>
      </c>
      <c r="I3925">
        <v>19.2</v>
      </c>
      <c r="J3925">
        <v>72</v>
      </c>
      <c r="K3925">
        <v>8</v>
      </c>
      <c r="L3925">
        <v>0</v>
      </c>
      <c r="M3925">
        <v>3</v>
      </c>
      <c r="N3925">
        <v>7.6</v>
      </c>
    </row>
    <row r="3926" spans="1:14">
      <c r="A3926" t="s">
        <v>94</v>
      </c>
      <c r="B3926" t="s">
        <v>95</v>
      </c>
      <c r="C3926" t="s">
        <v>96</v>
      </c>
      <c r="D3926">
        <v>60.169899999999998</v>
      </c>
      <c r="E3926">
        <v>24.938400000000001</v>
      </c>
      <c r="F3926" t="s">
        <v>97</v>
      </c>
      <c r="G3926" s="2">
        <v>46210.818231168982</v>
      </c>
      <c r="H3926" s="2">
        <v>46213.5</v>
      </c>
      <c r="I3926">
        <v>19.3</v>
      </c>
      <c r="J3926">
        <v>73</v>
      </c>
      <c r="K3926">
        <v>10</v>
      </c>
      <c r="L3926">
        <v>0</v>
      </c>
      <c r="M3926">
        <v>0</v>
      </c>
      <c r="N3926">
        <v>9.4</v>
      </c>
    </row>
    <row r="3927" spans="1:14">
      <c r="A3927" t="s">
        <v>94</v>
      </c>
      <c r="B3927" t="s">
        <v>95</v>
      </c>
      <c r="C3927" t="s">
        <v>96</v>
      </c>
      <c r="D3927">
        <v>60.169899999999998</v>
      </c>
      <c r="E3927">
        <v>24.938400000000001</v>
      </c>
      <c r="F3927" t="s">
        <v>97</v>
      </c>
      <c r="G3927" s="2">
        <v>46210.818231168982</v>
      </c>
      <c r="H3927" s="2">
        <v>46213.541666666664</v>
      </c>
      <c r="I3927">
        <v>19.600000000000001</v>
      </c>
      <c r="J3927">
        <v>71</v>
      </c>
      <c r="K3927">
        <v>10</v>
      </c>
      <c r="L3927">
        <v>0</v>
      </c>
      <c r="M3927">
        <v>0</v>
      </c>
      <c r="N3927">
        <v>10.1</v>
      </c>
    </row>
    <row r="3928" spans="1:14">
      <c r="A3928" t="s">
        <v>94</v>
      </c>
      <c r="B3928" t="s">
        <v>95</v>
      </c>
      <c r="C3928" t="s">
        <v>96</v>
      </c>
      <c r="D3928">
        <v>60.169899999999998</v>
      </c>
      <c r="E3928">
        <v>24.938400000000001</v>
      </c>
      <c r="F3928" t="s">
        <v>97</v>
      </c>
      <c r="G3928" s="2">
        <v>46210.818231168982</v>
      </c>
      <c r="H3928" s="2">
        <v>46213.583333333336</v>
      </c>
      <c r="I3928">
        <v>19.600000000000001</v>
      </c>
      <c r="J3928">
        <v>71</v>
      </c>
      <c r="K3928">
        <v>9</v>
      </c>
      <c r="L3928">
        <v>0</v>
      </c>
      <c r="M3928">
        <v>0</v>
      </c>
      <c r="N3928">
        <v>9.8000000000000007</v>
      </c>
    </row>
    <row r="3929" spans="1:14">
      <c r="A3929" t="s">
        <v>94</v>
      </c>
      <c r="B3929" t="s">
        <v>95</v>
      </c>
      <c r="C3929" t="s">
        <v>96</v>
      </c>
      <c r="D3929">
        <v>60.169899999999998</v>
      </c>
      <c r="E3929">
        <v>24.938400000000001</v>
      </c>
      <c r="F3929" t="s">
        <v>97</v>
      </c>
      <c r="G3929" s="2">
        <v>46210.818231168982</v>
      </c>
      <c r="H3929" s="2">
        <v>46213.625</v>
      </c>
      <c r="I3929">
        <v>19.7</v>
      </c>
      <c r="J3929">
        <v>71</v>
      </c>
      <c r="K3929">
        <v>8</v>
      </c>
      <c r="L3929">
        <v>0</v>
      </c>
      <c r="M3929">
        <v>0</v>
      </c>
      <c r="N3929">
        <v>10.9</v>
      </c>
    </row>
    <row r="3930" spans="1:14">
      <c r="A3930" t="s">
        <v>94</v>
      </c>
      <c r="B3930" t="s">
        <v>95</v>
      </c>
      <c r="C3930" t="s">
        <v>96</v>
      </c>
      <c r="D3930">
        <v>60.169899999999998</v>
      </c>
      <c r="E3930">
        <v>24.938400000000001</v>
      </c>
      <c r="F3930" t="s">
        <v>97</v>
      </c>
      <c r="G3930" s="2">
        <v>46210.818231168982</v>
      </c>
      <c r="H3930" s="2">
        <v>46213.666666666664</v>
      </c>
      <c r="I3930">
        <v>19.5</v>
      </c>
      <c r="J3930">
        <v>72</v>
      </c>
      <c r="K3930">
        <v>6</v>
      </c>
      <c r="L3930">
        <v>0</v>
      </c>
      <c r="M3930">
        <v>2</v>
      </c>
      <c r="N3930">
        <v>10.8</v>
      </c>
    </row>
    <row r="3931" spans="1:14">
      <c r="A3931" t="s">
        <v>94</v>
      </c>
      <c r="B3931" t="s">
        <v>95</v>
      </c>
      <c r="C3931" t="s">
        <v>96</v>
      </c>
      <c r="D3931">
        <v>60.169899999999998</v>
      </c>
      <c r="E3931">
        <v>24.938400000000001</v>
      </c>
      <c r="F3931" t="s">
        <v>97</v>
      </c>
      <c r="G3931" s="2">
        <v>46210.818231168982</v>
      </c>
      <c r="H3931" s="2">
        <v>46213.708333333336</v>
      </c>
      <c r="I3931">
        <v>19.399999999999999</v>
      </c>
      <c r="J3931">
        <v>72</v>
      </c>
      <c r="K3931">
        <v>4</v>
      </c>
      <c r="L3931">
        <v>0</v>
      </c>
      <c r="M3931">
        <v>1</v>
      </c>
      <c r="N3931">
        <v>10</v>
      </c>
    </row>
    <row r="3932" spans="1:14">
      <c r="A3932" t="s">
        <v>94</v>
      </c>
      <c r="B3932" t="s">
        <v>95</v>
      </c>
      <c r="C3932" t="s">
        <v>96</v>
      </c>
      <c r="D3932">
        <v>60.169899999999998</v>
      </c>
      <c r="E3932">
        <v>24.938400000000001</v>
      </c>
      <c r="F3932" t="s">
        <v>97</v>
      </c>
      <c r="G3932" s="2">
        <v>46210.818231168982</v>
      </c>
      <c r="H3932" s="2">
        <v>46213.75</v>
      </c>
      <c r="I3932">
        <v>19.3</v>
      </c>
      <c r="J3932">
        <v>73</v>
      </c>
      <c r="K3932">
        <v>2</v>
      </c>
      <c r="L3932">
        <v>0</v>
      </c>
      <c r="M3932">
        <v>1</v>
      </c>
      <c r="N3932">
        <v>8.9</v>
      </c>
    </row>
    <row r="3933" spans="1:14">
      <c r="A3933" t="s">
        <v>94</v>
      </c>
      <c r="B3933" t="s">
        <v>95</v>
      </c>
      <c r="C3933" t="s">
        <v>96</v>
      </c>
      <c r="D3933">
        <v>60.169899999999998</v>
      </c>
      <c r="E3933">
        <v>24.938400000000001</v>
      </c>
      <c r="F3933" t="s">
        <v>97</v>
      </c>
      <c r="G3933" s="2">
        <v>46210.818231168982</v>
      </c>
      <c r="H3933" s="2">
        <v>46213.791666666664</v>
      </c>
      <c r="I3933">
        <v>19.3</v>
      </c>
      <c r="J3933">
        <v>73</v>
      </c>
      <c r="K3933">
        <v>1</v>
      </c>
      <c r="L3933">
        <v>0</v>
      </c>
      <c r="M3933">
        <v>3</v>
      </c>
      <c r="N3933">
        <v>7.2</v>
      </c>
    </row>
    <row r="3934" spans="1:14">
      <c r="A3934" t="s">
        <v>94</v>
      </c>
      <c r="B3934" t="s">
        <v>95</v>
      </c>
      <c r="C3934" t="s">
        <v>96</v>
      </c>
      <c r="D3934">
        <v>60.169899999999998</v>
      </c>
      <c r="E3934">
        <v>24.938400000000001</v>
      </c>
      <c r="F3934" t="s">
        <v>97</v>
      </c>
      <c r="G3934" s="2">
        <v>46210.818231168982</v>
      </c>
      <c r="H3934" s="2">
        <v>46213.833333333336</v>
      </c>
      <c r="I3934">
        <v>19</v>
      </c>
      <c r="J3934">
        <v>73</v>
      </c>
      <c r="K3934">
        <v>0</v>
      </c>
      <c r="L3934">
        <v>0</v>
      </c>
      <c r="M3934">
        <v>1</v>
      </c>
      <c r="N3934">
        <v>6.4</v>
      </c>
    </row>
    <row r="3935" spans="1:14">
      <c r="A3935" t="s">
        <v>94</v>
      </c>
      <c r="B3935" t="s">
        <v>95</v>
      </c>
      <c r="C3935" t="s">
        <v>96</v>
      </c>
      <c r="D3935">
        <v>60.169899999999998</v>
      </c>
      <c r="E3935">
        <v>24.938400000000001</v>
      </c>
      <c r="F3935" t="s">
        <v>97</v>
      </c>
      <c r="G3935" s="2">
        <v>46210.818231168982</v>
      </c>
      <c r="H3935" s="2">
        <v>46213.875</v>
      </c>
      <c r="I3935">
        <v>18.5</v>
      </c>
      <c r="J3935">
        <v>78</v>
      </c>
      <c r="K3935">
        <v>0</v>
      </c>
      <c r="L3935">
        <v>0</v>
      </c>
      <c r="M3935">
        <v>0</v>
      </c>
      <c r="N3935">
        <v>4.7</v>
      </c>
    </row>
    <row r="3936" spans="1:14">
      <c r="A3936" t="s">
        <v>94</v>
      </c>
      <c r="B3936" t="s">
        <v>95</v>
      </c>
      <c r="C3936" t="s">
        <v>96</v>
      </c>
      <c r="D3936">
        <v>60.169899999999998</v>
      </c>
      <c r="E3936">
        <v>24.938400000000001</v>
      </c>
      <c r="F3936" t="s">
        <v>97</v>
      </c>
      <c r="G3936" s="2">
        <v>46210.818231168982</v>
      </c>
      <c r="H3936" s="2">
        <v>46213.916666666664</v>
      </c>
      <c r="I3936">
        <v>17.600000000000001</v>
      </c>
      <c r="J3936">
        <v>81</v>
      </c>
      <c r="K3936">
        <v>0</v>
      </c>
      <c r="L3936">
        <v>0</v>
      </c>
      <c r="M3936">
        <v>0</v>
      </c>
      <c r="N3936">
        <v>1.4</v>
      </c>
    </row>
    <row r="3937" spans="1:14">
      <c r="A3937" t="s">
        <v>94</v>
      </c>
      <c r="B3937" t="s">
        <v>95</v>
      </c>
      <c r="C3937" t="s">
        <v>96</v>
      </c>
      <c r="D3937">
        <v>60.169899999999998</v>
      </c>
      <c r="E3937">
        <v>24.938400000000001</v>
      </c>
      <c r="F3937" t="s">
        <v>97</v>
      </c>
      <c r="G3937" s="2">
        <v>46210.818231168982</v>
      </c>
      <c r="H3937" s="2">
        <v>46213.958333333336</v>
      </c>
      <c r="I3937">
        <v>16.600000000000001</v>
      </c>
      <c r="J3937">
        <v>84</v>
      </c>
      <c r="K3937">
        <v>0</v>
      </c>
      <c r="L3937">
        <v>0</v>
      </c>
      <c r="M3937">
        <v>2</v>
      </c>
      <c r="N3937">
        <v>3.1</v>
      </c>
    </row>
    <row r="3938" spans="1:14">
      <c r="A3938" t="s">
        <v>94</v>
      </c>
      <c r="B3938" t="s">
        <v>95</v>
      </c>
      <c r="C3938" t="s">
        <v>96</v>
      </c>
      <c r="D3938">
        <v>60.169899999999998</v>
      </c>
      <c r="E3938">
        <v>24.938400000000001</v>
      </c>
      <c r="F3938" t="s">
        <v>97</v>
      </c>
      <c r="G3938" s="2">
        <v>46210.818231168982</v>
      </c>
      <c r="H3938" s="2">
        <v>46214</v>
      </c>
      <c r="I3938">
        <v>15.8</v>
      </c>
      <c r="J3938">
        <v>87</v>
      </c>
      <c r="K3938">
        <v>0</v>
      </c>
      <c r="L3938">
        <v>0</v>
      </c>
      <c r="M3938">
        <v>3</v>
      </c>
      <c r="N3938">
        <v>4.0999999999999996</v>
      </c>
    </row>
    <row r="3939" spans="1:14">
      <c r="A3939" t="s">
        <v>94</v>
      </c>
      <c r="B3939" t="s">
        <v>95</v>
      </c>
      <c r="C3939" t="s">
        <v>96</v>
      </c>
      <c r="D3939">
        <v>60.169899999999998</v>
      </c>
      <c r="E3939">
        <v>24.938400000000001</v>
      </c>
      <c r="F3939" t="s">
        <v>97</v>
      </c>
      <c r="G3939" s="2">
        <v>46210.818231168982</v>
      </c>
      <c r="H3939" s="2">
        <v>46214.041666666664</v>
      </c>
      <c r="I3939">
        <v>15.5</v>
      </c>
      <c r="J3939">
        <v>89</v>
      </c>
      <c r="K3939">
        <v>0</v>
      </c>
      <c r="L3939">
        <v>0</v>
      </c>
      <c r="M3939">
        <v>3</v>
      </c>
      <c r="N3939">
        <v>7.8</v>
      </c>
    </row>
    <row r="3940" spans="1:14">
      <c r="A3940" t="s">
        <v>94</v>
      </c>
      <c r="B3940" t="s">
        <v>95</v>
      </c>
      <c r="C3940" t="s">
        <v>96</v>
      </c>
      <c r="D3940">
        <v>60.169899999999998</v>
      </c>
      <c r="E3940">
        <v>24.938400000000001</v>
      </c>
      <c r="F3940" t="s">
        <v>97</v>
      </c>
      <c r="G3940" s="2">
        <v>46210.818231168982</v>
      </c>
      <c r="H3940" s="2">
        <v>46214.083333333336</v>
      </c>
      <c r="I3940">
        <v>15.2</v>
      </c>
      <c r="J3940">
        <v>89</v>
      </c>
      <c r="K3940">
        <v>1</v>
      </c>
      <c r="L3940">
        <v>0</v>
      </c>
      <c r="M3940">
        <v>3</v>
      </c>
      <c r="N3940">
        <v>9.4</v>
      </c>
    </row>
    <row r="3941" spans="1:14">
      <c r="A3941" t="s">
        <v>94</v>
      </c>
      <c r="B3941" t="s">
        <v>95</v>
      </c>
      <c r="C3941" t="s">
        <v>96</v>
      </c>
      <c r="D3941">
        <v>60.169899999999998</v>
      </c>
      <c r="E3941">
        <v>24.938400000000001</v>
      </c>
      <c r="F3941" t="s">
        <v>97</v>
      </c>
      <c r="G3941" s="2">
        <v>46210.818231168982</v>
      </c>
      <c r="H3941" s="2">
        <v>46214.125</v>
      </c>
      <c r="I3941">
        <v>15.3</v>
      </c>
      <c r="J3941">
        <v>84</v>
      </c>
      <c r="K3941">
        <v>2</v>
      </c>
      <c r="L3941">
        <v>0</v>
      </c>
      <c r="M3941">
        <v>3</v>
      </c>
      <c r="N3941">
        <v>10.6</v>
      </c>
    </row>
    <row r="3942" spans="1:14">
      <c r="A3942" t="s">
        <v>94</v>
      </c>
      <c r="B3942" t="s">
        <v>95</v>
      </c>
      <c r="C3942" t="s">
        <v>96</v>
      </c>
      <c r="D3942">
        <v>60.169899999999998</v>
      </c>
      <c r="E3942">
        <v>24.938400000000001</v>
      </c>
      <c r="F3942" t="s">
        <v>97</v>
      </c>
      <c r="G3942" s="2">
        <v>46210.818231168982</v>
      </c>
      <c r="H3942" s="2">
        <v>46214.166666666664</v>
      </c>
      <c r="I3942">
        <v>15.4</v>
      </c>
      <c r="J3942">
        <v>80</v>
      </c>
      <c r="K3942">
        <v>4</v>
      </c>
      <c r="L3942">
        <v>0</v>
      </c>
      <c r="M3942">
        <v>3</v>
      </c>
      <c r="N3942">
        <v>11.4</v>
      </c>
    </row>
    <row r="3943" spans="1:14">
      <c r="A3943" t="s">
        <v>94</v>
      </c>
      <c r="B3943" t="s">
        <v>95</v>
      </c>
      <c r="C3943" t="s">
        <v>96</v>
      </c>
      <c r="D3943">
        <v>60.169899999999998</v>
      </c>
      <c r="E3943">
        <v>24.938400000000001</v>
      </c>
      <c r="F3943" t="s">
        <v>97</v>
      </c>
      <c r="G3943" s="2">
        <v>46210.818231168982</v>
      </c>
      <c r="H3943" s="2">
        <v>46214.208333333336</v>
      </c>
      <c r="I3943">
        <v>15.6</v>
      </c>
      <c r="J3943">
        <v>79</v>
      </c>
      <c r="K3943">
        <v>6</v>
      </c>
      <c r="L3943">
        <v>0</v>
      </c>
      <c r="M3943">
        <v>3</v>
      </c>
      <c r="N3943">
        <v>13.3</v>
      </c>
    </row>
    <row r="3944" spans="1:14">
      <c r="A3944" t="s">
        <v>94</v>
      </c>
      <c r="B3944" t="s">
        <v>95</v>
      </c>
      <c r="C3944" t="s">
        <v>96</v>
      </c>
      <c r="D3944">
        <v>60.169899999999998</v>
      </c>
      <c r="E3944">
        <v>24.938400000000001</v>
      </c>
      <c r="F3944" t="s">
        <v>97</v>
      </c>
      <c r="G3944" s="2">
        <v>46210.818231168982</v>
      </c>
      <c r="H3944" s="2">
        <v>46214.25</v>
      </c>
      <c r="I3944">
        <v>16.3</v>
      </c>
      <c r="J3944">
        <v>78</v>
      </c>
      <c r="K3944">
        <v>8</v>
      </c>
      <c r="L3944">
        <v>0</v>
      </c>
      <c r="M3944">
        <v>3</v>
      </c>
      <c r="N3944">
        <v>14.2</v>
      </c>
    </row>
    <row r="3945" spans="1:14">
      <c r="A3945" t="s">
        <v>94</v>
      </c>
      <c r="B3945" t="s">
        <v>95</v>
      </c>
      <c r="C3945" t="s">
        <v>96</v>
      </c>
      <c r="D3945">
        <v>60.169899999999998</v>
      </c>
      <c r="E3945">
        <v>24.938400000000001</v>
      </c>
      <c r="F3945" t="s">
        <v>97</v>
      </c>
      <c r="G3945" s="2">
        <v>46210.818231168982</v>
      </c>
      <c r="H3945" s="2">
        <v>46214.291666666664</v>
      </c>
      <c r="I3945">
        <v>17.600000000000001</v>
      </c>
      <c r="J3945">
        <v>75</v>
      </c>
      <c r="K3945">
        <v>8</v>
      </c>
      <c r="L3945">
        <v>0</v>
      </c>
      <c r="M3945">
        <v>3</v>
      </c>
      <c r="N3945">
        <v>15</v>
      </c>
    </row>
    <row r="3946" spans="1:14">
      <c r="A3946" t="s">
        <v>94</v>
      </c>
      <c r="B3946" t="s">
        <v>95</v>
      </c>
      <c r="C3946" t="s">
        <v>96</v>
      </c>
      <c r="D3946">
        <v>60.169899999999998</v>
      </c>
      <c r="E3946">
        <v>24.938400000000001</v>
      </c>
      <c r="F3946" t="s">
        <v>97</v>
      </c>
      <c r="G3946" s="2">
        <v>46210.818231168982</v>
      </c>
      <c r="H3946" s="2">
        <v>46214.333333333336</v>
      </c>
      <c r="I3946">
        <v>19.2</v>
      </c>
      <c r="J3946">
        <v>75</v>
      </c>
      <c r="K3946">
        <v>7</v>
      </c>
      <c r="L3946">
        <v>0</v>
      </c>
      <c r="M3946">
        <v>2</v>
      </c>
      <c r="N3946">
        <v>13.9</v>
      </c>
    </row>
    <row r="3947" spans="1:14">
      <c r="A3947" t="s">
        <v>94</v>
      </c>
      <c r="B3947" t="s">
        <v>95</v>
      </c>
      <c r="C3947" t="s">
        <v>96</v>
      </c>
      <c r="D3947">
        <v>60.169899999999998</v>
      </c>
      <c r="E3947">
        <v>24.938400000000001</v>
      </c>
      <c r="F3947" t="s">
        <v>97</v>
      </c>
      <c r="G3947" s="2">
        <v>46210.818231168982</v>
      </c>
      <c r="H3947" s="2">
        <v>46214.375</v>
      </c>
      <c r="I3947">
        <v>21.1</v>
      </c>
      <c r="J3947">
        <v>69</v>
      </c>
      <c r="K3947">
        <v>8</v>
      </c>
      <c r="L3947">
        <v>0</v>
      </c>
      <c r="M3947">
        <v>2</v>
      </c>
      <c r="N3947">
        <v>15.1</v>
      </c>
    </row>
    <row r="3948" spans="1:14">
      <c r="A3948" t="s">
        <v>94</v>
      </c>
      <c r="B3948" t="s">
        <v>95</v>
      </c>
      <c r="C3948" t="s">
        <v>96</v>
      </c>
      <c r="D3948">
        <v>60.169899999999998</v>
      </c>
      <c r="E3948">
        <v>24.938400000000001</v>
      </c>
      <c r="F3948" t="s">
        <v>97</v>
      </c>
      <c r="G3948" s="2">
        <v>46210.818231168982</v>
      </c>
      <c r="H3948" s="2">
        <v>46214.416666666664</v>
      </c>
      <c r="I3948">
        <v>22.2</v>
      </c>
      <c r="J3948">
        <v>67</v>
      </c>
      <c r="K3948">
        <v>13</v>
      </c>
      <c r="L3948">
        <v>0</v>
      </c>
      <c r="M3948">
        <v>3</v>
      </c>
      <c r="N3948">
        <v>14.6</v>
      </c>
    </row>
    <row r="3949" spans="1:14">
      <c r="A3949" t="s">
        <v>94</v>
      </c>
      <c r="B3949" t="s">
        <v>95</v>
      </c>
      <c r="C3949" t="s">
        <v>96</v>
      </c>
      <c r="D3949">
        <v>60.169899999999998</v>
      </c>
      <c r="E3949">
        <v>24.938400000000001</v>
      </c>
      <c r="F3949" t="s">
        <v>97</v>
      </c>
      <c r="G3949" s="2">
        <v>46210.818231168982</v>
      </c>
      <c r="H3949" s="2">
        <v>46214.458333333336</v>
      </c>
      <c r="I3949">
        <v>23.1</v>
      </c>
      <c r="J3949">
        <v>66</v>
      </c>
      <c r="K3949">
        <v>20</v>
      </c>
      <c r="L3949">
        <v>0</v>
      </c>
      <c r="M3949">
        <v>3</v>
      </c>
      <c r="N3949">
        <v>14.4</v>
      </c>
    </row>
    <row r="3950" spans="1:14">
      <c r="A3950" t="s">
        <v>94</v>
      </c>
      <c r="B3950" t="s">
        <v>95</v>
      </c>
      <c r="C3950" t="s">
        <v>96</v>
      </c>
      <c r="D3950">
        <v>60.169899999999998</v>
      </c>
      <c r="E3950">
        <v>24.938400000000001</v>
      </c>
      <c r="F3950" t="s">
        <v>97</v>
      </c>
      <c r="G3950" s="2">
        <v>46210.818231168982</v>
      </c>
      <c r="H3950" s="2">
        <v>46214.5</v>
      </c>
      <c r="I3950">
        <v>23.7</v>
      </c>
      <c r="J3950">
        <v>67</v>
      </c>
      <c r="K3950">
        <v>25</v>
      </c>
      <c r="L3950">
        <v>0</v>
      </c>
      <c r="M3950">
        <v>3</v>
      </c>
      <c r="N3950">
        <v>14.6</v>
      </c>
    </row>
    <row r="3951" spans="1:14">
      <c r="A3951" t="s">
        <v>94</v>
      </c>
      <c r="B3951" t="s">
        <v>95</v>
      </c>
      <c r="C3951" t="s">
        <v>96</v>
      </c>
      <c r="D3951">
        <v>60.169899999999998</v>
      </c>
      <c r="E3951">
        <v>24.938400000000001</v>
      </c>
      <c r="F3951" t="s">
        <v>97</v>
      </c>
      <c r="G3951" s="2">
        <v>46210.818231168982</v>
      </c>
      <c r="H3951" s="2">
        <v>46214.541666666664</v>
      </c>
      <c r="I3951">
        <v>23.5</v>
      </c>
      <c r="J3951">
        <v>70</v>
      </c>
      <c r="K3951">
        <v>27</v>
      </c>
      <c r="L3951">
        <v>0</v>
      </c>
      <c r="M3951">
        <v>3</v>
      </c>
      <c r="N3951">
        <v>14.5</v>
      </c>
    </row>
    <row r="3952" spans="1:14">
      <c r="A3952" t="s">
        <v>94</v>
      </c>
      <c r="B3952" t="s">
        <v>95</v>
      </c>
      <c r="C3952" t="s">
        <v>96</v>
      </c>
      <c r="D3952">
        <v>60.169899999999998</v>
      </c>
      <c r="E3952">
        <v>24.938400000000001</v>
      </c>
      <c r="F3952" t="s">
        <v>97</v>
      </c>
      <c r="G3952" s="2">
        <v>46210.818231168982</v>
      </c>
      <c r="H3952" s="2">
        <v>46214.583333333336</v>
      </c>
      <c r="I3952">
        <v>23</v>
      </c>
      <c r="J3952">
        <v>75</v>
      </c>
      <c r="K3952">
        <v>26</v>
      </c>
      <c r="L3952">
        <v>0</v>
      </c>
      <c r="M3952">
        <v>3</v>
      </c>
      <c r="N3952">
        <v>14.8</v>
      </c>
    </row>
    <row r="3953" spans="1:14">
      <c r="A3953" t="s">
        <v>94</v>
      </c>
      <c r="B3953" t="s">
        <v>95</v>
      </c>
      <c r="C3953" t="s">
        <v>96</v>
      </c>
      <c r="D3953">
        <v>60.169899999999998</v>
      </c>
      <c r="E3953">
        <v>24.938400000000001</v>
      </c>
      <c r="F3953" t="s">
        <v>97</v>
      </c>
      <c r="G3953" s="2">
        <v>46210.818231168982</v>
      </c>
      <c r="H3953" s="2">
        <v>46214.625</v>
      </c>
      <c r="I3953">
        <v>22.9</v>
      </c>
      <c r="J3953">
        <v>77</v>
      </c>
      <c r="K3953">
        <v>27</v>
      </c>
      <c r="L3953">
        <v>0</v>
      </c>
      <c r="M3953">
        <v>2</v>
      </c>
      <c r="N3953">
        <v>15.1</v>
      </c>
    </row>
    <row r="3954" spans="1:14">
      <c r="A3954" t="s">
        <v>94</v>
      </c>
      <c r="B3954" t="s">
        <v>95</v>
      </c>
      <c r="C3954" t="s">
        <v>96</v>
      </c>
      <c r="D3954">
        <v>60.169899999999998</v>
      </c>
      <c r="E3954">
        <v>24.938400000000001</v>
      </c>
      <c r="F3954" t="s">
        <v>97</v>
      </c>
      <c r="G3954" s="2">
        <v>46210.818231168982</v>
      </c>
      <c r="H3954" s="2">
        <v>46214.666666666664</v>
      </c>
      <c r="I3954">
        <v>23.5</v>
      </c>
      <c r="J3954">
        <v>74</v>
      </c>
      <c r="K3954">
        <v>30</v>
      </c>
      <c r="L3954">
        <v>0</v>
      </c>
      <c r="M3954">
        <v>2</v>
      </c>
      <c r="N3954">
        <v>14.1</v>
      </c>
    </row>
    <row r="3955" spans="1:14">
      <c r="A3955" t="s">
        <v>94</v>
      </c>
      <c r="B3955" t="s">
        <v>95</v>
      </c>
      <c r="C3955" t="s">
        <v>96</v>
      </c>
      <c r="D3955">
        <v>60.169899999999998</v>
      </c>
      <c r="E3955">
        <v>24.938400000000001</v>
      </c>
      <c r="F3955" t="s">
        <v>97</v>
      </c>
      <c r="G3955" s="2">
        <v>46210.818231168982</v>
      </c>
      <c r="H3955" s="2">
        <v>46214.708333333336</v>
      </c>
      <c r="I3955">
        <v>24.5</v>
      </c>
      <c r="J3955">
        <v>68</v>
      </c>
      <c r="K3955">
        <v>34</v>
      </c>
      <c r="L3955">
        <v>0</v>
      </c>
      <c r="M3955">
        <v>1</v>
      </c>
      <c r="N3955">
        <v>12.3</v>
      </c>
    </row>
    <row r="3956" spans="1:14">
      <c r="A3956" t="s">
        <v>94</v>
      </c>
      <c r="B3956" t="s">
        <v>95</v>
      </c>
      <c r="C3956" t="s">
        <v>96</v>
      </c>
      <c r="D3956">
        <v>60.169899999999998</v>
      </c>
      <c r="E3956">
        <v>24.938400000000001</v>
      </c>
      <c r="F3956" t="s">
        <v>97</v>
      </c>
      <c r="G3956" s="2">
        <v>46210.818231168982</v>
      </c>
      <c r="H3956" s="2">
        <v>46214.75</v>
      </c>
      <c r="I3956">
        <v>25.1</v>
      </c>
      <c r="J3956">
        <v>65</v>
      </c>
      <c r="K3956">
        <v>35</v>
      </c>
      <c r="L3956">
        <v>0</v>
      </c>
      <c r="M3956">
        <v>0</v>
      </c>
      <c r="N3956">
        <v>10.8</v>
      </c>
    </row>
    <row r="3957" spans="1:14">
      <c r="A3957" t="s">
        <v>94</v>
      </c>
      <c r="B3957" t="s">
        <v>95</v>
      </c>
      <c r="C3957" t="s">
        <v>96</v>
      </c>
      <c r="D3957">
        <v>60.169899999999998</v>
      </c>
      <c r="E3957">
        <v>24.938400000000001</v>
      </c>
      <c r="F3957" t="s">
        <v>97</v>
      </c>
      <c r="G3957" s="2">
        <v>46210.818231168982</v>
      </c>
      <c r="H3957" s="2">
        <v>46214.791666666664</v>
      </c>
      <c r="I3957">
        <v>25.1</v>
      </c>
      <c r="J3957">
        <v>67</v>
      </c>
      <c r="K3957">
        <v>29</v>
      </c>
      <c r="L3957">
        <v>0</v>
      </c>
      <c r="M3957">
        <v>0</v>
      </c>
      <c r="N3957">
        <v>9</v>
      </c>
    </row>
    <row r="3958" spans="1:14">
      <c r="A3958" t="s">
        <v>94</v>
      </c>
      <c r="B3958" t="s">
        <v>95</v>
      </c>
      <c r="C3958" t="s">
        <v>96</v>
      </c>
      <c r="D3958">
        <v>60.169899999999998</v>
      </c>
      <c r="E3958">
        <v>24.938400000000001</v>
      </c>
      <c r="F3958" t="s">
        <v>97</v>
      </c>
      <c r="G3958" s="2">
        <v>46210.818231168982</v>
      </c>
      <c r="H3958" s="2">
        <v>46214.833333333336</v>
      </c>
      <c r="I3958">
        <v>24.7</v>
      </c>
      <c r="J3958">
        <v>71</v>
      </c>
      <c r="K3958">
        <v>19</v>
      </c>
      <c r="L3958">
        <v>0</v>
      </c>
      <c r="M3958">
        <v>0</v>
      </c>
      <c r="N3958">
        <v>7</v>
      </c>
    </row>
    <row r="3959" spans="1:14">
      <c r="A3959" t="s">
        <v>94</v>
      </c>
      <c r="B3959" t="s">
        <v>95</v>
      </c>
      <c r="C3959" t="s">
        <v>96</v>
      </c>
      <c r="D3959">
        <v>60.169899999999998</v>
      </c>
      <c r="E3959">
        <v>24.938400000000001</v>
      </c>
      <c r="F3959" t="s">
        <v>97</v>
      </c>
      <c r="G3959" s="2">
        <v>46210.818231168982</v>
      </c>
      <c r="H3959" s="2">
        <v>46214.875</v>
      </c>
      <c r="I3959">
        <v>24.1</v>
      </c>
      <c r="J3959">
        <v>76</v>
      </c>
      <c r="K3959">
        <v>12</v>
      </c>
      <c r="L3959">
        <v>0</v>
      </c>
      <c r="M3959">
        <v>0</v>
      </c>
      <c r="N3959">
        <v>6.2</v>
      </c>
    </row>
    <row r="3960" spans="1:14">
      <c r="A3960" t="s">
        <v>94</v>
      </c>
      <c r="B3960" t="s">
        <v>95</v>
      </c>
      <c r="C3960" t="s">
        <v>96</v>
      </c>
      <c r="D3960">
        <v>60.169899999999998</v>
      </c>
      <c r="E3960">
        <v>24.938400000000001</v>
      </c>
      <c r="F3960" t="s">
        <v>97</v>
      </c>
      <c r="G3960" s="2">
        <v>46210.818231168982</v>
      </c>
      <c r="H3960" s="2">
        <v>46214.916666666664</v>
      </c>
      <c r="I3960">
        <v>23.1</v>
      </c>
      <c r="J3960">
        <v>80</v>
      </c>
      <c r="K3960">
        <v>9</v>
      </c>
      <c r="L3960">
        <v>0</v>
      </c>
      <c r="M3960">
        <v>0</v>
      </c>
      <c r="N3960">
        <v>7.3</v>
      </c>
    </row>
    <row r="3961" spans="1:14">
      <c r="A3961" t="s">
        <v>94</v>
      </c>
      <c r="B3961" t="s">
        <v>95</v>
      </c>
      <c r="C3961" t="s">
        <v>96</v>
      </c>
      <c r="D3961">
        <v>60.169899999999998</v>
      </c>
      <c r="E3961">
        <v>24.938400000000001</v>
      </c>
      <c r="F3961" t="s">
        <v>97</v>
      </c>
      <c r="G3961" s="2">
        <v>46210.818231168982</v>
      </c>
      <c r="H3961" s="2">
        <v>46214.958333333336</v>
      </c>
      <c r="I3961">
        <v>21.9</v>
      </c>
      <c r="J3961">
        <v>85</v>
      </c>
      <c r="K3961">
        <v>8</v>
      </c>
      <c r="L3961">
        <v>0</v>
      </c>
      <c r="M3961">
        <v>1</v>
      </c>
      <c r="N3961">
        <v>9.1</v>
      </c>
    </row>
    <row r="3962" spans="1:14">
      <c r="A3962" t="s">
        <v>94</v>
      </c>
      <c r="B3962" t="s">
        <v>95</v>
      </c>
      <c r="C3962" t="s">
        <v>96</v>
      </c>
      <c r="D3962">
        <v>60.169899999999998</v>
      </c>
      <c r="E3962">
        <v>24.938400000000001</v>
      </c>
      <c r="F3962" t="s">
        <v>97</v>
      </c>
      <c r="G3962" s="2">
        <v>46210.818231168982</v>
      </c>
      <c r="H3962" s="2">
        <v>46215</v>
      </c>
      <c r="I3962">
        <v>20.9</v>
      </c>
      <c r="J3962">
        <v>88</v>
      </c>
      <c r="K3962">
        <v>8</v>
      </c>
      <c r="L3962">
        <v>0</v>
      </c>
      <c r="M3962">
        <v>1</v>
      </c>
      <c r="N3962">
        <v>10.7</v>
      </c>
    </row>
    <row r="3963" spans="1:14">
      <c r="A3963" t="s">
        <v>94</v>
      </c>
      <c r="B3963" t="s">
        <v>95</v>
      </c>
      <c r="C3963" t="s">
        <v>96</v>
      </c>
      <c r="D3963">
        <v>60.169899999999998</v>
      </c>
      <c r="E3963">
        <v>24.938400000000001</v>
      </c>
      <c r="F3963" t="s">
        <v>97</v>
      </c>
      <c r="G3963" s="2">
        <v>46210.818231168982</v>
      </c>
      <c r="H3963" s="2">
        <v>46215.041666666664</v>
      </c>
      <c r="I3963">
        <v>20.3</v>
      </c>
      <c r="J3963">
        <v>90</v>
      </c>
      <c r="K3963">
        <v>7</v>
      </c>
      <c r="L3963">
        <v>0</v>
      </c>
      <c r="M3963">
        <v>1</v>
      </c>
      <c r="N3963">
        <v>11.9</v>
      </c>
    </row>
    <row r="3964" spans="1:14">
      <c r="A3964" t="s">
        <v>94</v>
      </c>
      <c r="B3964" t="s">
        <v>95</v>
      </c>
      <c r="C3964" t="s">
        <v>96</v>
      </c>
      <c r="D3964">
        <v>60.169899999999998</v>
      </c>
      <c r="E3964">
        <v>24.938400000000001</v>
      </c>
      <c r="F3964" t="s">
        <v>97</v>
      </c>
      <c r="G3964" s="2">
        <v>46210.818231168982</v>
      </c>
      <c r="H3964" s="2">
        <v>46215.083333333336</v>
      </c>
      <c r="I3964">
        <v>19.899999999999999</v>
      </c>
      <c r="J3964">
        <v>90</v>
      </c>
      <c r="K3964">
        <v>6</v>
      </c>
      <c r="L3964">
        <v>0</v>
      </c>
      <c r="M3964">
        <v>0</v>
      </c>
      <c r="N3964">
        <v>12.8</v>
      </c>
    </row>
    <row r="3965" spans="1:14">
      <c r="A3965" t="s">
        <v>94</v>
      </c>
      <c r="B3965" t="s">
        <v>95</v>
      </c>
      <c r="C3965" t="s">
        <v>96</v>
      </c>
      <c r="D3965">
        <v>60.169899999999998</v>
      </c>
      <c r="E3965">
        <v>24.938400000000001</v>
      </c>
      <c r="F3965" t="s">
        <v>97</v>
      </c>
      <c r="G3965" s="2">
        <v>46210.818231168982</v>
      </c>
      <c r="H3965" s="2">
        <v>46215.125</v>
      </c>
      <c r="I3965">
        <v>19.7</v>
      </c>
      <c r="J3965">
        <v>90</v>
      </c>
      <c r="K3965">
        <v>6</v>
      </c>
      <c r="L3965">
        <v>0</v>
      </c>
      <c r="M3965">
        <v>0</v>
      </c>
      <c r="N3965">
        <v>13.3</v>
      </c>
    </row>
    <row r="3966" spans="1:14">
      <c r="A3966" t="s">
        <v>94</v>
      </c>
      <c r="B3966" t="s">
        <v>95</v>
      </c>
      <c r="C3966" t="s">
        <v>96</v>
      </c>
      <c r="D3966">
        <v>60.169899999999998</v>
      </c>
      <c r="E3966">
        <v>24.938400000000001</v>
      </c>
      <c r="F3966" t="s">
        <v>97</v>
      </c>
      <c r="G3966" s="2">
        <v>46210.818231168982</v>
      </c>
      <c r="H3966" s="2">
        <v>46215.166666666664</v>
      </c>
      <c r="I3966">
        <v>19.5</v>
      </c>
      <c r="J3966">
        <v>91</v>
      </c>
      <c r="K3966">
        <v>6</v>
      </c>
      <c r="L3966">
        <v>0</v>
      </c>
      <c r="M3966">
        <v>0</v>
      </c>
      <c r="N3966">
        <v>13</v>
      </c>
    </row>
    <row r="3967" spans="1:14">
      <c r="A3967" t="s">
        <v>94</v>
      </c>
      <c r="B3967" t="s">
        <v>95</v>
      </c>
      <c r="C3967" t="s">
        <v>96</v>
      </c>
      <c r="D3967">
        <v>60.169899999999998</v>
      </c>
      <c r="E3967">
        <v>24.938400000000001</v>
      </c>
      <c r="F3967" t="s">
        <v>97</v>
      </c>
      <c r="G3967" s="2">
        <v>46210.818231168982</v>
      </c>
      <c r="H3967" s="2">
        <v>46215.208333333336</v>
      </c>
      <c r="I3967">
        <v>19.600000000000001</v>
      </c>
      <c r="J3967">
        <v>91</v>
      </c>
      <c r="K3967">
        <v>7</v>
      </c>
      <c r="L3967">
        <v>0</v>
      </c>
      <c r="M3967">
        <v>0</v>
      </c>
      <c r="N3967">
        <v>12.4</v>
      </c>
    </row>
    <row r="3968" spans="1:14">
      <c r="A3968" t="s">
        <v>94</v>
      </c>
      <c r="B3968" t="s">
        <v>95</v>
      </c>
      <c r="C3968" t="s">
        <v>96</v>
      </c>
      <c r="D3968">
        <v>60.169899999999998</v>
      </c>
      <c r="E3968">
        <v>24.938400000000001</v>
      </c>
      <c r="F3968" t="s">
        <v>97</v>
      </c>
      <c r="G3968" s="2">
        <v>46210.818231168982</v>
      </c>
      <c r="H3968" s="2">
        <v>46215.25</v>
      </c>
      <c r="I3968">
        <v>19.899999999999999</v>
      </c>
      <c r="J3968">
        <v>91</v>
      </c>
      <c r="K3968">
        <v>8</v>
      </c>
      <c r="L3968">
        <v>0</v>
      </c>
      <c r="M3968">
        <v>0</v>
      </c>
      <c r="N3968">
        <v>11.7</v>
      </c>
    </row>
    <row r="3969" spans="1:14">
      <c r="A3969" t="s">
        <v>94</v>
      </c>
      <c r="B3969" t="s">
        <v>95</v>
      </c>
      <c r="C3969" t="s">
        <v>96</v>
      </c>
      <c r="D3969">
        <v>60.169899999999998</v>
      </c>
      <c r="E3969">
        <v>24.938400000000001</v>
      </c>
      <c r="F3969" t="s">
        <v>97</v>
      </c>
      <c r="G3969" s="2">
        <v>46210.818231168982</v>
      </c>
      <c r="H3969" s="2">
        <v>46215.291666666664</v>
      </c>
      <c r="I3969">
        <v>20.9</v>
      </c>
      <c r="J3969">
        <v>87</v>
      </c>
      <c r="K3969">
        <v>8</v>
      </c>
      <c r="L3969">
        <v>0</v>
      </c>
      <c r="M3969">
        <v>0</v>
      </c>
      <c r="N3969">
        <v>10.9</v>
      </c>
    </row>
    <row r="3970" spans="1:14">
      <c r="A3970" t="s">
        <v>94</v>
      </c>
      <c r="B3970" t="s">
        <v>95</v>
      </c>
      <c r="C3970" t="s">
        <v>96</v>
      </c>
      <c r="D3970">
        <v>60.169899999999998</v>
      </c>
      <c r="E3970">
        <v>24.938400000000001</v>
      </c>
      <c r="F3970" t="s">
        <v>97</v>
      </c>
      <c r="G3970" s="2">
        <v>46210.818231168982</v>
      </c>
      <c r="H3970" s="2">
        <v>46215.333333333336</v>
      </c>
      <c r="I3970">
        <v>22.2</v>
      </c>
      <c r="J3970">
        <v>82</v>
      </c>
      <c r="K3970">
        <v>7</v>
      </c>
      <c r="L3970">
        <v>0</v>
      </c>
      <c r="M3970">
        <v>0</v>
      </c>
      <c r="N3970">
        <v>9.9</v>
      </c>
    </row>
    <row r="3971" spans="1:14">
      <c r="A3971" t="s">
        <v>94</v>
      </c>
      <c r="B3971" t="s">
        <v>95</v>
      </c>
      <c r="C3971" t="s">
        <v>96</v>
      </c>
      <c r="D3971">
        <v>60.169899999999998</v>
      </c>
      <c r="E3971">
        <v>24.938400000000001</v>
      </c>
      <c r="F3971" t="s">
        <v>97</v>
      </c>
      <c r="G3971" s="2">
        <v>46210.818231168982</v>
      </c>
      <c r="H3971" s="2">
        <v>46215.375</v>
      </c>
      <c r="I3971">
        <v>23.3</v>
      </c>
      <c r="J3971">
        <v>78</v>
      </c>
      <c r="K3971">
        <v>8</v>
      </c>
      <c r="L3971">
        <v>0</v>
      </c>
      <c r="M3971">
        <v>0</v>
      </c>
      <c r="N3971">
        <v>8.6999999999999993</v>
      </c>
    </row>
    <row r="3972" spans="1:14">
      <c r="A3972" t="s">
        <v>94</v>
      </c>
      <c r="B3972" t="s">
        <v>95</v>
      </c>
      <c r="C3972" t="s">
        <v>96</v>
      </c>
      <c r="D3972">
        <v>60.169899999999998</v>
      </c>
      <c r="E3972">
        <v>24.938400000000001</v>
      </c>
      <c r="F3972" t="s">
        <v>97</v>
      </c>
      <c r="G3972" s="2">
        <v>46210.818231168982</v>
      </c>
      <c r="H3972" s="2">
        <v>46215.416666666664</v>
      </c>
      <c r="I3972">
        <v>24.1</v>
      </c>
      <c r="J3972">
        <v>77</v>
      </c>
      <c r="K3972">
        <v>12</v>
      </c>
      <c r="L3972">
        <v>0</v>
      </c>
      <c r="M3972">
        <v>0</v>
      </c>
      <c r="N3972">
        <v>7.8</v>
      </c>
    </row>
    <row r="3973" spans="1:14">
      <c r="A3973" t="s">
        <v>94</v>
      </c>
      <c r="B3973" t="s">
        <v>95</v>
      </c>
      <c r="C3973" t="s">
        <v>96</v>
      </c>
      <c r="D3973">
        <v>60.169899999999998</v>
      </c>
      <c r="E3973">
        <v>24.938400000000001</v>
      </c>
      <c r="F3973" t="s">
        <v>97</v>
      </c>
      <c r="G3973" s="2">
        <v>46210.818231168982</v>
      </c>
      <c r="H3973" s="2">
        <v>46215.458333333336</v>
      </c>
      <c r="I3973">
        <v>24.7</v>
      </c>
      <c r="J3973">
        <v>77</v>
      </c>
      <c r="K3973">
        <v>17</v>
      </c>
      <c r="L3973">
        <v>0</v>
      </c>
      <c r="M3973">
        <v>0</v>
      </c>
      <c r="N3973">
        <v>7.6</v>
      </c>
    </row>
    <row r="3974" spans="1:14">
      <c r="A3974" t="s">
        <v>94</v>
      </c>
      <c r="B3974" t="s">
        <v>95</v>
      </c>
      <c r="C3974" t="s">
        <v>96</v>
      </c>
      <c r="D3974">
        <v>60.169899999999998</v>
      </c>
      <c r="E3974">
        <v>24.938400000000001</v>
      </c>
      <c r="F3974" t="s">
        <v>97</v>
      </c>
      <c r="G3974" s="2">
        <v>46210.818231168982</v>
      </c>
      <c r="H3974" s="2">
        <v>46215.5</v>
      </c>
      <c r="I3974">
        <v>25.1</v>
      </c>
      <c r="J3974">
        <v>77</v>
      </c>
      <c r="K3974">
        <v>24</v>
      </c>
      <c r="L3974">
        <v>0</v>
      </c>
      <c r="M3974">
        <v>0</v>
      </c>
      <c r="N3974">
        <v>8</v>
      </c>
    </row>
    <row r="3975" spans="1:14">
      <c r="A3975" t="s">
        <v>94</v>
      </c>
      <c r="B3975" t="s">
        <v>95</v>
      </c>
      <c r="C3975" t="s">
        <v>96</v>
      </c>
      <c r="D3975">
        <v>60.169899999999998</v>
      </c>
      <c r="E3975">
        <v>24.938400000000001</v>
      </c>
      <c r="F3975" t="s">
        <v>97</v>
      </c>
      <c r="G3975" s="2">
        <v>46210.818231168982</v>
      </c>
      <c r="H3975" s="2">
        <v>46215.541666666664</v>
      </c>
      <c r="I3975">
        <v>25.1</v>
      </c>
      <c r="J3975">
        <v>77</v>
      </c>
      <c r="K3975">
        <v>33</v>
      </c>
      <c r="L3975">
        <v>0.1</v>
      </c>
      <c r="M3975">
        <v>51</v>
      </c>
      <c r="N3975">
        <v>7.7</v>
      </c>
    </row>
    <row r="3976" spans="1:14">
      <c r="A3976" t="s">
        <v>94</v>
      </c>
      <c r="B3976" t="s">
        <v>95</v>
      </c>
      <c r="C3976" t="s">
        <v>96</v>
      </c>
      <c r="D3976">
        <v>60.169899999999998</v>
      </c>
      <c r="E3976">
        <v>24.938400000000001</v>
      </c>
      <c r="F3976" t="s">
        <v>97</v>
      </c>
      <c r="G3976" s="2">
        <v>46210.818231168982</v>
      </c>
      <c r="H3976" s="2">
        <v>46215.583333333336</v>
      </c>
      <c r="I3976">
        <v>24.9</v>
      </c>
      <c r="J3976">
        <v>78</v>
      </c>
      <c r="K3976">
        <v>44</v>
      </c>
      <c r="L3976">
        <v>0.1</v>
      </c>
      <c r="M3976">
        <v>51</v>
      </c>
      <c r="N3976">
        <v>6.9</v>
      </c>
    </row>
    <row r="3977" spans="1:14">
      <c r="A3977" t="s">
        <v>94</v>
      </c>
      <c r="B3977" t="s">
        <v>95</v>
      </c>
      <c r="C3977" t="s">
        <v>96</v>
      </c>
      <c r="D3977">
        <v>60.169899999999998</v>
      </c>
      <c r="E3977">
        <v>24.938400000000001</v>
      </c>
      <c r="F3977" t="s">
        <v>97</v>
      </c>
      <c r="G3977" s="2">
        <v>46210.818231168982</v>
      </c>
      <c r="H3977" s="2">
        <v>46215.625</v>
      </c>
      <c r="I3977">
        <v>24.6</v>
      </c>
      <c r="J3977">
        <v>78</v>
      </c>
      <c r="K3977">
        <v>53</v>
      </c>
      <c r="L3977">
        <v>0.1</v>
      </c>
      <c r="M3977">
        <v>51</v>
      </c>
      <c r="N3977">
        <v>6.5</v>
      </c>
    </row>
    <row r="3978" spans="1:14">
      <c r="A3978" t="s">
        <v>94</v>
      </c>
      <c r="B3978" t="s">
        <v>95</v>
      </c>
      <c r="C3978" t="s">
        <v>96</v>
      </c>
      <c r="D3978">
        <v>60.169899999999998</v>
      </c>
      <c r="E3978">
        <v>24.938400000000001</v>
      </c>
      <c r="F3978" t="s">
        <v>97</v>
      </c>
      <c r="G3978" s="2">
        <v>46210.818231168982</v>
      </c>
      <c r="H3978" s="2">
        <v>46215.666666666664</v>
      </c>
      <c r="I3978">
        <v>24.3</v>
      </c>
      <c r="J3978">
        <v>79</v>
      </c>
      <c r="K3978">
        <v>61</v>
      </c>
      <c r="L3978">
        <v>1.7</v>
      </c>
      <c r="M3978">
        <v>96</v>
      </c>
      <c r="N3978">
        <v>7.7</v>
      </c>
    </row>
    <row r="3979" spans="1:14">
      <c r="A3979" t="s">
        <v>94</v>
      </c>
      <c r="B3979" t="s">
        <v>95</v>
      </c>
      <c r="C3979" t="s">
        <v>96</v>
      </c>
      <c r="D3979">
        <v>60.169899999999998</v>
      </c>
      <c r="E3979">
        <v>24.938400000000001</v>
      </c>
      <c r="F3979" t="s">
        <v>97</v>
      </c>
      <c r="G3979" s="2">
        <v>46210.818231168982</v>
      </c>
      <c r="H3979" s="2">
        <v>46215.708333333336</v>
      </c>
      <c r="I3979">
        <v>24</v>
      </c>
      <c r="J3979">
        <v>81</v>
      </c>
      <c r="K3979">
        <v>68</v>
      </c>
      <c r="L3979">
        <v>1.7</v>
      </c>
      <c r="M3979">
        <v>95</v>
      </c>
      <c r="N3979">
        <v>10.9</v>
      </c>
    </row>
    <row r="3980" spans="1:14">
      <c r="A3980" t="s">
        <v>94</v>
      </c>
      <c r="B3980" t="s">
        <v>95</v>
      </c>
      <c r="C3980" t="s">
        <v>96</v>
      </c>
      <c r="D3980">
        <v>60.169899999999998</v>
      </c>
      <c r="E3980">
        <v>24.938400000000001</v>
      </c>
      <c r="F3980" t="s">
        <v>97</v>
      </c>
      <c r="G3980" s="2">
        <v>46210.818231168982</v>
      </c>
      <c r="H3980" s="2">
        <v>46215.75</v>
      </c>
      <c r="I3980">
        <v>23.8</v>
      </c>
      <c r="J3980">
        <v>82</v>
      </c>
      <c r="K3980">
        <v>69</v>
      </c>
      <c r="L3980">
        <v>1.7</v>
      </c>
      <c r="M3980">
        <v>95</v>
      </c>
      <c r="N3980">
        <v>13.4</v>
      </c>
    </row>
    <row r="3981" spans="1:14">
      <c r="A3981" t="s">
        <v>94</v>
      </c>
      <c r="B3981" t="s">
        <v>95</v>
      </c>
      <c r="C3981" t="s">
        <v>96</v>
      </c>
      <c r="D3981">
        <v>60.169899999999998</v>
      </c>
      <c r="E3981">
        <v>24.938400000000001</v>
      </c>
      <c r="F3981" t="s">
        <v>97</v>
      </c>
      <c r="G3981" s="2">
        <v>46210.818231168982</v>
      </c>
      <c r="H3981" s="2">
        <v>46215.791666666664</v>
      </c>
      <c r="I3981">
        <v>23.8</v>
      </c>
      <c r="J3981">
        <v>83</v>
      </c>
      <c r="K3981">
        <v>60</v>
      </c>
      <c r="L3981">
        <v>0</v>
      </c>
      <c r="M3981">
        <v>1</v>
      </c>
      <c r="N3981">
        <v>13.5</v>
      </c>
    </row>
    <row r="3982" spans="1:14">
      <c r="A3982" t="s">
        <v>94</v>
      </c>
      <c r="B3982" t="s">
        <v>95</v>
      </c>
      <c r="C3982" t="s">
        <v>96</v>
      </c>
      <c r="D3982">
        <v>60.169899999999998</v>
      </c>
      <c r="E3982">
        <v>24.938400000000001</v>
      </c>
      <c r="F3982" t="s">
        <v>97</v>
      </c>
      <c r="G3982" s="2">
        <v>46210.818231168982</v>
      </c>
      <c r="H3982" s="2">
        <v>46215.833333333336</v>
      </c>
      <c r="I3982">
        <v>24</v>
      </c>
      <c r="J3982">
        <v>85</v>
      </c>
      <c r="K3982">
        <v>45</v>
      </c>
      <c r="L3982">
        <v>0</v>
      </c>
      <c r="M3982">
        <v>1</v>
      </c>
      <c r="N3982">
        <v>12.1</v>
      </c>
    </row>
    <row r="3983" spans="1:14">
      <c r="A3983" t="s">
        <v>94</v>
      </c>
      <c r="B3983" t="s">
        <v>95</v>
      </c>
      <c r="C3983" t="s">
        <v>96</v>
      </c>
      <c r="D3983">
        <v>60.169899999999998</v>
      </c>
      <c r="E3983">
        <v>24.938400000000001</v>
      </c>
      <c r="F3983" t="s">
        <v>97</v>
      </c>
      <c r="G3983" s="2">
        <v>46210.818231168982</v>
      </c>
      <c r="H3983" s="2">
        <v>46215.875</v>
      </c>
      <c r="I3983">
        <v>23.9</v>
      </c>
      <c r="J3983">
        <v>86</v>
      </c>
      <c r="K3983">
        <v>31</v>
      </c>
      <c r="L3983">
        <v>0</v>
      </c>
      <c r="M3983">
        <v>1</v>
      </c>
      <c r="N3983">
        <v>11.5</v>
      </c>
    </row>
    <row r="3984" spans="1:14">
      <c r="A3984" t="s">
        <v>94</v>
      </c>
      <c r="B3984" t="s">
        <v>95</v>
      </c>
      <c r="C3984" t="s">
        <v>96</v>
      </c>
      <c r="D3984">
        <v>60.169899999999998</v>
      </c>
      <c r="E3984">
        <v>24.938400000000001</v>
      </c>
      <c r="F3984" t="s">
        <v>97</v>
      </c>
      <c r="G3984" s="2">
        <v>46210.818231168982</v>
      </c>
      <c r="H3984" s="2">
        <v>46215.916666666664</v>
      </c>
      <c r="I3984">
        <v>23.4</v>
      </c>
      <c r="J3984">
        <v>88</v>
      </c>
      <c r="K3984">
        <v>22</v>
      </c>
      <c r="L3984">
        <v>0</v>
      </c>
      <c r="M3984">
        <v>1</v>
      </c>
      <c r="N3984">
        <v>12</v>
      </c>
    </row>
    <row r="3985" spans="1:14">
      <c r="A3985" t="s">
        <v>94</v>
      </c>
      <c r="B3985" t="s">
        <v>95</v>
      </c>
      <c r="C3985" t="s">
        <v>96</v>
      </c>
      <c r="D3985">
        <v>60.169899999999998</v>
      </c>
      <c r="E3985">
        <v>24.938400000000001</v>
      </c>
      <c r="F3985" t="s">
        <v>97</v>
      </c>
      <c r="G3985" s="2">
        <v>46210.818231168982</v>
      </c>
      <c r="H3985" s="2">
        <v>46215.958333333336</v>
      </c>
      <c r="I3985">
        <v>22.6</v>
      </c>
      <c r="J3985">
        <v>89</v>
      </c>
      <c r="K3985">
        <v>14</v>
      </c>
      <c r="L3985">
        <v>0</v>
      </c>
      <c r="M3985">
        <v>1</v>
      </c>
      <c r="N3985">
        <v>12.8</v>
      </c>
    </row>
    <row r="3986" spans="1:14">
      <c r="A3986" t="s">
        <v>94</v>
      </c>
      <c r="B3986" t="s">
        <v>95</v>
      </c>
      <c r="C3986" t="s">
        <v>96</v>
      </c>
      <c r="D3986">
        <v>60.169899999999998</v>
      </c>
      <c r="E3986">
        <v>24.938400000000001</v>
      </c>
      <c r="F3986" t="s">
        <v>97</v>
      </c>
      <c r="G3986" s="2">
        <v>46210.818231168982</v>
      </c>
      <c r="H3986" s="2">
        <v>46216</v>
      </c>
      <c r="I3986">
        <v>21.9</v>
      </c>
      <c r="J3986">
        <v>90</v>
      </c>
      <c r="K3986">
        <v>8</v>
      </c>
      <c r="L3986">
        <v>0</v>
      </c>
      <c r="M3986">
        <v>1</v>
      </c>
      <c r="N3986">
        <v>13.3</v>
      </c>
    </row>
    <row r="3987" spans="1:14">
      <c r="A3987" t="s">
        <v>94</v>
      </c>
      <c r="B3987" t="s">
        <v>95</v>
      </c>
      <c r="C3987" t="s">
        <v>96</v>
      </c>
      <c r="D3987">
        <v>60.169899999999998</v>
      </c>
      <c r="E3987">
        <v>24.938400000000001</v>
      </c>
      <c r="F3987" t="s">
        <v>97</v>
      </c>
      <c r="G3987" s="2">
        <v>46210.818231168982</v>
      </c>
      <c r="H3987" s="2">
        <v>46216.041666666664</v>
      </c>
      <c r="I3987">
        <v>21.4</v>
      </c>
      <c r="J3987">
        <v>90</v>
      </c>
      <c r="K3987">
        <v>5</v>
      </c>
      <c r="L3987">
        <v>0</v>
      </c>
      <c r="M3987">
        <v>2</v>
      </c>
      <c r="N3987">
        <v>13.7</v>
      </c>
    </row>
    <row r="3988" spans="1:14">
      <c r="A3988" t="s">
        <v>94</v>
      </c>
      <c r="B3988" t="s">
        <v>95</v>
      </c>
      <c r="C3988" t="s">
        <v>96</v>
      </c>
      <c r="D3988">
        <v>60.169899999999998</v>
      </c>
      <c r="E3988">
        <v>24.938400000000001</v>
      </c>
      <c r="F3988" t="s">
        <v>97</v>
      </c>
      <c r="G3988" s="2">
        <v>46210.818231168982</v>
      </c>
      <c r="H3988" s="2">
        <v>46216.083333333336</v>
      </c>
      <c r="I3988">
        <v>21.1</v>
      </c>
      <c r="J3988">
        <v>90</v>
      </c>
      <c r="K3988">
        <v>4</v>
      </c>
      <c r="L3988">
        <v>0</v>
      </c>
      <c r="M3988">
        <v>2</v>
      </c>
      <c r="N3988">
        <v>14.2</v>
      </c>
    </row>
    <row r="3989" spans="1:14">
      <c r="A3989" t="s">
        <v>94</v>
      </c>
      <c r="B3989" t="s">
        <v>95</v>
      </c>
      <c r="C3989" t="s">
        <v>96</v>
      </c>
      <c r="D3989">
        <v>60.169899999999998</v>
      </c>
      <c r="E3989">
        <v>24.938400000000001</v>
      </c>
      <c r="F3989" t="s">
        <v>97</v>
      </c>
      <c r="G3989" s="2">
        <v>46210.818231168982</v>
      </c>
      <c r="H3989" s="2">
        <v>46216.125</v>
      </c>
      <c r="I3989">
        <v>20.9</v>
      </c>
      <c r="J3989">
        <v>90</v>
      </c>
      <c r="K3989">
        <v>4</v>
      </c>
      <c r="L3989">
        <v>0</v>
      </c>
      <c r="M3989">
        <v>2</v>
      </c>
      <c r="N3989">
        <v>14.4</v>
      </c>
    </row>
    <row r="3990" spans="1:14">
      <c r="A3990" t="s">
        <v>94</v>
      </c>
      <c r="B3990" t="s">
        <v>95</v>
      </c>
      <c r="C3990" t="s">
        <v>96</v>
      </c>
      <c r="D3990">
        <v>60.169899999999998</v>
      </c>
      <c r="E3990">
        <v>24.938400000000001</v>
      </c>
      <c r="F3990" t="s">
        <v>97</v>
      </c>
      <c r="G3990" s="2">
        <v>46210.818231168982</v>
      </c>
      <c r="H3990" s="2">
        <v>46216.166666666664</v>
      </c>
      <c r="I3990">
        <v>20.6</v>
      </c>
      <c r="J3990">
        <v>90</v>
      </c>
      <c r="K3990">
        <v>3</v>
      </c>
      <c r="L3990">
        <v>0</v>
      </c>
      <c r="M3990">
        <v>2</v>
      </c>
      <c r="N3990">
        <v>14.6</v>
      </c>
    </row>
    <row r="3991" spans="1:14">
      <c r="A3991" t="s">
        <v>94</v>
      </c>
      <c r="B3991" t="s">
        <v>95</v>
      </c>
      <c r="C3991" t="s">
        <v>96</v>
      </c>
      <c r="D3991">
        <v>60.169899999999998</v>
      </c>
      <c r="E3991">
        <v>24.938400000000001</v>
      </c>
      <c r="F3991" t="s">
        <v>97</v>
      </c>
      <c r="G3991" s="2">
        <v>46210.818231168982</v>
      </c>
      <c r="H3991" s="2">
        <v>46216.208333333336</v>
      </c>
      <c r="I3991">
        <v>20.399999999999999</v>
      </c>
      <c r="J3991">
        <v>91</v>
      </c>
      <c r="K3991">
        <v>3</v>
      </c>
      <c r="L3991">
        <v>0</v>
      </c>
      <c r="M3991">
        <v>2</v>
      </c>
      <c r="N3991">
        <v>14.9</v>
      </c>
    </row>
    <row r="3992" spans="1:14">
      <c r="A3992" t="s">
        <v>94</v>
      </c>
      <c r="B3992" t="s">
        <v>95</v>
      </c>
      <c r="C3992" t="s">
        <v>96</v>
      </c>
      <c r="D3992">
        <v>60.169899999999998</v>
      </c>
      <c r="E3992">
        <v>24.938400000000001</v>
      </c>
      <c r="F3992" t="s">
        <v>97</v>
      </c>
      <c r="G3992" s="2">
        <v>46210.818231168982</v>
      </c>
      <c r="H3992" s="2">
        <v>46216.25</v>
      </c>
      <c r="I3992">
        <v>20.6</v>
      </c>
      <c r="J3992">
        <v>89</v>
      </c>
      <c r="K3992">
        <v>2</v>
      </c>
      <c r="L3992">
        <v>0</v>
      </c>
      <c r="M3992">
        <v>2</v>
      </c>
      <c r="N3992">
        <v>14.8</v>
      </c>
    </row>
    <row r="3993" spans="1:14">
      <c r="A3993" t="s">
        <v>94</v>
      </c>
      <c r="B3993" t="s">
        <v>95</v>
      </c>
      <c r="C3993" t="s">
        <v>96</v>
      </c>
      <c r="D3993">
        <v>60.169899999999998</v>
      </c>
      <c r="E3993">
        <v>24.938400000000001</v>
      </c>
      <c r="F3993" t="s">
        <v>97</v>
      </c>
      <c r="G3993" s="2">
        <v>46210.818231168982</v>
      </c>
      <c r="H3993" s="2">
        <v>46216.291666666664</v>
      </c>
      <c r="I3993">
        <v>21.4</v>
      </c>
      <c r="J3993">
        <v>87</v>
      </c>
      <c r="K3993">
        <v>0</v>
      </c>
      <c r="L3993">
        <v>0</v>
      </c>
      <c r="M3993">
        <v>1</v>
      </c>
      <c r="N3993">
        <v>14.1</v>
      </c>
    </row>
    <row r="3994" spans="1:14">
      <c r="A3994" t="s">
        <v>94</v>
      </c>
      <c r="B3994" t="s">
        <v>95</v>
      </c>
      <c r="C3994" t="s">
        <v>96</v>
      </c>
      <c r="D3994">
        <v>60.169899999999998</v>
      </c>
      <c r="E3994">
        <v>24.938400000000001</v>
      </c>
      <c r="F3994" t="s">
        <v>97</v>
      </c>
      <c r="G3994" s="2">
        <v>46210.818231168982</v>
      </c>
      <c r="H3994" s="2">
        <v>46216.333333333336</v>
      </c>
      <c r="I3994">
        <v>22.5</v>
      </c>
      <c r="J3994">
        <v>83</v>
      </c>
      <c r="K3994">
        <v>0</v>
      </c>
      <c r="L3994">
        <v>0</v>
      </c>
      <c r="M3994">
        <v>1</v>
      </c>
      <c r="N3994">
        <v>13.2</v>
      </c>
    </row>
    <row r="3995" spans="1:14">
      <c r="A3995" t="s">
        <v>94</v>
      </c>
      <c r="B3995" t="s">
        <v>95</v>
      </c>
      <c r="C3995" t="s">
        <v>96</v>
      </c>
      <c r="D3995">
        <v>60.169899999999998</v>
      </c>
      <c r="E3995">
        <v>24.938400000000001</v>
      </c>
      <c r="F3995" t="s">
        <v>97</v>
      </c>
      <c r="G3995" s="2">
        <v>46210.818231168982</v>
      </c>
      <c r="H3995" s="2">
        <v>46216.375</v>
      </c>
      <c r="I3995">
        <v>23.6</v>
      </c>
      <c r="J3995">
        <v>80</v>
      </c>
      <c r="K3995">
        <v>0</v>
      </c>
      <c r="L3995">
        <v>0</v>
      </c>
      <c r="M3995">
        <v>0</v>
      </c>
      <c r="N3995">
        <v>12.6</v>
      </c>
    </row>
    <row r="3996" spans="1:14">
      <c r="A3996" t="s">
        <v>94</v>
      </c>
      <c r="B3996" t="s">
        <v>95</v>
      </c>
      <c r="C3996" t="s">
        <v>96</v>
      </c>
      <c r="D3996">
        <v>60.169899999999998</v>
      </c>
      <c r="E3996">
        <v>24.938400000000001</v>
      </c>
      <c r="F3996" t="s">
        <v>97</v>
      </c>
      <c r="G3996" s="2">
        <v>46210.818231168982</v>
      </c>
      <c r="H3996" s="2">
        <v>46216.416666666664</v>
      </c>
      <c r="I3996">
        <v>24.8</v>
      </c>
      <c r="J3996">
        <v>75</v>
      </c>
      <c r="K3996">
        <v>8</v>
      </c>
      <c r="L3996">
        <v>0</v>
      </c>
      <c r="M3996">
        <v>0</v>
      </c>
      <c r="N3996">
        <v>12.6</v>
      </c>
    </row>
    <row r="3997" spans="1:14">
      <c r="A3997" t="s">
        <v>94</v>
      </c>
      <c r="B3997" t="s">
        <v>95</v>
      </c>
      <c r="C3997" t="s">
        <v>96</v>
      </c>
      <c r="D3997">
        <v>60.169899999999998</v>
      </c>
      <c r="E3997">
        <v>24.938400000000001</v>
      </c>
      <c r="F3997" t="s">
        <v>97</v>
      </c>
      <c r="G3997" s="2">
        <v>46210.818231168982</v>
      </c>
      <c r="H3997" s="2">
        <v>46216.458333333336</v>
      </c>
      <c r="I3997">
        <v>25.9</v>
      </c>
      <c r="J3997">
        <v>70</v>
      </c>
      <c r="K3997">
        <v>19</v>
      </c>
      <c r="L3997">
        <v>0</v>
      </c>
      <c r="M3997">
        <v>1</v>
      </c>
      <c r="N3997">
        <v>12.9</v>
      </c>
    </row>
    <row r="3998" spans="1:14">
      <c r="A3998" t="s">
        <v>94</v>
      </c>
      <c r="B3998" t="s">
        <v>95</v>
      </c>
      <c r="C3998" t="s">
        <v>96</v>
      </c>
      <c r="D3998">
        <v>60.169899999999998</v>
      </c>
      <c r="E3998">
        <v>24.938400000000001</v>
      </c>
      <c r="F3998" t="s">
        <v>97</v>
      </c>
      <c r="G3998" s="2">
        <v>46210.818231168982</v>
      </c>
      <c r="H3998" s="2">
        <v>46216.5</v>
      </c>
      <c r="I3998">
        <v>26.6</v>
      </c>
      <c r="J3998">
        <v>67</v>
      </c>
      <c r="K3998">
        <v>28</v>
      </c>
      <c r="L3998">
        <v>0</v>
      </c>
      <c r="M3998">
        <v>1</v>
      </c>
      <c r="N3998">
        <v>13.3</v>
      </c>
    </row>
    <row r="3999" spans="1:14">
      <c r="A3999" t="s">
        <v>94</v>
      </c>
      <c r="B3999" t="s">
        <v>95</v>
      </c>
      <c r="C3999" t="s">
        <v>96</v>
      </c>
      <c r="D3999">
        <v>60.169899999999998</v>
      </c>
      <c r="E3999">
        <v>24.938400000000001</v>
      </c>
      <c r="F3999" t="s">
        <v>97</v>
      </c>
      <c r="G3999" s="2">
        <v>46210.818231168982</v>
      </c>
      <c r="H3999" s="2">
        <v>46216.541666666664</v>
      </c>
      <c r="I3999">
        <v>24.8</v>
      </c>
      <c r="J3999">
        <v>72</v>
      </c>
      <c r="K3999">
        <v>33</v>
      </c>
      <c r="L3999">
        <v>0.3</v>
      </c>
      <c r="M3999">
        <v>51</v>
      </c>
      <c r="N3999">
        <v>14.5</v>
      </c>
    </row>
    <row r="4000" spans="1:14">
      <c r="A4000" t="s">
        <v>94</v>
      </c>
      <c r="B4000" t="s">
        <v>95</v>
      </c>
      <c r="C4000" t="s">
        <v>96</v>
      </c>
      <c r="D4000">
        <v>60.169899999999998</v>
      </c>
      <c r="E4000">
        <v>24.938400000000001</v>
      </c>
      <c r="F4000" t="s">
        <v>97</v>
      </c>
      <c r="G4000" s="2">
        <v>46210.818231168982</v>
      </c>
      <c r="H4000" s="2">
        <v>46216.583333333336</v>
      </c>
      <c r="I4000">
        <v>25</v>
      </c>
      <c r="J4000">
        <v>71</v>
      </c>
      <c r="K4000">
        <v>36</v>
      </c>
      <c r="L4000">
        <v>0.3</v>
      </c>
      <c r="M4000">
        <v>51</v>
      </c>
      <c r="N4000">
        <v>15</v>
      </c>
    </row>
    <row r="4001" spans="1:14">
      <c r="A4001" t="s">
        <v>94</v>
      </c>
      <c r="B4001" t="s">
        <v>95</v>
      </c>
      <c r="C4001" t="s">
        <v>96</v>
      </c>
      <c r="D4001">
        <v>60.169899999999998</v>
      </c>
      <c r="E4001">
        <v>24.938400000000001</v>
      </c>
      <c r="F4001" t="s">
        <v>97</v>
      </c>
      <c r="G4001" s="2">
        <v>46210.818231168982</v>
      </c>
      <c r="H4001" s="2">
        <v>46216.625</v>
      </c>
      <c r="I4001">
        <v>25.1</v>
      </c>
      <c r="J4001">
        <v>69</v>
      </c>
      <c r="K4001">
        <v>37</v>
      </c>
      <c r="L4001">
        <v>0.3</v>
      </c>
      <c r="M4001">
        <v>51</v>
      </c>
      <c r="N4001">
        <v>14.9</v>
      </c>
    </row>
    <row r="4002" spans="1:14">
      <c r="A4002" t="s">
        <v>94</v>
      </c>
      <c r="B4002" t="s">
        <v>95</v>
      </c>
      <c r="C4002" t="s">
        <v>96</v>
      </c>
      <c r="D4002">
        <v>60.169899999999998</v>
      </c>
      <c r="E4002">
        <v>24.938400000000001</v>
      </c>
      <c r="F4002" t="s">
        <v>97</v>
      </c>
      <c r="G4002" s="2">
        <v>46210.818231168982</v>
      </c>
      <c r="H4002" s="2">
        <v>46216.666666666664</v>
      </c>
      <c r="I4002">
        <v>25.2</v>
      </c>
      <c r="J4002">
        <v>67</v>
      </c>
      <c r="K4002">
        <v>37</v>
      </c>
      <c r="L4002">
        <v>0</v>
      </c>
      <c r="M4002">
        <v>3</v>
      </c>
      <c r="N4002">
        <v>14.1</v>
      </c>
    </row>
    <row r="4003" spans="1:14">
      <c r="A4003" t="s">
        <v>94</v>
      </c>
      <c r="B4003" t="s">
        <v>95</v>
      </c>
      <c r="C4003" t="s">
        <v>96</v>
      </c>
      <c r="D4003">
        <v>60.169899999999998</v>
      </c>
      <c r="E4003">
        <v>24.938400000000001</v>
      </c>
      <c r="F4003" t="s">
        <v>97</v>
      </c>
      <c r="G4003" s="2">
        <v>46210.818231168982</v>
      </c>
      <c r="H4003" s="2">
        <v>46216.708333333336</v>
      </c>
      <c r="I4003">
        <v>25.3</v>
      </c>
      <c r="J4003">
        <v>65</v>
      </c>
      <c r="K4003">
        <v>36</v>
      </c>
      <c r="L4003">
        <v>0</v>
      </c>
      <c r="M4003">
        <v>3</v>
      </c>
      <c r="N4003">
        <v>12.9</v>
      </c>
    </row>
    <row r="4004" spans="1:14">
      <c r="A4004" t="s">
        <v>94</v>
      </c>
      <c r="B4004" t="s">
        <v>95</v>
      </c>
      <c r="C4004" t="s">
        <v>96</v>
      </c>
      <c r="D4004">
        <v>60.169899999999998</v>
      </c>
      <c r="E4004">
        <v>24.938400000000001</v>
      </c>
      <c r="F4004" t="s">
        <v>97</v>
      </c>
      <c r="G4004" s="2">
        <v>46210.818231168982</v>
      </c>
      <c r="H4004" s="2">
        <v>46216.75</v>
      </c>
      <c r="I4004">
        <v>25.3</v>
      </c>
      <c r="J4004">
        <v>63</v>
      </c>
      <c r="K4004">
        <v>34</v>
      </c>
      <c r="L4004">
        <v>0</v>
      </c>
      <c r="M4004">
        <v>3</v>
      </c>
      <c r="N4004">
        <v>11.4</v>
      </c>
    </row>
    <row r="4005" spans="1:14">
      <c r="A4005" t="s">
        <v>94</v>
      </c>
      <c r="B4005" t="s">
        <v>95</v>
      </c>
      <c r="C4005" t="s">
        <v>96</v>
      </c>
      <c r="D4005">
        <v>60.169899999999998</v>
      </c>
      <c r="E4005">
        <v>24.938400000000001</v>
      </c>
      <c r="F4005" t="s">
        <v>97</v>
      </c>
      <c r="G4005" s="2">
        <v>46210.818231168982</v>
      </c>
      <c r="H4005" s="2">
        <v>46216.791666666664</v>
      </c>
      <c r="I4005">
        <v>25.3</v>
      </c>
      <c r="J4005">
        <v>62</v>
      </c>
      <c r="K4005">
        <v>32</v>
      </c>
      <c r="L4005">
        <v>0</v>
      </c>
      <c r="M4005">
        <v>3</v>
      </c>
      <c r="N4005">
        <v>10.199999999999999</v>
      </c>
    </row>
    <row r="4006" spans="1:14">
      <c r="A4006" t="s">
        <v>94</v>
      </c>
      <c r="B4006" t="s">
        <v>95</v>
      </c>
      <c r="C4006" t="s">
        <v>96</v>
      </c>
      <c r="D4006">
        <v>60.169899999999998</v>
      </c>
      <c r="E4006">
        <v>24.938400000000001</v>
      </c>
      <c r="F4006" t="s">
        <v>97</v>
      </c>
      <c r="G4006" s="2">
        <v>46210.818231168982</v>
      </c>
      <c r="H4006" s="2">
        <v>46216.833333333336</v>
      </c>
      <c r="I4006">
        <v>25</v>
      </c>
      <c r="J4006">
        <v>61</v>
      </c>
      <c r="K4006">
        <v>29</v>
      </c>
      <c r="L4006">
        <v>0</v>
      </c>
      <c r="M4006">
        <v>3</v>
      </c>
      <c r="N4006">
        <v>9.6</v>
      </c>
    </row>
    <row r="4007" spans="1:14">
      <c r="A4007" t="s">
        <v>94</v>
      </c>
      <c r="B4007" t="s">
        <v>95</v>
      </c>
      <c r="C4007" t="s">
        <v>96</v>
      </c>
      <c r="D4007">
        <v>60.169899999999998</v>
      </c>
      <c r="E4007">
        <v>24.938400000000001</v>
      </c>
      <c r="F4007" t="s">
        <v>97</v>
      </c>
      <c r="G4007" s="2">
        <v>46210.818231168982</v>
      </c>
      <c r="H4007" s="2">
        <v>46216.875</v>
      </c>
      <c r="I4007">
        <v>24.6</v>
      </c>
      <c r="J4007">
        <v>61</v>
      </c>
      <c r="K4007">
        <v>25</v>
      </c>
      <c r="L4007">
        <v>0</v>
      </c>
      <c r="M4007">
        <v>3</v>
      </c>
      <c r="N4007">
        <v>9.1999999999999993</v>
      </c>
    </row>
    <row r="4008" spans="1:14">
      <c r="A4008" t="s">
        <v>94</v>
      </c>
      <c r="B4008" t="s">
        <v>95</v>
      </c>
      <c r="C4008" t="s">
        <v>96</v>
      </c>
      <c r="D4008">
        <v>60.169899999999998</v>
      </c>
      <c r="E4008">
        <v>24.938400000000001</v>
      </c>
      <c r="F4008" t="s">
        <v>97</v>
      </c>
      <c r="G4008" s="2">
        <v>46210.818231168982</v>
      </c>
      <c r="H4008" s="2">
        <v>46216.916666666664</v>
      </c>
      <c r="I4008">
        <v>23.9</v>
      </c>
      <c r="J4008">
        <v>62</v>
      </c>
      <c r="K4008">
        <v>21</v>
      </c>
      <c r="L4008">
        <v>0</v>
      </c>
      <c r="M4008">
        <v>3</v>
      </c>
      <c r="N4008">
        <v>9.1999999999999993</v>
      </c>
    </row>
    <row r="4009" spans="1:14">
      <c r="A4009" t="s">
        <v>94</v>
      </c>
      <c r="B4009" t="s">
        <v>95</v>
      </c>
      <c r="C4009" t="s">
        <v>96</v>
      </c>
      <c r="D4009">
        <v>60.169899999999998</v>
      </c>
      <c r="E4009">
        <v>24.938400000000001</v>
      </c>
      <c r="F4009" t="s">
        <v>97</v>
      </c>
      <c r="G4009" s="2">
        <v>46210.818231168982</v>
      </c>
      <c r="H4009" s="2">
        <v>46216.958333333336</v>
      </c>
      <c r="I4009">
        <v>22.8</v>
      </c>
      <c r="J4009">
        <v>65</v>
      </c>
      <c r="K4009">
        <v>16</v>
      </c>
      <c r="L4009">
        <v>0</v>
      </c>
      <c r="M4009">
        <v>3</v>
      </c>
      <c r="N4009">
        <v>9.6999999999999993</v>
      </c>
    </row>
    <row r="4010" spans="1:14">
      <c r="A4010" t="s">
        <v>94</v>
      </c>
      <c r="B4010" t="s">
        <v>95</v>
      </c>
      <c r="C4010" t="s">
        <v>96</v>
      </c>
      <c r="D4010">
        <v>60.169899999999998</v>
      </c>
      <c r="E4010">
        <v>24.938400000000001</v>
      </c>
      <c r="F4010" t="s">
        <v>97</v>
      </c>
      <c r="G4010" s="2">
        <v>46210.818231168982</v>
      </c>
      <c r="H4010" s="2">
        <v>46217</v>
      </c>
      <c r="I4010">
        <v>21.5</v>
      </c>
      <c r="J4010">
        <v>68</v>
      </c>
      <c r="K4010">
        <v>11</v>
      </c>
      <c r="L4010">
        <v>0</v>
      </c>
      <c r="M4010">
        <v>2</v>
      </c>
      <c r="N4010">
        <v>10.4</v>
      </c>
    </row>
    <row r="4011" spans="1:14">
      <c r="A4011" t="s">
        <v>94</v>
      </c>
      <c r="B4011" t="s">
        <v>95</v>
      </c>
      <c r="C4011" t="s">
        <v>96</v>
      </c>
      <c r="D4011">
        <v>60.169899999999998</v>
      </c>
      <c r="E4011">
        <v>24.938400000000001</v>
      </c>
      <c r="F4011" t="s">
        <v>97</v>
      </c>
      <c r="G4011" s="2">
        <v>46210.818231168982</v>
      </c>
      <c r="H4011" s="2">
        <v>46217.041666666664</v>
      </c>
      <c r="I4011">
        <v>20.3</v>
      </c>
      <c r="J4011">
        <v>72</v>
      </c>
      <c r="K4011">
        <v>7</v>
      </c>
      <c r="L4011">
        <v>0</v>
      </c>
      <c r="M4011">
        <v>2</v>
      </c>
      <c r="N4011">
        <v>11.2</v>
      </c>
    </row>
    <row r="4012" spans="1:14">
      <c r="A4012" t="s">
        <v>94</v>
      </c>
      <c r="B4012" t="s">
        <v>95</v>
      </c>
      <c r="C4012" t="s">
        <v>96</v>
      </c>
      <c r="D4012">
        <v>60.169899999999998</v>
      </c>
      <c r="E4012">
        <v>24.938400000000001</v>
      </c>
      <c r="F4012" t="s">
        <v>97</v>
      </c>
      <c r="G4012" s="2">
        <v>46210.818231168982</v>
      </c>
      <c r="H4012" s="2">
        <v>46217.083333333336</v>
      </c>
      <c r="I4012">
        <v>19.3</v>
      </c>
      <c r="J4012">
        <v>76</v>
      </c>
      <c r="K4012">
        <v>3</v>
      </c>
      <c r="L4012">
        <v>0</v>
      </c>
      <c r="M4012">
        <v>2</v>
      </c>
      <c r="N4012">
        <v>12.1</v>
      </c>
    </row>
    <row r="4013" spans="1:14">
      <c r="A4013" t="s">
        <v>94</v>
      </c>
      <c r="B4013" t="s">
        <v>95</v>
      </c>
      <c r="C4013" t="s">
        <v>96</v>
      </c>
      <c r="D4013">
        <v>60.169899999999998</v>
      </c>
      <c r="E4013">
        <v>24.938400000000001</v>
      </c>
      <c r="F4013" t="s">
        <v>97</v>
      </c>
      <c r="G4013" s="2">
        <v>46210.818231168982</v>
      </c>
      <c r="H4013" s="2">
        <v>46217.125</v>
      </c>
      <c r="I4013">
        <v>18.8</v>
      </c>
      <c r="J4013">
        <v>78</v>
      </c>
      <c r="K4013">
        <v>0</v>
      </c>
      <c r="L4013">
        <v>0</v>
      </c>
      <c r="M4013">
        <v>2</v>
      </c>
      <c r="N4013">
        <v>12.5</v>
      </c>
    </row>
    <row r="4014" spans="1:14">
      <c r="A4014" t="s">
        <v>94</v>
      </c>
      <c r="B4014" t="s">
        <v>95</v>
      </c>
      <c r="C4014" t="s">
        <v>96</v>
      </c>
      <c r="D4014">
        <v>60.169899999999998</v>
      </c>
      <c r="E4014">
        <v>24.938400000000001</v>
      </c>
      <c r="F4014" t="s">
        <v>97</v>
      </c>
      <c r="G4014" s="2">
        <v>46210.818231168982</v>
      </c>
      <c r="H4014" s="2">
        <v>46217.166666666664</v>
      </c>
      <c r="I4014">
        <v>18.7</v>
      </c>
      <c r="J4014">
        <v>78</v>
      </c>
      <c r="K4014">
        <v>0</v>
      </c>
      <c r="L4014">
        <v>0</v>
      </c>
      <c r="M4014">
        <v>1</v>
      </c>
      <c r="N4014">
        <v>12.6</v>
      </c>
    </row>
    <row r="4015" spans="1:14">
      <c r="A4015" t="s">
        <v>94</v>
      </c>
      <c r="B4015" t="s">
        <v>95</v>
      </c>
      <c r="C4015" t="s">
        <v>96</v>
      </c>
      <c r="D4015">
        <v>60.169899999999998</v>
      </c>
      <c r="E4015">
        <v>24.938400000000001</v>
      </c>
      <c r="F4015" t="s">
        <v>97</v>
      </c>
      <c r="G4015" s="2">
        <v>46210.818231168982</v>
      </c>
      <c r="H4015" s="2">
        <v>46217.208333333336</v>
      </c>
      <c r="I4015">
        <v>19</v>
      </c>
      <c r="J4015">
        <v>78</v>
      </c>
      <c r="K4015">
        <v>0</v>
      </c>
      <c r="L4015">
        <v>0</v>
      </c>
      <c r="M4015">
        <v>1</v>
      </c>
      <c r="N4015">
        <v>12.3</v>
      </c>
    </row>
    <row r="4016" spans="1:14">
      <c r="A4016" t="s">
        <v>94</v>
      </c>
      <c r="B4016" t="s">
        <v>95</v>
      </c>
      <c r="C4016" t="s">
        <v>96</v>
      </c>
      <c r="D4016">
        <v>60.169899999999998</v>
      </c>
      <c r="E4016">
        <v>24.938400000000001</v>
      </c>
      <c r="F4016" t="s">
        <v>97</v>
      </c>
      <c r="G4016" s="2">
        <v>46210.818231168982</v>
      </c>
      <c r="H4016" s="2">
        <v>46217.25</v>
      </c>
      <c r="I4016">
        <v>19.5</v>
      </c>
      <c r="J4016">
        <v>76</v>
      </c>
      <c r="K4016">
        <v>0</v>
      </c>
      <c r="L4016">
        <v>0</v>
      </c>
      <c r="M4016">
        <v>1</v>
      </c>
      <c r="N4016">
        <v>12.1</v>
      </c>
    </row>
    <row r="4017" spans="1:14">
      <c r="A4017" t="s">
        <v>94</v>
      </c>
      <c r="B4017" t="s">
        <v>95</v>
      </c>
      <c r="C4017" t="s">
        <v>96</v>
      </c>
      <c r="D4017">
        <v>60.169899999999998</v>
      </c>
      <c r="E4017">
        <v>24.938400000000001</v>
      </c>
      <c r="F4017" t="s">
        <v>97</v>
      </c>
      <c r="G4017" s="2">
        <v>46210.818231168982</v>
      </c>
      <c r="H4017" s="2">
        <v>46217.291666666664</v>
      </c>
      <c r="I4017">
        <v>20.100000000000001</v>
      </c>
      <c r="J4017">
        <v>75</v>
      </c>
      <c r="K4017">
        <v>1</v>
      </c>
      <c r="L4017">
        <v>0</v>
      </c>
      <c r="M4017">
        <v>0</v>
      </c>
      <c r="N4017">
        <v>11.6</v>
      </c>
    </row>
    <row r="4018" spans="1:14">
      <c r="A4018" t="s">
        <v>94</v>
      </c>
      <c r="B4018" t="s">
        <v>95</v>
      </c>
      <c r="C4018" t="s">
        <v>96</v>
      </c>
      <c r="D4018">
        <v>60.169899999999998</v>
      </c>
      <c r="E4018">
        <v>24.938400000000001</v>
      </c>
      <c r="F4018" t="s">
        <v>97</v>
      </c>
      <c r="G4018" s="2">
        <v>46210.818231168982</v>
      </c>
      <c r="H4018" s="2">
        <v>46217.333333333336</v>
      </c>
      <c r="I4018">
        <v>20.7</v>
      </c>
      <c r="J4018">
        <v>74</v>
      </c>
      <c r="K4018">
        <v>3</v>
      </c>
      <c r="L4018">
        <v>0</v>
      </c>
      <c r="M4018">
        <v>0</v>
      </c>
      <c r="N4018">
        <v>10.7</v>
      </c>
    </row>
    <row r="4019" spans="1:14">
      <c r="A4019" t="s">
        <v>94</v>
      </c>
      <c r="B4019" t="s">
        <v>95</v>
      </c>
      <c r="C4019" t="s">
        <v>96</v>
      </c>
      <c r="D4019">
        <v>60.169899999999998</v>
      </c>
      <c r="E4019">
        <v>24.938400000000001</v>
      </c>
      <c r="F4019" t="s">
        <v>97</v>
      </c>
      <c r="G4019" s="2">
        <v>46210.818231168982</v>
      </c>
      <c r="H4019" s="2">
        <v>46217.375</v>
      </c>
      <c r="I4019">
        <v>21.1</v>
      </c>
      <c r="J4019">
        <v>73</v>
      </c>
      <c r="K4019">
        <v>6</v>
      </c>
      <c r="L4019">
        <v>0</v>
      </c>
      <c r="M4019">
        <v>0</v>
      </c>
      <c r="N4019">
        <v>9.6</v>
      </c>
    </row>
    <row r="4020" spans="1:14">
      <c r="A4020" t="s">
        <v>94</v>
      </c>
      <c r="B4020" t="s">
        <v>95</v>
      </c>
      <c r="C4020" t="s">
        <v>96</v>
      </c>
      <c r="D4020">
        <v>60.169899999999998</v>
      </c>
      <c r="E4020">
        <v>24.938400000000001</v>
      </c>
      <c r="F4020" t="s">
        <v>97</v>
      </c>
      <c r="G4020" s="2">
        <v>46210.818231168982</v>
      </c>
      <c r="H4020" s="2">
        <v>46217.416666666664</v>
      </c>
      <c r="I4020">
        <v>21.4</v>
      </c>
      <c r="J4020">
        <v>73</v>
      </c>
      <c r="K4020">
        <v>9</v>
      </c>
      <c r="L4020">
        <v>0</v>
      </c>
      <c r="M4020">
        <v>0</v>
      </c>
      <c r="N4020">
        <v>7.8</v>
      </c>
    </row>
    <row r="4021" spans="1:14">
      <c r="A4021" t="s">
        <v>94</v>
      </c>
      <c r="B4021" t="s">
        <v>95</v>
      </c>
      <c r="C4021" t="s">
        <v>96</v>
      </c>
      <c r="D4021">
        <v>60.169899999999998</v>
      </c>
      <c r="E4021">
        <v>24.938400000000001</v>
      </c>
      <c r="F4021" t="s">
        <v>97</v>
      </c>
      <c r="G4021" s="2">
        <v>46210.818231168982</v>
      </c>
      <c r="H4021" s="2">
        <v>46217.458333333336</v>
      </c>
      <c r="I4021">
        <v>21.7</v>
      </c>
      <c r="J4021">
        <v>74</v>
      </c>
      <c r="K4021">
        <v>13</v>
      </c>
      <c r="L4021">
        <v>0</v>
      </c>
      <c r="M4021">
        <v>0</v>
      </c>
      <c r="N4021">
        <v>5.4</v>
      </c>
    </row>
    <row r="4022" spans="1:14">
      <c r="A4022" t="s">
        <v>94</v>
      </c>
      <c r="B4022" t="s">
        <v>95</v>
      </c>
      <c r="C4022" t="s">
        <v>96</v>
      </c>
      <c r="D4022">
        <v>60.169899999999998</v>
      </c>
      <c r="E4022">
        <v>24.938400000000001</v>
      </c>
      <c r="F4022" t="s">
        <v>97</v>
      </c>
      <c r="G4022" s="2">
        <v>46210.818231168982</v>
      </c>
      <c r="H4022" s="2">
        <v>46217.5</v>
      </c>
      <c r="I4022">
        <v>22</v>
      </c>
      <c r="J4022">
        <v>75</v>
      </c>
      <c r="K4022">
        <v>16</v>
      </c>
      <c r="L4022">
        <v>0</v>
      </c>
      <c r="M4022">
        <v>0</v>
      </c>
      <c r="N4022">
        <v>3.6</v>
      </c>
    </row>
    <row r="4023" spans="1:14">
      <c r="A4023" t="s">
        <v>94</v>
      </c>
      <c r="B4023" t="s">
        <v>95</v>
      </c>
      <c r="C4023" t="s">
        <v>96</v>
      </c>
      <c r="D4023">
        <v>60.169899999999998</v>
      </c>
      <c r="E4023">
        <v>24.938400000000001</v>
      </c>
      <c r="F4023" t="s">
        <v>97</v>
      </c>
      <c r="G4023" s="2">
        <v>46210.818231168982</v>
      </c>
      <c r="H4023" s="2">
        <v>46217.541666666664</v>
      </c>
      <c r="I4023">
        <v>22.2</v>
      </c>
      <c r="J4023">
        <v>76</v>
      </c>
      <c r="K4023">
        <v>19</v>
      </c>
      <c r="L4023">
        <v>0</v>
      </c>
      <c r="M4023">
        <v>1</v>
      </c>
      <c r="N4023">
        <v>3.7</v>
      </c>
    </row>
    <row r="4024" spans="1:14">
      <c r="A4024" t="s">
        <v>94</v>
      </c>
      <c r="B4024" t="s">
        <v>95</v>
      </c>
      <c r="C4024" t="s">
        <v>96</v>
      </c>
      <c r="D4024">
        <v>60.169899999999998</v>
      </c>
      <c r="E4024">
        <v>24.938400000000001</v>
      </c>
      <c r="F4024" t="s">
        <v>97</v>
      </c>
      <c r="G4024" s="2">
        <v>46210.818231168982</v>
      </c>
      <c r="H4024" s="2">
        <v>46217.583333333336</v>
      </c>
      <c r="I4024">
        <v>22.3</v>
      </c>
      <c r="J4024">
        <v>78</v>
      </c>
      <c r="K4024">
        <v>23</v>
      </c>
      <c r="L4024">
        <v>0</v>
      </c>
      <c r="M4024">
        <v>1</v>
      </c>
      <c r="N4024">
        <v>5.3</v>
      </c>
    </row>
    <row r="4025" spans="1:14">
      <c r="A4025" t="s">
        <v>94</v>
      </c>
      <c r="B4025" t="s">
        <v>95</v>
      </c>
      <c r="C4025" t="s">
        <v>96</v>
      </c>
      <c r="D4025">
        <v>60.169899999999998</v>
      </c>
      <c r="E4025">
        <v>24.938400000000001</v>
      </c>
      <c r="F4025" t="s">
        <v>97</v>
      </c>
      <c r="G4025" s="2">
        <v>46210.818231168982</v>
      </c>
      <c r="H4025" s="2">
        <v>46217.625</v>
      </c>
      <c r="I4025">
        <v>22.4</v>
      </c>
      <c r="J4025">
        <v>78</v>
      </c>
      <c r="K4025">
        <v>25</v>
      </c>
      <c r="L4025">
        <v>0</v>
      </c>
      <c r="M4025">
        <v>1</v>
      </c>
      <c r="N4025">
        <v>6.7</v>
      </c>
    </row>
    <row r="4026" spans="1:14">
      <c r="A4026" t="s">
        <v>94</v>
      </c>
      <c r="B4026" t="s">
        <v>95</v>
      </c>
      <c r="C4026" t="s">
        <v>96</v>
      </c>
      <c r="D4026">
        <v>60.169899999999998</v>
      </c>
      <c r="E4026">
        <v>24.938400000000001</v>
      </c>
      <c r="F4026" t="s">
        <v>97</v>
      </c>
      <c r="G4026" s="2">
        <v>46210.818231168982</v>
      </c>
      <c r="H4026" s="2">
        <v>46217.666666666664</v>
      </c>
      <c r="I4026">
        <v>22.5</v>
      </c>
      <c r="J4026">
        <v>78</v>
      </c>
      <c r="K4026">
        <v>26</v>
      </c>
      <c r="L4026">
        <v>0</v>
      </c>
      <c r="M4026">
        <v>1</v>
      </c>
      <c r="N4026">
        <v>7.3</v>
      </c>
    </row>
    <row r="4027" spans="1:14">
      <c r="A4027" t="s">
        <v>94</v>
      </c>
      <c r="B4027" t="s">
        <v>95</v>
      </c>
      <c r="C4027" t="s">
        <v>96</v>
      </c>
      <c r="D4027">
        <v>60.169899999999998</v>
      </c>
      <c r="E4027">
        <v>24.938400000000001</v>
      </c>
      <c r="F4027" t="s">
        <v>97</v>
      </c>
      <c r="G4027" s="2">
        <v>46210.818231168982</v>
      </c>
      <c r="H4027" s="2">
        <v>46217.708333333336</v>
      </c>
      <c r="I4027">
        <v>22.5</v>
      </c>
      <c r="J4027">
        <v>78</v>
      </c>
      <c r="K4027">
        <v>26</v>
      </c>
      <c r="L4027">
        <v>0</v>
      </c>
      <c r="M4027">
        <v>1</v>
      </c>
      <c r="N4027">
        <v>7.6</v>
      </c>
    </row>
    <row r="4028" spans="1:14">
      <c r="A4028" t="s">
        <v>94</v>
      </c>
      <c r="B4028" t="s">
        <v>95</v>
      </c>
      <c r="C4028" t="s">
        <v>96</v>
      </c>
      <c r="D4028">
        <v>60.169899999999998</v>
      </c>
      <c r="E4028">
        <v>24.938400000000001</v>
      </c>
      <c r="F4028" t="s">
        <v>97</v>
      </c>
      <c r="G4028" s="2">
        <v>46210.818231168982</v>
      </c>
      <c r="H4028" s="2">
        <v>46217.75</v>
      </c>
      <c r="I4028">
        <v>22.4</v>
      </c>
      <c r="J4028">
        <v>77</v>
      </c>
      <c r="K4028">
        <v>26</v>
      </c>
      <c r="L4028">
        <v>0</v>
      </c>
      <c r="M4028">
        <v>1</v>
      </c>
      <c r="N4028">
        <v>7.9</v>
      </c>
    </row>
    <row r="4029" spans="1:14">
      <c r="A4029" t="s">
        <v>94</v>
      </c>
      <c r="B4029" t="s">
        <v>95</v>
      </c>
      <c r="C4029" t="s">
        <v>96</v>
      </c>
      <c r="D4029">
        <v>60.169899999999998</v>
      </c>
      <c r="E4029">
        <v>24.938400000000001</v>
      </c>
      <c r="F4029" t="s">
        <v>97</v>
      </c>
      <c r="G4029" s="2">
        <v>46210.818231168982</v>
      </c>
      <c r="H4029" s="2">
        <v>46217.791666666664</v>
      </c>
      <c r="I4029">
        <v>22.3</v>
      </c>
      <c r="J4029">
        <v>77</v>
      </c>
      <c r="K4029">
        <v>25</v>
      </c>
      <c r="L4029">
        <v>0</v>
      </c>
      <c r="M4029">
        <v>1</v>
      </c>
      <c r="N4029">
        <v>8</v>
      </c>
    </row>
    <row r="4030" spans="1:14">
      <c r="A4030" t="s">
        <v>94</v>
      </c>
      <c r="B4030" t="s">
        <v>95</v>
      </c>
      <c r="C4030" t="s">
        <v>96</v>
      </c>
      <c r="D4030">
        <v>60.169899999999998</v>
      </c>
      <c r="E4030">
        <v>24.938400000000001</v>
      </c>
      <c r="F4030" t="s">
        <v>97</v>
      </c>
      <c r="G4030" s="2">
        <v>46210.818231168982</v>
      </c>
      <c r="H4030" s="2">
        <v>46217.833333333336</v>
      </c>
      <c r="I4030">
        <v>22.1</v>
      </c>
      <c r="J4030">
        <v>77</v>
      </c>
      <c r="K4030">
        <v>24</v>
      </c>
      <c r="L4030">
        <v>0</v>
      </c>
      <c r="M4030">
        <v>0</v>
      </c>
      <c r="N4030">
        <v>8.1</v>
      </c>
    </row>
    <row r="4031" spans="1:14">
      <c r="A4031" t="s">
        <v>94</v>
      </c>
      <c r="B4031" t="s">
        <v>95</v>
      </c>
      <c r="C4031" t="s">
        <v>96</v>
      </c>
      <c r="D4031">
        <v>60.169899999999998</v>
      </c>
      <c r="E4031">
        <v>24.938400000000001</v>
      </c>
      <c r="F4031" t="s">
        <v>97</v>
      </c>
      <c r="G4031" s="2">
        <v>46210.818231168982</v>
      </c>
      <c r="H4031" s="2">
        <v>46217.875</v>
      </c>
      <c r="I4031">
        <v>21.7</v>
      </c>
      <c r="J4031">
        <v>77</v>
      </c>
      <c r="K4031">
        <v>22</v>
      </c>
      <c r="L4031">
        <v>0</v>
      </c>
      <c r="M4031">
        <v>0</v>
      </c>
      <c r="N4031">
        <v>7.9</v>
      </c>
    </row>
    <row r="4032" spans="1:14">
      <c r="A4032" t="s">
        <v>94</v>
      </c>
      <c r="B4032" t="s">
        <v>95</v>
      </c>
      <c r="C4032" t="s">
        <v>96</v>
      </c>
      <c r="D4032">
        <v>60.169899999999998</v>
      </c>
      <c r="E4032">
        <v>24.938400000000001</v>
      </c>
      <c r="F4032" t="s">
        <v>97</v>
      </c>
      <c r="G4032" s="2">
        <v>46210.818231168982</v>
      </c>
      <c r="H4032" s="2">
        <v>46217.916666666664</v>
      </c>
      <c r="I4032">
        <v>21.1</v>
      </c>
      <c r="J4032">
        <v>78</v>
      </c>
      <c r="K4032">
        <v>19</v>
      </c>
      <c r="L4032">
        <v>0</v>
      </c>
      <c r="M4032">
        <v>0</v>
      </c>
      <c r="N4032">
        <v>7.1</v>
      </c>
    </row>
    <row r="4033" spans="1:14">
      <c r="A4033" t="s">
        <v>94</v>
      </c>
      <c r="B4033" t="s">
        <v>95</v>
      </c>
      <c r="C4033" t="s">
        <v>96</v>
      </c>
      <c r="D4033">
        <v>60.169899999999998</v>
      </c>
      <c r="E4033">
        <v>24.938400000000001</v>
      </c>
      <c r="F4033" t="s">
        <v>97</v>
      </c>
      <c r="G4033" s="2">
        <v>46210.818231168982</v>
      </c>
      <c r="H4033" s="2">
        <v>46217.958333333336</v>
      </c>
      <c r="I4033">
        <v>20.3</v>
      </c>
      <c r="J4033">
        <v>81</v>
      </c>
      <c r="K4033">
        <v>16</v>
      </c>
      <c r="L4033">
        <v>0</v>
      </c>
      <c r="M4033">
        <v>0</v>
      </c>
      <c r="N4033">
        <v>5.8</v>
      </c>
    </row>
    <row r="4034" spans="1:14">
      <c r="A4034" t="s">
        <v>94</v>
      </c>
      <c r="B4034" t="s">
        <v>95</v>
      </c>
      <c r="C4034" t="s">
        <v>96</v>
      </c>
      <c r="D4034">
        <v>60.169899999999998</v>
      </c>
      <c r="E4034">
        <v>24.938400000000001</v>
      </c>
      <c r="F4034" t="s">
        <v>97</v>
      </c>
      <c r="G4034" s="2">
        <v>46210.818231168982</v>
      </c>
      <c r="H4034" s="2">
        <v>46218</v>
      </c>
      <c r="I4034">
        <v>19.3</v>
      </c>
      <c r="J4034">
        <v>83</v>
      </c>
      <c r="K4034">
        <v>12</v>
      </c>
      <c r="L4034">
        <v>0</v>
      </c>
      <c r="M4034">
        <v>0</v>
      </c>
      <c r="N4034">
        <v>4.9000000000000004</v>
      </c>
    </row>
    <row r="4035" spans="1:14">
      <c r="A4035" t="s">
        <v>94</v>
      </c>
      <c r="B4035" t="s">
        <v>95</v>
      </c>
      <c r="C4035" t="s">
        <v>96</v>
      </c>
      <c r="D4035">
        <v>60.169899999999998</v>
      </c>
      <c r="E4035">
        <v>24.938400000000001</v>
      </c>
      <c r="F4035" t="s">
        <v>97</v>
      </c>
      <c r="G4035" s="2">
        <v>46210.818231168982</v>
      </c>
      <c r="H4035" s="2">
        <v>46218.041666666664</v>
      </c>
      <c r="I4035">
        <v>18.399999999999999</v>
      </c>
      <c r="J4035">
        <v>86</v>
      </c>
      <c r="K4035">
        <v>8</v>
      </c>
      <c r="L4035">
        <v>0</v>
      </c>
      <c r="M4035">
        <v>0</v>
      </c>
      <c r="N4035">
        <v>5</v>
      </c>
    </row>
    <row r="4036" spans="1:14">
      <c r="A4036" t="s">
        <v>94</v>
      </c>
      <c r="B4036" t="s">
        <v>95</v>
      </c>
      <c r="C4036" t="s">
        <v>96</v>
      </c>
      <c r="D4036">
        <v>60.169899999999998</v>
      </c>
      <c r="E4036">
        <v>24.938400000000001</v>
      </c>
      <c r="F4036" t="s">
        <v>97</v>
      </c>
      <c r="G4036" s="2">
        <v>46210.818231168982</v>
      </c>
      <c r="H4036" s="2">
        <v>46218.083333333336</v>
      </c>
      <c r="I4036">
        <v>17.8</v>
      </c>
      <c r="J4036">
        <v>88</v>
      </c>
      <c r="K4036">
        <v>5</v>
      </c>
      <c r="L4036">
        <v>0</v>
      </c>
      <c r="M4036">
        <v>0</v>
      </c>
      <c r="N4036">
        <v>5.9</v>
      </c>
    </row>
    <row r="4037" spans="1:14">
      <c r="A4037" t="s">
        <v>94</v>
      </c>
      <c r="B4037" t="s">
        <v>95</v>
      </c>
      <c r="C4037" t="s">
        <v>96</v>
      </c>
      <c r="D4037">
        <v>60.169899999999998</v>
      </c>
      <c r="E4037">
        <v>24.938400000000001</v>
      </c>
      <c r="F4037" t="s">
        <v>97</v>
      </c>
      <c r="G4037" s="2">
        <v>46210.818231168982</v>
      </c>
      <c r="H4037" s="2">
        <v>46218.125</v>
      </c>
      <c r="I4037">
        <v>17.600000000000001</v>
      </c>
      <c r="J4037">
        <v>88</v>
      </c>
      <c r="K4037">
        <v>2</v>
      </c>
      <c r="L4037">
        <v>0</v>
      </c>
      <c r="M4037">
        <v>0</v>
      </c>
      <c r="N4037">
        <v>6.7</v>
      </c>
    </row>
    <row r="4038" spans="1:14">
      <c r="A4038" t="s">
        <v>94</v>
      </c>
      <c r="B4038" t="s">
        <v>95</v>
      </c>
      <c r="C4038" t="s">
        <v>96</v>
      </c>
      <c r="D4038">
        <v>60.169899999999998</v>
      </c>
      <c r="E4038">
        <v>24.938400000000001</v>
      </c>
      <c r="F4038" t="s">
        <v>97</v>
      </c>
      <c r="G4038" s="2">
        <v>46210.818231168982</v>
      </c>
      <c r="H4038" s="2">
        <v>46218.166666666664</v>
      </c>
      <c r="I4038">
        <v>18</v>
      </c>
      <c r="J4038">
        <v>85</v>
      </c>
      <c r="K4038">
        <v>1</v>
      </c>
      <c r="L4038">
        <v>0</v>
      </c>
      <c r="M4038">
        <v>0</v>
      </c>
      <c r="N4038">
        <v>7.2</v>
      </c>
    </row>
    <row r="4039" spans="1:14">
      <c r="A4039" t="s">
        <v>94</v>
      </c>
      <c r="B4039" t="s">
        <v>95</v>
      </c>
      <c r="C4039" t="s">
        <v>96</v>
      </c>
      <c r="D4039">
        <v>60.169899999999998</v>
      </c>
      <c r="E4039">
        <v>24.938400000000001</v>
      </c>
      <c r="F4039" t="s">
        <v>97</v>
      </c>
      <c r="G4039" s="2">
        <v>46210.818231168982</v>
      </c>
      <c r="H4039" s="2">
        <v>46218.208333333336</v>
      </c>
      <c r="I4039">
        <v>18.8</v>
      </c>
      <c r="J4039">
        <v>81</v>
      </c>
      <c r="K4039">
        <v>1</v>
      </c>
      <c r="L4039">
        <v>0</v>
      </c>
      <c r="M4039">
        <v>0</v>
      </c>
      <c r="N4039">
        <v>7.4</v>
      </c>
    </row>
    <row r="4040" spans="1:14">
      <c r="A4040" t="s">
        <v>94</v>
      </c>
      <c r="B4040" t="s">
        <v>95</v>
      </c>
      <c r="C4040" t="s">
        <v>96</v>
      </c>
      <c r="D4040">
        <v>60.169899999999998</v>
      </c>
      <c r="E4040">
        <v>24.938400000000001</v>
      </c>
      <c r="F4040" t="s">
        <v>97</v>
      </c>
      <c r="G4040" s="2">
        <v>46210.818231168982</v>
      </c>
      <c r="H4040" s="2">
        <v>46218.25</v>
      </c>
      <c r="I4040">
        <v>19.899999999999999</v>
      </c>
      <c r="J4040">
        <v>77</v>
      </c>
      <c r="K4040">
        <v>1</v>
      </c>
      <c r="L4040">
        <v>0</v>
      </c>
      <c r="M4040">
        <v>0</v>
      </c>
      <c r="N4040">
        <v>7.4</v>
      </c>
    </row>
    <row r="4041" spans="1:14">
      <c r="A4041" t="s">
        <v>94</v>
      </c>
      <c r="B4041" t="s">
        <v>95</v>
      </c>
      <c r="C4041" t="s">
        <v>96</v>
      </c>
      <c r="D4041">
        <v>60.169899999999998</v>
      </c>
      <c r="E4041">
        <v>24.938400000000001</v>
      </c>
      <c r="F4041" t="s">
        <v>97</v>
      </c>
      <c r="G4041" s="2">
        <v>46210.818231168982</v>
      </c>
      <c r="H4041" s="2">
        <v>46218.291666666664</v>
      </c>
      <c r="I4041">
        <v>21</v>
      </c>
      <c r="J4041">
        <v>72</v>
      </c>
      <c r="K4041">
        <v>2</v>
      </c>
      <c r="L4041">
        <v>0</v>
      </c>
      <c r="M4041">
        <v>0</v>
      </c>
      <c r="N4041">
        <v>7</v>
      </c>
    </row>
    <row r="4042" spans="1:14">
      <c r="A4042" t="s">
        <v>94</v>
      </c>
      <c r="B4042" t="s">
        <v>95</v>
      </c>
      <c r="C4042" t="s">
        <v>96</v>
      </c>
      <c r="D4042">
        <v>60.169899999999998</v>
      </c>
      <c r="E4042">
        <v>24.938400000000001</v>
      </c>
      <c r="F4042" t="s">
        <v>97</v>
      </c>
      <c r="G4042" s="2">
        <v>46210.818231168982</v>
      </c>
      <c r="H4042" s="2">
        <v>46218.333333333336</v>
      </c>
      <c r="I4042">
        <v>22</v>
      </c>
      <c r="J4042">
        <v>69</v>
      </c>
      <c r="K4042">
        <v>2</v>
      </c>
      <c r="L4042">
        <v>0</v>
      </c>
      <c r="M4042">
        <v>0</v>
      </c>
      <c r="N4042">
        <v>6.4</v>
      </c>
    </row>
    <row r="4043" spans="1:14">
      <c r="A4043" t="s">
        <v>94</v>
      </c>
      <c r="B4043" t="s">
        <v>95</v>
      </c>
      <c r="C4043" t="s">
        <v>96</v>
      </c>
      <c r="D4043">
        <v>60.169899999999998</v>
      </c>
      <c r="E4043">
        <v>24.938400000000001</v>
      </c>
      <c r="F4043" t="s">
        <v>97</v>
      </c>
      <c r="G4043" s="2">
        <v>46210.818231168982</v>
      </c>
      <c r="H4043" s="2">
        <v>46218.375</v>
      </c>
      <c r="I4043">
        <v>22.7</v>
      </c>
      <c r="J4043">
        <v>67</v>
      </c>
      <c r="K4043">
        <v>4</v>
      </c>
      <c r="L4043">
        <v>0</v>
      </c>
      <c r="M4043">
        <v>0</v>
      </c>
      <c r="N4043">
        <v>5.5</v>
      </c>
    </row>
    <row r="4044" spans="1:14">
      <c r="A4044" t="s">
        <v>94</v>
      </c>
      <c r="B4044" t="s">
        <v>95</v>
      </c>
      <c r="C4044" t="s">
        <v>96</v>
      </c>
      <c r="D4044">
        <v>60.169899999999998</v>
      </c>
      <c r="E4044">
        <v>24.938400000000001</v>
      </c>
      <c r="F4044" t="s">
        <v>97</v>
      </c>
      <c r="G4044" s="2">
        <v>46210.818231168982</v>
      </c>
      <c r="H4044" s="2">
        <v>46218.416666666664</v>
      </c>
      <c r="I4044">
        <v>23.1</v>
      </c>
      <c r="J4044">
        <v>68</v>
      </c>
      <c r="K4044">
        <v>6</v>
      </c>
      <c r="L4044">
        <v>0.7</v>
      </c>
      <c r="M4044">
        <v>53</v>
      </c>
      <c r="N4044">
        <v>4.2</v>
      </c>
    </row>
    <row r="4045" spans="1:14">
      <c r="A4045" t="s">
        <v>94</v>
      </c>
      <c r="B4045" t="s">
        <v>95</v>
      </c>
      <c r="C4045" t="s">
        <v>96</v>
      </c>
      <c r="D4045">
        <v>60.169899999999998</v>
      </c>
      <c r="E4045">
        <v>24.938400000000001</v>
      </c>
      <c r="F4045" t="s">
        <v>97</v>
      </c>
      <c r="G4045" s="2">
        <v>46210.818231168982</v>
      </c>
      <c r="H4045" s="2">
        <v>46218.458333333336</v>
      </c>
      <c r="I4045">
        <v>23.3</v>
      </c>
      <c r="J4045">
        <v>70</v>
      </c>
      <c r="K4045">
        <v>9</v>
      </c>
      <c r="L4045">
        <v>0.7</v>
      </c>
      <c r="M4045">
        <v>53</v>
      </c>
      <c r="N4045">
        <v>2.7</v>
      </c>
    </row>
    <row r="4046" spans="1:14">
      <c r="A4046" t="s">
        <v>94</v>
      </c>
      <c r="B4046" t="s">
        <v>95</v>
      </c>
      <c r="C4046" t="s">
        <v>96</v>
      </c>
      <c r="D4046">
        <v>60.169899999999998</v>
      </c>
      <c r="E4046">
        <v>24.938400000000001</v>
      </c>
      <c r="F4046" t="s">
        <v>97</v>
      </c>
      <c r="G4046" s="2">
        <v>46210.818231168982</v>
      </c>
      <c r="H4046" s="2">
        <v>46218.5</v>
      </c>
      <c r="I4046">
        <v>23.3</v>
      </c>
      <c r="J4046">
        <v>73</v>
      </c>
      <c r="K4046">
        <v>12</v>
      </c>
      <c r="L4046">
        <v>0.7</v>
      </c>
      <c r="M4046">
        <v>53</v>
      </c>
      <c r="N4046">
        <v>3.2</v>
      </c>
    </row>
    <row r="4047" spans="1:14">
      <c r="A4047" t="s">
        <v>94</v>
      </c>
      <c r="B4047" t="s">
        <v>95</v>
      </c>
      <c r="C4047" t="s">
        <v>96</v>
      </c>
      <c r="D4047">
        <v>60.169899999999998</v>
      </c>
      <c r="E4047">
        <v>24.938400000000001</v>
      </c>
      <c r="F4047" t="s">
        <v>97</v>
      </c>
      <c r="G4047" s="2">
        <v>46210.818231168982</v>
      </c>
      <c r="H4047" s="2">
        <v>46218.541666666664</v>
      </c>
      <c r="I4047">
        <v>23.3</v>
      </c>
      <c r="J4047">
        <v>77</v>
      </c>
      <c r="K4047">
        <v>15</v>
      </c>
      <c r="L4047">
        <v>0.7</v>
      </c>
      <c r="M4047">
        <v>53</v>
      </c>
      <c r="N4047">
        <v>5.4</v>
      </c>
    </row>
    <row r="4048" spans="1:14">
      <c r="A4048" t="s">
        <v>94</v>
      </c>
      <c r="B4048" t="s">
        <v>95</v>
      </c>
      <c r="C4048" t="s">
        <v>96</v>
      </c>
      <c r="D4048">
        <v>60.169899999999998</v>
      </c>
      <c r="E4048">
        <v>24.938400000000001</v>
      </c>
      <c r="F4048" t="s">
        <v>97</v>
      </c>
      <c r="G4048" s="2">
        <v>46210.818231168982</v>
      </c>
      <c r="H4048" s="2">
        <v>46218.583333333336</v>
      </c>
      <c r="I4048">
        <v>23.3</v>
      </c>
      <c r="J4048">
        <v>79</v>
      </c>
      <c r="K4048">
        <v>18</v>
      </c>
      <c r="L4048">
        <v>0.7</v>
      </c>
      <c r="M4048">
        <v>53</v>
      </c>
      <c r="N4048">
        <v>7.1</v>
      </c>
    </row>
    <row r="4049" spans="1:14">
      <c r="A4049" t="s">
        <v>94</v>
      </c>
      <c r="B4049" t="s">
        <v>95</v>
      </c>
      <c r="C4049" t="s">
        <v>96</v>
      </c>
      <c r="D4049">
        <v>60.169899999999998</v>
      </c>
      <c r="E4049">
        <v>24.938400000000001</v>
      </c>
      <c r="F4049" t="s">
        <v>97</v>
      </c>
      <c r="G4049" s="2">
        <v>46210.818231168982</v>
      </c>
      <c r="H4049" s="2">
        <v>46218.625</v>
      </c>
      <c r="I4049">
        <v>23.3</v>
      </c>
      <c r="J4049">
        <v>79</v>
      </c>
      <c r="K4049">
        <v>20</v>
      </c>
      <c r="L4049">
        <v>0.7</v>
      </c>
      <c r="M4049">
        <v>53</v>
      </c>
      <c r="N4049">
        <v>8</v>
      </c>
    </row>
    <row r="4050" spans="1:14">
      <c r="A4050" t="s">
        <v>94</v>
      </c>
      <c r="B4050" t="s">
        <v>95</v>
      </c>
      <c r="C4050" t="s">
        <v>96</v>
      </c>
      <c r="D4050">
        <v>60.169899999999998</v>
      </c>
      <c r="E4050">
        <v>24.938400000000001</v>
      </c>
      <c r="F4050" t="s">
        <v>97</v>
      </c>
      <c r="G4050" s="2">
        <v>46210.818231168982</v>
      </c>
      <c r="H4050" s="2">
        <v>46218.666666666664</v>
      </c>
      <c r="I4050">
        <v>23.4</v>
      </c>
      <c r="J4050">
        <v>77</v>
      </c>
      <c r="K4050">
        <v>21</v>
      </c>
      <c r="L4050">
        <v>0</v>
      </c>
      <c r="M4050">
        <v>3</v>
      </c>
      <c r="N4050">
        <v>7.9</v>
      </c>
    </row>
    <row r="4051" spans="1:14">
      <c r="A4051" t="s">
        <v>94</v>
      </c>
      <c r="B4051" t="s">
        <v>95</v>
      </c>
      <c r="C4051" t="s">
        <v>96</v>
      </c>
      <c r="D4051">
        <v>60.169899999999998</v>
      </c>
      <c r="E4051">
        <v>24.938400000000001</v>
      </c>
      <c r="F4051" t="s">
        <v>97</v>
      </c>
      <c r="G4051" s="2">
        <v>46210.818231168982</v>
      </c>
      <c r="H4051" s="2">
        <v>46218.708333333336</v>
      </c>
      <c r="I4051">
        <v>23.5</v>
      </c>
      <c r="J4051">
        <v>73</v>
      </c>
      <c r="K4051">
        <v>21</v>
      </c>
      <c r="L4051">
        <v>0</v>
      </c>
      <c r="M4051">
        <v>3</v>
      </c>
      <c r="N4051">
        <v>7.7</v>
      </c>
    </row>
    <row r="4052" spans="1:14">
      <c r="A4052" t="s">
        <v>94</v>
      </c>
      <c r="B4052" t="s">
        <v>95</v>
      </c>
      <c r="C4052" t="s">
        <v>96</v>
      </c>
      <c r="D4052">
        <v>60.169899999999998</v>
      </c>
      <c r="E4052">
        <v>24.938400000000001</v>
      </c>
      <c r="F4052" t="s">
        <v>97</v>
      </c>
      <c r="G4052" s="2">
        <v>46210.818231168982</v>
      </c>
      <c r="H4052" s="2">
        <v>46218.75</v>
      </c>
      <c r="I4052">
        <v>23.7</v>
      </c>
      <c r="J4052">
        <v>68</v>
      </c>
      <c r="K4052">
        <v>20</v>
      </c>
      <c r="L4052">
        <v>0</v>
      </c>
      <c r="M4052">
        <v>3</v>
      </c>
      <c r="N4052">
        <v>7.7</v>
      </c>
    </row>
    <row r="4053" spans="1:14">
      <c r="A4053" t="s">
        <v>94</v>
      </c>
      <c r="B4053" t="s">
        <v>95</v>
      </c>
      <c r="C4053" t="s">
        <v>96</v>
      </c>
      <c r="D4053">
        <v>60.169899999999998</v>
      </c>
      <c r="E4053">
        <v>24.938400000000001</v>
      </c>
      <c r="F4053" t="s">
        <v>97</v>
      </c>
      <c r="G4053" s="2">
        <v>46210.818231168982</v>
      </c>
      <c r="H4053" s="2">
        <v>46218.791666666664</v>
      </c>
      <c r="I4053">
        <v>23.7</v>
      </c>
      <c r="J4053">
        <v>64</v>
      </c>
      <c r="K4053">
        <v>19</v>
      </c>
      <c r="L4053">
        <v>0</v>
      </c>
      <c r="M4053">
        <v>3</v>
      </c>
      <c r="N4053">
        <v>8.8000000000000007</v>
      </c>
    </row>
    <row r="4054" spans="1:14">
      <c r="A4054" t="s">
        <v>94</v>
      </c>
      <c r="B4054" t="s">
        <v>95</v>
      </c>
      <c r="C4054" t="s">
        <v>96</v>
      </c>
      <c r="D4054">
        <v>60.169899999999998</v>
      </c>
      <c r="E4054">
        <v>24.938400000000001</v>
      </c>
      <c r="F4054" t="s">
        <v>97</v>
      </c>
      <c r="G4054" s="2">
        <v>46210.818231168982</v>
      </c>
      <c r="H4054" s="2">
        <v>46218.833333333336</v>
      </c>
      <c r="I4054">
        <v>23.7</v>
      </c>
      <c r="J4054">
        <v>60</v>
      </c>
      <c r="K4054">
        <v>18</v>
      </c>
      <c r="L4054">
        <v>0</v>
      </c>
      <c r="M4054">
        <v>3</v>
      </c>
      <c r="N4054">
        <v>10.4</v>
      </c>
    </row>
    <row r="4055" spans="1:14">
      <c r="A4055" t="s">
        <v>94</v>
      </c>
      <c r="B4055" t="s">
        <v>95</v>
      </c>
      <c r="C4055" t="s">
        <v>96</v>
      </c>
      <c r="D4055">
        <v>60.169899999999998</v>
      </c>
      <c r="E4055">
        <v>24.938400000000001</v>
      </c>
      <c r="F4055" t="s">
        <v>97</v>
      </c>
      <c r="G4055" s="2">
        <v>46210.818231168982</v>
      </c>
      <c r="H4055" s="2">
        <v>46218.875</v>
      </c>
      <c r="I4055">
        <v>23.4</v>
      </c>
      <c r="J4055">
        <v>59</v>
      </c>
      <c r="K4055">
        <v>16</v>
      </c>
      <c r="L4055">
        <v>0</v>
      </c>
      <c r="M4055">
        <v>3</v>
      </c>
      <c r="N4055">
        <v>11.7</v>
      </c>
    </row>
    <row r="4056" spans="1:14">
      <c r="A4056" t="s">
        <v>94</v>
      </c>
      <c r="B4056" t="s">
        <v>95</v>
      </c>
      <c r="C4056" t="s">
        <v>96</v>
      </c>
      <c r="D4056">
        <v>60.169899999999998</v>
      </c>
      <c r="E4056">
        <v>24.938400000000001</v>
      </c>
      <c r="F4056" t="s">
        <v>97</v>
      </c>
      <c r="G4056" s="2">
        <v>46210.818231168982</v>
      </c>
      <c r="H4056" s="2">
        <v>46218.916666666664</v>
      </c>
      <c r="I4056">
        <v>22.8</v>
      </c>
      <c r="J4056">
        <v>60</v>
      </c>
      <c r="K4056">
        <v>14</v>
      </c>
      <c r="L4056">
        <v>0</v>
      </c>
      <c r="M4056">
        <v>3</v>
      </c>
      <c r="N4056">
        <v>12.3</v>
      </c>
    </row>
    <row r="4057" spans="1:14">
      <c r="A4057" t="s">
        <v>94</v>
      </c>
      <c r="B4057" t="s">
        <v>95</v>
      </c>
      <c r="C4057" t="s">
        <v>96</v>
      </c>
      <c r="D4057">
        <v>60.169899999999998</v>
      </c>
      <c r="E4057">
        <v>24.938400000000001</v>
      </c>
      <c r="F4057" t="s">
        <v>97</v>
      </c>
      <c r="G4057" s="2">
        <v>46210.818231168982</v>
      </c>
      <c r="H4057" s="2">
        <v>46218.958333333336</v>
      </c>
      <c r="I4057">
        <v>21.8</v>
      </c>
      <c r="J4057">
        <v>62</v>
      </c>
      <c r="K4057">
        <v>11</v>
      </c>
      <c r="L4057">
        <v>0</v>
      </c>
      <c r="M4057">
        <v>3</v>
      </c>
      <c r="N4057">
        <v>12.8</v>
      </c>
    </row>
    <row r="4058" spans="1:14">
      <c r="A4058" t="s">
        <v>94</v>
      </c>
      <c r="B4058" t="s">
        <v>95</v>
      </c>
      <c r="C4058" t="s">
        <v>96</v>
      </c>
      <c r="D4058">
        <v>60.169899999999998</v>
      </c>
      <c r="E4058">
        <v>24.938400000000001</v>
      </c>
      <c r="F4058" t="s">
        <v>97</v>
      </c>
      <c r="G4058" s="2">
        <v>46210.818231168982</v>
      </c>
      <c r="H4058" s="2">
        <v>46219</v>
      </c>
      <c r="I4058">
        <v>20.8</v>
      </c>
      <c r="J4058">
        <v>66</v>
      </c>
      <c r="K4058">
        <v>8</v>
      </c>
      <c r="L4058">
        <v>0</v>
      </c>
      <c r="M4058">
        <v>3</v>
      </c>
      <c r="N4058">
        <v>12.9</v>
      </c>
    </row>
    <row r="4059" spans="1:14">
      <c r="A4059" t="s">
        <v>94</v>
      </c>
      <c r="B4059" t="s">
        <v>95</v>
      </c>
      <c r="C4059" t="s">
        <v>96</v>
      </c>
      <c r="D4059">
        <v>60.169899999999998</v>
      </c>
      <c r="E4059">
        <v>24.938400000000001</v>
      </c>
      <c r="F4059" t="s">
        <v>97</v>
      </c>
      <c r="G4059" s="2">
        <v>46210.818231168982</v>
      </c>
      <c r="H4059" s="2">
        <v>46219.041666666664</v>
      </c>
      <c r="I4059">
        <v>19.7</v>
      </c>
      <c r="J4059">
        <v>71</v>
      </c>
      <c r="K4059">
        <v>5</v>
      </c>
      <c r="L4059">
        <v>0</v>
      </c>
      <c r="M4059">
        <v>3</v>
      </c>
      <c r="N4059">
        <v>12.8</v>
      </c>
    </row>
    <row r="4060" spans="1:14">
      <c r="A4060" t="s">
        <v>94</v>
      </c>
      <c r="B4060" t="s">
        <v>95</v>
      </c>
      <c r="C4060" t="s">
        <v>96</v>
      </c>
      <c r="D4060">
        <v>60.169899999999998</v>
      </c>
      <c r="E4060">
        <v>24.938400000000001</v>
      </c>
      <c r="F4060" t="s">
        <v>97</v>
      </c>
      <c r="G4060" s="2">
        <v>46210.818231168982</v>
      </c>
      <c r="H4060" s="2">
        <v>46219.083333333336</v>
      </c>
      <c r="I4060">
        <v>18.899999999999999</v>
      </c>
      <c r="J4060">
        <v>74</v>
      </c>
      <c r="K4060">
        <v>2</v>
      </c>
      <c r="L4060">
        <v>0</v>
      </c>
      <c r="M4060">
        <v>3</v>
      </c>
      <c r="N4060">
        <v>12.8</v>
      </c>
    </row>
    <row r="4061" spans="1:14">
      <c r="A4061" t="s">
        <v>94</v>
      </c>
      <c r="B4061" t="s">
        <v>95</v>
      </c>
      <c r="C4061" t="s">
        <v>96</v>
      </c>
      <c r="D4061">
        <v>60.169899999999998</v>
      </c>
      <c r="E4061">
        <v>24.938400000000001</v>
      </c>
      <c r="F4061" t="s">
        <v>97</v>
      </c>
      <c r="G4061" s="2">
        <v>46210.818231168982</v>
      </c>
      <c r="H4061" s="2">
        <v>46219.125</v>
      </c>
      <c r="I4061">
        <v>18.399999999999999</v>
      </c>
      <c r="J4061">
        <v>77</v>
      </c>
      <c r="K4061">
        <v>0</v>
      </c>
      <c r="L4061">
        <v>0</v>
      </c>
      <c r="M4061">
        <v>3</v>
      </c>
      <c r="N4061">
        <v>12.6</v>
      </c>
    </row>
    <row r="4062" spans="1:14">
      <c r="A4062" t="s">
        <v>94</v>
      </c>
      <c r="B4062" t="s">
        <v>95</v>
      </c>
      <c r="C4062" t="s">
        <v>96</v>
      </c>
      <c r="D4062">
        <v>60.169899999999998</v>
      </c>
      <c r="E4062">
        <v>24.938400000000001</v>
      </c>
      <c r="F4062" t="s">
        <v>97</v>
      </c>
      <c r="G4062" s="2">
        <v>46210.818231168982</v>
      </c>
      <c r="H4062" s="2">
        <v>46219.166666666664</v>
      </c>
      <c r="I4062">
        <v>18.3</v>
      </c>
      <c r="J4062">
        <v>77</v>
      </c>
      <c r="K4062">
        <v>0</v>
      </c>
      <c r="L4062">
        <v>0</v>
      </c>
      <c r="M4062">
        <v>3</v>
      </c>
      <c r="N4062">
        <v>12.2</v>
      </c>
    </row>
    <row r="4063" spans="1:14">
      <c r="A4063" t="s">
        <v>94</v>
      </c>
      <c r="B4063" t="s">
        <v>95</v>
      </c>
      <c r="C4063" t="s">
        <v>96</v>
      </c>
      <c r="D4063">
        <v>60.169899999999998</v>
      </c>
      <c r="E4063">
        <v>24.938400000000001</v>
      </c>
      <c r="F4063" t="s">
        <v>97</v>
      </c>
      <c r="G4063" s="2">
        <v>46210.818231168982</v>
      </c>
      <c r="H4063" s="2">
        <v>46219.208333333336</v>
      </c>
      <c r="I4063">
        <v>18.600000000000001</v>
      </c>
      <c r="J4063">
        <v>76</v>
      </c>
      <c r="K4063">
        <v>0</v>
      </c>
      <c r="L4063">
        <v>0</v>
      </c>
      <c r="M4063">
        <v>2</v>
      </c>
      <c r="N4063">
        <v>11.4</v>
      </c>
    </row>
    <row r="4064" spans="1:14">
      <c r="A4064" t="s">
        <v>94</v>
      </c>
      <c r="B4064" t="s">
        <v>95</v>
      </c>
      <c r="C4064" t="s">
        <v>96</v>
      </c>
      <c r="D4064">
        <v>60.169899999999998</v>
      </c>
      <c r="E4064">
        <v>24.938400000000001</v>
      </c>
      <c r="F4064" t="s">
        <v>97</v>
      </c>
      <c r="G4064" s="2">
        <v>46210.818231168982</v>
      </c>
      <c r="H4064" s="2">
        <v>46219.25</v>
      </c>
      <c r="I4064">
        <v>19</v>
      </c>
      <c r="J4064">
        <v>74</v>
      </c>
      <c r="K4064">
        <v>0</v>
      </c>
      <c r="L4064">
        <v>0</v>
      </c>
      <c r="M4064">
        <v>1</v>
      </c>
      <c r="N4064">
        <v>10.7</v>
      </c>
    </row>
    <row r="4065" spans="1:14">
      <c r="A4065" t="s">
        <v>94</v>
      </c>
      <c r="B4065" t="s">
        <v>95</v>
      </c>
      <c r="C4065" t="s">
        <v>96</v>
      </c>
      <c r="D4065">
        <v>60.169899999999998</v>
      </c>
      <c r="E4065">
        <v>24.938400000000001</v>
      </c>
      <c r="F4065" t="s">
        <v>97</v>
      </c>
      <c r="G4065" s="2">
        <v>46210.818231168982</v>
      </c>
      <c r="H4065" s="2">
        <v>46219.291666666664</v>
      </c>
      <c r="I4065">
        <v>19.600000000000001</v>
      </c>
      <c r="J4065">
        <v>71</v>
      </c>
      <c r="K4065">
        <v>1</v>
      </c>
      <c r="L4065">
        <v>0</v>
      </c>
      <c r="M4065">
        <v>1</v>
      </c>
      <c r="N4065">
        <v>9.6999999999999993</v>
      </c>
    </row>
    <row r="4066" spans="1:14">
      <c r="A4066" t="s">
        <v>94</v>
      </c>
      <c r="B4066" t="s">
        <v>95</v>
      </c>
      <c r="C4066" t="s">
        <v>96</v>
      </c>
      <c r="D4066">
        <v>60.169899999999998</v>
      </c>
      <c r="E4066">
        <v>24.938400000000001</v>
      </c>
      <c r="F4066" t="s">
        <v>97</v>
      </c>
      <c r="G4066" s="2">
        <v>46210.818231168982</v>
      </c>
      <c r="H4066" s="2">
        <v>46219.333333333336</v>
      </c>
      <c r="I4066">
        <v>20.100000000000001</v>
      </c>
      <c r="J4066">
        <v>70</v>
      </c>
      <c r="K4066">
        <v>2</v>
      </c>
      <c r="L4066">
        <v>0</v>
      </c>
      <c r="M4066">
        <v>0</v>
      </c>
      <c r="N4066">
        <v>8.6999999999999993</v>
      </c>
    </row>
    <row r="4067" spans="1:14">
      <c r="A4067" t="s">
        <v>94</v>
      </c>
      <c r="B4067" t="s">
        <v>95</v>
      </c>
      <c r="C4067" t="s">
        <v>96</v>
      </c>
      <c r="D4067">
        <v>60.169899999999998</v>
      </c>
      <c r="E4067">
        <v>24.938400000000001</v>
      </c>
      <c r="F4067" t="s">
        <v>97</v>
      </c>
      <c r="G4067" s="2">
        <v>46210.818231168982</v>
      </c>
      <c r="H4067" s="2">
        <v>46219.375</v>
      </c>
      <c r="I4067">
        <v>20.5</v>
      </c>
      <c r="J4067">
        <v>68</v>
      </c>
      <c r="K4067">
        <v>4</v>
      </c>
      <c r="L4067">
        <v>0</v>
      </c>
      <c r="M4067">
        <v>0</v>
      </c>
      <c r="N4067">
        <v>7.8</v>
      </c>
    </row>
    <row r="4068" spans="1:14">
      <c r="A4068" t="s">
        <v>94</v>
      </c>
      <c r="B4068" t="s">
        <v>95</v>
      </c>
      <c r="C4068" t="s">
        <v>96</v>
      </c>
      <c r="D4068">
        <v>60.169899999999998</v>
      </c>
      <c r="E4068">
        <v>24.938400000000001</v>
      </c>
      <c r="F4068" t="s">
        <v>97</v>
      </c>
      <c r="G4068" s="2">
        <v>46210.818231168982</v>
      </c>
      <c r="H4068" s="2">
        <v>46219.416666666664</v>
      </c>
      <c r="I4068">
        <v>20.7</v>
      </c>
      <c r="J4068">
        <v>67</v>
      </c>
      <c r="K4068">
        <v>7</v>
      </c>
      <c r="L4068">
        <v>0</v>
      </c>
      <c r="M4068">
        <v>0</v>
      </c>
      <c r="N4068">
        <v>6.7</v>
      </c>
    </row>
    <row r="4069" spans="1:14">
      <c r="A4069" t="s">
        <v>94</v>
      </c>
      <c r="B4069" t="s">
        <v>95</v>
      </c>
      <c r="C4069" t="s">
        <v>96</v>
      </c>
      <c r="D4069">
        <v>60.169899999999998</v>
      </c>
      <c r="E4069">
        <v>24.938400000000001</v>
      </c>
      <c r="F4069" t="s">
        <v>97</v>
      </c>
      <c r="G4069" s="2">
        <v>46210.818231168982</v>
      </c>
      <c r="H4069" s="2">
        <v>46219.458333333336</v>
      </c>
      <c r="I4069">
        <v>21</v>
      </c>
      <c r="J4069">
        <v>67</v>
      </c>
      <c r="K4069">
        <v>11</v>
      </c>
      <c r="L4069">
        <v>0</v>
      </c>
      <c r="M4069">
        <v>1</v>
      </c>
      <c r="N4069">
        <v>5.5</v>
      </c>
    </row>
    <row r="4070" spans="1:14">
      <c r="A4070" t="s">
        <v>94</v>
      </c>
      <c r="B4070" t="s">
        <v>95</v>
      </c>
      <c r="C4070" t="s">
        <v>96</v>
      </c>
      <c r="D4070">
        <v>60.169899999999998</v>
      </c>
      <c r="E4070">
        <v>24.938400000000001</v>
      </c>
      <c r="F4070" t="s">
        <v>97</v>
      </c>
      <c r="G4070" s="2">
        <v>46210.818231168982</v>
      </c>
      <c r="H4070" s="2">
        <v>46219.5</v>
      </c>
      <c r="I4070">
        <v>21.2</v>
      </c>
      <c r="J4070">
        <v>66</v>
      </c>
      <c r="K4070">
        <v>15</v>
      </c>
      <c r="L4070">
        <v>0</v>
      </c>
      <c r="M4070">
        <v>1</v>
      </c>
      <c r="N4070">
        <v>4.5</v>
      </c>
    </row>
    <row r="4071" spans="1:14">
      <c r="A4071" t="s">
        <v>94</v>
      </c>
      <c r="B4071" t="s">
        <v>95</v>
      </c>
      <c r="C4071" t="s">
        <v>96</v>
      </c>
      <c r="D4071">
        <v>60.169899999999998</v>
      </c>
      <c r="E4071">
        <v>24.938400000000001</v>
      </c>
      <c r="F4071" t="s">
        <v>97</v>
      </c>
      <c r="G4071" s="2">
        <v>46210.818231168982</v>
      </c>
      <c r="H4071" s="2">
        <v>46219.541666666664</v>
      </c>
      <c r="I4071">
        <v>21.4</v>
      </c>
      <c r="J4071">
        <v>66</v>
      </c>
      <c r="K4071">
        <v>19</v>
      </c>
      <c r="L4071">
        <v>0</v>
      </c>
      <c r="M4071">
        <v>2</v>
      </c>
      <c r="N4071">
        <v>4.2</v>
      </c>
    </row>
    <row r="4072" spans="1:14">
      <c r="A4072" t="s">
        <v>94</v>
      </c>
      <c r="B4072" t="s">
        <v>95</v>
      </c>
      <c r="C4072" t="s">
        <v>96</v>
      </c>
      <c r="D4072">
        <v>60.169899999999998</v>
      </c>
      <c r="E4072">
        <v>24.938400000000001</v>
      </c>
      <c r="F4072" t="s">
        <v>97</v>
      </c>
      <c r="G4072" s="2">
        <v>46210.818231168982</v>
      </c>
      <c r="H4072" s="2">
        <v>46219.583333333336</v>
      </c>
      <c r="I4072">
        <v>21.5</v>
      </c>
      <c r="J4072">
        <v>67</v>
      </c>
      <c r="K4072">
        <v>22</v>
      </c>
      <c r="L4072">
        <v>0</v>
      </c>
      <c r="M4072">
        <v>2</v>
      </c>
      <c r="N4072">
        <v>4.4000000000000004</v>
      </c>
    </row>
    <row r="4073" spans="1:14">
      <c r="A4073" t="s">
        <v>94</v>
      </c>
      <c r="B4073" t="s">
        <v>95</v>
      </c>
      <c r="C4073" t="s">
        <v>96</v>
      </c>
      <c r="D4073">
        <v>60.169899999999998</v>
      </c>
      <c r="E4073">
        <v>24.938400000000001</v>
      </c>
      <c r="F4073" t="s">
        <v>97</v>
      </c>
      <c r="G4073" s="2">
        <v>46210.818231168982</v>
      </c>
      <c r="H4073" s="2">
        <v>46219.625</v>
      </c>
      <c r="I4073">
        <v>21.6</v>
      </c>
      <c r="J4073">
        <v>67</v>
      </c>
      <c r="K4073">
        <v>25</v>
      </c>
      <c r="L4073">
        <v>0</v>
      </c>
      <c r="M4073">
        <v>3</v>
      </c>
      <c r="N4073">
        <v>4.7</v>
      </c>
    </row>
    <row r="4074" spans="1:14">
      <c r="A4074" t="s">
        <v>94</v>
      </c>
      <c r="B4074" t="s">
        <v>95</v>
      </c>
      <c r="C4074" t="s">
        <v>96</v>
      </c>
      <c r="D4074">
        <v>60.169899999999998</v>
      </c>
      <c r="E4074">
        <v>24.938400000000001</v>
      </c>
      <c r="F4074" t="s">
        <v>97</v>
      </c>
      <c r="G4074" s="2">
        <v>46210.818231168982</v>
      </c>
      <c r="H4074" s="2">
        <v>46219.666666666664</v>
      </c>
      <c r="I4074">
        <v>21.7</v>
      </c>
      <c r="J4074">
        <v>67</v>
      </c>
      <c r="K4074">
        <v>27</v>
      </c>
      <c r="L4074">
        <v>0</v>
      </c>
      <c r="M4074">
        <v>3</v>
      </c>
      <c r="N4074">
        <v>4.9000000000000004</v>
      </c>
    </row>
    <row r="4075" spans="1:14">
      <c r="A4075" t="s">
        <v>94</v>
      </c>
      <c r="B4075" t="s">
        <v>95</v>
      </c>
      <c r="C4075" t="s">
        <v>96</v>
      </c>
      <c r="D4075">
        <v>60.169899999999998</v>
      </c>
      <c r="E4075">
        <v>24.938400000000001</v>
      </c>
      <c r="F4075" t="s">
        <v>97</v>
      </c>
      <c r="G4075" s="2">
        <v>46210.818231168982</v>
      </c>
      <c r="H4075" s="2">
        <v>46219.708333333336</v>
      </c>
      <c r="I4075">
        <v>21.7</v>
      </c>
      <c r="J4075">
        <v>68</v>
      </c>
      <c r="K4075">
        <v>29</v>
      </c>
      <c r="L4075">
        <v>0</v>
      </c>
      <c r="M4075">
        <v>2</v>
      </c>
      <c r="N4075">
        <v>4.9000000000000004</v>
      </c>
    </row>
    <row r="4076" spans="1:14">
      <c r="A4076" t="s">
        <v>94</v>
      </c>
      <c r="B4076" t="s">
        <v>95</v>
      </c>
      <c r="C4076" t="s">
        <v>96</v>
      </c>
      <c r="D4076">
        <v>60.169899999999998</v>
      </c>
      <c r="E4076">
        <v>24.938400000000001</v>
      </c>
      <c r="F4076" t="s">
        <v>97</v>
      </c>
      <c r="G4076" s="2">
        <v>46210.818231168982</v>
      </c>
      <c r="H4076" s="2">
        <v>46219.75</v>
      </c>
      <c r="I4076">
        <v>21.8</v>
      </c>
      <c r="J4076">
        <v>70</v>
      </c>
      <c r="K4076">
        <v>30</v>
      </c>
      <c r="L4076">
        <v>0</v>
      </c>
      <c r="M4076">
        <v>2</v>
      </c>
      <c r="N4076">
        <v>4.8</v>
      </c>
    </row>
    <row r="4077" spans="1:14">
      <c r="A4077" t="s">
        <v>94</v>
      </c>
      <c r="B4077" t="s">
        <v>95</v>
      </c>
      <c r="C4077" t="s">
        <v>96</v>
      </c>
      <c r="D4077">
        <v>60.169899999999998</v>
      </c>
      <c r="E4077">
        <v>24.938400000000001</v>
      </c>
      <c r="F4077" t="s">
        <v>97</v>
      </c>
      <c r="G4077" s="2">
        <v>46210.818231168982</v>
      </c>
      <c r="H4077" s="2">
        <v>46219.791666666664</v>
      </c>
      <c r="I4077">
        <v>21.7</v>
      </c>
      <c r="J4077">
        <v>71</v>
      </c>
      <c r="K4077">
        <v>30</v>
      </c>
      <c r="L4077">
        <v>0</v>
      </c>
      <c r="M4077">
        <v>1</v>
      </c>
      <c r="N4077">
        <v>4.3</v>
      </c>
    </row>
    <row r="4078" spans="1:14">
      <c r="A4078" t="s">
        <v>94</v>
      </c>
      <c r="B4078" t="s">
        <v>95</v>
      </c>
      <c r="C4078" t="s">
        <v>96</v>
      </c>
      <c r="D4078">
        <v>60.169899999999998</v>
      </c>
      <c r="E4078">
        <v>24.938400000000001</v>
      </c>
      <c r="F4078" t="s">
        <v>97</v>
      </c>
      <c r="G4078" s="2">
        <v>46210.818231168982</v>
      </c>
      <c r="H4078" s="2">
        <v>46219.833333333336</v>
      </c>
      <c r="I4078">
        <v>21.5</v>
      </c>
      <c r="J4078">
        <v>73</v>
      </c>
      <c r="K4078">
        <v>30</v>
      </c>
      <c r="L4078">
        <v>0</v>
      </c>
      <c r="M4078">
        <v>1</v>
      </c>
      <c r="N4078">
        <v>4.0999999999999996</v>
      </c>
    </row>
    <row r="4079" spans="1:14">
      <c r="A4079" t="s">
        <v>94</v>
      </c>
      <c r="B4079" t="s">
        <v>95</v>
      </c>
      <c r="C4079" t="s">
        <v>96</v>
      </c>
      <c r="D4079">
        <v>60.169899999999998</v>
      </c>
      <c r="E4079">
        <v>24.938400000000001</v>
      </c>
      <c r="F4079" t="s">
        <v>97</v>
      </c>
      <c r="G4079" s="2">
        <v>46210.818231168982</v>
      </c>
      <c r="H4079" s="2">
        <v>46219.875</v>
      </c>
      <c r="I4079">
        <v>21.2</v>
      </c>
      <c r="J4079">
        <v>74</v>
      </c>
      <c r="K4079">
        <v>29</v>
      </c>
      <c r="L4079">
        <v>0</v>
      </c>
      <c r="M4079">
        <v>0</v>
      </c>
      <c r="N4079">
        <v>3.8</v>
      </c>
    </row>
    <row r="4080" spans="1:14">
      <c r="A4080" t="s">
        <v>94</v>
      </c>
      <c r="B4080" t="s">
        <v>95</v>
      </c>
      <c r="C4080" t="s">
        <v>96</v>
      </c>
      <c r="D4080">
        <v>60.169899999999998</v>
      </c>
      <c r="E4080">
        <v>24.938400000000001</v>
      </c>
      <c r="F4080" t="s">
        <v>97</v>
      </c>
      <c r="G4080" s="2">
        <v>46210.818231168982</v>
      </c>
      <c r="H4080" s="2">
        <v>46219.916666666664</v>
      </c>
      <c r="I4080">
        <v>20.7</v>
      </c>
      <c r="J4080">
        <v>76</v>
      </c>
      <c r="K4080">
        <v>26</v>
      </c>
      <c r="L4080">
        <v>0</v>
      </c>
      <c r="M4080">
        <v>0</v>
      </c>
      <c r="N4080">
        <v>3.5</v>
      </c>
    </row>
    <row r="4081" spans="1:14">
      <c r="A4081" t="s">
        <v>94</v>
      </c>
      <c r="B4081" t="s">
        <v>95</v>
      </c>
      <c r="C4081" t="s">
        <v>96</v>
      </c>
      <c r="D4081">
        <v>60.169899999999998</v>
      </c>
      <c r="E4081">
        <v>24.938400000000001</v>
      </c>
      <c r="F4081" t="s">
        <v>97</v>
      </c>
      <c r="G4081" s="2">
        <v>46210.818231168982</v>
      </c>
      <c r="H4081" s="2">
        <v>46219.958333333336</v>
      </c>
      <c r="I4081">
        <v>19.8</v>
      </c>
      <c r="J4081">
        <v>79</v>
      </c>
      <c r="K4081">
        <v>22</v>
      </c>
      <c r="L4081">
        <v>0</v>
      </c>
      <c r="M4081">
        <v>1</v>
      </c>
      <c r="N4081">
        <v>3.1</v>
      </c>
    </row>
    <row r="4082" spans="1:14">
      <c r="A4082" t="s">
        <v>98</v>
      </c>
      <c r="B4082" t="s">
        <v>99</v>
      </c>
      <c r="C4082" t="s">
        <v>100</v>
      </c>
      <c r="D4082">
        <v>53.349800000000002</v>
      </c>
      <c r="E4082">
        <v>-6.2603</v>
      </c>
      <c r="F4082" t="s">
        <v>101</v>
      </c>
      <c r="G4082" s="2">
        <v>46210.818231504629</v>
      </c>
      <c r="H4082" s="2">
        <v>46210</v>
      </c>
      <c r="I4082">
        <v>17.399999999999999</v>
      </c>
      <c r="J4082">
        <v>75</v>
      </c>
      <c r="K4082">
        <v>0</v>
      </c>
      <c r="L4082">
        <v>0</v>
      </c>
      <c r="M4082">
        <v>3</v>
      </c>
      <c r="N4082">
        <v>22.7</v>
      </c>
    </row>
    <row r="4083" spans="1:14">
      <c r="A4083" t="s">
        <v>98</v>
      </c>
      <c r="B4083" t="s">
        <v>99</v>
      </c>
      <c r="C4083" t="s">
        <v>100</v>
      </c>
      <c r="D4083">
        <v>53.349800000000002</v>
      </c>
      <c r="E4083">
        <v>-6.2603</v>
      </c>
      <c r="F4083" t="s">
        <v>101</v>
      </c>
      <c r="G4083" s="2">
        <v>46210.818231504629</v>
      </c>
      <c r="H4083" s="2">
        <v>46210.041666666664</v>
      </c>
      <c r="I4083">
        <v>17.100000000000001</v>
      </c>
      <c r="J4083">
        <v>75</v>
      </c>
      <c r="K4083">
        <v>0</v>
      </c>
      <c r="L4083">
        <v>0</v>
      </c>
      <c r="M4083">
        <v>3</v>
      </c>
      <c r="N4083">
        <v>22</v>
      </c>
    </row>
    <row r="4084" spans="1:14">
      <c r="A4084" t="s">
        <v>98</v>
      </c>
      <c r="B4084" t="s">
        <v>99</v>
      </c>
      <c r="C4084" t="s">
        <v>100</v>
      </c>
      <c r="D4084">
        <v>53.349800000000002</v>
      </c>
      <c r="E4084">
        <v>-6.2603</v>
      </c>
      <c r="F4084" t="s">
        <v>101</v>
      </c>
      <c r="G4084" s="2">
        <v>46210.818231504629</v>
      </c>
      <c r="H4084" s="2">
        <v>46210.083333333336</v>
      </c>
      <c r="I4084">
        <v>16.399999999999999</v>
      </c>
      <c r="J4084">
        <v>71</v>
      </c>
      <c r="K4084">
        <v>0</v>
      </c>
      <c r="L4084">
        <v>0</v>
      </c>
      <c r="M4084">
        <v>1</v>
      </c>
      <c r="N4084">
        <v>21.6</v>
      </c>
    </row>
    <row r="4085" spans="1:14">
      <c r="A4085" t="s">
        <v>98</v>
      </c>
      <c r="B4085" t="s">
        <v>99</v>
      </c>
      <c r="C4085" t="s">
        <v>100</v>
      </c>
      <c r="D4085">
        <v>53.349800000000002</v>
      </c>
      <c r="E4085">
        <v>-6.2603</v>
      </c>
      <c r="F4085" t="s">
        <v>101</v>
      </c>
      <c r="G4085" s="2">
        <v>46210.818231504629</v>
      </c>
      <c r="H4085" s="2">
        <v>46210.125</v>
      </c>
      <c r="I4085">
        <v>15.9</v>
      </c>
      <c r="J4085">
        <v>77</v>
      </c>
      <c r="K4085">
        <v>0</v>
      </c>
      <c r="L4085">
        <v>0</v>
      </c>
      <c r="M4085">
        <v>3</v>
      </c>
      <c r="N4085">
        <v>19.399999999999999</v>
      </c>
    </row>
    <row r="4086" spans="1:14">
      <c r="A4086" t="s">
        <v>98</v>
      </c>
      <c r="B4086" t="s">
        <v>99</v>
      </c>
      <c r="C4086" t="s">
        <v>100</v>
      </c>
      <c r="D4086">
        <v>53.349800000000002</v>
      </c>
      <c r="E4086">
        <v>-6.2603</v>
      </c>
      <c r="F4086" t="s">
        <v>101</v>
      </c>
      <c r="G4086" s="2">
        <v>46210.818231504629</v>
      </c>
      <c r="H4086" s="2">
        <v>46210.166666666664</v>
      </c>
      <c r="I4086">
        <v>15.6</v>
      </c>
      <c r="J4086">
        <v>76</v>
      </c>
      <c r="K4086">
        <v>0</v>
      </c>
      <c r="L4086">
        <v>0</v>
      </c>
      <c r="M4086">
        <v>3</v>
      </c>
      <c r="N4086">
        <v>19.8</v>
      </c>
    </row>
    <row r="4087" spans="1:14">
      <c r="A4087" t="s">
        <v>98</v>
      </c>
      <c r="B4087" t="s">
        <v>99</v>
      </c>
      <c r="C4087" t="s">
        <v>100</v>
      </c>
      <c r="D4087">
        <v>53.349800000000002</v>
      </c>
      <c r="E4087">
        <v>-6.2603</v>
      </c>
      <c r="F4087" t="s">
        <v>101</v>
      </c>
      <c r="G4087" s="2">
        <v>46210.818231504629</v>
      </c>
      <c r="H4087" s="2">
        <v>46210.208333333336</v>
      </c>
      <c r="I4087">
        <v>15</v>
      </c>
      <c r="J4087">
        <v>82</v>
      </c>
      <c r="K4087">
        <v>0</v>
      </c>
      <c r="L4087">
        <v>0</v>
      </c>
      <c r="M4087">
        <v>3</v>
      </c>
      <c r="N4087">
        <v>17.3</v>
      </c>
    </row>
    <row r="4088" spans="1:14">
      <c r="A4088" t="s">
        <v>98</v>
      </c>
      <c r="B4088" t="s">
        <v>99</v>
      </c>
      <c r="C4088" t="s">
        <v>100</v>
      </c>
      <c r="D4088">
        <v>53.349800000000002</v>
      </c>
      <c r="E4088">
        <v>-6.2603</v>
      </c>
      <c r="F4088" t="s">
        <v>101</v>
      </c>
      <c r="G4088" s="2">
        <v>46210.818231504629</v>
      </c>
      <c r="H4088" s="2">
        <v>46210.25</v>
      </c>
      <c r="I4088">
        <v>15.1</v>
      </c>
      <c r="J4088">
        <v>82</v>
      </c>
      <c r="K4088">
        <v>0</v>
      </c>
      <c r="L4088">
        <v>0</v>
      </c>
      <c r="M4088">
        <v>3</v>
      </c>
      <c r="N4088">
        <v>17.3</v>
      </c>
    </row>
    <row r="4089" spans="1:14">
      <c r="A4089" t="s">
        <v>98</v>
      </c>
      <c r="B4089" t="s">
        <v>99</v>
      </c>
      <c r="C4089" t="s">
        <v>100</v>
      </c>
      <c r="D4089">
        <v>53.349800000000002</v>
      </c>
      <c r="E4089">
        <v>-6.2603</v>
      </c>
      <c r="F4089" t="s">
        <v>101</v>
      </c>
      <c r="G4089" s="2">
        <v>46210.818231504629</v>
      </c>
      <c r="H4089" s="2">
        <v>46210.291666666664</v>
      </c>
      <c r="I4089">
        <v>15.4</v>
      </c>
      <c r="J4089">
        <v>80</v>
      </c>
      <c r="K4089">
        <v>0</v>
      </c>
      <c r="L4089">
        <v>0</v>
      </c>
      <c r="M4089">
        <v>3</v>
      </c>
      <c r="N4089">
        <v>17.600000000000001</v>
      </c>
    </row>
    <row r="4090" spans="1:14">
      <c r="A4090" t="s">
        <v>98</v>
      </c>
      <c r="B4090" t="s">
        <v>99</v>
      </c>
      <c r="C4090" t="s">
        <v>100</v>
      </c>
      <c r="D4090">
        <v>53.349800000000002</v>
      </c>
      <c r="E4090">
        <v>-6.2603</v>
      </c>
      <c r="F4090" t="s">
        <v>101</v>
      </c>
      <c r="G4090" s="2">
        <v>46210.818231504629</v>
      </c>
      <c r="H4090" s="2">
        <v>46210.333333333336</v>
      </c>
      <c r="I4090">
        <v>15.7</v>
      </c>
      <c r="J4090">
        <v>79</v>
      </c>
      <c r="K4090">
        <v>0</v>
      </c>
      <c r="L4090">
        <v>0</v>
      </c>
      <c r="M4090">
        <v>3</v>
      </c>
      <c r="N4090">
        <v>18.399999999999999</v>
      </c>
    </row>
    <row r="4091" spans="1:14">
      <c r="A4091" t="s">
        <v>98</v>
      </c>
      <c r="B4091" t="s">
        <v>99</v>
      </c>
      <c r="C4091" t="s">
        <v>100</v>
      </c>
      <c r="D4091">
        <v>53.349800000000002</v>
      </c>
      <c r="E4091">
        <v>-6.2603</v>
      </c>
      <c r="F4091" t="s">
        <v>101</v>
      </c>
      <c r="G4091" s="2">
        <v>46210.818231504629</v>
      </c>
      <c r="H4091" s="2">
        <v>46210.375</v>
      </c>
      <c r="I4091">
        <v>17</v>
      </c>
      <c r="J4091">
        <v>73</v>
      </c>
      <c r="K4091">
        <v>0</v>
      </c>
      <c r="L4091">
        <v>0</v>
      </c>
      <c r="M4091">
        <v>3</v>
      </c>
      <c r="N4091">
        <v>18</v>
      </c>
    </row>
    <row r="4092" spans="1:14">
      <c r="A4092" t="s">
        <v>98</v>
      </c>
      <c r="B4092" t="s">
        <v>99</v>
      </c>
      <c r="C4092" t="s">
        <v>100</v>
      </c>
      <c r="D4092">
        <v>53.349800000000002</v>
      </c>
      <c r="E4092">
        <v>-6.2603</v>
      </c>
      <c r="F4092" t="s">
        <v>101</v>
      </c>
      <c r="G4092" s="2">
        <v>46210.818231504629</v>
      </c>
      <c r="H4092" s="2">
        <v>46210.416666666664</v>
      </c>
      <c r="I4092">
        <v>18.3</v>
      </c>
      <c r="J4092">
        <v>67</v>
      </c>
      <c r="K4092">
        <v>0</v>
      </c>
      <c r="L4092">
        <v>0</v>
      </c>
      <c r="M4092">
        <v>3</v>
      </c>
      <c r="N4092">
        <v>17.3</v>
      </c>
    </row>
    <row r="4093" spans="1:14">
      <c r="A4093" t="s">
        <v>98</v>
      </c>
      <c r="B4093" t="s">
        <v>99</v>
      </c>
      <c r="C4093" t="s">
        <v>100</v>
      </c>
      <c r="D4093">
        <v>53.349800000000002</v>
      </c>
      <c r="E4093">
        <v>-6.2603</v>
      </c>
      <c r="F4093" t="s">
        <v>101</v>
      </c>
      <c r="G4093" s="2">
        <v>46210.818231504629</v>
      </c>
      <c r="H4093" s="2">
        <v>46210.458333333336</v>
      </c>
      <c r="I4093">
        <v>19.399999999999999</v>
      </c>
      <c r="J4093">
        <v>65</v>
      </c>
      <c r="K4093">
        <v>0</v>
      </c>
      <c r="L4093">
        <v>0</v>
      </c>
      <c r="M4093">
        <v>3</v>
      </c>
      <c r="N4093">
        <v>16.600000000000001</v>
      </c>
    </row>
    <row r="4094" spans="1:14">
      <c r="A4094" t="s">
        <v>98</v>
      </c>
      <c r="B4094" t="s">
        <v>99</v>
      </c>
      <c r="C4094" t="s">
        <v>100</v>
      </c>
      <c r="D4094">
        <v>53.349800000000002</v>
      </c>
      <c r="E4094">
        <v>-6.2603</v>
      </c>
      <c r="F4094" t="s">
        <v>101</v>
      </c>
      <c r="G4094" s="2">
        <v>46210.818231504629</v>
      </c>
      <c r="H4094" s="2">
        <v>46210.5</v>
      </c>
      <c r="I4094">
        <v>21.3</v>
      </c>
      <c r="J4094">
        <v>58</v>
      </c>
      <c r="K4094">
        <v>0</v>
      </c>
      <c r="L4094">
        <v>0</v>
      </c>
      <c r="M4094">
        <v>3</v>
      </c>
      <c r="N4094">
        <v>16.2</v>
      </c>
    </row>
    <row r="4095" spans="1:14">
      <c r="A4095" t="s">
        <v>98</v>
      </c>
      <c r="B4095" t="s">
        <v>99</v>
      </c>
      <c r="C4095" t="s">
        <v>100</v>
      </c>
      <c r="D4095">
        <v>53.349800000000002</v>
      </c>
      <c r="E4095">
        <v>-6.2603</v>
      </c>
      <c r="F4095" t="s">
        <v>101</v>
      </c>
      <c r="G4095" s="2">
        <v>46210.818231504629</v>
      </c>
      <c r="H4095" s="2">
        <v>46210.541666666664</v>
      </c>
      <c r="I4095">
        <v>22.8</v>
      </c>
      <c r="J4095">
        <v>53</v>
      </c>
      <c r="K4095">
        <v>0</v>
      </c>
      <c r="L4095">
        <v>0</v>
      </c>
      <c r="M4095">
        <v>0</v>
      </c>
      <c r="N4095">
        <v>14.8</v>
      </c>
    </row>
    <row r="4096" spans="1:14">
      <c r="A4096" t="s">
        <v>98</v>
      </c>
      <c r="B4096" t="s">
        <v>99</v>
      </c>
      <c r="C4096" t="s">
        <v>100</v>
      </c>
      <c r="D4096">
        <v>53.349800000000002</v>
      </c>
      <c r="E4096">
        <v>-6.2603</v>
      </c>
      <c r="F4096" t="s">
        <v>101</v>
      </c>
      <c r="G4096" s="2">
        <v>46210.818231504629</v>
      </c>
      <c r="H4096" s="2">
        <v>46210.583333333336</v>
      </c>
      <c r="I4096">
        <v>24</v>
      </c>
      <c r="J4096">
        <v>52</v>
      </c>
      <c r="K4096">
        <v>0</v>
      </c>
      <c r="L4096">
        <v>0</v>
      </c>
      <c r="M4096">
        <v>0</v>
      </c>
      <c r="N4096">
        <v>12.6</v>
      </c>
    </row>
    <row r="4097" spans="1:14">
      <c r="A4097" t="s">
        <v>98</v>
      </c>
      <c r="B4097" t="s">
        <v>99</v>
      </c>
      <c r="C4097" t="s">
        <v>100</v>
      </c>
      <c r="D4097">
        <v>53.349800000000002</v>
      </c>
      <c r="E4097">
        <v>-6.2603</v>
      </c>
      <c r="F4097" t="s">
        <v>101</v>
      </c>
      <c r="G4097" s="2">
        <v>46210.818231504629</v>
      </c>
      <c r="H4097" s="2">
        <v>46210.625</v>
      </c>
      <c r="I4097">
        <v>25.1</v>
      </c>
      <c r="J4097">
        <v>49</v>
      </c>
      <c r="K4097">
        <v>0</v>
      </c>
      <c r="L4097">
        <v>0</v>
      </c>
      <c r="M4097">
        <v>0</v>
      </c>
      <c r="N4097">
        <v>13</v>
      </c>
    </row>
    <row r="4098" spans="1:14">
      <c r="A4098" t="s">
        <v>98</v>
      </c>
      <c r="B4098" t="s">
        <v>99</v>
      </c>
      <c r="C4098" t="s">
        <v>100</v>
      </c>
      <c r="D4098">
        <v>53.349800000000002</v>
      </c>
      <c r="E4098">
        <v>-6.2603</v>
      </c>
      <c r="F4098" t="s">
        <v>101</v>
      </c>
      <c r="G4098" s="2">
        <v>46210.818231504629</v>
      </c>
      <c r="H4098" s="2">
        <v>46210.666666666664</v>
      </c>
      <c r="I4098">
        <v>25.8</v>
      </c>
      <c r="J4098">
        <v>45</v>
      </c>
      <c r="K4098">
        <v>0</v>
      </c>
      <c r="L4098">
        <v>0</v>
      </c>
      <c r="M4098">
        <v>0</v>
      </c>
      <c r="N4098">
        <v>14</v>
      </c>
    </row>
    <row r="4099" spans="1:14">
      <c r="A4099" t="s">
        <v>98</v>
      </c>
      <c r="B4099" t="s">
        <v>99</v>
      </c>
      <c r="C4099" t="s">
        <v>100</v>
      </c>
      <c r="D4099">
        <v>53.349800000000002</v>
      </c>
      <c r="E4099">
        <v>-6.2603</v>
      </c>
      <c r="F4099" t="s">
        <v>101</v>
      </c>
      <c r="G4099" s="2">
        <v>46210.818231504629</v>
      </c>
      <c r="H4099" s="2">
        <v>46210.708333333336</v>
      </c>
      <c r="I4099">
        <v>26.1</v>
      </c>
      <c r="J4099">
        <v>43</v>
      </c>
      <c r="K4099">
        <v>0</v>
      </c>
      <c r="L4099">
        <v>0</v>
      </c>
      <c r="M4099">
        <v>0</v>
      </c>
      <c r="N4099">
        <v>14.4</v>
      </c>
    </row>
    <row r="4100" spans="1:14">
      <c r="A4100" t="s">
        <v>98</v>
      </c>
      <c r="B4100" t="s">
        <v>99</v>
      </c>
      <c r="C4100" t="s">
        <v>100</v>
      </c>
      <c r="D4100">
        <v>53.349800000000002</v>
      </c>
      <c r="E4100">
        <v>-6.2603</v>
      </c>
      <c r="F4100" t="s">
        <v>101</v>
      </c>
      <c r="G4100" s="2">
        <v>46210.818231504629</v>
      </c>
      <c r="H4100" s="2">
        <v>46210.75</v>
      </c>
      <c r="I4100">
        <v>25.8</v>
      </c>
      <c r="J4100">
        <v>46</v>
      </c>
      <c r="K4100">
        <v>0</v>
      </c>
      <c r="L4100">
        <v>0</v>
      </c>
      <c r="M4100">
        <v>0</v>
      </c>
      <c r="N4100">
        <v>14.8</v>
      </c>
    </row>
    <row r="4101" spans="1:14">
      <c r="A4101" t="s">
        <v>98</v>
      </c>
      <c r="B4101" t="s">
        <v>99</v>
      </c>
      <c r="C4101" t="s">
        <v>100</v>
      </c>
      <c r="D4101">
        <v>53.349800000000002</v>
      </c>
      <c r="E4101">
        <v>-6.2603</v>
      </c>
      <c r="F4101" t="s">
        <v>101</v>
      </c>
      <c r="G4101" s="2">
        <v>46210.818231504629</v>
      </c>
      <c r="H4101" s="2">
        <v>46210.791666666664</v>
      </c>
      <c r="I4101">
        <v>25</v>
      </c>
      <c r="J4101">
        <v>51</v>
      </c>
      <c r="K4101">
        <v>0</v>
      </c>
      <c r="L4101">
        <v>0</v>
      </c>
      <c r="M4101">
        <v>0</v>
      </c>
      <c r="N4101">
        <v>14</v>
      </c>
    </row>
    <row r="4102" spans="1:14">
      <c r="A4102" t="s">
        <v>98</v>
      </c>
      <c r="B4102" t="s">
        <v>99</v>
      </c>
      <c r="C4102" t="s">
        <v>100</v>
      </c>
      <c r="D4102">
        <v>53.349800000000002</v>
      </c>
      <c r="E4102">
        <v>-6.2603</v>
      </c>
      <c r="F4102" t="s">
        <v>101</v>
      </c>
      <c r="G4102" s="2">
        <v>46210.818231504629</v>
      </c>
      <c r="H4102" s="2">
        <v>46210.833333333336</v>
      </c>
      <c r="I4102">
        <v>24.2</v>
      </c>
      <c r="J4102">
        <v>55</v>
      </c>
      <c r="K4102">
        <v>0</v>
      </c>
      <c r="L4102">
        <v>0</v>
      </c>
      <c r="M4102">
        <v>1</v>
      </c>
      <c r="N4102">
        <v>13.3</v>
      </c>
    </row>
    <row r="4103" spans="1:14">
      <c r="A4103" t="s">
        <v>98</v>
      </c>
      <c r="B4103" t="s">
        <v>99</v>
      </c>
      <c r="C4103" t="s">
        <v>100</v>
      </c>
      <c r="D4103">
        <v>53.349800000000002</v>
      </c>
      <c r="E4103">
        <v>-6.2603</v>
      </c>
      <c r="F4103" t="s">
        <v>101</v>
      </c>
      <c r="G4103" s="2">
        <v>46210.818231504629</v>
      </c>
      <c r="H4103" s="2">
        <v>46210.875</v>
      </c>
      <c r="I4103">
        <v>23.4</v>
      </c>
      <c r="J4103">
        <v>57</v>
      </c>
      <c r="K4103">
        <v>0</v>
      </c>
      <c r="L4103">
        <v>0</v>
      </c>
      <c r="M4103">
        <v>0</v>
      </c>
      <c r="N4103">
        <v>13.3</v>
      </c>
    </row>
    <row r="4104" spans="1:14">
      <c r="A4104" t="s">
        <v>98</v>
      </c>
      <c r="B4104" t="s">
        <v>99</v>
      </c>
      <c r="C4104" t="s">
        <v>100</v>
      </c>
      <c r="D4104">
        <v>53.349800000000002</v>
      </c>
      <c r="E4104">
        <v>-6.2603</v>
      </c>
      <c r="F4104" t="s">
        <v>101</v>
      </c>
      <c r="G4104" s="2">
        <v>46210.818231504629</v>
      </c>
      <c r="H4104" s="2">
        <v>46210.916666666664</v>
      </c>
      <c r="I4104">
        <v>22.5</v>
      </c>
      <c r="J4104">
        <v>62</v>
      </c>
      <c r="K4104">
        <v>0</v>
      </c>
      <c r="L4104">
        <v>0</v>
      </c>
      <c r="M4104">
        <v>0</v>
      </c>
      <c r="N4104">
        <v>14.4</v>
      </c>
    </row>
    <row r="4105" spans="1:14">
      <c r="A4105" t="s">
        <v>98</v>
      </c>
      <c r="B4105" t="s">
        <v>99</v>
      </c>
      <c r="C4105" t="s">
        <v>100</v>
      </c>
      <c r="D4105">
        <v>53.349800000000002</v>
      </c>
      <c r="E4105">
        <v>-6.2603</v>
      </c>
      <c r="F4105" t="s">
        <v>101</v>
      </c>
      <c r="G4105" s="2">
        <v>46210.818231504629</v>
      </c>
      <c r="H4105" s="2">
        <v>46210.958333333336</v>
      </c>
      <c r="I4105">
        <v>21.1</v>
      </c>
      <c r="J4105">
        <v>68</v>
      </c>
      <c r="K4105">
        <v>0</v>
      </c>
      <c r="L4105">
        <v>0</v>
      </c>
      <c r="M4105">
        <v>0</v>
      </c>
      <c r="N4105">
        <v>13</v>
      </c>
    </row>
    <row r="4106" spans="1:14">
      <c r="A4106" t="s">
        <v>98</v>
      </c>
      <c r="B4106" t="s">
        <v>99</v>
      </c>
      <c r="C4106" t="s">
        <v>100</v>
      </c>
      <c r="D4106">
        <v>53.349800000000002</v>
      </c>
      <c r="E4106">
        <v>-6.2603</v>
      </c>
      <c r="F4106" t="s">
        <v>101</v>
      </c>
      <c r="G4106" s="2">
        <v>46210.818231504629</v>
      </c>
      <c r="H4106" s="2">
        <v>46211</v>
      </c>
      <c r="I4106">
        <v>20.6</v>
      </c>
      <c r="J4106">
        <v>69</v>
      </c>
      <c r="K4106">
        <v>0</v>
      </c>
      <c r="L4106">
        <v>0</v>
      </c>
      <c r="M4106">
        <v>0</v>
      </c>
      <c r="N4106">
        <v>11.9</v>
      </c>
    </row>
    <row r="4107" spans="1:14">
      <c r="A4107" t="s">
        <v>98</v>
      </c>
      <c r="B4107" t="s">
        <v>99</v>
      </c>
      <c r="C4107" t="s">
        <v>100</v>
      </c>
      <c r="D4107">
        <v>53.349800000000002</v>
      </c>
      <c r="E4107">
        <v>-6.2603</v>
      </c>
      <c r="F4107" t="s">
        <v>101</v>
      </c>
      <c r="G4107" s="2">
        <v>46210.818231504629</v>
      </c>
      <c r="H4107" s="2">
        <v>46211.041666666664</v>
      </c>
      <c r="I4107">
        <v>19.3</v>
      </c>
      <c r="J4107">
        <v>74</v>
      </c>
      <c r="K4107">
        <v>0</v>
      </c>
      <c r="L4107">
        <v>0</v>
      </c>
      <c r="M4107">
        <v>0</v>
      </c>
      <c r="N4107">
        <v>10.4</v>
      </c>
    </row>
    <row r="4108" spans="1:14">
      <c r="A4108" t="s">
        <v>98</v>
      </c>
      <c r="B4108" t="s">
        <v>99</v>
      </c>
      <c r="C4108" t="s">
        <v>100</v>
      </c>
      <c r="D4108">
        <v>53.349800000000002</v>
      </c>
      <c r="E4108">
        <v>-6.2603</v>
      </c>
      <c r="F4108" t="s">
        <v>101</v>
      </c>
      <c r="G4108" s="2">
        <v>46210.818231504629</v>
      </c>
      <c r="H4108" s="2">
        <v>46211.083333333336</v>
      </c>
      <c r="I4108">
        <v>18.399999999999999</v>
      </c>
      <c r="J4108">
        <v>77</v>
      </c>
      <c r="K4108">
        <v>0</v>
      </c>
      <c r="L4108">
        <v>0</v>
      </c>
      <c r="M4108">
        <v>1</v>
      </c>
      <c r="N4108">
        <v>10.4</v>
      </c>
    </row>
    <row r="4109" spans="1:14">
      <c r="A4109" t="s">
        <v>98</v>
      </c>
      <c r="B4109" t="s">
        <v>99</v>
      </c>
      <c r="C4109" t="s">
        <v>100</v>
      </c>
      <c r="D4109">
        <v>53.349800000000002</v>
      </c>
      <c r="E4109">
        <v>-6.2603</v>
      </c>
      <c r="F4109" t="s">
        <v>101</v>
      </c>
      <c r="G4109" s="2">
        <v>46210.818231504629</v>
      </c>
      <c r="H4109" s="2">
        <v>46211.125</v>
      </c>
      <c r="I4109">
        <v>17.8</v>
      </c>
      <c r="J4109">
        <v>79</v>
      </c>
      <c r="K4109">
        <v>0</v>
      </c>
      <c r="L4109">
        <v>0</v>
      </c>
      <c r="M4109">
        <v>0</v>
      </c>
      <c r="N4109">
        <v>11.2</v>
      </c>
    </row>
    <row r="4110" spans="1:14">
      <c r="A4110" t="s">
        <v>98</v>
      </c>
      <c r="B4110" t="s">
        <v>99</v>
      </c>
      <c r="C4110" t="s">
        <v>100</v>
      </c>
      <c r="D4110">
        <v>53.349800000000002</v>
      </c>
      <c r="E4110">
        <v>-6.2603</v>
      </c>
      <c r="F4110" t="s">
        <v>101</v>
      </c>
      <c r="G4110" s="2">
        <v>46210.818231504629</v>
      </c>
      <c r="H4110" s="2">
        <v>46211.166666666664</v>
      </c>
      <c r="I4110">
        <v>17.2</v>
      </c>
      <c r="J4110">
        <v>80</v>
      </c>
      <c r="K4110">
        <v>0</v>
      </c>
      <c r="L4110">
        <v>0</v>
      </c>
      <c r="M4110">
        <v>0</v>
      </c>
      <c r="N4110">
        <v>10.1</v>
      </c>
    </row>
    <row r="4111" spans="1:14">
      <c r="A4111" t="s">
        <v>98</v>
      </c>
      <c r="B4111" t="s">
        <v>99</v>
      </c>
      <c r="C4111" t="s">
        <v>100</v>
      </c>
      <c r="D4111">
        <v>53.349800000000002</v>
      </c>
      <c r="E4111">
        <v>-6.2603</v>
      </c>
      <c r="F4111" t="s">
        <v>101</v>
      </c>
      <c r="G4111" s="2">
        <v>46210.818231504629</v>
      </c>
      <c r="H4111" s="2">
        <v>46211.208333333336</v>
      </c>
      <c r="I4111">
        <v>16.899999999999999</v>
      </c>
      <c r="J4111">
        <v>80</v>
      </c>
      <c r="K4111">
        <v>0</v>
      </c>
      <c r="L4111">
        <v>0</v>
      </c>
      <c r="M4111">
        <v>2</v>
      </c>
      <c r="N4111">
        <v>10.4</v>
      </c>
    </row>
    <row r="4112" spans="1:14">
      <c r="A4112" t="s">
        <v>98</v>
      </c>
      <c r="B4112" t="s">
        <v>99</v>
      </c>
      <c r="C4112" t="s">
        <v>100</v>
      </c>
      <c r="D4112">
        <v>53.349800000000002</v>
      </c>
      <c r="E4112">
        <v>-6.2603</v>
      </c>
      <c r="F4112" t="s">
        <v>101</v>
      </c>
      <c r="G4112" s="2">
        <v>46210.818231504629</v>
      </c>
      <c r="H4112" s="2">
        <v>46211.25</v>
      </c>
      <c r="I4112">
        <v>16.7</v>
      </c>
      <c r="J4112">
        <v>83</v>
      </c>
      <c r="K4112">
        <v>0</v>
      </c>
      <c r="L4112">
        <v>0</v>
      </c>
      <c r="M4112">
        <v>3</v>
      </c>
      <c r="N4112">
        <v>11.2</v>
      </c>
    </row>
    <row r="4113" spans="1:14">
      <c r="A4113" t="s">
        <v>98</v>
      </c>
      <c r="B4113" t="s">
        <v>99</v>
      </c>
      <c r="C4113" t="s">
        <v>100</v>
      </c>
      <c r="D4113">
        <v>53.349800000000002</v>
      </c>
      <c r="E4113">
        <v>-6.2603</v>
      </c>
      <c r="F4113" t="s">
        <v>101</v>
      </c>
      <c r="G4113" s="2">
        <v>46210.818231504629</v>
      </c>
      <c r="H4113" s="2">
        <v>46211.291666666664</v>
      </c>
      <c r="I4113">
        <v>16.8</v>
      </c>
      <c r="J4113">
        <v>81</v>
      </c>
      <c r="K4113">
        <v>0</v>
      </c>
      <c r="L4113">
        <v>0</v>
      </c>
      <c r="M4113">
        <v>3</v>
      </c>
      <c r="N4113">
        <v>9.6999999999999993</v>
      </c>
    </row>
    <row r="4114" spans="1:14">
      <c r="A4114" t="s">
        <v>98</v>
      </c>
      <c r="B4114" t="s">
        <v>99</v>
      </c>
      <c r="C4114" t="s">
        <v>100</v>
      </c>
      <c r="D4114">
        <v>53.349800000000002</v>
      </c>
      <c r="E4114">
        <v>-6.2603</v>
      </c>
      <c r="F4114" t="s">
        <v>101</v>
      </c>
      <c r="G4114" s="2">
        <v>46210.818231504629</v>
      </c>
      <c r="H4114" s="2">
        <v>46211.333333333336</v>
      </c>
      <c r="I4114">
        <v>17.3</v>
      </c>
      <c r="J4114">
        <v>79</v>
      </c>
      <c r="K4114">
        <v>0</v>
      </c>
      <c r="L4114">
        <v>0</v>
      </c>
      <c r="M4114">
        <v>2</v>
      </c>
      <c r="N4114">
        <v>8.6</v>
      </c>
    </row>
    <row r="4115" spans="1:14">
      <c r="A4115" t="s">
        <v>98</v>
      </c>
      <c r="B4115" t="s">
        <v>99</v>
      </c>
      <c r="C4115" t="s">
        <v>100</v>
      </c>
      <c r="D4115">
        <v>53.349800000000002</v>
      </c>
      <c r="E4115">
        <v>-6.2603</v>
      </c>
      <c r="F4115" t="s">
        <v>101</v>
      </c>
      <c r="G4115" s="2">
        <v>46210.818231504629</v>
      </c>
      <c r="H4115" s="2">
        <v>46211.375</v>
      </c>
      <c r="I4115">
        <v>18.100000000000001</v>
      </c>
      <c r="J4115">
        <v>74</v>
      </c>
      <c r="K4115">
        <v>0</v>
      </c>
      <c r="L4115">
        <v>0</v>
      </c>
      <c r="M4115">
        <v>1</v>
      </c>
      <c r="N4115">
        <v>7.9</v>
      </c>
    </row>
    <row r="4116" spans="1:14">
      <c r="A4116" t="s">
        <v>98</v>
      </c>
      <c r="B4116" t="s">
        <v>99</v>
      </c>
      <c r="C4116" t="s">
        <v>100</v>
      </c>
      <c r="D4116">
        <v>53.349800000000002</v>
      </c>
      <c r="E4116">
        <v>-6.2603</v>
      </c>
      <c r="F4116" t="s">
        <v>101</v>
      </c>
      <c r="G4116" s="2">
        <v>46210.818231504629</v>
      </c>
      <c r="H4116" s="2">
        <v>46211.416666666664</v>
      </c>
      <c r="I4116">
        <v>19.2</v>
      </c>
      <c r="J4116">
        <v>70</v>
      </c>
      <c r="K4116">
        <v>0</v>
      </c>
      <c r="L4116">
        <v>0</v>
      </c>
      <c r="M4116">
        <v>1</v>
      </c>
      <c r="N4116">
        <v>8.3000000000000007</v>
      </c>
    </row>
    <row r="4117" spans="1:14">
      <c r="A4117" t="s">
        <v>98</v>
      </c>
      <c r="B4117" t="s">
        <v>99</v>
      </c>
      <c r="C4117" t="s">
        <v>100</v>
      </c>
      <c r="D4117">
        <v>53.349800000000002</v>
      </c>
      <c r="E4117">
        <v>-6.2603</v>
      </c>
      <c r="F4117" t="s">
        <v>101</v>
      </c>
      <c r="G4117" s="2">
        <v>46210.818231504629</v>
      </c>
      <c r="H4117" s="2">
        <v>46211.458333333336</v>
      </c>
      <c r="I4117">
        <v>20.3</v>
      </c>
      <c r="J4117">
        <v>66</v>
      </c>
      <c r="K4117">
        <v>0</v>
      </c>
      <c r="L4117">
        <v>0</v>
      </c>
      <c r="M4117">
        <v>2</v>
      </c>
      <c r="N4117">
        <v>6.1</v>
      </c>
    </row>
    <row r="4118" spans="1:14">
      <c r="A4118" t="s">
        <v>98</v>
      </c>
      <c r="B4118" t="s">
        <v>99</v>
      </c>
      <c r="C4118" t="s">
        <v>100</v>
      </c>
      <c r="D4118">
        <v>53.349800000000002</v>
      </c>
      <c r="E4118">
        <v>-6.2603</v>
      </c>
      <c r="F4118" t="s">
        <v>101</v>
      </c>
      <c r="G4118" s="2">
        <v>46210.818231504629</v>
      </c>
      <c r="H4118" s="2">
        <v>46211.5</v>
      </c>
      <c r="I4118">
        <v>21.3</v>
      </c>
      <c r="J4118">
        <v>64</v>
      </c>
      <c r="K4118">
        <v>0</v>
      </c>
      <c r="L4118">
        <v>0</v>
      </c>
      <c r="M4118">
        <v>2</v>
      </c>
      <c r="N4118">
        <v>3.2</v>
      </c>
    </row>
    <row r="4119" spans="1:14">
      <c r="A4119" t="s">
        <v>98</v>
      </c>
      <c r="B4119" t="s">
        <v>99</v>
      </c>
      <c r="C4119" t="s">
        <v>100</v>
      </c>
      <c r="D4119">
        <v>53.349800000000002</v>
      </c>
      <c r="E4119">
        <v>-6.2603</v>
      </c>
      <c r="F4119" t="s">
        <v>101</v>
      </c>
      <c r="G4119" s="2">
        <v>46210.818231504629</v>
      </c>
      <c r="H4119" s="2">
        <v>46211.541666666664</v>
      </c>
      <c r="I4119">
        <v>20.9</v>
      </c>
      <c r="J4119">
        <v>66</v>
      </c>
      <c r="K4119">
        <v>0</v>
      </c>
      <c r="L4119">
        <v>0</v>
      </c>
      <c r="M4119">
        <v>2</v>
      </c>
      <c r="N4119">
        <v>13.7</v>
      </c>
    </row>
    <row r="4120" spans="1:14">
      <c r="A4120" t="s">
        <v>98</v>
      </c>
      <c r="B4120" t="s">
        <v>99</v>
      </c>
      <c r="C4120" t="s">
        <v>100</v>
      </c>
      <c r="D4120">
        <v>53.349800000000002</v>
      </c>
      <c r="E4120">
        <v>-6.2603</v>
      </c>
      <c r="F4120" t="s">
        <v>101</v>
      </c>
      <c r="G4120" s="2">
        <v>46210.818231504629</v>
      </c>
      <c r="H4120" s="2">
        <v>46211.583333333336</v>
      </c>
      <c r="I4120">
        <v>21.4</v>
      </c>
      <c r="J4120">
        <v>65</v>
      </c>
      <c r="K4120">
        <v>0</v>
      </c>
      <c r="L4120">
        <v>0</v>
      </c>
      <c r="M4120">
        <v>1</v>
      </c>
      <c r="N4120">
        <v>13.3</v>
      </c>
    </row>
    <row r="4121" spans="1:14">
      <c r="A4121" t="s">
        <v>98</v>
      </c>
      <c r="B4121" t="s">
        <v>99</v>
      </c>
      <c r="C4121" t="s">
        <v>100</v>
      </c>
      <c r="D4121">
        <v>53.349800000000002</v>
      </c>
      <c r="E4121">
        <v>-6.2603</v>
      </c>
      <c r="F4121" t="s">
        <v>101</v>
      </c>
      <c r="G4121" s="2">
        <v>46210.818231504629</v>
      </c>
      <c r="H4121" s="2">
        <v>46211.625</v>
      </c>
      <c r="I4121">
        <v>22.2</v>
      </c>
      <c r="J4121">
        <v>62</v>
      </c>
      <c r="K4121">
        <v>0</v>
      </c>
      <c r="L4121">
        <v>0</v>
      </c>
      <c r="M4121">
        <v>0</v>
      </c>
      <c r="N4121">
        <v>14.4</v>
      </c>
    </row>
    <row r="4122" spans="1:14">
      <c r="A4122" t="s">
        <v>98</v>
      </c>
      <c r="B4122" t="s">
        <v>99</v>
      </c>
      <c r="C4122" t="s">
        <v>100</v>
      </c>
      <c r="D4122">
        <v>53.349800000000002</v>
      </c>
      <c r="E4122">
        <v>-6.2603</v>
      </c>
      <c r="F4122" t="s">
        <v>101</v>
      </c>
      <c r="G4122" s="2">
        <v>46210.818231504629</v>
      </c>
      <c r="H4122" s="2">
        <v>46211.666666666664</v>
      </c>
      <c r="I4122">
        <v>22.4</v>
      </c>
      <c r="J4122">
        <v>62</v>
      </c>
      <c r="K4122">
        <v>0</v>
      </c>
      <c r="L4122">
        <v>0</v>
      </c>
      <c r="M4122">
        <v>0</v>
      </c>
      <c r="N4122">
        <v>14</v>
      </c>
    </row>
    <row r="4123" spans="1:14">
      <c r="A4123" t="s">
        <v>98</v>
      </c>
      <c r="B4123" t="s">
        <v>99</v>
      </c>
      <c r="C4123" t="s">
        <v>100</v>
      </c>
      <c r="D4123">
        <v>53.349800000000002</v>
      </c>
      <c r="E4123">
        <v>-6.2603</v>
      </c>
      <c r="F4123" t="s">
        <v>101</v>
      </c>
      <c r="G4123" s="2">
        <v>46210.818231504629</v>
      </c>
      <c r="H4123" s="2">
        <v>46211.708333333336</v>
      </c>
      <c r="I4123">
        <v>23.1</v>
      </c>
      <c r="J4123">
        <v>62</v>
      </c>
      <c r="K4123">
        <v>0</v>
      </c>
      <c r="L4123">
        <v>0</v>
      </c>
      <c r="M4123">
        <v>0</v>
      </c>
      <c r="N4123">
        <v>13.3</v>
      </c>
    </row>
    <row r="4124" spans="1:14">
      <c r="A4124" t="s">
        <v>98</v>
      </c>
      <c r="B4124" t="s">
        <v>99</v>
      </c>
      <c r="C4124" t="s">
        <v>100</v>
      </c>
      <c r="D4124">
        <v>53.349800000000002</v>
      </c>
      <c r="E4124">
        <v>-6.2603</v>
      </c>
      <c r="F4124" t="s">
        <v>101</v>
      </c>
      <c r="G4124" s="2">
        <v>46210.818231504629</v>
      </c>
      <c r="H4124" s="2">
        <v>46211.75</v>
      </c>
      <c r="I4124">
        <v>22.7</v>
      </c>
      <c r="J4124">
        <v>65</v>
      </c>
      <c r="K4124">
        <v>0</v>
      </c>
      <c r="L4124">
        <v>0</v>
      </c>
      <c r="M4124">
        <v>0</v>
      </c>
      <c r="N4124">
        <v>13.3</v>
      </c>
    </row>
    <row r="4125" spans="1:14">
      <c r="A4125" t="s">
        <v>98</v>
      </c>
      <c r="B4125" t="s">
        <v>99</v>
      </c>
      <c r="C4125" t="s">
        <v>100</v>
      </c>
      <c r="D4125">
        <v>53.349800000000002</v>
      </c>
      <c r="E4125">
        <v>-6.2603</v>
      </c>
      <c r="F4125" t="s">
        <v>101</v>
      </c>
      <c r="G4125" s="2">
        <v>46210.818231504629</v>
      </c>
      <c r="H4125" s="2">
        <v>46211.791666666664</v>
      </c>
      <c r="I4125">
        <v>21.3</v>
      </c>
      <c r="J4125">
        <v>70</v>
      </c>
      <c r="K4125">
        <v>0</v>
      </c>
      <c r="L4125">
        <v>0</v>
      </c>
      <c r="M4125">
        <v>2</v>
      </c>
      <c r="N4125">
        <v>12.6</v>
      </c>
    </row>
    <row r="4126" spans="1:14">
      <c r="A4126" t="s">
        <v>98</v>
      </c>
      <c r="B4126" t="s">
        <v>99</v>
      </c>
      <c r="C4126" t="s">
        <v>100</v>
      </c>
      <c r="D4126">
        <v>53.349800000000002</v>
      </c>
      <c r="E4126">
        <v>-6.2603</v>
      </c>
      <c r="F4126" t="s">
        <v>101</v>
      </c>
      <c r="G4126" s="2">
        <v>46210.818231504629</v>
      </c>
      <c r="H4126" s="2">
        <v>46211.833333333336</v>
      </c>
      <c r="I4126">
        <v>20.100000000000001</v>
      </c>
      <c r="J4126">
        <v>76</v>
      </c>
      <c r="K4126">
        <v>0</v>
      </c>
      <c r="L4126">
        <v>0</v>
      </c>
      <c r="M4126">
        <v>1</v>
      </c>
      <c r="N4126">
        <v>9.3000000000000007</v>
      </c>
    </row>
    <row r="4127" spans="1:14">
      <c r="A4127" t="s">
        <v>98</v>
      </c>
      <c r="B4127" t="s">
        <v>99</v>
      </c>
      <c r="C4127" t="s">
        <v>100</v>
      </c>
      <c r="D4127">
        <v>53.349800000000002</v>
      </c>
      <c r="E4127">
        <v>-6.2603</v>
      </c>
      <c r="F4127" t="s">
        <v>101</v>
      </c>
      <c r="G4127" s="2">
        <v>46210.818231504629</v>
      </c>
      <c r="H4127" s="2">
        <v>46211.875</v>
      </c>
      <c r="I4127">
        <v>19.100000000000001</v>
      </c>
      <c r="J4127">
        <v>80</v>
      </c>
      <c r="K4127">
        <v>0</v>
      </c>
      <c r="L4127">
        <v>0</v>
      </c>
      <c r="M4127">
        <v>0</v>
      </c>
      <c r="N4127">
        <v>5.8</v>
      </c>
    </row>
    <row r="4128" spans="1:14">
      <c r="A4128" t="s">
        <v>98</v>
      </c>
      <c r="B4128" t="s">
        <v>99</v>
      </c>
      <c r="C4128" t="s">
        <v>100</v>
      </c>
      <c r="D4128">
        <v>53.349800000000002</v>
      </c>
      <c r="E4128">
        <v>-6.2603</v>
      </c>
      <c r="F4128" t="s">
        <v>101</v>
      </c>
      <c r="G4128" s="2">
        <v>46210.818231504629</v>
      </c>
      <c r="H4128" s="2">
        <v>46211.916666666664</v>
      </c>
      <c r="I4128">
        <v>18.8</v>
      </c>
      <c r="J4128">
        <v>81</v>
      </c>
      <c r="K4128">
        <v>0</v>
      </c>
      <c r="L4128">
        <v>0</v>
      </c>
      <c r="M4128">
        <v>1</v>
      </c>
      <c r="N4128">
        <v>3.8</v>
      </c>
    </row>
    <row r="4129" spans="1:14">
      <c r="A4129" t="s">
        <v>98</v>
      </c>
      <c r="B4129" t="s">
        <v>99</v>
      </c>
      <c r="C4129" t="s">
        <v>100</v>
      </c>
      <c r="D4129">
        <v>53.349800000000002</v>
      </c>
      <c r="E4129">
        <v>-6.2603</v>
      </c>
      <c r="F4129" t="s">
        <v>101</v>
      </c>
      <c r="G4129" s="2">
        <v>46210.818231504629</v>
      </c>
      <c r="H4129" s="2">
        <v>46211.958333333336</v>
      </c>
      <c r="I4129">
        <v>18.7</v>
      </c>
      <c r="J4129">
        <v>81</v>
      </c>
      <c r="K4129">
        <v>0</v>
      </c>
      <c r="L4129">
        <v>0</v>
      </c>
      <c r="M4129">
        <v>2</v>
      </c>
      <c r="N4129">
        <v>3.2</v>
      </c>
    </row>
    <row r="4130" spans="1:14">
      <c r="A4130" t="s">
        <v>98</v>
      </c>
      <c r="B4130" t="s">
        <v>99</v>
      </c>
      <c r="C4130" t="s">
        <v>100</v>
      </c>
      <c r="D4130">
        <v>53.349800000000002</v>
      </c>
      <c r="E4130">
        <v>-6.2603</v>
      </c>
      <c r="F4130" t="s">
        <v>101</v>
      </c>
      <c r="G4130" s="2">
        <v>46210.818231504629</v>
      </c>
      <c r="H4130" s="2">
        <v>46212</v>
      </c>
      <c r="I4130">
        <v>19.8</v>
      </c>
      <c r="J4130">
        <v>74</v>
      </c>
      <c r="K4130">
        <v>0</v>
      </c>
      <c r="L4130">
        <v>0</v>
      </c>
      <c r="M4130">
        <v>2</v>
      </c>
      <c r="N4130">
        <v>9.6999999999999993</v>
      </c>
    </row>
    <row r="4131" spans="1:14">
      <c r="A4131" t="s">
        <v>98</v>
      </c>
      <c r="B4131" t="s">
        <v>99</v>
      </c>
      <c r="C4131" t="s">
        <v>100</v>
      </c>
      <c r="D4131">
        <v>53.349800000000002</v>
      </c>
      <c r="E4131">
        <v>-6.2603</v>
      </c>
      <c r="F4131" t="s">
        <v>101</v>
      </c>
      <c r="G4131" s="2">
        <v>46210.818231504629</v>
      </c>
      <c r="H4131" s="2">
        <v>46212.041666666664</v>
      </c>
      <c r="I4131">
        <v>19</v>
      </c>
      <c r="J4131">
        <v>70</v>
      </c>
      <c r="K4131">
        <v>0</v>
      </c>
      <c r="L4131">
        <v>0</v>
      </c>
      <c r="M4131">
        <v>1</v>
      </c>
      <c r="N4131">
        <v>14.4</v>
      </c>
    </row>
    <row r="4132" spans="1:14">
      <c r="A4132" t="s">
        <v>98</v>
      </c>
      <c r="B4132" t="s">
        <v>99</v>
      </c>
      <c r="C4132" t="s">
        <v>100</v>
      </c>
      <c r="D4132">
        <v>53.349800000000002</v>
      </c>
      <c r="E4132">
        <v>-6.2603</v>
      </c>
      <c r="F4132" t="s">
        <v>101</v>
      </c>
      <c r="G4132" s="2">
        <v>46210.818231504629</v>
      </c>
      <c r="H4132" s="2">
        <v>46212.083333333336</v>
      </c>
      <c r="I4132">
        <v>17.8</v>
      </c>
      <c r="J4132">
        <v>74</v>
      </c>
      <c r="K4132">
        <v>0</v>
      </c>
      <c r="L4132">
        <v>0</v>
      </c>
      <c r="M4132">
        <v>0</v>
      </c>
      <c r="N4132">
        <v>13.7</v>
      </c>
    </row>
    <row r="4133" spans="1:14">
      <c r="A4133" t="s">
        <v>98</v>
      </c>
      <c r="B4133" t="s">
        <v>99</v>
      </c>
      <c r="C4133" t="s">
        <v>100</v>
      </c>
      <c r="D4133">
        <v>53.349800000000002</v>
      </c>
      <c r="E4133">
        <v>-6.2603</v>
      </c>
      <c r="F4133" t="s">
        <v>101</v>
      </c>
      <c r="G4133" s="2">
        <v>46210.818231504629</v>
      </c>
      <c r="H4133" s="2">
        <v>46212.125</v>
      </c>
      <c r="I4133">
        <v>16.8</v>
      </c>
      <c r="J4133">
        <v>77</v>
      </c>
      <c r="K4133">
        <v>0</v>
      </c>
      <c r="L4133">
        <v>0</v>
      </c>
      <c r="M4133">
        <v>0</v>
      </c>
      <c r="N4133">
        <v>15.5</v>
      </c>
    </row>
    <row r="4134" spans="1:14">
      <c r="A4134" t="s">
        <v>98</v>
      </c>
      <c r="B4134" t="s">
        <v>99</v>
      </c>
      <c r="C4134" t="s">
        <v>100</v>
      </c>
      <c r="D4134">
        <v>53.349800000000002</v>
      </c>
      <c r="E4134">
        <v>-6.2603</v>
      </c>
      <c r="F4134" t="s">
        <v>101</v>
      </c>
      <c r="G4134" s="2">
        <v>46210.818231504629</v>
      </c>
      <c r="H4134" s="2">
        <v>46212.166666666664</v>
      </c>
      <c r="I4134">
        <v>16.2</v>
      </c>
      <c r="J4134">
        <v>79</v>
      </c>
      <c r="K4134">
        <v>0</v>
      </c>
      <c r="L4134">
        <v>0</v>
      </c>
      <c r="M4134">
        <v>0</v>
      </c>
      <c r="N4134">
        <v>13.7</v>
      </c>
    </row>
    <row r="4135" spans="1:14">
      <c r="A4135" t="s">
        <v>98</v>
      </c>
      <c r="B4135" t="s">
        <v>99</v>
      </c>
      <c r="C4135" t="s">
        <v>100</v>
      </c>
      <c r="D4135">
        <v>53.349800000000002</v>
      </c>
      <c r="E4135">
        <v>-6.2603</v>
      </c>
      <c r="F4135" t="s">
        <v>101</v>
      </c>
      <c r="G4135" s="2">
        <v>46210.818231504629</v>
      </c>
      <c r="H4135" s="2">
        <v>46212.208333333336</v>
      </c>
      <c r="I4135">
        <v>15.7</v>
      </c>
      <c r="J4135">
        <v>81</v>
      </c>
      <c r="K4135">
        <v>0</v>
      </c>
      <c r="L4135">
        <v>0</v>
      </c>
      <c r="M4135">
        <v>0</v>
      </c>
      <c r="N4135">
        <v>11.2</v>
      </c>
    </row>
    <row r="4136" spans="1:14">
      <c r="A4136" t="s">
        <v>98</v>
      </c>
      <c r="B4136" t="s">
        <v>99</v>
      </c>
      <c r="C4136" t="s">
        <v>100</v>
      </c>
      <c r="D4136">
        <v>53.349800000000002</v>
      </c>
      <c r="E4136">
        <v>-6.2603</v>
      </c>
      <c r="F4136" t="s">
        <v>101</v>
      </c>
      <c r="G4136" s="2">
        <v>46210.818231504629</v>
      </c>
      <c r="H4136" s="2">
        <v>46212.25</v>
      </c>
      <c r="I4136">
        <v>15.5</v>
      </c>
      <c r="J4136">
        <v>83</v>
      </c>
      <c r="K4136">
        <v>0</v>
      </c>
      <c r="L4136">
        <v>0</v>
      </c>
      <c r="M4136">
        <v>0</v>
      </c>
      <c r="N4136">
        <v>11.9</v>
      </c>
    </row>
    <row r="4137" spans="1:14">
      <c r="A4137" t="s">
        <v>98</v>
      </c>
      <c r="B4137" t="s">
        <v>99</v>
      </c>
      <c r="C4137" t="s">
        <v>100</v>
      </c>
      <c r="D4137">
        <v>53.349800000000002</v>
      </c>
      <c r="E4137">
        <v>-6.2603</v>
      </c>
      <c r="F4137" t="s">
        <v>101</v>
      </c>
      <c r="G4137" s="2">
        <v>46210.818231504629</v>
      </c>
      <c r="H4137" s="2">
        <v>46212.291666666664</v>
      </c>
      <c r="I4137">
        <v>15.6</v>
      </c>
      <c r="J4137">
        <v>83</v>
      </c>
      <c r="K4137">
        <v>0</v>
      </c>
      <c r="L4137">
        <v>0</v>
      </c>
      <c r="M4137">
        <v>0</v>
      </c>
      <c r="N4137">
        <v>11.5</v>
      </c>
    </row>
    <row r="4138" spans="1:14">
      <c r="A4138" t="s">
        <v>98</v>
      </c>
      <c r="B4138" t="s">
        <v>99</v>
      </c>
      <c r="C4138" t="s">
        <v>100</v>
      </c>
      <c r="D4138">
        <v>53.349800000000002</v>
      </c>
      <c r="E4138">
        <v>-6.2603</v>
      </c>
      <c r="F4138" t="s">
        <v>101</v>
      </c>
      <c r="G4138" s="2">
        <v>46210.818231504629</v>
      </c>
      <c r="H4138" s="2">
        <v>46212.333333333336</v>
      </c>
      <c r="I4138">
        <v>16.399999999999999</v>
      </c>
      <c r="J4138">
        <v>80</v>
      </c>
      <c r="K4138">
        <v>0</v>
      </c>
      <c r="L4138">
        <v>0</v>
      </c>
      <c r="M4138">
        <v>1</v>
      </c>
      <c r="N4138">
        <v>10.4</v>
      </c>
    </row>
    <row r="4139" spans="1:14">
      <c r="A4139" t="s">
        <v>98</v>
      </c>
      <c r="B4139" t="s">
        <v>99</v>
      </c>
      <c r="C4139" t="s">
        <v>100</v>
      </c>
      <c r="D4139">
        <v>53.349800000000002</v>
      </c>
      <c r="E4139">
        <v>-6.2603</v>
      </c>
      <c r="F4139" t="s">
        <v>101</v>
      </c>
      <c r="G4139" s="2">
        <v>46210.818231504629</v>
      </c>
      <c r="H4139" s="2">
        <v>46212.375</v>
      </c>
      <c r="I4139">
        <v>17.399999999999999</v>
      </c>
      <c r="J4139">
        <v>76</v>
      </c>
      <c r="K4139">
        <v>0</v>
      </c>
      <c r="L4139">
        <v>0</v>
      </c>
      <c r="M4139">
        <v>0</v>
      </c>
      <c r="N4139">
        <v>9.4</v>
      </c>
    </row>
    <row r="4140" spans="1:14">
      <c r="A4140" t="s">
        <v>98</v>
      </c>
      <c r="B4140" t="s">
        <v>99</v>
      </c>
      <c r="C4140" t="s">
        <v>100</v>
      </c>
      <c r="D4140">
        <v>53.349800000000002</v>
      </c>
      <c r="E4140">
        <v>-6.2603</v>
      </c>
      <c r="F4140" t="s">
        <v>101</v>
      </c>
      <c r="G4140" s="2">
        <v>46210.818231504629</v>
      </c>
      <c r="H4140" s="2">
        <v>46212.416666666664</v>
      </c>
      <c r="I4140">
        <v>18.100000000000001</v>
      </c>
      <c r="J4140">
        <v>74</v>
      </c>
      <c r="K4140">
        <v>0</v>
      </c>
      <c r="L4140">
        <v>0</v>
      </c>
      <c r="M4140">
        <v>2</v>
      </c>
      <c r="N4140">
        <v>8.3000000000000007</v>
      </c>
    </row>
    <row r="4141" spans="1:14">
      <c r="A4141" t="s">
        <v>98</v>
      </c>
      <c r="B4141" t="s">
        <v>99</v>
      </c>
      <c r="C4141" t="s">
        <v>100</v>
      </c>
      <c r="D4141">
        <v>53.349800000000002</v>
      </c>
      <c r="E4141">
        <v>-6.2603</v>
      </c>
      <c r="F4141" t="s">
        <v>101</v>
      </c>
      <c r="G4141" s="2">
        <v>46210.818231504629</v>
      </c>
      <c r="H4141" s="2">
        <v>46212.458333333336</v>
      </c>
      <c r="I4141">
        <v>18.8</v>
      </c>
      <c r="J4141">
        <v>72</v>
      </c>
      <c r="K4141">
        <v>0</v>
      </c>
      <c r="L4141">
        <v>0</v>
      </c>
      <c r="M4141">
        <v>2</v>
      </c>
      <c r="N4141">
        <v>7.2</v>
      </c>
    </row>
    <row r="4142" spans="1:14">
      <c r="A4142" t="s">
        <v>98</v>
      </c>
      <c r="B4142" t="s">
        <v>99</v>
      </c>
      <c r="C4142" t="s">
        <v>100</v>
      </c>
      <c r="D4142">
        <v>53.349800000000002</v>
      </c>
      <c r="E4142">
        <v>-6.2603</v>
      </c>
      <c r="F4142" t="s">
        <v>101</v>
      </c>
      <c r="G4142" s="2">
        <v>46210.818231504629</v>
      </c>
      <c r="H4142" s="2">
        <v>46212.5</v>
      </c>
      <c r="I4142">
        <v>19.399999999999999</v>
      </c>
      <c r="J4142">
        <v>71</v>
      </c>
      <c r="K4142">
        <v>0</v>
      </c>
      <c r="L4142">
        <v>0</v>
      </c>
      <c r="M4142">
        <v>3</v>
      </c>
      <c r="N4142">
        <v>6.8</v>
      </c>
    </row>
    <row r="4143" spans="1:14">
      <c r="A4143" t="s">
        <v>98</v>
      </c>
      <c r="B4143" t="s">
        <v>99</v>
      </c>
      <c r="C4143" t="s">
        <v>100</v>
      </c>
      <c r="D4143">
        <v>53.349800000000002</v>
      </c>
      <c r="E4143">
        <v>-6.2603</v>
      </c>
      <c r="F4143" t="s">
        <v>101</v>
      </c>
      <c r="G4143" s="2">
        <v>46210.818231504629</v>
      </c>
      <c r="H4143" s="2">
        <v>46212.541666666664</v>
      </c>
      <c r="I4143">
        <v>20.3</v>
      </c>
      <c r="J4143">
        <v>68</v>
      </c>
      <c r="K4143">
        <v>0</v>
      </c>
      <c r="L4143">
        <v>0</v>
      </c>
      <c r="M4143">
        <v>0</v>
      </c>
      <c r="N4143">
        <v>5.8</v>
      </c>
    </row>
    <row r="4144" spans="1:14">
      <c r="A4144" t="s">
        <v>98</v>
      </c>
      <c r="B4144" t="s">
        <v>99</v>
      </c>
      <c r="C4144" t="s">
        <v>100</v>
      </c>
      <c r="D4144">
        <v>53.349800000000002</v>
      </c>
      <c r="E4144">
        <v>-6.2603</v>
      </c>
      <c r="F4144" t="s">
        <v>101</v>
      </c>
      <c r="G4144" s="2">
        <v>46210.818231504629</v>
      </c>
      <c r="H4144" s="2">
        <v>46212.583333333336</v>
      </c>
      <c r="I4144">
        <v>21.1</v>
      </c>
      <c r="J4144">
        <v>66</v>
      </c>
      <c r="K4144">
        <v>0</v>
      </c>
      <c r="L4144">
        <v>0</v>
      </c>
      <c r="M4144">
        <v>0</v>
      </c>
      <c r="N4144">
        <v>5.8</v>
      </c>
    </row>
    <row r="4145" spans="1:14">
      <c r="A4145" t="s">
        <v>98</v>
      </c>
      <c r="B4145" t="s">
        <v>99</v>
      </c>
      <c r="C4145" t="s">
        <v>100</v>
      </c>
      <c r="D4145">
        <v>53.349800000000002</v>
      </c>
      <c r="E4145">
        <v>-6.2603</v>
      </c>
      <c r="F4145" t="s">
        <v>101</v>
      </c>
      <c r="G4145" s="2">
        <v>46210.818231504629</v>
      </c>
      <c r="H4145" s="2">
        <v>46212.625</v>
      </c>
      <c r="I4145">
        <v>21.9</v>
      </c>
      <c r="J4145">
        <v>65</v>
      </c>
      <c r="K4145">
        <v>0</v>
      </c>
      <c r="L4145">
        <v>0</v>
      </c>
      <c r="M4145">
        <v>0</v>
      </c>
      <c r="N4145">
        <v>6.1</v>
      </c>
    </row>
    <row r="4146" spans="1:14">
      <c r="A4146" t="s">
        <v>98</v>
      </c>
      <c r="B4146" t="s">
        <v>99</v>
      </c>
      <c r="C4146" t="s">
        <v>100</v>
      </c>
      <c r="D4146">
        <v>53.349800000000002</v>
      </c>
      <c r="E4146">
        <v>-6.2603</v>
      </c>
      <c r="F4146" t="s">
        <v>101</v>
      </c>
      <c r="G4146" s="2">
        <v>46210.818231504629</v>
      </c>
      <c r="H4146" s="2">
        <v>46212.666666666664</v>
      </c>
      <c r="I4146">
        <v>22.2</v>
      </c>
      <c r="J4146">
        <v>64</v>
      </c>
      <c r="K4146">
        <v>0</v>
      </c>
      <c r="L4146">
        <v>0</v>
      </c>
      <c r="M4146">
        <v>1</v>
      </c>
      <c r="N4146">
        <v>6.8</v>
      </c>
    </row>
    <row r="4147" spans="1:14">
      <c r="A4147" t="s">
        <v>98</v>
      </c>
      <c r="B4147" t="s">
        <v>99</v>
      </c>
      <c r="C4147" t="s">
        <v>100</v>
      </c>
      <c r="D4147">
        <v>53.349800000000002</v>
      </c>
      <c r="E4147">
        <v>-6.2603</v>
      </c>
      <c r="F4147" t="s">
        <v>101</v>
      </c>
      <c r="G4147" s="2">
        <v>46210.818231504629</v>
      </c>
      <c r="H4147" s="2">
        <v>46212.708333333336</v>
      </c>
      <c r="I4147">
        <v>21.6</v>
      </c>
      <c r="J4147">
        <v>65</v>
      </c>
      <c r="K4147">
        <v>0</v>
      </c>
      <c r="L4147">
        <v>0</v>
      </c>
      <c r="M4147">
        <v>1</v>
      </c>
      <c r="N4147">
        <v>7.6</v>
      </c>
    </row>
    <row r="4148" spans="1:14">
      <c r="A4148" t="s">
        <v>98</v>
      </c>
      <c r="B4148" t="s">
        <v>99</v>
      </c>
      <c r="C4148" t="s">
        <v>100</v>
      </c>
      <c r="D4148">
        <v>53.349800000000002</v>
      </c>
      <c r="E4148">
        <v>-6.2603</v>
      </c>
      <c r="F4148" t="s">
        <v>101</v>
      </c>
      <c r="G4148" s="2">
        <v>46210.818231504629</v>
      </c>
      <c r="H4148" s="2">
        <v>46212.75</v>
      </c>
      <c r="I4148">
        <v>20.6</v>
      </c>
      <c r="J4148">
        <v>68</v>
      </c>
      <c r="K4148">
        <v>0</v>
      </c>
      <c r="L4148">
        <v>0</v>
      </c>
      <c r="M4148">
        <v>2</v>
      </c>
      <c r="N4148">
        <v>8.6</v>
      </c>
    </row>
    <row r="4149" spans="1:14">
      <c r="A4149" t="s">
        <v>98</v>
      </c>
      <c r="B4149" t="s">
        <v>99</v>
      </c>
      <c r="C4149" t="s">
        <v>100</v>
      </c>
      <c r="D4149">
        <v>53.349800000000002</v>
      </c>
      <c r="E4149">
        <v>-6.2603</v>
      </c>
      <c r="F4149" t="s">
        <v>101</v>
      </c>
      <c r="G4149" s="2">
        <v>46210.818231504629</v>
      </c>
      <c r="H4149" s="2">
        <v>46212.791666666664</v>
      </c>
      <c r="I4149">
        <v>19.899999999999999</v>
      </c>
      <c r="J4149">
        <v>70</v>
      </c>
      <c r="K4149">
        <v>0</v>
      </c>
      <c r="L4149">
        <v>0</v>
      </c>
      <c r="M4149">
        <v>2</v>
      </c>
      <c r="N4149">
        <v>9.4</v>
      </c>
    </row>
    <row r="4150" spans="1:14">
      <c r="A4150" t="s">
        <v>98</v>
      </c>
      <c r="B4150" t="s">
        <v>99</v>
      </c>
      <c r="C4150" t="s">
        <v>100</v>
      </c>
      <c r="D4150">
        <v>53.349800000000002</v>
      </c>
      <c r="E4150">
        <v>-6.2603</v>
      </c>
      <c r="F4150" t="s">
        <v>101</v>
      </c>
      <c r="G4150" s="2">
        <v>46210.818231504629</v>
      </c>
      <c r="H4150" s="2">
        <v>46212.833333333336</v>
      </c>
      <c r="I4150">
        <v>19.600000000000001</v>
      </c>
      <c r="J4150">
        <v>69</v>
      </c>
      <c r="K4150">
        <v>0</v>
      </c>
      <c r="L4150">
        <v>0</v>
      </c>
      <c r="M4150">
        <v>2</v>
      </c>
      <c r="N4150">
        <v>7.6</v>
      </c>
    </row>
    <row r="4151" spans="1:14">
      <c r="A4151" t="s">
        <v>98</v>
      </c>
      <c r="B4151" t="s">
        <v>99</v>
      </c>
      <c r="C4151" t="s">
        <v>100</v>
      </c>
      <c r="D4151">
        <v>53.349800000000002</v>
      </c>
      <c r="E4151">
        <v>-6.2603</v>
      </c>
      <c r="F4151" t="s">
        <v>101</v>
      </c>
      <c r="G4151" s="2">
        <v>46210.818231504629</v>
      </c>
      <c r="H4151" s="2">
        <v>46212.875</v>
      </c>
      <c r="I4151">
        <v>19.2</v>
      </c>
      <c r="J4151">
        <v>71</v>
      </c>
      <c r="K4151">
        <v>0</v>
      </c>
      <c r="L4151">
        <v>0</v>
      </c>
      <c r="M4151">
        <v>2</v>
      </c>
      <c r="N4151">
        <v>6.5</v>
      </c>
    </row>
    <row r="4152" spans="1:14">
      <c r="A4152" t="s">
        <v>98</v>
      </c>
      <c r="B4152" t="s">
        <v>99</v>
      </c>
      <c r="C4152" t="s">
        <v>100</v>
      </c>
      <c r="D4152">
        <v>53.349800000000002</v>
      </c>
      <c r="E4152">
        <v>-6.2603</v>
      </c>
      <c r="F4152" t="s">
        <v>101</v>
      </c>
      <c r="G4152" s="2">
        <v>46210.818231504629</v>
      </c>
      <c r="H4152" s="2">
        <v>46212.916666666664</v>
      </c>
      <c r="I4152">
        <v>18.8</v>
      </c>
      <c r="J4152">
        <v>72</v>
      </c>
      <c r="K4152">
        <v>0</v>
      </c>
      <c r="L4152">
        <v>0</v>
      </c>
      <c r="M4152">
        <v>2</v>
      </c>
      <c r="N4152">
        <v>5.8</v>
      </c>
    </row>
    <row r="4153" spans="1:14">
      <c r="A4153" t="s">
        <v>98</v>
      </c>
      <c r="B4153" t="s">
        <v>99</v>
      </c>
      <c r="C4153" t="s">
        <v>100</v>
      </c>
      <c r="D4153">
        <v>53.349800000000002</v>
      </c>
      <c r="E4153">
        <v>-6.2603</v>
      </c>
      <c r="F4153" t="s">
        <v>101</v>
      </c>
      <c r="G4153" s="2">
        <v>46210.818231504629</v>
      </c>
      <c r="H4153" s="2">
        <v>46212.958333333336</v>
      </c>
      <c r="I4153">
        <v>18.7</v>
      </c>
      <c r="J4153">
        <v>74</v>
      </c>
      <c r="K4153">
        <v>0</v>
      </c>
      <c r="L4153">
        <v>0</v>
      </c>
      <c r="M4153">
        <v>3</v>
      </c>
      <c r="N4153">
        <v>5</v>
      </c>
    </row>
    <row r="4154" spans="1:14">
      <c r="A4154" t="s">
        <v>98</v>
      </c>
      <c r="B4154" t="s">
        <v>99</v>
      </c>
      <c r="C4154" t="s">
        <v>100</v>
      </c>
      <c r="D4154">
        <v>53.349800000000002</v>
      </c>
      <c r="E4154">
        <v>-6.2603</v>
      </c>
      <c r="F4154" t="s">
        <v>101</v>
      </c>
      <c r="G4154" s="2">
        <v>46210.818231504629</v>
      </c>
      <c r="H4154" s="2">
        <v>46213</v>
      </c>
      <c r="I4154">
        <v>18.7</v>
      </c>
      <c r="J4154">
        <v>76</v>
      </c>
      <c r="K4154">
        <v>0</v>
      </c>
      <c r="L4154">
        <v>0</v>
      </c>
      <c r="M4154">
        <v>3</v>
      </c>
      <c r="N4154">
        <v>4.3</v>
      </c>
    </row>
    <row r="4155" spans="1:14">
      <c r="A4155" t="s">
        <v>98</v>
      </c>
      <c r="B4155" t="s">
        <v>99</v>
      </c>
      <c r="C4155" t="s">
        <v>100</v>
      </c>
      <c r="D4155">
        <v>53.349800000000002</v>
      </c>
      <c r="E4155">
        <v>-6.2603</v>
      </c>
      <c r="F4155" t="s">
        <v>101</v>
      </c>
      <c r="G4155" s="2">
        <v>46210.818231504629</v>
      </c>
      <c r="H4155" s="2">
        <v>46213.041666666664</v>
      </c>
      <c r="I4155">
        <v>18.7</v>
      </c>
      <c r="J4155">
        <v>78</v>
      </c>
      <c r="K4155">
        <v>0</v>
      </c>
      <c r="L4155">
        <v>0</v>
      </c>
      <c r="M4155">
        <v>3</v>
      </c>
      <c r="N4155">
        <v>4</v>
      </c>
    </row>
    <row r="4156" spans="1:14">
      <c r="A4156" t="s">
        <v>98</v>
      </c>
      <c r="B4156" t="s">
        <v>99</v>
      </c>
      <c r="C4156" t="s">
        <v>100</v>
      </c>
      <c r="D4156">
        <v>53.349800000000002</v>
      </c>
      <c r="E4156">
        <v>-6.2603</v>
      </c>
      <c r="F4156" t="s">
        <v>101</v>
      </c>
      <c r="G4156" s="2">
        <v>46210.818231504629</v>
      </c>
      <c r="H4156" s="2">
        <v>46213.083333333336</v>
      </c>
      <c r="I4156">
        <v>18.7</v>
      </c>
      <c r="J4156">
        <v>79</v>
      </c>
      <c r="K4156">
        <v>0</v>
      </c>
      <c r="L4156">
        <v>0</v>
      </c>
      <c r="M4156">
        <v>3</v>
      </c>
      <c r="N4156">
        <v>4.3</v>
      </c>
    </row>
    <row r="4157" spans="1:14">
      <c r="A4157" t="s">
        <v>98</v>
      </c>
      <c r="B4157" t="s">
        <v>99</v>
      </c>
      <c r="C4157" t="s">
        <v>100</v>
      </c>
      <c r="D4157">
        <v>53.349800000000002</v>
      </c>
      <c r="E4157">
        <v>-6.2603</v>
      </c>
      <c r="F4157" t="s">
        <v>101</v>
      </c>
      <c r="G4157" s="2">
        <v>46210.818231504629</v>
      </c>
      <c r="H4157" s="2">
        <v>46213.125</v>
      </c>
      <c r="I4157">
        <v>18.7</v>
      </c>
      <c r="J4157">
        <v>80</v>
      </c>
      <c r="K4157">
        <v>0</v>
      </c>
      <c r="L4157">
        <v>0</v>
      </c>
      <c r="M4157">
        <v>3</v>
      </c>
      <c r="N4157">
        <v>5.4</v>
      </c>
    </row>
    <row r="4158" spans="1:14">
      <c r="A4158" t="s">
        <v>98</v>
      </c>
      <c r="B4158" t="s">
        <v>99</v>
      </c>
      <c r="C4158" t="s">
        <v>100</v>
      </c>
      <c r="D4158">
        <v>53.349800000000002</v>
      </c>
      <c r="E4158">
        <v>-6.2603</v>
      </c>
      <c r="F4158" t="s">
        <v>101</v>
      </c>
      <c r="G4158" s="2">
        <v>46210.818231504629</v>
      </c>
      <c r="H4158" s="2">
        <v>46213.166666666664</v>
      </c>
      <c r="I4158">
        <v>18.600000000000001</v>
      </c>
      <c r="J4158">
        <v>81</v>
      </c>
      <c r="K4158">
        <v>0</v>
      </c>
      <c r="L4158">
        <v>0</v>
      </c>
      <c r="M4158">
        <v>3</v>
      </c>
      <c r="N4158">
        <v>6.5</v>
      </c>
    </row>
    <row r="4159" spans="1:14">
      <c r="A4159" t="s">
        <v>98</v>
      </c>
      <c r="B4159" t="s">
        <v>99</v>
      </c>
      <c r="C4159" t="s">
        <v>100</v>
      </c>
      <c r="D4159">
        <v>53.349800000000002</v>
      </c>
      <c r="E4159">
        <v>-6.2603</v>
      </c>
      <c r="F4159" t="s">
        <v>101</v>
      </c>
      <c r="G4159" s="2">
        <v>46210.818231504629</v>
      </c>
      <c r="H4159" s="2">
        <v>46213.208333333336</v>
      </c>
      <c r="I4159">
        <v>18.2</v>
      </c>
      <c r="J4159">
        <v>84</v>
      </c>
      <c r="K4159">
        <v>0</v>
      </c>
      <c r="L4159">
        <v>0</v>
      </c>
      <c r="M4159">
        <v>3</v>
      </c>
      <c r="N4159">
        <v>7.6</v>
      </c>
    </row>
    <row r="4160" spans="1:14">
      <c r="A4160" t="s">
        <v>98</v>
      </c>
      <c r="B4160" t="s">
        <v>99</v>
      </c>
      <c r="C4160" t="s">
        <v>100</v>
      </c>
      <c r="D4160">
        <v>53.349800000000002</v>
      </c>
      <c r="E4160">
        <v>-6.2603</v>
      </c>
      <c r="F4160" t="s">
        <v>101</v>
      </c>
      <c r="G4160" s="2">
        <v>46210.818231504629</v>
      </c>
      <c r="H4160" s="2">
        <v>46213.25</v>
      </c>
      <c r="I4160">
        <v>17.8</v>
      </c>
      <c r="J4160">
        <v>87</v>
      </c>
      <c r="K4160">
        <v>0</v>
      </c>
      <c r="L4160">
        <v>0</v>
      </c>
      <c r="M4160">
        <v>3</v>
      </c>
      <c r="N4160">
        <v>8.3000000000000007</v>
      </c>
    </row>
    <row r="4161" spans="1:14">
      <c r="A4161" t="s">
        <v>98</v>
      </c>
      <c r="B4161" t="s">
        <v>99</v>
      </c>
      <c r="C4161" t="s">
        <v>100</v>
      </c>
      <c r="D4161">
        <v>53.349800000000002</v>
      </c>
      <c r="E4161">
        <v>-6.2603</v>
      </c>
      <c r="F4161" t="s">
        <v>101</v>
      </c>
      <c r="G4161" s="2">
        <v>46210.818231504629</v>
      </c>
      <c r="H4161" s="2">
        <v>46213.291666666664</v>
      </c>
      <c r="I4161">
        <v>17.600000000000001</v>
      </c>
      <c r="J4161">
        <v>88</v>
      </c>
      <c r="K4161">
        <v>0</v>
      </c>
      <c r="L4161">
        <v>0</v>
      </c>
      <c r="M4161">
        <v>3</v>
      </c>
      <c r="N4161">
        <v>9.4</v>
      </c>
    </row>
    <row r="4162" spans="1:14">
      <c r="A4162" t="s">
        <v>98</v>
      </c>
      <c r="B4162" t="s">
        <v>99</v>
      </c>
      <c r="C4162" t="s">
        <v>100</v>
      </c>
      <c r="D4162">
        <v>53.349800000000002</v>
      </c>
      <c r="E4162">
        <v>-6.2603</v>
      </c>
      <c r="F4162" t="s">
        <v>101</v>
      </c>
      <c r="G4162" s="2">
        <v>46210.818231504629</v>
      </c>
      <c r="H4162" s="2">
        <v>46213.333333333336</v>
      </c>
      <c r="I4162">
        <v>17.899999999999999</v>
      </c>
      <c r="J4162">
        <v>85</v>
      </c>
      <c r="K4162">
        <v>0</v>
      </c>
      <c r="L4162">
        <v>0</v>
      </c>
      <c r="M4162">
        <v>3</v>
      </c>
      <c r="N4162">
        <v>10.4</v>
      </c>
    </row>
    <row r="4163" spans="1:14">
      <c r="A4163" t="s">
        <v>98</v>
      </c>
      <c r="B4163" t="s">
        <v>99</v>
      </c>
      <c r="C4163" t="s">
        <v>100</v>
      </c>
      <c r="D4163">
        <v>53.349800000000002</v>
      </c>
      <c r="E4163">
        <v>-6.2603</v>
      </c>
      <c r="F4163" t="s">
        <v>101</v>
      </c>
      <c r="G4163" s="2">
        <v>46210.818231504629</v>
      </c>
      <c r="H4163" s="2">
        <v>46213.375</v>
      </c>
      <c r="I4163">
        <v>18.3</v>
      </c>
      <c r="J4163">
        <v>81</v>
      </c>
      <c r="K4163">
        <v>0</v>
      </c>
      <c r="L4163">
        <v>0</v>
      </c>
      <c r="M4163">
        <v>3</v>
      </c>
      <c r="N4163">
        <v>11.2</v>
      </c>
    </row>
    <row r="4164" spans="1:14">
      <c r="A4164" t="s">
        <v>98</v>
      </c>
      <c r="B4164" t="s">
        <v>99</v>
      </c>
      <c r="C4164" t="s">
        <v>100</v>
      </c>
      <c r="D4164">
        <v>53.349800000000002</v>
      </c>
      <c r="E4164">
        <v>-6.2603</v>
      </c>
      <c r="F4164" t="s">
        <v>101</v>
      </c>
      <c r="G4164" s="2">
        <v>46210.818231504629</v>
      </c>
      <c r="H4164" s="2">
        <v>46213.416666666664</v>
      </c>
      <c r="I4164">
        <v>18.899999999999999</v>
      </c>
      <c r="J4164">
        <v>77</v>
      </c>
      <c r="K4164">
        <v>0</v>
      </c>
      <c r="L4164">
        <v>0</v>
      </c>
      <c r="M4164">
        <v>3</v>
      </c>
      <c r="N4164">
        <v>12.2</v>
      </c>
    </row>
    <row r="4165" spans="1:14">
      <c r="A4165" t="s">
        <v>98</v>
      </c>
      <c r="B4165" t="s">
        <v>99</v>
      </c>
      <c r="C4165" t="s">
        <v>100</v>
      </c>
      <c r="D4165">
        <v>53.349800000000002</v>
      </c>
      <c r="E4165">
        <v>-6.2603</v>
      </c>
      <c r="F4165" t="s">
        <v>101</v>
      </c>
      <c r="G4165" s="2">
        <v>46210.818231504629</v>
      </c>
      <c r="H4165" s="2">
        <v>46213.458333333336</v>
      </c>
      <c r="I4165">
        <v>19.5</v>
      </c>
      <c r="J4165">
        <v>75</v>
      </c>
      <c r="K4165">
        <v>0</v>
      </c>
      <c r="L4165">
        <v>0</v>
      </c>
      <c r="M4165">
        <v>2</v>
      </c>
      <c r="N4165">
        <v>13.3</v>
      </c>
    </row>
    <row r="4166" spans="1:14">
      <c r="A4166" t="s">
        <v>98</v>
      </c>
      <c r="B4166" t="s">
        <v>99</v>
      </c>
      <c r="C4166" t="s">
        <v>100</v>
      </c>
      <c r="D4166">
        <v>53.349800000000002</v>
      </c>
      <c r="E4166">
        <v>-6.2603</v>
      </c>
      <c r="F4166" t="s">
        <v>101</v>
      </c>
      <c r="G4166" s="2">
        <v>46210.818231504629</v>
      </c>
      <c r="H4166" s="2">
        <v>46213.5</v>
      </c>
      <c r="I4166">
        <v>20.100000000000001</v>
      </c>
      <c r="J4166">
        <v>74</v>
      </c>
      <c r="K4166">
        <v>0</v>
      </c>
      <c r="L4166">
        <v>0</v>
      </c>
      <c r="M4166">
        <v>2</v>
      </c>
      <c r="N4166">
        <v>14.4</v>
      </c>
    </row>
    <row r="4167" spans="1:14">
      <c r="A4167" t="s">
        <v>98</v>
      </c>
      <c r="B4167" t="s">
        <v>99</v>
      </c>
      <c r="C4167" t="s">
        <v>100</v>
      </c>
      <c r="D4167">
        <v>53.349800000000002</v>
      </c>
      <c r="E4167">
        <v>-6.2603</v>
      </c>
      <c r="F4167" t="s">
        <v>101</v>
      </c>
      <c r="G4167" s="2">
        <v>46210.818231504629</v>
      </c>
      <c r="H4167" s="2">
        <v>46213.541666666664</v>
      </c>
      <c r="I4167">
        <v>20.6</v>
      </c>
      <c r="J4167">
        <v>73</v>
      </c>
      <c r="K4167">
        <v>0</v>
      </c>
      <c r="L4167">
        <v>0</v>
      </c>
      <c r="M4167">
        <v>2</v>
      </c>
      <c r="N4167">
        <v>14.8</v>
      </c>
    </row>
    <row r="4168" spans="1:14">
      <c r="A4168" t="s">
        <v>98</v>
      </c>
      <c r="B4168" t="s">
        <v>99</v>
      </c>
      <c r="C4168" t="s">
        <v>100</v>
      </c>
      <c r="D4168">
        <v>53.349800000000002</v>
      </c>
      <c r="E4168">
        <v>-6.2603</v>
      </c>
      <c r="F4168" t="s">
        <v>101</v>
      </c>
      <c r="G4168" s="2">
        <v>46210.818231504629</v>
      </c>
      <c r="H4168" s="2">
        <v>46213.583333333336</v>
      </c>
      <c r="I4168">
        <v>20.9</v>
      </c>
      <c r="J4168">
        <v>72</v>
      </c>
      <c r="K4168">
        <v>0</v>
      </c>
      <c r="L4168">
        <v>0</v>
      </c>
      <c r="M4168">
        <v>3</v>
      </c>
      <c r="N4168">
        <v>14.4</v>
      </c>
    </row>
    <row r="4169" spans="1:14">
      <c r="A4169" t="s">
        <v>98</v>
      </c>
      <c r="B4169" t="s">
        <v>99</v>
      </c>
      <c r="C4169" t="s">
        <v>100</v>
      </c>
      <c r="D4169">
        <v>53.349800000000002</v>
      </c>
      <c r="E4169">
        <v>-6.2603</v>
      </c>
      <c r="F4169" t="s">
        <v>101</v>
      </c>
      <c r="G4169" s="2">
        <v>46210.818231504629</v>
      </c>
      <c r="H4169" s="2">
        <v>46213.625</v>
      </c>
      <c r="I4169">
        <v>21.1</v>
      </c>
      <c r="J4169">
        <v>70</v>
      </c>
      <c r="K4169">
        <v>0</v>
      </c>
      <c r="L4169">
        <v>0</v>
      </c>
      <c r="M4169">
        <v>3</v>
      </c>
      <c r="N4169">
        <v>13.3</v>
      </c>
    </row>
    <row r="4170" spans="1:14">
      <c r="A4170" t="s">
        <v>98</v>
      </c>
      <c r="B4170" t="s">
        <v>99</v>
      </c>
      <c r="C4170" t="s">
        <v>100</v>
      </c>
      <c r="D4170">
        <v>53.349800000000002</v>
      </c>
      <c r="E4170">
        <v>-6.2603</v>
      </c>
      <c r="F4170" t="s">
        <v>101</v>
      </c>
      <c r="G4170" s="2">
        <v>46210.818231504629</v>
      </c>
      <c r="H4170" s="2">
        <v>46213.666666666664</v>
      </c>
      <c r="I4170">
        <v>21.2</v>
      </c>
      <c r="J4170">
        <v>69</v>
      </c>
      <c r="K4170">
        <v>0</v>
      </c>
      <c r="L4170">
        <v>0</v>
      </c>
      <c r="M4170">
        <v>3</v>
      </c>
      <c r="N4170">
        <v>12.2</v>
      </c>
    </row>
    <row r="4171" spans="1:14">
      <c r="A4171" t="s">
        <v>98</v>
      </c>
      <c r="B4171" t="s">
        <v>99</v>
      </c>
      <c r="C4171" t="s">
        <v>100</v>
      </c>
      <c r="D4171">
        <v>53.349800000000002</v>
      </c>
      <c r="E4171">
        <v>-6.2603</v>
      </c>
      <c r="F4171" t="s">
        <v>101</v>
      </c>
      <c r="G4171" s="2">
        <v>46210.818231504629</v>
      </c>
      <c r="H4171" s="2">
        <v>46213.708333333336</v>
      </c>
      <c r="I4171">
        <v>21.3</v>
      </c>
      <c r="J4171">
        <v>68</v>
      </c>
      <c r="K4171">
        <v>0</v>
      </c>
      <c r="L4171">
        <v>0</v>
      </c>
      <c r="M4171">
        <v>3</v>
      </c>
      <c r="N4171">
        <v>10.8</v>
      </c>
    </row>
    <row r="4172" spans="1:14">
      <c r="A4172" t="s">
        <v>98</v>
      </c>
      <c r="B4172" t="s">
        <v>99</v>
      </c>
      <c r="C4172" t="s">
        <v>100</v>
      </c>
      <c r="D4172">
        <v>53.349800000000002</v>
      </c>
      <c r="E4172">
        <v>-6.2603</v>
      </c>
      <c r="F4172" t="s">
        <v>101</v>
      </c>
      <c r="G4172" s="2">
        <v>46210.818231504629</v>
      </c>
      <c r="H4172" s="2">
        <v>46213.75</v>
      </c>
      <c r="I4172">
        <v>21.3</v>
      </c>
      <c r="J4172">
        <v>68</v>
      </c>
      <c r="K4172">
        <v>0</v>
      </c>
      <c r="L4172">
        <v>0</v>
      </c>
      <c r="M4172">
        <v>3</v>
      </c>
      <c r="N4172">
        <v>9.4</v>
      </c>
    </row>
    <row r="4173" spans="1:14">
      <c r="A4173" t="s">
        <v>98</v>
      </c>
      <c r="B4173" t="s">
        <v>99</v>
      </c>
      <c r="C4173" t="s">
        <v>100</v>
      </c>
      <c r="D4173">
        <v>53.349800000000002</v>
      </c>
      <c r="E4173">
        <v>-6.2603</v>
      </c>
      <c r="F4173" t="s">
        <v>101</v>
      </c>
      <c r="G4173" s="2">
        <v>46210.818231504629</v>
      </c>
      <c r="H4173" s="2">
        <v>46213.791666666664</v>
      </c>
      <c r="I4173">
        <v>21</v>
      </c>
      <c r="J4173">
        <v>69</v>
      </c>
      <c r="K4173">
        <v>0</v>
      </c>
      <c r="L4173">
        <v>0</v>
      </c>
      <c r="M4173">
        <v>3</v>
      </c>
      <c r="N4173">
        <v>8.3000000000000007</v>
      </c>
    </row>
    <row r="4174" spans="1:14">
      <c r="A4174" t="s">
        <v>98</v>
      </c>
      <c r="B4174" t="s">
        <v>99</v>
      </c>
      <c r="C4174" t="s">
        <v>100</v>
      </c>
      <c r="D4174">
        <v>53.349800000000002</v>
      </c>
      <c r="E4174">
        <v>-6.2603</v>
      </c>
      <c r="F4174" t="s">
        <v>101</v>
      </c>
      <c r="G4174" s="2">
        <v>46210.818231504629</v>
      </c>
      <c r="H4174" s="2">
        <v>46213.833333333336</v>
      </c>
      <c r="I4174">
        <v>20.5</v>
      </c>
      <c r="J4174">
        <v>71</v>
      </c>
      <c r="K4174">
        <v>1</v>
      </c>
      <c r="L4174">
        <v>0</v>
      </c>
      <c r="M4174">
        <v>3</v>
      </c>
      <c r="N4174">
        <v>7.6</v>
      </c>
    </row>
    <row r="4175" spans="1:14">
      <c r="A4175" t="s">
        <v>98</v>
      </c>
      <c r="B4175" t="s">
        <v>99</v>
      </c>
      <c r="C4175" t="s">
        <v>100</v>
      </c>
      <c r="D4175">
        <v>53.349800000000002</v>
      </c>
      <c r="E4175">
        <v>-6.2603</v>
      </c>
      <c r="F4175" t="s">
        <v>101</v>
      </c>
      <c r="G4175" s="2">
        <v>46210.818231504629</v>
      </c>
      <c r="H4175" s="2">
        <v>46213.875</v>
      </c>
      <c r="I4175">
        <v>19.7</v>
      </c>
      <c r="J4175">
        <v>74</v>
      </c>
      <c r="K4175">
        <v>2</v>
      </c>
      <c r="L4175">
        <v>0</v>
      </c>
      <c r="M4175">
        <v>3</v>
      </c>
      <c r="N4175">
        <v>6.8</v>
      </c>
    </row>
    <row r="4176" spans="1:14">
      <c r="A4176" t="s">
        <v>98</v>
      </c>
      <c r="B4176" t="s">
        <v>99</v>
      </c>
      <c r="C4176" t="s">
        <v>100</v>
      </c>
      <c r="D4176">
        <v>53.349800000000002</v>
      </c>
      <c r="E4176">
        <v>-6.2603</v>
      </c>
      <c r="F4176" t="s">
        <v>101</v>
      </c>
      <c r="G4176" s="2">
        <v>46210.818231504629</v>
      </c>
      <c r="H4176" s="2">
        <v>46213.916666666664</v>
      </c>
      <c r="I4176">
        <v>19</v>
      </c>
      <c r="J4176">
        <v>77</v>
      </c>
      <c r="K4176">
        <v>2</v>
      </c>
      <c r="L4176">
        <v>0</v>
      </c>
      <c r="M4176">
        <v>3</v>
      </c>
      <c r="N4176">
        <v>6.5</v>
      </c>
    </row>
    <row r="4177" spans="1:14">
      <c r="A4177" t="s">
        <v>98</v>
      </c>
      <c r="B4177" t="s">
        <v>99</v>
      </c>
      <c r="C4177" t="s">
        <v>100</v>
      </c>
      <c r="D4177">
        <v>53.349800000000002</v>
      </c>
      <c r="E4177">
        <v>-6.2603</v>
      </c>
      <c r="F4177" t="s">
        <v>101</v>
      </c>
      <c r="G4177" s="2">
        <v>46210.818231504629</v>
      </c>
      <c r="H4177" s="2">
        <v>46213.958333333336</v>
      </c>
      <c r="I4177">
        <v>18.5</v>
      </c>
      <c r="J4177">
        <v>80</v>
      </c>
      <c r="K4177">
        <v>2</v>
      </c>
      <c r="L4177">
        <v>0</v>
      </c>
      <c r="M4177">
        <v>3</v>
      </c>
      <c r="N4177">
        <v>5.8</v>
      </c>
    </row>
    <row r="4178" spans="1:14">
      <c r="A4178" t="s">
        <v>98</v>
      </c>
      <c r="B4178" t="s">
        <v>99</v>
      </c>
      <c r="C4178" t="s">
        <v>100</v>
      </c>
      <c r="D4178">
        <v>53.349800000000002</v>
      </c>
      <c r="E4178">
        <v>-6.2603</v>
      </c>
      <c r="F4178" t="s">
        <v>101</v>
      </c>
      <c r="G4178" s="2">
        <v>46210.818231504629</v>
      </c>
      <c r="H4178" s="2">
        <v>46214</v>
      </c>
      <c r="I4178">
        <v>18.100000000000001</v>
      </c>
      <c r="J4178">
        <v>83</v>
      </c>
      <c r="K4178">
        <v>1</v>
      </c>
      <c r="L4178">
        <v>0</v>
      </c>
      <c r="M4178">
        <v>3</v>
      </c>
      <c r="N4178">
        <v>5</v>
      </c>
    </row>
    <row r="4179" spans="1:14">
      <c r="A4179" t="s">
        <v>98</v>
      </c>
      <c r="B4179" t="s">
        <v>99</v>
      </c>
      <c r="C4179" t="s">
        <v>100</v>
      </c>
      <c r="D4179">
        <v>53.349800000000002</v>
      </c>
      <c r="E4179">
        <v>-6.2603</v>
      </c>
      <c r="F4179" t="s">
        <v>101</v>
      </c>
      <c r="G4179" s="2">
        <v>46210.818231504629</v>
      </c>
      <c r="H4179" s="2">
        <v>46214.041666666664</v>
      </c>
      <c r="I4179">
        <v>17.7</v>
      </c>
      <c r="J4179">
        <v>85</v>
      </c>
      <c r="K4179">
        <v>0</v>
      </c>
      <c r="L4179">
        <v>0</v>
      </c>
      <c r="M4179">
        <v>3</v>
      </c>
      <c r="N4179">
        <v>5</v>
      </c>
    </row>
    <row r="4180" spans="1:14">
      <c r="A4180" t="s">
        <v>98</v>
      </c>
      <c r="B4180" t="s">
        <v>99</v>
      </c>
      <c r="C4180" t="s">
        <v>100</v>
      </c>
      <c r="D4180">
        <v>53.349800000000002</v>
      </c>
      <c r="E4180">
        <v>-6.2603</v>
      </c>
      <c r="F4180" t="s">
        <v>101</v>
      </c>
      <c r="G4180" s="2">
        <v>46210.818231504629</v>
      </c>
      <c r="H4180" s="2">
        <v>46214.083333333336</v>
      </c>
      <c r="I4180">
        <v>17.2</v>
      </c>
      <c r="J4180">
        <v>85</v>
      </c>
      <c r="K4180">
        <v>0</v>
      </c>
      <c r="L4180">
        <v>0</v>
      </c>
      <c r="M4180">
        <v>3</v>
      </c>
      <c r="N4180">
        <v>6.5</v>
      </c>
    </row>
    <row r="4181" spans="1:14">
      <c r="A4181" t="s">
        <v>98</v>
      </c>
      <c r="B4181" t="s">
        <v>99</v>
      </c>
      <c r="C4181" t="s">
        <v>100</v>
      </c>
      <c r="D4181">
        <v>53.349800000000002</v>
      </c>
      <c r="E4181">
        <v>-6.2603</v>
      </c>
      <c r="F4181" t="s">
        <v>101</v>
      </c>
      <c r="G4181" s="2">
        <v>46210.818231504629</v>
      </c>
      <c r="H4181" s="2">
        <v>46214.125</v>
      </c>
      <c r="I4181">
        <v>16.7</v>
      </c>
      <c r="J4181">
        <v>84</v>
      </c>
      <c r="K4181">
        <v>0</v>
      </c>
      <c r="L4181">
        <v>0</v>
      </c>
      <c r="M4181">
        <v>3</v>
      </c>
      <c r="N4181">
        <v>9</v>
      </c>
    </row>
    <row r="4182" spans="1:14">
      <c r="A4182" t="s">
        <v>98</v>
      </c>
      <c r="B4182" t="s">
        <v>99</v>
      </c>
      <c r="C4182" t="s">
        <v>100</v>
      </c>
      <c r="D4182">
        <v>53.349800000000002</v>
      </c>
      <c r="E4182">
        <v>-6.2603</v>
      </c>
      <c r="F4182" t="s">
        <v>101</v>
      </c>
      <c r="G4182" s="2">
        <v>46210.818231504629</v>
      </c>
      <c r="H4182" s="2">
        <v>46214.166666666664</v>
      </c>
      <c r="I4182">
        <v>16.3</v>
      </c>
      <c r="J4182">
        <v>83</v>
      </c>
      <c r="K4182">
        <v>0</v>
      </c>
      <c r="L4182">
        <v>0</v>
      </c>
      <c r="M4182">
        <v>3</v>
      </c>
      <c r="N4182">
        <v>10.1</v>
      </c>
    </row>
    <row r="4183" spans="1:14">
      <c r="A4183" t="s">
        <v>98</v>
      </c>
      <c r="B4183" t="s">
        <v>99</v>
      </c>
      <c r="C4183" t="s">
        <v>100</v>
      </c>
      <c r="D4183">
        <v>53.349800000000002</v>
      </c>
      <c r="E4183">
        <v>-6.2603</v>
      </c>
      <c r="F4183" t="s">
        <v>101</v>
      </c>
      <c r="G4183" s="2">
        <v>46210.818231504629</v>
      </c>
      <c r="H4183" s="2">
        <v>46214.208333333336</v>
      </c>
      <c r="I4183">
        <v>16.100000000000001</v>
      </c>
      <c r="J4183">
        <v>81</v>
      </c>
      <c r="K4183">
        <v>0</v>
      </c>
      <c r="L4183">
        <v>0</v>
      </c>
      <c r="M4183">
        <v>3</v>
      </c>
      <c r="N4183">
        <v>9</v>
      </c>
    </row>
    <row r="4184" spans="1:14">
      <c r="A4184" t="s">
        <v>98</v>
      </c>
      <c r="B4184" t="s">
        <v>99</v>
      </c>
      <c r="C4184" t="s">
        <v>100</v>
      </c>
      <c r="D4184">
        <v>53.349800000000002</v>
      </c>
      <c r="E4184">
        <v>-6.2603</v>
      </c>
      <c r="F4184" t="s">
        <v>101</v>
      </c>
      <c r="G4184" s="2">
        <v>46210.818231504629</v>
      </c>
      <c r="H4184" s="2">
        <v>46214.25</v>
      </c>
      <c r="I4184">
        <v>16</v>
      </c>
      <c r="J4184">
        <v>78</v>
      </c>
      <c r="K4184">
        <v>0</v>
      </c>
      <c r="L4184">
        <v>0</v>
      </c>
      <c r="M4184">
        <v>3</v>
      </c>
      <c r="N4184">
        <v>6.5</v>
      </c>
    </row>
    <row r="4185" spans="1:14">
      <c r="A4185" t="s">
        <v>98</v>
      </c>
      <c r="B4185" t="s">
        <v>99</v>
      </c>
      <c r="C4185" t="s">
        <v>100</v>
      </c>
      <c r="D4185">
        <v>53.349800000000002</v>
      </c>
      <c r="E4185">
        <v>-6.2603</v>
      </c>
      <c r="F4185" t="s">
        <v>101</v>
      </c>
      <c r="G4185" s="2">
        <v>46210.818231504629</v>
      </c>
      <c r="H4185" s="2">
        <v>46214.291666666664</v>
      </c>
      <c r="I4185">
        <v>16.2</v>
      </c>
      <c r="J4185">
        <v>76</v>
      </c>
      <c r="K4185">
        <v>0</v>
      </c>
      <c r="L4185">
        <v>0</v>
      </c>
      <c r="M4185">
        <v>3</v>
      </c>
      <c r="N4185">
        <v>5</v>
      </c>
    </row>
    <row r="4186" spans="1:14">
      <c r="A4186" t="s">
        <v>98</v>
      </c>
      <c r="B4186" t="s">
        <v>99</v>
      </c>
      <c r="C4186" t="s">
        <v>100</v>
      </c>
      <c r="D4186">
        <v>53.349800000000002</v>
      </c>
      <c r="E4186">
        <v>-6.2603</v>
      </c>
      <c r="F4186" t="s">
        <v>101</v>
      </c>
      <c r="G4186" s="2">
        <v>46210.818231504629</v>
      </c>
      <c r="H4186" s="2">
        <v>46214.333333333336</v>
      </c>
      <c r="I4186">
        <v>16.8</v>
      </c>
      <c r="J4186">
        <v>75</v>
      </c>
      <c r="K4186">
        <v>0</v>
      </c>
      <c r="L4186">
        <v>0</v>
      </c>
      <c r="M4186">
        <v>3</v>
      </c>
      <c r="N4186">
        <v>5</v>
      </c>
    </row>
    <row r="4187" spans="1:14">
      <c r="A4187" t="s">
        <v>98</v>
      </c>
      <c r="B4187" t="s">
        <v>99</v>
      </c>
      <c r="C4187" t="s">
        <v>100</v>
      </c>
      <c r="D4187">
        <v>53.349800000000002</v>
      </c>
      <c r="E4187">
        <v>-6.2603</v>
      </c>
      <c r="F4187" t="s">
        <v>101</v>
      </c>
      <c r="G4187" s="2">
        <v>46210.818231504629</v>
      </c>
      <c r="H4187" s="2">
        <v>46214.375</v>
      </c>
      <c r="I4187">
        <v>17.7</v>
      </c>
      <c r="J4187">
        <v>73</v>
      </c>
      <c r="K4187">
        <v>0</v>
      </c>
      <c r="L4187">
        <v>0</v>
      </c>
      <c r="M4187">
        <v>3</v>
      </c>
      <c r="N4187">
        <v>5.8</v>
      </c>
    </row>
    <row r="4188" spans="1:14">
      <c r="A4188" t="s">
        <v>98</v>
      </c>
      <c r="B4188" t="s">
        <v>99</v>
      </c>
      <c r="C4188" t="s">
        <v>100</v>
      </c>
      <c r="D4188">
        <v>53.349800000000002</v>
      </c>
      <c r="E4188">
        <v>-6.2603</v>
      </c>
      <c r="F4188" t="s">
        <v>101</v>
      </c>
      <c r="G4188" s="2">
        <v>46210.818231504629</v>
      </c>
      <c r="H4188" s="2">
        <v>46214.416666666664</v>
      </c>
      <c r="I4188">
        <v>18.7</v>
      </c>
      <c r="J4188">
        <v>72</v>
      </c>
      <c r="K4188">
        <v>0</v>
      </c>
      <c r="L4188">
        <v>0</v>
      </c>
      <c r="M4188">
        <v>3</v>
      </c>
      <c r="N4188">
        <v>6.8</v>
      </c>
    </row>
    <row r="4189" spans="1:14">
      <c r="A4189" t="s">
        <v>98</v>
      </c>
      <c r="B4189" t="s">
        <v>99</v>
      </c>
      <c r="C4189" t="s">
        <v>100</v>
      </c>
      <c r="D4189">
        <v>53.349800000000002</v>
      </c>
      <c r="E4189">
        <v>-6.2603</v>
      </c>
      <c r="F4189" t="s">
        <v>101</v>
      </c>
      <c r="G4189" s="2">
        <v>46210.818231504629</v>
      </c>
      <c r="H4189" s="2">
        <v>46214.458333333336</v>
      </c>
      <c r="I4189">
        <v>19.600000000000001</v>
      </c>
      <c r="J4189">
        <v>70</v>
      </c>
      <c r="K4189">
        <v>0</v>
      </c>
      <c r="L4189">
        <v>0</v>
      </c>
      <c r="M4189">
        <v>2</v>
      </c>
      <c r="N4189">
        <v>8.3000000000000007</v>
      </c>
    </row>
    <row r="4190" spans="1:14">
      <c r="A4190" t="s">
        <v>98</v>
      </c>
      <c r="B4190" t="s">
        <v>99</v>
      </c>
      <c r="C4190" t="s">
        <v>100</v>
      </c>
      <c r="D4190">
        <v>53.349800000000002</v>
      </c>
      <c r="E4190">
        <v>-6.2603</v>
      </c>
      <c r="F4190" t="s">
        <v>101</v>
      </c>
      <c r="G4190" s="2">
        <v>46210.818231504629</v>
      </c>
      <c r="H4190" s="2">
        <v>46214.5</v>
      </c>
      <c r="I4190">
        <v>20.6</v>
      </c>
      <c r="J4190">
        <v>67</v>
      </c>
      <c r="K4190">
        <v>0</v>
      </c>
      <c r="L4190">
        <v>0</v>
      </c>
      <c r="M4190">
        <v>1</v>
      </c>
      <c r="N4190">
        <v>10.1</v>
      </c>
    </row>
    <row r="4191" spans="1:14">
      <c r="A4191" t="s">
        <v>98</v>
      </c>
      <c r="B4191" t="s">
        <v>99</v>
      </c>
      <c r="C4191" t="s">
        <v>100</v>
      </c>
      <c r="D4191">
        <v>53.349800000000002</v>
      </c>
      <c r="E4191">
        <v>-6.2603</v>
      </c>
      <c r="F4191" t="s">
        <v>101</v>
      </c>
      <c r="G4191" s="2">
        <v>46210.818231504629</v>
      </c>
      <c r="H4191" s="2">
        <v>46214.541666666664</v>
      </c>
      <c r="I4191">
        <v>21.3</v>
      </c>
      <c r="J4191">
        <v>66</v>
      </c>
      <c r="K4191">
        <v>0</v>
      </c>
      <c r="L4191">
        <v>0</v>
      </c>
      <c r="M4191">
        <v>0</v>
      </c>
      <c r="N4191">
        <v>11.9</v>
      </c>
    </row>
    <row r="4192" spans="1:14">
      <c r="A4192" t="s">
        <v>98</v>
      </c>
      <c r="B4192" t="s">
        <v>99</v>
      </c>
      <c r="C4192" t="s">
        <v>100</v>
      </c>
      <c r="D4192">
        <v>53.349800000000002</v>
      </c>
      <c r="E4192">
        <v>-6.2603</v>
      </c>
      <c r="F4192" t="s">
        <v>101</v>
      </c>
      <c r="G4192" s="2">
        <v>46210.818231504629</v>
      </c>
      <c r="H4192" s="2">
        <v>46214.583333333336</v>
      </c>
      <c r="I4192">
        <v>21.5</v>
      </c>
      <c r="J4192">
        <v>67</v>
      </c>
      <c r="K4192">
        <v>0</v>
      </c>
      <c r="L4192">
        <v>0</v>
      </c>
      <c r="M4192">
        <v>0</v>
      </c>
      <c r="N4192">
        <v>13.3</v>
      </c>
    </row>
    <row r="4193" spans="1:14">
      <c r="A4193" t="s">
        <v>98</v>
      </c>
      <c r="B4193" t="s">
        <v>99</v>
      </c>
      <c r="C4193" t="s">
        <v>100</v>
      </c>
      <c r="D4193">
        <v>53.349800000000002</v>
      </c>
      <c r="E4193">
        <v>-6.2603</v>
      </c>
      <c r="F4193" t="s">
        <v>101</v>
      </c>
      <c r="G4193" s="2">
        <v>46210.818231504629</v>
      </c>
      <c r="H4193" s="2">
        <v>46214.625</v>
      </c>
      <c r="I4193">
        <v>21.4</v>
      </c>
      <c r="J4193">
        <v>70</v>
      </c>
      <c r="K4193">
        <v>0</v>
      </c>
      <c r="L4193">
        <v>0</v>
      </c>
      <c r="M4193">
        <v>0</v>
      </c>
      <c r="N4193">
        <v>14.4</v>
      </c>
    </row>
    <row r="4194" spans="1:14">
      <c r="A4194" t="s">
        <v>98</v>
      </c>
      <c r="B4194" t="s">
        <v>99</v>
      </c>
      <c r="C4194" t="s">
        <v>100</v>
      </c>
      <c r="D4194">
        <v>53.349800000000002</v>
      </c>
      <c r="E4194">
        <v>-6.2603</v>
      </c>
      <c r="F4194" t="s">
        <v>101</v>
      </c>
      <c r="G4194" s="2">
        <v>46210.818231504629</v>
      </c>
      <c r="H4194" s="2">
        <v>46214.666666666664</v>
      </c>
      <c r="I4194">
        <v>21.3</v>
      </c>
      <c r="J4194">
        <v>72</v>
      </c>
      <c r="K4194">
        <v>0</v>
      </c>
      <c r="L4194">
        <v>0</v>
      </c>
      <c r="M4194">
        <v>0</v>
      </c>
      <c r="N4194">
        <v>14.8</v>
      </c>
    </row>
    <row r="4195" spans="1:14">
      <c r="A4195" t="s">
        <v>98</v>
      </c>
      <c r="B4195" t="s">
        <v>99</v>
      </c>
      <c r="C4195" t="s">
        <v>100</v>
      </c>
      <c r="D4195">
        <v>53.349800000000002</v>
      </c>
      <c r="E4195">
        <v>-6.2603</v>
      </c>
      <c r="F4195" t="s">
        <v>101</v>
      </c>
      <c r="G4195" s="2">
        <v>46210.818231504629</v>
      </c>
      <c r="H4195" s="2">
        <v>46214.708333333336</v>
      </c>
      <c r="I4195">
        <v>21.3</v>
      </c>
      <c r="J4195">
        <v>72</v>
      </c>
      <c r="K4195">
        <v>0</v>
      </c>
      <c r="L4195">
        <v>0</v>
      </c>
      <c r="M4195">
        <v>0</v>
      </c>
      <c r="N4195">
        <v>14</v>
      </c>
    </row>
    <row r="4196" spans="1:14">
      <c r="A4196" t="s">
        <v>98</v>
      </c>
      <c r="B4196" t="s">
        <v>99</v>
      </c>
      <c r="C4196" t="s">
        <v>100</v>
      </c>
      <c r="D4196">
        <v>53.349800000000002</v>
      </c>
      <c r="E4196">
        <v>-6.2603</v>
      </c>
      <c r="F4196" t="s">
        <v>101</v>
      </c>
      <c r="G4196" s="2">
        <v>46210.818231504629</v>
      </c>
      <c r="H4196" s="2">
        <v>46214.75</v>
      </c>
      <c r="I4196">
        <v>21.4</v>
      </c>
      <c r="J4196">
        <v>71</v>
      </c>
      <c r="K4196">
        <v>0</v>
      </c>
      <c r="L4196">
        <v>0</v>
      </c>
      <c r="M4196">
        <v>0</v>
      </c>
      <c r="N4196">
        <v>12.6</v>
      </c>
    </row>
    <row r="4197" spans="1:14">
      <c r="A4197" t="s">
        <v>98</v>
      </c>
      <c r="B4197" t="s">
        <v>99</v>
      </c>
      <c r="C4197" t="s">
        <v>100</v>
      </c>
      <c r="D4197">
        <v>53.349800000000002</v>
      </c>
      <c r="E4197">
        <v>-6.2603</v>
      </c>
      <c r="F4197" t="s">
        <v>101</v>
      </c>
      <c r="G4197" s="2">
        <v>46210.818231504629</v>
      </c>
      <c r="H4197" s="2">
        <v>46214.791666666664</v>
      </c>
      <c r="I4197">
        <v>21.3</v>
      </c>
      <c r="J4197">
        <v>71</v>
      </c>
      <c r="K4197">
        <v>0</v>
      </c>
      <c r="L4197">
        <v>0</v>
      </c>
      <c r="M4197">
        <v>0</v>
      </c>
      <c r="N4197">
        <v>11.2</v>
      </c>
    </row>
    <row r="4198" spans="1:14">
      <c r="A4198" t="s">
        <v>98</v>
      </c>
      <c r="B4198" t="s">
        <v>99</v>
      </c>
      <c r="C4198" t="s">
        <v>100</v>
      </c>
      <c r="D4198">
        <v>53.349800000000002</v>
      </c>
      <c r="E4198">
        <v>-6.2603</v>
      </c>
      <c r="F4198" t="s">
        <v>101</v>
      </c>
      <c r="G4198" s="2">
        <v>46210.818231504629</v>
      </c>
      <c r="H4198" s="2">
        <v>46214.833333333336</v>
      </c>
      <c r="I4198">
        <v>20.9</v>
      </c>
      <c r="J4198">
        <v>72</v>
      </c>
      <c r="K4198">
        <v>0</v>
      </c>
      <c r="L4198">
        <v>0</v>
      </c>
      <c r="M4198">
        <v>0</v>
      </c>
      <c r="N4198">
        <v>10.4</v>
      </c>
    </row>
    <row r="4199" spans="1:14">
      <c r="A4199" t="s">
        <v>98</v>
      </c>
      <c r="B4199" t="s">
        <v>99</v>
      </c>
      <c r="C4199" t="s">
        <v>100</v>
      </c>
      <c r="D4199">
        <v>53.349800000000002</v>
      </c>
      <c r="E4199">
        <v>-6.2603</v>
      </c>
      <c r="F4199" t="s">
        <v>101</v>
      </c>
      <c r="G4199" s="2">
        <v>46210.818231504629</v>
      </c>
      <c r="H4199" s="2">
        <v>46214.875</v>
      </c>
      <c r="I4199">
        <v>20.399999999999999</v>
      </c>
      <c r="J4199">
        <v>74</v>
      </c>
      <c r="K4199">
        <v>0</v>
      </c>
      <c r="L4199">
        <v>0</v>
      </c>
      <c r="M4199">
        <v>0</v>
      </c>
      <c r="N4199">
        <v>10.1</v>
      </c>
    </row>
    <row r="4200" spans="1:14">
      <c r="A4200" t="s">
        <v>98</v>
      </c>
      <c r="B4200" t="s">
        <v>99</v>
      </c>
      <c r="C4200" t="s">
        <v>100</v>
      </c>
      <c r="D4200">
        <v>53.349800000000002</v>
      </c>
      <c r="E4200">
        <v>-6.2603</v>
      </c>
      <c r="F4200" t="s">
        <v>101</v>
      </c>
      <c r="G4200" s="2">
        <v>46210.818231504629</v>
      </c>
      <c r="H4200" s="2">
        <v>46214.916666666664</v>
      </c>
      <c r="I4200">
        <v>19.899999999999999</v>
      </c>
      <c r="J4200">
        <v>76</v>
      </c>
      <c r="K4200">
        <v>0</v>
      </c>
      <c r="L4200">
        <v>0</v>
      </c>
      <c r="M4200">
        <v>0</v>
      </c>
      <c r="N4200">
        <v>9.4</v>
      </c>
    </row>
    <row r="4201" spans="1:14">
      <c r="A4201" t="s">
        <v>98</v>
      </c>
      <c r="B4201" t="s">
        <v>99</v>
      </c>
      <c r="C4201" t="s">
        <v>100</v>
      </c>
      <c r="D4201">
        <v>53.349800000000002</v>
      </c>
      <c r="E4201">
        <v>-6.2603</v>
      </c>
      <c r="F4201" t="s">
        <v>101</v>
      </c>
      <c r="G4201" s="2">
        <v>46210.818231504629</v>
      </c>
      <c r="H4201" s="2">
        <v>46214.958333333336</v>
      </c>
      <c r="I4201">
        <v>19.2</v>
      </c>
      <c r="J4201">
        <v>79</v>
      </c>
      <c r="K4201">
        <v>0</v>
      </c>
      <c r="L4201">
        <v>0</v>
      </c>
      <c r="M4201">
        <v>0</v>
      </c>
      <c r="N4201">
        <v>7.2</v>
      </c>
    </row>
    <row r="4202" spans="1:14">
      <c r="A4202" t="s">
        <v>98</v>
      </c>
      <c r="B4202" t="s">
        <v>99</v>
      </c>
      <c r="C4202" t="s">
        <v>100</v>
      </c>
      <c r="D4202">
        <v>53.349800000000002</v>
      </c>
      <c r="E4202">
        <v>-6.2603</v>
      </c>
      <c r="F4202" t="s">
        <v>101</v>
      </c>
      <c r="G4202" s="2">
        <v>46210.818231504629</v>
      </c>
      <c r="H4202" s="2">
        <v>46215</v>
      </c>
      <c r="I4202">
        <v>18.399999999999999</v>
      </c>
      <c r="J4202">
        <v>83</v>
      </c>
      <c r="K4202">
        <v>0</v>
      </c>
      <c r="L4202">
        <v>0</v>
      </c>
      <c r="M4202">
        <v>0</v>
      </c>
      <c r="N4202">
        <v>5</v>
      </c>
    </row>
    <row r="4203" spans="1:14">
      <c r="A4203" t="s">
        <v>98</v>
      </c>
      <c r="B4203" t="s">
        <v>99</v>
      </c>
      <c r="C4203" t="s">
        <v>100</v>
      </c>
      <c r="D4203">
        <v>53.349800000000002</v>
      </c>
      <c r="E4203">
        <v>-6.2603</v>
      </c>
      <c r="F4203" t="s">
        <v>101</v>
      </c>
      <c r="G4203" s="2">
        <v>46210.818231504629</v>
      </c>
      <c r="H4203" s="2">
        <v>46215.041666666664</v>
      </c>
      <c r="I4203">
        <v>17.8</v>
      </c>
      <c r="J4203">
        <v>86</v>
      </c>
      <c r="K4203">
        <v>0</v>
      </c>
      <c r="L4203">
        <v>0</v>
      </c>
      <c r="M4203">
        <v>0</v>
      </c>
      <c r="N4203">
        <v>4.3</v>
      </c>
    </row>
    <row r="4204" spans="1:14">
      <c r="A4204" t="s">
        <v>98</v>
      </c>
      <c r="B4204" t="s">
        <v>99</v>
      </c>
      <c r="C4204" t="s">
        <v>100</v>
      </c>
      <c r="D4204">
        <v>53.349800000000002</v>
      </c>
      <c r="E4204">
        <v>-6.2603</v>
      </c>
      <c r="F4204" t="s">
        <v>101</v>
      </c>
      <c r="G4204" s="2">
        <v>46210.818231504629</v>
      </c>
      <c r="H4204" s="2">
        <v>46215.083333333336</v>
      </c>
      <c r="I4204">
        <v>17.600000000000001</v>
      </c>
      <c r="J4204">
        <v>86</v>
      </c>
      <c r="K4204">
        <v>0</v>
      </c>
      <c r="L4204">
        <v>0</v>
      </c>
      <c r="M4204">
        <v>0</v>
      </c>
      <c r="N4204">
        <v>6.8</v>
      </c>
    </row>
    <row r="4205" spans="1:14">
      <c r="A4205" t="s">
        <v>98</v>
      </c>
      <c r="B4205" t="s">
        <v>99</v>
      </c>
      <c r="C4205" t="s">
        <v>100</v>
      </c>
      <c r="D4205">
        <v>53.349800000000002</v>
      </c>
      <c r="E4205">
        <v>-6.2603</v>
      </c>
      <c r="F4205" t="s">
        <v>101</v>
      </c>
      <c r="G4205" s="2">
        <v>46210.818231504629</v>
      </c>
      <c r="H4205" s="2">
        <v>46215.125</v>
      </c>
      <c r="I4205">
        <v>17.600000000000001</v>
      </c>
      <c r="J4205">
        <v>85</v>
      </c>
      <c r="K4205">
        <v>0</v>
      </c>
      <c r="L4205">
        <v>0</v>
      </c>
      <c r="M4205">
        <v>0</v>
      </c>
      <c r="N4205">
        <v>10.8</v>
      </c>
    </row>
    <row r="4206" spans="1:14">
      <c r="A4206" t="s">
        <v>98</v>
      </c>
      <c r="B4206" t="s">
        <v>99</v>
      </c>
      <c r="C4206" t="s">
        <v>100</v>
      </c>
      <c r="D4206">
        <v>53.349800000000002</v>
      </c>
      <c r="E4206">
        <v>-6.2603</v>
      </c>
      <c r="F4206" t="s">
        <v>101</v>
      </c>
      <c r="G4206" s="2">
        <v>46210.818231504629</v>
      </c>
      <c r="H4206" s="2">
        <v>46215.166666666664</v>
      </c>
      <c r="I4206">
        <v>17.7</v>
      </c>
      <c r="J4206">
        <v>84</v>
      </c>
      <c r="K4206">
        <v>0</v>
      </c>
      <c r="L4206">
        <v>0</v>
      </c>
      <c r="M4206">
        <v>0</v>
      </c>
      <c r="N4206">
        <v>14</v>
      </c>
    </row>
    <row r="4207" spans="1:14">
      <c r="A4207" t="s">
        <v>98</v>
      </c>
      <c r="B4207" t="s">
        <v>99</v>
      </c>
      <c r="C4207" t="s">
        <v>100</v>
      </c>
      <c r="D4207">
        <v>53.349800000000002</v>
      </c>
      <c r="E4207">
        <v>-6.2603</v>
      </c>
      <c r="F4207" t="s">
        <v>101</v>
      </c>
      <c r="G4207" s="2">
        <v>46210.818231504629</v>
      </c>
      <c r="H4207" s="2">
        <v>46215.208333333336</v>
      </c>
      <c r="I4207">
        <v>17.600000000000001</v>
      </c>
      <c r="J4207">
        <v>86</v>
      </c>
      <c r="K4207">
        <v>1</v>
      </c>
      <c r="L4207">
        <v>0</v>
      </c>
      <c r="M4207">
        <v>0</v>
      </c>
      <c r="N4207">
        <v>15.8</v>
      </c>
    </row>
    <row r="4208" spans="1:14">
      <c r="A4208" t="s">
        <v>98</v>
      </c>
      <c r="B4208" t="s">
        <v>99</v>
      </c>
      <c r="C4208" t="s">
        <v>100</v>
      </c>
      <c r="D4208">
        <v>53.349800000000002</v>
      </c>
      <c r="E4208">
        <v>-6.2603</v>
      </c>
      <c r="F4208" t="s">
        <v>101</v>
      </c>
      <c r="G4208" s="2">
        <v>46210.818231504629</v>
      </c>
      <c r="H4208" s="2">
        <v>46215.25</v>
      </c>
      <c r="I4208">
        <v>17.5</v>
      </c>
      <c r="J4208">
        <v>89</v>
      </c>
      <c r="K4208">
        <v>1</v>
      </c>
      <c r="L4208">
        <v>0</v>
      </c>
      <c r="M4208">
        <v>1</v>
      </c>
      <c r="N4208">
        <v>17.3</v>
      </c>
    </row>
    <row r="4209" spans="1:14">
      <c r="A4209" t="s">
        <v>98</v>
      </c>
      <c r="B4209" t="s">
        <v>99</v>
      </c>
      <c r="C4209" t="s">
        <v>100</v>
      </c>
      <c r="D4209">
        <v>53.349800000000002</v>
      </c>
      <c r="E4209">
        <v>-6.2603</v>
      </c>
      <c r="F4209" t="s">
        <v>101</v>
      </c>
      <c r="G4209" s="2">
        <v>46210.818231504629</v>
      </c>
      <c r="H4209" s="2">
        <v>46215.291666666664</v>
      </c>
      <c r="I4209">
        <v>17.600000000000001</v>
      </c>
      <c r="J4209">
        <v>90</v>
      </c>
      <c r="K4209">
        <v>2</v>
      </c>
      <c r="L4209">
        <v>0</v>
      </c>
      <c r="M4209">
        <v>2</v>
      </c>
      <c r="N4209">
        <v>18.399999999999999</v>
      </c>
    </row>
    <row r="4210" spans="1:14">
      <c r="A4210" t="s">
        <v>98</v>
      </c>
      <c r="B4210" t="s">
        <v>99</v>
      </c>
      <c r="C4210" t="s">
        <v>100</v>
      </c>
      <c r="D4210">
        <v>53.349800000000002</v>
      </c>
      <c r="E4210">
        <v>-6.2603</v>
      </c>
      <c r="F4210" t="s">
        <v>101</v>
      </c>
      <c r="G4210" s="2">
        <v>46210.818231504629</v>
      </c>
      <c r="H4210" s="2">
        <v>46215.333333333336</v>
      </c>
      <c r="I4210">
        <v>17.899999999999999</v>
      </c>
      <c r="J4210">
        <v>89</v>
      </c>
      <c r="K4210">
        <v>2</v>
      </c>
      <c r="L4210">
        <v>0</v>
      </c>
      <c r="M4210">
        <v>1</v>
      </c>
      <c r="N4210">
        <v>19.100000000000001</v>
      </c>
    </row>
    <row r="4211" spans="1:14">
      <c r="A4211" t="s">
        <v>98</v>
      </c>
      <c r="B4211" t="s">
        <v>99</v>
      </c>
      <c r="C4211" t="s">
        <v>100</v>
      </c>
      <c r="D4211">
        <v>53.349800000000002</v>
      </c>
      <c r="E4211">
        <v>-6.2603</v>
      </c>
      <c r="F4211" t="s">
        <v>101</v>
      </c>
      <c r="G4211" s="2">
        <v>46210.818231504629</v>
      </c>
      <c r="H4211" s="2">
        <v>46215.375</v>
      </c>
      <c r="I4211">
        <v>18.399999999999999</v>
      </c>
      <c r="J4211">
        <v>87</v>
      </c>
      <c r="K4211">
        <v>2</v>
      </c>
      <c r="L4211">
        <v>0</v>
      </c>
      <c r="M4211">
        <v>1</v>
      </c>
      <c r="N4211">
        <v>19.8</v>
      </c>
    </row>
    <row r="4212" spans="1:14">
      <c r="A4212" t="s">
        <v>98</v>
      </c>
      <c r="B4212" t="s">
        <v>99</v>
      </c>
      <c r="C4212" t="s">
        <v>100</v>
      </c>
      <c r="D4212">
        <v>53.349800000000002</v>
      </c>
      <c r="E4212">
        <v>-6.2603</v>
      </c>
      <c r="F4212" t="s">
        <v>101</v>
      </c>
      <c r="G4212" s="2">
        <v>46210.818231504629</v>
      </c>
      <c r="H4212" s="2">
        <v>46215.416666666664</v>
      </c>
      <c r="I4212">
        <v>18.8</v>
      </c>
      <c r="J4212">
        <v>85</v>
      </c>
      <c r="K4212">
        <v>2</v>
      </c>
      <c r="L4212">
        <v>0</v>
      </c>
      <c r="M4212">
        <v>1</v>
      </c>
      <c r="N4212">
        <v>20.2</v>
      </c>
    </row>
    <row r="4213" spans="1:14">
      <c r="A4213" t="s">
        <v>98</v>
      </c>
      <c r="B4213" t="s">
        <v>99</v>
      </c>
      <c r="C4213" t="s">
        <v>100</v>
      </c>
      <c r="D4213">
        <v>53.349800000000002</v>
      </c>
      <c r="E4213">
        <v>-6.2603</v>
      </c>
      <c r="F4213" t="s">
        <v>101</v>
      </c>
      <c r="G4213" s="2">
        <v>46210.818231504629</v>
      </c>
      <c r="H4213" s="2">
        <v>46215.458333333336</v>
      </c>
      <c r="I4213">
        <v>19.100000000000001</v>
      </c>
      <c r="J4213">
        <v>84</v>
      </c>
      <c r="K4213">
        <v>3</v>
      </c>
      <c r="L4213">
        <v>0</v>
      </c>
      <c r="M4213">
        <v>1</v>
      </c>
      <c r="N4213">
        <v>20.5</v>
      </c>
    </row>
    <row r="4214" spans="1:14">
      <c r="A4214" t="s">
        <v>98</v>
      </c>
      <c r="B4214" t="s">
        <v>99</v>
      </c>
      <c r="C4214" t="s">
        <v>100</v>
      </c>
      <c r="D4214">
        <v>53.349800000000002</v>
      </c>
      <c r="E4214">
        <v>-6.2603</v>
      </c>
      <c r="F4214" t="s">
        <v>101</v>
      </c>
      <c r="G4214" s="2">
        <v>46210.818231504629</v>
      </c>
      <c r="H4214" s="2">
        <v>46215.5</v>
      </c>
      <c r="I4214">
        <v>19.2</v>
      </c>
      <c r="J4214">
        <v>82</v>
      </c>
      <c r="K4214">
        <v>4</v>
      </c>
      <c r="L4214">
        <v>0</v>
      </c>
      <c r="M4214">
        <v>1</v>
      </c>
      <c r="N4214">
        <v>20.9</v>
      </c>
    </row>
    <row r="4215" spans="1:14">
      <c r="A4215" t="s">
        <v>98</v>
      </c>
      <c r="B4215" t="s">
        <v>99</v>
      </c>
      <c r="C4215" t="s">
        <v>100</v>
      </c>
      <c r="D4215">
        <v>53.349800000000002</v>
      </c>
      <c r="E4215">
        <v>-6.2603</v>
      </c>
      <c r="F4215" t="s">
        <v>101</v>
      </c>
      <c r="G4215" s="2">
        <v>46210.818231504629</v>
      </c>
      <c r="H4215" s="2">
        <v>46215.541666666664</v>
      </c>
      <c r="I4215">
        <v>19.399999999999999</v>
      </c>
      <c r="J4215">
        <v>81</v>
      </c>
      <c r="K4215">
        <v>4</v>
      </c>
      <c r="L4215">
        <v>0</v>
      </c>
      <c r="M4215">
        <v>1</v>
      </c>
      <c r="N4215">
        <v>20.9</v>
      </c>
    </row>
    <row r="4216" spans="1:14">
      <c r="A4216" t="s">
        <v>98</v>
      </c>
      <c r="B4216" t="s">
        <v>99</v>
      </c>
      <c r="C4216" t="s">
        <v>100</v>
      </c>
      <c r="D4216">
        <v>53.349800000000002</v>
      </c>
      <c r="E4216">
        <v>-6.2603</v>
      </c>
      <c r="F4216" t="s">
        <v>101</v>
      </c>
      <c r="G4216" s="2">
        <v>46210.818231504629</v>
      </c>
      <c r="H4216" s="2">
        <v>46215.583333333336</v>
      </c>
      <c r="I4216">
        <v>19.7</v>
      </c>
      <c r="J4216">
        <v>79</v>
      </c>
      <c r="K4216">
        <v>3</v>
      </c>
      <c r="L4216">
        <v>0</v>
      </c>
      <c r="M4216">
        <v>1</v>
      </c>
      <c r="N4216">
        <v>20.9</v>
      </c>
    </row>
    <row r="4217" spans="1:14">
      <c r="A4217" t="s">
        <v>98</v>
      </c>
      <c r="B4217" t="s">
        <v>99</v>
      </c>
      <c r="C4217" t="s">
        <v>100</v>
      </c>
      <c r="D4217">
        <v>53.349800000000002</v>
      </c>
      <c r="E4217">
        <v>-6.2603</v>
      </c>
      <c r="F4217" t="s">
        <v>101</v>
      </c>
      <c r="G4217" s="2">
        <v>46210.818231504629</v>
      </c>
      <c r="H4217" s="2">
        <v>46215.625</v>
      </c>
      <c r="I4217">
        <v>19.899999999999999</v>
      </c>
      <c r="J4217">
        <v>77</v>
      </c>
      <c r="K4217">
        <v>1</v>
      </c>
      <c r="L4217">
        <v>0</v>
      </c>
      <c r="M4217">
        <v>1</v>
      </c>
      <c r="N4217">
        <v>20.5</v>
      </c>
    </row>
    <row r="4218" spans="1:14">
      <c r="A4218" t="s">
        <v>98</v>
      </c>
      <c r="B4218" t="s">
        <v>99</v>
      </c>
      <c r="C4218" t="s">
        <v>100</v>
      </c>
      <c r="D4218">
        <v>53.349800000000002</v>
      </c>
      <c r="E4218">
        <v>-6.2603</v>
      </c>
      <c r="F4218" t="s">
        <v>101</v>
      </c>
      <c r="G4218" s="2">
        <v>46210.818231504629</v>
      </c>
      <c r="H4218" s="2">
        <v>46215.666666666664</v>
      </c>
      <c r="I4218">
        <v>20.2</v>
      </c>
      <c r="J4218">
        <v>75</v>
      </c>
      <c r="K4218">
        <v>0</v>
      </c>
      <c r="L4218">
        <v>0</v>
      </c>
      <c r="M4218">
        <v>0</v>
      </c>
      <c r="N4218">
        <v>20.5</v>
      </c>
    </row>
    <row r="4219" spans="1:14">
      <c r="A4219" t="s">
        <v>98</v>
      </c>
      <c r="B4219" t="s">
        <v>99</v>
      </c>
      <c r="C4219" t="s">
        <v>100</v>
      </c>
      <c r="D4219">
        <v>53.349800000000002</v>
      </c>
      <c r="E4219">
        <v>-6.2603</v>
      </c>
      <c r="F4219" t="s">
        <v>101</v>
      </c>
      <c r="G4219" s="2">
        <v>46210.818231504629</v>
      </c>
      <c r="H4219" s="2">
        <v>46215.708333333336</v>
      </c>
      <c r="I4219">
        <v>20.6</v>
      </c>
      <c r="J4219">
        <v>73</v>
      </c>
      <c r="K4219">
        <v>0</v>
      </c>
      <c r="L4219">
        <v>0</v>
      </c>
      <c r="M4219">
        <v>0</v>
      </c>
      <c r="N4219">
        <v>20.5</v>
      </c>
    </row>
    <row r="4220" spans="1:14">
      <c r="A4220" t="s">
        <v>98</v>
      </c>
      <c r="B4220" t="s">
        <v>99</v>
      </c>
      <c r="C4220" t="s">
        <v>100</v>
      </c>
      <c r="D4220">
        <v>53.349800000000002</v>
      </c>
      <c r="E4220">
        <v>-6.2603</v>
      </c>
      <c r="F4220" t="s">
        <v>101</v>
      </c>
      <c r="G4220" s="2">
        <v>46210.818231504629</v>
      </c>
      <c r="H4220" s="2">
        <v>46215.75</v>
      </c>
      <c r="I4220">
        <v>21</v>
      </c>
      <c r="J4220">
        <v>72</v>
      </c>
      <c r="K4220">
        <v>0</v>
      </c>
      <c r="L4220">
        <v>0</v>
      </c>
      <c r="M4220">
        <v>0</v>
      </c>
      <c r="N4220">
        <v>20.5</v>
      </c>
    </row>
    <row r="4221" spans="1:14">
      <c r="A4221" t="s">
        <v>98</v>
      </c>
      <c r="B4221" t="s">
        <v>99</v>
      </c>
      <c r="C4221" t="s">
        <v>100</v>
      </c>
      <c r="D4221">
        <v>53.349800000000002</v>
      </c>
      <c r="E4221">
        <v>-6.2603</v>
      </c>
      <c r="F4221" t="s">
        <v>101</v>
      </c>
      <c r="G4221" s="2">
        <v>46210.818231504629</v>
      </c>
      <c r="H4221" s="2">
        <v>46215.791666666664</v>
      </c>
      <c r="I4221">
        <v>21.1</v>
      </c>
      <c r="J4221">
        <v>72</v>
      </c>
      <c r="K4221">
        <v>0</v>
      </c>
      <c r="L4221">
        <v>0</v>
      </c>
      <c r="M4221">
        <v>0</v>
      </c>
      <c r="N4221">
        <v>20.9</v>
      </c>
    </row>
    <row r="4222" spans="1:14">
      <c r="A4222" t="s">
        <v>98</v>
      </c>
      <c r="B4222" t="s">
        <v>99</v>
      </c>
      <c r="C4222" t="s">
        <v>100</v>
      </c>
      <c r="D4222">
        <v>53.349800000000002</v>
      </c>
      <c r="E4222">
        <v>-6.2603</v>
      </c>
      <c r="F4222" t="s">
        <v>101</v>
      </c>
      <c r="G4222" s="2">
        <v>46210.818231504629</v>
      </c>
      <c r="H4222" s="2">
        <v>46215.833333333336</v>
      </c>
      <c r="I4222">
        <v>20.7</v>
      </c>
      <c r="J4222">
        <v>74</v>
      </c>
      <c r="K4222">
        <v>0</v>
      </c>
      <c r="L4222">
        <v>0</v>
      </c>
      <c r="M4222">
        <v>0</v>
      </c>
      <c r="N4222">
        <v>21.2</v>
      </c>
    </row>
    <row r="4223" spans="1:14">
      <c r="A4223" t="s">
        <v>98</v>
      </c>
      <c r="B4223" t="s">
        <v>99</v>
      </c>
      <c r="C4223" t="s">
        <v>100</v>
      </c>
      <c r="D4223">
        <v>53.349800000000002</v>
      </c>
      <c r="E4223">
        <v>-6.2603</v>
      </c>
      <c r="F4223" t="s">
        <v>101</v>
      </c>
      <c r="G4223" s="2">
        <v>46210.818231504629</v>
      </c>
      <c r="H4223" s="2">
        <v>46215.875</v>
      </c>
      <c r="I4223">
        <v>20</v>
      </c>
      <c r="J4223">
        <v>76</v>
      </c>
      <c r="K4223">
        <v>0</v>
      </c>
      <c r="L4223">
        <v>0</v>
      </c>
      <c r="M4223">
        <v>0</v>
      </c>
      <c r="N4223">
        <v>22</v>
      </c>
    </row>
    <row r="4224" spans="1:14">
      <c r="A4224" t="s">
        <v>98</v>
      </c>
      <c r="B4224" t="s">
        <v>99</v>
      </c>
      <c r="C4224" t="s">
        <v>100</v>
      </c>
      <c r="D4224">
        <v>53.349800000000002</v>
      </c>
      <c r="E4224">
        <v>-6.2603</v>
      </c>
      <c r="F4224" t="s">
        <v>101</v>
      </c>
      <c r="G4224" s="2">
        <v>46210.818231504629</v>
      </c>
      <c r="H4224" s="2">
        <v>46215.916666666664</v>
      </c>
      <c r="I4224">
        <v>19.399999999999999</v>
      </c>
      <c r="J4224">
        <v>78</v>
      </c>
      <c r="K4224">
        <v>0</v>
      </c>
      <c r="L4224">
        <v>0</v>
      </c>
      <c r="M4224">
        <v>0</v>
      </c>
      <c r="N4224">
        <v>22.3</v>
      </c>
    </row>
    <row r="4225" spans="1:14">
      <c r="A4225" t="s">
        <v>98</v>
      </c>
      <c r="B4225" t="s">
        <v>99</v>
      </c>
      <c r="C4225" t="s">
        <v>100</v>
      </c>
      <c r="D4225">
        <v>53.349800000000002</v>
      </c>
      <c r="E4225">
        <v>-6.2603</v>
      </c>
      <c r="F4225" t="s">
        <v>101</v>
      </c>
      <c r="G4225" s="2">
        <v>46210.818231504629</v>
      </c>
      <c r="H4225" s="2">
        <v>46215.958333333336</v>
      </c>
      <c r="I4225">
        <v>19.5</v>
      </c>
      <c r="J4225">
        <v>76</v>
      </c>
      <c r="K4225">
        <v>0</v>
      </c>
      <c r="L4225">
        <v>0</v>
      </c>
      <c r="M4225">
        <v>0</v>
      </c>
      <c r="N4225">
        <v>21.6</v>
      </c>
    </row>
    <row r="4226" spans="1:14">
      <c r="A4226" t="s">
        <v>98</v>
      </c>
      <c r="B4226" t="s">
        <v>99</v>
      </c>
      <c r="C4226" t="s">
        <v>100</v>
      </c>
      <c r="D4226">
        <v>53.349800000000002</v>
      </c>
      <c r="E4226">
        <v>-6.2603</v>
      </c>
      <c r="F4226" t="s">
        <v>101</v>
      </c>
      <c r="G4226" s="2">
        <v>46210.818231504629</v>
      </c>
      <c r="H4226" s="2">
        <v>46216</v>
      </c>
      <c r="I4226">
        <v>19</v>
      </c>
      <c r="J4226">
        <v>77</v>
      </c>
      <c r="K4226">
        <v>0</v>
      </c>
      <c r="L4226">
        <v>0</v>
      </c>
      <c r="M4226">
        <v>0</v>
      </c>
      <c r="N4226">
        <v>21.6</v>
      </c>
    </row>
    <row r="4227" spans="1:14">
      <c r="A4227" t="s">
        <v>98</v>
      </c>
      <c r="B4227" t="s">
        <v>99</v>
      </c>
      <c r="C4227" t="s">
        <v>100</v>
      </c>
      <c r="D4227">
        <v>53.349800000000002</v>
      </c>
      <c r="E4227">
        <v>-6.2603</v>
      </c>
      <c r="F4227" t="s">
        <v>101</v>
      </c>
      <c r="G4227" s="2">
        <v>46210.818231504629</v>
      </c>
      <c r="H4227" s="2">
        <v>46216.041666666664</v>
      </c>
      <c r="I4227">
        <v>18.600000000000001</v>
      </c>
      <c r="J4227">
        <v>78</v>
      </c>
      <c r="K4227">
        <v>0</v>
      </c>
      <c r="L4227">
        <v>0</v>
      </c>
      <c r="M4227">
        <v>0</v>
      </c>
      <c r="N4227">
        <v>22</v>
      </c>
    </row>
    <row r="4228" spans="1:14">
      <c r="A4228" t="s">
        <v>98</v>
      </c>
      <c r="B4228" t="s">
        <v>99</v>
      </c>
      <c r="C4228" t="s">
        <v>100</v>
      </c>
      <c r="D4228">
        <v>53.349800000000002</v>
      </c>
      <c r="E4228">
        <v>-6.2603</v>
      </c>
      <c r="F4228" t="s">
        <v>101</v>
      </c>
      <c r="G4228" s="2">
        <v>46210.818231504629</v>
      </c>
      <c r="H4228" s="2">
        <v>46216.083333333336</v>
      </c>
      <c r="I4228">
        <v>18.2</v>
      </c>
      <c r="J4228">
        <v>79</v>
      </c>
      <c r="K4228">
        <v>0</v>
      </c>
      <c r="L4228">
        <v>0</v>
      </c>
      <c r="M4228">
        <v>0</v>
      </c>
      <c r="N4228">
        <v>22.3</v>
      </c>
    </row>
    <row r="4229" spans="1:14">
      <c r="A4229" t="s">
        <v>98</v>
      </c>
      <c r="B4229" t="s">
        <v>99</v>
      </c>
      <c r="C4229" t="s">
        <v>100</v>
      </c>
      <c r="D4229">
        <v>53.349800000000002</v>
      </c>
      <c r="E4229">
        <v>-6.2603</v>
      </c>
      <c r="F4229" t="s">
        <v>101</v>
      </c>
      <c r="G4229" s="2">
        <v>46210.818231504629</v>
      </c>
      <c r="H4229" s="2">
        <v>46216.125</v>
      </c>
      <c r="I4229">
        <v>17.8</v>
      </c>
      <c r="J4229">
        <v>80</v>
      </c>
      <c r="K4229">
        <v>0</v>
      </c>
      <c r="L4229">
        <v>0</v>
      </c>
      <c r="M4229">
        <v>0</v>
      </c>
      <c r="N4229">
        <v>22.7</v>
      </c>
    </row>
    <row r="4230" spans="1:14">
      <c r="A4230" t="s">
        <v>98</v>
      </c>
      <c r="B4230" t="s">
        <v>99</v>
      </c>
      <c r="C4230" t="s">
        <v>100</v>
      </c>
      <c r="D4230">
        <v>53.349800000000002</v>
      </c>
      <c r="E4230">
        <v>-6.2603</v>
      </c>
      <c r="F4230" t="s">
        <v>101</v>
      </c>
      <c r="G4230" s="2">
        <v>46210.818231504629</v>
      </c>
      <c r="H4230" s="2">
        <v>46216.166666666664</v>
      </c>
      <c r="I4230">
        <v>17.399999999999999</v>
      </c>
      <c r="J4230">
        <v>81</v>
      </c>
      <c r="K4230">
        <v>0</v>
      </c>
      <c r="L4230">
        <v>0</v>
      </c>
      <c r="M4230">
        <v>1</v>
      </c>
      <c r="N4230">
        <v>23</v>
      </c>
    </row>
    <row r="4231" spans="1:14">
      <c r="A4231" t="s">
        <v>98</v>
      </c>
      <c r="B4231" t="s">
        <v>99</v>
      </c>
      <c r="C4231" t="s">
        <v>100</v>
      </c>
      <c r="D4231">
        <v>53.349800000000002</v>
      </c>
      <c r="E4231">
        <v>-6.2603</v>
      </c>
      <c r="F4231" t="s">
        <v>101</v>
      </c>
      <c r="G4231" s="2">
        <v>46210.818231504629</v>
      </c>
      <c r="H4231" s="2">
        <v>46216.208333333336</v>
      </c>
      <c r="I4231">
        <v>17</v>
      </c>
      <c r="J4231">
        <v>81</v>
      </c>
      <c r="K4231">
        <v>0</v>
      </c>
      <c r="L4231">
        <v>0</v>
      </c>
      <c r="M4231">
        <v>1</v>
      </c>
      <c r="N4231">
        <v>23.4</v>
      </c>
    </row>
    <row r="4232" spans="1:14">
      <c r="A4232" t="s">
        <v>98</v>
      </c>
      <c r="B4232" t="s">
        <v>99</v>
      </c>
      <c r="C4232" t="s">
        <v>100</v>
      </c>
      <c r="D4232">
        <v>53.349800000000002</v>
      </c>
      <c r="E4232">
        <v>-6.2603</v>
      </c>
      <c r="F4232" t="s">
        <v>101</v>
      </c>
      <c r="G4232" s="2">
        <v>46210.818231504629</v>
      </c>
      <c r="H4232" s="2">
        <v>46216.25</v>
      </c>
      <c r="I4232">
        <v>16.7</v>
      </c>
      <c r="J4232">
        <v>81</v>
      </c>
      <c r="K4232">
        <v>0</v>
      </c>
      <c r="L4232">
        <v>0</v>
      </c>
      <c r="M4232">
        <v>1</v>
      </c>
      <c r="N4232">
        <v>23.8</v>
      </c>
    </row>
    <row r="4233" spans="1:14">
      <c r="A4233" t="s">
        <v>98</v>
      </c>
      <c r="B4233" t="s">
        <v>99</v>
      </c>
      <c r="C4233" t="s">
        <v>100</v>
      </c>
      <c r="D4233">
        <v>53.349800000000002</v>
      </c>
      <c r="E4233">
        <v>-6.2603</v>
      </c>
      <c r="F4233" t="s">
        <v>101</v>
      </c>
      <c r="G4233" s="2">
        <v>46210.818231504629</v>
      </c>
      <c r="H4233" s="2">
        <v>46216.291666666664</v>
      </c>
      <c r="I4233">
        <v>16.5</v>
      </c>
      <c r="J4233">
        <v>81</v>
      </c>
      <c r="K4233">
        <v>0</v>
      </c>
      <c r="L4233">
        <v>0</v>
      </c>
      <c r="M4233">
        <v>1</v>
      </c>
      <c r="N4233">
        <v>24.1</v>
      </c>
    </row>
    <row r="4234" spans="1:14">
      <c r="A4234" t="s">
        <v>98</v>
      </c>
      <c r="B4234" t="s">
        <v>99</v>
      </c>
      <c r="C4234" t="s">
        <v>100</v>
      </c>
      <c r="D4234">
        <v>53.349800000000002</v>
      </c>
      <c r="E4234">
        <v>-6.2603</v>
      </c>
      <c r="F4234" t="s">
        <v>101</v>
      </c>
      <c r="G4234" s="2">
        <v>46210.818231504629</v>
      </c>
      <c r="H4234" s="2">
        <v>46216.333333333336</v>
      </c>
      <c r="I4234">
        <v>16.399999999999999</v>
      </c>
      <c r="J4234">
        <v>80</v>
      </c>
      <c r="K4234">
        <v>0</v>
      </c>
      <c r="L4234">
        <v>0</v>
      </c>
      <c r="M4234">
        <v>1</v>
      </c>
      <c r="N4234">
        <v>24.5</v>
      </c>
    </row>
    <row r="4235" spans="1:14">
      <c r="A4235" t="s">
        <v>98</v>
      </c>
      <c r="B4235" t="s">
        <v>99</v>
      </c>
      <c r="C4235" t="s">
        <v>100</v>
      </c>
      <c r="D4235">
        <v>53.349800000000002</v>
      </c>
      <c r="E4235">
        <v>-6.2603</v>
      </c>
      <c r="F4235" t="s">
        <v>101</v>
      </c>
      <c r="G4235" s="2">
        <v>46210.818231504629</v>
      </c>
      <c r="H4235" s="2">
        <v>46216.375</v>
      </c>
      <c r="I4235">
        <v>16.399999999999999</v>
      </c>
      <c r="J4235">
        <v>78</v>
      </c>
      <c r="K4235">
        <v>0</v>
      </c>
      <c r="L4235">
        <v>0</v>
      </c>
      <c r="M4235">
        <v>1</v>
      </c>
      <c r="N4235">
        <v>24.5</v>
      </c>
    </row>
    <row r="4236" spans="1:14">
      <c r="A4236" t="s">
        <v>98</v>
      </c>
      <c r="B4236" t="s">
        <v>99</v>
      </c>
      <c r="C4236" t="s">
        <v>100</v>
      </c>
      <c r="D4236">
        <v>53.349800000000002</v>
      </c>
      <c r="E4236">
        <v>-6.2603</v>
      </c>
      <c r="F4236" t="s">
        <v>101</v>
      </c>
      <c r="G4236" s="2">
        <v>46210.818231504629</v>
      </c>
      <c r="H4236" s="2">
        <v>46216.416666666664</v>
      </c>
      <c r="I4236">
        <v>16.5</v>
      </c>
      <c r="J4236">
        <v>75</v>
      </c>
      <c r="K4236">
        <v>0</v>
      </c>
      <c r="L4236">
        <v>0</v>
      </c>
      <c r="M4236">
        <v>1</v>
      </c>
      <c r="N4236">
        <v>24.8</v>
      </c>
    </row>
    <row r="4237" spans="1:14">
      <c r="A4237" t="s">
        <v>98</v>
      </c>
      <c r="B4237" t="s">
        <v>99</v>
      </c>
      <c r="C4237" t="s">
        <v>100</v>
      </c>
      <c r="D4237">
        <v>53.349800000000002</v>
      </c>
      <c r="E4237">
        <v>-6.2603</v>
      </c>
      <c r="F4237" t="s">
        <v>101</v>
      </c>
      <c r="G4237" s="2">
        <v>46210.818231504629</v>
      </c>
      <c r="H4237" s="2">
        <v>46216.458333333336</v>
      </c>
      <c r="I4237">
        <v>16.600000000000001</v>
      </c>
      <c r="J4237">
        <v>73</v>
      </c>
      <c r="K4237">
        <v>0</v>
      </c>
      <c r="L4237">
        <v>0</v>
      </c>
      <c r="M4237">
        <v>1</v>
      </c>
      <c r="N4237">
        <v>24.8</v>
      </c>
    </row>
    <row r="4238" spans="1:14">
      <c r="A4238" t="s">
        <v>98</v>
      </c>
      <c r="B4238" t="s">
        <v>99</v>
      </c>
      <c r="C4238" t="s">
        <v>100</v>
      </c>
      <c r="D4238">
        <v>53.349800000000002</v>
      </c>
      <c r="E4238">
        <v>-6.2603</v>
      </c>
      <c r="F4238" t="s">
        <v>101</v>
      </c>
      <c r="G4238" s="2">
        <v>46210.818231504629</v>
      </c>
      <c r="H4238" s="2">
        <v>46216.5</v>
      </c>
      <c r="I4238">
        <v>16.7</v>
      </c>
      <c r="J4238">
        <v>71</v>
      </c>
      <c r="K4238">
        <v>0</v>
      </c>
      <c r="L4238">
        <v>0</v>
      </c>
      <c r="M4238">
        <v>1</v>
      </c>
      <c r="N4238">
        <v>24.8</v>
      </c>
    </row>
    <row r="4239" spans="1:14">
      <c r="A4239" t="s">
        <v>98</v>
      </c>
      <c r="B4239" t="s">
        <v>99</v>
      </c>
      <c r="C4239" t="s">
        <v>100</v>
      </c>
      <c r="D4239">
        <v>53.349800000000002</v>
      </c>
      <c r="E4239">
        <v>-6.2603</v>
      </c>
      <c r="F4239" t="s">
        <v>101</v>
      </c>
      <c r="G4239" s="2">
        <v>46210.818231504629</v>
      </c>
      <c r="H4239" s="2">
        <v>46216.541666666664</v>
      </c>
      <c r="I4239">
        <v>16.899999999999999</v>
      </c>
      <c r="J4239">
        <v>69</v>
      </c>
      <c r="K4239">
        <v>0</v>
      </c>
      <c r="L4239">
        <v>0</v>
      </c>
      <c r="M4239">
        <v>1</v>
      </c>
      <c r="N4239">
        <v>24.8</v>
      </c>
    </row>
    <row r="4240" spans="1:14">
      <c r="A4240" t="s">
        <v>98</v>
      </c>
      <c r="B4240" t="s">
        <v>99</v>
      </c>
      <c r="C4240" t="s">
        <v>100</v>
      </c>
      <c r="D4240">
        <v>53.349800000000002</v>
      </c>
      <c r="E4240">
        <v>-6.2603</v>
      </c>
      <c r="F4240" t="s">
        <v>101</v>
      </c>
      <c r="G4240" s="2">
        <v>46210.818231504629</v>
      </c>
      <c r="H4240" s="2">
        <v>46216.583333333336</v>
      </c>
      <c r="I4240">
        <v>17.100000000000001</v>
      </c>
      <c r="J4240">
        <v>68</v>
      </c>
      <c r="K4240">
        <v>0</v>
      </c>
      <c r="L4240">
        <v>0</v>
      </c>
      <c r="M4240">
        <v>1</v>
      </c>
      <c r="N4240">
        <v>24.8</v>
      </c>
    </row>
    <row r="4241" spans="1:14">
      <c r="A4241" t="s">
        <v>98</v>
      </c>
      <c r="B4241" t="s">
        <v>99</v>
      </c>
      <c r="C4241" t="s">
        <v>100</v>
      </c>
      <c r="D4241">
        <v>53.349800000000002</v>
      </c>
      <c r="E4241">
        <v>-6.2603</v>
      </c>
      <c r="F4241" t="s">
        <v>101</v>
      </c>
      <c r="G4241" s="2">
        <v>46210.818231504629</v>
      </c>
      <c r="H4241" s="2">
        <v>46216.625</v>
      </c>
      <c r="I4241">
        <v>17.5</v>
      </c>
      <c r="J4241">
        <v>66</v>
      </c>
      <c r="K4241">
        <v>0</v>
      </c>
      <c r="L4241">
        <v>0</v>
      </c>
      <c r="M4241">
        <v>0</v>
      </c>
      <c r="N4241">
        <v>24.5</v>
      </c>
    </row>
    <row r="4242" spans="1:14">
      <c r="A4242" t="s">
        <v>98</v>
      </c>
      <c r="B4242" t="s">
        <v>99</v>
      </c>
      <c r="C4242" t="s">
        <v>100</v>
      </c>
      <c r="D4242">
        <v>53.349800000000002</v>
      </c>
      <c r="E4242">
        <v>-6.2603</v>
      </c>
      <c r="F4242" t="s">
        <v>101</v>
      </c>
      <c r="G4242" s="2">
        <v>46210.818231504629</v>
      </c>
      <c r="H4242" s="2">
        <v>46216.666666666664</v>
      </c>
      <c r="I4242">
        <v>17.899999999999999</v>
      </c>
      <c r="J4242">
        <v>65</v>
      </c>
      <c r="K4242">
        <v>0</v>
      </c>
      <c r="L4242">
        <v>0</v>
      </c>
      <c r="M4242">
        <v>0</v>
      </c>
      <c r="N4242">
        <v>24.5</v>
      </c>
    </row>
    <row r="4243" spans="1:14">
      <c r="A4243" t="s">
        <v>98</v>
      </c>
      <c r="B4243" t="s">
        <v>99</v>
      </c>
      <c r="C4243" t="s">
        <v>100</v>
      </c>
      <c r="D4243">
        <v>53.349800000000002</v>
      </c>
      <c r="E4243">
        <v>-6.2603</v>
      </c>
      <c r="F4243" t="s">
        <v>101</v>
      </c>
      <c r="G4243" s="2">
        <v>46210.818231504629</v>
      </c>
      <c r="H4243" s="2">
        <v>46216.708333333336</v>
      </c>
      <c r="I4243">
        <v>18.3</v>
      </c>
      <c r="J4243">
        <v>65</v>
      </c>
      <c r="K4243">
        <v>0</v>
      </c>
      <c r="L4243">
        <v>0</v>
      </c>
      <c r="M4243">
        <v>0</v>
      </c>
      <c r="N4243">
        <v>24.1</v>
      </c>
    </row>
    <row r="4244" spans="1:14">
      <c r="A4244" t="s">
        <v>98</v>
      </c>
      <c r="B4244" t="s">
        <v>99</v>
      </c>
      <c r="C4244" t="s">
        <v>100</v>
      </c>
      <c r="D4244">
        <v>53.349800000000002</v>
      </c>
      <c r="E4244">
        <v>-6.2603</v>
      </c>
      <c r="F4244" t="s">
        <v>101</v>
      </c>
      <c r="G4244" s="2">
        <v>46210.818231504629</v>
      </c>
      <c r="H4244" s="2">
        <v>46216.75</v>
      </c>
      <c r="I4244">
        <v>18.600000000000001</v>
      </c>
      <c r="J4244">
        <v>64</v>
      </c>
      <c r="K4244">
        <v>0</v>
      </c>
      <c r="L4244">
        <v>0</v>
      </c>
      <c r="M4244">
        <v>0</v>
      </c>
      <c r="N4244">
        <v>24.1</v>
      </c>
    </row>
    <row r="4245" spans="1:14">
      <c r="A4245" t="s">
        <v>98</v>
      </c>
      <c r="B4245" t="s">
        <v>99</v>
      </c>
      <c r="C4245" t="s">
        <v>100</v>
      </c>
      <c r="D4245">
        <v>53.349800000000002</v>
      </c>
      <c r="E4245">
        <v>-6.2603</v>
      </c>
      <c r="F4245" t="s">
        <v>101</v>
      </c>
      <c r="G4245" s="2">
        <v>46210.818231504629</v>
      </c>
      <c r="H4245" s="2">
        <v>46216.791666666664</v>
      </c>
      <c r="I4245">
        <v>18.7</v>
      </c>
      <c r="J4245">
        <v>65</v>
      </c>
      <c r="K4245">
        <v>0</v>
      </c>
      <c r="L4245">
        <v>0</v>
      </c>
      <c r="M4245">
        <v>0</v>
      </c>
      <c r="N4245">
        <v>23.8</v>
      </c>
    </row>
    <row r="4246" spans="1:14">
      <c r="A4246" t="s">
        <v>98</v>
      </c>
      <c r="B4246" t="s">
        <v>99</v>
      </c>
      <c r="C4246" t="s">
        <v>100</v>
      </c>
      <c r="D4246">
        <v>53.349800000000002</v>
      </c>
      <c r="E4246">
        <v>-6.2603</v>
      </c>
      <c r="F4246" t="s">
        <v>101</v>
      </c>
      <c r="G4246" s="2">
        <v>46210.818231504629</v>
      </c>
      <c r="H4246" s="2">
        <v>46216.833333333336</v>
      </c>
      <c r="I4246">
        <v>18.7</v>
      </c>
      <c r="J4246">
        <v>67</v>
      </c>
      <c r="K4246">
        <v>1</v>
      </c>
      <c r="L4246">
        <v>0</v>
      </c>
      <c r="M4246">
        <v>0</v>
      </c>
      <c r="N4246">
        <v>23.4</v>
      </c>
    </row>
    <row r="4247" spans="1:14">
      <c r="A4247" t="s">
        <v>98</v>
      </c>
      <c r="B4247" t="s">
        <v>99</v>
      </c>
      <c r="C4247" t="s">
        <v>100</v>
      </c>
      <c r="D4247">
        <v>53.349800000000002</v>
      </c>
      <c r="E4247">
        <v>-6.2603</v>
      </c>
      <c r="F4247" t="s">
        <v>101</v>
      </c>
      <c r="G4247" s="2">
        <v>46210.818231504629</v>
      </c>
      <c r="H4247" s="2">
        <v>46216.875</v>
      </c>
      <c r="I4247">
        <v>18.600000000000001</v>
      </c>
      <c r="J4247">
        <v>69</v>
      </c>
      <c r="K4247">
        <v>1</v>
      </c>
      <c r="L4247">
        <v>0</v>
      </c>
      <c r="M4247">
        <v>0</v>
      </c>
      <c r="N4247">
        <v>23.4</v>
      </c>
    </row>
    <row r="4248" spans="1:14">
      <c r="A4248" t="s">
        <v>98</v>
      </c>
      <c r="B4248" t="s">
        <v>99</v>
      </c>
      <c r="C4248" t="s">
        <v>100</v>
      </c>
      <c r="D4248">
        <v>53.349800000000002</v>
      </c>
      <c r="E4248">
        <v>-6.2603</v>
      </c>
      <c r="F4248" t="s">
        <v>101</v>
      </c>
      <c r="G4248" s="2">
        <v>46210.818231504629</v>
      </c>
      <c r="H4248" s="2">
        <v>46216.916666666664</v>
      </c>
      <c r="I4248">
        <v>18.399999999999999</v>
      </c>
      <c r="J4248">
        <v>72</v>
      </c>
      <c r="K4248">
        <v>2</v>
      </c>
      <c r="L4248">
        <v>0</v>
      </c>
      <c r="M4248">
        <v>0</v>
      </c>
      <c r="N4248">
        <v>23</v>
      </c>
    </row>
    <row r="4249" spans="1:14">
      <c r="A4249" t="s">
        <v>98</v>
      </c>
      <c r="B4249" t="s">
        <v>99</v>
      </c>
      <c r="C4249" t="s">
        <v>100</v>
      </c>
      <c r="D4249">
        <v>53.349800000000002</v>
      </c>
      <c r="E4249">
        <v>-6.2603</v>
      </c>
      <c r="F4249" t="s">
        <v>101</v>
      </c>
      <c r="G4249" s="2">
        <v>46210.818231504629</v>
      </c>
      <c r="H4249" s="2">
        <v>46216.958333333336</v>
      </c>
      <c r="I4249">
        <v>17.899999999999999</v>
      </c>
      <c r="J4249">
        <v>75</v>
      </c>
      <c r="K4249">
        <v>3</v>
      </c>
      <c r="L4249">
        <v>0</v>
      </c>
      <c r="M4249">
        <v>0</v>
      </c>
      <c r="N4249">
        <v>20.8</v>
      </c>
    </row>
    <row r="4250" spans="1:14">
      <c r="A4250" t="s">
        <v>98</v>
      </c>
      <c r="B4250" t="s">
        <v>99</v>
      </c>
      <c r="C4250" t="s">
        <v>100</v>
      </c>
      <c r="D4250">
        <v>53.349800000000002</v>
      </c>
      <c r="E4250">
        <v>-6.2603</v>
      </c>
      <c r="F4250" t="s">
        <v>101</v>
      </c>
      <c r="G4250" s="2">
        <v>46210.818231504629</v>
      </c>
      <c r="H4250" s="2">
        <v>46217</v>
      </c>
      <c r="I4250">
        <v>17.5</v>
      </c>
      <c r="J4250">
        <v>78</v>
      </c>
      <c r="K4250">
        <v>3</v>
      </c>
      <c r="L4250">
        <v>0</v>
      </c>
      <c r="M4250">
        <v>0</v>
      </c>
      <c r="N4250">
        <v>18.2</v>
      </c>
    </row>
    <row r="4251" spans="1:14">
      <c r="A4251" t="s">
        <v>98</v>
      </c>
      <c r="B4251" t="s">
        <v>99</v>
      </c>
      <c r="C4251" t="s">
        <v>100</v>
      </c>
      <c r="D4251">
        <v>53.349800000000002</v>
      </c>
      <c r="E4251">
        <v>-6.2603</v>
      </c>
      <c r="F4251" t="s">
        <v>101</v>
      </c>
      <c r="G4251" s="2">
        <v>46210.818231504629</v>
      </c>
      <c r="H4251" s="2">
        <v>46217.041666666664</v>
      </c>
      <c r="I4251">
        <v>17.100000000000001</v>
      </c>
      <c r="J4251">
        <v>81</v>
      </c>
      <c r="K4251">
        <v>4</v>
      </c>
      <c r="L4251">
        <v>0</v>
      </c>
      <c r="M4251">
        <v>0</v>
      </c>
      <c r="N4251">
        <v>15.9</v>
      </c>
    </row>
    <row r="4252" spans="1:14">
      <c r="A4252" t="s">
        <v>98</v>
      </c>
      <c r="B4252" t="s">
        <v>99</v>
      </c>
      <c r="C4252" t="s">
        <v>100</v>
      </c>
      <c r="D4252">
        <v>53.349800000000002</v>
      </c>
      <c r="E4252">
        <v>-6.2603</v>
      </c>
      <c r="F4252" t="s">
        <v>101</v>
      </c>
      <c r="G4252" s="2">
        <v>46210.818231504629</v>
      </c>
      <c r="H4252" s="2">
        <v>46217.083333333336</v>
      </c>
      <c r="I4252">
        <v>16.7</v>
      </c>
      <c r="J4252">
        <v>82</v>
      </c>
      <c r="K4252">
        <v>4</v>
      </c>
      <c r="L4252">
        <v>0</v>
      </c>
      <c r="M4252">
        <v>1</v>
      </c>
      <c r="N4252">
        <v>13.7</v>
      </c>
    </row>
    <row r="4253" spans="1:14">
      <c r="A4253" t="s">
        <v>98</v>
      </c>
      <c r="B4253" t="s">
        <v>99</v>
      </c>
      <c r="C4253" t="s">
        <v>100</v>
      </c>
      <c r="D4253">
        <v>53.349800000000002</v>
      </c>
      <c r="E4253">
        <v>-6.2603</v>
      </c>
      <c r="F4253" t="s">
        <v>101</v>
      </c>
      <c r="G4253" s="2">
        <v>46210.818231504629</v>
      </c>
      <c r="H4253" s="2">
        <v>46217.125</v>
      </c>
      <c r="I4253">
        <v>16.5</v>
      </c>
      <c r="J4253">
        <v>83</v>
      </c>
      <c r="K4253">
        <v>4</v>
      </c>
      <c r="L4253">
        <v>0</v>
      </c>
      <c r="M4253">
        <v>1</v>
      </c>
      <c r="N4253">
        <v>14</v>
      </c>
    </row>
    <row r="4254" spans="1:14">
      <c r="A4254" t="s">
        <v>98</v>
      </c>
      <c r="B4254" t="s">
        <v>99</v>
      </c>
      <c r="C4254" t="s">
        <v>100</v>
      </c>
      <c r="D4254">
        <v>53.349800000000002</v>
      </c>
      <c r="E4254">
        <v>-6.2603</v>
      </c>
      <c r="F4254" t="s">
        <v>101</v>
      </c>
      <c r="G4254" s="2">
        <v>46210.818231504629</v>
      </c>
      <c r="H4254" s="2">
        <v>46217.166666666664</v>
      </c>
      <c r="I4254">
        <v>16.3</v>
      </c>
      <c r="J4254">
        <v>83</v>
      </c>
      <c r="K4254">
        <v>4</v>
      </c>
      <c r="L4254">
        <v>0</v>
      </c>
      <c r="M4254">
        <v>1</v>
      </c>
      <c r="N4254">
        <v>14.9</v>
      </c>
    </row>
    <row r="4255" spans="1:14">
      <c r="A4255" t="s">
        <v>98</v>
      </c>
      <c r="B4255" t="s">
        <v>99</v>
      </c>
      <c r="C4255" t="s">
        <v>100</v>
      </c>
      <c r="D4255">
        <v>53.349800000000002</v>
      </c>
      <c r="E4255">
        <v>-6.2603</v>
      </c>
      <c r="F4255" t="s">
        <v>101</v>
      </c>
      <c r="G4255" s="2">
        <v>46210.818231504629</v>
      </c>
      <c r="H4255" s="2">
        <v>46217.208333333336</v>
      </c>
      <c r="I4255">
        <v>16.100000000000001</v>
      </c>
      <c r="J4255">
        <v>82</v>
      </c>
      <c r="K4255">
        <v>4</v>
      </c>
      <c r="L4255">
        <v>0</v>
      </c>
      <c r="M4255">
        <v>0</v>
      </c>
      <c r="N4255">
        <v>15.8</v>
      </c>
    </row>
    <row r="4256" spans="1:14">
      <c r="A4256" t="s">
        <v>98</v>
      </c>
      <c r="B4256" t="s">
        <v>99</v>
      </c>
      <c r="C4256" t="s">
        <v>100</v>
      </c>
      <c r="D4256">
        <v>53.349800000000002</v>
      </c>
      <c r="E4256">
        <v>-6.2603</v>
      </c>
      <c r="F4256" t="s">
        <v>101</v>
      </c>
      <c r="G4256" s="2">
        <v>46210.818231504629</v>
      </c>
      <c r="H4256" s="2">
        <v>46217.25</v>
      </c>
      <c r="I4256">
        <v>16</v>
      </c>
      <c r="J4256">
        <v>82</v>
      </c>
      <c r="K4256">
        <v>4</v>
      </c>
      <c r="L4256">
        <v>0</v>
      </c>
      <c r="M4256">
        <v>0</v>
      </c>
      <c r="N4256">
        <v>16.7</v>
      </c>
    </row>
    <row r="4257" spans="1:14">
      <c r="A4257" t="s">
        <v>98</v>
      </c>
      <c r="B4257" t="s">
        <v>99</v>
      </c>
      <c r="C4257" t="s">
        <v>100</v>
      </c>
      <c r="D4257">
        <v>53.349800000000002</v>
      </c>
      <c r="E4257">
        <v>-6.2603</v>
      </c>
      <c r="F4257" t="s">
        <v>101</v>
      </c>
      <c r="G4257" s="2">
        <v>46210.818231504629</v>
      </c>
      <c r="H4257" s="2">
        <v>46217.291666666664</v>
      </c>
      <c r="I4257">
        <v>16.100000000000001</v>
      </c>
      <c r="J4257">
        <v>80</v>
      </c>
      <c r="K4257">
        <v>4</v>
      </c>
      <c r="L4257">
        <v>0</v>
      </c>
      <c r="M4257">
        <v>0</v>
      </c>
      <c r="N4257">
        <v>17.5</v>
      </c>
    </row>
    <row r="4258" spans="1:14">
      <c r="A4258" t="s">
        <v>98</v>
      </c>
      <c r="B4258" t="s">
        <v>99</v>
      </c>
      <c r="C4258" t="s">
        <v>100</v>
      </c>
      <c r="D4258">
        <v>53.349800000000002</v>
      </c>
      <c r="E4258">
        <v>-6.2603</v>
      </c>
      <c r="F4258" t="s">
        <v>101</v>
      </c>
      <c r="G4258" s="2">
        <v>46210.818231504629</v>
      </c>
      <c r="H4258" s="2">
        <v>46217.333333333336</v>
      </c>
      <c r="I4258">
        <v>16.3</v>
      </c>
      <c r="J4258">
        <v>78</v>
      </c>
      <c r="K4258">
        <v>4</v>
      </c>
      <c r="L4258">
        <v>0</v>
      </c>
      <c r="M4258">
        <v>0</v>
      </c>
      <c r="N4258">
        <v>18.100000000000001</v>
      </c>
    </row>
    <row r="4259" spans="1:14">
      <c r="A4259" t="s">
        <v>98</v>
      </c>
      <c r="B4259" t="s">
        <v>99</v>
      </c>
      <c r="C4259" t="s">
        <v>100</v>
      </c>
      <c r="D4259">
        <v>53.349800000000002</v>
      </c>
      <c r="E4259">
        <v>-6.2603</v>
      </c>
      <c r="F4259" t="s">
        <v>101</v>
      </c>
      <c r="G4259" s="2">
        <v>46210.818231504629</v>
      </c>
      <c r="H4259" s="2">
        <v>46217.375</v>
      </c>
      <c r="I4259">
        <v>16.600000000000001</v>
      </c>
      <c r="J4259">
        <v>75</v>
      </c>
      <c r="K4259">
        <v>3</v>
      </c>
      <c r="L4259">
        <v>0</v>
      </c>
      <c r="M4259">
        <v>0</v>
      </c>
      <c r="N4259">
        <v>18.399999999999999</v>
      </c>
    </row>
    <row r="4260" spans="1:14">
      <c r="A4260" t="s">
        <v>98</v>
      </c>
      <c r="B4260" t="s">
        <v>99</v>
      </c>
      <c r="C4260" t="s">
        <v>100</v>
      </c>
      <c r="D4260">
        <v>53.349800000000002</v>
      </c>
      <c r="E4260">
        <v>-6.2603</v>
      </c>
      <c r="F4260" t="s">
        <v>101</v>
      </c>
      <c r="G4260" s="2">
        <v>46210.818231504629</v>
      </c>
      <c r="H4260" s="2">
        <v>46217.416666666664</v>
      </c>
      <c r="I4260">
        <v>17</v>
      </c>
      <c r="J4260">
        <v>72</v>
      </c>
      <c r="K4260">
        <v>3</v>
      </c>
      <c r="L4260">
        <v>0</v>
      </c>
      <c r="M4260">
        <v>0</v>
      </c>
      <c r="N4260">
        <v>18.899999999999999</v>
      </c>
    </row>
    <row r="4261" spans="1:14">
      <c r="A4261" t="s">
        <v>98</v>
      </c>
      <c r="B4261" t="s">
        <v>99</v>
      </c>
      <c r="C4261" t="s">
        <v>100</v>
      </c>
      <c r="D4261">
        <v>53.349800000000002</v>
      </c>
      <c r="E4261">
        <v>-6.2603</v>
      </c>
      <c r="F4261" t="s">
        <v>101</v>
      </c>
      <c r="G4261" s="2">
        <v>46210.818231504629</v>
      </c>
      <c r="H4261" s="2">
        <v>46217.458333333336</v>
      </c>
      <c r="I4261">
        <v>17.399999999999999</v>
      </c>
      <c r="J4261">
        <v>69</v>
      </c>
      <c r="K4261">
        <v>3</v>
      </c>
      <c r="L4261">
        <v>0</v>
      </c>
      <c r="M4261">
        <v>0</v>
      </c>
      <c r="N4261">
        <v>19.100000000000001</v>
      </c>
    </row>
    <row r="4262" spans="1:14">
      <c r="A4262" t="s">
        <v>98</v>
      </c>
      <c r="B4262" t="s">
        <v>99</v>
      </c>
      <c r="C4262" t="s">
        <v>100</v>
      </c>
      <c r="D4262">
        <v>53.349800000000002</v>
      </c>
      <c r="E4262">
        <v>-6.2603</v>
      </c>
      <c r="F4262" t="s">
        <v>101</v>
      </c>
      <c r="G4262" s="2">
        <v>46210.818231504629</v>
      </c>
      <c r="H4262" s="2">
        <v>46217.5</v>
      </c>
      <c r="I4262">
        <v>17.8</v>
      </c>
      <c r="J4262">
        <v>67</v>
      </c>
      <c r="K4262">
        <v>2</v>
      </c>
      <c r="L4262">
        <v>0</v>
      </c>
      <c r="M4262">
        <v>0</v>
      </c>
      <c r="N4262">
        <v>19.2</v>
      </c>
    </row>
    <row r="4263" spans="1:14">
      <c r="A4263" t="s">
        <v>98</v>
      </c>
      <c r="B4263" t="s">
        <v>99</v>
      </c>
      <c r="C4263" t="s">
        <v>100</v>
      </c>
      <c r="D4263">
        <v>53.349800000000002</v>
      </c>
      <c r="E4263">
        <v>-6.2603</v>
      </c>
      <c r="F4263" t="s">
        <v>101</v>
      </c>
      <c r="G4263" s="2">
        <v>46210.818231504629</v>
      </c>
      <c r="H4263" s="2">
        <v>46217.541666666664</v>
      </c>
      <c r="I4263">
        <v>18.100000000000001</v>
      </c>
      <c r="J4263">
        <v>65</v>
      </c>
      <c r="K4263">
        <v>2</v>
      </c>
      <c r="L4263">
        <v>0</v>
      </c>
      <c r="M4263">
        <v>0</v>
      </c>
      <c r="N4263">
        <v>19.100000000000001</v>
      </c>
    </row>
    <row r="4264" spans="1:14">
      <c r="A4264" t="s">
        <v>98</v>
      </c>
      <c r="B4264" t="s">
        <v>99</v>
      </c>
      <c r="C4264" t="s">
        <v>100</v>
      </c>
      <c r="D4264">
        <v>53.349800000000002</v>
      </c>
      <c r="E4264">
        <v>-6.2603</v>
      </c>
      <c r="F4264" t="s">
        <v>101</v>
      </c>
      <c r="G4264" s="2">
        <v>46210.818231504629</v>
      </c>
      <c r="H4264" s="2">
        <v>46217.583333333336</v>
      </c>
      <c r="I4264">
        <v>18.399999999999999</v>
      </c>
      <c r="J4264">
        <v>63</v>
      </c>
      <c r="K4264">
        <v>2</v>
      </c>
      <c r="L4264">
        <v>0</v>
      </c>
      <c r="M4264">
        <v>0</v>
      </c>
      <c r="N4264">
        <v>18.600000000000001</v>
      </c>
    </row>
    <row r="4265" spans="1:14">
      <c r="A4265" t="s">
        <v>98</v>
      </c>
      <c r="B4265" t="s">
        <v>99</v>
      </c>
      <c r="C4265" t="s">
        <v>100</v>
      </c>
      <c r="D4265">
        <v>53.349800000000002</v>
      </c>
      <c r="E4265">
        <v>-6.2603</v>
      </c>
      <c r="F4265" t="s">
        <v>101</v>
      </c>
      <c r="G4265" s="2">
        <v>46210.818231504629</v>
      </c>
      <c r="H4265" s="2">
        <v>46217.625</v>
      </c>
      <c r="I4265">
        <v>18.600000000000001</v>
      </c>
      <c r="J4265">
        <v>62</v>
      </c>
      <c r="K4265">
        <v>1</v>
      </c>
      <c r="L4265">
        <v>0</v>
      </c>
      <c r="M4265">
        <v>0</v>
      </c>
      <c r="N4265">
        <v>17.899999999999999</v>
      </c>
    </row>
    <row r="4266" spans="1:14">
      <c r="A4266" t="s">
        <v>98</v>
      </c>
      <c r="B4266" t="s">
        <v>99</v>
      </c>
      <c r="C4266" t="s">
        <v>100</v>
      </c>
      <c r="D4266">
        <v>53.349800000000002</v>
      </c>
      <c r="E4266">
        <v>-6.2603</v>
      </c>
      <c r="F4266" t="s">
        <v>101</v>
      </c>
      <c r="G4266" s="2">
        <v>46210.818231504629</v>
      </c>
      <c r="H4266" s="2">
        <v>46217.666666666664</v>
      </c>
      <c r="I4266">
        <v>18.7</v>
      </c>
      <c r="J4266">
        <v>62</v>
      </c>
      <c r="K4266">
        <v>1</v>
      </c>
      <c r="L4266">
        <v>0</v>
      </c>
      <c r="M4266">
        <v>0</v>
      </c>
      <c r="N4266">
        <v>17</v>
      </c>
    </row>
    <row r="4267" spans="1:14">
      <c r="A4267" t="s">
        <v>98</v>
      </c>
      <c r="B4267" t="s">
        <v>99</v>
      </c>
      <c r="C4267" t="s">
        <v>100</v>
      </c>
      <c r="D4267">
        <v>53.349800000000002</v>
      </c>
      <c r="E4267">
        <v>-6.2603</v>
      </c>
      <c r="F4267" t="s">
        <v>101</v>
      </c>
      <c r="G4267" s="2">
        <v>46210.818231504629</v>
      </c>
      <c r="H4267" s="2">
        <v>46217.708333333336</v>
      </c>
      <c r="I4267">
        <v>18.8</v>
      </c>
      <c r="J4267">
        <v>61</v>
      </c>
      <c r="K4267">
        <v>1</v>
      </c>
      <c r="L4267">
        <v>0</v>
      </c>
      <c r="M4267">
        <v>0</v>
      </c>
      <c r="N4267">
        <v>16.100000000000001</v>
      </c>
    </row>
    <row r="4268" spans="1:14">
      <c r="A4268" t="s">
        <v>98</v>
      </c>
      <c r="B4268" t="s">
        <v>99</v>
      </c>
      <c r="C4268" t="s">
        <v>100</v>
      </c>
      <c r="D4268">
        <v>53.349800000000002</v>
      </c>
      <c r="E4268">
        <v>-6.2603</v>
      </c>
      <c r="F4268" t="s">
        <v>101</v>
      </c>
      <c r="G4268" s="2">
        <v>46210.818231504629</v>
      </c>
      <c r="H4268" s="2">
        <v>46217.75</v>
      </c>
      <c r="I4268">
        <v>18.899999999999999</v>
      </c>
      <c r="J4268">
        <v>61</v>
      </c>
      <c r="K4268">
        <v>0</v>
      </c>
      <c r="L4268">
        <v>0</v>
      </c>
      <c r="M4268">
        <v>0</v>
      </c>
      <c r="N4268">
        <v>15.2</v>
      </c>
    </row>
    <row r="4269" spans="1:14">
      <c r="A4269" t="s">
        <v>98</v>
      </c>
      <c r="B4269" t="s">
        <v>99</v>
      </c>
      <c r="C4269" t="s">
        <v>100</v>
      </c>
      <c r="D4269">
        <v>53.349800000000002</v>
      </c>
      <c r="E4269">
        <v>-6.2603</v>
      </c>
      <c r="F4269" t="s">
        <v>101</v>
      </c>
      <c r="G4269" s="2">
        <v>46210.818231504629</v>
      </c>
      <c r="H4269" s="2">
        <v>46217.791666666664</v>
      </c>
      <c r="I4269">
        <v>18.8</v>
      </c>
      <c r="J4269">
        <v>62</v>
      </c>
      <c r="K4269">
        <v>0</v>
      </c>
      <c r="L4269">
        <v>0</v>
      </c>
      <c r="M4269">
        <v>0</v>
      </c>
      <c r="N4269">
        <v>14.5</v>
      </c>
    </row>
    <row r="4270" spans="1:14">
      <c r="A4270" t="s">
        <v>98</v>
      </c>
      <c r="B4270" t="s">
        <v>99</v>
      </c>
      <c r="C4270" t="s">
        <v>100</v>
      </c>
      <c r="D4270">
        <v>53.349800000000002</v>
      </c>
      <c r="E4270">
        <v>-6.2603</v>
      </c>
      <c r="F4270" t="s">
        <v>101</v>
      </c>
      <c r="G4270" s="2">
        <v>46210.818231504629</v>
      </c>
      <c r="H4270" s="2">
        <v>46217.833333333336</v>
      </c>
      <c r="I4270">
        <v>18.600000000000001</v>
      </c>
      <c r="J4270">
        <v>64</v>
      </c>
      <c r="K4270">
        <v>0</v>
      </c>
      <c r="L4270">
        <v>0</v>
      </c>
      <c r="M4270">
        <v>0</v>
      </c>
      <c r="N4270">
        <v>13.8</v>
      </c>
    </row>
    <row r="4271" spans="1:14">
      <c r="A4271" t="s">
        <v>98</v>
      </c>
      <c r="B4271" t="s">
        <v>99</v>
      </c>
      <c r="C4271" t="s">
        <v>100</v>
      </c>
      <c r="D4271">
        <v>53.349800000000002</v>
      </c>
      <c r="E4271">
        <v>-6.2603</v>
      </c>
      <c r="F4271" t="s">
        <v>101</v>
      </c>
      <c r="G4271" s="2">
        <v>46210.818231504629</v>
      </c>
      <c r="H4271" s="2">
        <v>46217.875</v>
      </c>
      <c r="I4271">
        <v>18.2</v>
      </c>
      <c r="J4271">
        <v>68</v>
      </c>
      <c r="K4271">
        <v>1</v>
      </c>
      <c r="L4271">
        <v>0</v>
      </c>
      <c r="M4271">
        <v>0</v>
      </c>
      <c r="N4271">
        <v>13.1</v>
      </c>
    </row>
    <row r="4272" spans="1:14">
      <c r="A4272" t="s">
        <v>98</v>
      </c>
      <c r="B4272" t="s">
        <v>99</v>
      </c>
      <c r="C4272" t="s">
        <v>100</v>
      </c>
      <c r="D4272">
        <v>53.349800000000002</v>
      </c>
      <c r="E4272">
        <v>-6.2603</v>
      </c>
      <c r="F4272" t="s">
        <v>101</v>
      </c>
      <c r="G4272" s="2">
        <v>46210.818231504629</v>
      </c>
      <c r="H4272" s="2">
        <v>46217.916666666664</v>
      </c>
      <c r="I4272">
        <v>17.8</v>
      </c>
      <c r="J4272">
        <v>72</v>
      </c>
      <c r="K4272">
        <v>1</v>
      </c>
      <c r="L4272">
        <v>0</v>
      </c>
      <c r="M4272">
        <v>0</v>
      </c>
      <c r="N4272">
        <v>12.5</v>
      </c>
    </row>
    <row r="4273" spans="1:14">
      <c r="A4273" t="s">
        <v>98</v>
      </c>
      <c r="B4273" t="s">
        <v>99</v>
      </c>
      <c r="C4273" t="s">
        <v>100</v>
      </c>
      <c r="D4273">
        <v>53.349800000000002</v>
      </c>
      <c r="E4273">
        <v>-6.2603</v>
      </c>
      <c r="F4273" t="s">
        <v>101</v>
      </c>
      <c r="G4273" s="2">
        <v>46210.818231504629</v>
      </c>
      <c r="H4273" s="2">
        <v>46217.958333333336</v>
      </c>
      <c r="I4273">
        <v>17.3</v>
      </c>
      <c r="J4273">
        <v>76</v>
      </c>
      <c r="K4273">
        <v>1</v>
      </c>
      <c r="L4273">
        <v>0</v>
      </c>
      <c r="M4273">
        <v>0</v>
      </c>
      <c r="N4273">
        <v>12</v>
      </c>
    </row>
    <row r="4274" spans="1:14">
      <c r="A4274" t="s">
        <v>98</v>
      </c>
      <c r="B4274" t="s">
        <v>99</v>
      </c>
      <c r="C4274" t="s">
        <v>100</v>
      </c>
      <c r="D4274">
        <v>53.349800000000002</v>
      </c>
      <c r="E4274">
        <v>-6.2603</v>
      </c>
      <c r="F4274" t="s">
        <v>101</v>
      </c>
      <c r="G4274" s="2">
        <v>46210.818231504629</v>
      </c>
      <c r="H4274" s="2">
        <v>46218</v>
      </c>
      <c r="I4274">
        <v>16.899999999999999</v>
      </c>
      <c r="J4274">
        <v>80</v>
      </c>
      <c r="K4274">
        <v>2</v>
      </c>
      <c r="L4274">
        <v>0</v>
      </c>
      <c r="M4274">
        <v>0</v>
      </c>
      <c r="N4274">
        <v>11.4</v>
      </c>
    </row>
    <row r="4275" spans="1:14">
      <c r="A4275" t="s">
        <v>98</v>
      </c>
      <c r="B4275" t="s">
        <v>99</v>
      </c>
      <c r="C4275" t="s">
        <v>100</v>
      </c>
      <c r="D4275">
        <v>53.349800000000002</v>
      </c>
      <c r="E4275">
        <v>-6.2603</v>
      </c>
      <c r="F4275" t="s">
        <v>101</v>
      </c>
      <c r="G4275" s="2">
        <v>46210.818231504629</v>
      </c>
      <c r="H4275" s="2">
        <v>46218.041666666664</v>
      </c>
      <c r="I4275">
        <v>16.7</v>
      </c>
      <c r="J4275">
        <v>83</v>
      </c>
      <c r="K4275">
        <v>2</v>
      </c>
      <c r="L4275">
        <v>0</v>
      </c>
      <c r="M4275">
        <v>0</v>
      </c>
      <c r="N4275">
        <v>10.9</v>
      </c>
    </row>
    <row r="4276" spans="1:14">
      <c r="A4276" t="s">
        <v>98</v>
      </c>
      <c r="B4276" t="s">
        <v>99</v>
      </c>
      <c r="C4276" t="s">
        <v>100</v>
      </c>
      <c r="D4276">
        <v>53.349800000000002</v>
      </c>
      <c r="E4276">
        <v>-6.2603</v>
      </c>
      <c r="F4276" t="s">
        <v>101</v>
      </c>
      <c r="G4276" s="2">
        <v>46210.818231504629</v>
      </c>
      <c r="H4276" s="2">
        <v>46218.083333333336</v>
      </c>
      <c r="I4276">
        <v>16.7</v>
      </c>
      <c r="J4276">
        <v>85</v>
      </c>
      <c r="K4276">
        <v>2</v>
      </c>
      <c r="L4276">
        <v>0</v>
      </c>
      <c r="M4276">
        <v>0</v>
      </c>
      <c r="N4276">
        <v>10.5</v>
      </c>
    </row>
    <row r="4277" spans="1:14">
      <c r="A4277" t="s">
        <v>98</v>
      </c>
      <c r="B4277" t="s">
        <v>99</v>
      </c>
      <c r="C4277" t="s">
        <v>100</v>
      </c>
      <c r="D4277">
        <v>53.349800000000002</v>
      </c>
      <c r="E4277">
        <v>-6.2603</v>
      </c>
      <c r="F4277" t="s">
        <v>101</v>
      </c>
      <c r="G4277" s="2">
        <v>46210.818231504629</v>
      </c>
      <c r="H4277" s="2">
        <v>46218.125</v>
      </c>
      <c r="I4277">
        <v>16.7</v>
      </c>
      <c r="J4277">
        <v>86</v>
      </c>
      <c r="K4277">
        <v>2</v>
      </c>
      <c r="L4277">
        <v>0</v>
      </c>
      <c r="M4277">
        <v>0</v>
      </c>
      <c r="N4277">
        <v>10.1</v>
      </c>
    </row>
    <row r="4278" spans="1:14">
      <c r="A4278" t="s">
        <v>98</v>
      </c>
      <c r="B4278" t="s">
        <v>99</v>
      </c>
      <c r="C4278" t="s">
        <v>100</v>
      </c>
      <c r="D4278">
        <v>53.349800000000002</v>
      </c>
      <c r="E4278">
        <v>-6.2603</v>
      </c>
      <c r="F4278" t="s">
        <v>101</v>
      </c>
      <c r="G4278" s="2">
        <v>46210.818231504629</v>
      </c>
      <c r="H4278" s="2">
        <v>46218.166666666664</v>
      </c>
      <c r="I4278">
        <v>16.8</v>
      </c>
      <c r="J4278">
        <v>86</v>
      </c>
      <c r="K4278">
        <v>2</v>
      </c>
      <c r="L4278">
        <v>0</v>
      </c>
      <c r="M4278">
        <v>0</v>
      </c>
      <c r="N4278">
        <v>10.1</v>
      </c>
    </row>
    <row r="4279" spans="1:14">
      <c r="A4279" t="s">
        <v>98</v>
      </c>
      <c r="B4279" t="s">
        <v>99</v>
      </c>
      <c r="C4279" t="s">
        <v>100</v>
      </c>
      <c r="D4279">
        <v>53.349800000000002</v>
      </c>
      <c r="E4279">
        <v>-6.2603</v>
      </c>
      <c r="F4279" t="s">
        <v>101</v>
      </c>
      <c r="G4279" s="2">
        <v>46210.818231504629</v>
      </c>
      <c r="H4279" s="2">
        <v>46218.208333333336</v>
      </c>
      <c r="I4279">
        <v>17</v>
      </c>
      <c r="J4279">
        <v>85</v>
      </c>
      <c r="K4279">
        <v>2</v>
      </c>
      <c r="L4279">
        <v>0</v>
      </c>
      <c r="M4279">
        <v>0</v>
      </c>
      <c r="N4279">
        <v>10.6</v>
      </c>
    </row>
    <row r="4280" spans="1:14">
      <c r="A4280" t="s">
        <v>98</v>
      </c>
      <c r="B4280" t="s">
        <v>99</v>
      </c>
      <c r="C4280" t="s">
        <v>100</v>
      </c>
      <c r="D4280">
        <v>53.349800000000002</v>
      </c>
      <c r="E4280">
        <v>-6.2603</v>
      </c>
      <c r="F4280" t="s">
        <v>101</v>
      </c>
      <c r="G4280" s="2">
        <v>46210.818231504629</v>
      </c>
      <c r="H4280" s="2">
        <v>46218.25</v>
      </c>
      <c r="I4280">
        <v>17.2</v>
      </c>
      <c r="J4280">
        <v>84</v>
      </c>
      <c r="K4280">
        <v>2</v>
      </c>
      <c r="L4280">
        <v>0</v>
      </c>
      <c r="M4280">
        <v>0</v>
      </c>
      <c r="N4280">
        <v>11.2</v>
      </c>
    </row>
    <row r="4281" spans="1:14">
      <c r="A4281" t="s">
        <v>98</v>
      </c>
      <c r="B4281" t="s">
        <v>99</v>
      </c>
      <c r="C4281" t="s">
        <v>100</v>
      </c>
      <c r="D4281">
        <v>53.349800000000002</v>
      </c>
      <c r="E4281">
        <v>-6.2603</v>
      </c>
      <c r="F4281" t="s">
        <v>101</v>
      </c>
      <c r="G4281" s="2">
        <v>46210.818231504629</v>
      </c>
      <c r="H4281" s="2">
        <v>46218.291666666664</v>
      </c>
      <c r="I4281">
        <v>17.399999999999999</v>
      </c>
      <c r="J4281">
        <v>83</v>
      </c>
      <c r="K4281">
        <v>2</v>
      </c>
      <c r="L4281">
        <v>0</v>
      </c>
      <c r="M4281">
        <v>0</v>
      </c>
      <c r="N4281">
        <v>11.8</v>
      </c>
    </row>
    <row r="4282" spans="1:14">
      <c r="A4282" t="s">
        <v>98</v>
      </c>
      <c r="B4282" t="s">
        <v>99</v>
      </c>
      <c r="C4282" t="s">
        <v>100</v>
      </c>
      <c r="D4282">
        <v>53.349800000000002</v>
      </c>
      <c r="E4282">
        <v>-6.2603</v>
      </c>
      <c r="F4282" t="s">
        <v>101</v>
      </c>
      <c r="G4282" s="2">
        <v>46210.818231504629</v>
      </c>
      <c r="H4282" s="2">
        <v>46218.333333333336</v>
      </c>
      <c r="I4282">
        <v>17.7</v>
      </c>
      <c r="J4282">
        <v>81</v>
      </c>
      <c r="K4282">
        <v>2</v>
      </c>
      <c r="L4282">
        <v>0</v>
      </c>
      <c r="M4282">
        <v>0</v>
      </c>
      <c r="N4282">
        <v>12.5</v>
      </c>
    </row>
    <row r="4283" spans="1:14">
      <c r="A4283" t="s">
        <v>98</v>
      </c>
      <c r="B4283" t="s">
        <v>99</v>
      </c>
      <c r="C4283" t="s">
        <v>100</v>
      </c>
      <c r="D4283">
        <v>53.349800000000002</v>
      </c>
      <c r="E4283">
        <v>-6.2603</v>
      </c>
      <c r="F4283" t="s">
        <v>101</v>
      </c>
      <c r="G4283" s="2">
        <v>46210.818231504629</v>
      </c>
      <c r="H4283" s="2">
        <v>46218.375</v>
      </c>
      <c r="I4283">
        <v>18</v>
      </c>
      <c r="J4283">
        <v>78</v>
      </c>
      <c r="K4283">
        <v>1</v>
      </c>
      <c r="L4283">
        <v>0</v>
      </c>
      <c r="M4283">
        <v>0</v>
      </c>
      <c r="N4283">
        <v>13</v>
      </c>
    </row>
    <row r="4284" spans="1:14">
      <c r="A4284" t="s">
        <v>98</v>
      </c>
      <c r="B4284" t="s">
        <v>99</v>
      </c>
      <c r="C4284" t="s">
        <v>100</v>
      </c>
      <c r="D4284">
        <v>53.349800000000002</v>
      </c>
      <c r="E4284">
        <v>-6.2603</v>
      </c>
      <c r="F4284" t="s">
        <v>101</v>
      </c>
      <c r="G4284" s="2">
        <v>46210.818231504629</v>
      </c>
      <c r="H4284" s="2">
        <v>46218.416666666664</v>
      </c>
      <c r="I4284">
        <v>18.399999999999999</v>
      </c>
      <c r="J4284">
        <v>76</v>
      </c>
      <c r="K4284">
        <v>1</v>
      </c>
      <c r="L4284">
        <v>0</v>
      </c>
      <c r="M4284">
        <v>0</v>
      </c>
      <c r="N4284">
        <v>13.7</v>
      </c>
    </row>
    <row r="4285" spans="1:14">
      <c r="A4285" t="s">
        <v>98</v>
      </c>
      <c r="B4285" t="s">
        <v>99</v>
      </c>
      <c r="C4285" t="s">
        <v>100</v>
      </c>
      <c r="D4285">
        <v>53.349800000000002</v>
      </c>
      <c r="E4285">
        <v>-6.2603</v>
      </c>
      <c r="F4285" t="s">
        <v>101</v>
      </c>
      <c r="G4285" s="2">
        <v>46210.818231504629</v>
      </c>
      <c r="H4285" s="2">
        <v>46218.458333333336</v>
      </c>
      <c r="I4285">
        <v>18.8</v>
      </c>
      <c r="J4285">
        <v>72</v>
      </c>
      <c r="K4285">
        <v>1</v>
      </c>
      <c r="L4285">
        <v>0</v>
      </c>
      <c r="M4285">
        <v>0</v>
      </c>
      <c r="N4285">
        <v>14.2</v>
      </c>
    </row>
    <row r="4286" spans="1:14">
      <c r="A4286" t="s">
        <v>98</v>
      </c>
      <c r="B4286" t="s">
        <v>99</v>
      </c>
      <c r="C4286" t="s">
        <v>100</v>
      </c>
      <c r="D4286">
        <v>53.349800000000002</v>
      </c>
      <c r="E4286">
        <v>-6.2603</v>
      </c>
      <c r="F4286" t="s">
        <v>101</v>
      </c>
      <c r="G4286" s="2">
        <v>46210.818231504629</v>
      </c>
      <c r="H4286" s="2">
        <v>46218.5</v>
      </c>
      <c r="I4286">
        <v>19.2</v>
      </c>
      <c r="J4286">
        <v>70</v>
      </c>
      <c r="K4286">
        <v>0</v>
      </c>
      <c r="L4286">
        <v>0</v>
      </c>
      <c r="M4286">
        <v>0</v>
      </c>
      <c r="N4286">
        <v>14.4</v>
      </c>
    </row>
    <row r="4287" spans="1:14">
      <c r="A4287" t="s">
        <v>98</v>
      </c>
      <c r="B4287" t="s">
        <v>99</v>
      </c>
      <c r="C4287" t="s">
        <v>100</v>
      </c>
      <c r="D4287">
        <v>53.349800000000002</v>
      </c>
      <c r="E4287">
        <v>-6.2603</v>
      </c>
      <c r="F4287" t="s">
        <v>101</v>
      </c>
      <c r="G4287" s="2">
        <v>46210.818231504629</v>
      </c>
      <c r="H4287" s="2">
        <v>46218.541666666664</v>
      </c>
      <c r="I4287">
        <v>19.399999999999999</v>
      </c>
      <c r="J4287">
        <v>67</v>
      </c>
      <c r="K4287">
        <v>0</v>
      </c>
      <c r="L4287">
        <v>0</v>
      </c>
      <c r="M4287">
        <v>0</v>
      </c>
      <c r="N4287">
        <v>14.5</v>
      </c>
    </row>
    <row r="4288" spans="1:14">
      <c r="A4288" t="s">
        <v>98</v>
      </c>
      <c r="B4288" t="s">
        <v>99</v>
      </c>
      <c r="C4288" t="s">
        <v>100</v>
      </c>
      <c r="D4288">
        <v>53.349800000000002</v>
      </c>
      <c r="E4288">
        <v>-6.2603</v>
      </c>
      <c r="F4288" t="s">
        <v>101</v>
      </c>
      <c r="G4288" s="2">
        <v>46210.818231504629</v>
      </c>
      <c r="H4288" s="2">
        <v>46218.583333333336</v>
      </c>
      <c r="I4288">
        <v>19.600000000000001</v>
      </c>
      <c r="J4288">
        <v>65</v>
      </c>
      <c r="K4288">
        <v>1</v>
      </c>
      <c r="L4288">
        <v>0</v>
      </c>
      <c r="M4288">
        <v>0</v>
      </c>
      <c r="N4288">
        <v>14.3</v>
      </c>
    </row>
    <row r="4289" spans="1:14">
      <c r="A4289" t="s">
        <v>98</v>
      </c>
      <c r="B4289" t="s">
        <v>99</v>
      </c>
      <c r="C4289" t="s">
        <v>100</v>
      </c>
      <c r="D4289">
        <v>53.349800000000002</v>
      </c>
      <c r="E4289">
        <v>-6.2603</v>
      </c>
      <c r="F4289" t="s">
        <v>101</v>
      </c>
      <c r="G4289" s="2">
        <v>46210.818231504629</v>
      </c>
      <c r="H4289" s="2">
        <v>46218.625</v>
      </c>
      <c r="I4289">
        <v>19.7</v>
      </c>
      <c r="J4289">
        <v>63</v>
      </c>
      <c r="K4289">
        <v>2</v>
      </c>
      <c r="L4289">
        <v>0</v>
      </c>
      <c r="M4289">
        <v>0</v>
      </c>
      <c r="N4289">
        <v>13.8</v>
      </c>
    </row>
    <row r="4290" spans="1:14">
      <c r="A4290" t="s">
        <v>98</v>
      </c>
      <c r="B4290" t="s">
        <v>99</v>
      </c>
      <c r="C4290" t="s">
        <v>100</v>
      </c>
      <c r="D4290">
        <v>53.349800000000002</v>
      </c>
      <c r="E4290">
        <v>-6.2603</v>
      </c>
      <c r="F4290" t="s">
        <v>101</v>
      </c>
      <c r="G4290" s="2">
        <v>46210.818231504629</v>
      </c>
      <c r="H4290" s="2">
        <v>46218.666666666664</v>
      </c>
      <c r="I4290">
        <v>19.8</v>
      </c>
      <c r="J4290">
        <v>60</v>
      </c>
      <c r="K4290">
        <v>3</v>
      </c>
      <c r="L4290">
        <v>0</v>
      </c>
      <c r="M4290">
        <v>0</v>
      </c>
      <c r="N4290">
        <v>13.2</v>
      </c>
    </row>
    <row r="4291" spans="1:14">
      <c r="A4291" t="s">
        <v>98</v>
      </c>
      <c r="B4291" t="s">
        <v>99</v>
      </c>
      <c r="C4291" t="s">
        <v>100</v>
      </c>
      <c r="D4291">
        <v>53.349800000000002</v>
      </c>
      <c r="E4291">
        <v>-6.2603</v>
      </c>
      <c r="F4291" t="s">
        <v>101</v>
      </c>
      <c r="G4291" s="2">
        <v>46210.818231504629</v>
      </c>
      <c r="H4291" s="2">
        <v>46218.708333333336</v>
      </c>
      <c r="I4291">
        <v>19.7</v>
      </c>
      <c r="J4291">
        <v>59</v>
      </c>
      <c r="K4291">
        <v>4</v>
      </c>
      <c r="L4291">
        <v>0</v>
      </c>
      <c r="M4291">
        <v>0</v>
      </c>
      <c r="N4291">
        <v>12.7</v>
      </c>
    </row>
    <row r="4292" spans="1:14">
      <c r="A4292" t="s">
        <v>98</v>
      </c>
      <c r="B4292" t="s">
        <v>99</v>
      </c>
      <c r="C4292" t="s">
        <v>100</v>
      </c>
      <c r="D4292">
        <v>53.349800000000002</v>
      </c>
      <c r="E4292">
        <v>-6.2603</v>
      </c>
      <c r="F4292" t="s">
        <v>101</v>
      </c>
      <c r="G4292" s="2">
        <v>46210.818231504629</v>
      </c>
      <c r="H4292" s="2">
        <v>46218.75</v>
      </c>
      <c r="I4292">
        <v>19.7</v>
      </c>
      <c r="J4292">
        <v>58</v>
      </c>
      <c r="K4292">
        <v>5</v>
      </c>
      <c r="L4292">
        <v>0</v>
      </c>
      <c r="M4292">
        <v>0</v>
      </c>
      <c r="N4292">
        <v>11.7</v>
      </c>
    </row>
    <row r="4293" spans="1:14">
      <c r="A4293" t="s">
        <v>98</v>
      </c>
      <c r="B4293" t="s">
        <v>99</v>
      </c>
      <c r="C4293" t="s">
        <v>100</v>
      </c>
      <c r="D4293">
        <v>53.349800000000002</v>
      </c>
      <c r="E4293">
        <v>-6.2603</v>
      </c>
      <c r="F4293" t="s">
        <v>101</v>
      </c>
      <c r="G4293" s="2">
        <v>46210.818231504629</v>
      </c>
      <c r="H4293" s="2">
        <v>46218.791666666664</v>
      </c>
      <c r="I4293">
        <v>19.5</v>
      </c>
      <c r="J4293">
        <v>58</v>
      </c>
      <c r="K4293">
        <v>6</v>
      </c>
      <c r="L4293">
        <v>0</v>
      </c>
      <c r="M4293">
        <v>0</v>
      </c>
      <c r="N4293">
        <v>10.8</v>
      </c>
    </row>
    <row r="4294" spans="1:14">
      <c r="A4294" t="s">
        <v>98</v>
      </c>
      <c r="B4294" t="s">
        <v>99</v>
      </c>
      <c r="C4294" t="s">
        <v>100</v>
      </c>
      <c r="D4294">
        <v>53.349800000000002</v>
      </c>
      <c r="E4294">
        <v>-6.2603</v>
      </c>
      <c r="F4294" t="s">
        <v>101</v>
      </c>
      <c r="G4294" s="2">
        <v>46210.818231504629</v>
      </c>
      <c r="H4294" s="2">
        <v>46218.833333333336</v>
      </c>
      <c r="I4294">
        <v>19.100000000000001</v>
      </c>
      <c r="J4294">
        <v>60</v>
      </c>
      <c r="K4294">
        <v>6</v>
      </c>
      <c r="L4294">
        <v>0</v>
      </c>
      <c r="M4294">
        <v>0</v>
      </c>
      <c r="N4294">
        <v>9.6999999999999993</v>
      </c>
    </row>
    <row r="4295" spans="1:14">
      <c r="A4295" t="s">
        <v>98</v>
      </c>
      <c r="B4295" t="s">
        <v>99</v>
      </c>
      <c r="C4295" t="s">
        <v>100</v>
      </c>
      <c r="D4295">
        <v>53.349800000000002</v>
      </c>
      <c r="E4295">
        <v>-6.2603</v>
      </c>
      <c r="F4295" t="s">
        <v>101</v>
      </c>
      <c r="G4295" s="2">
        <v>46210.818231504629</v>
      </c>
      <c r="H4295" s="2">
        <v>46218.875</v>
      </c>
      <c r="I4295">
        <v>18.600000000000001</v>
      </c>
      <c r="J4295">
        <v>63</v>
      </c>
      <c r="K4295">
        <v>6</v>
      </c>
      <c r="L4295">
        <v>0</v>
      </c>
      <c r="M4295">
        <v>1</v>
      </c>
      <c r="N4295">
        <v>8.3000000000000007</v>
      </c>
    </row>
    <row r="4296" spans="1:14">
      <c r="A4296" t="s">
        <v>98</v>
      </c>
      <c r="B4296" t="s">
        <v>99</v>
      </c>
      <c r="C4296" t="s">
        <v>100</v>
      </c>
      <c r="D4296">
        <v>53.349800000000002</v>
      </c>
      <c r="E4296">
        <v>-6.2603</v>
      </c>
      <c r="F4296" t="s">
        <v>101</v>
      </c>
      <c r="G4296" s="2">
        <v>46210.818231504629</v>
      </c>
      <c r="H4296" s="2">
        <v>46218.916666666664</v>
      </c>
      <c r="I4296">
        <v>18</v>
      </c>
      <c r="J4296">
        <v>67</v>
      </c>
      <c r="K4296">
        <v>6</v>
      </c>
      <c r="L4296">
        <v>0</v>
      </c>
      <c r="M4296">
        <v>1</v>
      </c>
      <c r="N4296">
        <v>7.1</v>
      </c>
    </row>
    <row r="4297" spans="1:14">
      <c r="A4297" t="s">
        <v>98</v>
      </c>
      <c r="B4297" t="s">
        <v>99</v>
      </c>
      <c r="C4297" t="s">
        <v>100</v>
      </c>
      <c r="D4297">
        <v>53.349800000000002</v>
      </c>
      <c r="E4297">
        <v>-6.2603</v>
      </c>
      <c r="F4297" t="s">
        <v>101</v>
      </c>
      <c r="G4297" s="2">
        <v>46210.818231504629</v>
      </c>
      <c r="H4297" s="2">
        <v>46218.958333333336</v>
      </c>
      <c r="I4297">
        <v>17.399999999999999</v>
      </c>
      <c r="J4297">
        <v>72</v>
      </c>
      <c r="K4297">
        <v>5</v>
      </c>
      <c r="L4297">
        <v>0</v>
      </c>
      <c r="M4297">
        <v>2</v>
      </c>
      <c r="N4297">
        <v>6.2</v>
      </c>
    </row>
    <row r="4298" spans="1:14">
      <c r="A4298" t="s">
        <v>98</v>
      </c>
      <c r="B4298" t="s">
        <v>99</v>
      </c>
      <c r="C4298" t="s">
        <v>100</v>
      </c>
      <c r="D4298">
        <v>53.349800000000002</v>
      </c>
      <c r="E4298">
        <v>-6.2603</v>
      </c>
      <c r="F4298" t="s">
        <v>101</v>
      </c>
      <c r="G4298" s="2">
        <v>46210.818231504629</v>
      </c>
      <c r="H4298" s="2">
        <v>46219</v>
      </c>
      <c r="I4298">
        <v>16.899999999999999</v>
      </c>
      <c r="J4298">
        <v>77</v>
      </c>
      <c r="K4298">
        <v>5</v>
      </c>
      <c r="L4298">
        <v>0</v>
      </c>
      <c r="M4298">
        <v>3</v>
      </c>
      <c r="N4298">
        <v>5.8</v>
      </c>
    </row>
    <row r="4299" spans="1:14">
      <c r="A4299" t="s">
        <v>98</v>
      </c>
      <c r="B4299" t="s">
        <v>99</v>
      </c>
      <c r="C4299" t="s">
        <v>100</v>
      </c>
      <c r="D4299">
        <v>53.349800000000002</v>
      </c>
      <c r="E4299">
        <v>-6.2603</v>
      </c>
      <c r="F4299" t="s">
        <v>101</v>
      </c>
      <c r="G4299" s="2">
        <v>46210.818231504629</v>
      </c>
      <c r="H4299" s="2">
        <v>46219.041666666664</v>
      </c>
      <c r="I4299">
        <v>16.600000000000001</v>
      </c>
      <c r="J4299">
        <v>80</v>
      </c>
      <c r="K4299">
        <v>4</v>
      </c>
      <c r="L4299">
        <v>0</v>
      </c>
      <c r="M4299">
        <v>3</v>
      </c>
      <c r="N4299">
        <v>5.8</v>
      </c>
    </row>
    <row r="4300" spans="1:14">
      <c r="A4300" t="s">
        <v>98</v>
      </c>
      <c r="B4300" t="s">
        <v>99</v>
      </c>
      <c r="C4300" t="s">
        <v>100</v>
      </c>
      <c r="D4300">
        <v>53.349800000000002</v>
      </c>
      <c r="E4300">
        <v>-6.2603</v>
      </c>
      <c r="F4300" t="s">
        <v>101</v>
      </c>
      <c r="G4300" s="2">
        <v>46210.818231504629</v>
      </c>
      <c r="H4300" s="2">
        <v>46219.083333333336</v>
      </c>
      <c r="I4300">
        <v>16.600000000000001</v>
      </c>
      <c r="J4300">
        <v>82</v>
      </c>
      <c r="K4300">
        <v>3</v>
      </c>
      <c r="L4300">
        <v>0</v>
      </c>
      <c r="M4300">
        <v>3</v>
      </c>
      <c r="N4300">
        <v>5.8</v>
      </c>
    </row>
    <row r="4301" spans="1:14">
      <c r="A4301" t="s">
        <v>98</v>
      </c>
      <c r="B4301" t="s">
        <v>99</v>
      </c>
      <c r="C4301" t="s">
        <v>100</v>
      </c>
      <c r="D4301">
        <v>53.349800000000002</v>
      </c>
      <c r="E4301">
        <v>-6.2603</v>
      </c>
      <c r="F4301" t="s">
        <v>101</v>
      </c>
      <c r="G4301" s="2">
        <v>46210.818231504629</v>
      </c>
      <c r="H4301" s="2">
        <v>46219.125</v>
      </c>
      <c r="I4301">
        <v>16.7</v>
      </c>
      <c r="J4301">
        <v>83</v>
      </c>
      <c r="K4301">
        <v>3</v>
      </c>
      <c r="L4301">
        <v>0</v>
      </c>
      <c r="M4301">
        <v>2</v>
      </c>
      <c r="N4301">
        <v>5.8</v>
      </c>
    </row>
    <row r="4302" spans="1:14">
      <c r="A4302" t="s">
        <v>98</v>
      </c>
      <c r="B4302" t="s">
        <v>99</v>
      </c>
      <c r="C4302" t="s">
        <v>100</v>
      </c>
      <c r="D4302">
        <v>53.349800000000002</v>
      </c>
      <c r="E4302">
        <v>-6.2603</v>
      </c>
      <c r="F4302" t="s">
        <v>101</v>
      </c>
      <c r="G4302" s="2">
        <v>46210.818231504629</v>
      </c>
      <c r="H4302" s="2">
        <v>46219.166666666664</v>
      </c>
      <c r="I4302">
        <v>16.899999999999999</v>
      </c>
      <c r="J4302">
        <v>84</v>
      </c>
      <c r="K4302">
        <v>2</v>
      </c>
      <c r="L4302">
        <v>0</v>
      </c>
      <c r="M4302">
        <v>2</v>
      </c>
      <c r="N4302">
        <v>6.1</v>
      </c>
    </row>
    <row r="4303" spans="1:14">
      <c r="A4303" t="s">
        <v>98</v>
      </c>
      <c r="B4303" t="s">
        <v>99</v>
      </c>
      <c r="C4303" t="s">
        <v>100</v>
      </c>
      <c r="D4303">
        <v>53.349800000000002</v>
      </c>
      <c r="E4303">
        <v>-6.2603</v>
      </c>
      <c r="F4303" t="s">
        <v>101</v>
      </c>
      <c r="G4303" s="2">
        <v>46210.818231504629</v>
      </c>
      <c r="H4303" s="2">
        <v>46219.208333333336</v>
      </c>
      <c r="I4303">
        <v>17.2</v>
      </c>
      <c r="J4303">
        <v>83</v>
      </c>
      <c r="K4303">
        <v>2</v>
      </c>
      <c r="L4303">
        <v>0</v>
      </c>
      <c r="M4303">
        <v>1</v>
      </c>
      <c r="N4303">
        <v>6.7</v>
      </c>
    </row>
    <row r="4304" spans="1:14">
      <c r="A4304" t="s">
        <v>98</v>
      </c>
      <c r="B4304" t="s">
        <v>99</v>
      </c>
      <c r="C4304" t="s">
        <v>100</v>
      </c>
      <c r="D4304">
        <v>53.349800000000002</v>
      </c>
      <c r="E4304">
        <v>-6.2603</v>
      </c>
      <c r="F4304" t="s">
        <v>101</v>
      </c>
      <c r="G4304" s="2">
        <v>46210.818231504629</v>
      </c>
      <c r="H4304" s="2">
        <v>46219.25</v>
      </c>
      <c r="I4304">
        <v>17.5</v>
      </c>
      <c r="J4304">
        <v>83</v>
      </c>
      <c r="K4304">
        <v>2</v>
      </c>
      <c r="L4304">
        <v>0</v>
      </c>
      <c r="M4304">
        <v>1</v>
      </c>
      <c r="N4304">
        <v>7.7</v>
      </c>
    </row>
    <row r="4305" spans="1:14">
      <c r="A4305" t="s">
        <v>98</v>
      </c>
      <c r="B4305" t="s">
        <v>99</v>
      </c>
      <c r="C4305" t="s">
        <v>100</v>
      </c>
      <c r="D4305">
        <v>53.349800000000002</v>
      </c>
      <c r="E4305">
        <v>-6.2603</v>
      </c>
      <c r="F4305" t="s">
        <v>101</v>
      </c>
      <c r="G4305" s="2">
        <v>46210.818231504629</v>
      </c>
      <c r="H4305" s="2">
        <v>46219.291666666664</v>
      </c>
      <c r="I4305">
        <v>17.899999999999999</v>
      </c>
      <c r="J4305">
        <v>81</v>
      </c>
      <c r="K4305">
        <v>2</v>
      </c>
      <c r="L4305">
        <v>0</v>
      </c>
      <c r="M4305">
        <v>0</v>
      </c>
      <c r="N4305">
        <v>8.6999999999999993</v>
      </c>
    </row>
    <row r="4306" spans="1:14">
      <c r="A4306" t="s">
        <v>98</v>
      </c>
      <c r="B4306" t="s">
        <v>99</v>
      </c>
      <c r="C4306" t="s">
        <v>100</v>
      </c>
      <c r="D4306">
        <v>53.349800000000002</v>
      </c>
      <c r="E4306">
        <v>-6.2603</v>
      </c>
      <c r="F4306" t="s">
        <v>101</v>
      </c>
      <c r="G4306" s="2">
        <v>46210.818231504629</v>
      </c>
      <c r="H4306" s="2">
        <v>46219.333333333336</v>
      </c>
      <c r="I4306">
        <v>18.3</v>
      </c>
      <c r="J4306">
        <v>79</v>
      </c>
      <c r="K4306">
        <v>3</v>
      </c>
      <c r="L4306">
        <v>0</v>
      </c>
      <c r="M4306">
        <v>0</v>
      </c>
      <c r="N4306">
        <v>9.6999999999999993</v>
      </c>
    </row>
    <row r="4307" spans="1:14">
      <c r="A4307" t="s">
        <v>98</v>
      </c>
      <c r="B4307" t="s">
        <v>99</v>
      </c>
      <c r="C4307" t="s">
        <v>100</v>
      </c>
      <c r="D4307">
        <v>53.349800000000002</v>
      </c>
      <c r="E4307">
        <v>-6.2603</v>
      </c>
      <c r="F4307" t="s">
        <v>101</v>
      </c>
      <c r="G4307" s="2">
        <v>46210.818231504629</v>
      </c>
      <c r="H4307" s="2">
        <v>46219.375</v>
      </c>
      <c r="I4307">
        <v>18.7</v>
      </c>
      <c r="J4307">
        <v>75</v>
      </c>
      <c r="K4307">
        <v>5</v>
      </c>
      <c r="L4307">
        <v>0</v>
      </c>
      <c r="M4307">
        <v>0</v>
      </c>
      <c r="N4307">
        <v>11</v>
      </c>
    </row>
    <row r="4308" spans="1:14">
      <c r="A4308" t="s">
        <v>98</v>
      </c>
      <c r="B4308" t="s">
        <v>99</v>
      </c>
      <c r="C4308" t="s">
        <v>100</v>
      </c>
      <c r="D4308">
        <v>53.349800000000002</v>
      </c>
      <c r="E4308">
        <v>-6.2603</v>
      </c>
      <c r="F4308" t="s">
        <v>101</v>
      </c>
      <c r="G4308" s="2">
        <v>46210.818231504629</v>
      </c>
      <c r="H4308" s="2">
        <v>46219.416666666664</v>
      </c>
      <c r="I4308">
        <v>19.3</v>
      </c>
      <c r="J4308">
        <v>71</v>
      </c>
      <c r="K4308">
        <v>7</v>
      </c>
      <c r="L4308">
        <v>0</v>
      </c>
      <c r="M4308">
        <v>0</v>
      </c>
      <c r="N4308">
        <v>12.2</v>
      </c>
    </row>
    <row r="4309" spans="1:14">
      <c r="A4309" t="s">
        <v>98</v>
      </c>
      <c r="B4309" t="s">
        <v>99</v>
      </c>
      <c r="C4309" t="s">
        <v>100</v>
      </c>
      <c r="D4309">
        <v>53.349800000000002</v>
      </c>
      <c r="E4309">
        <v>-6.2603</v>
      </c>
      <c r="F4309" t="s">
        <v>101</v>
      </c>
      <c r="G4309" s="2">
        <v>46210.818231504629</v>
      </c>
      <c r="H4309" s="2">
        <v>46219.458333333336</v>
      </c>
      <c r="I4309">
        <v>19.8</v>
      </c>
      <c r="J4309">
        <v>67</v>
      </c>
      <c r="K4309">
        <v>9</v>
      </c>
      <c r="L4309">
        <v>0</v>
      </c>
      <c r="M4309">
        <v>0</v>
      </c>
      <c r="N4309">
        <v>13.4</v>
      </c>
    </row>
    <row r="4310" spans="1:14">
      <c r="A4310" t="s">
        <v>98</v>
      </c>
      <c r="B4310" t="s">
        <v>99</v>
      </c>
      <c r="C4310" t="s">
        <v>100</v>
      </c>
      <c r="D4310">
        <v>53.349800000000002</v>
      </c>
      <c r="E4310">
        <v>-6.2603</v>
      </c>
      <c r="F4310" t="s">
        <v>101</v>
      </c>
      <c r="G4310" s="2">
        <v>46210.818231504629</v>
      </c>
      <c r="H4310" s="2">
        <v>46219.5</v>
      </c>
      <c r="I4310">
        <v>20.2</v>
      </c>
      <c r="J4310">
        <v>63</v>
      </c>
      <c r="K4310">
        <v>11</v>
      </c>
      <c r="L4310">
        <v>0</v>
      </c>
      <c r="M4310">
        <v>0</v>
      </c>
      <c r="N4310">
        <v>14.2</v>
      </c>
    </row>
    <row r="4311" spans="1:14">
      <c r="A4311" t="s">
        <v>98</v>
      </c>
      <c r="B4311" t="s">
        <v>99</v>
      </c>
      <c r="C4311" t="s">
        <v>100</v>
      </c>
      <c r="D4311">
        <v>53.349800000000002</v>
      </c>
      <c r="E4311">
        <v>-6.2603</v>
      </c>
      <c r="F4311" t="s">
        <v>101</v>
      </c>
      <c r="G4311" s="2">
        <v>46210.818231504629</v>
      </c>
      <c r="H4311" s="2">
        <v>46219.541666666664</v>
      </c>
      <c r="I4311">
        <v>20.5</v>
      </c>
      <c r="J4311">
        <v>61</v>
      </c>
      <c r="K4311">
        <v>12</v>
      </c>
      <c r="L4311">
        <v>0</v>
      </c>
      <c r="M4311">
        <v>0</v>
      </c>
      <c r="N4311">
        <v>14.5</v>
      </c>
    </row>
    <row r="4312" spans="1:14">
      <c r="A4312" t="s">
        <v>98</v>
      </c>
      <c r="B4312" t="s">
        <v>99</v>
      </c>
      <c r="C4312" t="s">
        <v>100</v>
      </c>
      <c r="D4312">
        <v>53.349800000000002</v>
      </c>
      <c r="E4312">
        <v>-6.2603</v>
      </c>
      <c r="F4312" t="s">
        <v>101</v>
      </c>
      <c r="G4312" s="2">
        <v>46210.818231504629</v>
      </c>
      <c r="H4312" s="2">
        <v>46219.583333333336</v>
      </c>
      <c r="I4312">
        <v>20.8</v>
      </c>
      <c r="J4312">
        <v>60</v>
      </c>
      <c r="K4312">
        <v>12</v>
      </c>
      <c r="L4312">
        <v>0</v>
      </c>
      <c r="M4312">
        <v>0</v>
      </c>
      <c r="N4312">
        <v>14</v>
      </c>
    </row>
    <row r="4313" spans="1:14">
      <c r="A4313" t="s">
        <v>98</v>
      </c>
      <c r="B4313" t="s">
        <v>99</v>
      </c>
      <c r="C4313" t="s">
        <v>100</v>
      </c>
      <c r="D4313">
        <v>53.349800000000002</v>
      </c>
      <c r="E4313">
        <v>-6.2603</v>
      </c>
      <c r="F4313" t="s">
        <v>101</v>
      </c>
      <c r="G4313" s="2">
        <v>46210.818231504629</v>
      </c>
      <c r="H4313" s="2">
        <v>46219.625</v>
      </c>
      <c r="I4313">
        <v>20.9</v>
      </c>
      <c r="J4313">
        <v>59</v>
      </c>
      <c r="K4313">
        <v>12</v>
      </c>
      <c r="L4313">
        <v>0</v>
      </c>
      <c r="M4313">
        <v>1</v>
      </c>
      <c r="N4313">
        <v>13.1</v>
      </c>
    </row>
    <row r="4314" spans="1:14">
      <c r="A4314" t="s">
        <v>98</v>
      </c>
      <c r="B4314" t="s">
        <v>99</v>
      </c>
      <c r="C4314" t="s">
        <v>100</v>
      </c>
      <c r="D4314">
        <v>53.349800000000002</v>
      </c>
      <c r="E4314">
        <v>-6.2603</v>
      </c>
      <c r="F4314" t="s">
        <v>101</v>
      </c>
      <c r="G4314" s="2">
        <v>46210.818231504629</v>
      </c>
      <c r="H4314" s="2">
        <v>46219.666666666664</v>
      </c>
      <c r="I4314">
        <v>21</v>
      </c>
      <c r="J4314">
        <v>58</v>
      </c>
      <c r="K4314">
        <v>11</v>
      </c>
      <c r="L4314">
        <v>0</v>
      </c>
      <c r="M4314">
        <v>2</v>
      </c>
      <c r="N4314">
        <v>11.9</v>
      </c>
    </row>
    <row r="4315" spans="1:14">
      <c r="A4315" t="s">
        <v>98</v>
      </c>
      <c r="B4315" t="s">
        <v>99</v>
      </c>
      <c r="C4315" t="s">
        <v>100</v>
      </c>
      <c r="D4315">
        <v>53.349800000000002</v>
      </c>
      <c r="E4315">
        <v>-6.2603</v>
      </c>
      <c r="F4315" t="s">
        <v>101</v>
      </c>
      <c r="G4315" s="2">
        <v>46210.818231504629</v>
      </c>
      <c r="H4315" s="2">
        <v>46219.708333333336</v>
      </c>
      <c r="I4315">
        <v>21.1</v>
      </c>
      <c r="J4315">
        <v>58</v>
      </c>
      <c r="K4315">
        <v>10</v>
      </c>
      <c r="L4315">
        <v>0</v>
      </c>
      <c r="M4315">
        <v>2</v>
      </c>
      <c r="N4315">
        <v>10.6</v>
      </c>
    </row>
    <row r="4316" spans="1:14">
      <c r="A4316" t="s">
        <v>98</v>
      </c>
      <c r="B4316" t="s">
        <v>99</v>
      </c>
      <c r="C4316" t="s">
        <v>100</v>
      </c>
      <c r="D4316">
        <v>53.349800000000002</v>
      </c>
      <c r="E4316">
        <v>-6.2603</v>
      </c>
      <c r="F4316" t="s">
        <v>101</v>
      </c>
      <c r="G4316" s="2">
        <v>46210.818231504629</v>
      </c>
      <c r="H4316" s="2">
        <v>46219.75</v>
      </c>
      <c r="I4316">
        <v>21</v>
      </c>
      <c r="J4316">
        <v>58</v>
      </c>
      <c r="K4316">
        <v>9</v>
      </c>
      <c r="L4316">
        <v>0</v>
      </c>
      <c r="M4316">
        <v>3</v>
      </c>
      <c r="N4316">
        <v>9.6</v>
      </c>
    </row>
    <row r="4317" spans="1:14">
      <c r="A4317" t="s">
        <v>98</v>
      </c>
      <c r="B4317" t="s">
        <v>99</v>
      </c>
      <c r="C4317" t="s">
        <v>100</v>
      </c>
      <c r="D4317">
        <v>53.349800000000002</v>
      </c>
      <c r="E4317">
        <v>-6.2603</v>
      </c>
      <c r="F4317" t="s">
        <v>101</v>
      </c>
      <c r="G4317" s="2">
        <v>46210.818231504629</v>
      </c>
      <c r="H4317" s="2">
        <v>46219.791666666664</v>
      </c>
      <c r="I4317">
        <v>20.9</v>
      </c>
      <c r="J4317">
        <v>59</v>
      </c>
      <c r="K4317">
        <v>8</v>
      </c>
      <c r="L4317">
        <v>0</v>
      </c>
      <c r="M4317">
        <v>3</v>
      </c>
      <c r="N4317">
        <v>9</v>
      </c>
    </row>
    <row r="4318" spans="1:14">
      <c r="A4318" t="s">
        <v>98</v>
      </c>
      <c r="B4318" t="s">
        <v>99</v>
      </c>
      <c r="C4318" t="s">
        <v>100</v>
      </c>
      <c r="D4318">
        <v>53.349800000000002</v>
      </c>
      <c r="E4318">
        <v>-6.2603</v>
      </c>
      <c r="F4318" t="s">
        <v>101</v>
      </c>
      <c r="G4318" s="2">
        <v>46210.818231504629</v>
      </c>
      <c r="H4318" s="2">
        <v>46219.833333333336</v>
      </c>
      <c r="I4318">
        <v>20.6</v>
      </c>
      <c r="J4318">
        <v>60</v>
      </c>
      <c r="K4318">
        <v>8</v>
      </c>
      <c r="L4318">
        <v>0</v>
      </c>
      <c r="M4318">
        <v>3</v>
      </c>
      <c r="N4318">
        <v>8.9</v>
      </c>
    </row>
    <row r="4319" spans="1:14">
      <c r="A4319" t="s">
        <v>98</v>
      </c>
      <c r="B4319" t="s">
        <v>99</v>
      </c>
      <c r="C4319" t="s">
        <v>100</v>
      </c>
      <c r="D4319">
        <v>53.349800000000002</v>
      </c>
      <c r="E4319">
        <v>-6.2603</v>
      </c>
      <c r="F4319" t="s">
        <v>101</v>
      </c>
      <c r="G4319" s="2">
        <v>46210.818231504629</v>
      </c>
      <c r="H4319" s="2">
        <v>46219.875</v>
      </c>
      <c r="I4319">
        <v>20.100000000000001</v>
      </c>
      <c r="J4319">
        <v>62</v>
      </c>
      <c r="K4319">
        <v>9</v>
      </c>
      <c r="L4319">
        <v>0</v>
      </c>
      <c r="M4319">
        <v>3</v>
      </c>
      <c r="N4319">
        <v>9</v>
      </c>
    </row>
    <row r="4320" spans="1:14">
      <c r="A4320" t="s">
        <v>98</v>
      </c>
      <c r="B4320" t="s">
        <v>99</v>
      </c>
      <c r="C4320" t="s">
        <v>100</v>
      </c>
      <c r="D4320">
        <v>53.349800000000002</v>
      </c>
      <c r="E4320">
        <v>-6.2603</v>
      </c>
      <c r="F4320" t="s">
        <v>101</v>
      </c>
      <c r="G4320" s="2">
        <v>46210.818231504629</v>
      </c>
      <c r="H4320" s="2">
        <v>46219.916666666664</v>
      </c>
      <c r="I4320">
        <v>19.5</v>
      </c>
      <c r="J4320">
        <v>65</v>
      </c>
      <c r="K4320">
        <v>9</v>
      </c>
      <c r="L4320">
        <v>0</v>
      </c>
      <c r="M4320">
        <v>3</v>
      </c>
      <c r="N4320">
        <v>9.3000000000000007</v>
      </c>
    </row>
    <row r="4321" spans="1:14">
      <c r="A4321" t="s">
        <v>98</v>
      </c>
      <c r="B4321" t="s">
        <v>99</v>
      </c>
      <c r="C4321" t="s">
        <v>100</v>
      </c>
      <c r="D4321">
        <v>53.349800000000002</v>
      </c>
      <c r="E4321">
        <v>-6.2603</v>
      </c>
      <c r="F4321" t="s">
        <v>101</v>
      </c>
      <c r="G4321" s="2">
        <v>46210.818231504629</v>
      </c>
      <c r="H4321" s="2">
        <v>46219.958333333336</v>
      </c>
      <c r="I4321">
        <v>19</v>
      </c>
      <c r="J4321">
        <v>67</v>
      </c>
      <c r="K4321">
        <v>9</v>
      </c>
      <c r="L4321">
        <v>0</v>
      </c>
      <c r="M4321">
        <v>3</v>
      </c>
      <c r="N4321">
        <v>9.6999999999999993</v>
      </c>
    </row>
    <row r="4322" spans="1:14">
      <c r="A4322" t="s">
        <v>102</v>
      </c>
      <c r="B4322" t="s">
        <v>103</v>
      </c>
      <c r="C4322" t="s">
        <v>104</v>
      </c>
      <c r="D4322">
        <v>38.722299999999997</v>
      </c>
      <c r="E4322">
        <v>-9.1393000000000004</v>
      </c>
      <c r="F4322" t="s">
        <v>105</v>
      </c>
      <c r="G4322" s="2">
        <v>46210.818231886573</v>
      </c>
      <c r="H4322" s="2">
        <v>46210</v>
      </c>
      <c r="I4322">
        <v>21.1</v>
      </c>
      <c r="J4322">
        <v>73</v>
      </c>
      <c r="K4322">
        <v>0</v>
      </c>
      <c r="L4322">
        <v>0</v>
      </c>
      <c r="M4322">
        <v>0</v>
      </c>
      <c r="N4322">
        <v>8</v>
      </c>
    </row>
    <row r="4323" spans="1:14">
      <c r="A4323" t="s">
        <v>102</v>
      </c>
      <c r="B4323" t="s">
        <v>103</v>
      </c>
      <c r="C4323" t="s">
        <v>104</v>
      </c>
      <c r="D4323">
        <v>38.722299999999997</v>
      </c>
      <c r="E4323">
        <v>-9.1393000000000004</v>
      </c>
      <c r="F4323" t="s">
        <v>105</v>
      </c>
      <c r="G4323" s="2">
        <v>46210.818231886573</v>
      </c>
      <c r="H4323" s="2">
        <v>46210.041666666664</v>
      </c>
      <c r="I4323">
        <v>21.1</v>
      </c>
      <c r="J4323">
        <v>75</v>
      </c>
      <c r="K4323">
        <v>0</v>
      </c>
      <c r="L4323">
        <v>0</v>
      </c>
      <c r="M4323">
        <v>0</v>
      </c>
      <c r="N4323">
        <v>5.2</v>
      </c>
    </row>
    <row r="4324" spans="1:14">
      <c r="A4324" t="s">
        <v>102</v>
      </c>
      <c r="B4324" t="s">
        <v>103</v>
      </c>
      <c r="C4324" t="s">
        <v>104</v>
      </c>
      <c r="D4324">
        <v>38.722299999999997</v>
      </c>
      <c r="E4324">
        <v>-9.1393000000000004</v>
      </c>
      <c r="F4324" t="s">
        <v>105</v>
      </c>
      <c r="G4324" s="2">
        <v>46210.818231886573</v>
      </c>
      <c r="H4324" s="2">
        <v>46210.083333333336</v>
      </c>
      <c r="I4324">
        <v>21</v>
      </c>
      <c r="J4324">
        <v>77</v>
      </c>
      <c r="K4324">
        <v>0</v>
      </c>
      <c r="L4324">
        <v>0</v>
      </c>
      <c r="M4324">
        <v>0</v>
      </c>
      <c r="N4324">
        <v>5.5</v>
      </c>
    </row>
    <row r="4325" spans="1:14">
      <c r="A4325" t="s">
        <v>102</v>
      </c>
      <c r="B4325" t="s">
        <v>103</v>
      </c>
      <c r="C4325" t="s">
        <v>104</v>
      </c>
      <c r="D4325">
        <v>38.722299999999997</v>
      </c>
      <c r="E4325">
        <v>-9.1393000000000004</v>
      </c>
      <c r="F4325" t="s">
        <v>105</v>
      </c>
      <c r="G4325" s="2">
        <v>46210.818231886573</v>
      </c>
      <c r="H4325" s="2">
        <v>46210.125</v>
      </c>
      <c r="I4325">
        <v>21</v>
      </c>
      <c r="J4325">
        <v>77</v>
      </c>
      <c r="K4325">
        <v>0</v>
      </c>
      <c r="L4325">
        <v>0</v>
      </c>
      <c r="M4325">
        <v>0</v>
      </c>
      <c r="N4325">
        <v>5</v>
      </c>
    </row>
    <row r="4326" spans="1:14">
      <c r="A4326" t="s">
        <v>102</v>
      </c>
      <c r="B4326" t="s">
        <v>103</v>
      </c>
      <c r="C4326" t="s">
        <v>104</v>
      </c>
      <c r="D4326">
        <v>38.722299999999997</v>
      </c>
      <c r="E4326">
        <v>-9.1393000000000004</v>
      </c>
      <c r="F4326" t="s">
        <v>105</v>
      </c>
      <c r="G4326" s="2">
        <v>46210.818231886573</v>
      </c>
      <c r="H4326" s="2">
        <v>46210.166666666664</v>
      </c>
      <c r="I4326">
        <v>20.6</v>
      </c>
      <c r="J4326">
        <v>78</v>
      </c>
      <c r="K4326">
        <v>0</v>
      </c>
      <c r="L4326">
        <v>0</v>
      </c>
      <c r="M4326">
        <v>0</v>
      </c>
      <c r="N4326">
        <v>4.3</v>
      </c>
    </row>
    <row r="4327" spans="1:14">
      <c r="A4327" t="s">
        <v>102</v>
      </c>
      <c r="B4327" t="s">
        <v>103</v>
      </c>
      <c r="C4327" t="s">
        <v>104</v>
      </c>
      <c r="D4327">
        <v>38.722299999999997</v>
      </c>
      <c r="E4327">
        <v>-9.1393000000000004</v>
      </c>
      <c r="F4327" t="s">
        <v>105</v>
      </c>
      <c r="G4327" s="2">
        <v>46210.818231886573</v>
      </c>
      <c r="H4327" s="2">
        <v>46210.208333333336</v>
      </c>
      <c r="I4327">
        <v>20.2</v>
      </c>
      <c r="J4327">
        <v>81</v>
      </c>
      <c r="K4327">
        <v>0</v>
      </c>
      <c r="L4327">
        <v>0</v>
      </c>
      <c r="M4327">
        <v>0</v>
      </c>
      <c r="N4327">
        <v>4.3</v>
      </c>
    </row>
    <row r="4328" spans="1:14">
      <c r="A4328" t="s">
        <v>102</v>
      </c>
      <c r="B4328" t="s">
        <v>103</v>
      </c>
      <c r="C4328" t="s">
        <v>104</v>
      </c>
      <c r="D4328">
        <v>38.722299999999997</v>
      </c>
      <c r="E4328">
        <v>-9.1393000000000004</v>
      </c>
      <c r="F4328" t="s">
        <v>105</v>
      </c>
      <c r="G4328" s="2">
        <v>46210.818231886573</v>
      </c>
      <c r="H4328" s="2">
        <v>46210.25</v>
      </c>
      <c r="I4328">
        <v>19.8</v>
      </c>
      <c r="J4328">
        <v>82</v>
      </c>
      <c r="K4328">
        <v>0</v>
      </c>
      <c r="L4328">
        <v>0</v>
      </c>
      <c r="M4328">
        <v>1</v>
      </c>
      <c r="N4328">
        <v>4</v>
      </c>
    </row>
    <row r="4329" spans="1:14">
      <c r="A4329" t="s">
        <v>102</v>
      </c>
      <c r="B4329" t="s">
        <v>103</v>
      </c>
      <c r="C4329" t="s">
        <v>104</v>
      </c>
      <c r="D4329">
        <v>38.722299999999997</v>
      </c>
      <c r="E4329">
        <v>-9.1393000000000004</v>
      </c>
      <c r="F4329" t="s">
        <v>105</v>
      </c>
      <c r="G4329" s="2">
        <v>46210.818231886573</v>
      </c>
      <c r="H4329" s="2">
        <v>46210.291666666664</v>
      </c>
      <c r="I4329">
        <v>19.5</v>
      </c>
      <c r="J4329">
        <v>87</v>
      </c>
      <c r="K4329">
        <v>0</v>
      </c>
      <c r="L4329">
        <v>0</v>
      </c>
      <c r="M4329">
        <v>1</v>
      </c>
      <c r="N4329">
        <v>5.4</v>
      </c>
    </row>
    <row r="4330" spans="1:14">
      <c r="A4330" t="s">
        <v>102</v>
      </c>
      <c r="B4330" t="s">
        <v>103</v>
      </c>
      <c r="C4330" t="s">
        <v>104</v>
      </c>
      <c r="D4330">
        <v>38.722299999999997</v>
      </c>
      <c r="E4330">
        <v>-9.1393000000000004</v>
      </c>
      <c r="F4330" t="s">
        <v>105</v>
      </c>
      <c r="G4330" s="2">
        <v>46210.818231886573</v>
      </c>
      <c r="H4330" s="2">
        <v>46210.333333333336</v>
      </c>
      <c r="I4330">
        <v>19.7</v>
      </c>
      <c r="J4330">
        <v>84</v>
      </c>
      <c r="K4330">
        <v>0</v>
      </c>
      <c r="L4330">
        <v>0</v>
      </c>
      <c r="M4330">
        <v>2</v>
      </c>
      <c r="N4330">
        <v>5.8</v>
      </c>
    </row>
    <row r="4331" spans="1:14">
      <c r="A4331" t="s">
        <v>102</v>
      </c>
      <c r="B4331" t="s">
        <v>103</v>
      </c>
      <c r="C4331" t="s">
        <v>104</v>
      </c>
      <c r="D4331">
        <v>38.722299999999997</v>
      </c>
      <c r="E4331">
        <v>-9.1393000000000004</v>
      </c>
      <c r="F4331" t="s">
        <v>105</v>
      </c>
      <c r="G4331" s="2">
        <v>46210.818231886573</v>
      </c>
      <c r="H4331" s="2">
        <v>46210.375</v>
      </c>
      <c r="I4331">
        <v>20.6</v>
      </c>
      <c r="J4331">
        <v>78</v>
      </c>
      <c r="K4331">
        <v>0</v>
      </c>
      <c r="L4331">
        <v>0</v>
      </c>
      <c r="M4331">
        <v>1</v>
      </c>
      <c r="N4331">
        <v>5.4</v>
      </c>
    </row>
    <row r="4332" spans="1:14">
      <c r="A4332" t="s">
        <v>102</v>
      </c>
      <c r="B4332" t="s">
        <v>103</v>
      </c>
      <c r="C4332" t="s">
        <v>104</v>
      </c>
      <c r="D4332">
        <v>38.722299999999997</v>
      </c>
      <c r="E4332">
        <v>-9.1393000000000004</v>
      </c>
      <c r="F4332" t="s">
        <v>105</v>
      </c>
      <c r="G4332" s="2">
        <v>46210.818231886573</v>
      </c>
      <c r="H4332" s="2">
        <v>46210.416666666664</v>
      </c>
      <c r="I4332">
        <v>22.7</v>
      </c>
      <c r="J4332">
        <v>66</v>
      </c>
      <c r="K4332">
        <v>0</v>
      </c>
      <c r="L4332">
        <v>0</v>
      </c>
      <c r="M4332">
        <v>0</v>
      </c>
      <c r="N4332">
        <v>4.5</v>
      </c>
    </row>
    <row r="4333" spans="1:14">
      <c r="A4333" t="s">
        <v>102</v>
      </c>
      <c r="B4333" t="s">
        <v>103</v>
      </c>
      <c r="C4333" t="s">
        <v>104</v>
      </c>
      <c r="D4333">
        <v>38.722299999999997</v>
      </c>
      <c r="E4333">
        <v>-9.1393000000000004</v>
      </c>
      <c r="F4333" t="s">
        <v>105</v>
      </c>
      <c r="G4333" s="2">
        <v>46210.818231886573</v>
      </c>
      <c r="H4333" s="2">
        <v>46210.458333333336</v>
      </c>
      <c r="I4333">
        <v>25.2</v>
      </c>
      <c r="J4333">
        <v>57</v>
      </c>
      <c r="K4333">
        <v>0</v>
      </c>
      <c r="L4333">
        <v>0</v>
      </c>
      <c r="M4333">
        <v>0</v>
      </c>
      <c r="N4333">
        <v>5.8</v>
      </c>
    </row>
    <row r="4334" spans="1:14">
      <c r="A4334" t="s">
        <v>102</v>
      </c>
      <c r="B4334" t="s">
        <v>103</v>
      </c>
      <c r="C4334" t="s">
        <v>104</v>
      </c>
      <c r="D4334">
        <v>38.722299999999997</v>
      </c>
      <c r="E4334">
        <v>-9.1393000000000004</v>
      </c>
      <c r="F4334" t="s">
        <v>105</v>
      </c>
      <c r="G4334" s="2">
        <v>46210.818231886573</v>
      </c>
      <c r="H4334" s="2">
        <v>46210.5</v>
      </c>
      <c r="I4334">
        <v>27.7</v>
      </c>
      <c r="J4334">
        <v>52</v>
      </c>
      <c r="K4334">
        <v>0</v>
      </c>
      <c r="L4334">
        <v>0</v>
      </c>
      <c r="M4334">
        <v>0</v>
      </c>
      <c r="N4334">
        <v>7.6</v>
      </c>
    </row>
    <row r="4335" spans="1:14">
      <c r="A4335" t="s">
        <v>102</v>
      </c>
      <c r="B4335" t="s">
        <v>103</v>
      </c>
      <c r="C4335" t="s">
        <v>104</v>
      </c>
      <c r="D4335">
        <v>38.722299999999997</v>
      </c>
      <c r="E4335">
        <v>-9.1393000000000004</v>
      </c>
      <c r="F4335" t="s">
        <v>105</v>
      </c>
      <c r="G4335" s="2">
        <v>46210.818231886573</v>
      </c>
      <c r="H4335" s="2">
        <v>46210.541666666664</v>
      </c>
      <c r="I4335">
        <v>29.3</v>
      </c>
      <c r="J4335">
        <v>46</v>
      </c>
      <c r="K4335">
        <v>0</v>
      </c>
      <c r="L4335">
        <v>0</v>
      </c>
      <c r="M4335">
        <v>0</v>
      </c>
      <c r="N4335">
        <v>9.1999999999999993</v>
      </c>
    </row>
    <row r="4336" spans="1:14">
      <c r="A4336" t="s">
        <v>102</v>
      </c>
      <c r="B4336" t="s">
        <v>103</v>
      </c>
      <c r="C4336" t="s">
        <v>104</v>
      </c>
      <c r="D4336">
        <v>38.722299999999997</v>
      </c>
      <c r="E4336">
        <v>-9.1393000000000004</v>
      </c>
      <c r="F4336" t="s">
        <v>105</v>
      </c>
      <c r="G4336" s="2">
        <v>46210.818231886573</v>
      </c>
      <c r="H4336" s="2">
        <v>46210.583333333336</v>
      </c>
      <c r="I4336">
        <v>30.3</v>
      </c>
      <c r="J4336">
        <v>44</v>
      </c>
      <c r="K4336">
        <v>0</v>
      </c>
      <c r="L4336">
        <v>0</v>
      </c>
      <c r="M4336">
        <v>0</v>
      </c>
      <c r="N4336">
        <v>11.6</v>
      </c>
    </row>
    <row r="4337" spans="1:14">
      <c r="A4337" t="s">
        <v>102</v>
      </c>
      <c r="B4337" t="s">
        <v>103</v>
      </c>
      <c r="C4337" t="s">
        <v>104</v>
      </c>
      <c r="D4337">
        <v>38.722299999999997</v>
      </c>
      <c r="E4337">
        <v>-9.1393000000000004</v>
      </c>
      <c r="F4337" t="s">
        <v>105</v>
      </c>
      <c r="G4337" s="2">
        <v>46210.818231886573</v>
      </c>
      <c r="H4337" s="2">
        <v>46210.625</v>
      </c>
      <c r="I4337">
        <v>30.8</v>
      </c>
      <c r="J4337">
        <v>40</v>
      </c>
      <c r="K4337">
        <v>0</v>
      </c>
      <c r="L4337">
        <v>0</v>
      </c>
      <c r="M4337">
        <v>0</v>
      </c>
      <c r="N4337">
        <v>13.7</v>
      </c>
    </row>
    <row r="4338" spans="1:14">
      <c r="A4338" t="s">
        <v>102</v>
      </c>
      <c r="B4338" t="s">
        <v>103</v>
      </c>
      <c r="C4338" t="s">
        <v>104</v>
      </c>
      <c r="D4338">
        <v>38.722299999999997</v>
      </c>
      <c r="E4338">
        <v>-9.1393000000000004</v>
      </c>
      <c r="F4338" t="s">
        <v>105</v>
      </c>
      <c r="G4338" s="2">
        <v>46210.818231886573</v>
      </c>
      <c r="H4338" s="2">
        <v>46210.666666666664</v>
      </c>
      <c r="I4338">
        <v>31.6</v>
      </c>
      <c r="J4338">
        <v>35</v>
      </c>
      <c r="K4338">
        <v>0</v>
      </c>
      <c r="L4338">
        <v>0</v>
      </c>
      <c r="M4338">
        <v>0</v>
      </c>
      <c r="N4338">
        <v>14.8</v>
      </c>
    </row>
    <row r="4339" spans="1:14">
      <c r="A4339" t="s">
        <v>102</v>
      </c>
      <c r="B4339" t="s">
        <v>103</v>
      </c>
      <c r="C4339" t="s">
        <v>104</v>
      </c>
      <c r="D4339">
        <v>38.722299999999997</v>
      </c>
      <c r="E4339">
        <v>-9.1393000000000004</v>
      </c>
      <c r="F4339" t="s">
        <v>105</v>
      </c>
      <c r="G4339" s="2">
        <v>46210.818231886573</v>
      </c>
      <c r="H4339" s="2">
        <v>46210.708333333336</v>
      </c>
      <c r="I4339">
        <v>30.3</v>
      </c>
      <c r="J4339">
        <v>38</v>
      </c>
      <c r="K4339">
        <v>0</v>
      </c>
      <c r="L4339">
        <v>0</v>
      </c>
      <c r="M4339">
        <v>0</v>
      </c>
      <c r="N4339">
        <v>17.399999999999999</v>
      </c>
    </row>
    <row r="4340" spans="1:14">
      <c r="A4340" t="s">
        <v>102</v>
      </c>
      <c r="B4340" t="s">
        <v>103</v>
      </c>
      <c r="C4340" t="s">
        <v>104</v>
      </c>
      <c r="D4340">
        <v>38.722299999999997</v>
      </c>
      <c r="E4340">
        <v>-9.1393000000000004</v>
      </c>
      <c r="F4340" t="s">
        <v>105</v>
      </c>
      <c r="G4340" s="2">
        <v>46210.818231886573</v>
      </c>
      <c r="H4340" s="2">
        <v>46210.75</v>
      </c>
      <c r="I4340">
        <v>28.4</v>
      </c>
      <c r="J4340">
        <v>44</v>
      </c>
      <c r="K4340">
        <v>0</v>
      </c>
      <c r="L4340">
        <v>0</v>
      </c>
      <c r="M4340">
        <v>0</v>
      </c>
      <c r="N4340">
        <v>18.8</v>
      </c>
    </row>
    <row r="4341" spans="1:14">
      <c r="A4341" t="s">
        <v>102</v>
      </c>
      <c r="B4341" t="s">
        <v>103</v>
      </c>
      <c r="C4341" t="s">
        <v>104</v>
      </c>
      <c r="D4341">
        <v>38.722299999999997</v>
      </c>
      <c r="E4341">
        <v>-9.1393000000000004</v>
      </c>
      <c r="F4341" t="s">
        <v>105</v>
      </c>
      <c r="G4341" s="2">
        <v>46210.818231886573</v>
      </c>
      <c r="H4341" s="2">
        <v>46210.791666666664</v>
      </c>
      <c r="I4341">
        <v>26.6</v>
      </c>
      <c r="J4341">
        <v>47</v>
      </c>
      <c r="K4341">
        <v>0</v>
      </c>
      <c r="L4341">
        <v>0</v>
      </c>
      <c r="M4341">
        <v>0</v>
      </c>
      <c r="N4341">
        <v>18.5</v>
      </c>
    </row>
    <row r="4342" spans="1:14">
      <c r="A4342" t="s">
        <v>102</v>
      </c>
      <c r="B4342" t="s">
        <v>103</v>
      </c>
      <c r="C4342" t="s">
        <v>104</v>
      </c>
      <c r="D4342">
        <v>38.722299999999997</v>
      </c>
      <c r="E4342">
        <v>-9.1393000000000004</v>
      </c>
      <c r="F4342" t="s">
        <v>105</v>
      </c>
      <c r="G4342" s="2">
        <v>46210.818231886573</v>
      </c>
      <c r="H4342" s="2">
        <v>46210.833333333336</v>
      </c>
      <c r="I4342">
        <v>24.9</v>
      </c>
      <c r="J4342">
        <v>49</v>
      </c>
      <c r="K4342">
        <v>0</v>
      </c>
      <c r="L4342">
        <v>0</v>
      </c>
      <c r="M4342">
        <v>0</v>
      </c>
      <c r="N4342">
        <v>16</v>
      </c>
    </row>
    <row r="4343" spans="1:14">
      <c r="A4343" t="s">
        <v>102</v>
      </c>
      <c r="B4343" t="s">
        <v>103</v>
      </c>
      <c r="C4343" t="s">
        <v>104</v>
      </c>
      <c r="D4343">
        <v>38.722299999999997</v>
      </c>
      <c r="E4343">
        <v>-9.1393000000000004</v>
      </c>
      <c r="F4343" t="s">
        <v>105</v>
      </c>
      <c r="G4343" s="2">
        <v>46210.818231886573</v>
      </c>
      <c r="H4343" s="2">
        <v>46210.875</v>
      </c>
      <c r="I4343">
        <v>23.1</v>
      </c>
      <c r="J4343">
        <v>56</v>
      </c>
      <c r="K4343">
        <v>0</v>
      </c>
      <c r="L4343">
        <v>0</v>
      </c>
      <c r="M4343">
        <v>1</v>
      </c>
      <c r="N4343">
        <v>13.1</v>
      </c>
    </row>
    <row r="4344" spans="1:14">
      <c r="A4344" t="s">
        <v>102</v>
      </c>
      <c r="B4344" t="s">
        <v>103</v>
      </c>
      <c r="C4344" t="s">
        <v>104</v>
      </c>
      <c r="D4344">
        <v>38.722299999999997</v>
      </c>
      <c r="E4344">
        <v>-9.1393000000000004</v>
      </c>
      <c r="F4344" t="s">
        <v>105</v>
      </c>
      <c r="G4344" s="2">
        <v>46210.818231886573</v>
      </c>
      <c r="H4344" s="2">
        <v>46210.916666666664</v>
      </c>
      <c r="I4344">
        <v>22.1</v>
      </c>
      <c r="J4344">
        <v>57</v>
      </c>
      <c r="K4344">
        <v>0</v>
      </c>
      <c r="L4344">
        <v>0</v>
      </c>
      <c r="M4344">
        <v>0</v>
      </c>
      <c r="N4344">
        <v>11.4</v>
      </c>
    </row>
    <row r="4345" spans="1:14">
      <c r="A4345" t="s">
        <v>102</v>
      </c>
      <c r="B4345" t="s">
        <v>103</v>
      </c>
      <c r="C4345" t="s">
        <v>104</v>
      </c>
      <c r="D4345">
        <v>38.722299999999997</v>
      </c>
      <c r="E4345">
        <v>-9.1393000000000004</v>
      </c>
      <c r="F4345" t="s">
        <v>105</v>
      </c>
      <c r="G4345" s="2">
        <v>46210.818231886573</v>
      </c>
      <c r="H4345" s="2">
        <v>46210.958333333336</v>
      </c>
      <c r="I4345">
        <v>21.3</v>
      </c>
      <c r="J4345">
        <v>62</v>
      </c>
      <c r="K4345">
        <v>0</v>
      </c>
      <c r="L4345">
        <v>0</v>
      </c>
      <c r="M4345">
        <v>0</v>
      </c>
      <c r="N4345">
        <v>8.3000000000000007</v>
      </c>
    </row>
    <row r="4346" spans="1:14">
      <c r="A4346" t="s">
        <v>102</v>
      </c>
      <c r="B4346" t="s">
        <v>103</v>
      </c>
      <c r="C4346" t="s">
        <v>104</v>
      </c>
      <c r="D4346">
        <v>38.722299999999997</v>
      </c>
      <c r="E4346">
        <v>-9.1393000000000004</v>
      </c>
      <c r="F4346" t="s">
        <v>105</v>
      </c>
      <c r="G4346" s="2">
        <v>46210.818231886573</v>
      </c>
      <c r="H4346" s="2">
        <v>46211</v>
      </c>
      <c r="I4346">
        <v>20.8</v>
      </c>
      <c r="J4346">
        <v>65</v>
      </c>
      <c r="K4346">
        <v>0</v>
      </c>
      <c r="L4346">
        <v>0</v>
      </c>
      <c r="M4346">
        <v>0</v>
      </c>
      <c r="N4346">
        <v>6.8</v>
      </c>
    </row>
    <row r="4347" spans="1:14">
      <c r="A4347" t="s">
        <v>102</v>
      </c>
      <c r="B4347" t="s">
        <v>103</v>
      </c>
      <c r="C4347" t="s">
        <v>104</v>
      </c>
      <c r="D4347">
        <v>38.722299999999997</v>
      </c>
      <c r="E4347">
        <v>-9.1393000000000004</v>
      </c>
      <c r="F4347" t="s">
        <v>105</v>
      </c>
      <c r="G4347" s="2">
        <v>46210.818231886573</v>
      </c>
      <c r="H4347" s="2">
        <v>46211.041666666664</v>
      </c>
      <c r="I4347">
        <v>20.3</v>
      </c>
      <c r="J4347">
        <v>68</v>
      </c>
      <c r="K4347">
        <v>0</v>
      </c>
      <c r="L4347">
        <v>0</v>
      </c>
      <c r="M4347">
        <v>0</v>
      </c>
      <c r="N4347">
        <v>6.1</v>
      </c>
    </row>
    <row r="4348" spans="1:14">
      <c r="A4348" t="s">
        <v>102</v>
      </c>
      <c r="B4348" t="s">
        <v>103</v>
      </c>
      <c r="C4348" t="s">
        <v>104</v>
      </c>
      <c r="D4348">
        <v>38.722299999999997</v>
      </c>
      <c r="E4348">
        <v>-9.1393000000000004</v>
      </c>
      <c r="F4348" t="s">
        <v>105</v>
      </c>
      <c r="G4348" s="2">
        <v>46210.818231886573</v>
      </c>
      <c r="H4348" s="2">
        <v>46211.083333333336</v>
      </c>
      <c r="I4348">
        <v>20</v>
      </c>
      <c r="J4348">
        <v>69</v>
      </c>
      <c r="K4348">
        <v>0</v>
      </c>
      <c r="L4348">
        <v>0</v>
      </c>
      <c r="M4348">
        <v>2</v>
      </c>
      <c r="N4348">
        <v>5.6</v>
      </c>
    </row>
    <row r="4349" spans="1:14">
      <c r="A4349" t="s">
        <v>102</v>
      </c>
      <c r="B4349" t="s">
        <v>103</v>
      </c>
      <c r="C4349" t="s">
        <v>104</v>
      </c>
      <c r="D4349">
        <v>38.722299999999997</v>
      </c>
      <c r="E4349">
        <v>-9.1393000000000004</v>
      </c>
      <c r="F4349" t="s">
        <v>105</v>
      </c>
      <c r="G4349" s="2">
        <v>46210.818231886573</v>
      </c>
      <c r="H4349" s="2">
        <v>46211.125</v>
      </c>
      <c r="I4349">
        <v>19.8</v>
      </c>
      <c r="J4349">
        <v>72</v>
      </c>
      <c r="K4349">
        <v>0</v>
      </c>
      <c r="L4349">
        <v>0</v>
      </c>
      <c r="M4349">
        <v>3</v>
      </c>
      <c r="N4349">
        <v>5.2</v>
      </c>
    </row>
    <row r="4350" spans="1:14">
      <c r="A4350" t="s">
        <v>102</v>
      </c>
      <c r="B4350" t="s">
        <v>103</v>
      </c>
      <c r="C4350" t="s">
        <v>104</v>
      </c>
      <c r="D4350">
        <v>38.722299999999997</v>
      </c>
      <c r="E4350">
        <v>-9.1393000000000004</v>
      </c>
      <c r="F4350" t="s">
        <v>105</v>
      </c>
      <c r="G4350" s="2">
        <v>46210.818231886573</v>
      </c>
      <c r="H4350" s="2">
        <v>46211.166666666664</v>
      </c>
      <c r="I4350">
        <v>19.5</v>
      </c>
      <c r="J4350">
        <v>75</v>
      </c>
      <c r="K4350">
        <v>0</v>
      </c>
      <c r="L4350">
        <v>0</v>
      </c>
      <c r="M4350">
        <v>3</v>
      </c>
      <c r="N4350">
        <v>4.5999999999999996</v>
      </c>
    </row>
    <row r="4351" spans="1:14">
      <c r="A4351" t="s">
        <v>102</v>
      </c>
      <c r="B4351" t="s">
        <v>103</v>
      </c>
      <c r="C4351" t="s">
        <v>104</v>
      </c>
      <c r="D4351">
        <v>38.722299999999997</v>
      </c>
      <c r="E4351">
        <v>-9.1393000000000004</v>
      </c>
      <c r="F4351" t="s">
        <v>105</v>
      </c>
      <c r="G4351" s="2">
        <v>46210.818231886573</v>
      </c>
      <c r="H4351" s="2">
        <v>46211.208333333336</v>
      </c>
      <c r="I4351">
        <v>19.100000000000001</v>
      </c>
      <c r="J4351">
        <v>78</v>
      </c>
      <c r="K4351">
        <v>0</v>
      </c>
      <c r="L4351">
        <v>0</v>
      </c>
      <c r="M4351">
        <v>1</v>
      </c>
      <c r="N4351">
        <v>5.2</v>
      </c>
    </row>
    <row r="4352" spans="1:14">
      <c r="A4352" t="s">
        <v>102</v>
      </c>
      <c r="B4352" t="s">
        <v>103</v>
      </c>
      <c r="C4352" t="s">
        <v>104</v>
      </c>
      <c r="D4352">
        <v>38.722299999999997</v>
      </c>
      <c r="E4352">
        <v>-9.1393000000000004</v>
      </c>
      <c r="F4352" t="s">
        <v>105</v>
      </c>
      <c r="G4352" s="2">
        <v>46210.818231886573</v>
      </c>
      <c r="H4352" s="2">
        <v>46211.25</v>
      </c>
      <c r="I4352">
        <v>18.8</v>
      </c>
      <c r="J4352">
        <v>79</v>
      </c>
      <c r="K4352">
        <v>0</v>
      </c>
      <c r="L4352">
        <v>0</v>
      </c>
      <c r="M4352">
        <v>2</v>
      </c>
      <c r="N4352">
        <v>5.2</v>
      </c>
    </row>
    <row r="4353" spans="1:14">
      <c r="A4353" t="s">
        <v>102</v>
      </c>
      <c r="B4353" t="s">
        <v>103</v>
      </c>
      <c r="C4353" t="s">
        <v>104</v>
      </c>
      <c r="D4353">
        <v>38.722299999999997</v>
      </c>
      <c r="E4353">
        <v>-9.1393000000000004</v>
      </c>
      <c r="F4353" t="s">
        <v>105</v>
      </c>
      <c r="G4353" s="2">
        <v>46210.818231886573</v>
      </c>
      <c r="H4353" s="2">
        <v>46211.291666666664</v>
      </c>
      <c r="I4353">
        <v>18.7</v>
      </c>
      <c r="J4353">
        <v>78</v>
      </c>
      <c r="K4353">
        <v>0</v>
      </c>
      <c r="L4353">
        <v>0</v>
      </c>
      <c r="M4353">
        <v>3</v>
      </c>
      <c r="N4353">
        <v>4.7</v>
      </c>
    </row>
    <row r="4354" spans="1:14">
      <c r="A4354" t="s">
        <v>102</v>
      </c>
      <c r="B4354" t="s">
        <v>103</v>
      </c>
      <c r="C4354" t="s">
        <v>104</v>
      </c>
      <c r="D4354">
        <v>38.722299999999997</v>
      </c>
      <c r="E4354">
        <v>-9.1393000000000004</v>
      </c>
      <c r="F4354" t="s">
        <v>105</v>
      </c>
      <c r="G4354" s="2">
        <v>46210.818231886573</v>
      </c>
      <c r="H4354" s="2">
        <v>46211.333333333336</v>
      </c>
      <c r="I4354">
        <v>19.5</v>
      </c>
      <c r="J4354">
        <v>70</v>
      </c>
      <c r="K4354">
        <v>0</v>
      </c>
      <c r="L4354">
        <v>0</v>
      </c>
      <c r="M4354">
        <v>1</v>
      </c>
      <c r="N4354">
        <v>4</v>
      </c>
    </row>
    <row r="4355" spans="1:14">
      <c r="A4355" t="s">
        <v>102</v>
      </c>
      <c r="B4355" t="s">
        <v>103</v>
      </c>
      <c r="C4355" t="s">
        <v>104</v>
      </c>
      <c r="D4355">
        <v>38.722299999999997</v>
      </c>
      <c r="E4355">
        <v>-9.1393000000000004</v>
      </c>
      <c r="F4355" t="s">
        <v>105</v>
      </c>
      <c r="G4355" s="2">
        <v>46210.818231886573</v>
      </c>
      <c r="H4355" s="2">
        <v>46211.375</v>
      </c>
      <c r="I4355">
        <v>20.7</v>
      </c>
      <c r="J4355">
        <v>64</v>
      </c>
      <c r="K4355">
        <v>0</v>
      </c>
      <c r="L4355">
        <v>0</v>
      </c>
      <c r="M4355">
        <v>0</v>
      </c>
      <c r="N4355">
        <v>3.1</v>
      </c>
    </row>
    <row r="4356" spans="1:14">
      <c r="A4356" t="s">
        <v>102</v>
      </c>
      <c r="B4356" t="s">
        <v>103</v>
      </c>
      <c r="C4356" t="s">
        <v>104</v>
      </c>
      <c r="D4356">
        <v>38.722299999999997</v>
      </c>
      <c r="E4356">
        <v>-9.1393000000000004</v>
      </c>
      <c r="F4356" t="s">
        <v>105</v>
      </c>
      <c r="G4356" s="2">
        <v>46210.818231886573</v>
      </c>
      <c r="H4356" s="2">
        <v>46211.416666666664</v>
      </c>
      <c r="I4356">
        <v>22.3</v>
      </c>
      <c r="J4356">
        <v>58</v>
      </c>
      <c r="K4356">
        <v>0</v>
      </c>
      <c r="L4356">
        <v>0</v>
      </c>
      <c r="M4356">
        <v>0</v>
      </c>
      <c r="N4356">
        <v>2.7</v>
      </c>
    </row>
    <row r="4357" spans="1:14">
      <c r="A4357" t="s">
        <v>102</v>
      </c>
      <c r="B4357" t="s">
        <v>103</v>
      </c>
      <c r="C4357" t="s">
        <v>104</v>
      </c>
      <c r="D4357">
        <v>38.722299999999997</v>
      </c>
      <c r="E4357">
        <v>-9.1393000000000004</v>
      </c>
      <c r="F4357" t="s">
        <v>105</v>
      </c>
      <c r="G4357" s="2">
        <v>46210.818231886573</v>
      </c>
      <c r="H4357" s="2">
        <v>46211.458333333336</v>
      </c>
      <c r="I4357">
        <v>24.9</v>
      </c>
      <c r="J4357">
        <v>48</v>
      </c>
      <c r="K4357">
        <v>0</v>
      </c>
      <c r="L4357">
        <v>0</v>
      </c>
      <c r="M4357">
        <v>0</v>
      </c>
      <c r="N4357">
        <v>3.3</v>
      </c>
    </row>
    <row r="4358" spans="1:14">
      <c r="A4358" t="s">
        <v>102</v>
      </c>
      <c r="B4358" t="s">
        <v>103</v>
      </c>
      <c r="C4358" t="s">
        <v>104</v>
      </c>
      <c r="D4358">
        <v>38.722299999999997</v>
      </c>
      <c r="E4358">
        <v>-9.1393000000000004</v>
      </c>
      <c r="F4358" t="s">
        <v>105</v>
      </c>
      <c r="G4358" s="2">
        <v>46210.818231886573</v>
      </c>
      <c r="H4358" s="2">
        <v>46211.5</v>
      </c>
      <c r="I4358">
        <v>27.6</v>
      </c>
      <c r="J4358">
        <v>43</v>
      </c>
      <c r="K4358">
        <v>0</v>
      </c>
      <c r="L4358">
        <v>0</v>
      </c>
      <c r="M4358">
        <v>2</v>
      </c>
      <c r="N4358">
        <v>3.7</v>
      </c>
    </row>
    <row r="4359" spans="1:14">
      <c r="A4359" t="s">
        <v>102</v>
      </c>
      <c r="B4359" t="s">
        <v>103</v>
      </c>
      <c r="C4359" t="s">
        <v>104</v>
      </c>
      <c r="D4359">
        <v>38.722299999999997</v>
      </c>
      <c r="E4359">
        <v>-9.1393000000000004</v>
      </c>
      <c r="F4359" t="s">
        <v>105</v>
      </c>
      <c r="G4359" s="2">
        <v>46210.818231886573</v>
      </c>
      <c r="H4359" s="2">
        <v>46211.541666666664</v>
      </c>
      <c r="I4359">
        <v>29.9</v>
      </c>
      <c r="J4359">
        <v>39</v>
      </c>
      <c r="K4359">
        <v>0</v>
      </c>
      <c r="L4359">
        <v>0</v>
      </c>
      <c r="M4359">
        <v>3</v>
      </c>
      <c r="N4359">
        <v>3.6</v>
      </c>
    </row>
    <row r="4360" spans="1:14">
      <c r="A4360" t="s">
        <v>102</v>
      </c>
      <c r="B4360" t="s">
        <v>103</v>
      </c>
      <c r="C4360" t="s">
        <v>104</v>
      </c>
      <c r="D4360">
        <v>38.722299999999997</v>
      </c>
      <c r="E4360">
        <v>-9.1393000000000004</v>
      </c>
      <c r="F4360" t="s">
        <v>105</v>
      </c>
      <c r="G4360" s="2">
        <v>46210.818231886573</v>
      </c>
      <c r="H4360" s="2">
        <v>46211.583333333336</v>
      </c>
      <c r="I4360">
        <v>31.8</v>
      </c>
      <c r="J4360">
        <v>35</v>
      </c>
      <c r="K4360">
        <v>0</v>
      </c>
      <c r="L4360">
        <v>0</v>
      </c>
      <c r="M4360">
        <v>3</v>
      </c>
      <c r="N4360">
        <v>4</v>
      </c>
    </row>
    <row r="4361" spans="1:14">
      <c r="A4361" t="s">
        <v>102</v>
      </c>
      <c r="B4361" t="s">
        <v>103</v>
      </c>
      <c r="C4361" t="s">
        <v>104</v>
      </c>
      <c r="D4361">
        <v>38.722299999999997</v>
      </c>
      <c r="E4361">
        <v>-9.1393000000000004</v>
      </c>
      <c r="F4361" t="s">
        <v>105</v>
      </c>
      <c r="G4361" s="2">
        <v>46210.818231886573</v>
      </c>
      <c r="H4361" s="2">
        <v>46211.625</v>
      </c>
      <c r="I4361">
        <v>33.299999999999997</v>
      </c>
      <c r="J4361">
        <v>32</v>
      </c>
      <c r="K4361">
        <v>0</v>
      </c>
      <c r="L4361">
        <v>0</v>
      </c>
      <c r="M4361">
        <v>3</v>
      </c>
      <c r="N4361">
        <v>6.2</v>
      </c>
    </row>
    <row r="4362" spans="1:14">
      <c r="A4362" t="s">
        <v>102</v>
      </c>
      <c r="B4362" t="s">
        <v>103</v>
      </c>
      <c r="C4362" t="s">
        <v>104</v>
      </c>
      <c r="D4362">
        <v>38.722299999999997</v>
      </c>
      <c r="E4362">
        <v>-9.1393000000000004</v>
      </c>
      <c r="F4362" t="s">
        <v>105</v>
      </c>
      <c r="G4362" s="2">
        <v>46210.818231886573</v>
      </c>
      <c r="H4362" s="2">
        <v>46211.666666666664</v>
      </c>
      <c r="I4362">
        <v>33.9</v>
      </c>
      <c r="J4362">
        <v>31</v>
      </c>
      <c r="K4362">
        <v>0</v>
      </c>
      <c r="L4362">
        <v>0</v>
      </c>
      <c r="M4362">
        <v>0</v>
      </c>
      <c r="N4362">
        <v>9.5</v>
      </c>
    </row>
    <row r="4363" spans="1:14">
      <c r="A4363" t="s">
        <v>102</v>
      </c>
      <c r="B4363" t="s">
        <v>103</v>
      </c>
      <c r="C4363" t="s">
        <v>104</v>
      </c>
      <c r="D4363">
        <v>38.722299999999997</v>
      </c>
      <c r="E4363">
        <v>-9.1393000000000004</v>
      </c>
      <c r="F4363" t="s">
        <v>105</v>
      </c>
      <c r="G4363" s="2">
        <v>46210.818231886573</v>
      </c>
      <c r="H4363" s="2">
        <v>46211.708333333336</v>
      </c>
      <c r="I4363">
        <v>33.5</v>
      </c>
      <c r="J4363">
        <v>32</v>
      </c>
      <c r="K4363">
        <v>0</v>
      </c>
      <c r="L4363">
        <v>0</v>
      </c>
      <c r="M4363">
        <v>0</v>
      </c>
      <c r="N4363">
        <v>9.6999999999999993</v>
      </c>
    </row>
    <row r="4364" spans="1:14">
      <c r="A4364" t="s">
        <v>102</v>
      </c>
      <c r="B4364" t="s">
        <v>103</v>
      </c>
      <c r="C4364" t="s">
        <v>104</v>
      </c>
      <c r="D4364">
        <v>38.722299999999997</v>
      </c>
      <c r="E4364">
        <v>-9.1393000000000004</v>
      </c>
      <c r="F4364" t="s">
        <v>105</v>
      </c>
      <c r="G4364" s="2">
        <v>46210.818231886573</v>
      </c>
      <c r="H4364" s="2">
        <v>46211.75</v>
      </c>
      <c r="I4364">
        <v>33.1</v>
      </c>
      <c r="J4364">
        <v>31</v>
      </c>
      <c r="K4364">
        <v>0</v>
      </c>
      <c r="L4364">
        <v>0</v>
      </c>
      <c r="M4364">
        <v>0</v>
      </c>
      <c r="N4364">
        <v>9.6</v>
      </c>
    </row>
    <row r="4365" spans="1:14">
      <c r="A4365" t="s">
        <v>102</v>
      </c>
      <c r="B4365" t="s">
        <v>103</v>
      </c>
      <c r="C4365" t="s">
        <v>104</v>
      </c>
      <c r="D4365">
        <v>38.722299999999997</v>
      </c>
      <c r="E4365">
        <v>-9.1393000000000004</v>
      </c>
      <c r="F4365" t="s">
        <v>105</v>
      </c>
      <c r="G4365" s="2">
        <v>46210.818231886573</v>
      </c>
      <c r="H4365" s="2">
        <v>46211.791666666664</v>
      </c>
      <c r="I4365">
        <v>31.4</v>
      </c>
      <c r="J4365">
        <v>33</v>
      </c>
      <c r="K4365">
        <v>0</v>
      </c>
      <c r="L4365">
        <v>0</v>
      </c>
      <c r="M4365">
        <v>0</v>
      </c>
      <c r="N4365">
        <v>11.3</v>
      </c>
    </row>
    <row r="4366" spans="1:14">
      <c r="A4366" t="s">
        <v>102</v>
      </c>
      <c r="B4366" t="s">
        <v>103</v>
      </c>
      <c r="C4366" t="s">
        <v>104</v>
      </c>
      <c r="D4366">
        <v>38.722299999999997</v>
      </c>
      <c r="E4366">
        <v>-9.1393000000000004</v>
      </c>
      <c r="F4366" t="s">
        <v>105</v>
      </c>
      <c r="G4366" s="2">
        <v>46210.818231886573</v>
      </c>
      <c r="H4366" s="2">
        <v>46211.833333333336</v>
      </c>
      <c r="I4366">
        <v>28.5</v>
      </c>
      <c r="J4366">
        <v>35</v>
      </c>
      <c r="K4366">
        <v>0</v>
      </c>
      <c r="L4366">
        <v>0</v>
      </c>
      <c r="M4366">
        <v>0</v>
      </c>
      <c r="N4366">
        <v>12</v>
      </c>
    </row>
    <row r="4367" spans="1:14">
      <c r="A4367" t="s">
        <v>102</v>
      </c>
      <c r="B4367" t="s">
        <v>103</v>
      </c>
      <c r="C4367" t="s">
        <v>104</v>
      </c>
      <c r="D4367">
        <v>38.722299999999997</v>
      </c>
      <c r="E4367">
        <v>-9.1393000000000004</v>
      </c>
      <c r="F4367" t="s">
        <v>105</v>
      </c>
      <c r="G4367" s="2">
        <v>46210.818231886573</v>
      </c>
      <c r="H4367" s="2">
        <v>46211.875</v>
      </c>
      <c r="I4367">
        <v>25.9</v>
      </c>
      <c r="J4367">
        <v>40</v>
      </c>
      <c r="K4367">
        <v>0</v>
      </c>
      <c r="L4367">
        <v>0</v>
      </c>
      <c r="M4367">
        <v>0</v>
      </c>
      <c r="N4367">
        <v>10.8</v>
      </c>
    </row>
    <row r="4368" spans="1:14">
      <c r="A4368" t="s">
        <v>102</v>
      </c>
      <c r="B4368" t="s">
        <v>103</v>
      </c>
      <c r="C4368" t="s">
        <v>104</v>
      </c>
      <c r="D4368">
        <v>38.722299999999997</v>
      </c>
      <c r="E4368">
        <v>-9.1393000000000004</v>
      </c>
      <c r="F4368" t="s">
        <v>105</v>
      </c>
      <c r="G4368" s="2">
        <v>46210.818231886573</v>
      </c>
      <c r="H4368" s="2">
        <v>46211.916666666664</v>
      </c>
      <c r="I4368">
        <v>23.9</v>
      </c>
      <c r="J4368">
        <v>48</v>
      </c>
      <c r="K4368">
        <v>0</v>
      </c>
      <c r="L4368">
        <v>0</v>
      </c>
      <c r="M4368">
        <v>0</v>
      </c>
      <c r="N4368">
        <v>7.8</v>
      </c>
    </row>
    <row r="4369" spans="1:14">
      <c r="A4369" t="s">
        <v>102</v>
      </c>
      <c r="B4369" t="s">
        <v>103</v>
      </c>
      <c r="C4369" t="s">
        <v>104</v>
      </c>
      <c r="D4369">
        <v>38.722299999999997</v>
      </c>
      <c r="E4369">
        <v>-9.1393000000000004</v>
      </c>
      <c r="F4369" t="s">
        <v>105</v>
      </c>
      <c r="G4369" s="2">
        <v>46210.818231886573</v>
      </c>
      <c r="H4369" s="2">
        <v>46211.958333333336</v>
      </c>
      <c r="I4369">
        <v>22.3</v>
      </c>
      <c r="J4369">
        <v>57</v>
      </c>
      <c r="K4369">
        <v>0</v>
      </c>
      <c r="L4369">
        <v>0</v>
      </c>
      <c r="M4369">
        <v>0</v>
      </c>
      <c r="N4369">
        <v>7.6</v>
      </c>
    </row>
    <row r="4370" spans="1:14">
      <c r="A4370" t="s">
        <v>102</v>
      </c>
      <c r="B4370" t="s">
        <v>103</v>
      </c>
      <c r="C4370" t="s">
        <v>104</v>
      </c>
      <c r="D4370">
        <v>38.722299999999997</v>
      </c>
      <c r="E4370">
        <v>-9.1393000000000004</v>
      </c>
      <c r="F4370" t="s">
        <v>105</v>
      </c>
      <c r="G4370" s="2">
        <v>46210.818231886573</v>
      </c>
      <c r="H4370" s="2">
        <v>46212</v>
      </c>
      <c r="I4370">
        <v>21.3</v>
      </c>
      <c r="J4370">
        <v>63</v>
      </c>
      <c r="K4370">
        <v>0</v>
      </c>
      <c r="L4370">
        <v>0</v>
      </c>
      <c r="M4370">
        <v>0</v>
      </c>
      <c r="N4370">
        <v>6.5</v>
      </c>
    </row>
    <row r="4371" spans="1:14">
      <c r="A4371" t="s">
        <v>102</v>
      </c>
      <c r="B4371" t="s">
        <v>103</v>
      </c>
      <c r="C4371" t="s">
        <v>104</v>
      </c>
      <c r="D4371">
        <v>38.722299999999997</v>
      </c>
      <c r="E4371">
        <v>-9.1393000000000004</v>
      </c>
      <c r="F4371" t="s">
        <v>105</v>
      </c>
      <c r="G4371" s="2">
        <v>46210.818231886573</v>
      </c>
      <c r="H4371" s="2">
        <v>46212.041666666664</v>
      </c>
      <c r="I4371">
        <v>20.6</v>
      </c>
      <c r="J4371">
        <v>67</v>
      </c>
      <c r="K4371">
        <v>0</v>
      </c>
      <c r="L4371">
        <v>0</v>
      </c>
      <c r="M4371">
        <v>0</v>
      </c>
      <c r="N4371">
        <v>6.2</v>
      </c>
    </row>
    <row r="4372" spans="1:14">
      <c r="A4372" t="s">
        <v>102</v>
      </c>
      <c r="B4372" t="s">
        <v>103</v>
      </c>
      <c r="C4372" t="s">
        <v>104</v>
      </c>
      <c r="D4372">
        <v>38.722299999999997</v>
      </c>
      <c r="E4372">
        <v>-9.1393000000000004</v>
      </c>
      <c r="F4372" t="s">
        <v>105</v>
      </c>
      <c r="G4372" s="2">
        <v>46210.818231886573</v>
      </c>
      <c r="H4372" s="2">
        <v>46212.083333333336</v>
      </c>
      <c r="I4372">
        <v>20</v>
      </c>
      <c r="J4372">
        <v>70</v>
      </c>
      <c r="K4372">
        <v>0</v>
      </c>
      <c r="L4372">
        <v>0</v>
      </c>
      <c r="M4372">
        <v>0</v>
      </c>
      <c r="N4372">
        <v>4.9000000000000004</v>
      </c>
    </row>
    <row r="4373" spans="1:14">
      <c r="A4373" t="s">
        <v>102</v>
      </c>
      <c r="B4373" t="s">
        <v>103</v>
      </c>
      <c r="C4373" t="s">
        <v>104</v>
      </c>
      <c r="D4373">
        <v>38.722299999999997</v>
      </c>
      <c r="E4373">
        <v>-9.1393000000000004</v>
      </c>
      <c r="F4373" t="s">
        <v>105</v>
      </c>
      <c r="G4373" s="2">
        <v>46210.818231886573</v>
      </c>
      <c r="H4373" s="2">
        <v>46212.125</v>
      </c>
      <c r="I4373">
        <v>19.7</v>
      </c>
      <c r="J4373">
        <v>71</v>
      </c>
      <c r="K4373">
        <v>0</v>
      </c>
      <c r="L4373">
        <v>0</v>
      </c>
      <c r="M4373">
        <v>0</v>
      </c>
      <c r="N4373">
        <v>4.9000000000000004</v>
      </c>
    </row>
    <row r="4374" spans="1:14">
      <c r="A4374" t="s">
        <v>102</v>
      </c>
      <c r="B4374" t="s">
        <v>103</v>
      </c>
      <c r="C4374" t="s">
        <v>104</v>
      </c>
      <c r="D4374">
        <v>38.722299999999997</v>
      </c>
      <c r="E4374">
        <v>-9.1393000000000004</v>
      </c>
      <c r="F4374" t="s">
        <v>105</v>
      </c>
      <c r="G4374" s="2">
        <v>46210.818231886573</v>
      </c>
      <c r="H4374" s="2">
        <v>46212.166666666664</v>
      </c>
      <c r="I4374">
        <v>19.5</v>
      </c>
      <c r="J4374">
        <v>72</v>
      </c>
      <c r="K4374">
        <v>0</v>
      </c>
      <c r="L4374">
        <v>0</v>
      </c>
      <c r="M4374">
        <v>0</v>
      </c>
      <c r="N4374">
        <v>4.5999999999999996</v>
      </c>
    </row>
    <row r="4375" spans="1:14">
      <c r="A4375" t="s">
        <v>102</v>
      </c>
      <c r="B4375" t="s">
        <v>103</v>
      </c>
      <c r="C4375" t="s">
        <v>104</v>
      </c>
      <c r="D4375">
        <v>38.722299999999997</v>
      </c>
      <c r="E4375">
        <v>-9.1393000000000004</v>
      </c>
      <c r="F4375" t="s">
        <v>105</v>
      </c>
      <c r="G4375" s="2">
        <v>46210.818231886573</v>
      </c>
      <c r="H4375" s="2">
        <v>46212.208333333336</v>
      </c>
      <c r="I4375">
        <v>19.3</v>
      </c>
      <c r="J4375">
        <v>73</v>
      </c>
      <c r="K4375">
        <v>0</v>
      </c>
      <c r="L4375">
        <v>0</v>
      </c>
      <c r="M4375">
        <v>0</v>
      </c>
      <c r="N4375">
        <v>4.4000000000000004</v>
      </c>
    </row>
    <row r="4376" spans="1:14">
      <c r="A4376" t="s">
        <v>102</v>
      </c>
      <c r="B4376" t="s">
        <v>103</v>
      </c>
      <c r="C4376" t="s">
        <v>104</v>
      </c>
      <c r="D4376">
        <v>38.722299999999997</v>
      </c>
      <c r="E4376">
        <v>-9.1393000000000004</v>
      </c>
      <c r="F4376" t="s">
        <v>105</v>
      </c>
      <c r="G4376" s="2">
        <v>46210.818231886573</v>
      </c>
      <c r="H4376" s="2">
        <v>46212.25</v>
      </c>
      <c r="I4376">
        <v>19.2</v>
      </c>
      <c r="J4376">
        <v>76</v>
      </c>
      <c r="K4376">
        <v>0</v>
      </c>
      <c r="L4376">
        <v>0</v>
      </c>
      <c r="M4376">
        <v>0</v>
      </c>
      <c r="N4376">
        <v>4</v>
      </c>
    </row>
    <row r="4377" spans="1:14">
      <c r="A4377" t="s">
        <v>102</v>
      </c>
      <c r="B4377" t="s">
        <v>103</v>
      </c>
      <c r="C4377" t="s">
        <v>104</v>
      </c>
      <c r="D4377">
        <v>38.722299999999997</v>
      </c>
      <c r="E4377">
        <v>-9.1393000000000004</v>
      </c>
      <c r="F4377" t="s">
        <v>105</v>
      </c>
      <c r="G4377" s="2">
        <v>46210.818231886573</v>
      </c>
      <c r="H4377" s="2">
        <v>46212.291666666664</v>
      </c>
      <c r="I4377">
        <v>19</v>
      </c>
      <c r="J4377">
        <v>79</v>
      </c>
      <c r="K4377">
        <v>0</v>
      </c>
      <c r="L4377">
        <v>0</v>
      </c>
      <c r="M4377">
        <v>0</v>
      </c>
      <c r="N4377">
        <v>3.9</v>
      </c>
    </row>
    <row r="4378" spans="1:14">
      <c r="A4378" t="s">
        <v>102</v>
      </c>
      <c r="B4378" t="s">
        <v>103</v>
      </c>
      <c r="C4378" t="s">
        <v>104</v>
      </c>
      <c r="D4378">
        <v>38.722299999999997</v>
      </c>
      <c r="E4378">
        <v>-9.1393000000000004</v>
      </c>
      <c r="F4378" t="s">
        <v>105</v>
      </c>
      <c r="G4378" s="2">
        <v>46210.818231886573</v>
      </c>
      <c r="H4378" s="2">
        <v>46212.333333333336</v>
      </c>
      <c r="I4378">
        <v>19.399999999999999</v>
      </c>
      <c r="J4378">
        <v>76</v>
      </c>
      <c r="K4378">
        <v>0</v>
      </c>
      <c r="L4378">
        <v>0</v>
      </c>
      <c r="M4378">
        <v>0</v>
      </c>
      <c r="N4378">
        <v>4.8</v>
      </c>
    </row>
    <row r="4379" spans="1:14">
      <c r="A4379" t="s">
        <v>102</v>
      </c>
      <c r="B4379" t="s">
        <v>103</v>
      </c>
      <c r="C4379" t="s">
        <v>104</v>
      </c>
      <c r="D4379">
        <v>38.722299999999997</v>
      </c>
      <c r="E4379">
        <v>-9.1393000000000004</v>
      </c>
      <c r="F4379" t="s">
        <v>105</v>
      </c>
      <c r="G4379" s="2">
        <v>46210.818231886573</v>
      </c>
      <c r="H4379" s="2">
        <v>46212.375</v>
      </c>
      <c r="I4379">
        <v>20.2</v>
      </c>
      <c r="J4379">
        <v>72</v>
      </c>
      <c r="K4379">
        <v>0</v>
      </c>
      <c r="L4379">
        <v>0</v>
      </c>
      <c r="M4379">
        <v>0</v>
      </c>
      <c r="N4379">
        <v>6.4</v>
      </c>
    </row>
    <row r="4380" spans="1:14">
      <c r="A4380" t="s">
        <v>102</v>
      </c>
      <c r="B4380" t="s">
        <v>103</v>
      </c>
      <c r="C4380" t="s">
        <v>104</v>
      </c>
      <c r="D4380">
        <v>38.722299999999997</v>
      </c>
      <c r="E4380">
        <v>-9.1393000000000004</v>
      </c>
      <c r="F4380" t="s">
        <v>105</v>
      </c>
      <c r="G4380" s="2">
        <v>46210.818231886573</v>
      </c>
      <c r="H4380" s="2">
        <v>46212.416666666664</v>
      </c>
      <c r="I4380">
        <v>21.7</v>
      </c>
      <c r="J4380">
        <v>69</v>
      </c>
      <c r="K4380">
        <v>0</v>
      </c>
      <c r="L4380">
        <v>0</v>
      </c>
      <c r="M4380">
        <v>1</v>
      </c>
      <c r="N4380">
        <v>8.6999999999999993</v>
      </c>
    </row>
    <row r="4381" spans="1:14">
      <c r="A4381" t="s">
        <v>102</v>
      </c>
      <c r="B4381" t="s">
        <v>103</v>
      </c>
      <c r="C4381" t="s">
        <v>104</v>
      </c>
      <c r="D4381">
        <v>38.722299999999997</v>
      </c>
      <c r="E4381">
        <v>-9.1393000000000004</v>
      </c>
      <c r="F4381" t="s">
        <v>105</v>
      </c>
      <c r="G4381" s="2">
        <v>46210.818231886573</v>
      </c>
      <c r="H4381" s="2">
        <v>46212.458333333336</v>
      </c>
      <c r="I4381">
        <v>23.5</v>
      </c>
      <c r="J4381">
        <v>65</v>
      </c>
      <c r="K4381">
        <v>0</v>
      </c>
      <c r="L4381">
        <v>0</v>
      </c>
      <c r="M4381">
        <v>1</v>
      </c>
      <c r="N4381">
        <v>8.5</v>
      </c>
    </row>
    <row r="4382" spans="1:14">
      <c r="A4382" t="s">
        <v>102</v>
      </c>
      <c r="B4382" t="s">
        <v>103</v>
      </c>
      <c r="C4382" t="s">
        <v>104</v>
      </c>
      <c r="D4382">
        <v>38.722299999999997</v>
      </c>
      <c r="E4382">
        <v>-9.1393000000000004</v>
      </c>
      <c r="F4382" t="s">
        <v>105</v>
      </c>
      <c r="G4382" s="2">
        <v>46210.818231886573</v>
      </c>
      <c r="H4382" s="2">
        <v>46212.5</v>
      </c>
      <c r="I4382">
        <v>25.1</v>
      </c>
      <c r="J4382">
        <v>56</v>
      </c>
      <c r="K4382">
        <v>0</v>
      </c>
      <c r="L4382">
        <v>0</v>
      </c>
      <c r="M4382">
        <v>1</v>
      </c>
      <c r="N4382">
        <v>9.1</v>
      </c>
    </row>
    <row r="4383" spans="1:14">
      <c r="A4383" t="s">
        <v>102</v>
      </c>
      <c r="B4383" t="s">
        <v>103</v>
      </c>
      <c r="C4383" t="s">
        <v>104</v>
      </c>
      <c r="D4383">
        <v>38.722299999999997</v>
      </c>
      <c r="E4383">
        <v>-9.1393000000000004</v>
      </c>
      <c r="F4383" t="s">
        <v>105</v>
      </c>
      <c r="G4383" s="2">
        <v>46210.818231886573</v>
      </c>
      <c r="H4383" s="2">
        <v>46212.541666666664</v>
      </c>
      <c r="I4383">
        <v>26.2</v>
      </c>
      <c r="J4383">
        <v>53</v>
      </c>
      <c r="K4383">
        <v>0</v>
      </c>
      <c r="L4383">
        <v>0</v>
      </c>
      <c r="M4383">
        <v>1</v>
      </c>
      <c r="N4383">
        <v>10.7</v>
      </c>
    </row>
    <row r="4384" spans="1:14">
      <c r="A4384" t="s">
        <v>102</v>
      </c>
      <c r="B4384" t="s">
        <v>103</v>
      </c>
      <c r="C4384" t="s">
        <v>104</v>
      </c>
      <c r="D4384">
        <v>38.722299999999997</v>
      </c>
      <c r="E4384">
        <v>-9.1393000000000004</v>
      </c>
      <c r="F4384" t="s">
        <v>105</v>
      </c>
      <c r="G4384" s="2">
        <v>46210.818231886573</v>
      </c>
      <c r="H4384" s="2">
        <v>46212.583333333336</v>
      </c>
      <c r="I4384">
        <v>26.8</v>
      </c>
      <c r="J4384">
        <v>50</v>
      </c>
      <c r="K4384">
        <v>0</v>
      </c>
      <c r="L4384">
        <v>0</v>
      </c>
      <c r="M4384">
        <v>1</v>
      </c>
      <c r="N4384">
        <v>12.5</v>
      </c>
    </row>
    <row r="4385" spans="1:14">
      <c r="A4385" t="s">
        <v>102</v>
      </c>
      <c r="B4385" t="s">
        <v>103</v>
      </c>
      <c r="C4385" t="s">
        <v>104</v>
      </c>
      <c r="D4385">
        <v>38.722299999999997</v>
      </c>
      <c r="E4385">
        <v>-9.1393000000000004</v>
      </c>
      <c r="F4385" t="s">
        <v>105</v>
      </c>
      <c r="G4385" s="2">
        <v>46210.818231886573</v>
      </c>
      <c r="H4385" s="2">
        <v>46212.625</v>
      </c>
      <c r="I4385">
        <v>26.7</v>
      </c>
      <c r="J4385">
        <v>48</v>
      </c>
      <c r="K4385">
        <v>0</v>
      </c>
      <c r="L4385">
        <v>0</v>
      </c>
      <c r="M4385">
        <v>0</v>
      </c>
      <c r="N4385">
        <v>14.8</v>
      </c>
    </row>
    <row r="4386" spans="1:14">
      <c r="A4386" t="s">
        <v>102</v>
      </c>
      <c r="B4386" t="s">
        <v>103</v>
      </c>
      <c r="C4386" t="s">
        <v>104</v>
      </c>
      <c r="D4386">
        <v>38.722299999999997</v>
      </c>
      <c r="E4386">
        <v>-9.1393000000000004</v>
      </c>
      <c r="F4386" t="s">
        <v>105</v>
      </c>
      <c r="G4386" s="2">
        <v>46210.818231886573</v>
      </c>
      <c r="H4386" s="2">
        <v>46212.666666666664</v>
      </c>
      <c r="I4386">
        <v>26.5</v>
      </c>
      <c r="J4386">
        <v>47</v>
      </c>
      <c r="K4386">
        <v>0</v>
      </c>
      <c r="L4386">
        <v>0</v>
      </c>
      <c r="M4386">
        <v>0</v>
      </c>
      <c r="N4386">
        <v>16</v>
      </c>
    </row>
    <row r="4387" spans="1:14">
      <c r="A4387" t="s">
        <v>102</v>
      </c>
      <c r="B4387" t="s">
        <v>103</v>
      </c>
      <c r="C4387" t="s">
        <v>104</v>
      </c>
      <c r="D4387">
        <v>38.722299999999997</v>
      </c>
      <c r="E4387">
        <v>-9.1393000000000004</v>
      </c>
      <c r="F4387" t="s">
        <v>105</v>
      </c>
      <c r="G4387" s="2">
        <v>46210.818231886573</v>
      </c>
      <c r="H4387" s="2">
        <v>46212.708333333336</v>
      </c>
      <c r="I4387">
        <v>26.3</v>
      </c>
      <c r="J4387">
        <v>48</v>
      </c>
      <c r="K4387">
        <v>0</v>
      </c>
      <c r="L4387">
        <v>0</v>
      </c>
      <c r="M4387">
        <v>0</v>
      </c>
      <c r="N4387">
        <v>15.6</v>
      </c>
    </row>
    <row r="4388" spans="1:14">
      <c r="A4388" t="s">
        <v>102</v>
      </c>
      <c r="B4388" t="s">
        <v>103</v>
      </c>
      <c r="C4388" t="s">
        <v>104</v>
      </c>
      <c r="D4388">
        <v>38.722299999999997</v>
      </c>
      <c r="E4388">
        <v>-9.1393000000000004</v>
      </c>
      <c r="F4388" t="s">
        <v>105</v>
      </c>
      <c r="G4388" s="2">
        <v>46210.818231886573</v>
      </c>
      <c r="H4388" s="2">
        <v>46212.75</v>
      </c>
      <c r="I4388">
        <v>25.6</v>
      </c>
      <c r="J4388">
        <v>53</v>
      </c>
      <c r="K4388">
        <v>0</v>
      </c>
      <c r="L4388">
        <v>0</v>
      </c>
      <c r="M4388">
        <v>0</v>
      </c>
      <c r="N4388">
        <v>16.399999999999999</v>
      </c>
    </row>
    <row r="4389" spans="1:14">
      <c r="A4389" t="s">
        <v>102</v>
      </c>
      <c r="B4389" t="s">
        <v>103</v>
      </c>
      <c r="C4389" t="s">
        <v>104</v>
      </c>
      <c r="D4389">
        <v>38.722299999999997</v>
      </c>
      <c r="E4389">
        <v>-9.1393000000000004</v>
      </c>
      <c r="F4389" t="s">
        <v>105</v>
      </c>
      <c r="G4389" s="2">
        <v>46210.818231886573</v>
      </c>
      <c r="H4389" s="2">
        <v>46212.791666666664</v>
      </c>
      <c r="I4389">
        <v>24.3</v>
      </c>
      <c r="J4389">
        <v>55</v>
      </c>
      <c r="K4389">
        <v>0</v>
      </c>
      <c r="L4389">
        <v>0</v>
      </c>
      <c r="M4389">
        <v>0</v>
      </c>
      <c r="N4389">
        <v>16.5</v>
      </c>
    </row>
    <row r="4390" spans="1:14">
      <c r="A4390" t="s">
        <v>102</v>
      </c>
      <c r="B4390" t="s">
        <v>103</v>
      </c>
      <c r="C4390" t="s">
        <v>104</v>
      </c>
      <c r="D4390">
        <v>38.722299999999997</v>
      </c>
      <c r="E4390">
        <v>-9.1393000000000004</v>
      </c>
      <c r="F4390" t="s">
        <v>105</v>
      </c>
      <c r="G4390" s="2">
        <v>46210.818231886573</v>
      </c>
      <c r="H4390" s="2">
        <v>46212.833333333336</v>
      </c>
      <c r="I4390">
        <v>22.8</v>
      </c>
      <c r="J4390">
        <v>63</v>
      </c>
      <c r="K4390">
        <v>0</v>
      </c>
      <c r="L4390">
        <v>0</v>
      </c>
      <c r="M4390">
        <v>0</v>
      </c>
      <c r="N4390">
        <v>15.5</v>
      </c>
    </row>
    <row r="4391" spans="1:14">
      <c r="A4391" t="s">
        <v>102</v>
      </c>
      <c r="B4391" t="s">
        <v>103</v>
      </c>
      <c r="C4391" t="s">
        <v>104</v>
      </c>
      <c r="D4391">
        <v>38.722299999999997</v>
      </c>
      <c r="E4391">
        <v>-9.1393000000000004</v>
      </c>
      <c r="F4391" t="s">
        <v>105</v>
      </c>
      <c r="G4391" s="2">
        <v>46210.818231886573</v>
      </c>
      <c r="H4391" s="2">
        <v>46212.875</v>
      </c>
      <c r="I4391">
        <v>21.2</v>
      </c>
      <c r="J4391">
        <v>72</v>
      </c>
      <c r="K4391">
        <v>0</v>
      </c>
      <c r="L4391">
        <v>0</v>
      </c>
      <c r="M4391">
        <v>1</v>
      </c>
      <c r="N4391">
        <v>14.9</v>
      </c>
    </row>
    <row r="4392" spans="1:14">
      <c r="A4392" t="s">
        <v>102</v>
      </c>
      <c r="B4392" t="s">
        <v>103</v>
      </c>
      <c r="C4392" t="s">
        <v>104</v>
      </c>
      <c r="D4392">
        <v>38.722299999999997</v>
      </c>
      <c r="E4392">
        <v>-9.1393000000000004</v>
      </c>
      <c r="F4392" t="s">
        <v>105</v>
      </c>
      <c r="G4392" s="2">
        <v>46210.818231886573</v>
      </c>
      <c r="H4392" s="2">
        <v>46212.916666666664</v>
      </c>
      <c r="I4392">
        <v>20.100000000000001</v>
      </c>
      <c r="J4392">
        <v>77</v>
      </c>
      <c r="K4392">
        <v>0</v>
      </c>
      <c r="L4392">
        <v>0</v>
      </c>
      <c r="M4392">
        <v>0</v>
      </c>
      <c r="N4392">
        <v>14.7</v>
      </c>
    </row>
    <row r="4393" spans="1:14">
      <c r="A4393" t="s">
        <v>102</v>
      </c>
      <c r="B4393" t="s">
        <v>103</v>
      </c>
      <c r="C4393" t="s">
        <v>104</v>
      </c>
      <c r="D4393">
        <v>38.722299999999997</v>
      </c>
      <c r="E4393">
        <v>-9.1393000000000004</v>
      </c>
      <c r="F4393" t="s">
        <v>105</v>
      </c>
      <c r="G4393" s="2">
        <v>46210.818231886573</v>
      </c>
      <c r="H4393" s="2">
        <v>46212.958333333336</v>
      </c>
      <c r="I4393">
        <v>19.5</v>
      </c>
      <c r="J4393">
        <v>82</v>
      </c>
      <c r="K4393">
        <v>0</v>
      </c>
      <c r="L4393">
        <v>0</v>
      </c>
      <c r="M4393">
        <v>1</v>
      </c>
      <c r="N4393">
        <v>14</v>
      </c>
    </row>
    <row r="4394" spans="1:14">
      <c r="A4394" t="s">
        <v>102</v>
      </c>
      <c r="B4394" t="s">
        <v>103</v>
      </c>
      <c r="C4394" t="s">
        <v>104</v>
      </c>
      <c r="D4394">
        <v>38.722299999999997</v>
      </c>
      <c r="E4394">
        <v>-9.1393000000000004</v>
      </c>
      <c r="F4394" t="s">
        <v>105</v>
      </c>
      <c r="G4394" s="2">
        <v>46210.818231886573</v>
      </c>
      <c r="H4394" s="2">
        <v>46213</v>
      </c>
      <c r="I4394">
        <v>19.2</v>
      </c>
      <c r="J4394">
        <v>85</v>
      </c>
      <c r="K4394">
        <v>0</v>
      </c>
      <c r="L4394">
        <v>0</v>
      </c>
      <c r="M4394">
        <v>1</v>
      </c>
      <c r="N4394">
        <v>14.6</v>
      </c>
    </row>
    <row r="4395" spans="1:14">
      <c r="A4395" t="s">
        <v>102</v>
      </c>
      <c r="B4395" t="s">
        <v>103</v>
      </c>
      <c r="C4395" t="s">
        <v>104</v>
      </c>
      <c r="D4395">
        <v>38.722299999999997</v>
      </c>
      <c r="E4395">
        <v>-9.1393000000000004</v>
      </c>
      <c r="F4395" t="s">
        <v>105</v>
      </c>
      <c r="G4395" s="2">
        <v>46210.818231886573</v>
      </c>
      <c r="H4395" s="2">
        <v>46213.041666666664</v>
      </c>
      <c r="I4395">
        <v>19.100000000000001</v>
      </c>
      <c r="J4395">
        <v>84</v>
      </c>
      <c r="K4395">
        <v>0</v>
      </c>
      <c r="L4395">
        <v>0</v>
      </c>
      <c r="M4395">
        <v>1</v>
      </c>
      <c r="N4395">
        <v>13.2</v>
      </c>
    </row>
    <row r="4396" spans="1:14">
      <c r="A4396" t="s">
        <v>102</v>
      </c>
      <c r="B4396" t="s">
        <v>103</v>
      </c>
      <c r="C4396" t="s">
        <v>104</v>
      </c>
      <c r="D4396">
        <v>38.722299999999997</v>
      </c>
      <c r="E4396">
        <v>-9.1393000000000004</v>
      </c>
      <c r="F4396" t="s">
        <v>105</v>
      </c>
      <c r="G4396" s="2">
        <v>46210.818231886573</v>
      </c>
      <c r="H4396" s="2">
        <v>46213.083333333336</v>
      </c>
      <c r="I4396">
        <v>18.899999999999999</v>
      </c>
      <c r="J4396">
        <v>84</v>
      </c>
      <c r="K4396">
        <v>0</v>
      </c>
      <c r="L4396">
        <v>0</v>
      </c>
      <c r="M4396">
        <v>1</v>
      </c>
      <c r="N4396">
        <v>12</v>
      </c>
    </row>
    <row r="4397" spans="1:14">
      <c r="A4397" t="s">
        <v>102</v>
      </c>
      <c r="B4397" t="s">
        <v>103</v>
      </c>
      <c r="C4397" t="s">
        <v>104</v>
      </c>
      <c r="D4397">
        <v>38.722299999999997</v>
      </c>
      <c r="E4397">
        <v>-9.1393000000000004</v>
      </c>
      <c r="F4397" t="s">
        <v>105</v>
      </c>
      <c r="G4397" s="2">
        <v>46210.818231886573</v>
      </c>
      <c r="H4397" s="2">
        <v>46213.125</v>
      </c>
      <c r="I4397">
        <v>18.8</v>
      </c>
      <c r="J4397">
        <v>85</v>
      </c>
      <c r="K4397">
        <v>0</v>
      </c>
      <c r="L4397">
        <v>0</v>
      </c>
      <c r="M4397">
        <v>1</v>
      </c>
      <c r="N4397">
        <v>12</v>
      </c>
    </row>
    <row r="4398" spans="1:14">
      <c r="A4398" t="s">
        <v>102</v>
      </c>
      <c r="B4398" t="s">
        <v>103</v>
      </c>
      <c r="C4398" t="s">
        <v>104</v>
      </c>
      <c r="D4398">
        <v>38.722299999999997</v>
      </c>
      <c r="E4398">
        <v>-9.1393000000000004</v>
      </c>
      <c r="F4398" t="s">
        <v>105</v>
      </c>
      <c r="G4398" s="2">
        <v>46210.818231886573</v>
      </c>
      <c r="H4398" s="2">
        <v>46213.166666666664</v>
      </c>
      <c r="I4398">
        <v>18.7</v>
      </c>
      <c r="J4398">
        <v>86</v>
      </c>
      <c r="K4398">
        <v>0</v>
      </c>
      <c r="L4398">
        <v>0</v>
      </c>
      <c r="M4398">
        <v>1</v>
      </c>
      <c r="N4398">
        <v>12.4</v>
      </c>
    </row>
    <row r="4399" spans="1:14">
      <c r="A4399" t="s">
        <v>102</v>
      </c>
      <c r="B4399" t="s">
        <v>103</v>
      </c>
      <c r="C4399" t="s">
        <v>104</v>
      </c>
      <c r="D4399">
        <v>38.722299999999997</v>
      </c>
      <c r="E4399">
        <v>-9.1393000000000004</v>
      </c>
      <c r="F4399" t="s">
        <v>105</v>
      </c>
      <c r="G4399" s="2">
        <v>46210.818231886573</v>
      </c>
      <c r="H4399" s="2">
        <v>46213.208333333336</v>
      </c>
      <c r="I4399">
        <v>18.600000000000001</v>
      </c>
      <c r="J4399">
        <v>86</v>
      </c>
      <c r="K4399">
        <v>0</v>
      </c>
      <c r="L4399">
        <v>0</v>
      </c>
      <c r="M4399">
        <v>1</v>
      </c>
      <c r="N4399">
        <v>9.6</v>
      </c>
    </row>
    <row r="4400" spans="1:14">
      <c r="A4400" t="s">
        <v>102</v>
      </c>
      <c r="B4400" t="s">
        <v>103</v>
      </c>
      <c r="C4400" t="s">
        <v>104</v>
      </c>
      <c r="D4400">
        <v>38.722299999999997</v>
      </c>
      <c r="E4400">
        <v>-9.1393000000000004</v>
      </c>
      <c r="F4400" t="s">
        <v>105</v>
      </c>
      <c r="G4400" s="2">
        <v>46210.818231886573</v>
      </c>
      <c r="H4400" s="2">
        <v>46213.25</v>
      </c>
      <c r="I4400">
        <v>18.399999999999999</v>
      </c>
      <c r="J4400">
        <v>86</v>
      </c>
      <c r="K4400">
        <v>0</v>
      </c>
      <c r="L4400">
        <v>0</v>
      </c>
      <c r="M4400">
        <v>1</v>
      </c>
      <c r="N4400">
        <v>9.6999999999999993</v>
      </c>
    </row>
    <row r="4401" spans="1:14">
      <c r="A4401" t="s">
        <v>102</v>
      </c>
      <c r="B4401" t="s">
        <v>103</v>
      </c>
      <c r="C4401" t="s">
        <v>104</v>
      </c>
      <c r="D4401">
        <v>38.722299999999997</v>
      </c>
      <c r="E4401">
        <v>-9.1393000000000004</v>
      </c>
      <c r="F4401" t="s">
        <v>105</v>
      </c>
      <c r="G4401" s="2">
        <v>46210.818231886573</v>
      </c>
      <c r="H4401" s="2">
        <v>46213.291666666664</v>
      </c>
      <c r="I4401">
        <v>18.5</v>
      </c>
      <c r="J4401">
        <v>86</v>
      </c>
      <c r="K4401">
        <v>0</v>
      </c>
      <c r="L4401">
        <v>0</v>
      </c>
      <c r="M4401">
        <v>2</v>
      </c>
      <c r="N4401">
        <v>9.8000000000000007</v>
      </c>
    </row>
    <row r="4402" spans="1:14">
      <c r="A4402" t="s">
        <v>102</v>
      </c>
      <c r="B4402" t="s">
        <v>103</v>
      </c>
      <c r="C4402" t="s">
        <v>104</v>
      </c>
      <c r="D4402">
        <v>38.722299999999997</v>
      </c>
      <c r="E4402">
        <v>-9.1393000000000004</v>
      </c>
      <c r="F4402" t="s">
        <v>105</v>
      </c>
      <c r="G4402" s="2">
        <v>46210.818231886573</v>
      </c>
      <c r="H4402" s="2">
        <v>46213.333333333336</v>
      </c>
      <c r="I4402">
        <v>19.2</v>
      </c>
      <c r="J4402">
        <v>81</v>
      </c>
      <c r="K4402">
        <v>0</v>
      </c>
      <c r="L4402">
        <v>0</v>
      </c>
      <c r="M4402">
        <v>1</v>
      </c>
      <c r="N4402">
        <v>10.5</v>
      </c>
    </row>
    <row r="4403" spans="1:14">
      <c r="A4403" t="s">
        <v>102</v>
      </c>
      <c r="B4403" t="s">
        <v>103</v>
      </c>
      <c r="C4403" t="s">
        <v>104</v>
      </c>
      <c r="D4403">
        <v>38.722299999999997</v>
      </c>
      <c r="E4403">
        <v>-9.1393000000000004</v>
      </c>
      <c r="F4403" t="s">
        <v>105</v>
      </c>
      <c r="G4403" s="2">
        <v>46210.818231886573</v>
      </c>
      <c r="H4403" s="2">
        <v>46213.375</v>
      </c>
      <c r="I4403">
        <v>20.5</v>
      </c>
      <c r="J4403">
        <v>74</v>
      </c>
      <c r="K4403">
        <v>0</v>
      </c>
      <c r="L4403">
        <v>0</v>
      </c>
      <c r="M4403">
        <v>2</v>
      </c>
      <c r="N4403">
        <v>11.6</v>
      </c>
    </row>
    <row r="4404" spans="1:14">
      <c r="A4404" t="s">
        <v>102</v>
      </c>
      <c r="B4404" t="s">
        <v>103</v>
      </c>
      <c r="C4404" t="s">
        <v>104</v>
      </c>
      <c r="D4404">
        <v>38.722299999999997</v>
      </c>
      <c r="E4404">
        <v>-9.1393000000000004</v>
      </c>
      <c r="F4404" t="s">
        <v>105</v>
      </c>
      <c r="G4404" s="2">
        <v>46210.818231886573</v>
      </c>
      <c r="H4404" s="2">
        <v>46213.416666666664</v>
      </c>
      <c r="I4404">
        <v>21.8</v>
      </c>
      <c r="J4404">
        <v>67</v>
      </c>
      <c r="K4404">
        <v>0</v>
      </c>
      <c r="L4404">
        <v>0</v>
      </c>
      <c r="M4404">
        <v>1</v>
      </c>
      <c r="N4404">
        <v>12.4</v>
      </c>
    </row>
    <row r="4405" spans="1:14">
      <c r="A4405" t="s">
        <v>102</v>
      </c>
      <c r="B4405" t="s">
        <v>103</v>
      </c>
      <c r="C4405" t="s">
        <v>104</v>
      </c>
      <c r="D4405">
        <v>38.722299999999997</v>
      </c>
      <c r="E4405">
        <v>-9.1393000000000004</v>
      </c>
      <c r="F4405" t="s">
        <v>105</v>
      </c>
      <c r="G4405" s="2">
        <v>46210.818231886573</v>
      </c>
      <c r="H4405" s="2">
        <v>46213.458333333336</v>
      </c>
      <c r="I4405">
        <v>23.4</v>
      </c>
      <c r="J4405">
        <v>60</v>
      </c>
      <c r="K4405">
        <v>0</v>
      </c>
      <c r="L4405">
        <v>0</v>
      </c>
      <c r="M4405">
        <v>1</v>
      </c>
      <c r="N4405">
        <v>11.8</v>
      </c>
    </row>
    <row r="4406" spans="1:14">
      <c r="A4406" t="s">
        <v>102</v>
      </c>
      <c r="B4406" t="s">
        <v>103</v>
      </c>
      <c r="C4406" t="s">
        <v>104</v>
      </c>
      <c r="D4406">
        <v>38.722299999999997</v>
      </c>
      <c r="E4406">
        <v>-9.1393000000000004</v>
      </c>
      <c r="F4406" t="s">
        <v>105</v>
      </c>
      <c r="G4406" s="2">
        <v>46210.818231886573</v>
      </c>
      <c r="H4406" s="2">
        <v>46213.5</v>
      </c>
      <c r="I4406">
        <v>24.6</v>
      </c>
      <c r="J4406">
        <v>56</v>
      </c>
      <c r="K4406">
        <v>0</v>
      </c>
      <c r="L4406">
        <v>0</v>
      </c>
      <c r="M4406">
        <v>1</v>
      </c>
      <c r="N4406">
        <v>10</v>
      </c>
    </row>
    <row r="4407" spans="1:14">
      <c r="A4407" t="s">
        <v>102</v>
      </c>
      <c r="B4407" t="s">
        <v>103</v>
      </c>
      <c r="C4407" t="s">
        <v>104</v>
      </c>
      <c r="D4407">
        <v>38.722299999999997</v>
      </c>
      <c r="E4407">
        <v>-9.1393000000000004</v>
      </c>
      <c r="F4407" t="s">
        <v>105</v>
      </c>
      <c r="G4407" s="2">
        <v>46210.818231886573</v>
      </c>
      <c r="H4407" s="2">
        <v>46213.541666666664</v>
      </c>
      <c r="I4407">
        <v>25.6</v>
      </c>
      <c r="J4407">
        <v>54</v>
      </c>
      <c r="K4407">
        <v>0</v>
      </c>
      <c r="L4407">
        <v>0</v>
      </c>
      <c r="M4407">
        <v>1</v>
      </c>
      <c r="N4407">
        <v>10.8</v>
      </c>
    </row>
    <row r="4408" spans="1:14">
      <c r="A4408" t="s">
        <v>102</v>
      </c>
      <c r="B4408" t="s">
        <v>103</v>
      </c>
      <c r="C4408" t="s">
        <v>104</v>
      </c>
      <c r="D4408">
        <v>38.722299999999997</v>
      </c>
      <c r="E4408">
        <v>-9.1393000000000004</v>
      </c>
      <c r="F4408" t="s">
        <v>105</v>
      </c>
      <c r="G4408" s="2">
        <v>46210.818231886573</v>
      </c>
      <c r="H4408" s="2">
        <v>46213.583333333336</v>
      </c>
      <c r="I4408">
        <v>26.5</v>
      </c>
      <c r="J4408">
        <v>49</v>
      </c>
      <c r="K4408">
        <v>0</v>
      </c>
      <c r="L4408">
        <v>0</v>
      </c>
      <c r="M4408">
        <v>1</v>
      </c>
      <c r="N4408">
        <v>10.8</v>
      </c>
    </row>
    <row r="4409" spans="1:14">
      <c r="A4409" t="s">
        <v>102</v>
      </c>
      <c r="B4409" t="s">
        <v>103</v>
      </c>
      <c r="C4409" t="s">
        <v>104</v>
      </c>
      <c r="D4409">
        <v>38.722299999999997</v>
      </c>
      <c r="E4409">
        <v>-9.1393000000000004</v>
      </c>
      <c r="F4409" t="s">
        <v>105</v>
      </c>
      <c r="G4409" s="2">
        <v>46210.818231886573</v>
      </c>
      <c r="H4409" s="2">
        <v>46213.625</v>
      </c>
      <c r="I4409">
        <v>27</v>
      </c>
      <c r="J4409">
        <v>46</v>
      </c>
      <c r="K4409">
        <v>0</v>
      </c>
      <c r="L4409">
        <v>0</v>
      </c>
      <c r="M4409">
        <v>1</v>
      </c>
      <c r="N4409">
        <v>12.9</v>
      </c>
    </row>
    <row r="4410" spans="1:14">
      <c r="A4410" t="s">
        <v>102</v>
      </c>
      <c r="B4410" t="s">
        <v>103</v>
      </c>
      <c r="C4410" t="s">
        <v>104</v>
      </c>
      <c r="D4410">
        <v>38.722299999999997</v>
      </c>
      <c r="E4410">
        <v>-9.1393000000000004</v>
      </c>
      <c r="F4410" t="s">
        <v>105</v>
      </c>
      <c r="G4410" s="2">
        <v>46210.818231886573</v>
      </c>
      <c r="H4410" s="2">
        <v>46213.666666666664</v>
      </c>
      <c r="I4410">
        <v>26.6</v>
      </c>
      <c r="J4410">
        <v>49</v>
      </c>
      <c r="K4410">
        <v>0</v>
      </c>
      <c r="L4410">
        <v>0</v>
      </c>
      <c r="M4410">
        <v>1</v>
      </c>
      <c r="N4410">
        <v>14.4</v>
      </c>
    </row>
    <row r="4411" spans="1:14">
      <c r="A4411" t="s">
        <v>102</v>
      </c>
      <c r="B4411" t="s">
        <v>103</v>
      </c>
      <c r="C4411" t="s">
        <v>104</v>
      </c>
      <c r="D4411">
        <v>38.722299999999997</v>
      </c>
      <c r="E4411">
        <v>-9.1393000000000004</v>
      </c>
      <c r="F4411" t="s">
        <v>105</v>
      </c>
      <c r="G4411" s="2">
        <v>46210.818231886573</v>
      </c>
      <c r="H4411" s="2">
        <v>46213.708333333336</v>
      </c>
      <c r="I4411">
        <v>26</v>
      </c>
      <c r="J4411">
        <v>48</v>
      </c>
      <c r="K4411">
        <v>0</v>
      </c>
      <c r="L4411">
        <v>0</v>
      </c>
      <c r="M4411">
        <v>0</v>
      </c>
      <c r="N4411">
        <v>16.100000000000001</v>
      </c>
    </row>
    <row r="4412" spans="1:14">
      <c r="A4412" t="s">
        <v>102</v>
      </c>
      <c r="B4412" t="s">
        <v>103</v>
      </c>
      <c r="C4412" t="s">
        <v>104</v>
      </c>
      <c r="D4412">
        <v>38.722299999999997</v>
      </c>
      <c r="E4412">
        <v>-9.1393000000000004</v>
      </c>
      <c r="F4412" t="s">
        <v>105</v>
      </c>
      <c r="G4412" s="2">
        <v>46210.818231886573</v>
      </c>
      <c r="H4412" s="2">
        <v>46213.75</v>
      </c>
      <c r="I4412">
        <v>25.1</v>
      </c>
      <c r="J4412">
        <v>55</v>
      </c>
      <c r="K4412">
        <v>0</v>
      </c>
      <c r="L4412">
        <v>0</v>
      </c>
      <c r="M4412">
        <v>0</v>
      </c>
      <c r="N4412">
        <v>17.899999999999999</v>
      </c>
    </row>
    <row r="4413" spans="1:14">
      <c r="A4413" t="s">
        <v>102</v>
      </c>
      <c r="B4413" t="s">
        <v>103</v>
      </c>
      <c r="C4413" t="s">
        <v>104</v>
      </c>
      <c r="D4413">
        <v>38.722299999999997</v>
      </c>
      <c r="E4413">
        <v>-9.1393000000000004</v>
      </c>
      <c r="F4413" t="s">
        <v>105</v>
      </c>
      <c r="G4413" s="2">
        <v>46210.818231886573</v>
      </c>
      <c r="H4413" s="2">
        <v>46213.791666666664</v>
      </c>
      <c r="I4413">
        <v>23.8</v>
      </c>
      <c r="J4413">
        <v>56</v>
      </c>
      <c r="K4413">
        <v>0</v>
      </c>
      <c r="L4413">
        <v>0</v>
      </c>
      <c r="M4413">
        <v>0</v>
      </c>
      <c r="N4413">
        <v>17.899999999999999</v>
      </c>
    </row>
    <row r="4414" spans="1:14">
      <c r="A4414" t="s">
        <v>102</v>
      </c>
      <c r="B4414" t="s">
        <v>103</v>
      </c>
      <c r="C4414" t="s">
        <v>104</v>
      </c>
      <c r="D4414">
        <v>38.722299999999997</v>
      </c>
      <c r="E4414">
        <v>-9.1393000000000004</v>
      </c>
      <c r="F4414" t="s">
        <v>105</v>
      </c>
      <c r="G4414" s="2">
        <v>46210.818231886573</v>
      </c>
      <c r="H4414" s="2">
        <v>46213.833333333336</v>
      </c>
      <c r="I4414">
        <v>22.5</v>
      </c>
      <c r="J4414">
        <v>63</v>
      </c>
      <c r="K4414">
        <v>0</v>
      </c>
      <c r="L4414">
        <v>0</v>
      </c>
      <c r="M4414">
        <v>0</v>
      </c>
      <c r="N4414">
        <v>16.899999999999999</v>
      </c>
    </row>
    <row r="4415" spans="1:14">
      <c r="A4415" t="s">
        <v>102</v>
      </c>
      <c r="B4415" t="s">
        <v>103</v>
      </c>
      <c r="C4415" t="s">
        <v>104</v>
      </c>
      <c r="D4415">
        <v>38.722299999999997</v>
      </c>
      <c r="E4415">
        <v>-9.1393000000000004</v>
      </c>
      <c r="F4415" t="s">
        <v>105</v>
      </c>
      <c r="G4415" s="2">
        <v>46210.818231886573</v>
      </c>
      <c r="H4415" s="2">
        <v>46213.875</v>
      </c>
      <c r="I4415">
        <v>21.2</v>
      </c>
      <c r="J4415">
        <v>71</v>
      </c>
      <c r="K4415">
        <v>0</v>
      </c>
      <c r="L4415">
        <v>0</v>
      </c>
      <c r="M4415">
        <v>0</v>
      </c>
      <c r="N4415">
        <v>15.3</v>
      </c>
    </row>
    <row r="4416" spans="1:14">
      <c r="A4416" t="s">
        <v>102</v>
      </c>
      <c r="B4416" t="s">
        <v>103</v>
      </c>
      <c r="C4416" t="s">
        <v>104</v>
      </c>
      <c r="D4416">
        <v>38.722299999999997</v>
      </c>
      <c r="E4416">
        <v>-9.1393000000000004</v>
      </c>
      <c r="F4416" t="s">
        <v>105</v>
      </c>
      <c r="G4416" s="2">
        <v>46210.818231886573</v>
      </c>
      <c r="H4416" s="2">
        <v>46213.916666666664</v>
      </c>
      <c r="I4416">
        <v>20.100000000000001</v>
      </c>
      <c r="J4416">
        <v>77</v>
      </c>
      <c r="K4416">
        <v>0</v>
      </c>
      <c r="L4416">
        <v>0</v>
      </c>
      <c r="M4416">
        <v>0</v>
      </c>
      <c r="N4416">
        <v>13.5</v>
      </c>
    </row>
    <row r="4417" spans="1:14">
      <c r="A4417" t="s">
        <v>102</v>
      </c>
      <c r="B4417" t="s">
        <v>103</v>
      </c>
      <c r="C4417" t="s">
        <v>104</v>
      </c>
      <c r="D4417">
        <v>38.722299999999997</v>
      </c>
      <c r="E4417">
        <v>-9.1393000000000004</v>
      </c>
      <c r="F4417" t="s">
        <v>105</v>
      </c>
      <c r="G4417" s="2">
        <v>46210.818231886573</v>
      </c>
      <c r="H4417" s="2">
        <v>46213.958333333336</v>
      </c>
      <c r="I4417">
        <v>19.5</v>
      </c>
      <c r="J4417">
        <v>80</v>
      </c>
      <c r="K4417">
        <v>0</v>
      </c>
      <c r="L4417">
        <v>0</v>
      </c>
      <c r="M4417">
        <v>2</v>
      </c>
      <c r="N4417">
        <v>11.6</v>
      </c>
    </row>
    <row r="4418" spans="1:14">
      <c r="A4418" t="s">
        <v>102</v>
      </c>
      <c r="B4418" t="s">
        <v>103</v>
      </c>
      <c r="C4418" t="s">
        <v>104</v>
      </c>
      <c r="D4418">
        <v>38.722299999999997</v>
      </c>
      <c r="E4418">
        <v>-9.1393000000000004</v>
      </c>
      <c r="F4418" t="s">
        <v>105</v>
      </c>
      <c r="G4418" s="2">
        <v>46210.818231886573</v>
      </c>
      <c r="H4418" s="2">
        <v>46214</v>
      </c>
      <c r="I4418">
        <v>19.3</v>
      </c>
      <c r="J4418">
        <v>80</v>
      </c>
      <c r="K4418">
        <v>0</v>
      </c>
      <c r="L4418">
        <v>0</v>
      </c>
      <c r="M4418">
        <v>2</v>
      </c>
      <c r="N4418">
        <v>9.6</v>
      </c>
    </row>
    <row r="4419" spans="1:14">
      <c r="A4419" t="s">
        <v>102</v>
      </c>
      <c r="B4419" t="s">
        <v>103</v>
      </c>
      <c r="C4419" t="s">
        <v>104</v>
      </c>
      <c r="D4419">
        <v>38.722299999999997</v>
      </c>
      <c r="E4419">
        <v>-9.1393000000000004</v>
      </c>
      <c r="F4419" t="s">
        <v>105</v>
      </c>
      <c r="G4419" s="2">
        <v>46210.818231886573</v>
      </c>
      <c r="H4419" s="2">
        <v>46214.041666666664</v>
      </c>
      <c r="I4419">
        <v>19.100000000000001</v>
      </c>
      <c r="J4419">
        <v>81</v>
      </c>
      <c r="K4419">
        <v>0</v>
      </c>
      <c r="L4419">
        <v>0</v>
      </c>
      <c r="M4419">
        <v>2</v>
      </c>
      <c r="N4419">
        <v>8.1999999999999993</v>
      </c>
    </row>
    <row r="4420" spans="1:14">
      <c r="A4420" t="s">
        <v>102</v>
      </c>
      <c r="B4420" t="s">
        <v>103</v>
      </c>
      <c r="C4420" t="s">
        <v>104</v>
      </c>
      <c r="D4420">
        <v>38.722299999999997</v>
      </c>
      <c r="E4420">
        <v>-9.1393000000000004</v>
      </c>
      <c r="F4420" t="s">
        <v>105</v>
      </c>
      <c r="G4420" s="2">
        <v>46210.818231886573</v>
      </c>
      <c r="H4420" s="2">
        <v>46214.083333333336</v>
      </c>
      <c r="I4420">
        <v>18.899999999999999</v>
      </c>
      <c r="J4420">
        <v>83</v>
      </c>
      <c r="K4420">
        <v>0</v>
      </c>
      <c r="L4420">
        <v>0</v>
      </c>
      <c r="M4420">
        <v>2</v>
      </c>
      <c r="N4420">
        <v>8.6</v>
      </c>
    </row>
    <row r="4421" spans="1:14">
      <c r="A4421" t="s">
        <v>102</v>
      </c>
      <c r="B4421" t="s">
        <v>103</v>
      </c>
      <c r="C4421" t="s">
        <v>104</v>
      </c>
      <c r="D4421">
        <v>38.722299999999997</v>
      </c>
      <c r="E4421">
        <v>-9.1393000000000004</v>
      </c>
      <c r="F4421" t="s">
        <v>105</v>
      </c>
      <c r="G4421" s="2">
        <v>46210.818231886573</v>
      </c>
      <c r="H4421" s="2">
        <v>46214.125</v>
      </c>
      <c r="I4421">
        <v>18.7</v>
      </c>
      <c r="J4421">
        <v>85</v>
      </c>
      <c r="K4421">
        <v>0</v>
      </c>
      <c r="L4421">
        <v>0</v>
      </c>
      <c r="M4421">
        <v>2</v>
      </c>
      <c r="N4421">
        <v>9.6</v>
      </c>
    </row>
    <row r="4422" spans="1:14">
      <c r="A4422" t="s">
        <v>102</v>
      </c>
      <c r="B4422" t="s">
        <v>103</v>
      </c>
      <c r="C4422" t="s">
        <v>104</v>
      </c>
      <c r="D4422">
        <v>38.722299999999997</v>
      </c>
      <c r="E4422">
        <v>-9.1393000000000004</v>
      </c>
      <c r="F4422" t="s">
        <v>105</v>
      </c>
      <c r="G4422" s="2">
        <v>46210.818231886573</v>
      </c>
      <c r="H4422" s="2">
        <v>46214.166666666664</v>
      </c>
      <c r="I4422">
        <v>18.600000000000001</v>
      </c>
      <c r="J4422">
        <v>86</v>
      </c>
      <c r="K4422">
        <v>0</v>
      </c>
      <c r="L4422">
        <v>0</v>
      </c>
      <c r="M4422">
        <v>2</v>
      </c>
      <c r="N4422">
        <v>10.199999999999999</v>
      </c>
    </row>
    <row r="4423" spans="1:14">
      <c r="A4423" t="s">
        <v>102</v>
      </c>
      <c r="B4423" t="s">
        <v>103</v>
      </c>
      <c r="C4423" t="s">
        <v>104</v>
      </c>
      <c r="D4423">
        <v>38.722299999999997</v>
      </c>
      <c r="E4423">
        <v>-9.1393000000000004</v>
      </c>
      <c r="F4423" t="s">
        <v>105</v>
      </c>
      <c r="G4423" s="2">
        <v>46210.818231886573</v>
      </c>
      <c r="H4423" s="2">
        <v>46214.208333333336</v>
      </c>
      <c r="I4423">
        <v>18.399999999999999</v>
      </c>
      <c r="J4423">
        <v>87</v>
      </c>
      <c r="K4423">
        <v>0</v>
      </c>
      <c r="L4423">
        <v>0</v>
      </c>
      <c r="M4423">
        <v>1</v>
      </c>
      <c r="N4423">
        <v>10</v>
      </c>
    </row>
    <row r="4424" spans="1:14">
      <c r="A4424" t="s">
        <v>102</v>
      </c>
      <c r="B4424" t="s">
        <v>103</v>
      </c>
      <c r="C4424" t="s">
        <v>104</v>
      </c>
      <c r="D4424">
        <v>38.722299999999997</v>
      </c>
      <c r="E4424">
        <v>-9.1393000000000004</v>
      </c>
      <c r="F4424" t="s">
        <v>105</v>
      </c>
      <c r="G4424" s="2">
        <v>46210.818231886573</v>
      </c>
      <c r="H4424" s="2">
        <v>46214.25</v>
      </c>
      <c r="I4424">
        <v>18.399999999999999</v>
      </c>
      <c r="J4424">
        <v>87</v>
      </c>
      <c r="K4424">
        <v>0</v>
      </c>
      <c r="L4424">
        <v>0</v>
      </c>
      <c r="M4424">
        <v>1</v>
      </c>
      <c r="N4424">
        <v>9.8000000000000007</v>
      </c>
    </row>
    <row r="4425" spans="1:14">
      <c r="A4425" t="s">
        <v>102</v>
      </c>
      <c r="B4425" t="s">
        <v>103</v>
      </c>
      <c r="C4425" t="s">
        <v>104</v>
      </c>
      <c r="D4425">
        <v>38.722299999999997</v>
      </c>
      <c r="E4425">
        <v>-9.1393000000000004</v>
      </c>
      <c r="F4425" t="s">
        <v>105</v>
      </c>
      <c r="G4425" s="2">
        <v>46210.818231886573</v>
      </c>
      <c r="H4425" s="2">
        <v>46214.291666666664</v>
      </c>
      <c r="I4425">
        <v>18.600000000000001</v>
      </c>
      <c r="J4425">
        <v>85</v>
      </c>
      <c r="K4425">
        <v>0</v>
      </c>
      <c r="L4425">
        <v>0</v>
      </c>
      <c r="M4425">
        <v>1</v>
      </c>
      <c r="N4425">
        <v>9.4</v>
      </c>
    </row>
    <row r="4426" spans="1:14">
      <c r="A4426" t="s">
        <v>102</v>
      </c>
      <c r="B4426" t="s">
        <v>103</v>
      </c>
      <c r="C4426" t="s">
        <v>104</v>
      </c>
      <c r="D4426">
        <v>38.722299999999997</v>
      </c>
      <c r="E4426">
        <v>-9.1393000000000004</v>
      </c>
      <c r="F4426" t="s">
        <v>105</v>
      </c>
      <c r="G4426" s="2">
        <v>46210.818231886573</v>
      </c>
      <c r="H4426" s="2">
        <v>46214.333333333336</v>
      </c>
      <c r="I4426">
        <v>19.3</v>
      </c>
      <c r="J4426">
        <v>80</v>
      </c>
      <c r="K4426">
        <v>0</v>
      </c>
      <c r="L4426">
        <v>0</v>
      </c>
      <c r="M4426">
        <v>1</v>
      </c>
      <c r="N4426">
        <v>8.8000000000000007</v>
      </c>
    </row>
    <row r="4427" spans="1:14">
      <c r="A4427" t="s">
        <v>102</v>
      </c>
      <c r="B4427" t="s">
        <v>103</v>
      </c>
      <c r="C4427" t="s">
        <v>104</v>
      </c>
      <c r="D4427">
        <v>38.722299999999997</v>
      </c>
      <c r="E4427">
        <v>-9.1393000000000004</v>
      </c>
      <c r="F4427" t="s">
        <v>105</v>
      </c>
      <c r="G4427" s="2">
        <v>46210.818231886573</v>
      </c>
      <c r="H4427" s="2">
        <v>46214.375</v>
      </c>
      <c r="I4427">
        <v>20.399999999999999</v>
      </c>
      <c r="J4427">
        <v>73</v>
      </c>
      <c r="K4427">
        <v>0</v>
      </c>
      <c r="L4427">
        <v>0</v>
      </c>
      <c r="M4427">
        <v>1</v>
      </c>
      <c r="N4427">
        <v>7.9</v>
      </c>
    </row>
    <row r="4428" spans="1:14">
      <c r="A4428" t="s">
        <v>102</v>
      </c>
      <c r="B4428" t="s">
        <v>103</v>
      </c>
      <c r="C4428" t="s">
        <v>104</v>
      </c>
      <c r="D4428">
        <v>38.722299999999997</v>
      </c>
      <c r="E4428">
        <v>-9.1393000000000004</v>
      </c>
      <c r="F4428" t="s">
        <v>105</v>
      </c>
      <c r="G4428" s="2">
        <v>46210.818231886573</v>
      </c>
      <c r="H4428" s="2">
        <v>46214.416666666664</v>
      </c>
      <c r="I4428">
        <v>21.5</v>
      </c>
      <c r="J4428">
        <v>67</v>
      </c>
      <c r="K4428">
        <v>0</v>
      </c>
      <c r="L4428">
        <v>0</v>
      </c>
      <c r="M4428">
        <v>1</v>
      </c>
      <c r="N4428">
        <v>7.1</v>
      </c>
    </row>
    <row r="4429" spans="1:14">
      <c r="A4429" t="s">
        <v>102</v>
      </c>
      <c r="B4429" t="s">
        <v>103</v>
      </c>
      <c r="C4429" t="s">
        <v>104</v>
      </c>
      <c r="D4429">
        <v>38.722299999999997</v>
      </c>
      <c r="E4429">
        <v>-9.1393000000000004</v>
      </c>
      <c r="F4429" t="s">
        <v>105</v>
      </c>
      <c r="G4429" s="2">
        <v>46210.818231886573</v>
      </c>
      <c r="H4429" s="2">
        <v>46214.458333333336</v>
      </c>
      <c r="I4429">
        <v>22.9</v>
      </c>
      <c r="J4429">
        <v>62</v>
      </c>
      <c r="K4429">
        <v>0</v>
      </c>
      <c r="L4429">
        <v>0</v>
      </c>
      <c r="M4429">
        <v>1</v>
      </c>
      <c r="N4429">
        <v>5.5</v>
      </c>
    </row>
    <row r="4430" spans="1:14">
      <c r="A4430" t="s">
        <v>102</v>
      </c>
      <c r="B4430" t="s">
        <v>103</v>
      </c>
      <c r="C4430" t="s">
        <v>104</v>
      </c>
      <c r="D4430">
        <v>38.722299999999997</v>
      </c>
      <c r="E4430">
        <v>-9.1393000000000004</v>
      </c>
      <c r="F4430" t="s">
        <v>105</v>
      </c>
      <c r="G4430" s="2">
        <v>46210.818231886573</v>
      </c>
      <c r="H4430" s="2">
        <v>46214.5</v>
      </c>
      <c r="I4430">
        <v>24.5</v>
      </c>
      <c r="J4430">
        <v>57</v>
      </c>
      <c r="K4430">
        <v>0</v>
      </c>
      <c r="L4430">
        <v>0</v>
      </c>
      <c r="M4430">
        <v>1</v>
      </c>
      <c r="N4430">
        <v>3.8</v>
      </c>
    </row>
    <row r="4431" spans="1:14">
      <c r="A4431" t="s">
        <v>102</v>
      </c>
      <c r="B4431" t="s">
        <v>103</v>
      </c>
      <c r="C4431" t="s">
        <v>104</v>
      </c>
      <c r="D4431">
        <v>38.722299999999997</v>
      </c>
      <c r="E4431">
        <v>-9.1393000000000004</v>
      </c>
      <c r="F4431" t="s">
        <v>105</v>
      </c>
      <c r="G4431" s="2">
        <v>46210.818231886573</v>
      </c>
      <c r="H4431" s="2">
        <v>46214.541666666664</v>
      </c>
      <c r="I4431">
        <v>25.7</v>
      </c>
      <c r="J4431">
        <v>53</v>
      </c>
      <c r="K4431">
        <v>0</v>
      </c>
      <c r="L4431">
        <v>0</v>
      </c>
      <c r="M4431">
        <v>1</v>
      </c>
      <c r="N4431">
        <v>3.6</v>
      </c>
    </row>
    <row r="4432" spans="1:14">
      <c r="A4432" t="s">
        <v>102</v>
      </c>
      <c r="B4432" t="s">
        <v>103</v>
      </c>
      <c r="C4432" t="s">
        <v>104</v>
      </c>
      <c r="D4432">
        <v>38.722299999999997</v>
      </c>
      <c r="E4432">
        <v>-9.1393000000000004</v>
      </c>
      <c r="F4432" t="s">
        <v>105</v>
      </c>
      <c r="G4432" s="2">
        <v>46210.818231886573</v>
      </c>
      <c r="H4432" s="2">
        <v>46214.583333333336</v>
      </c>
      <c r="I4432">
        <v>26.3</v>
      </c>
      <c r="J4432">
        <v>50</v>
      </c>
      <c r="K4432">
        <v>0</v>
      </c>
      <c r="L4432">
        <v>0</v>
      </c>
      <c r="M4432">
        <v>1</v>
      </c>
      <c r="N4432">
        <v>6.4</v>
      </c>
    </row>
    <row r="4433" spans="1:14">
      <c r="A4433" t="s">
        <v>102</v>
      </c>
      <c r="B4433" t="s">
        <v>103</v>
      </c>
      <c r="C4433" t="s">
        <v>104</v>
      </c>
      <c r="D4433">
        <v>38.722299999999997</v>
      </c>
      <c r="E4433">
        <v>-9.1393000000000004</v>
      </c>
      <c r="F4433" t="s">
        <v>105</v>
      </c>
      <c r="G4433" s="2">
        <v>46210.818231886573</v>
      </c>
      <c r="H4433" s="2">
        <v>46214.625</v>
      </c>
      <c r="I4433">
        <v>26.5</v>
      </c>
      <c r="J4433">
        <v>48</v>
      </c>
      <c r="K4433">
        <v>0</v>
      </c>
      <c r="L4433">
        <v>0</v>
      </c>
      <c r="M4433">
        <v>1</v>
      </c>
      <c r="N4433">
        <v>11</v>
      </c>
    </row>
    <row r="4434" spans="1:14">
      <c r="A4434" t="s">
        <v>102</v>
      </c>
      <c r="B4434" t="s">
        <v>103</v>
      </c>
      <c r="C4434" t="s">
        <v>104</v>
      </c>
      <c r="D4434">
        <v>38.722299999999997</v>
      </c>
      <c r="E4434">
        <v>-9.1393000000000004</v>
      </c>
      <c r="F4434" t="s">
        <v>105</v>
      </c>
      <c r="G4434" s="2">
        <v>46210.818231886573</v>
      </c>
      <c r="H4434" s="2">
        <v>46214.666666666664</v>
      </c>
      <c r="I4434">
        <v>26.4</v>
      </c>
      <c r="J4434">
        <v>48</v>
      </c>
      <c r="K4434">
        <v>0</v>
      </c>
      <c r="L4434">
        <v>0</v>
      </c>
      <c r="M4434">
        <v>1</v>
      </c>
      <c r="N4434">
        <v>14.3</v>
      </c>
    </row>
    <row r="4435" spans="1:14">
      <c r="A4435" t="s">
        <v>102</v>
      </c>
      <c r="B4435" t="s">
        <v>103</v>
      </c>
      <c r="C4435" t="s">
        <v>104</v>
      </c>
      <c r="D4435">
        <v>38.722299999999997</v>
      </c>
      <c r="E4435">
        <v>-9.1393000000000004</v>
      </c>
      <c r="F4435" t="s">
        <v>105</v>
      </c>
      <c r="G4435" s="2">
        <v>46210.818231886573</v>
      </c>
      <c r="H4435" s="2">
        <v>46214.708333333336</v>
      </c>
      <c r="I4435">
        <v>25.7</v>
      </c>
      <c r="J4435">
        <v>49</v>
      </c>
      <c r="K4435">
        <v>0</v>
      </c>
      <c r="L4435">
        <v>0</v>
      </c>
      <c r="M4435">
        <v>1</v>
      </c>
      <c r="N4435">
        <v>15.5</v>
      </c>
    </row>
    <row r="4436" spans="1:14">
      <c r="A4436" t="s">
        <v>102</v>
      </c>
      <c r="B4436" t="s">
        <v>103</v>
      </c>
      <c r="C4436" t="s">
        <v>104</v>
      </c>
      <c r="D4436">
        <v>38.722299999999997</v>
      </c>
      <c r="E4436">
        <v>-9.1393000000000004</v>
      </c>
      <c r="F4436" t="s">
        <v>105</v>
      </c>
      <c r="G4436" s="2">
        <v>46210.818231886573</v>
      </c>
      <c r="H4436" s="2">
        <v>46214.75</v>
      </c>
      <c r="I4436">
        <v>24.7</v>
      </c>
      <c r="J4436">
        <v>51</v>
      </c>
      <c r="K4436">
        <v>0</v>
      </c>
      <c r="L4436">
        <v>0</v>
      </c>
      <c r="M4436">
        <v>1</v>
      </c>
      <c r="N4436">
        <v>15.8</v>
      </c>
    </row>
    <row r="4437" spans="1:14">
      <c r="A4437" t="s">
        <v>102</v>
      </c>
      <c r="B4437" t="s">
        <v>103</v>
      </c>
      <c r="C4437" t="s">
        <v>104</v>
      </c>
      <c r="D4437">
        <v>38.722299999999997</v>
      </c>
      <c r="E4437">
        <v>-9.1393000000000004</v>
      </c>
      <c r="F4437" t="s">
        <v>105</v>
      </c>
      <c r="G4437" s="2">
        <v>46210.818231886573</v>
      </c>
      <c r="H4437" s="2">
        <v>46214.791666666664</v>
      </c>
      <c r="I4437">
        <v>23.6</v>
      </c>
      <c r="J4437">
        <v>55</v>
      </c>
      <c r="K4437">
        <v>0</v>
      </c>
      <c r="L4437">
        <v>0</v>
      </c>
      <c r="M4437">
        <v>1</v>
      </c>
      <c r="N4437">
        <v>15.3</v>
      </c>
    </row>
    <row r="4438" spans="1:14">
      <c r="A4438" t="s">
        <v>102</v>
      </c>
      <c r="B4438" t="s">
        <v>103</v>
      </c>
      <c r="C4438" t="s">
        <v>104</v>
      </c>
      <c r="D4438">
        <v>38.722299999999997</v>
      </c>
      <c r="E4438">
        <v>-9.1393000000000004</v>
      </c>
      <c r="F4438" t="s">
        <v>105</v>
      </c>
      <c r="G4438" s="2">
        <v>46210.818231886573</v>
      </c>
      <c r="H4438" s="2">
        <v>46214.833333333336</v>
      </c>
      <c r="I4438">
        <v>22.4</v>
      </c>
      <c r="J4438">
        <v>61</v>
      </c>
      <c r="K4438">
        <v>0</v>
      </c>
      <c r="L4438">
        <v>0</v>
      </c>
      <c r="M4438">
        <v>0</v>
      </c>
      <c r="N4438">
        <v>14.5</v>
      </c>
    </row>
    <row r="4439" spans="1:14">
      <c r="A4439" t="s">
        <v>102</v>
      </c>
      <c r="B4439" t="s">
        <v>103</v>
      </c>
      <c r="C4439" t="s">
        <v>104</v>
      </c>
      <c r="D4439">
        <v>38.722299999999997</v>
      </c>
      <c r="E4439">
        <v>-9.1393000000000004</v>
      </c>
      <c r="F4439" t="s">
        <v>105</v>
      </c>
      <c r="G4439" s="2">
        <v>46210.818231886573</v>
      </c>
      <c r="H4439" s="2">
        <v>46214.875</v>
      </c>
      <c r="I4439">
        <v>21.2</v>
      </c>
      <c r="J4439">
        <v>68</v>
      </c>
      <c r="K4439">
        <v>0</v>
      </c>
      <c r="L4439">
        <v>0</v>
      </c>
      <c r="M4439">
        <v>0</v>
      </c>
      <c r="N4439">
        <v>13.2</v>
      </c>
    </row>
    <row r="4440" spans="1:14">
      <c r="A4440" t="s">
        <v>102</v>
      </c>
      <c r="B4440" t="s">
        <v>103</v>
      </c>
      <c r="C4440" t="s">
        <v>104</v>
      </c>
      <c r="D4440">
        <v>38.722299999999997</v>
      </c>
      <c r="E4440">
        <v>-9.1393000000000004</v>
      </c>
      <c r="F4440" t="s">
        <v>105</v>
      </c>
      <c r="G4440" s="2">
        <v>46210.818231886573</v>
      </c>
      <c r="H4440" s="2">
        <v>46214.916666666664</v>
      </c>
      <c r="I4440">
        <v>20.3</v>
      </c>
      <c r="J4440">
        <v>74</v>
      </c>
      <c r="K4440">
        <v>0</v>
      </c>
      <c r="L4440">
        <v>0</v>
      </c>
      <c r="M4440">
        <v>0</v>
      </c>
      <c r="N4440">
        <v>11.8</v>
      </c>
    </row>
    <row r="4441" spans="1:14">
      <c r="A4441" t="s">
        <v>102</v>
      </c>
      <c r="B4441" t="s">
        <v>103</v>
      </c>
      <c r="C4441" t="s">
        <v>104</v>
      </c>
      <c r="D4441">
        <v>38.722299999999997</v>
      </c>
      <c r="E4441">
        <v>-9.1393000000000004</v>
      </c>
      <c r="F4441" t="s">
        <v>105</v>
      </c>
      <c r="G4441" s="2">
        <v>46210.818231886573</v>
      </c>
      <c r="H4441" s="2">
        <v>46214.958333333336</v>
      </c>
      <c r="I4441">
        <v>19.8</v>
      </c>
      <c r="J4441">
        <v>78</v>
      </c>
      <c r="K4441">
        <v>0</v>
      </c>
      <c r="L4441">
        <v>0</v>
      </c>
      <c r="M4441">
        <v>1</v>
      </c>
      <c r="N4441">
        <v>9.4</v>
      </c>
    </row>
    <row r="4442" spans="1:14">
      <c r="A4442" t="s">
        <v>102</v>
      </c>
      <c r="B4442" t="s">
        <v>103</v>
      </c>
      <c r="C4442" t="s">
        <v>104</v>
      </c>
      <c r="D4442">
        <v>38.722299999999997</v>
      </c>
      <c r="E4442">
        <v>-9.1393000000000004</v>
      </c>
      <c r="F4442" t="s">
        <v>105</v>
      </c>
      <c r="G4442" s="2">
        <v>46210.818231886573</v>
      </c>
      <c r="H4442" s="2">
        <v>46215</v>
      </c>
      <c r="I4442">
        <v>19.5</v>
      </c>
      <c r="J4442">
        <v>80</v>
      </c>
      <c r="K4442">
        <v>0</v>
      </c>
      <c r="L4442">
        <v>0</v>
      </c>
      <c r="M4442">
        <v>1</v>
      </c>
      <c r="N4442">
        <v>6.9</v>
      </c>
    </row>
    <row r="4443" spans="1:14">
      <c r="A4443" t="s">
        <v>102</v>
      </c>
      <c r="B4443" t="s">
        <v>103</v>
      </c>
      <c r="C4443" t="s">
        <v>104</v>
      </c>
      <c r="D4443">
        <v>38.722299999999997</v>
      </c>
      <c r="E4443">
        <v>-9.1393000000000004</v>
      </c>
      <c r="F4443" t="s">
        <v>105</v>
      </c>
      <c r="G4443" s="2">
        <v>46210.818231886573</v>
      </c>
      <c r="H4443" s="2">
        <v>46215.041666666664</v>
      </c>
      <c r="I4443">
        <v>19.3</v>
      </c>
      <c r="J4443">
        <v>82</v>
      </c>
      <c r="K4443">
        <v>0</v>
      </c>
      <c r="L4443">
        <v>0</v>
      </c>
      <c r="M4443">
        <v>1</v>
      </c>
      <c r="N4443">
        <v>4.7</v>
      </c>
    </row>
    <row r="4444" spans="1:14">
      <c r="A4444" t="s">
        <v>102</v>
      </c>
      <c r="B4444" t="s">
        <v>103</v>
      </c>
      <c r="C4444" t="s">
        <v>104</v>
      </c>
      <c r="D4444">
        <v>38.722299999999997</v>
      </c>
      <c r="E4444">
        <v>-9.1393000000000004</v>
      </c>
      <c r="F4444" t="s">
        <v>105</v>
      </c>
      <c r="G4444" s="2">
        <v>46210.818231886573</v>
      </c>
      <c r="H4444" s="2">
        <v>46215.083333333336</v>
      </c>
      <c r="I4444">
        <v>19.100000000000001</v>
      </c>
      <c r="J4444">
        <v>84</v>
      </c>
      <c r="K4444">
        <v>0</v>
      </c>
      <c r="L4444">
        <v>0</v>
      </c>
      <c r="M4444">
        <v>2</v>
      </c>
      <c r="N4444">
        <v>3.8</v>
      </c>
    </row>
    <row r="4445" spans="1:14">
      <c r="A4445" t="s">
        <v>102</v>
      </c>
      <c r="B4445" t="s">
        <v>103</v>
      </c>
      <c r="C4445" t="s">
        <v>104</v>
      </c>
      <c r="D4445">
        <v>38.722299999999997</v>
      </c>
      <c r="E4445">
        <v>-9.1393000000000004</v>
      </c>
      <c r="F4445" t="s">
        <v>105</v>
      </c>
      <c r="G4445" s="2">
        <v>46210.818231886573</v>
      </c>
      <c r="H4445" s="2">
        <v>46215.125</v>
      </c>
      <c r="I4445">
        <v>18.899999999999999</v>
      </c>
      <c r="J4445">
        <v>86</v>
      </c>
      <c r="K4445">
        <v>1</v>
      </c>
      <c r="L4445">
        <v>0</v>
      </c>
      <c r="M4445">
        <v>2</v>
      </c>
      <c r="N4445">
        <v>3.2</v>
      </c>
    </row>
    <row r="4446" spans="1:14">
      <c r="A4446" t="s">
        <v>102</v>
      </c>
      <c r="B4446" t="s">
        <v>103</v>
      </c>
      <c r="C4446" t="s">
        <v>104</v>
      </c>
      <c r="D4446">
        <v>38.722299999999997</v>
      </c>
      <c r="E4446">
        <v>-9.1393000000000004</v>
      </c>
      <c r="F4446" t="s">
        <v>105</v>
      </c>
      <c r="G4446" s="2">
        <v>46210.818231886573</v>
      </c>
      <c r="H4446" s="2">
        <v>46215.166666666664</v>
      </c>
      <c r="I4446">
        <v>18.8</v>
      </c>
      <c r="J4446">
        <v>88</v>
      </c>
      <c r="K4446">
        <v>2</v>
      </c>
      <c r="L4446">
        <v>0</v>
      </c>
      <c r="M4446">
        <v>2</v>
      </c>
      <c r="N4446">
        <v>3.3</v>
      </c>
    </row>
    <row r="4447" spans="1:14">
      <c r="A4447" t="s">
        <v>102</v>
      </c>
      <c r="B4447" t="s">
        <v>103</v>
      </c>
      <c r="C4447" t="s">
        <v>104</v>
      </c>
      <c r="D4447">
        <v>38.722299999999997</v>
      </c>
      <c r="E4447">
        <v>-9.1393000000000004</v>
      </c>
      <c r="F4447" t="s">
        <v>105</v>
      </c>
      <c r="G4447" s="2">
        <v>46210.818231886573</v>
      </c>
      <c r="H4447" s="2">
        <v>46215.208333333336</v>
      </c>
      <c r="I4447">
        <v>18.5</v>
      </c>
      <c r="J4447">
        <v>90</v>
      </c>
      <c r="K4447">
        <v>2</v>
      </c>
      <c r="L4447">
        <v>0</v>
      </c>
      <c r="M4447">
        <v>1</v>
      </c>
      <c r="N4447">
        <v>2.9</v>
      </c>
    </row>
    <row r="4448" spans="1:14">
      <c r="A4448" t="s">
        <v>102</v>
      </c>
      <c r="B4448" t="s">
        <v>103</v>
      </c>
      <c r="C4448" t="s">
        <v>104</v>
      </c>
      <c r="D4448">
        <v>38.722299999999997</v>
      </c>
      <c r="E4448">
        <v>-9.1393000000000004</v>
      </c>
      <c r="F4448" t="s">
        <v>105</v>
      </c>
      <c r="G4448" s="2">
        <v>46210.818231886573</v>
      </c>
      <c r="H4448" s="2">
        <v>46215.25</v>
      </c>
      <c r="I4448">
        <v>18.3</v>
      </c>
      <c r="J4448">
        <v>92</v>
      </c>
      <c r="K4448">
        <v>3</v>
      </c>
      <c r="L4448">
        <v>0</v>
      </c>
      <c r="M4448">
        <v>1</v>
      </c>
      <c r="N4448">
        <v>3.1</v>
      </c>
    </row>
    <row r="4449" spans="1:14">
      <c r="A4449" t="s">
        <v>102</v>
      </c>
      <c r="B4449" t="s">
        <v>103</v>
      </c>
      <c r="C4449" t="s">
        <v>104</v>
      </c>
      <c r="D4449">
        <v>38.722299999999997</v>
      </c>
      <c r="E4449">
        <v>-9.1393000000000004</v>
      </c>
      <c r="F4449" t="s">
        <v>105</v>
      </c>
      <c r="G4449" s="2">
        <v>46210.818231886573</v>
      </c>
      <c r="H4449" s="2">
        <v>46215.291666666664</v>
      </c>
      <c r="I4449">
        <v>18.5</v>
      </c>
      <c r="J4449">
        <v>91</v>
      </c>
      <c r="K4449">
        <v>3</v>
      </c>
      <c r="L4449">
        <v>0</v>
      </c>
      <c r="M4449">
        <v>1</v>
      </c>
      <c r="N4449">
        <v>3.3</v>
      </c>
    </row>
    <row r="4450" spans="1:14">
      <c r="A4450" t="s">
        <v>102</v>
      </c>
      <c r="B4450" t="s">
        <v>103</v>
      </c>
      <c r="C4450" t="s">
        <v>104</v>
      </c>
      <c r="D4450">
        <v>38.722299999999997</v>
      </c>
      <c r="E4450">
        <v>-9.1393000000000004</v>
      </c>
      <c r="F4450" t="s">
        <v>105</v>
      </c>
      <c r="G4450" s="2">
        <v>46210.818231886573</v>
      </c>
      <c r="H4450" s="2">
        <v>46215.333333333336</v>
      </c>
      <c r="I4450">
        <v>19.100000000000001</v>
      </c>
      <c r="J4450">
        <v>84</v>
      </c>
      <c r="K4450">
        <v>3</v>
      </c>
      <c r="L4450">
        <v>0</v>
      </c>
      <c r="M4450">
        <v>2</v>
      </c>
      <c r="N4450">
        <v>3.1</v>
      </c>
    </row>
    <row r="4451" spans="1:14">
      <c r="A4451" t="s">
        <v>102</v>
      </c>
      <c r="B4451" t="s">
        <v>103</v>
      </c>
      <c r="C4451" t="s">
        <v>104</v>
      </c>
      <c r="D4451">
        <v>38.722299999999997</v>
      </c>
      <c r="E4451">
        <v>-9.1393000000000004</v>
      </c>
      <c r="F4451" t="s">
        <v>105</v>
      </c>
      <c r="G4451" s="2">
        <v>46210.818231886573</v>
      </c>
      <c r="H4451" s="2">
        <v>46215.375</v>
      </c>
      <c r="I4451">
        <v>20.100000000000001</v>
      </c>
      <c r="J4451">
        <v>75</v>
      </c>
      <c r="K4451">
        <v>3</v>
      </c>
      <c r="L4451">
        <v>0</v>
      </c>
      <c r="M4451">
        <v>2</v>
      </c>
      <c r="N4451">
        <v>2.8</v>
      </c>
    </row>
    <row r="4452" spans="1:14">
      <c r="A4452" t="s">
        <v>102</v>
      </c>
      <c r="B4452" t="s">
        <v>103</v>
      </c>
      <c r="C4452" t="s">
        <v>104</v>
      </c>
      <c r="D4452">
        <v>38.722299999999997</v>
      </c>
      <c r="E4452">
        <v>-9.1393000000000004</v>
      </c>
      <c r="F4452" t="s">
        <v>105</v>
      </c>
      <c r="G4452" s="2">
        <v>46210.818231886573</v>
      </c>
      <c r="H4452" s="2">
        <v>46215.416666666664</v>
      </c>
      <c r="I4452">
        <v>21.3</v>
      </c>
      <c r="J4452">
        <v>66</v>
      </c>
      <c r="K4452">
        <v>3</v>
      </c>
      <c r="L4452">
        <v>0</v>
      </c>
      <c r="M4452">
        <v>2</v>
      </c>
      <c r="N4452">
        <v>2.6</v>
      </c>
    </row>
    <row r="4453" spans="1:14">
      <c r="A4453" t="s">
        <v>102</v>
      </c>
      <c r="B4453" t="s">
        <v>103</v>
      </c>
      <c r="C4453" t="s">
        <v>104</v>
      </c>
      <c r="D4453">
        <v>38.722299999999997</v>
      </c>
      <c r="E4453">
        <v>-9.1393000000000004</v>
      </c>
      <c r="F4453" t="s">
        <v>105</v>
      </c>
      <c r="G4453" s="2">
        <v>46210.818231886573</v>
      </c>
      <c r="H4453" s="2">
        <v>46215.458333333336</v>
      </c>
      <c r="I4453">
        <v>22.6</v>
      </c>
      <c r="J4453">
        <v>60</v>
      </c>
      <c r="K4453">
        <v>3</v>
      </c>
      <c r="L4453">
        <v>0</v>
      </c>
      <c r="M4453">
        <v>2</v>
      </c>
      <c r="N4453">
        <v>4.4000000000000004</v>
      </c>
    </row>
    <row r="4454" spans="1:14">
      <c r="A4454" t="s">
        <v>102</v>
      </c>
      <c r="B4454" t="s">
        <v>103</v>
      </c>
      <c r="C4454" t="s">
        <v>104</v>
      </c>
      <c r="D4454">
        <v>38.722299999999997</v>
      </c>
      <c r="E4454">
        <v>-9.1393000000000004</v>
      </c>
      <c r="F4454" t="s">
        <v>105</v>
      </c>
      <c r="G4454" s="2">
        <v>46210.818231886573</v>
      </c>
      <c r="H4454" s="2">
        <v>46215.5</v>
      </c>
      <c r="I4454">
        <v>23.7</v>
      </c>
      <c r="J4454">
        <v>57</v>
      </c>
      <c r="K4454">
        <v>3</v>
      </c>
      <c r="L4454">
        <v>0</v>
      </c>
      <c r="M4454">
        <v>2</v>
      </c>
      <c r="N4454">
        <v>8.1</v>
      </c>
    </row>
    <row r="4455" spans="1:14">
      <c r="A4455" t="s">
        <v>102</v>
      </c>
      <c r="B4455" t="s">
        <v>103</v>
      </c>
      <c r="C4455" t="s">
        <v>104</v>
      </c>
      <c r="D4455">
        <v>38.722299999999997</v>
      </c>
      <c r="E4455">
        <v>-9.1393000000000004</v>
      </c>
      <c r="F4455" t="s">
        <v>105</v>
      </c>
      <c r="G4455" s="2">
        <v>46210.818231886573</v>
      </c>
      <c r="H4455" s="2">
        <v>46215.541666666664</v>
      </c>
      <c r="I4455">
        <v>24.1</v>
      </c>
      <c r="J4455">
        <v>57</v>
      </c>
      <c r="K4455">
        <v>3</v>
      </c>
      <c r="L4455">
        <v>0</v>
      </c>
      <c r="M4455">
        <v>2</v>
      </c>
      <c r="N4455">
        <v>11.1</v>
      </c>
    </row>
    <row r="4456" spans="1:14">
      <c r="A4456" t="s">
        <v>102</v>
      </c>
      <c r="B4456" t="s">
        <v>103</v>
      </c>
      <c r="C4456" t="s">
        <v>104</v>
      </c>
      <c r="D4456">
        <v>38.722299999999997</v>
      </c>
      <c r="E4456">
        <v>-9.1393000000000004</v>
      </c>
      <c r="F4456" t="s">
        <v>105</v>
      </c>
      <c r="G4456" s="2">
        <v>46210.818231886573</v>
      </c>
      <c r="H4456" s="2">
        <v>46215.583333333336</v>
      </c>
      <c r="I4456">
        <v>24</v>
      </c>
      <c r="J4456">
        <v>60</v>
      </c>
      <c r="K4456">
        <v>3</v>
      </c>
      <c r="L4456">
        <v>0</v>
      </c>
      <c r="M4456">
        <v>0</v>
      </c>
      <c r="N4456">
        <v>14.1</v>
      </c>
    </row>
    <row r="4457" spans="1:14">
      <c r="A4457" t="s">
        <v>102</v>
      </c>
      <c r="B4457" t="s">
        <v>103</v>
      </c>
      <c r="C4457" t="s">
        <v>104</v>
      </c>
      <c r="D4457">
        <v>38.722299999999997</v>
      </c>
      <c r="E4457">
        <v>-9.1393000000000004</v>
      </c>
      <c r="F4457" t="s">
        <v>105</v>
      </c>
      <c r="G4457" s="2">
        <v>46210.818231886573</v>
      </c>
      <c r="H4457" s="2">
        <v>46215.625</v>
      </c>
      <c r="I4457">
        <v>24.1</v>
      </c>
      <c r="J4457">
        <v>61</v>
      </c>
      <c r="K4457">
        <v>3</v>
      </c>
      <c r="L4457">
        <v>0</v>
      </c>
      <c r="M4457">
        <v>0</v>
      </c>
      <c r="N4457">
        <v>15.5</v>
      </c>
    </row>
    <row r="4458" spans="1:14">
      <c r="A4458" t="s">
        <v>102</v>
      </c>
      <c r="B4458" t="s">
        <v>103</v>
      </c>
      <c r="C4458" t="s">
        <v>104</v>
      </c>
      <c r="D4458">
        <v>38.722299999999997</v>
      </c>
      <c r="E4458">
        <v>-9.1393000000000004</v>
      </c>
      <c r="F4458" t="s">
        <v>105</v>
      </c>
      <c r="G4458" s="2">
        <v>46210.818231886573</v>
      </c>
      <c r="H4458" s="2">
        <v>46215.666666666664</v>
      </c>
      <c r="I4458">
        <v>24</v>
      </c>
      <c r="J4458">
        <v>62</v>
      </c>
      <c r="K4458">
        <v>3</v>
      </c>
      <c r="L4458">
        <v>0</v>
      </c>
      <c r="M4458">
        <v>0</v>
      </c>
      <c r="N4458">
        <v>16.600000000000001</v>
      </c>
    </row>
    <row r="4459" spans="1:14">
      <c r="A4459" t="s">
        <v>102</v>
      </c>
      <c r="B4459" t="s">
        <v>103</v>
      </c>
      <c r="C4459" t="s">
        <v>104</v>
      </c>
      <c r="D4459">
        <v>38.722299999999997</v>
      </c>
      <c r="E4459">
        <v>-9.1393000000000004</v>
      </c>
      <c r="F4459" t="s">
        <v>105</v>
      </c>
      <c r="G4459" s="2">
        <v>46210.818231886573</v>
      </c>
      <c r="H4459" s="2">
        <v>46215.708333333336</v>
      </c>
      <c r="I4459">
        <v>23.8</v>
      </c>
      <c r="J4459">
        <v>63</v>
      </c>
      <c r="K4459">
        <v>2</v>
      </c>
      <c r="L4459">
        <v>0</v>
      </c>
      <c r="M4459">
        <v>1</v>
      </c>
      <c r="N4459">
        <v>16.7</v>
      </c>
    </row>
    <row r="4460" spans="1:14">
      <c r="A4460" t="s">
        <v>102</v>
      </c>
      <c r="B4460" t="s">
        <v>103</v>
      </c>
      <c r="C4460" t="s">
        <v>104</v>
      </c>
      <c r="D4460">
        <v>38.722299999999997</v>
      </c>
      <c r="E4460">
        <v>-9.1393000000000004</v>
      </c>
      <c r="F4460" t="s">
        <v>105</v>
      </c>
      <c r="G4460" s="2">
        <v>46210.818231886573</v>
      </c>
      <c r="H4460" s="2">
        <v>46215.75</v>
      </c>
      <c r="I4460">
        <v>23.4</v>
      </c>
      <c r="J4460">
        <v>65</v>
      </c>
      <c r="K4460">
        <v>2</v>
      </c>
      <c r="L4460">
        <v>0</v>
      </c>
      <c r="M4460">
        <v>1</v>
      </c>
      <c r="N4460">
        <v>16.2</v>
      </c>
    </row>
    <row r="4461" spans="1:14">
      <c r="A4461" t="s">
        <v>102</v>
      </c>
      <c r="B4461" t="s">
        <v>103</v>
      </c>
      <c r="C4461" t="s">
        <v>104</v>
      </c>
      <c r="D4461">
        <v>38.722299999999997</v>
      </c>
      <c r="E4461">
        <v>-9.1393000000000004</v>
      </c>
      <c r="F4461" t="s">
        <v>105</v>
      </c>
      <c r="G4461" s="2">
        <v>46210.818231886573</v>
      </c>
      <c r="H4461" s="2">
        <v>46215.791666666664</v>
      </c>
      <c r="I4461">
        <v>23</v>
      </c>
      <c r="J4461">
        <v>68</v>
      </c>
      <c r="K4461">
        <v>2</v>
      </c>
      <c r="L4461">
        <v>0</v>
      </c>
      <c r="M4461">
        <v>1</v>
      </c>
      <c r="N4461">
        <v>15.1</v>
      </c>
    </row>
    <row r="4462" spans="1:14">
      <c r="A4462" t="s">
        <v>102</v>
      </c>
      <c r="B4462" t="s">
        <v>103</v>
      </c>
      <c r="C4462" t="s">
        <v>104</v>
      </c>
      <c r="D4462">
        <v>38.722299999999997</v>
      </c>
      <c r="E4462">
        <v>-9.1393000000000004</v>
      </c>
      <c r="F4462" t="s">
        <v>105</v>
      </c>
      <c r="G4462" s="2">
        <v>46210.818231886573</v>
      </c>
      <c r="H4462" s="2">
        <v>46215.833333333336</v>
      </c>
      <c r="I4462">
        <v>22.3</v>
      </c>
      <c r="J4462">
        <v>72</v>
      </c>
      <c r="K4462">
        <v>1</v>
      </c>
      <c r="L4462">
        <v>0</v>
      </c>
      <c r="M4462">
        <v>0</v>
      </c>
      <c r="N4462">
        <v>13.1</v>
      </c>
    </row>
    <row r="4463" spans="1:14">
      <c r="A4463" t="s">
        <v>102</v>
      </c>
      <c r="B4463" t="s">
        <v>103</v>
      </c>
      <c r="C4463" t="s">
        <v>104</v>
      </c>
      <c r="D4463">
        <v>38.722299999999997</v>
      </c>
      <c r="E4463">
        <v>-9.1393000000000004</v>
      </c>
      <c r="F4463" t="s">
        <v>105</v>
      </c>
      <c r="G4463" s="2">
        <v>46210.818231886573</v>
      </c>
      <c r="H4463" s="2">
        <v>46215.875</v>
      </c>
      <c r="I4463">
        <v>21.4</v>
      </c>
      <c r="J4463">
        <v>77</v>
      </c>
      <c r="K4463">
        <v>1</v>
      </c>
      <c r="L4463">
        <v>0</v>
      </c>
      <c r="M4463">
        <v>0</v>
      </c>
      <c r="N4463">
        <v>10.6</v>
      </c>
    </row>
    <row r="4464" spans="1:14">
      <c r="A4464" t="s">
        <v>102</v>
      </c>
      <c r="B4464" t="s">
        <v>103</v>
      </c>
      <c r="C4464" t="s">
        <v>104</v>
      </c>
      <c r="D4464">
        <v>38.722299999999997</v>
      </c>
      <c r="E4464">
        <v>-9.1393000000000004</v>
      </c>
      <c r="F4464" t="s">
        <v>105</v>
      </c>
      <c r="G4464" s="2">
        <v>46210.818231886573</v>
      </c>
      <c r="H4464" s="2">
        <v>46215.916666666664</v>
      </c>
      <c r="I4464">
        <v>20.7</v>
      </c>
      <c r="J4464">
        <v>81</v>
      </c>
      <c r="K4464">
        <v>1</v>
      </c>
      <c r="L4464">
        <v>0</v>
      </c>
      <c r="M4464">
        <v>0</v>
      </c>
      <c r="N4464">
        <v>8.4</v>
      </c>
    </row>
    <row r="4465" spans="1:14">
      <c r="A4465" t="s">
        <v>102</v>
      </c>
      <c r="B4465" t="s">
        <v>103</v>
      </c>
      <c r="C4465" t="s">
        <v>104</v>
      </c>
      <c r="D4465">
        <v>38.722299999999997</v>
      </c>
      <c r="E4465">
        <v>-9.1393000000000004</v>
      </c>
      <c r="F4465" t="s">
        <v>105</v>
      </c>
      <c r="G4465" s="2">
        <v>46210.818231886573</v>
      </c>
      <c r="H4465" s="2">
        <v>46215.958333333336</v>
      </c>
      <c r="I4465">
        <v>20.3</v>
      </c>
      <c r="J4465">
        <v>83</v>
      </c>
      <c r="K4465">
        <v>0</v>
      </c>
      <c r="L4465">
        <v>0</v>
      </c>
      <c r="M4465">
        <v>1</v>
      </c>
      <c r="N4465">
        <v>6.4</v>
      </c>
    </row>
    <row r="4466" spans="1:14">
      <c r="A4466" t="s">
        <v>102</v>
      </c>
      <c r="B4466" t="s">
        <v>103</v>
      </c>
      <c r="C4466" t="s">
        <v>104</v>
      </c>
      <c r="D4466">
        <v>38.722299999999997</v>
      </c>
      <c r="E4466">
        <v>-9.1393000000000004</v>
      </c>
      <c r="F4466" t="s">
        <v>105</v>
      </c>
      <c r="G4466" s="2">
        <v>46210.818231886573</v>
      </c>
      <c r="H4466" s="2">
        <v>46216</v>
      </c>
      <c r="I4466">
        <v>20</v>
      </c>
      <c r="J4466">
        <v>85</v>
      </c>
      <c r="K4466">
        <v>0</v>
      </c>
      <c r="L4466">
        <v>0</v>
      </c>
      <c r="M4466">
        <v>1</v>
      </c>
      <c r="N4466">
        <v>5.3</v>
      </c>
    </row>
    <row r="4467" spans="1:14">
      <c r="A4467" t="s">
        <v>102</v>
      </c>
      <c r="B4467" t="s">
        <v>103</v>
      </c>
      <c r="C4467" t="s">
        <v>104</v>
      </c>
      <c r="D4467">
        <v>38.722299999999997</v>
      </c>
      <c r="E4467">
        <v>-9.1393000000000004</v>
      </c>
      <c r="F4467" t="s">
        <v>105</v>
      </c>
      <c r="G4467" s="2">
        <v>46210.818231886573</v>
      </c>
      <c r="H4467" s="2">
        <v>46216.041666666664</v>
      </c>
      <c r="I4467">
        <v>19.7</v>
      </c>
      <c r="J4467">
        <v>86</v>
      </c>
      <c r="K4467">
        <v>0</v>
      </c>
      <c r="L4467">
        <v>0</v>
      </c>
      <c r="M4467">
        <v>1</v>
      </c>
      <c r="N4467">
        <v>4</v>
      </c>
    </row>
    <row r="4468" spans="1:14">
      <c r="A4468" t="s">
        <v>102</v>
      </c>
      <c r="B4468" t="s">
        <v>103</v>
      </c>
      <c r="C4468" t="s">
        <v>104</v>
      </c>
      <c r="D4468">
        <v>38.722299999999997</v>
      </c>
      <c r="E4468">
        <v>-9.1393000000000004</v>
      </c>
      <c r="F4468" t="s">
        <v>105</v>
      </c>
      <c r="G4468" s="2">
        <v>46210.818231886573</v>
      </c>
      <c r="H4468" s="2">
        <v>46216.083333333336</v>
      </c>
      <c r="I4468">
        <v>19.399999999999999</v>
      </c>
      <c r="J4468">
        <v>87</v>
      </c>
      <c r="K4468">
        <v>0</v>
      </c>
      <c r="L4468">
        <v>0</v>
      </c>
      <c r="M4468">
        <v>3</v>
      </c>
      <c r="N4468">
        <v>3.5</v>
      </c>
    </row>
    <row r="4469" spans="1:14">
      <c r="A4469" t="s">
        <v>102</v>
      </c>
      <c r="B4469" t="s">
        <v>103</v>
      </c>
      <c r="C4469" t="s">
        <v>104</v>
      </c>
      <c r="D4469">
        <v>38.722299999999997</v>
      </c>
      <c r="E4469">
        <v>-9.1393000000000004</v>
      </c>
      <c r="F4469" t="s">
        <v>105</v>
      </c>
      <c r="G4469" s="2">
        <v>46210.818231886573</v>
      </c>
      <c r="H4469" s="2">
        <v>46216.125</v>
      </c>
      <c r="I4469">
        <v>19.2</v>
      </c>
      <c r="J4469">
        <v>89</v>
      </c>
      <c r="K4469">
        <v>0</v>
      </c>
      <c r="L4469">
        <v>0</v>
      </c>
      <c r="M4469">
        <v>3</v>
      </c>
      <c r="N4469">
        <v>3.1</v>
      </c>
    </row>
    <row r="4470" spans="1:14">
      <c r="A4470" t="s">
        <v>102</v>
      </c>
      <c r="B4470" t="s">
        <v>103</v>
      </c>
      <c r="C4470" t="s">
        <v>104</v>
      </c>
      <c r="D4470">
        <v>38.722299999999997</v>
      </c>
      <c r="E4470">
        <v>-9.1393000000000004</v>
      </c>
      <c r="F4470" t="s">
        <v>105</v>
      </c>
      <c r="G4470" s="2">
        <v>46210.818231886573</v>
      </c>
      <c r="H4470" s="2">
        <v>46216.166666666664</v>
      </c>
      <c r="I4470">
        <v>19</v>
      </c>
      <c r="J4470">
        <v>89</v>
      </c>
      <c r="K4470">
        <v>0</v>
      </c>
      <c r="L4470">
        <v>0</v>
      </c>
      <c r="M4470">
        <v>3</v>
      </c>
      <c r="N4470">
        <v>2.7</v>
      </c>
    </row>
    <row r="4471" spans="1:14">
      <c r="A4471" t="s">
        <v>102</v>
      </c>
      <c r="B4471" t="s">
        <v>103</v>
      </c>
      <c r="C4471" t="s">
        <v>104</v>
      </c>
      <c r="D4471">
        <v>38.722299999999997</v>
      </c>
      <c r="E4471">
        <v>-9.1393000000000004</v>
      </c>
      <c r="F4471" t="s">
        <v>105</v>
      </c>
      <c r="G4471" s="2">
        <v>46210.818231886573</v>
      </c>
      <c r="H4471" s="2">
        <v>46216.208333333336</v>
      </c>
      <c r="I4471">
        <v>19</v>
      </c>
      <c r="J4471">
        <v>88</v>
      </c>
      <c r="K4471">
        <v>0</v>
      </c>
      <c r="L4471">
        <v>0</v>
      </c>
      <c r="M4471">
        <v>3</v>
      </c>
      <c r="N4471">
        <v>2.5</v>
      </c>
    </row>
    <row r="4472" spans="1:14">
      <c r="A4472" t="s">
        <v>102</v>
      </c>
      <c r="B4472" t="s">
        <v>103</v>
      </c>
      <c r="C4472" t="s">
        <v>104</v>
      </c>
      <c r="D4472">
        <v>38.722299999999997</v>
      </c>
      <c r="E4472">
        <v>-9.1393000000000004</v>
      </c>
      <c r="F4472" t="s">
        <v>105</v>
      </c>
      <c r="G4472" s="2">
        <v>46210.818231886573</v>
      </c>
      <c r="H4472" s="2">
        <v>46216.25</v>
      </c>
      <c r="I4472">
        <v>19</v>
      </c>
      <c r="J4472">
        <v>87</v>
      </c>
      <c r="K4472">
        <v>0</v>
      </c>
      <c r="L4472">
        <v>0</v>
      </c>
      <c r="M4472">
        <v>3</v>
      </c>
      <c r="N4472">
        <v>2.6</v>
      </c>
    </row>
    <row r="4473" spans="1:14">
      <c r="A4473" t="s">
        <v>102</v>
      </c>
      <c r="B4473" t="s">
        <v>103</v>
      </c>
      <c r="C4473" t="s">
        <v>104</v>
      </c>
      <c r="D4473">
        <v>38.722299999999997</v>
      </c>
      <c r="E4473">
        <v>-9.1393000000000004</v>
      </c>
      <c r="F4473" t="s">
        <v>105</v>
      </c>
      <c r="G4473" s="2">
        <v>46210.818231886573</v>
      </c>
      <c r="H4473" s="2">
        <v>46216.291666666664</v>
      </c>
      <c r="I4473">
        <v>19.3</v>
      </c>
      <c r="J4473">
        <v>85</v>
      </c>
      <c r="K4473">
        <v>0</v>
      </c>
      <c r="L4473">
        <v>0</v>
      </c>
      <c r="M4473">
        <v>3</v>
      </c>
      <c r="N4473">
        <v>3.3</v>
      </c>
    </row>
    <row r="4474" spans="1:14">
      <c r="A4474" t="s">
        <v>102</v>
      </c>
      <c r="B4474" t="s">
        <v>103</v>
      </c>
      <c r="C4474" t="s">
        <v>104</v>
      </c>
      <c r="D4474">
        <v>38.722299999999997</v>
      </c>
      <c r="E4474">
        <v>-9.1393000000000004</v>
      </c>
      <c r="F4474" t="s">
        <v>105</v>
      </c>
      <c r="G4474" s="2">
        <v>46210.818231886573</v>
      </c>
      <c r="H4474" s="2">
        <v>46216.333333333336</v>
      </c>
      <c r="I4474">
        <v>19.8</v>
      </c>
      <c r="J4474">
        <v>82</v>
      </c>
      <c r="K4474">
        <v>0</v>
      </c>
      <c r="L4474">
        <v>0</v>
      </c>
      <c r="M4474">
        <v>3</v>
      </c>
      <c r="N4474">
        <v>4</v>
      </c>
    </row>
    <row r="4475" spans="1:14">
      <c r="A4475" t="s">
        <v>102</v>
      </c>
      <c r="B4475" t="s">
        <v>103</v>
      </c>
      <c r="C4475" t="s">
        <v>104</v>
      </c>
      <c r="D4475">
        <v>38.722299999999997</v>
      </c>
      <c r="E4475">
        <v>-9.1393000000000004</v>
      </c>
      <c r="F4475" t="s">
        <v>105</v>
      </c>
      <c r="G4475" s="2">
        <v>46210.818231886573</v>
      </c>
      <c r="H4475" s="2">
        <v>46216.375</v>
      </c>
      <c r="I4475">
        <v>20.399999999999999</v>
      </c>
      <c r="J4475">
        <v>77</v>
      </c>
      <c r="K4475">
        <v>0</v>
      </c>
      <c r="L4475">
        <v>0</v>
      </c>
      <c r="M4475">
        <v>3</v>
      </c>
      <c r="N4475">
        <v>4.5</v>
      </c>
    </row>
    <row r="4476" spans="1:14">
      <c r="A4476" t="s">
        <v>102</v>
      </c>
      <c r="B4476" t="s">
        <v>103</v>
      </c>
      <c r="C4476" t="s">
        <v>104</v>
      </c>
      <c r="D4476">
        <v>38.722299999999997</v>
      </c>
      <c r="E4476">
        <v>-9.1393000000000004</v>
      </c>
      <c r="F4476" t="s">
        <v>105</v>
      </c>
      <c r="G4476" s="2">
        <v>46210.818231886573</v>
      </c>
      <c r="H4476" s="2">
        <v>46216.416666666664</v>
      </c>
      <c r="I4476">
        <v>21.2</v>
      </c>
      <c r="J4476">
        <v>73</v>
      </c>
      <c r="K4476">
        <v>0</v>
      </c>
      <c r="L4476">
        <v>0</v>
      </c>
      <c r="M4476">
        <v>3</v>
      </c>
      <c r="N4476">
        <v>4.8</v>
      </c>
    </row>
    <row r="4477" spans="1:14">
      <c r="A4477" t="s">
        <v>102</v>
      </c>
      <c r="B4477" t="s">
        <v>103</v>
      </c>
      <c r="C4477" t="s">
        <v>104</v>
      </c>
      <c r="D4477">
        <v>38.722299999999997</v>
      </c>
      <c r="E4477">
        <v>-9.1393000000000004</v>
      </c>
      <c r="F4477" t="s">
        <v>105</v>
      </c>
      <c r="G4477" s="2">
        <v>46210.818231886573</v>
      </c>
      <c r="H4477" s="2">
        <v>46216.458333333336</v>
      </c>
      <c r="I4477">
        <v>22.2</v>
      </c>
      <c r="J4477">
        <v>69</v>
      </c>
      <c r="K4477">
        <v>0</v>
      </c>
      <c r="L4477">
        <v>0</v>
      </c>
      <c r="M4477">
        <v>3</v>
      </c>
      <c r="N4477">
        <v>5.3</v>
      </c>
    </row>
    <row r="4478" spans="1:14">
      <c r="A4478" t="s">
        <v>102</v>
      </c>
      <c r="B4478" t="s">
        <v>103</v>
      </c>
      <c r="C4478" t="s">
        <v>104</v>
      </c>
      <c r="D4478">
        <v>38.722299999999997</v>
      </c>
      <c r="E4478">
        <v>-9.1393000000000004</v>
      </c>
      <c r="F4478" t="s">
        <v>105</v>
      </c>
      <c r="G4478" s="2">
        <v>46210.818231886573</v>
      </c>
      <c r="H4478" s="2">
        <v>46216.5</v>
      </c>
      <c r="I4478">
        <v>23.3</v>
      </c>
      <c r="J4478">
        <v>66</v>
      </c>
      <c r="K4478">
        <v>0</v>
      </c>
      <c r="L4478">
        <v>0</v>
      </c>
      <c r="M4478">
        <v>3</v>
      </c>
      <c r="N4478">
        <v>7.6</v>
      </c>
    </row>
    <row r="4479" spans="1:14">
      <c r="A4479" t="s">
        <v>102</v>
      </c>
      <c r="B4479" t="s">
        <v>103</v>
      </c>
      <c r="C4479" t="s">
        <v>104</v>
      </c>
      <c r="D4479">
        <v>38.722299999999997</v>
      </c>
      <c r="E4479">
        <v>-9.1393000000000004</v>
      </c>
      <c r="F4479" t="s">
        <v>105</v>
      </c>
      <c r="G4479" s="2">
        <v>46210.818231886573</v>
      </c>
      <c r="H4479" s="2">
        <v>46216.541666666664</v>
      </c>
      <c r="I4479">
        <v>24.1</v>
      </c>
      <c r="J4479">
        <v>63</v>
      </c>
      <c r="K4479">
        <v>0</v>
      </c>
      <c r="L4479">
        <v>0</v>
      </c>
      <c r="M4479">
        <v>3</v>
      </c>
      <c r="N4479">
        <v>10.5</v>
      </c>
    </row>
    <row r="4480" spans="1:14">
      <c r="A4480" t="s">
        <v>102</v>
      </c>
      <c r="B4480" t="s">
        <v>103</v>
      </c>
      <c r="C4480" t="s">
        <v>104</v>
      </c>
      <c r="D4480">
        <v>38.722299999999997</v>
      </c>
      <c r="E4480">
        <v>-9.1393000000000004</v>
      </c>
      <c r="F4480" t="s">
        <v>105</v>
      </c>
      <c r="G4480" s="2">
        <v>46210.818231886573</v>
      </c>
      <c r="H4480" s="2">
        <v>46216.583333333336</v>
      </c>
      <c r="I4480">
        <v>24.3</v>
      </c>
      <c r="J4480">
        <v>61</v>
      </c>
      <c r="K4480">
        <v>0</v>
      </c>
      <c r="L4480">
        <v>0</v>
      </c>
      <c r="M4480">
        <v>2</v>
      </c>
      <c r="N4480">
        <v>13</v>
      </c>
    </row>
    <row r="4481" spans="1:14">
      <c r="A4481" t="s">
        <v>102</v>
      </c>
      <c r="B4481" t="s">
        <v>103</v>
      </c>
      <c r="C4481" t="s">
        <v>104</v>
      </c>
      <c r="D4481">
        <v>38.722299999999997</v>
      </c>
      <c r="E4481">
        <v>-9.1393000000000004</v>
      </c>
      <c r="F4481" t="s">
        <v>105</v>
      </c>
      <c r="G4481" s="2">
        <v>46210.818231886573</v>
      </c>
      <c r="H4481" s="2">
        <v>46216.625</v>
      </c>
      <c r="I4481">
        <v>24.3</v>
      </c>
      <c r="J4481">
        <v>61</v>
      </c>
      <c r="K4481">
        <v>0</v>
      </c>
      <c r="L4481">
        <v>0</v>
      </c>
      <c r="M4481">
        <v>2</v>
      </c>
      <c r="N4481">
        <v>14.8</v>
      </c>
    </row>
    <row r="4482" spans="1:14">
      <c r="A4482" t="s">
        <v>102</v>
      </c>
      <c r="B4482" t="s">
        <v>103</v>
      </c>
      <c r="C4482" t="s">
        <v>104</v>
      </c>
      <c r="D4482">
        <v>38.722299999999997</v>
      </c>
      <c r="E4482">
        <v>-9.1393000000000004</v>
      </c>
      <c r="F4482" t="s">
        <v>105</v>
      </c>
      <c r="G4482" s="2">
        <v>46210.818231886573</v>
      </c>
      <c r="H4482" s="2">
        <v>46216.666666666664</v>
      </c>
      <c r="I4482">
        <v>24</v>
      </c>
      <c r="J4482">
        <v>61</v>
      </c>
      <c r="K4482">
        <v>0</v>
      </c>
      <c r="L4482">
        <v>0</v>
      </c>
      <c r="M4482">
        <v>2</v>
      </c>
      <c r="N4482">
        <v>16.3</v>
      </c>
    </row>
    <row r="4483" spans="1:14">
      <c r="A4483" t="s">
        <v>102</v>
      </c>
      <c r="B4483" t="s">
        <v>103</v>
      </c>
      <c r="C4483" t="s">
        <v>104</v>
      </c>
      <c r="D4483">
        <v>38.722299999999997</v>
      </c>
      <c r="E4483">
        <v>-9.1393000000000004</v>
      </c>
      <c r="F4483" t="s">
        <v>105</v>
      </c>
      <c r="G4483" s="2">
        <v>46210.818231886573</v>
      </c>
      <c r="H4483" s="2">
        <v>46216.708333333336</v>
      </c>
      <c r="I4483">
        <v>23.7</v>
      </c>
      <c r="J4483">
        <v>62</v>
      </c>
      <c r="K4483">
        <v>0</v>
      </c>
      <c r="L4483">
        <v>0</v>
      </c>
      <c r="M4483">
        <v>1</v>
      </c>
      <c r="N4483">
        <v>16.8</v>
      </c>
    </row>
    <row r="4484" spans="1:14">
      <c r="A4484" t="s">
        <v>102</v>
      </c>
      <c r="B4484" t="s">
        <v>103</v>
      </c>
      <c r="C4484" t="s">
        <v>104</v>
      </c>
      <c r="D4484">
        <v>38.722299999999997</v>
      </c>
      <c r="E4484">
        <v>-9.1393000000000004</v>
      </c>
      <c r="F4484" t="s">
        <v>105</v>
      </c>
      <c r="G4484" s="2">
        <v>46210.818231886573</v>
      </c>
      <c r="H4484" s="2">
        <v>46216.75</v>
      </c>
      <c r="I4484">
        <v>23.2</v>
      </c>
      <c r="J4484">
        <v>64</v>
      </c>
      <c r="K4484">
        <v>0</v>
      </c>
      <c r="L4484">
        <v>0</v>
      </c>
      <c r="M4484">
        <v>1</v>
      </c>
      <c r="N4484">
        <v>16.899999999999999</v>
      </c>
    </row>
    <row r="4485" spans="1:14">
      <c r="A4485" t="s">
        <v>102</v>
      </c>
      <c r="B4485" t="s">
        <v>103</v>
      </c>
      <c r="C4485" t="s">
        <v>104</v>
      </c>
      <c r="D4485">
        <v>38.722299999999997</v>
      </c>
      <c r="E4485">
        <v>-9.1393000000000004</v>
      </c>
      <c r="F4485" t="s">
        <v>105</v>
      </c>
      <c r="G4485" s="2">
        <v>46210.818231886573</v>
      </c>
      <c r="H4485" s="2">
        <v>46216.791666666664</v>
      </c>
      <c r="I4485">
        <v>22.6</v>
      </c>
      <c r="J4485">
        <v>67</v>
      </c>
      <c r="K4485">
        <v>0</v>
      </c>
      <c r="L4485">
        <v>0</v>
      </c>
      <c r="M4485">
        <v>1</v>
      </c>
      <c r="N4485">
        <v>16</v>
      </c>
    </row>
    <row r="4486" spans="1:14">
      <c r="A4486" t="s">
        <v>102</v>
      </c>
      <c r="B4486" t="s">
        <v>103</v>
      </c>
      <c r="C4486" t="s">
        <v>104</v>
      </c>
      <c r="D4486">
        <v>38.722299999999997</v>
      </c>
      <c r="E4486">
        <v>-9.1393000000000004</v>
      </c>
      <c r="F4486" t="s">
        <v>105</v>
      </c>
      <c r="G4486" s="2">
        <v>46210.818231886573</v>
      </c>
      <c r="H4486" s="2">
        <v>46216.833333333336</v>
      </c>
      <c r="I4486">
        <v>21.9</v>
      </c>
      <c r="J4486">
        <v>71</v>
      </c>
      <c r="K4486">
        <v>0</v>
      </c>
      <c r="L4486">
        <v>0</v>
      </c>
      <c r="M4486">
        <v>0</v>
      </c>
      <c r="N4486">
        <v>13.9</v>
      </c>
    </row>
    <row r="4487" spans="1:14">
      <c r="A4487" t="s">
        <v>102</v>
      </c>
      <c r="B4487" t="s">
        <v>103</v>
      </c>
      <c r="C4487" t="s">
        <v>104</v>
      </c>
      <c r="D4487">
        <v>38.722299999999997</v>
      </c>
      <c r="E4487">
        <v>-9.1393000000000004</v>
      </c>
      <c r="F4487" t="s">
        <v>105</v>
      </c>
      <c r="G4487" s="2">
        <v>46210.818231886573</v>
      </c>
      <c r="H4487" s="2">
        <v>46216.875</v>
      </c>
      <c r="I4487">
        <v>21.1</v>
      </c>
      <c r="J4487">
        <v>75</v>
      </c>
      <c r="K4487">
        <v>0</v>
      </c>
      <c r="L4487">
        <v>0</v>
      </c>
      <c r="M4487">
        <v>0</v>
      </c>
      <c r="N4487">
        <v>11.5</v>
      </c>
    </row>
    <row r="4488" spans="1:14">
      <c r="A4488" t="s">
        <v>102</v>
      </c>
      <c r="B4488" t="s">
        <v>103</v>
      </c>
      <c r="C4488" t="s">
        <v>104</v>
      </c>
      <c r="D4488">
        <v>38.722299999999997</v>
      </c>
      <c r="E4488">
        <v>-9.1393000000000004</v>
      </c>
      <c r="F4488" t="s">
        <v>105</v>
      </c>
      <c r="G4488" s="2">
        <v>46210.818231886573</v>
      </c>
      <c r="H4488" s="2">
        <v>46216.916666666664</v>
      </c>
      <c r="I4488">
        <v>20.399999999999999</v>
      </c>
      <c r="J4488">
        <v>79</v>
      </c>
      <c r="K4488">
        <v>0</v>
      </c>
      <c r="L4488">
        <v>0</v>
      </c>
      <c r="M4488">
        <v>0</v>
      </c>
      <c r="N4488">
        <v>9</v>
      </c>
    </row>
    <row r="4489" spans="1:14">
      <c r="A4489" t="s">
        <v>102</v>
      </c>
      <c r="B4489" t="s">
        <v>103</v>
      </c>
      <c r="C4489" t="s">
        <v>104</v>
      </c>
      <c r="D4489">
        <v>38.722299999999997</v>
      </c>
      <c r="E4489">
        <v>-9.1393000000000004</v>
      </c>
      <c r="F4489" t="s">
        <v>105</v>
      </c>
      <c r="G4489" s="2">
        <v>46210.818231886573</v>
      </c>
      <c r="H4489" s="2">
        <v>46216.958333333336</v>
      </c>
      <c r="I4489">
        <v>20</v>
      </c>
      <c r="J4489">
        <v>82</v>
      </c>
      <c r="K4489">
        <v>0</v>
      </c>
      <c r="L4489">
        <v>0</v>
      </c>
      <c r="M4489">
        <v>1</v>
      </c>
      <c r="N4489">
        <v>7</v>
      </c>
    </row>
    <row r="4490" spans="1:14">
      <c r="A4490" t="s">
        <v>102</v>
      </c>
      <c r="B4490" t="s">
        <v>103</v>
      </c>
      <c r="C4490" t="s">
        <v>104</v>
      </c>
      <c r="D4490">
        <v>38.722299999999997</v>
      </c>
      <c r="E4490">
        <v>-9.1393000000000004</v>
      </c>
      <c r="F4490" t="s">
        <v>105</v>
      </c>
      <c r="G4490" s="2">
        <v>46210.818231886573</v>
      </c>
      <c r="H4490" s="2">
        <v>46217</v>
      </c>
      <c r="I4490">
        <v>19.600000000000001</v>
      </c>
      <c r="J4490">
        <v>85</v>
      </c>
      <c r="K4490">
        <v>0</v>
      </c>
      <c r="L4490">
        <v>0</v>
      </c>
      <c r="M4490">
        <v>1</v>
      </c>
      <c r="N4490">
        <v>5.2</v>
      </c>
    </row>
    <row r="4491" spans="1:14">
      <c r="A4491" t="s">
        <v>102</v>
      </c>
      <c r="B4491" t="s">
        <v>103</v>
      </c>
      <c r="C4491" t="s">
        <v>104</v>
      </c>
      <c r="D4491">
        <v>38.722299999999997</v>
      </c>
      <c r="E4491">
        <v>-9.1393000000000004</v>
      </c>
      <c r="F4491" t="s">
        <v>105</v>
      </c>
      <c r="G4491" s="2">
        <v>46210.818231886573</v>
      </c>
      <c r="H4491" s="2">
        <v>46217.041666666664</v>
      </c>
      <c r="I4491">
        <v>19.3</v>
      </c>
      <c r="J4491">
        <v>87</v>
      </c>
      <c r="K4491">
        <v>0</v>
      </c>
      <c r="L4491">
        <v>0</v>
      </c>
      <c r="M4491">
        <v>1</v>
      </c>
      <c r="N4491">
        <v>4</v>
      </c>
    </row>
    <row r="4492" spans="1:14">
      <c r="A4492" t="s">
        <v>102</v>
      </c>
      <c r="B4492" t="s">
        <v>103</v>
      </c>
      <c r="C4492" t="s">
        <v>104</v>
      </c>
      <c r="D4492">
        <v>38.722299999999997</v>
      </c>
      <c r="E4492">
        <v>-9.1393000000000004</v>
      </c>
      <c r="F4492" t="s">
        <v>105</v>
      </c>
      <c r="G4492" s="2">
        <v>46210.818231886573</v>
      </c>
      <c r="H4492" s="2">
        <v>46217.083333333336</v>
      </c>
      <c r="I4492">
        <v>19.100000000000001</v>
      </c>
      <c r="J4492">
        <v>89</v>
      </c>
      <c r="K4492">
        <v>0</v>
      </c>
      <c r="L4492">
        <v>0</v>
      </c>
      <c r="M4492">
        <v>1</v>
      </c>
      <c r="N4492">
        <v>3.2</v>
      </c>
    </row>
    <row r="4493" spans="1:14">
      <c r="A4493" t="s">
        <v>102</v>
      </c>
      <c r="B4493" t="s">
        <v>103</v>
      </c>
      <c r="C4493" t="s">
        <v>104</v>
      </c>
      <c r="D4493">
        <v>38.722299999999997</v>
      </c>
      <c r="E4493">
        <v>-9.1393000000000004</v>
      </c>
      <c r="F4493" t="s">
        <v>105</v>
      </c>
      <c r="G4493" s="2">
        <v>46210.818231886573</v>
      </c>
      <c r="H4493" s="2">
        <v>46217.125</v>
      </c>
      <c r="I4493">
        <v>18.8</v>
      </c>
      <c r="J4493">
        <v>91</v>
      </c>
      <c r="K4493">
        <v>0</v>
      </c>
      <c r="L4493">
        <v>0</v>
      </c>
      <c r="M4493">
        <v>1</v>
      </c>
      <c r="N4493">
        <v>2.5</v>
      </c>
    </row>
    <row r="4494" spans="1:14">
      <c r="A4494" t="s">
        <v>102</v>
      </c>
      <c r="B4494" t="s">
        <v>103</v>
      </c>
      <c r="C4494" t="s">
        <v>104</v>
      </c>
      <c r="D4494">
        <v>38.722299999999997</v>
      </c>
      <c r="E4494">
        <v>-9.1393000000000004</v>
      </c>
      <c r="F4494" t="s">
        <v>105</v>
      </c>
      <c r="G4494" s="2">
        <v>46210.818231886573</v>
      </c>
      <c r="H4494" s="2">
        <v>46217.166666666664</v>
      </c>
      <c r="I4494">
        <v>18.7</v>
      </c>
      <c r="J4494">
        <v>92</v>
      </c>
      <c r="K4494">
        <v>0</v>
      </c>
      <c r="L4494">
        <v>0</v>
      </c>
      <c r="M4494">
        <v>1</v>
      </c>
      <c r="N4494">
        <v>2.2999999999999998</v>
      </c>
    </row>
    <row r="4495" spans="1:14">
      <c r="A4495" t="s">
        <v>102</v>
      </c>
      <c r="B4495" t="s">
        <v>103</v>
      </c>
      <c r="C4495" t="s">
        <v>104</v>
      </c>
      <c r="D4495">
        <v>38.722299999999997</v>
      </c>
      <c r="E4495">
        <v>-9.1393000000000004</v>
      </c>
      <c r="F4495" t="s">
        <v>105</v>
      </c>
      <c r="G4495" s="2">
        <v>46210.818231886573</v>
      </c>
      <c r="H4495" s="2">
        <v>46217.208333333336</v>
      </c>
      <c r="I4495">
        <v>18.5</v>
      </c>
      <c r="J4495">
        <v>94</v>
      </c>
      <c r="K4495">
        <v>0</v>
      </c>
      <c r="L4495">
        <v>0</v>
      </c>
      <c r="M4495">
        <v>2</v>
      </c>
      <c r="N4495">
        <v>1.8</v>
      </c>
    </row>
    <row r="4496" spans="1:14">
      <c r="A4496" t="s">
        <v>102</v>
      </c>
      <c r="B4496" t="s">
        <v>103</v>
      </c>
      <c r="C4496" t="s">
        <v>104</v>
      </c>
      <c r="D4496">
        <v>38.722299999999997</v>
      </c>
      <c r="E4496">
        <v>-9.1393000000000004</v>
      </c>
      <c r="F4496" t="s">
        <v>105</v>
      </c>
      <c r="G4496" s="2">
        <v>46210.818231886573</v>
      </c>
      <c r="H4496" s="2">
        <v>46217.25</v>
      </c>
      <c r="I4496">
        <v>18.3</v>
      </c>
      <c r="J4496">
        <v>96</v>
      </c>
      <c r="K4496">
        <v>0</v>
      </c>
      <c r="L4496">
        <v>0</v>
      </c>
      <c r="M4496">
        <v>2</v>
      </c>
      <c r="N4496">
        <v>2.2000000000000002</v>
      </c>
    </row>
    <row r="4497" spans="1:14">
      <c r="A4497" t="s">
        <v>102</v>
      </c>
      <c r="B4497" t="s">
        <v>103</v>
      </c>
      <c r="C4497" t="s">
        <v>104</v>
      </c>
      <c r="D4497">
        <v>38.722299999999997</v>
      </c>
      <c r="E4497">
        <v>-9.1393000000000004</v>
      </c>
      <c r="F4497" t="s">
        <v>105</v>
      </c>
      <c r="G4497" s="2">
        <v>46210.818231886573</v>
      </c>
      <c r="H4497" s="2">
        <v>46217.291666666664</v>
      </c>
      <c r="I4497">
        <v>18.5</v>
      </c>
      <c r="J4497">
        <v>95</v>
      </c>
      <c r="K4497">
        <v>0</v>
      </c>
      <c r="L4497">
        <v>0</v>
      </c>
      <c r="M4497">
        <v>2</v>
      </c>
      <c r="N4497">
        <v>2.9</v>
      </c>
    </row>
    <row r="4498" spans="1:14">
      <c r="A4498" t="s">
        <v>102</v>
      </c>
      <c r="B4498" t="s">
        <v>103</v>
      </c>
      <c r="C4498" t="s">
        <v>104</v>
      </c>
      <c r="D4498">
        <v>38.722299999999997</v>
      </c>
      <c r="E4498">
        <v>-9.1393000000000004</v>
      </c>
      <c r="F4498" t="s">
        <v>105</v>
      </c>
      <c r="G4498" s="2">
        <v>46210.818231886573</v>
      </c>
      <c r="H4498" s="2">
        <v>46217.333333333336</v>
      </c>
      <c r="I4498">
        <v>19.399999999999999</v>
      </c>
      <c r="J4498">
        <v>89</v>
      </c>
      <c r="K4498">
        <v>0</v>
      </c>
      <c r="L4498">
        <v>0</v>
      </c>
      <c r="M4498">
        <v>2</v>
      </c>
      <c r="N4498">
        <v>3.7</v>
      </c>
    </row>
    <row r="4499" spans="1:14">
      <c r="A4499" t="s">
        <v>102</v>
      </c>
      <c r="B4499" t="s">
        <v>103</v>
      </c>
      <c r="C4499" t="s">
        <v>104</v>
      </c>
      <c r="D4499">
        <v>38.722299999999997</v>
      </c>
      <c r="E4499">
        <v>-9.1393000000000004</v>
      </c>
      <c r="F4499" t="s">
        <v>105</v>
      </c>
      <c r="G4499" s="2">
        <v>46210.818231886573</v>
      </c>
      <c r="H4499" s="2">
        <v>46217.375</v>
      </c>
      <c r="I4499">
        <v>20.7</v>
      </c>
      <c r="J4499">
        <v>79</v>
      </c>
      <c r="K4499">
        <v>0</v>
      </c>
      <c r="L4499">
        <v>0</v>
      </c>
      <c r="M4499">
        <v>2</v>
      </c>
      <c r="N4499">
        <v>6.1</v>
      </c>
    </row>
    <row r="4500" spans="1:14">
      <c r="A4500" t="s">
        <v>102</v>
      </c>
      <c r="B4500" t="s">
        <v>103</v>
      </c>
      <c r="C4500" t="s">
        <v>104</v>
      </c>
      <c r="D4500">
        <v>38.722299999999997</v>
      </c>
      <c r="E4500">
        <v>-9.1393000000000004</v>
      </c>
      <c r="F4500" t="s">
        <v>105</v>
      </c>
      <c r="G4500" s="2">
        <v>46210.818231886573</v>
      </c>
      <c r="H4500" s="2">
        <v>46217.416666666664</v>
      </c>
      <c r="I4500">
        <v>21.9</v>
      </c>
      <c r="J4500">
        <v>72</v>
      </c>
      <c r="K4500">
        <v>0</v>
      </c>
      <c r="L4500">
        <v>0</v>
      </c>
      <c r="M4500">
        <v>2</v>
      </c>
      <c r="N4500">
        <v>8.6</v>
      </c>
    </row>
    <row r="4501" spans="1:14">
      <c r="A4501" t="s">
        <v>102</v>
      </c>
      <c r="B4501" t="s">
        <v>103</v>
      </c>
      <c r="C4501" t="s">
        <v>104</v>
      </c>
      <c r="D4501">
        <v>38.722299999999997</v>
      </c>
      <c r="E4501">
        <v>-9.1393000000000004</v>
      </c>
      <c r="F4501" t="s">
        <v>105</v>
      </c>
      <c r="G4501" s="2">
        <v>46210.818231886573</v>
      </c>
      <c r="H4501" s="2">
        <v>46217.458333333336</v>
      </c>
      <c r="I4501">
        <v>22.7</v>
      </c>
      <c r="J4501">
        <v>69</v>
      </c>
      <c r="K4501">
        <v>0</v>
      </c>
      <c r="L4501">
        <v>0</v>
      </c>
      <c r="M4501">
        <v>2</v>
      </c>
      <c r="N4501">
        <v>10.6</v>
      </c>
    </row>
    <row r="4502" spans="1:14">
      <c r="A4502" t="s">
        <v>102</v>
      </c>
      <c r="B4502" t="s">
        <v>103</v>
      </c>
      <c r="C4502" t="s">
        <v>104</v>
      </c>
      <c r="D4502">
        <v>38.722299999999997</v>
      </c>
      <c r="E4502">
        <v>-9.1393000000000004</v>
      </c>
      <c r="F4502" t="s">
        <v>105</v>
      </c>
      <c r="G4502" s="2">
        <v>46210.818231886573</v>
      </c>
      <c r="H4502" s="2">
        <v>46217.5</v>
      </c>
      <c r="I4502">
        <v>23.3</v>
      </c>
      <c r="J4502">
        <v>67</v>
      </c>
      <c r="K4502">
        <v>0</v>
      </c>
      <c r="L4502">
        <v>0</v>
      </c>
      <c r="M4502">
        <v>2</v>
      </c>
      <c r="N4502">
        <v>12.8</v>
      </c>
    </row>
    <row r="4503" spans="1:14">
      <c r="A4503" t="s">
        <v>102</v>
      </c>
      <c r="B4503" t="s">
        <v>103</v>
      </c>
      <c r="C4503" t="s">
        <v>104</v>
      </c>
      <c r="D4503">
        <v>38.722299999999997</v>
      </c>
      <c r="E4503">
        <v>-9.1393000000000004</v>
      </c>
      <c r="F4503" t="s">
        <v>105</v>
      </c>
      <c r="G4503" s="2">
        <v>46210.818231886573</v>
      </c>
      <c r="H4503" s="2">
        <v>46217.541666666664</v>
      </c>
      <c r="I4503">
        <v>23.7</v>
      </c>
      <c r="J4503">
        <v>66</v>
      </c>
      <c r="K4503">
        <v>0</v>
      </c>
      <c r="L4503">
        <v>0</v>
      </c>
      <c r="M4503">
        <v>2</v>
      </c>
      <c r="N4503">
        <v>14.3</v>
      </c>
    </row>
    <row r="4504" spans="1:14">
      <c r="A4504" t="s">
        <v>102</v>
      </c>
      <c r="B4504" t="s">
        <v>103</v>
      </c>
      <c r="C4504" t="s">
        <v>104</v>
      </c>
      <c r="D4504">
        <v>38.722299999999997</v>
      </c>
      <c r="E4504">
        <v>-9.1393000000000004</v>
      </c>
      <c r="F4504" t="s">
        <v>105</v>
      </c>
      <c r="G4504" s="2">
        <v>46210.818231886573</v>
      </c>
      <c r="H4504" s="2">
        <v>46217.583333333336</v>
      </c>
      <c r="I4504">
        <v>24</v>
      </c>
      <c r="J4504">
        <v>65</v>
      </c>
      <c r="K4504">
        <v>0</v>
      </c>
      <c r="L4504">
        <v>0</v>
      </c>
      <c r="M4504">
        <v>2</v>
      </c>
      <c r="N4504">
        <v>15.1</v>
      </c>
    </row>
    <row r="4505" spans="1:14">
      <c r="A4505" t="s">
        <v>102</v>
      </c>
      <c r="B4505" t="s">
        <v>103</v>
      </c>
      <c r="C4505" t="s">
        <v>104</v>
      </c>
      <c r="D4505">
        <v>38.722299999999997</v>
      </c>
      <c r="E4505">
        <v>-9.1393000000000004</v>
      </c>
      <c r="F4505" t="s">
        <v>105</v>
      </c>
      <c r="G4505" s="2">
        <v>46210.818231886573</v>
      </c>
      <c r="H4505" s="2">
        <v>46217.625</v>
      </c>
      <c r="I4505">
        <v>24.1</v>
      </c>
      <c r="J4505">
        <v>64</v>
      </c>
      <c r="K4505">
        <v>0</v>
      </c>
      <c r="L4505">
        <v>0</v>
      </c>
      <c r="M4505">
        <v>2</v>
      </c>
      <c r="N4505">
        <v>15.5</v>
      </c>
    </row>
    <row r="4506" spans="1:14">
      <c r="A4506" t="s">
        <v>102</v>
      </c>
      <c r="B4506" t="s">
        <v>103</v>
      </c>
      <c r="C4506" t="s">
        <v>104</v>
      </c>
      <c r="D4506">
        <v>38.722299999999997</v>
      </c>
      <c r="E4506">
        <v>-9.1393000000000004</v>
      </c>
      <c r="F4506" t="s">
        <v>105</v>
      </c>
      <c r="G4506" s="2">
        <v>46210.818231886573</v>
      </c>
      <c r="H4506" s="2">
        <v>46217.666666666664</v>
      </c>
      <c r="I4506">
        <v>24.1</v>
      </c>
      <c r="J4506">
        <v>65</v>
      </c>
      <c r="K4506">
        <v>1</v>
      </c>
      <c r="L4506">
        <v>0</v>
      </c>
      <c r="M4506">
        <v>2</v>
      </c>
      <c r="N4506">
        <v>15.7</v>
      </c>
    </row>
    <row r="4507" spans="1:14">
      <c r="A4507" t="s">
        <v>102</v>
      </c>
      <c r="B4507" t="s">
        <v>103</v>
      </c>
      <c r="C4507" t="s">
        <v>104</v>
      </c>
      <c r="D4507">
        <v>38.722299999999997</v>
      </c>
      <c r="E4507">
        <v>-9.1393000000000004</v>
      </c>
      <c r="F4507" t="s">
        <v>105</v>
      </c>
      <c r="G4507" s="2">
        <v>46210.818231886573</v>
      </c>
      <c r="H4507" s="2">
        <v>46217.708333333336</v>
      </c>
      <c r="I4507">
        <v>23.7</v>
      </c>
      <c r="J4507">
        <v>67</v>
      </c>
      <c r="K4507">
        <v>1</v>
      </c>
      <c r="L4507">
        <v>0</v>
      </c>
      <c r="M4507">
        <v>2</v>
      </c>
      <c r="N4507">
        <v>15.5</v>
      </c>
    </row>
    <row r="4508" spans="1:14">
      <c r="A4508" t="s">
        <v>102</v>
      </c>
      <c r="B4508" t="s">
        <v>103</v>
      </c>
      <c r="C4508" t="s">
        <v>104</v>
      </c>
      <c r="D4508">
        <v>38.722299999999997</v>
      </c>
      <c r="E4508">
        <v>-9.1393000000000004</v>
      </c>
      <c r="F4508" t="s">
        <v>105</v>
      </c>
      <c r="G4508" s="2">
        <v>46210.818231886573</v>
      </c>
      <c r="H4508" s="2">
        <v>46217.75</v>
      </c>
      <c r="I4508">
        <v>23.2</v>
      </c>
      <c r="J4508">
        <v>71</v>
      </c>
      <c r="K4508">
        <v>1</v>
      </c>
      <c r="L4508">
        <v>0</v>
      </c>
      <c r="M4508">
        <v>2</v>
      </c>
      <c r="N4508">
        <v>14.8</v>
      </c>
    </row>
    <row r="4509" spans="1:14">
      <c r="A4509" t="s">
        <v>102</v>
      </c>
      <c r="B4509" t="s">
        <v>103</v>
      </c>
      <c r="C4509" t="s">
        <v>104</v>
      </c>
      <c r="D4509">
        <v>38.722299999999997</v>
      </c>
      <c r="E4509">
        <v>-9.1393000000000004</v>
      </c>
      <c r="F4509" t="s">
        <v>105</v>
      </c>
      <c r="G4509" s="2">
        <v>46210.818231886573</v>
      </c>
      <c r="H4509" s="2">
        <v>46217.791666666664</v>
      </c>
      <c r="I4509">
        <v>22.6</v>
      </c>
      <c r="J4509">
        <v>75</v>
      </c>
      <c r="K4509">
        <v>2</v>
      </c>
      <c r="L4509">
        <v>0</v>
      </c>
      <c r="M4509">
        <v>2</v>
      </c>
      <c r="N4509">
        <v>14</v>
      </c>
    </row>
    <row r="4510" spans="1:14">
      <c r="A4510" t="s">
        <v>102</v>
      </c>
      <c r="B4510" t="s">
        <v>103</v>
      </c>
      <c r="C4510" t="s">
        <v>104</v>
      </c>
      <c r="D4510">
        <v>38.722299999999997</v>
      </c>
      <c r="E4510">
        <v>-9.1393000000000004</v>
      </c>
      <c r="F4510" t="s">
        <v>105</v>
      </c>
      <c r="G4510" s="2">
        <v>46210.818231886573</v>
      </c>
      <c r="H4510" s="2">
        <v>46217.833333333336</v>
      </c>
      <c r="I4510">
        <v>21.9</v>
      </c>
      <c r="J4510">
        <v>79</v>
      </c>
      <c r="K4510">
        <v>2</v>
      </c>
      <c r="L4510">
        <v>0</v>
      </c>
      <c r="M4510">
        <v>1</v>
      </c>
      <c r="N4510">
        <v>12.3</v>
      </c>
    </row>
    <row r="4511" spans="1:14">
      <c r="A4511" t="s">
        <v>102</v>
      </c>
      <c r="B4511" t="s">
        <v>103</v>
      </c>
      <c r="C4511" t="s">
        <v>104</v>
      </c>
      <c r="D4511">
        <v>38.722299999999997</v>
      </c>
      <c r="E4511">
        <v>-9.1393000000000004</v>
      </c>
      <c r="F4511" t="s">
        <v>105</v>
      </c>
      <c r="G4511" s="2">
        <v>46210.818231886573</v>
      </c>
      <c r="H4511" s="2">
        <v>46217.875</v>
      </c>
      <c r="I4511">
        <v>21.1</v>
      </c>
      <c r="J4511">
        <v>84</v>
      </c>
      <c r="K4511">
        <v>2</v>
      </c>
      <c r="L4511">
        <v>0</v>
      </c>
      <c r="M4511">
        <v>1</v>
      </c>
      <c r="N4511">
        <v>10.4</v>
      </c>
    </row>
    <row r="4512" spans="1:14">
      <c r="A4512" t="s">
        <v>102</v>
      </c>
      <c r="B4512" t="s">
        <v>103</v>
      </c>
      <c r="C4512" t="s">
        <v>104</v>
      </c>
      <c r="D4512">
        <v>38.722299999999997</v>
      </c>
      <c r="E4512">
        <v>-9.1393000000000004</v>
      </c>
      <c r="F4512" t="s">
        <v>105</v>
      </c>
      <c r="G4512" s="2">
        <v>46210.818231886573</v>
      </c>
      <c r="H4512" s="2">
        <v>46217.916666666664</v>
      </c>
      <c r="I4512">
        <v>20.5</v>
      </c>
      <c r="J4512">
        <v>87</v>
      </c>
      <c r="K4512">
        <v>2</v>
      </c>
      <c r="L4512">
        <v>0</v>
      </c>
      <c r="M4512">
        <v>1</v>
      </c>
      <c r="N4512">
        <v>8.9</v>
      </c>
    </row>
    <row r="4513" spans="1:14">
      <c r="A4513" t="s">
        <v>102</v>
      </c>
      <c r="B4513" t="s">
        <v>103</v>
      </c>
      <c r="C4513" t="s">
        <v>104</v>
      </c>
      <c r="D4513">
        <v>38.722299999999997</v>
      </c>
      <c r="E4513">
        <v>-9.1393000000000004</v>
      </c>
      <c r="F4513" t="s">
        <v>105</v>
      </c>
      <c r="G4513" s="2">
        <v>46210.818231886573</v>
      </c>
      <c r="H4513" s="2">
        <v>46217.958333333336</v>
      </c>
      <c r="I4513">
        <v>20.5</v>
      </c>
      <c r="J4513">
        <v>87</v>
      </c>
      <c r="K4513">
        <v>2</v>
      </c>
      <c r="L4513">
        <v>0</v>
      </c>
      <c r="M4513">
        <v>1</v>
      </c>
      <c r="N4513">
        <v>7.9</v>
      </c>
    </row>
    <row r="4514" spans="1:14">
      <c r="A4514" t="s">
        <v>102</v>
      </c>
      <c r="B4514" t="s">
        <v>103</v>
      </c>
      <c r="C4514" t="s">
        <v>104</v>
      </c>
      <c r="D4514">
        <v>38.722299999999997</v>
      </c>
      <c r="E4514">
        <v>-9.1393000000000004</v>
      </c>
      <c r="F4514" t="s">
        <v>105</v>
      </c>
      <c r="G4514" s="2">
        <v>46210.818231886573</v>
      </c>
      <c r="H4514" s="2">
        <v>46218</v>
      </c>
      <c r="I4514">
        <v>20.3</v>
      </c>
      <c r="J4514">
        <v>88</v>
      </c>
      <c r="K4514">
        <v>2</v>
      </c>
      <c r="L4514">
        <v>0</v>
      </c>
      <c r="M4514">
        <v>1</v>
      </c>
      <c r="N4514">
        <v>6.5</v>
      </c>
    </row>
    <row r="4515" spans="1:14">
      <c r="A4515" t="s">
        <v>102</v>
      </c>
      <c r="B4515" t="s">
        <v>103</v>
      </c>
      <c r="C4515" t="s">
        <v>104</v>
      </c>
      <c r="D4515">
        <v>38.722299999999997</v>
      </c>
      <c r="E4515">
        <v>-9.1393000000000004</v>
      </c>
      <c r="F4515" t="s">
        <v>105</v>
      </c>
      <c r="G4515" s="2">
        <v>46210.818231886573</v>
      </c>
      <c r="H4515" s="2">
        <v>46218.041666666664</v>
      </c>
      <c r="I4515">
        <v>20</v>
      </c>
      <c r="J4515">
        <v>89</v>
      </c>
      <c r="K4515">
        <v>1</v>
      </c>
      <c r="L4515">
        <v>0</v>
      </c>
      <c r="M4515">
        <v>1</v>
      </c>
      <c r="N4515">
        <v>4.7</v>
      </c>
    </row>
    <row r="4516" spans="1:14">
      <c r="A4516" t="s">
        <v>102</v>
      </c>
      <c r="B4516" t="s">
        <v>103</v>
      </c>
      <c r="C4516" t="s">
        <v>104</v>
      </c>
      <c r="D4516">
        <v>38.722299999999997</v>
      </c>
      <c r="E4516">
        <v>-9.1393000000000004</v>
      </c>
      <c r="F4516" t="s">
        <v>105</v>
      </c>
      <c r="G4516" s="2">
        <v>46210.818231886573</v>
      </c>
      <c r="H4516" s="2">
        <v>46218.083333333336</v>
      </c>
      <c r="I4516">
        <v>19.600000000000001</v>
      </c>
      <c r="J4516">
        <v>92</v>
      </c>
      <c r="K4516">
        <v>0</v>
      </c>
      <c r="L4516">
        <v>0</v>
      </c>
      <c r="M4516">
        <v>0</v>
      </c>
      <c r="N4516">
        <v>2.8</v>
      </c>
    </row>
    <row r="4517" spans="1:14">
      <c r="A4517" t="s">
        <v>102</v>
      </c>
      <c r="B4517" t="s">
        <v>103</v>
      </c>
      <c r="C4517" t="s">
        <v>104</v>
      </c>
      <c r="D4517">
        <v>38.722299999999997</v>
      </c>
      <c r="E4517">
        <v>-9.1393000000000004</v>
      </c>
      <c r="F4517" t="s">
        <v>105</v>
      </c>
      <c r="G4517" s="2">
        <v>46210.818231886573</v>
      </c>
      <c r="H4517" s="2">
        <v>46218.125</v>
      </c>
      <c r="I4517">
        <v>19.100000000000001</v>
      </c>
      <c r="J4517">
        <v>94</v>
      </c>
      <c r="K4517">
        <v>0</v>
      </c>
      <c r="L4517">
        <v>0</v>
      </c>
      <c r="M4517">
        <v>0</v>
      </c>
      <c r="N4517">
        <v>2.2999999999999998</v>
      </c>
    </row>
    <row r="4518" spans="1:14">
      <c r="A4518" t="s">
        <v>102</v>
      </c>
      <c r="B4518" t="s">
        <v>103</v>
      </c>
      <c r="C4518" t="s">
        <v>104</v>
      </c>
      <c r="D4518">
        <v>38.722299999999997</v>
      </c>
      <c r="E4518">
        <v>-9.1393000000000004</v>
      </c>
      <c r="F4518" t="s">
        <v>105</v>
      </c>
      <c r="G4518" s="2">
        <v>46210.818231886573</v>
      </c>
      <c r="H4518" s="2">
        <v>46218.166666666664</v>
      </c>
      <c r="I4518">
        <v>18.7</v>
      </c>
      <c r="J4518">
        <v>97</v>
      </c>
      <c r="K4518">
        <v>0</v>
      </c>
      <c r="L4518">
        <v>0</v>
      </c>
      <c r="M4518">
        <v>0</v>
      </c>
      <c r="N4518">
        <v>1.9</v>
      </c>
    </row>
    <row r="4519" spans="1:14">
      <c r="A4519" t="s">
        <v>102</v>
      </c>
      <c r="B4519" t="s">
        <v>103</v>
      </c>
      <c r="C4519" t="s">
        <v>104</v>
      </c>
      <c r="D4519">
        <v>38.722299999999997</v>
      </c>
      <c r="E4519">
        <v>-9.1393000000000004</v>
      </c>
      <c r="F4519" t="s">
        <v>105</v>
      </c>
      <c r="G4519" s="2">
        <v>46210.818231886573</v>
      </c>
      <c r="H4519" s="2">
        <v>46218.208333333336</v>
      </c>
      <c r="I4519">
        <v>18.5</v>
      </c>
      <c r="J4519">
        <v>98</v>
      </c>
      <c r="K4519">
        <v>0</v>
      </c>
      <c r="L4519">
        <v>0</v>
      </c>
      <c r="M4519">
        <v>0</v>
      </c>
      <c r="N4519">
        <v>1.9</v>
      </c>
    </row>
    <row r="4520" spans="1:14">
      <c r="A4520" t="s">
        <v>102</v>
      </c>
      <c r="B4520" t="s">
        <v>103</v>
      </c>
      <c r="C4520" t="s">
        <v>104</v>
      </c>
      <c r="D4520">
        <v>38.722299999999997</v>
      </c>
      <c r="E4520">
        <v>-9.1393000000000004</v>
      </c>
      <c r="F4520" t="s">
        <v>105</v>
      </c>
      <c r="G4520" s="2">
        <v>46210.818231886573</v>
      </c>
      <c r="H4520" s="2">
        <v>46218.25</v>
      </c>
      <c r="I4520">
        <v>18.399999999999999</v>
      </c>
      <c r="J4520">
        <v>98</v>
      </c>
      <c r="K4520">
        <v>1</v>
      </c>
      <c r="L4520">
        <v>0</v>
      </c>
      <c r="M4520">
        <v>0</v>
      </c>
      <c r="N4520">
        <v>1.9</v>
      </c>
    </row>
    <row r="4521" spans="1:14">
      <c r="A4521" t="s">
        <v>102</v>
      </c>
      <c r="B4521" t="s">
        <v>103</v>
      </c>
      <c r="C4521" t="s">
        <v>104</v>
      </c>
      <c r="D4521">
        <v>38.722299999999997</v>
      </c>
      <c r="E4521">
        <v>-9.1393000000000004</v>
      </c>
      <c r="F4521" t="s">
        <v>105</v>
      </c>
      <c r="G4521" s="2">
        <v>46210.818231886573</v>
      </c>
      <c r="H4521" s="2">
        <v>46218.291666666664</v>
      </c>
      <c r="I4521">
        <v>18.7</v>
      </c>
      <c r="J4521">
        <v>95</v>
      </c>
      <c r="K4521">
        <v>2</v>
      </c>
      <c r="L4521">
        <v>0</v>
      </c>
      <c r="M4521">
        <v>0</v>
      </c>
      <c r="N4521">
        <v>2.2000000000000002</v>
      </c>
    </row>
    <row r="4522" spans="1:14">
      <c r="A4522" t="s">
        <v>102</v>
      </c>
      <c r="B4522" t="s">
        <v>103</v>
      </c>
      <c r="C4522" t="s">
        <v>104</v>
      </c>
      <c r="D4522">
        <v>38.722299999999997</v>
      </c>
      <c r="E4522">
        <v>-9.1393000000000004</v>
      </c>
      <c r="F4522" t="s">
        <v>105</v>
      </c>
      <c r="G4522" s="2">
        <v>46210.818231886573</v>
      </c>
      <c r="H4522" s="2">
        <v>46218.333333333336</v>
      </c>
      <c r="I4522">
        <v>19.5</v>
      </c>
      <c r="J4522">
        <v>90</v>
      </c>
      <c r="K4522">
        <v>3</v>
      </c>
      <c r="L4522">
        <v>0</v>
      </c>
      <c r="M4522">
        <v>0</v>
      </c>
      <c r="N4522">
        <v>3.1</v>
      </c>
    </row>
    <row r="4523" spans="1:14">
      <c r="A4523" t="s">
        <v>102</v>
      </c>
      <c r="B4523" t="s">
        <v>103</v>
      </c>
      <c r="C4523" t="s">
        <v>104</v>
      </c>
      <c r="D4523">
        <v>38.722299999999997</v>
      </c>
      <c r="E4523">
        <v>-9.1393000000000004</v>
      </c>
      <c r="F4523" t="s">
        <v>105</v>
      </c>
      <c r="G4523" s="2">
        <v>46210.818231886573</v>
      </c>
      <c r="H4523" s="2">
        <v>46218.375</v>
      </c>
      <c r="I4523">
        <v>20.7</v>
      </c>
      <c r="J4523">
        <v>83</v>
      </c>
      <c r="K4523">
        <v>5</v>
      </c>
      <c r="L4523">
        <v>0</v>
      </c>
      <c r="M4523">
        <v>0</v>
      </c>
      <c r="N4523">
        <v>5</v>
      </c>
    </row>
    <row r="4524" spans="1:14">
      <c r="A4524" t="s">
        <v>102</v>
      </c>
      <c r="B4524" t="s">
        <v>103</v>
      </c>
      <c r="C4524" t="s">
        <v>104</v>
      </c>
      <c r="D4524">
        <v>38.722299999999997</v>
      </c>
      <c r="E4524">
        <v>-9.1393000000000004</v>
      </c>
      <c r="F4524" t="s">
        <v>105</v>
      </c>
      <c r="G4524" s="2">
        <v>46210.818231886573</v>
      </c>
      <c r="H4524" s="2">
        <v>46218.416666666664</v>
      </c>
      <c r="I4524">
        <v>22.1</v>
      </c>
      <c r="J4524">
        <v>76</v>
      </c>
      <c r="K4524">
        <v>7</v>
      </c>
      <c r="L4524">
        <v>0</v>
      </c>
      <c r="M4524">
        <v>0</v>
      </c>
      <c r="N4524">
        <v>7.4</v>
      </c>
    </row>
    <row r="4525" spans="1:14">
      <c r="A4525" t="s">
        <v>102</v>
      </c>
      <c r="B4525" t="s">
        <v>103</v>
      </c>
      <c r="C4525" t="s">
        <v>104</v>
      </c>
      <c r="D4525">
        <v>38.722299999999997</v>
      </c>
      <c r="E4525">
        <v>-9.1393000000000004</v>
      </c>
      <c r="F4525" t="s">
        <v>105</v>
      </c>
      <c r="G4525" s="2">
        <v>46210.818231886573</v>
      </c>
      <c r="H4525" s="2">
        <v>46218.458333333336</v>
      </c>
      <c r="I4525">
        <v>23.5</v>
      </c>
      <c r="J4525">
        <v>69</v>
      </c>
      <c r="K4525">
        <v>9</v>
      </c>
      <c r="L4525">
        <v>0</v>
      </c>
      <c r="M4525">
        <v>0</v>
      </c>
      <c r="N4525">
        <v>9.9</v>
      </c>
    </row>
    <row r="4526" spans="1:14">
      <c r="A4526" t="s">
        <v>102</v>
      </c>
      <c r="B4526" t="s">
        <v>103</v>
      </c>
      <c r="C4526" t="s">
        <v>104</v>
      </c>
      <c r="D4526">
        <v>38.722299999999997</v>
      </c>
      <c r="E4526">
        <v>-9.1393000000000004</v>
      </c>
      <c r="F4526" t="s">
        <v>105</v>
      </c>
      <c r="G4526" s="2">
        <v>46210.818231886573</v>
      </c>
      <c r="H4526" s="2">
        <v>46218.5</v>
      </c>
      <c r="I4526">
        <v>24.7</v>
      </c>
      <c r="J4526">
        <v>64</v>
      </c>
      <c r="K4526">
        <v>11</v>
      </c>
      <c r="L4526">
        <v>0</v>
      </c>
      <c r="M4526">
        <v>0</v>
      </c>
      <c r="N4526">
        <v>12.3</v>
      </c>
    </row>
    <row r="4527" spans="1:14">
      <c r="A4527" t="s">
        <v>102</v>
      </c>
      <c r="B4527" t="s">
        <v>103</v>
      </c>
      <c r="C4527" t="s">
        <v>104</v>
      </c>
      <c r="D4527">
        <v>38.722299999999997</v>
      </c>
      <c r="E4527">
        <v>-9.1393000000000004</v>
      </c>
      <c r="F4527" t="s">
        <v>105</v>
      </c>
      <c r="G4527" s="2">
        <v>46210.818231886573</v>
      </c>
      <c r="H4527" s="2">
        <v>46218.541666666664</v>
      </c>
      <c r="I4527">
        <v>25.5</v>
      </c>
      <c r="J4527">
        <v>60</v>
      </c>
      <c r="K4527">
        <v>12</v>
      </c>
      <c r="L4527">
        <v>0</v>
      </c>
      <c r="M4527">
        <v>0</v>
      </c>
      <c r="N4527">
        <v>13.6</v>
      </c>
    </row>
    <row r="4528" spans="1:14">
      <c r="A4528" t="s">
        <v>102</v>
      </c>
      <c r="B4528" t="s">
        <v>103</v>
      </c>
      <c r="C4528" t="s">
        <v>104</v>
      </c>
      <c r="D4528">
        <v>38.722299999999997</v>
      </c>
      <c r="E4528">
        <v>-9.1393000000000004</v>
      </c>
      <c r="F4528" t="s">
        <v>105</v>
      </c>
      <c r="G4528" s="2">
        <v>46210.818231886573</v>
      </c>
      <c r="H4528" s="2">
        <v>46218.583333333336</v>
      </c>
      <c r="I4528">
        <v>25.9</v>
      </c>
      <c r="J4528">
        <v>58</v>
      </c>
      <c r="K4528">
        <v>12</v>
      </c>
      <c r="L4528">
        <v>0</v>
      </c>
      <c r="M4528">
        <v>0</v>
      </c>
      <c r="N4528">
        <v>14.2</v>
      </c>
    </row>
    <row r="4529" spans="1:14">
      <c r="A4529" t="s">
        <v>102</v>
      </c>
      <c r="B4529" t="s">
        <v>103</v>
      </c>
      <c r="C4529" t="s">
        <v>104</v>
      </c>
      <c r="D4529">
        <v>38.722299999999997</v>
      </c>
      <c r="E4529">
        <v>-9.1393000000000004</v>
      </c>
      <c r="F4529" t="s">
        <v>105</v>
      </c>
      <c r="G4529" s="2">
        <v>46210.818231886573</v>
      </c>
      <c r="H4529" s="2">
        <v>46218.625</v>
      </c>
      <c r="I4529">
        <v>25.9</v>
      </c>
      <c r="J4529">
        <v>57</v>
      </c>
      <c r="K4529">
        <v>12</v>
      </c>
      <c r="L4529">
        <v>0</v>
      </c>
      <c r="M4529">
        <v>0</v>
      </c>
      <c r="N4529">
        <v>14.6</v>
      </c>
    </row>
    <row r="4530" spans="1:14">
      <c r="A4530" t="s">
        <v>102</v>
      </c>
      <c r="B4530" t="s">
        <v>103</v>
      </c>
      <c r="C4530" t="s">
        <v>104</v>
      </c>
      <c r="D4530">
        <v>38.722299999999997</v>
      </c>
      <c r="E4530">
        <v>-9.1393000000000004</v>
      </c>
      <c r="F4530" t="s">
        <v>105</v>
      </c>
      <c r="G4530" s="2">
        <v>46210.818231886573</v>
      </c>
      <c r="H4530" s="2">
        <v>46218.666666666664</v>
      </c>
      <c r="I4530">
        <v>25.8</v>
      </c>
      <c r="J4530">
        <v>57</v>
      </c>
      <c r="K4530">
        <v>11</v>
      </c>
      <c r="L4530">
        <v>0</v>
      </c>
      <c r="M4530">
        <v>1</v>
      </c>
      <c r="N4530">
        <v>14.6</v>
      </c>
    </row>
    <row r="4531" spans="1:14">
      <c r="A4531" t="s">
        <v>102</v>
      </c>
      <c r="B4531" t="s">
        <v>103</v>
      </c>
      <c r="C4531" t="s">
        <v>104</v>
      </c>
      <c r="D4531">
        <v>38.722299999999997</v>
      </c>
      <c r="E4531">
        <v>-9.1393000000000004</v>
      </c>
      <c r="F4531" t="s">
        <v>105</v>
      </c>
      <c r="G4531" s="2">
        <v>46210.818231886573</v>
      </c>
      <c r="H4531" s="2">
        <v>46218.708333333336</v>
      </c>
      <c r="I4531">
        <v>25.5</v>
      </c>
      <c r="J4531">
        <v>57</v>
      </c>
      <c r="K4531">
        <v>10</v>
      </c>
      <c r="L4531">
        <v>0</v>
      </c>
      <c r="M4531">
        <v>1</v>
      </c>
      <c r="N4531">
        <v>14.7</v>
      </c>
    </row>
    <row r="4532" spans="1:14">
      <c r="A4532" t="s">
        <v>102</v>
      </c>
      <c r="B4532" t="s">
        <v>103</v>
      </c>
      <c r="C4532" t="s">
        <v>104</v>
      </c>
      <c r="D4532">
        <v>38.722299999999997</v>
      </c>
      <c r="E4532">
        <v>-9.1393000000000004</v>
      </c>
      <c r="F4532" t="s">
        <v>105</v>
      </c>
      <c r="G4532" s="2">
        <v>46210.818231886573</v>
      </c>
      <c r="H4532" s="2">
        <v>46218.75</v>
      </c>
      <c r="I4532">
        <v>25.1</v>
      </c>
      <c r="J4532">
        <v>58</v>
      </c>
      <c r="K4532">
        <v>9</v>
      </c>
      <c r="L4532">
        <v>0</v>
      </c>
      <c r="M4532">
        <v>1</v>
      </c>
      <c r="N4532">
        <v>14.6</v>
      </c>
    </row>
    <row r="4533" spans="1:14">
      <c r="A4533" t="s">
        <v>102</v>
      </c>
      <c r="B4533" t="s">
        <v>103</v>
      </c>
      <c r="C4533" t="s">
        <v>104</v>
      </c>
      <c r="D4533">
        <v>38.722299999999997</v>
      </c>
      <c r="E4533">
        <v>-9.1393000000000004</v>
      </c>
      <c r="F4533" t="s">
        <v>105</v>
      </c>
      <c r="G4533" s="2">
        <v>46210.818231886573</v>
      </c>
      <c r="H4533" s="2">
        <v>46218.791666666664</v>
      </c>
      <c r="I4533">
        <v>24.6</v>
      </c>
      <c r="J4533">
        <v>59</v>
      </c>
      <c r="K4533">
        <v>8</v>
      </c>
      <c r="L4533">
        <v>0</v>
      </c>
      <c r="M4533">
        <v>1</v>
      </c>
      <c r="N4533">
        <v>14.2</v>
      </c>
    </row>
    <row r="4534" spans="1:14">
      <c r="A4534" t="s">
        <v>102</v>
      </c>
      <c r="B4534" t="s">
        <v>103</v>
      </c>
      <c r="C4534" t="s">
        <v>104</v>
      </c>
      <c r="D4534">
        <v>38.722299999999997</v>
      </c>
      <c r="E4534">
        <v>-9.1393000000000004</v>
      </c>
      <c r="F4534" t="s">
        <v>105</v>
      </c>
      <c r="G4534" s="2">
        <v>46210.818231886573</v>
      </c>
      <c r="H4534" s="2">
        <v>46218.833333333336</v>
      </c>
      <c r="I4534">
        <v>24.1</v>
      </c>
      <c r="J4534">
        <v>62</v>
      </c>
      <c r="K4534">
        <v>7</v>
      </c>
      <c r="L4534">
        <v>0</v>
      </c>
      <c r="M4534">
        <v>1</v>
      </c>
      <c r="N4534">
        <v>13.4</v>
      </c>
    </row>
    <row r="4535" spans="1:14">
      <c r="A4535" t="s">
        <v>102</v>
      </c>
      <c r="B4535" t="s">
        <v>103</v>
      </c>
      <c r="C4535" t="s">
        <v>104</v>
      </c>
      <c r="D4535">
        <v>38.722299999999997</v>
      </c>
      <c r="E4535">
        <v>-9.1393000000000004</v>
      </c>
      <c r="F4535" t="s">
        <v>105</v>
      </c>
      <c r="G4535" s="2">
        <v>46210.818231886573</v>
      </c>
      <c r="H4535" s="2">
        <v>46218.875</v>
      </c>
      <c r="I4535">
        <v>23.3</v>
      </c>
      <c r="J4535">
        <v>66</v>
      </c>
      <c r="K4535">
        <v>5</v>
      </c>
      <c r="L4535">
        <v>0</v>
      </c>
      <c r="M4535">
        <v>1</v>
      </c>
      <c r="N4535">
        <v>11.8</v>
      </c>
    </row>
    <row r="4536" spans="1:14">
      <c r="A4536" t="s">
        <v>102</v>
      </c>
      <c r="B4536" t="s">
        <v>103</v>
      </c>
      <c r="C4536" t="s">
        <v>104</v>
      </c>
      <c r="D4536">
        <v>38.722299999999997</v>
      </c>
      <c r="E4536">
        <v>-9.1393000000000004</v>
      </c>
      <c r="F4536" t="s">
        <v>105</v>
      </c>
      <c r="G4536" s="2">
        <v>46210.818231886573</v>
      </c>
      <c r="H4536" s="2">
        <v>46218.916666666664</v>
      </c>
      <c r="I4536">
        <v>22.5</v>
      </c>
      <c r="J4536">
        <v>71</v>
      </c>
      <c r="K4536">
        <v>4</v>
      </c>
      <c r="L4536">
        <v>0</v>
      </c>
      <c r="M4536">
        <v>1</v>
      </c>
      <c r="N4536">
        <v>9.9</v>
      </c>
    </row>
    <row r="4537" spans="1:14">
      <c r="A4537" t="s">
        <v>102</v>
      </c>
      <c r="B4537" t="s">
        <v>103</v>
      </c>
      <c r="C4537" t="s">
        <v>104</v>
      </c>
      <c r="D4537">
        <v>38.722299999999997</v>
      </c>
      <c r="E4537">
        <v>-9.1393000000000004</v>
      </c>
      <c r="F4537" t="s">
        <v>105</v>
      </c>
      <c r="G4537" s="2">
        <v>46210.818231886573</v>
      </c>
      <c r="H4537" s="2">
        <v>46218.958333333336</v>
      </c>
      <c r="I4537">
        <v>21.7</v>
      </c>
      <c r="J4537">
        <v>76</v>
      </c>
      <c r="K4537">
        <v>3</v>
      </c>
      <c r="L4537">
        <v>0</v>
      </c>
      <c r="M4537">
        <v>0</v>
      </c>
      <c r="N4537">
        <v>7.9</v>
      </c>
    </row>
    <row r="4538" spans="1:14">
      <c r="A4538" t="s">
        <v>102</v>
      </c>
      <c r="B4538" t="s">
        <v>103</v>
      </c>
      <c r="C4538" t="s">
        <v>104</v>
      </c>
      <c r="D4538">
        <v>38.722299999999997</v>
      </c>
      <c r="E4538">
        <v>-9.1393000000000004</v>
      </c>
      <c r="F4538" t="s">
        <v>105</v>
      </c>
      <c r="G4538" s="2">
        <v>46210.818231886573</v>
      </c>
      <c r="H4538" s="2">
        <v>46219</v>
      </c>
      <c r="I4538">
        <v>21</v>
      </c>
      <c r="J4538">
        <v>81</v>
      </c>
      <c r="K4538">
        <v>1</v>
      </c>
      <c r="L4538">
        <v>0</v>
      </c>
      <c r="M4538">
        <v>0</v>
      </c>
      <c r="N4538">
        <v>6.3</v>
      </c>
    </row>
    <row r="4539" spans="1:14">
      <c r="A4539" t="s">
        <v>102</v>
      </c>
      <c r="B4539" t="s">
        <v>103</v>
      </c>
      <c r="C4539" t="s">
        <v>104</v>
      </c>
      <c r="D4539">
        <v>38.722299999999997</v>
      </c>
      <c r="E4539">
        <v>-9.1393000000000004</v>
      </c>
      <c r="F4539" t="s">
        <v>105</v>
      </c>
      <c r="G4539" s="2">
        <v>46210.818231886573</v>
      </c>
      <c r="H4539" s="2">
        <v>46219.041666666664</v>
      </c>
      <c r="I4539">
        <v>20.399999999999999</v>
      </c>
      <c r="J4539">
        <v>86</v>
      </c>
      <c r="K4539">
        <v>0</v>
      </c>
      <c r="L4539">
        <v>0</v>
      </c>
      <c r="M4539">
        <v>0</v>
      </c>
      <c r="N4539">
        <v>5.0999999999999996</v>
      </c>
    </row>
    <row r="4540" spans="1:14">
      <c r="A4540" t="s">
        <v>102</v>
      </c>
      <c r="B4540" t="s">
        <v>103</v>
      </c>
      <c r="C4540" t="s">
        <v>104</v>
      </c>
      <c r="D4540">
        <v>38.722299999999997</v>
      </c>
      <c r="E4540">
        <v>-9.1393000000000004</v>
      </c>
      <c r="F4540" t="s">
        <v>105</v>
      </c>
      <c r="G4540" s="2">
        <v>46210.818231886573</v>
      </c>
      <c r="H4540" s="2">
        <v>46219.083333333336</v>
      </c>
      <c r="I4540">
        <v>19.899999999999999</v>
      </c>
      <c r="J4540">
        <v>89</v>
      </c>
      <c r="K4540">
        <v>0</v>
      </c>
      <c r="L4540">
        <v>0</v>
      </c>
      <c r="M4540">
        <v>0</v>
      </c>
      <c r="N4540">
        <v>4.3</v>
      </c>
    </row>
    <row r="4541" spans="1:14">
      <c r="A4541" t="s">
        <v>102</v>
      </c>
      <c r="B4541" t="s">
        <v>103</v>
      </c>
      <c r="C4541" t="s">
        <v>104</v>
      </c>
      <c r="D4541">
        <v>38.722299999999997</v>
      </c>
      <c r="E4541">
        <v>-9.1393000000000004</v>
      </c>
      <c r="F4541" t="s">
        <v>105</v>
      </c>
      <c r="G4541" s="2">
        <v>46210.818231886573</v>
      </c>
      <c r="H4541" s="2">
        <v>46219.125</v>
      </c>
      <c r="I4541">
        <v>19.399999999999999</v>
      </c>
      <c r="J4541">
        <v>93</v>
      </c>
      <c r="K4541">
        <v>0</v>
      </c>
      <c r="L4541">
        <v>0</v>
      </c>
      <c r="M4541">
        <v>0</v>
      </c>
      <c r="N4541">
        <v>3.8</v>
      </c>
    </row>
    <row r="4542" spans="1:14">
      <c r="A4542" t="s">
        <v>102</v>
      </c>
      <c r="B4542" t="s">
        <v>103</v>
      </c>
      <c r="C4542" t="s">
        <v>104</v>
      </c>
      <c r="D4542">
        <v>38.722299999999997</v>
      </c>
      <c r="E4542">
        <v>-9.1393000000000004</v>
      </c>
      <c r="F4542" t="s">
        <v>105</v>
      </c>
      <c r="G4542" s="2">
        <v>46210.818231886573</v>
      </c>
      <c r="H4542" s="2">
        <v>46219.166666666664</v>
      </c>
      <c r="I4542">
        <v>19</v>
      </c>
      <c r="J4542">
        <v>95</v>
      </c>
      <c r="K4542">
        <v>0</v>
      </c>
      <c r="L4542">
        <v>0</v>
      </c>
      <c r="M4542">
        <v>0</v>
      </c>
      <c r="N4542">
        <v>3.4</v>
      </c>
    </row>
    <row r="4543" spans="1:14">
      <c r="A4543" t="s">
        <v>102</v>
      </c>
      <c r="B4543" t="s">
        <v>103</v>
      </c>
      <c r="C4543" t="s">
        <v>104</v>
      </c>
      <c r="D4543">
        <v>38.722299999999997</v>
      </c>
      <c r="E4543">
        <v>-9.1393000000000004</v>
      </c>
      <c r="F4543" t="s">
        <v>105</v>
      </c>
      <c r="G4543" s="2">
        <v>46210.818231886573</v>
      </c>
      <c r="H4543" s="2">
        <v>46219.208333333336</v>
      </c>
      <c r="I4543">
        <v>18.7</v>
      </c>
      <c r="J4543">
        <v>97</v>
      </c>
      <c r="K4543">
        <v>0</v>
      </c>
      <c r="L4543">
        <v>0</v>
      </c>
      <c r="M4543">
        <v>0</v>
      </c>
      <c r="N4543">
        <v>3.3</v>
      </c>
    </row>
    <row r="4544" spans="1:14">
      <c r="A4544" t="s">
        <v>102</v>
      </c>
      <c r="B4544" t="s">
        <v>103</v>
      </c>
      <c r="C4544" t="s">
        <v>104</v>
      </c>
      <c r="D4544">
        <v>38.722299999999997</v>
      </c>
      <c r="E4544">
        <v>-9.1393000000000004</v>
      </c>
      <c r="F4544" t="s">
        <v>105</v>
      </c>
      <c r="G4544" s="2">
        <v>46210.818231886573</v>
      </c>
      <c r="H4544" s="2">
        <v>46219.25</v>
      </c>
      <c r="I4544">
        <v>18.7</v>
      </c>
      <c r="J4544">
        <v>96</v>
      </c>
      <c r="K4544">
        <v>0</v>
      </c>
      <c r="L4544">
        <v>0</v>
      </c>
      <c r="M4544">
        <v>0</v>
      </c>
      <c r="N4544">
        <v>3.4</v>
      </c>
    </row>
    <row r="4545" spans="1:14">
      <c r="A4545" t="s">
        <v>102</v>
      </c>
      <c r="B4545" t="s">
        <v>103</v>
      </c>
      <c r="C4545" t="s">
        <v>104</v>
      </c>
      <c r="D4545">
        <v>38.722299999999997</v>
      </c>
      <c r="E4545">
        <v>-9.1393000000000004</v>
      </c>
      <c r="F4545" t="s">
        <v>105</v>
      </c>
      <c r="G4545" s="2">
        <v>46210.818231886573</v>
      </c>
      <c r="H4545" s="2">
        <v>46219.291666666664</v>
      </c>
      <c r="I4545">
        <v>19</v>
      </c>
      <c r="J4545">
        <v>93</v>
      </c>
      <c r="K4545">
        <v>0</v>
      </c>
      <c r="L4545">
        <v>0</v>
      </c>
      <c r="M4545">
        <v>0</v>
      </c>
      <c r="N4545">
        <v>3.8</v>
      </c>
    </row>
    <row r="4546" spans="1:14">
      <c r="A4546" t="s">
        <v>102</v>
      </c>
      <c r="B4546" t="s">
        <v>103</v>
      </c>
      <c r="C4546" t="s">
        <v>104</v>
      </c>
      <c r="D4546">
        <v>38.722299999999997</v>
      </c>
      <c r="E4546">
        <v>-9.1393000000000004</v>
      </c>
      <c r="F4546" t="s">
        <v>105</v>
      </c>
      <c r="G4546" s="2">
        <v>46210.818231886573</v>
      </c>
      <c r="H4546" s="2">
        <v>46219.333333333336</v>
      </c>
      <c r="I4546">
        <v>19.899999999999999</v>
      </c>
      <c r="J4546">
        <v>87</v>
      </c>
      <c r="K4546">
        <v>1</v>
      </c>
      <c r="L4546">
        <v>0</v>
      </c>
      <c r="M4546">
        <v>0</v>
      </c>
      <c r="N4546">
        <v>4.8</v>
      </c>
    </row>
    <row r="4547" spans="1:14">
      <c r="A4547" t="s">
        <v>102</v>
      </c>
      <c r="B4547" t="s">
        <v>103</v>
      </c>
      <c r="C4547" t="s">
        <v>104</v>
      </c>
      <c r="D4547">
        <v>38.722299999999997</v>
      </c>
      <c r="E4547">
        <v>-9.1393000000000004</v>
      </c>
      <c r="F4547" t="s">
        <v>105</v>
      </c>
      <c r="G4547" s="2">
        <v>46210.818231886573</v>
      </c>
      <c r="H4547" s="2">
        <v>46219.375</v>
      </c>
      <c r="I4547">
        <v>21.2</v>
      </c>
      <c r="J4547">
        <v>78</v>
      </c>
      <c r="K4547">
        <v>1</v>
      </c>
      <c r="L4547">
        <v>0</v>
      </c>
      <c r="M4547">
        <v>0</v>
      </c>
      <c r="N4547">
        <v>6.5</v>
      </c>
    </row>
    <row r="4548" spans="1:14">
      <c r="A4548" t="s">
        <v>102</v>
      </c>
      <c r="B4548" t="s">
        <v>103</v>
      </c>
      <c r="C4548" t="s">
        <v>104</v>
      </c>
      <c r="D4548">
        <v>38.722299999999997</v>
      </c>
      <c r="E4548">
        <v>-9.1393000000000004</v>
      </c>
      <c r="F4548" t="s">
        <v>105</v>
      </c>
      <c r="G4548" s="2">
        <v>46210.818231886573</v>
      </c>
      <c r="H4548" s="2">
        <v>46219.416666666664</v>
      </c>
      <c r="I4548">
        <v>22.8</v>
      </c>
      <c r="J4548">
        <v>68</v>
      </c>
      <c r="K4548">
        <v>2</v>
      </c>
      <c r="L4548">
        <v>0</v>
      </c>
      <c r="M4548">
        <v>0</v>
      </c>
      <c r="N4548">
        <v>8.5</v>
      </c>
    </row>
    <row r="4549" spans="1:14">
      <c r="A4549" t="s">
        <v>102</v>
      </c>
      <c r="B4549" t="s">
        <v>103</v>
      </c>
      <c r="C4549" t="s">
        <v>104</v>
      </c>
      <c r="D4549">
        <v>38.722299999999997</v>
      </c>
      <c r="E4549">
        <v>-9.1393000000000004</v>
      </c>
      <c r="F4549" t="s">
        <v>105</v>
      </c>
      <c r="G4549" s="2">
        <v>46210.818231886573</v>
      </c>
      <c r="H4549" s="2">
        <v>46219.458333333336</v>
      </c>
      <c r="I4549">
        <v>24.3</v>
      </c>
      <c r="J4549">
        <v>60</v>
      </c>
      <c r="K4549">
        <v>3</v>
      </c>
      <c r="L4549">
        <v>0</v>
      </c>
      <c r="M4549">
        <v>0</v>
      </c>
      <c r="N4549">
        <v>10.5</v>
      </c>
    </row>
    <row r="4550" spans="1:14">
      <c r="A4550" t="s">
        <v>102</v>
      </c>
      <c r="B4550" t="s">
        <v>103</v>
      </c>
      <c r="C4550" t="s">
        <v>104</v>
      </c>
      <c r="D4550">
        <v>38.722299999999997</v>
      </c>
      <c r="E4550">
        <v>-9.1393000000000004</v>
      </c>
      <c r="F4550" t="s">
        <v>105</v>
      </c>
      <c r="G4550" s="2">
        <v>46210.818231886573</v>
      </c>
      <c r="H4550" s="2">
        <v>46219.5</v>
      </c>
      <c r="I4550">
        <v>25.7</v>
      </c>
      <c r="J4550">
        <v>54</v>
      </c>
      <c r="K4550">
        <v>3</v>
      </c>
      <c r="L4550">
        <v>0</v>
      </c>
      <c r="M4550">
        <v>0</v>
      </c>
      <c r="N4550">
        <v>12.1</v>
      </c>
    </row>
    <row r="4551" spans="1:14">
      <c r="A4551" t="s">
        <v>102</v>
      </c>
      <c r="B4551" t="s">
        <v>103</v>
      </c>
      <c r="C4551" t="s">
        <v>104</v>
      </c>
      <c r="D4551">
        <v>38.722299999999997</v>
      </c>
      <c r="E4551">
        <v>-9.1393000000000004</v>
      </c>
      <c r="F4551" t="s">
        <v>105</v>
      </c>
      <c r="G4551" s="2">
        <v>46210.818231886573</v>
      </c>
      <c r="H4551" s="2">
        <v>46219.541666666664</v>
      </c>
      <c r="I4551">
        <v>26.5</v>
      </c>
      <c r="J4551">
        <v>50</v>
      </c>
      <c r="K4551">
        <v>4</v>
      </c>
      <c r="L4551">
        <v>0</v>
      </c>
      <c r="M4551">
        <v>0</v>
      </c>
      <c r="N4551">
        <v>12.9</v>
      </c>
    </row>
    <row r="4552" spans="1:14">
      <c r="A4552" t="s">
        <v>102</v>
      </c>
      <c r="B4552" t="s">
        <v>103</v>
      </c>
      <c r="C4552" t="s">
        <v>104</v>
      </c>
      <c r="D4552">
        <v>38.722299999999997</v>
      </c>
      <c r="E4552">
        <v>-9.1393000000000004</v>
      </c>
      <c r="F4552" t="s">
        <v>105</v>
      </c>
      <c r="G4552" s="2">
        <v>46210.818231886573</v>
      </c>
      <c r="H4552" s="2">
        <v>46219.583333333336</v>
      </c>
      <c r="I4552">
        <v>26.8</v>
      </c>
      <c r="J4552">
        <v>49</v>
      </c>
      <c r="K4552">
        <v>5</v>
      </c>
      <c r="L4552">
        <v>0</v>
      </c>
      <c r="M4552">
        <v>0</v>
      </c>
      <c r="N4552">
        <v>13</v>
      </c>
    </row>
    <row r="4553" spans="1:14">
      <c r="A4553" t="s">
        <v>102</v>
      </c>
      <c r="B4553" t="s">
        <v>103</v>
      </c>
      <c r="C4553" t="s">
        <v>104</v>
      </c>
      <c r="D4553">
        <v>38.722299999999997</v>
      </c>
      <c r="E4553">
        <v>-9.1393000000000004</v>
      </c>
      <c r="F4553" t="s">
        <v>105</v>
      </c>
      <c r="G4553" s="2">
        <v>46210.818231886573</v>
      </c>
      <c r="H4553" s="2">
        <v>46219.625</v>
      </c>
      <c r="I4553">
        <v>26.7</v>
      </c>
      <c r="J4553">
        <v>50</v>
      </c>
      <c r="K4553">
        <v>5</v>
      </c>
      <c r="L4553">
        <v>0</v>
      </c>
      <c r="M4553">
        <v>0</v>
      </c>
      <c r="N4553">
        <v>12.9</v>
      </c>
    </row>
    <row r="4554" spans="1:14">
      <c r="A4554" t="s">
        <v>102</v>
      </c>
      <c r="B4554" t="s">
        <v>103</v>
      </c>
      <c r="C4554" t="s">
        <v>104</v>
      </c>
      <c r="D4554">
        <v>38.722299999999997</v>
      </c>
      <c r="E4554">
        <v>-9.1393000000000004</v>
      </c>
      <c r="F4554" t="s">
        <v>105</v>
      </c>
      <c r="G4554" s="2">
        <v>46210.818231886573</v>
      </c>
      <c r="H4554" s="2">
        <v>46219.666666666664</v>
      </c>
      <c r="I4554">
        <v>26.4</v>
      </c>
      <c r="J4554">
        <v>52</v>
      </c>
      <c r="K4554">
        <v>6</v>
      </c>
      <c r="L4554">
        <v>0</v>
      </c>
      <c r="M4554">
        <v>0</v>
      </c>
      <c r="N4554">
        <v>13</v>
      </c>
    </row>
    <row r="4555" spans="1:14">
      <c r="A4555" t="s">
        <v>102</v>
      </c>
      <c r="B4555" t="s">
        <v>103</v>
      </c>
      <c r="C4555" t="s">
        <v>104</v>
      </c>
      <c r="D4555">
        <v>38.722299999999997</v>
      </c>
      <c r="E4555">
        <v>-9.1393000000000004</v>
      </c>
      <c r="F4555" t="s">
        <v>105</v>
      </c>
      <c r="G4555" s="2">
        <v>46210.818231886573</v>
      </c>
      <c r="H4555" s="2">
        <v>46219.708333333336</v>
      </c>
      <c r="I4555">
        <v>25.9</v>
      </c>
      <c r="J4555">
        <v>54</v>
      </c>
      <c r="K4555">
        <v>6</v>
      </c>
      <c r="L4555">
        <v>0</v>
      </c>
      <c r="M4555">
        <v>0</v>
      </c>
      <c r="N4555">
        <v>13.2</v>
      </c>
    </row>
    <row r="4556" spans="1:14">
      <c r="A4556" t="s">
        <v>102</v>
      </c>
      <c r="B4556" t="s">
        <v>103</v>
      </c>
      <c r="C4556" t="s">
        <v>104</v>
      </c>
      <c r="D4556">
        <v>38.722299999999997</v>
      </c>
      <c r="E4556">
        <v>-9.1393000000000004</v>
      </c>
      <c r="F4556" t="s">
        <v>105</v>
      </c>
      <c r="G4556" s="2">
        <v>46210.818231886573</v>
      </c>
      <c r="H4556" s="2">
        <v>46219.75</v>
      </c>
      <c r="I4556">
        <v>25.3</v>
      </c>
      <c r="J4556">
        <v>57</v>
      </c>
      <c r="K4556">
        <v>6</v>
      </c>
      <c r="L4556">
        <v>0</v>
      </c>
      <c r="M4556">
        <v>0</v>
      </c>
      <c r="N4556">
        <v>13.9</v>
      </c>
    </row>
    <row r="4557" spans="1:14">
      <c r="A4557" t="s">
        <v>102</v>
      </c>
      <c r="B4557" t="s">
        <v>103</v>
      </c>
      <c r="C4557" t="s">
        <v>104</v>
      </c>
      <c r="D4557">
        <v>38.722299999999997</v>
      </c>
      <c r="E4557">
        <v>-9.1393000000000004</v>
      </c>
      <c r="F4557" t="s">
        <v>105</v>
      </c>
      <c r="G4557" s="2">
        <v>46210.818231886573</v>
      </c>
      <c r="H4557" s="2">
        <v>46219.791666666664</v>
      </c>
      <c r="I4557">
        <v>24.8</v>
      </c>
      <c r="J4557">
        <v>60</v>
      </c>
      <c r="K4557">
        <v>6</v>
      </c>
      <c r="L4557">
        <v>0</v>
      </c>
      <c r="M4557">
        <v>0</v>
      </c>
      <c r="N4557">
        <v>14.1</v>
      </c>
    </row>
    <row r="4558" spans="1:14">
      <c r="A4558" t="s">
        <v>102</v>
      </c>
      <c r="B4558" t="s">
        <v>103</v>
      </c>
      <c r="C4558" t="s">
        <v>104</v>
      </c>
      <c r="D4558">
        <v>38.722299999999997</v>
      </c>
      <c r="E4558">
        <v>-9.1393000000000004</v>
      </c>
      <c r="F4558" t="s">
        <v>105</v>
      </c>
      <c r="G4558" s="2">
        <v>46210.818231886573</v>
      </c>
      <c r="H4558" s="2">
        <v>46219.833333333336</v>
      </c>
      <c r="I4558">
        <v>24.2</v>
      </c>
      <c r="J4558">
        <v>63</v>
      </c>
      <c r="K4558">
        <v>5</v>
      </c>
      <c r="L4558">
        <v>0</v>
      </c>
      <c r="M4558">
        <v>0</v>
      </c>
      <c r="N4558">
        <v>13.7</v>
      </c>
    </row>
    <row r="4559" spans="1:14">
      <c r="A4559" t="s">
        <v>102</v>
      </c>
      <c r="B4559" t="s">
        <v>103</v>
      </c>
      <c r="C4559" t="s">
        <v>104</v>
      </c>
      <c r="D4559">
        <v>38.722299999999997</v>
      </c>
      <c r="E4559">
        <v>-9.1393000000000004</v>
      </c>
      <c r="F4559" t="s">
        <v>105</v>
      </c>
      <c r="G4559" s="2">
        <v>46210.818231886573</v>
      </c>
      <c r="H4559" s="2">
        <v>46219.875</v>
      </c>
      <c r="I4559">
        <v>23.5</v>
      </c>
      <c r="J4559">
        <v>67</v>
      </c>
      <c r="K4559">
        <v>4</v>
      </c>
      <c r="L4559">
        <v>0</v>
      </c>
      <c r="M4559">
        <v>0</v>
      </c>
      <c r="N4559">
        <v>12.5</v>
      </c>
    </row>
    <row r="4560" spans="1:14">
      <c r="A4560" t="s">
        <v>102</v>
      </c>
      <c r="B4560" t="s">
        <v>103</v>
      </c>
      <c r="C4560" t="s">
        <v>104</v>
      </c>
      <c r="D4560">
        <v>38.722299999999997</v>
      </c>
      <c r="E4560">
        <v>-9.1393000000000004</v>
      </c>
      <c r="F4560" t="s">
        <v>105</v>
      </c>
      <c r="G4560" s="2">
        <v>46210.818231886573</v>
      </c>
      <c r="H4560" s="2">
        <v>46219.916666666664</v>
      </c>
      <c r="I4560">
        <v>22.7</v>
      </c>
      <c r="J4560">
        <v>71</v>
      </c>
      <c r="K4560">
        <v>3</v>
      </c>
      <c r="L4560">
        <v>0</v>
      </c>
      <c r="M4560">
        <v>0</v>
      </c>
      <c r="N4560">
        <v>11.2</v>
      </c>
    </row>
    <row r="4561" spans="1:14">
      <c r="A4561" t="s">
        <v>102</v>
      </c>
      <c r="B4561" t="s">
        <v>103</v>
      </c>
      <c r="C4561" t="s">
        <v>104</v>
      </c>
      <c r="D4561">
        <v>38.722299999999997</v>
      </c>
      <c r="E4561">
        <v>-9.1393000000000004</v>
      </c>
      <c r="F4561" t="s">
        <v>105</v>
      </c>
      <c r="G4561" s="2">
        <v>46210.818231886573</v>
      </c>
      <c r="H4561" s="2">
        <v>46219.958333333336</v>
      </c>
      <c r="I4561">
        <v>21.9</v>
      </c>
      <c r="J4561">
        <v>76</v>
      </c>
      <c r="K4561">
        <v>2</v>
      </c>
      <c r="L4561">
        <v>0</v>
      </c>
      <c r="M4561">
        <v>0</v>
      </c>
      <c r="N4561">
        <v>9.6</v>
      </c>
    </row>
    <row r="4562" spans="1:14">
      <c r="A4562" t="s">
        <v>106</v>
      </c>
      <c r="B4562" t="s">
        <v>107</v>
      </c>
      <c r="C4562" t="s">
        <v>108</v>
      </c>
      <c r="D4562">
        <v>37.983800000000002</v>
      </c>
      <c r="E4562">
        <v>23.727499999999999</v>
      </c>
      <c r="F4562" t="s">
        <v>109</v>
      </c>
      <c r="G4562" s="2">
        <v>46210.818232268517</v>
      </c>
      <c r="H4562" s="2">
        <v>46210</v>
      </c>
      <c r="I4562">
        <v>24.5</v>
      </c>
      <c r="J4562">
        <v>42</v>
      </c>
      <c r="K4562">
        <v>0</v>
      </c>
      <c r="L4562">
        <v>0</v>
      </c>
      <c r="M4562">
        <v>0</v>
      </c>
      <c r="N4562">
        <v>2.8</v>
      </c>
    </row>
    <row r="4563" spans="1:14">
      <c r="A4563" t="s">
        <v>106</v>
      </c>
      <c r="B4563" t="s">
        <v>107</v>
      </c>
      <c r="C4563" t="s">
        <v>108</v>
      </c>
      <c r="D4563">
        <v>37.983800000000002</v>
      </c>
      <c r="E4563">
        <v>23.727499999999999</v>
      </c>
      <c r="F4563" t="s">
        <v>109</v>
      </c>
      <c r="G4563" s="2">
        <v>46210.818232268517</v>
      </c>
      <c r="H4563" s="2">
        <v>46210.041666666664</v>
      </c>
      <c r="I4563">
        <v>24.1</v>
      </c>
      <c r="J4563">
        <v>49</v>
      </c>
      <c r="K4563">
        <v>0</v>
      </c>
      <c r="L4563">
        <v>0</v>
      </c>
      <c r="M4563">
        <v>0</v>
      </c>
      <c r="N4563">
        <v>3.1</v>
      </c>
    </row>
    <row r="4564" spans="1:14">
      <c r="A4564" t="s">
        <v>106</v>
      </c>
      <c r="B4564" t="s">
        <v>107</v>
      </c>
      <c r="C4564" t="s">
        <v>108</v>
      </c>
      <c r="D4564">
        <v>37.983800000000002</v>
      </c>
      <c r="E4564">
        <v>23.727499999999999</v>
      </c>
      <c r="F4564" t="s">
        <v>109</v>
      </c>
      <c r="G4564" s="2">
        <v>46210.818232268517</v>
      </c>
      <c r="H4564" s="2">
        <v>46210.083333333336</v>
      </c>
      <c r="I4564">
        <v>23.4</v>
      </c>
      <c r="J4564">
        <v>46</v>
      </c>
      <c r="K4564">
        <v>0</v>
      </c>
      <c r="L4564">
        <v>0</v>
      </c>
      <c r="M4564">
        <v>0</v>
      </c>
      <c r="N4564">
        <v>3.9</v>
      </c>
    </row>
    <row r="4565" spans="1:14">
      <c r="A4565" t="s">
        <v>106</v>
      </c>
      <c r="B4565" t="s">
        <v>107</v>
      </c>
      <c r="C4565" t="s">
        <v>108</v>
      </c>
      <c r="D4565">
        <v>37.983800000000002</v>
      </c>
      <c r="E4565">
        <v>23.727499999999999</v>
      </c>
      <c r="F4565" t="s">
        <v>109</v>
      </c>
      <c r="G4565" s="2">
        <v>46210.818232268517</v>
      </c>
      <c r="H4565" s="2">
        <v>46210.125</v>
      </c>
      <c r="I4565">
        <v>22.5</v>
      </c>
      <c r="J4565">
        <v>40</v>
      </c>
      <c r="K4565">
        <v>0</v>
      </c>
      <c r="L4565">
        <v>0</v>
      </c>
      <c r="M4565">
        <v>0</v>
      </c>
      <c r="N4565">
        <v>5.0999999999999996</v>
      </c>
    </row>
    <row r="4566" spans="1:14">
      <c r="A4566" t="s">
        <v>106</v>
      </c>
      <c r="B4566" t="s">
        <v>107</v>
      </c>
      <c r="C4566" t="s">
        <v>108</v>
      </c>
      <c r="D4566">
        <v>37.983800000000002</v>
      </c>
      <c r="E4566">
        <v>23.727499999999999</v>
      </c>
      <c r="F4566" t="s">
        <v>109</v>
      </c>
      <c r="G4566" s="2">
        <v>46210.818232268517</v>
      </c>
      <c r="H4566" s="2">
        <v>46210.166666666664</v>
      </c>
      <c r="I4566">
        <v>22.3</v>
      </c>
      <c r="J4566">
        <v>39</v>
      </c>
      <c r="K4566">
        <v>0</v>
      </c>
      <c r="L4566">
        <v>0</v>
      </c>
      <c r="M4566">
        <v>0</v>
      </c>
      <c r="N4566">
        <v>5.9</v>
      </c>
    </row>
    <row r="4567" spans="1:14">
      <c r="A4567" t="s">
        <v>106</v>
      </c>
      <c r="B4567" t="s">
        <v>107</v>
      </c>
      <c r="C4567" t="s">
        <v>108</v>
      </c>
      <c r="D4567">
        <v>37.983800000000002</v>
      </c>
      <c r="E4567">
        <v>23.727499999999999</v>
      </c>
      <c r="F4567" t="s">
        <v>109</v>
      </c>
      <c r="G4567" s="2">
        <v>46210.818232268517</v>
      </c>
      <c r="H4567" s="2">
        <v>46210.208333333336</v>
      </c>
      <c r="I4567">
        <v>22.2</v>
      </c>
      <c r="J4567">
        <v>43</v>
      </c>
      <c r="K4567">
        <v>0</v>
      </c>
      <c r="L4567">
        <v>0</v>
      </c>
      <c r="M4567">
        <v>0</v>
      </c>
      <c r="N4567">
        <v>5.6</v>
      </c>
    </row>
    <row r="4568" spans="1:14">
      <c r="A4568" t="s">
        <v>106</v>
      </c>
      <c r="B4568" t="s">
        <v>107</v>
      </c>
      <c r="C4568" t="s">
        <v>108</v>
      </c>
      <c r="D4568">
        <v>37.983800000000002</v>
      </c>
      <c r="E4568">
        <v>23.727499999999999</v>
      </c>
      <c r="F4568" t="s">
        <v>109</v>
      </c>
      <c r="G4568" s="2">
        <v>46210.818232268517</v>
      </c>
      <c r="H4568" s="2">
        <v>46210.25</v>
      </c>
      <c r="I4568">
        <v>21.7</v>
      </c>
      <c r="J4568">
        <v>46</v>
      </c>
      <c r="K4568">
        <v>0</v>
      </c>
      <c r="L4568">
        <v>0</v>
      </c>
      <c r="M4568">
        <v>0</v>
      </c>
      <c r="N4568">
        <v>4.7</v>
      </c>
    </row>
    <row r="4569" spans="1:14">
      <c r="A4569" t="s">
        <v>106</v>
      </c>
      <c r="B4569" t="s">
        <v>107</v>
      </c>
      <c r="C4569" t="s">
        <v>108</v>
      </c>
      <c r="D4569">
        <v>37.983800000000002</v>
      </c>
      <c r="E4569">
        <v>23.727499999999999</v>
      </c>
      <c r="F4569" t="s">
        <v>109</v>
      </c>
      <c r="G4569" s="2">
        <v>46210.818232268517</v>
      </c>
      <c r="H4569" s="2">
        <v>46210.291666666664</v>
      </c>
      <c r="I4569">
        <v>21.9</v>
      </c>
      <c r="J4569">
        <v>46</v>
      </c>
      <c r="K4569">
        <v>0</v>
      </c>
      <c r="L4569">
        <v>0</v>
      </c>
      <c r="M4569">
        <v>1</v>
      </c>
      <c r="N4569">
        <v>4.9000000000000004</v>
      </c>
    </row>
    <row r="4570" spans="1:14">
      <c r="A4570" t="s">
        <v>106</v>
      </c>
      <c r="B4570" t="s">
        <v>107</v>
      </c>
      <c r="C4570" t="s">
        <v>108</v>
      </c>
      <c r="D4570">
        <v>37.983800000000002</v>
      </c>
      <c r="E4570">
        <v>23.727499999999999</v>
      </c>
      <c r="F4570" t="s">
        <v>109</v>
      </c>
      <c r="G4570" s="2">
        <v>46210.818232268517</v>
      </c>
      <c r="H4570" s="2">
        <v>46210.333333333336</v>
      </c>
      <c r="I4570">
        <v>23.8</v>
      </c>
      <c r="J4570">
        <v>42</v>
      </c>
      <c r="K4570">
        <v>0</v>
      </c>
      <c r="L4570">
        <v>0</v>
      </c>
      <c r="M4570">
        <v>0</v>
      </c>
      <c r="N4570">
        <v>2.4</v>
      </c>
    </row>
    <row r="4571" spans="1:14">
      <c r="A4571" t="s">
        <v>106</v>
      </c>
      <c r="B4571" t="s">
        <v>107</v>
      </c>
      <c r="C4571" t="s">
        <v>108</v>
      </c>
      <c r="D4571">
        <v>37.983800000000002</v>
      </c>
      <c r="E4571">
        <v>23.727499999999999</v>
      </c>
      <c r="F4571" t="s">
        <v>109</v>
      </c>
      <c r="G4571" s="2">
        <v>46210.818232268517</v>
      </c>
      <c r="H4571" s="2">
        <v>46210.375</v>
      </c>
      <c r="I4571">
        <v>27.2</v>
      </c>
      <c r="J4571">
        <v>35</v>
      </c>
      <c r="K4571">
        <v>0</v>
      </c>
      <c r="L4571">
        <v>0</v>
      </c>
      <c r="M4571">
        <v>1</v>
      </c>
      <c r="N4571">
        <v>2.4</v>
      </c>
    </row>
    <row r="4572" spans="1:14">
      <c r="A4572" t="s">
        <v>106</v>
      </c>
      <c r="B4572" t="s">
        <v>107</v>
      </c>
      <c r="C4572" t="s">
        <v>108</v>
      </c>
      <c r="D4572">
        <v>37.983800000000002</v>
      </c>
      <c r="E4572">
        <v>23.727499999999999</v>
      </c>
      <c r="F4572" t="s">
        <v>109</v>
      </c>
      <c r="G4572" s="2">
        <v>46210.818232268517</v>
      </c>
      <c r="H4572" s="2">
        <v>46210.416666666664</v>
      </c>
      <c r="I4572">
        <v>29.6</v>
      </c>
      <c r="J4572">
        <v>31</v>
      </c>
      <c r="K4572">
        <v>0</v>
      </c>
      <c r="L4572">
        <v>0</v>
      </c>
      <c r="M4572">
        <v>0</v>
      </c>
      <c r="N4572">
        <v>5.6</v>
      </c>
    </row>
    <row r="4573" spans="1:14">
      <c r="A4573" t="s">
        <v>106</v>
      </c>
      <c r="B4573" t="s">
        <v>107</v>
      </c>
      <c r="C4573" t="s">
        <v>108</v>
      </c>
      <c r="D4573">
        <v>37.983800000000002</v>
      </c>
      <c r="E4573">
        <v>23.727499999999999</v>
      </c>
      <c r="F4573" t="s">
        <v>109</v>
      </c>
      <c r="G4573" s="2">
        <v>46210.818232268517</v>
      </c>
      <c r="H4573" s="2">
        <v>46210.458333333336</v>
      </c>
      <c r="I4573">
        <v>31.4</v>
      </c>
      <c r="J4573">
        <v>27</v>
      </c>
      <c r="K4573">
        <v>0</v>
      </c>
      <c r="L4573">
        <v>0</v>
      </c>
      <c r="M4573">
        <v>0</v>
      </c>
      <c r="N4573">
        <v>10.7</v>
      </c>
    </row>
    <row r="4574" spans="1:14">
      <c r="A4574" t="s">
        <v>106</v>
      </c>
      <c r="B4574" t="s">
        <v>107</v>
      </c>
      <c r="C4574" t="s">
        <v>108</v>
      </c>
      <c r="D4574">
        <v>37.983800000000002</v>
      </c>
      <c r="E4574">
        <v>23.727499999999999</v>
      </c>
      <c r="F4574" t="s">
        <v>109</v>
      </c>
      <c r="G4574" s="2">
        <v>46210.818232268517</v>
      </c>
      <c r="H4574" s="2">
        <v>46210.5</v>
      </c>
      <c r="I4574">
        <v>32.299999999999997</v>
      </c>
      <c r="J4574">
        <v>28</v>
      </c>
      <c r="K4574">
        <v>0</v>
      </c>
      <c r="L4574">
        <v>0</v>
      </c>
      <c r="M4574">
        <v>1</v>
      </c>
      <c r="N4574">
        <v>12</v>
      </c>
    </row>
    <row r="4575" spans="1:14">
      <c r="A4575" t="s">
        <v>106</v>
      </c>
      <c r="B4575" t="s">
        <v>107</v>
      </c>
      <c r="C4575" t="s">
        <v>108</v>
      </c>
      <c r="D4575">
        <v>37.983800000000002</v>
      </c>
      <c r="E4575">
        <v>23.727499999999999</v>
      </c>
      <c r="F4575" t="s">
        <v>109</v>
      </c>
      <c r="G4575" s="2">
        <v>46210.818232268517</v>
      </c>
      <c r="H4575" s="2">
        <v>46210.541666666664</v>
      </c>
      <c r="I4575">
        <v>32.700000000000003</v>
      </c>
      <c r="J4575">
        <v>27</v>
      </c>
      <c r="K4575">
        <v>0</v>
      </c>
      <c r="L4575">
        <v>0</v>
      </c>
      <c r="M4575">
        <v>2</v>
      </c>
      <c r="N4575">
        <v>13.4</v>
      </c>
    </row>
    <row r="4576" spans="1:14">
      <c r="A4576" t="s">
        <v>106</v>
      </c>
      <c r="B4576" t="s">
        <v>107</v>
      </c>
      <c r="C4576" t="s">
        <v>108</v>
      </c>
      <c r="D4576">
        <v>37.983800000000002</v>
      </c>
      <c r="E4576">
        <v>23.727499999999999</v>
      </c>
      <c r="F4576" t="s">
        <v>109</v>
      </c>
      <c r="G4576" s="2">
        <v>46210.818232268517</v>
      </c>
      <c r="H4576" s="2">
        <v>46210.583333333336</v>
      </c>
      <c r="I4576">
        <v>33</v>
      </c>
      <c r="J4576">
        <v>28</v>
      </c>
      <c r="K4576">
        <v>0</v>
      </c>
      <c r="L4576">
        <v>0</v>
      </c>
      <c r="M4576">
        <v>3</v>
      </c>
      <c r="N4576">
        <v>13</v>
      </c>
    </row>
    <row r="4577" spans="1:14">
      <c r="A4577" t="s">
        <v>106</v>
      </c>
      <c r="B4577" t="s">
        <v>107</v>
      </c>
      <c r="C4577" t="s">
        <v>108</v>
      </c>
      <c r="D4577">
        <v>37.983800000000002</v>
      </c>
      <c r="E4577">
        <v>23.727499999999999</v>
      </c>
      <c r="F4577" t="s">
        <v>109</v>
      </c>
      <c r="G4577" s="2">
        <v>46210.818232268517</v>
      </c>
      <c r="H4577" s="2">
        <v>46210.625</v>
      </c>
      <c r="I4577">
        <v>33.200000000000003</v>
      </c>
      <c r="J4577">
        <v>29</v>
      </c>
      <c r="K4577">
        <v>0</v>
      </c>
      <c r="L4577">
        <v>0</v>
      </c>
      <c r="M4577">
        <v>2</v>
      </c>
      <c r="N4577">
        <v>11.9</v>
      </c>
    </row>
    <row r="4578" spans="1:14">
      <c r="A4578" t="s">
        <v>106</v>
      </c>
      <c r="B4578" t="s">
        <v>107</v>
      </c>
      <c r="C4578" t="s">
        <v>108</v>
      </c>
      <c r="D4578">
        <v>37.983800000000002</v>
      </c>
      <c r="E4578">
        <v>23.727499999999999</v>
      </c>
      <c r="F4578" t="s">
        <v>109</v>
      </c>
      <c r="G4578" s="2">
        <v>46210.818232268517</v>
      </c>
      <c r="H4578" s="2">
        <v>46210.666666666664</v>
      </c>
      <c r="I4578">
        <v>33.6</v>
      </c>
      <c r="J4578">
        <v>22</v>
      </c>
      <c r="K4578">
        <v>0</v>
      </c>
      <c r="L4578">
        <v>0</v>
      </c>
      <c r="M4578">
        <v>2</v>
      </c>
      <c r="N4578">
        <v>12.4</v>
      </c>
    </row>
    <row r="4579" spans="1:14">
      <c r="A4579" t="s">
        <v>106</v>
      </c>
      <c r="B4579" t="s">
        <v>107</v>
      </c>
      <c r="C4579" t="s">
        <v>108</v>
      </c>
      <c r="D4579">
        <v>37.983800000000002</v>
      </c>
      <c r="E4579">
        <v>23.727499999999999</v>
      </c>
      <c r="F4579" t="s">
        <v>109</v>
      </c>
      <c r="G4579" s="2">
        <v>46210.818232268517</v>
      </c>
      <c r="H4579" s="2">
        <v>46210.708333333336</v>
      </c>
      <c r="I4579">
        <v>33.5</v>
      </c>
      <c r="J4579">
        <v>22</v>
      </c>
      <c r="K4579">
        <v>0</v>
      </c>
      <c r="L4579">
        <v>0</v>
      </c>
      <c r="M4579">
        <v>2</v>
      </c>
      <c r="N4579">
        <v>12.5</v>
      </c>
    </row>
    <row r="4580" spans="1:14">
      <c r="A4580" t="s">
        <v>106</v>
      </c>
      <c r="B4580" t="s">
        <v>107</v>
      </c>
      <c r="C4580" t="s">
        <v>108</v>
      </c>
      <c r="D4580">
        <v>37.983800000000002</v>
      </c>
      <c r="E4580">
        <v>23.727499999999999</v>
      </c>
      <c r="F4580" t="s">
        <v>109</v>
      </c>
      <c r="G4580" s="2">
        <v>46210.818232268517</v>
      </c>
      <c r="H4580" s="2">
        <v>46210.75</v>
      </c>
      <c r="I4580">
        <v>33.200000000000003</v>
      </c>
      <c r="J4580">
        <v>21</v>
      </c>
      <c r="K4580">
        <v>0</v>
      </c>
      <c r="L4580">
        <v>0</v>
      </c>
      <c r="M4580">
        <v>0</v>
      </c>
      <c r="N4580">
        <v>10.5</v>
      </c>
    </row>
    <row r="4581" spans="1:14">
      <c r="A4581" t="s">
        <v>106</v>
      </c>
      <c r="B4581" t="s">
        <v>107</v>
      </c>
      <c r="C4581" t="s">
        <v>108</v>
      </c>
      <c r="D4581">
        <v>37.983800000000002</v>
      </c>
      <c r="E4581">
        <v>23.727499999999999</v>
      </c>
      <c r="F4581" t="s">
        <v>109</v>
      </c>
      <c r="G4581" s="2">
        <v>46210.818232268517</v>
      </c>
      <c r="H4581" s="2">
        <v>46210.791666666664</v>
      </c>
      <c r="I4581">
        <v>31.9</v>
      </c>
      <c r="J4581">
        <v>26</v>
      </c>
      <c r="K4581">
        <v>0</v>
      </c>
      <c r="L4581">
        <v>0</v>
      </c>
      <c r="M4581">
        <v>0</v>
      </c>
      <c r="N4581">
        <v>7.2</v>
      </c>
    </row>
    <row r="4582" spans="1:14">
      <c r="A4582" t="s">
        <v>106</v>
      </c>
      <c r="B4582" t="s">
        <v>107</v>
      </c>
      <c r="C4582" t="s">
        <v>108</v>
      </c>
      <c r="D4582">
        <v>37.983800000000002</v>
      </c>
      <c r="E4582">
        <v>23.727499999999999</v>
      </c>
      <c r="F4582" t="s">
        <v>109</v>
      </c>
      <c r="G4582" s="2">
        <v>46210.818232268517</v>
      </c>
      <c r="H4582" s="2">
        <v>46210.833333333336</v>
      </c>
      <c r="I4582">
        <v>30.8</v>
      </c>
      <c r="J4582">
        <v>27</v>
      </c>
      <c r="K4582">
        <v>0</v>
      </c>
      <c r="L4582">
        <v>0</v>
      </c>
      <c r="M4582">
        <v>0</v>
      </c>
      <c r="N4582">
        <v>3.3</v>
      </c>
    </row>
    <row r="4583" spans="1:14">
      <c r="A4583" t="s">
        <v>106</v>
      </c>
      <c r="B4583" t="s">
        <v>107</v>
      </c>
      <c r="C4583" t="s">
        <v>108</v>
      </c>
      <c r="D4583">
        <v>37.983800000000002</v>
      </c>
      <c r="E4583">
        <v>23.727499999999999</v>
      </c>
      <c r="F4583" t="s">
        <v>109</v>
      </c>
      <c r="G4583" s="2">
        <v>46210.818232268517</v>
      </c>
      <c r="H4583" s="2">
        <v>46210.875</v>
      </c>
      <c r="I4583">
        <v>28.8</v>
      </c>
      <c r="J4583">
        <v>38</v>
      </c>
      <c r="K4583">
        <v>0</v>
      </c>
      <c r="L4583">
        <v>0</v>
      </c>
      <c r="M4583">
        <v>0</v>
      </c>
      <c r="N4583">
        <v>1.9</v>
      </c>
    </row>
    <row r="4584" spans="1:14">
      <c r="A4584" t="s">
        <v>106</v>
      </c>
      <c r="B4584" t="s">
        <v>107</v>
      </c>
      <c r="C4584" t="s">
        <v>108</v>
      </c>
      <c r="D4584">
        <v>37.983800000000002</v>
      </c>
      <c r="E4584">
        <v>23.727499999999999</v>
      </c>
      <c r="F4584" t="s">
        <v>109</v>
      </c>
      <c r="G4584" s="2">
        <v>46210.818232268517</v>
      </c>
      <c r="H4584" s="2">
        <v>46210.916666666664</v>
      </c>
      <c r="I4584">
        <v>27.3</v>
      </c>
      <c r="J4584">
        <v>52</v>
      </c>
      <c r="K4584">
        <v>0</v>
      </c>
      <c r="L4584">
        <v>0</v>
      </c>
      <c r="M4584">
        <v>0</v>
      </c>
      <c r="N4584">
        <v>4.0999999999999996</v>
      </c>
    </row>
    <row r="4585" spans="1:14">
      <c r="A4585" t="s">
        <v>106</v>
      </c>
      <c r="B4585" t="s">
        <v>107</v>
      </c>
      <c r="C4585" t="s">
        <v>108</v>
      </c>
      <c r="D4585">
        <v>37.983800000000002</v>
      </c>
      <c r="E4585">
        <v>23.727499999999999</v>
      </c>
      <c r="F4585" t="s">
        <v>109</v>
      </c>
      <c r="G4585" s="2">
        <v>46210.818232268517</v>
      </c>
      <c r="H4585" s="2">
        <v>46210.958333333336</v>
      </c>
      <c r="I4585">
        <v>26.2</v>
      </c>
      <c r="J4585">
        <v>56</v>
      </c>
      <c r="K4585">
        <v>0</v>
      </c>
      <c r="L4585">
        <v>0</v>
      </c>
      <c r="M4585">
        <v>0</v>
      </c>
      <c r="N4585">
        <v>1.1000000000000001</v>
      </c>
    </row>
    <row r="4586" spans="1:14">
      <c r="A4586" t="s">
        <v>106</v>
      </c>
      <c r="B4586" t="s">
        <v>107</v>
      </c>
      <c r="C4586" t="s">
        <v>108</v>
      </c>
      <c r="D4586">
        <v>37.983800000000002</v>
      </c>
      <c r="E4586">
        <v>23.727499999999999</v>
      </c>
      <c r="F4586" t="s">
        <v>109</v>
      </c>
      <c r="G4586" s="2">
        <v>46210.818232268517</v>
      </c>
      <c r="H4586" s="2">
        <v>46211</v>
      </c>
      <c r="I4586">
        <v>25.5</v>
      </c>
      <c r="J4586">
        <v>57</v>
      </c>
      <c r="K4586">
        <v>0</v>
      </c>
      <c r="L4586">
        <v>0</v>
      </c>
      <c r="M4586">
        <v>0</v>
      </c>
      <c r="N4586">
        <v>1.8</v>
      </c>
    </row>
    <row r="4587" spans="1:14">
      <c r="A4587" t="s">
        <v>106</v>
      </c>
      <c r="B4587" t="s">
        <v>107</v>
      </c>
      <c r="C4587" t="s">
        <v>108</v>
      </c>
      <c r="D4587">
        <v>37.983800000000002</v>
      </c>
      <c r="E4587">
        <v>23.727499999999999</v>
      </c>
      <c r="F4587" t="s">
        <v>109</v>
      </c>
      <c r="G4587" s="2">
        <v>46210.818232268517</v>
      </c>
      <c r="H4587" s="2">
        <v>46211.041666666664</v>
      </c>
      <c r="I4587">
        <v>24.8</v>
      </c>
      <c r="J4587">
        <v>58</v>
      </c>
      <c r="K4587">
        <v>0</v>
      </c>
      <c r="L4587">
        <v>0</v>
      </c>
      <c r="M4587">
        <v>0</v>
      </c>
      <c r="N4587">
        <v>3.3</v>
      </c>
    </row>
    <row r="4588" spans="1:14">
      <c r="A4588" t="s">
        <v>106</v>
      </c>
      <c r="B4588" t="s">
        <v>107</v>
      </c>
      <c r="C4588" t="s">
        <v>108</v>
      </c>
      <c r="D4588">
        <v>37.983800000000002</v>
      </c>
      <c r="E4588">
        <v>23.727499999999999</v>
      </c>
      <c r="F4588" t="s">
        <v>109</v>
      </c>
      <c r="G4588" s="2">
        <v>46210.818232268517</v>
      </c>
      <c r="H4588" s="2">
        <v>46211.083333333336</v>
      </c>
      <c r="I4588">
        <v>24.1</v>
      </c>
      <c r="J4588">
        <v>59</v>
      </c>
      <c r="K4588">
        <v>0</v>
      </c>
      <c r="L4588">
        <v>0</v>
      </c>
      <c r="M4588">
        <v>0</v>
      </c>
      <c r="N4588">
        <v>3.8</v>
      </c>
    </row>
    <row r="4589" spans="1:14">
      <c r="A4589" t="s">
        <v>106</v>
      </c>
      <c r="B4589" t="s">
        <v>107</v>
      </c>
      <c r="C4589" t="s">
        <v>108</v>
      </c>
      <c r="D4589">
        <v>37.983800000000002</v>
      </c>
      <c r="E4589">
        <v>23.727499999999999</v>
      </c>
      <c r="F4589" t="s">
        <v>109</v>
      </c>
      <c r="G4589" s="2">
        <v>46210.818232268517</v>
      </c>
      <c r="H4589" s="2">
        <v>46211.125</v>
      </c>
      <c r="I4589">
        <v>23.5</v>
      </c>
      <c r="J4589">
        <v>58</v>
      </c>
      <c r="K4589">
        <v>0</v>
      </c>
      <c r="L4589">
        <v>0</v>
      </c>
      <c r="M4589">
        <v>0</v>
      </c>
      <c r="N4589">
        <v>4.8</v>
      </c>
    </row>
    <row r="4590" spans="1:14">
      <c r="A4590" t="s">
        <v>106</v>
      </c>
      <c r="B4590" t="s">
        <v>107</v>
      </c>
      <c r="C4590" t="s">
        <v>108</v>
      </c>
      <c r="D4590">
        <v>37.983800000000002</v>
      </c>
      <c r="E4590">
        <v>23.727499999999999</v>
      </c>
      <c r="F4590" t="s">
        <v>109</v>
      </c>
      <c r="G4590" s="2">
        <v>46210.818232268517</v>
      </c>
      <c r="H4590" s="2">
        <v>46211.166666666664</v>
      </c>
      <c r="I4590">
        <v>23</v>
      </c>
      <c r="J4590">
        <v>57</v>
      </c>
      <c r="K4590">
        <v>0</v>
      </c>
      <c r="L4590">
        <v>0</v>
      </c>
      <c r="M4590">
        <v>0</v>
      </c>
      <c r="N4590">
        <v>5.0999999999999996</v>
      </c>
    </row>
    <row r="4591" spans="1:14">
      <c r="A4591" t="s">
        <v>106</v>
      </c>
      <c r="B4591" t="s">
        <v>107</v>
      </c>
      <c r="C4591" t="s">
        <v>108</v>
      </c>
      <c r="D4591">
        <v>37.983800000000002</v>
      </c>
      <c r="E4591">
        <v>23.727499999999999</v>
      </c>
      <c r="F4591" t="s">
        <v>109</v>
      </c>
      <c r="G4591" s="2">
        <v>46210.818232268517</v>
      </c>
      <c r="H4591" s="2">
        <v>46211.208333333336</v>
      </c>
      <c r="I4591">
        <v>22.7</v>
      </c>
      <c r="J4591">
        <v>54</v>
      </c>
      <c r="K4591">
        <v>0</v>
      </c>
      <c r="L4591">
        <v>0</v>
      </c>
      <c r="M4591">
        <v>0</v>
      </c>
      <c r="N4591">
        <v>5.4</v>
      </c>
    </row>
    <row r="4592" spans="1:14">
      <c r="A4592" t="s">
        <v>106</v>
      </c>
      <c r="B4592" t="s">
        <v>107</v>
      </c>
      <c r="C4592" t="s">
        <v>108</v>
      </c>
      <c r="D4592">
        <v>37.983800000000002</v>
      </c>
      <c r="E4592">
        <v>23.727499999999999</v>
      </c>
      <c r="F4592" t="s">
        <v>109</v>
      </c>
      <c r="G4592" s="2">
        <v>46210.818232268517</v>
      </c>
      <c r="H4592" s="2">
        <v>46211.25</v>
      </c>
      <c r="I4592">
        <v>22.4</v>
      </c>
      <c r="J4592">
        <v>51</v>
      </c>
      <c r="K4592">
        <v>0</v>
      </c>
      <c r="L4592">
        <v>0</v>
      </c>
      <c r="M4592">
        <v>0</v>
      </c>
      <c r="N4592">
        <v>4.9000000000000004</v>
      </c>
    </row>
    <row r="4593" spans="1:14">
      <c r="A4593" t="s">
        <v>106</v>
      </c>
      <c r="B4593" t="s">
        <v>107</v>
      </c>
      <c r="C4593" t="s">
        <v>108</v>
      </c>
      <c r="D4593">
        <v>37.983800000000002</v>
      </c>
      <c r="E4593">
        <v>23.727499999999999</v>
      </c>
      <c r="F4593" t="s">
        <v>109</v>
      </c>
      <c r="G4593" s="2">
        <v>46210.818232268517</v>
      </c>
      <c r="H4593" s="2">
        <v>46211.291666666664</v>
      </c>
      <c r="I4593">
        <v>22.4</v>
      </c>
      <c r="J4593">
        <v>49</v>
      </c>
      <c r="K4593">
        <v>0</v>
      </c>
      <c r="L4593">
        <v>0</v>
      </c>
      <c r="M4593">
        <v>0</v>
      </c>
      <c r="N4593">
        <v>4.9000000000000004</v>
      </c>
    </row>
    <row r="4594" spans="1:14">
      <c r="A4594" t="s">
        <v>106</v>
      </c>
      <c r="B4594" t="s">
        <v>107</v>
      </c>
      <c r="C4594" t="s">
        <v>108</v>
      </c>
      <c r="D4594">
        <v>37.983800000000002</v>
      </c>
      <c r="E4594">
        <v>23.727499999999999</v>
      </c>
      <c r="F4594" t="s">
        <v>109</v>
      </c>
      <c r="G4594" s="2">
        <v>46210.818232268517</v>
      </c>
      <c r="H4594" s="2">
        <v>46211.333333333336</v>
      </c>
      <c r="I4594">
        <v>24.3</v>
      </c>
      <c r="J4594">
        <v>45</v>
      </c>
      <c r="K4594">
        <v>0</v>
      </c>
      <c r="L4594">
        <v>0</v>
      </c>
      <c r="M4594">
        <v>0</v>
      </c>
      <c r="N4594">
        <v>2.5</v>
      </c>
    </row>
    <row r="4595" spans="1:14">
      <c r="A4595" t="s">
        <v>106</v>
      </c>
      <c r="B4595" t="s">
        <v>107</v>
      </c>
      <c r="C4595" t="s">
        <v>108</v>
      </c>
      <c r="D4595">
        <v>37.983800000000002</v>
      </c>
      <c r="E4595">
        <v>23.727499999999999</v>
      </c>
      <c r="F4595" t="s">
        <v>109</v>
      </c>
      <c r="G4595" s="2">
        <v>46210.818232268517</v>
      </c>
      <c r="H4595" s="2">
        <v>46211.375</v>
      </c>
      <c r="I4595">
        <v>28</v>
      </c>
      <c r="J4595">
        <v>34</v>
      </c>
      <c r="K4595">
        <v>0</v>
      </c>
      <c r="L4595">
        <v>0</v>
      </c>
      <c r="M4595">
        <v>0</v>
      </c>
      <c r="N4595">
        <v>2.6</v>
      </c>
    </row>
    <row r="4596" spans="1:14">
      <c r="A4596" t="s">
        <v>106</v>
      </c>
      <c r="B4596" t="s">
        <v>107</v>
      </c>
      <c r="C4596" t="s">
        <v>108</v>
      </c>
      <c r="D4596">
        <v>37.983800000000002</v>
      </c>
      <c r="E4596">
        <v>23.727499999999999</v>
      </c>
      <c r="F4596" t="s">
        <v>109</v>
      </c>
      <c r="G4596" s="2">
        <v>46210.818232268517</v>
      </c>
      <c r="H4596" s="2">
        <v>46211.416666666664</v>
      </c>
      <c r="I4596">
        <v>29.8</v>
      </c>
      <c r="J4596">
        <v>30</v>
      </c>
      <c r="K4596">
        <v>0</v>
      </c>
      <c r="L4596">
        <v>0</v>
      </c>
      <c r="M4596">
        <v>0</v>
      </c>
      <c r="N4596">
        <v>4.3</v>
      </c>
    </row>
    <row r="4597" spans="1:14">
      <c r="A4597" t="s">
        <v>106</v>
      </c>
      <c r="B4597" t="s">
        <v>107</v>
      </c>
      <c r="C4597" t="s">
        <v>108</v>
      </c>
      <c r="D4597">
        <v>37.983800000000002</v>
      </c>
      <c r="E4597">
        <v>23.727499999999999</v>
      </c>
      <c r="F4597" t="s">
        <v>109</v>
      </c>
      <c r="G4597" s="2">
        <v>46210.818232268517</v>
      </c>
      <c r="H4597" s="2">
        <v>46211.458333333336</v>
      </c>
      <c r="I4597">
        <v>31.6</v>
      </c>
      <c r="J4597">
        <v>26</v>
      </c>
      <c r="K4597">
        <v>0</v>
      </c>
      <c r="L4597">
        <v>0</v>
      </c>
      <c r="M4597">
        <v>0</v>
      </c>
      <c r="N4597">
        <v>6</v>
      </c>
    </row>
    <row r="4598" spans="1:14">
      <c r="A4598" t="s">
        <v>106</v>
      </c>
      <c r="B4598" t="s">
        <v>107</v>
      </c>
      <c r="C4598" t="s">
        <v>108</v>
      </c>
      <c r="D4598">
        <v>37.983800000000002</v>
      </c>
      <c r="E4598">
        <v>23.727499999999999</v>
      </c>
      <c r="F4598" t="s">
        <v>109</v>
      </c>
      <c r="G4598" s="2">
        <v>46210.818232268517</v>
      </c>
      <c r="H4598" s="2">
        <v>46211.5</v>
      </c>
      <c r="I4598">
        <v>32.9</v>
      </c>
      <c r="J4598">
        <v>26</v>
      </c>
      <c r="K4598">
        <v>0</v>
      </c>
      <c r="L4598">
        <v>0</v>
      </c>
      <c r="M4598">
        <v>0</v>
      </c>
      <c r="N4598">
        <v>9.4</v>
      </c>
    </row>
    <row r="4599" spans="1:14">
      <c r="A4599" t="s">
        <v>106</v>
      </c>
      <c r="B4599" t="s">
        <v>107</v>
      </c>
      <c r="C4599" t="s">
        <v>108</v>
      </c>
      <c r="D4599">
        <v>37.983800000000002</v>
      </c>
      <c r="E4599">
        <v>23.727499999999999</v>
      </c>
      <c r="F4599" t="s">
        <v>109</v>
      </c>
      <c r="G4599" s="2">
        <v>46210.818232268517</v>
      </c>
      <c r="H4599" s="2">
        <v>46211.541666666664</v>
      </c>
      <c r="I4599">
        <v>33.6</v>
      </c>
      <c r="J4599">
        <v>26</v>
      </c>
      <c r="K4599">
        <v>0</v>
      </c>
      <c r="L4599">
        <v>0</v>
      </c>
      <c r="M4599">
        <v>0</v>
      </c>
      <c r="N4599">
        <v>13.3</v>
      </c>
    </row>
    <row r="4600" spans="1:14">
      <c r="A4600" t="s">
        <v>106</v>
      </c>
      <c r="B4600" t="s">
        <v>107</v>
      </c>
      <c r="C4600" t="s">
        <v>108</v>
      </c>
      <c r="D4600">
        <v>37.983800000000002</v>
      </c>
      <c r="E4600">
        <v>23.727499999999999</v>
      </c>
      <c r="F4600" t="s">
        <v>109</v>
      </c>
      <c r="G4600" s="2">
        <v>46210.818232268517</v>
      </c>
      <c r="H4600" s="2">
        <v>46211.583333333336</v>
      </c>
      <c r="I4600">
        <v>33.299999999999997</v>
      </c>
      <c r="J4600">
        <v>30</v>
      </c>
      <c r="K4600">
        <v>5</v>
      </c>
      <c r="L4600">
        <v>0</v>
      </c>
      <c r="M4600">
        <v>1</v>
      </c>
      <c r="N4600">
        <v>12.3</v>
      </c>
    </row>
    <row r="4601" spans="1:14">
      <c r="A4601" t="s">
        <v>106</v>
      </c>
      <c r="B4601" t="s">
        <v>107</v>
      </c>
      <c r="C4601" t="s">
        <v>108</v>
      </c>
      <c r="D4601">
        <v>37.983800000000002</v>
      </c>
      <c r="E4601">
        <v>23.727499999999999</v>
      </c>
      <c r="F4601" t="s">
        <v>109</v>
      </c>
      <c r="G4601" s="2">
        <v>46210.818232268517</v>
      </c>
      <c r="H4601" s="2">
        <v>46211.625</v>
      </c>
      <c r="I4601">
        <v>33.700000000000003</v>
      </c>
      <c r="J4601">
        <v>31</v>
      </c>
      <c r="K4601">
        <v>0</v>
      </c>
      <c r="L4601">
        <v>0</v>
      </c>
      <c r="M4601">
        <v>0</v>
      </c>
      <c r="N4601">
        <v>8.6999999999999993</v>
      </c>
    </row>
    <row r="4602" spans="1:14">
      <c r="A4602" t="s">
        <v>106</v>
      </c>
      <c r="B4602" t="s">
        <v>107</v>
      </c>
      <c r="C4602" t="s">
        <v>108</v>
      </c>
      <c r="D4602">
        <v>37.983800000000002</v>
      </c>
      <c r="E4602">
        <v>23.727499999999999</v>
      </c>
      <c r="F4602" t="s">
        <v>109</v>
      </c>
      <c r="G4602" s="2">
        <v>46210.818232268517</v>
      </c>
      <c r="H4602" s="2">
        <v>46211.666666666664</v>
      </c>
      <c r="I4602">
        <v>33.6</v>
      </c>
      <c r="J4602">
        <v>32</v>
      </c>
      <c r="K4602">
        <v>0</v>
      </c>
      <c r="L4602">
        <v>0</v>
      </c>
      <c r="M4602">
        <v>1</v>
      </c>
      <c r="N4602">
        <v>8.6999999999999993</v>
      </c>
    </row>
    <row r="4603" spans="1:14">
      <c r="A4603" t="s">
        <v>106</v>
      </c>
      <c r="B4603" t="s">
        <v>107</v>
      </c>
      <c r="C4603" t="s">
        <v>108</v>
      </c>
      <c r="D4603">
        <v>37.983800000000002</v>
      </c>
      <c r="E4603">
        <v>23.727499999999999</v>
      </c>
      <c r="F4603" t="s">
        <v>109</v>
      </c>
      <c r="G4603" s="2">
        <v>46210.818232268517</v>
      </c>
      <c r="H4603" s="2">
        <v>46211.708333333336</v>
      </c>
      <c r="I4603">
        <v>32.9</v>
      </c>
      <c r="J4603">
        <v>31</v>
      </c>
      <c r="K4603">
        <v>0</v>
      </c>
      <c r="L4603">
        <v>0</v>
      </c>
      <c r="M4603">
        <v>2</v>
      </c>
      <c r="N4603">
        <v>9.6999999999999993</v>
      </c>
    </row>
    <row r="4604" spans="1:14">
      <c r="A4604" t="s">
        <v>106</v>
      </c>
      <c r="B4604" t="s">
        <v>107</v>
      </c>
      <c r="C4604" t="s">
        <v>108</v>
      </c>
      <c r="D4604">
        <v>37.983800000000002</v>
      </c>
      <c r="E4604">
        <v>23.727499999999999</v>
      </c>
      <c r="F4604" t="s">
        <v>109</v>
      </c>
      <c r="G4604" s="2">
        <v>46210.818232268517</v>
      </c>
      <c r="H4604" s="2">
        <v>46211.75</v>
      </c>
      <c r="I4604">
        <v>31.6</v>
      </c>
      <c r="J4604">
        <v>36</v>
      </c>
      <c r="K4604">
        <v>0</v>
      </c>
      <c r="L4604">
        <v>0</v>
      </c>
      <c r="M4604">
        <v>2</v>
      </c>
      <c r="N4604">
        <v>10.5</v>
      </c>
    </row>
    <row r="4605" spans="1:14">
      <c r="A4605" t="s">
        <v>106</v>
      </c>
      <c r="B4605" t="s">
        <v>107</v>
      </c>
      <c r="C4605" t="s">
        <v>108</v>
      </c>
      <c r="D4605">
        <v>37.983800000000002</v>
      </c>
      <c r="E4605">
        <v>23.727499999999999</v>
      </c>
      <c r="F4605" t="s">
        <v>109</v>
      </c>
      <c r="G4605" s="2">
        <v>46210.818232268517</v>
      </c>
      <c r="H4605" s="2">
        <v>46211.791666666664</v>
      </c>
      <c r="I4605">
        <v>30.8</v>
      </c>
      <c r="J4605">
        <v>37</v>
      </c>
      <c r="K4605">
        <v>0</v>
      </c>
      <c r="L4605">
        <v>0</v>
      </c>
      <c r="M4605">
        <v>1</v>
      </c>
      <c r="N4605">
        <v>9.1</v>
      </c>
    </row>
    <row r="4606" spans="1:14">
      <c r="A4606" t="s">
        <v>106</v>
      </c>
      <c r="B4606" t="s">
        <v>107</v>
      </c>
      <c r="C4606" t="s">
        <v>108</v>
      </c>
      <c r="D4606">
        <v>37.983800000000002</v>
      </c>
      <c r="E4606">
        <v>23.727499999999999</v>
      </c>
      <c r="F4606" t="s">
        <v>109</v>
      </c>
      <c r="G4606" s="2">
        <v>46210.818232268517</v>
      </c>
      <c r="H4606" s="2">
        <v>46211.833333333336</v>
      </c>
      <c r="I4606">
        <v>30.2</v>
      </c>
      <c r="J4606">
        <v>35</v>
      </c>
      <c r="K4606">
        <v>0</v>
      </c>
      <c r="L4606">
        <v>0</v>
      </c>
      <c r="M4606">
        <v>0</v>
      </c>
      <c r="N4606">
        <v>7.2</v>
      </c>
    </row>
    <row r="4607" spans="1:14">
      <c r="A4607" t="s">
        <v>106</v>
      </c>
      <c r="B4607" t="s">
        <v>107</v>
      </c>
      <c r="C4607" t="s">
        <v>108</v>
      </c>
      <c r="D4607">
        <v>37.983800000000002</v>
      </c>
      <c r="E4607">
        <v>23.727499999999999</v>
      </c>
      <c r="F4607" t="s">
        <v>109</v>
      </c>
      <c r="G4607" s="2">
        <v>46210.818232268517</v>
      </c>
      <c r="H4607" s="2">
        <v>46211.875</v>
      </c>
      <c r="I4607">
        <v>29</v>
      </c>
      <c r="J4607">
        <v>34</v>
      </c>
      <c r="K4607">
        <v>0</v>
      </c>
      <c r="L4607">
        <v>0</v>
      </c>
      <c r="M4607">
        <v>1</v>
      </c>
      <c r="N4607">
        <v>4.7</v>
      </c>
    </row>
    <row r="4608" spans="1:14">
      <c r="A4608" t="s">
        <v>106</v>
      </c>
      <c r="B4608" t="s">
        <v>107</v>
      </c>
      <c r="C4608" t="s">
        <v>108</v>
      </c>
      <c r="D4608">
        <v>37.983800000000002</v>
      </c>
      <c r="E4608">
        <v>23.727499999999999</v>
      </c>
      <c r="F4608" t="s">
        <v>109</v>
      </c>
      <c r="G4608" s="2">
        <v>46210.818232268517</v>
      </c>
      <c r="H4608" s="2">
        <v>46211.916666666664</v>
      </c>
      <c r="I4608">
        <v>28</v>
      </c>
      <c r="J4608">
        <v>36</v>
      </c>
      <c r="K4608">
        <v>0</v>
      </c>
      <c r="L4608">
        <v>0</v>
      </c>
      <c r="M4608">
        <v>0</v>
      </c>
      <c r="N4608">
        <v>0.8</v>
      </c>
    </row>
    <row r="4609" spans="1:14">
      <c r="A4609" t="s">
        <v>106</v>
      </c>
      <c r="B4609" t="s">
        <v>107</v>
      </c>
      <c r="C4609" t="s">
        <v>108</v>
      </c>
      <c r="D4609">
        <v>37.983800000000002</v>
      </c>
      <c r="E4609">
        <v>23.727499999999999</v>
      </c>
      <c r="F4609" t="s">
        <v>109</v>
      </c>
      <c r="G4609" s="2">
        <v>46210.818232268517</v>
      </c>
      <c r="H4609" s="2">
        <v>46211.958333333336</v>
      </c>
      <c r="I4609">
        <v>27</v>
      </c>
      <c r="J4609">
        <v>39</v>
      </c>
      <c r="K4609">
        <v>0</v>
      </c>
      <c r="L4609">
        <v>0</v>
      </c>
      <c r="M4609">
        <v>0</v>
      </c>
      <c r="N4609">
        <v>0.5</v>
      </c>
    </row>
    <row r="4610" spans="1:14">
      <c r="A4610" t="s">
        <v>106</v>
      </c>
      <c r="B4610" t="s">
        <v>107</v>
      </c>
      <c r="C4610" t="s">
        <v>108</v>
      </c>
      <c r="D4610">
        <v>37.983800000000002</v>
      </c>
      <c r="E4610">
        <v>23.727499999999999</v>
      </c>
      <c r="F4610" t="s">
        <v>109</v>
      </c>
      <c r="G4610" s="2">
        <v>46210.818232268517</v>
      </c>
      <c r="H4610" s="2">
        <v>46212</v>
      </c>
      <c r="I4610">
        <v>26.1</v>
      </c>
      <c r="J4610">
        <v>44</v>
      </c>
      <c r="K4610">
        <v>0</v>
      </c>
      <c r="L4610">
        <v>0</v>
      </c>
      <c r="M4610">
        <v>0</v>
      </c>
      <c r="N4610">
        <v>1.5</v>
      </c>
    </row>
    <row r="4611" spans="1:14">
      <c r="A4611" t="s">
        <v>106</v>
      </c>
      <c r="B4611" t="s">
        <v>107</v>
      </c>
      <c r="C4611" t="s">
        <v>108</v>
      </c>
      <c r="D4611">
        <v>37.983800000000002</v>
      </c>
      <c r="E4611">
        <v>23.727499999999999</v>
      </c>
      <c r="F4611" t="s">
        <v>109</v>
      </c>
      <c r="G4611" s="2">
        <v>46210.818232268517</v>
      </c>
      <c r="H4611" s="2">
        <v>46212.041666666664</v>
      </c>
      <c r="I4611">
        <v>25.3</v>
      </c>
      <c r="J4611">
        <v>49</v>
      </c>
      <c r="K4611">
        <v>0</v>
      </c>
      <c r="L4611">
        <v>0</v>
      </c>
      <c r="M4611">
        <v>0</v>
      </c>
      <c r="N4611">
        <v>2.2999999999999998</v>
      </c>
    </row>
    <row r="4612" spans="1:14">
      <c r="A4612" t="s">
        <v>106</v>
      </c>
      <c r="B4612" t="s">
        <v>107</v>
      </c>
      <c r="C4612" t="s">
        <v>108</v>
      </c>
      <c r="D4612">
        <v>37.983800000000002</v>
      </c>
      <c r="E4612">
        <v>23.727499999999999</v>
      </c>
      <c r="F4612" t="s">
        <v>109</v>
      </c>
      <c r="G4612" s="2">
        <v>46210.818232268517</v>
      </c>
      <c r="H4612" s="2">
        <v>46212.083333333336</v>
      </c>
      <c r="I4612">
        <v>24.8</v>
      </c>
      <c r="J4612">
        <v>53</v>
      </c>
      <c r="K4612">
        <v>0</v>
      </c>
      <c r="L4612">
        <v>0</v>
      </c>
      <c r="M4612">
        <v>0</v>
      </c>
      <c r="N4612">
        <v>2.1</v>
      </c>
    </row>
    <row r="4613" spans="1:14">
      <c r="A4613" t="s">
        <v>106</v>
      </c>
      <c r="B4613" t="s">
        <v>107</v>
      </c>
      <c r="C4613" t="s">
        <v>108</v>
      </c>
      <c r="D4613">
        <v>37.983800000000002</v>
      </c>
      <c r="E4613">
        <v>23.727499999999999</v>
      </c>
      <c r="F4613" t="s">
        <v>109</v>
      </c>
      <c r="G4613" s="2">
        <v>46210.818232268517</v>
      </c>
      <c r="H4613" s="2">
        <v>46212.125</v>
      </c>
      <c r="I4613">
        <v>24.4</v>
      </c>
      <c r="J4613">
        <v>57</v>
      </c>
      <c r="K4613">
        <v>0</v>
      </c>
      <c r="L4613">
        <v>0</v>
      </c>
      <c r="M4613">
        <v>0</v>
      </c>
      <c r="N4613">
        <v>1.9</v>
      </c>
    </row>
    <row r="4614" spans="1:14">
      <c r="A4614" t="s">
        <v>106</v>
      </c>
      <c r="B4614" t="s">
        <v>107</v>
      </c>
      <c r="C4614" t="s">
        <v>108</v>
      </c>
      <c r="D4614">
        <v>37.983800000000002</v>
      </c>
      <c r="E4614">
        <v>23.727499999999999</v>
      </c>
      <c r="F4614" t="s">
        <v>109</v>
      </c>
      <c r="G4614" s="2">
        <v>46210.818232268517</v>
      </c>
      <c r="H4614" s="2">
        <v>46212.166666666664</v>
      </c>
      <c r="I4614">
        <v>24</v>
      </c>
      <c r="J4614">
        <v>59</v>
      </c>
      <c r="K4614">
        <v>0</v>
      </c>
      <c r="L4614">
        <v>0</v>
      </c>
      <c r="M4614">
        <v>0</v>
      </c>
      <c r="N4614">
        <v>2.4</v>
      </c>
    </row>
    <row r="4615" spans="1:14">
      <c r="A4615" t="s">
        <v>106</v>
      </c>
      <c r="B4615" t="s">
        <v>107</v>
      </c>
      <c r="C4615" t="s">
        <v>108</v>
      </c>
      <c r="D4615">
        <v>37.983800000000002</v>
      </c>
      <c r="E4615">
        <v>23.727499999999999</v>
      </c>
      <c r="F4615" t="s">
        <v>109</v>
      </c>
      <c r="G4615" s="2">
        <v>46210.818232268517</v>
      </c>
      <c r="H4615" s="2">
        <v>46212.208333333336</v>
      </c>
      <c r="I4615">
        <v>23.6</v>
      </c>
      <c r="J4615">
        <v>57</v>
      </c>
      <c r="K4615">
        <v>0</v>
      </c>
      <c r="L4615">
        <v>0</v>
      </c>
      <c r="M4615">
        <v>0</v>
      </c>
      <c r="N4615">
        <v>3.7</v>
      </c>
    </row>
    <row r="4616" spans="1:14">
      <c r="A4616" t="s">
        <v>106</v>
      </c>
      <c r="B4616" t="s">
        <v>107</v>
      </c>
      <c r="C4616" t="s">
        <v>108</v>
      </c>
      <c r="D4616">
        <v>37.983800000000002</v>
      </c>
      <c r="E4616">
        <v>23.727499999999999</v>
      </c>
      <c r="F4616" t="s">
        <v>109</v>
      </c>
      <c r="G4616" s="2">
        <v>46210.818232268517</v>
      </c>
      <c r="H4616" s="2">
        <v>46212.25</v>
      </c>
      <c r="I4616">
        <v>23.2</v>
      </c>
      <c r="J4616">
        <v>55</v>
      </c>
      <c r="K4616">
        <v>0</v>
      </c>
      <c r="L4616">
        <v>0</v>
      </c>
      <c r="M4616">
        <v>1</v>
      </c>
      <c r="N4616">
        <v>4.0999999999999996</v>
      </c>
    </row>
    <row r="4617" spans="1:14">
      <c r="A4617" t="s">
        <v>106</v>
      </c>
      <c r="B4617" t="s">
        <v>107</v>
      </c>
      <c r="C4617" t="s">
        <v>108</v>
      </c>
      <c r="D4617">
        <v>37.983800000000002</v>
      </c>
      <c r="E4617">
        <v>23.727499999999999</v>
      </c>
      <c r="F4617" t="s">
        <v>109</v>
      </c>
      <c r="G4617" s="2">
        <v>46210.818232268517</v>
      </c>
      <c r="H4617" s="2">
        <v>46212.291666666664</v>
      </c>
      <c r="I4617">
        <v>23.2</v>
      </c>
      <c r="J4617">
        <v>53</v>
      </c>
      <c r="K4617">
        <v>0</v>
      </c>
      <c r="L4617">
        <v>0</v>
      </c>
      <c r="M4617">
        <v>1</v>
      </c>
      <c r="N4617">
        <v>3.8</v>
      </c>
    </row>
    <row r="4618" spans="1:14">
      <c r="A4618" t="s">
        <v>106</v>
      </c>
      <c r="B4618" t="s">
        <v>107</v>
      </c>
      <c r="C4618" t="s">
        <v>108</v>
      </c>
      <c r="D4618">
        <v>37.983800000000002</v>
      </c>
      <c r="E4618">
        <v>23.727499999999999</v>
      </c>
      <c r="F4618" t="s">
        <v>109</v>
      </c>
      <c r="G4618" s="2">
        <v>46210.818232268517</v>
      </c>
      <c r="H4618" s="2">
        <v>46212.333333333336</v>
      </c>
      <c r="I4618">
        <v>25.4</v>
      </c>
      <c r="J4618">
        <v>46</v>
      </c>
      <c r="K4618">
        <v>0</v>
      </c>
      <c r="L4618">
        <v>0</v>
      </c>
      <c r="M4618">
        <v>1</v>
      </c>
      <c r="N4618">
        <v>2.2999999999999998</v>
      </c>
    </row>
    <row r="4619" spans="1:14">
      <c r="A4619" t="s">
        <v>106</v>
      </c>
      <c r="B4619" t="s">
        <v>107</v>
      </c>
      <c r="C4619" t="s">
        <v>108</v>
      </c>
      <c r="D4619">
        <v>37.983800000000002</v>
      </c>
      <c r="E4619">
        <v>23.727499999999999</v>
      </c>
      <c r="F4619" t="s">
        <v>109</v>
      </c>
      <c r="G4619" s="2">
        <v>46210.818232268517</v>
      </c>
      <c r="H4619" s="2">
        <v>46212.375</v>
      </c>
      <c r="I4619">
        <v>29</v>
      </c>
      <c r="J4619">
        <v>38</v>
      </c>
      <c r="K4619">
        <v>0</v>
      </c>
      <c r="L4619">
        <v>0</v>
      </c>
      <c r="M4619">
        <v>0</v>
      </c>
      <c r="N4619">
        <v>4.0999999999999996</v>
      </c>
    </row>
    <row r="4620" spans="1:14">
      <c r="A4620" t="s">
        <v>106</v>
      </c>
      <c r="B4620" t="s">
        <v>107</v>
      </c>
      <c r="C4620" t="s">
        <v>108</v>
      </c>
      <c r="D4620">
        <v>37.983800000000002</v>
      </c>
      <c r="E4620">
        <v>23.727499999999999</v>
      </c>
      <c r="F4620" t="s">
        <v>109</v>
      </c>
      <c r="G4620" s="2">
        <v>46210.818232268517</v>
      </c>
      <c r="H4620" s="2">
        <v>46212.416666666664</v>
      </c>
      <c r="I4620">
        <v>30.2</v>
      </c>
      <c r="J4620">
        <v>46</v>
      </c>
      <c r="K4620">
        <v>0</v>
      </c>
      <c r="L4620">
        <v>0</v>
      </c>
      <c r="M4620">
        <v>0</v>
      </c>
      <c r="N4620">
        <v>12</v>
      </c>
    </row>
    <row r="4621" spans="1:14">
      <c r="A4621" t="s">
        <v>106</v>
      </c>
      <c r="B4621" t="s">
        <v>107</v>
      </c>
      <c r="C4621" t="s">
        <v>108</v>
      </c>
      <c r="D4621">
        <v>37.983800000000002</v>
      </c>
      <c r="E4621">
        <v>23.727499999999999</v>
      </c>
      <c r="F4621" t="s">
        <v>109</v>
      </c>
      <c r="G4621" s="2">
        <v>46210.818232268517</v>
      </c>
      <c r="H4621" s="2">
        <v>46212.458333333336</v>
      </c>
      <c r="I4621">
        <v>30.6</v>
      </c>
      <c r="J4621">
        <v>47</v>
      </c>
      <c r="K4621">
        <v>10</v>
      </c>
      <c r="L4621">
        <v>0</v>
      </c>
      <c r="M4621">
        <v>1</v>
      </c>
      <c r="N4621">
        <v>13.8</v>
      </c>
    </row>
    <row r="4622" spans="1:14">
      <c r="A4622" t="s">
        <v>106</v>
      </c>
      <c r="B4622" t="s">
        <v>107</v>
      </c>
      <c r="C4622" t="s">
        <v>108</v>
      </c>
      <c r="D4622">
        <v>37.983800000000002</v>
      </c>
      <c r="E4622">
        <v>23.727499999999999</v>
      </c>
      <c r="F4622" t="s">
        <v>109</v>
      </c>
      <c r="G4622" s="2">
        <v>46210.818232268517</v>
      </c>
      <c r="H4622" s="2">
        <v>46212.5</v>
      </c>
      <c r="I4622">
        <v>29.8</v>
      </c>
      <c r="J4622">
        <v>53</v>
      </c>
      <c r="K4622">
        <v>30</v>
      </c>
      <c r="L4622">
        <v>0</v>
      </c>
      <c r="M4622">
        <v>2</v>
      </c>
      <c r="N4622">
        <v>16.2</v>
      </c>
    </row>
    <row r="4623" spans="1:14">
      <c r="A4623" t="s">
        <v>106</v>
      </c>
      <c r="B4623" t="s">
        <v>107</v>
      </c>
      <c r="C4623" t="s">
        <v>108</v>
      </c>
      <c r="D4623">
        <v>37.983800000000002</v>
      </c>
      <c r="E4623">
        <v>23.727499999999999</v>
      </c>
      <c r="F4623" t="s">
        <v>109</v>
      </c>
      <c r="G4623" s="2">
        <v>46210.818232268517</v>
      </c>
      <c r="H4623" s="2">
        <v>46212.541666666664</v>
      </c>
      <c r="I4623">
        <v>29.9</v>
      </c>
      <c r="J4623">
        <v>49</v>
      </c>
      <c r="K4623">
        <v>30</v>
      </c>
      <c r="L4623">
        <v>0</v>
      </c>
      <c r="M4623">
        <v>1</v>
      </c>
      <c r="N4623">
        <v>13.1</v>
      </c>
    </row>
    <row r="4624" spans="1:14">
      <c r="A4624" t="s">
        <v>106</v>
      </c>
      <c r="B4624" t="s">
        <v>107</v>
      </c>
      <c r="C4624" t="s">
        <v>108</v>
      </c>
      <c r="D4624">
        <v>37.983800000000002</v>
      </c>
      <c r="E4624">
        <v>23.727499999999999</v>
      </c>
      <c r="F4624" t="s">
        <v>109</v>
      </c>
      <c r="G4624" s="2">
        <v>46210.818232268517</v>
      </c>
      <c r="H4624" s="2">
        <v>46212.583333333336</v>
      </c>
      <c r="I4624">
        <v>30.7</v>
      </c>
      <c r="J4624">
        <v>45</v>
      </c>
      <c r="K4624">
        <v>28</v>
      </c>
      <c r="L4624">
        <v>0</v>
      </c>
      <c r="M4624">
        <v>2</v>
      </c>
      <c r="N4624">
        <v>13</v>
      </c>
    </row>
    <row r="4625" spans="1:14">
      <c r="A4625" t="s">
        <v>106</v>
      </c>
      <c r="B4625" t="s">
        <v>107</v>
      </c>
      <c r="C4625" t="s">
        <v>108</v>
      </c>
      <c r="D4625">
        <v>37.983800000000002</v>
      </c>
      <c r="E4625">
        <v>23.727499999999999</v>
      </c>
      <c r="F4625" t="s">
        <v>109</v>
      </c>
      <c r="G4625" s="2">
        <v>46210.818232268517</v>
      </c>
      <c r="H4625" s="2">
        <v>46212.625</v>
      </c>
      <c r="I4625">
        <v>31</v>
      </c>
      <c r="J4625">
        <v>43</v>
      </c>
      <c r="K4625">
        <v>25</v>
      </c>
      <c r="L4625">
        <v>0</v>
      </c>
      <c r="M4625">
        <v>2</v>
      </c>
      <c r="N4625">
        <v>11.8</v>
      </c>
    </row>
    <row r="4626" spans="1:14">
      <c r="A4626" t="s">
        <v>106</v>
      </c>
      <c r="B4626" t="s">
        <v>107</v>
      </c>
      <c r="C4626" t="s">
        <v>108</v>
      </c>
      <c r="D4626">
        <v>37.983800000000002</v>
      </c>
      <c r="E4626">
        <v>23.727499999999999</v>
      </c>
      <c r="F4626" t="s">
        <v>109</v>
      </c>
      <c r="G4626" s="2">
        <v>46210.818232268517</v>
      </c>
      <c r="H4626" s="2">
        <v>46212.666666666664</v>
      </c>
      <c r="I4626">
        <v>30.4</v>
      </c>
      <c r="J4626">
        <v>48</v>
      </c>
      <c r="K4626">
        <v>30</v>
      </c>
      <c r="L4626">
        <v>0.1</v>
      </c>
      <c r="M4626">
        <v>2</v>
      </c>
      <c r="N4626">
        <v>12</v>
      </c>
    </row>
    <row r="4627" spans="1:14">
      <c r="A4627" t="s">
        <v>106</v>
      </c>
      <c r="B4627" t="s">
        <v>107</v>
      </c>
      <c r="C4627" t="s">
        <v>108</v>
      </c>
      <c r="D4627">
        <v>37.983800000000002</v>
      </c>
      <c r="E4627">
        <v>23.727499999999999</v>
      </c>
      <c r="F4627" t="s">
        <v>109</v>
      </c>
      <c r="G4627" s="2">
        <v>46210.818232268517</v>
      </c>
      <c r="H4627" s="2">
        <v>46212.708333333336</v>
      </c>
      <c r="I4627">
        <v>29.8</v>
      </c>
      <c r="J4627">
        <v>51</v>
      </c>
      <c r="K4627">
        <v>38</v>
      </c>
      <c r="L4627">
        <v>0</v>
      </c>
      <c r="M4627">
        <v>1</v>
      </c>
      <c r="N4627">
        <v>12.2</v>
      </c>
    </row>
    <row r="4628" spans="1:14">
      <c r="A4628" t="s">
        <v>106</v>
      </c>
      <c r="B4628" t="s">
        <v>107</v>
      </c>
      <c r="C4628" t="s">
        <v>108</v>
      </c>
      <c r="D4628">
        <v>37.983800000000002</v>
      </c>
      <c r="E4628">
        <v>23.727499999999999</v>
      </c>
      <c r="F4628" t="s">
        <v>109</v>
      </c>
      <c r="G4628" s="2">
        <v>46210.818232268517</v>
      </c>
      <c r="H4628" s="2">
        <v>46212.75</v>
      </c>
      <c r="I4628">
        <v>29.5</v>
      </c>
      <c r="J4628">
        <v>53</v>
      </c>
      <c r="K4628">
        <v>43</v>
      </c>
      <c r="L4628">
        <v>0</v>
      </c>
      <c r="M4628">
        <v>3</v>
      </c>
      <c r="N4628">
        <v>11.3</v>
      </c>
    </row>
    <row r="4629" spans="1:14">
      <c r="A4629" t="s">
        <v>106</v>
      </c>
      <c r="B4629" t="s">
        <v>107</v>
      </c>
      <c r="C4629" t="s">
        <v>108</v>
      </c>
      <c r="D4629">
        <v>37.983800000000002</v>
      </c>
      <c r="E4629">
        <v>23.727499999999999</v>
      </c>
      <c r="F4629" t="s">
        <v>109</v>
      </c>
      <c r="G4629" s="2">
        <v>46210.818232268517</v>
      </c>
      <c r="H4629" s="2">
        <v>46212.791666666664</v>
      </c>
      <c r="I4629">
        <v>28.5</v>
      </c>
      <c r="J4629">
        <v>56</v>
      </c>
      <c r="K4629">
        <v>44</v>
      </c>
      <c r="L4629">
        <v>0</v>
      </c>
      <c r="M4629">
        <v>3</v>
      </c>
      <c r="N4629">
        <v>7.4</v>
      </c>
    </row>
    <row r="4630" spans="1:14">
      <c r="A4630" t="s">
        <v>106</v>
      </c>
      <c r="B4630" t="s">
        <v>107</v>
      </c>
      <c r="C4630" t="s">
        <v>108</v>
      </c>
      <c r="D4630">
        <v>37.983800000000002</v>
      </c>
      <c r="E4630">
        <v>23.727499999999999</v>
      </c>
      <c r="F4630" t="s">
        <v>109</v>
      </c>
      <c r="G4630" s="2">
        <v>46210.818232268517</v>
      </c>
      <c r="H4630" s="2">
        <v>46212.833333333336</v>
      </c>
      <c r="I4630">
        <v>27.1</v>
      </c>
      <c r="J4630">
        <v>66</v>
      </c>
      <c r="K4630">
        <v>42</v>
      </c>
      <c r="L4630">
        <v>0.1</v>
      </c>
      <c r="M4630">
        <v>3</v>
      </c>
      <c r="N4630">
        <v>2.8</v>
      </c>
    </row>
    <row r="4631" spans="1:14">
      <c r="A4631" t="s">
        <v>106</v>
      </c>
      <c r="B4631" t="s">
        <v>107</v>
      </c>
      <c r="C4631" t="s">
        <v>108</v>
      </c>
      <c r="D4631">
        <v>37.983800000000002</v>
      </c>
      <c r="E4631">
        <v>23.727499999999999</v>
      </c>
      <c r="F4631" t="s">
        <v>109</v>
      </c>
      <c r="G4631" s="2">
        <v>46210.818232268517</v>
      </c>
      <c r="H4631" s="2">
        <v>46212.875</v>
      </c>
      <c r="I4631">
        <v>26</v>
      </c>
      <c r="J4631">
        <v>65</v>
      </c>
      <c r="K4631">
        <v>38</v>
      </c>
      <c r="L4631">
        <v>0</v>
      </c>
      <c r="M4631">
        <v>3</v>
      </c>
      <c r="N4631">
        <v>5.8</v>
      </c>
    </row>
    <row r="4632" spans="1:14">
      <c r="A4632" t="s">
        <v>106</v>
      </c>
      <c r="B4632" t="s">
        <v>107</v>
      </c>
      <c r="C4632" t="s">
        <v>108</v>
      </c>
      <c r="D4632">
        <v>37.983800000000002</v>
      </c>
      <c r="E4632">
        <v>23.727499999999999</v>
      </c>
      <c r="F4632" t="s">
        <v>109</v>
      </c>
      <c r="G4632" s="2">
        <v>46210.818232268517</v>
      </c>
      <c r="H4632" s="2">
        <v>46212.916666666664</v>
      </c>
      <c r="I4632">
        <v>25.1</v>
      </c>
      <c r="J4632">
        <v>76</v>
      </c>
      <c r="K4632">
        <v>30</v>
      </c>
      <c r="L4632">
        <v>0</v>
      </c>
      <c r="M4632">
        <v>3</v>
      </c>
      <c r="N4632">
        <v>3.7</v>
      </c>
    </row>
    <row r="4633" spans="1:14">
      <c r="A4633" t="s">
        <v>106</v>
      </c>
      <c r="B4633" t="s">
        <v>107</v>
      </c>
      <c r="C4633" t="s">
        <v>108</v>
      </c>
      <c r="D4633">
        <v>37.983800000000002</v>
      </c>
      <c r="E4633">
        <v>23.727499999999999</v>
      </c>
      <c r="F4633" t="s">
        <v>109</v>
      </c>
      <c r="G4633" s="2">
        <v>46210.818232268517</v>
      </c>
      <c r="H4633" s="2">
        <v>46212.958333333336</v>
      </c>
      <c r="I4633">
        <v>24.9</v>
      </c>
      <c r="J4633">
        <v>76</v>
      </c>
      <c r="K4633">
        <v>19</v>
      </c>
      <c r="L4633">
        <v>0</v>
      </c>
      <c r="M4633">
        <v>2</v>
      </c>
      <c r="N4633">
        <v>1.5</v>
      </c>
    </row>
    <row r="4634" spans="1:14">
      <c r="A4634" t="s">
        <v>106</v>
      </c>
      <c r="B4634" t="s">
        <v>107</v>
      </c>
      <c r="C4634" t="s">
        <v>108</v>
      </c>
      <c r="D4634">
        <v>37.983800000000002</v>
      </c>
      <c r="E4634">
        <v>23.727499999999999</v>
      </c>
      <c r="F4634" t="s">
        <v>109</v>
      </c>
      <c r="G4634" s="2">
        <v>46210.818232268517</v>
      </c>
      <c r="H4634" s="2">
        <v>46213</v>
      </c>
      <c r="I4634">
        <v>24.6</v>
      </c>
      <c r="J4634">
        <v>77</v>
      </c>
      <c r="K4634">
        <v>10</v>
      </c>
      <c r="L4634">
        <v>0</v>
      </c>
      <c r="M4634">
        <v>2</v>
      </c>
      <c r="N4634">
        <v>1.3</v>
      </c>
    </row>
    <row r="4635" spans="1:14">
      <c r="A4635" t="s">
        <v>106</v>
      </c>
      <c r="B4635" t="s">
        <v>107</v>
      </c>
      <c r="C4635" t="s">
        <v>108</v>
      </c>
      <c r="D4635">
        <v>37.983800000000002</v>
      </c>
      <c r="E4635">
        <v>23.727499999999999</v>
      </c>
      <c r="F4635" t="s">
        <v>109</v>
      </c>
      <c r="G4635" s="2">
        <v>46210.818232268517</v>
      </c>
      <c r="H4635" s="2">
        <v>46213.041666666664</v>
      </c>
      <c r="I4635">
        <v>24.4</v>
      </c>
      <c r="J4635">
        <v>78</v>
      </c>
      <c r="K4635">
        <v>5</v>
      </c>
      <c r="L4635">
        <v>0</v>
      </c>
      <c r="M4635">
        <v>2</v>
      </c>
      <c r="N4635">
        <v>0.8</v>
      </c>
    </row>
    <row r="4636" spans="1:14">
      <c r="A4636" t="s">
        <v>106</v>
      </c>
      <c r="B4636" t="s">
        <v>107</v>
      </c>
      <c r="C4636" t="s">
        <v>108</v>
      </c>
      <c r="D4636">
        <v>37.983800000000002</v>
      </c>
      <c r="E4636">
        <v>23.727499999999999</v>
      </c>
      <c r="F4636" t="s">
        <v>109</v>
      </c>
      <c r="G4636" s="2">
        <v>46210.818232268517</v>
      </c>
      <c r="H4636" s="2">
        <v>46213.083333333336</v>
      </c>
      <c r="I4636">
        <v>24.2</v>
      </c>
      <c r="J4636">
        <v>78</v>
      </c>
      <c r="K4636">
        <v>2</v>
      </c>
      <c r="L4636">
        <v>0</v>
      </c>
      <c r="M4636">
        <v>2</v>
      </c>
      <c r="N4636">
        <v>2.1</v>
      </c>
    </row>
    <row r="4637" spans="1:14">
      <c r="A4637" t="s">
        <v>106</v>
      </c>
      <c r="B4637" t="s">
        <v>107</v>
      </c>
      <c r="C4637" t="s">
        <v>108</v>
      </c>
      <c r="D4637">
        <v>37.983800000000002</v>
      </c>
      <c r="E4637">
        <v>23.727499999999999</v>
      </c>
      <c r="F4637" t="s">
        <v>109</v>
      </c>
      <c r="G4637" s="2">
        <v>46210.818232268517</v>
      </c>
      <c r="H4637" s="2">
        <v>46213.125</v>
      </c>
      <c r="I4637">
        <v>23.8</v>
      </c>
      <c r="J4637">
        <v>79</v>
      </c>
      <c r="K4637">
        <v>0</v>
      </c>
      <c r="L4637">
        <v>0</v>
      </c>
      <c r="M4637">
        <v>2</v>
      </c>
      <c r="N4637">
        <v>2.6</v>
      </c>
    </row>
    <row r="4638" spans="1:14">
      <c r="A4638" t="s">
        <v>106</v>
      </c>
      <c r="B4638" t="s">
        <v>107</v>
      </c>
      <c r="C4638" t="s">
        <v>108</v>
      </c>
      <c r="D4638">
        <v>37.983800000000002</v>
      </c>
      <c r="E4638">
        <v>23.727499999999999</v>
      </c>
      <c r="F4638" t="s">
        <v>109</v>
      </c>
      <c r="G4638" s="2">
        <v>46210.818232268517</v>
      </c>
      <c r="H4638" s="2">
        <v>46213.166666666664</v>
      </c>
      <c r="I4638">
        <v>23.6</v>
      </c>
      <c r="J4638">
        <v>79</v>
      </c>
      <c r="K4638">
        <v>0</v>
      </c>
      <c r="L4638">
        <v>0</v>
      </c>
      <c r="M4638">
        <v>2</v>
      </c>
      <c r="N4638">
        <v>3.1</v>
      </c>
    </row>
    <row r="4639" spans="1:14">
      <c r="A4639" t="s">
        <v>106</v>
      </c>
      <c r="B4639" t="s">
        <v>107</v>
      </c>
      <c r="C4639" t="s">
        <v>108</v>
      </c>
      <c r="D4639">
        <v>37.983800000000002</v>
      </c>
      <c r="E4639">
        <v>23.727499999999999</v>
      </c>
      <c r="F4639" t="s">
        <v>109</v>
      </c>
      <c r="G4639" s="2">
        <v>46210.818232268517</v>
      </c>
      <c r="H4639" s="2">
        <v>46213.208333333336</v>
      </c>
      <c r="I4639">
        <v>23.3</v>
      </c>
      <c r="J4639">
        <v>79</v>
      </c>
      <c r="K4639">
        <v>2</v>
      </c>
      <c r="L4639">
        <v>0</v>
      </c>
      <c r="M4639">
        <v>2</v>
      </c>
      <c r="N4639">
        <v>4.3</v>
      </c>
    </row>
    <row r="4640" spans="1:14">
      <c r="A4640" t="s">
        <v>106</v>
      </c>
      <c r="B4640" t="s">
        <v>107</v>
      </c>
      <c r="C4640" t="s">
        <v>108</v>
      </c>
      <c r="D4640">
        <v>37.983800000000002</v>
      </c>
      <c r="E4640">
        <v>23.727499999999999</v>
      </c>
      <c r="F4640" t="s">
        <v>109</v>
      </c>
      <c r="G4640" s="2">
        <v>46210.818232268517</v>
      </c>
      <c r="H4640" s="2">
        <v>46213.25</v>
      </c>
      <c r="I4640">
        <v>23.2</v>
      </c>
      <c r="J4640">
        <v>77</v>
      </c>
      <c r="K4640">
        <v>3</v>
      </c>
      <c r="L4640">
        <v>0</v>
      </c>
      <c r="M4640">
        <v>2</v>
      </c>
      <c r="N4640">
        <v>5</v>
      </c>
    </row>
    <row r="4641" spans="1:14">
      <c r="A4641" t="s">
        <v>106</v>
      </c>
      <c r="B4641" t="s">
        <v>107</v>
      </c>
      <c r="C4641" t="s">
        <v>108</v>
      </c>
      <c r="D4641">
        <v>37.983800000000002</v>
      </c>
      <c r="E4641">
        <v>23.727499999999999</v>
      </c>
      <c r="F4641" t="s">
        <v>109</v>
      </c>
      <c r="G4641" s="2">
        <v>46210.818232268517</v>
      </c>
      <c r="H4641" s="2">
        <v>46213.291666666664</v>
      </c>
      <c r="I4641">
        <v>23.3</v>
      </c>
      <c r="J4641">
        <v>66</v>
      </c>
      <c r="K4641">
        <v>2</v>
      </c>
      <c r="L4641">
        <v>0</v>
      </c>
      <c r="M4641">
        <v>2</v>
      </c>
      <c r="N4641">
        <v>5.3</v>
      </c>
    </row>
    <row r="4642" spans="1:14">
      <c r="A4642" t="s">
        <v>106</v>
      </c>
      <c r="B4642" t="s">
        <v>107</v>
      </c>
      <c r="C4642" t="s">
        <v>108</v>
      </c>
      <c r="D4642">
        <v>37.983800000000002</v>
      </c>
      <c r="E4642">
        <v>23.727499999999999</v>
      </c>
      <c r="F4642" t="s">
        <v>109</v>
      </c>
      <c r="G4642" s="2">
        <v>46210.818232268517</v>
      </c>
      <c r="H4642" s="2">
        <v>46213.333333333336</v>
      </c>
      <c r="I4642">
        <v>25</v>
      </c>
      <c r="J4642">
        <v>52</v>
      </c>
      <c r="K4642">
        <v>1</v>
      </c>
      <c r="L4642">
        <v>0</v>
      </c>
      <c r="M4642">
        <v>2</v>
      </c>
      <c r="N4642">
        <v>5.2</v>
      </c>
    </row>
    <row r="4643" spans="1:14">
      <c r="A4643" t="s">
        <v>106</v>
      </c>
      <c r="B4643" t="s">
        <v>107</v>
      </c>
      <c r="C4643" t="s">
        <v>108</v>
      </c>
      <c r="D4643">
        <v>37.983800000000002</v>
      </c>
      <c r="E4643">
        <v>23.727499999999999</v>
      </c>
      <c r="F4643" t="s">
        <v>109</v>
      </c>
      <c r="G4643" s="2">
        <v>46210.818232268517</v>
      </c>
      <c r="H4643" s="2">
        <v>46213.375</v>
      </c>
      <c r="I4643">
        <v>26.5</v>
      </c>
      <c r="J4643">
        <v>46</v>
      </c>
      <c r="K4643">
        <v>0</v>
      </c>
      <c r="L4643">
        <v>0</v>
      </c>
      <c r="M4643">
        <v>2</v>
      </c>
      <c r="N4643">
        <v>7.2</v>
      </c>
    </row>
    <row r="4644" spans="1:14">
      <c r="A4644" t="s">
        <v>106</v>
      </c>
      <c r="B4644" t="s">
        <v>107</v>
      </c>
      <c r="C4644" t="s">
        <v>108</v>
      </c>
      <c r="D4644">
        <v>37.983800000000002</v>
      </c>
      <c r="E4644">
        <v>23.727499999999999</v>
      </c>
      <c r="F4644" t="s">
        <v>109</v>
      </c>
      <c r="G4644" s="2">
        <v>46210.818232268517</v>
      </c>
      <c r="H4644" s="2">
        <v>46213.416666666664</v>
      </c>
      <c r="I4644">
        <v>27.8</v>
      </c>
      <c r="J4644">
        <v>43</v>
      </c>
      <c r="K4644">
        <v>0</v>
      </c>
      <c r="L4644">
        <v>0</v>
      </c>
      <c r="M4644">
        <v>1</v>
      </c>
      <c r="N4644">
        <v>8.9</v>
      </c>
    </row>
    <row r="4645" spans="1:14">
      <c r="A4645" t="s">
        <v>106</v>
      </c>
      <c r="B4645" t="s">
        <v>107</v>
      </c>
      <c r="C4645" t="s">
        <v>108</v>
      </c>
      <c r="D4645">
        <v>37.983800000000002</v>
      </c>
      <c r="E4645">
        <v>23.727499999999999</v>
      </c>
      <c r="F4645" t="s">
        <v>109</v>
      </c>
      <c r="G4645" s="2">
        <v>46210.818232268517</v>
      </c>
      <c r="H4645" s="2">
        <v>46213.458333333336</v>
      </c>
      <c r="I4645">
        <v>29.3</v>
      </c>
      <c r="J4645">
        <v>36</v>
      </c>
      <c r="K4645">
        <v>0</v>
      </c>
      <c r="L4645">
        <v>0</v>
      </c>
      <c r="M4645">
        <v>1</v>
      </c>
      <c r="N4645">
        <v>9.4</v>
      </c>
    </row>
    <row r="4646" spans="1:14">
      <c r="A4646" t="s">
        <v>106</v>
      </c>
      <c r="B4646" t="s">
        <v>107</v>
      </c>
      <c r="C4646" t="s">
        <v>108</v>
      </c>
      <c r="D4646">
        <v>37.983800000000002</v>
      </c>
      <c r="E4646">
        <v>23.727499999999999</v>
      </c>
      <c r="F4646" t="s">
        <v>109</v>
      </c>
      <c r="G4646" s="2">
        <v>46210.818232268517</v>
      </c>
      <c r="H4646" s="2">
        <v>46213.5</v>
      </c>
      <c r="I4646">
        <v>30.7</v>
      </c>
      <c r="J4646">
        <v>30</v>
      </c>
      <c r="K4646">
        <v>0</v>
      </c>
      <c r="L4646">
        <v>0</v>
      </c>
      <c r="M4646">
        <v>1</v>
      </c>
      <c r="N4646">
        <v>10.199999999999999</v>
      </c>
    </row>
    <row r="4647" spans="1:14">
      <c r="A4647" t="s">
        <v>106</v>
      </c>
      <c r="B4647" t="s">
        <v>107</v>
      </c>
      <c r="C4647" t="s">
        <v>108</v>
      </c>
      <c r="D4647">
        <v>37.983800000000002</v>
      </c>
      <c r="E4647">
        <v>23.727499999999999</v>
      </c>
      <c r="F4647" t="s">
        <v>109</v>
      </c>
      <c r="G4647" s="2">
        <v>46210.818232268517</v>
      </c>
      <c r="H4647" s="2">
        <v>46213.541666666664</v>
      </c>
      <c r="I4647">
        <v>31.6</v>
      </c>
      <c r="J4647">
        <v>28</v>
      </c>
      <c r="K4647">
        <v>0</v>
      </c>
      <c r="L4647">
        <v>0</v>
      </c>
      <c r="M4647">
        <v>3</v>
      </c>
      <c r="N4647">
        <v>11.4</v>
      </c>
    </row>
    <row r="4648" spans="1:14">
      <c r="A4648" t="s">
        <v>106</v>
      </c>
      <c r="B4648" t="s">
        <v>107</v>
      </c>
      <c r="C4648" t="s">
        <v>108</v>
      </c>
      <c r="D4648">
        <v>37.983800000000002</v>
      </c>
      <c r="E4648">
        <v>23.727499999999999</v>
      </c>
      <c r="F4648" t="s">
        <v>109</v>
      </c>
      <c r="G4648" s="2">
        <v>46210.818232268517</v>
      </c>
      <c r="H4648" s="2">
        <v>46213.583333333336</v>
      </c>
      <c r="I4648">
        <v>31.9</v>
      </c>
      <c r="J4648">
        <v>30</v>
      </c>
      <c r="K4648">
        <v>0</v>
      </c>
      <c r="L4648">
        <v>0</v>
      </c>
      <c r="M4648">
        <v>3</v>
      </c>
      <c r="N4648">
        <v>12</v>
      </c>
    </row>
    <row r="4649" spans="1:14">
      <c r="A4649" t="s">
        <v>106</v>
      </c>
      <c r="B4649" t="s">
        <v>107</v>
      </c>
      <c r="C4649" t="s">
        <v>108</v>
      </c>
      <c r="D4649">
        <v>37.983800000000002</v>
      </c>
      <c r="E4649">
        <v>23.727499999999999</v>
      </c>
      <c r="F4649" t="s">
        <v>109</v>
      </c>
      <c r="G4649" s="2">
        <v>46210.818232268517</v>
      </c>
      <c r="H4649" s="2">
        <v>46213.625</v>
      </c>
      <c r="I4649">
        <v>31.7</v>
      </c>
      <c r="J4649">
        <v>32</v>
      </c>
      <c r="K4649">
        <v>0</v>
      </c>
      <c r="L4649">
        <v>0</v>
      </c>
      <c r="M4649">
        <v>2</v>
      </c>
      <c r="N4649">
        <v>11.4</v>
      </c>
    </row>
    <row r="4650" spans="1:14">
      <c r="A4650" t="s">
        <v>106</v>
      </c>
      <c r="B4650" t="s">
        <v>107</v>
      </c>
      <c r="C4650" t="s">
        <v>108</v>
      </c>
      <c r="D4650">
        <v>37.983800000000002</v>
      </c>
      <c r="E4650">
        <v>23.727499999999999</v>
      </c>
      <c r="F4650" t="s">
        <v>109</v>
      </c>
      <c r="G4650" s="2">
        <v>46210.818232268517</v>
      </c>
      <c r="H4650" s="2">
        <v>46213.666666666664</v>
      </c>
      <c r="I4650">
        <v>31.3</v>
      </c>
      <c r="J4650">
        <v>36</v>
      </c>
      <c r="K4650">
        <v>0</v>
      </c>
      <c r="L4650">
        <v>0</v>
      </c>
      <c r="M4650">
        <v>2</v>
      </c>
      <c r="N4650">
        <v>15.8</v>
      </c>
    </row>
    <row r="4651" spans="1:14">
      <c r="A4651" t="s">
        <v>106</v>
      </c>
      <c r="B4651" t="s">
        <v>107</v>
      </c>
      <c r="C4651" t="s">
        <v>108</v>
      </c>
      <c r="D4651">
        <v>37.983800000000002</v>
      </c>
      <c r="E4651">
        <v>23.727499999999999</v>
      </c>
      <c r="F4651" t="s">
        <v>109</v>
      </c>
      <c r="G4651" s="2">
        <v>46210.818232268517</v>
      </c>
      <c r="H4651" s="2">
        <v>46213.708333333336</v>
      </c>
      <c r="I4651">
        <v>30.9</v>
      </c>
      <c r="J4651">
        <v>39</v>
      </c>
      <c r="K4651">
        <v>0</v>
      </c>
      <c r="L4651">
        <v>0</v>
      </c>
      <c r="M4651">
        <v>1</v>
      </c>
      <c r="N4651">
        <v>15</v>
      </c>
    </row>
    <row r="4652" spans="1:14">
      <c r="A4652" t="s">
        <v>106</v>
      </c>
      <c r="B4652" t="s">
        <v>107</v>
      </c>
      <c r="C4652" t="s">
        <v>108</v>
      </c>
      <c r="D4652">
        <v>37.983800000000002</v>
      </c>
      <c r="E4652">
        <v>23.727499999999999</v>
      </c>
      <c r="F4652" t="s">
        <v>109</v>
      </c>
      <c r="G4652" s="2">
        <v>46210.818232268517</v>
      </c>
      <c r="H4652" s="2">
        <v>46213.75</v>
      </c>
      <c r="I4652">
        <v>30.5</v>
      </c>
      <c r="J4652">
        <v>40</v>
      </c>
      <c r="K4652">
        <v>0</v>
      </c>
      <c r="L4652">
        <v>0</v>
      </c>
      <c r="M4652">
        <v>1</v>
      </c>
      <c r="N4652">
        <v>14.4</v>
      </c>
    </row>
    <row r="4653" spans="1:14">
      <c r="A4653" t="s">
        <v>106</v>
      </c>
      <c r="B4653" t="s">
        <v>107</v>
      </c>
      <c r="C4653" t="s">
        <v>108</v>
      </c>
      <c r="D4653">
        <v>37.983800000000002</v>
      </c>
      <c r="E4653">
        <v>23.727499999999999</v>
      </c>
      <c r="F4653" t="s">
        <v>109</v>
      </c>
      <c r="G4653" s="2">
        <v>46210.818232268517</v>
      </c>
      <c r="H4653" s="2">
        <v>46213.791666666664</v>
      </c>
      <c r="I4653">
        <v>29.8</v>
      </c>
      <c r="J4653">
        <v>39</v>
      </c>
      <c r="K4653">
        <v>0</v>
      </c>
      <c r="L4653">
        <v>0</v>
      </c>
      <c r="M4653">
        <v>1</v>
      </c>
      <c r="N4653">
        <v>11.2</v>
      </c>
    </row>
    <row r="4654" spans="1:14">
      <c r="A4654" t="s">
        <v>106</v>
      </c>
      <c r="B4654" t="s">
        <v>107</v>
      </c>
      <c r="C4654" t="s">
        <v>108</v>
      </c>
      <c r="D4654">
        <v>37.983800000000002</v>
      </c>
      <c r="E4654">
        <v>23.727499999999999</v>
      </c>
      <c r="F4654" t="s">
        <v>109</v>
      </c>
      <c r="G4654" s="2">
        <v>46210.818232268517</v>
      </c>
      <c r="H4654" s="2">
        <v>46213.833333333336</v>
      </c>
      <c r="I4654">
        <v>29</v>
      </c>
      <c r="J4654">
        <v>38</v>
      </c>
      <c r="K4654">
        <v>0</v>
      </c>
      <c r="L4654">
        <v>0</v>
      </c>
      <c r="M4654">
        <v>0</v>
      </c>
      <c r="N4654">
        <v>9.8000000000000007</v>
      </c>
    </row>
    <row r="4655" spans="1:14">
      <c r="A4655" t="s">
        <v>106</v>
      </c>
      <c r="B4655" t="s">
        <v>107</v>
      </c>
      <c r="C4655" t="s">
        <v>108</v>
      </c>
      <c r="D4655">
        <v>37.983800000000002</v>
      </c>
      <c r="E4655">
        <v>23.727499999999999</v>
      </c>
      <c r="F4655" t="s">
        <v>109</v>
      </c>
      <c r="G4655" s="2">
        <v>46210.818232268517</v>
      </c>
      <c r="H4655" s="2">
        <v>46213.875</v>
      </c>
      <c r="I4655">
        <v>27.9</v>
      </c>
      <c r="J4655">
        <v>34</v>
      </c>
      <c r="K4655">
        <v>0</v>
      </c>
      <c r="L4655">
        <v>0</v>
      </c>
      <c r="M4655">
        <v>0</v>
      </c>
      <c r="N4655">
        <v>5.0999999999999996</v>
      </c>
    </row>
    <row r="4656" spans="1:14">
      <c r="A4656" t="s">
        <v>106</v>
      </c>
      <c r="B4656" t="s">
        <v>107</v>
      </c>
      <c r="C4656" t="s">
        <v>108</v>
      </c>
      <c r="D4656">
        <v>37.983800000000002</v>
      </c>
      <c r="E4656">
        <v>23.727499999999999</v>
      </c>
      <c r="F4656" t="s">
        <v>109</v>
      </c>
      <c r="G4656" s="2">
        <v>46210.818232268517</v>
      </c>
      <c r="H4656" s="2">
        <v>46213.916666666664</v>
      </c>
      <c r="I4656">
        <v>26.9</v>
      </c>
      <c r="J4656">
        <v>45</v>
      </c>
      <c r="K4656">
        <v>0</v>
      </c>
      <c r="L4656">
        <v>0</v>
      </c>
      <c r="M4656">
        <v>0</v>
      </c>
      <c r="N4656">
        <v>3</v>
      </c>
    </row>
    <row r="4657" spans="1:14">
      <c r="A4657" t="s">
        <v>106</v>
      </c>
      <c r="B4657" t="s">
        <v>107</v>
      </c>
      <c r="C4657" t="s">
        <v>108</v>
      </c>
      <c r="D4657">
        <v>37.983800000000002</v>
      </c>
      <c r="E4657">
        <v>23.727499999999999</v>
      </c>
      <c r="F4657" t="s">
        <v>109</v>
      </c>
      <c r="G4657" s="2">
        <v>46210.818232268517</v>
      </c>
      <c r="H4657" s="2">
        <v>46213.958333333336</v>
      </c>
      <c r="I4657">
        <v>25.7</v>
      </c>
      <c r="J4657">
        <v>61</v>
      </c>
      <c r="K4657">
        <v>0</v>
      </c>
      <c r="L4657">
        <v>0</v>
      </c>
      <c r="M4657">
        <v>0</v>
      </c>
      <c r="N4657">
        <v>1.5</v>
      </c>
    </row>
    <row r="4658" spans="1:14">
      <c r="A4658" t="s">
        <v>106</v>
      </c>
      <c r="B4658" t="s">
        <v>107</v>
      </c>
      <c r="C4658" t="s">
        <v>108</v>
      </c>
      <c r="D4658">
        <v>37.983800000000002</v>
      </c>
      <c r="E4658">
        <v>23.727499999999999</v>
      </c>
      <c r="F4658" t="s">
        <v>109</v>
      </c>
      <c r="G4658" s="2">
        <v>46210.818232268517</v>
      </c>
      <c r="H4658" s="2">
        <v>46214</v>
      </c>
      <c r="I4658">
        <v>24.8</v>
      </c>
      <c r="J4658">
        <v>71</v>
      </c>
      <c r="K4658">
        <v>0</v>
      </c>
      <c r="L4658">
        <v>0</v>
      </c>
      <c r="M4658">
        <v>0</v>
      </c>
      <c r="N4658">
        <v>1.8</v>
      </c>
    </row>
    <row r="4659" spans="1:14">
      <c r="A4659" t="s">
        <v>106</v>
      </c>
      <c r="B4659" t="s">
        <v>107</v>
      </c>
      <c r="C4659" t="s">
        <v>108</v>
      </c>
      <c r="D4659">
        <v>37.983800000000002</v>
      </c>
      <c r="E4659">
        <v>23.727499999999999</v>
      </c>
      <c r="F4659" t="s">
        <v>109</v>
      </c>
      <c r="G4659" s="2">
        <v>46210.818232268517</v>
      </c>
      <c r="H4659" s="2">
        <v>46214.041666666664</v>
      </c>
      <c r="I4659">
        <v>24.1</v>
      </c>
      <c r="J4659">
        <v>71</v>
      </c>
      <c r="K4659">
        <v>0</v>
      </c>
      <c r="L4659">
        <v>0</v>
      </c>
      <c r="M4659">
        <v>0</v>
      </c>
      <c r="N4659">
        <v>2.2999999999999998</v>
      </c>
    </row>
    <row r="4660" spans="1:14">
      <c r="A4660" t="s">
        <v>106</v>
      </c>
      <c r="B4660" t="s">
        <v>107</v>
      </c>
      <c r="C4660" t="s">
        <v>108</v>
      </c>
      <c r="D4660">
        <v>37.983800000000002</v>
      </c>
      <c r="E4660">
        <v>23.727499999999999</v>
      </c>
      <c r="F4660" t="s">
        <v>109</v>
      </c>
      <c r="G4660" s="2">
        <v>46210.818232268517</v>
      </c>
      <c r="H4660" s="2">
        <v>46214.083333333336</v>
      </c>
      <c r="I4660">
        <v>23.6</v>
      </c>
      <c r="J4660">
        <v>66</v>
      </c>
      <c r="K4660">
        <v>0</v>
      </c>
      <c r="L4660">
        <v>0</v>
      </c>
      <c r="M4660">
        <v>0</v>
      </c>
      <c r="N4660">
        <v>3.3</v>
      </c>
    </row>
    <row r="4661" spans="1:14">
      <c r="A4661" t="s">
        <v>106</v>
      </c>
      <c r="B4661" t="s">
        <v>107</v>
      </c>
      <c r="C4661" t="s">
        <v>108</v>
      </c>
      <c r="D4661">
        <v>37.983800000000002</v>
      </c>
      <c r="E4661">
        <v>23.727499999999999</v>
      </c>
      <c r="F4661" t="s">
        <v>109</v>
      </c>
      <c r="G4661" s="2">
        <v>46210.818232268517</v>
      </c>
      <c r="H4661" s="2">
        <v>46214.125</v>
      </c>
      <c r="I4661">
        <v>23.1</v>
      </c>
      <c r="J4661">
        <v>61</v>
      </c>
      <c r="K4661">
        <v>0</v>
      </c>
      <c r="L4661">
        <v>0</v>
      </c>
      <c r="M4661">
        <v>0</v>
      </c>
      <c r="N4661">
        <v>4.5999999999999996</v>
      </c>
    </row>
    <row r="4662" spans="1:14">
      <c r="A4662" t="s">
        <v>106</v>
      </c>
      <c r="B4662" t="s">
        <v>107</v>
      </c>
      <c r="C4662" t="s">
        <v>108</v>
      </c>
      <c r="D4662">
        <v>37.983800000000002</v>
      </c>
      <c r="E4662">
        <v>23.727499999999999</v>
      </c>
      <c r="F4662" t="s">
        <v>109</v>
      </c>
      <c r="G4662" s="2">
        <v>46210.818232268517</v>
      </c>
      <c r="H4662" s="2">
        <v>46214.166666666664</v>
      </c>
      <c r="I4662">
        <v>22.6</v>
      </c>
      <c r="J4662">
        <v>58</v>
      </c>
      <c r="K4662">
        <v>0</v>
      </c>
      <c r="L4662">
        <v>0</v>
      </c>
      <c r="M4662">
        <v>0</v>
      </c>
      <c r="N4662">
        <v>5.7</v>
      </c>
    </row>
    <row r="4663" spans="1:14">
      <c r="A4663" t="s">
        <v>106</v>
      </c>
      <c r="B4663" t="s">
        <v>107</v>
      </c>
      <c r="C4663" t="s">
        <v>108</v>
      </c>
      <c r="D4663">
        <v>37.983800000000002</v>
      </c>
      <c r="E4663">
        <v>23.727499999999999</v>
      </c>
      <c r="F4663" t="s">
        <v>109</v>
      </c>
      <c r="G4663" s="2">
        <v>46210.818232268517</v>
      </c>
      <c r="H4663" s="2">
        <v>46214.208333333336</v>
      </c>
      <c r="I4663">
        <v>22.1</v>
      </c>
      <c r="J4663">
        <v>55</v>
      </c>
      <c r="K4663">
        <v>0</v>
      </c>
      <c r="L4663">
        <v>0</v>
      </c>
      <c r="M4663">
        <v>0</v>
      </c>
      <c r="N4663">
        <v>6.3</v>
      </c>
    </row>
    <row r="4664" spans="1:14">
      <c r="A4664" t="s">
        <v>106</v>
      </c>
      <c r="B4664" t="s">
        <v>107</v>
      </c>
      <c r="C4664" t="s">
        <v>108</v>
      </c>
      <c r="D4664">
        <v>37.983800000000002</v>
      </c>
      <c r="E4664">
        <v>23.727499999999999</v>
      </c>
      <c r="F4664" t="s">
        <v>109</v>
      </c>
      <c r="G4664" s="2">
        <v>46210.818232268517</v>
      </c>
      <c r="H4664" s="2">
        <v>46214.25</v>
      </c>
      <c r="I4664">
        <v>22.3</v>
      </c>
      <c r="J4664">
        <v>52</v>
      </c>
      <c r="K4664">
        <v>0</v>
      </c>
      <c r="L4664">
        <v>0</v>
      </c>
      <c r="M4664">
        <v>0</v>
      </c>
      <c r="N4664">
        <v>6.6</v>
      </c>
    </row>
    <row r="4665" spans="1:14">
      <c r="A4665" t="s">
        <v>106</v>
      </c>
      <c r="B4665" t="s">
        <v>107</v>
      </c>
      <c r="C4665" t="s">
        <v>108</v>
      </c>
      <c r="D4665">
        <v>37.983800000000002</v>
      </c>
      <c r="E4665">
        <v>23.727499999999999</v>
      </c>
      <c r="F4665" t="s">
        <v>109</v>
      </c>
      <c r="G4665" s="2">
        <v>46210.818232268517</v>
      </c>
      <c r="H4665" s="2">
        <v>46214.291666666664</v>
      </c>
      <c r="I4665">
        <v>23.5</v>
      </c>
      <c r="J4665">
        <v>48</v>
      </c>
      <c r="K4665">
        <v>0</v>
      </c>
      <c r="L4665">
        <v>0</v>
      </c>
      <c r="M4665">
        <v>0</v>
      </c>
      <c r="N4665">
        <v>5.5</v>
      </c>
    </row>
    <row r="4666" spans="1:14">
      <c r="A4666" t="s">
        <v>106</v>
      </c>
      <c r="B4666" t="s">
        <v>107</v>
      </c>
      <c r="C4666" t="s">
        <v>108</v>
      </c>
      <c r="D4666">
        <v>37.983800000000002</v>
      </c>
      <c r="E4666">
        <v>23.727499999999999</v>
      </c>
      <c r="F4666" t="s">
        <v>109</v>
      </c>
      <c r="G4666" s="2">
        <v>46210.818232268517</v>
      </c>
      <c r="H4666" s="2">
        <v>46214.333333333336</v>
      </c>
      <c r="I4666">
        <v>25.5</v>
      </c>
      <c r="J4666">
        <v>44</v>
      </c>
      <c r="K4666">
        <v>0</v>
      </c>
      <c r="L4666">
        <v>0</v>
      </c>
      <c r="M4666">
        <v>0</v>
      </c>
      <c r="N4666">
        <v>3.6</v>
      </c>
    </row>
    <row r="4667" spans="1:14">
      <c r="A4667" t="s">
        <v>106</v>
      </c>
      <c r="B4667" t="s">
        <v>107</v>
      </c>
      <c r="C4667" t="s">
        <v>108</v>
      </c>
      <c r="D4667">
        <v>37.983800000000002</v>
      </c>
      <c r="E4667">
        <v>23.727499999999999</v>
      </c>
      <c r="F4667" t="s">
        <v>109</v>
      </c>
      <c r="G4667" s="2">
        <v>46210.818232268517</v>
      </c>
      <c r="H4667" s="2">
        <v>46214.375</v>
      </c>
      <c r="I4667">
        <v>27.5</v>
      </c>
      <c r="J4667">
        <v>40</v>
      </c>
      <c r="K4667">
        <v>0</v>
      </c>
      <c r="L4667">
        <v>0</v>
      </c>
      <c r="M4667">
        <v>0</v>
      </c>
      <c r="N4667">
        <v>2.5</v>
      </c>
    </row>
    <row r="4668" spans="1:14">
      <c r="A4668" t="s">
        <v>106</v>
      </c>
      <c r="B4668" t="s">
        <v>107</v>
      </c>
      <c r="C4668" t="s">
        <v>108</v>
      </c>
      <c r="D4668">
        <v>37.983800000000002</v>
      </c>
      <c r="E4668">
        <v>23.727499999999999</v>
      </c>
      <c r="F4668" t="s">
        <v>109</v>
      </c>
      <c r="G4668" s="2">
        <v>46210.818232268517</v>
      </c>
      <c r="H4668" s="2">
        <v>46214.416666666664</v>
      </c>
      <c r="I4668">
        <v>29.4</v>
      </c>
      <c r="J4668">
        <v>34</v>
      </c>
      <c r="K4668">
        <v>0</v>
      </c>
      <c r="L4668">
        <v>0</v>
      </c>
      <c r="M4668">
        <v>0</v>
      </c>
      <c r="N4668">
        <v>2.8</v>
      </c>
    </row>
    <row r="4669" spans="1:14">
      <c r="A4669" t="s">
        <v>106</v>
      </c>
      <c r="B4669" t="s">
        <v>107</v>
      </c>
      <c r="C4669" t="s">
        <v>108</v>
      </c>
      <c r="D4669">
        <v>37.983800000000002</v>
      </c>
      <c r="E4669">
        <v>23.727499999999999</v>
      </c>
      <c r="F4669" t="s">
        <v>109</v>
      </c>
      <c r="G4669" s="2">
        <v>46210.818232268517</v>
      </c>
      <c r="H4669" s="2">
        <v>46214.458333333336</v>
      </c>
      <c r="I4669">
        <v>31.4</v>
      </c>
      <c r="J4669">
        <v>28</v>
      </c>
      <c r="K4669">
        <v>0</v>
      </c>
      <c r="L4669">
        <v>0</v>
      </c>
      <c r="M4669">
        <v>0</v>
      </c>
      <c r="N4669">
        <v>4.0999999999999996</v>
      </c>
    </row>
    <row r="4670" spans="1:14">
      <c r="A4670" t="s">
        <v>106</v>
      </c>
      <c r="B4670" t="s">
        <v>107</v>
      </c>
      <c r="C4670" t="s">
        <v>108</v>
      </c>
      <c r="D4670">
        <v>37.983800000000002</v>
      </c>
      <c r="E4670">
        <v>23.727499999999999</v>
      </c>
      <c r="F4670" t="s">
        <v>109</v>
      </c>
      <c r="G4670" s="2">
        <v>46210.818232268517</v>
      </c>
      <c r="H4670" s="2">
        <v>46214.5</v>
      </c>
      <c r="I4670">
        <v>33</v>
      </c>
      <c r="J4670">
        <v>23</v>
      </c>
      <c r="K4670">
        <v>0</v>
      </c>
      <c r="L4670">
        <v>0</v>
      </c>
      <c r="M4670">
        <v>0</v>
      </c>
      <c r="N4670">
        <v>5.0999999999999996</v>
      </c>
    </row>
    <row r="4671" spans="1:14">
      <c r="A4671" t="s">
        <v>106</v>
      </c>
      <c r="B4671" t="s">
        <v>107</v>
      </c>
      <c r="C4671" t="s">
        <v>108</v>
      </c>
      <c r="D4671">
        <v>37.983800000000002</v>
      </c>
      <c r="E4671">
        <v>23.727499999999999</v>
      </c>
      <c r="F4671" t="s">
        <v>109</v>
      </c>
      <c r="G4671" s="2">
        <v>46210.818232268517</v>
      </c>
      <c r="H4671" s="2">
        <v>46214.541666666664</v>
      </c>
      <c r="I4671">
        <v>33.9</v>
      </c>
      <c r="J4671">
        <v>21</v>
      </c>
      <c r="K4671">
        <v>0</v>
      </c>
      <c r="L4671">
        <v>0</v>
      </c>
      <c r="M4671">
        <v>1</v>
      </c>
      <c r="N4671">
        <v>6.4</v>
      </c>
    </row>
    <row r="4672" spans="1:14">
      <c r="A4672" t="s">
        <v>106</v>
      </c>
      <c r="B4672" t="s">
        <v>107</v>
      </c>
      <c r="C4672" t="s">
        <v>108</v>
      </c>
      <c r="D4672">
        <v>37.983800000000002</v>
      </c>
      <c r="E4672">
        <v>23.727499999999999</v>
      </c>
      <c r="F4672" t="s">
        <v>109</v>
      </c>
      <c r="G4672" s="2">
        <v>46210.818232268517</v>
      </c>
      <c r="H4672" s="2">
        <v>46214.583333333336</v>
      </c>
      <c r="I4672">
        <v>34.5</v>
      </c>
      <c r="J4672">
        <v>21</v>
      </c>
      <c r="K4672">
        <v>0</v>
      </c>
      <c r="L4672">
        <v>0</v>
      </c>
      <c r="M4672">
        <v>1</v>
      </c>
      <c r="N4672">
        <v>7.7</v>
      </c>
    </row>
    <row r="4673" spans="1:14">
      <c r="A4673" t="s">
        <v>106</v>
      </c>
      <c r="B4673" t="s">
        <v>107</v>
      </c>
      <c r="C4673" t="s">
        <v>108</v>
      </c>
      <c r="D4673">
        <v>37.983800000000002</v>
      </c>
      <c r="E4673">
        <v>23.727499999999999</v>
      </c>
      <c r="F4673" t="s">
        <v>109</v>
      </c>
      <c r="G4673" s="2">
        <v>46210.818232268517</v>
      </c>
      <c r="H4673" s="2">
        <v>46214.625</v>
      </c>
      <c r="I4673">
        <v>34.6</v>
      </c>
      <c r="J4673">
        <v>21</v>
      </c>
      <c r="K4673">
        <v>0</v>
      </c>
      <c r="L4673">
        <v>0</v>
      </c>
      <c r="M4673">
        <v>1</v>
      </c>
      <c r="N4673">
        <v>9.4</v>
      </c>
    </row>
    <row r="4674" spans="1:14">
      <c r="A4674" t="s">
        <v>106</v>
      </c>
      <c r="B4674" t="s">
        <v>107</v>
      </c>
      <c r="C4674" t="s">
        <v>108</v>
      </c>
      <c r="D4674">
        <v>37.983800000000002</v>
      </c>
      <c r="E4674">
        <v>23.727499999999999</v>
      </c>
      <c r="F4674" t="s">
        <v>109</v>
      </c>
      <c r="G4674" s="2">
        <v>46210.818232268517</v>
      </c>
      <c r="H4674" s="2">
        <v>46214.666666666664</v>
      </c>
      <c r="I4674">
        <v>34.4</v>
      </c>
      <c r="J4674">
        <v>22</v>
      </c>
      <c r="K4674">
        <v>0</v>
      </c>
      <c r="L4674">
        <v>0</v>
      </c>
      <c r="M4674">
        <v>0</v>
      </c>
      <c r="N4674">
        <v>12</v>
      </c>
    </row>
    <row r="4675" spans="1:14">
      <c r="A4675" t="s">
        <v>106</v>
      </c>
      <c r="B4675" t="s">
        <v>107</v>
      </c>
      <c r="C4675" t="s">
        <v>108</v>
      </c>
      <c r="D4675">
        <v>37.983800000000002</v>
      </c>
      <c r="E4675">
        <v>23.727499999999999</v>
      </c>
      <c r="F4675" t="s">
        <v>109</v>
      </c>
      <c r="G4675" s="2">
        <v>46210.818232268517</v>
      </c>
      <c r="H4675" s="2">
        <v>46214.708333333336</v>
      </c>
      <c r="I4675">
        <v>33.700000000000003</v>
      </c>
      <c r="J4675">
        <v>24</v>
      </c>
      <c r="K4675">
        <v>0</v>
      </c>
      <c r="L4675">
        <v>0</v>
      </c>
      <c r="M4675">
        <v>0</v>
      </c>
      <c r="N4675">
        <v>14.7</v>
      </c>
    </row>
    <row r="4676" spans="1:14">
      <c r="A4676" t="s">
        <v>106</v>
      </c>
      <c r="B4676" t="s">
        <v>107</v>
      </c>
      <c r="C4676" t="s">
        <v>108</v>
      </c>
      <c r="D4676">
        <v>37.983800000000002</v>
      </c>
      <c r="E4676">
        <v>23.727499999999999</v>
      </c>
      <c r="F4676" t="s">
        <v>109</v>
      </c>
      <c r="G4676" s="2">
        <v>46210.818232268517</v>
      </c>
      <c r="H4676" s="2">
        <v>46214.75</v>
      </c>
      <c r="I4676">
        <v>32.9</v>
      </c>
      <c r="J4676">
        <v>25</v>
      </c>
      <c r="K4676">
        <v>0</v>
      </c>
      <c r="L4676">
        <v>0</v>
      </c>
      <c r="M4676">
        <v>0</v>
      </c>
      <c r="N4676">
        <v>15.8</v>
      </c>
    </row>
    <row r="4677" spans="1:14">
      <c r="A4677" t="s">
        <v>106</v>
      </c>
      <c r="B4677" t="s">
        <v>107</v>
      </c>
      <c r="C4677" t="s">
        <v>108</v>
      </c>
      <c r="D4677">
        <v>37.983800000000002</v>
      </c>
      <c r="E4677">
        <v>23.727499999999999</v>
      </c>
      <c r="F4677" t="s">
        <v>109</v>
      </c>
      <c r="G4677" s="2">
        <v>46210.818232268517</v>
      </c>
      <c r="H4677" s="2">
        <v>46214.791666666664</v>
      </c>
      <c r="I4677">
        <v>31.9</v>
      </c>
      <c r="J4677">
        <v>25</v>
      </c>
      <c r="K4677">
        <v>0</v>
      </c>
      <c r="L4677">
        <v>0</v>
      </c>
      <c r="M4677">
        <v>0</v>
      </c>
      <c r="N4677">
        <v>13.4</v>
      </c>
    </row>
    <row r="4678" spans="1:14">
      <c r="A4678" t="s">
        <v>106</v>
      </c>
      <c r="B4678" t="s">
        <v>107</v>
      </c>
      <c r="C4678" t="s">
        <v>108</v>
      </c>
      <c r="D4678">
        <v>37.983800000000002</v>
      </c>
      <c r="E4678">
        <v>23.727499999999999</v>
      </c>
      <c r="F4678" t="s">
        <v>109</v>
      </c>
      <c r="G4678" s="2">
        <v>46210.818232268517</v>
      </c>
      <c r="H4678" s="2">
        <v>46214.833333333336</v>
      </c>
      <c r="I4678">
        <v>30.6</v>
      </c>
      <c r="J4678">
        <v>24</v>
      </c>
      <c r="K4678">
        <v>0</v>
      </c>
      <c r="L4678">
        <v>0</v>
      </c>
      <c r="M4678">
        <v>0</v>
      </c>
      <c r="N4678">
        <v>9.3000000000000007</v>
      </c>
    </row>
    <row r="4679" spans="1:14">
      <c r="A4679" t="s">
        <v>106</v>
      </c>
      <c r="B4679" t="s">
        <v>107</v>
      </c>
      <c r="C4679" t="s">
        <v>108</v>
      </c>
      <c r="D4679">
        <v>37.983800000000002</v>
      </c>
      <c r="E4679">
        <v>23.727499999999999</v>
      </c>
      <c r="F4679" t="s">
        <v>109</v>
      </c>
      <c r="G4679" s="2">
        <v>46210.818232268517</v>
      </c>
      <c r="H4679" s="2">
        <v>46214.875</v>
      </c>
      <c r="I4679">
        <v>29.4</v>
      </c>
      <c r="J4679">
        <v>26</v>
      </c>
      <c r="K4679">
        <v>0</v>
      </c>
      <c r="L4679">
        <v>0</v>
      </c>
      <c r="M4679">
        <v>0</v>
      </c>
      <c r="N4679">
        <v>5.8</v>
      </c>
    </row>
    <row r="4680" spans="1:14">
      <c r="A4680" t="s">
        <v>106</v>
      </c>
      <c r="B4680" t="s">
        <v>107</v>
      </c>
      <c r="C4680" t="s">
        <v>108</v>
      </c>
      <c r="D4680">
        <v>37.983800000000002</v>
      </c>
      <c r="E4680">
        <v>23.727499999999999</v>
      </c>
      <c r="F4680" t="s">
        <v>109</v>
      </c>
      <c r="G4680" s="2">
        <v>46210.818232268517</v>
      </c>
      <c r="H4680" s="2">
        <v>46214.916666666664</v>
      </c>
      <c r="I4680">
        <v>28.3</v>
      </c>
      <c r="J4680">
        <v>33</v>
      </c>
      <c r="K4680">
        <v>0</v>
      </c>
      <c r="L4680">
        <v>0</v>
      </c>
      <c r="M4680">
        <v>0</v>
      </c>
      <c r="N4680">
        <v>3.6</v>
      </c>
    </row>
    <row r="4681" spans="1:14">
      <c r="A4681" t="s">
        <v>106</v>
      </c>
      <c r="B4681" t="s">
        <v>107</v>
      </c>
      <c r="C4681" t="s">
        <v>108</v>
      </c>
      <c r="D4681">
        <v>37.983800000000002</v>
      </c>
      <c r="E4681">
        <v>23.727499999999999</v>
      </c>
      <c r="F4681" t="s">
        <v>109</v>
      </c>
      <c r="G4681" s="2">
        <v>46210.818232268517</v>
      </c>
      <c r="H4681" s="2">
        <v>46214.958333333336</v>
      </c>
      <c r="I4681">
        <v>27.1</v>
      </c>
      <c r="J4681">
        <v>42</v>
      </c>
      <c r="K4681">
        <v>0</v>
      </c>
      <c r="L4681">
        <v>0</v>
      </c>
      <c r="M4681">
        <v>0</v>
      </c>
      <c r="N4681">
        <v>1.8</v>
      </c>
    </row>
    <row r="4682" spans="1:14">
      <c r="A4682" t="s">
        <v>106</v>
      </c>
      <c r="B4682" t="s">
        <v>107</v>
      </c>
      <c r="C4682" t="s">
        <v>108</v>
      </c>
      <c r="D4682">
        <v>37.983800000000002</v>
      </c>
      <c r="E4682">
        <v>23.727499999999999</v>
      </c>
      <c r="F4682" t="s">
        <v>109</v>
      </c>
      <c r="G4682" s="2">
        <v>46210.818232268517</v>
      </c>
      <c r="H4682" s="2">
        <v>46215</v>
      </c>
      <c r="I4682">
        <v>26.1</v>
      </c>
      <c r="J4682">
        <v>49</v>
      </c>
      <c r="K4682">
        <v>0</v>
      </c>
      <c r="L4682">
        <v>0</v>
      </c>
      <c r="M4682">
        <v>0</v>
      </c>
      <c r="N4682">
        <v>1.3</v>
      </c>
    </row>
    <row r="4683" spans="1:14">
      <c r="A4683" t="s">
        <v>106</v>
      </c>
      <c r="B4683" t="s">
        <v>107</v>
      </c>
      <c r="C4683" t="s">
        <v>108</v>
      </c>
      <c r="D4683">
        <v>37.983800000000002</v>
      </c>
      <c r="E4683">
        <v>23.727499999999999</v>
      </c>
      <c r="F4683" t="s">
        <v>109</v>
      </c>
      <c r="G4683" s="2">
        <v>46210.818232268517</v>
      </c>
      <c r="H4683" s="2">
        <v>46215.041666666664</v>
      </c>
      <c r="I4683">
        <v>25</v>
      </c>
      <c r="J4683">
        <v>53</v>
      </c>
      <c r="K4683">
        <v>0</v>
      </c>
      <c r="L4683">
        <v>0</v>
      </c>
      <c r="M4683">
        <v>0</v>
      </c>
      <c r="N4683">
        <v>2.5</v>
      </c>
    </row>
    <row r="4684" spans="1:14">
      <c r="A4684" t="s">
        <v>106</v>
      </c>
      <c r="B4684" t="s">
        <v>107</v>
      </c>
      <c r="C4684" t="s">
        <v>108</v>
      </c>
      <c r="D4684">
        <v>37.983800000000002</v>
      </c>
      <c r="E4684">
        <v>23.727499999999999</v>
      </c>
      <c r="F4684" t="s">
        <v>109</v>
      </c>
      <c r="G4684" s="2">
        <v>46210.818232268517</v>
      </c>
      <c r="H4684" s="2">
        <v>46215.083333333336</v>
      </c>
      <c r="I4684">
        <v>24</v>
      </c>
      <c r="J4684">
        <v>55</v>
      </c>
      <c r="K4684">
        <v>0</v>
      </c>
      <c r="L4684">
        <v>0</v>
      </c>
      <c r="M4684">
        <v>0</v>
      </c>
      <c r="N4684">
        <v>4.3</v>
      </c>
    </row>
    <row r="4685" spans="1:14">
      <c r="A4685" t="s">
        <v>106</v>
      </c>
      <c r="B4685" t="s">
        <v>107</v>
      </c>
      <c r="C4685" t="s">
        <v>108</v>
      </c>
      <c r="D4685">
        <v>37.983800000000002</v>
      </c>
      <c r="E4685">
        <v>23.727499999999999</v>
      </c>
      <c r="F4685" t="s">
        <v>109</v>
      </c>
      <c r="G4685" s="2">
        <v>46210.818232268517</v>
      </c>
      <c r="H4685" s="2">
        <v>46215.125</v>
      </c>
      <c r="I4685">
        <v>23.2</v>
      </c>
      <c r="J4685">
        <v>55</v>
      </c>
      <c r="K4685">
        <v>0</v>
      </c>
      <c r="L4685">
        <v>0</v>
      </c>
      <c r="M4685">
        <v>0</v>
      </c>
      <c r="N4685">
        <v>5.9</v>
      </c>
    </row>
    <row r="4686" spans="1:14">
      <c r="A4686" t="s">
        <v>106</v>
      </c>
      <c r="B4686" t="s">
        <v>107</v>
      </c>
      <c r="C4686" t="s">
        <v>108</v>
      </c>
      <c r="D4686">
        <v>37.983800000000002</v>
      </c>
      <c r="E4686">
        <v>23.727499999999999</v>
      </c>
      <c r="F4686" t="s">
        <v>109</v>
      </c>
      <c r="G4686" s="2">
        <v>46210.818232268517</v>
      </c>
      <c r="H4686" s="2">
        <v>46215.166666666664</v>
      </c>
      <c r="I4686">
        <v>22.4</v>
      </c>
      <c r="J4686">
        <v>53</v>
      </c>
      <c r="K4686">
        <v>0</v>
      </c>
      <c r="L4686">
        <v>0</v>
      </c>
      <c r="M4686">
        <v>0</v>
      </c>
      <c r="N4686">
        <v>6.4</v>
      </c>
    </row>
    <row r="4687" spans="1:14">
      <c r="A4687" t="s">
        <v>106</v>
      </c>
      <c r="B4687" t="s">
        <v>107</v>
      </c>
      <c r="C4687" t="s">
        <v>108</v>
      </c>
      <c r="D4687">
        <v>37.983800000000002</v>
      </c>
      <c r="E4687">
        <v>23.727499999999999</v>
      </c>
      <c r="F4687" t="s">
        <v>109</v>
      </c>
      <c r="G4687" s="2">
        <v>46210.818232268517</v>
      </c>
      <c r="H4687" s="2">
        <v>46215.208333333336</v>
      </c>
      <c r="I4687">
        <v>21.8</v>
      </c>
      <c r="J4687">
        <v>49</v>
      </c>
      <c r="K4687">
        <v>0</v>
      </c>
      <c r="L4687">
        <v>0</v>
      </c>
      <c r="M4687">
        <v>0</v>
      </c>
      <c r="N4687">
        <v>6.1</v>
      </c>
    </row>
    <row r="4688" spans="1:14">
      <c r="A4688" t="s">
        <v>106</v>
      </c>
      <c r="B4688" t="s">
        <v>107</v>
      </c>
      <c r="C4688" t="s">
        <v>108</v>
      </c>
      <c r="D4688">
        <v>37.983800000000002</v>
      </c>
      <c r="E4688">
        <v>23.727499999999999</v>
      </c>
      <c r="F4688" t="s">
        <v>109</v>
      </c>
      <c r="G4688" s="2">
        <v>46210.818232268517</v>
      </c>
      <c r="H4688" s="2">
        <v>46215.25</v>
      </c>
      <c r="I4688">
        <v>22</v>
      </c>
      <c r="J4688">
        <v>45</v>
      </c>
      <c r="K4688">
        <v>0</v>
      </c>
      <c r="L4688">
        <v>0</v>
      </c>
      <c r="M4688">
        <v>0</v>
      </c>
      <c r="N4688">
        <v>5.6</v>
      </c>
    </row>
    <row r="4689" spans="1:14">
      <c r="A4689" t="s">
        <v>106</v>
      </c>
      <c r="B4689" t="s">
        <v>107</v>
      </c>
      <c r="C4689" t="s">
        <v>108</v>
      </c>
      <c r="D4689">
        <v>37.983800000000002</v>
      </c>
      <c r="E4689">
        <v>23.727499999999999</v>
      </c>
      <c r="F4689" t="s">
        <v>109</v>
      </c>
      <c r="G4689" s="2">
        <v>46210.818232268517</v>
      </c>
      <c r="H4689" s="2">
        <v>46215.291666666664</v>
      </c>
      <c r="I4689">
        <v>23.6</v>
      </c>
      <c r="J4689">
        <v>40</v>
      </c>
      <c r="K4689">
        <v>0</v>
      </c>
      <c r="L4689">
        <v>0</v>
      </c>
      <c r="M4689">
        <v>0</v>
      </c>
      <c r="N4689">
        <v>4.0999999999999996</v>
      </c>
    </row>
    <row r="4690" spans="1:14">
      <c r="A4690" t="s">
        <v>106</v>
      </c>
      <c r="B4690" t="s">
        <v>107</v>
      </c>
      <c r="C4690" t="s">
        <v>108</v>
      </c>
      <c r="D4690">
        <v>37.983800000000002</v>
      </c>
      <c r="E4690">
        <v>23.727499999999999</v>
      </c>
      <c r="F4690" t="s">
        <v>109</v>
      </c>
      <c r="G4690" s="2">
        <v>46210.818232268517</v>
      </c>
      <c r="H4690" s="2">
        <v>46215.333333333336</v>
      </c>
      <c r="I4690">
        <v>26</v>
      </c>
      <c r="J4690">
        <v>33</v>
      </c>
      <c r="K4690">
        <v>0</v>
      </c>
      <c r="L4690">
        <v>0</v>
      </c>
      <c r="M4690">
        <v>0</v>
      </c>
      <c r="N4690">
        <v>2.6</v>
      </c>
    </row>
    <row r="4691" spans="1:14">
      <c r="A4691" t="s">
        <v>106</v>
      </c>
      <c r="B4691" t="s">
        <v>107</v>
      </c>
      <c r="C4691" t="s">
        <v>108</v>
      </c>
      <c r="D4691">
        <v>37.983800000000002</v>
      </c>
      <c r="E4691">
        <v>23.727499999999999</v>
      </c>
      <c r="F4691" t="s">
        <v>109</v>
      </c>
      <c r="G4691" s="2">
        <v>46210.818232268517</v>
      </c>
      <c r="H4691" s="2">
        <v>46215.375</v>
      </c>
      <c r="I4691">
        <v>28.4</v>
      </c>
      <c r="J4691">
        <v>28</v>
      </c>
      <c r="K4691">
        <v>0</v>
      </c>
      <c r="L4691">
        <v>0</v>
      </c>
      <c r="M4691">
        <v>0</v>
      </c>
      <c r="N4691">
        <v>0.4</v>
      </c>
    </row>
    <row r="4692" spans="1:14">
      <c r="A4692" t="s">
        <v>106</v>
      </c>
      <c r="B4692" t="s">
        <v>107</v>
      </c>
      <c r="C4692" t="s">
        <v>108</v>
      </c>
      <c r="D4692">
        <v>37.983800000000002</v>
      </c>
      <c r="E4692">
        <v>23.727499999999999</v>
      </c>
      <c r="F4692" t="s">
        <v>109</v>
      </c>
      <c r="G4692" s="2">
        <v>46210.818232268517</v>
      </c>
      <c r="H4692" s="2">
        <v>46215.416666666664</v>
      </c>
      <c r="I4692">
        <v>30.6</v>
      </c>
      <c r="J4692">
        <v>24</v>
      </c>
      <c r="K4692">
        <v>0</v>
      </c>
      <c r="L4692">
        <v>0</v>
      </c>
      <c r="M4692">
        <v>0</v>
      </c>
      <c r="N4692">
        <v>2.1</v>
      </c>
    </row>
    <row r="4693" spans="1:14">
      <c r="A4693" t="s">
        <v>106</v>
      </c>
      <c r="B4693" t="s">
        <v>107</v>
      </c>
      <c r="C4693" t="s">
        <v>108</v>
      </c>
      <c r="D4693">
        <v>37.983800000000002</v>
      </c>
      <c r="E4693">
        <v>23.727499999999999</v>
      </c>
      <c r="F4693" t="s">
        <v>109</v>
      </c>
      <c r="G4693" s="2">
        <v>46210.818232268517</v>
      </c>
      <c r="H4693" s="2">
        <v>46215.458333333336</v>
      </c>
      <c r="I4693">
        <v>32.700000000000003</v>
      </c>
      <c r="J4693">
        <v>21</v>
      </c>
      <c r="K4693">
        <v>0</v>
      </c>
      <c r="L4693">
        <v>0</v>
      </c>
      <c r="M4693">
        <v>0</v>
      </c>
      <c r="N4693">
        <v>5.2</v>
      </c>
    </row>
    <row r="4694" spans="1:14">
      <c r="A4694" t="s">
        <v>106</v>
      </c>
      <c r="B4694" t="s">
        <v>107</v>
      </c>
      <c r="C4694" t="s">
        <v>108</v>
      </c>
      <c r="D4694">
        <v>37.983800000000002</v>
      </c>
      <c r="E4694">
        <v>23.727499999999999</v>
      </c>
      <c r="F4694" t="s">
        <v>109</v>
      </c>
      <c r="G4694" s="2">
        <v>46210.818232268517</v>
      </c>
      <c r="H4694" s="2">
        <v>46215.5</v>
      </c>
      <c r="I4694">
        <v>34.299999999999997</v>
      </c>
      <c r="J4694">
        <v>19</v>
      </c>
      <c r="K4694">
        <v>0</v>
      </c>
      <c r="L4694">
        <v>0</v>
      </c>
      <c r="M4694">
        <v>0</v>
      </c>
      <c r="N4694">
        <v>6.9</v>
      </c>
    </row>
    <row r="4695" spans="1:14">
      <c r="A4695" t="s">
        <v>106</v>
      </c>
      <c r="B4695" t="s">
        <v>107</v>
      </c>
      <c r="C4695" t="s">
        <v>108</v>
      </c>
      <c r="D4695">
        <v>37.983800000000002</v>
      </c>
      <c r="E4695">
        <v>23.727499999999999</v>
      </c>
      <c r="F4695" t="s">
        <v>109</v>
      </c>
      <c r="G4695" s="2">
        <v>46210.818232268517</v>
      </c>
      <c r="H4695" s="2">
        <v>46215.541666666664</v>
      </c>
      <c r="I4695">
        <v>35.1</v>
      </c>
      <c r="J4695">
        <v>20</v>
      </c>
      <c r="K4695">
        <v>0</v>
      </c>
      <c r="L4695">
        <v>0</v>
      </c>
      <c r="M4695">
        <v>0</v>
      </c>
      <c r="N4695">
        <v>7.5</v>
      </c>
    </row>
    <row r="4696" spans="1:14">
      <c r="A4696" t="s">
        <v>106</v>
      </c>
      <c r="B4696" t="s">
        <v>107</v>
      </c>
      <c r="C4696" t="s">
        <v>108</v>
      </c>
      <c r="D4696">
        <v>37.983800000000002</v>
      </c>
      <c r="E4696">
        <v>23.727499999999999</v>
      </c>
      <c r="F4696" t="s">
        <v>109</v>
      </c>
      <c r="G4696" s="2">
        <v>46210.818232268517</v>
      </c>
      <c r="H4696" s="2">
        <v>46215.583333333336</v>
      </c>
      <c r="I4696">
        <v>35.4</v>
      </c>
      <c r="J4696">
        <v>21</v>
      </c>
      <c r="K4696">
        <v>0</v>
      </c>
      <c r="L4696">
        <v>0</v>
      </c>
      <c r="M4696">
        <v>0</v>
      </c>
      <c r="N4696">
        <v>8.9</v>
      </c>
    </row>
    <row r="4697" spans="1:14">
      <c r="A4697" t="s">
        <v>106</v>
      </c>
      <c r="B4697" t="s">
        <v>107</v>
      </c>
      <c r="C4697" t="s">
        <v>108</v>
      </c>
      <c r="D4697">
        <v>37.983800000000002</v>
      </c>
      <c r="E4697">
        <v>23.727499999999999</v>
      </c>
      <c r="F4697" t="s">
        <v>109</v>
      </c>
      <c r="G4697" s="2">
        <v>46210.818232268517</v>
      </c>
      <c r="H4697" s="2">
        <v>46215.625</v>
      </c>
      <c r="I4697">
        <v>35.5</v>
      </c>
      <c r="J4697">
        <v>21</v>
      </c>
      <c r="K4697">
        <v>0</v>
      </c>
      <c r="L4697">
        <v>0</v>
      </c>
      <c r="M4697">
        <v>0</v>
      </c>
      <c r="N4697">
        <v>10.7</v>
      </c>
    </row>
    <row r="4698" spans="1:14">
      <c r="A4698" t="s">
        <v>106</v>
      </c>
      <c r="B4698" t="s">
        <v>107</v>
      </c>
      <c r="C4698" t="s">
        <v>108</v>
      </c>
      <c r="D4698">
        <v>37.983800000000002</v>
      </c>
      <c r="E4698">
        <v>23.727499999999999</v>
      </c>
      <c r="F4698" t="s">
        <v>109</v>
      </c>
      <c r="G4698" s="2">
        <v>46210.818232268517</v>
      </c>
      <c r="H4698" s="2">
        <v>46215.666666666664</v>
      </c>
      <c r="I4698">
        <v>35.5</v>
      </c>
      <c r="J4698">
        <v>21</v>
      </c>
      <c r="K4698">
        <v>0</v>
      </c>
      <c r="L4698">
        <v>0</v>
      </c>
      <c r="M4698">
        <v>0</v>
      </c>
      <c r="N4698">
        <v>11.5</v>
      </c>
    </row>
    <row r="4699" spans="1:14">
      <c r="A4699" t="s">
        <v>106</v>
      </c>
      <c r="B4699" t="s">
        <v>107</v>
      </c>
      <c r="C4699" t="s">
        <v>108</v>
      </c>
      <c r="D4699">
        <v>37.983800000000002</v>
      </c>
      <c r="E4699">
        <v>23.727499999999999</v>
      </c>
      <c r="F4699" t="s">
        <v>109</v>
      </c>
      <c r="G4699" s="2">
        <v>46210.818232268517</v>
      </c>
      <c r="H4699" s="2">
        <v>46215.708333333336</v>
      </c>
      <c r="I4699">
        <v>35.5</v>
      </c>
      <c r="J4699">
        <v>21</v>
      </c>
      <c r="K4699">
        <v>0</v>
      </c>
      <c r="L4699">
        <v>0</v>
      </c>
      <c r="M4699">
        <v>0</v>
      </c>
      <c r="N4699">
        <v>10.7</v>
      </c>
    </row>
    <row r="4700" spans="1:14">
      <c r="A4700" t="s">
        <v>106</v>
      </c>
      <c r="B4700" t="s">
        <v>107</v>
      </c>
      <c r="C4700" t="s">
        <v>108</v>
      </c>
      <c r="D4700">
        <v>37.983800000000002</v>
      </c>
      <c r="E4700">
        <v>23.727499999999999</v>
      </c>
      <c r="F4700" t="s">
        <v>109</v>
      </c>
      <c r="G4700" s="2">
        <v>46210.818232268517</v>
      </c>
      <c r="H4700" s="2">
        <v>46215.75</v>
      </c>
      <c r="I4700">
        <v>34.9</v>
      </c>
      <c r="J4700">
        <v>23</v>
      </c>
      <c r="K4700">
        <v>0</v>
      </c>
      <c r="L4700">
        <v>0</v>
      </c>
      <c r="M4700">
        <v>0</v>
      </c>
      <c r="N4700">
        <v>10</v>
      </c>
    </row>
    <row r="4701" spans="1:14">
      <c r="A4701" t="s">
        <v>106</v>
      </c>
      <c r="B4701" t="s">
        <v>107</v>
      </c>
      <c r="C4701" t="s">
        <v>108</v>
      </c>
      <c r="D4701">
        <v>37.983800000000002</v>
      </c>
      <c r="E4701">
        <v>23.727499999999999</v>
      </c>
      <c r="F4701" t="s">
        <v>109</v>
      </c>
      <c r="G4701" s="2">
        <v>46210.818232268517</v>
      </c>
      <c r="H4701" s="2">
        <v>46215.791666666664</v>
      </c>
      <c r="I4701">
        <v>33.4</v>
      </c>
      <c r="J4701">
        <v>28</v>
      </c>
      <c r="K4701">
        <v>0</v>
      </c>
      <c r="L4701">
        <v>0</v>
      </c>
      <c r="M4701">
        <v>0</v>
      </c>
      <c r="N4701">
        <v>8.1999999999999993</v>
      </c>
    </row>
    <row r="4702" spans="1:14">
      <c r="A4702" t="s">
        <v>106</v>
      </c>
      <c r="B4702" t="s">
        <v>107</v>
      </c>
      <c r="C4702" t="s">
        <v>108</v>
      </c>
      <c r="D4702">
        <v>37.983800000000002</v>
      </c>
      <c r="E4702">
        <v>23.727499999999999</v>
      </c>
      <c r="F4702" t="s">
        <v>109</v>
      </c>
      <c r="G4702" s="2">
        <v>46210.818232268517</v>
      </c>
      <c r="H4702" s="2">
        <v>46215.833333333336</v>
      </c>
      <c r="I4702">
        <v>31.3</v>
      </c>
      <c r="J4702">
        <v>35</v>
      </c>
      <c r="K4702">
        <v>0</v>
      </c>
      <c r="L4702">
        <v>0</v>
      </c>
      <c r="M4702">
        <v>0</v>
      </c>
      <c r="N4702">
        <v>6.5</v>
      </c>
    </row>
    <row r="4703" spans="1:14">
      <c r="A4703" t="s">
        <v>106</v>
      </c>
      <c r="B4703" t="s">
        <v>107</v>
      </c>
      <c r="C4703" t="s">
        <v>108</v>
      </c>
      <c r="D4703">
        <v>37.983800000000002</v>
      </c>
      <c r="E4703">
        <v>23.727499999999999</v>
      </c>
      <c r="F4703" t="s">
        <v>109</v>
      </c>
      <c r="G4703" s="2">
        <v>46210.818232268517</v>
      </c>
      <c r="H4703" s="2">
        <v>46215.875</v>
      </c>
      <c r="I4703">
        <v>29.5</v>
      </c>
      <c r="J4703">
        <v>41</v>
      </c>
      <c r="K4703">
        <v>0</v>
      </c>
      <c r="L4703">
        <v>0</v>
      </c>
      <c r="M4703">
        <v>0</v>
      </c>
      <c r="N4703">
        <v>5</v>
      </c>
    </row>
    <row r="4704" spans="1:14">
      <c r="A4704" t="s">
        <v>106</v>
      </c>
      <c r="B4704" t="s">
        <v>107</v>
      </c>
      <c r="C4704" t="s">
        <v>108</v>
      </c>
      <c r="D4704">
        <v>37.983800000000002</v>
      </c>
      <c r="E4704">
        <v>23.727499999999999</v>
      </c>
      <c r="F4704" t="s">
        <v>109</v>
      </c>
      <c r="G4704" s="2">
        <v>46210.818232268517</v>
      </c>
      <c r="H4704" s="2">
        <v>46215.916666666664</v>
      </c>
      <c r="I4704">
        <v>28.3</v>
      </c>
      <c r="J4704">
        <v>44</v>
      </c>
      <c r="K4704">
        <v>0</v>
      </c>
      <c r="L4704">
        <v>0</v>
      </c>
      <c r="M4704">
        <v>0</v>
      </c>
      <c r="N4704">
        <v>2.2999999999999998</v>
      </c>
    </row>
    <row r="4705" spans="1:14">
      <c r="A4705" t="s">
        <v>106</v>
      </c>
      <c r="B4705" t="s">
        <v>107</v>
      </c>
      <c r="C4705" t="s">
        <v>108</v>
      </c>
      <c r="D4705">
        <v>37.983800000000002</v>
      </c>
      <c r="E4705">
        <v>23.727499999999999</v>
      </c>
      <c r="F4705" t="s">
        <v>109</v>
      </c>
      <c r="G4705" s="2">
        <v>46210.818232268517</v>
      </c>
      <c r="H4705" s="2">
        <v>46215.958333333336</v>
      </c>
      <c r="I4705">
        <v>27.4</v>
      </c>
      <c r="J4705">
        <v>45</v>
      </c>
      <c r="K4705">
        <v>0</v>
      </c>
      <c r="L4705">
        <v>0</v>
      </c>
      <c r="M4705">
        <v>0</v>
      </c>
      <c r="N4705">
        <v>1.5</v>
      </c>
    </row>
    <row r="4706" spans="1:14">
      <c r="A4706" t="s">
        <v>106</v>
      </c>
      <c r="B4706" t="s">
        <v>107</v>
      </c>
      <c r="C4706" t="s">
        <v>108</v>
      </c>
      <c r="D4706">
        <v>37.983800000000002</v>
      </c>
      <c r="E4706">
        <v>23.727499999999999</v>
      </c>
      <c r="F4706" t="s">
        <v>109</v>
      </c>
      <c r="G4706" s="2">
        <v>46210.818232268517</v>
      </c>
      <c r="H4706" s="2">
        <v>46216</v>
      </c>
      <c r="I4706">
        <v>26.6</v>
      </c>
      <c r="J4706">
        <v>45</v>
      </c>
      <c r="K4706">
        <v>0</v>
      </c>
      <c r="L4706">
        <v>0</v>
      </c>
      <c r="M4706">
        <v>0</v>
      </c>
      <c r="N4706">
        <v>4</v>
      </c>
    </row>
    <row r="4707" spans="1:14">
      <c r="A4707" t="s">
        <v>106</v>
      </c>
      <c r="B4707" t="s">
        <v>107</v>
      </c>
      <c r="C4707" t="s">
        <v>108</v>
      </c>
      <c r="D4707">
        <v>37.983800000000002</v>
      </c>
      <c r="E4707">
        <v>23.727499999999999</v>
      </c>
      <c r="F4707" t="s">
        <v>109</v>
      </c>
      <c r="G4707" s="2">
        <v>46210.818232268517</v>
      </c>
      <c r="H4707" s="2">
        <v>46216.041666666664</v>
      </c>
      <c r="I4707">
        <v>25.9</v>
      </c>
      <c r="J4707">
        <v>43</v>
      </c>
      <c r="K4707">
        <v>0</v>
      </c>
      <c r="L4707">
        <v>0</v>
      </c>
      <c r="M4707">
        <v>1</v>
      </c>
      <c r="N4707">
        <v>4.7</v>
      </c>
    </row>
    <row r="4708" spans="1:14">
      <c r="A4708" t="s">
        <v>106</v>
      </c>
      <c r="B4708" t="s">
        <v>107</v>
      </c>
      <c r="C4708" t="s">
        <v>108</v>
      </c>
      <c r="D4708">
        <v>37.983800000000002</v>
      </c>
      <c r="E4708">
        <v>23.727499999999999</v>
      </c>
      <c r="F4708" t="s">
        <v>109</v>
      </c>
      <c r="G4708" s="2">
        <v>46210.818232268517</v>
      </c>
      <c r="H4708" s="2">
        <v>46216.083333333336</v>
      </c>
      <c r="I4708">
        <v>25.2</v>
      </c>
      <c r="J4708">
        <v>40</v>
      </c>
      <c r="K4708">
        <v>0</v>
      </c>
      <c r="L4708">
        <v>0</v>
      </c>
      <c r="M4708">
        <v>1</v>
      </c>
      <c r="N4708">
        <v>4.4000000000000004</v>
      </c>
    </row>
    <row r="4709" spans="1:14">
      <c r="A4709" t="s">
        <v>106</v>
      </c>
      <c r="B4709" t="s">
        <v>107</v>
      </c>
      <c r="C4709" t="s">
        <v>108</v>
      </c>
      <c r="D4709">
        <v>37.983800000000002</v>
      </c>
      <c r="E4709">
        <v>23.727499999999999</v>
      </c>
      <c r="F4709" t="s">
        <v>109</v>
      </c>
      <c r="G4709" s="2">
        <v>46210.818232268517</v>
      </c>
      <c r="H4709" s="2">
        <v>46216.125</v>
      </c>
      <c r="I4709">
        <v>24.7</v>
      </c>
      <c r="J4709">
        <v>39</v>
      </c>
      <c r="K4709">
        <v>0</v>
      </c>
      <c r="L4709">
        <v>0</v>
      </c>
      <c r="M4709">
        <v>1</v>
      </c>
      <c r="N4709">
        <v>4.0999999999999996</v>
      </c>
    </row>
    <row r="4710" spans="1:14">
      <c r="A4710" t="s">
        <v>106</v>
      </c>
      <c r="B4710" t="s">
        <v>107</v>
      </c>
      <c r="C4710" t="s">
        <v>108</v>
      </c>
      <c r="D4710">
        <v>37.983800000000002</v>
      </c>
      <c r="E4710">
        <v>23.727499999999999</v>
      </c>
      <c r="F4710" t="s">
        <v>109</v>
      </c>
      <c r="G4710" s="2">
        <v>46210.818232268517</v>
      </c>
      <c r="H4710" s="2">
        <v>46216.166666666664</v>
      </c>
      <c r="I4710">
        <v>24</v>
      </c>
      <c r="J4710">
        <v>41</v>
      </c>
      <c r="K4710">
        <v>0</v>
      </c>
      <c r="L4710">
        <v>0</v>
      </c>
      <c r="M4710">
        <v>1</v>
      </c>
      <c r="N4710">
        <v>4.4000000000000004</v>
      </c>
    </row>
    <row r="4711" spans="1:14">
      <c r="A4711" t="s">
        <v>106</v>
      </c>
      <c r="B4711" t="s">
        <v>107</v>
      </c>
      <c r="C4711" t="s">
        <v>108</v>
      </c>
      <c r="D4711">
        <v>37.983800000000002</v>
      </c>
      <c r="E4711">
        <v>23.727499999999999</v>
      </c>
      <c r="F4711" t="s">
        <v>109</v>
      </c>
      <c r="G4711" s="2">
        <v>46210.818232268517</v>
      </c>
      <c r="H4711" s="2">
        <v>46216.208333333336</v>
      </c>
      <c r="I4711">
        <v>23.4</v>
      </c>
      <c r="J4711">
        <v>45</v>
      </c>
      <c r="K4711">
        <v>0</v>
      </c>
      <c r="L4711">
        <v>0</v>
      </c>
      <c r="M4711">
        <v>1</v>
      </c>
      <c r="N4711">
        <v>4.7</v>
      </c>
    </row>
    <row r="4712" spans="1:14">
      <c r="A4712" t="s">
        <v>106</v>
      </c>
      <c r="B4712" t="s">
        <v>107</v>
      </c>
      <c r="C4712" t="s">
        <v>108</v>
      </c>
      <c r="D4712">
        <v>37.983800000000002</v>
      </c>
      <c r="E4712">
        <v>23.727499999999999</v>
      </c>
      <c r="F4712" t="s">
        <v>109</v>
      </c>
      <c r="G4712" s="2">
        <v>46210.818232268517</v>
      </c>
      <c r="H4712" s="2">
        <v>46216.25</v>
      </c>
      <c r="I4712">
        <v>23.7</v>
      </c>
      <c r="J4712">
        <v>47</v>
      </c>
      <c r="K4712">
        <v>0</v>
      </c>
      <c r="L4712">
        <v>0</v>
      </c>
      <c r="M4712">
        <v>1</v>
      </c>
      <c r="N4712">
        <v>4.5</v>
      </c>
    </row>
    <row r="4713" spans="1:14">
      <c r="A4713" t="s">
        <v>106</v>
      </c>
      <c r="B4713" t="s">
        <v>107</v>
      </c>
      <c r="C4713" t="s">
        <v>108</v>
      </c>
      <c r="D4713">
        <v>37.983800000000002</v>
      </c>
      <c r="E4713">
        <v>23.727499999999999</v>
      </c>
      <c r="F4713" t="s">
        <v>109</v>
      </c>
      <c r="G4713" s="2">
        <v>46210.818232268517</v>
      </c>
      <c r="H4713" s="2">
        <v>46216.291666666664</v>
      </c>
      <c r="I4713">
        <v>25.3</v>
      </c>
      <c r="J4713">
        <v>43</v>
      </c>
      <c r="K4713">
        <v>0</v>
      </c>
      <c r="L4713">
        <v>0</v>
      </c>
      <c r="M4713">
        <v>2</v>
      </c>
      <c r="N4713">
        <v>4.2</v>
      </c>
    </row>
    <row r="4714" spans="1:14">
      <c r="A4714" t="s">
        <v>106</v>
      </c>
      <c r="B4714" t="s">
        <v>107</v>
      </c>
      <c r="C4714" t="s">
        <v>108</v>
      </c>
      <c r="D4714">
        <v>37.983800000000002</v>
      </c>
      <c r="E4714">
        <v>23.727499999999999</v>
      </c>
      <c r="F4714" t="s">
        <v>109</v>
      </c>
      <c r="G4714" s="2">
        <v>46210.818232268517</v>
      </c>
      <c r="H4714" s="2">
        <v>46216.333333333336</v>
      </c>
      <c r="I4714">
        <v>27.8</v>
      </c>
      <c r="J4714">
        <v>37</v>
      </c>
      <c r="K4714">
        <v>0</v>
      </c>
      <c r="L4714">
        <v>0</v>
      </c>
      <c r="M4714">
        <v>2</v>
      </c>
      <c r="N4714">
        <v>3.4</v>
      </c>
    </row>
    <row r="4715" spans="1:14">
      <c r="A4715" t="s">
        <v>106</v>
      </c>
      <c r="B4715" t="s">
        <v>107</v>
      </c>
      <c r="C4715" t="s">
        <v>108</v>
      </c>
      <c r="D4715">
        <v>37.983800000000002</v>
      </c>
      <c r="E4715">
        <v>23.727499999999999</v>
      </c>
      <c r="F4715" t="s">
        <v>109</v>
      </c>
      <c r="G4715" s="2">
        <v>46210.818232268517</v>
      </c>
      <c r="H4715" s="2">
        <v>46216.375</v>
      </c>
      <c r="I4715">
        <v>30</v>
      </c>
      <c r="J4715">
        <v>33</v>
      </c>
      <c r="K4715">
        <v>0</v>
      </c>
      <c r="L4715">
        <v>0</v>
      </c>
      <c r="M4715">
        <v>2</v>
      </c>
      <c r="N4715">
        <v>2.9</v>
      </c>
    </row>
    <row r="4716" spans="1:14">
      <c r="A4716" t="s">
        <v>106</v>
      </c>
      <c r="B4716" t="s">
        <v>107</v>
      </c>
      <c r="C4716" t="s">
        <v>108</v>
      </c>
      <c r="D4716">
        <v>37.983800000000002</v>
      </c>
      <c r="E4716">
        <v>23.727499999999999</v>
      </c>
      <c r="F4716" t="s">
        <v>109</v>
      </c>
      <c r="G4716" s="2">
        <v>46210.818232268517</v>
      </c>
      <c r="H4716" s="2">
        <v>46216.416666666664</v>
      </c>
      <c r="I4716">
        <v>31.7</v>
      </c>
      <c r="J4716">
        <v>32</v>
      </c>
      <c r="K4716">
        <v>0</v>
      </c>
      <c r="L4716">
        <v>0</v>
      </c>
      <c r="M4716">
        <v>1</v>
      </c>
      <c r="N4716">
        <v>3.6</v>
      </c>
    </row>
    <row r="4717" spans="1:14">
      <c r="A4717" t="s">
        <v>106</v>
      </c>
      <c r="B4717" t="s">
        <v>107</v>
      </c>
      <c r="C4717" t="s">
        <v>108</v>
      </c>
      <c r="D4717">
        <v>37.983800000000002</v>
      </c>
      <c r="E4717">
        <v>23.727499999999999</v>
      </c>
      <c r="F4717" t="s">
        <v>109</v>
      </c>
      <c r="G4717" s="2">
        <v>46210.818232268517</v>
      </c>
      <c r="H4717" s="2">
        <v>46216.458333333336</v>
      </c>
      <c r="I4717">
        <v>33.1</v>
      </c>
      <c r="J4717">
        <v>32</v>
      </c>
      <c r="K4717">
        <v>0</v>
      </c>
      <c r="L4717">
        <v>0</v>
      </c>
      <c r="M4717">
        <v>1</v>
      </c>
      <c r="N4717">
        <v>5.5</v>
      </c>
    </row>
    <row r="4718" spans="1:14">
      <c r="A4718" t="s">
        <v>106</v>
      </c>
      <c r="B4718" t="s">
        <v>107</v>
      </c>
      <c r="C4718" t="s">
        <v>108</v>
      </c>
      <c r="D4718">
        <v>37.983800000000002</v>
      </c>
      <c r="E4718">
        <v>23.727499999999999</v>
      </c>
      <c r="F4718" t="s">
        <v>109</v>
      </c>
      <c r="G4718" s="2">
        <v>46210.818232268517</v>
      </c>
      <c r="H4718" s="2">
        <v>46216.5</v>
      </c>
      <c r="I4718">
        <v>34</v>
      </c>
      <c r="J4718">
        <v>33</v>
      </c>
      <c r="K4718">
        <v>0</v>
      </c>
      <c r="L4718">
        <v>0</v>
      </c>
      <c r="M4718">
        <v>1</v>
      </c>
      <c r="N4718">
        <v>5.4</v>
      </c>
    </row>
    <row r="4719" spans="1:14">
      <c r="A4719" t="s">
        <v>106</v>
      </c>
      <c r="B4719" t="s">
        <v>107</v>
      </c>
      <c r="C4719" t="s">
        <v>108</v>
      </c>
      <c r="D4719">
        <v>37.983800000000002</v>
      </c>
      <c r="E4719">
        <v>23.727499999999999</v>
      </c>
      <c r="F4719" t="s">
        <v>109</v>
      </c>
      <c r="G4719" s="2">
        <v>46210.818232268517</v>
      </c>
      <c r="H4719" s="2">
        <v>46216.541666666664</v>
      </c>
      <c r="I4719">
        <v>34.5</v>
      </c>
      <c r="J4719">
        <v>34</v>
      </c>
      <c r="K4719">
        <v>0</v>
      </c>
      <c r="L4719">
        <v>0</v>
      </c>
      <c r="M4719">
        <v>3</v>
      </c>
      <c r="N4719">
        <v>3.3</v>
      </c>
    </row>
    <row r="4720" spans="1:14">
      <c r="A4720" t="s">
        <v>106</v>
      </c>
      <c r="B4720" t="s">
        <v>107</v>
      </c>
      <c r="C4720" t="s">
        <v>108</v>
      </c>
      <c r="D4720">
        <v>37.983800000000002</v>
      </c>
      <c r="E4720">
        <v>23.727499999999999</v>
      </c>
      <c r="F4720" t="s">
        <v>109</v>
      </c>
      <c r="G4720" s="2">
        <v>46210.818232268517</v>
      </c>
      <c r="H4720" s="2">
        <v>46216.583333333336</v>
      </c>
      <c r="I4720">
        <v>34.5</v>
      </c>
      <c r="J4720">
        <v>34</v>
      </c>
      <c r="K4720">
        <v>0</v>
      </c>
      <c r="L4720">
        <v>0</v>
      </c>
      <c r="M4720">
        <v>3</v>
      </c>
      <c r="N4720">
        <v>8.1</v>
      </c>
    </row>
    <row r="4721" spans="1:14">
      <c r="A4721" t="s">
        <v>106</v>
      </c>
      <c r="B4721" t="s">
        <v>107</v>
      </c>
      <c r="C4721" t="s">
        <v>108</v>
      </c>
      <c r="D4721">
        <v>37.983800000000002</v>
      </c>
      <c r="E4721">
        <v>23.727499999999999</v>
      </c>
      <c r="F4721" t="s">
        <v>109</v>
      </c>
      <c r="G4721" s="2">
        <v>46210.818232268517</v>
      </c>
      <c r="H4721" s="2">
        <v>46216.625</v>
      </c>
      <c r="I4721">
        <v>34.1</v>
      </c>
      <c r="J4721">
        <v>36</v>
      </c>
      <c r="K4721">
        <v>0</v>
      </c>
      <c r="L4721">
        <v>0</v>
      </c>
      <c r="M4721">
        <v>3</v>
      </c>
      <c r="N4721">
        <v>13</v>
      </c>
    </row>
    <row r="4722" spans="1:14">
      <c r="A4722" t="s">
        <v>106</v>
      </c>
      <c r="B4722" t="s">
        <v>107</v>
      </c>
      <c r="C4722" t="s">
        <v>108</v>
      </c>
      <c r="D4722">
        <v>37.983800000000002</v>
      </c>
      <c r="E4722">
        <v>23.727499999999999</v>
      </c>
      <c r="F4722" t="s">
        <v>109</v>
      </c>
      <c r="G4722" s="2">
        <v>46210.818232268517</v>
      </c>
      <c r="H4722" s="2">
        <v>46216.666666666664</v>
      </c>
      <c r="I4722">
        <v>33.1</v>
      </c>
      <c r="J4722">
        <v>39</v>
      </c>
      <c r="K4722">
        <v>0</v>
      </c>
      <c r="L4722">
        <v>0</v>
      </c>
      <c r="M4722">
        <v>2</v>
      </c>
      <c r="N4722">
        <v>15</v>
      </c>
    </row>
    <row r="4723" spans="1:14">
      <c r="A4723" t="s">
        <v>106</v>
      </c>
      <c r="B4723" t="s">
        <v>107</v>
      </c>
      <c r="C4723" t="s">
        <v>108</v>
      </c>
      <c r="D4723">
        <v>37.983800000000002</v>
      </c>
      <c r="E4723">
        <v>23.727499999999999</v>
      </c>
      <c r="F4723" t="s">
        <v>109</v>
      </c>
      <c r="G4723" s="2">
        <v>46210.818232268517</v>
      </c>
      <c r="H4723" s="2">
        <v>46216.708333333336</v>
      </c>
      <c r="I4723">
        <v>31.7</v>
      </c>
      <c r="J4723">
        <v>42</v>
      </c>
      <c r="K4723">
        <v>0</v>
      </c>
      <c r="L4723">
        <v>0</v>
      </c>
      <c r="M4723">
        <v>2</v>
      </c>
      <c r="N4723">
        <v>17.399999999999999</v>
      </c>
    </row>
    <row r="4724" spans="1:14">
      <c r="A4724" t="s">
        <v>106</v>
      </c>
      <c r="B4724" t="s">
        <v>107</v>
      </c>
      <c r="C4724" t="s">
        <v>108</v>
      </c>
      <c r="D4724">
        <v>37.983800000000002</v>
      </c>
      <c r="E4724">
        <v>23.727499999999999</v>
      </c>
      <c r="F4724" t="s">
        <v>109</v>
      </c>
      <c r="G4724" s="2">
        <v>46210.818232268517</v>
      </c>
      <c r="H4724" s="2">
        <v>46216.75</v>
      </c>
      <c r="I4724">
        <v>30.4</v>
      </c>
      <c r="J4724">
        <v>45</v>
      </c>
      <c r="K4724">
        <v>0</v>
      </c>
      <c r="L4724">
        <v>0</v>
      </c>
      <c r="M4724">
        <v>2</v>
      </c>
      <c r="N4724">
        <v>18.2</v>
      </c>
    </row>
    <row r="4725" spans="1:14">
      <c r="A4725" t="s">
        <v>106</v>
      </c>
      <c r="B4725" t="s">
        <v>107</v>
      </c>
      <c r="C4725" t="s">
        <v>108</v>
      </c>
      <c r="D4725">
        <v>37.983800000000002</v>
      </c>
      <c r="E4725">
        <v>23.727499999999999</v>
      </c>
      <c r="F4725" t="s">
        <v>109</v>
      </c>
      <c r="G4725" s="2">
        <v>46210.818232268517</v>
      </c>
      <c r="H4725" s="2">
        <v>46216.791666666664</v>
      </c>
      <c r="I4725">
        <v>29.6</v>
      </c>
      <c r="J4725">
        <v>48</v>
      </c>
      <c r="K4725">
        <v>0</v>
      </c>
      <c r="L4725">
        <v>0</v>
      </c>
      <c r="M4725">
        <v>2</v>
      </c>
      <c r="N4725">
        <v>15.2</v>
      </c>
    </row>
    <row r="4726" spans="1:14">
      <c r="A4726" t="s">
        <v>106</v>
      </c>
      <c r="B4726" t="s">
        <v>107</v>
      </c>
      <c r="C4726" t="s">
        <v>108</v>
      </c>
      <c r="D4726">
        <v>37.983800000000002</v>
      </c>
      <c r="E4726">
        <v>23.727499999999999</v>
      </c>
      <c r="F4726" t="s">
        <v>109</v>
      </c>
      <c r="G4726" s="2">
        <v>46210.818232268517</v>
      </c>
      <c r="H4726" s="2">
        <v>46216.833333333336</v>
      </c>
      <c r="I4726">
        <v>29</v>
      </c>
      <c r="J4726">
        <v>50</v>
      </c>
      <c r="K4726">
        <v>0</v>
      </c>
      <c r="L4726">
        <v>0</v>
      </c>
      <c r="M4726">
        <v>2</v>
      </c>
      <c r="N4726">
        <v>9.8000000000000007</v>
      </c>
    </row>
    <row r="4727" spans="1:14">
      <c r="A4727" t="s">
        <v>106</v>
      </c>
      <c r="B4727" t="s">
        <v>107</v>
      </c>
      <c r="C4727" t="s">
        <v>108</v>
      </c>
      <c r="D4727">
        <v>37.983800000000002</v>
      </c>
      <c r="E4727">
        <v>23.727499999999999</v>
      </c>
      <c r="F4727" t="s">
        <v>109</v>
      </c>
      <c r="G4727" s="2">
        <v>46210.818232268517</v>
      </c>
      <c r="H4727" s="2">
        <v>46216.875</v>
      </c>
      <c r="I4727">
        <v>28.5</v>
      </c>
      <c r="J4727">
        <v>52</v>
      </c>
      <c r="K4727">
        <v>0</v>
      </c>
      <c r="L4727">
        <v>0</v>
      </c>
      <c r="M4727">
        <v>2</v>
      </c>
      <c r="N4727">
        <v>5.4</v>
      </c>
    </row>
    <row r="4728" spans="1:14">
      <c r="A4728" t="s">
        <v>106</v>
      </c>
      <c r="B4728" t="s">
        <v>107</v>
      </c>
      <c r="C4728" t="s">
        <v>108</v>
      </c>
      <c r="D4728">
        <v>37.983800000000002</v>
      </c>
      <c r="E4728">
        <v>23.727499999999999</v>
      </c>
      <c r="F4728" t="s">
        <v>109</v>
      </c>
      <c r="G4728" s="2">
        <v>46210.818232268517</v>
      </c>
      <c r="H4728" s="2">
        <v>46216.916666666664</v>
      </c>
      <c r="I4728">
        <v>28</v>
      </c>
      <c r="J4728">
        <v>53</v>
      </c>
      <c r="K4728">
        <v>0</v>
      </c>
      <c r="L4728">
        <v>0</v>
      </c>
      <c r="M4728">
        <v>2</v>
      </c>
      <c r="N4728">
        <v>3.6</v>
      </c>
    </row>
    <row r="4729" spans="1:14">
      <c r="A4729" t="s">
        <v>106</v>
      </c>
      <c r="B4729" t="s">
        <v>107</v>
      </c>
      <c r="C4729" t="s">
        <v>108</v>
      </c>
      <c r="D4729">
        <v>37.983800000000002</v>
      </c>
      <c r="E4729">
        <v>23.727499999999999</v>
      </c>
      <c r="F4729" t="s">
        <v>109</v>
      </c>
      <c r="G4729" s="2">
        <v>46210.818232268517</v>
      </c>
      <c r="H4729" s="2">
        <v>46216.958333333336</v>
      </c>
      <c r="I4729">
        <v>27.6</v>
      </c>
      <c r="J4729">
        <v>53</v>
      </c>
      <c r="K4729">
        <v>0</v>
      </c>
      <c r="L4729">
        <v>0</v>
      </c>
      <c r="M4729">
        <v>2</v>
      </c>
      <c r="N4729">
        <v>2.8</v>
      </c>
    </row>
    <row r="4730" spans="1:14">
      <c r="A4730" t="s">
        <v>106</v>
      </c>
      <c r="B4730" t="s">
        <v>107</v>
      </c>
      <c r="C4730" t="s">
        <v>108</v>
      </c>
      <c r="D4730">
        <v>37.983800000000002</v>
      </c>
      <c r="E4730">
        <v>23.727499999999999</v>
      </c>
      <c r="F4730" t="s">
        <v>109</v>
      </c>
      <c r="G4730" s="2">
        <v>46210.818232268517</v>
      </c>
      <c r="H4730" s="2">
        <v>46217</v>
      </c>
      <c r="I4730">
        <v>27.2</v>
      </c>
      <c r="J4730">
        <v>52</v>
      </c>
      <c r="K4730">
        <v>0</v>
      </c>
      <c r="L4730">
        <v>0</v>
      </c>
      <c r="M4730">
        <v>2</v>
      </c>
      <c r="N4730">
        <v>2.2999999999999998</v>
      </c>
    </row>
    <row r="4731" spans="1:14">
      <c r="A4731" t="s">
        <v>106</v>
      </c>
      <c r="B4731" t="s">
        <v>107</v>
      </c>
      <c r="C4731" t="s">
        <v>108</v>
      </c>
      <c r="D4731">
        <v>37.983800000000002</v>
      </c>
      <c r="E4731">
        <v>23.727499999999999</v>
      </c>
      <c r="F4731" t="s">
        <v>109</v>
      </c>
      <c r="G4731" s="2">
        <v>46210.818232268517</v>
      </c>
      <c r="H4731" s="2">
        <v>46217.041666666664</v>
      </c>
      <c r="I4731">
        <v>26.6</v>
      </c>
      <c r="J4731">
        <v>49</v>
      </c>
      <c r="K4731">
        <v>0</v>
      </c>
      <c r="L4731">
        <v>0</v>
      </c>
      <c r="M4731">
        <v>2</v>
      </c>
      <c r="N4731">
        <v>2.2999999999999998</v>
      </c>
    </row>
    <row r="4732" spans="1:14">
      <c r="A4732" t="s">
        <v>106</v>
      </c>
      <c r="B4732" t="s">
        <v>107</v>
      </c>
      <c r="C4732" t="s">
        <v>108</v>
      </c>
      <c r="D4732">
        <v>37.983800000000002</v>
      </c>
      <c r="E4732">
        <v>23.727499999999999</v>
      </c>
      <c r="F4732" t="s">
        <v>109</v>
      </c>
      <c r="G4732" s="2">
        <v>46210.818232268517</v>
      </c>
      <c r="H4732" s="2">
        <v>46217.083333333336</v>
      </c>
      <c r="I4732">
        <v>25.9</v>
      </c>
      <c r="J4732">
        <v>46</v>
      </c>
      <c r="K4732">
        <v>0</v>
      </c>
      <c r="L4732">
        <v>0</v>
      </c>
      <c r="M4732">
        <v>2</v>
      </c>
      <c r="N4732">
        <v>3.4</v>
      </c>
    </row>
    <row r="4733" spans="1:14">
      <c r="A4733" t="s">
        <v>106</v>
      </c>
      <c r="B4733" t="s">
        <v>107</v>
      </c>
      <c r="C4733" t="s">
        <v>108</v>
      </c>
      <c r="D4733">
        <v>37.983800000000002</v>
      </c>
      <c r="E4733">
        <v>23.727499999999999</v>
      </c>
      <c r="F4733" t="s">
        <v>109</v>
      </c>
      <c r="G4733" s="2">
        <v>46210.818232268517</v>
      </c>
      <c r="H4733" s="2">
        <v>46217.125</v>
      </c>
      <c r="I4733">
        <v>25.2</v>
      </c>
      <c r="J4733">
        <v>44</v>
      </c>
      <c r="K4733">
        <v>0</v>
      </c>
      <c r="L4733">
        <v>0</v>
      </c>
      <c r="M4733">
        <v>2</v>
      </c>
      <c r="N4733">
        <v>4</v>
      </c>
    </row>
    <row r="4734" spans="1:14">
      <c r="A4734" t="s">
        <v>106</v>
      </c>
      <c r="B4734" t="s">
        <v>107</v>
      </c>
      <c r="C4734" t="s">
        <v>108</v>
      </c>
      <c r="D4734">
        <v>37.983800000000002</v>
      </c>
      <c r="E4734">
        <v>23.727499999999999</v>
      </c>
      <c r="F4734" t="s">
        <v>109</v>
      </c>
      <c r="G4734" s="2">
        <v>46210.818232268517</v>
      </c>
      <c r="H4734" s="2">
        <v>46217.166666666664</v>
      </c>
      <c r="I4734">
        <v>24.4</v>
      </c>
      <c r="J4734">
        <v>46</v>
      </c>
      <c r="K4734">
        <v>0</v>
      </c>
      <c r="L4734">
        <v>0</v>
      </c>
      <c r="M4734">
        <v>1</v>
      </c>
      <c r="N4734">
        <v>4.2</v>
      </c>
    </row>
    <row r="4735" spans="1:14">
      <c r="A4735" t="s">
        <v>106</v>
      </c>
      <c r="B4735" t="s">
        <v>107</v>
      </c>
      <c r="C4735" t="s">
        <v>108</v>
      </c>
      <c r="D4735">
        <v>37.983800000000002</v>
      </c>
      <c r="E4735">
        <v>23.727499999999999</v>
      </c>
      <c r="F4735" t="s">
        <v>109</v>
      </c>
      <c r="G4735" s="2">
        <v>46210.818232268517</v>
      </c>
      <c r="H4735" s="2">
        <v>46217.208333333336</v>
      </c>
      <c r="I4735">
        <v>23.7</v>
      </c>
      <c r="J4735">
        <v>51</v>
      </c>
      <c r="K4735">
        <v>0</v>
      </c>
      <c r="L4735">
        <v>0</v>
      </c>
      <c r="M4735">
        <v>1</v>
      </c>
      <c r="N4735">
        <v>4.0999999999999996</v>
      </c>
    </row>
    <row r="4736" spans="1:14">
      <c r="A4736" t="s">
        <v>106</v>
      </c>
      <c r="B4736" t="s">
        <v>107</v>
      </c>
      <c r="C4736" t="s">
        <v>108</v>
      </c>
      <c r="D4736">
        <v>37.983800000000002</v>
      </c>
      <c r="E4736">
        <v>23.727499999999999</v>
      </c>
      <c r="F4736" t="s">
        <v>109</v>
      </c>
      <c r="G4736" s="2">
        <v>46210.818232268517</v>
      </c>
      <c r="H4736" s="2">
        <v>46217.25</v>
      </c>
      <c r="I4736">
        <v>23.4</v>
      </c>
      <c r="J4736">
        <v>54</v>
      </c>
      <c r="K4736">
        <v>0</v>
      </c>
      <c r="L4736">
        <v>0</v>
      </c>
      <c r="M4736">
        <v>1</v>
      </c>
      <c r="N4736">
        <v>4.0999999999999996</v>
      </c>
    </row>
    <row r="4737" spans="1:14">
      <c r="A4737" t="s">
        <v>106</v>
      </c>
      <c r="B4737" t="s">
        <v>107</v>
      </c>
      <c r="C4737" t="s">
        <v>108</v>
      </c>
      <c r="D4737">
        <v>37.983800000000002</v>
      </c>
      <c r="E4737">
        <v>23.727499999999999</v>
      </c>
      <c r="F4737" t="s">
        <v>109</v>
      </c>
      <c r="G4737" s="2">
        <v>46210.818232268517</v>
      </c>
      <c r="H4737" s="2">
        <v>46217.291666666664</v>
      </c>
      <c r="I4737">
        <v>23.9</v>
      </c>
      <c r="J4737">
        <v>55</v>
      </c>
      <c r="K4737">
        <v>0</v>
      </c>
      <c r="L4737">
        <v>0</v>
      </c>
      <c r="M4737">
        <v>1</v>
      </c>
      <c r="N4737">
        <v>5.2</v>
      </c>
    </row>
    <row r="4738" spans="1:14">
      <c r="A4738" t="s">
        <v>106</v>
      </c>
      <c r="B4738" t="s">
        <v>107</v>
      </c>
      <c r="C4738" t="s">
        <v>108</v>
      </c>
      <c r="D4738">
        <v>37.983800000000002</v>
      </c>
      <c r="E4738">
        <v>23.727499999999999</v>
      </c>
      <c r="F4738" t="s">
        <v>109</v>
      </c>
      <c r="G4738" s="2">
        <v>46210.818232268517</v>
      </c>
      <c r="H4738" s="2">
        <v>46217.333333333336</v>
      </c>
      <c r="I4738">
        <v>24.9</v>
      </c>
      <c r="J4738">
        <v>56</v>
      </c>
      <c r="K4738">
        <v>0</v>
      </c>
      <c r="L4738">
        <v>0</v>
      </c>
      <c r="M4738">
        <v>1</v>
      </c>
      <c r="N4738">
        <v>6.7</v>
      </c>
    </row>
    <row r="4739" spans="1:14">
      <c r="A4739" t="s">
        <v>106</v>
      </c>
      <c r="B4739" t="s">
        <v>107</v>
      </c>
      <c r="C4739" t="s">
        <v>108</v>
      </c>
      <c r="D4739">
        <v>37.983800000000002</v>
      </c>
      <c r="E4739">
        <v>23.727499999999999</v>
      </c>
      <c r="F4739" t="s">
        <v>109</v>
      </c>
      <c r="G4739" s="2">
        <v>46210.818232268517</v>
      </c>
      <c r="H4739" s="2">
        <v>46217.375</v>
      </c>
      <c r="I4739">
        <v>26.1</v>
      </c>
      <c r="J4739">
        <v>54</v>
      </c>
      <c r="K4739">
        <v>0</v>
      </c>
      <c r="L4739">
        <v>0</v>
      </c>
      <c r="M4739">
        <v>1</v>
      </c>
      <c r="N4739">
        <v>8</v>
      </c>
    </row>
    <row r="4740" spans="1:14">
      <c r="A4740" t="s">
        <v>106</v>
      </c>
      <c r="B4740" t="s">
        <v>107</v>
      </c>
      <c r="C4740" t="s">
        <v>108</v>
      </c>
      <c r="D4740">
        <v>37.983800000000002</v>
      </c>
      <c r="E4740">
        <v>23.727499999999999</v>
      </c>
      <c r="F4740" t="s">
        <v>109</v>
      </c>
      <c r="G4740" s="2">
        <v>46210.818232268517</v>
      </c>
      <c r="H4740" s="2">
        <v>46217.416666666664</v>
      </c>
      <c r="I4740">
        <v>27.4</v>
      </c>
      <c r="J4740">
        <v>49</v>
      </c>
      <c r="K4740">
        <v>0</v>
      </c>
      <c r="L4740">
        <v>0</v>
      </c>
      <c r="M4740">
        <v>1</v>
      </c>
      <c r="N4740">
        <v>9.1</v>
      </c>
    </row>
    <row r="4741" spans="1:14">
      <c r="A4741" t="s">
        <v>106</v>
      </c>
      <c r="B4741" t="s">
        <v>107</v>
      </c>
      <c r="C4741" t="s">
        <v>108</v>
      </c>
      <c r="D4741">
        <v>37.983800000000002</v>
      </c>
      <c r="E4741">
        <v>23.727499999999999</v>
      </c>
      <c r="F4741" t="s">
        <v>109</v>
      </c>
      <c r="G4741" s="2">
        <v>46210.818232268517</v>
      </c>
      <c r="H4741" s="2">
        <v>46217.458333333336</v>
      </c>
      <c r="I4741">
        <v>28.8</v>
      </c>
      <c r="J4741">
        <v>41</v>
      </c>
      <c r="K4741">
        <v>0</v>
      </c>
      <c r="L4741">
        <v>0</v>
      </c>
      <c r="M4741">
        <v>1</v>
      </c>
      <c r="N4741">
        <v>9.6999999999999993</v>
      </c>
    </row>
    <row r="4742" spans="1:14">
      <c r="A4742" t="s">
        <v>106</v>
      </c>
      <c r="B4742" t="s">
        <v>107</v>
      </c>
      <c r="C4742" t="s">
        <v>108</v>
      </c>
      <c r="D4742">
        <v>37.983800000000002</v>
      </c>
      <c r="E4742">
        <v>23.727499999999999</v>
      </c>
      <c r="F4742" t="s">
        <v>109</v>
      </c>
      <c r="G4742" s="2">
        <v>46210.818232268517</v>
      </c>
      <c r="H4742" s="2">
        <v>46217.5</v>
      </c>
      <c r="I4742">
        <v>30.1</v>
      </c>
      <c r="J4742">
        <v>35</v>
      </c>
      <c r="K4742">
        <v>0</v>
      </c>
      <c r="L4742">
        <v>0</v>
      </c>
      <c r="M4742">
        <v>1</v>
      </c>
      <c r="N4742">
        <v>10.4</v>
      </c>
    </row>
    <row r="4743" spans="1:14">
      <c r="A4743" t="s">
        <v>106</v>
      </c>
      <c r="B4743" t="s">
        <v>107</v>
      </c>
      <c r="C4743" t="s">
        <v>108</v>
      </c>
      <c r="D4743">
        <v>37.983800000000002</v>
      </c>
      <c r="E4743">
        <v>23.727499999999999</v>
      </c>
      <c r="F4743" t="s">
        <v>109</v>
      </c>
      <c r="G4743" s="2">
        <v>46210.818232268517</v>
      </c>
      <c r="H4743" s="2">
        <v>46217.541666666664</v>
      </c>
      <c r="I4743">
        <v>31.2</v>
      </c>
      <c r="J4743">
        <v>30</v>
      </c>
      <c r="K4743">
        <v>0</v>
      </c>
      <c r="L4743">
        <v>0</v>
      </c>
      <c r="M4743">
        <v>0</v>
      </c>
      <c r="N4743">
        <v>10.8</v>
      </c>
    </row>
    <row r="4744" spans="1:14">
      <c r="A4744" t="s">
        <v>106</v>
      </c>
      <c r="B4744" t="s">
        <v>107</v>
      </c>
      <c r="C4744" t="s">
        <v>108</v>
      </c>
      <c r="D4744">
        <v>37.983800000000002</v>
      </c>
      <c r="E4744">
        <v>23.727499999999999</v>
      </c>
      <c r="F4744" t="s">
        <v>109</v>
      </c>
      <c r="G4744" s="2">
        <v>46210.818232268517</v>
      </c>
      <c r="H4744" s="2">
        <v>46217.583333333336</v>
      </c>
      <c r="I4744">
        <v>32</v>
      </c>
      <c r="J4744">
        <v>27</v>
      </c>
      <c r="K4744">
        <v>0</v>
      </c>
      <c r="L4744">
        <v>0</v>
      </c>
      <c r="M4744">
        <v>0</v>
      </c>
      <c r="N4744">
        <v>11.4</v>
      </c>
    </row>
    <row r="4745" spans="1:14">
      <c r="A4745" t="s">
        <v>106</v>
      </c>
      <c r="B4745" t="s">
        <v>107</v>
      </c>
      <c r="C4745" t="s">
        <v>108</v>
      </c>
      <c r="D4745">
        <v>37.983800000000002</v>
      </c>
      <c r="E4745">
        <v>23.727499999999999</v>
      </c>
      <c r="F4745" t="s">
        <v>109</v>
      </c>
      <c r="G4745" s="2">
        <v>46210.818232268517</v>
      </c>
      <c r="H4745" s="2">
        <v>46217.625</v>
      </c>
      <c r="I4745">
        <v>32.6</v>
      </c>
      <c r="J4745">
        <v>24</v>
      </c>
      <c r="K4745">
        <v>0</v>
      </c>
      <c r="L4745">
        <v>0</v>
      </c>
      <c r="M4745">
        <v>0</v>
      </c>
      <c r="N4745">
        <v>10.8</v>
      </c>
    </row>
    <row r="4746" spans="1:14">
      <c r="A4746" t="s">
        <v>106</v>
      </c>
      <c r="B4746" t="s">
        <v>107</v>
      </c>
      <c r="C4746" t="s">
        <v>108</v>
      </c>
      <c r="D4746">
        <v>37.983800000000002</v>
      </c>
      <c r="E4746">
        <v>23.727499999999999</v>
      </c>
      <c r="F4746" t="s">
        <v>109</v>
      </c>
      <c r="G4746" s="2">
        <v>46210.818232268517</v>
      </c>
      <c r="H4746" s="2">
        <v>46217.666666666664</v>
      </c>
      <c r="I4746">
        <v>33.1</v>
      </c>
      <c r="J4746">
        <v>21</v>
      </c>
      <c r="K4746">
        <v>0</v>
      </c>
      <c r="L4746">
        <v>0</v>
      </c>
      <c r="M4746">
        <v>0</v>
      </c>
      <c r="N4746">
        <v>8.1999999999999993</v>
      </c>
    </row>
    <row r="4747" spans="1:14">
      <c r="A4747" t="s">
        <v>106</v>
      </c>
      <c r="B4747" t="s">
        <v>107</v>
      </c>
      <c r="C4747" t="s">
        <v>108</v>
      </c>
      <c r="D4747">
        <v>37.983800000000002</v>
      </c>
      <c r="E4747">
        <v>23.727499999999999</v>
      </c>
      <c r="F4747" t="s">
        <v>109</v>
      </c>
      <c r="G4747" s="2">
        <v>46210.818232268517</v>
      </c>
      <c r="H4747" s="2">
        <v>46217.708333333336</v>
      </c>
      <c r="I4747">
        <v>33.299999999999997</v>
      </c>
      <c r="J4747">
        <v>19</v>
      </c>
      <c r="K4747">
        <v>0</v>
      </c>
      <c r="L4747">
        <v>0</v>
      </c>
      <c r="M4747">
        <v>0</v>
      </c>
      <c r="N4747">
        <v>4.7</v>
      </c>
    </row>
    <row r="4748" spans="1:14">
      <c r="A4748" t="s">
        <v>106</v>
      </c>
      <c r="B4748" t="s">
        <v>107</v>
      </c>
      <c r="C4748" t="s">
        <v>108</v>
      </c>
      <c r="D4748">
        <v>37.983800000000002</v>
      </c>
      <c r="E4748">
        <v>23.727499999999999</v>
      </c>
      <c r="F4748" t="s">
        <v>109</v>
      </c>
      <c r="G4748" s="2">
        <v>46210.818232268517</v>
      </c>
      <c r="H4748" s="2">
        <v>46217.75</v>
      </c>
      <c r="I4748">
        <v>32.9</v>
      </c>
      <c r="J4748">
        <v>21</v>
      </c>
      <c r="K4748">
        <v>0</v>
      </c>
      <c r="L4748">
        <v>0</v>
      </c>
      <c r="M4748">
        <v>0</v>
      </c>
      <c r="N4748">
        <v>1.5</v>
      </c>
    </row>
    <row r="4749" spans="1:14">
      <c r="A4749" t="s">
        <v>106</v>
      </c>
      <c r="B4749" t="s">
        <v>107</v>
      </c>
      <c r="C4749" t="s">
        <v>108</v>
      </c>
      <c r="D4749">
        <v>37.983800000000002</v>
      </c>
      <c r="E4749">
        <v>23.727499999999999</v>
      </c>
      <c r="F4749" t="s">
        <v>109</v>
      </c>
      <c r="G4749" s="2">
        <v>46210.818232268517</v>
      </c>
      <c r="H4749" s="2">
        <v>46217.791666666664</v>
      </c>
      <c r="I4749">
        <v>31.4</v>
      </c>
      <c r="J4749">
        <v>29</v>
      </c>
      <c r="K4749">
        <v>0</v>
      </c>
      <c r="L4749">
        <v>0</v>
      </c>
      <c r="M4749">
        <v>0</v>
      </c>
      <c r="N4749">
        <v>1.5</v>
      </c>
    </row>
    <row r="4750" spans="1:14">
      <c r="A4750" t="s">
        <v>106</v>
      </c>
      <c r="B4750" t="s">
        <v>107</v>
      </c>
      <c r="C4750" t="s">
        <v>108</v>
      </c>
      <c r="D4750">
        <v>37.983800000000002</v>
      </c>
      <c r="E4750">
        <v>23.727499999999999</v>
      </c>
      <c r="F4750" t="s">
        <v>109</v>
      </c>
      <c r="G4750" s="2">
        <v>46210.818232268517</v>
      </c>
      <c r="H4750" s="2">
        <v>46217.833333333336</v>
      </c>
      <c r="I4750">
        <v>29.3</v>
      </c>
      <c r="J4750">
        <v>41</v>
      </c>
      <c r="K4750">
        <v>0</v>
      </c>
      <c r="L4750">
        <v>0</v>
      </c>
      <c r="M4750">
        <v>0</v>
      </c>
      <c r="N4750">
        <v>4.7</v>
      </c>
    </row>
    <row r="4751" spans="1:14">
      <c r="A4751" t="s">
        <v>106</v>
      </c>
      <c r="B4751" t="s">
        <v>107</v>
      </c>
      <c r="C4751" t="s">
        <v>108</v>
      </c>
      <c r="D4751">
        <v>37.983800000000002</v>
      </c>
      <c r="E4751">
        <v>23.727499999999999</v>
      </c>
      <c r="F4751" t="s">
        <v>109</v>
      </c>
      <c r="G4751" s="2">
        <v>46210.818232268517</v>
      </c>
      <c r="H4751" s="2">
        <v>46217.875</v>
      </c>
      <c r="I4751">
        <v>27.5</v>
      </c>
      <c r="J4751">
        <v>51</v>
      </c>
      <c r="K4751">
        <v>0</v>
      </c>
      <c r="L4751">
        <v>0</v>
      </c>
      <c r="M4751">
        <v>0</v>
      </c>
      <c r="N4751">
        <v>6.6</v>
      </c>
    </row>
    <row r="4752" spans="1:14">
      <c r="A4752" t="s">
        <v>106</v>
      </c>
      <c r="B4752" t="s">
        <v>107</v>
      </c>
      <c r="C4752" t="s">
        <v>108</v>
      </c>
      <c r="D4752">
        <v>37.983800000000002</v>
      </c>
      <c r="E4752">
        <v>23.727499999999999</v>
      </c>
      <c r="F4752" t="s">
        <v>109</v>
      </c>
      <c r="G4752" s="2">
        <v>46210.818232268517</v>
      </c>
      <c r="H4752" s="2">
        <v>46217.916666666664</v>
      </c>
      <c r="I4752">
        <v>26.4</v>
      </c>
      <c r="J4752">
        <v>59</v>
      </c>
      <c r="K4752">
        <v>0</v>
      </c>
      <c r="L4752">
        <v>0</v>
      </c>
      <c r="M4752">
        <v>0</v>
      </c>
      <c r="N4752">
        <v>6.3</v>
      </c>
    </row>
    <row r="4753" spans="1:14">
      <c r="A4753" t="s">
        <v>106</v>
      </c>
      <c r="B4753" t="s">
        <v>107</v>
      </c>
      <c r="C4753" t="s">
        <v>108</v>
      </c>
      <c r="D4753">
        <v>37.983800000000002</v>
      </c>
      <c r="E4753">
        <v>23.727499999999999</v>
      </c>
      <c r="F4753" t="s">
        <v>109</v>
      </c>
      <c r="G4753" s="2">
        <v>46210.818232268517</v>
      </c>
      <c r="H4753" s="2">
        <v>46217.958333333336</v>
      </c>
      <c r="I4753">
        <v>25.6</v>
      </c>
      <c r="J4753">
        <v>66</v>
      </c>
      <c r="K4753">
        <v>0</v>
      </c>
      <c r="L4753">
        <v>0</v>
      </c>
      <c r="M4753">
        <v>0</v>
      </c>
      <c r="N4753">
        <v>4.8</v>
      </c>
    </row>
    <row r="4754" spans="1:14">
      <c r="A4754" t="s">
        <v>106</v>
      </c>
      <c r="B4754" t="s">
        <v>107</v>
      </c>
      <c r="C4754" t="s">
        <v>108</v>
      </c>
      <c r="D4754">
        <v>37.983800000000002</v>
      </c>
      <c r="E4754">
        <v>23.727499999999999</v>
      </c>
      <c r="F4754" t="s">
        <v>109</v>
      </c>
      <c r="G4754" s="2">
        <v>46210.818232268517</v>
      </c>
      <c r="H4754" s="2">
        <v>46218</v>
      </c>
      <c r="I4754">
        <v>24.9</v>
      </c>
      <c r="J4754">
        <v>71</v>
      </c>
      <c r="K4754">
        <v>0</v>
      </c>
      <c r="L4754">
        <v>0</v>
      </c>
      <c r="M4754">
        <v>0</v>
      </c>
      <c r="N4754">
        <v>2.9</v>
      </c>
    </row>
    <row r="4755" spans="1:14">
      <c r="A4755" t="s">
        <v>106</v>
      </c>
      <c r="B4755" t="s">
        <v>107</v>
      </c>
      <c r="C4755" t="s">
        <v>108</v>
      </c>
      <c r="D4755">
        <v>37.983800000000002</v>
      </c>
      <c r="E4755">
        <v>23.727499999999999</v>
      </c>
      <c r="F4755" t="s">
        <v>109</v>
      </c>
      <c r="G4755" s="2">
        <v>46210.818232268517</v>
      </c>
      <c r="H4755" s="2">
        <v>46218.041666666664</v>
      </c>
      <c r="I4755">
        <v>25.1</v>
      </c>
      <c r="J4755">
        <v>66</v>
      </c>
      <c r="K4755">
        <v>0</v>
      </c>
      <c r="L4755">
        <v>0</v>
      </c>
      <c r="M4755">
        <v>0</v>
      </c>
      <c r="N4755">
        <v>0.7</v>
      </c>
    </row>
    <row r="4756" spans="1:14">
      <c r="A4756" t="s">
        <v>106</v>
      </c>
      <c r="B4756" t="s">
        <v>107</v>
      </c>
      <c r="C4756" t="s">
        <v>108</v>
      </c>
      <c r="D4756">
        <v>37.983800000000002</v>
      </c>
      <c r="E4756">
        <v>23.727499999999999</v>
      </c>
      <c r="F4756" t="s">
        <v>109</v>
      </c>
      <c r="G4756" s="2">
        <v>46210.818232268517</v>
      </c>
      <c r="H4756" s="2">
        <v>46218.083333333336</v>
      </c>
      <c r="I4756">
        <v>25.3</v>
      </c>
      <c r="J4756">
        <v>62</v>
      </c>
      <c r="K4756">
        <v>0</v>
      </c>
      <c r="L4756">
        <v>0</v>
      </c>
      <c r="M4756">
        <v>0</v>
      </c>
      <c r="N4756">
        <v>0.7</v>
      </c>
    </row>
    <row r="4757" spans="1:14">
      <c r="A4757" t="s">
        <v>106</v>
      </c>
      <c r="B4757" t="s">
        <v>107</v>
      </c>
      <c r="C4757" t="s">
        <v>108</v>
      </c>
      <c r="D4757">
        <v>37.983800000000002</v>
      </c>
      <c r="E4757">
        <v>23.727499999999999</v>
      </c>
      <c r="F4757" t="s">
        <v>109</v>
      </c>
      <c r="G4757" s="2">
        <v>46210.818232268517</v>
      </c>
      <c r="H4757" s="2">
        <v>46218.125</v>
      </c>
      <c r="I4757">
        <v>25.6</v>
      </c>
      <c r="J4757">
        <v>61</v>
      </c>
      <c r="K4757">
        <v>0</v>
      </c>
      <c r="L4757">
        <v>0</v>
      </c>
      <c r="M4757">
        <v>0</v>
      </c>
      <c r="N4757">
        <v>0.9</v>
      </c>
    </row>
    <row r="4758" spans="1:14">
      <c r="A4758" t="s">
        <v>106</v>
      </c>
      <c r="B4758" t="s">
        <v>107</v>
      </c>
      <c r="C4758" t="s">
        <v>108</v>
      </c>
      <c r="D4758">
        <v>37.983800000000002</v>
      </c>
      <c r="E4758">
        <v>23.727499999999999</v>
      </c>
      <c r="F4758" t="s">
        <v>109</v>
      </c>
      <c r="G4758" s="2">
        <v>46210.818232268517</v>
      </c>
      <c r="H4758" s="2">
        <v>46218.166666666664</v>
      </c>
      <c r="I4758">
        <v>26.3</v>
      </c>
      <c r="J4758">
        <v>57</v>
      </c>
      <c r="K4758">
        <v>0</v>
      </c>
      <c r="L4758">
        <v>0</v>
      </c>
      <c r="M4758">
        <v>0</v>
      </c>
      <c r="N4758">
        <v>0.3</v>
      </c>
    </row>
    <row r="4759" spans="1:14">
      <c r="A4759" t="s">
        <v>106</v>
      </c>
      <c r="B4759" t="s">
        <v>107</v>
      </c>
      <c r="C4759" t="s">
        <v>108</v>
      </c>
      <c r="D4759">
        <v>37.983800000000002</v>
      </c>
      <c r="E4759">
        <v>23.727499999999999</v>
      </c>
      <c r="F4759" t="s">
        <v>109</v>
      </c>
      <c r="G4759" s="2">
        <v>46210.818232268517</v>
      </c>
      <c r="H4759" s="2">
        <v>46218.208333333336</v>
      </c>
      <c r="I4759">
        <v>26.7</v>
      </c>
      <c r="J4759">
        <v>52</v>
      </c>
      <c r="K4759">
        <v>0</v>
      </c>
      <c r="L4759">
        <v>0</v>
      </c>
      <c r="M4759">
        <v>0</v>
      </c>
      <c r="N4759">
        <v>0.6</v>
      </c>
    </row>
    <row r="4760" spans="1:14">
      <c r="A4760" t="s">
        <v>106</v>
      </c>
      <c r="B4760" t="s">
        <v>107</v>
      </c>
      <c r="C4760" t="s">
        <v>108</v>
      </c>
      <c r="D4760">
        <v>37.983800000000002</v>
      </c>
      <c r="E4760">
        <v>23.727499999999999</v>
      </c>
      <c r="F4760" t="s">
        <v>109</v>
      </c>
      <c r="G4760" s="2">
        <v>46210.818232268517</v>
      </c>
      <c r="H4760" s="2">
        <v>46218.25</v>
      </c>
      <c r="I4760">
        <v>27.3</v>
      </c>
      <c r="J4760">
        <v>45</v>
      </c>
      <c r="K4760">
        <v>0</v>
      </c>
      <c r="L4760">
        <v>0</v>
      </c>
      <c r="M4760">
        <v>0</v>
      </c>
      <c r="N4760">
        <v>1.2</v>
      </c>
    </row>
    <row r="4761" spans="1:14">
      <c r="A4761" t="s">
        <v>106</v>
      </c>
      <c r="B4761" t="s">
        <v>107</v>
      </c>
      <c r="C4761" t="s">
        <v>108</v>
      </c>
      <c r="D4761">
        <v>37.983800000000002</v>
      </c>
      <c r="E4761">
        <v>23.727499999999999</v>
      </c>
      <c r="F4761" t="s">
        <v>109</v>
      </c>
      <c r="G4761" s="2">
        <v>46210.818232268517</v>
      </c>
      <c r="H4761" s="2">
        <v>46218.291666666664</v>
      </c>
      <c r="I4761">
        <v>28</v>
      </c>
      <c r="J4761">
        <v>38</v>
      </c>
      <c r="K4761">
        <v>0</v>
      </c>
      <c r="L4761">
        <v>0</v>
      </c>
      <c r="M4761">
        <v>0</v>
      </c>
      <c r="N4761">
        <v>1.7</v>
      </c>
    </row>
    <row r="4762" spans="1:14">
      <c r="A4762" t="s">
        <v>106</v>
      </c>
      <c r="B4762" t="s">
        <v>107</v>
      </c>
      <c r="C4762" t="s">
        <v>108</v>
      </c>
      <c r="D4762">
        <v>37.983800000000002</v>
      </c>
      <c r="E4762">
        <v>23.727499999999999</v>
      </c>
      <c r="F4762" t="s">
        <v>109</v>
      </c>
      <c r="G4762" s="2">
        <v>46210.818232268517</v>
      </c>
      <c r="H4762" s="2">
        <v>46218.333333333336</v>
      </c>
      <c r="I4762">
        <v>28.7</v>
      </c>
      <c r="J4762">
        <v>33</v>
      </c>
      <c r="K4762">
        <v>0</v>
      </c>
      <c r="L4762">
        <v>0</v>
      </c>
      <c r="M4762">
        <v>0</v>
      </c>
      <c r="N4762">
        <v>2</v>
      </c>
    </row>
    <row r="4763" spans="1:14">
      <c r="A4763" t="s">
        <v>106</v>
      </c>
      <c r="B4763" t="s">
        <v>107</v>
      </c>
      <c r="C4763" t="s">
        <v>108</v>
      </c>
      <c r="D4763">
        <v>37.983800000000002</v>
      </c>
      <c r="E4763">
        <v>23.727499999999999</v>
      </c>
      <c r="F4763" t="s">
        <v>109</v>
      </c>
      <c r="G4763" s="2">
        <v>46210.818232268517</v>
      </c>
      <c r="H4763" s="2">
        <v>46218.375</v>
      </c>
      <c r="I4763">
        <v>29.4</v>
      </c>
      <c r="J4763">
        <v>30</v>
      </c>
      <c r="K4763">
        <v>0</v>
      </c>
      <c r="L4763">
        <v>0</v>
      </c>
      <c r="M4763">
        <v>0</v>
      </c>
      <c r="N4763">
        <v>2.5</v>
      </c>
    </row>
    <row r="4764" spans="1:14">
      <c r="A4764" t="s">
        <v>106</v>
      </c>
      <c r="B4764" t="s">
        <v>107</v>
      </c>
      <c r="C4764" t="s">
        <v>108</v>
      </c>
      <c r="D4764">
        <v>37.983800000000002</v>
      </c>
      <c r="E4764">
        <v>23.727499999999999</v>
      </c>
      <c r="F4764" t="s">
        <v>109</v>
      </c>
      <c r="G4764" s="2">
        <v>46210.818232268517</v>
      </c>
      <c r="H4764" s="2">
        <v>46218.416666666664</v>
      </c>
      <c r="I4764">
        <v>30.1</v>
      </c>
      <c r="J4764">
        <v>28</v>
      </c>
      <c r="K4764">
        <v>0</v>
      </c>
      <c r="L4764">
        <v>0</v>
      </c>
      <c r="M4764">
        <v>0</v>
      </c>
      <c r="N4764">
        <v>3.8</v>
      </c>
    </row>
    <row r="4765" spans="1:14">
      <c r="A4765" t="s">
        <v>106</v>
      </c>
      <c r="B4765" t="s">
        <v>107</v>
      </c>
      <c r="C4765" t="s">
        <v>108</v>
      </c>
      <c r="D4765">
        <v>37.983800000000002</v>
      </c>
      <c r="E4765">
        <v>23.727499999999999</v>
      </c>
      <c r="F4765" t="s">
        <v>109</v>
      </c>
      <c r="G4765" s="2">
        <v>46210.818232268517</v>
      </c>
      <c r="H4765" s="2">
        <v>46218.458333333336</v>
      </c>
      <c r="I4765">
        <v>31</v>
      </c>
      <c r="J4765">
        <v>27</v>
      </c>
      <c r="K4765">
        <v>1</v>
      </c>
      <c r="L4765">
        <v>0</v>
      </c>
      <c r="M4765">
        <v>0</v>
      </c>
      <c r="N4765">
        <v>6.5</v>
      </c>
    </row>
    <row r="4766" spans="1:14">
      <c r="A4766" t="s">
        <v>106</v>
      </c>
      <c r="B4766" t="s">
        <v>107</v>
      </c>
      <c r="C4766" t="s">
        <v>108</v>
      </c>
      <c r="D4766">
        <v>37.983800000000002</v>
      </c>
      <c r="E4766">
        <v>23.727499999999999</v>
      </c>
      <c r="F4766" t="s">
        <v>109</v>
      </c>
      <c r="G4766" s="2">
        <v>46210.818232268517</v>
      </c>
      <c r="H4766" s="2">
        <v>46218.5</v>
      </c>
      <c r="I4766">
        <v>32</v>
      </c>
      <c r="J4766">
        <v>27</v>
      </c>
      <c r="K4766">
        <v>1</v>
      </c>
      <c r="L4766">
        <v>0</v>
      </c>
      <c r="M4766">
        <v>1</v>
      </c>
      <c r="N4766">
        <v>9.8000000000000007</v>
      </c>
    </row>
    <row r="4767" spans="1:14">
      <c r="A4767" t="s">
        <v>106</v>
      </c>
      <c r="B4767" t="s">
        <v>107</v>
      </c>
      <c r="C4767" t="s">
        <v>108</v>
      </c>
      <c r="D4767">
        <v>37.983800000000002</v>
      </c>
      <c r="E4767">
        <v>23.727499999999999</v>
      </c>
      <c r="F4767" t="s">
        <v>109</v>
      </c>
      <c r="G4767" s="2">
        <v>46210.818232268517</v>
      </c>
      <c r="H4767" s="2">
        <v>46218.541666666664</v>
      </c>
      <c r="I4767">
        <v>32.799999999999997</v>
      </c>
      <c r="J4767">
        <v>26</v>
      </c>
      <c r="K4767">
        <v>1</v>
      </c>
      <c r="L4767">
        <v>0</v>
      </c>
      <c r="M4767">
        <v>1</v>
      </c>
      <c r="N4767">
        <v>12.9</v>
      </c>
    </row>
    <row r="4768" spans="1:14">
      <c r="A4768" t="s">
        <v>106</v>
      </c>
      <c r="B4768" t="s">
        <v>107</v>
      </c>
      <c r="C4768" t="s">
        <v>108</v>
      </c>
      <c r="D4768">
        <v>37.983800000000002</v>
      </c>
      <c r="E4768">
        <v>23.727499999999999</v>
      </c>
      <c r="F4768" t="s">
        <v>109</v>
      </c>
      <c r="G4768" s="2">
        <v>46210.818232268517</v>
      </c>
      <c r="H4768" s="2">
        <v>46218.583333333336</v>
      </c>
      <c r="I4768">
        <v>33.4</v>
      </c>
      <c r="J4768">
        <v>27</v>
      </c>
      <c r="K4768">
        <v>2</v>
      </c>
      <c r="L4768">
        <v>0</v>
      </c>
      <c r="M4768">
        <v>1</v>
      </c>
      <c r="N4768">
        <v>15.4</v>
      </c>
    </row>
    <row r="4769" spans="1:14">
      <c r="A4769" t="s">
        <v>106</v>
      </c>
      <c r="B4769" t="s">
        <v>107</v>
      </c>
      <c r="C4769" t="s">
        <v>108</v>
      </c>
      <c r="D4769">
        <v>37.983800000000002</v>
      </c>
      <c r="E4769">
        <v>23.727499999999999</v>
      </c>
      <c r="F4769" t="s">
        <v>109</v>
      </c>
      <c r="G4769" s="2">
        <v>46210.818232268517</v>
      </c>
      <c r="H4769" s="2">
        <v>46218.625</v>
      </c>
      <c r="I4769">
        <v>33.6</v>
      </c>
      <c r="J4769">
        <v>27</v>
      </c>
      <c r="K4769">
        <v>2</v>
      </c>
      <c r="L4769">
        <v>0</v>
      </c>
      <c r="M4769">
        <v>1</v>
      </c>
      <c r="N4769">
        <v>16.600000000000001</v>
      </c>
    </row>
    <row r="4770" spans="1:14">
      <c r="A4770" t="s">
        <v>106</v>
      </c>
      <c r="B4770" t="s">
        <v>107</v>
      </c>
      <c r="C4770" t="s">
        <v>108</v>
      </c>
      <c r="D4770">
        <v>37.983800000000002</v>
      </c>
      <c r="E4770">
        <v>23.727499999999999</v>
      </c>
      <c r="F4770" t="s">
        <v>109</v>
      </c>
      <c r="G4770" s="2">
        <v>46210.818232268517</v>
      </c>
      <c r="H4770" s="2">
        <v>46218.666666666664</v>
      </c>
      <c r="I4770">
        <v>33.4</v>
      </c>
      <c r="J4770">
        <v>29</v>
      </c>
      <c r="K4770">
        <v>2</v>
      </c>
      <c r="L4770">
        <v>0</v>
      </c>
      <c r="M4770">
        <v>1</v>
      </c>
      <c r="N4770">
        <v>16.2</v>
      </c>
    </row>
    <row r="4771" spans="1:14">
      <c r="A4771" t="s">
        <v>106</v>
      </c>
      <c r="B4771" t="s">
        <v>107</v>
      </c>
      <c r="C4771" t="s">
        <v>108</v>
      </c>
      <c r="D4771">
        <v>37.983800000000002</v>
      </c>
      <c r="E4771">
        <v>23.727499999999999</v>
      </c>
      <c r="F4771" t="s">
        <v>109</v>
      </c>
      <c r="G4771" s="2">
        <v>46210.818232268517</v>
      </c>
      <c r="H4771" s="2">
        <v>46218.708333333336</v>
      </c>
      <c r="I4771">
        <v>32.700000000000003</v>
      </c>
      <c r="J4771">
        <v>31</v>
      </c>
      <c r="K4771">
        <v>1</v>
      </c>
      <c r="L4771">
        <v>0</v>
      </c>
      <c r="M4771">
        <v>1</v>
      </c>
      <c r="N4771">
        <v>14.7</v>
      </c>
    </row>
    <row r="4772" spans="1:14">
      <c r="A4772" t="s">
        <v>106</v>
      </c>
      <c r="B4772" t="s">
        <v>107</v>
      </c>
      <c r="C4772" t="s">
        <v>108</v>
      </c>
      <c r="D4772">
        <v>37.983800000000002</v>
      </c>
      <c r="E4772">
        <v>23.727499999999999</v>
      </c>
      <c r="F4772" t="s">
        <v>109</v>
      </c>
      <c r="G4772" s="2">
        <v>46210.818232268517</v>
      </c>
      <c r="H4772" s="2">
        <v>46218.75</v>
      </c>
      <c r="I4772">
        <v>31.8</v>
      </c>
      <c r="J4772">
        <v>34</v>
      </c>
      <c r="K4772">
        <v>1</v>
      </c>
      <c r="L4772">
        <v>0</v>
      </c>
      <c r="M4772">
        <v>1</v>
      </c>
      <c r="N4772">
        <v>12.7</v>
      </c>
    </row>
    <row r="4773" spans="1:14">
      <c r="A4773" t="s">
        <v>106</v>
      </c>
      <c r="B4773" t="s">
        <v>107</v>
      </c>
      <c r="C4773" t="s">
        <v>108</v>
      </c>
      <c r="D4773">
        <v>37.983800000000002</v>
      </c>
      <c r="E4773">
        <v>23.727499999999999</v>
      </c>
      <c r="F4773" t="s">
        <v>109</v>
      </c>
      <c r="G4773" s="2">
        <v>46210.818232268517</v>
      </c>
      <c r="H4773" s="2">
        <v>46218.791666666664</v>
      </c>
      <c r="I4773">
        <v>30.8</v>
      </c>
      <c r="J4773">
        <v>37</v>
      </c>
      <c r="K4773">
        <v>1</v>
      </c>
      <c r="L4773">
        <v>0</v>
      </c>
      <c r="M4773">
        <v>0</v>
      </c>
      <c r="N4773">
        <v>10.1</v>
      </c>
    </row>
    <row r="4774" spans="1:14">
      <c r="A4774" t="s">
        <v>106</v>
      </c>
      <c r="B4774" t="s">
        <v>107</v>
      </c>
      <c r="C4774" t="s">
        <v>108</v>
      </c>
      <c r="D4774">
        <v>37.983800000000002</v>
      </c>
      <c r="E4774">
        <v>23.727499999999999</v>
      </c>
      <c r="F4774" t="s">
        <v>109</v>
      </c>
      <c r="G4774" s="2">
        <v>46210.818232268517</v>
      </c>
      <c r="H4774" s="2">
        <v>46218.833333333336</v>
      </c>
      <c r="I4774">
        <v>29.9</v>
      </c>
      <c r="J4774">
        <v>40</v>
      </c>
      <c r="K4774">
        <v>0</v>
      </c>
      <c r="L4774">
        <v>0</v>
      </c>
      <c r="M4774">
        <v>0</v>
      </c>
      <c r="N4774">
        <v>7.7</v>
      </c>
    </row>
    <row r="4775" spans="1:14">
      <c r="A4775" t="s">
        <v>106</v>
      </c>
      <c r="B4775" t="s">
        <v>107</v>
      </c>
      <c r="C4775" t="s">
        <v>108</v>
      </c>
      <c r="D4775">
        <v>37.983800000000002</v>
      </c>
      <c r="E4775">
        <v>23.727499999999999</v>
      </c>
      <c r="F4775" t="s">
        <v>109</v>
      </c>
      <c r="G4775" s="2">
        <v>46210.818232268517</v>
      </c>
      <c r="H4775" s="2">
        <v>46218.875</v>
      </c>
      <c r="I4775">
        <v>29.1</v>
      </c>
      <c r="J4775">
        <v>42</v>
      </c>
      <c r="K4775">
        <v>0</v>
      </c>
      <c r="L4775">
        <v>0</v>
      </c>
      <c r="M4775">
        <v>0</v>
      </c>
      <c r="N4775">
        <v>5.8</v>
      </c>
    </row>
    <row r="4776" spans="1:14">
      <c r="A4776" t="s">
        <v>106</v>
      </c>
      <c r="B4776" t="s">
        <v>107</v>
      </c>
      <c r="C4776" t="s">
        <v>108</v>
      </c>
      <c r="D4776">
        <v>37.983800000000002</v>
      </c>
      <c r="E4776">
        <v>23.727499999999999</v>
      </c>
      <c r="F4776" t="s">
        <v>109</v>
      </c>
      <c r="G4776" s="2">
        <v>46210.818232268517</v>
      </c>
      <c r="H4776" s="2">
        <v>46218.916666666664</v>
      </c>
      <c r="I4776">
        <v>28.5</v>
      </c>
      <c r="J4776">
        <v>44</v>
      </c>
      <c r="K4776">
        <v>0</v>
      </c>
      <c r="L4776">
        <v>0</v>
      </c>
      <c r="M4776">
        <v>0</v>
      </c>
      <c r="N4776">
        <v>4.3</v>
      </c>
    </row>
    <row r="4777" spans="1:14">
      <c r="A4777" t="s">
        <v>106</v>
      </c>
      <c r="B4777" t="s">
        <v>107</v>
      </c>
      <c r="C4777" t="s">
        <v>108</v>
      </c>
      <c r="D4777">
        <v>37.983800000000002</v>
      </c>
      <c r="E4777">
        <v>23.727499999999999</v>
      </c>
      <c r="F4777" t="s">
        <v>109</v>
      </c>
      <c r="G4777" s="2">
        <v>46210.818232268517</v>
      </c>
      <c r="H4777" s="2">
        <v>46218.958333333336</v>
      </c>
      <c r="I4777">
        <v>28</v>
      </c>
      <c r="J4777">
        <v>44</v>
      </c>
      <c r="K4777">
        <v>0</v>
      </c>
      <c r="L4777">
        <v>0</v>
      </c>
      <c r="M4777">
        <v>0</v>
      </c>
      <c r="N4777">
        <v>2.9</v>
      </c>
    </row>
    <row r="4778" spans="1:14">
      <c r="A4778" t="s">
        <v>106</v>
      </c>
      <c r="B4778" t="s">
        <v>107</v>
      </c>
      <c r="C4778" t="s">
        <v>108</v>
      </c>
      <c r="D4778">
        <v>37.983800000000002</v>
      </c>
      <c r="E4778">
        <v>23.727499999999999</v>
      </c>
      <c r="F4778" t="s">
        <v>109</v>
      </c>
      <c r="G4778" s="2">
        <v>46210.818232268517</v>
      </c>
      <c r="H4778" s="2">
        <v>46219</v>
      </c>
      <c r="I4778">
        <v>27.5</v>
      </c>
      <c r="J4778">
        <v>44</v>
      </c>
      <c r="K4778">
        <v>0</v>
      </c>
      <c r="L4778">
        <v>0</v>
      </c>
      <c r="M4778">
        <v>0</v>
      </c>
      <c r="N4778">
        <v>1.4</v>
      </c>
    </row>
    <row r="4779" spans="1:14">
      <c r="A4779" t="s">
        <v>106</v>
      </c>
      <c r="B4779" t="s">
        <v>107</v>
      </c>
      <c r="C4779" t="s">
        <v>108</v>
      </c>
      <c r="D4779">
        <v>37.983800000000002</v>
      </c>
      <c r="E4779">
        <v>23.727499999999999</v>
      </c>
      <c r="F4779" t="s">
        <v>109</v>
      </c>
      <c r="G4779" s="2">
        <v>46210.818232268517</v>
      </c>
      <c r="H4779" s="2">
        <v>46219.041666666664</v>
      </c>
      <c r="I4779">
        <v>27.1</v>
      </c>
      <c r="J4779">
        <v>44</v>
      </c>
      <c r="K4779">
        <v>0</v>
      </c>
      <c r="L4779">
        <v>0</v>
      </c>
      <c r="M4779">
        <v>0</v>
      </c>
      <c r="N4779">
        <v>0.3</v>
      </c>
    </row>
    <row r="4780" spans="1:14">
      <c r="A4780" t="s">
        <v>106</v>
      </c>
      <c r="B4780" t="s">
        <v>107</v>
      </c>
      <c r="C4780" t="s">
        <v>108</v>
      </c>
      <c r="D4780">
        <v>37.983800000000002</v>
      </c>
      <c r="E4780">
        <v>23.727499999999999</v>
      </c>
      <c r="F4780" t="s">
        <v>109</v>
      </c>
      <c r="G4780" s="2">
        <v>46210.818232268517</v>
      </c>
      <c r="H4780" s="2">
        <v>46219.083333333336</v>
      </c>
      <c r="I4780">
        <v>26.8</v>
      </c>
      <c r="J4780">
        <v>43</v>
      </c>
      <c r="K4780">
        <v>0</v>
      </c>
      <c r="L4780">
        <v>0</v>
      </c>
      <c r="M4780">
        <v>0</v>
      </c>
      <c r="N4780">
        <v>0.9</v>
      </c>
    </row>
    <row r="4781" spans="1:14">
      <c r="A4781" t="s">
        <v>106</v>
      </c>
      <c r="B4781" t="s">
        <v>107</v>
      </c>
      <c r="C4781" t="s">
        <v>108</v>
      </c>
      <c r="D4781">
        <v>37.983800000000002</v>
      </c>
      <c r="E4781">
        <v>23.727499999999999</v>
      </c>
      <c r="F4781" t="s">
        <v>109</v>
      </c>
      <c r="G4781" s="2">
        <v>46210.818232268517</v>
      </c>
      <c r="H4781" s="2">
        <v>46219.125</v>
      </c>
      <c r="I4781">
        <v>26.6</v>
      </c>
      <c r="J4781">
        <v>43</v>
      </c>
      <c r="K4781">
        <v>0</v>
      </c>
      <c r="L4781">
        <v>0</v>
      </c>
      <c r="M4781">
        <v>0</v>
      </c>
      <c r="N4781">
        <v>2</v>
      </c>
    </row>
    <row r="4782" spans="1:14">
      <c r="A4782" t="s">
        <v>106</v>
      </c>
      <c r="B4782" t="s">
        <v>107</v>
      </c>
      <c r="C4782" t="s">
        <v>108</v>
      </c>
      <c r="D4782">
        <v>37.983800000000002</v>
      </c>
      <c r="E4782">
        <v>23.727499999999999</v>
      </c>
      <c r="F4782" t="s">
        <v>109</v>
      </c>
      <c r="G4782" s="2">
        <v>46210.818232268517</v>
      </c>
      <c r="H4782" s="2">
        <v>46219.166666666664</v>
      </c>
      <c r="I4782">
        <v>26.7</v>
      </c>
      <c r="J4782">
        <v>41</v>
      </c>
      <c r="K4782">
        <v>0</v>
      </c>
      <c r="L4782">
        <v>0</v>
      </c>
      <c r="M4782">
        <v>0</v>
      </c>
      <c r="N4782">
        <v>3.1</v>
      </c>
    </row>
    <row r="4783" spans="1:14">
      <c r="A4783" t="s">
        <v>106</v>
      </c>
      <c r="B4783" t="s">
        <v>107</v>
      </c>
      <c r="C4783" t="s">
        <v>108</v>
      </c>
      <c r="D4783">
        <v>37.983800000000002</v>
      </c>
      <c r="E4783">
        <v>23.727499999999999</v>
      </c>
      <c r="F4783" t="s">
        <v>109</v>
      </c>
      <c r="G4783" s="2">
        <v>46210.818232268517</v>
      </c>
      <c r="H4783" s="2">
        <v>46219.208333333336</v>
      </c>
      <c r="I4783">
        <v>26.9</v>
      </c>
      <c r="J4783">
        <v>40</v>
      </c>
      <c r="K4783">
        <v>0</v>
      </c>
      <c r="L4783">
        <v>0</v>
      </c>
      <c r="M4783">
        <v>0</v>
      </c>
      <c r="N4783">
        <v>4.9000000000000004</v>
      </c>
    </row>
    <row r="4784" spans="1:14">
      <c r="A4784" t="s">
        <v>106</v>
      </c>
      <c r="B4784" t="s">
        <v>107</v>
      </c>
      <c r="C4784" t="s">
        <v>108</v>
      </c>
      <c r="D4784">
        <v>37.983800000000002</v>
      </c>
      <c r="E4784">
        <v>23.727499999999999</v>
      </c>
      <c r="F4784" t="s">
        <v>109</v>
      </c>
      <c r="G4784" s="2">
        <v>46210.818232268517</v>
      </c>
      <c r="H4784" s="2">
        <v>46219.25</v>
      </c>
      <c r="I4784">
        <v>27.2</v>
      </c>
      <c r="J4784">
        <v>38</v>
      </c>
      <c r="K4784">
        <v>0</v>
      </c>
      <c r="L4784">
        <v>0</v>
      </c>
      <c r="M4784">
        <v>0</v>
      </c>
      <c r="N4784">
        <v>6.5</v>
      </c>
    </row>
    <row r="4785" spans="1:14">
      <c r="A4785" t="s">
        <v>106</v>
      </c>
      <c r="B4785" t="s">
        <v>107</v>
      </c>
      <c r="C4785" t="s">
        <v>108</v>
      </c>
      <c r="D4785">
        <v>37.983800000000002</v>
      </c>
      <c r="E4785">
        <v>23.727499999999999</v>
      </c>
      <c r="F4785" t="s">
        <v>109</v>
      </c>
      <c r="G4785" s="2">
        <v>46210.818232268517</v>
      </c>
      <c r="H4785" s="2">
        <v>46219.291666666664</v>
      </c>
      <c r="I4785">
        <v>27.6</v>
      </c>
      <c r="J4785">
        <v>36</v>
      </c>
      <c r="K4785">
        <v>0</v>
      </c>
      <c r="L4785">
        <v>0</v>
      </c>
      <c r="M4785">
        <v>0</v>
      </c>
      <c r="N4785">
        <v>8</v>
      </c>
    </row>
    <row r="4786" spans="1:14">
      <c r="A4786" t="s">
        <v>106</v>
      </c>
      <c r="B4786" t="s">
        <v>107</v>
      </c>
      <c r="C4786" t="s">
        <v>108</v>
      </c>
      <c r="D4786">
        <v>37.983800000000002</v>
      </c>
      <c r="E4786">
        <v>23.727499999999999</v>
      </c>
      <c r="F4786" t="s">
        <v>109</v>
      </c>
      <c r="G4786" s="2">
        <v>46210.818232268517</v>
      </c>
      <c r="H4786" s="2">
        <v>46219.333333333336</v>
      </c>
      <c r="I4786">
        <v>28.1</v>
      </c>
      <c r="J4786">
        <v>35</v>
      </c>
      <c r="K4786">
        <v>0</v>
      </c>
      <c r="L4786">
        <v>0</v>
      </c>
      <c r="M4786">
        <v>0</v>
      </c>
      <c r="N4786">
        <v>8.6999999999999993</v>
      </c>
    </row>
    <row r="4787" spans="1:14">
      <c r="A4787" t="s">
        <v>106</v>
      </c>
      <c r="B4787" t="s">
        <v>107</v>
      </c>
      <c r="C4787" t="s">
        <v>108</v>
      </c>
      <c r="D4787">
        <v>37.983800000000002</v>
      </c>
      <c r="E4787">
        <v>23.727499999999999</v>
      </c>
      <c r="F4787" t="s">
        <v>109</v>
      </c>
      <c r="G4787" s="2">
        <v>46210.818232268517</v>
      </c>
      <c r="H4787" s="2">
        <v>46219.375</v>
      </c>
      <c r="I4787">
        <v>28.6</v>
      </c>
      <c r="J4787">
        <v>34</v>
      </c>
      <c r="K4787">
        <v>0</v>
      </c>
      <c r="L4787">
        <v>0</v>
      </c>
      <c r="M4787">
        <v>0</v>
      </c>
      <c r="N4787">
        <v>8.1999999999999993</v>
      </c>
    </row>
    <row r="4788" spans="1:14">
      <c r="A4788" t="s">
        <v>106</v>
      </c>
      <c r="B4788" t="s">
        <v>107</v>
      </c>
      <c r="C4788" t="s">
        <v>108</v>
      </c>
      <c r="D4788">
        <v>37.983800000000002</v>
      </c>
      <c r="E4788">
        <v>23.727499999999999</v>
      </c>
      <c r="F4788" t="s">
        <v>109</v>
      </c>
      <c r="G4788" s="2">
        <v>46210.818232268517</v>
      </c>
      <c r="H4788" s="2">
        <v>46219.416666666664</v>
      </c>
      <c r="I4788">
        <v>29.3</v>
      </c>
      <c r="J4788">
        <v>33</v>
      </c>
      <c r="K4788">
        <v>1</v>
      </c>
      <c r="L4788">
        <v>0</v>
      </c>
      <c r="M4788">
        <v>0</v>
      </c>
      <c r="N4788">
        <v>5.9</v>
      </c>
    </row>
    <row r="4789" spans="1:14">
      <c r="A4789" t="s">
        <v>106</v>
      </c>
      <c r="B4789" t="s">
        <v>107</v>
      </c>
      <c r="C4789" t="s">
        <v>108</v>
      </c>
      <c r="D4789">
        <v>37.983800000000002</v>
      </c>
      <c r="E4789">
        <v>23.727499999999999</v>
      </c>
      <c r="F4789" t="s">
        <v>109</v>
      </c>
      <c r="G4789" s="2">
        <v>46210.818232268517</v>
      </c>
      <c r="H4789" s="2">
        <v>46219.458333333336</v>
      </c>
      <c r="I4789">
        <v>30.1</v>
      </c>
      <c r="J4789">
        <v>33</v>
      </c>
      <c r="K4789">
        <v>3</v>
      </c>
      <c r="L4789">
        <v>0</v>
      </c>
      <c r="M4789">
        <v>0</v>
      </c>
      <c r="N4789">
        <v>1.9</v>
      </c>
    </row>
    <row r="4790" spans="1:14">
      <c r="A4790" t="s">
        <v>106</v>
      </c>
      <c r="B4790" t="s">
        <v>107</v>
      </c>
      <c r="C4790" t="s">
        <v>108</v>
      </c>
      <c r="D4790">
        <v>37.983800000000002</v>
      </c>
      <c r="E4790">
        <v>23.727499999999999</v>
      </c>
      <c r="F4790" t="s">
        <v>109</v>
      </c>
      <c r="G4790" s="2">
        <v>46210.818232268517</v>
      </c>
      <c r="H4790" s="2">
        <v>46219.5</v>
      </c>
      <c r="I4790">
        <v>31.1</v>
      </c>
      <c r="J4790">
        <v>34</v>
      </c>
      <c r="K4790">
        <v>5</v>
      </c>
      <c r="L4790">
        <v>0</v>
      </c>
      <c r="M4790">
        <v>0</v>
      </c>
      <c r="N4790">
        <v>2.8</v>
      </c>
    </row>
    <row r="4791" spans="1:14">
      <c r="A4791" t="s">
        <v>106</v>
      </c>
      <c r="B4791" t="s">
        <v>107</v>
      </c>
      <c r="C4791" t="s">
        <v>108</v>
      </c>
      <c r="D4791">
        <v>37.983800000000002</v>
      </c>
      <c r="E4791">
        <v>23.727499999999999</v>
      </c>
      <c r="F4791" t="s">
        <v>109</v>
      </c>
      <c r="G4791" s="2">
        <v>46210.818232268517</v>
      </c>
      <c r="H4791" s="2">
        <v>46219.541666666664</v>
      </c>
      <c r="I4791">
        <v>31.9</v>
      </c>
      <c r="J4791">
        <v>34</v>
      </c>
      <c r="K4791">
        <v>7</v>
      </c>
      <c r="L4791">
        <v>0</v>
      </c>
      <c r="M4791">
        <v>0</v>
      </c>
      <c r="N4791">
        <v>7.4</v>
      </c>
    </row>
    <row r="4792" spans="1:14">
      <c r="A4792" t="s">
        <v>106</v>
      </c>
      <c r="B4792" t="s">
        <v>107</v>
      </c>
      <c r="C4792" t="s">
        <v>108</v>
      </c>
      <c r="D4792">
        <v>37.983800000000002</v>
      </c>
      <c r="E4792">
        <v>23.727499999999999</v>
      </c>
      <c r="F4792" t="s">
        <v>109</v>
      </c>
      <c r="G4792" s="2">
        <v>46210.818232268517</v>
      </c>
      <c r="H4792" s="2">
        <v>46219.583333333336</v>
      </c>
      <c r="I4792">
        <v>32.6</v>
      </c>
      <c r="J4792">
        <v>34</v>
      </c>
      <c r="K4792">
        <v>9</v>
      </c>
      <c r="L4792">
        <v>0</v>
      </c>
      <c r="M4792">
        <v>0</v>
      </c>
      <c r="N4792">
        <v>11.2</v>
      </c>
    </row>
    <row r="4793" spans="1:14">
      <c r="A4793" t="s">
        <v>106</v>
      </c>
      <c r="B4793" t="s">
        <v>107</v>
      </c>
      <c r="C4793" t="s">
        <v>108</v>
      </c>
      <c r="D4793">
        <v>37.983800000000002</v>
      </c>
      <c r="E4793">
        <v>23.727499999999999</v>
      </c>
      <c r="F4793" t="s">
        <v>109</v>
      </c>
      <c r="G4793" s="2">
        <v>46210.818232268517</v>
      </c>
      <c r="H4793" s="2">
        <v>46219.625</v>
      </c>
      <c r="I4793">
        <v>33</v>
      </c>
      <c r="J4793">
        <v>34</v>
      </c>
      <c r="K4793">
        <v>10</v>
      </c>
      <c r="L4793">
        <v>0</v>
      </c>
      <c r="M4793">
        <v>0</v>
      </c>
      <c r="N4793">
        <v>13.4</v>
      </c>
    </row>
    <row r="4794" spans="1:14">
      <c r="A4794" t="s">
        <v>106</v>
      </c>
      <c r="B4794" t="s">
        <v>107</v>
      </c>
      <c r="C4794" t="s">
        <v>108</v>
      </c>
      <c r="D4794">
        <v>37.983800000000002</v>
      </c>
      <c r="E4794">
        <v>23.727499999999999</v>
      </c>
      <c r="F4794" t="s">
        <v>109</v>
      </c>
      <c r="G4794" s="2">
        <v>46210.818232268517</v>
      </c>
      <c r="H4794" s="2">
        <v>46219.666666666664</v>
      </c>
      <c r="I4794">
        <v>33</v>
      </c>
      <c r="J4794">
        <v>34</v>
      </c>
      <c r="K4794">
        <v>11</v>
      </c>
      <c r="L4794">
        <v>0</v>
      </c>
      <c r="M4794">
        <v>0</v>
      </c>
      <c r="N4794">
        <v>13.5</v>
      </c>
    </row>
    <row r="4795" spans="1:14">
      <c r="A4795" t="s">
        <v>106</v>
      </c>
      <c r="B4795" t="s">
        <v>107</v>
      </c>
      <c r="C4795" t="s">
        <v>108</v>
      </c>
      <c r="D4795">
        <v>37.983800000000002</v>
      </c>
      <c r="E4795">
        <v>23.727499999999999</v>
      </c>
      <c r="F4795" t="s">
        <v>109</v>
      </c>
      <c r="G4795" s="2">
        <v>46210.818232268517</v>
      </c>
      <c r="H4795" s="2">
        <v>46219.708333333336</v>
      </c>
      <c r="I4795">
        <v>32.799999999999997</v>
      </c>
      <c r="J4795">
        <v>33</v>
      </c>
      <c r="K4795">
        <v>11</v>
      </c>
      <c r="L4795">
        <v>0</v>
      </c>
      <c r="M4795">
        <v>0</v>
      </c>
      <c r="N4795">
        <v>12.5</v>
      </c>
    </row>
    <row r="4796" spans="1:14">
      <c r="A4796" t="s">
        <v>106</v>
      </c>
      <c r="B4796" t="s">
        <v>107</v>
      </c>
      <c r="C4796" t="s">
        <v>108</v>
      </c>
      <c r="D4796">
        <v>37.983800000000002</v>
      </c>
      <c r="E4796">
        <v>23.727499999999999</v>
      </c>
      <c r="F4796" t="s">
        <v>109</v>
      </c>
      <c r="G4796" s="2">
        <v>46210.818232268517</v>
      </c>
      <c r="H4796" s="2">
        <v>46219.75</v>
      </c>
      <c r="I4796">
        <v>32.4</v>
      </c>
      <c r="J4796">
        <v>32</v>
      </c>
      <c r="K4796">
        <v>11</v>
      </c>
      <c r="L4796">
        <v>0</v>
      </c>
      <c r="M4796">
        <v>0</v>
      </c>
      <c r="N4796">
        <v>10.5</v>
      </c>
    </row>
    <row r="4797" spans="1:14">
      <c r="A4797" t="s">
        <v>106</v>
      </c>
      <c r="B4797" t="s">
        <v>107</v>
      </c>
      <c r="C4797" t="s">
        <v>108</v>
      </c>
      <c r="D4797">
        <v>37.983800000000002</v>
      </c>
      <c r="E4797">
        <v>23.727499999999999</v>
      </c>
      <c r="F4797" t="s">
        <v>109</v>
      </c>
      <c r="G4797" s="2">
        <v>46210.818232268517</v>
      </c>
      <c r="H4797" s="2">
        <v>46219.791666666664</v>
      </c>
      <c r="I4797">
        <v>31.9</v>
      </c>
      <c r="J4797">
        <v>31</v>
      </c>
      <c r="K4797">
        <v>11</v>
      </c>
      <c r="L4797">
        <v>0</v>
      </c>
      <c r="M4797">
        <v>0</v>
      </c>
      <c r="N4797">
        <v>8.1999999999999993</v>
      </c>
    </row>
    <row r="4798" spans="1:14">
      <c r="A4798" t="s">
        <v>106</v>
      </c>
      <c r="B4798" t="s">
        <v>107</v>
      </c>
      <c r="C4798" t="s">
        <v>108</v>
      </c>
      <c r="D4798">
        <v>37.983800000000002</v>
      </c>
      <c r="E4798">
        <v>23.727499999999999</v>
      </c>
      <c r="F4798" t="s">
        <v>109</v>
      </c>
      <c r="G4798" s="2">
        <v>46210.818232268517</v>
      </c>
      <c r="H4798" s="2">
        <v>46219.833333333336</v>
      </c>
      <c r="I4798">
        <v>31.3</v>
      </c>
      <c r="J4798">
        <v>31</v>
      </c>
      <c r="K4798">
        <v>11</v>
      </c>
      <c r="L4798">
        <v>0</v>
      </c>
      <c r="M4798">
        <v>0</v>
      </c>
      <c r="N4798">
        <v>6.4</v>
      </c>
    </row>
    <row r="4799" spans="1:14">
      <c r="A4799" t="s">
        <v>106</v>
      </c>
      <c r="B4799" t="s">
        <v>107</v>
      </c>
      <c r="C4799" t="s">
        <v>108</v>
      </c>
      <c r="D4799">
        <v>37.983800000000002</v>
      </c>
      <c r="E4799">
        <v>23.727499999999999</v>
      </c>
      <c r="F4799" t="s">
        <v>109</v>
      </c>
      <c r="G4799" s="2">
        <v>46210.818232268517</v>
      </c>
      <c r="H4799" s="2">
        <v>46219.875</v>
      </c>
      <c r="I4799">
        <v>30.7</v>
      </c>
      <c r="J4799">
        <v>32</v>
      </c>
      <c r="K4799">
        <v>10</v>
      </c>
      <c r="L4799">
        <v>0</v>
      </c>
      <c r="M4799">
        <v>0</v>
      </c>
      <c r="N4799">
        <v>4.9000000000000004</v>
      </c>
    </row>
    <row r="4800" spans="1:14">
      <c r="A4800" t="s">
        <v>106</v>
      </c>
      <c r="B4800" t="s">
        <v>107</v>
      </c>
      <c r="C4800" t="s">
        <v>108</v>
      </c>
      <c r="D4800">
        <v>37.983800000000002</v>
      </c>
      <c r="E4800">
        <v>23.727499999999999</v>
      </c>
      <c r="F4800" t="s">
        <v>109</v>
      </c>
      <c r="G4800" s="2">
        <v>46210.818232268517</v>
      </c>
      <c r="H4800" s="2">
        <v>46219.916666666664</v>
      </c>
      <c r="I4800">
        <v>29.9</v>
      </c>
      <c r="J4800">
        <v>34</v>
      </c>
      <c r="K4800">
        <v>9</v>
      </c>
      <c r="L4800">
        <v>0</v>
      </c>
      <c r="M4800">
        <v>0</v>
      </c>
      <c r="N4800">
        <v>4</v>
      </c>
    </row>
    <row r="4801" spans="1:14">
      <c r="A4801" t="s">
        <v>106</v>
      </c>
      <c r="B4801" t="s">
        <v>107</v>
      </c>
      <c r="C4801" t="s">
        <v>108</v>
      </c>
      <c r="D4801">
        <v>37.983800000000002</v>
      </c>
      <c r="E4801">
        <v>23.727499999999999</v>
      </c>
      <c r="F4801" t="s">
        <v>109</v>
      </c>
      <c r="G4801" s="2">
        <v>46210.818232268517</v>
      </c>
      <c r="H4801" s="2">
        <v>46219.958333333336</v>
      </c>
      <c r="I4801">
        <v>29</v>
      </c>
      <c r="J4801">
        <v>39</v>
      </c>
      <c r="K4801">
        <v>7</v>
      </c>
      <c r="L4801">
        <v>0</v>
      </c>
      <c r="M4801">
        <v>0</v>
      </c>
      <c r="N4801">
        <v>2.8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41"/>
  <sheetViews>
    <sheetView showGridLines="0" tabSelected="1" zoomScaleNormal="100" workbookViewId="0">
      <selection activeCell="O6" sqref="O6:P6"/>
    </sheetView>
  </sheetViews>
  <sheetFormatPr defaultRowHeight="13.8"/>
  <cols>
    <col min="1" max="1" width="3" customWidth="1"/>
    <col min="2" max="4" width="11" customWidth="1"/>
    <col min="5" max="5" width="9.8984375" customWidth="1"/>
    <col min="6" max="10" width="11" customWidth="1"/>
    <col min="11" max="16" width="10" customWidth="1"/>
    <col min="17" max="17" width="2" customWidth="1"/>
    <col min="18" max="18" width="12" customWidth="1"/>
    <col min="19" max="26" width="12" style="16" customWidth="1"/>
    <col min="27" max="16384" width="8.796875" style="16"/>
  </cols>
  <sheetData>
    <row r="1" spans="1:40" ht="10.050000000000001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40" ht="22.05" customHeight="1">
      <c r="A2" s="15"/>
      <c r="B2" s="53" t="s">
        <v>0</v>
      </c>
      <c r="C2" s="53"/>
      <c r="D2" s="53"/>
      <c r="E2" s="24" t="str">
        <f>"Local weather ops  |  "&amp;$C$4</f>
        <v>Local weather ops  |  Rosenheim, DE</v>
      </c>
      <c r="F2" s="25"/>
      <c r="G2" s="25"/>
      <c r="H2" s="57" t="str">
        <f>"Open Meteo | run "&amp;TEXT($U$2,"TT.MM hh:mm")</f>
        <v>Open Meteo | run 07.07 19:38</v>
      </c>
      <c r="I2" s="57"/>
      <c r="J2" s="57"/>
      <c r="K2" s="26"/>
      <c r="L2" s="15"/>
      <c r="M2" s="54"/>
      <c r="N2" s="55"/>
      <c r="O2" s="14"/>
      <c r="P2" s="14"/>
      <c r="R2" t="str">
        <f>_xlfn.XLOOKUP($C$4,Locations[Display Location],Locations[LocationID],"")</f>
        <v>DE-ROS</v>
      </c>
      <c r="S2" s="17" t="str">
        <f>_xlfn.XLOOKUP($C$4,Locations[Display Location],Locations[City],"")</f>
        <v>Rosenheim</v>
      </c>
      <c r="T2" s="17" t="str">
        <f>_xlfn.XLOOKUP($C$4,Locations[Display Location],Locations[CountryCode],"")</f>
        <v>DE</v>
      </c>
      <c r="U2" s="58" cm="1">
        <f t="array" ref="U2">MAX(_xlfn._xlws.FILTER(OpenMeteoAPI[ForecastRunUTC],OpenMeteoAPI[LocationID]=$R$2))</f>
        <v>46210.818225833333</v>
      </c>
      <c r="V2" s="17" cm="1">
        <f t="array" ref="V2">MIN(_xlfn._xlws.FILTER(DailyWeather[Date],DailyWeather[Display Location]=$C$4))</f>
        <v>46210</v>
      </c>
      <c r="W2" s="17" cm="1">
        <f t="array" aca="1" ref="W2" ca="1">_xlfn.LET(_xlpm.t,_xlfn._xlws.FILTER(HourlyForecast[ForecastDateTime],HourlyForecast[Display Location]=$C$4),IFERROR(MIN(_xlfn._xlws.FILTER(_xlpm.t,_xlpm.t&gt;=NOW())),MIN(_xlpm.t)))</f>
        <v>46211</v>
      </c>
      <c r="X2" s="17" cm="1">
        <f t="array" aca="1" ref="X2" ca="1">_xlfn.XLOOKUP($W$2,_xlfn._xlws.FILTER(HourlyForecast[ForecastDateTime],HourlyForecast[Display Location]=$C$4),_xlfn._xlws.FILTER(HourlyForecast[Temp C],HourlyForecast[Display Location]=$C$4))</f>
        <v>21.1</v>
      </c>
      <c r="Y2" s="17" cm="1">
        <f t="array" aca="1" ref="Y2" ca="1">_xlfn.XLOOKUP($W$2,_xlfn._xlws.FILTER(HourlyForecast[ForecastDateTime],HourlyForecast[Display Location]=$C$4),_xlfn._xlws.FILTER(HourlyForecast[Humidity %],HourlyForecast[Display Location]=$C$4))</f>
        <v>0.5</v>
      </c>
      <c r="Z2" s="17" cm="1">
        <f t="array" aca="1" ref="Z2" ca="1">_xlfn.XLOOKUP($W$2,_xlfn._xlws.FILTER(HourlyForecast[ForecastDateTime],HourlyForecast[Display Location]=$C$4),_xlfn._xlws.FILTER(HourlyForecast[Rain Probability %],HourlyForecast[Display Location]=$C$4))</f>
        <v>0</v>
      </c>
      <c r="AA2" s="17" cm="1">
        <f t="array" aca="1" ref="AA2" ca="1">_xlfn.XLOOKUP($W$2,_xlfn._xlws.FILTER(HourlyForecast[ForecastDateTime],HourlyForecast[Display Location]=$C$4),_xlfn._xlws.FILTER(HourlyForecast[Precipitation mm],HourlyForecast[Display Location]=$C$4))</f>
        <v>0</v>
      </c>
      <c r="AB2" s="17" cm="1">
        <f t="array" aca="1" ref="AB2" ca="1">_xlfn.XLOOKUP($W$2,_xlfn._xlws.FILTER(HourlyForecast[ForecastDateTime],HourlyForecast[Display Location]=$C$4),_xlfn._xlws.FILTER(HourlyForecast[Weather Code],HourlyForecast[Display Location]=$C$4))</f>
        <v>3</v>
      </c>
      <c r="AC2" s="17" cm="1">
        <f t="array" aca="1" ref="AC2" ca="1">_xlfn.XLOOKUP($W$2,_xlfn._xlws.FILTER(HourlyForecast[ForecastDateTime],HourlyForecast[Display Location]=$C$4),_xlfn._xlws.FILTER(HourlyForecast[Wind km/h],HourlyForecast[Display Location]=$C$4))</f>
        <v>7.7</v>
      </c>
      <c r="AD2" s="17" t="str" cm="1">
        <f t="array" aca="1" ref="AD2" ca="1">_xlfn.XLOOKUP($W$2,_xlfn._xlws.FILTER(HourlyForecast[ForecastDateTime],HourlyForecast[Display Location]=$C$4),_xlfn._xlws.FILTER(HourlyForecast[Condition],HourlyForecast[Display Location]=$C$4))</f>
        <v>Partly Cloudy</v>
      </c>
      <c r="AE2" s="17" t="str" cm="1">
        <f t="array" aca="1" ref="AE2" ca="1">_xlfn.XLOOKUP($W$2,_xlfn._xlws.FILTER(HourlyForecast[ForecastDateTime],HourlyForecast[Display Location]=$C$4),_xlfn._xlws.FILTER(HourlyForecast[Icon],HourlyForecast[Display Location]=$C$4))</f>
        <v>☁</v>
      </c>
      <c r="AF2" s="17"/>
      <c r="AG2" s="17"/>
      <c r="AH2" s="17"/>
      <c r="AI2" s="17"/>
      <c r="AJ2" s="17"/>
      <c r="AK2" s="17"/>
      <c r="AL2" s="17"/>
      <c r="AM2" s="17"/>
      <c r="AN2" s="17"/>
    </row>
    <row r="3" spans="1:40" ht="10.050000000000001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40" ht="22.05" customHeight="1">
      <c r="A4" s="15"/>
      <c r="B4" s="31" t="s">
        <v>169</v>
      </c>
      <c r="C4" s="56" t="s">
        <v>168</v>
      </c>
      <c r="D4" s="56"/>
      <c r="E4" s="15"/>
      <c r="F4" s="56" t="s">
        <v>20</v>
      </c>
      <c r="G4" s="56"/>
      <c r="H4" s="15"/>
      <c r="I4" s="56" t="s">
        <v>18</v>
      </c>
      <c r="J4" s="56"/>
      <c r="K4" s="15"/>
      <c r="L4" s="15"/>
      <c r="M4" s="15"/>
      <c r="N4" s="15"/>
      <c r="O4" s="15"/>
      <c r="P4" s="15"/>
      <c r="S4" s="18" t="s">
        <v>1</v>
      </c>
      <c r="T4" s="18" t="s">
        <v>2</v>
      </c>
      <c r="U4" s="18" t="s">
        <v>3</v>
      </c>
      <c r="V4" s="18" t="s">
        <v>123</v>
      </c>
      <c r="W4" s="18" t="s">
        <v>112</v>
      </c>
      <c r="X4" s="18" t="s">
        <v>5</v>
      </c>
      <c r="Y4" s="18" t="s">
        <v>6</v>
      </c>
      <c r="Z4" s="18" t="s">
        <v>7</v>
      </c>
      <c r="AA4" s="18" t="s">
        <v>8</v>
      </c>
      <c r="AB4" s="18" t="s">
        <v>9</v>
      </c>
      <c r="AC4" s="18" t="s">
        <v>4</v>
      </c>
      <c r="AD4" s="18" t="s">
        <v>10</v>
      </c>
      <c r="AE4" s="18" t="s">
        <v>7</v>
      </c>
      <c r="AF4" s="18" t="s">
        <v>11</v>
      </c>
      <c r="AG4" s="17" t="s">
        <v>7</v>
      </c>
      <c r="AH4" s="17" t="s">
        <v>6</v>
      </c>
      <c r="AI4" s="17" t="s">
        <v>8</v>
      </c>
      <c r="AJ4" s="17" t="s">
        <v>124</v>
      </c>
      <c r="AK4" s="17" t="s">
        <v>125</v>
      </c>
      <c r="AL4" s="17" t="s">
        <v>126</v>
      </c>
      <c r="AM4" s="17" t="s">
        <v>123</v>
      </c>
      <c r="AN4" s="17" t="s">
        <v>127</v>
      </c>
    </row>
    <row r="5" spans="1:40" ht="10.050000000000001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S5" s="18" t="str" cm="1">
        <f t="array" ref="S5">IFERROR(TEXT(INDEX(_xlfn._xlws.FILTER(DailyWeather[Date],DailyWeather[Display Location]=$C$4),ROWS($S$5:S5)),"dd mmm"),"")</f>
        <v>dd 00</v>
      </c>
      <c r="T5" s="19" cm="1">
        <f t="array" ref="T5">IFERROR(_xlfn.LET(_xlpm.v,INDEX(_xlfn._xlws.FILTER(DailyWeather[High C],DailyWeather[Display Location]=$C$4),ROWS($T$5:T5)),IF($F$4="Celsius",_xlpm.v,_xlpm.v*9/5+32)),"")</f>
        <v>29.5</v>
      </c>
      <c r="U5" s="19" cm="1">
        <f t="array" ref="U5">IFERROR(_xlfn.LET(_xlpm.v,INDEX(_xlfn._xlws.FILTER(DailyWeather[Low C],DailyWeather[Display Location]=$C$4),ROWS($U$5:U5)),IF($F$4="Celsius",_xlpm.v,_xlpm.v*9/5+32)),"")</f>
        <v>17.100000000000001</v>
      </c>
      <c r="V5" s="20" cm="1">
        <f t="array" ref="V5">IFERROR(INDEX(_xlfn._xlws.FILTER(DailyWeather[Avg Wind km/h],DailyWeather[Display Location]=$C$4),ROWS($V$5:V5)),"")</f>
        <v>9.1833333333333336</v>
      </c>
      <c r="W5" s="21" cm="1">
        <f t="array" ref="W5">IFERROR(INDEX(_xlfn._xlws.FILTER(DailyWeather[Max Rain %],DailyWeather[Display Location]=$C$4),ROWS($W$5:W5)),"")</f>
        <v>0</v>
      </c>
      <c r="X5" s="21" cm="1">
        <f t="array" ref="X5">IFERROR(INDEX(_xlfn._xlws.FILTER(DailyWeather[Avg Humidity %],DailyWeather[Display Location]=$C$4),ROWS($X$5:X5)),"")</f>
        <v>0.49583333333333335</v>
      </c>
      <c r="Y5" s="18" t="str">
        <f>AH5</f>
        <v>☁</v>
      </c>
      <c r="Z5" s="18" t="str">
        <f>AG5</f>
        <v>07.Jul</v>
      </c>
      <c r="AA5" s="18" t="str">
        <f>AI5</f>
        <v>Partly Cloudy</v>
      </c>
      <c r="AB5" s="18">
        <f>IF(AJ5="","",ROUND(IF($F$4="Celsius",AJ5,AJ5*9/5+32),0))</f>
        <v>30</v>
      </c>
      <c r="AC5" s="18">
        <f>AK5</f>
        <v>0</v>
      </c>
      <c r="AD5" s="18">
        <f>AL5</f>
        <v>0.49583333333333335</v>
      </c>
      <c r="AE5" s="18" t="str">
        <f>Z5</f>
        <v>07.Jul</v>
      </c>
      <c r="AF5" s="21">
        <f>AC5</f>
        <v>0</v>
      </c>
      <c r="AG5" s="17" t="str" cm="1">
        <f t="array" ref="AG5">_xlfn.LET(_xlpm.n,ROWS($AG$5:AG5),IF($I$4="10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07.Jul</v>
      </c>
      <c r="AH5" s="17" t="str" cm="1">
        <f t="array" ref="AH5">_xlfn.LET(_xlpm.n,ROWS($AH$5:AH5),IF($I$4="10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☁</v>
      </c>
      <c r="AI5" s="17" t="str" cm="1">
        <f t="array" ref="AI5">_xlfn.LET(_xlpm.n,ROWS($AI$5:AI5),IF($I$4="10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Partly Cloudy</v>
      </c>
      <c r="AJ5" s="17" cm="1">
        <f t="array" ref="AJ5">_xlfn.LET(_xlpm.n,ROWS($AJ$5:AJ5),IF($I$4="10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29.5</v>
      </c>
      <c r="AK5" s="17" cm="1">
        <f t="array" ref="AK5">_xlfn.LET(_xlpm.n,ROWS($AK$5:AK5),IF($I$4="10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</v>
      </c>
      <c r="AL5" s="17" cm="1">
        <f t="array" ref="AL5">_xlfn.LET(_xlpm.n,ROWS($AL$5:AL5),IF($I$4="10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0.49583333333333335</v>
      </c>
      <c r="AM5" s="17" cm="1">
        <f t="array" ref="AM5">_xlfn.LET(_xlpm.n,ROWS($AM$5:AM5),IF($I$4="10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9.1833333333333336</v>
      </c>
      <c r="AN5" s="17" cm="1">
        <f t="array" ref="AN5">_xlfn.LET(_xlpm.n,ROWS($AN$5:AN5),IF($I$4="10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6" spans="1:40" ht="22.05" customHeight="1">
      <c r="A6" s="15"/>
      <c r="B6" s="49" t="s">
        <v>12</v>
      </c>
      <c r="C6" s="49"/>
      <c r="D6" s="49"/>
      <c r="E6" s="50" t="str">
        <f>$F$4</f>
        <v>Celsius</v>
      </c>
      <c r="F6" s="49"/>
      <c r="G6" s="15"/>
      <c r="H6" s="43" t="s">
        <v>13</v>
      </c>
      <c r="I6" s="38"/>
      <c r="J6" s="38"/>
      <c r="K6" s="15"/>
      <c r="L6" s="43" t="str">
        <f>"Forecast | "&amp;$I$4</f>
        <v>Forecast | 10 Days</v>
      </c>
      <c r="M6" s="38"/>
      <c r="N6" s="38"/>
      <c r="O6" s="44" t="s">
        <v>14</v>
      </c>
      <c r="P6" s="38"/>
      <c r="S6" s="18" t="str" cm="1">
        <f t="array" ref="S6">IFERROR(TEXT(INDEX(_xlfn._xlws.FILTER(DailyWeather[Date],DailyWeather[Display Location]=$C$4),ROWS($S$5:S6)),"dd mmm"),"")</f>
        <v>dd 00</v>
      </c>
      <c r="T6" s="19" cm="1">
        <f t="array" ref="T6">IFERROR(_xlfn.LET(_xlpm.v,INDEX(_xlfn._xlws.FILTER(DailyWeather[High C],DailyWeather[Display Location]=$C$4),ROWS($T$5:T6)),IF($F$4="Celsius",_xlpm.v,_xlpm.v*9/5+32)),"")</f>
        <v>22.1</v>
      </c>
      <c r="U6" s="19" cm="1">
        <f t="array" ref="U6">IFERROR(_xlfn.LET(_xlpm.v,INDEX(_xlfn._xlws.FILTER(DailyWeather[Low C],DailyWeather[Display Location]=$C$4),ROWS($U$5:U6)),IF($F$4="Celsius",_xlpm.v,_xlpm.v*9/5+32)),"")</f>
        <v>18.100000000000001</v>
      </c>
      <c r="V6" s="20" cm="1">
        <f t="array" ref="V6">IFERROR(INDEX(_xlfn._xlws.FILTER(DailyWeather[Avg Wind km/h],DailyWeather[Display Location]=$C$4),ROWS($V$5:V6)),"")</f>
        <v>6.6958333333333337</v>
      </c>
      <c r="W6" s="21" cm="1">
        <f t="array" ref="W6">IFERROR(INDEX(_xlfn._xlws.FILTER(DailyWeather[Max Rain %],DailyWeather[Display Location]=$C$4),ROWS($W$5:W6)),"")</f>
        <v>0.63</v>
      </c>
      <c r="X6" s="21" cm="1">
        <f t="array" ref="X6">IFERROR(INDEX(_xlfn._xlws.FILTER(DailyWeather[Avg Humidity %],DailyWeather[Display Location]=$C$4),ROWS($X$5:X6)),"")</f>
        <v>0.65916666666666668</v>
      </c>
      <c r="Y6" s="18" t="str">
        <f t="shared" ref="Y6:Y14" si="0">AH6</f>
        <v>☁</v>
      </c>
      <c r="Z6" s="18" t="str">
        <f t="shared" ref="Z6:Z14" si="1">AG6</f>
        <v>08.Jul</v>
      </c>
      <c r="AA6" s="18" t="str">
        <f t="shared" ref="AA6:AA14" si="2">AI6</f>
        <v>Partly Cloudy</v>
      </c>
      <c r="AB6" s="18">
        <f t="shared" ref="AB6:AB14" si="3">IF(AJ6="","",ROUND(IF($F$4="Celsius",AJ6,AJ6*9/5+32),0))</f>
        <v>22</v>
      </c>
      <c r="AC6" s="18">
        <f t="shared" ref="AC6:AC14" si="4">AK6</f>
        <v>0.63</v>
      </c>
      <c r="AD6" s="18">
        <f t="shared" ref="AD6:AD14" si="5">AL6</f>
        <v>0.65916666666666668</v>
      </c>
      <c r="AE6" s="18" t="str">
        <f t="shared" ref="AE6:AE14" si="6">Z6</f>
        <v>08.Jul</v>
      </c>
      <c r="AF6" s="21">
        <f t="shared" ref="AF6:AF14" si="7">AC6</f>
        <v>0.63</v>
      </c>
      <c r="AG6" s="17" t="str" cm="1">
        <f t="array" ref="AG6">_xlfn.LET(_xlpm.n,ROWS($AG$5:AG6),IF($I$4="10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08.Jul</v>
      </c>
      <c r="AH6" s="17" t="str" cm="1">
        <f t="array" ref="AH6">_xlfn.LET(_xlpm.n,ROWS($AH$5:AH6),IF($I$4="10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☁</v>
      </c>
      <c r="AI6" s="17" t="str" cm="1">
        <f t="array" ref="AI6">_xlfn.LET(_xlpm.n,ROWS($AI$5:AI6),IF($I$4="10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Partly Cloudy</v>
      </c>
      <c r="AJ6" s="17" cm="1">
        <f t="array" ref="AJ6">_xlfn.LET(_xlpm.n,ROWS($AJ$5:AJ6),IF($I$4="10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22.1</v>
      </c>
      <c r="AK6" s="17" cm="1">
        <f t="array" ref="AK6">_xlfn.LET(_xlpm.n,ROWS($AK$5:AK6),IF($I$4="10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0.63</v>
      </c>
      <c r="AL6" s="17" cm="1">
        <f t="array" ref="AL6">_xlfn.LET(_xlpm.n,ROWS($AL$5:AL6),IF($I$4="10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0.65916666666666668</v>
      </c>
      <c r="AM6" s="17" cm="1">
        <f t="array" ref="AM6">_xlfn.LET(_xlpm.n,ROWS($AM$5:AM6),IF($I$4="10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6.6958333333333337</v>
      </c>
      <c r="AN6" s="17" cm="1">
        <f t="array" ref="AN6">_xlfn.LET(_xlpm.n,ROWS($AN$5:AN6),IF($I$4="10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0.30000000000000004</v>
      </c>
    </row>
    <row r="7" spans="1:40" ht="22.05" customHeight="1">
      <c r="A7" s="15"/>
      <c r="B7" s="15"/>
      <c r="C7" s="35">
        <f ca="1">ROUND(IF($F$4="Celsius",$X$2,$X$2*9/5+32),0)</f>
        <v>21</v>
      </c>
      <c r="D7" s="35"/>
      <c r="E7" s="36" t="str">
        <f>IF($F$4="Celsius",_xlfn.UNICHAR(176)&amp;"C",_xlfn.UNICHAR(176)&amp;"F")</f>
        <v>°C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S7" s="18" t="str" cm="1">
        <f t="array" ref="S7">IFERROR(TEXT(INDEX(_xlfn._xlws.FILTER(DailyWeather[Date],DailyWeather[Display Location]=$C$4),ROWS($S$5:S7)),"dd mmm"),"")</f>
        <v>dd 00</v>
      </c>
      <c r="T7" s="19" cm="1">
        <f t="array" ref="T7">IFERROR(_xlfn.LET(_xlpm.v,INDEX(_xlfn._xlws.FILTER(DailyWeather[High C],DailyWeather[Display Location]=$C$4),ROWS($T$5:T7)),IF($F$4="Celsius",_xlpm.v,_xlpm.v*9/5+32)),"")</f>
        <v>26.2</v>
      </c>
      <c r="U7" s="19" cm="1">
        <f t="array" ref="U7">IFERROR(_xlfn.LET(_xlpm.v,INDEX(_xlfn._xlws.FILTER(DailyWeather[Low C],DailyWeather[Display Location]=$C$4),ROWS($U$5:U7)),IF($F$4="Celsius",_xlpm.v,_xlpm.v*9/5+32)),"")</f>
        <v>16.3</v>
      </c>
      <c r="V7" s="20" cm="1">
        <f t="array" ref="V7">IFERROR(INDEX(_xlfn._xlws.FILTER(DailyWeather[Avg Wind km/h],DailyWeather[Display Location]=$C$4),ROWS($V$5:V7)),"")</f>
        <v>5.1458333333333339</v>
      </c>
      <c r="W7" s="21" cm="1">
        <f t="array" ref="W7">IFERROR(INDEX(_xlfn._xlws.FILTER(DailyWeather[Max Rain %],DailyWeather[Display Location]=$C$4),ROWS($W$5:W7)),"")</f>
        <v>0.15</v>
      </c>
      <c r="X7" s="21" cm="1">
        <f t="array" ref="X7">IFERROR(INDEX(_xlfn._xlws.FILTER(DailyWeather[Avg Humidity %],DailyWeather[Display Location]=$C$4),ROWS($X$5:X7)),"")</f>
        <v>0.66416666666666668</v>
      </c>
      <c r="Y7" s="18" t="str">
        <f t="shared" si="0"/>
        <v>☁</v>
      </c>
      <c r="Z7" s="18" t="str">
        <f t="shared" si="1"/>
        <v>09.Jul</v>
      </c>
      <c r="AA7" s="18" t="str">
        <f t="shared" si="2"/>
        <v>Partly Cloudy</v>
      </c>
      <c r="AB7" s="18">
        <f t="shared" si="3"/>
        <v>26</v>
      </c>
      <c r="AC7" s="18">
        <f t="shared" si="4"/>
        <v>0.15</v>
      </c>
      <c r="AD7" s="18">
        <f t="shared" si="5"/>
        <v>0.66416666666666668</v>
      </c>
      <c r="AE7" s="18" t="str">
        <f t="shared" si="6"/>
        <v>09.Jul</v>
      </c>
      <c r="AF7" s="21">
        <f t="shared" si="7"/>
        <v>0.15</v>
      </c>
      <c r="AG7" s="17" t="str" cm="1">
        <f t="array" ref="AG7">_xlfn.LET(_xlpm.n,ROWS($AG$5:AG7),IF($I$4="10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09.Jul</v>
      </c>
      <c r="AH7" s="17" t="str" cm="1">
        <f t="array" ref="AH7">_xlfn.LET(_xlpm.n,ROWS($AH$5:AH7),IF($I$4="10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☁</v>
      </c>
      <c r="AI7" s="17" t="str" cm="1">
        <f t="array" ref="AI7">_xlfn.LET(_xlpm.n,ROWS($AI$5:AI7),IF($I$4="10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Partly Cloudy</v>
      </c>
      <c r="AJ7" s="17" cm="1">
        <f t="array" ref="AJ7">_xlfn.LET(_xlpm.n,ROWS($AJ$5:AJ7),IF($I$4="10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26.2</v>
      </c>
      <c r="AK7" s="17" cm="1">
        <f t="array" ref="AK7">_xlfn.LET(_xlpm.n,ROWS($AK$5:AK7),IF($I$4="10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0.15</v>
      </c>
      <c r="AL7" s="17" cm="1">
        <f t="array" ref="AL7">_xlfn.LET(_xlpm.n,ROWS($AL$5:AL7),IF($I$4="10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0.66416666666666668</v>
      </c>
      <c r="AM7" s="17" cm="1">
        <f t="array" ref="AM7">_xlfn.LET(_xlpm.n,ROWS($AM$5:AM7),IF($I$4="10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5.1458333333333339</v>
      </c>
      <c r="AN7" s="17" cm="1">
        <f t="array" ref="AN7">_xlfn.LET(_xlpm.n,ROWS($AN$5:AN7),IF($I$4="10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8" spans="1:40" ht="22.05" customHeight="1">
      <c r="A8" s="15"/>
      <c r="B8" s="27" t="str">
        <f ca="1">$AE$2</f>
        <v>☁</v>
      </c>
      <c r="C8" s="35"/>
      <c r="D8" s="35"/>
      <c r="E8" s="36"/>
      <c r="F8" s="32" t="str">
        <f ca="1">$AD$2</f>
        <v>Partly Cloudy</v>
      </c>
      <c r="G8" s="28" t="s">
        <v>110</v>
      </c>
      <c r="H8" s="28" t="s">
        <v>111</v>
      </c>
      <c r="I8" s="28" t="s">
        <v>112</v>
      </c>
      <c r="J8" s="28" t="s">
        <v>113</v>
      </c>
      <c r="K8" s="15"/>
      <c r="L8" s="37" t="str">
        <f>Y5</f>
        <v>☁</v>
      </c>
      <c r="M8" s="39" t="str">
        <f>Z5</f>
        <v>07.Jul</v>
      </c>
      <c r="N8" s="39"/>
      <c r="O8" s="41" t="str">
        <f>AB5&amp;IF($F$4="Celsius","°C","°F")</f>
        <v>30°C</v>
      </c>
      <c r="P8" s="38"/>
      <c r="S8" s="18" t="str" cm="1">
        <f t="array" ref="S8">IFERROR(TEXT(INDEX(_xlfn._xlws.FILTER(DailyWeather[Date],DailyWeather[Display Location]=$C$4),ROWS($S$5:S8)),"dd mmm"),"")</f>
        <v>dd 00</v>
      </c>
      <c r="T8" s="19" cm="1">
        <f t="array" ref="T8">IFERROR(_xlfn.LET(_xlpm.v,INDEX(_xlfn._xlws.FILTER(DailyWeather[High C],DailyWeather[Display Location]=$C$4),ROWS($T$5:T8)),IF($F$4="Celsius",_xlpm.v,_xlpm.v*9/5+32)),"")</f>
        <v>28.5</v>
      </c>
      <c r="U8" s="19" cm="1">
        <f t="array" ref="U8">IFERROR(_xlfn.LET(_xlpm.v,INDEX(_xlfn._xlws.FILTER(DailyWeather[Low C],DailyWeather[Display Location]=$C$4),ROWS($U$5:U8)),IF($F$4="Celsius",_xlpm.v,_xlpm.v*9/5+32)),"")</f>
        <v>12.7</v>
      </c>
      <c r="V8" s="20" cm="1">
        <f t="array" ref="V8">IFERROR(INDEX(_xlfn._xlws.FILTER(DailyWeather[Avg Wind km/h],DailyWeather[Display Location]=$C$4),ROWS($V$5:V8)),"")</f>
        <v>2.8666666666666671</v>
      </c>
      <c r="W8" s="21" cm="1">
        <f t="array" ref="W8">IFERROR(INDEX(_xlfn._xlws.FILTER(DailyWeather[Max Rain %],DailyWeather[Display Location]=$C$4),ROWS($W$5:W8)),"")</f>
        <v>0</v>
      </c>
      <c r="X8" s="21" cm="1">
        <f t="array" ref="X8">IFERROR(INDEX(_xlfn._xlws.FILTER(DailyWeather[Avg Humidity %],DailyWeather[Display Location]=$C$4),ROWS($X$5:X8)),"")</f>
        <v>0.67458333333333331</v>
      </c>
      <c r="Y8" s="18" t="str">
        <f t="shared" si="0"/>
        <v>☀</v>
      </c>
      <c r="Z8" s="18" t="str">
        <f t="shared" si="1"/>
        <v>10.Jul</v>
      </c>
      <c r="AA8" s="18" t="str">
        <f t="shared" si="2"/>
        <v>Clear</v>
      </c>
      <c r="AB8" s="18">
        <f t="shared" si="3"/>
        <v>29</v>
      </c>
      <c r="AC8" s="18">
        <f t="shared" si="4"/>
        <v>0</v>
      </c>
      <c r="AD8" s="18">
        <f t="shared" si="5"/>
        <v>0.67458333333333331</v>
      </c>
      <c r="AE8" s="18" t="str">
        <f t="shared" si="6"/>
        <v>10.Jul</v>
      </c>
      <c r="AF8" s="21">
        <f t="shared" si="7"/>
        <v>0</v>
      </c>
      <c r="AG8" s="17" t="str" cm="1">
        <f t="array" ref="AG8">_xlfn.LET(_xlpm.n,ROWS($AG$5:AG8),IF($I$4="10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10.Jul</v>
      </c>
      <c r="AH8" s="17" t="str" cm="1">
        <f t="array" ref="AH8">_xlfn.LET(_xlpm.n,ROWS($AH$5:AH8),IF($I$4="10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☀</v>
      </c>
      <c r="AI8" s="17" t="str" cm="1">
        <f t="array" ref="AI8">_xlfn.LET(_xlpm.n,ROWS($AI$5:AI8),IF($I$4="10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Clear</v>
      </c>
      <c r="AJ8" s="17" cm="1">
        <f t="array" ref="AJ8">_xlfn.LET(_xlpm.n,ROWS($AJ$5:AJ8),IF($I$4="10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28.5</v>
      </c>
      <c r="AK8" s="17" cm="1">
        <f t="array" ref="AK8">_xlfn.LET(_xlpm.n,ROWS($AK$5:AK8),IF($I$4="10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</v>
      </c>
      <c r="AL8" s="17" cm="1">
        <f t="array" ref="AL8">_xlfn.LET(_xlpm.n,ROWS($AL$5:AL8),IF($I$4="10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0.67458333333333331</v>
      </c>
      <c r="AM8" s="17" cm="1">
        <f t="array" ref="AM8">_xlfn.LET(_xlpm.n,ROWS($AM$5:AM8),IF($I$4="10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2.8666666666666671</v>
      </c>
      <c r="AN8" s="17" cm="1">
        <f t="array" ref="AN8">_xlfn.LET(_xlpm.n,ROWS($AN$5:AN8),IF($I$4="10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9" spans="1:40" ht="22.05" customHeight="1">
      <c r="A9" s="15"/>
      <c r="B9" s="15"/>
      <c r="C9" s="35"/>
      <c r="D9" s="35"/>
      <c r="E9" s="36"/>
      <c r="F9" s="15" t="str">
        <f ca="1">"RH "&amp;TEXT($Y$2,"0%")</f>
        <v>RH 50%</v>
      </c>
      <c r="G9" s="29" t="str">
        <f>TEXT($U$2,"TT.MMM hh:mm")</f>
        <v>07.Jul 19:38</v>
      </c>
      <c r="H9" s="29" t="str">
        <f ca="1">TEXT($W$2,"h:mm")</f>
        <v>0:00</v>
      </c>
      <c r="I9" s="29" t="str">
        <f ca="1">TEXT($Z$2,"0%")</f>
        <v>0%</v>
      </c>
      <c r="J9" s="29" t="str">
        <f ca="1">TEXT($AC$2,"0,0")&amp;" km/h"</f>
        <v>7,7 km/h</v>
      </c>
      <c r="K9" s="15"/>
      <c r="L9" s="38"/>
      <c r="M9" s="40" t="str">
        <f>AA5</f>
        <v>Partly Cloudy</v>
      </c>
      <c r="N9" s="40"/>
      <c r="O9" s="42" t="str">
        <f>"Rain "&amp;TEXT(AC5,"0%")</f>
        <v>Rain 0%</v>
      </c>
      <c r="P9" s="38"/>
      <c r="S9" s="18" t="str" cm="1">
        <f t="array" ref="S9">IFERROR(TEXT(INDEX(_xlfn._xlws.FILTER(DailyWeather[Date],DailyWeather[Display Location]=$C$4),ROWS($S$5:S9)),"dd mmm"),"")</f>
        <v>dd 00</v>
      </c>
      <c r="T9" s="19" cm="1">
        <f t="array" ref="T9">IFERROR(_xlfn.LET(_xlpm.v,INDEX(_xlfn._xlws.FILTER(DailyWeather[High C],DailyWeather[Display Location]=$C$4),ROWS($T$5:T9)),IF($F$4="Celsius",_xlpm.v,_xlpm.v*9/5+32)),"")</f>
        <v>28.8</v>
      </c>
      <c r="U9" s="19" cm="1">
        <f t="array" ref="U9">IFERROR(_xlfn.LET(_xlpm.v,INDEX(_xlfn._xlws.FILTER(DailyWeather[Low C],DailyWeather[Display Location]=$C$4),ROWS($U$5:U9)),IF($F$4="Celsius",_xlpm.v,_xlpm.v*9/5+32)),"")</f>
        <v>14.1</v>
      </c>
      <c r="V9" s="20" cm="1">
        <f t="array" ref="V9">IFERROR(INDEX(_xlfn._xlws.FILTER(DailyWeather[Avg Wind km/h],DailyWeather[Display Location]=$C$4),ROWS($V$5:V9)),"")</f>
        <v>4.5875000000000004</v>
      </c>
      <c r="W9" s="21" cm="1">
        <f t="array" ref="W9">IFERROR(INDEX(_xlfn._xlws.FILTER(DailyWeather[Max Rain %],DailyWeather[Display Location]=$C$4),ROWS($W$5:W9)),"")</f>
        <v>0.03</v>
      </c>
      <c r="X9" s="21" cm="1">
        <f t="array" ref="X9">IFERROR(INDEX(_xlfn._xlws.FILTER(DailyWeather[Avg Humidity %],DailyWeather[Display Location]=$C$4),ROWS($X$5:X9)),"")</f>
        <v>0.67708333333333326</v>
      </c>
      <c r="Y9" s="18" t="str">
        <f t="shared" si="0"/>
        <v>☁</v>
      </c>
      <c r="Z9" s="18" t="str">
        <f t="shared" si="1"/>
        <v>11.Jul</v>
      </c>
      <c r="AA9" s="18" t="str">
        <f t="shared" si="2"/>
        <v>Partly Cloudy</v>
      </c>
      <c r="AB9" s="18">
        <f t="shared" si="3"/>
        <v>29</v>
      </c>
      <c r="AC9" s="18">
        <f t="shared" si="4"/>
        <v>0.03</v>
      </c>
      <c r="AD9" s="18">
        <f t="shared" si="5"/>
        <v>0.67708333333333326</v>
      </c>
      <c r="AE9" s="18" t="str">
        <f t="shared" si="6"/>
        <v>11.Jul</v>
      </c>
      <c r="AF9" s="21">
        <f t="shared" si="7"/>
        <v>0.03</v>
      </c>
      <c r="AG9" s="17" t="str" cm="1">
        <f t="array" ref="AG9">_xlfn.LET(_xlpm.n,ROWS($AG$5:AG9),IF($I$4="10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11.Jul</v>
      </c>
      <c r="AH9" s="17" t="str" cm="1">
        <f t="array" ref="AH9">_xlfn.LET(_xlpm.n,ROWS($AH$5:AH9),IF($I$4="10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☁</v>
      </c>
      <c r="AI9" s="17" t="str" cm="1">
        <f t="array" ref="AI9">_xlfn.LET(_xlpm.n,ROWS($AI$5:AI9),IF($I$4="10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Partly Cloudy</v>
      </c>
      <c r="AJ9" s="17" cm="1">
        <f t="array" ref="AJ9">_xlfn.LET(_xlpm.n,ROWS($AJ$5:AJ9),IF($I$4="10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28.8</v>
      </c>
      <c r="AK9" s="17" cm="1">
        <f t="array" ref="AK9">_xlfn.LET(_xlpm.n,ROWS($AK$5:AK9),IF($I$4="10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0.03</v>
      </c>
      <c r="AL9" s="17" cm="1">
        <f t="array" ref="AL9">_xlfn.LET(_xlpm.n,ROWS($AL$5:AL9),IF($I$4="10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0.67708333333333326</v>
      </c>
      <c r="AM9" s="17" cm="1">
        <f t="array" ref="AM9">_xlfn.LET(_xlpm.n,ROWS($AM$5:AM9),IF($I$4="10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4.5875000000000004</v>
      </c>
      <c r="AN9" s="17" cm="1">
        <f t="array" ref="AN9">_xlfn.LET(_xlpm.n,ROWS($AN$5:AN9),IF($I$4="10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10" spans="1:40" ht="22.05" customHeight="1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37" t="str">
        <f>Y6</f>
        <v>☁</v>
      </c>
      <c r="M10" s="39" t="str">
        <f>Z6</f>
        <v>08.Jul</v>
      </c>
      <c r="N10" s="39"/>
      <c r="O10" s="41" t="str">
        <f>AB6&amp;IF($F$4="Celsius","°C","°F")</f>
        <v>22°C</v>
      </c>
      <c r="P10" s="38"/>
      <c r="S10" s="18" t="str" cm="1">
        <f t="array" ref="S10">IFERROR(TEXT(INDEX(_xlfn._xlws.FILTER(DailyWeather[Date],DailyWeather[Display Location]=$C$4),ROWS($S$5:S10)),"dd mmm"),"")</f>
        <v>dd 00</v>
      </c>
      <c r="T10" s="19" cm="1">
        <f t="array" ref="T10">IFERROR(_xlfn.LET(_xlpm.v,INDEX(_xlfn._xlws.FILTER(DailyWeather[High C],DailyWeather[Display Location]=$C$4),ROWS($T$5:T10)),IF($F$4="Celsius",_xlpm.v,_xlpm.v*9/5+32)),"")</f>
        <v>26.6</v>
      </c>
      <c r="U10" s="19" cm="1">
        <f t="array" ref="U10">IFERROR(_xlfn.LET(_xlpm.v,INDEX(_xlfn._xlws.FILTER(DailyWeather[Low C],DailyWeather[Display Location]=$C$4),ROWS($U$5:U10)),IF($F$4="Celsius",_xlpm.v,_xlpm.v*9/5+32)),"")</f>
        <v>15.4</v>
      </c>
      <c r="V10" s="20" cm="1">
        <f t="array" ref="V10">IFERROR(INDEX(_xlfn._xlws.FILTER(DailyWeather[Avg Wind km/h],DailyWeather[Display Location]=$C$4),ROWS($V$5:V10)),"")</f>
        <v>4.5874999999999995</v>
      </c>
      <c r="W10" s="21" cm="1">
        <f t="array" ref="W10">IFERROR(INDEX(_xlfn._xlws.FILTER(DailyWeather[Max Rain %],DailyWeather[Display Location]=$C$4),ROWS($W$5:W10)),"")</f>
        <v>0.01</v>
      </c>
      <c r="X10" s="21" cm="1">
        <f t="array" ref="X10">IFERROR(INDEX(_xlfn._xlws.FILTER(DailyWeather[Avg Humidity %],DailyWeather[Display Location]=$C$4),ROWS($X$5:X10)),"")</f>
        <v>0.57916666666666661</v>
      </c>
      <c r="Y10" s="18" t="str">
        <f t="shared" si="0"/>
        <v>☁</v>
      </c>
      <c r="Z10" s="18" t="str">
        <f t="shared" si="1"/>
        <v>12.Jul</v>
      </c>
      <c r="AA10" s="18" t="str">
        <f t="shared" si="2"/>
        <v>Partly Cloudy</v>
      </c>
      <c r="AB10" s="18">
        <f t="shared" si="3"/>
        <v>27</v>
      </c>
      <c r="AC10" s="18">
        <f t="shared" si="4"/>
        <v>0.01</v>
      </c>
      <c r="AD10" s="18">
        <f t="shared" si="5"/>
        <v>0.57916666666666661</v>
      </c>
      <c r="AE10" s="18" t="str">
        <f t="shared" si="6"/>
        <v>12.Jul</v>
      </c>
      <c r="AF10" s="21">
        <f t="shared" si="7"/>
        <v>0.01</v>
      </c>
      <c r="AG10" s="17" t="str" cm="1">
        <f t="array" ref="AG10">_xlfn.LET(_xlpm.n,ROWS($AG$5:AG10),IF($I$4="10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12.Jul</v>
      </c>
      <c r="AH10" s="17" t="str" cm="1">
        <f t="array" ref="AH10">_xlfn.LET(_xlpm.n,ROWS($AH$5:AH10),IF($I$4="10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☁</v>
      </c>
      <c r="AI10" s="17" t="str" cm="1">
        <f t="array" ref="AI10">_xlfn.LET(_xlpm.n,ROWS($AI$5:AI10),IF($I$4="10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Partly Cloudy</v>
      </c>
      <c r="AJ10" s="17" cm="1">
        <f t="array" ref="AJ10">_xlfn.LET(_xlpm.n,ROWS($AJ$5:AJ10),IF($I$4="10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26.6</v>
      </c>
      <c r="AK10" s="17" cm="1">
        <f t="array" ref="AK10">_xlfn.LET(_xlpm.n,ROWS($AK$5:AK10),IF($I$4="10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0.01</v>
      </c>
      <c r="AL10" s="17" cm="1">
        <f t="array" ref="AL10">_xlfn.LET(_xlpm.n,ROWS($AL$5:AL10),IF($I$4="10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0.57916666666666661</v>
      </c>
      <c r="AM10" s="17" cm="1">
        <f t="array" ref="AM10">_xlfn.LET(_xlpm.n,ROWS($AM$5:AM10),IF($I$4="10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4.5874999999999995</v>
      </c>
      <c r="AN10" s="17" cm="1">
        <f t="array" ref="AN10">_xlfn.LET(_xlpm.n,ROWS($AN$5:AN10),IF($I$4="10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11" spans="1:40" ht="22.05" customHeight="1">
      <c r="A11" s="15"/>
      <c r="B11" s="51" t="str">
        <f ca="1">"Forecast hour "&amp;TEXT($W$2,"TT.MMM h:mm")&amp;": "&amp;$AD$2&amp;", rain "&amp;TEXT($Z$2,"0%")&amp;", precipitation "&amp;TEXT($AA$2,"0.0")&amp;" mm."</f>
        <v>Forecast hour 08.Jul 0:00: Partly Cloudy, rain 0%, precipitation 00 mm.</v>
      </c>
      <c r="C11" s="38"/>
      <c r="D11" s="38"/>
      <c r="E11" s="38"/>
      <c r="F11" s="38"/>
      <c r="G11" s="52" t="str">
        <f>"Timezone: "&amp;_xlfn.XLOOKUP($C$4,Locations[Display Location],Locations[Timezone],"")&amp;" | Source rows: "&amp;_xlfn.XLOOKUP($C$4,Locations[Display Location],Locations[Row Count],"")</f>
        <v>Timezone: Europe/Berlin | Source rows: 240</v>
      </c>
      <c r="H11" s="38"/>
      <c r="I11" s="38"/>
      <c r="J11" s="38"/>
      <c r="K11" s="15"/>
      <c r="L11" s="38"/>
      <c r="M11" s="40" t="str">
        <f>AA6</f>
        <v>Partly Cloudy</v>
      </c>
      <c r="N11" s="40"/>
      <c r="O11" s="42" t="str">
        <f>"Rain "&amp;TEXT(AC6,"0%")</f>
        <v>Rain 63%</v>
      </c>
      <c r="P11" s="38"/>
      <c r="S11" s="18" t="str" cm="1">
        <f t="array" ref="S11">IFERROR(TEXT(INDEX(_xlfn._xlws.FILTER(DailyWeather[Date],DailyWeather[Display Location]=$C$4),ROWS($S$5:S11)),"dd mmm"),"")</f>
        <v>dd 00</v>
      </c>
      <c r="T11" s="19" cm="1">
        <f t="array" ref="T11">IFERROR(_xlfn.LET(_xlpm.v,INDEX(_xlfn._xlws.FILTER(DailyWeather[High C],DailyWeather[Display Location]=$C$4),ROWS($T$5:T11)),IF($F$4="Celsius",_xlpm.v,_xlpm.v*9/5+32)),"")</f>
        <v>27.4</v>
      </c>
      <c r="U11" s="19" cm="1">
        <f t="array" ref="U11">IFERROR(_xlfn.LET(_xlpm.v,INDEX(_xlfn._xlws.FILTER(DailyWeather[Low C],DailyWeather[Display Location]=$C$4),ROWS($U$5:U11)),IF($F$4="Celsius",_xlpm.v,_xlpm.v*9/5+32)),"")</f>
        <v>12.6</v>
      </c>
      <c r="V11" s="20" cm="1">
        <f t="array" ref="V11">IFERROR(INDEX(_xlfn._xlws.FILTER(DailyWeather[Avg Wind km/h],DailyWeather[Display Location]=$C$4),ROWS($V$5:V11)),"")</f>
        <v>5.0083333333333329</v>
      </c>
      <c r="W11" s="21" cm="1">
        <f t="array" ref="W11">IFERROR(INDEX(_xlfn._xlws.FILTER(DailyWeather[Max Rain %],DailyWeather[Display Location]=$C$4),ROWS($W$5:W11)),"")</f>
        <v>0.02</v>
      </c>
      <c r="X11" s="21" cm="1">
        <f t="array" ref="X11">IFERROR(INDEX(_xlfn._xlws.FILTER(DailyWeather[Avg Humidity %],DailyWeather[Display Location]=$C$4),ROWS($X$5:X11)),"")</f>
        <v>0.59333333333333338</v>
      </c>
      <c r="Y11" s="18" t="str">
        <f t="shared" si="0"/>
        <v>☁</v>
      </c>
      <c r="Z11" s="18" t="str">
        <f t="shared" si="1"/>
        <v>13.Jul</v>
      </c>
      <c r="AA11" s="18" t="str">
        <f t="shared" si="2"/>
        <v>Partly Cloudy</v>
      </c>
      <c r="AB11" s="18">
        <f t="shared" si="3"/>
        <v>27</v>
      </c>
      <c r="AC11" s="18">
        <f t="shared" si="4"/>
        <v>0.02</v>
      </c>
      <c r="AD11" s="18">
        <f t="shared" si="5"/>
        <v>0.59333333333333338</v>
      </c>
      <c r="AE11" s="18" t="str">
        <f t="shared" si="6"/>
        <v>13.Jul</v>
      </c>
      <c r="AF11" s="21">
        <f t="shared" si="7"/>
        <v>0.02</v>
      </c>
      <c r="AG11" s="17" t="str" cm="1">
        <f t="array" ref="AG11">_xlfn.LET(_xlpm.n,ROWS($AG$5:AG11),IF($I$4="10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13.Jul</v>
      </c>
      <c r="AH11" s="17" t="str" cm="1">
        <f t="array" ref="AH11">_xlfn.LET(_xlpm.n,ROWS($AH$5:AH11),IF($I$4="10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☁</v>
      </c>
      <c r="AI11" s="17" t="str" cm="1">
        <f t="array" ref="AI11">_xlfn.LET(_xlpm.n,ROWS($AI$5:AI11),IF($I$4="10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Partly Cloudy</v>
      </c>
      <c r="AJ11" s="17" cm="1">
        <f t="array" ref="AJ11">_xlfn.LET(_xlpm.n,ROWS($AJ$5:AJ11),IF($I$4="10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27.4</v>
      </c>
      <c r="AK11" s="17" cm="1">
        <f t="array" ref="AK11">_xlfn.LET(_xlpm.n,ROWS($AK$5:AK11),IF($I$4="10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0.02</v>
      </c>
      <c r="AL11" s="17" cm="1">
        <f t="array" ref="AL11">_xlfn.LET(_xlpm.n,ROWS($AL$5:AL11),IF($I$4="10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0.59333333333333338</v>
      </c>
      <c r="AM11" s="17" cm="1">
        <f t="array" ref="AM11">_xlfn.LET(_xlpm.n,ROWS($AM$5:AM11),IF($I$4="10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5.0083333333333329</v>
      </c>
      <c r="AN11" s="17" cm="1">
        <f t="array" ref="AN11">_xlfn.LET(_xlpm.n,ROWS($AN$5:AN11),IF($I$4="10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12" spans="1:40" ht="22.05" customHeight="1">
      <c r="A12" s="46" t="s">
        <v>114</v>
      </c>
      <c r="B12" s="38"/>
      <c r="C12" s="38"/>
      <c r="D12" s="46" t="s">
        <v>15</v>
      </c>
      <c r="E12" s="38"/>
      <c r="F12" s="38"/>
      <c r="G12" s="46" t="s">
        <v>16</v>
      </c>
      <c r="H12" s="38"/>
      <c r="I12" s="38"/>
      <c r="J12" s="38"/>
      <c r="K12" s="15"/>
      <c r="L12" s="37" t="str">
        <f>Y7</f>
        <v>☁</v>
      </c>
      <c r="M12" s="39" t="str">
        <f>Z7</f>
        <v>09.Jul</v>
      </c>
      <c r="N12" s="39"/>
      <c r="O12" s="41" t="str">
        <f>AB7&amp;IF($F$4="Celsius","°C","°F")</f>
        <v>26°C</v>
      </c>
      <c r="P12" s="38"/>
      <c r="S12" s="18" t="str" cm="1">
        <f t="array" ref="S12">IFERROR(TEXT(INDEX(_xlfn._xlws.FILTER(DailyWeather[Date],DailyWeather[Display Location]=$C$4),ROWS($S$5:S12)),"dd mmm"),"")</f>
        <v>dd 00</v>
      </c>
      <c r="T12" s="19" cm="1">
        <f t="array" ref="T12">IFERROR(_xlfn.LET(_xlpm.v,INDEX(_xlfn._xlws.FILTER(DailyWeather[High C],DailyWeather[Display Location]=$C$4),ROWS($T$5:T12)),IF($F$4="Celsius",_xlpm.v,_xlpm.v*9/5+32)),"")</f>
        <v>30</v>
      </c>
      <c r="U12" s="19" cm="1">
        <f t="array" ref="U12">IFERROR(_xlfn.LET(_xlpm.v,INDEX(_xlfn._xlws.FILTER(DailyWeather[Low C],DailyWeather[Display Location]=$C$4),ROWS($U$5:U12)),IF($F$4="Celsius",_xlpm.v,_xlpm.v*9/5+32)),"")</f>
        <v>13.1</v>
      </c>
      <c r="V12" s="20" cm="1">
        <f t="array" ref="V12">IFERROR(INDEX(_xlfn._xlws.FILTER(DailyWeather[Avg Wind km/h],DailyWeather[Display Location]=$C$4),ROWS($V$5:V12)),"")</f>
        <v>5.541666666666667</v>
      </c>
      <c r="W12" s="21" cm="1">
        <f t="array" ref="W12">IFERROR(INDEX(_xlfn._xlws.FILTER(DailyWeather[Max Rain %],DailyWeather[Display Location]=$C$4),ROWS($W$5:W12)),"")</f>
        <v>7.0000000000000007E-2</v>
      </c>
      <c r="X12" s="21" cm="1">
        <f t="array" ref="X12">IFERROR(INDEX(_xlfn._xlws.FILTER(DailyWeather[Avg Humidity %],DailyWeather[Display Location]=$C$4),ROWS($X$5:X12)),"")</f>
        <v>0.61958333333333337</v>
      </c>
      <c r="Y12" s="18" t="str">
        <f t="shared" si="0"/>
        <v>☀</v>
      </c>
      <c r="Z12" s="18" t="str">
        <f t="shared" si="1"/>
        <v>14.Jul</v>
      </c>
      <c r="AA12" s="18" t="str">
        <f t="shared" si="2"/>
        <v>Clear</v>
      </c>
      <c r="AB12" s="18">
        <f t="shared" si="3"/>
        <v>30</v>
      </c>
      <c r="AC12" s="18">
        <f t="shared" si="4"/>
        <v>7.0000000000000007E-2</v>
      </c>
      <c r="AD12" s="18">
        <f t="shared" si="5"/>
        <v>0.61958333333333337</v>
      </c>
      <c r="AE12" s="18" t="str">
        <f t="shared" si="6"/>
        <v>14.Jul</v>
      </c>
      <c r="AF12" s="21">
        <f t="shared" si="7"/>
        <v>7.0000000000000007E-2</v>
      </c>
      <c r="AG12" s="17" t="str" cm="1">
        <f t="array" ref="AG12">_xlfn.LET(_xlpm.n,ROWS($AG$5:AG12),IF($I$4="10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14.Jul</v>
      </c>
      <c r="AH12" s="17" t="str" cm="1">
        <f t="array" ref="AH12">_xlfn.LET(_xlpm.n,ROWS($AH$5:AH12),IF($I$4="10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☀</v>
      </c>
      <c r="AI12" s="17" t="str" cm="1">
        <f t="array" ref="AI12">_xlfn.LET(_xlpm.n,ROWS($AI$5:AI12),IF($I$4="10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Clear</v>
      </c>
      <c r="AJ12" s="17" cm="1">
        <f t="array" ref="AJ12">_xlfn.LET(_xlpm.n,ROWS($AJ$5:AJ12),IF($I$4="10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30</v>
      </c>
      <c r="AK12" s="17" cm="1">
        <f t="array" ref="AK12">_xlfn.LET(_xlpm.n,ROWS($AK$5:AK12),IF($I$4="10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7.0000000000000007E-2</v>
      </c>
      <c r="AL12" s="17" cm="1">
        <f t="array" ref="AL12">_xlfn.LET(_xlpm.n,ROWS($AL$5:AL12),IF($I$4="10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0.61958333333333337</v>
      </c>
      <c r="AM12" s="17" cm="1">
        <f t="array" ref="AM12">_xlfn.LET(_xlpm.n,ROWS($AM$5:AM12),IF($I$4="10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5.541666666666667</v>
      </c>
      <c r="AN12" s="17" cm="1">
        <f t="array" ref="AN12">_xlfn.LET(_xlpm.n,ROWS($AN$5:AN12),IF($I$4="10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13" spans="1:40" ht="22.05" customHeight="1">
      <c r="A13" s="47" t="str">
        <f ca="1">ROUND(IF($F$4="Celsius",$X$2,$X$2*9/5+32),0)&amp;IF($F$4="Celsius",_xlfn.UNICHAR(176)&amp;"C",_xlfn.UNICHAR(176)&amp;"F")</f>
        <v>21°C</v>
      </c>
      <c r="B13" s="38"/>
      <c r="C13" s="38"/>
      <c r="D13" s="47" t="str">
        <f ca="1">TEXT($AC$2,"0,0")&amp;" km/h"</f>
        <v>7,7 km/h</v>
      </c>
      <c r="E13" s="38"/>
      <c r="F13" s="38"/>
      <c r="G13" s="47" t="str">
        <f ca="1">TEXT($Y$2,"0%")</f>
        <v>50%</v>
      </c>
      <c r="H13" s="38"/>
      <c r="I13" s="38"/>
      <c r="J13" s="38"/>
      <c r="K13" s="15"/>
      <c r="L13" s="38"/>
      <c r="M13" s="40" t="str">
        <f>AA7</f>
        <v>Partly Cloudy</v>
      </c>
      <c r="N13" s="40"/>
      <c r="O13" s="42" t="str">
        <f>"Rain "&amp;TEXT(AC7,"0%")</f>
        <v>Rain 15%</v>
      </c>
      <c r="P13" s="38"/>
      <c r="S13" s="18" t="str" cm="1">
        <f t="array" ref="S13">IFERROR(TEXT(INDEX(_xlfn._xlws.FILTER(DailyWeather[Date],DailyWeather[Display Location]=$C$4),ROWS($S$5:S13)),"dd mmm"),"")</f>
        <v>dd 00</v>
      </c>
      <c r="T13" s="19" cm="1">
        <f t="array" ref="T13">IFERROR(_xlfn.LET(_xlpm.v,INDEX(_xlfn._xlws.FILTER(DailyWeather[High C],DailyWeather[Display Location]=$C$4),ROWS($T$5:T13)),IF($F$4="Celsius",_xlpm.v,_xlpm.v*9/5+32)),"")</f>
        <v>31.5</v>
      </c>
      <c r="U13" s="19" cm="1">
        <f t="array" ref="U13">IFERROR(_xlfn.LET(_xlpm.v,INDEX(_xlfn._xlws.FILTER(DailyWeather[Low C],DailyWeather[Display Location]=$C$4),ROWS($U$5:U13)),IF($F$4="Celsius",_xlpm.v,_xlpm.v*9/5+32)),"")</f>
        <v>18.7</v>
      </c>
      <c r="V13" s="20" cm="1">
        <f t="array" ref="V13">IFERROR(INDEX(_xlfn._xlws.FILTER(DailyWeather[Avg Wind km/h],DailyWeather[Display Location]=$C$4),ROWS($V$5:V13)),"")</f>
        <v>3.9041666666666668</v>
      </c>
      <c r="W13" s="21" cm="1">
        <f t="array" ref="W13">IFERROR(INDEX(_xlfn._xlws.FILTER(DailyWeather[Max Rain %],DailyWeather[Display Location]=$C$4),ROWS($W$5:W13)),"")</f>
        <v>0.35</v>
      </c>
      <c r="X13" s="21" cm="1">
        <f t="array" ref="X13">IFERROR(INDEX(_xlfn._xlws.FILTER(DailyWeather[Avg Humidity %],DailyWeather[Display Location]=$C$4),ROWS($X$5:X13)),"")</f>
        <v>0.37291666666666662</v>
      </c>
      <c r="Y13" s="18" t="str">
        <f t="shared" si="0"/>
        <v>☀</v>
      </c>
      <c r="Z13" s="18" t="str">
        <f t="shared" si="1"/>
        <v>15.Jul</v>
      </c>
      <c r="AA13" s="18" t="str">
        <f t="shared" si="2"/>
        <v>Clear</v>
      </c>
      <c r="AB13" s="18">
        <f t="shared" si="3"/>
        <v>32</v>
      </c>
      <c r="AC13" s="18">
        <f t="shared" si="4"/>
        <v>0.35</v>
      </c>
      <c r="AD13" s="18">
        <f t="shared" si="5"/>
        <v>0.37291666666666662</v>
      </c>
      <c r="AE13" s="18" t="str">
        <f t="shared" si="6"/>
        <v>15.Jul</v>
      </c>
      <c r="AF13" s="21">
        <f t="shared" si="7"/>
        <v>0.35</v>
      </c>
      <c r="AG13" s="17" t="str" cm="1">
        <f t="array" ref="AG13">_xlfn.LET(_xlpm.n,ROWS($AG$5:AG13),IF($I$4="10 Days",IFERROR(TEXT(INDEX(_xlfn._xlws.FILTER(DailyWeather[Date],DailyWeather[Display Location]=$C$4),_xlpm.n),"TT.MMM"),""),_xlfn.LET(_xlpm.day,$V$2+IF($I$4="Tomorrow",1,0),_xlpm.vals,_xlfn._xlws.FILTER(HourlyForecast[Time Label],(HourlyForecast[Display Location]=$C$4)*(INT(HourlyForecast[ForecastDateTime])=_xlpm.day)),IFERROR(INDEX(_xlpm.vals,1+(_xlpm.n-1)*2),""))))</f>
        <v>15.Jul</v>
      </c>
      <c r="AH13" s="17" t="str" cm="1">
        <f t="array" ref="AH13">_xlfn.LET(_xlpm.n,ROWS($AH$5:AH13),IF($I$4="10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☀</v>
      </c>
      <c r="AI13" s="17" t="str" cm="1">
        <f t="array" ref="AI13">_xlfn.LET(_xlpm.n,ROWS($AI$5:AI13),IF($I$4="10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Clear</v>
      </c>
      <c r="AJ13" s="17" cm="1">
        <f t="array" ref="AJ13">_xlfn.LET(_xlpm.n,ROWS($AJ$5:AJ13),IF($I$4="10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31.5</v>
      </c>
      <c r="AK13" s="17" cm="1">
        <f t="array" ref="AK13">_xlfn.LET(_xlpm.n,ROWS($AK$5:AK13),IF($I$4="10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0.35</v>
      </c>
      <c r="AL13" s="17" cm="1">
        <f t="array" ref="AL13">_xlfn.LET(_xlpm.n,ROWS($AL$5:AL13),IF($I$4="10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0.37291666666666662</v>
      </c>
      <c r="AM13" s="17" cm="1">
        <f t="array" ref="AM13">_xlfn.LET(_xlpm.n,ROWS($AM$5:AM13),IF($I$4="10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3.9041666666666668</v>
      </c>
      <c r="AN13" s="17" cm="1">
        <f t="array" ref="AN13">_xlfn.LET(_xlpm.n,ROWS($AN$5:AN13),IF($I$4="10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0</v>
      </c>
    </row>
    <row r="14" spans="1:40" ht="22.05" customHeight="1">
      <c r="A14" s="45" t="s">
        <v>115</v>
      </c>
      <c r="B14" s="38"/>
      <c r="C14" s="38"/>
      <c r="D14" s="45" t="s">
        <v>116</v>
      </c>
      <c r="E14" s="38"/>
      <c r="F14" s="38"/>
      <c r="G14" s="45" t="s">
        <v>117</v>
      </c>
      <c r="H14" s="38"/>
      <c r="I14" s="38"/>
      <c r="J14" s="38"/>
      <c r="K14" s="15"/>
      <c r="L14" s="37" t="str">
        <f>Y8</f>
        <v>☀</v>
      </c>
      <c r="M14" s="39" t="str">
        <f>Z8</f>
        <v>10.Jul</v>
      </c>
      <c r="N14" s="39"/>
      <c r="O14" s="41" t="str">
        <f>AB8&amp;IF($F$4="Celsius","°C","°F")</f>
        <v>29°C</v>
      </c>
      <c r="P14" s="38"/>
      <c r="S14" s="18" t="str" cm="1">
        <f t="array" ref="S14">IFERROR(TEXT(INDEX(_xlfn._xlws.FILTER(DailyWeather[Date],DailyWeather[Display Location]=$C$4),ROWS($S$5:S14)),"dd mmm"),"")</f>
        <v>dd 00</v>
      </c>
      <c r="T14" s="19" cm="1">
        <f t="array" ref="T14">IFERROR(_xlfn.LET(_xlpm.v,INDEX(_xlfn._xlws.FILTER(DailyWeather[High C],DailyWeather[Display Location]=$C$4),ROWS($T$5:T14)),IF($F$4="Celsius",_xlpm.v,_xlpm.v*9/5+32)),"")</f>
        <v>28.3</v>
      </c>
      <c r="U14" s="19" cm="1">
        <f t="array" ref="U14">IFERROR(_xlfn.LET(_xlpm.v,INDEX(_xlfn._xlws.FILTER(DailyWeather[Low C],DailyWeather[Display Location]=$C$4),ROWS($U$5:U14)),IF($F$4="Celsius",_xlpm.v,_xlpm.v*9/5+32)),"")</f>
        <v>16.899999999999999</v>
      </c>
      <c r="V14" s="20" cm="1">
        <f t="array" ref="V14">IFERROR(INDEX(_xlfn._xlws.FILTER(DailyWeather[Avg Wind km/h],DailyWeather[Display Location]=$C$4),ROWS($V$5:V14)),"")</f>
        <v>5.5124999999999993</v>
      </c>
      <c r="W14" s="21" cm="1">
        <f t="array" ref="W14">IFERROR(INDEX(_xlfn._xlws.FILTER(DailyWeather[Max Rain %],DailyWeather[Display Location]=$C$4),ROWS($W$5:W14)),"")</f>
        <v>0.45</v>
      </c>
      <c r="X14" s="21" cm="1">
        <f t="array" ref="X14">IFERROR(INDEX(_xlfn._xlws.FILTER(DailyWeather[Avg Humidity %],DailyWeather[Display Location]=$C$4),ROWS($X$5:X14)),"")</f>
        <v>0.6529166666666667</v>
      </c>
      <c r="Y14" s="18" t="str">
        <f t="shared" si="0"/>
        <v>☔</v>
      </c>
      <c r="Z14" s="18" t="str">
        <f t="shared" si="1"/>
        <v>D</v>
      </c>
      <c r="AA14" s="18" t="str">
        <f t="shared" si="2"/>
        <v>Drizzle</v>
      </c>
      <c r="AB14" s="18">
        <f t="shared" si="3"/>
        <v>28</v>
      </c>
      <c r="AC14" s="18">
        <f t="shared" si="4"/>
        <v>0.45</v>
      </c>
      <c r="AD14" s="18">
        <f t="shared" si="5"/>
        <v>0.6529166666666667</v>
      </c>
      <c r="AE14" s="18" t="str">
        <f t="shared" si="6"/>
        <v>D</v>
      </c>
      <c r="AF14" s="21">
        <f t="shared" si="7"/>
        <v>0.45</v>
      </c>
      <c r="AG14" s="17" t="s">
        <v>170</v>
      </c>
      <c r="AH14" s="17" t="str" cm="1">
        <f t="array" ref="AH14">_xlfn.LET(_xlpm.n,ROWS($AH$5:AH14),IF($I$4="10 Days",IFERROR(INDEX(_xlfn._xlws.FILTER(DailyWeather[Icon],DailyWeather[Display Location]=$C$4),_xlpm.n),""),_xlfn.LET(_xlpm.day,$V$2+IF($I$4="Tomorrow",1,0),_xlpm.vals,_xlfn._xlws.FILTER(HourlyForecast[Icon],(HourlyForecast[Display Location]=$C$4)*(INT(HourlyForecast[ForecastDateTime])=_xlpm.day)),IFERROR(INDEX(_xlpm.vals,1+(_xlpm.n-1)*2),""))))</f>
        <v>☔</v>
      </c>
      <c r="AI14" s="17" t="str" cm="1">
        <f t="array" ref="AI14">_xlfn.LET(_xlpm.n,ROWS($AI$5:AI14),IF($I$4="10 Days",IFERROR(INDEX(_xlfn._xlws.FILTER(DailyWeather[Condition],DailyWeather[Display Location]=$C$4),_xlpm.n),""),_xlfn.LET(_xlpm.day,$V$2+IF($I$4="Tomorrow",1,0),_xlpm.vals,_xlfn._xlws.FILTER(HourlyForecast[Condition],(HourlyForecast[Display Location]=$C$4)*(INT(HourlyForecast[ForecastDateTime])=_xlpm.day)),IFERROR(INDEX(_xlpm.vals,1+(_xlpm.n-1)*2),""))))</f>
        <v>Drizzle</v>
      </c>
      <c r="AJ14" s="17" cm="1">
        <f t="array" ref="AJ14">_xlfn.LET(_xlpm.n,ROWS($AJ$5:AJ14),IF($I$4="10 Days",IFERROR(INDEX(_xlfn._xlws.FILTER(DailyWeather[High C],DailyWeather[Display Location]=$C$4),_xlpm.n),""),_xlfn.LET(_xlpm.day,$V$2+IF($I$4="Tomorrow",1,0),_xlpm.vals,_xlfn._xlws.FILTER(HourlyForecast[Temp C],(HourlyForecast[Display Location]=$C$4)*(INT(HourlyForecast[ForecastDateTime])=_xlpm.day)),IFERROR(INDEX(_xlpm.vals,1+(_xlpm.n-1)*2),""))))</f>
        <v>28.3</v>
      </c>
      <c r="AK14" s="17" cm="1">
        <f t="array" ref="AK14">_xlfn.LET(_xlpm.n,ROWS($AK$5:AK14),IF($I$4="10 Days",IFERROR(INDEX(_xlfn._xlws.FILTER(DailyWeather[Max Rain %],DailyWeather[Display Location]=$C$4),_xlpm.n),""),_xlfn.LET(_xlpm.day,$V$2+IF($I$4="Tomorrow",1,0),_xlpm.vals,_xlfn._xlws.FILTER(HourlyForecast[Rain Probability %],(HourlyForecast[Display Location]=$C$4)*(INT(HourlyForecast[ForecastDateTime])=_xlpm.day)),IFERROR(INDEX(_xlpm.vals,1+(_xlpm.n-1)*2),""))))</f>
        <v>0.45</v>
      </c>
      <c r="AL14" s="17" cm="1">
        <f t="array" ref="AL14">_xlfn.LET(_xlpm.n,ROWS($AL$5:AL14),IF($I$4="10 Days",IFERROR(INDEX(_xlfn._xlws.FILTER(DailyWeather[Avg Humidity %],DailyWeather[Display Location]=$C$4),_xlpm.n),""),_xlfn.LET(_xlpm.day,$V$2+IF($I$4="Tomorrow",1,0),_xlpm.vals,_xlfn._xlws.FILTER(HourlyForecast[Humidity %],(HourlyForecast[Display Location]=$C$4)*(INT(HourlyForecast[ForecastDateTime])=_xlpm.day)),IFERROR(INDEX(_xlpm.vals,1+(_xlpm.n-1)*2),""))))</f>
        <v>0.6529166666666667</v>
      </c>
      <c r="AM14" s="17" cm="1">
        <f t="array" ref="AM14">_xlfn.LET(_xlpm.n,ROWS($AM$5:AM14),IF($I$4="10 Days",IFERROR(INDEX(_xlfn._xlws.FILTER(DailyWeather[Avg Wind km/h],DailyWeather[Display Location]=$C$4),_xlpm.n),""),_xlfn.LET(_xlpm.day,$V$2+IF($I$4="Tomorrow",1,0),_xlpm.vals,_xlfn._xlws.FILTER(HourlyForecast[Wind km/h],(HourlyForecast[Display Location]=$C$4)*(INT(HourlyForecast[ForecastDateTime])=_xlpm.day)),IFERROR(INDEX(_xlpm.vals,1+(_xlpm.n-1)*2),""))))</f>
        <v>5.5124999999999993</v>
      </c>
      <c r="AN14" s="17" cm="1">
        <f t="array" ref="AN14">_xlfn.LET(_xlpm.n,ROWS($AN$5:AN14),IF($I$4="10 Days",IFERROR(INDEX(_xlfn._xlws.FILTER(DailyWeather[Precipitation mm],DailyWeather[Display Location]=$C$4),_xlpm.n),""),_xlfn.LET(_xlpm.day,$V$2+IF($I$4="Tomorrow",1,0),_xlpm.vals,_xlfn._xlws.FILTER(HourlyForecast[Precipitation mm],(HourlyForecast[Display Location]=$C$4)*(INT(HourlyForecast[ForecastDateTime])=_xlpm.day)),IFERROR(INDEX(_xlpm.vals,1+(_xlpm.n-1)*2),""))))</f>
        <v>4.1999999999999993</v>
      </c>
    </row>
    <row r="15" spans="1:40" ht="22.05" customHeight="1">
      <c r="A15" s="46" t="s">
        <v>118</v>
      </c>
      <c r="B15" s="38"/>
      <c r="C15" s="38"/>
      <c r="D15" s="46" t="s">
        <v>120</v>
      </c>
      <c r="E15" s="38"/>
      <c r="F15" s="38"/>
      <c r="G15" s="48" t="s">
        <v>122</v>
      </c>
      <c r="H15" s="38"/>
      <c r="I15" s="38"/>
      <c r="J15" s="38"/>
      <c r="K15" s="15"/>
      <c r="L15" s="38"/>
      <c r="M15" s="40" t="str">
        <f>AA8</f>
        <v>Clear</v>
      </c>
      <c r="N15" s="40"/>
      <c r="O15" s="42" t="str">
        <f>"Rain "&amp;TEXT(AC8,"0%")</f>
        <v>Rain 0%</v>
      </c>
      <c r="P15" s="38"/>
      <c r="S15" s="18" t="str" cm="1">
        <f t="array" ref="S15">_xlfn.LET(_xlpm.city,$S$2,_xlpm.n,ROWS($S$5:S15),_xlpm.days,_xlfn._xlws.SORT(_xlfn.UNIQUE(INT(_xlfn._xlws.FILTER(OpenMeteoAPI[ForecastDateTime],OpenMeteoAPI[City]=_xlpm.city)))),IFERROR(TEXT(INDEX(_xlpm.days,_xlpm.n),"dd mmm"),""))</f>
        <v/>
      </c>
      <c r="T15" s="22" t="str" cm="1">
        <f t="array" ref="T15">_xlfn.LET(_xlpm.city,$S$2,_xlpm.n,ROWS($T$5:T15),_xlpm.days,_xlfn._xlws.SORT(_xlfn.UNIQUE(INT(_xlfn._xlws.FILTER(OpenMeteoAPI[ForecastDateTime],OpenMeteoAPI[City]=_xlpm.city)))),_xlpm.d,IFERROR(INDEX(_xlpm.days,_xlpm.n),""),IF(_xlpm.d="","",_xlfn.LET(_xlpm.c,MAX(_xlfn._xlws.FILTER(OpenMeteoAPI[TemperatureC],(OpenMeteoAPI[City]=_xlpm.city)*(INT(OpenMeteoAPI[ForecastDateTime])=_xlpm.d))),IF($F$4="Celsius",_xlpm.c,_xlpm.c*9/5+32))))</f>
        <v/>
      </c>
      <c r="U15" s="22" t="str" cm="1">
        <f t="array" ref="U15">_xlfn.LET(_xlpm.city,$S$2,_xlpm.n,ROWS($U$5:U15),_xlpm.days,_xlfn._xlws.SORT(_xlfn.UNIQUE(INT(_xlfn._xlws.FILTER(OpenMeteoAPI[ForecastDateTime],OpenMeteoAPI[City]=_xlpm.city)))),_xlpm.d,IFERROR(INDEX(_xlpm.days,_xlpm.n),""),IF(_xlpm.d="","",_xlfn.LET(_xlpm.c,MIN(_xlfn._xlws.FILTER(OpenMeteoAPI[TemperatureC],(OpenMeteoAPI[City]=_xlpm.city)*(INT(OpenMeteoAPI[ForecastDateTime])=_xlpm.d))),IF($F$4="Celsius",_xlpm.c,_xlpm.c*9/5+32))))</f>
        <v/>
      </c>
      <c r="V15" s="23" t="str" cm="1">
        <f t="array" ref="V15">_xlfn.LET(_xlpm.city,$S$2,_xlpm.n,ROWS($V$5:V15),_xlpm.days,_xlfn._xlws.SORT(_xlfn.UNIQUE(INT(_xlfn._xlws.FILTER(OpenMeteoAPI[ForecastDateTime],OpenMeteoAPI[City]=_xlpm.city)))),_xlpm.d,IFERROR(INDEX(_xlpm.days,_xlpm.n),""),IF(_xlpm.d="","",AVERAGE(_xlfn._xlws.FILTER(OpenMeteoAPI[WindSpeedKMH],(OpenMeteoAPI[City]=_xlpm.city)*(INT(OpenMeteoAPI[ForecastDateTime])=_xlpm.d)))))</f>
        <v/>
      </c>
      <c r="W15" s="21" t="str" cm="1">
        <f t="array" ref="W15">_xlfn.LET(_xlpm.city,$S$2,_xlpm.n,ROWS($W$5:W15),_xlpm.days,_xlfn._xlws.SORT(_xlfn.UNIQUE(INT(_xlfn._xlws.FILTER(OpenMeteoAPI[ForecastDateTime],OpenMeteoAPI[City]=_xlpm.city)))),_xlpm.d,IFERROR(INDEX(_xlpm.days,_xlpm.n),""),IF(_xlpm.d="","",MAX(_xlfn._xlws.FILTER(OpenMeteoAPI[PrecipitationProbabilityPct],(OpenMeteoAPI[City]=_xlpm.city)*(INT(OpenMeteoAPI[ForecastDateTime])=_xlpm.d)))/100))</f>
        <v/>
      </c>
      <c r="X15" s="21" t="str" cm="1">
        <f t="array" ref="X15">_xlfn.LET(_xlpm.city,$S$2,_xlpm.n,ROWS($X$5:X15),_xlpm.days,_xlfn._xlws.SORT(_xlfn.UNIQUE(INT(_xlfn._xlws.FILTER(OpenMeteoAPI[ForecastDateTime],OpenMeteoAPI[City]=_xlpm.city)))),_xlpm.d,IFERROR(INDEX(_xlpm.days,_xlpm.n),""),IF(_xlpm.d="","",AVERAGE(_xlfn._xlws.FILTER(OpenMeteoAPI[RelativeHumidityPct],(OpenMeteoAPI[City]=_xlpm.city)*(INT(OpenMeteoAPI[ForecastDateTime])=_xlpm.d)))/100))</f>
        <v/>
      </c>
      <c r="Y15" s="18"/>
      <c r="Z15" s="18"/>
      <c r="AA15" s="18"/>
      <c r="AB15" s="18"/>
      <c r="AC15" s="18"/>
      <c r="AD15" s="18"/>
      <c r="AE15" s="18"/>
      <c r="AF15" s="18"/>
      <c r="AG15" s="17"/>
      <c r="AH15" s="17"/>
      <c r="AI15" s="17"/>
      <c r="AJ15" s="17"/>
      <c r="AK15" s="17"/>
      <c r="AL15" s="17"/>
      <c r="AM15" s="17"/>
      <c r="AN15" s="17"/>
    </row>
    <row r="16" spans="1:40" ht="22.05" customHeight="1">
      <c r="A16" s="47" t="str">
        <f ca="1">TEXT($Z$2,"0%")</f>
        <v>0%</v>
      </c>
      <c r="B16" s="38"/>
      <c r="C16" s="38"/>
      <c r="D16" s="47" t="str">
        <f ca="1">TEXT($AA$2,"0,0")&amp;" mm"</f>
        <v>0,0 mm</v>
      </c>
      <c r="E16" s="38"/>
      <c r="F16" s="38"/>
      <c r="G16" s="47">
        <f ca="1">$AB$2</f>
        <v>3</v>
      </c>
      <c r="H16" s="38"/>
      <c r="I16" s="38"/>
      <c r="J16" s="38"/>
      <c r="K16" s="15"/>
      <c r="L16" s="37" t="str">
        <f>Y9</f>
        <v>☁</v>
      </c>
      <c r="M16" s="39" t="str">
        <f>Z9</f>
        <v>11.Jul</v>
      </c>
      <c r="N16" s="39"/>
      <c r="O16" s="41" t="str">
        <f>AB9&amp;IF($F$4="Celsius","°C","°F")</f>
        <v>29°C</v>
      </c>
      <c r="P16" s="38"/>
      <c r="S16" s="18" t="str" cm="1">
        <f t="array" ref="S16">_xlfn.LET(_xlpm.city,$S$2,_xlpm.n,ROWS($S$5:S16),_xlpm.days,_xlfn._xlws.SORT(_xlfn.UNIQUE(INT(_xlfn._xlws.FILTER(OpenMeteoAPI[ForecastDateTime],OpenMeteoAPI[City]=_xlpm.city)))),IFERROR(TEXT(INDEX(_xlpm.days,_xlpm.n),"dd mmm"),""))</f>
        <v/>
      </c>
      <c r="T16" s="22" t="str" cm="1">
        <f t="array" ref="T16">_xlfn.LET(_xlpm.city,$S$2,_xlpm.n,ROWS($T$5:T16),_xlpm.days,_xlfn._xlws.SORT(_xlfn.UNIQUE(INT(_xlfn._xlws.FILTER(OpenMeteoAPI[ForecastDateTime],OpenMeteoAPI[City]=_xlpm.city)))),_xlpm.d,IFERROR(INDEX(_xlpm.days,_xlpm.n),""),IF(_xlpm.d="","",_xlfn.LET(_xlpm.c,MAX(_xlfn._xlws.FILTER(OpenMeteoAPI[TemperatureC],(OpenMeteoAPI[City]=_xlpm.city)*(INT(OpenMeteoAPI[ForecastDateTime])=_xlpm.d))),IF($F$4="Celsius",_xlpm.c,_xlpm.c*9/5+32))))</f>
        <v/>
      </c>
      <c r="U16" s="22" t="str" cm="1">
        <f t="array" ref="U16">_xlfn.LET(_xlpm.city,$S$2,_xlpm.n,ROWS($U$5:U16),_xlpm.days,_xlfn._xlws.SORT(_xlfn.UNIQUE(INT(_xlfn._xlws.FILTER(OpenMeteoAPI[ForecastDateTime],OpenMeteoAPI[City]=_xlpm.city)))),_xlpm.d,IFERROR(INDEX(_xlpm.days,_xlpm.n),""),IF(_xlpm.d="","",_xlfn.LET(_xlpm.c,MIN(_xlfn._xlws.FILTER(OpenMeteoAPI[TemperatureC],(OpenMeteoAPI[City]=_xlpm.city)*(INT(OpenMeteoAPI[ForecastDateTime])=_xlpm.d))),IF($F$4="Celsius",_xlpm.c,_xlpm.c*9/5+32))))</f>
        <v/>
      </c>
      <c r="V16" s="23" t="str" cm="1">
        <f t="array" ref="V16">_xlfn.LET(_xlpm.city,$S$2,_xlpm.n,ROWS($V$5:V16),_xlpm.days,_xlfn._xlws.SORT(_xlfn.UNIQUE(INT(_xlfn._xlws.FILTER(OpenMeteoAPI[ForecastDateTime],OpenMeteoAPI[City]=_xlpm.city)))),_xlpm.d,IFERROR(INDEX(_xlpm.days,_xlpm.n),""),IF(_xlpm.d="","",AVERAGE(_xlfn._xlws.FILTER(OpenMeteoAPI[WindSpeedKMH],(OpenMeteoAPI[City]=_xlpm.city)*(INT(OpenMeteoAPI[ForecastDateTime])=_xlpm.d)))))</f>
        <v/>
      </c>
      <c r="W16" s="21" t="str" cm="1">
        <f t="array" ref="W16">_xlfn.LET(_xlpm.city,$S$2,_xlpm.n,ROWS($W$5:W16),_xlpm.days,_xlfn._xlws.SORT(_xlfn.UNIQUE(INT(_xlfn._xlws.FILTER(OpenMeteoAPI[ForecastDateTime],OpenMeteoAPI[City]=_xlpm.city)))),_xlpm.d,IFERROR(INDEX(_xlpm.days,_xlpm.n),""),IF(_xlpm.d="","",MAX(_xlfn._xlws.FILTER(OpenMeteoAPI[PrecipitationProbabilityPct],(OpenMeteoAPI[City]=_xlpm.city)*(INT(OpenMeteoAPI[ForecastDateTime])=_xlpm.d)))/100))</f>
        <v/>
      </c>
      <c r="X16" s="21" t="str" cm="1">
        <f t="array" ref="X16">_xlfn.LET(_xlpm.city,$S$2,_xlpm.n,ROWS($X$5:X16),_xlpm.days,_xlfn._xlws.SORT(_xlfn.UNIQUE(INT(_xlfn._xlws.FILTER(OpenMeteoAPI[ForecastDateTime],OpenMeteoAPI[City]=_xlpm.city)))),_xlpm.d,IFERROR(INDEX(_xlpm.days,_xlpm.n),""),IF(_xlpm.d="","",AVERAGE(_xlfn._xlws.FILTER(OpenMeteoAPI[RelativeHumidityPct],(OpenMeteoAPI[City]=_xlpm.city)*(INT(OpenMeteoAPI[ForecastDateTime])=_xlpm.d)))/100))</f>
        <v/>
      </c>
      <c r="Y16" s="18"/>
      <c r="Z16" s="18"/>
      <c r="AA16" s="18"/>
      <c r="AB16" s="18"/>
      <c r="AC16" s="18"/>
      <c r="AD16" s="18"/>
      <c r="AE16" s="18"/>
      <c r="AF16" s="18"/>
      <c r="AG16" s="17"/>
      <c r="AH16" s="17"/>
      <c r="AI16" s="17"/>
      <c r="AJ16" s="17"/>
      <c r="AK16" s="17"/>
      <c r="AL16" s="17"/>
      <c r="AM16" s="17"/>
      <c r="AN16" s="17"/>
    </row>
    <row r="17" spans="1:40" ht="22.05" customHeight="1">
      <c r="A17" s="45" t="s">
        <v>119</v>
      </c>
      <c r="B17" s="38"/>
      <c r="C17" s="38"/>
      <c r="D17" s="45" t="s">
        <v>121</v>
      </c>
      <c r="E17" s="38"/>
      <c r="F17" s="38"/>
      <c r="G17" s="45" t="str">
        <f ca="1">$AD$2</f>
        <v>Partly Cloudy</v>
      </c>
      <c r="H17" s="38"/>
      <c r="I17" s="38"/>
      <c r="J17" s="38"/>
      <c r="K17" s="15"/>
      <c r="L17" s="38"/>
      <c r="M17" s="40" t="str">
        <f>AA9</f>
        <v>Partly Cloudy</v>
      </c>
      <c r="N17" s="40"/>
      <c r="O17" s="42" t="str">
        <f>"Rain "&amp;TEXT(AC9,"0%")</f>
        <v>Rain 3%</v>
      </c>
      <c r="P17" s="38"/>
      <c r="S17" s="18" t="str" cm="1">
        <f t="array" ref="S17">_xlfn.LET(_xlpm.city,$S$2,_xlpm.n,ROWS($S$5:S17),_xlpm.days,_xlfn._xlws.SORT(_xlfn.UNIQUE(INT(_xlfn._xlws.FILTER(OpenMeteoAPI[ForecastDateTime],OpenMeteoAPI[City]=_xlpm.city)))),IFERROR(TEXT(INDEX(_xlpm.days,_xlpm.n),"dd mmm"),""))</f>
        <v/>
      </c>
      <c r="T17" s="22" t="str" cm="1">
        <f t="array" ref="T17">_xlfn.LET(_xlpm.city,$S$2,_xlpm.n,ROWS($T$5:T17),_xlpm.days,_xlfn._xlws.SORT(_xlfn.UNIQUE(INT(_xlfn._xlws.FILTER(OpenMeteoAPI[ForecastDateTime],OpenMeteoAPI[City]=_xlpm.city)))),_xlpm.d,IFERROR(INDEX(_xlpm.days,_xlpm.n),""),IF(_xlpm.d="","",_xlfn.LET(_xlpm.c,MAX(_xlfn._xlws.FILTER(OpenMeteoAPI[TemperatureC],(OpenMeteoAPI[City]=_xlpm.city)*(INT(OpenMeteoAPI[ForecastDateTime])=_xlpm.d))),IF($F$4="Celsius",_xlpm.c,_xlpm.c*9/5+32))))</f>
        <v/>
      </c>
      <c r="U17" s="22" t="str" cm="1">
        <f t="array" ref="U17">_xlfn.LET(_xlpm.city,$S$2,_xlpm.n,ROWS($U$5:U17),_xlpm.days,_xlfn._xlws.SORT(_xlfn.UNIQUE(INT(_xlfn._xlws.FILTER(OpenMeteoAPI[ForecastDateTime],OpenMeteoAPI[City]=_xlpm.city)))),_xlpm.d,IFERROR(INDEX(_xlpm.days,_xlpm.n),""),IF(_xlpm.d="","",_xlfn.LET(_xlpm.c,MIN(_xlfn._xlws.FILTER(OpenMeteoAPI[TemperatureC],(OpenMeteoAPI[City]=_xlpm.city)*(INT(OpenMeteoAPI[ForecastDateTime])=_xlpm.d))),IF($F$4="Celsius",_xlpm.c,_xlpm.c*9/5+32))))</f>
        <v/>
      </c>
      <c r="V17" s="23" t="str" cm="1">
        <f t="array" ref="V17">_xlfn.LET(_xlpm.city,$S$2,_xlpm.n,ROWS($V$5:V17),_xlpm.days,_xlfn._xlws.SORT(_xlfn.UNIQUE(INT(_xlfn._xlws.FILTER(OpenMeteoAPI[ForecastDateTime],OpenMeteoAPI[City]=_xlpm.city)))),_xlpm.d,IFERROR(INDEX(_xlpm.days,_xlpm.n),""),IF(_xlpm.d="","",AVERAGE(_xlfn._xlws.FILTER(OpenMeteoAPI[WindSpeedKMH],(OpenMeteoAPI[City]=_xlpm.city)*(INT(OpenMeteoAPI[ForecastDateTime])=_xlpm.d)))))</f>
        <v/>
      </c>
      <c r="W17" s="21" t="str" cm="1">
        <f t="array" ref="W17">_xlfn.LET(_xlpm.city,$S$2,_xlpm.n,ROWS($W$5:W17),_xlpm.days,_xlfn._xlws.SORT(_xlfn.UNIQUE(INT(_xlfn._xlws.FILTER(OpenMeteoAPI[ForecastDateTime],OpenMeteoAPI[City]=_xlpm.city)))),_xlpm.d,IFERROR(INDEX(_xlpm.days,_xlpm.n),""),IF(_xlpm.d="","",MAX(_xlfn._xlws.FILTER(OpenMeteoAPI[PrecipitationProbabilityPct],(OpenMeteoAPI[City]=_xlpm.city)*(INT(OpenMeteoAPI[ForecastDateTime])=_xlpm.d)))/100))</f>
        <v/>
      </c>
      <c r="X17" s="21" t="str" cm="1">
        <f t="array" ref="X17">_xlfn.LET(_xlpm.city,$S$2,_xlpm.n,ROWS($X$5:X17),_xlpm.days,_xlfn._xlws.SORT(_xlfn.UNIQUE(INT(_xlfn._xlws.FILTER(OpenMeteoAPI[ForecastDateTime],OpenMeteoAPI[City]=_xlpm.city)))),_xlpm.d,IFERROR(INDEX(_xlpm.days,_xlpm.n),""),IF(_xlpm.d="","",AVERAGE(_xlfn._xlws.FILTER(OpenMeteoAPI[RelativeHumidityPct],(OpenMeteoAPI[City]=_xlpm.city)*(INT(OpenMeteoAPI[ForecastDateTime])=_xlpm.d)))/100))</f>
        <v/>
      </c>
      <c r="Y17" s="18"/>
      <c r="Z17" s="18"/>
      <c r="AA17" s="18"/>
      <c r="AB17" s="18"/>
      <c r="AC17" s="18"/>
      <c r="AD17" s="18"/>
      <c r="AE17" s="18"/>
      <c r="AF17" s="18"/>
      <c r="AG17" s="17"/>
      <c r="AH17" s="17"/>
      <c r="AI17" s="17"/>
      <c r="AJ17" s="17"/>
      <c r="AK17" s="17"/>
      <c r="AL17" s="17"/>
      <c r="AM17" s="17"/>
      <c r="AN17" s="17"/>
    </row>
    <row r="18" spans="1:40" ht="10.050000000000001" customHeight="1">
      <c r="A18" s="30"/>
      <c r="B18" s="30"/>
      <c r="C18" s="30"/>
      <c r="D18" s="30"/>
      <c r="E18" s="30"/>
      <c r="F18" s="33"/>
      <c r="G18" s="33"/>
      <c r="H18" s="33"/>
      <c r="I18" s="33"/>
      <c r="J18" s="33"/>
      <c r="K18" s="15"/>
      <c r="L18" s="37" t="str">
        <f>Y10</f>
        <v>☁</v>
      </c>
      <c r="M18" s="39" t="str">
        <f>Z10</f>
        <v>12.Jul</v>
      </c>
      <c r="N18" s="39"/>
      <c r="O18" s="41" t="str">
        <f>AB10&amp;IF($F$4="Celsius","°C","°F")</f>
        <v>27°C</v>
      </c>
      <c r="P18" s="38"/>
      <c r="S18" s="18" t="str" cm="1">
        <f t="array" ref="S18">_xlfn.LET(_xlpm.city,$S$2,_xlpm.n,ROWS($S$5:S18),_xlpm.days,_xlfn._xlws.SORT(_xlfn.UNIQUE(INT(_xlfn._xlws.FILTER(OpenMeteoAPI[ForecastDateTime],OpenMeteoAPI[City]=_xlpm.city)))),IFERROR(TEXT(INDEX(_xlpm.days,_xlpm.n),"dd mmm"),""))</f>
        <v/>
      </c>
      <c r="T18" s="22" t="str" cm="1">
        <f t="array" ref="T18">_xlfn.LET(_xlpm.city,$S$2,_xlpm.n,ROWS($T$5:T18),_xlpm.days,_xlfn._xlws.SORT(_xlfn.UNIQUE(INT(_xlfn._xlws.FILTER(OpenMeteoAPI[ForecastDateTime],OpenMeteoAPI[City]=_xlpm.city)))),_xlpm.d,IFERROR(INDEX(_xlpm.days,_xlpm.n),""),IF(_xlpm.d="","",_xlfn.LET(_xlpm.c,MAX(_xlfn._xlws.FILTER(OpenMeteoAPI[TemperatureC],(OpenMeteoAPI[City]=_xlpm.city)*(INT(OpenMeteoAPI[ForecastDateTime])=_xlpm.d))),IF($F$4="Celsius",_xlpm.c,_xlpm.c*9/5+32))))</f>
        <v/>
      </c>
      <c r="U18" s="22" t="str" cm="1">
        <f t="array" ref="U18">_xlfn.LET(_xlpm.city,$S$2,_xlpm.n,ROWS($U$5:U18),_xlpm.days,_xlfn._xlws.SORT(_xlfn.UNIQUE(INT(_xlfn._xlws.FILTER(OpenMeteoAPI[ForecastDateTime],OpenMeteoAPI[City]=_xlpm.city)))),_xlpm.d,IFERROR(INDEX(_xlpm.days,_xlpm.n),""),IF(_xlpm.d="","",_xlfn.LET(_xlpm.c,MIN(_xlfn._xlws.FILTER(OpenMeteoAPI[TemperatureC],(OpenMeteoAPI[City]=_xlpm.city)*(INT(OpenMeteoAPI[ForecastDateTime])=_xlpm.d))),IF($F$4="Celsius",_xlpm.c,_xlpm.c*9/5+32))))</f>
        <v/>
      </c>
      <c r="V18" s="23" t="str" cm="1">
        <f t="array" ref="V18">_xlfn.LET(_xlpm.city,$S$2,_xlpm.n,ROWS($V$5:V18),_xlpm.days,_xlfn._xlws.SORT(_xlfn.UNIQUE(INT(_xlfn._xlws.FILTER(OpenMeteoAPI[ForecastDateTime],OpenMeteoAPI[City]=_xlpm.city)))),_xlpm.d,IFERROR(INDEX(_xlpm.days,_xlpm.n),""),IF(_xlpm.d="","",AVERAGE(_xlfn._xlws.FILTER(OpenMeteoAPI[WindSpeedKMH],(OpenMeteoAPI[City]=_xlpm.city)*(INT(OpenMeteoAPI[ForecastDateTime])=_xlpm.d)))))</f>
        <v/>
      </c>
      <c r="W18" s="21" t="str" cm="1">
        <f t="array" ref="W18">_xlfn.LET(_xlpm.city,$S$2,_xlpm.n,ROWS($W$5:W18),_xlpm.days,_xlfn._xlws.SORT(_xlfn.UNIQUE(INT(_xlfn._xlws.FILTER(OpenMeteoAPI[ForecastDateTime],OpenMeteoAPI[City]=_xlpm.city)))),_xlpm.d,IFERROR(INDEX(_xlpm.days,_xlpm.n),""),IF(_xlpm.d="","",MAX(_xlfn._xlws.FILTER(OpenMeteoAPI[PrecipitationProbabilityPct],(OpenMeteoAPI[City]=_xlpm.city)*(INT(OpenMeteoAPI[ForecastDateTime])=_xlpm.d)))/100))</f>
        <v/>
      </c>
      <c r="X18" s="21" t="str" cm="1">
        <f t="array" ref="X18">_xlfn.LET(_xlpm.city,$S$2,_xlpm.n,ROWS($X$5:X18),_xlpm.days,_xlfn._xlws.SORT(_xlfn.UNIQUE(INT(_xlfn._xlws.FILTER(OpenMeteoAPI[ForecastDateTime],OpenMeteoAPI[City]=_xlpm.city)))),_xlpm.d,IFERROR(INDEX(_xlpm.days,_xlpm.n),""),IF(_xlpm.d="","",AVERAGE(_xlfn._xlws.FILTER(OpenMeteoAPI[RelativeHumidityPct],(OpenMeteoAPI[City]=_xlpm.city)*(INT(OpenMeteoAPI[ForecastDateTime])=_xlpm.d)))/100))</f>
        <v/>
      </c>
      <c r="Y18" s="18"/>
      <c r="Z18" s="18"/>
      <c r="AA18" s="18"/>
      <c r="AB18" s="18"/>
      <c r="AC18" s="18"/>
      <c r="AD18" s="18"/>
      <c r="AE18" s="18"/>
      <c r="AF18" s="18"/>
      <c r="AG18" s="17"/>
      <c r="AH18" s="17"/>
      <c r="AI18" s="17"/>
      <c r="AJ18" s="17"/>
      <c r="AK18" s="17"/>
      <c r="AL18" s="17"/>
      <c r="AM18" s="17"/>
      <c r="AN18" s="17"/>
    </row>
    <row r="19" spans="1:40" ht="22.05" customHeight="1">
      <c r="A19" s="30"/>
      <c r="B19" s="30"/>
      <c r="C19" s="30"/>
      <c r="D19" s="30"/>
      <c r="E19" s="30"/>
      <c r="F19" s="33"/>
      <c r="G19" s="33"/>
      <c r="H19" s="33"/>
      <c r="I19" s="33"/>
      <c r="J19" s="33"/>
      <c r="K19" s="15"/>
      <c r="L19" s="38"/>
      <c r="M19" s="40" t="str">
        <f>AA10</f>
        <v>Partly Cloudy</v>
      </c>
      <c r="N19" s="40"/>
      <c r="O19" s="42" t="str">
        <f>"Rain "&amp;TEXT(AC10,"0%")</f>
        <v>Rain 1%</v>
      </c>
      <c r="P19" s="38"/>
    </row>
    <row r="20" spans="1:40" ht="22.0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40" ht="22.0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40" ht="22.0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40" ht="22.0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40" ht="22.0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40" ht="22.0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40" ht="22.0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40" ht="22.0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40" ht="22.0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40" ht="22.0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40" ht="22.0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40" ht="22.0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40" ht="22.0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ht="22.0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 ht="22.0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 ht="10.05000000000000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ht="22.0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</row>
    <row r="37" spans="1:16" ht="22.0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 ht="22.0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 ht="22.0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ht="22.0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 ht="22.0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</sheetData>
  <mergeCells count="65">
    <mergeCell ref="B2:D2"/>
    <mergeCell ref="M2:N2"/>
    <mergeCell ref="C4:D4"/>
    <mergeCell ref="F4:G4"/>
    <mergeCell ref="I4:J4"/>
    <mergeCell ref="H2:J2"/>
    <mergeCell ref="B6:D6"/>
    <mergeCell ref="E6:F6"/>
    <mergeCell ref="B11:F11"/>
    <mergeCell ref="H6:J6"/>
    <mergeCell ref="G11:J11"/>
    <mergeCell ref="G12:J12"/>
    <mergeCell ref="G13:J13"/>
    <mergeCell ref="G14:J14"/>
    <mergeCell ref="A15:C15"/>
    <mergeCell ref="A16:C16"/>
    <mergeCell ref="A12:C12"/>
    <mergeCell ref="A13:C13"/>
    <mergeCell ref="A14:C14"/>
    <mergeCell ref="D12:F12"/>
    <mergeCell ref="D13:F13"/>
    <mergeCell ref="D14:F14"/>
    <mergeCell ref="A17:C17"/>
    <mergeCell ref="D15:F15"/>
    <mergeCell ref="D16:F16"/>
    <mergeCell ref="D17:F17"/>
    <mergeCell ref="G15:J15"/>
    <mergeCell ref="G16:J16"/>
    <mergeCell ref="G17:J17"/>
    <mergeCell ref="L6:N6"/>
    <mergeCell ref="O6:P6"/>
    <mergeCell ref="L8:L9"/>
    <mergeCell ref="M8:N8"/>
    <mergeCell ref="M9:N9"/>
    <mergeCell ref="O8:P8"/>
    <mergeCell ref="O9:P9"/>
    <mergeCell ref="L10:L11"/>
    <mergeCell ref="M10:N10"/>
    <mergeCell ref="M11:N11"/>
    <mergeCell ref="O10:P10"/>
    <mergeCell ref="O11:P11"/>
    <mergeCell ref="M15:N15"/>
    <mergeCell ref="O14:P14"/>
    <mergeCell ref="O15:P15"/>
    <mergeCell ref="L12:L13"/>
    <mergeCell ref="M12:N12"/>
    <mergeCell ref="M13:N13"/>
    <mergeCell ref="O12:P12"/>
    <mergeCell ref="O13:P13"/>
    <mergeCell ref="F18:J19"/>
    <mergeCell ref="A36:P36"/>
    <mergeCell ref="C7:D9"/>
    <mergeCell ref="E7:E9"/>
    <mergeCell ref="L18:L19"/>
    <mergeCell ref="M18:N18"/>
    <mergeCell ref="M19:N19"/>
    <mergeCell ref="O18:P18"/>
    <mergeCell ref="O19:P19"/>
    <mergeCell ref="L16:L17"/>
    <mergeCell ref="M16:N16"/>
    <mergeCell ref="M17:N17"/>
    <mergeCell ref="O16:P16"/>
    <mergeCell ref="O17:P17"/>
    <mergeCell ref="L14:L15"/>
    <mergeCell ref="M14:N14"/>
  </mergeCells>
  <dataValidations count="1">
    <dataValidation type="list" sqref="F4" xr:uid="{00000000-0002-0000-0000-000000000000}">
      <formula1>"Fahrenheit,Celsius"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xr:uid="{00000000-0002-0000-0000-000001000000}">
          <x14:formula1>
            <xm:f>Sources!$A$2:$A$4</xm:f>
          </x14:formula1>
          <xm:sqref>I4</xm:sqref>
        </x14:dataValidation>
        <x14:dataValidation type="list" allowBlank="1" showInputMessage="1" showErrorMessage="1" xr:uid="{BE22C04C-13B7-405D-BBD9-95B8374B6163}">
          <x14:formula1>
            <xm:f>Locations!$A$2:$A$51</xm:f>
          </x14:formula1>
          <xm:sqref>C4:D4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1"/>
  <sheetViews>
    <sheetView showGridLines="0" workbookViewId="0">
      <pane ySplit="1" topLeftCell="A2" activePane="bottomLeft" state="frozenSplit"/>
      <selection pane="bottomLeft" sqref="A1:M30"/>
    </sheetView>
  </sheetViews>
  <sheetFormatPr defaultRowHeight="13.8"/>
  <cols>
    <col min="1" max="1" width="20.69921875" customWidth="1"/>
    <col min="2" max="2" width="16.69921875" customWidth="1"/>
    <col min="3" max="4" width="14.69921875" customWidth="1"/>
    <col min="5" max="6" width="11.69921875" style="3" customWidth="1"/>
    <col min="7" max="7" width="22.69921875" customWidth="1"/>
    <col min="8" max="8" width="14.69921875" customWidth="1"/>
    <col min="9" max="10" width="18.69921875" style="5" customWidth="1"/>
    <col min="11" max="11" width="16.69921875" style="3" customWidth="1"/>
    <col min="12" max="12" width="16.69921875" style="4" customWidth="1"/>
    <col min="13" max="13" width="16.69921875" style="3" customWidth="1"/>
    <col min="14" max="15" width="12" customWidth="1"/>
    <col min="16" max="16" width="56" customWidth="1"/>
  </cols>
  <sheetData>
    <row r="1" spans="1:13">
      <c r="A1" s="6" t="s">
        <v>128</v>
      </c>
      <c r="B1" s="6" t="s">
        <v>17</v>
      </c>
      <c r="C1" s="6" t="s">
        <v>22</v>
      </c>
      <c r="D1" s="6" t="s">
        <v>21</v>
      </c>
      <c r="E1" s="7" t="s">
        <v>23</v>
      </c>
      <c r="F1" s="7" t="s">
        <v>24</v>
      </c>
      <c r="G1" s="6" t="s">
        <v>25</v>
      </c>
      <c r="H1" s="6" t="s">
        <v>129</v>
      </c>
      <c r="I1" s="8" t="s">
        <v>130</v>
      </c>
      <c r="J1" s="8" t="s">
        <v>131</v>
      </c>
      <c r="K1" s="7" t="s">
        <v>132</v>
      </c>
      <c r="L1" s="9" t="s">
        <v>133</v>
      </c>
      <c r="M1" s="7" t="s">
        <v>134</v>
      </c>
    </row>
    <row r="2" spans="1:13">
      <c r="A2" t="str">
        <f>IF($D2="","",$B2&amp;", "&amp;$C2)</f>
        <v>Vienna, AT</v>
      </c>
      <c r="B2" t="str">
        <f>IF($D2="","",_xlfn.XLOOKUP($D2,OpenMeteoAPI[LocationID],OpenMeteoAPI[City]))</f>
        <v>Vienna</v>
      </c>
      <c r="C2" t="str">
        <f>IF($D2="","",_xlfn.XLOOKUP($D2,OpenMeteoAPI[LocationID],OpenMeteoAPI[CountryCode]))</f>
        <v>AT</v>
      </c>
      <c r="D2" t="str" cm="1">
        <f t="array" ref="D2">_xlfn.LET(_xlpm.ids,_xlfn._xlws.SORT(_xlfn.UNIQUE(OpenMeteoAPI[LocationID])),IFERROR(INDEX(_xlpm.ids,ROWS($D$2:D2)),""))</f>
        <v>AT-VIE</v>
      </c>
      <c r="E2" s="3">
        <f>IF($D2="","",_xlfn.XLOOKUP($D2,OpenMeteoAPI[LocationID],OpenMeteoAPI[Latitude]))</f>
        <v>48.208199999999998</v>
      </c>
      <c r="F2" s="3">
        <f>IF($D2="","",_xlfn.XLOOKUP($D2,OpenMeteoAPI[LocationID],OpenMeteoAPI[Longitude]))</f>
        <v>16.373799999999999</v>
      </c>
      <c r="G2" t="str">
        <f>IF($D2="","",_xlfn.XLOOKUP($D2,OpenMeteoAPI[LocationID],OpenMeteoAPI[Timezone]))</f>
        <v>Europe/Vienna</v>
      </c>
      <c r="H2">
        <f>IF($D2="","",COUNTIF(OpenMeteoAPI[LocationID],$D2))</f>
        <v>240</v>
      </c>
      <c r="I2" s="5" cm="1">
        <f t="array" ref="I2">IF($D2="","",MIN(_xlfn._xlws.FILTER(OpenMeteoAPI[ForecastDateTime],OpenMeteoAPI[LocationID]=$D2)))</f>
        <v>46210</v>
      </c>
      <c r="J2" s="5" cm="1">
        <f t="array" ref="J2">IF($D2="","",MAX(_xlfn._xlws.FILTER(OpenMeteoAPI[ForecastDateTime],OpenMeteoAPI[LocationID]=$D2)))</f>
        <v>46219.958333333336</v>
      </c>
      <c r="K2" s="3" cm="1">
        <f t="array" ref="K2">IF($D2="","",AVERAGE(_xlfn._xlws.FILTER(OpenMeteoAPI[TemperatureC],OpenMeteoAPI[LocationID]=$D2)))</f>
        <v>24.62458333333333</v>
      </c>
      <c r="L2" s="4" cm="1">
        <f t="array" ref="L2">IF($D2="","",MAX(_xlfn._xlws.FILTER(OpenMeteoAPI[PrecipitationProbabilityPct],OpenMeteoAPI[LocationID]=$D2))/100)</f>
        <v>0.8</v>
      </c>
      <c r="M2" s="3" cm="1">
        <f t="array" ref="M2">IF($D2="","",AVERAGE(_xlfn._xlws.FILTER(OpenMeteoAPI[WindSpeedKMH],OpenMeteoAPI[LocationID]=$D2)))</f>
        <v>9.9887500000000014</v>
      </c>
    </row>
    <row r="3" spans="1:13">
      <c r="A3" t="str">
        <f t="shared" ref="A3:A51" si="0">IF($D3="","",$B3&amp;", "&amp;$C3)</f>
        <v>Brussels, BE</v>
      </c>
      <c r="B3" t="str">
        <f>IF($D3="","",_xlfn.XLOOKUP($D3,OpenMeteoAPI[LocationID],OpenMeteoAPI[City]))</f>
        <v>Brussels</v>
      </c>
      <c r="C3" t="str">
        <f>IF($D3="","",_xlfn.XLOOKUP($D3,OpenMeteoAPI[LocationID],OpenMeteoAPI[CountryCode]))</f>
        <v>BE</v>
      </c>
      <c r="D3" t="str" cm="1">
        <f t="array" ref="D3">_xlfn.LET(_xlpm.ids,_xlfn._xlws.SORT(_xlfn.UNIQUE(OpenMeteoAPI[LocationID])),IFERROR(INDEX(_xlpm.ids,ROWS($D$2:D3)),""))</f>
        <v>BE-BRU</v>
      </c>
      <c r="E3" s="3">
        <f>IF($D3="","",_xlfn.XLOOKUP($D3,OpenMeteoAPI[LocationID],OpenMeteoAPI[Latitude]))</f>
        <v>50.850299999999997</v>
      </c>
      <c r="F3" s="3">
        <f>IF($D3="","",_xlfn.XLOOKUP($D3,OpenMeteoAPI[LocationID],OpenMeteoAPI[Longitude]))</f>
        <v>4.3517000000000001</v>
      </c>
      <c r="G3" t="str">
        <f>IF($D3="","",_xlfn.XLOOKUP($D3,OpenMeteoAPI[LocationID],OpenMeteoAPI[Timezone]))</f>
        <v>Europe/Brussels</v>
      </c>
      <c r="H3">
        <f>IF($D3="","",COUNTIF(OpenMeteoAPI[LocationID],$D3))</f>
        <v>240</v>
      </c>
      <c r="I3" s="5" cm="1">
        <f t="array" ref="I3">IF($D3="","",MIN(_xlfn._xlws.FILTER(OpenMeteoAPI[ForecastDateTime],OpenMeteoAPI[LocationID]=$D3)))</f>
        <v>46210</v>
      </c>
      <c r="J3" s="5" cm="1">
        <f t="array" ref="J3">IF($D3="","",MAX(_xlfn._xlws.FILTER(OpenMeteoAPI[ForecastDateTime],OpenMeteoAPI[LocationID]=$D3)))</f>
        <v>46219.958333333336</v>
      </c>
      <c r="K3" s="3" cm="1">
        <f t="array" ref="K3">IF($D3="","",AVERAGE(_xlfn._xlws.FILTER(OpenMeteoAPI[TemperatureC],OpenMeteoAPI[LocationID]=$D3)))</f>
        <v>24.812500000000011</v>
      </c>
      <c r="L3" s="4" cm="1">
        <f t="array" ref="L3">IF($D3="","",MAX(_xlfn._xlws.FILTER(OpenMeteoAPI[PrecipitationProbabilityPct],OpenMeteoAPI[LocationID]=$D3))/100)</f>
        <v>0.22</v>
      </c>
      <c r="M3" s="3" cm="1">
        <f t="array" ref="M3">IF($D3="","",AVERAGE(_xlfn._xlws.FILTER(OpenMeteoAPI[WindSpeedKMH],OpenMeteoAPI[LocationID]=$D3)))</f>
        <v>12.231666666666662</v>
      </c>
    </row>
    <row r="4" spans="1:13">
      <c r="A4" t="str">
        <f t="shared" si="0"/>
        <v>Zurich, CH</v>
      </c>
      <c r="B4" t="str">
        <f>IF($D4="","",_xlfn.XLOOKUP($D4,OpenMeteoAPI[LocationID],OpenMeteoAPI[City]))</f>
        <v>Zurich</v>
      </c>
      <c r="C4" t="str">
        <f>IF($D4="","",_xlfn.XLOOKUP($D4,OpenMeteoAPI[LocationID],OpenMeteoAPI[CountryCode]))</f>
        <v>CH</v>
      </c>
      <c r="D4" t="str" cm="1">
        <f t="array" ref="D4">_xlfn.LET(_xlpm.ids,_xlfn._xlws.SORT(_xlfn.UNIQUE(OpenMeteoAPI[LocationID])),IFERROR(INDEX(_xlpm.ids,ROWS($D$2:D4)),""))</f>
        <v>CH-ZRH</v>
      </c>
      <c r="E4" s="3">
        <f>IF($D4="","",_xlfn.XLOOKUP($D4,OpenMeteoAPI[LocationID],OpenMeteoAPI[Latitude]))</f>
        <v>47.376899999999999</v>
      </c>
      <c r="F4" s="3">
        <f>IF($D4="","",_xlfn.XLOOKUP($D4,OpenMeteoAPI[LocationID],OpenMeteoAPI[Longitude]))</f>
        <v>8.5417000000000005</v>
      </c>
      <c r="G4" t="str">
        <f>IF($D4="","",_xlfn.XLOOKUP($D4,OpenMeteoAPI[LocationID],OpenMeteoAPI[Timezone]))</f>
        <v>Europe/Zurich</v>
      </c>
      <c r="H4">
        <f>IF($D4="","",COUNTIF(OpenMeteoAPI[LocationID],$D4))</f>
        <v>240</v>
      </c>
      <c r="I4" s="5" cm="1">
        <f t="array" ref="I4">IF($D4="","",MIN(_xlfn._xlws.FILTER(OpenMeteoAPI[ForecastDateTime],OpenMeteoAPI[LocationID]=$D4)))</f>
        <v>46210</v>
      </c>
      <c r="J4" s="5" cm="1">
        <f t="array" ref="J4">IF($D4="","",MAX(_xlfn._xlws.FILTER(OpenMeteoAPI[ForecastDateTime],OpenMeteoAPI[LocationID]=$D4)))</f>
        <v>46219.958333333336</v>
      </c>
      <c r="K4" s="3" cm="1">
        <f t="array" ref="K4">IF($D4="","",AVERAGE(_xlfn._xlws.FILTER(OpenMeteoAPI[TemperatureC],OpenMeteoAPI[LocationID]=$D4)))</f>
        <v>25.634999999999998</v>
      </c>
      <c r="L4" s="4" cm="1">
        <f t="array" ref="L4">IF($D4="","",MAX(_xlfn._xlws.FILTER(OpenMeteoAPI[PrecipitationProbabilityPct],OpenMeteoAPI[LocationID]=$D4))/100)</f>
        <v>0.28999999999999998</v>
      </c>
      <c r="M4" s="3" cm="1">
        <f t="array" ref="M4">IF($D4="","",AVERAGE(_xlfn._xlws.FILTER(OpenMeteoAPI[WindSpeedKMH],OpenMeteoAPI[LocationID]=$D4)))</f>
        <v>5.9245833333333309</v>
      </c>
    </row>
    <row r="5" spans="1:13">
      <c r="A5" t="str">
        <f t="shared" si="0"/>
        <v>Prague, CZ</v>
      </c>
      <c r="B5" t="str">
        <f>IF($D5="","",_xlfn.XLOOKUP($D5,OpenMeteoAPI[LocationID],OpenMeteoAPI[City]))</f>
        <v>Prague</v>
      </c>
      <c r="C5" t="str">
        <f>IF($D5="","",_xlfn.XLOOKUP($D5,OpenMeteoAPI[LocationID],OpenMeteoAPI[CountryCode]))</f>
        <v>CZ</v>
      </c>
      <c r="D5" t="str" cm="1">
        <f t="array" ref="D5">_xlfn.LET(_xlpm.ids,_xlfn._xlws.SORT(_xlfn.UNIQUE(OpenMeteoAPI[LocationID])),IFERROR(INDEX(_xlpm.ids,ROWS($D$2:D5)),""))</f>
        <v>CZ-PRG</v>
      </c>
      <c r="E5" s="3">
        <f>IF($D5="","",_xlfn.XLOOKUP($D5,OpenMeteoAPI[LocationID],OpenMeteoAPI[Latitude]))</f>
        <v>50.075499999999998</v>
      </c>
      <c r="F5" s="3">
        <f>IF($D5="","",_xlfn.XLOOKUP($D5,OpenMeteoAPI[LocationID],OpenMeteoAPI[Longitude]))</f>
        <v>14.437799999999999</v>
      </c>
      <c r="G5" t="str">
        <f>IF($D5="","",_xlfn.XLOOKUP($D5,OpenMeteoAPI[LocationID],OpenMeteoAPI[Timezone]))</f>
        <v>Europe/Prague</v>
      </c>
      <c r="H5">
        <f>IF($D5="","",COUNTIF(OpenMeteoAPI[LocationID],$D5))</f>
        <v>240</v>
      </c>
      <c r="I5" s="5" cm="1">
        <f t="array" ref="I5">IF($D5="","",MIN(_xlfn._xlws.FILTER(OpenMeteoAPI[ForecastDateTime],OpenMeteoAPI[LocationID]=$D5)))</f>
        <v>46210</v>
      </c>
      <c r="J5" s="5" cm="1">
        <f t="array" ref="J5">IF($D5="","",MAX(_xlfn._xlws.FILTER(OpenMeteoAPI[ForecastDateTime],OpenMeteoAPI[LocationID]=$D5)))</f>
        <v>46219.958333333336</v>
      </c>
      <c r="K5" s="3" cm="1">
        <f t="array" ref="K5">IF($D5="","",AVERAGE(_xlfn._xlws.FILTER(OpenMeteoAPI[TemperatureC],OpenMeteoAPI[LocationID]=$D5)))</f>
        <v>22.387499999999996</v>
      </c>
      <c r="L5" s="4" cm="1">
        <f t="array" ref="L5">IF($D5="","",MAX(_xlfn._xlws.FILTER(OpenMeteoAPI[PrecipitationProbabilityPct],OpenMeteoAPI[LocationID]=$D5))/100)</f>
        <v>0.28000000000000003</v>
      </c>
      <c r="M5" s="3" cm="1">
        <f t="array" ref="M5">IF($D5="","",AVERAGE(_xlfn._xlws.FILTER(OpenMeteoAPI[WindSpeedKMH],OpenMeteoAPI[LocationID]=$D5)))</f>
        <v>8.8116666666666656</v>
      </c>
    </row>
    <row r="6" spans="1:13">
      <c r="A6" t="str">
        <f t="shared" si="0"/>
        <v>Berlin, DE</v>
      </c>
      <c r="B6" t="str">
        <f>IF($D6="","",_xlfn.XLOOKUP($D6,OpenMeteoAPI[LocationID],OpenMeteoAPI[City]))</f>
        <v>Berlin</v>
      </c>
      <c r="C6" t="str">
        <f>IF($D6="","",_xlfn.XLOOKUP($D6,OpenMeteoAPI[LocationID],OpenMeteoAPI[CountryCode]))</f>
        <v>DE</v>
      </c>
      <c r="D6" t="str" cm="1">
        <f t="array" ref="D6">_xlfn.LET(_xlpm.ids,_xlfn._xlws.SORT(_xlfn.UNIQUE(OpenMeteoAPI[LocationID])),IFERROR(INDEX(_xlpm.ids,ROWS($D$2:D6)),""))</f>
        <v>DE-BER</v>
      </c>
      <c r="E6" s="3">
        <f>IF($D6="","",_xlfn.XLOOKUP($D6,OpenMeteoAPI[LocationID],OpenMeteoAPI[Latitude]))</f>
        <v>52.52</v>
      </c>
      <c r="F6" s="3">
        <f>IF($D6="","",_xlfn.XLOOKUP($D6,OpenMeteoAPI[LocationID],OpenMeteoAPI[Longitude]))</f>
        <v>13.404999999999999</v>
      </c>
      <c r="G6" t="str">
        <f>IF($D6="","",_xlfn.XLOOKUP($D6,OpenMeteoAPI[LocationID],OpenMeteoAPI[Timezone]))</f>
        <v>Europe/Berlin</v>
      </c>
      <c r="H6">
        <f>IF($D6="","",COUNTIF(OpenMeteoAPI[LocationID],$D6))</f>
        <v>240</v>
      </c>
      <c r="I6" s="5" cm="1">
        <f t="array" ref="I6">IF($D6="","",MIN(_xlfn._xlws.FILTER(OpenMeteoAPI[ForecastDateTime],OpenMeteoAPI[LocationID]=$D6)))</f>
        <v>46210</v>
      </c>
      <c r="J6" s="5" cm="1">
        <f t="array" ref="J6">IF($D6="","",MAX(_xlfn._xlws.FILTER(OpenMeteoAPI[ForecastDateTime],OpenMeteoAPI[LocationID]=$D6)))</f>
        <v>46219.958333333336</v>
      </c>
      <c r="K6" s="3" cm="1">
        <f t="array" ref="K6">IF($D6="","",AVERAGE(_xlfn._xlws.FILTER(OpenMeteoAPI[TemperatureC],OpenMeteoAPI[LocationID]=$D6)))</f>
        <v>21.083750000000002</v>
      </c>
      <c r="L6" s="4" cm="1">
        <f t="array" ref="L6">IF($D6="","",MAX(_xlfn._xlws.FILTER(OpenMeteoAPI[PrecipitationProbabilityPct],OpenMeteoAPI[LocationID]=$D6))/100)</f>
        <v>0.83</v>
      </c>
      <c r="M6" s="3" cm="1">
        <f t="array" ref="M6">IF($D6="","",AVERAGE(_xlfn._xlws.FILTER(OpenMeteoAPI[WindSpeedKMH],OpenMeteoAPI[LocationID]=$D6)))</f>
        <v>9.9466666666666548</v>
      </c>
    </row>
    <row r="7" spans="1:13">
      <c r="A7" t="str">
        <f t="shared" si="0"/>
        <v>Munich, DE</v>
      </c>
      <c r="B7" t="str">
        <f>IF($D7="","",_xlfn.XLOOKUP($D7,OpenMeteoAPI[LocationID],OpenMeteoAPI[City]))</f>
        <v>Munich</v>
      </c>
      <c r="C7" t="str">
        <f>IF($D7="","",_xlfn.XLOOKUP($D7,OpenMeteoAPI[LocationID],OpenMeteoAPI[CountryCode]))</f>
        <v>DE</v>
      </c>
      <c r="D7" t="str" cm="1">
        <f t="array" ref="D7">_xlfn.LET(_xlpm.ids,_xlfn._xlws.SORT(_xlfn.UNIQUE(OpenMeteoAPI[LocationID])),IFERROR(INDEX(_xlpm.ids,ROWS($D$2:D7)),""))</f>
        <v>DE-MUC</v>
      </c>
      <c r="E7" s="3">
        <f>IF($D7="","",_xlfn.XLOOKUP($D7,OpenMeteoAPI[LocationID],OpenMeteoAPI[Latitude]))</f>
        <v>48.135100000000001</v>
      </c>
      <c r="F7" s="3">
        <f>IF($D7="","",_xlfn.XLOOKUP($D7,OpenMeteoAPI[LocationID],OpenMeteoAPI[Longitude]))</f>
        <v>11.582000000000001</v>
      </c>
      <c r="G7" t="str">
        <f>IF($D7="","",_xlfn.XLOOKUP($D7,OpenMeteoAPI[LocationID],OpenMeteoAPI[Timezone]))</f>
        <v>Europe/Berlin</v>
      </c>
      <c r="H7">
        <f>IF($D7="","",COUNTIF(OpenMeteoAPI[LocationID],$D7))</f>
        <v>240</v>
      </c>
      <c r="I7" s="5" cm="1">
        <f t="array" ref="I7">IF($D7="","",MIN(_xlfn._xlws.FILTER(OpenMeteoAPI[ForecastDateTime],OpenMeteoAPI[LocationID]=$D7)))</f>
        <v>46210</v>
      </c>
      <c r="J7" s="5" cm="1">
        <f t="array" ref="J7">IF($D7="","",MAX(_xlfn._xlws.FILTER(OpenMeteoAPI[ForecastDateTime],OpenMeteoAPI[LocationID]=$D7)))</f>
        <v>46219.958333333336</v>
      </c>
      <c r="K7" s="3" cm="1">
        <f t="array" ref="K7">IF($D7="","",AVERAGE(_xlfn._xlws.FILTER(OpenMeteoAPI[TemperatureC],OpenMeteoAPI[LocationID]=$D7)))</f>
        <v>22.73125000000001</v>
      </c>
      <c r="L7" s="4" cm="1">
        <f t="array" ref="L7">IF($D7="","",MAX(_xlfn._xlws.FILTER(OpenMeteoAPI[PrecipitationProbabilityPct],OpenMeteoAPI[LocationID]=$D7))/100)</f>
        <v>0.55000000000000004</v>
      </c>
      <c r="M7" s="3" cm="1">
        <f t="array" ref="M7">IF($D7="","",AVERAGE(_xlfn._xlws.FILTER(OpenMeteoAPI[WindSpeedKMH],OpenMeteoAPI[LocationID]=$D7)))</f>
        <v>7.2008333333333336</v>
      </c>
    </row>
    <row r="8" spans="1:13">
      <c r="A8" t="str">
        <f t="shared" si="0"/>
        <v>Rosenheim, DE</v>
      </c>
      <c r="B8" t="str">
        <f>IF($D8="","",_xlfn.XLOOKUP($D8,OpenMeteoAPI[LocationID],OpenMeteoAPI[City]))</f>
        <v>Rosenheim</v>
      </c>
      <c r="C8" t="str">
        <f>IF($D8="","",_xlfn.XLOOKUP($D8,OpenMeteoAPI[LocationID],OpenMeteoAPI[CountryCode]))</f>
        <v>DE</v>
      </c>
      <c r="D8" t="str" cm="1">
        <f t="array" ref="D8">_xlfn.LET(_xlpm.ids,_xlfn._xlws.SORT(_xlfn.UNIQUE(OpenMeteoAPI[LocationID])),IFERROR(INDEX(_xlpm.ids,ROWS($D$2:D8)),""))</f>
        <v>DE-ROS</v>
      </c>
      <c r="E8" s="3">
        <f>IF($D8="","",_xlfn.XLOOKUP($D8,OpenMeteoAPI[LocationID],OpenMeteoAPI[Latitude]))</f>
        <v>47.856400000000001</v>
      </c>
      <c r="F8" s="3">
        <f>IF($D8="","",_xlfn.XLOOKUP($D8,OpenMeteoAPI[LocationID],OpenMeteoAPI[Longitude]))</f>
        <v>12.1289</v>
      </c>
      <c r="G8" t="str">
        <f>IF($D8="","",_xlfn.XLOOKUP($D8,OpenMeteoAPI[LocationID],OpenMeteoAPI[Timezone]))</f>
        <v>Europe/Berlin</v>
      </c>
      <c r="H8">
        <f>IF($D8="","",COUNTIF(OpenMeteoAPI[LocationID],$D8))</f>
        <v>240</v>
      </c>
      <c r="I8" s="5" cm="1">
        <f t="array" ref="I8">IF($D8="","",MIN(_xlfn._xlws.FILTER(OpenMeteoAPI[ForecastDateTime],OpenMeteoAPI[LocationID]=$D8)))</f>
        <v>46210</v>
      </c>
      <c r="J8" s="5" cm="1">
        <f t="array" ref="J8">IF($D8="","",MAX(_xlfn._xlws.FILTER(OpenMeteoAPI[ForecastDateTime],OpenMeteoAPI[LocationID]=$D8)))</f>
        <v>46219.958333333336</v>
      </c>
      <c r="K8" s="3" cm="1">
        <f t="array" ref="K8">IF($D8="","",AVERAGE(_xlfn._xlws.FILTER(OpenMeteoAPI[TemperatureC],OpenMeteoAPI[LocationID]=$D8)))</f>
        <v>21.960416666666667</v>
      </c>
      <c r="L8" s="4" cm="1">
        <f t="array" ref="L8">IF($D8="","",MAX(_xlfn._xlws.FILTER(OpenMeteoAPI[PrecipitationProbabilityPct],OpenMeteoAPI[LocationID]=$D8))/100)</f>
        <v>0.63</v>
      </c>
      <c r="M8" s="3" cm="1">
        <f t="array" ref="M8">IF($D8="","",AVERAGE(_xlfn._xlws.FILTER(OpenMeteoAPI[WindSpeedKMH],OpenMeteoAPI[LocationID]=$D8)))</f>
        <v>5.3033333333333319</v>
      </c>
    </row>
    <row r="9" spans="1:13">
      <c r="A9" t="str">
        <f t="shared" si="0"/>
        <v>Copenhagen, DK</v>
      </c>
      <c r="B9" t="str">
        <f>IF($D9="","",_xlfn.XLOOKUP($D9,OpenMeteoAPI[LocationID],OpenMeteoAPI[City]))</f>
        <v>Copenhagen</v>
      </c>
      <c r="C9" t="str">
        <f>IF($D9="","",_xlfn.XLOOKUP($D9,OpenMeteoAPI[LocationID],OpenMeteoAPI[CountryCode]))</f>
        <v>DK</v>
      </c>
      <c r="D9" t="str" cm="1">
        <f t="array" ref="D9">_xlfn.LET(_xlpm.ids,_xlfn._xlws.SORT(_xlfn.UNIQUE(OpenMeteoAPI[LocationID])),IFERROR(INDEX(_xlpm.ids,ROWS($D$2:D9)),""))</f>
        <v>DK-CPH</v>
      </c>
      <c r="E9" s="3">
        <f>IF($D9="","",_xlfn.XLOOKUP($D9,OpenMeteoAPI[LocationID],OpenMeteoAPI[Latitude]))</f>
        <v>55.676099999999998</v>
      </c>
      <c r="F9" s="3">
        <f>IF($D9="","",_xlfn.XLOOKUP($D9,OpenMeteoAPI[LocationID],OpenMeteoAPI[Longitude]))</f>
        <v>12.568300000000001</v>
      </c>
      <c r="G9" t="str">
        <f>IF($D9="","",_xlfn.XLOOKUP($D9,OpenMeteoAPI[LocationID],OpenMeteoAPI[Timezone]))</f>
        <v>Europe/Copenhagen</v>
      </c>
      <c r="H9">
        <f>IF($D9="","",COUNTIF(OpenMeteoAPI[LocationID],$D9))</f>
        <v>240</v>
      </c>
      <c r="I9" s="5" cm="1">
        <f t="array" ref="I9">IF($D9="","",MIN(_xlfn._xlws.FILTER(OpenMeteoAPI[ForecastDateTime],OpenMeteoAPI[LocationID]=$D9)))</f>
        <v>46210</v>
      </c>
      <c r="J9" s="5" cm="1">
        <f t="array" ref="J9">IF($D9="","",MAX(_xlfn._xlws.FILTER(OpenMeteoAPI[ForecastDateTime],OpenMeteoAPI[LocationID]=$D9)))</f>
        <v>46219.958333333336</v>
      </c>
      <c r="K9" s="3" cm="1">
        <f t="array" ref="K9">IF($D9="","",AVERAGE(_xlfn._xlws.FILTER(OpenMeteoAPI[TemperatureC],OpenMeteoAPI[LocationID]=$D9)))</f>
        <v>20.492499999999996</v>
      </c>
      <c r="L9" s="4" cm="1">
        <f t="array" ref="L9">IF($D9="","",MAX(_xlfn._xlws.FILTER(OpenMeteoAPI[PrecipitationProbabilityPct],OpenMeteoAPI[LocationID]=$D9))/100)</f>
        <v>1</v>
      </c>
      <c r="M9" s="3" cm="1">
        <f t="array" ref="M9">IF($D9="","",AVERAGE(_xlfn._xlws.FILTER(OpenMeteoAPI[WindSpeedKMH],OpenMeteoAPI[LocationID]=$D9)))</f>
        <v>11.156666666666668</v>
      </c>
    </row>
    <row r="10" spans="1:13">
      <c r="A10" t="str">
        <f t="shared" si="0"/>
        <v>Madrid, ES</v>
      </c>
      <c r="B10" t="str">
        <f>IF($D10="","",_xlfn.XLOOKUP($D10,OpenMeteoAPI[LocationID],OpenMeteoAPI[City]))</f>
        <v>Madrid</v>
      </c>
      <c r="C10" t="str">
        <f>IF($D10="","",_xlfn.XLOOKUP($D10,OpenMeteoAPI[LocationID],OpenMeteoAPI[CountryCode]))</f>
        <v>ES</v>
      </c>
      <c r="D10" t="str" cm="1">
        <f t="array" ref="D10">_xlfn.LET(_xlpm.ids,_xlfn._xlws.SORT(_xlfn.UNIQUE(OpenMeteoAPI[LocationID])),IFERROR(INDEX(_xlpm.ids,ROWS($D$2:D10)),""))</f>
        <v>ES-MAD</v>
      </c>
      <c r="E10" s="3">
        <f>IF($D10="","",_xlfn.XLOOKUP($D10,OpenMeteoAPI[LocationID],OpenMeteoAPI[Latitude]))</f>
        <v>40.416800000000002</v>
      </c>
      <c r="F10" s="3">
        <f>IF($D10="","",_xlfn.XLOOKUP($D10,OpenMeteoAPI[LocationID],OpenMeteoAPI[Longitude]))</f>
        <v>-3.7038000000000002</v>
      </c>
      <c r="G10" t="str">
        <f>IF($D10="","",_xlfn.XLOOKUP($D10,OpenMeteoAPI[LocationID],OpenMeteoAPI[Timezone]))</f>
        <v>Europe/Madrid</v>
      </c>
      <c r="H10">
        <f>IF($D10="","",COUNTIF(OpenMeteoAPI[LocationID],$D10))</f>
        <v>240</v>
      </c>
      <c r="I10" s="5" cm="1">
        <f t="array" ref="I10">IF($D10="","",MIN(_xlfn._xlws.FILTER(OpenMeteoAPI[ForecastDateTime],OpenMeteoAPI[LocationID]=$D10)))</f>
        <v>46210</v>
      </c>
      <c r="J10" s="5" cm="1">
        <f t="array" ref="J10">IF($D10="","",MAX(_xlfn._xlws.FILTER(OpenMeteoAPI[ForecastDateTime],OpenMeteoAPI[LocationID]=$D10)))</f>
        <v>46219.958333333336</v>
      </c>
      <c r="K10" s="3" cm="1">
        <f t="array" ref="K10">IF($D10="","",AVERAGE(_xlfn._xlws.FILTER(OpenMeteoAPI[TemperatureC],OpenMeteoAPI[LocationID]=$D10)))</f>
        <v>29.39</v>
      </c>
      <c r="L10" s="4" cm="1">
        <f t="array" ref="L10">IF($D10="","",MAX(_xlfn._xlws.FILTER(OpenMeteoAPI[PrecipitationProbabilityPct],OpenMeteoAPI[LocationID]=$D10))/100)</f>
        <v>0.15</v>
      </c>
      <c r="M10" s="3" cm="1">
        <f t="array" ref="M10">IF($D10="","",AVERAGE(_xlfn._xlws.FILTER(OpenMeteoAPI[WindSpeedKMH],OpenMeteoAPI[LocationID]=$D10)))</f>
        <v>7.1400000000000041</v>
      </c>
    </row>
    <row r="11" spans="1:13">
      <c r="A11" t="str">
        <f t="shared" si="0"/>
        <v>Helsinki, FI</v>
      </c>
      <c r="B11" t="str">
        <f>IF($D11="","",_xlfn.XLOOKUP($D11,OpenMeteoAPI[LocationID],OpenMeteoAPI[City]))</f>
        <v>Helsinki</v>
      </c>
      <c r="C11" t="str">
        <f>IF($D11="","",_xlfn.XLOOKUP($D11,OpenMeteoAPI[LocationID],OpenMeteoAPI[CountryCode]))</f>
        <v>FI</v>
      </c>
      <c r="D11" t="str" cm="1">
        <f t="array" ref="D11">_xlfn.LET(_xlpm.ids,_xlfn._xlws.SORT(_xlfn.UNIQUE(OpenMeteoAPI[LocationID])),IFERROR(INDEX(_xlpm.ids,ROWS($D$2:D11)),""))</f>
        <v>FI-HEL</v>
      </c>
      <c r="E11" s="3">
        <f>IF($D11="","",_xlfn.XLOOKUP($D11,OpenMeteoAPI[LocationID],OpenMeteoAPI[Latitude]))</f>
        <v>60.169899999999998</v>
      </c>
      <c r="F11" s="3">
        <f>IF($D11="","",_xlfn.XLOOKUP($D11,OpenMeteoAPI[LocationID],OpenMeteoAPI[Longitude]))</f>
        <v>24.938400000000001</v>
      </c>
      <c r="G11" t="str">
        <f>IF($D11="","",_xlfn.XLOOKUP($D11,OpenMeteoAPI[LocationID],OpenMeteoAPI[Timezone]))</f>
        <v>Europe/Helsinki</v>
      </c>
      <c r="H11">
        <f>IF($D11="","",COUNTIF(OpenMeteoAPI[LocationID],$D11))</f>
        <v>240</v>
      </c>
      <c r="I11" s="5" cm="1">
        <f t="array" ref="I11">IF($D11="","",MIN(_xlfn._xlws.FILTER(OpenMeteoAPI[ForecastDateTime],OpenMeteoAPI[LocationID]=$D11)))</f>
        <v>46210</v>
      </c>
      <c r="J11" s="5" cm="1">
        <f t="array" ref="J11">IF($D11="","",MAX(_xlfn._xlws.FILTER(OpenMeteoAPI[ForecastDateTime],OpenMeteoAPI[LocationID]=$D11)))</f>
        <v>46219.958333333336</v>
      </c>
      <c r="K11" s="3" cm="1">
        <f t="array" ref="K11">IF($D11="","",AVERAGE(_xlfn._xlws.FILTER(OpenMeteoAPI[TemperatureC],OpenMeteoAPI[LocationID]=$D11)))</f>
        <v>19.222916666666674</v>
      </c>
      <c r="L11" s="4" cm="1">
        <f t="array" ref="L11">IF($D11="","",MAX(_xlfn._xlws.FILTER(OpenMeteoAPI[PrecipitationProbabilityPct],OpenMeteoAPI[LocationID]=$D11))/100)</f>
        <v>1</v>
      </c>
      <c r="M11" s="3" cm="1">
        <f t="array" ref="M11">IF($D11="","",AVERAGE(_xlfn._xlws.FILTER(OpenMeteoAPI[WindSpeedKMH],OpenMeteoAPI[LocationID]=$D11)))</f>
        <v>12.084166666666659</v>
      </c>
    </row>
    <row r="12" spans="1:13">
      <c r="A12" t="str">
        <f t="shared" si="0"/>
        <v>Paris, FR</v>
      </c>
      <c r="B12" t="str">
        <f>IF($D12="","",_xlfn.XLOOKUP($D12,OpenMeteoAPI[LocationID],OpenMeteoAPI[City]))</f>
        <v>Paris</v>
      </c>
      <c r="C12" t="str">
        <f>IF($D12="","",_xlfn.XLOOKUP($D12,OpenMeteoAPI[LocationID],OpenMeteoAPI[CountryCode]))</f>
        <v>FR</v>
      </c>
      <c r="D12" t="str" cm="1">
        <f t="array" ref="D12">_xlfn.LET(_xlpm.ids,_xlfn._xlws.SORT(_xlfn.UNIQUE(OpenMeteoAPI[LocationID])),IFERROR(INDEX(_xlpm.ids,ROWS($D$2:D12)),""))</f>
        <v>FR-PAR</v>
      </c>
      <c r="E12" s="3">
        <f>IF($D12="","",_xlfn.XLOOKUP($D12,OpenMeteoAPI[LocationID],OpenMeteoAPI[Latitude]))</f>
        <v>48.8566</v>
      </c>
      <c r="F12" s="3">
        <f>IF($D12="","",_xlfn.XLOOKUP($D12,OpenMeteoAPI[LocationID],OpenMeteoAPI[Longitude]))</f>
        <v>2.3521999999999998</v>
      </c>
      <c r="G12" t="str">
        <f>IF($D12="","",_xlfn.XLOOKUP($D12,OpenMeteoAPI[LocationID],OpenMeteoAPI[Timezone]))</f>
        <v>Europe/Paris</v>
      </c>
      <c r="H12">
        <f>IF($D12="","",COUNTIF(OpenMeteoAPI[LocationID],$D12))</f>
        <v>240</v>
      </c>
      <c r="I12" s="5" cm="1">
        <f t="array" ref="I12">IF($D12="","",MIN(_xlfn._xlws.FILTER(OpenMeteoAPI[ForecastDateTime],OpenMeteoAPI[LocationID]=$D12)))</f>
        <v>46210</v>
      </c>
      <c r="J12" s="5" cm="1">
        <f t="array" ref="J12">IF($D12="","",MAX(_xlfn._xlws.FILTER(OpenMeteoAPI[ForecastDateTime],OpenMeteoAPI[LocationID]=$D12)))</f>
        <v>46219.958333333336</v>
      </c>
      <c r="K12" s="3" cm="1">
        <f t="array" ref="K12">IF($D12="","",AVERAGE(_xlfn._xlws.FILTER(OpenMeteoAPI[TemperatureC],OpenMeteoAPI[LocationID]=$D12)))</f>
        <v>28.839166666666667</v>
      </c>
      <c r="L12" s="4" cm="1">
        <f t="array" ref="L12">IF($D12="","",MAX(_xlfn._xlws.FILTER(OpenMeteoAPI[PrecipitationProbabilityPct],OpenMeteoAPI[LocationID]=$D12))/100)</f>
        <v>0.24</v>
      </c>
      <c r="M12" s="3" cm="1">
        <f t="array" ref="M12">IF($D12="","",AVERAGE(_xlfn._xlws.FILTER(OpenMeteoAPI[WindSpeedKMH],OpenMeteoAPI[LocationID]=$D12)))</f>
        <v>9.4508333333333301</v>
      </c>
    </row>
    <row r="13" spans="1:13">
      <c r="A13" t="str">
        <f t="shared" si="0"/>
        <v>London, GB</v>
      </c>
      <c r="B13" t="str">
        <f>IF($D13="","",_xlfn.XLOOKUP($D13,OpenMeteoAPI[LocationID],OpenMeteoAPI[City]))</f>
        <v>London</v>
      </c>
      <c r="C13" t="str">
        <f>IF($D13="","",_xlfn.XLOOKUP($D13,OpenMeteoAPI[LocationID],OpenMeteoAPI[CountryCode]))</f>
        <v>GB</v>
      </c>
      <c r="D13" t="str" cm="1">
        <f t="array" ref="D13">_xlfn.LET(_xlpm.ids,_xlfn._xlws.SORT(_xlfn.UNIQUE(OpenMeteoAPI[LocationID])),IFERROR(INDEX(_xlpm.ids,ROWS($D$2:D13)),""))</f>
        <v>GB-LON</v>
      </c>
      <c r="E13" s="3">
        <f>IF($D13="","",_xlfn.XLOOKUP($D13,OpenMeteoAPI[LocationID],OpenMeteoAPI[Latitude]))</f>
        <v>51.507399999999997</v>
      </c>
      <c r="F13" s="3">
        <f>IF($D13="","",_xlfn.XLOOKUP($D13,OpenMeteoAPI[LocationID],OpenMeteoAPI[Longitude]))</f>
        <v>-0.1278</v>
      </c>
      <c r="G13" t="str">
        <f>IF($D13="","",_xlfn.XLOOKUP($D13,OpenMeteoAPI[LocationID],OpenMeteoAPI[Timezone]))</f>
        <v>Europe/London</v>
      </c>
      <c r="H13">
        <f>IF($D13="","",COUNTIF(OpenMeteoAPI[LocationID],$D13))</f>
        <v>240</v>
      </c>
      <c r="I13" s="5" cm="1">
        <f t="array" ref="I13">IF($D13="","",MIN(_xlfn._xlws.FILTER(OpenMeteoAPI[ForecastDateTime],OpenMeteoAPI[LocationID]=$D13)))</f>
        <v>46210</v>
      </c>
      <c r="J13" s="5" cm="1">
        <f t="array" ref="J13">IF($D13="","",MAX(_xlfn._xlws.FILTER(OpenMeteoAPI[ForecastDateTime],OpenMeteoAPI[LocationID]=$D13)))</f>
        <v>46219.958333333336</v>
      </c>
      <c r="K13" s="3" cm="1">
        <f t="array" ref="K13">IF($D13="","",AVERAGE(_xlfn._xlws.FILTER(OpenMeteoAPI[TemperatureC],OpenMeteoAPI[LocationID]=$D13)))</f>
        <v>23.846249999999991</v>
      </c>
      <c r="L13" s="4" cm="1">
        <f t="array" ref="L13">IF($D13="","",MAX(_xlfn._xlws.FILTER(OpenMeteoAPI[PrecipitationProbabilityPct],OpenMeteoAPI[LocationID]=$D13))/100)</f>
        <v>0.15</v>
      </c>
      <c r="M13" s="3" cm="1">
        <f t="array" ref="M13">IF($D13="","",AVERAGE(_xlfn._xlws.FILTER(OpenMeteoAPI[WindSpeedKMH],OpenMeteoAPI[LocationID]=$D13)))</f>
        <v>13.02416666666667</v>
      </c>
    </row>
    <row r="14" spans="1:13">
      <c r="A14" t="str">
        <f t="shared" si="0"/>
        <v>Athens, GR</v>
      </c>
      <c r="B14" t="str">
        <f>IF($D14="","",_xlfn.XLOOKUP($D14,OpenMeteoAPI[LocationID],OpenMeteoAPI[City]))</f>
        <v>Athens</v>
      </c>
      <c r="C14" t="str">
        <f>IF($D14="","",_xlfn.XLOOKUP($D14,OpenMeteoAPI[LocationID],OpenMeteoAPI[CountryCode]))</f>
        <v>GR</v>
      </c>
      <c r="D14" t="str" cm="1">
        <f t="array" ref="D14">_xlfn.LET(_xlpm.ids,_xlfn._xlws.SORT(_xlfn.UNIQUE(OpenMeteoAPI[LocationID])),IFERROR(INDEX(_xlpm.ids,ROWS($D$2:D14)),""))</f>
        <v>GR-ATH</v>
      </c>
      <c r="E14" s="3">
        <f>IF($D14="","",_xlfn.XLOOKUP($D14,OpenMeteoAPI[LocationID],OpenMeteoAPI[Latitude]))</f>
        <v>37.983800000000002</v>
      </c>
      <c r="F14" s="3">
        <f>IF($D14="","",_xlfn.XLOOKUP($D14,OpenMeteoAPI[LocationID],OpenMeteoAPI[Longitude]))</f>
        <v>23.727499999999999</v>
      </c>
      <c r="G14" t="str">
        <f>IF($D14="","",_xlfn.XLOOKUP($D14,OpenMeteoAPI[LocationID],OpenMeteoAPI[Timezone]))</f>
        <v>Europe/Athens</v>
      </c>
      <c r="H14">
        <f>IF($D14="","",COUNTIF(OpenMeteoAPI[LocationID],$D14))</f>
        <v>240</v>
      </c>
      <c r="I14" s="5" cm="1">
        <f t="array" ref="I14">IF($D14="","",MIN(_xlfn._xlws.FILTER(OpenMeteoAPI[ForecastDateTime],OpenMeteoAPI[LocationID]=$D14)))</f>
        <v>46210</v>
      </c>
      <c r="J14" s="5" cm="1">
        <f t="array" ref="J14">IF($D14="","",MAX(_xlfn._xlws.FILTER(OpenMeteoAPI[ForecastDateTime],OpenMeteoAPI[LocationID]=$D14)))</f>
        <v>46219.958333333336</v>
      </c>
      <c r="K14" s="3" cm="1">
        <f t="array" ref="K14">IF($D14="","",AVERAGE(_xlfn._xlws.FILTER(OpenMeteoAPI[TemperatureC],OpenMeteoAPI[LocationID]=$D14)))</f>
        <v>28.462916666666676</v>
      </c>
      <c r="L14" s="4" cm="1">
        <f t="array" ref="L14">IF($D14="","",MAX(_xlfn._xlws.FILTER(OpenMeteoAPI[PrecipitationProbabilityPct],OpenMeteoAPI[LocationID]=$D14))/100)</f>
        <v>0.44</v>
      </c>
      <c r="M14" s="3" cm="1">
        <f t="array" ref="M14">IF($D14="","",AVERAGE(_xlfn._xlws.FILTER(OpenMeteoAPI[WindSpeedKMH],OpenMeteoAPI[LocationID]=$D14)))</f>
        <v>6.4604166666666716</v>
      </c>
    </row>
    <row r="15" spans="1:13">
      <c r="A15" t="str">
        <f t="shared" si="0"/>
        <v>Dublin, IE</v>
      </c>
      <c r="B15" t="str">
        <f>IF($D15="","",_xlfn.XLOOKUP($D15,OpenMeteoAPI[LocationID],OpenMeteoAPI[City]))</f>
        <v>Dublin</v>
      </c>
      <c r="C15" t="str">
        <f>IF($D15="","",_xlfn.XLOOKUP($D15,OpenMeteoAPI[LocationID],OpenMeteoAPI[CountryCode]))</f>
        <v>IE</v>
      </c>
      <c r="D15" t="str" cm="1">
        <f t="array" ref="D15">_xlfn.LET(_xlpm.ids,_xlfn._xlws.SORT(_xlfn.UNIQUE(OpenMeteoAPI[LocationID])),IFERROR(INDEX(_xlpm.ids,ROWS($D$2:D15)),""))</f>
        <v>IE-DUB</v>
      </c>
      <c r="E15" s="3">
        <f>IF($D15="","",_xlfn.XLOOKUP($D15,OpenMeteoAPI[LocationID],OpenMeteoAPI[Latitude]))</f>
        <v>53.349800000000002</v>
      </c>
      <c r="F15" s="3">
        <f>IF($D15="","",_xlfn.XLOOKUP($D15,OpenMeteoAPI[LocationID],OpenMeteoAPI[Longitude]))</f>
        <v>-6.2603</v>
      </c>
      <c r="G15" t="str">
        <f>IF($D15="","",_xlfn.XLOOKUP($D15,OpenMeteoAPI[LocationID],OpenMeteoAPI[Timezone]))</f>
        <v>Europe/Dublin</v>
      </c>
      <c r="H15">
        <f>IF($D15="","",COUNTIF(OpenMeteoAPI[LocationID],$D15))</f>
        <v>240</v>
      </c>
      <c r="I15" s="5" cm="1">
        <f t="array" ref="I15">IF($D15="","",MIN(_xlfn._xlws.FILTER(OpenMeteoAPI[ForecastDateTime],OpenMeteoAPI[LocationID]=$D15)))</f>
        <v>46210</v>
      </c>
      <c r="J15" s="5" cm="1">
        <f t="array" ref="J15">IF($D15="","",MAX(_xlfn._xlws.FILTER(OpenMeteoAPI[ForecastDateTime],OpenMeteoAPI[LocationID]=$D15)))</f>
        <v>46219.958333333336</v>
      </c>
      <c r="K15" s="3" cm="1">
        <f t="array" ref="K15">IF($D15="","",AVERAGE(_xlfn._xlws.FILTER(OpenMeteoAPI[TemperatureC],OpenMeteoAPI[LocationID]=$D15)))</f>
        <v>18.856249999999996</v>
      </c>
      <c r="L15" s="4" cm="1">
        <f t="array" ref="L15">IF($D15="","",MAX(_xlfn._xlws.FILTER(OpenMeteoAPI[PrecipitationProbabilityPct],OpenMeteoAPI[LocationID]=$D15))/100)</f>
        <v>0.12</v>
      </c>
      <c r="M15" s="3" cm="1">
        <f t="array" ref="M15">IF($D15="","",AVERAGE(_xlfn._xlws.FILTER(OpenMeteoAPI[WindSpeedKMH],OpenMeteoAPI[LocationID]=$D15)))</f>
        <v>13.269999999999991</v>
      </c>
    </row>
    <row r="16" spans="1:13">
      <c r="A16" t="str">
        <f t="shared" si="0"/>
        <v>Rome, IT</v>
      </c>
      <c r="B16" t="str">
        <f>IF($D16="","",_xlfn.XLOOKUP($D16,OpenMeteoAPI[LocationID],OpenMeteoAPI[City]))</f>
        <v>Rome</v>
      </c>
      <c r="C16" t="str">
        <f>IF($D16="","",_xlfn.XLOOKUP($D16,OpenMeteoAPI[LocationID],OpenMeteoAPI[CountryCode]))</f>
        <v>IT</v>
      </c>
      <c r="D16" t="str" cm="1">
        <f t="array" ref="D16">_xlfn.LET(_xlpm.ids,_xlfn._xlws.SORT(_xlfn.UNIQUE(OpenMeteoAPI[LocationID])),IFERROR(INDEX(_xlpm.ids,ROWS($D$2:D16)),""))</f>
        <v>IT-ROM</v>
      </c>
      <c r="E16" s="3">
        <f>IF($D16="","",_xlfn.XLOOKUP($D16,OpenMeteoAPI[LocationID],OpenMeteoAPI[Latitude]))</f>
        <v>41.902799999999999</v>
      </c>
      <c r="F16" s="3">
        <f>IF($D16="","",_xlfn.XLOOKUP($D16,OpenMeteoAPI[LocationID],OpenMeteoAPI[Longitude]))</f>
        <v>12.4964</v>
      </c>
      <c r="G16" t="str">
        <f>IF($D16="","",_xlfn.XLOOKUP($D16,OpenMeteoAPI[LocationID],OpenMeteoAPI[Timezone]))</f>
        <v>Europe/Rome</v>
      </c>
      <c r="H16">
        <f>IF($D16="","",COUNTIF(OpenMeteoAPI[LocationID],$D16))</f>
        <v>240</v>
      </c>
      <c r="I16" s="5" cm="1">
        <f t="array" ref="I16">IF($D16="","",MIN(_xlfn._xlws.FILTER(OpenMeteoAPI[ForecastDateTime],OpenMeteoAPI[LocationID]=$D16)))</f>
        <v>46210</v>
      </c>
      <c r="J16" s="5" cm="1">
        <f t="array" ref="J16">IF($D16="","",MAX(_xlfn._xlws.FILTER(OpenMeteoAPI[ForecastDateTime],OpenMeteoAPI[LocationID]=$D16)))</f>
        <v>46219.958333333336</v>
      </c>
      <c r="K16" s="3" cm="1">
        <f t="array" ref="K16">IF($D16="","",AVERAGE(_xlfn._xlws.FILTER(OpenMeteoAPI[TemperatureC],OpenMeteoAPI[LocationID]=$D16)))</f>
        <v>28.465000000000011</v>
      </c>
      <c r="L16" s="4" cm="1">
        <f t="array" ref="L16">IF($D16="","",MAX(_xlfn._xlws.FILTER(OpenMeteoAPI[PrecipitationProbabilityPct],OpenMeteoAPI[LocationID]=$D16))/100)</f>
        <v>0.13</v>
      </c>
      <c r="M16" s="3" cm="1">
        <f t="array" ref="M16">IF($D16="","",AVERAGE(_xlfn._xlws.FILTER(OpenMeteoAPI[WindSpeedKMH],OpenMeteoAPI[LocationID]=$D16)))</f>
        <v>6.7745833333333341</v>
      </c>
    </row>
    <row r="17" spans="1:13">
      <c r="A17" t="str">
        <f t="shared" si="0"/>
        <v>Amsterdam, NL</v>
      </c>
      <c r="B17" t="str">
        <f>IF($D17="","",_xlfn.XLOOKUP($D17,OpenMeteoAPI[LocationID],OpenMeteoAPI[City]))</f>
        <v>Amsterdam</v>
      </c>
      <c r="C17" t="str">
        <f>IF($D17="","",_xlfn.XLOOKUP($D17,OpenMeteoAPI[LocationID],OpenMeteoAPI[CountryCode]))</f>
        <v>NL</v>
      </c>
      <c r="D17" t="str" cm="1">
        <f t="array" ref="D17">_xlfn.LET(_xlpm.ids,_xlfn._xlws.SORT(_xlfn.UNIQUE(OpenMeteoAPI[LocationID])),IFERROR(INDEX(_xlpm.ids,ROWS($D$2:D17)),""))</f>
        <v>NL-AMS</v>
      </c>
      <c r="E17" s="3">
        <f>IF($D17="","",_xlfn.XLOOKUP($D17,OpenMeteoAPI[LocationID],OpenMeteoAPI[Latitude]))</f>
        <v>52.367600000000003</v>
      </c>
      <c r="F17" s="3">
        <f>IF($D17="","",_xlfn.XLOOKUP($D17,OpenMeteoAPI[LocationID],OpenMeteoAPI[Longitude]))</f>
        <v>4.9040999999999997</v>
      </c>
      <c r="G17" t="str">
        <f>IF($D17="","",_xlfn.XLOOKUP($D17,OpenMeteoAPI[LocationID],OpenMeteoAPI[Timezone]))</f>
        <v>Europe/Amsterdam</v>
      </c>
      <c r="H17">
        <f>IF($D17="","",COUNTIF(OpenMeteoAPI[LocationID],$D17))</f>
        <v>240</v>
      </c>
      <c r="I17" s="5" cm="1">
        <f t="array" ref="I17">IF($D17="","",MIN(_xlfn._xlws.FILTER(OpenMeteoAPI[ForecastDateTime],OpenMeteoAPI[LocationID]=$D17)))</f>
        <v>46210</v>
      </c>
      <c r="J17" s="5" cm="1">
        <f t="array" ref="J17">IF($D17="","",MAX(_xlfn._xlws.FILTER(OpenMeteoAPI[ForecastDateTime],OpenMeteoAPI[LocationID]=$D17)))</f>
        <v>46219.958333333336</v>
      </c>
      <c r="K17" s="3" cm="1">
        <f t="array" ref="K17">IF($D17="","",AVERAGE(_xlfn._xlws.FILTER(OpenMeteoAPI[TemperatureC],OpenMeteoAPI[LocationID]=$D17)))</f>
        <v>21.424583333333327</v>
      </c>
      <c r="L17" s="4" cm="1">
        <f t="array" ref="L17">IF($D17="","",MAX(_xlfn._xlws.FILTER(OpenMeteoAPI[PrecipitationProbabilityPct],OpenMeteoAPI[LocationID]=$D17))/100)</f>
        <v>0.25</v>
      </c>
      <c r="M17" s="3" cm="1">
        <f t="array" ref="M17">IF($D17="","",AVERAGE(_xlfn._xlws.FILTER(OpenMeteoAPI[WindSpeedKMH],OpenMeteoAPI[LocationID]=$D17)))</f>
        <v>12.235833333333321</v>
      </c>
    </row>
    <row r="18" spans="1:13">
      <c r="A18" t="str">
        <f t="shared" si="0"/>
        <v>Oslo, NO</v>
      </c>
      <c r="B18" t="str">
        <f>IF($D18="","",_xlfn.XLOOKUP($D18,OpenMeteoAPI[LocationID],OpenMeteoAPI[City]))</f>
        <v>Oslo</v>
      </c>
      <c r="C18" t="str">
        <f>IF($D18="","",_xlfn.XLOOKUP($D18,OpenMeteoAPI[LocationID],OpenMeteoAPI[CountryCode]))</f>
        <v>NO</v>
      </c>
      <c r="D18" t="str" cm="1">
        <f t="array" ref="D18">_xlfn.LET(_xlpm.ids,_xlfn._xlws.SORT(_xlfn.UNIQUE(OpenMeteoAPI[LocationID])),IFERROR(INDEX(_xlpm.ids,ROWS($D$2:D18)),""))</f>
        <v>NO-OSL</v>
      </c>
      <c r="E18" s="3">
        <f>IF($D18="","",_xlfn.XLOOKUP($D18,OpenMeteoAPI[LocationID],OpenMeteoAPI[Latitude]))</f>
        <v>59.913899999999998</v>
      </c>
      <c r="F18" s="3">
        <f>IF($D18="","",_xlfn.XLOOKUP($D18,OpenMeteoAPI[LocationID],OpenMeteoAPI[Longitude]))</f>
        <v>10.7522</v>
      </c>
      <c r="G18" t="str">
        <f>IF($D18="","",_xlfn.XLOOKUP($D18,OpenMeteoAPI[LocationID],OpenMeteoAPI[Timezone]))</f>
        <v>Europe/Oslo</v>
      </c>
      <c r="H18">
        <f>IF($D18="","",COUNTIF(OpenMeteoAPI[LocationID],$D18))</f>
        <v>240</v>
      </c>
      <c r="I18" s="5" cm="1">
        <f t="array" ref="I18">IF($D18="","",MIN(_xlfn._xlws.FILTER(OpenMeteoAPI[ForecastDateTime],OpenMeteoAPI[LocationID]=$D18)))</f>
        <v>46210</v>
      </c>
      <c r="J18" s="5" cm="1">
        <f t="array" ref="J18">IF($D18="","",MAX(_xlfn._xlws.FILTER(OpenMeteoAPI[ForecastDateTime],OpenMeteoAPI[LocationID]=$D18)))</f>
        <v>46219.958333333336</v>
      </c>
      <c r="K18" s="3" cm="1">
        <f t="array" ref="K18">IF($D18="","",AVERAGE(_xlfn._xlws.FILTER(OpenMeteoAPI[TemperatureC],OpenMeteoAPI[LocationID]=$D18)))</f>
        <v>20.989583333333325</v>
      </c>
      <c r="L18" s="4" cm="1">
        <f t="array" ref="L18">IF($D18="","",MAX(_xlfn._xlws.FILTER(OpenMeteoAPI[PrecipitationProbabilityPct],OpenMeteoAPI[LocationID]=$D18))/100)</f>
        <v>1</v>
      </c>
      <c r="M18" s="3" cm="1">
        <f t="array" ref="M18">IF($D18="","",AVERAGE(_xlfn._xlws.FILTER(OpenMeteoAPI[WindSpeedKMH],OpenMeteoAPI[LocationID]=$D18)))</f>
        <v>8.763333333333339</v>
      </c>
    </row>
    <row r="19" spans="1:13">
      <c r="A19" t="str">
        <f t="shared" si="0"/>
        <v>Warsaw, PL</v>
      </c>
      <c r="B19" t="str">
        <f>IF($D19="","",_xlfn.XLOOKUP($D19,OpenMeteoAPI[LocationID],OpenMeteoAPI[City]))</f>
        <v>Warsaw</v>
      </c>
      <c r="C19" t="str">
        <f>IF($D19="","",_xlfn.XLOOKUP($D19,OpenMeteoAPI[LocationID],OpenMeteoAPI[CountryCode]))</f>
        <v>PL</v>
      </c>
      <c r="D19" t="str" cm="1">
        <f t="array" ref="D19">_xlfn.LET(_xlpm.ids,_xlfn._xlws.SORT(_xlfn.UNIQUE(OpenMeteoAPI[LocationID])),IFERROR(INDEX(_xlpm.ids,ROWS($D$2:D19)),""))</f>
        <v>PL-WAW</v>
      </c>
      <c r="E19" s="3">
        <f>IF($D19="","",_xlfn.XLOOKUP($D19,OpenMeteoAPI[LocationID],OpenMeteoAPI[Latitude]))</f>
        <v>52.229700000000001</v>
      </c>
      <c r="F19" s="3">
        <f>IF($D19="","",_xlfn.XLOOKUP($D19,OpenMeteoAPI[LocationID],OpenMeteoAPI[Longitude]))</f>
        <v>21.0122</v>
      </c>
      <c r="G19" t="str">
        <f>IF($D19="","",_xlfn.XLOOKUP($D19,OpenMeteoAPI[LocationID],OpenMeteoAPI[Timezone]))</f>
        <v>Europe/Warsaw</v>
      </c>
      <c r="H19">
        <f>IF($D19="","",COUNTIF(OpenMeteoAPI[LocationID],$D19))</f>
        <v>240</v>
      </c>
      <c r="I19" s="5" cm="1">
        <f t="array" ref="I19">IF($D19="","",MIN(_xlfn._xlws.FILTER(OpenMeteoAPI[ForecastDateTime],OpenMeteoAPI[LocationID]=$D19)))</f>
        <v>46210</v>
      </c>
      <c r="J19" s="5" cm="1">
        <f t="array" ref="J19">IF($D19="","",MAX(_xlfn._xlws.FILTER(OpenMeteoAPI[ForecastDateTime],OpenMeteoAPI[LocationID]=$D19)))</f>
        <v>46219.958333333336</v>
      </c>
      <c r="K19" s="3" cm="1">
        <f t="array" ref="K19">IF($D19="","",AVERAGE(_xlfn._xlws.FILTER(OpenMeteoAPI[TemperatureC],OpenMeteoAPI[LocationID]=$D19)))</f>
        <v>18.189583333333321</v>
      </c>
      <c r="L19" s="4" cm="1">
        <f t="array" ref="L19">IF($D19="","",MAX(_xlfn._xlws.FILTER(OpenMeteoAPI[PrecipitationProbabilityPct],OpenMeteoAPI[LocationID]=$D19))/100)</f>
        <v>1</v>
      </c>
      <c r="M19" s="3" cm="1">
        <f t="array" ref="M19">IF($D19="","",AVERAGE(_xlfn._xlws.FILTER(OpenMeteoAPI[WindSpeedKMH],OpenMeteoAPI[LocationID]=$D19)))</f>
        <v>12.048749999999997</v>
      </c>
    </row>
    <row r="20" spans="1:13">
      <c r="A20" t="str">
        <f t="shared" si="0"/>
        <v>Lisbon, PT</v>
      </c>
      <c r="B20" t="str">
        <f>IF($D20="","",_xlfn.XLOOKUP($D20,OpenMeteoAPI[LocationID],OpenMeteoAPI[City]))</f>
        <v>Lisbon</v>
      </c>
      <c r="C20" t="str">
        <f>IF($D20="","",_xlfn.XLOOKUP($D20,OpenMeteoAPI[LocationID],OpenMeteoAPI[CountryCode]))</f>
        <v>PT</v>
      </c>
      <c r="D20" t="str" cm="1">
        <f t="array" ref="D20">_xlfn.LET(_xlpm.ids,_xlfn._xlws.SORT(_xlfn.UNIQUE(OpenMeteoAPI[LocationID])),IFERROR(INDEX(_xlpm.ids,ROWS($D$2:D20)),""))</f>
        <v>PT-LIS</v>
      </c>
      <c r="E20" s="3">
        <f>IF($D20="","",_xlfn.XLOOKUP($D20,OpenMeteoAPI[LocationID],OpenMeteoAPI[Latitude]))</f>
        <v>38.722299999999997</v>
      </c>
      <c r="F20" s="3">
        <f>IF($D20="","",_xlfn.XLOOKUP($D20,OpenMeteoAPI[LocationID],OpenMeteoAPI[Longitude]))</f>
        <v>-9.1393000000000004</v>
      </c>
      <c r="G20" t="str">
        <f>IF($D20="","",_xlfn.XLOOKUP($D20,OpenMeteoAPI[LocationID],OpenMeteoAPI[Timezone]))</f>
        <v>Europe/Lisbon</v>
      </c>
      <c r="H20">
        <f>IF($D20="","",COUNTIF(OpenMeteoAPI[LocationID],$D20))</f>
        <v>240</v>
      </c>
      <c r="I20" s="5" cm="1">
        <f t="array" ref="I20">IF($D20="","",MIN(_xlfn._xlws.FILTER(OpenMeteoAPI[ForecastDateTime],OpenMeteoAPI[LocationID]=$D20)))</f>
        <v>46210</v>
      </c>
      <c r="J20" s="5" cm="1">
        <f t="array" ref="J20">IF($D20="","",MAX(_xlfn._xlws.FILTER(OpenMeteoAPI[ForecastDateTime],OpenMeteoAPI[LocationID]=$D20)))</f>
        <v>46219.958333333336</v>
      </c>
      <c r="K20" s="3" cm="1">
        <f t="array" ref="K20">IF($D20="","",AVERAGE(_xlfn._xlws.FILTER(OpenMeteoAPI[TemperatureC],OpenMeteoAPI[LocationID]=$D20)))</f>
        <v>22.35083333333333</v>
      </c>
      <c r="L20" s="4" cm="1">
        <f t="array" ref="L20">IF($D20="","",MAX(_xlfn._xlws.FILTER(OpenMeteoAPI[PrecipitationProbabilityPct],OpenMeteoAPI[LocationID]=$D20))/100)</f>
        <v>0.12</v>
      </c>
      <c r="M20" s="3" cm="1">
        <f t="array" ref="M20">IF($D20="","",AVERAGE(_xlfn._xlws.FILTER(OpenMeteoAPI[WindSpeedKMH],OpenMeteoAPI[LocationID]=$D20)))</f>
        <v>9.1158333333333257</v>
      </c>
    </row>
    <row r="21" spans="1:13">
      <c r="A21" t="str">
        <f t="shared" si="0"/>
        <v>Stockholm, SE</v>
      </c>
      <c r="B21" t="str">
        <f>IF($D21="","",_xlfn.XLOOKUP($D21,OpenMeteoAPI[LocationID],OpenMeteoAPI[City]))</f>
        <v>Stockholm</v>
      </c>
      <c r="C21" t="str">
        <f>IF($D21="","",_xlfn.XLOOKUP($D21,OpenMeteoAPI[LocationID],OpenMeteoAPI[CountryCode]))</f>
        <v>SE</v>
      </c>
      <c r="D21" t="str" cm="1">
        <f t="array" ref="D21">_xlfn.LET(_xlpm.ids,_xlfn._xlws.SORT(_xlfn.UNIQUE(OpenMeteoAPI[LocationID])),IFERROR(INDEX(_xlpm.ids,ROWS($D$2:D21)),""))</f>
        <v>SE-STO</v>
      </c>
      <c r="E21" s="3">
        <f>IF($D21="","",_xlfn.XLOOKUP($D21,OpenMeteoAPI[LocationID],OpenMeteoAPI[Latitude]))</f>
        <v>59.329300000000003</v>
      </c>
      <c r="F21" s="3">
        <f>IF($D21="","",_xlfn.XLOOKUP($D21,OpenMeteoAPI[LocationID],OpenMeteoAPI[Longitude]))</f>
        <v>18.0686</v>
      </c>
      <c r="G21" t="str">
        <f>IF($D21="","",_xlfn.XLOOKUP($D21,OpenMeteoAPI[LocationID],OpenMeteoAPI[Timezone]))</f>
        <v>Europe/Stockholm</v>
      </c>
      <c r="H21">
        <f>IF($D21="","",COUNTIF(OpenMeteoAPI[LocationID],$D21))</f>
        <v>240</v>
      </c>
      <c r="I21" s="5" cm="1">
        <f t="array" ref="I21">IF($D21="","",MIN(_xlfn._xlws.FILTER(OpenMeteoAPI[ForecastDateTime],OpenMeteoAPI[LocationID]=$D21)))</f>
        <v>46210</v>
      </c>
      <c r="J21" s="5" cm="1">
        <f t="array" ref="J21">IF($D21="","",MAX(_xlfn._xlws.FILTER(OpenMeteoAPI[ForecastDateTime],OpenMeteoAPI[LocationID]=$D21)))</f>
        <v>46219.958333333336</v>
      </c>
      <c r="K21" s="3" cm="1">
        <f t="array" ref="K21">IF($D21="","",AVERAGE(_xlfn._xlws.FILTER(OpenMeteoAPI[TemperatureC],OpenMeteoAPI[LocationID]=$D21)))</f>
        <v>18.572083333333332</v>
      </c>
      <c r="L21" s="4" cm="1">
        <f t="array" ref="L21">IF($D21="","",MAX(_xlfn._xlws.FILTER(OpenMeteoAPI[PrecipitationProbabilityPct],OpenMeteoAPI[LocationID]=$D21))/100)</f>
        <v>0.8</v>
      </c>
      <c r="M21" s="3" cm="1">
        <f t="array" ref="M21">IF($D21="","",AVERAGE(_xlfn._xlws.FILTER(OpenMeteoAPI[WindSpeedKMH],OpenMeteoAPI[LocationID]=$D21)))</f>
        <v>11.565416666666666</v>
      </c>
    </row>
    <row r="22" spans="1:13">
      <c r="A22" t="str">
        <f t="shared" si="0"/>
        <v/>
      </c>
      <c r="B22" t="str">
        <f>IF($D22="","",_xlfn.XLOOKUP($D22,OpenMeteoAPI[LocationID],OpenMeteoAPI[City]))</f>
        <v/>
      </c>
      <c r="C22" t="str">
        <f>IF($D22="","",_xlfn.XLOOKUP($D22,OpenMeteoAPI[LocationID],OpenMeteoAPI[CountryCode]))</f>
        <v/>
      </c>
      <c r="D22" t="str" cm="1">
        <f t="array" ref="D22">_xlfn.LET(_xlpm.ids,_xlfn._xlws.SORT(_xlfn.UNIQUE(OpenMeteoAPI[LocationID])),IFERROR(INDEX(_xlpm.ids,ROWS($D$2:D22)),""))</f>
        <v/>
      </c>
      <c r="E22" s="3" t="str">
        <f>IF($D22="","",_xlfn.XLOOKUP($D22,OpenMeteoAPI[LocationID],OpenMeteoAPI[Latitude]))</f>
        <v/>
      </c>
      <c r="F22" s="3" t="str">
        <f>IF($D22="","",_xlfn.XLOOKUP($D22,OpenMeteoAPI[LocationID],OpenMeteoAPI[Longitude]))</f>
        <v/>
      </c>
      <c r="G22" t="str">
        <f>IF($D22="","",_xlfn.XLOOKUP($D22,OpenMeteoAPI[LocationID],OpenMeteoAPI[Timezone]))</f>
        <v/>
      </c>
      <c r="H22" t="str">
        <f>IF($D22="","",COUNTIF(OpenMeteoAPI[LocationID],$D22))</f>
        <v/>
      </c>
      <c r="I22" s="5" t="str" cm="1">
        <f t="array" ref="I22">IF($D22="","",MIN(_xlfn._xlws.FILTER(OpenMeteoAPI[ForecastDateTime],OpenMeteoAPI[LocationID]=$D22)))</f>
        <v/>
      </c>
      <c r="J22" s="5" t="str" cm="1">
        <f t="array" ref="J22">IF($D22="","",MAX(_xlfn._xlws.FILTER(OpenMeteoAPI[ForecastDateTime],OpenMeteoAPI[LocationID]=$D22)))</f>
        <v/>
      </c>
      <c r="K22" s="3" t="str" cm="1">
        <f t="array" ref="K22">IF($D22="","",AVERAGE(_xlfn._xlws.FILTER(OpenMeteoAPI[TemperatureC],OpenMeteoAPI[LocationID]=$D22)))</f>
        <v/>
      </c>
      <c r="L22" s="4" t="str" cm="1">
        <f t="array" ref="L22">IF($D22="","",MAX(_xlfn._xlws.FILTER(OpenMeteoAPI[PrecipitationProbabilityPct],OpenMeteoAPI[LocationID]=$D22))/100)</f>
        <v/>
      </c>
      <c r="M22" s="3" t="str" cm="1">
        <f t="array" ref="M22">IF($D22="","",AVERAGE(_xlfn._xlws.FILTER(OpenMeteoAPI[WindSpeedKMH],OpenMeteoAPI[LocationID]=$D22)))</f>
        <v/>
      </c>
    </row>
    <row r="23" spans="1:13">
      <c r="A23" t="str">
        <f t="shared" si="0"/>
        <v/>
      </c>
      <c r="B23" t="str">
        <f>IF($D23="","",_xlfn.XLOOKUP($D23,OpenMeteoAPI[LocationID],OpenMeteoAPI[City]))</f>
        <v/>
      </c>
      <c r="C23" t="str">
        <f>IF($D23="","",_xlfn.XLOOKUP($D23,OpenMeteoAPI[LocationID],OpenMeteoAPI[CountryCode]))</f>
        <v/>
      </c>
      <c r="D23" t="str" cm="1">
        <f t="array" ref="D23">_xlfn.LET(_xlpm.ids,_xlfn._xlws.SORT(_xlfn.UNIQUE(OpenMeteoAPI[LocationID])),IFERROR(INDEX(_xlpm.ids,ROWS($D$2:D23)),""))</f>
        <v/>
      </c>
      <c r="E23" s="3" t="str">
        <f>IF($D23="","",_xlfn.XLOOKUP($D23,OpenMeteoAPI[LocationID],OpenMeteoAPI[Latitude]))</f>
        <v/>
      </c>
      <c r="F23" s="3" t="str">
        <f>IF($D23="","",_xlfn.XLOOKUP($D23,OpenMeteoAPI[LocationID],OpenMeteoAPI[Longitude]))</f>
        <v/>
      </c>
      <c r="G23" t="str">
        <f>IF($D23="","",_xlfn.XLOOKUP($D23,OpenMeteoAPI[LocationID],OpenMeteoAPI[Timezone]))</f>
        <v/>
      </c>
      <c r="H23" t="str">
        <f>IF($D23="","",COUNTIF(OpenMeteoAPI[LocationID],$D23))</f>
        <v/>
      </c>
      <c r="I23" s="5" t="str" cm="1">
        <f t="array" ref="I23">IF($D23="","",MIN(_xlfn._xlws.FILTER(OpenMeteoAPI[ForecastDateTime],OpenMeteoAPI[LocationID]=$D23)))</f>
        <v/>
      </c>
      <c r="J23" s="5" t="str" cm="1">
        <f t="array" ref="J23">IF($D23="","",MAX(_xlfn._xlws.FILTER(OpenMeteoAPI[ForecastDateTime],OpenMeteoAPI[LocationID]=$D23)))</f>
        <v/>
      </c>
      <c r="K23" s="3" t="str" cm="1">
        <f t="array" ref="K23">IF($D23="","",AVERAGE(_xlfn._xlws.FILTER(OpenMeteoAPI[TemperatureC],OpenMeteoAPI[LocationID]=$D23)))</f>
        <v/>
      </c>
      <c r="L23" s="4" t="str" cm="1">
        <f t="array" ref="L23">IF($D23="","",MAX(_xlfn._xlws.FILTER(OpenMeteoAPI[PrecipitationProbabilityPct],OpenMeteoAPI[LocationID]=$D23))/100)</f>
        <v/>
      </c>
      <c r="M23" s="3" t="str" cm="1">
        <f t="array" ref="M23">IF($D23="","",AVERAGE(_xlfn._xlws.FILTER(OpenMeteoAPI[WindSpeedKMH],OpenMeteoAPI[LocationID]=$D23)))</f>
        <v/>
      </c>
    </row>
    <row r="24" spans="1:13">
      <c r="A24" t="str">
        <f t="shared" si="0"/>
        <v/>
      </c>
      <c r="B24" t="str">
        <f>IF($D24="","",_xlfn.XLOOKUP($D24,OpenMeteoAPI[LocationID],OpenMeteoAPI[City]))</f>
        <v/>
      </c>
      <c r="C24" t="str">
        <f>IF($D24="","",_xlfn.XLOOKUP($D24,OpenMeteoAPI[LocationID],OpenMeteoAPI[CountryCode]))</f>
        <v/>
      </c>
      <c r="D24" t="str" cm="1">
        <f t="array" ref="D24">_xlfn.LET(_xlpm.ids,_xlfn._xlws.SORT(_xlfn.UNIQUE(OpenMeteoAPI[LocationID])),IFERROR(INDEX(_xlpm.ids,ROWS($D$2:D24)),""))</f>
        <v/>
      </c>
      <c r="E24" s="3" t="str">
        <f>IF($D24="","",_xlfn.XLOOKUP($D24,OpenMeteoAPI[LocationID],OpenMeteoAPI[Latitude]))</f>
        <v/>
      </c>
      <c r="F24" s="3" t="str">
        <f>IF($D24="","",_xlfn.XLOOKUP($D24,OpenMeteoAPI[LocationID],OpenMeteoAPI[Longitude]))</f>
        <v/>
      </c>
      <c r="G24" t="str">
        <f>IF($D24="","",_xlfn.XLOOKUP($D24,OpenMeteoAPI[LocationID],OpenMeteoAPI[Timezone]))</f>
        <v/>
      </c>
      <c r="H24" t="str">
        <f>IF($D24="","",COUNTIF(OpenMeteoAPI[LocationID],$D24))</f>
        <v/>
      </c>
      <c r="I24" s="5" t="str" cm="1">
        <f t="array" ref="I24">IF($D24="","",MIN(_xlfn._xlws.FILTER(OpenMeteoAPI[ForecastDateTime],OpenMeteoAPI[LocationID]=$D24)))</f>
        <v/>
      </c>
      <c r="J24" s="5" t="str" cm="1">
        <f t="array" ref="J24">IF($D24="","",MAX(_xlfn._xlws.FILTER(OpenMeteoAPI[ForecastDateTime],OpenMeteoAPI[LocationID]=$D24)))</f>
        <v/>
      </c>
      <c r="K24" s="3" t="str" cm="1">
        <f t="array" ref="K24">IF($D24="","",AVERAGE(_xlfn._xlws.FILTER(OpenMeteoAPI[TemperatureC],OpenMeteoAPI[LocationID]=$D24)))</f>
        <v/>
      </c>
      <c r="L24" s="4" t="str" cm="1">
        <f t="array" ref="L24">IF($D24="","",MAX(_xlfn._xlws.FILTER(OpenMeteoAPI[PrecipitationProbabilityPct],OpenMeteoAPI[LocationID]=$D24))/100)</f>
        <v/>
      </c>
      <c r="M24" s="3" t="str" cm="1">
        <f t="array" ref="M24">IF($D24="","",AVERAGE(_xlfn._xlws.FILTER(OpenMeteoAPI[WindSpeedKMH],OpenMeteoAPI[LocationID]=$D24)))</f>
        <v/>
      </c>
    </row>
    <row r="25" spans="1:13">
      <c r="A25" t="str">
        <f t="shared" si="0"/>
        <v/>
      </c>
      <c r="B25" t="str">
        <f>IF($D25="","",_xlfn.XLOOKUP($D25,OpenMeteoAPI[LocationID],OpenMeteoAPI[City]))</f>
        <v/>
      </c>
      <c r="C25" t="str">
        <f>IF($D25="","",_xlfn.XLOOKUP($D25,OpenMeteoAPI[LocationID],OpenMeteoAPI[CountryCode]))</f>
        <v/>
      </c>
      <c r="D25" t="str" cm="1">
        <f t="array" ref="D25">_xlfn.LET(_xlpm.ids,_xlfn._xlws.SORT(_xlfn.UNIQUE(OpenMeteoAPI[LocationID])),IFERROR(INDEX(_xlpm.ids,ROWS($D$2:D25)),""))</f>
        <v/>
      </c>
      <c r="E25" s="3" t="str">
        <f>IF($D25="","",_xlfn.XLOOKUP($D25,OpenMeteoAPI[LocationID],OpenMeteoAPI[Latitude]))</f>
        <v/>
      </c>
      <c r="F25" s="3" t="str">
        <f>IF($D25="","",_xlfn.XLOOKUP($D25,OpenMeteoAPI[LocationID],OpenMeteoAPI[Longitude]))</f>
        <v/>
      </c>
      <c r="G25" t="str">
        <f>IF($D25="","",_xlfn.XLOOKUP($D25,OpenMeteoAPI[LocationID],OpenMeteoAPI[Timezone]))</f>
        <v/>
      </c>
      <c r="H25" t="str">
        <f>IF($D25="","",COUNTIF(OpenMeteoAPI[LocationID],$D25))</f>
        <v/>
      </c>
      <c r="I25" s="5" t="str" cm="1">
        <f t="array" ref="I25">IF($D25="","",MIN(_xlfn._xlws.FILTER(OpenMeteoAPI[ForecastDateTime],OpenMeteoAPI[LocationID]=$D25)))</f>
        <v/>
      </c>
      <c r="J25" s="5" t="str" cm="1">
        <f t="array" ref="J25">IF($D25="","",MAX(_xlfn._xlws.FILTER(OpenMeteoAPI[ForecastDateTime],OpenMeteoAPI[LocationID]=$D25)))</f>
        <v/>
      </c>
      <c r="K25" s="3" t="str" cm="1">
        <f t="array" ref="K25">IF($D25="","",AVERAGE(_xlfn._xlws.FILTER(OpenMeteoAPI[TemperatureC],OpenMeteoAPI[LocationID]=$D25)))</f>
        <v/>
      </c>
      <c r="L25" s="4" t="str" cm="1">
        <f t="array" ref="L25">IF($D25="","",MAX(_xlfn._xlws.FILTER(OpenMeteoAPI[PrecipitationProbabilityPct],OpenMeteoAPI[LocationID]=$D25))/100)</f>
        <v/>
      </c>
      <c r="M25" s="3" t="str" cm="1">
        <f t="array" ref="M25">IF($D25="","",AVERAGE(_xlfn._xlws.FILTER(OpenMeteoAPI[WindSpeedKMH],OpenMeteoAPI[LocationID]=$D25)))</f>
        <v/>
      </c>
    </row>
    <row r="26" spans="1:13">
      <c r="A26" t="str">
        <f t="shared" si="0"/>
        <v/>
      </c>
      <c r="B26" t="str">
        <f>IF($D26="","",_xlfn.XLOOKUP($D26,OpenMeteoAPI[LocationID],OpenMeteoAPI[City]))</f>
        <v/>
      </c>
      <c r="C26" t="str">
        <f>IF($D26="","",_xlfn.XLOOKUP($D26,OpenMeteoAPI[LocationID],OpenMeteoAPI[CountryCode]))</f>
        <v/>
      </c>
      <c r="D26" t="str" cm="1">
        <f t="array" ref="D26">_xlfn.LET(_xlpm.ids,_xlfn._xlws.SORT(_xlfn.UNIQUE(OpenMeteoAPI[LocationID])),IFERROR(INDEX(_xlpm.ids,ROWS($D$2:D26)),""))</f>
        <v/>
      </c>
      <c r="E26" s="3" t="str">
        <f>IF($D26="","",_xlfn.XLOOKUP($D26,OpenMeteoAPI[LocationID],OpenMeteoAPI[Latitude]))</f>
        <v/>
      </c>
      <c r="F26" s="3" t="str">
        <f>IF($D26="","",_xlfn.XLOOKUP($D26,OpenMeteoAPI[LocationID],OpenMeteoAPI[Longitude]))</f>
        <v/>
      </c>
      <c r="G26" t="str">
        <f>IF($D26="","",_xlfn.XLOOKUP($D26,OpenMeteoAPI[LocationID],OpenMeteoAPI[Timezone]))</f>
        <v/>
      </c>
      <c r="H26" t="str">
        <f>IF($D26="","",COUNTIF(OpenMeteoAPI[LocationID],$D26))</f>
        <v/>
      </c>
      <c r="I26" s="5" t="str" cm="1">
        <f t="array" ref="I26">IF($D26="","",MIN(_xlfn._xlws.FILTER(OpenMeteoAPI[ForecastDateTime],OpenMeteoAPI[LocationID]=$D26)))</f>
        <v/>
      </c>
      <c r="J26" s="5" t="str" cm="1">
        <f t="array" ref="J26">IF($D26="","",MAX(_xlfn._xlws.FILTER(OpenMeteoAPI[ForecastDateTime],OpenMeteoAPI[LocationID]=$D26)))</f>
        <v/>
      </c>
      <c r="K26" s="3" t="str" cm="1">
        <f t="array" ref="K26">IF($D26="","",AVERAGE(_xlfn._xlws.FILTER(OpenMeteoAPI[TemperatureC],OpenMeteoAPI[LocationID]=$D26)))</f>
        <v/>
      </c>
      <c r="L26" s="4" t="str" cm="1">
        <f t="array" ref="L26">IF($D26="","",MAX(_xlfn._xlws.FILTER(OpenMeteoAPI[PrecipitationProbabilityPct],OpenMeteoAPI[LocationID]=$D26))/100)</f>
        <v/>
      </c>
      <c r="M26" s="3" t="str" cm="1">
        <f t="array" ref="M26">IF($D26="","",AVERAGE(_xlfn._xlws.FILTER(OpenMeteoAPI[WindSpeedKMH],OpenMeteoAPI[LocationID]=$D26)))</f>
        <v/>
      </c>
    </row>
    <row r="27" spans="1:13">
      <c r="A27" t="str">
        <f t="shared" si="0"/>
        <v/>
      </c>
      <c r="B27" t="str">
        <f>IF($D27="","",_xlfn.XLOOKUP($D27,OpenMeteoAPI[LocationID],OpenMeteoAPI[City]))</f>
        <v/>
      </c>
      <c r="C27" t="str">
        <f>IF($D27="","",_xlfn.XLOOKUP($D27,OpenMeteoAPI[LocationID],OpenMeteoAPI[CountryCode]))</f>
        <v/>
      </c>
      <c r="D27" t="str" cm="1">
        <f t="array" ref="D27">_xlfn.LET(_xlpm.ids,_xlfn._xlws.SORT(_xlfn.UNIQUE(OpenMeteoAPI[LocationID])),IFERROR(INDEX(_xlpm.ids,ROWS($D$2:D27)),""))</f>
        <v/>
      </c>
      <c r="E27" s="3" t="str">
        <f>IF($D27="","",_xlfn.XLOOKUP($D27,OpenMeteoAPI[LocationID],OpenMeteoAPI[Latitude]))</f>
        <v/>
      </c>
      <c r="F27" s="3" t="str">
        <f>IF($D27="","",_xlfn.XLOOKUP($D27,OpenMeteoAPI[LocationID],OpenMeteoAPI[Longitude]))</f>
        <v/>
      </c>
      <c r="G27" t="str">
        <f>IF($D27="","",_xlfn.XLOOKUP($D27,OpenMeteoAPI[LocationID],OpenMeteoAPI[Timezone]))</f>
        <v/>
      </c>
      <c r="H27" t="str">
        <f>IF($D27="","",COUNTIF(OpenMeteoAPI[LocationID],$D27))</f>
        <v/>
      </c>
      <c r="I27" s="5" t="str" cm="1">
        <f t="array" ref="I27">IF($D27="","",MIN(_xlfn._xlws.FILTER(OpenMeteoAPI[ForecastDateTime],OpenMeteoAPI[LocationID]=$D27)))</f>
        <v/>
      </c>
      <c r="J27" s="5" t="str" cm="1">
        <f t="array" ref="J27">IF($D27="","",MAX(_xlfn._xlws.FILTER(OpenMeteoAPI[ForecastDateTime],OpenMeteoAPI[LocationID]=$D27)))</f>
        <v/>
      </c>
      <c r="K27" s="3" t="str" cm="1">
        <f t="array" ref="K27">IF($D27="","",AVERAGE(_xlfn._xlws.FILTER(OpenMeteoAPI[TemperatureC],OpenMeteoAPI[LocationID]=$D27)))</f>
        <v/>
      </c>
      <c r="L27" s="4" t="str" cm="1">
        <f t="array" ref="L27">IF($D27="","",MAX(_xlfn._xlws.FILTER(OpenMeteoAPI[PrecipitationProbabilityPct],OpenMeteoAPI[LocationID]=$D27))/100)</f>
        <v/>
      </c>
      <c r="M27" s="3" t="str" cm="1">
        <f t="array" ref="M27">IF($D27="","",AVERAGE(_xlfn._xlws.FILTER(OpenMeteoAPI[WindSpeedKMH],OpenMeteoAPI[LocationID]=$D27)))</f>
        <v/>
      </c>
    </row>
    <row r="28" spans="1:13">
      <c r="A28" t="str">
        <f t="shared" si="0"/>
        <v/>
      </c>
      <c r="B28" t="str">
        <f>IF($D28="","",_xlfn.XLOOKUP($D28,OpenMeteoAPI[LocationID],OpenMeteoAPI[City]))</f>
        <v/>
      </c>
      <c r="C28" t="str">
        <f>IF($D28="","",_xlfn.XLOOKUP($D28,OpenMeteoAPI[LocationID],OpenMeteoAPI[CountryCode]))</f>
        <v/>
      </c>
      <c r="D28" t="str" cm="1">
        <f t="array" ref="D28">_xlfn.LET(_xlpm.ids,_xlfn._xlws.SORT(_xlfn.UNIQUE(OpenMeteoAPI[LocationID])),IFERROR(INDEX(_xlpm.ids,ROWS($D$2:D28)),""))</f>
        <v/>
      </c>
      <c r="E28" s="3" t="str">
        <f>IF($D28="","",_xlfn.XLOOKUP($D28,OpenMeteoAPI[LocationID],OpenMeteoAPI[Latitude]))</f>
        <v/>
      </c>
      <c r="F28" s="3" t="str">
        <f>IF($D28="","",_xlfn.XLOOKUP($D28,OpenMeteoAPI[LocationID],OpenMeteoAPI[Longitude]))</f>
        <v/>
      </c>
      <c r="G28" t="str">
        <f>IF($D28="","",_xlfn.XLOOKUP($D28,OpenMeteoAPI[LocationID],OpenMeteoAPI[Timezone]))</f>
        <v/>
      </c>
      <c r="H28" t="str">
        <f>IF($D28="","",COUNTIF(OpenMeteoAPI[LocationID],$D28))</f>
        <v/>
      </c>
      <c r="I28" s="5" t="str" cm="1">
        <f t="array" ref="I28">IF($D28="","",MIN(_xlfn._xlws.FILTER(OpenMeteoAPI[ForecastDateTime],OpenMeteoAPI[LocationID]=$D28)))</f>
        <v/>
      </c>
      <c r="J28" s="5" t="str" cm="1">
        <f t="array" ref="J28">IF($D28="","",MAX(_xlfn._xlws.FILTER(OpenMeteoAPI[ForecastDateTime],OpenMeteoAPI[LocationID]=$D28)))</f>
        <v/>
      </c>
      <c r="K28" s="3" t="str" cm="1">
        <f t="array" ref="K28">IF($D28="","",AVERAGE(_xlfn._xlws.FILTER(OpenMeteoAPI[TemperatureC],OpenMeteoAPI[LocationID]=$D28)))</f>
        <v/>
      </c>
      <c r="L28" s="4" t="str" cm="1">
        <f t="array" ref="L28">IF($D28="","",MAX(_xlfn._xlws.FILTER(OpenMeteoAPI[PrecipitationProbabilityPct],OpenMeteoAPI[LocationID]=$D28))/100)</f>
        <v/>
      </c>
      <c r="M28" s="3" t="str" cm="1">
        <f t="array" ref="M28">IF($D28="","",AVERAGE(_xlfn._xlws.FILTER(OpenMeteoAPI[WindSpeedKMH],OpenMeteoAPI[LocationID]=$D28)))</f>
        <v/>
      </c>
    </row>
    <row r="29" spans="1:13">
      <c r="A29" t="str">
        <f t="shared" si="0"/>
        <v/>
      </c>
      <c r="B29" t="str">
        <f>IF($D29="","",_xlfn.XLOOKUP($D29,OpenMeteoAPI[LocationID],OpenMeteoAPI[City]))</f>
        <v/>
      </c>
      <c r="C29" t="str">
        <f>IF($D29="","",_xlfn.XLOOKUP($D29,OpenMeteoAPI[LocationID],OpenMeteoAPI[CountryCode]))</f>
        <v/>
      </c>
      <c r="D29" t="str" cm="1">
        <f t="array" ref="D29">_xlfn.LET(_xlpm.ids,_xlfn._xlws.SORT(_xlfn.UNIQUE(OpenMeteoAPI[LocationID])),IFERROR(INDEX(_xlpm.ids,ROWS($D$2:D29)),""))</f>
        <v/>
      </c>
      <c r="E29" s="3" t="str">
        <f>IF($D29="","",_xlfn.XLOOKUP($D29,OpenMeteoAPI[LocationID],OpenMeteoAPI[Latitude]))</f>
        <v/>
      </c>
      <c r="F29" s="3" t="str">
        <f>IF($D29="","",_xlfn.XLOOKUP($D29,OpenMeteoAPI[LocationID],OpenMeteoAPI[Longitude]))</f>
        <v/>
      </c>
      <c r="G29" t="str">
        <f>IF($D29="","",_xlfn.XLOOKUP($D29,OpenMeteoAPI[LocationID],OpenMeteoAPI[Timezone]))</f>
        <v/>
      </c>
      <c r="H29" t="str">
        <f>IF($D29="","",COUNTIF(OpenMeteoAPI[LocationID],$D29))</f>
        <v/>
      </c>
      <c r="I29" s="5" t="str" cm="1">
        <f t="array" ref="I29">IF($D29="","",MIN(_xlfn._xlws.FILTER(OpenMeteoAPI[ForecastDateTime],OpenMeteoAPI[LocationID]=$D29)))</f>
        <v/>
      </c>
      <c r="J29" s="5" t="str" cm="1">
        <f t="array" ref="J29">IF($D29="","",MAX(_xlfn._xlws.FILTER(OpenMeteoAPI[ForecastDateTime],OpenMeteoAPI[LocationID]=$D29)))</f>
        <v/>
      </c>
      <c r="K29" s="3" t="str" cm="1">
        <f t="array" ref="K29">IF($D29="","",AVERAGE(_xlfn._xlws.FILTER(OpenMeteoAPI[TemperatureC],OpenMeteoAPI[LocationID]=$D29)))</f>
        <v/>
      </c>
      <c r="L29" s="4" t="str" cm="1">
        <f t="array" ref="L29">IF($D29="","",MAX(_xlfn._xlws.FILTER(OpenMeteoAPI[PrecipitationProbabilityPct],OpenMeteoAPI[LocationID]=$D29))/100)</f>
        <v/>
      </c>
      <c r="M29" s="3" t="str" cm="1">
        <f t="array" ref="M29">IF($D29="","",AVERAGE(_xlfn._xlws.FILTER(OpenMeteoAPI[WindSpeedKMH],OpenMeteoAPI[LocationID]=$D29)))</f>
        <v/>
      </c>
    </row>
    <row r="30" spans="1:13">
      <c r="A30" t="str">
        <f t="shared" si="0"/>
        <v/>
      </c>
      <c r="B30" t="str">
        <f>IF($D30="","",_xlfn.XLOOKUP($D30,OpenMeteoAPI[LocationID],OpenMeteoAPI[City]))</f>
        <v/>
      </c>
      <c r="C30" t="str">
        <f>IF($D30="","",_xlfn.XLOOKUP($D30,OpenMeteoAPI[LocationID],OpenMeteoAPI[CountryCode]))</f>
        <v/>
      </c>
      <c r="D30" t="str" cm="1">
        <f t="array" ref="D30">_xlfn.LET(_xlpm.ids,_xlfn._xlws.SORT(_xlfn.UNIQUE(OpenMeteoAPI[LocationID])),IFERROR(INDEX(_xlpm.ids,ROWS($D$2:D30)),""))</f>
        <v/>
      </c>
      <c r="E30" s="3" t="str">
        <f>IF($D30="","",_xlfn.XLOOKUP($D30,OpenMeteoAPI[LocationID],OpenMeteoAPI[Latitude]))</f>
        <v/>
      </c>
      <c r="F30" s="3" t="str">
        <f>IF($D30="","",_xlfn.XLOOKUP($D30,OpenMeteoAPI[LocationID],OpenMeteoAPI[Longitude]))</f>
        <v/>
      </c>
      <c r="G30" t="str">
        <f>IF($D30="","",_xlfn.XLOOKUP($D30,OpenMeteoAPI[LocationID],OpenMeteoAPI[Timezone]))</f>
        <v/>
      </c>
      <c r="H30" t="str">
        <f>IF($D30="","",COUNTIF(OpenMeteoAPI[LocationID],$D30))</f>
        <v/>
      </c>
      <c r="I30" s="5" t="str" cm="1">
        <f t="array" ref="I30">IF($D30="","",MIN(_xlfn._xlws.FILTER(OpenMeteoAPI[ForecastDateTime],OpenMeteoAPI[LocationID]=$D30)))</f>
        <v/>
      </c>
      <c r="J30" s="5" t="str" cm="1">
        <f t="array" ref="J30">IF($D30="","",MAX(_xlfn._xlws.FILTER(OpenMeteoAPI[ForecastDateTime],OpenMeteoAPI[LocationID]=$D30)))</f>
        <v/>
      </c>
      <c r="K30" s="3" t="str" cm="1">
        <f t="array" ref="K30">IF($D30="","",AVERAGE(_xlfn._xlws.FILTER(OpenMeteoAPI[TemperatureC],OpenMeteoAPI[LocationID]=$D30)))</f>
        <v/>
      </c>
      <c r="L30" s="4" t="str" cm="1">
        <f t="array" ref="L30">IF($D30="","",MAX(_xlfn._xlws.FILTER(OpenMeteoAPI[PrecipitationProbabilityPct],OpenMeteoAPI[LocationID]=$D30))/100)</f>
        <v/>
      </c>
      <c r="M30" s="3" t="str" cm="1">
        <f t="array" ref="M30">IF($D30="","",AVERAGE(_xlfn._xlws.FILTER(OpenMeteoAPI[WindSpeedKMH],OpenMeteoAPI[LocationID]=$D30)))</f>
        <v/>
      </c>
    </row>
    <row r="31" spans="1:13">
      <c r="A31" t="str">
        <f t="shared" si="0"/>
        <v/>
      </c>
      <c r="B31" t="str">
        <f>IF($D31="","",_xlfn.XLOOKUP($D31,OpenMeteoAPI[LocationID],OpenMeteoAPI[City]))</f>
        <v/>
      </c>
      <c r="C31" t="str">
        <f>IF($D31="","",_xlfn.XLOOKUP($D31,OpenMeteoAPI[LocationID],OpenMeteoAPI[CountryCode]))</f>
        <v/>
      </c>
      <c r="D31" t="str" cm="1">
        <f t="array" ref="D31">_xlfn.LET(_xlpm.ids,_xlfn._xlws.SORT(_xlfn.UNIQUE(OpenMeteoAPI[LocationID])),IFERROR(INDEX(_xlpm.ids,ROWS($D$2:D31)),""))</f>
        <v/>
      </c>
      <c r="E31" s="3" t="str">
        <f>IF($D31="","",_xlfn.XLOOKUP($D31,OpenMeteoAPI[LocationID],OpenMeteoAPI[Latitude]))</f>
        <v/>
      </c>
      <c r="F31" s="3" t="str">
        <f>IF($D31="","",_xlfn.XLOOKUP($D31,OpenMeteoAPI[LocationID],OpenMeteoAPI[Longitude]))</f>
        <v/>
      </c>
      <c r="G31" t="str">
        <f>IF($D31="","",_xlfn.XLOOKUP($D31,OpenMeteoAPI[LocationID],OpenMeteoAPI[Timezone]))</f>
        <v/>
      </c>
      <c r="H31" t="str">
        <f>IF($D31="","",COUNTIF(OpenMeteoAPI[LocationID],$D31))</f>
        <v/>
      </c>
      <c r="I31" s="5" t="str" cm="1">
        <f t="array" ref="I31">IF($D31="","",MIN(_xlfn._xlws.FILTER(OpenMeteoAPI[ForecastDateTime],OpenMeteoAPI[LocationID]=$D31)))</f>
        <v/>
      </c>
      <c r="J31" s="5" t="str" cm="1">
        <f t="array" ref="J31">IF($D31="","",MAX(_xlfn._xlws.FILTER(OpenMeteoAPI[ForecastDateTime],OpenMeteoAPI[LocationID]=$D31)))</f>
        <v/>
      </c>
      <c r="K31" s="3" t="str" cm="1">
        <f t="array" ref="K31">IF($D31="","",AVERAGE(_xlfn._xlws.FILTER(OpenMeteoAPI[TemperatureC],OpenMeteoAPI[LocationID]=$D31)))</f>
        <v/>
      </c>
      <c r="L31" s="4" t="str" cm="1">
        <f t="array" ref="L31">IF($D31="","",MAX(_xlfn._xlws.FILTER(OpenMeteoAPI[PrecipitationProbabilityPct],OpenMeteoAPI[LocationID]=$D31))/100)</f>
        <v/>
      </c>
      <c r="M31" s="3" t="str" cm="1">
        <f t="array" ref="M31">IF($D31="","",AVERAGE(_xlfn._xlws.FILTER(OpenMeteoAPI[WindSpeedKMH],OpenMeteoAPI[LocationID]=$D31)))</f>
        <v/>
      </c>
    </row>
    <row r="32" spans="1:13">
      <c r="A32" t="str">
        <f t="shared" si="0"/>
        <v/>
      </c>
      <c r="B32" t="str">
        <f>IF($D32="","",_xlfn.XLOOKUP($D32,OpenMeteoAPI[LocationID],OpenMeteoAPI[City]))</f>
        <v/>
      </c>
      <c r="C32" t="str">
        <f>IF($D32="","",_xlfn.XLOOKUP($D32,OpenMeteoAPI[LocationID],OpenMeteoAPI[CountryCode]))</f>
        <v/>
      </c>
      <c r="D32" t="str" cm="1">
        <f t="array" ref="D32">_xlfn.LET(_xlpm.ids,_xlfn._xlws.SORT(_xlfn.UNIQUE(OpenMeteoAPI[LocationID])),IFERROR(INDEX(_xlpm.ids,ROWS($D$2:D32)),""))</f>
        <v/>
      </c>
      <c r="E32" s="3" t="str">
        <f>IF($D32="","",_xlfn.XLOOKUP($D32,OpenMeteoAPI[LocationID],OpenMeteoAPI[Latitude]))</f>
        <v/>
      </c>
      <c r="F32" s="3" t="str">
        <f>IF($D32="","",_xlfn.XLOOKUP($D32,OpenMeteoAPI[LocationID],OpenMeteoAPI[Longitude]))</f>
        <v/>
      </c>
      <c r="G32" t="str">
        <f>IF($D32="","",_xlfn.XLOOKUP($D32,OpenMeteoAPI[LocationID],OpenMeteoAPI[Timezone]))</f>
        <v/>
      </c>
      <c r="H32" t="str">
        <f>IF($D32="","",COUNTIF(OpenMeteoAPI[LocationID],$D32))</f>
        <v/>
      </c>
      <c r="I32" s="5" t="str" cm="1">
        <f t="array" ref="I32">IF($D32="","",MIN(_xlfn._xlws.FILTER(OpenMeteoAPI[ForecastDateTime],OpenMeteoAPI[LocationID]=$D32)))</f>
        <v/>
      </c>
      <c r="J32" s="5" t="str" cm="1">
        <f t="array" ref="J32">IF($D32="","",MAX(_xlfn._xlws.FILTER(OpenMeteoAPI[ForecastDateTime],OpenMeteoAPI[LocationID]=$D32)))</f>
        <v/>
      </c>
      <c r="K32" s="3" t="str" cm="1">
        <f t="array" ref="K32">IF($D32="","",AVERAGE(_xlfn._xlws.FILTER(OpenMeteoAPI[TemperatureC],OpenMeteoAPI[LocationID]=$D32)))</f>
        <v/>
      </c>
      <c r="L32" s="4" t="str" cm="1">
        <f t="array" ref="L32">IF($D32="","",MAX(_xlfn._xlws.FILTER(OpenMeteoAPI[PrecipitationProbabilityPct],OpenMeteoAPI[LocationID]=$D32))/100)</f>
        <v/>
      </c>
      <c r="M32" s="3" t="str" cm="1">
        <f t="array" ref="M32">IF($D32="","",AVERAGE(_xlfn._xlws.FILTER(OpenMeteoAPI[WindSpeedKMH],OpenMeteoAPI[LocationID]=$D32)))</f>
        <v/>
      </c>
    </row>
    <row r="33" spans="1:13">
      <c r="A33" t="str">
        <f t="shared" si="0"/>
        <v/>
      </c>
      <c r="B33" t="str">
        <f>IF($D33="","",_xlfn.XLOOKUP($D33,OpenMeteoAPI[LocationID],OpenMeteoAPI[City]))</f>
        <v/>
      </c>
      <c r="C33" t="str">
        <f>IF($D33="","",_xlfn.XLOOKUP($D33,OpenMeteoAPI[LocationID],OpenMeteoAPI[CountryCode]))</f>
        <v/>
      </c>
      <c r="D33" t="str" cm="1">
        <f t="array" ref="D33">_xlfn.LET(_xlpm.ids,_xlfn._xlws.SORT(_xlfn.UNIQUE(OpenMeteoAPI[LocationID])),IFERROR(INDEX(_xlpm.ids,ROWS($D$2:D33)),""))</f>
        <v/>
      </c>
      <c r="E33" s="3" t="str">
        <f>IF($D33="","",_xlfn.XLOOKUP($D33,OpenMeteoAPI[LocationID],OpenMeteoAPI[Latitude]))</f>
        <v/>
      </c>
      <c r="F33" s="3" t="str">
        <f>IF($D33="","",_xlfn.XLOOKUP($D33,OpenMeteoAPI[LocationID],OpenMeteoAPI[Longitude]))</f>
        <v/>
      </c>
      <c r="G33" t="str">
        <f>IF($D33="","",_xlfn.XLOOKUP($D33,OpenMeteoAPI[LocationID],OpenMeteoAPI[Timezone]))</f>
        <v/>
      </c>
      <c r="H33" t="str">
        <f>IF($D33="","",COUNTIF(OpenMeteoAPI[LocationID],$D33))</f>
        <v/>
      </c>
      <c r="I33" s="5" t="str" cm="1">
        <f t="array" ref="I33">IF($D33="","",MIN(_xlfn._xlws.FILTER(OpenMeteoAPI[ForecastDateTime],OpenMeteoAPI[LocationID]=$D33)))</f>
        <v/>
      </c>
      <c r="J33" s="5" t="str" cm="1">
        <f t="array" ref="J33">IF($D33="","",MAX(_xlfn._xlws.FILTER(OpenMeteoAPI[ForecastDateTime],OpenMeteoAPI[LocationID]=$D33)))</f>
        <v/>
      </c>
      <c r="K33" s="3" t="str" cm="1">
        <f t="array" ref="K33">IF($D33="","",AVERAGE(_xlfn._xlws.FILTER(OpenMeteoAPI[TemperatureC],OpenMeteoAPI[LocationID]=$D33)))</f>
        <v/>
      </c>
      <c r="L33" s="4" t="str" cm="1">
        <f t="array" ref="L33">IF($D33="","",MAX(_xlfn._xlws.FILTER(OpenMeteoAPI[PrecipitationProbabilityPct],OpenMeteoAPI[LocationID]=$D33))/100)</f>
        <v/>
      </c>
      <c r="M33" s="3" t="str" cm="1">
        <f t="array" ref="M33">IF($D33="","",AVERAGE(_xlfn._xlws.FILTER(OpenMeteoAPI[WindSpeedKMH],OpenMeteoAPI[LocationID]=$D33)))</f>
        <v/>
      </c>
    </row>
    <row r="34" spans="1:13">
      <c r="A34" t="str">
        <f t="shared" si="0"/>
        <v/>
      </c>
      <c r="B34" t="str">
        <f>IF($D34="","",_xlfn.XLOOKUP($D34,OpenMeteoAPI[LocationID],OpenMeteoAPI[City]))</f>
        <v/>
      </c>
      <c r="C34" t="str">
        <f>IF($D34="","",_xlfn.XLOOKUP($D34,OpenMeteoAPI[LocationID],OpenMeteoAPI[CountryCode]))</f>
        <v/>
      </c>
      <c r="D34" t="str" cm="1">
        <f t="array" ref="D34">_xlfn.LET(_xlpm.ids,_xlfn._xlws.SORT(_xlfn.UNIQUE(OpenMeteoAPI[LocationID])),IFERROR(INDEX(_xlpm.ids,ROWS($D$2:D34)),""))</f>
        <v/>
      </c>
      <c r="E34" s="3" t="str">
        <f>IF($D34="","",_xlfn.XLOOKUP($D34,OpenMeteoAPI[LocationID],OpenMeteoAPI[Latitude]))</f>
        <v/>
      </c>
      <c r="F34" s="3" t="str">
        <f>IF($D34="","",_xlfn.XLOOKUP($D34,OpenMeteoAPI[LocationID],OpenMeteoAPI[Longitude]))</f>
        <v/>
      </c>
      <c r="G34" t="str">
        <f>IF($D34="","",_xlfn.XLOOKUP($D34,OpenMeteoAPI[LocationID],OpenMeteoAPI[Timezone]))</f>
        <v/>
      </c>
      <c r="H34" t="str">
        <f>IF($D34="","",COUNTIF(OpenMeteoAPI[LocationID],$D34))</f>
        <v/>
      </c>
      <c r="I34" s="5" t="str" cm="1">
        <f t="array" ref="I34">IF($D34="","",MIN(_xlfn._xlws.FILTER(OpenMeteoAPI[ForecastDateTime],OpenMeteoAPI[LocationID]=$D34)))</f>
        <v/>
      </c>
      <c r="J34" s="5" t="str" cm="1">
        <f t="array" ref="J34">IF($D34="","",MAX(_xlfn._xlws.FILTER(OpenMeteoAPI[ForecastDateTime],OpenMeteoAPI[LocationID]=$D34)))</f>
        <v/>
      </c>
      <c r="K34" s="3" t="str" cm="1">
        <f t="array" ref="K34">IF($D34="","",AVERAGE(_xlfn._xlws.FILTER(OpenMeteoAPI[TemperatureC],OpenMeteoAPI[LocationID]=$D34)))</f>
        <v/>
      </c>
      <c r="L34" s="4" t="str" cm="1">
        <f t="array" ref="L34">IF($D34="","",MAX(_xlfn._xlws.FILTER(OpenMeteoAPI[PrecipitationProbabilityPct],OpenMeteoAPI[LocationID]=$D34))/100)</f>
        <v/>
      </c>
      <c r="M34" s="3" t="str" cm="1">
        <f t="array" ref="M34">IF($D34="","",AVERAGE(_xlfn._xlws.FILTER(OpenMeteoAPI[WindSpeedKMH],OpenMeteoAPI[LocationID]=$D34)))</f>
        <v/>
      </c>
    </row>
    <row r="35" spans="1:13">
      <c r="A35" t="str">
        <f t="shared" si="0"/>
        <v/>
      </c>
      <c r="B35" t="str">
        <f>IF($D35="","",_xlfn.XLOOKUP($D35,OpenMeteoAPI[LocationID],OpenMeteoAPI[City]))</f>
        <v/>
      </c>
      <c r="C35" t="str">
        <f>IF($D35="","",_xlfn.XLOOKUP($D35,OpenMeteoAPI[LocationID],OpenMeteoAPI[CountryCode]))</f>
        <v/>
      </c>
      <c r="D35" t="str" cm="1">
        <f t="array" ref="D35">_xlfn.LET(_xlpm.ids,_xlfn._xlws.SORT(_xlfn.UNIQUE(OpenMeteoAPI[LocationID])),IFERROR(INDEX(_xlpm.ids,ROWS($D$2:D35)),""))</f>
        <v/>
      </c>
      <c r="E35" s="3" t="str">
        <f>IF($D35="","",_xlfn.XLOOKUP($D35,OpenMeteoAPI[LocationID],OpenMeteoAPI[Latitude]))</f>
        <v/>
      </c>
      <c r="F35" s="3" t="str">
        <f>IF($D35="","",_xlfn.XLOOKUP($D35,OpenMeteoAPI[LocationID],OpenMeteoAPI[Longitude]))</f>
        <v/>
      </c>
      <c r="G35" t="str">
        <f>IF($D35="","",_xlfn.XLOOKUP($D35,OpenMeteoAPI[LocationID],OpenMeteoAPI[Timezone]))</f>
        <v/>
      </c>
      <c r="H35" t="str">
        <f>IF($D35="","",COUNTIF(OpenMeteoAPI[LocationID],$D35))</f>
        <v/>
      </c>
      <c r="I35" s="5" t="str" cm="1">
        <f t="array" ref="I35">IF($D35="","",MIN(_xlfn._xlws.FILTER(OpenMeteoAPI[ForecastDateTime],OpenMeteoAPI[LocationID]=$D35)))</f>
        <v/>
      </c>
      <c r="J35" s="5" t="str" cm="1">
        <f t="array" ref="J35">IF($D35="","",MAX(_xlfn._xlws.FILTER(OpenMeteoAPI[ForecastDateTime],OpenMeteoAPI[LocationID]=$D35)))</f>
        <v/>
      </c>
      <c r="K35" s="3" t="str" cm="1">
        <f t="array" ref="K35">IF($D35="","",AVERAGE(_xlfn._xlws.FILTER(OpenMeteoAPI[TemperatureC],OpenMeteoAPI[LocationID]=$D35)))</f>
        <v/>
      </c>
      <c r="L35" s="4" t="str" cm="1">
        <f t="array" ref="L35">IF($D35="","",MAX(_xlfn._xlws.FILTER(OpenMeteoAPI[PrecipitationProbabilityPct],OpenMeteoAPI[LocationID]=$D35))/100)</f>
        <v/>
      </c>
      <c r="M35" s="3" t="str" cm="1">
        <f t="array" ref="M35">IF($D35="","",AVERAGE(_xlfn._xlws.FILTER(OpenMeteoAPI[WindSpeedKMH],OpenMeteoAPI[LocationID]=$D35)))</f>
        <v/>
      </c>
    </row>
    <row r="36" spans="1:13">
      <c r="A36" t="str">
        <f t="shared" si="0"/>
        <v/>
      </c>
      <c r="B36" t="str">
        <f>IF($D36="","",_xlfn.XLOOKUP($D36,OpenMeteoAPI[LocationID],OpenMeteoAPI[City]))</f>
        <v/>
      </c>
      <c r="C36" t="str">
        <f>IF($D36="","",_xlfn.XLOOKUP($D36,OpenMeteoAPI[LocationID],OpenMeteoAPI[CountryCode]))</f>
        <v/>
      </c>
      <c r="D36" t="str" cm="1">
        <f t="array" ref="D36">_xlfn.LET(_xlpm.ids,_xlfn._xlws.SORT(_xlfn.UNIQUE(OpenMeteoAPI[LocationID])),IFERROR(INDEX(_xlpm.ids,ROWS($D$2:D36)),""))</f>
        <v/>
      </c>
      <c r="E36" s="3" t="str">
        <f>IF($D36="","",_xlfn.XLOOKUP($D36,OpenMeteoAPI[LocationID],OpenMeteoAPI[Latitude]))</f>
        <v/>
      </c>
      <c r="F36" s="3" t="str">
        <f>IF($D36="","",_xlfn.XLOOKUP($D36,OpenMeteoAPI[LocationID],OpenMeteoAPI[Longitude]))</f>
        <v/>
      </c>
      <c r="G36" t="str">
        <f>IF($D36="","",_xlfn.XLOOKUP($D36,OpenMeteoAPI[LocationID],OpenMeteoAPI[Timezone]))</f>
        <v/>
      </c>
      <c r="H36" t="str">
        <f>IF($D36="","",COUNTIF(OpenMeteoAPI[LocationID],$D36))</f>
        <v/>
      </c>
      <c r="I36" s="5" t="str" cm="1">
        <f t="array" ref="I36">IF($D36="","",MIN(_xlfn._xlws.FILTER(OpenMeteoAPI[ForecastDateTime],OpenMeteoAPI[LocationID]=$D36)))</f>
        <v/>
      </c>
      <c r="J36" s="5" t="str" cm="1">
        <f t="array" ref="J36">IF($D36="","",MAX(_xlfn._xlws.FILTER(OpenMeteoAPI[ForecastDateTime],OpenMeteoAPI[LocationID]=$D36)))</f>
        <v/>
      </c>
      <c r="K36" s="3" t="str" cm="1">
        <f t="array" ref="K36">IF($D36="","",AVERAGE(_xlfn._xlws.FILTER(OpenMeteoAPI[TemperatureC],OpenMeteoAPI[LocationID]=$D36)))</f>
        <v/>
      </c>
      <c r="L36" s="4" t="str" cm="1">
        <f t="array" ref="L36">IF($D36="","",MAX(_xlfn._xlws.FILTER(OpenMeteoAPI[PrecipitationProbabilityPct],OpenMeteoAPI[LocationID]=$D36))/100)</f>
        <v/>
      </c>
      <c r="M36" s="3" t="str" cm="1">
        <f t="array" ref="M36">IF($D36="","",AVERAGE(_xlfn._xlws.FILTER(OpenMeteoAPI[WindSpeedKMH],OpenMeteoAPI[LocationID]=$D36)))</f>
        <v/>
      </c>
    </row>
    <row r="37" spans="1:13">
      <c r="A37" t="str">
        <f t="shared" si="0"/>
        <v/>
      </c>
      <c r="B37" t="str">
        <f>IF($D37="","",_xlfn.XLOOKUP($D37,OpenMeteoAPI[LocationID],OpenMeteoAPI[City]))</f>
        <v/>
      </c>
      <c r="C37" t="str">
        <f>IF($D37="","",_xlfn.XLOOKUP($D37,OpenMeteoAPI[LocationID],OpenMeteoAPI[CountryCode]))</f>
        <v/>
      </c>
      <c r="D37" t="str" cm="1">
        <f t="array" ref="D37">_xlfn.LET(_xlpm.ids,_xlfn._xlws.SORT(_xlfn.UNIQUE(OpenMeteoAPI[LocationID])),IFERROR(INDEX(_xlpm.ids,ROWS($D$2:D37)),""))</f>
        <v/>
      </c>
      <c r="E37" s="3" t="str">
        <f>IF($D37="","",_xlfn.XLOOKUP($D37,OpenMeteoAPI[LocationID],OpenMeteoAPI[Latitude]))</f>
        <v/>
      </c>
      <c r="F37" s="3" t="str">
        <f>IF($D37="","",_xlfn.XLOOKUP($D37,OpenMeteoAPI[LocationID],OpenMeteoAPI[Longitude]))</f>
        <v/>
      </c>
      <c r="G37" t="str">
        <f>IF($D37="","",_xlfn.XLOOKUP($D37,OpenMeteoAPI[LocationID],OpenMeteoAPI[Timezone]))</f>
        <v/>
      </c>
      <c r="H37" t="str">
        <f>IF($D37="","",COUNTIF(OpenMeteoAPI[LocationID],$D37))</f>
        <v/>
      </c>
      <c r="I37" s="5" t="str" cm="1">
        <f t="array" ref="I37">IF($D37="","",MIN(_xlfn._xlws.FILTER(OpenMeteoAPI[ForecastDateTime],OpenMeteoAPI[LocationID]=$D37)))</f>
        <v/>
      </c>
      <c r="J37" s="5" t="str" cm="1">
        <f t="array" ref="J37">IF($D37="","",MAX(_xlfn._xlws.FILTER(OpenMeteoAPI[ForecastDateTime],OpenMeteoAPI[LocationID]=$D37)))</f>
        <v/>
      </c>
      <c r="K37" s="3" t="str" cm="1">
        <f t="array" ref="K37">IF($D37="","",AVERAGE(_xlfn._xlws.FILTER(OpenMeteoAPI[TemperatureC],OpenMeteoAPI[LocationID]=$D37)))</f>
        <v/>
      </c>
      <c r="L37" s="4" t="str" cm="1">
        <f t="array" ref="L37">IF($D37="","",MAX(_xlfn._xlws.FILTER(OpenMeteoAPI[PrecipitationProbabilityPct],OpenMeteoAPI[LocationID]=$D37))/100)</f>
        <v/>
      </c>
      <c r="M37" s="3" t="str" cm="1">
        <f t="array" ref="M37">IF($D37="","",AVERAGE(_xlfn._xlws.FILTER(OpenMeteoAPI[WindSpeedKMH],OpenMeteoAPI[LocationID]=$D37)))</f>
        <v/>
      </c>
    </row>
    <row r="38" spans="1:13">
      <c r="A38" t="str">
        <f t="shared" si="0"/>
        <v/>
      </c>
      <c r="B38" t="str">
        <f>IF($D38="","",_xlfn.XLOOKUP($D38,OpenMeteoAPI[LocationID],OpenMeteoAPI[City]))</f>
        <v/>
      </c>
      <c r="C38" t="str">
        <f>IF($D38="","",_xlfn.XLOOKUP($D38,OpenMeteoAPI[LocationID],OpenMeteoAPI[CountryCode]))</f>
        <v/>
      </c>
      <c r="D38" t="str" cm="1">
        <f t="array" ref="D38">_xlfn.LET(_xlpm.ids,_xlfn._xlws.SORT(_xlfn.UNIQUE(OpenMeteoAPI[LocationID])),IFERROR(INDEX(_xlpm.ids,ROWS($D$2:D38)),""))</f>
        <v/>
      </c>
      <c r="E38" s="3" t="str">
        <f>IF($D38="","",_xlfn.XLOOKUP($D38,OpenMeteoAPI[LocationID],OpenMeteoAPI[Latitude]))</f>
        <v/>
      </c>
      <c r="F38" s="3" t="str">
        <f>IF($D38="","",_xlfn.XLOOKUP($D38,OpenMeteoAPI[LocationID],OpenMeteoAPI[Longitude]))</f>
        <v/>
      </c>
      <c r="G38" t="str">
        <f>IF($D38="","",_xlfn.XLOOKUP($D38,OpenMeteoAPI[LocationID],OpenMeteoAPI[Timezone]))</f>
        <v/>
      </c>
      <c r="H38" t="str">
        <f>IF($D38="","",COUNTIF(OpenMeteoAPI[LocationID],$D38))</f>
        <v/>
      </c>
      <c r="I38" s="5" t="str" cm="1">
        <f t="array" ref="I38">IF($D38="","",MIN(_xlfn._xlws.FILTER(OpenMeteoAPI[ForecastDateTime],OpenMeteoAPI[LocationID]=$D38)))</f>
        <v/>
      </c>
      <c r="J38" s="5" t="str" cm="1">
        <f t="array" ref="J38">IF($D38="","",MAX(_xlfn._xlws.FILTER(OpenMeteoAPI[ForecastDateTime],OpenMeteoAPI[LocationID]=$D38)))</f>
        <v/>
      </c>
      <c r="K38" s="3" t="str" cm="1">
        <f t="array" ref="K38">IF($D38="","",AVERAGE(_xlfn._xlws.FILTER(OpenMeteoAPI[TemperatureC],OpenMeteoAPI[LocationID]=$D38)))</f>
        <v/>
      </c>
      <c r="L38" s="4" t="str" cm="1">
        <f t="array" ref="L38">IF($D38="","",MAX(_xlfn._xlws.FILTER(OpenMeteoAPI[PrecipitationProbabilityPct],OpenMeteoAPI[LocationID]=$D38))/100)</f>
        <v/>
      </c>
      <c r="M38" s="3" t="str" cm="1">
        <f t="array" ref="M38">IF($D38="","",AVERAGE(_xlfn._xlws.FILTER(OpenMeteoAPI[WindSpeedKMH],OpenMeteoAPI[LocationID]=$D38)))</f>
        <v/>
      </c>
    </row>
    <row r="39" spans="1:13">
      <c r="A39" t="str">
        <f t="shared" si="0"/>
        <v/>
      </c>
      <c r="B39" t="str">
        <f>IF($D39="","",_xlfn.XLOOKUP($D39,OpenMeteoAPI[LocationID],OpenMeteoAPI[City]))</f>
        <v/>
      </c>
      <c r="C39" t="str">
        <f>IF($D39="","",_xlfn.XLOOKUP($D39,OpenMeteoAPI[LocationID],OpenMeteoAPI[CountryCode]))</f>
        <v/>
      </c>
      <c r="D39" t="str" cm="1">
        <f t="array" ref="D39">_xlfn.LET(_xlpm.ids,_xlfn._xlws.SORT(_xlfn.UNIQUE(OpenMeteoAPI[LocationID])),IFERROR(INDEX(_xlpm.ids,ROWS($D$2:D39)),""))</f>
        <v/>
      </c>
      <c r="E39" s="3" t="str">
        <f>IF($D39="","",_xlfn.XLOOKUP($D39,OpenMeteoAPI[LocationID],OpenMeteoAPI[Latitude]))</f>
        <v/>
      </c>
      <c r="F39" s="3" t="str">
        <f>IF($D39="","",_xlfn.XLOOKUP($D39,OpenMeteoAPI[LocationID],OpenMeteoAPI[Longitude]))</f>
        <v/>
      </c>
      <c r="G39" t="str">
        <f>IF($D39="","",_xlfn.XLOOKUP($D39,OpenMeteoAPI[LocationID],OpenMeteoAPI[Timezone]))</f>
        <v/>
      </c>
      <c r="H39" t="str">
        <f>IF($D39="","",COUNTIF(OpenMeteoAPI[LocationID],$D39))</f>
        <v/>
      </c>
      <c r="I39" s="5" t="str" cm="1">
        <f t="array" ref="I39">IF($D39="","",MIN(_xlfn._xlws.FILTER(OpenMeteoAPI[ForecastDateTime],OpenMeteoAPI[LocationID]=$D39)))</f>
        <v/>
      </c>
      <c r="J39" s="5" t="str" cm="1">
        <f t="array" ref="J39">IF($D39="","",MAX(_xlfn._xlws.FILTER(OpenMeteoAPI[ForecastDateTime],OpenMeteoAPI[LocationID]=$D39)))</f>
        <v/>
      </c>
      <c r="K39" s="3" t="str" cm="1">
        <f t="array" ref="K39">IF($D39="","",AVERAGE(_xlfn._xlws.FILTER(OpenMeteoAPI[TemperatureC],OpenMeteoAPI[LocationID]=$D39)))</f>
        <v/>
      </c>
      <c r="L39" s="4" t="str" cm="1">
        <f t="array" ref="L39">IF($D39="","",MAX(_xlfn._xlws.FILTER(OpenMeteoAPI[PrecipitationProbabilityPct],OpenMeteoAPI[LocationID]=$D39))/100)</f>
        <v/>
      </c>
      <c r="M39" s="3" t="str" cm="1">
        <f t="array" ref="M39">IF($D39="","",AVERAGE(_xlfn._xlws.FILTER(OpenMeteoAPI[WindSpeedKMH],OpenMeteoAPI[LocationID]=$D39)))</f>
        <v/>
      </c>
    </row>
    <row r="40" spans="1:13">
      <c r="A40" t="str">
        <f t="shared" si="0"/>
        <v/>
      </c>
      <c r="B40" t="str">
        <f>IF($D40="","",_xlfn.XLOOKUP($D40,OpenMeteoAPI[LocationID],OpenMeteoAPI[City]))</f>
        <v/>
      </c>
      <c r="C40" t="str">
        <f>IF($D40="","",_xlfn.XLOOKUP($D40,OpenMeteoAPI[LocationID],OpenMeteoAPI[CountryCode]))</f>
        <v/>
      </c>
      <c r="D40" t="str" cm="1">
        <f t="array" ref="D40">_xlfn.LET(_xlpm.ids,_xlfn._xlws.SORT(_xlfn.UNIQUE(OpenMeteoAPI[LocationID])),IFERROR(INDEX(_xlpm.ids,ROWS($D$2:D40)),""))</f>
        <v/>
      </c>
      <c r="E40" s="3" t="str">
        <f>IF($D40="","",_xlfn.XLOOKUP($D40,OpenMeteoAPI[LocationID],OpenMeteoAPI[Latitude]))</f>
        <v/>
      </c>
      <c r="F40" s="3" t="str">
        <f>IF($D40="","",_xlfn.XLOOKUP($D40,OpenMeteoAPI[LocationID],OpenMeteoAPI[Longitude]))</f>
        <v/>
      </c>
      <c r="G40" t="str">
        <f>IF($D40="","",_xlfn.XLOOKUP($D40,OpenMeteoAPI[LocationID],OpenMeteoAPI[Timezone]))</f>
        <v/>
      </c>
      <c r="H40" t="str">
        <f>IF($D40="","",COUNTIF(OpenMeteoAPI[LocationID],$D40))</f>
        <v/>
      </c>
      <c r="I40" s="5" t="str" cm="1">
        <f t="array" ref="I40">IF($D40="","",MIN(_xlfn._xlws.FILTER(OpenMeteoAPI[ForecastDateTime],OpenMeteoAPI[LocationID]=$D40)))</f>
        <v/>
      </c>
      <c r="J40" s="5" t="str" cm="1">
        <f t="array" ref="J40">IF($D40="","",MAX(_xlfn._xlws.FILTER(OpenMeteoAPI[ForecastDateTime],OpenMeteoAPI[LocationID]=$D40)))</f>
        <v/>
      </c>
      <c r="K40" s="3" t="str" cm="1">
        <f t="array" ref="K40">IF($D40="","",AVERAGE(_xlfn._xlws.FILTER(OpenMeteoAPI[TemperatureC],OpenMeteoAPI[LocationID]=$D40)))</f>
        <v/>
      </c>
      <c r="L40" s="4" t="str" cm="1">
        <f t="array" ref="L40">IF($D40="","",MAX(_xlfn._xlws.FILTER(OpenMeteoAPI[PrecipitationProbabilityPct],OpenMeteoAPI[LocationID]=$D40))/100)</f>
        <v/>
      </c>
      <c r="M40" s="3" t="str" cm="1">
        <f t="array" ref="M40">IF($D40="","",AVERAGE(_xlfn._xlws.FILTER(OpenMeteoAPI[WindSpeedKMH],OpenMeteoAPI[LocationID]=$D40)))</f>
        <v/>
      </c>
    </row>
    <row r="41" spans="1:13">
      <c r="A41" t="str">
        <f t="shared" si="0"/>
        <v/>
      </c>
      <c r="B41" t="str">
        <f>IF($D41="","",_xlfn.XLOOKUP($D41,OpenMeteoAPI[LocationID],OpenMeteoAPI[City]))</f>
        <v/>
      </c>
      <c r="C41" t="str">
        <f>IF($D41="","",_xlfn.XLOOKUP($D41,OpenMeteoAPI[LocationID],OpenMeteoAPI[CountryCode]))</f>
        <v/>
      </c>
      <c r="D41" t="str" cm="1">
        <f t="array" ref="D41">_xlfn.LET(_xlpm.ids,_xlfn._xlws.SORT(_xlfn.UNIQUE(OpenMeteoAPI[LocationID])),IFERROR(INDEX(_xlpm.ids,ROWS($D$2:D41)),""))</f>
        <v/>
      </c>
      <c r="E41" s="3" t="str">
        <f>IF($D41="","",_xlfn.XLOOKUP($D41,OpenMeteoAPI[LocationID],OpenMeteoAPI[Latitude]))</f>
        <v/>
      </c>
      <c r="F41" s="3" t="str">
        <f>IF($D41="","",_xlfn.XLOOKUP($D41,OpenMeteoAPI[LocationID],OpenMeteoAPI[Longitude]))</f>
        <v/>
      </c>
      <c r="G41" t="str">
        <f>IF($D41="","",_xlfn.XLOOKUP($D41,OpenMeteoAPI[LocationID],OpenMeteoAPI[Timezone]))</f>
        <v/>
      </c>
      <c r="H41" t="str">
        <f>IF($D41="","",COUNTIF(OpenMeteoAPI[LocationID],$D41))</f>
        <v/>
      </c>
      <c r="I41" s="5" t="str" cm="1">
        <f t="array" ref="I41">IF($D41="","",MIN(_xlfn._xlws.FILTER(OpenMeteoAPI[ForecastDateTime],OpenMeteoAPI[LocationID]=$D41)))</f>
        <v/>
      </c>
      <c r="J41" s="5" t="str" cm="1">
        <f t="array" ref="J41">IF($D41="","",MAX(_xlfn._xlws.FILTER(OpenMeteoAPI[ForecastDateTime],OpenMeteoAPI[LocationID]=$D41)))</f>
        <v/>
      </c>
      <c r="K41" s="3" t="str" cm="1">
        <f t="array" ref="K41">IF($D41="","",AVERAGE(_xlfn._xlws.FILTER(OpenMeteoAPI[TemperatureC],OpenMeteoAPI[LocationID]=$D41)))</f>
        <v/>
      </c>
      <c r="L41" s="4" t="str" cm="1">
        <f t="array" ref="L41">IF($D41="","",MAX(_xlfn._xlws.FILTER(OpenMeteoAPI[PrecipitationProbabilityPct],OpenMeteoAPI[LocationID]=$D41))/100)</f>
        <v/>
      </c>
      <c r="M41" s="3" t="str" cm="1">
        <f t="array" ref="M41">IF($D41="","",AVERAGE(_xlfn._xlws.FILTER(OpenMeteoAPI[WindSpeedKMH],OpenMeteoAPI[LocationID]=$D41)))</f>
        <v/>
      </c>
    </row>
    <row r="42" spans="1:13">
      <c r="A42" t="str">
        <f t="shared" si="0"/>
        <v/>
      </c>
      <c r="B42" t="str">
        <f>IF($D42="","",_xlfn.XLOOKUP($D42,OpenMeteoAPI[LocationID],OpenMeteoAPI[City]))</f>
        <v/>
      </c>
      <c r="C42" t="str">
        <f>IF($D42="","",_xlfn.XLOOKUP($D42,OpenMeteoAPI[LocationID],OpenMeteoAPI[CountryCode]))</f>
        <v/>
      </c>
      <c r="D42" t="str" cm="1">
        <f t="array" ref="D42">_xlfn.LET(_xlpm.ids,_xlfn._xlws.SORT(_xlfn.UNIQUE(OpenMeteoAPI[LocationID])),IFERROR(INDEX(_xlpm.ids,ROWS($D$2:D42)),""))</f>
        <v/>
      </c>
      <c r="E42" s="3" t="str">
        <f>IF($D42="","",_xlfn.XLOOKUP($D42,OpenMeteoAPI[LocationID],OpenMeteoAPI[Latitude]))</f>
        <v/>
      </c>
      <c r="F42" s="3" t="str">
        <f>IF($D42="","",_xlfn.XLOOKUP($D42,OpenMeteoAPI[LocationID],OpenMeteoAPI[Longitude]))</f>
        <v/>
      </c>
      <c r="G42" t="str">
        <f>IF($D42="","",_xlfn.XLOOKUP($D42,OpenMeteoAPI[LocationID],OpenMeteoAPI[Timezone]))</f>
        <v/>
      </c>
      <c r="H42" t="str">
        <f>IF($D42="","",COUNTIF(OpenMeteoAPI[LocationID],$D42))</f>
        <v/>
      </c>
      <c r="I42" s="5" t="str" cm="1">
        <f t="array" ref="I42">IF($D42="","",MIN(_xlfn._xlws.FILTER(OpenMeteoAPI[ForecastDateTime],OpenMeteoAPI[LocationID]=$D42)))</f>
        <v/>
      </c>
      <c r="J42" s="5" t="str" cm="1">
        <f t="array" ref="J42">IF($D42="","",MAX(_xlfn._xlws.FILTER(OpenMeteoAPI[ForecastDateTime],OpenMeteoAPI[LocationID]=$D42)))</f>
        <v/>
      </c>
      <c r="K42" s="3" t="str" cm="1">
        <f t="array" ref="K42">IF($D42="","",AVERAGE(_xlfn._xlws.FILTER(OpenMeteoAPI[TemperatureC],OpenMeteoAPI[LocationID]=$D42)))</f>
        <v/>
      </c>
      <c r="L42" s="4" t="str" cm="1">
        <f t="array" ref="L42">IF($D42="","",MAX(_xlfn._xlws.FILTER(OpenMeteoAPI[PrecipitationProbabilityPct],OpenMeteoAPI[LocationID]=$D42))/100)</f>
        <v/>
      </c>
      <c r="M42" s="3" t="str" cm="1">
        <f t="array" ref="M42">IF($D42="","",AVERAGE(_xlfn._xlws.FILTER(OpenMeteoAPI[WindSpeedKMH],OpenMeteoAPI[LocationID]=$D42)))</f>
        <v/>
      </c>
    </row>
    <row r="43" spans="1:13">
      <c r="A43" t="str">
        <f t="shared" si="0"/>
        <v/>
      </c>
      <c r="B43" t="str">
        <f>IF($D43="","",_xlfn.XLOOKUP($D43,OpenMeteoAPI[LocationID],OpenMeteoAPI[City]))</f>
        <v/>
      </c>
      <c r="C43" t="str">
        <f>IF($D43="","",_xlfn.XLOOKUP($D43,OpenMeteoAPI[LocationID],OpenMeteoAPI[CountryCode]))</f>
        <v/>
      </c>
      <c r="D43" t="str" cm="1">
        <f t="array" ref="D43">_xlfn.LET(_xlpm.ids,_xlfn._xlws.SORT(_xlfn.UNIQUE(OpenMeteoAPI[LocationID])),IFERROR(INDEX(_xlpm.ids,ROWS($D$2:D43)),""))</f>
        <v/>
      </c>
      <c r="E43" s="3" t="str">
        <f>IF($D43="","",_xlfn.XLOOKUP($D43,OpenMeteoAPI[LocationID],OpenMeteoAPI[Latitude]))</f>
        <v/>
      </c>
      <c r="F43" s="3" t="str">
        <f>IF($D43="","",_xlfn.XLOOKUP($D43,OpenMeteoAPI[LocationID],OpenMeteoAPI[Longitude]))</f>
        <v/>
      </c>
      <c r="G43" t="str">
        <f>IF($D43="","",_xlfn.XLOOKUP($D43,OpenMeteoAPI[LocationID],OpenMeteoAPI[Timezone]))</f>
        <v/>
      </c>
      <c r="H43" t="str">
        <f>IF($D43="","",COUNTIF(OpenMeteoAPI[LocationID],$D43))</f>
        <v/>
      </c>
      <c r="I43" s="5" t="str" cm="1">
        <f t="array" ref="I43">IF($D43="","",MIN(_xlfn._xlws.FILTER(OpenMeteoAPI[ForecastDateTime],OpenMeteoAPI[LocationID]=$D43)))</f>
        <v/>
      </c>
      <c r="J43" s="5" t="str" cm="1">
        <f t="array" ref="J43">IF($D43="","",MAX(_xlfn._xlws.FILTER(OpenMeteoAPI[ForecastDateTime],OpenMeteoAPI[LocationID]=$D43)))</f>
        <v/>
      </c>
      <c r="K43" s="3" t="str" cm="1">
        <f t="array" ref="K43">IF($D43="","",AVERAGE(_xlfn._xlws.FILTER(OpenMeteoAPI[TemperatureC],OpenMeteoAPI[LocationID]=$D43)))</f>
        <v/>
      </c>
      <c r="L43" s="4" t="str" cm="1">
        <f t="array" ref="L43">IF($D43="","",MAX(_xlfn._xlws.FILTER(OpenMeteoAPI[PrecipitationProbabilityPct],OpenMeteoAPI[LocationID]=$D43))/100)</f>
        <v/>
      </c>
      <c r="M43" s="3" t="str" cm="1">
        <f t="array" ref="M43">IF($D43="","",AVERAGE(_xlfn._xlws.FILTER(OpenMeteoAPI[WindSpeedKMH],OpenMeteoAPI[LocationID]=$D43)))</f>
        <v/>
      </c>
    </row>
    <row r="44" spans="1:13">
      <c r="A44" t="str">
        <f t="shared" si="0"/>
        <v/>
      </c>
      <c r="B44" t="str">
        <f>IF($D44="","",_xlfn.XLOOKUP($D44,OpenMeteoAPI[LocationID],OpenMeteoAPI[City]))</f>
        <v/>
      </c>
      <c r="C44" t="str">
        <f>IF($D44="","",_xlfn.XLOOKUP($D44,OpenMeteoAPI[LocationID],OpenMeteoAPI[CountryCode]))</f>
        <v/>
      </c>
      <c r="D44" t="str" cm="1">
        <f t="array" ref="D44">_xlfn.LET(_xlpm.ids,_xlfn._xlws.SORT(_xlfn.UNIQUE(OpenMeteoAPI[LocationID])),IFERROR(INDEX(_xlpm.ids,ROWS($D$2:D44)),""))</f>
        <v/>
      </c>
      <c r="E44" s="3" t="str">
        <f>IF($D44="","",_xlfn.XLOOKUP($D44,OpenMeteoAPI[LocationID],OpenMeteoAPI[Latitude]))</f>
        <v/>
      </c>
      <c r="F44" s="3" t="str">
        <f>IF($D44="","",_xlfn.XLOOKUP($D44,OpenMeteoAPI[LocationID],OpenMeteoAPI[Longitude]))</f>
        <v/>
      </c>
      <c r="G44" t="str">
        <f>IF($D44="","",_xlfn.XLOOKUP($D44,OpenMeteoAPI[LocationID],OpenMeteoAPI[Timezone]))</f>
        <v/>
      </c>
      <c r="H44" t="str">
        <f>IF($D44="","",COUNTIF(OpenMeteoAPI[LocationID],$D44))</f>
        <v/>
      </c>
      <c r="I44" s="5" t="str" cm="1">
        <f t="array" ref="I44">IF($D44="","",MIN(_xlfn._xlws.FILTER(OpenMeteoAPI[ForecastDateTime],OpenMeteoAPI[LocationID]=$D44)))</f>
        <v/>
      </c>
      <c r="J44" s="5" t="str" cm="1">
        <f t="array" ref="J44">IF($D44="","",MAX(_xlfn._xlws.FILTER(OpenMeteoAPI[ForecastDateTime],OpenMeteoAPI[LocationID]=$D44)))</f>
        <v/>
      </c>
      <c r="K44" s="3" t="str" cm="1">
        <f t="array" ref="K44">IF($D44="","",AVERAGE(_xlfn._xlws.FILTER(OpenMeteoAPI[TemperatureC],OpenMeteoAPI[LocationID]=$D44)))</f>
        <v/>
      </c>
      <c r="L44" s="4" t="str" cm="1">
        <f t="array" ref="L44">IF($D44="","",MAX(_xlfn._xlws.FILTER(OpenMeteoAPI[PrecipitationProbabilityPct],OpenMeteoAPI[LocationID]=$D44))/100)</f>
        <v/>
      </c>
      <c r="M44" s="3" t="str" cm="1">
        <f t="array" ref="M44">IF($D44="","",AVERAGE(_xlfn._xlws.FILTER(OpenMeteoAPI[WindSpeedKMH],OpenMeteoAPI[LocationID]=$D44)))</f>
        <v/>
      </c>
    </row>
    <row r="45" spans="1:13">
      <c r="A45" t="str">
        <f t="shared" si="0"/>
        <v/>
      </c>
      <c r="B45" t="str">
        <f>IF($D45="","",_xlfn.XLOOKUP($D45,OpenMeteoAPI[LocationID],OpenMeteoAPI[City]))</f>
        <v/>
      </c>
      <c r="C45" t="str">
        <f>IF($D45="","",_xlfn.XLOOKUP($D45,OpenMeteoAPI[LocationID],OpenMeteoAPI[CountryCode]))</f>
        <v/>
      </c>
      <c r="D45" t="str" cm="1">
        <f t="array" ref="D45">_xlfn.LET(_xlpm.ids,_xlfn._xlws.SORT(_xlfn.UNIQUE(OpenMeteoAPI[LocationID])),IFERROR(INDEX(_xlpm.ids,ROWS($D$2:D45)),""))</f>
        <v/>
      </c>
      <c r="E45" s="3" t="str">
        <f>IF($D45="","",_xlfn.XLOOKUP($D45,OpenMeteoAPI[LocationID],OpenMeteoAPI[Latitude]))</f>
        <v/>
      </c>
      <c r="F45" s="3" t="str">
        <f>IF($D45="","",_xlfn.XLOOKUP($D45,OpenMeteoAPI[LocationID],OpenMeteoAPI[Longitude]))</f>
        <v/>
      </c>
      <c r="G45" t="str">
        <f>IF($D45="","",_xlfn.XLOOKUP($D45,OpenMeteoAPI[LocationID],OpenMeteoAPI[Timezone]))</f>
        <v/>
      </c>
      <c r="H45" t="str">
        <f>IF($D45="","",COUNTIF(OpenMeteoAPI[LocationID],$D45))</f>
        <v/>
      </c>
      <c r="I45" s="5" t="str" cm="1">
        <f t="array" ref="I45">IF($D45="","",MIN(_xlfn._xlws.FILTER(OpenMeteoAPI[ForecastDateTime],OpenMeteoAPI[LocationID]=$D45)))</f>
        <v/>
      </c>
      <c r="J45" s="5" t="str" cm="1">
        <f t="array" ref="J45">IF($D45="","",MAX(_xlfn._xlws.FILTER(OpenMeteoAPI[ForecastDateTime],OpenMeteoAPI[LocationID]=$D45)))</f>
        <v/>
      </c>
      <c r="K45" s="3" t="str" cm="1">
        <f t="array" ref="K45">IF($D45="","",AVERAGE(_xlfn._xlws.FILTER(OpenMeteoAPI[TemperatureC],OpenMeteoAPI[LocationID]=$D45)))</f>
        <v/>
      </c>
      <c r="L45" s="4" t="str" cm="1">
        <f t="array" ref="L45">IF($D45="","",MAX(_xlfn._xlws.FILTER(OpenMeteoAPI[PrecipitationProbabilityPct],OpenMeteoAPI[LocationID]=$D45))/100)</f>
        <v/>
      </c>
      <c r="M45" s="3" t="str" cm="1">
        <f t="array" ref="M45">IF($D45="","",AVERAGE(_xlfn._xlws.FILTER(OpenMeteoAPI[WindSpeedKMH],OpenMeteoAPI[LocationID]=$D45)))</f>
        <v/>
      </c>
    </row>
    <row r="46" spans="1:13">
      <c r="A46" t="str">
        <f t="shared" si="0"/>
        <v/>
      </c>
      <c r="B46" t="str">
        <f>IF($D46="","",_xlfn.XLOOKUP($D46,OpenMeteoAPI[LocationID],OpenMeteoAPI[City]))</f>
        <v/>
      </c>
      <c r="C46" t="str">
        <f>IF($D46="","",_xlfn.XLOOKUP($D46,OpenMeteoAPI[LocationID],OpenMeteoAPI[CountryCode]))</f>
        <v/>
      </c>
      <c r="D46" t="str" cm="1">
        <f t="array" ref="D46">_xlfn.LET(_xlpm.ids,_xlfn._xlws.SORT(_xlfn.UNIQUE(OpenMeteoAPI[LocationID])),IFERROR(INDEX(_xlpm.ids,ROWS($D$2:D46)),""))</f>
        <v/>
      </c>
      <c r="E46" s="3" t="str">
        <f>IF($D46="","",_xlfn.XLOOKUP($D46,OpenMeteoAPI[LocationID],OpenMeteoAPI[Latitude]))</f>
        <v/>
      </c>
      <c r="F46" s="3" t="str">
        <f>IF($D46="","",_xlfn.XLOOKUP($D46,OpenMeteoAPI[LocationID],OpenMeteoAPI[Longitude]))</f>
        <v/>
      </c>
      <c r="G46" t="str">
        <f>IF($D46="","",_xlfn.XLOOKUP($D46,OpenMeteoAPI[LocationID],OpenMeteoAPI[Timezone]))</f>
        <v/>
      </c>
      <c r="H46" t="str">
        <f>IF($D46="","",COUNTIF(OpenMeteoAPI[LocationID],$D46))</f>
        <v/>
      </c>
      <c r="I46" s="5" t="str" cm="1">
        <f t="array" ref="I46">IF($D46="","",MIN(_xlfn._xlws.FILTER(OpenMeteoAPI[ForecastDateTime],OpenMeteoAPI[LocationID]=$D46)))</f>
        <v/>
      </c>
      <c r="J46" s="5" t="str" cm="1">
        <f t="array" ref="J46">IF($D46="","",MAX(_xlfn._xlws.FILTER(OpenMeteoAPI[ForecastDateTime],OpenMeteoAPI[LocationID]=$D46)))</f>
        <v/>
      </c>
      <c r="K46" s="3" t="str" cm="1">
        <f t="array" ref="K46">IF($D46="","",AVERAGE(_xlfn._xlws.FILTER(OpenMeteoAPI[TemperatureC],OpenMeteoAPI[LocationID]=$D46)))</f>
        <v/>
      </c>
      <c r="L46" s="4" t="str" cm="1">
        <f t="array" ref="L46">IF($D46="","",MAX(_xlfn._xlws.FILTER(OpenMeteoAPI[PrecipitationProbabilityPct],OpenMeteoAPI[LocationID]=$D46))/100)</f>
        <v/>
      </c>
      <c r="M46" s="3" t="str" cm="1">
        <f t="array" ref="M46">IF($D46="","",AVERAGE(_xlfn._xlws.FILTER(OpenMeteoAPI[WindSpeedKMH],OpenMeteoAPI[LocationID]=$D46)))</f>
        <v/>
      </c>
    </row>
    <row r="47" spans="1:13">
      <c r="A47" t="str">
        <f t="shared" si="0"/>
        <v/>
      </c>
      <c r="B47" t="str">
        <f>IF($D47="","",_xlfn.XLOOKUP($D47,OpenMeteoAPI[LocationID],OpenMeteoAPI[City]))</f>
        <v/>
      </c>
      <c r="C47" t="str">
        <f>IF($D47="","",_xlfn.XLOOKUP($D47,OpenMeteoAPI[LocationID],OpenMeteoAPI[CountryCode]))</f>
        <v/>
      </c>
      <c r="D47" t="str" cm="1">
        <f t="array" ref="D47">_xlfn.LET(_xlpm.ids,_xlfn._xlws.SORT(_xlfn.UNIQUE(OpenMeteoAPI[LocationID])),IFERROR(INDEX(_xlpm.ids,ROWS($D$2:D47)),""))</f>
        <v/>
      </c>
      <c r="E47" s="3" t="str">
        <f>IF($D47="","",_xlfn.XLOOKUP($D47,OpenMeteoAPI[LocationID],OpenMeteoAPI[Latitude]))</f>
        <v/>
      </c>
      <c r="F47" s="3" t="str">
        <f>IF($D47="","",_xlfn.XLOOKUP($D47,OpenMeteoAPI[LocationID],OpenMeteoAPI[Longitude]))</f>
        <v/>
      </c>
      <c r="G47" t="str">
        <f>IF($D47="","",_xlfn.XLOOKUP($D47,OpenMeteoAPI[LocationID],OpenMeteoAPI[Timezone]))</f>
        <v/>
      </c>
      <c r="H47" t="str">
        <f>IF($D47="","",COUNTIF(OpenMeteoAPI[LocationID],$D47))</f>
        <v/>
      </c>
      <c r="I47" s="5" t="str" cm="1">
        <f t="array" ref="I47">IF($D47="","",MIN(_xlfn._xlws.FILTER(OpenMeteoAPI[ForecastDateTime],OpenMeteoAPI[LocationID]=$D47)))</f>
        <v/>
      </c>
      <c r="J47" s="5" t="str" cm="1">
        <f t="array" ref="J47">IF($D47="","",MAX(_xlfn._xlws.FILTER(OpenMeteoAPI[ForecastDateTime],OpenMeteoAPI[LocationID]=$D47)))</f>
        <v/>
      </c>
      <c r="K47" s="3" t="str" cm="1">
        <f t="array" ref="K47">IF($D47="","",AVERAGE(_xlfn._xlws.FILTER(OpenMeteoAPI[TemperatureC],OpenMeteoAPI[LocationID]=$D47)))</f>
        <v/>
      </c>
      <c r="L47" s="4" t="str" cm="1">
        <f t="array" ref="L47">IF($D47="","",MAX(_xlfn._xlws.FILTER(OpenMeteoAPI[PrecipitationProbabilityPct],OpenMeteoAPI[LocationID]=$D47))/100)</f>
        <v/>
      </c>
      <c r="M47" s="3" t="str" cm="1">
        <f t="array" ref="M47">IF($D47="","",AVERAGE(_xlfn._xlws.FILTER(OpenMeteoAPI[WindSpeedKMH],OpenMeteoAPI[LocationID]=$D47)))</f>
        <v/>
      </c>
    </row>
    <row r="48" spans="1:13">
      <c r="A48" t="str">
        <f t="shared" si="0"/>
        <v/>
      </c>
      <c r="B48" t="str">
        <f>IF($D48="","",_xlfn.XLOOKUP($D48,OpenMeteoAPI[LocationID],OpenMeteoAPI[City]))</f>
        <v/>
      </c>
      <c r="C48" t="str">
        <f>IF($D48="","",_xlfn.XLOOKUP($D48,OpenMeteoAPI[LocationID],OpenMeteoAPI[CountryCode]))</f>
        <v/>
      </c>
      <c r="D48" t="str" cm="1">
        <f t="array" ref="D48">_xlfn.LET(_xlpm.ids,_xlfn._xlws.SORT(_xlfn.UNIQUE(OpenMeteoAPI[LocationID])),IFERROR(INDEX(_xlpm.ids,ROWS($D$2:D48)),""))</f>
        <v/>
      </c>
      <c r="E48" s="3" t="str">
        <f>IF($D48="","",_xlfn.XLOOKUP($D48,OpenMeteoAPI[LocationID],OpenMeteoAPI[Latitude]))</f>
        <v/>
      </c>
      <c r="F48" s="3" t="str">
        <f>IF($D48="","",_xlfn.XLOOKUP($D48,OpenMeteoAPI[LocationID],OpenMeteoAPI[Longitude]))</f>
        <v/>
      </c>
      <c r="G48" t="str">
        <f>IF($D48="","",_xlfn.XLOOKUP($D48,OpenMeteoAPI[LocationID],OpenMeteoAPI[Timezone]))</f>
        <v/>
      </c>
      <c r="H48" t="str">
        <f>IF($D48="","",COUNTIF(OpenMeteoAPI[LocationID],$D48))</f>
        <v/>
      </c>
      <c r="I48" s="5" t="str" cm="1">
        <f t="array" ref="I48">IF($D48="","",MIN(_xlfn._xlws.FILTER(OpenMeteoAPI[ForecastDateTime],OpenMeteoAPI[LocationID]=$D48)))</f>
        <v/>
      </c>
      <c r="J48" s="5" t="str" cm="1">
        <f t="array" ref="J48">IF($D48="","",MAX(_xlfn._xlws.FILTER(OpenMeteoAPI[ForecastDateTime],OpenMeteoAPI[LocationID]=$D48)))</f>
        <v/>
      </c>
      <c r="K48" s="3" t="str" cm="1">
        <f t="array" ref="K48">IF($D48="","",AVERAGE(_xlfn._xlws.FILTER(OpenMeteoAPI[TemperatureC],OpenMeteoAPI[LocationID]=$D48)))</f>
        <v/>
      </c>
      <c r="L48" s="4" t="str" cm="1">
        <f t="array" ref="L48">IF($D48="","",MAX(_xlfn._xlws.FILTER(OpenMeteoAPI[PrecipitationProbabilityPct],OpenMeteoAPI[LocationID]=$D48))/100)</f>
        <v/>
      </c>
      <c r="M48" s="3" t="str" cm="1">
        <f t="array" ref="M48">IF($D48="","",AVERAGE(_xlfn._xlws.FILTER(OpenMeteoAPI[WindSpeedKMH],OpenMeteoAPI[LocationID]=$D48)))</f>
        <v/>
      </c>
    </row>
    <row r="49" spans="1:13">
      <c r="A49" t="str">
        <f t="shared" si="0"/>
        <v/>
      </c>
      <c r="B49" t="str">
        <f>IF($D49="","",_xlfn.XLOOKUP($D49,OpenMeteoAPI[LocationID],OpenMeteoAPI[City]))</f>
        <v/>
      </c>
      <c r="C49" t="str">
        <f>IF($D49="","",_xlfn.XLOOKUP($D49,OpenMeteoAPI[LocationID],OpenMeteoAPI[CountryCode]))</f>
        <v/>
      </c>
      <c r="D49" t="str" cm="1">
        <f t="array" ref="D49">_xlfn.LET(_xlpm.ids,_xlfn._xlws.SORT(_xlfn.UNIQUE(OpenMeteoAPI[LocationID])),IFERROR(INDEX(_xlpm.ids,ROWS($D$2:D49)),""))</f>
        <v/>
      </c>
      <c r="E49" s="3" t="str">
        <f>IF($D49="","",_xlfn.XLOOKUP($D49,OpenMeteoAPI[LocationID],OpenMeteoAPI[Latitude]))</f>
        <v/>
      </c>
      <c r="F49" s="3" t="str">
        <f>IF($D49="","",_xlfn.XLOOKUP($D49,OpenMeteoAPI[LocationID],OpenMeteoAPI[Longitude]))</f>
        <v/>
      </c>
      <c r="G49" t="str">
        <f>IF($D49="","",_xlfn.XLOOKUP($D49,OpenMeteoAPI[LocationID],OpenMeteoAPI[Timezone]))</f>
        <v/>
      </c>
      <c r="H49" t="str">
        <f>IF($D49="","",COUNTIF(OpenMeteoAPI[LocationID],$D49))</f>
        <v/>
      </c>
      <c r="I49" s="5" t="str" cm="1">
        <f t="array" ref="I49">IF($D49="","",MIN(_xlfn._xlws.FILTER(OpenMeteoAPI[ForecastDateTime],OpenMeteoAPI[LocationID]=$D49)))</f>
        <v/>
      </c>
      <c r="J49" s="5" t="str" cm="1">
        <f t="array" ref="J49">IF($D49="","",MAX(_xlfn._xlws.FILTER(OpenMeteoAPI[ForecastDateTime],OpenMeteoAPI[LocationID]=$D49)))</f>
        <v/>
      </c>
      <c r="K49" s="3" t="str" cm="1">
        <f t="array" ref="K49">IF($D49="","",AVERAGE(_xlfn._xlws.FILTER(OpenMeteoAPI[TemperatureC],OpenMeteoAPI[LocationID]=$D49)))</f>
        <v/>
      </c>
      <c r="L49" s="4" t="str" cm="1">
        <f t="array" ref="L49">IF($D49="","",MAX(_xlfn._xlws.FILTER(OpenMeteoAPI[PrecipitationProbabilityPct],OpenMeteoAPI[LocationID]=$D49))/100)</f>
        <v/>
      </c>
      <c r="M49" s="3" t="str" cm="1">
        <f t="array" ref="M49">IF($D49="","",AVERAGE(_xlfn._xlws.FILTER(OpenMeteoAPI[WindSpeedKMH],OpenMeteoAPI[LocationID]=$D49)))</f>
        <v/>
      </c>
    </row>
    <row r="50" spans="1:13">
      <c r="A50" t="str">
        <f t="shared" si="0"/>
        <v/>
      </c>
      <c r="B50" t="str">
        <f>IF($D50="","",_xlfn.XLOOKUP($D50,OpenMeteoAPI[LocationID],OpenMeteoAPI[City]))</f>
        <v/>
      </c>
      <c r="C50" t="str">
        <f>IF($D50="","",_xlfn.XLOOKUP($D50,OpenMeteoAPI[LocationID],OpenMeteoAPI[CountryCode]))</f>
        <v/>
      </c>
      <c r="D50" t="str" cm="1">
        <f t="array" ref="D50">_xlfn.LET(_xlpm.ids,_xlfn._xlws.SORT(_xlfn.UNIQUE(OpenMeteoAPI[LocationID])),IFERROR(INDEX(_xlpm.ids,ROWS($D$2:D50)),""))</f>
        <v/>
      </c>
      <c r="E50" s="3" t="str">
        <f>IF($D50="","",_xlfn.XLOOKUP($D50,OpenMeteoAPI[LocationID],OpenMeteoAPI[Latitude]))</f>
        <v/>
      </c>
      <c r="F50" s="3" t="str">
        <f>IF($D50="","",_xlfn.XLOOKUP($D50,OpenMeteoAPI[LocationID],OpenMeteoAPI[Longitude]))</f>
        <v/>
      </c>
      <c r="G50" t="str">
        <f>IF($D50="","",_xlfn.XLOOKUP($D50,OpenMeteoAPI[LocationID],OpenMeteoAPI[Timezone]))</f>
        <v/>
      </c>
      <c r="H50" t="str">
        <f>IF($D50="","",COUNTIF(OpenMeteoAPI[LocationID],$D50))</f>
        <v/>
      </c>
      <c r="I50" s="5" t="str" cm="1">
        <f t="array" ref="I50">IF($D50="","",MIN(_xlfn._xlws.FILTER(OpenMeteoAPI[ForecastDateTime],OpenMeteoAPI[LocationID]=$D50)))</f>
        <v/>
      </c>
      <c r="J50" s="5" t="str" cm="1">
        <f t="array" ref="J50">IF($D50="","",MAX(_xlfn._xlws.FILTER(OpenMeteoAPI[ForecastDateTime],OpenMeteoAPI[LocationID]=$D50)))</f>
        <v/>
      </c>
      <c r="K50" s="3" t="str" cm="1">
        <f t="array" ref="K50">IF($D50="","",AVERAGE(_xlfn._xlws.FILTER(OpenMeteoAPI[TemperatureC],OpenMeteoAPI[LocationID]=$D50)))</f>
        <v/>
      </c>
      <c r="L50" s="4" t="str" cm="1">
        <f t="array" ref="L50">IF($D50="","",MAX(_xlfn._xlws.FILTER(OpenMeteoAPI[PrecipitationProbabilityPct],OpenMeteoAPI[LocationID]=$D50))/100)</f>
        <v/>
      </c>
      <c r="M50" s="3" t="str" cm="1">
        <f t="array" ref="M50">IF($D50="","",AVERAGE(_xlfn._xlws.FILTER(OpenMeteoAPI[WindSpeedKMH],OpenMeteoAPI[LocationID]=$D50)))</f>
        <v/>
      </c>
    </row>
    <row r="51" spans="1:13">
      <c r="A51" t="str">
        <f t="shared" si="0"/>
        <v/>
      </c>
      <c r="B51" t="str">
        <f>IF($D51="","",_xlfn.XLOOKUP($D51,OpenMeteoAPI[LocationID],OpenMeteoAPI[City]))</f>
        <v/>
      </c>
      <c r="C51" t="str">
        <f>IF($D51="","",_xlfn.XLOOKUP($D51,OpenMeteoAPI[LocationID],OpenMeteoAPI[CountryCode]))</f>
        <v/>
      </c>
      <c r="D51" t="str" cm="1">
        <f t="array" ref="D51">_xlfn.LET(_xlpm.ids,_xlfn._xlws.SORT(_xlfn.UNIQUE(OpenMeteoAPI[LocationID])),IFERROR(INDEX(_xlpm.ids,ROWS($D$2:D51)),""))</f>
        <v/>
      </c>
      <c r="E51" s="3" t="str">
        <f>IF($D51="","",_xlfn.XLOOKUP($D51,OpenMeteoAPI[LocationID],OpenMeteoAPI[Latitude]))</f>
        <v/>
      </c>
      <c r="F51" s="3" t="str">
        <f>IF($D51="","",_xlfn.XLOOKUP($D51,OpenMeteoAPI[LocationID],OpenMeteoAPI[Longitude]))</f>
        <v/>
      </c>
      <c r="G51" t="str">
        <f>IF($D51="","",_xlfn.XLOOKUP($D51,OpenMeteoAPI[LocationID],OpenMeteoAPI[Timezone]))</f>
        <v/>
      </c>
      <c r="H51" t="str">
        <f>IF($D51="","",COUNTIF(OpenMeteoAPI[LocationID],$D51))</f>
        <v/>
      </c>
      <c r="I51" s="5" t="str" cm="1">
        <f t="array" ref="I51">IF($D51="","",MIN(_xlfn._xlws.FILTER(OpenMeteoAPI[ForecastDateTime],OpenMeteoAPI[LocationID]=$D51)))</f>
        <v/>
      </c>
      <c r="J51" s="5" t="str" cm="1">
        <f t="array" ref="J51">IF($D51="","",MAX(_xlfn._xlws.FILTER(OpenMeteoAPI[ForecastDateTime],OpenMeteoAPI[LocationID]=$D51)))</f>
        <v/>
      </c>
      <c r="K51" s="3" t="str" cm="1">
        <f t="array" ref="K51">IF($D51="","",AVERAGE(_xlfn._xlws.FILTER(OpenMeteoAPI[TemperatureC],OpenMeteoAPI[LocationID]=$D51)))</f>
        <v/>
      </c>
      <c r="L51" s="4" t="str" cm="1">
        <f t="array" ref="L51">IF($D51="","",MAX(_xlfn._xlws.FILTER(OpenMeteoAPI[PrecipitationProbabilityPct],OpenMeteoAPI[LocationID]=$D51))/100)</f>
        <v/>
      </c>
      <c r="M51" s="3" t="str" cm="1">
        <f t="array" ref="M51">IF($D51="","",AVERAGE(_xlfn._xlws.FILTER(OpenMeteoAPI[WindSpeedKMH],OpenMeteoAPI[LocationID]=$D51)))</f>
        <v/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01"/>
  <sheetViews>
    <sheetView showGridLines="0" workbookViewId="0">
      <pane ySplit="1" topLeftCell="A2" activePane="bottomLeft" state="frozenSplit"/>
      <selection pane="bottomLeft" activeCell="J7" sqref="J7"/>
    </sheetView>
  </sheetViews>
  <sheetFormatPr defaultRowHeight="13.8"/>
  <cols>
    <col min="1" max="1" width="20.69921875" customWidth="1"/>
    <col min="2" max="2" width="14.69921875" customWidth="1"/>
    <col min="3" max="3" width="13.69921875" style="10" customWidth="1"/>
    <col min="4" max="5" width="9.69921875" style="3" customWidth="1"/>
    <col min="6" max="7" width="15.69921875" style="4" customWidth="1"/>
    <col min="8" max="8" width="17.69921875" style="3" customWidth="1"/>
    <col min="9" max="9" width="15.69921875" style="3" customWidth="1"/>
    <col min="10" max="11" width="16.69921875" customWidth="1"/>
    <col min="12" max="12" width="9.69921875" customWidth="1"/>
  </cols>
  <sheetData>
    <row r="1" spans="1:12">
      <c r="A1" s="6" t="s">
        <v>128</v>
      </c>
      <c r="B1" s="6" t="s">
        <v>21</v>
      </c>
      <c r="C1" s="11" t="s">
        <v>1</v>
      </c>
      <c r="D1" s="7" t="s">
        <v>135</v>
      </c>
      <c r="E1" s="7" t="s">
        <v>136</v>
      </c>
      <c r="F1" s="9" t="s">
        <v>137</v>
      </c>
      <c r="G1" s="9" t="s">
        <v>133</v>
      </c>
      <c r="H1" s="7" t="s">
        <v>138</v>
      </c>
      <c r="I1" s="7" t="s">
        <v>134</v>
      </c>
      <c r="J1" s="6" t="s">
        <v>139</v>
      </c>
      <c r="K1" s="6" t="s">
        <v>8</v>
      </c>
      <c r="L1" s="6" t="s">
        <v>6</v>
      </c>
    </row>
    <row r="2" spans="1:12">
      <c r="A2" t="str" cm="1">
        <f t="array" ref="A2">_xlfn.LET(_xlpm.ids,_xlfn._xlws.FILTER(Locations[LocationID],Locations[LocationID]&lt;&gt;""),_xlpm.days,_xlfn._xlws.SORT(_xlfn.UNIQUE(INT(OpenMeteoAPI[ForecastDateTime]))),_xlpm.n,ROWS($A$2:A2),IF(_xlpm.n&gt;ROWS(_xlpm.ids)*ROWS(_xlpm.days),"",_xlfn.XLOOKUP(INDEX(_xlpm.ids,INT((_xlpm.n-1)/ROWS(_xlpm.days))+1),Locations[LocationID],Locations[Display Location])))</f>
        <v>Vienna, AT</v>
      </c>
      <c r="B2" t="str" cm="1">
        <f t="array" ref="B2">_xlfn.LET(_xlpm.ids,_xlfn._xlws.FILTER(Locations[LocationID],Locations[LocationID]&lt;&gt;""),_xlpm.days,_xlfn._xlws.SORT(_xlfn.UNIQUE(INT(OpenMeteoAPI[ForecastDateTime]))),_xlpm.n,ROWS($B$2:B2),IF(_xlpm.n&gt;ROWS(_xlpm.ids)*ROWS(_xlpm.days),"",INDEX(_xlpm.ids,INT((_xlpm.n-1)/ROWS(_xlpm.days))+1)))</f>
        <v>AT-VIE</v>
      </c>
      <c r="C2" s="10" cm="1">
        <f t="array" ref="C2">_xlfn.LET(_xlpm.days,_xlfn._xlws.SORT(_xlfn.UNIQUE(INT(OpenMeteoAPI[ForecastDateTime]))),_xlpm.n,ROWS($C$2:C2),IF($B2="","",INDEX(_xlpm.days,MOD(_xlpm.n-1,ROWS(_xlpm.days))+1)))</f>
        <v>46210</v>
      </c>
      <c r="D2" s="3" cm="1">
        <f t="array" ref="D2">IF($B2="","",MAX(_xlfn._xlws.FILTER(OpenMeteoAPI[TemperatureC],(OpenMeteoAPI[LocationID]=$B2)*(INT(OpenMeteoAPI[ForecastDateTime])=$C2))))</f>
        <v>30.7</v>
      </c>
      <c r="E2" s="3" cm="1">
        <f t="array" ref="E2">IF($B2="","",MIN(_xlfn._xlws.FILTER(OpenMeteoAPI[TemperatureC],(OpenMeteoAPI[LocationID]=$B2)*(INT(OpenMeteoAPI[ForecastDateTime])=$C2))))</f>
        <v>21.3</v>
      </c>
      <c r="F2" s="4" cm="1">
        <f t="array" ref="F2">IF($B2="","",AVERAGE(_xlfn._xlws.FILTER(OpenMeteoAPI[RelativeHumidityPct],(OpenMeteoAPI[LocationID]=$B2)*(INT(OpenMeteoAPI[ForecastDateTime])=$C2)))/100)</f>
        <v>0.4325</v>
      </c>
      <c r="G2" s="4" cm="1">
        <f t="array" ref="G2">IF($B2="","",MAX(_xlfn._xlws.FILTER(OpenMeteoAPI[PrecipitationProbabilityPct],(OpenMeteoAPI[LocationID]=$B2)*(INT(OpenMeteoAPI[ForecastDateTime])=$C2)))/100)</f>
        <v>0.1</v>
      </c>
      <c r="H2" s="3" cm="1">
        <f t="array" ref="H2">IF($B2="","",SUM(_xlfn._xlws.FILTER(OpenMeteoAPI[PrecipitationMM],(OpenMeteoAPI[LocationID]=$B2)*(INT(OpenMeteoAPI[ForecastDateTime])=$C2))))</f>
        <v>0.30000000000000004</v>
      </c>
      <c r="I2" s="3" cm="1">
        <f t="array" ref="I2">IF($B2="","",AVERAGE(_xlfn._xlws.FILTER(OpenMeteoAPI[WindSpeedKMH],(OpenMeteoAPI[LocationID]=$B2)*(INT(OpenMeteoAPI[ForecastDateTime])=$C2))))</f>
        <v>13.16666666666667</v>
      </c>
      <c r="J2" cm="1">
        <f t="array" ref="J2">IF($B2="","",_xlfn.MODE.SNGL(_xlfn._xlws.FILTER(OpenMeteoAPI[WeatherCode],(OpenMeteoAPI[LocationID]=$B2)*(INT(OpenMeteoAPI[ForecastDateTime])=$C2))))</f>
        <v>3</v>
      </c>
      <c r="K2" t="str" cm="1">
        <f t="array" ref="K2">IF($J2="","",_xlfn.IFS($J2=0,"Clear",$J2&lt;=3,"Partly Cloudy",OR($J2=45,$J2=48),"Fog",AND($J2&gt;=51,$J2&lt;=67),"Drizzle",AND($J2&gt;=71,$J2&lt;=77),"Snow",AND($J2&gt;=80,$J2&lt;=82),"Rain Showers",AND($J2&gt;=95,$J2&lt;=99),"Thunderstorm",TRUE,"Cloudy"))</f>
        <v>Partly Cloudy</v>
      </c>
      <c r="L2" t="str" cm="1">
        <f t="array" ref="L2">IF($J2="","",_xlfn.IFS($J2=0,_xlfn.UNICHAR(9728),$J2&lt;=3,_xlfn.UNICHAR(9729),OR($J2=45,$J2=48),"~",AND($J2&gt;=51,$J2&lt;=67),_xlfn.UNICHAR(9748),AND($J2&gt;=71,$J2&lt;=77),_xlfn.UNICHAR(10052),AND($J2&gt;=80,$J2&lt;=82),_xlfn.UNICHAR(9748),AND($J2&gt;=95,$J2&lt;=99),_xlfn.UNICHAR(9889),TRUE,_xlfn.UNICHAR(9729)))</f>
        <v>☁</v>
      </c>
    </row>
    <row r="3" spans="1:12">
      <c r="A3" t="str" cm="1">
        <f t="array" ref="A3">_xlfn.LET(_xlpm.ids,_xlfn._xlws.FILTER(Locations[LocationID],Locations[LocationID]&lt;&gt;""),_xlpm.days,_xlfn._xlws.SORT(_xlfn.UNIQUE(INT(OpenMeteoAPI[ForecastDateTime]))),_xlpm.n,ROWS($A$2:A3),IF(_xlpm.n&gt;ROWS(_xlpm.ids)*ROWS(_xlpm.days),"",_xlfn.XLOOKUP(INDEX(_xlpm.ids,INT((_xlpm.n-1)/ROWS(_xlpm.days))+1),Locations[LocationID],Locations[Display Location])))</f>
        <v>Vienna, AT</v>
      </c>
      <c r="B3" t="str" cm="1">
        <f t="array" ref="B3">_xlfn.LET(_xlpm.ids,_xlfn._xlws.FILTER(Locations[LocationID],Locations[LocationID]&lt;&gt;""),_xlpm.days,_xlfn._xlws.SORT(_xlfn.UNIQUE(INT(OpenMeteoAPI[ForecastDateTime]))),_xlpm.n,ROWS($B$2:B3),IF(_xlpm.n&gt;ROWS(_xlpm.ids)*ROWS(_xlpm.days),"",INDEX(_xlpm.ids,INT((_xlpm.n-1)/ROWS(_xlpm.days))+1)))</f>
        <v>AT-VIE</v>
      </c>
      <c r="C3" s="10" cm="1">
        <f t="array" ref="C3">_xlfn.LET(_xlpm.days,_xlfn._xlws.SORT(_xlfn.UNIQUE(INT(OpenMeteoAPI[ForecastDateTime]))),_xlpm.n,ROWS($C$2:C3),IF($B3="","",INDEX(_xlpm.days,MOD(_xlpm.n-1,ROWS(_xlpm.days))+1)))</f>
        <v>46211</v>
      </c>
      <c r="D3" s="3" cm="1">
        <f t="array" ref="D3">IF($B3="","",MAX(_xlfn._xlws.FILTER(OpenMeteoAPI[TemperatureC],(OpenMeteoAPI[LocationID]=$B3)*(INT(OpenMeteoAPI[ForecastDateTime])=$C3))))</f>
        <v>27.1</v>
      </c>
      <c r="E3" s="3" cm="1">
        <f t="array" ref="E3">IF($B3="","",MIN(_xlfn._xlws.FILTER(OpenMeteoAPI[TemperatureC],(OpenMeteoAPI[LocationID]=$B3)*(INT(OpenMeteoAPI[ForecastDateTime])=$C3))))</f>
        <v>19.5</v>
      </c>
      <c r="F3" s="4" cm="1">
        <f t="array" ref="F3">IF($B3="","",AVERAGE(_xlfn._xlws.FILTER(OpenMeteoAPI[RelativeHumidityPct],(OpenMeteoAPI[LocationID]=$B3)*(INT(OpenMeteoAPI[ForecastDateTime])=$C3)))/100)</f>
        <v>0.45500000000000002</v>
      </c>
      <c r="G3" s="4" cm="1">
        <f t="array" ref="G3">IF($B3="","",MAX(_xlfn._xlws.FILTER(OpenMeteoAPI[PrecipitationProbabilityPct],(OpenMeteoAPI[LocationID]=$B3)*(INT(OpenMeteoAPI[ForecastDateTime])=$C3)))/100)</f>
        <v>0.8</v>
      </c>
      <c r="H3" s="3" cm="1">
        <f t="array" ref="H3">IF($B3="","",SUM(_xlfn._xlws.FILTER(OpenMeteoAPI[PrecipitationMM],(OpenMeteoAPI[LocationID]=$B3)*(INT(OpenMeteoAPI[ForecastDateTime])=$C3))))</f>
        <v>3.5000000000000004</v>
      </c>
      <c r="I3" s="3" cm="1">
        <f t="array" ref="I3">IF($B3="","",AVERAGE(_xlfn._xlws.FILTER(OpenMeteoAPI[WindSpeedKMH],(OpenMeteoAPI[LocationID]=$B3)*(INT(OpenMeteoAPI[ForecastDateTime])=$C3))))</f>
        <v>14.991666666666662</v>
      </c>
      <c r="J3" cm="1">
        <f t="array" ref="J3">IF($B3="","",_xlfn.MODE.SNGL(_xlfn._xlws.FILTER(OpenMeteoAPI[WeatherCode],(OpenMeteoAPI[LocationID]=$B3)*(INT(OpenMeteoAPI[ForecastDateTime])=$C3))))</f>
        <v>3</v>
      </c>
      <c r="K3" t="str" cm="1">
        <f t="array" ref="K3">IF($J3="","",_xlfn.IFS($J3=0,"Clear",$J3&lt;=3,"Partly Cloudy",OR($J3=45,$J3=48),"Fog",AND($J3&gt;=51,$J3&lt;=67),"Drizzle",AND($J3&gt;=71,$J3&lt;=77),"Snow",AND($J3&gt;=80,$J3&lt;=82),"Rain Showers",AND($J3&gt;=95,$J3&lt;=99),"Thunderstorm",TRUE,"Cloudy"))</f>
        <v>Partly Cloudy</v>
      </c>
      <c r="L3" t="str" cm="1">
        <f t="array" ref="L3">IF($J3="","",_xlfn.IFS($J3=0,_xlfn.UNICHAR(9728),$J3&lt;=3,_xlfn.UNICHAR(9729),OR($J3=45,$J3=48),"~",AND($J3&gt;=51,$J3&lt;=67),_xlfn.UNICHAR(9748),AND($J3&gt;=71,$J3&lt;=77),_xlfn.UNICHAR(10052),AND($J3&gt;=80,$J3&lt;=82),_xlfn.UNICHAR(9748),AND($J3&gt;=95,$J3&lt;=99),_xlfn.UNICHAR(9889),TRUE,_xlfn.UNICHAR(9729)))</f>
        <v>☁</v>
      </c>
    </row>
    <row r="4" spans="1:12">
      <c r="A4" t="str" cm="1">
        <f t="array" ref="A4">_xlfn.LET(_xlpm.ids,_xlfn._xlws.FILTER(Locations[LocationID],Locations[LocationID]&lt;&gt;""),_xlpm.days,_xlfn._xlws.SORT(_xlfn.UNIQUE(INT(OpenMeteoAPI[ForecastDateTime]))),_xlpm.n,ROWS($A$2:A4),IF(_xlpm.n&gt;ROWS(_xlpm.ids)*ROWS(_xlpm.days),"",_xlfn.XLOOKUP(INDEX(_xlpm.ids,INT((_xlpm.n-1)/ROWS(_xlpm.days))+1),Locations[LocationID],Locations[Display Location])))</f>
        <v>Vienna, AT</v>
      </c>
      <c r="B4" t="str" cm="1">
        <f t="array" ref="B4">_xlfn.LET(_xlpm.ids,_xlfn._xlws.FILTER(Locations[LocationID],Locations[LocationID]&lt;&gt;""),_xlpm.days,_xlfn._xlws.SORT(_xlfn.UNIQUE(INT(OpenMeteoAPI[ForecastDateTime]))),_xlpm.n,ROWS($B$2:B4),IF(_xlpm.n&gt;ROWS(_xlpm.ids)*ROWS(_xlpm.days),"",INDEX(_xlpm.ids,INT((_xlpm.n-1)/ROWS(_xlpm.days))+1)))</f>
        <v>AT-VIE</v>
      </c>
      <c r="C4" s="10" cm="1">
        <f t="array" ref="C4">_xlfn.LET(_xlpm.days,_xlfn._xlws.SORT(_xlfn.UNIQUE(INT(OpenMeteoAPI[ForecastDateTime]))),_xlpm.n,ROWS($C$2:C4),IF($B4="","",INDEX(_xlpm.days,MOD(_xlpm.n-1,ROWS(_xlpm.days))+1)))</f>
        <v>46212</v>
      </c>
      <c r="D4" s="3" cm="1">
        <f t="array" ref="D4">IF($B4="","",MAX(_xlfn._xlws.FILTER(OpenMeteoAPI[TemperatureC],(OpenMeteoAPI[LocationID]=$B4)*(INT(OpenMeteoAPI[ForecastDateTime])=$C4))))</f>
        <v>27.9</v>
      </c>
      <c r="E4" s="3" cm="1">
        <f t="array" ref="E4">IF($B4="","",MIN(_xlfn._xlws.FILTER(OpenMeteoAPI[TemperatureC],(OpenMeteoAPI[LocationID]=$B4)*(INT(OpenMeteoAPI[ForecastDateTime])=$C4))))</f>
        <v>16.7</v>
      </c>
      <c r="F4" s="4" cm="1">
        <f t="array" ref="F4">IF($B4="","",AVERAGE(_xlfn._xlws.FILTER(OpenMeteoAPI[RelativeHumidityPct],(OpenMeteoAPI[LocationID]=$B4)*(INT(OpenMeteoAPI[ForecastDateTime])=$C4)))/100)</f>
        <v>0.39208333333333334</v>
      </c>
      <c r="G4" s="4" cm="1">
        <f t="array" ref="G4">IF($B4="","",MAX(_xlfn._xlws.FILTER(OpenMeteoAPI[PrecipitationProbabilityPct],(OpenMeteoAPI[LocationID]=$B4)*(INT(OpenMeteoAPI[ForecastDateTime])=$C4)))/100)</f>
        <v>0</v>
      </c>
      <c r="H4" s="3" cm="1">
        <f t="array" ref="H4">IF($B4="","",SUM(_xlfn._xlws.FILTER(OpenMeteoAPI[PrecipitationMM],(OpenMeteoAPI[LocationID]=$B4)*(INT(OpenMeteoAPI[ForecastDateTime])=$C4))))</f>
        <v>0</v>
      </c>
      <c r="I4" s="3" cm="1">
        <f t="array" ref="I4">IF($B4="","",AVERAGE(_xlfn._xlws.FILTER(OpenMeteoAPI[WindSpeedKMH],(OpenMeteoAPI[LocationID]=$B4)*(INT(OpenMeteoAPI[ForecastDateTime])=$C4))))</f>
        <v>11.429166666666667</v>
      </c>
      <c r="J4" cm="1">
        <f t="array" ref="J4">IF($B4="","",_xlfn.MODE.SNGL(_xlfn._xlws.FILTER(OpenMeteoAPI[WeatherCode],(OpenMeteoAPI[LocationID]=$B4)*(INT(OpenMeteoAPI[ForecastDateTime])=$C4))))</f>
        <v>0</v>
      </c>
      <c r="K4" t="str" cm="1">
        <f t="array" ref="K4">IF($J4="","",_xlfn.IFS($J4=0,"Clear",$J4&lt;=3,"Partly Cloudy",OR($J4=45,$J4=48),"Fog",AND($J4&gt;=51,$J4&lt;=67),"Drizzle",AND($J4&gt;=71,$J4&lt;=77),"Snow",AND($J4&gt;=80,$J4&lt;=82),"Rain Showers",AND($J4&gt;=95,$J4&lt;=99),"Thunderstorm",TRUE,"Cloudy"))</f>
        <v>Clear</v>
      </c>
      <c r="L4" t="str" cm="1">
        <f t="array" ref="L4">IF($J4="","",_xlfn.IFS($J4=0,_xlfn.UNICHAR(9728),$J4&lt;=3,_xlfn.UNICHAR(9729),OR($J4=45,$J4=48),"~",AND($J4&gt;=51,$J4&lt;=67),_xlfn.UNICHAR(9748),AND($J4&gt;=71,$J4&lt;=77),_xlfn.UNICHAR(10052),AND($J4&gt;=80,$J4&lt;=82),_xlfn.UNICHAR(9748),AND($J4&gt;=95,$J4&lt;=99),_xlfn.UNICHAR(9889),TRUE,_xlfn.UNICHAR(9729)))</f>
        <v>☀</v>
      </c>
    </row>
    <row r="5" spans="1:12">
      <c r="A5" t="str" cm="1">
        <f t="array" ref="A5">_xlfn.LET(_xlpm.ids,_xlfn._xlws.FILTER(Locations[LocationID],Locations[LocationID]&lt;&gt;""),_xlpm.days,_xlfn._xlws.SORT(_xlfn.UNIQUE(INT(OpenMeteoAPI[ForecastDateTime]))),_xlpm.n,ROWS($A$2:A5),IF(_xlpm.n&gt;ROWS(_xlpm.ids)*ROWS(_xlpm.days),"",_xlfn.XLOOKUP(INDEX(_xlpm.ids,INT((_xlpm.n-1)/ROWS(_xlpm.days))+1),Locations[LocationID],Locations[Display Location])))</f>
        <v>Vienna, AT</v>
      </c>
      <c r="B5" t="str" cm="1">
        <f t="array" ref="B5">_xlfn.LET(_xlpm.ids,_xlfn._xlws.FILTER(Locations[LocationID],Locations[LocationID]&lt;&gt;""),_xlpm.days,_xlfn._xlws.SORT(_xlfn.UNIQUE(INT(OpenMeteoAPI[ForecastDateTime]))),_xlpm.n,ROWS($B$2:B5),IF(_xlpm.n&gt;ROWS(_xlpm.ids)*ROWS(_xlpm.days),"",INDEX(_xlpm.ids,INT((_xlpm.n-1)/ROWS(_xlpm.days))+1)))</f>
        <v>AT-VIE</v>
      </c>
      <c r="C5" s="10" cm="1">
        <f t="array" ref="C5">_xlfn.LET(_xlpm.days,_xlfn._xlws.SORT(_xlfn.UNIQUE(INT(OpenMeteoAPI[ForecastDateTime]))),_xlpm.n,ROWS($C$2:C5),IF($B5="","",INDEX(_xlpm.days,MOD(_xlpm.n-1,ROWS(_xlpm.days))+1)))</f>
        <v>46213</v>
      </c>
      <c r="D5" s="3" cm="1">
        <f t="array" ref="D5">IF($B5="","",MAX(_xlfn._xlws.FILTER(OpenMeteoAPI[TemperatureC],(OpenMeteoAPI[LocationID]=$B5)*(INT(OpenMeteoAPI[ForecastDateTime])=$C5))))</f>
        <v>29.6</v>
      </c>
      <c r="E5" s="3" cm="1">
        <f t="array" ref="E5">IF($B5="","",MIN(_xlfn._xlws.FILTER(OpenMeteoAPI[TemperatureC],(OpenMeteoAPI[LocationID]=$B5)*(INT(OpenMeteoAPI[ForecastDateTime])=$C5))))</f>
        <v>19.100000000000001</v>
      </c>
      <c r="F5" s="4" cm="1">
        <f t="array" ref="F5">IF($B5="","",AVERAGE(_xlfn._xlws.FILTER(OpenMeteoAPI[RelativeHumidityPct],(OpenMeteoAPI[LocationID]=$B5)*(INT(OpenMeteoAPI[ForecastDateTime])=$C5)))/100)</f>
        <v>0.38041666666666663</v>
      </c>
      <c r="G5" s="4" cm="1">
        <f t="array" ref="G5">IF($B5="","",MAX(_xlfn._xlws.FILTER(OpenMeteoAPI[PrecipitationProbabilityPct],(OpenMeteoAPI[LocationID]=$B5)*(INT(OpenMeteoAPI[ForecastDateTime])=$C5)))/100)</f>
        <v>0</v>
      </c>
      <c r="H5" s="3" cm="1">
        <f t="array" ref="H5">IF($B5="","",SUM(_xlfn._xlws.FILTER(OpenMeteoAPI[PrecipitationMM],(OpenMeteoAPI[LocationID]=$B5)*(INT(OpenMeteoAPI[ForecastDateTime])=$C5))))</f>
        <v>0</v>
      </c>
      <c r="I5" s="3" cm="1">
        <f t="array" ref="I5">IF($B5="","",AVERAGE(_xlfn._xlws.FILTER(OpenMeteoAPI[WindSpeedKMH],(OpenMeteoAPI[LocationID]=$B5)*(INT(OpenMeteoAPI[ForecastDateTime])=$C5))))</f>
        <v>8.1166666666666654</v>
      </c>
      <c r="J5" cm="1">
        <f t="array" ref="J5">IF($B5="","",_xlfn.MODE.SNGL(_xlfn._xlws.FILTER(OpenMeteoAPI[WeatherCode],(OpenMeteoAPI[LocationID]=$B5)*(INT(OpenMeteoAPI[ForecastDateTime])=$C5))))</f>
        <v>2</v>
      </c>
      <c r="K5" t="str" cm="1">
        <f t="array" ref="K5">IF($J5="","",_xlfn.IFS($J5=0,"Clear",$J5&lt;=3,"Partly Cloudy",OR($J5=45,$J5=48),"Fog",AND($J5&gt;=51,$J5&lt;=67),"Drizzle",AND($J5&gt;=71,$J5&lt;=77),"Snow",AND($J5&gt;=80,$J5&lt;=82),"Rain Showers",AND($J5&gt;=95,$J5&lt;=99),"Thunderstorm",TRUE,"Cloudy"))</f>
        <v>Partly Cloudy</v>
      </c>
      <c r="L5" t="str" cm="1">
        <f t="array" ref="L5">IF($J5="","",_xlfn.IFS($J5=0,_xlfn.UNICHAR(9728),$J5&lt;=3,_xlfn.UNICHAR(9729),OR($J5=45,$J5=48),"~",AND($J5&gt;=51,$J5&lt;=67),_xlfn.UNICHAR(9748),AND($J5&gt;=71,$J5&lt;=77),_xlfn.UNICHAR(10052),AND($J5&gt;=80,$J5&lt;=82),_xlfn.UNICHAR(9748),AND($J5&gt;=95,$J5&lt;=99),_xlfn.UNICHAR(9889),TRUE,_xlfn.UNICHAR(9729)))</f>
        <v>☁</v>
      </c>
    </row>
    <row r="6" spans="1:12">
      <c r="A6" t="str" cm="1">
        <f t="array" ref="A6">_xlfn.LET(_xlpm.ids,_xlfn._xlws.FILTER(Locations[LocationID],Locations[LocationID]&lt;&gt;""),_xlpm.days,_xlfn._xlws.SORT(_xlfn.UNIQUE(INT(OpenMeteoAPI[ForecastDateTime]))),_xlpm.n,ROWS($A$2:A6),IF(_xlpm.n&gt;ROWS(_xlpm.ids)*ROWS(_xlpm.days),"",_xlfn.XLOOKUP(INDEX(_xlpm.ids,INT((_xlpm.n-1)/ROWS(_xlpm.days))+1),Locations[LocationID],Locations[Display Location])))</f>
        <v>Vienna, AT</v>
      </c>
      <c r="B6" t="str" cm="1">
        <f t="array" ref="B6">_xlfn.LET(_xlpm.ids,_xlfn._xlws.FILTER(Locations[LocationID],Locations[LocationID]&lt;&gt;""),_xlpm.days,_xlfn._xlws.SORT(_xlfn.UNIQUE(INT(OpenMeteoAPI[ForecastDateTime]))),_xlpm.n,ROWS($B$2:B6),IF(_xlpm.n&gt;ROWS(_xlpm.ids)*ROWS(_xlpm.days),"",INDEX(_xlpm.ids,INT((_xlpm.n-1)/ROWS(_xlpm.days))+1)))</f>
        <v>AT-VIE</v>
      </c>
      <c r="C6" s="10" cm="1">
        <f t="array" ref="C6">_xlfn.LET(_xlpm.days,_xlfn._xlws.SORT(_xlfn.UNIQUE(INT(OpenMeteoAPI[ForecastDateTime]))),_xlpm.n,ROWS($C$2:C6),IF($B6="","",INDEX(_xlpm.days,MOD(_xlpm.n-1,ROWS(_xlpm.days))+1)))</f>
        <v>46214</v>
      </c>
      <c r="D6" s="3" cm="1">
        <f t="array" ref="D6">IF($B6="","",MAX(_xlfn._xlws.FILTER(OpenMeteoAPI[TemperatureC],(OpenMeteoAPI[LocationID]=$B6)*(INT(OpenMeteoAPI[ForecastDateTime])=$C6))))</f>
        <v>29.5</v>
      </c>
      <c r="E6" s="3" cm="1">
        <f t="array" ref="E6">IF($B6="","",MIN(_xlfn._xlws.FILTER(OpenMeteoAPI[TemperatureC],(OpenMeteoAPI[LocationID]=$B6)*(INT(OpenMeteoAPI[ForecastDateTime])=$C6))))</f>
        <v>20.9</v>
      </c>
      <c r="F6" s="4" cm="1">
        <f t="array" ref="F6">IF($B6="","",AVERAGE(_xlfn._xlws.FILTER(OpenMeteoAPI[RelativeHumidityPct],(OpenMeteoAPI[LocationID]=$B6)*(INT(OpenMeteoAPI[ForecastDateTime])=$C6)))/100)</f>
        <v>0.35416666666666663</v>
      </c>
      <c r="G6" s="4" cm="1">
        <f t="array" ref="G6">IF($B6="","",MAX(_xlfn._xlws.FILTER(OpenMeteoAPI[PrecipitationProbabilityPct],(OpenMeteoAPI[LocationID]=$B6)*(INT(OpenMeteoAPI[ForecastDateTime])=$C6)))/100)</f>
        <v>0</v>
      </c>
      <c r="H6" s="3" cm="1">
        <f t="array" ref="H6">IF($B6="","",SUM(_xlfn._xlws.FILTER(OpenMeteoAPI[PrecipitationMM],(OpenMeteoAPI[LocationID]=$B6)*(INT(OpenMeteoAPI[ForecastDateTime])=$C6))))</f>
        <v>0</v>
      </c>
      <c r="I6" s="3" cm="1">
        <f t="array" ref="I6">IF($B6="","",AVERAGE(_xlfn._xlws.FILTER(OpenMeteoAPI[WindSpeedKMH],(OpenMeteoAPI[LocationID]=$B6)*(INT(OpenMeteoAPI[ForecastDateTime])=$C6))))</f>
        <v>8.1833333333333353</v>
      </c>
      <c r="J6" cm="1">
        <f t="array" ref="J6">IF($B6="","",_xlfn.MODE.SNGL(_xlfn._xlws.FILTER(OpenMeteoAPI[WeatherCode],(OpenMeteoAPI[LocationID]=$B6)*(INT(OpenMeteoAPI[ForecastDateTime])=$C6))))</f>
        <v>2</v>
      </c>
      <c r="K6" t="str" cm="1">
        <f t="array" ref="K6">IF($J6="","",_xlfn.IFS($J6=0,"Clear",$J6&lt;=3,"Partly Cloudy",OR($J6=45,$J6=48),"Fog",AND($J6&gt;=51,$J6&lt;=67),"Drizzle",AND($J6&gt;=71,$J6&lt;=77),"Snow",AND($J6&gt;=80,$J6&lt;=82),"Rain Showers",AND($J6&gt;=95,$J6&lt;=99),"Thunderstorm",TRUE,"Cloudy"))</f>
        <v>Partly Cloudy</v>
      </c>
      <c r="L6" t="str" cm="1">
        <f t="array" ref="L6">IF($J6="","",_xlfn.IFS($J6=0,_xlfn.UNICHAR(9728),$J6&lt;=3,_xlfn.UNICHAR(9729),OR($J6=45,$J6=48),"~",AND($J6&gt;=51,$J6&lt;=67),_xlfn.UNICHAR(9748),AND($J6&gt;=71,$J6&lt;=77),_xlfn.UNICHAR(10052),AND($J6&gt;=80,$J6&lt;=82),_xlfn.UNICHAR(9748),AND($J6&gt;=95,$J6&lt;=99),_xlfn.UNICHAR(9889),TRUE,_xlfn.UNICHAR(9729)))</f>
        <v>☁</v>
      </c>
    </row>
    <row r="7" spans="1:12">
      <c r="A7" t="str" cm="1">
        <f t="array" ref="A7">_xlfn.LET(_xlpm.ids,_xlfn._xlws.FILTER(Locations[LocationID],Locations[LocationID]&lt;&gt;""),_xlpm.days,_xlfn._xlws.SORT(_xlfn.UNIQUE(INT(OpenMeteoAPI[ForecastDateTime]))),_xlpm.n,ROWS($A$2:A7),IF(_xlpm.n&gt;ROWS(_xlpm.ids)*ROWS(_xlpm.days),"",_xlfn.XLOOKUP(INDEX(_xlpm.ids,INT((_xlpm.n-1)/ROWS(_xlpm.days))+1),Locations[LocationID],Locations[Display Location])))</f>
        <v>Vienna, AT</v>
      </c>
      <c r="B7" t="str" cm="1">
        <f t="array" ref="B7">_xlfn.LET(_xlpm.ids,_xlfn._xlws.FILTER(Locations[LocationID],Locations[LocationID]&lt;&gt;""),_xlpm.days,_xlfn._xlws.SORT(_xlfn.UNIQUE(INT(OpenMeteoAPI[ForecastDateTime]))),_xlpm.n,ROWS($B$2:B7),IF(_xlpm.n&gt;ROWS(_xlpm.ids)*ROWS(_xlpm.days),"",INDEX(_xlpm.ids,INT((_xlpm.n-1)/ROWS(_xlpm.days))+1)))</f>
        <v>AT-VIE</v>
      </c>
      <c r="C7" s="10" cm="1">
        <f t="array" ref="C7">_xlfn.LET(_xlpm.days,_xlfn._xlws.SORT(_xlfn.UNIQUE(INT(OpenMeteoAPI[ForecastDateTime]))),_xlpm.n,ROWS($C$2:C7),IF($B7="","",INDEX(_xlpm.days,MOD(_xlpm.n-1,ROWS(_xlpm.days))+1)))</f>
        <v>46215</v>
      </c>
      <c r="D7" s="3" cm="1">
        <f t="array" ref="D7">IF($B7="","",MAX(_xlfn._xlws.FILTER(OpenMeteoAPI[TemperatureC],(OpenMeteoAPI[LocationID]=$B7)*(INT(OpenMeteoAPI[ForecastDateTime])=$C7))))</f>
        <v>25.8</v>
      </c>
      <c r="E7" s="3" cm="1">
        <f t="array" ref="E7">IF($B7="","",MIN(_xlfn._xlws.FILTER(OpenMeteoAPI[TemperatureC],(OpenMeteoAPI[LocationID]=$B7)*(INT(OpenMeteoAPI[ForecastDateTime])=$C7))))</f>
        <v>20.3</v>
      </c>
      <c r="F7" s="4" cm="1">
        <f t="array" ref="F7">IF($B7="","",AVERAGE(_xlfn._xlws.FILTER(OpenMeteoAPI[RelativeHumidityPct],(OpenMeteoAPI[LocationID]=$B7)*(INT(OpenMeteoAPI[ForecastDateTime])=$C7)))/100)</f>
        <v>0.40125</v>
      </c>
      <c r="G7" s="4" cm="1">
        <f t="array" ref="G7">IF($B7="","",MAX(_xlfn._xlws.FILTER(OpenMeteoAPI[PrecipitationProbabilityPct],(OpenMeteoAPI[LocationID]=$B7)*(INT(OpenMeteoAPI[ForecastDateTime])=$C7)))/100)</f>
        <v>0</v>
      </c>
      <c r="H7" s="3" cm="1">
        <f t="array" ref="H7">IF($B7="","",SUM(_xlfn._xlws.FILTER(OpenMeteoAPI[PrecipitationMM],(OpenMeteoAPI[LocationID]=$B7)*(INT(OpenMeteoAPI[ForecastDateTime])=$C7))))</f>
        <v>0</v>
      </c>
      <c r="I7" s="3" cm="1">
        <f t="array" ref="I7">IF($B7="","",AVERAGE(_xlfn._xlws.FILTER(OpenMeteoAPI[WindSpeedKMH],(OpenMeteoAPI[LocationID]=$B7)*(INT(OpenMeteoAPI[ForecastDateTime])=$C7))))</f>
        <v>10.200000000000001</v>
      </c>
      <c r="J7" cm="1">
        <f t="array" ref="J7">IF($B7="","",_xlfn.MODE.SNGL(_xlfn._xlws.FILTER(OpenMeteoAPI[WeatherCode],(OpenMeteoAPI[LocationID]=$B7)*(INT(OpenMeteoAPI[ForecastDateTime])=$C7))))</f>
        <v>3</v>
      </c>
      <c r="K7" t="str" cm="1">
        <f t="array" ref="K7">IF($J7="","",_xlfn.IFS($J7=0,"Clear",$J7&lt;=3,"Partly Cloudy",OR($J7=45,$J7=48),"Fog",AND($J7&gt;=51,$J7&lt;=67),"Drizzle",AND($J7&gt;=71,$J7&lt;=77),"Snow",AND($J7&gt;=80,$J7&lt;=82),"Rain Showers",AND($J7&gt;=95,$J7&lt;=99),"Thunderstorm",TRUE,"Cloudy"))</f>
        <v>Partly Cloudy</v>
      </c>
      <c r="L7" t="str" cm="1">
        <f t="array" ref="L7">IF($J7="","",_xlfn.IFS($J7=0,_xlfn.UNICHAR(9728),$J7&lt;=3,_xlfn.UNICHAR(9729),OR($J7=45,$J7=48),"~",AND($J7&gt;=51,$J7&lt;=67),_xlfn.UNICHAR(9748),AND($J7&gt;=71,$J7&lt;=77),_xlfn.UNICHAR(10052),AND($J7&gt;=80,$J7&lt;=82),_xlfn.UNICHAR(9748),AND($J7&gt;=95,$J7&lt;=99),_xlfn.UNICHAR(9889),TRUE,_xlfn.UNICHAR(9729)))</f>
        <v>☁</v>
      </c>
    </row>
    <row r="8" spans="1:12">
      <c r="A8" t="str" cm="1">
        <f t="array" ref="A8">_xlfn.LET(_xlpm.ids,_xlfn._xlws.FILTER(Locations[LocationID],Locations[LocationID]&lt;&gt;""),_xlpm.days,_xlfn._xlws.SORT(_xlfn.UNIQUE(INT(OpenMeteoAPI[ForecastDateTime]))),_xlpm.n,ROWS($A$2:A8),IF(_xlpm.n&gt;ROWS(_xlpm.ids)*ROWS(_xlpm.days),"",_xlfn.XLOOKUP(INDEX(_xlpm.ids,INT((_xlpm.n-1)/ROWS(_xlpm.days))+1),Locations[LocationID],Locations[Display Location])))</f>
        <v>Vienna, AT</v>
      </c>
      <c r="B8" t="str" cm="1">
        <f t="array" ref="B8">_xlfn.LET(_xlpm.ids,_xlfn._xlws.FILTER(Locations[LocationID],Locations[LocationID]&lt;&gt;""),_xlpm.days,_xlfn._xlws.SORT(_xlfn.UNIQUE(INT(OpenMeteoAPI[ForecastDateTime]))),_xlpm.n,ROWS($B$2:B8),IF(_xlpm.n&gt;ROWS(_xlpm.ids)*ROWS(_xlpm.days),"",INDEX(_xlpm.ids,INT((_xlpm.n-1)/ROWS(_xlpm.days))+1)))</f>
        <v>AT-VIE</v>
      </c>
      <c r="C8" s="10" cm="1">
        <f t="array" ref="C8">_xlfn.LET(_xlpm.days,_xlfn._xlws.SORT(_xlfn.UNIQUE(INT(OpenMeteoAPI[ForecastDateTime]))),_xlpm.n,ROWS($C$2:C8),IF($B8="","",INDEX(_xlpm.days,MOD(_xlpm.n-1,ROWS(_xlpm.days))+1)))</f>
        <v>46216</v>
      </c>
      <c r="D8" s="3" cm="1">
        <f t="array" ref="D8">IF($B8="","",MAX(_xlfn._xlws.FILTER(OpenMeteoAPI[TemperatureC],(OpenMeteoAPI[LocationID]=$B8)*(INT(OpenMeteoAPI[ForecastDateTime])=$C8))))</f>
        <v>27.7</v>
      </c>
      <c r="E8" s="3" cm="1">
        <f t="array" ref="E8">IF($B8="","",MIN(_xlfn._xlws.FILTER(OpenMeteoAPI[TemperatureC],(OpenMeteoAPI[LocationID]=$B8)*(INT(OpenMeteoAPI[ForecastDateTime])=$C8))))</f>
        <v>18.7</v>
      </c>
      <c r="F8" s="4" cm="1">
        <f t="array" ref="F8">IF($B8="","",AVERAGE(_xlfn._xlws.FILTER(OpenMeteoAPI[RelativeHumidityPct],(OpenMeteoAPI[LocationID]=$B8)*(INT(OpenMeteoAPI[ForecastDateTime])=$C8)))/100)</f>
        <v>0.45541666666666664</v>
      </c>
      <c r="G8" s="4" cm="1">
        <f t="array" ref="G8">IF($B8="","",MAX(_xlfn._xlws.FILTER(OpenMeteoAPI[PrecipitationProbabilityPct],(OpenMeteoAPI[LocationID]=$B8)*(INT(OpenMeteoAPI[ForecastDateTime])=$C8)))/100)</f>
        <v>0.02</v>
      </c>
      <c r="H8" s="3" cm="1">
        <f t="array" ref="H8">IF($B8="","",SUM(_xlfn._xlws.FILTER(OpenMeteoAPI[PrecipitationMM],(OpenMeteoAPI[LocationID]=$B8)*(INT(OpenMeteoAPI[ForecastDateTime])=$C8))))</f>
        <v>0</v>
      </c>
      <c r="I8" s="3" cm="1">
        <f t="array" ref="I8">IF($B8="","",AVERAGE(_xlfn._xlws.FILTER(OpenMeteoAPI[WindSpeedKMH],(OpenMeteoAPI[LocationID]=$B8)*(INT(OpenMeteoAPI[ForecastDateTime])=$C8))))</f>
        <v>11.866666666666665</v>
      </c>
      <c r="J8" cm="1">
        <f t="array" ref="J8">IF($B8="","",_xlfn.MODE.SNGL(_xlfn._xlws.FILTER(OpenMeteoAPI[WeatherCode],(OpenMeteoAPI[LocationID]=$B8)*(INT(OpenMeteoAPI[ForecastDateTime])=$C8))))</f>
        <v>3</v>
      </c>
      <c r="K8" t="str" cm="1">
        <f t="array" ref="K8">IF($J8="","",_xlfn.IFS($J8=0,"Clear",$J8&lt;=3,"Partly Cloudy",OR($J8=45,$J8=48),"Fog",AND($J8&gt;=51,$J8&lt;=67),"Drizzle",AND($J8&gt;=71,$J8&lt;=77),"Snow",AND($J8&gt;=80,$J8&lt;=82),"Rain Showers",AND($J8&gt;=95,$J8&lt;=99),"Thunderstorm",TRUE,"Cloudy"))</f>
        <v>Partly Cloudy</v>
      </c>
      <c r="L8" t="str" cm="1">
        <f t="array" ref="L8">IF($J8="","",_xlfn.IFS($J8=0,_xlfn.UNICHAR(9728),$J8&lt;=3,_xlfn.UNICHAR(9729),OR($J8=45,$J8=48),"~",AND($J8&gt;=51,$J8&lt;=67),_xlfn.UNICHAR(9748),AND($J8&gt;=71,$J8&lt;=77),_xlfn.UNICHAR(10052),AND($J8&gt;=80,$J8&lt;=82),_xlfn.UNICHAR(9748),AND($J8&gt;=95,$J8&lt;=99),_xlfn.UNICHAR(9889),TRUE,_xlfn.UNICHAR(9729)))</f>
        <v>☁</v>
      </c>
    </row>
    <row r="9" spans="1:12">
      <c r="A9" t="str" cm="1">
        <f t="array" ref="A9">_xlfn.LET(_xlpm.ids,_xlfn._xlws.FILTER(Locations[LocationID],Locations[LocationID]&lt;&gt;""),_xlpm.days,_xlfn._xlws.SORT(_xlfn.UNIQUE(INT(OpenMeteoAPI[ForecastDateTime]))),_xlpm.n,ROWS($A$2:A9),IF(_xlpm.n&gt;ROWS(_xlpm.ids)*ROWS(_xlpm.days),"",_xlfn.XLOOKUP(INDEX(_xlpm.ids,INT((_xlpm.n-1)/ROWS(_xlpm.days))+1),Locations[LocationID],Locations[Display Location])))</f>
        <v>Vienna, AT</v>
      </c>
      <c r="B9" t="str" cm="1">
        <f t="array" ref="B9">_xlfn.LET(_xlpm.ids,_xlfn._xlws.FILTER(Locations[LocationID],Locations[LocationID]&lt;&gt;""),_xlpm.days,_xlfn._xlws.SORT(_xlfn.UNIQUE(INT(OpenMeteoAPI[ForecastDateTime]))),_xlpm.n,ROWS($B$2:B9),IF(_xlpm.n&gt;ROWS(_xlpm.ids)*ROWS(_xlpm.days),"",INDEX(_xlpm.ids,INT((_xlpm.n-1)/ROWS(_xlpm.days))+1)))</f>
        <v>AT-VIE</v>
      </c>
      <c r="C9" s="10" cm="1">
        <f t="array" ref="C9">_xlfn.LET(_xlpm.days,_xlfn._xlws.SORT(_xlfn.UNIQUE(INT(OpenMeteoAPI[ForecastDateTime]))),_xlpm.n,ROWS($C$2:C9),IF($B9="","",INDEX(_xlpm.days,MOD(_xlpm.n-1,ROWS(_xlpm.days))+1)))</f>
        <v>46217</v>
      </c>
      <c r="D9" s="3" cm="1">
        <f t="array" ref="D9">IF($B9="","",MAX(_xlfn._xlws.FILTER(OpenMeteoAPI[TemperatureC],(OpenMeteoAPI[LocationID]=$B9)*(INT(OpenMeteoAPI[ForecastDateTime])=$C9))))</f>
        <v>31.3</v>
      </c>
      <c r="E9" s="3" cm="1">
        <f t="array" ref="E9">IF($B9="","",MIN(_xlfn._xlws.FILTER(OpenMeteoAPI[TemperatureC],(OpenMeteoAPI[LocationID]=$B9)*(INT(OpenMeteoAPI[ForecastDateTime])=$C9))))</f>
        <v>20.3</v>
      </c>
      <c r="F9" s="4" cm="1">
        <f t="array" ref="F9">IF($B9="","",AVERAGE(_xlfn._xlws.FILTER(OpenMeteoAPI[RelativeHumidityPct],(OpenMeteoAPI[LocationID]=$B9)*(INT(OpenMeteoAPI[ForecastDateTime])=$C9)))/100)</f>
        <v>0.50624999999999998</v>
      </c>
      <c r="G9" s="4" cm="1">
        <f t="array" ref="G9">IF($B9="","",MAX(_xlfn._xlws.FILTER(OpenMeteoAPI[PrecipitationProbabilityPct],(OpenMeteoAPI[LocationID]=$B9)*(INT(OpenMeteoAPI[ForecastDateTime])=$C9)))/100)</f>
        <v>0.09</v>
      </c>
      <c r="H9" s="3" cm="1">
        <f t="array" ref="H9">IF($B9="","",SUM(_xlfn._xlws.FILTER(OpenMeteoAPI[PrecipitationMM],(OpenMeteoAPI[LocationID]=$B9)*(INT(OpenMeteoAPI[ForecastDateTime])=$C9))))</f>
        <v>0</v>
      </c>
      <c r="I9" s="3" cm="1">
        <f t="array" ref="I9">IF($B9="","",AVERAGE(_xlfn._xlws.FILTER(OpenMeteoAPI[WindSpeedKMH],(OpenMeteoAPI[LocationID]=$B9)*(INT(OpenMeteoAPI[ForecastDateTime])=$C9))))</f>
        <v>10.237500000000001</v>
      </c>
      <c r="J9" cm="1">
        <f t="array" ref="J9">IF($B9="","",_xlfn.MODE.SNGL(_xlfn._xlws.FILTER(OpenMeteoAPI[WeatherCode],(OpenMeteoAPI[LocationID]=$B9)*(INT(OpenMeteoAPI[ForecastDateTime])=$C9))))</f>
        <v>0</v>
      </c>
      <c r="K9" t="str" cm="1">
        <f t="array" ref="K9">IF($J9="","",_xlfn.IFS($J9=0,"Clear",$J9&lt;=3,"Partly Cloudy",OR($J9=45,$J9=48),"Fog",AND($J9&gt;=51,$J9&lt;=67),"Drizzle",AND($J9&gt;=71,$J9&lt;=77),"Snow",AND($J9&gt;=80,$J9&lt;=82),"Rain Showers",AND($J9&gt;=95,$J9&lt;=99),"Thunderstorm",TRUE,"Cloudy"))</f>
        <v>Clear</v>
      </c>
      <c r="L9" t="str" cm="1">
        <f t="array" ref="L9">IF($J9="","",_xlfn.IFS($J9=0,_xlfn.UNICHAR(9728),$J9&lt;=3,_xlfn.UNICHAR(9729),OR($J9=45,$J9=48),"~",AND($J9&gt;=51,$J9&lt;=67),_xlfn.UNICHAR(9748),AND($J9&gt;=71,$J9&lt;=77),_xlfn.UNICHAR(10052),AND($J9&gt;=80,$J9&lt;=82),_xlfn.UNICHAR(9748),AND($J9&gt;=95,$J9&lt;=99),_xlfn.UNICHAR(9889),TRUE,_xlfn.UNICHAR(9729)))</f>
        <v>☀</v>
      </c>
    </row>
    <row r="10" spans="1:12">
      <c r="A10" t="str" cm="1">
        <f t="array" ref="A10">_xlfn.LET(_xlpm.ids,_xlfn._xlws.FILTER(Locations[LocationID],Locations[LocationID]&lt;&gt;""),_xlpm.days,_xlfn._xlws.SORT(_xlfn.UNIQUE(INT(OpenMeteoAPI[ForecastDateTime]))),_xlpm.n,ROWS($A$2:A10),IF(_xlpm.n&gt;ROWS(_xlpm.ids)*ROWS(_xlpm.days),"",_xlfn.XLOOKUP(INDEX(_xlpm.ids,INT((_xlpm.n-1)/ROWS(_xlpm.days))+1),Locations[LocationID],Locations[Display Location])))</f>
        <v>Vienna, AT</v>
      </c>
      <c r="B10" t="str" cm="1">
        <f t="array" ref="B10">_xlfn.LET(_xlpm.ids,_xlfn._xlws.FILTER(Locations[LocationID],Locations[LocationID]&lt;&gt;""),_xlpm.days,_xlfn._xlws.SORT(_xlfn.UNIQUE(INT(OpenMeteoAPI[ForecastDateTime]))),_xlpm.n,ROWS($B$2:B10),IF(_xlpm.n&gt;ROWS(_xlpm.ids)*ROWS(_xlpm.days),"",INDEX(_xlpm.ids,INT((_xlpm.n-1)/ROWS(_xlpm.days))+1)))</f>
        <v>AT-VIE</v>
      </c>
      <c r="C10" s="10" cm="1">
        <f t="array" ref="C10">_xlfn.LET(_xlpm.days,_xlfn._xlws.SORT(_xlfn.UNIQUE(INT(OpenMeteoAPI[ForecastDateTime]))),_xlpm.n,ROWS($C$2:C10),IF($B10="","",INDEX(_xlpm.days,MOD(_xlpm.n-1,ROWS(_xlpm.days))+1)))</f>
        <v>46218</v>
      </c>
      <c r="D10" s="3" cm="1">
        <f t="array" ref="D10">IF($B10="","",MAX(_xlfn._xlws.FILTER(OpenMeteoAPI[TemperatureC],(OpenMeteoAPI[LocationID]=$B10)*(INT(OpenMeteoAPI[ForecastDateTime])=$C10))))</f>
        <v>31.7</v>
      </c>
      <c r="E10" s="3" cm="1">
        <f t="array" ref="E10">IF($B10="","",MIN(_xlfn._xlws.FILTER(OpenMeteoAPI[TemperatureC],(OpenMeteoAPI[LocationID]=$B10)*(INT(OpenMeteoAPI[ForecastDateTime])=$C10))))</f>
        <v>22.1</v>
      </c>
      <c r="F10" s="4" cm="1">
        <f t="array" ref="F10">IF($B10="","",AVERAGE(_xlfn._xlws.FILTER(OpenMeteoAPI[RelativeHumidityPct],(OpenMeteoAPI[LocationID]=$B10)*(INT(OpenMeteoAPI[ForecastDateTime])=$C10)))/100)</f>
        <v>0.45833333333333337</v>
      </c>
      <c r="G10" s="4" cm="1">
        <f t="array" ref="G10">IF($B10="","",MAX(_xlfn._xlws.FILTER(OpenMeteoAPI[PrecipitationProbabilityPct],(OpenMeteoAPI[LocationID]=$B10)*(INT(OpenMeteoAPI[ForecastDateTime])=$C10)))/100)</f>
        <v>0.2</v>
      </c>
      <c r="H10" s="3" cm="1">
        <f t="array" ref="H10">IF($B10="","",SUM(_xlfn._xlws.FILTER(OpenMeteoAPI[PrecipitationMM],(OpenMeteoAPI[LocationID]=$B10)*(INT(OpenMeteoAPI[ForecastDateTime])=$C10))))</f>
        <v>0</v>
      </c>
      <c r="I10" s="3" cm="1">
        <f t="array" ref="I10">IF($B10="","",AVERAGE(_xlfn._xlws.FILTER(OpenMeteoAPI[WindSpeedKMH],(OpenMeteoAPI[LocationID]=$B10)*(INT(OpenMeteoAPI[ForecastDateTime])=$C10))))</f>
        <v>7.1125000000000007</v>
      </c>
      <c r="J10" cm="1">
        <f t="array" ref="J10">IF($B10="","",_xlfn.MODE.SNGL(_xlfn._xlws.FILTER(OpenMeteoAPI[WeatherCode],(OpenMeteoAPI[LocationID]=$B10)*(INT(OpenMeteoAPI[ForecastDateTime])=$C10))))</f>
        <v>1</v>
      </c>
      <c r="K10" t="str" cm="1">
        <f t="array" ref="K10">IF($J10="","",_xlfn.IFS($J10=0,"Clear",$J10&lt;=3,"Partly Cloudy",OR($J10=45,$J10=48),"Fog",AND($J10&gt;=51,$J10&lt;=67),"Drizzle",AND($J10&gt;=71,$J10&lt;=77),"Snow",AND($J10&gt;=80,$J10&lt;=82),"Rain Showers",AND($J10&gt;=95,$J10&lt;=99),"Thunderstorm",TRUE,"Cloudy"))</f>
        <v>Partly Cloudy</v>
      </c>
      <c r="L10" t="str" cm="1">
        <f t="array" ref="L10">IF($J10="","",_xlfn.IFS($J10=0,_xlfn.UNICHAR(9728),$J10&lt;=3,_xlfn.UNICHAR(9729),OR($J10=45,$J10=48),"~",AND($J10&gt;=51,$J10&lt;=67),_xlfn.UNICHAR(9748),AND($J10&gt;=71,$J10&lt;=77),_xlfn.UNICHAR(10052),AND($J10&gt;=80,$J10&lt;=82),_xlfn.UNICHAR(9748),AND($J10&gt;=95,$J10&lt;=99),_xlfn.UNICHAR(9889),TRUE,_xlfn.UNICHAR(9729)))</f>
        <v>☁</v>
      </c>
    </row>
    <row r="11" spans="1:12">
      <c r="A11" t="str" cm="1">
        <f t="array" ref="A11">_xlfn.LET(_xlpm.ids,_xlfn._xlws.FILTER(Locations[LocationID],Locations[LocationID]&lt;&gt;""),_xlpm.days,_xlfn._xlws.SORT(_xlfn.UNIQUE(INT(OpenMeteoAPI[ForecastDateTime]))),_xlpm.n,ROWS($A$2:A11),IF(_xlpm.n&gt;ROWS(_xlpm.ids)*ROWS(_xlpm.days),"",_xlfn.XLOOKUP(INDEX(_xlpm.ids,INT((_xlpm.n-1)/ROWS(_xlpm.days))+1),Locations[LocationID],Locations[Display Location])))</f>
        <v>Vienna, AT</v>
      </c>
      <c r="B11" t="str" cm="1">
        <f t="array" ref="B11">_xlfn.LET(_xlpm.ids,_xlfn._xlws.FILTER(Locations[LocationID],Locations[LocationID]&lt;&gt;""),_xlpm.days,_xlfn._xlws.SORT(_xlfn.UNIQUE(INT(OpenMeteoAPI[ForecastDateTime]))),_xlpm.n,ROWS($B$2:B11),IF(_xlpm.n&gt;ROWS(_xlpm.ids)*ROWS(_xlpm.days),"",INDEX(_xlpm.ids,INT((_xlpm.n-1)/ROWS(_xlpm.days))+1)))</f>
        <v>AT-VIE</v>
      </c>
      <c r="C11" s="10" cm="1">
        <f t="array" ref="C11">_xlfn.LET(_xlpm.days,_xlfn._xlws.SORT(_xlfn.UNIQUE(INT(OpenMeteoAPI[ForecastDateTime]))),_xlpm.n,ROWS($C$2:C11),IF($B11="","",INDEX(_xlpm.days,MOD(_xlpm.n-1,ROWS(_xlpm.days))+1)))</f>
        <v>46219</v>
      </c>
      <c r="D11" s="3" cm="1">
        <f t="array" ref="D11">IF($B11="","",MAX(_xlfn._xlws.FILTER(OpenMeteoAPI[TemperatureC],(OpenMeteoAPI[LocationID]=$B11)*(INT(OpenMeteoAPI[ForecastDateTime])=$C11))))</f>
        <v>30.5</v>
      </c>
      <c r="E11" s="3" cm="1">
        <f t="array" ref="E11">IF($B11="","",MIN(_xlfn._xlws.FILTER(OpenMeteoAPI[TemperatureC],(OpenMeteoAPI[LocationID]=$B11)*(INT(OpenMeteoAPI[ForecastDateTime])=$C11))))</f>
        <v>22.2</v>
      </c>
      <c r="F11" s="4" cm="1">
        <f t="array" ref="F11">IF($B11="","",AVERAGE(_xlfn._xlws.FILTER(OpenMeteoAPI[RelativeHumidityPct],(OpenMeteoAPI[LocationID]=$B11)*(INT(OpenMeteoAPI[ForecastDateTime])=$C11)))/100)</f>
        <v>0.49833333333333335</v>
      </c>
      <c r="G11" s="4" cm="1">
        <f t="array" ref="G11">IF($B11="","",MAX(_xlfn._xlws.FILTER(OpenMeteoAPI[PrecipitationProbabilityPct],(OpenMeteoAPI[LocationID]=$B11)*(INT(OpenMeteoAPI[ForecastDateTime])=$C11)))/100)</f>
        <v>0.27</v>
      </c>
      <c r="H11" s="3" cm="1">
        <f t="array" ref="H11">IF($B11="","",SUM(_xlfn._xlws.FILTER(OpenMeteoAPI[PrecipitationMM],(OpenMeteoAPI[LocationID]=$B11)*(INT(OpenMeteoAPI[ForecastDateTime])=$C11))))</f>
        <v>4.8</v>
      </c>
      <c r="I11" s="3" cm="1">
        <f t="array" ref="I11">IF($B11="","",AVERAGE(_xlfn._xlws.FILTER(OpenMeteoAPI[WindSpeedKMH],(OpenMeteoAPI[LocationID]=$B11)*(INT(OpenMeteoAPI[ForecastDateTime])=$C11))))</f>
        <v>4.583333333333333</v>
      </c>
      <c r="J11" cm="1">
        <f t="array" ref="J11">IF($B11="","",_xlfn.MODE.SNGL(_xlfn._xlws.FILTER(OpenMeteoAPI[WeatherCode],(OpenMeteoAPI[LocationID]=$B11)*(INT(OpenMeteoAPI[ForecastDateTime])=$C11))))</f>
        <v>0</v>
      </c>
      <c r="K11" t="str" cm="1">
        <f t="array" ref="K11">IF($J11="","",_xlfn.IFS($J11=0,"Clear",$J11&lt;=3,"Partly Cloudy",OR($J11=45,$J11=48),"Fog",AND($J11&gt;=51,$J11&lt;=67),"Drizzle",AND($J11&gt;=71,$J11&lt;=77),"Snow",AND($J11&gt;=80,$J11&lt;=82),"Rain Showers",AND($J11&gt;=95,$J11&lt;=99),"Thunderstorm",TRUE,"Cloudy"))</f>
        <v>Clear</v>
      </c>
      <c r="L11" t="str" cm="1">
        <f t="array" ref="L11">IF($J11="","",_xlfn.IFS($J11=0,_xlfn.UNICHAR(9728),$J11&lt;=3,_xlfn.UNICHAR(9729),OR($J11=45,$J11=48),"~",AND($J11&gt;=51,$J11&lt;=67),_xlfn.UNICHAR(9748),AND($J11&gt;=71,$J11&lt;=77),_xlfn.UNICHAR(10052),AND($J11&gt;=80,$J11&lt;=82),_xlfn.UNICHAR(9748),AND($J11&gt;=95,$J11&lt;=99),_xlfn.UNICHAR(9889),TRUE,_xlfn.UNICHAR(9729)))</f>
        <v>☀</v>
      </c>
    </row>
    <row r="12" spans="1:12">
      <c r="A12" t="str" cm="1">
        <f t="array" ref="A12">_xlfn.LET(_xlpm.ids,_xlfn._xlws.FILTER(Locations[LocationID],Locations[LocationID]&lt;&gt;""),_xlpm.days,_xlfn._xlws.SORT(_xlfn.UNIQUE(INT(OpenMeteoAPI[ForecastDateTime]))),_xlpm.n,ROWS($A$2:A12),IF(_xlpm.n&gt;ROWS(_xlpm.ids)*ROWS(_xlpm.days),"",_xlfn.XLOOKUP(INDEX(_xlpm.ids,INT((_xlpm.n-1)/ROWS(_xlpm.days))+1),Locations[LocationID],Locations[Display Location])))</f>
        <v>Brussels, BE</v>
      </c>
      <c r="B12" t="str" cm="1">
        <f t="array" ref="B12">_xlfn.LET(_xlpm.ids,_xlfn._xlws.FILTER(Locations[LocationID],Locations[LocationID]&lt;&gt;""),_xlpm.days,_xlfn._xlws.SORT(_xlfn.UNIQUE(INT(OpenMeteoAPI[ForecastDateTime]))),_xlpm.n,ROWS($B$2:B12),IF(_xlpm.n&gt;ROWS(_xlpm.ids)*ROWS(_xlpm.days),"",INDEX(_xlpm.ids,INT((_xlpm.n-1)/ROWS(_xlpm.days))+1)))</f>
        <v>BE-BRU</v>
      </c>
      <c r="C12" s="10" cm="1">
        <f t="array" ref="C12">_xlfn.LET(_xlpm.days,_xlfn._xlws.SORT(_xlfn.UNIQUE(INT(OpenMeteoAPI[ForecastDateTime]))),_xlpm.n,ROWS($C$2:C12),IF($B12="","",INDEX(_xlpm.days,MOD(_xlpm.n-1,ROWS(_xlpm.days))+1)))</f>
        <v>46210</v>
      </c>
      <c r="D12" s="3" cm="1">
        <f t="array" ref="D12">IF($B12="","",MAX(_xlfn._xlws.FILTER(OpenMeteoAPI[TemperatureC],(OpenMeteoAPI[LocationID]=$B12)*(INT(OpenMeteoAPI[ForecastDateTime])=$C12))))</f>
        <v>30.1</v>
      </c>
      <c r="E12" s="3" cm="1">
        <f t="array" ref="E12">IF($B12="","",MIN(_xlfn._xlws.FILTER(OpenMeteoAPI[TemperatureC],(OpenMeteoAPI[LocationID]=$B12)*(INT(OpenMeteoAPI[ForecastDateTime])=$C12))))</f>
        <v>20.5</v>
      </c>
      <c r="F12" s="4" cm="1">
        <f t="array" ref="F12">IF($B12="","",AVERAGE(_xlfn._xlws.FILTER(OpenMeteoAPI[RelativeHumidityPct],(OpenMeteoAPI[LocationID]=$B12)*(INT(OpenMeteoAPI[ForecastDateTime])=$C12)))/100)</f>
        <v>0.41416666666666663</v>
      </c>
      <c r="G12" s="4" cm="1">
        <f t="array" ref="G12">IF($B12="","",MAX(_xlfn._xlws.FILTER(OpenMeteoAPI[PrecipitationProbabilityPct],(OpenMeteoAPI[LocationID]=$B12)*(INT(OpenMeteoAPI[ForecastDateTime])=$C12)))/100)</f>
        <v>0</v>
      </c>
      <c r="H12" s="3" cm="1">
        <f t="array" ref="H12">IF($B12="","",SUM(_xlfn._xlws.FILTER(OpenMeteoAPI[PrecipitationMM],(OpenMeteoAPI[LocationID]=$B12)*(INT(OpenMeteoAPI[ForecastDateTime])=$C12))))</f>
        <v>0</v>
      </c>
      <c r="I12" s="3" cm="1">
        <f t="array" ref="I12">IF($B12="","",AVERAGE(_xlfn._xlws.FILTER(OpenMeteoAPI[WindSpeedKMH],(OpenMeteoAPI[LocationID]=$B12)*(INT(OpenMeteoAPI[ForecastDateTime])=$C12))))</f>
        <v>13.887500000000001</v>
      </c>
      <c r="J12" cm="1">
        <f t="array" ref="J12">IF($B12="","",_xlfn.MODE.SNGL(_xlfn._xlws.FILTER(OpenMeteoAPI[WeatherCode],(OpenMeteoAPI[LocationID]=$B12)*(INT(OpenMeteoAPI[ForecastDateTime])=$C12))))</f>
        <v>3</v>
      </c>
      <c r="K12" t="str" cm="1">
        <f t="array" ref="K12">IF($J12="","",_xlfn.IFS($J12=0,"Clear",$J12&lt;=3,"Partly Cloudy",OR($J12=45,$J12=48),"Fog",AND($J12&gt;=51,$J12&lt;=67),"Drizzle",AND($J12&gt;=71,$J12&lt;=77),"Snow",AND($J12&gt;=80,$J12&lt;=82),"Rain Showers",AND($J12&gt;=95,$J12&lt;=99),"Thunderstorm",TRUE,"Cloudy"))</f>
        <v>Partly Cloudy</v>
      </c>
      <c r="L12" t="str" cm="1">
        <f t="array" ref="L12">IF($J12="","",_xlfn.IFS($J12=0,_xlfn.UNICHAR(9728),$J12&lt;=3,_xlfn.UNICHAR(9729),OR($J12=45,$J12=48),"~",AND($J12&gt;=51,$J12&lt;=67),_xlfn.UNICHAR(9748),AND($J12&gt;=71,$J12&lt;=77),_xlfn.UNICHAR(10052),AND($J12&gt;=80,$J12&lt;=82),_xlfn.UNICHAR(9748),AND($J12&gt;=95,$J12&lt;=99),_xlfn.UNICHAR(9889),TRUE,_xlfn.UNICHAR(9729)))</f>
        <v>☁</v>
      </c>
    </row>
    <row r="13" spans="1:12">
      <c r="A13" t="str" cm="1">
        <f t="array" ref="A13">_xlfn.LET(_xlpm.ids,_xlfn._xlws.FILTER(Locations[LocationID],Locations[LocationID]&lt;&gt;""),_xlpm.days,_xlfn._xlws.SORT(_xlfn.UNIQUE(INT(OpenMeteoAPI[ForecastDateTime]))),_xlpm.n,ROWS($A$2:A13),IF(_xlpm.n&gt;ROWS(_xlpm.ids)*ROWS(_xlpm.days),"",_xlfn.XLOOKUP(INDEX(_xlpm.ids,INT((_xlpm.n-1)/ROWS(_xlpm.days))+1),Locations[LocationID],Locations[Display Location])))</f>
        <v>Brussels, BE</v>
      </c>
      <c r="B13" t="str" cm="1">
        <f t="array" ref="B13">_xlfn.LET(_xlpm.ids,_xlfn._xlws.FILTER(Locations[LocationID],Locations[LocationID]&lt;&gt;""),_xlpm.days,_xlfn._xlws.SORT(_xlfn.UNIQUE(INT(OpenMeteoAPI[ForecastDateTime]))),_xlpm.n,ROWS($B$2:B13),IF(_xlpm.n&gt;ROWS(_xlpm.ids)*ROWS(_xlpm.days),"",INDEX(_xlpm.ids,INT((_xlpm.n-1)/ROWS(_xlpm.days))+1)))</f>
        <v>BE-BRU</v>
      </c>
      <c r="C13" s="10" cm="1">
        <f t="array" ref="C13">_xlfn.LET(_xlpm.days,_xlfn._xlws.SORT(_xlfn.UNIQUE(INT(OpenMeteoAPI[ForecastDateTime]))),_xlpm.n,ROWS($C$2:C13),IF($B13="","",INDEX(_xlpm.days,MOD(_xlpm.n-1,ROWS(_xlpm.days))+1)))</f>
        <v>46211</v>
      </c>
      <c r="D13" s="3" cm="1">
        <f t="array" ref="D13">IF($B13="","",MAX(_xlfn._xlws.FILTER(OpenMeteoAPI[TemperatureC],(OpenMeteoAPI[LocationID]=$B13)*(INT(OpenMeteoAPI[ForecastDateTime])=$C13))))</f>
        <v>29.1</v>
      </c>
      <c r="E13" s="3" cm="1">
        <f t="array" ref="E13">IF($B13="","",MIN(_xlfn._xlws.FILTER(OpenMeteoAPI[TemperatureC],(OpenMeteoAPI[LocationID]=$B13)*(INT(OpenMeteoAPI[ForecastDateTime])=$C13))))</f>
        <v>20.6</v>
      </c>
      <c r="F13" s="4" cm="1">
        <f t="array" ref="F13">IF($B13="","",AVERAGE(_xlfn._xlws.FILTER(OpenMeteoAPI[RelativeHumidityPct],(OpenMeteoAPI[LocationID]=$B13)*(INT(OpenMeteoAPI[ForecastDateTime])=$C13)))/100)</f>
        <v>0.51458333333333339</v>
      </c>
      <c r="G13" s="4" cm="1">
        <f t="array" ref="G13">IF($B13="","",MAX(_xlfn._xlws.FILTER(OpenMeteoAPI[PrecipitationProbabilityPct],(OpenMeteoAPI[LocationID]=$B13)*(INT(OpenMeteoAPI[ForecastDateTime])=$C13)))/100)</f>
        <v>0</v>
      </c>
      <c r="H13" s="3" cm="1">
        <f t="array" ref="H13">IF($B13="","",SUM(_xlfn._xlws.FILTER(OpenMeteoAPI[PrecipitationMM],(OpenMeteoAPI[LocationID]=$B13)*(INT(OpenMeteoAPI[ForecastDateTime])=$C13))))</f>
        <v>0</v>
      </c>
      <c r="I13" s="3" cm="1">
        <f t="array" ref="I13">IF($B13="","",AVERAGE(_xlfn._xlws.FILTER(OpenMeteoAPI[WindSpeedKMH],(OpenMeteoAPI[LocationID]=$B13)*(INT(OpenMeteoAPI[ForecastDateTime])=$C13))))</f>
        <v>9.2916666666666661</v>
      </c>
      <c r="J13" cm="1">
        <f t="array" ref="J13">IF($B13="","",_xlfn.MODE.SNGL(_xlfn._xlws.FILTER(OpenMeteoAPI[WeatherCode],(OpenMeteoAPI[LocationID]=$B13)*(INT(OpenMeteoAPI[ForecastDateTime])=$C13))))</f>
        <v>3</v>
      </c>
      <c r="K13" t="str" cm="1">
        <f t="array" ref="K13">IF($J13="","",_xlfn.IFS($J13=0,"Clear",$J13&lt;=3,"Partly Cloudy",OR($J13=45,$J13=48),"Fog",AND($J13&gt;=51,$J13&lt;=67),"Drizzle",AND($J13&gt;=71,$J13&lt;=77),"Snow",AND($J13&gt;=80,$J13&lt;=82),"Rain Showers",AND($J13&gt;=95,$J13&lt;=99),"Thunderstorm",TRUE,"Cloudy"))</f>
        <v>Partly Cloudy</v>
      </c>
      <c r="L13" t="str" cm="1">
        <f t="array" ref="L13">IF($J13="","",_xlfn.IFS($J13=0,_xlfn.UNICHAR(9728),$J13&lt;=3,_xlfn.UNICHAR(9729),OR($J13=45,$J13=48),"~",AND($J13&gt;=51,$J13&lt;=67),_xlfn.UNICHAR(9748),AND($J13&gt;=71,$J13&lt;=77),_xlfn.UNICHAR(10052),AND($J13&gt;=80,$J13&lt;=82),_xlfn.UNICHAR(9748),AND($J13&gt;=95,$J13&lt;=99),_xlfn.UNICHAR(9889),TRUE,_xlfn.UNICHAR(9729)))</f>
        <v>☁</v>
      </c>
    </row>
    <row r="14" spans="1:12">
      <c r="A14" t="str" cm="1">
        <f t="array" ref="A14">_xlfn.LET(_xlpm.ids,_xlfn._xlws.FILTER(Locations[LocationID],Locations[LocationID]&lt;&gt;""),_xlpm.days,_xlfn._xlws.SORT(_xlfn.UNIQUE(INT(OpenMeteoAPI[ForecastDateTime]))),_xlpm.n,ROWS($A$2:A14),IF(_xlpm.n&gt;ROWS(_xlpm.ids)*ROWS(_xlpm.days),"",_xlfn.XLOOKUP(INDEX(_xlpm.ids,INT((_xlpm.n-1)/ROWS(_xlpm.days))+1),Locations[LocationID],Locations[Display Location])))</f>
        <v>Brussels, BE</v>
      </c>
      <c r="B14" t="str" cm="1">
        <f t="array" ref="B14">_xlfn.LET(_xlpm.ids,_xlfn._xlws.FILTER(Locations[LocationID],Locations[LocationID]&lt;&gt;""),_xlpm.days,_xlfn._xlws.SORT(_xlfn.UNIQUE(INT(OpenMeteoAPI[ForecastDateTime]))),_xlpm.n,ROWS($B$2:B14),IF(_xlpm.n&gt;ROWS(_xlpm.ids)*ROWS(_xlpm.days),"",INDEX(_xlpm.ids,INT((_xlpm.n-1)/ROWS(_xlpm.days))+1)))</f>
        <v>BE-BRU</v>
      </c>
      <c r="C14" s="10" cm="1">
        <f t="array" ref="C14">_xlfn.LET(_xlpm.days,_xlfn._xlws.SORT(_xlfn.UNIQUE(INT(OpenMeteoAPI[ForecastDateTime]))),_xlpm.n,ROWS($C$2:C14),IF($B14="","",INDEX(_xlpm.days,MOD(_xlpm.n-1,ROWS(_xlpm.days))+1)))</f>
        <v>46212</v>
      </c>
      <c r="D14" s="3" cm="1">
        <f t="array" ref="D14">IF($B14="","",MAX(_xlfn._xlws.FILTER(OpenMeteoAPI[TemperatureC],(OpenMeteoAPI[LocationID]=$B14)*(INT(OpenMeteoAPI[ForecastDateTime])=$C14))))</f>
        <v>29.3</v>
      </c>
      <c r="E14" s="3" cm="1">
        <f t="array" ref="E14">IF($B14="","",MIN(_xlfn._xlws.FILTER(OpenMeteoAPI[TemperatureC],(OpenMeteoAPI[LocationID]=$B14)*(INT(OpenMeteoAPI[ForecastDateTime])=$C14))))</f>
        <v>19.8</v>
      </c>
      <c r="F14" s="4" cm="1">
        <f t="array" ref="F14">IF($B14="","",AVERAGE(_xlfn._xlws.FILTER(OpenMeteoAPI[RelativeHumidityPct],(OpenMeteoAPI[LocationID]=$B14)*(INT(OpenMeteoAPI[ForecastDateTime])=$C14)))/100)</f>
        <v>0.53833333333333333</v>
      </c>
      <c r="G14" s="4" cm="1">
        <f t="array" ref="G14">IF($B14="","",MAX(_xlfn._xlws.FILTER(OpenMeteoAPI[PrecipitationProbabilityPct],(OpenMeteoAPI[LocationID]=$B14)*(INT(OpenMeteoAPI[ForecastDateTime])=$C14)))/100)</f>
        <v>0</v>
      </c>
      <c r="H14" s="3" cm="1">
        <f t="array" ref="H14">IF($B14="","",SUM(_xlfn._xlws.FILTER(OpenMeteoAPI[PrecipitationMM],(OpenMeteoAPI[LocationID]=$B14)*(INT(OpenMeteoAPI[ForecastDateTime])=$C14))))</f>
        <v>0</v>
      </c>
      <c r="I14" s="3" cm="1">
        <f t="array" ref="I14">IF($B14="","",AVERAGE(_xlfn._xlws.FILTER(OpenMeteoAPI[WindSpeedKMH],(OpenMeteoAPI[LocationID]=$B14)*(INT(OpenMeteoAPI[ForecastDateTime])=$C14))))</f>
        <v>10.391666666666667</v>
      </c>
      <c r="J14" cm="1">
        <f t="array" ref="J14">IF($B14="","",_xlfn.MODE.SNGL(_xlfn._xlws.FILTER(OpenMeteoAPI[WeatherCode],(OpenMeteoAPI[LocationID]=$B14)*(INT(OpenMeteoAPI[ForecastDateTime])=$C14))))</f>
        <v>0</v>
      </c>
      <c r="K14" t="str" cm="1">
        <f t="array" ref="K14">IF($J14="","",_xlfn.IFS($J14=0,"Clear",$J14&lt;=3,"Partly Cloudy",OR($J14=45,$J14=48),"Fog",AND($J14&gt;=51,$J14&lt;=67),"Drizzle",AND($J14&gt;=71,$J14&lt;=77),"Snow",AND($J14&gt;=80,$J14&lt;=82),"Rain Showers",AND($J14&gt;=95,$J14&lt;=99),"Thunderstorm",TRUE,"Cloudy"))</f>
        <v>Clear</v>
      </c>
      <c r="L14" t="str" cm="1">
        <f t="array" ref="L14">IF($J14="","",_xlfn.IFS($J14=0,_xlfn.UNICHAR(9728),$J14&lt;=3,_xlfn.UNICHAR(9729),OR($J14=45,$J14=48),"~",AND($J14&gt;=51,$J14&lt;=67),_xlfn.UNICHAR(9748),AND($J14&gt;=71,$J14&lt;=77),_xlfn.UNICHAR(10052),AND($J14&gt;=80,$J14&lt;=82),_xlfn.UNICHAR(9748),AND($J14&gt;=95,$J14&lt;=99),_xlfn.UNICHAR(9889),TRUE,_xlfn.UNICHAR(9729)))</f>
        <v>☀</v>
      </c>
    </row>
    <row r="15" spans="1:12">
      <c r="A15" t="str" cm="1">
        <f t="array" ref="A15">_xlfn.LET(_xlpm.ids,_xlfn._xlws.FILTER(Locations[LocationID],Locations[LocationID]&lt;&gt;""),_xlpm.days,_xlfn._xlws.SORT(_xlfn.UNIQUE(INT(OpenMeteoAPI[ForecastDateTime]))),_xlpm.n,ROWS($A$2:A15),IF(_xlpm.n&gt;ROWS(_xlpm.ids)*ROWS(_xlpm.days),"",_xlfn.XLOOKUP(INDEX(_xlpm.ids,INT((_xlpm.n-1)/ROWS(_xlpm.days))+1),Locations[LocationID],Locations[Display Location])))</f>
        <v>Brussels, BE</v>
      </c>
      <c r="B15" t="str" cm="1">
        <f t="array" ref="B15">_xlfn.LET(_xlpm.ids,_xlfn._xlws.FILTER(Locations[LocationID],Locations[LocationID]&lt;&gt;""),_xlpm.days,_xlfn._xlws.SORT(_xlfn.UNIQUE(INT(OpenMeteoAPI[ForecastDateTime]))),_xlpm.n,ROWS($B$2:B15),IF(_xlpm.n&gt;ROWS(_xlpm.ids)*ROWS(_xlpm.days),"",INDEX(_xlpm.ids,INT((_xlpm.n-1)/ROWS(_xlpm.days))+1)))</f>
        <v>BE-BRU</v>
      </c>
      <c r="C15" s="10" cm="1">
        <f t="array" ref="C15">_xlfn.LET(_xlpm.days,_xlfn._xlws.SORT(_xlfn.UNIQUE(INT(OpenMeteoAPI[ForecastDateTime]))),_xlpm.n,ROWS($C$2:C15),IF($B15="","",INDEX(_xlpm.days,MOD(_xlpm.n-1,ROWS(_xlpm.days))+1)))</f>
        <v>46213</v>
      </c>
      <c r="D15" s="3" cm="1">
        <f t="array" ref="D15">IF($B15="","",MAX(_xlfn._xlws.FILTER(OpenMeteoAPI[TemperatureC],(OpenMeteoAPI[LocationID]=$B15)*(INT(OpenMeteoAPI[ForecastDateTime])=$C15))))</f>
        <v>28.7</v>
      </c>
      <c r="E15" s="3" cm="1">
        <f t="array" ref="E15">IF($B15="","",MIN(_xlfn._xlws.FILTER(OpenMeteoAPI[TemperatureC],(OpenMeteoAPI[LocationID]=$B15)*(INT(OpenMeteoAPI[ForecastDateTime])=$C15))))</f>
        <v>18.5</v>
      </c>
      <c r="F15" s="4" cm="1">
        <f t="array" ref="F15">IF($B15="","",AVERAGE(_xlfn._xlws.FILTER(OpenMeteoAPI[RelativeHumidityPct],(OpenMeteoAPI[LocationID]=$B15)*(INT(OpenMeteoAPI[ForecastDateTime])=$C15)))/100)</f>
        <v>0.53</v>
      </c>
      <c r="G15" s="4" cm="1">
        <f t="array" ref="G15">IF($B15="","",MAX(_xlfn._xlws.FILTER(OpenMeteoAPI[PrecipitationProbabilityPct],(OpenMeteoAPI[LocationID]=$B15)*(INT(OpenMeteoAPI[ForecastDateTime])=$C15)))/100)</f>
        <v>0</v>
      </c>
      <c r="H15" s="3" cm="1">
        <f t="array" ref="H15">IF($B15="","",SUM(_xlfn._xlws.FILTER(OpenMeteoAPI[PrecipitationMM],(OpenMeteoAPI[LocationID]=$B15)*(INT(OpenMeteoAPI[ForecastDateTime])=$C15))))</f>
        <v>0</v>
      </c>
      <c r="I15" s="3" cm="1">
        <f t="array" ref="I15">IF($B15="","",AVERAGE(_xlfn._xlws.FILTER(OpenMeteoAPI[WindSpeedKMH],(OpenMeteoAPI[LocationID]=$B15)*(INT(OpenMeteoAPI[ForecastDateTime])=$C15))))</f>
        <v>11.645833333333329</v>
      </c>
      <c r="J15" cm="1">
        <f t="array" ref="J15">IF($B15="","",_xlfn.MODE.SNGL(_xlfn._xlws.FILTER(OpenMeteoAPI[WeatherCode],(OpenMeteoAPI[LocationID]=$B15)*(INT(OpenMeteoAPI[ForecastDateTime])=$C15))))</f>
        <v>3</v>
      </c>
      <c r="K15" t="str" cm="1">
        <f t="array" ref="K15">IF($J15="","",_xlfn.IFS($J15=0,"Clear",$J15&lt;=3,"Partly Cloudy",OR($J15=45,$J15=48),"Fog",AND($J15&gt;=51,$J15&lt;=67),"Drizzle",AND($J15&gt;=71,$J15&lt;=77),"Snow",AND($J15&gt;=80,$J15&lt;=82),"Rain Showers",AND($J15&gt;=95,$J15&lt;=99),"Thunderstorm",TRUE,"Cloudy"))</f>
        <v>Partly Cloudy</v>
      </c>
      <c r="L15" t="str" cm="1">
        <f t="array" ref="L15">IF($J15="","",_xlfn.IFS($J15=0,_xlfn.UNICHAR(9728),$J15&lt;=3,_xlfn.UNICHAR(9729),OR($J15=45,$J15=48),"~",AND($J15&gt;=51,$J15&lt;=67),_xlfn.UNICHAR(9748),AND($J15&gt;=71,$J15&lt;=77),_xlfn.UNICHAR(10052),AND($J15&gt;=80,$J15&lt;=82),_xlfn.UNICHAR(9748),AND($J15&gt;=95,$J15&lt;=99),_xlfn.UNICHAR(9889),TRUE,_xlfn.UNICHAR(9729)))</f>
        <v>☁</v>
      </c>
    </row>
    <row r="16" spans="1:12">
      <c r="A16" t="str" cm="1">
        <f t="array" ref="A16">_xlfn.LET(_xlpm.ids,_xlfn._xlws.FILTER(Locations[LocationID],Locations[LocationID]&lt;&gt;""),_xlpm.days,_xlfn._xlws.SORT(_xlfn.UNIQUE(INT(OpenMeteoAPI[ForecastDateTime]))),_xlpm.n,ROWS($A$2:A16),IF(_xlpm.n&gt;ROWS(_xlpm.ids)*ROWS(_xlpm.days),"",_xlfn.XLOOKUP(INDEX(_xlpm.ids,INT((_xlpm.n-1)/ROWS(_xlpm.days))+1),Locations[LocationID],Locations[Display Location])))</f>
        <v>Brussels, BE</v>
      </c>
      <c r="B16" t="str" cm="1">
        <f t="array" ref="B16">_xlfn.LET(_xlpm.ids,_xlfn._xlws.FILTER(Locations[LocationID],Locations[LocationID]&lt;&gt;""),_xlpm.days,_xlfn._xlws.SORT(_xlfn.UNIQUE(INT(OpenMeteoAPI[ForecastDateTime]))),_xlpm.n,ROWS($B$2:B16),IF(_xlpm.n&gt;ROWS(_xlpm.ids)*ROWS(_xlpm.days),"",INDEX(_xlpm.ids,INT((_xlpm.n-1)/ROWS(_xlpm.days))+1)))</f>
        <v>BE-BRU</v>
      </c>
      <c r="C16" s="10" cm="1">
        <f t="array" ref="C16">_xlfn.LET(_xlpm.days,_xlfn._xlws.SORT(_xlfn.UNIQUE(INT(OpenMeteoAPI[ForecastDateTime]))),_xlpm.n,ROWS($C$2:C16),IF($B16="","",INDEX(_xlpm.days,MOD(_xlpm.n-1,ROWS(_xlpm.days))+1)))</f>
        <v>46214</v>
      </c>
      <c r="D16" s="3" cm="1">
        <f t="array" ref="D16">IF($B16="","",MAX(_xlfn._xlws.FILTER(OpenMeteoAPI[TemperatureC],(OpenMeteoAPI[LocationID]=$B16)*(INT(OpenMeteoAPI[ForecastDateTime])=$C16))))</f>
        <v>30.7</v>
      </c>
      <c r="E16" s="3" cm="1">
        <f t="array" ref="E16">IF($B16="","",MIN(_xlfn._xlws.FILTER(OpenMeteoAPI[TemperatureC],(OpenMeteoAPI[LocationID]=$B16)*(INT(OpenMeteoAPI[ForecastDateTime])=$C16))))</f>
        <v>18.2</v>
      </c>
      <c r="F16" s="4" cm="1">
        <f t="array" ref="F16">IF($B16="","",AVERAGE(_xlfn._xlws.FILTER(OpenMeteoAPI[RelativeHumidityPct],(OpenMeteoAPI[LocationID]=$B16)*(INT(OpenMeteoAPI[ForecastDateTime])=$C16)))/100)</f>
        <v>0.5116666666666666</v>
      </c>
      <c r="G16" s="4" cm="1">
        <f t="array" ref="G16">IF($B16="","",MAX(_xlfn._xlws.FILTER(OpenMeteoAPI[PrecipitationProbabilityPct],(OpenMeteoAPI[LocationID]=$B16)*(INT(OpenMeteoAPI[ForecastDateTime])=$C16)))/100)</f>
        <v>0</v>
      </c>
      <c r="H16" s="3" cm="1">
        <f t="array" ref="H16">IF($B16="","",SUM(_xlfn._xlws.FILTER(OpenMeteoAPI[PrecipitationMM],(OpenMeteoAPI[LocationID]=$B16)*(INT(OpenMeteoAPI[ForecastDateTime])=$C16))))</f>
        <v>0</v>
      </c>
      <c r="I16" s="3" cm="1">
        <f t="array" ref="I16">IF($B16="","",AVERAGE(_xlfn._xlws.FILTER(OpenMeteoAPI[WindSpeedKMH],(OpenMeteoAPI[LocationID]=$B16)*(INT(OpenMeteoAPI[ForecastDateTime])=$C16))))</f>
        <v>12.479166666666664</v>
      </c>
      <c r="J16" cm="1">
        <f t="array" ref="J16">IF($B16="","",_xlfn.MODE.SNGL(_xlfn._xlws.FILTER(OpenMeteoAPI[WeatherCode],(OpenMeteoAPI[LocationID]=$B16)*(INT(OpenMeteoAPI[ForecastDateTime])=$C16))))</f>
        <v>0</v>
      </c>
      <c r="K16" t="str" cm="1">
        <f t="array" ref="K16">IF($J16="","",_xlfn.IFS($J16=0,"Clear",$J16&lt;=3,"Partly Cloudy",OR($J16=45,$J16=48),"Fog",AND($J16&gt;=51,$J16&lt;=67),"Drizzle",AND($J16&gt;=71,$J16&lt;=77),"Snow",AND($J16&gt;=80,$J16&lt;=82),"Rain Showers",AND($J16&gt;=95,$J16&lt;=99),"Thunderstorm",TRUE,"Cloudy"))</f>
        <v>Clear</v>
      </c>
      <c r="L16" t="str" cm="1">
        <f t="array" ref="L16">IF($J16="","",_xlfn.IFS($J16=0,_xlfn.UNICHAR(9728),$J16&lt;=3,_xlfn.UNICHAR(9729),OR($J16=45,$J16=48),"~",AND($J16&gt;=51,$J16&lt;=67),_xlfn.UNICHAR(9748),AND($J16&gt;=71,$J16&lt;=77),_xlfn.UNICHAR(10052),AND($J16&gt;=80,$J16&lt;=82),_xlfn.UNICHAR(9748),AND($J16&gt;=95,$J16&lt;=99),_xlfn.UNICHAR(9889),TRUE,_xlfn.UNICHAR(9729)))</f>
        <v>☀</v>
      </c>
    </row>
    <row r="17" spans="1:12">
      <c r="A17" t="str" cm="1">
        <f t="array" ref="A17">_xlfn.LET(_xlpm.ids,_xlfn._xlws.FILTER(Locations[LocationID],Locations[LocationID]&lt;&gt;""),_xlpm.days,_xlfn._xlws.SORT(_xlfn.UNIQUE(INT(OpenMeteoAPI[ForecastDateTime]))),_xlpm.n,ROWS($A$2:A17),IF(_xlpm.n&gt;ROWS(_xlpm.ids)*ROWS(_xlpm.days),"",_xlfn.XLOOKUP(INDEX(_xlpm.ids,INT((_xlpm.n-1)/ROWS(_xlpm.days))+1),Locations[LocationID],Locations[Display Location])))</f>
        <v>Brussels, BE</v>
      </c>
      <c r="B17" t="str" cm="1">
        <f t="array" ref="B17">_xlfn.LET(_xlpm.ids,_xlfn._xlws.FILTER(Locations[LocationID],Locations[LocationID]&lt;&gt;""),_xlpm.days,_xlfn._xlws.SORT(_xlfn.UNIQUE(INT(OpenMeteoAPI[ForecastDateTime]))),_xlpm.n,ROWS($B$2:B17),IF(_xlpm.n&gt;ROWS(_xlpm.ids)*ROWS(_xlpm.days),"",INDEX(_xlpm.ids,INT((_xlpm.n-1)/ROWS(_xlpm.days))+1)))</f>
        <v>BE-BRU</v>
      </c>
      <c r="C17" s="10" cm="1">
        <f t="array" ref="C17">_xlfn.LET(_xlpm.days,_xlfn._xlws.SORT(_xlfn.UNIQUE(INT(OpenMeteoAPI[ForecastDateTime]))),_xlpm.n,ROWS($C$2:C17),IF($B17="","",INDEX(_xlpm.days,MOD(_xlpm.n-1,ROWS(_xlpm.days))+1)))</f>
        <v>46215</v>
      </c>
      <c r="D17" s="3" cm="1">
        <f t="array" ref="D17">IF($B17="","",MAX(_xlfn._xlws.FILTER(OpenMeteoAPI[TemperatureC],(OpenMeteoAPI[LocationID]=$B17)*(INT(OpenMeteoAPI[ForecastDateTime])=$C17))))</f>
        <v>30.4</v>
      </c>
      <c r="E17" s="3" cm="1">
        <f t="array" ref="E17">IF($B17="","",MIN(_xlfn._xlws.FILTER(OpenMeteoAPI[TemperatureC],(OpenMeteoAPI[LocationID]=$B17)*(INT(OpenMeteoAPI[ForecastDateTime])=$C17))))</f>
        <v>20.3</v>
      </c>
      <c r="F17" s="4" cm="1">
        <f t="array" ref="F17">IF($B17="","",AVERAGE(_xlfn._xlws.FILTER(OpenMeteoAPI[RelativeHumidityPct],(OpenMeteoAPI[LocationID]=$B17)*(INT(OpenMeteoAPI[ForecastDateTime])=$C17)))/100)</f>
        <v>0.47208333333333335</v>
      </c>
      <c r="G17" s="4" cm="1">
        <f t="array" ref="G17">IF($B17="","",MAX(_xlfn._xlws.FILTER(OpenMeteoAPI[PrecipitationProbabilityPct],(OpenMeteoAPI[LocationID]=$B17)*(INT(OpenMeteoAPI[ForecastDateTime])=$C17)))/100)</f>
        <v>0</v>
      </c>
      <c r="H17" s="3" cm="1">
        <f t="array" ref="H17">IF($B17="","",SUM(_xlfn._xlws.FILTER(OpenMeteoAPI[PrecipitationMM],(OpenMeteoAPI[LocationID]=$B17)*(INT(OpenMeteoAPI[ForecastDateTime])=$C17))))</f>
        <v>0</v>
      </c>
      <c r="I17" s="3" cm="1">
        <f t="array" ref="I17">IF($B17="","",AVERAGE(_xlfn._xlws.FILTER(OpenMeteoAPI[WindSpeedKMH],(OpenMeteoAPI[LocationID]=$B17)*(INT(OpenMeteoAPI[ForecastDateTime])=$C17))))</f>
        <v>14.358333333333333</v>
      </c>
      <c r="J17" cm="1">
        <f t="array" ref="J17">IF($B17="","",_xlfn.MODE.SNGL(_xlfn._xlws.FILTER(OpenMeteoAPI[WeatherCode],(OpenMeteoAPI[LocationID]=$B17)*(INT(OpenMeteoAPI[ForecastDateTime])=$C17))))</f>
        <v>0</v>
      </c>
      <c r="K17" t="str" cm="1">
        <f t="array" ref="K17">IF($J17="","",_xlfn.IFS($J17=0,"Clear",$J17&lt;=3,"Partly Cloudy",OR($J17=45,$J17=48),"Fog",AND($J17&gt;=51,$J17&lt;=67),"Drizzle",AND($J17&gt;=71,$J17&lt;=77),"Snow",AND($J17&gt;=80,$J17&lt;=82),"Rain Showers",AND($J17&gt;=95,$J17&lt;=99),"Thunderstorm",TRUE,"Cloudy"))</f>
        <v>Clear</v>
      </c>
      <c r="L17" t="str" cm="1">
        <f t="array" ref="L17">IF($J17="","",_xlfn.IFS($J17=0,_xlfn.UNICHAR(9728),$J17&lt;=3,_xlfn.UNICHAR(9729),OR($J17=45,$J17=48),"~",AND($J17&gt;=51,$J17&lt;=67),_xlfn.UNICHAR(9748),AND($J17&gt;=71,$J17&lt;=77),_xlfn.UNICHAR(10052),AND($J17&gt;=80,$J17&lt;=82),_xlfn.UNICHAR(9748),AND($J17&gt;=95,$J17&lt;=99),_xlfn.UNICHAR(9889),TRUE,_xlfn.UNICHAR(9729)))</f>
        <v>☀</v>
      </c>
    </row>
    <row r="18" spans="1:12">
      <c r="A18" t="str" cm="1">
        <f t="array" ref="A18">_xlfn.LET(_xlpm.ids,_xlfn._xlws.FILTER(Locations[LocationID],Locations[LocationID]&lt;&gt;""),_xlpm.days,_xlfn._xlws.SORT(_xlfn.UNIQUE(INT(OpenMeteoAPI[ForecastDateTime]))),_xlpm.n,ROWS($A$2:A18),IF(_xlpm.n&gt;ROWS(_xlpm.ids)*ROWS(_xlpm.days),"",_xlfn.XLOOKUP(INDEX(_xlpm.ids,INT((_xlpm.n-1)/ROWS(_xlpm.days))+1),Locations[LocationID],Locations[Display Location])))</f>
        <v>Brussels, BE</v>
      </c>
      <c r="B18" t="str" cm="1">
        <f t="array" ref="B18">_xlfn.LET(_xlpm.ids,_xlfn._xlws.FILTER(Locations[LocationID],Locations[LocationID]&lt;&gt;""),_xlpm.days,_xlfn._xlws.SORT(_xlfn.UNIQUE(INT(OpenMeteoAPI[ForecastDateTime]))),_xlpm.n,ROWS($B$2:B18),IF(_xlpm.n&gt;ROWS(_xlpm.ids)*ROWS(_xlpm.days),"",INDEX(_xlpm.ids,INT((_xlpm.n-1)/ROWS(_xlpm.days))+1)))</f>
        <v>BE-BRU</v>
      </c>
      <c r="C18" s="10" cm="1">
        <f t="array" ref="C18">_xlfn.LET(_xlpm.days,_xlfn._xlws.SORT(_xlfn.UNIQUE(INT(OpenMeteoAPI[ForecastDateTime]))),_xlpm.n,ROWS($C$2:C18),IF($B18="","",INDEX(_xlpm.days,MOD(_xlpm.n-1,ROWS(_xlpm.days))+1)))</f>
        <v>46216</v>
      </c>
      <c r="D18" s="3" cm="1">
        <f t="array" ref="D18">IF($B18="","",MAX(_xlfn._xlws.FILTER(OpenMeteoAPI[TemperatureC],(OpenMeteoAPI[LocationID]=$B18)*(INT(OpenMeteoAPI[ForecastDateTime])=$C18))))</f>
        <v>28.6</v>
      </c>
      <c r="E18" s="3" cm="1">
        <f t="array" ref="E18">IF($B18="","",MIN(_xlfn._xlws.FILTER(OpenMeteoAPI[TemperatureC],(OpenMeteoAPI[LocationID]=$B18)*(INT(OpenMeteoAPI[ForecastDateTime])=$C18))))</f>
        <v>16.399999999999999</v>
      </c>
      <c r="F18" s="4" cm="1">
        <f t="array" ref="F18">IF($B18="","",AVERAGE(_xlfn._xlws.FILTER(OpenMeteoAPI[RelativeHumidityPct],(OpenMeteoAPI[LocationID]=$B18)*(INT(OpenMeteoAPI[ForecastDateTime])=$C18)))/100)</f>
        <v>0.52708333333333335</v>
      </c>
      <c r="G18" s="4" cm="1">
        <f t="array" ref="G18">IF($B18="","",MAX(_xlfn._xlws.FILTER(OpenMeteoAPI[PrecipitationProbabilityPct],(OpenMeteoAPI[LocationID]=$B18)*(INT(OpenMeteoAPI[ForecastDateTime])=$C18)))/100)</f>
        <v>0.01</v>
      </c>
      <c r="H18" s="3" cm="1">
        <f t="array" ref="H18">IF($B18="","",SUM(_xlfn._xlws.FILTER(OpenMeteoAPI[PrecipitationMM],(OpenMeteoAPI[LocationID]=$B18)*(INT(OpenMeteoAPI[ForecastDateTime])=$C18))))</f>
        <v>0</v>
      </c>
      <c r="I18" s="3" cm="1">
        <f t="array" ref="I18">IF($B18="","",AVERAGE(_xlfn._xlws.FILTER(OpenMeteoAPI[WindSpeedKMH],(OpenMeteoAPI[LocationID]=$B18)*(INT(OpenMeteoAPI[ForecastDateTime])=$C18))))</f>
        <v>13.208333333333336</v>
      </c>
      <c r="J18" cm="1">
        <f t="array" ref="J18">IF($B18="","",_xlfn.MODE.SNGL(_xlfn._xlws.FILTER(OpenMeteoAPI[WeatherCode],(OpenMeteoAPI[LocationID]=$B18)*(INT(OpenMeteoAPI[ForecastDateTime])=$C18))))</f>
        <v>0</v>
      </c>
      <c r="K18" t="str" cm="1">
        <f t="array" ref="K18">IF($J18="","",_xlfn.IFS($J18=0,"Clear",$J18&lt;=3,"Partly Cloudy",OR($J18=45,$J18=48),"Fog",AND($J18&gt;=51,$J18&lt;=67),"Drizzle",AND($J18&gt;=71,$J18&lt;=77),"Snow",AND($J18&gt;=80,$J18&lt;=82),"Rain Showers",AND($J18&gt;=95,$J18&lt;=99),"Thunderstorm",TRUE,"Cloudy"))</f>
        <v>Clear</v>
      </c>
      <c r="L18" t="str" cm="1">
        <f t="array" ref="L18">IF($J18="","",_xlfn.IFS($J18=0,_xlfn.UNICHAR(9728),$J18&lt;=3,_xlfn.UNICHAR(9729),OR($J18=45,$J18=48),"~",AND($J18&gt;=51,$J18&lt;=67),_xlfn.UNICHAR(9748),AND($J18&gt;=71,$J18&lt;=77),_xlfn.UNICHAR(10052),AND($J18&gt;=80,$J18&lt;=82),_xlfn.UNICHAR(9748),AND($J18&gt;=95,$J18&lt;=99),_xlfn.UNICHAR(9889),TRUE,_xlfn.UNICHAR(9729)))</f>
        <v>☀</v>
      </c>
    </row>
    <row r="19" spans="1:12">
      <c r="A19" t="str" cm="1">
        <f t="array" ref="A19">_xlfn.LET(_xlpm.ids,_xlfn._xlws.FILTER(Locations[LocationID],Locations[LocationID]&lt;&gt;""),_xlpm.days,_xlfn._xlws.SORT(_xlfn.UNIQUE(INT(OpenMeteoAPI[ForecastDateTime]))),_xlpm.n,ROWS($A$2:A19),IF(_xlpm.n&gt;ROWS(_xlpm.ids)*ROWS(_xlpm.days),"",_xlfn.XLOOKUP(INDEX(_xlpm.ids,INT((_xlpm.n-1)/ROWS(_xlpm.days))+1),Locations[LocationID],Locations[Display Location])))</f>
        <v>Brussels, BE</v>
      </c>
      <c r="B19" t="str" cm="1">
        <f t="array" ref="B19">_xlfn.LET(_xlpm.ids,_xlfn._xlws.FILTER(Locations[LocationID],Locations[LocationID]&lt;&gt;""),_xlpm.days,_xlfn._xlws.SORT(_xlfn.UNIQUE(INT(OpenMeteoAPI[ForecastDateTime]))),_xlpm.n,ROWS($B$2:B19),IF(_xlpm.n&gt;ROWS(_xlpm.ids)*ROWS(_xlpm.days),"",INDEX(_xlpm.ids,INT((_xlpm.n-1)/ROWS(_xlpm.days))+1)))</f>
        <v>BE-BRU</v>
      </c>
      <c r="C19" s="10" cm="1">
        <f t="array" ref="C19">_xlfn.LET(_xlpm.days,_xlfn._xlws.SORT(_xlfn.UNIQUE(INT(OpenMeteoAPI[ForecastDateTime]))),_xlpm.n,ROWS($C$2:C19),IF($B19="","",INDEX(_xlpm.days,MOD(_xlpm.n-1,ROWS(_xlpm.days))+1)))</f>
        <v>46217</v>
      </c>
      <c r="D19" s="3" cm="1">
        <f t="array" ref="D19">IF($B19="","",MAX(_xlfn._xlws.FILTER(OpenMeteoAPI[TemperatureC],(OpenMeteoAPI[LocationID]=$B19)*(INT(OpenMeteoAPI[ForecastDateTime])=$C19))))</f>
        <v>29.5</v>
      </c>
      <c r="E19" s="3" cm="1">
        <f t="array" ref="E19">IF($B19="","",MIN(_xlfn._xlws.FILTER(OpenMeteoAPI[TemperatureC],(OpenMeteoAPI[LocationID]=$B19)*(INT(OpenMeteoAPI[ForecastDateTime])=$C19))))</f>
        <v>18.8</v>
      </c>
      <c r="F19" s="4" cm="1">
        <f t="array" ref="F19">IF($B19="","",AVERAGE(_xlfn._xlws.FILTER(OpenMeteoAPI[RelativeHumidityPct],(OpenMeteoAPI[LocationID]=$B19)*(INT(OpenMeteoAPI[ForecastDateTime])=$C19)))/100)</f>
        <v>0.49125000000000002</v>
      </c>
      <c r="G19" s="4" cm="1">
        <f t="array" ref="G19">IF($B19="","",MAX(_xlfn._xlws.FILTER(OpenMeteoAPI[PrecipitationProbabilityPct],(OpenMeteoAPI[LocationID]=$B19)*(INT(OpenMeteoAPI[ForecastDateTime])=$C19)))/100)</f>
        <v>0.02</v>
      </c>
      <c r="H19" s="3" cm="1">
        <f t="array" ref="H19">IF($B19="","",SUM(_xlfn._xlws.FILTER(OpenMeteoAPI[PrecipitationMM],(OpenMeteoAPI[LocationID]=$B19)*(INT(OpenMeteoAPI[ForecastDateTime])=$C19))))</f>
        <v>0</v>
      </c>
      <c r="I19" s="3" cm="1">
        <f t="array" ref="I19">IF($B19="","",AVERAGE(_xlfn._xlws.FILTER(OpenMeteoAPI[WindSpeedKMH],(OpenMeteoAPI[LocationID]=$B19)*(INT(OpenMeteoAPI[ForecastDateTime])=$C19))))</f>
        <v>13.258333333333333</v>
      </c>
      <c r="J19" cm="1">
        <f t="array" ref="J19">IF($B19="","",_xlfn.MODE.SNGL(_xlfn._xlws.FILTER(OpenMeteoAPI[WeatherCode],(OpenMeteoAPI[LocationID]=$B19)*(INT(OpenMeteoAPI[ForecastDateTime])=$C19))))</f>
        <v>0</v>
      </c>
      <c r="K19" t="str" cm="1">
        <f t="array" ref="K19">IF($J19="","",_xlfn.IFS($J19=0,"Clear",$J19&lt;=3,"Partly Cloudy",OR($J19=45,$J19=48),"Fog",AND($J19&gt;=51,$J19&lt;=67),"Drizzle",AND($J19&gt;=71,$J19&lt;=77),"Snow",AND($J19&gt;=80,$J19&lt;=82),"Rain Showers",AND($J19&gt;=95,$J19&lt;=99),"Thunderstorm",TRUE,"Cloudy"))</f>
        <v>Clear</v>
      </c>
      <c r="L19" t="str" cm="1">
        <f t="array" ref="L19">IF($J19="","",_xlfn.IFS($J19=0,_xlfn.UNICHAR(9728),$J19&lt;=3,_xlfn.UNICHAR(9729),OR($J19=45,$J19=48),"~",AND($J19&gt;=51,$J19&lt;=67),_xlfn.UNICHAR(9748),AND($J19&gt;=71,$J19&lt;=77),_xlfn.UNICHAR(10052),AND($J19&gt;=80,$J19&lt;=82),_xlfn.UNICHAR(9748),AND($J19&gt;=95,$J19&lt;=99),_xlfn.UNICHAR(9889),TRUE,_xlfn.UNICHAR(9729)))</f>
        <v>☀</v>
      </c>
    </row>
    <row r="20" spans="1:12">
      <c r="A20" t="str" cm="1">
        <f t="array" ref="A20">_xlfn.LET(_xlpm.ids,_xlfn._xlws.FILTER(Locations[LocationID],Locations[LocationID]&lt;&gt;""),_xlpm.days,_xlfn._xlws.SORT(_xlfn.UNIQUE(INT(OpenMeteoAPI[ForecastDateTime]))),_xlpm.n,ROWS($A$2:A20),IF(_xlpm.n&gt;ROWS(_xlpm.ids)*ROWS(_xlpm.days),"",_xlfn.XLOOKUP(INDEX(_xlpm.ids,INT((_xlpm.n-1)/ROWS(_xlpm.days))+1),Locations[LocationID],Locations[Display Location])))</f>
        <v>Brussels, BE</v>
      </c>
      <c r="B20" t="str" cm="1">
        <f t="array" ref="B20">_xlfn.LET(_xlpm.ids,_xlfn._xlws.FILTER(Locations[LocationID],Locations[LocationID]&lt;&gt;""),_xlpm.days,_xlfn._xlws.SORT(_xlfn.UNIQUE(INT(OpenMeteoAPI[ForecastDateTime]))),_xlpm.n,ROWS($B$2:B20),IF(_xlpm.n&gt;ROWS(_xlpm.ids)*ROWS(_xlpm.days),"",INDEX(_xlpm.ids,INT((_xlpm.n-1)/ROWS(_xlpm.days))+1)))</f>
        <v>BE-BRU</v>
      </c>
      <c r="C20" s="10" cm="1">
        <f t="array" ref="C20">_xlfn.LET(_xlpm.days,_xlfn._xlws.SORT(_xlfn.UNIQUE(INT(OpenMeteoAPI[ForecastDateTime]))),_xlpm.n,ROWS($C$2:C20),IF($B20="","",INDEX(_xlpm.days,MOD(_xlpm.n-1,ROWS(_xlpm.days))+1)))</f>
        <v>46218</v>
      </c>
      <c r="D20" s="3" cm="1">
        <f t="array" ref="D20">IF($B20="","",MAX(_xlfn._xlws.FILTER(OpenMeteoAPI[TemperatureC],(OpenMeteoAPI[LocationID]=$B20)*(INT(OpenMeteoAPI[ForecastDateTime])=$C20))))</f>
        <v>30.1</v>
      </c>
      <c r="E20" s="3" cm="1">
        <f t="array" ref="E20">IF($B20="","",MIN(_xlfn._xlws.FILTER(OpenMeteoAPI[TemperatureC],(OpenMeteoAPI[LocationID]=$B20)*(INT(OpenMeteoAPI[ForecastDateTime])=$C20))))</f>
        <v>19.7</v>
      </c>
      <c r="F20" s="4" cm="1">
        <f t="array" ref="F20">IF($B20="","",AVERAGE(_xlfn._xlws.FILTER(OpenMeteoAPI[RelativeHumidityPct],(OpenMeteoAPI[LocationID]=$B20)*(INT(OpenMeteoAPI[ForecastDateTime])=$C20)))/100)</f>
        <v>0.53625</v>
      </c>
      <c r="G20" s="4" cm="1">
        <f t="array" ref="G20">IF($B20="","",MAX(_xlfn._xlws.FILTER(OpenMeteoAPI[PrecipitationProbabilityPct],(OpenMeteoAPI[LocationID]=$B20)*(INT(OpenMeteoAPI[ForecastDateTime])=$C20)))/100)</f>
        <v>0.1</v>
      </c>
      <c r="H20" s="3" cm="1">
        <f t="array" ref="H20">IF($B20="","",SUM(_xlfn._xlws.FILTER(OpenMeteoAPI[PrecipitationMM],(OpenMeteoAPI[LocationID]=$B20)*(INT(OpenMeteoAPI[ForecastDateTime])=$C20))))</f>
        <v>0</v>
      </c>
      <c r="I20" s="3" cm="1">
        <f t="array" ref="I20">IF($B20="","",AVERAGE(_xlfn._xlws.FILTER(OpenMeteoAPI[WindSpeedKMH],(OpenMeteoAPI[LocationID]=$B20)*(INT(OpenMeteoAPI[ForecastDateTime])=$C20))))</f>
        <v>11.975</v>
      </c>
      <c r="J20" cm="1">
        <f t="array" ref="J20">IF($B20="","",_xlfn.MODE.SNGL(_xlfn._xlws.FILTER(OpenMeteoAPI[WeatherCode],(OpenMeteoAPI[LocationID]=$B20)*(INT(OpenMeteoAPI[ForecastDateTime])=$C20))))</f>
        <v>0</v>
      </c>
      <c r="K20" t="str" cm="1">
        <f t="array" ref="K20">IF($J20="","",_xlfn.IFS($J20=0,"Clear",$J20&lt;=3,"Partly Cloudy",OR($J20=45,$J20=48),"Fog",AND($J20&gt;=51,$J20&lt;=67),"Drizzle",AND($J20&gt;=71,$J20&lt;=77),"Snow",AND($J20&gt;=80,$J20&lt;=82),"Rain Showers",AND($J20&gt;=95,$J20&lt;=99),"Thunderstorm",TRUE,"Cloudy"))</f>
        <v>Clear</v>
      </c>
      <c r="L20" t="str" cm="1">
        <f t="array" ref="L20">IF($J20="","",_xlfn.IFS($J20=0,_xlfn.UNICHAR(9728),$J20&lt;=3,_xlfn.UNICHAR(9729),OR($J20=45,$J20=48),"~",AND($J20&gt;=51,$J20&lt;=67),_xlfn.UNICHAR(9748),AND($J20&gt;=71,$J20&lt;=77),_xlfn.UNICHAR(10052),AND($J20&gt;=80,$J20&lt;=82),_xlfn.UNICHAR(9748),AND($J20&gt;=95,$J20&lt;=99),_xlfn.UNICHAR(9889),TRUE,_xlfn.UNICHAR(9729)))</f>
        <v>☀</v>
      </c>
    </row>
    <row r="21" spans="1:12">
      <c r="A21" t="str" cm="1">
        <f t="array" ref="A21">_xlfn.LET(_xlpm.ids,_xlfn._xlws.FILTER(Locations[LocationID],Locations[LocationID]&lt;&gt;""),_xlpm.days,_xlfn._xlws.SORT(_xlfn.UNIQUE(INT(OpenMeteoAPI[ForecastDateTime]))),_xlpm.n,ROWS($A$2:A21),IF(_xlpm.n&gt;ROWS(_xlpm.ids)*ROWS(_xlpm.days),"",_xlfn.XLOOKUP(INDEX(_xlpm.ids,INT((_xlpm.n-1)/ROWS(_xlpm.days))+1),Locations[LocationID],Locations[Display Location])))</f>
        <v>Brussels, BE</v>
      </c>
      <c r="B21" t="str" cm="1">
        <f t="array" ref="B21">_xlfn.LET(_xlpm.ids,_xlfn._xlws.FILTER(Locations[LocationID],Locations[LocationID]&lt;&gt;""),_xlpm.days,_xlfn._xlws.SORT(_xlfn.UNIQUE(INT(OpenMeteoAPI[ForecastDateTime]))),_xlpm.n,ROWS($B$2:B21),IF(_xlpm.n&gt;ROWS(_xlpm.ids)*ROWS(_xlpm.days),"",INDEX(_xlpm.ids,INT((_xlpm.n-1)/ROWS(_xlpm.days))+1)))</f>
        <v>BE-BRU</v>
      </c>
      <c r="C21" s="10" cm="1">
        <f t="array" ref="C21">_xlfn.LET(_xlpm.days,_xlfn._xlws.SORT(_xlfn.UNIQUE(INT(OpenMeteoAPI[ForecastDateTime]))),_xlpm.n,ROWS($C$2:C21),IF($B21="","",INDEX(_xlpm.days,MOD(_xlpm.n-1,ROWS(_xlpm.days))+1)))</f>
        <v>46219</v>
      </c>
      <c r="D21" s="3" cm="1">
        <f t="array" ref="D21">IF($B21="","",MAX(_xlfn._xlws.FILTER(OpenMeteoAPI[TemperatureC],(OpenMeteoAPI[LocationID]=$B21)*(INT(OpenMeteoAPI[ForecastDateTime])=$C21))))</f>
        <v>32.5</v>
      </c>
      <c r="E21" s="3" cm="1">
        <f t="array" ref="E21">IF($B21="","",MIN(_xlfn._xlws.FILTER(OpenMeteoAPI[TemperatureC],(OpenMeteoAPI[LocationID]=$B21)*(INT(OpenMeteoAPI[ForecastDateTime])=$C21))))</f>
        <v>22.2</v>
      </c>
      <c r="F21" s="4" cm="1">
        <f t="array" ref="F21">IF($B21="","",AVERAGE(_xlfn._xlws.FILTER(OpenMeteoAPI[RelativeHumidityPct],(OpenMeteoAPI[LocationID]=$B21)*(INT(OpenMeteoAPI[ForecastDateTime])=$C21)))/100)</f>
        <v>0.44416666666666665</v>
      </c>
      <c r="G21" s="4" cm="1">
        <f t="array" ref="G21">IF($B21="","",MAX(_xlfn._xlws.FILTER(OpenMeteoAPI[PrecipitationProbabilityPct],(OpenMeteoAPI[LocationID]=$B21)*(INT(OpenMeteoAPI[ForecastDateTime])=$C21)))/100)</f>
        <v>0.22</v>
      </c>
      <c r="H21" s="3" cm="1">
        <f t="array" ref="H21">IF($B21="","",SUM(_xlfn._xlws.FILTER(OpenMeteoAPI[PrecipitationMM],(OpenMeteoAPI[LocationID]=$B21)*(INT(OpenMeteoAPI[ForecastDateTime])=$C21))))</f>
        <v>0</v>
      </c>
      <c r="I21" s="3" cm="1">
        <f t="array" ref="I21">IF($B21="","",AVERAGE(_xlfn._xlws.FILTER(OpenMeteoAPI[WindSpeedKMH],(OpenMeteoAPI[LocationID]=$B21)*(INT(OpenMeteoAPI[ForecastDateTime])=$C21))))</f>
        <v>11.820833333333335</v>
      </c>
      <c r="J21" cm="1">
        <f t="array" ref="J21">IF($B21="","",_xlfn.MODE.SNGL(_xlfn._xlws.FILTER(OpenMeteoAPI[WeatherCode],(OpenMeteoAPI[LocationID]=$B21)*(INT(OpenMeteoAPI[ForecastDateTime])=$C21))))</f>
        <v>0</v>
      </c>
      <c r="K21" t="str" cm="1">
        <f t="array" ref="K21">IF($J21="","",_xlfn.IFS($J21=0,"Clear",$J21&lt;=3,"Partly Cloudy",OR($J21=45,$J21=48),"Fog",AND($J21&gt;=51,$J21&lt;=67),"Drizzle",AND($J21&gt;=71,$J21&lt;=77),"Snow",AND($J21&gt;=80,$J21&lt;=82),"Rain Showers",AND($J21&gt;=95,$J21&lt;=99),"Thunderstorm",TRUE,"Cloudy"))</f>
        <v>Clear</v>
      </c>
      <c r="L21" t="str" cm="1">
        <f t="array" ref="L21">IF($J21="","",_xlfn.IFS($J21=0,_xlfn.UNICHAR(9728),$J21&lt;=3,_xlfn.UNICHAR(9729),OR($J21=45,$J21=48),"~",AND($J21&gt;=51,$J21&lt;=67),_xlfn.UNICHAR(9748),AND($J21&gt;=71,$J21&lt;=77),_xlfn.UNICHAR(10052),AND($J21&gt;=80,$J21&lt;=82),_xlfn.UNICHAR(9748),AND($J21&gt;=95,$J21&lt;=99),_xlfn.UNICHAR(9889),TRUE,_xlfn.UNICHAR(9729)))</f>
        <v>☀</v>
      </c>
    </row>
    <row r="22" spans="1:12">
      <c r="A22" t="str" cm="1">
        <f t="array" ref="A22">_xlfn.LET(_xlpm.ids,_xlfn._xlws.FILTER(Locations[LocationID],Locations[LocationID]&lt;&gt;""),_xlpm.days,_xlfn._xlws.SORT(_xlfn.UNIQUE(INT(OpenMeteoAPI[ForecastDateTime]))),_xlpm.n,ROWS($A$2:A22),IF(_xlpm.n&gt;ROWS(_xlpm.ids)*ROWS(_xlpm.days),"",_xlfn.XLOOKUP(INDEX(_xlpm.ids,INT((_xlpm.n-1)/ROWS(_xlpm.days))+1),Locations[LocationID],Locations[Display Location])))</f>
        <v>Zurich, CH</v>
      </c>
      <c r="B22" t="str" cm="1">
        <f t="array" ref="B22">_xlfn.LET(_xlpm.ids,_xlfn._xlws.FILTER(Locations[LocationID],Locations[LocationID]&lt;&gt;""),_xlpm.days,_xlfn._xlws.SORT(_xlfn.UNIQUE(INT(OpenMeteoAPI[ForecastDateTime]))),_xlpm.n,ROWS($B$2:B22),IF(_xlpm.n&gt;ROWS(_xlpm.ids)*ROWS(_xlpm.days),"",INDEX(_xlpm.ids,INT((_xlpm.n-1)/ROWS(_xlpm.days))+1)))</f>
        <v>CH-ZRH</v>
      </c>
      <c r="C22" s="10" cm="1">
        <f t="array" ref="C22">_xlfn.LET(_xlpm.days,_xlfn._xlws.SORT(_xlfn.UNIQUE(INT(OpenMeteoAPI[ForecastDateTime]))),_xlpm.n,ROWS($C$2:C22),IF($B22="","",INDEX(_xlpm.days,MOD(_xlpm.n-1,ROWS(_xlpm.days))+1)))</f>
        <v>46210</v>
      </c>
      <c r="D22" s="3" cm="1">
        <f t="array" ref="D22">IF($B22="","",MAX(_xlfn._xlws.FILTER(OpenMeteoAPI[TemperatureC],(OpenMeteoAPI[LocationID]=$B22)*(INT(OpenMeteoAPI[ForecastDateTime])=$C22))))</f>
        <v>32.5</v>
      </c>
      <c r="E22" s="3" cm="1">
        <f t="array" ref="E22">IF($B22="","",MIN(_xlfn._xlws.FILTER(OpenMeteoAPI[TemperatureC],(OpenMeteoAPI[LocationID]=$B22)*(INT(OpenMeteoAPI[ForecastDateTime])=$C22))))</f>
        <v>19.100000000000001</v>
      </c>
      <c r="F22" s="4" cm="1">
        <f t="array" ref="F22">IF($B22="","",AVERAGE(_xlfn._xlws.FILTER(OpenMeteoAPI[RelativeHumidityPct],(OpenMeteoAPI[LocationID]=$B22)*(INT(OpenMeteoAPI[ForecastDateTime])=$C22)))/100)</f>
        <v>0.41749999999999998</v>
      </c>
      <c r="G22" s="4" cm="1">
        <f t="array" ref="G22">IF($B22="","",MAX(_xlfn._xlws.FILTER(OpenMeteoAPI[PrecipitationProbabilityPct],(OpenMeteoAPI[LocationID]=$B22)*(INT(OpenMeteoAPI[ForecastDateTime])=$C22)))/100)</f>
        <v>0</v>
      </c>
      <c r="H22" s="3" cm="1">
        <f t="array" ref="H22">IF($B22="","",SUM(_xlfn._xlws.FILTER(OpenMeteoAPI[PrecipitationMM],(OpenMeteoAPI[LocationID]=$B22)*(INT(OpenMeteoAPI[ForecastDateTime])=$C22))))</f>
        <v>0</v>
      </c>
      <c r="I22" s="3" cm="1">
        <f t="array" ref="I22">IF($B22="","",AVERAGE(_xlfn._xlws.FILTER(OpenMeteoAPI[WindSpeedKMH],(OpenMeteoAPI[LocationID]=$B22)*(INT(OpenMeteoAPI[ForecastDateTime])=$C22))))</f>
        <v>8.0916666666666668</v>
      </c>
      <c r="J22" cm="1">
        <f t="array" ref="J22">IF($B22="","",_xlfn.MODE.SNGL(_xlfn._xlws.FILTER(OpenMeteoAPI[WeatherCode],(OpenMeteoAPI[LocationID]=$B22)*(INT(OpenMeteoAPI[ForecastDateTime])=$C22))))</f>
        <v>2</v>
      </c>
      <c r="K22" t="str" cm="1">
        <f t="array" ref="K22">IF($J22="","",_xlfn.IFS($J22=0,"Clear",$J22&lt;=3,"Partly Cloudy",OR($J22=45,$J22=48),"Fog",AND($J22&gt;=51,$J22&lt;=67),"Drizzle",AND($J22&gt;=71,$J22&lt;=77),"Snow",AND($J22&gt;=80,$J22&lt;=82),"Rain Showers",AND($J22&gt;=95,$J22&lt;=99),"Thunderstorm",TRUE,"Cloudy"))</f>
        <v>Partly Cloudy</v>
      </c>
      <c r="L22" t="str" cm="1">
        <f t="array" ref="L22">IF($J22="","",_xlfn.IFS($J22=0,_xlfn.UNICHAR(9728),$J22&lt;=3,_xlfn.UNICHAR(9729),OR($J22=45,$J22=48),"~",AND($J22&gt;=51,$J22&lt;=67),_xlfn.UNICHAR(9748),AND($J22&gt;=71,$J22&lt;=77),_xlfn.UNICHAR(10052),AND($J22&gt;=80,$J22&lt;=82),_xlfn.UNICHAR(9748),AND($J22&gt;=95,$J22&lt;=99),_xlfn.UNICHAR(9889),TRUE,_xlfn.UNICHAR(9729)))</f>
        <v>☁</v>
      </c>
    </row>
    <row r="23" spans="1:12">
      <c r="A23" t="str" cm="1">
        <f t="array" ref="A23">_xlfn.LET(_xlpm.ids,_xlfn._xlws.FILTER(Locations[LocationID],Locations[LocationID]&lt;&gt;""),_xlpm.days,_xlfn._xlws.SORT(_xlfn.UNIQUE(INT(OpenMeteoAPI[ForecastDateTime]))),_xlpm.n,ROWS($A$2:A23),IF(_xlpm.n&gt;ROWS(_xlpm.ids)*ROWS(_xlpm.days),"",_xlfn.XLOOKUP(INDEX(_xlpm.ids,INT((_xlpm.n-1)/ROWS(_xlpm.days))+1),Locations[LocationID],Locations[Display Location])))</f>
        <v>Zurich, CH</v>
      </c>
      <c r="B23" t="str" cm="1">
        <f t="array" ref="B23">_xlfn.LET(_xlpm.ids,_xlfn._xlws.FILTER(Locations[LocationID],Locations[LocationID]&lt;&gt;""),_xlpm.days,_xlfn._xlws.SORT(_xlfn.UNIQUE(INT(OpenMeteoAPI[ForecastDateTime]))),_xlpm.n,ROWS($B$2:B23),IF(_xlpm.n&gt;ROWS(_xlpm.ids)*ROWS(_xlpm.days),"",INDEX(_xlpm.ids,INT((_xlpm.n-1)/ROWS(_xlpm.days))+1)))</f>
        <v>CH-ZRH</v>
      </c>
      <c r="C23" s="10" cm="1">
        <f t="array" ref="C23">_xlfn.LET(_xlpm.days,_xlfn._xlws.SORT(_xlfn.UNIQUE(INT(OpenMeteoAPI[ForecastDateTime]))),_xlpm.n,ROWS($C$2:C23),IF($B23="","",INDEX(_xlpm.days,MOD(_xlpm.n-1,ROWS(_xlpm.days))+1)))</f>
        <v>46211</v>
      </c>
      <c r="D23" s="3" cm="1">
        <f t="array" ref="D23">IF($B23="","",MAX(_xlfn._xlws.FILTER(OpenMeteoAPI[TemperatureC],(OpenMeteoAPI[LocationID]=$B23)*(INT(OpenMeteoAPI[ForecastDateTime])=$C23))))</f>
        <v>29.2</v>
      </c>
      <c r="E23" s="3" cm="1">
        <f t="array" ref="E23">IF($B23="","",MIN(_xlfn._xlws.FILTER(OpenMeteoAPI[TemperatureC],(OpenMeteoAPI[LocationID]=$B23)*(INT(OpenMeteoAPI[ForecastDateTime])=$C23))))</f>
        <v>20.7</v>
      </c>
      <c r="F23" s="4" cm="1">
        <f t="array" ref="F23">IF($B23="","",AVERAGE(_xlfn._xlws.FILTER(OpenMeteoAPI[RelativeHumidityPct],(OpenMeteoAPI[LocationID]=$B23)*(INT(OpenMeteoAPI[ForecastDateTime])=$C23)))/100)</f>
        <v>0.42541666666666667</v>
      </c>
      <c r="G23" s="4" cm="1">
        <f t="array" ref="G23">IF($B23="","",MAX(_xlfn._xlws.FILTER(OpenMeteoAPI[PrecipitationProbabilityPct],(OpenMeteoAPI[LocationID]=$B23)*(INT(OpenMeteoAPI[ForecastDateTime])=$C23)))/100)</f>
        <v>0</v>
      </c>
      <c r="H23" s="3" cm="1">
        <f t="array" ref="H23">IF($B23="","",SUM(_xlfn._xlws.FILTER(OpenMeteoAPI[PrecipitationMM],(OpenMeteoAPI[LocationID]=$B23)*(INT(OpenMeteoAPI[ForecastDateTime])=$C23))))</f>
        <v>0</v>
      </c>
      <c r="I23" s="3" cm="1">
        <f t="array" ref="I23">IF($B23="","",AVERAGE(_xlfn._xlws.FILTER(OpenMeteoAPI[WindSpeedKMH],(OpenMeteoAPI[LocationID]=$B23)*(INT(OpenMeteoAPI[ForecastDateTime])=$C23))))</f>
        <v>4.8416666666666668</v>
      </c>
      <c r="J23" cm="1">
        <f t="array" ref="J23">IF($B23="","",_xlfn.MODE.SNGL(_xlfn._xlws.FILTER(OpenMeteoAPI[WeatherCode],(OpenMeteoAPI[LocationID]=$B23)*(INT(OpenMeteoAPI[ForecastDateTime])=$C23))))</f>
        <v>2</v>
      </c>
      <c r="K23" t="str" cm="1">
        <f t="array" ref="K23">IF($J23="","",_xlfn.IFS($J23=0,"Clear",$J23&lt;=3,"Partly Cloudy",OR($J23=45,$J23=48),"Fog",AND($J23&gt;=51,$J23&lt;=67),"Drizzle",AND($J23&gt;=71,$J23&lt;=77),"Snow",AND($J23&gt;=80,$J23&lt;=82),"Rain Showers",AND($J23&gt;=95,$J23&lt;=99),"Thunderstorm",TRUE,"Cloudy"))</f>
        <v>Partly Cloudy</v>
      </c>
      <c r="L23" t="str" cm="1">
        <f t="array" ref="L23">IF($J23="","",_xlfn.IFS($J23=0,_xlfn.UNICHAR(9728),$J23&lt;=3,_xlfn.UNICHAR(9729),OR($J23=45,$J23=48),"~",AND($J23&gt;=51,$J23&lt;=67),_xlfn.UNICHAR(9748),AND($J23&gt;=71,$J23&lt;=77),_xlfn.UNICHAR(10052),AND($J23&gt;=80,$J23&lt;=82),_xlfn.UNICHAR(9748),AND($J23&gt;=95,$J23&lt;=99),_xlfn.UNICHAR(9889),TRUE,_xlfn.UNICHAR(9729)))</f>
        <v>☁</v>
      </c>
    </row>
    <row r="24" spans="1:12">
      <c r="A24" t="str" cm="1">
        <f t="array" ref="A24">_xlfn.LET(_xlpm.ids,_xlfn._xlws.FILTER(Locations[LocationID],Locations[LocationID]&lt;&gt;""),_xlpm.days,_xlfn._xlws.SORT(_xlfn.UNIQUE(INT(OpenMeteoAPI[ForecastDateTime]))),_xlpm.n,ROWS($A$2:A24),IF(_xlpm.n&gt;ROWS(_xlpm.ids)*ROWS(_xlpm.days),"",_xlfn.XLOOKUP(INDEX(_xlpm.ids,INT((_xlpm.n-1)/ROWS(_xlpm.days))+1),Locations[LocationID],Locations[Display Location])))</f>
        <v>Zurich, CH</v>
      </c>
      <c r="B24" t="str" cm="1">
        <f t="array" ref="B24">_xlfn.LET(_xlpm.ids,_xlfn._xlws.FILTER(Locations[LocationID],Locations[LocationID]&lt;&gt;""),_xlpm.days,_xlfn._xlws.SORT(_xlfn.UNIQUE(INT(OpenMeteoAPI[ForecastDateTime]))),_xlpm.n,ROWS($B$2:B24),IF(_xlpm.n&gt;ROWS(_xlpm.ids)*ROWS(_xlpm.days),"",INDEX(_xlpm.ids,INT((_xlpm.n-1)/ROWS(_xlpm.days))+1)))</f>
        <v>CH-ZRH</v>
      </c>
      <c r="C24" s="10" cm="1">
        <f t="array" ref="C24">_xlfn.LET(_xlpm.days,_xlfn._xlws.SORT(_xlfn.UNIQUE(INT(OpenMeteoAPI[ForecastDateTime]))),_xlpm.n,ROWS($C$2:C24),IF($B24="","",INDEX(_xlpm.days,MOD(_xlpm.n-1,ROWS(_xlpm.days))+1)))</f>
        <v>46212</v>
      </c>
      <c r="D24" s="3" cm="1">
        <f t="array" ref="D24">IF($B24="","",MAX(_xlfn._xlws.FILTER(OpenMeteoAPI[TemperatureC],(OpenMeteoAPI[LocationID]=$B24)*(INT(OpenMeteoAPI[ForecastDateTime])=$C24))))</f>
        <v>30.8</v>
      </c>
      <c r="E24" s="3" cm="1">
        <f t="array" ref="E24">IF($B24="","",MIN(_xlfn._xlws.FILTER(OpenMeteoAPI[TemperatureC],(OpenMeteoAPI[LocationID]=$B24)*(INT(OpenMeteoAPI[ForecastDateTime])=$C24))))</f>
        <v>19.100000000000001</v>
      </c>
      <c r="F24" s="4" cm="1">
        <f t="array" ref="F24">IF($B24="","",AVERAGE(_xlfn._xlws.FILTER(OpenMeteoAPI[RelativeHumidityPct],(OpenMeteoAPI[LocationID]=$B24)*(INT(OpenMeteoAPI[ForecastDateTime])=$C24)))/100)</f>
        <v>0.54500000000000004</v>
      </c>
      <c r="G24" s="4" cm="1">
        <f t="array" ref="G24">IF($B24="","",MAX(_xlfn._xlws.FILTER(OpenMeteoAPI[PrecipitationProbabilityPct],(OpenMeteoAPI[LocationID]=$B24)*(INT(OpenMeteoAPI[ForecastDateTime])=$C24)))/100)</f>
        <v>0</v>
      </c>
      <c r="H24" s="3" cm="1">
        <f t="array" ref="H24">IF($B24="","",SUM(_xlfn._xlws.FILTER(OpenMeteoAPI[PrecipitationMM],(OpenMeteoAPI[LocationID]=$B24)*(INT(OpenMeteoAPI[ForecastDateTime])=$C24))))</f>
        <v>0</v>
      </c>
      <c r="I24" s="3" cm="1">
        <f t="array" ref="I24">IF($B24="","",AVERAGE(_xlfn._xlws.FILTER(OpenMeteoAPI[WindSpeedKMH],(OpenMeteoAPI[LocationID]=$B24)*(INT(OpenMeteoAPI[ForecastDateTime])=$C24))))</f>
        <v>5.6208333333333336</v>
      </c>
      <c r="J24" cm="1">
        <f t="array" ref="J24">IF($B24="","",_xlfn.MODE.SNGL(_xlfn._xlws.FILTER(OpenMeteoAPI[WeatherCode],(OpenMeteoAPI[LocationID]=$B24)*(INT(OpenMeteoAPI[ForecastDateTime])=$C24))))</f>
        <v>0</v>
      </c>
      <c r="K24" t="str" cm="1">
        <f t="array" ref="K24">IF($J24="","",_xlfn.IFS($J24=0,"Clear",$J24&lt;=3,"Partly Cloudy",OR($J24=45,$J24=48),"Fog",AND($J24&gt;=51,$J24&lt;=67),"Drizzle",AND($J24&gt;=71,$J24&lt;=77),"Snow",AND($J24&gt;=80,$J24&lt;=82),"Rain Showers",AND($J24&gt;=95,$J24&lt;=99),"Thunderstorm",TRUE,"Cloudy"))</f>
        <v>Clear</v>
      </c>
      <c r="L24" t="str" cm="1">
        <f t="array" ref="L24">IF($J24="","",_xlfn.IFS($J24=0,_xlfn.UNICHAR(9728),$J24&lt;=3,_xlfn.UNICHAR(9729),OR($J24=45,$J24=48),"~",AND($J24&gt;=51,$J24&lt;=67),_xlfn.UNICHAR(9748),AND($J24&gt;=71,$J24&lt;=77),_xlfn.UNICHAR(10052),AND($J24&gt;=80,$J24&lt;=82),_xlfn.UNICHAR(9748),AND($J24&gt;=95,$J24&lt;=99),_xlfn.UNICHAR(9889),TRUE,_xlfn.UNICHAR(9729)))</f>
        <v>☀</v>
      </c>
    </row>
    <row r="25" spans="1:12">
      <c r="A25" t="str" cm="1">
        <f t="array" ref="A25">_xlfn.LET(_xlpm.ids,_xlfn._xlws.FILTER(Locations[LocationID],Locations[LocationID]&lt;&gt;""),_xlpm.days,_xlfn._xlws.SORT(_xlfn.UNIQUE(INT(OpenMeteoAPI[ForecastDateTime]))),_xlpm.n,ROWS($A$2:A25),IF(_xlpm.n&gt;ROWS(_xlpm.ids)*ROWS(_xlpm.days),"",_xlfn.XLOOKUP(INDEX(_xlpm.ids,INT((_xlpm.n-1)/ROWS(_xlpm.days))+1),Locations[LocationID],Locations[Display Location])))</f>
        <v>Zurich, CH</v>
      </c>
      <c r="B25" t="str" cm="1">
        <f t="array" ref="B25">_xlfn.LET(_xlpm.ids,_xlfn._xlws.FILTER(Locations[LocationID],Locations[LocationID]&lt;&gt;""),_xlpm.days,_xlfn._xlws.SORT(_xlfn.UNIQUE(INT(OpenMeteoAPI[ForecastDateTime]))),_xlpm.n,ROWS($B$2:B25),IF(_xlpm.n&gt;ROWS(_xlpm.ids)*ROWS(_xlpm.days),"",INDEX(_xlpm.ids,INT((_xlpm.n-1)/ROWS(_xlpm.days))+1)))</f>
        <v>CH-ZRH</v>
      </c>
      <c r="C25" s="10" cm="1">
        <f t="array" ref="C25">_xlfn.LET(_xlpm.days,_xlfn._xlws.SORT(_xlfn.UNIQUE(INT(OpenMeteoAPI[ForecastDateTime]))),_xlpm.n,ROWS($C$2:C25),IF($B25="","",INDEX(_xlpm.days,MOD(_xlpm.n-1,ROWS(_xlpm.days))+1)))</f>
        <v>46213</v>
      </c>
      <c r="D25" s="3" cm="1">
        <f t="array" ref="D25">IF($B25="","",MAX(_xlfn._xlws.FILTER(OpenMeteoAPI[TemperatureC],(OpenMeteoAPI[LocationID]=$B25)*(INT(OpenMeteoAPI[ForecastDateTime])=$C25))))</f>
        <v>32.9</v>
      </c>
      <c r="E25" s="3" cm="1">
        <f t="array" ref="E25">IF($B25="","",MIN(_xlfn._xlws.FILTER(OpenMeteoAPI[TemperatureC],(OpenMeteoAPI[LocationID]=$B25)*(INT(OpenMeteoAPI[ForecastDateTime])=$C25))))</f>
        <v>18</v>
      </c>
      <c r="F25" s="4" cm="1">
        <f t="array" ref="F25">IF($B25="","",AVERAGE(_xlfn._xlws.FILTER(OpenMeteoAPI[RelativeHumidityPct],(OpenMeteoAPI[LocationID]=$B25)*(INT(OpenMeteoAPI[ForecastDateTime])=$C25)))/100)</f>
        <v>0.49166666666666664</v>
      </c>
      <c r="G25" s="4" cm="1">
        <f t="array" ref="G25">IF($B25="","",MAX(_xlfn._xlws.FILTER(OpenMeteoAPI[PrecipitationProbabilityPct],(OpenMeteoAPI[LocationID]=$B25)*(INT(OpenMeteoAPI[ForecastDateTime])=$C25)))/100)</f>
        <v>0</v>
      </c>
      <c r="H25" s="3" cm="1">
        <f t="array" ref="H25">IF($B25="","",SUM(_xlfn._xlws.FILTER(OpenMeteoAPI[PrecipitationMM],(OpenMeteoAPI[LocationID]=$B25)*(INT(OpenMeteoAPI[ForecastDateTime])=$C25))))</f>
        <v>0</v>
      </c>
      <c r="I25" s="3" cm="1">
        <f t="array" ref="I25">IF($B25="","",AVERAGE(_xlfn._xlws.FILTER(OpenMeteoAPI[WindSpeedKMH],(OpenMeteoAPI[LocationID]=$B25)*(INT(OpenMeteoAPI[ForecastDateTime])=$C25))))</f>
        <v>5.7</v>
      </c>
      <c r="J25" cm="1">
        <f t="array" ref="J25">IF($B25="","",_xlfn.MODE.SNGL(_xlfn._xlws.FILTER(OpenMeteoAPI[WeatherCode],(OpenMeteoAPI[LocationID]=$B25)*(INT(OpenMeteoAPI[ForecastDateTime])=$C25))))</f>
        <v>0</v>
      </c>
      <c r="K25" t="str" cm="1">
        <f t="array" ref="K25">IF($J25="","",_xlfn.IFS($J25=0,"Clear",$J25&lt;=3,"Partly Cloudy",OR($J25=45,$J25=48),"Fog",AND($J25&gt;=51,$J25&lt;=67),"Drizzle",AND($J25&gt;=71,$J25&lt;=77),"Snow",AND($J25&gt;=80,$J25&lt;=82),"Rain Showers",AND($J25&gt;=95,$J25&lt;=99),"Thunderstorm",TRUE,"Cloudy"))</f>
        <v>Clear</v>
      </c>
      <c r="L25" t="str" cm="1">
        <f t="array" ref="L25">IF($J25="","",_xlfn.IFS($J25=0,_xlfn.UNICHAR(9728),$J25&lt;=3,_xlfn.UNICHAR(9729),OR($J25=45,$J25=48),"~",AND($J25&gt;=51,$J25&lt;=67),_xlfn.UNICHAR(9748),AND($J25&gt;=71,$J25&lt;=77),_xlfn.UNICHAR(10052),AND($J25&gt;=80,$J25&lt;=82),_xlfn.UNICHAR(9748),AND($J25&gt;=95,$J25&lt;=99),_xlfn.UNICHAR(9889),TRUE,_xlfn.UNICHAR(9729)))</f>
        <v>☀</v>
      </c>
    </row>
    <row r="26" spans="1:12">
      <c r="A26" t="str" cm="1">
        <f t="array" ref="A26">_xlfn.LET(_xlpm.ids,_xlfn._xlws.FILTER(Locations[LocationID],Locations[LocationID]&lt;&gt;""),_xlpm.days,_xlfn._xlws.SORT(_xlfn.UNIQUE(INT(OpenMeteoAPI[ForecastDateTime]))),_xlpm.n,ROWS($A$2:A26),IF(_xlpm.n&gt;ROWS(_xlpm.ids)*ROWS(_xlpm.days),"",_xlfn.XLOOKUP(INDEX(_xlpm.ids,INT((_xlpm.n-1)/ROWS(_xlpm.days))+1),Locations[LocationID],Locations[Display Location])))</f>
        <v>Zurich, CH</v>
      </c>
      <c r="B26" t="str" cm="1">
        <f t="array" ref="B26">_xlfn.LET(_xlpm.ids,_xlfn._xlws.FILTER(Locations[LocationID],Locations[LocationID]&lt;&gt;""),_xlpm.days,_xlfn._xlws.SORT(_xlfn.UNIQUE(INT(OpenMeteoAPI[ForecastDateTime]))),_xlpm.n,ROWS($B$2:B26),IF(_xlpm.n&gt;ROWS(_xlpm.ids)*ROWS(_xlpm.days),"",INDEX(_xlpm.ids,INT((_xlpm.n-1)/ROWS(_xlpm.days))+1)))</f>
        <v>CH-ZRH</v>
      </c>
      <c r="C26" s="10" cm="1">
        <f t="array" ref="C26">_xlfn.LET(_xlpm.days,_xlfn._xlws.SORT(_xlfn.UNIQUE(INT(OpenMeteoAPI[ForecastDateTime]))),_xlpm.n,ROWS($C$2:C26),IF($B26="","",INDEX(_xlpm.days,MOD(_xlpm.n-1,ROWS(_xlpm.days))+1)))</f>
        <v>46214</v>
      </c>
      <c r="D26" s="3" cm="1">
        <f t="array" ref="D26">IF($B26="","",MAX(_xlfn._xlws.FILTER(OpenMeteoAPI[TemperatureC],(OpenMeteoAPI[LocationID]=$B26)*(INT(OpenMeteoAPI[ForecastDateTime])=$C26))))</f>
        <v>32.799999999999997</v>
      </c>
      <c r="E26" s="3" cm="1">
        <f t="array" ref="E26">IF($B26="","",MIN(_xlfn._xlws.FILTER(OpenMeteoAPI[TemperatureC],(OpenMeteoAPI[LocationID]=$B26)*(INT(OpenMeteoAPI[ForecastDateTime])=$C26))))</f>
        <v>19.7</v>
      </c>
      <c r="F26" s="4" cm="1">
        <f t="array" ref="F26">IF($B26="","",AVERAGE(_xlfn._xlws.FILTER(OpenMeteoAPI[RelativeHumidityPct],(OpenMeteoAPI[LocationID]=$B26)*(INT(OpenMeteoAPI[ForecastDateTime])=$C26)))/100)</f>
        <v>0.50541666666666663</v>
      </c>
      <c r="G26" s="4" cm="1">
        <f t="array" ref="G26">IF($B26="","",MAX(_xlfn._xlws.FILTER(OpenMeteoAPI[PrecipitationProbabilityPct],(OpenMeteoAPI[LocationID]=$B26)*(INT(OpenMeteoAPI[ForecastDateTime])=$C26)))/100)</f>
        <v>0.28000000000000003</v>
      </c>
      <c r="H26" s="3" cm="1">
        <f t="array" ref="H26">IF($B26="","",SUM(_xlfn._xlws.FILTER(OpenMeteoAPI[PrecipitationMM],(OpenMeteoAPI[LocationID]=$B26)*(INT(OpenMeteoAPI[ForecastDateTime])=$C26))))</f>
        <v>0.6</v>
      </c>
      <c r="I26" s="3" cm="1">
        <f t="array" ref="I26">IF($B26="","",AVERAGE(_xlfn._xlws.FILTER(OpenMeteoAPI[WindSpeedKMH],(OpenMeteoAPI[LocationID]=$B26)*(INT(OpenMeteoAPI[ForecastDateTime])=$C26))))</f>
        <v>4.6125000000000016</v>
      </c>
      <c r="J26" cm="1">
        <f t="array" ref="J26">IF($B26="","",_xlfn.MODE.SNGL(_xlfn._xlws.FILTER(OpenMeteoAPI[WeatherCode],(OpenMeteoAPI[LocationID]=$B26)*(INT(OpenMeteoAPI[ForecastDateTime])=$C26))))</f>
        <v>3</v>
      </c>
      <c r="K26" t="str" cm="1">
        <f t="array" ref="K26">IF($J26="","",_xlfn.IFS($J26=0,"Clear",$J26&lt;=3,"Partly Cloudy",OR($J26=45,$J26=48),"Fog",AND($J26&gt;=51,$J26&lt;=67),"Drizzle",AND($J26&gt;=71,$J26&lt;=77),"Snow",AND($J26&gt;=80,$J26&lt;=82),"Rain Showers",AND($J26&gt;=95,$J26&lt;=99),"Thunderstorm",TRUE,"Cloudy"))</f>
        <v>Partly Cloudy</v>
      </c>
      <c r="L26" t="str" cm="1">
        <f t="array" ref="L26">IF($J26="","",_xlfn.IFS($J26=0,_xlfn.UNICHAR(9728),$J26&lt;=3,_xlfn.UNICHAR(9729),OR($J26=45,$J26=48),"~",AND($J26&gt;=51,$J26&lt;=67),_xlfn.UNICHAR(9748),AND($J26&gt;=71,$J26&lt;=77),_xlfn.UNICHAR(10052),AND($J26&gt;=80,$J26&lt;=82),_xlfn.UNICHAR(9748),AND($J26&gt;=95,$J26&lt;=99),_xlfn.UNICHAR(9889),TRUE,_xlfn.UNICHAR(9729)))</f>
        <v>☁</v>
      </c>
    </row>
    <row r="27" spans="1:12">
      <c r="A27" t="str" cm="1">
        <f t="array" ref="A27">_xlfn.LET(_xlpm.ids,_xlfn._xlws.FILTER(Locations[LocationID],Locations[LocationID]&lt;&gt;""),_xlpm.days,_xlfn._xlws.SORT(_xlfn.UNIQUE(INT(OpenMeteoAPI[ForecastDateTime]))),_xlpm.n,ROWS($A$2:A27),IF(_xlpm.n&gt;ROWS(_xlpm.ids)*ROWS(_xlpm.days),"",_xlfn.XLOOKUP(INDEX(_xlpm.ids,INT((_xlpm.n-1)/ROWS(_xlpm.days))+1),Locations[LocationID],Locations[Display Location])))</f>
        <v>Zurich, CH</v>
      </c>
      <c r="B27" t="str" cm="1">
        <f t="array" ref="B27">_xlfn.LET(_xlpm.ids,_xlfn._xlws.FILTER(Locations[LocationID],Locations[LocationID]&lt;&gt;""),_xlpm.days,_xlfn._xlws.SORT(_xlfn.UNIQUE(INT(OpenMeteoAPI[ForecastDateTime]))),_xlpm.n,ROWS($B$2:B27),IF(_xlpm.n&gt;ROWS(_xlpm.ids)*ROWS(_xlpm.days),"",INDEX(_xlpm.ids,INT((_xlpm.n-1)/ROWS(_xlpm.days))+1)))</f>
        <v>CH-ZRH</v>
      </c>
      <c r="C27" s="10" cm="1">
        <f t="array" ref="C27">_xlfn.LET(_xlpm.days,_xlfn._xlws.SORT(_xlfn.UNIQUE(INT(OpenMeteoAPI[ForecastDateTime]))),_xlpm.n,ROWS($C$2:C27),IF($B27="","",INDEX(_xlpm.days,MOD(_xlpm.n-1,ROWS(_xlpm.days))+1)))</f>
        <v>46215</v>
      </c>
      <c r="D27" s="3" cm="1">
        <f t="array" ref="D27">IF($B27="","",MAX(_xlfn._xlws.FILTER(OpenMeteoAPI[TemperatureC],(OpenMeteoAPI[LocationID]=$B27)*(INT(OpenMeteoAPI[ForecastDateTime])=$C27))))</f>
        <v>30.9</v>
      </c>
      <c r="E27" s="3" cm="1">
        <f t="array" ref="E27">IF($B27="","",MIN(_xlfn._xlws.FILTER(OpenMeteoAPI[TemperatureC],(OpenMeteoAPI[LocationID]=$B27)*(INT(OpenMeteoAPI[ForecastDateTime])=$C27))))</f>
        <v>19.8</v>
      </c>
      <c r="F27" s="4" cm="1">
        <f t="array" ref="F27">IF($B27="","",AVERAGE(_xlfn._xlws.FILTER(OpenMeteoAPI[RelativeHumidityPct],(OpenMeteoAPI[LocationID]=$B27)*(INT(OpenMeteoAPI[ForecastDateTime])=$C27)))/100)</f>
        <v>0.46791666666666665</v>
      </c>
      <c r="G27" s="4" cm="1">
        <f t="array" ref="G27">IF($B27="","",MAX(_xlfn._xlws.FILTER(OpenMeteoAPI[PrecipitationProbabilityPct],(OpenMeteoAPI[LocationID]=$B27)*(INT(OpenMeteoAPI[ForecastDateTime])=$C27)))/100)</f>
        <v>0.17</v>
      </c>
      <c r="H27" s="3" cm="1">
        <f t="array" ref="H27">IF($B27="","",SUM(_xlfn._xlws.FILTER(OpenMeteoAPI[PrecipitationMM],(OpenMeteoAPI[LocationID]=$B27)*(INT(OpenMeteoAPI[ForecastDateTime])=$C27))))</f>
        <v>0</v>
      </c>
      <c r="I27" s="3" cm="1">
        <f t="array" ref="I27">IF($B27="","",AVERAGE(_xlfn._xlws.FILTER(OpenMeteoAPI[WindSpeedKMH],(OpenMeteoAPI[LocationID]=$B27)*(INT(OpenMeteoAPI[ForecastDateTime])=$C27))))</f>
        <v>8.0500000000000025</v>
      </c>
      <c r="J27" cm="1">
        <f t="array" ref="J27">IF($B27="","",_xlfn.MODE.SNGL(_xlfn._xlws.FILTER(OpenMeteoAPI[WeatherCode],(OpenMeteoAPI[LocationID]=$B27)*(INT(OpenMeteoAPI[ForecastDateTime])=$C27))))</f>
        <v>0</v>
      </c>
      <c r="K27" t="str" cm="1">
        <f t="array" ref="K27">IF($J27="","",_xlfn.IFS($J27=0,"Clear",$J27&lt;=3,"Partly Cloudy",OR($J27=45,$J27=48),"Fog",AND($J27&gt;=51,$J27&lt;=67),"Drizzle",AND($J27&gt;=71,$J27&lt;=77),"Snow",AND($J27&gt;=80,$J27&lt;=82),"Rain Showers",AND($J27&gt;=95,$J27&lt;=99),"Thunderstorm",TRUE,"Cloudy"))</f>
        <v>Clear</v>
      </c>
      <c r="L27" t="str" cm="1">
        <f t="array" ref="L27">IF($J27="","",_xlfn.IFS($J27=0,_xlfn.UNICHAR(9728),$J27&lt;=3,_xlfn.UNICHAR(9729),OR($J27=45,$J27=48),"~",AND($J27&gt;=51,$J27&lt;=67),_xlfn.UNICHAR(9748),AND($J27&gt;=71,$J27&lt;=77),_xlfn.UNICHAR(10052),AND($J27&gt;=80,$J27&lt;=82),_xlfn.UNICHAR(9748),AND($J27&gt;=95,$J27&lt;=99),_xlfn.UNICHAR(9889),TRUE,_xlfn.UNICHAR(9729)))</f>
        <v>☀</v>
      </c>
    </row>
    <row r="28" spans="1:12">
      <c r="A28" t="str" cm="1">
        <f t="array" ref="A28">_xlfn.LET(_xlpm.ids,_xlfn._xlws.FILTER(Locations[LocationID],Locations[LocationID]&lt;&gt;""),_xlpm.days,_xlfn._xlws.SORT(_xlfn.UNIQUE(INT(OpenMeteoAPI[ForecastDateTime]))),_xlpm.n,ROWS($A$2:A28),IF(_xlpm.n&gt;ROWS(_xlpm.ids)*ROWS(_xlpm.days),"",_xlfn.XLOOKUP(INDEX(_xlpm.ids,INT((_xlpm.n-1)/ROWS(_xlpm.days))+1),Locations[LocationID],Locations[Display Location])))</f>
        <v>Zurich, CH</v>
      </c>
      <c r="B28" t="str" cm="1">
        <f t="array" ref="B28">_xlfn.LET(_xlpm.ids,_xlfn._xlws.FILTER(Locations[LocationID],Locations[LocationID]&lt;&gt;""),_xlpm.days,_xlfn._xlws.SORT(_xlfn.UNIQUE(INT(OpenMeteoAPI[ForecastDateTime]))),_xlpm.n,ROWS($B$2:B28),IF(_xlpm.n&gt;ROWS(_xlpm.ids)*ROWS(_xlpm.days),"",INDEX(_xlpm.ids,INT((_xlpm.n-1)/ROWS(_xlpm.days))+1)))</f>
        <v>CH-ZRH</v>
      </c>
      <c r="C28" s="10" cm="1">
        <f t="array" ref="C28">_xlfn.LET(_xlpm.days,_xlfn._xlws.SORT(_xlfn.UNIQUE(INT(OpenMeteoAPI[ForecastDateTime]))),_xlpm.n,ROWS($C$2:C28),IF($B28="","",INDEX(_xlpm.days,MOD(_xlpm.n-1,ROWS(_xlpm.days))+1)))</f>
        <v>46216</v>
      </c>
      <c r="D28" s="3" cm="1">
        <f t="array" ref="D28">IF($B28="","",MAX(_xlfn._xlws.FILTER(OpenMeteoAPI[TemperatureC],(OpenMeteoAPI[LocationID]=$B28)*(INT(OpenMeteoAPI[ForecastDateTime])=$C28))))</f>
        <v>31.1</v>
      </c>
      <c r="E28" s="3" cm="1">
        <f t="array" ref="E28">IF($B28="","",MIN(_xlfn._xlws.FILTER(OpenMeteoAPI[TemperatureC],(OpenMeteoAPI[LocationID]=$B28)*(INT(OpenMeteoAPI[ForecastDateTime])=$C28))))</f>
        <v>17.5</v>
      </c>
      <c r="F28" s="4" cm="1">
        <f t="array" ref="F28">IF($B28="","",AVERAGE(_xlfn._xlws.FILTER(OpenMeteoAPI[RelativeHumidityPct],(OpenMeteoAPI[LocationID]=$B28)*(INT(OpenMeteoAPI[ForecastDateTime])=$C28)))/100)</f>
        <v>0.47541666666666665</v>
      </c>
      <c r="G28" s="4" cm="1">
        <f t="array" ref="G28">IF($B28="","",MAX(_xlfn._xlws.FILTER(OpenMeteoAPI[PrecipitationProbabilityPct],(OpenMeteoAPI[LocationID]=$B28)*(INT(OpenMeteoAPI[ForecastDateTime])=$C28)))/100)</f>
        <v>0.02</v>
      </c>
      <c r="H28" s="3" cm="1">
        <f t="array" ref="H28">IF($B28="","",SUM(_xlfn._xlws.FILTER(OpenMeteoAPI[PrecipitationMM],(OpenMeteoAPI[LocationID]=$B28)*(INT(OpenMeteoAPI[ForecastDateTime])=$C28))))</f>
        <v>0</v>
      </c>
      <c r="I28" s="3" cm="1">
        <f t="array" ref="I28">IF($B28="","",AVERAGE(_xlfn._xlws.FILTER(OpenMeteoAPI[WindSpeedKMH],(OpenMeteoAPI[LocationID]=$B28)*(INT(OpenMeteoAPI[ForecastDateTime])=$C28))))</f>
        <v>7.7249999999999988</v>
      </c>
      <c r="J28" cm="1">
        <f t="array" ref="J28">IF($B28="","",_xlfn.MODE.SNGL(_xlfn._xlws.FILTER(OpenMeteoAPI[WeatherCode],(OpenMeteoAPI[LocationID]=$B28)*(INT(OpenMeteoAPI[ForecastDateTime])=$C28))))</f>
        <v>0</v>
      </c>
      <c r="K28" t="str" cm="1">
        <f t="array" ref="K28">IF($J28="","",_xlfn.IFS($J28=0,"Clear",$J28&lt;=3,"Partly Cloudy",OR($J28=45,$J28=48),"Fog",AND($J28&gt;=51,$J28&lt;=67),"Drizzle",AND($J28&gt;=71,$J28&lt;=77),"Snow",AND($J28&gt;=80,$J28&lt;=82),"Rain Showers",AND($J28&gt;=95,$J28&lt;=99),"Thunderstorm",TRUE,"Cloudy"))</f>
        <v>Clear</v>
      </c>
      <c r="L28" t="str" cm="1">
        <f t="array" ref="L28">IF($J28="","",_xlfn.IFS($J28=0,_xlfn.UNICHAR(9728),$J28&lt;=3,_xlfn.UNICHAR(9729),OR($J28=45,$J28=48),"~",AND($J28&gt;=51,$J28&lt;=67),_xlfn.UNICHAR(9748),AND($J28&gt;=71,$J28&lt;=77),_xlfn.UNICHAR(10052),AND($J28&gt;=80,$J28&lt;=82),_xlfn.UNICHAR(9748),AND($J28&gt;=95,$J28&lt;=99),_xlfn.UNICHAR(9889),TRUE,_xlfn.UNICHAR(9729)))</f>
        <v>☀</v>
      </c>
    </row>
    <row r="29" spans="1:12">
      <c r="A29" t="str" cm="1">
        <f t="array" ref="A29">_xlfn.LET(_xlpm.ids,_xlfn._xlws.FILTER(Locations[LocationID],Locations[LocationID]&lt;&gt;""),_xlpm.days,_xlfn._xlws.SORT(_xlfn.UNIQUE(INT(OpenMeteoAPI[ForecastDateTime]))),_xlpm.n,ROWS($A$2:A29),IF(_xlpm.n&gt;ROWS(_xlpm.ids)*ROWS(_xlpm.days),"",_xlfn.XLOOKUP(INDEX(_xlpm.ids,INT((_xlpm.n-1)/ROWS(_xlpm.days))+1),Locations[LocationID],Locations[Display Location])))</f>
        <v>Zurich, CH</v>
      </c>
      <c r="B29" t="str" cm="1">
        <f t="array" ref="B29">_xlfn.LET(_xlpm.ids,_xlfn._xlws.FILTER(Locations[LocationID],Locations[LocationID]&lt;&gt;""),_xlpm.days,_xlfn._xlws.SORT(_xlfn.UNIQUE(INT(OpenMeteoAPI[ForecastDateTime]))),_xlpm.n,ROWS($B$2:B29),IF(_xlpm.n&gt;ROWS(_xlpm.ids)*ROWS(_xlpm.days),"",INDEX(_xlpm.ids,INT((_xlpm.n-1)/ROWS(_xlpm.days))+1)))</f>
        <v>CH-ZRH</v>
      </c>
      <c r="C29" s="10" cm="1">
        <f t="array" ref="C29">_xlfn.LET(_xlpm.days,_xlfn._xlws.SORT(_xlfn.UNIQUE(INT(OpenMeteoAPI[ForecastDateTime]))),_xlpm.n,ROWS($C$2:C29),IF($B29="","",INDEX(_xlpm.days,MOD(_xlpm.n-1,ROWS(_xlpm.days))+1)))</f>
        <v>46217</v>
      </c>
      <c r="D29" s="3" cm="1">
        <f t="array" ref="D29">IF($B29="","",MAX(_xlfn._xlws.FILTER(OpenMeteoAPI[TemperatureC],(OpenMeteoAPI[LocationID]=$B29)*(INT(OpenMeteoAPI[ForecastDateTime])=$C29))))</f>
        <v>33.9</v>
      </c>
      <c r="E29" s="3" cm="1">
        <f t="array" ref="E29">IF($B29="","",MIN(_xlfn._xlws.FILTER(OpenMeteoAPI[TemperatureC],(OpenMeteoAPI[LocationID]=$B29)*(INT(OpenMeteoAPI[ForecastDateTime])=$C29))))</f>
        <v>17.3</v>
      </c>
      <c r="F29" s="4" cm="1">
        <f t="array" ref="F29">IF($B29="","",AVERAGE(_xlfn._xlws.FILTER(OpenMeteoAPI[RelativeHumidityPct],(OpenMeteoAPI[LocationID]=$B29)*(INT(OpenMeteoAPI[ForecastDateTime])=$C29)))/100)</f>
        <v>0.5083333333333333</v>
      </c>
      <c r="G29" s="4" cm="1">
        <f t="array" ref="G29">IF($B29="","",MAX(_xlfn._xlws.FILTER(OpenMeteoAPI[PrecipitationProbabilityPct],(OpenMeteoAPI[LocationID]=$B29)*(INT(OpenMeteoAPI[ForecastDateTime])=$C29)))/100)</f>
        <v>0.05</v>
      </c>
      <c r="H29" s="3" cm="1">
        <f t="array" ref="H29">IF($B29="","",SUM(_xlfn._xlws.FILTER(OpenMeteoAPI[PrecipitationMM],(OpenMeteoAPI[LocationID]=$B29)*(INT(OpenMeteoAPI[ForecastDateTime])=$C29))))</f>
        <v>0</v>
      </c>
      <c r="I29" s="3" cm="1">
        <f t="array" ref="I29">IF($B29="","",AVERAGE(_xlfn._xlws.FILTER(OpenMeteoAPI[WindSpeedKMH],(OpenMeteoAPI[LocationID]=$B29)*(INT(OpenMeteoAPI[ForecastDateTime])=$C29))))</f>
        <v>4.270833333333333</v>
      </c>
      <c r="J29" cm="1">
        <f t="array" ref="J29">IF($B29="","",_xlfn.MODE.SNGL(_xlfn._xlws.FILTER(OpenMeteoAPI[WeatherCode],(OpenMeteoAPI[LocationID]=$B29)*(INT(OpenMeteoAPI[ForecastDateTime])=$C29))))</f>
        <v>1</v>
      </c>
      <c r="K29" t="str" cm="1">
        <f t="array" ref="K29">IF($J29="","",_xlfn.IFS($J29=0,"Clear",$J29&lt;=3,"Partly Cloudy",OR($J29=45,$J29=48),"Fog",AND($J29&gt;=51,$J29&lt;=67),"Drizzle",AND($J29&gt;=71,$J29&lt;=77),"Snow",AND($J29&gt;=80,$J29&lt;=82),"Rain Showers",AND($J29&gt;=95,$J29&lt;=99),"Thunderstorm",TRUE,"Cloudy"))</f>
        <v>Partly Cloudy</v>
      </c>
      <c r="L29" t="str" cm="1">
        <f t="array" ref="L29">IF($J29="","",_xlfn.IFS($J29=0,_xlfn.UNICHAR(9728),$J29&lt;=3,_xlfn.UNICHAR(9729),OR($J29=45,$J29=48),"~",AND($J29&gt;=51,$J29&lt;=67),_xlfn.UNICHAR(9748),AND($J29&gt;=71,$J29&lt;=77),_xlfn.UNICHAR(10052),AND($J29&gt;=80,$J29&lt;=82),_xlfn.UNICHAR(9748),AND($J29&gt;=95,$J29&lt;=99),_xlfn.UNICHAR(9889),TRUE,_xlfn.UNICHAR(9729)))</f>
        <v>☁</v>
      </c>
    </row>
    <row r="30" spans="1:12">
      <c r="A30" t="str" cm="1">
        <f t="array" ref="A30">_xlfn.LET(_xlpm.ids,_xlfn._xlws.FILTER(Locations[LocationID],Locations[LocationID]&lt;&gt;""),_xlpm.days,_xlfn._xlws.SORT(_xlfn.UNIQUE(INT(OpenMeteoAPI[ForecastDateTime]))),_xlpm.n,ROWS($A$2:A30),IF(_xlpm.n&gt;ROWS(_xlpm.ids)*ROWS(_xlpm.days),"",_xlfn.XLOOKUP(INDEX(_xlpm.ids,INT((_xlpm.n-1)/ROWS(_xlpm.days))+1),Locations[LocationID],Locations[Display Location])))</f>
        <v>Zurich, CH</v>
      </c>
      <c r="B30" t="str" cm="1">
        <f t="array" ref="B30">_xlfn.LET(_xlpm.ids,_xlfn._xlws.FILTER(Locations[LocationID],Locations[LocationID]&lt;&gt;""),_xlpm.days,_xlfn._xlws.SORT(_xlfn.UNIQUE(INT(OpenMeteoAPI[ForecastDateTime]))),_xlpm.n,ROWS($B$2:B30),IF(_xlpm.n&gt;ROWS(_xlpm.ids)*ROWS(_xlpm.days),"",INDEX(_xlpm.ids,INT((_xlpm.n-1)/ROWS(_xlpm.days))+1)))</f>
        <v>CH-ZRH</v>
      </c>
      <c r="C30" s="10" cm="1">
        <f t="array" ref="C30">_xlfn.LET(_xlpm.days,_xlfn._xlws.SORT(_xlfn.UNIQUE(INT(OpenMeteoAPI[ForecastDateTime]))),_xlpm.n,ROWS($C$2:C30),IF($B30="","",INDEX(_xlpm.days,MOD(_xlpm.n-1,ROWS(_xlpm.days))+1)))</f>
        <v>46218</v>
      </c>
      <c r="D30" s="3" cm="1">
        <f t="array" ref="D30">IF($B30="","",MAX(_xlfn._xlws.FILTER(OpenMeteoAPI[TemperatureC],(OpenMeteoAPI[LocationID]=$B30)*(INT(OpenMeteoAPI[ForecastDateTime])=$C30))))</f>
        <v>32.9</v>
      </c>
      <c r="E30" s="3" cm="1">
        <f t="array" ref="E30">IF($B30="","",MIN(_xlfn._xlws.FILTER(OpenMeteoAPI[TemperatureC],(OpenMeteoAPI[LocationID]=$B30)*(INT(OpenMeteoAPI[ForecastDateTime])=$C30))))</f>
        <v>22.9</v>
      </c>
      <c r="F30" s="4" cm="1">
        <f t="array" ref="F30">IF($B30="","",AVERAGE(_xlfn._xlws.FILTER(OpenMeteoAPI[RelativeHumidityPct],(OpenMeteoAPI[LocationID]=$B30)*(INT(OpenMeteoAPI[ForecastDateTime])=$C30)))/100)</f>
        <v>0.46375</v>
      </c>
      <c r="G30" s="4" cm="1">
        <f t="array" ref="G30">IF($B30="","",MAX(_xlfn._xlws.FILTER(OpenMeteoAPI[PrecipitationProbabilityPct],(OpenMeteoAPI[LocationID]=$B30)*(INT(OpenMeteoAPI[ForecastDateTime])=$C30)))/100)</f>
        <v>0.27</v>
      </c>
      <c r="H30" s="3" cm="1">
        <f t="array" ref="H30">IF($B30="","",SUM(_xlfn._xlws.FILTER(OpenMeteoAPI[PrecipitationMM],(OpenMeteoAPI[LocationID]=$B30)*(INT(OpenMeteoAPI[ForecastDateTime])=$C30))))</f>
        <v>0</v>
      </c>
      <c r="I30" s="3" cm="1">
        <f t="array" ref="I30">IF($B30="","",AVERAGE(_xlfn._xlws.FILTER(OpenMeteoAPI[WindSpeedKMH],(OpenMeteoAPI[LocationID]=$B30)*(INT(OpenMeteoAPI[ForecastDateTime])=$C30))))</f>
        <v>5.4916666666666671</v>
      </c>
      <c r="J30" cm="1">
        <f t="array" ref="J30">IF($B30="","",_xlfn.MODE.SNGL(_xlfn._xlws.FILTER(OpenMeteoAPI[WeatherCode],(OpenMeteoAPI[LocationID]=$B30)*(INT(OpenMeteoAPI[ForecastDateTime])=$C30))))</f>
        <v>0</v>
      </c>
      <c r="K30" t="str" cm="1">
        <f t="array" ref="K30">IF($J30="","",_xlfn.IFS($J30=0,"Clear",$J30&lt;=3,"Partly Cloudy",OR($J30=45,$J30=48),"Fog",AND($J30&gt;=51,$J30&lt;=67),"Drizzle",AND($J30&gt;=71,$J30&lt;=77),"Snow",AND($J30&gt;=80,$J30&lt;=82),"Rain Showers",AND($J30&gt;=95,$J30&lt;=99),"Thunderstorm",TRUE,"Cloudy"))</f>
        <v>Clear</v>
      </c>
      <c r="L30" t="str" cm="1">
        <f t="array" ref="L30">IF($J30="","",_xlfn.IFS($J30=0,_xlfn.UNICHAR(9728),$J30&lt;=3,_xlfn.UNICHAR(9729),OR($J30=45,$J30=48),"~",AND($J30&gt;=51,$J30&lt;=67),_xlfn.UNICHAR(9748),AND($J30&gt;=71,$J30&lt;=77),_xlfn.UNICHAR(10052),AND($J30&gt;=80,$J30&lt;=82),_xlfn.UNICHAR(9748),AND($J30&gt;=95,$J30&lt;=99),_xlfn.UNICHAR(9889),TRUE,_xlfn.UNICHAR(9729)))</f>
        <v>☀</v>
      </c>
    </row>
    <row r="31" spans="1:12">
      <c r="A31" t="str" cm="1">
        <f t="array" ref="A31">_xlfn.LET(_xlpm.ids,_xlfn._xlws.FILTER(Locations[LocationID],Locations[LocationID]&lt;&gt;""),_xlpm.days,_xlfn._xlws.SORT(_xlfn.UNIQUE(INT(OpenMeteoAPI[ForecastDateTime]))),_xlpm.n,ROWS($A$2:A31),IF(_xlpm.n&gt;ROWS(_xlpm.ids)*ROWS(_xlpm.days),"",_xlfn.XLOOKUP(INDEX(_xlpm.ids,INT((_xlpm.n-1)/ROWS(_xlpm.days))+1),Locations[LocationID],Locations[Display Location])))</f>
        <v>Zurich, CH</v>
      </c>
      <c r="B31" t="str" cm="1">
        <f t="array" ref="B31">_xlfn.LET(_xlpm.ids,_xlfn._xlws.FILTER(Locations[LocationID],Locations[LocationID]&lt;&gt;""),_xlpm.days,_xlfn._xlws.SORT(_xlfn.UNIQUE(INT(OpenMeteoAPI[ForecastDateTime]))),_xlpm.n,ROWS($B$2:B31),IF(_xlpm.n&gt;ROWS(_xlpm.ids)*ROWS(_xlpm.days),"",INDEX(_xlpm.ids,INT((_xlpm.n-1)/ROWS(_xlpm.days))+1)))</f>
        <v>CH-ZRH</v>
      </c>
      <c r="C31" s="10" cm="1">
        <f t="array" ref="C31">_xlfn.LET(_xlpm.days,_xlfn._xlws.SORT(_xlfn.UNIQUE(INT(OpenMeteoAPI[ForecastDateTime]))),_xlpm.n,ROWS($C$2:C31),IF($B31="","",INDEX(_xlpm.days,MOD(_xlpm.n-1,ROWS(_xlpm.days))+1)))</f>
        <v>46219</v>
      </c>
      <c r="D31" s="3" cm="1">
        <f t="array" ref="D31">IF($B31="","",MAX(_xlfn._xlws.FILTER(OpenMeteoAPI[TemperatureC],(OpenMeteoAPI[LocationID]=$B31)*(INT(OpenMeteoAPI[ForecastDateTime])=$C31))))</f>
        <v>31.4</v>
      </c>
      <c r="E31" s="3" cm="1">
        <f t="array" ref="E31">IF($B31="","",MIN(_xlfn._xlws.FILTER(OpenMeteoAPI[TemperatureC],(OpenMeteoAPI[LocationID]=$B31)*(INT(OpenMeteoAPI[ForecastDateTime])=$C31))))</f>
        <v>21.7</v>
      </c>
      <c r="F31" s="4" cm="1">
        <f t="array" ref="F31">IF($B31="","",AVERAGE(_xlfn._xlws.FILTER(OpenMeteoAPI[RelativeHumidityPct],(OpenMeteoAPI[LocationID]=$B31)*(INT(OpenMeteoAPI[ForecastDateTime])=$C31)))/100)</f>
        <v>0.57625000000000004</v>
      </c>
      <c r="G31" s="4" cm="1">
        <f t="array" ref="G31">IF($B31="","",MAX(_xlfn._xlws.FILTER(OpenMeteoAPI[PrecipitationProbabilityPct],(OpenMeteoAPI[LocationID]=$B31)*(INT(OpenMeteoAPI[ForecastDateTime])=$C31)))/100)</f>
        <v>0.28999999999999998</v>
      </c>
      <c r="H31" s="3" cm="1">
        <f t="array" ref="H31">IF($B31="","",SUM(_xlfn._xlws.FILTER(OpenMeteoAPI[PrecipitationMM],(OpenMeteoAPI[LocationID]=$B31)*(INT(OpenMeteoAPI[ForecastDateTime])=$C31))))</f>
        <v>1.2</v>
      </c>
      <c r="I31" s="3" cm="1">
        <f t="array" ref="I31">IF($B31="","",AVERAGE(_xlfn._xlws.FILTER(OpenMeteoAPI[WindSpeedKMH],(OpenMeteoAPI[LocationID]=$B31)*(INT(OpenMeteoAPI[ForecastDateTime])=$C31))))</f>
        <v>4.8416666666666668</v>
      </c>
      <c r="J31" cm="1">
        <f t="array" ref="J31">IF($B31="","",_xlfn.MODE.SNGL(_xlfn._xlws.FILTER(OpenMeteoAPI[WeatherCode],(OpenMeteoAPI[LocationID]=$B31)*(INT(OpenMeteoAPI[ForecastDateTime])=$C31))))</f>
        <v>0</v>
      </c>
      <c r="K31" t="str" cm="1">
        <f t="array" ref="K31">IF($J31="","",_xlfn.IFS($J31=0,"Clear",$J31&lt;=3,"Partly Cloudy",OR($J31=45,$J31=48),"Fog",AND($J31&gt;=51,$J31&lt;=67),"Drizzle",AND($J31&gt;=71,$J31&lt;=77),"Snow",AND($J31&gt;=80,$J31&lt;=82),"Rain Showers",AND($J31&gt;=95,$J31&lt;=99),"Thunderstorm",TRUE,"Cloudy"))</f>
        <v>Clear</v>
      </c>
      <c r="L31" t="str" cm="1">
        <f t="array" ref="L31">IF($J31="","",_xlfn.IFS($J31=0,_xlfn.UNICHAR(9728),$J31&lt;=3,_xlfn.UNICHAR(9729),OR($J31=45,$J31=48),"~",AND($J31&gt;=51,$J31&lt;=67),_xlfn.UNICHAR(9748),AND($J31&gt;=71,$J31&lt;=77),_xlfn.UNICHAR(10052),AND($J31&gt;=80,$J31&lt;=82),_xlfn.UNICHAR(9748),AND($J31&gt;=95,$J31&lt;=99),_xlfn.UNICHAR(9889),TRUE,_xlfn.UNICHAR(9729)))</f>
        <v>☀</v>
      </c>
    </row>
    <row r="32" spans="1:12">
      <c r="A32" t="str" cm="1">
        <f t="array" ref="A32">_xlfn.LET(_xlpm.ids,_xlfn._xlws.FILTER(Locations[LocationID],Locations[LocationID]&lt;&gt;""),_xlpm.days,_xlfn._xlws.SORT(_xlfn.UNIQUE(INT(OpenMeteoAPI[ForecastDateTime]))),_xlpm.n,ROWS($A$2:A32),IF(_xlpm.n&gt;ROWS(_xlpm.ids)*ROWS(_xlpm.days),"",_xlfn.XLOOKUP(INDEX(_xlpm.ids,INT((_xlpm.n-1)/ROWS(_xlpm.days))+1),Locations[LocationID],Locations[Display Location])))</f>
        <v>Prague, CZ</v>
      </c>
      <c r="B32" t="str" cm="1">
        <f t="array" ref="B32">_xlfn.LET(_xlpm.ids,_xlfn._xlws.FILTER(Locations[LocationID],Locations[LocationID]&lt;&gt;""),_xlpm.days,_xlfn._xlws.SORT(_xlfn.UNIQUE(INT(OpenMeteoAPI[ForecastDateTime]))),_xlpm.n,ROWS($B$2:B32),IF(_xlpm.n&gt;ROWS(_xlpm.ids)*ROWS(_xlpm.days),"",INDEX(_xlpm.ids,INT((_xlpm.n-1)/ROWS(_xlpm.days))+1)))</f>
        <v>CZ-PRG</v>
      </c>
      <c r="C32" s="10" cm="1">
        <f t="array" ref="C32">_xlfn.LET(_xlpm.days,_xlfn._xlws.SORT(_xlfn.UNIQUE(INT(OpenMeteoAPI[ForecastDateTime]))),_xlpm.n,ROWS($C$2:C32),IF($B32="","",INDEX(_xlpm.days,MOD(_xlpm.n-1,ROWS(_xlpm.days))+1)))</f>
        <v>46210</v>
      </c>
      <c r="D32" s="3" cm="1">
        <f t="array" ref="D32">IF($B32="","",MAX(_xlfn._xlws.FILTER(OpenMeteoAPI[TemperatureC],(OpenMeteoAPI[LocationID]=$B32)*(INT(OpenMeteoAPI[ForecastDateTime])=$C32))))</f>
        <v>28.6</v>
      </c>
      <c r="E32" s="3" cm="1">
        <f t="array" ref="E32">IF($B32="","",MIN(_xlfn._xlws.FILTER(OpenMeteoAPI[TemperatureC],(OpenMeteoAPI[LocationID]=$B32)*(INT(OpenMeteoAPI[ForecastDateTime])=$C32))))</f>
        <v>19.399999999999999</v>
      </c>
      <c r="F32" s="4" cm="1">
        <f t="array" ref="F32">IF($B32="","",AVERAGE(_xlfn._xlws.FILTER(OpenMeteoAPI[RelativeHumidityPct],(OpenMeteoAPI[LocationID]=$B32)*(INT(OpenMeteoAPI[ForecastDateTime])=$C32)))/100)</f>
        <v>0.45250000000000001</v>
      </c>
      <c r="G32" s="4" cm="1">
        <f t="array" ref="G32">IF($B32="","",MAX(_xlfn._xlws.FILTER(OpenMeteoAPI[PrecipitationProbabilityPct],(OpenMeteoAPI[LocationID]=$B32)*(INT(OpenMeteoAPI[ForecastDateTime])=$C32)))/100)</f>
        <v>0.28000000000000003</v>
      </c>
      <c r="H32" s="3" cm="1">
        <f t="array" ref="H32">IF($B32="","",SUM(_xlfn._xlws.FILTER(OpenMeteoAPI[PrecipitationMM],(OpenMeteoAPI[LocationID]=$B32)*(INT(OpenMeteoAPI[ForecastDateTime])=$C32))))</f>
        <v>0.7</v>
      </c>
      <c r="I32" s="3" cm="1">
        <f t="array" ref="I32">IF($B32="","",AVERAGE(_xlfn._xlws.FILTER(OpenMeteoAPI[WindSpeedKMH],(OpenMeteoAPI[LocationID]=$B32)*(INT(OpenMeteoAPI[ForecastDateTime])=$C32))))</f>
        <v>14.395833333333336</v>
      </c>
      <c r="J32" cm="1">
        <f t="array" ref="J32">IF($B32="","",_xlfn.MODE.SNGL(_xlfn._xlws.FILTER(OpenMeteoAPI[WeatherCode],(OpenMeteoAPI[LocationID]=$B32)*(INT(OpenMeteoAPI[ForecastDateTime])=$C32))))</f>
        <v>3</v>
      </c>
      <c r="K32" t="str" cm="1">
        <f t="array" ref="K32">IF($J32="","",_xlfn.IFS($J32=0,"Clear",$J32&lt;=3,"Partly Cloudy",OR($J32=45,$J32=48),"Fog",AND($J32&gt;=51,$J32&lt;=67),"Drizzle",AND($J32&gt;=71,$J32&lt;=77),"Snow",AND($J32&gt;=80,$J32&lt;=82),"Rain Showers",AND($J32&gt;=95,$J32&lt;=99),"Thunderstorm",TRUE,"Cloudy"))</f>
        <v>Partly Cloudy</v>
      </c>
      <c r="L32" t="str" cm="1">
        <f t="array" ref="L32">IF($J32="","",_xlfn.IFS($J32=0,_xlfn.UNICHAR(9728),$J32&lt;=3,_xlfn.UNICHAR(9729),OR($J32=45,$J32=48),"~",AND($J32&gt;=51,$J32&lt;=67),_xlfn.UNICHAR(9748),AND($J32&gt;=71,$J32&lt;=77),_xlfn.UNICHAR(10052),AND($J32&gt;=80,$J32&lt;=82),_xlfn.UNICHAR(9748),AND($J32&gt;=95,$J32&lt;=99),_xlfn.UNICHAR(9889),TRUE,_xlfn.UNICHAR(9729)))</f>
        <v>☁</v>
      </c>
    </row>
    <row r="33" spans="1:12">
      <c r="A33" t="str" cm="1">
        <f t="array" ref="A33">_xlfn.LET(_xlpm.ids,_xlfn._xlws.FILTER(Locations[LocationID],Locations[LocationID]&lt;&gt;""),_xlpm.days,_xlfn._xlws.SORT(_xlfn.UNIQUE(INT(OpenMeteoAPI[ForecastDateTime]))),_xlpm.n,ROWS($A$2:A33),IF(_xlpm.n&gt;ROWS(_xlpm.ids)*ROWS(_xlpm.days),"",_xlfn.XLOOKUP(INDEX(_xlpm.ids,INT((_xlpm.n-1)/ROWS(_xlpm.days))+1),Locations[LocationID],Locations[Display Location])))</f>
        <v>Prague, CZ</v>
      </c>
      <c r="B33" t="str" cm="1">
        <f t="array" ref="B33">_xlfn.LET(_xlpm.ids,_xlfn._xlws.FILTER(Locations[LocationID],Locations[LocationID]&lt;&gt;""),_xlpm.days,_xlfn._xlws.SORT(_xlfn.UNIQUE(INT(OpenMeteoAPI[ForecastDateTime]))),_xlpm.n,ROWS($B$2:B33),IF(_xlpm.n&gt;ROWS(_xlpm.ids)*ROWS(_xlpm.days),"",INDEX(_xlpm.ids,INT((_xlpm.n-1)/ROWS(_xlpm.days))+1)))</f>
        <v>CZ-PRG</v>
      </c>
      <c r="C33" s="10" cm="1">
        <f t="array" ref="C33">_xlfn.LET(_xlpm.days,_xlfn._xlws.SORT(_xlfn.UNIQUE(INT(OpenMeteoAPI[ForecastDateTime]))),_xlpm.n,ROWS($C$2:C33),IF($B33="","",INDEX(_xlpm.days,MOD(_xlpm.n-1,ROWS(_xlpm.days))+1)))</f>
        <v>46211</v>
      </c>
      <c r="D33" s="3" cm="1">
        <f t="array" ref="D33">IF($B33="","",MAX(_xlfn._xlws.FILTER(OpenMeteoAPI[TemperatureC],(OpenMeteoAPI[LocationID]=$B33)*(INT(OpenMeteoAPI[ForecastDateTime])=$C33))))</f>
        <v>23.2</v>
      </c>
      <c r="E33" s="3" cm="1">
        <f t="array" ref="E33">IF($B33="","",MIN(_xlfn._xlws.FILTER(OpenMeteoAPI[TemperatureC],(OpenMeteoAPI[LocationID]=$B33)*(INT(OpenMeteoAPI[ForecastDateTime])=$C33))))</f>
        <v>17.8</v>
      </c>
      <c r="F33" s="4" cm="1">
        <f t="array" ref="F33">IF($B33="","",AVERAGE(_xlfn._xlws.FILTER(OpenMeteoAPI[RelativeHumidityPct],(OpenMeteoAPI[LocationID]=$B33)*(INT(OpenMeteoAPI[ForecastDateTime])=$C33)))/100)</f>
        <v>0.48916666666666664</v>
      </c>
      <c r="G33" s="4" cm="1">
        <f t="array" ref="G33">IF($B33="","",MAX(_xlfn._xlws.FILTER(OpenMeteoAPI[PrecipitationProbabilityPct],(OpenMeteoAPI[LocationID]=$B33)*(INT(OpenMeteoAPI[ForecastDateTime])=$C33)))/100)</f>
        <v>0.28000000000000003</v>
      </c>
      <c r="H33" s="3" cm="1">
        <f t="array" ref="H33">IF($B33="","",SUM(_xlfn._xlws.FILTER(OpenMeteoAPI[PrecipitationMM],(OpenMeteoAPI[LocationID]=$B33)*(INT(OpenMeteoAPI[ForecastDateTime])=$C33))))</f>
        <v>0.5</v>
      </c>
      <c r="I33" s="3" cm="1">
        <f t="array" ref="I33">IF($B33="","",AVERAGE(_xlfn._xlws.FILTER(OpenMeteoAPI[WindSpeedKMH],(OpenMeteoAPI[LocationID]=$B33)*(INT(OpenMeteoAPI[ForecastDateTime])=$C33))))</f>
        <v>12.904166666666667</v>
      </c>
      <c r="J33" cm="1">
        <f t="array" ref="J33">IF($B33="","",_xlfn.MODE.SNGL(_xlfn._xlws.FILTER(OpenMeteoAPI[WeatherCode],(OpenMeteoAPI[LocationID]=$B33)*(INT(OpenMeteoAPI[ForecastDateTime])=$C33))))</f>
        <v>3</v>
      </c>
      <c r="K33" t="str" cm="1">
        <f t="array" ref="K33">IF($J33="","",_xlfn.IFS($J33=0,"Clear",$J33&lt;=3,"Partly Cloudy",OR($J33=45,$J33=48),"Fog",AND($J33&gt;=51,$J33&lt;=67),"Drizzle",AND($J33&gt;=71,$J33&lt;=77),"Snow",AND($J33&gt;=80,$J33&lt;=82),"Rain Showers",AND($J33&gt;=95,$J33&lt;=99),"Thunderstorm",TRUE,"Cloudy"))</f>
        <v>Partly Cloudy</v>
      </c>
      <c r="L33" t="str" cm="1">
        <f t="array" ref="L33">IF($J33="","",_xlfn.IFS($J33=0,_xlfn.UNICHAR(9728),$J33&lt;=3,_xlfn.UNICHAR(9729),OR($J33=45,$J33=48),"~",AND($J33&gt;=51,$J33&lt;=67),_xlfn.UNICHAR(9748),AND($J33&gt;=71,$J33&lt;=77),_xlfn.UNICHAR(10052),AND($J33&gt;=80,$J33&lt;=82),_xlfn.UNICHAR(9748),AND($J33&gt;=95,$J33&lt;=99),_xlfn.UNICHAR(9889),TRUE,_xlfn.UNICHAR(9729)))</f>
        <v>☁</v>
      </c>
    </row>
    <row r="34" spans="1:12">
      <c r="A34" t="str" cm="1">
        <f t="array" ref="A34">_xlfn.LET(_xlpm.ids,_xlfn._xlws.FILTER(Locations[LocationID],Locations[LocationID]&lt;&gt;""),_xlpm.days,_xlfn._xlws.SORT(_xlfn.UNIQUE(INT(OpenMeteoAPI[ForecastDateTime]))),_xlpm.n,ROWS($A$2:A34),IF(_xlpm.n&gt;ROWS(_xlpm.ids)*ROWS(_xlpm.days),"",_xlfn.XLOOKUP(INDEX(_xlpm.ids,INT((_xlpm.n-1)/ROWS(_xlpm.days))+1),Locations[LocationID],Locations[Display Location])))</f>
        <v>Prague, CZ</v>
      </c>
      <c r="B34" t="str" cm="1">
        <f t="array" ref="B34">_xlfn.LET(_xlpm.ids,_xlfn._xlws.FILTER(Locations[LocationID],Locations[LocationID]&lt;&gt;""),_xlpm.days,_xlfn._xlws.SORT(_xlfn.UNIQUE(INT(OpenMeteoAPI[ForecastDateTime]))),_xlpm.n,ROWS($B$2:B34),IF(_xlpm.n&gt;ROWS(_xlpm.ids)*ROWS(_xlpm.days),"",INDEX(_xlpm.ids,INT((_xlpm.n-1)/ROWS(_xlpm.days))+1)))</f>
        <v>CZ-PRG</v>
      </c>
      <c r="C34" s="10" cm="1">
        <f t="array" ref="C34">_xlfn.LET(_xlpm.days,_xlfn._xlws.SORT(_xlfn.UNIQUE(INT(OpenMeteoAPI[ForecastDateTime]))),_xlpm.n,ROWS($C$2:C34),IF($B34="","",INDEX(_xlpm.days,MOD(_xlpm.n-1,ROWS(_xlpm.days))+1)))</f>
        <v>46212</v>
      </c>
      <c r="D34" s="3" cm="1">
        <f t="array" ref="D34">IF($B34="","",MAX(_xlfn._xlws.FILTER(OpenMeteoAPI[TemperatureC],(OpenMeteoAPI[LocationID]=$B34)*(INT(OpenMeteoAPI[ForecastDateTime])=$C34))))</f>
        <v>24.6</v>
      </c>
      <c r="E34" s="3" cm="1">
        <f t="array" ref="E34">IF($B34="","",MIN(_xlfn._xlws.FILTER(OpenMeteoAPI[TemperatureC],(OpenMeteoAPI[LocationID]=$B34)*(INT(OpenMeteoAPI[ForecastDateTime])=$C34))))</f>
        <v>15.1</v>
      </c>
      <c r="F34" s="4" cm="1">
        <f t="array" ref="F34">IF($B34="","",AVERAGE(_xlfn._xlws.FILTER(OpenMeteoAPI[RelativeHumidityPct],(OpenMeteoAPI[LocationID]=$B34)*(INT(OpenMeteoAPI[ForecastDateTime])=$C34)))/100)</f>
        <v>0.45583333333333337</v>
      </c>
      <c r="G34" s="4" cm="1">
        <f t="array" ref="G34">IF($B34="","",MAX(_xlfn._xlws.FILTER(OpenMeteoAPI[PrecipitationProbabilityPct],(OpenMeteoAPI[LocationID]=$B34)*(INT(OpenMeteoAPI[ForecastDateTime])=$C34)))/100)</f>
        <v>0</v>
      </c>
      <c r="H34" s="3" cm="1">
        <f t="array" ref="H34">IF($B34="","",SUM(_xlfn._xlws.FILTER(OpenMeteoAPI[PrecipitationMM],(OpenMeteoAPI[LocationID]=$B34)*(INT(OpenMeteoAPI[ForecastDateTime])=$C34))))</f>
        <v>0</v>
      </c>
      <c r="I34" s="3" cm="1">
        <f t="array" ref="I34">IF($B34="","",AVERAGE(_xlfn._xlws.FILTER(OpenMeteoAPI[WindSpeedKMH],(OpenMeteoAPI[LocationID]=$B34)*(INT(OpenMeteoAPI[ForecastDateTime])=$C34))))</f>
        <v>8.6791666666666654</v>
      </c>
      <c r="J34" cm="1">
        <f t="array" ref="J34">IF($B34="","",_xlfn.MODE.SNGL(_xlfn._xlws.FILTER(OpenMeteoAPI[WeatherCode],(OpenMeteoAPI[LocationID]=$B34)*(INT(OpenMeteoAPI[ForecastDateTime])=$C34))))</f>
        <v>0</v>
      </c>
      <c r="K34" t="str" cm="1">
        <f t="array" ref="K34">IF($J34="","",_xlfn.IFS($J34=0,"Clear",$J34&lt;=3,"Partly Cloudy",OR($J34=45,$J34=48),"Fog",AND($J34&gt;=51,$J34&lt;=67),"Drizzle",AND($J34&gt;=71,$J34&lt;=77),"Snow",AND($J34&gt;=80,$J34&lt;=82),"Rain Showers",AND($J34&gt;=95,$J34&lt;=99),"Thunderstorm",TRUE,"Cloudy"))</f>
        <v>Clear</v>
      </c>
      <c r="L34" t="str" cm="1">
        <f t="array" ref="L34">IF($J34="","",_xlfn.IFS($J34=0,_xlfn.UNICHAR(9728),$J34&lt;=3,_xlfn.UNICHAR(9729),OR($J34=45,$J34=48),"~",AND($J34&gt;=51,$J34&lt;=67),_xlfn.UNICHAR(9748),AND($J34&gt;=71,$J34&lt;=77),_xlfn.UNICHAR(10052),AND($J34&gt;=80,$J34&lt;=82),_xlfn.UNICHAR(9748),AND($J34&gt;=95,$J34&lt;=99),_xlfn.UNICHAR(9889),TRUE,_xlfn.UNICHAR(9729)))</f>
        <v>☀</v>
      </c>
    </row>
    <row r="35" spans="1:12">
      <c r="A35" t="str" cm="1">
        <f t="array" ref="A35">_xlfn.LET(_xlpm.ids,_xlfn._xlws.FILTER(Locations[LocationID],Locations[LocationID]&lt;&gt;""),_xlpm.days,_xlfn._xlws.SORT(_xlfn.UNIQUE(INT(OpenMeteoAPI[ForecastDateTime]))),_xlpm.n,ROWS($A$2:A35),IF(_xlpm.n&gt;ROWS(_xlpm.ids)*ROWS(_xlpm.days),"",_xlfn.XLOOKUP(INDEX(_xlpm.ids,INT((_xlpm.n-1)/ROWS(_xlpm.days))+1),Locations[LocationID],Locations[Display Location])))</f>
        <v>Prague, CZ</v>
      </c>
      <c r="B35" t="str" cm="1">
        <f t="array" ref="B35">_xlfn.LET(_xlpm.ids,_xlfn._xlws.FILTER(Locations[LocationID],Locations[LocationID]&lt;&gt;""),_xlpm.days,_xlfn._xlws.SORT(_xlfn.UNIQUE(INT(OpenMeteoAPI[ForecastDateTime]))),_xlpm.n,ROWS($B$2:B35),IF(_xlpm.n&gt;ROWS(_xlpm.ids)*ROWS(_xlpm.days),"",INDEX(_xlpm.ids,INT((_xlpm.n-1)/ROWS(_xlpm.days))+1)))</f>
        <v>CZ-PRG</v>
      </c>
      <c r="C35" s="10" cm="1">
        <f t="array" ref="C35">_xlfn.LET(_xlpm.days,_xlfn._xlws.SORT(_xlfn.UNIQUE(INT(OpenMeteoAPI[ForecastDateTime]))),_xlpm.n,ROWS($C$2:C35),IF($B35="","",INDEX(_xlpm.days,MOD(_xlpm.n-1,ROWS(_xlpm.days))+1)))</f>
        <v>46213</v>
      </c>
      <c r="D35" s="3" cm="1">
        <f t="array" ref="D35">IF($B35="","",MAX(_xlfn._xlws.FILTER(OpenMeteoAPI[TemperatureC],(OpenMeteoAPI[LocationID]=$B35)*(INT(OpenMeteoAPI[ForecastDateTime])=$C35))))</f>
        <v>26.6</v>
      </c>
      <c r="E35" s="3" cm="1">
        <f t="array" ref="E35">IF($B35="","",MIN(_xlfn._xlws.FILTER(OpenMeteoAPI[TemperatureC],(OpenMeteoAPI[LocationID]=$B35)*(INT(OpenMeteoAPI[ForecastDateTime])=$C35))))</f>
        <v>15.6</v>
      </c>
      <c r="F35" s="4" cm="1">
        <f t="array" ref="F35">IF($B35="","",AVERAGE(_xlfn._xlws.FILTER(OpenMeteoAPI[RelativeHumidityPct],(OpenMeteoAPI[LocationID]=$B35)*(INT(OpenMeteoAPI[ForecastDateTime])=$C35)))/100)</f>
        <v>0.5379166666666666</v>
      </c>
      <c r="G35" s="4" cm="1">
        <f t="array" ref="G35">IF($B35="","",MAX(_xlfn._xlws.FILTER(OpenMeteoAPI[PrecipitationProbabilityPct],(OpenMeteoAPI[LocationID]=$B35)*(INT(OpenMeteoAPI[ForecastDateTime])=$C35)))/100)</f>
        <v>0</v>
      </c>
      <c r="H35" s="3" cm="1">
        <f t="array" ref="H35">IF($B35="","",SUM(_xlfn._xlws.FILTER(OpenMeteoAPI[PrecipitationMM],(OpenMeteoAPI[LocationID]=$B35)*(INT(OpenMeteoAPI[ForecastDateTime])=$C35))))</f>
        <v>0</v>
      </c>
      <c r="I35" s="3" cm="1">
        <f t="array" ref="I35">IF($B35="","",AVERAGE(_xlfn._xlws.FILTER(OpenMeteoAPI[WindSpeedKMH],(OpenMeteoAPI[LocationID]=$B35)*(INT(OpenMeteoAPI[ForecastDateTime])=$C35))))</f>
        <v>7.4416666666666664</v>
      </c>
      <c r="J35" cm="1">
        <f t="array" ref="J35">IF($B35="","",_xlfn.MODE.SNGL(_xlfn._xlws.FILTER(OpenMeteoAPI[WeatherCode],(OpenMeteoAPI[LocationID]=$B35)*(INT(OpenMeteoAPI[ForecastDateTime])=$C35))))</f>
        <v>2</v>
      </c>
      <c r="K35" t="str" cm="1">
        <f t="array" ref="K35">IF($J35="","",_xlfn.IFS($J35=0,"Clear",$J35&lt;=3,"Partly Cloudy",OR($J35=45,$J35=48),"Fog",AND($J35&gt;=51,$J35&lt;=67),"Drizzle",AND($J35&gt;=71,$J35&lt;=77),"Snow",AND($J35&gt;=80,$J35&lt;=82),"Rain Showers",AND($J35&gt;=95,$J35&lt;=99),"Thunderstorm",TRUE,"Cloudy"))</f>
        <v>Partly Cloudy</v>
      </c>
      <c r="L35" t="str" cm="1">
        <f t="array" ref="L35">IF($J35="","",_xlfn.IFS($J35=0,_xlfn.UNICHAR(9728),$J35&lt;=3,_xlfn.UNICHAR(9729),OR($J35=45,$J35=48),"~",AND($J35&gt;=51,$J35&lt;=67),_xlfn.UNICHAR(9748),AND($J35&gt;=71,$J35&lt;=77),_xlfn.UNICHAR(10052),AND($J35&gt;=80,$J35&lt;=82),_xlfn.UNICHAR(9748),AND($J35&gt;=95,$J35&lt;=99),_xlfn.UNICHAR(9889),TRUE,_xlfn.UNICHAR(9729)))</f>
        <v>☁</v>
      </c>
    </row>
    <row r="36" spans="1:12">
      <c r="A36" t="str" cm="1">
        <f t="array" ref="A36">_xlfn.LET(_xlpm.ids,_xlfn._xlws.FILTER(Locations[LocationID],Locations[LocationID]&lt;&gt;""),_xlpm.days,_xlfn._xlws.SORT(_xlfn.UNIQUE(INT(OpenMeteoAPI[ForecastDateTime]))),_xlpm.n,ROWS($A$2:A36),IF(_xlpm.n&gt;ROWS(_xlpm.ids)*ROWS(_xlpm.days),"",_xlfn.XLOOKUP(INDEX(_xlpm.ids,INT((_xlpm.n-1)/ROWS(_xlpm.days))+1),Locations[LocationID],Locations[Display Location])))</f>
        <v>Prague, CZ</v>
      </c>
      <c r="B36" t="str" cm="1">
        <f t="array" ref="B36">_xlfn.LET(_xlpm.ids,_xlfn._xlws.FILTER(Locations[LocationID],Locations[LocationID]&lt;&gt;""),_xlpm.days,_xlfn._xlws.SORT(_xlfn.UNIQUE(INT(OpenMeteoAPI[ForecastDateTime]))),_xlpm.n,ROWS($B$2:B36),IF(_xlpm.n&gt;ROWS(_xlpm.ids)*ROWS(_xlpm.days),"",INDEX(_xlpm.ids,INT((_xlpm.n-1)/ROWS(_xlpm.days))+1)))</f>
        <v>CZ-PRG</v>
      </c>
      <c r="C36" s="10" cm="1">
        <f t="array" ref="C36">_xlfn.LET(_xlpm.days,_xlfn._xlws.SORT(_xlfn.UNIQUE(INT(OpenMeteoAPI[ForecastDateTime]))),_xlpm.n,ROWS($C$2:C36),IF($B36="","",INDEX(_xlpm.days,MOD(_xlpm.n-1,ROWS(_xlpm.days))+1)))</f>
        <v>46214</v>
      </c>
      <c r="D36" s="3" cm="1">
        <f t="array" ref="D36">IF($B36="","",MAX(_xlfn._xlws.FILTER(OpenMeteoAPI[TemperatureC],(OpenMeteoAPI[LocationID]=$B36)*(INT(OpenMeteoAPI[ForecastDateTime])=$C36))))</f>
        <v>26.2</v>
      </c>
      <c r="E36" s="3" cm="1">
        <f t="array" ref="E36">IF($B36="","",MIN(_xlfn._xlws.FILTER(OpenMeteoAPI[TemperatureC],(OpenMeteoAPI[LocationID]=$B36)*(INT(OpenMeteoAPI[ForecastDateTime])=$C36))))</f>
        <v>17.5</v>
      </c>
      <c r="F36" s="4" cm="1">
        <f t="array" ref="F36">IF($B36="","",AVERAGE(_xlfn._xlws.FILTER(OpenMeteoAPI[RelativeHumidityPct],(OpenMeteoAPI[LocationID]=$B36)*(INT(OpenMeteoAPI[ForecastDateTime])=$C36)))/100)</f>
        <v>0.47166666666666662</v>
      </c>
      <c r="G36" s="4" cm="1">
        <f t="array" ref="G36">IF($B36="","",MAX(_xlfn._xlws.FILTER(OpenMeteoAPI[PrecipitationProbabilityPct],(OpenMeteoAPI[LocationID]=$B36)*(INT(OpenMeteoAPI[ForecastDateTime])=$C36)))/100)</f>
        <v>0</v>
      </c>
      <c r="H36" s="3" cm="1">
        <f t="array" ref="H36">IF($B36="","",SUM(_xlfn._xlws.FILTER(OpenMeteoAPI[PrecipitationMM],(OpenMeteoAPI[LocationID]=$B36)*(INT(OpenMeteoAPI[ForecastDateTime])=$C36))))</f>
        <v>0</v>
      </c>
      <c r="I36" s="3" cm="1">
        <f t="array" ref="I36">IF($B36="","",AVERAGE(_xlfn._xlws.FILTER(OpenMeteoAPI[WindSpeedKMH],(OpenMeteoAPI[LocationID]=$B36)*(INT(OpenMeteoAPI[ForecastDateTime])=$C36))))</f>
        <v>7.4208333333333316</v>
      </c>
      <c r="J36" cm="1">
        <f t="array" ref="J36">IF($B36="","",_xlfn.MODE.SNGL(_xlfn._xlws.FILTER(OpenMeteoAPI[WeatherCode],(OpenMeteoAPI[LocationID]=$B36)*(INT(OpenMeteoAPI[ForecastDateTime])=$C36))))</f>
        <v>1</v>
      </c>
      <c r="K36" t="str" cm="1">
        <f t="array" ref="K36">IF($J36="","",_xlfn.IFS($J36=0,"Clear",$J36&lt;=3,"Partly Cloudy",OR($J36=45,$J36=48),"Fog",AND($J36&gt;=51,$J36&lt;=67),"Drizzle",AND($J36&gt;=71,$J36&lt;=77),"Snow",AND($J36&gt;=80,$J36&lt;=82),"Rain Showers",AND($J36&gt;=95,$J36&lt;=99),"Thunderstorm",TRUE,"Cloudy"))</f>
        <v>Partly Cloudy</v>
      </c>
      <c r="L36" t="str" cm="1">
        <f t="array" ref="L36">IF($J36="","",_xlfn.IFS($J36=0,_xlfn.UNICHAR(9728),$J36&lt;=3,_xlfn.UNICHAR(9729),OR($J36=45,$J36=48),"~",AND($J36&gt;=51,$J36&lt;=67),_xlfn.UNICHAR(9748),AND($J36&gt;=71,$J36&lt;=77),_xlfn.UNICHAR(10052),AND($J36&gt;=80,$J36&lt;=82),_xlfn.UNICHAR(9748),AND($J36&gt;=95,$J36&lt;=99),_xlfn.UNICHAR(9889),TRUE,_xlfn.UNICHAR(9729)))</f>
        <v>☁</v>
      </c>
    </row>
    <row r="37" spans="1:12">
      <c r="A37" t="str" cm="1">
        <f t="array" ref="A37">_xlfn.LET(_xlpm.ids,_xlfn._xlws.FILTER(Locations[LocationID],Locations[LocationID]&lt;&gt;""),_xlpm.days,_xlfn._xlws.SORT(_xlfn.UNIQUE(INT(OpenMeteoAPI[ForecastDateTime]))),_xlpm.n,ROWS($A$2:A37),IF(_xlpm.n&gt;ROWS(_xlpm.ids)*ROWS(_xlpm.days),"",_xlfn.XLOOKUP(INDEX(_xlpm.ids,INT((_xlpm.n-1)/ROWS(_xlpm.days))+1),Locations[LocationID],Locations[Display Location])))</f>
        <v>Prague, CZ</v>
      </c>
      <c r="B37" t="str" cm="1">
        <f t="array" ref="B37">_xlfn.LET(_xlpm.ids,_xlfn._xlws.FILTER(Locations[LocationID],Locations[LocationID]&lt;&gt;""),_xlpm.days,_xlfn._xlws.SORT(_xlfn.UNIQUE(INT(OpenMeteoAPI[ForecastDateTime]))),_xlpm.n,ROWS($B$2:B37),IF(_xlpm.n&gt;ROWS(_xlpm.ids)*ROWS(_xlpm.days),"",INDEX(_xlpm.ids,INT((_xlpm.n-1)/ROWS(_xlpm.days))+1)))</f>
        <v>CZ-PRG</v>
      </c>
      <c r="C37" s="10" cm="1">
        <f t="array" ref="C37">_xlfn.LET(_xlpm.days,_xlfn._xlws.SORT(_xlfn.UNIQUE(INT(OpenMeteoAPI[ForecastDateTime]))),_xlpm.n,ROWS($C$2:C37),IF($B37="","",INDEX(_xlpm.days,MOD(_xlpm.n-1,ROWS(_xlpm.days))+1)))</f>
        <v>46215</v>
      </c>
      <c r="D37" s="3" cm="1">
        <f t="array" ref="D37">IF($B37="","",MAX(_xlfn._xlws.FILTER(OpenMeteoAPI[TemperatureC],(OpenMeteoAPI[LocationID]=$B37)*(INT(OpenMeteoAPI[ForecastDateTime])=$C37))))</f>
        <v>24.6</v>
      </c>
      <c r="E37" s="3" cm="1">
        <f t="array" ref="E37">IF($B37="","",MIN(_xlfn._xlws.FILTER(OpenMeteoAPI[TemperatureC],(OpenMeteoAPI[LocationID]=$B37)*(INT(OpenMeteoAPI[ForecastDateTime])=$C37))))</f>
        <v>17</v>
      </c>
      <c r="F37" s="4" cm="1">
        <f t="array" ref="F37">IF($B37="","",AVERAGE(_xlfn._xlws.FILTER(OpenMeteoAPI[RelativeHumidityPct],(OpenMeteoAPI[LocationID]=$B37)*(INT(OpenMeteoAPI[ForecastDateTime])=$C37)))/100)</f>
        <v>0.51583333333333337</v>
      </c>
      <c r="G37" s="4" cm="1">
        <f t="array" ref="G37">IF($B37="","",MAX(_xlfn._xlws.FILTER(OpenMeteoAPI[PrecipitationProbabilityPct],(OpenMeteoAPI[LocationID]=$B37)*(INT(OpenMeteoAPI[ForecastDateTime])=$C37)))/100)</f>
        <v>0</v>
      </c>
      <c r="H37" s="3" cm="1">
        <f t="array" ref="H37">IF($B37="","",SUM(_xlfn._xlws.FILTER(OpenMeteoAPI[PrecipitationMM],(OpenMeteoAPI[LocationID]=$B37)*(INT(OpenMeteoAPI[ForecastDateTime])=$C37))))</f>
        <v>0</v>
      </c>
      <c r="I37" s="3" cm="1">
        <f t="array" ref="I37">IF($B37="","",AVERAGE(_xlfn._xlws.FILTER(OpenMeteoAPI[WindSpeedKMH],(OpenMeteoAPI[LocationID]=$B37)*(INT(OpenMeteoAPI[ForecastDateTime])=$C37))))</f>
        <v>9.0250000000000004</v>
      </c>
      <c r="J37" cm="1">
        <f t="array" ref="J37">IF($B37="","",_xlfn.MODE.SNGL(_xlfn._xlws.FILTER(OpenMeteoAPI[WeatherCode],(OpenMeteoAPI[LocationID]=$B37)*(INT(OpenMeteoAPI[ForecastDateTime])=$C37))))</f>
        <v>3</v>
      </c>
      <c r="K37" t="str" cm="1">
        <f t="array" ref="K37">IF($J37="","",_xlfn.IFS($J37=0,"Clear",$J37&lt;=3,"Partly Cloudy",OR($J37=45,$J37=48),"Fog",AND($J37&gt;=51,$J37&lt;=67),"Drizzle",AND($J37&gt;=71,$J37&lt;=77),"Snow",AND($J37&gt;=80,$J37&lt;=82),"Rain Showers",AND($J37&gt;=95,$J37&lt;=99),"Thunderstorm",TRUE,"Cloudy"))</f>
        <v>Partly Cloudy</v>
      </c>
      <c r="L37" t="str" cm="1">
        <f t="array" ref="L37">IF($J37="","",_xlfn.IFS($J37=0,_xlfn.UNICHAR(9728),$J37&lt;=3,_xlfn.UNICHAR(9729),OR($J37=45,$J37=48),"~",AND($J37&gt;=51,$J37&lt;=67),_xlfn.UNICHAR(9748),AND($J37&gt;=71,$J37&lt;=77),_xlfn.UNICHAR(10052),AND($J37&gt;=80,$J37&lt;=82),_xlfn.UNICHAR(9748),AND($J37&gt;=95,$J37&lt;=99),_xlfn.UNICHAR(9889),TRUE,_xlfn.UNICHAR(9729)))</f>
        <v>☁</v>
      </c>
    </row>
    <row r="38" spans="1:12">
      <c r="A38" t="str" cm="1">
        <f t="array" ref="A38">_xlfn.LET(_xlpm.ids,_xlfn._xlws.FILTER(Locations[LocationID],Locations[LocationID]&lt;&gt;""),_xlpm.days,_xlfn._xlws.SORT(_xlfn.UNIQUE(INT(OpenMeteoAPI[ForecastDateTime]))),_xlpm.n,ROWS($A$2:A38),IF(_xlpm.n&gt;ROWS(_xlpm.ids)*ROWS(_xlpm.days),"",_xlfn.XLOOKUP(INDEX(_xlpm.ids,INT((_xlpm.n-1)/ROWS(_xlpm.days))+1),Locations[LocationID],Locations[Display Location])))</f>
        <v>Prague, CZ</v>
      </c>
      <c r="B38" t="str" cm="1">
        <f t="array" ref="B38">_xlfn.LET(_xlpm.ids,_xlfn._xlws.FILTER(Locations[LocationID],Locations[LocationID]&lt;&gt;""),_xlpm.days,_xlfn._xlws.SORT(_xlfn.UNIQUE(INT(OpenMeteoAPI[ForecastDateTime]))),_xlpm.n,ROWS($B$2:B38),IF(_xlpm.n&gt;ROWS(_xlpm.ids)*ROWS(_xlpm.days),"",INDEX(_xlpm.ids,INT((_xlpm.n-1)/ROWS(_xlpm.days))+1)))</f>
        <v>CZ-PRG</v>
      </c>
      <c r="C38" s="10" cm="1">
        <f t="array" ref="C38">_xlfn.LET(_xlpm.days,_xlfn._xlws.SORT(_xlfn.UNIQUE(INT(OpenMeteoAPI[ForecastDateTime]))),_xlpm.n,ROWS($C$2:C38),IF($B38="","",INDEX(_xlpm.days,MOD(_xlpm.n-1,ROWS(_xlpm.days))+1)))</f>
        <v>46216</v>
      </c>
      <c r="D38" s="3" cm="1">
        <f t="array" ref="D38">IF($B38="","",MAX(_xlfn._xlws.FILTER(OpenMeteoAPI[TemperatureC],(OpenMeteoAPI[LocationID]=$B38)*(INT(OpenMeteoAPI[ForecastDateTime])=$C38))))</f>
        <v>26.8</v>
      </c>
      <c r="E38" s="3" cm="1">
        <f t="array" ref="E38">IF($B38="","",MIN(_xlfn._xlws.FILTER(OpenMeteoAPI[TemperatureC],(OpenMeteoAPI[LocationID]=$B38)*(INT(OpenMeteoAPI[ForecastDateTime])=$C38))))</f>
        <v>17.399999999999999</v>
      </c>
      <c r="F38" s="4" cm="1">
        <f t="array" ref="F38">IF($B38="","",AVERAGE(_xlfn._xlws.FILTER(OpenMeteoAPI[RelativeHumidityPct],(OpenMeteoAPI[LocationID]=$B38)*(INT(OpenMeteoAPI[ForecastDateTime])=$C38)))/100)</f>
        <v>0.57750000000000001</v>
      </c>
      <c r="G38" s="4" cm="1">
        <f t="array" ref="G38">IF($B38="","",MAX(_xlfn._xlws.FILTER(OpenMeteoAPI[PrecipitationProbabilityPct],(OpenMeteoAPI[LocationID]=$B38)*(INT(OpenMeteoAPI[ForecastDateTime])=$C38)))/100)</f>
        <v>0.04</v>
      </c>
      <c r="H38" s="3" cm="1">
        <f t="array" ref="H38">IF($B38="","",SUM(_xlfn._xlws.FILTER(OpenMeteoAPI[PrecipitationMM],(OpenMeteoAPI[LocationID]=$B38)*(INT(OpenMeteoAPI[ForecastDateTime])=$C38))))</f>
        <v>0</v>
      </c>
      <c r="I38" s="3" cm="1">
        <f t="array" ref="I38">IF($B38="","",AVERAGE(_xlfn._xlws.FILTER(OpenMeteoAPI[WindSpeedKMH],(OpenMeteoAPI[LocationID]=$B38)*(INT(OpenMeteoAPI[ForecastDateTime])=$C38))))</f>
        <v>8.6625000000000014</v>
      </c>
      <c r="J38" cm="1">
        <f t="array" ref="J38">IF($B38="","",_xlfn.MODE.SNGL(_xlfn._xlws.FILTER(OpenMeteoAPI[WeatherCode],(OpenMeteoAPI[LocationID]=$B38)*(INT(OpenMeteoAPI[ForecastDateTime])=$C38))))</f>
        <v>2</v>
      </c>
      <c r="K38" t="str" cm="1">
        <f t="array" ref="K38">IF($J38="","",_xlfn.IFS($J38=0,"Clear",$J38&lt;=3,"Partly Cloudy",OR($J38=45,$J38=48),"Fog",AND($J38&gt;=51,$J38&lt;=67),"Drizzle",AND($J38&gt;=71,$J38&lt;=77),"Snow",AND($J38&gt;=80,$J38&lt;=82),"Rain Showers",AND($J38&gt;=95,$J38&lt;=99),"Thunderstorm",TRUE,"Cloudy"))</f>
        <v>Partly Cloudy</v>
      </c>
      <c r="L38" t="str" cm="1">
        <f t="array" ref="L38">IF($J38="","",_xlfn.IFS($J38=0,_xlfn.UNICHAR(9728),$J38&lt;=3,_xlfn.UNICHAR(9729),OR($J38=45,$J38=48),"~",AND($J38&gt;=51,$J38&lt;=67),_xlfn.UNICHAR(9748),AND($J38&gt;=71,$J38&lt;=77),_xlfn.UNICHAR(10052),AND($J38&gt;=80,$J38&lt;=82),_xlfn.UNICHAR(9748),AND($J38&gt;=95,$J38&lt;=99),_xlfn.UNICHAR(9889),TRUE,_xlfn.UNICHAR(9729)))</f>
        <v>☁</v>
      </c>
    </row>
    <row r="39" spans="1:12">
      <c r="A39" t="str" cm="1">
        <f t="array" ref="A39">_xlfn.LET(_xlpm.ids,_xlfn._xlws.FILTER(Locations[LocationID],Locations[LocationID]&lt;&gt;""),_xlpm.days,_xlfn._xlws.SORT(_xlfn.UNIQUE(INT(OpenMeteoAPI[ForecastDateTime]))),_xlpm.n,ROWS($A$2:A39),IF(_xlpm.n&gt;ROWS(_xlpm.ids)*ROWS(_xlpm.days),"",_xlfn.XLOOKUP(INDEX(_xlpm.ids,INT((_xlpm.n-1)/ROWS(_xlpm.days))+1),Locations[LocationID],Locations[Display Location])))</f>
        <v>Prague, CZ</v>
      </c>
      <c r="B39" t="str" cm="1">
        <f t="array" ref="B39">_xlfn.LET(_xlpm.ids,_xlfn._xlws.FILTER(Locations[LocationID],Locations[LocationID]&lt;&gt;""),_xlpm.days,_xlfn._xlws.SORT(_xlfn.UNIQUE(INT(OpenMeteoAPI[ForecastDateTime]))),_xlpm.n,ROWS($B$2:B39),IF(_xlpm.n&gt;ROWS(_xlpm.ids)*ROWS(_xlpm.days),"",INDEX(_xlpm.ids,INT((_xlpm.n-1)/ROWS(_xlpm.days))+1)))</f>
        <v>CZ-PRG</v>
      </c>
      <c r="C39" s="10" cm="1">
        <f t="array" ref="C39">_xlfn.LET(_xlpm.days,_xlfn._xlws.SORT(_xlfn.UNIQUE(INT(OpenMeteoAPI[ForecastDateTime]))),_xlpm.n,ROWS($C$2:C39),IF($B39="","",INDEX(_xlpm.days,MOD(_xlpm.n-1,ROWS(_xlpm.days))+1)))</f>
        <v>46217</v>
      </c>
      <c r="D39" s="3" cm="1">
        <f t="array" ref="D39">IF($B39="","",MAX(_xlfn._xlws.FILTER(OpenMeteoAPI[TemperatureC],(OpenMeteoAPI[LocationID]=$B39)*(INT(OpenMeteoAPI[ForecastDateTime])=$C39))))</f>
        <v>30.1</v>
      </c>
      <c r="E39" s="3" cm="1">
        <f t="array" ref="E39">IF($B39="","",MIN(_xlfn._xlws.FILTER(OpenMeteoAPI[TemperatureC],(OpenMeteoAPI[LocationID]=$B39)*(INT(OpenMeteoAPI[ForecastDateTime])=$C39))))</f>
        <v>17.100000000000001</v>
      </c>
      <c r="F39" s="4" cm="1">
        <f t="array" ref="F39">IF($B39="","",AVERAGE(_xlfn._xlws.FILTER(OpenMeteoAPI[RelativeHumidityPct],(OpenMeteoAPI[LocationID]=$B39)*(INT(OpenMeteoAPI[ForecastDateTime])=$C39)))/100)</f>
        <v>0.58416666666666661</v>
      </c>
      <c r="G39" s="4" cm="1">
        <f t="array" ref="G39">IF($B39="","",MAX(_xlfn._xlws.FILTER(OpenMeteoAPI[PrecipitationProbabilityPct],(OpenMeteoAPI[LocationID]=$B39)*(INT(OpenMeteoAPI[ForecastDateTime])=$C39)))/100)</f>
        <v>0.12</v>
      </c>
      <c r="H39" s="3" cm="1">
        <f t="array" ref="H39">IF($B39="","",SUM(_xlfn._xlws.FILTER(OpenMeteoAPI[PrecipitationMM],(OpenMeteoAPI[LocationID]=$B39)*(INT(OpenMeteoAPI[ForecastDateTime])=$C39))))</f>
        <v>0</v>
      </c>
      <c r="I39" s="3" cm="1">
        <f t="array" ref="I39">IF($B39="","",AVERAGE(_xlfn._xlws.FILTER(OpenMeteoAPI[WindSpeedKMH],(OpenMeteoAPI[LocationID]=$B39)*(INT(OpenMeteoAPI[ForecastDateTime])=$C39))))</f>
        <v>5.895833333333333</v>
      </c>
      <c r="J39" cm="1">
        <f t="array" ref="J39">IF($B39="","",_xlfn.MODE.SNGL(_xlfn._xlws.FILTER(OpenMeteoAPI[WeatherCode],(OpenMeteoAPI[LocationID]=$B39)*(INT(OpenMeteoAPI[ForecastDateTime])=$C39))))</f>
        <v>0</v>
      </c>
      <c r="K39" t="str" cm="1">
        <f t="array" ref="K39">IF($J39="","",_xlfn.IFS($J39=0,"Clear",$J39&lt;=3,"Partly Cloudy",OR($J39=45,$J39=48),"Fog",AND($J39&gt;=51,$J39&lt;=67),"Drizzle",AND($J39&gt;=71,$J39&lt;=77),"Snow",AND($J39&gt;=80,$J39&lt;=82),"Rain Showers",AND($J39&gt;=95,$J39&lt;=99),"Thunderstorm",TRUE,"Cloudy"))</f>
        <v>Clear</v>
      </c>
      <c r="L39" t="str" cm="1">
        <f t="array" ref="L39">IF($J39="","",_xlfn.IFS($J39=0,_xlfn.UNICHAR(9728),$J39&lt;=3,_xlfn.UNICHAR(9729),OR($J39=45,$J39=48),"~",AND($J39&gt;=51,$J39&lt;=67),_xlfn.UNICHAR(9748),AND($J39&gt;=71,$J39&lt;=77),_xlfn.UNICHAR(10052),AND($J39&gt;=80,$J39&lt;=82),_xlfn.UNICHAR(9748),AND($J39&gt;=95,$J39&lt;=99),_xlfn.UNICHAR(9889),TRUE,_xlfn.UNICHAR(9729)))</f>
        <v>☀</v>
      </c>
    </row>
    <row r="40" spans="1:12">
      <c r="A40" t="str" cm="1">
        <f t="array" ref="A40">_xlfn.LET(_xlpm.ids,_xlfn._xlws.FILTER(Locations[LocationID],Locations[LocationID]&lt;&gt;""),_xlpm.days,_xlfn._xlws.SORT(_xlfn.UNIQUE(INT(OpenMeteoAPI[ForecastDateTime]))),_xlpm.n,ROWS($A$2:A40),IF(_xlpm.n&gt;ROWS(_xlpm.ids)*ROWS(_xlpm.days),"",_xlfn.XLOOKUP(INDEX(_xlpm.ids,INT((_xlpm.n-1)/ROWS(_xlpm.days))+1),Locations[LocationID],Locations[Display Location])))</f>
        <v>Prague, CZ</v>
      </c>
      <c r="B40" t="str" cm="1">
        <f t="array" ref="B40">_xlfn.LET(_xlpm.ids,_xlfn._xlws.FILTER(Locations[LocationID],Locations[LocationID]&lt;&gt;""),_xlpm.days,_xlfn._xlws.SORT(_xlfn.UNIQUE(INT(OpenMeteoAPI[ForecastDateTime]))),_xlpm.n,ROWS($B$2:B40),IF(_xlpm.n&gt;ROWS(_xlpm.ids)*ROWS(_xlpm.days),"",INDEX(_xlpm.ids,INT((_xlpm.n-1)/ROWS(_xlpm.days))+1)))</f>
        <v>CZ-PRG</v>
      </c>
      <c r="C40" s="10" cm="1">
        <f t="array" ref="C40">_xlfn.LET(_xlpm.days,_xlfn._xlws.SORT(_xlfn.UNIQUE(INT(OpenMeteoAPI[ForecastDateTime]))),_xlpm.n,ROWS($C$2:C40),IF($B40="","",INDEX(_xlpm.days,MOD(_xlpm.n-1,ROWS(_xlpm.days))+1)))</f>
        <v>46218</v>
      </c>
      <c r="D40" s="3" cm="1">
        <f t="array" ref="D40">IF($B40="","",MAX(_xlfn._xlws.FILTER(OpenMeteoAPI[TemperatureC],(OpenMeteoAPI[LocationID]=$B40)*(INT(OpenMeteoAPI[ForecastDateTime])=$C40))))</f>
        <v>29.8</v>
      </c>
      <c r="E40" s="3" cm="1">
        <f t="array" ref="E40">IF($B40="","",MIN(_xlfn._xlws.FILTER(OpenMeteoAPI[TemperatureC],(OpenMeteoAPI[LocationID]=$B40)*(INT(OpenMeteoAPI[ForecastDateTime])=$C40))))</f>
        <v>19.2</v>
      </c>
      <c r="F40" s="4" cm="1">
        <f t="array" ref="F40">IF($B40="","",AVERAGE(_xlfn._xlws.FILTER(OpenMeteoAPI[RelativeHumidityPct],(OpenMeteoAPI[LocationID]=$B40)*(INT(OpenMeteoAPI[ForecastDateTime])=$C40)))/100)</f>
        <v>0.58125000000000004</v>
      </c>
      <c r="G40" s="4" cm="1">
        <f t="array" ref="G40">IF($B40="","",MAX(_xlfn._xlws.FILTER(OpenMeteoAPI[PrecipitationProbabilityPct],(OpenMeteoAPI[LocationID]=$B40)*(INT(OpenMeteoAPI[ForecastDateTime])=$C40)))/100)</f>
        <v>0.18</v>
      </c>
      <c r="H40" s="3" cm="1">
        <f t="array" ref="H40">IF($B40="","",SUM(_xlfn._xlws.FILTER(OpenMeteoAPI[PrecipitationMM],(OpenMeteoAPI[LocationID]=$B40)*(INT(OpenMeteoAPI[ForecastDateTime])=$C40))))</f>
        <v>0</v>
      </c>
      <c r="I40" s="3" cm="1">
        <f t="array" ref="I40">IF($B40="","",AVERAGE(_xlfn._xlws.FILTER(OpenMeteoAPI[WindSpeedKMH],(OpenMeteoAPI[LocationID]=$B40)*(INT(OpenMeteoAPI[ForecastDateTime])=$C40))))</f>
        <v>8.7625000000000011</v>
      </c>
      <c r="J40" cm="1">
        <f t="array" ref="J40">IF($B40="","",_xlfn.MODE.SNGL(_xlfn._xlws.FILTER(OpenMeteoAPI[WeatherCode],(OpenMeteoAPI[LocationID]=$B40)*(INT(OpenMeteoAPI[ForecastDateTime])=$C40))))</f>
        <v>1</v>
      </c>
      <c r="K40" t="str" cm="1">
        <f t="array" ref="K40">IF($J40="","",_xlfn.IFS($J40=0,"Clear",$J40&lt;=3,"Partly Cloudy",OR($J40=45,$J40=48),"Fog",AND($J40&gt;=51,$J40&lt;=67),"Drizzle",AND($J40&gt;=71,$J40&lt;=77),"Snow",AND($J40&gt;=80,$J40&lt;=82),"Rain Showers",AND($J40&gt;=95,$J40&lt;=99),"Thunderstorm",TRUE,"Cloudy"))</f>
        <v>Partly Cloudy</v>
      </c>
      <c r="L40" t="str" cm="1">
        <f t="array" ref="L40">IF($J40="","",_xlfn.IFS($J40=0,_xlfn.UNICHAR(9728),$J40&lt;=3,_xlfn.UNICHAR(9729),OR($J40=45,$J40=48),"~",AND($J40&gt;=51,$J40&lt;=67),_xlfn.UNICHAR(9748),AND($J40&gt;=71,$J40&lt;=77),_xlfn.UNICHAR(10052),AND($J40&gt;=80,$J40&lt;=82),_xlfn.UNICHAR(9748),AND($J40&gt;=95,$J40&lt;=99),_xlfn.UNICHAR(9889),TRUE,_xlfn.UNICHAR(9729)))</f>
        <v>☁</v>
      </c>
    </row>
    <row r="41" spans="1:12">
      <c r="A41" t="str" cm="1">
        <f t="array" ref="A41">_xlfn.LET(_xlpm.ids,_xlfn._xlws.FILTER(Locations[LocationID],Locations[LocationID]&lt;&gt;""),_xlpm.days,_xlfn._xlws.SORT(_xlfn.UNIQUE(INT(OpenMeteoAPI[ForecastDateTime]))),_xlpm.n,ROWS($A$2:A41),IF(_xlpm.n&gt;ROWS(_xlpm.ids)*ROWS(_xlpm.days),"",_xlfn.XLOOKUP(INDEX(_xlpm.ids,INT((_xlpm.n-1)/ROWS(_xlpm.days))+1),Locations[LocationID],Locations[Display Location])))</f>
        <v>Prague, CZ</v>
      </c>
      <c r="B41" t="str" cm="1">
        <f t="array" ref="B41">_xlfn.LET(_xlpm.ids,_xlfn._xlws.FILTER(Locations[LocationID],Locations[LocationID]&lt;&gt;""),_xlpm.days,_xlfn._xlws.SORT(_xlfn.UNIQUE(INT(OpenMeteoAPI[ForecastDateTime]))),_xlpm.n,ROWS($B$2:B41),IF(_xlpm.n&gt;ROWS(_xlpm.ids)*ROWS(_xlpm.days),"",INDEX(_xlpm.ids,INT((_xlpm.n-1)/ROWS(_xlpm.days))+1)))</f>
        <v>CZ-PRG</v>
      </c>
      <c r="C41" s="10" cm="1">
        <f t="array" ref="C41">_xlfn.LET(_xlpm.days,_xlfn._xlws.SORT(_xlfn.UNIQUE(INT(OpenMeteoAPI[ForecastDateTime]))),_xlpm.n,ROWS($C$2:C41),IF($B41="","",INDEX(_xlpm.days,MOD(_xlpm.n-1,ROWS(_xlpm.days))+1)))</f>
        <v>46219</v>
      </c>
      <c r="D41" s="3" cm="1">
        <f t="array" ref="D41">IF($B41="","",MAX(_xlfn._xlws.FILTER(OpenMeteoAPI[TemperatureC],(OpenMeteoAPI[LocationID]=$B41)*(INT(OpenMeteoAPI[ForecastDateTime])=$C41))))</f>
        <v>30</v>
      </c>
      <c r="E41" s="3" cm="1">
        <f t="array" ref="E41">IF($B41="","",MIN(_xlfn._xlws.FILTER(OpenMeteoAPI[TemperatureC],(OpenMeteoAPI[LocationID]=$B41)*(INT(OpenMeteoAPI[ForecastDateTime])=$C41))))</f>
        <v>20.7</v>
      </c>
      <c r="F41" s="4" cm="1">
        <f t="array" ref="F41">IF($B41="","",AVERAGE(_xlfn._xlws.FILTER(OpenMeteoAPI[RelativeHumidityPct],(OpenMeteoAPI[LocationID]=$B41)*(INT(OpenMeteoAPI[ForecastDateTime])=$C41)))/100)</f>
        <v>0.5245833333333334</v>
      </c>
      <c r="G41" s="4" cm="1">
        <f t="array" ref="G41">IF($B41="","",MAX(_xlfn._xlws.FILTER(OpenMeteoAPI[PrecipitationProbabilityPct],(OpenMeteoAPI[LocationID]=$B41)*(INT(OpenMeteoAPI[ForecastDateTime])=$C41)))/100)</f>
        <v>0.25</v>
      </c>
      <c r="H41" s="3" cm="1">
        <f t="array" ref="H41">IF($B41="","",SUM(_xlfn._xlws.FILTER(OpenMeteoAPI[PrecipitationMM],(OpenMeteoAPI[LocationID]=$B41)*(INT(OpenMeteoAPI[ForecastDateTime])=$C41))))</f>
        <v>1.8</v>
      </c>
      <c r="I41" s="3" cm="1">
        <f t="array" ref="I41">IF($B41="","",AVERAGE(_xlfn._xlws.FILTER(OpenMeteoAPI[WindSpeedKMH],(OpenMeteoAPI[LocationID]=$B41)*(INT(OpenMeteoAPI[ForecastDateTime])=$C41))))</f>
        <v>4.9291666666666663</v>
      </c>
      <c r="J41" cm="1">
        <f t="array" ref="J41">IF($B41="","",_xlfn.MODE.SNGL(_xlfn._xlws.FILTER(OpenMeteoAPI[WeatherCode],(OpenMeteoAPI[LocationID]=$B41)*(INT(OpenMeteoAPI[ForecastDateTime])=$C41))))</f>
        <v>1</v>
      </c>
      <c r="K41" t="str" cm="1">
        <f t="array" ref="K41">IF($J41="","",_xlfn.IFS($J41=0,"Clear",$J41&lt;=3,"Partly Cloudy",OR($J41=45,$J41=48),"Fog",AND($J41&gt;=51,$J41&lt;=67),"Drizzle",AND($J41&gt;=71,$J41&lt;=77),"Snow",AND($J41&gt;=80,$J41&lt;=82),"Rain Showers",AND($J41&gt;=95,$J41&lt;=99),"Thunderstorm",TRUE,"Cloudy"))</f>
        <v>Partly Cloudy</v>
      </c>
      <c r="L41" t="str" cm="1">
        <f t="array" ref="L41">IF($J41="","",_xlfn.IFS($J41=0,_xlfn.UNICHAR(9728),$J41&lt;=3,_xlfn.UNICHAR(9729),OR($J41=45,$J41=48),"~",AND($J41&gt;=51,$J41&lt;=67),_xlfn.UNICHAR(9748),AND($J41&gt;=71,$J41&lt;=77),_xlfn.UNICHAR(10052),AND($J41&gt;=80,$J41&lt;=82),_xlfn.UNICHAR(9748),AND($J41&gt;=95,$J41&lt;=99),_xlfn.UNICHAR(9889),TRUE,_xlfn.UNICHAR(9729)))</f>
        <v>☁</v>
      </c>
    </row>
    <row r="42" spans="1:12">
      <c r="A42" t="str" cm="1">
        <f t="array" ref="A42">_xlfn.LET(_xlpm.ids,_xlfn._xlws.FILTER(Locations[LocationID],Locations[LocationID]&lt;&gt;""),_xlpm.days,_xlfn._xlws.SORT(_xlfn.UNIQUE(INT(OpenMeteoAPI[ForecastDateTime]))),_xlpm.n,ROWS($A$2:A42),IF(_xlpm.n&gt;ROWS(_xlpm.ids)*ROWS(_xlpm.days),"",_xlfn.XLOOKUP(INDEX(_xlpm.ids,INT((_xlpm.n-1)/ROWS(_xlpm.days))+1),Locations[LocationID],Locations[Display Location])))</f>
        <v>Berlin, DE</v>
      </c>
      <c r="B42" t="str" cm="1">
        <f t="array" ref="B42">_xlfn.LET(_xlpm.ids,_xlfn._xlws.FILTER(Locations[LocationID],Locations[LocationID]&lt;&gt;""),_xlpm.days,_xlfn._xlws.SORT(_xlfn.UNIQUE(INT(OpenMeteoAPI[ForecastDateTime]))),_xlpm.n,ROWS($B$2:B42),IF(_xlpm.n&gt;ROWS(_xlpm.ids)*ROWS(_xlpm.days),"",INDEX(_xlpm.ids,INT((_xlpm.n-1)/ROWS(_xlpm.days))+1)))</f>
        <v>DE-BER</v>
      </c>
      <c r="C42" s="10" cm="1">
        <f t="array" ref="C42">_xlfn.LET(_xlpm.days,_xlfn._xlws.SORT(_xlfn.UNIQUE(INT(OpenMeteoAPI[ForecastDateTime]))),_xlpm.n,ROWS($C$2:C42),IF($B42="","",INDEX(_xlpm.days,MOD(_xlpm.n-1,ROWS(_xlpm.days))+1)))</f>
        <v>46210</v>
      </c>
      <c r="D42" s="3" cm="1">
        <f t="array" ref="D42">IF($B42="","",MAX(_xlfn._xlws.FILTER(OpenMeteoAPI[TemperatureC],(OpenMeteoAPI[LocationID]=$B42)*(INT(OpenMeteoAPI[ForecastDateTime])=$C42))))</f>
        <v>22.9</v>
      </c>
      <c r="E42" s="3" cm="1">
        <f t="array" ref="E42">IF($B42="","",MIN(_xlfn._xlws.FILTER(OpenMeteoAPI[TemperatureC],(OpenMeteoAPI[LocationID]=$B42)*(INT(OpenMeteoAPI[ForecastDateTime])=$C42))))</f>
        <v>17.3</v>
      </c>
      <c r="F42" s="4" cm="1">
        <f t="array" ref="F42">IF($B42="","",AVERAGE(_xlfn._xlws.FILTER(OpenMeteoAPI[RelativeHumidityPct],(OpenMeteoAPI[LocationID]=$B42)*(INT(OpenMeteoAPI[ForecastDateTime])=$C42)))/100)</f>
        <v>0.70916666666666672</v>
      </c>
      <c r="G42" s="4" cm="1">
        <f t="array" ref="G42">IF($B42="","",MAX(_xlfn._xlws.FILTER(OpenMeteoAPI[PrecipitationProbabilityPct],(OpenMeteoAPI[LocationID]=$B42)*(INT(OpenMeteoAPI[ForecastDateTime])=$C42)))/100)</f>
        <v>0.83</v>
      </c>
      <c r="H42" s="3" cm="1">
        <f t="array" ref="H42">IF($B42="","",SUM(_xlfn._xlws.FILTER(OpenMeteoAPI[PrecipitationMM],(OpenMeteoAPI[LocationID]=$B42)*(INT(OpenMeteoAPI[ForecastDateTime])=$C42))))</f>
        <v>2.2000000000000002</v>
      </c>
      <c r="I42" s="3" cm="1">
        <f t="array" ref="I42">IF($B42="","",AVERAGE(_xlfn._xlws.FILTER(OpenMeteoAPI[WindSpeedKMH],(OpenMeteoAPI[LocationID]=$B42)*(INT(OpenMeteoAPI[ForecastDateTime])=$C42))))</f>
        <v>18.124999999999996</v>
      </c>
      <c r="J42" cm="1">
        <f t="array" ref="J42">IF($B42="","",_xlfn.MODE.SNGL(_xlfn._xlws.FILTER(OpenMeteoAPI[WeatherCode],(OpenMeteoAPI[LocationID]=$B42)*(INT(OpenMeteoAPI[ForecastDateTime])=$C42))))</f>
        <v>3</v>
      </c>
      <c r="K42" t="str" cm="1">
        <f t="array" ref="K42">IF($J42="","",_xlfn.IFS($J42=0,"Clear",$J42&lt;=3,"Partly Cloudy",OR($J42=45,$J42=48),"Fog",AND($J42&gt;=51,$J42&lt;=67),"Drizzle",AND($J42&gt;=71,$J42&lt;=77),"Snow",AND($J42&gt;=80,$J42&lt;=82),"Rain Showers",AND($J42&gt;=95,$J42&lt;=99),"Thunderstorm",TRUE,"Cloudy"))</f>
        <v>Partly Cloudy</v>
      </c>
      <c r="L42" t="str" cm="1">
        <f t="array" ref="L42">IF($J42="","",_xlfn.IFS($J42=0,_xlfn.UNICHAR(9728),$J42&lt;=3,_xlfn.UNICHAR(9729),OR($J42=45,$J42=48),"~",AND($J42&gt;=51,$J42&lt;=67),_xlfn.UNICHAR(9748),AND($J42&gt;=71,$J42&lt;=77),_xlfn.UNICHAR(10052),AND($J42&gt;=80,$J42&lt;=82),_xlfn.UNICHAR(9748),AND($J42&gt;=95,$J42&lt;=99),_xlfn.UNICHAR(9889),TRUE,_xlfn.UNICHAR(9729)))</f>
        <v>☁</v>
      </c>
    </row>
    <row r="43" spans="1:12">
      <c r="A43" t="str" cm="1">
        <f t="array" ref="A43">_xlfn.LET(_xlpm.ids,_xlfn._xlws.FILTER(Locations[LocationID],Locations[LocationID]&lt;&gt;""),_xlpm.days,_xlfn._xlws.SORT(_xlfn.UNIQUE(INT(OpenMeteoAPI[ForecastDateTime]))),_xlpm.n,ROWS($A$2:A43),IF(_xlpm.n&gt;ROWS(_xlpm.ids)*ROWS(_xlpm.days),"",_xlfn.XLOOKUP(INDEX(_xlpm.ids,INT((_xlpm.n-1)/ROWS(_xlpm.days))+1),Locations[LocationID],Locations[Display Location])))</f>
        <v>Berlin, DE</v>
      </c>
      <c r="B43" t="str" cm="1">
        <f t="array" ref="B43">_xlfn.LET(_xlpm.ids,_xlfn._xlws.FILTER(Locations[LocationID],Locations[LocationID]&lt;&gt;""),_xlpm.days,_xlfn._xlws.SORT(_xlfn.UNIQUE(INT(OpenMeteoAPI[ForecastDateTime]))),_xlpm.n,ROWS($B$2:B43),IF(_xlpm.n&gt;ROWS(_xlpm.ids)*ROWS(_xlpm.days),"",INDEX(_xlpm.ids,INT((_xlpm.n-1)/ROWS(_xlpm.days))+1)))</f>
        <v>DE-BER</v>
      </c>
      <c r="C43" s="10" cm="1">
        <f t="array" ref="C43">_xlfn.LET(_xlpm.days,_xlfn._xlws.SORT(_xlfn.UNIQUE(INT(OpenMeteoAPI[ForecastDateTime]))),_xlpm.n,ROWS($C$2:C43),IF($B43="","",INDEX(_xlpm.days,MOD(_xlpm.n-1,ROWS(_xlpm.days))+1)))</f>
        <v>46211</v>
      </c>
      <c r="D43" s="3" cm="1">
        <f t="array" ref="D43">IF($B43="","",MAX(_xlfn._xlws.FILTER(OpenMeteoAPI[TemperatureC],(OpenMeteoAPI[LocationID]=$B43)*(INT(OpenMeteoAPI[ForecastDateTime])=$C43))))</f>
        <v>21.9</v>
      </c>
      <c r="E43" s="3" cm="1">
        <f t="array" ref="E43">IF($B43="","",MIN(_xlfn._xlws.FILTER(OpenMeteoAPI[TemperatureC],(OpenMeteoAPI[LocationID]=$B43)*(INT(OpenMeteoAPI[ForecastDateTime])=$C43))))</f>
        <v>12.1</v>
      </c>
      <c r="F43" s="4" cm="1">
        <f t="array" ref="F43">IF($B43="","",AVERAGE(_xlfn._xlws.FILTER(OpenMeteoAPI[RelativeHumidityPct],(OpenMeteoAPI[LocationID]=$B43)*(INT(OpenMeteoAPI[ForecastDateTime])=$C43)))/100)</f>
        <v>0.57541666666666669</v>
      </c>
      <c r="G43" s="4" cm="1">
        <f t="array" ref="G43">IF($B43="","",MAX(_xlfn._xlws.FILTER(OpenMeteoAPI[PrecipitationProbabilityPct],(OpenMeteoAPI[LocationID]=$B43)*(INT(OpenMeteoAPI[ForecastDateTime])=$C43)))/100)</f>
        <v>0</v>
      </c>
      <c r="H43" s="3" cm="1">
        <f t="array" ref="H43">IF($B43="","",SUM(_xlfn._xlws.FILTER(OpenMeteoAPI[PrecipitationMM],(OpenMeteoAPI[LocationID]=$B43)*(INT(OpenMeteoAPI[ForecastDateTime])=$C43))))</f>
        <v>0</v>
      </c>
      <c r="I43" s="3" cm="1">
        <f t="array" ref="I43">IF($B43="","",AVERAGE(_xlfn._xlws.FILTER(OpenMeteoAPI[WindSpeedKMH],(OpenMeteoAPI[LocationID]=$B43)*(INT(OpenMeteoAPI[ForecastDateTime])=$C43))))</f>
        <v>17.974999999999998</v>
      </c>
      <c r="J43" cm="1">
        <f t="array" ref="J43">IF($B43="","",_xlfn.MODE.SNGL(_xlfn._xlws.FILTER(OpenMeteoAPI[WeatherCode],(OpenMeteoAPI[LocationID]=$B43)*(INT(OpenMeteoAPI[ForecastDateTime])=$C43))))</f>
        <v>1</v>
      </c>
      <c r="K43" t="str" cm="1">
        <f t="array" ref="K43">IF($J43="","",_xlfn.IFS($J43=0,"Clear",$J43&lt;=3,"Partly Cloudy",OR($J43=45,$J43=48),"Fog",AND($J43&gt;=51,$J43&lt;=67),"Drizzle",AND($J43&gt;=71,$J43&lt;=77),"Snow",AND($J43&gt;=80,$J43&lt;=82),"Rain Showers",AND($J43&gt;=95,$J43&lt;=99),"Thunderstorm",TRUE,"Cloudy"))</f>
        <v>Partly Cloudy</v>
      </c>
      <c r="L43" t="str" cm="1">
        <f t="array" ref="L43">IF($J43="","",_xlfn.IFS($J43=0,_xlfn.UNICHAR(9728),$J43&lt;=3,_xlfn.UNICHAR(9729),OR($J43=45,$J43=48),"~",AND($J43&gt;=51,$J43&lt;=67),_xlfn.UNICHAR(9748),AND($J43&gt;=71,$J43&lt;=77),_xlfn.UNICHAR(10052),AND($J43&gt;=80,$J43&lt;=82),_xlfn.UNICHAR(9748),AND($J43&gt;=95,$J43&lt;=99),_xlfn.UNICHAR(9889),TRUE,_xlfn.UNICHAR(9729)))</f>
        <v>☁</v>
      </c>
    </row>
    <row r="44" spans="1:12">
      <c r="A44" t="str" cm="1">
        <f t="array" ref="A44">_xlfn.LET(_xlpm.ids,_xlfn._xlws.FILTER(Locations[LocationID],Locations[LocationID]&lt;&gt;""),_xlpm.days,_xlfn._xlws.SORT(_xlfn.UNIQUE(INT(OpenMeteoAPI[ForecastDateTime]))),_xlpm.n,ROWS($A$2:A44),IF(_xlpm.n&gt;ROWS(_xlpm.ids)*ROWS(_xlpm.days),"",_xlfn.XLOOKUP(INDEX(_xlpm.ids,INT((_xlpm.n-1)/ROWS(_xlpm.days))+1),Locations[LocationID],Locations[Display Location])))</f>
        <v>Berlin, DE</v>
      </c>
      <c r="B44" t="str" cm="1">
        <f t="array" ref="B44">_xlfn.LET(_xlpm.ids,_xlfn._xlws.FILTER(Locations[LocationID],Locations[LocationID]&lt;&gt;""),_xlpm.days,_xlfn._xlws.SORT(_xlfn.UNIQUE(INT(OpenMeteoAPI[ForecastDateTime]))),_xlpm.n,ROWS($B$2:B44),IF(_xlpm.n&gt;ROWS(_xlpm.ids)*ROWS(_xlpm.days),"",INDEX(_xlpm.ids,INT((_xlpm.n-1)/ROWS(_xlpm.days))+1)))</f>
        <v>DE-BER</v>
      </c>
      <c r="C44" s="10" cm="1">
        <f t="array" ref="C44">_xlfn.LET(_xlpm.days,_xlfn._xlws.SORT(_xlfn.UNIQUE(INT(OpenMeteoAPI[ForecastDateTime]))),_xlpm.n,ROWS($C$2:C44),IF($B44="","",INDEX(_xlpm.days,MOD(_xlpm.n-1,ROWS(_xlpm.days))+1)))</f>
        <v>46212</v>
      </c>
      <c r="D44" s="3" cm="1">
        <f t="array" ref="D44">IF($B44="","",MAX(_xlfn._xlws.FILTER(OpenMeteoAPI[TemperatureC],(OpenMeteoAPI[LocationID]=$B44)*(INT(OpenMeteoAPI[ForecastDateTime])=$C44))))</f>
        <v>24.2</v>
      </c>
      <c r="E44" s="3" cm="1">
        <f t="array" ref="E44">IF($B44="","",MIN(_xlfn._xlws.FILTER(OpenMeteoAPI[TemperatureC],(OpenMeteoAPI[LocationID]=$B44)*(INT(OpenMeteoAPI[ForecastDateTime])=$C44))))</f>
        <v>12.1</v>
      </c>
      <c r="F44" s="4" cm="1">
        <f t="array" ref="F44">IF($B44="","",AVERAGE(_xlfn._xlws.FILTER(OpenMeteoAPI[RelativeHumidityPct],(OpenMeteoAPI[LocationID]=$B44)*(INT(OpenMeteoAPI[ForecastDateTime])=$C44)))/100)</f>
        <v>0.64749999999999996</v>
      </c>
      <c r="G44" s="4" cm="1">
        <f t="array" ref="G44">IF($B44="","",MAX(_xlfn._xlws.FILTER(OpenMeteoAPI[PrecipitationProbabilityPct],(OpenMeteoAPI[LocationID]=$B44)*(INT(OpenMeteoAPI[ForecastDateTime])=$C44)))/100)</f>
        <v>0</v>
      </c>
      <c r="H44" s="3" cm="1">
        <f t="array" ref="H44">IF($B44="","",SUM(_xlfn._xlws.FILTER(OpenMeteoAPI[PrecipitationMM],(OpenMeteoAPI[LocationID]=$B44)*(INT(OpenMeteoAPI[ForecastDateTime])=$C44))))</f>
        <v>0</v>
      </c>
      <c r="I44" s="3" cm="1">
        <f t="array" ref="I44">IF($B44="","",AVERAGE(_xlfn._xlws.FILTER(OpenMeteoAPI[WindSpeedKMH],(OpenMeteoAPI[LocationID]=$B44)*(INT(OpenMeteoAPI[ForecastDateTime])=$C44))))</f>
        <v>13.700000000000001</v>
      </c>
      <c r="J44" cm="1">
        <f t="array" ref="J44">IF($B44="","",_xlfn.MODE.SNGL(_xlfn._xlws.FILTER(OpenMeteoAPI[WeatherCode],(OpenMeteoAPI[LocationID]=$B44)*(INT(OpenMeteoAPI[ForecastDateTime])=$C44))))</f>
        <v>2</v>
      </c>
      <c r="K44" t="str" cm="1">
        <f t="array" ref="K44">IF($J44="","",_xlfn.IFS($J44=0,"Clear",$J44&lt;=3,"Partly Cloudy",OR($J44=45,$J44=48),"Fog",AND($J44&gt;=51,$J44&lt;=67),"Drizzle",AND($J44&gt;=71,$J44&lt;=77),"Snow",AND($J44&gt;=80,$J44&lt;=82),"Rain Showers",AND($J44&gt;=95,$J44&lt;=99),"Thunderstorm",TRUE,"Cloudy"))</f>
        <v>Partly Cloudy</v>
      </c>
      <c r="L44" t="str" cm="1">
        <f t="array" ref="L44">IF($J44="","",_xlfn.IFS($J44=0,_xlfn.UNICHAR(9728),$J44&lt;=3,_xlfn.UNICHAR(9729),OR($J44=45,$J44=48),"~",AND($J44&gt;=51,$J44&lt;=67),_xlfn.UNICHAR(9748),AND($J44&gt;=71,$J44&lt;=77),_xlfn.UNICHAR(10052),AND($J44&gt;=80,$J44&lt;=82),_xlfn.UNICHAR(9748),AND($J44&gt;=95,$J44&lt;=99),_xlfn.UNICHAR(9889),TRUE,_xlfn.UNICHAR(9729)))</f>
        <v>☁</v>
      </c>
    </row>
    <row r="45" spans="1:12">
      <c r="A45" t="str" cm="1">
        <f t="array" ref="A45">_xlfn.LET(_xlpm.ids,_xlfn._xlws.FILTER(Locations[LocationID],Locations[LocationID]&lt;&gt;""),_xlpm.days,_xlfn._xlws.SORT(_xlfn.UNIQUE(INT(OpenMeteoAPI[ForecastDateTime]))),_xlpm.n,ROWS($A$2:A45),IF(_xlpm.n&gt;ROWS(_xlpm.ids)*ROWS(_xlpm.days),"",_xlfn.XLOOKUP(INDEX(_xlpm.ids,INT((_xlpm.n-1)/ROWS(_xlpm.days))+1),Locations[LocationID],Locations[Display Location])))</f>
        <v>Berlin, DE</v>
      </c>
      <c r="B45" t="str" cm="1">
        <f t="array" ref="B45">_xlfn.LET(_xlpm.ids,_xlfn._xlws.FILTER(Locations[LocationID],Locations[LocationID]&lt;&gt;""),_xlpm.days,_xlfn._xlws.SORT(_xlfn.UNIQUE(INT(OpenMeteoAPI[ForecastDateTime]))),_xlpm.n,ROWS($B$2:B45),IF(_xlpm.n&gt;ROWS(_xlpm.ids)*ROWS(_xlpm.days),"",INDEX(_xlpm.ids,INT((_xlpm.n-1)/ROWS(_xlpm.days))+1)))</f>
        <v>DE-BER</v>
      </c>
      <c r="C45" s="10" cm="1">
        <f t="array" ref="C45">_xlfn.LET(_xlpm.days,_xlfn._xlws.SORT(_xlfn.UNIQUE(INT(OpenMeteoAPI[ForecastDateTime]))),_xlpm.n,ROWS($C$2:C45),IF($B45="","",INDEX(_xlpm.days,MOD(_xlpm.n-1,ROWS(_xlpm.days))+1)))</f>
        <v>46213</v>
      </c>
      <c r="D45" s="3" cm="1">
        <f t="array" ref="D45">IF($B45="","",MAX(_xlfn._xlws.FILTER(OpenMeteoAPI[TemperatureC],(OpenMeteoAPI[LocationID]=$B45)*(INT(OpenMeteoAPI[ForecastDateTime])=$C45))))</f>
        <v>26.3</v>
      </c>
      <c r="E45" s="3" cm="1">
        <f t="array" ref="E45">IF($B45="","",MIN(_xlfn._xlws.FILTER(OpenMeteoAPI[TemperatureC],(OpenMeteoAPI[LocationID]=$B45)*(INT(OpenMeteoAPI[ForecastDateTime])=$C45))))</f>
        <v>14.7</v>
      </c>
      <c r="F45" s="4" cm="1">
        <f t="array" ref="F45">IF($B45="","",AVERAGE(_xlfn._xlws.FILTER(OpenMeteoAPI[RelativeHumidityPct],(OpenMeteoAPI[LocationID]=$B45)*(INT(OpenMeteoAPI[ForecastDateTime])=$C45)))/100)</f>
        <v>0.61375000000000002</v>
      </c>
      <c r="G45" s="4" cm="1">
        <f t="array" ref="G45">IF($B45="","",MAX(_xlfn._xlws.FILTER(OpenMeteoAPI[PrecipitationProbabilityPct],(OpenMeteoAPI[LocationID]=$B45)*(INT(OpenMeteoAPI[ForecastDateTime])=$C45)))/100)</f>
        <v>0</v>
      </c>
      <c r="H45" s="3" cm="1">
        <f t="array" ref="H45">IF($B45="","",SUM(_xlfn._xlws.FILTER(OpenMeteoAPI[PrecipitationMM],(OpenMeteoAPI[LocationID]=$B45)*(INT(OpenMeteoAPI[ForecastDateTime])=$C45))))</f>
        <v>0</v>
      </c>
      <c r="I45" s="3" cm="1">
        <f t="array" ref="I45">IF($B45="","",AVERAGE(_xlfn._xlws.FILTER(OpenMeteoAPI[WindSpeedKMH],(OpenMeteoAPI[LocationID]=$B45)*(INT(OpenMeteoAPI[ForecastDateTime])=$C45))))</f>
        <v>8.0000000000000018</v>
      </c>
      <c r="J45" cm="1">
        <f t="array" ref="J45">IF($B45="","",_xlfn.MODE.SNGL(_xlfn._xlws.FILTER(OpenMeteoAPI[WeatherCode],(OpenMeteoAPI[LocationID]=$B45)*(INT(OpenMeteoAPI[ForecastDateTime])=$C45))))</f>
        <v>2</v>
      </c>
      <c r="K45" t="str" cm="1">
        <f t="array" ref="K45">IF($J45="","",_xlfn.IFS($J45=0,"Clear",$J45&lt;=3,"Partly Cloudy",OR($J45=45,$J45=48),"Fog",AND($J45&gt;=51,$J45&lt;=67),"Drizzle",AND($J45&gt;=71,$J45&lt;=77),"Snow",AND($J45&gt;=80,$J45&lt;=82),"Rain Showers",AND($J45&gt;=95,$J45&lt;=99),"Thunderstorm",TRUE,"Cloudy"))</f>
        <v>Partly Cloudy</v>
      </c>
      <c r="L45" t="str" cm="1">
        <f t="array" ref="L45">IF($J45="","",_xlfn.IFS($J45=0,_xlfn.UNICHAR(9728),$J45&lt;=3,_xlfn.UNICHAR(9729),OR($J45=45,$J45=48),"~",AND($J45&gt;=51,$J45&lt;=67),_xlfn.UNICHAR(9748),AND($J45&gt;=71,$J45&lt;=77),_xlfn.UNICHAR(10052),AND($J45&gt;=80,$J45&lt;=82),_xlfn.UNICHAR(9748),AND($J45&gt;=95,$J45&lt;=99),_xlfn.UNICHAR(9889),TRUE,_xlfn.UNICHAR(9729)))</f>
        <v>☁</v>
      </c>
    </row>
    <row r="46" spans="1:12">
      <c r="A46" t="str" cm="1">
        <f t="array" ref="A46">_xlfn.LET(_xlpm.ids,_xlfn._xlws.FILTER(Locations[LocationID],Locations[LocationID]&lt;&gt;""),_xlpm.days,_xlfn._xlws.SORT(_xlfn.UNIQUE(INT(OpenMeteoAPI[ForecastDateTime]))),_xlpm.n,ROWS($A$2:A46),IF(_xlpm.n&gt;ROWS(_xlpm.ids)*ROWS(_xlpm.days),"",_xlfn.XLOOKUP(INDEX(_xlpm.ids,INT((_xlpm.n-1)/ROWS(_xlpm.days))+1),Locations[LocationID],Locations[Display Location])))</f>
        <v>Berlin, DE</v>
      </c>
      <c r="B46" t="str" cm="1">
        <f t="array" ref="B46">_xlfn.LET(_xlpm.ids,_xlfn._xlws.FILTER(Locations[LocationID],Locations[LocationID]&lt;&gt;""),_xlpm.days,_xlfn._xlws.SORT(_xlfn.UNIQUE(INT(OpenMeteoAPI[ForecastDateTime]))),_xlpm.n,ROWS($B$2:B46),IF(_xlpm.n&gt;ROWS(_xlpm.ids)*ROWS(_xlpm.days),"",INDEX(_xlpm.ids,INT((_xlpm.n-1)/ROWS(_xlpm.days))+1)))</f>
        <v>DE-BER</v>
      </c>
      <c r="C46" s="10" cm="1">
        <f t="array" ref="C46">_xlfn.LET(_xlpm.days,_xlfn._xlws.SORT(_xlfn.UNIQUE(INT(OpenMeteoAPI[ForecastDateTime]))),_xlpm.n,ROWS($C$2:C46),IF($B46="","",INDEX(_xlpm.days,MOD(_xlpm.n-1,ROWS(_xlpm.days))+1)))</f>
        <v>46214</v>
      </c>
      <c r="D46" s="3" cm="1">
        <f t="array" ref="D46">IF($B46="","",MAX(_xlfn._xlws.FILTER(OpenMeteoAPI[TemperatureC],(OpenMeteoAPI[LocationID]=$B46)*(INT(OpenMeteoAPI[ForecastDateTime])=$C46))))</f>
        <v>25.7</v>
      </c>
      <c r="E46" s="3" cm="1">
        <f t="array" ref="E46">IF($B46="","",MIN(_xlfn._xlws.FILTER(OpenMeteoAPI[TemperatureC],(OpenMeteoAPI[LocationID]=$B46)*(INT(OpenMeteoAPI[ForecastDateTime])=$C46))))</f>
        <v>16.5</v>
      </c>
      <c r="F46" s="4" cm="1">
        <f t="array" ref="F46">IF($B46="","",AVERAGE(_xlfn._xlws.FILTER(OpenMeteoAPI[RelativeHumidityPct],(OpenMeteoAPI[LocationID]=$B46)*(INT(OpenMeteoAPI[ForecastDateTime])=$C46)))/100)</f>
        <v>0.60875000000000001</v>
      </c>
      <c r="G46" s="4" cm="1">
        <f t="array" ref="G46">IF($B46="","",MAX(_xlfn._xlws.FILTER(OpenMeteoAPI[PrecipitationProbabilityPct],(OpenMeteoAPI[LocationID]=$B46)*(INT(OpenMeteoAPI[ForecastDateTime])=$C46)))/100)</f>
        <v>0</v>
      </c>
      <c r="H46" s="3" cm="1">
        <f t="array" ref="H46">IF($B46="","",SUM(_xlfn._xlws.FILTER(OpenMeteoAPI[PrecipitationMM],(OpenMeteoAPI[LocationID]=$B46)*(INT(OpenMeteoAPI[ForecastDateTime])=$C46))))</f>
        <v>0.30000000000000004</v>
      </c>
      <c r="I46" s="3" cm="1">
        <f t="array" ref="I46">IF($B46="","",AVERAGE(_xlfn._xlws.FILTER(OpenMeteoAPI[WindSpeedKMH],(OpenMeteoAPI[LocationID]=$B46)*(INT(OpenMeteoAPI[ForecastDateTime])=$C46))))</f>
        <v>5.5750000000000002</v>
      </c>
      <c r="J46" cm="1">
        <f t="array" ref="J46">IF($B46="","",_xlfn.MODE.SNGL(_xlfn._xlws.FILTER(OpenMeteoAPI[WeatherCode],(OpenMeteoAPI[LocationID]=$B46)*(INT(OpenMeteoAPI[ForecastDateTime])=$C46))))</f>
        <v>3</v>
      </c>
      <c r="K46" t="str" cm="1">
        <f t="array" ref="K46">IF($J46="","",_xlfn.IFS($J46=0,"Clear",$J46&lt;=3,"Partly Cloudy",OR($J46=45,$J46=48),"Fog",AND($J46&gt;=51,$J46&lt;=67),"Drizzle",AND($J46&gt;=71,$J46&lt;=77),"Snow",AND($J46&gt;=80,$J46&lt;=82),"Rain Showers",AND($J46&gt;=95,$J46&lt;=99),"Thunderstorm",TRUE,"Cloudy"))</f>
        <v>Partly Cloudy</v>
      </c>
      <c r="L46" t="str" cm="1">
        <f t="array" ref="L46">IF($J46="","",_xlfn.IFS($J46=0,_xlfn.UNICHAR(9728),$J46&lt;=3,_xlfn.UNICHAR(9729),OR($J46=45,$J46=48),"~",AND($J46&gt;=51,$J46&lt;=67),_xlfn.UNICHAR(9748),AND($J46&gt;=71,$J46&lt;=77),_xlfn.UNICHAR(10052),AND($J46&gt;=80,$J46&lt;=82),_xlfn.UNICHAR(9748),AND($J46&gt;=95,$J46&lt;=99),_xlfn.UNICHAR(9889),TRUE,_xlfn.UNICHAR(9729)))</f>
        <v>☁</v>
      </c>
    </row>
    <row r="47" spans="1:12">
      <c r="A47" t="str" cm="1">
        <f t="array" ref="A47">_xlfn.LET(_xlpm.ids,_xlfn._xlws.FILTER(Locations[LocationID],Locations[LocationID]&lt;&gt;""),_xlpm.days,_xlfn._xlws.SORT(_xlfn.UNIQUE(INT(OpenMeteoAPI[ForecastDateTime]))),_xlpm.n,ROWS($A$2:A47),IF(_xlpm.n&gt;ROWS(_xlpm.ids)*ROWS(_xlpm.days),"",_xlfn.XLOOKUP(INDEX(_xlpm.ids,INT((_xlpm.n-1)/ROWS(_xlpm.days))+1),Locations[LocationID],Locations[Display Location])))</f>
        <v>Berlin, DE</v>
      </c>
      <c r="B47" t="str" cm="1">
        <f t="array" ref="B47">_xlfn.LET(_xlpm.ids,_xlfn._xlws.FILTER(Locations[LocationID],Locations[LocationID]&lt;&gt;""),_xlpm.days,_xlfn._xlws.SORT(_xlfn.UNIQUE(INT(OpenMeteoAPI[ForecastDateTime]))),_xlpm.n,ROWS($B$2:B47),IF(_xlpm.n&gt;ROWS(_xlpm.ids)*ROWS(_xlpm.days),"",INDEX(_xlpm.ids,INT((_xlpm.n-1)/ROWS(_xlpm.days))+1)))</f>
        <v>DE-BER</v>
      </c>
      <c r="C47" s="10" cm="1">
        <f t="array" ref="C47">_xlfn.LET(_xlpm.days,_xlfn._xlws.SORT(_xlfn.UNIQUE(INT(OpenMeteoAPI[ForecastDateTime]))),_xlpm.n,ROWS($C$2:C47),IF($B47="","",INDEX(_xlpm.days,MOD(_xlpm.n-1,ROWS(_xlpm.days))+1)))</f>
        <v>46215</v>
      </c>
      <c r="D47" s="3" cm="1">
        <f t="array" ref="D47">IF($B47="","",MAX(_xlfn._xlws.FILTER(OpenMeteoAPI[TemperatureC],(OpenMeteoAPI[LocationID]=$B47)*(INT(OpenMeteoAPI[ForecastDateTime])=$C47))))</f>
        <v>25.9</v>
      </c>
      <c r="E47" s="3" cm="1">
        <f t="array" ref="E47">IF($B47="","",MIN(_xlfn._xlws.FILTER(OpenMeteoAPI[TemperatureC],(OpenMeteoAPI[LocationID]=$B47)*(INT(OpenMeteoAPI[ForecastDateTime])=$C47))))</f>
        <v>14.8</v>
      </c>
      <c r="F47" s="4" cm="1">
        <f t="array" ref="F47">IF($B47="","",AVERAGE(_xlfn._xlws.FILTER(OpenMeteoAPI[RelativeHumidityPct],(OpenMeteoAPI[LocationID]=$B47)*(INT(OpenMeteoAPI[ForecastDateTime])=$C47)))/100)</f>
        <v>0.68166666666666675</v>
      </c>
      <c r="G47" s="4" cm="1">
        <f t="array" ref="G47">IF($B47="","",MAX(_xlfn._xlws.FILTER(OpenMeteoAPI[PrecipitationProbabilityPct],(OpenMeteoAPI[LocationID]=$B47)*(INT(OpenMeteoAPI[ForecastDateTime])=$C47)))/100)</f>
        <v>0.04</v>
      </c>
      <c r="H47" s="3" cm="1">
        <f t="array" ref="H47">IF($B47="","",SUM(_xlfn._xlws.FILTER(OpenMeteoAPI[PrecipitationMM],(OpenMeteoAPI[LocationID]=$B47)*(INT(OpenMeteoAPI[ForecastDateTime])=$C47))))</f>
        <v>0</v>
      </c>
      <c r="I47" s="3" cm="1">
        <f t="array" ref="I47">IF($B47="","",AVERAGE(_xlfn._xlws.FILTER(OpenMeteoAPI[WindSpeedKMH],(OpenMeteoAPI[LocationID]=$B47)*(INT(OpenMeteoAPI[ForecastDateTime])=$C47))))</f>
        <v>5.4874999999999998</v>
      </c>
      <c r="J47" cm="1">
        <f t="array" ref="J47">IF($B47="","",_xlfn.MODE.SNGL(_xlfn._xlws.FILTER(OpenMeteoAPI[WeatherCode],(OpenMeteoAPI[LocationID]=$B47)*(INT(OpenMeteoAPI[ForecastDateTime])=$C47))))</f>
        <v>3</v>
      </c>
      <c r="K47" t="str" cm="1">
        <f t="array" ref="K47">IF($J47="","",_xlfn.IFS($J47=0,"Clear",$J47&lt;=3,"Partly Cloudy",OR($J47=45,$J47=48),"Fog",AND($J47&gt;=51,$J47&lt;=67),"Drizzle",AND($J47&gt;=71,$J47&lt;=77),"Snow",AND($J47&gt;=80,$J47&lt;=82),"Rain Showers",AND($J47&gt;=95,$J47&lt;=99),"Thunderstorm",TRUE,"Cloudy"))</f>
        <v>Partly Cloudy</v>
      </c>
      <c r="L47" t="str" cm="1">
        <f t="array" ref="L47">IF($J47="","",_xlfn.IFS($J47=0,_xlfn.UNICHAR(9728),$J47&lt;=3,_xlfn.UNICHAR(9729),OR($J47=45,$J47=48),"~",AND($J47&gt;=51,$J47&lt;=67),_xlfn.UNICHAR(9748),AND($J47&gt;=71,$J47&lt;=77),_xlfn.UNICHAR(10052),AND($J47&gt;=80,$J47&lt;=82),_xlfn.UNICHAR(9748),AND($J47&gt;=95,$J47&lt;=99),_xlfn.UNICHAR(9889),TRUE,_xlfn.UNICHAR(9729)))</f>
        <v>☁</v>
      </c>
    </row>
    <row r="48" spans="1:12">
      <c r="A48" t="str" cm="1">
        <f t="array" ref="A48">_xlfn.LET(_xlpm.ids,_xlfn._xlws.FILTER(Locations[LocationID],Locations[LocationID]&lt;&gt;""),_xlpm.days,_xlfn._xlws.SORT(_xlfn.UNIQUE(INT(OpenMeteoAPI[ForecastDateTime]))),_xlpm.n,ROWS($A$2:A48),IF(_xlpm.n&gt;ROWS(_xlpm.ids)*ROWS(_xlpm.days),"",_xlfn.XLOOKUP(INDEX(_xlpm.ids,INT((_xlpm.n-1)/ROWS(_xlpm.days))+1),Locations[LocationID],Locations[Display Location])))</f>
        <v>Berlin, DE</v>
      </c>
      <c r="B48" t="str" cm="1">
        <f t="array" ref="B48">_xlfn.LET(_xlpm.ids,_xlfn._xlws.FILTER(Locations[LocationID],Locations[LocationID]&lt;&gt;""),_xlpm.days,_xlfn._xlws.SORT(_xlfn.UNIQUE(INT(OpenMeteoAPI[ForecastDateTime]))),_xlpm.n,ROWS($B$2:B48),IF(_xlpm.n&gt;ROWS(_xlpm.ids)*ROWS(_xlpm.days),"",INDEX(_xlpm.ids,INT((_xlpm.n-1)/ROWS(_xlpm.days))+1)))</f>
        <v>DE-BER</v>
      </c>
      <c r="C48" s="10" cm="1">
        <f t="array" ref="C48">_xlfn.LET(_xlpm.days,_xlfn._xlws.SORT(_xlfn.UNIQUE(INT(OpenMeteoAPI[ForecastDateTime]))),_xlpm.n,ROWS($C$2:C48),IF($B48="","",INDEX(_xlpm.days,MOD(_xlpm.n-1,ROWS(_xlpm.days))+1)))</f>
        <v>46216</v>
      </c>
      <c r="D48" s="3" cm="1">
        <f t="array" ref="D48">IF($B48="","",MAX(_xlfn._xlws.FILTER(OpenMeteoAPI[TemperatureC],(OpenMeteoAPI[LocationID]=$B48)*(INT(OpenMeteoAPI[ForecastDateTime])=$C48))))</f>
        <v>27.6</v>
      </c>
      <c r="E48" s="3" cm="1">
        <f t="array" ref="E48">IF($B48="","",MIN(_xlfn._xlws.FILTER(OpenMeteoAPI[TemperatureC],(OpenMeteoAPI[LocationID]=$B48)*(INT(OpenMeteoAPI[ForecastDateTime])=$C48))))</f>
        <v>17</v>
      </c>
      <c r="F48" s="4" cm="1">
        <f t="array" ref="F48">IF($B48="","",AVERAGE(_xlfn._xlws.FILTER(OpenMeteoAPI[RelativeHumidityPct],(OpenMeteoAPI[LocationID]=$B48)*(INT(OpenMeteoAPI[ForecastDateTime])=$C48)))/100)</f>
        <v>0.67</v>
      </c>
      <c r="G48" s="4" cm="1">
        <f t="array" ref="G48">IF($B48="","",MAX(_xlfn._xlws.FILTER(OpenMeteoAPI[PrecipitationProbabilityPct],(OpenMeteoAPI[LocationID]=$B48)*(INT(OpenMeteoAPI[ForecastDateTime])=$C48)))/100)</f>
        <v>7.0000000000000007E-2</v>
      </c>
      <c r="H48" s="3" cm="1">
        <f t="array" ref="H48">IF($B48="","",SUM(_xlfn._xlws.FILTER(OpenMeteoAPI[PrecipitationMM],(OpenMeteoAPI[LocationID]=$B48)*(INT(OpenMeteoAPI[ForecastDateTime])=$C48))))</f>
        <v>0</v>
      </c>
      <c r="I48" s="3" cm="1">
        <f t="array" ref="I48">IF($B48="","",AVERAGE(_xlfn._xlws.FILTER(OpenMeteoAPI[WindSpeedKMH],(OpenMeteoAPI[LocationID]=$B48)*(INT(OpenMeteoAPI[ForecastDateTime])=$C48))))</f>
        <v>5.9749999999999988</v>
      </c>
      <c r="J48" cm="1">
        <f t="array" ref="J48">IF($B48="","",_xlfn.MODE.SNGL(_xlfn._xlws.FILTER(OpenMeteoAPI[WeatherCode],(OpenMeteoAPI[LocationID]=$B48)*(INT(OpenMeteoAPI[ForecastDateTime])=$C48))))</f>
        <v>2</v>
      </c>
      <c r="K48" t="str" cm="1">
        <f t="array" ref="K48">IF($J48="","",_xlfn.IFS($J48=0,"Clear",$J48&lt;=3,"Partly Cloudy",OR($J48=45,$J48=48),"Fog",AND($J48&gt;=51,$J48&lt;=67),"Drizzle",AND($J48&gt;=71,$J48&lt;=77),"Snow",AND($J48&gt;=80,$J48&lt;=82),"Rain Showers",AND($J48&gt;=95,$J48&lt;=99),"Thunderstorm",TRUE,"Cloudy"))</f>
        <v>Partly Cloudy</v>
      </c>
      <c r="L48" t="str" cm="1">
        <f t="array" ref="L48">IF($J48="","",_xlfn.IFS($J48=0,_xlfn.UNICHAR(9728),$J48&lt;=3,_xlfn.UNICHAR(9729),OR($J48=45,$J48=48),"~",AND($J48&gt;=51,$J48&lt;=67),_xlfn.UNICHAR(9748),AND($J48&gt;=71,$J48&lt;=77),_xlfn.UNICHAR(10052),AND($J48&gt;=80,$J48&lt;=82),_xlfn.UNICHAR(9748),AND($J48&gt;=95,$J48&lt;=99),_xlfn.UNICHAR(9889),TRUE,_xlfn.UNICHAR(9729)))</f>
        <v>☁</v>
      </c>
    </row>
    <row r="49" spans="1:12">
      <c r="A49" t="str" cm="1">
        <f t="array" ref="A49">_xlfn.LET(_xlpm.ids,_xlfn._xlws.FILTER(Locations[LocationID],Locations[LocationID]&lt;&gt;""),_xlpm.days,_xlfn._xlws.SORT(_xlfn.UNIQUE(INT(OpenMeteoAPI[ForecastDateTime]))),_xlpm.n,ROWS($A$2:A49),IF(_xlpm.n&gt;ROWS(_xlpm.ids)*ROWS(_xlpm.days),"",_xlfn.XLOOKUP(INDEX(_xlpm.ids,INT((_xlpm.n-1)/ROWS(_xlpm.days))+1),Locations[LocationID],Locations[Display Location])))</f>
        <v>Berlin, DE</v>
      </c>
      <c r="B49" t="str" cm="1">
        <f t="array" ref="B49">_xlfn.LET(_xlpm.ids,_xlfn._xlws.FILTER(Locations[LocationID],Locations[LocationID]&lt;&gt;""),_xlpm.days,_xlfn._xlws.SORT(_xlfn.UNIQUE(INT(OpenMeteoAPI[ForecastDateTime]))),_xlpm.n,ROWS($B$2:B49),IF(_xlpm.n&gt;ROWS(_xlpm.ids)*ROWS(_xlpm.days),"",INDEX(_xlpm.ids,INT((_xlpm.n-1)/ROWS(_xlpm.days))+1)))</f>
        <v>DE-BER</v>
      </c>
      <c r="C49" s="10" cm="1">
        <f t="array" ref="C49">_xlfn.LET(_xlpm.days,_xlfn._xlws.SORT(_xlfn.UNIQUE(INT(OpenMeteoAPI[ForecastDateTime]))),_xlpm.n,ROWS($C$2:C49),IF($B49="","",INDEX(_xlpm.days,MOD(_xlpm.n-1,ROWS(_xlpm.days))+1)))</f>
        <v>46217</v>
      </c>
      <c r="D49" s="3" cm="1">
        <f t="array" ref="D49">IF($B49="","",MAX(_xlfn._xlws.FILTER(OpenMeteoAPI[TemperatureC],(OpenMeteoAPI[LocationID]=$B49)*(INT(OpenMeteoAPI[ForecastDateTime])=$C49))))</f>
        <v>28.8</v>
      </c>
      <c r="E49" s="3" cm="1">
        <f t="array" ref="E49">IF($B49="","",MIN(_xlfn._xlws.FILTER(OpenMeteoAPI[TemperatureC],(OpenMeteoAPI[LocationID]=$B49)*(INT(OpenMeteoAPI[ForecastDateTime])=$C49))))</f>
        <v>16.899999999999999</v>
      </c>
      <c r="F49" s="4" cm="1">
        <f t="array" ref="F49">IF($B49="","",AVERAGE(_xlfn._xlws.FILTER(OpenMeteoAPI[RelativeHumidityPct],(OpenMeteoAPI[LocationID]=$B49)*(INT(OpenMeteoAPI[ForecastDateTime])=$C49)))/100)</f>
        <v>0.65375000000000005</v>
      </c>
      <c r="G49" s="4" cm="1">
        <f t="array" ref="G49">IF($B49="","",MAX(_xlfn._xlws.FILTER(OpenMeteoAPI[PrecipitationProbabilityPct],(OpenMeteoAPI[LocationID]=$B49)*(INT(OpenMeteoAPI[ForecastDateTime])=$C49)))/100)</f>
        <v>0.1</v>
      </c>
      <c r="H49" s="3" cm="1">
        <f t="array" ref="H49">IF($B49="","",SUM(_xlfn._xlws.FILTER(OpenMeteoAPI[PrecipitationMM],(OpenMeteoAPI[LocationID]=$B49)*(INT(OpenMeteoAPI[ForecastDateTime])=$C49))))</f>
        <v>0</v>
      </c>
      <c r="I49" s="3" cm="1">
        <f t="array" ref="I49">IF($B49="","",AVERAGE(_xlfn._xlws.FILTER(OpenMeteoAPI[WindSpeedKMH],(OpenMeteoAPI[LocationID]=$B49)*(INT(OpenMeteoAPI[ForecastDateTime])=$C49))))</f>
        <v>5.0666666666666664</v>
      </c>
      <c r="J49" cm="1">
        <f t="array" ref="J49">IF($B49="","",_xlfn.MODE.SNGL(_xlfn._xlws.FILTER(OpenMeteoAPI[WeatherCode],(OpenMeteoAPI[LocationID]=$B49)*(INT(OpenMeteoAPI[ForecastDateTime])=$C49))))</f>
        <v>1</v>
      </c>
      <c r="K49" t="str" cm="1">
        <f t="array" ref="K49">IF($J49="","",_xlfn.IFS($J49=0,"Clear",$J49&lt;=3,"Partly Cloudy",OR($J49=45,$J49=48),"Fog",AND($J49&gt;=51,$J49&lt;=67),"Drizzle",AND($J49&gt;=71,$J49&lt;=77),"Snow",AND($J49&gt;=80,$J49&lt;=82),"Rain Showers",AND($J49&gt;=95,$J49&lt;=99),"Thunderstorm",TRUE,"Cloudy"))</f>
        <v>Partly Cloudy</v>
      </c>
      <c r="L49" t="str" cm="1">
        <f t="array" ref="L49">IF($J49="","",_xlfn.IFS($J49=0,_xlfn.UNICHAR(9728),$J49&lt;=3,_xlfn.UNICHAR(9729),OR($J49=45,$J49=48),"~",AND($J49&gt;=51,$J49&lt;=67),_xlfn.UNICHAR(9748),AND($J49&gt;=71,$J49&lt;=77),_xlfn.UNICHAR(10052),AND($J49&gt;=80,$J49&lt;=82),_xlfn.UNICHAR(9748),AND($J49&gt;=95,$J49&lt;=99),_xlfn.UNICHAR(9889),TRUE,_xlfn.UNICHAR(9729)))</f>
        <v>☁</v>
      </c>
    </row>
    <row r="50" spans="1:12">
      <c r="A50" t="str" cm="1">
        <f t="array" ref="A50">_xlfn.LET(_xlpm.ids,_xlfn._xlws.FILTER(Locations[LocationID],Locations[LocationID]&lt;&gt;""),_xlpm.days,_xlfn._xlws.SORT(_xlfn.UNIQUE(INT(OpenMeteoAPI[ForecastDateTime]))),_xlpm.n,ROWS($A$2:A50),IF(_xlpm.n&gt;ROWS(_xlpm.ids)*ROWS(_xlpm.days),"",_xlfn.XLOOKUP(INDEX(_xlpm.ids,INT((_xlpm.n-1)/ROWS(_xlpm.days))+1),Locations[LocationID],Locations[Display Location])))</f>
        <v>Berlin, DE</v>
      </c>
      <c r="B50" t="str" cm="1">
        <f t="array" ref="B50">_xlfn.LET(_xlpm.ids,_xlfn._xlws.FILTER(Locations[LocationID],Locations[LocationID]&lt;&gt;""),_xlpm.days,_xlfn._xlws.SORT(_xlfn.UNIQUE(INT(OpenMeteoAPI[ForecastDateTime]))),_xlpm.n,ROWS($B$2:B50),IF(_xlpm.n&gt;ROWS(_xlpm.ids)*ROWS(_xlpm.days),"",INDEX(_xlpm.ids,INT((_xlpm.n-1)/ROWS(_xlpm.days))+1)))</f>
        <v>DE-BER</v>
      </c>
      <c r="C50" s="10" cm="1">
        <f t="array" ref="C50">_xlfn.LET(_xlpm.days,_xlfn._xlws.SORT(_xlfn.UNIQUE(INT(OpenMeteoAPI[ForecastDateTime]))),_xlpm.n,ROWS($C$2:C50),IF($B50="","",INDEX(_xlpm.days,MOD(_xlpm.n-1,ROWS(_xlpm.days))+1)))</f>
        <v>46218</v>
      </c>
      <c r="D50" s="3" cm="1">
        <f t="array" ref="D50">IF($B50="","",MAX(_xlfn._xlws.FILTER(OpenMeteoAPI[TemperatureC],(OpenMeteoAPI[LocationID]=$B50)*(INT(OpenMeteoAPI[ForecastDateTime])=$C50))))</f>
        <v>29.3</v>
      </c>
      <c r="E50" s="3" cm="1">
        <f t="array" ref="E50">IF($B50="","",MIN(_xlfn._xlws.FILTER(OpenMeteoAPI[TemperatureC],(OpenMeteoAPI[LocationID]=$B50)*(INT(OpenMeteoAPI[ForecastDateTime])=$C50))))</f>
        <v>17.2</v>
      </c>
      <c r="F50" s="4" cm="1">
        <f t="array" ref="F50">IF($B50="","",AVERAGE(_xlfn._xlws.FILTER(OpenMeteoAPI[RelativeHumidityPct],(OpenMeteoAPI[LocationID]=$B50)*(INT(OpenMeteoAPI[ForecastDateTime])=$C50)))/100)</f>
        <v>0.60916666666666663</v>
      </c>
      <c r="G50" s="4" cm="1">
        <f t="array" ref="G50">IF($B50="","",MAX(_xlfn._xlws.FILTER(OpenMeteoAPI[PrecipitationProbabilityPct],(OpenMeteoAPI[LocationID]=$B50)*(INT(OpenMeteoAPI[ForecastDateTime])=$C50)))/100)</f>
        <v>0.25</v>
      </c>
      <c r="H50" s="3" cm="1">
        <f t="array" ref="H50">IF($B50="","",SUM(_xlfn._xlws.FILTER(OpenMeteoAPI[PrecipitationMM],(OpenMeteoAPI[LocationID]=$B50)*(INT(OpenMeteoAPI[ForecastDateTime])=$C50))))</f>
        <v>0</v>
      </c>
      <c r="I50" s="3" cm="1">
        <f t="array" ref="I50">IF($B50="","",AVERAGE(_xlfn._xlws.FILTER(OpenMeteoAPI[WindSpeedKMH],(OpenMeteoAPI[LocationID]=$B50)*(INT(OpenMeteoAPI[ForecastDateTime])=$C50))))</f>
        <v>9.5749999999999975</v>
      </c>
      <c r="J50" cm="1">
        <f t="array" ref="J50">IF($B50="","",_xlfn.MODE.SNGL(_xlfn._xlws.FILTER(OpenMeteoAPI[WeatherCode],(OpenMeteoAPI[LocationID]=$B50)*(INT(OpenMeteoAPI[ForecastDateTime])=$C50))))</f>
        <v>0</v>
      </c>
      <c r="K50" t="str" cm="1">
        <f t="array" ref="K50">IF($J50="","",_xlfn.IFS($J50=0,"Clear",$J50&lt;=3,"Partly Cloudy",OR($J50=45,$J50=48),"Fog",AND($J50&gt;=51,$J50&lt;=67),"Drizzle",AND($J50&gt;=71,$J50&lt;=77),"Snow",AND($J50&gt;=80,$J50&lt;=82),"Rain Showers",AND($J50&gt;=95,$J50&lt;=99),"Thunderstorm",TRUE,"Cloudy"))</f>
        <v>Clear</v>
      </c>
      <c r="L50" t="str" cm="1">
        <f t="array" ref="L50">IF($J50="","",_xlfn.IFS($J50=0,_xlfn.UNICHAR(9728),$J50&lt;=3,_xlfn.UNICHAR(9729),OR($J50=45,$J50=48),"~",AND($J50&gt;=51,$J50&lt;=67),_xlfn.UNICHAR(9748),AND($J50&gt;=71,$J50&lt;=77),_xlfn.UNICHAR(10052),AND($J50&gt;=80,$J50&lt;=82),_xlfn.UNICHAR(9748),AND($J50&gt;=95,$J50&lt;=99),_xlfn.UNICHAR(9889),TRUE,_xlfn.UNICHAR(9729)))</f>
        <v>☀</v>
      </c>
    </row>
    <row r="51" spans="1:12">
      <c r="A51" t="str" cm="1">
        <f t="array" ref="A51">_xlfn.LET(_xlpm.ids,_xlfn._xlws.FILTER(Locations[LocationID],Locations[LocationID]&lt;&gt;""),_xlpm.days,_xlfn._xlws.SORT(_xlfn.UNIQUE(INT(OpenMeteoAPI[ForecastDateTime]))),_xlpm.n,ROWS($A$2:A51),IF(_xlpm.n&gt;ROWS(_xlpm.ids)*ROWS(_xlpm.days),"",_xlfn.XLOOKUP(INDEX(_xlpm.ids,INT((_xlpm.n-1)/ROWS(_xlpm.days))+1),Locations[LocationID],Locations[Display Location])))</f>
        <v>Berlin, DE</v>
      </c>
      <c r="B51" t="str" cm="1">
        <f t="array" ref="B51">_xlfn.LET(_xlpm.ids,_xlfn._xlws.FILTER(Locations[LocationID],Locations[LocationID]&lt;&gt;""),_xlpm.days,_xlfn._xlws.SORT(_xlfn.UNIQUE(INT(OpenMeteoAPI[ForecastDateTime]))),_xlpm.n,ROWS($B$2:B51),IF(_xlpm.n&gt;ROWS(_xlpm.ids)*ROWS(_xlpm.days),"",INDEX(_xlpm.ids,INT((_xlpm.n-1)/ROWS(_xlpm.days))+1)))</f>
        <v>DE-BER</v>
      </c>
      <c r="C51" s="10" cm="1">
        <f t="array" ref="C51">_xlfn.LET(_xlpm.days,_xlfn._xlws.SORT(_xlfn.UNIQUE(INT(OpenMeteoAPI[ForecastDateTime]))),_xlpm.n,ROWS($C$2:C51),IF($B51="","",INDEX(_xlpm.days,MOD(_xlpm.n-1,ROWS(_xlpm.days))+1)))</f>
        <v>46219</v>
      </c>
      <c r="D51" s="3" cm="1">
        <f t="array" ref="D51">IF($B51="","",MAX(_xlfn._xlws.FILTER(OpenMeteoAPI[TemperatureC],(OpenMeteoAPI[LocationID]=$B51)*(INT(OpenMeteoAPI[ForecastDateTime])=$C51))))</f>
        <v>30.1</v>
      </c>
      <c r="E51" s="3" cm="1">
        <f t="array" ref="E51">IF($B51="","",MIN(_xlfn._xlws.FILTER(OpenMeteoAPI[TemperatureC],(OpenMeteoAPI[LocationID]=$B51)*(INT(OpenMeteoAPI[ForecastDateTime])=$C51))))</f>
        <v>19</v>
      </c>
      <c r="F51" s="4" cm="1">
        <f t="array" ref="F51">IF($B51="","",AVERAGE(_xlfn._xlws.FILTER(OpenMeteoAPI[RelativeHumidityPct],(OpenMeteoAPI[LocationID]=$B51)*(INT(OpenMeteoAPI[ForecastDateTime])=$C51)))/100)</f>
        <v>0.44208333333333338</v>
      </c>
      <c r="G51" s="4" cm="1">
        <f t="array" ref="G51">IF($B51="","",MAX(_xlfn._xlws.FILTER(OpenMeteoAPI[PrecipitationProbabilityPct],(OpenMeteoAPI[LocationID]=$B51)*(INT(OpenMeteoAPI[ForecastDateTime])=$C51)))/100)</f>
        <v>0.22</v>
      </c>
      <c r="H51" s="3" cm="1">
        <f t="array" ref="H51">IF($B51="","",SUM(_xlfn._xlws.FILTER(OpenMeteoAPI[PrecipitationMM],(OpenMeteoAPI[LocationID]=$B51)*(INT(OpenMeteoAPI[ForecastDateTime])=$C51))))</f>
        <v>0</v>
      </c>
      <c r="I51" s="3" cm="1">
        <f t="array" ref="I51">IF($B51="","",AVERAGE(_xlfn._xlws.FILTER(OpenMeteoAPI[WindSpeedKMH],(OpenMeteoAPI[LocationID]=$B51)*(INT(OpenMeteoAPI[ForecastDateTime])=$C51))))</f>
        <v>9.9875000000000007</v>
      </c>
      <c r="J51" cm="1">
        <f t="array" ref="J51">IF($B51="","",_xlfn.MODE.SNGL(_xlfn._xlws.FILTER(OpenMeteoAPI[WeatherCode],(OpenMeteoAPI[LocationID]=$B51)*(INT(OpenMeteoAPI[ForecastDateTime])=$C51))))</f>
        <v>2</v>
      </c>
      <c r="K51" t="str" cm="1">
        <f t="array" ref="K51">IF($J51="","",_xlfn.IFS($J51=0,"Clear",$J51&lt;=3,"Partly Cloudy",OR($J51=45,$J51=48),"Fog",AND($J51&gt;=51,$J51&lt;=67),"Drizzle",AND($J51&gt;=71,$J51&lt;=77),"Snow",AND($J51&gt;=80,$J51&lt;=82),"Rain Showers",AND($J51&gt;=95,$J51&lt;=99),"Thunderstorm",TRUE,"Cloudy"))</f>
        <v>Partly Cloudy</v>
      </c>
      <c r="L51" t="str" cm="1">
        <f t="array" ref="L51">IF($J51="","",_xlfn.IFS($J51=0,_xlfn.UNICHAR(9728),$J51&lt;=3,_xlfn.UNICHAR(9729),OR($J51=45,$J51=48),"~",AND($J51&gt;=51,$J51&lt;=67),_xlfn.UNICHAR(9748),AND($J51&gt;=71,$J51&lt;=77),_xlfn.UNICHAR(10052),AND($J51&gt;=80,$J51&lt;=82),_xlfn.UNICHAR(9748),AND($J51&gt;=95,$J51&lt;=99),_xlfn.UNICHAR(9889),TRUE,_xlfn.UNICHAR(9729)))</f>
        <v>☁</v>
      </c>
    </row>
    <row r="52" spans="1:12">
      <c r="A52" t="str" cm="1">
        <f t="array" ref="A52">_xlfn.LET(_xlpm.ids,_xlfn._xlws.FILTER(Locations[LocationID],Locations[LocationID]&lt;&gt;""),_xlpm.days,_xlfn._xlws.SORT(_xlfn.UNIQUE(INT(OpenMeteoAPI[ForecastDateTime]))),_xlpm.n,ROWS($A$2:A52),IF(_xlpm.n&gt;ROWS(_xlpm.ids)*ROWS(_xlpm.days),"",_xlfn.XLOOKUP(INDEX(_xlpm.ids,INT((_xlpm.n-1)/ROWS(_xlpm.days))+1),Locations[LocationID],Locations[Display Location])))</f>
        <v>Munich, DE</v>
      </c>
      <c r="B52" t="str" cm="1">
        <f t="array" ref="B52">_xlfn.LET(_xlpm.ids,_xlfn._xlws.FILTER(Locations[LocationID],Locations[LocationID]&lt;&gt;""),_xlpm.days,_xlfn._xlws.SORT(_xlfn.UNIQUE(INT(OpenMeteoAPI[ForecastDateTime]))),_xlpm.n,ROWS($B$2:B52),IF(_xlpm.n&gt;ROWS(_xlpm.ids)*ROWS(_xlpm.days),"",INDEX(_xlpm.ids,INT((_xlpm.n-1)/ROWS(_xlpm.days))+1)))</f>
        <v>DE-MUC</v>
      </c>
      <c r="C52" s="10" cm="1">
        <f t="array" ref="C52">_xlfn.LET(_xlpm.days,_xlfn._xlws.SORT(_xlfn.UNIQUE(INT(OpenMeteoAPI[ForecastDateTime]))),_xlpm.n,ROWS($C$2:C52),IF($B52="","",INDEX(_xlpm.days,MOD(_xlpm.n-1,ROWS(_xlpm.days))+1)))</f>
        <v>46210</v>
      </c>
      <c r="D52" s="3" cm="1">
        <f t="array" ref="D52">IF($B52="","",MAX(_xlfn._xlws.FILTER(OpenMeteoAPI[TemperatureC],(OpenMeteoAPI[LocationID]=$B52)*(INT(OpenMeteoAPI[ForecastDateTime])=$C52))))</f>
        <v>29.5</v>
      </c>
      <c r="E52" s="3" cm="1">
        <f t="array" ref="E52">IF($B52="","",MIN(_xlfn._xlws.FILTER(OpenMeteoAPI[TemperatureC],(OpenMeteoAPI[LocationID]=$B52)*(INT(OpenMeteoAPI[ForecastDateTime])=$C52))))</f>
        <v>18.899999999999999</v>
      </c>
      <c r="F52" s="4" cm="1">
        <f t="array" ref="F52">IF($B52="","",AVERAGE(_xlfn._xlws.FILTER(OpenMeteoAPI[RelativeHumidityPct],(OpenMeteoAPI[LocationID]=$B52)*(INT(OpenMeteoAPI[ForecastDateTime])=$C52)))/100)</f>
        <v>0.42458333333333337</v>
      </c>
      <c r="G52" s="4" cm="1">
        <f t="array" ref="G52">IF($B52="","",MAX(_xlfn._xlws.FILTER(OpenMeteoAPI[PrecipitationProbabilityPct],(OpenMeteoAPI[LocationID]=$B52)*(INT(OpenMeteoAPI[ForecastDateTime])=$C52)))/100)</f>
        <v>0</v>
      </c>
      <c r="H52" s="3" cm="1">
        <f t="array" ref="H52">IF($B52="","",SUM(_xlfn._xlws.FILTER(OpenMeteoAPI[PrecipitationMM],(OpenMeteoAPI[LocationID]=$B52)*(INT(OpenMeteoAPI[ForecastDateTime])=$C52))))</f>
        <v>0</v>
      </c>
      <c r="I52" s="3" cm="1">
        <f t="array" ref="I52">IF($B52="","",AVERAGE(_xlfn._xlws.FILTER(OpenMeteoAPI[WindSpeedKMH],(OpenMeteoAPI[LocationID]=$B52)*(INT(OpenMeteoAPI[ForecastDateTime])=$C52))))</f>
        <v>13.875</v>
      </c>
      <c r="J52" cm="1">
        <f t="array" ref="J52">IF($B52="","",_xlfn.MODE.SNGL(_xlfn._xlws.FILTER(OpenMeteoAPI[WeatherCode],(OpenMeteoAPI[LocationID]=$B52)*(INT(OpenMeteoAPI[ForecastDateTime])=$C52))))</f>
        <v>3</v>
      </c>
      <c r="K52" t="str" cm="1">
        <f t="array" ref="K52">IF($J52="","",_xlfn.IFS($J52=0,"Clear",$J52&lt;=3,"Partly Cloudy",OR($J52=45,$J52=48),"Fog",AND($J52&gt;=51,$J52&lt;=67),"Drizzle",AND($J52&gt;=71,$J52&lt;=77),"Snow",AND($J52&gt;=80,$J52&lt;=82),"Rain Showers",AND($J52&gt;=95,$J52&lt;=99),"Thunderstorm",TRUE,"Cloudy"))</f>
        <v>Partly Cloudy</v>
      </c>
      <c r="L52" t="str" cm="1">
        <f t="array" ref="L52">IF($J52="","",_xlfn.IFS($J52=0,_xlfn.UNICHAR(9728),$J52&lt;=3,_xlfn.UNICHAR(9729),OR($J52=45,$J52=48),"~",AND($J52&gt;=51,$J52&lt;=67),_xlfn.UNICHAR(9748),AND($J52&gt;=71,$J52&lt;=77),_xlfn.UNICHAR(10052),AND($J52&gt;=80,$J52&lt;=82),_xlfn.UNICHAR(9748),AND($J52&gt;=95,$J52&lt;=99),_xlfn.UNICHAR(9889),TRUE,_xlfn.UNICHAR(9729)))</f>
        <v>☁</v>
      </c>
    </row>
    <row r="53" spans="1:12">
      <c r="A53" t="str" cm="1">
        <f t="array" ref="A53">_xlfn.LET(_xlpm.ids,_xlfn._xlws.FILTER(Locations[LocationID],Locations[LocationID]&lt;&gt;""),_xlpm.days,_xlfn._xlws.SORT(_xlfn.UNIQUE(INT(OpenMeteoAPI[ForecastDateTime]))),_xlpm.n,ROWS($A$2:A53),IF(_xlpm.n&gt;ROWS(_xlpm.ids)*ROWS(_xlpm.days),"",_xlfn.XLOOKUP(INDEX(_xlpm.ids,INT((_xlpm.n-1)/ROWS(_xlpm.days))+1),Locations[LocationID],Locations[Display Location])))</f>
        <v>Munich, DE</v>
      </c>
      <c r="B53" t="str" cm="1">
        <f t="array" ref="B53">_xlfn.LET(_xlpm.ids,_xlfn._xlws.FILTER(Locations[LocationID],Locations[LocationID]&lt;&gt;""),_xlpm.days,_xlfn._xlws.SORT(_xlfn.UNIQUE(INT(OpenMeteoAPI[ForecastDateTime]))),_xlpm.n,ROWS($B$2:B53),IF(_xlpm.n&gt;ROWS(_xlpm.ids)*ROWS(_xlpm.days),"",INDEX(_xlpm.ids,INT((_xlpm.n-1)/ROWS(_xlpm.days))+1)))</f>
        <v>DE-MUC</v>
      </c>
      <c r="C53" s="10" cm="1">
        <f t="array" ref="C53">_xlfn.LET(_xlpm.days,_xlfn._xlws.SORT(_xlfn.UNIQUE(INT(OpenMeteoAPI[ForecastDateTime]))),_xlpm.n,ROWS($C$2:C53),IF($B53="","",INDEX(_xlpm.days,MOD(_xlpm.n-1,ROWS(_xlpm.days))+1)))</f>
        <v>46211</v>
      </c>
      <c r="D53" s="3" cm="1">
        <f t="array" ref="D53">IF($B53="","",MAX(_xlfn._xlws.FILTER(OpenMeteoAPI[TemperatureC],(OpenMeteoAPI[LocationID]=$B53)*(INT(OpenMeteoAPI[ForecastDateTime])=$C53))))</f>
        <v>24</v>
      </c>
      <c r="E53" s="3" cm="1">
        <f t="array" ref="E53">IF($B53="","",MIN(_xlfn._xlws.FILTER(OpenMeteoAPI[TemperatureC],(OpenMeteoAPI[LocationID]=$B53)*(INT(OpenMeteoAPI[ForecastDateTime])=$C53))))</f>
        <v>19.600000000000001</v>
      </c>
      <c r="F53" s="4" cm="1">
        <f t="array" ref="F53">IF($B53="","",AVERAGE(_xlfn._xlws.FILTER(OpenMeteoAPI[RelativeHumidityPct],(OpenMeteoAPI[LocationID]=$B53)*(INT(OpenMeteoAPI[ForecastDateTime])=$C53)))/100)</f>
        <v>0.52833333333333332</v>
      </c>
      <c r="G53" s="4" cm="1">
        <f t="array" ref="G53">IF($B53="","",MAX(_xlfn._xlws.FILTER(OpenMeteoAPI[PrecipitationProbabilityPct],(OpenMeteoAPI[LocationID]=$B53)*(INT(OpenMeteoAPI[ForecastDateTime])=$C53)))/100)</f>
        <v>0.55000000000000004</v>
      </c>
      <c r="H53" s="3" cm="1">
        <f t="array" ref="H53">IF($B53="","",SUM(_xlfn._xlws.FILTER(OpenMeteoAPI[PrecipitationMM],(OpenMeteoAPI[LocationID]=$B53)*(INT(OpenMeteoAPI[ForecastDateTime])=$C53))))</f>
        <v>0.1</v>
      </c>
      <c r="I53" s="3" cm="1">
        <f t="array" ref="I53">IF($B53="","",AVERAGE(_xlfn._xlws.FILTER(OpenMeteoAPI[WindSpeedKMH],(OpenMeteoAPI[LocationID]=$B53)*(INT(OpenMeteoAPI[ForecastDateTime])=$C53))))</f>
        <v>11.241666666666667</v>
      </c>
      <c r="J53" cm="1">
        <f t="array" ref="J53">IF($B53="","",_xlfn.MODE.SNGL(_xlfn._xlws.FILTER(OpenMeteoAPI[WeatherCode],(OpenMeteoAPI[LocationID]=$B53)*(INT(OpenMeteoAPI[ForecastDateTime])=$C53))))</f>
        <v>3</v>
      </c>
      <c r="K53" t="str" cm="1">
        <f t="array" ref="K53">IF($J53="","",_xlfn.IFS($J53=0,"Clear",$J53&lt;=3,"Partly Cloudy",OR($J53=45,$J53=48),"Fog",AND($J53&gt;=51,$J53&lt;=67),"Drizzle",AND($J53&gt;=71,$J53&lt;=77),"Snow",AND($J53&gt;=80,$J53&lt;=82),"Rain Showers",AND($J53&gt;=95,$J53&lt;=99),"Thunderstorm",TRUE,"Cloudy"))</f>
        <v>Partly Cloudy</v>
      </c>
      <c r="L53" t="str" cm="1">
        <f t="array" ref="L53">IF($J53="","",_xlfn.IFS($J53=0,_xlfn.UNICHAR(9728),$J53&lt;=3,_xlfn.UNICHAR(9729),OR($J53=45,$J53=48),"~",AND($J53&gt;=51,$J53&lt;=67),_xlfn.UNICHAR(9748),AND($J53&gt;=71,$J53&lt;=77),_xlfn.UNICHAR(10052),AND($J53&gt;=80,$J53&lt;=82),_xlfn.UNICHAR(9748),AND($J53&gt;=95,$J53&lt;=99),_xlfn.UNICHAR(9889),TRUE,_xlfn.UNICHAR(9729)))</f>
        <v>☁</v>
      </c>
    </row>
    <row r="54" spans="1:12">
      <c r="A54" t="str" cm="1">
        <f t="array" ref="A54">_xlfn.LET(_xlpm.ids,_xlfn._xlws.FILTER(Locations[LocationID],Locations[LocationID]&lt;&gt;""),_xlpm.days,_xlfn._xlws.SORT(_xlfn.UNIQUE(INT(OpenMeteoAPI[ForecastDateTime]))),_xlpm.n,ROWS($A$2:A54),IF(_xlpm.n&gt;ROWS(_xlpm.ids)*ROWS(_xlpm.days),"",_xlfn.XLOOKUP(INDEX(_xlpm.ids,INT((_xlpm.n-1)/ROWS(_xlpm.days))+1),Locations[LocationID],Locations[Display Location])))</f>
        <v>Munich, DE</v>
      </c>
      <c r="B54" t="str" cm="1">
        <f t="array" ref="B54">_xlfn.LET(_xlpm.ids,_xlfn._xlws.FILTER(Locations[LocationID],Locations[LocationID]&lt;&gt;""),_xlpm.days,_xlfn._xlws.SORT(_xlfn.UNIQUE(INT(OpenMeteoAPI[ForecastDateTime]))),_xlpm.n,ROWS($B$2:B54),IF(_xlpm.n&gt;ROWS(_xlpm.ids)*ROWS(_xlpm.days),"",INDEX(_xlpm.ids,INT((_xlpm.n-1)/ROWS(_xlpm.days))+1)))</f>
        <v>DE-MUC</v>
      </c>
      <c r="C54" s="10" cm="1">
        <f t="array" ref="C54">_xlfn.LET(_xlpm.days,_xlfn._xlws.SORT(_xlfn.UNIQUE(INT(OpenMeteoAPI[ForecastDateTime]))),_xlpm.n,ROWS($C$2:C54),IF($B54="","",INDEX(_xlpm.days,MOD(_xlpm.n-1,ROWS(_xlpm.days))+1)))</f>
        <v>46212</v>
      </c>
      <c r="D54" s="3" cm="1">
        <f t="array" ref="D54">IF($B54="","",MAX(_xlfn._xlws.FILTER(OpenMeteoAPI[TemperatureC],(OpenMeteoAPI[LocationID]=$B54)*(INT(OpenMeteoAPI[ForecastDateTime])=$C54))))</f>
        <v>26.3</v>
      </c>
      <c r="E54" s="3" cm="1">
        <f t="array" ref="E54">IF($B54="","",MIN(_xlfn._xlws.FILTER(OpenMeteoAPI[TemperatureC],(OpenMeteoAPI[LocationID]=$B54)*(INT(OpenMeteoAPI[ForecastDateTime])=$C54))))</f>
        <v>17</v>
      </c>
      <c r="F54" s="4" cm="1">
        <f t="array" ref="F54">IF($B54="","",AVERAGE(_xlfn._xlws.FILTER(OpenMeteoAPI[RelativeHumidityPct],(OpenMeteoAPI[LocationID]=$B54)*(INT(OpenMeteoAPI[ForecastDateTime])=$C54)))/100)</f>
        <v>0.5741666666666666</v>
      </c>
      <c r="G54" s="4" cm="1">
        <f t="array" ref="G54">IF($B54="","",MAX(_xlfn._xlws.FILTER(OpenMeteoAPI[PrecipitationProbabilityPct],(OpenMeteoAPI[LocationID]=$B54)*(INT(OpenMeteoAPI[ForecastDateTime])=$C54)))/100)</f>
        <v>0.03</v>
      </c>
      <c r="H54" s="3" cm="1">
        <f t="array" ref="H54">IF($B54="","",SUM(_xlfn._xlws.FILTER(OpenMeteoAPI[PrecipitationMM],(OpenMeteoAPI[LocationID]=$B54)*(INT(OpenMeteoAPI[ForecastDateTime])=$C54))))</f>
        <v>0</v>
      </c>
      <c r="I54" s="3" cm="1">
        <f t="array" ref="I54">IF($B54="","",AVERAGE(_xlfn._xlws.FILTER(OpenMeteoAPI[WindSpeedKMH],(OpenMeteoAPI[LocationID]=$B54)*(INT(OpenMeteoAPI[ForecastDateTime])=$C54))))</f>
        <v>6.6166666666666671</v>
      </c>
      <c r="J54" cm="1">
        <f t="array" ref="J54">IF($B54="","",_xlfn.MODE.SNGL(_xlfn._xlws.FILTER(OpenMeteoAPI[WeatherCode],(OpenMeteoAPI[LocationID]=$B54)*(INT(OpenMeteoAPI[ForecastDateTime])=$C54))))</f>
        <v>2</v>
      </c>
      <c r="K54" t="str" cm="1">
        <f t="array" ref="K54">IF($J54="","",_xlfn.IFS($J54=0,"Clear",$J54&lt;=3,"Partly Cloudy",OR($J54=45,$J54=48),"Fog",AND($J54&gt;=51,$J54&lt;=67),"Drizzle",AND($J54&gt;=71,$J54&lt;=77),"Snow",AND($J54&gt;=80,$J54&lt;=82),"Rain Showers",AND($J54&gt;=95,$J54&lt;=99),"Thunderstorm",TRUE,"Cloudy"))</f>
        <v>Partly Cloudy</v>
      </c>
      <c r="L54" t="str" cm="1">
        <f t="array" ref="L54">IF($J54="","",_xlfn.IFS($J54=0,_xlfn.UNICHAR(9728),$J54&lt;=3,_xlfn.UNICHAR(9729),OR($J54=45,$J54=48),"~",AND($J54&gt;=51,$J54&lt;=67),_xlfn.UNICHAR(9748),AND($J54&gt;=71,$J54&lt;=77),_xlfn.UNICHAR(10052),AND($J54&gt;=80,$J54&lt;=82),_xlfn.UNICHAR(9748),AND($J54&gt;=95,$J54&lt;=99),_xlfn.UNICHAR(9889),TRUE,_xlfn.UNICHAR(9729)))</f>
        <v>☁</v>
      </c>
    </row>
    <row r="55" spans="1:12">
      <c r="A55" t="str" cm="1">
        <f t="array" ref="A55">_xlfn.LET(_xlpm.ids,_xlfn._xlws.FILTER(Locations[LocationID],Locations[LocationID]&lt;&gt;""),_xlpm.days,_xlfn._xlws.SORT(_xlfn.UNIQUE(INT(OpenMeteoAPI[ForecastDateTime]))),_xlpm.n,ROWS($A$2:A55),IF(_xlpm.n&gt;ROWS(_xlpm.ids)*ROWS(_xlpm.days),"",_xlfn.XLOOKUP(INDEX(_xlpm.ids,INT((_xlpm.n-1)/ROWS(_xlpm.days))+1),Locations[LocationID],Locations[Display Location])))</f>
        <v>Munich, DE</v>
      </c>
      <c r="B55" t="str" cm="1">
        <f t="array" ref="B55">_xlfn.LET(_xlpm.ids,_xlfn._xlws.FILTER(Locations[LocationID],Locations[LocationID]&lt;&gt;""),_xlpm.days,_xlfn._xlws.SORT(_xlfn.UNIQUE(INT(OpenMeteoAPI[ForecastDateTime]))),_xlpm.n,ROWS($B$2:B55),IF(_xlpm.n&gt;ROWS(_xlpm.ids)*ROWS(_xlpm.days),"",INDEX(_xlpm.ids,INT((_xlpm.n-1)/ROWS(_xlpm.days))+1)))</f>
        <v>DE-MUC</v>
      </c>
      <c r="C55" s="10" cm="1">
        <f t="array" ref="C55">_xlfn.LET(_xlpm.days,_xlfn._xlws.SORT(_xlfn.UNIQUE(INT(OpenMeteoAPI[ForecastDateTime]))),_xlpm.n,ROWS($C$2:C55),IF($B55="","",INDEX(_xlpm.days,MOD(_xlpm.n-1,ROWS(_xlpm.days))+1)))</f>
        <v>46213</v>
      </c>
      <c r="D55" s="3" cm="1">
        <f t="array" ref="D55">IF($B55="","",MAX(_xlfn._xlws.FILTER(OpenMeteoAPI[TemperatureC],(OpenMeteoAPI[LocationID]=$B55)*(INT(OpenMeteoAPI[ForecastDateTime])=$C55))))</f>
        <v>28.2</v>
      </c>
      <c r="E55" s="3" cm="1">
        <f t="array" ref="E55">IF($B55="","",MIN(_xlfn._xlws.FILTER(OpenMeteoAPI[TemperatureC],(OpenMeteoAPI[LocationID]=$B55)*(INT(OpenMeteoAPI[ForecastDateTime])=$C55))))</f>
        <v>15.7</v>
      </c>
      <c r="F55" s="4" cm="1">
        <f t="array" ref="F55">IF($B55="","",AVERAGE(_xlfn._xlws.FILTER(OpenMeteoAPI[RelativeHumidityPct],(OpenMeteoAPI[LocationID]=$B55)*(INT(OpenMeteoAPI[ForecastDateTime])=$C55)))/100)</f>
        <v>0.56374999999999997</v>
      </c>
      <c r="G55" s="4" cm="1">
        <f t="array" ref="G55">IF($B55="","",MAX(_xlfn._xlws.FILTER(OpenMeteoAPI[PrecipitationProbabilityPct],(OpenMeteoAPI[LocationID]=$B55)*(INT(OpenMeteoAPI[ForecastDateTime])=$C55)))/100)</f>
        <v>0</v>
      </c>
      <c r="H55" s="3" cm="1">
        <f t="array" ref="H55">IF($B55="","",SUM(_xlfn._xlws.FILTER(OpenMeteoAPI[PrecipitationMM],(OpenMeteoAPI[LocationID]=$B55)*(INT(OpenMeteoAPI[ForecastDateTime])=$C55))))</f>
        <v>0</v>
      </c>
      <c r="I55" s="3" cm="1">
        <f t="array" ref="I55">IF($B55="","",AVERAGE(_xlfn._xlws.FILTER(OpenMeteoAPI[WindSpeedKMH],(OpenMeteoAPI[LocationID]=$B55)*(INT(OpenMeteoAPI[ForecastDateTime])=$C55))))</f>
        <v>4.270833333333333</v>
      </c>
      <c r="J55" cm="1">
        <f t="array" ref="J55">IF($B55="","",_xlfn.MODE.SNGL(_xlfn._xlws.FILTER(OpenMeteoAPI[WeatherCode],(OpenMeteoAPI[LocationID]=$B55)*(INT(OpenMeteoAPI[ForecastDateTime])=$C55))))</f>
        <v>0</v>
      </c>
      <c r="K55" t="str" cm="1">
        <f t="array" ref="K55">IF($J55="","",_xlfn.IFS($J55=0,"Clear",$J55&lt;=3,"Partly Cloudy",OR($J55=45,$J55=48),"Fog",AND($J55&gt;=51,$J55&lt;=67),"Drizzle",AND($J55&gt;=71,$J55&lt;=77),"Snow",AND($J55&gt;=80,$J55&lt;=82),"Rain Showers",AND($J55&gt;=95,$J55&lt;=99),"Thunderstorm",TRUE,"Cloudy"))</f>
        <v>Clear</v>
      </c>
      <c r="L55" t="str" cm="1">
        <f t="array" ref="L55">IF($J55="","",_xlfn.IFS($J55=0,_xlfn.UNICHAR(9728),$J55&lt;=3,_xlfn.UNICHAR(9729),OR($J55=45,$J55=48),"~",AND($J55&gt;=51,$J55&lt;=67),_xlfn.UNICHAR(9748),AND($J55&gt;=71,$J55&lt;=77),_xlfn.UNICHAR(10052),AND($J55&gt;=80,$J55&lt;=82),_xlfn.UNICHAR(9748),AND($J55&gt;=95,$J55&lt;=99),_xlfn.UNICHAR(9889),TRUE,_xlfn.UNICHAR(9729)))</f>
        <v>☀</v>
      </c>
    </row>
    <row r="56" spans="1:12">
      <c r="A56" t="str" cm="1">
        <f t="array" ref="A56">_xlfn.LET(_xlpm.ids,_xlfn._xlws.FILTER(Locations[LocationID],Locations[LocationID]&lt;&gt;""),_xlpm.days,_xlfn._xlws.SORT(_xlfn.UNIQUE(INT(OpenMeteoAPI[ForecastDateTime]))),_xlpm.n,ROWS($A$2:A56),IF(_xlpm.n&gt;ROWS(_xlpm.ids)*ROWS(_xlpm.days),"",_xlfn.XLOOKUP(INDEX(_xlpm.ids,INT((_xlpm.n-1)/ROWS(_xlpm.days))+1),Locations[LocationID],Locations[Display Location])))</f>
        <v>Munich, DE</v>
      </c>
      <c r="B56" t="str" cm="1">
        <f t="array" ref="B56">_xlfn.LET(_xlpm.ids,_xlfn._xlws.FILTER(Locations[LocationID],Locations[LocationID]&lt;&gt;""),_xlpm.days,_xlfn._xlws.SORT(_xlfn.UNIQUE(INT(OpenMeteoAPI[ForecastDateTime]))),_xlpm.n,ROWS($B$2:B56),IF(_xlpm.n&gt;ROWS(_xlpm.ids)*ROWS(_xlpm.days),"",INDEX(_xlpm.ids,INT((_xlpm.n-1)/ROWS(_xlpm.days))+1)))</f>
        <v>DE-MUC</v>
      </c>
      <c r="C56" s="10" cm="1">
        <f t="array" ref="C56">_xlfn.LET(_xlpm.days,_xlfn._xlws.SORT(_xlfn.UNIQUE(INT(OpenMeteoAPI[ForecastDateTime]))),_xlpm.n,ROWS($C$2:C56),IF($B56="","",INDEX(_xlpm.days,MOD(_xlpm.n-1,ROWS(_xlpm.days))+1)))</f>
        <v>46214</v>
      </c>
      <c r="D56" s="3" cm="1">
        <f t="array" ref="D56">IF($B56="","",MAX(_xlfn._xlws.FILTER(OpenMeteoAPI[TemperatureC],(OpenMeteoAPI[LocationID]=$B56)*(INT(OpenMeteoAPI[ForecastDateTime])=$C56))))</f>
        <v>28.5</v>
      </c>
      <c r="E56" s="3" cm="1">
        <f t="array" ref="E56">IF($B56="","",MIN(_xlfn._xlws.FILTER(OpenMeteoAPI[TemperatureC],(OpenMeteoAPI[LocationID]=$B56)*(INT(OpenMeteoAPI[ForecastDateTime])=$C56))))</f>
        <v>16.7</v>
      </c>
      <c r="F56" s="4" cm="1">
        <f t="array" ref="F56">IF($B56="","",AVERAGE(_xlfn._xlws.FILTER(OpenMeteoAPI[RelativeHumidityPct],(OpenMeteoAPI[LocationID]=$B56)*(INT(OpenMeteoAPI[ForecastDateTime])=$C56)))/100)</f>
        <v>0.54166666666666663</v>
      </c>
      <c r="G56" s="4" cm="1">
        <f t="array" ref="G56">IF($B56="","",MAX(_xlfn._xlws.FILTER(OpenMeteoAPI[PrecipitationProbabilityPct],(OpenMeteoAPI[LocationID]=$B56)*(INT(OpenMeteoAPI[ForecastDateTime])=$C56)))/100)</f>
        <v>0.03</v>
      </c>
      <c r="H56" s="3" cm="1">
        <f t="array" ref="H56">IF($B56="","",SUM(_xlfn._xlws.FILTER(OpenMeteoAPI[PrecipitationMM],(OpenMeteoAPI[LocationID]=$B56)*(INT(OpenMeteoAPI[ForecastDateTime])=$C56))))</f>
        <v>0</v>
      </c>
      <c r="I56" s="3" cm="1">
        <f t="array" ref="I56">IF($B56="","",AVERAGE(_xlfn._xlws.FILTER(OpenMeteoAPI[WindSpeedKMH],(OpenMeteoAPI[LocationID]=$B56)*(INT(OpenMeteoAPI[ForecastDateTime])=$C56))))</f>
        <v>5.958333333333333</v>
      </c>
      <c r="J56" cm="1">
        <f t="array" ref="J56">IF($B56="","",_xlfn.MODE.SNGL(_xlfn._xlws.FILTER(OpenMeteoAPI[WeatherCode],(OpenMeteoAPI[LocationID]=$B56)*(INT(OpenMeteoAPI[ForecastDateTime])=$C56))))</f>
        <v>1</v>
      </c>
      <c r="K56" t="str" cm="1">
        <f t="array" ref="K56">IF($J56="","",_xlfn.IFS($J56=0,"Clear",$J56&lt;=3,"Partly Cloudy",OR($J56=45,$J56=48),"Fog",AND($J56&gt;=51,$J56&lt;=67),"Drizzle",AND($J56&gt;=71,$J56&lt;=77),"Snow",AND($J56&gt;=80,$J56&lt;=82),"Rain Showers",AND($J56&gt;=95,$J56&lt;=99),"Thunderstorm",TRUE,"Cloudy"))</f>
        <v>Partly Cloudy</v>
      </c>
      <c r="L56" t="str" cm="1">
        <f t="array" ref="L56">IF($J56="","",_xlfn.IFS($J56=0,_xlfn.UNICHAR(9728),$J56&lt;=3,_xlfn.UNICHAR(9729),OR($J56=45,$J56=48),"~",AND($J56&gt;=51,$J56&lt;=67),_xlfn.UNICHAR(9748),AND($J56&gt;=71,$J56&lt;=77),_xlfn.UNICHAR(10052),AND($J56&gt;=80,$J56&lt;=82),_xlfn.UNICHAR(9748),AND($J56&gt;=95,$J56&lt;=99),_xlfn.UNICHAR(9889),TRUE,_xlfn.UNICHAR(9729)))</f>
        <v>☁</v>
      </c>
    </row>
    <row r="57" spans="1:12">
      <c r="A57" t="str" cm="1">
        <f t="array" ref="A57">_xlfn.LET(_xlpm.ids,_xlfn._xlws.FILTER(Locations[LocationID],Locations[LocationID]&lt;&gt;""),_xlpm.days,_xlfn._xlws.SORT(_xlfn.UNIQUE(INT(OpenMeteoAPI[ForecastDateTime]))),_xlpm.n,ROWS($A$2:A57),IF(_xlpm.n&gt;ROWS(_xlpm.ids)*ROWS(_xlpm.days),"",_xlfn.XLOOKUP(INDEX(_xlpm.ids,INT((_xlpm.n-1)/ROWS(_xlpm.days))+1),Locations[LocationID],Locations[Display Location])))</f>
        <v>Munich, DE</v>
      </c>
      <c r="B57" t="str" cm="1">
        <f t="array" ref="B57">_xlfn.LET(_xlpm.ids,_xlfn._xlws.FILTER(Locations[LocationID],Locations[LocationID]&lt;&gt;""),_xlpm.days,_xlfn._xlws.SORT(_xlfn.UNIQUE(INT(OpenMeteoAPI[ForecastDateTime]))),_xlpm.n,ROWS($B$2:B57),IF(_xlpm.n&gt;ROWS(_xlpm.ids)*ROWS(_xlpm.days),"",INDEX(_xlpm.ids,INT((_xlpm.n-1)/ROWS(_xlpm.days))+1)))</f>
        <v>DE-MUC</v>
      </c>
      <c r="C57" s="10" cm="1">
        <f t="array" ref="C57">_xlfn.LET(_xlpm.days,_xlfn._xlws.SORT(_xlfn.UNIQUE(INT(OpenMeteoAPI[ForecastDateTime]))),_xlpm.n,ROWS($C$2:C57),IF($B57="","",INDEX(_xlpm.days,MOD(_xlpm.n-1,ROWS(_xlpm.days))+1)))</f>
        <v>46215</v>
      </c>
      <c r="D57" s="3" cm="1">
        <f t="array" ref="D57">IF($B57="","",MAX(_xlfn._xlws.FILTER(OpenMeteoAPI[TemperatureC],(OpenMeteoAPI[LocationID]=$B57)*(INT(OpenMeteoAPI[ForecastDateTime])=$C57))))</f>
        <v>26.1</v>
      </c>
      <c r="E57" s="3" cm="1">
        <f t="array" ref="E57">IF($B57="","",MIN(_xlfn._xlws.FILTER(OpenMeteoAPI[TemperatureC],(OpenMeteoAPI[LocationID]=$B57)*(INT(OpenMeteoAPI[ForecastDateTime])=$C57))))</f>
        <v>16.100000000000001</v>
      </c>
      <c r="F57" s="4" cm="1">
        <f t="array" ref="F57">IF($B57="","",AVERAGE(_xlfn._xlws.FILTER(OpenMeteoAPI[RelativeHumidityPct],(OpenMeteoAPI[LocationID]=$B57)*(INT(OpenMeteoAPI[ForecastDateTime])=$C57)))/100)</f>
        <v>0.5</v>
      </c>
      <c r="G57" s="4" cm="1">
        <f t="array" ref="G57">IF($B57="","",MAX(_xlfn._xlws.FILTER(OpenMeteoAPI[PrecipitationProbabilityPct],(OpenMeteoAPI[LocationID]=$B57)*(INT(OpenMeteoAPI[ForecastDateTime])=$C57)))/100)</f>
        <v>0.01</v>
      </c>
      <c r="H57" s="3" cm="1">
        <f t="array" ref="H57">IF($B57="","",SUM(_xlfn._xlws.FILTER(OpenMeteoAPI[PrecipitationMM],(OpenMeteoAPI[LocationID]=$B57)*(INT(OpenMeteoAPI[ForecastDateTime])=$C57))))</f>
        <v>0</v>
      </c>
      <c r="I57" s="3" cm="1">
        <f t="array" ref="I57">IF($B57="","",AVERAGE(_xlfn._xlws.FILTER(OpenMeteoAPI[WindSpeedKMH],(OpenMeteoAPI[LocationID]=$B57)*(INT(OpenMeteoAPI[ForecastDateTime])=$C57))))</f>
        <v>5.9541666666666666</v>
      </c>
      <c r="J57" cm="1">
        <f t="array" ref="J57">IF($B57="","",_xlfn.MODE.SNGL(_xlfn._xlws.FILTER(OpenMeteoAPI[WeatherCode],(OpenMeteoAPI[LocationID]=$B57)*(INT(OpenMeteoAPI[ForecastDateTime])=$C57))))</f>
        <v>2</v>
      </c>
      <c r="K57" t="str" cm="1">
        <f t="array" ref="K57">IF($J57="","",_xlfn.IFS($J57=0,"Clear",$J57&lt;=3,"Partly Cloudy",OR($J57=45,$J57=48),"Fog",AND($J57&gt;=51,$J57&lt;=67),"Drizzle",AND($J57&gt;=71,$J57&lt;=77),"Snow",AND($J57&gt;=80,$J57&lt;=82),"Rain Showers",AND($J57&gt;=95,$J57&lt;=99),"Thunderstorm",TRUE,"Cloudy"))</f>
        <v>Partly Cloudy</v>
      </c>
      <c r="L57" t="str" cm="1">
        <f t="array" ref="L57">IF($J57="","",_xlfn.IFS($J57=0,_xlfn.UNICHAR(9728),$J57&lt;=3,_xlfn.UNICHAR(9729),OR($J57=45,$J57=48),"~",AND($J57&gt;=51,$J57&lt;=67),_xlfn.UNICHAR(9748),AND($J57&gt;=71,$J57&lt;=77),_xlfn.UNICHAR(10052),AND($J57&gt;=80,$J57&lt;=82),_xlfn.UNICHAR(9748),AND($J57&gt;=95,$J57&lt;=99),_xlfn.UNICHAR(9889),TRUE,_xlfn.UNICHAR(9729)))</f>
        <v>☁</v>
      </c>
    </row>
    <row r="58" spans="1:12">
      <c r="A58" t="str" cm="1">
        <f t="array" ref="A58">_xlfn.LET(_xlpm.ids,_xlfn._xlws.FILTER(Locations[LocationID],Locations[LocationID]&lt;&gt;""),_xlpm.days,_xlfn._xlws.SORT(_xlfn.UNIQUE(INT(OpenMeteoAPI[ForecastDateTime]))),_xlpm.n,ROWS($A$2:A58),IF(_xlpm.n&gt;ROWS(_xlpm.ids)*ROWS(_xlpm.days),"",_xlfn.XLOOKUP(INDEX(_xlpm.ids,INT((_xlpm.n-1)/ROWS(_xlpm.days))+1),Locations[LocationID],Locations[Display Location])))</f>
        <v>Munich, DE</v>
      </c>
      <c r="B58" t="str" cm="1">
        <f t="array" ref="B58">_xlfn.LET(_xlpm.ids,_xlfn._xlws.FILTER(Locations[LocationID],Locations[LocationID]&lt;&gt;""),_xlpm.days,_xlfn._xlws.SORT(_xlfn.UNIQUE(INT(OpenMeteoAPI[ForecastDateTime]))),_xlpm.n,ROWS($B$2:B58),IF(_xlpm.n&gt;ROWS(_xlpm.ids)*ROWS(_xlpm.days),"",INDEX(_xlpm.ids,INT((_xlpm.n-1)/ROWS(_xlpm.days))+1)))</f>
        <v>DE-MUC</v>
      </c>
      <c r="C58" s="10" cm="1">
        <f t="array" ref="C58">_xlfn.LET(_xlpm.days,_xlfn._xlws.SORT(_xlfn.UNIQUE(INT(OpenMeteoAPI[ForecastDateTime]))),_xlpm.n,ROWS($C$2:C58),IF($B58="","",INDEX(_xlpm.days,MOD(_xlpm.n-1,ROWS(_xlpm.days))+1)))</f>
        <v>46216</v>
      </c>
      <c r="D58" s="3" cm="1">
        <f t="array" ref="D58">IF($B58="","",MAX(_xlfn._xlws.FILTER(OpenMeteoAPI[TemperatureC],(OpenMeteoAPI[LocationID]=$B58)*(INT(OpenMeteoAPI[ForecastDateTime])=$C58))))</f>
        <v>26.9</v>
      </c>
      <c r="E58" s="3" cm="1">
        <f t="array" ref="E58">IF($B58="","",MIN(_xlfn._xlws.FILTER(OpenMeteoAPI[TemperatureC],(OpenMeteoAPI[LocationID]=$B58)*(INT(OpenMeteoAPI[ForecastDateTime])=$C58))))</f>
        <v>15.7</v>
      </c>
      <c r="F58" s="4" cm="1">
        <f t="array" ref="F58">IF($B58="","",AVERAGE(_xlfn._xlws.FILTER(OpenMeteoAPI[RelativeHumidityPct],(OpenMeteoAPI[LocationID]=$B58)*(INT(OpenMeteoAPI[ForecastDateTime])=$C58)))/100)</f>
        <v>0.51749999999999996</v>
      </c>
      <c r="G58" s="4" cm="1">
        <f t="array" ref="G58">IF($B58="","",MAX(_xlfn._xlws.FILTER(OpenMeteoAPI[PrecipitationProbabilityPct],(OpenMeteoAPI[LocationID]=$B58)*(INT(OpenMeteoAPI[ForecastDateTime])=$C58)))/100)</f>
        <v>0.02</v>
      </c>
      <c r="H58" s="3" cm="1">
        <f t="array" ref="H58">IF($B58="","",SUM(_xlfn._xlws.FILTER(OpenMeteoAPI[PrecipitationMM],(OpenMeteoAPI[LocationID]=$B58)*(INT(OpenMeteoAPI[ForecastDateTime])=$C58))))</f>
        <v>0</v>
      </c>
      <c r="I58" s="3" cm="1">
        <f t="array" ref="I58">IF($B58="","",AVERAGE(_xlfn._xlws.FILTER(OpenMeteoAPI[WindSpeedKMH],(OpenMeteoAPI[LocationID]=$B58)*(INT(OpenMeteoAPI[ForecastDateTime])=$C58))))</f>
        <v>5.0291666666666659</v>
      </c>
      <c r="J58" cm="1">
        <f t="array" ref="J58">IF($B58="","",_xlfn.MODE.SNGL(_xlfn._xlws.FILTER(OpenMeteoAPI[WeatherCode],(OpenMeteoAPI[LocationID]=$B58)*(INT(OpenMeteoAPI[ForecastDateTime])=$C58))))</f>
        <v>0</v>
      </c>
      <c r="K58" t="str" cm="1">
        <f t="array" ref="K58">IF($J58="","",_xlfn.IFS($J58=0,"Clear",$J58&lt;=3,"Partly Cloudy",OR($J58=45,$J58=48),"Fog",AND($J58&gt;=51,$J58&lt;=67),"Drizzle",AND($J58&gt;=71,$J58&lt;=77),"Snow",AND($J58&gt;=80,$J58&lt;=82),"Rain Showers",AND($J58&gt;=95,$J58&lt;=99),"Thunderstorm",TRUE,"Cloudy"))</f>
        <v>Clear</v>
      </c>
      <c r="L58" t="str" cm="1">
        <f t="array" ref="L58">IF($J58="","",_xlfn.IFS($J58=0,_xlfn.UNICHAR(9728),$J58&lt;=3,_xlfn.UNICHAR(9729),OR($J58=45,$J58=48),"~",AND($J58&gt;=51,$J58&lt;=67),_xlfn.UNICHAR(9748),AND($J58&gt;=71,$J58&lt;=77),_xlfn.UNICHAR(10052),AND($J58&gt;=80,$J58&lt;=82),_xlfn.UNICHAR(9748),AND($J58&gt;=95,$J58&lt;=99),_xlfn.UNICHAR(9889),TRUE,_xlfn.UNICHAR(9729)))</f>
        <v>☀</v>
      </c>
    </row>
    <row r="59" spans="1:12">
      <c r="A59" t="str" cm="1">
        <f t="array" ref="A59">_xlfn.LET(_xlpm.ids,_xlfn._xlws.FILTER(Locations[LocationID],Locations[LocationID]&lt;&gt;""),_xlpm.days,_xlfn._xlws.SORT(_xlfn.UNIQUE(INT(OpenMeteoAPI[ForecastDateTime]))),_xlpm.n,ROWS($A$2:A59),IF(_xlpm.n&gt;ROWS(_xlpm.ids)*ROWS(_xlpm.days),"",_xlfn.XLOOKUP(INDEX(_xlpm.ids,INT((_xlpm.n-1)/ROWS(_xlpm.days))+1),Locations[LocationID],Locations[Display Location])))</f>
        <v>Munich, DE</v>
      </c>
      <c r="B59" t="str" cm="1">
        <f t="array" ref="B59">_xlfn.LET(_xlpm.ids,_xlfn._xlws.FILTER(Locations[LocationID],Locations[LocationID]&lt;&gt;""),_xlpm.days,_xlfn._xlws.SORT(_xlfn.UNIQUE(INT(OpenMeteoAPI[ForecastDateTime]))),_xlpm.n,ROWS($B$2:B59),IF(_xlpm.n&gt;ROWS(_xlpm.ids)*ROWS(_xlpm.days),"",INDEX(_xlpm.ids,INT((_xlpm.n-1)/ROWS(_xlpm.days))+1)))</f>
        <v>DE-MUC</v>
      </c>
      <c r="C59" s="10" cm="1">
        <f t="array" ref="C59">_xlfn.LET(_xlpm.days,_xlfn._xlws.SORT(_xlfn.UNIQUE(INT(OpenMeteoAPI[ForecastDateTime]))),_xlpm.n,ROWS($C$2:C59),IF($B59="","",INDEX(_xlpm.days,MOD(_xlpm.n-1,ROWS(_xlpm.days))+1)))</f>
        <v>46217</v>
      </c>
      <c r="D59" s="3" cm="1">
        <f t="array" ref="D59">IF($B59="","",MAX(_xlfn._xlws.FILTER(OpenMeteoAPI[TemperatureC],(OpenMeteoAPI[LocationID]=$B59)*(INT(OpenMeteoAPI[ForecastDateTime])=$C59))))</f>
        <v>29.5</v>
      </c>
      <c r="E59" s="3" cm="1">
        <f t="array" ref="E59">IF($B59="","",MIN(_xlfn._xlws.FILTER(OpenMeteoAPI[TemperatureC],(OpenMeteoAPI[LocationID]=$B59)*(INT(OpenMeteoAPI[ForecastDateTime])=$C59))))</f>
        <v>17</v>
      </c>
      <c r="F59" s="4" cm="1">
        <f t="array" ref="F59">IF($B59="","",AVERAGE(_xlfn._xlws.FILTER(OpenMeteoAPI[RelativeHumidityPct],(OpenMeteoAPI[LocationID]=$B59)*(INT(OpenMeteoAPI[ForecastDateTime])=$C59)))/100)</f>
        <v>0.53</v>
      </c>
      <c r="G59" s="4" cm="1">
        <f t="array" ref="G59">IF($B59="","",MAX(_xlfn._xlws.FILTER(OpenMeteoAPI[PrecipitationProbabilityPct],(OpenMeteoAPI[LocationID]=$B59)*(INT(OpenMeteoAPI[ForecastDateTime])=$C59)))/100)</f>
        <v>0.05</v>
      </c>
      <c r="H59" s="3" cm="1">
        <f t="array" ref="H59">IF($B59="","",SUM(_xlfn._xlws.FILTER(OpenMeteoAPI[PrecipitationMM],(OpenMeteoAPI[LocationID]=$B59)*(INT(OpenMeteoAPI[ForecastDateTime])=$C59))))</f>
        <v>0</v>
      </c>
      <c r="I59" s="3" cm="1">
        <f t="array" ref="I59">IF($B59="","",AVERAGE(_xlfn._xlws.FILTER(OpenMeteoAPI[WindSpeedKMH],(OpenMeteoAPI[LocationID]=$B59)*(INT(OpenMeteoAPI[ForecastDateTime])=$C59))))</f>
        <v>6.0999999999999988</v>
      </c>
      <c r="J59" cm="1">
        <f t="array" ref="J59">IF($B59="","",_xlfn.MODE.SNGL(_xlfn._xlws.FILTER(OpenMeteoAPI[WeatherCode],(OpenMeteoAPI[LocationID]=$B59)*(INT(OpenMeteoAPI[ForecastDateTime])=$C59))))</f>
        <v>0</v>
      </c>
      <c r="K59" t="str" cm="1">
        <f t="array" ref="K59">IF($J59="","",_xlfn.IFS($J59=0,"Clear",$J59&lt;=3,"Partly Cloudy",OR($J59=45,$J59=48),"Fog",AND($J59&gt;=51,$J59&lt;=67),"Drizzle",AND($J59&gt;=71,$J59&lt;=77),"Snow",AND($J59&gt;=80,$J59&lt;=82),"Rain Showers",AND($J59&gt;=95,$J59&lt;=99),"Thunderstorm",TRUE,"Cloudy"))</f>
        <v>Clear</v>
      </c>
      <c r="L59" t="str" cm="1">
        <f t="array" ref="L59">IF($J59="","",_xlfn.IFS($J59=0,_xlfn.UNICHAR(9728),$J59&lt;=3,_xlfn.UNICHAR(9729),OR($J59=45,$J59=48),"~",AND($J59&gt;=51,$J59&lt;=67),_xlfn.UNICHAR(9748),AND($J59&gt;=71,$J59&lt;=77),_xlfn.UNICHAR(10052),AND($J59&gt;=80,$J59&lt;=82),_xlfn.UNICHAR(9748),AND($J59&gt;=95,$J59&lt;=99),_xlfn.UNICHAR(9889),TRUE,_xlfn.UNICHAR(9729)))</f>
        <v>☀</v>
      </c>
    </row>
    <row r="60" spans="1:12">
      <c r="A60" t="str" cm="1">
        <f t="array" ref="A60">_xlfn.LET(_xlpm.ids,_xlfn._xlws.FILTER(Locations[LocationID],Locations[LocationID]&lt;&gt;""),_xlpm.days,_xlfn._xlws.SORT(_xlfn.UNIQUE(INT(OpenMeteoAPI[ForecastDateTime]))),_xlpm.n,ROWS($A$2:A60),IF(_xlpm.n&gt;ROWS(_xlpm.ids)*ROWS(_xlpm.days),"",_xlfn.XLOOKUP(INDEX(_xlpm.ids,INT((_xlpm.n-1)/ROWS(_xlpm.days))+1),Locations[LocationID],Locations[Display Location])))</f>
        <v>Munich, DE</v>
      </c>
      <c r="B60" t="str" cm="1">
        <f t="array" ref="B60">_xlfn.LET(_xlpm.ids,_xlfn._xlws.FILTER(Locations[LocationID],Locations[LocationID]&lt;&gt;""),_xlpm.days,_xlfn._xlws.SORT(_xlfn.UNIQUE(INT(OpenMeteoAPI[ForecastDateTime]))),_xlpm.n,ROWS($B$2:B60),IF(_xlpm.n&gt;ROWS(_xlpm.ids)*ROWS(_xlpm.days),"",INDEX(_xlpm.ids,INT((_xlpm.n-1)/ROWS(_xlpm.days))+1)))</f>
        <v>DE-MUC</v>
      </c>
      <c r="C60" s="10" cm="1">
        <f t="array" ref="C60">_xlfn.LET(_xlpm.days,_xlfn._xlws.SORT(_xlfn.UNIQUE(INT(OpenMeteoAPI[ForecastDateTime]))),_xlpm.n,ROWS($C$2:C60),IF($B60="","",INDEX(_xlpm.days,MOD(_xlpm.n-1,ROWS(_xlpm.days))+1)))</f>
        <v>46218</v>
      </c>
      <c r="D60" s="3" cm="1">
        <f t="array" ref="D60">IF($B60="","",MAX(_xlfn._xlws.FILTER(OpenMeteoAPI[TemperatureC],(OpenMeteoAPI[LocationID]=$B60)*(INT(OpenMeteoAPI[ForecastDateTime])=$C60))))</f>
        <v>31.2</v>
      </c>
      <c r="E60" s="3" cm="1">
        <f t="array" ref="E60">IF($B60="","",MIN(_xlfn._xlws.FILTER(OpenMeteoAPI[TemperatureC],(OpenMeteoAPI[LocationID]=$B60)*(INT(OpenMeteoAPI[ForecastDateTime])=$C60))))</f>
        <v>20.2</v>
      </c>
      <c r="F60" s="4" cm="1">
        <f t="array" ref="F60">IF($B60="","",AVERAGE(_xlfn._xlws.FILTER(OpenMeteoAPI[RelativeHumidityPct],(OpenMeteoAPI[LocationID]=$B60)*(INT(OpenMeteoAPI[ForecastDateTime])=$C60)))/100)</f>
        <v>0.38</v>
      </c>
      <c r="G60" s="4" cm="1">
        <f t="array" ref="G60">IF($B60="","",MAX(_xlfn._xlws.FILTER(OpenMeteoAPI[PrecipitationProbabilityPct],(OpenMeteoAPI[LocationID]=$B60)*(INT(OpenMeteoAPI[ForecastDateTime])=$C60)))/100)</f>
        <v>0.16</v>
      </c>
      <c r="H60" s="3" cm="1">
        <f t="array" ref="H60">IF($B60="","",SUM(_xlfn._xlws.FILTER(OpenMeteoAPI[PrecipitationMM],(OpenMeteoAPI[LocationID]=$B60)*(INT(OpenMeteoAPI[ForecastDateTime])=$C60))))</f>
        <v>0.6</v>
      </c>
      <c r="I60" s="3" cm="1">
        <f t="array" ref="I60">IF($B60="","",AVERAGE(_xlfn._xlws.FILTER(OpenMeteoAPI[WindSpeedKMH],(OpenMeteoAPI[LocationID]=$B60)*(INT(OpenMeteoAPI[ForecastDateTime])=$C60))))</f>
        <v>5.3708333333333345</v>
      </c>
      <c r="J60" cm="1">
        <f t="array" ref="J60">IF($B60="","",_xlfn.MODE.SNGL(_xlfn._xlws.FILTER(OpenMeteoAPI[WeatherCode],(OpenMeteoAPI[LocationID]=$B60)*(INT(OpenMeteoAPI[ForecastDateTime])=$C60))))</f>
        <v>0</v>
      </c>
      <c r="K60" t="str" cm="1">
        <f t="array" ref="K60">IF($J60="","",_xlfn.IFS($J60=0,"Clear",$J60&lt;=3,"Partly Cloudy",OR($J60=45,$J60=48),"Fog",AND($J60&gt;=51,$J60&lt;=67),"Drizzle",AND($J60&gt;=71,$J60&lt;=77),"Snow",AND($J60&gt;=80,$J60&lt;=82),"Rain Showers",AND($J60&gt;=95,$J60&lt;=99),"Thunderstorm",TRUE,"Cloudy"))</f>
        <v>Clear</v>
      </c>
      <c r="L60" t="str" cm="1">
        <f t="array" ref="L60">IF($J60="","",_xlfn.IFS($J60=0,_xlfn.UNICHAR(9728),$J60&lt;=3,_xlfn.UNICHAR(9729),OR($J60=45,$J60=48),"~",AND($J60&gt;=51,$J60&lt;=67),_xlfn.UNICHAR(9748),AND($J60&gt;=71,$J60&lt;=77),_xlfn.UNICHAR(10052),AND($J60&gt;=80,$J60&lt;=82),_xlfn.UNICHAR(9748),AND($J60&gt;=95,$J60&lt;=99),_xlfn.UNICHAR(9889),TRUE,_xlfn.UNICHAR(9729)))</f>
        <v>☀</v>
      </c>
    </row>
    <row r="61" spans="1:12">
      <c r="A61" t="str" cm="1">
        <f t="array" ref="A61">_xlfn.LET(_xlpm.ids,_xlfn._xlws.FILTER(Locations[LocationID],Locations[LocationID]&lt;&gt;""),_xlpm.days,_xlfn._xlws.SORT(_xlfn.UNIQUE(INT(OpenMeteoAPI[ForecastDateTime]))),_xlpm.n,ROWS($A$2:A61),IF(_xlpm.n&gt;ROWS(_xlpm.ids)*ROWS(_xlpm.days),"",_xlfn.XLOOKUP(INDEX(_xlpm.ids,INT((_xlpm.n-1)/ROWS(_xlpm.days))+1),Locations[LocationID],Locations[Display Location])))</f>
        <v>Munich, DE</v>
      </c>
      <c r="B61" t="str" cm="1">
        <f t="array" ref="B61">_xlfn.LET(_xlpm.ids,_xlfn._xlws.FILTER(Locations[LocationID],Locations[LocationID]&lt;&gt;""),_xlpm.days,_xlfn._xlws.SORT(_xlfn.UNIQUE(INT(OpenMeteoAPI[ForecastDateTime]))),_xlpm.n,ROWS($B$2:B61),IF(_xlpm.n&gt;ROWS(_xlpm.ids)*ROWS(_xlpm.days),"",INDEX(_xlpm.ids,INT((_xlpm.n-1)/ROWS(_xlpm.days))+1)))</f>
        <v>DE-MUC</v>
      </c>
      <c r="C61" s="10" cm="1">
        <f t="array" ref="C61">_xlfn.LET(_xlpm.days,_xlfn._xlws.SORT(_xlfn.UNIQUE(INT(OpenMeteoAPI[ForecastDateTime]))),_xlpm.n,ROWS($C$2:C61),IF($B61="","",INDEX(_xlpm.days,MOD(_xlpm.n-1,ROWS(_xlpm.days))+1)))</f>
        <v>46219</v>
      </c>
      <c r="D61" s="3" cm="1">
        <f t="array" ref="D61">IF($B61="","",MAX(_xlfn._xlws.FILTER(OpenMeteoAPI[TemperatureC],(OpenMeteoAPI[LocationID]=$B61)*(INT(OpenMeteoAPI[ForecastDateTime])=$C61))))</f>
        <v>28.2</v>
      </c>
      <c r="E61" s="3" cm="1">
        <f t="array" ref="E61">IF($B61="","",MIN(_xlfn._xlws.FILTER(OpenMeteoAPI[TemperatureC],(OpenMeteoAPI[LocationID]=$B61)*(INT(OpenMeteoAPI[ForecastDateTime])=$C61))))</f>
        <v>17.5</v>
      </c>
      <c r="F61" s="4" cm="1">
        <f t="array" ref="F61">IF($B61="","",AVERAGE(_xlfn._xlws.FILTER(OpenMeteoAPI[RelativeHumidityPct],(OpenMeteoAPI[LocationID]=$B61)*(INT(OpenMeteoAPI[ForecastDateTime])=$C61)))/100)</f>
        <v>0.57874999999999999</v>
      </c>
      <c r="G61" s="4" cm="1">
        <f t="array" ref="G61">IF($B61="","",MAX(_xlfn._xlws.FILTER(OpenMeteoAPI[PrecipitationProbabilityPct],(OpenMeteoAPI[LocationID]=$B61)*(INT(OpenMeteoAPI[ForecastDateTime])=$C61)))/100)</f>
        <v>0.28999999999999998</v>
      </c>
      <c r="H61" s="3" cm="1">
        <f t="array" ref="H61">IF($B61="","",SUM(_xlfn._xlws.FILTER(OpenMeteoAPI[PrecipitationMM],(OpenMeteoAPI[LocationID]=$B61)*(INT(OpenMeteoAPI[ForecastDateTime])=$C61))))</f>
        <v>5.3999999999999977</v>
      </c>
      <c r="I61" s="3" cm="1">
        <f t="array" ref="I61">IF($B61="","",AVERAGE(_xlfn._xlws.FILTER(OpenMeteoAPI[WindSpeedKMH],(OpenMeteoAPI[LocationID]=$B61)*(INT(OpenMeteoAPI[ForecastDateTime])=$C61))))</f>
        <v>7.5916666666666677</v>
      </c>
      <c r="J61" cm="1">
        <f t="array" ref="J61">IF($B61="","",_xlfn.MODE.SNGL(_xlfn._xlws.FILTER(OpenMeteoAPI[WeatherCode],(OpenMeteoAPI[LocationID]=$B61)*(INT(OpenMeteoAPI[ForecastDateTime])=$C61))))</f>
        <v>0</v>
      </c>
      <c r="K61" t="str" cm="1">
        <f t="array" ref="K61">IF($J61="","",_xlfn.IFS($J61=0,"Clear",$J61&lt;=3,"Partly Cloudy",OR($J61=45,$J61=48),"Fog",AND($J61&gt;=51,$J61&lt;=67),"Drizzle",AND($J61&gt;=71,$J61&lt;=77),"Snow",AND($J61&gt;=80,$J61&lt;=82),"Rain Showers",AND($J61&gt;=95,$J61&lt;=99),"Thunderstorm",TRUE,"Cloudy"))</f>
        <v>Clear</v>
      </c>
      <c r="L61" t="str" cm="1">
        <f t="array" ref="L61">IF($J61="","",_xlfn.IFS($J61=0,_xlfn.UNICHAR(9728),$J61&lt;=3,_xlfn.UNICHAR(9729),OR($J61=45,$J61=48),"~",AND($J61&gt;=51,$J61&lt;=67),_xlfn.UNICHAR(9748),AND($J61&gt;=71,$J61&lt;=77),_xlfn.UNICHAR(10052),AND($J61&gt;=80,$J61&lt;=82),_xlfn.UNICHAR(9748),AND($J61&gt;=95,$J61&lt;=99),_xlfn.UNICHAR(9889),TRUE,_xlfn.UNICHAR(9729)))</f>
        <v>☀</v>
      </c>
    </row>
    <row r="62" spans="1:12">
      <c r="A62" t="str" cm="1">
        <f t="array" ref="A62">_xlfn.LET(_xlpm.ids,_xlfn._xlws.FILTER(Locations[LocationID],Locations[LocationID]&lt;&gt;""),_xlpm.days,_xlfn._xlws.SORT(_xlfn.UNIQUE(INT(OpenMeteoAPI[ForecastDateTime]))),_xlpm.n,ROWS($A$2:A62),IF(_xlpm.n&gt;ROWS(_xlpm.ids)*ROWS(_xlpm.days),"",_xlfn.XLOOKUP(INDEX(_xlpm.ids,INT((_xlpm.n-1)/ROWS(_xlpm.days))+1),Locations[LocationID],Locations[Display Location])))</f>
        <v>Rosenheim, DE</v>
      </c>
      <c r="B62" t="str" cm="1">
        <f t="array" ref="B62">_xlfn.LET(_xlpm.ids,_xlfn._xlws.FILTER(Locations[LocationID],Locations[LocationID]&lt;&gt;""),_xlpm.days,_xlfn._xlws.SORT(_xlfn.UNIQUE(INT(OpenMeteoAPI[ForecastDateTime]))),_xlpm.n,ROWS($B$2:B62),IF(_xlpm.n&gt;ROWS(_xlpm.ids)*ROWS(_xlpm.days),"",INDEX(_xlpm.ids,INT((_xlpm.n-1)/ROWS(_xlpm.days))+1)))</f>
        <v>DE-ROS</v>
      </c>
      <c r="C62" s="10" cm="1">
        <f t="array" ref="C62">_xlfn.LET(_xlpm.days,_xlfn._xlws.SORT(_xlfn.UNIQUE(INT(OpenMeteoAPI[ForecastDateTime]))),_xlpm.n,ROWS($C$2:C62),IF($B62="","",INDEX(_xlpm.days,MOD(_xlpm.n-1,ROWS(_xlpm.days))+1)))</f>
        <v>46210</v>
      </c>
      <c r="D62" s="3" cm="1">
        <f t="array" ref="D62">IF($B62="","",MAX(_xlfn._xlws.FILTER(OpenMeteoAPI[TemperatureC],(OpenMeteoAPI[LocationID]=$B62)*(INT(OpenMeteoAPI[ForecastDateTime])=$C62))))</f>
        <v>29.5</v>
      </c>
      <c r="E62" s="3" cm="1">
        <f t="array" ref="E62">IF($B62="","",MIN(_xlfn._xlws.FILTER(OpenMeteoAPI[TemperatureC],(OpenMeteoAPI[LocationID]=$B62)*(INT(OpenMeteoAPI[ForecastDateTime])=$C62))))</f>
        <v>17.100000000000001</v>
      </c>
      <c r="F62" s="4" cm="1">
        <f t="array" ref="F62">IF($B62="","",AVERAGE(_xlfn._xlws.FILTER(OpenMeteoAPI[RelativeHumidityPct],(OpenMeteoAPI[LocationID]=$B62)*(INT(OpenMeteoAPI[ForecastDateTime])=$C62)))/100)</f>
        <v>0.49583333333333335</v>
      </c>
      <c r="G62" s="4" cm="1">
        <f t="array" ref="G62">IF($B62="","",MAX(_xlfn._xlws.FILTER(OpenMeteoAPI[PrecipitationProbabilityPct],(OpenMeteoAPI[LocationID]=$B62)*(INT(OpenMeteoAPI[ForecastDateTime])=$C62)))/100)</f>
        <v>0</v>
      </c>
      <c r="H62" s="3" cm="1">
        <f t="array" ref="H62">IF($B62="","",SUM(_xlfn._xlws.FILTER(OpenMeteoAPI[PrecipitationMM],(OpenMeteoAPI[LocationID]=$B62)*(INT(OpenMeteoAPI[ForecastDateTime])=$C62))))</f>
        <v>0</v>
      </c>
      <c r="I62" s="3" cm="1">
        <f t="array" ref="I62">IF($B62="","",AVERAGE(_xlfn._xlws.FILTER(OpenMeteoAPI[WindSpeedKMH],(OpenMeteoAPI[LocationID]=$B62)*(INT(OpenMeteoAPI[ForecastDateTime])=$C62))))</f>
        <v>9.1833333333333336</v>
      </c>
      <c r="J62" cm="1">
        <f t="array" ref="J62">IF($B62="","",_xlfn.MODE.SNGL(_xlfn._xlws.FILTER(OpenMeteoAPI[WeatherCode],(OpenMeteoAPI[LocationID]=$B62)*(INT(OpenMeteoAPI[ForecastDateTime])=$C62))))</f>
        <v>3</v>
      </c>
      <c r="K62" t="str" cm="1">
        <f t="array" ref="K62">IF($J62="","",_xlfn.IFS($J62=0,"Clear",$J62&lt;=3,"Partly Cloudy",OR($J62=45,$J62=48),"Fog",AND($J62&gt;=51,$J62&lt;=67),"Drizzle",AND($J62&gt;=71,$J62&lt;=77),"Snow",AND($J62&gt;=80,$J62&lt;=82),"Rain Showers",AND($J62&gt;=95,$J62&lt;=99),"Thunderstorm",TRUE,"Cloudy"))</f>
        <v>Partly Cloudy</v>
      </c>
      <c r="L62" t="str" cm="1">
        <f t="array" ref="L62">IF($J62="","",_xlfn.IFS($J62=0,_xlfn.UNICHAR(9728),$J62&lt;=3,_xlfn.UNICHAR(9729),OR($J62=45,$J62=48),"~",AND($J62&gt;=51,$J62&lt;=67),_xlfn.UNICHAR(9748),AND($J62&gt;=71,$J62&lt;=77),_xlfn.UNICHAR(10052),AND($J62&gt;=80,$J62&lt;=82),_xlfn.UNICHAR(9748),AND($J62&gt;=95,$J62&lt;=99),_xlfn.UNICHAR(9889),TRUE,_xlfn.UNICHAR(9729)))</f>
        <v>☁</v>
      </c>
    </row>
    <row r="63" spans="1:12">
      <c r="A63" t="str" cm="1">
        <f t="array" ref="A63">_xlfn.LET(_xlpm.ids,_xlfn._xlws.FILTER(Locations[LocationID],Locations[LocationID]&lt;&gt;""),_xlpm.days,_xlfn._xlws.SORT(_xlfn.UNIQUE(INT(OpenMeteoAPI[ForecastDateTime]))),_xlpm.n,ROWS($A$2:A63),IF(_xlpm.n&gt;ROWS(_xlpm.ids)*ROWS(_xlpm.days),"",_xlfn.XLOOKUP(INDEX(_xlpm.ids,INT((_xlpm.n-1)/ROWS(_xlpm.days))+1),Locations[LocationID],Locations[Display Location])))</f>
        <v>Rosenheim, DE</v>
      </c>
      <c r="B63" t="str" cm="1">
        <f t="array" ref="B63">_xlfn.LET(_xlpm.ids,_xlfn._xlws.FILTER(Locations[LocationID],Locations[LocationID]&lt;&gt;""),_xlpm.days,_xlfn._xlws.SORT(_xlfn.UNIQUE(INT(OpenMeteoAPI[ForecastDateTime]))),_xlpm.n,ROWS($B$2:B63),IF(_xlpm.n&gt;ROWS(_xlpm.ids)*ROWS(_xlpm.days),"",INDEX(_xlpm.ids,INT((_xlpm.n-1)/ROWS(_xlpm.days))+1)))</f>
        <v>DE-ROS</v>
      </c>
      <c r="C63" s="10" cm="1">
        <f t="array" ref="C63">_xlfn.LET(_xlpm.days,_xlfn._xlws.SORT(_xlfn.UNIQUE(INT(OpenMeteoAPI[ForecastDateTime]))),_xlpm.n,ROWS($C$2:C63),IF($B63="","",INDEX(_xlpm.days,MOD(_xlpm.n-1,ROWS(_xlpm.days))+1)))</f>
        <v>46211</v>
      </c>
      <c r="D63" s="3" cm="1">
        <f t="array" ref="D63">IF($B63="","",MAX(_xlfn._xlws.FILTER(OpenMeteoAPI[TemperatureC],(OpenMeteoAPI[LocationID]=$B63)*(INT(OpenMeteoAPI[ForecastDateTime])=$C63))))</f>
        <v>22.1</v>
      </c>
      <c r="E63" s="3" cm="1">
        <f t="array" ref="E63">IF($B63="","",MIN(_xlfn._xlws.FILTER(OpenMeteoAPI[TemperatureC],(OpenMeteoAPI[LocationID]=$B63)*(INT(OpenMeteoAPI[ForecastDateTime])=$C63))))</f>
        <v>18.100000000000001</v>
      </c>
      <c r="F63" s="4" cm="1">
        <f t="array" ref="F63">IF($B63="","",AVERAGE(_xlfn._xlws.FILTER(OpenMeteoAPI[RelativeHumidityPct],(OpenMeteoAPI[LocationID]=$B63)*(INT(OpenMeteoAPI[ForecastDateTime])=$C63)))/100)</f>
        <v>0.65916666666666668</v>
      </c>
      <c r="G63" s="4" cm="1">
        <f t="array" ref="G63">IF($B63="","",MAX(_xlfn._xlws.FILTER(OpenMeteoAPI[PrecipitationProbabilityPct],(OpenMeteoAPI[LocationID]=$B63)*(INT(OpenMeteoAPI[ForecastDateTime])=$C63)))/100)</f>
        <v>0.63</v>
      </c>
      <c r="H63" s="3" cm="1">
        <f t="array" ref="H63">IF($B63="","",SUM(_xlfn._xlws.FILTER(OpenMeteoAPI[PrecipitationMM],(OpenMeteoAPI[LocationID]=$B63)*(INT(OpenMeteoAPI[ForecastDateTime])=$C63))))</f>
        <v>0.30000000000000004</v>
      </c>
      <c r="I63" s="3" cm="1">
        <f t="array" ref="I63">IF($B63="","",AVERAGE(_xlfn._xlws.FILTER(OpenMeteoAPI[WindSpeedKMH],(OpenMeteoAPI[LocationID]=$B63)*(INT(OpenMeteoAPI[ForecastDateTime])=$C63))))</f>
        <v>6.6958333333333337</v>
      </c>
      <c r="J63" cm="1">
        <f t="array" ref="J63">IF($B63="","",_xlfn.MODE.SNGL(_xlfn._xlws.FILTER(OpenMeteoAPI[WeatherCode],(OpenMeteoAPI[LocationID]=$B63)*(INT(OpenMeteoAPI[ForecastDateTime])=$C63))))</f>
        <v>3</v>
      </c>
      <c r="K63" t="str" cm="1">
        <f t="array" ref="K63">IF($J63="","",_xlfn.IFS($J63=0,"Clear",$J63&lt;=3,"Partly Cloudy",OR($J63=45,$J63=48),"Fog",AND($J63&gt;=51,$J63&lt;=67),"Drizzle",AND($J63&gt;=71,$J63&lt;=77),"Snow",AND($J63&gt;=80,$J63&lt;=82),"Rain Showers",AND($J63&gt;=95,$J63&lt;=99),"Thunderstorm",TRUE,"Cloudy"))</f>
        <v>Partly Cloudy</v>
      </c>
      <c r="L63" t="str" cm="1">
        <f t="array" ref="L63">IF($J63="","",_xlfn.IFS($J63=0,_xlfn.UNICHAR(9728),$J63&lt;=3,_xlfn.UNICHAR(9729),OR($J63=45,$J63=48),"~",AND($J63&gt;=51,$J63&lt;=67),_xlfn.UNICHAR(9748),AND($J63&gt;=71,$J63&lt;=77),_xlfn.UNICHAR(10052),AND($J63&gt;=80,$J63&lt;=82),_xlfn.UNICHAR(9748),AND($J63&gt;=95,$J63&lt;=99),_xlfn.UNICHAR(9889),TRUE,_xlfn.UNICHAR(9729)))</f>
        <v>☁</v>
      </c>
    </row>
    <row r="64" spans="1:12">
      <c r="A64" t="str" cm="1">
        <f t="array" ref="A64">_xlfn.LET(_xlpm.ids,_xlfn._xlws.FILTER(Locations[LocationID],Locations[LocationID]&lt;&gt;""),_xlpm.days,_xlfn._xlws.SORT(_xlfn.UNIQUE(INT(OpenMeteoAPI[ForecastDateTime]))),_xlpm.n,ROWS($A$2:A64),IF(_xlpm.n&gt;ROWS(_xlpm.ids)*ROWS(_xlpm.days),"",_xlfn.XLOOKUP(INDEX(_xlpm.ids,INT((_xlpm.n-1)/ROWS(_xlpm.days))+1),Locations[LocationID],Locations[Display Location])))</f>
        <v>Rosenheim, DE</v>
      </c>
      <c r="B64" t="str" cm="1">
        <f t="array" ref="B64">_xlfn.LET(_xlpm.ids,_xlfn._xlws.FILTER(Locations[LocationID],Locations[LocationID]&lt;&gt;""),_xlpm.days,_xlfn._xlws.SORT(_xlfn.UNIQUE(INT(OpenMeteoAPI[ForecastDateTime]))),_xlpm.n,ROWS($B$2:B64),IF(_xlpm.n&gt;ROWS(_xlpm.ids)*ROWS(_xlpm.days),"",INDEX(_xlpm.ids,INT((_xlpm.n-1)/ROWS(_xlpm.days))+1)))</f>
        <v>DE-ROS</v>
      </c>
      <c r="C64" s="10" cm="1">
        <f t="array" ref="C64">_xlfn.LET(_xlpm.days,_xlfn._xlws.SORT(_xlfn.UNIQUE(INT(OpenMeteoAPI[ForecastDateTime]))),_xlpm.n,ROWS($C$2:C64),IF($B64="","",INDEX(_xlpm.days,MOD(_xlpm.n-1,ROWS(_xlpm.days))+1)))</f>
        <v>46212</v>
      </c>
      <c r="D64" s="3" cm="1">
        <f t="array" ref="D64">IF($B64="","",MAX(_xlfn._xlws.FILTER(OpenMeteoAPI[TemperatureC],(OpenMeteoAPI[LocationID]=$B64)*(INT(OpenMeteoAPI[ForecastDateTime])=$C64))))</f>
        <v>26.2</v>
      </c>
      <c r="E64" s="3" cm="1">
        <f t="array" ref="E64">IF($B64="","",MIN(_xlfn._xlws.FILTER(OpenMeteoAPI[TemperatureC],(OpenMeteoAPI[LocationID]=$B64)*(INT(OpenMeteoAPI[ForecastDateTime])=$C64))))</f>
        <v>16.3</v>
      </c>
      <c r="F64" s="4" cm="1">
        <f t="array" ref="F64">IF($B64="","",AVERAGE(_xlfn._xlws.FILTER(OpenMeteoAPI[RelativeHumidityPct],(OpenMeteoAPI[LocationID]=$B64)*(INT(OpenMeteoAPI[ForecastDateTime])=$C64)))/100)</f>
        <v>0.66416666666666668</v>
      </c>
      <c r="G64" s="4" cm="1">
        <f t="array" ref="G64">IF($B64="","",MAX(_xlfn._xlws.FILTER(OpenMeteoAPI[PrecipitationProbabilityPct],(OpenMeteoAPI[LocationID]=$B64)*(INT(OpenMeteoAPI[ForecastDateTime])=$C64)))/100)</f>
        <v>0.15</v>
      </c>
      <c r="H64" s="3" cm="1">
        <f t="array" ref="H64">IF($B64="","",SUM(_xlfn._xlws.FILTER(OpenMeteoAPI[PrecipitationMM],(OpenMeteoAPI[LocationID]=$B64)*(INT(OpenMeteoAPI[ForecastDateTime])=$C64))))</f>
        <v>0</v>
      </c>
      <c r="I64" s="3" cm="1">
        <f t="array" ref="I64">IF($B64="","",AVERAGE(_xlfn._xlws.FILTER(OpenMeteoAPI[WindSpeedKMH],(OpenMeteoAPI[LocationID]=$B64)*(INT(OpenMeteoAPI[ForecastDateTime])=$C64))))</f>
        <v>5.1458333333333339</v>
      </c>
      <c r="J64" cm="1">
        <f t="array" ref="J64">IF($B64="","",_xlfn.MODE.SNGL(_xlfn._xlws.FILTER(OpenMeteoAPI[WeatherCode],(OpenMeteoAPI[LocationID]=$B64)*(INT(OpenMeteoAPI[ForecastDateTime])=$C64))))</f>
        <v>2</v>
      </c>
      <c r="K64" t="str" cm="1">
        <f t="array" ref="K64">IF($J64="","",_xlfn.IFS($J64=0,"Clear",$J64&lt;=3,"Partly Cloudy",OR($J64=45,$J64=48),"Fog",AND($J64&gt;=51,$J64&lt;=67),"Drizzle",AND($J64&gt;=71,$J64&lt;=77),"Snow",AND($J64&gt;=80,$J64&lt;=82),"Rain Showers",AND($J64&gt;=95,$J64&lt;=99),"Thunderstorm",TRUE,"Cloudy"))</f>
        <v>Partly Cloudy</v>
      </c>
      <c r="L64" t="str" cm="1">
        <f t="array" ref="L64">IF($J64="","",_xlfn.IFS($J64=0,_xlfn.UNICHAR(9728),$J64&lt;=3,_xlfn.UNICHAR(9729),OR($J64=45,$J64=48),"~",AND($J64&gt;=51,$J64&lt;=67),_xlfn.UNICHAR(9748),AND($J64&gt;=71,$J64&lt;=77),_xlfn.UNICHAR(10052),AND($J64&gt;=80,$J64&lt;=82),_xlfn.UNICHAR(9748),AND($J64&gt;=95,$J64&lt;=99),_xlfn.UNICHAR(9889),TRUE,_xlfn.UNICHAR(9729)))</f>
        <v>☁</v>
      </c>
    </row>
    <row r="65" spans="1:12">
      <c r="A65" t="str" cm="1">
        <f t="array" ref="A65">_xlfn.LET(_xlpm.ids,_xlfn._xlws.FILTER(Locations[LocationID],Locations[LocationID]&lt;&gt;""),_xlpm.days,_xlfn._xlws.SORT(_xlfn.UNIQUE(INT(OpenMeteoAPI[ForecastDateTime]))),_xlpm.n,ROWS($A$2:A65),IF(_xlpm.n&gt;ROWS(_xlpm.ids)*ROWS(_xlpm.days),"",_xlfn.XLOOKUP(INDEX(_xlpm.ids,INT((_xlpm.n-1)/ROWS(_xlpm.days))+1),Locations[LocationID],Locations[Display Location])))</f>
        <v>Rosenheim, DE</v>
      </c>
      <c r="B65" t="str" cm="1">
        <f t="array" ref="B65">_xlfn.LET(_xlpm.ids,_xlfn._xlws.FILTER(Locations[LocationID],Locations[LocationID]&lt;&gt;""),_xlpm.days,_xlfn._xlws.SORT(_xlfn.UNIQUE(INT(OpenMeteoAPI[ForecastDateTime]))),_xlpm.n,ROWS($B$2:B65),IF(_xlpm.n&gt;ROWS(_xlpm.ids)*ROWS(_xlpm.days),"",INDEX(_xlpm.ids,INT((_xlpm.n-1)/ROWS(_xlpm.days))+1)))</f>
        <v>DE-ROS</v>
      </c>
      <c r="C65" s="10" cm="1">
        <f t="array" ref="C65">_xlfn.LET(_xlpm.days,_xlfn._xlws.SORT(_xlfn.UNIQUE(INT(OpenMeteoAPI[ForecastDateTime]))),_xlpm.n,ROWS($C$2:C65),IF($B65="","",INDEX(_xlpm.days,MOD(_xlpm.n-1,ROWS(_xlpm.days))+1)))</f>
        <v>46213</v>
      </c>
      <c r="D65" s="3" cm="1">
        <f t="array" ref="D65">IF($B65="","",MAX(_xlfn._xlws.FILTER(OpenMeteoAPI[TemperatureC],(OpenMeteoAPI[LocationID]=$B65)*(INT(OpenMeteoAPI[ForecastDateTime])=$C65))))</f>
        <v>28.5</v>
      </c>
      <c r="E65" s="3" cm="1">
        <f t="array" ref="E65">IF($B65="","",MIN(_xlfn._xlws.FILTER(OpenMeteoAPI[TemperatureC],(OpenMeteoAPI[LocationID]=$B65)*(INT(OpenMeteoAPI[ForecastDateTime])=$C65))))</f>
        <v>12.7</v>
      </c>
      <c r="F65" s="4" cm="1">
        <f t="array" ref="F65">IF($B65="","",AVERAGE(_xlfn._xlws.FILTER(OpenMeteoAPI[RelativeHumidityPct],(OpenMeteoAPI[LocationID]=$B65)*(INT(OpenMeteoAPI[ForecastDateTime])=$C65)))/100)</f>
        <v>0.67458333333333331</v>
      </c>
      <c r="G65" s="4" cm="1">
        <f t="array" ref="G65">IF($B65="","",MAX(_xlfn._xlws.FILTER(OpenMeteoAPI[PrecipitationProbabilityPct],(OpenMeteoAPI[LocationID]=$B65)*(INT(OpenMeteoAPI[ForecastDateTime])=$C65)))/100)</f>
        <v>0</v>
      </c>
      <c r="H65" s="3" cm="1">
        <f t="array" ref="H65">IF($B65="","",SUM(_xlfn._xlws.FILTER(OpenMeteoAPI[PrecipitationMM],(OpenMeteoAPI[LocationID]=$B65)*(INT(OpenMeteoAPI[ForecastDateTime])=$C65))))</f>
        <v>0</v>
      </c>
      <c r="I65" s="3" cm="1">
        <f t="array" ref="I65">IF($B65="","",AVERAGE(_xlfn._xlws.FILTER(OpenMeteoAPI[WindSpeedKMH],(OpenMeteoAPI[LocationID]=$B65)*(INT(OpenMeteoAPI[ForecastDateTime])=$C65))))</f>
        <v>2.8666666666666671</v>
      </c>
      <c r="J65" cm="1">
        <f t="array" ref="J65">IF($B65="","",_xlfn.MODE.SNGL(_xlfn._xlws.FILTER(OpenMeteoAPI[WeatherCode],(OpenMeteoAPI[LocationID]=$B65)*(INT(OpenMeteoAPI[ForecastDateTime])=$C65))))</f>
        <v>0</v>
      </c>
      <c r="K65" t="str" cm="1">
        <f t="array" ref="K65">IF($J65="","",_xlfn.IFS($J65=0,"Clear",$J65&lt;=3,"Partly Cloudy",OR($J65=45,$J65=48),"Fog",AND($J65&gt;=51,$J65&lt;=67),"Drizzle",AND($J65&gt;=71,$J65&lt;=77),"Snow",AND($J65&gt;=80,$J65&lt;=82),"Rain Showers",AND($J65&gt;=95,$J65&lt;=99),"Thunderstorm",TRUE,"Cloudy"))</f>
        <v>Clear</v>
      </c>
      <c r="L65" t="str" cm="1">
        <f t="array" ref="L65">IF($J65="","",_xlfn.IFS($J65=0,_xlfn.UNICHAR(9728),$J65&lt;=3,_xlfn.UNICHAR(9729),OR($J65=45,$J65=48),"~",AND($J65&gt;=51,$J65&lt;=67),_xlfn.UNICHAR(9748),AND($J65&gt;=71,$J65&lt;=77),_xlfn.UNICHAR(10052),AND($J65&gt;=80,$J65&lt;=82),_xlfn.UNICHAR(9748),AND($J65&gt;=95,$J65&lt;=99),_xlfn.UNICHAR(9889),TRUE,_xlfn.UNICHAR(9729)))</f>
        <v>☀</v>
      </c>
    </row>
    <row r="66" spans="1:12">
      <c r="A66" t="str" cm="1">
        <f t="array" ref="A66">_xlfn.LET(_xlpm.ids,_xlfn._xlws.FILTER(Locations[LocationID],Locations[LocationID]&lt;&gt;""),_xlpm.days,_xlfn._xlws.SORT(_xlfn.UNIQUE(INT(OpenMeteoAPI[ForecastDateTime]))),_xlpm.n,ROWS($A$2:A66),IF(_xlpm.n&gt;ROWS(_xlpm.ids)*ROWS(_xlpm.days),"",_xlfn.XLOOKUP(INDEX(_xlpm.ids,INT((_xlpm.n-1)/ROWS(_xlpm.days))+1),Locations[LocationID],Locations[Display Location])))</f>
        <v>Rosenheim, DE</v>
      </c>
      <c r="B66" t="str" cm="1">
        <f t="array" ref="B66">_xlfn.LET(_xlpm.ids,_xlfn._xlws.FILTER(Locations[LocationID],Locations[LocationID]&lt;&gt;""),_xlpm.days,_xlfn._xlws.SORT(_xlfn.UNIQUE(INT(OpenMeteoAPI[ForecastDateTime]))),_xlpm.n,ROWS($B$2:B66),IF(_xlpm.n&gt;ROWS(_xlpm.ids)*ROWS(_xlpm.days),"",INDEX(_xlpm.ids,INT((_xlpm.n-1)/ROWS(_xlpm.days))+1)))</f>
        <v>DE-ROS</v>
      </c>
      <c r="C66" s="10" cm="1">
        <f t="array" ref="C66">_xlfn.LET(_xlpm.days,_xlfn._xlws.SORT(_xlfn.UNIQUE(INT(OpenMeteoAPI[ForecastDateTime]))),_xlpm.n,ROWS($C$2:C66),IF($B66="","",INDEX(_xlpm.days,MOD(_xlpm.n-1,ROWS(_xlpm.days))+1)))</f>
        <v>46214</v>
      </c>
      <c r="D66" s="3" cm="1">
        <f t="array" ref="D66">IF($B66="","",MAX(_xlfn._xlws.FILTER(OpenMeteoAPI[TemperatureC],(OpenMeteoAPI[LocationID]=$B66)*(INT(OpenMeteoAPI[ForecastDateTime])=$C66))))</f>
        <v>28.8</v>
      </c>
      <c r="E66" s="3" cm="1">
        <f t="array" ref="E66">IF($B66="","",MIN(_xlfn._xlws.FILTER(OpenMeteoAPI[TemperatureC],(OpenMeteoAPI[LocationID]=$B66)*(INT(OpenMeteoAPI[ForecastDateTime])=$C66))))</f>
        <v>14.1</v>
      </c>
      <c r="F66" s="4" cm="1">
        <f t="array" ref="F66">IF($B66="","",AVERAGE(_xlfn._xlws.FILTER(OpenMeteoAPI[RelativeHumidityPct],(OpenMeteoAPI[LocationID]=$B66)*(INT(OpenMeteoAPI[ForecastDateTime])=$C66)))/100)</f>
        <v>0.67708333333333326</v>
      </c>
      <c r="G66" s="4" cm="1">
        <f t="array" ref="G66">IF($B66="","",MAX(_xlfn._xlws.FILTER(OpenMeteoAPI[PrecipitationProbabilityPct],(OpenMeteoAPI[LocationID]=$B66)*(INT(OpenMeteoAPI[ForecastDateTime])=$C66)))/100)</f>
        <v>0.03</v>
      </c>
      <c r="H66" s="3" cm="1">
        <f t="array" ref="H66">IF($B66="","",SUM(_xlfn._xlws.FILTER(OpenMeteoAPI[PrecipitationMM],(OpenMeteoAPI[LocationID]=$B66)*(INT(OpenMeteoAPI[ForecastDateTime])=$C66))))</f>
        <v>0</v>
      </c>
      <c r="I66" s="3" cm="1">
        <f t="array" ref="I66">IF($B66="","",AVERAGE(_xlfn._xlws.FILTER(OpenMeteoAPI[WindSpeedKMH],(OpenMeteoAPI[LocationID]=$B66)*(INT(OpenMeteoAPI[ForecastDateTime])=$C66))))</f>
        <v>4.5875000000000004</v>
      </c>
      <c r="J66" cm="1">
        <f t="array" ref="J66">IF($B66="","",_xlfn.MODE.SNGL(_xlfn._xlws.FILTER(OpenMeteoAPI[WeatherCode],(OpenMeteoAPI[LocationID]=$B66)*(INT(OpenMeteoAPI[ForecastDateTime])=$C66))))</f>
        <v>1</v>
      </c>
      <c r="K66" t="str" cm="1">
        <f t="array" ref="K66">IF($J66="","",_xlfn.IFS($J66=0,"Clear",$J66&lt;=3,"Partly Cloudy",OR($J66=45,$J66=48),"Fog",AND($J66&gt;=51,$J66&lt;=67),"Drizzle",AND($J66&gt;=71,$J66&lt;=77),"Snow",AND($J66&gt;=80,$J66&lt;=82),"Rain Showers",AND($J66&gt;=95,$J66&lt;=99),"Thunderstorm",TRUE,"Cloudy"))</f>
        <v>Partly Cloudy</v>
      </c>
      <c r="L66" t="str" cm="1">
        <f t="array" ref="L66">IF($J66="","",_xlfn.IFS($J66=0,_xlfn.UNICHAR(9728),$J66&lt;=3,_xlfn.UNICHAR(9729),OR($J66=45,$J66=48),"~",AND($J66&gt;=51,$J66&lt;=67),_xlfn.UNICHAR(9748),AND($J66&gt;=71,$J66&lt;=77),_xlfn.UNICHAR(10052),AND($J66&gt;=80,$J66&lt;=82),_xlfn.UNICHAR(9748),AND($J66&gt;=95,$J66&lt;=99),_xlfn.UNICHAR(9889),TRUE,_xlfn.UNICHAR(9729)))</f>
        <v>☁</v>
      </c>
    </row>
    <row r="67" spans="1:12">
      <c r="A67" t="str" cm="1">
        <f t="array" ref="A67">_xlfn.LET(_xlpm.ids,_xlfn._xlws.FILTER(Locations[LocationID],Locations[LocationID]&lt;&gt;""),_xlpm.days,_xlfn._xlws.SORT(_xlfn.UNIQUE(INT(OpenMeteoAPI[ForecastDateTime]))),_xlpm.n,ROWS($A$2:A67),IF(_xlpm.n&gt;ROWS(_xlpm.ids)*ROWS(_xlpm.days),"",_xlfn.XLOOKUP(INDEX(_xlpm.ids,INT((_xlpm.n-1)/ROWS(_xlpm.days))+1),Locations[LocationID],Locations[Display Location])))</f>
        <v>Rosenheim, DE</v>
      </c>
      <c r="B67" t="str" cm="1">
        <f t="array" ref="B67">_xlfn.LET(_xlpm.ids,_xlfn._xlws.FILTER(Locations[LocationID],Locations[LocationID]&lt;&gt;""),_xlpm.days,_xlfn._xlws.SORT(_xlfn.UNIQUE(INT(OpenMeteoAPI[ForecastDateTime]))),_xlpm.n,ROWS($B$2:B67),IF(_xlpm.n&gt;ROWS(_xlpm.ids)*ROWS(_xlpm.days),"",INDEX(_xlpm.ids,INT((_xlpm.n-1)/ROWS(_xlpm.days))+1)))</f>
        <v>DE-ROS</v>
      </c>
      <c r="C67" s="10" cm="1">
        <f t="array" ref="C67">_xlfn.LET(_xlpm.days,_xlfn._xlws.SORT(_xlfn.UNIQUE(INT(OpenMeteoAPI[ForecastDateTime]))),_xlpm.n,ROWS($C$2:C67),IF($B67="","",INDEX(_xlpm.days,MOD(_xlpm.n-1,ROWS(_xlpm.days))+1)))</f>
        <v>46215</v>
      </c>
      <c r="D67" s="3" cm="1">
        <f t="array" ref="D67">IF($B67="","",MAX(_xlfn._xlws.FILTER(OpenMeteoAPI[TemperatureC],(OpenMeteoAPI[LocationID]=$B67)*(INT(OpenMeteoAPI[ForecastDateTime])=$C67))))</f>
        <v>26.6</v>
      </c>
      <c r="E67" s="3" cm="1">
        <f t="array" ref="E67">IF($B67="","",MIN(_xlfn._xlws.FILTER(OpenMeteoAPI[TemperatureC],(OpenMeteoAPI[LocationID]=$B67)*(INT(OpenMeteoAPI[ForecastDateTime])=$C67))))</f>
        <v>15.4</v>
      </c>
      <c r="F67" s="4" cm="1">
        <f t="array" ref="F67">IF($B67="","",AVERAGE(_xlfn._xlws.FILTER(OpenMeteoAPI[RelativeHumidityPct],(OpenMeteoAPI[LocationID]=$B67)*(INT(OpenMeteoAPI[ForecastDateTime])=$C67)))/100)</f>
        <v>0.57916666666666661</v>
      </c>
      <c r="G67" s="4" cm="1">
        <f t="array" ref="G67">IF($B67="","",MAX(_xlfn._xlws.FILTER(OpenMeteoAPI[PrecipitationProbabilityPct],(OpenMeteoAPI[LocationID]=$B67)*(INT(OpenMeteoAPI[ForecastDateTime])=$C67)))/100)</f>
        <v>0.01</v>
      </c>
      <c r="H67" s="3" cm="1">
        <f t="array" ref="H67">IF($B67="","",SUM(_xlfn._xlws.FILTER(OpenMeteoAPI[PrecipitationMM],(OpenMeteoAPI[LocationID]=$B67)*(INT(OpenMeteoAPI[ForecastDateTime])=$C67))))</f>
        <v>0</v>
      </c>
      <c r="I67" s="3" cm="1">
        <f t="array" ref="I67">IF($B67="","",AVERAGE(_xlfn._xlws.FILTER(OpenMeteoAPI[WindSpeedKMH],(OpenMeteoAPI[LocationID]=$B67)*(INT(OpenMeteoAPI[ForecastDateTime])=$C67))))</f>
        <v>4.5874999999999995</v>
      </c>
      <c r="J67" cm="1">
        <f t="array" ref="J67">IF($B67="","",_xlfn.MODE.SNGL(_xlfn._xlws.FILTER(OpenMeteoAPI[WeatherCode],(OpenMeteoAPI[LocationID]=$B67)*(INT(OpenMeteoAPI[ForecastDateTime])=$C67))))</f>
        <v>2</v>
      </c>
      <c r="K67" t="str" cm="1">
        <f t="array" ref="K67">IF($J67="","",_xlfn.IFS($J67=0,"Clear",$J67&lt;=3,"Partly Cloudy",OR($J67=45,$J67=48),"Fog",AND($J67&gt;=51,$J67&lt;=67),"Drizzle",AND($J67&gt;=71,$J67&lt;=77),"Snow",AND($J67&gt;=80,$J67&lt;=82),"Rain Showers",AND($J67&gt;=95,$J67&lt;=99),"Thunderstorm",TRUE,"Cloudy"))</f>
        <v>Partly Cloudy</v>
      </c>
      <c r="L67" t="str" cm="1">
        <f t="array" ref="L67">IF($J67="","",_xlfn.IFS($J67=0,_xlfn.UNICHAR(9728),$J67&lt;=3,_xlfn.UNICHAR(9729),OR($J67=45,$J67=48),"~",AND($J67&gt;=51,$J67&lt;=67),_xlfn.UNICHAR(9748),AND($J67&gt;=71,$J67&lt;=77),_xlfn.UNICHAR(10052),AND($J67&gt;=80,$J67&lt;=82),_xlfn.UNICHAR(9748),AND($J67&gt;=95,$J67&lt;=99),_xlfn.UNICHAR(9889),TRUE,_xlfn.UNICHAR(9729)))</f>
        <v>☁</v>
      </c>
    </row>
    <row r="68" spans="1:12">
      <c r="A68" t="str" cm="1">
        <f t="array" ref="A68">_xlfn.LET(_xlpm.ids,_xlfn._xlws.FILTER(Locations[LocationID],Locations[LocationID]&lt;&gt;""),_xlpm.days,_xlfn._xlws.SORT(_xlfn.UNIQUE(INT(OpenMeteoAPI[ForecastDateTime]))),_xlpm.n,ROWS($A$2:A68),IF(_xlpm.n&gt;ROWS(_xlpm.ids)*ROWS(_xlpm.days),"",_xlfn.XLOOKUP(INDEX(_xlpm.ids,INT((_xlpm.n-1)/ROWS(_xlpm.days))+1),Locations[LocationID],Locations[Display Location])))</f>
        <v>Rosenheim, DE</v>
      </c>
      <c r="B68" t="str" cm="1">
        <f t="array" ref="B68">_xlfn.LET(_xlpm.ids,_xlfn._xlws.FILTER(Locations[LocationID],Locations[LocationID]&lt;&gt;""),_xlpm.days,_xlfn._xlws.SORT(_xlfn.UNIQUE(INT(OpenMeteoAPI[ForecastDateTime]))),_xlpm.n,ROWS($B$2:B68),IF(_xlpm.n&gt;ROWS(_xlpm.ids)*ROWS(_xlpm.days),"",INDEX(_xlpm.ids,INT((_xlpm.n-1)/ROWS(_xlpm.days))+1)))</f>
        <v>DE-ROS</v>
      </c>
      <c r="C68" s="10" cm="1">
        <f t="array" ref="C68">_xlfn.LET(_xlpm.days,_xlfn._xlws.SORT(_xlfn.UNIQUE(INT(OpenMeteoAPI[ForecastDateTime]))),_xlpm.n,ROWS($C$2:C68),IF($B68="","",INDEX(_xlpm.days,MOD(_xlpm.n-1,ROWS(_xlpm.days))+1)))</f>
        <v>46216</v>
      </c>
      <c r="D68" s="3" cm="1">
        <f t="array" ref="D68">IF($B68="","",MAX(_xlfn._xlws.FILTER(OpenMeteoAPI[TemperatureC],(OpenMeteoAPI[LocationID]=$B68)*(INT(OpenMeteoAPI[ForecastDateTime])=$C68))))</f>
        <v>27.4</v>
      </c>
      <c r="E68" s="3" cm="1">
        <f t="array" ref="E68">IF($B68="","",MIN(_xlfn._xlws.FILTER(OpenMeteoAPI[TemperatureC],(OpenMeteoAPI[LocationID]=$B68)*(INT(OpenMeteoAPI[ForecastDateTime])=$C68))))</f>
        <v>12.6</v>
      </c>
      <c r="F68" s="4" cm="1">
        <f t="array" ref="F68">IF($B68="","",AVERAGE(_xlfn._xlws.FILTER(OpenMeteoAPI[RelativeHumidityPct],(OpenMeteoAPI[LocationID]=$B68)*(INT(OpenMeteoAPI[ForecastDateTime])=$C68)))/100)</f>
        <v>0.59333333333333338</v>
      </c>
      <c r="G68" s="4" cm="1">
        <f t="array" ref="G68">IF($B68="","",MAX(_xlfn._xlws.FILTER(OpenMeteoAPI[PrecipitationProbabilityPct],(OpenMeteoAPI[LocationID]=$B68)*(INT(OpenMeteoAPI[ForecastDateTime])=$C68)))/100)</f>
        <v>0.02</v>
      </c>
      <c r="H68" s="3" cm="1">
        <f t="array" ref="H68">IF($B68="","",SUM(_xlfn._xlws.FILTER(OpenMeteoAPI[PrecipitationMM],(OpenMeteoAPI[LocationID]=$B68)*(INT(OpenMeteoAPI[ForecastDateTime])=$C68))))</f>
        <v>0</v>
      </c>
      <c r="I68" s="3" cm="1">
        <f t="array" ref="I68">IF($B68="","",AVERAGE(_xlfn._xlws.FILTER(OpenMeteoAPI[WindSpeedKMH],(OpenMeteoAPI[LocationID]=$B68)*(INT(OpenMeteoAPI[ForecastDateTime])=$C68))))</f>
        <v>5.0083333333333329</v>
      </c>
      <c r="J68" cm="1">
        <f t="array" ref="J68">IF($B68="","",_xlfn.MODE.SNGL(_xlfn._xlws.FILTER(OpenMeteoAPI[WeatherCode],(OpenMeteoAPI[LocationID]=$B68)*(INT(OpenMeteoAPI[ForecastDateTime])=$C68))))</f>
        <v>1</v>
      </c>
      <c r="K68" t="str" cm="1">
        <f t="array" ref="K68">IF($J68="","",_xlfn.IFS($J68=0,"Clear",$J68&lt;=3,"Partly Cloudy",OR($J68=45,$J68=48),"Fog",AND($J68&gt;=51,$J68&lt;=67),"Drizzle",AND($J68&gt;=71,$J68&lt;=77),"Snow",AND($J68&gt;=80,$J68&lt;=82),"Rain Showers",AND($J68&gt;=95,$J68&lt;=99),"Thunderstorm",TRUE,"Cloudy"))</f>
        <v>Partly Cloudy</v>
      </c>
      <c r="L68" t="str" cm="1">
        <f t="array" ref="L68">IF($J68="","",_xlfn.IFS($J68=0,_xlfn.UNICHAR(9728),$J68&lt;=3,_xlfn.UNICHAR(9729),OR($J68=45,$J68=48),"~",AND($J68&gt;=51,$J68&lt;=67),_xlfn.UNICHAR(9748),AND($J68&gt;=71,$J68&lt;=77),_xlfn.UNICHAR(10052),AND($J68&gt;=80,$J68&lt;=82),_xlfn.UNICHAR(9748),AND($J68&gt;=95,$J68&lt;=99),_xlfn.UNICHAR(9889),TRUE,_xlfn.UNICHAR(9729)))</f>
        <v>☁</v>
      </c>
    </row>
    <row r="69" spans="1:12">
      <c r="A69" t="str" cm="1">
        <f t="array" ref="A69">_xlfn.LET(_xlpm.ids,_xlfn._xlws.FILTER(Locations[LocationID],Locations[LocationID]&lt;&gt;""),_xlpm.days,_xlfn._xlws.SORT(_xlfn.UNIQUE(INT(OpenMeteoAPI[ForecastDateTime]))),_xlpm.n,ROWS($A$2:A69),IF(_xlpm.n&gt;ROWS(_xlpm.ids)*ROWS(_xlpm.days),"",_xlfn.XLOOKUP(INDEX(_xlpm.ids,INT((_xlpm.n-1)/ROWS(_xlpm.days))+1),Locations[LocationID],Locations[Display Location])))</f>
        <v>Rosenheim, DE</v>
      </c>
      <c r="B69" t="str" cm="1">
        <f t="array" ref="B69">_xlfn.LET(_xlpm.ids,_xlfn._xlws.FILTER(Locations[LocationID],Locations[LocationID]&lt;&gt;""),_xlpm.days,_xlfn._xlws.SORT(_xlfn.UNIQUE(INT(OpenMeteoAPI[ForecastDateTime]))),_xlpm.n,ROWS($B$2:B69),IF(_xlpm.n&gt;ROWS(_xlpm.ids)*ROWS(_xlpm.days),"",INDEX(_xlpm.ids,INT((_xlpm.n-1)/ROWS(_xlpm.days))+1)))</f>
        <v>DE-ROS</v>
      </c>
      <c r="C69" s="10" cm="1">
        <f t="array" ref="C69">_xlfn.LET(_xlpm.days,_xlfn._xlws.SORT(_xlfn.UNIQUE(INT(OpenMeteoAPI[ForecastDateTime]))),_xlpm.n,ROWS($C$2:C69),IF($B69="","",INDEX(_xlpm.days,MOD(_xlpm.n-1,ROWS(_xlpm.days))+1)))</f>
        <v>46217</v>
      </c>
      <c r="D69" s="3" cm="1">
        <f t="array" ref="D69">IF($B69="","",MAX(_xlfn._xlws.FILTER(OpenMeteoAPI[TemperatureC],(OpenMeteoAPI[LocationID]=$B69)*(INT(OpenMeteoAPI[ForecastDateTime])=$C69))))</f>
        <v>30</v>
      </c>
      <c r="E69" s="3" cm="1">
        <f t="array" ref="E69">IF($B69="","",MIN(_xlfn._xlws.FILTER(OpenMeteoAPI[TemperatureC],(OpenMeteoAPI[LocationID]=$B69)*(INT(OpenMeteoAPI[ForecastDateTime])=$C69))))</f>
        <v>13.1</v>
      </c>
      <c r="F69" s="4" cm="1">
        <f t="array" ref="F69">IF($B69="","",AVERAGE(_xlfn._xlws.FILTER(OpenMeteoAPI[RelativeHumidityPct],(OpenMeteoAPI[LocationID]=$B69)*(INT(OpenMeteoAPI[ForecastDateTime])=$C69)))/100)</f>
        <v>0.61958333333333337</v>
      </c>
      <c r="G69" s="4" cm="1">
        <f t="array" ref="G69">IF($B69="","",MAX(_xlfn._xlws.FILTER(OpenMeteoAPI[PrecipitationProbabilityPct],(OpenMeteoAPI[LocationID]=$B69)*(INT(OpenMeteoAPI[ForecastDateTime])=$C69)))/100)</f>
        <v>7.0000000000000007E-2</v>
      </c>
      <c r="H69" s="3" cm="1">
        <f t="array" ref="H69">IF($B69="","",SUM(_xlfn._xlws.FILTER(OpenMeteoAPI[PrecipitationMM],(OpenMeteoAPI[LocationID]=$B69)*(INT(OpenMeteoAPI[ForecastDateTime])=$C69))))</f>
        <v>0</v>
      </c>
      <c r="I69" s="3" cm="1">
        <f t="array" ref="I69">IF($B69="","",AVERAGE(_xlfn._xlws.FILTER(OpenMeteoAPI[WindSpeedKMH],(OpenMeteoAPI[LocationID]=$B69)*(INT(OpenMeteoAPI[ForecastDateTime])=$C69))))</f>
        <v>5.541666666666667</v>
      </c>
      <c r="J69" cm="1">
        <f t="array" ref="J69">IF($B69="","",_xlfn.MODE.SNGL(_xlfn._xlws.FILTER(OpenMeteoAPI[WeatherCode],(OpenMeteoAPI[LocationID]=$B69)*(INT(OpenMeteoAPI[ForecastDateTime])=$C69))))</f>
        <v>0</v>
      </c>
      <c r="K69" t="str" cm="1">
        <f t="array" ref="K69">IF($J69="","",_xlfn.IFS($J69=0,"Clear",$J69&lt;=3,"Partly Cloudy",OR($J69=45,$J69=48),"Fog",AND($J69&gt;=51,$J69&lt;=67),"Drizzle",AND($J69&gt;=71,$J69&lt;=77),"Snow",AND($J69&gt;=80,$J69&lt;=82),"Rain Showers",AND($J69&gt;=95,$J69&lt;=99),"Thunderstorm",TRUE,"Cloudy"))</f>
        <v>Clear</v>
      </c>
      <c r="L69" t="str" cm="1">
        <f t="array" ref="L69">IF($J69="","",_xlfn.IFS($J69=0,_xlfn.UNICHAR(9728),$J69&lt;=3,_xlfn.UNICHAR(9729),OR($J69=45,$J69=48),"~",AND($J69&gt;=51,$J69&lt;=67),_xlfn.UNICHAR(9748),AND($J69&gt;=71,$J69&lt;=77),_xlfn.UNICHAR(10052),AND($J69&gt;=80,$J69&lt;=82),_xlfn.UNICHAR(9748),AND($J69&gt;=95,$J69&lt;=99),_xlfn.UNICHAR(9889),TRUE,_xlfn.UNICHAR(9729)))</f>
        <v>☀</v>
      </c>
    </row>
    <row r="70" spans="1:12">
      <c r="A70" t="str" cm="1">
        <f t="array" ref="A70">_xlfn.LET(_xlpm.ids,_xlfn._xlws.FILTER(Locations[LocationID],Locations[LocationID]&lt;&gt;""),_xlpm.days,_xlfn._xlws.SORT(_xlfn.UNIQUE(INT(OpenMeteoAPI[ForecastDateTime]))),_xlpm.n,ROWS($A$2:A70),IF(_xlpm.n&gt;ROWS(_xlpm.ids)*ROWS(_xlpm.days),"",_xlfn.XLOOKUP(INDEX(_xlpm.ids,INT((_xlpm.n-1)/ROWS(_xlpm.days))+1),Locations[LocationID],Locations[Display Location])))</f>
        <v>Rosenheim, DE</v>
      </c>
      <c r="B70" t="str" cm="1">
        <f t="array" ref="B70">_xlfn.LET(_xlpm.ids,_xlfn._xlws.FILTER(Locations[LocationID],Locations[LocationID]&lt;&gt;""),_xlpm.days,_xlfn._xlws.SORT(_xlfn.UNIQUE(INT(OpenMeteoAPI[ForecastDateTime]))),_xlpm.n,ROWS($B$2:B70),IF(_xlpm.n&gt;ROWS(_xlpm.ids)*ROWS(_xlpm.days),"",INDEX(_xlpm.ids,INT((_xlpm.n-1)/ROWS(_xlpm.days))+1)))</f>
        <v>DE-ROS</v>
      </c>
      <c r="C70" s="10" cm="1">
        <f t="array" ref="C70">_xlfn.LET(_xlpm.days,_xlfn._xlws.SORT(_xlfn.UNIQUE(INT(OpenMeteoAPI[ForecastDateTime]))),_xlpm.n,ROWS($C$2:C70),IF($B70="","",INDEX(_xlpm.days,MOD(_xlpm.n-1,ROWS(_xlpm.days))+1)))</f>
        <v>46218</v>
      </c>
      <c r="D70" s="3" cm="1">
        <f t="array" ref="D70">IF($B70="","",MAX(_xlfn._xlws.FILTER(OpenMeteoAPI[TemperatureC],(OpenMeteoAPI[LocationID]=$B70)*(INT(OpenMeteoAPI[ForecastDateTime])=$C70))))</f>
        <v>31.5</v>
      </c>
      <c r="E70" s="3" cm="1">
        <f t="array" ref="E70">IF($B70="","",MIN(_xlfn._xlws.FILTER(OpenMeteoAPI[TemperatureC],(OpenMeteoAPI[LocationID]=$B70)*(INT(OpenMeteoAPI[ForecastDateTime])=$C70))))</f>
        <v>18.7</v>
      </c>
      <c r="F70" s="4" cm="1">
        <f t="array" ref="F70">IF($B70="","",AVERAGE(_xlfn._xlws.FILTER(OpenMeteoAPI[RelativeHumidityPct],(OpenMeteoAPI[LocationID]=$B70)*(INT(OpenMeteoAPI[ForecastDateTime])=$C70)))/100)</f>
        <v>0.37291666666666662</v>
      </c>
      <c r="G70" s="4" cm="1">
        <f t="array" ref="G70">IF($B70="","",MAX(_xlfn._xlws.FILTER(OpenMeteoAPI[PrecipitationProbabilityPct],(OpenMeteoAPI[LocationID]=$B70)*(INT(OpenMeteoAPI[ForecastDateTime])=$C70)))/100)</f>
        <v>0.35</v>
      </c>
      <c r="H70" s="3" cm="1">
        <f t="array" ref="H70">IF($B70="","",SUM(_xlfn._xlws.FILTER(OpenMeteoAPI[PrecipitationMM],(OpenMeteoAPI[LocationID]=$B70)*(INT(OpenMeteoAPI[ForecastDateTime])=$C70))))</f>
        <v>0</v>
      </c>
      <c r="I70" s="3" cm="1">
        <f t="array" ref="I70">IF($B70="","",AVERAGE(_xlfn._xlws.FILTER(OpenMeteoAPI[WindSpeedKMH],(OpenMeteoAPI[LocationID]=$B70)*(INT(OpenMeteoAPI[ForecastDateTime])=$C70))))</f>
        <v>3.9041666666666668</v>
      </c>
      <c r="J70" cm="1">
        <f t="array" ref="J70">IF($B70="","",_xlfn.MODE.SNGL(_xlfn._xlws.FILTER(OpenMeteoAPI[WeatherCode],(OpenMeteoAPI[LocationID]=$B70)*(INT(OpenMeteoAPI[ForecastDateTime])=$C70))))</f>
        <v>0</v>
      </c>
      <c r="K70" t="str" cm="1">
        <f t="array" ref="K70">IF($J70="","",_xlfn.IFS($J70=0,"Clear",$J70&lt;=3,"Partly Cloudy",OR($J70=45,$J70=48),"Fog",AND($J70&gt;=51,$J70&lt;=67),"Drizzle",AND($J70&gt;=71,$J70&lt;=77),"Snow",AND($J70&gt;=80,$J70&lt;=82),"Rain Showers",AND($J70&gt;=95,$J70&lt;=99),"Thunderstorm",TRUE,"Cloudy"))</f>
        <v>Clear</v>
      </c>
      <c r="L70" t="str" cm="1">
        <f t="array" ref="L70">IF($J70="","",_xlfn.IFS($J70=0,_xlfn.UNICHAR(9728),$J70&lt;=3,_xlfn.UNICHAR(9729),OR($J70=45,$J70=48),"~",AND($J70&gt;=51,$J70&lt;=67),_xlfn.UNICHAR(9748),AND($J70&gt;=71,$J70&lt;=77),_xlfn.UNICHAR(10052),AND($J70&gt;=80,$J70&lt;=82),_xlfn.UNICHAR(9748),AND($J70&gt;=95,$J70&lt;=99),_xlfn.UNICHAR(9889),TRUE,_xlfn.UNICHAR(9729)))</f>
        <v>☀</v>
      </c>
    </row>
    <row r="71" spans="1:12">
      <c r="A71" t="str" cm="1">
        <f t="array" ref="A71">_xlfn.LET(_xlpm.ids,_xlfn._xlws.FILTER(Locations[LocationID],Locations[LocationID]&lt;&gt;""),_xlpm.days,_xlfn._xlws.SORT(_xlfn.UNIQUE(INT(OpenMeteoAPI[ForecastDateTime]))),_xlpm.n,ROWS($A$2:A71),IF(_xlpm.n&gt;ROWS(_xlpm.ids)*ROWS(_xlpm.days),"",_xlfn.XLOOKUP(INDEX(_xlpm.ids,INT((_xlpm.n-1)/ROWS(_xlpm.days))+1),Locations[LocationID],Locations[Display Location])))</f>
        <v>Rosenheim, DE</v>
      </c>
      <c r="B71" t="str" cm="1">
        <f t="array" ref="B71">_xlfn.LET(_xlpm.ids,_xlfn._xlws.FILTER(Locations[LocationID],Locations[LocationID]&lt;&gt;""),_xlpm.days,_xlfn._xlws.SORT(_xlfn.UNIQUE(INT(OpenMeteoAPI[ForecastDateTime]))),_xlpm.n,ROWS($B$2:B71),IF(_xlpm.n&gt;ROWS(_xlpm.ids)*ROWS(_xlpm.days),"",INDEX(_xlpm.ids,INT((_xlpm.n-1)/ROWS(_xlpm.days))+1)))</f>
        <v>DE-ROS</v>
      </c>
      <c r="C71" s="10" cm="1">
        <f t="array" ref="C71">_xlfn.LET(_xlpm.days,_xlfn._xlws.SORT(_xlfn.UNIQUE(INT(OpenMeteoAPI[ForecastDateTime]))),_xlpm.n,ROWS($C$2:C71),IF($B71="","",INDEX(_xlpm.days,MOD(_xlpm.n-1,ROWS(_xlpm.days))+1)))</f>
        <v>46219</v>
      </c>
      <c r="D71" s="3" cm="1">
        <f t="array" ref="D71">IF($B71="","",MAX(_xlfn._xlws.FILTER(OpenMeteoAPI[TemperatureC],(OpenMeteoAPI[LocationID]=$B71)*(INT(OpenMeteoAPI[ForecastDateTime])=$C71))))</f>
        <v>28.3</v>
      </c>
      <c r="E71" s="3" cm="1">
        <f t="array" ref="E71">IF($B71="","",MIN(_xlfn._xlws.FILTER(OpenMeteoAPI[TemperatureC],(OpenMeteoAPI[LocationID]=$B71)*(INT(OpenMeteoAPI[ForecastDateTime])=$C71))))</f>
        <v>16.899999999999999</v>
      </c>
      <c r="F71" s="4" cm="1">
        <f t="array" ref="F71">IF($B71="","",AVERAGE(_xlfn._xlws.FILTER(OpenMeteoAPI[RelativeHumidityPct],(OpenMeteoAPI[LocationID]=$B71)*(INT(OpenMeteoAPI[ForecastDateTime])=$C71)))/100)</f>
        <v>0.6529166666666667</v>
      </c>
      <c r="G71" s="4" cm="1">
        <f t="array" ref="G71">IF($B71="","",MAX(_xlfn._xlws.FILTER(OpenMeteoAPI[PrecipitationProbabilityPct],(OpenMeteoAPI[LocationID]=$B71)*(INT(OpenMeteoAPI[ForecastDateTime])=$C71)))/100)</f>
        <v>0.45</v>
      </c>
      <c r="H71" s="3" cm="1">
        <f t="array" ref="H71">IF($B71="","",SUM(_xlfn._xlws.FILTER(OpenMeteoAPI[PrecipitationMM],(OpenMeteoAPI[LocationID]=$B71)*(INT(OpenMeteoAPI[ForecastDateTime])=$C71))))</f>
        <v>4.1999999999999993</v>
      </c>
      <c r="I71" s="3" cm="1">
        <f t="array" ref="I71">IF($B71="","",AVERAGE(_xlfn._xlws.FILTER(OpenMeteoAPI[WindSpeedKMH],(OpenMeteoAPI[LocationID]=$B71)*(INT(OpenMeteoAPI[ForecastDateTime])=$C71))))</f>
        <v>5.5124999999999993</v>
      </c>
      <c r="J71" cm="1">
        <f t="array" ref="J71">IF($B71="","",_xlfn.MODE.SNGL(_xlfn._xlws.FILTER(OpenMeteoAPI[WeatherCode],(OpenMeteoAPI[LocationID]=$B71)*(INT(OpenMeteoAPI[ForecastDateTime])=$C71))))</f>
        <v>51</v>
      </c>
      <c r="K71" t="str" cm="1">
        <f t="array" ref="K71">IF($J71="","",_xlfn.IFS($J71=0,"Clear",$J71&lt;=3,"Partly Cloudy",OR($J71=45,$J71=48),"Fog",AND($J71&gt;=51,$J71&lt;=67),"Drizzle",AND($J71&gt;=71,$J71&lt;=77),"Snow",AND($J71&gt;=80,$J71&lt;=82),"Rain Showers",AND($J71&gt;=95,$J71&lt;=99),"Thunderstorm",TRUE,"Cloudy"))</f>
        <v>Drizzle</v>
      </c>
      <c r="L71" t="str" cm="1">
        <f t="array" ref="L71">IF($J71="","",_xlfn.IFS($J71=0,_xlfn.UNICHAR(9728),$J71&lt;=3,_xlfn.UNICHAR(9729),OR($J71=45,$J71=48),"~",AND($J71&gt;=51,$J71&lt;=67),_xlfn.UNICHAR(9748),AND($J71&gt;=71,$J71&lt;=77),_xlfn.UNICHAR(10052),AND($J71&gt;=80,$J71&lt;=82),_xlfn.UNICHAR(9748),AND($J71&gt;=95,$J71&lt;=99),_xlfn.UNICHAR(9889),TRUE,_xlfn.UNICHAR(9729)))</f>
        <v>☔</v>
      </c>
    </row>
    <row r="72" spans="1:12">
      <c r="A72" t="str" cm="1">
        <f t="array" ref="A72">_xlfn.LET(_xlpm.ids,_xlfn._xlws.FILTER(Locations[LocationID],Locations[LocationID]&lt;&gt;""),_xlpm.days,_xlfn._xlws.SORT(_xlfn.UNIQUE(INT(OpenMeteoAPI[ForecastDateTime]))),_xlpm.n,ROWS($A$2:A72),IF(_xlpm.n&gt;ROWS(_xlpm.ids)*ROWS(_xlpm.days),"",_xlfn.XLOOKUP(INDEX(_xlpm.ids,INT((_xlpm.n-1)/ROWS(_xlpm.days))+1),Locations[LocationID],Locations[Display Location])))</f>
        <v>Copenhagen, DK</v>
      </c>
      <c r="B72" t="str" cm="1">
        <f t="array" ref="B72">_xlfn.LET(_xlpm.ids,_xlfn._xlws.FILTER(Locations[LocationID],Locations[LocationID]&lt;&gt;""),_xlpm.days,_xlfn._xlws.SORT(_xlfn.UNIQUE(INT(OpenMeteoAPI[ForecastDateTime]))),_xlpm.n,ROWS($B$2:B72),IF(_xlpm.n&gt;ROWS(_xlpm.ids)*ROWS(_xlpm.days),"",INDEX(_xlpm.ids,INT((_xlpm.n-1)/ROWS(_xlpm.days))+1)))</f>
        <v>DK-CPH</v>
      </c>
      <c r="C72" s="10" cm="1">
        <f t="array" ref="C72">_xlfn.LET(_xlpm.days,_xlfn._xlws.SORT(_xlfn.UNIQUE(INT(OpenMeteoAPI[ForecastDateTime]))),_xlpm.n,ROWS($C$2:C72),IF($B72="","",INDEX(_xlpm.days,MOD(_xlpm.n-1,ROWS(_xlpm.days))+1)))</f>
        <v>46210</v>
      </c>
      <c r="D72" s="3" cm="1">
        <f t="array" ref="D72">IF($B72="","",MAX(_xlfn._xlws.FILTER(OpenMeteoAPI[TemperatureC],(OpenMeteoAPI[LocationID]=$B72)*(INT(OpenMeteoAPI[ForecastDateTime])=$C72))))</f>
        <v>18.3</v>
      </c>
      <c r="E72" s="3" cm="1">
        <f t="array" ref="E72">IF($B72="","",MIN(_xlfn._xlws.FILTER(OpenMeteoAPI[TemperatureC],(OpenMeteoAPI[LocationID]=$B72)*(INT(OpenMeteoAPI[ForecastDateTime])=$C72))))</f>
        <v>14.8</v>
      </c>
      <c r="F72" s="4" cm="1">
        <f t="array" ref="F72">IF($B72="","",AVERAGE(_xlfn._xlws.FILTER(OpenMeteoAPI[RelativeHumidityPct],(OpenMeteoAPI[LocationID]=$B72)*(INT(OpenMeteoAPI[ForecastDateTime])=$C72)))/100)</f>
        <v>0.79666666666666675</v>
      </c>
      <c r="G72" s="4" cm="1">
        <f t="array" ref="G72">IF($B72="","",MAX(_xlfn._xlws.FILTER(OpenMeteoAPI[PrecipitationProbabilityPct],(OpenMeteoAPI[LocationID]=$B72)*(INT(OpenMeteoAPI[ForecastDateTime])=$C72)))/100)</f>
        <v>1</v>
      </c>
      <c r="H72" s="3" cm="1">
        <f t="array" ref="H72">IF($B72="","",SUM(_xlfn._xlws.FILTER(OpenMeteoAPI[PrecipitationMM],(OpenMeteoAPI[LocationID]=$B72)*(INT(OpenMeteoAPI[ForecastDateTime])=$C72))))</f>
        <v>2.9000000000000004</v>
      </c>
      <c r="I72" s="3" cm="1">
        <f t="array" ref="I72">IF($B72="","",AVERAGE(_xlfn._xlws.FILTER(OpenMeteoAPI[WindSpeedKMH],(OpenMeteoAPI[LocationID]=$B72)*(INT(OpenMeteoAPI[ForecastDateTime])=$C72))))</f>
        <v>22.600000000000005</v>
      </c>
      <c r="J72" cm="1">
        <f t="array" ref="J72">IF($B72="","",_xlfn.MODE.SNGL(_xlfn._xlws.FILTER(OpenMeteoAPI[WeatherCode],(OpenMeteoAPI[LocationID]=$B72)*(INT(OpenMeteoAPI[ForecastDateTime])=$C72))))</f>
        <v>51</v>
      </c>
      <c r="K72" t="str" cm="1">
        <f t="array" ref="K72">IF($J72="","",_xlfn.IFS($J72=0,"Clear",$J72&lt;=3,"Partly Cloudy",OR($J72=45,$J72=48),"Fog",AND($J72&gt;=51,$J72&lt;=67),"Drizzle",AND($J72&gt;=71,$J72&lt;=77),"Snow",AND($J72&gt;=80,$J72&lt;=82),"Rain Showers",AND($J72&gt;=95,$J72&lt;=99),"Thunderstorm",TRUE,"Cloudy"))</f>
        <v>Drizzle</v>
      </c>
      <c r="L72" t="str" cm="1">
        <f t="array" ref="L72">IF($J72="","",_xlfn.IFS($J72=0,_xlfn.UNICHAR(9728),$J72&lt;=3,_xlfn.UNICHAR(9729),OR($J72=45,$J72=48),"~",AND($J72&gt;=51,$J72&lt;=67),_xlfn.UNICHAR(9748),AND($J72&gt;=71,$J72&lt;=77),_xlfn.UNICHAR(10052),AND($J72&gt;=80,$J72&lt;=82),_xlfn.UNICHAR(9748),AND($J72&gt;=95,$J72&lt;=99),_xlfn.UNICHAR(9889),TRUE,_xlfn.UNICHAR(9729)))</f>
        <v>☔</v>
      </c>
    </row>
    <row r="73" spans="1:12">
      <c r="A73" t="str" cm="1">
        <f t="array" ref="A73">_xlfn.LET(_xlpm.ids,_xlfn._xlws.FILTER(Locations[LocationID],Locations[LocationID]&lt;&gt;""),_xlpm.days,_xlfn._xlws.SORT(_xlfn.UNIQUE(INT(OpenMeteoAPI[ForecastDateTime]))),_xlpm.n,ROWS($A$2:A73),IF(_xlpm.n&gt;ROWS(_xlpm.ids)*ROWS(_xlpm.days),"",_xlfn.XLOOKUP(INDEX(_xlpm.ids,INT((_xlpm.n-1)/ROWS(_xlpm.days))+1),Locations[LocationID],Locations[Display Location])))</f>
        <v>Copenhagen, DK</v>
      </c>
      <c r="B73" t="str" cm="1">
        <f t="array" ref="B73">_xlfn.LET(_xlpm.ids,_xlfn._xlws.FILTER(Locations[LocationID],Locations[LocationID]&lt;&gt;""),_xlpm.days,_xlfn._xlws.SORT(_xlfn.UNIQUE(INT(OpenMeteoAPI[ForecastDateTime]))),_xlpm.n,ROWS($B$2:B73),IF(_xlpm.n&gt;ROWS(_xlpm.ids)*ROWS(_xlpm.days),"",INDEX(_xlpm.ids,INT((_xlpm.n-1)/ROWS(_xlpm.days))+1)))</f>
        <v>DK-CPH</v>
      </c>
      <c r="C73" s="10" cm="1">
        <f t="array" ref="C73">_xlfn.LET(_xlpm.days,_xlfn._xlws.SORT(_xlfn.UNIQUE(INT(OpenMeteoAPI[ForecastDateTime]))),_xlpm.n,ROWS($C$2:C73),IF($B73="","",INDEX(_xlpm.days,MOD(_xlpm.n-1,ROWS(_xlpm.days))+1)))</f>
        <v>46211</v>
      </c>
      <c r="D73" s="3" cm="1">
        <f t="array" ref="D73">IF($B73="","",MAX(_xlfn._xlws.FILTER(OpenMeteoAPI[TemperatureC],(OpenMeteoAPI[LocationID]=$B73)*(INT(OpenMeteoAPI[ForecastDateTime])=$C73))))</f>
        <v>23.6</v>
      </c>
      <c r="E73" s="3" cm="1">
        <f t="array" ref="E73">IF($B73="","",MIN(_xlfn._xlws.FILTER(OpenMeteoAPI[TemperatureC],(OpenMeteoAPI[LocationID]=$B73)*(INT(OpenMeteoAPI[ForecastDateTime])=$C73))))</f>
        <v>13.3</v>
      </c>
      <c r="F73" s="4" cm="1">
        <f t="array" ref="F73">IF($B73="","",AVERAGE(_xlfn._xlws.FILTER(OpenMeteoAPI[RelativeHumidityPct],(OpenMeteoAPI[LocationID]=$B73)*(INT(OpenMeteoAPI[ForecastDateTime])=$C73)))/100)</f>
        <v>0.58166666666666667</v>
      </c>
      <c r="G73" s="4" cm="1">
        <f t="array" ref="G73">IF($B73="","",MAX(_xlfn._xlws.FILTER(OpenMeteoAPI[PrecipitationProbabilityPct],(OpenMeteoAPI[LocationID]=$B73)*(INT(OpenMeteoAPI[ForecastDateTime])=$C73)))/100)</f>
        <v>0.47</v>
      </c>
      <c r="H73" s="3" cm="1">
        <f t="array" ref="H73">IF($B73="","",SUM(_xlfn._xlws.FILTER(OpenMeteoAPI[PrecipitationMM],(OpenMeteoAPI[LocationID]=$B73)*(INT(OpenMeteoAPI[ForecastDateTime])=$C73))))</f>
        <v>0</v>
      </c>
      <c r="I73" s="3" cm="1">
        <f t="array" ref="I73">IF($B73="","",AVERAGE(_xlfn._xlws.FILTER(OpenMeteoAPI[WindSpeedKMH],(OpenMeteoAPI[LocationID]=$B73)*(INT(OpenMeteoAPI[ForecastDateTime])=$C73))))</f>
        <v>18.108333333333334</v>
      </c>
      <c r="J73" cm="1">
        <f t="array" ref="J73">IF($B73="","",_xlfn.MODE.SNGL(_xlfn._xlws.FILTER(OpenMeteoAPI[WeatherCode],(OpenMeteoAPI[LocationID]=$B73)*(INT(OpenMeteoAPI[ForecastDateTime])=$C73))))</f>
        <v>0</v>
      </c>
      <c r="K73" t="str" cm="1">
        <f t="array" ref="K73">IF($J73="","",_xlfn.IFS($J73=0,"Clear",$J73&lt;=3,"Partly Cloudy",OR($J73=45,$J73=48),"Fog",AND($J73&gt;=51,$J73&lt;=67),"Drizzle",AND($J73&gt;=71,$J73&lt;=77),"Snow",AND($J73&gt;=80,$J73&lt;=82),"Rain Showers",AND($J73&gt;=95,$J73&lt;=99),"Thunderstorm",TRUE,"Cloudy"))</f>
        <v>Clear</v>
      </c>
      <c r="L73" t="str" cm="1">
        <f t="array" ref="L73">IF($J73="","",_xlfn.IFS($J73=0,_xlfn.UNICHAR(9728),$J73&lt;=3,_xlfn.UNICHAR(9729),OR($J73=45,$J73=48),"~",AND($J73&gt;=51,$J73&lt;=67),_xlfn.UNICHAR(9748),AND($J73&gt;=71,$J73&lt;=77),_xlfn.UNICHAR(10052),AND($J73&gt;=80,$J73&lt;=82),_xlfn.UNICHAR(9748),AND($J73&gt;=95,$J73&lt;=99),_xlfn.UNICHAR(9889),TRUE,_xlfn.UNICHAR(9729)))</f>
        <v>☀</v>
      </c>
    </row>
    <row r="74" spans="1:12">
      <c r="A74" t="str" cm="1">
        <f t="array" ref="A74">_xlfn.LET(_xlpm.ids,_xlfn._xlws.FILTER(Locations[LocationID],Locations[LocationID]&lt;&gt;""),_xlpm.days,_xlfn._xlws.SORT(_xlfn.UNIQUE(INT(OpenMeteoAPI[ForecastDateTime]))),_xlpm.n,ROWS($A$2:A74),IF(_xlpm.n&gt;ROWS(_xlpm.ids)*ROWS(_xlpm.days),"",_xlfn.XLOOKUP(INDEX(_xlpm.ids,INT((_xlpm.n-1)/ROWS(_xlpm.days))+1),Locations[LocationID],Locations[Display Location])))</f>
        <v>Copenhagen, DK</v>
      </c>
      <c r="B74" t="str" cm="1">
        <f t="array" ref="B74">_xlfn.LET(_xlpm.ids,_xlfn._xlws.FILTER(Locations[LocationID],Locations[LocationID]&lt;&gt;""),_xlpm.days,_xlfn._xlws.SORT(_xlfn.UNIQUE(INT(OpenMeteoAPI[ForecastDateTime]))),_xlpm.n,ROWS($B$2:B74),IF(_xlpm.n&gt;ROWS(_xlpm.ids)*ROWS(_xlpm.days),"",INDEX(_xlpm.ids,INT((_xlpm.n-1)/ROWS(_xlpm.days))+1)))</f>
        <v>DK-CPH</v>
      </c>
      <c r="C74" s="10" cm="1">
        <f t="array" ref="C74">_xlfn.LET(_xlpm.days,_xlfn._xlws.SORT(_xlfn.UNIQUE(INT(OpenMeteoAPI[ForecastDateTime]))),_xlpm.n,ROWS($C$2:C74),IF($B74="","",INDEX(_xlpm.days,MOD(_xlpm.n-1,ROWS(_xlpm.days))+1)))</f>
        <v>46212</v>
      </c>
      <c r="D74" s="3" cm="1">
        <f t="array" ref="D74">IF($B74="","",MAX(_xlfn._xlws.FILTER(OpenMeteoAPI[TemperatureC],(OpenMeteoAPI[LocationID]=$B74)*(INT(OpenMeteoAPI[ForecastDateTime])=$C74))))</f>
        <v>24.9</v>
      </c>
      <c r="E74" s="3" cm="1">
        <f t="array" ref="E74">IF($B74="","",MIN(_xlfn._xlws.FILTER(OpenMeteoAPI[TemperatureC],(OpenMeteoAPI[LocationID]=$B74)*(INT(OpenMeteoAPI[ForecastDateTime])=$C74))))</f>
        <v>15</v>
      </c>
      <c r="F74" s="4" cm="1">
        <f t="array" ref="F74">IF($B74="","",AVERAGE(_xlfn._xlws.FILTER(OpenMeteoAPI[RelativeHumidityPct],(OpenMeteoAPI[LocationID]=$B74)*(INT(OpenMeteoAPI[ForecastDateTime])=$C74)))/100)</f>
        <v>0.55958333333333332</v>
      </c>
      <c r="G74" s="4" cm="1">
        <f t="array" ref="G74">IF($B74="","",MAX(_xlfn._xlws.FILTER(OpenMeteoAPI[PrecipitationProbabilityPct],(OpenMeteoAPI[LocationID]=$B74)*(INT(OpenMeteoAPI[ForecastDateTime])=$C74)))/100)</f>
        <v>0</v>
      </c>
      <c r="H74" s="3" cm="1">
        <f t="array" ref="H74">IF($B74="","",SUM(_xlfn._xlws.FILTER(OpenMeteoAPI[PrecipitationMM],(OpenMeteoAPI[LocationID]=$B74)*(INT(OpenMeteoAPI[ForecastDateTime])=$C74))))</f>
        <v>0</v>
      </c>
      <c r="I74" s="3" cm="1">
        <f t="array" ref="I74">IF($B74="","",AVERAGE(_xlfn._xlws.FILTER(OpenMeteoAPI[WindSpeedKMH],(OpenMeteoAPI[LocationID]=$B74)*(INT(OpenMeteoAPI[ForecastDateTime])=$C74))))</f>
        <v>13.412500000000001</v>
      </c>
      <c r="J74" cm="1">
        <f t="array" ref="J74">IF($B74="","",_xlfn.MODE.SNGL(_xlfn._xlws.FILTER(OpenMeteoAPI[WeatherCode],(OpenMeteoAPI[LocationID]=$B74)*(INT(OpenMeteoAPI[ForecastDateTime])=$C74))))</f>
        <v>0</v>
      </c>
      <c r="K74" t="str" cm="1">
        <f t="array" ref="K74">IF($J74="","",_xlfn.IFS($J74=0,"Clear",$J74&lt;=3,"Partly Cloudy",OR($J74=45,$J74=48),"Fog",AND($J74&gt;=51,$J74&lt;=67),"Drizzle",AND($J74&gt;=71,$J74&lt;=77),"Snow",AND($J74&gt;=80,$J74&lt;=82),"Rain Showers",AND($J74&gt;=95,$J74&lt;=99),"Thunderstorm",TRUE,"Cloudy"))</f>
        <v>Clear</v>
      </c>
      <c r="L74" t="str" cm="1">
        <f t="array" ref="L74">IF($J74="","",_xlfn.IFS($J74=0,_xlfn.UNICHAR(9728),$J74&lt;=3,_xlfn.UNICHAR(9729),OR($J74=45,$J74=48),"~",AND($J74&gt;=51,$J74&lt;=67),_xlfn.UNICHAR(9748),AND($J74&gt;=71,$J74&lt;=77),_xlfn.UNICHAR(10052),AND($J74&gt;=80,$J74&lt;=82),_xlfn.UNICHAR(9748),AND($J74&gt;=95,$J74&lt;=99),_xlfn.UNICHAR(9889),TRUE,_xlfn.UNICHAR(9729)))</f>
        <v>☀</v>
      </c>
    </row>
    <row r="75" spans="1:12">
      <c r="A75" t="str" cm="1">
        <f t="array" ref="A75">_xlfn.LET(_xlpm.ids,_xlfn._xlws.FILTER(Locations[LocationID],Locations[LocationID]&lt;&gt;""),_xlpm.days,_xlfn._xlws.SORT(_xlfn.UNIQUE(INT(OpenMeteoAPI[ForecastDateTime]))),_xlpm.n,ROWS($A$2:A75),IF(_xlpm.n&gt;ROWS(_xlpm.ids)*ROWS(_xlpm.days),"",_xlfn.XLOOKUP(INDEX(_xlpm.ids,INT((_xlpm.n-1)/ROWS(_xlpm.days))+1),Locations[LocationID],Locations[Display Location])))</f>
        <v>Copenhagen, DK</v>
      </c>
      <c r="B75" t="str" cm="1">
        <f t="array" ref="B75">_xlfn.LET(_xlpm.ids,_xlfn._xlws.FILTER(Locations[LocationID],Locations[LocationID]&lt;&gt;""),_xlpm.days,_xlfn._xlws.SORT(_xlfn.UNIQUE(INT(OpenMeteoAPI[ForecastDateTime]))),_xlpm.n,ROWS($B$2:B75),IF(_xlpm.n&gt;ROWS(_xlpm.ids)*ROWS(_xlpm.days),"",INDEX(_xlpm.ids,INT((_xlpm.n-1)/ROWS(_xlpm.days))+1)))</f>
        <v>DK-CPH</v>
      </c>
      <c r="C75" s="10" cm="1">
        <f t="array" ref="C75">_xlfn.LET(_xlpm.days,_xlfn._xlws.SORT(_xlfn.UNIQUE(INT(OpenMeteoAPI[ForecastDateTime]))),_xlpm.n,ROWS($C$2:C75),IF($B75="","",INDEX(_xlpm.days,MOD(_xlpm.n-1,ROWS(_xlpm.days))+1)))</f>
        <v>46213</v>
      </c>
      <c r="D75" s="3" cm="1">
        <f t="array" ref="D75">IF($B75="","",MAX(_xlfn._xlws.FILTER(OpenMeteoAPI[TemperatureC],(OpenMeteoAPI[LocationID]=$B75)*(INT(OpenMeteoAPI[ForecastDateTime])=$C75))))</f>
        <v>24.4</v>
      </c>
      <c r="E75" s="3" cm="1">
        <f t="array" ref="E75">IF($B75="","",MIN(_xlfn._xlws.FILTER(OpenMeteoAPI[TemperatureC],(OpenMeteoAPI[LocationID]=$B75)*(INT(OpenMeteoAPI[ForecastDateTime])=$C75))))</f>
        <v>16.5</v>
      </c>
      <c r="F75" s="4" cm="1">
        <f t="array" ref="F75">IF($B75="","",AVERAGE(_xlfn._xlws.FILTER(OpenMeteoAPI[RelativeHumidityPct],(OpenMeteoAPI[LocationID]=$B75)*(INT(OpenMeteoAPI[ForecastDateTime])=$C75)))/100)</f>
        <v>0.61124999999999996</v>
      </c>
      <c r="G75" s="4" cm="1">
        <f t="array" ref="G75">IF($B75="","",MAX(_xlfn._xlws.FILTER(OpenMeteoAPI[PrecipitationProbabilityPct],(OpenMeteoAPI[LocationID]=$B75)*(INT(OpenMeteoAPI[ForecastDateTime])=$C75)))/100)</f>
        <v>0</v>
      </c>
      <c r="H75" s="3" cm="1">
        <f t="array" ref="H75">IF($B75="","",SUM(_xlfn._xlws.FILTER(OpenMeteoAPI[PrecipitationMM],(OpenMeteoAPI[LocationID]=$B75)*(INT(OpenMeteoAPI[ForecastDateTime])=$C75))))</f>
        <v>0</v>
      </c>
      <c r="I75" s="3" cm="1">
        <f t="array" ref="I75">IF($B75="","",AVERAGE(_xlfn._xlws.FILTER(OpenMeteoAPI[WindSpeedKMH],(OpenMeteoAPI[LocationID]=$B75)*(INT(OpenMeteoAPI[ForecastDateTime])=$C75))))</f>
        <v>11.408333333333331</v>
      </c>
      <c r="J75" cm="1">
        <f t="array" ref="J75">IF($B75="","",_xlfn.MODE.SNGL(_xlfn._xlws.FILTER(OpenMeteoAPI[WeatherCode],(OpenMeteoAPI[LocationID]=$B75)*(INT(OpenMeteoAPI[ForecastDateTime])=$C75))))</f>
        <v>3</v>
      </c>
      <c r="K75" t="str" cm="1">
        <f t="array" ref="K75">IF($J75="","",_xlfn.IFS($J75=0,"Clear",$J75&lt;=3,"Partly Cloudy",OR($J75=45,$J75=48),"Fog",AND($J75&gt;=51,$J75&lt;=67),"Drizzle",AND($J75&gt;=71,$J75&lt;=77),"Snow",AND($J75&gt;=80,$J75&lt;=82),"Rain Showers",AND($J75&gt;=95,$J75&lt;=99),"Thunderstorm",TRUE,"Cloudy"))</f>
        <v>Partly Cloudy</v>
      </c>
      <c r="L75" t="str" cm="1">
        <f t="array" ref="L75">IF($J75="","",_xlfn.IFS($J75=0,_xlfn.UNICHAR(9728),$J75&lt;=3,_xlfn.UNICHAR(9729),OR($J75=45,$J75=48),"~",AND($J75&gt;=51,$J75&lt;=67),_xlfn.UNICHAR(9748),AND($J75&gt;=71,$J75&lt;=77),_xlfn.UNICHAR(10052),AND($J75&gt;=80,$J75&lt;=82),_xlfn.UNICHAR(9748),AND($J75&gt;=95,$J75&lt;=99),_xlfn.UNICHAR(9889),TRUE,_xlfn.UNICHAR(9729)))</f>
        <v>☁</v>
      </c>
    </row>
    <row r="76" spans="1:12">
      <c r="A76" t="str" cm="1">
        <f t="array" ref="A76">_xlfn.LET(_xlpm.ids,_xlfn._xlws.FILTER(Locations[LocationID],Locations[LocationID]&lt;&gt;""),_xlpm.days,_xlfn._xlws.SORT(_xlfn.UNIQUE(INT(OpenMeteoAPI[ForecastDateTime]))),_xlpm.n,ROWS($A$2:A76),IF(_xlpm.n&gt;ROWS(_xlpm.ids)*ROWS(_xlpm.days),"",_xlfn.XLOOKUP(INDEX(_xlpm.ids,INT((_xlpm.n-1)/ROWS(_xlpm.days))+1),Locations[LocationID],Locations[Display Location])))</f>
        <v>Copenhagen, DK</v>
      </c>
      <c r="B76" t="str" cm="1">
        <f t="array" ref="B76">_xlfn.LET(_xlpm.ids,_xlfn._xlws.FILTER(Locations[LocationID],Locations[LocationID]&lt;&gt;""),_xlpm.days,_xlfn._xlws.SORT(_xlfn.UNIQUE(INT(OpenMeteoAPI[ForecastDateTime]))),_xlpm.n,ROWS($B$2:B76),IF(_xlpm.n&gt;ROWS(_xlpm.ids)*ROWS(_xlpm.days),"",INDEX(_xlpm.ids,INT((_xlpm.n-1)/ROWS(_xlpm.days))+1)))</f>
        <v>DK-CPH</v>
      </c>
      <c r="C76" s="10" cm="1">
        <f t="array" ref="C76">_xlfn.LET(_xlpm.days,_xlfn._xlws.SORT(_xlfn.UNIQUE(INT(OpenMeteoAPI[ForecastDateTime]))),_xlpm.n,ROWS($C$2:C76),IF($B76="","",INDEX(_xlpm.days,MOD(_xlpm.n-1,ROWS(_xlpm.days))+1)))</f>
        <v>46214</v>
      </c>
      <c r="D76" s="3" cm="1">
        <f t="array" ref="D76">IF($B76="","",MAX(_xlfn._xlws.FILTER(OpenMeteoAPI[TemperatureC],(OpenMeteoAPI[LocationID]=$B76)*(INT(OpenMeteoAPI[ForecastDateTime])=$C76))))</f>
        <v>24.1</v>
      </c>
      <c r="E76" s="3" cm="1">
        <f t="array" ref="E76">IF($B76="","",MIN(_xlfn._xlws.FILTER(OpenMeteoAPI[TemperatureC],(OpenMeteoAPI[LocationID]=$B76)*(INT(OpenMeteoAPI[ForecastDateTime])=$C76))))</f>
        <v>17.3</v>
      </c>
      <c r="F76" s="4" cm="1">
        <f t="array" ref="F76">IF($B76="","",AVERAGE(_xlfn._xlws.FILTER(OpenMeteoAPI[RelativeHumidityPct],(OpenMeteoAPI[LocationID]=$B76)*(INT(OpenMeteoAPI[ForecastDateTime])=$C76)))/100)</f>
        <v>0.74750000000000005</v>
      </c>
      <c r="G76" s="4" cm="1">
        <f t="array" ref="G76">IF($B76="","",MAX(_xlfn._xlws.FILTER(OpenMeteoAPI[PrecipitationProbabilityPct],(OpenMeteoAPI[LocationID]=$B76)*(INT(OpenMeteoAPI[ForecastDateTime])=$C76)))/100)</f>
        <v>0.04</v>
      </c>
      <c r="H76" s="3" cm="1">
        <f t="array" ref="H76">IF($B76="","",SUM(_xlfn._xlws.FILTER(OpenMeteoAPI[PrecipitationMM],(OpenMeteoAPI[LocationID]=$B76)*(INT(OpenMeteoAPI[ForecastDateTime])=$C76))))</f>
        <v>0</v>
      </c>
      <c r="I76" s="3" cm="1">
        <f t="array" ref="I76">IF($B76="","",AVERAGE(_xlfn._xlws.FILTER(OpenMeteoAPI[WindSpeedKMH],(OpenMeteoAPI[LocationID]=$B76)*(INT(OpenMeteoAPI[ForecastDateTime])=$C76))))</f>
        <v>5.0249999999999995</v>
      </c>
      <c r="J76" cm="1">
        <f t="array" ref="J76">IF($B76="","",_xlfn.MODE.SNGL(_xlfn._xlws.FILTER(OpenMeteoAPI[WeatherCode],(OpenMeteoAPI[LocationID]=$B76)*(INT(OpenMeteoAPI[ForecastDateTime])=$C76))))</f>
        <v>0</v>
      </c>
      <c r="K76" t="str" cm="1">
        <f t="array" ref="K76">IF($J76="","",_xlfn.IFS($J76=0,"Clear",$J76&lt;=3,"Partly Cloudy",OR($J76=45,$J76=48),"Fog",AND($J76&gt;=51,$J76&lt;=67),"Drizzle",AND($J76&gt;=71,$J76&lt;=77),"Snow",AND($J76&gt;=80,$J76&lt;=82),"Rain Showers",AND($J76&gt;=95,$J76&lt;=99),"Thunderstorm",TRUE,"Cloudy"))</f>
        <v>Clear</v>
      </c>
      <c r="L76" t="str" cm="1">
        <f t="array" ref="L76">IF($J76="","",_xlfn.IFS($J76=0,_xlfn.UNICHAR(9728),$J76&lt;=3,_xlfn.UNICHAR(9729),OR($J76=45,$J76=48),"~",AND($J76&gt;=51,$J76&lt;=67),_xlfn.UNICHAR(9748),AND($J76&gt;=71,$J76&lt;=77),_xlfn.UNICHAR(10052),AND($J76&gt;=80,$J76&lt;=82),_xlfn.UNICHAR(9748),AND($J76&gt;=95,$J76&lt;=99),_xlfn.UNICHAR(9889),TRUE,_xlfn.UNICHAR(9729)))</f>
        <v>☀</v>
      </c>
    </row>
    <row r="77" spans="1:12">
      <c r="A77" t="str" cm="1">
        <f t="array" ref="A77">_xlfn.LET(_xlpm.ids,_xlfn._xlws.FILTER(Locations[LocationID],Locations[LocationID]&lt;&gt;""),_xlpm.days,_xlfn._xlws.SORT(_xlfn.UNIQUE(INT(OpenMeteoAPI[ForecastDateTime]))),_xlpm.n,ROWS($A$2:A77),IF(_xlpm.n&gt;ROWS(_xlpm.ids)*ROWS(_xlpm.days),"",_xlfn.XLOOKUP(INDEX(_xlpm.ids,INT((_xlpm.n-1)/ROWS(_xlpm.days))+1),Locations[LocationID],Locations[Display Location])))</f>
        <v>Copenhagen, DK</v>
      </c>
      <c r="B77" t="str" cm="1">
        <f t="array" ref="B77">_xlfn.LET(_xlpm.ids,_xlfn._xlws.FILTER(Locations[LocationID],Locations[LocationID]&lt;&gt;""),_xlpm.days,_xlfn._xlws.SORT(_xlfn.UNIQUE(INT(OpenMeteoAPI[ForecastDateTime]))),_xlpm.n,ROWS($B$2:B77),IF(_xlpm.n&gt;ROWS(_xlpm.ids)*ROWS(_xlpm.days),"",INDEX(_xlpm.ids,INT((_xlpm.n-1)/ROWS(_xlpm.days))+1)))</f>
        <v>DK-CPH</v>
      </c>
      <c r="C77" s="10" cm="1">
        <f t="array" ref="C77">_xlfn.LET(_xlpm.days,_xlfn._xlws.SORT(_xlfn.UNIQUE(INT(OpenMeteoAPI[ForecastDateTime]))),_xlpm.n,ROWS($C$2:C77),IF($B77="","",INDEX(_xlpm.days,MOD(_xlpm.n-1,ROWS(_xlpm.days))+1)))</f>
        <v>46215</v>
      </c>
      <c r="D77" s="3" cm="1">
        <f t="array" ref="D77">IF($B77="","",MAX(_xlfn._xlws.FILTER(OpenMeteoAPI[TemperatureC],(OpenMeteoAPI[LocationID]=$B77)*(INT(OpenMeteoAPI[ForecastDateTime])=$C77))))</f>
        <v>23.4</v>
      </c>
      <c r="E77" s="3" cm="1">
        <f t="array" ref="E77">IF($B77="","",MIN(_xlfn._xlws.FILTER(OpenMeteoAPI[TemperatureC],(OpenMeteoAPI[LocationID]=$B77)*(INT(OpenMeteoAPI[ForecastDateTime])=$C77))))</f>
        <v>17.8</v>
      </c>
      <c r="F77" s="4" cm="1">
        <f t="array" ref="F77">IF($B77="","",AVERAGE(_xlfn._xlws.FILTER(OpenMeteoAPI[RelativeHumidityPct],(OpenMeteoAPI[LocationID]=$B77)*(INT(OpenMeteoAPI[ForecastDateTime])=$C77)))/100)</f>
        <v>0.70333333333333325</v>
      </c>
      <c r="G77" s="4" cm="1">
        <f t="array" ref="G77">IF($B77="","",MAX(_xlfn._xlws.FILTER(OpenMeteoAPI[PrecipitationProbabilityPct],(OpenMeteoAPI[LocationID]=$B77)*(INT(OpenMeteoAPI[ForecastDateTime])=$C77)))/100)</f>
        <v>0.35</v>
      </c>
      <c r="H77" s="3" cm="1">
        <f t="array" ref="H77">IF($B77="","",SUM(_xlfn._xlws.FILTER(OpenMeteoAPI[PrecipitationMM],(OpenMeteoAPI[LocationID]=$B77)*(INT(OpenMeteoAPI[ForecastDateTime])=$C77))))</f>
        <v>2.7</v>
      </c>
      <c r="I77" s="3" cm="1">
        <f t="array" ref="I77">IF($B77="","",AVERAGE(_xlfn._xlws.FILTER(OpenMeteoAPI[WindSpeedKMH],(OpenMeteoAPI[LocationID]=$B77)*(INT(OpenMeteoAPI[ForecastDateTime])=$C77))))</f>
        <v>8.2291666666666661</v>
      </c>
      <c r="J77" cm="1">
        <f t="array" ref="J77">IF($B77="","",_xlfn.MODE.SNGL(_xlfn._xlws.FILTER(OpenMeteoAPI[WeatherCode],(OpenMeteoAPI[LocationID]=$B77)*(INT(OpenMeteoAPI[ForecastDateTime])=$C77))))</f>
        <v>3</v>
      </c>
      <c r="K77" t="str" cm="1">
        <f t="array" ref="K77">IF($J77="","",_xlfn.IFS($J77=0,"Clear",$J77&lt;=3,"Partly Cloudy",OR($J77=45,$J77=48),"Fog",AND($J77&gt;=51,$J77&lt;=67),"Drizzle",AND($J77&gt;=71,$J77&lt;=77),"Snow",AND($J77&gt;=80,$J77&lt;=82),"Rain Showers",AND($J77&gt;=95,$J77&lt;=99),"Thunderstorm",TRUE,"Cloudy"))</f>
        <v>Partly Cloudy</v>
      </c>
      <c r="L77" t="str" cm="1">
        <f t="array" ref="L77">IF($J77="","",_xlfn.IFS($J77=0,_xlfn.UNICHAR(9728),$J77&lt;=3,_xlfn.UNICHAR(9729),OR($J77=45,$J77=48),"~",AND($J77&gt;=51,$J77&lt;=67),_xlfn.UNICHAR(9748),AND($J77&gt;=71,$J77&lt;=77),_xlfn.UNICHAR(10052),AND($J77&gt;=80,$J77&lt;=82),_xlfn.UNICHAR(9748),AND($J77&gt;=95,$J77&lt;=99),_xlfn.UNICHAR(9889),TRUE,_xlfn.UNICHAR(9729)))</f>
        <v>☁</v>
      </c>
    </row>
    <row r="78" spans="1:12">
      <c r="A78" t="str" cm="1">
        <f t="array" ref="A78">_xlfn.LET(_xlpm.ids,_xlfn._xlws.FILTER(Locations[LocationID],Locations[LocationID]&lt;&gt;""),_xlpm.days,_xlfn._xlws.SORT(_xlfn.UNIQUE(INT(OpenMeteoAPI[ForecastDateTime]))),_xlpm.n,ROWS($A$2:A78),IF(_xlpm.n&gt;ROWS(_xlpm.ids)*ROWS(_xlpm.days),"",_xlfn.XLOOKUP(INDEX(_xlpm.ids,INT((_xlpm.n-1)/ROWS(_xlpm.days))+1),Locations[LocationID],Locations[Display Location])))</f>
        <v>Copenhagen, DK</v>
      </c>
      <c r="B78" t="str" cm="1">
        <f t="array" ref="B78">_xlfn.LET(_xlpm.ids,_xlfn._xlws.FILTER(Locations[LocationID],Locations[LocationID]&lt;&gt;""),_xlpm.days,_xlfn._xlws.SORT(_xlfn.UNIQUE(INT(OpenMeteoAPI[ForecastDateTime]))),_xlpm.n,ROWS($B$2:B78),IF(_xlpm.n&gt;ROWS(_xlpm.ids)*ROWS(_xlpm.days),"",INDEX(_xlpm.ids,INT((_xlpm.n-1)/ROWS(_xlpm.days))+1)))</f>
        <v>DK-CPH</v>
      </c>
      <c r="C78" s="10" cm="1">
        <f t="array" ref="C78">_xlfn.LET(_xlpm.days,_xlfn._xlws.SORT(_xlfn.UNIQUE(INT(OpenMeteoAPI[ForecastDateTime]))),_xlpm.n,ROWS($C$2:C78),IF($B78="","",INDEX(_xlpm.days,MOD(_xlpm.n-1,ROWS(_xlpm.days))+1)))</f>
        <v>46216</v>
      </c>
      <c r="D78" s="3" cm="1">
        <f t="array" ref="D78">IF($B78="","",MAX(_xlfn._xlws.FILTER(OpenMeteoAPI[TemperatureC],(OpenMeteoAPI[LocationID]=$B78)*(INT(OpenMeteoAPI[ForecastDateTime])=$C78))))</f>
        <v>23.3</v>
      </c>
      <c r="E78" s="3" cm="1">
        <f t="array" ref="E78">IF($B78="","",MIN(_xlfn._xlws.FILTER(OpenMeteoAPI[TemperatureC],(OpenMeteoAPI[LocationID]=$B78)*(INT(OpenMeteoAPI[ForecastDateTime])=$C78))))</f>
        <v>17.8</v>
      </c>
      <c r="F78" s="4" cm="1">
        <f t="array" ref="F78">IF($B78="","",AVERAGE(_xlfn._xlws.FILTER(OpenMeteoAPI[RelativeHumidityPct],(OpenMeteoAPI[LocationID]=$B78)*(INT(OpenMeteoAPI[ForecastDateTime])=$C78)))/100)</f>
        <v>0.77541666666666675</v>
      </c>
      <c r="G78" s="4" cm="1">
        <f t="array" ref="G78">IF($B78="","",MAX(_xlfn._xlws.FILTER(OpenMeteoAPI[PrecipitationProbabilityPct],(OpenMeteoAPI[LocationID]=$B78)*(INT(OpenMeteoAPI[ForecastDateTime])=$C78)))/100)</f>
        <v>0.24</v>
      </c>
      <c r="H78" s="3" cm="1">
        <f t="array" ref="H78">IF($B78="","",SUM(_xlfn._xlws.FILTER(OpenMeteoAPI[PrecipitationMM],(OpenMeteoAPI[LocationID]=$B78)*(INT(OpenMeteoAPI[ForecastDateTime])=$C78))))</f>
        <v>1.7999999999999998</v>
      </c>
      <c r="I78" s="3" cm="1">
        <f t="array" ref="I78">IF($B78="","",AVERAGE(_xlfn._xlws.FILTER(OpenMeteoAPI[WindSpeedKMH],(OpenMeteoAPI[LocationID]=$B78)*(INT(OpenMeteoAPI[ForecastDateTime])=$C78))))</f>
        <v>12.720833333333333</v>
      </c>
      <c r="J78" cm="1">
        <f t="array" ref="J78">IF($B78="","",_xlfn.MODE.SNGL(_xlfn._xlws.FILTER(OpenMeteoAPI[WeatherCode],(OpenMeteoAPI[LocationID]=$B78)*(INT(OpenMeteoAPI[ForecastDateTime])=$C78))))</f>
        <v>51</v>
      </c>
      <c r="K78" t="str" cm="1">
        <f t="array" ref="K78">IF($J78="","",_xlfn.IFS($J78=0,"Clear",$J78&lt;=3,"Partly Cloudy",OR($J78=45,$J78=48),"Fog",AND($J78&gt;=51,$J78&lt;=67),"Drizzle",AND($J78&gt;=71,$J78&lt;=77),"Snow",AND($J78&gt;=80,$J78&lt;=82),"Rain Showers",AND($J78&gt;=95,$J78&lt;=99),"Thunderstorm",TRUE,"Cloudy"))</f>
        <v>Drizzle</v>
      </c>
      <c r="L78" t="str" cm="1">
        <f t="array" ref="L78">IF($J78="","",_xlfn.IFS($J78=0,_xlfn.UNICHAR(9728),$J78&lt;=3,_xlfn.UNICHAR(9729),OR($J78=45,$J78=48),"~",AND($J78&gt;=51,$J78&lt;=67),_xlfn.UNICHAR(9748),AND($J78&gt;=71,$J78&lt;=77),_xlfn.UNICHAR(10052),AND($J78&gt;=80,$J78&lt;=82),_xlfn.UNICHAR(9748),AND($J78&gt;=95,$J78&lt;=99),_xlfn.UNICHAR(9889),TRUE,_xlfn.UNICHAR(9729)))</f>
        <v>☔</v>
      </c>
    </row>
    <row r="79" spans="1:12">
      <c r="A79" t="str" cm="1">
        <f t="array" ref="A79">_xlfn.LET(_xlpm.ids,_xlfn._xlws.FILTER(Locations[LocationID],Locations[LocationID]&lt;&gt;""),_xlpm.days,_xlfn._xlws.SORT(_xlfn.UNIQUE(INT(OpenMeteoAPI[ForecastDateTime]))),_xlpm.n,ROWS($A$2:A79),IF(_xlpm.n&gt;ROWS(_xlpm.ids)*ROWS(_xlpm.days),"",_xlfn.XLOOKUP(INDEX(_xlpm.ids,INT((_xlpm.n-1)/ROWS(_xlpm.days))+1),Locations[LocationID],Locations[Display Location])))</f>
        <v>Copenhagen, DK</v>
      </c>
      <c r="B79" t="str" cm="1">
        <f t="array" ref="B79">_xlfn.LET(_xlpm.ids,_xlfn._xlws.FILTER(Locations[LocationID],Locations[LocationID]&lt;&gt;""),_xlpm.days,_xlfn._xlws.SORT(_xlfn.UNIQUE(INT(OpenMeteoAPI[ForecastDateTime]))),_xlpm.n,ROWS($B$2:B79),IF(_xlpm.n&gt;ROWS(_xlpm.ids)*ROWS(_xlpm.days),"",INDEX(_xlpm.ids,INT((_xlpm.n-1)/ROWS(_xlpm.days))+1)))</f>
        <v>DK-CPH</v>
      </c>
      <c r="C79" s="10" cm="1">
        <f t="array" ref="C79">_xlfn.LET(_xlpm.days,_xlfn._xlws.SORT(_xlfn.UNIQUE(INT(OpenMeteoAPI[ForecastDateTime]))),_xlpm.n,ROWS($C$2:C79),IF($B79="","",INDEX(_xlpm.days,MOD(_xlpm.n-1,ROWS(_xlpm.days))+1)))</f>
        <v>46217</v>
      </c>
      <c r="D79" s="3" cm="1">
        <f t="array" ref="D79">IF($B79="","",MAX(_xlfn._xlws.FILTER(OpenMeteoAPI[TemperatureC],(OpenMeteoAPI[LocationID]=$B79)*(INT(OpenMeteoAPI[ForecastDateTime])=$C79))))</f>
        <v>25.6</v>
      </c>
      <c r="E79" s="3" cm="1">
        <f t="array" ref="E79">IF($B79="","",MIN(_xlfn._xlws.FILTER(OpenMeteoAPI[TemperatureC],(OpenMeteoAPI[LocationID]=$B79)*(INT(OpenMeteoAPI[ForecastDateTime])=$C79))))</f>
        <v>19.100000000000001</v>
      </c>
      <c r="F79" s="4" cm="1">
        <f t="array" ref="F79">IF($B79="","",AVERAGE(_xlfn._xlws.FILTER(OpenMeteoAPI[RelativeHumidityPct],(OpenMeteoAPI[LocationID]=$B79)*(INT(OpenMeteoAPI[ForecastDateTime])=$C79)))/100)</f>
        <v>0.68916666666666671</v>
      </c>
      <c r="G79" s="4" cm="1">
        <f t="array" ref="G79">IF($B79="","",MAX(_xlfn._xlws.FILTER(OpenMeteoAPI[PrecipitationProbabilityPct],(OpenMeteoAPI[LocationID]=$B79)*(INT(OpenMeteoAPI[ForecastDateTime])=$C79)))/100)</f>
        <v>0.16</v>
      </c>
      <c r="H79" s="3" cm="1">
        <f t="array" ref="H79">IF($B79="","",SUM(_xlfn._xlws.FILTER(OpenMeteoAPI[PrecipitationMM],(OpenMeteoAPI[LocationID]=$B79)*(INT(OpenMeteoAPI[ForecastDateTime])=$C79))))</f>
        <v>0</v>
      </c>
      <c r="I79" s="3" cm="1">
        <f t="array" ref="I79">IF($B79="","",AVERAGE(_xlfn._xlws.FILTER(OpenMeteoAPI[WindSpeedKMH],(OpenMeteoAPI[LocationID]=$B79)*(INT(OpenMeteoAPI[ForecastDateTime])=$C79))))</f>
        <v>11.925000000000002</v>
      </c>
      <c r="J79" cm="1">
        <f t="array" ref="J79">IF($B79="","",_xlfn.MODE.SNGL(_xlfn._xlws.FILTER(OpenMeteoAPI[WeatherCode],(OpenMeteoAPI[LocationID]=$B79)*(INT(OpenMeteoAPI[ForecastDateTime])=$C79))))</f>
        <v>3</v>
      </c>
      <c r="K79" t="str" cm="1">
        <f t="array" ref="K79">IF($J79="","",_xlfn.IFS($J79=0,"Clear",$J79&lt;=3,"Partly Cloudy",OR($J79=45,$J79=48),"Fog",AND($J79&gt;=51,$J79&lt;=67),"Drizzle",AND($J79&gt;=71,$J79&lt;=77),"Snow",AND($J79&gt;=80,$J79&lt;=82),"Rain Showers",AND($J79&gt;=95,$J79&lt;=99),"Thunderstorm",TRUE,"Cloudy"))</f>
        <v>Partly Cloudy</v>
      </c>
      <c r="L79" t="str" cm="1">
        <f t="array" ref="L79">IF($J79="","",_xlfn.IFS($J79=0,_xlfn.UNICHAR(9728),$J79&lt;=3,_xlfn.UNICHAR(9729),OR($J79=45,$J79=48),"~",AND($J79&gt;=51,$J79&lt;=67),_xlfn.UNICHAR(9748),AND($J79&gt;=71,$J79&lt;=77),_xlfn.UNICHAR(10052),AND($J79&gt;=80,$J79&lt;=82),_xlfn.UNICHAR(9748),AND($J79&gt;=95,$J79&lt;=99),_xlfn.UNICHAR(9889),TRUE,_xlfn.UNICHAR(9729)))</f>
        <v>☁</v>
      </c>
    </row>
    <row r="80" spans="1:12">
      <c r="A80" t="str" cm="1">
        <f t="array" ref="A80">_xlfn.LET(_xlpm.ids,_xlfn._xlws.FILTER(Locations[LocationID],Locations[LocationID]&lt;&gt;""),_xlpm.days,_xlfn._xlws.SORT(_xlfn.UNIQUE(INT(OpenMeteoAPI[ForecastDateTime]))),_xlpm.n,ROWS($A$2:A80),IF(_xlpm.n&gt;ROWS(_xlpm.ids)*ROWS(_xlpm.days),"",_xlfn.XLOOKUP(INDEX(_xlpm.ids,INT((_xlpm.n-1)/ROWS(_xlpm.days))+1),Locations[LocationID],Locations[Display Location])))</f>
        <v>Copenhagen, DK</v>
      </c>
      <c r="B80" t="str" cm="1">
        <f t="array" ref="B80">_xlfn.LET(_xlpm.ids,_xlfn._xlws.FILTER(Locations[LocationID],Locations[LocationID]&lt;&gt;""),_xlpm.days,_xlfn._xlws.SORT(_xlfn.UNIQUE(INT(OpenMeteoAPI[ForecastDateTime]))),_xlpm.n,ROWS($B$2:B80),IF(_xlpm.n&gt;ROWS(_xlpm.ids)*ROWS(_xlpm.days),"",INDEX(_xlpm.ids,INT((_xlpm.n-1)/ROWS(_xlpm.days))+1)))</f>
        <v>DK-CPH</v>
      </c>
      <c r="C80" s="10" cm="1">
        <f t="array" ref="C80">_xlfn.LET(_xlpm.days,_xlfn._xlws.SORT(_xlfn.UNIQUE(INT(OpenMeteoAPI[ForecastDateTime]))),_xlpm.n,ROWS($C$2:C80),IF($B80="","",INDEX(_xlpm.days,MOD(_xlpm.n-1,ROWS(_xlpm.days))+1)))</f>
        <v>46218</v>
      </c>
      <c r="D80" s="3" cm="1">
        <f t="array" ref="D80">IF($B80="","",MAX(_xlfn._xlws.FILTER(OpenMeteoAPI[TemperatureC],(OpenMeteoAPI[LocationID]=$B80)*(INT(OpenMeteoAPI[ForecastDateTime])=$C80))))</f>
        <v>26.3</v>
      </c>
      <c r="E80" s="3" cm="1">
        <f t="array" ref="E80">IF($B80="","",MIN(_xlfn._xlws.FILTER(OpenMeteoAPI[TemperatureC],(OpenMeteoAPI[LocationID]=$B80)*(INT(OpenMeteoAPI[ForecastDateTime])=$C80))))</f>
        <v>19.100000000000001</v>
      </c>
      <c r="F80" s="4" cm="1">
        <f t="array" ref="F80">IF($B80="","",AVERAGE(_xlfn._xlws.FILTER(OpenMeteoAPI[RelativeHumidityPct],(OpenMeteoAPI[LocationID]=$B80)*(INT(OpenMeteoAPI[ForecastDateTime])=$C80)))/100)</f>
        <v>0.6791666666666667</v>
      </c>
      <c r="G80" s="4" cm="1">
        <f t="array" ref="G80">IF($B80="","",MAX(_xlfn._xlws.FILTER(OpenMeteoAPI[PrecipitationProbabilityPct],(OpenMeteoAPI[LocationID]=$B80)*(INT(OpenMeteoAPI[ForecastDateTime])=$C80)))/100)</f>
        <v>0.12</v>
      </c>
      <c r="H80" s="3" cm="1">
        <f t="array" ref="H80">IF($B80="","",SUM(_xlfn._xlws.FILTER(OpenMeteoAPI[PrecipitationMM],(OpenMeteoAPI[LocationID]=$B80)*(INT(OpenMeteoAPI[ForecastDateTime])=$C80))))</f>
        <v>0</v>
      </c>
      <c r="I80" s="3" cm="1">
        <f t="array" ref="I80">IF($B80="","",AVERAGE(_xlfn._xlws.FILTER(OpenMeteoAPI[WindSpeedKMH],(OpenMeteoAPI[LocationID]=$B80)*(INT(OpenMeteoAPI[ForecastDateTime])=$C80))))</f>
        <v>3.7750000000000008</v>
      </c>
      <c r="J80" cm="1">
        <f t="array" ref="J80">IF($B80="","",_xlfn.MODE.SNGL(_xlfn._xlws.FILTER(OpenMeteoAPI[WeatherCode],(OpenMeteoAPI[LocationID]=$B80)*(INT(OpenMeteoAPI[ForecastDateTime])=$C80))))</f>
        <v>0</v>
      </c>
      <c r="K80" t="str" cm="1">
        <f t="array" ref="K80">IF($J80="","",_xlfn.IFS($J80=0,"Clear",$J80&lt;=3,"Partly Cloudy",OR($J80=45,$J80=48),"Fog",AND($J80&gt;=51,$J80&lt;=67),"Drizzle",AND($J80&gt;=71,$J80&lt;=77),"Snow",AND($J80&gt;=80,$J80&lt;=82),"Rain Showers",AND($J80&gt;=95,$J80&lt;=99),"Thunderstorm",TRUE,"Cloudy"))</f>
        <v>Clear</v>
      </c>
      <c r="L80" t="str" cm="1">
        <f t="array" ref="L80">IF($J80="","",_xlfn.IFS($J80=0,_xlfn.UNICHAR(9728),$J80&lt;=3,_xlfn.UNICHAR(9729),OR($J80=45,$J80=48),"~",AND($J80&gt;=51,$J80&lt;=67),_xlfn.UNICHAR(9748),AND($J80&gt;=71,$J80&lt;=77),_xlfn.UNICHAR(10052),AND($J80&gt;=80,$J80&lt;=82),_xlfn.UNICHAR(9748),AND($J80&gt;=95,$J80&lt;=99),_xlfn.UNICHAR(9889),TRUE,_xlfn.UNICHAR(9729)))</f>
        <v>☀</v>
      </c>
    </row>
    <row r="81" spans="1:12">
      <c r="A81" t="str" cm="1">
        <f t="array" ref="A81">_xlfn.LET(_xlpm.ids,_xlfn._xlws.FILTER(Locations[LocationID],Locations[LocationID]&lt;&gt;""),_xlpm.days,_xlfn._xlws.SORT(_xlfn.UNIQUE(INT(OpenMeteoAPI[ForecastDateTime]))),_xlpm.n,ROWS($A$2:A81),IF(_xlpm.n&gt;ROWS(_xlpm.ids)*ROWS(_xlpm.days),"",_xlfn.XLOOKUP(INDEX(_xlpm.ids,INT((_xlpm.n-1)/ROWS(_xlpm.days))+1),Locations[LocationID],Locations[Display Location])))</f>
        <v>Copenhagen, DK</v>
      </c>
      <c r="B81" t="str" cm="1">
        <f t="array" ref="B81">_xlfn.LET(_xlpm.ids,_xlfn._xlws.FILTER(Locations[LocationID],Locations[LocationID]&lt;&gt;""),_xlpm.days,_xlfn._xlws.SORT(_xlfn.UNIQUE(INT(OpenMeteoAPI[ForecastDateTime]))),_xlpm.n,ROWS($B$2:B81),IF(_xlpm.n&gt;ROWS(_xlpm.ids)*ROWS(_xlpm.days),"",INDEX(_xlpm.ids,INT((_xlpm.n-1)/ROWS(_xlpm.days))+1)))</f>
        <v>DK-CPH</v>
      </c>
      <c r="C81" s="10" cm="1">
        <f t="array" ref="C81">_xlfn.LET(_xlpm.days,_xlfn._xlws.SORT(_xlfn.UNIQUE(INT(OpenMeteoAPI[ForecastDateTime]))),_xlpm.n,ROWS($C$2:C81),IF($B81="","",INDEX(_xlpm.days,MOD(_xlpm.n-1,ROWS(_xlpm.days))+1)))</f>
        <v>46219</v>
      </c>
      <c r="D81" s="3" cm="1">
        <f t="array" ref="D81">IF($B81="","",MAX(_xlfn._xlws.FILTER(OpenMeteoAPI[TemperatureC],(OpenMeteoAPI[LocationID]=$B81)*(INT(OpenMeteoAPI[ForecastDateTime])=$C81))))</f>
        <v>25.5</v>
      </c>
      <c r="E81" s="3" cm="1">
        <f t="array" ref="E81">IF($B81="","",MIN(_xlfn._xlws.FILTER(OpenMeteoAPI[TemperatureC],(OpenMeteoAPI[LocationID]=$B81)*(INT(OpenMeteoAPI[ForecastDateTime])=$C81))))</f>
        <v>20.3</v>
      </c>
      <c r="F81" s="4" cm="1">
        <f t="array" ref="F81">IF($B81="","",AVERAGE(_xlfn._xlws.FILTER(OpenMeteoAPI[RelativeHumidityPct],(OpenMeteoAPI[LocationID]=$B81)*(INT(OpenMeteoAPI[ForecastDateTime])=$C81)))/100)</f>
        <v>0.6595833333333333</v>
      </c>
      <c r="G81" s="4" cm="1">
        <f t="array" ref="G81">IF($B81="","",MAX(_xlfn._xlws.FILTER(OpenMeteoAPI[PrecipitationProbabilityPct],(OpenMeteoAPI[LocationID]=$B81)*(INT(OpenMeteoAPI[ForecastDateTime])=$C81)))/100)</f>
        <v>0.14000000000000001</v>
      </c>
      <c r="H81" s="3" cm="1">
        <f t="array" ref="H81">IF($B81="","",SUM(_xlfn._xlws.FILTER(OpenMeteoAPI[PrecipitationMM],(OpenMeteoAPI[LocationID]=$B81)*(INT(OpenMeteoAPI[ForecastDateTime])=$C81))))</f>
        <v>0</v>
      </c>
      <c r="I81" s="3" cm="1">
        <f t="array" ref="I81">IF($B81="","",AVERAGE(_xlfn._xlws.FILTER(OpenMeteoAPI[WindSpeedKMH],(OpenMeteoAPI[LocationID]=$B81)*(INT(OpenMeteoAPI[ForecastDateTime])=$C81))))</f>
        <v>4.3624999999999998</v>
      </c>
      <c r="J81" cm="1">
        <f t="array" ref="J81">IF($B81="","",_xlfn.MODE.SNGL(_xlfn._xlws.FILTER(OpenMeteoAPI[WeatherCode],(OpenMeteoAPI[LocationID]=$B81)*(INT(OpenMeteoAPI[ForecastDateTime])=$C81))))</f>
        <v>2</v>
      </c>
      <c r="K81" t="str" cm="1">
        <f t="array" ref="K81">IF($J81="","",_xlfn.IFS($J81=0,"Clear",$J81&lt;=3,"Partly Cloudy",OR($J81=45,$J81=48),"Fog",AND($J81&gt;=51,$J81&lt;=67),"Drizzle",AND($J81&gt;=71,$J81&lt;=77),"Snow",AND($J81&gt;=80,$J81&lt;=82),"Rain Showers",AND($J81&gt;=95,$J81&lt;=99),"Thunderstorm",TRUE,"Cloudy"))</f>
        <v>Partly Cloudy</v>
      </c>
      <c r="L81" t="str" cm="1">
        <f t="array" ref="L81">IF($J81="","",_xlfn.IFS($J81=0,_xlfn.UNICHAR(9728),$J81&lt;=3,_xlfn.UNICHAR(9729),OR($J81=45,$J81=48),"~",AND($J81&gt;=51,$J81&lt;=67),_xlfn.UNICHAR(9748),AND($J81&gt;=71,$J81&lt;=77),_xlfn.UNICHAR(10052),AND($J81&gt;=80,$J81&lt;=82),_xlfn.UNICHAR(9748),AND($J81&gt;=95,$J81&lt;=99),_xlfn.UNICHAR(9889),TRUE,_xlfn.UNICHAR(9729)))</f>
        <v>☁</v>
      </c>
    </row>
    <row r="82" spans="1:12">
      <c r="A82" t="str" cm="1">
        <f t="array" ref="A82">_xlfn.LET(_xlpm.ids,_xlfn._xlws.FILTER(Locations[LocationID],Locations[LocationID]&lt;&gt;""),_xlpm.days,_xlfn._xlws.SORT(_xlfn.UNIQUE(INT(OpenMeteoAPI[ForecastDateTime]))),_xlpm.n,ROWS($A$2:A82),IF(_xlpm.n&gt;ROWS(_xlpm.ids)*ROWS(_xlpm.days),"",_xlfn.XLOOKUP(INDEX(_xlpm.ids,INT((_xlpm.n-1)/ROWS(_xlpm.days))+1),Locations[LocationID],Locations[Display Location])))</f>
        <v>Madrid, ES</v>
      </c>
      <c r="B82" t="str" cm="1">
        <f t="array" ref="B82">_xlfn.LET(_xlpm.ids,_xlfn._xlws.FILTER(Locations[LocationID],Locations[LocationID]&lt;&gt;""),_xlpm.days,_xlfn._xlws.SORT(_xlfn.UNIQUE(INT(OpenMeteoAPI[ForecastDateTime]))),_xlpm.n,ROWS($B$2:B82),IF(_xlpm.n&gt;ROWS(_xlpm.ids)*ROWS(_xlpm.days),"",INDEX(_xlpm.ids,INT((_xlpm.n-1)/ROWS(_xlpm.days))+1)))</f>
        <v>ES-MAD</v>
      </c>
      <c r="C82" s="10" cm="1">
        <f t="array" ref="C82">_xlfn.LET(_xlpm.days,_xlfn._xlws.SORT(_xlfn.UNIQUE(INT(OpenMeteoAPI[ForecastDateTime]))),_xlpm.n,ROWS($C$2:C82),IF($B82="","",INDEX(_xlpm.days,MOD(_xlpm.n-1,ROWS(_xlpm.days))+1)))</f>
        <v>46210</v>
      </c>
      <c r="D82" s="3" cm="1">
        <f t="array" ref="D82">IF($B82="","",MAX(_xlfn._xlws.FILTER(OpenMeteoAPI[TemperatureC],(OpenMeteoAPI[LocationID]=$B82)*(INT(OpenMeteoAPI[ForecastDateTime])=$C82))))</f>
        <v>38.5</v>
      </c>
      <c r="E82" s="3" cm="1">
        <f t="array" ref="E82">IF($B82="","",MIN(_xlfn._xlws.FILTER(OpenMeteoAPI[TemperatureC],(OpenMeteoAPI[LocationID]=$B82)*(INT(OpenMeteoAPI[ForecastDateTime])=$C82))))</f>
        <v>24.2</v>
      </c>
      <c r="F82" s="4" cm="1">
        <f t="array" ref="F82">IF($B82="","",AVERAGE(_xlfn._xlws.FILTER(OpenMeteoAPI[RelativeHumidityPct],(OpenMeteoAPI[LocationID]=$B82)*(INT(OpenMeteoAPI[ForecastDateTime])=$C82)))/100)</f>
        <v>0.27166666666666667</v>
      </c>
      <c r="G82" s="4" cm="1">
        <f t="array" ref="G82">IF($B82="","",MAX(_xlfn._xlws.FILTER(OpenMeteoAPI[PrecipitationProbabilityPct],(OpenMeteoAPI[LocationID]=$B82)*(INT(OpenMeteoAPI[ForecastDateTime])=$C82)))/100)</f>
        <v>0.15</v>
      </c>
      <c r="H82" s="3" cm="1">
        <f t="array" ref="H82">IF($B82="","",SUM(_xlfn._xlws.FILTER(OpenMeteoAPI[PrecipitationMM],(OpenMeteoAPI[LocationID]=$B82)*(INT(OpenMeteoAPI[ForecastDateTime])=$C82))))</f>
        <v>0.4</v>
      </c>
      <c r="I82" s="3" cm="1">
        <f t="array" ref="I82">IF($B82="","",AVERAGE(_xlfn._xlws.FILTER(OpenMeteoAPI[WindSpeedKMH],(OpenMeteoAPI[LocationID]=$B82)*(INT(OpenMeteoAPI[ForecastDateTime])=$C82))))</f>
        <v>5.2416666666666654</v>
      </c>
      <c r="J82" cm="1">
        <f t="array" ref="J82">IF($B82="","",_xlfn.MODE.SNGL(_xlfn._xlws.FILTER(OpenMeteoAPI[WeatherCode],(OpenMeteoAPI[LocationID]=$B82)*(INT(OpenMeteoAPI[ForecastDateTime])=$C82))))</f>
        <v>2</v>
      </c>
      <c r="K82" t="str" cm="1">
        <f t="array" ref="K82">IF($J82="","",_xlfn.IFS($J82=0,"Clear",$J82&lt;=3,"Partly Cloudy",OR($J82=45,$J82=48),"Fog",AND($J82&gt;=51,$J82&lt;=67),"Drizzle",AND($J82&gt;=71,$J82&lt;=77),"Snow",AND($J82&gt;=80,$J82&lt;=82),"Rain Showers",AND($J82&gt;=95,$J82&lt;=99),"Thunderstorm",TRUE,"Cloudy"))</f>
        <v>Partly Cloudy</v>
      </c>
      <c r="L82" t="str" cm="1">
        <f t="array" ref="L82">IF($J82="","",_xlfn.IFS($J82=0,_xlfn.UNICHAR(9728),$J82&lt;=3,_xlfn.UNICHAR(9729),OR($J82=45,$J82=48),"~",AND($J82&gt;=51,$J82&lt;=67),_xlfn.UNICHAR(9748),AND($J82&gt;=71,$J82&lt;=77),_xlfn.UNICHAR(10052),AND($J82&gt;=80,$J82&lt;=82),_xlfn.UNICHAR(9748),AND($J82&gt;=95,$J82&lt;=99),_xlfn.UNICHAR(9889),TRUE,_xlfn.UNICHAR(9729)))</f>
        <v>☁</v>
      </c>
    </row>
    <row r="83" spans="1:12">
      <c r="A83" t="str" cm="1">
        <f t="array" ref="A83">_xlfn.LET(_xlpm.ids,_xlfn._xlws.FILTER(Locations[LocationID],Locations[LocationID]&lt;&gt;""),_xlpm.days,_xlfn._xlws.SORT(_xlfn.UNIQUE(INT(OpenMeteoAPI[ForecastDateTime]))),_xlpm.n,ROWS($A$2:A83),IF(_xlpm.n&gt;ROWS(_xlpm.ids)*ROWS(_xlpm.days),"",_xlfn.XLOOKUP(INDEX(_xlpm.ids,INT((_xlpm.n-1)/ROWS(_xlpm.days))+1),Locations[LocationID],Locations[Display Location])))</f>
        <v>Madrid, ES</v>
      </c>
      <c r="B83" t="str" cm="1">
        <f t="array" ref="B83">_xlfn.LET(_xlpm.ids,_xlfn._xlws.FILTER(Locations[LocationID],Locations[LocationID]&lt;&gt;""),_xlpm.days,_xlfn._xlws.SORT(_xlfn.UNIQUE(INT(OpenMeteoAPI[ForecastDateTime]))),_xlpm.n,ROWS($B$2:B83),IF(_xlpm.n&gt;ROWS(_xlpm.ids)*ROWS(_xlpm.days),"",INDEX(_xlpm.ids,INT((_xlpm.n-1)/ROWS(_xlpm.days))+1)))</f>
        <v>ES-MAD</v>
      </c>
      <c r="C83" s="10" cm="1">
        <f t="array" ref="C83">_xlfn.LET(_xlpm.days,_xlfn._xlws.SORT(_xlfn.UNIQUE(INT(OpenMeteoAPI[ForecastDateTime]))),_xlpm.n,ROWS($C$2:C83),IF($B83="","",INDEX(_xlpm.days,MOD(_xlpm.n-1,ROWS(_xlpm.days))+1)))</f>
        <v>46211</v>
      </c>
      <c r="D83" s="3" cm="1">
        <f t="array" ref="D83">IF($B83="","",MAX(_xlfn._xlws.FILTER(OpenMeteoAPI[TemperatureC],(OpenMeteoAPI[LocationID]=$B83)*(INT(OpenMeteoAPI[ForecastDateTime])=$C83))))</f>
        <v>38.799999999999997</v>
      </c>
      <c r="E83" s="3" cm="1">
        <f t="array" ref="E83">IF($B83="","",MIN(_xlfn._xlws.FILTER(OpenMeteoAPI[TemperatureC],(OpenMeteoAPI[LocationID]=$B83)*(INT(OpenMeteoAPI[ForecastDateTime])=$C83))))</f>
        <v>23.5</v>
      </c>
      <c r="F83" s="4" cm="1">
        <f t="array" ref="F83">IF($B83="","",AVERAGE(_xlfn._xlws.FILTER(OpenMeteoAPI[RelativeHumidityPct],(OpenMeteoAPI[LocationID]=$B83)*(INT(OpenMeteoAPI[ForecastDateTime])=$C83)))/100)</f>
        <v>0.27250000000000002</v>
      </c>
      <c r="G83" s="4" cm="1">
        <f t="array" ref="G83">IF($B83="","",MAX(_xlfn._xlws.FILTER(OpenMeteoAPI[PrecipitationProbabilityPct],(OpenMeteoAPI[LocationID]=$B83)*(INT(OpenMeteoAPI[ForecastDateTime])=$C83)))/100)</f>
        <v>0</v>
      </c>
      <c r="H83" s="3" cm="1">
        <f t="array" ref="H83">IF($B83="","",SUM(_xlfn._xlws.FILTER(OpenMeteoAPI[PrecipitationMM],(OpenMeteoAPI[LocationID]=$B83)*(INT(OpenMeteoAPI[ForecastDateTime])=$C83))))</f>
        <v>0</v>
      </c>
      <c r="I83" s="3" cm="1">
        <f t="array" ref="I83">IF($B83="","",AVERAGE(_xlfn._xlws.FILTER(OpenMeteoAPI[WindSpeedKMH],(OpenMeteoAPI[LocationID]=$B83)*(INT(OpenMeteoAPI[ForecastDateTime])=$C83))))</f>
        <v>6.5041666666666664</v>
      </c>
      <c r="J83" cm="1">
        <f t="array" ref="J83">IF($B83="","",_xlfn.MODE.SNGL(_xlfn._xlws.FILTER(OpenMeteoAPI[WeatherCode],(OpenMeteoAPI[LocationID]=$B83)*(INT(OpenMeteoAPI[ForecastDateTime])=$C83))))</f>
        <v>0</v>
      </c>
      <c r="K83" t="str" cm="1">
        <f t="array" ref="K83">IF($J83="","",_xlfn.IFS($J83=0,"Clear",$J83&lt;=3,"Partly Cloudy",OR($J83=45,$J83=48),"Fog",AND($J83&gt;=51,$J83&lt;=67),"Drizzle",AND($J83&gt;=71,$J83&lt;=77),"Snow",AND($J83&gt;=80,$J83&lt;=82),"Rain Showers",AND($J83&gt;=95,$J83&lt;=99),"Thunderstorm",TRUE,"Cloudy"))</f>
        <v>Clear</v>
      </c>
      <c r="L83" t="str" cm="1">
        <f t="array" ref="L83">IF($J83="","",_xlfn.IFS($J83=0,_xlfn.UNICHAR(9728),$J83&lt;=3,_xlfn.UNICHAR(9729),OR($J83=45,$J83=48),"~",AND($J83&gt;=51,$J83&lt;=67),_xlfn.UNICHAR(9748),AND($J83&gt;=71,$J83&lt;=77),_xlfn.UNICHAR(10052),AND($J83&gt;=80,$J83&lt;=82),_xlfn.UNICHAR(9748),AND($J83&gt;=95,$J83&lt;=99),_xlfn.UNICHAR(9889),TRUE,_xlfn.UNICHAR(9729)))</f>
        <v>☀</v>
      </c>
    </row>
    <row r="84" spans="1:12">
      <c r="A84" t="str" cm="1">
        <f t="array" ref="A84">_xlfn.LET(_xlpm.ids,_xlfn._xlws.FILTER(Locations[LocationID],Locations[LocationID]&lt;&gt;""),_xlpm.days,_xlfn._xlws.SORT(_xlfn.UNIQUE(INT(OpenMeteoAPI[ForecastDateTime]))),_xlpm.n,ROWS($A$2:A84),IF(_xlpm.n&gt;ROWS(_xlpm.ids)*ROWS(_xlpm.days),"",_xlfn.XLOOKUP(INDEX(_xlpm.ids,INT((_xlpm.n-1)/ROWS(_xlpm.days))+1),Locations[LocationID],Locations[Display Location])))</f>
        <v>Madrid, ES</v>
      </c>
      <c r="B84" t="str" cm="1">
        <f t="array" ref="B84">_xlfn.LET(_xlpm.ids,_xlfn._xlws.FILTER(Locations[LocationID],Locations[LocationID]&lt;&gt;""),_xlpm.days,_xlfn._xlws.SORT(_xlfn.UNIQUE(INT(OpenMeteoAPI[ForecastDateTime]))),_xlpm.n,ROWS($B$2:B84),IF(_xlpm.n&gt;ROWS(_xlpm.ids)*ROWS(_xlpm.days),"",INDEX(_xlpm.ids,INT((_xlpm.n-1)/ROWS(_xlpm.days))+1)))</f>
        <v>ES-MAD</v>
      </c>
      <c r="C84" s="10" cm="1">
        <f t="array" ref="C84">_xlfn.LET(_xlpm.days,_xlfn._xlws.SORT(_xlfn.UNIQUE(INT(OpenMeteoAPI[ForecastDateTime]))),_xlpm.n,ROWS($C$2:C84),IF($B84="","",INDEX(_xlpm.days,MOD(_xlpm.n-1,ROWS(_xlpm.days))+1)))</f>
        <v>46212</v>
      </c>
      <c r="D84" s="3" cm="1">
        <f t="array" ref="D84">IF($B84="","",MAX(_xlfn._xlws.FILTER(OpenMeteoAPI[TemperatureC],(OpenMeteoAPI[LocationID]=$B84)*(INT(OpenMeteoAPI[ForecastDateTime])=$C84))))</f>
        <v>38</v>
      </c>
      <c r="E84" s="3" cm="1">
        <f t="array" ref="E84">IF($B84="","",MIN(_xlfn._xlws.FILTER(OpenMeteoAPI[TemperatureC],(OpenMeteoAPI[LocationID]=$B84)*(INT(OpenMeteoAPI[ForecastDateTime])=$C84))))</f>
        <v>21</v>
      </c>
      <c r="F84" s="4" cm="1">
        <f t="array" ref="F84">IF($B84="","",AVERAGE(_xlfn._xlws.FILTER(OpenMeteoAPI[RelativeHumidityPct],(OpenMeteoAPI[LocationID]=$B84)*(INT(OpenMeteoAPI[ForecastDateTime])=$C84)))/100)</f>
        <v>0.17749999999999999</v>
      </c>
      <c r="G84" s="4" cm="1">
        <f t="array" ref="G84">IF($B84="","",MAX(_xlfn._xlws.FILTER(OpenMeteoAPI[PrecipitationProbabilityPct],(OpenMeteoAPI[LocationID]=$B84)*(INT(OpenMeteoAPI[ForecastDateTime])=$C84)))/100)</f>
        <v>0</v>
      </c>
      <c r="H84" s="3" cm="1">
        <f t="array" ref="H84">IF($B84="","",SUM(_xlfn._xlws.FILTER(OpenMeteoAPI[PrecipitationMM],(OpenMeteoAPI[LocationID]=$B84)*(INT(OpenMeteoAPI[ForecastDateTime])=$C84))))</f>
        <v>0</v>
      </c>
      <c r="I84" s="3" cm="1">
        <f t="array" ref="I84">IF($B84="","",AVERAGE(_xlfn._xlws.FILTER(OpenMeteoAPI[WindSpeedKMH],(OpenMeteoAPI[LocationID]=$B84)*(INT(OpenMeteoAPI[ForecastDateTime])=$C84))))</f>
        <v>5.5458333333333334</v>
      </c>
      <c r="J84" cm="1">
        <f t="array" ref="J84">IF($B84="","",_xlfn.MODE.SNGL(_xlfn._xlws.FILTER(OpenMeteoAPI[WeatherCode],(OpenMeteoAPI[LocationID]=$B84)*(INT(OpenMeteoAPI[ForecastDateTime])=$C84))))</f>
        <v>0</v>
      </c>
      <c r="K84" t="str" cm="1">
        <f t="array" ref="K84">IF($J84="","",_xlfn.IFS($J84=0,"Clear",$J84&lt;=3,"Partly Cloudy",OR($J84=45,$J84=48),"Fog",AND($J84&gt;=51,$J84&lt;=67),"Drizzle",AND($J84&gt;=71,$J84&lt;=77),"Snow",AND($J84&gt;=80,$J84&lt;=82),"Rain Showers",AND($J84&gt;=95,$J84&lt;=99),"Thunderstorm",TRUE,"Cloudy"))</f>
        <v>Clear</v>
      </c>
      <c r="L84" t="str" cm="1">
        <f t="array" ref="L84">IF($J84="","",_xlfn.IFS($J84=0,_xlfn.UNICHAR(9728),$J84&lt;=3,_xlfn.UNICHAR(9729),OR($J84=45,$J84=48),"~",AND($J84&gt;=51,$J84&lt;=67),_xlfn.UNICHAR(9748),AND($J84&gt;=71,$J84&lt;=77),_xlfn.UNICHAR(10052),AND($J84&gt;=80,$J84&lt;=82),_xlfn.UNICHAR(9748),AND($J84&gt;=95,$J84&lt;=99),_xlfn.UNICHAR(9889),TRUE,_xlfn.UNICHAR(9729)))</f>
        <v>☀</v>
      </c>
    </row>
    <row r="85" spans="1:12">
      <c r="A85" t="str" cm="1">
        <f t="array" ref="A85">_xlfn.LET(_xlpm.ids,_xlfn._xlws.FILTER(Locations[LocationID],Locations[LocationID]&lt;&gt;""),_xlpm.days,_xlfn._xlws.SORT(_xlfn.UNIQUE(INT(OpenMeteoAPI[ForecastDateTime]))),_xlpm.n,ROWS($A$2:A85),IF(_xlpm.n&gt;ROWS(_xlpm.ids)*ROWS(_xlpm.days),"",_xlfn.XLOOKUP(INDEX(_xlpm.ids,INT((_xlpm.n-1)/ROWS(_xlpm.days))+1),Locations[LocationID],Locations[Display Location])))</f>
        <v>Madrid, ES</v>
      </c>
      <c r="B85" t="str" cm="1">
        <f t="array" ref="B85">_xlfn.LET(_xlpm.ids,_xlfn._xlws.FILTER(Locations[LocationID],Locations[LocationID]&lt;&gt;""),_xlpm.days,_xlfn._xlws.SORT(_xlfn.UNIQUE(INT(OpenMeteoAPI[ForecastDateTime]))),_xlpm.n,ROWS($B$2:B85),IF(_xlpm.n&gt;ROWS(_xlpm.ids)*ROWS(_xlpm.days),"",INDEX(_xlpm.ids,INT((_xlpm.n-1)/ROWS(_xlpm.days))+1)))</f>
        <v>ES-MAD</v>
      </c>
      <c r="C85" s="10" cm="1">
        <f t="array" ref="C85">_xlfn.LET(_xlpm.days,_xlfn._xlws.SORT(_xlfn.UNIQUE(INT(OpenMeteoAPI[ForecastDateTime]))),_xlpm.n,ROWS($C$2:C85),IF($B85="","",INDEX(_xlpm.days,MOD(_xlpm.n-1,ROWS(_xlpm.days))+1)))</f>
        <v>46213</v>
      </c>
      <c r="D85" s="3" cm="1">
        <f t="array" ref="D85">IF($B85="","",MAX(_xlfn._xlws.FILTER(OpenMeteoAPI[TemperatureC],(OpenMeteoAPI[LocationID]=$B85)*(INT(OpenMeteoAPI[ForecastDateTime])=$C85))))</f>
        <v>35.9</v>
      </c>
      <c r="E85" s="3" cm="1">
        <f t="array" ref="E85">IF($B85="","",MIN(_xlfn._xlws.FILTER(OpenMeteoAPI[TemperatureC],(OpenMeteoAPI[LocationID]=$B85)*(INT(OpenMeteoAPI[ForecastDateTime])=$C85))))</f>
        <v>23.9</v>
      </c>
      <c r="F85" s="4" cm="1">
        <f t="array" ref="F85">IF($B85="","",AVERAGE(_xlfn._xlws.FILTER(OpenMeteoAPI[RelativeHumidityPct],(OpenMeteoAPI[LocationID]=$B85)*(INT(OpenMeteoAPI[ForecastDateTime])=$C85)))/100)</f>
        <v>0.20916666666666667</v>
      </c>
      <c r="G85" s="4" cm="1">
        <f t="array" ref="G85">IF($B85="","",MAX(_xlfn._xlws.FILTER(OpenMeteoAPI[PrecipitationProbabilityPct],(OpenMeteoAPI[LocationID]=$B85)*(INT(OpenMeteoAPI[ForecastDateTime])=$C85)))/100)</f>
        <v>0.05</v>
      </c>
      <c r="H85" s="3" cm="1">
        <f t="array" ref="H85">IF($B85="","",SUM(_xlfn._xlws.FILTER(OpenMeteoAPI[PrecipitationMM],(OpenMeteoAPI[LocationID]=$B85)*(INT(OpenMeteoAPI[ForecastDateTime])=$C85))))</f>
        <v>0</v>
      </c>
      <c r="I85" s="3" cm="1">
        <f t="array" ref="I85">IF($B85="","",AVERAGE(_xlfn._xlws.FILTER(OpenMeteoAPI[WindSpeedKMH],(OpenMeteoAPI[LocationID]=$B85)*(INT(OpenMeteoAPI[ForecastDateTime])=$C85))))</f>
        <v>5.208333333333333</v>
      </c>
      <c r="J85" cm="1">
        <f t="array" ref="J85">IF($B85="","",_xlfn.MODE.SNGL(_xlfn._xlws.FILTER(OpenMeteoAPI[WeatherCode],(OpenMeteoAPI[LocationID]=$B85)*(INT(OpenMeteoAPI[ForecastDateTime])=$C85))))</f>
        <v>3</v>
      </c>
      <c r="K85" t="str" cm="1">
        <f t="array" ref="K85">IF($J85="","",_xlfn.IFS($J85=0,"Clear",$J85&lt;=3,"Partly Cloudy",OR($J85=45,$J85=48),"Fog",AND($J85&gt;=51,$J85&lt;=67),"Drizzle",AND($J85&gt;=71,$J85&lt;=77),"Snow",AND($J85&gt;=80,$J85&lt;=82),"Rain Showers",AND($J85&gt;=95,$J85&lt;=99),"Thunderstorm",TRUE,"Cloudy"))</f>
        <v>Partly Cloudy</v>
      </c>
      <c r="L85" t="str" cm="1">
        <f t="array" ref="L85">IF($J85="","",_xlfn.IFS($J85=0,_xlfn.UNICHAR(9728),$J85&lt;=3,_xlfn.UNICHAR(9729),OR($J85=45,$J85=48),"~",AND($J85&gt;=51,$J85&lt;=67),_xlfn.UNICHAR(9748),AND($J85&gt;=71,$J85&lt;=77),_xlfn.UNICHAR(10052),AND($J85&gt;=80,$J85&lt;=82),_xlfn.UNICHAR(9748),AND($J85&gt;=95,$J85&lt;=99),_xlfn.UNICHAR(9889),TRUE,_xlfn.UNICHAR(9729)))</f>
        <v>☁</v>
      </c>
    </row>
    <row r="86" spans="1:12">
      <c r="A86" t="str" cm="1">
        <f t="array" ref="A86">_xlfn.LET(_xlpm.ids,_xlfn._xlws.FILTER(Locations[LocationID],Locations[LocationID]&lt;&gt;""),_xlpm.days,_xlfn._xlws.SORT(_xlfn.UNIQUE(INT(OpenMeteoAPI[ForecastDateTime]))),_xlpm.n,ROWS($A$2:A86),IF(_xlpm.n&gt;ROWS(_xlpm.ids)*ROWS(_xlpm.days),"",_xlfn.XLOOKUP(INDEX(_xlpm.ids,INT((_xlpm.n-1)/ROWS(_xlpm.days))+1),Locations[LocationID],Locations[Display Location])))</f>
        <v>Madrid, ES</v>
      </c>
      <c r="B86" t="str" cm="1">
        <f t="array" ref="B86">_xlfn.LET(_xlpm.ids,_xlfn._xlws.FILTER(Locations[LocationID],Locations[LocationID]&lt;&gt;""),_xlpm.days,_xlfn._xlws.SORT(_xlfn.UNIQUE(INT(OpenMeteoAPI[ForecastDateTime]))),_xlpm.n,ROWS($B$2:B86),IF(_xlpm.n&gt;ROWS(_xlpm.ids)*ROWS(_xlpm.days),"",INDEX(_xlpm.ids,INT((_xlpm.n-1)/ROWS(_xlpm.days))+1)))</f>
        <v>ES-MAD</v>
      </c>
      <c r="C86" s="10" cm="1">
        <f t="array" ref="C86">_xlfn.LET(_xlpm.days,_xlfn._xlws.SORT(_xlfn.UNIQUE(INT(OpenMeteoAPI[ForecastDateTime]))),_xlpm.n,ROWS($C$2:C86),IF($B86="","",INDEX(_xlpm.days,MOD(_xlpm.n-1,ROWS(_xlpm.days))+1)))</f>
        <v>46214</v>
      </c>
      <c r="D86" s="3" cm="1">
        <f t="array" ref="D86">IF($B86="","",MAX(_xlfn._xlws.FILTER(OpenMeteoAPI[TemperatureC],(OpenMeteoAPI[LocationID]=$B86)*(INT(OpenMeteoAPI[ForecastDateTime])=$C86))))</f>
        <v>37.200000000000003</v>
      </c>
      <c r="E86" s="3" cm="1">
        <f t="array" ref="E86">IF($B86="","",MIN(_xlfn._xlws.FILTER(OpenMeteoAPI[TemperatureC],(OpenMeteoAPI[LocationID]=$B86)*(INT(OpenMeteoAPI[ForecastDateTime])=$C86))))</f>
        <v>20.6</v>
      </c>
      <c r="F86" s="4" cm="1">
        <f t="array" ref="F86">IF($B86="","",AVERAGE(_xlfn._xlws.FILTER(OpenMeteoAPI[RelativeHumidityPct],(OpenMeteoAPI[LocationID]=$B86)*(INT(OpenMeteoAPI[ForecastDateTime])=$C86)))/100)</f>
        <v>0.26708333333333334</v>
      </c>
      <c r="G86" s="4" cm="1">
        <f t="array" ref="G86">IF($B86="","",MAX(_xlfn._xlws.FILTER(OpenMeteoAPI[PrecipitationProbabilityPct],(OpenMeteoAPI[LocationID]=$B86)*(INT(OpenMeteoAPI[ForecastDateTime])=$C86)))/100)</f>
        <v>0.02</v>
      </c>
      <c r="H86" s="3" cm="1">
        <f t="array" ref="H86">IF($B86="","",SUM(_xlfn._xlws.FILTER(OpenMeteoAPI[PrecipitationMM],(OpenMeteoAPI[LocationID]=$B86)*(INT(OpenMeteoAPI[ForecastDateTime])=$C86))))</f>
        <v>0</v>
      </c>
      <c r="I86" s="3" cm="1">
        <f t="array" ref="I86">IF($B86="","",AVERAGE(_xlfn._xlws.FILTER(OpenMeteoAPI[WindSpeedKMH],(OpenMeteoAPI[LocationID]=$B86)*(INT(OpenMeteoAPI[ForecastDateTime])=$C86))))</f>
        <v>6.3208333333333337</v>
      </c>
      <c r="J86" cm="1">
        <f t="array" ref="J86">IF($B86="","",_xlfn.MODE.SNGL(_xlfn._xlws.FILTER(OpenMeteoAPI[WeatherCode],(OpenMeteoAPI[LocationID]=$B86)*(INT(OpenMeteoAPI[ForecastDateTime])=$C86))))</f>
        <v>0</v>
      </c>
      <c r="K86" t="str" cm="1">
        <f t="array" ref="K86">IF($J86="","",_xlfn.IFS($J86=0,"Clear",$J86&lt;=3,"Partly Cloudy",OR($J86=45,$J86=48),"Fog",AND($J86&gt;=51,$J86&lt;=67),"Drizzle",AND($J86&gt;=71,$J86&lt;=77),"Snow",AND($J86&gt;=80,$J86&lt;=82),"Rain Showers",AND($J86&gt;=95,$J86&lt;=99),"Thunderstorm",TRUE,"Cloudy"))</f>
        <v>Clear</v>
      </c>
      <c r="L86" t="str" cm="1">
        <f t="array" ref="L86">IF($J86="","",_xlfn.IFS($J86=0,_xlfn.UNICHAR(9728),$J86&lt;=3,_xlfn.UNICHAR(9729),OR($J86=45,$J86=48),"~",AND($J86&gt;=51,$J86&lt;=67),_xlfn.UNICHAR(9748),AND($J86&gt;=71,$J86&lt;=77),_xlfn.UNICHAR(10052),AND($J86&gt;=80,$J86&lt;=82),_xlfn.UNICHAR(9748),AND($J86&gt;=95,$J86&lt;=99),_xlfn.UNICHAR(9889),TRUE,_xlfn.UNICHAR(9729)))</f>
        <v>☀</v>
      </c>
    </row>
    <row r="87" spans="1:12">
      <c r="A87" t="str" cm="1">
        <f t="array" ref="A87">_xlfn.LET(_xlpm.ids,_xlfn._xlws.FILTER(Locations[LocationID],Locations[LocationID]&lt;&gt;""),_xlpm.days,_xlfn._xlws.SORT(_xlfn.UNIQUE(INT(OpenMeteoAPI[ForecastDateTime]))),_xlpm.n,ROWS($A$2:A87),IF(_xlpm.n&gt;ROWS(_xlpm.ids)*ROWS(_xlpm.days),"",_xlfn.XLOOKUP(INDEX(_xlpm.ids,INT((_xlpm.n-1)/ROWS(_xlpm.days))+1),Locations[LocationID],Locations[Display Location])))</f>
        <v>Madrid, ES</v>
      </c>
      <c r="B87" t="str" cm="1">
        <f t="array" ref="B87">_xlfn.LET(_xlpm.ids,_xlfn._xlws.FILTER(Locations[LocationID],Locations[LocationID]&lt;&gt;""),_xlpm.days,_xlfn._xlws.SORT(_xlfn.UNIQUE(INT(OpenMeteoAPI[ForecastDateTime]))),_xlpm.n,ROWS($B$2:B87),IF(_xlpm.n&gt;ROWS(_xlpm.ids)*ROWS(_xlpm.days),"",INDEX(_xlpm.ids,INT((_xlpm.n-1)/ROWS(_xlpm.days))+1)))</f>
        <v>ES-MAD</v>
      </c>
      <c r="C87" s="10" cm="1">
        <f t="array" ref="C87">_xlfn.LET(_xlpm.days,_xlfn._xlws.SORT(_xlfn.UNIQUE(INT(OpenMeteoAPI[ForecastDateTime]))),_xlpm.n,ROWS($C$2:C87),IF($B87="","",INDEX(_xlpm.days,MOD(_xlpm.n-1,ROWS(_xlpm.days))+1)))</f>
        <v>46215</v>
      </c>
      <c r="D87" s="3" cm="1">
        <f t="array" ref="D87">IF($B87="","",MAX(_xlfn._xlws.FILTER(OpenMeteoAPI[TemperatureC],(OpenMeteoAPI[LocationID]=$B87)*(INT(OpenMeteoAPI[ForecastDateTime])=$C87))))</f>
        <v>36.299999999999997</v>
      </c>
      <c r="E87" s="3" cm="1">
        <f t="array" ref="E87">IF($B87="","",MIN(_xlfn._xlws.FILTER(OpenMeteoAPI[TemperatureC],(OpenMeteoAPI[LocationID]=$B87)*(INT(OpenMeteoAPI[ForecastDateTime])=$C87))))</f>
        <v>22.3</v>
      </c>
      <c r="F87" s="4" cm="1">
        <f t="array" ref="F87">IF($B87="","",AVERAGE(_xlfn._xlws.FILTER(OpenMeteoAPI[RelativeHumidityPct],(OpenMeteoAPI[LocationID]=$B87)*(INT(OpenMeteoAPI[ForecastDateTime])=$C87)))/100)</f>
        <v>0.29791666666666666</v>
      </c>
      <c r="G87" s="4" cm="1">
        <f t="array" ref="G87">IF($B87="","",MAX(_xlfn._xlws.FILTER(OpenMeteoAPI[PrecipitationProbabilityPct],(OpenMeteoAPI[LocationID]=$B87)*(INT(OpenMeteoAPI[ForecastDateTime])=$C87)))/100)</f>
        <v>0.03</v>
      </c>
      <c r="H87" s="3" cm="1">
        <f t="array" ref="H87">IF($B87="","",SUM(_xlfn._xlws.FILTER(OpenMeteoAPI[PrecipitationMM],(OpenMeteoAPI[LocationID]=$B87)*(INT(OpenMeteoAPI[ForecastDateTime])=$C87))))</f>
        <v>0</v>
      </c>
      <c r="I87" s="3" cm="1">
        <f t="array" ref="I87">IF($B87="","",AVERAGE(_xlfn._xlws.FILTER(OpenMeteoAPI[WindSpeedKMH],(OpenMeteoAPI[LocationID]=$B87)*(INT(OpenMeteoAPI[ForecastDateTime])=$C87))))</f>
        <v>6.4416666666666655</v>
      </c>
      <c r="J87" cm="1">
        <f t="array" ref="J87">IF($B87="","",_xlfn.MODE.SNGL(_xlfn._xlws.FILTER(OpenMeteoAPI[WeatherCode],(OpenMeteoAPI[LocationID]=$B87)*(INT(OpenMeteoAPI[ForecastDateTime])=$C87))))</f>
        <v>1</v>
      </c>
      <c r="K87" t="str" cm="1">
        <f t="array" ref="K87">IF($J87="","",_xlfn.IFS($J87=0,"Clear",$J87&lt;=3,"Partly Cloudy",OR($J87=45,$J87=48),"Fog",AND($J87&gt;=51,$J87&lt;=67),"Drizzle",AND($J87&gt;=71,$J87&lt;=77),"Snow",AND($J87&gt;=80,$J87&lt;=82),"Rain Showers",AND($J87&gt;=95,$J87&lt;=99),"Thunderstorm",TRUE,"Cloudy"))</f>
        <v>Partly Cloudy</v>
      </c>
      <c r="L87" t="str" cm="1">
        <f t="array" ref="L87">IF($J87="","",_xlfn.IFS($J87=0,_xlfn.UNICHAR(9728),$J87&lt;=3,_xlfn.UNICHAR(9729),OR($J87=45,$J87=48),"~",AND($J87&gt;=51,$J87&lt;=67),_xlfn.UNICHAR(9748),AND($J87&gt;=71,$J87&lt;=77),_xlfn.UNICHAR(10052),AND($J87&gt;=80,$J87&lt;=82),_xlfn.UNICHAR(9748),AND($J87&gt;=95,$J87&lt;=99),_xlfn.UNICHAR(9889),TRUE,_xlfn.UNICHAR(9729)))</f>
        <v>☁</v>
      </c>
    </row>
    <row r="88" spans="1:12">
      <c r="A88" t="str" cm="1">
        <f t="array" ref="A88">_xlfn.LET(_xlpm.ids,_xlfn._xlws.FILTER(Locations[LocationID],Locations[LocationID]&lt;&gt;""),_xlpm.days,_xlfn._xlws.SORT(_xlfn.UNIQUE(INT(OpenMeteoAPI[ForecastDateTime]))),_xlpm.n,ROWS($A$2:A88),IF(_xlpm.n&gt;ROWS(_xlpm.ids)*ROWS(_xlpm.days),"",_xlfn.XLOOKUP(INDEX(_xlpm.ids,INT((_xlpm.n-1)/ROWS(_xlpm.days))+1),Locations[LocationID],Locations[Display Location])))</f>
        <v>Madrid, ES</v>
      </c>
      <c r="B88" t="str" cm="1">
        <f t="array" ref="B88">_xlfn.LET(_xlpm.ids,_xlfn._xlws.FILTER(Locations[LocationID],Locations[LocationID]&lt;&gt;""),_xlpm.days,_xlfn._xlws.SORT(_xlfn.UNIQUE(INT(OpenMeteoAPI[ForecastDateTime]))),_xlpm.n,ROWS($B$2:B88),IF(_xlpm.n&gt;ROWS(_xlpm.ids)*ROWS(_xlpm.days),"",INDEX(_xlpm.ids,INT((_xlpm.n-1)/ROWS(_xlpm.days))+1)))</f>
        <v>ES-MAD</v>
      </c>
      <c r="C88" s="10" cm="1">
        <f t="array" ref="C88">_xlfn.LET(_xlpm.days,_xlfn._xlws.SORT(_xlfn.UNIQUE(INT(OpenMeteoAPI[ForecastDateTime]))),_xlpm.n,ROWS($C$2:C88),IF($B88="","",INDEX(_xlpm.days,MOD(_xlpm.n-1,ROWS(_xlpm.days))+1)))</f>
        <v>46216</v>
      </c>
      <c r="D88" s="3" cm="1">
        <f t="array" ref="D88">IF($B88="","",MAX(_xlfn._xlws.FILTER(OpenMeteoAPI[TemperatureC],(OpenMeteoAPI[LocationID]=$B88)*(INT(OpenMeteoAPI[ForecastDateTime])=$C88))))</f>
        <v>32.9</v>
      </c>
      <c r="E88" s="3" cm="1">
        <f t="array" ref="E88">IF($B88="","",MIN(_xlfn._xlws.FILTER(OpenMeteoAPI[TemperatureC],(OpenMeteoAPI[LocationID]=$B88)*(INT(OpenMeteoAPI[ForecastDateTime])=$C88))))</f>
        <v>20.6</v>
      </c>
      <c r="F88" s="4" cm="1">
        <f t="array" ref="F88">IF($B88="","",AVERAGE(_xlfn._xlws.FILTER(OpenMeteoAPI[RelativeHumidityPct],(OpenMeteoAPI[LocationID]=$B88)*(INT(OpenMeteoAPI[ForecastDateTime])=$C88)))/100)</f>
        <v>0.36958333333333337</v>
      </c>
      <c r="G88" s="4" cm="1">
        <f t="array" ref="G88">IF($B88="","",MAX(_xlfn._xlws.FILTER(OpenMeteoAPI[PrecipitationProbabilityPct],(OpenMeteoAPI[LocationID]=$B88)*(INT(OpenMeteoAPI[ForecastDateTime])=$C88)))/100)</f>
        <v>0.03</v>
      </c>
      <c r="H88" s="3" cm="1">
        <f t="array" ref="H88">IF($B88="","",SUM(_xlfn._xlws.FILTER(OpenMeteoAPI[PrecipitationMM],(OpenMeteoAPI[LocationID]=$B88)*(INT(OpenMeteoAPI[ForecastDateTime])=$C88))))</f>
        <v>0</v>
      </c>
      <c r="I88" s="3" cm="1">
        <f t="array" ref="I88">IF($B88="","",AVERAGE(_xlfn._xlws.FILTER(OpenMeteoAPI[WindSpeedKMH],(OpenMeteoAPI[LocationID]=$B88)*(INT(OpenMeteoAPI[ForecastDateTime])=$C88))))</f>
        <v>4.4999999999999991</v>
      </c>
      <c r="J88" cm="1">
        <f t="array" ref="J88">IF($B88="","",_xlfn.MODE.SNGL(_xlfn._xlws.FILTER(OpenMeteoAPI[WeatherCode],(OpenMeteoAPI[LocationID]=$B88)*(INT(OpenMeteoAPI[ForecastDateTime])=$C88))))</f>
        <v>3</v>
      </c>
      <c r="K88" t="str" cm="1">
        <f t="array" ref="K88">IF($J88="","",_xlfn.IFS($J88=0,"Clear",$J88&lt;=3,"Partly Cloudy",OR($J88=45,$J88=48),"Fog",AND($J88&gt;=51,$J88&lt;=67),"Drizzle",AND($J88&gt;=71,$J88&lt;=77),"Snow",AND($J88&gt;=80,$J88&lt;=82),"Rain Showers",AND($J88&gt;=95,$J88&lt;=99),"Thunderstorm",TRUE,"Cloudy"))</f>
        <v>Partly Cloudy</v>
      </c>
      <c r="L88" t="str" cm="1">
        <f t="array" ref="L88">IF($J88="","",_xlfn.IFS($J88=0,_xlfn.UNICHAR(9728),$J88&lt;=3,_xlfn.UNICHAR(9729),OR($J88=45,$J88=48),"~",AND($J88&gt;=51,$J88&lt;=67),_xlfn.UNICHAR(9748),AND($J88&gt;=71,$J88&lt;=77),_xlfn.UNICHAR(10052),AND($J88&gt;=80,$J88&lt;=82),_xlfn.UNICHAR(9748),AND($J88&gt;=95,$J88&lt;=99),_xlfn.UNICHAR(9889),TRUE,_xlfn.UNICHAR(9729)))</f>
        <v>☁</v>
      </c>
    </row>
    <row r="89" spans="1:12">
      <c r="A89" t="str" cm="1">
        <f t="array" ref="A89">_xlfn.LET(_xlpm.ids,_xlfn._xlws.FILTER(Locations[LocationID],Locations[LocationID]&lt;&gt;""),_xlpm.days,_xlfn._xlws.SORT(_xlfn.UNIQUE(INT(OpenMeteoAPI[ForecastDateTime]))),_xlpm.n,ROWS($A$2:A89),IF(_xlpm.n&gt;ROWS(_xlpm.ids)*ROWS(_xlpm.days),"",_xlfn.XLOOKUP(INDEX(_xlpm.ids,INT((_xlpm.n-1)/ROWS(_xlpm.days))+1),Locations[LocationID],Locations[Display Location])))</f>
        <v>Madrid, ES</v>
      </c>
      <c r="B89" t="str" cm="1">
        <f t="array" ref="B89">_xlfn.LET(_xlpm.ids,_xlfn._xlws.FILTER(Locations[LocationID],Locations[LocationID]&lt;&gt;""),_xlpm.days,_xlfn._xlws.SORT(_xlfn.UNIQUE(INT(OpenMeteoAPI[ForecastDateTime]))),_xlpm.n,ROWS($B$2:B89),IF(_xlpm.n&gt;ROWS(_xlpm.ids)*ROWS(_xlpm.days),"",INDEX(_xlpm.ids,INT((_xlpm.n-1)/ROWS(_xlpm.days))+1)))</f>
        <v>ES-MAD</v>
      </c>
      <c r="C89" s="10" cm="1">
        <f t="array" ref="C89">_xlfn.LET(_xlpm.days,_xlfn._xlws.SORT(_xlfn.UNIQUE(INT(OpenMeteoAPI[ForecastDateTime]))),_xlpm.n,ROWS($C$2:C89),IF($B89="","",INDEX(_xlpm.days,MOD(_xlpm.n-1,ROWS(_xlpm.days))+1)))</f>
        <v>46217</v>
      </c>
      <c r="D89" s="3" cm="1">
        <f t="array" ref="D89">IF($B89="","",MAX(_xlfn._xlws.FILTER(OpenMeteoAPI[TemperatureC],(OpenMeteoAPI[LocationID]=$B89)*(INT(OpenMeteoAPI[ForecastDateTime])=$C89))))</f>
        <v>30.2</v>
      </c>
      <c r="E89" s="3" cm="1">
        <f t="array" ref="E89">IF($B89="","",MIN(_xlfn._xlws.FILTER(OpenMeteoAPI[TemperatureC],(OpenMeteoAPI[LocationID]=$B89)*(INT(OpenMeteoAPI[ForecastDateTime])=$C89))))</f>
        <v>20.5</v>
      </c>
      <c r="F89" s="4" cm="1">
        <f t="array" ref="F89">IF($B89="","",AVERAGE(_xlfn._xlws.FILTER(OpenMeteoAPI[RelativeHumidityPct],(OpenMeteoAPI[LocationID]=$B89)*(INT(OpenMeteoAPI[ForecastDateTime])=$C89)))/100)</f>
        <v>0.32916666666666666</v>
      </c>
      <c r="G89" s="4" cm="1">
        <f t="array" ref="G89">IF($B89="","",MAX(_xlfn._xlws.FILTER(OpenMeteoAPI[PrecipitationProbabilityPct],(OpenMeteoAPI[LocationID]=$B89)*(INT(OpenMeteoAPI[ForecastDateTime])=$C89)))/100)</f>
        <v>0</v>
      </c>
      <c r="H89" s="3" cm="1">
        <f t="array" ref="H89">IF($B89="","",SUM(_xlfn._xlws.FILTER(OpenMeteoAPI[PrecipitationMM],(OpenMeteoAPI[LocationID]=$B89)*(INT(OpenMeteoAPI[ForecastDateTime])=$C89))))</f>
        <v>0</v>
      </c>
      <c r="I89" s="3" cm="1">
        <f t="array" ref="I89">IF($B89="","",AVERAGE(_xlfn._xlws.FILTER(OpenMeteoAPI[WindSpeedKMH],(OpenMeteoAPI[LocationID]=$B89)*(INT(OpenMeteoAPI[ForecastDateTime])=$C89))))</f>
        <v>9.6916666666666682</v>
      </c>
      <c r="J89" cm="1">
        <f t="array" ref="J89">IF($B89="","",_xlfn.MODE.SNGL(_xlfn._xlws.FILTER(OpenMeteoAPI[WeatherCode],(OpenMeteoAPI[LocationID]=$B89)*(INT(OpenMeteoAPI[ForecastDateTime])=$C89))))</f>
        <v>3</v>
      </c>
      <c r="K89" t="str" cm="1">
        <f t="array" ref="K89">IF($J89="","",_xlfn.IFS($J89=0,"Clear",$J89&lt;=3,"Partly Cloudy",OR($J89=45,$J89=48),"Fog",AND($J89&gt;=51,$J89&lt;=67),"Drizzle",AND($J89&gt;=71,$J89&lt;=77),"Snow",AND($J89&gt;=80,$J89&lt;=82),"Rain Showers",AND($J89&gt;=95,$J89&lt;=99),"Thunderstorm",TRUE,"Cloudy"))</f>
        <v>Partly Cloudy</v>
      </c>
      <c r="L89" t="str" cm="1">
        <f t="array" ref="L89">IF($J89="","",_xlfn.IFS($J89=0,_xlfn.UNICHAR(9728),$J89&lt;=3,_xlfn.UNICHAR(9729),OR($J89=45,$J89=48),"~",AND($J89&gt;=51,$J89&lt;=67),_xlfn.UNICHAR(9748),AND($J89&gt;=71,$J89&lt;=77),_xlfn.UNICHAR(10052),AND($J89&gt;=80,$J89&lt;=82),_xlfn.UNICHAR(9748),AND($J89&gt;=95,$J89&lt;=99),_xlfn.UNICHAR(9889),TRUE,_xlfn.UNICHAR(9729)))</f>
        <v>☁</v>
      </c>
    </row>
    <row r="90" spans="1:12">
      <c r="A90" t="str" cm="1">
        <f t="array" ref="A90">_xlfn.LET(_xlpm.ids,_xlfn._xlws.FILTER(Locations[LocationID],Locations[LocationID]&lt;&gt;""),_xlpm.days,_xlfn._xlws.SORT(_xlfn.UNIQUE(INT(OpenMeteoAPI[ForecastDateTime]))),_xlpm.n,ROWS($A$2:A90),IF(_xlpm.n&gt;ROWS(_xlpm.ids)*ROWS(_xlpm.days),"",_xlfn.XLOOKUP(INDEX(_xlpm.ids,INT((_xlpm.n-1)/ROWS(_xlpm.days))+1),Locations[LocationID],Locations[Display Location])))</f>
        <v>Madrid, ES</v>
      </c>
      <c r="B90" t="str" cm="1">
        <f t="array" ref="B90">_xlfn.LET(_xlpm.ids,_xlfn._xlws.FILTER(Locations[LocationID],Locations[LocationID]&lt;&gt;""),_xlpm.days,_xlfn._xlws.SORT(_xlfn.UNIQUE(INT(OpenMeteoAPI[ForecastDateTime]))),_xlpm.n,ROWS($B$2:B90),IF(_xlpm.n&gt;ROWS(_xlpm.ids)*ROWS(_xlpm.days),"",INDEX(_xlpm.ids,INT((_xlpm.n-1)/ROWS(_xlpm.days))+1)))</f>
        <v>ES-MAD</v>
      </c>
      <c r="C90" s="10" cm="1">
        <f t="array" ref="C90">_xlfn.LET(_xlpm.days,_xlfn._xlws.SORT(_xlfn.UNIQUE(INT(OpenMeteoAPI[ForecastDateTime]))),_xlpm.n,ROWS($C$2:C90),IF($B90="","",INDEX(_xlpm.days,MOD(_xlpm.n-1,ROWS(_xlpm.days))+1)))</f>
        <v>46218</v>
      </c>
      <c r="D90" s="3" cm="1">
        <f t="array" ref="D90">IF($B90="","",MAX(_xlfn._xlws.FILTER(OpenMeteoAPI[TemperatureC],(OpenMeteoAPI[LocationID]=$B90)*(INT(OpenMeteoAPI[ForecastDateTime])=$C90))))</f>
        <v>35.299999999999997</v>
      </c>
      <c r="E90" s="3" cm="1">
        <f t="array" ref="E90">IF($B90="","",MIN(_xlfn._xlws.FILTER(OpenMeteoAPI[TemperatureC],(OpenMeteoAPI[LocationID]=$B90)*(INT(OpenMeteoAPI[ForecastDateTime])=$C90))))</f>
        <v>23.5</v>
      </c>
      <c r="F90" s="4" cm="1">
        <f t="array" ref="F90">IF($B90="","",AVERAGE(_xlfn._xlws.FILTER(OpenMeteoAPI[RelativeHumidityPct],(OpenMeteoAPI[LocationID]=$B90)*(INT(OpenMeteoAPI[ForecastDateTime])=$C90)))/100)</f>
        <v>0.21458333333333332</v>
      </c>
      <c r="G90" s="4" cm="1">
        <f t="array" ref="G90">IF($B90="","",MAX(_xlfn._xlws.FILTER(OpenMeteoAPI[PrecipitationProbabilityPct],(OpenMeteoAPI[LocationID]=$B90)*(INT(OpenMeteoAPI[ForecastDateTime])=$C90)))/100)</f>
        <v>0</v>
      </c>
      <c r="H90" s="3" cm="1">
        <f t="array" ref="H90">IF($B90="","",SUM(_xlfn._xlws.FILTER(OpenMeteoAPI[PrecipitationMM],(OpenMeteoAPI[LocationID]=$B90)*(INT(OpenMeteoAPI[ForecastDateTime])=$C90))))</f>
        <v>0</v>
      </c>
      <c r="I90" s="3" cm="1">
        <f t="array" ref="I90">IF($B90="","",AVERAGE(_xlfn._xlws.FILTER(OpenMeteoAPI[WindSpeedKMH],(OpenMeteoAPI[LocationID]=$B90)*(INT(OpenMeteoAPI[ForecastDateTime])=$C90))))</f>
        <v>9.3916666666666675</v>
      </c>
      <c r="J90" cm="1">
        <f t="array" ref="J90">IF($B90="","",_xlfn.MODE.SNGL(_xlfn._xlws.FILTER(OpenMeteoAPI[WeatherCode],(OpenMeteoAPI[LocationID]=$B90)*(INT(OpenMeteoAPI[ForecastDateTime])=$C90))))</f>
        <v>0</v>
      </c>
      <c r="K90" t="str" cm="1">
        <f t="array" ref="K90">IF($J90="","",_xlfn.IFS($J90=0,"Clear",$J90&lt;=3,"Partly Cloudy",OR($J90=45,$J90=48),"Fog",AND($J90&gt;=51,$J90&lt;=67),"Drizzle",AND($J90&gt;=71,$J90&lt;=77),"Snow",AND($J90&gt;=80,$J90&lt;=82),"Rain Showers",AND($J90&gt;=95,$J90&lt;=99),"Thunderstorm",TRUE,"Cloudy"))</f>
        <v>Clear</v>
      </c>
      <c r="L90" t="str" cm="1">
        <f t="array" ref="L90">IF($J90="","",_xlfn.IFS($J90=0,_xlfn.UNICHAR(9728),$J90&lt;=3,_xlfn.UNICHAR(9729),OR($J90=45,$J90=48),"~",AND($J90&gt;=51,$J90&lt;=67),_xlfn.UNICHAR(9748),AND($J90&gt;=71,$J90&lt;=77),_xlfn.UNICHAR(10052),AND($J90&gt;=80,$J90&lt;=82),_xlfn.UNICHAR(9748),AND($J90&gt;=95,$J90&lt;=99),_xlfn.UNICHAR(9889),TRUE,_xlfn.UNICHAR(9729)))</f>
        <v>☀</v>
      </c>
    </row>
    <row r="91" spans="1:12">
      <c r="A91" t="str" cm="1">
        <f t="array" ref="A91">_xlfn.LET(_xlpm.ids,_xlfn._xlws.FILTER(Locations[LocationID],Locations[LocationID]&lt;&gt;""),_xlpm.days,_xlfn._xlws.SORT(_xlfn.UNIQUE(INT(OpenMeteoAPI[ForecastDateTime]))),_xlpm.n,ROWS($A$2:A91),IF(_xlpm.n&gt;ROWS(_xlpm.ids)*ROWS(_xlpm.days),"",_xlfn.XLOOKUP(INDEX(_xlpm.ids,INT((_xlpm.n-1)/ROWS(_xlpm.days))+1),Locations[LocationID],Locations[Display Location])))</f>
        <v>Madrid, ES</v>
      </c>
      <c r="B91" t="str" cm="1">
        <f t="array" ref="B91">_xlfn.LET(_xlpm.ids,_xlfn._xlws.FILTER(Locations[LocationID],Locations[LocationID]&lt;&gt;""),_xlpm.days,_xlfn._xlws.SORT(_xlfn.UNIQUE(INT(OpenMeteoAPI[ForecastDateTime]))),_xlpm.n,ROWS($B$2:B91),IF(_xlpm.n&gt;ROWS(_xlpm.ids)*ROWS(_xlpm.days),"",INDEX(_xlpm.ids,INT((_xlpm.n-1)/ROWS(_xlpm.days))+1)))</f>
        <v>ES-MAD</v>
      </c>
      <c r="C91" s="10" cm="1">
        <f t="array" ref="C91">_xlfn.LET(_xlpm.days,_xlfn._xlws.SORT(_xlfn.UNIQUE(INT(OpenMeteoAPI[ForecastDateTime]))),_xlpm.n,ROWS($C$2:C91),IF($B91="","",INDEX(_xlpm.days,MOD(_xlpm.n-1,ROWS(_xlpm.days))+1)))</f>
        <v>46219</v>
      </c>
      <c r="D91" s="3" cm="1">
        <f t="array" ref="D91">IF($B91="","",MAX(_xlfn._xlws.FILTER(OpenMeteoAPI[TemperatureC],(OpenMeteoAPI[LocationID]=$B91)*(INT(OpenMeteoAPI[ForecastDateTime])=$C91))))</f>
        <v>32.700000000000003</v>
      </c>
      <c r="E91" s="3" cm="1">
        <f t="array" ref="E91">IF($B91="","",MIN(_xlfn._xlws.FILTER(OpenMeteoAPI[TemperatureC],(OpenMeteoAPI[LocationID]=$B91)*(INT(OpenMeteoAPI[ForecastDateTime])=$C91))))</f>
        <v>22.9</v>
      </c>
      <c r="F91" s="4" cm="1">
        <f t="array" ref="F91">IF($B91="","",AVERAGE(_xlfn._xlws.FILTER(OpenMeteoAPI[RelativeHumidityPct],(OpenMeteoAPI[LocationID]=$B91)*(INT(OpenMeteoAPI[ForecastDateTime])=$C91)))/100)</f>
        <v>0.23041666666666669</v>
      </c>
      <c r="G91" s="4" cm="1">
        <f t="array" ref="G91">IF($B91="","",MAX(_xlfn._xlws.FILTER(OpenMeteoAPI[PrecipitationProbabilityPct],(OpenMeteoAPI[LocationID]=$B91)*(INT(OpenMeteoAPI[ForecastDateTime])=$C91)))/100)</f>
        <v>0</v>
      </c>
      <c r="H91" s="3" cm="1">
        <f t="array" ref="H91">IF($B91="","",SUM(_xlfn._xlws.FILTER(OpenMeteoAPI[PrecipitationMM],(OpenMeteoAPI[LocationID]=$B91)*(INT(OpenMeteoAPI[ForecastDateTime])=$C91))))</f>
        <v>0</v>
      </c>
      <c r="I91" s="3" cm="1">
        <f t="array" ref="I91">IF($B91="","",AVERAGE(_xlfn._xlws.FILTER(OpenMeteoAPI[WindSpeedKMH],(OpenMeteoAPI[LocationID]=$B91)*(INT(OpenMeteoAPI[ForecastDateTime])=$C91))))</f>
        <v>12.554166666666667</v>
      </c>
      <c r="J91" cm="1">
        <f t="array" ref="J91">IF($B91="","",_xlfn.MODE.SNGL(_xlfn._xlws.FILTER(OpenMeteoAPI[WeatherCode],(OpenMeteoAPI[LocationID]=$B91)*(INT(OpenMeteoAPI[ForecastDateTime])=$C91))))</f>
        <v>0</v>
      </c>
      <c r="K91" t="str" cm="1">
        <f t="array" ref="K91">IF($J91="","",_xlfn.IFS($J91=0,"Clear",$J91&lt;=3,"Partly Cloudy",OR($J91=45,$J91=48),"Fog",AND($J91&gt;=51,$J91&lt;=67),"Drizzle",AND($J91&gt;=71,$J91&lt;=77),"Snow",AND($J91&gt;=80,$J91&lt;=82),"Rain Showers",AND($J91&gt;=95,$J91&lt;=99),"Thunderstorm",TRUE,"Cloudy"))</f>
        <v>Clear</v>
      </c>
      <c r="L91" t="str" cm="1">
        <f t="array" ref="L91">IF($J91="","",_xlfn.IFS($J91=0,_xlfn.UNICHAR(9728),$J91&lt;=3,_xlfn.UNICHAR(9729),OR($J91=45,$J91=48),"~",AND($J91&gt;=51,$J91&lt;=67),_xlfn.UNICHAR(9748),AND($J91&gt;=71,$J91&lt;=77),_xlfn.UNICHAR(10052),AND($J91&gt;=80,$J91&lt;=82),_xlfn.UNICHAR(9748),AND($J91&gt;=95,$J91&lt;=99),_xlfn.UNICHAR(9889),TRUE,_xlfn.UNICHAR(9729)))</f>
        <v>☀</v>
      </c>
    </row>
    <row r="92" spans="1:12">
      <c r="A92" t="str" cm="1">
        <f t="array" ref="A92">_xlfn.LET(_xlpm.ids,_xlfn._xlws.FILTER(Locations[LocationID],Locations[LocationID]&lt;&gt;""),_xlpm.days,_xlfn._xlws.SORT(_xlfn.UNIQUE(INT(OpenMeteoAPI[ForecastDateTime]))),_xlpm.n,ROWS($A$2:A92),IF(_xlpm.n&gt;ROWS(_xlpm.ids)*ROWS(_xlpm.days),"",_xlfn.XLOOKUP(INDEX(_xlpm.ids,INT((_xlpm.n-1)/ROWS(_xlpm.days))+1),Locations[LocationID],Locations[Display Location])))</f>
        <v>Helsinki, FI</v>
      </c>
      <c r="B92" t="str" cm="1">
        <f t="array" ref="B92">_xlfn.LET(_xlpm.ids,_xlfn._xlws.FILTER(Locations[LocationID],Locations[LocationID]&lt;&gt;""),_xlpm.days,_xlfn._xlws.SORT(_xlfn.UNIQUE(INT(OpenMeteoAPI[ForecastDateTime]))),_xlpm.n,ROWS($B$2:B92),IF(_xlpm.n&gt;ROWS(_xlpm.ids)*ROWS(_xlpm.days),"",INDEX(_xlpm.ids,INT((_xlpm.n-1)/ROWS(_xlpm.days))+1)))</f>
        <v>FI-HEL</v>
      </c>
      <c r="C92" s="10" cm="1">
        <f t="array" ref="C92">_xlfn.LET(_xlpm.days,_xlfn._xlws.SORT(_xlfn.UNIQUE(INT(OpenMeteoAPI[ForecastDateTime]))),_xlpm.n,ROWS($C$2:C92),IF($B92="","",INDEX(_xlpm.days,MOD(_xlpm.n-1,ROWS(_xlpm.days))+1)))</f>
        <v>46210</v>
      </c>
      <c r="D92" s="3" cm="1">
        <f t="array" ref="D92">IF($B92="","",MAX(_xlfn._xlws.FILTER(OpenMeteoAPI[TemperatureC],(OpenMeteoAPI[LocationID]=$B92)*(INT(OpenMeteoAPI[ForecastDateTime])=$C92))))</f>
        <v>16.5</v>
      </c>
      <c r="E92" s="3" cm="1">
        <f t="array" ref="E92">IF($B92="","",MIN(_xlfn._xlws.FILTER(OpenMeteoAPI[TemperatureC],(OpenMeteoAPI[LocationID]=$B92)*(INT(OpenMeteoAPI[ForecastDateTime])=$C92))))</f>
        <v>11</v>
      </c>
      <c r="F92" s="4" cm="1">
        <f t="array" ref="F92">IF($B92="","",AVERAGE(_xlfn._xlws.FILTER(OpenMeteoAPI[RelativeHumidityPct],(OpenMeteoAPI[LocationID]=$B92)*(INT(OpenMeteoAPI[ForecastDateTime])=$C92)))/100)</f>
        <v>0.78541666666666676</v>
      </c>
      <c r="G92" s="4" cm="1">
        <f t="array" ref="G92">IF($B92="","",MAX(_xlfn._xlws.FILTER(OpenMeteoAPI[PrecipitationProbabilityPct],(OpenMeteoAPI[LocationID]=$B92)*(INT(OpenMeteoAPI[ForecastDateTime])=$C92)))/100)</f>
        <v>1</v>
      </c>
      <c r="H92" s="3" cm="1">
        <f t="array" ref="H92">IF($B92="","",SUM(_xlfn._xlws.FILTER(OpenMeteoAPI[PrecipitationMM],(OpenMeteoAPI[LocationID]=$B92)*(INT(OpenMeteoAPI[ForecastDateTime])=$C92))))</f>
        <v>14.599999999999998</v>
      </c>
      <c r="I92" s="3" cm="1">
        <f t="array" ref="I92">IF($B92="","",AVERAGE(_xlfn._xlws.FILTER(OpenMeteoAPI[WindSpeedKMH],(OpenMeteoAPI[LocationID]=$B92)*(INT(OpenMeteoAPI[ForecastDateTime])=$C92))))</f>
        <v>22.204166666666662</v>
      </c>
      <c r="J92" cm="1">
        <f t="array" ref="J92">IF($B92="","",_xlfn.MODE.SNGL(_xlfn._xlws.FILTER(OpenMeteoAPI[WeatherCode],(OpenMeteoAPI[LocationID]=$B92)*(INT(OpenMeteoAPI[ForecastDateTime])=$C92))))</f>
        <v>3</v>
      </c>
      <c r="K92" t="str" cm="1">
        <f t="array" ref="K92">IF($J92="","",_xlfn.IFS($J92=0,"Clear",$J92&lt;=3,"Partly Cloudy",OR($J92=45,$J92=48),"Fog",AND($J92&gt;=51,$J92&lt;=67),"Drizzle",AND($J92&gt;=71,$J92&lt;=77),"Snow",AND($J92&gt;=80,$J92&lt;=82),"Rain Showers",AND($J92&gt;=95,$J92&lt;=99),"Thunderstorm",TRUE,"Cloudy"))</f>
        <v>Partly Cloudy</v>
      </c>
      <c r="L92" t="str" cm="1">
        <f t="array" ref="L92">IF($J92="","",_xlfn.IFS($J92=0,_xlfn.UNICHAR(9728),$J92&lt;=3,_xlfn.UNICHAR(9729),OR($J92=45,$J92=48),"~",AND($J92&gt;=51,$J92&lt;=67),_xlfn.UNICHAR(9748),AND($J92&gt;=71,$J92&lt;=77),_xlfn.UNICHAR(10052),AND($J92&gt;=80,$J92&lt;=82),_xlfn.UNICHAR(9748),AND($J92&gt;=95,$J92&lt;=99),_xlfn.UNICHAR(9889),TRUE,_xlfn.UNICHAR(9729)))</f>
        <v>☁</v>
      </c>
    </row>
    <row r="93" spans="1:12">
      <c r="A93" t="str" cm="1">
        <f t="array" ref="A93">_xlfn.LET(_xlpm.ids,_xlfn._xlws.FILTER(Locations[LocationID],Locations[LocationID]&lt;&gt;""),_xlpm.days,_xlfn._xlws.SORT(_xlfn.UNIQUE(INT(OpenMeteoAPI[ForecastDateTime]))),_xlpm.n,ROWS($A$2:A93),IF(_xlpm.n&gt;ROWS(_xlpm.ids)*ROWS(_xlpm.days),"",_xlfn.XLOOKUP(INDEX(_xlpm.ids,INT((_xlpm.n-1)/ROWS(_xlpm.days))+1),Locations[LocationID],Locations[Display Location])))</f>
        <v>Helsinki, FI</v>
      </c>
      <c r="B93" t="str" cm="1">
        <f t="array" ref="B93">_xlfn.LET(_xlpm.ids,_xlfn._xlws.FILTER(Locations[LocationID],Locations[LocationID]&lt;&gt;""),_xlpm.days,_xlfn._xlws.SORT(_xlfn.UNIQUE(INT(OpenMeteoAPI[ForecastDateTime]))),_xlpm.n,ROWS($B$2:B93),IF(_xlpm.n&gt;ROWS(_xlpm.ids)*ROWS(_xlpm.days),"",INDEX(_xlpm.ids,INT((_xlpm.n-1)/ROWS(_xlpm.days))+1)))</f>
        <v>FI-HEL</v>
      </c>
      <c r="C93" s="10" cm="1">
        <f t="array" ref="C93">_xlfn.LET(_xlpm.days,_xlfn._xlws.SORT(_xlfn.UNIQUE(INT(OpenMeteoAPI[ForecastDateTime]))),_xlpm.n,ROWS($C$2:C93),IF($B93="","",INDEX(_xlpm.days,MOD(_xlpm.n-1,ROWS(_xlpm.days))+1)))</f>
        <v>46211</v>
      </c>
      <c r="D93" s="3" cm="1">
        <f t="array" ref="D93">IF($B93="","",MAX(_xlfn._xlws.FILTER(OpenMeteoAPI[TemperatureC],(OpenMeteoAPI[LocationID]=$B93)*(INT(OpenMeteoAPI[ForecastDateTime])=$C93))))</f>
        <v>19.3</v>
      </c>
      <c r="E93" s="3" cm="1">
        <f t="array" ref="E93">IF($B93="","",MIN(_xlfn._xlws.FILTER(OpenMeteoAPI[TemperatureC],(OpenMeteoAPI[LocationID]=$B93)*(INT(OpenMeteoAPI[ForecastDateTime])=$C93))))</f>
        <v>13.1</v>
      </c>
      <c r="F93" s="4" cm="1">
        <f t="array" ref="F93">IF($B93="","",AVERAGE(_xlfn._xlws.FILTER(OpenMeteoAPI[RelativeHumidityPct],(OpenMeteoAPI[LocationID]=$B93)*(INT(OpenMeteoAPI[ForecastDateTime])=$C93)))/100)</f>
        <v>0.73875000000000002</v>
      </c>
      <c r="G93" s="4" cm="1">
        <f t="array" ref="G93">IF($B93="","",MAX(_xlfn._xlws.FILTER(OpenMeteoAPI[PrecipitationProbabilityPct],(OpenMeteoAPI[LocationID]=$B93)*(INT(OpenMeteoAPI[ForecastDateTime])=$C93)))/100)</f>
        <v>0.36</v>
      </c>
      <c r="H93" s="3" cm="1">
        <f t="array" ref="H93">IF($B93="","",SUM(_xlfn._xlws.FILTER(OpenMeteoAPI[PrecipitationMM],(OpenMeteoAPI[LocationID]=$B93)*(INT(OpenMeteoAPI[ForecastDateTime])=$C93))))</f>
        <v>0.1</v>
      </c>
      <c r="I93" s="3" cm="1">
        <f t="array" ref="I93">IF($B93="","",AVERAGE(_xlfn._xlws.FILTER(OpenMeteoAPI[WindSpeedKMH],(OpenMeteoAPI[LocationID]=$B93)*(INT(OpenMeteoAPI[ForecastDateTime])=$C93))))</f>
        <v>11.7125</v>
      </c>
      <c r="J93" cm="1">
        <f t="array" ref="J93">IF($B93="","",_xlfn.MODE.SNGL(_xlfn._xlws.FILTER(OpenMeteoAPI[WeatherCode],(OpenMeteoAPI[LocationID]=$B93)*(INT(OpenMeteoAPI[ForecastDateTime])=$C93))))</f>
        <v>3</v>
      </c>
      <c r="K93" t="str" cm="1">
        <f t="array" ref="K93">IF($J93="","",_xlfn.IFS($J93=0,"Clear",$J93&lt;=3,"Partly Cloudy",OR($J93=45,$J93=48),"Fog",AND($J93&gt;=51,$J93&lt;=67),"Drizzle",AND($J93&gt;=71,$J93&lt;=77),"Snow",AND($J93&gt;=80,$J93&lt;=82),"Rain Showers",AND($J93&gt;=95,$J93&lt;=99),"Thunderstorm",TRUE,"Cloudy"))</f>
        <v>Partly Cloudy</v>
      </c>
      <c r="L93" t="str" cm="1">
        <f t="array" ref="L93">IF($J93="","",_xlfn.IFS($J93=0,_xlfn.UNICHAR(9728),$J93&lt;=3,_xlfn.UNICHAR(9729),OR($J93=45,$J93=48),"~",AND($J93&gt;=51,$J93&lt;=67),_xlfn.UNICHAR(9748),AND($J93&gt;=71,$J93&lt;=77),_xlfn.UNICHAR(10052),AND($J93&gt;=80,$J93&lt;=82),_xlfn.UNICHAR(9748),AND($J93&gt;=95,$J93&lt;=99),_xlfn.UNICHAR(9889),TRUE,_xlfn.UNICHAR(9729)))</f>
        <v>☁</v>
      </c>
    </row>
    <row r="94" spans="1:12">
      <c r="A94" t="str" cm="1">
        <f t="array" ref="A94">_xlfn.LET(_xlpm.ids,_xlfn._xlws.FILTER(Locations[LocationID],Locations[LocationID]&lt;&gt;""),_xlpm.days,_xlfn._xlws.SORT(_xlfn.UNIQUE(INT(OpenMeteoAPI[ForecastDateTime]))),_xlpm.n,ROWS($A$2:A94),IF(_xlpm.n&gt;ROWS(_xlpm.ids)*ROWS(_xlpm.days),"",_xlfn.XLOOKUP(INDEX(_xlpm.ids,INT((_xlpm.n-1)/ROWS(_xlpm.days))+1),Locations[LocationID],Locations[Display Location])))</f>
        <v>Helsinki, FI</v>
      </c>
      <c r="B94" t="str" cm="1">
        <f t="array" ref="B94">_xlfn.LET(_xlpm.ids,_xlfn._xlws.FILTER(Locations[LocationID],Locations[LocationID]&lt;&gt;""),_xlpm.days,_xlfn._xlws.SORT(_xlfn.UNIQUE(INT(OpenMeteoAPI[ForecastDateTime]))),_xlpm.n,ROWS($B$2:B94),IF(_xlpm.n&gt;ROWS(_xlpm.ids)*ROWS(_xlpm.days),"",INDEX(_xlpm.ids,INT((_xlpm.n-1)/ROWS(_xlpm.days))+1)))</f>
        <v>FI-HEL</v>
      </c>
      <c r="C94" s="10" cm="1">
        <f t="array" ref="C94">_xlfn.LET(_xlpm.days,_xlfn._xlws.SORT(_xlfn.UNIQUE(INT(OpenMeteoAPI[ForecastDateTime]))),_xlpm.n,ROWS($C$2:C94),IF($B94="","",INDEX(_xlpm.days,MOD(_xlpm.n-1,ROWS(_xlpm.days))+1)))</f>
        <v>46212</v>
      </c>
      <c r="D94" s="3" cm="1">
        <f t="array" ref="D94">IF($B94="","",MAX(_xlfn._xlws.FILTER(OpenMeteoAPI[TemperatureC],(OpenMeteoAPI[LocationID]=$B94)*(INT(OpenMeteoAPI[ForecastDateTime])=$C94))))</f>
        <v>16.100000000000001</v>
      </c>
      <c r="E94" s="3" cm="1">
        <f t="array" ref="E94">IF($B94="","",MIN(_xlfn._xlws.FILTER(OpenMeteoAPI[TemperatureC],(OpenMeteoAPI[LocationID]=$B94)*(INT(OpenMeteoAPI[ForecastDateTime])=$C94))))</f>
        <v>14.4</v>
      </c>
      <c r="F94" s="4" cm="1">
        <f t="array" ref="F94">IF($B94="","",AVERAGE(_xlfn._xlws.FILTER(OpenMeteoAPI[RelativeHumidityPct],(OpenMeteoAPI[LocationID]=$B94)*(INT(OpenMeteoAPI[ForecastDateTime])=$C94)))/100)</f>
        <v>0.86375000000000002</v>
      </c>
      <c r="G94" s="4" cm="1">
        <f t="array" ref="G94">IF($B94="","",MAX(_xlfn._xlws.FILTER(OpenMeteoAPI[PrecipitationProbabilityPct],(OpenMeteoAPI[LocationID]=$B94)*(INT(OpenMeteoAPI[ForecastDateTime])=$C94)))/100)</f>
        <v>0.96</v>
      </c>
      <c r="H94" s="3" cm="1">
        <f t="array" ref="H94">IF($B94="","",SUM(_xlfn._xlws.FILTER(OpenMeteoAPI[PrecipitationMM],(OpenMeteoAPI[LocationID]=$B94)*(INT(OpenMeteoAPI[ForecastDateTime])=$C94))))</f>
        <v>17.5</v>
      </c>
      <c r="I94" s="3" cm="1">
        <f t="array" ref="I94">IF($B94="","",AVERAGE(_xlfn._xlws.FILTER(OpenMeteoAPI[WindSpeedKMH],(OpenMeteoAPI[LocationID]=$B94)*(INT(OpenMeteoAPI[ForecastDateTime])=$C94))))</f>
        <v>20.337500000000002</v>
      </c>
      <c r="J94" cm="1">
        <f t="array" ref="J94">IF($B94="","",_xlfn.MODE.SNGL(_xlfn._xlws.FILTER(OpenMeteoAPI[WeatherCode],(OpenMeteoAPI[LocationID]=$B94)*(INT(OpenMeteoAPI[ForecastDateTime])=$C94))))</f>
        <v>3</v>
      </c>
      <c r="K94" t="str" cm="1">
        <f t="array" ref="K94">IF($J94="","",_xlfn.IFS($J94=0,"Clear",$J94&lt;=3,"Partly Cloudy",OR($J94=45,$J94=48),"Fog",AND($J94&gt;=51,$J94&lt;=67),"Drizzle",AND($J94&gt;=71,$J94&lt;=77),"Snow",AND($J94&gt;=80,$J94&lt;=82),"Rain Showers",AND($J94&gt;=95,$J94&lt;=99),"Thunderstorm",TRUE,"Cloudy"))</f>
        <v>Partly Cloudy</v>
      </c>
      <c r="L94" t="str" cm="1">
        <f t="array" ref="L94">IF($J94="","",_xlfn.IFS($J94=0,_xlfn.UNICHAR(9728),$J94&lt;=3,_xlfn.UNICHAR(9729),OR($J94=45,$J94=48),"~",AND($J94&gt;=51,$J94&lt;=67),_xlfn.UNICHAR(9748),AND($J94&gt;=71,$J94&lt;=77),_xlfn.UNICHAR(10052),AND($J94&gt;=80,$J94&lt;=82),_xlfn.UNICHAR(9748),AND($J94&gt;=95,$J94&lt;=99),_xlfn.UNICHAR(9889),TRUE,_xlfn.UNICHAR(9729)))</f>
        <v>☁</v>
      </c>
    </row>
    <row r="95" spans="1:12">
      <c r="A95" t="str" cm="1">
        <f t="array" ref="A95">_xlfn.LET(_xlpm.ids,_xlfn._xlws.FILTER(Locations[LocationID],Locations[LocationID]&lt;&gt;""),_xlpm.days,_xlfn._xlws.SORT(_xlfn.UNIQUE(INT(OpenMeteoAPI[ForecastDateTime]))),_xlpm.n,ROWS($A$2:A95),IF(_xlpm.n&gt;ROWS(_xlpm.ids)*ROWS(_xlpm.days),"",_xlfn.XLOOKUP(INDEX(_xlpm.ids,INT((_xlpm.n-1)/ROWS(_xlpm.days))+1),Locations[LocationID],Locations[Display Location])))</f>
        <v>Helsinki, FI</v>
      </c>
      <c r="B95" t="str" cm="1">
        <f t="array" ref="B95">_xlfn.LET(_xlpm.ids,_xlfn._xlws.FILTER(Locations[LocationID],Locations[LocationID]&lt;&gt;""),_xlpm.days,_xlfn._xlws.SORT(_xlfn.UNIQUE(INT(OpenMeteoAPI[ForecastDateTime]))),_xlpm.n,ROWS($B$2:B95),IF(_xlpm.n&gt;ROWS(_xlpm.ids)*ROWS(_xlpm.days),"",INDEX(_xlpm.ids,INT((_xlpm.n-1)/ROWS(_xlpm.days))+1)))</f>
        <v>FI-HEL</v>
      </c>
      <c r="C95" s="10" cm="1">
        <f t="array" ref="C95">_xlfn.LET(_xlpm.days,_xlfn._xlws.SORT(_xlfn.UNIQUE(INT(OpenMeteoAPI[ForecastDateTime]))),_xlpm.n,ROWS($C$2:C95),IF($B95="","",INDEX(_xlpm.days,MOD(_xlpm.n-1,ROWS(_xlpm.days))+1)))</f>
        <v>46213</v>
      </c>
      <c r="D95" s="3" cm="1">
        <f t="array" ref="D95">IF($B95="","",MAX(_xlfn._xlws.FILTER(OpenMeteoAPI[TemperatureC],(OpenMeteoAPI[LocationID]=$B95)*(INT(OpenMeteoAPI[ForecastDateTime])=$C95))))</f>
        <v>19.7</v>
      </c>
      <c r="E95" s="3" cm="1">
        <f t="array" ref="E95">IF($B95="","",MIN(_xlfn._xlws.FILTER(OpenMeteoAPI[TemperatureC],(OpenMeteoAPI[LocationID]=$B95)*(INT(OpenMeteoAPI[ForecastDateTime])=$C95))))</f>
        <v>13.3</v>
      </c>
      <c r="F95" s="4" cm="1">
        <f t="array" ref="F95">IF($B95="","",AVERAGE(_xlfn._xlws.FILTER(OpenMeteoAPI[RelativeHumidityPct],(OpenMeteoAPI[LocationID]=$B95)*(INT(OpenMeteoAPI[ForecastDateTime])=$C95)))/100)</f>
        <v>0.81833333333333325</v>
      </c>
      <c r="G95" s="4" cm="1">
        <f t="array" ref="G95">IF($B95="","",MAX(_xlfn._xlws.FILTER(OpenMeteoAPI[PrecipitationProbabilityPct],(OpenMeteoAPI[LocationID]=$B95)*(INT(OpenMeteoAPI[ForecastDateTime])=$C95)))/100)</f>
        <v>0.2</v>
      </c>
      <c r="H95" s="3" cm="1">
        <f t="array" ref="H95">IF($B95="","",SUM(_xlfn._xlws.FILTER(OpenMeteoAPI[PrecipitationMM],(OpenMeteoAPI[LocationID]=$B95)*(INT(OpenMeteoAPI[ForecastDateTime])=$C95))))</f>
        <v>0</v>
      </c>
      <c r="I95" s="3" cm="1">
        <f t="array" ref="I95">IF($B95="","",AVERAGE(_xlfn._xlws.FILTER(OpenMeteoAPI[WindSpeedKMH],(OpenMeteoAPI[LocationID]=$B95)*(INT(OpenMeteoAPI[ForecastDateTime])=$C95))))</f>
        <v>8.3708333333333336</v>
      </c>
      <c r="J95" cm="1">
        <f t="array" ref="J95">IF($B95="","",_xlfn.MODE.SNGL(_xlfn._xlws.FILTER(OpenMeteoAPI[WeatherCode],(OpenMeteoAPI[LocationID]=$B95)*(INT(OpenMeteoAPI[ForecastDateTime])=$C95))))</f>
        <v>0</v>
      </c>
      <c r="K95" t="str" cm="1">
        <f t="array" ref="K95">IF($J95="","",_xlfn.IFS($J95=0,"Clear",$J95&lt;=3,"Partly Cloudy",OR($J95=45,$J95=48),"Fog",AND($J95&gt;=51,$J95&lt;=67),"Drizzle",AND($J95&gt;=71,$J95&lt;=77),"Snow",AND($J95&gt;=80,$J95&lt;=82),"Rain Showers",AND($J95&gt;=95,$J95&lt;=99),"Thunderstorm",TRUE,"Cloudy"))</f>
        <v>Clear</v>
      </c>
      <c r="L95" t="str" cm="1">
        <f t="array" ref="L95">IF($J95="","",_xlfn.IFS($J95=0,_xlfn.UNICHAR(9728),$J95&lt;=3,_xlfn.UNICHAR(9729),OR($J95=45,$J95=48),"~",AND($J95&gt;=51,$J95&lt;=67),_xlfn.UNICHAR(9748),AND($J95&gt;=71,$J95&lt;=77),_xlfn.UNICHAR(10052),AND($J95&gt;=80,$J95&lt;=82),_xlfn.UNICHAR(9748),AND($J95&gt;=95,$J95&lt;=99),_xlfn.UNICHAR(9889),TRUE,_xlfn.UNICHAR(9729)))</f>
        <v>☀</v>
      </c>
    </row>
    <row r="96" spans="1:12">
      <c r="A96" t="str" cm="1">
        <f t="array" ref="A96">_xlfn.LET(_xlpm.ids,_xlfn._xlws.FILTER(Locations[LocationID],Locations[LocationID]&lt;&gt;""),_xlpm.days,_xlfn._xlws.SORT(_xlfn.UNIQUE(INT(OpenMeteoAPI[ForecastDateTime]))),_xlpm.n,ROWS($A$2:A96),IF(_xlpm.n&gt;ROWS(_xlpm.ids)*ROWS(_xlpm.days),"",_xlfn.XLOOKUP(INDEX(_xlpm.ids,INT((_xlpm.n-1)/ROWS(_xlpm.days))+1),Locations[LocationID],Locations[Display Location])))</f>
        <v>Helsinki, FI</v>
      </c>
      <c r="B96" t="str" cm="1">
        <f t="array" ref="B96">_xlfn.LET(_xlpm.ids,_xlfn._xlws.FILTER(Locations[LocationID],Locations[LocationID]&lt;&gt;""),_xlpm.days,_xlfn._xlws.SORT(_xlfn.UNIQUE(INT(OpenMeteoAPI[ForecastDateTime]))),_xlpm.n,ROWS($B$2:B96),IF(_xlpm.n&gt;ROWS(_xlpm.ids)*ROWS(_xlpm.days),"",INDEX(_xlpm.ids,INT((_xlpm.n-1)/ROWS(_xlpm.days))+1)))</f>
        <v>FI-HEL</v>
      </c>
      <c r="C96" s="10" cm="1">
        <f t="array" ref="C96">_xlfn.LET(_xlpm.days,_xlfn._xlws.SORT(_xlfn.UNIQUE(INT(OpenMeteoAPI[ForecastDateTime]))),_xlpm.n,ROWS($C$2:C96),IF($B96="","",INDEX(_xlpm.days,MOD(_xlpm.n-1,ROWS(_xlpm.days))+1)))</f>
        <v>46214</v>
      </c>
      <c r="D96" s="3" cm="1">
        <f t="array" ref="D96">IF($B96="","",MAX(_xlfn._xlws.FILTER(OpenMeteoAPI[TemperatureC],(OpenMeteoAPI[LocationID]=$B96)*(INT(OpenMeteoAPI[ForecastDateTime])=$C96))))</f>
        <v>25.1</v>
      </c>
      <c r="E96" s="3" cm="1">
        <f t="array" ref="E96">IF($B96="","",MIN(_xlfn._xlws.FILTER(OpenMeteoAPI[TemperatureC],(OpenMeteoAPI[LocationID]=$B96)*(INT(OpenMeteoAPI[ForecastDateTime])=$C96))))</f>
        <v>15.2</v>
      </c>
      <c r="F96" s="4" cm="1">
        <f t="array" ref="F96">IF($B96="","",AVERAGE(_xlfn._xlws.FILTER(OpenMeteoAPI[RelativeHumidityPct],(OpenMeteoAPI[LocationID]=$B96)*(INT(OpenMeteoAPI[ForecastDateTime])=$C96)))/100)</f>
        <v>0.75541666666666674</v>
      </c>
      <c r="G96" s="4" cm="1">
        <f t="array" ref="G96">IF($B96="","",MAX(_xlfn._xlws.FILTER(OpenMeteoAPI[PrecipitationProbabilityPct],(OpenMeteoAPI[LocationID]=$B96)*(INT(OpenMeteoAPI[ForecastDateTime])=$C96)))/100)</f>
        <v>0.35</v>
      </c>
      <c r="H96" s="3" cm="1">
        <f t="array" ref="H96">IF($B96="","",SUM(_xlfn._xlws.FILTER(OpenMeteoAPI[PrecipitationMM],(OpenMeteoAPI[LocationID]=$B96)*(INT(OpenMeteoAPI[ForecastDateTime])=$C96))))</f>
        <v>0</v>
      </c>
      <c r="I96" s="3" cm="1">
        <f t="array" ref="I96">IF($B96="","",AVERAGE(_xlfn._xlws.FILTER(OpenMeteoAPI[WindSpeedKMH],(OpenMeteoAPI[LocationID]=$B96)*(INT(OpenMeteoAPI[ForecastDateTime])=$C96))))</f>
        <v>11.608333333333334</v>
      </c>
      <c r="J96" cm="1">
        <f t="array" ref="J96">IF($B96="","",_xlfn.MODE.SNGL(_xlfn._xlws.FILTER(OpenMeteoAPI[WeatherCode],(OpenMeteoAPI[LocationID]=$B96)*(INT(OpenMeteoAPI[ForecastDateTime])=$C96))))</f>
        <v>3</v>
      </c>
      <c r="K96" t="str" cm="1">
        <f t="array" ref="K96">IF($J96="","",_xlfn.IFS($J96=0,"Clear",$J96&lt;=3,"Partly Cloudy",OR($J96=45,$J96=48),"Fog",AND($J96&gt;=51,$J96&lt;=67),"Drizzle",AND($J96&gt;=71,$J96&lt;=77),"Snow",AND($J96&gt;=80,$J96&lt;=82),"Rain Showers",AND($J96&gt;=95,$J96&lt;=99),"Thunderstorm",TRUE,"Cloudy"))</f>
        <v>Partly Cloudy</v>
      </c>
      <c r="L96" t="str" cm="1">
        <f t="array" ref="L96">IF($J96="","",_xlfn.IFS($J96=0,_xlfn.UNICHAR(9728),$J96&lt;=3,_xlfn.UNICHAR(9729),OR($J96=45,$J96=48),"~",AND($J96&gt;=51,$J96&lt;=67),_xlfn.UNICHAR(9748),AND($J96&gt;=71,$J96&lt;=77),_xlfn.UNICHAR(10052),AND($J96&gt;=80,$J96&lt;=82),_xlfn.UNICHAR(9748),AND($J96&gt;=95,$J96&lt;=99),_xlfn.UNICHAR(9889),TRUE,_xlfn.UNICHAR(9729)))</f>
        <v>☁</v>
      </c>
    </row>
    <row r="97" spans="1:12">
      <c r="A97" t="str" cm="1">
        <f t="array" ref="A97">_xlfn.LET(_xlpm.ids,_xlfn._xlws.FILTER(Locations[LocationID],Locations[LocationID]&lt;&gt;""),_xlpm.days,_xlfn._xlws.SORT(_xlfn.UNIQUE(INT(OpenMeteoAPI[ForecastDateTime]))),_xlpm.n,ROWS($A$2:A97),IF(_xlpm.n&gt;ROWS(_xlpm.ids)*ROWS(_xlpm.days),"",_xlfn.XLOOKUP(INDEX(_xlpm.ids,INT((_xlpm.n-1)/ROWS(_xlpm.days))+1),Locations[LocationID],Locations[Display Location])))</f>
        <v>Helsinki, FI</v>
      </c>
      <c r="B97" t="str" cm="1">
        <f t="array" ref="B97">_xlfn.LET(_xlpm.ids,_xlfn._xlws.FILTER(Locations[LocationID],Locations[LocationID]&lt;&gt;""),_xlpm.days,_xlfn._xlws.SORT(_xlfn.UNIQUE(INT(OpenMeteoAPI[ForecastDateTime]))),_xlpm.n,ROWS($B$2:B97),IF(_xlpm.n&gt;ROWS(_xlpm.ids)*ROWS(_xlpm.days),"",INDEX(_xlpm.ids,INT((_xlpm.n-1)/ROWS(_xlpm.days))+1)))</f>
        <v>FI-HEL</v>
      </c>
      <c r="C97" s="10" cm="1">
        <f t="array" ref="C97">_xlfn.LET(_xlpm.days,_xlfn._xlws.SORT(_xlfn.UNIQUE(INT(OpenMeteoAPI[ForecastDateTime]))),_xlpm.n,ROWS($C$2:C97),IF($B97="","",INDEX(_xlpm.days,MOD(_xlpm.n-1,ROWS(_xlpm.days))+1)))</f>
        <v>46215</v>
      </c>
      <c r="D97" s="3" cm="1">
        <f t="array" ref="D97">IF($B97="","",MAX(_xlfn._xlws.FILTER(OpenMeteoAPI[TemperatureC],(OpenMeteoAPI[LocationID]=$B97)*(INT(OpenMeteoAPI[ForecastDateTime])=$C97))))</f>
        <v>25.1</v>
      </c>
      <c r="E97" s="3" cm="1">
        <f t="array" ref="E97">IF($B97="","",MIN(_xlfn._xlws.FILTER(OpenMeteoAPI[TemperatureC],(OpenMeteoAPI[LocationID]=$B97)*(INT(OpenMeteoAPI[ForecastDateTime])=$C97))))</f>
        <v>19.5</v>
      </c>
      <c r="F97" s="4" cm="1">
        <f t="array" ref="F97">IF($B97="","",AVERAGE(_xlfn._xlws.FILTER(OpenMeteoAPI[RelativeHumidityPct],(OpenMeteoAPI[LocationID]=$B97)*(INT(OpenMeteoAPI[ForecastDateTime])=$C97)))/100)</f>
        <v>0.83958333333333324</v>
      </c>
      <c r="G97" s="4" cm="1">
        <f t="array" ref="G97">IF($B97="","",MAX(_xlfn._xlws.FILTER(OpenMeteoAPI[PrecipitationProbabilityPct],(OpenMeteoAPI[LocationID]=$B97)*(INT(OpenMeteoAPI[ForecastDateTime])=$C97)))/100)</f>
        <v>0.69</v>
      </c>
      <c r="H97" s="3" cm="1">
        <f t="array" ref="H97">IF($B97="","",SUM(_xlfn._xlws.FILTER(OpenMeteoAPI[PrecipitationMM],(OpenMeteoAPI[LocationID]=$B97)*(INT(OpenMeteoAPI[ForecastDateTime])=$C97))))</f>
        <v>5.4</v>
      </c>
      <c r="I97" s="3" cm="1">
        <f t="array" ref="I97">IF($B97="","",AVERAGE(_xlfn._xlws.FILTER(OpenMeteoAPI[WindSpeedKMH],(OpenMeteoAPI[LocationID]=$B97)*(INT(OpenMeteoAPI[ForecastDateTime])=$C97))))</f>
        <v>10.570833333333335</v>
      </c>
      <c r="J97" cm="1">
        <f t="array" ref="J97">IF($B97="","",_xlfn.MODE.SNGL(_xlfn._xlws.FILTER(OpenMeteoAPI[WeatherCode],(OpenMeteoAPI[LocationID]=$B97)*(INT(OpenMeteoAPI[ForecastDateTime])=$C97))))</f>
        <v>0</v>
      </c>
      <c r="K97" t="str" cm="1">
        <f t="array" ref="K97">IF($J97="","",_xlfn.IFS($J97=0,"Clear",$J97&lt;=3,"Partly Cloudy",OR($J97=45,$J97=48),"Fog",AND($J97&gt;=51,$J97&lt;=67),"Drizzle",AND($J97&gt;=71,$J97&lt;=77),"Snow",AND($J97&gt;=80,$J97&lt;=82),"Rain Showers",AND($J97&gt;=95,$J97&lt;=99),"Thunderstorm",TRUE,"Cloudy"))</f>
        <v>Clear</v>
      </c>
      <c r="L97" t="str" cm="1">
        <f t="array" ref="L97">IF($J97="","",_xlfn.IFS($J97=0,_xlfn.UNICHAR(9728),$J97&lt;=3,_xlfn.UNICHAR(9729),OR($J97=45,$J97=48),"~",AND($J97&gt;=51,$J97&lt;=67),_xlfn.UNICHAR(9748),AND($J97&gt;=71,$J97&lt;=77),_xlfn.UNICHAR(10052),AND($J97&gt;=80,$J97&lt;=82),_xlfn.UNICHAR(9748),AND($J97&gt;=95,$J97&lt;=99),_xlfn.UNICHAR(9889),TRUE,_xlfn.UNICHAR(9729)))</f>
        <v>☀</v>
      </c>
    </row>
    <row r="98" spans="1:12">
      <c r="A98" t="str" cm="1">
        <f t="array" ref="A98">_xlfn.LET(_xlpm.ids,_xlfn._xlws.FILTER(Locations[LocationID],Locations[LocationID]&lt;&gt;""),_xlpm.days,_xlfn._xlws.SORT(_xlfn.UNIQUE(INT(OpenMeteoAPI[ForecastDateTime]))),_xlpm.n,ROWS($A$2:A98),IF(_xlpm.n&gt;ROWS(_xlpm.ids)*ROWS(_xlpm.days),"",_xlfn.XLOOKUP(INDEX(_xlpm.ids,INT((_xlpm.n-1)/ROWS(_xlpm.days))+1),Locations[LocationID],Locations[Display Location])))</f>
        <v>Helsinki, FI</v>
      </c>
      <c r="B98" t="str" cm="1">
        <f t="array" ref="B98">_xlfn.LET(_xlpm.ids,_xlfn._xlws.FILTER(Locations[LocationID],Locations[LocationID]&lt;&gt;""),_xlpm.days,_xlfn._xlws.SORT(_xlfn.UNIQUE(INT(OpenMeteoAPI[ForecastDateTime]))),_xlpm.n,ROWS($B$2:B98),IF(_xlpm.n&gt;ROWS(_xlpm.ids)*ROWS(_xlpm.days),"",INDEX(_xlpm.ids,INT((_xlpm.n-1)/ROWS(_xlpm.days))+1)))</f>
        <v>FI-HEL</v>
      </c>
      <c r="C98" s="10" cm="1">
        <f t="array" ref="C98">_xlfn.LET(_xlpm.days,_xlfn._xlws.SORT(_xlfn.UNIQUE(INT(OpenMeteoAPI[ForecastDateTime]))),_xlpm.n,ROWS($C$2:C98),IF($B98="","",INDEX(_xlpm.days,MOD(_xlpm.n-1,ROWS(_xlpm.days))+1)))</f>
        <v>46216</v>
      </c>
      <c r="D98" s="3" cm="1">
        <f t="array" ref="D98">IF($B98="","",MAX(_xlfn._xlws.FILTER(OpenMeteoAPI[TemperatureC],(OpenMeteoAPI[LocationID]=$B98)*(INT(OpenMeteoAPI[ForecastDateTime])=$C98))))</f>
        <v>26.6</v>
      </c>
      <c r="E98" s="3" cm="1">
        <f t="array" ref="E98">IF($B98="","",MIN(_xlfn._xlws.FILTER(OpenMeteoAPI[TemperatureC],(OpenMeteoAPI[LocationID]=$B98)*(INT(OpenMeteoAPI[ForecastDateTime])=$C98))))</f>
        <v>20.399999999999999</v>
      </c>
      <c r="F98" s="4" cm="1">
        <f t="array" ref="F98">IF($B98="","",AVERAGE(_xlfn._xlws.FILTER(OpenMeteoAPI[RelativeHumidityPct],(OpenMeteoAPI[LocationID]=$B98)*(INT(OpenMeteoAPI[ForecastDateTime])=$C98)))/100)</f>
        <v>0.75416666666666676</v>
      </c>
      <c r="G98" s="4" cm="1">
        <f t="array" ref="G98">IF($B98="","",MAX(_xlfn._xlws.FILTER(OpenMeteoAPI[PrecipitationProbabilityPct],(OpenMeteoAPI[LocationID]=$B98)*(INT(OpenMeteoAPI[ForecastDateTime])=$C98)))/100)</f>
        <v>0.37</v>
      </c>
      <c r="H98" s="3" cm="1">
        <f t="array" ref="H98">IF($B98="","",SUM(_xlfn._xlws.FILTER(OpenMeteoAPI[PrecipitationMM],(OpenMeteoAPI[LocationID]=$B98)*(INT(OpenMeteoAPI[ForecastDateTime])=$C98))))</f>
        <v>0.89999999999999991</v>
      </c>
      <c r="I98" s="3" cm="1">
        <f t="array" ref="I98">IF($B98="","",AVERAGE(_xlfn._xlws.FILTER(OpenMeteoAPI[WindSpeedKMH],(OpenMeteoAPI[LocationID]=$B98)*(INT(OpenMeteoAPI[ForecastDateTime])=$C98))))</f>
        <v>12.887500000000001</v>
      </c>
      <c r="J98" cm="1">
        <f t="array" ref="J98">IF($B98="","",_xlfn.MODE.SNGL(_xlfn._xlws.FILTER(OpenMeteoAPI[WeatherCode],(OpenMeteoAPI[LocationID]=$B98)*(INT(OpenMeteoAPI[ForecastDateTime])=$C98))))</f>
        <v>3</v>
      </c>
      <c r="K98" t="str" cm="1">
        <f t="array" ref="K98">IF($J98="","",_xlfn.IFS($J98=0,"Clear",$J98&lt;=3,"Partly Cloudy",OR($J98=45,$J98=48),"Fog",AND($J98&gt;=51,$J98&lt;=67),"Drizzle",AND($J98&gt;=71,$J98&lt;=77),"Snow",AND($J98&gt;=80,$J98&lt;=82),"Rain Showers",AND($J98&gt;=95,$J98&lt;=99),"Thunderstorm",TRUE,"Cloudy"))</f>
        <v>Partly Cloudy</v>
      </c>
      <c r="L98" t="str" cm="1">
        <f t="array" ref="L98">IF($J98="","",_xlfn.IFS($J98=0,_xlfn.UNICHAR(9728),$J98&lt;=3,_xlfn.UNICHAR(9729),OR($J98=45,$J98=48),"~",AND($J98&gt;=51,$J98&lt;=67),_xlfn.UNICHAR(9748),AND($J98&gt;=71,$J98&lt;=77),_xlfn.UNICHAR(10052),AND($J98&gt;=80,$J98&lt;=82),_xlfn.UNICHAR(9748),AND($J98&gt;=95,$J98&lt;=99),_xlfn.UNICHAR(9889),TRUE,_xlfn.UNICHAR(9729)))</f>
        <v>☁</v>
      </c>
    </row>
    <row r="99" spans="1:12">
      <c r="A99" t="str" cm="1">
        <f t="array" ref="A99">_xlfn.LET(_xlpm.ids,_xlfn._xlws.FILTER(Locations[LocationID],Locations[LocationID]&lt;&gt;""),_xlpm.days,_xlfn._xlws.SORT(_xlfn.UNIQUE(INT(OpenMeteoAPI[ForecastDateTime]))),_xlpm.n,ROWS($A$2:A99),IF(_xlpm.n&gt;ROWS(_xlpm.ids)*ROWS(_xlpm.days),"",_xlfn.XLOOKUP(INDEX(_xlpm.ids,INT((_xlpm.n-1)/ROWS(_xlpm.days))+1),Locations[LocationID],Locations[Display Location])))</f>
        <v>Helsinki, FI</v>
      </c>
      <c r="B99" t="str" cm="1">
        <f t="array" ref="B99">_xlfn.LET(_xlpm.ids,_xlfn._xlws.FILTER(Locations[LocationID],Locations[LocationID]&lt;&gt;""),_xlpm.days,_xlfn._xlws.SORT(_xlfn.UNIQUE(INT(OpenMeteoAPI[ForecastDateTime]))),_xlpm.n,ROWS($B$2:B99),IF(_xlpm.n&gt;ROWS(_xlpm.ids)*ROWS(_xlpm.days),"",INDEX(_xlpm.ids,INT((_xlpm.n-1)/ROWS(_xlpm.days))+1)))</f>
        <v>FI-HEL</v>
      </c>
      <c r="C99" s="10" cm="1">
        <f t="array" ref="C99">_xlfn.LET(_xlpm.days,_xlfn._xlws.SORT(_xlfn.UNIQUE(INT(OpenMeteoAPI[ForecastDateTime]))),_xlpm.n,ROWS($C$2:C99),IF($B99="","",INDEX(_xlpm.days,MOD(_xlpm.n-1,ROWS(_xlpm.days))+1)))</f>
        <v>46217</v>
      </c>
      <c r="D99" s="3" cm="1">
        <f t="array" ref="D99">IF($B99="","",MAX(_xlfn._xlws.FILTER(OpenMeteoAPI[TemperatureC],(OpenMeteoAPI[LocationID]=$B99)*(INT(OpenMeteoAPI[ForecastDateTime])=$C99))))</f>
        <v>22.5</v>
      </c>
      <c r="E99" s="3" cm="1">
        <f t="array" ref="E99">IF($B99="","",MIN(_xlfn._xlws.FILTER(OpenMeteoAPI[TemperatureC],(OpenMeteoAPI[LocationID]=$B99)*(INT(OpenMeteoAPI[ForecastDateTime])=$C99))))</f>
        <v>18.7</v>
      </c>
      <c r="F99" s="4" cm="1">
        <f t="array" ref="F99">IF($B99="","",AVERAGE(_xlfn._xlws.FILTER(OpenMeteoAPI[RelativeHumidityPct],(OpenMeteoAPI[LocationID]=$B99)*(INT(OpenMeteoAPI[ForecastDateTime])=$C99)))/100)</f>
        <v>0.76041666666666674</v>
      </c>
      <c r="G99" s="4" cm="1">
        <f t="array" ref="G99">IF($B99="","",MAX(_xlfn._xlws.FILTER(OpenMeteoAPI[PrecipitationProbabilityPct],(OpenMeteoAPI[LocationID]=$B99)*(INT(OpenMeteoAPI[ForecastDateTime])=$C99)))/100)</f>
        <v>0.26</v>
      </c>
      <c r="H99" s="3" cm="1">
        <f t="array" ref="H99">IF($B99="","",SUM(_xlfn._xlws.FILTER(OpenMeteoAPI[PrecipitationMM],(OpenMeteoAPI[LocationID]=$B99)*(INT(OpenMeteoAPI[ForecastDateTime])=$C99))))</f>
        <v>0</v>
      </c>
      <c r="I99" s="3" cm="1">
        <f t="array" ref="I99">IF($B99="","",AVERAGE(_xlfn._xlws.FILTER(OpenMeteoAPI[WindSpeedKMH],(OpenMeteoAPI[LocationID]=$B99)*(INT(OpenMeteoAPI[ForecastDateTime])=$C99))))</f>
        <v>8.6374999999999993</v>
      </c>
      <c r="J99" cm="1">
        <f t="array" ref="J99">IF($B99="","",_xlfn.MODE.SNGL(_xlfn._xlws.FILTER(OpenMeteoAPI[WeatherCode],(OpenMeteoAPI[LocationID]=$B99)*(INT(OpenMeteoAPI[ForecastDateTime])=$C99))))</f>
        <v>1</v>
      </c>
      <c r="K99" t="str" cm="1">
        <f t="array" ref="K99">IF($J99="","",_xlfn.IFS($J99=0,"Clear",$J99&lt;=3,"Partly Cloudy",OR($J99=45,$J99=48),"Fog",AND($J99&gt;=51,$J99&lt;=67),"Drizzle",AND($J99&gt;=71,$J99&lt;=77),"Snow",AND($J99&gt;=80,$J99&lt;=82),"Rain Showers",AND($J99&gt;=95,$J99&lt;=99),"Thunderstorm",TRUE,"Cloudy"))</f>
        <v>Partly Cloudy</v>
      </c>
      <c r="L99" t="str" cm="1">
        <f t="array" ref="L99">IF($J99="","",_xlfn.IFS($J99=0,_xlfn.UNICHAR(9728),$J99&lt;=3,_xlfn.UNICHAR(9729),OR($J99=45,$J99=48),"~",AND($J99&gt;=51,$J99&lt;=67),_xlfn.UNICHAR(9748),AND($J99&gt;=71,$J99&lt;=77),_xlfn.UNICHAR(10052),AND($J99&gt;=80,$J99&lt;=82),_xlfn.UNICHAR(9748),AND($J99&gt;=95,$J99&lt;=99),_xlfn.UNICHAR(9889),TRUE,_xlfn.UNICHAR(9729)))</f>
        <v>☁</v>
      </c>
    </row>
    <row r="100" spans="1:12">
      <c r="A100" t="str" cm="1">
        <f t="array" ref="A100">_xlfn.LET(_xlpm.ids,_xlfn._xlws.FILTER(Locations[LocationID],Locations[LocationID]&lt;&gt;""),_xlpm.days,_xlfn._xlws.SORT(_xlfn.UNIQUE(INT(OpenMeteoAPI[ForecastDateTime]))),_xlpm.n,ROWS($A$2:A100),IF(_xlpm.n&gt;ROWS(_xlpm.ids)*ROWS(_xlpm.days),"",_xlfn.XLOOKUP(INDEX(_xlpm.ids,INT((_xlpm.n-1)/ROWS(_xlpm.days))+1),Locations[LocationID],Locations[Display Location])))</f>
        <v>Helsinki, FI</v>
      </c>
      <c r="B100" t="str" cm="1">
        <f t="array" ref="B100">_xlfn.LET(_xlpm.ids,_xlfn._xlws.FILTER(Locations[LocationID],Locations[LocationID]&lt;&gt;""),_xlpm.days,_xlfn._xlws.SORT(_xlfn.UNIQUE(INT(OpenMeteoAPI[ForecastDateTime]))),_xlpm.n,ROWS($B$2:B100),IF(_xlpm.n&gt;ROWS(_xlpm.ids)*ROWS(_xlpm.days),"",INDEX(_xlpm.ids,INT((_xlpm.n-1)/ROWS(_xlpm.days))+1)))</f>
        <v>FI-HEL</v>
      </c>
      <c r="C100" s="10" cm="1">
        <f t="array" ref="C100">_xlfn.LET(_xlpm.days,_xlfn._xlws.SORT(_xlfn.UNIQUE(INT(OpenMeteoAPI[ForecastDateTime]))),_xlpm.n,ROWS($C$2:C100),IF($B100="","",INDEX(_xlpm.days,MOD(_xlpm.n-1,ROWS(_xlpm.days))+1)))</f>
        <v>46218</v>
      </c>
      <c r="D100" s="3" cm="1">
        <f t="array" ref="D100">IF($B100="","",MAX(_xlfn._xlws.FILTER(OpenMeteoAPI[TemperatureC],(OpenMeteoAPI[LocationID]=$B100)*(INT(OpenMeteoAPI[ForecastDateTime])=$C100))))</f>
        <v>23.7</v>
      </c>
      <c r="E100" s="3" cm="1">
        <f t="array" ref="E100">IF($B100="","",MIN(_xlfn._xlws.FILTER(OpenMeteoAPI[TemperatureC],(OpenMeteoAPI[LocationID]=$B100)*(INT(OpenMeteoAPI[ForecastDateTime])=$C100))))</f>
        <v>17.600000000000001</v>
      </c>
      <c r="F100" s="4" cm="1">
        <f t="array" ref="F100">IF($B100="","",AVERAGE(_xlfn._xlws.FILTER(OpenMeteoAPI[RelativeHumidityPct],(OpenMeteoAPI[LocationID]=$B100)*(INT(OpenMeteoAPI[ForecastDateTime])=$C100)))/100)</f>
        <v>0.73541666666666672</v>
      </c>
      <c r="G100" s="4" cm="1">
        <f t="array" ref="G100">IF($B100="","",MAX(_xlfn._xlws.FILTER(OpenMeteoAPI[PrecipitationProbabilityPct],(OpenMeteoAPI[LocationID]=$B100)*(INT(OpenMeteoAPI[ForecastDateTime])=$C100)))/100)</f>
        <v>0.21</v>
      </c>
      <c r="H100" s="3" cm="1">
        <f t="array" ref="H100">IF($B100="","",SUM(_xlfn._xlws.FILTER(OpenMeteoAPI[PrecipitationMM],(OpenMeteoAPI[LocationID]=$B100)*(INT(OpenMeteoAPI[ForecastDateTime])=$C100))))</f>
        <v>4.2</v>
      </c>
      <c r="I100" s="3" cm="1">
        <f t="array" ref="I100">IF($B100="","",AVERAGE(_xlfn._xlws.FILTER(OpenMeteoAPI[WindSpeedKMH],(OpenMeteoAPI[LocationID]=$B100)*(INT(OpenMeteoAPI[ForecastDateTime])=$C100))))</f>
        <v>7.2208333333333341</v>
      </c>
      <c r="J100" cm="1">
        <f t="array" ref="J100">IF($B100="","",_xlfn.MODE.SNGL(_xlfn._xlws.FILTER(OpenMeteoAPI[WeatherCode],(OpenMeteoAPI[LocationID]=$B100)*(INT(OpenMeteoAPI[ForecastDateTime])=$C100))))</f>
        <v>0</v>
      </c>
      <c r="K100" t="str" cm="1">
        <f t="array" ref="K100">IF($J100="","",_xlfn.IFS($J100=0,"Clear",$J100&lt;=3,"Partly Cloudy",OR($J100=45,$J100=48),"Fog",AND($J100&gt;=51,$J100&lt;=67),"Drizzle",AND($J100&gt;=71,$J100&lt;=77),"Snow",AND($J100&gt;=80,$J100&lt;=82),"Rain Showers",AND($J100&gt;=95,$J100&lt;=99),"Thunderstorm",TRUE,"Cloudy"))</f>
        <v>Clear</v>
      </c>
      <c r="L100" t="str" cm="1">
        <f t="array" ref="L100">IF($J100="","",_xlfn.IFS($J100=0,_xlfn.UNICHAR(9728),$J100&lt;=3,_xlfn.UNICHAR(9729),OR($J100=45,$J100=48),"~",AND($J100&gt;=51,$J100&lt;=67),_xlfn.UNICHAR(9748),AND($J100&gt;=71,$J100&lt;=77),_xlfn.UNICHAR(10052),AND($J100&gt;=80,$J100&lt;=82),_xlfn.UNICHAR(9748),AND($J100&gt;=95,$J100&lt;=99),_xlfn.UNICHAR(9889),TRUE,_xlfn.UNICHAR(9729)))</f>
        <v>☀</v>
      </c>
    </row>
    <row r="101" spans="1:12">
      <c r="A101" t="str" cm="1">
        <f t="array" ref="A101">_xlfn.LET(_xlpm.ids,_xlfn._xlws.FILTER(Locations[LocationID],Locations[LocationID]&lt;&gt;""),_xlpm.days,_xlfn._xlws.SORT(_xlfn.UNIQUE(INT(OpenMeteoAPI[ForecastDateTime]))),_xlpm.n,ROWS($A$2:A101),IF(_xlpm.n&gt;ROWS(_xlpm.ids)*ROWS(_xlpm.days),"",_xlfn.XLOOKUP(INDEX(_xlpm.ids,INT((_xlpm.n-1)/ROWS(_xlpm.days))+1),Locations[LocationID],Locations[Display Location])))</f>
        <v>Helsinki, FI</v>
      </c>
      <c r="B101" t="str" cm="1">
        <f t="array" ref="B101">_xlfn.LET(_xlpm.ids,_xlfn._xlws.FILTER(Locations[LocationID],Locations[LocationID]&lt;&gt;""),_xlpm.days,_xlfn._xlws.SORT(_xlfn.UNIQUE(INT(OpenMeteoAPI[ForecastDateTime]))),_xlpm.n,ROWS($B$2:B101),IF(_xlpm.n&gt;ROWS(_xlpm.ids)*ROWS(_xlpm.days),"",INDEX(_xlpm.ids,INT((_xlpm.n-1)/ROWS(_xlpm.days))+1)))</f>
        <v>FI-HEL</v>
      </c>
      <c r="C101" s="10" cm="1">
        <f t="array" ref="C101">_xlfn.LET(_xlpm.days,_xlfn._xlws.SORT(_xlfn.UNIQUE(INT(OpenMeteoAPI[ForecastDateTime]))),_xlpm.n,ROWS($C$2:C101),IF($B101="","",INDEX(_xlpm.days,MOD(_xlpm.n-1,ROWS(_xlpm.days))+1)))</f>
        <v>46219</v>
      </c>
      <c r="D101" s="3" cm="1">
        <f t="array" ref="D101">IF($B101="","",MAX(_xlfn._xlws.FILTER(OpenMeteoAPI[TemperatureC],(OpenMeteoAPI[LocationID]=$B101)*(INT(OpenMeteoAPI[ForecastDateTime])=$C101))))</f>
        <v>21.8</v>
      </c>
      <c r="E101" s="3" cm="1">
        <f t="array" ref="E101">IF($B101="","",MIN(_xlfn._xlws.FILTER(OpenMeteoAPI[TemperatureC],(OpenMeteoAPI[LocationID]=$B101)*(INT(OpenMeteoAPI[ForecastDateTime])=$C101))))</f>
        <v>18.3</v>
      </c>
      <c r="F101" s="4" cm="1">
        <f t="array" ref="F101">IF($B101="","",AVERAGE(_xlfn._xlws.FILTER(OpenMeteoAPI[RelativeHumidityPct],(OpenMeteoAPI[LocationID]=$B101)*(INT(OpenMeteoAPI[ForecastDateTime])=$C101)))/100)</f>
        <v>0.70916666666666672</v>
      </c>
      <c r="G101" s="4" cm="1">
        <f t="array" ref="G101">IF($B101="","",MAX(_xlfn._xlws.FILTER(OpenMeteoAPI[PrecipitationProbabilityPct],(OpenMeteoAPI[LocationID]=$B101)*(INT(OpenMeteoAPI[ForecastDateTime])=$C101)))/100)</f>
        <v>0.3</v>
      </c>
      <c r="H101" s="3" cm="1">
        <f t="array" ref="H101">IF($B101="","",SUM(_xlfn._xlws.FILTER(OpenMeteoAPI[PrecipitationMM],(OpenMeteoAPI[LocationID]=$B101)*(INT(OpenMeteoAPI[ForecastDateTime])=$C101))))</f>
        <v>0</v>
      </c>
      <c r="I101" s="3" cm="1">
        <f t="array" ref="I101">IF($B101="","",AVERAGE(_xlfn._xlws.FILTER(OpenMeteoAPI[WindSpeedKMH],(OpenMeteoAPI[LocationID]=$B101)*(INT(OpenMeteoAPI[ForecastDateTime])=$C101))))</f>
        <v>7.2916666666666679</v>
      </c>
      <c r="J101" cm="1">
        <f t="array" ref="J101">IF($B101="","",_xlfn.MODE.SNGL(_xlfn._xlws.FILTER(OpenMeteoAPI[WeatherCode],(OpenMeteoAPI[LocationID]=$B101)*(INT(OpenMeteoAPI[ForecastDateTime])=$C101))))</f>
        <v>3</v>
      </c>
      <c r="K101" t="str" cm="1">
        <f t="array" ref="K101">IF($J101="","",_xlfn.IFS($J101=0,"Clear",$J101&lt;=3,"Partly Cloudy",OR($J101=45,$J101=48),"Fog",AND($J101&gt;=51,$J101&lt;=67),"Drizzle",AND($J101&gt;=71,$J101&lt;=77),"Snow",AND($J101&gt;=80,$J101&lt;=82),"Rain Showers",AND($J101&gt;=95,$J101&lt;=99),"Thunderstorm",TRUE,"Cloudy"))</f>
        <v>Partly Cloudy</v>
      </c>
      <c r="L101" t="str" cm="1">
        <f t="array" ref="L101">IF($J101="","",_xlfn.IFS($J101=0,_xlfn.UNICHAR(9728),$J101&lt;=3,_xlfn.UNICHAR(9729),OR($J101=45,$J101=48),"~",AND($J101&gt;=51,$J101&lt;=67),_xlfn.UNICHAR(9748),AND($J101&gt;=71,$J101&lt;=77),_xlfn.UNICHAR(10052),AND($J101&gt;=80,$J101&lt;=82),_xlfn.UNICHAR(9748),AND($J101&gt;=95,$J101&lt;=99),_xlfn.UNICHAR(9889),TRUE,_xlfn.UNICHAR(9729)))</f>
        <v>☁</v>
      </c>
    </row>
    <row r="102" spans="1:12">
      <c r="A102" t="str" cm="1">
        <f t="array" ref="A102">_xlfn.LET(_xlpm.ids,_xlfn._xlws.FILTER(Locations[LocationID],Locations[LocationID]&lt;&gt;""),_xlpm.days,_xlfn._xlws.SORT(_xlfn.UNIQUE(INT(OpenMeteoAPI[ForecastDateTime]))),_xlpm.n,ROWS($A$2:A102),IF(_xlpm.n&gt;ROWS(_xlpm.ids)*ROWS(_xlpm.days),"",_xlfn.XLOOKUP(INDEX(_xlpm.ids,INT((_xlpm.n-1)/ROWS(_xlpm.days))+1),Locations[LocationID],Locations[Display Location])))</f>
        <v>Paris, FR</v>
      </c>
      <c r="B102" t="str" cm="1">
        <f t="array" ref="B102">_xlfn.LET(_xlpm.ids,_xlfn._xlws.FILTER(Locations[LocationID],Locations[LocationID]&lt;&gt;""),_xlpm.days,_xlfn._xlws.SORT(_xlfn.UNIQUE(INT(OpenMeteoAPI[ForecastDateTime]))),_xlpm.n,ROWS($B$2:B102),IF(_xlpm.n&gt;ROWS(_xlpm.ids)*ROWS(_xlpm.days),"",INDEX(_xlpm.ids,INT((_xlpm.n-1)/ROWS(_xlpm.days))+1)))</f>
        <v>FR-PAR</v>
      </c>
      <c r="C102" s="10" cm="1">
        <f t="array" ref="C102">_xlfn.LET(_xlpm.days,_xlfn._xlws.SORT(_xlfn.UNIQUE(INT(OpenMeteoAPI[ForecastDateTime]))),_xlpm.n,ROWS($C$2:C102),IF($B102="","",INDEX(_xlpm.days,MOD(_xlpm.n-1,ROWS(_xlpm.days))+1)))</f>
        <v>46210</v>
      </c>
      <c r="D102" s="3" cm="1">
        <f t="array" ref="D102">IF($B102="","",MAX(_xlfn._xlws.FILTER(OpenMeteoAPI[TemperatureC],(OpenMeteoAPI[LocationID]=$B102)*(INT(OpenMeteoAPI[ForecastDateTime])=$C102))))</f>
        <v>34.200000000000003</v>
      </c>
      <c r="E102" s="3" cm="1">
        <f t="array" ref="E102">IF($B102="","",MIN(_xlfn._xlws.FILTER(OpenMeteoAPI[TemperatureC],(OpenMeteoAPI[LocationID]=$B102)*(INT(OpenMeteoAPI[ForecastDateTime])=$C102))))</f>
        <v>22</v>
      </c>
      <c r="F102" s="4" cm="1">
        <f t="array" ref="F102">IF($B102="","",AVERAGE(_xlfn._xlws.FILTER(OpenMeteoAPI[RelativeHumidityPct],(OpenMeteoAPI[LocationID]=$B102)*(INT(OpenMeteoAPI[ForecastDateTime])=$C102)))/100)</f>
        <v>0.33624999999999999</v>
      </c>
      <c r="G102" s="4" cm="1">
        <f t="array" ref="G102">IF($B102="","",MAX(_xlfn._xlws.FILTER(OpenMeteoAPI[PrecipitationProbabilityPct],(OpenMeteoAPI[LocationID]=$B102)*(INT(OpenMeteoAPI[ForecastDateTime])=$C102)))/100)</f>
        <v>0</v>
      </c>
      <c r="H102" s="3" cm="1">
        <f t="array" ref="H102">IF($B102="","",SUM(_xlfn._xlws.FILTER(OpenMeteoAPI[PrecipitationMM],(OpenMeteoAPI[LocationID]=$B102)*(INT(OpenMeteoAPI[ForecastDateTime])=$C102))))</f>
        <v>0</v>
      </c>
      <c r="I102" s="3" cm="1">
        <f t="array" ref="I102">IF($B102="","",AVERAGE(_xlfn._xlws.FILTER(OpenMeteoAPI[WindSpeedKMH],(OpenMeteoAPI[LocationID]=$B102)*(INT(OpenMeteoAPI[ForecastDateTime])=$C102))))</f>
        <v>7.5875000000000012</v>
      </c>
      <c r="J102" cm="1">
        <f t="array" ref="J102">IF($B102="","",_xlfn.MODE.SNGL(_xlfn._xlws.FILTER(OpenMeteoAPI[WeatherCode],(OpenMeteoAPI[LocationID]=$B102)*(INT(OpenMeteoAPI[ForecastDateTime])=$C102))))</f>
        <v>3</v>
      </c>
      <c r="K102" t="str" cm="1">
        <f t="array" ref="K102">IF($J102="","",_xlfn.IFS($J102=0,"Clear",$J102&lt;=3,"Partly Cloudy",OR($J102=45,$J102=48),"Fog",AND($J102&gt;=51,$J102&lt;=67),"Drizzle",AND($J102&gt;=71,$J102&lt;=77),"Snow",AND($J102&gt;=80,$J102&lt;=82),"Rain Showers",AND($J102&gt;=95,$J102&lt;=99),"Thunderstorm",TRUE,"Cloudy"))</f>
        <v>Partly Cloudy</v>
      </c>
      <c r="L102" t="str" cm="1">
        <f t="array" ref="L102">IF($J102="","",_xlfn.IFS($J102=0,_xlfn.UNICHAR(9728),$J102&lt;=3,_xlfn.UNICHAR(9729),OR($J102=45,$J102=48),"~",AND($J102&gt;=51,$J102&lt;=67),_xlfn.UNICHAR(9748),AND($J102&gt;=71,$J102&lt;=77),_xlfn.UNICHAR(10052),AND($J102&gt;=80,$J102&lt;=82),_xlfn.UNICHAR(9748),AND($J102&gt;=95,$J102&lt;=99),_xlfn.UNICHAR(9889),TRUE,_xlfn.UNICHAR(9729)))</f>
        <v>☁</v>
      </c>
    </row>
    <row r="103" spans="1:12">
      <c r="A103" t="str" cm="1">
        <f t="array" ref="A103">_xlfn.LET(_xlpm.ids,_xlfn._xlws.FILTER(Locations[LocationID],Locations[LocationID]&lt;&gt;""),_xlpm.days,_xlfn._xlws.SORT(_xlfn.UNIQUE(INT(OpenMeteoAPI[ForecastDateTime]))),_xlpm.n,ROWS($A$2:A103),IF(_xlpm.n&gt;ROWS(_xlpm.ids)*ROWS(_xlpm.days),"",_xlfn.XLOOKUP(INDEX(_xlpm.ids,INT((_xlpm.n-1)/ROWS(_xlpm.days))+1),Locations[LocationID],Locations[Display Location])))</f>
        <v>Paris, FR</v>
      </c>
      <c r="B103" t="str" cm="1">
        <f t="array" ref="B103">_xlfn.LET(_xlpm.ids,_xlfn._xlws.FILTER(Locations[LocationID],Locations[LocationID]&lt;&gt;""),_xlpm.days,_xlfn._xlws.SORT(_xlfn.UNIQUE(INT(OpenMeteoAPI[ForecastDateTime]))),_xlpm.n,ROWS($B$2:B103),IF(_xlpm.n&gt;ROWS(_xlpm.ids)*ROWS(_xlpm.days),"",INDEX(_xlpm.ids,INT((_xlpm.n-1)/ROWS(_xlpm.days))+1)))</f>
        <v>FR-PAR</v>
      </c>
      <c r="C103" s="10" cm="1">
        <f t="array" ref="C103">_xlfn.LET(_xlpm.days,_xlfn._xlws.SORT(_xlfn.UNIQUE(INT(OpenMeteoAPI[ForecastDateTime]))),_xlpm.n,ROWS($C$2:C103),IF($B103="","",INDEX(_xlpm.days,MOD(_xlpm.n-1,ROWS(_xlpm.days))+1)))</f>
        <v>46211</v>
      </c>
      <c r="D103" s="3" cm="1">
        <f t="array" ref="D103">IF($B103="","",MAX(_xlfn._xlws.FILTER(OpenMeteoAPI[TemperatureC],(OpenMeteoAPI[LocationID]=$B103)*(INT(OpenMeteoAPI[ForecastDateTime])=$C103))))</f>
        <v>34</v>
      </c>
      <c r="E103" s="3" cm="1">
        <f t="array" ref="E103">IF($B103="","",MIN(_xlfn._xlws.FILTER(OpenMeteoAPI[TemperatureC],(OpenMeteoAPI[LocationID]=$B103)*(INT(OpenMeteoAPI[ForecastDateTime])=$C103))))</f>
        <v>20.9</v>
      </c>
      <c r="F103" s="4" cm="1">
        <f t="array" ref="F103">IF($B103="","",AVERAGE(_xlfn._xlws.FILTER(OpenMeteoAPI[RelativeHumidityPct],(OpenMeteoAPI[LocationID]=$B103)*(INT(OpenMeteoAPI[ForecastDateTime])=$C103)))/100)</f>
        <v>0.38083333333333336</v>
      </c>
      <c r="G103" s="4" cm="1">
        <f t="array" ref="G103">IF($B103="","",MAX(_xlfn._xlws.FILTER(OpenMeteoAPI[PrecipitationProbabilityPct],(OpenMeteoAPI[LocationID]=$B103)*(INT(OpenMeteoAPI[ForecastDateTime])=$C103)))/100)</f>
        <v>0</v>
      </c>
      <c r="H103" s="3" cm="1">
        <f t="array" ref="H103">IF($B103="","",SUM(_xlfn._xlws.FILTER(OpenMeteoAPI[PrecipitationMM],(OpenMeteoAPI[LocationID]=$B103)*(INT(OpenMeteoAPI[ForecastDateTime])=$C103))))</f>
        <v>0</v>
      </c>
      <c r="I103" s="3" cm="1">
        <f t="array" ref="I103">IF($B103="","",AVERAGE(_xlfn._xlws.FILTER(OpenMeteoAPI[WindSpeedKMH],(OpenMeteoAPI[LocationID]=$B103)*(INT(OpenMeteoAPI[ForecastDateTime])=$C103))))</f>
        <v>6.4791666666666679</v>
      </c>
      <c r="J103" cm="1">
        <f t="array" ref="J103">IF($B103="","",_xlfn.MODE.SNGL(_xlfn._xlws.FILTER(OpenMeteoAPI[WeatherCode],(OpenMeteoAPI[LocationID]=$B103)*(INT(OpenMeteoAPI[ForecastDateTime])=$C103))))</f>
        <v>0</v>
      </c>
      <c r="K103" t="str" cm="1">
        <f t="array" ref="K103">IF($J103="","",_xlfn.IFS($J103=0,"Clear",$J103&lt;=3,"Partly Cloudy",OR($J103=45,$J103=48),"Fog",AND($J103&gt;=51,$J103&lt;=67),"Drizzle",AND($J103&gt;=71,$J103&lt;=77),"Snow",AND($J103&gt;=80,$J103&lt;=82),"Rain Showers",AND($J103&gt;=95,$J103&lt;=99),"Thunderstorm",TRUE,"Cloudy"))</f>
        <v>Clear</v>
      </c>
      <c r="L103" t="str" cm="1">
        <f t="array" ref="L103">IF($J103="","",_xlfn.IFS($J103=0,_xlfn.UNICHAR(9728),$J103&lt;=3,_xlfn.UNICHAR(9729),OR($J103=45,$J103=48),"~",AND($J103&gt;=51,$J103&lt;=67),_xlfn.UNICHAR(9748),AND($J103&gt;=71,$J103&lt;=77),_xlfn.UNICHAR(10052),AND($J103&gt;=80,$J103&lt;=82),_xlfn.UNICHAR(9748),AND($J103&gt;=95,$J103&lt;=99),_xlfn.UNICHAR(9889),TRUE,_xlfn.UNICHAR(9729)))</f>
        <v>☀</v>
      </c>
    </row>
    <row r="104" spans="1:12">
      <c r="A104" t="str" cm="1">
        <f t="array" ref="A104">_xlfn.LET(_xlpm.ids,_xlfn._xlws.FILTER(Locations[LocationID],Locations[LocationID]&lt;&gt;""),_xlpm.days,_xlfn._xlws.SORT(_xlfn.UNIQUE(INT(OpenMeteoAPI[ForecastDateTime]))),_xlpm.n,ROWS($A$2:A104),IF(_xlpm.n&gt;ROWS(_xlpm.ids)*ROWS(_xlpm.days),"",_xlfn.XLOOKUP(INDEX(_xlpm.ids,INT((_xlpm.n-1)/ROWS(_xlpm.days))+1),Locations[LocationID],Locations[Display Location])))</f>
        <v>Paris, FR</v>
      </c>
      <c r="B104" t="str" cm="1">
        <f t="array" ref="B104">_xlfn.LET(_xlpm.ids,_xlfn._xlws.FILTER(Locations[LocationID],Locations[LocationID]&lt;&gt;""),_xlpm.days,_xlfn._xlws.SORT(_xlfn.UNIQUE(INT(OpenMeteoAPI[ForecastDateTime]))),_xlpm.n,ROWS($B$2:B104),IF(_xlpm.n&gt;ROWS(_xlpm.ids)*ROWS(_xlpm.days),"",INDEX(_xlpm.ids,INT((_xlpm.n-1)/ROWS(_xlpm.days))+1)))</f>
        <v>FR-PAR</v>
      </c>
      <c r="C104" s="10" cm="1">
        <f t="array" ref="C104">_xlfn.LET(_xlpm.days,_xlfn._xlws.SORT(_xlfn.UNIQUE(INT(OpenMeteoAPI[ForecastDateTime]))),_xlpm.n,ROWS($C$2:C104),IF($B104="","",INDEX(_xlpm.days,MOD(_xlpm.n-1,ROWS(_xlpm.days))+1)))</f>
        <v>46212</v>
      </c>
      <c r="D104" s="3" cm="1">
        <f t="array" ref="D104">IF($B104="","",MAX(_xlfn._xlws.FILTER(OpenMeteoAPI[TemperatureC],(OpenMeteoAPI[LocationID]=$B104)*(INT(OpenMeteoAPI[ForecastDateTime])=$C104))))</f>
        <v>34.299999999999997</v>
      </c>
      <c r="E104" s="3" cm="1">
        <f t="array" ref="E104">IF($B104="","",MIN(_xlfn._xlws.FILTER(OpenMeteoAPI[TemperatureC],(OpenMeteoAPI[LocationID]=$B104)*(INT(OpenMeteoAPI[ForecastDateTime])=$C104))))</f>
        <v>23.3</v>
      </c>
      <c r="F104" s="4" cm="1">
        <f t="array" ref="F104">IF($B104="","",AVERAGE(_xlfn._xlws.FILTER(OpenMeteoAPI[RelativeHumidityPct],(OpenMeteoAPI[LocationID]=$B104)*(INT(OpenMeteoAPI[ForecastDateTime])=$C104)))/100)</f>
        <v>0.45083333333333336</v>
      </c>
      <c r="G104" s="4" cm="1">
        <f t="array" ref="G104">IF($B104="","",MAX(_xlfn._xlws.FILTER(OpenMeteoAPI[PrecipitationProbabilityPct],(OpenMeteoAPI[LocationID]=$B104)*(INT(OpenMeteoAPI[ForecastDateTime])=$C104)))/100)</f>
        <v>0</v>
      </c>
      <c r="H104" s="3" cm="1">
        <f t="array" ref="H104">IF($B104="","",SUM(_xlfn._xlws.FILTER(OpenMeteoAPI[PrecipitationMM],(OpenMeteoAPI[LocationID]=$B104)*(INT(OpenMeteoAPI[ForecastDateTime])=$C104))))</f>
        <v>0</v>
      </c>
      <c r="I104" s="3" cm="1">
        <f t="array" ref="I104">IF($B104="","",AVERAGE(_xlfn._xlws.FILTER(OpenMeteoAPI[WindSpeedKMH],(OpenMeteoAPI[LocationID]=$B104)*(INT(OpenMeteoAPI[ForecastDateTime])=$C104))))</f>
        <v>7.3791666666666664</v>
      </c>
      <c r="J104" cm="1">
        <f t="array" ref="J104">IF($B104="","",_xlfn.MODE.SNGL(_xlfn._xlws.FILTER(OpenMeteoAPI[WeatherCode],(OpenMeteoAPI[LocationID]=$B104)*(INT(OpenMeteoAPI[ForecastDateTime])=$C104))))</f>
        <v>0</v>
      </c>
      <c r="K104" t="str" cm="1">
        <f t="array" ref="K104">IF($J104="","",_xlfn.IFS($J104=0,"Clear",$J104&lt;=3,"Partly Cloudy",OR($J104=45,$J104=48),"Fog",AND($J104&gt;=51,$J104&lt;=67),"Drizzle",AND($J104&gt;=71,$J104&lt;=77),"Snow",AND($J104&gt;=80,$J104&lt;=82),"Rain Showers",AND($J104&gt;=95,$J104&lt;=99),"Thunderstorm",TRUE,"Cloudy"))</f>
        <v>Clear</v>
      </c>
      <c r="L104" t="str" cm="1">
        <f t="array" ref="L104">IF($J104="","",_xlfn.IFS($J104=0,_xlfn.UNICHAR(9728),$J104&lt;=3,_xlfn.UNICHAR(9729),OR($J104=45,$J104=48),"~",AND($J104&gt;=51,$J104&lt;=67),_xlfn.UNICHAR(9748),AND($J104&gt;=71,$J104&lt;=77),_xlfn.UNICHAR(10052),AND($J104&gt;=80,$J104&lt;=82),_xlfn.UNICHAR(9748),AND($J104&gt;=95,$J104&lt;=99),_xlfn.UNICHAR(9889),TRUE,_xlfn.UNICHAR(9729)))</f>
        <v>☀</v>
      </c>
    </row>
    <row r="105" spans="1:12">
      <c r="A105" t="str" cm="1">
        <f t="array" ref="A105">_xlfn.LET(_xlpm.ids,_xlfn._xlws.FILTER(Locations[LocationID],Locations[LocationID]&lt;&gt;""),_xlpm.days,_xlfn._xlws.SORT(_xlfn.UNIQUE(INT(OpenMeteoAPI[ForecastDateTime]))),_xlpm.n,ROWS($A$2:A105),IF(_xlpm.n&gt;ROWS(_xlpm.ids)*ROWS(_xlpm.days),"",_xlfn.XLOOKUP(INDEX(_xlpm.ids,INT((_xlpm.n-1)/ROWS(_xlpm.days))+1),Locations[LocationID],Locations[Display Location])))</f>
        <v>Paris, FR</v>
      </c>
      <c r="B105" t="str" cm="1">
        <f t="array" ref="B105">_xlfn.LET(_xlpm.ids,_xlfn._xlws.FILTER(Locations[LocationID],Locations[LocationID]&lt;&gt;""),_xlpm.days,_xlfn._xlws.SORT(_xlfn.UNIQUE(INT(OpenMeteoAPI[ForecastDateTime]))),_xlpm.n,ROWS($B$2:B105),IF(_xlpm.n&gt;ROWS(_xlpm.ids)*ROWS(_xlpm.days),"",INDEX(_xlpm.ids,INT((_xlpm.n-1)/ROWS(_xlpm.days))+1)))</f>
        <v>FR-PAR</v>
      </c>
      <c r="C105" s="10" cm="1">
        <f t="array" ref="C105">_xlfn.LET(_xlpm.days,_xlfn._xlws.SORT(_xlfn.UNIQUE(INT(OpenMeteoAPI[ForecastDateTime]))),_xlpm.n,ROWS($C$2:C105),IF($B105="","",INDEX(_xlpm.days,MOD(_xlpm.n-1,ROWS(_xlpm.days))+1)))</f>
        <v>46213</v>
      </c>
      <c r="D105" s="3" cm="1">
        <f t="array" ref="D105">IF($B105="","",MAX(_xlfn._xlws.FILTER(OpenMeteoAPI[TemperatureC],(OpenMeteoAPI[LocationID]=$B105)*(INT(OpenMeteoAPI[ForecastDateTime])=$C105))))</f>
        <v>35.1</v>
      </c>
      <c r="E105" s="3" cm="1">
        <f t="array" ref="E105">IF($B105="","",MIN(_xlfn._xlws.FILTER(OpenMeteoAPI[TemperatureC],(OpenMeteoAPI[LocationID]=$B105)*(INT(OpenMeteoAPI[ForecastDateTime])=$C105))))</f>
        <v>22.3</v>
      </c>
      <c r="F105" s="4" cm="1">
        <f t="array" ref="F105">IF($B105="","",AVERAGE(_xlfn._xlws.FILTER(OpenMeteoAPI[RelativeHumidityPct],(OpenMeteoAPI[LocationID]=$B105)*(INT(OpenMeteoAPI[ForecastDateTime])=$C105)))/100)</f>
        <v>0.44791666666666663</v>
      </c>
      <c r="G105" s="4" cm="1">
        <f t="array" ref="G105">IF($B105="","",MAX(_xlfn._xlws.FILTER(OpenMeteoAPI[PrecipitationProbabilityPct],(OpenMeteoAPI[LocationID]=$B105)*(INT(OpenMeteoAPI[ForecastDateTime])=$C105)))/100)</f>
        <v>0</v>
      </c>
      <c r="H105" s="3" cm="1">
        <f t="array" ref="H105">IF($B105="","",SUM(_xlfn._xlws.FILTER(OpenMeteoAPI[PrecipitationMM],(OpenMeteoAPI[LocationID]=$B105)*(INT(OpenMeteoAPI[ForecastDateTime])=$C105))))</f>
        <v>0</v>
      </c>
      <c r="I105" s="3" cm="1">
        <f t="array" ref="I105">IF($B105="","",AVERAGE(_xlfn._xlws.FILTER(OpenMeteoAPI[WindSpeedKMH],(OpenMeteoAPI[LocationID]=$B105)*(INT(OpenMeteoAPI[ForecastDateTime])=$C105))))</f>
        <v>8.8624999999999989</v>
      </c>
      <c r="J105" cm="1">
        <f t="array" ref="J105">IF($B105="","",_xlfn.MODE.SNGL(_xlfn._xlws.FILTER(OpenMeteoAPI[WeatherCode],(OpenMeteoAPI[LocationID]=$B105)*(INT(OpenMeteoAPI[ForecastDateTime])=$C105))))</f>
        <v>1</v>
      </c>
      <c r="K105" t="str" cm="1">
        <f t="array" ref="K105">IF($J105="","",_xlfn.IFS($J105=0,"Clear",$J105&lt;=3,"Partly Cloudy",OR($J105=45,$J105=48),"Fog",AND($J105&gt;=51,$J105&lt;=67),"Drizzle",AND($J105&gt;=71,$J105&lt;=77),"Snow",AND($J105&gt;=80,$J105&lt;=82),"Rain Showers",AND($J105&gt;=95,$J105&lt;=99),"Thunderstorm",TRUE,"Cloudy"))</f>
        <v>Partly Cloudy</v>
      </c>
      <c r="L105" t="str" cm="1">
        <f t="array" ref="L105">IF($J105="","",_xlfn.IFS($J105=0,_xlfn.UNICHAR(9728),$J105&lt;=3,_xlfn.UNICHAR(9729),OR($J105=45,$J105=48),"~",AND($J105&gt;=51,$J105&lt;=67),_xlfn.UNICHAR(9748),AND($J105&gt;=71,$J105&lt;=77),_xlfn.UNICHAR(10052),AND($J105&gt;=80,$J105&lt;=82),_xlfn.UNICHAR(9748),AND($J105&gt;=95,$J105&lt;=99),_xlfn.UNICHAR(9889),TRUE,_xlfn.UNICHAR(9729)))</f>
        <v>☁</v>
      </c>
    </row>
    <row r="106" spans="1:12">
      <c r="A106" t="str" cm="1">
        <f t="array" ref="A106">_xlfn.LET(_xlpm.ids,_xlfn._xlws.FILTER(Locations[LocationID],Locations[LocationID]&lt;&gt;""),_xlpm.days,_xlfn._xlws.SORT(_xlfn.UNIQUE(INT(OpenMeteoAPI[ForecastDateTime]))),_xlpm.n,ROWS($A$2:A106),IF(_xlpm.n&gt;ROWS(_xlpm.ids)*ROWS(_xlpm.days),"",_xlfn.XLOOKUP(INDEX(_xlpm.ids,INT((_xlpm.n-1)/ROWS(_xlpm.days))+1),Locations[LocationID],Locations[Display Location])))</f>
        <v>Paris, FR</v>
      </c>
      <c r="B106" t="str" cm="1">
        <f t="array" ref="B106">_xlfn.LET(_xlpm.ids,_xlfn._xlws.FILTER(Locations[LocationID],Locations[LocationID]&lt;&gt;""),_xlpm.days,_xlfn._xlws.SORT(_xlfn.UNIQUE(INT(OpenMeteoAPI[ForecastDateTime]))),_xlpm.n,ROWS($B$2:B106),IF(_xlpm.n&gt;ROWS(_xlpm.ids)*ROWS(_xlpm.days),"",INDEX(_xlpm.ids,INT((_xlpm.n-1)/ROWS(_xlpm.days))+1)))</f>
        <v>FR-PAR</v>
      </c>
      <c r="C106" s="10" cm="1">
        <f t="array" ref="C106">_xlfn.LET(_xlpm.days,_xlfn._xlws.SORT(_xlfn.UNIQUE(INT(OpenMeteoAPI[ForecastDateTime]))),_xlpm.n,ROWS($C$2:C106),IF($B106="","",INDEX(_xlpm.days,MOD(_xlpm.n-1,ROWS(_xlpm.days))+1)))</f>
        <v>46214</v>
      </c>
      <c r="D106" s="3" cm="1">
        <f t="array" ref="D106">IF($B106="","",MAX(_xlfn._xlws.FILTER(OpenMeteoAPI[TemperatureC],(OpenMeteoAPI[LocationID]=$B106)*(INT(OpenMeteoAPI[ForecastDateTime])=$C106))))</f>
        <v>36</v>
      </c>
      <c r="E106" s="3" cm="1">
        <f t="array" ref="E106">IF($B106="","",MIN(_xlfn._xlws.FILTER(OpenMeteoAPI[TemperatureC],(OpenMeteoAPI[LocationID]=$B106)*(INT(OpenMeteoAPI[ForecastDateTime])=$C106))))</f>
        <v>22.2</v>
      </c>
      <c r="F106" s="4" cm="1">
        <f t="array" ref="F106">IF($B106="","",AVERAGE(_xlfn._xlws.FILTER(OpenMeteoAPI[RelativeHumidityPct],(OpenMeteoAPI[LocationID]=$B106)*(INT(OpenMeteoAPI[ForecastDateTime])=$C106)))/100)</f>
        <v>0.41041666666666665</v>
      </c>
      <c r="G106" s="4" cm="1">
        <f t="array" ref="G106">IF($B106="","",MAX(_xlfn._xlws.FILTER(OpenMeteoAPI[PrecipitationProbabilityPct],(OpenMeteoAPI[LocationID]=$B106)*(INT(OpenMeteoAPI[ForecastDateTime])=$C106)))/100)</f>
        <v>0.05</v>
      </c>
      <c r="H106" s="3" cm="1">
        <f t="array" ref="H106">IF($B106="","",SUM(_xlfn._xlws.FILTER(OpenMeteoAPI[PrecipitationMM],(OpenMeteoAPI[LocationID]=$B106)*(INT(OpenMeteoAPI[ForecastDateTime])=$C106))))</f>
        <v>0</v>
      </c>
      <c r="I106" s="3" cm="1">
        <f t="array" ref="I106">IF($B106="","",AVERAGE(_xlfn._xlws.FILTER(OpenMeteoAPI[WindSpeedKMH],(OpenMeteoAPI[LocationID]=$B106)*(INT(OpenMeteoAPI[ForecastDateTime])=$C106))))</f>
        <v>11.141666666666666</v>
      </c>
      <c r="J106" cm="1">
        <f t="array" ref="J106">IF($B106="","",_xlfn.MODE.SNGL(_xlfn._xlws.FILTER(OpenMeteoAPI[WeatherCode],(OpenMeteoAPI[LocationID]=$B106)*(INT(OpenMeteoAPI[ForecastDateTime])=$C106))))</f>
        <v>0</v>
      </c>
      <c r="K106" t="str" cm="1">
        <f t="array" ref="K106">IF($J106="","",_xlfn.IFS($J106=0,"Clear",$J106&lt;=3,"Partly Cloudy",OR($J106=45,$J106=48),"Fog",AND($J106&gt;=51,$J106&lt;=67),"Drizzle",AND($J106&gt;=71,$J106&lt;=77),"Snow",AND($J106&gt;=80,$J106&lt;=82),"Rain Showers",AND($J106&gt;=95,$J106&lt;=99),"Thunderstorm",TRUE,"Cloudy"))</f>
        <v>Clear</v>
      </c>
      <c r="L106" t="str" cm="1">
        <f t="array" ref="L106">IF($J106="","",_xlfn.IFS($J106=0,_xlfn.UNICHAR(9728),$J106&lt;=3,_xlfn.UNICHAR(9729),OR($J106=45,$J106=48),"~",AND($J106&gt;=51,$J106&lt;=67),_xlfn.UNICHAR(9748),AND($J106&gt;=71,$J106&lt;=77),_xlfn.UNICHAR(10052),AND($J106&gt;=80,$J106&lt;=82),_xlfn.UNICHAR(9748),AND($J106&gt;=95,$J106&lt;=99),_xlfn.UNICHAR(9889),TRUE,_xlfn.UNICHAR(9729)))</f>
        <v>☀</v>
      </c>
    </row>
    <row r="107" spans="1:12">
      <c r="A107" t="str" cm="1">
        <f t="array" ref="A107">_xlfn.LET(_xlpm.ids,_xlfn._xlws.FILTER(Locations[LocationID],Locations[LocationID]&lt;&gt;""),_xlpm.days,_xlfn._xlws.SORT(_xlfn.UNIQUE(INT(OpenMeteoAPI[ForecastDateTime]))),_xlpm.n,ROWS($A$2:A107),IF(_xlpm.n&gt;ROWS(_xlpm.ids)*ROWS(_xlpm.days),"",_xlfn.XLOOKUP(INDEX(_xlpm.ids,INT((_xlpm.n-1)/ROWS(_xlpm.days))+1),Locations[LocationID],Locations[Display Location])))</f>
        <v>Paris, FR</v>
      </c>
      <c r="B107" t="str" cm="1">
        <f t="array" ref="B107">_xlfn.LET(_xlpm.ids,_xlfn._xlws.FILTER(Locations[LocationID],Locations[LocationID]&lt;&gt;""),_xlpm.days,_xlfn._xlws.SORT(_xlfn.UNIQUE(INT(OpenMeteoAPI[ForecastDateTime]))),_xlpm.n,ROWS($B$2:B107),IF(_xlpm.n&gt;ROWS(_xlpm.ids)*ROWS(_xlpm.days),"",INDEX(_xlpm.ids,INT((_xlpm.n-1)/ROWS(_xlpm.days))+1)))</f>
        <v>FR-PAR</v>
      </c>
      <c r="C107" s="10" cm="1">
        <f t="array" ref="C107">_xlfn.LET(_xlpm.days,_xlfn._xlws.SORT(_xlfn.UNIQUE(INT(OpenMeteoAPI[ForecastDateTime]))),_xlpm.n,ROWS($C$2:C107),IF($B107="","",INDEX(_xlpm.days,MOD(_xlpm.n-1,ROWS(_xlpm.days))+1)))</f>
        <v>46215</v>
      </c>
      <c r="D107" s="3" cm="1">
        <f t="array" ref="D107">IF($B107="","",MAX(_xlfn._xlws.FILTER(OpenMeteoAPI[TemperatureC],(OpenMeteoAPI[LocationID]=$B107)*(INT(OpenMeteoAPI[ForecastDateTime])=$C107))))</f>
        <v>35.200000000000003</v>
      </c>
      <c r="E107" s="3" cm="1">
        <f t="array" ref="E107">IF($B107="","",MIN(_xlfn._xlws.FILTER(OpenMeteoAPI[TemperatureC],(OpenMeteoAPI[LocationID]=$B107)*(INT(OpenMeteoAPI[ForecastDateTime])=$C107))))</f>
        <v>21.9</v>
      </c>
      <c r="F107" s="4" cm="1">
        <f t="array" ref="F107">IF($B107="","",AVERAGE(_xlfn._xlws.FILTER(OpenMeteoAPI[RelativeHumidityPct],(OpenMeteoAPI[LocationID]=$B107)*(INT(OpenMeteoAPI[ForecastDateTime])=$C107)))/100)</f>
        <v>0.36125000000000002</v>
      </c>
      <c r="G107" s="4" cm="1">
        <f t="array" ref="G107">IF($B107="","",MAX(_xlfn._xlws.FILTER(OpenMeteoAPI[PrecipitationProbabilityPct],(OpenMeteoAPI[LocationID]=$B107)*(INT(OpenMeteoAPI[ForecastDateTime])=$C107)))/100)</f>
        <v>0.03</v>
      </c>
      <c r="H107" s="3" cm="1">
        <f t="array" ref="H107">IF($B107="","",SUM(_xlfn._xlws.FILTER(OpenMeteoAPI[PrecipitationMM],(OpenMeteoAPI[LocationID]=$B107)*(INT(OpenMeteoAPI[ForecastDateTime])=$C107))))</f>
        <v>0</v>
      </c>
      <c r="I107" s="3" cm="1">
        <f t="array" ref="I107">IF($B107="","",AVERAGE(_xlfn._xlws.FILTER(OpenMeteoAPI[WindSpeedKMH],(OpenMeteoAPI[LocationID]=$B107)*(INT(OpenMeteoAPI[ForecastDateTime])=$C107))))</f>
        <v>11.45833333333333</v>
      </c>
      <c r="J107" cm="1">
        <f t="array" ref="J107">IF($B107="","",_xlfn.MODE.SNGL(_xlfn._xlws.FILTER(OpenMeteoAPI[WeatherCode],(OpenMeteoAPI[LocationID]=$B107)*(INT(OpenMeteoAPI[ForecastDateTime])=$C107))))</f>
        <v>1</v>
      </c>
      <c r="K107" t="str" cm="1">
        <f t="array" ref="K107">IF($J107="","",_xlfn.IFS($J107=0,"Clear",$J107&lt;=3,"Partly Cloudy",OR($J107=45,$J107=48),"Fog",AND($J107&gt;=51,$J107&lt;=67),"Drizzle",AND($J107&gt;=71,$J107&lt;=77),"Snow",AND($J107&gt;=80,$J107&lt;=82),"Rain Showers",AND($J107&gt;=95,$J107&lt;=99),"Thunderstorm",TRUE,"Cloudy"))</f>
        <v>Partly Cloudy</v>
      </c>
      <c r="L107" t="str" cm="1">
        <f t="array" ref="L107">IF($J107="","",_xlfn.IFS($J107=0,_xlfn.UNICHAR(9728),$J107&lt;=3,_xlfn.UNICHAR(9729),OR($J107=45,$J107=48),"~",AND($J107&gt;=51,$J107&lt;=67),_xlfn.UNICHAR(9748),AND($J107&gt;=71,$J107&lt;=77),_xlfn.UNICHAR(10052),AND($J107&gt;=80,$J107&lt;=82),_xlfn.UNICHAR(9748),AND($J107&gt;=95,$J107&lt;=99),_xlfn.UNICHAR(9889),TRUE,_xlfn.UNICHAR(9729)))</f>
        <v>☁</v>
      </c>
    </row>
    <row r="108" spans="1:12">
      <c r="A108" t="str" cm="1">
        <f t="array" ref="A108">_xlfn.LET(_xlpm.ids,_xlfn._xlws.FILTER(Locations[LocationID],Locations[LocationID]&lt;&gt;""),_xlpm.days,_xlfn._xlws.SORT(_xlfn.UNIQUE(INT(OpenMeteoAPI[ForecastDateTime]))),_xlpm.n,ROWS($A$2:A108),IF(_xlpm.n&gt;ROWS(_xlpm.ids)*ROWS(_xlpm.days),"",_xlfn.XLOOKUP(INDEX(_xlpm.ids,INT((_xlpm.n-1)/ROWS(_xlpm.days))+1),Locations[LocationID],Locations[Display Location])))</f>
        <v>Paris, FR</v>
      </c>
      <c r="B108" t="str" cm="1">
        <f t="array" ref="B108">_xlfn.LET(_xlpm.ids,_xlfn._xlws.FILTER(Locations[LocationID],Locations[LocationID]&lt;&gt;""),_xlpm.days,_xlfn._xlws.SORT(_xlfn.UNIQUE(INT(OpenMeteoAPI[ForecastDateTime]))),_xlpm.n,ROWS($B$2:B108),IF(_xlpm.n&gt;ROWS(_xlpm.ids)*ROWS(_xlpm.days),"",INDEX(_xlpm.ids,INT((_xlpm.n-1)/ROWS(_xlpm.days))+1)))</f>
        <v>FR-PAR</v>
      </c>
      <c r="C108" s="10" cm="1">
        <f t="array" ref="C108">_xlfn.LET(_xlpm.days,_xlfn._xlws.SORT(_xlfn.UNIQUE(INT(OpenMeteoAPI[ForecastDateTime]))),_xlpm.n,ROWS($C$2:C108),IF($B108="","",INDEX(_xlpm.days,MOD(_xlpm.n-1,ROWS(_xlpm.days))+1)))</f>
        <v>46216</v>
      </c>
      <c r="D108" s="3" cm="1">
        <f t="array" ref="D108">IF($B108="","",MAX(_xlfn._xlws.FILTER(OpenMeteoAPI[TemperatureC],(OpenMeteoAPI[LocationID]=$B108)*(INT(OpenMeteoAPI[ForecastDateTime])=$C108))))</f>
        <v>35.4</v>
      </c>
      <c r="E108" s="3" cm="1">
        <f t="array" ref="E108">IF($B108="","",MIN(_xlfn._xlws.FILTER(OpenMeteoAPI[TemperatureC],(OpenMeteoAPI[LocationID]=$B108)*(INT(OpenMeteoAPI[ForecastDateTime])=$C108))))</f>
        <v>22.3</v>
      </c>
      <c r="F108" s="4" cm="1">
        <f t="array" ref="F108">IF($B108="","",AVERAGE(_xlfn._xlws.FILTER(OpenMeteoAPI[RelativeHumidityPct],(OpenMeteoAPI[LocationID]=$B108)*(INT(OpenMeteoAPI[ForecastDateTime])=$C108)))/100)</f>
        <v>0.34291666666666665</v>
      </c>
      <c r="G108" s="4" cm="1">
        <f t="array" ref="G108">IF($B108="","",MAX(_xlfn._xlws.FILTER(OpenMeteoAPI[PrecipitationProbabilityPct],(OpenMeteoAPI[LocationID]=$B108)*(INT(OpenMeteoAPI[ForecastDateTime])=$C108)))/100)</f>
        <v>0.03</v>
      </c>
      <c r="H108" s="3" cm="1">
        <f t="array" ref="H108">IF($B108="","",SUM(_xlfn._xlws.FILTER(OpenMeteoAPI[PrecipitationMM],(OpenMeteoAPI[LocationID]=$B108)*(INT(OpenMeteoAPI[ForecastDateTime])=$C108))))</f>
        <v>0</v>
      </c>
      <c r="I108" s="3" cm="1">
        <f t="array" ref="I108">IF($B108="","",AVERAGE(_xlfn._xlws.FILTER(OpenMeteoAPI[WindSpeedKMH],(OpenMeteoAPI[LocationID]=$B108)*(INT(OpenMeteoAPI[ForecastDateTime])=$C108))))</f>
        <v>11.504166666666665</v>
      </c>
      <c r="J108" cm="1">
        <f t="array" ref="J108">IF($B108="","",_xlfn.MODE.SNGL(_xlfn._xlws.FILTER(OpenMeteoAPI[WeatherCode],(OpenMeteoAPI[LocationID]=$B108)*(INT(OpenMeteoAPI[ForecastDateTime])=$C108))))</f>
        <v>0</v>
      </c>
      <c r="K108" t="str" cm="1">
        <f t="array" ref="K108">IF($J108="","",_xlfn.IFS($J108=0,"Clear",$J108&lt;=3,"Partly Cloudy",OR($J108=45,$J108=48),"Fog",AND($J108&gt;=51,$J108&lt;=67),"Drizzle",AND($J108&gt;=71,$J108&lt;=77),"Snow",AND($J108&gt;=80,$J108&lt;=82),"Rain Showers",AND($J108&gt;=95,$J108&lt;=99),"Thunderstorm",TRUE,"Cloudy"))</f>
        <v>Clear</v>
      </c>
      <c r="L108" t="str" cm="1">
        <f t="array" ref="L108">IF($J108="","",_xlfn.IFS($J108=0,_xlfn.UNICHAR(9728),$J108&lt;=3,_xlfn.UNICHAR(9729),OR($J108=45,$J108=48),"~",AND($J108&gt;=51,$J108&lt;=67),_xlfn.UNICHAR(9748),AND($J108&gt;=71,$J108&lt;=77),_xlfn.UNICHAR(10052),AND($J108&gt;=80,$J108&lt;=82),_xlfn.UNICHAR(9748),AND($J108&gt;=95,$J108&lt;=99),_xlfn.UNICHAR(9889),TRUE,_xlfn.UNICHAR(9729)))</f>
        <v>☀</v>
      </c>
    </row>
    <row r="109" spans="1:12">
      <c r="A109" t="str" cm="1">
        <f t="array" ref="A109">_xlfn.LET(_xlpm.ids,_xlfn._xlws.FILTER(Locations[LocationID],Locations[LocationID]&lt;&gt;""),_xlpm.days,_xlfn._xlws.SORT(_xlfn.UNIQUE(INT(OpenMeteoAPI[ForecastDateTime]))),_xlpm.n,ROWS($A$2:A109),IF(_xlpm.n&gt;ROWS(_xlpm.ids)*ROWS(_xlpm.days),"",_xlfn.XLOOKUP(INDEX(_xlpm.ids,INT((_xlpm.n-1)/ROWS(_xlpm.days))+1),Locations[LocationID],Locations[Display Location])))</f>
        <v>Paris, FR</v>
      </c>
      <c r="B109" t="str" cm="1">
        <f t="array" ref="B109">_xlfn.LET(_xlpm.ids,_xlfn._xlws.FILTER(Locations[LocationID],Locations[LocationID]&lt;&gt;""),_xlpm.days,_xlfn._xlws.SORT(_xlfn.UNIQUE(INT(OpenMeteoAPI[ForecastDateTime]))),_xlpm.n,ROWS($B$2:B109),IF(_xlpm.n&gt;ROWS(_xlpm.ids)*ROWS(_xlpm.days),"",INDEX(_xlpm.ids,INT((_xlpm.n-1)/ROWS(_xlpm.days))+1)))</f>
        <v>FR-PAR</v>
      </c>
      <c r="C109" s="10" cm="1">
        <f t="array" ref="C109">_xlfn.LET(_xlpm.days,_xlfn._xlws.SORT(_xlfn.UNIQUE(INT(OpenMeteoAPI[ForecastDateTime]))),_xlpm.n,ROWS($C$2:C109),IF($B109="","",INDEX(_xlpm.days,MOD(_xlpm.n-1,ROWS(_xlpm.days))+1)))</f>
        <v>46217</v>
      </c>
      <c r="D109" s="3" cm="1">
        <f t="array" ref="D109">IF($B109="","",MAX(_xlfn._xlws.FILTER(OpenMeteoAPI[TemperatureC],(OpenMeteoAPI[LocationID]=$B109)*(INT(OpenMeteoAPI[ForecastDateTime])=$C109))))</f>
        <v>36.5</v>
      </c>
      <c r="E109" s="3" cm="1">
        <f t="array" ref="E109">IF($B109="","",MIN(_xlfn._xlws.FILTER(OpenMeteoAPI[TemperatureC],(OpenMeteoAPI[LocationID]=$B109)*(INT(OpenMeteoAPI[ForecastDateTime])=$C109))))</f>
        <v>21.8</v>
      </c>
      <c r="F109" s="4" cm="1">
        <f t="array" ref="F109">IF($B109="","",AVERAGE(_xlfn._xlws.FILTER(OpenMeteoAPI[RelativeHumidityPct],(OpenMeteoAPI[LocationID]=$B109)*(INT(OpenMeteoAPI[ForecastDateTime])=$C109)))/100)</f>
        <v>0.38208333333333333</v>
      </c>
      <c r="G109" s="4" cm="1">
        <f t="array" ref="G109">IF($B109="","",MAX(_xlfn._xlws.FILTER(OpenMeteoAPI[PrecipitationProbabilityPct],(OpenMeteoAPI[LocationID]=$B109)*(INT(OpenMeteoAPI[ForecastDateTime])=$C109)))/100)</f>
        <v>0.08</v>
      </c>
      <c r="H109" s="3" cm="1">
        <f t="array" ref="H109">IF($B109="","",SUM(_xlfn._xlws.FILTER(OpenMeteoAPI[PrecipitationMM],(OpenMeteoAPI[LocationID]=$B109)*(INT(OpenMeteoAPI[ForecastDateTime])=$C109))))</f>
        <v>0</v>
      </c>
      <c r="I109" s="3" cm="1">
        <f t="array" ref="I109">IF($B109="","",AVERAGE(_xlfn._xlws.FILTER(OpenMeteoAPI[WindSpeedKMH],(OpenMeteoAPI[LocationID]=$B109)*(INT(OpenMeteoAPI[ForecastDateTime])=$C109))))</f>
        <v>11.170833333333336</v>
      </c>
      <c r="J109" cm="1">
        <f t="array" ref="J109">IF($B109="","",_xlfn.MODE.SNGL(_xlfn._xlws.FILTER(OpenMeteoAPI[WeatherCode],(OpenMeteoAPI[LocationID]=$B109)*(INT(OpenMeteoAPI[ForecastDateTime])=$C109))))</f>
        <v>3</v>
      </c>
      <c r="K109" t="str" cm="1">
        <f t="array" ref="K109">IF($J109="","",_xlfn.IFS($J109=0,"Clear",$J109&lt;=3,"Partly Cloudy",OR($J109=45,$J109=48),"Fog",AND($J109&gt;=51,$J109&lt;=67),"Drizzle",AND($J109&gt;=71,$J109&lt;=77),"Snow",AND($J109&gt;=80,$J109&lt;=82),"Rain Showers",AND($J109&gt;=95,$J109&lt;=99),"Thunderstorm",TRUE,"Cloudy"))</f>
        <v>Partly Cloudy</v>
      </c>
      <c r="L109" t="str" cm="1">
        <f t="array" ref="L109">IF($J109="","",_xlfn.IFS($J109=0,_xlfn.UNICHAR(9728),$J109&lt;=3,_xlfn.UNICHAR(9729),OR($J109=45,$J109=48),"~",AND($J109&gt;=51,$J109&lt;=67),_xlfn.UNICHAR(9748),AND($J109&gt;=71,$J109&lt;=77),_xlfn.UNICHAR(10052),AND($J109&gt;=80,$J109&lt;=82),_xlfn.UNICHAR(9748),AND($J109&gt;=95,$J109&lt;=99),_xlfn.UNICHAR(9889),TRUE,_xlfn.UNICHAR(9729)))</f>
        <v>☁</v>
      </c>
    </row>
    <row r="110" spans="1:12">
      <c r="A110" t="str" cm="1">
        <f t="array" ref="A110">_xlfn.LET(_xlpm.ids,_xlfn._xlws.FILTER(Locations[LocationID],Locations[LocationID]&lt;&gt;""),_xlpm.days,_xlfn._xlws.SORT(_xlfn.UNIQUE(INT(OpenMeteoAPI[ForecastDateTime]))),_xlpm.n,ROWS($A$2:A110),IF(_xlpm.n&gt;ROWS(_xlpm.ids)*ROWS(_xlpm.days),"",_xlfn.XLOOKUP(INDEX(_xlpm.ids,INT((_xlpm.n-1)/ROWS(_xlpm.days))+1),Locations[LocationID],Locations[Display Location])))</f>
        <v>Paris, FR</v>
      </c>
      <c r="B110" t="str" cm="1">
        <f t="array" ref="B110">_xlfn.LET(_xlpm.ids,_xlfn._xlws.FILTER(Locations[LocationID],Locations[LocationID]&lt;&gt;""),_xlpm.days,_xlfn._xlws.SORT(_xlfn.UNIQUE(INT(OpenMeteoAPI[ForecastDateTime]))),_xlpm.n,ROWS($B$2:B110),IF(_xlpm.n&gt;ROWS(_xlpm.ids)*ROWS(_xlpm.days),"",INDEX(_xlpm.ids,INT((_xlpm.n-1)/ROWS(_xlpm.days))+1)))</f>
        <v>FR-PAR</v>
      </c>
      <c r="C110" s="10" cm="1">
        <f t="array" ref="C110">_xlfn.LET(_xlpm.days,_xlfn._xlws.SORT(_xlfn.UNIQUE(INT(OpenMeteoAPI[ForecastDateTime]))),_xlpm.n,ROWS($C$2:C110),IF($B110="","",INDEX(_xlpm.days,MOD(_xlpm.n-1,ROWS(_xlpm.days))+1)))</f>
        <v>46218</v>
      </c>
      <c r="D110" s="3" cm="1">
        <f t="array" ref="D110">IF($B110="","",MAX(_xlfn._xlws.FILTER(OpenMeteoAPI[TemperatureC],(OpenMeteoAPI[LocationID]=$B110)*(INT(OpenMeteoAPI[ForecastDateTime])=$C110))))</f>
        <v>35.200000000000003</v>
      </c>
      <c r="E110" s="3" cm="1">
        <f t="array" ref="E110">IF($B110="","",MIN(_xlfn._xlws.FILTER(OpenMeteoAPI[TemperatureC],(OpenMeteoAPI[LocationID]=$B110)*(INT(OpenMeteoAPI[ForecastDateTime])=$C110))))</f>
        <v>22.9</v>
      </c>
      <c r="F110" s="4" cm="1">
        <f t="array" ref="F110">IF($B110="","",AVERAGE(_xlfn._xlws.FILTER(OpenMeteoAPI[RelativeHumidityPct],(OpenMeteoAPI[LocationID]=$B110)*(INT(OpenMeteoAPI[ForecastDateTime])=$C110)))/100)</f>
        <v>0.33500000000000002</v>
      </c>
      <c r="G110" s="4" cm="1">
        <f t="array" ref="G110">IF($B110="","",MAX(_xlfn._xlws.FILTER(OpenMeteoAPI[PrecipitationProbabilityPct],(OpenMeteoAPI[LocationID]=$B110)*(INT(OpenMeteoAPI[ForecastDateTime])=$C110)))/100)</f>
        <v>0.14000000000000001</v>
      </c>
      <c r="H110" s="3" cm="1">
        <f t="array" ref="H110">IF($B110="","",SUM(_xlfn._xlws.FILTER(OpenMeteoAPI[PrecipitationMM],(OpenMeteoAPI[LocationID]=$B110)*(INT(OpenMeteoAPI[ForecastDateTime])=$C110))))</f>
        <v>0</v>
      </c>
      <c r="I110" s="3" cm="1">
        <f t="array" ref="I110">IF($B110="","",AVERAGE(_xlfn._xlws.FILTER(OpenMeteoAPI[WindSpeedKMH],(OpenMeteoAPI[LocationID]=$B110)*(INT(OpenMeteoAPI[ForecastDateTime])=$C110))))</f>
        <v>10.79166666666667</v>
      </c>
      <c r="J110" cm="1">
        <f t="array" ref="J110">IF($B110="","",_xlfn.MODE.SNGL(_xlfn._xlws.FILTER(OpenMeteoAPI[WeatherCode],(OpenMeteoAPI[LocationID]=$B110)*(INT(OpenMeteoAPI[ForecastDateTime])=$C110))))</f>
        <v>0</v>
      </c>
      <c r="K110" t="str" cm="1">
        <f t="array" ref="K110">IF($J110="","",_xlfn.IFS($J110=0,"Clear",$J110&lt;=3,"Partly Cloudy",OR($J110=45,$J110=48),"Fog",AND($J110&gt;=51,$J110&lt;=67),"Drizzle",AND($J110&gt;=71,$J110&lt;=77),"Snow",AND($J110&gt;=80,$J110&lt;=82),"Rain Showers",AND($J110&gt;=95,$J110&lt;=99),"Thunderstorm",TRUE,"Cloudy"))</f>
        <v>Clear</v>
      </c>
      <c r="L110" t="str" cm="1">
        <f t="array" ref="L110">IF($J110="","",_xlfn.IFS($J110=0,_xlfn.UNICHAR(9728),$J110&lt;=3,_xlfn.UNICHAR(9729),OR($J110=45,$J110=48),"~",AND($J110&gt;=51,$J110&lt;=67),_xlfn.UNICHAR(9748),AND($J110&gt;=71,$J110&lt;=77),_xlfn.UNICHAR(10052),AND($J110&gt;=80,$J110&lt;=82),_xlfn.UNICHAR(9748),AND($J110&gt;=95,$J110&lt;=99),_xlfn.UNICHAR(9889),TRUE,_xlfn.UNICHAR(9729)))</f>
        <v>☀</v>
      </c>
    </row>
    <row r="111" spans="1:12">
      <c r="A111" t="str" cm="1">
        <f t="array" ref="A111">_xlfn.LET(_xlpm.ids,_xlfn._xlws.FILTER(Locations[LocationID],Locations[LocationID]&lt;&gt;""),_xlpm.days,_xlfn._xlws.SORT(_xlfn.UNIQUE(INT(OpenMeteoAPI[ForecastDateTime]))),_xlpm.n,ROWS($A$2:A111),IF(_xlpm.n&gt;ROWS(_xlpm.ids)*ROWS(_xlpm.days),"",_xlfn.XLOOKUP(INDEX(_xlpm.ids,INT((_xlpm.n-1)/ROWS(_xlpm.days))+1),Locations[LocationID],Locations[Display Location])))</f>
        <v>Paris, FR</v>
      </c>
      <c r="B111" t="str" cm="1">
        <f t="array" ref="B111">_xlfn.LET(_xlpm.ids,_xlfn._xlws.FILTER(Locations[LocationID],Locations[LocationID]&lt;&gt;""),_xlpm.days,_xlfn._xlws.SORT(_xlfn.UNIQUE(INT(OpenMeteoAPI[ForecastDateTime]))),_xlpm.n,ROWS($B$2:B111),IF(_xlpm.n&gt;ROWS(_xlpm.ids)*ROWS(_xlpm.days),"",INDEX(_xlpm.ids,INT((_xlpm.n-1)/ROWS(_xlpm.days))+1)))</f>
        <v>FR-PAR</v>
      </c>
      <c r="C111" s="10" cm="1">
        <f t="array" ref="C111">_xlfn.LET(_xlpm.days,_xlfn._xlws.SORT(_xlfn.UNIQUE(INT(OpenMeteoAPI[ForecastDateTime]))),_xlpm.n,ROWS($C$2:C111),IF($B111="","",INDEX(_xlpm.days,MOD(_xlpm.n-1,ROWS(_xlpm.days))+1)))</f>
        <v>46219</v>
      </c>
      <c r="D111" s="3" cm="1">
        <f t="array" ref="D111">IF($B111="","",MAX(_xlfn._xlws.FILTER(OpenMeteoAPI[TemperatureC],(OpenMeteoAPI[LocationID]=$B111)*(INT(OpenMeteoAPI[ForecastDateTime])=$C111))))</f>
        <v>35.5</v>
      </c>
      <c r="E111" s="3" cm="1">
        <f t="array" ref="E111">IF($B111="","",MIN(_xlfn._xlws.FILTER(OpenMeteoAPI[TemperatureC],(OpenMeteoAPI[LocationID]=$B111)*(INT(OpenMeteoAPI[ForecastDateTime])=$C111))))</f>
        <v>24</v>
      </c>
      <c r="F111" s="4" cm="1">
        <f t="array" ref="F111">IF($B111="","",AVERAGE(_xlfn._xlws.FILTER(OpenMeteoAPI[RelativeHumidityPct],(OpenMeteoAPI[LocationID]=$B111)*(INT(OpenMeteoAPI[ForecastDateTime])=$C111)))/100)</f>
        <v>0.40291666666666665</v>
      </c>
      <c r="G111" s="4" cm="1">
        <f t="array" ref="G111">IF($B111="","",MAX(_xlfn._xlws.FILTER(OpenMeteoAPI[PrecipitationProbabilityPct],(OpenMeteoAPI[LocationID]=$B111)*(INT(OpenMeteoAPI[ForecastDateTime])=$C111)))/100)</f>
        <v>0.24</v>
      </c>
      <c r="H111" s="3" cm="1">
        <f t="array" ref="H111">IF($B111="","",SUM(_xlfn._xlws.FILTER(OpenMeteoAPI[PrecipitationMM],(OpenMeteoAPI[LocationID]=$B111)*(INT(OpenMeteoAPI[ForecastDateTime])=$C111))))</f>
        <v>3.9000000000000004</v>
      </c>
      <c r="I111" s="3" cm="1">
        <f t="array" ref="I111">IF($B111="","",AVERAGE(_xlfn._xlws.FILTER(OpenMeteoAPI[WindSpeedKMH],(OpenMeteoAPI[LocationID]=$B111)*(INT(OpenMeteoAPI[ForecastDateTime])=$C111))))</f>
        <v>8.1333333333333346</v>
      </c>
      <c r="J111" cm="1">
        <f t="array" ref="J111">IF($B111="","",_xlfn.MODE.SNGL(_xlfn._xlws.FILTER(OpenMeteoAPI[WeatherCode],(OpenMeteoAPI[LocationID]=$B111)*(INT(OpenMeteoAPI[ForecastDateTime])=$C111))))</f>
        <v>0</v>
      </c>
      <c r="K111" t="str" cm="1">
        <f t="array" ref="K111">IF($J111="","",_xlfn.IFS($J111=0,"Clear",$J111&lt;=3,"Partly Cloudy",OR($J111=45,$J111=48),"Fog",AND($J111&gt;=51,$J111&lt;=67),"Drizzle",AND($J111&gt;=71,$J111&lt;=77),"Snow",AND($J111&gt;=80,$J111&lt;=82),"Rain Showers",AND($J111&gt;=95,$J111&lt;=99),"Thunderstorm",TRUE,"Cloudy"))</f>
        <v>Clear</v>
      </c>
      <c r="L111" t="str" cm="1">
        <f t="array" ref="L111">IF($J111="","",_xlfn.IFS($J111=0,_xlfn.UNICHAR(9728),$J111&lt;=3,_xlfn.UNICHAR(9729),OR($J111=45,$J111=48),"~",AND($J111&gt;=51,$J111&lt;=67),_xlfn.UNICHAR(9748),AND($J111&gt;=71,$J111&lt;=77),_xlfn.UNICHAR(10052),AND($J111&gt;=80,$J111&lt;=82),_xlfn.UNICHAR(9748),AND($J111&gt;=95,$J111&lt;=99),_xlfn.UNICHAR(9889),TRUE,_xlfn.UNICHAR(9729)))</f>
        <v>☀</v>
      </c>
    </row>
    <row r="112" spans="1:12">
      <c r="A112" t="str" cm="1">
        <f t="array" ref="A112">_xlfn.LET(_xlpm.ids,_xlfn._xlws.FILTER(Locations[LocationID],Locations[LocationID]&lt;&gt;""),_xlpm.days,_xlfn._xlws.SORT(_xlfn.UNIQUE(INT(OpenMeteoAPI[ForecastDateTime]))),_xlpm.n,ROWS($A$2:A112),IF(_xlpm.n&gt;ROWS(_xlpm.ids)*ROWS(_xlpm.days),"",_xlfn.XLOOKUP(INDEX(_xlpm.ids,INT((_xlpm.n-1)/ROWS(_xlpm.days))+1),Locations[LocationID],Locations[Display Location])))</f>
        <v>London, GB</v>
      </c>
      <c r="B112" t="str" cm="1">
        <f t="array" ref="B112">_xlfn.LET(_xlpm.ids,_xlfn._xlws.FILTER(Locations[LocationID],Locations[LocationID]&lt;&gt;""),_xlpm.days,_xlfn._xlws.SORT(_xlfn.UNIQUE(INT(OpenMeteoAPI[ForecastDateTime]))),_xlpm.n,ROWS($B$2:B112),IF(_xlpm.n&gt;ROWS(_xlpm.ids)*ROWS(_xlpm.days),"",INDEX(_xlpm.ids,INT((_xlpm.n-1)/ROWS(_xlpm.days))+1)))</f>
        <v>GB-LON</v>
      </c>
      <c r="C112" s="10" cm="1">
        <f t="array" ref="C112">_xlfn.LET(_xlpm.days,_xlfn._xlws.SORT(_xlfn.UNIQUE(INT(OpenMeteoAPI[ForecastDateTime]))),_xlpm.n,ROWS($C$2:C112),IF($B112="","",INDEX(_xlpm.days,MOD(_xlpm.n-1,ROWS(_xlpm.days))+1)))</f>
        <v>46210</v>
      </c>
      <c r="D112" s="3" cm="1">
        <f t="array" ref="D112">IF($B112="","",MAX(_xlfn._xlws.FILTER(OpenMeteoAPI[TemperatureC],(OpenMeteoAPI[LocationID]=$B112)*(INT(OpenMeteoAPI[ForecastDateTime])=$C112))))</f>
        <v>31.7</v>
      </c>
      <c r="E112" s="3" cm="1">
        <f t="array" ref="E112">IF($B112="","",MIN(_xlfn._xlws.FILTER(OpenMeteoAPI[TemperatureC],(OpenMeteoAPI[LocationID]=$B112)*(INT(OpenMeteoAPI[ForecastDateTime])=$C112))))</f>
        <v>20.2</v>
      </c>
      <c r="F112" s="4" cm="1">
        <f t="array" ref="F112">IF($B112="","",AVERAGE(_xlfn._xlws.FILTER(OpenMeteoAPI[RelativeHumidityPct],(OpenMeteoAPI[LocationID]=$B112)*(INT(OpenMeteoAPI[ForecastDateTime])=$C112)))/100)</f>
        <v>0.36208333333333337</v>
      </c>
      <c r="G112" s="4" cm="1">
        <f t="array" ref="G112">IF($B112="","",MAX(_xlfn._xlws.FILTER(OpenMeteoAPI[PrecipitationProbabilityPct],(OpenMeteoAPI[LocationID]=$B112)*(INT(OpenMeteoAPI[ForecastDateTime])=$C112)))/100)</f>
        <v>0</v>
      </c>
      <c r="H112" s="3" cm="1">
        <f t="array" ref="H112">IF($B112="","",SUM(_xlfn._xlws.FILTER(OpenMeteoAPI[PrecipitationMM],(OpenMeteoAPI[LocationID]=$B112)*(INT(OpenMeteoAPI[ForecastDateTime])=$C112))))</f>
        <v>0</v>
      </c>
      <c r="I112" s="3" cm="1">
        <f t="array" ref="I112">IF($B112="","",AVERAGE(_xlfn._xlws.FILTER(OpenMeteoAPI[WindSpeedKMH],(OpenMeteoAPI[LocationID]=$B112)*(INT(OpenMeteoAPI[ForecastDateTime])=$C112))))</f>
        <v>13.179166666666667</v>
      </c>
      <c r="J112" cm="1">
        <f t="array" ref="J112">IF($B112="","",_xlfn.MODE.SNGL(_xlfn._xlws.FILTER(OpenMeteoAPI[WeatherCode],(OpenMeteoAPI[LocationID]=$B112)*(INT(OpenMeteoAPI[ForecastDateTime])=$C112))))</f>
        <v>3</v>
      </c>
      <c r="K112" t="str" cm="1">
        <f t="array" ref="K112">IF($J112="","",_xlfn.IFS($J112=0,"Clear",$J112&lt;=3,"Partly Cloudy",OR($J112=45,$J112=48),"Fog",AND($J112&gt;=51,$J112&lt;=67),"Drizzle",AND($J112&gt;=71,$J112&lt;=77),"Snow",AND($J112&gt;=80,$J112&lt;=82),"Rain Showers",AND($J112&gt;=95,$J112&lt;=99),"Thunderstorm",TRUE,"Cloudy"))</f>
        <v>Partly Cloudy</v>
      </c>
      <c r="L112" t="str" cm="1">
        <f t="array" ref="L112">IF($J112="","",_xlfn.IFS($J112=0,_xlfn.UNICHAR(9728),$J112&lt;=3,_xlfn.UNICHAR(9729),OR($J112=45,$J112=48),"~",AND($J112&gt;=51,$J112&lt;=67),_xlfn.UNICHAR(9748),AND($J112&gt;=71,$J112&lt;=77),_xlfn.UNICHAR(10052),AND($J112&gt;=80,$J112&lt;=82),_xlfn.UNICHAR(9748),AND($J112&gt;=95,$J112&lt;=99),_xlfn.UNICHAR(9889),TRUE,_xlfn.UNICHAR(9729)))</f>
        <v>☁</v>
      </c>
    </row>
    <row r="113" spans="1:12">
      <c r="A113" t="str" cm="1">
        <f t="array" ref="A113">_xlfn.LET(_xlpm.ids,_xlfn._xlws.FILTER(Locations[LocationID],Locations[LocationID]&lt;&gt;""),_xlpm.days,_xlfn._xlws.SORT(_xlfn.UNIQUE(INT(OpenMeteoAPI[ForecastDateTime]))),_xlpm.n,ROWS($A$2:A113),IF(_xlpm.n&gt;ROWS(_xlpm.ids)*ROWS(_xlpm.days),"",_xlfn.XLOOKUP(INDEX(_xlpm.ids,INT((_xlpm.n-1)/ROWS(_xlpm.days))+1),Locations[LocationID],Locations[Display Location])))</f>
        <v>London, GB</v>
      </c>
      <c r="B113" t="str" cm="1">
        <f t="array" ref="B113">_xlfn.LET(_xlpm.ids,_xlfn._xlws.FILTER(Locations[LocationID],Locations[LocationID]&lt;&gt;""),_xlpm.days,_xlfn._xlws.SORT(_xlfn.UNIQUE(INT(OpenMeteoAPI[ForecastDateTime]))),_xlpm.n,ROWS($B$2:B113),IF(_xlpm.n&gt;ROWS(_xlpm.ids)*ROWS(_xlpm.days),"",INDEX(_xlpm.ids,INT((_xlpm.n-1)/ROWS(_xlpm.days))+1)))</f>
        <v>GB-LON</v>
      </c>
      <c r="C113" s="10" cm="1">
        <f t="array" ref="C113">_xlfn.LET(_xlpm.days,_xlfn._xlws.SORT(_xlfn.UNIQUE(INT(OpenMeteoAPI[ForecastDateTime]))),_xlpm.n,ROWS($C$2:C113),IF($B113="","",INDEX(_xlpm.days,MOD(_xlpm.n-1,ROWS(_xlpm.days))+1)))</f>
        <v>46211</v>
      </c>
      <c r="D113" s="3" cm="1">
        <f t="array" ref="D113">IF($B113="","",MAX(_xlfn._xlws.FILTER(OpenMeteoAPI[TemperatureC],(OpenMeteoAPI[LocationID]=$B113)*(INT(OpenMeteoAPI[ForecastDateTime])=$C113))))</f>
        <v>31.3</v>
      </c>
      <c r="E113" s="3" cm="1">
        <f t="array" ref="E113">IF($B113="","",MIN(_xlfn._xlws.FILTER(OpenMeteoAPI[TemperatureC],(OpenMeteoAPI[LocationID]=$B113)*(INT(OpenMeteoAPI[ForecastDateTime])=$C113))))</f>
        <v>20.9</v>
      </c>
      <c r="F113" s="4" cm="1">
        <f t="array" ref="F113">IF($B113="","",AVERAGE(_xlfn._xlws.FILTER(OpenMeteoAPI[RelativeHumidityPct],(OpenMeteoAPI[LocationID]=$B113)*(INT(OpenMeteoAPI[ForecastDateTime])=$C113)))/100)</f>
        <v>0.49958333333333338</v>
      </c>
      <c r="G113" s="4" cm="1">
        <f t="array" ref="G113">IF($B113="","",MAX(_xlfn._xlws.FILTER(OpenMeteoAPI[PrecipitationProbabilityPct],(OpenMeteoAPI[LocationID]=$B113)*(INT(OpenMeteoAPI[ForecastDateTime])=$C113)))/100)</f>
        <v>0</v>
      </c>
      <c r="H113" s="3" cm="1">
        <f t="array" ref="H113">IF($B113="","",SUM(_xlfn._xlws.FILTER(OpenMeteoAPI[PrecipitationMM],(OpenMeteoAPI[LocationID]=$B113)*(INT(OpenMeteoAPI[ForecastDateTime])=$C113))))</f>
        <v>0</v>
      </c>
      <c r="I113" s="3" cm="1">
        <f t="array" ref="I113">IF($B113="","",AVERAGE(_xlfn._xlws.FILTER(OpenMeteoAPI[WindSpeedKMH],(OpenMeteoAPI[LocationID]=$B113)*(INT(OpenMeteoAPI[ForecastDateTime])=$C113))))</f>
        <v>5.6958333333333329</v>
      </c>
      <c r="J113" cm="1">
        <f t="array" ref="J113">IF($B113="","",_xlfn.MODE.SNGL(_xlfn._xlws.FILTER(OpenMeteoAPI[WeatherCode],(OpenMeteoAPI[LocationID]=$B113)*(INT(OpenMeteoAPI[ForecastDateTime])=$C113))))</f>
        <v>0</v>
      </c>
      <c r="K113" t="str" cm="1">
        <f t="array" ref="K113">IF($J113="","",_xlfn.IFS($J113=0,"Clear",$J113&lt;=3,"Partly Cloudy",OR($J113=45,$J113=48),"Fog",AND($J113&gt;=51,$J113&lt;=67),"Drizzle",AND($J113&gt;=71,$J113&lt;=77),"Snow",AND($J113&gt;=80,$J113&lt;=82),"Rain Showers",AND($J113&gt;=95,$J113&lt;=99),"Thunderstorm",TRUE,"Cloudy"))</f>
        <v>Clear</v>
      </c>
      <c r="L113" t="str" cm="1">
        <f t="array" ref="L113">IF($J113="","",_xlfn.IFS($J113=0,_xlfn.UNICHAR(9728),$J113&lt;=3,_xlfn.UNICHAR(9729),OR($J113=45,$J113=48),"~",AND($J113&gt;=51,$J113&lt;=67),_xlfn.UNICHAR(9748),AND($J113&gt;=71,$J113&lt;=77),_xlfn.UNICHAR(10052),AND($J113&gt;=80,$J113&lt;=82),_xlfn.UNICHAR(9748),AND($J113&gt;=95,$J113&lt;=99),_xlfn.UNICHAR(9889),TRUE,_xlfn.UNICHAR(9729)))</f>
        <v>☀</v>
      </c>
    </row>
    <row r="114" spans="1:12">
      <c r="A114" t="str" cm="1">
        <f t="array" ref="A114">_xlfn.LET(_xlpm.ids,_xlfn._xlws.FILTER(Locations[LocationID],Locations[LocationID]&lt;&gt;""),_xlpm.days,_xlfn._xlws.SORT(_xlfn.UNIQUE(INT(OpenMeteoAPI[ForecastDateTime]))),_xlpm.n,ROWS($A$2:A114),IF(_xlpm.n&gt;ROWS(_xlpm.ids)*ROWS(_xlpm.days),"",_xlfn.XLOOKUP(INDEX(_xlpm.ids,INT((_xlpm.n-1)/ROWS(_xlpm.days))+1),Locations[LocationID],Locations[Display Location])))</f>
        <v>London, GB</v>
      </c>
      <c r="B114" t="str" cm="1">
        <f t="array" ref="B114">_xlfn.LET(_xlpm.ids,_xlfn._xlws.FILTER(Locations[LocationID],Locations[LocationID]&lt;&gt;""),_xlpm.days,_xlfn._xlws.SORT(_xlfn.UNIQUE(INT(OpenMeteoAPI[ForecastDateTime]))),_xlpm.n,ROWS($B$2:B114),IF(_xlpm.n&gt;ROWS(_xlpm.ids)*ROWS(_xlpm.days),"",INDEX(_xlpm.ids,INT((_xlpm.n-1)/ROWS(_xlpm.days))+1)))</f>
        <v>GB-LON</v>
      </c>
      <c r="C114" s="10" cm="1">
        <f t="array" ref="C114">_xlfn.LET(_xlpm.days,_xlfn._xlws.SORT(_xlfn.UNIQUE(INT(OpenMeteoAPI[ForecastDateTime]))),_xlpm.n,ROWS($C$2:C114),IF($B114="","",INDEX(_xlpm.days,MOD(_xlpm.n-1,ROWS(_xlpm.days))+1)))</f>
        <v>46212</v>
      </c>
      <c r="D114" s="3" cm="1">
        <f t="array" ref="D114">IF($B114="","",MAX(_xlfn._xlws.FILTER(OpenMeteoAPI[TemperatureC],(OpenMeteoAPI[LocationID]=$B114)*(INT(OpenMeteoAPI[ForecastDateTime])=$C114))))</f>
        <v>31.4</v>
      </c>
      <c r="E114" s="3" cm="1">
        <f t="array" ref="E114">IF($B114="","",MIN(_xlfn._xlws.FILTER(OpenMeteoAPI[TemperatureC],(OpenMeteoAPI[LocationID]=$B114)*(INT(OpenMeteoAPI[ForecastDateTime])=$C114))))</f>
        <v>23.3</v>
      </c>
      <c r="F114" s="4" cm="1">
        <f t="array" ref="F114">IF($B114="","",AVERAGE(_xlfn._xlws.FILTER(OpenMeteoAPI[RelativeHumidityPct],(OpenMeteoAPI[LocationID]=$B114)*(INT(OpenMeteoAPI[ForecastDateTime])=$C114)))/100)</f>
        <v>0.43958333333333338</v>
      </c>
      <c r="G114" s="4" cm="1">
        <f t="array" ref="G114">IF($B114="","",MAX(_xlfn._xlws.FILTER(OpenMeteoAPI[PrecipitationProbabilityPct],(OpenMeteoAPI[LocationID]=$B114)*(INT(OpenMeteoAPI[ForecastDateTime])=$C114)))/100)</f>
        <v>0</v>
      </c>
      <c r="H114" s="3" cm="1">
        <f t="array" ref="H114">IF($B114="","",SUM(_xlfn._xlws.FILTER(OpenMeteoAPI[PrecipitationMM],(OpenMeteoAPI[LocationID]=$B114)*(INT(OpenMeteoAPI[ForecastDateTime])=$C114))))</f>
        <v>0</v>
      </c>
      <c r="I114" s="3" cm="1">
        <f t="array" ref="I114">IF($B114="","",AVERAGE(_xlfn._xlws.FILTER(OpenMeteoAPI[WindSpeedKMH],(OpenMeteoAPI[LocationID]=$B114)*(INT(OpenMeteoAPI[ForecastDateTime])=$C114))))</f>
        <v>7.5458333333333334</v>
      </c>
      <c r="J114" cm="1">
        <f t="array" ref="J114">IF($B114="","",_xlfn.MODE.SNGL(_xlfn._xlws.FILTER(OpenMeteoAPI[WeatherCode],(OpenMeteoAPI[LocationID]=$B114)*(INT(OpenMeteoAPI[ForecastDateTime])=$C114))))</f>
        <v>0</v>
      </c>
      <c r="K114" t="str" cm="1">
        <f t="array" ref="K114">IF($J114="","",_xlfn.IFS($J114=0,"Clear",$J114&lt;=3,"Partly Cloudy",OR($J114=45,$J114=48),"Fog",AND($J114&gt;=51,$J114&lt;=67),"Drizzle",AND($J114&gt;=71,$J114&lt;=77),"Snow",AND($J114&gt;=80,$J114&lt;=82),"Rain Showers",AND($J114&gt;=95,$J114&lt;=99),"Thunderstorm",TRUE,"Cloudy"))</f>
        <v>Clear</v>
      </c>
      <c r="L114" t="str" cm="1">
        <f t="array" ref="L114">IF($J114="","",_xlfn.IFS($J114=0,_xlfn.UNICHAR(9728),$J114&lt;=3,_xlfn.UNICHAR(9729),OR($J114=45,$J114=48),"~",AND($J114&gt;=51,$J114&lt;=67),_xlfn.UNICHAR(9748),AND($J114&gt;=71,$J114&lt;=77),_xlfn.UNICHAR(10052),AND($J114&gt;=80,$J114&lt;=82),_xlfn.UNICHAR(9748),AND($J114&gt;=95,$J114&lt;=99),_xlfn.UNICHAR(9889),TRUE,_xlfn.UNICHAR(9729)))</f>
        <v>☀</v>
      </c>
    </row>
    <row r="115" spans="1:12">
      <c r="A115" t="str" cm="1">
        <f t="array" ref="A115">_xlfn.LET(_xlpm.ids,_xlfn._xlws.FILTER(Locations[LocationID],Locations[LocationID]&lt;&gt;""),_xlpm.days,_xlfn._xlws.SORT(_xlfn.UNIQUE(INT(OpenMeteoAPI[ForecastDateTime]))),_xlpm.n,ROWS($A$2:A115),IF(_xlpm.n&gt;ROWS(_xlpm.ids)*ROWS(_xlpm.days),"",_xlfn.XLOOKUP(INDEX(_xlpm.ids,INT((_xlpm.n-1)/ROWS(_xlpm.days))+1),Locations[LocationID],Locations[Display Location])))</f>
        <v>London, GB</v>
      </c>
      <c r="B115" t="str" cm="1">
        <f t="array" ref="B115">_xlfn.LET(_xlpm.ids,_xlfn._xlws.FILTER(Locations[LocationID],Locations[LocationID]&lt;&gt;""),_xlpm.days,_xlfn._xlws.SORT(_xlfn.UNIQUE(INT(OpenMeteoAPI[ForecastDateTime]))),_xlpm.n,ROWS($B$2:B115),IF(_xlpm.n&gt;ROWS(_xlpm.ids)*ROWS(_xlpm.days),"",INDEX(_xlpm.ids,INT((_xlpm.n-1)/ROWS(_xlpm.days))+1)))</f>
        <v>GB-LON</v>
      </c>
      <c r="C115" s="10" cm="1">
        <f t="array" ref="C115">_xlfn.LET(_xlpm.days,_xlfn._xlws.SORT(_xlfn.UNIQUE(INT(OpenMeteoAPI[ForecastDateTime]))),_xlpm.n,ROWS($C$2:C115),IF($B115="","",INDEX(_xlpm.days,MOD(_xlpm.n-1,ROWS(_xlpm.days))+1)))</f>
        <v>46213</v>
      </c>
      <c r="D115" s="3" cm="1">
        <f t="array" ref="D115">IF($B115="","",MAX(_xlfn._xlws.FILTER(OpenMeteoAPI[TemperatureC],(OpenMeteoAPI[LocationID]=$B115)*(INT(OpenMeteoAPI[ForecastDateTime])=$C115))))</f>
        <v>27.9</v>
      </c>
      <c r="E115" s="3" cm="1">
        <f t="array" ref="E115">IF($B115="","",MIN(_xlfn._xlws.FILTER(OpenMeteoAPI[TemperatureC],(OpenMeteoAPI[LocationID]=$B115)*(INT(OpenMeteoAPI[ForecastDateTime])=$C115))))</f>
        <v>22.1</v>
      </c>
      <c r="F115" s="4" cm="1">
        <f t="array" ref="F115">IF($B115="","",AVERAGE(_xlfn._xlws.FILTER(OpenMeteoAPI[RelativeHumidityPct],(OpenMeteoAPI[LocationID]=$B115)*(INT(OpenMeteoAPI[ForecastDateTime])=$C115)))/100)</f>
        <v>0.54083333333333339</v>
      </c>
      <c r="G115" s="4" cm="1">
        <f t="array" ref="G115">IF($B115="","",MAX(_xlfn._xlws.FILTER(OpenMeteoAPI[PrecipitationProbabilityPct],(OpenMeteoAPI[LocationID]=$B115)*(INT(OpenMeteoAPI[ForecastDateTime])=$C115)))/100)</f>
        <v>0</v>
      </c>
      <c r="H115" s="3" cm="1">
        <f t="array" ref="H115">IF($B115="","",SUM(_xlfn._xlws.FILTER(OpenMeteoAPI[PrecipitationMM],(OpenMeteoAPI[LocationID]=$B115)*(INT(OpenMeteoAPI[ForecastDateTime])=$C115))))</f>
        <v>0</v>
      </c>
      <c r="I115" s="3" cm="1">
        <f t="array" ref="I115">IF($B115="","",AVERAGE(_xlfn._xlws.FILTER(OpenMeteoAPI[WindSpeedKMH],(OpenMeteoAPI[LocationID]=$B115)*(INT(OpenMeteoAPI[ForecastDateTime])=$C115))))</f>
        <v>11.704166666666664</v>
      </c>
      <c r="J115" cm="1">
        <f t="array" ref="J115">IF($B115="","",_xlfn.MODE.SNGL(_xlfn._xlws.FILTER(OpenMeteoAPI[WeatherCode],(OpenMeteoAPI[LocationID]=$B115)*(INT(OpenMeteoAPI[ForecastDateTime])=$C115))))</f>
        <v>3</v>
      </c>
      <c r="K115" t="str" cm="1">
        <f t="array" ref="K115">IF($J115="","",_xlfn.IFS($J115=0,"Clear",$J115&lt;=3,"Partly Cloudy",OR($J115=45,$J115=48),"Fog",AND($J115&gt;=51,$J115&lt;=67),"Drizzle",AND($J115&gt;=71,$J115&lt;=77),"Snow",AND($J115&gt;=80,$J115&lt;=82),"Rain Showers",AND($J115&gt;=95,$J115&lt;=99),"Thunderstorm",TRUE,"Cloudy"))</f>
        <v>Partly Cloudy</v>
      </c>
      <c r="L115" t="str" cm="1">
        <f t="array" ref="L115">IF($J115="","",_xlfn.IFS($J115=0,_xlfn.UNICHAR(9728),$J115&lt;=3,_xlfn.UNICHAR(9729),OR($J115=45,$J115=48),"~",AND($J115&gt;=51,$J115&lt;=67),_xlfn.UNICHAR(9748),AND($J115&gt;=71,$J115&lt;=77),_xlfn.UNICHAR(10052),AND($J115&gt;=80,$J115&lt;=82),_xlfn.UNICHAR(9748),AND($J115&gt;=95,$J115&lt;=99),_xlfn.UNICHAR(9889),TRUE,_xlfn.UNICHAR(9729)))</f>
        <v>☁</v>
      </c>
    </row>
    <row r="116" spans="1:12">
      <c r="A116" t="str" cm="1">
        <f t="array" ref="A116">_xlfn.LET(_xlpm.ids,_xlfn._xlws.FILTER(Locations[LocationID],Locations[LocationID]&lt;&gt;""),_xlpm.days,_xlfn._xlws.SORT(_xlfn.UNIQUE(INT(OpenMeteoAPI[ForecastDateTime]))),_xlpm.n,ROWS($A$2:A116),IF(_xlpm.n&gt;ROWS(_xlpm.ids)*ROWS(_xlpm.days),"",_xlfn.XLOOKUP(INDEX(_xlpm.ids,INT((_xlpm.n-1)/ROWS(_xlpm.days))+1),Locations[LocationID],Locations[Display Location])))</f>
        <v>London, GB</v>
      </c>
      <c r="B116" t="str" cm="1">
        <f t="array" ref="B116">_xlfn.LET(_xlpm.ids,_xlfn._xlws.FILTER(Locations[LocationID],Locations[LocationID]&lt;&gt;""),_xlpm.days,_xlfn._xlws.SORT(_xlfn.UNIQUE(INT(OpenMeteoAPI[ForecastDateTime]))),_xlpm.n,ROWS($B$2:B116),IF(_xlpm.n&gt;ROWS(_xlpm.ids)*ROWS(_xlpm.days),"",INDEX(_xlpm.ids,INT((_xlpm.n-1)/ROWS(_xlpm.days))+1)))</f>
        <v>GB-LON</v>
      </c>
      <c r="C116" s="10" cm="1">
        <f t="array" ref="C116">_xlfn.LET(_xlpm.days,_xlfn._xlws.SORT(_xlfn.UNIQUE(INT(OpenMeteoAPI[ForecastDateTime]))),_xlpm.n,ROWS($C$2:C116),IF($B116="","",INDEX(_xlpm.days,MOD(_xlpm.n-1,ROWS(_xlpm.days))+1)))</f>
        <v>46214</v>
      </c>
      <c r="D116" s="3" cm="1">
        <f t="array" ref="D116">IF($B116="","",MAX(_xlfn._xlws.FILTER(OpenMeteoAPI[TemperatureC],(OpenMeteoAPI[LocationID]=$B116)*(INT(OpenMeteoAPI[ForecastDateTime])=$C116))))</f>
        <v>29.6</v>
      </c>
      <c r="E116" s="3" cm="1">
        <f t="array" ref="E116">IF($B116="","",MIN(_xlfn._xlws.FILTER(OpenMeteoAPI[TemperatureC],(OpenMeteoAPI[LocationID]=$B116)*(INT(OpenMeteoAPI[ForecastDateTime])=$C116))))</f>
        <v>17.7</v>
      </c>
      <c r="F116" s="4" cm="1">
        <f t="array" ref="F116">IF($B116="","",AVERAGE(_xlfn._xlws.FILTER(OpenMeteoAPI[RelativeHumidityPct],(OpenMeteoAPI[LocationID]=$B116)*(INT(OpenMeteoAPI[ForecastDateTime])=$C116)))/100)</f>
        <v>0.60499999999999998</v>
      </c>
      <c r="G116" s="4" cm="1">
        <f t="array" ref="G116">IF($B116="","",MAX(_xlfn._xlws.FILTER(OpenMeteoAPI[PrecipitationProbabilityPct],(OpenMeteoAPI[LocationID]=$B116)*(INT(OpenMeteoAPI[ForecastDateTime])=$C116)))/100)</f>
        <v>0</v>
      </c>
      <c r="H116" s="3" cm="1">
        <f t="array" ref="H116">IF($B116="","",SUM(_xlfn._xlws.FILTER(OpenMeteoAPI[PrecipitationMM],(OpenMeteoAPI[LocationID]=$B116)*(INT(OpenMeteoAPI[ForecastDateTime])=$C116))))</f>
        <v>0</v>
      </c>
      <c r="I116" s="3" cm="1">
        <f t="array" ref="I116">IF($B116="","",AVERAGE(_xlfn._xlws.FILTER(OpenMeteoAPI[WindSpeedKMH],(OpenMeteoAPI[LocationID]=$B116)*(INT(OpenMeteoAPI[ForecastDateTime])=$C116))))</f>
        <v>13.774999999999999</v>
      </c>
      <c r="J116" cm="1">
        <f t="array" ref="J116">IF($B116="","",_xlfn.MODE.SNGL(_xlfn._xlws.FILTER(OpenMeteoAPI[WeatherCode],(OpenMeteoAPI[LocationID]=$B116)*(INT(OpenMeteoAPI[ForecastDateTime])=$C116))))</f>
        <v>0</v>
      </c>
      <c r="K116" t="str" cm="1">
        <f t="array" ref="K116">IF($J116="","",_xlfn.IFS($J116=0,"Clear",$J116&lt;=3,"Partly Cloudy",OR($J116=45,$J116=48),"Fog",AND($J116&gt;=51,$J116&lt;=67),"Drizzle",AND($J116&gt;=71,$J116&lt;=77),"Snow",AND($J116&gt;=80,$J116&lt;=82),"Rain Showers",AND($J116&gt;=95,$J116&lt;=99),"Thunderstorm",TRUE,"Cloudy"))</f>
        <v>Clear</v>
      </c>
      <c r="L116" t="str" cm="1">
        <f t="array" ref="L116">IF($J116="","",_xlfn.IFS($J116=0,_xlfn.UNICHAR(9728),$J116&lt;=3,_xlfn.UNICHAR(9729),OR($J116=45,$J116=48),"~",AND($J116&gt;=51,$J116&lt;=67),_xlfn.UNICHAR(9748),AND($J116&gt;=71,$J116&lt;=77),_xlfn.UNICHAR(10052),AND($J116&gt;=80,$J116&lt;=82),_xlfn.UNICHAR(9748),AND($J116&gt;=95,$J116&lt;=99),_xlfn.UNICHAR(9889),TRUE,_xlfn.UNICHAR(9729)))</f>
        <v>☀</v>
      </c>
    </row>
    <row r="117" spans="1:12">
      <c r="A117" t="str" cm="1">
        <f t="array" ref="A117">_xlfn.LET(_xlpm.ids,_xlfn._xlws.FILTER(Locations[LocationID],Locations[LocationID]&lt;&gt;""),_xlpm.days,_xlfn._xlws.SORT(_xlfn.UNIQUE(INT(OpenMeteoAPI[ForecastDateTime]))),_xlpm.n,ROWS($A$2:A117),IF(_xlpm.n&gt;ROWS(_xlpm.ids)*ROWS(_xlpm.days),"",_xlfn.XLOOKUP(INDEX(_xlpm.ids,INT((_xlpm.n-1)/ROWS(_xlpm.days))+1),Locations[LocationID],Locations[Display Location])))</f>
        <v>London, GB</v>
      </c>
      <c r="B117" t="str" cm="1">
        <f t="array" ref="B117">_xlfn.LET(_xlpm.ids,_xlfn._xlws.FILTER(Locations[LocationID],Locations[LocationID]&lt;&gt;""),_xlpm.days,_xlfn._xlws.SORT(_xlfn.UNIQUE(INT(OpenMeteoAPI[ForecastDateTime]))),_xlpm.n,ROWS($B$2:B117),IF(_xlpm.n&gt;ROWS(_xlpm.ids)*ROWS(_xlpm.days),"",INDEX(_xlpm.ids,INT((_xlpm.n-1)/ROWS(_xlpm.days))+1)))</f>
        <v>GB-LON</v>
      </c>
      <c r="C117" s="10" cm="1">
        <f t="array" ref="C117">_xlfn.LET(_xlpm.days,_xlfn._xlws.SORT(_xlfn.UNIQUE(INT(OpenMeteoAPI[ForecastDateTime]))),_xlpm.n,ROWS($C$2:C117),IF($B117="","",INDEX(_xlpm.days,MOD(_xlpm.n-1,ROWS(_xlpm.days))+1)))</f>
        <v>46215</v>
      </c>
      <c r="D117" s="3" cm="1">
        <f t="array" ref="D117">IF($B117="","",MAX(_xlfn._xlws.FILTER(OpenMeteoAPI[TemperatureC],(OpenMeteoAPI[LocationID]=$B117)*(INT(OpenMeteoAPI[ForecastDateTime])=$C117))))</f>
        <v>28.2</v>
      </c>
      <c r="E117" s="3" cm="1">
        <f t="array" ref="E117">IF($B117="","",MIN(_xlfn._xlws.FILTER(OpenMeteoAPI[TemperatureC],(OpenMeteoAPI[LocationID]=$B117)*(INT(OpenMeteoAPI[ForecastDateTime])=$C117))))</f>
        <v>16.899999999999999</v>
      </c>
      <c r="F117" s="4" cm="1">
        <f t="array" ref="F117">IF($B117="","",AVERAGE(_xlfn._xlws.FILTER(OpenMeteoAPI[RelativeHumidityPct],(OpenMeteoAPI[LocationID]=$B117)*(INT(OpenMeteoAPI[ForecastDateTime])=$C117)))/100)</f>
        <v>0.55374999999999996</v>
      </c>
      <c r="G117" s="4" cm="1">
        <f t="array" ref="G117">IF($B117="","",MAX(_xlfn._xlws.FILTER(OpenMeteoAPI[PrecipitationProbabilityPct],(OpenMeteoAPI[LocationID]=$B117)*(INT(OpenMeteoAPI[ForecastDateTime])=$C117)))/100)</f>
        <v>0.01</v>
      </c>
      <c r="H117" s="3" cm="1">
        <f t="array" ref="H117">IF($B117="","",SUM(_xlfn._xlws.FILTER(OpenMeteoAPI[PrecipitationMM],(OpenMeteoAPI[LocationID]=$B117)*(INT(OpenMeteoAPI[ForecastDateTime])=$C117))))</f>
        <v>0</v>
      </c>
      <c r="I117" s="3" cm="1">
        <f t="array" ref="I117">IF($B117="","",AVERAGE(_xlfn._xlws.FILTER(OpenMeteoAPI[WindSpeedKMH],(OpenMeteoAPI[LocationID]=$B117)*(INT(OpenMeteoAPI[ForecastDateTime])=$C117))))</f>
        <v>17.758333333333329</v>
      </c>
      <c r="J117" cm="1">
        <f t="array" ref="J117">IF($B117="","",_xlfn.MODE.SNGL(_xlfn._xlws.FILTER(OpenMeteoAPI[WeatherCode],(OpenMeteoAPI[LocationID]=$B117)*(INT(OpenMeteoAPI[ForecastDateTime])=$C117))))</f>
        <v>0</v>
      </c>
      <c r="K117" t="str" cm="1">
        <f t="array" ref="K117">IF($J117="","",_xlfn.IFS($J117=0,"Clear",$J117&lt;=3,"Partly Cloudy",OR($J117=45,$J117=48),"Fog",AND($J117&gt;=51,$J117&lt;=67),"Drizzle",AND($J117&gt;=71,$J117&lt;=77),"Snow",AND($J117&gt;=80,$J117&lt;=82),"Rain Showers",AND($J117&gt;=95,$J117&lt;=99),"Thunderstorm",TRUE,"Cloudy"))</f>
        <v>Clear</v>
      </c>
      <c r="L117" t="str" cm="1">
        <f t="array" ref="L117">IF($J117="","",_xlfn.IFS($J117=0,_xlfn.UNICHAR(9728),$J117&lt;=3,_xlfn.UNICHAR(9729),OR($J117=45,$J117=48),"~",AND($J117&gt;=51,$J117&lt;=67),_xlfn.UNICHAR(9748),AND($J117&gt;=71,$J117&lt;=77),_xlfn.UNICHAR(10052),AND($J117&gt;=80,$J117&lt;=82),_xlfn.UNICHAR(9748),AND($J117&gt;=95,$J117&lt;=99),_xlfn.UNICHAR(9889),TRUE,_xlfn.UNICHAR(9729)))</f>
        <v>☀</v>
      </c>
    </row>
    <row r="118" spans="1:12">
      <c r="A118" t="str" cm="1">
        <f t="array" ref="A118">_xlfn.LET(_xlpm.ids,_xlfn._xlws.FILTER(Locations[LocationID],Locations[LocationID]&lt;&gt;""),_xlpm.days,_xlfn._xlws.SORT(_xlfn.UNIQUE(INT(OpenMeteoAPI[ForecastDateTime]))),_xlpm.n,ROWS($A$2:A118),IF(_xlpm.n&gt;ROWS(_xlpm.ids)*ROWS(_xlpm.days),"",_xlfn.XLOOKUP(INDEX(_xlpm.ids,INT((_xlpm.n-1)/ROWS(_xlpm.days))+1),Locations[LocationID],Locations[Display Location])))</f>
        <v>London, GB</v>
      </c>
      <c r="B118" t="str" cm="1">
        <f t="array" ref="B118">_xlfn.LET(_xlpm.ids,_xlfn._xlws.FILTER(Locations[LocationID],Locations[LocationID]&lt;&gt;""),_xlpm.days,_xlfn._xlws.SORT(_xlfn.UNIQUE(INT(OpenMeteoAPI[ForecastDateTime]))),_xlpm.n,ROWS($B$2:B118),IF(_xlpm.n&gt;ROWS(_xlpm.ids)*ROWS(_xlpm.days),"",INDEX(_xlpm.ids,INT((_xlpm.n-1)/ROWS(_xlpm.days))+1)))</f>
        <v>GB-LON</v>
      </c>
      <c r="C118" s="10" cm="1">
        <f t="array" ref="C118">_xlfn.LET(_xlpm.days,_xlfn._xlws.SORT(_xlfn.UNIQUE(INT(OpenMeteoAPI[ForecastDateTime]))),_xlpm.n,ROWS($C$2:C118),IF($B118="","",INDEX(_xlpm.days,MOD(_xlpm.n-1,ROWS(_xlpm.days))+1)))</f>
        <v>46216</v>
      </c>
      <c r="D118" s="3" cm="1">
        <f t="array" ref="D118">IF($B118="","",MAX(_xlfn._xlws.FILTER(OpenMeteoAPI[TemperatureC],(OpenMeteoAPI[LocationID]=$B118)*(INT(OpenMeteoAPI[ForecastDateTime])=$C118))))</f>
        <v>26.8</v>
      </c>
      <c r="E118" s="3" cm="1">
        <f t="array" ref="E118">IF($B118="","",MIN(_xlfn._xlws.FILTER(OpenMeteoAPI[TemperatureC],(OpenMeteoAPI[LocationID]=$B118)*(INT(OpenMeteoAPI[ForecastDateTime])=$C118))))</f>
        <v>14.8</v>
      </c>
      <c r="F118" s="4" cm="1">
        <f t="array" ref="F118">IF($B118="","",AVERAGE(_xlfn._xlws.FILTER(OpenMeteoAPI[RelativeHumidityPct],(OpenMeteoAPI[LocationID]=$B118)*(INT(OpenMeteoAPI[ForecastDateTime])=$C118)))/100)</f>
        <v>0.54791666666666661</v>
      </c>
      <c r="G118" s="4" cm="1">
        <f t="array" ref="G118">IF($B118="","",MAX(_xlfn._xlws.FILTER(OpenMeteoAPI[PrecipitationProbabilityPct],(OpenMeteoAPI[LocationID]=$B118)*(INT(OpenMeteoAPI[ForecastDateTime])=$C118)))/100)</f>
        <v>0.03</v>
      </c>
      <c r="H118" s="3" cm="1">
        <f t="array" ref="H118">IF($B118="","",SUM(_xlfn._xlws.FILTER(OpenMeteoAPI[PrecipitationMM],(OpenMeteoAPI[LocationID]=$B118)*(INT(OpenMeteoAPI[ForecastDateTime])=$C118))))</f>
        <v>0</v>
      </c>
      <c r="I118" s="3" cm="1">
        <f t="array" ref="I118">IF($B118="","",AVERAGE(_xlfn._xlws.FILTER(OpenMeteoAPI[WindSpeedKMH],(OpenMeteoAPI[LocationID]=$B118)*(INT(OpenMeteoAPI[ForecastDateTime])=$C118))))</f>
        <v>19.212499999999999</v>
      </c>
      <c r="J118" cm="1">
        <f t="array" ref="J118">IF($B118="","",_xlfn.MODE.SNGL(_xlfn._xlws.FILTER(OpenMeteoAPI[WeatherCode],(OpenMeteoAPI[LocationID]=$B118)*(INT(OpenMeteoAPI[ForecastDateTime])=$C118))))</f>
        <v>0</v>
      </c>
      <c r="K118" t="str" cm="1">
        <f t="array" ref="K118">IF($J118="","",_xlfn.IFS($J118=0,"Clear",$J118&lt;=3,"Partly Cloudy",OR($J118=45,$J118=48),"Fog",AND($J118&gt;=51,$J118&lt;=67),"Drizzle",AND($J118&gt;=71,$J118&lt;=77),"Snow",AND($J118&gt;=80,$J118&lt;=82),"Rain Showers",AND($J118&gt;=95,$J118&lt;=99),"Thunderstorm",TRUE,"Cloudy"))</f>
        <v>Clear</v>
      </c>
      <c r="L118" t="str" cm="1">
        <f t="array" ref="L118">IF($J118="","",_xlfn.IFS($J118=0,_xlfn.UNICHAR(9728),$J118&lt;=3,_xlfn.UNICHAR(9729),OR($J118=45,$J118=48),"~",AND($J118&gt;=51,$J118&lt;=67),_xlfn.UNICHAR(9748),AND($J118&gt;=71,$J118&lt;=77),_xlfn.UNICHAR(10052),AND($J118&gt;=80,$J118&lt;=82),_xlfn.UNICHAR(9748),AND($J118&gt;=95,$J118&lt;=99),_xlfn.UNICHAR(9889),TRUE,_xlfn.UNICHAR(9729)))</f>
        <v>☀</v>
      </c>
    </row>
    <row r="119" spans="1:12">
      <c r="A119" t="str" cm="1">
        <f t="array" ref="A119">_xlfn.LET(_xlpm.ids,_xlfn._xlws.FILTER(Locations[LocationID],Locations[LocationID]&lt;&gt;""),_xlpm.days,_xlfn._xlws.SORT(_xlfn.UNIQUE(INT(OpenMeteoAPI[ForecastDateTime]))),_xlpm.n,ROWS($A$2:A119),IF(_xlpm.n&gt;ROWS(_xlpm.ids)*ROWS(_xlpm.days),"",_xlfn.XLOOKUP(INDEX(_xlpm.ids,INT((_xlpm.n-1)/ROWS(_xlpm.days))+1),Locations[LocationID],Locations[Display Location])))</f>
        <v>London, GB</v>
      </c>
      <c r="B119" t="str" cm="1">
        <f t="array" ref="B119">_xlfn.LET(_xlpm.ids,_xlfn._xlws.FILTER(Locations[LocationID],Locations[LocationID]&lt;&gt;""),_xlpm.days,_xlfn._xlws.SORT(_xlfn.UNIQUE(INT(OpenMeteoAPI[ForecastDateTime]))),_xlpm.n,ROWS($B$2:B119),IF(_xlpm.n&gt;ROWS(_xlpm.ids)*ROWS(_xlpm.days),"",INDEX(_xlpm.ids,INT((_xlpm.n-1)/ROWS(_xlpm.days))+1)))</f>
        <v>GB-LON</v>
      </c>
      <c r="C119" s="10" cm="1">
        <f t="array" ref="C119">_xlfn.LET(_xlpm.days,_xlfn._xlws.SORT(_xlfn.UNIQUE(INT(OpenMeteoAPI[ForecastDateTime]))),_xlpm.n,ROWS($C$2:C119),IF($B119="","",INDEX(_xlpm.days,MOD(_xlpm.n-1,ROWS(_xlpm.days))+1)))</f>
        <v>46217</v>
      </c>
      <c r="D119" s="3" cm="1">
        <f t="array" ref="D119">IF($B119="","",MAX(_xlfn._xlws.FILTER(OpenMeteoAPI[TemperatureC],(OpenMeteoAPI[LocationID]=$B119)*(INT(OpenMeteoAPI[ForecastDateTime])=$C119))))</f>
        <v>27.3</v>
      </c>
      <c r="E119" s="3" cm="1">
        <f t="array" ref="E119">IF($B119="","",MIN(_xlfn._xlws.FILTER(OpenMeteoAPI[TemperatureC],(OpenMeteoAPI[LocationID]=$B119)*(INT(OpenMeteoAPI[ForecastDateTime])=$C119))))</f>
        <v>15.4</v>
      </c>
      <c r="F119" s="4" cm="1">
        <f t="array" ref="F119">IF($B119="","",AVERAGE(_xlfn._xlws.FILTER(OpenMeteoAPI[RelativeHumidityPct],(OpenMeteoAPI[LocationID]=$B119)*(INT(OpenMeteoAPI[ForecastDateTime])=$C119)))/100)</f>
        <v>0.54208333333333336</v>
      </c>
      <c r="G119" s="4" cm="1">
        <f t="array" ref="G119">IF($B119="","",MAX(_xlfn._xlws.FILTER(OpenMeteoAPI[PrecipitationProbabilityPct],(OpenMeteoAPI[LocationID]=$B119)*(INT(OpenMeteoAPI[ForecastDateTime])=$C119)))/100)</f>
        <v>0.06</v>
      </c>
      <c r="H119" s="3" cm="1">
        <f t="array" ref="H119">IF($B119="","",SUM(_xlfn._xlws.FILTER(OpenMeteoAPI[PrecipitationMM],(OpenMeteoAPI[LocationID]=$B119)*(INT(OpenMeteoAPI[ForecastDateTime])=$C119))))</f>
        <v>0</v>
      </c>
      <c r="I119" s="3" cm="1">
        <f t="array" ref="I119">IF($B119="","",AVERAGE(_xlfn._xlws.FILTER(OpenMeteoAPI[WindSpeedKMH],(OpenMeteoAPI[LocationID]=$B119)*(INT(OpenMeteoAPI[ForecastDateTime])=$C119))))</f>
        <v>14.93333333333333</v>
      </c>
      <c r="J119" cm="1">
        <f t="array" ref="J119">IF($B119="","",_xlfn.MODE.SNGL(_xlfn._xlws.FILTER(OpenMeteoAPI[WeatherCode],(OpenMeteoAPI[LocationID]=$B119)*(INT(OpenMeteoAPI[ForecastDateTime])=$C119))))</f>
        <v>2</v>
      </c>
      <c r="K119" t="str" cm="1">
        <f t="array" ref="K119">IF($J119="","",_xlfn.IFS($J119=0,"Clear",$J119&lt;=3,"Partly Cloudy",OR($J119=45,$J119=48),"Fog",AND($J119&gt;=51,$J119&lt;=67),"Drizzle",AND($J119&gt;=71,$J119&lt;=77),"Snow",AND($J119&gt;=80,$J119&lt;=82),"Rain Showers",AND($J119&gt;=95,$J119&lt;=99),"Thunderstorm",TRUE,"Cloudy"))</f>
        <v>Partly Cloudy</v>
      </c>
      <c r="L119" t="str" cm="1">
        <f t="array" ref="L119">IF($J119="","",_xlfn.IFS($J119=0,_xlfn.UNICHAR(9728),$J119&lt;=3,_xlfn.UNICHAR(9729),OR($J119=45,$J119=48),"~",AND($J119&gt;=51,$J119&lt;=67),_xlfn.UNICHAR(9748),AND($J119&gt;=71,$J119&lt;=77),_xlfn.UNICHAR(10052),AND($J119&gt;=80,$J119&lt;=82),_xlfn.UNICHAR(9748),AND($J119&gt;=95,$J119&lt;=99),_xlfn.UNICHAR(9889),TRUE,_xlfn.UNICHAR(9729)))</f>
        <v>☁</v>
      </c>
    </row>
    <row r="120" spans="1:12">
      <c r="A120" t="str" cm="1">
        <f t="array" ref="A120">_xlfn.LET(_xlpm.ids,_xlfn._xlws.FILTER(Locations[LocationID],Locations[LocationID]&lt;&gt;""),_xlpm.days,_xlfn._xlws.SORT(_xlfn.UNIQUE(INT(OpenMeteoAPI[ForecastDateTime]))),_xlpm.n,ROWS($A$2:A120),IF(_xlpm.n&gt;ROWS(_xlpm.ids)*ROWS(_xlpm.days),"",_xlfn.XLOOKUP(INDEX(_xlpm.ids,INT((_xlpm.n-1)/ROWS(_xlpm.days))+1),Locations[LocationID],Locations[Display Location])))</f>
        <v>London, GB</v>
      </c>
      <c r="B120" t="str" cm="1">
        <f t="array" ref="B120">_xlfn.LET(_xlpm.ids,_xlfn._xlws.FILTER(Locations[LocationID],Locations[LocationID]&lt;&gt;""),_xlpm.days,_xlfn._xlws.SORT(_xlfn.UNIQUE(INT(OpenMeteoAPI[ForecastDateTime]))),_xlpm.n,ROWS($B$2:B120),IF(_xlpm.n&gt;ROWS(_xlpm.ids)*ROWS(_xlpm.days),"",INDEX(_xlpm.ids,INT((_xlpm.n-1)/ROWS(_xlpm.days))+1)))</f>
        <v>GB-LON</v>
      </c>
      <c r="C120" s="10" cm="1">
        <f t="array" ref="C120">_xlfn.LET(_xlpm.days,_xlfn._xlws.SORT(_xlfn.UNIQUE(INT(OpenMeteoAPI[ForecastDateTime]))),_xlpm.n,ROWS($C$2:C120),IF($B120="","",INDEX(_xlpm.days,MOD(_xlpm.n-1,ROWS(_xlpm.days))+1)))</f>
        <v>46218</v>
      </c>
      <c r="D120" s="3" cm="1">
        <f t="array" ref="D120">IF($B120="","",MAX(_xlfn._xlws.FILTER(OpenMeteoAPI[TemperatureC],(OpenMeteoAPI[LocationID]=$B120)*(INT(OpenMeteoAPI[ForecastDateTime])=$C120))))</f>
        <v>27.4</v>
      </c>
      <c r="E120" s="3" cm="1">
        <f t="array" ref="E120">IF($B120="","",MIN(_xlfn._xlws.FILTER(OpenMeteoAPI[TemperatureC],(OpenMeteoAPI[LocationID]=$B120)*(INT(OpenMeteoAPI[ForecastDateTime])=$C120))))</f>
        <v>16.2</v>
      </c>
      <c r="F120" s="4" cm="1">
        <f t="array" ref="F120">IF($B120="","",AVERAGE(_xlfn._xlws.FILTER(OpenMeteoAPI[RelativeHumidityPct],(OpenMeteoAPI[LocationID]=$B120)*(INT(OpenMeteoAPI[ForecastDateTime])=$C120)))/100)</f>
        <v>0.57625000000000004</v>
      </c>
      <c r="G120" s="4" cm="1">
        <f t="array" ref="G120">IF($B120="","",MAX(_xlfn._xlws.FILTER(OpenMeteoAPI[PrecipitationProbabilityPct],(OpenMeteoAPI[LocationID]=$B120)*(INT(OpenMeteoAPI[ForecastDateTime])=$C120)))/100)</f>
        <v>0.06</v>
      </c>
      <c r="H120" s="3" cm="1">
        <f t="array" ref="H120">IF($B120="","",SUM(_xlfn._xlws.FILTER(OpenMeteoAPI[PrecipitationMM],(OpenMeteoAPI[LocationID]=$B120)*(INT(OpenMeteoAPI[ForecastDateTime])=$C120))))</f>
        <v>0</v>
      </c>
      <c r="I120" s="3" cm="1">
        <f t="array" ref="I120">IF($B120="","",AVERAGE(_xlfn._xlws.FILTER(OpenMeteoAPI[WindSpeedKMH],(OpenMeteoAPI[LocationID]=$B120)*(INT(OpenMeteoAPI[ForecastDateTime])=$C120))))</f>
        <v>13.495833333333332</v>
      </c>
      <c r="J120" cm="1">
        <f t="array" ref="J120">IF($B120="","",_xlfn.MODE.SNGL(_xlfn._xlws.FILTER(OpenMeteoAPI[WeatherCode],(OpenMeteoAPI[LocationID]=$B120)*(INT(OpenMeteoAPI[ForecastDateTime])=$C120))))</f>
        <v>0</v>
      </c>
      <c r="K120" t="str" cm="1">
        <f t="array" ref="K120">IF($J120="","",_xlfn.IFS($J120=0,"Clear",$J120&lt;=3,"Partly Cloudy",OR($J120=45,$J120=48),"Fog",AND($J120&gt;=51,$J120&lt;=67),"Drizzle",AND($J120&gt;=71,$J120&lt;=77),"Snow",AND($J120&gt;=80,$J120&lt;=82),"Rain Showers",AND($J120&gt;=95,$J120&lt;=99),"Thunderstorm",TRUE,"Cloudy"))</f>
        <v>Clear</v>
      </c>
      <c r="L120" t="str" cm="1">
        <f t="array" ref="L120">IF($J120="","",_xlfn.IFS($J120=0,_xlfn.UNICHAR(9728),$J120&lt;=3,_xlfn.UNICHAR(9729),OR($J120=45,$J120=48),"~",AND($J120&gt;=51,$J120&lt;=67),_xlfn.UNICHAR(9748),AND($J120&gt;=71,$J120&lt;=77),_xlfn.UNICHAR(10052),AND($J120&gt;=80,$J120&lt;=82),_xlfn.UNICHAR(9748),AND($J120&gt;=95,$J120&lt;=99),_xlfn.UNICHAR(9889),TRUE,_xlfn.UNICHAR(9729)))</f>
        <v>☀</v>
      </c>
    </row>
    <row r="121" spans="1:12">
      <c r="A121" t="str" cm="1">
        <f t="array" ref="A121">_xlfn.LET(_xlpm.ids,_xlfn._xlws.FILTER(Locations[LocationID],Locations[LocationID]&lt;&gt;""),_xlpm.days,_xlfn._xlws.SORT(_xlfn.UNIQUE(INT(OpenMeteoAPI[ForecastDateTime]))),_xlpm.n,ROWS($A$2:A121),IF(_xlpm.n&gt;ROWS(_xlpm.ids)*ROWS(_xlpm.days),"",_xlfn.XLOOKUP(INDEX(_xlpm.ids,INT((_xlpm.n-1)/ROWS(_xlpm.days))+1),Locations[LocationID],Locations[Display Location])))</f>
        <v>London, GB</v>
      </c>
      <c r="B121" t="str" cm="1">
        <f t="array" ref="B121">_xlfn.LET(_xlpm.ids,_xlfn._xlws.FILTER(Locations[LocationID],Locations[LocationID]&lt;&gt;""),_xlpm.days,_xlfn._xlws.SORT(_xlfn.UNIQUE(INT(OpenMeteoAPI[ForecastDateTime]))),_xlpm.n,ROWS($B$2:B121),IF(_xlpm.n&gt;ROWS(_xlpm.ids)*ROWS(_xlpm.days),"",INDEX(_xlpm.ids,INT((_xlpm.n-1)/ROWS(_xlpm.days))+1)))</f>
        <v>GB-LON</v>
      </c>
      <c r="C121" s="10" cm="1">
        <f t="array" ref="C121">_xlfn.LET(_xlpm.days,_xlfn._xlws.SORT(_xlfn.UNIQUE(INT(OpenMeteoAPI[ForecastDateTime]))),_xlpm.n,ROWS($C$2:C121),IF($B121="","",INDEX(_xlpm.days,MOD(_xlpm.n-1,ROWS(_xlpm.days))+1)))</f>
        <v>46219</v>
      </c>
      <c r="D121" s="3" cm="1">
        <f t="array" ref="D121">IF($B121="","",MAX(_xlfn._xlws.FILTER(OpenMeteoAPI[TemperatureC],(OpenMeteoAPI[LocationID]=$B121)*(INT(OpenMeteoAPI[ForecastDateTime])=$C121))))</f>
        <v>29.8</v>
      </c>
      <c r="E121" s="3" cm="1">
        <f t="array" ref="E121">IF($B121="","",MIN(_xlfn._xlws.FILTER(OpenMeteoAPI[TemperatureC],(OpenMeteoAPI[LocationID]=$B121)*(INT(OpenMeteoAPI[ForecastDateTime])=$C121))))</f>
        <v>18</v>
      </c>
      <c r="F121" s="4" cm="1">
        <f t="array" ref="F121">IF($B121="","",AVERAGE(_xlfn._xlws.FILTER(OpenMeteoAPI[RelativeHumidityPct],(OpenMeteoAPI[LocationID]=$B121)*(INT(OpenMeteoAPI[ForecastDateTime])=$C121)))/100)</f>
        <v>0.59916666666666663</v>
      </c>
      <c r="G121" s="4" cm="1">
        <f t="array" ref="G121">IF($B121="","",MAX(_xlfn._xlws.FILTER(OpenMeteoAPI[PrecipitationProbabilityPct],(OpenMeteoAPI[LocationID]=$B121)*(INT(OpenMeteoAPI[ForecastDateTime])=$C121)))/100)</f>
        <v>0.15</v>
      </c>
      <c r="H121" s="3" cm="1">
        <f t="array" ref="H121">IF($B121="","",SUM(_xlfn._xlws.FILTER(OpenMeteoAPI[PrecipitationMM],(OpenMeteoAPI[LocationID]=$B121)*(INT(OpenMeteoAPI[ForecastDateTime])=$C121))))</f>
        <v>0</v>
      </c>
      <c r="I121" s="3" cm="1">
        <f t="array" ref="I121">IF($B121="","",AVERAGE(_xlfn._xlws.FILTER(OpenMeteoAPI[WindSpeedKMH],(OpenMeteoAPI[LocationID]=$B121)*(INT(OpenMeteoAPI[ForecastDateTime])=$C121))))</f>
        <v>12.94166666666667</v>
      </c>
      <c r="J121" cm="1">
        <f t="array" ref="J121">IF($B121="","",_xlfn.MODE.SNGL(_xlfn._xlws.FILTER(OpenMeteoAPI[WeatherCode],(OpenMeteoAPI[LocationID]=$B121)*(INT(OpenMeteoAPI[ForecastDateTime])=$C121))))</f>
        <v>3</v>
      </c>
      <c r="K121" t="str" cm="1">
        <f t="array" ref="K121">IF($J121="","",_xlfn.IFS($J121=0,"Clear",$J121&lt;=3,"Partly Cloudy",OR($J121=45,$J121=48),"Fog",AND($J121&gt;=51,$J121&lt;=67),"Drizzle",AND($J121&gt;=71,$J121&lt;=77),"Snow",AND($J121&gt;=80,$J121&lt;=82),"Rain Showers",AND($J121&gt;=95,$J121&lt;=99),"Thunderstorm",TRUE,"Cloudy"))</f>
        <v>Partly Cloudy</v>
      </c>
      <c r="L121" t="str" cm="1">
        <f t="array" ref="L121">IF($J121="","",_xlfn.IFS($J121=0,_xlfn.UNICHAR(9728),$J121&lt;=3,_xlfn.UNICHAR(9729),OR($J121=45,$J121=48),"~",AND($J121&gt;=51,$J121&lt;=67),_xlfn.UNICHAR(9748),AND($J121&gt;=71,$J121&lt;=77),_xlfn.UNICHAR(10052),AND($J121&gt;=80,$J121&lt;=82),_xlfn.UNICHAR(9748),AND($J121&gt;=95,$J121&lt;=99),_xlfn.UNICHAR(9889),TRUE,_xlfn.UNICHAR(9729)))</f>
        <v>☁</v>
      </c>
    </row>
    <row r="122" spans="1:12">
      <c r="A122" t="str" cm="1">
        <f t="array" ref="A122">_xlfn.LET(_xlpm.ids,_xlfn._xlws.FILTER(Locations[LocationID],Locations[LocationID]&lt;&gt;""),_xlpm.days,_xlfn._xlws.SORT(_xlfn.UNIQUE(INT(OpenMeteoAPI[ForecastDateTime]))),_xlpm.n,ROWS($A$2:A122),IF(_xlpm.n&gt;ROWS(_xlpm.ids)*ROWS(_xlpm.days),"",_xlfn.XLOOKUP(INDEX(_xlpm.ids,INT((_xlpm.n-1)/ROWS(_xlpm.days))+1),Locations[LocationID],Locations[Display Location])))</f>
        <v>Athens, GR</v>
      </c>
      <c r="B122" t="str" cm="1">
        <f t="array" ref="B122">_xlfn.LET(_xlpm.ids,_xlfn._xlws.FILTER(Locations[LocationID],Locations[LocationID]&lt;&gt;""),_xlpm.days,_xlfn._xlws.SORT(_xlfn.UNIQUE(INT(OpenMeteoAPI[ForecastDateTime]))),_xlpm.n,ROWS($B$2:B122),IF(_xlpm.n&gt;ROWS(_xlpm.ids)*ROWS(_xlpm.days),"",INDEX(_xlpm.ids,INT((_xlpm.n-1)/ROWS(_xlpm.days))+1)))</f>
        <v>GR-ATH</v>
      </c>
      <c r="C122" s="10" cm="1">
        <f t="array" ref="C122">_xlfn.LET(_xlpm.days,_xlfn._xlws.SORT(_xlfn.UNIQUE(INT(OpenMeteoAPI[ForecastDateTime]))),_xlpm.n,ROWS($C$2:C122),IF($B122="","",INDEX(_xlpm.days,MOD(_xlpm.n-1,ROWS(_xlpm.days))+1)))</f>
        <v>46210</v>
      </c>
      <c r="D122" s="3" cm="1">
        <f t="array" ref="D122">IF($B122="","",MAX(_xlfn._xlws.FILTER(OpenMeteoAPI[TemperatureC],(OpenMeteoAPI[LocationID]=$B122)*(INT(OpenMeteoAPI[ForecastDateTime])=$C122))))</f>
        <v>33.6</v>
      </c>
      <c r="E122" s="3" cm="1">
        <f t="array" ref="E122">IF($B122="","",MIN(_xlfn._xlws.FILTER(OpenMeteoAPI[TemperatureC],(OpenMeteoAPI[LocationID]=$B122)*(INT(OpenMeteoAPI[ForecastDateTime])=$C122))))</f>
        <v>21.7</v>
      </c>
      <c r="F122" s="4" cm="1">
        <f t="array" ref="F122">IF($B122="","",AVERAGE(_xlfn._xlws.FILTER(OpenMeteoAPI[RelativeHumidityPct],(OpenMeteoAPI[LocationID]=$B122)*(INT(OpenMeteoAPI[ForecastDateTime])=$C122)))/100)</f>
        <v>0.35916666666666663</v>
      </c>
      <c r="G122" s="4" cm="1">
        <f t="array" ref="G122">IF($B122="","",MAX(_xlfn._xlws.FILTER(OpenMeteoAPI[PrecipitationProbabilityPct],(OpenMeteoAPI[LocationID]=$B122)*(INT(OpenMeteoAPI[ForecastDateTime])=$C122)))/100)</f>
        <v>0</v>
      </c>
      <c r="H122" s="3" cm="1">
        <f t="array" ref="H122">IF($B122="","",SUM(_xlfn._xlws.FILTER(OpenMeteoAPI[PrecipitationMM],(OpenMeteoAPI[LocationID]=$B122)*(INT(OpenMeteoAPI[ForecastDateTime])=$C122))))</f>
        <v>0</v>
      </c>
      <c r="I122" s="3" cm="1">
        <f t="array" ref="I122">IF($B122="","",AVERAGE(_xlfn._xlws.FILTER(OpenMeteoAPI[WindSpeedKMH],(OpenMeteoAPI[LocationID]=$B122)*(INT(OpenMeteoAPI[ForecastDateTime])=$C122))))</f>
        <v>6.6833333333333336</v>
      </c>
      <c r="J122" cm="1">
        <f t="array" ref="J122">IF($B122="","",_xlfn.MODE.SNGL(_xlfn._xlws.FILTER(OpenMeteoAPI[WeatherCode],(OpenMeteoAPI[LocationID]=$B122)*(INT(OpenMeteoAPI[ForecastDateTime])=$C122))))</f>
        <v>0</v>
      </c>
      <c r="K122" t="str" cm="1">
        <f t="array" ref="K122">IF($J122="","",_xlfn.IFS($J122=0,"Clear",$J122&lt;=3,"Partly Cloudy",OR($J122=45,$J122=48),"Fog",AND($J122&gt;=51,$J122&lt;=67),"Drizzle",AND($J122&gt;=71,$J122&lt;=77),"Snow",AND($J122&gt;=80,$J122&lt;=82),"Rain Showers",AND($J122&gt;=95,$J122&lt;=99),"Thunderstorm",TRUE,"Cloudy"))</f>
        <v>Clear</v>
      </c>
      <c r="L122" t="str" cm="1">
        <f t="array" ref="L122">IF($J122="","",_xlfn.IFS($J122=0,_xlfn.UNICHAR(9728),$J122&lt;=3,_xlfn.UNICHAR(9729),OR($J122=45,$J122=48),"~",AND($J122&gt;=51,$J122&lt;=67),_xlfn.UNICHAR(9748),AND($J122&gt;=71,$J122&lt;=77),_xlfn.UNICHAR(10052),AND($J122&gt;=80,$J122&lt;=82),_xlfn.UNICHAR(9748),AND($J122&gt;=95,$J122&lt;=99),_xlfn.UNICHAR(9889),TRUE,_xlfn.UNICHAR(9729)))</f>
        <v>☀</v>
      </c>
    </row>
    <row r="123" spans="1:12">
      <c r="A123" t="str" cm="1">
        <f t="array" ref="A123">_xlfn.LET(_xlpm.ids,_xlfn._xlws.FILTER(Locations[LocationID],Locations[LocationID]&lt;&gt;""),_xlpm.days,_xlfn._xlws.SORT(_xlfn.UNIQUE(INT(OpenMeteoAPI[ForecastDateTime]))),_xlpm.n,ROWS($A$2:A123),IF(_xlpm.n&gt;ROWS(_xlpm.ids)*ROWS(_xlpm.days),"",_xlfn.XLOOKUP(INDEX(_xlpm.ids,INT((_xlpm.n-1)/ROWS(_xlpm.days))+1),Locations[LocationID],Locations[Display Location])))</f>
        <v>Athens, GR</v>
      </c>
      <c r="B123" t="str" cm="1">
        <f t="array" ref="B123">_xlfn.LET(_xlpm.ids,_xlfn._xlws.FILTER(Locations[LocationID],Locations[LocationID]&lt;&gt;""),_xlpm.days,_xlfn._xlws.SORT(_xlfn.UNIQUE(INT(OpenMeteoAPI[ForecastDateTime]))),_xlpm.n,ROWS($B$2:B123),IF(_xlpm.n&gt;ROWS(_xlpm.ids)*ROWS(_xlpm.days),"",INDEX(_xlpm.ids,INT((_xlpm.n-1)/ROWS(_xlpm.days))+1)))</f>
        <v>GR-ATH</v>
      </c>
      <c r="C123" s="10" cm="1">
        <f t="array" ref="C123">_xlfn.LET(_xlpm.days,_xlfn._xlws.SORT(_xlfn.UNIQUE(INT(OpenMeteoAPI[ForecastDateTime]))),_xlpm.n,ROWS($C$2:C123),IF($B123="","",INDEX(_xlpm.days,MOD(_xlpm.n-1,ROWS(_xlpm.days))+1)))</f>
        <v>46211</v>
      </c>
      <c r="D123" s="3" cm="1">
        <f t="array" ref="D123">IF($B123="","",MAX(_xlfn._xlws.FILTER(OpenMeteoAPI[TemperatureC],(OpenMeteoAPI[LocationID]=$B123)*(INT(OpenMeteoAPI[ForecastDateTime])=$C123))))</f>
        <v>33.700000000000003</v>
      </c>
      <c r="E123" s="3" cm="1">
        <f t="array" ref="E123">IF($B123="","",MIN(_xlfn._xlws.FILTER(OpenMeteoAPI[TemperatureC],(OpenMeteoAPI[LocationID]=$B123)*(INT(OpenMeteoAPI[ForecastDateTime])=$C123))))</f>
        <v>22.4</v>
      </c>
      <c r="F123" s="4" cm="1">
        <f t="array" ref="F123">IF($B123="","",AVERAGE(_xlfn._xlws.FILTER(OpenMeteoAPI[RelativeHumidityPct],(OpenMeteoAPI[LocationID]=$B123)*(INT(OpenMeteoAPI[ForecastDateTime])=$C123)))/100)</f>
        <v>0.40458333333333335</v>
      </c>
      <c r="G123" s="4" cm="1">
        <f t="array" ref="G123">IF($B123="","",MAX(_xlfn._xlws.FILTER(OpenMeteoAPI[PrecipitationProbabilityPct],(OpenMeteoAPI[LocationID]=$B123)*(INT(OpenMeteoAPI[ForecastDateTime])=$C123)))/100)</f>
        <v>0.05</v>
      </c>
      <c r="H123" s="3" cm="1">
        <f t="array" ref="H123">IF($B123="","",SUM(_xlfn._xlws.FILTER(OpenMeteoAPI[PrecipitationMM],(OpenMeteoAPI[LocationID]=$B123)*(INT(OpenMeteoAPI[ForecastDateTime])=$C123))))</f>
        <v>0</v>
      </c>
      <c r="I123" s="3" cm="1">
        <f t="array" ref="I123">IF($B123="","",AVERAGE(_xlfn._xlws.FILTER(OpenMeteoAPI[WindSpeedKMH],(OpenMeteoAPI[LocationID]=$B123)*(INT(OpenMeteoAPI[ForecastDateTime])=$C123))))</f>
        <v>6.0124999999999993</v>
      </c>
      <c r="J123" cm="1">
        <f t="array" ref="J123">IF($B123="","",_xlfn.MODE.SNGL(_xlfn._xlws.FILTER(OpenMeteoAPI[WeatherCode],(OpenMeteoAPI[LocationID]=$B123)*(INT(OpenMeteoAPI[ForecastDateTime])=$C123))))</f>
        <v>0</v>
      </c>
      <c r="K123" t="str" cm="1">
        <f t="array" ref="K123">IF($J123="","",_xlfn.IFS($J123=0,"Clear",$J123&lt;=3,"Partly Cloudy",OR($J123=45,$J123=48),"Fog",AND($J123&gt;=51,$J123&lt;=67),"Drizzle",AND($J123&gt;=71,$J123&lt;=77),"Snow",AND($J123&gt;=80,$J123&lt;=82),"Rain Showers",AND($J123&gt;=95,$J123&lt;=99),"Thunderstorm",TRUE,"Cloudy"))</f>
        <v>Clear</v>
      </c>
      <c r="L123" t="str" cm="1">
        <f t="array" ref="L123">IF($J123="","",_xlfn.IFS($J123=0,_xlfn.UNICHAR(9728),$J123&lt;=3,_xlfn.UNICHAR(9729),OR($J123=45,$J123=48),"~",AND($J123&gt;=51,$J123&lt;=67),_xlfn.UNICHAR(9748),AND($J123&gt;=71,$J123&lt;=77),_xlfn.UNICHAR(10052),AND($J123&gt;=80,$J123&lt;=82),_xlfn.UNICHAR(9748),AND($J123&gt;=95,$J123&lt;=99),_xlfn.UNICHAR(9889),TRUE,_xlfn.UNICHAR(9729)))</f>
        <v>☀</v>
      </c>
    </row>
    <row r="124" spans="1:12">
      <c r="A124" t="str" cm="1">
        <f t="array" ref="A124">_xlfn.LET(_xlpm.ids,_xlfn._xlws.FILTER(Locations[LocationID],Locations[LocationID]&lt;&gt;""),_xlpm.days,_xlfn._xlws.SORT(_xlfn.UNIQUE(INT(OpenMeteoAPI[ForecastDateTime]))),_xlpm.n,ROWS($A$2:A124),IF(_xlpm.n&gt;ROWS(_xlpm.ids)*ROWS(_xlpm.days),"",_xlfn.XLOOKUP(INDEX(_xlpm.ids,INT((_xlpm.n-1)/ROWS(_xlpm.days))+1),Locations[LocationID],Locations[Display Location])))</f>
        <v>Athens, GR</v>
      </c>
      <c r="B124" t="str" cm="1">
        <f t="array" ref="B124">_xlfn.LET(_xlpm.ids,_xlfn._xlws.FILTER(Locations[LocationID],Locations[LocationID]&lt;&gt;""),_xlpm.days,_xlfn._xlws.SORT(_xlfn.UNIQUE(INT(OpenMeteoAPI[ForecastDateTime]))),_xlpm.n,ROWS($B$2:B124),IF(_xlpm.n&gt;ROWS(_xlpm.ids)*ROWS(_xlpm.days),"",INDEX(_xlpm.ids,INT((_xlpm.n-1)/ROWS(_xlpm.days))+1)))</f>
        <v>GR-ATH</v>
      </c>
      <c r="C124" s="10" cm="1">
        <f t="array" ref="C124">_xlfn.LET(_xlpm.days,_xlfn._xlws.SORT(_xlfn.UNIQUE(INT(OpenMeteoAPI[ForecastDateTime]))),_xlpm.n,ROWS($C$2:C124),IF($B124="","",INDEX(_xlpm.days,MOD(_xlpm.n-1,ROWS(_xlpm.days))+1)))</f>
        <v>46212</v>
      </c>
      <c r="D124" s="3" cm="1">
        <f t="array" ref="D124">IF($B124="","",MAX(_xlfn._xlws.FILTER(OpenMeteoAPI[TemperatureC],(OpenMeteoAPI[LocationID]=$B124)*(INT(OpenMeteoAPI[ForecastDateTime])=$C124))))</f>
        <v>31</v>
      </c>
      <c r="E124" s="3" cm="1">
        <f t="array" ref="E124">IF($B124="","",MIN(_xlfn._xlws.FILTER(OpenMeteoAPI[TemperatureC],(OpenMeteoAPI[LocationID]=$B124)*(INT(OpenMeteoAPI[ForecastDateTime])=$C124))))</f>
        <v>23.2</v>
      </c>
      <c r="F124" s="4" cm="1">
        <f t="array" ref="F124">IF($B124="","",AVERAGE(_xlfn._xlws.FILTER(OpenMeteoAPI[RelativeHumidityPct],(OpenMeteoAPI[LocationID]=$B124)*(INT(OpenMeteoAPI[ForecastDateTime])=$C124)))/100)</f>
        <v>0.53541666666666665</v>
      </c>
      <c r="G124" s="4" cm="1">
        <f t="array" ref="G124">IF($B124="","",MAX(_xlfn._xlws.FILTER(OpenMeteoAPI[PrecipitationProbabilityPct],(OpenMeteoAPI[LocationID]=$B124)*(INT(OpenMeteoAPI[ForecastDateTime])=$C124)))/100)</f>
        <v>0.44</v>
      </c>
      <c r="H124" s="3" cm="1">
        <f t="array" ref="H124">IF($B124="","",SUM(_xlfn._xlws.FILTER(OpenMeteoAPI[PrecipitationMM],(OpenMeteoAPI[LocationID]=$B124)*(INT(OpenMeteoAPI[ForecastDateTime])=$C124))))</f>
        <v>0.2</v>
      </c>
      <c r="I124" s="3" cm="1">
        <f t="array" ref="I124">IF($B124="","",AVERAGE(_xlfn._xlws.FILTER(OpenMeteoAPI[WindSpeedKMH],(OpenMeteoAPI[LocationID]=$B124)*(INT(OpenMeteoAPI[ForecastDateTime])=$C124))))</f>
        <v>6.8666666666666671</v>
      </c>
      <c r="J124" cm="1">
        <f t="array" ref="J124">IF($B124="","",_xlfn.MODE.SNGL(_xlfn._xlws.FILTER(OpenMeteoAPI[WeatherCode],(OpenMeteoAPI[LocationID]=$B124)*(INT(OpenMeteoAPI[ForecastDateTime])=$C124))))</f>
        <v>0</v>
      </c>
      <c r="K124" t="str" cm="1">
        <f t="array" ref="K124">IF($J124="","",_xlfn.IFS($J124=0,"Clear",$J124&lt;=3,"Partly Cloudy",OR($J124=45,$J124=48),"Fog",AND($J124&gt;=51,$J124&lt;=67),"Drizzle",AND($J124&gt;=71,$J124&lt;=77),"Snow",AND($J124&gt;=80,$J124&lt;=82),"Rain Showers",AND($J124&gt;=95,$J124&lt;=99),"Thunderstorm",TRUE,"Cloudy"))</f>
        <v>Clear</v>
      </c>
      <c r="L124" t="str" cm="1">
        <f t="array" ref="L124">IF($J124="","",_xlfn.IFS($J124=0,_xlfn.UNICHAR(9728),$J124&lt;=3,_xlfn.UNICHAR(9729),OR($J124=45,$J124=48),"~",AND($J124&gt;=51,$J124&lt;=67),_xlfn.UNICHAR(9748),AND($J124&gt;=71,$J124&lt;=77),_xlfn.UNICHAR(10052),AND($J124&gt;=80,$J124&lt;=82),_xlfn.UNICHAR(9748),AND($J124&gt;=95,$J124&lt;=99),_xlfn.UNICHAR(9889),TRUE,_xlfn.UNICHAR(9729)))</f>
        <v>☀</v>
      </c>
    </row>
    <row r="125" spans="1:12">
      <c r="A125" t="str" cm="1">
        <f t="array" ref="A125">_xlfn.LET(_xlpm.ids,_xlfn._xlws.FILTER(Locations[LocationID],Locations[LocationID]&lt;&gt;""),_xlpm.days,_xlfn._xlws.SORT(_xlfn.UNIQUE(INT(OpenMeteoAPI[ForecastDateTime]))),_xlpm.n,ROWS($A$2:A125),IF(_xlpm.n&gt;ROWS(_xlpm.ids)*ROWS(_xlpm.days),"",_xlfn.XLOOKUP(INDEX(_xlpm.ids,INT((_xlpm.n-1)/ROWS(_xlpm.days))+1),Locations[LocationID],Locations[Display Location])))</f>
        <v>Athens, GR</v>
      </c>
      <c r="B125" t="str" cm="1">
        <f t="array" ref="B125">_xlfn.LET(_xlpm.ids,_xlfn._xlws.FILTER(Locations[LocationID],Locations[LocationID]&lt;&gt;""),_xlpm.days,_xlfn._xlws.SORT(_xlfn.UNIQUE(INT(OpenMeteoAPI[ForecastDateTime]))),_xlpm.n,ROWS($B$2:B125),IF(_xlpm.n&gt;ROWS(_xlpm.ids)*ROWS(_xlpm.days),"",INDEX(_xlpm.ids,INT((_xlpm.n-1)/ROWS(_xlpm.days))+1)))</f>
        <v>GR-ATH</v>
      </c>
      <c r="C125" s="10" cm="1">
        <f t="array" ref="C125">_xlfn.LET(_xlpm.days,_xlfn._xlws.SORT(_xlfn.UNIQUE(INT(OpenMeteoAPI[ForecastDateTime]))),_xlpm.n,ROWS($C$2:C125),IF($B125="","",INDEX(_xlpm.days,MOD(_xlpm.n-1,ROWS(_xlpm.days))+1)))</f>
        <v>46213</v>
      </c>
      <c r="D125" s="3" cm="1">
        <f t="array" ref="D125">IF($B125="","",MAX(_xlfn._xlws.FILTER(OpenMeteoAPI[TemperatureC],(OpenMeteoAPI[LocationID]=$B125)*(INT(OpenMeteoAPI[ForecastDateTime])=$C125))))</f>
        <v>31.9</v>
      </c>
      <c r="E125" s="3" cm="1">
        <f t="array" ref="E125">IF($B125="","",MIN(_xlfn._xlws.FILTER(OpenMeteoAPI[TemperatureC],(OpenMeteoAPI[LocationID]=$B125)*(INT(OpenMeteoAPI[ForecastDateTime])=$C125))))</f>
        <v>23.2</v>
      </c>
      <c r="F125" s="4" cm="1">
        <f t="array" ref="F125">IF($B125="","",AVERAGE(_xlfn._xlws.FILTER(OpenMeteoAPI[RelativeHumidityPct],(OpenMeteoAPI[LocationID]=$B125)*(INT(OpenMeteoAPI[ForecastDateTime])=$C125)))/100)</f>
        <v>0.51749999999999996</v>
      </c>
      <c r="G125" s="4" cm="1">
        <f t="array" ref="G125">IF($B125="","",MAX(_xlfn._xlws.FILTER(OpenMeteoAPI[PrecipitationProbabilityPct],(OpenMeteoAPI[LocationID]=$B125)*(INT(OpenMeteoAPI[ForecastDateTime])=$C125)))/100)</f>
        <v>0.1</v>
      </c>
      <c r="H125" s="3" cm="1">
        <f t="array" ref="H125">IF($B125="","",SUM(_xlfn._xlws.FILTER(OpenMeteoAPI[PrecipitationMM],(OpenMeteoAPI[LocationID]=$B125)*(INT(OpenMeteoAPI[ForecastDateTime])=$C125))))</f>
        <v>0</v>
      </c>
      <c r="I125" s="3" cm="1">
        <f t="array" ref="I125">IF($B125="","",AVERAGE(_xlfn._xlws.FILTER(OpenMeteoAPI[WindSpeedKMH],(OpenMeteoAPI[LocationID]=$B125)*(INT(OpenMeteoAPI[ForecastDateTime])=$C125))))</f>
        <v>7.333333333333333</v>
      </c>
      <c r="J125" cm="1">
        <f t="array" ref="J125">IF($B125="","",_xlfn.MODE.SNGL(_xlfn._xlws.FILTER(OpenMeteoAPI[WeatherCode],(OpenMeteoAPI[LocationID]=$B125)*(INT(OpenMeteoAPI[ForecastDateTime])=$C125))))</f>
        <v>2</v>
      </c>
      <c r="K125" t="str" cm="1">
        <f t="array" ref="K125">IF($J125="","",_xlfn.IFS($J125=0,"Clear",$J125&lt;=3,"Partly Cloudy",OR($J125=45,$J125=48),"Fog",AND($J125&gt;=51,$J125&lt;=67),"Drizzle",AND($J125&gt;=71,$J125&lt;=77),"Snow",AND($J125&gt;=80,$J125&lt;=82),"Rain Showers",AND($J125&gt;=95,$J125&lt;=99),"Thunderstorm",TRUE,"Cloudy"))</f>
        <v>Partly Cloudy</v>
      </c>
      <c r="L125" t="str" cm="1">
        <f t="array" ref="L125">IF($J125="","",_xlfn.IFS($J125=0,_xlfn.UNICHAR(9728),$J125&lt;=3,_xlfn.UNICHAR(9729),OR($J125=45,$J125=48),"~",AND($J125&gt;=51,$J125&lt;=67),_xlfn.UNICHAR(9748),AND($J125&gt;=71,$J125&lt;=77),_xlfn.UNICHAR(10052),AND($J125&gt;=80,$J125&lt;=82),_xlfn.UNICHAR(9748),AND($J125&gt;=95,$J125&lt;=99),_xlfn.UNICHAR(9889),TRUE,_xlfn.UNICHAR(9729)))</f>
        <v>☁</v>
      </c>
    </row>
    <row r="126" spans="1:12">
      <c r="A126" t="str" cm="1">
        <f t="array" ref="A126">_xlfn.LET(_xlpm.ids,_xlfn._xlws.FILTER(Locations[LocationID],Locations[LocationID]&lt;&gt;""),_xlpm.days,_xlfn._xlws.SORT(_xlfn.UNIQUE(INT(OpenMeteoAPI[ForecastDateTime]))),_xlpm.n,ROWS($A$2:A126),IF(_xlpm.n&gt;ROWS(_xlpm.ids)*ROWS(_xlpm.days),"",_xlfn.XLOOKUP(INDEX(_xlpm.ids,INT((_xlpm.n-1)/ROWS(_xlpm.days))+1),Locations[LocationID],Locations[Display Location])))</f>
        <v>Athens, GR</v>
      </c>
      <c r="B126" t="str" cm="1">
        <f t="array" ref="B126">_xlfn.LET(_xlpm.ids,_xlfn._xlws.FILTER(Locations[LocationID],Locations[LocationID]&lt;&gt;""),_xlpm.days,_xlfn._xlws.SORT(_xlfn.UNIQUE(INT(OpenMeteoAPI[ForecastDateTime]))),_xlpm.n,ROWS($B$2:B126),IF(_xlpm.n&gt;ROWS(_xlpm.ids)*ROWS(_xlpm.days),"",INDEX(_xlpm.ids,INT((_xlpm.n-1)/ROWS(_xlpm.days))+1)))</f>
        <v>GR-ATH</v>
      </c>
      <c r="C126" s="10" cm="1">
        <f t="array" ref="C126">_xlfn.LET(_xlpm.days,_xlfn._xlws.SORT(_xlfn.UNIQUE(INT(OpenMeteoAPI[ForecastDateTime]))),_xlpm.n,ROWS($C$2:C126),IF($B126="","",INDEX(_xlpm.days,MOD(_xlpm.n-1,ROWS(_xlpm.days))+1)))</f>
        <v>46214</v>
      </c>
      <c r="D126" s="3" cm="1">
        <f t="array" ref="D126">IF($B126="","",MAX(_xlfn._xlws.FILTER(OpenMeteoAPI[TemperatureC],(OpenMeteoAPI[LocationID]=$B126)*(INT(OpenMeteoAPI[ForecastDateTime])=$C126))))</f>
        <v>34.6</v>
      </c>
      <c r="E126" s="3" cm="1">
        <f t="array" ref="E126">IF($B126="","",MIN(_xlfn._xlws.FILTER(OpenMeteoAPI[TemperatureC],(OpenMeteoAPI[LocationID]=$B126)*(INT(OpenMeteoAPI[ForecastDateTime])=$C126))))</f>
        <v>22.1</v>
      </c>
      <c r="F126" s="4" cm="1">
        <f t="array" ref="F126">IF($B126="","",AVERAGE(_xlfn._xlws.FILTER(OpenMeteoAPI[RelativeHumidityPct],(OpenMeteoAPI[LocationID]=$B126)*(INT(OpenMeteoAPI[ForecastDateTime])=$C126)))/100)</f>
        <v>0.38958333333333334</v>
      </c>
      <c r="G126" s="4" cm="1">
        <f t="array" ref="G126">IF($B126="","",MAX(_xlfn._xlws.FILTER(OpenMeteoAPI[PrecipitationProbabilityPct],(OpenMeteoAPI[LocationID]=$B126)*(INT(OpenMeteoAPI[ForecastDateTime])=$C126)))/100)</f>
        <v>0</v>
      </c>
      <c r="H126" s="3" cm="1">
        <f t="array" ref="H126">IF($B126="","",SUM(_xlfn._xlws.FILTER(OpenMeteoAPI[PrecipitationMM],(OpenMeteoAPI[LocationID]=$B126)*(INT(OpenMeteoAPI[ForecastDateTime])=$C126))))</f>
        <v>0</v>
      </c>
      <c r="I126" s="3" cm="1">
        <f t="array" ref="I126">IF($B126="","",AVERAGE(_xlfn._xlws.FILTER(OpenMeteoAPI[WindSpeedKMH],(OpenMeteoAPI[LocationID]=$B126)*(INT(OpenMeteoAPI[ForecastDateTime])=$C126))))</f>
        <v>6.4208333333333343</v>
      </c>
      <c r="J126" cm="1">
        <f t="array" ref="J126">IF($B126="","",_xlfn.MODE.SNGL(_xlfn._xlws.FILTER(OpenMeteoAPI[WeatherCode],(OpenMeteoAPI[LocationID]=$B126)*(INT(OpenMeteoAPI[ForecastDateTime])=$C126))))</f>
        <v>0</v>
      </c>
      <c r="K126" t="str" cm="1">
        <f t="array" ref="K126">IF($J126="","",_xlfn.IFS($J126=0,"Clear",$J126&lt;=3,"Partly Cloudy",OR($J126=45,$J126=48),"Fog",AND($J126&gt;=51,$J126&lt;=67),"Drizzle",AND($J126&gt;=71,$J126&lt;=77),"Snow",AND($J126&gt;=80,$J126&lt;=82),"Rain Showers",AND($J126&gt;=95,$J126&lt;=99),"Thunderstorm",TRUE,"Cloudy"))</f>
        <v>Clear</v>
      </c>
      <c r="L126" t="str" cm="1">
        <f t="array" ref="L126">IF($J126="","",_xlfn.IFS($J126=0,_xlfn.UNICHAR(9728),$J126&lt;=3,_xlfn.UNICHAR(9729),OR($J126=45,$J126=48),"~",AND($J126&gt;=51,$J126&lt;=67),_xlfn.UNICHAR(9748),AND($J126&gt;=71,$J126&lt;=77),_xlfn.UNICHAR(10052),AND($J126&gt;=80,$J126&lt;=82),_xlfn.UNICHAR(9748),AND($J126&gt;=95,$J126&lt;=99),_xlfn.UNICHAR(9889),TRUE,_xlfn.UNICHAR(9729)))</f>
        <v>☀</v>
      </c>
    </row>
    <row r="127" spans="1:12">
      <c r="A127" t="str" cm="1">
        <f t="array" ref="A127">_xlfn.LET(_xlpm.ids,_xlfn._xlws.FILTER(Locations[LocationID],Locations[LocationID]&lt;&gt;""),_xlpm.days,_xlfn._xlws.SORT(_xlfn.UNIQUE(INT(OpenMeteoAPI[ForecastDateTime]))),_xlpm.n,ROWS($A$2:A127),IF(_xlpm.n&gt;ROWS(_xlpm.ids)*ROWS(_xlpm.days),"",_xlfn.XLOOKUP(INDEX(_xlpm.ids,INT((_xlpm.n-1)/ROWS(_xlpm.days))+1),Locations[LocationID],Locations[Display Location])))</f>
        <v>Athens, GR</v>
      </c>
      <c r="B127" t="str" cm="1">
        <f t="array" ref="B127">_xlfn.LET(_xlpm.ids,_xlfn._xlws.FILTER(Locations[LocationID],Locations[LocationID]&lt;&gt;""),_xlpm.days,_xlfn._xlws.SORT(_xlfn.UNIQUE(INT(OpenMeteoAPI[ForecastDateTime]))),_xlpm.n,ROWS($B$2:B127),IF(_xlpm.n&gt;ROWS(_xlpm.ids)*ROWS(_xlpm.days),"",INDEX(_xlpm.ids,INT((_xlpm.n-1)/ROWS(_xlpm.days))+1)))</f>
        <v>GR-ATH</v>
      </c>
      <c r="C127" s="10" cm="1">
        <f t="array" ref="C127">_xlfn.LET(_xlpm.days,_xlfn._xlws.SORT(_xlfn.UNIQUE(INT(OpenMeteoAPI[ForecastDateTime]))),_xlpm.n,ROWS($C$2:C127),IF($B127="","",INDEX(_xlpm.days,MOD(_xlpm.n-1,ROWS(_xlpm.days))+1)))</f>
        <v>46215</v>
      </c>
      <c r="D127" s="3" cm="1">
        <f t="array" ref="D127">IF($B127="","",MAX(_xlfn._xlws.FILTER(OpenMeteoAPI[TemperatureC],(OpenMeteoAPI[LocationID]=$B127)*(INT(OpenMeteoAPI[ForecastDateTime])=$C127))))</f>
        <v>35.5</v>
      </c>
      <c r="E127" s="3" cm="1">
        <f t="array" ref="E127">IF($B127="","",MIN(_xlfn._xlws.FILTER(OpenMeteoAPI[TemperatureC],(OpenMeteoAPI[LocationID]=$B127)*(INT(OpenMeteoAPI[ForecastDateTime])=$C127))))</f>
        <v>21.8</v>
      </c>
      <c r="F127" s="4" cm="1">
        <f t="array" ref="F127">IF($B127="","",AVERAGE(_xlfn._xlws.FILTER(OpenMeteoAPI[RelativeHumidityPct],(OpenMeteoAPI[LocationID]=$B127)*(INT(OpenMeteoAPI[ForecastDateTime])=$C127)))/100)</f>
        <v>0.35166666666666663</v>
      </c>
      <c r="G127" s="4" cm="1">
        <f t="array" ref="G127">IF($B127="","",MAX(_xlfn._xlws.FILTER(OpenMeteoAPI[PrecipitationProbabilityPct],(OpenMeteoAPI[LocationID]=$B127)*(INT(OpenMeteoAPI[ForecastDateTime])=$C127)))/100)</f>
        <v>0</v>
      </c>
      <c r="H127" s="3" cm="1">
        <f t="array" ref="H127">IF($B127="","",SUM(_xlfn._xlws.FILTER(OpenMeteoAPI[PrecipitationMM],(OpenMeteoAPI[LocationID]=$B127)*(INT(OpenMeteoAPI[ForecastDateTime])=$C127))))</f>
        <v>0</v>
      </c>
      <c r="I127" s="3" cm="1">
        <f t="array" ref="I127">IF($B127="","",AVERAGE(_xlfn._xlws.FILTER(OpenMeteoAPI[WindSpeedKMH],(OpenMeteoAPI[LocationID]=$B127)*(INT(OpenMeteoAPI[ForecastDateTime])=$C127))))</f>
        <v>5.6750000000000016</v>
      </c>
      <c r="J127" cm="1">
        <f t="array" ref="J127">IF($B127="","",_xlfn.MODE.SNGL(_xlfn._xlws.FILTER(OpenMeteoAPI[WeatherCode],(OpenMeteoAPI[LocationID]=$B127)*(INT(OpenMeteoAPI[ForecastDateTime])=$C127))))</f>
        <v>0</v>
      </c>
      <c r="K127" t="str" cm="1">
        <f t="array" ref="K127">IF($J127="","",_xlfn.IFS($J127=0,"Clear",$J127&lt;=3,"Partly Cloudy",OR($J127=45,$J127=48),"Fog",AND($J127&gt;=51,$J127&lt;=67),"Drizzle",AND($J127&gt;=71,$J127&lt;=77),"Snow",AND($J127&gt;=80,$J127&lt;=82),"Rain Showers",AND($J127&gt;=95,$J127&lt;=99),"Thunderstorm",TRUE,"Cloudy"))</f>
        <v>Clear</v>
      </c>
      <c r="L127" t="str" cm="1">
        <f t="array" ref="L127">IF($J127="","",_xlfn.IFS($J127=0,_xlfn.UNICHAR(9728),$J127&lt;=3,_xlfn.UNICHAR(9729),OR($J127=45,$J127=48),"~",AND($J127&gt;=51,$J127&lt;=67),_xlfn.UNICHAR(9748),AND($J127&gt;=71,$J127&lt;=77),_xlfn.UNICHAR(10052),AND($J127&gt;=80,$J127&lt;=82),_xlfn.UNICHAR(9748),AND($J127&gt;=95,$J127&lt;=99),_xlfn.UNICHAR(9889),TRUE,_xlfn.UNICHAR(9729)))</f>
        <v>☀</v>
      </c>
    </row>
    <row r="128" spans="1:12">
      <c r="A128" t="str" cm="1">
        <f t="array" ref="A128">_xlfn.LET(_xlpm.ids,_xlfn._xlws.FILTER(Locations[LocationID],Locations[LocationID]&lt;&gt;""),_xlpm.days,_xlfn._xlws.SORT(_xlfn.UNIQUE(INT(OpenMeteoAPI[ForecastDateTime]))),_xlpm.n,ROWS($A$2:A128),IF(_xlpm.n&gt;ROWS(_xlpm.ids)*ROWS(_xlpm.days),"",_xlfn.XLOOKUP(INDEX(_xlpm.ids,INT((_xlpm.n-1)/ROWS(_xlpm.days))+1),Locations[LocationID],Locations[Display Location])))</f>
        <v>Athens, GR</v>
      </c>
      <c r="B128" t="str" cm="1">
        <f t="array" ref="B128">_xlfn.LET(_xlpm.ids,_xlfn._xlws.FILTER(Locations[LocationID],Locations[LocationID]&lt;&gt;""),_xlpm.days,_xlfn._xlws.SORT(_xlfn.UNIQUE(INT(OpenMeteoAPI[ForecastDateTime]))),_xlpm.n,ROWS($B$2:B128),IF(_xlpm.n&gt;ROWS(_xlpm.ids)*ROWS(_xlpm.days),"",INDEX(_xlpm.ids,INT((_xlpm.n-1)/ROWS(_xlpm.days))+1)))</f>
        <v>GR-ATH</v>
      </c>
      <c r="C128" s="10" cm="1">
        <f t="array" ref="C128">_xlfn.LET(_xlpm.days,_xlfn._xlws.SORT(_xlfn.UNIQUE(INT(OpenMeteoAPI[ForecastDateTime]))),_xlpm.n,ROWS($C$2:C128),IF($B128="","",INDEX(_xlpm.days,MOD(_xlpm.n-1,ROWS(_xlpm.days))+1)))</f>
        <v>46216</v>
      </c>
      <c r="D128" s="3" cm="1">
        <f t="array" ref="D128">IF($B128="","",MAX(_xlfn._xlws.FILTER(OpenMeteoAPI[TemperatureC],(OpenMeteoAPI[LocationID]=$B128)*(INT(OpenMeteoAPI[ForecastDateTime])=$C128))))</f>
        <v>34.5</v>
      </c>
      <c r="E128" s="3" cm="1">
        <f t="array" ref="E128">IF($B128="","",MIN(_xlfn._xlws.FILTER(OpenMeteoAPI[TemperatureC],(OpenMeteoAPI[LocationID]=$B128)*(INT(OpenMeteoAPI[ForecastDateTime])=$C128))))</f>
        <v>23.4</v>
      </c>
      <c r="F128" s="4" cm="1">
        <f t="array" ref="F128">IF($B128="","",AVERAGE(_xlfn._xlws.FILTER(OpenMeteoAPI[RelativeHumidityPct],(OpenMeteoAPI[LocationID]=$B128)*(INT(OpenMeteoAPI[ForecastDateTime])=$C128)))/100)</f>
        <v>0.41499999999999998</v>
      </c>
      <c r="G128" s="4" cm="1">
        <f t="array" ref="G128">IF($B128="","",MAX(_xlfn._xlws.FILTER(OpenMeteoAPI[PrecipitationProbabilityPct],(OpenMeteoAPI[LocationID]=$B128)*(INT(OpenMeteoAPI[ForecastDateTime])=$C128)))/100)</f>
        <v>0</v>
      </c>
      <c r="H128" s="3" cm="1">
        <f t="array" ref="H128">IF($B128="","",SUM(_xlfn._xlws.FILTER(OpenMeteoAPI[PrecipitationMM],(OpenMeteoAPI[LocationID]=$B128)*(INT(OpenMeteoAPI[ForecastDateTime])=$C128))))</f>
        <v>0</v>
      </c>
      <c r="I128" s="3" cm="1">
        <f t="array" ref="I128">IF($B128="","",AVERAGE(_xlfn._xlws.FILTER(OpenMeteoAPI[WindSpeedKMH],(OpenMeteoAPI[LocationID]=$B128)*(INT(OpenMeteoAPI[ForecastDateTime])=$C128))))</f>
        <v>6.9833333333333334</v>
      </c>
      <c r="J128" cm="1">
        <f t="array" ref="J128">IF($B128="","",_xlfn.MODE.SNGL(_xlfn._xlws.FILTER(OpenMeteoAPI[WeatherCode],(OpenMeteoAPI[LocationID]=$B128)*(INT(OpenMeteoAPI[ForecastDateTime])=$C128))))</f>
        <v>2</v>
      </c>
      <c r="K128" t="str" cm="1">
        <f t="array" ref="K128">IF($J128="","",_xlfn.IFS($J128=0,"Clear",$J128&lt;=3,"Partly Cloudy",OR($J128=45,$J128=48),"Fog",AND($J128&gt;=51,$J128&lt;=67),"Drizzle",AND($J128&gt;=71,$J128&lt;=77),"Snow",AND($J128&gt;=80,$J128&lt;=82),"Rain Showers",AND($J128&gt;=95,$J128&lt;=99),"Thunderstorm",TRUE,"Cloudy"))</f>
        <v>Partly Cloudy</v>
      </c>
      <c r="L128" t="str" cm="1">
        <f t="array" ref="L128">IF($J128="","",_xlfn.IFS($J128=0,_xlfn.UNICHAR(9728),$J128&lt;=3,_xlfn.UNICHAR(9729),OR($J128=45,$J128=48),"~",AND($J128&gt;=51,$J128&lt;=67),_xlfn.UNICHAR(9748),AND($J128&gt;=71,$J128&lt;=77),_xlfn.UNICHAR(10052),AND($J128&gt;=80,$J128&lt;=82),_xlfn.UNICHAR(9748),AND($J128&gt;=95,$J128&lt;=99),_xlfn.UNICHAR(9889),TRUE,_xlfn.UNICHAR(9729)))</f>
        <v>☁</v>
      </c>
    </row>
    <row r="129" spans="1:12">
      <c r="A129" t="str" cm="1">
        <f t="array" ref="A129">_xlfn.LET(_xlpm.ids,_xlfn._xlws.FILTER(Locations[LocationID],Locations[LocationID]&lt;&gt;""),_xlpm.days,_xlfn._xlws.SORT(_xlfn.UNIQUE(INT(OpenMeteoAPI[ForecastDateTime]))),_xlpm.n,ROWS($A$2:A129),IF(_xlpm.n&gt;ROWS(_xlpm.ids)*ROWS(_xlpm.days),"",_xlfn.XLOOKUP(INDEX(_xlpm.ids,INT((_xlpm.n-1)/ROWS(_xlpm.days))+1),Locations[LocationID],Locations[Display Location])))</f>
        <v>Athens, GR</v>
      </c>
      <c r="B129" t="str" cm="1">
        <f t="array" ref="B129">_xlfn.LET(_xlpm.ids,_xlfn._xlws.FILTER(Locations[LocationID],Locations[LocationID]&lt;&gt;""),_xlpm.days,_xlfn._xlws.SORT(_xlfn.UNIQUE(INT(OpenMeteoAPI[ForecastDateTime]))),_xlpm.n,ROWS($B$2:B129),IF(_xlpm.n&gt;ROWS(_xlpm.ids)*ROWS(_xlpm.days),"",INDEX(_xlpm.ids,INT((_xlpm.n-1)/ROWS(_xlpm.days))+1)))</f>
        <v>GR-ATH</v>
      </c>
      <c r="C129" s="10" cm="1">
        <f t="array" ref="C129">_xlfn.LET(_xlpm.days,_xlfn._xlws.SORT(_xlfn.UNIQUE(INT(OpenMeteoAPI[ForecastDateTime]))),_xlpm.n,ROWS($C$2:C129),IF($B129="","",INDEX(_xlpm.days,MOD(_xlpm.n-1,ROWS(_xlpm.days))+1)))</f>
        <v>46217</v>
      </c>
      <c r="D129" s="3" cm="1">
        <f t="array" ref="D129">IF($B129="","",MAX(_xlfn._xlws.FILTER(OpenMeteoAPI[TemperatureC],(OpenMeteoAPI[LocationID]=$B129)*(INT(OpenMeteoAPI[ForecastDateTime])=$C129))))</f>
        <v>33.299999999999997</v>
      </c>
      <c r="E129" s="3" cm="1">
        <f t="array" ref="E129">IF($B129="","",MIN(_xlfn._xlws.FILTER(OpenMeteoAPI[TemperatureC],(OpenMeteoAPI[LocationID]=$B129)*(INT(OpenMeteoAPI[ForecastDateTime])=$C129))))</f>
        <v>23.4</v>
      </c>
      <c r="F129" s="4" cm="1">
        <f t="array" ref="F129">IF($B129="","",AVERAGE(_xlfn._xlws.FILTER(OpenMeteoAPI[RelativeHumidityPct],(OpenMeteoAPI[LocationID]=$B129)*(INT(OpenMeteoAPI[ForecastDateTime])=$C129)))/100)</f>
        <v>0.42499999999999999</v>
      </c>
      <c r="G129" s="4" cm="1">
        <f t="array" ref="G129">IF($B129="","",MAX(_xlfn._xlws.FILTER(OpenMeteoAPI[PrecipitationProbabilityPct],(OpenMeteoAPI[LocationID]=$B129)*(INT(OpenMeteoAPI[ForecastDateTime])=$C129)))/100)</f>
        <v>0</v>
      </c>
      <c r="H129" s="3" cm="1">
        <f t="array" ref="H129">IF($B129="","",SUM(_xlfn._xlws.FILTER(OpenMeteoAPI[PrecipitationMM],(OpenMeteoAPI[LocationID]=$B129)*(INT(OpenMeteoAPI[ForecastDateTime])=$C129))))</f>
        <v>0</v>
      </c>
      <c r="I129" s="3" cm="1">
        <f t="array" ref="I129">IF($B129="","",AVERAGE(_xlfn._xlws.FILTER(OpenMeteoAPI[WindSpeedKMH],(OpenMeteoAPI[LocationID]=$B129)*(INT(OpenMeteoAPI[ForecastDateTime])=$C129))))</f>
        <v>6.033333333333335</v>
      </c>
      <c r="J129" cm="1">
        <f t="array" ref="J129">IF($B129="","",_xlfn.MODE.SNGL(_xlfn._xlws.FILTER(OpenMeteoAPI[WeatherCode],(OpenMeteoAPI[LocationID]=$B129)*(INT(OpenMeteoAPI[ForecastDateTime])=$C129))))</f>
        <v>0</v>
      </c>
      <c r="K129" t="str" cm="1">
        <f t="array" ref="K129">IF($J129="","",_xlfn.IFS($J129=0,"Clear",$J129&lt;=3,"Partly Cloudy",OR($J129=45,$J129=48),"Fog",AND($J129&gt;=51,$J129&lt;=67),"Drizzle",AND($J129&gt;=71,$J129&lt;=77),"Snow",AND($J129&gt;=80,$J129&lt;=82),"Rain Showers",AND($J129&gt;=95,$J129&lt;=99),"Thunderstorm",TRUE,"Cloudy"))</f>
        <v>Clear</v>
      </c>
      <c r="L129" t="str" cm="1">
        <f t="array" ref="L129">IF($J129="","",_xlfn.IFS($J129=0,_xlfn.UNICHAR(9728),$J129&lt;=3,_xlfn.UNICHAR(9729),OR($J129=45,$J129=48),"~",AND($J129&gt;=51,$J129&lt;=67),_xlfn.UNICHAR(9748),AND($J129&gt;=71,$J129&lt;=77),_xlfn.UNICHAR(10052),AND($J129&gt;=80,$J129&lt;=82),_xlfn.UNICHAR(9748),AND($J129&gt;=95,$J129&lt;=99),_xlfn.UNICHAR(9889),TRUE,_xlfn.UNICHAR(9729)))</f>
        <v>☀</v>
      </c>
    </row>
    <row r="130" spans="1:12">
      <c r="A130" t="str" cm="1">
        <f t="array" ref="A130">_xlfn.LET(_xlpm.ids,_xlfn._xlws.FILTER(Locations[LocationID],Locations[LocationID]&lt;&gt;""),_xlpm.days,_xlfn._xlws.SORT(_xlfn.UNIQUE(INT(OpenMeteoAPI[ForecastDateTime]))),_xlpm.n,ROWS($A$2:A130),IF(_xlpm.n&gt;ROWS(_xlpm.ids)*ROWS(_xlpm.days),"",_xlfn.XLOOKUP(INDEX(_xlpm.ids,INT((_xlpm.n-1)/ROWS(_xlpm.days))+1),Locations[LocationID],Locations[Display Location])))</f>
        <v>Athens, GR</v>
      </c>
      <c r="B130" t="str" cm="1">
        <f t="array" ref="B130">_xlfn.LET(_xlpm.ids,_xlfn._xlws.FILTER(Locations[LocationID],Locations[LocationID]&lt;&gt;""),_xlpm.days,_xlfn._xlws.SORT(_xlfn.UNIQUE(INT(OpenMeteoAPI[ForecastDateTime]))),_xlpm.n,ROWS($B$2:B130),IF(_xlpm.n&gt;ROWS(_xlpm.ids)*ROWS(_xlpm.days),"",INDEX(_xlpm.ids,INT((_xlpm.n-1)/ROWS(_xlpm.days))+1)))</f>
        <v>GR-ATH</v>
      </c>
      <c r="C130" s="10" cm="1">
        <f t="array" ref="C130">_xlfn.LET(_xlpm.days,_xlfn._xlws.SORT(_xlfn.UNIQUE(INT(OpenMeteoAPI[ForecastDateTime]))),_xlpm.n,ROWS($C$2:C130),IF($B130="","",INDEX(_xlpm.days,MOD(_xlpm.n-1,ROWS(_xlpm.days))+1)))</f>
        <v>46218</v>
      </c>
      <c r="D130" s="3" cm="1">
        <f t="array" ref="D130">IF($B130="","",MAX(_xlfn._xlws.FILTER(OpenMeteoAPI[TemperatureC],(OpenMeteoAPI[LocationID]=$B130)*(INT(OpenMeteoAPI[ForecastDateTime])=$C130))))</f>
        <v>33.6</v>
      </c>
      <c r="E130" s="3" cm="1">
        <f t="array" ref="E130">IF($B130="","",MIN(_xlfn._xlws.FILTER(OpenMeteoAPI[TemperatureC],(OpenMeteoAPI[LocationID]=$B130)*(INT(OpenMeteoAPI[ForecastDateTime])=$C130))))</f>
        <v>24.9</v>
      </c>
      <c r="F130" s="4" cm="1">
        <f t="array" ref="F130">IF($B130="","",AVERAGE(_xlfn._xlws.FILTER(OpenMeteoAPI[RelativeHumidityPct],(OpenMeteoAPI[LocationID]=$B130)*(INT(OpenMeteoAPI[ForecastDateTime])=$C130)))/100)</f>
        <v>0.40749999999999997</v>
      </c>
      <c r="G130" s="4" cm="1">
        <f t="array" ref="G130">IF($B130="","",MAX(_xlfn._xlws.FILTER(OpenMeteoAPI[PrecipitationProbabilityPct],(OpenMeteoAPI[LocationID]=$B130)*(INT(OpenMeteoAPI[ForecastDateTime])=$C130)))/100)</f>
        <v>0.02</v>
      </c>
      <c r="H130" s="3" cm="1">
        <f t="array" ref="H130">IF($B130="","",SUM(_xlfn._xlws.FILTER(OpenMeteoAPI[PrecipitationMM],(OpenMeteoAPI[LocationID]=$B130)*(INT(OpenMeteoAPI[ForecastDateTime])=$C130))))</f>
        <v>0</v>
      </c>
      <c r="I130" s="3" cm="1">
        <f t="array" ref="I130">IF($B130="","",AVERAGE(_xlfn._xlws.FILTER(OpenMeteoAPI[WindSpeedKMH],(OpenMeteoAPI[LocationID]=$B130)*(INT(OpenMeteoAPI[ForecastDateTime])=$C130))))</f>
        <v>6.3708333333333345</v>
      </c>
      <c r="J130" cm="1">
        <f t="array" ref="J130">IF($B130="","",_xlfn.MODE.SNGL(_xlfn._xlws.FILTER(OpenMeteoAPI[WeatherCode],(OpenMeteoAPI[LocationID]=$B130)*(INT(OpenMeteoAPI[ForecastDateTime])=$C130))))</f>
        <v>0</v>
      </c>
      <c r="K130" t="str" cm="1">
        <f t="array" ref="K130">IF($J130="","",_xlfn.IFS($J130=0,"Clear",$J130&lt;=3,"Partly Cloudy",OR($J130=45,$J130=48),"Fog",AND($J130&gt;=51,$J130&lt;=67),"Drizzle",AND($J130&gt;=71,$J130&lt;=77),"Snow",AND($J130&gt;=80,$J130&lt;=82),"Rain Showers",AND($J130&gt;=95,$J130&lt;=99),"Thunderstorm",TRUE,"Cloudy"))</f>
        <v>Clear</v>
      </c>
      <c r="L130" t="str" cm="1">
        <f t="array" ref="L130">IF($J130="","",_xlfn.IFS($J130=0,_xlfn.UNICHAR(9728),$J130&lt;=3,_xlfn.UNICHAR(9729),OR($J130=45,$J130=48),"~",AND($J130&gt;=51,$J130&lt;=67),_xlfn.UNICHAR(9748),AND($J130&gt;=71,$J130&lt;=77),_xlfn.UNICHAR(10052),AND($J130&gt;=80,$J130&lt;=82),_xlfn.UNICHAR(9748),AND($J130&gt;=95,$J130&lt;=99),_xlfn.UNICHAR(9889),TRUE,_xlfn.UNICHAR(9729)))</f>
        <v>☀</v>
      </c>
    </row>
    <row r="131" spans="1:12">
      <c r="A131" t="str" cm="1">
        <f t="array" ref="A131">_xlfn.LET(_xlpm.ids,_xlfn._xlws.FILTER(Locations[LocationID],Locations[LocationID]&lt;&gt;""),_xlpm.days,_xlfn._xlws.SORT(_xlfn.UNIQUE(INT(OpenMeteoAPI[ForecastDateTime]))),_xlpm.n,ROWS($A$2:A131),IF(_xlpm.n&gt;ROWS(_xlpm.ids)*ROWS(_xlpm.days),"",_xlfn.XLOOKUP(INDEX(_xlpm.ids,INT((_xlpm.n-1)/ROWS(_xlpm.days))+1),Locations[LocationID],Locations[Display Location])))</f>
        <v>Athens, GR</v>
      </c>
      <c r="B131" t="str" cm="1">
        <f t="array" ref="B131">_xlfn.LET(_xlpm.ids,_xlfn._xlws.FILTER(Locations[LocationID],Locations[LocationID]&lt;&gt;""),_xlpm.days,_xlfn._xlws.SORT(_xlfn.UNIQUE(INT(OpenMeteoAPI[ForecastDateTime]))),_xlpm.n,ROWS($B$2:B131),IF(_xlpm.n&gt;ROWS(_xlpm.ids)*ROWS(_xlpm.days),"",INDEX(_xlpm.ids,INT((_xlpm.n-1)/ROWS(_xlpm.days))+1)))</f>
        <v>GR-ATH</v>
      </c>
      <c r="C131" s="10" cm="1">
        <f t="array" ref="C131">_xlfn.LET(_xlpm.days,_xlfn._xlws.SORT(_xlfn.UNIQUE(INT(OpenMeteoAPI[ForecastDateTime]))),_xlpm.n,ROWS($C$2:C131),IF($B131="","",INDEX(_xlpm.days,MOD(_xlpm.n-1,ROWS(_xlpm.days))+1)))</f>
        <v>46219</v>
      </c>
      <c r="D131" s="3" cm="1">
        <f t="array" ref="D131">IF($B131="","",MAX(_xlfn._xlws.FILTER(OpenMeteoAPI[TemperatureC],(OpenMeteoAPI[LocationID]=$B131)*(INT(OpenMeteoAPI[ForecastDateTime])=$C131))))</f>
        <v>33</v>
      </c>
      <c r="E131" s="3" cm="1">
        <f t="array" ref="E131">IF($B131="","",MIN(_xlfn._xlws.FILTER(OpenMeteoAPI[TemperatureC],(OpenMeteoAPI[LocationID]=$B131)*(INT(OpenMeteoAPI[ForecastDateTime])=$C131))))</f>
        <v>26.6</v>
      </c>
      <c r="F131" s="4" cm="1">
        <f t="array" ref="F131">IF($B131="","",AVERAGE(_xlfn._xlws.FILTER(OpenMeteoAPI[RelativeHumidityPct],(OpenMeteoAPI[LocationID]=$B131)*(INT(OpenMeteoAPI[ForecastDateTime])=$C131)))/100)</f>
        <v>0.36083333333333334</v>
      </c>
      <c r="G131" s="4" cm="1">
        <f t="array" ref="G131">IF($B131="","",MAX(_xlfn._xlws.FILTER(OpenMeteoAPI[PrecipitationProbabilityPct],(OpenMeteoAPI[LocationID]=$B131)*(INT(OpenMeteoAPI[ForecastDateTime])=$C131)))/100)</f>
        <v>0.11</v>
      </c>
      <c r="H131" s="3" cm="1">
        <f t="array" ref="H131">IF($B131="","",SUM(_xlfn._xlws.FILTER(OpenMeteoAPI[PrecipitationMM],(OpenMeteoAPI[LocationID]=$B131)*(INT(OpenMeteoAPI[ForecastDateTime])=$C131))))</f>
        <v>0</v>
      </c>
      <c r="I131" s="3" cm="1">
        <f t="array" ref="I131">IF($B131="","",AVERAGE(_xlfn._xlws.FILTER(OpenMeteoAPI[WindSpeedKMH],(OpenMeteoAPI[LocationID]=$B131)*(INT(OpenMeteoAPI[ForecastDateTime])=$C131))))</f>
        <v>6.2250000000000005</v>
      </c>
      <c r="J131" cm="1">
        <f t="array" ref="J131">IF($B131="","",_xlfn.MODE.SNGL(_xlfn._xlws.FILTER(OpenMeteoAPI[WeatherCode],(OpenMeteoAPI[LocationID]=$B131)*(INT(OpenMeteoAPI[ForecastDateTime])=$C131))))</f>
        <v>0</v>
      </c>
      <c r="K131" t="str" cm="1">
        <f t="array" ref="K131">IF($J131="","",_xlfn.IFS($J131=0,"Clear",$J131&lt;=3,"Partly Cloudy",OR($J131=45,$J131=48),"Fog",AND($J131&gt;=51,$J131&lt;=67),"Drizzle",AND($J131&gt;=71,$J131&lt;=77),"Snow",AND($J131&gt;=80,$J131&lt;=82),"Rain Showers",AND($J131&gt;=95,$J131&lt;=99),"Thunderstorm",TRUE,"Cloudy"))</f>
        <v>Clear</v>
      </c>
      <c r="L131" t="str" cm="1">
        <f t="array" ref="L131">IF($J131="","",_xlfn.IFS($J131=0,_xlfn.UNICHAR(9728),$J131&lt;=3,_xlfn.UNICHAR(9729),OR($J131=45,$J131=48),"~",AND($J131&gt;=51,$J131&lt;=67),_xlfn.UNICHAR(9748),AND($J131&gt;=71,$J131&lt;=77),_xlfn.UNICHAR(10052),AND($J131&gt;=80,$J131&lt;=82),_xlfn.UNICHAR(9748),AND($J131&gt;=95,$J131&lt;=99),_xlfn.UNICHAR(9889),TRUE,_xlfn.UNICHAR(9729)))</f>
        <v>☀</v>
      </c>
    </row>
    <row r="132" spans="1:12">
      <c r="A132" t="str" cm="1">
        <f t="array" ref="A132">_xlfn.LET(_xlpm.ids,_xlfn._xlws.FILTER(Locations[LocationID],Locations[LocationID]&lt;&gt;""),_xlpm.days,_xlfn._xlws.SORT(_xlfn.UNIQUE(INT(OpenMeteoAPI[ForecastDateTime]))),_xlpm.n,ROWS($A$2:A132),IF(_xlpm.n&gt;ROWS(_xlpm.ids)*ROWS(_xlpm.days),"",_xlfn.XLOOKUP(INDEX(_xlpm.ids,INT((_xlpm.n-1)/ROWS(_xlpm.days))+1),Locations[LocationID],Locations[Display Location])))</f>
        <v>Dublin, IE</v>
      </c>
      <c r="B132" t="str" cm="1">
        <f t="array" ref="B132">_xlfn.LET(_xlpm.ids,_xlfn._xlws.FILTER(Locations[LocationID],Locations[LocationID]&lt;&gt;""),_xlpm.days,_xlfn._xlws.SORT(_xlfn.UNIQUE(INT(OpenMeteoAPI[ForecastDateTime]))),_xlpm.n,ROWS($B$2:B132),IF(_xlpm.n&gt;ROWS(_xlpm.ids)*ROWS(_xlpm.days),"",INDEX(_xlpm.ids,INT((_xlpm.n-1)/ROWS(_xlpm.days))+1)))</f>
        <v>IE-DUB</v>
      </c>
      <c r="C132" s="10" cm="1">
        <f t="array" ref="C132">_xlfn.LET(_xlpm.days,_xlfn._xlws.SORT(_xlfn.UNIQUE(INT(OpenMeteoAPI[ForecastDateTime]))),_xlpm.n,ROWS($C$2:C132),IF($B132="","",INDEX(_xlpm.days,MOD(_xlpm.n-1,ROWS(_xlpm.days))+1)))</f>
        <v>46210</v>
      </c>
      <c r="D132" s="3" cm="1">
        <f t="array" ref="D132">IF($B132="","",MAX(_xlfn._xlws.FILTER(OpenMeteoAPI[TemperatureC],(OpenMeteoAPI[LocationID]=$B132)*(INT(OpenMeteoAPI[ForecastDateTime])=$C132))))</f>
        <v>26.1</v>
      </c>
      <c r="E132" s="3" cm="1">
        <f t="array" ref="E132">IF($B132="","",MIN(_xlfn._xlws.FILTER(OpenMeteoAPI[TemperatureC],(OpenMeteoAPI[LocationID]=$B132)*(INT(OpenMeteoAPI[ForecastDateTime])=$C132))))</f>
        <v>15</v>
      </c>
      <c r="F132" s="4" cm="1">
        <f t="array" ref="F132">IF($B132="","",AVERAGE(_xlfn._xlws.FILTER(OpenMeteoAPI[RelativeHumidityPct],(OpenMeteoAPI[LocationID]=$B132)*(INT(OpenMeteoAPI[ForecastDateTime])=$C132)))/100)</f>
        <v>0.64208333333333334</v>
      </c>
      <c r="G132" s="4" cm="1">
        <f t="array" ref="G132">IF($B132="","",MAX(_xlfn._xlws.FILTER(OpenMeteoAPI[PrecipitationProbabilityPct],(OpenMeteoAPI[LocationID]=$B132)*(INT(OpenMeteoAPI[ForecastDateTime])=$C132)))/100)</f>
        <v>0</v>
      </c>
      <c r="H132" s="3" cm="1">
        <f t="array" ref="H132">IF($B132="","",SUM(_xlfn._xlws.FILTER(OpenMeteoAPI[PrecipitationMM],(OpenMeteoAPI[LocationID]=$B132)*(INT(OpenMeteoAPI[ForecastDateTime])=$C132))))</f>
        <v>0</v>
      </c>
      <c r="I132" s="3" cm="1">
        <f t="array" ref="I132">IF($B132="","",AVERAGE(_xlfn._xlws.FILTER(OpenMeteoAPI[WindSpeedKMH],(OpenMeteoAPI[LocationID]=$B132)*(INT(OpenMeteoAPI[ForecastDateTime])=$C132))))</f>
        <v>16.491666666666667</v>
      </c>
      <c r="J132" cm="1">
        <f t="array" ref="J132">IF($B132="","",_xlfn.MODE.SNGL(_xlfn._xlws.FILTER(OpenMeteoAPI[WeatherCode],(OpenMeteoAPI[LocationID]=$B132)*(INT(OpenMeteoAPI[ForecastDateTime])=$C132))))</f>
        <v>3</v>
      </c>
      <c r="K132" t="str" cm="1">
        <f t="array" ref="K132">IF($J132="","",_xlfn.IFS($J132=0,"Clear",$J132&lt;=3,"Partly Cloudy",OR($J132=45,$J132=48),"Fog",AND($J132&gt;=51,$J132&lt;=67),"Drizzle",AND($J132&gt;=71,$J132&lt;=77),"Snow",AND($J132&gt;=80,$J132&lt;=82),"Rain Showers",AND($J132&gt;=95,$J132&lt;=99),"Thunderstorm",TRUE,"Cloudy"))</f>
        <v>Partly Cloudy</v>
      </c>
      <c r="L132" t="str" cm="1">
        <f t="array" ref="L132">IF($J132="","",_xlfn.IFS($J132=0,_xlfn.UNICHAR(9728),$J132&lt;=3,_xlfn.UNICHAR(9729),OR($J132=45,$J132=48),"~",AND($J132&gt;=51,$J132&lt;=67),_xlfn.UNICHAR(9748),AND($J132&gt;=71,$J132&lt;=77),_xlfn.UNICHAR(10052),AND($J132&gt;=80,$J132&lt;=82),_xlfn.UNICHAR(9748),AND($J132&gt;=95,$J132&lt;=99),_xlfn.UNICHAR(9889),TRUE,_xlfn.UNICHAR(9729)))</f>
        <v>☁</v>
      </c>
    </row>
    <row r="133" spans="1:12">
      <c r="A133" t="str" cm="1">
        <f t="array" ref="A133">_xlfn.LET(_xlpm.ids,_xlfn._xlws.FILTER(Locations[LocationID],Locations[LocationID]&lt;&gt;""),_xlpm.days,_xlfn._xlws.SORT(_xlfn.UNIQUE(INT(OpenMeteoAPI[ForecastDateTime]))),_xlpm.n,ROWS($A$2:A133),IF(_xlpm.n&gt;ROWS(_xlpm.ids)*ROWS(_xlpm.days),"",_xlfn.XLOOKUP(INDEX(_xlpm.ids,INT((_xlpm.n-1)/ROWS(_xlpm.days))+1),Locations[LocationID],Locations[Display Location])))</f>
        <v>Dublin, IE</v>
      </c>
      <c r="B133" t="str" cm="1">
        <f t="array" ref="B133">_xlfn.LET(_xlpm.ids,_xlfn._xlws.FILTER(Locations[LocationID],Locations[LocationID]&lt;&gt;""),_xlpm.days,_xlfn._xlws.SORT(_xlfn.UNIQUE(INT(OpenMeteoAPI[ForecastDateTime]))),_xlpm.n,ROWS($B$2:B133),IF(_xlpm.n&gt;ROWS(_xlpm.ids)*ROWS(_xlpm.days),"",INDEX(_xlpm.ids,INT((_xlpm.n-1)/ROWS(_xlpm.days))+1)))</f>
        <v>IE-DUB</v>
      </c>
      <c r="C133" s="10" cm="1">
        <f t="array" ref="C133">_xlfn.LET(_xlpm.days,_xlfn._xlws.SORT(_xlfn.UNIQUE(INT(OpenMeteoAPI[ForecastDateTime]))),_xlpm.n,ROWS($C$2:C133),IF($B133="","",INDEX(_xlpm.days,MOD(_xlpm.n-1,ROWS(_xlpm.days))+1)))</f>
        <v>46211</v>
      </c>
      <c r="D133" s="3" cm="1">
        <f t="array" ref="D133">IF($B133="","",MAX(_xlfn._xlws.FILTER(OpenMeteoAPI[TemperatureC],(OpenMeteoAPI[LocationID]=$B133)*(INT(OpenMeteoAPI[ForecastDateTime])=$C133))))</f>
        <v>23.1</v>
      </c>
      <c r="E133" s="3" cm="1">
        <f t="array" ref="E133">IF($B133="","",MIN(_xlfn._xlws.FILTER(OpenMeteoAPI[TemperatureC],(OpenMeteoAPI[LocationID]=$B133)*(INT(OpenMeteoAPI[ForecastDateTime])=$C133))))</f>
        <v>16.7</v>
      </c>
      <c r="F133" s="4" cm="1">
        <f t="array" ref="F133">IF($B133="","",AVERAGE(_xlfn._xlws.FILTER(OpenMeteoAPI[RelativeHumidityPct],(OpenMeteoAPI[LocationID]=$B133)*(INT(OpenMeteoAPI[ForecastDateTime])=$C133)))/100)</f>
        <v>0.72750000000000004</v>
      </c>
      <c r="G133" s="4" cm="1">
        <f t="array" ref="G133">IF($B133="","",MAX(_xlfn._xlws.FILTER(OpenMeteoAPI[PrecipitationProbabilityPct],(OpenMeteoAPI[LocationID]=$B133)*(INT(OpenMeteoAPI[ForecastDateTime])=$C133)))/100)</f>
        <v>0</v>
      </c>
      <c r="H133" s="3" cm="1">
        <f t="array" ref="H133">IF($B133="","",SUM(_xlfn._xlws.FILTER(OpenMeteoAPI[PrecipitationMM],(OpenMeteoAPI[LocationID]=$B133)*(INT(OpenMeteoAPI[ForecastDateTime])=$C133))))</f>
        <v>0</v>
      </c>
      <c r="I133" s="3" cm="1">
        <f t="array" ref="I133">IF($B133="","",AVERAGE(_xlfn._xlws.FILTER(OpenMeteoAPI[WindSpeedKMH],(OpenMeteoAPI[LocationID]=$B133)*(INT(OpenMeteoAPI[ForecastDateTime])=$C133))))</f>
        <v>9.8375000000000021</v>
      </c>
      <c r="J133" cm="1">
        <f t="array" ref="J133">IF($B133="","",_xlfn.MODE.SNGL(_xlfn._xlws.FILTER(OpenMeteoAPI[WeatherCode],(OpenMeteoAPI[LocationID]=$B133)*(INT(OpenMeteoAPI[ForecastDateTime])=$C133))))</f>
        <v>0</v>
      </c>
      <c r="K133" t="str" cm="1">
        <f t="array" ref="K133">IF($J133="","",_xlfn.IFS($J133=0,"Clear",$J133&lt;=3,"Partly Cloudy",OR($J133=45,$J133=48),"Fog",AND($J133&gt;=51,$J133&lt;=67),"Drizzle",AND($J133&gt;=71,$J133&lt;=77),"Snow",AND($J133&gt;=80,$J133&lt;=82),"Rain Showers",AND($J133&gt;=95,$J133&lt;=99),"Thunderstorm",TRUE,"Cloudy"))</f>
        <v>Clear</v>
      </c>
      <c r="L133" t="str" cm="1">
        <f t="array" ref="L133">IF($J133="","",_xlfn.IFS($J133=0,_xlfn.UNICHAR(9728),$J133&lt;=3,_xlfn.UNICHAR(9729),OR($J133=45,$J133=48),"~",AND($J133&gt;=51,$J133&lt;=67),_xlfn.UNICHAR(9748),AND($J133&gt;=71,$J133&lt;=77),_xlfn.UNICHAR(10052),AND($J133&gt;=80,$J133&lt;=82),_xlfn.UNICHAR(9748),AND($J133&gt;=95,$J133&lt;=99),_xlfn.UNICHAR(9889),TRUE,_xlfn.UNICHAR(9729)))</f>
        <v>☀</v>
      </c>
    </row>
    <row r="134" spans="1:12">
      <c r="A134" t="str" cm="1">
        <f t="array" ref="A134">_xlfn.LET(_xlpm.ids,_xlfn._xlws.FILTER(Locations[LocationID],Locations[LocationID]&lt;&gt;""),_xlpm.days,_xlfn._xlws.SORT(_xlfn.UNIQUE(INT(OpenMeteoAPI[ForecastDateTime]))),_xlpm.n,ROWS($A$2:A134),IF(_xlpm.n&gt;ROWS(_xlpm.ids)*ROWS(_xlpm.days),"",_xlfn.XLOOKUP(INDEX(_xlpm.ids,INT((_xlpm.n-1)/ROWS(_xlpm.days))+1),Locations[LocationID],Locations[Display Location])))</f>
        <v>Dublin, IE</v>
      </c>
      <c r="B134" t="str" cm="1">
        <f t="array" ref="B134">_xlfn.LET(_xlpm.ids,_xlfn._xlws.FILTER(Locations[LocationID],Locations[LocationID]&lt;&gt;""),_xlpm.days,_xlfn._xlws.SORT(_xlfn.UNIQUE(INT(OpenMeteoAPI[ForecastDateTime]))),_xlpm.n,ROWS($B$2:B134),IF(_xlpm.n&gt;ROWS(_xlpm.ids)*ROWS(_xlpm.days),"",INDEX(_xlpm.ids,INT((_xlpm.n-1)/ROWS(_xlpm.days))+1)))</f>
        <v>IE-DUB</v>
      </c>
      <c r="C134" s="10" cm="1">
        <f t="array" ref="C134">_xlfn.LET(_xlpm.days,_xlfn._xlws.SORT(_xlfn.UNIQUE(INT(OpenMeteoAPI[ForecastDateTime]))),_xlpm.n,ROWS($C$2:C134),IF($B134="","",INDEX(_xlpm.days,MOD(_xlpm.n-1,ROWS(_xlpm.days))+1)))</f>
        <v>46212</v>
      </c>
      <c r="D134" s="3" cm="1">
        <f t="array" ref="D134">IF($B134="","",MAX(_xlfn._xlws.FILTER(OpenMeteoAPI[TemperatureC],(OpenMeteoAPI[LocationID]=$B134)*(INT(OpenMeteoAPI[ForecastDateTime])=$C134))))</f>
        <v>22.2</v>
      </c>
      <c r="E134" s="3" cm="1">
        <f t="array" ref="E134">IF($B134="","",MIN(_xlfn._xlws.FILTER(OpenMeteoAPI[TemperatureC],(OpenMeteoAPI[LocationID]=$B134)*(INT(OpenMeteoAPI[ForecastDateTime])=$C134))))</f>
        <v>15.5</v>
      </c>
      <c r="F134" s="4" cm="1">
        <f t="array" ref="F134">IF($B134="","",AVERAGE(_xlfn._xlws.FILTER(OpenMeteoAPI[RelativeHumidityPct],(OpenMeteoAPI[LocationID]=$B134)*(INT(OpenMeteoAPI[ForecastDateTime])=$C134)))/100)</f>
        <v>0.72750000000000004</v>
      </c>
      <c r="G134" s="4" cm="1">
        <f t="array" ref="G134">IF($B134="","",MAX(_xlfn._xlws.FILTER(OpenMeteoAPI[PrecipitationProbabilityPct],(OpenMeteoAPI[LocationID]=$B134)*(INT(OpenMeteoAPI[ForecastDateTime])=$C134)))/100)</f>
        <v>0</v>
      </c>
      <c r="H134" s="3" cm="1">
        <f t="array" ref="H134">IF($B134="","",SUM(_xlfn._xlws.FILTER(OpenMeteoAPI[PrecipitationMM],(OpenMeteoAPI[LocationID]=$B134)*(INT(OpenMeteoAPI[ForecastDateTime])=$C134))))</f>
        <v>0</v>
      </c>
      <c r="I134" s="3" cm="1">
        <f t="array" ref="I134">IF($B134="","",AVERAGE(_xlfn._xlws.FILTER(OpenMeteoAPI[WindSpeedKMH],(OpenMeteoAPI[LocationID]=$B134)*(INT(OpenMeteoAPI[ForecastDateTime])=$C134))))</f>
        <v>9.1125000000000025</v>
      </c>
      <c r="J134" cm="1">
        <f t="array" ref="J134">IF($B134="","",_xlfn.MODE.SNGL(_xlfn._xlws.FILTER(OpenMeteoAPI[WeatherCode],(OpenMeteoAPI[LocationID]=$B134)*(INT(OpenMeteoAPI[ForecastDateTime])=$C134))))</f>
        <v>0</v>
      </c>
      <c r="K134" t="str" cm="1">
        <f t="array" ref="K134">IF($J134="","",_xlfn.IFS($J134=0,"Clear",$J134&lt;=3,"Partly Cloudy",OR($J134=45,$J134=48),"Fog",AND($J134&gt;=51,$J134&lt;=67),"Drizzle",AND($J134&gt;=71,$J134&lt;=77),"Snow",AND($J134&gt;=80,$J134&lt;=82),"Rain Showers",AND($J134&gt;=95,$J134&lt;=99),"Thunderstorm",TRUE,"Cloudy"))</f>
        <v>Clear</v>
      </c>
      <c r="L134" t="str" cm="1">
        <f t="array" ref="L134">IF($J134="","",_xlfn.IFS($J134=0,_xlfn.UNICHAR(9728),$J134&lt;=3,_xlfn.UNICHAR(9729),OR($J134=45,$J134=48),"~",AND($J134&gt;=51,$J134&lt;=67),_xlfn.UNICHAR(9748),AND($J134&gt;=71,$J134&lt;=77),_xlfn.UNICHAR(10052),AND($J134&gt;=80,$J134&lt;=82),_xlfn.UNICHAR(9748),AND($J134&gt;=95,$J134&lt;=99),_xlfn.UNICHAR(9889),TRUE,_xlfn.UNICHAR(9729)))</f>
        <v>☀</v>
      </c>
    </row>
    <row r="135" spans="1:12">
      <c r="A135" t="str" cm="1">
        <f t="array" ref="A135">_xlfn.LET(_xlpm.ids,_xlfn._xlws.FILTER(Locations[LocationID],Locations[LocationID]&lt;&gt;""),_xlpm.days,_xlfn._xlws.SORT(_xlfn.UNIQUE(INT(OpenMeteoAPI[ForecastDateTime]))),_xlpm.n,ROWS($A$2:A135),IF(_xlpm.n&gt;ROWS(_xlpm.ids)*ROWS(_xlpm.days),"",_xlfn.XLOOKUP(INDEX(_xlpm.ids,INT((_xlpm.n-1)/ROWS(_xlpm.days))+1),Locations[LocationID],Locations[Display Location])))</f>
        <v>Dublin, IE</v>
      </c>
      <c r="B135" t="str" cm="1">
        <f t="array" ref="B135">_xlfn.LET(_xlpm.ids,_xlfn._xlws.FILTER(Locations[LocationID],Locations[LocationID]&lt;&gt;""),_xlpm.days,_xlfn._xlws.SORT(_xlfn.UNIQUE(INT(OpenMeteoAPI[ForecastDateTime]))),_xlpm.n,ROWS($B$2:B135),IF(_xlpm.n&gt;ROWS(_xlpm.ids)*ROWS(_xlpm.days),"",INDEX(_xlpm.ids,INT((_xlpm.n-1)/ROWS(_xlpm.days))+1)))</f>
        <v>IE-DUB</v>
      </c>
      <c r="C135" s="10" cm="1">
        <f t="array" ref="C135">_xlfn.LET(_xlpm.days,_xlfn._xlws.SORT(_xlfn.UNIQUE(INT(OpenMeteoAPI[ForecastDateTime]))),_xlpm.n,ROWS($C$2:C135),IF($B135="","",INDEX(_xlpm.days,MOD(_xlpm.n-1,ROWS(_xlpm.days))+1)))</f>
        <v>46213</v>
      </c>
      <c r="D135" s="3" cm="1">
        <f t="array" ref="D135">IF($B135="","",MAX(_xlfn._xlws.FILTER(OpenMeteoAPI[TemperatureC],(OpenMeteoAPI[LocationID]=$B135)*(INT(OpenMeteoAPI[ForecastDateTime])=$C135))))</f>
        <v>21.3</v>
      </c>
      <c r="E135" s="3" cm="1">
        <f t="array" ref="E135">IF($B135="","",MIN(_xlfn._xlws.FILTER(OpenMeteoAPI[TemperatureC],(OpenMeteoAPI[LocationID]=$B135)*(INT(OpenMeteoAPI[ForecastDateTime])=$C135))))</f>
        <v>17.600000000000001</v>
      </c>
      <c r="F135" s="4" cm="1">
        <f t="array" ref="F135">IF($B135="","",AVERAGE(_xlfn._xlws.FILTER(OpenMeteoAPI[RelativeHumidityPct],(OpenMeteoAPI[LocationID]=$B135)*(INT(OpenMeteoAPI[ForecastDateTime])=$C135)))/100)</f>
        <v>0.76500000000000001</v>
      </c>
      <c r="G135" s="4" cm="1">
        <f t="array" ref="G135">IF($B135="","",MAX(_xlfn._xlws.FILTER(OpenMeteoAPI[PrecipitationProbabilityPct],(OpenMeteoAPI[LocationID]=$B135)*(INT(OpenMeteoAPI[ForecastDateTime])=$C135)))/100)</f>
        <v>0.02</v>
      </c>
      <c r="H135" s="3" cm="1">
        <f t="array" ref="H135">IF($B135="","",SUM(_xlfn._xlws.FILTER(OpenMeteoAPI[PrecipitationMM],(OpenMeteoAPI[LocationID]=$B135)*(INT(OpenMeteoAPI[ForecastDateTime])=$C135))))</f>
        <v>0</v>
      </c>
      <c r="I135" s="3" cm="1">
        <f t="array" ref="I135">IF($B135="","",AVERAGE(_xlfn._xlws.FILTER(OpenMeteoAPI[WindSpeedKMH],(OpenMeteoAPI[LocationID]=$B135)*(INT(OpenMeteoAPI[ForecastDateTime])=$C135))))</f>
        <v>9.2166666666666686</v>
      </c>
      <c r="J135" cm="1">
        <f t="array" ref="J135">IF($B135="","",_xlfn.MODE.SNGL(_xlfn._xlws.FILTER(OpenMeteoAPI[WeatherCode],(OpenMeteoAPI[LocationID]=$B135)*(INT(OpenMeteoAPI[ForecastDateTime])=$C135))))</f>
        <v>3</v>
      </c>
      <c r="K135" t="str" cm="1">
        <f t="array" ref="K135">IF($J135="","",_xlfn.IFS($J135=0,"Clear",$J135&lt;=3,"Partly Cloudy",OR($J135=45,$J135=48),"Fog",AND($J135&gt;=51,$J135&lt;=67),"Drizzle",AND($J135&gt;=71,$J135&lt;=77),"Snow",AND($J135&gt;=80,$J135&lt;=82),"Rain Showers",AND($J135&gt;=95,$J135&lt;=99),"Thunderstorm",TRUE,"Cloudy"))</f>
        <v>Partly Cloudy</v>
      </c>
      <c r="L135" t="str" cm="1">
        <f t="array" ref="L135">IF($J135="","",_xlfn.IFS($J135=0,_xlfn.UNICHAR(9728),$J135&lt;=3,_xlfn.UNICHAR(9729),OR($J135=45,$J135=48),"~",AND($J135&gt;=51,$J135&lt;=67),_xlfn.UNICHAR(9748),AND($J135&gt;=71,$J135&lt;=77),_xlfn.UNICHAR(10052),AND($J135&gt;=80,$J135&lt;=82),_xlfn.UNICHAR(9748),AND($J135&gt;=95,$J135&lt;=99),_xlfn.UNICHAR(9889),TRUE,_xlfn.UNICHAR(9729)))</f>
        <v>☁</v>
      </c>
    </row>
    <row r="136" spans="1:12">
      <c r="A136" t="str" cm="1">
        <f t="array" ref="A136">_xlfn.LET(_xlpm.ids,_xlfn._xlws.FILTER(Locations[LocationID],Locations[LocationID]&lt;&gt;""),_xlpm.days,_xlfn._xlws.SORT(_xlfn.UNIQUE(INT(OpenMeteoAPI[ForecastDateTime]))),_xlpm.n,ROWS($A$2:A136),IF(_xlpm.n&gt;ROWS(_xlpm.ids)*ROWS(_xlpm.days),"",_xlfn.XLOOKUP(INDEX(_xlpm.ids,INT((_xlpm.n-1)/ROWS(_xlpm.days))+1),Locations[LocationID],Locations[Display Location])))</f>
        <v>Dublin, IE</v>
      </c>
      <c r="B136" t="str" cm="1">
        <f t="array" ref="B136">_xlfn.LET(_xlpm.ids,_xlfn._xlws.FILTER(Locations[LocationID],Locations[LocationID]&lt;&gt;""),_xlpm.days,_xlfn._xlws.SORT(_xlfn.UNIQUE(INT(OpenMeteoAPI[ForecastDateTime]))),_xlpm.n,ROWS($B$2:B136),IF(_xlpm.n&gt;ROWS(_xlpm.ids)*ROWS(_xlpm.days),"",INDEX(_xlpm.ids,INT((_xlpm.n-1)/ROWS(_xlpm.days))+1)))</f>
        <v>IE-DUB</v>
      </c>
      <c r="C136" s="10" cm="1">
        <f t="array" ref="C136">_xlfn.LET(_xlpm.days,_xlfn._xlws.SORT(_xlfn.UNIQUE(INT(OpenMeteoAPI[ForecastDateTime]))),_xlpm.n,ROWS($C$2:C136),IF($B136="","",INDEX(_xlpm.days,MOD(_xlpm.n-1,ROWS(_xlpm.days))+1)))</f>
        <v>46214</v>
      </c>
      <c r="D136" s="3" cm="1">
        <f t="array" ref="D136">IF($B136="","",MAX(_xlfn._xlws.FILTER(OpenMeteoAPI[TemperatureC],(OpenMeteoAPI[LocationID]=$B136)*(INT(OpenMeteoAPI[ForecastDateTime])=$C136))))</f>
        <v>21.5</v>
      </c>
      <c r="E136" s="3" cm="1">
        <f t="array" ref="E136">IF($B136="","",MIN(_xlfn._xlws.FILTER(OpenMeteoAPI[TemperatureC],(OpenMeteoAPI[LocationID]=$B136)*(INT(OpenMeteoAPI[ForecastDateTime])=$C136))))</f>
        <v>16</v>
      </c>
      <c r="F136" s="4" cm="1">
        <f t="array" ref="F136">IF($B136="","",AVERAGE(_xlfn._xlws.FILTER(OpenMeteoAPI[RelativeHumidityPct],(OpenMeteoAPI[LocationID]=$B136)*(INT(OpenMeteoAPI[ForecastDateTime])=$C136)))/100)</f>
        <v>0.75083333333333324</v>
      </c>
      <c r="G136" s="4" cm="1">
        <f t="array" ref="G136">IF($B136="","",MAX(_xlfn._xlws.FILTER(OpenMeteoAPI[PrecipitationProbabilityPct],(OpenMeteoAPI[LocationID]=$B136)*(INT(OpenMeteoAPI[ForecastDateTime])=$C136)))/100)</f>
        <v>0.01</v>
      </c>
      <c r="H136" s="3" cm="1">
        <f t="array" ref="H136">IF($B136="","",SUM(_xlfn._xlws.FILTER(OpenMeteoAPI[PrecipitationMM],(OpenMeteoAPI[LocationID]=$B136)*(INT(OpenMeteoAPI[ForecastDateTime])=$C136))))</f>
        <v>0</v>
      </c>
      <c r="I136" s="3" cm="1">
        <f t="array" ref="I136">IF($B136="","",AVERAGE(_xlfn._xlws.FILTER(OpenMeteoAPI[WindSpeedKMH],(OpenMeteoAPI[LocationID]=$B136)*(INT(OpenMeteoAPI[ForecastDateTime])=$C136))))</f>
        <v>9.2249999999999996</v>
      </c>
      <c r="J136" cm="1">
        <f t="array" ref="J136">IF($B136="","",_xlfn.MODE.SNGL(_xlfn._xlws.FILTER(OpenMeteoAPI[WeatherCode],(OpenMeteoAPI[LocationID]=$B136)*(INT(OpenMeteoAPI[ForecastDateTime])=$C136))))</f>
        <v>3</v>
      </c>
      <c r="K136" t="str" cm="1">
        <f t="array" ref="K136">IF($J136="","",_xlfn.IFS($J136=0,"Clear",$J136&lt;=3,"Partly Cloudy",OR($J136=45,$J136=48),"Fog",AND($J136&gt;=51,$J136&lt;=67),"Drizzle",AND($J136&gt;=71,$J136&lt;=77),"Snow",AND($J136&gt;=80,$J136&lt;=82),"Rain Showers",AND($J136&gt;=95,$J136&lt;=99),"Thunderstorm",TRUE,"Cloudy"))</f>
        <v>Partly Cloudy</v>
      </c>
      <c r="L136" t="str" cm="1">
        <f t="array" ref="L136">IF($J136="","",_xlfn.IFS($J136=0,_xlfn.UNICHAR(9728),$J136&lt;=3,_xlfn.UNICHAR(9729),OR($J136=45,$J136=48),"~",AND($J136&gt;=51,$J136&lt;=67),_xlfn.UNICHAR(9748),AND($J136&gt;=71,$J136&lt;=77),_xlfn.UNICHAR(10052),AND($J136&gt;=80,$J136&lt;=82),_xlfn.UNICHAR(9748),AND($J136&gt;=95,$J136&lt;=99),_xlfn.UNICHAR(9889),TRUE,_xlfn.UNICHAR(9729)))</f>
        <v>☁</v>
      </c>
    </row>
    <row r="137" spans="1:12">
      <c r="A137" t="str" cm="1">
        <f t="array" ref="A137">_xlfn.LET(_xlpm.ids,_xlfn._xlws.FILTER(Locations[LocationID],Locations[LocationID]&lt;&gt;""),_xlpm.days,_xlfn._xlws.SORT(_xlfn.UNIQUE(INT(OpenMeteoAPI[ForecastDateTime]))),_xlpm.n,ROWS($A$2:A137),IF(_xlpm.n&gt;ROWS(_xlpm.ids)*ROWS(_xlpm.days),"",_xlfn.XLOOKUP(INDEX(_xlpm.ids,INT((_xlpm.n-1)/ROWS(_xlpm.days))+1),Locations[LocationID],Locations[Display Location])))</f>
        <v>Dublin, IE</v>
      </c>
      <c r="B137" t="str" cm="1">
        <f t="array" ref="B137">_xlfn.LET(_xlpm.ids,_xlfn._xlws.FILTER(Locations[LocationID],Locations[LocationID]&lt;&gt;""),_xlpm.days,_xlfn._xlws.SORT(_xlfn.UNIQUE(INT(OpenMeteoAPI[ForecastDateTime]))),_xlpm.n,ROWS($B$2:B137),IF(_xlpm.n&gt;ROWS(_xlpm.ids)*ROWS(_xlpm.days),"",INDEX(_xlpm.ids,INT((_xlpm.n-1)/ROWS(_xlpm.days))+1)))</f>
        <v>IE-DUB</v>
      </c>
      <c r="C137" s="10" cm="1">
        <f t="array" ref="C137">_xlfn.LET(_xlpm.days,_xlfn._xlws.SORT(_xlfn.UNIQUE(INT(OpenMeteoAPI[ForecastDateTime]))),_xlpm.n,ROWS($C$2:C137),IF($B137="","",INDEX(_xlpm.days,MOD(_xlpm.n-1,ROWS(_xlpm.days))+1)))</f>
        <v>46215</v>
      </c>
      <c r="D137" s="3" cm="1">
        <f t="array" ref="D137">IF($B137="","",MAX(_xlfn._xlws.FILTER(OpenMeteoAPI[TemperatureC],(OpenMeteoAPI[LocationID]=$B137)*(INT(OpenMeteoAPI[ForecastDateTime])=$C137))))</f>
        <v>21.1</v>
      </c>
      <c r="E137" s="3" cm="1">
        <f t="array" ref="E137">IF($B137="","",MIN(_xlfn._xlws.FILTER(OpenMeteoAPI[TemperatureC],(OpenMeteoAPI[LocationID]=$B137)*(INT(OpenMeteoAPI[ForecastDateTime])=$C137))))</f>
        <v>17.5</v>
      </c>
      <c r="F137" s="4" cm="1">
        <f t="array" ref="F137">IF($B137="","",AVERAGE(_xlfn._xlws.FILTER(OpenMeteoAPI[RelativeHumidityPct],(OpenMeteoAPI[LocationID]=$B137)*(INT(OpenMeteoAPI[ForecastDateTime])=$C137)))/100)</f>
        <v>0.81208333333333327</v>
      </c>
      <c r="G137" s="4" cm="1">
        <f t="array" ref="G137">IF($B137="","",MAX(_xlfn._xlws.FILTER(OpenMeteoAPI[PrecipitationProbabilityPct],(OpenMeteoAPI[LocationID]=$B137)*(INT(OpenMeteoAPI[ForecastDateTime])=$C137)))/100)</f>
        <v>0.04</v>
      </c>
      <c r="H137" s="3" cm="1">
        <f t="array" ref="H137">IF($B137="","",SUM(_xlfn._xlws.FILTER(OpenMeteoAPI[PrecipitationMM],(OpenMeteoAPI[LocationID]=$B137)*(INT(OpenMeteoAPI[ForecastDateTime])=$C137))))</f>
        <v>0</v>
      </c>
      <c r="I137" s="3" cm="1">
        <f t="array" ref="I137">IF($B137="","",AVERAGE(_xlfn._xlws.FILTER(OpenMeteoAPI[WindSpeedKMH],(OpenMeteoAPI[LocationID]=$B137)*(INT(OpenMeteoAPI[ForecastDateTime])=$C137))))</f>
        <v>17.695833333333336</v>
      </c>
      <c r="J137" cm="1">
        <f t="array" ref="J137">IF($B137="","",_xlfn.MODE.SNGL(_xlfn._xlws.FILTER(OpenMeteoAPI[WeatherCode],(OpenMeteoAPI[LocationID]=$B137)*(INT(OpenMeteoAPI[ForecastDateTime])=$C137))))</f>
        <v>0</v>
      </c>
      <c r="K137" t="str" cm="1">
        <f t="array" ref="K137">IF($J137="","",_xlfn.IFS($J137=0,"Clear",$J137&lt;=3,"Partly Cloudy",OR($J137=45,$J137=48),"Fog",AND($J137&gt;=51,$J137&lt;=67),"Drizzle",AND($J137&gt;=71,$J137&lt;=77),"Snow",AND($J137&gt;=80,$J137&lt;=82),"Rain Showers",AND($J137&gt;=95,$J137&lt;=99),"Thunderstorm",TRUE,"Cloudy"))</f>
        <v>Clear</v>
      </c>
      <c r="L137" t="str" cm="1">
        <f t="array" ref="L137">IF($J137="","",_xlfn.IFS($J137=0,_xlfn.UNICHAR(9728),$J137&lt;=3,_xlfn.UNICHAR(9729),OR($J137=45,$J137=48),"~",AND($J137&gt;=51,$J137&lt;=67),_xlfn.UNICHAR(9748),AND($J137&gt;=71,$J137&lt;=77),_xlfn.UNICHAR(10052),AND($J137&gt;=80,$J137&lt;=82),_xlfn.UNICHAR(9748),AND($J137&gt;=95,$J137&lt;=99),_xlfn.UNICHAR(9889),TRUE,_xlfn.UNICHAR(9729)))</f>
        <v>☀</v>
      </c>
    </row>
    <row r="138" spans="1:12">
      <c r="A138" t="str" cm="1">
        <f t="array" ref="A138">_xlfn.LET(_xlpm.ids,_xlfn._xlws.FILTER(Locations[LocationID],Locations[LocationID]&lt;&gt;""),_xlpm.days,_xlfn._xlws.SORT(_xlfn.UNIQUE(INT(OpenMeteoAPI[ForecastDateTime]))),_xlpm.n,ROWS($A$2:A138),IF(_xlpm.n&gt;ROWS(_xlpm.ids)*ROWS(_xlpm.days),"",_xlfn.XLOOKUP(INDEX(_xlpm.ids,INT((_xlpm.n-1)/ROWS(_xlpm.days))+1),Locations[LocationID],Locations[Display Location])))</f>
        <v>Dublin, IE</v>
      </c>
      <c r="B138" t="str" cm="1">
        <f t="array" ref="B138">_xlfn.LET(_xlpm.ids,_xlfn._xlws.FILTER(Locations[LocationID],Locations[LocationID]&lt;&gt;""),_xlpm.days,_xlfn._xlws.SORT(_xlfn.UNIQUE(INT(OpenMeteoAPI[ForecastDateTime]))),_xlpm.n,ROWS($B$2:B138),IF(_xlpm.n&gt;ROWS(_xlpm.ids)*ROWS(_xlpm.days),"",INDEX(_xlpm.ids,INT((_xlpm.n-1)/ROWS(_xlpm.days))+1)))</f>
        <v>IE-DUB</v>
      </c>
      <c r="C138" s="10" cm="1">
        <f t="array" ref="C138">_xlfn.LET(_xlpm.days,_xlfn._xlws.SORT(_xlfn.UNIQUE(INT(OpenMeteoAPI[ForecastDateTime]))),_xlpm.n,ROWS($C$2:C138),IF($B138="","",INDEX(_xlpm.days,MOD(_xlpm.n-1,ROWS(_xlpm.days))+1)))</f>
        <v>46216</v>
      </c>
      <c r="D138" s="3" cm="1">
        <f t="array" ref="D138">IF($B138="","",MAX(_xlfn._xlws.FILTER(OpenMeteoAPI[TemperatureC],(OpenMeteoAPI[LocationID]=$B138)*(INT(OpenMeteoAPI[ForecastDateTime])=$C138))))</f>
        <v>19</v>
      </c>
      <c r="E138" s="3" cm="1">
        <f t="array" ref="E138">IF($B138="","",MIN(_xlfn._xlws.FILTER(OpenMeteoAPI[TemperatureC],(OpenMeteoAPI[LocationID]=$B138)*(INT(OpenMeteoAPI[ForecastDateTime])=$C138))))</f>
        <v>16.399999999999999</v>
      </c>
      <c r="F138" s="4" cm="1">
        <f t="array" ref="F138">IF($B138="","",AVERAGE(_xlfn._xlws.FILTER(OpenMeteoAPI[RelativeHumidityPct],(OpenMeteoAPI[LocationID]=$B138)*(INT(OpenMeteoAPI[ForecastDateTime])=$C138)))/100)</f>
        <v>0.73333333333333328</v>
      </c>
      <c r="G138" s="4" cm="1">
        <f t="array" ref="G138">IF($B138="","",MAX(_xlfn._xlws.FILTER(OpenMeteoAPI[PrecipitationProbabilityPct],(OpenMeteoAPI[LocationID]=$B138)*(INT(OpenMeteoAPI[ForecastDateTime])=$C138)))/100)</f>
        <v>0.03</v>
      </c>
      <c r="H138" s="3" cm="1">
        <f t="array" ref="H138">IF($B138="","",SUM(_xlfn._xlws.FILTER(OpenMeteoAPI[PrecipitationMM],(OpenMeteoAPI[LocationID]=$B138)*(INT(OpenMeteoAPI[ForecastDateTime])=$C138))))</f>
        <v>0</v>
      </c>
      <c r="I138" s="3" cm="1">
        <f t="array" ref="I138">IF($B138="","",AVERAGE(_xlfn._xlws.FILTER(OpenMeteoAPI[WindSpeedKMH],(OpenMeteoAPI[LocationID]=$B138)*(INT(OpenMeteoAPI[ForecastDateTime])=$C138))))</f>
        <v>23.645833333333332</v>
      </c>
      <c r="J138" cm="1">
        <f t="array" ref="J138">IF($B138="","",_xlfn.MODE.SNGL(_xlfn._xlws.FILTER(OpenMeteoAPI[WeatherCode],(OpenMeteoAPI[LocationID]=$B138)*(INT(OpenMeteoAPI[ForecastDateTime])=$C138))))</f>
        <v>0</v>
      </c>
      <c r="K138" t="str" cm="1">
        <f t="array" ref="K138">IF($J138="","",_xlfn.IFS($J138=0,"Clear",$J138&lt;=3,"Partly Cloudy",OR($J138=45,$J138=48),"Fog",AND($J138&gt;=51,$J138&lt;=67),"Drizzle",AND($J138&gt;=71,$J138&lt;=77),"Snow",AND($J138&gt;=80,$J138&lt;=82),"Rain Showers",AND($J138&gt;=95,$J138&lt;=99),"Thunderstorm",TRUE,"Cloudy"))</f>
        <v>Clear</v>
      </c>
      <c r="L138" t="str" cm="1">
        <f t="array" ref="L138">IF($J138="","",_xlfn.IFS($J138=0,_xlfn.UNICHAR(9728),$J138&lt;=3,_xlfn.UNICHAR(9729),OR($J138=45,$J138=48),"~",AND($J138&gt;=51,$J138&lt;=67),_xlfn.UNICHAR(9748),AND($J138&gt;=71,$J138&lt;=77),_xlfn.UNICHAR(10052),AND($J138&gt;=80,$J138&lt;=82),_xlfn.UNICHAR(9748),AND($J138&gt;=95,$J138&lt;=99),_xlfn.UNICHAR(9889),TRUE,_xlfn.UNICHAR(9729)))</f>
        <v>☀</v>
      </c>
    </row>
    <row r="139" spans="1:12">
      <c r="A139" t="str" cm="1">
        <f t="array" ref="A139">_xlfn.LET(_xlpm.ids,_xlfn._xlws.FILTER(Locations[LocationID],Locations[LocationID]&lt;&gt;""),_xlpm.days,_xlfn._xlws.SORT(_xlfn.UNIQUE(INT(OpenMeteoAPI[ForecastDateTime]))),_xlpm.n,ROWS($A$2:A139),IF(_xlpm.n&gt;ROWS(_xlpm.ids)*ROWS(_xlpm.days),"",_xlfn.XLOOKUP(INDEX(_xlpm.ids,INT((_xlpm.n-1)/ROWS(_xlpm.days))+1),Locations[LocationID],Locations[Display Location])))</f>
        <v>Dublin, IE</v>
      </c>
      <c r="B139" t="str" cm="1">
        <f t="array" ref="B139">_xlfn.LET(_xlpm.ids,_xlfn._xlws.FILTER(Locations[LocationID],Locations[LocationID]&lt;&gt;""),_xlpm.days,_xlfn._xlws.SORT(_xlfn.UNIQUE(INT(OpenMeteoAPI[ForecastDateTime]))),_xlpm.n,ROWS($B$2:B139),IF(_xlpm.n&gt;ROWS(_xlpm.ids)*ROWS(_xlpm.days),"",INDEX(_xlpm.ids,INT((_xlpm.n-1)/ROWS(_xlpm.days))+1)))</f>
        <v>IE-DUB</v>
      </c>
      <c r="C139" s="10" cm="1">
        <f t="array" ref="C139">_xlfn.LET(_xlpm.days,_xlfn._xlws.SORT(_xlfn.UNIQUE(INT(OpenMeteoAPI[ForecastDateTime]))),_xlpm.n,ROWS($C$2:C139),IF($B139="","",INDEX(_xlpm.days,MOD(_xlpm.n-1,ROWS(_xlpm.days))+1)))</f>
        <v>46217</v>
      </c>
      <c r="D139" s="3" cm="1">
        <f t="array" ref="D139">IF($B139="","",MAX(_xlfn._xlws.FILTER(OpenMeteoAPI[TemperatureC],(OpenMeteoAPI[LocationID]=$B139)*(INT(OpenMeteoAPI[ForecastDateTime])=$C139))))</f>
        <v>18.899999999999999</v>
      </c>
      <c r="E139" s="3" cm="1">
        <f t="array" ref="E139">IF($B139="","",MIN(_xlfn._xlws.FILTER(OpenMeteoAPI[TemperatureC],(OpenMeteoAPI[LocationID]=$B139)*(INT(OpenMeteoAPI[ForecastDateTime])=$C139))))</f>
        <v>16</v>
      </c>
      <c r="F139" s="4" cm="1">
        <f t="array" ref="F139">IF($B139="","",AVERAGE(_xlfn._xlws.FILTER(OpenMeteoAPI[RelativeHumidityPct],(OpenMeteoAPI[LocationID]=$B139)*(INT(OpenMeteoAPI[ForecastDateTime])=$C139)))/100)</f>
        <v>0.72</v>
      </c>
      <c r="G139" s="4" cm="1">
        <f t="array" ref="G139">IF($B139="","",MAX(_xlfn._xlws.FILTER(OpenMeteoAPI[PrecipitationProbabilityPct],(OpenMeteoAPI[LocationID]=$B139)*(INT(OpenMeteoAPI[ForecastDateTime])=$C139)))/100)</f>
        <v>0.04</v>
      </c>
      <c r="H139" s="3" cm="1">
        <f t="array" ref="H139">IF($B139="","",SUM(_xlfn._xlws.FILTER(OpenMeteoAPI[PrecipitationMM],(OpenMeteoAPI[LocationID]=$B139)*(INT(OpenMeteoAPI[ForecastDateTime])=$C139))))</f>
        <v>0</v>
      </c>
      <c r="I139" s="3" cm="1">
        <f t="array" ref="I139">IF($B139="","",AVERAGE(_xlfn._xlws.FILTER(OpenMeteoAPI[WindSpeedKMH],(OpenMeteoAPI[LocationID]=$B139)*(INT(OpenMeteoAPI[ForecastDateTime])=$C139))))</f>
        <v>16.258333333333336</v>
      </c>
      <c r="J139" cm="1">
        <f t="array" ref="J139">IF($B139="","",_xlfn.MODE.SNGL(_xlfn._xlws.FILTER(OpenMeteoAPI[WeatherCode],(OpenMeteoAPI[LocationID]=$B139)*(INT(OpenMeteoAPI[ForecastDateTime])=$C139))))</f>
        <v>0</v>
      </c>
      <c r="K139" t="str" cm="1">
        <f t="array" ref="K139">IF($J139="","",_xlfn.IFS($J139=0,"Clear",$J139&lt;=3,"Partly Cloudy",OR($J139=45,$J139=48),"Fog",AND($J139&gt;=51,$J139&lt;=67),"Drizzle",AND($J139&gt;=71,$J139&lt;=77),"Snow",AND($J139&gt;=80,$J139&lt;=82),"Rain Showers",AND($J139&gt;=95,$J139&lt;=99),"Thunderstorm",TRUE,"Cloudy"))</f>
        <v>Clear</v>
      </c>
      <c r="L139" t="str" cm="1">
        <f t="array" ref="L139">IF($J139="","",_xlfn.IFS($J139=0,_xlfn.UNICHAR(9728),$J139&lt;=3,_xlfn.UNICHAR(9729),OR($J139=45,$J139=48),"~",AND($J139&gt;=51,$J139&lt;=67),_xlfn.UNICHAR(9748),AND($J139&gt;=71,$J139&lt;=77),_xlfn.UNICHAR(10052),AND($J139&gt;=80,$J139&lt;=82),_xlfn.UNICHAR(9748),AND($J139&gt;=95,$J139&lt;=99),_xlfn.UNICHAR(9889),TRUE,_xlfn.UNICHAR(9729)))</f>
        <v>☀</v>
      </c>
    </row>
    <row r="140" spans="1:12">
      <c r="A140" t="str" cm="1">
        <f t="array" ref="A140">_xlfn.LET(_xlpm.ids,_xlfn._xlws.FILTER(Locations[LocationID],Locations[LocationID]&lt;&gt;""),_xlpm.days,_xlfn._xlws.SORT(_xlfn.UNIQUE(INT(OpenMeteoAPI[ForecastDateTime]))),_xlpm.n,ROWS($A$2:A140),IF(_xlpm.n&gt;ROWS(_xlpm.ids)*ROWS(_xlpm.days),"",_xlfn.XLOOKUP(INDEX(_xlpm.ids,INT((_xlpm.n-1)/ROWS(_xlpm.days))+1),Locations[LocationID],Locations[Display Location])))</f>
        <v>Dublin, IE</v>
      </c>
      <c r="B140" t="str" cm="1">
        <f t="array" ref="B140">_xlfn.LET(_xlpm.ids,_xlfn._xlws.FILTER(Locations[LocationID],Locations[LocationID]&lt;&gt;""),_xlpm.days,_xlfn._xlws.SORT(_xlfn.UNIQUE(INT(OpenMeteoAPI[ForecastDateTime]))),_xlpm.n,ROWS($B$2:B140),IF(_xlpm.n&gt;ROWS(_xlpm.ids)*ROWS(_xlpm.days),"",INDEX(_xlpm.ids,INT((_xlpm.n-1)/ROWS(_xlpm.days))+1)))</f>
        <v>IE-DUB</v>
      </c>
      <c r="C140" s="10" cm="1">
        <f t="array" ref="C140">_xlfn.LET(_xlpm.days,_xlfn._xlws.SORT(_xlfn.UNIQUE(INT(OpenMeteoAPI[ForecastDateTime]))),_xlpm.n,ROWS($C$2:C140),IF($B140="","",INDEX(_xlpm.days,MOD(_xlpm.n-1,ROWS(_xlpm.days))+1)))</f>
        <v>46218</v>
      </c>
      <c r="D140" s="3" cm="1">
        <f t="array" ref="D140">IF($B140="","",MAX(_xlfn._xlws.FILTER(OpenMeteoAPI[TemperatureC],(OpenMeteoAPI[LocationID]=$B140)*(INT(OpenMeteoAPI[ForecastDateTime])=$C140))))</f>
        <v>19.8</v>
      </c>
      <c r="E140" s="3" cm="1">
        <f t="array" ref="E140">IF($B140="","",MIN(_xlfn._xlws.FILTER(OpenMeteoAPI[TemperatureC],(OpenMeteoAPI[LocationID]=$B140)*(INT(OpenMeteoAPI[ForecastDateTime])=$C140))))</f>
        <v>16.7</v>
      </c>
      <c r="F140" s="4" cm="1">
        <f t="array" ref="F140">IF($B140="","",AVERAGE(_xlfn._xlws.FILTER(OpenMeteoAPI[RelativeHumidityPct],(OpenMeteoAPI[LocationID]=$B140)*(INT(OpenMeteoAPI[ForecastDateTime])=$C140)))/100)</f>
        <v>0.72541666666666671</v>
      </c>
      <c r="G140" s="4" cm="1">
        <f t="array" ref="G140">IF($B140="","",MAX(_xlfn._xlws.FILTER(OpenMeteoAPI[PrecipitationProbabilityPct],(OpenMeteoAPI[LocationID]=$B140)*(INT(OpenMeteoAPI[ForecastDateTime])=$C140)))/100)</f>
        <v>0.06</v>
      </c>
      <c r="H140" s="3" cm="1">
        <f t="array" ref="H140">IF($B140="","",SUM(_xlfn._xlws.FILTER(OpenMeteoAPI[PrecipitationMM],(OpenMeteoAPI[LocationID]=$B140)*(INT(OpenMeteoAPI[ForecastDateTime])=$C140))))</f>
        <v>0</v>
      </c>
      <c r="I140" s="3" cm="1">
        <f t="array" ref="I140">IF($B140="","",AVERAGE(_xlfn._xlws.FILTER(OpenMeteoAPI[WindSpeedKMH],(OpenMeteoAPI[LocationID]=$B140)*(INT(OpenMeteoAPI[ForecastDateTime])=$C140))))</f>
        <v>11.529166666666667</v>
      </c>
      <c r="J140" cm="1">
        <f t="array" ref="J140">IF($B140="","",_xlfn.MODE.SNGL(_xlfn._xlws.FILTER(OpenMeteoAPI[WeatherCode],(OpenMeteoAPI[LocationID]=$B140)*(INT(OpenMeteoAPI[ForecastDateTime])=$C140))))</f>
        <v>0</v>
      </c>
      <c r="K140" t="str" cm="1">
        <f t="array" ref="K140">IF($J140="","",_xlfn.IFS($J140=0,"Clear",$J140&lt;=3,"Partly Cloudy",OR($J140=45,$J140=48),"Fog",AND($J140&gt;=51,$J140&lt;=67),"Drizzle",AND($J140&gt;=71,$J140&lt;=77),"Snow",AND($J140&gt;=80,$J140&lt;=82),"Rain Showers",AND($J140&gt;=95,$J140&lt;=99),"Thunderstorm",TRUE,"Cloudy"))</f>
        <v>Clear</v>
      </c>
      <c r="L140" t="str" cm="1">
        <f t="array" ref="L140">IF($J140="","",_xlfn.IFS($J140=0,_xlfn.UNICHAR(9728),$J140&lt;=3,_xlfn.UNICHAR(9729),OR($J140=45,$J140=48),"~",AND($J140&gt;=51,$J140&lt;=67),_xlfn.UNICHAR(9748),AND($J140&gt;=71,$J140&lt;=77),_xlfn.UNICHAR(10052),AND($J140&gt;=80,$J140&lt;=82),_xlfn.UNICHAR(9748),AND($J140&gt;=95,$J140&lt;=99),_xlfn.UNICHAR(9889),TRUE,_xlfn.UNICHAR(9729)))</f>
        <v>☀</v>
      </c>
    </row>
    <row r="141" spans="1:12">
      <c r="A141" t="str" cm="1">
        <f t="array" ref="A141">_xlfn.LET(_xlpm.ids,_xlfn._xlws.FILTER(Locations[LocationID],Locations[LocationID]&lt;&gt;""),_xlpm.days,_xlfn._xlws.SORT(_xlfn.UNIQUE(INT(OpenMeteoAPI[ForecastDateTime]))),_xlpm.n,ROWS($A$2:A141),IF(_xlpm.n&gt;ROWS(_xlpm.ids)*ROWS(_xlpm.days),"",_xlfn.XLOOKUP(INDEX(_xlpm.ids,INT((_xlpm.n-1)/ROWS(_xlpm.days))+1),Locations[LocationID],Locations[Display Location])))</f>
        <v>Dublin, IE</v>
      </c>
      <c r="B141" t="str" cm="1">
        <f t="array" ref="B141">_xlfn.LET(_xlpm.ids,_xlfn._xlws.FILTER(Locations[LocationID],Locations[LocationID]&lt;&gt;""),_xlpm.days,_xlfn._xlws.SORT(_xlfn.UNIQUE(INT(OpenMeteoAPI[ForecastDateTime]))),_xlpm.n,ROWS($B$2:B141),IF(_xlpm.n&gt;ROWS(_xlpm.ids)*ROWS(_xlpm.days),"",INDEX(_xlpm.ids,INT((_xlpm.n-1)/ROWS(_xlpm.days))+1)))</f>
        <v>IE-DUB</v>
      </c>
      <c r="C141" s="10" cm="1">
        <f t="array" ref="C141">_xlfn.LET(_xlpm.days,_xlfn._xlws.SORT(_xlfn.UNIQUE(INT(OpenMeteoAPI[ForecastDateTime]))),_xlpm.n,ROWS($C$2:C141),IF($B141="","",INDEX(_xlpm.days,MOD(_xlpm.n-1,ROWS(_xlpm.days))+1)))</f>
        <v>46219</v>
      </c>
      <c r="D141" s="3" cm="1">
        <f t="array" ref="D141">IF($B141="","",MAX(_xlfn._xlws.FILTER(OpenMeteoAPI[TemperatureC],(OpenMeteoAPI[LocationID]=$B141)*(INT(OpenMeteoAPI[ForecastDateTime])=$C141))))</f>
        <v>21.1</v>
      </c>
      <c r="E141" s="3" cm="1">
        <f t="array" ref="E141">IF($B141="","",MIN(_xlfn._xlws.FILTER(OpenMeteoAPI[TemperatureC],(OpenMeteoAPI[LocationID]=$B141)*(INT(OpenMeteoAPI[ForecastDateTime])=$C141))))</f>
        <v>16.600000000000001</v>
      </c>
      <c r="F141" s="4" cm="1">
        <f t="array" ref="F141">IF($B141="","",AVERAGE(_xlfn._xlws.FILTER(OpenMeteoAPI[RelativeHumidityPct],(OpenMeteoAPI[LocationID]=$B141)*(INT(OpenMeteoAPI[ForecastDateTime])=$C141)))/100)</f>
        <v>0.69791666666666674</v>
      </c>
      <c r="G141" s="4" cm="1">
        <f t="array" ref="G141">IF($B141="","",MAX(_xlfn._xlws.FILTER(OpenMeteoAPI[PrecipitationProbabilityPct],(OpenMeteoAPI[LocationID]=$B141)*(INT(OpenMeteoAPI[ForecastDateTime])=$C141)))/100)</f>
        <v>0.12</v>
      </c>
      <c r="H141" s="3" cm="1">
        <f t="array" ref="H141">IF($B141="","",SUM(_xlfn._xlws.FILTER(OpenMeteoAPI[PrecipitationMM],(OpenMeteoAPI[LocationID]=$B141)*(INT(OpenMeteoAPI[ForecastDateTime])=$C141))))</f>
        <v>0</v>
      </c>
      <c r="I141" s="3" cm="1">
        <f t="array" ref="I141">IF($B141="","",AVERAGE(_xlfn._xlws.FILTER(OpenMeteoAPI[WindSpeedKMH],(OpenMeteoAPI[LocationID]=$B141)*(INT(OpenMeteoAPI[ForecastDateTime])=$C141))))</f>
        <v>9.6875000000000018</v>
      </c>
      <c r="J141" cm="1">
        <f t="array" ref="J141">IF($B141="","",_xlfn.MODE.SNGL(_xlfn._xlws.FILTER(OpenMeteoAPI[WeatherCode],(OpenMeteoAPI[LocationID]=$B141)*(INT(OpenMeteoAPI[ForecastDateTime])=$C141))))</f>
        <v>3</v>
      </c>
      <c r="K141" t="str" cm="1">
        <f t="array" ref="K141">IF($J141="","",_xlfn.IFS($J141=0,"Clear",$J141&lt;=3,"Partly Cloudy",OR($J141=45,$J141=48),"Fog",AND($J141&gt;=51,$J141&lt;=67),"Drizzle",AND($J141&gt;=71,$J141&lt;=77),"Snow",AND($J141&gt;=80,$J141&lt;=82),"Rain Showers",AND($J141&gt;=95,$J141&lt;=99),"Thunderstorm",TRUE,"Cloudy"))</f>
        <v>Partly Cloudy</v>
      </c>
      <c r="L141" t="str" cm="1">
        <f t="array" ref="L141">IF($J141="","",_xlfn.IFS($J141=0,_xlfn.UNICHAR(9728),$J141&lt;=3,_xlfn.UNICHAR(9729),OR($J141=45,$J141=48),"~",AND($J141&gt;=51,$J141&lt;=67),_xlfn.UNICHAR(9748),AND($J141&gt;=71,$J141&lt;=77),_xlfn.UNICHAR(10052),AND($J141&gt;=80,$J141&lt;=82),_xlfn.UNICHAR(9748),AND($J141&gt;=95,$J141&lt;=99),_xlfn.UNICHAR(9889),TRUE,_xlfn.UNICHAR(9729)))</f>
        <v>☁</v>
      </c>
    </row>
    <row r="142" spans="1:12">
      <c r="A142" t="str" cm="1">
        <f t="array" ref="A142">_xlfn.LET(_xlpm.ids,_xlfn._xlws.FILTER(Locations[LocationID],Locations[LocationID]&lt;&gt;""),_xlpm.days,_xlfn._xlws.SORT(_xlfn.UNIQUE(INT(OpenMeteoAPI[ForecastDateTime]))),_xlpm.n,ROWS($A$2:A142),IF(_xlpm.n&gt;ROWS(_xlpm.ids)*ROWS(_xlpm.days),"",_xlfn.XLOOKUP(INDEX(_xlpm.ids,INT((_xlpm.n-1)/ROWS(_xlpm.days))+1),Locations[LocationID],Locations[Display Location])))</f>
        <v>Rome, IT</v>
      </c>
      <c r="B142" t="str" cm="1">
        <f t="array" ref="B142">_xlfn.LET(_xlpm.ids,_xlfn._xlws.FILTER(Locations[LocationID],Locations[LocationID]&lt;&gt;""),_xlpm.days,_xlfn._xlws.SORT(_xlfn.UNIQUE(INT(OpenMeteoAPI[ForecastDateTime]))),_xlpm.n,ROWS($B$2:B142),IF(_xlpm.n&gt;ROWS(_xlpm.ids)*ROWS(_xlpm.days),"",INDEX(_xlpm.ids,INT((_xlpm.n-1)/ROWS(_xlpm.days))+1)))</f>
        <v>IT-ROM</v>
      </c>
      <c r="C142" s="10" cm="1">
        <f t="array" ref="C142">_xlfn.LET(_xlpm.days,_xlfn._xlws.SORT(_xlfn.UNIQUE(INT(OpenMeteoAPI[ForecastDateTime]))),_xlpm.n,ROWS($C$2:C142),IF($B142="","",INDEX(_xlpm.days,MOD(_xlpm.n-1,ROWS(_xlpm.days))+1)))</f>
        <v>46210</v>
      </c>
      <c r="D142" s="3" cm="1">
        <f t="array" ref="D142">IF($B142="","",MAX(_xlfn._xlws.FILTER(OpenMeteoAPI[TemperatureC],(OpenMeteoAPI[LocationID]=$B142)*(INT(OpenMeteoAPI[ForecastDateTime])=$C142))))</f>
        <v>33</v>
      </c>
      <c r="E142" s="3" cm="1">
        <f t="array" ref="E142">IF($B142="","",MIN(_xlfn._xlws.FILTER(OpenMeteoAPI[TemperatureC],(OpenMeteoAPI[LocationID]=$B142)*(INT(OpenMeteoAPI[ForecastDateTime])=$C142))))</f>
        <v>21.8</v>
      </c>
      <c r="F142" s="4" cm="1">
        <f t="array" ref="F142">IF($B142="","",AVERAGE(_xlfn._xlws.FILTER(OpenMeteoAPI[RelativeHumidityPct],(OpenMeteoAPI[LocationID]=$B142)*(INT(OpenMeteoAPI[ForecastDateTime])=$C142)))/100)</f>
        <v>0.60499999999999998</v>
      </c>
      <c r="G142" s="4" cm="1">
        <f t="array" ref="G142">IF($B142="","",MAX(_xlfn._xlws.FILTER(OpenMeteoAPI[PrecipitationProbabilityPct],(OpenMeteoAPI[LocationID]=$B142)*(INT(OpenMeteoAPI[ForecastDateTime])=$C142)))/100)</f>
        <v>0</v>
      </c>
      <c r="H142" s="3" cm="1">
        <f t="array" ref="H142">IF($B142="","",SUM(_xlfn._xlws.FILTER(OpenMeteoAPI[PrecipitationMM],(OpenMeteoAPI[LocationID]=$B142)*(INT(OpenMeteoAPI[ForecastDateTime])=$C142))))</f>
        <v>0</v>
      </c>
      <c r="I142" s="3" cm="1">
        <f t="array" ref="I142">IF($B142="","",AVERAGE(_xlfn._xlws.FILTER(OpenMeteoAPI[WindSpeedKMH],(OpenMeteoAPI[LocationID]=$B142)*(INT(OpenMeteoAPI[ForecastDateTime])=$C142))))</f>
        <v>6.5125000000000002</v>
      </c>
      <c r="J142" cm="1">
        <f t="array" ref="J142">IF($B142="","",_xlfn.MODE.SNGL(_xlfn._xlws.FILTER(OpenMeteoAPI[WeatherCode],(OpenMeteoAPI[LocationID]=$B142)*(INT(OpenMeteoAPI[ForecastDateTime])=$C142))))</f>
        <v>0</v>
      </c>
      <c r="K142" t="str" cm="1">
        <f t="array" ref="K142">IF($J142="","",_xlfn.IFS($J142=0,"Clear",$J142&lt;=3,"Partly Cloudy",OR($J142=45,$J142=48),"Fog",AND($J142&gt;=51,$J142&lt;=67),"Drizzle",AND($J142&gt;=71,$J142&lt;=77),"Snow",AND($J142&gt;=80,$J142&lt;=82),"Rain Showers",AND($J142&gt;=95,$J142&lt;=99),"Thunderstorm",TRUE,"Cloudy"))</f>
        <v>Clear</v>
      </c>
      <c r="L142" t="str" cm="1">
        <f t="array" ref="L142">IF($J142="","",_xlfn.IFS($J142=0,_xlfn.UNICHAR(9728),$J142&lt;=3,_xlfn.UNICHAR(9729),OR($J142=45,$J142=48),"~",AND($J142&gt;=51,$J142&lt;=67),_xlfn.UNICHAR(9748),AND($J142&gt;=71,$J142&lt;=77),_xlfn.UNICHAR(10052),AND($J142&gt;=80,$J142&lt;=82),_xlfn.UNICHAR(9748),AND($J142&gt;=95,$J142&lt;=99),_xlfn.UNICHAR(9889),TRUE,_xlfn.UNICHAR(9729)))</f>
        <v>☀</v>
      </c>
    </row>
    <row r="143" spans="1:12">
      <c r="A143" t="str" cm="1">
        <f t="array" ref="A143">_xlfn.LET(_xlpm.ids,_xlfn._xlws.FILTER(Locations[LocationID],Locations[LocationID]&lt;&gt;""),_xlpm.days,_xlfn._xlws.SORT(_xlfn.UNIQUE(INT(OpenMeteoAPI[ForecastDateTime]))),_xlpm.n,ROWS($A$2:A143),IF(_xlpm.n&gt;ROWS(_xlpm.ids)*ROWS(_xlpm.days),"",_xlfn.XLOOKUP(INDEX(_xlpm.ids,INT((_xlpm.n-1)/ROWS(_xlpm.days))+1),Locations[LocationID],Locations[Display Location])))</f>
        <v>Rome, IT</v>
      </c>
      <c r="B143" t="str" cm="1">
        <f t="array" ref="B143">_xlfn.LET(_xlpm.ids,_xlfn._xlws.FILTER(Locations[LocationID],Locations[LocationID]&lt;&gt;""),_xlpm.days,_xlfn._xlws.SORT(_xlfn.UNIQUE(INT(OpenMeteoAPI[ForecastDateTime]))),_xlpm.n,ROWS($B$2:B143),IF(_xlpm.n&gt;ROWS(_xlpm.ids)*ROWS(_xlpm.days),"",INDEX(_xlpm.ids,INT((_xlpm.n-1)/ROWS(_xlpm.days))+1)))</f>
        <v>IT-ROM</v>
      </c>
      <c r="C143" s="10" cm="1">
        <f t="array" ref="C143">_xlfn.LET(_xlpm.days,_xlfn._xlws.SORT(_xlfn.UNIQUE(INT(OpenMeteoAPI[ForecastDateTime]))),_xlpm.n,ROWS($C$2:C143),IF($B143="","",INDEX(_xlpm.days,MOD(_xlpm.n-1,ROWS(_xlpm.days))+1)))</f>
        <v>46211</v>
      </c>
      <c r="D143" s="3" cm="1">
        <f t="array" ref="D143">IF($B143="","",MAX(_xlfn._xlws.FILTER(OpenMeteoAPI[TemperatureC],(OpenMeteoAPI[LocationID]=$B143)*(INT(OpenMeteoAPI[ForecastDateTime])=$C143))))</f>
        <v>32.6</v>
      </c>
      <c r="E143" s="3" cm="1">
        <f t="array" ref="E143">IF($B143="","",MIN(_xlfn._xlws.FILTER(OpenMeteoAPI[TemperatureC],(OpenMeteoAPI[LocationID]=$B143)*(INT(OpenMeteoAPI[ForecastDateTime])=$C143))))</f>
        <v>22</v>
      </c>
      <c r="F143" s="4" cm="1">
        <f t="array" ref="F143">IF($B143="","",AVERAGE(_xlfn._xlws.FILTER(OpenMeteoAPI[RelativeHumidityPct],(OpenMeteoAPI[LocationID]=$B143)*(INT(OpenMeteoAPI[ForecastDateTime])=$C143)))/100)</f>
        <v>0.70250000000000001</v>
      </c>
      <c r="G143" s="4" cm="1">
        <f t="array" ref="G143">IF($B143="","",MAX(_xlfn._xlws.FILTER(OpenMeteoAPI[PrecipitationProbabilityPct],(OpenMeteoAPI[LocationID]=$B143)*(INT(OpenMeteoAPI[ForecastDateTime])=$C143)))/100)</f>
        <v>0</v>
      </c>
      <c r="H143" s="3" cm="1">
        <f t="array" ref="H143">IF($B143="","",SUM(_xlfn._xlws.FILTER(OpenMeteoAPI[PrecipitationMM],(OpenMeteoAPI[LocationID]=$B143)*(INT(OpenMeteoAPI[ForecastDateTime])=$C143))))</f>
        <v>0</v>
      </c>
      <c r="I143" s="3" cm="1">
        <f t="array" ref="I143">IF($B143="","",AVERAGE(_xlfn._xlws.FILTER(OpenMeteoAPI[WindSpeedKMH],(OpenMeteoAPI[LocationID]=$B143)*(INT(OpenMeteoAPI[ForecastDateTime])=$C143))))</f>
        <v>6.4958333333333336</v>
      </c>
      <c r="J143" cm="1">
        <f t="array" ref="J143">IF($B143="","",_xlfn.MODE.SNGL(_xlfn._xlws.FILTER(OpenMeteoAPI[WeatherCode],(OpenMeteoAPI[LocationID]=$B143)*(INT(OpenMeteoAPI[ForecastDateTime])=$C143))))</f>
        <v>0</v>
      </c>
      <c r="K143" t="str" cm="1">
        <f t="array" ref="K143">IF($J143="","",_xlfn.IFS($J143=0,"Clear",$J143&lt;=3,"Partly Cloudy",OR($J143=45,$J143=48),"Fog",AND($J143&gt;=51,$J143&lt;=67),"Drizzle",AND($J143&gt;=71,$J143&lt;=77),"Snow",AND($J143&gt;=80,$J143&lt;=82),"Rain Showers",AND($J143&gt;=95,$J143&lt;=99),"Thunderstorm",TRUE,"Cloudy"))</f>
        <v>Clear</v>
      </c>
      <c r="L143" t="str" cm="1">
        <f t="array" ref="L143">IF($J143="","",_xlfn.IFS($J143=0,_xlfn.UNICHAR(9728),$J143&lt;=3,_xlfn.UNICHAR(9729),OR($J143=45,$J143=48),"~",AND($J143&gt;=51,$J143&lt;=67),_xlfn.UNICHAR(9748),AND($J143&gt;=71,$J143&lt;=77),_xlfn.UNICHAR(10052),AND($J143&gt;=80,$J143&lt;=82),_xlfn.UNICHAR(9748),AND($J143&gt;=95,$J143&lt;=99),_xlfn.UNICHAR(9889),TRUE,_xlfn.UNICHAR(9729)))</f>
        <v>☀</v>
      </c>
    </row>
    <row r="144" spans="1:12">
      <c r="A144" t="str" cm="1">
        <f t="array" ref="A144">_xlfn.LET(_xlpm.ids,_xlfn._xlws.FILTER(Locations[LocationID],Locations[LocationID]&lt;&gt;""),_xlpm.days,_xlfn._xlws.SORT(_xlfn.UNIQUE(INT(OpenMeteoAPI[ForecastDateTime]))),_xlpm.n,ROWS($A$2:A144),IF(_xlpm.n&gt;ROWS(_xlpm.ids)*ROWS(_xlpm.days),"",_xlfn.XLOOKUP(INDEX(_xlpm.ids,INT((_xlpm.n-1)/ROWS(_xlpm.days))+1),Locations[LocationID],Locations[Display Location])))</f>
        <v>Rome, IT</v>
      </c>
      <c r="B144" t="str" cm="1">
        <f t="array" ref="B144">_xlfn.LET(_xlpm.ids,_xlfn._xlws.FILTER(Locations[LocationID],Locations[LocationID]&lt;&gt;""),_xlpm.days,_xlfn._xlws.SORT(_xlfn.UNIQUE(INT(OpenMeteoAPI[ForecastDateTime]))),_xlpm.n,ROWS($B$2:B144),IF(_xlpm.n&gt;ROWS(_xlpm.ids)*ROWS(_xlpm.days),"",INDEX(_xlpm.ids,INT((_xlpm.n-1)/ROWS(_xlpm.days))+1)))</f>
        <v>IT-ROM</v>
      </c>
      <c r="C144" s="10" cm="1">
        <f t="array" ref="C144">_xlfn.LET(_xlpm.days,_xlfn._xlws.SORT(_xlfn.UNIQUE(INT(OpenMeteoAPI[ForecastDateTime]))),_xlpm.n,ROWS($C$2:C144),IF($B144="","",INDEX(_xlpm.days,MOD(_xlpm.n-1,ROWS(_xlpm.days))+1)))</f>
        <v>46212</v>
      </c>
      <c r="D144" s="3" cm="1">
        <f t="array" ref="D144">IF($B144="","",MAX(_xlfn._xlws.FILTER(OpenMeteoAPI[TemperatureC],(OpenMeteoAPI[LocationID]=$B144)*(INT(OpenMeteoAPI[ForecastDateTime])=$C144))))</f>
        <v>32.5</v>
      </c>
      <c r="E144" s="3" cm="1">
        <f t="array" ref="E144">IF($B144="","",MIN(_xlfn._xlws.FILTER(OpenMeteoAPI[TemperatureC],(OpenMeteoAPI[LocationID]=$B144)*(INT(OpenMeteoAPI[ForecastDateTime])=$C144))))</f>
        <v>21.4</v>
      </c>
      <c r="F144" s="4" cm="1">
        <f t="array" ref="F144">IF($B144="","",AVERAGE(_xlfn._xlws.FILTER(OpenMeteoAPI[RelativeHumidityPct],(OpenMeteoAPI[LocationID]=$B144)*(INT(OpenMeteoAPI[ForecastDateTime])=$C144)))/100)</f>
        <v>0.66749999999999998</v>
      </c>
      <c r="G144" s="4" cm="1">
        <f t="array" ref="G144">IF($B144="","",MAX(_xlfn._xlws.FILTER(OpenMeteoAPI[PrecipitationProbabilityPct],(OpenMeteoAPI[LocationID]=$B144)*(INT(OpenMeteoAPI[ForecastDateTime])=$C144)))/100)</f>
        <v>0.13</v>
      </c>
      <c r="H144" s="3" cm="1">
        <f t="array" ref="H144">IF($B144="","",SUM(_xlfn._xlws.FILTER(OpenMeteoAPI[PrecipitationMM],(OpenMeteoAPI[LocationID]=$B144)*(INT(OpenMeteoAPI[ForecastDateTime])=$C144))))</f>
        <v>0</v>
      </c>
      <c r="I144" s="3" cm="1">
        <f t="array" ref="I144">IF($B144="","",AVERAGE(_xlfn._xlws.FILTER(OpenMeteoAPI[WindSpeedKMH],(OpenMeteoAPI[LocationID]=$B144)*(INT(OpenMeteoAPI[ForecastDateTime])=$C144))))</f>
        <v>5.9000000000000021</v>
      </c>
      <c r="J144" cm="1">
        <f t="array" ref="J144">IF($B144="","",_xlfn.MODE.SNGL(_xlfn._xlws.FILTER(OpenMeteoAPI[WeatherCode],(OpenMeteoAPI[LocationID]=$B144)*(INT(OpenMeteoAPI[ForecastDateTime])=$C144))))</f>
        <v>0</v>
      </c>
      <c r="K144" t="str" cm="1">
        <f t="array" ref="K144">IF($J144="","",_xlfn.IFS($J144=0,"Clear",$J144&lt;=3,"Partly Cloudy",OR($J144=45,$J144=48),"Fog",AND($J144&gt;=51,$J144&lt;=67),"Drizzle",AND($J144&gt;=71,$J144&lt;=77),"Snow",AND($J144&gt;=80,$J144&lt;=82),"Rain Showers",AND($J144&gt;=95,$J144&lt;=99),"Thunderstorm",TRUE,"Cloudy"))</f>
        <v>Clear</v>
      </c>
      <c r="L144" t="str" cm="1">
        <f t="array" ref="L144">IF($J144="","",_xlfn.IFS($J144=0,_xlfn.UNICHAR(9728),$J144&lt;=3,_xlfn.UNICHAR(9729),OR($J144=45,$J144=48),"~",AND($J144&gt;=51,$J144&lt;=67),_xlfn.UNICHAR(9748),AND($J144&gt;=71,$J144&lt;=77),_xlfn.UNICHAR(10052),AND($J144&gt;=80,$J144&lt;=82),_xlfn.UNICHAR(9748),AND($J144&gt;=95,$J144&lt;=99),_xlfn.UNICHAR(9889),TRUE,_xlfn.UNICHAR(9729)))</f>
        <v>☀</v>
      </c>
    </row>
    <row r="145" spans="1:12">
      <c r="A145" t="str" cm="1">
        <f t="array" ref="A145">_xlfn.LET(_xlpm.ids,_xlfn._xlws.FILTER(Locations[LocationID],Locations[LocationID]&lt;&gt;""),_xlpm.days,_xlfn._xlws.SORT(_xlfn.UNIQUE(INT(OpenMeteoAPI[ForecastDateTime]))),_xlpm.n,ROWS($A$2:A145),IF(_xlpm.n&gt;ROWS(_xlpm.ids)*ROWS(_xlpm.days),"",_xlfn.XLOOKUP(INDEX(_xlpm.ids,INT((_xlpm.n-1)/ROWS(_xlpm.days))+1),Locations[LocationID],Locations[Display Location])))</f>
        <v>Rome, IT</v>
      </c>
      <c r="B145" t="str" cm="1">
        <f t="array" ref="B145">_xlfn.LET(_xlpm.ids,_xlfn._xlws.FILTER(Locations[LocationID],Locations[LocationID]&lt;&gt;""),_xlpm.days,_xlfn._xlws.SORT(_xlfn.UNIQUE(INT(OpenMeteoAPI[ForecastDateTime]))),_xlpm.n,ROWS($B$2:B145),IF(_xlpm.n&gt;ROWS(_xlpm.ids)*ROWS(_xlpm.days),"",INDEX(_xlpm.ids,INT((_xlpm.n-1)/ROWS(_xlpm.days))+1)))</f>
        <v>IT-ROM</v>
      </c>
      <c r="C145" s="10" cm="1">
        <f t="array" ref="C145">_xlfn.LET(_xlpm.days,_xlfn._xlws.SORT(_xlfn.UNIQUE(INT(OpenMeteoAPI[ForecastDateTime]))),_xlpm.n,ROWS($C$2:C145),IF($B145="","",INDEX(_xlpm.days,MOD(_xlpm.n-1,ROWS(_xlpm.days))+1)))</f>
        <v>46213</v>
      </c>
      <c r="D145" s="3" cm="1">
        <f t="array" ref="D145">IF($B145="","",MAX(_xlfn._xlws.FILTER(OpenMeteoAPI[TemperatureC],(OpenMeteoAPI[LocationID]=$B145)*(INT(OpenMeteoAPI[ForecastDateTime])=$C145))))</f>
        <v>34.799999999999997</v>
      </c>
      <c r="E145" s="3" cm="1">
        <f t="array" ref="E145">IF($B145="","",MIN(_xlfn._xlws.FILTER(OpenMeteoAPI[TemperatureC],(OpenMeteoAPI[LocationID]=$B145)*(INT(OpenMeteoAPI[ForecastDateTime])=$C145))))</f>
        <v>23.8</v>
      </c>
      <c r="F145" s="4" cm="1">
        <f t="array" ref="F145">IF($B145="","",AVERAGE(_xlfn._xlws.FILTER(OpenMeteoAPI[RelativeHumidityPct],(OpenMeteoAPI[LocationID]=$B145)*(INT(OpenMeteoAPI[ForecastDateTime])=$C145)))/100)</f>
        <v>0.61499999999999999</v>
      </c>
      <c r="G145" s="4" cm="1">
        <f t="array" ref="G145">IF($B145="","",MAX(_xlfn._xlws.FILTER(OpenMeteoAPI[PrecipitationProbabilityPct],(OpenMeteoAPI[LocationID]=$B145)*(INT(OpenMeteoAPI[ForecastDateTime])=$C145)))/100)</f>
        <v>0.1</v>
      </c>
      <c r="H145" s="3" cm="1">
        <f t="array" ref="H145">IF($B145="","",SUM(_xlfn._xlws.FILTER(OpenMeteoAPI[PrecipitationMM],(OpenMeteoAPI[LocationID]=$B145)*(INT(OpenMeteoAPI[ForecastDateTime])=$C145))))</f>
        <v>0</v>
      </c>
      <c r="I145" s="3" cm="1">
        <f t="array" ref="I145">IF($B145="","",AVERAGE(_xlfn._xlws.FILTER(OpenMeteoAPI[WindSpeedKMH],(OpenMeteoAPI[LocationID]=$B145)*(INT(OpenMeteoAPI[ForecastDateTime])=$C145))))</f>
        <v>7.4333333333333336</v>
      </c>
      <c r="J145" cm="1">
        <f t="array" ref="J145">IF($B145="","",_xlfn.MODE.SNGL(_xlfn._xlws.FILTER(OpenMeteoAPI[WeatherCode],(OpenMeteoAPI[LocationID]=$B145)*(INT(OpenMeteoAPI[ForecastDateTime])=$C145))))</f>
        <v>0</v>
      </c>
      <c r="K145" t="str" cm="1">
        <f t="array" ref="K145">IF($J145="","",_xlfn.IFS($J145=0,"Clear",$J145&lt;=3,"Partly Cloudy",OR($J145=45,$J145=48),"Fog",AND($J145&gt;=51,$J145&lt;=67),"Drizzle",AND($J145&gt;=71,$J145&lt;=77),"Snow",AND($J145&gt;=80,$J145&lt;=82),"Rain Showers",AND($J145&gt;=95,$J145&lt;=99),"Thunderstorm",TRUE,"Cloudy"))</f>
        <v>Clear</v>
      </c>
      <c r="L145" t="str" cm="1">
        <f t="array" ref="L145">IF($J145="","",_xlfn.IFS($J145=0,_xlfn.UNICHAR(9728),$J145&lt;=3,_xlfn.UNICHAR(9729),OR($J145=45,$J145=48),"~",AND($J145&gt;=51,$J145&lt;=67),_xlfn.UNICHAR(9748),AND($J145&gt;=71,$J145&lt;=77),_xlfn.UNICHAR(10052),AND($J145&gt;=80,$J145&lt;=82),_xlfn.UNICHAR(9748),AND($J145&gt;=95,$J145&lt;=99),_xlfn.UNICHAR(9889),TRUE,_xlfn.UNICHAR(9729)))</f>
        <v>☀</v>
      </c>
    </row>
    <row r="146" spans="1:12">
      <c r="A146" t="str" cm="1">
        <f t="array" ref="A146">_xlfn.LET(_xlpm.ids,_xlfn._xlws.FILTER(Locations[LocationID],Locations[LocationID]&lt;&gt;""),_xlpm.days,_xlfn._xlws.SORT(_xlfn.UNIQUE(INT(OpenMeteoAPI[ForecastDateTime]))),_xlpm.n,ROWS($A$2:A146),IF(_xlpm.n&gt;ROWS(_xlpm.ids)*ROWS(_xlpm.days),"",_xlfn.XLOOKUP(INDEX(_xlpm.ids,INT((_xlpm.n-1)/ROWS(_xlpm.days))+1),Locations[LocationID],Locations[Display Location])))</f>
        <v>Rome, IT</v>
      </c>
      <c r="B146" t="str" cm="1">
        <f t="array" ref="B146">_xlfn.LET(_xlpm.ids,_xlfn._xlws.FILTER(Locations[LocationID],Locations[LocationID]&lt;&gt;""),_xlpm.days,_xlfn._xlws.SORT(_xlfn.UNIQUE(INT(OpenMeteoAPI[ForecastDateTime]))),_xlpm.n,ROWS($B$2:B146),IF(_xlpm.n&gt;ROWS(_xlpm.ids)*ROWS(_xlpm.days),"",INDEX(_xlpm.ids,INT((_xlpm.n-1)/ROWS(_xlpm.days))+1)))</f>
        <v>IT-ROM</v>
      </c>
      <c r="C146" s="10" cm="1">
        <f t="array" ref="C146">_xlfn.LET(_xlpm.days,_xlfn._xlws.SORT(_xlfn.UNIQUE(INT(OpenMeteoAPI[ForecastDateTime]))),_xlpm.n,ROWS($C$2:C146),IF($B146="","",INDEX(_xlpm.days,MOD(_xlpm.n-1,ROWS(_xlpm.days))+1)))</f>
        <v>46214</v>
      </c>
      <c r="D146" s="3" cm="1">
        <f t="array" ref="D146">IF($B146="","",MAX(_xlfn._xlws.FILTER(OpenMeteoAPI[TemperatureC],(OpenMeteoAPI[LocationID]=$B146)*(INT(OpenMeteoAPI[ForecastDateTime])=$C146))))</f>
        <v>34.1</v>
      </c>
      <c r="E146" s="3" cm="1">
        <f t="array" ref="E146">IF($B146="","",MIN(_xlfn._xlws.FILTER(OpenMeteoAPI[TemperatureC],(OpenMeteoAPI[LocationID]=$B146)*(INT(OpenMeteoAPI[ForecastDateTime])=$C146))))</f>
        <v>23.9</v>
      </c>
      <c r="F146" s="4" cm="1">
        <f t="array" ref="F146">IF($B146="","",AVERAGE(_xlfn._xlws.FILTER(OpenMeteoAPI[RelativeHumidityPct],(OpenMeteoAPI[LocationID]=$B146)*(INT(OpenMeteoAPI[ForecastDateTime])=$C146)))/100)</f>
        <v>0.65666666666666673</v>
      </c>
      <c r="G146" s="4" cm="1">
        <f t="array" ref="G146">IF($B146="","",MAX(_xlfn._xlws.FILTER(OpenMeteoAPI[PrecipitationProbabilityPct],(OpenMeteoAPI[LocationID]=$B146)*(INT(OpenMeteoAPI[ForecastDateTime])=$C146)))/100)</f>
        <v>0.05</v>
      </c>
      <c r="H146" s="3" cm="1">
        <f t="array" ref="H146">IF($B146="","",SUM(_xlfn._xlws.FILTER(OpenMeteoAPI[PrecipitationMM],(OpenMeteoAPI[LocationID]=$B146)*(INT(OpenMeteoAPI[ForecastDateTime])=$C146))))</f>
        <v>0</v>
      </c>
      <c r="I146" s="3" cm="1">
        <f t="array" ref="I146">IF($B146="","",AVERAGE(_xlfn._xlws.FILTER(OpenMeteoAPI[WindSpeedKMH],(OpenMeteoAPI[LocationID]=$B146)*(INT(OpenMeteoAPI[ForecastDateTime])=$C146))))</f>
        <v>7.4458333333333337</v>
      </c>
      <c r="J146" cm="1">
        <f t="array" ref="J146">IF($B146="","",_xlfn.MODE.SNGL(_xlfn._xlws.FILTER(OpenMeteoAPI[WeatherCode],(OpenMeteoAPI[LocationID]=$B146)*(INT(OpenMeteoAPI[ForecastDateTime])=$C146))))</f>
        <v>3</v>
      </c>
      <c r="K146" t="str" cm="1">
        <f t="array" ref="K146">IF($J146="","",_xlfn.IFS($J146=0,"Clear",$J146&lt;=3,"Partly Cloudy",OR($J146=45,$J146=48),"Fog",AND($J146&gt;=51,$J146&lt;=67),"Drizzle",AND($J146&gt;=71,$J146&lt;=77),"Snow",AND($J146&gt;=80,$J146&lt;=82),"Rain Showers",AND($J146&gt;=95,$J146&lt;=99),"Thunderstorm",TRUE,"Cloudy"))</f>
        <v>Partly Cloudy</v>
      </c>
      <c r="L146" t="str" cm="1">
        <f t="array" ref="L146">IF($J146="","",_xlfn.IFS($J146=0,_xlfn.UNICHAR(9728),$J146&lt;=3,_xlfn.UNICHAR(9729),OR($J146=45,$J146=48),"~",AND($J146&gt;=51,$J146&lt;=67),_xlfn.UNICHAR(9748),AND($J146&gt;=71,$J146&lt;=77),_xlfn.UNICHAR(10052),AND($J146&gt;=80,$J146&lt;=82),_xlfn.UNICHAR(9748),AND($J146&gt;=95,$J146&lt;=99),_xlfn.UNICHAR(9889),TRUE,_xlfn.UNICHAR(9729)))</f>
        <v>☁</v>
      </c>
    </row>
    <row r="147" spans="1:12">
      <c r="A147" t="str" cm="1">
        <f t="array" ref="A147">_xlfn.LET(_xlpm.ids,_xlfn._xlws.FILTER(Locations[LocationID],Locations[LocationID]&lt;&gt;""),_xlpm.days,_xlfn._xlws.SORT(_xlfn.UNIQUE(INT(OpenMeteoAPI[ForecastDateTime]))),_xlpm.n,ROWS($A$2:A147),IF(_xlpm.n&gt;ROWS(_xlpm.ids)*ROWS(_xlpm.days),"",_xlfn.XLOOKUP(INDEX(_xlpm.ids,INT((_xlpm.n-1)/ROWS(_xlpm.days))+1),Locations[LocationID],Locations[Display Location])))</f>
        <v>Rome, IT</v>
      </c>
      <c r="B147" t="str" cm="1">
        <f t="array" ref="B147">_xlfn.LET(_xlpm.ids,_xlfn._xlws.FILTER(Locations[LocationID],Locations[LocationID]&lt;&gt;""),_xlpm.days,_xlfn._xlws.SORT(_xlfn.UNIQUE(INT(OpenMeteoAPI[ForecastDateTime]))),_xlpm.n,ROWS($B$2:B147),IF(_xlpm.n&gt;ROWS(_xlpm.ids)*ROWS(_xlpm.days),"",INDEX(_xlpm.ids,INT((_xlpm.n-1)/ROWS(_xlpm.days))+1)))</f>
        <v>IT-ROM</v>
      </c>
      <c r="C147" s="10" cm="1">
        <f t="array" ref="C147">_xlfn.LET(_xlpm.days,_xlfn._xlws.SORT(_xlfn.UNIQUE(INT(OpenMeteoAPI[ForecastDateTime]))),_xlpm.n,ROWS($C$2:C147),IF($B147="","",INDEX(_xlpm.days,MOD(_xlpm.n-1,ROWS(_xlpm.days))+1)))</f>
        <v>46215</v>
      </c>
      <c r="D147" s="3" cm="1">
        <f t="array" ref="D147">IF($B147="","",MAX(_xlfn._xlws.FILTER(OpenMeteoAPI[TemperatureC],(OpenMeteoAPI[LocationID]=$B147)*(INT(OpenMeteoAPI[ForecastDateTime])=$C147))))</f>
        <v>35.6</v>
      </c>
      <c r="E147" s="3" cm="1">
        <f t="array" ref="E147">IF($B147="","",MIN(_xlfn._xlws.FILTER(OpenMeteoAPI[TemperatureC],(OpenMeteoAPI[LocationID]=$B147)*(INT(OpenMeteoAPI[ForecastDateTime])=$C147))))</f>
        <v>22.8</v>
      </c>
      <c r="F147" s="4" cm="1">
        <f t="array" ref="F147">IF($B147="","",AVERAGE(_xlfn._xlws.FILTER(OpenMeteoAPI[RelativeHumidityPct],(OpenMeteoAPI[LocationID]=$B147)*(INT(OpenMeteoAPI[ForecastDateTime])=$C147)))/100)</f>
        <v>0.56625000000000003</v>
      </c>
      <c r="G147" s="4" cm="1">
        <f t="array" ref="G147">IF($B147="","",MAX(_xlfn._xlws.FILTER(OpenMeteoAPI[PrecipitationProbabilityPct],(OpenMeteoAPI[LocationID]=$B147)*(INT(OpenMeteoAPI[ForecastDateTime])=$C147)))/100)</f>
        <v>0.03</v>
      </c>
      <c r="H147" s="3" cm="1">
        <f t="array" ref="H147">IF($B147="","",SUM(_xlfn._xlws.FILTER(OpenMeteoAPI[PrecipitationMM],(OpenMeteoAPI[LocationID]=$B147)*(INT(OpenMeteoAPI[ForecastDateTime])=$C147))))</f>
        <v>0</v>
      </c>
      <c r="I147" s="3" cm="1">
        <f t="array" ref="I147">IF($B147="","",AVERAGE(_xlfn._xlws.FILTER(OpenMeteoAPI[WindSpeedKMH],(OpenMeteoAPI[LocationID]=$B147)*(INT(OpenMeteoAPI[ForecastDateTime])=$C147))))</f>
        <v>7.2541666666666655</v>
      </c>
      <c r="J147" cm="1">
        <f t="array" ref="J147">IF($B147="","",_xlfn.MODE.SNGL(_xlfn._xlws.FILTER(OpenMeteoAPI[WeatherCode],(OpenMeteoAPI[LocationID]=$B147)*(INT(OpenMeteoAPI[ForecastDateTime])=$C147))))</f>
        <v>0</v>
      </c>
      <c r="K147" t="str" cm="1">
        <f t="array" ref="K147">IF($J147="","",_xlfn.IFS($J147=0,"Clear",$J147&lt;=3,"Partly Cloudy",OR($J147=45,$J147=48),"Fog",AND($J147&gt;=51,$J147&lt;=67),"Drizzle",AND($J147&gt;=71,$J147&lt;=77),"Snow",AND($J147&gt;=80,$J147&lt;=82),"Rain Showers",AND($J147&gt;=95,$J147&lt;=99),"Thunderstorm",TRUE,"Cloudy"))</f>
        <v>Clear</v>
      </c>
      <c r="L147" t="str" cm="1">
        <f t="array" ref="L147">IF($J147="","",_xlfn.IFS($J147=0,_xlfn.UNICHAR(9728),$J147&lt;=3,_xlfn.UNICHAR(9729),OR($J147=45,$J147=48),"~",AND($J147&gt;=51,$J147&lt;=67),_xlfn.UNICHAR(9748),AND($J147&gt;=71,$J147&lt;=77),_xlfn.UNICHAR(10052),AND($J147&gt;=80,$J147&lt;=82),_xlfn.UNICHAR(9748),AND($J147&gt;=95,$J147&lt;=99),_xlfn.UNICHAR(9889),TRUE,_xlfn.UNICHAR(9729)))</f>
        <v>☀</v>
      </c>
    </row>
    <row r="148" spans="1:12">
      <c r="A148" t="str" cm="1">
        <f t="array" ref="A148">_xlfn.LET(_xlpm.ids,_xlfn._xlws.FILTER(Locations[LocationID],Locations[LocationID]&lt;&gt;""),_xlpm.days,_xlfn._xlws.SORT(_xlfn.UNIQUE(INT(OpenMeteoAPI[ForecastDateTime]))),_xlpm.n,ROWS($A$2:A148),IF(_xlpm.n&gt;ROWS(_xlpm.ids)*ROWS(_xlpm.days),"",_xlfn.XLOOKUP(INDEX(_xlpm.ids,INT((_xlpm.n-1)/ROWS(_xlpm.days))+1),Locations[LocationID],Locations[Display Location])))</f>
        <v>Rome, IT</v>
      </c>
      <c r="B148" t="str" cm="1">
        <f t="array" ref="B148">_xlfn.LET(_xlpm.ids,_xlfn._xlws.FILTER(Locations[LocationID],Locations[LocationID]&lt;&gt;""),_xlpm.days,_xlfn._xlws.SORT(_xlfn.UNIQUE(INT(OpenMeteoAPI[ForecastDateTime]))),_xlpm.n,ROWS($B$2:B148),IF(_xlpm.n&gt;ROWS(_xlpm.ids)*ROWS(_xlpm.days),"",INDEX(_xlpm.ids,INT((_xlpm.n-1)/ROWS(_xlpm.days))+1)))</f>
        <v>IT-ROM</v>
      </c>
      <c r="C148" s="10" cm="1">
        <f t="array" ref="C148">_xlfn.LET(_xlpm.days,_xlfn._xlws.SORT(_xlfn.UNIQUE(INT(OpenMeteoAPI[ForecastDateTime]))),_xlpm.n,ROWS($C$2:C148),IF($B148="","",INDEX(_xlpm.days,MOD(_xlpm.n-1,ROWS(_xlpm.days))+1)))</f>
        <v>46216</v>
      </c>
      <c r="D148" s="3" cm="1">
        <f t="array" ref="D148">IF($B148="","",MAX(_xlfn._xlws.FILTER(OpenMeteoAPI[TemperatureC],(OpenMeteoAPI[LocationID]=$B148)*(INT(OpenMeteoAPI[ForecastDateTime])=$C148))))</f>
        <v>35.4</v>
      </c>
      <c r="E148" s="3" cm="1">
        <f t="array" ref="E148">IF($B148="","",MIN(_xlfn._xlws.FILTER(OpenMeteoAPI[TemperatureC],(OpenMeteoAPI[LocationID]=$B148)*(INT(OpenMeteoAPI[ForecastDateTime])=$C148))))</f>
        <v>22.4</v>
      </c>
      <c r="F148" s="4" cm="1">
        <f t="array" ref="F148">IF($B148="","",AVERAGE(_xlfn._xlws.FILTER(OpenMeteoAPI[RelativeHumidityPct],(OpenMeteoAPI[LocationID]=$B148)*(INT(OpenMeteoAPI[ForecastDateTime])=$C148)))/100)</f>
        <v>0.52500000000000002</v>
      </c>
      <c r="G148" s="4" cm="1">
        <f t="array" ref="G148">IF($B148="","",MAX(_xlfn._xlws.FILTER(OpenMeteoAPI[PrecipitationProbabilityPct],(OpenMeteoAPI[LocationID]=$B148)*(INT(OpenMeteoAPI[ForecastDateTime])=$C148)))/100)</f>
        <v>0</v>
      </c>
      <c r="H148" s="3" cm="1">
        <f t="array" ref="H148">IF($B148="","",SUM(_xlfn._xlws.FILTER(OpenMeteoAPI[PrecipitationMM],(OpenMeteoAPI[LocationID]=$B148)*(INT(OpenMeteoAPI[ForecastDateTime])=$C148))))</f>
        <v>0</v>
      </c>
      <c r="I148" s="3" cm="1">
        <f t="array" ref="I148">IF($B148="","",AVERAGE(_xlfn._xlws.FILTER(OpenMeteoAPI[WindSpeedKMH],(OpenMeteoAPI[LocationID]=$B148)*(INT(OpenMeteoAPI[ForecastDateTime])=$C148))))</f>
        <v>8.1374999999999993</v>
      </c>
      <c r="J148" cm="1">
        <f t="array" ref="J148">IF($B148="","",_xlfn.MODE.SNGL(_xlfn._xlws.FILTER(OpenMeteoAPI[WeatherCode],(OpenMeteoAPI[LocationID]=$B148)*(INT(OpenMeteoAPI[ForecastDateTime])=$C148))))</f>
        <v>0</v>
      </c>
      <c r="K148" t="str" cm="1">
        <f t="array" ref="K148">IF($J148="","",_xlfn.IFS($J148=0,"Clear",$J148&lt;=3,"Partly Cloudy",OR($J148=45,$J148=48),"Fog",AND($J148&gt;=51,$J148&lt;=67),"Drizzle",AND($J148&gt;=71,$J148&lt;=77),"Snow",AND($J148&gt;=80,$J148&lt;=82),"Rain Showers",AND($J148&gt;=95,$J148&lt;=99),"Thunderstorm",TRUE,"Cloudy"))</f>
        <v>Clear</v>
      </c>
      <c r="L148" t="str" cm="1">
        <f t="array" ref="L148">IF($J148="","",_xlfn.IFS($J148=0,_xlfn.UNICHAR(9728),$J148&lt;=3,_xlfn.UNICHAR(9729),OR($J148=45,$J148=48),"~",AND($J148&gt;=51,$J148&lt;=67),_xlfn.UNICHAR(9748),AND($J148&gt;=71,$J148&lt;=77),_xlfn.UNICHAR(10052),AND($J148&gt;=80,$J148&lt;=82),_xlfn.UNICHAR(9748),AND($J148&gt;=95,$J148&lt;=99),_xlfn.UNICHAR(9889),TRUE,_xlfn.UNICHAR(9729)))</f>
        <v>☀</v>
      </c>
    </row>
    <row r="149" spans="1:12">
      <c r="A149" t="str" cm="1">
        <f t="array" ref="A149">_xlfn.LET(_xlpm.ids,_xlfn._xlws.FILTER(Locations[LocationID],Locations[LocationID]&lt;&gt;""),_xlpm.days,_xlfn._xlws.SORT(_xlfn.UNIQUE(INT(OpenMeteoAPI[ForecastDateTime]))),_xlpm.n,ROWS($A$2:A149),IF(_xlpm.n&gt;ROWS(_xlpm.ids)*ROWS(_xlpm.days),"",_xlfn.XLOOKUP(INDEX(_xlpm.ids,INT((_xlpm.n-1)/ROWS(_xlpm.days))+1),Locations[LocationID],Locations[Display Location])))</f>
        <v>Rome, IT</v>
      </c>
      <c r="B149" t="str" cm="1">
        <f t="array" ref="B149">_xlfn.LET(_xlpm.ids,_xlfn._xlws.FILTER(Locations[LocationID],Locations[LocationID]&lt;&gt;""),_xlpm.days,_xlfn._xlws.SORT(_xlfn.UNIQUE(INT(OpenMeteoAPI[ForecastDateTime]))),_xlpm.n,ROWS($B$2:B149),IF(_xlpm.n&gt;ROWS(_xlpm.ids)*ROWS(_xlpm.days),"",INDEX(_xlpm.ids,INT((_xlpm.n-1)/ROWS(_xlpm.days))+1)))</f>
        <v>IT-ROM</v>
      </c>
      <c r="C149" s="10" cm="1">
        <f t="array" ref="C149">_xlfn.LET(_xlpm.days,_xlfn._xlws.SORT(_xlfn.UNIQUE(INT(OpenMeteoAPI[ForecastDateTime]))),_xlpm.n,ROWS($C$2:C149),IF($B149="","",INDEX(_xlpm.days,MOD(_xlpm.n-1,ROWS(_xlpm.days))+1)))</f>
        <v>46217</v>
      </c>
      <c r="D149" s="3" cm="1">
        <f t="array" ref="D149">IF($B149="","",MAX(_xlfn._xlws.FILTER(OpenMeteoAPI[TemperatureC],(OpenMeteoAPI[LocationID]=$B149)*(INT(OpenMeteoAPI[ForecastDateTime])=$C149))))</f>
        <v>34.9</v>
      </c>
      <c r="E149" s="3" cm="1">
        <f t="array" ref="E149">IF($B149="","",MIN(_xlfn._xlws.FILTER(OpenMeteoAPI[TemperatureC],(OpenMeteoAPI[LocationID]=$B149)*(INT(OpenMeteoAPI[ForecastDateTime])=$C149))))</f>
        <v>21.4</v>
      </c>
      <c r="F149" s="4" cm="1">
        <f t="array" ref="F149">IF($B149="","",AVERAGE(_xlfn._xlws.FILTER(OpenMeteoAPI[RelativeHumidityPct],(OpenMeteoAPI[LocationID]=$B149)*(INT(OpenMeteoAPI[ForecastDateTime])=$C149)))/100)</f>
        <v>0.57874999999999999</v>
      </c>
      <c r="G149" s="4" cm="1">
        <f t="array" ref="G149">IF($B149="","",MAX(_xlfn._xlws.FILTER(OpenMeteoAPI[PrecipitationProbabilityPct],(OpenMeteoAPI[LocationID]=$B149)*(INT(OpenMeteoAPI[ForecastDateTime])=$C149)))/100)</f>
        <v>0.03</v>
      </c>
      <c r="H149" s="3" cm="1">
        <f t="array" ref="H149">IF($B149="","",SUM(_xlfn._xlws.FILTER(OpenMeteoAPI[PrecipitationMM],(OpenMeteoAPI[LocationID]=$B149)*(INT(OpenMeteoAPI[ForecastDateTime])=$C149))))</f>
        <v>0</v>
      </c>
      <c r="I149" s="3" cm="1">
        <f t="array" ref="I149">IF($B149="","",AVERAGE(_xlfn._xlws.FILTER(OpenMeteoAPI[WindSpeedKMH],(OpenMeteoAPI[LocationID]=$B149)*(INT(OpenMeteoAPI[ForecastDateTime])=$C149))))</f>
        <v>6.6916666666666664</v>
      </c>
      <c r="J149" cm="1">
        <f t="array" ref="J149">IF($B149="","",_xlfn.MODE.SNGL(_xlfn._xlws.FILTER(OpenMeteoAPI[WeatherCode],(OpenMeteoAPI[LocationID]=$B149)*(INT(OpenMeteoAPI[ForecastDateTime])=$C149))))</f>
        <v>0</v>
      </c>
      <c r="K149" t="str" cm="1">
        <f t="array" ref="K149">IF($J149="","",_xlfn.IFS($J149=0,"Clear",$J149&lt;=3,"Partly Cloudy",OR($J149=45,$J149=48),"Fog",AND($J149&gt;=51,$J149&lt;=67),"Drizzle",AND($J149&gt;=71,$J149&lt;=77),"Snow",AND($J149&gt;=80,$J149&lt;=82),"Rain Showers",AND($J149&gt;=95,$J149&lt;=99),"Thunderstorm",TRUE,"Cloudy"))</f>
        <v>Clear</v>
      </c>
      <c r="L149" t="str" cm="1">
        <f t="array" ref="L149">IF($J149="","",_xlfn.IFS($J149=0,_xlfn.UNICHAR(9728),$J149&lt;=3,_xlfn.UNICHAR(9729),OR($J149=45,$J149=48),"~",AND($J149&gt;=51,$J149&lt;=67),_xlfn.UNICHAR(9748),AND($J149&gt;=71,$J149&lt;=77),_xlfn.UNICHAR(10052),AND($J149&gt;=80,$J149&lt;=82),_xlfn.UNICHAR(9748),AND($J149&gt;=95,$J149&lt;=99),_xlfn.UNICHAR(9889),TRUE,_xlfn.UNICHAR(9729)))</f>
        <v>☀</v>
      </c>
    </row>
    <row r="150" spans="1:12">
      <c r="A150" t="str" cm="1">
        <f t="array" ref="A150">_xlfn.LET(_xlpm.ids,_xlfn._xlws.FILTER(Locations[LocationID],Locations[LocationID]&lt;&gt;""),_xlpm.days,_xlfn._xlws.SORT(_xlfn.UNIQUE(INT(OpenMeteoAPI[ForecastDateTime]))),_xlpm.n,ROWS($A$2:A150),IF(_xlpm.n&gt;ROWS(_xlpm.ids)*ROWS(_xlpm.days),"",_xlfn.XLOOKUP(INDEX(_xlpm.ids,INT((_xlpm.n-1)/ROWS(_xlpm.days))+1),Locations[LocationID],Locations[Display Location])))</f>
        <v>Rome, IT</v>
      </c>
      <c r="B150" t="str" cm="1">
        <f t="array" ref="B150">_xlfn.LET(_xlpm.ids,_xlfn._xlws.FILTER(Locations[LocationID],Locations[LocationID]&lt;&gt;""),_xlpm.days,_xlfn._xlws.SORT(_xlfn.UNIQUE(INT(OpenMeteoAPI[ForecastDateTime]))),_xlpm.n,ROWS($B$2:B150),IF(_xlpm.n&gt;ROWS(_xlpm.ids)*ROWS(_xlpm.days),"",INDEX(_xlpm.ids,INT((_xlpm.n-1)/ROWS(_xlpm.days))+1)))</f>
        <v>IT-ROM</v>
      </c>
      <c r="C150" s="10" cm="1">
        <f t="array" ref="C150">_xlfn.LET(_xlpm.days,_xlfn._xlws.SORT(_xlfn.UNIQUE(INT(OpenMeteoAPI[ForecastDateTime]))),_xlpm.n,ROWS($C$2:C150),IF($B150="","",INDEX(_xlpm.days,MOD(_xlpm.n-1,ROWS(_xlpm.days))+1)))</f>
        <v>46218</v>
      </c>
      <c r="D150" s="3" cm="1">
        <f t="array" ref="D150">IF($B150="","",MAX(_xlfn._xlws.FILTER(OpenMeteoAPI[TemperatureC],(OpenMeteoAPI[LocationID]=$B150)*(INT(OpenMeteoAPI[ForecastDateTime])=$C150))))</f>
        <v>36.1</v>
      </c>
      <c r="E150" s="3" cm="1">
        <f t="array" ref="E150">IF($B150="","",MIN(_xlfn._xlws.FILTER(OpenMeteoAPI[TemperatureC],(OpenMeteoAPI[LocationID]=$B150)*(INT(OpenMeteoAPI[ForecastDateTime])=$C150))))</f>
        <v>25.8</v>
      </c>
      <c r="F150" s="4" cm="1">
        <f t="array" ref="F150">IF($B150="","",AVERAGE(_xlfn._xlws.FILTER(OpenMeteoAPI[RelativeHumidityPct],(OpenMeteoAPI[LocationID]=$B150)*(INT(OpenMeteoAPI[ForecastDateTime])=$C150)))/100)</f>
        <v>0.50249999999999995</v>
      </c>
      <c r="G150" s="4" cm="1">
        <f t="array" ref="G150">IF($B150="","",MAX(_xlfn._xlws.FILTER(OpenMeteoAPI[PrecipitationProbabilityPct],(OpenMeteoAPI[LocationID]=$B150)*(INT(OpenMeteoAPI[ForecastDateTime])=$C150)))/100)</f>
        <v>0.08</v>
      </c>
      <c r="H150" s="3" cm="1">
        <f t="array" ref="H150">IF($B150="","",SUM(_xlfn._xlws.FILTER(OpenMeteoAPI[PrecipitationMM],(OpenMeteoAPI[LocationID]=$B150)*(INT(OpenMeteoAPI[ForecastDateTime])=$C150))))</f>
        <v>0</v>
      </c>
      <c r="I150" s="3" cm="1">
        <f t="array" ref="I150">IF($B150="","",AVERAGE(_xlfn._xlws.FILTER(OpenMeteoAPI[WindSpeedKMH],(OpenMeteoAPI[LocationID]=$B150)*(INT(OpenMeteoAPI[ForecastDateTime])=$C150))))</f>
        <v>5.5875000000000012</v>
      </c>
      <c r="J150" cm="1">
        <f t="array" ref="J150">IF($B150="","",_xlfn.MODE.SNGL(_xlfn._xlws.FILTER(OpenMeteoAPI[WeatherCode],(OpenMeteoAPI[LocationID]=$B150)*(INT(OpenMeteoAPI[ForecastDateTime])=$C150))))</f>
        <v>0</v>
      </c>
      <c r="K150" t="str" cm="1">
        <f t="array" ref="K150">IF($J150="","",_xlfn.IFS($J150=0,"Clear",$J150&lt;=3,"Partly Cloudy",OR($J150=45,$J150=48),"Fog",AND($J150&gt;=51,$J150&lt;=67),"Drizzle",AND($J150&gt;=71,$J150&lt;=77),"Snow",AND($J150&gt;=80,$J150&lt;=82),"Rain Showers",AND($J150&gt;=95,$J150&lt;=99),"Thunderstorm",TRUE,"Cloudy"))</f>
        <v>Clear</v>
      </c>
      <c r="L150" t="str" cm="1">
        <f t="array" ref="L150">IF($J150="","",_xlfn.IFS($J150=0,_xlfn.UNICHAR(9728),$J150&lt;=3,_xlfn.UNICHAR(9729),OR($J150=45,$J150=48),"~",AND($J150&gt;=51,$J150&lt;=67),_xlfn.UNICHAR(9748),AND($J150&gt;=71,$J150&lt;=77),_xlfn.UNICHAR(10052),AND($J150&gt;=80,$J150&lt;=82),_xlfn.UNICHAR(9748),AND($J150&gt;=95,$J150&lt;=99),_xlfn.UNICHAR(9889),TRUE,_xlfn.UNICHAR(9729)))</f>
        <v>☀</v>
      </c>
    </row>
    <row r="151" spans="1:12">
      <c r="A151" t="str" cm="1">
        <f t="array" ref="A151">_xlfn.LET(_xlpm.ids,_xlfn._xlws.FILTER(Locations[LocationID],Locations[LocationID]&lt;&gt;""),_xlpm.days,_xlfn._xlws.SORT(_xlfn.UNIQUE(INT(OpenMeteoAPI[ForecastDateTime]))),_xlpm.n,ROWS($A$2:A151),IF(_xlpm.n&gt;ROWS(_xlpm.ids)*ROWS(_xlpm.days),"",_xlfn.XLOOKUP(INDEX(_xlpm.ids,INT((_xlpm.n-1)/ROWS(_xlpm.days))+1),Locations[LocationID],Locations[Display Location])))</f>
        <v>Rome, IT</v>
      </c>
      <c r="B151" t="str" cm="1">
        <f t="array" ref="B151">_xlfn.LET(_xlpm.ids,_xlfn._xlws.FILTER(Locations[LocationID],Locations[LocationID]&lt;&gt;""),_xlpm.days,_xlfn._xlws.SORT(_xlfn.UNIQUE(INT(OpenMeteoAPI[ForecastDateTime]))),_xlpm.n,ROWS($B$2:B151),IF(_xlpm.n&gt;ROWS(_xlpm.ids)*ROWS(_xlpm.days),"",INDEX(_xlpm.ids,INT((_xlpm.n-1)/ROWS(_xlpm.days))+1)))</f>
        <v>IT-ROM</v>
      </c>
      <c r="C151" s="10" cm="1">
        <f t="array" ref="C151">_xlfn.LET(_xlpm.days,_xlfn._xlws.SORT(_xlfn.UNIQUE(INT(OpenMeteoAPI[ForecastDateTime]))),_xlpm.n,ROWS($C$2:C151),IF($B151="","",INDEX(_xlpm.days,MOD(_xlpm.n-1,ROWS(_xlpm.days))+1)))</f>
        <v>46219</v>
      </c>
      <c r="D151" s="3" cm="1">
        <f t="array" ref="D151">IF($B151="","",MAX(_xlfn._xlws.FILTER(OpenMeteoAPI[TemperatureC],(OpenMeteoAPI[LocationID]=$B151)*(INT(OpenMeteoAPI[ForecastDateTime])=$C151))))</f>
        <v>36.1</v>
      </c>
      <c r="E151" s="3" cm="1">
        <f t="array" ref="E151">IF($B151="","",MIN(_xlfn._xlws.FILTER(OpenMeteoAPI[TemperatureC],(OpenMeteoAPI[LocationID]=$B151)*(INT(OpenMeteoAPI[ForecastDateTime])=$C151))))</f>
        <v>26.9</v>
      </c>
      <c r="F151" s="4" cm="1">
        <f t="array" ref="F151">IF($B151="","",AVERAGE(_xlfn._xlws.FILTER(OpenMeteoAPI[RelativeHumidityPct],(OpenMeteoAPI[LocationID]=$B151)*(INT(OpenMeteoAPI[ForecastDateTime])=$C151)))/100)</f>
        <v>0.55041666666666667</v>
      </c>
      <c r="G151" s="4" cm="1">
        <f t="array" ref="G151">IF($B151="","",MAX(_xlfn._xlws.FILTER(OpenMeteoAPI[PrecipitationProbabilityPct],(OpenMeteoAPI[LocationID]=$B151)*(INT(OpenMeteoAPI[ForecastDateTime])=$C151)))/100)</f>
        <v>0.1</v>
      </c>
      <c r="H151" s="3" cm="1">
        <f t="array" ref="H151">IF($B151="","",SUM(_xlfn._xlws.FILTER(OpenMeteoAPI[PrecipitationMM],(OpenMeteoAPI[LocationID]=$B151)*(INT(OpenMeteoAPI[ForecastDateTime])=$C151))))</f>
        <v>0</v>
      </c>
      <c r="I151" s="3" cm="1">
        <f t="array" ref="I151">IF($B151="","",AVERAGE(_xlfn._xlws.FILTER(OpenMeteoAPI[WindSpeedKMH],(OpenMeteoAPI[LocationID]=$B151)*(INT(OpenMeteoAPI[ForecastDateTime])=$C151))))</f>
        <v>6.2875000000000005</v>
      </c>
      <c r="J151" cm="1">
        <f t="array" ref="J151">IF($B151="","",_xlfn.MODE.SNGL(_xlfn._xlws.FILTER(OpenMeteoAPI[WeatherCode],(OpenMeteoAPI[LocationID]=$B151)*(INT(OpenMeteoAPI[ForecastDateTime])=$C151))))</f>
        <v>0</v>
      </c>
      <c r="K151" t="str" cm="1">
        <f t="array" ref="K151">IF($J151="","",_xlfn.IFS($J151=0,"Clear",$J151&lt;=3,"Partly Cloudy",OR($J151=45,$J151=48),"Fog",AND($J151&gt;=51,$J151&lt;=67),"Drizzle",AND($J151&gt;=71,$J151&lt;=77),"Snow",AND($J151&gt;=80,$J151&lt;=82),"Rain Showers",AND($J151&gt;=95,$J151&lt;=99),"Thunderstorm",TRUE,"Cloudy"))</f>
        <v>Clear</v>
      </c>
      <c r="L151" t="str" cm="1">
        <f t="array" ref="L151">IF($J151="","",_xlfn.IFS($J151=0,_xlfn.UNICHAR(9728),$J151&lt;=3,_xlfn.UNICHAR(9729),OR($J151=45,$J151=48),"~",AND($J151&gt;=51,$J151&lt;=67),_xlfn.UNICHAR(9748),AND($J151&gt;=71,$J151&lt;=77),_xlfn.UNICHAR(10052),AND($J151&gt;=80,$J151&lt;=82),_xlfn.UNICHAR(9748),AND($J151&gt;=95,$J151&lt;=99),_xlfn.UNICHAR(9889),TRUE,_xlfn.UNICHAR(9729)))</f>
        <v>☀</v>
      </c>
    </row>
    <row r="152" spans="1:12">
      <c r="A152" t="str" cm="1">
        <f t="array" ref="A152">_xlfn.LET(_xlpm.ids,_xlfn._xlws.FILTER(Locations[LocationID],Locations[LocationID]&lt;&gt;""),_xlpm.days,_xlfn._xlws.SORT(_xlfn.UNIQUE(INT(OpenMeteoAPI[ForecastDateTime]))),_xlpm.n,ROWS($A$2:A152),IF(_xlpm.n&gt;ROWS(_xlpm.ids)*ROWS(_xlpm.days),"",_xlfn.XLOOKUP(INDEX(_xlpm.ids,INT((_xlpm.n-1)/ROWS(_xlpm.days))+1),Locations[LocationID],Locations[Display Location])))</f>
        <v>Amsterdam, NL</v>
      </c>
      <c r="B152" t="str" cm="1">
        <f t="array" ref="B152">_xlfn.LET(_xlpm.ids,_xlfn._xlws.FILTER(Locations[LocationID],Locations[LocationID]&lt;&gt;""),_xlpm.days,_xlfn._xlws.SORT(_xlfn.UNIQUE(INT(OpenMeteoAPI[ForecastDateTime]))),_xlpm.n,ROWS($B$2:B152),IF(_xlpm.n&gt;ROWS(_xlpm.ids)*ROWS(_xlpm.days),"",INDEX(_xlpm.ids,INT((_xlpm.n-1)/ROWS(_xlpm.days))+1)))</f>
        <v>NL-AMS</v>
      </c>
      <c r="C152" s="10" cm="1">
        <f t="array" ref="C152">_xlfn.LET(_xlpm.days,_xlfn._xlws.SORT(_xlfn.UNIQUE(INT(OpenMeteoAPI[ForecastDateTime]))),_xlpm.n,ROWS($C$2:C152),IF($B152="","",INDEX(_xlpm.days,MOD(_xlpm.n-1,ROWS(_xlpm.days))+1)))</f>
        <v>46210</v>
      </c>
      <c r="D152" s="3" cm="1">
        <f t="array" ref="D152">IF($B152="","",MAX(_xlfn._xlws.FILTER(OpenMeteoAPI[TemperatureC],(OpenMeteoAPI[LocationID]=$B152)*(INT(OpenMeteoAPI[ForecastDateTime])=$C152))))</f>
        <v>24.9</v>
      </c>
      <c r="E152" s="3" cm="1">
        <f t="array" ref="E152">IF($B152="","",MIN(_xlfn._xlws.FILTER(OpenMeteoAPI[TemperatureC],(OpenMeteoAPI[LocationID]=$B152)*(INT(OpenMeteoAPI[ForecastDateTime])=$C152))))</f>
        <v>19.2</v>
      </c>
      <c r="F152" s="4" cm="1">
        <f t="array" ref="F152">IF($B152="","",AVERAGE(_xlfn._xlws.FILTER(OpenMeteoAPI[RelativeHumidityPct],(OpenMeteoAPI[LocationID]=$B152)*(INT(OpenMeteoAPI[ForecastDateTime])=$C152)))/100)</f>
        <v>0.62208333333333332</v>
      </c>
      <c r="G152" s="4" cm="1">
        <f t="array" ref="G152">IF($B152="","",MAX(_xlfn._xlws.FILTER(OpenMeteoAPI[PrecipitationProbabilityPct],(OpenMeteoAPI[LocationID]=$B152)*(INT(OpenMeteoAPI[ForecastDateTime])=$C152)))/100)</f>
        <v>0.06</v>
      </c>
      <c r="H152" s="3" cm="1">
        <f t="array" ref="H152">IF($B152="","",SUM(_xlfn._xlws.FILTER(OpenMeteoAPI[PrecipitationMM],(OpenMeteoAPI[LocationID]=$B152)*(INT(OpenMeteoAPI[ForecastDateTime])=$C152))))</f>
        <v>0</v>
      </c>
      <c r="I152" s="3" cm="1">
        <f t="array" ref="I152">IF($B152="","",AVERAGE(_xlfn._xlws.FILTER(OpenMeteoAPI[WindSpeedKMH],(OpenMeteoAPI[LocationID]=$B152)*(INT(OpenMeteoAPI[ForecastDateTime])=$C152))))</f>
        <v>14.262500000000003</v>
      </c>
      <c r="J152" cm="1">
        <f t="array" ref="J152">IF($B152="","",_xlfn.MODE.SNGL(_xlfn._xlws.FILTER(OpenMeteoAPI[WeatherCode],(OpenMeteoAPI[LocationID]=$B152)*(INT(OpenMeteoAPI[ForecastDateTime])=$C152))))</f>
        <v>3</v>
      </c>
      <c r="K152" t="str" cm="1">
        <f t="array" ref="K152">IF($J152="","",_xlfn.IFS($J152=0,"Clear",$J152&lt;=3,"Partly Cloudy",OR($J152=45,$J152=48),"Fog",AND($J152&gt;=51,$J152&lt;=67),"Drizzle",AND($J152&gt;=71,$J152&lt;=77),"Snow",AND($J152&gt;=80,$J152&lt;=82),"Rain Showers",AND($J152&gt;=95,$J152&lt;=99),"Thunderstorm",TRUE,"Cloudy"))</f>
        <v>Partly Cloudy</v>
      </c>
      <c r="L152" t="str" cm="1">
        <f t="array" ref="L152">IF($J152="","",_xlfn.IFS($J152=0,_xlfn.UNICHAR(9728),$J152&lt;=3,_xlfn.UNICHAR(9729),OR($J152=45,$J152=48),"~",AND($J152&gt;=51,$J152&lt;=67),_xlfn.UNICHAR(9748),AND($J152&gt;=71,$J152&lt;=77),_xlfn.UNICHAR(10052),AND($J152&gt;=80,$J152&lt;=82),_xlfn.UNICHAR(9748),AND($J152&gt;=95,$J152&lt;=99),_xlfn.UNICHAR(9889),TRUE,_xlfn.UNICHAR(9729)))</f>
        <v>☁</v>
      </c>
    </row>
    <row r="153" spans="1:12">
      <c r="A153" t="str" cm="1">
        <f t="array" ref="A153">_xlfn.LET(_xlpm.ids,_xlfn._xlws.FILTER(Locations[LocationID],Locations[LocationID]&lt;&gt;""),_xlpm.days,_xlfn._xlws.SORT(_xlfn.UNIQUE(INT(OpenMeteoAPI[ForecastDateTime]))),_xlpm.n,ROWS($A$2:A153),IF(_xlpm.n&gt;ROWS(_xlpm.ids)*ROWS(_xlpm.days),"",_xlfn.XLOOKUP(INDEX(_xlpm.ids,INT((_xlpm.n-1)/ROWS(_xlpm.days))+1),Locations[LocationID],Locations[Display Location])))</f>
        <v>Amsterdam, NL</v>
      </c>
      <c r="B153" t="str" cm="1">
        <f t="array" ref="B153">_xlfn.LET(_xlpm.ids,_xlfn._xlws.FILTER(Locations[LocationID],Locations[LocationID]&lt;&gt;""),_xlpm.days,_xlfn._xlws.SORT(_xlfn.UNIQUE(INT(OpenMeteoAPI[ForecastDateTime]))),_xlpm.n,ROWS($B$2:B153),IF(_xlpm.n&gt;ROWS(_xlpm.ids)*ROWS(_xlpm.days),"",INDEX(_xlpm.ids,INT((_xlpm.n-1)/ROWS(_xlpm.days))+1)))</f>
        <v>NL-AMS</v>
      </c>
      <c r="C153" s="10" cm="1">
        <f t="array" ref="C153">_xlfn.LET(_xlpm.days,_xlfn._xlws.SORT(_xlfn.UNIQUE(INT(OpenMeteoAPI[ForecastDateTime]))),_xlpm.n,ROWS($C$2:C153),IF($B153="","",INDEX(_xlpm.days,MOD(_xlpm.n-1,ROWS(_xlpm.days))+1)))</f>
        <v>46211</v>
      </c>
      <c r="D153" s="3" cm="1">
        <f t="array" ref="D153">IF($B153="","",MAX(_xlfn._xlws.FILTER(OpenMeteoAPI[TemperatureC],(OpenMeteoAPI[LocationID]=$B153)*(INT(OpenMeteoAPI[ForecastDateTime])=$C153))))</f>
        <v>23.9</v>
      </c>
      <c r="E153" s="3" cm="1">
        <f t="array" ref="E153">IF($B153="","",MIN(_xlfn._xlws.FILTER(OpenMeteoAPI[TemperatureC],(OpenMeteoAPI[LocationID]=$B153)*(INT(OpenMeteoAPI[ForecastDateTime])=$C153))))</f>
        <v>18.399999999999999</v>
      </c>
      <c r="F153" s="4" cm="1">
        <f t="array" ref="F153">IF($B153="","",AVERAGE(_xlfn._xlws.FILTER(OpenMeteoAPI[RelativeHumidityPct],(OpenMeteoAPI[LocationID]=$B153)*(INT(OpenMeteoAPI[ForecastDateTime])=$C153)))/100)</f>
        <v>0.67791666666666672</v>
      </c>
      <c r="G153" s="4" cm="1">
        <f t="array" ref="G153">IF($B153="","",MAX(_xlfn._xlws.FILTER(OpenMeteoAPI[PrecipitationProbabilityPct],(OpenMeteoAPI[LocationID]=$B153)*(INT(OpenMeteoAPI[ForecastDateTime])=$C153)))/100)</f>
        <v>0.25</v>
      </c>
      <c r="H153" s="3" cm="1">
        <f t="array" ref="H153">IF($B153="","",SUM(_xlfn._xlws.FILTER(OpenMeteoAPI[PrecipitationMM],(OpenMeteoAPI[LocationID]=$B153)*(INT(OpenMeteoAPI[ForecastDateTime])=$C153))))</f>
        <v>0</v>
      </c>
      <c r="I153" s="3" cm="1">
        <f t="array" ref="I153">IF($B153="","",AVERAGE(_xlfn._xlws.FILTER(OpenMeteoAPI[WindSpeedKMH],(OpenMeteoAPI[LocationID]=$B153)*(INT(OpenMeteoAPI[ForecastDateTime])=$C153))))</f>
        <v>12.916666666666666</v>
      </c>
      <c r="J153" cm="1">
        <f t="array" ref="J153">IF($B153="","",_xlfn.MODE.SNGL(_xlfn._xlws.FILTER(OpenMeteoAPI[WeatherCode],(OpenMeteoAPI[LocationID]=$B153)*(INT(OpenMeteoAPI[ForecastDateTime])=$C153))))</f>
        <v>3</v>
      </c>
      <c r="K153" t="str" cm="1">
        <f t="array" ref="K153">IF($J153="","",_xlfn.IFS($J153=0,"Clear",$J153&lt;=3,"Partly Cloudy",OR($J153=45,$J153=48),"Fog",AND($J153&gt;=51,$J153&lt;=67),"Drizzle",AND($J153&gt;=71,$J153&lt;=77),"Snow",AND($J153&gt;=80,$J153&lt;=82),"Rain Showers",AND($J153&gt;=95,$J153&lt;=99),"Thunderstorm",TRUE,"Cloudy"))</f>
        <v>Partly Cloudy</v>
      </c>
      <c r="L153" t="str" cm="1">
        <f t="array" ref="L153">IF($J153="","",_xlfn.IFS($J153=0,_xlfn.UNICHAR(9728),$J153&lt;=3,_xlfn.UNICHAR(9729),OR($J153=45,$J153=48),"~",AND($J153&gt;=51,$J153&lt;=67),_xlfn.UNICHAR(9748),AND($J153&gt;=71,$J153&lt;=77),_xlfn.UNICHAR(10052),AND($J153&gt;=80,$J153&lt;=82),_xlfn.UNICHAR(9748),AND($J153&gt;=95,$J153&lt;=99),_xlfn.UNICHAR(9889),TRUE,_xlfn.UNICHAR(9729)))</f>
        <v>☁</v>
      </c>
    </row>
    <row r="154" spans="1:12">
      <c r="A154" t="str" cm="1">
        <f t="array" ref="A154">_xlfn.LET(_xlpm.ids,_xlfn._xlws.FILTER(Locations[LocationID],Locations[LocationID]&lt;&gt;""),_xlpm.days,_xlfn._xlws.SORT(_xlfn.UNIQUE(INT(OpenMeteoAPI[ForecastDateTime]))),_xlpm.n,ROWS($A$2:A154),IF(_xlpm.n&gt;ROWS(_xlpm.ids)*ROWS(_xlpm.days),"",_xlfn.XLOOKUP(INDEX(_xlpm.ids,INT((_xlpm.n-1)/ROWS(_xlpm.days))+1),Locations[LocationID],Locations[Display Location])))</f>
        <v>Amsterdam, NL</v>
      </c>
      <c r="B154" t="str" cm="1">
        <f t="array" ref="B154">_xlfn.LET(_xlpm.ids,_xlfn._xlws.FILTER(Locations[LocationID],Locations[LocationID]&lt;&gt;""),_xlpm.days,_xlfn._xlws.SORT(_xlfn.UNIQUE(INT(OpenMeteoAPI[ForecastDateTime]))),_xlpm.n,ROWS($B$2:B154),IF(_xlpm.n&gt;ROWS(_xlpm.ids)*ROWS(_xlpm.days),"",INDEX(_xlpm.ids,INT((_xlpm.n-1)/ROWS(_xlpm.days))+1)))</f>
        <v>NL-AMS</v>
      </c>
      <c r="C154" s="10" cm="1">
        <f t="array" ref="C154">_xlfn.LET(_xlpm.days,_xlfn._xlws.SORT(_xlfn.UNIQUE(INT(OpenMeteoAPI[ForecastDateTime]))),_xlpm.n,ROWS($C$2:C154),IF($B154="","",INDEX(_xlpm.days,MOD(_xlpm.n-1,ROWS(_xlpm.days))+1)))</f>
        <v>46212</v>
      </c>
      <c r="D154" s="3" cm="1">
        <f t="array" ref="D154">IF($B154="","",MAX(_xlfn._xlws.FILTER(OpenMeteoAPI[TemperatureC],(OpenMeteoAPI[LocationID]=$B154)*(INT(OpenMeteoAPI[ForecastDateTime])=$C154))))</f>
        <v>22.4</v>
      </c>
      <c r="E154" s="3" cm="1">
        <f t="array" ref="E154">IF($B154="","",MIN(_xlfn._xlws.FILTER(OpenMeteoAPI[TemperatureC],(OpenMeteoAPI[LocationID]=$B154)*(INT(OpenMeteoAPI[ForecastDateTime])=$C154))))</f>
        <v>17.100000000000001</v>
      </c>
      <c r="F154" s="4" cm="1">
        <f t="array" ref="F154">IF($B154="","",AVERAGE(_xlfn._xlws.FILTER(OpenMeteoAPI[RelativeHumidityPct],(OpenMeteoAPI[LocationID]=$B154)*(INT(OpenMeteoAPI[ForecastDateTime])=$C154)))/100)</f>
        <v>0.72750000000000004</v>
      </c>
      <c r="G154" s="4" cm="1">
        <f t="array" ref="G154">IF($B154="","",MAX(_xlfn._xlws.FILTER(OpenMeteoAPI[PrecipitationProbabilityPct],(OpenMeteoAPI[LocationID]=$B154)*(INT(OpenMeteoAPI[ForecastDateTime])=$C154)))/100)</f>
        <v>0</v>
      </c>
      <c r="H154" s="3" cm="1">
        <f t="array" ref="H154">IF($B154="","",SUM(_xlfn._xlws.FILTER(OpenMeteoAPI[PrecipitationMM],(OpenMeteoAPI[LocationID]=$B154)*(INT(OpenMeteoAPI[ForecastDateTime])=$C154))))</f>
        <v>0</v>
      </c>
      <c r="I154" s="3" cm="1">
        <f t="array" ref="I154">IF($B154="","",AVERAGE(_xlfn._xlws.FILTER(OpenMeteoAPI[WindSpeedKMH],(OpenMeteoAPI[LocationID]=$B154)*(INT(OpenMeteoAPI[ForecastDateTime])=$C154))))</f>
        <v>10.754166666666665</v>
      </c>
      <c r="J154" cm="1">
        <f t="array" ref="J154">IF($B154="","",_xlfn.MODE.SNGL(_xlfn._xlws.FILTER(OpenMeteoAPI[WeatherCode],(OpenMeteoAPI[LocationID]=$B154)*(INT(OpenMeteoAPI[ForecastDateTime])=$C154))))</f>
        <v>3</v>
      </c>
      <c r="K154" t="str" cm="1">
        <f t="array" ref="K154">IF($J154="","",_xlfn.IFS($J154=0,"Clear",$J154&lt;=3,"Partly Cloudy",OR($J154=45,$J154=48),"Fog",AND($J154&gt;=51,$J154&lt;=67),"Drizzle",AND($J154&gt;=71,$J154&lt;=77),"Snow",AND($J154&gt;=80,$J154&lt;=82),"Rain Showers",AND($J154&gt;=95,$J154&lt;=99),"Thunderstorm",TRUE,"Cloudy"))</f>
        <v>Partly Cloudy</v>
      </c>
      <c r="L154" t="str" cm="1">
        <f t="array" ref="L154">IF($J154="","",_xlfn.IFS($J154=0,_xlfn.UNICHAR(9728),$J154&lt;=3,_xlfn.UNICHAR(9729),OR($J154=45,$J154=48),"~",AND($J154&gt;=51,$J154&lt;=67),_xlfn.UNICHAR(9748),AND($J154&gt;=71,$J154&lt;=77),_xlfn.UNICHAR(10052),AND($J154&gt;=80,$J154&lt;=82),_xlfn.UNICHAR(9748),AND($J154&gt;=95,$J154&lt;=99),_xlfn.UNICHAR(9889),TRUE,_xlfn.UNICHAR(9729)))</f>
        <v>☁</v>
      </c>
    </row>
    <row r="155" spans="1:12">
      <c r="A155" t="str" cm="1">
        <f t="array" ref="A155">_xlfn.LET(_xlpm.ids,_xlfn._xlws.FILTER(Locations[LocationID],Locations[LocationID]&lt;&gt;""),_xlpm.days,_xlfn._xlws.SORT(_xlfn.UNIQUE(INT(OpenMeteoAPI[ForecastDateTime]))),_xlpm.n,ROWS($A$2:A155),IF(_xlpm.n&gt;ROWS(_xlpm.ids)*ROWS(_xlpm.days),"",_xlfn.XLOOKUP(INDEX(_xlpm.ids,INT((_xlpm.n-1)/ROWS(_xlpm.days))+1),Locations[LocationID],Locations[Display Location])))</f>
        <v>Amsterdam, NL</v>
      </c>
      <c r="B155" t="str" cm="1">
        <f t="array" ref="B155">_xlfn.LET(_xlpm.ids,_xlfn._xlws.FILTER(Locations[LocationID],Locations[LocationID]&lt;&gt;""),_xlpm.days,_xlfn._xlws.SORT(_xlfn.UNIQUE(INT(OpenMeteoAPI[ForecastDateTime]))),_xlpm.n,ROWS($B$2:B155),IF(_xlpm.n&gt;ROWS(_xlpm.ids)*ROWS(_xlpm.days),"",INDEX(_xlpm.ids,INT((_xlpm.n-1)/ROWS(_xlpm.days))+1)))</f>
        <v>NL-AMS</v>
      </c>
      <c r="C155" s="10" cm="1">
        <f t="array" ref="C155">_xlfn.LET(_xlpm.days,_xlfn._xlws.SORT(_xlfn.UNIQUE(INT(OpenMeteoAPI[ForecastDateTime]))),_xlpm.n,ROWS($C$2:C155),IF($B155="","",INDEX(_xlpm.days,MOD(_xlpm.n-1,ROWS(_xlpm.days))+1)))</f>
        <v>46213</v>
      </c>
      <c r="D155" s="3" cm="1">
        <f t="array" ref="D155">IF($B155="","",MAX(_xlfn._xlws.FILTER(OpenMeteoAPI[TemperatureC],(OpenMeteoAPI[LocationID]=$B155)*(INT(OpenMeteoAPI[ForecastDateTime])=$C155))))</f>
        <v>25.2</v>
      </c>
      <c r="E155" s="3" cm="1">
        <f t="array" ref="E155">IF($B155="","",MIN(_xlfn._xlws.FILTER(OpenMeteoAPI[TemperatureC],(OpenMeteoAPI[LocationID]=$B155)*(INT(OpenMeteoAPI[ForecastDateTime])=$C155))))</f>
        <v>16.7</v>
      </c>
      <c r="F155" s="4" cm="1">
        <f t="array" ref="F155">IF($B155="","",AVERAGE(_xlfn._xlws.FILTER(OpenMeteoAPI[RelativeHumidityPct],(OpenMeteoAPI[LocationID]=$B155)*(INT(OpenMeteoAPI[ForecastDateTime])=$C155)))/100)</f>
        <v>0.70208333333333328</v>
      </c>
      <c r="G155" s="4" cm="1">
        <f t="array" ref="G155">IF($B155="","",MAX(_xlfn._xlws.FILTER(OpenMeteoAPI[PrecipitationProbabilityPct],(OpenMeteoAPI[LocationID]=$B155)*(INT(OpenMeteoAPI[ForecastDateTime])=$C155)))/100)</f>
        <v>0</v>
      </c>
      <c r="H155" s="3" cm="1">
        <f t="array" ref="H155">IF($B155="","",SUM(_xlfn._xlws.FILTER(OpenMeteoAPI[PrecipitationMM],(OpenMeteoAPI[LocationID]=$B155)*(INT(OpenMeteoAPI[ForecastDateTime])=$C155))))</f>
        <v>0</v>
      </c>
      <c r="I155" s="3" cm="1">
        <f t="array" ref="I155">IF($B155="","",AVERAGE(_xlfn._xlws.FILTER(OpenMeteoAPI[WindSpeedKMH],(OpenMeteoAPI[LocationID]=$B155)*(INT(OpenMeteoAPI[ForecastDateTime])=$C155))))</f>
        <v>10.741666666666667</v>
      </c>
      <c r="J155" cm="1">
        <f t="array" ref="J155">IF($B155="","",_xlfn.MODE.SNGL(_xlfn._xlws.FILTER(OpenMeteoAPI[WeatherCode],(OpenMeteoAPI[LocationID]=$B155)*(INT(OpenMeteoAPI[ForecastDateTime])=$C155))))</f>
        <v>0</v>
      </c>
      <c r="K155" t="str" cm="1">
        <f t="array" ref="K155">IF($J155="","",_xlfn.IFS($J155=0,"Clear",$J155&lt;=3,"Partly Cloudy",OR($J155=45,$J155=48),"Fog",AND($J155&gt;=51,$J155&lt;=67),"Drizzle",AND($J155&gt;=71,$J155&lt;=77),"Snow",AND($J155&gt;=80,$J155&lt;=82),"Rain Showers",AND($J155&gt;=95,$J155&lt;=99),"Thunderstorm",TRUE,"Cloudy"))</f>
        <v>Clear</v>
      </c>
      <c r="L155" t="str" cm="1">
        <f t="array" ref="L155">IF($J155="","",_xlfn.IFS($J155=0,_xlfn.UNICHAR(9728),$J155&lt;=3,_xlfn.UNICHAR(9729),OR($J155=45,$J155=48),"~",AND($J155&gt;=51,$J155&lt;=67),_xlfn.UNICHAR(9748),AND($J155&gt;=71,$J155&lt;=77),_xlfn.UNICHAR(10052),AND($J155&gt;=80,$J155&lt;=82),_xlfn.UNICHAR(9748),AND($J155&gt;=95,$J155&lt;=99),_xlfn.UNICHAR(9889),TRUE,_xlfn.UNICHAR(9729)))</f>
        <v>☀</v>
      </c>
    </row>
    <row r="156" spans="1:12">
      <c r="A156" t="str" cm="1">
        <f t="array" ref="A156">_xlfn.LET(_xlpm.ids,_xlfn._xlws.FILTER(Locations[LocationID],Locations[LocationID]&lt;&gt;""),_xlpm.days,_xlfn._xlws.SORT(_xlfn.UNIQUE(INT(OpenMeteoAPI[ForecastDateTime]))),_xlpm.n,ROWS($A$2:A156),IF(_xlpm.n&gt;ROWS(_xlpm.ids)*ROWS(_xlpm.days),"",_xlfn.XLOOKUP(INDEX(_xlpm.ids,INT((_xlpm.n-1)/ROWS(_xlpm.days))+1),Locations[LocationID],Locations[Display Location])))</f>
        <v>Amsterdam, NL</v>
      </c>
      <c r="B156" t="str" cm="1">
        <f t="array" ref="B156">_xlfn.LET(_xlpm.ids,_xlfn._xlws.FILTER(Locations[LocationID],Locations[LocationID]&lt;&gt;""),_xlpm.days,_xlfn._xlws.SORT(_xlfn.UNIQUE(INT(OpenMeteoAPI[ForecastDateTime]))),_xlpm.n,ROWS($B$2:B156),IF(_xlpm.n&gt;ROWS(_xlpm.ids)*ROWS(_xlpm.days),"",INDEX(_xlpm.ids,INT((_xlpm.n-1)/ROWS(_xlpm.days))+1)))</f>
        <v>NL-AMS</v>
      </c>
      <c r="C156" s="10" cm="1">
        <f t="array" ref="C156">_xlfn.LET(_xlpm.days,_xlfn._xlws.SORT(_xlfn.UNIQUE(INT(OpenMeteoAPI[ForecastDateTime]))),_xlpm.n,ROWS($C$2:C156),IF($B156="","",INDEX(_xlpm.days,MOD(_xlpm.n-1,ROWS(_xlpm.days))+1)))</f>
        <v>46214</v>
      </c>
      <c r="D156" s="3" cm="1">
        <f t="array" ref="D156">IF($B156="","",MAX(_xlfn._xlws.FILTER(OpenMeteoAPI[TemperatureC],(OpenMeteoAPI[LocationID]=$B156)*(INT(OpenMeteoAPI[ForecastDateTime])=$C156))))</f>
        <v>26.6</v>
      </c>
      <c r="E156" s="3" cm="1">
        <f t="array" ref="E156">IF($B156="","",MIN(_xlfn._xlws.FILTER(OpenMeteoAPI[TemperatureC],(OpenMeteoAPI[LocationID]=$B156)*(INT(OpenMeteoAPI[ForecastDateTime])=$C156))))</f>
        <v>16.100000000000001</v>
      </c>
      <c r="F156" s="4" cm="1">
        <f t="array" ref="F156">IF($B156="","",AVERAGE(_xlfn._xlws.FILTER(OpenMeteoAPI[RelativeHumidityPct],(OpenMeteoAPI[LocationID]=$B156)*(INT(OpenMeteoAPI[ForecastDateTime])=$C156)))/100)</f>
        <v>0.70833333333333326</v>
      </c>
      <c r="G156" s="4" cm="1">
        <f t="array" ref="G156">IF($B156="","",MAX(_xlfn._xlws.FILTER(OpenMeteoAPI[PrecipitationProbabilityPct],(OpenMeteoAPI[LocationID]=$B156)*(INT(OpenMeteoAPI[ForecastDateTime])=$C156)))/100)</f>
        <v>0</v>
      </c>
      <c r="H156" s="3" cm="1">
        <f t="array" ref="H156">IF($B156="","",SUM(_xlfn._xlws.FILTER(OpenMeteoAPI[PrecipitationMM],(OpenMeteoAPI[LocationID]=$B156)*(INT(OpenMeteoAPI[ForecastDateTime])=$C156))))</f>
        <v>0</v>
      </c>
      <c r="I156" s="3" cm="1">
        <f t="array" ref="I156">IF($B156="","",AVERAGE(_xlfn._xlws.FILTER(OpenMeteoAPI[WindSpeedKMH],(OpenMeteoAPI[LocationID]=$B156)*(INT(OpenMeteoAPI[ForecastDateTime])=$C156))))</f>
        <v>12.1875</v>
      </c>
      <c r="J156" cm="1">
        <f t="array" ref="J156">IF($B156="","",_xlfn.MODE.SNGL(_xlfn._xlws.FILTER(OpenMeteoAPI[WeatherCode],(OpenMeteoAPI[LocationID]=$B156)*(INT(OpenMeteoAPI[ForecastDateTime])=$C156))))</f>
        <v>0</v>
      </c>
      <c r="K156" t="str" cm="1">
        <f t="array" ref="K156">IF($J156="","",_xlfn.IFS($J156=0,"Clear",$J156&lt;=3,"Partly Cloudy",OR($J156=45,$J156=48),"Fog",AND($J156&gt;=51,$J156&lt;=67),"Drizzle",AND($J156&gt;=71,$J156&lt;=77),"Snow",AND($J156&gt;=80,$J156&lt;=82),"Rain Showers",AND($J156&gt;=95,$J156&lt;=99),"Thunderstorm",TRUE,"Cloudy"))</f>
        <v>Clear</v>
      </c>
      <c r="L156" t="str" cm="1">
        <f t="array" ref="L156">IF($J156="","",_xlfn.IFS($J156=0,_xlfn.UNICHAR(9728),$J156&lt;=3,_xlfn.UNICHAR(9729),OR($J156=45,$J156=48),"~",AND($J156&gt;=51,$J156&lt;=67),_xlfn.UNICHAR(9748),AND($J156&gt;=71,$J156&lt;=77),_xlfn.UNICHAR(10052),AND($J156&gt;=80,$J156&lt;=82),_xlfn.UNICHAR(9748),AND($J156&gt;=95,$J156&lt;=99),_xlfn.UNICHAR(9889),TRUE,_xlfn.UNICHAR(9729)))</f>
        <v>☀</v>
      </c>
    </row>
    <row r="157" spans="1:12">
      <c r="A157" t="str" cm="1">
        <f t="array" ref="A157">_xlfn.LET(_xlpm.ids,_xlfn._xlws.FILTER(Locations[LocationID],Locations[LocationID]&lt;&gt;""),_xlpm.days,_xlfn._xlws.SORT(_xlfn.UNIQUE(INT(OpenMeteoAPI[ForecastDateTime]))),_xlpm.n,ROWS($A$2:A157),IF(_xlpm.n&gt;ROWS(_xlpm.ids)*ROWS(_xlpm.days),"",_xlfn.XLOOKUP(INDEX(_xlpm.ids,INT((_xlpm.n-1)/ROWS(_xlpm.days))+1),Locations[LocationID],Locations[Display Location])))</f>
        <v>Amsterdam, NL</v>
      </c>
      <c r="B157" t="str" cm="1">
        <f t="array" ref="B157">_xlfn.LET(_xlpm.ids,_xlfn._xlws.FILTER(Locations[LocationID],Locations[LocationID]&lt;&gt;""),_xlpm.days,_xlfn._xlws.SORT(_xlfn.UNIQUE(INT(OpenMeteoAPI[ForecastDateTime]))),_xlpm.n,ROWS($B$2:B157),IF(_xlpm.n&gt;ROWS(_xlpm.ids)*ROWS(_xlpm.days),"",INDEX(_xlpm.ids,INT((_xlpm.n-1)/ROWS(_xlpm.days))+1)))</f>
        <v>NL-AMS</v>
      </c>
      <c r="C157" s="10" cm="1">
        <f t="array" ref="C157">_xlfn.LET(_xlpm.days,_xlfn._xlws.SORT(_xlfn.UNIQUE(INT(OpenMeteoAPI[ForecastDateTime]))),_xlpm.n,ROWS($C$2:C157),IF($B157="","",INDEX(_xlpm.days,MOD(_xlpm.n-1,ROWS(_xlpm.days))+1)))</f>
        <v>46215</v>
      </c>
      <c r="D157" s="3" cm="1">
        <f t="array" ref="D157">IF($B157="","",MAX(_xlfn._xlws.FILTER(OpenMeteoAPI[TemperatureC],(OpenMeteoAPI[LocationID]=$B157)*(INT(OpenMeteoAPI[ForecastDateTime])=$C157))))</f>
        <v>24.9</v>
      </c>
      <c r="E157" s="3" cm="1">
        <f t="array" ref="E157">IF($B157="","",MIN(_xlfn._xlws.FILTER(OpenMeteoAPI[TemperatureC],(OpenMeteoAPI[LocationID]=$B157)*(INT(OpenMeteoAPI[ForecastDateTime])=$C157))))</f>
        <v>16.899999999999999</v>
      </c>
      <c r="F157" s="4" cm="1">
        <f t="array" ref="F157">IF($B157="","",AVERAGE(_xlfn._xlws.FILTER(OpenMeteoAPI[RelativeHumidityPct],(OpenMeteoAPI[LocationID]=$B157)*(INT(OpenMeteoAPI[ForecastDateTime])=$C157)))/100)</f>
        <v>0.64666666666666672</v>
      </c>
      <c r="G157" s="4" cm="1">
        <f t="array" ref="G157">IF($B157="","",MAX(_xlfn._xlws.FILTER(OpenMeteoAPI[PrecipitationProbabilityPct],(OpenMeteoAPI[LocationID]=$B157)*(INT(OpenMeteoAPI[ForecastDateTime])=$C157)))/100)</f>
        <v>0</v>
      </c>
      <c r="H157" s="3" cm="1">
        <f t="array" ref="H157">IF($B157="","",SUM(_xlfn._xlws.FILTER(OpenMeteoAPI[PrecipitationMM],(OpenMeteoAPI[LocationID]=$B157)*(INT(OpenMeteoAPI[ForecastDateTime])=$C157))))</f>
        <v>0</v>
      </c>
      <c r="I157" s="3" cm="1">
        <f t="array" ref="I157">IF($B157="","",AVERAGE(_xlfn._xlws.FILTER(OpenMeteoAPI[WindSpeedKMH],(OpenMeteoAPI[LocationID]=$B157)*(INT(OpenMeteoAPI[ForecastDateTime])=$C157))))</f>
        <v>13.129166666666668</v>
      </c>
      <c r="J157" cm="1">
        <f t="array" ref="J157">IF($B157="","",_xlfn.MODE.SNGL(_xlfn._xlws.FILTER(OpenMeteoAPI[WeatherCode],(OpenMeteoAPI[LocationID]=$B157)*(INT(OpenMeteoAPI[ForecastDateTime])=$C157))))</f>
        <v>0</v>
      </c>
      <c r="K157" t="str" cm="1">
        <f t="array" ref="K157">IF($J157="","",_xlfn.IFS($J157=0,"Clear",$J157&lt;=3,"Partly Cloudy",OR($J157=45,$J157=48),"Fog",AND($J157&gt;=51,$J157&lt;=67),"Drizzle",AND($J157&gt;=71,$J157&lt;=77),"Snow",AND($J157&gt;=80,$J157&lt;=82),"Rain Showers",AND($J157&gt;=95,$J157&lt;=99),"Thunderstorm",TRUE,"Cloudy"))</f>
        <v>Clear</v>
      </c>
      <c r="L157" t="str" cm="1">
        <f t="array" ref="L157">IF($J157="","",_xlfn.IFS($J157=0,_xlfn.UNICHAR(9728),$J157&lt;=3,_xlfn.UNICHAR(9729),OR($J157=45,$J157=48),"~",AND($J157&gt;=51,$J157&lt;=67),_xlfn.UNICHAR(9748),AND($J157&gt;=71,$J157&lt;=77),_xlfn.UNICHAR(10052),AND($J157&gt;=80,$J157&lt;=82),_xlfn.UNICHAR(9748),AND($J157&gt;=95,$J157&lt;=99),_xlfn.UNICHAR(9889),TRUE,_xlfn.UNICHAR(9729)))</f>
        <v>☀</v>
      </c>
    </row>
    <row r="158" spans="1:12">
      <c r="A158" t="str" cm="1">
        <f t="array" ref="A158">_xlfn.LET(_xlpm.ids,_xlfn._xlws.FILTER(Locations[LocationID],Locations[LocationID]&lt;&gt;""),_xlpm.days,_xlfn._xlws.SORT(_xlfn.UNIQUE(INT(OpenMeteoAPI[ForecastDateTime]))),_xlpm.n,ROWS($A$2:A158),IF(_xlpm.n&gt;ROWS(_xlpm.ids)*ROWS(_xlpm.days),"",_xlfn.XLOOKUP(INDEX(_xlpm.ids,INT((_xlpm.n-1)/ROWS(_xlpm.days))+1),Locations[LocationID],Locations[Display Location])))</f>
        <v>Amsterdam, NL</v>
      </c>
      <c r="B158" t="str" cm="1">
        <f t="array" ref="B158">_xlfn.LET(_xlpm.ids,_xlfn._xlws.FILTER(Locations[LocationID],Locations[LocationID]&lt;&gt;""),_xlpm.days,_xlfn._xlws.SORT(_xlfn.UNIQUE(INT(OpenMeteoAPI[ForecastDateTime]))),_xlpm.n,ROWS($B$2:B158),IF(_xlpm.n&gt;ROWS(_xlpm.ids)*ROWS(_xlpm.days),"",INDEX(_xlpm.ids,INT((_xlpm.n-1)/ROWS(_xlpm.days))+1)))</f>
        <v>NL-AMS</v>
      </c>
      <c r="C158" s="10" cm="1">
        <f t="array" ref="C158">_xlfn.LET(_xlpm.days,_xlfn._xlws.SORT(_xlfn.UNIQUE(INT(OpenMeteoAPI[ForecastDateTime]))),_xlpm.n,ROWS($C$2:C158),IF($B158="","",INDEX(_xlpm.days,MOD(_xlpm.n-1,ROWS(_xlpm.days))+1)))</f>
        <v>46216</v>
      </c>
      <c r="D158" s="3" cm="1">
        <f t="array" ref="D158">IF($B158="","",MAX(_xlfn._xlws.FILTER(OpenMeteoAPI[TemperatureC],(OpenMeteoAPI[LocationID]=$B158)*(INT(OpenMeteoAPI[ForecastDateTime])=$C158))))</f>
        <v>25.3</v>
      </c>
      <c r="E158" s="3" cm="1">
        <f t="array" ref="E158">IF($B158="","",MIN(_xlfn._xlws.FILTER(OpenMeteoAPI[TemperatureC],(OpenMeteoAPI[LocationID]=$B158)*(INT(OpenMeteoAPI[ForecastDateTime])=$C158))))</f>
        <v>16.7</v>
      </c>
      <c r="F158" s="4" cm="1">
        <f t="array" ref="F158">IF($B158="","",AVERAGE(_xlfn._xlws.FILTER(OpenMeteoAPI[RelativeHumidityPct],(OpenMeteoAPI[LocationID]=$B158)*(INT(OpenMeteoAPI[ForecastDateTime])=$C158)))/100)</f>
        <v>0.69374999999999998</v>
      </c>
      <c r="G158" s="4" cm="1">
        <f t="array" ref="G158">IF($B158="","",MAX(_xlfn._xlws.FILTER(OpenMeteoAPI[PrecipitationProbabilityPct],(OpenMeteoAPI[LocationID]=$B158)*(INT(OpenMeteoAPI[ForecastDateTime])=$C158)))/100)</f>
        <v>0.02</v>
      </c>
      <c r="H158" s="3" cm="1">
        <f t="array" ref="H158">IF($B158="","",SUM(_xlfn._xlws.FILTER(OpenMeteoAPI[PrecipitationMM],(OpenMeteoAPI[LocationID]=$B158)*(INT(OpenMeteoAPI[ForecastDateTime])=$C158))))</f>
        <v>0</v>
      </c>
      <c r="I158" s="3" cm="1">
        <f t="array" ref="I158">IF($B158="","",AVERAGE(_xlfn._xlws.FILTER(OpenMeteoAPI[WindSpeedKMH],(OpenMeteoAPI[LocationID]=$B158)*(INT(OpenMeteoAPI[ForecastDateTime])=$C158))))</f>
        <v>12.683333333333332</v>
      </c>
      <c r="J158" cm="1">
        <f t="array" ref="J158">IF($B158="","",_xlfn.MODE.SNGL(_xlfn._xlws.FILTER(OpenMeteoAPI[WeatherCode],(OpenMeteoAPI[LocationID]=$B158)*(INT(OpenMeteoAPI[ForecastDateTime])=$C158))))</f>
        <v>0</v>
      </c>
      <c r="K158" t="str" cm="1">
        <f t="array" ref="K158">IF($J158="","",_xlfn.IFS($J158=0,"Clear",$J158&lt;=3,"Partly Cloudy",OR($J158=45,$J158=48),"Fog",AND($J158&gt;=51,$J158&lt;=67),"Drizzle",AND($J158&gt;=71,$J158&lt;=77),"Snow",AND($J158&gt;=80,$J158&lt;=82),"Rain Showers",AND($J158&gt;=95,$J158&lt;=99),"Thunderstorm",TRUE,"Cloudy"))</f>
        <v>Clear</v>
      </c>
      <c r="L158" t="str" cm="1">
        <f t="array" ref="L158">IF($J158="","",_xlfn.IFS($J158=0,_xlfn.UNICHAR(9728),$J158&lt;=3,_xlfn.UNICHAR(9729),OR($J158=45,$J158=48),"~",AND($J158&gt;=51,$J158&lt;=67),_xlfn.UNICHAR(9748),AND($J158&gt;=71,$J158&lt;=77),_xlfn.UNICHAR(10052),AND($J158&gt;=80,$J158&lt;=82),_xlfn.UNICHAR(9748),AND($J158&gt;=95,$J158&lt;=99),_xlfn.UNICHAR(9889),TRUE,_xlfn.UNICHAR(9729)))</f>
        <v>☀</v>
      </c>
    </row>
    <row r="159" spans="1:12">
      <c r="A159" t="str" cm="1">
        <f t="array" ref="A159">_xlfn.LET(_xlpm.ids,_xlfn._xlws.FILTER(Locations[LocationID],Locations[LocationID]&lt;&gt;""),_xlpm.days,_xlfn._xlws.SORT(_xlfn.UNIQUE(INT(OpenMeteoAPI[ForecastDateTime]))),_xlpm.n,ROWS($A$2:A159),IF(_xlpm.n&gt;ROWS(_xlpm.ids)*ROWS(_xlpm.days),"",_xlfn.XLOOKUP(INDEX(_xlpm.ids,INT((_xlpm.n-1)/ROWS(_xlpm.days))+1),Locations[LocationID],Locations[Display Location])))</f>
        <v>Amsterdam, NL</v>
      </c>
      <c r="B159" t="str" cm="1">
        <f t="array" ref="B159">_xlfn.LET(_xlpm.ids,_xlfn._xlws.FILTER(Locations[LocationID],Locations[LocationID]&lt;&gt;""),_xlpm.days,_xlfn._xlws.SORT(_xlfn.UNIQUE(INT(OpenMeteoAPI[ForecastDateTime]))),_xlpm.n,ROWS($B$2:B159),IF(_xlpm.n&gt;ROWS(_xlpm.ids)*ROWS(_xlpm.days),"",INDEX(_xlpm.ids,INT((_xlpm.n-1)/ROWS(_xlpm.days))+1)))</f>
        <v>NL-AMS</v>
      </c>
      <c r="C159" s="10" cm="1">
        <f t="array" ref="C159">_xlfn.LET(_xlpm.days,_xlfn._xlws.SORT(_xlfn.UNIQUE(INT(OpenMeteoAPI[ForecastDateTime]))),_xlpm.n,ROWS($C$2:C159),IF($B159="","",INDEX(_xlpm.days,MOD(_xlpm.n-1,ROWS(_xlpm.days))+1)))</f>
        <v>46217</v>
      </c>
      <c r="D159" s="3" cm="1">
        <f t="array" ref="D159">IF($B159="","",MAX(_xlfn._xlws.FILTER(OpenMeteoAPI[TemperatureC],(OpenMeteoAPI[LocationID]=$B159)*(INT(OpenMeteoAPI[ForecastDateTime])=$C159))))</f>
        <v>26</v>
      </c>
      <c r="E159" s="3" cm="1">
        <f t="array" ref="E159">IF($B159="","",MIN(_xlfn._xlws.FILTER(OpenMeteoAPI[TemperatureC],(OpenMeteoAPI[LocationID]=$B159)*(INT(OpenMeteoAPI[ForecastDateTime])=$C159))))</f>
        <v>17.100000000000001</v>
      </c>
      <c r="F159" s="4" cm="1">
        <f t="array" ref="F159">IF($B159="","",AVERAGE(_xlfn._xlws.FILTER(OpenMeteoAPI[RelativeHumidityPct],(OpenMeteoAPI[LocationID]=$B159)*(INT(OpenMeteoAPI[ForecastDateTime])=$C159)))/100)</f>
        <v>0.68708333333333327</v>
      </c>
      <c r="G159" s="4" cm="1">
        <f t="array" ref="G159">IF($B159="","",MAX(_xlfn._xlws.FILTER(OpenMeteoAPI[PrecipitationProbabilityPct],(OpenMeteoAPI[LocationID]=$B159)*(INT(OpenMeteoAPI[ForecastDateTime])=$C159)))/100)</f>
        <v>0.06</v>
      </c>
      <c r="H159" s="3" cm="1">
        <f t="array" ref="H159">IF($B159="","",SUM(_xlfn._xlws.FILTER(OpenMeteoAPI[PrecipitationMM],(OpenMeteoAPI[LocationID]=$B159)*(INT(OpenMeteoAPI[ForecastDateTime])=$C159))))</f>
        <v>0.6</v>
      </c>
      <c r="I159" s="3" cm="1">
        <f t="array" ref="I159">IF($B159="","",AVERAGE(_xlfn._xlws.FILTER(OpenMeteoAPI[WindSpeedKMH],(OpenMeteoAPI[LocationID]=$B159)*(INT(OpenMeteoAPI[ForecastDateTime])=$C159))))</f>
        <v>12.187499999999998</v>
      </c>
      <c r="J159" cm="1">
        <f t="array" ref="J159">IF($B159="","",_xlfn.MODE.SNGL(_xlfn._xlws.FILTER(OpenMeteoAPI[WeatherCode],(OpenMeteoAPI[LocationID]=$B159)*(INT(OpenMeteoAPI[ForecastDateTime])=$C159))))</f>
        <v>0</v>
      </c>
      <c r="K159" t="str" cm="1">
        <f t="array" ref="K159">IF($J159="","",_xlfn.IFS($J159=0,"Clear",$J159&lt;=3,"Partly Cloudy",OR($J159=45,$J159=48),"Fog",AND($J159&gt;=51,$J159&lt;=67),"Drizzle",AND($J159&gt;=71,$J159&lt;=77),"Snow",AND($J159&gt;=80,$J159&lt;=82),"Rain Showers",AND($J159&gt;=95,$J159&lt;=99),"Thunderstorm",TRUE,"Cloudy"))</f>
        <v>Clear</v>
      </c>
      <c r="L159" t="str" cm="1">
        <f t="array" ref="L159">IF($J159="","",_xlfn.IFS($J159=0,_xlfn.UNICHAR(9728),$J159&lt;=3,_xlfn.UNICHAR(9729),OR($J159=45,$J159=48),"~",AND($J159&gt;=51,$J159&lt;=67),_xlfn.UNICHAR(9748),AND($J159&gt;=71,$J159&lt;=77),_xlfn.UNICHAR(10052),AND($J159&gt;=80,$J159&lt;=82),_xlfn.UNICHAR(9748),AND($J159&gt;=95,$J159&lt;=99),_xlfn.UNICHAR(9889),TRUE,_xlfn.UNICHAR(9729)))</f>
        <v>☀</v>
      </c>
    </row>
    <row r="160" spans="1:12">
      <c r="A160" t="str" cm="1">
        <f t="array" ref="A160">_xlfn.LET(_xlpm.ids,_xlfn._xlws.FILTER(Locations[LocationID],Locations[LocationID]&lt;&gt;""),_xlpm.days,_xlfn._xlws.SORT(_xlfn.UNIQUE(INT(OpenMeteoAPI[ForecastDateTime]))),_xlpm.n,ROWS($A$2:A160),IF(_xlpm.n&gt;ROWS(_xlpm.ids)*ROWS(_xlpm.days),"",_xlfn.XLOOKUP(INDEX(_xlpm.ids,INT((_xlpm.n-1)/ROWS(_xlpm.days))+1),Locations[LocationID],Locations[Display Location])))</f>
        <v>Amsterdam, NL</v>
      </c>
      <c r="B160" t="str" cm="1">
        <f t="array" ref="B160">_xlfn.LET(_xlpm.ids,_xlfn._xlws.FILTER(Locations[LocationID],Locations[LocationID]&lt;&gt;""),_xlpm.days,_xlfn._xlws.SORT(_xlfn.UNIQUE(INT(OpenMeteoAPI[ForecastDateTime]))),_xlpm.n,ROWS($B$2:B160),IF(_xlpm.n&gt;ROWS(_xlpm.ids)*ROWS(_xlpm.days),"",INDEX(_xlpm.ids,INT((_xlpm.n-1)/ROWS(_xlpm.days))+1)))</f>
        <v>NL-AMS</v>
      </c>
      <c r="C160" s="10" cm="1">
        <f t="array" ref="C160">_xlfn.LET(_xlpm.days,_xlfn._xlws.SORT(_xlfn.UNIQUE(INT(OpenMeteoAPI[ForecastDateTime]))),_xlpm.n,ROWS($C$2:C160),IF($B160="","",INDEX(_xlpm.days,MOD(_xlpm.n-1,ROWS(_xlpm.days))+1)))</f>
        <v>46218</v>
      </c>
      <c r="D160" s="3" cm="1">
        <f t="array" ref="D160">IF($B160="","",MAX(_xlfn._xlws.FILTER(OpenMeteoAPI[TemperatureC],(OpenMeteoAPI[LocationID]=$B160)*(INT(OpenMeteoAPI[ForecastDateTime])=$C160))))</f>
        <v>27</v>
      </c>
      <c r="E160" s="3" cm="1">
        <f t="array" ref="E160">IF($B160="","",MIN(_xlfn._xlws.FILTER(OpenMeteoAPI[TemperatureC],(OpenMeteoAPI[LocationID]=$B160)*(INT(OpenMeteoAPI[ForecastDateTime])=$C160))))</f>
        <v>17.7</v>
      </c>
      <c r="F160" s="4" cm="1">
        <f t="array" ref="F160">IF($B160="","",AVERAGE(_xlfn._xlws.FILTER(OpenMeteoAPI[RelativeHumidityPct],(OpenMeteoAPI[LocationID]=$B160)*(INT(OpenMeteoAPI[ForecastDateTime])=$C160)))/100)</f>
        <v>0.70541666666666669</v>
      </c>
      <c r="G160" s="4" cm="1">
        <f t="array" ref="G160">IF($B160="","",MAX(_xlfn._xlws.FILTER(OpenMeteoAPI[PrecipitationProbabilityPct],(OpenMeteoAPI[LocationID]=$B160)*(INT(OpenMeteoAPI[ForecastDateTime])=$C160)))/100)</f>
        <v>0.1</v>
      </c>
      <c r="H160" s="3" cm="1">
        <f t="array" ref="H160">IF($B160="","",SUM(_xlfn._xlws.FILTER(OpenMeteoAPI[PrecipitationMM],(OpenMeteoAPI[LocationID]=$B160)*(INT(OpenMeteoAPI[ForecastDateTime])=$C160))))</f>
        <v>0</v>
      </c>
      <c r="I160" s="3" cm="1">
        <f t="array" ref="I160">IF($B160="","",AVERAGE(_xlfn._xlws.FILTER(OpenMeteoAPI[WindSpeedKMH],(OpenMeteoAPI[LocationID]=$B160)*(INT(OpenMeteoAPI[ForecastDateTime])=$C160))))</f>
        <v>10.9625</v>
      </c>
      <c r="J160" cm="1">
        <f t="array" ref="J160">IF($B160="","",_xlfn.MODE.SNGL(_xlfn._xlws.FILTER(OpenMeteoAPI[WeatherCode],(OpenMeteoAPI[LocationID]=$B160)*(INT(OpenMeteoAPI[ForecastDateTime])=$C160))))</f>
        <v>0</v>
      </c>
      <c r="K160" t="str" cm="1">
        <f t="array" ref="K160">IF($J160="","",_xlfn.IFS($J160=0,"Clear",$J160&lt;=3,"Partly Cloudy",OR($J160=45,$J160=48),"Fog",AND($J160&gt;=51,$J160&lt;=67),"Drizzle",AND($J160&gt;=71,$J160&lt;=77),"Snow",AND($J160&gt;=80,$J160&lt;=82),"Rain Showers",AND($J160&gt;=95,$J160&lt;=99),"Thunderstorm",TRUE,"Cloudy"))</f>
        <v>Clear</v>
      </c>
      <c r="L160" t="str" cm="1">
        <f t="array" ref="L160">IF($J160="","",_xlfn.IFS($J160=0,_xlfn.UNICHAR(9728),$J160&lt;=3,_xlfn.UNICHAR(9729),OR($J160=45,$J160=48),"~",AND($J160&gt;=51,$J160&lt;=67),_xlfn.UNICHAR(9748),AND($J160&gt;=71,$J160&lt;=77),_xlfn.UNICHAR(10052),AND($J160&gt;=80,$J160&lt;=82),_xlfn.UNICHAR(9748),AND($J160&gt;=95,$J160&lt;=99),_xlfn.UNICHAR(9889),TRUE,_xlfn.UNICHAR(9729)))</f>
        <v>☀</v>
      </c>
    </row>
    <row r="161" spans="1:12">
      <c r="A161" t="str" cm="1">
        <f t="array" ref="A161">_xlfn.LET(_xlpm.ids,_xlfn._xlws.FILTER(Locations[LocationID],Locations[LocationID]&lt;&gt;""),_xlpm.days,_xlfn._xlws.SORT(_xlfn.UNIQUE(INT(OpenMeteoAPI[ForecastDateTime]))),_xlpm.n,ROWS($A$2:A161),IF(_xlpm.n&gt;ROWS(_xlpm.ids)*ROWS(_xlpm.days),"",_xlfn.XLOOKUP(INDEX(_xlpm.ids,INT((_xlpm.n-1)/ROWS(_xlpm.days))+1),Locations[LocationID],Locations[Display Location])))</f>
        <v>Amsterdam, NL</v>
      </c>
      <c r="B161" t="str" cm="1">
        <f t="array" ref="B161">_xlfn.LET(_xlpm.ids,_xlfn._xlws.FILTER(Locations[LocationID],Locations[LocationID]&lt;&gt;""),_xlpm.days,_xlfn._xlws.SORT(_xlfn.UNIQUE(INT(OpenMeteoAPI[ForecastDateTime]))),_xlpm.n,ROWS($B$2:B161),IF(_xlpm.n&gt;ROWS(_xlpm.ids)*ROWS(_xlpm.days),"",INDEX(_xlpm.ids,INT((_xlpm.n-1)/ROWS(_xlpm.days))+1)))</f>
        <v>NL-AMS</v>
      </c>
      <c r="C161" s="10" cm="1">
        <f t="array" ref="C161">_xlfn.LET(_xlpm.days,_xlfn._xlws.SORT(_xlfn.UNIQUE(INT(OpenMeteoAPI[ForecastDateTime]))),_xlpm.n,ROWS($C$2:C161),IF($B161="","",INDEX(_xlpm.days,MOD(_xlpm.n-1,ROWS(_xlpm.days))+1)))</f>
        <v>46219</v>
      </c>
      <c r="D161" s="3" cm="1">
        <f t="array" ref="D161">IF($B161="","",MAX(_xlfn._xlws.FILTER(OpenMeteoAPI[TemperatureC],(OpenMeteoAPI[LocationID]=$B161)*(INT(OpenMeteoAPI[ForecastDateTime])=$C161))))</f>
        <v>29.3</v>
      </c>
      <c r="E161" s="3" cm="1">
        <f t="array" ref="E161">IF($B161="","",MIN(_xlfn._xlws.FILTER(OpenMeteoAPI[TemperatureC],(OpenMeteoAPI[LocationID]=$B161)*(INT(OpenMeteoAPI[ForecastDateTime])=$C161))))</f>
        <v>20</v>
      </c>
      <c r="F161" s="4" cm="1">
        <f t="array" ref="F161">IF($B161="","",AVERAGE(_xlfn._xlws.FILTER(OpenMeteoAPI[RelativeHumidityPct],(OpenMeteoAPI[LocationID]=$B161)*(INT(OpenMeteoAPI[ForecastDateTime])=$C161)))/100)</f>
        <v>0.65375000000000005</v>
      </c>
      <c r="G161" s="4" cm="1">
        <f t="array" ref="G161">IF($B161="","",MAX(_xlfn._xlws.FILTER(OpenMeteoAPI[PrecipitationProbabilityPct],(OpenMeteoAPI[LocationID]=$B161)*(INT(OpenMeteoAPI[ForecastDateTime])=$C161)))/100)</f>
        <v>0.1</v>
      </c>
      <c r="H161" s="3" cm="1">
        <f t="array" ref="H161">IF($B161="","",SUM(_xlfn._xlws.FILTER(OpenMeteoAPI[PrecipitationMM],(OpenMeteoAPI[LocationID]=$B161)*(INT(OpenMeteoAPI[ForecastDateTime])=$C161))))</f>
        <v>0</v>
      </c>
      <c r="I161" s="3" cm="1">
        <f t="array" ref="I161">IF($B161="","",AVERAGE(_xlfn._xlws.FILTER(OpenMeteoAPI[WindSpeedKMH],(OpenMeteoAPI[LocationID]=$B161)*(INT(OpenMeteoAPI[ForecastDateTime])=$C161))))</f>
        <v>12.533333333333331</v>
      </c>
      <c r="J161" cm="1">
        <f t="array" ref="J161">IF($B161="","",_xlfn.MODE.SNGL(_xlfn._xlws.FILTER(OpenMeteoAPI[WeatherCode],(OpenMeteoAPI[LocationID]=$B161)*(INT(OpenMeteoAPI[ForecastDateTime])=$C161))))</f>
        <v>0</v>
      </c>
      <c r="K161" t="str" cm="1">
        <f t="array" ref="K161">IF($J161="","",_xlfn.IFS($J161=0,"Clear",$J161&lt;=3,"Partly Cloudy",OR($J161=45,$J161=48),"Fog",AND($J161&gt;=51,$J161&lt;=67),"Drizzle",AND($J161&gt;=71,$J161&lt;=77),"Snow",AND($J161&gt;=80,$J161&lt;=82),"Rain Showers",AND($J161&gt;=95,$J161&lt;=99),"Thunderstorm",TRUE,"Cloudy"))</f>
        <v>Clear</v>
      </c>
      <c r="L161" t="str" cm="1">
        <f t="array" ref="L161">IF($J161="","",_xlfn.IFS($J161=0,_xlfn.UNICHAR(9728),$J161&lt;=3,_xlfn.UNICHAR(9729),OR($J161=45,$J161=48),"~",AND($J161&gt;=51,$J161&lt;=67),_xlfn.UNICHAR(9748),AND($J161&gt;=71,$J161&lt;=77),_xlfn.UNICHAR(10052),AND($J161&gt;=80,$J161&lt;=82),_xlfn.UNICHAR(9748),AND($J161&gt;=95,$J161&lt;=99),_xlfn.UNICHAR(9889),TRUE,_xlfn.UNICHAR(9729)))</f>
        <v>☀</v>
      </c>
    </row>
    <row r="162" spans="1:12">
      <c r="A162" t="str" cm="1">
        <f t="array" ref="A162">_xlfn.LET(_xlpm.ids,_xlfn._xlws.FILTER(Locations[LocationID],Locations[LocationID]&lt;&gt;""),_xlpm.days,_xlfn._xlws.SORT(_xlfn.UNIQUE(INT(OpenMeteoAPI[ForecastDateTime]))),_xlpm.n,ROWS($A$2:A162),IF(_xlpm.n&gt;ROWS(_xlpm.ids)*ROWS(_xlpm.days),"",_xlfn.XLOOKUP(INDEX(_xlpm.ids,INT((_xlpm.n-1)/ROWS(_xlpm.days))+1),Locations[LocationID],Locations[Display Location])))</f>
        <v>Oslo, NO</v>
      </c>
      <c r="B162" t="str" cm="1">
        <f t="array" ref="B162">_xlfn.LET(_xlpm.ids,_xlfn._xlws.FILTER(Locations[LocationID],Locations[LocationID]&lt;&gt;""),_xlpm.days,_xlfn._xlws.SORT(_xlfn.UNIQUE(INT(OpenMeteoAPI[ForecastDateTime]))),_xlpm.n,ROWS($B$2:B162),IF(_xlpm.n&gt;ROWS(_xlpm.ids)*ROWS(_xlpm.days),"",INDEX(_xlpm.ids,INT((_xlpm.n-1)/ROWS(_xlpm.days))+1)))</f>
        <v>NO-OSL</v>
      </c>
      <c r="C162" s="10" cm="1">
        <f t="array" ref="C162">_xlfn.LET(_xlpm.days,_xlfn._xlws.SORT(_xlfn.UNIQUE(INT(OpenMeteoAPI[ForecastDateTime]))),_xlpm.n,ROWS($C$2:C162),IF($B162="","",INDEX(_xlpm.days,MOD(_xlpm.n-1,ROWS(_xlpm.days))+1)))</f>
        <v>46210</v>
      </c>
      <c r="D162" s="3" cm="1">
        <f t="array" ref="D162">IF($B162="","",MAX(_xlfn._xlws.FILTER(OpenMeteoAPI[TemperatureC],(OpenMeteoAPI[LocationID]=$B162)*(INT(OpenMeteoAPI[ForecastDateTime])=$C162))))</f>
        <v>20.7</v>
      </c>
      <c r="E162" s="3" cm="1">
        <f t="array" ref="E162">IF($B162="","",MIN(_xlfn._xlws.FILTER(OpenMeteoAPI[TemperatureC],(OpenMeteoAPI[LocationID]=$B162)*(INT(OpenMeteoAPI[ForecastDateTime])=$C162))))</f>
        <v>12.3</v>
      </c>
      <c r="F162" s="4" cm="1">
        <f t="array" ref="F162">IF($B162="","",AVERAGE(_xlfn._xlws.FILTER(OpenMeteoAPI[RelativeHumidityPct],(OpenMeteoAPI[LocationID]=$B162)*(INT(OpenMeteoAPI[ForecastDateTime])=$C162)))/100)</f>
        <v>0.52124999999999999</v>
      </c>
      <c r="G162" s="4" cm="1">
        <f t="array" ref="G162">IF($B162="","",MAX(_xlfn._xlws.FILTER(OpenMeteoAPI[PrecipitationProbabilityPct],(OpenMeteoAPI[LocationID]=$B162)*(INT(OpenMeteoAPI[ForecastDateTime])=$C162)))/100)</f>
        <v>1</v>
      </c>
      <c r="H162" s="3" cm="1">
        <f t="array" ref="H162">IF($B162="","",SUM(_xlfn._xlws.FILTER(OpenMeteoAPI[PrecipitationMM],(OpenMeteoAPI[LocationID]=$B162)*(INT(OpenMeteoAPI[ForecastDateTime])=$C162))))</f>
        <v>0</v>
      </c>
      <c r="I162" s="3" cm="1">
        <f t="array" ref="I162">IF($B162="","",AVERAGE(_xlfn._xlws.FILTER(OpenMeteoAPI[WindSpeedKMH],(OpenMeteoAPI[LocationID]=$B162)*(INT(OpenMeteoAPI[ForecastDateTime])=$C162))))</f>
        <v>12.116666666666667</v>
      </c>
      <c r="J162" cm="1">
        <f t="array" ref="J162">IF($B162="","",_xlfn.MODE.SNGL(_xlfn._xlws.FILTER(OpenMeteoAPI[WeatherCode],(OpenMeteoAPI[LocationID]=$B162)*(INT(OpenMeteoAPI[ForecastDateTime])=$C162))))</f>
        <v>0</v>
      </c>
      <c r="K162" t="str" cm="1">
        <f t="array" ref="K162">IF($J162="","",_xlfn.IFS($J162=0,"Clear",$J162&lt;=3,"Partly Cloudy",OR($J162=45,$J162=48),"Fog",AND($J162&gt;=51,$J162&lt;=67),"Drizzle",AND($J162&gt;=71,$J162&lt;=77),"Snow",AND($J162&gt;=80,$J162&lt;=82),"Rain Showers",AND($J162&gt;=95,$J162&lt;=99),"Thunderstorm",TRUE,"Cloudy"))</f>
        <v>Clear</v>
      </c>
      <c r="L162" t="str" cm="1">
        <f t="array" ref="L162">IF($J162="","",_xlfn.IFS($J162=0,_xlfn.UNICHAR(9728),$J162&lt;=3,_xlfn.UNICHAR(9729),OR($J162=45,$J162=48),"~",AND($J162&gt;=51,$J162&lt;=67),_xlfn.UNICHAR(9748),AND($J162&gt;=71,$J162&lt;=77),_xlfn.UNICHAR(10052),AND($J162&gt;=80,$J162&lt;=82),_xlfn.UNICHAR(9748),AND($J162&gt;=95,$J162&lt;=99),_xlfn.UNICHAR(9889),TRUE,_xlfn.UNICHAR(9729)))</f>
        <v>☀</v>
      </c>
    </row>
    <row r="163" spans="1:12">
      <c r="A163" t="str" cm="1">
        <f t="array" ref="A163">_xlfn.LET(_xlpm.ids,_xlfn._xlws.FILTER(Locations[LocationID],Locations[LocationID]&lt;&gt;""),_xlpm.days,_xlfn._xlws.SORT(_xlfn.UNIQUE(INT(OpenMeteoAPI[ForecastDateTime]))),_xlpm.n,ROWS($A$2:A163),IF(_xlpm.n&gt;ROWS(_xlpm.ids)*ROWS(_xlpm.days),"",_xlfn.XLOOKUP(INDEX(_xlpm.ids,INT((_xlpm.n-1)/ROWS(_xlpm.days))+1),Locations[LocationID],Locations[Display Location])))</f>
        <v>Oslo, NO</v>
      </c>
      <c r="B163" t="str" cm="1">
        <f t="array" ref="B163">_xlfn.LET(_xlpm.ids,_xlfn._xlws.FILTER(Locations[LocationID],Locations[LocationID]&lt;&gt;""),_xlpm.days,_xlfn._xlws.SORT(_xlfn.UNIQUE(INT(OpenMeteoAPI[ForecastDateTime]))),_xlpm.n,ROWS($B$2:B163),IF(_xlpm.n&gt;ROWS(_xlpm.ids)*ROWS(_xlpm.days),"",INDEX(_xlpm.ids,INT((_xlpm.n-1)/ROWS(_xlpm.days))+1)))</f>
        <v>NO-OSL</v>
      </c>
      <c r="C163" s="10" cm="1">
        <f t="array" ref="C163">_xlfn.LET(_xlpm.days,_xlfn._xlws.SORT(_xlfn.UNIQUE(INT(OpenMeteoAPI[ForecastDateTime]))),_xlpm.n,ROWS($C$2:C163),IF($B163="","",INDEX(_xlpm.days,MOD(_xlpm.n-1,ROWS(_xlpm.days))+1)))</f>
        <v>46211</v>
      </c>
      <c r="D163" s="3" cm="1">
        <f t="array" ref="D163">IF($B163="","",MAX(_xlfn._xlws.FILTER(OpenMeteoAPI[TemperatureC],(OpenMeteoAPI[LocationID]=$B163)*(INT(OpenMeteoAPI[ForecastDateTime])=$C163))))</f>
        <v>27.4</v>
      </c>
      <c r="E163" s="3" cm="1">
        <f t="array" ref="E163">IF($B163="","",MIN(_xlfn._xlws.FILTER(OpenMeteoAPI[TemperatureC],(OpenMeteoAPI[LocationID]=$B163)*(INT(OpenMeteoAPI[ForecastDateTime])=$C163))))</f>
        <v>12.9</v>
      </c>
      <c r="F163" s="4" cm="1">
        <f t="array" ref="F163">IF($B163="","",AVERAGE(_xlfn._xlws.FILTER(OpenMeteoAPI[RelativeHumidityPct],(OpenMeteoAPI[LocationID]=$B163)*(INT(OpenMeteoAPI[ForecastDateTime])=$C163)))/100)</f>
        <v>0.42833333333333334</v>
      </c>
      <c r="G163" s="4" cm="1">
        <f t="array" ref="G163">IF($B163="","",MAX(_xlfn._xlws.FILTER(OpenMeteoAPI[PrecipitationProbabilityPct],(OpenMeteoAPI[LocationID]=$B163)*(INT(OpenMeteoAPI[ForecastDateTime])=$C163)))/100)</f>
        <v>0</v>
      </c>
      <c r="H163" s="3" cm="1">
        <f t="array" ref="H163">IF($B163="","",SUM(_xlfn._xlws.FILTER(OpenMeteoAPI[PrecipitationMM],(OpenMeteoAPI[LocationID]=$B163)*(INT(OpenMeteoAPI[ForecastDateTime])=$C163))))</f>
        <v>0</v>
      </c>
      <c r="I163" s="3" cm="1">
        <f t="array" ref="I163">IF($B163="","",AVERAGE(_xlfn._xlws.FILTER(OpenMeteoAPI[WindSpeedKMH],(OpenMeteoAPI[LocationID]=$B163)*(INT(OpenMeteoAPI[ForecastDateTime])=$C163))))</f>
        <v>8.7958333333333343</v>
      </c>
      <c r="J163" cm="1">
        <f t="array" ref="J163">IF($B163="","",_xlfn.MODE.SNGL(_xlfn._xlws.FILTER(OpenMeteoAPI[WeatherCode],(OpenMeteoAPI[LocationID]=$B163)*(INT(OpenMeteoAPI[ForecastDateTime])=$C163))))</f>
        <v>0</v>
      </c>
      <c r="K163" t="str" cm="1">
        <f t="array" ref="K163">IF($J163="","",_xlfn.IFS($J163=0,"Clear",$J163&lt;=3,"Partly Cloudy",OR($J163=45,$J163=48),"Fog",AND($J163&gt;=51,$J163&lt;=67),"Drizzle",AND($J163&gt;=71,$J163&lt;=77),"Snow",AND($J163&gt;=80,$J163&lt;=82),"Rain Showers",AND($J163&gt;=95,$J163&lt;=99),"Thunderstorm",TRUE,"Cloudy"))</f>
        <v>Clear</v>
      </c>
      <c r="L163" t="str" cm="1">
        <f t="array" ref="L163">IF($J163="","",_xlfn.IFS($J163=0,_xlfn.UNICHAR(9728),$J163&lt;=3,_xlfn.UNICHAR(9729),OR($J163=45,$J163=48),"~",AND($J163&gt;=51,$J163&lt;=67),_xlfn.UNICHAR(9748),AND($J163&gt;=71,$J163&lt;=77),_xlfn.UNICHAR(10052),AND($J163&gt;=80,$J163&lt;=82),_xlfn.UNICHAR(9748),AND($J163&gt;=95,$J163&lt;=99),_xlfn.UNICHAR(9889),TRUE,_xlfn.UNICHAR(9729)))</f>
        <v>☀</v>
      </c>
    </row>
    <row r="164" spans="1:12">
      <c r="A164" t="str" cm="1">
        <f t="array" ref="A164">_xlfn.LET(_xlpm.ids,_xlfn._xlws.FILTER(Locations[LocationID],Locations[LocationID]&lt;&gt;""),_xlpm.days,_xlfn._xlws.SORT(_xlfn.UNIQUE(INT(OpenMeteoAPI[ForecastDateTime]))),_xlpm.n,ROWS($A$2:A164),IF(_xlpm.n&gt;ROWS(_xlpm.ids)*ROWS(_xlpm.days),"",_xlfn.XLOOKUP(INDEX(_xlpm.ids,INT((_xlpm.n-1)/ROWS(_xlpm.days))+1),Locations[LocationID],Locations[Display Location])))</f>
        <v>Oslo, NO</v>
      </c>
      <c r="B164" t="str" cm="1">
        <f t="array" ref="B164">_xlfn.LET(_xlpm.ids,_xlfn._xlws.FILTER(Locations[LocationID],Locations[LocationID]&lt;&gt;""),_xlpm.days,_xlfn._xlws.SORT(_xlfn.UNIQUE(INT(OpenMeteoAPI[ForecastDateTime]))),_xlpm.n,ROWS($B$2:B164),IF(_xlpm.n&gt;ROWS(_xlpm.ids)*ROWS(_xlpm.days),"",INDEX(_xlpm.ids,INT((_xlpm.n-1)/ROWS(_xlpm.days))+1)))</f>
        <v>NO-OSL</v>
      </c>
      <c r="C164" s="10" cm="1">
        <f t="array" ref="C164">_xlfn.LET(_xlpm.days,_xlfn._xlws.SORT(_xlfn.UNIQUE(INT(OpenMeteoAPI[ForecastDateTime]))),_xlpm.n,ROWS($C$2:C164),IF($B164="","",INDEX(_xlpm.days,MOD(_xlpm.n-1,ROWS(_xlpm.days))+1)))</f>
        <v>46212</v>
      </c>
      <c r="D164" s="3" cm="1">
        <f t="array" ref="D164">IF($B164="","",MAX(_xlfn._xlws.FILTER(OpenMeteoAPI[TemperatureC],(OpenMeteoAPI[LocationID]=$B164)*(INT(OpenMeteoAPI[ForecastDateTime])=$C164))))</f>
        <v>25.9</v>
      </c>
      <c r="E164" s="3" cm="1">
        <f t="array" ref="E164">IF($B164="","",MIN(_xlfn._xlws.FILTER(OpenMeteoAPI[TemperatureC],(OpenMeteoAPI[LocationID]=$B164)*(INT(OpenMeteoAPI[ForecastDateTime])=$C164))))</f>
        <v>14.4</v>
      </c>
      <c r="F164" s="4" cm="1">
        <f t="array" ref="F164">IF($B164="","",AVERAGE(_xlfn._xlws.FILTER(OpenMeteoAPI[RelativeHumidityPct],(OpenMeteoAPI[LocationID]=$B164)*(INT(OpenMeteoAPI[ForecastDateTime])=$C164)))/100)</f>
        <v>0.48125000000000001</v>
      </c>
      <c r="G164" s="4" cm="1">
        <f t="array" ref="G164">IF($B164="","",MAX(_xlfn._xlws.FILTER(OpenMeteoAPI[PrecipitationProbabilityPct],(OpenMeteoAPI[LocationID]=$B164)*(INT(OpenMeteoAPI[ForecastDateTime])=$C164)))/100)</f>
        <v>0</v>
      </c>
      <c r="H164" s="3" cm="1">
        <f t="array" ref="H164">IF($B164="","",SUM(_xlfn._xlws.FILTER(OpenMeteoAPI[PrecipitationMM],(OpenMeteoAPI[LocationID]=$B164)*(INT(OpenMeteoAPI[ForecastDateTime])=$C164))))</f>
        <v>0</v>
      </c>
      <c r="I164" s="3" cm="1">
        <f t="array" ref="I164">IF($B164="","",AVERAGE(_xlfn._xlws.FILTER(OpenMeteoAPI[WindSpeedKMH],(OpenMeteoAPI[LocationID]=$B164)*(INT(OpenMeteoAPI[ForecastDateTime])=$C164))))</f>
        <v>8.2583333333333311</v>
      </c>
      <c r="J164" cm="1">
        <f t="array" ref="J164">IF($B164="","",_xlfn.MODE.SNGL(_xlfn._xlws.FILTER(OpenMeteoAPI[WeatherCode],(OpenMeteoAPI[LocationID]=$B164)*(INT(OpenMeteoAPI[ForecastDateTime])=$C164))))</f>
        <v>0</v>
      </c>
      <c r="K164" t="str" cm="1">
        <f t="array" ref="K164">IF($J164="","",_xlfn.IFS($J164=0,"Clear",$J164&lt;=3,"Partly Cloudy",OR($J164=45,$J164=48),"Fog",AND($J164&gt;=51,$J164&lt;=67),"Drizzle",AND($J164&gt;=71,$J164&lt;=77),"Snow",AND($J164&gt;=80,$J164&lt;=82),"Rain Showers",AND($J164&gt;=95,$J164&lt;=99),"Thunderstorm",TRUE,"Cloudy"))</f>
        <v>Clear</v>
      </c>
      <c r="L164" t="str" cm="1">
        <f t="array" ref="L164">IF($J164="","",_xlfn.IFS($J164=0,_xlfn.UNICHAR(9728),$J164&lt;=3,_xlfn.UNICHAR(9729),OR($J164=45,$J164=48),"~",AND($J164&gt;=51,$J164&lt;=67),_xlfn.UNICHAR(9748),AND($J164&gt;=71,$J164&lt;=77),_xlfn.UNICHAR(10052),AND($J164&gt;=80,$J164&lt;=82),_xlfn.UNICHAR(9748),AND($J164&gt;=95,$J164&lt;=99),_xlfn.UNICHAR(9889),TRUE,_xlfn.UNICHAR(9729)))</f>
        <v>☀</v>
      </c>
    </row>
    <row r="165" spans="1:12">
      <c r="A165" t="str" cm="1">
        <f t="array" ref="A165">_xlfn.LET(_xlpm.ids,_xlfn._xlws.FILTER(Locations[LocationID],Locations[LocationID]&lt;&gt;""),_xlpm.days,_xlfn._xlws.SORT(_xlfn.UNIQUE(INT(OpenMeteoAPI[ForecastDateTime]))),_xlpm.n,ROWS($A$2:A165),IF(_xlpm.n&gt;ROWS(_xlpm.ids)*ROWS(_xlpm.days),"",_xlfn.XLOOKUP(INDEX(_xlpm.ids,INT((_xlpm.n-1)/ROWS(_xlpm.days))+1),Locations[LocationID],Locations[Display Location])))</f>
        <v>Oslo, NO</v>
      </c>
      <c r="B165" t="str" cm="1">
        <f t="array" ref="B165">_xlfn.LET(_xlpm.ids,_xlfn._xlws.FILTER(Locations[LocationID],Locations[LocationID]&lt;&gt;""),_xlpm.days,_xlfn._xlws.SORT(_xlfn.UNIQUE(INT(OpenMeteoAPI[ForecastDateTime]))),_xlpm.n,ROWS($B$2:B165),IF(_xlpm.n&gt;ROWS(_xlpm.ids)*ROWS(_xlpm.days),"",INDEX(_xlpm.ids,INT((_xlpm.n-1)/ROWS(_xlpm.days))+1)))</f>
        <v>NO-OSL</v>
      </c>
      <c r="C165" s="10" cm="1">
        <f t="array" ref="C165">_xlfn.LET(_xlpm.days,_xlfn._xlws.SORT(_xlfn.UNIQUE(INT(OpenMeteoAPI[ForecastDateTime]))),_xlpm.n,ROWS($C$2:C165),IF($B165="","",INDEX(_xlpm.days,MOD(_xlpm.n-1,ROWS(_xlpm.days))+1)))</f>
        <v>46213</v>
      </c>
      <c r="D165" s="3" cm="1">
        <f t="array" ref="D165">IF($B165="","",MAX(_xlfn._xlws.FILTER(OpenMeteoAPI[TemperatureC],(OpenMeteoAPI[LocationID]=$B165)*(INT(OpenMeteoAPI[ForecastDateTime])=$C165))))</f>
        <v>27.5</v>
      </c>
      <c r="E165" s="3" cm="1">
        <f t="array" ref="E165">IF($B165="","",MIN(_xlfn._xlws.FILTER(OpenMeteoAPI[TemperatureC],(OpenMeteoAPI[LocationID]=$B165)*(INT(OpenMeteoAPI[ForecastDateTime])=$C165))))</f>
        <v>17.100000000000001</v>
      </c>
      <c r="F165" s="4" cm="1">
        <f t="array" ref="F165">IF($B165="","",AVERAGE(_xlfn._xlws.FILTER(OpenMeteoAPI[RelativeHumidityPct],(OpenMeteoAPI[LocationID]=$B165)*(INT(OpenMeteoAPI[ForecastDateTime])=$C165)))/100)</f>
        <v>0.52041666666666664</v>
      </c>
      <c r="G165" s="4" cm="1">
        <f t="array" ref="G165">IF($B165="","",MAX(_xlfn._xlws.FILTER(OpenMeteoAPI[PrecipitationProbabilityPct],(OpenMeteoAPI[LocationID]=$B165)*(INT(OpenMeteoAPI[ForecastDateTime])=$C165)))/100)</f>
        <v>0.04</v>
      </c>
      <c r="H165" s="3" cm="1">
        <f t="array" ref="H165">IF($B165="","",SUM(_xlfn._xlws.FILTER(OpenMeteoAPI[PrecipitationMM],(OpenMeteoAPI[LocationID]=$B165)*(INT(OpenMeteoAPI[ForecastDateTime])=$C165))))</f>
        <v>0</v>
      </c>
      <c r="I165" s="3" cm="1">
        <f t="array" ref="I165">IF($B165="","",AVERAGE(_xlfn._xlws.FILTER(OpenMeteoAPI[WindSpeedKMH],(OpenMeteoAPI[LocationID]=$B165)*(INT(OpenMeteoAPI[ForecastDateTime])=$C165))))</f>
        <v>6.895833333333333</v>
      </c>
      <c r="J165" cm="1">
        <f t="array" ref="J165">IF($B165="","",_xlfn.MODE.SNGL(_xlfn._xlws.FILTER(OpenMeteoAPI[WeatherCode],(OpenMeteoAPI[LocationID]=$B165)*(INT(OpenMeteoAPI[ForecastDateTime])=$C165))))</f>
        <v>0</v>
      </c>
      <c r="K165" t="str" cm="1">
        <f t="array" ref="K165">IF($J165="","",_xlfn.IFS($J165=0,"Clear",$J165&lt;=3,"Partly Cloudy",OR($J165=45,$J165=48),"Fog",AND($J165&gt;=51,$J165&lt;=67),"Drizzle",AND($J165&gt;=71,$J165&lt;=77),"Snow",AND($J165&gt;=80,$J165&lt;=82),"Rain Showers",AND($J165&gt;=95,$J165&lt;=99),"Thunderstorm",TRUE,"Cloudy"))</f>
        <v>Clear</v>
      </c>
      <c r="L165" t="str" cm="1">
        <f t="array" ref="L165">IF($J165="","",_xlfn.IFS($J165=0,_xlfn.UNICHAR(9728),$J165&lt;=3,_xlfn.UNICHAR(9729),OR($J165=45,$J165=48),"~",AND($J165&gt;=51,$J165&lt;=67),_xlfn.UNICHAR(9748),AND($J165&gt;=71,$J165&lt;=77),_xlfn.UNICHAR(10052),AND($J165&gt;=80,$J165&lt;=82),_xlfn.UNICHAR(9748),AND($J165&gt;=95,$J165&lt;=99),_xlfn.UNICHAR(9889),TRUE,_xlfn.UNICHAR(9729)))</f>
        <v>☀</v>
      </c>
    </row>
    <row r="166" spans="1:12">
      <c r="A166" t="str" cm="1">
        <f t="array" ref="A166">_xlfn.LET(_xlpm.ids,_xlfn._xlws.FILTER(Locations[LocationID],Locations[LocationID]&lt;&gt;""),_xlpm.days,_xlfn._xlws.SORT(_xlfn.UNIQUE(INT(OpenMeteoAPI[ForecastDateTime]))),_xlpm.n,ROWS($A$2:A166),IF(_xlpm.n&gt;ROWS(_xlpm.ids)*ROWS(_xlpm.days),"",_xlfn.XLOOKUP(INDEX(_xlpm.ids,INT((_xlpm.n-1)/ROWS(_xlpm.days))+1),Locations[LocationID],Locations[Display Location])))</f>
        <v>Oslo, NO</v>
      </c>
      <c r="B166" t="str" cm="1">
        <f t="array" ref="B166">_xlfn.LET(_xlpm.ids,_xlfn._xlws.FILTER(Locations[LocationID],Locations[LocationID]&lt;&gt;""),_xlpm.days,_xlfn._xlws.SORT(_xlfn.UNIQUE(INT(OpenMeteoAPI[ForecastDateTime]))),_xlpm.n,ROWS($B$2:B166),IF(_xlpm.n&gt;ROWS(_xlpm.ids)*ROWS(_xlpm.days),"",INDEX(_xlpm.ids,INT((_xlpm.n-1)/ROWS(_xlpm.days))+1)))</f>
        <v>NO-OSL</v>
      </c>
      <c r="C166" s="10" cm="1">
        <f t="array" ref="C166">_xlfn.LET(_xlpm.days,_xlfn._xlws.SORT(_xlfn.UNIQUE(INT(OpenMeteoAPI[ForecastDateTime]))),_xlpm.n,ROWS($C$2:C166),IF($B166="","",INDEX(_xlpm.days,MOD(_xlpm.n-1,ROWS(_xlpm.days))+1)))</f>
        <v>46214</v>
      </c>
      <c r="D166" s="3" cm="1">
        <f t="array" ref="D166">IF($B166="","",MAX(_xlfn._xlws.FILTER(OpenMeteoAPI[TemperatureC],(OpenMeteoAPI[LocationID]=$B166)*(INT(OpenMeteoAPI[ForecastDateTime])=$C166))))</f>
        <v>25.4</v>
      </c>
      <c r="E166" s="3" cm="1">
        <f t="array" ref="E166">IF($B166="","",MIN(_xlfn._xlws.FILTER(OpenMeteoAPI[TemperatureC],(OpenMeteoAPI[LocationID]=$B166)*(INT(OpenMeteoAPI[ForecastDateTime])=$C166))))</f>
        <v>17</v>
      </c>
      <c r="F166" s="4" cm="1">
        <f t="array" ref="F166">IF($B166="","",AVERAGE(_xlfn._xlws.FILTER(OpenMeteoAPI[RelativeHumidityPct],(OpenMeteoAPI[LocationID]=$B166)*(INT(OpenMeteoAPI[ForecastDateTime])=$C166)))/100)</f>
        <v>0.68374999999999997</v>
      </c>
      <c r="G166" s="4" cm="1">
        <f t="array" ref="G166">IF($B166="","",MAX(_xlfn._xlws.FILTER(OpenMeteoAPI[PrecipitationProbabilityPct],(OpenMeteoAPI[LocationID]=$B166)*(INT(OpenMeteoAPI[ForecastDateTime])=$C166)))/100)</f>
        <v>0.59</v>
      </c>
      <c r="H166" s="3" cm="1">
        <f t="array" ref="H166">IF($B166="","",SUM(_xlfn._xlws.FILTER(OpenMeteoAPI[PrecipitationMM],(OpenMeteoAPI[LocationID]=$B166)*(INT(OpenMeteoAPI[ForecastDateTime])=$C166))))</f>
        <v>1.3</v>
      </c>
      <c r="I166" s="3" cm="1">
        <f t="array" ref="I166">IF($B166="","",AVERAGE(_xlfn._xlws.FILTER(OpenMeteoAPI[WindSpeedKMH],(OpenMeteoAPI[LocationID]=$B166)*(INT(OpenMeteoAPI[ForecastDateTime])=$C166))))</f>
        <v>7.0874999999999995</v>
      </c>
      <c r="J166" cm="1">
        <f t="array" ref="J166">IF($B166="","",_xlfn.MODE.SNGL(_xlfn._xlws.FILTER(OpenMeteoAPI[WeatherCode],(OpenMeteoAPI[LocationID]=$B166)*(INT(OpenMeteoAPI[ForecastDateTime])=$C166))))</f>
        <v>3</v>
      </c>
      <c r="K166" t="str" cm="1">
        <f t="array" ref="K166">IF($J166="","",_xlfn.IFS($J166=0,"Clear",$J166&lt;=3,"Partly Cloudy",OR($J166=45,$J166=48),"Fog",AND($J166&gt;=51,$J166&lt;=67),"Drizzle",AND($J166&gt;=71,$J166&lt;=77),"Snow",AND($J166&gt;=80,$J166&lt;=82),"Rain Showers",AND($J166&gt;=95,$J166&lt;=99),"Thunderstorm",TRUE,"Cloudy"))</f>
        <v>Partly Cloudy</v>
      </c>
      <c r="L166" t="str" cm="1">
        <f t="array" ref="L166">IF($J166="","",_xlfn.IFS($J166=0,_xlfn.UNICHAR(9728),$J166&lt;=3,_xlfn.UNICHAR(9729),OR($J166=45,$J166=48),"~",AND($J166&gt;=51,$J166&lt;=67),_xlfn.UNICHAR(9748),AND($J166&gt;=71,$J166&lt;=77),_xlfn.UNICHAR(10052),AND($J166&gt;=80,$J166&lt;=82),_xlfn.UNICHAR(9748),AND($J166&gt;=95,$J166&lt;=99),_xlfn.UNICHAR(9889),TRUE,_xlfn.UNICHAR(9729)))</f>
        <v>☁</v>
      </c>
    </row>
    <row r="167" spans="1:12">
      <c r="A167" t="str" cm="1">
        <f t="array" ref="A167">_xlfn.LET(_xlpm.ids,_xlfn._xlws.FILTER(Locations[LocationID],Locations[LocationID]&lt;&gt;""),_xlpm.days,_xlfn._xlws.SORT(_xlfn.UNIQUE(INT(OpenMeteoAPI[ForecastDateTime]))),_xlpm.n,ROWS($A$2:A167),IF(_xlpm.n&gt;ROWS(_xlpm.ids)*ROWS(_xlpm.days),"",_xlfn.XLOOKUP(INDEX(_xlpm.ids,INT((_xlpm.n-1)/ROWS(_xlpm.days))+1),Locations[LocationID],Locations[Display Location])))</f>
        <v>Oslo, NO</v>
      </c>
      <c r="B167" t="str" cm="1">
        <f t="array" ref="B167">_xlfn.LET(_xlpm.ids,_xlfn._xlws.FILTER(Locations[LocationID],Locations[LocationID]&lt;&gt;""),_xlpm.days,_xlfn._xlws.SORT(_xlfn.UNIQUE(INT(OpenMeteoAPI[ForecastDateTime]))),_xlpm.n,ROWS($B$2:B167),IF(_xlpm.n&gt;ROWS(_xlpm.ids)*ROWS(_xlpm.days),"",INDEX(_xlpm.ids,INT((_xlpm.n-1)/ROWS(_xlpm.days))+1)))</f>
        <v>NO-OSL</v>
      </c>
      <c r="C167" s="10" cm="1">
        <f t="array" ref="C167">_xlfn.LET(_xlpm.days,_xlfn._xlws.SORT(_xlfn.UNIQUE(INT(OpenMeteoAPI[ForecastDateTime]))),_xlpm.n,ROWS($C$2:C167),IF($B167="","",INDEX(_xlpm.days,MOD(_xlpm.n-1,ROWS(_xlpm.days))+1)))</f>
        <v>46215</v>
      </c>
      <c r="D167" s="3" cm="1">
        <f t="array" ref="D167">IF($B167="","",MAX(_xlfn._xlws.FILTER(OpenMeteoAPI[TemperatureC],(OpenMeteoAPI[LocationID]=$B167)*(INT(OpenMeteoAPI[ForecastDateTime])=$C167))))</f>
        <v>23.7</v>
      </c>
      <c r="E167" s="3" cm="1">
        <f t="array" ref="E167">IF($B167="","",MIN(_xlfn._xlws.FILTER(OpenMeteoAPI[TemperatureC],(OpenMeteoAPI[LocationID]=$B167)*(INT(OpenMeteoAPI[ForecastDateTime])=$C167))))</f>
        <v>15.2</v>
      </c>
      <c r="F167" s="4" cm="1">
        <f t="array" ref="F167">IF($B167="","",AVERAGE(_xlfn._xlws.FILTER(OpenMeteoAPI[RelativeHumidityPct],(OpenMeteoAPI[LocationID]=$B167)*(INT(OpenMeteoAPI[ForecastDateTime])=$C167)))/100)</f>
        <v>0.49666666666666665</v>
      </c>
      <c r="G167" s="4" cm="1">
        <f t="array" ref="G167">IF($B167="","",MAX(_xlfn._xlws.FILTER(OpenMeteoAPI[PrecipitationProbabilityPct],(OpenMeteoAPI[LocationID]=$B167)*(INT(OpenMeteoAPI[ForecastDateTime])=$C167)))/100)</f>
        <v>0.2</v>
      </c>
      <c r="H167" s="3" cm="1">
        <f t="array" ref="H167">IF($B167="","",SUM(_xlfn._xlws.FILTER(OpenMeteoAPI[PrecipitationMM],(OpenMeteoAPI[LocationID]=$B167)*(INT(OpenMeteoAPI[ForecastDateTime])=$C167))))</f>
        <v>0</v>
      </c>
      <c r="I167" s="3" cm="1">
        <f t="array" ref="I167">IF($B167="","",AVERAGE(_xlfn._xlws.FILTER(OpenMeteoAPI[WindSpeedKMH],(OpenMeteoAPI[LocationID]=$B167)*(INT(OpenMeteoAPI[ForecastDateTime])=$C167))))</f>
        <v>13.999999999999998</v>
      </c>
      <c r="J167" cm="1">
        <f t="array" ref="J167">IF($B167="","",_xlfn.MODE.SNGL(_xlfn._xlws.FILTER(OpenMeteoAPI[WeatherCode],(OpenMeteoAPI[LocationID]=$B167)*(INT(OpenMeteoAPI[ForecastDateTime])=$C167))))</f>
        <v>0</v>
      </c>
      <c r="K167" t="str" cm="1">
        <f t="array" ref="K167">IF($J167="","",_xlfn.IFS($J167=0,"Clear",$J167&lt;=3,"Partly Cloudy",OR($J167=45,$J167=48),"Fog",AND($J167&gt;=51,$J167&lt;=67),"Drizzle",AND($J167&gt;=71,$J167&lt;=77),"Snow",AND($J167&gt;=80,$J167&lt;=82),"Rain Showers",AND($J167&gt;=95,$J167&lt;=99),"Thunderstorm",TRUE,"Cloudy"))</f>
        <v>Clear</v>
      </c>
      <c r="L167" t="str" cm="1">
        <f t="array" ref="L167">IF($J167="","",_xlfn.IFS($J167=0,_xlfn.UNICHAR(9728),$J167&lt;=3,_xlfn.UNICHAR(9729),OR($J167=45,$J167=48),"~",AND($J167&gt;=51,$J167&lt;=67),_xlfn.UNICHAR(9748),AND($J167&gt;=71,$J167&lt;=77),_xlfn.UNICHAR(10052),AND($J167&gt;=80,$J167&lt;=82),_xlfn.UNICHAR(9748),AND($J167&gt;=95,$J167&lt;=99),_xlfn.UNICHAR(9889),TRUE,_xlfn.UNICHAR(9729)))</f>
        <v>☀</v>
      </c>
    </row>
    <row r="168" spans="1:12">
      <c r="A168" t="str" cm="1">
        <f t="array" ref="A168">_xlfn.LET(_xlpm.ids,_xlfn._xlws.FILTER(Locations[LocationID],Locations[LocationID]&lt;&gt;""),_xlpm.days,_xlfn._xlws.SORT(_xlfn.UNIQUE(INT(OpenMeteoAPI[ForecastDateTime]))),_xlpm.n,ROWS($A$2:A168),IF(_xlpm.n&gt;ROWS(_xlpm.ids)*ROWS(_xlpm.days),"",_xlfn.XLOOKUP(INDEX(_xlpm.ids,INT((_xlpm.n-1)/ROWS(_xlpm.days))+1),Locations[LocationID],Locations[Display Location])))</f>
        <v>Oslo, NO</v>
      </c>
      <c r="B168" t="str" cm="1">
        <f t="array" ref="B168">_xlfn.LET(_xlpm.ids,_xlfn._xlws.FILTER(Locations[LocationID],Locations[LocationID]&lt;&gt;""),_xlpm.days,_xlfn._xlws.SORT(_xlfn.UNIQUE(INT(OpenMeteoAPI[ForecastDateTime]))),_xlpm.n,ROWS($B$2:B168),IF(_xlpm.n&gt;ROWS(_xlpm.ids)*ROWS(_xlpm.days),"",INDEX(_xlpm.ids,INT((_xlpm.n-1)/ROWS(_xlpm.days))+1)))</f>
        <v>NO-OSL</v>
      </c>
      <c r="C168" s="10" cm="1">
        <f t="array" ref="C168">_xlfn.LET(_xlpm.days,_xlfn._xlws.SORT(_xlfn.UNIQUE(INT(OpenMeteoAPI[ForecastDateTime]))),_xlpm.n,ROWS($C$2:C168),IF($B168="","",INDEX(_xlpm.days,MOD(_xlpm.n-1,ROWS(_xlpm.days))+1)))</f>
        <v>46216</v>
      </c>
      <c r="D168" s="3" cm="1">
        <f t="array" ref="D168">IF($B168="","",MAX(_xlfn._xlws.FILTER(OpenMeteoAPI[TemperatureC],(OpenMeteoAPI[LocationID]=$B168)*(INT(OpenMeteoAPI[ForecastDateTime])=$C168))))</f>
        <v>25.7</v>
      </c>
      <c r="E168" s="3" cm="1">
        <f t="array" ref="E168">IF($B168="","",MIN(_xlfn._xlws.FILTER(OpenMeteoAPI[TemperatureC],(OpenMeteoAPI[LocationID]=$B168)*(INT(OpenMeteoAPI[ForecastDateTime])=$C168))))</f>
        <v>15.4</v>
      </c>
      <c r="F168" s="4" cm="1">
        <f t="array" ref="F168">IF($B168="","",AVERAGE(_xlfn._xlws.FILTER(OpenMeteoAPI[RelativeHumidityPct],(OpenMeteoAPI[LocationID]=$B168)*(INT(OpenMeteoAPI[ForecastDateTime])=$C168)))/100)</f>
        <v>0.47875000000000001</v>
      </c>
      <c r="G168" s="4" cm="1">
        <f t="array" ref="G168">IF($B168="","",MAX(_xlfn._xlws.FILTER(OpenMeteoAPI[PrecipitationProbabilityPct],(OpenMeteoAPI[LocationID]=$B168)*(INT(OpenMeteoAPI[ForecastDateTime])=$C168)))/100)</f>
        <v>7.0000000000000007E-2</v>
      </c>
      <c r="H168" s="3" cm="1">
        <f t="array" ref="H168">IF($B168="","",SUM(_xlfn._xlws.FILTER(OpenMeteoAPI[PrecipitationMM],(OpenMeteoAPI[LocationID]=$B168)*(INT(OpenMeteoAPI[ForecastDateTime])=$C168))))</f>
        <v>0</v>
      </c>
      <c r="I168" s="3" cm="1">
        <f t="array" ref="I168">IF($B168="","",AVERAGE(_xlfn._xlws.FILTER(OpenMeteoAPI[WindSpeedKMH],(OpenMeteoAPI[LocationID]=$B168)*(INT(OpenMeteoAPI[ForecastDateTime])=$C168))))</f>
        <v>10.641666666666666</v>
      </c>
      <c r="J168" cm="1">
        <f t="array" ref="J168">IF($B168="","",_xlfn.MODE.SNGL(_xlfn._xlws.FILTER(OpenMeteoAPI[WeatherCode],(OpenMeteoAPI[LocationID]=$B168)*(INT(OpenMeteoAPI[ForecastDateTime])=$C168))))</f>
        <v>1</v>
      </c>
      <c r="K168" t="str" cm="1">
        <f t="array" ref="K168">IF($J168="","",_xlfn.IFS($J168=0,"Clear",$J168&lt;=3,"Partly Cloudy",OR($J168=45,$J168=48),"Fog",AND($J168&gt;=51,$J168&lt;=67),"Drizzle",AND($J168&gt;=71,$J168&lt;=77),"Snow",AND($J168&gt;=80,$J168&lt;=82),"Rain Showers",AND($J168&gt;=95,$J168&lt;=99),"Thunderstorm",TRUE,"Cloudy"))</f>
        <v>Partly Cloudy</v>
      </c>
      <c r="L168" t="str" cm="1">
        <f t="array" ref="L168">IF($J168="","",_xlfn.IFS($J168=0,_xlfn.UNICHAR(9728),$J168&lt;=3,_xlfn.UNICHAR(9729),OR($J168=45,$J168=48),"~",AND($J168&gt;=51,$J168&lt;=67),_xlfn.UNICHAR(9748),AND($J168&gt;=71,$J168&lt;=77),_xlfn.UNICHAR(10052),AND($J168&gt;=80,$J168&lt;=82),_xlfn.UNICHAR(9748),AND($J168&gt;=95,$J168&lt;=99),_xlfn.UNICHAR(9889),TRUE,_xlfn.UNICHAR(9729)))</f>
        <v>☁</v>
      </c>
    </row>
    <row r="169" spans="1:12">
      <c r="A169" t="str" cm="1">
        <f t="array" ref="A169">_xlfn.LET(_xlpm.ids,_xlfn._xlws.FILTER(Locations[LocationID],Locations[LocationID]&lt;&gt;""),_xlpm.days,_xlfn._xlws.SORT(_xlfn.UNIQUE(INT(OpenMeteoAPI[ForecastDateTime]))),_xlpm.n,ROWS($A$2:A169),IF(_xlpm.n&gt;ROWS(_xlpm.ids)*ROWS(_xlpm.days),"",_xlfn.XLOOKUP(INDEX(_xlpm.ids,INT((_xlpm.n-1)/ROWS(_xlpm.days))+1),Locations[LocationID],Locations[Display Location])))</f>
        <v>Oslo, NO</v>
      </c>
      <c r="B169" t="str" cm="1">
        <f t="array" ref="B169">_xlfn.LET(_xlpm.ids,_xlfn._xlws.FILTER(Locations[LocationID],Locations[LocationID]&lt;&gt;""),_xlpm.days,_xlfn._xlws.SORT(_xlfn.UNIQUE(INT(OpenMeteoAPI[ForecastDateTime]))),_xlpm.n,ROWS($B$2:B169),IF(_xlpm.n&gt;ROWS(_xlpm.ids)*ROWS(_xlpm.days),"",INDEX(_xlpm.ids,INT((_xlpm.n-1)/ROWS(_xlpm.days))+1)))</f>
        <v>NO-OSL</v>
      </c>
      <c r="C169" s="10" cm="1">
        <f t="array" ref="C169">_xlfn.LET(_xlpm.days,_xlfn._xlws.SORT(_xlfn.UNIQUE(INT(OpenMeteoAPI[ForecastDateTime]))),_xlpm.n,ROWS($C$2:C169),IF($B169="","",INDEX(_xlpm.days,MOD(_xlpm.n-1,ROWS(_xlpm.days))+1)))</f>
        <v>46217</v>
      </c>
      <c r="D169" s="3" cm="1">
        <f t="array" ref="D169">IF($B169="","",MAX(_xlfn._xlws.FILTER(OpenMeteoAPI[TemperatureC],(OpenMeteoAPI[LocationID]=$B169)*(INT(OpenMeteoAPI[ForecastDateTime])=$C169))))</f>
        <v>28.1</v>
      </c>
      <c r="E169" s="3" cm="1">
        <f t="array" ref="E169">IF($B169="","",MIN(_xlfn._xlws.FILTER(OpenMeteoAPI[TemperatureC],(OpenMeteoAPI[LocationID]=$B169)*(INT(OpenMeteoAPI[ForecastDateTime])=$C169))))</f>
        <v>18.7</v>
      </c>
      <c r="F169" s="4" cm="1">
        <f t="array" ref="F169">IF($B169="","",AVERAGE(_xlfn._xlws.FILTER(OpenMeteoAPI[RelativeHumidityPct],(OpenMeteoAPI[LocationID]=$B169)*(INT(OpenMeteoAPI[ForecastDateTime])=$C169)))/100)</f>
        <v>0.54083333333333339</v>
      </c>
      <c r="G169" s="4" cm="1">
        <f t="array" ref="G169">IF($B169="","",MAX(_xlfn._xlws.FILTER(OpenMeteoAPI[PrecipitationProbabilityPct],(OpenMeteoAPI[LocationID]=$B169)*(INT(OpenMeteoAPI[ForecastDateTime])=$C169)))/100)</f>
        <v>0.08</v>
      </c>
      <c r="H169" s="3" cm="1">
        <f t="array" ref="H169">IF($B169="","",SUM(_xlfn._xlws.FILTER(OpenMeteoAPI[PrecipitationMM],(OpenMeteoAPI[LocationID]=$B169)*(INT(OpenMeteoAPI[ForecastDateTime])=$C169))))</f>
        <v>0</v>
      </c>
      <c r="I169" s="3" cm="1">
        <f t="array" ref="I169">IF($B169="","",AVERAGE(_xlfn._xlws.FILTER(OpenMeteoAPI[WindSpeedKMH],(OpenMeteoAPI[LocationID]=$B169)*(INT(OpenMeteoAPI[ForecastDateTime])=$C169))))</f>
        <v>5.4249999999999998</v>
      </c>
      <c r="J169" cm="1">
        <f t="array" ref="J169">IF($B169="","",_xlfn.MODE.SNGL(_xlfn._xlws.FILTER(OpenMeteoAPI[WeatherCode],(OpenMeteoAPI[LocationID]=$B169)*(INT(OpenMeteoAPI[ForecastDateTime])=$C169))))</f>
        <v>0</v>
      </c>
      <c r="K169" t="str" cm="1">
        <f t="array" ref="K169">IF($J169="","",_xlfn.IFS($J169=0,"Clear",$J169&lt;=3,"Partly Cloudy",OR($J169=45,$J169=48),"Fog",AND($J169&gt;=51,$J169&lt;=67),"Drizzle",AND($J169&gt;=71,$J169&lt;=77),"Snow",AND($J169&gt;=80,$J169&lt;=82),"Rain Showers",AND($J169&gt;=95,$J169&lt;=99),"Thunderstorm",TRUE,"Cloudy"))</f>
        <v>Clear</v>
      </c>
      <c r="L169" t="str" cm="1">
        <f t="array" ref="L169">IF($J169="","",_xlfn.IFS($J169=0,_xlfn.UNICHAR(9728),$J169&lt;=3,_xlfn.UNICHAR(9729),OR($J169=45,$J169=48),"~",AND($J169&gt;=51,$J169&lt;=67),_xlfn.UNICHAR(9748),AND($J169&gt;=71,$J169&lt;=77),_xlfn.UNICHAR(10052),AND($J169&gt;=80,$J169&lt;=82),_xlfn.UNICHAR(9748),AND($J169&gt;=95,$J169&lt;=99),_xlfn.UNICHAR(9889),TRUE,_xlfn.UNICHAR(9729)))</f>
        <v>☀</v>
      </c>
    </row>
    <row r="170" spans="1:12">
      <c r="A170" t="str" cm="1">
        <f t="array" ref="A170">_xlfn.LET(_xlpm.ids,_xlfn._xlws.FILTER(Locations[LocationID],Locations[LocationID]&lt;&gt;""),_xlpm.days,_xlfn._xlws.SORT(_xlfn.UNIQUE(INT(OpenMeteoAPI[ForecastDateTime]))),_xlpm.n,ROWS($A$2:A170),IF(_xlpm.n&gt;ROWS(_xlpm.ids)*ROWS(_xlpm.days),"",_xlfn.XLOOKUP(INDEX(_xlpm.ids,INT((_xlpm.n-1)/ROWS(_xlpm.days))+1),Locations[LocationID],Locations[Display Location])))</f>
        <v>Oslo, NO</v>
      </c>
      <c r="B170" t="str" cm="1">
        <f t="array" ref="B170">_xlfn.LET(_xlpm.ids,_xlfn._xlws.FILTER(Locations[LocationID],Locations[LocationID]&lt;&gt;""),_xlpm.days,_xlfn._xlws.SORT(_xlfn.UNIQUE(INT(OpenMeteoAPI[ForecastDateTime]))),_xlpm.n,ROWS($B$2:B170),IF(_xlpm.n&gt;ROWS(_xlpm.ids)*ROWS(_xlpm.days),"",INDEX(_xlpm.ids,INT((_xlpm.n-1)/ROWS(_xlpm.days))+1)))</f>
        <v>NO-OSL</v>
      </c>
      <c r="C170" s="10" cm="1">
        <f t="array" ref="C170">_xlfn.LET(_xlpm.days,_xlfn._xlws.SORT(_xlfn.UNIQUE(INT(OpenMeteoAPI[ForecastDateTime]))),_xlpm.n,ROWS($C$2:C170),IF($B170="","",INDEX(_xlpm.days,MOD(_xlpm.n-1,ROWS(_xlpm.days))+1)))</f>
        <v>46218</v>
      </c>
      <c r="D170" s="3" cm="1">
        <f t="array" ref="D170">IF($B170="","",MAX(_xlfn._xlws.FILTER(OpenMeteoAPI[TemperatureC],(OpenMeteoAPI[LocationID]=$B170)*(INT(OpenMeteoAPI[ForecastDateTime])=$C170))))</f>
        <v>27.9</v>
      </c>
      <c r="E170" s="3" cm="1">
        <f t="array" ref="E170">IF($B170="","",MIN(_xlfn._xlws.FILTER(OpenMeteoAPI[TemperatureC],(OpenMeteoAPI[LocationID]=$B170)*(INT(OpenMeteoAPI[ForecastDateTime])=$C170))))</f>
        <v>19.7</v>
      </c>
      <c r="F170" s="4" cm="1">
        <f t="array" ref="F170">IF($B170="","",AVERAGE(_xlfn._xlws.FILTER(OpenMeteoAPI[RelativeHumidityPct],(OpenMeteoAPI[LocationID]=$B170)*(INT(OpenMeteoAPI[ForecastDateTime])=$C170)))/100)</f>
        <v>0.54833333333333334</v>
      </c>
      <c r="G170" s="4" cm="1">
        <f t="array" ref="G170">IF($B170="","",MAX(_xlfn._xlws.FILTER(OpenMeteoAPI[PrecipitationProbabilityPct],(OpenMeteoAPI[LocationID]=$B170)*(INT(OpenMeteoAPI[ForecastDateTime])=$C170)))/100)</f>
        <v>0.18</v>
      </c>
      <c r="H170" s="3" cm="1">
        <f t="array" ref="H170">IF($B170="","",SUM(_xlfn._xlws.FILTER(OpenMeteoAPI[PrecipitationMM],(OpenMeteoAPI[LocationID]=$B170)*(INT(OpenMeteoAPI[ForecastDateTime])=$C170))))</f>
        <v>0</v>
      </c>
      <c r="I170" s="3" cm="1">
        <f t="array" ref="I170">IF($B170="","",AVERAGE(_xlfn._xlws.FILTER(OpenMeteoAPI[WindSpeedKMH],(OpenMeteoAPI[LocationID]=$B170)*(INT(OpenMeteoAPI[ForecastDateTime])=$C170))))</f>
        <v>6.9041666666666659</v>
      </c>
      <c r="J170" cm="1">
        <f t="array" ref="J170">IF($B170="","",_xlfn.MODE.SNGL(_xlfn._xlws.FILTER(OpenMeteoAPI[WeatherCode],(OpenMeteoAPI[LocationID]=$B170)*(INT(OpenMeteoAPI[ForecastDateTime])=$C170))))</f>
        <v>3</v>
      </c>
      <c r="K170" t="str" cm="1">
        <f t="array" ref="K170">IF($J170="","",_xlfn.IFS($J170=0,"Clear",$J170&lt;=3,"Partly Cloudy",OR($J170=45,$J170=48),"Fog",AND($J170&gt;=51,$J170&lt;=67),"Drizzle",AND($J170&gt;=71,$J170&lt;=77),"Snow",AND($J170&gt;=80,$J170&lt;=82),"Rain Showers",AND($J170&gt;=95,$J170&lt;=99),"Thunderstorm",TRUE,"Cloudy"))</f>
        <v>Partly Cloudy</v>
      </c>
      <c r="L170" t="str" cm="1">
        <f t="array" ref="L170">IF($J170="","",_xlfn.IFS($J170=0,_xlfn.UNICHAR(9728),$J170&lt;=3,_xlfn.UNICHAR(9729),OR($J170=45,$J170=48),"~",AND($J170&gt;=51,$J170&lt;=67),_xlfn.UNICHAR(9748),AND($J170&gt;=71,$J170&lt;=77),_xlfn.UNICHAR(10052),AND($J170&gt;=80,$J170&lt;=82),_xlfn.UNICHAR(9748),AND($J170&gt;=95,$J170&lt;=99),_xlfn.UNICHAR(9889),TRUE,_xlfn.UNICHAR(9729)))</f>
        <v>☁</v>
      </c>
    </row>
    <row r="171" spans="1:12">
      <c r="A171" t="str" cm="1">
        <f t="array" ref="A171">_xlfn.LET(_xlpm.ids,_xlfn._xlws.FILTER(Locations[LocationID],Locations[LocationID]&lt;&gt;""),_xlpm.days,_xlfn._xlws.SORT(_xlfn.UNIQUE(INT(OpenMeteoAPI[ForecastDateTime]))),_xlpm.n,ROWS($A$2:A171),IF(_xlpm.n&gt;ROWS(_xlpm.ids)*ROWS(_xlpm.days),"",_xlfn.XLOOKUP(INDEX(_xlpm.ids,INT((_xlpm.n-1)/ROWS(_xlpm.days))+1),Locations[LocationID],Locations[Display Location])))</f>
        <v>Oslo, NO</v>
      </c>
      <c r="B171" t="str" cm="1">
        <f t="array" ref="B171">_xlfn.LET(_xlpm.ids,_xlfn._xlws.FILTER(Locations[LocationID],Locations[LocationID]&lt;&gt;""),_xlpm.days,_xlfn._xlws.SORT(_xlfn.UNIQUE(INT(OpenMeteoAPI[ForecastDateTime]))),_xlpm.n,ROWS($B$2:B171),IF(_xlpm.n&gt;ROWS(_xlpm.ids)*ROWS(_xlpm.days),"",INDEX(_xlpm.ids,INT((_xlpm.n-1)/ROWS(_xlpm.days))+1)))</f>
        <v>NO-OSL</v>
      </c>
      <c r="C171" s="10" cm="1">
        <f t="array" ref="C171">_xlfn.LET(_xlpm.days,_xlfn._xlws.SORT(_xlfn.UNIQUE(INT(OpenMeteoAPI[ForecastDateTime]))),_xlpm.n,ROWS($C$2:C171),IF($B171="","",INDEX(_xlpm.days,MOD(_xlpm.n-1,ROWS(_xlpm.days))+1)))</f>
        <v>46219</v>
      </c>
      <c r="D171" s="3" cm="1">
        <f t="array" ref="D171">IF($B171="","",MAX(_xlfn._xlws.FILTER(OpenMeteoAPI[TemperatureC],(OpenMeteoAPI[LocationID]=$B171)*(INT(OpenMeteoAPI[ForecastDateTime])=$C171))))</f>
        <v>25.7</v>
      </c>
      <c r="E171" s="3" cm="1">
        <f t="array" ref="E171">IF($B171="","",MIN(_xlfn._xlws.FILTER(OpenMeteoAPI[TemperatureC],(OpenMeteoAPI[LocationID]=$B171)*(INT(OpenMeteoAPI[ForecastDateTime])=$C171))))</f>
        <v>18</v>
      </c>
      <c r="F171" s="4" cm="1">
        <f t="array" ref="F171">IF($B171="","",AVERAGE(_xlfn._xlws.FILTER(OpenMeteoAPI[RelativeHumidityPct],(OpenMeteoAPI[LocationID]=$B171)*(INT(OpenMeteoAPI[ForecastDateTime])=$C171)))/100)</f>
        <v>0.60708333333333331</v>
      </c>
      <c r="G171" s="4" cm="1">
        <f t="array" ref="G171">IF($B171="","",MAX(_xlfn._xlws.FILTER(OpenMeteoAPI[PrecipitationProbabilityPct],(OpenMeteoAPI[LocationID]=$B171)*(INT(OpenMeteoAPI[ForecastDateTime])=$C171)))/100)</f>
        <v>0.18</v>
      </c>
      <c r="H171" s="3" cm="1">
        <f t="array" ref="H171">IF($B171="","",SUM(_xlfn._xlws.FILTER(OpenMeteoAPI[PrecipitationMM],(OpenMeteoAPI[LocationID]=$B171)*(INT(OpenMeteoAPI[ForecastDateTime])=$C171))))</f>
        <v>0</v>
      </c>
      <c r="I171" s="3" cm="1">
        <f t="array" ref="I171">IF($B171="","",AVERAGE(_xlfn._xlws.FILTER(OpenMeteoAPI[WindSpeedKMH],(OpenMeteoAPI[LocationID]=$B171)*(INT(OpenMeteoAPI[ForecastDateTime])=$C171))))</f>
        <v>7.5083333333333337</v>
      </c>
      <c r="J171" cm="1">
        <f t="array" ref="J171">IF($B171="","",_xlfn.MODE.SNGL(_xlfn._xlws.FILTER(OpenMeteoAPI[WeatherCode],(OpenMeteoAPI[LocationID]=$B171)*(INT(OpenMeteoAPI[ForecastDateTime])=$C171))))</f>
        <v>3</v>
      </c>
      <c r="K171" t="str" cm="1">
        <f t="array" ref="K171">IF($J171="","",_xlfn.IFS($J171=0,"Clear",$J171&lt;=3,"Partly Cloudy",OR($J171=45,$J171=48),"Fog",AND($J171&gt;=51,$J171&lt;=67),"Drizzle",AND($J171&gt;=71,$J171&lt;=77),"Snow",AND($J171&gt;=80,$J171&lt;=82),"Rain Showers",AND($J171&gt;=95,$J171&lt;=99),"Thunderstorm",TRUE,"Cloudy"))</f>
        <v>Partly Cloudy</v>
      </c>
      <c r="L171" t="str" cm="1">
        <f t="array" ref="L171">IF($J171="","",_xlfn.IFS($J171=0,_xlfn.UNICHAR(9728),$J171&lt;=3,_xlfn.UNICHAR(9729),OR($J171=45,$J171=48),"~",AND($J171&gt;=51,$J171&lt;=67),_xlfn.UNICHAR(9748),AND($J171&gt;=71,$J171&lt;=77),_xlfn.UNICHAR(10052),AND($J171&gt;=80,$J171&lt;=82),_xlfn.UNICHAR(9748),AND($J171&gt;=95,$J171&lt;=99),_xlfn.UNICHAR(9889),TRUE,_xlfn.UNICHAR(9729)))</f>
        <v>☁</v>
      </c>
    </row>
    <row r="172" spans="1:12">
      <c r="A172" t="str" cm="1">
        <f t="array" ref="A172">_xlfn.LET(_xlpm.ids,_xlfn._xlws.FILTER(Locations[LocationID],Locations[LocationID]&lt;&gt;""),_xlpm.days,_xlfn._xlws.SORT(_xlfn.UNIQUE(INT(OpenMeteoAPI[ForecastDateTime]))),_xlpm.n,ROWS($A$2:A172),IF(_xlpm.n&gt;ROWS(_xlpm.ids)*ROWS(_xlpm.days),"",_xlfn.XLOOKUP(INDEX(_xlpm.ids,INT((_xlpm.n-1)/ROWS(_xlpm.days))+1),Locations[LocationID],Locations[Display Location])))</f>
        <v>Warsaw, PL</v>
      </c>
      <c r="B172" t="str" cm="1">
        <f t="array" ref="B172">_xlfn.LET(_xlpm.ids,_xlfn._xlws.FILTER(Locations[LocationID],Locations[LocationID]&lt;&gt;""),_xlpm.days,_xlfn._xlws.SORT(_xlfn.UNIQUE(INT(OpenMeteoAPI[ForecastDateTime]))),_xlpm.n,ROWS($B$2:B172),IF(_xlpm.n&gt;ROWS(_xlpm.ids)*ROWS(_xlpm.days),"",INDEX(_xlpm.ids,INT((_xlpm.n-1)/ROWS(_xlpm.days))+1)))</f>
        <v>PL-WAW</v>
      </c>
      <c r="C172" s="10" cm="1">
        <f t="array" ref="C172">_xlfn.LET(_xlpm.days,_xlfn._xlws.SORT(_xlfn.UNIQUE(INT(OpenMeteoAPI[ForecastDateTime]))),_xlpm.n,ROWS($C$2:C172),IF($B172="","",INDEX(_xlpm.days,MOD(_xlpm.n-1,ROWS(_xlpm.days))+1)))</f>
        <v>46210</v>
      </c>
      <c r="D172" s="3" cm="1">
        <f t="array" ref="D172">IF($B172="","",MAX(_xlfn._xlws.FILTER(OpenMeteoAPI[TemperatureC],(OpenMeteoAPI[LocationID]=$B172)*(INT(OpenMeteoAPI[ForecastDateTime])=$C172))))</f>
        <v>19</v>
      </c>
      <c r="E172" s="3" cm="1">
        <f t="array" ref="E172">IF($B172="","",MIN(_xlfn._xlws.FILTER(OpenMeteoAPI[TemperatureC],(OpenMeteoAPI[LocationID]=$B172)*(INT(OpenMeteoAPI[ForecastDateTime])=$C172))))</f>
        <v>16.8</v>
      </c>
      <c r="F172" s="4" cm="1">
        <f t="array" ref="F172">IF($B172="","",AVERAGE(_xlfn._xlws.FILTER(OpenMeteoAPI[RelativeHumidityPct],(OpenMeteoAPI[LocationID]=$B172)*(INT(OpenMeteoAPI[ForecastDateTime])=$C172)))/100)</f>
        <v>0.85791666666666666</v>
      </c>
      <c r="G172" s="4" cm="1">
        <f t="array" ref="G172">IF($B172="","",MAX(_xlfn._xlws.FILTER(OpenMeteoAPI[PrecipitationProbabilityPct],(OpenMeteoAPI[LocationID]=$B172)*(INT(OpenMeteoAPI[ForecastDateTime])=$C172)))/100)</f>
        <v>1</v>
      </c>
      <c r="H172" s="3" cm="1">
        <f t="array" ref="H172">IF($B172="","",SUM(_xlfn._xlws.FILTER(OpenMeteoAPI[PrecipitationMM],(OpenMeteoAPI[LocationID]=$B172)*(INT(OpenMeteoAPI[ForecastDateTime])=$C172))))</f>
        <v>22.1</v>
      </c>
      <c r="I172" s="3" cm="1">
        <f t="array" ref="I172">IF($B172="","",AVERAGE(_xlfn._xlws.FILTER(OpenMeteoAPI[WindSpeedKMH],(OpenMeteoAPI[LocationID]=$B172)*(INT(OpenMeteoAPI[ForecastDateTime])=$C172))))</f>
        <v>18.162500000000005</v>
      </c>
      <c r="J172" cm="1">
        <f t="array" ref="J172">IF($B172="","",_xlfn.MODE.SNGL(_xlfn._xlws.FILTER(OpenMeteoAPI[WeatherCode],(OpenMeteoAPI[LocationID]=$B172)*(INT(OpenMeteoAPI[ForecastDateTime])=$C172))))</f>
        <v>51</v>
      </c>
      <c r="K172" t="str" cm="1">
        <f t="array" ref="K172">IF($J172="","",_xlfn.IFS($J172=0,"Clear",$J172&lt;=3,"Partly Cloudy",OR($J172=45,$J172=48),"Fog",AND($J172&gt;=51,$J172&lt;=67),"Drizzle",AND($J172&gt;=71,$J172&lt;=77),"Snow",AND($J172&gt;=80,$J172&lt;=82),"Rain Showers",AND($J172&gt;=95,$J172&lt;=99),"Thunderstorm",TRUE,"Cloudy"))</f>
        <v>Drizzle</v>
      </c>
      <c r="L172" t="str" cm="1">
        <f t="array" ref="L172">IF($J172="","",_xlfn.IFS($J172=0,_xlfn.UNICHAR(9728),$J172&lt;=3,_xlfn.UNICHAR(9729),OR($J172=45,$J172=48),"~",AND($J172&gt;=51,$J172&lt;=67),_xlfn.UNICHAR(9748),AND($J172&gt;=71,$J172&lt;=77),_xlfn.UNICHAR(10052),AND($J172&gt;=80,$J172&lt;=82),_xlfn.UNICHAR(9748),AND($J172&gt;=95,$J172&lt;=99),_xlfn.UNICHAR(9889),TRUE,_xlfn.UNICHAR(9729)))</f>
        <v>☔</v>
      </c>
    </row>
    <row r="173" spans="1:12">
      <c r="A173" t="str" cm="1">
        <f t="array" ref="A173">_xlfn.LET(_xlpm.ids,_xlfn._xlws.FILTER(Locations[LocationID],Locations[LocationID]&lt;&gt;""),_xlpm.days,_xlfn._xlws.SORT(_xlfn.UNIQUE(INT(OpenMeteoAPI[ForecastDateTime]))),_xlpm.n,ROWS($A$2:A173),IF(_xlpm.n&gt;ROWS(_xlpm.ids)*ROWS(_xlpm.days),"",_xlfn.XLOOKUP(INDEX(_xlpm.ids,INT((_xlpm.n-1)/ROWS(_xlpm.days))+1),Locations[LocationID],Locations[Display Location])))</f>
        <v>Warsaw, PL</v>
      </c>
      <c r="B173" t="str" cm="1">
        <f t="array" ref="B173">_xlfn.LET(_xlpm.ids,_xlfn._xlws.FILTER(Locations[LocationID],Locations[LocationID]&lt;&gt;""),_xlpm.days,_xlfn._xlws.SORT(_xlfn.UNIQUE(INT(OpenMeteoAPI[ForecastDateTime]))),_xlpm.n,ROWS($B$2:B173),IF(_xlpm.n&gt;ROWS(_xlpm.ids)*ROWS(_xlpm.days),"",INDEX(_xlpm.ids,INT((_xlpm.n-1)/ROWS(_xlpm.days))+1)))</f>
        <v>PL-WAW</v>
      </c>
      <c r="C173" s="10" cm="1">
        <f t="array" ref="C173">_xlfn.LET(_xlpm.days,_xlfn._xlws.SORT(_xlfn.UNIQUE(INT(OpenMeteoAPI[ForecastDateTime]))),_xlpm.n,ROWS($C$2:C173),IF($B173="","",INDEX(_xlpm.days,MOD(_xlpm.n-1,ROWS(_xlpm.days))+1)))</f>
        <v>46211</v>
      </c>
      <c r="D173" s="3" cm="1">
        <f t="array" ref="D173">IF($B173="","",MAX(_xlfn._xlws.FILTER(OpenMeteoAPI[TemperatureC],(OpenMeteoAPI[LocationID]=$B173)*(INT(OpenMeteoAPI[ForecastDateTime])=$C173))))</f>
        <v>17.899999999999999</v>
      </c>
      <c r="E173" s="3" cm="1">
        <f t="array" ref="E173">IF($B173="","",MIN(_xlfn._xlws.FILTER(OpenMeteoAPI[TemperatureC],(OpenMeteoAPI[LocationID]=$B173)*(INT(OpenMeteoAPI[ForecastDateTime])=$C173))))</f>
        <v>13.2</v>
      </c>
      <c r="F173" s="4" cm="1">
        <f t="array" ref="F173">IF($B173="","",AVERAGE(_xlfn._xlws.FILTER(OpenMeteoAPI[RelativeHumidityPct],(OpenMeteoAPI[LocationID]=$B173)*(INT(OpenMeteoAPI[ForecastDateTime])=$C173)))/100)</f>
        <v>0.75249999999999995</v>
      </c>
      <c r="G173" s="4" cm="1">
        <f t="array" ref="G173">IF($B173="","",MAX(_xlfn._xlws.FILTER(OpenMeteoAPI[PrecipitationProbabilityPct],(OpenMeteoAPI[LocationID]=$B173)*(INT(OpenMeteoAPI[ForecastDateTime])=$C173)))/100)</f>
        <v>1</v>
      </c>
      <c r="H173" s="3" cm="1">
        <f t="array" ref="H173">IF($B173="","",SUM(_xlfn._xlws.FILTER(OpenMeteoAPI[PrecipitationMM],(OpenMeteoAPI[LocationID]=$B173)*(INT(OpenMeteoAPI[ForecastDateTime])=$C173))))</f>
        <v>2.4</v>
      </c>
      <c r="I173" s="3" cm="1">
        <f t="array" ref="I173">IF($B173="","",AVERAGE(_xlfn._xlws.FILTER(OpenMeteoAPI[WindSpeedKMH],(OpenMeteoAPI[LocationID]=$B173)*(INT(OpenMeteoAPI[ForecastDateTime])=$C173))))</f>
        <v>22.166666666666671</v>
      </c>
      <c r="J173" cm="1">
        <f t="array" ref="J173">IF($B173="","",_xlfn.MODE.SNGL(_xlfn._xlws.FILTER(OpenMeteoAPI[WeatherCode],(OpenMeteoAPI[LocationID]=$B173)*(INT(OpenMeteoAPI[ForecastDateTime])=$C173))))</f>
        <v>3</v>
      </c>
      <c r="K173" t="str" cm="1">
        <f t="array" ref="K173">IF($J173="","",_xlfn.IFS($J173=0,"Clear",$J173&lt;=3,"Partly Cloudy",OR($J173=45,$J173=48),"Fog",AND($J173&gt;=51,$J173&lt;=67),"Drizzle",AND($J173&gt;=71,$J173&lt;=77),"Snow",AND($J173&gt;=80,$J173&lt;=82),"Rain Showers",AND($J173&gt;=95,$J173&lt;=99),"Thunderstorm",TRUE,"Cloudy"))</f>
        <v>Partly Cloudy</v>
      </c>
      <c r="L173" t="str" cm="1">
        <f t="array" ref="L173">IF($J173="","",_xlfn.IFS($J173=0,_xlfn.UNICHAR(9728),$J173&lt;=3,_xlfn.UNICHAR(9729),OR($J173=45,$J173=48),"~",AND($J173&gt;=51,$J173&lt;=67),_xlfn.UNICHAR(9748),AND($J173&gt;=71,$J173&lt;=77),_xlfn.UNICHAR(10052),AND($J173&gt;=80,$J173&lt;=82),_xlfn.UNICHAR(9748),AND($J173&gt;=95,$J173&lt;=99),_xlfn.UNICHAR(9889),TRUE,_xlfn.UNICHAR(9729)))</f>
        <v>☁</v>
      </c>
    </row>
    <row r="174" spans="1:12">
      <c r="A174" t="str" cm="1">
        <f t="array" ref="A174">_xlfn.LET(_xlpm.ids,_xlfn._xlws.FILTER(Locations[LocationID],Locations[LocationID]&lt;&gt;""),_xlpm.days,_xlfn._xlws.SORT(_xlfn.UNIQUE(INT(OpenMeteoAPI[ForecastDateTime]))),_xlpm.n,ROWS($A$2:A174),IF(_xlpm.n&gt;ROWS(_xlpm.ids)*ROWS(_xlpm.days),"",_xlfn.XLOOKUP(INDEX(_xlpm.ids,INT((_xlpm.n-1)/ROWS(_xlpm.days))+1),Locations[LocationID],Locations[Display Location])))</f>
        <v>Warsaw, PL</v>
      </c>
      <c r="B174" t="str" cm="1">
        <f t="array" ref="B174">_xlfn.LET(_xlpm.ids,_xlfn._xlws.FILTER(Locations[LocationID],Locations[LocationID]&lt;&gt;""),_xlpm.days,_xlfn._xlws.SORT(_xlfn.UNIQUE(INT(OpenMeteoAPI[ForecastDateTime]))),_xlpm.n,ROWS($B$2:B174),IF(_xlpm.n&gt;ROWS(_xlpm.ids)*ROWS(_xlpm.days),"",INDEX(_xlpm.ids,INT((_xlpm.n-1)/ROWS(_xlpm.days))+1)))</f>
        <v>PL-WAW</v>
      </c>
      <c r="C174" s="10" cm="1">
        <f t="array" ref="C174">_xlfn.LET(_xlpm.days,_xlfn._xlws.SORT(_xlfn.UNIQUE(INT(OpenMeteoAPI[ForecastDateTime]))),_xlpm.n,ROWS($C$2:C174),IF($B174="","",INDEX(_xlpm.days,MOD(_xlpm.n-1,ROWS(_xlpm.days))+1)))</f>
        <v>46212</v>
      </c>
      <c r="D174" s="3" cm="1">
        <f t="array" ref="D174">IF($B174="","",MAX(_xlfn._xlws.FILTER(OpenMeteoAPI[TemperatureC],(OpenMeteoAPI[LocationID]=$B174)*(INT(OpenMeteoAPI[ForecastDateTime])=$C174))))</f>
        <v>17.399999999999999</v>
      </c>
      <c r="E174" s="3" cm="1">
        <f t="array" ref="E174">IF($B174="","",MIN(_xlfn._xlws.FILTER(OpenMeteoAPI[TemperatureC],(OpenMeteoAPI[LocationID]=$B174)*(INT(OpenMeteoAPI[ForecastDateTime])=$C174))))</f>
        <v>13.4</v>
      </c>
      <c r="F174" s="4" cm="1">
        <f t="array" ref="F174">IF($B174="","",AVERAGE(_xlfn._xlws.FILTER(OpenMeteoAPI[RelativeHumidityPct],(OpenMeteoAPI[LocationID]=$B174)*(INT(OpenMeteoAPI[ForecastDateTime])=$C174)))/100)</f>
        <v>0.77749999999999997</v>
      </c>
      <c r="G174" s="4" cm="1">
        <f t="array" ref="G174">IF($B174="","",MAX(_xlfn._xlws.FILTER(OpenMeteoAPI[PrecipitationProbabilityPct],(OpenMeteoAPI[LocationID]=$B174)*(INT(OpenMeteoAPI[ForecastDateTime])=$C174)))/100)</f>
        <v>0.53</v>
      </c>
      <c r="H174" s="3" cm="1">
        <f t="array" ref="H174">IF($B174="","",SUM(_xlfn._xlws.FILTER(OpenMeteoAPI[PrecipitationMM],(OpenMeteoAPI[LocationID]=$B174)*(INT(OpenMeteoAPI[ForecastDateTime])=$C174))))</f>
        <v>1.9999999999999998</v>
      </c>
      <c r="I174" s="3" cm="1">
        <f t="array" ref="I174">IF($B174="","",AVERAGE(_xlfn._xlws.FILTER(OpenMeteoAPI[WindSpeedKMH],(OpenMeteoAPI[LocationID]=$B174)*(INT(OpenMeteoAPI[ForecastDateTime])=$C174))))</f>
        <v>15.091666666666669</v>
      </c>
      <c r="J174" cm="1">
        <f t="array" ref="J174">IF($B174="","",_xlfn.MODE.SNGL(_xlfn._xlws.FILTER(OpenMeteoAPI[WeatherCode],(OpenMeteoAPI[LocationID]=$B174)*(INT(OpenMeteoAPI[ForecastDateTime])=$C174))))</f>
        <v>3</v>
      </c>
      <c r="K174" t="str" cm="1">
        <f t="array" ref="K174">IF($J174="","",_xlfn.IFS($J174=0,"Clear",$J174&lt;=3,"Partly Cloudy",OR($J174=45,$J174=48),"Fog",AND($J174&gt;=51,$J174&lt;=67),"Drizzle",AND($J174&gt;=71,$J174&lt;=77),"Snow",AND($J174&gt;=80,$J174&lt;=82),"Rain Showers",AND($J174&gt;=95,$J174&lt;=99),"Thunderstorm",TRUE,"Cloudy"))</f>
        <v>Partly Cloudy</v>
      </c>
      <c r="L174" t="str" cm="1">
        <f t="array" ref="L174">IF($J174="","",_xlfn.IFS($J174=0,_xlfn.UNICHAR(9728),$J174&lt;=3,_xlfn.UNICHAR(9729),OR($J174=45,$J174=48),"~",AND($J174&gt;=51,$J174&lt;=67),_xlfn.UNICHAR(9748),AND($J174&gt;=71,$J174&lt;=77),_xlfn.UNICHAR(10052),AND($J174&gt;=80,$J174&lt;=82),_xlfn.UNICHAR(9748),AND($J174&gt;=95,$J174&lt;=99),_xlfn.UNICHAR(9889),TRUE,_xlfn.UNICHAR(9729)))</f>
        <v>☁</v>
      </c>
    </row>
    <row r="175" spans="1:12">
      <c r="A175" t="str" cm="1">
        <f t="array" ref="A175">_xlfn.LET(_xlpm.ids,_xlfn._xlws.FILTER(Locations[LocationID],Locations[LocationID]&lt;&gt;""),_xlpm.days,_xlfn._xlws.SORT(_xlfn.UNIQUE(INT(OpenMeteoAPI[ForecastDateTime]))),_xlpm.n,ROWS($A$2:A175),IF(_xlpm.n&gt;ROWS(_xlpm.ids)*ROWS(_xlpm.days),"",_xlfn.XLOOKUP(INDEX(_xlpm.ids,INT((_xlpm.n-1)/ROWS(_xlpm.days))+1),Locations[LocationID],Locations[Display Location])))</f>
        <v>Warsaw, PL</v>
      </c>
      <c r="B175" t="str" cm="1">
        <f t="array" ref="B175">_xlfn.LET(_xlpm.ids,_xlfn._xlws.FILTER(Locations[LocationID],Locations[LocationID]&lt;&gt;""),_xlpm.days,_xlfn._xlws.SORT(_xlfn.UNIQUE(INT(OpenMeteoAPI[ForecastDateTime]))),_xlpm.n,ROWS($B$2:B175),IF(_xlpm.n&gt;ROWS(_xlpm.ids)*ROWS(_xlpm.days),"",INDEX(_xlpm.ids,INT((_xlpm.n-1)/ROWS(_xlpm.days))+1)))</f>
        <v>PL-WAW</v>
      </c>
      <c r="C175" s="10" cm="1">
        <f t="array" ref="C175">_xlfn.LET(_xlpm.days,_xlfn._xlws.SORT(_xlfn.UNIQUE(INT(OpenMeteoAPI[ForecastDateTime]))),_xlpm.n,ROWS($C$2:C175),IF($B175="","",INDEX(_xlpm.days,MOD(_xlpm.n-1,ROWS(_xlpm.days))+1)))</f>
        <v>46213</v>
      </c>
      <c r="D175" s="3" cm="1">
        <f t="array" ref="D175">IF($B175="","",MAX(_xlfn._xlws.FILTER(OpenMeteoAPI[TemperatureC],(OpenMeteoAPI[LocationID]=$B175)*(INT(OpenMeteoAPI[ForecastDateTime])=$C175))))</f>
        <v>18.8</v>
      </c>
      <c r="E175" s="3" cm="1">
        <f t="array" ref="E175">IF($B175="","",MIN(_xlfn._xlws.FILTER(OpenMeteoAPI[TemperatureC],(OpenMeteoAPI[LocationID]=$B175)*(INT(OpenMeteoAPI[ForecastDateTime])=$C175))))</f>
        <v>13.2</v>
      </c>
      <c r="F175" s="4" cm="1">
        <f t="array" ref="F175">IF($B175="","",AVERAGE(_xlfn._xlws.FILTER(OpenMeteoAPI[RelativeHumidityPct],(OpenMeteoAPI[LocationID]=$B175)*(INT(OpenMeteoAPI[ForecastDateTime])=$C175)))/100)</f>
        <v>0.83</v>
      </c>
      <c r="G175" s="4" cm="1">
        <f t="array" ref="G175">IF($B175="","",MAX(_xlfn._xlws.FILTER(OpenMeteoAPI[PrecipitationProbabilityPct],(OpenMeteoAPI[LocationID]=$B175)*(INT(OpenMeteoAPI[ForecastDateTime])=$C175)))/100)</f>
        <v>0.81</v>
      </c>
      <c r="H175" s="3" cm="1">
        <f t="array" ref="H175">IF($B175="","",SUM(_xlfn._xlws.FILTER(OpenMeteoAPI[PrecipitationMM],(OpenMeteoAPI[LocationID]=$B175)*(INT(OpenMeteoAPI[ForecastDateTime])=$C175))))</f>
        <v>13.870000000000001</v>
      </c>
      <c r="I175" s="3" cm="1">
        <f t="array" ref="I175">IF($B175="","",AVERAGE(_xlfn._xlws.FILTER(OpenMeteoAPI[WindSpeedKMH],(OpenMeteoAPI[LocationID]=$B175)*(INT(OpenMeteoAPI[ForecastDateTime])=$C175))))</f>
        <v>13.254166666666668</v>
      </c>
      <c r="J175" cm="1">
        <f t="array" ref="J175">IF($B175="","",_xlfn.MODE.SNGL(_xlfn._xlws.FILTER(OpenMeteoAPI[WeatherCode],(OpenMeteoAPI[LocationID]=$B175)*(INT(OpenMeteoAPI[ForecastDateTime])=$C175))))</f>
        <v>53</v>
      </c>
      <c r="K175" t="str" cm="1">
        <f t="array" ref="K175">IF($J175="","",_xlfn.IFS($J175=0,"Clear",$J175&lt;=3,"Partly Cloudy",OR($J175=45,$J175=48),"Fog",AND($J175&gt;=51,$J175&lt;=67),"Drizzle",AND($J175&gt;=71,$J175&lt;=77),"Snow",AND($J175&gt;=80,$J175&lt;=82),"Rain Showers",AND($J175&gt;=95,$J175&lt;=99),"Thunderstorm",TRUE,"Cloudy"))</f>
        <v>Drizzle</v>
      </c>
      <c r="L175" t="str" cm="1">
        <f t="array" ref="L175">IF($J175="","",_xlfn.IFS($J175=0,_xlfn.UNICHAR(9728),$J175&lt;=3,_xlfn.UNICHAR(9729),OR($J175=45,$J175=48),"~",AND($J175&gt;=51,$J175&lt;=67),_xlfn.UNICHAR(9748),AND($J175&gt;=71,$J175&lt;=77),_xlfn.UNICHAR(10052),AND($J175&gt;=80,$J175&lt;=82),_xlfn.UNICHAR(9748),AND($J175&gt;=95,$J175&lt;=99),_xlfn.UNICHAR(9889),TRUE,_xlfn.UNICHAR(9729)))</f>
        <v>☔</v>
      </c>
    </row>
    <row r="176" spans="1:12">
      <c r="A176" t="str" cm="1">
        <f t="array" ref="A176">_xlfn.LET(_xlpm.ids,_xlfn._xlws.FILTER(Locations[LocationID],Locations[LocationID]&lt;&gt;""),_xlpm.days,_xlfn._xlws.SORT(_xlfn.UNIQUE(INT(OpenMeteoAPI[ForecastDateTime]))),_xlpm.n,ROWS($A$2:A176),IF(_xlpm.n&gt;ROWS(_xlpm.ids)*ROWS(_xlpm.days),"",_xlfn.XLOOKUP(INDEX(_xlpm.ids,INT((_xlpm.n-1)/ROWS(_xlpm.days))+1),Locations[LocationID],Locations[Display Location])))</f>
        <v>Warsaw, PL</v>
      </c>
      <c r="B176" t="str" cm="1">
        <f t="array" ref="B176">_xlfn.LET(_xlpm.ids,_xlfn._xlws.FILTER(Locations[LocationID],Locations[LocationID]&lt;&gt;""),_xlpm.days,_xlfn._xlws.SORT(_xlfn.UNIQUE(INT(OpenMeteoAPI[ForecastDateTime]))),_xlpm.n,ROWS($B$2:B176),IF(_xlpm.n&gt;ROWS(_xlpm.ids)*ROWS(_xlpm.days),"",INDEX(_xlpm.ids,INT((_xlpm.n-1)/ROWS(_xlpm.days))+1)))</f>
        <v>PL-WAW</v>
      </c>
      <c r="C176" s="10" cm="1">
        <f t="array" ref="C176">_xlfn.LET(_xlpm.days,_xlfn._xlws.SORT(_xlfn.UNIQUE(INT(OpenMeteoAPI[ForecastDateTime]))),_xlpm.n,ROWS($C$2:C176),IF($B176="","",INDEX(_xlpm.days,MOD(_xlpm.n-1,ROWS(_xlpm.days))+1)))</f>
        <v>46214</v>
      </c>
      <c r="D176" s="3" cm="1">
        <f t="array" ref="D176">IF($B176="","",MAX(_xlfn._xlws.FILTER(OpenMeteoAPI[TemperatureC],(OpenMeteoAPI[LocationID]=$B176)*(INT(OpenMeteoAPI[ForecastDateTime])=$C176))))</f>
        <v>21.6</v>
      </c>
      <c r="E176" s="3" cm="1">
        <f t="array" ref="E176">IF($B176="","",MIN(_xlfn._xlws.FILTER(OpenMeteoAPI[TemperatureC],(OpenMeteoAPI[LocationID]=$B176)*(INT(OpenMeteoAPI[ForecastDateTime])=$C176))))</f>
        <v>12.5</v>
      </c>
      <c r="F176" s="4" cm="1">
        <f t="array" ref="F176">IF($B176="","",AVERAGE(_xlfn._xlws.FILTER(OpenMeteoAPI[RelativeHumidityPct],(OpenMeteoAPI[LocationID]=$B176)*(INT(OpenMeteoAPI[ForecastDateTime])=$C176)))/100)</f>
        <v>0.84624999999999995</v>
      </c>
      <c r="G176" s="4" cm="1">
        <f t="array" ref="G176">IF($B176="","",MAX(_xlfn._xlws.FILTER(OpenMeteoAPI[PrecipitationProbabilityPct],(OpenMeteoAPI[LocationID]=$B176)*(INT(OpenMeteoAPI[ForecastDateTime])=$C176)))/100)</f>
        <v>0.77</v>
      </c>
      <c r="H176" s="3" cm="1">
        <f t="array" ref="H176">IF($B176="","",SUM(_xlfn._xlws.FILTER(OpenMeteoAPI[PrecipitationMM],(OpenMeteoAPI[LocationID]=$B176)*(INT(OpenMeteoAPI[ForecastDateTime])=$C176))))</f>
        <v>5.0999999999999996</v>
      </c>
      <c r="I176" s="3" cm="1">
        <f t="array" ref="I176">IF($B176="","",AVERAGE(_xlfn._xlws.FILTER(OpenMeteoAPI[WindSpeedKMH],(OpenMeteoAPI[LocationID]=$B176)*(INT(OpenMeteoAPI[ForecastDateTime])=$C176))))</f>
        <v>8.4708333333333332</v>
      </c>
      <c r="J176" cm="1">
        <f t="array" ref="J176">IF($B176="","",_xlfn.MODE.SNGL(_xlfn._xlws.FILTER(OpenMeteoAPI[WeatherCode],(OpenMeteoAPI[LocationID]=$B176)*(INT(OpenMeteoAPI[ForecastDateTime])=$C176))))</f>
        <v>51</v>
      </c>
      <c r="K176" t="str" cm="1">
        <f t="array" ref="K176">IF($J176="","",_xlfn.IFS($J176=0,"Clear",$J176&lt;=3,"Partly Cloudy",OR($J176=45,$J176=48),"Fog",AND($J176&gt;=51,$J176&lt;=67),"Drizzle",AND($J176&gt;=71,$J176&lt;=77),"Snow",AND($J176&gt;=80,$J176&lt;=82),"Rain Showers",AND($J176&gt;=95,$J176&lt;=99),"Thunderstorm",TRUE,"Cloudy"))</f>
        <v>Drizzle</v>
      </c>
      <c r="L176" t="str" cm="1">
        <f t="array" ref="L176">IF($J176="","",_xlfn.IFS($J176=0,_xlfn.UNICHAR(9728),$J176&lt;=3,_xlfn.UNICHAR(9729),OR($J176=45,$J176=48),"~",AND($J176&gt;=51,$J176&lt;=67),_xlfn.UNICHAR(9748),AND($J176&gt;=71,$J176&lt;=77),_xlfn.UNICHAR(10052),AND($J176&gt;=80,$J176&lt;=82),_xlfn.UNICHAR(9748),AND($J176&gt;=95,$J176&lt;=99),_xlfn.UNICHAR(9889),TRUE,_xlfn.UNICHAR(9729)))</f>
        <v>☔</v>
      </c>
    </row>
    <row r="177" spans="1:12">
      <c r="A177" t="str" cm="1">
        <f t="array" ref="A177">_xlfn.LET(_xlpm.ids,_xlfn._xlws.FILTER(Locations[LocationID],Locations[LocationID]&lt;&gt;""),_xlpm.days,_xlfn._xlws.SORT(_xlfn.UNIQUE(INT(OpenMeteoAPI[ForecastDateTime]))),_xlpm.n,ROWS($A$2:A177),IF(_xlpm.n&gt;ROWS(_xlpm.ids)*ROWS(_xlpm.days),"",_xlfn.XLOOKUP(INDEX(_xlpm.ids,INT((_xlpm.n-1)/ROWS(_xlpm.days))+1),Locations[LocationID],Locations[Display Location])))</f>
        <v>Warsaw, PL</v>
      </c>
      <c r="B177" t="str" cm="1">
        <f t="array" ref="B177">_xlfn.LET(_xlpm.ids,_xlfn._xlws.FILTER(Locations[LocationID],Locations[LocationID]&lt;&gt;""),_xlpm.days,_xlfn._xlws.SORT(_xlfn.UNIQUE(INT(OpenMeteoAPI[ForecastDateTime]))),_xlpm.n,ROWS($B$2:B177),IF(_xlpm.n&gt;ROWS(_xlpm.ids)*ROWS(_xlpm.days),"",INDEX(_xlpm.ids,INT((_xlpm.n-1)/ROWS(_xlpm.days))+1)))</f>
        <v>PL-WAW</v>
      </c>
      <c r="C177" s="10" cm="1">
        <f t="array" ref="C177">_xlfn.LET(_xlpm.days,_xlfn._xlws.SORT(_xlfn.UNIQUE(INT(OpenMeteoAPI[ForecastDateTime]))),_xlpm.n,ROWS($C$2:C177),IF($B177="","",INDEX(_xlpm.days,MOD(_xlpm.n-1,ROWS(_xlpm.days))+1)))</f>
        <v>46215</v>
      </c>
      <c r="D177" s="3" cm="1">
        <f t="array" ref="D177">IF($B177="","",MAX(_xlfn._xlws.FILTER(OpenMeteoAPI[TemperatureC],(OpenMeteoAPI[LocationID]=$B177)*(INT(OpenMeteoAPI[ForecastDateTime])=$C177))))</f>
        <v>22</v>
      </c>
      <c r="E177" s="3" cm="1">
        <f t="array" ref="E177">IF($B177="","",MIN(_xlfn._xlws.FILTER(OpenMeteoAPI[TemperatureC],(OpenMeteoAPI[LocationID]=$B177)*(INT(OpenMeteoAPI[ForecastDateTime])=$C177))))</f>
        <v>13.4</v>
      </c>
      <c r="F177" s="4" cm="1">
        <f t="array" ref="F177">IF($B177="","",AVERAGE(_xlfn._xlws.FILTER(OpenMeteoAPI[RelativeHumidityPct],(OpenMeteoAPI[LocationID]=$B177)*(INT(OpenMeteoAPI[ForecastDateTime])=$C177)))/100)</f>
        <v>0.80458333333333332</v>
      </c>
      <c r="G177" s="4" cm="1">
        <f t="array" ref="G177">IF($B177="","",MAX(_xlfn._xlws.FILTER(OpenMeteoAPI[PrecipitationProbabilityPct],(OpenMeteoAPI[LocationID]=$B177)*(INT(OpenMeteoAPI[ForecastDateTime])=$C177)))/100)</f>
        <v>0.45</v>
      </c>
      <c r="H177" s="3" cm="1">
        <f t="array" ref="H177">IF($B177="","",SUM(_xlfn._xlws.FILTER(OpenMeteoAPI[PrecipitationMM],(OpenMeteoAPI[LocationID]=$B177)*(INT(OpenMeteoAPI[ForecastDateTime])=$C177))))</f>
        <v>1.2</v>
      </c>
      <c r="I177" s="3" cm="1">
        <f t="array" ref="I177">IF($B177="","",AVERAGE(_xlfn._xlws.FILTER(OpenMeteoAPI[WindSpeedKMH],(OpenMeteoAPI[LocationID]=$B177)*(INT(OpenMeteoAPI[ForecastDateTime])=$C177))))</f>
        <v>9.9208333333333325</v>
      </c>
      <c r="J177" cm="1">
        <f t="array" ref="J177">IF($B177="","",_xlfn.MODE.SNGL(_xlfn._xlws.FILTER(OpenMeteoAPI[WeatherCode],(OpenMeteoAPI[LocationID]=$B177)*(INT(OpenMeteoAPI[ForecastDateTime])=$C177))))</f>
        <v>3</v>
      </c>
      <c r="K177" t="str" cm="1">
        <f t="array" ref="K177">IF($J177="","",_xlfn.IFS($J177=0,"Clear",$J177&lt;=3,"Partly Cloudy",OR($J177=45,$J177=48),"Fog",AND($J177&gt;=51,$J177&lt;=67),"Drizzle",AND($J177&gt;=71,$J177&lt;=77),"Snow",AND($J177&gt;=80,$J177&lt;=82),"Rain Showers",AND($J177&gt;=95,$J177&lt;=99),"Thunderstorm",TRUE,"Cloudy"))</f>
        <v>Partly Cloudy</v>
      </c>
      <c r="L177" t="str" cm="1">
        <f t="array" ref="L177">IF($J177="","",_xlfn.IFS($J177=0,_xlfn.UNICHAR(9728),$J177&lt;=3,_xlfn.UNICHAR(9729),OR($J177=45,$J177=48),"~",AND($J177&gt;=51,$J177&lt;=67),_xlfn.UNICHAR(9748),AND($J177&gt;=71,$J177&lt;=77),_xlfn.UNICHAR(10052),AND($J177&gt;=80,$J177&lt;=82),_xlfn.UNICHAR(9748),AND($J177&gt;=95,$J177&lt;=99),_xlfn.UNICHAR(9889),TRUE,_xlfn.UNICHAR(9729)))</f>
        <v>☁</v>
      </c>
    </row>
    <row r="178" spans="1:12">
      <c r="A178" t="str" cm="1">
        <f t="array" ref="A178">_xlfn.LET(_xlpm.ids,_xlfn._xlws.FILTER(Locations[LocationID],Locations[LocationID]&lt;&gt;""),_xlpm.days,_xlfn._xlws.SORT(_xlfn.UNIQUE(INT(OpenMeteoAPI[ForecastDateTime]))),_xlpm.n,ROWS($A$2:A178),IF(_xlpm.n&gt;ROWS(_xlpm.ids)*ROWS(_xlpm.days),"",_xlfn.XLOOKUP(INDEX(_xlpm.ids,INT((_xlpm.n-1)/ROWS(_xlpm.days))+1),Locations[LocationID],Locations[Display Location])))</f>
        <v>Warsaw, PL</v>
      </c>
      <c r="B178" t="str" cm="1">
        <f t="array" ref="B178">_xlfn.LET(_xlpm.ids,_xlfn._xlws.FILTER(Locations[LocationID],Locations[LocationID]&lt;&gt;""),_xlpm.days,_xlfn._xlws.SORT(_xlfn.UNIQUE(INT(OpenMeteoAPI[ForecastDateTime]))),_xlpm.n,ROWS($B$2:B178),IF(_xlpm.n&gt;ROWS(_xlpm.ids)*ROWS(_xlpm.days),"",INDEX(_xlpm.ids,INT((_xlpm.n-1)/ROWS(_xlpm.days))+1)))</f>
        <v>PL-WAW</v>
      </c>
      <c r="C178" s="10" cm="1">
        <f t="array" ref="C178">_xlfn.LET(_xlpm.days,_xlfn._xlws.SORT(_xlfn.UNIQUE(INT(OpenMeteoAPI[ForecastDateTime]))),_xlpm.n,ROWS($C$2:C178),IF($B178="","",INDEX(_xlpm.days,MOD(_xlpm.n-1,ROWS(_xlpm.days))+1)))</f>
        <v>46216</v>
      </c>
      <c r="D178" s="3" cm="1">
        <f t="array" ref="D178">IF($B178="","",MAX(_xlfn._xlws.FILTER(OpenMeteoAPI[TemperatureC],(OpenMeteoAPI[LocationID]=$B178)*(INT(OpenMeteoAPI[ForecastDateTime])=$C178))))</f>
        <v>22.9</v>
      </c>
      <c r="E178" s="3" cm="1">
        <f t="array" ref="E178">IF($B178="","",MIN(_xlfn._xlws.FILTER(OpenMeteoAPI[TemperatureC],(OpenMeteoAPI[LocationID]=$B178)*(INT(OpenMeteoAPI[ForecastDateTime])=$C178))))</f>
        <v>15.6</v>
      </c>
      <c r="F178" s="4" cm="1">
        <f t="array" ref="F178">IF($B178="","",AVERAGE(_xlfn._xlws.FILTER(OpenMeteoAPI[RelativeHumidityPct],(OpenMeteoAPI[LocationID]=$B178)*(INT(OpenMeteoAPI[ForecastDateTime])=$C178)))/100)</f>
        <v>0.8208333333333333</v>
      </c>
      <c r="G178" s="4" cm="1">
        <f t="array" ref="G178">IF($B178="","",MAX(_xlfn._xlws.FILTER(OpenMeteoAPI[PrecipitationProbabilityPct],(OpenMeteoAPI[LocationID]=$B178)*(INT(OpenMeteoAPI[ForecastDateTime])=$C178)))/100)</f>
        <v>0.33</v>
      </c>
      <c r="H178" s="3" cm="1">
        <f t="array" ref="H178">IF($B178="","",SUM(_xlfn._xlws.FILTER(OpenMeteoAPI[PrecipitationMM],(OpenMeteoAPI[LocationID]=$B178)*(INT(OpenMeteoAPI[ForecastDateTime])=$C178))))</f>
        <v>1.2</v>
      </c>
      <c r="I178" s="3" cm="1">
        <f t="array" ref="I178">IF($B178="","",AVERAGE(_xlfn._xlws.FILTER(OpenMeteoAPI[WindSpeedKMH],(OpenMeteoAPI[LocationID]=$B178)*(INT(OpenMeteoAPI[ForecastDateTime])=$C178))))</f>
        <v>10.795833333333333</v>
      </c>
      <c r="J178" cm="1">
        <f t="array" ref="J178">IF($B178="","",_xlfn.MODE.SNGL(_xlfn._xlws.FILTER(OpenMeteoAPI[WeatherCode],(OpenMeteoAPI[LocationID]=$B178)*(INT(OpenMeteoAPI[ForecastDateTime])=$C178))))</f>
        <v>51</v>
      </c>
      <c r="K178" t="str" cm="1">
        <f t="array" ref="K178">IF($J178="","",_xlfn.IFS($J178=0,"Clear",$J178&lt;=3,"Partly Cloudy",OR($J178=45,$J178=48),"Fog",AND($J178&gt;=51,$J178&lt;=67),"Drizzle",AND($J178&gt;=71,$J178&lt;=77),"Snow",AND($J178&gt;=80,$J178&lt;=82),"Rain Showers",AND($J178&gt;=95,$J178&lt;=99),"Thunderstorm",TRUE,"Cloudy"))</f>
        <v>Drizzle</v>
      </c>
      <c r="L178" t="str" cm="1">
        <f t="array" ref="L178">IF($J178="","",_xlfn.IFS($J178=0,_xlfn.UNICHAR(9728),$J178&lt;=3,_xlfn.UNICHAR(9729),OR($J178=45,$J178=48),"~",AND($J178&gt;=51,$J178&lt;=67),_xlfn.UNICHAR(9748),AND($J178&gt;=71,$J178&lt;=77),_xlfn.UNICHAR(10052),AND($J178&gt;=80,$J178&lt;=82),_xlfn.UNICHAR(9748),AND($J178&gt;=95,$J178&lt;=99),_xlfn.UNICHAR(9889),TRUE,_xlfn.UNICHAR(9729)))</f>
        <v>☔</v>
      </c>
    </row>
    <row r="179" spans="1:12">
      <c r="A179" t="str" cm="1">
        <f t="array" ref="A179">_xlfn.LET(_xlpm.ids,_xlfn._xlws.FILTER(Locations[LocationID],Locations[LocationID]&lt;&gt;""),_xlpm.days,_xlfn._xlws.SORT(_xlfn.UNIQUE(INT(OpenMeteoAPI[ForecastDateTime]))),_xlpm.n,ROWS($A$2:A179),IF(_xlpm.n&gt;ROWS(_xlpm.ids)*ROWS(_xlpm.days),"",_xlfn.XLOOKUP(INDEX(_xlpm.ids,INT((_xlpm.n-1)/ROWS(_xlpm.days))+1),Locations[LocationID],Locations[Display Location])))</f>
        <v>Warsaw, PL</v>
      </c>
      <c r="B179" t="str" cm="1">
        <f t="array" ref="B179">_xlfn.LET(_xlpm.ids,_xlfn._xlws.FILTER(Locations[LocationID],Locations[LocationID]&lt;&gt;""),_xlpm.days,_xlfn._xlws.SORT(_xlfn.UNIQUE(INT(OpenMeteoAPI[ForecastDateTime]))),_xlpm.n,ROWS($B$2:B179),IF(_xlpm.n&gt;ROWS(_xlpm.ids)*ROWS(_xlpm.days),"",INDEX(_xlpm.ids,INT((_xlpm.n-1)/ROWS(_xlpm.days))+1)))</f>
        <v>PL-WAW</v>
      </c>
      <c r="C179" s="10" cm="1">
        <f t="array" ref="C179">_xlfn.LET(_xlpm.days,_xlfn._xlws.SORT(_xlfn.UNIQUE(INT(OpenMeteoAPI[ForecastDateTime]))),_xlpm.n,ROWS($C$2:C179),IF($B179="","",INDEX(_xlpm.days,MOD(_xlpm.n-1,ROWS(_xlpm.days))+1)))</f>
        <v>46217</v>
      </c>
      <c r="D179" s="3" cm="1">
        <f t="array" ref="D179">IF($B179="","",MAX(_xlfn._xlws.FILTER(OpenMeteoAPI[TemperatureC],(OpenMeteoAPI[LocationID]=$B179)*(INT(OpenMeteoAPI[ForecastDateTime])=$C179))))</f>
        <v>23.7</v>
      </c>
      <c r="E179" s="3" cm="1">
        <f t="array" ref="E179">IF($B179="","",MIN(_xlfn._xlws.FILTER(OpenMeteoAPI[TemperatureC],(OpenMeteoAPI[LocationID]=$B179)*(INT(OpenMeteoAPI[ForecastDateTime])=$C179))))</f>
        <v>16.5</v>
      </c>
      <c r="F179" s="4" cm="1">
        <f t="array" ref="F179">IF($B179="","",AVERAGE(_xlfn._xlws.FILTER(OpenMeteoAPI[RelativeHumidityPct],(OpenMeteoAPI[LocationID]=$B179)*(INT(OpenMeteoAPI[ForecastDateTime])=$C179)))/100)</f>
        <v>0.87624999999999997</v>
      </c>
      <c r="G179" s="4" cm="1">
        <f t="array" ref="G179">IF($B179="","",MAX(_xlfn._xlws.FILTER(OpenMeteoAPI[PrecipitationProbabilityPct],(OpenMeteoAPI[LocationID]=$B179)*(INT(OpenMeteoAPI[ForecastDateTime])=$C179)))/100)</f>
        <v>0.33</v>
      </c>
      <c r="H179" s="3" cm="1">
        <f t="array" ref="H179">IF($B179="","",SUM(_xlfn._xlws.FILTER(OpenMeteoAPI[PrecipitationMM],(OpenMeteoAPI[LocationID]=$B179)*(INT(OpenMeteoAPI[ForecastDateTime])=$C179))))</f>
        <v>5.4</v>
      </c>
      <c r="I179" s="3" cm="1">
        <f t="array" ref="I179">IF($B179="","",AVERAGE(_xlfn._xlws.FILTER(OpenMeteoAPI[WindSpeedKMH],(OpenMeteoAPI[LocationID]=$B179)*(INT(OpenMeteoAPI[ForecastDateTime])=$C179))))</f>
        <v>8.6541666666666668</v>
      </c>
      <c r="J179" cm="1">
        <f t="array" ref="J179">IF($B179="","",_xlfn.MODE.SNGL(_xlfn._xlws.FILTER(OpenMeteoAPI[WeatherCode],(OpenMeteoAPI[LocationID]=$B179)*(INT(OpenMeteoAPI[ForecastDateTime])=$C179))))</f>
        <v>51</v>
      </c>
      <c r="K179" t="str" cm="1">
        <f t="array" ref="K179">IF($J179="","",_xlfn.IFS($J179=0,"Clear",$J179&lt;=3,"Partly Cloudy",OR($J179=45,$J179=48),"Fog",AND($J179&gt;=51,$J179&lt;=67),"Drizzle",AND($J179&gt;=71,$J179&lt;=77),"Snow",AND($J179&gt;=80,$J179&lt;=82),"Rain Showers",AND($J179&gt;=95,$J179&lt;=99),"Thunderstorm",TRUE,"Cloudy"))</f>
        <v>Drizzle</v>
      </c>
      <c r="L179" t="str" cm="1">
        <f t="array" ref="L179">IF($J179="","",_xlfn.IFS($J179=0,_xlfn.UNICHAR(9728),$J179&lt;=3,_xlfn.UNICHAR(9729),OR($J179=45,$J179=48),"~",AND($J179&gt;=51,$J179&lt;=67),_xlfn.UNICHAR(9748),AND($J179&gt;=71,$J179&lt;=77),_xlfn.UNICHAR(10052),AND($J179&gt;=80,$J179&lt;=82),_xlfn.UNICHAR(9748),AND($J179&gt;=95,$J179&lt;=99),_xlfn.UNICHAR(9889),TRUE,_xlfn.UNICHAR(9729)))</f>
        <v>☔</v>
      </c>
    </row>
    <row r="180" spans="1:12">
      <c r="A180" t="str" cm="1">
        <f t="array" ref="A180">_xlfn.LET(_xlpm.ids,_xlfn._xlws.FILTER(Locations[LocationID],Locations[LocationID]&lt;&gt;""),_xlpm.days,_xlfn._xlws.SORT(_xlfn.UNIQUE(INT(OpenMeteoAPI[ForecastDateTime]))),_xlpm.n,ROWS($A$2:A180),IF(_xlpm.n&gt;ROWS(_xlpm.ids)*ROWS(_xlpm.days),"",_xlfn.XLOOKUP(INDEX(_xlpm.ids,INT((_xlpm.n-1)/ROWS(_xlpm.days))+1),Locations[LocationID],Locations[Display Location])))</f>
        <v>Warsaw, PL</v>
      </c>
      <c r="B180" t="str" cm="1">
        <f t="array" ref="B180">_xlfn.LET(_xlpm.ids,_xlfn._xlws.FILTER(Locations[LocationID],Locations[LocationID]&lt;&gt;""),_xlpm.days,_xlfn._xlws.SORT(_xlfn.UNIQUE(INT(OpenMeteoAPI[ForecastDateTime]))),_xlpm.n,ROWS($B$2:B180),IF(_xlpm.n&gt;ROWS(_xlpm.ids)*ROWS(_xlpm.days),"",INDEX(_xlpm.ids,INT((_xlpm.n-1)/ROWS(_xlpm.days))+1)))</f>
        <v>PL-WAW</v>
      </c>
      <c r="C180" s="10" cm="1">
        <f t="array" ref="C180">_xlfn.LET(_xlpm.days,_xlfn._xlws.SORT(_xlfn.UNIQUE(INT(OpenMeteoAPI[ForecastDateTime]))),_xlpm.n,ROWS($C$2:C180),IF($B180="","",INDEX(_xlpm.days,MOD(_xlpm.n-1,ROWS(_xlpm.days))+1)))</f>
        <v>46218</v>
      </c>
      <c r="D180" s="3" cm="1">
        <f t="array" ref="D180">IF($B180="","",MAX(_xlfn._xlws.FILTER(OpenMeteoAPI[TemperatureC],(OpenMeteoAPI[LocationID]=$B180)*(INT(OpenMeteoAPI[ForecastDateTime])=$C180))))</f>
        <v>26.5</v>
      </c>
      <c r="E180" s="3" cm="1">
        <f t="array" ref="E180">IF($B180="","",MIN(_xlfn._xlws.FILTER(OpenMeteoAPI[TemperatureC],(OpenMeteoAPI[LocationID]=$B180)*(INT(OpenMeteoAPI[ForecastDateTime])=$C180))))</f>
        <v>18.2</v>
      </c>
      <c r="F180" s="4" cm="1">
        <f t="array" ref="F180">IF($B180="","",AVERAGE(_xlfn._xlws.FILTER(OpenMeteoAPI[RelativeHumidityPct],(OpenMeteoAPI[LocationID]=$B180)*(INT(OpenMeteoAPI[ForecastDateTime])=$C180)))/100)</f>
        <v>0.75916666666666677</v>
      </c>
      <c r="G180" s="4" cm="1">
        <f t="array" ref="G180">IF($B180="","",MAX(_xlfn._xlws.FILTER(OpenMeteoAPI[PrecipitationProbabilityPct],(OpenMeteoAPI[LocationID]=$B180)*(INT(OpenMeteoAPI[ForecastDateTime])=$C180)))/100)</f>
        <v>0.33</v>
      </c>
      <c r="H180" s="3" cm="1">
        <f t="array" ref="H180">IF($B180="","",SUM(_xlfn._xlws.FILTER(OpenMeteoAPI[PrecipitationMM],(OpenMeteoAPI[LocationID]=$B180)*(INT(OpenMeteoAPI[ForecastDateTime])=$C180))))</f>
        <v>1.2</v>
      </c>
      <c r="I180" s="3" cm="1">
        <f t="array" ref="I180">IF($B180="","",AVERAGE(_xlfn._xlws.FILTER(OpenMeteoAPI[WindSpeedKMH],(OpenMeteoAPI[LocationID]=$B180)*(INT(OpenMeteoAPI[ForecastDateTime])=$C180))))</f>
        <v>8.0958333333333332</v>
      </c>
      <c r="J180" cm="1">
        <f t="array" ref="J180">IF($B180="","",_xlfn.MODE.SNGL(_xlfn._xlws.FILTER(OpenMeteoAPI[WeatherCode],(OpenMeteoAPI[LocationID]=$B180)*(INT(OpenMeteoAPI[ForecastDateTime])=$C180))))</f>
        <v>51</v>
      </c>
      <c r="K180" t="str" cm="1">
        <f t="array" ref="K180">IF($J180="","",_xlfn.IFS($J180=0,"Clear",$J180&lt;=3,"Partly Cloudy",OR($J180=45,$J180=48),"Fog",AND($J180&gt;=51,$J180&lt;=67),"Drizzle",AND($J180&gt;=71,$J180&lt;=77),"Snow",AND($J180&gt;=80,$J180&lt;=82),"Rain Showers",AND($J180&gt;=95,$J180&lt;=99),"Thunderstorm",TRUE,"Cloudy"))</f>
        <v>Drizzle</v>
      </c>
      <c r="L180" t="str" cm="1">
        <f t="array" ref="L180">IF($J180="","",_xlfn.IFS($J180=0,_xlfn.UNICHAR(9728),$J180&lt;=3,_xlfn.UNICHAR(9729),OR($J180=45,$J180=48),"~",AND($J180&gt;=51,$J180&lt;=67),_xlfn.UNICHAR(9748),AND($J180&gt;=71,$J180&lt;=77),_xlfn.UNICHAR(10052),AND($J180&gt;=80,$J180&lt;=82),_xlfn.UNICHAR(9748),AND($J180&gt;=95,$J180&lt;=99),_xlfn.UNICHAR(9889),TRUE,_xlfn.UNICHAR(9729)))</f>
        <v>☔</v>
      </c>
    </row>
    <row r="181" spans="1:12">
      <c r="A181" t="str" cm="1">
        <f t="array" ref="A181">_xlfn.LET(_xlpm.ids,_xlfn._xlws.FILTER(Locations[LocationID],Locations[LocationID]&lt;&gt;""),_xlpm.days,_xlfn._xlws.SORT(_xlfn.UNIQUE(INT(OpenMeteoAPI[ForecastDateTime]))),_xlpm.n,ROWS($A$2:A181),IF(_xlpm.n&gt;ROWS(_xlpm.ids)*ROWS(_xlpm.days),"",_xlfn.XLOOKUP(INDEX(_xlpm.ids,INT((_xlpm.n-1)/ROWS(_xlpm.days))+1),Locations[LocationID],Locations[Display Location])))</f>
        <v>Warsaw, PL</v>
      </c>
      <c r="B181" t="str" cm="1">
        <f t="array" ref="B181">_xlfn.LET(_xlpm.ids,_xlfn._xlws.FILTER(Locations[LocationID],Locations[LocationID]&lt;&gt;""),_xlpm.days,_xlfn._xlws.SORT(_xlfn.UNIQUE(INT(OpenMeteoAPI[ForecastDateTime]))),_xlpm.n,ROWS($B$2:B181),IF(_xlpm.n&gt;ROWS(_xlpm.ids)*ROWS(_xlpm.days),"",INDEX(_xlpm.ids,INT((_xlpm.n-1)/ROWS(_xlpm.days))+1)))</f>
        <v>PL-WAW</v>
      </c>
      <c r="C181" s="10" cm="1">
        <f t="array" ref="C181">_xlfn.LET(_xlpm.days,_xlfn._xlws.SORT(_xlfn.UNIQUE(INT(OpenMeteoAPI[ForecastDateTime]))),_xlpm.n,ROWS($C$2:C181),IF($B181="","",INDEX(_xlpm.days,MOD(_xlpm.n-1,ROWS(_xlpm.days))+1)))</f>
        <v>46219</v>
      </c>
      <c r="D181" s="3" cm="1">
        <f t="array" ref="D181">IF($B181="","",MAX(_xlfn._xlws.FILTER(OpenMeteoAPI[TemperatureC],(OpenMeteoAPI[LocationID]=$B181)*(INT(OpenMeteoAPI[ForecastDateTime])=$C181))))</f>
        <v>26.4</v>
      </c>
      <c r="E181" s="3" cm="1">
        <f t="array" ref="E181">IF($B181="","",MIN(_xlfn._xlws.FILTER(OpenMeteoAPI[TemperatureC],(OpenMeteoAPI[LocationID]=$B181)*(INT(OpenMeteoAPI[ForecastDateTime])=$C181))))</f>
        <v>17.7</v>
      </c>
      <c r="F181" s="4" cm="1">
        <f t="array" ref="F181">IF($B181="","",AVERAGE(_xlfn._xlws.FILTER(OpenMeteoAPI[RelativeHumidityPct],(OpenMeteoAPI[LocationID]=$B181)*(INT(OpenMeteoAPI[ForecastDateTime])=$C181)))/100)</f>
        <v>0.73124999999999996</v>
      </c>
      <c r="G181" s="4" cm="1">
        <f t="array" ref="G181">IF($B181="","",MAX(_xlfn._xlws.FILTER(OpenMeteoAPI[PrecipitationProbabilityPct],(OpenMeteoAPI[LocationID]=$B181)*(INT(OpenMeteoAPI[ForecastDateTime])=$C181)))/100)</f>
        <v>0.26</v>
      </c>
      <c r="H181" s="3" cm="1">
        <f t="array" ref="H181">IF($B181="","",SUM(_xlfn._xlws.FILTER(OpenMeteoAPI[PrecipitationMM],(OpenMeteoAPI[LocationID]=$B181)*(INT(OpenMeteoAPI[ForecastDateTime])=$C181))))</f>
        <v>0.6</v>
      </c>
      <c r="I181" s="3" cm="1">
        <f t="array" ref="I181">IF($B181="","",AVERAGE(_xlfn._xlws.FILTER(OpenMeteoAPI[WindSpeedKMH],(OpenMeteoAPI[LocationID]=$B181)*(INT(OpenMeteoAPI[ForecastDateTime])=$C181))))</f>
        <v>5.875</v>
      </c>
      <c r="J181" cm="1">
        <f t="array" ref="J181">IF($B181="","",_xlfn.MODE.SNGL(_xlfn._xlws.FILTER(OpenMeteoAPI[WeatherCode],(OpenMeteoAPI[LocationID]=$B181)*(INT(OpenMeteoAPI[ForecastDateTime])=$C181))))</f>
        <v>1</v>
      </c>
      <c r="K181" t="str" cm="1">
        <f t="array" ref="K181">IF($J181="","",_xlfn.IFS($J181=0,"Clear",$J181&lt;=3,"Partly Cloudy",OR($J181=45,$J181=48),"Fog",AND($J181&gt;=51,$J181&lt;=67),"Drizzle",AND($J181&gt;=71,$J181&lt;=77),"Snow",AND($J181&gt;=80,$J181&lt;=82),"Rain Showers",AND($J181&gt;=95,$J181&lt;=99),"Thunderstorm",TRUE,"Cloudy"))</f>
        <v>Partly Cloudy</v>
      </c>
      <c r="L181" t="str" cm="1">
        <f t="array" ref="L181">IF($J181="","",_xlfn.IFS($J181=0,_xlfn.UNICHAR(9728),$J181&lt;=3,_xlfn.UNICHAR(9729),OR($J181=45,$J181=48),"~",AND($J181&gt;=51,$J181&lt;=67),_xlfn.UNICHAR(9748),AND($J181&gt;=71,$J181&lt;=77),_xlfn.UNICHAR(10052),AND($J181&gt;=80,$J181&lt;=82),_xlfn.UNICHAR(9748),AND($J181&gt;=95,$J181&lt;=99),_xlfn.UNICHAR(9889),TRUE,_xlfn.UNICHAR(9729)))</f>
        <v>☁</v>
      </c>
    </row>
    <row r="182" spans="1:12">
      <c r="A182" t="str" cm="1">
        <f t="array" ref="A182">_xlfn.LET(_xlpm.ids,_xlfn._xlws.FILTER(Locations[LocationID],Locations[LocationID]&lt;&gt;""),_xlpm.days,_xlfn._xlws.SORT(_xlfn.UNIQUE(INT(OpenMeteoAPI[ForecastDateTime]))),_xlpm.n,ROWS($A$2:A182),IF(_xlpm.n&gt;ROWS(_xlpm.ids)*ROWS(_xlpm.days),"",_xlfn.XLOOKUP(INDEX(_xlpm.ids,INT((_xlpm.n-1)/ROWS(_xlpm.days))+1),Locations[LocationID],Locations[Display Location])))</f>
        <v>Lisbon, PT</v>
      </c>
      <c r="B182" t="str" cm="1">
        <f t="array" ref="B182">_xlfn.LET(_xlpm.ids,_xlfn._xlws.FILTER(Locations[LocationID],Locations[LocationID]&lt;&gt;""),_xlpm.days,_xlfn._xlws.SORT(_xlfn.UNIQUE(INT(OpenMeteoAPI[ForecastDateTime]))),_xlpm.n,ROWS($B$2:B182),IF(_xlpm.n&gt;ROWS(_xlpm.ids)*ROWS(_xlpm.days),"",INDEX(_xlpm.ids,INT((_xlpm.n-1)/ROWS(_xlpm.days))+1)))</f>
        <v>PT-LIS</v>
      </c>
      <c r="C182" s="10" cm="1">
        <f t="array" ref="C182">_xlfn.LET(_xlpm.days,_xlfn._xlws.SORT(_xlfn.UNIQUE(INT(OpenMeteoAPI[ForecastDateTime]))),_xlpm.n,ROWS($C$2:C182),IF($B182="","",INDEX(_xlpm.days,MOD(_xlpm.n-1,ROWS(_xlpm.days))+1)))</f>
        <v>46210</v>
      </c>
      <c r="D182" s="3" cm="1">
        <f t="array" ref="D182">IF($B182="","",MAX(_xlfn._xlws.FILTER(OpenMeteoAPI[TemperatureC],(OpenMeteoAPI[LocationID]=$B182)*(INT(OpenMeteoAPI[ForecastDateTime])=$C182))))</f>
        <v>31.6</v>
      </c>
      <c r="E182" s="3" cm="1">
        <f t="array" ref="E182">IF($B182="","",MIN(_xlfn._xlws.FILTER(OpenMeteoAPI[TemperatureC],(OpenMeteoAPI[LocationID]=$B182)*(INT(OpenMeteoAPI[ForecastDateTime])=$C182))))</f>
        <v>19.5</v>
      </c>
      <c r="F182" s="4" cm="1">
        <f t="array" ref="F182">IF($B182="","",AVERAGE(_xlfn._xlws.FILTER(OpenMeteoAPI[RelativeHumidityPct],(OpenMeteoAPI[LocationID]=$B182)*(INT(OpenMeteoAPI[ForecastDateTime])=$C182)))/100)</f>
        <v>0.61875000000000002</v>
      </c>
      <c r="G182" s="4" cm="1">
        <f t="array" ref="G182">IF($B182="","",MAX(_xlfn._xlws.FILTER(OpenMeteoAPI[PrecipitationProbabilityPct],(OpenMeteoAPI[LocationID]=$B182)*(INT(OpenMeteoAPI[ForecastDateTime])=$C182)))/100)</f>
        <v>0</v>
      </c>
      <c r="H182" s="3" cm="1">
        <f t="array" ref="H182">IF($B182="","",SUM(_xlfn._xlws.FILTER(OpenMeteoAPI[PrecipitationMM],(OpenMeteoAPI[LocationID]=$B182)*(INT(OpenMeteoAPI[ForecastDateTime])=$C182))))</f>
        <v>0</v>
      </c>
      <c r="I182" s="3" cm="1">
        <f t="array" ref="I182">IF($B182="","",AVERAGE(_xlfn._xlws.FILTER(OpenMeteoAPI[WindSpeedKMH],(OpenMeteoAPI[LocationID]=$B182)*(INT(OpenMeteoAPI[ForecastDateTime])=$C182))))</f>
        <v>9.3166666666666664</v>
      </c>
      <c r="J182" cm="1">
        <f t="array" ref="J182">IF($B182="","",_xlfn.MODE.SNGL(_xlfn._xlws.FILTER(OpenMeteoAPI[WeatherCode],(OpenMeteoAPI[LocationID]=$B182)*(INT(OpenMeteoAPI[ForecastDateTime])=$C182))))</f>
        <v>0</v>
      </c>
      <c r="K182" t="str" cm="1">
        <f t="array" ref="K182">IF($J182="","",_xlfn.IFS($J182=0,"Clear",$J182&lt;=3,"Partly Cloudy",OR($J182=45,$J182=48),"Fog",AND($J182&gt;=51,$J182&lt;=67),"Drizzle",AND($J182&gt;=71,$J182&lt;=77),"Snow",AND($J182&gt;=80,$J182&lt;=82),"Rain Showers",AND($J182&gt;=95,$J182&lt;=99),"Thunderstorm",TRUE,"Cloudy"))</f>
        <v>Clear</v>
      </c>
      <c r="L182" t="str" cm="1">
        <f t="array" ref="L182">IF($J182="","",_xlfn.IFS($J182=0,_xlfn.UNICHAR(9728),$J182&lt;=3,_xlfn.UNICHAR(9729),OR($J182=45,$J182=48),"~",AND($J182&gt;=51,$J182&lt;=67),_xlfn.UNICHAR(9748),AND($J182&gt;=71,$J182&lt;=77),_xlfn.UNICHAR(10052),AND($J182&gt;=80,$J182&lt;=82),_xlfn.UNICHAR(9748),AND($J182&gt;=95,$J182&lt;=99),_xlfn.UNICHAR(9889),TRUE,_xlfn.UNICHAR(9729)))</f>
        <v>☀</v>
      </c>
    </row>
    <row r="183" spans="1:12">
      <c r="A183" t="str" cm="1">
        <f t="array" ref="A183">_xlfn.LET(_xlpm.ids,_xlfn._xlws.FILTER(Locations[LocationID],Locations[LocationID]&lt;&gt;""),_xlpm.days,_xlfn._xlws.SORT(_xlfn.UNIQUE(INT(OpenMeteoAPI[ForecastDateTime]))),_xlpm.n,ROWS($A$2:A183),IF(_xlpm.n&gt;ROWS(_xlpm.ids)*ROWS(_xlpm.days),"",_xlfn.XLOOKUP(INDEX(_xlpm.ids,INT((_xlpm.n-1)/ROWS(_xlpm.days))+1),Locations[LocationID],Locations[Display Location])))</f>
        <v>Lisbon, PT</v>
      </c>
      <c r="B183" t="str" cm="1">
        <f t="array" ref="B183">_xlfn.LET(_xlpm.ids,_xlfn._xlws.FILTER(Locations[LocationID],Locations[LocationID]&lt;&gt;""),_xlpm.days,_xlfn._xlws.SORT(_xlfn.UNIQUE(INT(OpenMeteoAPI[ForecastDateTime]))),_xlpm.n,ROWS($B$2:B183),IF(_xlpm.n&gt;ROWS(_xlpm.ids)*ROWS(_xlpm.days),"",INDEX(_xlpm.ids,INT((_xlpm.n-1)/ROWS(_xlpm.days))+1)))</f>
        <v>PT-LIS</v>
      </c>
      <c r="C183" s="10" cm="1">
        <f t="array" ref="C183">_xlfn.LET(_xlpm.days,_xlfn._xlws.SORT(_xlfn.UNIQUE(INT(OpenMeteoAPI[ForecastDateTime]))),_xlpm.n,ROWS($C$2:C183),IF($B183="","",INDEX(_xlpm.days,MOD(_xlpm.n-1,ROWS(_xlpm.days))+1)))</f>
        <v>46211</v>
      </c>
      <c r="D183" s="3" cm="1">
        <f t="array" ref="D183">IF($B183="","",MAX(_xlfn._xlws.FILTER(OpenMeteoAPI[TemperatureC],(OpenMeteoAPI[LocationID]=$B183)*(INT(OpenMeteoAPI[ForecastDateTime])=$C183))))</f>
        <v>33.9</v>
      </c>
      <c r="E183" s="3" cm="1">
        <f t="array" ref="E183">IF($B183="","",MIN(_xlfn._xlws.FILTER(OpenMeteoAPI[TemperatureC],(OpenMeteoAPI[LocationID]=$B183)*(INT(OpenMeteoAPI[ForecastDateTime])=$C183))))</f>
        <v>18.7</v>
      </c>
      <c r="F183" s="4" cm="1">
        <f t="array" ref="F183">IF($B183="","",AVERAGE(_xlfn._xlws.FILTER(OpenMeteoAPI[RelativeHumidityPct],(OpenMeteoAPI[LocationID]=$B183)*(INT(OpenMeteoAPI[ForecastDateTime])=$C183)))/100)</f>
        <v>0.53333333333333333</v>
      </c>
      <c r="G183" s="4" cm="1">
        <f t="array" ref="G183">IF($B183="","",MAX(_xlfn._xlws.FILTER(OpenMeteoAPI[PrecipitationProbabilityPct],(OpenMeteoAPI[LocationID]=$B183)*(INT(OpenMeteoAPI[ForecastDateTime])=$C183)))/100)</f>
        <v>0</v>
      </c>
      <c r="H183" s="3" cm="1">
        <f t="array" ref="H183">IF($B183="","",SUM(_xlfn._xlws.FILTER(OpenMeteoAPI[PrecipitationMM],(OpenMeteoAPI[LocationID]=$B183)*(INT(OpenMeteoAPI[ForecastDateTime])=$C183))))</f>
        <v>0</v>
      </c>
      <c r="I183" s="3" cm="1">
        <f t="array" ref="I183">IF($B183="","",AVERAGE(_xlfn._xlws.FILTER(OpenMeteoAPI[WindSpeedKMH],(OpenMeteoAPI[LocationID]=$B183)*(INT(OpenMeteoAPI[ForecastDateTime])=$C183))))</f>
        <v>6.3458333333333341</v>
      </c>
      <c r="J183" cm="1">
        <f t="array" ref="J183">IF($B183="","",_xlfn.MODE.SNGL(_xlfn._xlws.FILTER(OpenMeteoAPI[WeatherCode],(OpenMeteoAPI[LocationID]=$B183)*(INT(OpenMeteoAPI[ForecastDateTime])=$C183))))</f>
        <v>0</v>
      </c>
      <c r="K183" t="str" cm="1">
        <f t="array" ref="K183">IF($J183="","",_xlfn.IFS($J183=0,"Clear",$J183&lt;=3,"Partly Cloudy",OR($J183=45,$J183=48),"Fog",AND($J183&gt;=51,$J183&lt;=67),"Drizzle",AND($J183&gt;=71,$J183&lt;=77),"Snow",AND($J183&gt;=80,$J183&lt;=82),"Rain Showers",AND($J183&gt;=95,$J183&lt;=99),"Thunderstorm",TRUE,"Cloudy"))</f>
        <v>Clear</v>
      </c>
      <c r="L183" t="str" cm="1">
        <f t="array" ref="L183">IF($J183="","",_xlfn.IFS($J183=0,_xlfn.UNICHAR(9728),$J183&lt;=3,_xlfn.UNICHAR(9729),OR($J183=45,$J183=48),"~",AND($J183&gt;=51,$J183&lt;=67),_xlfn.UNICHAR(9748),AND($J183&gt;=71,$J183&lt;=77),_xlfn.UNICHAR(10052),AND($J183&gt;=80,$J183&lt;=82),_xlfn.UNICHAR(9748),AND($J183&gt;=95,$J183&lt;=99),_xlfn.UNICHAR(9889),TRUE,_xlfn.UNICHAR(9729)))</f>
        <v>☀</v>
      </c>
    </row>
    <row r="184" spans="1:12">
      <c r="A184" t="str" cm="1">
        <f t="array" ref="A184">_xlfn.LET(_xlpm.ids,_xlfn._xlws.FILTER(Locations[LocationID],Locations[LocationID]&lt;&gt;""),_xlpm.days,_xlfn._xlws.SORT(_xlfn.UNIQUE(INT(OpenMeteoAPI[ForecastDateTime]))),_xlpm.n,ROWS($A$2:A184),IF(_xlpm.n&gt;ROWS(_xlpm.ids)*ROWS(_xlpm.days),"",_xlfn.XLOOKUP(INDEX(_xlpm.ids,INT((_xlpm.n-1)/ROWS(_xlpm.days))+1),Locations[LocationID],Locations[Display Location])))</f>
        <v>Lisbon, PT</v>
      </c>
      <c r="B184" t="str" cm="1">
        <f t="array" ref="B184">_xlfn.LET(_xlpm.ids,_xlfn._xlws.FILTER(Locations[LocationID],Locations[LocationID]&lt;&gt;""),_xlpm.days,_xlfn._xlws.SORT(_xlfn.UNIQUE(INT(OpenMeteoAPI[ForecastDateTime]))),_xlpm.n,ROWS($B$2:B184),IF(_xlpm.n&gt;ROWS(_xlpm.ids)*ROWS(_xlpm.days),"",INDEX(_xlpm.ids,INT((_xlpm.n-1)/ROWS(_xlpm.days))+1)))</f>
        <v>PT-LIS</v>
      </c>
      <c r="C184" s="10" cm="1">
        <f t="array" ref="C184">_xlfn.LET(_xlpm.days,_xlfn._xlws.SORT(_xlfn.UNIQUE(INT(OpenMeteoAPI[ForecastDateTime]))),_xlpm.n,ROWS($C$2:C184),IF($B184="","",INDEX(_xlpm.days,MOD(_xlpm.n-1,ROWS(_xlpm.days))+1)))</f>
        <v>46212</v>
      </c>
      <c r="D184" s="3" cm="1">
        <f t="array" ref="D184">IF($B184="","",MAX(_xlfn._xlws.FILTER(OpenMeteoAPI[TemperatureC],(OpenMeteoAPI[LocationID]=$B184)*(INT(OpenMeteoAPI[ForecastDateTime])=$C184))))</f>
        <v>26.8</v>
      </c>
      <c r="E184" s="3" cm="1">
        <f t="array" ref="E184">IF($B184="","",MIN(_xlfn._xlws.FILTER(OpenMeteoAPI[TemperatureC],(OpenMeteoAPI[LocationID]=$B184)*(INT(OpenMeteoAPI[ForecastDateTime])=$C184))))</f>
        <v>19</v>
      </c>
      <c r="F184" s="4" cm="1">
        <f t="array" ref="F184">IF($B184="","",AVERAGE(_xlfn._xlws.FILTER(OpenMeteoAPI[RelativeHumidityPct],(OpenMeteoAPI[LocationID]=$B184)*(INT(OpenMeteoAPI[ForecastDateTime])=$C184)))/100)</f>
        <v>0.64875000000000005</v>
      </c>
      <c r="G184" s="4" cm="1">
        <f t="array" ref="G184">IF($B184="","",MAX(_xlfn._xlws.FILTER(OpenMeteoAPI[PrecipitationProbabilityPct],(OpenMeteoAPI[LocationID]=$B184)*(INT(OpenMeteoAPI[ForecastDateTime])=$C184)))/100)</f>
        <v>0</v>
      </c>
      <c r="H184" s="3" cm="1">
        <f t="array" ref="H184">IF($B184="","",SUM(_xlfn._xlws.FILTER(OpenMeteoAPI[PrecipitationMM],(OpenMeteoAPI[LocationID]=$B184)*(INT(OpenMeteoAPI[ForecastDateTime])=$C184))))</f>
        <v>0</v>
      </c>
      <c r="I184" s="3" cm="1">
        <f t="array" ref="I184">IF($B184="","",AVERAGE(_xlfn._xlws.FILTER(OpenMeteoAPI[WindSpeedKMH],(OpenMeteoAPI[LocationID]=$B184)*(INT(OpenMeteoAPI[ForecastDateTime])=$C184))))</f>
        <v>9.9374999999999982</v>
      </c>
      <c r="J184" cm="1">
        <f t="array" ref="J184">IF($B184="","",_xlfn.MODE.SNGL(_xlfn._xlws.FILTER(OpenMeteoAPI[WeatherCode],(OpenMeteoAPI[LocationID]=$B184)*(INT(OpenMeteoAPI[ForecastDateTime])=$C184))))</f>
        <v>0</v>
      </c>
      <c r="K184" t="str" cm="1">
        <f t="array" ref="K184">IF($J184="","",_xlfn.IFS($J184=0,"Clear",$J184&lt;=3,"Partly Cloudy",OR($J184=45,$J184=48),"Fog",AND($J184&gt;=51,$J184&lt;=67),"Drizzle",AND($J184&gt;=71,$J184&lt;=77),"Snow",AND($J184&gt;=80,$J184&lt;=82),"Rain Showers",AND($J184&gt;=95,$J184&lt;=99),"Thunderstorm",TRUE,"Cloudy"))</f>
        <v>Clear</v>
      </c>
      <c r="L184" t="str" cm="1">
        <f t="array" ref="L184">IF($J184="","",_xlfn.IFS($J184=0,_xlfn.UNICHAR(9728),$J184&lt;=3,_xlfn.UNICHAR(9729),OR($J184=45,$J184=48),"~",AND($J184&gt;=51,$J184&lt;=67),_xlfn.UNICHAR(9748),AND($J184&gt;=71,$J184&lt;=77),_xlfn.UNICHAR(10052),AND($J184&gt;=80,$J184&lt;=82),_xlfn.UNICHAR(9748),AND($J184&gt;=95,$J184&lt;=99),_xlfn.UNICHAR(9889),TRUE,_xlfn.UNICHAR(9729)))</f>
        <v>☀</v>
      </c>
    </row>
    <row r="185" spans="1:12">
      <c r="A185" t="str" cm="1">
        <f t="array" ref="A185">_xlfn.LET(_xlpm.ids,_xlfn._xlws.FILTER(Locations[LocationID],Locations[LocationID]&lt;&gt;""),_xlpm.days,_xlfn._xlws.SORT(_xlfn.UNIQUE(INT(OpenMeteoAPI[ForecastDateTime]))),_xlpm.n,ROWS($A$2:A185),IF(_xlpm.n&gt;ROWS(_xlpm.ids)*ROWS(_xlpm.days),"",_xlfn.XLOOKUP(INDEX(_xlpm.ids,INT((_xlpm.n-1)/ROWS(_xlpm.days))+1),Locations[LocationID],Locations[Display Location])))</f>
        <v>Lisbon, PT</v>
      </c>
      <c r="B185" t="str" cm="1">
        <f t="array" ref="B185">_xlfn.LET(_xlpm.ids,_xlfn._xlws.FILTER(Locations[LocationID],Locations[LocationID]&lt;&gt;""),_xlpm.days,_xlfn._xlws.SORT(_xlfn.UNIQUE(INT(OpenMeteoAPI[ForecastDateTime]))),_xlpm.n,ROWS($B$2:B185),IF(_xlpm.n&gt;ROWS(_xlpm.ids)*ROWS(_xlpm.days),"",INDEX(_xlpm.ids,INT((_xlpm.n-1)/ROWS(_xlpm.days))+1)))</f>
        <v>PT-LIS</v>
      </c>
      <c r="C185" s="10" cm="1">
        <f t="array" ref="C185">_xlfn.LET(_xlpm.days,_xlfn._xlws.SORT(_xlfn.UNIQUE(INT(OpenMeteoAPI[ForecastDateTime]))),_xlpm.n,ROWS($C$2:C185),IF($B185="","",INDEX(_xlpm.days,MOD(_xlpm.n-1,ROWS(_xlpm.days))+1)))</f>
        <v>46213</v>
      </c>
      <c r="D185" s="3" cm="1">
        <f t="array" ref="D185">IF($B185="","",MAX(_xlfn._xlws.FILTER(OpenMeteoAPI[TemperatureC],(OpenMeteoAPI[LocationID]=$B185)*(INT(OpenMeteoAPI[ForecastDateTime])=$C185))))</f>
        <v>27</v>
      </c>
      <c r="E185" s="3" cm="1">
        <f t="array" ref="E185">IF($B185="","",MIN(_xlfn._xlws.FILTER(OpenMeteoAPI[TemperatureC],(OpenMeteoAPI[LocationID]=$B185)*(INT(OpenMeteoAPI[ForecastDateTime])=$C185))))</f>
        <v>18.399999999999999</v>
      </c>
      <c r="F185" s="4" cm="1">
        <f t="array" ref="F185">IF($B185="","",AVERAGE(_xlfn._xlws.FILTER(OpenMeteoAPI[RelativeHumidityPct],(OpenMeteoAPI[LocationID]=$B185)*(INT(OpenMeteoAPI[ForecastDateTime])=$C185)))/100)</f>
        <v>0.69499999999999995</v>
      </c>
      <c r="G185" s="4" cm="1">
        <f t="array" ref="G185">IF($B185="","",MAX(_xlfn._xlws.FILTER(OpenMeteoAPI[PrecipitationProbabilityPct],(OpenMeteoAPI[LocationID]=$B185)*(INT(OpenMeteoAPI[ForecastDateTime])=$C185)))/100)</f>
        <v>0</v>
      </c>
      <c r="H185" s="3" cm="1">
        <f t="array" ref="H185">IF($B185="","",SUM(_xlfn._xlws.FILTER(OpenMeteoAPI[PrecipitationMM],(OpenMeteoAPI[LocationID]=$B185)*(INT(OpenMeteoAPI[ForecastDateTime])=$C185))))</f>
        <v>0</v>
      </c>
      <c r="I185" s="3" cm="1">
        <f t="array" ref="I185">IF($B185="","",AVERAGE(_xlfn._xlws.FILTER(OpenMeteoAPI[WindSpeedKMH],(OpenMeteoAPI[LocationID]=$B185)*(INT(OpenMeteoAPI[ForecastDateTime])=$C185))))</f>
        <v>12.820833333333335</v>
      </c>
      <c r="J185" cm="1">
        <f t="array" ref="J185">IF($B185="","",_xlfn.MODE.SNGL(_xlfn._xlws.FILTER(OpenMeteoAPI[WeatherCode],(OpenMeteoAPI[LocationID]=$B185)*(INT(OpenMeteoAPI[ForecastDateTime])=$C185))))</f>
        <v>1</v>
      </c>
      <c r="K185" t="str" cm="1">
        <f t="array" ref="K185">IF($J185="","",_xlfn.IFS($J185=0,"Clear",$J185&lt;=3,"Partly Cloudy",OR($J185=45,$J185=48),"Fog",AND($J185&gt;=51,$J185&lt;=67),"Drizzle",AND($J185&gt;=71,$J185&lt;=77),"Snow",AND($J185&gt;=80,$J185&lt;=82),"Rain Showers",AND($J185&gt;=95,$J185&lt;=99),"Thunderstorm",TRUE,"Cloudy"))</f>
        <v>Partly Cloudy</v>
      </c>
      <c r="L185" t="str" cm="1">
        <f t="array" ref="L185">IF($J185="","",_xlfn.IFS($J185=0,_xlfn.UNICHAR(9728),$J185&lt;=3,_xlfn.UNICHAR(9729),OR($J185=45,$J185=48),"~",AND($J185&gt;=51,$J185&lt;=67),_xlfn.UNICHAR(9748),AND($J185&gt;=71,$J185&lt;=77),_xlfn.UNICHAR(10052),AND($J185&gt;=80,$J185&lt;=82),_xlfn.UNICHAR(9748),AND($J185&gt;=95,$J185&lt;=99),_xlfn.UNICHAR(9889),TRUE,_xlfn.UNICHAR(9729)))</f>
        <v>☁</v>
      </c>
    </row>
    <row r="186" spans="1:12">
      <c r="A186" t="str" cm="1">
        <f t="array" ref="A186">_xlfn.LET(_xlpm.ids,_xlfn._xlws.FILTER(Locations[LocationID],Locations[LocationID]&lt;&gt;""),_xlpm.days,_xlfn._xlws.SORT(_xlfn.UNIQUE(INT(OpenMeteoAPI[ForecastDateTime]))),_xlpm.n,ROWS($A$2:A186),IF(_xlpm.n&gt;ROWS(_xlpm.ids)*ROWS(_xlpm.days),"",_xlfn.XLOOKUP(INDEX(_xlpm.ids,INT((_xlpm.n-1)/ROWS(_xlpm.days))+1),Locations[LocationID],Locations[Display Location])))</f>
        <v>Lisbon, PT</v>
      </c>
      <c r="B186" t="str" cm="1">
        <f t="array" ref="B186">_xlfn.LET(_xlpm.ids,_xlfn._xlws.FILTER(Locations[LocationID],Locations[LocationID]&lt;&gt;""),_xlpm.days,_xlfn._xlws.SORT(_xlfn.UNIQUE(INT(OpenMeteoAPI[ForecastDateTime]))),_xlpm.n,ROWS($B$2:B186),IF(_xlpm.n&gt;ROWS(_xlpm.ids)*ROWS(_xlpm.days),"",INDEX(_xlpm.ids,INT((_xlpm.n-1)/ROWS(_xlpm.days))+1)))</f>
        <v>PT-LIS</v>
      </c>
      <c r="C186" s="10" cm="1">
        <f t="array" ref="C186">_xlfn.LET(_xlpm.days,_xlfn._xlws.SORT(_xlfn.UNIQUE(INT(OpenMeteoAPI[ForecastDateTime]))),_xlpm.n,ROWS($C$2:C186),IF($B186="","",INDEX(_xlpm.days,MOD(_xlpm.n-1,ROWS(_xlpm.days))+1)))</f>
        <v>46214</v>
      </c>
      <c r="D186" s="3" cm="1">
        <f t="array" ref="D186">IF($B186="","",MAX(_xlfn._xlws.FILTER(OpenMeteoAPI[TemperatureC],(OpenMeteoAPI[LocationID]=$B186)*(INT(OpenMeteoAPI[ForecastDateTime])=$C186))))</f>
        <v>26.5</v>
      </c>
      <c r="E186" s="3" cm="1">
        <f t="array" ref="E186">IF($B186="","",MIN(_xlfn._xlws.FILTER(OpenMeteoAPI[TemperatureC],(OpenMeteoAPI[LocationID]=$B186)*(INT(OpenMeteoAPI[ForecastDateTime])=$C186))))</f>
        <v>18.399999999999999</v>
      </c>
      <c r="F186" s="4" cm="1">
        <f t="array" ref="F186">IF($B186="","",AVERAGE(_xlfn._xlws.FILTER(OpenMeteoAPI[RelativeHumidityPct],(OpenMeteoAPI[LocationID]=$B186)*(INT(OpenMeteoAPI[ForecastDateTime])=$C186)))/100)</f>
        <v>0.68666666666666676</v>
      </c>
      <c r="G186" s="4" cm="1">
        <f t="array" ref="G186">IF($B186="","",MAX(_xlfn._xlws.FILTER(OpenMeteoAPI[PrecipitationProbabilityPct],(OpenMeteoAPI[LocationID]=$B186)*(INT(OpenMeteoAPI[ForecastDateTime])=$C186)))/100)</f>
        <v>0</v>
      </c>
      <c r="H186" s="3" cm="1">
        <f t="array" ref="H186">IF($B186="","",SUM(_xlfn._xlws.FILTER(OpenMeteoAPI[PrecipitationMM],(OpenMeteoAPI[LocationID]=$B186)*(INT(OpenMeteoAPI[ForecastDateTime])=$C186))))</f>
        <v>0</v>
      </c>
      <c r="I186" s="3" cm="1">
        <f t="array" ref="I186">IF($B186="","",AVERAGE(_xlfn._xlws.FILTER(OpenMeteoAPI[WindSpeedKMH],(OpenMeteoAPI[LocationID]=$B186)*(INT(OpenMeteoAPI[ForecastDateTime])=$C186))))</f>
        <v>9.970833333333335</v>
      </c>
      <c r="J186" cm="1">
        <f t="array" ref="J186">IF($B186="","",_xlfn.MODE.SNGL(_xlfn._xlws.FILTER(OpenMeteoAPI[WeatherCode],(OpenMeteoAPI[LocationID]=$B186)*(INT(OpenMeteoAPI[ForecastDateTime])=$C186))))</f>
        <v>1</v>
      </c>
      <c r="K186" t="str" cm="1">
        <f t="array" ref="K186">IF($J186="","",_xlfn.IFS($J186=0,"Clear",$J186&lt;=3,"Partly Cloudy",OR($J186=45,$J186=48),"Fog",AND($J186&gt;=51,$J186&lt;=67),"Drizzle",AND($J186&gt;=71,$J186&lt;=77),"Snow",AND($J186&gt;=80,$J186&lt;=82),"Rain Showers",AND($J186&gt;=95,$J186&lt;=99),"Thunderstorm",TRUE,"Cloudy"))</f>
        <v>Partly Cloudy</v>
      </c>
      <c r="L186" t="str" cm="1">
        <f t="array" ref="L186">IF($J186="","",_xlfn.IFS($J186=0,_xlfn.UNICHAR(9728),$J186&lt;=3,_xlfn.UNICHAR(9729),OR($J186=45,$J186=48),"~",AND($J186&gt;=51,$J186&lt;=67),_xlfn.UNICHAR(9748),AND($J186&gt;=71,$J186&lt;=77),_xlfn.UNICHAR(10052),AND($J186&gt;=80,$J186&lt;=82),_xlfn.UNICHAR(9748),AND($J186&gt;=95,$J186&lt;=99),_xlfn.UNICHAR(9889),TRUE,_xlfn.UNICHAR(9729)))</f>
        <v>☁</v>
      </c>
    </row>
    <row r="187" spans="1:12">
      <c r="A187" t="str" cm="1">
        <f t="array" ref="A187">_xlfn.LET(_xlpm.ids,_xlfn._xlws.FILTER(Locations[LocationID],Locations[LocationID]&lt;&gt;""),_xlpm.days,_xlfn._xlws.SORT(_xlfn.UNIQUE(INT(OpenMeteoAPI[ForecastDateTime]))),_xlpm.n,ROWS($A$2:A187),IF(_xlpm.n&gt;ROWS(_xlpm.ids)*ROWS(_xlpm.days),"",_xlfn.XLOOKUP(INDEX(_xlpm.ids,INT((_xlpm.n-1)/ROWS(_xlpm.days))+1),Locations[LocationID],Locations[Display Location])))</f>
        <v>Lisbon, PT</v>
      </c>
      <c r="B187" t="str" cm="1">
        <f t="array" ref="B187">_xlfn.LET(_xlpm.ids,_xlfn._xlws.FILTER(Locations[LocationID],Locations[LocationID]&lt;&gt;""),_xlpm.days,_xlfn._xlws.SORT(_xlfn.UNIQUE(INT(OpenMeteoAPI[ForecastDateTime]))),_xlpm.n,ROWS($B$2:B187),IF(_xlpm.n&gt;ROWS(_xlpm.ids)*ROWS(_xlpm.days),"",INDEX(_xlpm.ids,INT((_xlpm.n-1)/ROWS(_xlpm.days))+1)))</f>
        <v>PT-LIS</v>
      </c>
      <c r="C187" s="10" cm="1">
        <f t="array" ref="C187">_xlfn.LET(_xlpm.days,_xlfn._xlws.SORT(_xlfn.UNIQUE(INT(OpenMeteoAPI[ForecastDateTime]))),_xlpm.n,ROWS($C$2:C187),IF($B187="","",INDEX(_xlpm.days,MOD(_xlpm.n-1,ROWS(_xlpm.days))+1)))</f>
        <v>46215</v>
      </c>
      <c r="D187" s="3" cm="1">
        <f t="array" ref="D187">IF($B187="","",MAX(_xlfn._xlws.FILTER(OpenMeteoAPI[TemperatureC],(OpenMeteoAPI[LocationID]=$B187)*(INT(OpenMeteoAPI[ForecastDateTime])=$C187))))</f>
        <v>24.1</v>
      </c>
      <c r="E187" s="3" cm="1">
        <f t="array" ref="E187">IF($B187="","",MIN(_xlfn._xlws.FILTER(OpenMeteoAPI[TemperatureC],(OpenMeteoAPI[LocationID]=$B187)*(INT(OpenMeteoAPI[ForecastDateTime])=$C187))))</f>
        <v>18.3</v>
      </c>
      <c r="F187" s="4" cm="1">
        <f t="array" ref="F187">IF($B187="","",AVERAGE(_xlfn._xlws.FILTER(OpenMeteoAPI[RelativeHumidityPct],(OpenMeteoAPI[LocationID]=$B187)*(INT(OpenMeteoAPI[ForecastDateTime])=$C187)))/100)</f>
        <v>0.74333333333333329</v>
      </c>
      <c r="G187" s="4" cm="1">
        <f t="array" ref="G187">IF($B187="","",MAX(_xlfn._xlws.FILTER(OpenMeteoAPI[PrecipitationProbabilityPct],(OpenMeteoAPI[LocationID]=$B187)*(INT(OpenMeteoAPI[ForecastDateTime])=$C187)))/100)</f>
        <v>0.03</v>
      </c>
      <c r="H187" s="3" cm="1">
        <f t="array" ref="H187">IF($B187="","",SUM(_xlfn._xlws.FILTER(OpenMeteoAPI[PrecipitationMM],(OpenMeteoAPI[LocationID]=$B187)*(INT(OpenMeteoAPI[ForecastDateTime])=$C187))))</f>
        <v>0</v>
      </c>
      <c r="I187" s="3" cm="1">
        <f t="array" ref="I187">IF($B187="","",AVERAGE(_xlfn._xlws.FILTER(OpenMeteoAPI[WindSpeedKMH],(OpenMeteoAPI[LocationID]=$B187)*(INT(OpenMeteoAPI[ForecastDateTime])=$C187))))</f>
        <v>8.1666666666666661</v>
      </c>
      <c r="J187" cm="1">
        <f t="array" ref="J187">IF($B187="","",_xlfn.MODE.SNGL(_xlfn._xlws.FILTER(OpenMeteoAPI[WeatherCode],(OpenMeteoAPI[LocationID]=$B187)*(INT(OpenMeteoAPI[ForecastDateTime])=$C187))))</f>
        <v>2</v>
      </c>
      <c r="K187" t="str" cm="1">
        <f t="array" ref="K187">IF($J187="","",_xlfn.IFS($J187=0,"Clear",$J187&lt;=3,"Partly Cloudy",OR($J187=45,$J187=48),"Fog",AND($J187&gt;=51,$J187&lt;=67),"Drizzle",AND($J187&gt;=71,$J187&lt;=77),"Snow",AND($J187&gt;=80,$J187&lt;=82),"Rain Showers",AND($J187&gt;=95,$J187&lt;=99),"Thunderstorm",TRUE,"Cloudy"))</f>
        <v>Partly Cloudy</v>
      </c>
      <c r="L187" t="str" cm="1">
        <f t="array" ref="L187">IF($J187="","",_xlfn.IFS($J187=0,_xlfn.UNICHAR(9728),$J187&lt;=3,_xlfn.UNICHAR(9729),OR($J187=45,$J187=48),"~",AND($J187&gt;=51,$J187&lt;=67),_xlfn.UNICHAR(9748),AND($J187&gt;=71,$J187&lt;=77),_xlfn.UNICHAR(10052),AND($J187&gt;=80,$J187&lt;=82),_xlfn.UNICHAR(9748),AND($J187&gt;=95,$J187&lt;=99),_xlfn.UNICHAR(9889),TRUE,_xlfn.UNICHAR(9729)))</f>
        <v>☁</v>
      </c>
    </row>
    <row r="188" spans="1:12">
      <c r="A188" t="str" cm="1">
        <f t="array" ref="A188">_xlfn.LET(_xlpm.ids,_xlfn._xlws.FILTER(Locations[LocationID],Locations[LocationID]&lt;&gt;""),_xlpm.days,_xlfn._xlws.SORT(_xlfn.UNIQUE(INT(OpenMeteoAPI[ForecastDateTime]))),_xlpm.n,ROWS($A$2:A188),IF(_xlpm.n&gt;ROWS(_xlpm.ids)*ROWS(_xlpm.days),"",_xlfn.XLOOKUP(INDEX(_xlpm.ids,INT((_xlpm.n-1)/ROWS(_xlpm.days))+1),Locations[LocationID],Locations[Display Location])))</f>
        <v>Lisbon, PT</v>
      </c>
      <c r="B188" t="str" cm="1">
        <f t="array" ref="B188">_xlfn.LET(_xlpm.ids,_xlfn._xlws.FILTER(Locations[LocationID],Locations[LocationID]&lt;&gt;""),_xlpm.days,_xlfn._xlws.SORT(_xlfn.UNIQUE(INT(OpenMeteoAPI[ForecastDateTime]))),_xlpm.n,ROWS($B$2:B188),IF(_xlpm.n&gt;ROWS(_xlpm.ids)*ROWS(_xlpm.days),"",INDEX(_xlpm.ids,INT((_xlpm.n-1)/ROWS(_xlpm.days))+1)))</f>
        <v>PT-LIS</v>
      </c>
      <c r="C188" s="10" cm="1">
        <f t="array" ref="C188">_xlfn.LET(_xlpm.days,_xlfn._xlws.SORT(_xlfn.UNIQUE(INT(OpenMeteoAPI[ForecastDateTime]))),_xlpm.n,ROWS($C$2:C188),IF($B188="","",INDEX(_xlpm.days,MOD(_xlpm.n-1,ROWS(_xlpm.days))+1)))</f>
        <v>46216</v>
      </c>
      <c r="D188" s="3" cm="1">
        <f t="array" ref="D188">IF($B188="","",MAX(_xlfn._xlws.FILTER(OpenMeteoAPI[TemperatureC],(OpenMeteoAPI[LocationID]=$B188)*(INT(OpenMeteoAPI[ForecastDateTime])=$C188))))</f>
        <v>24.3</v>
      </c>
      <c r="E188" s="3" cm="1">
        <f t="array" ref="E188">IF($B188="","",MIN(_xlfn._xlws.FILTER(OpenMeteoAPI[TemperatureC],(OpenMeteoAPI[LocationID]=$B188)*(INT(OpenMeteoAPI[ForecastDateTime])=$C188))))</f>
        <v>19</v>
      </c>
      <c r="F188" s="4" cm="1">
        <f t="array" ref="F188">IF($B188="","",AVERAGE(_xlfn._xlws.FILTER(OpenMeteoAPI[RelativeHumidityPct],(OpenMeteoAPI[LocationID]=$B188)*(INT(OpenMeteoAPI[ForecastDateTime])=$C188)))/100)</f>
        <v>0.75375000000000003</v>
      </c>
      <c r="G188" s="4" cm="1">
        <f t="array" ref="G188">IF($B188="","",MAX(_xlfn._xlws.FILTER(OpenMeteoAPI[PrecipitationProbabilityPct],(OpenMeteoAPI[LocationID]=$B188)*(INT(OpenMeteoAPI[ForecastDateTime])=$C188)))/100)</f>
        <v>0</v>
      </c>
      <c r="H188" s="3" cm="1">
        <f t="array" ref="H188">IF($B188="","",SUM(_xlfn._xlws.FILTER(OpenMeteoAPI[PrecipitationMM],(OpenMeteoAPI[LocationID]=$B188)*(INT(OpenMeteoAPI[ForecastDateTime])=$C188))))</f>
        <v>0</v>
      </c>
      <c r="I188" s="3" cm="1">
        <f t="array" ref="I188">IF($B188="","",AVERAGE(_xlfn._xlws.FILTER(OpenMeteoAPI[WindSpeedKMH],(OpenMeteoAPI[LocationID]=$B188)*(INT(OpenMeteoAPI[ForecastDateTime])=$C188))))</f>
        <v>8.2874999999999996</v>
      </c>
      <c r="J188" cm="1">
        <f t="array" ref="J188">IF($B188="","",_xlfn.MODE.SNGL(_xlfn._xlws.FILTER(OpenMeteoAPI[WeatherCode],(OpenMeteoAPI[LocationID]=$B188)*(INT(OpenMeteoAPI[ForecastDateTime])=$C188))))</f>
        <v>3</v>
      </c>
      <c r="K188" t="str" cm="1">
        <f t="array" ref="K188">IF($J188="","",_xlfn.IFS($J188=0,"Clear",$J188&lt;=3,"Partly Cloudy",OR($J188=45,$J188=48),"Fog",AND($J188&gt;=51,$J188&lt;=67),"Drizzle",AND($J188&gt;=71,$J188&lt;=77),"Snow",AND($J188&gt;=80,$J188&lt;=82),"Rain Showers",AND($J188&gt;=95,$J188&lt;=99),"Thunderstorm",TRUE,"Cloudy"))</f>
        <v>Partly Cloudy</v>
      </c>
      <c r="L188" t="str" cm="1">
        <f t="array" ref="L188">IF($J188="","",_xlfn.IFS($J188=0,_xlfn.UNICHAR(9728),$J188&lt;=3,_xlfn.UNICHAR(9729),OR($J188=45,$J188=48),"~",AND($J188&gt;=51,$J188&lt;=67),_xlfn.UNICHAR(9748),AND($J188&gt;=71,$J188&lt;=77),_xlfn.UNICHAR(10052),AND($J188&gt;=80,$J188&lt;=82),_xlfn.UNICHAR(9748),AND($J188&gt;=95,$J188&lt;=99),_xlfn.UNICHAR(9889),TRUE,_xlfn.UNICHAR(9729)))</f>
        <v>☁</v>
      </c>
    </row>
    <row r="189" spans="1:12">
      <c r="A189" t="str" cm="1">
        <f t="array" ref="A189">_xlfn.LET(_xlpm.ids,_xlfn._xlws.FILTER(Locations[LocationID],Locations[LocationID]&lt;&gt;""),_xlpm.days,_xlfn._xlws.SORT(_xlfn.UNIQUE(INT(OpenMeteoAPI[ForecastDateTime]))),_xlpm.n,ROWS($A$2:A189),IF(_xlpm.n&gt;ROWS(_xlpm.ids)*ROWS(_xlpm.days),"",_xlfn.XLOOKUP(INDEX(_xlpm.ids,INT((_xlpm.n-1)/ROWS(_xlpm.days))+1),Locations[LocationID],Locations[Display Location])))</f>
        <v>Lisbon, PT</v>
      </c>
      <c r="B189" t="str" cm="1">
        <f t="array" ref="B189">_xlfn.LET(_xlpm.ids,_xlfn._xlws.FILTER(Locations[LocationID],Locations[LocationID]&lt;&gt;""),_xlpm.days,_xlfn._xlws.SORT(_xlfn.UNIQUE(INT(OpenMeteoAPI[ForecastDateTime]))),_xlpm.n,ROWS($B$2:B189),IF(_xlpm.n&gt;ROWS(_xlpm.ids)*ROWS(_xlpm.days),"",INDEX(_xlpm.ids,INT((_xlpm.n-1)/ROWS(_xlpm.days))+1)))</f>
        <v>PT-LIS</v>
      </c>
      <c r="C189" s="10" cm="1">
        <f t="array" ref="C189">_xlfn.LET(_xlpm.days,_xlfn._xlws.SORT(_xlfn.UNIQUE(INT(OpenMeteoAPI[ForecastDateTime]))),_xlpm.n,ROWS($C$2:C189),IF($B189="","",INDEX(_xlpm.days,MOD(_xlpm.n-1,ROWS(_xlpm.days))+1)))</f>
        <v>46217</v>
      </c>
      <c r="D189" s="3" cm="1">
        <f t="array" ref="D189">IF($B189="","",MAX(_xlfn._xlws.FILTER(OpenMeteoAPI[TemperatureC],(OpenMeteoAPI[LocationID]=$B189)*(INT(OpenMeteoAPI[ForecastDateTime])=$C189))))</f>
        <v>24.1</v>
      </c>
      <c r="E189" s="3" cm="1">
        <f t="array" ref="E189">IF($B189="","",MIN(_xlfn._xlws.FILTER(OpenMeteoAPI[TemperatureC],(OpenMeteoAPI[LocationID]=$B189)*(INT(OpenMeteoAPI[ForecastDateTime])=$C189))))</f>
        <v>18.3</v>
      </c>
      <c r="F189" s="4" cm="1">
        <f t="array" ref="F189">IF($B189="","",AVERAGE(_xlfn._xlws.FILTER(OpenMeteoAPI[RelativeHumidityPct],(OpenMeteoAPI[LocationID]=$B189)*(INT(OpenMeteoAPI[ForecastDateTime])=$C189)))/100)</f>
        <v>0.79791666666666672</v>
      </c>
      <c r="G189" s="4" cm="1">
        <f t="array" ref="G189">IF($B189="","",MAX(_xlfn._xlws.FILTER(OpenMeteoAPI[PrecipitationProbabilityPct],(OpenMeteoAPI[LocationID]=$B189)*(INT(OpenMeteoAPI[ForecastDateTime])=$C189)))/100)</f>
        <v>0.02</v>
      </c>
      <c r="H189" s="3" cm="1">
        <f t="array" ref="H189">IF($B189="","",SUM(_xlfn._xlws.FILTER(OpenMeteoAPI[PrecipitationMM],(OpenMeteoAPI[LocationID]=$B189)*(INT(OpenMeteoAPI[ForecastDateTime])=$C189))))</f>
        <v>0</v>
      </c>
      <c r="I189" s="3" cm="1">
        <f t="array" ref="I189">IF($B189="","",AVERAGE(_xlfn._xlws.FILTER(OpenMeteoAPI[WindSpeedKMH],(OpenMeteoAPI[LocationID]=$B189)*(INT(OpenMeteoAPI[ForecastDateTime])=$C189))))</f>
        <v>8.7625000000000011</v>
      </c>
      <c r="J189" cm="1">
        <f t="array" ref="J189">IF($B189="","",_xlfn.MODE.SNGL(_xlfn._xlws.FILTER(OpenMeteoAPI[WeatherCode],(OpenMeteoAPI[LocationID]=$B189)*(INT(OpenMeteoAPI[ForecastDateTime])=$C189))))</f>
        <v>2</v>
      </c>
      <c r="K189" t="str" cm="1">
        <f t="array" ref="K189">IF($J189="","",_xlfn.IFS($J189=0,"Clear",$J189&lt;=3,"Partly Cloudy",OR($J189=45,$J189=48),"Fog",AND($J189&gt;=51,$J189&lt;=67),"Drizzle",AND($J189&gt;=71,$J189&lt;=77),"Snow",AND($J189&gt;=80,$J189&lt;=82),"Rain Showers",AND($J189&gt;=95,$J189&lt;=99),"Thunderstorm",TRUE,"Cloudy"))</f>
        <v>Partly Cloudy</v>
      </c>
      <c r="L189" t="str" cm="1">
        <f t="array" ref="L189">IF($J189="","",_xlfn.IFS($J189=0,_xlfn.UNICHAR(9728),$J189&lt;=3,_xlfn.UNICHAR(9729),OR($J189=45,$J189=48),"~",AND($J189&gt;=51,$J189&lt;=67),_xlfn.UNICHAR(9748),AND($J189&gt;=71,$J189&lt;=77),_xlfn.UNICHAR(10052),AND($J189&gt;=80,$J189&lt;=82),_xlfn.UNICHAR(9748),AND($J189&gt;=95,$J189&lt;=99),_xlfn.UNICHAR(9889),TRUE,_xlfn.UNICHAR(9729)))</f>
        <v>☁</v>
      </c>
    </row>
    <row r="190" spans="1:12">
      <c r="A190" t="str" cm="1">
        <f t="array" ref="A190">_xlfn.LET(_xlpm.ids,_xlfn._xlws.FILTER(Locations[LocationID],Locations[LocationID]&lt;&gt;""),_xlpm.days,_xlfn._xlws.SORT(_xlfn.UNIQUE(INT(OpenMeteoAPI[ForecastDateTime]))),_xlpm.n,ROWS($A$2:A190),IF(_xlpm.n&gt;ROWS(_xlpm.ids)*ROWS(_xlpm.days),"",_xlfn.XLOOKUP(INDEX(_xlpm.ids,INT((_xlpm.n-1)/ROWS(_xlpm.days))+1),Locations[LocationID],Locations[Display Location])))</f>
        <v>Lisbon, PT</v>
      </c>
      <c r="B190" t="str" cm="1">
        <f t="array" ref="B190">_xlfn.LET(_xlpm.ids,_xlfn._xlws.FILTER(Locations[LocationID],Locations[LocationID]&lt;&gt;""),_xlpm.days,_xlfn._xlws.SORT(_xlfn.UNIQUE(INT(OpenMeteoAPI[ForecastDateTime]))),_xlpm.n,ROWS($B$2:B190),IF(_xlpm.n&gt;ROWS(_xlpm.ids)*ROWS(_xlpm.days),"",INDEX(_xlpm.ids,INT((_xlpm.n-1)/ROWS(_xlpm.days))+1)))</f>
        <v>PT-LIS</v>
      </c>
      <c r="C190" s="10" cm="1">
        <f t="array" ref="C190">_xlfn.LET(_xlpm.days,_xlfn._xlws.SORT(_xlfn.UNIQUE(INT(OpenMeteoAPI[ForecastDateTime]))),_xlpm.n,ROWS($C$2:C190),IF($B190="","",INDEX(_xlpm.days,MOD(_xlpm.n-1,ROWS(_xlpm.days))+1)))</f>
        <v>46218</v>
      </c>
      <c r="D190" s="3" cm="1">
        <f t="array" ref="D190">IF($B190="","",MAX(_xlfn._xlws.FILTER(OpenMeteoAPI[TemperatureC],(OpenMeteoAPI[LocationID]=$B190)*(INT(OpenMeteoAPI[ForecastDateTime])=$C190))))</f>
        <v>25.9</v>
      </c>
      <c r="E190" s="3" cm="1">
        <f t="array" ref="E190">IF($B190="","",MIN(_xlfn._xlws.FILTER(OpenMeteoAPI[TemperatureC],(OpenMeteoAPI[LocationID]=$B190)*(INT(OpenMeteoAPI[ForecastDateTime])=$C190))))</f>
        <v>18.399999999999999</v>
      </c>
      <c r="F190" s="4" cm="1">
        <f t="array" ref="F190">IF($B190="","",AVERAGE(_xlfn._xlws.FILTER(OpenMeteoAPI[RelativeHumidityPct],(OpenMeteoAPI[LocationID]=$B190)*(INT(OpenMeteoAPI[ForecastDateTime])=$C190)))/100)</f>
        <v>0.75583333333333325</v>
      </c>
      <c r="G190" s="4" cm="1">
        <f t="array" ref="G190">IF($B190="","",MAX(_xlfn._xlws.FILTER(OpenMeteoAPI[PrecipitationProbabilityPct],(OpenMeteoAPI[LocationID]=$B190)*(INT(OpenMeteoAPI[ForecastDateTime])=$C190)))/100)</f>
        <v>0.12</v>
      </c>
      <c r="H190" s="3" cm="1">
        <f t="array" ref="H190">IF($B190="","",SUM(_xlfn._xlws.FILTER(OpenMeteoAPI[PrecipitationMM],(OpenMeteoAPI[LocationID]=$B190)*(INT(OpenMeteoAPI[ForecastDateTime])=$C190))))</f>
        <v>0</v>
      </c>
      <c r="I190" s="3" cm="1">
        <f t="array" ref="I190">IF($B190="","",AVERAGE(_xlfn._xlws.FILTER(OpenMeteoAPI[WindSpeedKMH],(OpenMeteoAPI[LocationID]=$B190)*(INT(OpenMeteoAPI[ForecastDateTime])=$C190))))</f>
        <v>8.5583333333333318</v>
      </c>
      <c r="J190" cm="1">
        <f t="array" ref="J190">IF($B190="","",_xlfn.MODE.SNGL(_xlfn._xlws.FILTER(OpenMeteoAPI[WeatherCode],(OpenMeteoAPI[LocationID]=$B190)*(INT(OpenMeteoAPI[ForecastDateTime])=$C190))))</f>
        <v>0</v>
      </c>
      <c r="K190" t="str" cm="1">
        <f t="array" ref="K190">IF($J190="","",_xlfn.IFS($J190=0,"Clear",$J190&lt;=3,"Partly Cloudy",OR($J190=45,$J190=48),"Fog",AND($J190&gt;=51,$J190&lt;=67),"Drizzle",AND($J190&gt;=71,$J190&lt;=77),"Snow",AND($J190&gt;=80,$J190&lt;=82),"Rain Showers",AND($J190&gt;=95,$J190&lt;=99),"Thunderstorm",TRUE,"Cloudy"))</f>
        <v>Clear</v>
      </c>
      <c r="L190" t="str" cm="1">
        <f t="array" ref="L190">IF($J190="","",_xlfn.IFS($J190=0,_xlfn.UNICHAR(9728),$J190&lt;=3,_xlfn.UNICHAR(9729),OR($J190=45,$J190=48),"~",AND($J190&gt;=51,$J190&lt;=67),_xlfn.UNICHAR(9748),AND($J190&gt;=71,$J190&lt;=77),_xlfn.UNICHAR(10052),AND($J190&gt;=80,$J190&lt;=82),_xlfn.UNICHAR(9748),AND($J190&gt;=95,$J190&lt;=99),_xlfn.UNICHAR(9889),TRUE,_xlfn.UNICHAR(9729)))</f>
        <v>☀</v>
      </c>
    </row>
    <row r="191" spans="1:12">
      <c r="A191" t="str" cm="1">
        <f t="array" ref="A191">_xlfn.LET(_xlpm.ids,_xlfn._xlws.FILTER(Locations[LocationID],Locations[LocationID]&lt;&gt;""),_xlpm.days,_xlfn._xlws.SORT(_xlfn.UNIQUE(INT(OpenMeteoAPI[ForecastDateTime]))),_xlpm.n,ROWS($A$2:A191),IF(_xlpm.n&gt;ROWS(_xlpm.ids)*ROWS(_xlpm.days),"",_xlfn.XLOOKUP(INDEX(_xlpm.ids,INT((_xlpm.n-1)/ROWS(_xlpm.days))+1),Locations[LocationID],Locations[Display Location])))</f>
        <v>Lisbon, PT</v>
      </c>
      <c r="B191" t="str" cm="1">
        <f t="array" ref="B191">_xlfn.LET(_xlpm.ids,_xlfn._xlws.FILTER(Locations[LocationID],Locations[LocationID]&lt;&gt;""),_xlpm.days,_xlfn._xlws.SORT(_xlfn.UNIQUE(INT(OpenMeteoAPI[ForecastDateTime]))),_xlpm.n,ROWS($B$2:B191),IF(_xlpm.n&gt;ROWS(_xlpm.ids)*ROWS(_xlpm.days),"",INDEX(_xlpm.ids,INT((_xlpm.n-1)/ROWS(_xlpm.days))+1)))</f>
        <v>PT-LIS</v>
      </c>
      <c r="C191" s="10" cm="1">
        <f t="array" ref="C191">_xlfn.LET(_xlpm.days,_xlfn._xlws.SORT(_xlfn.UNIQUE(INT(OpenMeteoAPI[ForecastDateTime]))),_xlpm.n,ROWS($C$2:C191),IF($B191="","",INDEX(_xlpm.days,MOD(_xlpm.n-1,ROWS(_xlpm.days))+1)))</f>
        <v>46219</v>
      </c>
      <c r="D191" s="3" cm="1">
        <f t="array" ref="D191">IF($B191="","",MAX(_xlfn._xlws.FILTER(OpenMeteoAPI[TemperatureC],(OpenMeteoAPI[LocationID]=$B191)*(INT(OpenMeteoAPI[ForecastDateTime])=$C191))))</f>
        <v>26.8</v>
      </c>
      <c r="E191" s="3" cm="1">
        <f t="array" ref="E191">IF($B191="","",MIN(_xlfn._xlws.FILTER(OpenMeteoAPI[TemperatureC],(OpenMeteoAPI[LocationID]=$B191)*(INT(OpenMeteoAPI[ForecastDateTime])=$C191))))</f>
        <v>18.7</v>
      </c>
      <c r="F191" s="4" cm="1">
        <f t="array" ref="F191">IF($B191="","",AVERAGE(_xlfn._xlws.FILTER(OpenMeteoAPI[RelativeHumidityPct],(OpenMeteoAPI[LocationID]=$B191)*(INT(OpenMeteoAPI[ForecastDateTime])=$C191)))/100)</f>
        <v>0.71916666666666673</v>
      </c>
      <c r="G191" s="4" cm="1">
        <f t="array" ref="G191">IF($B191="","",MAX(_xlfn._xlws.FILTER(OpenMeteoAPI[PrecipitationProbabilityPct],(OpenMeteoAPI[LocationID]=$B191)*(INT(OpenMeteoAPI[ForecastDateTime])=$C191)))/100)</f>
        <v>0.06</v>
      </c>
      <c r="H191" s="3" cm="1">
        <f t="array" ref="H191">IF($B191="","",SUM(_xlfn._xlws.FILTER(OpenMeteoAPI[PrecipitationMM],(OpenMeteoAPI[LocationID]=$B191)*(INT(OpenMeteoAPI[ForecastDateTime])=$C191))))</f>
        <v>0</v>
      </c>
      <c r="I191" s="3" cm="1">
        <f t="array" ref="I191">IF($B191="","",AVERAGE(_xlfn._xlws.FILTER(OpenMeteoAPI[WindSpeedKMH],(OpenMeteoAPI[LocationID]=$B191)*(INT(OpenMeteoAPI[ForecastDateTime])=$C191))))</f>
        <v>8.9916666666666654</v>
      </c>
      <c r="J191" cm="1">
        <f t="array" ref="J191">IF($B191="","",_xlfn.MODE.SNGL(_xlfn._xlws.FILTER(OpenMeteoAPI[WeatherCode],(OpenMeteoAPI[LocationID]=$B191)*(INT(OpenMeteoAPI[ForecastDateTime])=$C191))))</f>
        <v>0</v>
      </c>
      <c r="K191" t="str" cm="1">
        <f t="array" ref="K191">IF($J191="","",_xlfn.IFS($J191=0,"Clear",$J191&lt;=3,"Partly Cloudy",OR($J191=45,$J191=48),"Fog",AND($J191&gt;=51,$J191&lt;=67),"Drizzle",AND($J191&gt;=71,$J191&lt;=77),"Snow",AND($J191&gt;=80,$J191&lt;=82),"Rain Showers",AND($J191&gt;=95,$J191&lt;=99),"Thunderstorm",TRUE,"Cloudy"))</f>
        <v>Clear</v>
      </c>
      <c r="L191" t="str" cm="1">
        <f t="array" ref="L191">IF($J191="","",_xlfn.IFS($J191=0,_xlfn.UNICHAR(9728),$J191&lt;=3,_xlfn.UNICHAR(9729),OR($J191=45,$J191=48),"~",AND($J191&gt;=51,$J191&lt;=67),_xlfn.UNICHAR(9748),AND($J191&gt;=71,$J191&lt;=77),_xlfn.UNICHAR(10052),AND($J191&gt;=80,$J191&lt;=82),_xlfn.UNICHAR(9748),AND($J191&gt;=95,$J191&lt;=99),_xlfn.UNICHAR(9889),TRUE,_xlfn.UNICHAR(9729)))</f>
        <v>☀</v>
      </c>
    </row>
    <row r="192" spans="1:12">
      <c r="A192" t="str" cm="1">
        <f t="array" ref="A192">_xlfn.LET(_xlpm.ids,_xlfn._xlws.FILTER(Locations[LocationID],Locations[LocationID]&lt;&gt;""),_xlpm.days,_xlfn._xlws.SORT(_xlfn.UNIQUE(INT(OpenMeteoAPI[ForecastDateTime]))),_xlpm.n,ROWS($A$2:A192),IF(_xlpm.n&gt;ROWS(_xlpm.ids)*ROWS(_xlpm.days),"",_xlfn.XLOOKUP(INDEX(_xlpm.ids,INT((_xlpm.n-1)/ROWS(_xlpm.days))+1),Locations[LocationID],Locations[Display Location])))</f>
        <v>Stockholm, SE</v>
      </c>
      <c r="B192" t="str" cm="1">
        <f t="array" ref="B192">_xlfn.LET(_xlpm.ids,_xlfn._xlws.FILTER(Locations[LocationID],Locations[LocationID]&lt;&gt;""),_xlpm.days,_xlfn._xlws.SORT(_xlfn.UNIQUE(INT(OpenMeteoAPI[ForecastDateTime]))),_xlpm.n,ROWS($B$2:B192),IF(_xlpm.n&gt;ROWS(_xlpm.ids)*ROWS(_xlpm.days),"",INDEX(_xlpm.ids,INT((_xlpm.n-1)/ROWS(_xlpm.days))+1)))</f>
        <v>SE-STO</v>
      </c>
      <c r="C192" s="10" cm="1">
        <f t="array" ref="C192">_xlfn.LET(_xlpm.days,_xlfn._xlws.SORT(_xlfn.UNIQUE(INT(OpenMeteoAPI[ForecastDateTime]))),_xlpm.n,ROWS($C$2:C192),IF($B192="","",INDEX(_xlpm.days,MOD(_xlpm.n-1,ROWS(_xlpm.days))+1)))</f>
        <v>46210</v>
      </c>
      <c r="D192" s="3" cm="1">
        <f t="array" ref="D192">IF($B192="","",MAX(_xlfn._xlws.FILTER(OpenMeteoAPI[TemperatureC],(OpenMeteoAPI[LocationID]=$B192)*(INT(OpenMeteoAPI[ForecastDateTime])=$C192))))</f>
        <v>20.100000000000001</v>
      </c>
      <c r="E192" s="3" cm="1">
        <f t="array" ref="E192">IF($B192="","",MIN(_xlfn._xlws.FILTER(OpenMeteoAPI[TemperatureC],(OpenMeteoAPI[LocationID]=$B192)*(INT(OpenMeteoAPI[ForecastDateTime])=$C192))))</f>
        <v>12.7</v>
      </c>
      <c r="F192" s="4" cm="1">
        <f t="array" ref="F192">IF($B192="","",AVERAGE(_xlfn._xlws.FILTER(OpenMeteoAPI[RelativeHumidityPct],(OpenMeteoAPI[LocationID]=$B192)*(INT(OpenMeteoAPI[ForecastDateTime])=$C192)))/100)</f>
        <v>0.53416666666666668</v>
      </c>
      <c r="G192" s="4" cm="1">
        <f t="array" ref="G192">IF($B192="","",MAX(_xlfn._xlws.FILTER(OpenMeteoAPI[PrecipitationProbabilityPct],(OpenMeteoAPI[LocationID]=$B192)*(INT(OpenMeteoAPI[ForecastDateTime])=$C192)))/100)</f>
        <v>0.8</v>
      </c>
      <c r="H192" s="3" cm="1">
        <f t="array" ref="H192">IF($B192="","",SUM(_xlfn._xlws.FILTER(OpenMeteoAPI[PrecipitationMM],(OpenMeteoAPI[LocationID]=$B192)*(INT(OpenMeteoAPI[ForecastDateTime])=$C192))))</f>
        <v>0</v>
      </c>
      <c r="I192" s="3" cm="1">
        <f t="array" ref="I192">IF($B192="","",AVERAGE(_xlfn._xlws.FILTER(OpenMeteoAPI[WindSpeedKMH],(OpenMeteoAPI[LocationID]=$B192)*(INT(OpenMeteoAPI[ForecastDateTime])=$C192))))</f>
        <v>10.095833333333331</v>
      </c>
      <c r="J192" cm="1">
        <f t="array" ref="J192">IF($B192="","",_xlfn.MODE.SNGL(_xlfn._xlws.FILTER(OpenMeteoAPI[WeatherCode],(OpenMeteoAPI[LocationID]=$B192)*(INT(OpenMeteoAPI[ForecastDateTime])=$C192))))</f>
        <v>3</v>
      </c>
      <c r="K192" t="str" cm="1">
        <f t="array" ref="K192">IF($J192="","",_xlfn.IFS($J192=0,"Clear",$J192&lt;=3,"Partly Cloudy",OR($J192=45,$J192=48),"Fog",AND($J192&gt;=51,$J192&lt;=67),"Drizzle",AND($J192&gt;=71,$J192&lt;=77),"Snow",AND($J192&gt;=80,$J192&lt;=82),"Rain Showers",AND($J192&gt;=95,$J192&lt;=99),"Thunderstorm",TRUE,"Cloudy"))</f>
        <v>Partly Cloudy</v>
      </c>
      <c r="L192" t="str" cm="1">
        <f t="array" ref="L192">IF($J192="","",_xlfn.IFS($J192=0,_xlfn.UNICHAR(9728),$J192&lt;=3,_xlfn.UNICHAR(9729),OR($J192=45,$J192=48),"~",AND($J192&gt;=51,$J192&lt;=67),_xlfn.UNICHAR(9748),AND($J192&gt;=71,$J192&lt;=77),_xlfn.UNICHAR(10052),AND($J192&gt;=80,$J192&lt;=82),_xlfn.UNICHAR(9748),AND($J192&gt;=95,$J192&lt;=99),_xlfn.UNICHAR(9889),TRUE,_xlfn.UNICHAR(9729)))</f>
        <v>☁</v>
      </c>
    </row>
    <row r="193" spans="1:12">
      <c r="A193" t="str" cm="1">
        <f t="array" ref="A193">_xlfn.LET(_xlpm.ids,_xlfn._xlws.FILTER(Locations[LocationID],Locations[LocationID]&lt;&gt;""),_xlpm.days,_xlfn._xlws.SORT(_xlfn.UNIQUE(INT(OpenMeteoAPI[ForecastDateTime]))),_xlpm.n,ROWS($A$2:A193),IF(_xlpm.n&gt;ROWS(_xlpm.ids)*ROWS(_xlpm.days),"",_xlfn.XLOOKUP(INDEX(_xlpm.ids,INT((_xlpm.n-1)/ROWS(_xlpm.days))+1),Locations[LocationID],Locations[Display Location])))</f>
        <v>Stockholm, SE</v>
      </c>
      <c r="B193" t="str" cm="1">
        <f t="array" ref="B193">_xlfn.LET(_xlpm.ids,_xlfn._xlws.FILTER(Locations[LocationID],Locations[LocationID]&lt;&gt;""),_xlpm.days,_xlfn._xlws.SORT(_xlfn.UNIQUE(INT(OpenMeteoAPI[ForecastDateTime]))),_xlpm.n,ROWS($B$2:B193),IF(_xlpm.n&gt;ROWS(_xlpm.ids)*ROWS(_xlpm.days),"",INDEX(_xlpm.ids,INT((_xlpm.n-1)/ROWS(_xlpm.days))+1)))</f>
        <v>SE-STO</v>
      </c>
      <c r="C193" s="10" cm="1">
        <f t="array" ref="C193">_xlfn.LET(_xlpm.days,_xlfn._xlws.SORT(_xlfn.UNIQUE(INT(OpenMeteoAPI[ForecastDateTime]))),_xlpm.n,ROWS($C$2:C193),IF($B193="","",INDEX(_xlpm.days,MOD(_xlpm.n-1,ROWS(_xlpm.days))+1)))</f>
        <v>46211</v>
      </c>
      <c r="D193" s="3" cm="1">
        <f t="array" ref="D193">IF($B193="","",MAX(_xlfn._xlws.FILTER(OpenMeteoAPI[TemperatureC],(OpenMeteoAPI[LocationID]=$B193)*(INT(OpenMeteoAPI[ForecastDateTime])=$C193))))</f>
        <v>17</v>
      </c>
      <c r="E193" s="3" cm="1">
        <f t="array" ref="E193">IF($B193="","",MIN(_xlfn._xlws.FILTER(OpenMeteoAPI[TemperatureC],(OpenMeteoAPI[LocationID]=$B193)*(INT(OpenMeteoAPI[ForecastDateTime])=$C193))))</f>
        <v>12.1</v>
      </c>
      <c r="F193" s="4" cm="1">
        <f t="array" ref="F193">IF($B193="","",AVERAGE(_xlfn._xlws.FILTER(OpenMeteoAPI[RelativeHumidityPct],(OpenMeteoAPI[LocationID]=$B193)*(INT(OpenMeteoAPI[ForecastDateTime])=$C193)))/100)</f>
        <v>0.64541666666666675</v>
      </c>
      <c r="G193" s="4" cm="1">
        <f t="array" ref="G193">IF($B193="","",MAX(_xlfn._xlws.FILTER(OpenMeteoAPI[PrecipitationProbabilityPct],(OpenMeteoAPI[LocationID]=$B193)*(INT(OpenMeteoAPI[ForecastDateTime])=$C193)))/100)</f>
        <v>0.22</v>
      </c>
      <c r="H193" s="3" cm="1">
        <f t="array" ref="H193">IF($B193="","",SUM(_xlfn._xlws.FILTER(OpenMeteoAPI[PrecipitationMM],(OpenMeteoAPI[LocationID]=$B193)*(INT(OpenMeteoAPI[ForecastDateTime])=$C193))))</f>
        <v>0</v>
      </c>
      <c r="I193" s="3" cm="1">
        <f t="array" ref="I193">IF($B193="","",AVERAGE(_xlfn._xlws.FILTER(OpenMeteoAPI[WindSpeedKMH],(OpenMeteoAPI[LocationID]=$B193)*(INT(OpenMeteoAPI[ForecastDateTime])=$C193))))</f>
        <v>17.520833333333332</v>
      </c>
      <c r="J193" cm="1">
        <f t="array" ref="J193">IF($B193="","",_xlfn.MODE.SNGL(_xlfn._xlws.FILTER(OpenMeteoAPI[WeatherCode],(OpenMeteoAPI[LocationID]=$B193)*(INT(OpenMeteoAPI[ForecastDateTime])=$C193))))</f>
        <v>3</v>
      </c>
      <c r="K193" t="str" cm="1">
        <f t="array" ref="K193">IF($J193="","",_xlfn.IFS($J193=0,"Clear",$J193&lt;=3,"Partly Cloudy",OR($J193=45,$J193=48),"Fog",AND($J193&gt;=51,$J193&lt;=67),"Drizzle",AND($J193&gt;=71,$J193&lt;=77),"Snow",AND($J193&gt;=80,$J193&lt;=82),"Rain Showers",AND($J193&gt;=95,$J193&lt;=99),"Thunderstorm",TRUE,"Cloudy"))</f>
        <v>Partly Cloudy</v>
      </c>
      <c r="L193" t="str" cm="1">
        <f t="array" ref="L193">IF($J193="","",_xlfn.IFS($J193=0,_xlfn.UNICHAR(9728),$J193&lt;=3,_xlfn.UNICHAR(9729),OR($J193=45,$J193=48),"~",AND($J193&gt;=51,$J193&lt;=67),_xlfn.UNICHAR(9748),AND($J193&gt;=71,$J193&lt;=77),_xlfn.UNICHAR(10052),AND($J193&gt;=80,$J193&lt;=82),_xlfn.UNICHAR(9748),AND($J193&gt;=95,$J193&lt;=99),_xlfn.UNICHAR(9889),TRUE,_xlfn.UNICHAR(9729)))</f>
        <v>☁</v>
      </c>
    </row>
    <row r="194" spans="1:12">
      <c r="A194" t="str" cm="1">
        <f t="array" ref="A194">_xlfn.LET(_xlpm.ids,_xlfn._xlws.FILTER(Locations[LocationID],Locations[LocationID]&lt;&gt;""),_xlpm.days,_xlfn._xlws.SORT(_xlfn.UNIQUE(INT(OpenMeteoAPI[ForecastDateTime]))),_xlpm.n,ROWS($A$2:A194),IF(_xlpm.n&gt;ROWS(_xlpm.ids)*ROWS(_xlpm.days),"",_xlfn.XLOOKUP(INDEX(_xlpm.ids,INT((_xlpm.n-1)/ROWS(_xlpm.days))+1),Locations[LocationID],Locations[Display Location])))</f>
        <v>Stockholm, SE</v>
      </c>
      <c r="B194" t="str" cm="1">
        <f t="array" ref="B194">_xlfn.LET(_xlpm.ids,_xlfn._xlws.FILTER(Locations[LocationID],Locations[LocationID]&lt;&gt;""),_xlpm.days,_xlfn._xlws.SORT(_xlfn.UNIQUE(INT(OpenMeteoAPI[ForecastDateTime]))),_xlpm.n,ROWS($B$2:B194),IF(_xlpm.n&gt;ROWS(_xlpm.ids)*ROWS(_xlpm.days),"",INDEX(_xlpm.ids,INT((_xlpm.n-1)/ROWS(_xlpm.days))+1)))</f>
        <v>SE-STO</v>
      </c>
      <c r="C194" s="10" cm="1">
        <f t="array" ref="C194">_xlfn.LET(_xlpm.days,_xlfn._xlws.SORT(_xlfn.UNIQUE(INT(OpenMeteoAPI[ForecastDateTime]))),_xlpm.n,ROWS($C$2:C194),IF($B194="","",INDEX(_xlpm.days,MOD(_xlpm.n-1,ROWS(_xlpm.days))+1)))</f>
        <v>46212</v>
      </c>
      <c r="D194" s="3" cm="1">
        <f t="array" ref="D194">IF($B194="","",MAX(_xlfn._xlws.FILTER(OpenMeteoAPI[TemperatureC],(OpenMeteoAPI[LocationID]=$B194)*(INT(OpenMeteoAPI[ForecastDateTime])=$C194))))</f>
        <v>21.7</v>
      </c>
      <c r="E194" s="3" cm="1">
        <f t="array" ref="E194">IF($B194="","",MIN(_xlfn._xlws.FILTER(OpenMeteoAPI[TemperatureC],(OpenMeteoAPI[LocationID]=$B194)*(INT(OpenMeteoAPI[ForecastDateTime])=$C194))))</f>
        <v>12.4</v>
      </c>
      <c r="F194" s="4" cm="1">
        <f t="array" ref="F194">IF($B194="","",AVERAGE(_xlfn._xlws.FILTER(OpenMeteoAPI[RelativeHumidityPct],(OpenMeteoAPI[LocationID]=$B194)*(INT(OpenMeteoAPI[ForecastDateTime])=$C194)))/100)</f>
        <v>0.59083333333333332</v>
      </c>
      <c r="G194" s="4" cm="1">
        <f t="array" ref="G194">IF($B194="","",MAX(_xlfn._xlws.FILTER(OpenMeteoAPI[PrecipitationProbabilityPct],(OpenMeteoAPI[LocationID]=$B194)*(INT(OpenMeteoAPI[ForecastDateTime])=$C194)))/100)</f>
        <v>0.02</v>
      </c>
      <c r="H194" s="3" cm="1">
        <f t="array" ref="H194">IF($B194="","",SUM(_xlfn._xlws.FILTER(OpenMeteoAPI[PrecipitationMM],(OpenMeteoAPI[LocationID]=$B194)*(INT(OpenMeteoAPI[ForecastDateTime])=$C194))))</f>
        <v>0</v>
      </c>
      <c r="I194" s="3" cm="1">
        <f t="array" ref="I194">IF($B194="","",AVERAGE(_xlfn._xlws.FILTER(OpenMeteoAPI[WindSpeedKMH],(OpenMeteoAPI[LocationID]=$B194)*(INT(OpenMeteoAPI[ForecastDateTime])=$C194))))</f>
        <v>17.849999999999998</v>
      </c>
      <c r="J194" cm="1">
        <f t="array" ref="J194">IF($B194="","",_xlfn.MODE.SNGL(_xlfn._xlws.FILTER(OpenMeteoAPI[WeatherCode],(OpenMeteoAPI[LocationID]=$B194)*(INT(OpenMeteoAPI[ForecastDateTime])=$C194))))</f>
        <v>0</v>
      </c>
      <c r="K194" t="str" cm="1">
        <f t="array" ref="K194">IF($J194="","",_xlfn.IFS($J194=0,"Clear",$J194&lt;=3,"Partly Cloudy",OR($J194=45,$J194=48),"Fog",AND($J194&gt;=51,$J194&lt;=67),"Drizzle",AND($J194&gt;=71,$J194&lt;=77),"Snow",AND($J194&gt;=80,$J194&lt;=82),"Rain Showers",AND($J194&gt;=95,$J194&lt;=99),"Thunderstorm",TRUE,"Cloudy"))</f>
        <v>Clear</v>
      </c>
      <c r="L194" t="str" cm="1">
        <f t="array" ref="L194">IF($J194="","",_xlfn.IFS($J194=0,_xlfn.UNICHAR(9728),$J194&lt;=3,_xlfn.UNICHAR(9729),OR($J194=45,$J194=48),"~",AND($J194&gt;=51,$J194&lt;=67),_xlfn.UNICHAR(9748),AND($J194&gt;=71,$J194&lt;=77),_xlfn.UNICHAR(10052),AND($J194&gt;=80,$J194&lt;=82),_xlfn.UNICHAR(9748),AND($J194&gt;=95,$J194&lt;=99),_xlfn.UNICHAR(9889),TRUE,_xlfn.UNICHAR(9729)))</f>
        <v>☀</v>
      </c>
    </row>
    <row r="195" spans="1:12">
      <c r="A195" t="str" cm="1">
        <f t="array" ref="A195">_xlfn.LET(_xlpm.ids,_xlfn._xlws.FILTER(Locations[LocationID],Locations[LocationID]&lt;&gt;""),_xlpm.days,_xlfn._xlws.SORT(_xlfn.UNIQUE(INT(OpenMeteoAPI[ForecastDateTime]))),_xlpm.n,ROWS($A$2:A195),IF(_xlpm.n&gt;ROWS(_xlpm.ids)*ROWS(_xlpm.days),"",_xlfn.XLOOKUP(INDEX(_xlpm.ids,INT((_xlpm.n-1)/ROWS(_xlpm.days))+1),Locations[LocationID],Locations[Display Location])))</f>
        <v>Stockholm, SE</v>
      </c>
      <c r="B195" t="str" cm="1">
        <f t="array" ref="B195">_xlfn.LET(_xlpm.ids,_xlfn._xlws.FILTER(Locations[LocationID],Locations[LocationID]&lt;&gt;""),_xlpm.days,_xlfn._xlws.SORT(_xlfn.UNIQUE(INT(OpenMeteoAPI[ForecastDateTime]))),_xlpm.n,ROWS($B$2:B195),IF(_xlpm.n&gt;ROWS(_xlpm.ids)*ROWS(_xlpm.days),"",INDEX(_xlpm.ids,INT((_xlpm.n-1)/ROWS(_xlpm.days))+1)))</f>
        <v>SE-STO</v>
      </c>
      <c r="C195" s="10" cm="1">
        <f t="array" ref="C195">_xlfn.LET(_xlpm.days,_xlfn._xlws.SORT(_xlfn.UNIQUE(INT(OpenMeteoAPI[ForecastDateTime]))),_xlpm.n,ROWS($C$2:C195),IF($B195="","",INDEX(_xlpm.days,MOD(_xlpm.n-1,ROWS(_xlpm.days))+1)))</f>
        <v>46213</v>
      </c>
      <c r="D195" s="3" cm="1">
        <f t="array" ref="D195">IF($B195="","",MAX(_xlfn._xlws.FILTER(OpenMeteoAPI[TemperatureC],(OpenMeteoAPI[LocationID]=$B195)*(INT(OpenMeteoAPI[ForecastDateTime])=$C195))))</f>
        <v>22</v>
      </c>
      <c r="E195" s="3" cm="1">
        <f t="array" ref="E195">IF($B195="","",MIN(_xlfn._xlws.FILTER(OpenMeteoAPI[TemperatureC],(OpenMeteoAPI[LocationID]=$B195)*(INT(OpenMeteoAPI[ForecastDateTime])=$C195))))</f>
        <v>14.5</v>
      </c>
      <c r="F195" s="4" cm="1">
        <f t="array" ref="F195">IF($B195="","",AVERAGE(_xlfn._xlws.FILTER(OpenMeteoAPI[RelativeHumidityPct],(OpenMeteoAPI[LocationID]=$B195)*(INT(OpenMeteoAPI[ForecastDateTime])=$C195)))/100)</f>
        <v>0.72333333333333327</v>
      </c>
      <c r="G195" s="4" cm="1">
        <f t="array" ref="G195">IF($B195="","",MAX(_xlfn._xlws.FILTER(OpenMeteoAPI[PrecipitationProbabilityPct],(OpenMeteoAPI[LocationID]=$B195)*(INT(OpenMeteoAPI[ForecastDateTime])=$C195)))/100)</f>
        <v>0.42</v>
      </c>
      <c r="H195" s="3" cm="1">
        <f t="array" ref="H195">IF($B195="","",SUM(_xlfn._xlws.FILTER(OpenMeteoAPI[PrecipitationMM],(OpenMeteoAPI[LocationID]=$B195)*(INT(OpenMeteoAPI[ForecastDateTime])=$C195))))</f>
        <v>0.5</v>
      </c>
      <c r="I195" s="3" cm="1">
        <f t="array" ref="I195">IF($B195="","",AVERAGE(_xlfn._xlws.FILTER(OpenMeteoAPI[WindSpeedKMH],(OpenMeteoAPI[LocationID]=$B195)*(INT(OpenMeteoAPI[ForecastDateTime])=$C195))))</f>
        <v>10.0875</v>
      </c>
      <c r="J195" cm="1">
        <f t="array" ref="J195">IF($B195="","",_xlfn.MODE.SNGL(_xlfn._xlws.FILTER(OpenMeteoAPI[WeatherCode],(OpenMeteoAPI[LocationID]=$B195)*(INT(OpenMeteoAPI[ForecastDateTime])=$C195))))</f>
        <v>3</v>
      </c>
      <c r="K195" t="str" cm="1">
        <f t="array" ref="K195">IF($J195="","",_xlfn.IFS($J195=0,"Clear",$J195&lt;=3,"Partly Cloudy",OR($J195=45,$J195=48),"Fog",AND($J195&gt;=51,$J195&lt;=67),"Drizzle",AND($J195&gt;=71,$J195&lt;=77),"Snow",AND($J195&gt;=80,$J195&lt;=82),"Rain Showers",AND($J195&gt;=95,$J195&lt;=99),"Thunderstorm",TRUE,"Cloudy"))</f>
        <v>Partly Cloudy</v>
      </c>
      <c r="L195" t="str" cm="1">
        <f t="array" ref="L195">IF($J195="","",_xlfn.IFS($J195=0,_xlfn.UNICHAR(9728),$J195&lt;=3,_xlfn.UNICHAR(9729),OR($J195=45,$J195=48),"~",AND($J195&gt;=51,$J195&lt;=67),_xlfn.UNICHAR(9748),AND($J195&gt;=71,$J195&lt;=77),_xlfn.UNICHAR(10052),AND($J195&gt;=80,$J195&lt;=82),_xlfn.UNICHAR(9748),AND($J195&gt;=95,$J195&lt;=99),_xlfn.UNICHAR(9889),TRUE,_xlfn.UNICHAR(9729)))</f>
        <v>☁</v>
      </c>
    </row>
    <row r="196" spans="1:12">
      <c r="A196" t="str" cm="1">
        <f t="array" ref="A196">_xlfn.LET(_xlpm.ids,_xlfn._xlws.FILTER(Locations[LocationID],Locations[LocationID]&lt;&gt;""),_xlpm.days,_xlfn._xlws.SORT(_xlfn.UNIQUE(INT(OpenMeteoAPI[ForecastDateTime]))),_xlpm.n,ROWS($A$2:A196),IF(_xlpm.n&gt;ROWS(_xlpm.ids)*ROWS(_xlpm.days),"",_xlfn.XLOOKUP(INDEX(_xlpm.ids,INT((_xlpm.n-1)/ROWS(_xlpm.days))+1),Locations[LocationID],Locations[Display Location])))</f>
        <v>Stockholm, SE</v>
      </c>
      <c r="B196" t="str" cm="1">
        <f t="array" ref="B196">_xlfn.LET(_xlpm.ids,_xlfn._xlws.FILTER(Locations[LocationID],Locations[LocationID]&lt;&gt;""),_xlpm.days,_xlfn._xlws.SORT(_xlfn.UNIQUE(INT(OpenMeteoAPI[ForecastDateTime]))),_xlpm.n,ROWS($B$2:B196),IF(_xlpm.n&gt;ROWS(_xlpm.ids)*ROWS(_xlpm.days),"",INDEX(_xlpm.ids,INT((_xlpm.n-1)/ROWS(_xlpm.days))+1)))</f>
        <v>SE-STO</v>
      </c>
      <c r="C196" s="10" cm="1">
        <f t="array" ref="C196">_xlfn.LET(_xlpm.days,_xlfn._xlws.SORT(_xlfn.UNIQUE(INT(OpenMeteoAPI[ForecastDateTime]))),_xlpm.n,ROWS($C$2:C196),IF($B196="","",INDEX(_xlpm.days,MOD(_xlpm.n-1,ROWS(_xlpm.days))+1)))</f>
        <v>46214</v>
      </c>
      <c r="D196" s="3" cm="1">
        <f t="array" ref="D196">IF($B196="","",MAX(_xlfn._xlws.FILTER(OpenMeteoAPI[TemperatureC],(OpenMeteoAPI[LocationID]=$B196)*(INT(OpenMeteoAPI[ForecastDateTime])=$C196))))</f>
        <v>25</v>
      </c>
      <c r="E196" s="3" cm="1">
        <f t="array" ref="E196">IF($B196="","",MIN(_xlfn._xlws.FILTER(OpenMeteoAPI[TemperatureC],(OpenMeteoAPI[LocationID]=$B196)*(INT(OpenMeteoAPI[ForecastDateTime])=$C196))))</f>
        <v>13.5</v>
      </c>
      <c r="F196" s="4" cm="1">
        <f t="array" ref="F196">IF($B196="","",AVERAGE(_xlfn._xlws.FILTER(OpenMeteoAPI[RelativeHumidityPct],(OpenMeteoAPI[LocationID]=$B196)*(INT(OpenMeteoAPI[ForecastDateTime])=$C196)))/100)</f>
        <v>0.72041666666666671</v>
      </c>
      <c r="G196" s="4" cm="1">
        <f t="array" ref="G196">IF($B196="","",MAX(_xlfn._xlws.FILTER(OpenMeteoAPI[PrecipitationProbabilityPct],(OpenMeteoAPI[LocationID]=$B196)*(INT(OpenMeteoAPI[ForecastDateTime])=$C196)))/100)</f>
        <v>0.3</v>
      </c>
      <c r="H196" s="3" cm="1">
        <f t="array" ref="H196">IF($B196="","",SUM(_xlfn._xlws.FILTER(OpenMeteoAPI[PrecipitationMM],(OpenMeteoAPI[LocationID]=$B196)*(INT(OpenMeteoAPI[ForecastDateTime])=$C196))))</f>
        <v>0.30000000000000004</v>
      </c>
      <c r="I196" s="3" cm="1">
        <f t="array" ref="I196">IF($B196="","",AVERAGE(_xlfn._xlws.FILTER(OpenMeteoAPI[WindSpeedKMH],(OpenMeteoAPI[LocationID]=$B196)*(INT(OpenMeteoAPI[ForecastDateTime])=$C196))))</f>
        <v>6.2624999999999993</v>
      </c>
      <c r="J196" cm="1">
        <f t="array" ref="J196">IF($B196="","",_xlfn.MODE.SNGL(_xlfn._xlws.FILTER(OpenMeteoAPI[WeatherCode],(OpenMeteoAPI[LocationID]=$B196)*(INT(OpenMeteoAPI[ForecastDateTime])=$C196))))</f>
        <v>2</v>
      </c>
      <c r="K196" t="str" cm="1">
        <f t="array" ref="K196">IF($J196="","",_xlfn.IFS($J196=0,"Clear",$J196&lt;=3,"Partly Cloudy",OR($J196=45,$J196=48),"Fog",AND($J196&gt;=51,$J196&lt;=67),"Drizzle",AND($J196&gt;=71,$J196&lt;=77),"Snow",AND($J196&gt;=80,$J196&lt;=82),"Rain Showers",AND($J196&gt;=95,$J196&lt;=99),"Thunderstorm",TRUE,"Cloudy"))</f>
        <v>Partly Cloudy</v>
      </c>
      <c r="L196" t="str" cm="1">
        <f t="array" ref="L196">IF($J196="","",_xlfn.IFS($J196=0,_xlfn.UNICHAR(9728),$J196&lt;=3,_xlfn.UNICHAR(9729),OR($J196=45,$J196=48),"~",AND($J196&gt;=51,$J196&lt;=67),_xlfn.UNICHAR(9748),AND($J196&gt;=71,$J196&lt;=77),_xlfn.UNICHAR(10052),AND($J196&gt;=80,$J196&lt;=82),_xlfn.UNICHAR(9748),AND($J196&gt;=95,$J196&lt;=99),_xlfn.UNICHAR(9889),TRUE,_xlfn.UNICHAR(9729)))</f>
        <v>☁</v>
      </c>
    </row>
    <row r="197" spans="1:12">
      <c r="A197" t="str" cm="1">
        <f t="array" ref="A197">_xlfn.LET(_xlpm.ids,_xlfn._xlws.FILTER(Locations[LocationID],Locations[LocationID]&lt;&gt;""),_xlpm.days,_xlfn._xlws.SORT(_xlfn.UNIQUE(INT(OpenMeteoAPI[ForecastDateTime]))),_xlpm.n,ROWS($A$2:A197),IF(_xlpm.n&gt;ROWS(_xlpm.ids)*ROWS(_xlpm.days),"",_xlfn.XLOOKUP(INDEX(_xlpm.ids,INT((_xlpm.n-1)/ROWS(_xlpm.days))+1),Locations[LocationID],Locations[Display Location])))</f>
        <v>Stockholm, SE</v>
      </c>
      <c r="B197" t="str" cm="1">
        <f t="array" ref="B197">_xlfn.LET(_xlpm.ids,_xlfn._xlws.FILTER(Locations[LocationID],Locations[LocationID]&lt;&gt;""),_xlpm.days,_xlfn._xlws.SORT(_xlfn.UNIQUE(INT(OpenMeteoAPI[ForecastDateTime]))),_xlpm.n,ROWS($B$2:B197),IF(_xlpm.n&gt;ROWS(_xlpm.ids)*ROWS(_xlpm.days),"",INDEX(_xlpm.ids,INT((_xlpm.n-1)/ROWS(_xlpm.days))+1)))</f>
        <v>SE-STO</v>
      </c>
      <c r="C197" s="10" cm="1">
        <f t="array" ref="C197">_xlfn.LET(_xlpm.days,_xlfn._xlws.SORT(_xlfn.UNIQUE(INT(OpenMeteoAPI[ForecastDateTime]))),_xlpm.n,ROWS($C$2:C197),IF($B197="","",INDEX(_xlpm.days,MOD(_xlpm.n-1,ROWS(_xlpm.days))+1)))</f>
        <v>46215</v>
      </c>
      <c r="D197" s="3" cm="1">
        <f t="array" ref="D197">IF($B197="","",MAX(_xlfn._xlws.FILTER(OpenMeteoAPI[TemperatureC],(OpenMeteoAPI[LocationID]=$B197)*(INT(OpenMeteoAPI[ForecastDateTime])=$C197))))</f>
        <v>20.3</v>
      </c>
      <c r="E197" s="3" cm="1">
        <f t="array" ref="E197">IF($B197="","",MIN(_xlfn._xlws.FILTER(OpenMeteoAPI[TemperatureC],(OpenMeteoAPI[LocationID]=$B197)*(INT(OpenMeteoAPI[ForecastDateTime])=$C197))))</f>
        <v>15.4</v>
      </c>
      <c r="F197" s="4" cm="1">
        <f t="array" ref="F197">IF($B197="","",AVERAGE(_xlfn._xlws.FILTER(OpenMeteoAPI[RelativeHumidityPct],(OpenMeteoAPI[LocationID]=$B197)*(INT(OpenMeteoAPI[ForecastDateTime])=$C197)))/100)</f>
        <v>0.81833333333333325</v>
      </c>
      <c r="G197" s="4" cm="1">
        <f t="array" ref="G197">IF($B197="","",MAX(_xlfn._xlws.FILTER(OpenMeteoAPI[PrecipitationProbabilityPct],(OpenMeteoAPI[LocationID]=$B197)*(INT(OpenMeteoAPI[ForecastDateTime])=$C197)))/100)</f>
        <v>0.27</v>
      </c>
      <c r="H197" s="3" cm="1">
        <f t="array" ref="H197">IF($B197="","",SUM(_xlfn._xlws.FILTER(OpenMeteoAPI[PrecipitationMM],(OpenMeteoAPI[LocationID]=$B197)*(INT(OpenMeteoAPI[ForecastDateTime])=$C197))))</f>
        <v>9.9000000000000021</v>
      </c>
      <c r="I197" s="3" cm="1">
        <f t="array" ref="I197">IF($B197="","",AVERAGE(_xlfn._xlws.FILTER(OpenMeteoAPI[WindSpeedKMH],(OpenMeteoAPI[LocationID]=$B197)*(INT(OpenMeteoAPI[ForecastDateTime])=$C197))))</f>
        <v>15.429166666666667</v>
      </c>
      <c r="J197" cm="1">
        <f t="array" ref="J197">IF($B197="","",_xlfn.MODE.SNGL(_xlfn._xlws.FILTER(OpenMeteoAPI[WeatherCode],(OpenMeteoAPI[LocationID]=$B197)*(INT(OpenMeteoAPI[ForecastDateTime])=$C197))))</f>
        <v>3</v>
      </c>
      <c r="K197" t="str" cm="1">
        <f t="array" ref="K197">IF($J197="","",_xlfn.IFS($J197=0,"Clear",$J197&lt;=3,"Partly Cloudy",OR($J197=45,$J197=48),"Fog",AND($J197&gt;=51,$J197&lt;=67),"Drizzle",AND($J197&gt;=71,$J197&lt;=77),"Snow",AND($J197&gt;=80,$J197&lt;=82),"Rain Showers",AND($J197&gt;=95,$J197&lt;=99),"Thunderstorm",TRUE,"Cloudy"))</f>
        <v>Partly Cloudy</v>
      </c>
      <c r="L197" t="str" cm="1">
        <f t="array" ref="L197">IF($J197="","",_xlfn.IFS($J197=0,_xlfn.UNICHAR(9728),$J197&lt;=3,_xlfn.UNICHAR(9729),OR($J197=45,$J197=48),"~",AND($J197&gt;=51,$J197&lt;=67),_xlfn.UNICHAR(9748),AND($J197&gt;=71,$J197&lt;=77),_xlfn.UNICHAR(10052),AND($J197&gt;=80,$J197&lt;=82),_xlfn.UNICHAR(9748),AND($J197&gt;=95,$J197&lt;=99),_xlfn.UNICHAR(9889),TRUE,_xlfn.UNICHAR(9729)))</f>
        <v>☁</v>
      </c>
    </row>
    <row r="198" spans="1:12">
      <c r="A198" t="str" cm="1">
        <f t="array" ref="A198">_xlfn.LET(_xlpm.ids,_xlfn._xlws.FILTER(Locations[LocationID],Locations[LocationID]&lt;&gt;""),_xlpm.days,_xlfn._xlws.SORT(_xlfn.UNIQUE(INT(OpenMeteoAPI[ForecastDateTime]))),_xlpm.n,ROWS($A$2:A198),IF(_xlpm.n&gt;ROWS(_xlpm.ids)*ROWS(_xlpm.days),"",_xlfn.XLOOKUP(INDEX(_xlpm.ids,INT((_xlpm.n-1)/ROWS(_xlpm.days))+1),Locations[LocationID],Locations[Display Location])))</f>
        <v>Stockholm, SE</v>
      </c>
      <c r="B198" t="str" cm="1">
        <f t="array" ref="B198">_xlfn.LET(_xlpm.ids,_xlfn._xlws.FILTER(Locations[LocationID],Locations[LocationID]&lt;&gt;""),_xlpm.days,_xlfn._xlws.SORT(_xlfn.UNIQUE(INT(OpenMeteoAPI[ForecastDateTime]))),_xlpm.n,ROWS($B$2:B198),IF(_xlpm.n&gt;ROWS(_xlpm.ids)*ROWS(_xlpm.days),"",INDEX(_xlpm.ids,INT((_xlpm.n-1)/ROWS(_xlpm.days))+1)))</f>
        <v>SE-STO</v>
      </c>
      <c r="C198" s="10" cm="1">
        <f t="array" ref="C198">_xlfn.LET(_xlpm.days,_xlfn._xlws.SORT(_xlfn.UNIQUE(INT(OpenMeteoAPI[ForecastDateTime]))),_xlpm.n,ROWS($C$2:C198),IF($B198="","",INDEX(_xlpm.days,MOD(_xlpm.n-1,ROWS(_xlpm.days))+1)))</f>
        <v>46216</v>
      </c>
      <c r="D198" s="3" cm="1">
        <f t="array" ref="D198">IF($B198="","",MAX(_xlfn._xlws.FILTER(OpenMeteoAPI[TemperatureC],(OpenMeteoAPI[LocationID]=$B198)*(INT(OpenMeteoAPI[ForecastDateTime])=$C198))))</f>
        <v>24.8</v>
      </c>
      <c r="E198" s="3" cm="1">
        <f t="array" ref="E198">IF($B198="","",MIN(_xlfn._xlws.FILTER(OpenMeteoAPI[TemperatureC],(OpenMeteoAPI[LocationID]=$B198)*(INT(OpenMeteoAPI[ForecastDateTime])=$C198))))</f>
        <v>15.5</v>
      </c>
      <c r="F198" s="4" cm="1">
        <f t="array" ref="F198">IF($B198="","",AVERAGE(_xlfn._xlws.FILTER(OpenMeteoAPI[RelativeHumidityPct],(OpenMeteoAPI[LocationID]=$B198)*(INT(OpenMeteoAPI[ForecastDateTime])=$C198)))/100)</f>
        <v>0.75458333333333327</v>
      </c>
      <c r="G198" s="4" cm="1">
        <f t="array" ref="G198">IF($B198="","",MAX(_xlfn._xlws.FILTER(OpenMeteoAPI[PrecipitationProbabilityPct],(OpenMeteoAPI[LocationID]=$B198)*(INT(OpenMeteoAPI[ForecastDateTime])=$C198)))/100)</f>
        <v>0.18</v>
      </c>
      <c r="H198" s="3" cm="1">
        <f t="array" ref="H198">IF($B198="","",SUM(_xlfn._xlws.FILTER(OpenMeteoAPI[PrecipitationMM],(OpenMeteoAPI[LocationID]=$B198)*(INT(OpenMeteoAPI[ForecastDateTime])=$C198))))</f>
        <v>0.6</v>
      </c>
      <c r="I198" s="3" cm="1">
        <f t="array" ref="I198">IF($B198="","",AVERAGE(_xlfn._xlws.FILTER(OpenMeteoAPI[WindSpeedKMH],(OpenMeteoAPI[LocationID]=$B198)*(INT(OpenMeteoAPI[ForecastDateTime])=$C198))))</f>
        <v>14.029166666666667</v>
      </c>
      <c r="J198" cm="1">
        <f t="array" ref="J198">IF($B198="","",_xlfn.MODE.SNGL(_xlfn._xlws.FILTER(OpenMeteoAPI[WeatherCode],(OpenMeteoAPI[LocationID]=$B198)*(INT(OpenMeteoAPI[ForecastDateTime])=$C198))))</f>
        <v>3</v>
      </c>
      <c r="K198" t="str" cm="1">
        <f t="array" ref="K198">IF($J198="","",_xlfn.IFS($J198=0,"Clear",$J198&lt;=3,"Partly Cloudy",OR($J198=45,$J198=48),"Fog",AND($J198&gt;=51,$J198&lt;=67),"Drizzle",AND($J198&gt;=71,$J198&lt;=77),"Snow",AND($J198&gt;=80,$J198&lt;=82),"Rain Showers",AND($J198&gt;=95,$J198&lt;=99),"Thunderstorm",TRUE,"Cloudy"))</f>
        <v>Partly Cloudy</v>
      </c>
      <c r="L198" t="str" cm="1">
        <f t="array" ref="L198">IF($J198="","",_xlfn.IFS($J198=0,_xlfn.UNICHAR(9728),$J198&lt;=3,_xlfn.UNICHAR(9729),OR($J198=45,$J198=48),"~",AND($J198&gt;=51,$J198&lt;=67),_xlfn.UNICHAR(9748),AND($J198&gt;=71,$J198&lt;=77),_xlfn.UNICHAR(10052),AND($J198&gt;=80,$J198&lt;=82),_xlfn.UNICHAR(9748),AND($J198&gt;=95,$J198&lt;=99),_xlfn.UNICHAR(9889),TRUE,_xlfn.UNICHAR(9729)))</f>
        <v>☁</v>
      </c>
    </row>
    <row r="199" spans="1:12">
      <c r="A199" t="str" cm="1">
        <f t="array" ref="A199">_xlfn.LET(_xlpm.ids,_xlfn._xlws.FILTER(Locations[LocationID],Locations[LocationID]&lt;&gt;""),_xlpm.days,_xlfn._xlws.SORT(_xlfn.UNIQUE(INT(OpenMeteoAPI[ForecastDateTime]))),_xlpm.n,ROWS($A$2:A199),IF(_xlpm.n&gt;ROWS(_xlpm.ids)*ROWS(_xlpm.days),"",_xlfn.XLOOKUP(INDEX(_xlpm.ids,INT((_xlpm.n-1)/ROWS(_xlpm.days))+1),Locations[LocationID],Locations[Display Location])))</f>
        <v>Stockholm, SE</v>
      </c>
      <c r="B199" t="str" cm="1">
        <f t="array" ref="B199">_xlfn.LET(_xlpm.ids,_xlfn._xlws.FILTER(Locations[LocationID],Locations[LocationID]&lt;&gt;""),_xlpm.days,_xlfn._xlws.SORT(_xlfn.UNIQUE(INT(OpenMeteoAPI[ForecastDateTime]))),_xlpm.n,ROWS($B$2:B199),IF(_xlpm.n&gt;ROWS(_xlpm.ids)*ROWS(_xlpm.days),"",INDEX(_xlpm.ids,INT((_xlpm.n-1)/ROWS(_xlpm.days))+1)))</f>
        <v>SE-STO</v>
      </c>
      <c r="C199" s="10" cm="1">
        <f t="array" ref="C199">_xlfn.LET(_xlpm.days,_xlfn._xlws.SORT(_xlfn.UNIQUE(INT(OpenMeteoAPI[ForecastDateTime]))),_xlpm.n,ROWS($C$2:C199),IF($B199="","",INDEX(_xlpm.days,MOD(_xlpm.n-1,ROWS(_xlpm.days))+1)))</f>
        <v>46217</v>
      </c>
      <c r="D199" s="3" cm="1">
        <f t="array" ref="D199">IF($B199="","",MAX(_xlfn._xlws.FILTER(OpenMeteoAPI[TemperatureC],(OpenMeteoAPI[LocationID]=$B199)*(INT(OpenMeteoAPI[ForecastDateTime])=$C199))))</f>
        <v>24.7</v>
      </c>
      <c r="E199" s="3" cm="1">
        <f t="array" ref="E199">IF($B199="","",MIN(_xlfn._xlws.FILTER(OpenMeteoAPI[TemperatureC],(OpenMeteoAPI[LocationID]=$B199)*(INT(OpenMeteoAPI[ForecastDateTime])=$C199))))</f>
        <v>15.2</v>
      </c>
      <c r="F199" s="4" cm="1">
        <f t="array" ref="F199">IF($B199="","",AVERAGE(_xlfn._xlws.FILTER(OpenMeteoAPI[RelativeHumidityPct],(OpenMeteoAPI[LocationID]=$B199)*(INT(OpenMeteoAPI[ForecastDateTime])=$C199)))/100)</f>
        <v>0.5870833333333334</v>
      </c>
      <c r="G199" s="4" cm="1">
        <f t="array" ref="G199">IF($B199="","",MAX(_xlfn._xlws.FILTER(OpenMeteoAPI[PrecipitationProbabilityPct],(OpenMeteoAPI[LocationID]=$B199)*(INT(OpenMeteoAPI[ForecastDateTime])=$C199)))/100)</f>
        <v>0.17</v>
      </c>
      <c r="H199" s="3" cm="1">
        <f t="array" ref="H199">IF($B199="","",SUM(_xlfn._xlws.FILTER(OpenMeteoAPI[PrecipitationMM],(OpenMeteoAPI[LocationID]=$B199)*(INT(OpenMeteoAPI[ForecastDateTime])=$C199))))</f>
        <v>0</v>
      </c>
      <c r="I199" s="3" cm="1">
        <f t="array" ref="I199">IF($B199="","",AVERAGE(_xlfn._xlws.FILTER(OpenMeteoAPI[WindSpeedKMH],(OpenMeteoAPI[LocationID]=$B199)*(INT(OpenMeteoAPI[ForecastDateTime])=$C199))))</f>
        <v>11.262500000000001</v>
      </c>
      <c r="J199" cm="1">
        <f t="array" ref="J199">IF($B199="","",_xlfn.MODE.SNGL(_xlfn._xlws.FILTER(OpenMeteoAPI[WeatherCode],(OpenMeteoAPI[LocationID]=$B199)*(INT(OpenMeteoAPI[ForecastDateTime])=$C199))))</f>
        <v>0</v>
      </c>
      <c r="K199" t="str" cm="1">
        <f t="array" ref="K199">IF($J199="","",_xlfn.IFS($J199=0,"Clear",$J199&lt;=3,"Partly Cloudy",OR($J199=45,$J199=48),"Fog",AND($J199&gt;=51,$J199&lt;=67),"Drizzle",AND($J199&gt;=71,$J199&lt;=77),"Snow",AND($J199&gt;=80,$J199&lt;=82),"Rain Showers",AND($J199&gt;=95,$J199&lt;=99),"Thunderstorm",TRUE,"Cloudy"))</f>
        <v>Clear</v>
      </c>
      <c r="L199" t="str" cm="1">
        <f t="array" ref="L199">IF($J199="","",_xlfn.IFS($J199=0,_xlfn.UNICHAR(9728),$J199&lt;=3,_xlfn.UNICHAR(9729),OR($J199=45,$J199=48),"~",AND($J199&gt;=51,$J199&lt;=67),_xlfn.UNICHAR(9748),AND($J199&gt;=71,$J199&lt;=77),_xlfn.UNICHAR(10052),AND($J199&gt;=80,$J199&lt;=82),_xlfn.UNICHAR(9748),AND($J199&gt;=95,$J199&lt;=99),_xlfn.UNICHAR(9889),TRUE,_xlfn.UNICHAR(9729)))</f>
        <v>☀</v>
      </c>
    </row>
    <row r="200" spans="1:12">
      <c r="A200" t="str" cm="1">
        <f t="array" ref="A200">_xlfn.LET(_xlpm.ids,_xlfn._xlws.FILTER(Locations[LocationID],Locations[LocationID]&lt;&gt;""),_xlpm.days,_xlfn._xlws.SORT(_xlfn.UNIQUE(INT(OpenMeteoAPI[ForecastDateTime]))),_xlpm.n,ROWS($A$2:A200),IF(_xlpm.n&gt;ROWS(_xlpm.ids)*ROWS(_xlpm.days),"",_xlfn.XLOOKUP(INDEX(_xlpm.ids,INT((_xlpm.n-1)/ROWS(_xlpm.days))+1),Locations[LocationID],Locations[Display Location])))</f>
        <v>Stockholm, SE</v>
      </c>
      <c r="B200" t="str" cm="1">
        <f t="array" ref="B200">_xlfn.LET(_xlpm.ids,_xlfn._xlws.FILTER(Locations[LocationID],Locations[LocationID]&lt;&gt;""),_xlpm.days,_xlfn._xlws.SORT(_xlfn.UNIQUE(INT(OpenMeteoAPI[ForecastDateTime]))),_xlpm.n,ROWS($B$2:B200),IF(_xlpm.n&gt;ROWS(_xlpm.ids)*ROWS(_xlpm.days),"",INDEX(_xlpm.ids,INT((_xlpm.n-1)/ROWS(_xlpm.days))+1)))</f>
        <v>SE-STO</v>
      </c>
      <c r="C200" s="10" cm="1">
        <f t="array" ref="C200">_xlfn.LET(_xlpm.days,_xlfn._xlws.SORT(_xlfn.UNIQUE(INT(OpenMeteoAPI[ForecastDateTime]))),_xlpm.n,ROWS($C$2:C200),IF($B200="","",INDEX(_xlpm.days,MOD(_xlpm.n-1,ROWS(_xlpm.days))+1)))</f>
        <v>46218</v>
      </c>
      <c r="D200" s="3" cm="1">
        <f t="array" ref="D200">IF($B200="","",MAX(_xlfn._xlws.FILTER(OpenMeteoAPI[TemperatureC],(OpenMeteoAPI[LocationID]=$B200)*(INT(OpenMeteoAPI[ForecastDateTime])=$C200))))</f>
        <v>25.4</v>
      </c>
      <c r="E200" s="3" cm="1">
        <f t="array" ref="E200">IF($B200="","",MIN(_xlfn._xlws.FILTER(OpenMeteoAPI[TemperatureC],(OpenMeteoAPI[LocationID]=$B200)*(INT(OpenMeteoAPI[ForecastDateTime])=$C200))))</f>
        <v>16</v>
      </c>
      <c r="F200" s="4" cm="1">
        <f t="array" ref="F200">IF($B200="","",AVERAGE(_xlfn._xlws.FILTER(OpenMeteoAPI[RelativeHumidityPct],(OpenMeteoAPI[LocationID]=$B200)*(INT(OpenMeteoAPI[ForecastDateTime])=$C200)))/100)</f>
        <v>0.61083333333333334</v>
      </c>
      <c r="G200" s="4" cm="1">
        <f t="array" ref="G200">IF($B200="","",MAX(_xlfn._xlws.FILTER(OpenMeteoAPI[PrecipitationProbabilityPct],(OpenMeteoAPI[LocationID]=$B200)*(INT(OpenMeteoAPI[ForecastDateTime])=$C200)))/100)</f>
        <v>0.12</v>
      </c>
      <c r="H200" s="3" cm="1">
        <f t="array" ref="H200">IF($B200="","",SUM(_xlfn._xlws.FILTER(OpenMeteoAPI[PrecipitationMM],(OpenMeteoAPI[LocationID]=$B200)*(INT(OpenMeteoAPI[ForecastDateTime])=$C200))))</f>
        <v>0</v>
      </c>
      <c r="I200" s="3" cm="1">
        <f t="array" ref="I200">IF($B200="","",AVERAGE(_xlfn._xlws.FILTER(OpenMeteoAPI[WindSpeedKMH],(OpenMeteoAPI[LocationID]=$B200)*(INT(OpenMeteoAPI[ForecastDateTime])=$C200))))</f>
        <v>5.424999999999998</v>
      </c>
      <c r="J200" cm="1">
        <f t="array" ref="J200">IF($B200="","",_xlfn.MODE.SNGL(_xlfn._xlws.FILTER(OpenMeteoAPI[WeatherCode],(OpenMeteoAPI[LocationID]=$B200)*(INT(OpenMeteoAPI[ForecastDateTime])=$C200))))</f>
        <v>0</v>
      </c>
      <c r="K200" t="str" cm="1">
        <f t="array" ref="K200">IF($J200="","",_xlfn.IFS($J200=0,"Clear",$J200&lt;=3,"Partly Cloudy",OR($J200=45,$J200=48),"Fog",AND($J200&gt;=51,$J200&lt;=67),"Drizzle",AND($J200&gt;=71,$J200&lt;=77),"Snow",AND($J200&gt;=80,$J200&lt;=82),"Rain Showers",AND($J200&gt;=95,$J200&lt;=99),"Thunderstorm",TRUE,"Cloudy"))</f>
        <v>Clear</v>
      </c>
      <c r="L200" t="str" cm="1">
        <f t="array" ref="L200">IF($J200="","",_xlfn.IFS($J200=0,_xlfn.UNICHAR(9728),$J200&lt;=3,_xlfn.UNICHAR(9729),OR($J200=45,$J200=48),"~",AND($J200&gt;=51,$J200&lt;=67),_xlfn.UNICHAR(9748),AND($J200&gt;=71,$J200&lt;=77),_xlfn.UNICHAR(10052),AND($J200&gt;=80,$J200&lt;=82),_xlfn.UNICHAR(9748),AND($J200&gt;=95,$J200&lt;=99),_xlfn.UNICHAR(9889),TRUE,_xlfn.UNICHAR(9729)))</f>
        <v>☀</v>
      </c>
    </row>
    <row r="201" spans="1:12">
      <c r="A201" t="str" cm="1">
        <f t="array" ref="A201">_xlfn.LET(_xlpm.ids,_xlfn._xlws.FILTER(Locations[LocationID],Locations[LocationID]&lt;&gt;""),_xlpm.days,_xlfn._xlws.SORT(_xlfn.UNIQUE(INT(OpenMeteoAPI[ForecastDateTime]))),_xlpm.n,ROWS($A$2:A201),IF(_xlpm.n&gt;ROWS(_xlpm.ids)*ROWS(_xlpm.days),"",_xlfn.XLOOKUP(INDEX(_xlpm.ids,INT((_xlpm.n-1)/ROWS(_xlpm.days))+1),Locations[LocationID],Locations[Display Location])))</f>
        <v>Stockholm, SE</v>
      </c>
      <c r="B201" t="str" cm="1">
        <f t="array" ref="B201">_xlfn.LET(_xlpm.ids,_xlfn._xlws.FILTER(Locations[LocationID],Locations[LocationID]&lt;&gt;""),_xlpm.days,_xlfn._xlws.SORT(_xlfn.UNIQUE(INT(OpenMeteoAPI[ForecastDateTime]))),_xlpm.n,ROWS($B$2:B201),IF(_xlpm.n&gt;ROWS(_xlpm.ids)*ROWS(_xlpm.days),"",INDEX(_xlpm.ids,INT((_xlpm.n-1)/ROWS(_xlpm.days))+1)))</f>
        <v>SE-STO</v>
      </c>
      <c r="C201" s="10" cm="1">
        <f t="array" ref="C201">_xlfn.LET(_xlpm.days,_xlfn._xlws.SORT(_xlfn.UNIQUE(INT(OpenMeteoAPI[ForecastDateTime]))),_xlpm.n,ROWS($C$2:C201),IF($B201="","",INDEX(_xlpm.days,MOD(_xlpm.n-1,ROWS(_xlpm.days))+1)))</f>
        <v>46219</v>
      </c>
      <c r="D201" s="3" cm="1">
        <f t="array" ref="D201">IF($B201="","",MAX(_xlfn._xlws.FILTER(OpenMeteoAPI[TemperatureC],(OpenMeteoAPI[LocationID]=$B201)*(INT(OpenMeteoAPI[ForecastDateTime])=$C201))))</f>
        <v>24.5</v>
      </c>
      <c r="E201" s="3" cm="1">
        <f t="array" ref="E201">IF($B201="","",MIN(_xlfn._xlws.FILTER(OpenMeteoAPI[TemperatureC],(OpenMeteoAPI[LocationID]=$B201)*(INT(OpenMeteoAPI[ForecastDateTime])=$C201))))</f>
        <v>17.2</v>
      </c>
      <c r="F201" s="4" cm="1">
        <f t="array" ref="F201">IF($B201="","",AVERAGE(_xlfn._xlws.FILTER(OpenMeteoAPI[RelativeHumidityPct],(OpenMeteoAPI[LocationID]=$B201)*(INT(OpenMeteoAPI[ForecastDateTime])=$C201)))/100)</f>
        <v>0.64541666666666675</v>
      </c>
      <c r="G201" s="4" cm="1">
        <f t="array" ref="G201">IF($B201="","",MAX(_xlfn._xlws.FILTER(OpenMeteoAPI[PrecipitationProbabilityPct],(OpenMeteoAPI[LocationID]=$B201)*(INT(OpenMeteoAPI[ForecastDateTime])=$C201)))/100)</f>
        <v>0.21</v>
      </c>
      <c r="H201" s="3" cm="1">
        <f t="array" ref="H201">IF($B201="","",SUM(_xlfn._xlws.FILTER(OpenMeteoAPI[PrecipitationMM],(OpenMeteoAPI[LocationID]=$B201)*(INT(OpenMeteoAPI[ForecastDateTime])=$C201))))</f>
        <v>0</v>
      </c>
      <c r="I201" s="3" cm="1">
        <f t="array" ref="I201">IF($B201="","",AVERAGE(_xlfn._xlws.FILTER(OpenMeteoAPI[WindSpeedKMH],(OpenMeteoAPI[LocationID]=$B201)*(INT(OpenMeteoAPI[ForecastDateTime])=$C201))))</f>
        <v>7.6916666666666655</v>
      </c>
      <c r="J201" cm="1">
        <f t="array" ref="J201">IF($B201="","",_xlfn.MODE.SNGL(_xlfn._xlws.FILTER(OpenMeteoAPI[WeatherCode],(OpenMeteoAPI[LocationID]=$B201)*(INT(OpenMeteoAPI[ForecastDateTime])=$C201))))</f>
        <v>0</v>
      </c>
      <c r="K201" t="str" cm="1">
        <f t="array" ref="K201">IF($J201="","",_xlfn.IFS($J201=0,"Clear",$J201&lt;=3,"Partly Cloudy",OR($J201=45,$J201=48),"Fog",AND($J201&gt;=51,$J201&lt;=67),"Drizzle",AND($J201&gt;=71,$J201&lt;=77),"Snow",AND($J201&gt;=80,$J201&lt;=82),"Rain Showers",AND($J201&gt;=95,$J201&lt;=99),"Thunderstorm",TRUE,"Cloudy"))</f>
        <v>Clear</v>
      </c>
      <c r="L201" t="str" cm="1">
        <f t="array" ref="L201">IF($J201="","",_xlfn.IFS($J201=0,_xlfn.UNICHAR(9728),$J201&lt;=3,_xlfn.UNICHAR(9729),OR($J201=45,$J201=48),"~",AND($J201&gt;=51,$J201&lt;=67),_xlfn.UNICHAR(9748),AND($J201&gt;=71,$J201&lt;=77),_xlfn.UNICHAR(10052),AND($J201&gt;=80,$J201&lt;=82),_xlfn.UNICHAR(9748),AND($J201&gt;=95,$J201&lt;=99),_xlfn.UNICHAR(9889),TRUE,_xlfn.UNICHAR(9729)))</f>
        <v>☀</v>
      </c>
    </row>
    <row r="202" spans="1:12">
      <c r="A202" t="str" cm="1">
        <f t="array" ref="A202">_xlfn.LET(_xlpm.ids,_xlfn._xlws.FILTER(Locations[LocationID],Locations[LocationID]&lt;&gt;""),_xlpm.days,_xlfn._xlws.SORT(_xlfn.UNIQUE(INT(OpenMeteoAPI[ForecastDateTime]))),_xlpm.n,ROWS($A$2:A202),IF(_xlpm.n&gt;ROWS(_xlpm.ids)*ROWS(_xlpm.days),"",_xlfn.XLOOKUP(INDEX(_xlpm.ids,INT((_xlpm.n-1)/ROWS(_xlpm.days))+1),Locations[LocationID],Locations[Display Location])))</f>
        <v/>
      </c>
      <c r="B202" t="str" cm="1">
        <f t="array" ref="B202">_xlfn.LET(_xlpm.ids,_xlfn._xlws.FILTER(Locations[LocationID],Locations[LocationID]&lt;&gt;""),_xlpm.days,_xlfn._xlws.SORT(_xlfn.UNIQUE(INT(OpenMeteoAPI[ForecastDateTime]))),_xlpm.n,ROWS($B$2:B202),IF(_xlpm.n&gt;ROWS(_xlpm.ids)*ROWS(_xlpm.days),"",INDEX(_xlpm.ids,INT((_xlpm.n-1)/ROWS(_xlpm.days))+1)))</f>
        <v/>
      </c>
      <c r="C202" s="10" t="str" cm="1">
        <f t="array" ref="C202">_xlfn.LET(_xlpm.days,_xlfn._xlws.SORT(_xlfn.UNIQUE(INT(OpenMeteoAPI[ForecastDateTime]))),_xlpm.n,ROWS($C$2:C202),IF($B202="","",INDEX(_xlpm.days,MOD(_xlpm.n-1,ROWS(_xlpm.days))+1)))</f>
        <v/>
      </c>
      <c r="D202" s="3" t="str" cm="1">
        <f t="array" ref="D202">IF($B202="","",MAX(_xlfn._xlws.FILTER(OpenMeteoAPI[TemperatureC],(OpenMeteoAPI[LocationID]=$B202)*(INT(OpenMeteoAPI[ForecastDateTime])=$C202))))</f>
        <v/>
      </c>
      <c r="E202" s="3" t="str" cm="1">
        <f t="array" ref="E202">IF($B202="","",MIN(_xlfn._xlws.FILTER(OpenMeteoAPI[TemperatureC],(OpenMeteoAPI[LocationID]=$B202)*(INT(OpenMeteoAPI[ForecastDateTime])=$C202))))</f>
        <v/>
      </c>
      <c r="F202" s="4" t="str" cm="1">
        <f t="array" ref="F202">IF($B202="","",AVERAGE(_xlfn._xlws.FILTER(OpenMeteoAPI[RelativeHumidityPct],(OpenMeteoAPI[LocationID]=$B202)*(INT(OpenMeteoAPI[ForecastDateTime])=$C202)))/100)</f>
        <v/>
      </c>
      <c r="G202" s="4" t="str" cm="1">
        <f t="array" ref="G202">IF($B202="","",MAX(_xlfn._xlws.FILTER(OpenMeteoAPI[PrecipitationProbabilityPct],(OpenMeteoAPI[LocationID]=$B202)*(INT(OpenMeteoAPI[ForecastDateTime])=$C202)))/100)</f>
        <v/>
      </c>
      <c r="H202" s="3" t="str" cm="1">
        <f t="array" ref="H202">IF($B202="","",SUM(_xlfn._xlws.FILTER(OpenMeteoAPI[PrecipitationMM],(OpenMeteoAPI[LocationID]=$B202)*(INT(OpenMeteoAPI[ForecastDateTime])=$C202))))</f>
        <v/>
      </c>
      <c r="I202" s="3" t="str" cm="1">
        <f t="array" ref="I202">IF($B202="","",AVERAGE(_xlfn._xlws.FILTER(OpenMeteoAPI[WindSpeedKMH],(OpenMeteoAPI[LocationID]=$B202)*(INT(OpenMeteoAPI[ForecastDateTime])=$C202))))</f>
        <v/>
      </c>
      <c r="J202" t="str" cm="1">
        <f t="array" ref="J202">IF($B202="","",_xlfn.MODE.SNGL(_xlfn._xlws.FILTER(OpenMeteoAPI[WeatherCode],(OpenMeteoAPI[LocationID]=$B202)*(INT(OpenMeteoAPI[ForecastDateTime])=$C202))))</f>
        <v/>
      </c>
      <c r="K202" t="str" cm="1">
        <f t="array" ref="K202">IF($J202="","",_xlfn.IFS($J202=0,"Clear",$J202&lt;=3,"Partly Cloudy",OR($J202=45,$J202=48),"Fog",AND($J202&gt;=51,$J202&lt;=67),"Drizzle",AND($J202&gt;=71,$J202&lt;=77),"Snow",AND($J202&gt;=80,$J202&lt;=82),"Rain Showers",AND($J202&gt;=95,$J202&lt;=99),"Thunderstorm",TRUE,"Cloudy"))</f>
        <v/>
      </c>
      <c r="L202" t="str" cm="1">
        <f t="array" ref="L202">IF($J202="","",_xlfn.IFS($J202=0,_xlfn.UNICHAR(9728),$J202&lt;=3,_xlfn.UNICHAR(9729),OR($J202=45,$J202=48),"~",AND($J202&gt;=51,$J202&lt;=67),_xlfn.UNICHAR(9748),AND($J202&gt;=71,$J202&lt;=77),_xlfn.UNICHAR(10052),AND($J202&gt;=80,$J202&lt;=82),_xlfn.UNICHAR(9748),AND($J202&gt;=95,$J202&lt;=99),_xlfn.UNICHAR(9889),TRUE,_xlfn.UNICHAR(9729)))</f>
        <v/>
      </c>
    </row>
    <row r="203" spans="1:12">
      <c r="A203" t="str" cm="1">
        <f t="array" ref="A203">_xlfn.LET(_xlpm.ids,_xlfn._xlws.FILTER(Locations[LocationID],Locations[LocationID]&lt;&gt;""),_xlpm.days,_xlfn._xlws.SORT(_xlfn.UNIQUE(INT(OpenMeteoAPI[ForecastDateTime]))),_xlpm.n,ROWS($A$2:A203),IF(_xlpm.n&gt;ROWS(_xlpm.ids)*ROWS(_xlpm.days),"",_xlfn.XLOOKUP(INDEX(_xlpm.ids,INT((_xlpm.n-1)/ROWS(_xlpm.days))+1),Locations[LocationID],Locations[Display Location])))</f>
        <v/>
      </c>
      <c r="B203" t="str" cm="1">
        <f t="array" ref="B203">_xlfn.LET(_xlpm.ids,_xlfn._xlws.FILTER(Locations[LocationID],Locations[LocationID]&lt;&gt;""),_xlpm.days,_xlfn._xlws.SORT(_xlfn.UNIQUE(INT(OpenMeteoAPI[ForecastDateTime]))),_xlpm.n,ROWS($B$2:B203),IF(_xlpm.n&gt;ROWS(_xlpm.ids)*ROWS(_xlpm.days),"",INDEX(_xlpm.ids,INT((_xlpm.n-1)/ROWS(_xlpm.days))+1)))</f>
        <v/>
      </c>
      <c r="C203" s="10" t="str" cm="1">
        <f t="array" ref="C203">_xlfn.LET(_xlpm.days,_xlfn._xlws.SORT(_xlfn.UNIQUE(INT(OpenMeteoAPI[ForecastDateTime]))),_xlpm.n,ROWS($C$2:C203),IF($B203="","",INDEX(_xlpm.days,MOD(_xlpm.n-1,ROWS(_xlpm.days))+1)))</f>
        <v/>
      </c>
      <c r="D203" s="3" t="str" cm="1">
        <f t="array" ref="D203">IF($B203="","",MAX(_xlfn._xlws.FILTER(OpenMeteoAPI[TemperatureC],(OpenMeteoAPI[LocationID]=$B203)*(INT(OpenMeteoAPI[ForecastDateTime])=$C203))))</f>
        <v/>
      </c>
      <c r="E203" s="3" t="str" cm="1">
        <f t="array" ref="E203">IF($B203="","",MIN(_xlfn._xlws.FILTER(OpenMeteoAPI[TemperatureC],(OpenMeteoAPI[LocationID]=$B203)*(INT(OpenMeteoAPI[ForecastDateTime])=$C203))))</f>
        <v/>
      </c>
      <c r="F203" s="4" t="str" cm="1">
        <f t="array" ref="F203">IF($B203="","",AVERAGE(_xlfn._xlws.FILTER(OpenMeteoAPI[RelativeHumidityPct],(OpenMeteoAPI[LocationID]=$B203)*(INT(OpenMeteoAPI[ForecastDateTime])=$C203)))/100)</f>
        <v/>
      </c>
      <c r="G203" s="4" t="str" cm="1">
        <f t="array" ref="G203">IF($B203="","",MAX(_xlfn._xlws.FILTER(OpenMeteoAPI[PrecipitationProbabilityPct],(OpenMeteoAPI[LocationID]=$B203)*(INT(OpenMeteoAPI[ForecastDateTime])=$C203)))/100)</f>
        <v/>
      </c>
      <c r="H203" s="3" t="str" cm="1">
        <f t="array" ref="H203">IF($B203="","",SUM(_xlfn._xlws.FILTER(OpenMeteoAPI[PrecipitationMM],(OpenMeteoAPI[LocationID]=$B203)*(INT(OpenMeteoAPI[ForecastDateTime])=$C203))))</f>
        <v/>
      </c>
      <c r="I203" s="3" t="str" cm="1">
        <f t="array" ref="I203">IF($B203="","",AVERAGE(_xlfn._xlws.FILTER(OpenMeteoAPI[WindSpeedKMH],(OpenMeteoAPI[LocationID]=$B203)*(INT(OpenMeteoAPI[ForecastDateTime])=$C203))))</f>
        <v/>
      </c>
      <c r="J203" t="str" cm="1">
        <f t="array" ref="J203">IF($B203="","",_xlfn.MODE.SNGL(_xlfn._xlws.FILTER(OpenMeteoAPI[WeatherCode],(OpenMeteoAPI[LocationID]=$B203)*(INT(OpenMeteoAPI[ForecastDateTime])=$C203))))</f>
        <v/>
      </c>
      <c r="K203" t="str" cm="1">
        <f t="array" ref="K203">IF($J203="","",_xlfn.IFS($J203=0,"Clear",$J203&lt;=3,"Partly Cloudy",OR($J203=45,$J203=48),"Fog",AND($J203&gt;=51,$J203&lt;=67),"Drizzle",AND($J203&gt;=71,$J203&lt;=77),"Snow",AND($J203&gt;=80,$J203&lt;=82),"Rain Showers",AND($J203&gt;=95,$J203&lt;=99),"Thunderstorm",TRUE,"Cloudy"))</f>
        <v/>
      </c>
      <c r="L203" t="str" cm="1">
        <f t="array" ref="L203">IF($J203="","",_xlfn.IFS($J203=0,_xlfn.UNICHAR(9728),$J203&lt;=3,_xlfn.UNICHAR(9729),OR($J203=45,$J203=48),"~",AND($J203&gt;=51,$J203&lt;=67),_xlfn.UNICHAR(9748),AND($J203&gt;=71,$J203&lt;=77),_xlfn.UNICHAR(10052),AND($J203&gt;=80,$J203&lt;=82),_xlfn.UNICHAR(9748),AND($J203&gt;=95,$J203&lt;=99),_xlfn.UNICHAR(9889),TRUE,_xlfn.UNICHAR(9729)))</f>
        <v/>
      </c>
    </row>
    <row r="204" spans="1:12">
      <c r="A204" t="str" cm="1">
        <f t="array" ref="A204">_xlfn.LET(_xlpm.ids,_xlfn._xlws.FILTER(Locations[LocationID],Locations[LocationID]&lt;&gt;""),_xlpm.days,_xlfn._xlws.SORT(_xlfn.UNIQUE(INT(OpenMeteoAPI[ForecastDateTime]))),_xlpm.n,ROWS($A$2:A204),IF(_xlpm.n&gt;ROWS(_xlpm.ids)*ROWS(_xlpm.days),"",_xlfn.XLOOKUP(INDEX(_xlpm.ids,INT((_xlpm.n-1)/ROWS(_xlpm.days))+1),Locations[LocationID],Locations[Display Location])))</f>
        <v/>
      </c>
      <c r="B204" t="str" cm="1">
        <f t="array" ref="B204">_xlfn.LET(_xlpm.ids,_xlfn._xlws.FILTER(Locations[LocationID],Locations[LocationID]&lt;&gt;""),_xlpm.days,_xlfn._xlws.SORT(_xlfn.UNIQUE(INT(OpenMeteoAPI[ForecastDateTime]))),_xlpm.n,ROWS($B$2:B204),IF(_xlpm.n&gt;ROWS(_xlpm.ids)*ROWS(_xlpm.days),"",INDEX(_xlpm.ids,INT((_xlpm.n-1)/ROWS(_xlpm.days))+1)))</f>
        <v/>
      </c>
      <c r="C204" s="10" t="str" cm="1">
        <f t="array" ref="C204">_xlfn.LET(_xlpm.days,_xlfn._xlws.SORT(_xlfn.UNIQUE(INT(OpenMeteoAPI[ForecastDateTime]))),_xlpm.n,ROWS($C$2:C204),IF($B204="","",INDEX(_xlpm.days,MOD(_xlpm.n-1,ROWS(_xlpm.days))+1)))</f>
        <v/>
      </c>
      <c r="D204" s="3" t="str" cm="1">
        <f t="array" ref="D204">IF($B204="","",MAX(_xlfn._xlws.FILTER(OpenMeteoAPI[TemperatureC],(OpenMeteoAPI[LocationID]=$B204)*(INT(OpenMeteoAPI[ForecastDateTime])=$C204))))</f>
        <v/>
      </c>
      <c r="E204" s="3" t="str" cm="1">
        <f t="array" ref="E204">IF($B204="","",MIN(_xlfn._xlws.FILTER(OpenMeteoAPI[TemperatureC],(OpenMeteoAPI[LocationID]=$B204)*(INT(OpenMeteoAPI[ForecastDateTime])=$C204))))</f>
        <v/>
      </c>
      <c r="F204" s="4" t="str" cm="1">
        <f t="array" ref="F204">IF($B204="","",AVERAGE(_xlfn._xlws.FILTER(OpenMeteoAPI[RelativeHumidityPct],(OpenMeteoAPI[LocationID]=$B204)*(INT(OpenMeteoAPI[ForecastDateTime])=$C204)))/100)</f>
        <v/>
      </c>
      <c r="G204" s="4" t="str" cm="1">
        <f t="array" ref="G204">IF($B204="","",MAX(_xlfn._xlws.FILTER(OpenMeteoAPI[PrecipitationProbabilityPct],(OpenMeteoAPI[LocationID]=$B204)*(INT(OpenMeteoAPI[ForecastDateTime])=$C204)))/100)</f>
        <v/>
      </c>
      <c r="H204" s="3" t="str" cm="1">
        <f t="array" ref="H204">IF($B204="","",SUM(_xlfn._xlws.FILTER(OpenMeteoAPI[PrecipitationMM],(OpenMeteoAPI[LocationID]=$B204)*(INT(OpenMeteoAPI[ForecastDateTime])=$C204))))</f>
        <v/>
      </c>
      <c r="I204" s="3" t="str" cm="1">
        <f t="array" ref="I204">IF($B204="","",AVERAGE(_xlfn._xlws.FILTER(OpenMeteoAPI[WindSpeedKMH],(OpenMeteoAPI[LocationID]=$B204)*(INT(OpenMeteoAPI[ForecastDateTime])=$C204))))</f>
        <v/>
      </c>
      <c r="J204" t="str" cm="1">
        <f t="array" ref="J204">IF($B204="","",_xlfn.MODE.SNGL(_xlfn._xlws.FILTER(OpenMeteoAPI[WeatherCode],(OpenMeteoAPI[LocationID]=$B204)*(INT(OpenMeteoAPI[ForecastDateTime])=$C204))))</f>
        <v/>
      </c>
      <c r="K204" t="str" cm="1">
        <f t="array" ref="K204">IF($J204="","",_xlfn.IFS($J204=0,"Clear",$J204&lt;=3,"Partly Cloudy",OR($J204=45,$J204=48),"Fog",AND($J204&gt;=51,$J204&lt;=67),"Drizzle",AND($J204&gt;=71,$J204&lt;=77),"Snow",AND($J204&gt;=80,$J204&lt;=82),"Rain Showers",AND($J204&gt;=95,$J204&lt;=99),"Thunderstorm",TRUE,"Cloudy"))</f>
        <v/>
      </c>
      <c r="L204" t="str" cm="1">
        <f t="array" ref="L204">IF($J204="","",_xlfn.IFS($J204=0,_xlfn.UNICHAR(9728),$J204&lt;=3,_xlfn.UNICHAR(9729),OR($J204=45,$J204=48),"~",AND($J204&gt;=51,$J204&lt;=67),_xlfn.UNICHAR(9748),AND($J204&gt;=71,$J204&lt;=77),_xlfn.UNICHAR(10052),AND($J204&gt;=80,$J204&lt;=82),_xlfn.UNICHAR(9748),AND($J204&gt;=95,$J204&lt;=99),_xlfn.UNICHAR(9889),TRUE,_xlfn.UNICHAR(9729)))</f>
        <v/>
      </c>
    </row>
    <row r="205" spans="1:12">
      <c r="A205" t="str" cm="1">
        <f t="array" ref="A205">_xlfn.LET(_xlpm.ids,_xlfn._xlws.FILTER(Locations[LocationID],Locations[LocationID]&lt;&gt;""),_xlpm.days,_xlfn._xlws.SORT(_xlfn.UNIQUE(INT(OpenMeteoAPI[ForecastDateTime]))),_xlpm.n,ROWS($A$2:A205),IF(_xlpm.n&gt;ROWS(_xlpm.ids)*ROWS(_xlpm.days),"",_xlfn.XLOOKUP(INDEX(_xlpm.ids,INT((_xlpm.n-1)/ROWS(_xlpm.days))+1),Locations[LocationID],Locations[Display Location])))</f>
        <v/>
      </c>
      <c r="B205" t="str" cm="1">
        <f t="array" ref="B205">_xlfn.LET(_xlpm.ids,_xlfn._xlws.FILTER(Locations[LocationID],Locations[LocationID]&lt;&gt;""),_xlpm.days,_xlfn._xlws.SORT(_xlfn.UNIQUE(INT(OpenMeteoAPI[ForecastDateTime]))),_xlpm.n,ROWS($B$2:B205),IF(_xlpm.n&gt;ROWS(_xlpm.ids)*ROWS(_xlpm.days),"",INDEX(_xlpm.ids,INT((_xlpm.n-1)/ROWS(_xlpm.days))+1)))</f>
        <v/>
      </c>
      <c r="C205" s="10" t="str" cm="1">
        <f t="array" ref="C205">_xlfn.LET(_xlpm.days,_xlfn._xlws.SORT(_xlfn.UNIQUE(INT(OpenMeteoAPI[ForecastDateTime]))),_xlpm.n,ROWS($C$2:C205),IF($B205="","",INDEX(_xlpm.days,MOD(_xlpm.n-1,ROWS(_xlpm.days))+1)))</f>
        <v/>
      </c>
      <c r="D205" s="3" t="str" cm="1">
        <f t="array" ref="D205">IF($B205="","",MAX(_xlfn._xlws.FILTER(OpenMeteoAPI[TemperatureC],(OpenMeteoAPI[LocationID]=$B205)*(INT(OpenMeteoAPI[ForecastDateTime])=$C205))))</f>
        <v/>
      </c>
      <c r="E205" s="3" t="str" cm="1">
        <f t="array" ref="E205">IF($B205="","",MIN(_xlfn._xlws.FILTER(OpenMeteoAPI[TemperatureC],(OpenMeteoAPI[LocationID]=$B205)*(INT(OpenMeteoAPI[ForecastDateTime])=$C205))))</f>
        <v/>
      </c>
      <c r="F205" s="4" t="str" cm="1">
        <f t="array" ref="F205">IF($B205="","",AVERAGE(_xlfn._xlws.FILTER(OpenMeteoAPI[RelativeHumidityPct],(OpenMeteoAPI[LocationID]=$B205)*(INT(OpenMeteoAPI[ForecastDateTime])=$C205)))/100)</f>
        <v/>
      </c>
      <c r="G205" s="4" t="str" cm="1">
        <f t="array" ref="G205">IF($B205="","",MAX(_xlfn._xlws.FILTER(OpenMeteoAPI[PrecipitationProbabilityPct],(OpenMeteoAPI[LocationID]=$B205)*(INT(OpenMeteoAPI[ForecastDateTime])=$C205)))/100)</f>
        <v/>
      </c>
      <c r="H205" s="3" t="str" cm="1">
        <f t="array" ref="H205">IF($B205="","",SUM(_xlfn._xlws.FILTER(OpenMeteoAPI[PrecipitationMM],(OpenMeteoAPI[LocationID]=$B205)*(INT(OpenMeteoAPI[ForecastDateTime])=$C205))))</f>
        <v/>
      </c>
      <c r="I205" s="3" t="str" cm="1">
        <f t="array" ref="I205">IF($B205="","",AVERAGE(_xlfn._xlws.FILTER(OpenMeteoAPI[WindSpeedKMH],(OpenMeteoAPI[LocationID]=$B205)*(INT(OpenMeteoAPI[ForecastDateTime])=$C205))))</f>
        <v/>
      </c>
      <c r="J205" t="str" cm="1">
        <f t="array" ref="J205">IF($B205="","",_xlfn.MODE.SNGL(_xlfn._xlws.FILTER(OpenMeteoAPI[WeatherCode],(OpenMeteoAPI[LocationID]=$B205)*(INT(OpenMeteoAPI[ForecastDateTime])=$C205))))</f>
        <v/>
      </c>
      <c r="K205" t="str" cm="1">
        <f t="array" ref="K205">IF($J205="","",_xlfn.IFS($J205=0,"Clear",$J205&lt;=3,"Partly Cloudy",OR($J205=45,$J205=48),"Fog",AND($J205&gt;=51,$J205&lt;=67),"Drizzle",AND($J205&gt;=71,$J205&lt;=77),"Snow",AND($J205&gt;=80,$J205&lt;=82),"Rain Showers",AND($J205&gt;=95,$J205&lt;=99),"Thunderstorm",TRUE,"Cloudy"))</f>
        <v/>
      </c>
      <c r="L205" t="str" cm="1">
        <f t="array" ref="L205">IF($J205="","",_xlfn.IFS($J205=0,_xlfn.UNICHAR(9728),$J205&lt;=3,_xlfn.UNICHAR(9729),OR($J205=45,$J205=48),"~",AND($J205&gt;=51,$J205&lt;=67),_xlfn.UNICHAR(9748),AND($J205&gt;=71,$J205&lt;=77),_xlfn.UNICHAR(10052),AND($J205&gt;=80,$J205&lt;=82),_xlfn.UNICHAR(9748),AND($J205&gt;=95,$J205&lt;=99),_xlfn.UNICHAR(9889),TRUE,_xlfn.UNICHAR(9729)))</f>
        <v/>
      </c>
    </row>
    <row r="206" spans="1:12">
      <c r="A206" t="str" cm="1">
        <f t="array" ref="A206">_xlfn.LET(_xlpm.ids,_xlfn._xlws.FILTER(Locations[LocationID],Locations[LocationID]&lt;&gt;""),_xlpm.days,_xlfn._xlws.SORT(_xlfn.UNIQUE(INT(OpenMeteoAPI[ForecastDateTime]))),_xlpm.n,ROWS($A$2:A206),IF(_xlpm.n&gt;ROWS(_xlpm.ids)*ROWS(_xlpm.days),"",_xlfn.XLOOKUP(INDEX(_xlpm.ids,INT((_xlpm.n-1)/ROWS(_xlpm.days))+1),Locations[LocationID],Locations[Display Location])))</f>
        <v/>
      </c>
      <c r="B206" t="str" cm="1">
        <f t="array" ref="B206">_xlfn.LET(_xlpm.ids,_xlfn._xlws.FILTER(Locations[LocationID],Locations[LocationID]&lt;&gt;""),_xlpm.days,_xlfn._xlws.SORT(_xlfn.UNIQUE(INT(OpenMeteoAPI[ForecastDateTime]))),_xlpm.n,ROWS($B$2:B206),IF(_xlpm.n&gt;ROWS(_xlpm.ids)*ROWS(_xlpm.days),"",INDEX(_xlpm.ids,INT((_xlpm.n-1)/ROWS(_xlpm.days))+1)))</f>
        <v/>
      </c>
      <c r="C206" s="10" t="str" cm="1">
        <f t="array" ref="C206">_xlfn.LET(_xlpm.days,_xlfn._xlws.SORT(_xlfn.UNIQUE(INT(OpenMeteoAPI[ForecastDateTime]))),_xlpm.n,ROWS($C$2:C206),IF($B206="","",INDEX(_xlpm.days,MOD(_xlpm.n-1,ROWS(_xlpm.days))+1)))</f>
        <v/>
      </c>
      <c r="D206" s="3" t="str" cm="1">
        <f t="array" ref="D206">IF($B206="","",MAX(_xlfn._xlws.FILTER(OpenMeteoAPI[TemperatureC],(OpenMeteoAPI[LocationID]=$B206)*(INT(OpenMeteoAPI[ForecastDateTime])=$C206))))</f>
        <v/>
      </c>
      <c r="E206" s="3" t="str" cm="1">
        <f t="array" ref="E206">IF($B206="","",MIN(_xlfn._xlws.FILTER(OpenMeteoAPI[TemperatureC],(OpenMeteoAPI[LocationID]=$B206)*(INT(OpenMeteoAPI[ForecastDateTime])=$C206))))</f>
        <v/>
      </c>
      <c r="F206" s="4" t="str" cm="1">
        <f t="array" ref="F206">IF($B206="","",AVERAGE(_xlfn._xlws.FILTER(OpenMeteoAPI[RelativeHumidityPct],(OpenMeteoAPI[LocationID]=$B206)*(INT(OpenMeteoAPI[ForecastDateTime])=$C206)))/100)</f>
        <v/>
      </c>
      <c r="G206" s="4" t="str" cm="1">
        <f t="array" ref="G206">IF($B206="","",MAX(_xlfn._xlws.FILTER(OpenMeteoAPI[PrecipitationProbabilityPct],(OpenMeteoAPI[LocationID]=$B206)*(INT(OpenMeteoAPI[ForecastDateTime])=$C206)))/100)</f>
        <v/>
      </c>
      <c r="H206" s="3" t="str" cm="1">
        <f t="array" ref="H206">IF($B206="","",SUM(_xlfn._xlws.FILTER(OpenMeteoAPI[PrecipitationMM],(OpenMeteoAPI[LocationID]=$B206)*(INT(OpenMeteoAPI[ForecastDateTime])=$C206))))</f>
        <v/>
      </c>
      <c r="I206" s="3" t="str" cm="1">
        <f t="array" ref="I206">IF($B206="","",AVERAGE(_xlfn._xlws.FILTER(OpenMeteoAPI[WindSpeedKMH],(OpenMeteoAPI[LocationID]=$B206)*(INT(OpenMeteoAPI[ForecastDateTime])=$C206))))</f>
        <v/>
      </c>
      <c r="J206" t="str" cm="1">
        <f t="array" ref="J206">IF($B206="","",_xlfn.MODE.SNGL(_xlfn._xlws.FILTER(OpenMeteoAPI[WeatherCode],(OpenMeteoAPI[LocationID]=$B206)*(INT(OpenMeteoAPI[ForecastDateTime])=$C206))))</f>
        <v/>
      </c>
      <c r="K206" t="str" cm="1">
        <f t="array" ref="K206">IF($J206="","",_xlfn.IFS($J206=0,"Clear",$J206&lt;=3,"Partly Cloudy",OR($J206=45,$J206=48),"Fog",AND($J206&gt;=51,$J206&lt;=67),"Drizzle",AND($J206&gt;=71,$J206&lt;=77),"Snow",AND($J206&gt;=80,$J206&lt;=82),"Rain Showers",AND($J206&gt;=95,$J206&lt;=99),"Thunderstorm",TRUE,"Cloudy"))</f>
        <v/>
      </c>
      <c r="L206" t="str" cm="1">
        <f t="array" ref="L206">IF($J206="","",_xlfn.IFS($J206=0,_xlfn.UNICHAR(9728),$J206&lt;=3,_xlfn.UNICHAR(9729),OR($J206=45,$J206=48),"~",AND($J206&gt;=51,$J206&lt;=67),_xlfn.UNICHAR(9748),AND($J206&gt;=71,$J206&lt;=77),_xlfn.UNICHAR(10052),AND($J206&gt;=80,$J206&lt;=82),_xlfn.UNICHAR(9748),AND($J206&gt;=95,$J206&lt;=99),_xlfn.UNICHAR(9889),TRUE,_xlfn.UNICHAR(9729)))</f>
        <v/>
      </c>
    </row>
    <row r="207" spans="1:12">
      <c r="A207" t="str" cm="1">
        <f t="array" ref="A207">_xlfn.LET(_xlpm.ids,_xlfn._xlws.FILTER(Locations[LocationID],Locations[LocationID]&lt;&gt;""),_xlpm.days,_xlfn._xlws.SORT(_xlfn.UNIQUE(INT(OpenMeteoAPI[ForecastDateTime]))),_xlpm.n,ROWS($A$2:A207),IF(_xlpm.n&gt;ROWS(_xlpm.ids)*ROWS(_xlpm.days),"",_xlfn.XLOOKUP(INDEX(_xlpm.ids,INT((_xlpm.n-1)/ROWS(_xlpm.days))+1),Locations[LocationID],Locations[Display Location])))</f>
        <v/>
      </c>
      <c r="B207" t="str" cm="1">
        <f t="array" ref="B207">_xlfn.LET(_xlpm.ids,_xlfn._xlws.FILTER(Locations[LocationID],Locations[LocationID]&lt;&gt;""),_xlpm.days,_xlfn._xlws.SORT(_xlfn.UNIQUE(INT(OpenMeteoAPI[ForecastDateTime]))),_xlpm.n,ROWS($B$2:B207),IF(_xlpm.n&gt;ROWS(_xlpm.ids)*ROWS(_xlpm.days),"",INDEX(_xlpm.ids,INT((_xlpm.n-1)/ROWS(_xlpm.days))+1)))</f>
        <v/>
      </c>
      <c r="C207" s="10" t="str" cm="1">
        <f t="array" ref="C207">_xlfn.LET(_xlpm.days,_xlfn._xlws.SORT(_xlfn.UNIQUE(INT(OpenMeteoAPI[ForecastDateTime]))),_xlpm.n,ROWS($C$2:C207),IF($B207="","",INDEX(_xlpm.days,MOD(_xlpm.n-1,ROWS(_xlpm.days))+1)))</f>
        <v/>
      </c>
      <c r="D207" s="3" t="str" cm="1">
        <f t="array" ref="D207">IF($B207="","",MAX(_xlfn._xlws.FILTER(OpenMeteoAPI[TemperatureC],(OpenMeteoAPI[LocationID]=$B207)*(INT(OpenMeteoAPI[ForecastDateTime])=$C207))))</f>
        <v/>
      </c>
      <c r="E207" s="3" t="str" cm="1">
        <f t="array" ref="E207">IF($B207="","",MIN(_xlfn._xlws.FILTER(OpenMeteoAPI[TemperatureC],(OpenMeteoAPI[LocationID]=$B207)*(INT(OpenMeteoAPI[ForecastDateTime])=$C207))))</f>
        <v/>
      </c>
      <c r="F207" s="4" t="str" cm="1">
        <f t="array" ref="F207">IF($B207="","",AVERAGE(_xlfn._xlws.FILTER(OpenMeteoAPI[RelativeHumidityPct],(OpenMeteoAPI[LocationID]=$B207)*(INT(OpenMeteoAPI[ForecastDateTime])=$C207)))/100)</f>
        <v/>
      </c>
      <c r="G207" s="4" t="str" cm="1">
        <f t="array" ref="G207">IF($B207="","",MAX(_xlfn._xlws.FILTER(OpenMeteoAPI[PrecipitationProbabilityPct],(OpenMeteoAPI[LocationID]=$B207)*(INT(OpenMeteoAPI[ForecastDateTime])=$C207)))/100)</f>
        <v/>
      </c>
      <c r="H207" s="3" t="str" cm="1">
        <f t="array" ref="H207">IF($B207="","",SUM(_xlfn._xlws.FILTER(OpenMeteoAPI[PrecipitationMM],(OpenMeteoAPI[LocationID]=$B207)*(INT(OpenMeteoAPI[ForecastDateTime])=$C207))))</f>
        <v/>
      </c>
      <c r="I207" s="3" t="str" cm="1">
        <f t="array" ref="I207">IF($B207="","",AVERAGE(_xlfn._xlws.FILTER(OpenMeteoAPI[WindSpeedKMH],(OpenMeteoAPI[LocationID]=$B207)*(INT(OpenMeteoAPI[ForecastDateTime])=$C207))))</f>
        <v/>
      </c>
      <c r="J207" t="str" cm="1">
        <f t="array" ref="J207">IF($B207="","",_xlfn.MODE.SNGL(_xlfn._xlws.FILTER(OpenMeteoAPI[WeatherCode],(OpenMeteoAPI[LocationID]=$B207)*(INT(OpenMeteoAPI[ForecastDateTime])=$C207))))</f>
        <v/>
      </c>
      <c r="K207" t="str" cm="1">
        <f t="array" ref="K207">IF($J207="","",_xlfn.IFS($J207=0,"Clear",$J207&lt;=3,"Partly Cloudy",OR($J207=45,$J207=48),"Fog",AND($J207&gt;=51,$J207&lt;=67),"Drizzle",AND($J207&gt;=71,$J207&lt;=77),"Snow",AND($J207&gt;=80,$J207&lt;=82),"Rain Showers",AND($J207&gt;=95,$J207&lt;=99),"Thunderstorm",TRUE,"Cloudy"))</f>
        <v/>
      </c>
      <c r="L207" t="str" cm="1">
        <f t="array" ref="L207">IF($J207="","",_xlfn.IFS($J207=0,_xlfn.UNICHAR(9728),$J207&lt;=3,_xlfn.UNICHAR(9729),OR($J207=45,$J207=48),"~",AND($J207&gt;=51,$J207&lt;=67),_xlfn.UNICHAR(9748),AND($J207&gt;=71,$J207&lt;=77),_xlfn.UNICHAR(10052),AND($J207&gt;=80,$J207&lt;=82),_xlfn.UNICHAR(9748),AND($J207&gt;=95,$J207&lt;=99),_xlfn.UNICHAR(9889),TRUE,_xlfn.UNICHAR(9729)))</f>
        <v/>
      </c>
    </row>
    <row r="208" spans="1:12">
      <c r="A208" t="str" cm="1">
        <f t="array" ref="A208">_xlfn.LET(_xlpm.ids,_xlfn._xlws.FILTER(Locations[LocationID],Locations[LocationID]&lt;&gt;""),_xlpm.days,_xlfn._xlws.SORT(_xlfn.UNIQUE(INT(OpenMeteoAPI[ForecastDateTime]))),_xlpm.n,ROWS($A$2:A208),IF(_xlpm.n&gt;ROWS(_xlpm.ids)*ROWS(_xlpm.days),"",_xlfn.XLOOKUP(INDEX(_xlpm.ids,INT((_xlpm.n-1)/ROWS(_xlpm.days))+1),Locations[LocationID],Locations[Display Location])))</f>
        <v/>
      </c>
      <c r="B208" t="str" cm="1">
        <f t="array" ref="B208">_xlfn.LET(_xlpm.ids,_xlfn._xlws.FILTER(Locations[LocationID],Locations[LocationID]&lt;&gt;""),_xlpm.days,_xlfn._xlws.SORT(_xlfn.UNIQUE(INT(OpenMeteoAPI[ForecastDateTime]))),_xlpm.n,ROWS($B$2:B208),IF(_xlpm.n&gt;ROWS(_xlpm.ids)*ROWS(_xlpm.days),"",INDEX(_xlpm.ids,INT((_xlpm.n-1)/ROWS(_xlpm.days))+1)))</f>
        <v/>
      </c>
      <c r="C208" s="10" t="str" cm="1">
        <f t="array" ref="C208">_xlfn.LET(_xlpm.days,_xlfn._xlws.SORT(_xlfn.UNIQUE(INT(OpenMeteoAPI[ForecastDateTime]))),_xlpm.n,ROWS($C$2:C208),IF($B208="","",INDEX(_xlpm.days,MOD(_xlpm.n-1,ROWS(_xlpm.days))+1)))</f>
        <v/>
      </c>
      <c r="D208" s="3" t="str" cm="1">
        <f t="array" ref="D208">IF($B208="","",MAX(_xlfn._xlws.FILTER(OpenMeteoAPI[TemperatureC],(OpenMeteoAPI[LocationID]=$B208)*(INT(OpenMeteoAPI[ForecastDateTime])=$C208))))</f>
        <v/>
      </c>
      <c r="E208" s="3" t="str" cm="1">
        <f t="array" ref="E208">IF($B208="","",MIN(_xlfn._xlws.FILTER(OpenMeteoAPI[TemperatureC],(OpenMeteoAPI[LocationID]=$B208)*(INT(OpenMeteoAPI[ForecastDateTime])=$C208))))</f>
        <v/>
      </c>
      <c r="F208" s="4" t="str" cm="1">
        <f t="array" ref="F208">IF($B208="","",AVERAGE(_xlfn._xlws.FILTER(OpenMeteoAPI[RelativeHumidityPct],(OpenMeteoAPI[LocationID]=$B208)*(INT(OpenMeteoAPI[ForecastDateTime])=$C208)))/100)</f>
        <v/>
      </c>
      <c r="G208" s="4" t="str" cm="1">
        <f t="array" ref="G208">IF($B208="","",MAX(_xlfn._xlws.FILTER(OpenMeteoAPI[PrecipitationProbabilityPct],(OpenMeteoAPI[LocationID]=$B208)*(INT(OpenMeteoAPI[ForecastDateTime])=$C208)))/100)</f>
        <v/>
      </c>
      <c r="H208" s="3" t="str" cm="1">
        <f t="array" ref="H208">IF($B208="","",SUM(_xlfn._xlws.FILTER(OpenMeteoAPI[PrecipitationMM],(OpenMeteoAPI[LocationID]=$B208)*(INT(OpenMeteoAPI[ForecastDateTime])=$C208))))</f>
        <v/>
      </c>
      <c r="I208" s="3" t="str" cm="1">
        <f t="array" ref="I208">IF($B208="","",AVERAGE(_xlfn._xlws.FILTER(OpenMeteoAPI[WindSpeedKMH],(OpenMeteoAPI[LocationID]=$B208)*(INT(OpenMeteoAPI[ForecastDateTime])=$C208))))</f>
        <v/>
      </c>
      <c r="J208" t="str" cm="1">
        <f t="array" ref="J208">IF($B208="","",_xlfn.MODE.SNGL(_xlfn._xlws.FILTER(OpenMeteoAPI[WeatherCode],(OpenMeteoAPI[LocationID]=$B208)*(INT(OpenMeteoAPI[ForecastDateTime])=$C208))))</f>
        <v/>
      </c>
      <c r="K208" t="str" cm="1">
        <f t="array" ref="K208">IF($J208="","",_xlfn.IFS($J208=0,"Clear",$J208&lt;=3,"Partly Cloudy",OR($J208=45,$J208=48),"Fog",AND($J208&gt;=51,$J208&lt;=67),"Drizzle",AND($J208&gt;=71,$J208&lt;=77),"Snow",AND($J208&gt;=80,$J208&lt;=82),"Rain Showers",AND($J208&gt;=95,$J208&lt;=99),"Thunderstorm",TRUE,"Cloudy"))</f>
        <v/>
      </c>
      <c r="L208" t="str" cm="1">
        <f t="array" ref="L208">IF($J208="","",_xlfn.IFS($J208=0,_xlfn.UNICHAR(9728),$J208&lt;=3,_xlfn.UNICHAR(9729),OR($J208=45,$J208=48),"~",AND($J208&gt;=51,$J208&lt;=67),_xlfn.UNICHAR(9748),AND($J208&gt;=71,$J208&lt;=77),_xlfn.UNICHAR(10052),AND($J208&gt;=80,$J208&lt;=82),_xlfn.UNICHAR(9748),AND($J208&gt;=95,$J208&lt;=99),_xlfn.UNICHAR(9889),TRUE,_xlfn.UNICHAR(9729)))</f>
        <v/>
      </c>
    </row>
    <row r="209" spans="1:12">
      <c r="A209" t="str" cm="1">
        <f t="array" ref="A209">_xlfn.LET(_xlpm.ids,_xlfn._xlws.FILTER(Locations[LocationID],Locations[LocationID]&lt;&gt;""),_xlpm.days,_xlfn._xlws.SORT(_xlfn.UNIQUE(INT(OpenMeteoAPI[ForecastDateTime]))),_xlpm.n,ROWS($A$2:A209),IF(_xlpm.n&gt;ROWS(_xlpm.ids)*ROWS(_xlpm.days),"",_xlfn.XLOOKUP(INDEX(_xlpm.ids,INT((_xlpm.n-1)/ROWS(_xlpm.days))+1),Locations[LocationID],Locations[Display Location])))</f>
        <v/>
      </c>
      <c r="B209" t="str" cm="1">
        <f t="array" ref="B209">_xlfn.LET(_xlpm.ids,_xlfn._xlws.FILTER(Locations[LocationID],Locations[LocationID]&lt;&gt;""),_xlpm.days,_xlfn._xlws.SORT(_xlfn.UNIQUE(INT(OpenMeteoAPI[ForecastDateTime]))),_xlpm.n,ROWS($B$2:B209),IF(_xlpm.n&gt;ROWS(_xlpm.ids)*ROWS(_xlpm.days),"",INDEX(_xlpm.ids,INT((_xlpm.n-1)/ROWS(_xlpm.days))+1)))</f>
        <v/>
      </c>
      <c r="C209" s="10" t="str" cm="1">
        <f t="array" ref="C209">_xlfn.LET(_xlpm.days,_xlfn._xlws.SORT(_xlfn.UNIQUE(INT(OpenMeteoAPI[ForecastDateTime]))),_xlpm.n,ROWS($C$2:C209),IF($B209="","",INDEX(_xlpm.days,MOD(_xlpm.n-1,ROWS(_xlpm.days))+1)))</f>
        <v/>
      </c>
      <c r="D209" s="3" t="str" cm="1">
        <f t="array" ref="D209">IF($B209="","",MAX(_xlfn._xlws.FILTER(OpenMeteoAPI[TemperatureC],(OpenMeteoAPI[LocationID]=$B209)*(INT(OpenMeteoAPI[ForecastDateTime])=$C209))))</f>
        <v/>
      </c>
      <c r="E209" s="3" t="str" cm="1">
        <f t="array" ref="E209">IF($B209="","",MIN(_xlfn._xlws.FILTER(OpenMeteoAPI[TemperatureC],(OpenMeteoAPI[LocationID]=$B209)*(INT(OpenMeteoAPI[ForecastDateTime])=$C209))))</f>
        <v/>
      </c>
      <c r="F209" s="4" t="str" cm="1">
        <f t="array" ref="F209">IF($B209="","",AVERAGE(_xlfn._xlws.FILTER(OpenMeteoAPI[RelativeHumidityPct],(OpenMeteoAPI[LocationID]=$B209)*(INT(OpenMeteoAPI[ForecastDateTime])=$C209)))/100)</f>
        <v/>
      </c>
      <c r="G209" s="4" t="str" cm="1">
        <f t="array" ref="G209">IF($B209="","",MAX(_xlfn._xlws.FILTER(OpenMeteoAPI[PrecipitationProbabilityPct],(OpenMeteoAPI[LocationID]=$B209)*(INT(OpenMeteoAPI[ForecastDateTime])=$C209)))/100)</f>
        <v/>
      </c>
      <c r="H209" s="3" t="str" cm="1">
        <f t="array" ref="H209">IF($B209="","",SUM(_xlfn._xlws.FILTER(OpenMeteoAPI[PrecipitationMM],(OpenMeteoAPI[LocationID]=$B209)*(INT(OpenMeteoAPI[ForecastDateTime])=$C209))))</f>
        <v/>
      </c>
      <c r="I209" s="3" t="str" cm="1">
        <f t="array" ref="I209">IF($B209="","",AVERAGE(_xlfn._xlws.FILTER(OpenMeteoAPI[WindSpeedKMH],(OpenMeteoAPI[LocationID]=$B209)*(INT(OpenMeteoAPI[ForecastDateTime])=$C209))))</f>
        <v/>
      </c>
      <c r="J209" t="str" cm="1">
        <f t="array" ref="J209">IF($B209="","",_xlfn.MODE.SNGL(_xlfn._xlws.FILTER(OpenMeteoAPI[WeatherCode],(OpenMeteoAPI[LocationID]=$B209)*(INT(OpenMeteoAPI[ForecastDateTime])=$C209))))</f>
        <v/>
      </c>
      <c r="K209" t="str" cm="1">
        <f t="array" ref="K209">IF($J209="","",_xlfn.IFS($J209=0,"Clear",$J209&lt;=3,"Partly Cloudy",OR($J209=45,$J209=48),"Fog",AND($J209&gt;=51,$J209&lt;=67),"Drizzle",AND($J209&gt;=71,$J209&lt;=77),"Snow",AND($J209&gt;=80,$J209&lt;=82),"Rain Showers",AND($J209&gt;=95,$J209&lt;=99),"Thunderstorm",TRUE,"Cloudy"))</f>
        <v/>
      </c>
      <c r="L209" t="str" cm="1">
        <f t="array" ref="L209">IF($J209="","",_xlfn.IFS($J209=0,_xlfn.UNICHAR(9728),$J209&lt;=3,_xlfn.UNICHAR(9729),OR($J209=45,$J209=48),"~",AND($J209&gt;=51,$J209&lt;=67),_xlfn.UNICHAR(9748),AND($J209&gt;=71,$J209&lt;=77),_xlfn.UNICHAR(10052),AND($J209&gt;=80,$J209&lt;=82),_xlfn.UNICHAR(9748),AND($J209&gt;=95,$J209&lt;=99),_xlfn.UNICHAR(9889),TRUE,_xlfn.UNICHAR(9729)))</f>
        <v/>
      </c>
    </row>
    <row r="210" spans="1:12">
      <c r="A210" t="str" cm="1">
        <f t="array" ref="A210">_xlfn.LET(_xlpm.ids,_xlfn._xlws.FILTER(Locations[LocationID],Locations[LocationID]&lt;&gt;""),_xlpm.days,_xlfn._xlws.SORT(_xlfn.UNIQUE(INT(OpenMeteoAPI[ForecastDateTime]))),_xlpm.n,ROWS($A$2:A210),IF(_xlpm.n&gt;ROWS(_xlpm.ids)*ROWS(_xlpm.days),"",_xlfn.XLOOKUP(INDEX(_xlpm.ids,INT((_xlpm.n-1)/ROWS(_xlpm.days))+1),Locations[LocationID],Locations[Display Location])))</f>
        <v/>
      </c>
      <c r="B210" t="str" cm="1">
        <f t="array" ref="B210">_xlfn.LET(_xlpm.ids,_xlfn._xlws.FILTER(Locations[LocationID],Locations[LocationID]&lt;&gt;""),_xlpm.days,_xlfn._xlws.SORT(_xlfn.UNIQUE(INT(OpenMeteoAPI[ForecastDateTime]))),_xlpm.n,ROWS($B$2:B210),IF(_xlpm.n&gt;ROWS(_xlpm.ids)*ROWS(_xlpm.days),"",INDEX(_xlpm.ids,INT((_xlpm.n-1)/ROWS(_xlpm.days))+1)))</f>
        <v/>
      </c>
      <c r="C210" s="10" t="str" cm="1">
        <f t="array" ref="C210">_xlfn.LET(_xlpm.days,_xlfn._xlws.SORT(_xlfn.UNIQUE(INT(OpenMeteoAPI[ForecastDateTime]))),_xlpm.n,ROWS($C$2:C210),IF($B210="","",INDEX(_xlpm.days,MOD(_xlpm.n-1,ROWS(_xlpm.days))+1)))</f>
        <v/>
      </c>
      <c r="D210" s="3" t="str" cm="1">
        <f t="array" ref="D210">IF($B210="","",MAX(_xlfn._xlws.FILTER(OpenMeteoAPI[TemperatureC],(OpenMeteoAPI[LocationID]=$B210)*(INT(OpenMeteoAPI[ForecastDateTime])=$C210))))</f>
        <v/>
      </c>
      <c r="E210" s="3" t="str" cm="1">
        <f t="array" ref="E210">IF($B210="","",MIN(_xlfn._xlws.FILTER(OpenMeteoAPI[TemperatureC],(OpenMeteoAPI[LocationID]=$B210)*(INT(OpenMeteoAPI[ForecastDateTime])=$C210))))</f>
        <v/>
      </c>
      <c r="F210" s="4" t="str" cm="1">
        <f t="array" ref="F210">IF($B210="","",AVERAGE(_xlfn._xlws.FILTER(OpenMeteoAPI[RelativeHumidityPct],(OpenMeteoAPI[LocationID]=$B210)*(INT(OpenMeteoAPI[ForecastDateTime])=$C210)))/100)</f>
        <v/>
      </c>
      <c r="G210" s="4" t="str" cm="1">
        <f t="array" ref="G210">IF($B210="","",MAX(_xlfn._xlws.FILTER(OpenMeteoAPI[PrecipitationProbabilityPct],(OpenMeteoAPI[LocationID]=$B210)*(INT(OpenMeteoAPI[ForecastDateTime])=$C210)))/100)</f>
        <v/>
      </c>
      <c r="H210" s="3" t="str" cm="1">
        <f t="array" ref="H210">IF($B210="","",SUM(_xlfn._xlws.FILTER(OpenMeteoAPI[PrecipitationMM],(OpenMeteoAPI[LocationID]=$B210)*(INT(OpenMeteoAPI[ForecastDateTime])=$C210))))</f>
        <v/>
      </c>
      <c r="I210" s="3" t="str" cm="1">
        <f t="array" ref="I210">IF($B210="","",AVERAGE(_xlfn._xlws.FILTER(OpenMeteoAPI[WindSpeedKMH],(OpenMeteoAPI[LocationID]=$B210)*(INT(OpenMeteoAPI[ForecastDateTime])=$C210))))</f>
        <v/>
      </c>
      <c r="J210" t="str" cm="1">
        <f t="array" ref="J210">IF($B210="","",_xlfn.MODE.SNGL(_xlfn._xlws.FILTER(OpenMeteoAPI[WeatherCode],(OpenMeteoAPI[LocationID]=$B210)*(INT(OpenMeteoAPI[ForecastDateTime])=$C210))))</f>
        <v/>
      </c>
      <c r="K210" t="str" cm="1">
        <f t="array" ref="K210">IF($J210="","",_xlfn.IFS($J210=0,"Clear",$J210&lt;=3,"Partly Cloudy",OR($J210=45,$J210=48),"Fog",AND($J210&gt;=51,$J210&lt;=67),"Drizzle",AND($J210&gt;=71,$J210&lt;=77),"Snow",AND($J210&gt;=80,$J210&lt;=82),"Rain Showers",AND($J210&gt;=95,$J210&lt;=99),"Thunderstorm",TRUE,"Cloudy"))</f>
        <v/>
      </c>
      <c r="L210" t="str" cm="1">
        <f t="array" ref="L210">IF($J210="","",_xlfn.IFS($J210=0,_xlfn.UNICHAR(9728),$J210&lt;=3,_xlfn.UNICHAR(9729),OR($J210=45,$J210=48),"~",AND($J210&gt;=51,$J210&lt;=67),_xlfn.UNICHAR(9748),AND($J210&gt;=71,$J210&lt;=77),_xlfn.UNICHAR(10052),AND($J210&gt;=80,$J210&lt;=82),_xlfn.UNICHAR(9748),AND($J210&gt;=95,$J210&lt;=99),_xlfn.UNICHAR(9889),TRUE,_xlfn.UNICHAR(9729)))</f>
        <v/>
      </c>
    </row>
    <row r="211" spans="1:12">
      <c r="A211" t="str" cm="1">
        <f t="array" ref="A211">_xlfn.LET(_xlpm.ids,_xlfn._xlws.FILTER(Locations[LocationID],Locations[LocationID]&lt;&gt;""),_xlpm.days,_xlfn._xlws.SORT(_xlfn.UNIQUE(INT(OpenMeteoAPI[ForecastDateTime]))),_xlpm.n,ROWS($A$2:A211),IF(_xlpm.n&gt;ROWS(_xlpm.ids)*ROWS(_xlpm.days),"",_xlfn.XLOOKUP(INDEX(_xlpm.ids,INT((_xlpm.n-1)/ROWS(_xlpm.days))+1),Locations[LocationID],Locations[Display Location])))</f>
        <v/>
      </c>
      <c r="B211" t="str" cm="1">
        <f t="array" ref="B211">_xlfn.LET(_xlpm.ids,_xlfn._xlws.FILTER(Locations[LocationID],Locations[LocationID]&lt;&gt;""),_xlpm.days,_xlfn._xlws.SORT(_xlfn.UNIQUE(INT(OpenMeteoAPI[ForecastDateTime]))),_xlpm.n,ROWS($B$2:B211),IF(_xlpm.n&gt;ROWS(_xlpm.ids)*ROWS(_xlpm.days),"",INDEX(_xlpm.ids,INT((_xlpm.n-1)/ROWS(_xlpm.days))+1)))</f>
        <v/>
      </c>
      <c r="C211" s="10" t="str" cm="1">
        <f t="array" ref="C211">_xlfn.LET(_xlpm.days,_xlfn._xlws.SORT(_xlfn.UNIQUE(INT(OpenMeteoAPI[ForecastDateTime]))),_xlpm.n,ROWS($C$2:C211),IF($B211="","",INDEX(_xlpm.days,MOD(_xlpm.n-1,ROWS(_xlpm.days))+1)))</f>
        <v/>
      </c>
      <c r="D211" s="3" t="str" cm="1">
        <f t="array" ref="D211">IF($B211="","",MAX(_xlfn._xlws.FILTER(OpenMeteoAPI[TemperatureC],(OpenMeteoAPI[LocationID]=$B211)*(INT(OpenMeteoAPI[ForecastDateTime])=$C211))))</f>
        <v/>
      </c>
      <c r="E211" s="3" t="str" cm="1">
        <f t="array" ref="E211">IF($B211="","",MIN(_xlfn._xlws.FILTER(OpenMeteoAPI[TemperatureC],(OpenMeteoAPI[LocationID]=$B211)*(INT(OpenMeteoAPI[ForecastDateTime])=$C211))))</f>
        <v/>
      </c>
      <c r="F211" s="4" t="str" cm="1">
        <f t="array" ref="F211">IF($B211="","",AVERAGE(_xlfn._xlws.FILTER(OpenMeteoAPI[RelativeHumidityPct],(OpenMeteoAPI[LocationID]=$B211)*(INT(OpenMeteoAPI[ForecastDateTime])=$C211)))/100)</f>
        <v/>
      </c>
      <c r="G211" s="4" t="str" cm="1">
        <f t="array" ref="G211">IF($B211="","",MAX(_xlfn._xlws.FILTER(OpenMeteoAPI[PrecipitationProbabilityPct],(OpenMeteoAPI[LocationID]=$B211)*(INT(OpenMeteoAPI[ForecastDateTime])=$C211)))/100)</f>
        <v/>
      </c>
      <c r="H211" s="3" t="str" cm="1">
        <f t="array" ref="H211">IF($B211="","",SUM(_xlfn._xlws.FILTER(OpenMeteoAPI[PrecipitationMM],(OpenMeteoAPI[LocationID]=$B211)*(INT(OpenMeteoAPI[ForecastDateTime])=$C211))))</f>
        <v/>
      </c>
      <c r="I211" s="3" t="str" cm="1">
        <f t="array" ref="I211">IF($B211="","",AVERAGE(_xlfn._xlws.FILTER(OpenMeteoAPI[WindSpeedKMH],(OpenMeteoAPI[LocationID]=$B211)*(INT(OpenMeteoAPI[ForecastDateTime])=$C211))))</f>
        <v/>
      </c>
      <c r="J211" t="str" cm="1">
        <f t="array" ref="J211">IF($B211="","",_xlfn.MODE.SNGL(_xlfn._xlws.FILTER(OpenMeteoAPI[WeatherCode],(OpenMeteoAPI[LocationID]=$B211)*(INT(OpenMeteoAPI[ForecastDateTime])=$C211))))</f>
        <v/>
      </c>
      <c r="K211" t="str" cm="1">
        <f t="array" ref="K211">IF($J211="","",_xlfn.IFS($J211=0,"Clear",$J211&lt;=3,"Partly Cloudy",OR($J211=45,$J211=48),"Fog",AND($J211&gt;=51,$J211&lt;=67),"Drizzle",AND($J211&gt;=71,$J211&lt;=77),"Snow",AND($J211&gt;=80,$J211&lt;=82),"Rain Showers",AND($J211&gt;=95,$J211&lt;=99),"Thunderstorm",TRUE,"Cloudy"))</f>
        <v/>
      </c>
      <c r="L211" t="str" cm="1">
        <f t="array" ref="L211">IF($J211="","",_xlfn.IFS($J211=0,_xlfn.UNICHAR(9728),$J211&lt;=3,_xlfn.UNICHAR(9729),OR($J211=45,$J211=48),"~",AND($J211&gt;=51,$J211&lt;=67),_xlfn.UNICHAR(9748),AND($J211&gt;=71,$J211&lt;=77),_xlfn.UNICHAR(10052),AND($J211&gt;=80,$J211&lt;=82),_xlfn.UNICHAR(9748),AND($J211&gt;=95,$J211&lt;=99),_xlfn.UNICHAR(9889),TRUE,_xlfn.UNICHAR(9729)))</f>
        <v/>
      </c>
    </row>
    <row r="212" spans="1:12">
      <c r="A212" t="str" cm="1">
        <f t="array" ref="A212">_xlfn.LET(_xlpm.ids,_xlfn._xlws.FILTER(Locations[LocationID],Locations[LocationID]&lt;&gt;""),_xlpm.days,_xlfn._xlws.SORT(_xlfn.UNIQUE(INT(OpenMeteoAPI[ForecastDateTime]))),_xlpm.n,ROWS($A$2:A212),IF(_xlpm.n&gt;ROWS(_xlpm.ids)*ROWS(_xlpm.days),"",_xlfn.XLOOKUP(INDEX(_xlpm.ids,INT((_xlpm.n-1)/ROWS(_xlpm.days))+1),Locations[LocationID],Locations[Display Location])))</f>
        <v/>
      </c>
      <c r="B212" t="str" cm="1">
        <f t="array" ref="B212">_xlfn.LET(_xlpm.ids,_xlfn._xlws.FILTER(Locations[LocationID],Locations[LocationID]&lt;&gt;""),_xlpm.days,_xlfn._xlws.SORT(_xlfn.UNIQUE(INT(OpenMeteoAPI[ForecastDateTime]))),_xlpm.n,ROWS($B$2:B212),IF(_xlpm.n&gt;ROWS(_xlpm.ids)*ROWS(_xlpm.days),"",INDEX(_xlpm.ids,INT((_xlpm.n-1)/ROWS(_xlpm.days))+1)))</f>
        <v/>
      </c>
      <c r="C212" s="10" t="str" cm="1">
        <f t="array" ref="C212">_xlfn.LET(_xlpm.days,_xlfn._xlws.SORT(_xlfn.UNIQUE(INT(OpenMeteoAPI[ForecastDateTime]))),_xlpm.n,ROWS($C$2:C212),IF($B212="","",INDEX(_xlpm.days,MOD(_xlpm.n-1,ROWS(_xlpm.days))+1)))</f>
        <v/>
      </c>
      <c r="D212" s="3" t="str" cm="1">
        <f t="array" ref="D212">IF($B212="","",MAX(_xlfn._xlws.FILTER(OpenMeteoAPI[TemperatureC],(OpenMeteoAPI[LocationID]=$B212)*(INT(OpenMeteoAPI[ForecastDateTime])=$C212))))</f>
        <v/>
      </c>
      <c r="E212" s="3" t="str" cm="1">
        <f t="array" ref="E212">IF($B212="","",MIN(_xlfn._xlws.FILTER(OpenMeteoAPI[TemperatureC],(OpenMeteoAPI[LocationID]=$B212)*(INT(OpenMeteoAPI[ForecastDateTime])=$C212))))</f>
        <v/>
      </c>
      <c r="F212" s="4" t="str" cm="1">
        <f t="array" ref="F212">IF($B212="","",AVERAGE(_xlfn._xlws.FILTER(OpenMeteoAPI[RelativeHumidityPct],(OpenMeteoAPI[LocationID]=$B212)*(INT(OpenMeteoAPI[ForecastDateTime])=$C212)))/100)</f>
        <v/>
      </c>
      <c r="G212" s="4" t="str" cm="1">
        <f t="array" ref="G212">IF($B212="","",MAX(_xlfn._xlws.FILTER(OpenMeteoAPI[PrecipitationProbabilityPct],(OpenMeteoAPI[LocationID]=$B212)*(INT(OpenMeteoAPI[ForecastDateTime])=$C212)))/100)</f>
        <v/>
      </c>
      <c r="H212" s="3" t="str" cm="1">
        <f t="array" ref="H212">IF($B212="","",SUM(_xlfn._xlws.FILTER(OpenMeteoAPI[PrecipitationMM],(OpenMeteoAPI[LocationID]=$B212)*(INT(OpenMeteoAPI[ForecastDateTime])=$C212))))</f>
        <v/>
      </c>
      <c r="I212" s="3" t="str" cm="1">
        <f t="array" ref="I212">IF($B212="","",AVERAGE(_xlfn._xlws.FILTER(OpenMeteoAPI[WindSpeedKMH],(OpenMeteoAPI[LocationID]=$B212)*(INT(OpenMeteoAPI[ForecastDateTime])=$C212))))</f>
        <v/>
      </c>
      <c r="J212" t="str" cm="1">
        <f t="array" ref="J212">IF($B212="","",_xlfn.MODE.SNGL(_xlfn._xlws.FILTER(OpenMeteoAPI[WeatherCode],(OpenMeteoAPI[LocationID]=$B212)*(INT(OpenMeteoAPI[ForecastDateTime])=$C212))))</f>
        <v/>
      </c>
      <c r="K212" t="str" cm="1">
        <f t="array" ref="K212">IF($J212="","",_xlfn.IFS($J212=0,"Clear",$J212&lt;=3,"Partly Cloudy",OR($J212=45,$J212=48),"Fog",AND($J212&gt;=51,$J212&lt;=67),"Drizzle",AND($J212&gt;=71,$J212&lt;=77),"Snow",AND($J212&gt;=80,$J212&lt;=82),"Rain Showers",AND($J212&gt;=95,$J212&lt;=99),"Thunderstorm",TRUE,"Cloudy"))</f>
        <v/>
      </c>
      <c r="L212" t="str" cm="1">
        <f t="array" ref="L212">IF($J212="","",_xlfn.IFS($J212=0,_xlfn.UNICHAR(9728),$J212&lt;=3,_xlfn.UNICHAR(9729),OR($J212=45,$J212=48),"~",AND($J212&gt;=51,$J212&lt;=67),_xlfn.UNICHAR(9748),AND($J212&gt;=71,$J212&lt;=77),_xlfn.UNICHAR(10052),AND($J212&gt;=80,$J212&lt;=82),_xlfn.UNICHAR(9748),AND($J212&gt;=95,$J212&lt;=99),_xlfn.UNICHAR(9889),TRUE,_xlfn.UNICHAR(9729)))</f>
        <v/>
      </c>
    </row>
    <row r="213" spans="1:12">
      <c r="A213" t="str" cm="1">
        <f t="array" ref="A213">_xlfn.LET(_xlpm.ids,_xlfn._xlws.FILTER(Locations[LocationID],Locations[LocationID]&lt;&gt;""),_xlpm.days,_xlfn._xlws.SORT(_xlfn.UNIQUE(INT(OpenMeteoAPI[ForecastDateTime]))),_xlpm.n,ROWS($A$2:A213),IF(_xlpm.n&gt;ROWS(_xlpm.ids)*ROWS(_xlpm.days),"",_xlfn.XLOOKUP(INDEX(_xlpm.ids,INT((_xlpm.n-1)/ROWS(_xlpm.days))+1),Locations[LocationID],Locations[Display Location])))</f>
        <v/>
      </c>
      <c r="B213" t="str" cm="1">
        <f t="array" ref="B213">_xlfn.LET(_xlpm.ids,_xlfn._xlws.FILTER(Locations[LocationID],Locations[LocationID]&lt;&gt;""),_xlpm.days,_xlfn._xlws.SORT(_xlfn.UNIQUE(INT(OpenMeteoAPI[ForecastDateTime]))),_xlpm.n,ROWS($B$2:B213),IF(_xlpm.n&gt;ROWS(_xlpm.ids)*ROWS(_xlpm.days),"",INDEX(_xlpm.ids,INT((_xlpm.n-1)/ROWS(_xlpm.days))+1)))</f>
        <v/>
      </c>
      <c r="C213" s="10" t="str" cm="1">
        <f t="array" ref="C213">_xlfn.LET(_xlpm.days,_xlfn._xlws.SORT(_xlfn.UNIQUE(INT(OpenMeteoAPI[ForecastDateTime]))),_xlpm.n,ROWS($C$2:C213),IF($B213="","",INDEX(_xlpm.days,MOD(_xlpm.n-1,ROWS(_xlpm.days))+1)))</f>
        <v/>
      </c>
      <c r="D213" s="3" t="str" cm="1">
        <f t="array" ref="D213">IF($B213="","",MAX(_xlfn._xlws.FILTER(OpenMeteoAPI[TemperatureC],(OpenMeteoAPI[LocationID]=$B213)*(INT(OpenMeteoAPI[ForecastDateTime])=$C213))))</f>
        <v/>
      </c>
      <c r="E213" s="3" t="str" cm="1">
        <f t="array" ref="E213">IF($B213="","",MIN(_xlfn._xlws.FILTER(OpenMeteoAPI[TemperatureC],(OpenMeteoAPI[LocationID]=$B213)*(INT(OpenMeteoAPI[ForecastDateTime])=$C213))))</f>
        <v/>
      </c>
      <c r="F213" s="4" t="str" cm="1">
        <f t="array" ref="F213">IF($B213="","",AVERAGE(_xlfn._xlws.FILTER(OpenMeteoAPI[RelativeHumidityPct],(OpenMeteoAPI[LocationID]=$B213)*(INT(OpenMeteoAPI[ForecastDateTime])=$C213)))/100)</f>
        <v/>
      </c>
      <c r="G213" s="4" t="str" cm="1">
        <f t="array" ref="G213">IF($B213="","",MAX(_xlfn._xlws.FILTER(OpenMeteoAPI[PrecipitationProbabilityPct],(OpenMeteoAPI[LocationID]=$B213)*(INT(OpenMeteoAPI[ForecastDateTime])=$C213)))/100)</f>
        <v/>
      </c>
      <c r="H213" s="3" t="str" cm="1">
        <f t="array" ref="H213">IF($B213="","",SUM(_xlfn._xlws.FILTER(OpenMeteoAPI[PrecipitationMM],(OpenMeteoAPI[LocationID]=$B213)*(INT(OpenMeteoAPI[ForecastDateTime])=$C213))))</f>
        <v/>
      </c>
      <c r="I213" s="3" t="str" cm="1">
        <f t="array" ref="I213">IF($B213="","",AVERAGE(_xlfn._xlws.FILTER(OpenMeteoAPI[WindSpeedKMH],(OpenMeteoAPI[LocationID]=$B213)*(INT(OpenMeteoAPI[ForecastDateTime])=$C213))))</f>
        <v/>
      </c>
      <c r="J213" t="str" cm="1">
        <f t="array" ref="J213">IF($B213="","",_xlfn.MODE.SNGL(_xlfn._xlws.FILTER(OpenMeteoAPI[WeatherCode],(OpenMeteoAPI[LocationID]=$B213)*(INT(OpenMeteoAPI[ForecastDateTime])=$C213))))</f>
        <v/>
      </c>
      <c r="K213" t="str" cm="1">
        <f t="array" ref="K213">IF($J213="","",_xlfn.IFS($J213=0,"Clear",$J213&lt;=3,"Partly Cloudy",OR($J213=45,$J213=48),"Fog",AND($J213&gt;=51,$J213&lt;=67),"Drizzle",AND($J213&gt;=71,$J213&lt;=77),"Snow",AND($J213&gt;=80,$J213&lt;=82),"Rain Showers",AND($J213&gt;=95,$J213&lt;=99),"Thunderstorm",TRUE,"Cloudy"))</f>
        <v/>
      </c>
      <c r="L213" t="str" cm="1">
        <f t="array" ref="L213">IF($J213="","",_xlfn.IFS($J213=0,_xlfn.UNICHAR(9728),$J213&lt;=3,_xlfn.UNICHAR(9729),OR($J213=45,$J213=48),"~",AND($J213&gt;=51,$J213&lt;=67),_xlfn.UNICHAR(9748),AND($J213&gt;=71,$J213&lt;=77),_xlfn.UNICHAR(10052),AND($J213&gt;=80,$J213&lt;=82),_xlfn.UNICHAR(9748),AND($J213&gt;=95,$J213&lt;=99),_xlfn.UNICHAR(9889),TRUE,_xlfn.UNICHAR(9729)))</f>
        <v/>
      </c>
    </row>
    <row r="214" spans="1:12">
      <c r="A214" t="str" cm="1">
        <f t="array" ref="A214">_xlfn.LET(_xlpm.ids,_xlfn._xlws.FILTER(Locations[LocationID],Locations[LocationID]&lt;&gt;""),_xlpm.days,_xlfn._xlws.SORT(_xlfn.UNIQUE(INT(OpenMeteoAPI[ForecastDateTime]))),_xlpm.n,ROWS($A$2:A214),IF(_xlpm.n&gt;ROWS(_xlpm.ids)*ROWS(_xlpm.days),"",_xlfn.XLOOKUP(INDEX(_xlpm.ids,INT((_xlpm.n-1)/ROWS(_xlpm.days))+1),Locations[LocationID],Locations[Display Location])))</f>
        <v/>
      </c>
      <c r="B214" t="str" cm="1">
        <f t="array" ref="B214">_xlfn.LET(_xlpm.ids,_xlfn._xlws.FILTER(Locations[LocationID],Locations[LocationID]&lt;&gt;""),_xlpm.days,_xlfn._xlws.SORT(_xlfn.UNIQUE(INT(OpenMeteoAPI[ForecastDateTime]))),_xlpm.n,ROWS($B$2:B214),IF(_xlpm.n&gt;ROWS(_xlpm.ids)*ROWS(_xlpm.days),"",INDEX(_xlpm.ids,INT((_xlpm.n-1)/ROWS(_xlpm.days))+1)))</f>
        <v/>
      </c>
      <c r="C214" s="10" t="str" cm="1">
        <f t="array" ref="C214">_xlfn.LET(_xlpm.days,_xlfn._xlws.SORT(_xlfn.UNIQUE(INT(OpenMeteoAPI[ForecastDateTime]))),_xlpm.n,ROWS($C$2:C214),IF($B214="","",INDEX(_xlpm.days,MOD(_xlpm.n-1,ROWS(_xlpm.days))+1)))</f>
        <v/>
      </c>
      <c r="D214" s="3" t="str" cm="1">
        <f t="array" ref="D214">IF($B214="","",MAX(_xlfn._xlws.FILTER(OpenMeteoAPI[TemperatureC],(OpenMeteoAPI[LocationID]=$B214)*(INT(OpenMeteoAPI[ForecastDateTime])=$C214))))</f>
        <v/>
      </c>
      <c r="E214" s="3" t="str" cm="1">
        <f t="array" ref="E214">IF($B214="","",MIN(_xlfn._xlws.FILTER(OpenMeteoAPI[TemperatureC],(OpenMeteoAPI[LocationID]=$B214)*(INT(OpenMeteoAPI[ForecastDateTime])=$C214))))</f>
        <v/>
      </c>
      <c r="F214" s="4" t="str" cm="1">
        <f t="array" ref="F214">IF($B214="","",AVERAGE(_xlfn._xlws.FILTER(OpenMeteoAPI[RelativeHumidityPct],(OpenMeteoAPI[LocationID]=$B214)*(INT(OpenMeteoAPI[ForecastDateTime])=$C214)))/100)</f>
        <v/>
      </c>
      <c r="G214" s="4" t="str" cm="1">
        <f t="array" ref="G214">IF($B214="","",MAX(_xlfn._xlws.FILTER(OpenMeteoAPI[PrecipitationProbabilityPct],(OpenMeteoAPI[LocationID]=$B214)*(INT(OpenMeteoAPI[ForecastDateTime])=$C214)))/100)</f>
        <v/>
      </c>
      <c r="H214" s="3" t="str" cm="1">
        <f t="array" ref="H214">IF($B214="","",SUM(_xlfn._xlws.FILTER(OpenMeteoAPI[PrecipitationMM],(OpenMeteoAPI[LocationID]=$B214)*(INT(OpenMeteoAPI[ForecastDateTime])=$C214))))</f>
        <v/>
      </c>
      <c r="I214" s="3" t="str" cm="1">
        <f t="array" ref="I214">IF($B214="","",AVERAGE(_xlfn._xlws.FILTER(OpenMeteoAPI[WindSpeedKMH],(OpenMeteoAPI[LocationID]=$B214)*(INT(OpenMeteoAPI[ForecastDateTime])=$C214))))</f>
        <v/>
      </c>
      <c r="J214" t="str" cm="1">
        <f t="array" ref="J214">IF($B214="","",_xlfn.MODE.SNGL(_xlfn._xlws.FILTER(OpenMeteoAPI[WeatherCode],(OpenMeteoAPI[LocationID]=$B214)*(INT(OpenMeteoAPI[ForecastDateTime])=$C214))))</f>
        <v/>
      </c>
      <c r="K214" t="str" cm="1">
        <f t="array" ref="K214">IF($J214="","",_xlfn.IFS($J214=0,"Clear",$J214&lt;=3,"Partly Cloudy",OR($J214=45,$J214=48),"Fog",AND($J214&gt;=51,$J214&lt;=67),"Drizzle",AND($J214&gt;=71,$J214&lt;=77),"Snow",AND($J214&gt;=80,$J214&lt;=82),"Rain Showers",AND($J214&gt;=95,$J214&lt;=99),"Thunderstorm",TRUE,"Cloudy"))</f>
        <v/>
      </c>
      <c r="L214" t="str" cm="1">
        <f t="array" ref="L214">IF($J214="","",_xlfn.IFS($J214=0,_xlfn.UNICHAR(9728),$J214&lt;=3,_xlfn.UNICHAR(9729),OR($J214=45,$J214=48),"~",AND($J214&gt;=51,$J214&lt;=67),_xlfn.UNICHAR(9748),AND($J214&gt;=71,$J214&lt;=77),_xlfn.UNICHAR(10052),AND($J214&gt;=80,$J214&lt;=82),_xlfn.UNICHAR(9748),AND($J214&gt;=95,$J214&lt;=99),_xlfn.UNICHAR(9889),TRUE,_xlfn.UNICHAR(9729)))</f>
        <v/>
      </c>
    </row>
    <row r="215" spans="1:12">
      <c r="A215" t="str" cm="1">
        <f t="array" ref="A215">_xlfn.LET(_xlpm.ids,_xlfn._xlws.FILTER(Locations[LocationID],Locations[LocationID]&lt;&gt;""),_xlpm.days,_xlfn._xlws.SORT(_xlfn.UNIQUE(INT(OpenMeteoAPI[ForecastDateTime]))),_xlpm.n,ROWS($A$2:A215),IF(_xlpm.n&gt;ROWS(_xlpm.ids)*ROWS(_xlpm.days),"",_xlfn.XLOOKUP(INDEX(_xlpm.ids,INT((_xlpm.n-1)/ROWS(_xlpm.days))+1),Locations[LocationID],Locations[Display Location])))</f>
        <v/>
      </c>
      <c r="B215" t="str" cm="1">
        <f t="array" ref="B215">_xlfn.LET(_xlpm.ids,_xlfn._xlws.FILTER(Locations[LocationID],Locations[LocationID]&lt;&gt;""),_xlpm.days,_xlfn._xlws.SORT(_xlfn.UNIQUE(INT(OpenMeteoAPI[ForecastDateTime]))),_xlpm.n,ROWS($B$2:B215),IF(_xlpm.n&gt;ROWS(_xlpm.ids)*ROWS(_xlpm.days),"",INDEX(_xlpm.ids,INT((_xlpm.n-1)/ROWS(_xlpm.days))+1)))</f>
        <v/>
      </c>
      <c r="C215" s="10" t="str" cm="1">
        <f t="array" ref="C215">_xlfn.LET(_xlpm.days,_xlfn._xlws.SORT(_xlfn.UNIQUE(INT(OpenMeteoAPI[ForecastDateTime]))),_xlpm.n,ROWS($C$2:C215),IF($B215="","",INDEX(_xlpm.days,MOD(_xlpm.n-1,ROWS(_xlpm.days))+1)))</f>
        <v/>
      </c>
      <c r="D215" s="3" t="str" cm="1">
        <f t="array" ref="D215">IF($B215="","",MAX(_xlfn._xlws.FILTER(OpenMeteoAPI[TemperatureC],(OpenMeteoAPI[LocationID]=$B215)*(INT(OpenMeteoAPI[ForecastDateTime])=$C215))))</f>
        <v/>
      </c>
      <c r="E215" s="3" t="str" cm="1">
        <f t="array" ref="E215">IF($B215="","",MIN(_xlfn._xlws.FILTER(OpenMeteoAPI[TemperatureC],(OpenMeteoAPI[LocationID]=$B215)*(INT(OpenMeteoAPI[ForecastDateTime])=$C215))))</f>
        <v/>
      </c>
      <c r="F215" s="4" t="str" cm="1">
        <f t="array" ref="F215">IF($B215="","",AVERAGE(_xlfn._xlws.FILTER(OpenMeteoAPI[RelativeHumidityPct],(OpenMeteoAPI[LocationID]=$B215)*(INT(OpenMeteoAPI[ForecastDateTime])=$C215)))/100)</f>
        <v/>
      </c>
      <c r="G215" s="4" t="str" cm="1">
        <f t="array" ref="G215">IF($B215="","",MAX(_xlfn._xlws.FILTER(OpenMeteoAPI[PrecipitationProbabilityPct],(OpenMeteoAPI[LocationID]=$B215)*(INT(OpenMeteoAPI[ForecastDateTime])=$C215)))/100)</f>
        <v/>
      </c>
      <c r="H215" s="3" t="str" cm="1">
        <f t="array" ref="H215">IF($B215="","",SUM(_xlfn._xlws.FILTER(OpenMeteoAPI[PrecipitationMM],(OpenMeteoAPI[LocationID]=$B215)*(INT(OpenMeteoAPI[ForecastDateTime])=$C215))))</f>
        <v/>
      </c>
      <c r="I215" s="3" t="str" cm="1">
        <f t="array" ref="I215">IF($B215="","",AVERAGE(_xlfn._xlws.FILTER(OpenMeteoAPI[WindSpeedKMH],(OpenMeteoAPI[LocationID]=$B215)*(INT(OpenMeteoAPI[ForecastDateTime])=$C215))))</f>
        <v/>
      </c>
      <c r="J215" t="str" cm="1">
        <f t="array" ref="J215">IF($B215="","",_xlfn.MODE.SNGL(_xlfn._xlws.FILTER(OpenMeteoAPI[WeatherCode],(OpenMeteoAPI[LocationID]=$B215)*(INT(OpenMeteoAPI[ForecastDateTime])=$C215))))</f>
        <v/>
      </c>
      <c r="K215" t="str" cm="1">
        <f t="array" ref="K215">IF($J215="","",_xlfn.IFS($J215=0,"Clear",$J215&lt;=3,"Partly Cloudy",OR($J215=45,$J215=48),"Fog",AND($J215&gt;=51,$J215&lt;=67),"Drizzle",AND($J215&gt;=71,$J215&lt;=77),"Snow",AND($J215&gt;=80,$J215&lt;=82),"Rain Showers",AND($J215&gt;=95,$J215&lt;=99),"Thunderstorm",TRUE,"Cloudy"))</f>
        <v/>
      </c>
      <c r="L215" t="str" cm="1">
        <f t="array" ref="L215">IF($J215="","",_xlfn.IFS($J215=0,_xlfn.UNICHAR(9728),$J215&lt;=3,_xlfn.UNICHAR(9729),OR($J215=45,$J215=48),"~",AND($J215&gt;=51,$J215&lt;=67),_xlfn.UNICHAR(9748),AND($J215&gt;=71,$J215&lt;=77),_xlfn.UNICHAR(10052),AND($J215&gt;=80,$J215&lt;=82),_xlfn.UNICHAR(9748),AND($J215&gt;=95,$J215&lt;=99),_xlfn.UNICHAR(9889),TRUE,_xlfn.UNICHAR(9729)))</f>
        <v/>
      </c>
    </row>
    <row r="216" spans="1:12">
      <c r="A216" t="str" cm="1">
        <f t="array" ref="A216">_xlfn.LET(_xlpm.ids,_xlfn._xlws.FILTER(Locations[LocationID],Locations[LocationID]&lt;&gt;""),_xlpm.days,_xlfn._xlws.SORT(_xlfn.UNIQUE(INT(OpenMeteoAPI[ForecastDateTime]))),_xlpm.n,ROWS($A$2:A216),IF(_xlpm.n&gt;ROWS(_xlpm.ids)*ROWS(_xlpm.days),"",_xlfn.XLOOKUP(INDEX(_xlpm.ids,INT((_xlpm.n-1)/ROWS(_xlpm.days))+1),Locations[LocationID],Locations[Display Location])))</f>
        <v/>
      </c>
      <c r="B216" t="str" cm="1">
        <f t="array" ref="B216">_xlfn.LET(_xlpm.ids,_xlfn._xlws.FILTER(Locations[LocationID],Locations[LocationID]&lt;&gt;""),_xlpm.days,_xlfn._xlws.SORT(_xlfn.UNIQUE(INT(OpenMeteoAPI[ForecastDateTime]))),_xlpm.n,ROWS($B$2:B216),IF(_xlpm.n&gt;ROWS(_xlpm.ids)*ROWS(_xlpm.days),"",INDEX(_xlpm.ids,INT((_xlpm.n-1)/ROWS(_xlpm.days))+1)))</f>
        <v/>
      </c>
      <c r="C216" s="10" t="str" cm="1">
        <f t="array" ref="C216">_xlfn.LET(_xlpm.days,_xlfn._xlws.SORT(_xlfn.UNIQUE(INT(OpenMeteoAPI[ForecastDateTime]))),_xlpm.n,ROWS($C$2:C216),IF($B216="","",INDEX(_xlpm.days,MOD(_xlpm.n-1,ROWS(_xlpm.days))+1)))</f>
        <v/>
      </c>
      <c r="D216" s="3" t="str" cm="1">
        <f t="array" ref="D216">IF($B216="","",MAX(_xlfn._xlws.FILTER(OpenMeteoAPI[TemperatureC],(OpenMeteoAPI[LocationID]=$B216)*(INT(OpenMeteoAPI[ForecastDateTime])=$C216))))</f>
        <v/>
      </c>
      <c r="E216" s="3" t="str" cm="1">
        <f t="array" ref="E216">IF($B216="","",MIN(_xlfn._xlws.FILTER(OpenMeteoAPI[TemperatureC],(OpenMeteoAPI[LocationID]=$B216)*(INT(OpenMeteoAPI[ForecastDateTime])=$C216))))</f>
        <v/>
      </c>
      <c r="F216" s="4" t="str" cm="1">
        <f t="array" ref="F216">IF($B216="","",AVERAGE(_xlfn._xlws.FILTER(OpenMeteoAPI[RelativeHumidityPct],(OpenMeteoAPI[LocationID]=$B216)*(INT(OpenMeteoAPI[ForecastDateTime])=$C216)))/100)</f>
        <v/>
      </c>
      <c r="G216" s="4" t="str" cm="1">
        <f t="array" ref="G216">IF($B216="","",MAX(_xlfn._xlws.FILTER(OpenMeteoAPI[PrecipitationProbabilityPct],(OpenMeteoAPI[LocationID]=$B216)*(INT(OpenMeteoAPI[ForecastDateTime])=$C216)))/100)</f>
        <v/>
      </c>
      <c r="H216" s="3" t="str" cm="1">
        <f t="array" ref="H216">IF($B216="","",SUM(_xlfn._xlws.FILTER(OpenMeteoAPI[PrecipitationMM],(OpenMeteoAPI[LocationID]=$B216)*(INT(OpenMeteoAPI[ForecastDateTime])=$C216))))</f>
        <v/>
      </c>
      <c r="I216" s="3" t="str" cm="1">
        <f t="array" ref="I216">IF($B216="","",AVERAGE(_xlfn._xlws.FILTER(OpenMeteoAPI[WindSpeedKMH],(OpenMeteoAPI[LocationID]=$B216)*(INT(OpenMeteoAPI[ForecastDateTime])=$C216))))</f>
        <v/>
      </c>
      <c r="J216" t="str" cm="1">
        <f t="array" ref="J216">IF($B216="","",_xlfn.MODE.SNGL(_xlfn._xlws.FILTER(OpenMeteoAPI[WeatherCode],(OpenMeteoAPI[LocationID]=$B216)*(INT(OpenMeteoAPI[ForecastDateTime])=$C216))))</f>
        <v/>
      </c>
      <c r="K216" t="str" cm="1">
        <f t="array" ref="K216">IF($J216="","",_xlfn.IFS($J216=0,"Clear",$J216&lt;=3,"Partly Cloudy",OR($J216=45,$J216=48),"Fog",AND($J216&gt;=51,$J216&lt;=67),"Drizzle",AND($J216&gt;=71,$J216&lt;=77),"Snow",AND($J216&gt;=80,$J216&lt;=82),"Rain Showers",AND($J216&gt;=95,$J216&lt;=99),"Thunderstorm",TRUE,"Cloudy"))</f>
        <v/>
      </c>
      <c r="L216" t="str" cm="1">
        <f t="array" ref="L216">IF($J216="","",_xlfn.IFS($J216=0,_xlfn.UNICHAR(9728),$J216&lt;=3,_xlfn.UNICHAR(9729),OR($J216=45,$J216=48),"~",AND($J216&gt;=51,$J216&lt;=67),_xlfn.UNICHAR(9748),AND($J216&gt;=71,$J216&lt;=77),_xlfn.UNICHAR(10052),AND($J216&gt;=80,$J216&lt;=82),_xlfn.UNICHAR(9748),AND($J216&gt;=95,$J216&lt;=99),_xlfn.UNICHAR(9889),TRUE,_xlfn.UNICHAR(9729)))</f>
        <v/>
      </c>
    </row>
    <row r="217" spans="1:12">
      <c r="A217" t="str" cm="1">
        <f t="array" ref="A217">_xlfn.LET(_xlpm.ids,_xlfn._xlws.FILTER(Locations[LocationID],Locations[LocationID]&lt;&gt;""),_xlpm.days,_xlfn._xlws.SORT(_xlfn.UNIQUE(INT(OpenMeteoAPI[ForecastDateTime]))),_xlpm.n,ROWS($A$2:A217),IF(_xlpm.n&gt;ROWS(_xlpm.ids)*ROWS(_xlpm.days),"",_xlfn.XLOOKUP(INDEX(_xlpm.ids,INT((_xlpm.n-1)/ROWS(_xlpm.days))+1),Locations[LocationID],Locations[Display Location])))</f>
        <v/>
      </c>
      <c r="B217" t="str" cm="1">
        <f t="array" ref="B217">_xlfn.LET(_xlpm.ids,_xlfn._xlws.FILTER(Locations[LocationID],Locations[LocationID]&lt;&gt;""),_xlpm.days,_xlfn._xlws.SORT(_xlfn.UNIQUE(INT(OpenMeteoAPI[ForecastDateTime]))),_xlpm.n,ROWS($B$2:B217),IF(_xlpm.n&gt;ROWS(_xlpm.ids)*ROWS(_xlpm.days),"",INDEX(_xlpm.ids,INT((_xlpm.n-1)/ROWS(_xlpm.days))+1)))</f>
        <v/>
      </c>
      <c r="C217" s="10" t="str" cm="1">
        <f t="array" ref="C217">_xlfn.LET(_xlpm.days,_xlfn._xlws.SORT(_xlfn.UNIQUE(INT(OpenMeteoAPI[ForecastDateTime]))),_xlpm.n,ROWS($C$2:C217),IF($B217="","",INDEX(_xlpm.days,MOD(_xlpm.n-1,ROWS(_xlpm.days))+1)))</f>
        <v/>
      </c>
      <c r="D217" s="3" t="str" cm="1">
        <f t="array" ref="D217">IF($B217="","",MAX(_xlfn._xlws.FILTER(OpenMeteoAPI[TemperatureC],(OpenMeteoAPI[LocationID]=$B217)*(INT(OpenMeteoAPI[ForecastDateTime])=$C217))))</f>
        <v/>
      </c>
      <c r="E217" s="3" t="str" cm="1">
        <f t="array" ref="E217">IF($B217="","",MIN(_xlfn._xlws.FILTER(OpenMeteoAPI[TemperatureC],(OpenMeteoAPI[LocationID]=$B217)*(INT(OpenMeteoAPI[ForecastDateTime])=$C217))))</f>
        <v/>
      </c>
      <c r="F217" s="4" t="str" cm="1">
        <f t="array" ref="F217">IF($B217="","",AVERAGE(_xlfn._xlws.FILTER(OpenMeteoAPI[RelativeHumidityPct],(OpenMeteoAPI[LocationID]=$B217)*(INT(OpenMeteoAPI[ForecastDateTime])=$C217)))/100)</f>
        <v/>
      </c>
      <c r="G217" s="4" t="str" cm="1">
        <f t="array" ref="G217">IF($B217="","",MAX(_xlfn._xlws.FILTER(OpenMeteoAPI[PrecipitationProbabilityPct],(OpenMeteoAPI[LocationID]=$B217)*(INT(OpenMeteoAPI[ForecastDateTime])=$C217)))/100)</f>
        <v/>
      </c>
      <c r="H217" s="3" t="str" cm="1">
        <f t="array" ref="H217">IF($B217="","",SUM(_xlfn._xlws.FILTER(OpenMeteoAPI[PrecipitationMM],(OpenMeteoAPI[LocationID]=$B217)*(INT(OpenMeteoAPI[ForecastDateTime])=$C217))))</f>
        <v/>
      </c>
      <c r="I217" s="3" t="str" cm="1">
        <f t="array" ref="I217">IF($B217="","",AVERAGE(_xlfn._xlws.FILTER(OpenMeteoAPI[WindSpeedKMH],(OpenMeteoAPI[LocationID]=$B217)*(INT(OpenMeteoAPI[ForecastDateTime])=$C217))))</f>
        <v/>
      </c>
      <c r="J217" t="str" cm="1">
        <f t="array" ref="J217">IF($B217="","",_xlfn.MODE.SNGL(_xlfn._xlws.FILTER(OpenMeteoAPI[WeatherCode],(OpenMeteoAPI[LocationID]=$B217)*(INT(OpenMeteoAPI[ForecastDateTime])=$C217))))</f>
        <v/>
      </c>
      <c r="K217" t="str" cm="1">
        <f t="array" ref="K217">IF($J217="","",_xlfn.IFS($J217=0,"Clear",$J217&lt;=3,"Partly Cloudy",OR($J217=45,$J217=48),"Fog",AND($J217&gt;=51,$J217&lt;=67),"Drizzle",AND($J217&gt;=71,$J217&lt;=77),"Snow",AND($J217&gt;=80,$J217&lt;=82),"Rain Showers",AND($J217&gt;=95,$J217&lt;=99),"Thunderstorm",TRUE,"Cloudy"))</f>
        <v/>
      </c>
      <c r="L217" t="str" cm="1">
        <f t="array" ref="L217">IF($J217="","",_xlfn.IFS($J217=0,_xlfn.UNICHAR(9728),$J217&lt;=3,_xlfn.UNICHAR(9729),OR($J217=45,$J217=48),"~",AND($J217&gt;=51,$J217&lt;=67),_xlfn.UNICHAR(9748),AND($J217&gt;=71,$J217&lt;=77),_xlfn.UNICHAR(10052),AND($J217&gt;=80,$J217&lt;=82),_xlfn.UNICHAR(9748),AND($J217&gt;=95,$J217&lt;=99),_xlfn.UNICHAR(9889),TRUE,_xlfn.UNICHAR(9729)))</f>
        <v/>
      </c>
    </row>
    <row r="218" spans="1:12">
      <c r="A218" t="str" cm="1">
        <f t="array" ref="A218">_xlfn.LET(_xlpm.ids,_xlfn._xlws.FILTER(Locations[LocationID],Locations[LocationID]&lt;&gt;""),_xlpm.days,_xlfn._xlws.SORT(_xlfn.UNIQUE(INT(OpenMeteoAPI[ForecastDateTime]))),_xlpm.n,ROWS($A$2:A218),IF(_xlpm.n&gt;ROWS(_xlpm.ids)*ROWS(_xlpm.days),"",_xlfn.XLOOKUP(INDEX(_xlpm.ids,INT((_xlpm.n-1)/ROWS(_xlpm.days))+1),Locations[LocationID],Locations[Display Location])))</f>
        <v/>
      </c>
      <c r="B218" t="str" cm="1">
        <f t="array" ref="B218">_xlfn.LET(_xlpm.ids,_xlfn._xlws.FILTER(Locations[LocationID],Locations[LocationID]&lt;&gt;""),_xlpm.days,_xlfn._xlws.SORT(_xlfn.UNIQUE(INT(OpenMeteoAPI[ForecastDateTime]))),_xlpm.n,ROWS($B$2:B218),IF(_xlpm.n&gt;ROWS(_xlpm.ids)*ROWS(_xlpm.days),"",INDEX(_xlpm.ids,INT((_xlpm.n-1)/ROWS(_xlpm.days))+1)))</f>
        <v/>
      </c>
      <c r="C218" s="10" t="str" cm="1">
        <f t="array" ref="C218">_xlfn.LET(_xlpm.days,_xlfn._xlws.SORT(_xlfn.UNIQUE(INT(OpenMeteoAPI[ForecastDateTime]))),_xlpm.n,ROWS($C$2:C218),IF($B218="","",INDEX(_xlpm.days,MOD(_xlpm.n-1,ROWS(_xlpm.days))+1)))</f>
        <v/>
      </c>
      <c r="D218" s="3" t="str" cm="1">
        <f t="array" ref="D218">IF($B218="","",MAX(_xlfn._xlws.FILTER(OpenMeteoAPI[TemperatureC],(OpenMeteoAPI[LocationID]=$B218)*(INT(OpenMeteoAPI[ForecastDateTime])=$C218))))</f>
        <v/>
      </c>
      <c r="E218" s="3" t="str" cm="1">
        <f t="array" ref="E218">IF($B218="","",MIN(_xlfn._xlws.FILTER(OpenMeteoAPI[TemperatureC],(OpenMeteoAPI[LocationID]=$B218)*(INT(OpenMeteoAPI[ForecastDateTime])=$C218))))</f>
        <v/>
      </c>
      <c r="F218" s="4" t="str" cm="1">
        <f t="array" ref="F218">IF($B218="","",AVERAGE(_xlfn._xlws.FILTER(OpenMeteoAPI[RelativeHumidityPct],(OpenMeteoAPI[LocationID]=$B218)*(INT(OpenMeteoAPI[ForecastDateTime])=$C218)))/100)</f>
        <v/>
      </c>
      <c r="G218" s="4" t="str" cm="1">
        <f t="array" ref="G218">IF($B218="","",MAX(_xlfn._xlws.FILTER(OpenMeteoAPI[PrecipitationProbabilityPct],(OpenMeteoAPI[LocationID]=$B218)*(INT(OpenMeteoAPI[ForecastDateTime])=$C218)))/100)</f>
        <v/>
      </c>
      <c r="H218" s="3" t="str" cm="1">
        <f t="array" ref="H218">IF($B218="","",SUM(_xlfn._xlws.FILTER(OpenMeteoAPI[PrecipitationMM],(OpenMeteoAPI[LocationID]=$B218)*(INT(OpenMeteoAPI[ForecastDateTime])=$C218))))</f>
        <v/>
      </c>
      <c r="I218" s="3" t="str" cm="1">
        <f t="array" ref="I218">IF($B218="","",AVERAGE(_xlfn._xlws.FILTER(OpenMeteoAPI[WindSpeedKMH],(OpenMeteoAPI[LocationID]=$B218)*(INT(OpenMeteoAPI[ForecastDateTime])=$C218))))</f>
        <v/>
      </c>
      <c r="J218" t="str" cm="1">
        <f t="array" ref="J218">IF($B218="","",_xlfn.MODE.SNGL(_xlfn._xlws.FILTER(OpenMeteoAPI[WeatherCode],(OpenMeteoAPI[LocationID]=$B218)*(INT(OpenMeteoAPI[ForecastDateTime])=$C218))))</f>
        <v/>
      </c>
      <c r="K218" t="str" cm="1">
        <f t="array" ref="K218">IF($J218="","",_xlfn.IFS($J218=0,"Clear",$J218&lt;=3,"Partly Cloudy",OR($J218=45,$J218=48),"Fog",AND($J218&gt;=51,$J218&lt;=67),"Drizzle",AND($J218&gt;=71,$J218&lt;=77),"Snow",AND($J218&gt;=80,$J218&lt;=82),"Rain Showers",AND($J218&gt;=95,$J218&lt;=99),"Thunderstorm",TRUE,"Cloudy"))</f>
        <v/>
      </c>
      <c r="L218" t="str" cm="1">
        <f t="array" ref="L218">IF($J218="","",_xlfn.IFS($J218=0,_xlfn.UNICHAR(9728),$J218&lt;=3,_xlfn.UNICHAR(9729),OR($J218=45,$J218=48),"~",AND($J218&gt;=51,$J218&lt;=67),_xlfn.UNICHAR(9748),AND($J218&gt;=71,$J218&lt;=77),_xlfn.UNICHAR(10052),AND($J218&gt;=80,$J218&lt;=82),_xlfn.UNICHAR(9748),AND($J218&gt;=95,$J218&lt;=99),_xlfn.UNICHAR(9889),TRUE,_xlfn.UNICHAR(9729)))</f>
        <v/>
      </c>
    </row>
    <row r="219" spans="1:12">
      <c r="A219" t="str" cm="1">
        <f t="array" ref="A219">_xlfn.LET(_xlpm.ids,_xlfn._xlws.FILTER(Locations[LocationID],Locations[LocationID]&lt;&gt;""),_xlpm.days,_xlfn._xlws.SORT(_xlfn.UNIQUE(INT(OpenMeteoAPI[ForecastDateTime]))),_xlpm.n,ROWS($A$2:A219),IF(_xlpm.n&gt;ROWS(_xlpm.ids)*ROWS(_xlpm.days),"",_xlfn.XLOOKUP(INDEX(_xlpm.ids,INT((_xlpm.n-1)/ROWS(_xlpm.days))+1),Locations[LocationID],Locations[Display Location])))</f>
        <v/>
      </c>
      <c r="B219" t="str" cm="1">
        <f t="array" ref="B219">_xlfn.LET(_xlpm.ids,_xlfn._xlws.FILTER(Locations[LocationID],Locations[LocationID]&lt;&gt;""),_xlpm.days,_xlfn._xlws.SORT(_xlfn.UNIQUE(INT(OpenMeteoAPI[ForecastDateTime]))),_xlpm.n,ROWS($B$2:B219),IF(_xlpm.n&gt;ROWS(_xlpm.ids)*ROWS(_xlpm.days),"",INDEX(_xlpm.ids,INT((_xlpm.n-1)/ROWS(_xlpm.days))+1)))</f>
        <v/>
      </c>
      <c r="C219" s="10" t="str" cm="1">
        <f t="array" ref="C219">_xlfn.LET(_xlpm.days,_xlfn._xlws.SORT(_xlfn.UNIQUE(INT(OpenMeteoAPI[ForecastDateTime]))),_xlpm.n,ROWS($C$2:C219),IF($B219="","",INDEX(_xlpm.days,MOD(_xlpm.n-1,ROWS(_xlpm.days))+1)))</f>
        <v/>
      </c>
      <c r="D219" s="3" t="str" cm="1">
        <f t="array" ref="D219">IF($B219="","",MAX(_xlfn._xlws.FILTER(OpenMeteoAPI[TemperatureC],(OpenMeteoAPI[LocationID]=$B219)*(INT(OpenMeteoAPI[ForecastDateTime])=$C219))))</f>
        <v/>
      </c>
      <c r="E219" s="3" t="str" cm="1">
        <f t="array" ref="E219">IF($B219="","",MIN(_xlfn._xlws.FILTER(OpenMeteoAPI[TemperatureC],(OpenMeteoAPI[LocationID]=$B219)*(INT(OpenMeteoAPI[ForecastDateTime])=$C219))))</f>
        <v/>
      </c>
      <c r="F219" s="4" t="str" cm="1">
        <f t="array" ref="F219">IF($B219="","",AVERAGE(_xlfn._xlws.FILTER(OpenMeteoAPI[RelativeHumidityPct],(OpenMeteoAPI[LocationID]=$B219)*(INT(OpenMeteoAPI[ForecastDateTime])=$C219)))/100)</f>
        <v/>
      </c>
      <c r="G219" s="4" t="str" cm="1">
        <f t="array" ref="G219">IF($B219="","",MAX(_xlfn._xlws.FILTER(OpenMeteoAPI[PrecipitationProbabilityPct],(OpenMeteoAPI[LocationID]=$B219)*(INT(OpenMeteoAPI[ForecastDateTime])=$C219)))/100)</f>
        <v/>
      </c>
      <c r="H219" s="3" t="str" cm="1">
        <f t="array" ref="H219">IF($B219="","",SUM(_xlfn._xlws.FILTER(OpenMeteoAPI[PrecipitationMM],(OpenMeteoAPI[LocationID]=$B219)*(INT(OpenMeteoAPI[ForecastDateTime])=$C219))))</f>
        <v/>
      </c>
      <c r="I219" s="3" t="str" cm="1">
        <f t="array" ref="I219">IF($B219="","",AVERAGE(_xlfn._xlws.FILTER(OpenMeteoAPI[WindSpeedKMH],(OpenMeteoAPI[LocationID]=$B219)*(INT(OpenMeteoAPI[ForecastDateTime])=$C219))))</f>
        <v/>
      </c>
      <c r="J219" t="str" cm="1">
        <f t="array" ref="J219">IF($B219="","",_xlfn.MODE.SNGL(_xlfn._xlws.FILTER(OpenMeteoAPI[WeatherCode],(OpenMeteoAPI[LocationID]=$B219)*(INT(OpenMeteoAPI[ForecastDateTime])=$C219))))</f>
        <v/>
      </c>
      <c r="K219" t="str" cm="1">
        <f t="array" ref="K219">IF($J219="","",_xlfn.IFS($J219=0,"Clear",$J219&lt;=3,"Partly Cloudy",OR($J219=45,$J219=48),"Fog",AND($J219&gt;=51,$J219&lt;=67),"Drizzle",AND($J219&gt;=71,$J219&lt;=77),"Snow",AND($J219&gt;=80,$J219&lt;=82),"Rain Showers",AND($J219&gt;=95,$J219&lt;=99),"Thunderstorm",TRUE,"Cloudy"))</f>
        <v/>
      </c>
      <c r="L219" t="str" cm="1">
        <f t="array" ref="L219">IF($J219="","",_xlfn.IFS($J219=0,_xlfn.UNICHAR(9728),$J219&lt;=3,_xlfn.UNICHAR(9729),OR($J219=45,$J219=48),"~",AND($J219&gt;=51,$J219&lt;=67),_xlfn.UNICHAR(9748),AND($J219&gt;=71,$J219&lt;=77),_xlfn.UNICHAR(10052),AND($J219&gt;=80,$J219&lt;=82),_xlfn.UNICHAR(9748),AND($J219&gt;=95,$J219&lt;=99),_xlfn.UNICHAR(9889),TRUE,_xlfn.UNICHAR(9729)))</f>
        <v/>
      </c>
    </row>
    <row r="220" spans="1:12">
      <c r="A220" t="str" cm="1">
        <f t="array" ref="A220">_xlfn.LET(_xlpm.ids,_xlfn._xlws.FILTER(Locations[LocationID],Locations[LocationID]&lt;&gt;""),_xlpm.days,_xlfn._xlws.SORT(_xlfn.UNIQUE(INT(OpenMeteoAPI[ForecastDateTime]))),_xlpm.n,ROWS($A$2:A220),IF(_xlpm.n&gt;ROWS(_xlpm.ids)*ROWS(_xlpm.days),"",_xlfn.XLOOKUP(INDEX(_xlpm.ids,INT((_xlpm.n-1)/ROWS(_xlpm.days))+1),Locations[LocationID],Locations[Display Location])))</f>
        <v/>
      </c>
      <c r="B220" t="str" cm="1">
        <f t="array" ref="B220">_xlfn.LET(_xlpm.ids,_xlfn._xlws.FILTER(Locations[LocationID],Locations[LocationID]&lt;&gt;""),_xlpm.days,_xlfn._xlws.SORT(_xlfn.UNIQUE(INT(OpenMeteoAPI[ForecastDateTime]))),_xlpm.n,ROWS($B$2:B220),IF(_xlpm.n&gt;ROWS(_xlpm.ids)*ROWS(_xlpm.days),"",INDEX(_xlpm.ids,INT((_xlpm.n-1)/ROWS(_xlpm.days))+1)))</f>
        <v/>
      </c>
      <c r="C220" s="10" t="str" cm="1">
        <f t="array" ref="C220">_xlfn.LET(_xlpm.days,_xlfn._xlws.SORT(_xlfn.UNIQUE(INT(OpenMeteoAPI[ForecastDateTime]))),_xlpm.n,ROWS($C$2:C220),IF($B220="","",INDEX(_xlpm.days,MOD(_xlpm.n-1,ROWS(_xlpm.days))+1)))</f>
        <v/>
      </c>
      <c r="D220" s="3" t="str" cm="1">
        <f t="array" ref="D220">IF($B220="","",MAX(_xlfn._xlws.FILTER(OpenMeteoAPI[TemperatureC],(OpenMeteoAPI[LocationID]=$B220)*(INT(OpenMeteoAPI[ForecastDateTime])=$C220))))</f>
        <v/>
      </c>
      <c r="E220" s="3" t="str" cm="1">
        <f t="array" ref="E220">IF($B220="","",MIN(_xlfn._xlws.FILTER(OpenMeteoAPI[TemperatureC],(OpenMeteoAPI[LocationID]=$B220)*(INT(OpenMeteoAPI[ForecastDateTime])=$C220))))</f>
        <v/>
      </c>
      <c r="F220" s="4" t="str" cm="1">
        <f t="array" ref="F220">IF($B220="","",AVERAGE(_xlfn._xlws.FILTER(OpenMeteoAPI[RelativeHumidityPct],(OpenMeteoAPI[LocationID]=$B220)*(INT(OpenMeteoAPI[ForecastDateTime])=$C220)))/100)</f>
        <v/>
      </c>
      <c r="G220" s="4" t="str" cm="1">
        <f t="array" ref="G220">IF($B220="","",MAX(_xlfn._xlws.FILTER(OpenMeteoAPI[PrecipitationProbabilityPct],(OpenMeteoAPI[LocationID]=$B220)*(INT(OpenMeteoAPI[ForecastDateTime])=$C220)))/100)</f>
        <v/>
      </c>
      <c r="H220" s="3" t="str" cm="1">
        <f t="array" ref="H220">IF($B220="","",SUM(_xlfn._xlws.FILTER(OpenMeteoAPI[PrecipitationMM],(OpenMeteoAPI[LocationID]=$B220)*(INT(OpenMeteoAPI[ForecastDateTime])=$C220))))</f>
        <v/>
      </c>
      <c r="I220" s="3" t="str" cm="1">
        <f t="array" ref="I220">IF($B220="","",AVERAGE(_xlfn._xlws.FILTER(OpenMeteoAPI[WindSpeedKMH],(OpenMeteoAPI[LocationID]=$B220)*(INT(OpenMeteoAPI[ForecastDateTime])=$C220))))</f>
        <v/>
      </c>
      <c r="J220" t="str" cm="1">
        <f t="array" ref="J220">IF($B220="","",_xlfn.MODE.SNGL(_xlfn._xlws.FILTER(OpenMeteoAPI[WeatherCode],(OpenMeteoAPI[LocationID]=$B220)*(INT(OpenMeteoAPI[ForecastDateTime])=$C220))))</f>
        <v/>
      </c>
      <c r="K220" t="str" cm="1">
        <f t="array" ref="K220">IF($J220="","",_xlfn.IFS($J220=0,"Clear",$J220&lt;=3,"Partly Cloudy",OR($J220=45,$J220=48),"Fog",AND($J220&gt;=51,$J220&lt;=67),"Drizzle",AND($J220&gt;=71,$J220&lt;=77),"Snow",AND($J220&gt;=80,$J220&lt;=82),"Rain Showers",AND($J220&gt;=95,$J220&lt;=99),"Thunderstorm",TRUE,"Cloudy"))</f>
        <v/>
      </c>
      <c r="L220" t="str" cm="1">
        <f t="array" ref="L220">IF($J220="","",_xlfn.IFS($J220=0,_xlfn.UNICHAR(9728),$J220&lt;=3,_xlfn.UNICHAR(9729),OR($J220=45,$J220=48),"~",AND($J220&gt;=51,$J220&lt;=67),_xlfn.UNICHAR(9748),AND($J220&gt;=71,$J220&lt;=77),_xlfn.UNICHAR(10052),AND($J220&gt;=80,$J220&lt;=82),_xlfn.UNICHAR(9748),AND($J220&gt;=95,$J220&lt;=99),_xlfn.UNICHAR(9889),TRUE,_xlfn.UNICHAR(9729)))</f>
        <v/>
      </c>
    </row>
    <row r="221" spans="1:12">
      <c r="A221" t="str" cm="1">
        <f t="array" ref="A221">_xlfn.LET(_xlpm.ids,_xlfn._xlws.FILTER(Locations[LocationID],Locations[LocationID]&lt;&gt;""),_xlpm.days,_xlfn._xlws.SORT(_xlfn.UNIQUE(INT(OpenMeteoAPI[ForecastDateTime]))),_xlpm.n,ROWS($A$2:A221),IF(_xlpm.n&gt;ROWS(_xlpm.ids)*ROWS(_xlpm.days),"",_xlfn.XLOOKUP(INDEX(_xlpm.ids,INT((_xlpm.n-1)/ROWS(_xlpm.days))+1),Locations[LocationID],Locations[Display Location])))</f>
        <v/>
      </c>
      <c r="B221" t="str" cm="1">
        <f t="array" ref="B221">_xlfn.LET(_xlpm.ids,_xlfn._xlws.FILTER(Locations[LocationID],Locations[LocationID]&lt;&gt;""),_xlpm.days,_xlfn._xlws.SORT(_xlfn.UNIQUE(INT(OpenMeteoAPI[ForecastDateTime]))),_xlpm.n,ROWS($B$2:B221),IF(_xlpm.n&gt;ROWS(_xlpm.ids)*ROWS(_xlpm.days),"",INDEX(_xlpm.ids,INT((_xlpm.n-1)/ROWS(_xlpm.days))+1)))</f>
        <v/>
      </c>
      <c r="C221" s="10" t="str" cm="1">
        <f t="array" ref="C221">_xlfn.LET(_xlpm.days,_xlfn._xlws.SORT(_xlfn.UNIQUE(INT(OpenMeteoAPI[ForecastDateTime]))),_xlpm.n,ROWS($C$2:C221),IF($B221="","",INDEX(_xlpm.days,MOD(_xlpm.n-1,ROWS(_xlpm.days))+1)))</f>
        <v/>
      </c>
      <c r="D221" s="3" t="str" cm="1">
        <f t="array" ref="D221">IF($B221="","",MAX(_xlfn._xlws.FILTER(OpenMeteoAPI[TemperatureC],(OpenMeteoAPI[LocationID]=$B221)*(INT(OpenMeteoAPI[ForecastDateTime])=$C221))))</f>
        <v/>
      </c>
      <c r="E221" s="3" t="str" cm="1">
        <f t="array" ref="E221">IF($B221="","",MIN(_xlfn._xlws.FILTER(OpenMeteoAPI[TemperatureC],(OpenMeteoAPI[LocationID]=$B221)*(INT(OpenMeteoAPI[ForecastDateTime])=$C221))))</f>
        <v/>
      </c>
      <c r="F221" s="4" t="str" cm="1">
        <f t="array" ref="F221">IF($B221="","",AVERAGE(_xlfn._xlws.FILTER(OpenMeteoAPI[RelativeHumidityPct],(OpenMeteoAPI[LocationID]=$B221)*(INT(OpenMeteoAPI[ForecastDateTime])=$C221)))/100)</f>
        <v/>
      </c>
      <c r="G221" s="4" t="str" cm="1">
        <f t="array" ref="G221">IF($B221="","",MAX(_xlfn._xlws.FILTER(OpenMeteoAPI[PrecipitationProbabilityPct],(OpenMeteoAPI[LocationID]=$B221)*(INT(OpenMeteoAPI[ForecastDateTime])=$C221)))/100)</f>
        <v/>
      </c>
      <c r="H221" s="3" t="str" cm="1">
        <f t="array" ref="H221">IF($B221="","",SUM(_xlfn._xlws.FILTER(OpenMeteoAPI[PrecipitationMM],(OpenMeteoAPI[LocationID]=$B221)*(INT(OpenMeteoAPI[ForecastDateTime])=$C221))))</f>
        <v/>
      </c>
      <c r="I221" s="3" t="str" cm="1">
        <f t="array" ref="I221">IF($B221="","",AVERAGE(_xlfn._xlws.FILTER(OpenMeteoAPI[WindSpeedKMH],(OpenMeteoAPI[LocationID]=$B221)*(INT(OpenMeteoAPI[ForecastDateTime])=$C221))))</f>
        <v/>
      </c>
      <c r="J221" t="str" cm="1">
        <f t="array" ref="J221">IF($B221="","",_xlfn.MODE.SNGL(_xlfn._xlws.FILTER(OpenMeteoAPI[WeatherCode],(OpenMeteoAPI[LocationID]=$B221)*(INT(OpenMeteoAPI[ForecastDateTime])=$C221))))</f>
        <v/>
      </c>
      <c r="K221" t="str" cm="1">
        <f t="array" ref="K221">IF($J221="","",_xlfn.IFS($J221=0,"Clear",$J221&lt;=3,"Partly Cloudy",OR($J221=45,$J221=48),"Fog",AND($J221&gt;=51,$J221&lt;=67),"Drizzle",AND($J221&gt;=71,$J221&lt;=77),"Snow",AND($J221&gt;=80,$J221&lt;=82),"Rain Showers",AND($J221&gt;=95,$J221&lt;=99),"Thunderstorm",TRUE,"Cloudy"))</f>
        <v/>
      </c>
      <c r="L221" t="str" cm="1">
        <f t="array" ref="L221">IF($J221="","",_xlfn.IFS($J221=0,_xlfn.UNICHAR(9728),$J221&lt;=3,_xlfn.UNICHAR(9729),OR($J221=45,$J221=48),"~",AND($J221&gt;=51,$J221&lt;=67),_xlfn.UNICHAR(9748),AND($J221&gt;=71,$J221&lt;=77),_xlfn.UNICHAR(10052),AND($J221&gt;=80,$J221&lt;=82),_xlfn.UNICHAR(9748),AND($J221&gt;=95,$J221&lt;=99),_xlfn.UNICHAR(9889),TRUE,_xlfn.UNICHAR(9729)))</f>
        <v/>
      </c>
    </row>
    <row r="222" spans="1:12">
      <c r="A222" t="str" cm="1">
        <f t="array" ref="A222">_xlfn.LET(_xlpm.ids,_xlfn._xlws.FILTER(Locations[LocationID],Locations[LocationID]&lt;&gt;""),_xlpm.days,_xlfn._xlws.SORT(_xlfn.UNIQUE(INT(OpenMeteoAPI[ForecastDateTime]))),_xlpm.n,ROWS($A$2:A222),IF(_xlpm.n&gt;ROWS(_xlpm.ids)*ROWS(_xlpm.days),"",_xlfn.XLOOKUP(INDEX(_xlpm.ids,INT((_xlpm.n-1)/ROWS(_xlpm.days))+1),Locations[LocationID],Locations[Display Location])))</f>
        <v/>
      </c>
      <c r="B222" t="str" cm="1">
        <f t="array" ref="B222">_xlfn.LET(_xlpm.ids,_xlfn._xlws.FILTER(Locations[LocationID],Locations[LocationID]&lt;&gt;""),_xlpm.days,_xlfn._xlws.SORT(_xlfn.UNIQUE(INT(OpenMeteoAPI[ForecastDateTime]))),_xlpm.n,ROWS($B$2:B222),IF(_xlpm.n&gt;ROWS(_xlpm.ids)*ROWS(_xlpm.days),"",INDEX(_xlpm.ids,INT((_xlpm.n-1)/ROWS(_xlpm.days))+1)))</f>
        <v/>
      </c>
      <c r="C222" s="10" t="str" cm="1">
        <f t="array" ref="C222">_xlfn.LET(_xlpm.days,_xlfn._xlws.SORT(_xlfn.UNIQUE(INT(OpenMeteoAPI[ForecastDateTime]))),_xlpm.n,ROWS($C$2:C222),IF($B222="","",INDEX(_xlpm.days,MOD(_xlpm.n-1,ROWS(_xlpm.days))+1)))</f>
        <v/>
      </c>
      <c r="D222" s="3" t="str" cm="1">
        <f t="array" ref="D222">IF($B222="","",MAX(_xlfn._xlws.FILTER(OpenMeteoAPI[TemperatureC],(OpenMeteoAPI[LocationID]=$B222)*(INT(OpenMeteoAPI[ForecastDateTime])=$C222))))</f>
        <v/>
      </c>
      <c r="E222" s="3" t="str" cm="1">
        <f t="array" ref="E222">IF($B222="","",MIN(_xlfn._xlws.FILTER(OpenMeteoAPI[TemperatureC],(OpenMeteoAPI[LocationID]=$B222)*(INT(OpenMeteoAPI[ForecastDateTime])=$C222))))</f>
        <v/>
      </c>
      <c r="F222" s="4" t="str" cm="1">
        <f t="array" ref="F222">IF($B222="","",AVERAGE(_xlfn._xlws.FILTER(OpenMeteoAPI[RelativeHumidityPct],(OpenMeteoAPI[LocationID]=$B222)*(INT(OpenMeteoAPI[ForecastDateTime])=$C222)))/100)</f>
        <v/>
      </c>
      <c r="G222" s="4" t="str" cm="1">
        <f t="array" ref="G222">IF($B222="","",MAX(_xlfn._xlws.FILTER(OpenMeteoAPI[PrecipitationProbabilityPct],(OpenMeteoAPI[LocationID]=$B222)*(INT(OpenMeteoAPI[ForecastDateTime])=$C222)))/100)</f>
        <v/>
      </c>
      <c r="H222" s="3" t="str" cm="1">
        <f t="array" ref="H222">IF($B222="","",SUM(_xlfn._xlws.FILTER(OpenMeteoAPI[PrecipitationMM],(OpenMeteoAPI[LocationID]=$B222)*(INT(OpenMeteoAPI[ForecastDateTime])=$C222))))</f>
        <v/>
      </c>
      <c r="I222" s="3" t="str" cm="1">
        <f t="array" ref="I222">IF($B222="","",AVERAGE(_xlfn._xlws.FILTER(OpenMeteoAPI[WindSpeedKMH],(OpenMeteoAPI[LocationID]=$B222)*(INT(OpenMeteoAPI[ForecastDateTime])=$C222))))</f>
        <v/>
      </c>
      <c r="J222" t="str" cm="1">
        <f t="array" ref="J222">IF($B222="","",_xlfn.MODE.SNGL(_xlfn._xlws.FILTER(OpenMeteoAPI[WeatherCode],(OpenMeteoAPI[LocationID]=$B222)*(INT(OpenMeteoAPI[ForecastDateTime])=$C222))))</f>
        <v/>
      </c>
      <c r="K222" t="str" cm="1">
        <f t="array" ref="K222">IF($J222="","",_xlfn.IFS($J222=0,"Clear",$J222&lt;=3,"Partly Cloudy",OR($J222=45,$J222=48),"Fog",AND($J222&gt;=51,$J222&lt;=67),"Drizzle",AND($J222&gt;=71,$J222&lt;=77),"Snow",AND($J222&gt;=80,$J222&lt;=82),"Rain Showers",AND($J222&gt;=95,$J222&lt;=99),"Thunderstorm",TRUE,"Cloudy"))</f>
        <v/>
      </c>
      <c r="L222" t="str" cm="1">
        <f t="array" ref="L222">IF($J222="","",_xlfn.IFS($J222=0,_xlfn.UNICHAR(9728),$J222&lt;=3,_xlfn.UNICHAR(9729),OR($J222=45,$J222=48),"~",AND($J222&gt;=51,$J222&lt;=67),_xlfn.UNICHAR(9748),AND($J222&gt;=71,$J222&lt;=77),_xlfn.UNICHAR(10052),AND($J222&gt;=80,$J222&lt;=82),_xlfn.UNICHAR(9748),AND($J222&gt;=95,$J222&lt;=99),_xlfn.UNICHAR(9889),TRUE,_xlfn.UNICHAR(9729)))</f>
        <v/>
      </c>
    </row>
    <row r="223" spans="1:12">
      <c r="A223" t="str" cm="1">
        <f t="array" ref="A223">_xlfn.LET(_xlpm.ids,_xlfn._xlws.FILTER(Locations[LocationID],Locations[LocationID]&lt;&gt;""),_xlpm.days,_xlfn._xlws.SORT(_xlfn.UNIQUE(INT(OpenMeteoAPI[ForecastDateTime]))),_xlpm.n,ROWS($A$2:A223),IF(_xlpm.n&gt;ROWS(_xlpm.ids)*ROWS(_xlpm.days),"",_xlfn.XLOOKUP(INDEX(_xlpm.ids,INT((_xlpm.n-1)/ROWS(_xlpm.days))+1),Locations[LocationID],Locations[Display Location])))</f>
        <v/>
      </c>
      <c r="B223" t="str" cm="1">
        <f t="array" ref="B223">_xlfn.LET(_xlpm.ids,_xlfn._xlws.FILTER(Locations[LocationID],Locations[LocationID]&lt;&gt;""),_xlpm.days,_xlfn._xlws.SORT(_xlfn.UNIQUE(INT(OpenMeteoAPI[ForecastDateTime]))),_xlpm.n,ROWS($B$2:B223),IF(_xlpm.n&gt;ROWS(_xlpm.ids)*ROWS(_xlpm.days),"",INDEX(_xlpm.ids,INT((_xlpm.n-1)/ROWS(_xlpm.days))+1)))</f>
        <v/>
      </c>
      <c r="C223" s="10" t="str" cm="1">
        <f t="array" ref="C223">_xlfn.LET(_xlpm.days,_xlfn._xlws.SORT(_xlfn.UNIQUE(INT(OpenMeteoAPI[ForecastDateTime]))),_xlpm.n,ROWS($C$2:C223),IF($B223="","",INDEX(_xlpm.days,MOD(_xlpm.n-1,ROWS(_xlpm.days))+1)))</f>
        <v/>
      </c>
      <c r="D223" s="3" t="str" cm="1">
        <f t="array" ref="D223">IF($B223="","",MAX(_xlfn._xlws.FILTER(OpenMeteoAPI[TemperatureC],(OpenMeteoAPI[LocationID]=$B223)*(INT(OpenMeteoAPI[ForecastDateTime])=$C223))))</f>
        <v/>
      </c>
      <c r="E223" s="3" t="str" cm="1">
        <f t="array" ref="E223">IF($B223="","",MIN(_xlfn._xlws.FILTER(OpenMeteoAPI[TemperatureC],(OpenMeteoAPI[LocationID]=$B223)*(INT(OpenMeteoAPI[ForecastDateTime])=$C223))))</f>
        <v/>
      </c>
      <c r="F223" s="4" t="str" cm="1">
        <f t="array" ref="F223">IF($B223="","",AVERAGE(_xlfn._xlws.FILTER(OpenMeteoAPI[RelativeHumidityPct],(OpenMeteoAPI[LocationID]=$B223)*(INT(OpenMeteoAPI[ForecastDateTime])=$C223)))/100)</f>
        <v/>
      </c>
      <c r="G223" s="4" t="str" cm="1">
        <f t="array" ref="G223">IF($B223="","",MAX(_xlfn._xlws.FILTER(OpenMeteoAPI[PrecipitationProbabilityPct],(OpenMeteoAPI[LocationID]=$B223)*(INT(OpenMeteoAPI[ForecastDateTime])=$C223)))/100)</f>
        <v/>
      </c>
      <c r="H223" s="3" t="str" cm="1">
        <f t="array" ref="H223">IF($B223="","",SUM(_xlfn._xlws.FILTER(OpenMeteoAPI[PrecipitationMM],(OpenMeteoAPI[LocationID]=$B223)*(INT(OpenMeteoAPI[ForecastDateTime])=$C223))))</f>
        <v/>
      </c>
      <c r="I223" s="3" t="str" cm="1">
        <f t="array" ref="I223">IF($B223="","",AVERAGE(_xlfn._xlws.FILTER(OpenMeteoAPI[WindSpeedKMH],(OpenMeteoAPI[LocationID]=$B223)*(INT(OpenMeteoAPI[ForecastDateTime])=$C223))))</f>
        <v/>
      </c>
      <c r="J223" t="str" cm="1">
        <f t="array" ref="J223">IF($B223="","",_xlfn.MODE.SNGL(_xlfn._xlws.FILTER(OpenMeteoAPI[WeatherCode],(OpenMeteoAPI[LocationID]=$B223)*(INT(OpenMeteoAPI[ForecastDateTime])=$C223))))</f>
        <v/>
      </c>
      <c r="K223" t="str" cm="1">
        <f t="array" ref="K223">IF($J223="","",_xlfn.IFS($J223=0,"Clear",$J223&lt;=3,"Partly Cloudy",OR($J223=45,$J223=48),"Fog",AND($J223&gt;=51,$J223&lt;=67),"Drizzle",AND($J223&gt;=71,$J223&lt;=77),"Snow",AND($J223&gt;=80,$J223&lt;=82),"Rain Showers",AND($J223&gt;=95,$J223&lt;=99),"Thunderstorm",TRUE,"Cloudy"))</f>
        <v/>
      </c>
      <c r="L223" t="str" cm="1">
        <f t="array" ref="L223">IF($J223="","",_xlfn.IFS($J223=0,_xlfn.UNICHAR(9728),$J223&lt;=3,_xlfn.UNICHAR(9729),OR($J223=45,$J223=48),"~",AND($J223&gt;=51,$J223&lt;=67),_xlfn.UNICHAR(9748),AND($J223&gt;=71,$J223&lt;=77),_xlfn.UNICHAR(10052),AND($J223&gt;=80,$J223&lt;=82),_xlfn.UNICHAR(9748),AND($J223&gt;=95,$J223&lt;=99),_xlfn.UNICHAR(9889),TRUE,_xlfn.UNICHAR(9729)))</f>
        <v/>
      </c>
    </row>
    <row r="224" spans="1:12">
      <c r="A224" t="str" cm="1">
        <f t="array" ref="A224">_xlfn.LET(_xlpm.ids,_xlfn._xlws.FILTER(Locations[LocationID],Locations[LocationID]&lt;&gt;""),_xlpm.days,_xlfn._xlws.SORT(_xlfn.UNIQUE(INT(OpenMeteoAPI[ForecastDateTime]))),_xlpm.n,ROWS($A$2:A224),IF(_xlpm.n&gt;ROWS(_xlpm.ids)*ROWS(_xlpm.days),"",_xlfn.XLOOKUP(INDEX(_xlpm.ids,INT((_xlpm.n-1)/ROWS(_xlpm.days))+1),Locations[LocationID],Locations[Display Location])))</f>
        <v/>
      </c>
      <c r="B224" t="str" cm="1">
        <f t="array" ref="B224">_xlfn.LET(_xlpm.ids,_xlfn._xlws.FILTER(Locations[LocationID],Locations[LocationID]&lt;&gt;""),_xlpm.days,_xlfn._xlws.SORT(_xlfn.UNIQUE(INT(OpenMeteoAPI[ForecastDateTime]))),_xlpm.n,ROWS($B$2:B224),IF(_xlpm.n&gt;ROWS(_xlpm.ids)*ROWS(_xlpm.days),"",INDEX(_xlpm.ids,INT((_xlpm.n-1)/ROWS(_xlpm.days))+1)))</f>
        <v/>
      </c>
      <c r="C224" s="10" t="str" cm="1">
        <f t="array" ref="C224">_xlfn.LET(_xlpm.days,_xlfn._xlws.SORT(_xlfn.UNIQUE(INT(OpenMeteoAPI[ForecastDateTime]))),_xlpm.n,ROWS($C$2:C224),IF($B224="","",INDEX(_xlpm.days,MOD(_xlpm.n-1,ROWS(_xlpm.days))+1)))</f>
        <v/>
      </c>
      <c r="D224" s="3" t="str" cm="1">
        <f t="array" ref="D224">IF($B224="","",MAX(_xlfn._xlws.FILTER(OpenMeteoAPI[TemperatureC],(OpenMeteoAPI[LocationID]=$B224)*(INT(OpenMeteoAPI[ForecastDateTime])=$C224))))</f>
        <v/>
      </c>
      <c r="E224" s="3" t="str" cm="1">
        <f t="array" ref="E224">IF($B224="","",MIN(_xlfn._xlws.FILTER(OpenMeteoAPI[TemperatureC],(OpenMeteoAPI[LocationID]=$B224)*(INT(OpenMeteoAPI[ForecastDateTime])=$C224))))</f>
        <v/>
      </c>
      <c r="F224" s="4" t="str" cm="1">
        <f t="array" ref="F224">IF($B224="","",AVERAGE(_xlfn._xlws.FILTER(OpenMeteoAPI[RelativeHumidityPct],(OpenMeteoAPI[LocationID]=$B224)*(INT(OpenMeteoAPI[ForecastDateTime])=$C224)))/100)</f>
        <v/>
      </c>
      <c r="G224" s="4" t="str" cm="1">
        <f t="array" ref="G224">IF($B224="","",MAX(_xlfn._xlws.FILTER(OpenMeteoAPI[PrecipitationProbabilityPct],(OpenMeteoAPI[LocationID]=$B224)*(INT(OpenMeteoAPI[ForecastDateTime])=$C224)))/100)</f>
        <v/>
      </c>
      <c r="H224" s="3" t="str" cm="1">
        <f t="array" ref="H224">IF($B224="","",SUM(_xlfn._xlws.FILTER(OpenMeteoAPI[PrecipitationMM],(OpenMeteoAPI[LocationID]=$B224)*(INT(OpenMeteoAPI[ForecastDateTime])=$C224))))</f>
        <v/>
      </c>
      <c r="I224" s="3" t="str" cm="1">
        <f t="array" ref="I224">IF($B224="","",AVERAGE(_xlfn._xlws.FILTER(OpenMeteoAPI[WindSpeedKMH],(OpenMeteoAPI[LocationID]=$B224)*(INT(OpenMeteoAPI[ForecastDateTime])=$C224))))</f>
        <v/>
      </c>
      <c r="J224" t="str" cm="1">
        <f t="array" ref="J224">IF($B224="","",_xlfn.MODE.SNGL(_xlfn._xlws.FILTER(OpenMeteoAPI[WeatherCode],(OpenMeteoAPI[LocationID]=$B224)*(INT(OpenMeteoAPI[ForecastDateTime])=$C224))))</f>
        <v/>
      </c>
      <c r="K224" t="str" cm="1">
        <f t="array" ref="K224">IF($J224="","",_xlfn.IFS($J224=0,"Clear",$J224&lt;=3,"Partly Cloudy",OR($J224=45,$J224=48),"Fog",AND($J224&gt;=51,$J224&lt;=67),"Drizzle",AND($J224&gt;=71,$J224&lt;=77),"Snow",AND($J224&gt;=80,$J224&lt;=82),"Rain Showers",AND($J224&gt;=95,$J224&lt;=99),"Thunderstorm",TRUE,"Cloudy"))</f>
        <v/>
      </c>
      <c r="L224" t="str" cm="1">
        <f t="array" ref="L224">IF($J224="","",_xlfn.IFS($J224=0,_xlfn.UNICHAR(9728),$J224&lt;=3,_xlfn.UNICHAR(9729),OR($J224=45,$J224=48),"~",AND($J224&gt;=51,$J224&lt;=67),_xlfn.UNICHAR(9748),AND($J224&gt;=71,$J224&lt;=77),_xlfn.UNICHAR(10052),AND($J224&gt;=80,$J224&lt;=82),_xlfn.UNICHAR(9748),AND($J224&gt;=95,$J224&lt;=99),_xlfn.UNICHAR(9889),TRUE,_xlfn.UNICHAR(9729)))</f>
        <v/>
      </c>
    </row>
    <row r="225" spans="1:12">
      <c r="A225" t="str" cm="1">
        <f t="array" ref="A225">_xlfn.LET(_xlpm.ids,_xlfn._xlws.FILTER(Locations[LocationID],Locations[LocationID]&lt;&gt;""),_xlpm.days,_xlfn._xlws.SORT(_xlfn.UNIQUE(INT(OpenMeteoAPI[ForecastDateTime]))),_xlpm.n,ROWS($A$2:A225),IF(_xlpm.n&gt;ROWS(_xlpm.ids)*ROWS(_xlpm.days),"",_xlfn.XLOOKUP(INDEX(_xlpm.ids,INT((_xlpm.n-1)/ROWS(_xlpm.days))+1),Locations[LocationID],Locations[Display Location])))</f>
        <v/>
      </c>
      <c r="B225" t="str" cm="1">
        <f t="array" ref="B225">_xlfn.LET(_xlpm.ids,_xlfn._xlws.FILTER(Locations[LocationID],Locations[LocationID]&lt;&gt;""),_xlpm.days,_xlfn._xlws.SORT(_xlfn.UNIQUE(INT(OpenMeteoAPI[ForecastDateTime]))),_xlpm.n,ROWS($B$2:B225),IF(_xlpm.n&gt;ROWS(_xlpm.ids)*ROWS(_xlpm.days),"",INDEX(_xlpm.ids,INT((_xlpm.n-1)/ROWS(_xlpm.days))+1)))</f>
        <v/>
      </c>
      <c r="C225" s="10" t="str" cm="1">
        <f t="array" ref="C225">_xlfn.LET(_xlpm.days,_xlfn._xlws.SORT(_xlfn.UNIQUE(INT(OpenMeteoAPI[ForecastDateTime]))),_xlpm.n,ROWS($C$2:C225),IF($B225="","",INDEX(_xlpm.days,MOD(_xlpm.n-1,ROWS(_xlpm.days))+1)))</f>
        <v/>
      </c>
      <c r="D225" s="3" t="str" cm="1">
        <f t="array" ref="D225">IF($B225="","",MAX(_xlfn._xlws.FILTER(OpenMeteoAPI[TemperatureC],(OpenMeteoAPI[LocationID]=$B225)*(INT(OpenMeteoAPI[ForecastDateTime])=$C225))))</f>
        <v/>
      </c>
      <c r="E225" s="3" t="str" cm="1">
        <f t="array" ref="E225">IF($B225="","",MIN(_xlfn._xlws.FILTER(OpenMeteoAPI[TemperatureC],(OpenMeteoAPI[LocationID]=$B225)*(INT(OpenMeteoAPI[ForecastDateTime])=$C225))))</f>
        <v/>
      </c>
      <c r="F225" s="4" t="str" cm="1">
        <f t="array" ref="F225">IF($B225="","",AVERAGE(_xlfn._xlws.FILTER(OpenMeteoAPI[RelativeHumidityPct],(OpenMeteoAPI[LocationID]=$B225)*(INT(OpenMeteoAPI[ForecastDateTime])=$C225)))/100)</f>
        <v/>
      </c>
      <c r="G225" s="4" t="str" cm="1">
        <f t="array" ref="G225">IF($B225="","",MAX(_xlfn._xlws.FILTER(OpenMeteoAPI[PrecipitationProbabilityPct],(OpenMeteoAPI[LocationID]=$B225)*(INT(OpenMeteoAPI[ForecastDateTime])=$C225)))/100)</f>
        <v/>
      </c>
      <c r="H225" s="3" t="str" cm="1">
        <f t="array" ref="H225">IF($B225="","",SUM(_xlfn._xlws.FILTER(OpenMeteoAPI[PrecipitationMM],(OpenMeteoAPI[LocationID]=$B225)*(INT(OpenMeteoAPI[ForecastDateTime])=$C225))))</f>
        <v/>
      </c>
      <c r="I225" s="3" t="str" cm="1">
        <f t="array" ref="I225">IF($B225="","",AVERAGE(_xlfn._xlws.FILTER(OpenMeteoAPI[WindSpeedKMH],(OpenMeteoAPI[LocationID]=$B225)*(INT(OpenMeteoAPI[ForecastDateTime])=$C225))))</f>
        <v/>
      </c>
      <c r="J225" t="str" cm="1">
        <f t="array" ref="J225">IF($B225="","",_xlfn.MODE.SNGL(_xlfn._xlws.FILTER(OpenMeteoAPI[WeatherCode],(OpenMeteoAPI[LocationID]=$B225)*(INT(OpenMeteoAPI[ForecastDateTime])=$C225))))</f>
        <v/>
      </c>
      <c r="K225" t="str" cm="1">
        <f t="array" ref="K225">IF($J225="","",_xlfn.IFS($J225=0,"Clear",$J225&lt;=3,"Partly Cloudy",OR($J225=45,$J225=48),"Fog",AND($J225&gt;=51,$J225&lt;=67),"Drizzle",AND($J225&gt;=71,$J225&lt;=77),"Snow",AND($J225&gt;=80,$J225&lt;=82),"Rain Showers",AND($J225&gt;=95,$J225&lt;=99),"Thunderstorm",TRUE,"Cloudy"))</f>
        <v/>
      </c>
      <c r="L225" t="str" cm="1">
        <f t="array" ref="L225">IF($J225="","",_xlfn.IFS($J225=0,_xlfn.UNICHAR(9728),$J225&lt;=3,_xlfn.UNICHAR(9729),OR($J225=45,$J225=48),"~",AND($J225&gt;=51,$J225&lt;=67),_xlfn.UNICHAR(9748),AND($J225&gt;=71,$J225&lt;=77),_xlfn.UNICHAR(10052),AND($J225&gt;=80,$J225&lt;=82),_xlfn.UNICHAR(9748),AND($J225&gt;=95,$J225&lt;=99),_xlfn.UNICHAR(9889),TRUE,_xlfn.UNICHAR(9729)))</f>
        <v/>
      </c>
    </row>
    <row r="226" spans="1:12">
      <c r="A226" t="str" cm="1">
        <f t="array" ref="A226">_xlfn.LET(_xlpm.ids,_xlfn._xlws.FILTER(Locations[LocationID],Locations[LocationID]&lt;&gt;""),_xlpm.days,_xlfn._xlws.SORT(_xlfn.UNIQUE(INT(OpenMeteoAPI[ForecastDateTime]))),_xlpm.n,ROWS($A$2:A226),IF(_xlpm.n&gt;ROWS(_xlpm.ids)*ROWS(_xlpm.days),"",_xlfn.XLOOKUP(INDEX(_xlpm.ids,INT((_xlpm.n-1)/ROWS(_xlpm.days))+1),Locations[LocationID],Locations[Display Location])))</f>
        <v/>
      </c>
      <c r="B226" t="str" cm="1">
        <f t="array" ref="B226">_xlfn.LET(_xlpm.ids,_xlfn._xlws.FILTER(Locations[LocationID],Locations[LocationID]&lt;&gt;""),_xlpm.days,_xlfn._xlws.SORT(_xlfn.UNIQUE(INT(OpenMeteoAPI[ForecastDateTime]))),_xlpm.n,ROWS($B$2:B226),IF(_xlpm.n&gt;ROWS(_xlpm.ids)*ROWS(_xlpm.days),"",INDEX(_xlpm.ids,INT((_xlpm.n-1)/ROWS(_xlpm.days))+1)))</f>
        <v/>
      </c>
      <c r="C226" s="10" t="str" cm="1">
        <f t="array" ref="C226">_xlfn.LET(_xlpm.days,_xlfn._xlws.SORT(_xlfn.UNIQUE(INT(OpenMeteoAPI[ForecastDateTime]))),_xlpm.n,ROWS($C$2:C226),IF($B226="","",INDEX(_xlpm.days,MOD(_xlpm.n-1,ROWS(_xlpm.days))+1)))</f>
        <v/>
      </c>
      <c r="D226" s="3" t="str" cm="1">
        <f t="array" ref="D226">IF($B226="","",MAX(_xlfn._xlws.FILTER(OpenMeteoAPI[TemperatureC],(OpenMeteoAPI[LocationID]=$B226)*(INT(OpenMeteoAPI[ForecastDateTime])=$C226))))</f>
        <v/>
      </c>
      <c r="E226" s="3" t="str" cm="1">
        <f t="array" ref="E226">IF($B226="","",MIN(_xlfn._xlws.FILTER(OpenMeteoAPI[TemperatureC],(OpenMeteoAPI[LocationID]=$B226)*(INT(OpenMeteoAPI[ForecastDateTime])=$C226))))</f>
        <v/>
      </c>
      <c r="F226" s="4" t="str" cm="1">
        <f t="array" ref="F226">IF($B226="","",AVERAGE(_xlfn._xlws.FILTER(OpenMeteoAPI[RelativeHumidityPct],(OpenMeteoAPI[LocationID]=$B226)*(INT(OpenMeteoAPI[ForecastDateTime])=$C226)))/100)</f>
        <v/>
      </c>
      <c r="G226" s="4" t="str" cm="1">
        <f t="array" ref="G226">IF($B226="","",MAX(_xlfn._xlws.FILTER(OpenMeteoAPI[PrecipitationProbabilityPct],(OpenMeteoAPI[LocationID]=$B226)*(INT(OpenMeteoAPI[ForecastDateTime])=$C226)))/100)</f>
        <v/>
      </c>
      <c r="H226" s="3" t="str" cm="1">
        <f t="array" ref="H226">IF($B226="","",SUM(_xlfn._xlws.FILTER(OpenMeteoAPI[PrecipitationMM],(OpenMeteoAPI[LocationID]=$B226)*(INT(OpenMeteoAPI[ForecastDateTime])=$C226))))</f>
        <v/>
      </c>
      <c r="I226" s="3" t="str" cm="1">
        <f t="array" ref="I226">IF($B226="","",AVERAGE(_xlfn._xlws.FILTER(OpenMeteoAPI[WindSpeedKMH],(OpenMeteoAPI[LocationID]=$B226)*(INT(OpenMeteoAPI[ForecastDateTime])=$C226))))</f>
        <v/>
      </c>
      <c r="J226" t="str" cm="1">
        <f t="array" ref="J226">IF($B226="","",_xlfn.MODE.SNGL(_xlfn._xlws.FILTER(OpenMeteoAPI[WeatherCode],(OpenMeteoAPI[LocationID]=$B226)*(INT(OpenMeteoAPI[ForecastDateTime])=$C226))))</f>
        <v/>
      </c>
      <c r="K226" t="str" cm="1">
        <f t="array" ref="K226">IF($J226="","",_xlfn.IFS($J226=0,"Clear",$J226&lt;=3,"Partly Cloudy",OR($J226=45,$J226=48),"Fog",AND($J226&gt;=51,$J226&lt;=67),"Drizzle",AND($J226&gt;=71,$J226&lt;=77),"Snow",AND($J226&gt;=80,$J226&lt;=82),"Rain Showers",AND($J226&gt;=95,$J226&lt;=99),"Thunderstorm",TRUE,"Cloudy"))</f>
        <v/>
      </c>
      <c r="L226" t="str" cm="1">
        <f t="array" ref="L226">IF($J226="","",_xlfn.IFS($J226=0,_xlfn.UNICHAR(9728),$J226&lt;=3,_xlfn.UNICHAR(9729),OR($J226=45,$J226=48),"~",AND($J226&gt;=51,$J226&lt;=67),_xlfn.UNICHAR(9748),AND($J226&gt;=71,$J226&lt;=77),_xlfn.UNICHAR(10052),AND($J226&gt;=80,$J226&lt;=82),_xlfn.UNICHAR(9748),AND($J226&gt;=95,$J226&lt;=99),_xlfn.UNICHAR(9889),TRUE,_xlfn.UNICHAR(9729)))</f>
        <v/>
      </c>
    </row>
    <row r="227" spans="1:12">
      <c r="A227" t="str" cm="1">
        <f t="array" ref="A227">_xlfn.LET(_xlpm.ids,_xlfn._xlws.FILTER(Locations[LocationID],Locations[LocationID]&lt;&gt;""),_xlpm.days,_xlfn._xlws.SORT(_xlfn.UNIQUE(INT(OpenMeteoAPI[ForecastDateTime]))),_xlpm.n,ROWS($A$2:A227),IF(_xlpm.n&gt;ROWS(_xlpm.ids)*ROWS(_xlpm.days),"",_xlfn.XLOOKUP(INDEX(_xlpm.ids,INT((_xlpm.n-1)/ROWS(_xlpm.days))+1),Locations[LocationID],Locations[Display Location])))</f>
        <v/>
      </c>
      <c r="B227" t="str" cm="1">
        <f t="array" ref="B227">_xlfn.LET(_xlpm.ids,_xlfn._xlws.FILTER(Locations[LocationID],Locations[LocationID]&lt;&gt;""),_xlpm.days,_xlfn._xlws.SORT(_xlfn.UNIQUE(INT(OpenMeteoAPI[ForecastDateTime]))),_xlpm.n,ROWS($B$2:B227),IF(_xlpm.n&gt;ROWS(_xlpm.ids)*ROWS(_xlpm.days),"",INDEX(_xlpm.ids,INT((_xlpm.n-1)/ROWS(_xlpm.days))+1)))</f>
        <v/>
      </c>
      <c r="C227" s="10" t="str" cm="1">
        <f t="array" ref="C227">_xlfn.LET(_xlpm.days,_xlfn._xlws.SORT(_xlfn.UNIQUE(INT(OpenMeteoAPI[ForecastDateTime]))),_xlpm.n,ROWS($C$2:C227),IF($B227="","",INDEX(_xlpm.days,MOD(_xlpm.n-1,ROWS(_xlpm.days))+1)))</f>
        <v/>
      </c>
      <c r="D227" s="3" t="str" cm="1">
        <f t="array" ref="D227">IF($B227="","",MAX(_xlfn._xlws.FILTER(OpenMeteoAPI[TemperatureC],(OpenMeteoAPI[LocationID]=$B227)*(INT(OpenMeteoAPI[ForecastDateTime])=$C227))))</f>
        <v/>
      </c>
      <c r="E227" s="3" t="str" cm="1">
        <f t="array" ref="E227">IF($B227="","",MIN(_xlfn._xlws.FILTER(OpenMeteoAPI[TemperatureC],(OpenMeteoAPI[LocationID]=$B227)*(INT(OpenMeteoAPI[ForecastDateTime])=$C227))))</f>
        <v/>
      </c>
      <c r="F227" s="4" t="str" cm="1">
        <f t="array" ref="F227">IF($B227="","",AVERAGE(_xlfn._xlws.FILTER(OpenMeteoAPI[RelativeHumidityPct],(OpenMeteoAPI[LocationID]=$B227)*(INT(OpenMeteoAPI[ForecastDateTime])=$C227)))/100)</f>
        <v/>
      </c>
      <c r="G227" s="4" t="str" cm="1">
        <f t="array" ref="G227">IF($B227="","",MAX(_xlfn._xlws.FILTER(OpenMeteoAPI[PrecipitationProbabilityPct],(OpenMeteoAPI[LocationID]=$B227)*(INT(OpenMeteoAPI[ForecastDateTime])=$C227)))/100)</f>
        <v/>
      </c>
      <c r="H227" s="3" t="str" cm="1">
        <f t="array" ref="H227">IF($B227="","",SUM(_xlfn._xlws.FILTER(OpenMeteoAPI[PrecipitationMM],(OpenMeteoAPI[LocationID]=$B227)*(INT(OpenMeteoAPI[ForecastDateTime])=$C227))))</f>
        <v/>
      </c>
      <c r="I227" s="3" t="str" cm="1">
        <f t="array" ref="I227">IF($B227="","",AVERAGE(_xlfn._xlws.FILTER(OpenMeteoAPI[WindSpeedKMH],(OpenMeteoAPI[LocationID]=$B227)*(INT(OpenMeteoAPI[ForecastDateTime])=$C227))))</f>
        <v/>
      </c>
      <c r="J227" t="str" cm="1">
        <f t="array" ref="J227">IF($B227="","",_xlfn.MODE.SNGL(_xlfn._xlws.FILTER(OpenMeteoAPI[WeatherCode],(OpenMeteoAPI[LocationID]=$B227)*(INT(OpenMeteoAPI[ForecastDateTime])=$C227))))</f>
        <v/>
      </c>
      <c r="K227" t="str" cm="1">
        <f t="array" ref="K227">IF($J227="","",_xlfn.IFS($J227=0,"Clear",$J227&lt;=3,"Partly Cloudy",OR($J227=45,$J227=48),"Fog",AND($J227&gt;=51,$J227&lt;=67),"Drizzle",AND($J227&gt;=71,$J227&lt;=77),"Snow",AND($J227&gt;=80,$J227&lt;=82),"Rain Showers",AND($J227&gt;=95,$J227&lt;=99),"Thunderstorm",TRUE,"Cloudy"))</f>
        <v/>
      </c>
      <c r="L227" t="str" cm="1">
        <f t="array" ref="L227">IF($J227="","",_xlfn.IFS($J227=0,_xlfn.UNICHAR(9728),$J227&lt;=3,_xlfn.UNICHAR(9729),OR($J227=45,$J227=48),"~",AND($J227&gt;=51,$J227&lt;=67),_xlfn.UNICHAR(9748),AND($J227&gt;=71,$J227&lt;=77),_xlfn.UNICHAR(10052),AND($J227&gt;=80,$J227&lt;=82),_xlfn.UNICHAR(9748),AND($J227&gt;=95,$J227&lt;=99),_xlfn.UNICHAR(9889),TRUE,_xlfn.UNICHAR(9729)))</f>
        <v/>
      </c>
    </row>
    <row r="228" spans="1:12">
      <c r="A228" t="str" cm="1">
        <f t="array" ref="A228">_xlfn.LET(_xlpm.ids,_xlfn._xlws.FILTER(Locations[LocationID],Locations[LocationID]&lt;&gt;""),_xlpm.days,_xlfn._xlws.SORT(_xlfn.UNIQUE(INT(OpenMeteoAPI[ForecastDateTime]))),_xlpm.n,ROWS($A$2:A228),IF(_xlpm.n&gt;ROWS(_xlpm.ids)*ROWS(_xlpm.days),"",_xlfn.XLOOKUP(INDEX(_xlpm.ids,INT((_xlpm.n-1)/ROWS(_xlpm.days))+1),Locations[LocationID],Locations[Display Location])))</f>
        <v/>
      </c>
      <c r="B228" t="str" cm="1">
        <f t="array" ref="B228">_xlfn.LET(_xlpm.ids,_xlfn._xlws.FILTER(Locations[LocationID],Locations[LocationID]&lt;&gt;""),_xlpm.days,_xlfn._xlws.SORT(_xlfn.UNIQUE(INT(OpenMeteoAPI[ForecastDateTime]))),_xlpm.n,ROWS($B$2:B228),IF(_xlpm.n&gt;ROWS(_xlpm.ids)*ROWS(_xlpm.days),"",INDEX(_xlpm.ids,INT((_xlpm.n-1)/ROWS(_xlpm.days))+1)))</f>
        <v/>
      </c>
      <c r="C228" s="10" t="str" cm="1">
        <f t="array" ref="C228">_xlfn.LET(_xlpm.days,_xlfn._xlws.SORT(_xlfn.UNIQUE(INT(OpenMeteoAPI[ForecastDateTime]))),_xlpm.n,ROWS($C$2:C228),IF($B228="","",INDEX(_xlpm.days,MOD(_xlpm.n-1,ROWS(_xlpm.days))+1)))</f>
        <v/>
      </c>
      <c r="D228" s="3" t="str" cm="1">
        <f t="array" ref="D228">IF($B228="","",MAX(_xlfn._xlws.FILTER(OpenMeteoAPI[TemperatureC],(OpenMeteoAPI[LocationID]=$B228)*(INT(OpenMeteoAPI[ForecastDateTime])=$C228))))</f>
        <v/>
      </c>
      <c r="E228" s="3" t="str" cm="1">
        <f t="array" ref="E228">IF($B228="","",MIN(_xlfn._xlws.FILTER(OpenMeteoAPI[TemperatureC],(OpenMeteoAPI[LocationID]=$B228)*(INT(OpenMeteoAPI[ForecastDateTime])=$C228))))</f>
        <v/>
      </c>
      <c r="F228" s="4" t="str" cm="1">
        <f t="array" ref="F228">IF($B228="","",AVERAGE(_xlfn._xlws.FILTER(OpenMeteoAPI[RelativeHumidityPct],(OpenMeteoAPI[LocationID]=$B228)*(INT(OpenMeteoAPI[ForecastDateTime])=$C228)))/100)</f>
        <v/>
      </c>
      <c r="G228" s="4" t="str" cm="1">
        <f t="array" ref="G228">IF($B228="","",MAX(_xlfn._xlws.FILTER(OpenMeteoAPI[PrecipitationProbabilityPct],(OpenMeteoAPI[LocationID]=$B228)*(INT(OpenMeteoAPI[ForecastDateTime])=$C228)))/100)</f>
        <v/>
      </c>
      <c r="H228" s="3" t="str" cm="1">
        <f t="array" ref="H228">IF($B228="","",SUM(_xlfn._xlws.FILTER(OpenMeteoAPI[PrecipitationMM],(OpenMeteoAPI[LocationID]=$B228)*(INT(OpenMeteoAPI[ForecastDateTime])=$C228))))</f>
        <v/>
      </c>
      <c r="I228" s="3" t="str" cm="1">
        <f t="array" ref="I228">IF($B228="","",AVERAGE(_xlfn._xlws.FILTER(OpenMeteoAPI[WindSpeedKMH],(OpenMeteoAPI[LocationID]=$B228)*(INT(OpenMeteoAPI[ForecastDateTime])=$C228))))</f>
        <v/>
      </c>
      <c r="J228" t="str" cm="1">
        <f t="array" ref="J228">IF($B228="","",_xlfn.MODE.SNGL(_xlfn._xlws.FILTER(OpenMeteoAPI[WeatherCode],(OpenMeteoAPI[LocationID]=$B228)*(INT(OpenMeteoAPI[ForecastDateTime])=$C228))))</f>
        <v/>
      </c>
      <c r="K228" t="str" cm="1">
        <f t="array" ref="K228">IF($J228="","",_xlfn.IFS($J228=0,"Clear",$J228&lt;=3,"Partly Cloudy",OR($J228=45,$J228=48),"Fog",AND($J228&gt;=51,$J228&lt;=67),"Drizzle",AND($J228&gt;=71,$J228&lt;=77),"Snow",AND($J228&gt;=80,$J228&lt;=82),"Rain Showers",AND($J228&gt;=95,$J228&lt;=99),"Thunderstorm",TRUE,"Cloudy"))</f>
        <v/>
      </c>
      <c r="L228" t="str" cm="1">
        <f t="array" ref="L228">IF($J228="","",_xlfn.IFS($J228=0,_xlfn.UNICHAR(9728),$J228&lt;=3,_xlfn.UNICHAR(9729),OR($J228=45,$J228=48),"~",AND($J228&gt;=51,$J228&lt;=67),_xlfn.UNICHAR(9748),AND($J228&gt;=71,$J228&lt;=77),_xlfn.UNICHAR(10052),AND($J228&gt;=80,$J228&lt;=82),_xlfn.UNICHAR(9748),AND($J228&gt;=95,$J228&lt;=99),_xlfn.UNICHAR(9889),TRUE,_xlfn.UNICHAR(9729)))</f>
        <v/>
      </c>
    </row>
    <row r="229" spans="1:12">
      <c r="A229" t="str" cm="1">
        <f t="array" ref="A229">_xlfn.LET(_xlpm.ids,_xlfn._xlws.FILTER(Locations[LocationID],Locations[LocationID]&lt;&gt;""),_xlpm.days,_xlfn._xlws.SORT(_xlfn.UNIQUE(INT(OpenMeteoAPI[ForecastDateTime]))),_xlpm.n,ROWS($A$2:A229),IF(_xlpm.n&gt;ROWS(_xlpm.ids)*ROWS(_xlpm.days),"",_xlfn.XLOOKUP(INDEX(_xlpm.ids,INT((_xlpm.n-1)/ROWS(_xlpm.days))+1),Locations[LocationID],Locations[Display Location])))</f>
        <v/>
      </c>
      <c r="B229" t="str" cm="1">
        <f t="array" ref="B229">_xlfn.LET(_xlpm.ids,_xlfn._xlws.FILTER(Locations[LocationID],Locations[LocationID]&lt;&gt;""),_xlpm.days,_xlfn._xlws.SORT(_xlfn.UNIQUE(INT(OpenMeteoAPI[ForecastDateTime]))),_xlpm.n,ROWS($B$2:B229),IF(_xlpm.n&gt;ROWS(_xlpm.ids)*ROWS(_xlpm.days),"",INDEX(_xlpm.ids,INT((_xlpm.n-1)/ROWS(_xlpm.days))+1)))</f>
        <v/>
      </c>
      <c r="C229" s="10" t="str" cm="1">
        <f t="array" ref="C229">_xlfn.LET(_xlpm.days,_xlfn._xlws.SORT(_xlfn.UNIQUE(INT(OpenMeteoAPI[ForecastDateTime]))),_xlpm.n,ROWS($C$2:C229),IF($B229="","",INDEX(_xlpm.days,MOD(_xlpm.n-1,ROWS(_xlpm.days))+1)))</f>
        <v/>
      </c>
      <c r="D229" s="3" t="str" cm="1">
        <f t="array" ref="D229">IF($B229="","",MAX(_xlfn._xlws.FILTER(OpenMeteoAPI[TemperatureC],(OpenMeteoAPI[LocationID]=$B229)*(INT(OpenMeteoAPI[ForecastDateTime])=$C229))))</f>
        <v/>
      </c>
      <c r="E229" s="3" t="str" cm="1">
        <f t="array" ref="E229">IF($B229="","",MIN(_xlfn._xlws.FILTER(OpenMeteoAPI[TemperatureC],(OpenMeteoAPI[LocationID]=$B229)*(INT(OpenMeteoAPI[ForecastDateTime])=$C229))))</f>
        <v/>
      </c>
      <c r="F229" s="4" t="str" cm="1">
        <f t="array" ref="F229">IF($B229="","",AVERAGE(_xlfn._xlws.FILTER(OpenMeteoAPI[RelativeHumidityPct],(OpenMeteoAPI[LocationID]=$B229)*(INT(OpenMeteoAPI[ForecastDateTime])=$C229)))/100)</f>
        <v/>
      </c>
      <c r="G229" s="4" t="str" cm="1">
        <f t="array" ref="G229">IF($B229="","",MAX(_xlfn._xlws.FILTER(OpenMeteoAPI[PrecipitationProbabilityPct],(OpenMeteoAPI[LocationID]=$B229)*(INT(OpenMeteoAPI[ForecastDateTime])=$C229)))/100)</f>
        <v/>
      </c>
      <c r="H229" s="3" t="str" cm="1">
        <f t="array" ref="H229">IF($B229="","",SUM(_xlfn._xlws.FILTER(OpenMeteoAPI[PrecipitationMM],(OpenMeteoAPI[LocationID]=$B229)*(INT(OpenMeteoAPI[ForecastDateTime])=$C229))))</f>
        <v/>
      </c>
      <c r="I229" s="3" t="str" cm="1">
        <f t="array" ref="I229">IF($B229="","",AVERAGE(_xlfn._xlws.FILTER(OpenMeteoAPI[WindSpeedKMH],(OpenMeteoAPI[LocationID]=$B229)*(INT(OpenMeteoAPI[ForecastDateTime])=$C229))))</f>
        <v/>
      </c>
      <c r="J229" t="str" cm="1">
        <f t="array" ref="J229">IF($B229="","",_xlfn.MODE.SNGL(_xlfn._xlws.FILTER(OpenMeteoAPI[WeatherCode],(OpenMeteoAPI[LocationID]=$B229)*(INT(OpenMeteoAPI[ForecastDateTime])=$C229))))</f>
        <v/>
      </c>
      <c r="K229" t="str" cm="1">
        <f t="array" ref="K229">IF($J229="","",_xlfn.IFS($J229=0,"Clear",$J229&lt;=3,"Partly Cloudy",OR($J229=45,$J229=48),"Fog",AND($J229&gt;=51,$J229&lt;=67),"Drizzle",AND($J229&gt;=71,$J229&lt;=77),"Snow",AND($J229&gt;=80,$J229&lt;=82),"Rain Showers",AND($J229&gt;=95,$J229&lt;=99),"Thunderstorm",TRUE,"Cloudy"))</f>
        <v/>
      </c>
      <c r="L229" t="str" cm="1">
        <f t="array" ref="L229">IF($J229="","",_xlfn.IFS($J229=0,_xlfn.UNICHAR(9728),$J229&lt;=3,_xlfn.UNICHAR(9729),OR($J229=45,$J229=48),"~",AND($J229&gt;=51,$J229&lt;=67),_xlfn.UNICHAR(9748),AND($J229&gt;=71,$J229&lt;=77),_xlfn.UNICHAR(10052),AND($J229&gt;=80,$J229&lt;=82),_xlfn.UNICHAR(9748),AND($J229&gt;=95,$J229&lt;=99),_xlfn.UNICHAR(9889),TRUE,_xlfn.UNICHAR(9729)))</f>
        <v/>
      </c>
    </row>
    <row r="230" spans="1:12">
      <c r="A230" t="str" cm="1">
        <f t="array" ref="A230">_xlfn.LET(_xlpm.ids,_xlfn._xlws.FILTER(Locations[LocationID],Locations[LocationID]&lt;&gt;""),_xlpm.days,_xlfn._xlws.SORT(_xlfn.UNIQUE(INT(OpenMeteoAPI[ForecastDateTime]))),_xlpm.n,ROWS($A$2:A230),IF(_xlpm.n&gt;ROWS(_xlpm.ids)*ROWS(_xlpm.days),"",_xlfn.XLOOKUP(INDEX(_xlpm.ids,INT((_xlpm.n-1)/ROWS(_xlpm.days))+1),Locations[LocationID],Locations[Display Location])))</f>
        <v/>
      </c>
      <c r="B230" t="str" cm="1">
        <f t="array" ref="B230">_xlfn.LET(_xlpm.ids,_xlfn._xlws.FILTER(Locations[LocationID],Locations[LocationID]&lt;&gt;""),_xlpm.days,_xlfn._xlws.SORT(_xlfn.UNIQUE(INT(OpenMeteoAPI[ForecastDateTime]))),_xlpm.n,ROWS($B$2:B230),IF(_xlpm.n&gt;ROWS(_xlpm.ids)*ROWS(_xlpm.days),"",INDEX(_xlpm.ids,INT((_xlpm.n-1)/ROWS(_xlpm.days))+1)))</f>
        <v/>
      </c>
      <c r="C230" s="10" t="str" cm="1">
        <f t="array" ref="C230">_xlfn.LET(_xlpm.days,_xlfn._xlws.SORT(_xlfn.UNIQUE(INT(OpenMeteoAPI[ForecastDateTime]))),_xlpm.n,ROWS($C$2:C230),IF($B230="","",INDEX(_xlpm.days,MOD(_xlpm.n-1,ROWS(_xlpm.days))+1)))</f>
        <v/>
      </c>
      <c r="D230" s="3" t="str" cm="1">
        <f t="array" ref="D230">IF($B230="","",MAX(_xlfn._xlws.FILTER(OpenMeteoAPI[TemperatureC],(OpenMeteoAPI[LocationID]=$B230)*(INT(OpenMeteoAPI[ForecastDateTime])=$C230))))</f>
        <v/>
      </c>
      <c r="E230" s="3" t="str" cm="1">
        <f t="array" ref="E230">IF($B230="","",MIN(_xlfn._xlws.FILTER(OpenMeteoAPI[TemperatureC],(OpenMeteoAPI[LocationID]=$B230)*(INT(OpenMeteoAPI[ForecastDateTime])=$C230))))</f>
        <v/>
      </c>
      <c r="F230" s="4" t="str" cm="1">
        <f t="array" ref="F230">IF($B230="","",AVERAGE(_xlfn._xlws.FILTER(OpenMeteoAPI[RelativeHumidityPct],(OpenMeteoAPI[LocationID]=$B230)*(INT(OpenMeteoAPI[ForecastDateTime])=$C230)))/100)</f>
        <v/>
      </c>
      <c r="G230" s="4" t="str" cm="1">
        <f t="array" ref="G230">IF($B230="","",MAX(_xlfn._xlws.FILTER(OpenMeteoAPI[PrecipitationProbabilityPct],(OpenMeteoAPI[LocationID]=$B230)*(INT(OpenMeteoAPI[ForecastDateTime])=$C230)))/100)</f>
        <v/>
      </c>
      <c r="H230" s="3" t="str" cm="1">
        <f t="array" ref="H230">IF($B230="","",SUM(_xlfn._xlws.FILTER(OpenMeteoAPI[PrecipitationMM],(OpenMeteoAPI[LocationID]=$B230)*(INT(OpenMeteoAPI[ForecastDateTime])=$C230))))</f>
        <v/>
      </c>
      <c r="I230" s="3" t="str" cm="1">
        <f t="array" ref="I230">IF($B230="","",AVERAGE(_xlfn._xlws.FILTER(OpenMeteoAPI[WindSpeedKMH],(OpenMeteoAPI[LocationID]=$B230)*(INT(OpenMeteoAPI[ForecastDateTime])=$C230))))</f>
        <v/>
      </c>
      <c r="J230" t="str" cm="1">
        <f t="array" ref="J230">IF($B230="","",_xlfn.MODE.SNGL(_xlfn._xlws.FILTER(OpenMeteoAPI[WeatherCode],(OpenMeteoAPI[LocationID]=$B230)*(INT(OpenMeteoAPI[ForecastDateTime])=$C230))))</f>
        <v/>
      </c>
      <c r="K230" t="str" cm="1">
        <f t="array" ref="K230">IF($J230="","",_xlfn.IFS($J230=0,"Clear",$J230&lt;=3,"Partly Cloudy",OR($J230=45,$J230=48),"Fog",AND($J230&gt;=51,$J230&lt;=67),"Drizzle",AND($J230&gt;=71,$J230&lt;=77),"Snow",AND($J230&gt;=80,$J230&lt;=82),"Rain Showers",AND($J230&gt;=95,$J230&lt;=99),"Thunderstorm",TRUE,"Cloudy"))</f>
        <v/>
      </c>
      <c r="L230" t="str" cm="1">
        <f t="array" ref="L230">IF($J230="","",_xlfn.IFS($J230=0,_xlfn.UNICHAR(9728),$J230&lt;=3,_xlfn.UNICHAR(9729),OR($J230=45,$J230=48),"~",AND($J230&gt;=51,$J230&lt;=67),_xlfn.UNICHAR(9748),AND($J230&gt;=71,$J230&lt;=77),_xlfn.UNICHAR(10052),AND($J230&gt;=80,$J230&lt;=82),_xlfn.UNICHAR(9748),AND($J230&gt;=95,$J230&lt;=99),_xlfn.UNICHAR(9889),TRUE,_xlfn.UNICHAR(9729)))</f>
        <v/>
      </c>
    </row>
    <row r="231" spans="1:12">
      <c r="A231" t="str" cm="1">
        <f t="array" ref="A231">_xlfn.LET(_xlpm.ids,_xlfn._xlws.FILTER(Locations[LocationID],Locations[LocationID]&lt;&gt;""),_xlpm.days,_xlfn._xlws.SORT(_xlfn.UNIQUE(INT(OpenMeteoAPI[ForecastDateTime]))),_xlpm.n,ROWS($A$2:A231),IF(_xlpm.n&gt;ROWS(_xlpm.ids)*ROWS(_xlpm.days),"",_xlfn.XLOOKUP(INDEX(_xlpm.ids,INT((_xlpm.n-1)/ROWS(_xlpm.days))+1),Locations[LocationID],Locations[Display Location])))</f>
        <v/>
      </c>
      <c r="B231" t="str" cm="1">
        <f t="array" ref="B231">_xlfn.LET(_xlpm.ids,_xlfn._xlws.FILTER(Locations[LocationID],Locations[LocationID]&lt;&gt;""),_xlpm.days,_xlfn._xlws.SORT(_xlfn.UNIQUE(INT(OpenMeteoAPI[ForecastDateTime]))),_xlpm.n,ROWS($B$2:B231),IF(_xlpm.n&gt;ROWS(_xlpm.ids)*ROWS(_xlpm.days),"",INDEX(_xlpm.ids,INT((_xlpm.n-1)/ROWS(_xlpm.days))+1)))</f>
        <v/>
      </c>
      <c r="C231" s="10" t="str" cm="1">
        <f t="array" ref="C231">_xlfn.LET(_xlpm.days,_xlfn._xlws.SORT(_xlfn.UNIQUE(INT(OpenMeteoAPI[ForecastDateTime]))),_xlpm.n,ROWS($C$2:C231),IF($B231="","",INDEX(_xlpm.days,MOD(_xlpm.n-1,ROWS(_xlpm.days))+1)))</f>
        <v/>
      </c>
      <c r="D231" s="3" t="str" cm="1">
        <f t="array" ref="D231">IF($B231="","",MAX(_xlfn._xlws.FILTER(OpenMeteoAPI[TemperatureC],(OpenMeteoAPI[LocationID]=$B231)*(INT(OpenMeteoAPI[ForecastDateTime])=$C231))))</f>
        <v/>
      </c>
      <c r="E231" s="3" t="str" cm="1">
        <f t="array" ref="E231">IF($B231="","",MIN(_xlfn._xlws.FILTER(OpenMeteoAPI[TemperatureC],(OpenMeteoAPI[LocationID]=$B231)*(INT(OpenMeteoAPI[ForecastDateTime])=$C231))))</f>
        <v/>
      </c>
      <c r="F231" s="4" t="str" cm="1">
        <f t="array" ref="F231">IF($B231="","",AVERAGE(_xlfn._xlws.FILTER(OpenMeteoAPI[RelativeHumidityPct],(OpenMeteoAPI[LocationID]=$B231)*(INT(OpenMeteoAPI[ForecastDateTime])=$C231)))/100)</f>
        <v/>
      </c>
      <c r="G231" s="4" t="str" cm="1">
        <f t="array" ref="G231">IF($B231="","",MAX(_xlfn._xlws.FILTER(OpenMeteoAPI[PrecipitationProbabilityPct],(OpenMeteoAPI[LocationID]=$B231)*(INT(OpenMeteoAPI[ForecastDateTime])=$C231)))/100)</f>
        <v/>
      </c>
      <c r="H231" s="3" t="str" cm="1">
        <f t="array" ref="H231">IF($B231="","",SUM(_xlfn._xlws.FILTER(OpenMeteoAPI[PrecipitationMM],(OpenMeteoAPI[LocationID]=$B231)*(INT(OpenMeteoAPI[ForecastDateTime])=$C231))))</f>
        <v/>
      </c>
      <c r="I231" s="3" t="str" cm="1">
        <f t="array" ref="I231">IF($B231="","",AVERAGE(_xlfn._xlws.FILTER(OpenMeteoAPI[WindSpeedKMH],(OpenMeteoAPI[LocationID]=$B231)*(INT(OpenMeteoAPI[ForecastDateTime])=$C231))))</f>
        <v/>
      </c>
      <c r="J231" t="str" cm="1">
        <f t="array" ref="J231">IF($B231="","",_xlfn.MODE.SNGL(_xlfn._xlws.FILTER(OpenMeteoAPI[WeatherCode],(OpenMeteoAPI[LocationID]=$B231)*(INT(OpenMeteoAPI[ForecastDateTime])=$C231))))</f>
        <v/>
      </c>
      <c r="K231" t="str" cm="1">
        <f t="array" ref="K231">IF($J231="","",_xlfn.IFS($J231=0,"Clear",$J231&lt;=3,"Partly Cloudy",OR($J231=45,$J231=48),"Fog",AND($J231&gt;=51,$J231&lt;=67),"Drizzle",AND($J231&gt;=71,$J231&lt;=77),"Snow",AND($J231&gt;=80,$J231&lt;=82),"Rain Showers",AND($J231&gt;=95,$J231&lt;=99),"Thunderstorm",TRUE,"Cloudy"))</f>
        <v/>
      </c>
      <c r="L231" t="str" cm="1">
        <f t="array" ref="L231">IF($J231="","",_xlfn.IFS($J231=0,_xlfn.UNICHAR(9728),$J231&lt;=3,_xlfn.UNICHAR(9729),OR($J231=45,$J231=48),"~",AND($J231&gt;=51,$J231&lt;=67),_xlfn.UNICHAR(9748),AND($J231&gt;=71,$J231&lt;=77),_xlfn.UNICHAR(10052),AND($J231&gt;=80,$J231&lt;=82),_xlfn.UNICHAR(9748),AND($J231&gt;=95,$J231&lt;=99),_xlfn.UNICHAR(9889),TRUE,_xlfn.UNICHAR(9729)))</f>
        <v/>
      </c>
    </row>
    <row r="232" spans="1:12">
      <c r="A232" t="str" cm="1">
        <f t="array" ref="A232">_xlfn.LET(_xlpm.ids,_xlfn._xlws.FILTER(Locations[LocationID],Locations[LocationID]&lt;&gt;""),_xlpm.days,_xlfn._xlws.SORT(_xlfn.UNIQUE(INT(OpenMeteoAPI[ForecastDateTime]))),_xlpm.n,ROWS($A$2:A232),IF(_xlpm.n&gt;ROWS(_xlpm.ids)*ROWS(_xlpm.days),"",_xlfn.XLOOKUP(INDEX(_xlpm.ids,INT((_xlpm.n-1)/ROWS(_xlpm.days))+1),Locations[LocationID],Locations[Display Location])))</f>
        <v/>
      </c>
      <c r="B232" t="str" cm="1">
        <f t="array" ref="B232">_xlfn.LET(_xlpm.ids,_xlfn._xlws.FILTER(Locations[LocationID],Locations[LocationID]&lt;&gt;""),_xlpm.days,_xlfn._xlws.SORT(_xlfn.UNIQUE(INT(OpenMeteoAPI[ForecastDateTime]))),_xlpm.n,ROWS($B$2:B232),IF(_xlpm.n&gt;ROWS(_xlpm.ids)*ROWS(_xlpm.days),"",INDEX(_xlpm.ids,INT((_xlpm.n-1)/ROWS(_xlpm.days))+1)))</f>
        <v/>
      </c>
      <c r="C232" s="10" t="str" cm="1">
        <f t="array" ref="C232">_xlfn.LET(_xlpm.days,_xlfn._xlws.SORT(_xlfn.UNIQUE(INT(OpenMeteoAPI[ForecastDateTime]))),_xlpm.n,ROWS($C$2:C232),IF($B232="","",INDEX(_xlpm.days,MOD(_xlpm.n-1,ROWS(_xlpm.days))+1)))</f>
        <v/>
      </c>
      <c r="D232" s="3" t="str" cm="1">
        <f t="array" ref="D232">IF($B232="","",MAX(_xlfn._xlws.FILTER(OpenMeteoAPI[TemperatureC],(OpenMeteoAPI[LocationID]=$B232)*(INT(OpenMeteoAPI[ForecastDateTime])=$C232))))</f>
        <v/>
      </c>
      <c r="E232" s="3" t="str" cm="1">
        <f t="array" ref="E232">IF($B232="","",MIN(_xlfn._xlws.FILTER(OpenMeteoAPI[TemperatureC],(OpenMeteoAPI[LocationID]=$B232)*(INT(OpenMeteoAPI[ForecastDateTime])=$C232))))</f>
        <v/>
      </c>
      <c r="F232" s="4" t="str" cm="1">
        <f t="array" ref="F232">IF($B232="","",AVERAGE(_xlfn._xlws.FILTER(OpenMeteoAPI[RelativeHumidityPct],(OpenMeteoAPI[LocationID]=$B232)*(INT(OpenMeteoAPI[ForecastDateTime])=$C232)))/100)</f>
        <v/>
      </c>
      <c r="G232" s="4" t="str" cm="1">
        <f t="array" ref="G232">IF($B232="","",MAX(_xlfn._xlws.FILTER(OpenMeteoAPI[PrecipitationProbabilityPct],(OpenMeteoAPI[LocationID]=$B232)*(INT(OpenMeteoAPI[ForecastDateTime])=$C232)))/100)</f>
        <v/>
      </c>
      <c r="H232" s="3" t="str" cm="1">
        <f t="array" ref="H232">IF($B232="","",SUM(_xlfn._xlws.FILTER(OpenMeteoAPI[PrecipitationMM],(OpenMeteoAPI[LocationID]=$B232)*(INT(OpenMeteoAPI[ForecastDateTime])=$C232))))</f>
        <v/>
      </c>
      <c r="I232" s="3" t="str" cm="1">
        <f t="array" ref="I232">IF($B232="","",AVERAGE(_xlfn._xlws.FILTER(OpenMeteoAPI[WindSpeedKMH],(OpenMeteoAPI[LocationID]=$B232)*(INT(OpenMeteoAPI[ForecastDateTime])=$C232))))</f>
        <v/>
      </c>
      <c r="J232" t="str" cm="1">
        <f t="array" ref="J232">IF($B232="","",_xlfn.MODE.SNGL(_xlfn._xlws.FILTER(OpenMeteoAPI[WeatherCode],(OpenMeteoAPI[LocationID]=$B232)*(INT(OpenMeteoAPI[ForecastDateTime])=$C232))))</f>
        <v/>
      </c>
      <c r="K232" t="str" cm="1">
        <f t="array" ref="K232">IF($J232="","",_xlfn.IFS($J232=0,"Clear",$J232&lt;=3,"Partly Cloudy",OR($J232=45,$J232=48),"Fog",AND($J232&gt;=51,$J232&lt;=67),"Drizzle",AND($J232&gt;=71,$J232&lt;=77),"Snow",AND($J232&gt;=80,$J232&lt;=82),"Rain Showers",AND($J232&gt;=95,$J232&lt;=99),"Thunderstorm",TRUE,"Cloudy"))</f>
        <v/>
      </c>
      <c r="L232" t="str" cm="1">
        <f t="array" ref="L232">IF($J232="","",_xlfn.IFS($J232=0,_xlfn.UNICHAR(9728),$J232&lt;=3,_xlfn.UNICHAR(9729),OR($J232=45,$J232=48),"~",AND($J232&gt;=51,$J232&lt;=67),_xlfn.UNICHAR(9748),AND($J232&gt;=71,$J232&lt;=77),_xlfn.UNICHAR(10052),AND($J232&gt;=80,$J232&lt;=82),_xlfn.UNICHAR(9748),AND($J232&gt;=95,$J232&lt;=99),_xlfn.UNICHAR(9889),TRUE,_xlfn.UNICHAR(9729)))</f>
        <v/>
      </c>
    </row>
    <row r="233" spans="1:12">
      <c r="A233" t="str" cm="1">
        <f t="array" ref="A233">_xlfn.LET(_xlpm.ids,_xlfn._xlws.FILTER(Locations[LocationID],Locations[LocationID]&lt;&gt;""),_xlpm.days,_xlfn._xlws.SORT(_xlfn.UNIQUE(INT(OpenMeteoAPI[ForecastDateTime]))),_xlpm.n,ROWS($A$2:A233),IF(_xlpm.n&gt;ROWS(_xlpm.ids)*ROWS(_xlpm.days),"",_xlfn.XLOOKUP(INDEX(_xlpm.ids,INT((_xlpm.n-1)/ROWS(_xlpm.days))+1),Locations[LocationID],Locations[Display Location])))</f>
        <v/>
      </c>
      <c r="B233" t="str" cm="1">
        <f t="array" ref="B233">_xlfn.LET(_xlpm.ids,_xlfn._xlws.FILTER(Locations[LocationID],Locations[LocationID]&lt;&gt;""),_xlpm.days,_xlfn._xlws.SORT(_xlfn.UNIQUE(INT(OpenMeteoAPI[ForecastDateTime]))),_xlpm.n,ROWS($B$2:B233),IF(_xlpm.n&gt;ROWS(_xlpm.ids)*ROWS(_xlpm.days),"",INDEX(_xlpm.ids,INT((_xlpm.n-1)/ROWS(_xlpm.days))+1)))</f>
        <v/>
      </c>
      <c r="C233" s="10" t="str" cm="1">
        <f t="array" ref="C233">_xlfn.LET(_xlpm.days,_xlfn._xlws.SORT(_xlfn.UNIQUE(INT(OpenMeteoAPI[ForecastDateTime]))),_xlpm.n,ROWS($C$2:C233),IF($B233="","",INDEX(_xlpm.days,MOD(_xlpm.n-1,ROWS(_xlpm.days))+1)))</f>
        <v/>
      </c>
      <c r="D233" s="3" t="str" cm="1">
        <f t="array" ref="D233">IF($B233="","",MAX(_xlfn._xlws.FILTER(OpenMeteoAPI[TemperatureC],(OpenMeteoAPI[LocationID]=$B233)*(INT(OpenMeteoAPI[ForecastDateTime])=$C233))))</f>
        <v/>
      </c>
      <c r="E233" s="3" t="str" cm="1">
        <f t="array" ref="E233">IF($B233="","",MIN(_xlfn._xlws.FILTER(OpenMeteoAPI[TemperatureC],(OpenMeteoAPI[LocationID]=$B233)*(INT(OpenMeteoAPI[ForecastDateTime])=$C233))))</f>
        <v/>
      </c>
      <c r="F233" s="4" t="str" cm="1">
        <f t="array" ref="F233">IF($B233="","",AVERAGE(_xlfn._xlws.FILTER(OpenMeteoAPI[RelativeHumidityPct],(OpenMeteoAPI[LocationID]=$B233)*(INT(OpenMeteoAPI[ForecastDateTime])=$C233)))/100)</f>
        <v/>
      </c>
      <c r="G233" s="4" t="str" cm="1">
        <f t="array" ref="G233">IF($B233="","",MAX(_xlfn._xlws.FILTER(OpenMeteoAPI[PrecipitationProbabilityPct],(OpenMeteoAPI[LocationID]=$B233)*(INT(OpenMeteoAPI[ForecastDateTime])=$C233)))/100)</f>
        <v/>
      </c>
      <c r="H233" s="3" t="str" cm="1">
        <f t="array" ref="H233">IF($B233="","",SUM(_xlfn._xlws.FILTER(OpenMeteoAPI[PrecipitationMM],(OpenMeteoAPI[LocationID]=$B233)*(INT(OpenMeteoAPI[ForecastDateTime])=$C233))))</f>
        <v/>
      </c>
      <c r="I233" s="3" t="str" cm="1">
        <f t="array" ref="I233">IF($B233="","",AVERAGE(_xlfn._xlws.FILTER(OpenMeteoAPI[WindSpeedKMH],(OpenMeteoAPI[LocationID]=$B233)*(INT(OpenMeteoAPI[ForecastDateTime])=$C233))))</f>
        <v/>
      </c>
      <c r="J233" t="str" cm="1">
        <f t="array" ref="J233">IF($B233="","",_xlfn.MODE.SNGL(_xlfn._xlws.FILTER(OpenMeteoAPI[WeatherCode],(OpenMeteoAPI[LocationID]=$B233)*(INT(OpenMeteoAPI[ForecastDateTime])=$C233))))</f>
        <v/>
      </c>
      <c r="K233" t="str" cm="1">
        <f t="array" ref="K233">IF($J233="","",_xlfn.IFS($J233=0,"Clear",$J233&lt;=3,"Partly Cloudy",OR($J233=45,$J233=48),"Fog",AND($J233&gt;=51,$J233&lt;=67),"Drizzle",AND($J233&gt;=71,$J233&lt;=77),"Snow",AND($J233&gt;=80,$J233&lt;=82),"Rain Showers",AND($J233&gt;=95,$J233&lt;=99),"Thunderstorm",TRUE,"Cloudy"))</f>
        <v/>
      </c>
      <c r="L233" t="str" cm="1">
        <f t="array" ref="L233">IF($J233="","",_xlfn.IFS($J233=0,_xlfn.UNICHAR(9728),$J233&lt;=3,_xlfn.UNICHAR(9729),OR($J233=45,$J233=48),"~",AND($J233&gt;=51,$J233&lt;=67),_xlfn.UNICHAR(9748),AND($J233&gt;=71,$J233&lt;=77),_xlfn.UNICHAR(10052),AND($J233&gt;=80,$J233&lt;=82),_xlfn.UNICHAR(9748),AND($J233&gt;=95,$J233&lt;=99),_xlfn.UNICHAR(9889),TRUE,_xlfn.UNICHAR(9729)))</f>
        <v/>
      </c>
    </row>
    <row r="234" spans="1:12">
      <c r="A234" t="str" cm="1">
        <f t="array" ref="A234">_xlfn.LET(_xlpm.ids,_xlfn._xlws.FILTER(Locations[LocationID],Locations[LocationID]&lt;&gt;""),_xlpm.days,_xlfn._xlws.SORT(_xlfn.UNIQUE(INT(OpenMeteoAPI[ForecastDateTime]))),_xlpm.n,ROWS($A$2:A234),IF(_xlpm.n&gt;ROWS(_xlpm.ids)*ROWS(_xlpm.days),"",_xlfn.XLOOKUP(INDEX(_xlpm.ids,INT((_xlpm.n-1)/ROWS(_xlpm.days))+1),Locations[LocationID],Locations[Display Location])))</f>
        <v/>
      </c>
      <c r="B234" t="str" cm="1">
        <f t="array" ref="B234">_xlfn.LET(_xlpm.ids,_xlfn._xlws.FILTER(Locations[LocationID],Locations[LocationID]&lt;&gt;""),_xlpm.days,_xlfn._xlws.SORT(_xlfn.UNIQUE(INT(OpenMeteoAPI[ForecastDateTime]))),_xlpm.n,ROWS($B$2:B234),IF(_xlpm.n&gt;ROWS(_xlpm.ids)*ROWS(_xlpm.days),"",INDEX(_xlpm.ids,INT((_xlpm.n-1)/ROWS(_xlpm.days))+1)))</f>
        <v/>
      </c>
      <c r="C234" s="10" t="str" cm="1">
        <f t="array" ref="C234">_xlfn.LET(_xlpm.days,_xlfn._xlws.SORT(_xlfn.UNIQUE(INT(OpenMeteoAPI[ForecastDateTime]))),_xlpm.n,ROWS($C$2:C234),IF($B234="","",INDEX(_xlpm.days,MOD(_xlpm.n-1,ROWS(_xlpm.days))+1)))</f>
        <v/>
      </c>
      <c r="D234" s="3" t="str" cm="1">
        <f t="array" ref="D234">IF($B234="","",MAX(_xlfn._xlws.FILTER(OpenMeteoAPI[TemperatureC],(OpenMeteoAPI[LocationID]=$B234)*(INT(OpenMeteoAPI[ForecastDateTime])=$C234))))</f>
        <v/>
      </c>
      <c r="E234" s="3" t="str" cm="1">
        <f t="array" ref="E234">IF($B234="","",MIN(_xlfn._xlws.FILTER(OpenMeteoAPI[TemperatureC],(OpenMeteoAPI[LocationID]=$B234)*(INT(OpenMeteoAPI[ForecastDateTime])=$C234))))</f>
        <v/>
      </c>
      <c r="F234" s="4" t="str" cm="1">
        <f t="array" ref="F234">IF($B234="","",AVERAGE(_xlfn._xlws.FILTER(OpenMeteoAPI[RelativeHumidityPct],(OpenMeteoAPI[LocationID]=$B234)*(INT(OpenMeteoAPI[ForecastDateTime])=$C234)))/100)</f>
        <v/>
      </c>
      <c r="G234" s="4" t="str" cm="1">
        <f t="array" ref="G234">IF($B234="","",MAX(_xlfn._xlws.FILTER(OpenMeteoAPI[PrecipitationProbabilityPct],(OpenMeteoAPI[LocationID]=$B234)*(INT(OpenMeteoAPI[ForecastDateTime])=$C234)))/100)</f>
        <v/>
      </c>
      <c r="H234" s="3" t="str" cm="1">
        <f t="array" ref="H234">IF($B234="","",SUM(_xlfn._xlws.FILTER(OpenMeteoAPI[PrecipitationMM],(OpenMeteoAPI[LocationID]=$B234)*(INT(OpenMeteoAPI[ForecastDateTime])=$C234))))</f>
        <v/>
      </c>
      <c r="I234" s="3" t="str" cm="1">
        <f t="array" ref="I234">IF($B234="","",AVERAGE(_xlfn._xlws.FILTER(OpenMeteoAPI[WindSpeedKMH],(OpenMeteoAPI[LocationID]=$B234)*(INT(OpenMeteoAPI[ForecastDateTime])=$C234))))</f>
        <v/>
      </c>
      <c r="J234" t="str" cm="1">
        <f t="array" ref="J234">IF($B234="","",_xlfn.MODE.SNGL(_xlfn._xlws.FILTER(OpenMeteoAPI[WeatherCode],(OpenMeteoAPI[LocationID]=$B234)*(INT(OpenMeteoAPI[ForecastDateTime])=$C234))))</f>
        <v/>
      </c>
      <c r="K234" t="str" cm="1">
        <f t="array" ref="K234">IF($J234="","",_xlfn.IFS($J234=0,"Clear",$J234&lt;=3,"Partly Cloudy",OR($J234=45,$J234=48),"Fog",AND($J234&gt;=51,$J234&lt;=67),"Drizzle",AND($J234&gt;=71,$J234&lt;=77),"Snow",AND($J234&gt;=80,$J234&lt;=82),"Rain Showers",AND($J234&gt;=95,$J234&lt;=99),"Thunderstorm",TRUE,"Cloudy"))</f>
        <v/>
      </c>
      <c r="L234" t="str" cm="1">
        <f t="array" ref="L234">IF($J234="","",_xlfn.IFS($J234=0,_xlfn.UNICHAR(9728),$J234&lt;=3,_xlfn.UNICHAR(9729),OR($J234=45,$J234=48),"~",AND($J234&gt;=51,$J234&lt;=67),_xlfn.UNICHAR(9748),AND($J234&gt;=71,$J234&lt;=77),_xlfn.UNICHAR(10052),AND($J234&gt;=80,$J234&lt;=82),_xlfn.UNICHAR(9748),AND($J234&gt;=95,$J234&lt;=99),_xlfn.UNICHAR(9889),TRUE,_xlfn.UNICHAR(9729)))</f>
        <v/>
      </c>
    </row>
    <row r="235" spans="1:12">
      <c r="A235" t="str" cm="1">
        <f t="array" ref="A235">_xlfn.LET(_xlpm.ids,_xlfn._xlws.FILTER(Locations[LocationID],Locations[LocationID]&lt;&gt;""),_xlpm.days,_xlfn._xlws.SORT(_xlfn.UNIQUE(INT(OpenMeteoAPI[ForecastDateTime]))),_xlpm.n,ROWS($A$2:A235),IF(_xlpm.n&gt;ROWS(_xlpm.ids)*ROWS(_xlpm.days),"",_xlfn.XLOOKUP(INDEX(_xlpm.ids,INT((_xlpm.n-1)/ROWS(_xlpm.days))+1),Locations[LocationID],Locations[Display Location])))</f>
        <v/>
      </c>
      <c r="B235" t="str" cm="1">
        <f t="array" ref="B235">_xlfn.LET(_xlpm.ids,_xlfn._xlws.FILTER(Locations[LocationID],Locations[LocationID]&lt;&gt;""),_xlpm.days,_xlfn._xlws.SORT(_xlfn.UNIQUE(INT(OpenMeteoAPI[ForecastDateTime]))),_xlpm.n,ROWS($B$2:B235),IF(_xlpm.n&gt;ROWS(_xlpm.ids)*ROWS(_xlpm.days),"",INDEX(_xlpm.ids,INT((_xlpm.n-1)/ROWS(_xlpm.days))+1)))</f>
        <v/>
      </c>
      <c r="C235" s="10" t="str" cm="1">
        <f t="array" ref="C235">_xlfn.LET(_xlpm.days,_xlfn._xlws.SORT(_xlfn.UNIQUE(INT(OpenMeteoAPI[ForecastDateTime]))),_xlpm.n,ROWS($C$2:C235),IF($B235="","",INDEX(_xlpm.days,MOD(_xlpm.n-1,ROWS(_xlpm.days))+1)))</f>
        <v/>
      </c>
      <c r="D235" s="3" t="str" cm="1">
        <f t="array" ref="D235">IF($B235="","",MAX(_xlfn._xlws.FILTER(OpenMeteoAPI[TemperatureC],(OpenMeteoAPI[LocationID]=$B235)*(INT(OpenMeteoAPI[ForecastDateTime])=$C235))))</f>
        <v/>
      </c>
      <c r="E235" s="3" t="str" cm="1">
        <f t="array" ref="E235">IF($B235="","",MIN(_xlfn._xlws.FILTER(OpenMeteoAPI[TemperatureC],(OpenMeteoAPI[LocationID]=$B235)*(INT(OpenMeteoAPI[ForecastDateTime])=$C235))))</f>
        <v/>
      </c>
      <c r="F235" s="4" t="str" cm="1">
        <f t="array" ref="F235">IF($B235="","",AVERAGE(_xlfn._xlws.FILTER(OpenMeteoAPI[RelativeHumidityPct],(OpenMeteoAPI[LocationID]=$B235)*(INT(OpenMeteoAPI[ForecastDateTime])=$C235)))/100)</f>
        <v/>
      </c>
      <c r="G235" s="4" t="str" cm="1">
        <f t="array" ref="G235">IF($B235="","",MAX(_xlfn._xlws.FILTER(OpenMeteoAPI[PrecipitationProbabilityPct],(OpenMeteoAPI[LocationID]=$B235)*(INT(OpenMeteoAPI[ForecastDateTime])=$C235)))/100)</f>
        <v/>
      </c>
      <c r="H235" s="3" t="str" cm="1">
        <f t="array" ref="H235">IF($B235="","",SUM(_xlfn._xlws.FILTER(OpenMeteoAPI[PrecipitationMM],(OpenMeteoAPI[LocationID]=$B235)*(INT(OpenMeteoAPI[ForecastDateTime])=$C235))))</f>
        <v/>
      </c>
      <c r="I235" s="3" t="str" cm="1">
        <f t="array" ref="I235">IF($B235="","",AVERAGE(_xlfn._xlws.FILTER(OpenMeteoAPI[WindSpeedKMH],(OpenMeteoAPI[LocationID]=$B235)*(INT(OpenMeteoAPI[ForecastDateTime])=$C235))))</f>
        <v/>
      </c>
      <c r="J235" t="str" cm="1">
        <f t="array" ref="J235">IF($B235="","",_xlfn.MODE.SNGL(_xlfn._xlws.FILTER(OpenMeteoAPI[WeatherCode],(OpenMeteoAPI[LocationID]=$B235)*(INT(OpenMeteoAPI[ForecastDateTime])=$C235))))</f>
        <v/>
      </c>
      <c r="K235" t="str" cm="1">
        <f t="array" ref="K235">IF($J235="","",_xlfn.IFS($J235=0,"Clear",$J235&lt;=3,"Partly Cloudy",OR($J235=45,$J235=48),"Fog",AND($J235&gt;=51,$J235&lt;=67),"Drizzle",AND($J235&gt;=71,$J235&lt;=77),"Snow",AND($J235&gt;=80,$J235&lt;=82),"Rain Showers",AND($J235&gt;=95,$J235&lt;=99),"Thunderstorm",TRUE,"Cloudy"))</f>
        <v/>
      </c>
      <c r="L235" t="str" cm="1">
        <f t="array" ref="L235">IF($J235="","",_xlfn.IFS($J235=0,_xlfn.UNICHAR(9728),$J235&lt;=3,_xlfn.UNICHAR(9729),OR($J235=45,$J235=48),"~",AND($J235&gt;=51,$J235&lt;=67),_xlfn.UNICHAR(9748),AND($J235&gt;=71,$J235&lt;=77),_xlfn.UNICHAR(10052),AND($J235&gt;=80,$J235&lt;=82),_xlfn.UNICHAR(9748),AND($J235&gt;=95,$J235&lt;=99),_xlfn.UNICHAR(9889),TRUE,_xlfn.UNICHAR(9729)))</f>
        <v/>
      </c>
    </row>
    <row r="236" spans="1:12">
      <c r="A236" t="str" cm="1">
        <f t="array" ref="A236">_xlfn.LET(_xlpm.ids,_xlfn._xlws.FILTER(Locations[LocationID],Locations[LocationID]&lt;&gt;""),_xlpm.days,_xlfn._xlws.SORT(_xlfn.UNIQUE(INT(OpenMeteoAPI[ForecastDateTime]))),_xlpm.n,ROWS($A$2:A236),IF(_xlpm.n&gt;ROWS(_xlpm.ids)*ROWS(_xlpm.days),"",_xlfn.XLOOKUP(INDEX(_xlpm.ids,INT((_xlpm.n-1)/ROWS(_xlpm.days))+1),Locations[LocationID],Locations[Display Location])))</f>
        <v/>
      </c>
      <c r="B236" t="str" cm="1">
        <f t="array" ref="B236">_xlfn.LET(_xlpm.ids,_xlfn._xlws.FILTER(Locations[LocationID],Locations[LocationID]&lt;&gt;""),_xlpm.days,_xlfn._xlws.SORT(_xlfn.UNIQUE(INT(OpenMeteoAPI[ForecastDateTime]))),_xlpm.n,ROWS($B$2:B236),IF(_xlpm.n&gt;ROWS(_xlpm.ids)*ROWS(_xlpm.days),"",INDEX(_xlpm.ids,INT((_xlpm.n-1)/ROWS(_xlpm.days))+1)))</f>
        <v/>
      </c>
      <c r="C236" s="10" t="str" cm="1">
        <f t="array" ref="C236">_xlfn.LET(_xlpm.days,_xlfn._xlws.SORT(_xlfn.UNIQUE(INT(OpenMeteoAPI[ForecastDateTime]))),_xlpm.n,ROWS($C$2:C236),IF($B236="","",INDEX(_xlpm.days,MOD(_xlpm.n-1,ROWS(_xlpm.days))+1)))</f>
        <v/>
      </c>
      <c r="D236" s="3" t="str" cm="1">
        <f t="array" ref="D236">IF($B236="","",MAX(_xlfn._xlws.FILTER(OpenMeteoAPI[TemperatureC],(OpenMeteoAPI[LocationID]=$B236)*(INT(OpenMeteoAPI[ForecastDateTime])=$C236))))</f>
        <v/>
      </c>
      <c r="E236" s="3" t="str" cm="1">
        <f t="array" ref="E236">IF($B236="","",MIN(_xlfn._xlws.FILTER(OpenMeteoAPI[TemperatureC],(OpenMeteoAPI[LocationID]=$B236)*(INT(OpenMeteoAPI[ForecastDateTime])=$C236))))</f>
        <v/>
      </c>
      <c r="F236" s="4" t="str" cm="1">
        <f t="array" ref="F236">IF($B236="","",AVERAGE(_xlfn._xlws.FILTER(OpenMeteoAPI[RelativeHumidityPct],(OpenMeteoAPI[LocationID]=$B236)*(INT(OpenMeteoAPI[ForecastDateTime])=$C236)))/100)</f>
        <v/>
      </c>
      <c r="G236" s="4" t="str" cm="1">
        <f t="array" ref="G236">IF($B236="","",MAX(_xlfn._xlws.FILTER(OpenMeteoAPI[PrecipitationProbabilityPct],(OpenMeteoAPI[LocationID]=$B236)*(INT(OpenMeteoAPI[ForecastDateTime])=$C236)))/100)</f>
        <v/>
      </c>
      <c r="H236" s="3" t="str" cm="1">
        <f t="array" ref="H236">IF($B236="","",SUM(_xlfn._xlws.FILTER(OpenMeteoAPI[PrecipitationMM],(OpenMeteoAPI[LocationID]=$B236)*(INT(OpenMeteoAPI[ForecastDateTime])=$C236))))</f>
        <v/>
      </c>
      <c r="I236" s="3" t="str" cm="1">
        <f t="array" ref="I236">IF($B236="","",AVERAGE(_xlfn._xlws.FILTER(OpenMeteoAPI[WindSpeedKMH],(OpenMeteoAPI[LocationID]=$B236)*(INT(OpenMeteoAPI[ForecastDateTime])=$C236))))</f>
        <v/>
      </c>
      <c r="J236" t="str" cm="1">
        <f t="array" ref="J236">IF($B236="","",_xlfn.MODE.SNGL(_xlfn._xlws.FILTER(OpenMeteoAPI[WeatherCode],(OpenMeteoAPI[LocationID]=$B236)*(INT(OpenMeteoAPI[ForecastDateTime])=$C236))))</f>
        <v/>
      </c>
      <c r="K236" t="str" cm="1">
        <f t="array" ref="K236">IF($J236="","",_xlfn.IFS($J236=0,"Clear",$J236&lt;=3,"Partly Cloudy",OR($J236=45,$J236=48),"Fog",AND($J236&gt;=51,$J236&lt;=67),"Drizzle",AND($J236&gt;=71,$J236&lt;=77),"Snow",AND($J236&gt;=80,$J236&lt;=82),"Rain Showers",AND($J236&gt;=95,$J236&lt;=99),"Thunderstorm",TRUE,"Cloudy"))</f>
        <v/>
      </c>
      <c r="L236" t="str" cm="1">
        <f t="array" ref="L236">IF($J236="","",_xlfn.IFS($J236=0,_xlfn.UNICHAR(9728),$J236&lt;=3,_xlfn.UNICHAR(9729),OR($J236=45,$J236=48),"~",AND($J236&gt;=51,$J236&lt;=67),_xlfn.UNICHAR(9748),AND($J236&gt;=71,$J236&lt;=77),_xlfn.UNICHAR(10052),AND($J236&gt;=80,$J236&lt;=82),_xlfn.UNICHAR(9748),AND($J236&gt;=95,$J236&lt;=99),_xlfn.UNICHAR(9889),TRUE,_xlfn.UNICHAR(9729)))</f>
        <v/>
      </c>
    </row>
    <row r="237" spans="1:12">
      <c r="A237" t="str" cm="1">
        <f t="array" ref="A237">_xlfn.LET(_xlpm.ids,_xlfn._xlws.FILTER(Locations[LocationID],Locations[LocationID]&lt;&gt;""),_xlpm.days,_xlfn._xlws.SORT(_xlfn.UNIQUE(INT(OpenMeteoAPI[ForecastDateTime]))),_xlpm.n,ROWS($A$2:A237),IF(_xlpm.n&gt;ROWS(_xlpm.ids)*ROWS(_xlpm.days),"",_xlfn.XLOOKUP(INDEX(_xlpm.ids,INT((_xlpm.n-1)/ROWS(_xlpm.days))+1),Locations[LocationID],Locations[Display Location])))</f>
        <v/>
      </c>
      <c r="B237" t="str" cm="1">
        <f t="array" ref="B237">_xlfn.LET(_xlpm.ids,_xlfn._xlws.FILTER(Locations[LocationID],Locations[LocationID]&lt;&gt;""),_xlpm.days,_xlfn._xlws.SORT(_xlfn.UNIQUE(INT(OpenMeteoAPI[ForecastDateTime]))),_xlpm.n,ROWS($B$2:B237),IF(_xlpm.n&gt;ROWS(_xlpm.ids)*ROWS(_xlpm.days),"",INDEX(_xlpm.ids,INT((_xlpm.n-1)/ROWS(_xlpm.days))+1)))</f>
        <v/>
      </c>
      <c r="C237" s="10" t="str" cm="1">
        <f t="array" ref="C237">_xlfn.LET(_xlpm.days,_xlfn._xlws.SORT(_xlfn.UNIQUE(INT(OpenMeteoAPI[ForecastDateTime]))),_xlpm.n,ROWS($C$2:C237),IF($B237="","",INDEX(_xlpm.days,MOD(_xlpm.n-1,ROWS(_xlpm.days))+1)))</f>
        <v/>
      </c>
      <c r="D237" s="3" t="str" cm="1">
        <f t="array" ref="D237">IF($B237="","",MAX(_xlfn._xlws.FILTER(OpenMeteoAPI[TemperatureC],(OpenMeteoAPI[LocationID]=$B237)*(INT(OpenMeteoAPI[ForecastDateTime])=$C237))))</f>
        <v/>
      </c>
      <c r="E237" s="3" t="str" cm="1">
        <f t="array" ref="E237">IF($B237="","",MIN(_xlfn._xlws.FILTER(OpenMeteoAPI[TemperatureC],(OpenMeteoAPI[LocationID]=$B237)*(INT(OpenMeteoAPI[ForecastDateTime])=$C237))))</f>
        <v/>
      </c>
      <c r="F237" s="4" t="str" cm="1">
        <f t="array" ref="F237">IF($B237="","",AVERAGE(_xlfn._xlws.FILTER(OpenMeteoAPI[RelativeHumidityPct],(OpenMeteoAPI[LocationID]=$B237)*(INT(OpenMeteoAPI[ForecastDateTime])=$C237)))/100)</f>
        <v/>
      </c>
      <c r="G237" s="4" t="str" cm="1">
        <f t="array" ref="G237">IF($B237="","",MAX(_xlfn._xlws.FILTER(OpenMeteoAPI[PrecipitationProbabilityPct],(OpenMeteoAPI[LocationID]=$B237)*(INT(OpenMeteoAPI[ForecastDateTime])=$C237)))/100)</f>
        <v/>
      </c>
      <c r="H237" s="3" t="str" cm="1">
        <f t="array" ref="H237">IF($B237="","",SUM(_xlfn._xlws.FILTER(OpenMeteoAPI[PrecipitationMM],(OpenMeteoAPI[LocationID]=$B237)*(INT(OpenMeteoAPI[ForecastDateTime])=$C237))))</f>
        <v/>
      </c>
      <c r="I237" s="3" t="str" cm="1">
        <f t="array" ref="I237">IF($B237="","",AVERAGE(_xlfn._xlws.FILTER(OpenMeteoAPI[WindSpeedKMH],(OpenMeteoAPI[LocationID]=$B237)*(INT(OpenMeteoAPI[ForecastDateTime])=$C237))))</f>
        <v/>
      </c>
      <c r="J237" t="str" cm="1">
        <f t="array" ref="J237">IF($B237="","",_xlfn.MODE.SNGL(_xlfn._xlws.FILTER(OpenMeteoAPI[WeatherCode],(OpenMeteoAPI[LocationID]=$B237)*(INT(OpenMeteoAPI[ForecastDateTime])=$C237))))</f>
        <v/>
      </c>
      <c r="K237" t="str" cm="1">
        <f t="array" ref="K237">IF($J237="","",_xlfn.IFS($J237=0,"Clear",$J237&lt;=3,"Partly Cloudy",OR($J237=45,$J237=48),"Fog",AND($J237&gt;=51,$J237&lt;=67),"Drizzle",AND($J237&gt;=71,$J237&lt;=77),"Snow",AND($J237&gt;=80,$J237&lt;=82),"Rain Showers",AND($J237&gt;=95,$J237&lt;=99),"Thunderstorm",TRUE,"Cloudy"))</f>
        <v/>
      </c>
      <c r="L237" t="str" cm="1">
        <f t="array" ref="L237">IF($J237="","",_xlfn.IFS($J237=0,_xlfn.UNICHAR(9728),$J237&lt;=3,_xlfn.UNICHAR(9729),OR($J237=45,$J237=48),"~",AND($J237&gt;=51,$J237&lt;=67),_xlfn.UNICHAR(9748),AND($J237&gt;=71,$J237&lt;=77),_xlfn.UNICHAR(10052),AND($J237&gt;=80,$J237&lt;=82),_xlfn.UNICHAR(9748),AND($J237&gt;=95,$J237&lt;=99),_xlfn.UNICHAR(9889),TRUE,_xlfn.UNICHAR(9729)))</f>
        <v/>
      </c>
    </row>
    <row r="238" spans="1:12">
      <c r="A238" t="str" cm="1">
        <f t="array" ref="A238">_xlfn.LET(_xlpm.ids,_xlfn._xlws.FILTER(Locations[LocationID],Locations[LocationID]&lt;&gt;""),_xlpm.days,_xlfn._xlws.SORT(_xlfn.UNIQUE(INT(OpenMeteoAPI[ForecastDateTime]))),_xlpm.n,ROWS($A$2:A238),IF(_xlpm.n&gt;ROWS(_xlpm.ids)*ROWS(_xlpm.days),"",_xlfn.XLOOKUP(INDEX(_xlpm.ids,INT((_xlpm.n-1)/ROWS(_xlpm.days))+1),Locations[LocationID],Locations[Display Location])))</f>
        <v/>
      </c>
      <c r="B238" t="str" cm="1">
        <f t="array" ref="B238">_xlfn.LET(_xlpm.ids,_xlfn._xlws.FILTER(Locations[LocationID],Locations[LocationID]&lt;&gt;""),_xlpm.days,_xlfn._xlws.SORT(_xlfn.UNIQUE(INT(OpenMeteoAPI[ForecastDateTime]))),_xlpm.n,ROWS($B$2:B238),IF(_xlpm.n&gt;ROWS(_xlpm.ids)*ROWS(_xlpm.days),"",INDEX(_xlpm.ids,INT((_xlpm.n-1)/ROWS(_xlpm.days))+1)))</f>
        <v/>
      </c>
      <c r="C238" s="10" t="str" cm="1">
        <f t="array" ref="C238">_xlfn.LET(_xlpm.days,_xlfn._xlws.SORT(_xlfn.UNIQUE(INT(OpenMeteoAPI[ForecastDateTime]))),_xlpm.n,ROWS($C$2:C238),IF($B238="","",INDEX(_xlpm.days,MOD(_xlpm.n-1,ROWS(_xlpm.days))+1)))</f>
        <v/>
      </c>
      <c r="D238" s="3" t="str" cm="1">
        <f t="array" ref="D238">IF($B238="","",MAX(_xlfn._xlws.FILTER(OpenMeteoAPI[TemperatureC],(OpenMeteoAPI[LocationID]=$B238)*(INT(OpenMeteoAPI[ForecastDateTime])=$C238))))</f>
        <v/>
      </c>
      <c r="E238" s="3" t="str" cm="1">
        <f t="array" ref="E238">IF($B238="","",MIN(_xlfn._xlws.FILTER(OpenMeteoAPI[TemperatureC],(OpenMeteoAPI[LocationID]=$B238)*(INT(OpenMeteoAPI[ForecastDateTime])=$C238))))</f>
        <v/>
      </c>
      <c r="F238" s="4" t="str" cm="1">
        <f t="array" ref="F238">IF($B238="","",AVERAGE(_xlfn._xlws.FILTER(OpenMeteoAPI[RelativeHumidityPct],(OpenMeteoAPI[LocationID]=$B238)*(INT(OpenMeteoAPI[ForecastDateTime])=$C238)))/100)</f>
        <v/>
      </c>
      <c r="G238" s="4" t="str" cm="1">
        <f t="array" ref="G238">IF($B238="","",MAX(_xlfn._xlws.FILTER(OpenMeteoAPI[PrecipitationProbabilityPct],(OpenMeteoAPI[LocationID]=$B238)*(INT(OpenMeteoAPI[ForecastDateTime])=$C238)))/100)</f>
        <v/>
      </c>
      <c r="H238" s="3" t="str" cm="1">
        <f t="array" ref="H238">IF($B238="","",SUM(_xlfn._xlws.FILTER(OpenMeteoAPI[PrecipitationMM],(OpenMeteoAPI[LocationID]=$B238)*(INT(OpenMeteoAPI[ForecastDateTime])=$C238))))</f>
        <v/>
      </c>
      <c r="I238" s="3" t="str" cm="1">
        <f t="array" ref="I238">IF($B238="","",AVERAGE(_xlfn._xlws.FILTER(OpenMeteoAPI[WindSpeedKMH],(OpenMeteoAPI[LocationID]=$B238)*(INT(OpenMeteoAPI[ForecastDateTime])=$C238))))</f>
        <v/>
      </c>
      <c r="J238" t="str" cm="1">
        <f t="array" ref="J238">IF($B238="","",_xlfn.MODE.SNGL(_xlfn._xlws.FILTER(OpenMeteoAPI[WeatherCode],(OpenMeteoAPI[LocationID]=$B238)*(INT(OpenMeteoAPI[ForecastDateTime])=$C238))))</f>
        <v/>
      </c>
      <c r="K238" t="str" cm="1">
        <f t="array" ref="K238">IF($J238="","",_xlfn.IFS($J238=0,"Clear",$J238&lt;=3,"Partly Cloudy",OR($J238=45,$J238=48),"Fog",AND($J238&gt;=51,$J238&lt;=67),"Drizzle",AND($J238&gt;=71,$J238&lt;=77),"Snow",AND($J238&gt;=80,$J238&lt;=82),"Rain Showers",AND($J238&gt;=95,$J238&lt;=99),"Thunderstorm",TRUE,"Cloudy"))</f>
        <v/>
      </c>
      <c r="L238" t="str" cm="1">
        <f t="array" ref="L238">IF($J238="","",_xlfn.IFS($J238=0,_xlfn.UNICHAR(9728),$J238&lt;=3,_xlfn.UNICHAR(9729),OR($J238=45,$J238=48),"~",AND($J238&gt;=51,$J238&lt;=67),_xlfn.UNICHAR(9748),AND($J238&gt;=71,$J238&lt;=77),_xlfn.UNICHAR(10052),AND($J238&gt;=80,$J238&lt;=82),_xlfn.UNICHAR(9748),AND($J238&gt;=95,$J238&lt;=99),_xlfn.UNICHAR(9889),TRUE,_xlfn.UNICHAR(9729)))</f>
        <v/>
      </c>
    </row>
    <row r="239" spans="1:12">
      <c r="A239" t="str" cm="1">
        <f t="array" ref="A239">_xlfn.LET(_xlpm.ids,_xlfn._xlws.FILTER(Locations[LocationID],Locations[LocationID]&lt;&gt;""),_xlpm.days,_xlfn._xlws.SORT(_xlfn.UNIQUE(INT(OpenMeteoAPI[ForecastDateTime]))),_xlpm.n,ROWS($A$2:A239),IF(_xlpm.n&gt;ROWS(_xlpm.ids)*ROWS(_xlpm.days),"",_xlfn.XLOOKUP(INDEX(_xlpm.ids,INT((_xlpm.n-1)/ROWS(_xlpm.days))+1),Locations[LocationID],Locations[Display Location])))</f>
        <v/>
      </c>
      <c r="B239" t="str" cm="1">
        <f t="array" ref="B239">_xlfn.LET(_xlpm.ids,_xlfn._xlws.FILTER(Locations[LocationID],Locations[LocationID]&lt;&gt;""),_xlpm.days,_xlfn._xlws.SORT(_xlfn.UNIQUE(INT(OpenMeteoAPI[ForecastDateTime]))),_xlpm.n,ROWS($B$2:B239),IF(_xlpm.n&gt;ROWS(_xlpm.ids)*ROWS(_xlpm.days),"",INDEX(_xlpm.ids,INT((_xlpm.n-1)/ROWS(_xlpm.days))+1)))</f>
        <v/>
      </c>
      <c r="C239" s="10" t="str" cm="1">
        <f t="array" ref="C239">_xlfn.LET(_xlpm.days,_xlfn._xlws.SORT(_xlfn.UNIQUE(INT(OpenMeteoAPI[ForecastDateTime]))),_xlpm.n,ROWS($C$2:C239),IF($B239="","",INDEX(_xlpm.days,MOD(_xlpm.n-1,ROWS(_xlpm.days))+1)))</f>
        <v/>
      </c>
      <c r="D239" s="3" t="str" cm="1">
        <f t="array" ref="D239">IF($B239="","",MAX(_xlfn._xlws.FILTER(OpenMeteoAPI[TemperatureC],(OpenMeteoAPI[LocationID]=$B239)*(INT(OpenMeteoAPI[ForecastDateTime])=$C239))))</f>
        <v/>
      </c>
      <c r="E239" s="3" t="str" cm="1">
        <f t="array" ref="E239">IF($B239="","",MIN(_xlfn._xlws.FILTER(OpenMeteoAPI[TemperatureC],(OpenMeteoAPI[LocationID]=$B239)*(INT(OpenMeteoAPI[ForecastDateTime])=$C239))))</f>
        <v/>
      </c>
      <c r="F239" s="4" t="str" cm="1">
        <f t="array" ref="F239">IF($B239="","",AVERAGE(_xlfn._xlws.FILTER(OpenMeteoAPI[RelativeHumidityPct],(OpenMeteoAPI[LocationID]=$B239)*(INT(OpenMeteoAPI[ForecastDateTime])=$C239)))/100)</f>
        <v/>
      </c>
      <c r="G239" s="4" t="str" cm="1">
        <f t="array" ref="G239">IF($B239="","",MAX(_xlfn._xlws.FILTER(OpenMeteoAPI[PrecipitationProbabilityPct],(OpenMeteoAPI[LocationID]=$B239)*(INT(OpenMeteoAPI[ForecastDateTime])=$C239)))/100)</f>
        <v/>
      </c>
      <c r="H239" s="3" t="str" cm="1">
        <f t="array" ref="H239">IF($B239="","",SUM(_xlfn._xlws.FILTER(OpenMeteoAPI[PrecipitationMM],(OpenMeteoAPI[LocationID]=$B239)*(INT(OpenMeteoAPI[ForecastDateTime])=$C239))))</f>
        <v/>
      </c>
      <c r="I239" s="3" t="str" cm="1">
        <f t="array" ref="I239">IF($B239="","",AVERAGE(_xlfn._xlws.FILTER(OpenMeteoAPI[WindSpeedKMH],(OpenMeteoAPI[LocationID]=$B239)*(INT(OpenMeteoAPI[ForecastDateTime])=$C239))))</f>
        <v/>
      </c>
      <c r="J239" t="str" cm="1">
        <f t="array" ref="J239">IF($B239="","",_xlfn.MODE.SNGL(_xlfn._xlws.FILTER(OpenMeteoAPI[WeatherCode],(OpenMeteoAPI[LocationID]=$B239)*(INT(OpenMeteoAPI[ForecastDateTime])=$C239))))</f>
        <v/>
      </c>
      <c r="K239" t="str" cm="1">
        <f t="array" ref="K239">IF($J239="","",_xlfn.IFS($J239=0,"Clear",$J239&lt;=3,"Partly Cloudy",OR($J239=45,$J239=48),"Fog",AND($J239&gt;=51,$J239&lt;=67),"Drizzle",AND($J239&gt;=71,$J239&lt;=77),"Snow",AND($J239&gt;=80,$J239&lt;=82),"Rain Showers",AND($J239&gt;=95,$J239&lt;=99),"Thunderstorm",TRUE,"Cloudy"))</f>
        <v/>
      </c>
      <c r="L239" t="str" cm="1">
        <f t="array" ref="L239">IF($J239="","",_xlfn.IFS($J239=0,_xlfn.UNICHAR(9728),$J239&lt;=3,_xlfn.UNICHAR(9729),OR($J239=45,$J239=48),"~",AND($J239&gt;=51,$J239&lt;=67),_xlfn.UNICHAR(9748),AND($J239&gt;=71,$J239&lt;=77),_xlfn.UNICHAR(10052),AND($J239&gt;=80,$J239&lt;=82),_xlfn.UNICHAR(9748),AND($J239&gt;=95,$J239&lt;=99),_xlfn.UNICHAR(9889),TRUE,_xlfn.UNICHAR(9729)))</f>
        <v/>
      </c>
    </row>
    <row r="240" spans="1:12">
      <c r="A240" t="str" cm="1">
        <f t="array" ref="A240">_xlfn.LET(_xlpm.ids,_xlfn._xlws.FILTER(Locations[LocationID],Locations[LocationID]&lt;&gt;""),_xlpm.days,_xlfn._xlws.SORT(_xlfn.UNIQUE(INT(OpenMeteoAPI[ForecastDateTime]))),_xlpm.n,ROWS($A$2:A240),IF(_xlpm.n&gt;ROWS(_xlpm.ids)*ROWS(_xlpm.days),"",_xlfn.XLOOKUP(INDEX(_xlpm.ids,INT((_xlpm.n-1)/ROWS(_xlpm.days))+1),Locations[LocationID],Locations[Display Location])))</f>
        <v/>
      </c>
      <c r="B240" t="str" cm="1">
        <f t="array" ref="B240">_xlfn.LET(_xlpm.ids,_xlfn._xlws.FILTER(Locations[LocationID],Locations[LocationID]&lt;&gt;""),_xlpm.days,_xlfn._xlws.SORT(_xlfn.UNIQUE(INT(OpenMeteoAPI[ForecastDateTime]))),_xlpm.n,ROWS($B$2:B240),IF(_xlpm.n&gt;ROWS(_xlpm.ids)*ROWS(_xlpm.days),"",INDEX(_xlpm.ids,INT((_xlpm.n-1)/ROWS(_xlpm.days))+1)))</f>
        <v/>
      </c>
      <c r="C240" s="10" t="str" cm="1">
        <f t="array" ref="C240">_xlfn.LET(_xlpm.days,_xlfn._xlws.SORT(_xlfn.UNIQUE(INT(OpenMeteoAPI[ForecastDateTime]))),_xlpm.n,ROWS($C$2:C240),IF($B240="","",INDEX(_xlpm.days,MOD(_xlpm.n-1,ROWS(_xlpm.days))+1)))</f>
        <v/>
      </c>
      <c r="D240" s="3" t="str" cm="1">
        <f t="array" ref="D240">IF($B240="","",MAX(_xlfn._xlws.FILTER(OpenMeteoAPI[TemperatureC],(OpenMeteoAPI[LocationID]=$B240)*(INT(OpenMeteoAPI[ForecastDateTime])=$C240))))</f>
        <v/>
      </c>
      <c r="E240" s="3" t="str" cm="1">
        <f t="array" ref="E240">IF($B240="","",MIN(_xlfn._xlws.FILTER(OpenMeteoAPI[TemperatureC],(OpenMeteoAPI[LocationID]=$B240)*(INT(OpenMeteoAPI[ForecastDateTime])=$C240))))</f>
        <v/>
      </c>
      <c r="F240" s="4" t="str" cm="1">
        <f t="array" ref="F240">IF($B240="","",AVERAGE(_xlfn._xlws.FILTER(OpenMeteoAPI[RelativeHumidityPct],(OpenMeteoAPI[LocationID]=$B240)*(INT(OpenMeteoAPI[ForecastDateTime])=$C240)))/100)</f>
        <v/>
      </c>
      <c r="G240" s="4" t="str" cm="1">
        <f t="array" ref="G240">IF($B240="","",MAX(_xlfn._xlws.FILTER(OpenMeteoAPI[PrecipitationProbabilityPct],(OpenMeteoAPI[LocationID]=$B240)*(INT(OpenMeteoAPI[ForecastDateTime])=$C240)))/100)</f>
        <v/>
      </c>
      <c r="H240" s="3" t="str" cm="1">
        <f t="array" ref="H240">IF($B240="","",SUM(_xlfn._xlws.FILTER(OpenMeteoAPI[PrecipitationMM],(OpenMeteoAPI[LocationID]=$B240)*(INT(OpenMeteoAPI[ForecastDateTime])=$C240))))</f>
        <v/>
      </c>
      <c r="I240" s="3" t="str" cm="1">
        <f t="array" ref="I240">IF($B240="","",AVERAGE(_xlfn._xlws.FILTER(OpenMeteoAPI[WindSpeedKMH],(OpenMeteoAPI[LocationID]=$B240)*(INT(OpenMeteoAPI[ForecastDateTime])=$C240))))</f>
        <v/>
      </c>
      <c r="J240" t="str" cm="1">
        <f t="array" ref="J240">IF($B240="","",_xlfn.MODE.SNGL(_xlfn._xlws.FILTER(OpenMeteoAPI[WeatherCode],(OpenMeteoAPI[LocationID]=$B240)*(INT(OpenMeteoAPI[ForecastDateTime])=$C240))))</f>
        <v/>
      </c>
      <c r="K240" t="str" cm="1">
        <f t="array" ref="K240">IF($J240="","",_xlfn.IFS($J240=0,"Clear",$J240&lt;=3,"Partly Cloudy",OR($J240=45,$J240=48),"Fog",AND($J240&gt;=51,$J240&lt;=67),"Drizzle",AND($J240&gt;=71,$J240&lt;=77),"Snow",AND($J240&gt;=80,$J240&lt;=82),"Rain Showers",AND($J240&gt;=95,$J240&lt;=99),"Thunderstorm",TRUE,"Cloudy"))</f>
        <v/>
      </c>
      <c r="L240" t="str" cm="1">
        <f t="array" ref="L240">IF($J240="","",_xlfn.IFS($J240=0,_xlfn.UNICHAR(9728),$J240&lt;=3,_xlfn.UNICHAR(9729),OR($J240=45,$J240=48),"~",AND($J240&gt;=51,$J240&lt;=67),_xlfn.UNICHAR(9748),AND($J240&gt;=71,$J240&lt;=77),_xlfn.UNICHAR(10052),AND($J240&gt;=80,$J240&lt;=82),_xlfn.UNICHAR(9748),AND($J240&gt;=95,$J240&lt;=99),_xlfn.UNICHAR(9889),TRUE,_xlfn.UNICHAR(9729)))</f>
        <v/>
      </c>
    </row>
    <row r="241" spans="1:12">
      <c r="A241" t="str" cm="1">
        <f t="array" ref="A241">_xlfn.LET(_xlpm.ids,_xlfn._xlws.FILTER(Locations[LocationID],Locations[LocationID]&lt;&gt;""),_xlpm.days,_xlfn._xlws.SORT(_xlfn.UNIQUE(INT(OpenMeteoAPI[ForecastDateTime]))),_xlpm.n,ROWS($A$2:A241),IF(_xlpm.n&gt;ROWS(_xlpm.ids)*ROWS(_xlpm.days),"",_xlfn.XLOOKUP(INDEX(_xlpm.ids,INT((_xlpm.n-1)/ROWS(_xlpm.days))+1),Locations[LocationID],Locations[Display Location])))</f>
        <v/>
      </c>
      <c r="B241" t="str" cm="1">
        <f t="array" ref="B241">_xlfn.LET(_xlpm.ids,_xlfn._xlws.FILTER(Locations[LocationID],Locations[LocationID]&lt;&gt;""),_xlpm.days,_xlfn._xlws.SORT(_xlfn.UNIQUE(INT(OpenMeteoAPI[ForecastDateTime]))),_xlpm.n,ROWS($B$2:B241),IF(_xlpm.n&gt;ROWS(_xlpm.ids)*ROWS(_xlpm.days),"",INDEX(_xlpm.ids,INT((_xlpm.n-1)/ROWS(_xlpm.days))+1)))</f>
        <v/>
      </c>
      <c r="C241" s="10" t="str" cm="1">
        <f t="array" ref="C241">_xlfn.LET(_xlpm.days,_xlfn._xlws.SORT(_xlfn.UNIQUE(INT(OpenMeteoAPI[ForecastDateTime]))),_xlpm.n,ROWS($C$2:C241),IF($B241="","",INDEX(_xlpm.days,MOD(_xlpm.n-1,ROWS(_xlpm.days))+1)))</f>
        <v/>
      </c>
      <c r="D241" s="3" t="str" cm="1">
        <f t="array" ref="D241">IF($B241="","",MAX(_xlfn._xlws.FILTER(OpenMeteoAPI[TemperatureC],(OpenMeteoAPI[LocationID]=$B241)*(INT(OpenMeteoAPI[ForecastDateTime])=$C241))))</f>
        <v/>
      </c>
      <c r="E241" s="3" t="str" cm="1">
        <f t="array" ref="E241">IF($B241="","",MIN(_xlfn._xlws.FILTER(OpenMeteoAPI[TemperatureC],(OpenMeteoAPI[LocationID]=$B241)*(INT(OpenMeteoAPI[ForecastDateTime])=$C241))))</f>
        <v/>
      </c>
      <c r="F241" s="4" t="str" cm="1">
        <f t="array" ref="F241">IF($B241="","",AVERAGE(_xlfn._xlws.FILTER(OpenMeteoAPI[RelativeHumidityPct],(OpenMeteoAPI[LocationID]=$B241)*(INT(OpenMeteoAPI[ForecastDateTime])=$C241)))/100)</f>
        <v/>
      </c>
      <c r="G241" s="4" t="str" cm="1">
        <f t="array" ref="G241">IF($B241="","",MAX(_xlfn._xlws.FILTER(OpenMeteoAPI[PrecipitationProbabilityPct],(OpenMeteoAPI[LocationID]=$B241)*(INT(OpenMeteoAPI[ForecastDateTime])=$C241)))/100)</f>
        <v/>
      </c>
      <c r="H241" s="3" t="str" cm="1">
        <f t="array" ref="H241">IF($B241="","",SUM(_xlfn._xlws.FILTER(OpenMeteoAPI[PrecipitationMM],(OpenMeteoAPI[LocationID]=$B241)*(INT(OpenMeteoAPI[ForecastDateTime])=$C241))))</f>
        <v/>
      </c>
      <c r="I241" s="3" t="str" cm="1">
        <f t="array" ref="I241">IF($B241="","",AVERAGE(_xlfn._xlws.FILTER(OpenMeteoAPI[WindSpeedKMH],(OpenMeteoAPI[LocationID]=$B241)*(INT(OpenMeteoAPI[ForecastDateTime])=$C241))))</f>
        <v/>
      </c>
      <c r="J241" t="str" cm="1">
        <f t="array" ref="J241">IF($B241="","",_xlfn.MODE.SNGL(_xlfn._xlws.FILTER(OpenMeteoAPI[WeatherCode],(OpenMeteoAPI[LocationID]=$B241)*(INT(OpenMeteoAPI[ForecastDateTime])=$C241))))</f>
        <v/>
      </c>
      <c r="K241" t="str" cm="1">
        <f t="array" ref="K241">IF($J241="","",_xlfn.IFS($J241=0,"Clear",$J241&lt;=3,"Partly Cloudy",OR($J241=45,$J241=48),"Fog",AND($J241&gt;=51,$J241&lt;=67),"Drizzle",AND($J241&gt;=71,$J241&lt;=77),"Snow",AND($J241&gt;=80,$J241&lt;=82),"Rain Showers",AND($J241&gt;=95,$J241&lt;=99),"Thunderstorm",TRUE,"Cloudy"))</f>
        <v/>
      </c>
      <c r="L241" t="str" cm="1">
        <f t="array" ref="L241">IF($J241="","",_xlfn.IFS($J241=0,_xlfn.UNICHAR(9728),$J241&lt;=3,_xlfn.UNICHAR(9729),OR($J241=45,$J241=48),"~",AND($J241&gt;=51,$J241&lt;=67),_xlfn.UNICHAR(9748),AND($J241&gt;=71,$J241&lt;=77),_xlfn.UNICHAR(10052),AND($J241&gt;=80,$J241&lt;=82),_xlfn.UNICHAR(9748),AND($J241&gt;=95,$J241&lt;=99),_xlfn.UNICHAR(9889),TRUE,_xlfn.UNICHAR(9729)))</f>
        <v/>
      </c>
    </row>
    <row r="242" spans="1:12">
      <c r="A242" t="str" cm="1">
        <f t="array" ref="A242">_xlfn.LET(_xlpm.ids,_xlfn._xlws.FILTER(Locations[LocationID],Locations[LocationID]&lt;&gt;""),_xlpm.days,_xlfn._xlws.SORT(_xlfn.UNIQUE(INT(OpenMeteoAPI[ForecastDateTime]))),_xlpm.n,ROWS($A$2:A242),IF(_xlpm.n&gt;ROWS(_xlpm.ids)*ROWS(_xlpm.days),"",_xlfn.XLOOKUP(INDEX(_xlpm.ids,INT((_xlpm.n-1)/ROWS(_xlpm.days))+1),Locations[LocationID],Locations[Display Location])))</f>
        <v/>
      </c>
      <c r="B242" t="str" cm="1">
        <f t="array" ref="B242">_xlfn.LET(_xlpm.ids,_xlfn._xlws.FILTER(Locations[LocationID],Locations[LocationID]&lt;&gt;""),_xlpm.days,_xlfn._xlws.SORT(_xlfn.UNIQUE(INT(OpenMeteoAPI[ForecastDateTime]))),_xlpm.n,ROWS($B$2:B242),IF(_xlpm.n&gt;ROWS(_xlpm.ids)*ROWS(_xlpm.days),"",INDEX(_xlpm.ids,INT((_xlpm.n-1)/ROWS(_xlpm.days))+1)))</f>
        <v/>
      </c>
      <c r="C242" s="10" t="str" cm="1">
        <f t="array" ref="C242">_xlfn.LET(_xlpm.days,_xlfn._xlws.SORT(_xlfn.UNIQUE(INT(OpenMeteoAPI[ForecastDateTime]))),_xlpm.n,ROWS($C$2:C242),IF($B242="","",INDEX(_xlpm.days,MOD(_xlpm.n-1,ROWS(_xlpm.days))+1)))</f>
        <v/>
      </c>
      <c r="D242" s="3" t="str" cm="1">
        <f t="array" ref="D242">IF($B242="","",MAX(_xlfn._xlws.FILTER(OpenMeteoAPI[TemperatureC],(OpenMeteoAPI[LocationID]=$B242)*(INT(OpenMeteoAPI[ForecastDateTime])=$C242))))</f>
        <v/>
      </c>
      <c r="E242" s="3" t="str" cm="1">
        <f t="array" ref="E242">IF($B242="","",MIN(_xlfn._xlws.FILTER(OpenMeteoAPI[TemperatureC],(OpenMeteoAPI[LocationID]=$B242)*(INT(OpenMeteoAPI[ForecastDateTime])=$C242))))</f>
        <v/>
      </c>
      <c r="F242" s="4" t="str" cm="1">
        <f t="array" ref="F242">IF($B242="","",AVERAGE(_xlfn._xlws.FILTER(OpenMeteoAPI[RelativeHumidityPct],(OpenMeteoAPI[LocationID]=$B242)*(INT(OpenMeteoAPI[ForecastDateTime])=$C242)))/100)</f>
        <v/>
      </c>
      <c r="G242" s="4" t="str" cm="1">
        <f t="array" ref="G242">IF($B242="","",MAX(_xlfn._xlws.FILTER(OpenMeteoAPI[PrecipitationProbabilityPct],(OpenMeteoAPI[LocationID]=$B242)*(INT(OpenMeteoAPI[ForecastDateTime])=$C242)))/100)</f>
        <v/>
      </c>
      <c r="H242" s="3" t="str" cm="1">
        <f t="array" ref="H242">IF($B242="","",SUM(_xlfn._xlws.FILTER(OpenMeteoAPI[PrecipitationMM],(OpenMeteoAPI[LocationID]=$B242)*(INT(OpenMeteoAPI[ForecastDateTime])=$C242))))</f>
        <v/>
      </c>
      <c r="I242" s="3" t="str" cm="1">
        <f t="array" ref="I242">IF($B242="","",AVERAGE(_xlfn._xlws.FILTER(OpenMeteoAPI[WindSpeedKMH],(OpenMeteoAPI[LocationID]=$B242)*(INT(OpenMeteoAPI[ForecastDateTime])=$C242))))</f>
        <v/>
      </c>
      <c r="J242" t="str" cm="1">
        <f t="array" ref="J242">IF($B242="","",_xlfn.MODE.SNGL(_xlfn._xlws.FILTER(OpenMeteoAPI[WeatherCode],(OpenMeteoAPI[LocationID]=$B242)*(INT(OpenMeteoAPI[ForecastDateTime])=$C242))))</f>
        <v/>
      </c>
      <c r="K242" t="str" cm="1">
        <f t="array" ref="K242">IF($J242="","",_xlfn.IFS($J242=0,"Clear",$J242&lt;=3,"Partly Cloudy",OR($J242=45,$J242=48),"Fog",AND($J242&gt;=51,$J242&lt;=67),"Drizzle",AND($J242&gt;=71,$J242&lt;=77),"Snow",AND($J242&gt;=80,$J242&lt;=82),"Rain Showers",AND($J242&gt;=95,$J242&lt;=99),"Thunderstorm",TRUE,"Cloudy"))</f>
        <v/>
      </c>
      <c r="L242" t="str" cm="1">
        <f t="array" ref="L242">IF($J242="","",_xlfn.IFS($J242=0,_xlfn.UNICHAR(9728),$J242&lt;=3,_xlfn.UNICHAR(9729),OR($J242=45,$J242=48),"~",AND($J242&gt;=51,$J242&lt;=67),_xlfn.UNICHAR(9748),AND($J242&gt;=71,$J242&lt;=77),_xlfn.UNICHAR(10052),AND($J242&gt;=80,$J242&lt;=82),_xlfn.UNICHAR(9748),AND($J242&gt;=95,$J242&lt;=99),_xlfn.UNICHAR(9889),TRUE,_xlfn.UNICHAR(9729)))</f>
        <v/>
      </c>
    </row>
    <row r="243" spans="1:12">
      <c r="A243" t="str" cm="1">
        <f t="array" ref="A243">_xlfn.LET(_xlpm.ids,_xlfn._xlws.FILTER(Locations[LocationID],Locations[LocationID]&lt;&gt;""),_xlpm.days,_xlfn._xlws.SORT(_xlfn.UNIQUE(INT(OpenMeteoAPI[ForecastDateTime]))),_xlpm.n,ROWS($A$2:A243),IF(_xlpm.n&gt;ROWS(_xlpm.ids)*ROWS(_xlpm.days),"",_xlfn.XLOOKUP(INDEX(_xlpm.ids,INT((_xlpm.n-1)/ROWS(_xlpm.days))+1),Locations[LocationID],Locations[Display Location])))</f>
        <v/>
      </c>
      <c r="B243" t="str" cm="1">
        <f t="array" ref="B243">_xlfn.LET(_xlpm.ids,_xlfn._xlws.FILTER(Locations[LocationID],Locations[LocationID]&lt;&gt;""),_xlpm.days,_xlfn._xlws.SORT(_xlfn.UNIQUE(INT(OpenMeteoAPI[ForecastDateTime]))),_xlpm.n,ROWS($B$2:B243),IF(_xlpm.n&gt;ROWS(_xlpm.ids)*ROWS(_xlpm.days),"",INDEX(_xlpm.ids,INT((_xlpm.n-1)/ROWS(_xlpm.days))+1)))</f>
        <v/>
      </c>
      <c r="C243" s="10" t="str" cm="1">
        <f t="array" ref="C243">_xlfn.LET(_xlpm.days,_xlfn._xlws.SORT(_xlfn.UNIQUE(INT(OpenMeteoAPI[ForecastDateTime]))),_xlpm.n,ROWS($C$2:C243),IF($B243="","",INDEX(_xlpm.days,MOD(_xlpm.n-1,ROWS(_xlpm.days))+1)))</f>
        <v/>
      </c>
      <c r="D243" s="3" t="str" cm="1">
        <f t="array" ref="D243">IF($B243="","",MAX(_xlfn._xlws.FILTER(OpenMeteoAPI[TemperatureC],(OpenMeteoAPI[LocationID]=$B243)*(INT(OpenMeteoAPI[ForecastDateTime])=$C243))))</f>
        <v/>
      </c>
      <c r="E243" s="3" t="str" cm="1">
        <f t="array" ref="E243">IF($B243="","",MIN(_xlfn._xlws.FILTER(OpenMeteoAPI[TemperatureC],(OpenMeteoAPI[LocationID]=$B243)*(INT(OpenMeteoAPI[ForecastDateTime])=$C243))))</f>
        <v/>
      </c>
      <c r="F243" s="4" t="str" cm="1">
        <f t="array" ref="F243">IF($B243="","",AVERAGE(_xlfn._xlws.FILTER(OpenMeteoAPI[RelativeHumidityPct],(OpenMeteoAPI[LocationID]=$B243)*(INT(OpenMeteoAPI[ForecastDateTime])=$C243)))/100)</f>
        <v/>
      </c>
      <c r="G243" s="4" t="str" cm="1">
        <f t="array" ref="G243">IF($B243="","",MAX(_xlfn._xlws.FILTER(OpenMeteoAPI[PrecipitationProbabilityPct],(OpenMeteoAPI[LocationID]=$B243)*(INT(OpenMeteoAPI[ForecastDateTime])=$C243)))/100)</f>
        <v/>
      </c>
      <c r="H243" s="3" t="str" cm="1">
        <f t="array" ref="H243">IF($B243="","",SUM(_xlfn._xlws.FILTER(OpenMeteoAPI[PrecipitationMM],(OpenMeteoAPI[LocationID]=$B243)*(INT(OpenMeteoAPI[ForecastDateTime])=$C243))))</f>
        <v/>
      </c>
      <c r="I243" s="3" t="str" cm="1">
        <f t="array" ref="I243">IF($B243="","",AVERAGE(_xlfn._xlws.FILTER(OpenMeteoAPI[WindSpeedKMH],(OpenMeteoAPI[LocationID]=$B243)*(INT(OpenMeteoAPI[ForecastDateTime])=$C243))))</f>
        <v/>
      </c>
      <c r="J243" t="str" cm="1">
        <f t="array" ref="J243">IF($B243="","",_xlfn.MODE.SNGL(_xlfn._xlws.FILTER(OpenMeteoAPI[WeatherCode],(OpenMeteoAPI[LocationID]=$B243)*(INT(OpenMeteoAPI[ForecastDateTime])=$C243))))</f>
        <v/>
      </c>
      <c r="K243" t="str" cm="1">
        <f t="array" ref="K243">IF($J243="","",_xlfn.IFS($J243=0,"Clear",$J243&lt;=3,"Partly Cloudy",OR($J243=45,$J243=48),"Fog",AND($J243&gt;=51,$J243&lt;=67),"Drizzle",AND($J243&gt;=71,$J243&lt;=77),"Snow",AND($J243&gt;=80,$J243&lt;=82),"Rain Showers",AND($J243&gt;=95,$J243&lt;=99),"Thunderstorm",TRUE,"Cloudy"))</f>
        <v/>
      </c>
      <c r="L243" t="str" cm="1">
        <f t="array" ref="L243">IF($J243="","",_xlfn.IFS($J243=0,_xlfn.UNICHAR(9728),$J243&lt;=3,_xlfn.UNICHAR(9729),OR($J243=45,$J243=48),"~",AND($J243&gt;=51,$J243&lt;=67),_xlfn.UNICHAR(9748),AND($J243&gt;=71,$J243&lt;=77),_xlfn.UNICHAR(10052),AND($J243&gt;=80,$J243&lt;=82),_xlfn.UNICHAR(9748),AND($J243&gt;=95,$J243&lt;=99),_xlfn.UNICHAR(9889),TRUE,_xlfn.UNICHAR(9729)))</f>
        <v/>
      </c>
    </row>
    <row r="244" spans="1:12">
      <c r="A244" t="str" cm="1">
        <f t="array" ref="A244">_xlfn.LET(_xlpm.ids,_xlfn._xlws.FILTER(Locations[LocationID],Locations[LocationID]&lt;&gt;""),_xlpm.days,_xlfn._xlws.SORT(_xlfn.UNIQUE(INT(OpenMeteoAPI[ForecastDateTime]))),_xlpm.n,ROWS($A$2:A244),IF(_xlpm.n&gt;ROWS(_xlpm.ids)*ROWS(_xlpm.days),"",_xlfn.XLOOKUP(INDEX(_xlpm.ids,INT((_xlpm.n-1)/ROWS(_xlpm.days))+1),Locations[LocationID],Locations[Display Location])))</f>
        <v/>
      </c>
      <c r="B244" t="str" cm="1">
        <f t="array" ref="B244">_xlfn.LET(_xlpm.ids,_xlfn._xlws.FILTER(Locations[LocationID],Locations[LocationID]&lt;&gt;""),_xlpm.days,_xlfn._xlws.SORT(_xlfn.UNIQUE(INT(OpenMeteoAPI[ForecastDateTime]))),_xlpm.n,ROWS($B$2:B244),IF(_xlpm.n&gt;ROWS(_xlpm.ids)*ROWS(_xlpm.days),"",INDEX(_xlpm.ids,INT((_xlpm.n-1)/ROWS(_xlpm.days))+1)))</f>
        <v/>
      </c>
      <c r="C244" s="10" t="str" cm="1">
        <f t="array" ref="C244">_xlfn.LET(_xlpm.days,_xlfn._xlws.SORT(_xlfn.UNIQUE(INT(OpenMeteoAPI[ForecastDateTime]))),_xlpm.n,ROWS($C$2:C244),IF($B244="","",INDEX(_xlpm.days,MOD(_xlpm.n-1,ROWS(_xlpm.days))+1)))</f>
        <v/>
      </c>
      <c r="D244" s="3" t="str" cm="1">
        <f t="array" ref="D244">IF($B244="","",MAX(_xlfn._xlws.FILTER(OpenMeteoAPI[TemperatureC],(OpenMeteoAPI[LocationID]=$B244)*(INT(OpenMeteoAPI[ForecastDateTime])=$C244))))</f>
        <v/>
      </c>
      <c r="E244" s="3" t="str" cm="1">
        <f t="array" ref="E244">IF($B244="","",MIN(_xlfn._xlws.FILTER(OpenMeteoAPI[TemperatureC],(OpenMeteoAPI[LocationID]=$B244)*(INT(OpenMeteoAPI[ForecastDateTime])=$C244))))</f>
        <v/>
      </c>
      <c r="F244" s="4" t="str" cm="1">
        <f t="array" ref="F244">IF($B244="","",AVERAGE(_xlfn._xlws.FILTER(OpenMeteoAPI[RelativeHumidityPct],(OpenMeteoAPI[LocationID]=$B244)*(INT(OpenMeteoAPI[ForecastDateTime])=$C244)))/100)</f>
        <v/>
      </c>
      <c r="G244" s="4" t="str" cm="1">
        <f t="array" ref="G244">IF($B244="","",MAX(_xlfn._xlws.FILTER(OpenMeteoAPI[PrecipitationProbabilityPct],(OpenMeteoAPI[LocationID]=$B244)*(INT(OpenMeteoAPI[ForecastDateTime])=$C244)))/100)</f>
        <v/>
      </c>
      <c r="H244" s="3" t="str" cm="1">
        <f t="array" ref="H244">IF($B244="","",SUM(_xlfn._xlws.FILTER(OpenMeteoAPI[PrecipitationMM],(OpenMeteoAPI[LocationID]=$B244)*(INT(OpenMeteoAPI[ForecastDateTime])=$C244))))</f>
        <v/>
      </c>
      <c r="I244" s="3" t="str" cm="1">
        <f t="array" ref="I244">IF($B244="","",AVERAGE(_xlfn._xlws.FILTER(OpenMeteoAPI[WindSpeedKMH],(OpenMeteoAPI[LocationID]=$B244)*(INT(OpenMeteoAPI[ForecastDateTime])=$C244))))</f>
        <v/>
      </c>
      <c r="J244" t="str" cm="1">
        <f t="array" ref="J244">IF($B244="","",_xlfn.MODE.SNGL(_xlfn._xlws.FILTER(OpenMeteoAPI[WeatherCode],(OpenMeteoAPI[LocationID]=$B244)*(INT(OpenMeteoAPI[ForecastDateTime])=$C244))))</f>
        <v/>
      </c>
      <c r="K244" t="str" cm="1">
        <f t="array" ref="K244">IF($J244="","",_xlfn.IFS($J244=0,"Clear",$J244&lt;=3,"Partly Cloudy",OR($J244=45,$J244=48),"Fog",AND($J244&gt;=51,$J244&lt;=67),"Drizzle",AND($J244&gt;=71,$J244&lt;=77),"Snow",AND($J244&gt;=80,$J244&lt;=82),"Rain Showers",AND($J244&gt;=95,$J244&lt;=99),"Thunderstorm",TRUE,"Cloudy"))</f>
        <v/>
      </c>
      <c r="L244" t="str" cm="1">
        <f t="array" ref="L244">IF($J244="","",_xlfn.IFS($J244=0,_xlfn.UNICHAR(9728),$J244&lt;=3,_xlfn.UNICHAR(9729),OR($J244=45,$J244=48),"~",AND($J244&gt;=51,$J244&lt;=67),_xlfn.UNICHAR(9748),AND($J244&gt;=71,$J244&lt;=77),_xlfn.UNICHAR(10052),AND($J244&gt;=80,$J244&lt;=82),_xlfn.UNICHAR(9748),AND($J244&gt;=95,$J244&lt;=99),_xlfn.UNICHAR(9889),TRUE,_xlfn.UNICHAR(9729)))</f>
        <v/>
      </c>
    </row>
    <row r="245" spans="1:12">
      <c r="A245" t="str" cm="1">
        <f t="array" ref="A245">_xlfn.LET(_xlpm.ids,_xlfn._xlws.FILTER(Locations[LocationID],Locations[LocationID]&lt;&gt;""),_xlpm.days,_xlfn._xlws.SORT(_xlfn.UNIQUE(INT(OpenMeteoAPI[ForecastDateTime]))),_xlpm.n,ROWS($A$2:A245),IF(_xlpm.n&gt;ROWS(_xlpm.ids)*ROWS(_xlpm.days),"",_xlfn.XLOOKUP(INDEX(_xlpm.ids,INT((_xlpm.n-1)/ROWS(_xlpm.days))+1),Locations[LocationID],Locations[Display Location])))</f>
        <v/>
      </c>
      <c r="B245" t="str" cm="1">
        <f t="array" ref="B245">_xlfn.LET(_xlpm.ids,_xlfn._xlws.FILTER(Locations[LocationID],Locations[LocationID]&lt;&gt;""),_xlpm.days,_xlfn._xlws.SORT(_xlfn.UNIQUE(INT(OpenMeteoAPI[ForecastDateTime]))),_xlpm.n,ROWS($B$2:B245),IF(_xlpm.n&gt;ROWS(_xlpm.ids)*ROWS(_xlpm.days),"",INDEX(_xlpm.ids,INT((_xlpm.n-1)/ROWS(_xlpm.days))+1)))</f>
        <v/>
      </c>
      <c r="C245" s="10" t="str" cm="1">
        <f t="array" ref="C245">_xlfn.LET(_xlpm.days,_xlfn._xlws.SORT(_xlfn.UNIQUE(INT(OpenMeteoAPI[ForecastDateTime]))),_xlpm.n,ROWS($C$2:C245),IF($B245="","",INDEX(_xlpm.days,MOD(_xlpm.n-1,ROWS(_xlpm.days))+1)))</f>
        <v/>
      </c>
      <c r="D245" s="3" t="str" cm="1">
        <f t="array" ref="D245">IF($B245="","",MAX(_xlfn._xlws.FILTER(OpenMeteoAPI[TemperatureC],(OpenMeteoAPI[LocationID]=$B245)*(INT(OpenMeteoAPI[ForecastDateTime])=$C245))))</f>
        <v/>
      </c>
      <c r="E245" s="3" t="str" cm="1">
        <f t="array" ref="E245">IF($B245="","",MIN(_xlfn._xlws.FILTER(OpenMeteoAPI[TemperatureC],(OpenMeteoAPI[LocationID]=$B245)*(INT(OpenMeteoAPI[ForecastDateTime])=$C245))))</f>
        <v/>
      </c>
      <c r="F245" s="4" t="str" cm="1">
        <f t="array" ref="F245">IF($B245="","",AVERAGE(_xlfn._xlws.FILTER(OpenMeteoAPI[RelativeHumidityPct],(OpenMeteoAPI[LocationID]=$B245)*(INT(OpenMeteoAPI[ForecastDateTime])=$C245)))/100)</f>
        <v/>
      </c>
      <c r="G245" s="4" t="str" cm="1">
        <f t="array" ref="G245">IF($B245="","",MAX(_xlfn._xlws.FILTER(OpenMeteoAPI[PrecipitationProbabilityPct],(OpenMeteoAPI[LocationID]=$B245)*(INT(OpenMeteoAPI[ForecastDateTime])=$C245)))/100)</f>
        <v/>
      </c>
      <c r="H245" s="3" t="str" cm="1">
        <f t="array" ref="H245">IF($B245="","",SUM(_xlfn._xlws.FILTER(OpenMeteoAPI[PrecipitationMM],(OpenMeteoAPI[LocationID]=$B245)*(INT(OpenMeteoAPI[ForecastDateTime])=$C245))))</f>
        <v/>
      </c>
      <c r="I245" s="3" t="str" cm="1">
        <f t="array" ref="I245">IF($B245="","",AVERAGE(_xlfn._xlws.FILTER(OpenMeteoAPI[WindSpeedKMH],(OpenMeteoAPI[LocationID]=$B245)*(INT(OpenMeteoAPI[ForecastDateTime])=$C245))))</f>
        <v/>
      </c>
      <c r="J245" t="str" cm="1">
        <f t="array" ref="J245">IF($B245="","",_xlfn.MODE.SNGL(_xlfn._xlws.FILTER(OpenMeteoAPI[WeatherCode],(OpenMeteoAPI[LocationID]=$B245)*(INT(OpenMeteoAPI[ForecastDateTime])=$C245))))</f>
        <v/>
      </c>
      <c r="K245" t="str" cm="1">
        <f t="array" ref="K245">IF($J245="","",_xlfn.IFS($J245=0,"Clear",$J245&lt;=3,"Partly Cloudy",OR($J245=45,$J245=48),"Fog",AND($J245&gt;=51,$J245&lt;=67),"Drizzle",AND($J245&gt;=71,$J245&lt;=77),"Snow",AND($J245&gt;=80,$J245&lt;=82),"Rain Showers",AND($J245&gt;=95,$J245&lt;=99),"Thunderstorm",TRUE,"Cloudy"))</f>
        <v/>
      </c>
      <c r="L245" t="str" cm="1">
        <f t="array" ref="L245">IF($J245="","",_xlfn.IFS($J245=0,_xlfn.UNICHAR(9728),$J245&lt;=3,_xlfn.UNICHAR(9729),OR($J245=45,$J245=48),"~",AND($J245&gt;=51,$J245&lt;=67),_xlfn.UNICHAR(9748),AND($J245&gt;=71,$J245&lt;=77),_xlfn.UNICHAR(10052),AND($J245&gt;=80,$J245&lt;=82),_xlfn.UNICHAR(9748),AND($J245&gt;=95,$J245&lt;=99),_xlfn.UNICHAR(9889),TRUE,_xlfn.UNICHAR(9729)))</f>
        <v/>
      </c>
    </row>
    <row r="246" spans="1:12">
      <c r="A246" t="str" cm="1">
        <f t="array" ref="A246">_xlfn.LET(_xlpm.ids,_xlfn._xlws.FILTER(Locations[LocationID],Locations[LocationID]&lt;&gt;""),_xlpm.days,_xlfn._xlws.SORT(_xlfn.UNIQUE(INT(OpenMeteoAPI[ForecastDateTime]))),_xlpm.n,ROWS($A$2:A246),IF(_xlpm.n&gt;ROWS(_xlpm.ids)*ROWS(_xlpm.days),"",_xlfn.XLOOKUP(INDEX(_xlpm.ids,INT((_xlpm.n-1)/ROWS(_xlpm.days))+1),Locations[LocationID],Locations[Display Location])))</f>
        <v/>
      </c>
      <c r="B246" t="str" cm="1">
        <f t="array" ref="B246">_xlfn.LET(_xlpm.ids,_xlfn._xlws.FILTER(Locations[LocationID],Locations[LocationID]&lt;&gt;""),_xlpm.days,_xlfn._xlws.SORT(_xlfn.UNIQUE(INT(OpenMeteoAPI[ForecastDateTime]))),_xlpm.n,ROWS($B$2:B246),IF(_xlpm.n&gt;ROWS(_xlpm.ids)*ROWS(_xlpm.days),"",INDEX(_xlpm.ids,INT((_xlpm.n-1)/ROWS(_xlpm.days))+1)))</f>
        <v/>
      </c>
      <c r="C246" s="10" t="str" cm="1">
        <f t="array" ref="C246">_xlfn.LET(_xlpm.days,_xlfn._xlws.SORT(_xlfn.UNIQUE(INT(OpenMeteoAPI[ForecastDateTime]))),_xlpm.n,ROWS($C$2:C246),IF($B246="","",INDEX(_xlpm.days,MOD(_xlpm.n-1,ROWS(_xlpm.days))+1)))</f>
        <v/>
      </c>
      <c r="D246" s="3" t="str" cm="1">
        <f t="array" ref="D246">IF($B246="","",MAX(_xlfn._xlws.FILTER(OpenMeteoAPI[TemperatureC],(OpenMeteoAPI[LocationID]=$B246)*(INT(OpenMeteoAPI[ForecastDateTime])=$C246))))</f>
        <v/>
      </c>
      <c r="E246" s="3" t="str" cm="1">
        <f t="array" ref="E246">IF($B246="","",MIN(_xlfn._xlws.FILTER(OpenMeteoAPI[TemperatureC],(OpenMeteoAPI[LocationID]=$B246)*(INT(OpenMeteoAPI[ForecastDateTime])=$C246))))</f>
        <v/>
      </c>
      <c r="F246" s="4" t="str" cm="1">
        <f t="array" ref="F246">IF($B246="","",AVERAGE(_xlfn._xlws.FILTER(OpenMeteoAPI[RelativeHumidityPct],(OpenMeteoAPI[LocationID]=$B246)*(INT(OpenMeteoAPI[ForecastDateTime])=$C246)))/100)</f>
        <v/>
      </c>
      <c r="G246" s="4" t="str" cm="1">
        <f t="array" ref="G246">IF($B246="","",MAX(_xlfn._xlws.FILTER(OpenMeteoAPI[PrecipitationProbabilityPct],(OpenMeteoAPI[LocationID]=$B246)*(INT(OpenMeteoAPI[ForecastDateTime])=$C246)))/100)</f>
        <v/>
      </c>
      <c r="H246" s="3" t="str" cm="1">
        <f t="array" ref="H246">IF($B246="","",SUM(_xlfn._xlws.FILTER(OpenMeteoAPI[PrecipitationMM],(OpenMeteoAPI[LocationID]=$B246)*(INT(OpenMeteoAPI[ForecastDateTime])=$C246))))</f>
        <v/>
      </c>
      <c r="I246" s="3" t="str" cm="1">
        <f t="array" ref="I246">IF($B246="","",AVERAGE(_xlfn._xlws.FILTER(OpenMeteoAPI[WindSpeedKMH],(OpenMeteoAPI[LocationID]=$B246)*(INT(OpenMeteoAPI[ForecastDateTime])=$C246))))</f>
        <v/>
      </c>
      <c r="J246" t="str" cm="1">
        <f t="array" ref="J246">IF($B246="","",_xlfn.MODE.SNGL(_xlfn._xlws.FILTER(OpenMeteoAPI[WeatherCode],(OpenMeteoAPI[LocationID]=$B246)*(INT(OpenMeteoAPI[ForecastDateTime])=$C246))))</f>
        <v/>
      </c>
      <c r="K246" t="str" cm="1">
        <f t="array" ref="K246">IF($J246="","",_xlfn.IFS($J246=0,"Clear",$J246&lt;=3,"Partly Cloudy",OR($J246=45,$J246=48),"Fog",AND($J246&gt;=51,$J246&lt;=67),"Drizzle",AND($J246&gt;=71,$J246&lt;=77),"Snow",AND($J246&gt;=80,$J246&lt;=82),"Rain Showers",AND($J246&gt;=95,$J246&lt;=99),"Thunderstorm",TRUE,"Cloudy"))</f>
        <v/>
      </c>
      <c r="L246" t="str" cm="1">
        <f t="array" ref="L246">IF($J246="","",_xlfn.IFS($J246=0,_xlfn.UNICHAR(9728),$J246&lt;=3,_xlfn.UNICHAR(9729),OR($J246=45,$J246=48),"~",AND($J246&gt;=51,$J246&lt;=67),_xlfn.UNICHAR(9748),AND($J246&gt;=71,$J246&lt;=77),_xlfn.UNICHAR(10052),AND($J246&gt;=80,$J246&lt;=82),_xlfn.UNICHAR(9748),AND($J246&gt;=95,$J246&lt;=99),_xlfn.UNICHAR(9889),TRUE,_xlfn.UNICHAR(9729)))</f>
        <v/>
      </c>
    </row>
    <row r="247" spans="1:12">
      <c r="A247" t="str" cm="1">
        <f t="array" ref="A247">_xlfn.LET(_xlpm.ids,_xlfn._xlws.FILTER(Locations[LocationID],Locations[LocationID]&lt;&gt;""),_xlpm.days,_xlfn._xlws.SORT(_xlfn.UNIQUE(INT(OpenMeteoAPI[ForecastDateTime]))),_xlpm.n,ROWS($A$2:A247),IF(_xlpm.n&gt;ROWS(_xlpm.ids)*ROWS(_xlpm.days),"",_xlfn.XLOOKUP(INDEX(_xlpm.ids,INT((_xlpm.n-1)/ROWS(_xlpm.days))+1),Locations[LocationID],Locations[Display Location])))</f>
        <v/>
      </c>
      <c r="B247" t="str" cm="1">
        <f t="array" ref="B247">_xlfn.LET(_xlpm.ids,_xlfn._xlws.FILTER(Locations[LocationID],Locations[LocationID]&lt;&gt;""),_xlpm.days,_xlfn._xlws.SORT(_xlfn.UNIQUE(INT(OpenMeteoAPI[ForecastDateTime]))),_xlpm.n,ROWS($B$2:B247),IF(_xlpm.n&gt;ROWS(_xlpm.ids)*ROWS(_xlpm.days),"",INDEX(_xlpm.ids,INT((_xlpm.n-1)/ROWS(_xlpm.days))+1)))</f>
        <v/>
      </c>
      <c r="C247" s="10" t="str" cm="1">
        <f t="array" ref="C247">_xlfn.LET(_xlpm.days,_xlfn._xlws.SORT(_xlfn.UNIQUE(INT(OpenMeteoAPI[ForecastDateTime]))),_xlpm.n,ROWS($C$2:C247),IF($B247="","",INDEX(_xlpm.days,MOD(_xlpm.n-1,ROWS(_xlpm.days))+1)))</f>
        <v/>
      </c>
      <c r="D247" s="3" t="str" cm="1">
        <f t="array" ref="D247">IF($B247="","",MAX(_xlfn._xlws.FILTER(OpenMeteoAPI[TemperatureC],(OpenMeteoAPI[LocationID]=$B247)*(INT(OpenMeteoAPI[ForecastDateTime])=$C247))))</f>
        <v/>
      </c>
      <c r="E247" s="3" t="str" cm="1">
        <f t="array" ref="E247">IF($B247="","",MIN(_xlfn._xlws.FILTER(OpenMeteoAPI[TemperatureC],(OpenMeteoAPI[LocationID]=$B247)*(INT(OpenMeteoAPI[ForecastDateTime])=$C247))))</f>
        <v/>
      </c>
      <c r="F247" s="4" t="str" cm="1">
        <f t="array" ref="F247">IF($B247="","",AVERAGE(_xlfn._xlws.FILTER(OpenMeteoAPI[RelativeHumidityPct],(OpenMeteoAPI[LocationID]=$B247)*(INT(OpenMeteoAPI[ForecastDateTime])=$C247)))/100)</f>
        <v/>
      </c>
      <c r="G247" s="4" t="str" cm="1">
        <f t="array" ref="G247">IF($B247="","",MAX(_xlfn._xlws.FILTER(OpenMeteoAPI[PrecipitationProbabilityPct],(OpenMeteoAPI[LocationID]=$B247)*(INT(OpenMeteoAPI[ForecastDateTime])=$C247)))/100)</f>
        <v/>
      </c>
      <c r="H247" s="3" t="str" cm="1">
        <f t="array" ref="H247">IF($B247="","",SUM(_xlfn._xlws.FILTER(OpenMeteoAPI[PrecipitationMM],(OpenMeteoAPI[LocationID]=$B247)*(INT(OpenMeteoAPI[ForecastDateTime])=$C247))))</f>
        <v/>
      </c>
      <c r="I247" s="3" t="str" cm="1">
        <f t="array" ref="I247">IF($B247="","",AVERAGE(_xlfn._xlws.FILTER(OpenMeteoAPI[WindSpeedKMH],(OpenMeteoAPI[LocationID]=$B247)*(INT(OpenMeteoAPI[ForecastDateTime])=$C247))))</f>
        <v/>
      </c>
      <c r="J247" t="str" cm="1">
        <f t="array" ref="J247">IF($B247="","",_xlfn.MODE.SNGL(_xlfn._xlws.FILTER(OpenMeteoAPI[WeatherCode],(OpenMeteoAPI[LocationID]=$B247)*(INT(OpenMeteoAPI[ForecastDateTime])=$C247))))</f>
        <v/>
      </c>
      <c r="K247" t="str" cm="1">
        <f t="array" ref="K247">IF($J247="","",_xlfn.IFS($J247=0,"Clear",$J247&lt;=3,"Partly Cloudy",OR($J247=45,$J247=48),"Fog",AND($J247&gt;=51,$J247&lt;=67),"Drizzle",AND($J247&gt;=71,$J247&lt;=77),"Snow",AND($J247&gt;=80,$J247&lt;=82),"Rain Showers",AND($J247&gt;=95,$J247&lt;=99),"Thunderstorm",TRUE,"Cloudy"))</f>
        <v/>
      </c>
      <c r="L247" t="str" cm="1">
        <f t="array" ref="L247">IF($J247="","",_xlfn.IFS($J247=0,_xlfn.UNICHAR(9728),$J247&lt;=3,_xlfn.UNICHAR(9729),OR($J247=45,$J247=48),"~",AND($J247&gt;=51,$J247&lt;=67),_xlfn.UNICHAR(9748),AND($J247&gt;=71,$J247&lt;=77),_xlfn.UNICHAR(10052),AND($J247&gt;=80,$J247&lt;=82),_xlfn.UNICHAR(9748),AND($J247&gt;=95,$J247&lt;=99),_xlfn.UNICHAR(9889),TRUE,_xlfn.UNICHAR(9729)))</f>
        <v/>
      </c>
    </row>
    <row r="248" spans="1:12">
      <c r="A248" t="str" cm="1">
        <f t="array" ref="A248">_xlfn.LET(_xlpm.ids,_xlfn._xlws.FILTER(Locations[LocationID],Locations[LocationID]&lt;&gt;""),_xlpm.days,_xlfn._xlws.SORT(_xlfn.UNIQUE(INT(OpenMeteoAPI[ForecastDateTime]))),_xlpm.n,ROWS($A$2:A248),IF(_xlpm.n&gt;ROWS(_xlpm.ids)*ROWS(_xlpm.days),"",_xlfn.XLOOKUP(INDEX(_xlpm.ids,INT((_xlpm.n-1)/ROWS(_xlpm.days))+1),Locations[LocationID],Locations[Display Location])))</f>
        <v/>
      </c>
      <c r="B248" t="str" cm="1">
        <f t="array" ref="B248">_xlfn.LET(_xlpm.ids,_xlfn._xlws.FILTER(Locations[LocationID],Locations[LocationID]&lt;&gt;""),_xlpm.days,_xlfn._xlws.SORT(_xlfn.UNIQUE(INT(OpenMeteoAPI[ForecastDateTime]))),_xlpm.n,ROWS($B$2:B248),IF(_xlpm.n&gt;ROWS(_xlpm.ids)*ROWS(_xlpm.days),"",INDEX(_xlpm.ids,INT((_xlpm.n-1)/ROWS(_xlpm.days))+1)))</f>
        <v/>
      </c>
      <c r="C248" s="10" t="str" cm="1">
        <f t="array" ref="C248">_xlfn.LET(_xlpm.days,_xlfn._xlws.SORT(_xlfn.UNIQUE(INT(OpenMeteoAPI[ForecastDateTime]))),_xlpm.n,ROWS($C$2:C248),IF($B248="","",INDEX(_xlpm.days,MOD(_xlpm.n-1,ROWS(_xlpm.days))+1)))</f>
        <v/>
      </c>
      <c r="D248" s="3" t="str" cm="1">
        <f t="array" ref="D248">IF($B248="","",MAX(_xlfn._xlws.FILTER(OpenMeteoAPI[TemperatureC],(OpenMeteoAPI[LocationID]=$B248)*(INT(OpenMeteoAPI[ForecastDateTime])=$C248))))</f>
        <v/>
      </c>
      <c r="E248" s="3" t="str" cm="1">
        <f t="array" ref="E248">IF($B248="","",MIN(_xlfn._xlws.FILTER(OpenMeteoAPI[TemperatureC],(OpenMeteoAPI[LocationID]=$B248)*(INT(OpenMeteoAPI[ForecastDateTime])=$C248))))</f>
        <v/>
      </c>
      <c r="F248" s="4" t="str" cm="1">
        <f t="array" ref="F248">IF($B248="","",AVERAGE(_xlfn._xlws.FILTER(OpenMeteoAPI[RelativeHumidityPct],(OpenMeteoAPI[LocationID]=$B248)*(INT(OpenMeteoAPI[ForecastDateTime])=$C248)))/100)</f>
        <v/>
      </c>
      <c r="G248" s="4" t="str" cm="1">
        <f t="array" ref="G248">IF($B248="","",MAX(_xlfn._xlws.FILTER(OpenMeteoAPI[PrecipitationProbabilityPct],(OpenMeteoAPI[LocationID]=$B248)*(INT(OpenMeteoAPI[ForecastDateTime])=$C248)))/100)</f>
        <v/>
      </c>
      <c r="H248" s="3" t="str" cm="1">
        <f t="array" ref="H248">IF($B248="","",SUM(_xlfn._xlws.FILTER(OpenMeteoAPI[PrecipitationMM],(OpenMeteoAPI[LocationID]=$B248)*(INT(OpenMeteoAPI[ForecastDateTime])=$C248))))</f>
        <v/>
      </c>
      <c r="I248" s="3" t="str" cm="1">
        <f t="array" ref="I248">IF($B248="","",AVERAGE(_xlfn._xlws.FILTER(OpenMeteoAPI[WindSpeedKMH],(OpenMeteoAPI[LocationID]=$B248)*(INT(OpenMeteoAPI[ForecastDateTime])=$C248))))</f>
        <v/>
      </c>
      <c r="J248" t="str" cm="1">
        <f t="array" ref="J248">IF($B248="","",_xlfn.MODE.SNGL(_xlfn._xlws.FILTER(OpenMeteoAPI[WeatherCode],(OpenMeteoAPI[LocationID]=$B248)*(INT(OpenMeteoAPI[ForecastDateTime])=$C248))))</f>
        <v/>
      </c>
      <c r="K248" t="str" cm="1">
        <f t="array" ref="K248">IF($J248="","",_xlfn.IFS($J248=0,"Clear",$J248&lt;=3,"Partly Cloudy",OR($J248=45,$J248=48),"Fog",AND($J248&gt;=51,$J248&lt;=67),"Drizzle",AND($J248&gt;=71,$J248&lt;=77),"Snow",AND($J248&gt;=80,$J248&lt;=82),"Rain Showers",AND($J248&gt;=95,$J248&lt;=99),"Thunderstorm",TRUE,"Cloudy"))</f>
        <v/>
      </c>
      <c r="L248" t="str" cm="1">
        <f t="array" ref="L248">IF($J248="","",_xlfn.IFS($J248=0,_xlfn.UNICHAR(9728),$J248&lt;=3,_xlfn.UNICHAR(9729),OR($J248=45,$J248=48),"~",AND($J248&gt;=51,$J248&lt;=67),_xlfn.UNICHAR(9748),AND($J248&gt;=71,$J248&lt;=77),_xlfn.UNICHAR(10052),AND($J248&gt;=80,$J248&lt;=82),_xlfn.UNICHAR(9748),AND($J248&gt;=95,$J248&lt;=99),_xlfn.UNICHAR(9889),TRUE,_xlfn.UNICHAR(9729)))</f>
        <v/>
      </c>
    </row>
    <row r="249" spans="1:12">
      <c r="A249" t="str" cm="1">
        <f t="array" ref="A249">_xlfn.LET(_xlpm.ids,_xlfn._xlws.FILTER(Locations[LocationID],Locations[LocationID]&lt;&gt;""),_xlpm.days,_xlfn._xlws.SORT(_xlfn.UNIQUE(INT(OpenMeteoAPI[ForecastDateTime]))),_xlpm.n,ROWS($A$2:A249),IF(_xlpm.n&gt;ROWS(_xlpm.ids)*ROWS(_xlpm.days),"",_xlfn.XLOOKUP(INDEX(_xlpm.ids,INT((_xlpm.n-1)/ROWS(_xlpm.days))+1),Locations[LocationID],Locations[Display Location])))</f>
        <v/>
      </c>
      <c r="B249" t="str" cm="1">
        <f t="array" ref="B249">_xlfn.LET(_xlpm.ids,_xlfn._xlws.FILTER(Locations[LocationID],Locations[LocationID]&lt;&gt;""),_xlpm.days,_xlfn._xlws.SORT(_xlfn.UNIQUE(INT(OpenMeteoAPI[ForecastDateTime]))),_xlpm.n,ROWS($B$2:B249),IF(_xlpm.n&gt;ROWS(_xlpm.ids)*ROWS(_xlpm.days),"",INDEX(_xlpm.ids,INT((_xlpm.n-1)/ROWS(_xlpm.days))+1)))</f>
        <v/>
      </c>
      <c r="C249" s="10" t="str" cm="1">
        <f t="array" ref="C249">_xlfn.LET(_xlpm.days,_xlfn._xlws.SORT(_xlfn.UNIQUE(INT(OpenMeteoAPI[ForecastDateTime]))),_xlpm.n,ROWS($C$2:C249),IF($B249="","",INDEX(_xlpm.days,MOD(_xlpm.n-1,ROWS(_xlpm.days))+1)))</f>
        <v/>
      </c>
      <c r="D249" s="3" t="str" cm="1">
        <f t="array" ref="D249">IF($B249="","",MAX(_xlfn._xlws.FILTER(OpenMeteoAPI[TemperatureC],(OpenMeteoAPI[LocationID]=$B249)*(INT(OpenMeteoAPI[ForecastDateTime])=$C249))))</f>
        <v/>
      </c>
      <c r="E249" s="3" t="str" cm="1">
        <f t="array" ref="E249">IF($B249="","",MIN(_xlfn._xlws.FILTER(OpenMeteoAPI[TemperatureC],(OpenMeteoAPI[LocationID]=$B249)*(INT(OpenMeteoAPI[ForecastDateTime])=$C249))))</f>
        <v/>
      </c>
      <c r="F249" s="4" t="str" cm="1">
        <f t="array" ref="F249">IF($B249="","",AVERAGE(_xlfn._xlws.FILTER(OpenMeteoAPI[RelativeHumidityPct],(OpenMeteoAPI[LocationID]=$B249)*(INT(OpenMeteoAPI[ForecastDateTime])=$C249)))/100)</f>
        <v/>
      </c>
      <c r="G249" s="4" t="str" cm="1">
        <f t="array" ref="G249">IF($B249="","",MAX(_xlfn._xlws.FILTER(OpenMeteoAPI[PrecipitationProbabilityPct],(OpenMeteoAPI[LocationID]=$B249)*(INT(OpenMeteoAPI[ForecastDateTime])=$C249)))/100)</f>
        <v/>
      </c>
      <c r="H249" s="3" t="str" cm="1">
        <f t="array" ref="H249">IF($B249="","",SUM(_xlfn._xlws.FILTER(OpenMeteoAPI[PrecipitationMM],(OpenMeteoAPI[LocationID]=$B249)*(INT(OpenMeteoAPI[ForecastDateTime])=$C249))))</f>
        <v/>
      </c>
      <c r="I249" s="3" t="str" cm="1">
        <f t="array" ref="I249">IF($B249="","",AVERAGE(_xlfn._xlws.FILTER(OpenMeteoAPI[WindSpeedKMH],(OpenMeteoAPI[LocationID]=$B249)*(INT(OpenMeteoAPI[ForecastDateTime])=$C249))))</f>
        <v/>
      </c>
      <c r="J249" t="str" cm="1">
        <f t="array" ref="J249">IF($B249="","",_xlfn.MODE.SNGL(_xlfn._xlws.FILTER(OpenMeteoAPI[WeatherCode],(OpenMeteoAPI[LocationID]=$B249)*(INT(OpenMeteoAPI[ForecastDateTime])=$C249))))</f>
        <v/>
      </c>
      <c r="K249" t="str" cm="1">
        <f t="array" ref="K249">IF($J249="","",_xlfn.IFS($J249=0,"Clear",$J249&lt;=3,"Partly Cloudy",OR($J249=45,$J249=48),"Fog",AND($J249&gt;=51,$J249&lt;=67),"Drizzle",AND($J249&gt;=71,$J249&lt;=77),"Snow",AND($J249&gt;=80,$J249&lt;=82),"Rain Showers",AND($J249&gt;=95,$J249&lt;=99),"Thunderstorm",TRUE,"Cloudy"))</f>
        <v/>
      </c>
      <c r="L249" t="str" cm="1">
        <f t="array" ref="L249">IF($J249="","",_xlfn.IFS($J249=0,_xlfn.UNICHAR(9728),$J249&lt;=3,_xlfn.UNICHAR(9729),OR($J249=45,$J249=48),"~",AND($J249&gt;=51,$J249&lt;=67),_xlfn.UNICHAR(9748),AND($J249&gt;=71,$J249&lt;=77),_xlfn.UNICHAR(10052),AND($J249&gt;=80,$J249&lt;=82),_xlfn.UNICHAR(9748),AND($J249&gt;=95,$J249&lt;=99),_xlfn.UNICHAR(9889),TRUE,_xlfn.UNICHAR(9729)))</f>
        <v/>
      </c>
    </row>
    <row r="250" spans="1:12">
      <c r="A250" t="str" cm="1">
        <f t="array" ref="A250">_xlfn.LET(_xlpm.ids,_xlfn._xlws.FILTER(Locations[LocationID],Locations[LocationID]&lt;&gt;""),_xlpm.days,_xlfn._xlws.SORT(_xlfn.UNIQUE(INT(OpenMeteoAPI[ForecastDateTime]))),_xlpm.n,ROWS($A$2:A250),IF(_xlpm.n&gt;ROWS(_xlpm.ids)*ROWS(_xlpm.days),"",_xlfn.XLOOKUP(INDEX(_xlpm.ids,INT((_xlpm.n-1)/ROWS(_xlpm.days))+1),Locations[LocationID],Locations[Display Location])))</f>
        <v/>
      </c>
      <c r="B250" t="str" cm="1">
        <f t="array" ref="B250">_xlfn.LET(_xlpm.ids,_xlfn._xlws.FILTER(Locations[LocationID],Locations[LocationID]&lt;&gt;""),_xlpm.days,_xlfn._xlws.SORT(_xlfn.UNIQUE(INT(OpenMeteoAPI[ForecastDateTime]))),_xlpm.n,ROWS($B$2:B250),IF(_xlpm.n&gt;ROWS(_xlpm.ids)*ROWS(_xlpm.days),"",INDEX(_xlpm.ids,INT((_xlpm.n-1)/ROWS(_xlpm.days))+1)))</f>
        <v/>
      </c>
      <c r="C250" s="10" t="str" cm="1">
        <f t="array" ref="C250">_xlfn.LET(_xlpm.days,_xlfn._xlws.SORT(_xlfn.UNIQUE(INT(OpenMeteoAPI[ForecastDateTime]))),_xlpm.n,ROWS($C$2:C250),IF($B250="","",INDEX(_xlpm.days,MOD(_xlpm.n-1,ROWS(_xlpm.days))+1)))</f>
        <v/>
      </c>
      <c r="D250" s="3" t="str" cm="1">
        <f t="array" ref="D250">IF($B250="","",MAX(_xlfn._xlws.FILTER(OpenMeteoAPI[TemperatureC],(OpenMeteoAPI[LocationID]=$B250)*(INT(OpenMeteoAPI[ForecastDateTime])=$C250))))</f>
        <v/>
      </c>
      <c r="E250" s="3" t="str" cm="1">
        <f t="array" ref="E250">IF($B250="","",MIN(_xlfn._xlws.FILTER(OpenMeteoAPI[TemperatureC],(OpenMeteoAPI[LocationID]=$B250)*(INT(OpenMeteoAPI[ForecastDateTime])=$C250))))</f>
        <v/>
      </c>
      <c r="F250" s="4" t="str" cm="1">
        <f t="array" ref="F250">IF($B250="","",AVERAGE(_xlfn._xlws.FILTER(OpenMeteoAPI[RelativeHumidityPct],(OpenMeteoAPI[LocationID]=$B250)*(INT(OpenMeteoAPI[ForecastDateTime])=$C250)))/100)</f>
        <v/>
      </c>
      <c r="G250" s="4" t="str" cm="1">
        <f t="array" ref="G250">IF($B250="","",MAX(_xlfn._xlws.FILTER(OpenMeteoAPI[PrecipitationProbabilityPct],(OpenMeteoAPI[LocationID]=$B250)*(INT(OpenMeteoAPI[ForecastDateTime])=$C250)))/100)</f>
        <v/>
      </c>
      <c r="H250" s="3" t="str" cm="1">
        <f t="array" ref="H250">IF($B250="","",SUM(_xlfn._xlws.FILTER(OpenMeteoAPI[PrecipitationMM],(OpenMeteoAPI[LocationID]=$B250)*(INT(OpenMeteoAPI[ForecastDateTime])=$C250))))</f>
        <v/>
      </c>
      <c r="I250" s="3" t="str" cm="1">
        <f t="array" ref="I250">IF($B250="","",AVERAGE(_xlfn._xlws.FILTER(OpenMeteoAPI[WindSpeedKMH],(OpenMeteoAPI[LocationID]=$B250)*(INT(OpenMeteoAPI[ForecastDateTime])=$C250))))</f>
        <v/>
      </c>
      <c r="J250" t="str" cm="1">
        <f t="array" ref="J250">IF($B250="","",_xlfn.MODE.SNGL(_xlfn._xlws.FILTER(OpenMeteoAPI[WeatherCode],(OpenMeteoAPI[LocationID]=$B250)*(INT(OpenMeteoAPI[ForecastDateTime])=$C250))))</f>
        <v/>
      </c>
      <c r="K250" t="str" cm="1">
        <f t="array" ref="K250">IF($J250="","",_xlfn.IFS($J250=0,"Clear",$J250&lt;=3,"Partly Cloudy",OR($J250=45,$J250=48),"Fog",AND($J250&gt;=51,$J250&lt;=67),"Drizzle",AND($J250&gt;=71,$J250&lt;=77),"Snow",AND($J250&gt;=80,$J250&lt;=82),"Rain Showers",AND($J250&gt;=95,$J250&lt;=99),"Thunderstorm",TRUE,"Cloudy"))</f>
        <v/>
      </c>
      <c r="L250" t="str" cm="1">
        <f t="array" ref="L250">IF($J250="","",_xlfn.IFS($J250=0,_xlfn.UNICHAR(9728),$J250&lt;=3,_xlfn.UNICHAR(9729),OR($J250=45,$J250=48),"~",AND($J250&gt;=51,$J250&lt;=67),_xlfn.UNICHAR(9748),AND($J250&gt;=71,$J250&lt;=77),_xlfn.UNICHAR(10052),AND($J250&gt;=80,$J250&lt;=82),_xlfn.UNICHAR(9748),AND($J250&gt;=95,$J250&lt;=99),_xlfn.UNICHAR(9889),TRUE,_xlfn.UNICHAR(9729)))</f>
        <v/>
      </c>
    </row>
    <row r="251" spans="1:12">
      <c r="A251" t="str" cm="1">
        <f t="array" ref="A251">_xlfn.LET(_xlpm.ids,_xlfn._xlws.FILTER(Locations[LocationID],Locations[LocationID]&lt;&gt;""),_xlpm.days,_xlfn._xlws.SORT(_xlfn.UNIQUE(INT(OpenMeteoAPI[ForecastDateTime]))),_xlpm.n,ROWS($A$2:A251),IF(_xlpm.n&gt;ROWS(_xlpm.ids)*ROWS(_xlpm.days),"",_xlfn.XLOOKUP(INDEX(_xlpm.ids,INT((_xlpm.n-1)/ROWS(_xlpm.days))+1),Locations[LocationID],Locations[Display Location])))</f>
        <v/>
      </c>
      <c r="B251" t="str" cm="1">
        <f t="array" ref="B251">_xlfn.LET(_xlpm.ids,_xlfn._xlws.FILTER(Locations[LocationID],Locations[LocationID]&lt;&gt;""),_xlpm.days,_xlfn._xlws.SORT(_xlfn.UNIQUE(INT(OpenMeteoAPI[ForecastDateTime]))),_xlpm.n,ROWS($B$2:B251),IF(_xlpm.n&gt;ROWS(_xlpm.ids)*ROWS(_xlpm.days),"",INDEX(_xlpm.ids,INT((_xlpm.n-1)/ROWS(_xlpm.days))+1)))</f>
        <v/>
      </c>
      <c r="C251" s="10" t="str" cm="1">
        <f t="array" ref="C251">_xlfn.LET(_xlpm.days,_xlfn._xlws.SORT(_xlfn.UNIQUE(INT(OpenMeteoAPI[ForecastDateTime]))),_xlpm.n,ROWS($C$2:C251),IF($B251="","",INDEX(_xlpm.days,MOD(_xlpm.n-1,ROWS(_xlpm.days))+1)))</f>
        <v/>
      </c>
      <c r="D251" s="3" t="str" cm="1">
        <f t="array" ref="D251">IF($B251="","",MAX(_xlfn._xlws.FILTER(OpenMeteoAPI[TemperatureC],(OpenMeteoAPI[LocationID]=$B251)*(INT(OpenMeteoAPI[ForecastDateTime])=$C251))))</f>
        <v/>
      </c>
      <c r="E251" s="3" t="str" cm="1">
        <f t="array" ref="E251">IF($B251="","",MIN(_xlfn._xlws.FILTER(OpenMeteoAPI[TemperatureC],(OpenMeteoAPI[LocationID]=$B251)*(INT(OpenMeteoAPI[ForecastDateTime])=$C251))))</f>
        <v/>
      </c>
      <c r="F251" s="4" t="str" cm="1">
        <f t="array" ref="F251">IF($B251="","",AVERAGE(_xlfn._xlws.FILTER(OpenMeteoAPI[RelativeHumidityPct],(OpenMeteoAPI[LocationID]=$B251)*(INT(OpenMeteoAPI[ForecastDateTime])=$C251)))/100)</f>
        <v/>
      </c>
      <c r="G251" s="4" t="str" cm="1">
        <f t="array" ref="G251">IF($B251="","",MAX(_xlfn._xlws.FILTER(OpenMeteoAPI[PrecipitationProbabilityPct],(OpenMeteoAPI[LocationID]=$B251)*(INT(OpenMeteoAPI[ForecastDateTime])=$C251)))/100)</f>
        <v/>
      </c>
      <c r="H251" s="3" t="str" cm="1">
        <f t="array" ref="H251">IF($B251="","",SUM(_xlfn._xlws.FILTER(OpenMeteoAPI[PrecipitationMM],(OpenMeteoAPI[LocationID]=$B251)*(INT(OpenMeteoAPI[ForecastDateTime])=$C251))))</f>
        <v/>
      </c>
      <c r="I251" s="3" t="str" cm="1">
        <f t="array" ref="I251">IF($B251="","",AVERAGE(_xlfn._xlws.FILTER(OpenMeteoAPI[WindSpeedKMH],(OpenMeteoAPI[LocationID]=$B251)*(INT(OpenMeteoAPI[ForecastDateTime])=$C251))))</f>
        <v/>
      </c>
      <c r="J251" t="str" cm="1">
        <f t="array" ref="J251">IF($B251="","",_xlfn.MODE.SNGL(_xlfn._xlws.FILTER(OpenMeteoAPI[WeatherCode],(OpenMeteoAPI[LocationID]=$B251)*(INT(OpenMeteoAPI[ForecastDateTime])=$C251))))</f>
        <v/>
      </c>
      <c r="K251" t="str" cm="1">
        <f t="array" ref="K251">IF($J251="","",_xlfn.IFS($J251=0,"Clear",$J251&lt;=3,"Partly Cloudy",OR($J251=45,$J251=48),"Fog",AND($J251&gt;=51,$J251&lt;=67),"Drizzle",AND($J251&gt;=71,$J251&lt;=77),"Snow",AND($J251&gt;=80,$J251&lt;=82),"Rain Showers",AND($J251&gt;=95,$J251&lt;=99),"Thunderstorm",TRUE,"Cloudy"))</f>
        <v/>
      </c>
      <c r="L251" t="str" cm="1">
        <f t="array" ref="L251">IF($J251="","",_xlfn.IFS($J251=0,_xlfn.UNICHAR(9728),$J251&lt;=3,_xlfn.UNICHAR(9729),OR($J251=45,$J251=48),"~",AND($J251&gt;=51,$J251&lt;=67),_xlfn.UNICHAR(9748),AND($J251&gt;=71,$J251&lt;=77),_xlfn.UNICHAR(10052),AND($J251&gt;=80,$J251&lt;=82),_xlfn.UNICHAR(9748),AND($J251&gt;=95,$J251&lt;=99),_xlfn.UNICHAR(9889),TRUE,_xlfn.UNICHAR(9729)))</f>
        <v/>
      </c>
    </row>
    <row r="252" spans="1:12">
      <c r="A252" t="str" cm="1">
        <f t="array" ref="A252">_xlfn.LET(_xlpm.ids,_xlfn._xlws.FILTER(Locations[LocationID],Locations[LocationID]&lt;&gt;""),_xlpm.days,_xlfn._xlws.SORT(_xlfn.UNIQUE(INT(OpenMeteoAPI[ForecastDateTime]))),_xlpm.n,ROWS($A$2:A252),IF(_xlpm.n&gt;ROWS(_xlpm.ids)*ROWS(_xlpm.days),"",_xlfn.XLOOKUP(INDEX(_xlpm.ids,INT((_xlpm.n-1)/ROWS(_xlpm.days))+1),Locations[LocationID],Locations[Display Location])))</f>
        <v/>
      </c>
      <c r="B252" t="str" cm="1">
        <f t="array" ref="B252">_xlfn.LET(_xlpm.ids,_xlfn._xlws.FILTER(Locations[LocationID],Locations[LocationID]&lt;&gt;""),_xlpm.days,_xlfn._xlws.SORT(_xlfn.UNIQUE(INT(OpenMeteoAPI[ForecastDateTime]))),_xlpm.n,ROWS($B$2:B252),IF(_xlpm.n&gt;ROWS(_xlpm.ids)*ROWS(_xlpm.days),"",INDEX(_xlpm.ids,INT((_xlpm.n-1)/ROWS(_xlpm.days))+1)))</f>
        <v/>
      </c>
      <c r="C252" s="10" t="str" cm="1">
        <f t="array" ref="C252">_xlfn.LET(_xlpm.days,_xlfn._xlws.SORT(_xlfn.UNIQUE(INT(OpenMeteoAPI[ForecastDateTime]))),_xlpm.n,ROWS($C$2:C252),IF($B252="","",INDEX(_xlpm.days,MOD(_xlpm.n-1,ROWS(_xlpm.days))+1)))</f>
        <v/>
      </c>
      <c r="D252" s="3" t="str" cm="1">
        <f t="array" ref="D252">IF($B252="","",MAX(_xlfn._xlws.FILTER(OpenMeteoAPI[TemperatureC],(OpenMeteoAPI[LocationID]=$B252)*(INT(OpenMeteoAPI[ForecastDateTime])=$C252))))</f>
        <v/>
      </c>
      <c r="E252" s="3" t="str" cm="1">
        <f t="array" ref="E252">IF($B252="","",MIN(_xlfn._xlws.FILTER(OpenMeteoAPI[TemperatureC],(OpenMeteoAPI[LocationID]=$B252)*(INT(OpenMeteoAPI[ForecastDateTime])=$C252))))</f>
        <v/>
      </c>
      <c r="F252" s="4" t="str" cm="1">
        <f t="array" ref="F252">IF($B252="","",AVERAGE(_xlfn._xlws.FILTER(OpenMeteoAPI[RelativeHumidityPct],(OpenMeteoAPI[LocationID]=$B252)*(INT(OpenMeteoAPI[ForecastDateTime])=$C252)))/100)</f>
        <v/>
      </c>
      <c r="G252" s="4" t="str" cm="1">
        <f t="array" ref="G252">IF($B252="","",MAX(_xlfn._xlws.FILTER(OpenMeteoAPI[PrecipitationProbabilityPct],(OpenMeteoAPI[LocationID]=$B252)*(INT(OpenMeteoAPI[ForecastDateTime])=$C252)))/100)</f>
        <v/>
      </c>
      <c r="H252" s="3" t="str" cm="1">
        <f t="array" ref="H252">IF($B252="","",SUM(_xlfn._xlws.FILTER(OpenMeteoAPI[PrecipitationMM],(OpenMeteoAPI[LocationID]=$B252)*(INT(OpenMeteoAPI[ForecastDateTime])=$C252))))</f>
        <v/>
      </c>
      <c r="I252" s="3" t="str" cm="1">
        <f t="array" ref="I252">IF($B252="","",AVERAGE(_xlfn._xlws.FILTER(OpenMeteoAPI[WindSpeedKMH],(OpenMeteoAPI[LocationID]=$B252)*(INT(OpenMeteoAPI[ForecastDateTime])=$C252))))</f>
        <v/>
      </c>
      <c r="J252" t="str" cm="1">
        <f t="array" ref="J252">IF($B252="","",_xlfn.MODE.SNGL(_xlfn._xlws.FILTER(OpenMeteoAPI[WeatherCode],(OpenMeteoAPI[LocationID]=$B252)*(INT(OpenMeteoAPI[ForecastDateTime])=$C252))))</f>
        <v/>
      </c>
      <c r="K252" t="str" cm="1">
        <f t="array" ref="K252">IF($J252="","",_xlfn.IFS($J252=0,"Clear",$J252&lt;=3,"Partly Cloudy",OR($J252=45,$J252=48),"Fog",AND($J252&gt;=51,$J252&lt;=67),"Drizzle",AND($J252&gt;=71,$J252&lt;=77),"Snow",AND($J252&gt;=80,$J252&lt;=82),"Rain Showers",AND($J252&gt;=95,$J252&lt;=99),"Thunderstorm",TRUE,"Cloudy"))</f>
        <v/>
      </c>
      <c r="L252" t="str" cm="1">
        <f t="array" ref="L252">IF($J252="","",_xlfn.IFS($J252=0,_xlfn.UNICHAR(9728),$J252&lt;=3,_xlfn.UNICHAR(9729),OR($J252=45,$J252=48),"~",AND($J252&gt;=51,$J252&lt;=67),_xlfn.UNICHAR(9748),AND($J252&gt;=71,$J252&lt;=77),_xlfn.UNICHAR(10052),AND($J252&gt;=80,$J252&lt;=82),_xlfn.UNICHAR(9748),AND($J252&gt;=95,$J252&lt;=99),_xlfn.UNICHAR(9889),TRUE,_xlfn.UNICHAR(9729)))</f>
        <v/>
      </c>
    </row>
    <row r="253" spans="1:12">
      <c r="A253" t="str" cm="1">
        <f t="array" ref="A253">_xlfn.LET(_xlpm.ids,_xlfn._xlws.FILTER(Locations[LocationID],Locations[LocationID]&lt;&gt;""),_xlpm.days,_xlfn._xlws.SORT(_xlfn.UNIQUE(INT(OpenMeteoAPI[ForecastDateTime]))),_xlpm.n,ROWS($A$2:A253),IF(_xlpm.n&gt;ROWS(_xlpm.ids)*ROWS(_xlpm.days),"",_xlfn.XLOOKUP(INDEX(_xlpm.ids,INT((_xlpm.n-1)/ROWS(_xlpm.days))+1),Locations[LocationID],Locations[Display Location])))</f>
        <v/>
      </c>
      <c r="B253" t="str" cm="1">
        <f t="array" ref="B253">_xlfn.LET(_xlpm.ids,_xlfn._xlws.FILTER(Locations[LocationID],Locations[LocationID]&lt;&gt;""),_xlpm.days,_xlfn._xlws.SORT(_xlfn.UNIQUE(INT(OpenMeteoAPI[ForecastDateTime]))),_xlpm.n,ROWS($B$2:B253),IF(_xlpm.n&gt;ROWS(_xlpm.ids)*ROWS(_xlpm.days),"",INDEX(_xlpm.ids,INT((_xlpm.n-1)/ROWS(_xlpm.days))+1)))</f>
        <v/>
      </c>
      <c r="C253" s="10" t="str" cm="1">
        <f t="array" ref="C253">_xlfn.LET(_xlpm.days,_xlfn._xlws.SORT(_xlfn.UNIQUE(INT(OpenMeteoAPI[ForecastDateTime]))),_xlpm.n,ROWS($C$2:C253),IF($B253="","",INDEX(_xlpm.days,MOD(_xlpm.n-1,ROWS(_xlpm.days))+1)))</f>
        <v/>
      </c>
      <c r="D253" s="3" t="str" cm="1">
        <f t="array" ref="D253">IF($B253="","",MAX(_xlfn._xlws.FILTER(OpenMeteoAPI[TemperatureC],(OpenMeteoAPI[LocationID]=$B253)*(INT(OpenMeteoAPI[ForecastDateTime])=$C253))))</f>
        <v/>
      </c>
      <c r="E253" s="3" t="str" cm="1">
        <f t="array" ref="E253">IF($B253="","",MIN(_xlfn._xlws.FILTER(OpenMeteoAPI[TemperatureC],(OpenMeteoAPI[LocationID]=$B253)*(INT(OpenMeteoAPI[ForecastDateTime])=$C253))))</f>
        <v/>
      </c>
      <c r="F253" s="4" t="str" cm="1">
        <f t="array" ref="F253">IF($B253="","",AVERAGE(_xlfn._xlws.FILTER(OpenMeteoAPI[RelativeHumidityPct],(OpenMeteoAPI[LocationID]=$B253)*(INT(OpenMeteoAPI[ForecastDateTime])=$C253)))/100)</f>
        <v/>
      </c>
      <c r="G253" s="4" t="str" cm="1">
        <f t="array" ref="G253">IF($B253="","",MAX(_xlfn._xlws.FILTER(OpenMeteoAPI[PrecipitationProbabilityPct],(OpenMeteoAPI[LocationID]=$B253)*(INT(OpenMeteoAPI[ForecastDateTime])=$C253)))/100)</f>
        <v/>
      </c>
      <c r="H253" s="3" t="str" cm="1">
        <f t="array" ref="H253">IF($B253="","",SUM(_xlfn._xlws.FILTER(OpenMeteoAPI[PrecipitationMM],(OpenMeteoAPI[LocationID]=$B253)*(INT(OpenMeteoAPI[ForecastDateTime])=$C253))))</f>
        <v/>
      </c>
      <c r="I253" s="3" t="str" cm="1">
        <f t="array" ref="I253">IF($B253="","",AVERAGE(_xlfn._xlws.FILTER(OpenMeteoAPI[WindSpeedKMH],(OpenMeteoAPI[LocationID]=$B253)*(INT(OpenMeteoAPI[ForecastDateTime])=$C253))))</f>
        <v/>
      </c>
      <c r="J253" t="str" cm="1">
        <f t="array" ref="J253">IF($B253="","",_xlfn.MODE.SNGL(_xlfn._xlws.FILTER(OpenMeteoAPI[WeatherCode],(OpenMeteoAPI[LocationID]=$B253)*(INT(OpenMeteoAPI[ForecastDateTime])=$C253))))</f>
        <v/>
      </c>
      <c r="K253" t="str" cm="1">
        <f t="array" ref="K253">IF($J253="","",_xlfn.IFS($J253=0,"Clear",$J253&lt;=3,"Partly Cloudy",OR($J253=45,$J253=48),"Fog",AND($J253&gt;=51,$J253&lt;=67),"Drizzle",AND($J253&gt;=71,$J253&lt;=77),"Snow",AND($J253&gt;=80,$J253&lt;=82),"Rain Showers",AND($J253&gt;=95,$J253&lt;=99),"Thunderstorm",TRUE,"Cloudy"))</f>
        <v/>
      </c>
      <c r="L253" t="str" cm="1">
        <f t="array" ref="L253">IF($J253="","",_xlfn.IFS($J253=0,_xlfn.UNICHAR(9728),$J253&lt;=3,_xlfn.UNICHAR(9729),OR($J253=45,$J253=48),"~",AND($J253&gt;=51,$J253&lt;=67),_xlfn.UNICHAR(9748),AND($J253&gt;=71,$J253&lt;=77),_xlfn.UNICHAR(10052),AND($J253&gt;=80,$J253&lt;=82),_xlfn.UNICHAR(9748),AND($J253&gt;=95,$J253&lt;=99),_xlfn.UNICHAR(9889),TRUE,_xlfn.UNICHAR(9729)))</f>
        <v/>
      </c>
    </row>
    <row r="254" spans="1:12">
      <c r="A254" t="str" cm="1">
        <f t="array" ref="A254">_xlfn.LET(_xlpm.ids,_xlfn._xlws.FILTER(Locations[LocationID],Locations[LocationID]&lt;&gt;""),_xlpm.days,_xlfn._xlws.SORT(_xlfn.UNIQUE(INT(OpenMeteoAPI[ForecastDateTime]))),_xlpm.n,ROWS($A$2:A254),IF(_xlpm.n&gt;ROWS(_xlpm.ids)*ROWS(_xlpm.days),"",_xlfn.XLOOKUP(INDEX(_xlpm.ids,INT((_xlpm.n-1)/ROWS(_xlpm.days))+1),Locations[LocationID],Locations[Display Location])))</f>
        <v/>
      </c>
      <c r="B254" t="str" cm="1">
        <f t="array" ref="B254">_xlfn.LET(_xlpm.ids,_xlfn._xlws.FILTER(Locations[LocationID],Locations[LocationID]&lt;&gt;""),_xlpm.days,_xlfn._xlws.SORT(_xlfn.UNIQUE(INT(OpenMeteoAPI[ForecastDateTime]))),_xlpm.n,ROWS($B$2:B254),IF(_xlpm.n&gt;ROWS(_xlpm.ids)*ROWS(_xlpm.days),"",INDEX(_xlpm.ids,INT((_xlpm.n-1)/ROWS(_xlpm.days))+1)))</f>
        <v/>
      </c>
      <c r="C254" s="10" t="str" cm="1">
        <f t="array" ref="C254">_xlfn.LET(_xlpm.days,_xlfn._xlws.SORT(_xlfn.UNIQUE(INT(OpenMeteoAPI[ForecastDateTime]))),_xlpm.n,ROWS($C$2:C254),IF($B254="","",INDEX(_xlpm.days,MOD(_xlpm.n-1,ROWS(_xlpm.days))+1)))</f>
        <v/>
      </c>
      <c r="D254" s="3" t="str" cm="1">
        <f t="array" ref="D254">IF($B254="","",MAX(_xlfn._xlws.FILTER(OpenMeteoAPI[TemperatureC],(OpenMeteoAPI[LocationID]=$B254)*(INT(OpenMeteoAPI[ForecastDateTime])=$C254))))</f>
        <v/>
      </c>
      <c r="E254" s="3" t="str" cm="1">
        <f t="array" ref="E254">IF($B254="","",MIN(_xlfn._xlws.FILTER(OpenMeteoAPI[TemperatureC],(OpenMeteoAPI[LocationID]=$B254)*(INT(OpenMeteoAPI[ForecastDateTime])=$C254))))</f>
        <v/>
      </c>
      <c r="F254" s="4" t="str" cm="1">
        <f t="array" ref="F254">IF($B254="","",AVERAGE(_xlfn._xlws.FILTER(OpenMeteoAPI[RelativeHumidityPct],(OpenMeteoAPI[LocationID]=$B254)*(INT(OpenMeteoAPI[ForecastDateTime])=$C254)))/100)</f>
        <v/>
      </c>
      <c r="G254" s="4" t="str" cm="1">
        <f t="array" ref="G254">IF($B254="","",MAX(_xlfn._xlws.FILTER(OpenMeteoAPI[PrecipitationProbabilityPct],(OpenMeteoAPI[LocationID]=$B254)*(INT(OpenMeteoAPI[ForecastDateTime])=$C254)))/100)</f>
        <v/>
      </c>
      <c r="H254" s="3" t="str" cm="1">
        <f t="array" ref="H254">IF($B254="","",SUM(_xlfn._xlws.FILTER(OpenMeteoAPI[PrecipitationMM],(OpenMeteoAPI[LocationID]=$B254)*(INT(OpenMeteoAPI[ForecastDateTime])=$C254))))</f>
        <v/>
      </c>
      <c r="I254" s="3" t="str" cm="1">
        <f t="array" ref="I254">IF($B254="","",AVERAGE(_xlfn._xlws.FILTER(OpenMeteoAPI[WindSpeedKMH],(OpenMeteoAPI[LocationID]=$B254)*(INT(OpenMeteoAPI[ForecastDateTime])=$C254))))</f>
        <v/>
      </c>
      <c r="J254" t="str" cm="1">
        <f t="array" ref="J254">IF($B254="","",_xlfn.MODE.SNGL(_xlfn._xlws.FILTER(OpenMeteoAPI[WeatherCode],(OpenMeteoAPI[LocationID]=$B254)*(INT(OpenMeteoAPI[ForecastDateTime])=$C254))))</f>
        <v/>
      </c>
      <c r="K254" t="str" cm="1">
        <f t="array" ref="K254">IF($J254="","",_xlfn.IFS($J254=0,"Clear",$J254&lt;=3,"Partly Cloudy",OR($J254=45,$J254=48),"Fog",AND($J254&gt;=51,$J254&lt;=67),"Drizzle",AND($J254&gt;=71,$J254&lt;=77),"Snow",AND($J254&gt;=80,$J254&lt;=82),"Rain Showers",AND($J254&gt;=95,$J254&lt;=99),"Thunderstorm",TRUE,"Cloudy"))</f>
        <v/>
      </c>
      <c r="L254" t="str" cm="1">
        <f t="array" ref="L254">IF($J254="","",_xlfn.IFS($J254=0,_xlfn.UNICHAR(9728),$J254&lt;=3,_xlfn.UNICHAR(9729),OR($J254=45,$J254=48),"~",AND($J254&gt;=51,$J254&lt;=67),_xlfn.UNICHAR(9748),AND($J254&gt;=71,$J254&lt;=77),_xlfn.UNICHAR(10052),AND($J254&gt;=80,$J254&lt;=82),_xlfn.UNICHAR(9748),AND($J254&gt;=95,$J254&lt;=99),_xlfn.UNICHAR(9889),TRUE,_xlfn.UNICHAR(9729)))</f>
        <v/>
      </c>
    </row>
    <row r="255" spans="1:12">
      <c r="A255" t="str" cm="1">
        <f t="array" ref="A255">_xlfn.LET(_xlpm.ids,_xlfn._xlws.FILTER(Locations[LocationID],Locations[LocationID]&lt;&gt;""),_xlpm.days,_xlfn._xlws.SORT(_xlfn.UNIQUE(INT(OpenMeteoAPI[ForecastDateTime]))),_xlpm.n,ROWS($A$2:A255),IF(_xlpm.n&gt;ROWS(_xlpm.ids)*ROWS(_xlpm.days),"",_xlfn.XLOOKUP(INDEX(_xlpm.ids,INT((_xlpm.n-1)/ROWS(_xlpm.days))+1),Locations[LocationID],Locations[Display Location])))</f>
        <v/>
      </c>
      <c r="B255" t="str" cm="1">
        <f t="array" ref="B255">_xlfn.LET(_xlpm.ids,_xlfn._xlws.FILTER(Locations[LocationID],Locations[LocationID]&lt;&gt;""),_xlpm.days,_xlfn._xlws.SORT(_xlfn.UNIQUE(INT(OpenMeteoAPI[ForecastDateTime]))),_xlpm.n,ROWS($B$2:B255),IF(_xlpm.n&gt;ROWS(_xlpm.ids)*ROWS(_xlpm.days),"",INDEX(_xlpm.ids,INT((_xlpm.n-1)/ROWS(_xlpm.days))+1)))</f>
        <v/>
      </c>
      <c r="C255" s="10" t="str" cm="1">
        <f t="array" ref="C255">_xlfn.LET(_xlpm.days,_xlfn._xlws.SORT(_xlfn.UNIQUE(INT(OpenMeteoAPI[ForecastDateTime]))),_xlpm.n,ROWS($C$2:C255),IF($B255="","",INDEX(_xlpm.days,MOD(_xlpm.n-1,ROWS(_xlpm.days))+1)))</f>
        <v/>
      </c>
      <c r="D255" s="3" t="str" cm="1">
        <f t="array" ref="D255">IF($B255="","",MAX(_xlfn._xlws.FILTER(OpenMeteoAPI[TemperatureC],(OpenMeteoAPI[LocationID]=$B255)*(INT(OpenMeteoAPI[ForecastDateTime])=$C255))))</f>
        <v/>
      </c>
      <c r="E255" s="3" t="str" cm="1">
        <f t="array" ref="E255">IF($B255="","",MIN(_xlfn._xlws.FILTER(OpenMeteoAPI[TemperatureC],(OpenMeteoAPI[LocationID]=$B255)*(INT(OpenMeteoAPI[ForecastDateTime])=$C255))))</f>
        <v/>
      </c>
      <c r="F255" s="4" t="str" cm="1">
        <f t="array" ref="F255">IF($B255="","",AVERAGE(_xlfn._xlws.FILTER(OpenMeteoAPI[RelativeHumidityPct],(OpenMeteoAPI[LocationID]=$B255)*(INT(OpenMeteoAPI[ForecastDateTime])=$C255)))/100)</f>
        <v/>
      </c>
      <c r="G255" s="4" t="str" cm="1">
        <f t="array" ref="G255">IF($B255="","",MAX(_xlfn._xlws.FILTER(OpenMeteoAPI[PrecipitationProbabilityPct],(OpenMeteoAPI[LocationID]=$B255)*(INT(OpenMeteoAPI[ForecastDateTime])=$C255)))/100)</f>
        <v/>
      </c>
      <c r="H255" s="3" t="str" cm="1">
        <f t="array" ref="H255">IF($B255="","",SUM(_xlfn._xlws.FILTER(OpenMeteoAPI[PrecipitationMM],(OpenMeteoAPI[LocationID]=$B255)*(INT(OpenMeteoAPI[ForecastDateTime])=$C255))))</f>
        <v/>
      </c>
      <c r="I255" s="3" t="str" cm="1">
        <f t="array" ref="I255">IF($B255="","",AVERAGE(_xlfn._xlws.FILTER(OpenMeteoAPI[WindSpeedKMH],(OpenMeteoAPI[LocationID]=$B255)*(INT(OpenMeteoAPI[ForecastDateTime])=$C255))))</f>
        <v/>
      </c>
      <c r="J255" t="str" cm="1">
        <f t="array" ref="J255">IF($B255="","",_xlfn.MODE.SNGL(_xlfn._xlws.FILTER(OpenMeteoAPI[WeatherCode],(OpenMeteoAPI[LocationID]=$B255)*(INT(OpenMeteoAPI[ForecastDateTime])=$C255))))</f>
        <v/>
      </c>
      <c r="K255" t="str" cm="1">
        <f t="array" ref="K255">IF($J255="","",_xlfn.IFS($J255=0,"Clear",$J255&lt;=3,"Partly Cloudy",OR($J255=45,$J255=48),"Fog",AND($J255&gt;=51,$J255&lt;=67),"Drizzle",AND($J255&gt;=71,$J255&lt;=77),"Snow",AND($J255&gt;=80,$J255&lt;=82),"Rain Showers",AND($J255&gt;=95,$J255&lt;=99),"Thunderstorm",TRUE,"Cloudy"))</f>
        <v/>
      </c>
      <c r="L255" t="str" cm="1">
        <f t="array" ref="L255">IF($J255="","",_xlfn.IFS($J255=0,_xlfn.UNICHAR(9728),$J255&lt;=3,_xlfn.UNICHAR(9729),OR($J255=45,$J255=48),"~",AND($J255&gt;=51,$J255&lt;=67),_xlfn.UNICHAR(9748),AND($J255&gt;=71,$J255&lt;=77),_xlfn.UNICHAR(10052),AND($J255&gt;=80,$J255&lt;=82),_xlfn.UNICHAR(9748),AND($J255&gt;=95,$J255&lt;=99),_xlfn.UNICHAR(9889),TRUE,_xlfn.UNICHAR(9729)))</f>
        <v/>
      </c>
    </row>
    <row r="256" spans="1:12">
      <c r="A256" t="str" cm="1">
        <f t="array" ref="A256">_xlfn.LET(_xlpm.ids,_xlfn._xlws.FILTER(Locations[LocationID],Locations[LocationID]&lt;&gt;""),_xlpm.days,_xlfn._xlws.SORT(_xlfn.UNIQUE(INT(OpenMeteoAPI[ForecastDateTime]))),_xlpm.n,ROWS($A$2:A256),IF(_xlpm.n&gt;ROWS(_xlpm.ids)*ROWS(_xlpm.days),"",_xlfn.XLOOKUP(INDEX(_xlpm.ids,INT((_xlpm.n-1)/ROWS(_xlpm.days))+1),Locations[LocationID],Locations[Display Location])))</f>
        <v/>
      </c>
      <c r="B256" t="str" cm="1">
        <f t="array" ref="B256">_xlfn.LET(_xlpm.ids,_xlfn._xlws.FILTER(Locations[LocationID],Locations[LocationID]&lt;&gt;""),_xlpm.days,_xlfn._xlws.SORT(_xlfn.UNIQUE(INT(OpenMeteoAPI[ForecastDateTime]))),_xlpm.n,ROWS($B$2:B256),IF(_xlpm.n&gt;ROWS(_xlpm.ids)*ROWS(_xlpm.days),"",INDEX(_xlpm.ids,INT((_xlpm.n-1)/ROWS(_xlpm.days))+1)))</f>
        <v/>
      </c>
      <c r="C256" s="10" t="str" cm="1">
        <f t="array" ref="C256">_xlfn.LET(_xlpm.days,_xlfn._xlws.SORT(_xlfn.UNIQUE(INT(OpenMeteoAPI[ForecastDateTime]))),_xlpm.n,ROWS($C$2:C256),IF($B256="","",INDEX(_xlpm.days,MOD(_xlpm.n-1,ROWS(_xlpm.days))+1)))</f>
        <v/>
      </c>
      <c r="D256" s="3" t="str" cm="1">
        <f t="array" ref="D256">IF($B256="","",MAX(_xlfn._xlws.FILTER(OpenMeteoAPI[TemperatureC],(OpenMeteoAPI[LocationID]=$B256)*(INT(OpenMeteoAPI[ForecastDateTime])=$C256))))</f>
        <v/>
      </c>
      <c r="E256" s="3" t="str" cm="1">
        <f t="array" ref="E256">IF($B256="","",MIN(_xlfn._xlws.FILTER(OpenMeteoAPI[TemperatureC],(OpenMeteoAPI[LocationID]=$B256)*(INT(OpenMeteoAPI[ForecastDateTime])=$C256))))</f>
        <v/>
      </c>
      <c r="F256" s="4" t="str" cm="1">
        <f t="array" ref="F256">IF($B256="","",AVERAGE(_xlfn._xlws.FILTER(OpenMeteoAPI[RelativeHumidityPct],(OpenMeteoAPI[LocationID]=$B256)*(INT(OpenMeteoAPI[ForecastDateTime])=$C256)))/100)</f>
        <v/>
      </c>
      <c r="G256" s="4" t="str" cm="1">
        <f t="array" ref="G256">IF($B256="","",MAX(_xlfn._xlws.FILTER(OpenMeteoAPI[PrecipitationProbabilityPct],(OpenMeteoAPI[LocationID]=$B256)*(INT(OpenMeteoAPI[ForecastDateTime])=$C256)))/100)</f>
        <v/>
      </c>
      <c r="H256" s="3" t="str" cm="1">
        <f t="array" ref="H256">IF($B256="","",SUM(_xlfn._xlws.FILTER(OpenMeteoAPI[PrecipitationMM],(OpenMeteoAPI[LocationID]=$B256)*(INT(OpenMeteoAPI[ForecastDateTime])=$C256))))</f>
        <v/>
      </c>
      <c r="I256" s="3" t="str" cm="1">
        <f t="array" ref="I256">IF($B256="","",AVERAGE(_xlfn._xlws.FILTER(OpenMeteoAPI[WindSpeedKMH],(OpenMeteoAPI[LocationID]=$B256)*(INT(OpenMeteoAPI[ForecastDateTime])=$C256))))</f>
        <v/>
      </c>
      <c r="J256" t="str" cm="1">
        <f t="array" ref="J256">IF($B256="","",_xlfn.MODE.SNGL(_xlfn._xlws.FILTER(OpenMeteoAPI[WeatherCode],(OpenMeteoAPI[LocationID]=$B256)*(INT(OpenMeteoAPI[ForecastDateTime])=$C256))))</f>
        <v/>
      </c>
      <c r="K256" t="str" cm="1">
        <f t="array" ref="K256">IF($J256="","",_xlfn.IFS($J256=0,"Clear",$J256&lt;=3,"Partly Cloudy",OR($J256=45,$J256=48),"Fog",AND($J256&gt;=51,$J256&lt;=67),"Drizzle",AND($J256&gt;=71,$J256&lt;=77),"Snow",AND($J256&gt;=80,$J256&lt;=82),"Rain Showers",AND($J256&gt;=95,$J256&lt;=99),"Thunderstorm",TRUE,"Cloudy"))</f>
        <v/>
      </c>
      <c r="L256" t="str" cm="1">
        <f t="array" ref="L256">IF($J256="","",_xlfn.IFS($J256=0,_xlfn.UNICHAR(9728),$J256&lt;=3,_xlfn.UNICHAR(9729),OR($J256=45,$J256=48),"~",AND($J256&gt;=51,$J256&lt;=67),_xlfn.UNICHAR(9748),AND($J256&gt;=71,$J256&lt;=77),_xlfn.UNICHAR(10052),AND($J256&gt;=80,$J256&lt;=82),_xlfn.UNICHAR(9748),AND($J256&gt;=95,$J256&lt;=99),_xlfn.UNICHAR(9889),TRUE,_xlfn.UNICHAR(9729)))</f>
        <v/>
      </c>
    </row>
    <row r="257" spans="1:12">
      <c r="A257" t="str" cm="1">
        <f t="array" ref="A257">_xlfn.LET(_xlpm.ids,_xlfn._xlws.FILTER(Locations[LocationID],Locations[LocationID]&lt;&gt;""),_xlpm.days,_xlfn._xlws.SORT(_xlfn.UNIQUE(INT(OpenMeteoAPI[ForecastDateTime]))),_xlpm.n,ROWS($A$2:A257),IF(_xlpm.n&gt;ROWS(_xlpm.ids)*ROWS(_xlpm.days),"",_xlfn.XLOOKUP(INDEX(_xlpm.ids,INT((_xlpm.n-1)/ROWS(_xlpm.days))+1),Locations[LocationID],Locations[Display Location])))</f>
        <v/>
      </c>
      <c r="B257" t="str" cm="1">
        <f t="array" ref="B257">_xlfn.LET(_xlpm.ids,_xlfn._xlws.FILTER(Locations[LocationID],Locations[LocationID]&lt;&gt;""),_xlpm.days,_xlfn._xlws.SORT(_xlfn.UNIQUE(INT(OpenMeteoAPI[ForecastDateTime]))),_xlpm.n,ROWS($B$2:B257),IF(_xlpm.n&gt;ROWS(_xlpm.ids)*ROWS(_xlpm.days),"",INDEX(_xlpm.ids,INT((_xlpm.n-1)/ROWS(_xlpm.days))+1)))</f>
        <v/>
      </c>
      <c r="C257" s="10" t="str" cm="1">
        <f t="array" ref="C257">_xlfn.LET(_xlpm.days,_xlfn._xlws.SORT(_xlfn.UNIQUE(INT(OpenMeteoAPI[ForecastDateTime]))),_xlpm.n,ROWS($C$2:C257),IF($B257="","",INDEX(_xlpm.days,MOD(_xlpm.n-1,ROWS(_xlpm.days))+1)))</f>
        <v/>
      </c>
      <c r="D257" s="3" t="str" cm="1">
        <f t="array" ref="D257">IF($B257="","",MAX(_xlfn._xlws.FILTER(OpenMeteoAPI[TemperatureC],(OpenMeteoAPI[LocationID]=$B257)*(INT(OpenMeteoAPI[ForecastDateTime])=$C257))))</f>
        <v/>
      </c>
      <c r="E257" s="3" t="str" cm="1">
        <f t="array" ref="E257">IF($B257="","",MIN(_xlfn._xlws.FILTER(OpenMeteoAPI[TemperatureC],(OpenMeteoAPI[LocationID]=$B257)*(INT(OpenMeteoAPI[ForecastDateTime])=$C257))))</f>
        <v/>
      </c>
      <c r="F257" s="4" t="str" cm="1">
        <f t="array" ref="F257">IF($B257="","",AVERAGE(_xlfn._xlws.FILTER(OpenMeteoAPI[RelativeHumidityPct],(OpenMeteoAPI[LocationID]=$B257)*(INT(OpenMeteoAPI[ForecastDateTime])=$C257)))/100)</f>
        <v/>
      </c>
      <c r="G257" s="4" t="str" cm="1">
        <f t="array" ref="G257">IF($B257="","",MAX(_xlfn._xlws.FILTER(OpenMeteoAPI[PrecipitationProbabilityPct],(OpenMeteoAPI[LocationID]=$B257)*(INT(OpenMeteoAPI[ForecastDateTime])=$C257)))/100)</f>
        <v/>
      </c>
      <c r="H257" s="3" t="str" cm="1">
        <f t="array" ref="H257">IF($B257="","",SUM(_xlfn._xlws.FILTER(OpenMeteoAPI[PrecipitationMM],(OpenMeteoAPI[LocationID]=$B257)*(INT(OpenMeteoAPI[ForecastDateTime])=$C257))))</f>
        <v/>
      </c>
      <c r="I257" s="3" t="str" cm="1">
        <f t="array" ref="I257">IF($B257="","",AVERAGE(_xlfn._xlws.FILTER(OpenMeteoAPI[WindSpeedKMH],(OpenMeteoAPI[LocationID]=$B257)*(INT(OpenMeteoAPI[ForecastDateTime])=$C257))))</f>
        <v/>
      </c>
      <c r="J257" t="str" cm="1">
        <f t="array" ref="J257">IF($B257="","",_xlfn.MODE.SNGL(_xlfn._xlws.FILTER(OpenMeteoAPI[WeatherCode],(OpenMeteoAPI[LocationID]=$B257)*(INT(OpenMeteoAPI[ForecastDateTime])=$C257))))</f>
        <v/>
      </c>
      <c r="K257" t="str" cm="1">
        <f t="array" ref="K257">IF($J257="","",_xlfn.IFS($J257=0,"Clear",$J257&lt;=3,"Partly Cloudy",OR($J257=45,$J257=48),"Fog",AND($J257&gt;=51,$J257&lt;=67),"Drizzle",AND($J257&gt;=71,$J257&lt;=77),"Snow",AND($J257&gt;=80,$J257&lt;=82),"Rain Showers",AND($J257&gt;=95,$J257&lt;=99),"Thunderstorm",TRUE,"Cloudy"))</f>
        <v/>
      </c>
      <c r="L257" t="str" cm="1">
        <f t="array" ref="L257">IF($J257="","",_xlfn.IFS($J257=0,_xlfn.UNICHAR(9728),$J257&lt;=3,_xlfn.UNICHAR(9729),OR($J257=45,$J257=48),"~",AND($J257&gt;=51,$J257&lt;=67),_xlfn.UNICHAR(9748),AND($J257&gt;=71,$J257&lt;=77),_xlfn.UNICHAR(10052),AND($J257&gt;=80,$J257&lt;=82),_xlfn.UNICHAR(9748),AND($J257&gt;=95,$J257&lt;=99),_xlfn.UNICHAR(9889),TRUE,_xlfn.UNICHAR(9729)))</f>
        <v/>
      </c>
    </row>
    <row r="258" spans="1:12">
      <c r="A258" t="str" cm="1">
        <f t="array" ref="A258">_xlfn.LET(_xlpm.ids,_xlfn._xlws.FILTER(Locations[LocationID],Locations[LocationID]&lt;&gt;""),_xlpm.days,_xlfn._xlws.SORT(_xlfn.UNIQUE(INT(OpenMeteoAPI[ForecastDateTime]))),_xlpm.n,ROWS($A$2:A258),IF(_xlpm.n&gt;ROWS(_xlpm.ids)*ROWS(_xlpm.days),"",_xlfn.XLOOKUP(INDEX(_xlpm.ids,INT((_xlpm.n-1)/ROWS(_xlpm.days))+1),Locations[LocationID],Locations[Display Location])))</f>
        <v/>
      </c>
      <c r="B258" t="str" cm="1">
        <f t="array" ref="B258">_xlfn.LET(_xlpm.ids,_xlfn._xlws.FILTER(Locations[LocationID],Locations[LocationID]&lt;&gt;""),_xlpm.days,_xlfn._xlws.SORT(_xlfn.UNIQUE(INT(OpenMeteoAPI[ForecastDateTime]))),_xlpm.n,ROWS($B$2:B258),IF(_xlpm.n&gt;ROWS(_xlpm.ids)*ROWS(_xlpm.days),"",INDEX(_xlpm.ids,INT((_xlpm.n-1)/ROWS(_xlpm.days))+1)))</f>
        <v/>
      </c>
      <c r="C258" s="10" t="str" cm="1">
        <f t="array" ref="C258">_xlfn.LET(_xlpm.days,_xlfn._xlws.SORT(_xlfn.UNIQUE(INT(OpenMeteoAPI[ForecastDateTime]))),_xlpm.n,ROWS($C$2:C258),IF($B258="","",INDEX(_xlpm.days,MOD(_xlpm.n-1,ROWS(_xlpm.days))+1)))</f>
        <v/>
      </c>
      <c r="D258" s="3" t="str" cm="1">
        <f t="array" ref="D258">IF($B258="","",MAX(_xlfn._xlws.FILTER(OpenMeteoAPI[TemperatureC],(OpenMeteoAPI[LocationID]=$B258)*(INT(OpenMeteoAPI[ForecastDateTime])=$C258))))</f>
        <v/>
      </c>
      <c r="E258" s="3" t="str" cm="1">
        <f t="array" ref="E258">IF($B258="","",MIN(_xlfn._xlws.FILTER(OpenMeteoAPI[TemperatureC],(OpenMeteoAPI[LocationID]=$B258)*(INT(OpenMeteoAPI[ForecastDateTime])=$C258))))</f>
        <v/>
      </c>
      <c r="F258" s="4" t="str" cm="1">
        <f t="array" ref="F258">IF($B258="","",AVERAGE(_xlfn._xlws.FILTER(OpenMeteoAPI[RelativeHumidityPct],(OpenMeteoAPI[LocationID]=$B258)*(INT(OpenMeteoAPI[ForecastDateTime])=$C258)))/100)</f>
        <v/>
      </c>
      <c r="G258" s="4" t="str" cm="1">
        <f t="array" ref="G258">IF($B258="","",MAX(_xlfn._xlws.FILTER(OpenMeteoAPI[PrecipitationProbabilityPct],(OpenMeteoAPI[LocationID]=$B258)*(INT(OpenMeteoAPI[ForecastDateTime])=$C258)))/100)</f>
        <v/>
      </c>
      <c r="H258" s="3" t="str" cm="1">
        <f t="array" ref="H258">IF($B258="","",SUM(_xlfn._xlws.FILTER(OpenMeteoAPI[PrecipitationMM],(OpenMeteoAPI[LocationID]=$B258)*(INT(OpenMeteoAPI[ForecastDateTime])=$C258))))</f>
        <v/>
      </c>
      <c r="I258" s="3" t="str" cm="1">
        <f t="array" ref="I258">IF($B258="","",AVERAGE(_xlfn._xlws.FILTER(OpenMeteoAPI[WindSpeedKMH],(OpenMeteoAPI[LocationID]=$B258)*(INT(OpenMeteoAPI[ForecastDateTime])=$C258))))</f>
        <v/>
      </c>
      <c r="J258" t="str" cm="1">
        <f t="array" ref="J258">IF($B258="","",_xlfn.MODE.SNGL(_xlfn._xlws.FILTER(OpenMeteoAPI[WeatherCode],(OpenMeteoAPI[LocationID]=$B258)*(INT(OpenMeteoAPI[ForecastDateTime])=$C258))))</f>
        <v/>
      </c>
      <c r="K258" t="str" cm="1">
        <f t="array" ref="K258">IF($J258="","",_xlfn.IFS($J258=0,"Clear",$J258&lt;=3,"Partly Cloudy",OR($J258=45,$J258=48),"Fog",AND($J258&gt;=51,$J258&lt;=67),"Drizzle",AND($J258&gt;=71,$J258&lt;=77),"Snow",AND($J258&gt;=80,$J258&lt;=82),"Rain Showers",AND($J258&gt;=95,$J258&lt;=99),"Thunderstorm",TRUE,"Cloudy"))</f>
        <v/>
      </c>
      <c r="L258" t="str" cm="1">
        <f t="array" ref="L258">IF($J258="","",_xlfn.IFS($J258=0,_xlfn.UNICHAR(9728),$J258&lt;=3,_xlfn.UNICHAR(9729),OR($J258=45,$J258=48),"~",AND($J258&gt;=51,$J258&lt;=67),_xlfn.UNICHAR(9748),AND($J258&gt;=71,$J258&lt;=77),_xlfn.UNICHAR(10052),AND($J258&gt;=80,$J258&lt;=82),_xlfn.UNICHAR(9748),AND($J258&gt;=95,$J258&lt;=99),_xlfn.UNICHAR(9889),TRUE,_xlfn.UNICHAR(9729)))</f>
        <v/>
      </c>
    </row>
    <row r="259" spans="1:12">
      <c r="A259" t="str" cm="1">
        <f t="array" ref="A259">_xlfn.LET(_xlpm.ids,_xlfn._xlws.FILTER(Locations[LocationID],Locations[LocationID]&lt;&gt;""),_xlpm.days,_xlfn._xlws.SORT(_xlfn.UNIQUE(INT(OpenMeteoAPI[ForecastDateTime]))),_xlpm.n,ROWS($A$2:A259),IF(_xlpm.n&gt;ROWS(_xlpm.ids)*ROWS(_xlpm.days),"",_xlfn.XLOOKUP(INDEX(_xlpm.ids,INT((_xlpm.n-1)/ROWS(_xlpm.days))+1),Locations[LocationID],Locations[Display Location])))</f>
        <v/>
      </c>
      <c r="B259" t="str" cm="1">
        <f t="array" ref="B259">_xlfn.LET(_xlpm.ids,_xlfn._xlws.FILTER(Locations[LocationID],Locations[LocationID]&lt;&gt;""),_xlpm.days,_xlfn._xlws.SORT(_xlfn.UNIQUE(INT(OpenMeteoAPI[ForecastDateTime]))),_xlpm.n,ROWS($B$2:B259),IF(_xlpm.n&gt;ROWS(_xlpm.ids)*ROWS(_xlpm.days),"",INDEX(_xlpm.ids,INT((_xlpm.n-1)/ROWS(_xlpm.days))+1)))</f>
        <v/>
      </c>
      <c r="C259" s="10" t="str" cm="1">
        <f t="array" ref="C259">_xlfn.LET(_xlpm.days,_xlfn._xlws.SORT(_xlfn.UNIQUE(INT(OpenMeteoAPI[ForecastDateTime]))),_xlpm.n,ROWS($C$2:C259),IF($B259="","",INDEX(_xlpm.days,MOD(_xlpm.n-1,ROWS(_xlpm.days))+1)))</f>
        <v/>
      </c>
      <c r="D259" s="3" t="str" cm="1">
        <f t="array" ref="D259">IF($B259="","",MAX(_xlfn._xlws.FILTER(OpenMeteoAPI[TemperatureC],(OpenMeteoAPI[LocationID]=$B259)*(INT(OpenMeteoAPI[ForecastDateTime])=$C259))))</f>
        <v/>
      </c>
      <c r="E259" s="3" t="str" cm="1">
        <f t="array" ref="E259">IF($B259="","",MIN(_xlfn._xlws.FILTER(OpenMeteoAPI[TemperatureC],(OpenMeteoAPI[LocationID]=$B259)*(INT(OpenMeteoAPI[ForecastDateTime])=$C259))))</f>
        <v/>
      </c>
      <c r="F259" s="4" t="str" cm="1">
        <f t="array" ref="F259">IF($B259="","",AVERAGE(_xlfn._xlws.FILTER(OpenMeteoAPI[RelativeHumidityPct],(OpenMeteoAPI[LocationID]=$B259)*(INT(OpenMeteoAPI[ForecastDateTime])=$C259)))/100)</f>
        <v/>
      </c>
      <c r="G259" s="4" t="str" cm="1">
        <f t="array" ref="G259">IF($B259="","",MAX(_xlfn._xlws.FILTER(OpenMeteoAPI[PrecipitationProbabilityPct],(OpenMeteoAPI[LocationID]=$B259)*(INT(OpenMeteoAPI[ForecastDateTime])=$C259)))/100)</f>
        <v/>
      </c>
      <c r="H259" s="3" t="str" cm="1">
        <f t="array" ref="H259">IF($B259="","",SUM(_xlfn._xlws.FILTER(OpenMeteoAPI[PrecipitationMM],(OpenMeteoAPI[LocationID]=$B259)*(INT(OpenMeteoAPI[ForecastDateTime])=$C259))))</f>
        <v/>
      </c>
      <c r="I259" s="3" t="str" cm="1">
        <f t="array" ref="I259">IF($B259="","",AVERAGE(_xlfn._xlws.FILTER(OpenMeteoAPI[WindSpeedKMH],(OpenMeteoAPI[LocationID]=$B259)*(INT(OpenMeteoAPI[ForecastDateTime])=$C259))))</f>
        <v/>
      </c>
      <c r="J259" t="str" cm="1">
        <f t="array" ref="J259">IF($B259="","",_xlfn.MODE.SNGL(_xlfn._xlws.FILTER(OpenMeteoAPI[WeatherCode],(OpenMeteoAPI[LocationID]=$B259)*(INT(OpenMeteoAPI[ForecastDateTime])=$C259))))</f>
        <v/>
      </c>
      <c r="K259" t="str" cm="1">
        <f t="array" ref="K259">IF($J259="","",_xlfn.IFS($J259=0,"Clear",$J259&lt;=3,"Partly Cloudy",OR($J259=45,$J259=48),"Fog",AND($J259&gt;=51,$J259&lt;=67),"Drizzle",AND($J259&gt;=71,$J259&lt;=77),"Snow",AND($J259&gt;=80,$J259&lt;=82),"Rain Showers",AND($J259&gt;=95,$J259&lt;=99),"Thunderstorm",TRUE,"Cloudy"))</f>
        <v/>
      </c>
      <c r="L259" t="str" cm="1">
        <f t="array" ref="L259">IF($J259="","",_xlfn.IFS($J259=0,_xlfn.UNICHAR(9728),$J259&lt;=3,_xlfn.UNICHAR(9729),OR($J259=45,$J259=48),"~",AND($J259&gt;=51,$J259&lt;=67),_xlfn.UNICHAR(9748),AND($J259&gt;=71,$J259&lt;=77),_xlfn.UNICHAR(10052),AND($J259&gt;=80,$J259&lt;=82),_xlfn.UNICHAR(9748),AND($J259&gt;=95,$J259&lt;=99),_xlfn.UNICHAR(9889),TRUE,_xlfn.UNICHAR(9729)))</f>
        <v/>
      </c>
    </row>
    <row r="260" spans="1:12">
      <c r="A260" t="str" cm="1">
        <f t="array" ref="A260">_xlfn.LET(_xlpm.ids,_xlfn._xlws.FILTER(Locations[LocationID],Locations[LocationID]&lt;&gt;""),_xlpm.days,_xlfn._xlws.SORT(_xlfn.UNIQUE(INT(OpenMeteoAPI[ForecastDateTime]))),_xlpm.n,ROWS($A$2:A260),IF(_xlpm.n&gt;ROWS(_xlpm.ids)*ROWS(_xlpm.days),"",_xlfn.XLOOKUP(INDEX(_xlpm.ids,INT((_xlpm.n-1)/ROWS(_xlpm.days))+1),Locations[LocationID],Locations[Display Location])))</f>
        <v/>
      </c>
      <c r="B260" t="str" cm="1">
        <f t="array" ref="B260">_xlfn.LET(_xlpm.ids,_xlfn._xlws.FILTER(Locations[LocationID],Locations[LocationID]&lt;&gt;""),_xlpm.days,_xlfn._xlws.SORT(_xlfn.UNIQUE(INT(OpenMeteoAPI[ForecastDateTime]))),_xlpm.n,ROWS($B$2:B260),IF(_xlpm.n&gt;ROWS(_xlpm.ids)*ROWS(_xlpm.days),"",INDEX(_xlpm.ids,INT((_xlpm.n-1)/ROWS(_xlpm.days))+1)))</f>
        <v/>
      </c>
      <c r="C260" s="10" t="str" cm="1">
        <f t="array" ref="C260">_xlfn.LET(_xlpm.days,_xlfn._xlws.SORT(_xlfn.UNIQUE(INT(OpenMeteoAPI[ForecastDateTime]))),_xlpm.n,ROWS($C$2:C260),IF($B260="","",INDEX(_xlpm.days,MOD(_xlpm.n-1,ROWS(_xlpm.days))+1)))</f>
        <v/>
      </c>
      <c r="D260" s="3" t="str" cm="1">
        <f t="array" ref="D260">IF($B260="","",MAX(_xlfn._xlws.FILTER(OpenMeteoAPI[TemperatureC],(OpenMeteoAPI[LocationID]=$B260)*(INT(OpenMeteoAPI[ForecastDateTime])=$C260))))</f>
        <v/>
      </c>
      <c r="E260" s="3" t="str" cm="1">
        <f t="array" ref="E260">IF($B260="","",MIN(_xlfn._xlws.FILTER(OpenMeteoAPI[TemperatureC],(OpenMeteoAPI[LocationID]=$B260)*(INT(OpenMeteoAPI[ForecastDateTime])=$C260))))</f>
        <v/>
      </c>
      <c r="F260" s="4" t="str" cm="1">
        <f t="array" ref="F260">IF($B260="","",AVERAGE(_xlfn._xlws.FILTER(OpenMeteoAPI[RelativeHumidityPct],(OpenMeteoAPI[LocationID]=$B260)*(INT(OpenMeteoAPI[ForecastDateTime])=$C260)))/100)</f>
        <v/>
      </c>
      <c r="G260" s="4" t="str" cm="1">
        <f t="array" ref="G260">IF($B260="","",MAX(_xlfn._xlws.FILTER(OpenMeteoAPI[PrecipitationProbabilityPct],(OpenMeteoAPI[LocationID]=$B260)*(INT(OpenMeteoAPI[ForecastDateTime])=$C260)))/100)</f>
        <v/>
      </c>
      <c r="H260" s="3" t="str" cm="1">
        <f t="array" ref="H260">IF($B260="","",SUM(_xlfn._xlws.FILTER(OpenMeteoAPI[PrecipitationMM],(OpenMeteoAPI[LocationID]=$B260)*(INT(OpenMeteoAPI[ForecastDateTime])=$C260))))</f>
        <v/>
      </c>
      <c r="I260" s="3" t="str" cm="1">
        <f t="array" ref="I260">IF($B260="","",AVERAGE(_xlfn._xlws.FILTER(OpenMeteoAPI[WindSpeedKMH],(OpenMeteoAPI[LocationID]=$B260)*(INT(OpenMeteoAPI[ForecastDateTime])=$C260))))</f>
        <v/>
      </c>
      <c r="J260" t="str" cm="1">
        <f t="array" ref="J260">IF($B260="","",_xlfn.MODE.SNGL(_xlfn._xlws.FILTER(OpenMeteoAPI[WeatherCode],(OpenMeteoAPI[LocationID]=$B260)*(INT(OpenMeteoAPI[ForecastDateTime])=$C260))))</f>
        <v/>
      </c>
      <c r="K260" t="str" cm="1">
        <f t="array" ref="K260">IF($J260="","",_xlfn.IFS($J260=0,"Clear",$J260&lt;=3,"Partly Cloudy",OR($J260=45,$J260=48),"Fog",AND($J260&gt;=51,$J260&lt;=67),"Drizzle",AND($J260&gt;=71,$J260&lt;=77),"Snow",AND($J260&gt;=80,$J260&lt;=82),"Rain Showers",AND($J260&gt;=95,$J260&lt;=99),"Thunderstorm",TRUE,"Cloudy"))</f>
        <v/>
      </c>
      <c r="L260" t="str" cm="1">
        <f t="array" ref="L260">IF($J260="","",_xlfn.IFS($J260=0,_xlfn.UNICHAR(9728),$J260&lt;=3,_xlfn.UNICHAR(9729),OR($J260=45,$J260=48),"~",AND($J260&gt;=51,$J260&lt;=67),_xlfn.UNICHAR(9748),AND($J260&gt;=71,$J260&lt;=77),_xlfn.UNICHAR(10052),AND($J260&gt;=80,$J260&lt;=82),_xlfn.UNICHAR(9748),AND($J260&gt;=95,$J260&lt;=99),_xlfn.UNICHAR(9889),TRUE,_xlfn.UNICHAR(9729)))</f>
        <v/>
      </c>
    </row>
    <row r="261" spans="1:12">
      <c r="A261" t="str" cm="1">
        <f t="array" ref="A261">_xlfn.LET(_xlpm.ids,_xlfn._xlws.FILTER(Locations[LocationID],Locations[LocationID]&lt;&gt;""),_xlpm.days,_xlfn._xlws.SORT(_xlfn.UNIQUE(INT(OpenMeteoAPI[ForecastDateTime]))),_xlpm.n,ROWS($A$2:A261),IF(_xlpm.n&gt;ROWS(_xlpm.ids)*ROWS(_xlpm.days),"",_xlfn.XLOOKUP(INDEX(_xlpm.ids,INT((_xlpm.n-1)/ROWS(_xlpm.days))+1),Locations[LocationID],Locations[Display Location])))</f>
        <v/>
      </c>
      <c r="B261" t="str" cm="1">
        <f t="array" ref="B261">_xlfn.LET(_xlpm.ids,_xlfn._xlws.FILTER(Locations[LocationID],Locations[LocationID]&lt;&gt;""),_xlpm.days,_xlfn._xlws.SORT(_xlfn.UNIQUE(INT(OpenMeteoAPI[ForecastDateTime]))),_xlpm.n,ROWS($B$2:B261),IF(_xlpm.n&gt;ROWS(_xlpm.ids)*ROWS(_xlpm.days),"",INDEX(_xlpm.ids,INT((_xlpm.n-1)/ROWS(_xlpm.days))+1)))</f>
        <v/>
      </c>
      <c r="C261" s="10" t="str" cm="1">
        <f t="array" ref="C261">_xlfn.LET(_xlpm.days,_xlfn._xlws.SORT(_xlfn.UNIQUE(INT(OpenMeteoAPI[ForecastDateTime]))),_xlpm.n,ROWS($C$2:C261),IF($B261="","",INDEX(_xlpm.days,MOD(_xlpm.n-1,ROWS(_xlpm.days))+1)))</f>
        <v/>
      </c>
      <c r="D261" s="3" t="str" cm="1">
        <f t="array" ref="D261">IF($B261="","",MAX(_xlfn._xlws.FILTER(OpenMeteoAPI[TemperatureC],(OpenMeteoAPI[LocationID]=$B261)*(INT(OpenMeteoAPI[ForecastDateTime])=$C261))))</f>
        <v/>
      </c>
      <c r="E261" s="3" t="str" cm="1">
        <f t="array" ref="E261">IF($B261="","",MIN(_xlfn._xlws.FILTER(OpenMeteoAPI[TemperatureC],(OpenMeteoAPI[LocationID]=$B261)*(INT(OpenMeteoAPI[ForecastDateTime])=$C261))))</f>
        <v/>
      </c>
      <c r="F261" s="4" t="str" cm="1">
        <f t="array" ref="F261">IF($B261="","",AVERAGE(_xlfn._xlws.FILTER(OpenMeteoAPI[RelativeHumidityPct],(OpenMeteoAPI[LocationID]=$B261)*(INT(OpenMeteoAPI[ForecastDateTime])=$C261)))/100)</f>
        <v/>
      </c>
      <c r="G261" s="4" t="str" cm="1">
        <f t="array" ref="G261">IF($B261="","",MAX(_xlfn._xlws.FILTER(OpenMeteoAPI[PrecipitationProbabilityPct],(OpenMeteoAPI[LocationID]=$B261)*(INT(OpenMeteoAPI[ForecastDateTime])=$C261)))/100)</f>
        <v/>
      </c>
      <c r="H261" s="3" t="str" cm="1">
        <f t="array" ref="H261">IF($B261="","",SUM(_xlfn._xlws.FILTER(OpenMeteoAPI[PrecipitationMM],(OpenMeteoAPI[LocationID]=$B261)*(INT(OpenMeteoAPI[ForecastDateTime])=$C261))))</f>
        <v/>
      </c>
      <c r="I261" s="3" t="str" cm="1">
        <f t="array" ref="I261">IF($B261="","",AVERAGE(_xlfn._xlws.FILTER(OpenMeteoAPI[WindSpeedKMH],(OpenMeteoAPI[LocationID]=$B261)*(INT(OpenMeteoAPI[ForecastDateTime])=$C261))))</f>
        <v/>
      </c>
      <c r="J261" t="str" cm="1">
        <f t="array" ref="J261">IF($B261="","",_xlfn.MODE.SNGL(_xlfn._xlws.FILTER(OpenMeteoAPI[WeatherCode],(OpenMeteoAPI[LocationID]=$B261)*(INT(OpenMeteoAPI[ForecastDateTime])=$C261))))</f>
        <v/>
      </c>
      <c r="K261" t="str" cm="1">
        <f t="array" ref="K261">IF($J261="","",_xlfn.IFS($J261=0,"Clear",$J261&lt;=3,"Partly Cloudy",OR($J261=45,$J261=48),"Fog",AND($J261&gt;=51,$J261&lt;=67),"Drizzle",AND($J261&gt;=71,$J261&lt;=77),"Snow",AND($J261&gt;=80,$J261&lt;=82),"Rain Showers",AND($J261&gt;=95,$J261&lt;=99),"Thunderstorm",TRUE,"Cloudy"))</f>
        <v/>
      </c>
      <c r="L261" t="str" cm="1">
        <f t="array" ref="L261">IF($J261="","",_xlfn.IFS($J261=0,_xlfn.UNICHAR(9728),$J261&lt;=3,_xlfn.UNICHAR(9729),OR($J261=45,$J261=48),"~",AND($J261&gt;=51,$J261&lt;=67),_xlfn.UNICHAR(9748),AND($J261&gt;=71,$J261&lt;=77),_xlfn.UNICHAR(10052),AND($J261&gt;=80,$J261&lt;=82),_xlfn.UNICHAR(9748),AND($J261&gt;=95,$J261&lt;=99),_xlfn.UNICHAR(9889),TRUE,_xlfn.UNICHAR(9729)))</f>
        <v/>
      </c>
    </row>
    <row r="262" spans="1:12">
      <c r="A262" t="str" cm="1">
        <f t="array" ref="A262">_xlfn.LET(_xlpm.ids,_xlfn._xlws.FILTER(Locations[LocationID],Locations[LocationID]&lt;&gt;""),_xlpm.days,_xlfn._xlws.SORT(_xlfn.UNIQUE(INT(OpenMeteoAPI[ForecastDateTime]))),_xlpm.n,ROWS($A$2:A262),IF(_xlpm.n&gt;ROWS(_xlpm.ids)*ROWS(_xlpm.days),"",_xlfn.XLOOKUP(INDEX(_xlpm.ids,INT((_xlpm.n-1)/ROWS(_xlpm.days))+1),Locations[LocationID],Locations[Display Location])))</f>
        <v/>
      </c>
      <c r="B262" t="str" cm="1">
        <f t="array" ref="B262">_xlfn.LET(_xlpm.ids,_xlfn._xlws.FILTER(Locations[LocationID],Locations[LocationID]&lt;&gt;""),_xlpm.days,_xlfn._xlws.SORT(_xlfn.UNIQUE(INT(OpenMeteoAPI[ForecastDateTime]))),_xlpm.n,ROWS($B$2:B262),IF(_xlpm.n&gt;ROWS(_xlpm.ids)*ROWS(_xlpm.days),"",INDEX(_xlpm.ids,INT((_xlpm.n-1)/ROWS(_xlpm.days))+1)))</f>
        <v/>
      </c>
      <c r="C262" s="10" t="str" cm="1">
        <f t="array" ref="C262">_xlfn.LET(_xlpm.days,_xlfn._xlws.SORT(_xlfn.UNIQUE(INT(OpenMeteoAPI[ForecastDateTime]))),_xlpm.n,ROWS($C$2:C262),IF($B262="","",INDEX(_xlpm.days,MOD(_xlpm.n-1,ROWS(_xlpm.days))+1)))</f>
        <v/>
      </c>
      <c r="D262" s="3" t="str" cm="1">
        <f t="array" ref="D262">IF($B262="","",MAX(_xlfn._xlws.FILTER(OpenMeteoAPI[TemperatureC],(OpenMeteoAPI[LocationID]=$B262)*(INT(OpenMeteoAPI[ForecastDateTime])=$C262))))</f>
        <v/>
      </c>
      <c r="E262" s="3" t="str" cm="1">
        <f t="array" ref="E262">IF($B262="","",MIN(_xlfn._xlws.FILTER(OpenMeteoAPI[TemperatureC],(OpenMeteoAPI[LocationID]=$B262)*(INT(OpenMeteoAPI[ForecastDateTime])=$C262))))</f>
        <v/>
      </c>
      <c r="F262" s="4" t="str" cm="1">
        <f t="array" ref="F262">IF($B262="","",AVERAGE(_xlfn._xlws.FILTER(OpenMeteoAPI[RelativeHumidityPct],(OpenMeteoAPI[LocationID]=$B262)*(INT(OpenMeteoAPI[ForecastDateTime])=$C262)))/100)</f>
        <v/>
      </c>
      <c r="G262" s="4" t="str" cm="1">
        <f t="array" ref="G262">IF($B262="","",MAX(_xlfn._xlws.FILTER(OpenMeteoAPI[PrecipitationProbabilityPct],(OpenMeteoAPI[LocationID]=$B262)*(INT(OpenMeteoAPI[ForecastDateTime])=$C262)))/100)</f>
        <v/>
      </c>
      <c r="H262" s="3" t="str" cm="1">
        <f t="array" ref="H262">IF($B262="","",SUM(_xlfn._xlws.FILTER(OpenMeteoAPI[PrecipitationMM],(OpenMeteoAPI[LocationID]=$B262)*(INT(OpenMeteoAPI[ForecastDateTime])=$C262))))</f>
        <v/>
      </c>
      <c r="I262" s="3" t="str" cm="1">
        <f t="array" ref="I262">IF($B262="","",AVERAGE(_xlfn._xlws.FILTER(OpenMeteoAPI[WindSpeedKMH],(OpenMeteoAPI[LocationID]=$B262)*(INT(OpenMeteoAPI[ForecastDateTime])=$C262))))</f>
        <v/>
      </c>
      <c r="J262" t="str" cm="1">
        <f t="array" ref="J262">IF($B262="","",_xlfn.MODE.SNGL(_xlfn._xlws.FILTER(OpenMeteoAPI[WeatherCode],(OpenMeteoAPI[LocationID]=$B262)*(INT(OpenMeteoAPI[ForecastDateTime])=$C262))))</f>
        <v/>
      </c>
      <c r="K262" t="str" cm="1">
        <f t="array" ref="K262">IF($J262="","",_xlfn.IFS($J262=0,"Clear",$J262&lt;=3,"Partly Cloudy",OR($J262=45,$J262=48),"Fog",AND($J262&gt;=51,$J262&lt;=67),"Drizzle",AND($J262&gt;=71,$J262&lt;=77),"Snow",AND($J262&gt;=80,$J262&lt;=82),"Rain Showers",AND($J262&gt;=95,$J262&lt;=99),"Thunderstorm",TRUE,"Cloudy"))</f>
        <v/>
      </c>
      <c r="L262" t="str" cm="1">
        <f t="array" ref="L262">IF($J262="","",_xlfn.IFS($J262=0,_xlfn.UNICHAR(9728),$J262&lt;=3,_xlfn.UNICHAR(9729),OR($J262=45,$J262=48),"~",AND($J262&gt;=51,$J262&lt;=67),_xlfn.UNICHAR(9748),AND($J262&gt;=71,$J262&lt;=77),_xlfn.UNICHAR(10052),AND($J262&gt;=80,$J262&lt;=82),_xlfn.UNICHAR(9748),AND($J262&gt;=95,$J262&lt;=99),_xlfn.UNICHAR(9889),TRUE,_xlfn.UNICHAR(9729)))</f>
        <v/>
      </c>
    </row>
    <row r="263" spans="1:12">
      <c r="A263" t="str" cm="1">
        <f t="array" ref="A263">_xlfn.LET(_xlpm.ids,_xlfn._xlws.FILTER(Locations[LocationID],Locations[LocationID]&lt;&gt;""),_xlpm.days,_xlfn._xlws.SORT(_xlfn.UNIQUE(INT(OpenMeteoAPI[ForecastDateTime]))),_xlpm.n,ROWS($A$2:A263),IF(_xlpm.n&gt;ROWS(_xlpm.ids)*ROWS(_xlpm.days),"",_xlfn.XLOOKUP(INDEX(_xlpm.ids,INT((_xlpm.n-1)/ROWS(_xlpm.days))+1),Locations[LocationID],Locations[Display Location])))</f>
        <v/>
      </c>
      <c r="B263" t="str" cm="1">
        <f t="array" ref="B263">_xlfn.LET(_xlpm.ids,_xlfn._xlws.FILTER(Locations[LocationID],Locations[LocationID]&lt;&gt;""),_xlpm.days,_xlfn._xlws.SORT(_xlfn.UNIQUE(INT(OpenMeteoAPI[ForecastDateTime]))),_xlpm.n,ROWS($B$2:B263),IF(_xlpm.n&gt;ROWS(_xlpm.ids)*ROWS(_xlpm.days),"",INDEX(_xlpm.ids,INT((_xlpm.n-1)/ROWS(_xlpm.days))+1)))</f>
        <v/>
      </c>
      <c r="C263" s="10" t="str" cm="1">
        <f t="array" ref="C263">_xlfn.LET(_xlpm.days,_xlfn._xlws.SORT(_xlfn.UNIQUE(INT(OpenMeteoAPI[ForecastDateTime]))),_xlpm.n,ROWS($C$2:C263),IF($B263="","",INDEX(_xlpm.days,MOD(_xlpm.n-1,ROWS(_xlpm.days))+1)))</f>
        <v/>
      </c>
      <c r="D263" s="3" t="str" cm="1">
        <f t="array" ref="D263">IF($B263="","",MAX(_xlfn._xlws.FILTER(OpenMeteoAPI[TemperatureC],(OpenMeteoAPI[LocationID]=$B263)*(INT(OpenMeteoAPI[ForecastDateTime])=$C263))))</f>
        <v/>
      </c>
      <c r="E263" s="3" t="str" cm="1">
        <f t="array" ref="E263">IF($B263="","",MIN(_xlfn._xlws.FILTER(OpenMeteoAPI[TemperatureC],(OpenMeteoAPI[LocationID]=$B263)*(INT(OpenMeteoAPI[ForecastDateTime])=$C263))))</f>
        <v/>
      </c>
      <c r="F263" s="4" t="str" cm="1">
        <f t="array" ref="F263">IF($B263="","",AVERAGE(_xlfn._xlws.FILTER(OpenMeteoAPI[RelativeHumidityPct],(OpenMeteoAPI[LocationID]=$B263)*(INT(OpenMeteoAPI[ForecastDateTime])=$C263)))/100)</f>
        <v/>
      </c>
      <c r="G263" s="4" t="str" cm="1">
        <f t="array" ref="G263">IF($B263="","",MAX(_xlfn._xlws.FILTER(OpenMeteoAPI[PrecipitationProbabilityPct],(OpenMeteoAPI[LocationID]=$B263)*(INT(OpenMeteoAPI[ForecastDateTime])=$C263)))/100)</f>
        <v/>
      </c>
      <c r="H263" s="3" t="str" cm="1">
        <f t="array" ref="H263">IF($B263="","",SUM(_xlfn._xlws.FILTER(OpenMeteoAPI[PrecipitationMM],(OpenMeteoAPI[LocationID]=$B263)*(INT(OpenMeteoAPI[ForecastDateTime])=$C263))))</f>
        <v/>
      </c>
      <c r="I263" s="3" t="str" cm="1">
        <f t="array" ref="I263">IF($B263="","",AVERAGE(_xlfn._xlws.FILTER(OpenMeteoAPI[WindSpeedKMH],(OpenMeteoAPI[LocationID]=$B263)*(INT(OpenMeteoAPI[ForecastDateTime])=$C263))))</f>
        <v/>
      </c>
      <c r="J263" t="str" cm="1">
        <f t="array" ref="J263">IF($B263="","",_xlfn.MODE.SNGL(_xlfn._xlws.FILTER(OpenMeteoAPI[WeatherCode],(OpenMeteoAPI[LocationID]=$B263)*(INT(OpenMeteoAPI[ForecastDateTime])=$C263))))</f>
        <v/>
      </c>
      <c r="K263" t="str" cm="1">
        <f t="array" ref="K263">IF($J263="","",_xlfn.IFS($J263=0,"Clear",$J263&lt;=3,"Partly Cloudy",OR($J263=45,$J263=48),"Fog",AND($J263&gt;=51,$J263&lt;=67),"Drizzle",AND($J263&gt;=71,$J263&lt;=77),"Snow",AND($J263&gt;=80,$J263&lt;=82),"Rain Showers",AND($J263&gt;=95,$J263&lt;=99),"Thunderstorm",TRUE,"Cloudy"))</f>
        <v/>
      </c>
      <c r="L263" t="str" cm="1">
        <f t="array" ref="L263">IF($J263="","",_xlfn.IFS($J263=0,_xlfn.UNICHAR(9728),$J263&lt;=3,_xlfn.UNICHAR(9729),OR($J263=45,$J263=48),"~",AND($J263&gt;=51,$J263&lt;=67),_xlfn.UNICHAR(9748),AND($J263&gt;=71,$J263&lt;=77),_xlfn.UNICHAR(10052),AND($J263&gt;=80,$J263&lt;=82),_xlfn.UNICHAR(9748),AND($J263&gt;=95,$J263&lt;=99),_xlfn.UNICHAR(9889),TRUE,_xlfn.UNICHAR(9729)))</f>
        <v/>
      </c>
    </row>
    <row r="264" spans="1:12">
      <c r="A264" t="str" cm="1">
        <f t="array" ref="A264">_xlfn.LET(_xlpm.ids,_xlfn._xlws.FILTER(Locations[LocationID],Locations[LocationID]&lt;&gt;""),_xlpm.days,_xlfn._xlws.SORT(_xlfn.UNIQUE(INT(OpenMeteoAPI[ForecastDateTime]))),_xlpm.n,ROWS($A$2:A264),IF(_xlpm.n&gt;ROWS(_xlpm.ids)*ROWS(_xlpm.days),"",_xlfn.XLOOKUP(INDEX(_xlpm.ids,INT((_xlpm.n-1)/ROWS(_xlpm.days))+1),Locations[LocationID],Locations[Display Location])))</f>
        <v/>
      </c>
      <c r="B264" t="str" cm="1">
        <f t="array" ref="B264">_xlfn.LET(_xlpm.ids,_xlfn._xlws.FILTER(Locations[LocationID],Locations[LocationID]&lt;&gt;""),_xlpm.days,_xlfn._xlws.SORT(_xlfn.UNIQUE(INT(OpenMeteoAPI[ForecastDateTime]))),_xlpm.n,ROWS($B$2:B264),IF(_xlpm.n&gt;ROWS(_xlpm.ids)*ROWS(_xlpm.days),"",INDEX(_xlpm.ids,INT((_xlpm.n-1)/ROWS(_xlpm.days))+1)))</f>
        <v/>
      </c>
      <c r="C264" s="10" t="str" cm="1">
        <f t="array" ref="C264">_xlfn.LET(_xlpm.days,_xlfn._xlws.SORT(_xlfn.UNIQUE(INT(OpenMeteoAPI[ForecastDateTime]))),_xlpm.n,ROWS($C$2:C264),IF($B264="","",INDEX(_xlpm.days,MOD(_xlpm.n-1,ROWS(_xlpm.days))+1)))</f>
        <v/>
      </c>
      <c r="D264" s="3" t="str" cm="1">
        <f t="array" ref="D264">IF($B264="","",MAX(_xlfn._xlws.FILTER(OpenMeteoAPI[TemperatureC],(OpenMeteoAPI[LocationID]=$B264)*(INT(OpenMeteoAPI[ForecastDateTime])=$C264))))</f>
        <v/>
      </c>
      <c r="E264" s="3" t="str" cm="1">
        <f t="array" ref="E264">IF($B264="","",MIN(_xlfn._xlws.FILTER(OpenMeteoAPI[TemperatureC],(OpenMeteoAPI[LocationID]=$B264)*(INT(OpenMeteoAPI[ForecastDateTime])=$C264))))</f>
        <v/>
      </c>
      <c r="F264" s="4" t="str" cm="1">
        <f t="array" ref="F264">IF($B264="","",AVERAGE(_xlfn._xlws.FILTER(OpenMeteoAPI[RelativeHumidityPct],(OpenMeteoAPI[LocationID]=$B264)*(INT(OpenMeteoAPI[ForecastDateTime])=$C264)))/100)</f>
        <v/>
      </c>
      <c r="G264" s="4" t="str" cm="1">
        <f t="array" ref="G264">IF($B264="","",MAX(_xlfn._xlws.FILTER(OpenMeteoAPI[PrecipitationProbabilityPct],(OpenMeteoAPI[LocationID]=$B264)*(INT(OpenMeteoAPI[ForecastDateTime])=$C264)))/100)</f>
        <v/>
      </c>
      <c r="H264" s="3" t="str" cm="1">
        <f t="array" ref="H264">IF($B264="","",SUM(_xlfn._xlws.FILTER(OpenMeteoAPI[PrecipitationMM],(OpenMeteoAPI[LocationID]=$B264)*(INT(OpenMeteoAPI[ForecastDateTime])=$C264))))</f>
        <v/>
      </c>
      <c r="I264" s="3" t="str" cm="1">
        <f t="array" ref="I264">IF($B264="","",AVERAGE(_xlfn._xlws.FILTER(OpenMeteoAPI[WindSpeedKMH],(OpenMeteoAPI[LocationID]=$B264)*(INT(OpenMeteoAPI[ForecastDateTime])=$C264))))</f>
        <v/>
      </c>
      <c r="J264" t="str" cm="1">
        <f t="array" ref="J264">IF($B264="","",_xlfn.MODE.SNGL(_xlfn._xlws.FILTER(OpenMeteoAPI[WeatherCode],(OpenMeteoAPI[LocationID]=$B264)*(INT(OpenMeteoAPI[ForecastDateTime])=$C264))))</f>
        <v/>
      </c>
      <c r="K264" t="str" cm="1">
        <f t="array" ref="K264">IF($J264="","",_xlfn.IFS($J264=0,"Clear",$J264&lt;=3,"Partly Cloudy",OR($J264=45,$J264=48),"Fog",AND($J264&gt;=51,$J264&lt;=67),"Drizzle",AND($J264&gt;=71,$J264&lt;=77),"Snow",AND($J264&gt;=80,$J264&lt;=82),"Rain Showers",AND($J264&gt;=95,$J264&lt;=99),"Thunderstorm",TRUE,"Cloudy"))</f>
        <v/>
      </c>
      <c r="L264" t="str" cm="1">
        <f t="array" ref="L264">IF($J264="","",_xlfn.IFS($J264=0,_xlfn.UNICHAR(9728),$J264&lt;=3,_xlfn.UNICHAR(9729),OR($J264=45,$J264=48),"~",AND($J264&gt;=51,$J264&lt;=67),_xlfn.UNICHAR(9748),AND($J264&gt;=71,$J264&lt;=77),_xlfn.UNICHAR(10052),AND($J264&gt;=80,$J264&lt;=82),_xlfn.UNICHAR(9748),AND($J264&gt;=95,$J264&lt;=99),_xlfn.UNICHAR(9889),TRUE,_xlfn.UNICHAR(9729)))</f>
        <v/>
      </c>
    </row>
    <row r="265" spans="1:12">
      <c r="A265" t="str" cm="1">
        <f t="array" ref="A265">_xlfn.LET(_xlpm.ids,_xlfn._xlws.FILTER(Locations[LocationID],Locations[LocationID]&lt;&gt;""),_xlpm.days,_xlfn._xlws.SORT(_xlfn.UNIQUE(INT(OpenMeteoAPI[ForecastDateTime]))),_xlpm.n,ROWS($A$2:A265),IF(_xlpm.n&gt;ROWS(_xlpm.ids)*ROWS(_xlpm.days),"",_xlfn.XLOOKUP(INDEX(_xlpm.ids,INT((_xlpm.n-1)/ROWS(_xlpm.days))+1),Locations[LocationID],Locations[Display Location])))</f>
        <v/>
      </c>
      <c r="B265" t="str" cm="1">
        <f t="array" ref="B265">_xlfn.LET(_xlpm.ids,_xlfn._xlws.FILTER(Locations[LocationID],Locations[LocationID]&lt;&gt;""),_xlpm.days,_xlfn._xlws.SORT(_xlfn.UNIQUE(INT(OpenMeteoAPI[ForecastDateTime]))),_xlpm.n,ROWS($B$2:B265),IF(_xlpm.n&gt;ROWS(_xlpm.ids)*ROWS(_xlpm.days),"",INDEX(_xlpm.ids,INT((_xlpm.n-1)/ROWS(_xlpm.days))+1)))</f>
        <v/>
      </c>
      <c r="C265" s="10" t="str" cm="1">
        <f t="array" ref="C265">_xlfn.LET(_xlpm.days,_xlfn._xlws.SORT(_xlfn.UNIQUE(INT(OpenMeteoAPI[ForecastDateTime]))),_xlpm.n,ROWS($C$2:C265),IF($B265="","",INDEX(_xlpm.days,MOD(_xlpm.n-1,ROWS(_xlpm.days))+1)))</f>
        <v/>
      </c>
      <c r="D265" s="3" t="str" cm="1">
        <f t="array" ref="D265">IF($B265="","",MAX(_xlfn._xlws.FILTER(OpenMeteoAPI[TemperatureC],(OpenMeteoAPI[LocationID]=$B265)*(INT(OpenMeteoAPI[ForecastDateTime])=$C265))))</f>
        <v/>
      </c>
      <c r="E265" s="3" t="str" cm="1">
        <f t="array" ref="E265">IF($B265="","",MIN(_xlfn._xlws.FILTER(OpenMeteoAPI[TemperatureC],(OpenMeteoAPI[LocationID]=$B265)*(INT(OpenMeteoAPI[ForecastDateTime])=$C265))))</f>
        <v/>
      </c>
      <c r="F265" s="4" t="str" cm="1">
        <f t="array" ref="F265">IF($B265="","",AVERAGE(_xlfn._xlws.FILTER(OpenMeteoAPI[RelativeHumidityPct],(OpenMeteoAPI[LocationID]=$B265)*(INT(OpenMeteoAPI[ForecastDateTime])=$C265)))/100)</f>
        <v/>
      </c>
      <c r="G265" s="4" t="str" cm="1">
        <f t="array" ref="G265">IF($B265="","",MAX(_xlfn._xlws.FILTER(OpenMeteoAPI[PrecipitationProbabilityPct],(OpenMeteoAPI[LocationID]=$B265)*(INT(OpenMeteoAPI[ForecastDateTime])=$C265)))/100)</f>
        <v/>
      </c>
      <c r="H265" s="3" t="str" cm="1">
        <f t="array" ref="H265">IF($B265="","",SUM(_xlfn._xlws.FILTER(OpenMeteoAPI[PrecipitationMM],(OpenMeteoAPI[LocationID]=$B265)*(INT(OpenMeteoAPI[ForecastDateTime])=$C265))))</f>
        <v/>
      </c>
      <c r="I265" s="3" t="str" cm="1">
        <f t="array" ref="I265">IF($B265="","",AVERAGE(_xlfn._xlws.FILTER(OpenMeteoAPI[WindSpeedKMH],(OpenMeteoAPI[LocationID]=$B265)*(INT(OpenMeteoAPI[ForecastDateTime])=$C265))))</f>
        <v/>
      </c>
      <c r="J265" t="str" cm="1">
        <f t="array" ref="J265">IF($B265="","",_xlfn.MODE.SNGL(_xlfn._xlws.FILTER(OpenMeteoAPI[WeatherCode],(OpenMeteoAPI[LocationID]=$B265)*(INT(OpenMeteoAPI[ForecastDateTime])=$C265))))</f>
        <v/>
      </c>
      <c r="K265" t="str" cm="1">
        <f t="array" ref="K265">IF($J265="","",_xlfn.IFS($J265=0,"Clear",$J265&lt;=3,"Partly Cloudy",OR($J265=45,$J265=48),"Fog",AND($J265&gt;=51,$J265&lt;=67),"Drizzle",AND($J265&gt;=71,$J265&lt;=77),"Snow",AND($J265&gt;=80,$J265&lt;=82),"Rain Showers",AND($J265&gt;=95,$J265&lt;=99),"Thunderstorm",TRUE,"Cloudy"))</f>
        <v/>
      </c>
      <c r="L265" t="str" cm="1">
        <f t="array" ref="L265">IF($J265="","",_xlfn.IFS($J265=0,_xlfn.UNICHAR(9728),$J265&lt;=3,_xlfn.UNICHAR(9729),OR($J265=45,$J265=48),"~",AND($J265&gt;=51,$J265&lt;=67),_xlfn.UNICHAR(9748),AND($J265&gt;=71,$J265&lt;=77),_xlfn.UNICHAR(10052),AND($J265&gt;=80,$J265&lt;=82),_xlfn.UNICHAR(9748),AND($J265&gt;=95,$J265&lt;=99),_xlfn.UNICHAR(9889),TRUE,_xlfn.UNICHAR(9729)))</f>
        <v/>
      </c>
    </row>
    <row r="266" spans="1:12">
      <c r="A266" t="str" cm="1">
        <f t="array" ref="A266">_xlfn.LET(_xlpm.ids,_xlfn._xlws.FILTER(Locations[LocationID],Locations[LocationID]&lt;&gt;""),_xlpm.days,_xlfn._xlws.SORT(_xlfn.UNIQUE(INT(OpenMeteoAPI[ForecastDateTime]))),_xlpm.n,ROWS($A$2:A266),IF(_xlpm.n&gt;ROWS(_xlpm.ids)*ROWS(_xlpm.days),"",_xlfn.XLOOKUP(INDEX(_xlpm.ids,INT((_xlpm.n-1)/ROWS(_xlpm.days))+1),Locations[LocationID],Locations[Display Location])))</f>
        <v/>
      </c>
      <c r="B266" t="str" cm="1">
        <f t="array" ref="B266">_xlfn.LET(_xlpm.ids,_xlfn._xlws.FILTER(Locations[LocationID],Locations[LocationID]&lt;&gt;""),_xlpm.days,_xlfn._xlws.SORT(_xlfn.UNIQUE(INT(OpenMeteoAPI[ForecastDateTime]))),_xlpm.n,ROWS($B$2:B266),IF(_xlpm.n&gt;ROWS(_xlpm.ids)*ROWS(_xlpm.days),"",INDEX(_xlpm.ids,INT((_xlpm.n-1)/ROWS(_xlpm.days))+1)))</f>
        <v/>
      </c>
      <c r="C266" s="10" t="str" cm="1">
        <f t="array" ref="C266">_xlfn.LET(_xlpm.days,_xlfn._xlws.SORT(_xlfn.UNIQUE(INT(OpenMeteoAPI[ForecastDateTime]))),_xlpm.n,ROWS($C$2:C266),IF($B266="","",INDEX(_xlpm.days,MOD(_xlpm.n-1,ROWS(_xlpm.days))+1)))</f>
        <v/>
      </c>
      <c r="D266" s="3" t="str" cm="1">
        <f t="array" ref="D266">IF($B266="","",MAX(_xlfn._xlws.FILTER(OpenMeteoAPI[TemperatureC],(OpenMeteoAPI[LocationID]=$B266)*(INT(OpenMeteoAPI[ForecastDateTime])=$C266))))</f>
        <v/>
      </c>
      <c r="E266" s="3" t="str" cm="1">
        <f t="array" ref="E266">IF($B266="","",MIN(_xlfn._xlws.FILTER(OpenMeteoAPI[TemperatureC],(OpenMeteoAPI[LocationID]=$B266)*(INT(OpenMeteoAPI[ForecastDateTime])=$C266))))</f>
        <v/>
      </c>
      <c r="F266" s="4" t="str" cm="1">
        <f t="array" ref="F266">IF($B266="","",AVERAGE(_xlfn._xlws.FILTER(OpenMeteoAPI[RelativeHumidityPct],(OpenMeteoAPI[LocationID]=$B266)*(INT(OpenMeteoAPI[ForecastDateTime])=$C266)))/100)</f>
        <v/>
      </c>
      <c r="G266" s="4" t="str" cm="1">
        <f t="array" ref="G266">IF($B266="","",MAX(_xlfn._xlws.FILTER(OpenMeteoAPI[PrecipitationProbabilityPct],(OpenMeteoAPI[LocationID]=$B266)*(INT(OpenMeteoAPI[ForecastDateTime])=$C266)))/100)</f>
        <v/>
      </c>
      <c r="H266" s="3" t="str" cm="1">
        <f t="array" ref="H266">IF($B266="","",SUM(_xlfn._xlws.FILTER(OpenMeteoAPI[PrecipitationMM],(OpenMeteoAPI[LocationID]=$B266)*(INT(OpenMeteoAPI[ForecastDateTime])=$C266))))</f>
        <v/>
      </c>
      <c r="I266" s="3" t="str" cm="1">
        <f t="array" ref="I266">IF($B266="","",AVERAGE(_xlfn._xlws.FILTER(OpenMeteoAPI[WindSpeedKMH],(OpenMeteoAPI[LocationID]=$B266)*(INT(OpenMeteoAPI[ForecastDateTime])=$C266))))</f>
        <v/>
      </c>
      <c r="J266" t="str" cm="1">
        <f t="array" ref="J266">IF($B266="","",_xlfn.MODE.SNGL(_xlfn._xlws.FILTER(OpenMeteoAPI[WeatherCode],(OpenMeteoAPI[LocationID]=$B266)*(INT(OpenMeteoAPI[ForecastDateTime])=$C266))))</f>
        <v/>
      </c>
      <c r="K266" t="str" cm="1">
        <f t="array" ref="K266">IF($J266="","",_xlfn.IFS($J266=0,"Clear",$J266&lt;=3,"Partly Cloudy",OR($J266=45,$J266=48),"Fog",AND($J266&gt;=51,$J266&lt;=67),"Drizzle",AND($J266&gt;=71,$J266&lt;=77),"Snow",AND($J266&gt;=80,$J266&lt;=82),"Rain Showers",AND($J266&gt;=95,$J266&lt;=99),"Thunderstorm",TRUE,"Cloudy"))</f>
        <v/>
      </c>
      <c r="L266" t="str" cm="1">
        <f t="array" ref="L266">IF($J266="","",_xlfn.IFS($J266=0,_xlfn.UNICHAR(9728),$J266&lt;=3,_xlfn.UNICHAR(9729),OR($J266=45,$J266=48),"~",AND($J266&gt;=51,$J266&lt;=67),_xlfn.UNICHAR(9748),AND($J266&gt;=71,$J266&lt;=77),_xlfn.UNICHAR(10052),AND($J266&gt;=80,$J266&lt;=82),_xlfn.UNICHAR(9748),AND($J266&gt;=95,$J266&lt;=99),_xlfn.UNICHAR(9889),TRUE,_xlfn.UNICHAR(9729)))</f>
        <v/>
      </c>
    </row>
    <row r="267" spans="1:12">
      <c r="A267" t="str" cm="1">
        <f t="array" ref="A267">_xlfn.LET(_xlpm.ids,_xlfn._xlws.FILTER(Locations[LocationID],Locations[LocationID]&lt;&gt;""),_xlpm.days,_xlfn._xlws.SORT(_xlfn.UNIQUE(INT(OpenMeteoAPI[ForecastDateTime]))),_xlpm.n,ROWS($A$2:A267),IF(_xlpm.n&gt;ROWS(_xlpm.ids)*ROWS(_xlpm.days),"",_xlfn.XLOOKUP(INDEX(_xlpm.ids,INT((_xlpm.n-1)/ROWS(_xlpm.days))+1),Locations[LocationID],Locations[Display Location])))</f>
        <v/>
      </c>
      <c r="B267" t="str" cm="1">
        <f t="array" ref="B267">_xlfn.LET(_xlpm.ids,_xlfn._xlws.FILTER(Locations[LocationID],Locations[LocationID]&lt;&gt;""),_xlpm.days,_xlfn._xlws.SORT(_xlfn.UNIQUE(INT(OpenMeteoAPI[ForecastDateTime]))),_xlpm.n,ROWS($B$2:B267),IF(_xlpm.n&gt;ROWS(_xlpm.ids)*ROWS(_xlpm.days),"",INDEX(_xlpm.ids,INT((_xlpm.n-1)/ROWS(_xlpm.days))+1)))</f>
        <v/>
      </c>
      <c r="C267" s="10" t="str" cm="1">
        <f t="array" ref="C267">_xlfn.LET(_xlpm.days,_xlfn._xlws.SORT(_xlfn.UNIQUE(INT(OpenMeteoAPI[ForecastDateTime]))),_xlpm.n,ROWS($C$2:C267),IF($B267="","",INDEX(_xlpm.days,MOD(_xlpm.n-1,ROWS(_xlpm.days))+1)))</f>
        <v/>
      </c>
      <c r="D267" s="3" t="str" cm="1">
        <f t="array" ref="D267">IF($B267="","",MAX(_xlfn._xlws.FILTER(OpenMeteoAPI[TemperatureC],(OpenMeteoAPI[LocationID]=$B267)*(INT(OpenMeteoAPI[ForecastDateTime])=$C267))))</f>
        <v/>
      </c>
      <c r="E267" s="3" t="str" cm="1">
        <f t="array" ref="E267">IF($B267="","",MIN(_xlfn._xlws.FILTER(OpenMeteoAPI[TemperatureC],(OpenMeteoAPI[LocationID]=$B267)*(INT(OpenMeteoAPI[ForecastDateTime])=$C267))))</f>
        <v/>
      </c>
      <c r="F267" s="4" t="str" cm="1">
        <f t="array" ref="F267">IF($B267="","",AVERAGE(_xlfn._xlws.FILTER(OpenMeteoAPI[RelativeHumidityPct],(OpenMeteoAPI[LocationID]=$B267)*(INT(OpenMeteoAPI[ForecastDateTime])=$C267)))/100)</f>
        <v/>
      </c>
      <c r="G267" s="4" t="str" cm="1">
        <f t="array" ref="G267">IF($B267="","",MAX(_xlfn._xlws.FILTER(OpenMeteoAPI[PrecipitationProbabilityPct],(OpenMeteoAPI[LocationID]=$B267)*(INT(OpenMeteoAPI[ForecastDateTime])=$C267)))/100)</f>
        <v/>
      </c>
      <c r="H267" s="3" t="str" cm="1">
        <f t="array" ref="H267">IF($B267="","",SUM(_xlfn._xlws.FILTER(OpenMeteoAPI[PrecipitationMM],(OpenMeteoAPI[LocationID]=$B267)*(INT(OpenMeteoAPI[ForecastDateTime])=$C267))))</f>
        <v/>
      </c>
      <c r="I267" s="3" t="str" cm="1">
        <f t="array" ref="I267">IF($B267="","",AVERAGE(_xlfn._xlws.FILTER(OpenMeteoAPI[WindSpeedKMH],(OpenMeteoAPI[LocationID]=$B267)*(INT(OpenMeteoAPI[ForecastDateTime])=$C267))))</f>
        <v/>
      </c>
      <c r="J267" t="str" cm="1">
        <f t="array" ref="J267">IF($B267="","",_xlfn.MODE.SNGL(_xlfn._xlws.FILTER(OpenMeteoAPI[WeatherCode],(OpenMeteoAPI[LocationID]=$B267)*(INT(OpenMeteoAPI[ForecastDateTime])=$C267))))</f>
        <v/>
      </c>
      <c r="K267" t="str" cm="1">
        <f t="array" ref="K267">IF($J267="","",_xlfn.IFS($J267=0,"Clear",$J267&lt;=3,"Partly Cloudy",OR($J267=45,$J267=48),"Fog",AND($J267&gt;=51,$J267&lt;=67),"Drizzle",AND($J267&gt;=71,$J267&lt;=77),"Snow",AND($J267&gt;=80,$J267&lt;=82),"Rain Showers",AND($J267&gt;=95,$J267&lt;=99),"Thunderstorm",TRUE,"Cloudy"))</f>
        <v/>
      </c>
      <c r="L267" t="str" cm="1">
        <f t="array" ref="L267">IF($J267="","",_xlfn.IFS($J267=0,_xlfn.UNICHAR(9728),$J267&lt;=3,_xlfn.UNICHAR(9729),OR($J267=45,$J267=48),"~",AND($J267&gt;=51,$J267&lt;=67),_xlfn.UNICHAR(9748),AND($J267&gt;=71,$J267&lt;=77),_xlfn.UNICHAR(10052),AND($J267&gt;=80,$J267&lt;=82),_xlfn.UNICHAR(9748),AND($J267&gt;=95,$J267&lt;=99),_xlfn.UNICHAR(9889),TRUE,_xlfn.UNICHAR(9729)))</f>
        <v/>
      </c>
    </row>
    <row r="268" spans="1:12">
      <c r="A268" t="str" cm="1">
        <f t="array" ref="A268">_xlfn.LET(_xlpm.ids,_xlfn._xlws.FILTER(Locations[LocationID],Locations[LocationID]&lt;&gt;""),_xlpm.days,_xlfn._xlws.SORT(_xlfn.UNIQUE(INT(OpenMeteoAPI[ForecastDateTime]))),_xlpm.n,ROWS($A$2:A268),IF(_xlpm.n&gt;ROWS(_xlpm.ids)*ROWS(_xlpm.days),"",_xlfn.XLOOKUP(INDEX(_xlpm.ids,INT((_xlpm.n-1)/ROWS(_xlpm.days))+1),Locations[LocationID],Locations[Display Location])))</f>
        <v/>
      </c>
      <c r="B268" t="str" cm="1">
        <f t="array" ref="B268">_xlfn.LET(_xlpm.ids,_xlfn._xlws.FILTER(Locations[LocationID],Locations[LocationID]&lt;&gt;""),_xlpm.days,_xlfn._xlws.SORT(_xlfn.UNIQUE(INT(OpenMeteoAPI[ForecastDateTime]))),_xlpm.n,ROWS($B$2:B268),IF(_xlpm.n&gt;ROWS(_xlpm.ids)*ROWS(_xlpm.days),"",INDEX(_xlpm.ids,INT((_xlpm.n-1)/ROWS(_xlpm.days))+1)))</f>
        <v/>
      </c>
      <c r="C268" s="10" t="str" cm="1">
        <f t="array" ref="C268">_xlfn.LET(_xlpm.days,_xlfn._xlws.SORT(_xlfn.UNIQUE(INT(OpenMeteoAPI[ForecastDateTime]))),_xlpm.n,ROWS($C$2:C268),IF($B268="","",INDEX(_xlpm.days,MOD(_xlpm.n-1,ROWS(_xlpm.days))+1)))</f>
        <v/>
      </c>
      <c r="D268" s="3" t="str" cm="1">
        <f t="array" ref="D268">IF($B268="","",MAX(_xlfn._xlws.FILTER(OpenMeteoAPI[TemperatureC],(OpenMeteoAPI[LocationID]=$B268)*(INT(OpenMeteoAPI[ForecastDateTime])=$C268))))</f>
        <v/>
      </c>
      <c r="E268" s="3" t="str" cm="1">
        <f t="array" ref="E268">IF($B268="","",MIN(_xlfn._xlws.FILTER(OpenMeteoAPI[TemperatureC],(OpenMeteoAPI[LocationID]=$B268)*(INT(OpenMeteoAPI[ForecastDateTime])=$C268))))</f>
        <v/>
      </c>
      <c r="F268" s="4" t="str" cm="1">
        <f t="array" ref="F268">IF($B268="","",AVERAGE(_xlfn._xlws.FILTER(OpenMeteoAPI[RelativeHumidityPct],(OpenMeteoAPI[LocationID]=$B268)*(INT(OpenMeteoAPI[ForecastDateTime])=$C268)))/100)</f>
        <v/>
      </c>
      <c r="G268" s="4" t="str" cm="1">
        <f t="array" ref="G268">IF($B268="","",MAX(_xlfn._xlws.FILTER(OpenMeteoAPI[PrecipitationProbabilityPct],(OpenMeteoAPI[LocationID]=$B268)*(INT(OpenMeteoAPI[ForecastDateTime])=$C268)))/100)</f>
        <v/>
      </c>
      <c r="H268" s="3" t="str" cm="1">
        <f t="array" ref="H268">IF($B268="","",SUM(_xlfn._xlws.FILTER(OpenMeteoAPI[PrecipitationMM],(OpenMeteoAPI[LocationID]=$B268)*(INT(OpenMeteoAPI[ForecastDateTime])=$C268))))</f>
        <v/>
      </c>
      <c r="I268" s="3" t="str" cm="1">
        <f t="array" ref="I268">IF($B268="","",AVERAGE(_xlfn._xlws.FILTER(OpenMeteoAPI[WindSpeedKMH],(OpenMeteoAPI[LocationID]=$B268)*(INT(OpenMeteoAPI[ForecastDateTime])=$C268))))</f>
        <v/>
      </c>
      <c r="J268" t="str" cm="1">
        <f t="array" ref="J268">IF($B268="","",_xlfn.MODE.SNGL(_xlfn._xlws.FILTER(OpenMeteoAPI[WeatherCode],(OpenMeteoAPI[LocationID]=$B268)*(INT(OpenMeteoAPI[ForecastDateTime])=$C268))))</f>
        <v/>
      </c>
      <c r="K268" t="str" cm="1">
        <f t="array" ref="K268">IF($J268="","",_xlfn.IFS($J268=0,"Clear",$J268&lt;=3,"Partly Cloudy",OR($J268=45,$J268=48),"Fog",AND($J268&gt;=51,$J268&lt;=67),"Drizzle",AND($J268&gt;=71,$J268&lt;=77),"Snow",AND($J268&gt;=80,$J268&lt;=82),"Rain Showers",AND($J268&gt;=95,$J268&lt;=99),"Thunderstorm",TRUE,"Cloudy"))</f>
        <v/>
      </c>
      <c r="L268" t="str" cm="1">
        <f t="array" ref="L268">IF($J268="","",_xlfn.IFS($J268=0,_xlfn.UNICHAR(9728),$J268&lt;=3,_xlfn.UNICHAR(9729),OR($J268=45,$J268=48),"~",AND($J268&gt;=51,$J268&lt;=67),_xlfn.UNICHAR(9748),AND($J268&gt;=71,$J268&lt;=77),_xlfn.UNICHAR(10052),AND($J268&gt;=80,$J268&lt;=82),_xlfn.UNICHAR(9748),AND($J268&gt;=95,$J268&lt;=99),_xlfn.UNICHAR(9889),TRUE,_xlfn.UNICHAR(9729)))</f>
        <v/>
      </c>
    </row>
    <row r="269" spans="1:12">
      <c r="A269" t="str" cm="1">
        <f t="array" ref="A269">_xlfn.LET(_xlpm.ids,_xlfn._xlws.FILTER(Locations[LocationID],Locations[LocationID]&lt;&gt;""),_xlpm.days,_xlfn._xlws.SORT(_xlfn.UNIQUE(INT(OpenMeteoAPI[ForecastDateTime]))),_xlpm.n,ROWS($A$2:A269),IF(_xlpm.n&gt;ROWS(_xlpm.ids)*ROWS(_xlpm.days),"",_xlfn.XLOOKUP(INDEX(_xlpm.ids,INT((_xlpm.n-1)/ROWS(_xlpm.days))+1),Locations[LocationID],Locations[Display Location])))</f>
        <v/>
      </c>
      <c r="B269" t="str" cm="1">
        <f t="array" ref="B269">_xlfn.LET(_xlpm.ids,_xlfn._xlws.FILTER(Locations[LocationID],Locations[LocationID]&lt;&gt;""),_xlpm.days,_xlfn._xlws.SORT(_xlfn.UNIQUE(INT(OpenMeteoAPI[ForecastDateTime]))),_xlpm.n,ROWS($B$2:B269),IF(_xlpm.n&gt;ROWS(_xlpm.ids)*ROWS(_xlpm.days),"",INDEX(_xlpm.ids,INT((_xlpm.n-1)/ROWS(_xlpm.days))+1)))</f>
        <v/>
      </c>
      <c r="C269" s="10" t="str" cm="1">
        <f t="array" ref="C269">_xlfn.LET(_xlpm.days,_xlfn._xlws.SORT(_xlfn.UNIQUE(INT(OpenMeteoAPI[ForecastDateTime]))),_xlpm.n,ROWS($C$2:C269),IF($B269="","",INDEX(_xlpm.days,MOD(_xlpm.n-1,ROWS(_xlpm.days))+1)))</f>
        <v/>
      </c>
      <c r="D269" s="3" t="str" cm="1">
        <f t="array" ref="D269">IF($B269="","",MAX(_xlfn._xlws.FILTER(OpenMeteoAPI[TemperatureC],(OpenMeteoAPI[LocationID]=$B269)*(INT(OpenMeteoAPI[ForecastDateTime])=$C269))))</f>
        <v/>
      </c>
      <c r="E269" s="3" t="str" cm="1">
        <f t="array" ref="E269">IF($B269="","",MIN(_xlfn._xlws.FILTER(OpenMeteoAPI[TemperatureC],(OpenMeteoAPI[LocationID]=$B269)*(INT(OpenMeteoAPI[ForecastDateTime])=$C269))))</f>
        <v/>
      </c>
      <c r="F269" s="4" t="str" cm="1">
        <f t="array" ref="F269">IF($B269="","",AVERAGE(_xlfn._xlws.FILTER(OpenMeteoAPI[RelativeHumidityPct],(OpenMeteoAPI[LocationID]=$B269)*(INT(OpenMeteoAPI[ForecastDateTime])=$C269)))/100)</f>
        <v/>
      </c>
      <c r="G269" s="4" t="str" cm="1">
        <f t="array" ref="G269">IF($B269="","",MAX(_xlfn._xlws.FILTER(OpenMeteoAPI[PrecipitationProbabilityPct],(OpenMeteoAPI[LocationID]=$B269)*(INT(OpenMeteoAPI[ForecastDateTime])=$C269)))/100)</f>
        <v/>
      </c>
      <c r="H269" s="3" t="str" cm="1">
        <f t="array" ref="H269">IF($B269="","",SUM(_xlfn._xlws.FILTER(OpenMeteoAPI[PrecipitationMM],(OpenMeteoAPI[LocationID]=$B269)*(INT(OpenMeteoAPI[ForecastDateTime])=$C269))))</f>
        <v/>
      </c>
      <c r="I269" s="3" t="str" cm="1">
        <f t="array" ref="I269">IF($B269="","",AVERAGE(_xlfn._xlws.FILTER(OpenMeteoAPI[WindSpeedKMH],(OpenMeteoAPI[LocationID]=$B269)*(INT(OpenMeteoAPI[ForecastDateTime])=$C269))))</f>
        <v/>
      </c>
      <c r="J269" t="str" cm="1">
        <f t="array" ref="J269">IF($B269="","",_xlfn.MODE.SNGL(_xlfn._xlws.FILTER(OpenMeteoAPI[WeatherCode],(OpenMeteoAPI[LocationID]=$B269)*(INT(OpenMeteoAPI[ForecastDateTime])=$C269))))</f>
        <v/>
      </c>
      <c r="K269" t="str" cm="1">
        <f t="array" ref="K269">IF($J269="","",_xlfn.IFS($J269=0,"Clear",$J269&lt;=3,"Partly Cloudy",OR($J269=45,$J269=48),"Fog",AND($J269&gt;=51,$J269&lt;=67),"Drizzle",AND($J269&gt;=71,$J269&lt;=77),"Snow",AND($J269&gt;=80,$J269&lt;=82),"Rain Showers",AND($J269&gt;=95,$J269&lt;=99),"Thunderstorm",TRUE,"Cloudy"))</f>
        <v/>
      </c>
      <c r="L269" t="str" cm="1">
        <f t="array" ref="L269">IF($J269="","",_xlfn.IFS($J269=0,_xlfn.UNICHAR(9728),$J269&lt;=3,_xlfn.UNICHAR(9729),OR($J269=45,$J269=48),"~",AND($J269&gt;=51,$J269&lt;=67),_xlfn.UNICHAR(9748),AND($J269&gt;=71,$J269&lt;=77),_xlfn.UNICHAR(10052),AND($J269&gt;=80,$J269&lt;=82),_xlfn.UNICHAR(9748),AND($J269&gt;=95,$J269&lt;=99),_xlfn.UNICHAR(9889),TRUE,_xlfn.UNICHAR(9729)))</f>
        <v/>
      </c>
    </row>
    <row r="270" spans="1:12">
      <c r="A270" t="str" cm="1">
        <f t="array" ref="A270">_xlfn.LET(_xlpm.ids,_xlfn._xlws.FILTER(Locations[LocationID],Locations[LocationID]&lt;&gt;""),_xlpm.days,_xlfn._xlws.SORT(_xlfn.UNIQUE(INT(OpenMeteoAPI[ForecastDateTime]))),_xlpm.n,ROWS($A$2:A270),IF(_xlpm.n&gt;ROWS(_xlpm.ids)*ROWS(_xlpm.days),"",_xlfn.XLOOKUP(INDEX(_xlpm.ids,INT((_xlpm.n-1)/ROWS(_xlpm.days))+1),Locations[LocationID],Locations[Display Location])))</f>
        <v/>
      </c>
      <c r="B270" t="str" cm="1">
        <f t="array" ref="B270">_xlfn.LET(_xlpm.ids,_xlfn._xlws.FILTER(Locations[LocationID],Locations[LocationID]&lt;&gt;""),_xlpm.days,_xlfn._xlws.SORT(_xlfn.UNIQUE(INT(OpenMeteoAPI[ForecastDateTime]))),_xlpm.n,ROWS($B$2:B270),IF(_xlpm.n&gt;ROWS(_xlpm.ids)*ROWS(_xlpm.days),"",INDEX(_xlpm.ids,INT((_xlpm.n-1)/ROWS(_xlpm.days))+1)))</f>
        <v/>
      </c>
      <c r="C270" s="10" t="str" cm="1">
        <f t="array" ref="C270">_xlfn.LET(_xlpm.days,_xlfn._xlws.SORT(_xlfn.UNIQUE(INT(OpenMeteoAPI[ForecastDateTime]))),_xlpm.n,ROWS($C$2:C270),IF($B270="","",INDEX(_xlpm.days,MOD(_xlpm.n-1,ROWS(_xlpm.days))+1)))</f>
        <v/>
      </c>
      <c r="D270" s="3" t="str" cm="1">
        <f t="array" ref="D270">IF($B270="","",MAX(_xlfn._xlws.FILTER(OpenMeteoAPI[TemperatureC],(OpenMeteoAPI[LocationID]=$B270)*(INT(OpenMeteoAPI[ForecastDateTime])=$C270))))</f>
        <v/>
      </c>
      <c r="E270" s="3" t="str" cm="1">
        <f t="array" ref="E270">IF($B270="","",MIN(_xlfn._xlws.FILTER(OpenMeteoAPI[TemperatureC],(OpenMeteoAPI[LocationID]=$B270)*(INT(OpenMeteoAPI[ForecastDateTime])=$C270))))</f>
        <v/>
      </c>
      <c r="F270" s="4" t="str" cm="1">
        <f t="array" ref="F270">IF($B270="","",AVERAGE(_xlfn._xlws.FILTER(OpenMeteoAPI[RelativeHumidityPct],(OpenMeteoAPI[LocationID]=$B270)*(INT(OpenMeteoAPI[ForecastDateTime])=$C270)))/100)</f>
        <v/>
      </c>
      <c r="G270" s="4" t="str" cm="1">
        <f t="array" ref="G270">IF($B270="","",MAX(_xlfn._xlws.FILTER(OpenMeteoAPI[PrecipitationProbabilityPct],(OpenMeteoAPI[LocationID]=$B270)*(INT(OpenMeteoAPI[ForecastDateTime])=$C270)))/100)</f>
        <v/>
      </c>
      <c r="H270" s="3" t="str" cm="1">
        <f t="array" ref="H270">IF($B270="","",SUM(_xlfn._xlws.FILTER(OpenMeteoAPI[PrecipitationMM],(OpenMeteoAPI[LocationID]=$B270)*(INT(OpenMeteoAPI[ForecastDateTime])=$C270))))</f>
        <v/>
      </c>
      <c r="I270" s="3" t="str" cm="1">
        <f t="array" ref="I270">IF($B270="","",AVERAGE(_xlfn._xlws.FILTER(OpenMeteoAPI[WindSpeedKMH],(OpenMeteoAPI[LocationID]=$B270)*(INT(OpenMeteoAPI[ForecastDateTime])=$C270))))</f>
        <v/>
      </c>
      <c r="J270" t="str" cm="1">
        <f t="array" ref="J270">IF($B270="","",_xlfn.MODE.SNGL(_xlfn._xlws.FILTER(OpenMeteoAPI[WeatherCode],(OpenMeteoAPI[LocationID]=$B270)*(INT(OpenMeteoAPI[ForecastDateTime])=$C270))))</f>
        <v/>
      </c>
      <c r="K270" t="str" cm="1">
        <f t="array" ref="K270">IF($J270="","",_xlfn.IFS($J270=0,"Clear",$J270&lt;=3,"Partly Cloudy",OR($J270=45,$J270=48),"Fog",AND($J270&gt;=51,$J270&lt;=67),"Drizzle",AND($J270&gt;=71,$J270&lt;=77),"Snow",AND($J270&gt;=80,$J270&lt;=82),"Rain Showers",AND($J270&gt;=95,$J270&lt;=99),"Thunderstorm",TRUE,"Cloudy"))</f>
        <v/>
      </c>
      <c r="L270" t="str" cm="1">
        <f t="array" ref="L270">IF($J270="","",_xlfn.IFS($J270=0,_xlfn.UNICHAR(9728),$J270&lt;=3,_xlfn.UNICHAR(9729),OR($J270=45,$J270=48),"~",AND($J270&gt;=51,$J270&lt;=67),_xlfn.UNICHAR(9748),AND($J270&gt;=71,$J270&lt;=77),_xlfn.UNICHAR(10052),AND($J270&gt;=80,$J270&lt;=82),_xlfn.UNICHAR(9748),AND($J270&gt;=95,$J270&lt;=99),_xlfn.UNICHAR(9889),TRUE,_xlfn.UNICHAR(9729)))</f>
        <v/>
      </c>
    </row>
    <row r="271" spans="1:12">
      <c r="A271" t="str" cm="1">
        <f t="array" ref="A271">_xlfn.LET(_xlpm.ids,_xlfn._xlws.FILTER(Locations[LocationID],Locations[LocationID]&lt;&gt;""),_xlpm.days,_xlfn._xlws.SORT(_xlfn.UNIQUE(INT(OpenMeteoAPI[ForecastDateTime]))),_xlpm.n,ROWS($A$2:A271),IF(_xlpm.n&gt;ROWS(_xlpm.ids)*ROWS(_xlpm.days),"",_xlfn.XLOOKUP(INDEX(_xlpm.ids,INT((_xlpm.n-1)/ROWS(_xlpm.days))+1),Locations[LocationID],Locations[Display Location])))</f>
        <v/>
      </c>
      <c r="B271" t="str" cm="1">
        <f t="array" ref="B271">_xlfn.LET(_xlpm.ids,_xlfn._xlws.FILTER(Locations[LocationID],Locations[LocationID]&lt;&gt;""),_xlpm.days,_xlfn._xlws.SORT(_xlfn.UNIQUE(INT(OpenMeteoAPI[ForecastDateTime]))),_xlpm.n,ROWS($B$2:B271),IF(_xlpm.n&gt;ROWS(_xlpm.ids)*ROWS(_xlpm.days),"",INDEX(_xlpm.ids,INT((_xlpm.n-1)/ROWS(_xlpm.days))+1)))</f>
        <v/>
      </c>
      <c r="C271" s="10" t="str" cm="1">
        <f t="array" ref="C271">_xlfn.LET(_xlpm.days,_xlfn._xlws.SORT(_xlfn.UNIQUE(INT(OpenMeteoAPI[ForecastDateTime]))),_xlpm.n,ROWS($C$2:C271),IF($B271="","",INDEX(_xlpm.days,MOD(_xlpm.n-1,ROWS(_xlpm.days))+1)))</f>
        <v/>
      </c>
      <c r="D271" s="3" t="str" cm="1">
        <f t="array" ref="D271">IF($B271="","",MAX(_xlfn._xlws.FILTER(OpenMeteoAPI[TemperatureC],(OpenMeteoAPI[LocationID]=$B271)*(INT(OpenMeteoAPI[ForecastDateTime])=$C271))))</f>
        <v/>
      </c>
      <c r="E271" s="3" t="str" cm="1">
        <f t="array" ref="E271">IF($B271="","",MIN(_xlfn._xlws.FILTER(OpenMeteoAPI[TemperatureC],(OpenMeteoAPI[LocationID]=$B271)*(INT(OpenMeteoAPI[ForecastDateTime])=$C271))))</f>
        <v/>
      </c>
      <c r="F271" s="4" t="str" cm="1">
        <f t="array" ref="F271">IF($B271="","",AVERAGE(_xlfn._xlws.FILTER(OpenMeteoAPI[RelativeHumidityPct],(OpenMeteoAPI[LocationID]=$B271)*(INT(OpenMeteoAPI[ForecastDateTime])=$C271)))/100)</f>
        <v/>
      </c>
      <c r="G271" s="4" t="str" cm="1">
        <f t="array" ref="G271">IF($B271="","",MAX(_xlfn._xlws.FILTER(OpenMeteoAPI[PrecipitationProbabilityPct],(OpenMeteoAPI[LocationID]=$B271)*(INT(OpenMeteoAPI[ForecastDateTime])=$C271)))/100)</f>
        <v/>
      </c>
      <c r="H271" s="3" t="str" cm="1">
        <f t="array" ref="H271">IF($B271="","",SUM(_xlfn._xlws.FILTER(OpenMeteoAPI[PrecipitationMM],(OpenMeteoAPI[LocationID]=$B271)*(INT(OpenMeteoAPI[ForecastDateTime])=$C271))))</f>
        <v/>
      </c>
      <c r="I271" s="3" t="str" cm="1">
        <f t="array" ref="I271">IF($B271="","",AVERAGE(_xlfn._xlws.FILTER(OpenMeteoAPI[WindSpeedKMH],(OpenMeteoAPI[LocationID]=$B271)*(INT(OpenMeteoAPI[ForecastDateTime])=$C271))))</f>
        <v/>
      </c>
      <c r="J271" t="str" cm="1">
        <f t="array" ref="J271">IF($B271="","",_xlfn.MODE.SNGL(_xlfn._xlws.FILTER(OpenMeteoAPI[WeatherCode],(OpenMeteoAPI[LocationID]=$B271)*(INT(OpenMeteoAPI[ForecastDateTime])=$C271))))</f>
        <v/>
      </c>
      <c r="K271" t="str" cm="1">
        <f t="array" ref="K271">IF($J271="","",_xlfn.IFS($J271=0,"Clear",$J271&lt;=3,"Partly Cloudy",OR($J271=45,$J271=48),"Fog",AND($J271&gt;=51,$J271&lt;=67),"Drizzle",AND($J271&gt;=71,$J271&lt;=77),"Snow",AND($J271&gt;=80,$J271&lt;=82),"Rain Showers",AND($J271&gt;=95,$J271&lt;=99),"Thunderstorm",TRUE,"Cloudy"))</f>
        <v/>
      </c>
      <c r="L271" t="str" cm="1">
        <f t="array" ref="L271">IF($J271="","",_xlfn.IFS($J271=0,_xlfn.UNICHAR(9728),$J271&lt;=3,_xlfn.UNICHAR(9729),OR($J271=45,$J271=48),"~",AND($J271&gt;=51,$J271&lt;=67),_xlfn.UNICHAR(9748),AND($J271&gt;=71,$J271&lt;=77),_xlfn.UNICHAR(10052),AND($J271&gt;=80,$J271&lt;=82),_xlfn.UNICHAR(9748),AND($J271&gt;=95,$J271&lt;=99),_xlfn.UNICHAR(9889),TRUE,_xlfn.UNICHAR(9729)))</f>
        <v/>
      </c>
    </row>
    <row r="272" spans="1:12">
      <c r="A272" t="str" cm="1">
        <f t="array" ref="A272">_xlfn.LET(_xlpm.ids,_xlfn._xlws.FILTER(Locations[LocationID],Locations[LocationID]&lt;&gt;""),_xlpm.days,_xlfn._xlws.SORT(_xlfn.UNIQUE(INT(OpenMeteoAPI[ForecastDateTime]))),_xlpm.n,ROWS($A$2:A272),IF(_xlpm.n&gt;ROWS(_xlpm.ids)*ROWS(_xlpm.days),"",_xlfn.XLOOKUP(INDEX(_xlpm.ids,INT((_xlpm.n-1)/ROWS(_xlpm.days))+1),Locations[LocationID],Locations[Display Location])))</f>
        <v/>
      </c>
      <c r="B272" t="str" cm="1">
        <f t="array" ref="B272">_xlfn.LET(_xlpm.ids,_xlfn._xlws.FILTER(Locations[LocationID],Locations[LocationID]&lt;&gt;""),_xlpm.days,_xlfn._xlws.SORT(_xlfn.UNIQUE(INT(OpenMeteoAPI[ForecastDateTime]))),_xlpm.n,ROWS($B$2:B272),IF(_xlpm.n&gt;ROWS(_xlpm.ids)*ROWS(_xlpm.days),"",INDEX(_xlpm.ids,INT((_xlpm.n-1)/ROWS(_xlpm.days))+1)))</f>
        <v/>
      </c>
      <c r="C272" s="10" t="str" cm="1">
        <f t="array" ref="C272">_xlfn.LET(_xlpm.days,_xlfn._xlws.SORT(_xlfn.UNIQUE(INT(OpenMeteoAPI[ForecastDateTime]))),_xlpm.n,ROWS($C$2:C272),IF($B272="","",INDEX(_xlpm.days,MOD(_xlpm.n-1,ROWS(_xlpm.days))+1)))</f>
        <v/>
      </c>
      <c r="D272" s="3" t="str" cm="1">
        <f t="array" ref="D272">IF($B272="","",MAX(_xlfn._xlws.FILTER(OpenMeteoAPI[TemperatureC],(OpenMeteoAPI[LocationID]=$B272)*(INT(OpenMeteoAPI[ForecastDateTime])=$C272))))</f>
        <v/>
      </c>
      <c r="E272" s="3" t="str" cm="1">
        <f t="array" ref="E272">IF($B272="","",MIN(_xlfn._xlws.FILTER(OpenMeteoAPI[TemperatureC],(OpenMeteoAPI[LocationID]=$B272)*(INT(OpenMeteoAPI[ForecastDateTime])=$C272))))</f>
        <v/>
      </c>
      <c r="F272" s="4" t="str" cm="1">
        <f t="array" ref="F272">IF($B272="","",AVERAGE(_xlfn._xlws.FILTER(OpenMeteoAPI[RelativeHumidityPct],(OpenMeteoAPI[LocationID]=$B272)*(INT(OpenMeteoAPI[ForecastDateTime])=$C272)))/100)</f>
        <v/>
      </c>
      <c r="G272" s="4" t="str" cm="1">
        <f t="array" ref="G272">IF($B272="","",MAX(_xlfn._xlws.FILTER(OpenMeteoAPI[PrecipitationProbabilityPct],(OpenMeteoAPI[LocationID]=$B272)*(INT(OpenMeteoAPI[ForecastDateTime])=$C272)))/100)</f>
        <v/>
      </c>
      <c r="H272" s="3" t="str" cm="1">
        <f t="array" ref="H272">IF($B272="","",SUM(_xlfn._xlws.FILTER(OpenMeteoAPI[PrecipitationMM],(OpenMeteoAPI[LocationID]=$B272)*(INT(OpenMeteoAPI[ForecastDateTime])=$C272))))</f>
        <v/>
      </c>
      <c r="I272" s="3" t="str" cm="1">
        <f t="array" ref="I272">IF($B272="","",AVERAGE(_xlfn._xlws.FILTER(OpenMeteoAPI[WindSpeedKMH],(OpenMeteoAPI[LocationID]=$B272)*(INT(OpenMeteoAPI[ForecastDateTime])=$C272))))</f>
        <v/>
      </c>
      <c r="J272" t="str" cm="1">
        <f t="array" ref="J272">IF($B272="","",_xlfn.MODE.SNGL(_xlfn._xlws.FILTER(OpenMeteoAPI[WeatherCode],(OpenMeteoAPI[LocationID]=$B272)*(INT(OpenMeteoAPI[ForecastDateTime])=$C272))))</f>
        <v/>
      </c>
      <c r="K272" t="str" cm="1">
        <f t="array" ref="K272">IF($J272="","",_xlfn.IFS($J272=0,"Clear",$J272&lt;=3,"Partly Cloudy",OR($J272=45,$J272=48),"Fog",AND($J272&gt;=51,$J272&lt;=67),"Drizzle",AND($J272&gt;=71,$J272&lt;=77),"Snow",AND($J272&gt;=80,$J272&lt;=82),"Rain Showers",AND($J272&gt;=95,$J272&lt;=99),"Thunderstorm",TRUE,"Cloudy"))</f>
        <v/>
      </c>
      <c r="L272" t="str" cm="1">
        <f t="array" ref="L272">IF($J272="","",_xlfn.IFS($J272=0,_xlfn.UNICHAR(9728),$J272&lt;=3,_xlfn.UNICHAR(9729),OR($J272=45,$J272=48),"~",AND($J272&gt;=51,$J272&lt;=67),_xlfn.UNICHAR(9748),AND($J272&gt;=71,$J272&lt;=77),_xlfn.UNICHAR(10052),AND($J272&gt;=80,$J272&lt;=82),_xlfn.UNICHAR(9748),AND($J272&gt;=95,$J272&lt;=99),_xlfn.UNICHAR(9889),TRUE,_xlfn.UNICHAR(9729)))</f>
        <v/>
      </c>
    </row>
    <row r="273" spans="1:12">
      <c r="A273" t="str" cm="1">
        <f t="array" ref="A273">_xlfn.LET(_xlpm.ids,_xlfn._xlws.FILTER(Locations[LocationID],Locations[LocationID]&lt;&gt;""),_xlpm.days,_xlfn._xlws.SORT(_xlfn.UNIQUE(INT(OpenMeteoAPI[ForecastDateTime]))),_xlpm.n,ROWS($A$2:A273),IF(_xlpm.n&gt;ROWS(_xlpm.ids)*ROWS(_xlpm.days),"",_xlfn.XLOOKUP(INDEX(_xlpm.ids,INT((_xlpm.n-1)/ROWS(_xlpm.days))+1),Locations[LocationID],Locations[Display Location])))</f>
        <v/>
      </c>
      <c r="B273" t="str" cm="1">
        <f t="array" ref="B273">_xlfn.LET(_xlpm.ids,_xlfn._xlws.FILTER(Locations[LocationID],Locations[LocationID]&lt;&gt;""),_xlpm.days,_xlfn._xlws.SORT(_xlfn.UNIQUE(INT(OpenMeteoAPI[ForecastDateTime]))),_xlpm.n,ROWS($B$2:B273),IF(_xlpm.n&gt;ROWS(_xlpm.ids)*ROWS(_xlpm.days),"",INDEX(_xlpm.ids,INT((_xlpm.n-1)/ROWS(_xlpm.days))+1)))</f>
        <v/>
      </c>
      <c r="C273" s="10" t="str" cm="1">
        <f t="array" ref="C273">_xlfn.LET(_xlpm.days,_xlfn._xlws.SORT(_xlfn.UNIQUE(INT(OpenMeteoAPI[ForecastDateTime]))),_xlpm.n,ROWS($C$2:C273),IF($B273="","",INDEX(_xlpm.days,MOD(_xlpm.n-1,ROWS(_xlpm.days))+1)))</f>
        <v/>
      </c>
      <c r="D273" s="3" t="str" cm="1">
        <f t="array" ref="D273">IF($B273="","",MAX(_xlfn._xlws.FILTER(OpenMeteoAPI[TemperatureC],(OpenMeteoAPI[LocationID]=$B273)*(INT(OpenMeteoAPI[ForecastDateTime])=$C273))))</f>
        <v/>
      </c>
      <c r="E273" s="3" t="str" cm="1">
        <f t="array" ref="E273">IF($B273="","",MIN(_xlfn._xlws.FILTER(OpenMeteoAPI[TemperatureC],(OpenMeteoAPI[LocationID]=$B273)*(INT(OpenMeteoAPI[ForecastDateTime])=$C273))))</f>
        <v/>
      </c>
      <c r="F273" s="4" t="str" cm="1">
        <f t="array" ref="F273">IF($B273="","",AVERAGE(_xlfn._xlws.FILTER(OpenMeteoAPI[RelativeHumidityPct],(OpenMeteoAPI[LocationID]=$B273)*(INT(OpenMeteoAPI[ForecastDateTime])=$C273)))/100)</f>
        <v/>
      </c>
      <c r="G273" s="4" t="str" cm="1">
        <f t="array" ref="G273">IF($B273="","",MAX(_xlfn._xlws.FILTER(OpenMeteoAPI[PrecipitationProbabilityPct],(OpenMeteoAPI[LocationID]=$B273)*(INT(OpenMeteoAPI[ForecastDateTime])=$C273)))/100)</f>
        <v/>
      </c>
      <c r="H273" s="3" t="str" cm="1">
        <f t="array" ref="H273">IF($B273="","",SUM(_xlfn._xlws.FILTER(OpenMeteoAPI[PrecipitationMM],(OpenMeteoAPI[LocationID]=$B273)*(INT(OpenMeteoAPI[ForecastDateTime])=$C273))))</f>
        <v/>
      </c>
      <c r="I273" s="3" t="str" cm="1">
        <f t="array" ref="I273">IF($B273="","",AVERAGE(_xlfn._xlws.FILTER(OpenMeteoAPI[WindSpeedKMH],(OpenMeteoAPI[LocationID]=$B273)*(INT(OpenMeteoAPI[ForecastDateTime])=$C273))))</f>
        <v/>
      </c>
      <c r="J273" t="str" cm="1">
        <f t="array" ref="J273">IF($B273="","",_xlfn.MODE.SNGL(_xlfn._xlws.FILTER(OpenMeteoAPI[WeatherCode],(OpenMeteoAPI[LocationID]=$B273)*(INT(OpenMeteoAPI[ForecastDateTime])=$C273))))</f>
        <v/>
      </c>
      <c r="K273" t="str" cm="1">
        <f t="array" ref="K273">IF($J273="","",_xlfn.IFS($J273=0,"Clear",$J273&lt;=3,"Partly Cloudy",OR($J273=45,$J273=48),"Fog",AND($J273&gt;=51,$J273&lt;=67),"Drizzle",AND($J273&gt;=71,$J273&lt;=77),"Snow",AND($J273&gt;=80,$J273&lt;=82),"Rain Showers",AND($J273&gt;=95,$J273&lt;=99),"Thunderstorm",TRUE,"Cloudy"))</f>
        <v/>
      </c>
      <c r="L273" t="str" cm="1">
        <f t="array" ref="L273">IF($J273="","",_xlfn.IFS($J273=0,_xlfn.UNICHAR(9728),$J273&lt;=3,_xlfn.UNICHAR(9729),OR($J273=45,$J273=48),"~",AND($J273&gt;=51,$J273&lt;=67),_xlfn.UNICHAR(9748),AND($J273&gt;=71,$J273&lt;=77),_xlfn.UNICHAR(10052),AND($J273&gt;=80,$J273&lt;=82),_xlfn.UNICHAR(9748),AND($J273&gt;=95,$J273&lt;=99),_xlfn.UNICHAR(9889),TRUE,_xlfn.UNICHAR(9729)))</f>
        <v/>
      </c>
    </row>
    <row r="274" spans="1:12">
      <c r="A274" t="str" cm="1">
        <f t="array" ref="A274">_xlfn.LET(_xlpm.ids,_xlfn._xlws.FILTER(Locations[LocationID],Locations[LocationID]&lt;&gt;""),_xlpm.days,_xlfn._xlws.SORT(_xlfn.UNIQUE(INT(OpenMeteoAPI[ForecastDateTime]))),_xlpm.n,ROWS($A$2:A274),IF(_xlpm.n&gt;ROWS(_xlpm.ids)*ROWS(_xlpm.days),"",_xlfn.XLOOKUP(INDEX(_xlpm.ids,INT((_xlpm.n-1)/ROWS(_xlpm.days))+1),Locations[LocationID],Locations[Display Location])))</f>
        <v/>
      </c>
      <c r="B274" t="str" cm="1">
        <f t="array" ref="B274">_xlfn.LET(_xlpm.ids,_xlfn._xlws.FILTER(Locations[LocationID],Locations[LocationID]&lt;&gt;""),_xlpm.days,_xlfn._xlws.SORT(_xlfn.UNIQUE(INT(OpenMeteoAPI[ForecastDateTime]))),_xlpm.n,ROWS($B$2:B274),IF(_xlpm.n&gt;ROWS(_xlpm.ids)*ROWS(_xlpm.days),"",INDEX(_xlpm.ids,INT((_xlpm.n-1)/ROWS(_xlpm.days))+1)))</f>
        <v/>
      </c>
      <c r="C274" s="10" t="str" cm="1">
        <f t="array" ref="C274">_xlfn.LET(_xlpm.days,_xlfn._xlws.SORT(_xlfn.UNIQUE(INT(OpenMeteoAPI[ForecastDateTime]))),_xlpm.n,ROWS($C$2:C274),IF($B274="","",INDEX(_xlpm.days,MOD(_xlpm.n-1,ROWS(_xlpm.days))+1)))</f>
        <v/>
      </c>
      <c r="D274" s="3" t="str" cm="1">
        <f t="array" ref="D274">IF($B274="","",MAX(_xlfn._xlws.FILTER(OpenMeteoAPI[TemperatureC],(OpenMeteoAPI[LocationID]=$B274)*(INT(OpenMeteoAPI[ForecastDateTime])=$C274))))</f>
        <v/>
      </c>
      <c r="E274" s="3" t="str" cm="1">
        <f t="array" ref="E274">IF($B274="","",MIN(_xlfn._xlws.FILTER(OpenMeteoAPI[TemperatureC],(OpenMeteoAPI[LocationID]=$B274)*(INT(OpenMeteoAPI[ForecastDateTime])=$C274))))</f>
        <v/>
      </c>
      <c r="F274" s="4" t="str" cm="1">
        <f t="array" ref="F274">IF($B274="","",AVERAGE(_xlfn._xlws.FILTER(OpenMeteoAPI[RelativeHumidityPct],(OpenMeteoAPI[LocationID]=$B274)*(INT(OpenMeteoAPI[ForecastDateTime])=$C274)))/100)</f>
        <v/>
      </c>
      <c r="G274" s="4" t="str" cm="1">
        <f t="array" ref="G274">IF($B274="","",MAX(_xlfn._xlws.FILTER(OpenMeteoAPI[PrecipitationProbabilityPct],(OpenMeteoAPI[LocationID]=$B274)*(INT(OpenMeteoAPI[ForecastDateTime])=$C274)))/100)</f>
        <v/>
      </c>
      <c r="H274" s="3" t="str" cm="1">
        <f t="array" ref="H274">IF($B274="","",SUM(_xlfn._xlws.FILTER(OpenMeteoAPI[PrecipitationMM],(OpenMeteoAPI[LocationID]=$B274)*(INT(OpenMeteoAPI[ForecastDateTime])=$C274))))</f>
        <v/>
      </c>
      <c r="I274" s="3" t="str" cm="1">
        <f t="array" ref="I274">IF($B274="","",AVERAGE(_xlfn._xlws.FILTER(OpenMeteoAPI[WindSpeedKMH],(OpenMeteoAPI[LocationID]=$B274)*(INT(OpenMeteoAPI[ForecastDateTime])=$C274))))</f>
        <v/>
      </c>
      <c r="J274" t="str" cm="1">
        <f t="array" ref="J274">IF($B274="","",_xlfn.MODE.SNGL(_xlfn._xlws.FILTER(OpenMeteoAPI[WeatherCode],(OpenMeteoAPI[LocationID]=$B274)*(INT(OpenMeteoAPI[ForecastDateTime])=$C274))))</f>
        <v/>
      </c>
      <c r="K274" t="str" cm="1">
        <f t="array" ref="K274">IF($J274="","",_xlfn.IFS($J274=0,"Clear",$J274&lt;=3,"Partly Cloudy",OR($J274=45,$J274=48),"Fog",AND($J274&gt;=51,$J274&lt;=67),"Drizzle",AND($J274&gt;=71,$J274&lt;=77),"Snow",AND($J274&gt;=80,$J274&lt;=82),"Rain Showers",AND($J274&gt;=95,$J274&lt;=99),"Thunderstorm",TRUE,"Cloudy"))</f>
        <v/>
      </c>
      <c r="L274" t="str" cm="1">
        <f t="array" ref="L274">IF($J274="","",_xlfn.IFS($J274=0,_xlfn.UNICHAR(9728),$J274&lt;=3,_xlfn.UNICHAR(9729),OR($J274=45,$J274=48),"~",AND($J274&gt;=51,$J274&lt;=67),_xlfn.UNICHAR(9748),AND($J274&gt;=71,$J274&lt;=77),_xlfn.UNICHAR(10052),AND($J274&gt;=80,$J274&lt;=82),_xlfn.UNICHAR(9748),AND($J274&gt;=95,$J274&lt;=99),_xlfn.UNICHAR(9889),TRUE,_xlfn.UNICHAR(9729)))</f>
        <v/>
      </c>
    </row>
    <row r="275" spans="1:12">
      <c r="A275" t="str" cm="1">
        <f t="array" ref="A275">_xlfn.LET(_xlpm.ids,_xlfn._xlws.FILTER(Locations[LocationID],Locations[LocationID]&lt;&gt;""),_xlpm.days,_xlfn._xlws.SORT(_xlfn.UNIQUE(INT(OpenMeteoAPI[ForecastDateTime]))),_xlpm.n,ROWS($A$2:A275),IF(_xlpm.n&gt;ROWS(_xlpm.ids)*ROWS(_xlpm.days),"",_xlfn.XLOOKUP(INDEX(_xlpm.ids,INT((_xlpm.n-1)/ROWS(_xlpm.days))+1),Locations[LocationID],Locations[Display Location])))</f>
        <v/>
      </c>
      <c r="B275" t="str" cm="1">
        <f t="array" ref="B275">_xlfn.LET(_xlpm.ids,_xlfn._xlws.FILTER(Locations[LocationID],Locations[LocationID]&lt;&gt;""),_xlpm.days,_xlfn._xlws.SORT(_xlfn.UNIQUE(INT(OpenMeteoAPI[ForecastDateTime]))),_xlpm.n,ROWS($B$2:B275),IF(_xlpm.n&gt;ROWS(_xlpm.ids)*ROWS(_xlpm.days),"",INDEX(_xlpm.ids,INT((_xlpm.n-1)/ROWS(_xlpm.days))+1)))</f>
        <v/>
      </c>
      <c r="C275" s="10" t="str" cm="1">
        <f t="array" ref="C275">_xlfn.LET(_xlpm.days,_xlfn._xlws.SORT(_xlfn.UNIQUE(INT(OpenMeteoAPI[ForecastDateTime]))),_xlpm.n,ROWS($C$2:C275),IF($B275="","",INDEX(_xlpm.days,MOD(_xlpm.n-1,ROWS(_xlpm.days))+1)))</f>
        <v/>
      </c>
      <c r="D275" s="3" t="str" cm="1">
        <f t="array" ref="D275">IF($B275="","",MAX(_xlfn._xlws.FILTER(OpenMeteoAPI[TemperatureC],(OpenMeteoAPI[LocationID]=$B275)*(INT(OpenMeteoAPI[ForecastDateTime])=$C275))))</f>
        <v/>
      </c>
      <c r="E275" s="3" t="str" cm="1">
        <f t="array" ref="E275">IF($B275="","",MIN(_xlfn._xlws.FILTER(OpenMeteoAPI[TemperatureC],(OpenMeteoAPI[LocationID]=$B275)*(INT(OpenMeteoAPI[ForecastDateTime])=$C275))))</f>
        <v/>
      </c>
      <c r="F275" s="4" t="str" cm="1">
        <f t="array" ref="F275">IF($B275="","",AVERAGE(_xlfn._xlws.FILTER(OpenMeteoAPI[RelativeHumidityPct],(OpenMeteoAPI[LocationID]=$B275)*(INT(OpenMeteoAPI[ForecastDateTime])=$C275)))/100)</f>
        <v/>
      </c>
      <c r="G275" s="4" t="str" cm="1">
        <f t="array" ref="G275">IF($B275="","",MAX(_xlfn._xlws.FILTER(OpenMeteoAPI[PrecipitationProbabilityPct],(OpenMeteoAPI[LocationID]=$B275)*(INT(OpenMeteoAPI[ForecastDateTime])=$C275)))/100)</f>
        <v/>
      </c>
      <c r="H275" s="3" t="str" cm="1">
        <f t="array" ref="H275">IF($B275="","",SUM(_xlfn._xlws.FILTER(OpenMeteoAPI[PrecipitationMM],(OpenMeteoAPI[LocationID]=$B275)*(INT(OpenMeteoAPI[ForecastDateTime])=$C275))))</f>
        <v/>
      </c>
      <c r="I275" s="3" t="str" cm="1">
        <f t="array" ref="I275">IF($B275="","",AVERAGE(_xlfn._xlws.FILTER(OpenMeteoAPI[WindSpeedKMH],(OpenMeteoAPI[LocationID]=$B275)*(INT(OpenMeteoAPI[ForecastDateTime])=$C275))))</f>
        <v/>
      </c>
      <c r="J275" t="str" cm="1">
        <f t="array" ref="J275">IF($B275="","",_xlfn.MODE.SNGL(_xlfn._xlws.FILTER(OpenMeteoAPI[WeatherCode],(OpenMeteoAPI[LocationID]=$B275)*(INT(OpenMeteoAPI[ForecastDateTime])=$C275))))</f>
        <v/>
      </c>
      <c r="K275" t="str" cm="1">
        <f t="array" ref="K275">IF($J275="","",_xlfn.IFS($J275=0,"Clear",$J275&lt;=3,"Partly Cloudy",OR($J275=45,$J275=48),"Fog",AND($J275&gt;=51,$J275&lt;=67),"Drizzle",AND($J275&gt;=71,$J275&lt;=77),"Snow",AND($J275&gt;=80,$J275&lt;=82),"Rain Showers",AND($J275&gt;=95,$J275&lt;=99),"Thunderstorm",TRUE,"Cloudy"))</f>
        <v/>
      </c>
      <c r="L275" t="str" cm="1">
        <f t="array" ref="L275">IF($J275="","",_xlfn.IFS($J275=0,_xlfn.UNICHAR(9728),$J275&lt;=3,_xlfn.UNICHAR(9729),OR($J275=45,$J275=48),"~",AND($J275&gt;=51,$J275&lt;=67),_xlfn.UNICHAR(9748),AND($J275&gt;=71,$J275&lt;=77),_xlfn.UNICHAR(10052),AND($J275&gt;=80,$J275&lt;=82),_xlfn.UNICHAR(9748),AND($J275&gt;=95,$J275&lt;=99),_xlfn.UNICHAR(9889),TRUE,_xlfn.UNICHAR(9729)))</f>
        <v/>
      </c>
    </row>
    <row r="276" spans="1:12">
      <c r="A276" t="str" cm="1">
        <f t="array" ref="A276">_xlfn.LET(_xlpm.ids,_xlfn._xlws.FILTER(Locations[LocationID],Locations[LocationID]&lt;&gt;""),_xlpm.days,_xlfn._xlws.SORT(_xlfn.UNIQUE(INT(OpenMeteoAPI[ForecastDateTime]))),_xlpm.n,ROWS($A$2:A276),IF(_xlpm.n&gt;ROWS(_xlpm.ids)*ROWS(_xlpm.days),"",_xlfn.XLOOKUP(INDEX(_xlpm.ids,INT((_xlpm.n-1)/ROWS(_xlpm.days))+1),Locations[LocationID],Locations[Display Location])))</f>
        <v/>
      </c>
      <c r="B276" t="str" cm="1">
        <f t="array" ref="B276">_xlfn.LET(_xlpm.ids,_xlfn._xlws.FILTER(Locations[LocationID],Locations[LocationID]&lt;&gt;""),_xlpm.days,_xlfn._xlws.SORT(_xlfn.UNIQUE(INT(OpenMeteoAPI[ForecastDateTime]))),_xlpm.n,ROWS($B$2:B276),IF(_xlpm.n&gt;ROWS(_xlpm.ids)*ROWS(_xlpm.days),"",INDEX(_xlpm.ids,INT((_xlpm.n-1)/ROWS(_xlpm.days))+1)))</f>
        <v/>
      </c>
      <c r="C276" s="10" t="str" cm="1">
        <f t="array" ref="C276">_xlfn.LET(_xlpm.days,_xlfn._xlws.SORT(_xlfn.UNIQUE(INT(OpenMeteoAPI[ForecastDateTime]))),_xlpm.n,ROWS($C$2:C276),IF($B276="","",INDEX(_xlpm.days,MOD(_xlpm.n-1,ROWS(_xlpm.days))+1)))</f>
        <v/>
      </c>
      <c r="D276" s="3" t="str" cm="1">
        <f t="array" ref="D276">IF($B276="","",MAX(_xlfn._xlws.FILTER(OpenMeteoAPI[TemperatureC],(OpenMeteoAPI[LocationID]=$B276)*(INT(OpenMeteoAPI[ForecastDateTime])=$C276))))</f>
        <v/>
      </c>
      <c r="E276" s="3" t="str" cm="1">
        <f t="array" ref="E276">IF($B276="","",MIN(_xlfn._xlws.FILTER(OpenMeteoAPI[TemperatureC],(OpenMeteoAPI[LocationID]=$B276)*(INT(OpenMeteoAPI[ForecastDateTime])=$C276))))</f>
        <v/>
      </c>
      <c r="F276" s="4" t="str" cm="1">
        <f t="array" ref="F276">IF($B276="","",AVERAGE(_xlfn._xlws.FILTER(OpenMeteoAPI[RelativeHumidityPct],(OpenMeteoAPI[LocationID]=$B276)*(INT(OpenMeteoAPI[ForecastDateTime])=$C276)))/100)</f>
        <v/>
      </c>
      <c r="G276" s="4" t="str" cm="1">
        <f t="array" ref="G276">IF($B276="","",MAX(_xlfn._xlws.FILTER(OpenMeteoAPI[PrecipitationProbabilityPct],(OpenMeteoAPI[LocationID]=$B276)*(INT(OpenMeteoAPI[ForecastDateTime])=$C276)))/100)</f>
        <v/>
      </c>
      <c r="H276" s="3" t="str" cm="1">
        <f t="array" ref="H276">IF($B276="","",SUM(_xlfn._xlws.FILTER(OpenMeteoAPI[PrecipitationMM],(OpenMeteoAPI[LocationID]=$B276)*(INT(OpenMeteoAPI[ForecastDateTime])=$C276))))</f>
        <v/>
      </c>
      <c r="I276" s="3" t="str" cm="1">
        <f t="array" ref="I276">IF($B276="","",AVERAGE(_xlfn._xlws.FILTER(OpenMeteoAPI[WindSpeedKMH],(OpenMeteoAPI[LocationID]=$B276)*(INT(OpenMeteoAPI[ForecastDateTime])=$C276))))</f>
        <v/>
      </c>
      <c r="J276" t="str" cm="1">
        <f t="array" ref="J276">IF($B276="","",_xlfn.MODE.SNGL(_xlfn._xlws.FILTER(OpenMeteoAPI[WeatherCode],(OpenMeteoAPI[LocationID]=$B276)*(INT(OpenMeteoAPI[ForecastDateTime])=$C276))))</f>
        <v/>
      </c>
      <c r="K276" t="str" cm="1">
        <f t="array" ref="K276">IF($J276="","",_xlfn.IFS($J276=0,"Clear",$J276&lt;=3,"Partly Cloudy",OR($J276=45,$J276=48),"Fog",AND($J276&gt;=51,$J276&lt;=67),"Drizzle",AND($J276&gt;=71,$J276&lt;=77),"Snow",AND($J276&gt;=80,$J276&lt;=82),"Rain Showers",AND($J276&gt;=95,$J276&lt;=99),"Thunderstorm",TRUE,"Cloudy"))</f>
        <v/>
      </c>
      <c r="L276" t="str" cm="1">
        <f t="array" ref="L276">IF($J276="","",_xlfn.IFS($J276=0,_xlfn.UNICHAR(9728),$J276&lt;=3,_xlfn.UNICHAR(9729),OR($J276=45,$J276=48),"~",AND($J276&gt;=51,$J276&lt;=67),_xlfn.UNICHAR(9748),AND($J276&gt;=71,$J276&lt;=77),_xlfn.UNICHAR(10052),AND($J276&gt;=80,$J276&lt;=82),_xlfn.UNICHAR(9748),AND($J276&gt;=95,$J276&lt;=99),_xlfn.UNICHAR(9889),TRUE,_xlfn.UNICHAR(9729)))</f>
        <v/>
      </c>
    </row>
    <row r="277" spans="1:12">
      <c r="A277" t="str" cm="1">
        <f t="array" ref="A277">_xlfn.LET(_xlpm.ids,_xlfn._xlws.FILTER(Locations[LocationID],Locations[LocationID]&lt;&gt;""),_xlpm.days,_xlfn._xlws.SORT(_xlfn.UNIQUE(INT(OpenMeteoAPI[ForecastDateTime]))),_xlpm.n,ROWS($A$2:A277),IF(_xlpm.n&gt;ROWS(_xlpm.ids)*ROWS(_xlpm.days),"",_xlfn.XLOOKUP(INDEX(_xlpm.ids,INT((_xlpm.n-1)/ROWS(_xlpm.days))+1),Locations[LocationID],Locations[Display Location])))</f>
        <v/>
      </c>
      <c r="B277" t="str" cm="1">
        <f t="array" ref="B277">_xlfn.LET(_xlpm.ids,_xlfn._xlws.FILTER(Locations[LocationID],Locations[LocationID]&lt;&gt;""),_xlpm.days,_xlfn._xlws.SORT(_xlfn.UNIQUE(INT(OpenMeteoAPI[ForecastDateTime]))),_xlpm.n,ROWS($B$2:B277),IF(_xlpm.n&gt;ROWS(_xlpm.ids)*ROWS(_xlpm.days),"",INDEX(_xlpm.ids,INT((_xlpm.n-1)/ROWS(_xlpm.days))+1)))</f>
        <v/>
      </c>
      <c r="C277" s="10" t="str" cm="1">
        <f t="array" ref="C277">_xlfn.LET(_xlpm.days,_xlfn._xlws.SORT(_xlfn.UNIQUE(INT(OpenMeteoAPI[ForecastDateTime]))),_xlpm.n,ROWS($C$2:C277),IF($B277="","",INDEX(_xlpm.days,MOD(_xlpm.n-1,ROWS(_xlpm.days))+1)))</f>
        <v/>
      </c>
      <c r="D277" s="3" t="str" cm="1">
        <f t="array" ref="D277">IF($B277="","",MAX(_xlfn._xlws.FILTER(OpenMeteoAPI[TemperatureC],(OpenMeteoAPI[LocationID]=$B277)*(INT(OpenMeteoAPI[ForecastDateTime])=$C277))))</f>
        <v/>
      </c>
      <c r="E277" s="3" t="str" cm="1">
        <f t="array" ref="E277">IF($B277="","",MIN(_xlfn._xlws.FILTER(OpenMeteoAPI[TemperatureC],(OpenMeteoAPI[LocationID]=$B277)*(INT(OpenMeteoAPI[ForecastDateTime])=$C277))))</f>
        <v/>
      </c>
      <c r="F277" s="4" t="str" cm="1">
        <f t="array" ref="F277">IF($B277="","",AVERAGE(_xlfn._xlws.FILTER(OpenMeteoAPI[RelativeHumidityPct],(OpenMeteoAPI[LocationID]=$B277)*(INT(OpenMeteoAPI[ForecastDateTime])=$C277)))/100)</f>
        <v/>
      </c>
      <c r="G277" s="4" t="str" cm="1">
        <f t="array" ref="G277">IF($B277="","",MAX(_xlfn._xlws.FILTER(OpenMeteoAPI[PrecipitationProbabilityPct],(OpenMeteoAPI[LocationID]=$B277)*(INT(OpenMeteoAPI[ForecastDateTime])=$C277)))/100)</f>
        <v/>
      </c>
      <c r="H277" s="3" t="str" cm="1">
        <f t="array" ref="H277">IF($B277="","",SUM(_xlfn._xlws.FILTER(OpenMeteoAPI[PrecipitationMM],(OpenMeteoAPI[LocationID]=$B277)*(INT(OpenMeteoAPI[ForecastDateTime])=$C277))))</f>
        <v/>
      </c>
      <c r="I277" s="3" t="str" cm="1">
        <f t="array" ref="I277">IF($B277="","",AVERAGE(_xlfn._xlws.FILTER(OpenMeteoAPI[WindSpeedKMH],(OpenMeteoAPI[LocationID]=$B277)*(INT(OpenMeteoAPI[ForecastDateTime])=$C277))))</f>
        <v/>
      </c>
      <c r="J277" t="str" cm="1">
        <f t="array" ref="J277">IF($B277="","",_xlfn.MODE.SNGL(_xlfn._xlws.FILTER(OpenMeteoAPI[WeatherCode],(OpenMeteoAPI[LocationID]=$B277)*(INT(OpenMeteoAPI[ForecastDateTime])=$C277))))</f>
        <v/>
      </c>
      <c r="K277" t="str" cm="1">
        <f t="array" ref="K277">IF($J277="","",_xlfn.IFS($J277=0,"Clear",$J277&lt;=3,"Partly Cloudy",OR($J277=45,$J277=48),"Fog",AND($J277&gt;=51,$J277&lt;=67),"Drizzle",AND($J277&gt;=71,$J277&lt;=77),"Snow",AND($J277&gt;=80,$J277&lt;=82),"Rain Showers",AND($J277&gt;=95,$J277&lt;=99),"Thunderstorm",TRUE,"Cloudy"))</f>
        <v/>
      </c>
      <c r="L277" t="str" cm="1">
        <f t="array" ref="L277">IF($J277="","",_xlfn.IFS($J277=0,_xlfn.UNICHAR(9728),$J277&lt;=3,_xlfn.UNICHAR(9729),OR($J277=45,$J277=48),"~",AND($J277&gt;=51,$J277&lt;=67),_xlfn.UNICHAR(9748),AND($J277&gt;=71,$J277&lt;=77),_xlfn.UNICHAR(10052),AND($J277&gt;=80,$J277&lt;=82),_xlfn.UNICHAR(9748),AND($J277&gt;=95,$J277&lt;=99),_xlfn.UNICHAR(9889),TRUE,_xlfn.UNICHAR(9729)))</f>
        <v/>
      </c>
    </row>
    <row r="278" spans="1:12">
      <c r="A278" t="str" cm="1">
        <f t="array" ref="A278">_xlfn.LET(_xlpm.ids,_xlfn._xlws.FILTER(Locations[LocationID],Locations[LocationID]&lt;&gt;""),_xlpm.days,_xlfn._xlws.SORT(_xlfn.UNIQUE(INT(OpenMeteoAPI[ForecastDateTime]))),_xlpm.n,ROWS($A$2:A278),IF(_xlpm.n&gt;ROWS(_xlpm.ids)*ROWS(_xlpm.days),"",_xlfn.XLOOKUP(INDEX(_xlpm.ids,INT((_xlpm.n-1)/ROWS(_xlpm.days))+1),Locations[LocationID],Locations[Display Location])))</f>
        <v/>
      </c>
      <c r="B278" t="str" cm="1">
        <f t="array" ref="B278">_xlfn.LET(_xlpm.ids,_xlfn._xlws.FILTER(Locations[LocationID],Locations[LocationID]&lt;&gt;""),_xlpm.days,_xlfn._xlws.SORT(_xlfn.UNIQUE(INT(OpenMeteoAPI[ForecastDateTime]))),_xlpm.n,ROWS($B$2:B278),IF(_xlpm.n&gt;ROWS(_xlpm.ids)*ROWS(_xlpm.days),"",INDEX(_xlpm.ids,INT((_xlpm.n-1)/ROWS(_xlpm.days))+1)))</f>
        <v/>
      </c>
      <c r="C278" s="10" t="str" cm="1">
        <f t="array" ref="C278">_xlfn.LET(_xlpm.days,_xlfn._xlws.SORT(_xlfn.UNIQUE(INT(OpenMeteoAPI[ForecastDateTime]))),_xlpm.n,ROWS($C$2:C278),IF($B278="","",INDEX(_xlpm.days,MOD(_xlpm.n-1,ROWS(_xlpm.days))+1)))</f>
        <v/>
      </c>
      <c r="D278" s="3" t="str" cm="1">
        <f t="array" ref="D278">IF($B278="","",MAX(_xlfn._xlws.FILTER(OpenMeteoAPI[TemperatureC],(OpenMeteoAPI[LocationID]=$B278)*(INT(OpenMeteoAPI[ForecastDateTime])=$C278))))</f>
        <v/>
      </c>
      <c r="E278" s="3" t="str" cm="1">
        <f t="array" ref="E278">IF($B278="","",MIN(_xlfn._xlws.FILTER(OpenMeteoAPI[TemperatureC],(OpenMeteoAPI[LocationID]=$B278)*(INT(OpenMeteoAPI[ForecastDateTime])=$C278))))</f>
        <v/>
      </c>
      <c r="F278" s="4" t="str" cm="1">
        <f t="array" ref="F278">IF($B278="","",AVERAGE(_xlfn._xlws.FILTER(OpenMeteoAPI[RelativeHumidityPct],(OpenMeteoAPI[LocationID]=$B278)*(INT(OpenMeteoAPI[ForecastDateTime])=$C278)))/100)</f>
        <v/>
      </c>
      <c r="G278" s="4" t="str" cm="1">
        <f t="array" ref="G278">IF($B278="","",MAX(_xlfn._xlws.FILTER(OpenMeteoAPI[PrecipitationProbabilityPct],(OpenMeteoAPI[LocationID]=$B278)*(INT(OpenMeteoAPI[ForecastDateTime])=$C278)))/100)</f>
        <v/>
      </c>
      <c r="H278" s="3" t="str" cm="1">
        <f t="array" ref="H278">IF($B278="","",SUM(_xlfn._xlws.FILTER(OpenMeteoAPI[PrecipitationMM],(OpenMeteoAPI[LocationID]=$B278)*(INT(OpenMeteoAPI[ForecastDateTime])=$C278))))</f>
        <v/>
      </c>
      <c r="I278" s="3" t="str" cm="1">
        <f t="array" ref="I278">IF($B278="","",AVERAGE(_xlfn._xlws.FILTER(OpenMeteoAPI[WindSpeedKMH],(OpenMeteoAPI[LocationID]=$B278)*(INT(OpenMeteoAPI[ForecastDateTime])=$C278))))</f>
        <v/>
      </c>
      <c r="J278" t="str" cm="1">
        <f t="array" ref="J278">IF($B278="","",_xlfn.MODE.SNGL(_xlfn._xlws.FILTER(OpenMeteoAPI[WeatherCode],(OpenMeteoAPI[LocationID]=$B278)*(INT(OpenMeteoAPI[ForecastDateTime])=$C278))))</f>
        <v/>
      </c>
      <c r="K278" t="str" cm="1">
        <f t="array" ref="K278">IF($J278="","",_xlfn.IFS($J278=0,"Clear",$J278&lt;=3,"Partly Cloudy",OR($J278=45,$J278=48),"Fog",AND($J278&gt;=51,$J278&lt;=67),"Drizzle",AND($J278&gt;=71,$J278&lt;=77),"Snow",AND($J278&gt;=80,$J278&lt;=82),"Rain Showers",AND($J278&gt;=95,$J278&lt;=99),"Thunderstorm",TRUE,"Cloudy"))</f>
        <v/>
      </c>
      <c r="L278" t="str" cm="1">
        <f t="array" ref="L278">IF($J278="","",_xlfn.IFS($J278=0,_xlfn.UNICHAR(9728),$J278&lt;=3,_xlfn.UNICHAR(9729),OR($J278=45,$J278=48),"~",AND($J278&gt;=51,$J278&lt;=67),_xlfn.UNICHAR(9748),AND($J278&gt;=71,$J278&lt;=77),_xlfn.UNICHAR(10052),AND($J278&gt;=80,$J278&lt;=82),_xlfn.UNICHAR(9748),AND($J278&gt;=95,$J278&lt;=99),_xlfn.UNICHAR(9889),TRUE,_xlfn.UNICHAR(9729)))</f>
        <v/>
      </c>
    </row>
    <row r="279" spans="1:12">
      <c r="A279" t="str" cm="1">
        <f t="array" ref="A279">_xlfn.LET(_xlpm.ids,_xlfn._xlws.FILTER(Locations[LocationID],Locations[LocationID]&lt;&gt;""),_xlpm.days,_xlfn._xlws.SORT(_xlfn.UNIQUE(INT(OpenMeteoAPI[ForecastDateTime]))),_xlpm.n,ROWS($A$2:A279),IF(_xlpm.n&gt;ROWS(_xlpm.ids)*ROWS(_xlpm.days),"",_xlfn.XLOOKUP(INDEX(_xlpm.ids,INT((_xlpm.n-1)/ROWS(_xlpm.days))+1),Locations[LocationID],Locations[Display Location])))</f>
        <v/>
      </c>
      <c r="B279" t="str" cm="1">
        <f t="array" ref="B279">_xlfn.LET(_xlpm.ids,_xlfn._xlws.FILTER(Locations[LocationID],Locations[LocationID]&lt;&gt;""),_xlpm.days,_xlfn._xlws.SORT(_xlfn.UNIQUE(INT(OpenMeteoAPI[ForecastDateTime]))),_xlpm.n,ROWS($B$2:B279),IF(_xlpm.n&gt;ROWS(_xlpm.ids)*ROWS(_xlpm.days),"",INDEX(_xlpm.ids,INT((_xlpm.n-1)/ROWS(_xlpm.days))+1)))</f>
        <v/>
      </c>
      <c r="C279" s="10" t="str" cm="1">
        <f t="array" ref="C279">_xlfn.LET(_xlpm.days,_xlfn._xlws.SORT(_xlfn.UNIQUE(INT(OpenMeteoAPI[ForecastDateTime]))),_xlpm.n,ROWS($C$2:C279),IF($B279="","",INDEX(_xlpm.days,MOD(_xlpm.n-1,ROWS(_xlpm.days))+1)))</f>
        <v/>
      </c>
      <c r="D279" s="3" t="str" cm="1">
        <f t="array" ref="D279">IF($B279="","",MAX(_xlfn._xlws.FILTER(OpenMeteoAPI[TemperatureC],(OpenMeteoAPI[LocationID]=$B279)*(INT(OpenMeteoAPI[ForecastDateTime])=$C279))))</f>
        <v/>
      </c>
      <c r="E279" s="3" t="str" cm="1">
        <f t="array" ref="E279">IF($B279="","",MIN(_xlfn._xlws.FILTER(OpenMeteoAPI[TemperatureC],(OpenMeteoAPI[LocationID]=$B279)*(INT(OpenMeteoAPI[ForecastDateTime])=$C279))))</f>
        <v/>
      </c>
      <c r="F279" s="4" t="str" cm="1">
        <f t="array" ref="F279">IF($B279="","",AVERAGE(_xlfn._xlws.FILTER(OpenMeteoAPI[RelativeHumidityPct],(OpenMeteoAPI[LocationID]=$B279)*(INT(OpenMeteoAPI[ForecastDateTime])=$C279)))/100)</f>
        <v/>
      </c>
      <c r="G279" s="4" t="str" cm="1">
        <f t="array" ref="G279">IF($B279="","",MAX(_xlfn._xlws.FILTER(OpenMeteoAPI[PrecipitationProbabilityPct],(OpenMeteoAPI[LocationID]=$B279)*(INT(OpenMeteoAPI[ForecastDateTime])=$C279)))/100)</f>
        <v/>
      </c>
      <c r="H279" s="3" t="str" cm="1">
        <f t="array" ref="H279">IF($B279="","",SUM(_xlfn._xlws.FILTER(OpenMeteoAPI[PrecipitationMM],(OpenMeteoAPI[LocationID]=$B279)*(INT(OpenMeteoAPI[ForecastDateTime])=$C279))))</f>
        <v/>
      </c>
      <c r="I279" s="3" t="str" cm="1">
        <f t="array" ref="I279">IF($B279="","",AVERAGE(_xlfn._xlws.FILTER(OpenMeteoAPI[WindSpeedKMH],(OpenMeteoAPI[LocationID]=$B279)*(INT(OpenMeteoAPI[ForecastDateTime])=$C279))))</f>
        <v/>
      </c>
      <c r="J279" t="str" cm="1">
        <f t="array" ref="J279">IF($B279="","",_xlfn.MODE.SNGL(_xlfn._xlws.FILTER(OpenMeteoAPI[WeatherCode],(OpenMeteoAPI[LocationID]=$B279)*(INT(OpenMeteoAPI[ForecastDateTime])=$C279))))</f>
        <v/>
      </c>
      <c r="K279" t="str" cm="1">
        <f t="array" ref="K279">IF($J279="","",_xlfn.IFS($J279=0,"Clear",$J279&lt;=3,"Partly Cloudy",OR($J279=45,$J279=48),"Fog",AND($J279&gt;=51,$J279&lt;=67),"Drizzle",AND($J279&gt;=71,$J279&lt;=77),"Snow",AND($J279&gt;=80,$J279&lt;=82),"Rain Showers",AND($J279&gt;=95,$J279&lt;=99),"Thunderstorm",TRUE,"Cloudy"))</f>
        <v/>
      </c>
      <c r="L279" t="str" cm="1">
        <f t="array" ref="L279">IF($J279="","",_xlfn.IFS($J279=0,_xlfn.UNICHAR(9728),$J279&lt;=3,_xlfn.UNICHAR(9729),OR($J279=45,$J279=48),"~",AND($J279&gt;=51,$J279&lt;=67),_xlfn.UNICHAR(9748),AND($J279&gt;=71,$J279&lt;=77),_xlfn.UNICHAR(10052),AND($J279&gt;=80,$J279&lt;=82),_xlfn.UNICHAR(9748),AND($J279&gt;=95,$J279&lt;=99),_xlfn.UNICHAR(9889),TRUE,_xlfn.UNICHAR(9729)))</f>
        <v/>
      </c>
    </row>
    <row r="280" spans="1:12">
      <c r="A280" t="str" cm="1">
        <f t="array" ref="A280">_xlfn.LET(_xlpm.ids,_xlfn._xlws.FILTER(Locations[LocationID],Locations[LocationID]&lt;&gt;""),_xlpm.days,_xlfn._xlws.SORT(_xlfn.UNIQUE(INT(OpenMeteoAPI[ForecastDateTime]))),_xlpm.n,ROWS($A$2:A280),IF(_xlpm.n&gt;ROWS(_xlpm.ids)*ROWS(_xlpm.days),"",_xlfn.XLOOKUP(INDEX(_xlpm.ids,INT((_xlpm.n-1)/ROWS(_xlpm.days))+1),Locations[LocationID],Locations[Display Location])))</f>
        <v/>
      </c>
      <c r="B280" t="str" cm="1">
        <f t="array" ref="B280">_xlfn.LET(_xlpm.ids,_xlfn._xlws.FILTER(Locations[LocationID],Locations[LocationID]&lt;&gt;""),_xlpm.days,_xlfn._xlws.SORT(_xlfn.UNIQUE(INT(OpenMeteoAPI[ForecastDateTime]))),_xlpm.n,ROWS($B$2:B280),IF(_xlpm.n&gt;ROWS(_xlpm.ids)*ROWS(_xlpm.days),"",INDEX(_xlpm.ids,INT((_xlpm.n-1)/ROWS(_xlpm.days))+1)))</f>
        <v/>
      </c>
      <c r="C280" s="10" t="str" cm="1">
        <f t="array" ref="C280">_xlfn.LET(_xlpm.days,_xlfn._xlws.SORT(_xlfn.UNIQUE(INT(OpenMeteoAPI[ForecastDateTime]))),_xlpm.n,ROWS($C$2:C280),IF($B280="","",INDEX(_xlpm.days,MOD(_xlpm.n-1,ROWS(_xlpm.days))+1)))</f>
        <v/>
      </c>
      <c r="D280" s="3" t="str" cm="1">
        <f t="array" ref="D280">IF($B280="","",MAX(_xlfn._xlws.FILTER(OpenMeteoAPI[TemperatureC],(OpenMeteoAPI[LocationID]=$B280)*(INT(OpenMeteoAPI[ForecastDateTime])=$C280))))</f>
        <v/>
      </c>
      <c r="E280" s="3" t="str" cm="1">
        <f t="array" ref="E280">IF($B280="","",MIN(_xlfn._xlws.FILTER(OpenMeteoAPI[TemperatureC],(OpenMeteoAPI[LocationID]=$B280)*(INT(OpenMeteoAPI[ForecastDateTime])=$C280))))</f>
        <v/>
      </c>
      <c r="F280" s="4" t="str" cm="1">
        <f t="array" ref="F280">IF($B280="","",AVERAGE(_xlfn._xlws.FILTER(OpenMeteoAPI[RelativeHumidityPct],(OpenMeteoAPI[LocationID]=$B280)*(INT(OpenMeteoAPI[ForecastDateTime])=$C280)))/100)</f>
        <v/>
      </c>
      <c r="G280" s="4" t="str" cm="1">
        <f t="array" ref="G280">IF($B280="","",MAX(_xlfn._xlws.FILTER(OpenMeteoAPI[PrecipitationProbabilityPct],(OpenMeteoAPI[LocationID]=$B280)*(INT(OpenMeteoAPI[ForecastDateTime])=$C280)))/100)</f>
        <v/>
      </c>
      <c r="H280" s="3" t="str" cm="1">
        <f t="array" ref="H280">IF($B280="","",SUM(_xlfn._xlws.FILTER(OpenMeteoAPI[PrecipitationMM],(OpenMeteoAPI[LocationID]=$B280)*(INT(OpenMeteoAPI[ForecastDateTime])=$C280))))</f>
        <v/>
      </c>
      <c r="I280" s="3" t="str" cm="1">
        <f t="array" ref="I280">IF($B280="","",AVERAGE(_xlfn._xlws.FILTER(OpenMeteoAPI[WindSpeedKMH],(OpenMeteoAPI[LocationID]=$B280)*(INT(OpenMeteoAPI[ForecastDateTime])=$C280))))</f>
        <v/>
      </c>
      <c r="J280" t="str" cm="1">
        <f t="array" ref="J280">IF($B280="","",_xlfn.MODE.SNGL(_xlfn._xlws.FILTER(OpenMeteoAPI[WeatherCode],(OpenMeteoAPI[LocationID]=$B280)*(INT(OpenMeteoAPI[ForecastDateTime])=$C280))))</f>
        <v/>
      </c>
      <c r="K280" t="str" cm="1">
        <f t="array" ref="K280">IF($J280="","",_xlfn.IFS($J280=0,"Clear",$J280&lt;=3,"Partly Cloudy",OR($J280=45,$J280=48),"Fog",AND($J280&gt;=51,$J280&lt;=67),"Drizzle",AND($J280&gt;=71,$J280&lt;=77),"Snow",AND($J280&gt;=80,$J280&lt;=82),"Rain Showers",AND($J280&gt;=95,$J280&lt;=99),"Thunderstorm",TRUE,"Cloudy"))</f>
        <v/>
      </c>
      <c r="L280" t="str" cm="1">
        <f t="array" ref="L280">IF($J280="","",_xlfn.IFS($J280=0,_xlfn.UNICHAR(9728),$J280&lt;=3,_xlfn.UNICHAR(9729),OR($J280=45,$J280=48),"~",AND($J280&gt;=51,$J280&lt;=67),_xlfn.UNICHAR(9748),AND($J280&gt;=71,$J280&lt;=77),_xlfn.UNICHAR(10052),AND($J280&gt;=80,$J280&lt;=82),_xlfn.UNICHAR(9748),AND($J280&gt;=95,$J280&lt;=99),_xlfn.UNICHAR(9889),TRUE,_xlfn.UNICHAR(9729)))</f>
        <v/>
      </c>
    </row>
    <row r="281" spans="1:12">
      <c r="A281" t="str" cm="1">
        <f t="array" ref="A281">_xlfn.LET(_xlpm.ids,_xlfn._xlws.FILTER(Locations[LocationID],Locations[LocationID]&lt;&gt;""),_xlpm.days,_xlfn._xlws.SORT(_xlfn.UNIQUE(INT(OpenMeteoAPI[ForecastDateTime]))),_xlpm.n,ROWS($A$2:A281),IF(_xlpm.n&gt;ROWS(_xlpm.ids)*ROWS(_xlpm.days),"",_xlfn.XLOOKUP(INDEX(_xlpm.ids,INT((_xlpm.n-1)/ROWS(_xlpm.days))+1),Locations[LocationID],Locations[Display Location])))</f>
        <v/>
      </c>
      <c r="B281" t="str" cm="1">
        <f t="array" ref="B281">_xlfn.LET(_xlpm.ids,_xlfn._xlws.FILTER(Locations[LocationID],Locations[LocationID]&lt;&gt;""),_xlpm.days,_xlfn._xlws.SORT(_xlfn.UNIQUE(INT(OpenMeteoAPI[ForecastDateTime]))),_xlpm.n,ROWS($B$2:B281),IF(_xlpm.n&gt;ROWS(_xlpm.ids)*ROWS(_xlpm.days),"",INDEX(_xlpm.ids,INT((_xlpm.n-1)/ROWS(_xlpm.days))+1)))</f>
        <v/>
      </c>
      <c r="C281" s="10" t="str" cm="1">
        <f t="array" ref="C281">_xlfn.LET(_xlpm.days,_xlfn._xlws.SORT(_xlfn.UNIQUE(INT(OpenMeteoAPI[ForecastDateTime]))),_xlpm.n,ROWS($C$2:C281),IF($B281="","",INDEX(_xlpm.days,MOD(_xlpm.n-1,ROWS(_xlpm.days))+1)))</f>
        <v/>
      </c>
      <c r="D281" s="3" t="str" cm="1">
        <f t="array" ref="D281">IF($B281="","",MAX(_xlfn._xlws.FILTER(OpenMeteoAPI[TemperatureC],(OpenMeteoAPI[LocationID]=$B281)*(INT(OpenMeteoAPI[ForecastDateTime])=$C281))))</f>
        <v/>
      </c>
      <c r="E281" s="3" t="str" cm="1">
        <f t="array" ref="E281">IF($B281="","",MIN(_xlfn._xlws.FILTER(OpenMeteoAPI[TemperatureC],(OpenMeteoAPI[LocationID]=$B281)*(INT(OpenMeteoAPI[ForecastDateTime])=$C281))))</f>
        <v/>
      </c>
      <c r="F281" s="4" t="str" cm="1">
        <f t="array" ref="F281">IF($B281="","",AVERAGE(_xlfn._xlws.FILTER(OpenMeteoAPI[RelativeHumidityPct],(OpenMeteoAPI[LocationID]=$B281)*(INT(OpenMeteoAPI[ForecastDateTime])=$C281)))/100)</f>
        <v/>
      </c>
      <c r="G281" s="4" t="str" cm="1">
        <f t="array" ref="G281">IF($B281="","",MAX(_xlfn._xlws.FILTER(OpenMeteoAPI[PrecipitationProbabilityPct],(OpenMeteoAPI[LocationID]=$B281)*(INT(OpenMeteoAPI[ForecastDateTime])=$C281)))/100)</f>
        <v/>
      </c>
      <c r="H281" s="3" t="str" cm="1">
        <f t="array" ref="H281">IF($B281="","",SUM(_xlfn._xlws.FILTER(OpenMeteoAPI[PrecipitationMM],(OpenMeteoAPI[LocationID]=$B281)*(INT(OpenMeteoAPI[ForecastDateTime])=$C281))))</f>
        <v/>
      </c>
      <c r="I281" s="3" t="str" cm="1">
        <f t="array" ref="I281">IF($B281="","",AVERAGE(_xlfn._xlws.FILTER(OpenMeteoAPI[WindSpeedKMH],(OpenMeteoAPI[LocationID]=$B281)*(INT(OpenMeteoAPI[ForecastDateTime])=$C281))))</f>
        <v/>
      </c>
      <c r="J281" t="str" cm="1">
        <f t="array" ref="J281">IF($B281="","",_xlfn.MODE.SNGL(_xlfn._xlws.FILTER(OpenMeteoAPI[WeatherCode],(OpenMeteoAPI[LocationID]=$B281)*(INT(OpenMeteoAPI[ForecastDateTime])=$C281))))</f>
        <v/>
      </c>
      <c r="K281" t="str" cm="1">
        <f t="array" ref="K281">IF($J281="","",_xlfn.IFS($J281=0,"Clear",$J281&lt;=3,"Partly Cloudy",OR($J281=45,$J281=48),"Fog",AND($J281&gt;=51,$J281&lt;=67),"Drizzle",AND($J281&gt;=71,$J281&lt;=77),"Snow",AND($J281&gt;=80,$J281&lt;=82),"Rain Showers",AND($J281&gt;=95,$J281&lt;=99),"Thunderstorm",TRUE,"Cloudy"))</f>
        <v/>
      </c>
      <c r="L281" t="str" cm="1">
        <f t="array" ref="L281">IF($J281="","",_xlfn.IFS($J281=0,_xlfn.UNICHAR(9728),$J281&lt;=3,_xlfn.UNICHAR(9729),OR($J281=45,$J281=48),"~",AND($J281&gt;=51,$J281&lt;=67),_xlfn.UNICHAR(9748),AND($J281&gt;=71,$J281&lt;=77),_xlfn.UNICHAR(10052),AND($J281&gt;=80,$J281&lt;=82),_xlfn.UNICHAR(9748),AND($J281&gt;=95,$J281&lt;=99),_xlfn.UNICHAR(9889),TRUE,_xlfn.UNICHAR(9729)))</f>
        <v/>
      </c>
    </row>
    <row r="282" spans="1:12">
      <c r="A282" t="str" cm="1">
        <f t="array" ref="A282">_xlfn.LET(_xlpm.ids,_xlfn._xlws.FILTER(Locations[LocationID],Locations[LocationID]&lt;&gt;""),_xlpm.days,_xlfn._xlws.SORT(_xlfn.UNIQUE(INT(OpenMeteoAPI[ForecastDateTime]))),_xlpm.n,ROWS($A$2:A282),IF(_xlpm.n&gt;ROWS(_xlpm.ids)*ROWS(_xlpm.days),"",_xlfn.XLOOKUP(INDEX(_xlpm.ids,INT((_xlpm.n-1)/ROWS(_xlpm.days))+1),Locations[LocationID],Locations[Display Location])))</f>
        <v/>
      </c>
      <c r="B282" t="str" cm="1">
        <f t="array" ref="B282">_xlfn.LET(_xlpm.ids,_xlfn._xlws.FILTER(Locations[LocationID],Locations[LocationID]&lt;&gt;""),_xlpm.days,_xlfn._xlws.SORT(_xlfn.UNIQUE(INT(OpenMeteoAPI[ForecastDateTime]))),_xlpm.n,ROWS($B$2:B282),IF(_xlpm.n&gt;ROWS(_xlpm.ids)*ROWS(_xlpm.days),"",INDEX(_xlpm.ids,INT((_xlpm.n-1)/ROWS(_xlpm.days))+1)))</f>
        <v/>
      </c>
      <c r="C282" s="10" t="str" cm="1">
        <f t="array" ref="C282">_xlfn.LET(_xlpm.days,_xlfn._xlws.SORT(_xlfn.UNIQUE(INT(OpenMeteoAPI[ForecastDateTime]))),_xlpm.n,ROWS($C$2:C282),IF($B282="","",INDEX(_xlpm.days,MOD(_xlpm.n-1,ROWS(_xlpm.days))+1)))</f>
        <v/>
      </c>
      <c r="D282" s="3" t="str" cm="1">
        <f t="array" ref="D282">IF($B282="","",MAX(_xlfn._xlws.FILTER(OpenMeteoAPI[TemperatureC],(OpenMeteoAPI[LocationID]=$B282)*(INT(OpenMeteoAPI[ForecastDateTime])=$C282))))</f>
        <v/>
      </c>
      <c r="E282" s="3" t="str" cm="1">
        <f t="array" ref="E282">IF($B282="","",MIN(_xlfn._xlws.FILTER(OpenMeteoAPI[TemperatureC],(OpenMeteoAPI[LocationID]=$B282)*(INT(OpenMeteoAPI[ForecastDateTime])=$C282))))</f>
        <v/>
      </c>
      <c r="F282" s="4" t="str" cm="1">
        <f t="array" ref="F282">IF($B282="","",AVERAGE(_xlfn._xlws.FILTER(OpenMeteoAPI[RelativeHumidityPct],(OpenMeteoAPI[LocationID]=$B282)*(INT(OpenMeteoAPI[ForecastDateTime])=$C282)))/100)</f>
        <v/>
      </c>
      <c r="G282" s="4" t="str" cm="1">
        <f t="array" ref="G282">IF($B282="","",MAX(_xlfn._xlws.FILTER(OpenMeteoAPI[PrecipitationProbabilityPct],(OpenMeteoAPI[LocationID]=$B282)*(INT(OpenMeteoAPI[ForecastDateTime])=$C282)))/100)</f>
        <v/>
      </c>
      <c r="H282" s="3" t="str" cm="1">
        <f t="array" ref="H282">IF($B282="","",SUM(_xlfn._xlws.FILTER(OpenMeteoAPI[PrecipitationMM],(OpenMeteoAPI[LocationID]=$B282)*(INT(OpenMeteoAPI[ForecastDateTime])=$C282))))</f>
        <v/>
      </c>
      <c r="I282" s="3" t="str" cm="1">
        <f t="array" ref="I282">IF($B282="","",AVERAGE(_xlfn._xlws.FILTER(OpenMeteoAPI[WindSpeedKMH],(OpenMeteoAPI[LocationID]=$B282)*(INT(OpenMeteoAPI[ForecastDateTime])=$C282))))</f>
        <v/>
      </c>
      <c r="J282" t="str" cm="1">
        <f t="array" ref="J282">IF($B282="","",_xlfn.MODE.SNGL(_xlfn._xlws.FILTER(OpenMeteoAPI[WeatherCode],(OpenMeteoAPI[LocationID]=$B282)*(INT(OpenMeteoAPI[ForecastDateTime])=$C282))))</f>
        <v/>
      </c>
      <c r="K282" t="str" cm="1">
        <f t="array" ref="K282">IF($J282="","",_xlfn.IFS($J282=0,"Clear",$J282&lt;=3,"Partly Cloudy",OR($J282=45,$J282=48),"Fog",AND($J282&gt;=51,$J282&lt;=67),"Drizzle",AND($J282&gt;=71,$J282&lt;=77),"Snow",AND($J282&gt;=80,$J282&lt;=82),"Rain Showers",AND($J282&gt;=95,$J282&lt;=99),"Thunderstorm",TRUE,"Cloudy"))</f>
        <v/>
      </c>
      <c r="L282" t="str" cm="1">
        <f t="array" ref="L282">IF($J282="","",_xlfn.IFS($J282=0,_xlfn.UNICHAR(9728),$J282&lt;=3,_xlfn.UNICHAR(9729),OR($J282=45,$J282=48),"~",AND($J282&gt;=51,$J282&lt;=67),_xlfn.UNICHAR(9748),AND($J282&gt;=71,$J282&lt;=77),_xlfn.UNICHAR(10052),AND($J282&gt;=80,$J282&lt;=82),_xlfn.UNICHAR(9748),AND($J282&gt;=95,$J282&lt;=99),_xlfn.UNICHAR(9889),TRUE,_xlfn.UNICHAR(9729)))</f>
        <v/>
      </c>
    </row>
    <row r="283" spans="1:12">
      <c r="A283" t="str" cm="1">
        <f t="array" ref="A283">_xlfn.LET(_xlpm.ids,_xlfn._xlws.FILTER(Locations[LocationID],Locations[LocationID]&lt;&gt;""),_xlpm.days,_xlfn._xlws.SORT(_xlfn.UNIQUE(INT(OpenMeteoAPI[ForecastDateTime]))),_xlpm.n,ROWS($A$2:A283),IF(_xlpm.n&gt;ROWS(_xlpm.ids)*ROWS(_xlpm.days),"",_xlfn.XLOOKUP(INDEX(_xlpm.ids,INT((_xlpm.n-1)/ROWS(_xlpm.days))+1),Locations[LocationID],Locations[Display Location])))</f>
        <v/>
      </c>
      <c r="B283" t="str" cm="1">
        <f t="array" ref="B283">_xlfn.LET(_xlpm.ids,_xlfn._xlws.FILTER(Locations[LocationID],Locations[LocationID]&lt;&gt;""),_xlpm.days,_xlfn._xlws.SORT(_xlfn.UNIQUE(INT(OpenMeteoAPI[ForecastDateTime]))),_xlpm.n,ROWS($B$2:B283),IF(_xlpm.n&gt;ROWS(_xlpm.ids)*ROWS(_xlpm.days),"",INDEX(_xlpm.ids,INT((_xlpm.n-1)/ROWS(_xlpm.days))+1)))</f>
        <v/>
      </c>
      <c r="C283" s="10" t="str" cm="1">
        <f t="array" ref="C283">_xlfn.LET(_xlpm.days,_xlfn._xlws.SORT(_xlfn.UNIQUE(INT(OpenMeteoAPI[ForecastDateTime]))),_xlpm.n,ROWS($C$2:C283),IF($B283="","",INDEX(_xlpm.days,MOD(_xlpm.n-1,ROWS(_xlpm.days))+1)))</f>
        <v/>
      </c>
      <c r="D283" s="3" t="str" cm="1">
        <f t="array" ref="D283">IF($B283="","",MAX(_xlfn._xlws.FILTER(OpenMeteoAPI[TemperatureC],(OpenMeteoAPI[LocationID]=$B283)*(INT(OpenMeteoAPI[ForecastDateTime])=$C283))))</f>
        <v/>
      </c>
      <c r="E283" s="3" t="str" cm="1">
        <f t="array" ref="E283">IF($B283="","",MIN(_xlfn._xlws.FILTER(OpenMeteoAPI[TemperatureC],(OpenMeteoAPI[LocationID]=$B283)*(INT(OpenMeteoAPI[ForecastDateTime])=$C283))))</f>
        <v/>
      </c>
      <c r="F283" s="4" t="str" cm="1">
        <f t="array" ref="F283">IF($B283="","",AVERAGE(_xlfn._xlws.FILTER(OpenMeteoAPI[RelativeHumidityPct],(OpenMeteoAPI[LocationID]=$B283)*(INT(OpenMeteoAPI[ForecastDateTime])=$C283)))/100)</f>
        <v/>
      </c>
      <c r="G283" s="4" t="str" cm="1">
        <f t="array" ref="G283">IF($B283="","",MAX(_xlfn._xlws.FILTER(OpenMeteoAPI[PrecipitationProbabilityPct],(OpenMeteoAPI[LocationID]=$B283)*(INT(OpenMeteoAPI[ForecastDateTime])=$C283)))/100)</f>
        <v/>
      </c>
      <c r="H283" s="3" t="str" cm="1">
        <f t="array" ref="H283">IF($B283="","",SUM(_xlfn._xlws.FILTER(OpenMeteoAPI[PrecipitationMM],(OpenMeteoAPI[LocationID]=$B283)*(INT(OpenMeteoAPI[ForecastDateTime])=$C283))))</f>
        <v/>
      </c>
      <c r="I283" s="3" t="str" cm="1">
        <f t="array" ref="I283">IF($B283="","",AVERAGE(_xlfn._xlws.FILTER(OpenMeteoAPI[WindSpeedKMH],(OpenMeteoAPI[LocationID]=$B283)*(INT(OpenMeteoAPI[ForecastDateTime])=$C283))))</f>
        <v/>
      </c>
      <c r="J283" t="str" cm="1">
        <f t="array" ref="J283">IF($B283="","",_xlfn.MODE.SNGL(_xlfn._xlws.FILTER(OpenMeteoAPI[WeatherCode],(OpenMeteoAPI[LocationID]=$B283)*(INT(OpenMeteoAPI[ForecastDateTime])=$C283))))</f>
        <v/>
      </c>
      <c r="K283" t="str" cm="1">
        <f t="array" ref="K283">IF($J283="","",_xlfn.IFS($J283=0,"Clear",$J283&lt;=3,"Partly Cloudy",OR($J283=45,$J283=48),"Fog",AND($J283&gt;=51,$J283&lt;=67),"Drizzle",AND($J283&gt;=71,$J283&lt;=77),"Snow",AND($J283&gt;=80,$J283&lt;=82),"Rain Showers",AND($J283&gt;=95,$J283&lt;=99),"Thunderstorm",TRUE,"Cloudy"))</f>
        <v/>
      </c>
      <c r="L283" t="str" cm="1">
        <f t="array" ref="L283">IF($J283="","",_xlfn.IFS($J283=0,_xlfn.UNICHAR(9728),$J283&lt;=3,_xlfn.UNICHAR(9729),OR($J283=45,$J283=48),"~",AND($J283&gt;=51,$J283&lt;=67),_xlfn.UNICHAR(9748),AND($J283&gt;=71,$J283&lt;=77),_xlfn.UNICHAR(10052),AND($J283&gt;=80,$J283&lt;=82),_xlfn.UNICHAR(9748),AND($J283&gt;=95,$J283&lt;=99),_xlfn.UNICHAR(9889),TRUE,_xlfn.UNICHAR(9729)))</f>
        <v/>
      </c>
    </row>
    <row r="284" spans="1:12">
      <c r="A284" t="str" cm="1">
        <f t="array" ref="A284">_xlfn.LET(_xlpm.ids,_xlfn._xlws.FILTER(Locations[LocationID],Locations[LocationID]&lt;&gt;""),_xlpm.days,_xlfn._xlws.SORT(_xlfn.UNIQUE(INT(OpenMeteoAPI[ForecastDateTime]))),_xlpm.n,ROWS($A$2:A284),IF(_xlpm.n&gt;ROWS(_xlpm.ids)*ROWS(_xlpm.days),"",_xlfn.XLOOKUP(INDEX(_xlpm.ids,INT((_xlpm.n-1)/ROWS(_xlpm.days))+1),Locations[LocationID],Locations[Display Location])))</f>
        <v/>
      </c>
      <c r="B284" t="str" cm="1">
        <f t="array" ref="B284">_xlfn.LET(_xlpm.ids,_xlfn._xlws.FILTER(Locations[LocationID],Locations[LocationID]&lt;&gt;""),_xlpm.days,_xlfn._xlws.SORT(_xlfn.UNIQUE(INT(OpenMeteoAPI[ForecastDateTime]))),_xlpm.n,ROWS($B$2:B284),IF(_xlpm.n&gt;ROWS(_xlpm.ids)*ROWS(_xlpm.days),"",INDEX(_xlpm.ids,INT((_xlpm.n-1)/ROWS(_xlpm.days))+1)))</f>
        <v/>
      </c>
      <c r="C284" s="10" t="str" cm="1">
        <f t="array" ref="C284">_xlfn.LET(_xlpm.days,_xlfn._xlws.SORT(_xlfn.UNIQUE(INT(OpenMeteoAPI[ForecastDateTime]))),_xlpm.n,ROWS($C$2:C284),IF($B284="","",INDEX(_xlpm.days,MOD(_xlpm.n-1,ROWS(_xlpm.days))+1)))</f>
        <v/>
      </c>
      <c r="D284" s="3" t="str" cm="1">
        <f t="array" ref="D284">IF($B284="","",MAX(_xlfn._xlws.FILTER(OpenMeteoAPI[TemperatureC],(OpenMeteoAPI[LocationID]=$B284)*(INT(OpenMeteoAPI[ForecastDateTime])=$C284))))</f>
        <v/>
      </c>
      <c r="E284" s="3" t="str" cm="1">
        <f t="array" ref="E284">IF($B284="","",MIN(_xlfn._xlws.FILTER(OpenMeteoAPI[TemperatureC],(OpenMeteoAPI[LocationID]=$B284)*(INT(OpenMeteoAPI[ForecastDateTime])=$C284))))</f>
        <v/>
      </c>
      <c r="F284" s="4" t="str" cm="1">
        <f t="array" ref="F284">IF($B284="","",AVERAGE(_xlfn._xlws.FILTER(OpenMeteoAPI[RelativeHumidityPct],(OpenMeteoAPI[LocationID]=$B284)*(INT(OpenMeteoAPI[ForecastDateTime])=$C284)))/100)</f>
        <v/>
      </c>
      <c r="G284" s="4" t="str" cm="1">
        <f t="array" ref="G284">IF($B284="","",MAX(_xlfn._xlws.FILTER(OpenMeteoAPI[PrecipitationProbabilityPct],(OpenMeteoAPI[LocationID]=$B284)*(INT(OpenMeteoAPI[ForecastDateTime])=$C284)))/100)</f>
        <v/>
      </c>
      <c r="H284" s="3" t="str" cm="1">
        <f t="array" ref="H284">IF($B284="","",SUM(_xlfn._xlws.FILTER(OpenMeteoAPI[PrecipitationMM],(OpenMeteoAPI[LocationID]=$B284)*(INT(OpenMeteoAPI[ForecastDateTime])=$C284))))</f>
        <v/>
      </c>
      <c r="I284" s="3" t="str" cm="1">
        <f t="array" ref="I284">IF($B284="","",AVERAGE(_xlfn._xlws.FILTER(OpenMeteoAPI[WindSpeedKMH],(OpenMeteoAPI[LocationID]=$B284)*(INT(OpenMeteoAPI[ForecastDateTime])=$C284))))</f>
        <v/>
      </c>
      <c r="J284" t="str" cm="1">
        <f t="array" ref="J284">IF($B284="","",_xlfn.MODE.SNGL(_xlfn._xlws.FILTER(OpenMeteoAPI[WeatherCode],(OpenMeteoAPI[LocationID]=$B284)*(INT(OpenMeteoAPI[ForecastDateTime])=$C284))))</f>
        <v/>
      </c>
      <c r="K284" t="str" cm="1">
        <f t="array" ref="K284">IF($J284="","",_xlfn.IFS($J284=0,"Clear",$J284&lt;=3,"Partly Cloudy",OR($J284=45,$J284=48),"Fog",AND($J284&gt;=51,$J284&lt;=67),"Drizzle",AND($J284&gt;=71,$J284&lt;=77),"Snow",AND($J284&gt;=80,$J284&lt;=82),"Rain Showers",AND($J284&gt;=95,$J284&lt;=99),"Thunderstorm",TRUE,"Cloudy"))</f>
        <v/>
      </c>
      <c r="L284" t="str" cm="1">
        <f t="array" ref="L284">IF($J284="","",_xlfn.IFS($J284=0,_xlfn.UNICHAR(9728),$J284&lt;=3,_xlfn.UNICHAR(9729),OR($J284=45,$J284=48),"~",AND($J284&gt;=51,$J284&lt;=67),_xlfn.UNICHAR(9748),AND($J284&gt;=71,$J284&lt;=77),_xlfn.UNICHAR(10052),AND($J284&gt;=80,$J284&lt;=82),_xlfn.UNICHAR(9748),AND($J284&gt;=95,$J284&lt;=99),_xlfn.UNICHAR(9889),TRUE,_xlfn.UNICHAR(9729)))</f>
        <v/>
      </c>
    </row>
    <row r="285" spans="1:12">
      <c r="A285" t="str" cm="1">
        <f t="array" ref="A285">_xlfn.LET(_xlpm.ids,_xlfn._xlws.FILTER(Locations[LocationID],Locations[LocationID]&lt;&gt;""),_xlpm.days,_xlfn._xlws.SORT(_xlfn.UNIQUE(INT(OpenMeteoAPI[ForecastDateTime]))),_xlpm.n,ROWS($A$2:A285),IF(_xlpm.n&gt;ROWS(_xlpm.ids)*ROWS(_xlpm.days),"",_xlfn.XLOOKUP(INDEX(_xlpm.ids,INT((_xlpm.n-1)/ROWS(_xlpm.days))+1),Locations[LocationID],Locations[Display Location])))</f>
        <v/>
      </c>
      <c r="B285" t="str" cm="1">
        <f t="array" ref="B285">_xlfn.LET(_xlpm.ids,_xlfn._xlws.FILTER(Locations[LocationID],Locations[LocationID]&lt;&gt;""),_xlpm.days,_xlfn._xlws.SORT(_xlfn.UNIQUE(INT(OpenMeteoAPI[ForecastDateTime]))),_xlpm.n,ROWS($B$2:B285),IF(_xlpm.n&gt;ROWS(_xlpm.ids)*ROWS(_xlpm.days),"",INDEX(_xlpm.ids,INT((_xlpm.n-1)/ROWS(_xlpm.days))+1)))</f>
        <v/>
      </c>
      <c r="C285" s="10" t="str" cm="1">
        <f t="array" ref="C285">_xlfn.LET(_xlpm.days,_xlfn._xlws.SORT(_xlfn.UNIQUE(INT(OpenMeteoAPI[ForecastDateTime]))),_xlpm.n,ROWS($C$2:C285),IF($B285="","",INDEX(_xlpm.days,MOD(_xlpm.n-1,ROWS(_xlpm.days))+1)))</f>
        <v/>
      </c>
      <c r="D285" s="3" t="str" cm="1">
        <f t="array" ref="D285">IF($B285="","",MAX(_xlfn._xlws.FILTER(OpenMeteoAPI[TemperatureC],(OpenMeteoAPI[LocationID]=$B285)*(INT(OpenMeteoAPI[ForecastDateTime])=$C285))))</f>
        <v/>
      </c>
      <c r="E285" s="3" t="str" cm="1">
        <f t="array" ref="E285">IF($B285="","",MIN(_xlfn._xlws.FILTER(OpenMeteoAPI[TemperatureC],(OpenMeteoAPI[LocationID]=$B285)*(INT(OpenMeteoAPI[ForecastDateTime])=$C285))))</f>
        <v/>
      </c>
      <c r="F285" s="4" t="str" cm="1">
        <f t="array" ref="F285">IF($B285="","",AVERAGE(_xlfn._xlws.FILTER(OpenMeteoAPI[RelativeHumidityPct],(OpenMeteoAPI[LocationID]=$B285)*(INT(OpenMeteoAPI[ForecastDateTime])=$C285)))/100)</f>
        <v/>
      </c>
      <c r="G285" s="4" t="str" cm="1">
        <f t="array" ref="G285">IF($B285="","",MAX(_xlfn._xlws.FILTER(OpenMeteoAPI[PrecipitationProbabilityPct],(OpenMeteoAPI[LocationID]=$B285)*(INT(OpenMeteoAPI[ForecastDateTime])=$C285)))/100)</f>
        <v/>
      </c>
      <c r="H285" s="3" t="str" cm="1">
        <f t="array" ref="H285">IF($B285="","",SUM(_xlfn._xlws.FILTER(OpenMeteoAPI[PrecipitationMM],(OpenMeteoAPI[LocationID]=$B285)*(INT(OpenMeteoAPI[ForecastDateTime])=$C285))))</f>
        <v/>
      </c>
      <c r="I285" s="3" t="str" cm="1">
        <f t="array" ref="I285">IF($B285="","",AVERAGE(_xlfn._xlws.FILTER(OpenMeteoAPI[WindSpeedKMH],(OpenMeteoAPI[LocationID]=$B285)*(INT(OpenMeteoAPI[ForecastDateTime])=$C285))))</f>
        <v/>
      </c>
      <c r="J285" t="str" cm="1">
        <f t="array" ref="J285">IF($B285="","",_xlfn.MODE.SNGL(_xlfn._xlws.FILTER(OpenMeteoAPI[WeatherCode],(OpenMeteoAPI[LocationID]=$B285)*(INT(OpenMeteoAPI[ForecastDateTime])=$C285))))</f>
        <v/>
      </c>
      <c r="K285" t="str" cm="1">
        <f t="array" ref="K285">IF($J285="","",_xlfn.IFS($J285=0,"Clear",$J285&lt;=3,"Partly Cloudy",OR($J285=45,$J285=48),"Fog",AND($J285&gt;=51,$J285&lt;=67),"Drizzle",AND($J285&gt;=71,$J285&lt;=77),"Snow",AND($J285&gt;=80,$J285&lt;=82),"Rain Showers",AND($J285&gt;=95,$J285&lt;=99),"Thunderstorm",TRUE,"Cloudy"))</f>
        <v/>
      </c>
      <c r="L285" t="str" cm="1">
        <f t="array" ref="L285">IF($J285="","",_xlfn.IFS($J285=0,_xlfn.UNICHAR(9728),$J285&lt;=3,_xlfn.UNICHAR(9729),OR($J285=45,$J285=48),"~",AND($J285&gt;=51,$J285&lt;=67),_xlfn.UNICHAR(9748),AND($J285&gt;=71,$J285&lt;=77),_xlfn.UNICHAR(10052),AND($J285&gt;=80,$J285&lt;=82),_xlfn.UNICHAR(9748),AND($J285&gt;=95,$J285&lt;=99),_xlfn.UNICHAR(9889),TRUE,_xlfn.UNICHAR(9729)))</f>
        <v/>
      </c>
    </row>
    <row r="286" spans="1:12">
      <c r="A286" t="str" cm="1">
        <f t="array" ref="A286">_xlfn.LET(_xlpm.ids,_xlfn._xlws.FILTER(Locations[LocationID],Locations[LocationID]&lt;&gt;""),_xlpm.days,_xlfn._xlws.SORT(_xlfn.UNIQUE(INT(OpenMeteoAPI[ForecastDateTime]))),_xlpm.n,ROWS($A$2:A286),IF(_xlpm.n&gt;ROWS(_xlpm.ids)*ROWS(_xlpm.days),"",_xlfn.XLOOKUP(INDEX(_xlpm.ids,INT((_xlpm.n-1)/ROWS(_xlpm.days))+1),Locations[LocationID],Locations[Display Location])))</f>
        <v/>
      </c>
      <c r="B286" t="str" cm="1">
        <f t="array" ref="B286">_xlfn.LET(_xlpm.ids,_xlfn._xlws.FILTER(Locations[LocationID],Locations[LocationID]&lt;&gt;""),_xlpm.days,_xlfn._xlws.SORT(_xlfn.UNIQUE(INT(OpenMeteoAPI[ForecastDateTime]))),_xlpm.n,ROWS($B$2:B286),IF(_xlpm.n&gt;ROWS(_xlpm.ids)*ROWS(_xlpm.days),"",INDEX(_xlpm.ids,INT((_xlpm.n-1)/ROWS(_xlpm.days))+1)))</f>
        <v/>
      </c>
      <c r="C286" s="10" t="str" cm="1">
        <f t="array" ref="C286">_xlfn.LET(_xlpm.days,_xlfn._xlws.SORT(_xlfn.UNIQUE(INT(OpenMeteoAPI[ForecastDateTime]))),_xlpm.n,ROWS($C$2:C286),IF($B286="","",INDEX(_xlpm.days,MOD(_xlpm.n-1,ROWS(_xlpm.days))+1)))</f>
        <v/>
      </c>
      <c r="D286" s="3" t="str" cm="1">
        <f t="array" ref="D286">IF($B286="","",MAX(_xlfn._xlws.FILTER(OpenMeteoAPI[TemperatureC],(OpenMeteoAPI[LocationID]=$B286)*(INT(OpenMeteoAPI[ForecastDateTime])=$C286))))</f>
        <v/>
      </c>
      <c r="E286" s="3" t="str" cm="1">
        <f t="array" ref="E286">IF($B286="","",MIN(_xlfn._xlws.FILTER(OpenMeteoAPI[TemperatureC],(OpenMeteoAPI[LocationID]=$B286)*(INT(OpenMeteoAPI[ForecastDateTime])=$C286))))</f>
        <v/>
      </c>
      <c r="F286" s="4" t="str" cm="1">
        <f t="array" ref="F286">IF($B286="","",AVERAGE(_xlfn._xlws.FILTER(OpenMeteoAPI[RelativeHumidityPct],(OpenMeteoAPI[LocationID]=$B286)*(INT(OpenMeteoAPI[ForecastDateTime])=$C286)))/100)</f>
        <v/>
      </c>
      <c r="G286" s="4" t="str" cm="1">
        <f t="array" ref="G286">IF($B286="","",MAX(_xlfn._xlws.FILTER(OpenMeteoAPI[PrecipitationProbabilityPct],(OpenMeteoAPI[LocationID]=$B286)*(INT(OpenMeteoAPI[ForecastDateTime])=$C286)))/100)</f>
        <v/>
      </c>
      <c r="H286" s="3" t="str" cm="1">
        <f t="array" ref="H286">IF($B286="","",SUM(_xlfn._xlws.FILTER(OpenMeteoAPI[PrecipitationMM],(OpenMeteoAPI[LocationID]=$B286)*(INT(OpenMeteoAPI[ForecastDateTime])=$C286))))</f>
        <v/>
      </c>
      <c r="I286" s="3" t="str" cm="1">
        <f t="array" ref="I286">IF($B286="","",AVERAGE(_xlfn._xlws.FILTER(OpenMeteoAPI[WindSpeedKMH],(OpenMeteoAPI[LocationID]=$B286)*(INT(OpenMeteoAPI[ForecastDateTime])=$C286))))</f>
        <v/>
      </c>
      <c r="J286" t="str" cm="1">
        <f t="array" ref="J286">IF($B286="","",_xlfn.MODE.SNGL(_xlfn._xlws.FILTER(OpenMeteoAPI[WeatherCode],(OpenMeteoAPI[LocationID]=$B286)*(INT(OpenMeteoAPI[ForecastDateTime])=$C286))))</f>
        <v/>
      </c>
      <c r="K286" t="str" cm="1">
        <f t="array" ref="K286">IF($J286="","",_xlfn.IFS($J286=0,"Clear",$J286&lt;=3,"Partly Cloudy",OR($J286=45,$J286=48),"Fog",AND($J286&gt;=51,$J286&lt;=67),"Drizzle",AND($J286&gt;=71,$J286&lt;=77),"Snow",AND($J286&gt;=80,$J286&lt;=82),"Rain Showers",AND($J286&gt;=95,$J286&lt;=99),"Thunderstorm",TRUE,"Cloudy"))</f>
        <v/>
      </c>
      <c r="L286" t="str" cm="1">
        <f t="array" ref="L286">IF($J286="","",_xlfn.IFS($J286=0,_xlfn.UNICHAR(9728),$J286&lt;=3,_xlfn.UNICHAR(9729),OR($J286=45,$J286=48),"~",AND($J286&gt;=51,$J286&lt;=67),_xlfn.UNICHAR(9748),AND($J286&gt;=71,$J286&lt;=77),_xlfn.UNICHAR(10052),AND($J286&gt;=80,$J286&lt;=82),_xlfn.UNICHAR(9748),AND($J286&gt;=95,$J286&lt;=99),_xlfn.UNICHAR(9889),TRUE,_xlfn.UNICHAR(9729)))</f>
        <v/>
      </c>
    </row>
    <row r="287" spans="1:12">
      <c r="A287" t="str" cm="1">
        <f t="array" ref="A287">_xlfn.LET(_xlpm.ids,_xlfn._xlws.FILTER(Locations[LocationID],Locations[LocationID]&lt;&gt;""),_xlpm.days,_xlfn._xlws.SORT(_xlfn.UNIQUE(INT(OpenMeteoAPI[ForecastDateTime]))),_xlpm.n,ROWS($A$2:A287),IF(_xlpm.n&gt;ROWS(_xlpm.ids)*ROWS(_xlpm.days),"",_xlfn.XLOOKUP(INDEX(_xlpm.ids,INT((_xlpm.n-1)/ROWS(_xlpm.days))+1),Locations[LocationID],Locations[Display Location])))</f>
        <v/>
      </c>
      <c r="B287" t="str" cm="1">
        <f t="array" ref="B287">_xlfn.LET(_xlpm.ids,_xlfn._xlws.FILTER(Locations[LocationID],Locations[LocationID]&lt;&gt;""),_xlpm.days,_xlfn._xlws.SORT(_xlfn.UNIQUE(INT(OpenMeteoAPI[ForecastDateTime]))),_xlpm.n,ROWS($B$2:B287),IF(_xlpm.n&gt;ROWS(_xlpm.ids)*ROWS(_xlpm.days),"",INDEX(_xlpm.ids,INT((_xlpm.n-1)/ROWS(_xlpm.days))+1)))</f>
        <v/>
      </c>
      <c r="C287" s="10" t="str" cm="1">
        <f t="array" ref="C287">_xlfn.LET(_xlpm.days,_xlfn._xlws.SORT(_xlfn.UNIQUE(INT(OpenMeteoAPI[ForecastDateTime]))),_xlpm.n,ROWS($C$2:C287),IF($B287="","",INDEX(_xlpm.days,MOD(_xlpm.n-1,ROWS(_xlpm.days))+1)))</f>
        <v/>
      </c>
      <c r="D287" s="3" t="str" cm="1">
        <f t="array" ref="D287">IF($B287="","",MAX(_xlfn._xlws.FILTER(OpenMeteoAPI[TemperatureC],(OpenMeteoAPI[LocationID]=$B287)*(INT(OpenMeteoAPI[ForecastDateTime])=$C287))))</f>
        <v/>
      </c>
      <c r="E287" s="3" t="str" cm="1">
        <f t="array" ref="E287">IF($B287="","",MIN(_xlfn._xlws.FILTER(OpenMeteoAPI[TemperatureC],(OpenMeteoAPI[LocationID]=$B287)*(INT(OpenMeteoAPI[ForecastDateTime])=$C287))))</f>
        <v/>
      </c>
      <c r="F287" s="4" t="str" cm="1">
        <f t="array" ref="F287">IF($B287="","",AVERAGE(_xlfn._xlws.FILTER(OpenMeteoAPI[RelativeHumidityPct],(OpenMeteoAPI[LocationID]=$B287)*(INT(OpenMeteoAPI[ForecastDateTime])=$C287)))/100)</f>
        <v/>
      </c>
      <c r="G287" s="4" t="str" cm="1">
        <f t="array" ref="G287">IF($B287="","",MAX(_xlfn._xlws.FILTER(OpenMeteoAPI[PrecipitationProbabilityPct],(OpenMeteoAPI[LocationID]=$B287)*(INT(OpenMeteoAPI[ForecastDateTime])=$C287)))/100)</f>
        <v/>
      </c>
      <c r="H287" s="3" t="str" cm="1">
        <f t="array" ref="H287">IF($B287="","",SUM(_xlfn._xlws.FILTER(OpenMeteoAPI[PrecipitationMM],(OpenMeteoAPI[LocationID]=$B287)*(INT(OpenMeteoAPI[ForecastDateTime])=$C287))))</f>
        <v/>
      </c>
      <c r="I287" s="3" t="str" cm="1">
        <f t="array" ref="I287">IF($B287="","",AVERAGE(_xlfn._xlws.FILTER(OpenMeteoAPI[WindSpeedKMH],(OpenMeteoAPI[LocationID]=$B287)*(INT(OpenMeteoAPI[ForecastDateTime])=$C287))))</f>
        <v/>
      </c>
      <c r="J287" t="str" cm="1">
        <f t="array" ref="J287">IF($B287="","",_xlfn.MODE.SNGL(_xlfn._xlws.FILTER(OpenMeteoAPI[WeatherCode],(OpenMeteoAPI[LocationID]=$B287)*(INT(OpenMeteoAPI[ForecastDateTime])=$C287))))</f>
        <v/>
      </c>
      <c r="K287" t="str" cm="1">
        <f t="array" ref="K287">IF($J287="","",_xlfn.IFS($J287=0,"Clear",$J287&lt;=3,"Partly Cloudy",OR($J287=45,$J287=48),"Fog",AND($J287&gt;=51,$J287&lt;=67),"Drizzle",AND($J287&gt;=71,$J287&lt;=77),"Snow",AND($J287&gt;=80,$J287&lt;=82),"Rain Showers",AND($J287&gt;=95,$J287&lt;=99),"Thunderstorm",TRUE,"Cloudy"))</f>
        <v/>
      </c>
      <c r="L287" t="str" cm="1">
        <f t="array" ref="L287">IF($J287="","",_xlfn.IFS($J287=0,_xlfn.UNICHAR(9728),$J287&lt;=3,_xlfn.UNICHAR(9729),OR($J287=45,$J287=48),"~",AND($J287&gt;=51,$J287&lt;=67),_xlfn.UNICHAR(9748),AND($J287&gt;=71,$J287&lt;=77),_xlfn.UNICHAR(10052),AND($J287&gt;=80,$J287&lt;=82),_xlfn.UNICHAR(9748),AND($J287&gt;=95,$J287&lt;=99),_xlfn.UNICHAR(9889),TRUE,_xlfn.UNICHAR(9729)))</f>
        <v/>
      </c>
    </row>
    <row r="288" spans="1:12">
      <c r="A288" t="str" cm="1">
        <f t="array" ref="A288">_xlfn.LET(_xlpm.ids,_xlfn._xlws.FILTER(Locations[LocationID],Locations[LocationID]&lt;&gt;""),_xlpm.days,_xlfn._xlws.SORT(_xlfn.UNIQUE(INT(OpenMeteoAPI[ForecastDateTime]))),_xlpm.n,ROWS($A$2:A288),IF(_xlpm.n&gt;ROWS(_xlpm.ids)*ROWS(_xlpm.days),"",_xlfn.XLOOKUP(INDEX(_xlpm.ids,INT((_xlpm.n-1)/ROWS(_xlpm.days))+1),Locations[LocationID],Locations[Display Location])))</f>
        <v/>
      </c>
      <c r="B288" t="str" cm="1">
        <f t="array" ref="B288">_xlfn.LET(_xlpm.ids,_xlfn._xlws.FILTER(Locations[LocationID],Locations[LocationID]&lt;&gt;""),_xlpm.days,_xlfn._xlws.SORT(_xlfn.UNIQUE(INT(OpenMeteoAPI[ForecastDateTime]))),_xlpm.n,ROWS($B$2:B288),IF(_xlpm.n&gt;ROWS(_xlpm.ids)*ROWS(_xlpm.days),"",INDEX(_xlpm.ids,INT((_xlpm.n-1)/ROWS(_xlpm.days))+1)))</f>
        <v/>
      </c>
      <c r="C288" s="10" t="str" cm="1">
        <f t="array" ref="C288">_xlfn.LET(_xlpm.days,_xlfn._xlws.SORT(_xlfn.UNIQUE(INT(OpenMeteoAPI[ForecastDateTime]))),_xlpm.n,ROWS($C$2:C288),IF($B288="","",INDEX(_xlpm.days,MOD(_xlpm.n-1,ROWS(_xlpm.days))+1)))</f>
        <v/>
      </c>
      <c r="D288" s="3" t="str" cm="1">
        <f t="array" ref="D288">IF($B288="","",MAX(_xlfn._xlws.FILTER(OpenMeteoAPI[TemperatureC],(OpenMeteoAPI[LocationID]=$B288)*(INT(OpenMeteoAPI[ForecastDateTime])=$C288))))</f>
        <v/>
      </c>
      <c r="E288" s="3" t="str" cm="1">
        <f t="array" ref="E288">IF($B288="","",MIN(_xlfn._xlws.FILTER(OpenMeteoAPI[TemperatureC],(OpenMeteoAPI[LocationID]=$B288)*(INT(OpenMeteoAPI[ForecastDateTime])=$C288))))</f>
        <v/>
      </c>
      <c r="F288" s="4" t="str" cm="1">
        <f t="array" ref="F288">IF($B288="","",AVERAGE(_xlfn._xlws.FILTER(OpenMeteoAPI[RelativeHumidityPct],(OpenMeteoAPI[LocationID]=$B288)*(INT(OpenMeteoAPI[ForecastDateTime])=$C288)))/100)</f>
        <v/>
      </c>
      <c r="G288" s="4" t="str" cm="1">
        <f t="array" ref="G288">IF($B288="","",MAX(_xlfn._xlws.FILTER(OpenMeteoAPI[PrecipitationProbabilityPct],(OpenMeteoAPI[LocationID]=$B288)*(INT(OpenMeteoAPI[ForecastDateTime])=$C288)))/100)</f>
        <v/>
      </c>
      <c r="H288" s="3" t="str" cm="1">
        <f t="array" ref="H288">IF($B288="","",SUM(_xlfn._xlws.FILTER(OpenMeteoAPI[PrecipitationMM],(OpenMeteoAPI[LocationID]=$B288)*(INT(OpenMeteoAPI[ForecastDateTime])=$C288))))</f>
        <v/>
      </c>
      <c r="I288" s="3" t="str" cm="1">
        <f t="array" ref="I288">IF($B288="","",AVERAGE(_xlfn._xlws.FILTER(OpenMeteoAPI[WindSpeedKMH],(OpenMeteoAPI[LocationID]=$B288)*(INT(OpenMeteoAPI[ForecastDateTime])=$C288))))</f>
        <v/>
      </c>
      <c r="J288" t="str" cm="1">
        <f t="array" ref="J288">IF($B288="","",_xlfn.MODE.SNGL(_xlfn._xlws.FILTER(OpenMeteoAPI[WeatherCode],(OpenMeteoAPI[LocationID]=$B288)*(INT(OpenMeteoAPI[ForecastDateTime])=$C288))))</f>
        <v/>
      </c>
      <c r="K288" t="str" cm="1">
        <f t="array" ref="K288">IF($J288="","",_xlfn.IFS($J288=0,"Clear",$J288&lt;=3,"Partly Cloudy",OR($J288=45,$J288=48),"Fog",AND($J288&gt;=51,$J288&lt;=67),"Drizzle",AND($J288&gt;=71,$J288&lt;=77),"Snow",AND($J288&gt;=80,$J288&lt;=82),"Rain Showers",AND($J288&gt;=95,$J288&lt;=99),"Thunderstorm",TRUE,"Cloudy"))</f>
        <v/>
      </c>
      <c r="L288" t="str" cm="1">
        <f t="array" ref="L288">IF($J288="","",_xlfn.IFS($J288=0,_xlfn.UNICHAR(9728),$J288&lt;=3,_xlfn.UNICHAR(9729),OR($J288=45,$J288=48),"~",AND($J288&gt;=51,$J288&lt;=67),_xlfn.UNICHAR(9748),AND($J288&gt;=71,$J288&lt;=77),_xlfn.UNICHAR(10052),AND($J288&gt;=80,$J288&lt;=82),_xlfn.UNICHAR(9748),AND($J288&gt;=95,$J288&lt;=99),_xlfn.UNICHAR(9889),TRUE,_xlfn.UNICHAR(9729)))</f>
        <v/>
      </c>
    </row>
    <row r="289" spans="1:12">
      <c r="A289" t="str" cm="1">
        <f t="array" ref="A289">_xlfn.LET(_xlpm.ids,_xlfn._xlws.FILTER(Locations[LocationID],Locations[LocationID]&lt;&gt;""),_xlpm.days,_xlfn._xlws.SORT(_xlfn.UNIQUE(INT(OpenMeteoAPI[ForecastDateTime]))),_xlpm.n,ROWS($A$2:A289),IF(_xlpm.n&gt;ROWS(_xlpm.ids)*ROWS(_xlpm.days),"",_xlfn.XLOOKUP(INDEX(_xlpm.ids,INT((_xlpm.n-1)/ROWS(_xlpm.days))+1),Locations[LocationID],Locations[Display Location])))</f>
        <v/>
      </c>
      <c r="B289" t="str" cm="1">
        <f t="array" ref="B289">_xlfn.LET(_xlpm.ids,_xlfn._xlws.FILTER(Locations[LocationID],Locations[LocationID]&lt;&gt;""),_xlpm.days,_xlfn._xlws.SORT(_xlfn.UNIQUE(INT(OpenMeteoAPI[ForecastDateTime]))),_xlpm.n,ROWS($B$2:B289),IF(_xlpm.n&gt;ROWS(_xlpm.ids)*ROWS(_xlpm.days),"",INDEX(_xlpm.ids,INT((_xlpm.n-1)/ROWS(_xlpm.days))+1)))</f>
        <v/>
      </c>
      <c r="C289" s="10" t="str" cm="1">
        <f t="array" ref="C289">_xlfn.LET(_xlpm.days,_xlfn._xlws.SORT(_xlfn.UNIQUE(INT(OpenMeteoAPI[ForecastDateTime]))),_xlpm.n,ROWS($C$2:C289),IF($B289="","",INDEX(_xlpm.days,MOD(_xlpm.n-1,ROWS(_xlpm.days))+1)))</f>
        <v/>
      </c>
      <c r="D289" s="3" t="str" cm="1">
        <f t="array" ref="D289">IF($B289="","",MAX(_xlfn._xlws.FILTER(OpenMeteoAPI[TemperatureC],(OpenMeteoAPI[LocationID]=$B289)*(INT(OpenMeteoAPI[ForecastDateTime])=$C289))))</f>
        <v/>
      </c>
      <c r="E289" s="3" t="str" cm="1">
        <f t="array" ref="E289">IF($B289="","",MIN(_xlfn._xlws.FILTER(OpenMeteoAPI[TemperatureC],(OpenMeteoAPI[LocationID]=$B289)*(INT(OpenMeteoAPI[ForecastDateTime])=$C289))))</f>
        <v/>
      </c>
      <c r="F289" s="4" t="str" cm="1">
        <f t="array" ref="F289">IF($B289="","",AVERAGE(_xlfn._xlws.FILTER(OpenMeteoAPI[RelativeHumidityPct],(OpenMeteoAPI[LocationID]=$B289)*(INT(OpenMeteoAPI[ForecastDateTime])=$C289)))/100)</f>
        <v/>
      </c>
      <c r="G289" s="4" t="str" cm="1">
        <f t="array" ref="G289">IF($B289="","",MAX(_xlfn._xlws.FILTER(OpenMeteoAPI[PrecipitationProbabilityPct],(OpenMeteoAPI[LocationID]=$B289)*(INT(OpenMeteoAPI[ForecastDateTime])=$C289)))/100)</f>
        <v/>
      </c>
      <c r="H289" s="3" t="str" cm="1">
        <f t="array" ref="H289">IF($B289="","",SUM(_xlfn._xlws.FILTER(OpenMeteoAPI[PrecipitationMM],(OpenMeteoAPI[LocationID]=$B289)*(INT(OpenMeteoAPI[ForecastDateTime])=$C289))))</f>
        <v/>
      </c>
      <c r="I289" s="3" t="str" cm="1">
        <f t="array" ref="I289">IF($B289="","",AVERAGE(_xlfn._xlws.FILTER(OpenMeteoAPI[WindSpeedKMH],(OpenMeteoAPI[LocationID]=$B289)*(INT(OpenMeteoAPI[ForecastDateTime])=$C289))))</f>
        <v/>
      </c>
      <c r="J289" t="str" cm="1">
        <f t="array" ref="J289">IF($B289="","",_xlfn.MODE.SNGL(_xlfn._xlws.FILTER(OpenMeteoAPI[WeatherCode],(OpenMeteoAPI[LocationID]=$B289)*(INT(OpenMeteoAPI[ForecastDateTime])=$C289))))</f>
        <v/>
      </c>
      <c r="K289" t="str" cm="1">
        <f t="array" ref="K289">IF($J289="","",_xlfn.IFS($J289=0,"Clear",$J289&lt;=3,"Partly Cloudy",OR($J289=45,$J289=48),"Fog",AND($J289&gt;=51,$J289&lt;=67),"Drizzle",AND($J289&gt;=71,$J289&lt;=77),"Snow",AND($J289&gt;=80,$J289&lt;=82),"Rain Showers",AND($J289&gt;=95,$J289&lt;=99),"Thunderstorm",TRUE,"Cloudy"))</f>
        <v/>
      </c>
      <c r="L289" t="str" cm="1">
        <f t="array" ref="L289">IF($J289="","",_xlfn.IFS($J289=0,_xlfn.UNICHAR(9728),$J289&lt;=3,_xlfn.UNICHAR(9729),OR($J289=45,$J289=48),"~",AND($J289&gt;=51,$J289&lt;=67),_xlfn.UNICHAR(9748),AND($J289&gt;=71,$J289&lt;=77),_xlfn.UNICHAR(10052),AND($J289&gt;=80,$J289&lt;=82),_xlfn.UNICHAR(9748),AND($J289&gt;=95,$J289&lt;=99),_xlfn.UNICHAR(9889),TRUE,_xlfn.UNICHAR(9729)))</f>
        <v/>
      </c>
    </row>
    <row r="290" spans="1:12">
      <c r="A290" t="str" cm="1">
        <f t="array" ref="A290">_xlfn.LET(_xlpm.ids,_xlfn._xlws.FILTER(Locations[LocationID],Locations[LocationID]&lt;&gt;""),_xlpm.days,_xlfn._xlws.SORT(_xlfn.UNIQUE(INT(OpenMeteoAPI[ForecastDateTime]))),_xlpm.n,ROWS($A$2:A290),IF(_xlpm.n&gt;ROWS(_xlpm.ids)*ROWS(_xlpm.days),"",_xlfn.XLOOKUP(INDEX(_xlpm.ids,INT((_xlpm.n-1)/ROWS(_xlpm.days))+1),Locations[LocationID],Locations[Display Location])))</f>
        <v/>
      </c>
      <c r="B290" t="str" cm="1">
        <f t="array" ref="B290">_xlfn.LET(_xlpm.ids,_xlfn._xlws.FILTER(Locations[LocationID],Locations[LocationID]&lt;&gt;""),_xlpm.days,_xlfn._xlws.SORT(_xlfn.UNIQUE(INT(OpenMeteoAPI[ForecastDateTime]))),_xlpm.n,ROWS($B$2:B290),IF(_xlpm.n&gt;ROWS(_xlpm.ids)*ROWS(_xlpm.days),"",INDEX(_xlpm.ids,INT((_xlpm.n-1)/ROWS(_xlpm.days))+1)))</f>
        <v/>
      </c>
      <c r="C290" s="10" t="str" cm="1">
        <f t="array" ref="C290">_xlfn.LET(_xlpm.days,_xlfn._xlws.SORT(_xlfn.UNIQUE(INT(OpenMeteoAPI[ForecastDateTime]))),_xlpm.n,ROWS($C$2:C290),IF($B290="","",INDEX(_xlpm.days,MOD(_xlpm.n-1,ROWS(_xlpm.days))+1)))</f>
        <v/>
      </c>
      <c r="D290" s="3" t="str" cm="1">
        <f t="array" ref="D290">IF($B290="","",MAX(_xlfn._xlws.FILTER(OpenMeteoAPI[TemperatureC],(OpenMeteoAPI[LocationID]=$B290)*(INT(OpenMeteoAPI[ForecastDateTime])=$C290))))</f>
        <v/>
      </c>
      <c r="E290" s="3" t="str" cm="1">
        <f t="array" ref="E290">IF($B290="","",MIN(_xlfn._xlws.FILTER(OpenMeteoAPI[TemperatureC],(OpenMeteoAPI[LocationID]=$B290)*(INT(OpenMeteoAPI[ForecastDateTime])=$C290))))</f>
        <v/>
      </c>
      <c r="F290" s="4" t="str" cm="1">
        <f t="array" ref="F290">IF($B290="","",AVERAGE(_xlfn._xlws.FILTER(OpenMeteoAPI[RelativeHumidityPct],(OpenMeteoAPI[LocationID]=$B290)*(INT(OpenMeteoAPI[ForecastDateTime])=$C290)))/100)</f>
        <v/>
      </c>
      <c r="G290" s="4" t="str" cm="1">
        <f t="array" ref="G290">IF($B290="","",MAX(_xlfn._xlws.FILTER(OpenMeteoAPI[PrecipitationProbabilityPct],(OpenMeteoAPI[LocationID]=$B290)*(INT(OpenMeteoAPI[ForecastDateTime])=$C290)))/100)</f>
        <v/>
      </c>
      <c r="H290" s="3" t="str" cm="1">
        <f t="array" ref="H290">IF($B290="","",SUM(_xlfn._xlws.FILTER(OpenMeteoAPI[PrecipitationMM],(OpenMeteoAPI[LocationID]=$B290)*(INT(OpenMeteoAPI[ForecastDateTime])=$C290))))</f>
        <v/>
      </c>
      <c r="I290" s="3" t="str" cm="1">
        <f t="array" ref="I290">IF($B290="","",AVERAGE(_xlfn._xlws.FILTER(OpenMeteoAPI[WindSpeedKMH],(OpenMeteoAPI[LocationID]=$B290)*(INT(OpenMeteoAPI[ForecastDateTime])=$C290))))</f>
        <v/>
      </c>
      <c r="J290" t="str" cm="1">
        <f t="array" ref="J290">IF($B290="","",_xlfn.MODE.SNGL(_xlfn._xlws.FILTER(OpenMeteoAPI[WeatherCode],(OpenMeteoAPI[LocationID]=$B290)*(INT(OpenMeteoAPI[ForecastDateTime])=$C290))))</f>
        <v/>
      </c>
      <c r="K290" t="str" cm="1">
        <f t="array" ref="K290">IF($J290="","",_xlfn.IFS($J290=0,"Clear",$J290&lt;=3,"Partly Cloudy",OR($J290=45,$J290=48),"Fog",AND($J290&gt;=51,$J290&lt;=67),"Drizzle",AND($J290&gt;=71,$J290&lt;=77),"Snow",AND($J290&gt;=80,$J290&lt;=82),"Rain Showers",AND($J290&gt;=95,$J290&lt;=99),"Thunderstorm",TRUE,"Cloudy"))</f>
        <v/>
      </c>
      <c r="L290" t="str" cm="1">
        <f t="array" ref="L290">IF($J290="","",_xlfn.IFS($J290=0,_xlfn.UNICHAR(9728),$J290&lt;=3,_xlfn.UNICHAR(9729),OR($J290=45,$J290=48),"~",AND($J290&gt;=51,$J290&lt;=67),_xlfn.UNICHAR(9748),AND($J290&gt;=71,$J290&lt;=77),_xlfn.UNICHAR(10052),AND($J290&gt;=80,$J290&lt;=82),_xlfn.UNICHAR(9748),AND($J290&gt;=95,$J290&lt;=99),_xlfn.UNICHAR(9889),TRUE,_xlfn.UNICHAR(9729)))</f>
        <v/>
      </c>
    </row>
    <row r="291" spans="1:12">
      <c r="A291" t="str" cm="1">
        <f t="array" ref="A291">_xlfn.LET(_xlpm.ids,_xlfn._xlws.FILTER(Locations[LocationID],Locations[LocationID]&lt;&gt;""),_xlpm.days,_xlfn._xlws.SORT(_xlfn.UNIQUE(INT(OpenMeteoAPI[ForecastDateTime]))),_xlpm.n,ROWS($A$2:A291),IF(_xlpm.n&gt;ROWS(_xlpm.ids)*ROWS(_xlpm.days),"",_xlfn.XLOOKUP(INDEX(_xlpm.ids,INT((_xlpm.n-1)/ROWS(_xlpm.days))+1),Locations[LocationID],Locations[Display Location])))</f>
        <v/>
      </c>
      <c r="B291" t="str" cm="1">
        <f t="array" ref="B291">_xlfn.LET(_xlpm.ids,_xlfn._xlws.FILTER(Locations[LocationID],Locations[LocationID]&lt;&gt;""),_xlpm.days,_xlfn._xlws.SORT(_xlfn.UNIQUE(INT(OpenMeteoAPI[ForecastDateTime]))),_xlpm.n,ROWS($B$2:B291),IF(_xlpm.n&gt;ROWS(_xlpm.ids)*ROWS(_xlpm.days),"",INDEX(_xlpm.ids,INT((_xlpm.n-1)/ROWS(_xlpm.days))+1)))</f>
        <v/>
      </c>
      <c r="C291" s="10" t="str" cm="1">
        <f t="array" ref="C291">_xlfn.LET(_xlpm.days,_xlfn._xlws.SORT(_xlfn.UNIQUE(INT(OpenMeteoAPI[ForecastDateTime]))),_xlpm.n,ROWS($C$2:C291),IF($B291="","",INDEX(_xlpm.days,MOD(_xlpm.n-1,ROWS(_xlpm.days))+1)))</f>
        <v/>
      </c>
      <c r="D291" s="3" t="str" cm="1">
        <f t="array" ref="D291">IF($B291="","",MAX(_xlfn._xlws.FILTER(OpenMeteoAPI[TemperatureC],(OpenMeteoAPI[LocationID]=$B291)*(INT(OpenMeteoAPI[ForecastDateTime])=$C291))))</f>
        <v/>
      </c>
      <c r="E291" s="3" t="str" cm="1">
        <f t="array" ref="E291">IF($B291="","",MIN(_xlfn._xlws.FILTER(OpenMeteoAPI[TemperatureC],(OpenMeteoAPI[LocationID]=$B291)*(INT(OpenMeteoAPI[ForecastDateTime])=$C291))))</f>
        <v/>
      </c>
      <c r="F291" s="4" t="str" cm="1">
        <f t="array" ref="F291">IF($B291="","",AVERAGE(_xlfn._xlws.FILTER(OpenMeteoAPI[RelativeHumidityPct],(OpenMeteoAPI[LocationID]=$B291)*(INT(OpenMeteoAPI[ForecastDateTime])=$C291)))/100)</f>
        <v/>
      </c>
      <c r="G291" s="4" t="str" cm="1">
        <f t="array" ref="G291">IF($B291="","",MAX(_xlfn._xlws.FILTER(OpenMeteoAPI[PrecipitationProbabilityPct],(OpenMeteoAPI[LocationID]=$B291)*(INT(OpenMeteoAPI[ForecastDateTime])=$C291)))/100)</f>
        <v/>
      </c>
      <c r="H291" s="3" t="str" cm="1">
        <f t="array" ref="H291">IF($B291="","",SUM(_xlfn._xlws.FILTER(OpenMeteoAPI[PrecipitationMM],(OpenMeteoAPI[LocationID]=$B291)*(INT(OpenMeteoAPI[ForecastDateTime])=$C291))))</f>
        <v/>
      </c>
      <c r="I291" s="3" t="str" cm="1">
        <f t="array" ref="I291">IF($B291="","",AVERAGE(_xlfn._xlws.FILTER(OpenMeteoAPI[WindSpeedKMH],(OpenMeteoAPI[LocationID]=$B291)*(INT(OpenMeteoAPI[ForecastDateTime])=$C291))))</f>
        <v/>
      </c>
      <c r="J291" t="str" cm="1">
        <f t="array" ref="J291">IF($B291="","",_xlfn.MODE.SNGL(_xlfn._xlws.FILTER(OpenMeteoAPI[WeatherCode],(OpenMeteoAPI[LocationID]=$B291)*(INT(OpenMeteoAPI[ForecastDateTime])=$C291))))</f>
        <v/>
      </c>
      <c r="K291" t="str" cm="1">
        <f t="array" ref="K291">IF($J291="","",_xlfn.IFS($J291=0,"Clear",$J291&lt;=3,"Partly Cloudy",OR($J291=45,$J291=48),"Fog",AND($J291&gt;=51,$J291&lt;=67),"Drizzle",AND($J291&gt;=71,$J291&lt;=77),"Snow",AND($J291&gt;=80,$J291&lt;=82),"Rain Showers",AND($J291&gt;=95,$J291&lt;=99),"Thunderstorm",TRUE,"Cloudy"))</f>
        <v/>
      </c>
      <c r="L291" t="str" cm="1">
        <f t="array" ref="L291">IF($J291="","",_xlfn.IFS($J291=0,_xlfn.UNICHAR(9728),$J291&lt;=3,_xlfn.UNICHAR(9729),OR($J291=45,$J291=48),"~",AND($J291&gt;=51,$J291&lt;=67),_xlfn.UNICHAR(9748),AND($J291&gt;=71,$J291&lt;=77),_xlfn.UNICHAR(10052),AND($J291&gt;=80,$J291&lt;=82),_xlfn.UNICHAR(9748),AND($J291&gt;=95,$J291&lt;=99),_xlfn.UNICHAR(9889),TRUE,_xlfn.UNICHAR(9729)))</f>
        <v/>
      </c>
    </row>
    <row r="292" spans="1:12">
      <c r="A292" t="str" cm="1">
        <f t="array" ref="A292">_xlfn.LET(_xlpm.ids,_xlfn._xlws.FILTER(Locations[LocationID],Locations[LocationID]&lt;&gt;""),_xlpm.days,_xlfn._xlws.SORT(_xlfn.UNIQUE(INT(OpenMeteoAPI[ForecastDateTime]))),_xlpm.n,ROWS($A$2:A292),IF(_xlpm.n&gt;ROWS(_xlpm.ids)*ROWS(_xlpm.days),"",_xlfn.XLOOKUP(INDEX(_xlpm.ids,INT((_xlpm.n-1)/ROWS(_xlpm.days))+1),Locations[LocationID],Locations[Display Location])))</f>
        <v/>
      </c>
      <c r="B292" t="str" cm="1">
        <f t="array" ref="B292">_xlfn.LET(_xlpm.ids,_xlfn._xlws.FILTER(Locations[LocationID],Locations[LocationID]&lt;&gt;""),_xlpm.days,_xlfn._xlws.SORT(_xlfn.UNIQUE(INT(OpenMeteoAPI[ForecastDateTime]))),_xlpm.n,ROWS($B$2:B292),IF(_xlpm.n&gt;ROWS(_xlpm.ids)*ROWS(_xlpm.days),"",INDEX(_xlpm.ids,INT((_xlpm.n-1)/ROWS(_xlpm.days))+1)))</f>
        <v/>
      </c>
      <c r="C292" s="10" t="str" cm="1">
        <f t="array" ref="C292">_xlfn.LET(_xlpm.days,_xlfn._xlws.SORT(_xlfn.UNIQUE(INT(OpenMeteoAPI[ForecastDateTime]))),_xlpm.n,ROWS($C$2:C292),IF($B292="","",INDEX(_xlpm.days,MOD(_xlpm.n-1,ROWS(_xlpm.days))+1)))</f>
        <v/>
      </c>
      <c r="D292" s="3" t="str" cm="1">
        <f t="array" ref="D292">IF($B292="","",MAX(_xlfn._xlws.FILTER(OpenMeteoAPI[TemperatureC],(OpenMeteoAPI[LocationID]=$B292)*(INT(OpenMeteoAPI[ForecastDateTime])=$C292))))</f>
        <v/>
      </c>
      <c r="E292" s="3" t="str" cm="1">
        <f t="array" ref="E292">IF($B292="","",MIN(_xlfn._xlws.FILTER(OpenMeteoAPI[TemperatureC],(OpenMeteoAPI[LocationID]=$B292)*(INT(OpenMeteoAPI[ForecastDateTime])=$C292))))</f>
        <v/>
      </c>
      <c r="F292" s="4" t="str" cm="1">
        <f t="array" ref="F292">IF($B292="","",AVERAGE(_xlfn._xlws.FILTER(OpenMeteoAPI[RelativeHumidityPct],(OpenMeteoAPI[LocationID]=$B292)*(INT(OpenMeteoAPI[ForecastDateTime])=$C292)))/100)</f>
        <v/>
      </c>
      <c r="G292" s="4" t="str" cm="1">
        <f t="array" ref="G292">IF($B292="","",MAX(_xlfn._xlws.FILTER(OpenMeteoAPI[PrecipitationProbabilityPct],(OpenMeteoAPI[LocationID]=$B292)*(INT(OpenMeteoAPI[ForecastDateTime])=$C292)))/100)</f>
        <v/>
      </c>
      <c r="H292" s="3" t="str" cm="1">
        <f t="array" ref="H292">IF($B292="","",SUM(_xlfn._xlws.FILTER(OpenMeteoAPI[PrecipitationMM],(OpenMeteoAPI[LocationID]=$B292)*(INT(OpenMeteoAPI[ForecastDateTime])=$C292))))</f>
        <v/>
      </c>
      <c r="I292" s="3" t="str" cm="1">
        <f t="array" ref="I292">IF($B292="","",AVERAGE(_xlfn._xlws.FILTER(OpenMeteoAPI[WindSpeedKMH],(OpenMeteoAPI[LocationID]=$B292)*(INT(OpenMeteoAPI[ForecastDateTime])=$C292))))</f>
        <v/>
      </c>
      <c r="J292" t="str" cm="1">
        <f t="array" ref="J292">IF($B292="","",_xlfn.MODE.SNGL(_xlfn._xlws.FILTER(OpenMeteoAPI[WeatherCode],(OpenMeteoAPI[LocationID]=$B292)*(INT(OpenMeteoAPI[ForecastDateTime])=$C292))))</f>
        <v/>
      </c>
      <c r="K292" t="str" cm="1">
        <f t="array" ref="K292">IF($J292="","",_xlfn.IFS($J292=0,"Clear",$J292&lt;=3,"Partly Cloudy",OR($J292=45,$J292=48),"Fog",AND($J292&gt;=51,$J292&lt;=67),"Drizzle",AND($J292&gt;=71,$J292&lt;=77),"Snow",AND($J292&gt;=80,$J292&lt;=82),"Rain Showers",AND($J292&gt;=95,$J292&lt;=99),"Thunderstorm",TRUE,"Cloudy"))</f>
        <v/>
      </c>
      <c r="L292" t="str" cm="1">
        <f t="array" ref="L292">IF($J292="","",_xlfn.IFS($J292=0,_xlfn.UNICHAR(9728),$J292&lt;=3,_xlfn.UNICHAR(9729),OR($J292=45,$J292=48),"~",AND($J292&gt;=51,$J292&lt;=67),_xlfn.UNICHAR(9748),AND($J292&gt;=71,$J292&lt;=77),_xlfn.UNICHAR(10052),AND($J292&gt;=80,$J292&lt;=82),_xlfn.UNICHAR(9748),AND($J292&gt;=95,$J292&lt;=99),_xlfn.UNICHAR(9889),TRUE,_xlfn.UNICHAR(9729)))</f>
        <v/>
      </c>
    </row>
    <row r="293" spans="1:12">
      <c r="A293" t="str" cm="1">
        <f t="array" ref="A293">_xlfn.LET(_xlpm.ids,_xlfn._xlws.FILTER(Locations[LocationID],Locations[LocationID]&lt;&gt;""),_xlpm.days,_xlfn._xlws.SORT(_xlfn.UNIQUE(INT(OpenMeteoAPI[ForecastDateTime]))),_xlpm.n,ROWS($A$2:A293),IF(_xlpm.n&gt;ROWS(_xlpm.ids)*ROWS(_xlpm.days),"",_xlfn.XLOOKUP(INDEX(_xlpm.ids,INT((_xlpm.n-1)/ROWS(_xlpm.days))+1),Locations[LocationID],Locations[Display Location])))</f>
        <v/>
      </c>
      <c r="B293" t="str" cm="1">
        <f t="array" ref="B293">_xlfn.LET(_xlpm.ids,_xlfn._xlws.FILTER(Locations[LocationID],Locations[LocationID]&lt;&gt;""),_xlpm.days,_xlfn._xlws.SORT(_xlfn.UNIQUE(INT(OpenMeteoAPI[ForecastDateTime]))),_xlpm.n,ROWS($B$2:B293),IF(_xlpm.n&gt;ROWS(_xlpm.ids)*ROWS(_xlpm.days),"",INDEX(_xlpm.ids,INT((_xlpm.n-1)/ROWS(_xlpm.days))+1)))</f>
        <v/>
      </c>
      <c r="C293" s="10" t="str" cm="1">
        <f t="array" ref="C293">_xlfn.LET(_xlpm.days,_xlfn._xlws.SORT(_xlfn.UNIQUE(INT(OpenMeteoAPI[ForecastDateTime]))),_xlpm.n,ROWS($C$2:C293),IF($B293="","",INDEX(_xlpm.days,MOD(_xlpm.n-1,ROWS(_xlpm.days))+1)))</f>
        <v/>
      </c>
      <c r="D293" s="3" t="str" cm="1">
        <f t="array" ref="D293">IF($B293="","",MAX(_xlfn._xlws.FILTER(OpenMeteoAPI[TemperatureC],(OpenMeteoAPI[LocationID]=$B293)*(INT(OpenMeteoAPI[ForecastDateTime])=$C293))))</f>
        <v/>
      </c>
      <c r="E293" s="3" t="str" cm="1">
        <f t="array" ref="E293">IF($B293="","",MIN(_xlfn._xlws.FILTER(OpenMeteoAPI[TemperatureC],(OpenMeteoAPI[LocationID]=$B293)*(INT(OpenMeteoAPI[ForecastDateTime])=$C293))))</f>
        <v/>
      </c>
      <c r="F293" s="4" t="str" cm="1">
        <f t="array" ref="F293">IF($B293="","",AVERAGE(_xlfn._xlws.FILTER(OpenMeteoAPI[RelativeHumidityPct],(OpenMeteoAPI[LocationID]=$B293)*(INT(OpenMeteoAPI[ForecastDateTime])=$C293)))/100)</f>
        <v/>
      </c>
      <c r="G293" s="4" t="str" cm="1">
        <f t="array" ref="G293">IF($B293="","",MAX(_xlfn._xlws.FILTER(OpenMeteoAPI[PrecipitationProbabilityPct],(OpenMeteoAPI[LocationID]=$B293)*(INT(OpenMeteoAPI[ForecastDateTime])=$C293)))/100)</f>
        <v/>
      </c>
      <c r="H293" s="3" t="str" cm="1">
        <f t="array" ref="H293">IF($B293="","",SUM(_xlfn._xlws.FILTER(OpenMeteoAPI[PrecipitationMM],(OpenMeteoAPI[LocationID]=$B293)*(INT(OpenMeteoAPI[ForecastDateTime])=$C293))))</f>
        <v/>
      </c>
      <c r="I293" s="3" t="str" cm="1">
        <f t="array" ref="I293">IF($B293="","",AVERAGE(_xlfn._xlws.FILTER(OpenMeteoAPI[WindSpeedKMH],(OpenMeteoAPI[LocationID]=$B293)*(INT(OpenMeteoAPI[ForecastDateTime])=$C293))))</f>
        <v/>
      </c>
      <c r="J293" t="str" cm="1">
        <f t="array" ref="J293">IF($B293="","",_xlfn.MODE.SNGL(_xlfn._xlws.FILTER(OpenMeteoAPI[WeatherCode],(OpenMeteoAPI[LocationID]=$B293)*(INT(OpenMeteoAPI[ForecastDateTime])=$C293))))</f>
        <v/>
      </c>
      <c r="K293" t="str" cm="1">
        <f t="array" ref="K293">IF($J293="","",_xlfn.IFS($J293=0,"Clear",$J293&lt;=3,"Partly Cloudy",OR($J293=45,$J293=48),"Fog",AND($J293&gt;=51,$J293&lt;=67),"Drizzle",AND($J293&gt;=71,$J293&lt;=77),"Snow",AND($J293&gt;=80,$J293&lt;=82),"Rain Showers",AND($J293&gt;=95,$J293&lt;=99),"Thunderstorm",TRUE,"Cloudy"))</f>
        <v/>
      </c>
      <c r="L293" t="str" cm="1">
        <f t="array" ref="L293">IF($J293="","",_xlfn.IFS($J293=0,_xlfn.UNICHAR(9728),$J293&lt;=3,_xlfn.UNICHAR(9729),OR($J293=45,$J293=48),"~",AND($J293&gt;=51,$J293&lt;=67),_xlfn.UNICHAR(9748),AND($J293&gt;=71,$J293&lt;=77),_xlfn.UNICHAR(10052),AND($J293&gt;=80,$J293&lt;=82),_xlfn.UNICHAR(9748),AND($J293&gt;=95,$J293&lt;=99),_xlfn.UNICHAR(9889),TRUE,_xlfn.UNICHAR(9729)))</f>
        <v/>
      </c>
    </row>
    <row r="294" spans="1:12">
      <c r="A294" t="str" cm="1">
        <f t="array" ref="A294">_xlfn.LET(_xlpm.ids,_xlfn._xlws.FILTER(Locations[LocationID],Locations[LocationID]&lt;&gt;""),_xlpm.days,_xlfn._xlws.SORT(_xlfn.UNIQUE(INT(OpenMeteoAPI[ForecastDateTime]))),_xlpm.n,ROWS($A$2:A294),IF(_xlpm.n&gt;ROWS(_xlpm.ids)*ROWS(_xlpm.days),"",_xlfn.XLOOKUP(INDEX(_xlpm.ids,INT((_xlpm.n-1)/ROWS(_xlpm.days))+1),Locations[LocationID],Locations[Display Location])))</f>
        <v/>
      </c>
      <c r="B294" t="str" cm="1">
        <f t="array" ref="B294">_xlfn.LET(_xlpm.ids,_xlfn._xlws.FILTER(Locations[LocationID],Locations[LocationID]&lt;&gt;""),_xlpm.days,_xlfn._xlws.SORT(_xlfn.UNIQUE(INT(OpenMeteoAPI[ForecastDateTime]))),_xlpm.n,ROWS($B$2:B294),IF(_xlpm.n&gt;ROWS(_xlpm.ids)*ROWS(_xlpm.days),"",INDEX(_xlpm.ids,INT((_xlpm.n-1)/ROWS(_xlpm.days))+1)))</f>
        <v/>
      </c>
      <c r="C294" s="10" t="str" cm="1">
        <f t="array" ref="C294">_xlfn.LET(_xlpm.days,_xlfn._xlws.SORT(_xlfn.UNIQUE(INT(OpenMeteoAPI[ForecastDateTime]))),_xlpm.n,ROWS($C$2:C294),IF($B294="","",INDEX(_xlpm.days,MOD(_xlpm.n-1,ROWS(_xlpm.days))+1)))</f>
        <v/>
      </c>
      <c r="D294" s="3" t="str" cm="1">
        <f t="array" ref="D294">IF($B294="","",MAX(_xlfn._xlws.FILTER(OpenMeteoAPI[TemperatureC],(OpenMeteoAPI[LocationID]=$B294)*(INT(OpenMeteoAPI[ForecastDateTime])=$C294))))</f>
        <v/>
      </c>
      <c r="E294" s="3" t="str" cm="1">
        <f t="array" ref="E294">IF($B294="","",MIN(_xlfn._xlws.FILTER(OpenMeteoAPI[TemperatureC],(OpenMeteoAPI[LocationID]=$B294)*(INT(OpenMeteoAPI[ForecastDateTime])=$C294))))</f>
        <v/>
      </c>
      <c r="F294" s="4" t="str" cm="1">
        <f t="array" ref="F294">IF($B294="","",AVERAGE(_xlfn._xlws.FILTER(OpenMeteoAPI[RelativeHumidityPct],(OpenMeteoAPI[LocationID]=$B294)*(INT(OpenMeteoAPI[ForecastDateTime])=$C294)))/100)</f>
        <v/>
      </c>
      <c r="G294" s="4" t="str" cm="1">
        <f t="array" ref="G294">IF($B294="","",MAX(_xlfn._xlws.FILTER(OpenMeteoAPI[PrecipitationProbabilityPct],(OpenMeteoAPI[LocationID]=$B294)*(INT(OpenMeteoAPI[ForecastDateTime])=$C294)))/100)</f>
        <v/>
      </c>
      <c r="H294" s="3" t="str" cm="1">
        <f t="array" ref="H294">IF($B294="","",SUM(_xlfn._xlws.FILTER(OpenMeteoAPI[PrecipitationMM],(OpenMeteoAPI[LocationID]=$B294)*(INT(OpenMeteoAPI[ForecastDateTime])=$C294))))</f>
        <v/>
      </c>
      <c r="I294" s="3" t="str" cm="1">
        <f t="array" ref="I294">IF($B294="","",AVERAGE(_xlfn._xlws.FILTER(OpenMeteoAPI[WindSpeedKMH],(OpenMeteoAPI[LocationID]=$B294)*(INT(OpenMeteoAPI[ForecastDateTime])=$C294))))</f>
        <v/>
      </c>
      <c r="J294" t="str" cm="1">
        <f t="array" ref="J294">IF($B294="","",_xlfn.MODE.SNGL(_xlfn._xlws.FILTER(OpenMeteoAPI[WeatherCode],(OpenMeteoAPI[LocationID]=$B294)*(INT(OpenMeteoAPI[ForecastDateTime])=$C294))))</f>
        <v/>
      </c>
      <c r="K294" t="str" cm="1">
        <f t="array" ref="K294">IF($J294="","",_xlfn.IFS($J294=0,"Clear",$J294&lt;=3,"Partly Cloudy",OR($J294=45,$J294=48),"Fog",AND($J294&gt;=51,$J294&lt;=67),"Drizzle",AND($J294&gt;=71,$J294&lt;=77),"Snow",AND($J294&gt;=80,$J294&lt;=82),"Rain Showers",AND($J294&gt;=95,$J294&lt;=99),"Thunderstorm",TRUE,"Cloudy"))</f>
        <v/>
      </c>
      <c r="L294" t="str" cm="1">
        <f t="array" ref="L294">IF($J294="","",_xlfn.IFS($J294=0,_xlfn.UNICHAR(9728),$J294&lt;=3,_xlfn.UNICHAR(9729),OR($J294=45,$J294=48),"~",AND($J294&gt;=51,$J294&lt;=67),_xlfn.UNICHAR(9748),AND($J294&gt;=71,$J294&lt;=77),_xlfn.UNICHAR(10052),AND($J294&gt;=80,$J294&lt;=82),_xlfn.UNICHAR(9748),AND($J294&gt;=95,$J294&lt;=99),_xlfn.UNICHAR(9889),TRUE,_xlfn.UNICHAR(9729)))</f>
        <v/>
      </c>
    </row>
    <row r="295" spans="1:12">
      <c r="A295" t="str" cm="1">
        <f t="array" ref="A295">_xlfn.LET(_xlpm.ids,_xlfn._xlws.FILTER(Locations[LocationID],Locations[LocationID]&lt;&gt;""),_xlpm.days,_xlfn._xlws.SORT(_xlfn.UNIQUE(INT(OpenMeteoAPI[ForecastDateTime]))),_xlpm.n,ROWS($A$2:A295),IF(_xlpm.n&gt;ROWS(_xlpm.ids)*ROWS(_xlpm.days),"",_xlfn.XLOOKUP(INDEX(_xlpm.ids,INT((_xlpm.n-1)/ROWS(_xlpm.days))+1),Locations[LocationID],Locations[Display Location])))</f>
        <v/>
      </c>
      <c r="B295" t="str" cm="1">
        <f t="array" ref="B295">_xlfn.LET(_xlpm.ids,_xlfn._xlws.FILTER(Locations[LocationID],Locations[LocationID]&lt;&gt;""),_xlpm.days,_xlfn._xlws.SORT(_xlfn.UNIQUE(INT(OpenMeteoAPI[ForecastDateTime]))),_xlpm.n,ROWS($B$2:B295),IF(_xlpm.n&gt;ROWS(_xlpm.ids)*ROWS(_xlpm.days),"",INDEX(_xlpm.ids,INT((_xlpm.n-1)/ROWS(_xlpm.days))+1)))</f>
        <v/>
      </c>
      <c r="C295" s="10" t="str" cm="1">
        <f t="array" ref="C295">_xlfn.LET(_xlpm.days,_xlfn._xlws.SORT(_xlfn.UNIQUE(INT(OpenMeteoAPI[ForecastDateTime]))),_xlpm.n,ROWS($C$2:C295),IF($B295="","",INDEX(_xlpm.days,MOD(_xlpm.n-1,ROWS(_xlpm.days))+1)))</f>
        <v/>
      </c>
      <c r="D295" s="3" t="str" cm="1">
        <f t="array" ref="D295">IF($B295="","",MAX(_xlfn._xlws.FILTER(OpenMeteoAPI[TemperatureC],(OpenMeteoAPI[LocationID]=$B295)*(INT(OpenMeteoAPI[ForecastDateTime])=$C295))))</f>
        <v/>
      </c>
      <c r="E295" s="3" t="str" cm="1">
        <f t="array" ref="E295">IF($B295="","",MIN(_xlfn._xlws.FILTER(OpenMeteoAPI[TemperatureC],(OpenMeteoAPI[LocationID]=$B295)*(INT(OpenMeteoAPI[ForecastDateTime])=$C295))))</f>
        <v/>
      </c>
      <c r="F295" s="4" t="str" cm="1">
        <f t="array" ref="F295">IF($B295="","",AVERAGE(_xlfn._xlws.FILTER(OpenMeteoAPI[RelativeHumidityPct],(OpenMeteoAPI[LocationID]=$B295)*(INT(OpenMeteoAPI[ForecastDateTime])=$C295)))/100)</f>
        <v/>
      </c>
      <c r="G295" s="4" t="str" cm="1">
        <f t="array" ref="G295">IF($B295="","",MAX(_xlfn._xlws.FILTER(OpenMeteoAPI[PrecipitationProbabilityPct],(OpenMeteoAPI[LocationID]=$B295)*(INT(OpenMeteoAPI[ForecastDateTime])=$C295)))/100)</f>
        <v/>
      </c>
      <c r="H295" s="3" t="str" cm="1">
        <f t="array" ref="H295">IF($B295="","",SUM(_xlfn._xlws.FILTER(OpenMeteoAPI[PrecipitationMM],(OpenMeteoAPI[LocationID]=$B295)*(INT(OpenMeteoAPI[ForecastDateTime])=$C295))))</f>
        <v/>
      </c>
      <c r="I295" s="3" t="str" cm="1">
        <f t="array" ref="I295">IF($B295="","",AVERAGE(_xlfn._xlws.FILTER(OpenMeteoAPI[WindSpeedKMH],(OpenMeteoAPI[LocationID]=$B295)*(INT(OpenMeteoAPI[ForecastDateTime])=$C295))))</f>
        <v/>
      </c>
      <c r="J295" t="str" cm="1">
        <f t="array" ref="J295">IF($B295="","",_xlfn.MODE.SNGL(_xlfn._xlws.FILTER(OpenMeteoAPI[WeatherCode],(OpenMeteoAPI[LocationID]=$B295)*(INT(OpenMeteoAPI[ForecastDateTime])=$C295))))</f>
        <v/>
      </c>
      <c r="K295" t="str" cm="1">
        <f t="array" ref="K295">IF($J295="","",_xlfn.IFS($J295=0,"Clear",$J295&lt;=3,"Partly Cloudy",OR($J295=45,$J295=48),"Fog",AND($J295&gt;=51,$J295&lt;=67),"Drizzle",AND($J295&gt;=71,$J295&lt;=77),"Snow",AND($J295&gt;=80,$J295&lt;=82),"Rain Showers",AND($J295&gt;=95,$J295&lt;=99),"Thunderstorm",TRUE,"Cloudy"))</f>
        <v/>
      </c>
      <c r="L295" t="str" cm="1">
        <f t="array" ref="L295">IF($J295="","",_xlfn.IFS($J295=0,_xlfn.UNICHAR(9728),$J295&lt;=3,_xlfn.UNICHAR(9729),OR($J295=45,$J295=48),"~",AND($J295&gt;=51,$J295&lt;=67),_xlfn.UNICHAR(9748),AND($J295&gt;=71,$J295&lt;=77),_xlfn.UNICHAR(10052),AND($J295&gt;=80,$J295&lt;=82),_xlfn.UNICHAR(9748),AND($J295&gt;=95,$J295&lt;=99),_xlfn.UNICHAR(9889),TRUE,_xlfn.UNICHAR(9729)))</f>
        <v/>
      </c>
    </row>
    <row r="296" spans="1:12">
      <c r="A296" t="str" cm="1">
        <f t="array" ref="A296">_xlfn.LET(_xlpm.ids,_xlfn._xlws.FILTER(Locations[LocationID],Locations[LocationID]&lt;&gt;""),_xlpm.days,_xlfn._xlws.SORT(_xlfn.UNIQUE(INT(OpenMeteoAPI[ForecastDateTime]))),_xlpm.n,ROWS($A$2:A296),IF(_xlpm.n&gt;ROWS(_xlpm.ids)*ROWS(_xlpm.days),"",_xlfn.XLOOKUP(INDEX(_xlpm.ids,INT((_xlpm.n-1)/ROWS(_xlpm.days))+1),Locations[LocationID],Locations[Display Location])))</f>
        <v/>
      </c>
      <c r="B296" t="str" cm="1">
        <f t="array" ref="B296">_xlfn.LET(_xlpm.ids,_xlfn._xlws.FILTER(Locations[LocationID],Locations[LocationID]&lt;&gt;""),_xlpm.days,_xlfn._xlws.SORT(_xlfn.UNIQUE(INT(OpenMeteoAPI[ForecastDateTime]))),_xlpm.n,ROWS($B$2:B296),IF(_xlpm.n&gt;ROWS(_xlpm.ids)*ROWS(_xlpm.days),"",INDEX(_xlpm.ids,INT((_xlpm.n-1)/ROWS(_xlpm.days))+1)))</f>
        <v/>
      </c>
      <c r="C296" s="10" t="str" cm="1">
        <f t="array" ref="C296">_xlfn.LET(_xlpm.days,_xlfn._xlws.SORT(_xlfn.UNIQUE(INT(OpenMeteoAPI[ForecastDateTime]))),_xlpm.n,ROWS($C$2:C296),IF($B296="","",INDEX(_xlpm.days,MOD(_xlpm.n-1,ROWS(_xlpm.days))+1)))</f>
        <v/>
      </c>
      <c r="D296" s="3" t="str" cm="1">
        <f t="array" ref="D296">IF($B296="","",MAX(_xlfn._xlws.FILTER(OpenMeteoAPI[TemperatureC],(OpenMeteoAPI[LocationID]=$B296)*(INT(OpenMeteoAPI[ForecastDateTime])=$C296))))</f>
        <v/>
      </c>
      <c r="E296" s="3" t="str" cm="1">
        <f t="array" ref="E296">IF($B296="","",MIN(_xlfn._xlws.FILTER(OpenMeteoAPI[TemperatureC],(OpenMeteoAPI[LocationID]=$B296)*(INT(OpenMeteoAPI[ForecastDateTime])=$C296))))</f>
        <v/>
      </c>
      <c r="F296" s="4" t="str" cm="1">
        <f t="array" ref="F296">IF($B296="","",AVERAGE(_xlfn._xlws.FILTER(OpenMeteoAPI[RelativeHumidityPct],(OpenMeteoAPI[LocationID]=$B296)*(INT(OpenMeteoAPI[ForecastDateTime])=$C296)))/100)</f>
        <v/>
      </c>
      <c r="G296" s="4" t="str" cm="1">
        <f t="array" ref="G296">IF($B296="","",MAX(_xlfn._xlws.FILTER(OpenMeteoAPI[PrecipitationProbabilityPct],(OpenMeteoAPI[LocationID]=$B296)*(INT(OpenMeteoAPI[ForecastDateTime])=$C296)))/100)</f>
        <v/>
      </c>
      <c r="H296" s="3" t="str" cm="1">
        <f t="array" ref="H296">IF($B296="","",SUM(_xlfn._xlws.FILTER(OpenMeteoAPI[PrecipitationMM],(OpenMeteoAPI[LocationID]=$B296)*(INT(OpenMeteoAPI[ForecastDateTime])=$C296))))</f>
        <v/>
      </c>
      <c r="I296" s="3" t="str" cm="1">
        <f t="array" ref="I296">IF($B296="","",AVERAGE(_xlfn._xlws.FILTER(OpenMeteoAPI[WindSpeedKMH],(OpenMeteoAPI[LocationID]=$B296)*(INT(OpenMeteoAPI[ForecastDateTime])=$C296))))</f>
        <v/>
      </c>
      <c r="J296" t="str" cm="1">
        <f t="array" ref="J296">IF($B296="","",_xlfn.MODE.SNGL(_xlfn._xlws.FILTER(OpenMeteoAPI[WeatherCode],(OpenMeteoAPI[LocationID]=$B296)*(INT(OpenMeteoAPI[ForecastDateTime])=$C296))))</f>
        <v/>
      </c>
      <c r="K296" t="str" cm="1">
        <f t="array" ref="K296">IF($J296="","",_xlfn.IFS($J296=0,"Clear",$J296&lt;=3,"Partly Cloudy",OR($J296=45,$J296=48),"Fog",AND($J296&gt;=51,$J296&lt;=67),"Drizzle",AND($J296&gt;=71,$J296&lt;=77),"Snow",AND($J296&gt;=80,$J296&lt;=82),"Rain Showers",AND($J296&gt;=95,$J296&lt;=99),"Thunderstorm",TRUE,"Cloudy"))</f>
        <v/>
      </c>
      <c r="L296" t="str" cm="1">
        <f t="array" ref="L296">IF($J296="","",_xlfn.IFS($J296=0,_xlfn.UNICHAR(9728),$J296&lt;=3,_xlfn.UNICHAR(9729),OR($J296=45,$J296=48),"~",AND($J296&gt;=51,$J296&lt;=67),_xlfn.UNICHAR(9748),AND($J296&gt;=71,$J296&lt;=77),_xlfn.UNICHAR(10052),AND($J296&gt;=80,$J296&lt;=82),_xlfn.UNICHAR(9748),AND($J296&gt;=95,$J296&lt;=99),_xlfn.UNICHAR(9889),TRUE,_xlfn.UNICHAR(9729)))</f>
        <v/>
      </c>
    </row>
    <row r="297" spans="1:12">
      <c r="A297" t="str" cm="1">
        <f t="array" ref="A297">_xlfn.LET(_xlpm.ids,_xlfn._xlws.FILTER(Locations[LocationID],Locations[LocationID]&lt;&gt;""),_xlpm.days,_xlfn._xlws.SORT(_xlfn.UNIQUE(INT(OpenMeteoAPI[ForecastDateTime]))),_xlpm.n,ROWS($A$2:A297),IF(_xlpm.n&gt;ROWS(_xlpm.ids)*ROWS(_xlpm.days),"",_xlfn.XLOOKUP(INDEX(_xlpm.ids,INT((_xlpm.n-1)/ROWS(_xlpm.days))+1),Locations[LocationID],Locations[Display Location])))</f>
        <v/>
      </c>
      <c r="B297" t="str" cm="1">
        <f t="array" ref="B297">_xlfn.LET(_xlpm.ids,_xlfn._xlws.FILTER(Locations[LocationID],Locations[LocationID]&lt;&gt;""),_xlpm.days,_xlfn._xlws.SORT(_xlfn.UNIQUE(INT(OpenMeteoAPI[ForecastDateTime]))),_xlpm.n,ROWS($B$2:B297),IF(_xlpm.n&gt;ROWS(_xlpm.ids)*ROWS(_xlpm.days),"",INDEX(_xlpm.ids,INT((_xlpm.n-1)/ROWS(_xlpm.days))+1)))</f>
        <v/>
      </c>
      <c r="C297" s="10" t="str" cm="1">
        <f t="array" ref="C297">_xlfn.LET(_xlpm.days,_xlfn._xlws.SORT(_xlfn.UNIQUE(INT(OpenMeteoAPI[ForecastDateTime]))),_xlpm.n,ROWS($C$2:C297),IF($B297="","",INDEX(_xlpm.days,MOD(_xlpm.n-1,ROWS(_xlpm.days))+1)))</f>
        <v/>
      </c>
      <c r="D297" s="3" t="str" cm="1">
        <f t="array" ref="D297">IF($B297="","",MAX(_xlfn._xlws.FILTER(OpenMeteoAPI[TemperatureC],(OpenMeteoAPI[LocationID]=$B297)*(INT(OpenMeteoAPI[ForecastDateTime])=$C297))))</f>
        <v/>
      </c>
      <c r="E297" s="3" t="str" cm="1">
        <f t="array" ref="E297">IF($B297="","",MIN(_xlfn._xlws.FILTER(OpenMeteoAPI[TemperatureC],(OpenMeteoAPI[LocationID]=$B297)*(INT(OpenMeteoAPI[ForecastDateTime])=$C297))))</f>
        <v/>
      </c>
      <c r="F297" s="4" t="str" cm="1">
        <f t="array" ref="F297">IF($B297="","",AVERAGE(_xlfn._xlws.FILTER(OpenMeteoAPI[RelativeHumidityPct],(OpenMeteoAPI[LocationID]=$B297)*(INT(OpenMeteoAPI[ForecastDateTime])=$C297)))/100)</f>
        <v/>
      </c>
      <c r="G297" s="4" t="str" cm="1">
        <f t="array" ref="G297">IF($B297="","",MAX(_xlfn._xlws.FILTER(OpenMeteoAPI[PrecipitationProbabilityPct],(OpenMeteoAPI[LocationID]=$B297)*(INT(OpenMeteoAPI[ForecastDateTime])=$C297)))/100)</f>
        <v/>
      </c>
      <c r="H297" s="3" t="str" cm="1">
        <f t="array" ref="H297">IF($B297="","",SUM(_xlfn._xlws.FILTER(OpenMeteoAPI[PrecipitationMM],(OpenMeteoAPI[LocationID]=$B297)*(INT(OpenMeteoAPI[ForecastDateTime])=$C297))))</f>
        <v/>
      </c>
      <c r="I297" s="3" t="str" cm="1">
        <f t="array" ref="I297">IF($B297="","",AVERAGE(_xlfn._xlws.FILTER(OpenMeteoAPI[WindSpeedKMH],(OpenMeteoAPI[LocationID]=$B297)*(INT(OpenMeteoAPI[ForecastDateTime])=$C297))))</f>
        <v/>
      </c>
      <c r="J297" t="str" cm="1">
        <f t="array" ref="J297">IF($B297="","",_xlfn.MODE.SNGL(_xlfn._xlws.FILTER(OpenMeteoAPI[WeatherCode],(OpenMeteoAPI[LocationID]=$B297)*(INT(OpenMeteoAPI[ForecastDateTime])=$C297))))</f>
        <v/>
      </c>
      <c r="K297" t="str" cm="1">
        <f t="array" ref="K297">IF($J297="","",_xlfn.IFS($J297=0,"Clear",$J297&lt;=3,"Partly Cloudy",OR($J297=45,$J297=48),"Fog",AND($J297&gt;=51,$J297&lt;=67),"Drizzle",AND($J297&gt;=71,$J297&lt;=77),"Snow",AND($J297&gt;=80,$J297&lt;=82),"Rain Showers",AND($J297&gt;=95,$J297&lt;=99),"Thunderstorm",TRUE,"Cloudy"))</f>
        <v/>
      </c>
      <c r="L297" t="str" cm="1">
        <f t="array" ref="L297">IF($J297="","",_xlfn.IFS($J297=0,_xlfn.UNICHAR(9728),$J297&lt;=3,_xlfn.UNICHAR(9729),OR($J297=45,$J297=48),"~",AND($J297&gt;=51,$J297&lt;=67),_xlfn.UNICHAR(9748),AND($J297&gt;=71,$J297&lt;=77),_xlfn.UNICHAR(10052),AND($J297&gt;=80,$J297&lt;=82),_xlfn.UNICHAR(9748),AND($J297&gt;=95,$J297&lt;=99),_xlfn.UNICHAR(9889),TRUE,_xlfn.UNICHAR(9729)))</f>
        <v/>
      </c>
    </row>
    <row r="298" spans="1:12">
      <c r="A298" t="str" cm="1">
        <f t="array" ref="A298">_xlfn.LET(_xlpm.ids,_xlfn._xlws.FILTER(Locations[LocationID],Locations[LocationID]&lt;&gt;""),_xlpm.days,_xlfn._xlws.SORT(_xlfn.UNIQUE(INT(OpenMeteoAPI[ForecastDateTime]))),_xlpm.n,ROWS($A$2:A298),IF(_xlpm.n&gt;ROWS(_xlpm.ids)*ROWS(_xlpm.days),"",_xlfn.XLOOKUP(INDEX(_xlpm.ids,INT((_xlpm.n-1)/ROWS(_xlpm.days))+1),Locations[LocationID],Locations[Display Location])))</f>
        <v/>
      </c>
      <c r="B298" t="str" cm="1">
        <f t="array" ref="B298">_xlfn.LET(_xlpm.ids,_xlfn._xlws.FILTER(Locations[LocationID],Locations[LocationID]&lt;&gt;""),_xlpm.days,_xlfn._xlws.SORT(_xlfn.UNIQUE(INT(OpenMeteoAPI[ForecastDateTime]))),_xlpm.n,ROWS($B$2:B298),IF(_xlpm.n&gt;ROWS(_xlpm.ids)*ROWS(_xlpm.days),"",INDEX(_xlpm.ids,INT((_xlpm.n-1)/ROWS(_xlpm.days))+1)))</f>
        <v/>
      </c>
      <c r="C298" s="10" t="str" cm="1">
        <f t="array" ref="C298">_xlfn.LET(_xlpm.days,_xlfn._xlws.SORT(_xlfn.UNIQUE(INT(OpenMeteoAPI[ForecastDateTime]))),_xlpm.n,ROWS($C$2:C298),IF($B298="","",INDEX(_xlpm.days,MOD(_xlpm.n-1,ROWS(_xlpm.days))+1)))</f>
        <v/>
      </c>
      <c r="D298" s="3" t="str" cm="1">
        <f t="array" ref="D298">IF($B298="","",MAX(_xlfn._xlws.FILTER(OpenMeteoAPI[TemperatureC],(OpenMeteoAPI[LocationID]=$B298)*(INT(OpenMeteoAPI[ForecastDateTime])=$C298))))</f>
        <v/>
      </c>
      <c r="E298" s="3" t="str" cm="1">
        <f t="array" ref="E298">IF($B298="","",MIN(_xlfn._xlws.FILTER(OpenMeteoAPI[TemperatureC],(OpenMeteoAPI[LocationID]=$B298)*(INT(OpenMeteoAPI[ForecastDateTime])=$C298))))</f>
        <v/>
      </c>
      <c r="F298" s="4" t="str" cm="1">
        <f t="array" ref="F298">IF($B298="","",AVERAGE(_xlfn._xlws.FILTER(OpenMeteoAPI[RelativeHumidityPct],(OpenMeteoAPI[LocationID]=$B298)*(INT(OpenMeteoAPI[ForecastDateTime])=$C298)))/100)</f>
        <v/>
      </c>
      <c r="G298" s="4" t="str" cm="1">
        <f t="array" ref="G298">IF($B298="","",MAX(_xlfn._xlws.FILTER(OpenMeteoAPI[PrecipitationProbabilityPct],(OpenMeteoAPI[LocationID]=$B298)*(INT(OpenMeteoAPI[ForecastDateTime])=$C298)))/100)</f>
        <v/>
      </c>
      <c r="H298" s="3" t="str" cm="1">
        <f t="array" ref="H298">IF($B298="","",SUM(_xlfn._xlws.FILTER(OpenMeteoAPI[PrecipitationMM],(OpenMeteoAPI[LocationID]=$B298)*(INT(OpenMeteoAPI[ForecastDateTime])=$C298))))</f>
        <v/>
      </c>
      <c r="I298" s="3" t="str" cm="1">
        <f t="array" ref="I298">IF($B298="","",AVERAGE(_xlfn._xlws.FILTER(OpenMeteoAPI[WindSpeedKMH],(OpenMeteoAPI[LocationID]=$B298)*(INT(OpenMeteoAPI[ForecastDateTime])=$C298))))</f>
        <v/>
      </c>
      <c r="J298" t="str" cm="1">
        <f t="array" ref="J298">IF($B298="","",_xlfn.MODE.SNGL(_xlfn._xlws.FILTER(OpenMeteoAPI[WeatherCode],(OpenMeteoAPI[LocationID]=$B298)*(INT(OpenMeteoAPI[ForecastDateTime])=$C298))))</f>
        <v/>
      </c>
      <c r="K298" t="str" cm="1">
        <f t="array" ref="K298">IF($J298="","",_xlfn.IFS($J298=0,"Clear",$J298&lt;=3,"Partly Cloudy",OR($J298=45,$J298=48),"Fog",AND($J298&gt;=51,$J298&lt;=67),"Drizzle",AND($J298&gt;=71,$J298&lt;=77),"Snow",AND($J298&gt;=80,$J298&lt;=82),"Rain Showers",AND($J298&gt;=95,$J298&lt;=99),"Thunderstorm",TRUE,"Cloudy"))</f>
        <v/>
      </c>
      <c r="L298" t="str" cm="1">
        <f t="array" ref="L298">IF($J298="","",_xlfn.IFS($J298=0,_xlfn.UNICHAR(9728),$J298&lt;=3,_xlfn.UNICHAR(9729),OR($J298=45,$J298=48),"~",AND($J298&gt;=51,$J298&lt;=67),_xlfn.UNICHAR(9748),AND($J298&gt;=71,$J298&lt;=77),_xlfn.UNICHAR(10052),AND($J298&gt;=80,$J298&lt;=82),_xlfn.UNICHAR(9748),AND($J298&gt;=95,$J298&lt;=99),_xlfn.UNICHAR(9889),TRUE,_xlfn.UNICHAR(9729)))</f>
        <v/>
      </c>
    </row>
    <row r="299" spans="1:12">
      <c r="A299" t="str" cm="1">
        <f t="array" ref="A299">_xlfn.LET(_xlpm.ids,_xlfn._xlws.FILTER(Locations[LocationID],Locations[LocationID]&lt;&gt;""),_xlpm.days,_xlfn._xlws.SORT(_xlfn.UNIQUE(INT(OpenMeteoAPI[ForecastDateTime]))),_xlpm.n,ROWS($A$2:A299),IF(_xlpm.n&gt;ROWS(_xlpm.ids)*ROWS(_xlpm.days),"",_xlfn.XLOOKUP(INDEX(_xlpm.ids,INT((_xlpm.n-1)/ROWS(_xlpm.days))+1),Locations[LocationID],Locations[Display Location])))</f>
        <v/>
      </c>
      <c r="B299" t="str" cm="1">
        <f t="array" ref="B299">_xlfn.LET(_xlpm.ids,_xlfn._xlws.FILTER(Locations[LocationID],Locations[LocationID]&lt;&gt;""),_xlpm.days,_xlfn._xlws.SORT(_xlfn.UNIQUE(INT(OpenMeteoAPI[ForecastDateTime]))),_xlpm.n,ROWS($B$2:B299),IF(_xlpm.n&gt;ROWS(_xlpm.ids)*ROWS(_xlpm.days),"",INDEX(_xlpm.ids,INT((_xlpm.n-1)/ROWS(_xlpm.days))+1)))</f>
        <v/>
      </c>
      <c r="C299" s="10" t="str" cm="1">
        <f t="array" ref="C299">_xlfn.LET(_xlpm.days,_xlfn._xlws.SORT(_xlfn.UNIQUE(INT(OpenMeteoAPI[ForecastDateTime]))),_xlpm.n,ROWS($C$2:C299),IF($B299="","",INDEX(_xlpm.days,MOD(_xlpm.n-1,ROWS(_xlpm.days))+1)))</f>
        <v/>
      </c>
      <c r="D299" s="3" t="str" cm="1">
        <f t="array" ref="D299">IF($B299="","",MAX(_xlfn._xlws.FILTER(OpenMeteoAPI[TemperatureC],(OpenMeteoAPI[LocationID]=$B299)*(INT(OpenMeteoAPI[ForecastDateTime])=$C299))))</f>
        <v/>
      </c>
      <c r="E299" s="3" t="str" cm="1">
        <f t="array" ref="E299">IF($B299="","",MIN(_xlfn._xlws.FILTER(OpenMeteoAPI[TemperatureC],(OpenMeteoAPI[LocationID]=$B299)*(INT(OpenMeteoAPI[ForecastDateTime])=$C299))))</f>
        <v/>
      </c>
      <c r="F299" s="4" t="str" cm="1">
        <f t="array" ref="F299">IF($B299="","",AVERAGE(_xlfn._xlws.FILTER(OpenMeteoAPI[RelativeHumidityPct],(OpenMeteoAPI[LocationID]=$B299)*(INT(OpenMeteoAPI[ForecastDateTime])=$C299)))/100)</f>
        <v/>
      </c>
      <c r="G299" s="4" t="str" cm="1">
        <f t="array" ref="G299">IF($B299="","",MAX(_xlfn._xlws.FILTER(OpenMeteoAPI[PrecipitationProbabilityPct],(OpenMeteoAPI[LocationID]=$B299)*(INT(OpenMeteoAPI[ForecastDateTime])=$C299)))/100)</f>
        <v/>
      </c>
      <c r="H299" s="3" t="str" cm="1">
        <f t="array" ref="H299">IF($B299="","",SUM(_xlfn._xlws.FILTER(OpenMeteoAPI[PrecipitationMM],(OpenMeteoAPI[LocationID]=$B299)*(INT(OpenMeteoAPI[ForecastDateTime])=$C299))))</f>
        <v/>
      </c>
      <c r="I299" s="3" t="str" cm="1">
        <f t="array" ref="I299">IF($B299="","",AVERAGE(_xlfn._xlws.FILTER(OpenMeteoAPI[WindSpeedKMH],(OpenMeteoAPI[LocationID]=$B299)*(INT(OpenMeteoAPI[ForecastDateTime])=$C299))))</f>
        <v/>
      </c>
      <c r="J299" t="str" cm="1">
        <f t="array" ref="J299">IF($B299="","",_xlfn.MODE.SNGL(_xlfn._xlws.FILTER(OpenMeteoAPI[WeatherCode],(OpenMeteoAPI[LocationID]=$B299)*(INT(OpenMeteoAPI[ForecastDateTime])=$C299))))</f>
        <v/>
      </c>
      <c r="K299" t="str" cm="1">
        <f t="array" ref="K299">IF($J299="","",_xlfn.IFS($J299=0,"Clear",$J299&lt;=3,"Partly Cloudy",OR($J299=45,$J299=48),"Fog",AND($J299&gt;=51,$J299&lt;=67),"Drizzle",AND($J299&gt;=71,$J299&lt;=77),"Snow",AND($J299&gt;=80,$J299&lt;=82),"Rain Showers",AND($J299&gt;=95,$J299&lt;=99),"Thunderstorm",TRUE,"Cloudy"))</f>
        <v/>
      </c>
      <c r="L299" t="str" cm="1">
        <f t="array" ref="L299">IF($J299="","",_xlfn.IFS($J299=0,_xlfn.UNICHAR(9728),$J299&lt;=3,_xlfn.UNICHAR(9729),OR($J299=45,$J299=48),"~",AND($J299&gt;=51,$J299&lt;=67),_xlfn.UNICHAR(9748),AND($J299&gt;=71,$J299&lt;=77),_xlfn.UNICHAR(10052),AND($J299&gt;=80,$J299&lt;=82),_xlfn.UNICHAR(9748),AND($J299&gt;=95,$J299&lt;=99),_xlfn.UNICHAR(9889),TRUE,_xlfn.UNICHAR(9729)))</f>
        <v/>
      </c>
    </row>
    <row r="300" spans="1:12">
      <c r="A300" t="str" cm="1">
        <f t="array" ref="A300">_xlfn.LET(_xlpm.ids,_xlfn._xlws.FILTER(Locations[LocationID],Locations[LocationID]&lt;&gt;""),_xlpm.days,_xlfn._xlws.SORT(_xlfn.UNIQUE(INT(OpenMeteoAPI[ForecastDateTime]))),_xlpm.n,ROWS($A$2:A300),IF(_xlpm.n&gt;ROWS(_xlpm.ids)*ROWS(_xlpm.days),"",_xlfn.XLOOKUP(INDEX(_xlpm.ids,INT((_xlpm.n-1)/ROWS(_xlpm.days))+1),Locations[LocationID],Locations[Display Location])))</f>
        <v/>
      </c>
      <c r="B300" t="str" cm="1">
        <f t="array" ref="B300">_xlfn.LET(_xlpm.ids,_xlfn._xlws.FILTER(Locations[LocationID],Locations[LocationID]&lt;&gt;""),_xlpm.days,_xlfn._xlws.SORT(_xlfn.UNIQUE(INT(OpenMeteoAPI[ForecastDateTime]))),_xlpm.n,ROWS($B$2:B300),IF(_xlpm.n&gt;ROWS(_xlpm.ids)*ROWS(_xlpm.days),"",INDEX(_xlpm.ids,INT((_xlpm.n-1)/ROWS(_xlpm.days))+1)))</f>
        <v/>
      </c>
      <c r="C300" s="10" t="str" cm="1">
        <f t="array" ref="C300">_xlfn.LET(_xlpm.days,_xlfn._xlws.SORT(_xlfn.UNIQUE(INT(OpenMeteoAPI[ForecastDateTime]))),_xlpm.n,ROWS($C$2:C300),IF($B300="","",INDEX(_xlpm.days,MOD(_xlpm.n-1,ROWS(_xlpm.days))+1)))</f>
        <v/>
      </c>
      <c r="D300" s="3" t="str" cm="1">
        <f t="array" ref="D300">IF($B300="","",MAX(_xlfn._xlws.FILTER(OpenMeteoAPI[TemperatureC],(OpenMeteoAPI[LocationID]=$B300)*(INT(OpenMeteoAPI[ForecastDateTime])=$C300))))</f>
        <v/>
      </c>
      <c r="E300" s="3" t="str" cm="1">
        <f t="array" ref="E300">IF($B300="","",MIN(_xlfn._xlws.FILTER(OpenMeteoAPI[TemperatureC],(OpenMeteoAPI[LocationID]=$B300)*(INT(OpenMeteoAPI[ForecastDateTime])=$C300))))</f>
        <v/>
      </c>
      <c r="F300" s="4" t="str" cm="1">
        <f t="array" ref="F300">IF($B300="","",AVERAGE(_xlfn._xlws.FILTER(OpenMeteoAPI[RelativeHumidityPct],(OpenMeteoAPI[LocationID]=$B300)*(INT(OpenMeteoAPI[ForecastDateTime])=$C300)))/100)</f>
        <v/>
      </c>
      <c r="G300" s="4" t="str" cm="1">
        <f t="array" ref="G300">IF($B300="","",MAX(_xlfn._xlws.FILTER(OpenMeteoAPI[PrecipitationProbabilityPct],(OpenMeteoAPI[LocationID]=$B300)*(INT(OpenMeteoAPI[ForecastDateTime])=$C300)))/100)</f>
        <v/>
      </c>
      <c r="H300" s="3" t="str" cm="1">
        <f t="array" ref="H300">IF($B300="","",SUM(_xlfn._xlws.FILTER(OpenMeteoAPI[PrecipitationMM],(OpenMeteoAPI[LocationID]=$B300)*(INT(OpenMeteoAPI[ForecastDateTime])=$C300))))</f>
        <v/>
      </c>
      <c r="I300" s="3" t="str" cm="1">
        <f t="array" ref="I300">IF($B300="","",AVERAGE(_xlfn._xlws.FILTER(OpenMeteoAPI[WindSpeedKMH],(OpenMeteoAPI[LocationID]=$B300)*(INT(OpenMeteoAPI[ForecastDateTime])=$C300))))</f>
        <v/>
      </c>
      <c r="J300" t="str" cm="1">
        <f t="array" ref="J300">IF($B300="","",_xlfn.MODE.SNGL(_xlfn._xlws.FILTER(OpenMeteoAPI[WeatherCode],(OpenMeteoAPI[LocationID]=$B300)*(INT(OpenMeteoAPI[ForecastDateTime])=$C300))))</f>
        <v/>
      </c>
      <c r="K300" t="str" cm="1">
        <f t="array" ref="K300">IF($J300="","",_xlfn.IFS($J300=0,"Clear",$J300&lt;=3,"Partly Cloudy",OR($J300=45,$J300=48),"Fog",AND($J300&gt;=51,$J300&lt;=67),"Drizzle",AND($J300&gt;=71,$J300&lt;=77),"Snow",AND($J300&gt;=80,$J300&lt;=82),"Rain Showers",AND($J300&gt;=95,$J300&lt;=99),"Thunderstorm",TRUE,"Cloudy"))</f>
        <v/>
      </c>
      <c r="L300" t="str" cm="1">
        <f t="array" ref="L300">IF($J300="","",_xlfn.IFS($J300=0,_xlfn.UNICHAR(9728),$J300&lt;=3,_xlfn.UNICHAR(9729),OR($J300=45,$J300=48),"~",AND($J300&gt;=51,$J300&lt;=67),_xlfn.UNICHAR(9748),AND($J300&gt;=71,$J300&lt;=77),_xlfn.UNICHAR(10052),AND($J300&gt;=80,$J300&lt;=82),_xlfn.UNICHAR(9748),AND($J300&gt;=95,$J300&lt;=99),_xlfn.UNICHAR(9889),TRUE,_xlfn.UNICHAR(9729)))</f>
        <v/>
      </c>
    </row>
    <row r="301" spans="1:12">
      <c r="A301" t="str" cm="1">
        <f t="array" ref="A301">_xlfn.LET(_xlpm.ids,_xlfn._xlws.FILTER(Locations[LocationID],Locations[LocationID]&lt;&gt;""),_xlpm.days,_xlfn._xlws.SORT(_xlfn.UNIQUE(INT(OpenMeteoAPI[ForecastDateTime]))),_xlpm.n,ROWS($A$2:A301),IF(_xlpm.n&gt;ROWS(_xlpm.ids)*ROWS(_xlpm.days),"",_xlfn.XLOOKUP(INDEX(_xlpm.ids,INT((_xlpm.n-1)/ROWS(_xlpm.days))+1),Locations[LocationID],Locations[Display Location])))</f>
        <v/>
      </c>
      <c r="B301" t="str" cm="1">
        <f t="array" ref="B301">_xlfn.LET(_xlpm.ids,_xlfn._xlws.FILTER(Locations[LocationID],Locations[LocationID]&lt;&gt;""),_xlpm.days,_xlfn._xlws.SORT(_xlfn.UNIQUE(INT(OpenMeteoAPI[ForecastDateTime]))),_xlpm.n,ROWS($B$2:B301),IF(_xlpm.n&gt;ROWS(_xlpm.ids)*ROWS(_xlpm.days),"",INDEX(_xlpm.ids,INT((_xlpm.n-1)/ROWS(_xlpm.days))+1)))</f>
        <v/>
      </c>
      <c r="C301" s="10" t="str" cm="1">
        <f t="array" ref="C301">_xlfn.LET(_xlpm.days,_xlfn._xlws.SORT(_xlfn.UNIQUE(INT(OpenMeteoAPI[ForecastDateTime]))),_xlpm.n,ROWS($C$2:C301),IF($B301="","",INDEX(_xlpm.days,MOD(_xlpm.n-1,ROWS(_xlpm.days))+1)))</f>
        <v/>
      </c>
      <c r="D301" s="3" t="str" cm="1">
        <f t="array" ref="D301">IF($B301="","",MAX(_xlfn._xlws.FILTER(OpenMeteoAPI[TemperatureC],(OpenMeteoAPI[LocationID]=$B301)*(INT(OpenMeteoAPI[ForecastDateTime])=$C301))))</f>
        <v/>
      </c>
      <c r="E301" s="3" t="str" cm="1">
        <f t="array" ref="E301">IF($B301="","",MIN(_xlfn._xlws.FILTER(OpenMeteoAPI[TemperatureC],(OpenMeteoAPI[LocationID]=$B301)*(INT(OpenMeteoAPI[ForecastDateTime])=$C301))))</f>
        <v/>
      </c>
      <c r="F301" s="4" t="str" cm="1">
        <f t="array" ref="F301">IF($B301="","",AVERAGE(_xlfn._xlws.FILTER(OpenMeteoAPI[RelativeHumidityPct],(OpenMeteoAPI[LocationID]=$B301)*(INT(OpenMeteoAPI[ForecastDateTime])=$C301)))/100)</f>
        <v/>
      </c>
      <c r="G301" s="4" t="str" cm="1">
        <f t="array" ref="G301">IF($B301="","",MAX(_xlfn._xlws.FILTER(OpenMeteoAPI[PrecipitationProbabilityPct],(OpenMeteoAPI[LocationID]=$B301)*(INT(OpenMeteoAPI[ForecastDateTime])=$C301)))/100)</f>
        <v/>
      </c>
      <c r="H301" s="3" t="str" cm="1">
        <f t="array" ref="H301">IF($B301="","",SUM(_xlfn._xlws.FILTER(OpenMeteoAPI[PrecipitationMM],(OpenMeteoAPI[LocationID]=$B301)*(INT(OpenMeteoAPI[ForecastDateTime])=$C301))))</f>
        <v/>
      </c>
      <c r="I301" s="3" t="str" cm="1">
        <f t="array" ref="I301">IF($B301="","",AVERAGE(_xlfn._xlws.FILTER(OpenMeteoAPI[WindSpeedKMH],(OpenMeteoAPI[LocationID]=$B301)*(INT(OpenMeteoAPI[ForecastDateTime])=$C301))))</f>
        <v/>
      </c>
      <c r="J301" t="str" cm="1">
        <f t="array" ref="J301">IF($B301="","",_xlfn.MODE.SNGL(_xlfn._xlws.FILTER(OpenMeteoAPI[WeatherCode],(OpenMeteoAPI[LocationID]=$B301)*(INT(OpenMeteoAPI[ForecastDateTime])=$C301))))</f>
        <v/>
      </c>
      <c r="K301" t="str" cm="1">
        <f t="array" ref="K301">IF($J301="","",_xlfn.IFS($J301=0,"Clear",$J301&lt;=3,"Partly Cloudy",OR($J301=45,$J301=48),"Fog",AND($J301&gt;=51,$J301&lt;=67),"Drizzle",AND($J301&gt;=71,$J301&lt;=77),"Snow",AND($J301&gt;=80,$J301&lt;=82),"Rain Showers",AND($J301&gt;=95,$J301&lt;=99),"Thunderstorm",TRUE,"Cloudy"))</f>
        <v/>
      </c>
      <c r="L301" t="str" cm="1">
        <f t="array" ref="L301">IF($J301="","",_xlfn.IFS($J301=0,_xlfn.UNICHAR(9728),$J301&lt;=3,_xlfn.UNICHAR(9729),OR($J301=45,$J301=48),"~",AND($J301&gt;=51,$J301&lt;=67),_xlfn.UNICHAR(9748),AND($J301&gt;=71,$J301&lt;=77),_xlfn.UNICHAR(10052),AND($J301&gt;=80,$J301&lt;=82),_xlfn.UNICHAR(9748),AND($J301&gt;=95,$J301&lt;=99),_xlfn.UNICHAR(9889),TRUE,_xlfn.UNICHAR(9729)))</f>
        <v/>
      </c>
    </row>
    <row r="302" spans="1:12">
      <c r="A302" t="str" cm="1">
        <f t="array" ref="A302">_xlfn.LET(_xlpm.ids,_xlfn._xlws.FILTER(Locations[LocationID],Locations[LocationID]&lt;&gt;""),_xlpm.days,_xlfn._xlws.SORT(_xlfn.UNIQUE(INT(OpenMeteoAPI[ForecastDateTime]))),_xlpm.n,ROWS($A$2:A302),IF(_xlpm.n&gt;ROWS(_xlpm.ids)*ROWS(_xlpm.days),"",_xlfn.XLOOKUP(INDEX(_xlpm.ids,INT((_xlpm.n-1)/ROWS(_xlpm.days))+1),Locations[LocationID],Locations[Display Location])))</f>
        <v/>
      </c>
      <c r="B302" t="str" cm="1">
        <f t="array" ref="B302">_xlfn.LET(_xlpm.ids,_xlfn._xlws.FILTER(Locations[LocationID],Locations[LocationID]&lt;&gt;""),_xlpm.days,_xlfn._xlws.SORT(_xlfn.UNIQUE(INT(OpenMeteoAPI[ForecastDateTime]))),_xlpm.n,ROWS($B$2:B302),IF(_xlpm.n&gt;ROWS(_xlpm.ids)*ROWS(_xlpm.days),"",INDEX(_xlpm.ids,INT((_xlpm.n-1)/ROWS(_xlpm.days))+1)))</f>
        <v/>
      </c>
      <c r="C302" s="10" t="str" cm="1">
        <f t="array" ref="C302">_xlfn.LET(_xlpm.days,_xlfn._xlws.SORT(_xlfn.UNIQUE(INT(OpenMeteoAPI[ForecastDateTime]))),_xlpm.n,ROWS($C$2:C302),IF($B302="","",INDEX(_xlpm.days,MOD(_xlpm.n-1,ROWS(_xlpm.days))+1)))</f>
        <v/>
      </c>
      <c r="D302" s="3" t="str" cm="1">
        <f t="array" ref="D302">IF($B302="","",MAX(_xlfn._xlws.FILTER(OpenMeteoAPI[TemperatureC],(OpenMeteoAPI[LocationID]=$B302)*(INT(OpenMeteoAPI[ForecastDateTime])=$C302))))</f>
        <v/>
      </c>
      <c r="E302" s="3" t="str" cm="1">
        <f t="array" ref="E302">IF($B302="","",MIN(_xlfn._xlws.FILTER(OpenMeteoAPI[TemperatureC],(OpenMeteoAPI[LocationID]=$B302)*(INT(OpenMeteoAPI[ForecastDateTime])=$C302))))</f>
        <v/>
      </c>
      <c r="F302" s="4" t="str" cm="1">
        <f t="array" ref="F302">IF($B302="","",AVERAGE(_xlfn._xlws.FILTER(OpenMeteoAPI[RelativeHumidityPct],(OpenMeteoAPI[LocationID]=$B302)*(INT(OpenMeteoAPI[ForecastDateTime])=$C302)))/100)</f>
        <v/>
      </c>
      <c r="G302" s="4" t="str" cm="1">
        <f t="array" ref="G302">IF($B302="","",MAX(_xlfn._xlws.FILTER(OpenMeteoAPI[PrecipitationProbabilityPct],(OpenMeteoAPI[LocationID]=$B302)*(INT(OpenMeteoAPI[ForecastDateTime])=$C302)))/100)</f>
        <v/>
      </c>
      <c r="H302" s="3" t="str" cm="1">
        <f t="array" ref="H302">IF($B302="","",SUM(_xlfn._xlws.FILTER(OpenMeteoAPI[PrecipitationMM],(OpenMeteoAPI[LocationID]=$B302)*(INT(OpenMeteoAPI[ForecastDateTime])=$C302))))</f>
        <v/>
      </c>
      <c r="I302" s="3" t="str" cm="1">
        <f t="array" ref="I302">IF($B302="","",AVERAGE(_xlfn._xlws.FILTER(OpenMeteoAPI[WindSpeedKMH],(OpenMeteoAPI[LocationID]=$B302)*(INT(OpenMeteoAPI[ForecastDateTime])=$C302))))</f>
        <v/>
      </c>
      <c r="J302" t="str" cm="1">
        <f t="array" ref="J302">IF($B302="","",_xlfn.MODE.SNGL(_xlfn._xlws.FILTER(OpenMeteoAPI[WeatherCode],(OpenMeteoAPI[LocationID]=$B302)*(INT(OpenMeteoAPI[ForecastDateTime])=$C302))))</f>
        <v/>
      </c>
      <c r="K302" t="str" cm="1">
        <f t="array" ref="K302">IF($J302="","",_xlfn.IFS($J302=0,"Clear",$J302&lt;=3,"Partly Cloudy",OR($J302=45,$J302=48),"Fog",AND($J302&gt;=51,$J302&lt;=67),"Drizzle",AND($J302&gt;=71,$J302&lt;=77),"Snow",AND($J302&gt;=80,$J302&lt;=82),"Rain Showers",AND($J302&gt;=95,$J302&lt;=99),"Thunderstorm",TRUE,"Cloudy"))</f>
        <v/>
      </c>
      <c r="L302" t="str" cm="1">
        <f t="array" ref="L302">IF($J302="","",_xlfn.IFS($J302=0,_xlfn.UNICHAR(9728),$J302&lt;=3,_xlfn.UNICHAR(9729),OR($J302=45,$J302=48),"~",AND($J302&gt;=51,$J302&lt;=67),_xlfn.UNICHAR(9748),AND($J302&gt;=71,$J302&lt;=77),_xlfn.UNICHAR(10052),AND($J302&gt;=80,$J302&lt;=82),_xlfn.UNICHAR(9748),AND($J302&gt;=95,$J302&lt;=99),_xlfn.UNICHAR(9889),TRUE,_xlfn.UNICHAR(9729)))</f>
        <v/>
      </c>
    </row>
    <row r="303" spans="1:12">
      <c r="A303" t="str" cm="1">
        <f t="array" ref="A303">_xlfn.LET(_xlpm.ids,_xlfn._xlws.FILTER(Locations[LocationID],Locations[LocationID]&lt;&gt;""),_xlpm.days,_xlfn._xlws.SORT(_xlfn.UNIQUE(INT(OpenMeteoAPI[ForecastDateTime]))),_xlpm.n,ROWS($A$2:A303),IF(_xlpm.n&gt;ROWS(_xlpm.ids)*ROWS(_xlpm.days),"",_xlfn.XLOOKUP(INDEX(_xlpm.ids,INT((_xlpm.n-1)/ROWS(_xlpm.days))+1),Locations[LocationID],Locations[Display Location])))</f>
        <v/>
      </c>
      <c r="B303" t="str" cm="1">
        <f t="array" ref="B303">_xlfn.LET(_xlpm.ids,_xlfn._xlws.FILTER(Locations[LocationID],Locations[LocationID]&lt;&gt;""),_xlpm.days,_xlfn._xlws.SORT(_xlfn.UNIQUE(INT(OpenMeteoAPI[ForecastDateTime]))),_xlpm.n,ROWS($B$2:B303),IF(_xlpm.n&gt;ROWS(_xlpm.ids)*ROWS(_xlpm.days),"",INDEX(_xlpm.ids,INT((_xlpm.n-1)/ROWS(_xlpm.days))+1)))</f>
        <v/>
      </c>
      <c r="C303" s="10" t="str" cm="1">
        <f t="array" ref="C303">_xlfn.LET(_xlpm.days,_xlfn._xlws.SORT(_xlfn.UNIQUE(INT(OpenMeteoAPI[ForecastDateTime]))),_xlpm.n,ROWS($C$2:C303),IF($B303="","",INDEX(_xlpm.days,MOD(_xlpm.n-1,ROWS(_xlpm.days))+1)))</f>
        <v/>
      </c>
      <c r="D303" s="3" t="str" cm="1">
        <f t="array" ref="D303">IF($B303="","",MAX(_xlfn._xlws.FILTER(OpenMeteoAPI[TemperatureC],(OpenMeteoAPI[LocationID]=$B303)*(INT(OpenMeteoAPI[ForecastDateTime])=$C303))))</f>
        <v/>
      </c>
      <c r="E303" s="3" t="str" cm="1">
        <f t="array" ref="E303">IF($B303="","",MIN(_xlfn._xlws.FILTER(OpenMeteoAPI[TemperatureC],(OpenMeteoAPI[LocationID]=$B303)*(INT(OpenMeteoAPI[ForecastDateTime])=$C303))))</f>
        <v/>
      </c>
      <c r="F303" s="4" t="str" cm="1">
        <f t="array" ref="F303">IF($B303="","",AVERAGE(_xlfn._xlws.FILTER(OpenMeteoAPI[RelativeHumidityPct],(OpenMeteoAPI[LocationID]=$B303)*(INT(OpenMeteoAPI[ForecastDateTime])=$C303)))/100)</f>
        <v/>
      </c>
      <c r="G303" s="4" t="str" cm="1">
        <f t="array" ref="G303">IF($B303="","",MAX(_xlfn._xlws.FILTER(OpenMeteoAPI[PrecipitationProbabilityPct],(OpenMeteoAPI[LocationID]=$B303)*(INT(OpenMeteoAPI[ForecastDateTime])=$C303)))/100)</f>
        <v/>
      </c>
      <c r="H303" s="3" t="str" cm="1">
        <f t="array" ref="H303">IF($B303="","",SUM(_xlfn._xlws.FILTER(OpenMeteoAPI[PrecipitationMM],(OpenMeteoAPI[LocationID]=$B303)*(INT(OpenMeteoAPI[ForecastDateTime])=$C303))))</f>
        <v/>
      </c>
      <c r="I303" s="3" t="str" cm="1">
        <f t="array" ref="I303">IF($B303="","",AVERAGE(_xlfn._xlws.FILTER(OpenMeteoAPI[WindSpeedKMH],(OpenMeteoAPI[LocationID]=$B303)*(INT(OpenMeteoAPI[ForecastDateTime])=$C303))))</f>
        <v/>
      </c>
      <c r="J303" t="str" cm="1">
        <f t="array" ref="J303">IF($B303="","",_xlfn.MODE.SNGL(_xlfn._xlws.FILTER(OpenMeteoAPI[WeatherCode],(OpenMeteoAPI[LocationID]=$B303)*(INT(OpenMeteoAPI[ForecastDateTime])=$C303))))</f>
        <v/>
      </c>
      <c r="K303" t="str" cm="1">
        <f t="array" ref="K303">IF($J303="","",_xlfn.IFS($J303=0,"Clear",$J303&lt;=3,"Partly Cloudy",OR($J303=45,$J303=48),"Fog",AND($J303&gt;=51,$J303&lt;=67),"Drizzle",AND($J303&gt;=71,$J303&lt;=77),"Snow",AND($J303&gt;=80,$J303&lt;=82),"Rain Showers",AND($J303&gt;=95,$J303&lt;=99),"Thunderstorm",TRUE,"Cloudy"))</f>
        <v/>
      </c>
      <c r="L303" t="str" cm="1">
        <f t="array" ref="L303">IF($J303="","",_xlfn.IFS($J303=0,_xlfn.UNICHAR(9728),$J303&lt;=3,_xlfn.UNICHAR(9729),OR($J303=45,$J303=48),"~",AND($J303&gt;=51,$J303&lt;=67),_xlfn.UNICHAR(9748),AND($J303&gt;=71,$J303&lt;=77),_xlfn.UNICHAR(10052),AND($J303&gt;=80,$J303&lt;=82),_xlfn.UNICHAR(9748),AND($J303&gt;=95,$J303&lt;=99),_xlfn.UNICHAR(9889),TRUE,_xlfn.UNICHAR(9729)))</f>
        <v/>
      </c>
    </row>
    <row r="304" spans="1:12">
      <c r="A304" t="str" cm="1">
        <f t="array" ref="A304">_xlfn.LET(_xlpm.ids,_xlfn._xlws.FILTER(Locations[LocationID],Locations[LocationID]&lt;&gt;""),_xlpm.days,_xlfn._xlws.SORT(_xlfn.UNIQUE(INT(OpenMeteoAPI[ForecastDateTime]))),_xlpm.n,ROWS($A$2:A304),IF(_xlpm.n&gt;ROWS(_xlpm.ids)*ROWS(_xlpm.days),"",_xlfn.XLOOKUP(INDEX(_xlpm.ids,INT((_xlpm.n-1)/ROWS(_xlpm.days))+1),Locations[LocationID],Locations[Display Location])))</f>
        <v/>
      </c>
      <c r="B304" t="str" cm="1">
        <f t="array" ref="B304">_xlfn.LET(_xlpm.ids,_xlfn._xlws.FILTER(Locations[LocationID],Locations[LocationID]&lt;&gt;""),_xlpm.days,_xlfn._xlws.SORT(_xlfn.UNIQUE(INT(OpenMeteoAPI[ForecastDateTime]))),_xlpm.n,ROWS($B$2:B304),IF(_xlpm.n&gt;ROWS(_xlpm.ids)*ROWS(_xlpm.days),"",INDEX(_xlpm.ids,INT((_xlpm.n-1)/ROWS(_xlpm.days))+1)))</f>
        <v/>
      </c>
      <c r="C304" s="10" t="str" cm="1">
        <f t="array" ref="C304">_xlfn.LET(_xlpm.days,_xlfn._xlws.SORT(_xlfn.UNIQUE(INT(OpenMeteoAPI[ForecastDateTime]))),_xlpm.n,ROWS($C$2:C304),IF($B304="","",INDEX(_xlpm.days,MOD(_xlpm.n-1,ROWS(_xlpm.days))+1)))</f>
        <v/>
      </c>
      <c r="D304" s="3" t="str" cm="1">
        <f t="array" ref="D304">IF($B304="","",MAX(_xlfn._xlws.FILTER(OpenMeteoAPI[TemperatureC],(OpenMeteoAPI[LocationID]=$B304)*(INT(OpenMeteoAPI[ForecastDateTime])=$C304))))</f>
        <v/>
      </c>
      <c r="E304" s="3" t="str" cm="1">
        <f t="array" ref="E304">IF($B304="","",MIN(_xlfn._xlws.FILTER(OpenMeteoAPI[TemperatureC],(OpenMeteoAPI[LocationID]=$B304)*(INT(OpenMeteoAPI[ForecastDateTime])=$C304))))</f>
        <v/>
      </c>
      <c r="F304" s="4" t="str" cm="1">
        <f t="array" ref="F304">IF($B304="","",AVERAGE(_xlfn._xlws.FILTER(OpenMeteoAPI[RelativeHumidityPct],(OpenMeteoAPI[LocationID]=$B304)*(INT(OpenMeteoAPI[ForecastDateTime])=$C304)))/100)</f>
        <v/>
      </c>
      <c r="G304" s="4" t="str" cm="1">
        <f t="array" ref="G304">IF($B304="","",MAX(_xlfn._xlws.FILTER(OpenMeteoAPI[PrecipitationProbabilityPct],(OpenMeteoAPI[LocationID]=$B304)*(INT(OpenMeteoAPI[ForecastDateTime])=$C304)))/100)</f>
        <v/>
      </c>
      <c r="H304" s="3" t="str" cm="1">
        <f t="array" ref="H304">IF($B304="","",SUM(_xlfn._xlws.FILTER(OpenMeteoAPI[PrecipitationMM],(OpenMeteoAPI[LocationID]=$B304)*(INT(OpenMeteoAPI[ForecastDateTime])=$C304))))</f>
        <v/>
      </c>
      <c r="I304" s="3" t="str" cm="1">
        <f t="array" ref="I304">IF($B304="","",AVERAGE(_xlfn._xlws.FILTER(OpenMeteoAPI[WindSpeedKMH],(OpenMeteoAPI[LocationID]=$B304)*(INT(OpenMeteoAPI[ForecastDateTime])=$C304))))</f>
        <v/>
      </c>
      <c r="J304" t="str" cm="1">
        <f t="array" ref="J304">IF($B304="","",_xlfn.MODE.SNGL(_xlfn._xlws.FILTER(OpenMeteoAPI[WeatherCode],(OpenMeteoAPI[LocationID]=$B304)*(INT(OpenMeteoAPI[ForecastDateTime])=$C304))))</f>
        <v/>
      </c>
      <c r="K304" t="str" cm="1">
        <f t="array" ref="K304">IF($J304="","",_xlfn.IFS($J304=0,"Clear",$J304&lt;=3,"Partly Cloudy",OR($J304=45,$J304=48),"Fog",AND($J304&gt;=51,$J304&lt;=67),"Drizzle",AND($J304&gt;=71,$J304&lt;=77),"Snow",AND($J304&gt;=80,$J304&lt;=82),"Rain Showers",AND($J304&gt;=95,$J304&lt;=99),"Thunderstorm",TRUE,"Cloudy"))</f>
        <v/>
      </c>
      <c r="L304" t="str" cm="1">
        <f t="array" ref="L304">IF($J304="","",_xlfn.IFS($J304=0,_xlfn.UNICHAR(9728),$J304&lt;=3,_xlfn.UNICHAR(9729),OR($J304=45,$J304=48),"~",AND($J304&gt;=51,$J304&lt;=67),_xlfn.UNICHAR(9748),AND($J304&gt;=71,$J304&lt;=77),_xlfn.UNICHAR(10052),AND($J304&gt;=80,$J304&lt;=82),_xlfn.UNICHAR(9748),AND($J304&gt;=95,$J304&lt;=99),_xlfn.UNICHAR(9889),TRUE,_xlfn.UNICHAR(9729)))</f>
        <v/>
      </c>
    </row>
    <row r="305" spans="1:12">
      <c r="A305" t="str" cm="1">
        <f t="array" ref="A305">_xlfn.LET(_xlpm.ids,_xlfn._xlws.FILTER(Locations[LocationID],Locations[LocationID]&lt;&gt;""),_xlpm.days,_xlfn._xlws.SORT(_xlfn.UNIQUE(INT(OpenMeteoAPI[ForecastDateTime]))),_xlpm.n,ROWS($A$2:A305),IF(_xlpm.n&gt;ROWS(_xlpm.ids)*ROWS(_xlpm.days),"",_xlfn.XLOOKUP(INDEX(_xlpm.ids,INT((_xlpm.n-1)/ROWS(_xlpm.days))+1),Locations[LocationID],Locations[Display Location])))</f>
        <v/>
      </c>
      <c r="B305" t="str" cm="1">
        <f t="array" ref="B305">_xlfn.LET(_xlpm.ids,_xlfn._xlws.FILTER(Locations[LocationID],Locations[LocationID]&lt;&gt;""),_xlpm.days,_xlfn._xlws.SORT(_xlfn.UNIQUE(INT(OpenMeteoAPI[ForecastDateTime]))),_xlpm.n,ROWS($B$2:B305),IF(_xlpm.n&gt;ROWS(_xlpm.ids)*ROWS(_xlpm.days),"",INDEX(_xlpm.ids,INT((_xlpm.n-1)/ROWS(_xlpm.days))+1)))</f>
        <v/>
      </c>
      <c r="C305" s="10" t="str" cm="1">
        <f t="array" ref="C305">_xlfn.LET(_xlpm.days,_xlfn._xlws.SORT(_xlfn.UNIQUE(INT(OpenMeteoAPI[ForecastDateTime]))),_xlpm.n,ROWS($C$2:C305),IF($B305="","",INDEX(_xlpm.days,MOD(_xlpm.n-1,ROWS(_xlpm.days))+1)))</f>
        <v/>
      </c>
      <c r="D305" s="3" t="str" cm="1">
        <f t="array" ref="D305">IF($B305="","",MAX(_xlfn._xlws.FILTER(OpenMeteoAPI[TemperatureC],(OpenMeteoAPI[LocationID]=$B305)*(INT(OpenMeteoAPI[ForecastDateTime])=$C305))))</f>
        <v/>
      </c>
      <c r="E305" s="3" t="str" cm="1">
        <f t="array" ref="E305">IF($B305="","",MIN(_xlfn._xlws.FILTER(OpenMeteoAPI[TemperatureC],(OpenMeteoAPI[LocationID]=$B305)*(INT(OpenMeteoAPI[ForecastDateTime])=$C305))))</f>
        <v/>
      </c>
      <c r="F305" s="4" t="str" cm="1">
        <f t="array" ref="F305">IF($B305="","",AVERAGE(_xlfn._xlws.FILTER(OpenMeteoAPI[RelativeHumidityPct],(OpenMeteoAPI[LocationID]=$B305)*(INT(OpenMeteoAPI[ForecastDateTime])=$C305)))/100)</f>
        <v/>
      </c>
      <c r="G305" s="4" t="str" cm="1">
        <f t="array" ref="G305">IF($B305="","",MAX(_xlfn._xlws.FILTER(OpenMeteoAPI[PrecipitationProbabilityPct],(OpenMeteoAPI[LocationID]=$B305)*(INT(OpenMeteoAPI[ForecastDateTime])=$C305)))/100)</f>
        <v/>
      </c>
      <c r="H305" s="3" t="str" cm="1">
        <f t="array" ref="H305">IF($B305="","",SUM(_xlfn._xlws.FILTER(OpenMeteoAPI[PrecipitationMM],(OpenMeteoAPI[LocationID]=$B305)*(INT(OpenMeteoAPI[ForecastDateTime])=$C305))))</f>
        <v/>
      </c>
      <c r="I305" s="3" t="str" cm="1">
        <f t="array" ref="I305">IF($B305="","",AVERAGE(_xlfn._xlws.FILTER(OpenMeteoAPI[WindSpeedKMH],(OpenMeteoAPI[LocationID]=$B305)*(INT(OpenMeteoAPI[ForecastDateTime])=$C305))))</f>
        <v/>
      </c>
      <c r="J305" t="str" cm="1">
        <f t="array" ref="J305">IF($B305="","",_xlfn.MODE.SNGL(_xlfn._xlws.FILTER(OpenMeteoAPI[WeatherCode],(OpenMeteoAPI[LocationID]=$B305)*(INT(OpenMeteoAPI[ForecastDateTime])=$C305))))</f>
        <v/>
      </c>
      <c r="K305" t="str" cm="1">
        <f t="array" ref="K305">IF($J305="","",_xlfn.IFS($J305=0,"Clear",$J305&lt;=3,"Partly Cloudy",OR($J305=45,$J305=48),"Fog",AND($J305&gt;=51,$J305&lt;=67),"Drizzle",AND($J305&gt;=71,$J305&lt;=77),"Snow",AND($J305&gt;=80,$J305&lt;=82),"Rain Showers",AND($J305&gt;=95,$J305&lt;=99),"Thunderstorm",TRUE,"Cloudy"))</f>
        <v/>
      </c>
      <c r="L305" t="str" cm="1">
        <f t="array" ref="L305">IF($J305="","",_xlfn.IFS($J305=0,_xlfn.UNICHAR(9728),$J305&lt;=3,_xlfn.UNICHAR(9729),OR($J305=45,$J305=48),"~",AND($J305&gt;=51,$J305&lt;=67),_xlfn.UNICHAR(9748),AND($J305&gt;=71,$J305&lt;=77),_xlfn.UNICHAR(10052),AND($J305&gt;=80,$J305&lt;=82),_xlfn.UNICHAR(9748),AND($J305&gt;=95,$J305&lt;=99),_xlfn.UNICHAR(9889),TRUE,_xlfn.UNICHAR(9729)))</f>
        <v/>
      </c>
    </row>
    <row r="306" spans="1:12">
      <c r="A306" t="str" cm="1">
        <f t="array" ref="A306">_xlfn.LET(_xlpm.ids,_xlfn._xlws.FILTER(Locations[LocationID],Locations[LocationID]&lt;&gt;""),_xlpm.days,_xlfn._xlws.SORT(_xlfn.UNIQUE(INT(OpenMeteoAPI[ForecastDateTime]))),_xlpm.n,ROWS($A$2:A306),IF(_xlpm.n&gt;ROWS(_xlpm.ids)*ROWS(_xlpm.days),"",_xlfn.XLOOKUP(INDEX(_xlpm.ids,INT((_xlpm.n-1)/ROWS(_xlpm.days))+1),Locations[LocationID],Locations[Display Location])))</f>
        <v/>
      </c>
      <c r="B306" t="str" cm="1">
        <f t="array" ref="B306">_xlfn.LET(_xlpm.ids,_xlfn._xlws.FILTER(Locations[LocationID],Locations[LocationID]&lt;&gt;""),_xlpm.days,_xlfn._xlws.SORT(_xlfn.UNIQUE(INT(OpenMeteoAPI[ForecastDateTime]))),_xlpm.n,ROWS($B$2:B306),IF(_xlpm.n&gt;ROWS(_xlpm.ids)*ROWS(_xlpm.days),"",INDEX(_xlpm.ids,INT((_xlpm.n-1)/ROWS(_xlpm.days))+1)))</f>
        <v/>
      </c>
      <c r="C306" s="10" t="str" cm="1">
        <f t="array" ref="C306">_xlfn.LET(_xlpm.days,_xlfn._xlws.SORT(_xlfn.UNIQUE(INT(OpenMeteoAPI[ForecastDateTime]))),_xlpm.n,ROWS($C$2:C306),IF($B306="","",INDEX(_xlpm.days,MOD(_xlpm.n-1,ROWS(_xlpm.days))+1)))</f>
        <v/>
      </c>
      <c r="D306" s="3" t="str" cm="1">
        <f t="array" ref="D306">IF($B306="","",MAX(_xlfn._xlws.FILTER(OpenMeteoAPI[TemperatureC],(OpenMeteoAPI[LocationID]=$B306)*(INT(OpenMeteoAPI[ForecastDateTime])=$C306))))</f>
        <v/>
      </c>
      <c r="E306" s="3" t="str" cm="1">
        <f t="array" ref="E306">IF($B306="","",MIN(_xlfn._xlws.FILTER(OpenMeteoAPI[TemperatureC],(OpenMeteoAPI[LocationID]=$B306)*(INT(OpenMeteoAPI[ForecastDateTime])=$C306))))</f>
        <v/>
      </c>
      <c r="F306" s="4" t="str" cm="1">
        <f t="array" ref="F306">IF($B306="","",AVERAGE(_xlfn._xlws.FILTER(OpenMeteoAPI[RelativeHumidityPct],(OpenMeteoAPI[LocationID]=$B306)*(INT(OpenMeteoAPI[ForecastDateTime])=$C306)))/100)</f>
        <v/>
      </c>
      <c r="G306" s="4" t="str" cm="1">
        <f t="array" ref="G306">IF($B306="","",MAX(_xlfn._xlws.FILTER(OpenMeteoAPI[PrecipitationProbabilityPct],(OpenMeteoAPI[LocationID]=$B306)*(INT(OpenMeteoAPI[ForecastDateTime])=$C306)))/100)</f>
        <v/>
      </c>
      <c r="H306" s="3" t="str" cm="1">
        <f t="array" ref="H306">IF($B306="","",SUM(_xlfn._xlws.FILTER(OpenMeteoAPI[PrecipitationMM],(OpenMeteoAPI[LocationID]=$B306)*(INT(OpenMeteoAPI[ForecastDateTime])=$C306))))</f>
        <v/>
      </c>
      <c r="I306" s="3" t="str" cm="1">
        <f t="array" ref="I306">IF($B306="","",AVERAGE(_xlfn._xlws.FILTER(OpenMeteoAPI[WindSpeedKMH],(OpenMeteoAPI[LocationID]=$B306)*(INT(OpenMeteoAPI[ForecastDateTime])=$C306))))</f>
        <v/>
      </c>
      <c r="J306" t="str" cm="1">
        <f t="array" ref="J306">IF($B306="","",_xlfn.MODE.SNGL(_xlfn._xlws.FILTER(OpenMeteoAPI[WeatherCode],(OpenMeteoAPI[LocationID]=$B306)*(INT(OpenMeteoAPI[ForecastDateTime])=$C306))))</f>
        <v/>
      </c>
      <c r="K306" t="str" cm="1">
        <f t="array" ref="K306">IF($J306="","",_xlfn.IFS($J306=0,"Clear",$J306&lt;=3,"Partly Cloudy",OR($J306=45,$J306=48),"Fog",AND($J306&gt;=51,$J306&lt;=67),"Drizzle",AND($J306&gt;=71,$J306&lt;=77),"Snow",AND($J306&gt;=80,$J306&lt;=82),"Rain Showers",AND($J306&gt;=95,$J306&lt;=99),"Thunderstorm",TRUE,"Cloudy"))</f>
        <v/>
      </c>
      <c r="L306" t="str" cm="1">
        <f t="array" ref="L306">IF($J306="","",_xlfn.IFS($J306=0,_xlfn.UNICHAR(9728),$J306&lt;=3,_xlfn.UNICHAR(9729),OR($J306=45,$J306=48),"~",AND($J306&gt;=51,$J306&lt;=67),_xlfn.UNICHAR(9748),AND($J306&gt;=71,$J306&lt;=77),_xlfn.UNICHAR(10052),AND($J306&gt;=80,$J306&lt;=82),_xlfn.UNICHAR(9748),AND($J306&gt;=95,$J306&lt;=99),_xlfn.UNICHAR(9889),TRUE,_xlfn.UNICHAR(9729)))</f>
        <v/>
      </c>
    </row>
    <row r="307" spans="1:12">
      <c r="A307" t="str" cm="1">
        <f t="array" ref="A307">_xlfn.LET(_xlpm.ids,_xlfn._xlws.FILTER(Locations[LocationID],Locations[LocationID]&lt;&gt;""),_xlpm.days,_xlfn._xlws.SORT(_xlfn.UNIQUE(INT(OpenMeteoAPI[ForecastDateTime]))),_xlpm.n,ROWS($A$2:A307),IF(_xlpm.n&gt;ROWS(_xlpm.ids)*ROWS(_xlpm.days),"",_xlfn.XLOOKUP(INDEX(_xlpm.ids,INT((_xlpm.n-1)/ROWS(_xlpm.days))+1),Locations[LocationID],Locations[Display Location])))</f>
        <v/>
      </c>
      <c r="B307" t="str" cm="1">
        <f t="array" ref="B307">_xlfn.LET(_xlpm.ids,_xlfn._xlws.FILTER(Locations[LocationID],Locations[LocationID]&lt;&gt;""),_xlpm.days,_xlfn._xlws.SORT(_xlfn.UNIQUE(INT(OpenMeteoAPI[ForecastDateTime]))),_xlpm.n,ROWS($B$2:B307),IF(_xlpm.n&gt;ROWS(_xlpm.ids)*ROWS(_xlpm.days),"",INDEX(_xlpm.ids,INT((_xlpm.n-1)/ROWS(_xlpm.days))+1)))</f>
        <v/>
      </c>
      <c r="C307" s="10" t="str" cm="1">
        <f t="array" ref="C307">_xlfn.LET(_xlpm.days,_xlfn._xlws.SORT(_xlfn.UNIQUE(INT(OpenMeteoAPI[ForecastDateTime]))),_xlpm.n,ROWS($C$2:C307),IF($B307="","",INDEX(_xlpm.days,MOD(_xlpm.n-1,ROWS(_xlpm.days))+1)))</f>
        <v/>
      </c>
      <c r="D307" s="3" t="str" cm="1">
        <f t="array" ref="D307">IF($B307="","",MAX(_xlfn._xlws.FILTER(OpenMeteoAPI[TemperatureC],(OpenMeteoAPI[LocationID]=$B307)*(INT(OpenMeteoAPI[ForecastDateTime])=$C307))))</f>
        <v/>
      </c>
      <c r="E307" s="3" t="str" cm="1">
        <f t="array" ref="E307">IF($B307="","",MIN(_xlfn._xlws.FILTER(OpenMeteoAPI[TemperatureC],(OpenMeteoAPI[LocationID]=$B307)*(INT(OpenMeteoAPI[ForecastDateTime])=$C307))))</f>
        <v/>
      </c>
      <c r="F307" s="4" t="str" cm="1">
        <f t="array" ref="F307">IF($B307="","",AVERAGE(_xlfn._xlws.FILTER(OpenMeteoAPI[RelativeHumidityPct],(OpenMeteoAPI[LocationID]=$B307)*(INT(OpenMeteoAPI[ForecastDateTime])=$C307)))/100)</f>
        <v/>
      </c>
      <c r="G307" s="4" t="str" cm="1">
        <f t="array" ref="G307">IF($B307="","",MAX(_xlfn._xlws.FILTER(OpenMeteoAPI[PrecipitationProbabilityPct],(OpenMeteoAPI[LocationID]=$B307)*(INT(OpenMeteoAPI[ForecastDateTime])=$C307)))/100)</f>
        <v/>
      </c>
      <c r="H307" s="3" t="str" cm="1">
        <f t="array" ref="H307">IF($B307="","",SUM(_xlfn._xlws.FILTER(OpenMeteoAPI[PrecipitationMM],(OpenMeteoAPI[LocationID]=$B307)*(INT(OpenMeteoAPI[ForecastDateTime])=$C307))))</f>
        <v/>
      </c>
      <c r="I307" s="3" t="str" cm="1">
        <f t="array" ref="I307">IF($B307="","",AVERAGE(_xlfn._xlws.FILTER(OpenMeteoAPI[WindSpeedKMH],(OpenMeteoAPI[LocationID]=$B307)*(INT(OpenMeteoAPI[ForecastDateTime])=$C307))))</f>
        <v/>
      </c>
      <c r="J307" t="str" cm="1">
        <f t="array" ref="J307">IF($B307="","",_xlfn.MODE.SNGL(_xlfn._xlws.FILTER(OpenMeteoAPI[WeatherCode],(OpenMeteoAPI[LocationID]=$B307)*(INT(OpenMeteoAPI[ForecastDateTime])=$C307))))</f>
        <v/>
      </c>
      <c r="K307" t="str" cm="1">
        <f t="array" ref="K307">IF($J307="","",_xlfn.IFS($J307=0,"Clear",$J307&lt;=3,"Partly Cloudy",OR($J307=45,$J307=48),"Fog",AND($J307&gt;=51,$J307&lt;=67),"Drizzle",AND($J307&gt;=71,$J307&lt;=77),"Snow",AND($J307&gt;=80,$J307&lt;=82),"Rain Showers",AND($J307&gt;=95,$J307&lt;=99),"Thunderstorm",TRUE,"Cloudy"))</f>
        <v/>
      </c>
      <c r="L307" t="str" cm="1">
        <f t="array" ref="L307">IF($J307="","",_xlfn.IFS($J307=0,_xlfn.UNICHAR(9728),$J307&lt;=3,_xlfn.UNICHAR(9729),OR($J307=45,$J307=48),"~",AND($J307&gt;=51,$J307&lt;=67),_xlfn.UNICHAR(9748),AND($J307&gt;=71,$J307&lt;=77),_xlfn.UNICHAR(10052),AND($J307&gt;=80,$J307&lt;=82),_xlfn.UNICHAR(9748),AND($J307&gt;=95,$J307&lt;=99),_xlfn.UNICHAR(9889),TRUE,_xlfn.UNICHAR(9729)))</f>
        <v/>
      </c>
    </row>
    <row r="308" spans="1:12">
      <c r="A308" t="str" cm="1">
        <f t="array" ref="A308">_xlfn.LET(_xlpm.ids,_xlfn._xlws.FILTER(Locations[LocationID],Locations[LocationID]&lt;&gt;""),_xlpm.days,_xlfn._xlws.SORT(_xlfn.UNIQUE(INT(OpenMeteoAPI[ForecastDateTime]))),_xlpm.n,ROWS($A$2:A308),IF(_xlpm.n&gt;ROWS(_xlpm.ids)*ROWS(_xlpm.days),"",_xlfn.XLOOKUP(INDEX(_xlpm.ids,INT((_xlpm.n-1)/ROWS(_xlpm.days))+1),Locations[LocationID],Locations[Display Location])))</f>
        <v/>
      </c>
      <c r="B308" t="str" cm="1">
        <f t="array" ref="B308">_xlfn.LET(_xlpm.ids,_xlfn._xlws.FILTER(Locations[LocationID],Locations[LocationID]&lt;&gt;""),_xlpm.days,_xlfn._xlws.SORT(_xlfn.UNIQUE(INT(OpenMeteoAPI[ForecastDateTime]))),_xlpm.n,ROWS($B$2:B308),IF(_xlpm.n&gt;ROWS(_xlpm.ids)*ROWS(_xlpm.days),"",INDEX(_xlpm.ids,INT((_xlpm.n-1)/ROWS(_xlpm.days))+1)))</f>
        <v/>
      </c>
      <c r="C308" s="10" t="str" cm="1">
        <f t="array" ref="C308">_xlfn.LET(_xlpm.days,_xlfn._xlws.SORT(_xlfn.UNIQUE(INT(OpenMeteoAPI[ForecastDateTime]))),_xlpm.n,ROWS($C$2:C308),IF($B308="","",INDEX(_xlpm.days,MOD(_xlpm.n-1,ROWS(_xlpm.days))+1)))</f>
        <v/>
      </c>
      <c r="D308" s="3" t="str" cm="1">
        <f t="array" ref="D308">IF($B308="","",MAX(_xlfn._xlws.FILTER(OpenMeteoAPI[TemperatureC],(OpenMeteoAPI[LocationID]=$B308)*(INT(OpenMeteoAPI[ForecastDateTime])=$C308))))</f>
        <v/>
      </c>
      <c r="E308" s="3" t="str" cm="1">
        <f t="array" ref="E308">IF($B308="","",MIN(_xlfn._xlws.FILTER(OpenMeteoAPI[TemperatureC],(OpenMeteoAPI[LocationID]=$B308)*(INT(OpenMeteoAPI[ForecastDateTime])=$C308))))</f>
        <v/>
      </c>
      <c r="F308" s="4" t="str" cm="1">
        <f t="array" ref="F308">IF($B308="","",AVERAGE(_xlfn._xlws.FILTER(OpenMeteoAPI[RelativeHumidityPct],(OpenMeteoAPI[LocationID]=$B308)*(INT(OpenMeteoAPI[ForecastDateTime])=$C308)))/100)</f>
        <v/>
      </c>
      <c r="G308" s="4" t="str" cm="1">
        <f t="array" ref="G308">IF($B308="","",MAX(_xlfn._xlws.FILTER(OpenMeteoAPI[PrecipitationProbabilityPct],(OpenMeteoAPI[LocationID]=$B308)*(INT(OpenMeteoAPI[ForecastDateTime])=$C308)))/100)</f>
        <v/>
      </c>
      <c r="H308" s="3" t="str" cm="1">
        <f t="array" ref="H308">IF($B308="","",SUM(_xlfn._xlws.FILTER(OpenMeteoAPI[PrecipitationMM],(OpenMeteoAPI[LocationID]=$B308)*(INT(OpenMeteoAPI[ForecastDateTime])=$C308))))</f>
        <v/>
      </c>
      <c r="I308" s="3" t="str" cm="1">
        <f t="array" ref="I308">IF($B308="","",AVERAGE(_xlfn._xlws.FILTER(OpenMeteoAPI[WindSpeedKMH],(OpenMeteoAPI[LocationID]=$B308)*(INT(OpenMeteoAPI[ForecastDateTime])=$C308))))</f>
        <v/>
      </c>
      <c r="J308" t="str" cm="1">
        <f t="array" ref="J308">IF($B308="","",_xlfn.MODE.SNGL(_xlfn._xlws.FILTER(OpenMeteoAPI[WeatherCode],(OpenMeteoAPI[LocationID]=$B308)*(INT(OpenMeteoAPI[ForecastDateTime])=$C308))))</f>
        <v/>
      </c>
      <c r="K308" t="str" cm="1">
        <f t="array" ref="K308">IF($J308="","",_xlfn.IFS($J308=0,"Clear",$J308&lt;=3,"Partly Cloudy",OR($J308=45,$J308=48),"Fog",AND($J308&gt;=51,$J308&lt;=67),"Drizzle",AND($J308&gt;=71,$J308&lt;=77),"Snow",AND($J308&gt;=80,$J308&lt;=82),"Rain Showers",AND($J308&gt;=95,$J308&lt;=99),"Thunderstorm",TRUE,"Cloudy"))</f>
        <v/>
      </c>
      <c r="L308" t="str" cm="1">
        <f t="array" ref="L308">IF($J308="","",_xlfn.IFS($J308=0,_xlfn.UNICHAR(9728),$J308&lt;=3,_xlfn.UNICHAR(9729),OR($J308=45,$J308=48),"~",AND($J308&gt;=51,$J308&lt;=67),_xlfn.UNICHAR(9748),AND($J308&gt;=71,$J308&lt;=77),_xlfn.UNICHAR(10052),AND($J308&gt;=80,$J308&lt;=82),_xlfn.UNICHAR(9748),AND($J308&gt;=95,$J308&lt;=99),_xlfn.UNICHAR(9889),TRUE,_xlfn.UNICHAR(9729)))</f>
        <v/>
      </c>
    </row>
    <row r="309" spans="1:12">
      <c r="A309" t="str" cm="1">
        <f t="array" ref="A309">_xlfn.LET(_xlpm.ids,_xlfn._xlws.FILTER(Locations[LocationID],Locations[LocationID]&lt;&gt;""),_xlpm.days,_xlfn._xlws.SORT(_xlfn.UNIQUE(INT(OpenMeteoAPI[ForecastDateTime]))),_xlpm.n,ROWS($A$2:A309),IF(_xlpm.n&gt;ROWS(_xlpm.ids)*ROWS(_xlpm.days),"",_xlfn.XLOOKUP(INDEX(_xlpm.ids,INT((_xlpm.n-1)/ROWS(_xlpm.days))+1),Locations[LocationID],Locations[Display Location])))</f>
        <v/>
      </c>
      <c r="B309" t="str" cm="1">
        <f t="array" ref="B309">_xlfn.LET(_xlpm.ids,_xlfn._xlws.FILTER(Locations[LocationID],Locations[LocationID]&lt;&gt;""),_xlpm.days,_xlfn._xlws.SORT(_xlfn.UNIQUE(INT(OpenMeteoAPI[ForecastDateTime]))),_xlpm.n,ROWS($B$2:B309),IF(_xlpm.n&gt;ROWS(_xlpm.ids)*ROWS(_xlpm.days),"",INDEX(_xlpm.ids,INT((_xlpm.n-1)/ROWS(_xlpm.days))+1)))</f>
        <v/>
      </c>
      <c r="C309" s="10" t="str" cm="1">
        <f t="array" ref="C309">_xlfn.LET(_xlpm.days,_xlfn._xlws.SORT(_xlfn.UNIQUE(INT(OpenMeteoAPI[ForecastDateTime]))),_xlpm.n,ROWS($C$2:C309),IF($B309="","",INDEX(_xlpm.days,MOD(_xlpm.n-1,ROWS(_xlpm.days))+1)))</f>
        <v/>
      </c>
      <c r="D309" s="3" t="str" cm="1">
        <f t="array" ref="D309">IF($B309="","",MAX(_xlfn._xlws.FILTER(OpenMeteoAPI[TemperatureC],(OpenMeteoAPI[LocationID]=$B309)*(INT(OpenMeteoAPI[ForecastDateTime])=$C309))))</f>
        <v/>
      </c>
      <c r="E309" s="3" t="str" cm="1">
        <f t="array" ref="E309">IF($B309="","",MIN(_xlfn._xlws.FILTER(OpenMeteoAPI[TemperatureC],(OpenMeteoAPI[LocationID]=$B309)*(INT(OpenMeteoAPI[ForecastDateTime])=$C309))))</f>
        <v/>
      </c>
      <c r="F309" s="4" t="str" cm="1">
        <f t="array" ref="F309">IF($B309="","",AVERAGE(_xlfn._xlws.FILTER(OpenMeteoAPI[RelativeHumidityPct],(OpenMeteoAPI[LocationID]=$B309)*(INT(OpenMeteoAPI[ForecastDateTime])=$C309)))/100)</f>
        <v/>
      </c>
      <c r="G309" s="4" t="str" cm="1">
        <f t="array" ref="G309">IF($B309="","",MAX(_xlfn._xlws.FILTER(OpenMeteoAPI[PrecipitationProbabilityPct],(OpenMeteoAPI[LocationID]=$B309)*(INT(OpenMeteoAPI[ForecastDateTime])=$C309)))/100)</f>
        <v/>
      </c>
      <c r="H309" s="3" t="str" cm="1">
        <f t="array" ref="H309">IF($B309="","",SUM(_xlfn._xlws.FILTER(OpenMeteoAPI[PrecipitationMM],(OpenMeteoAPI[LocationID]=$B309)*(INT(OpenMeteoAPI[ForecastDateTime])=$C309))))</f>
        <v/>
      </c>
      <c r="I309" s="3" t="str" cm="1">
        <f t="array" ref="I309">IF($B309="","",AVERAGE(_xlfn._xlws.FILTER(OpenMeteoAPI[WindSpeedKMH],(OpenMeteoAPI[LocationID]=$B309)*(INT(OpenMeteoAPI[ForecastDateTime])=$C309))))</f>
        <v/>
      </c>
      <c r="J309" t="str" cm="1">
        <f t="array" ref="J309">IF($B309="","",_xlfn.MODE.SNGL(_xlfn._xlws.FILTER(OpenMeteoAPI[WeatherCode],(OpenMeteoAPI[LocationID]=$B309)*(INT(OpenMeteoAPI[ForecastDateTime])=$C309))))</f>
        <v/>
      </c>
      <c r="K309" t="str" cm="1">
        <f t="array" ref="K309">IF($J309="","",_xlfn.IFS($J309=0,"Clear",$J309&lt;=3,"Partly Cloudy",OR($J309=45,$J309=48),"Fog",AND($J309&gt;=51,$J309&lt;=67),"Drizzle",AND($J309&gt;=71,$J309&lt;=77),"Snow",AND($J309&gt;=80,$J309&lt;=82),"Rain Showers",AND($J309&gt;=95,$J309&lt;=99),"Thunderstorm",TRUE,"Cloudy"))</f>
        <v/>
      </c>
      <c r="L309" t="str" cm="1">
        <f t="array" ref="L309">IF($J309="","",_xlfn.IFS($J309=0,_xlfn.UNICHAR(9728),$J309&lt;=3,_xlfn.UNICHAR(9729),OR($J309=45,$J309=48),"~",AND($J309&gt;=51,$J309&lt;=67),_xlfn.UNICHAR(9748),AND($J309&gt;=71,$J309&lt;=77),_xlfn.UNICHAR(10052),AND($J309&gt;=80,$J309&lt;=82),_xlfn.UNICHAR(9748),AND($J309&gt;=95,$J309&lt;=99),_xlfn.UNICHAR(9889),TRUE,_xlfn.UNICHAR(9729)))</f>
        <v/>
      </c>
    </row>
    <row r="310" spans="1:12">
      <c r="A310" t="str" cm="1">
        <f t="array" ref="A310">_xlfn.LET(_xlpm.ids,_xlfn._xlws.FILTER(Locations[LocationID],Locations[LocationID]&lt;&gt;""),_xlpm.days,_xlfn._xlws.SORT(_xlfn.UNIQUE(INT(OpenMeteoAPI[ForecastDateTime]))),_xlpm.n,ROWS($A$2:A310),IF(_xlpm.n&gt;ROWS(_xlpm.ids)*ROWS(_xlpm.days),"",_xlfn.XLOOKUP(INDEX(_xlpm.ids,INT((_xlpm.n-1)/ROWS(_xlpm.days))+1),Locations[LocationID],Locations[Display Location])))</f>
        <v/>
      </c>
      <c r="B310" t="str" cm="1">
        <f t="array" ref="B310">_xlfn.LET(_xlpm.ids,_xlfn._xlws.FILTER(Locations[LocationID],Locations[LocationID]&lt;&gt;""),_xlpm.days,_xlfn._xlws.SORT(_xlfn.UNIQUE(INT(OpenMeteoAPI[ForecastDateTime]))),_xlpm.n,ROWS($B$2:B310),IF(_xlpm.n&gt;ROWS(_xlpm.ids)*ROWS(_xlpm.days),"",INDEX(_xlpm.ids,INT((_xlpm.n-1)/ROWS(_xlpm.days))+1)))</f>
        <v/>
      </c>
      <c r="C310" s="10" t="str" cm="1">
        <f t="array" ref="C310">_xlfn.LET(_xlpm.days,_xlfn._xlws.SORT(_xlfn.UNIQUE(INT(OpenMeteoAPI[ForecastDateTime]))),_xlpm.n,ROWS($C$2:C310),IF($B310="","",INDEX(_xlpm.days,MOD(_xlpm.n-1,ROWS(_xlpm.days))+1)))</f>
        <v/>
      </c>
      <c r="D310" s="3" t="str" cm="1">
        <f t="array" ref="D310">IF($B310="","",MAX(_xlfn._xlws.FILTER(OpenMeteoAPI[TemperatureC],(OpenMeteoAPI[LocationID]=$B310)*(INT(OpenMeteoAPI[ForecastDateTime])=$C310))))</f>
        <v/>
      </c>
      <c r="E310" s="3" t="str" cm="1">
        <f t="array" ref="E310">IF($B310="","",MIN(_xlfn._xlws.FILTER(OpenMeteoAPI[TemperatureC],(OpenMeteoAPI[LocationID]=$B310)*(INT(OpenMeteoAPI[ForecastDateTime])=$C310))))</f>
        <v/>
      </c>
      <c r="F310" s="4" t="str" cm="1">
        <f t="array" ref="F310">IF($B310="","",AVERAGE(_xlfn._xlws.FILTER(OpenMeteoAPI[RelativeHumidityPct],(OpenMeteoAPI[LocationID]=$B310)*(INT(OpenMeteoAPI[ForecastDateTime])=$C310)))/100)</f>
        <v/>
      </c>
      <c r="G310" s="4" t="str" cm="1">
        <f t="array" ref="G310">IF($B310="","",MAX(_xlfn._xlws.FILTER(OpenMeteoAPI[PrecipitationProbabilityPct],(OpenMeteoAPI[LocationID]=$B310)*(INT(OpenMeteoAPI[ForecastDateTime])=$C310)))/100)</f>
        <v/>
      </c>
      <c r="H310" s="3" t="str" cm="1">
        <f t="array" ref="H310">IF($B310="","",SUM(_xlfn._xlws.FILTER(OpenMeteoAPI[PrecipitationMM],(OpenMeteoAPI[LocationID]=$B310)*(INT(OpenMeteoAPI[ForecastDateTime])=$C310))))</f>
        <v/>
      </c>
      <c r="I310" s="3" t="str" cm="1">
        <f t="array" ref="I310">IF($B310="","",AVERAGE(_xlfn._xlws.FILTER(OpenMeteoAPI[WindSpeedKMH],(OpenMeteoAPI[LocationID]=$B310)*(INT(OpenMeteoAPI[ForecastDateTime])=$C310))))</f>
        <v/>
      </c>
      <c r="J310" t="str" cm="1">
        <f t="array" ref="J310">IF($B310="","",_xlfn.MODE.SNGL(_xlfn._xlws.FILTER(OpenMeteoAPI[WeatherCode],(OpenMeteoAPI[LocationID]=$B310)*(INT(OpenMeteoAPI[ForecastDateTime])=$C310))))</f>
        <v/>
      </c>
      <c r="K310" t="str" cm="1">
        <f t="array" ref="K310">IF($J310="","",_xlfn.IFS($J310=0,"Clear",$J310&lt;=3,"Partly Cloudy",OR($J310=45,$J310=48),"Fog",AND($J310&gt;=51,$J310&lt;=67),"Drizzle",AND($J310&gt;=71,$J310&lt;=77),"Snow",AND($J310&gt;=80,$J310&lt;=82),"Rain Showers",AND($J310&gt;=95,$J310&lt;=99),"Thunderstorm",TRUE,"Cloudy"))</f>
        <v/>
      </c>
      <c r="L310" t="str" cm="1">
        <f t="array" ref="L310">IF($J310="","",_xlfn.IFS($J310=0,_xlfn.UNICHAR(9728),$J310&lt;=3,_xlfn.UNICHAR(9729),OR($J310=45,$J310=48),"~",AND($J310&gt;=51,$J310&lt;=67),_xlfn.UNICHAR(9748),AND($J310&gt;=71,$J310&lt;=77),_xlfn.UNICHAR(10052),AND($J310&gt;=80,$J310&lt;=82),_xlfn.UNICHAR(9748),AND($J310&gt;=95,$J310&lt;=99),_xlfn.UNICHAR(9889),TRUE,_xlfn.UNICHAR(9729)))</f>
        <v/>
      </c>
    </row>
    <row r="311" spans="1:12">
      <c r="A311" t="str" cm="1">
        <f t="array" ref="A311">_xlfn.LET(_xlpm.ids,_xlfn._xlws.FILTER(Locations[LocationID],Locations[LocationID]&lt;&gt;""),_xlpm.days,_xlfn._xlws.SORT(_xlfn.UNIQUE(INT(OpenMeteoAPI[ForecastDateTime]))),_xlpm.n,ROWS($A$2:A311),IF(_xlpm.n&gt;ROWS(_xlpm.ids)*ROWS(_xlpm.days),"",_xlfn.XLOOKUP(INDEX(_xlpm.ids,INT((_xlpm.n-1)/ROWS(_xlpm.days))+1),Locations[LocationID],Locations[Display Location])))</f>
        <v/>
      </c>
      <c r="B311" t="str" cm="1">
        <f t="array" ref="B311">_xlfn.LET(_xlpm.ids,_xlfn._xlws.FILTER(Locations[LocationID],Locations[LocationID]&lt;&gt;""),_xlpm.days,_xlfn._xlws.SORT(_xlfn.UNIQUE(INT(OpenMeteoAPI[ForecastDateTime]))),_xlpm.n,ROWS($B$2:B311),IF(_xlpm.n&gt;ROWS(_xlpm.ids)*ROWS(_xlpm.days),"",INDEX(_xlpm.ids,INT((_xlpm.n-1)/ROWS(_xlpm.days))+1)))</f>
        <v/>
      </c>
      <c r="C311" s="10" t="str" cm="1">
        <f t="array" ref="C311">_xlfn.LET(_xlpm.days,_xlfn._xlws.SORT(_xlfn.UNIQUE(INT(OpenMeteoAPI[ForecastDateTime]))),_xlpm.n,ROWS($C$2:C311),IF($B311="","",INDEX(_xlpm.days,MOD(_xlpm.n-1,ROWS(_xlpm.days))+1)))</f>
        <v/>
      </c>
      <c r="D311" s="3" t="str" cm="1">
        <f t="array" ref="D311">IF($B311="","",MAX(_xlfn._xlws.FILTER(OpenMeteoAPI[TemperatureC],(OpenMeteoAPI[LocationID]=$B311)*(INT(OpenMeteoAPI[ForecastDateTime])=$C311))))</f>
        <v/>
      </c>
      <c r="E311" s="3" t="str" cm="1">
        <f t="array" ref="E311">IF($B311="","",MIN(_xlfn._xlws.FILTER(OpenMeteoAPI[TemperatureC],(OpenMeteoAPI[LocationID]=$B311)*(INT(OpenMeteoAPI[ForecastDateTime])=$C311))))</f>
        <v/>
      </c>
      <c r="F311" s="4" t="str" cm="1">
        <f t="array" ref="F311">IF($B311="","",AVERAGE(_xlfn._xlws.FILTER(OpenMeteoAPI[RelativeHumidityPct],(OpenMeteoAPI[LocationID]=$B311)*(INT(OpenMeteoAPI[ForecastDateTime])=$C311)))/100)</f>
        <v/>
      </c>
      <c r="G311" s="4" t="str" cm="1">
        <f t="array" ref="G311">IF($B311="","",MAX(_xlfn._xlws.FILTER(OpenMeteoAPI[PrecipitationProbabilityPct],(OpenMeteoAPI[LocationID]=$B311)*(INT(OpenMeteoAPI[ForecastDateTime])=$C311)))/100)</f>
        <v/>
      </c>
      <c r="H311" s="3" t="str" cm="1">
        <f t="array" ref="H311">IF($B311="","",SUM(_xlfn._xlws.FILTER(OpenMeteoAPI[PrecipitationMM],(OpenMeteoAPI[LocationID]=$B311)*(INT(OpenMeteoAPI[ForecastDateTime])=$C311))))</f>
        <v/>
      </c>
      <c r="I311" s="3" t="str" cm="1">
        <f t="array" ref="I311">IF($B311="","",AVERAGE(_xlfn._xlws.FILTER(OpenMeteoAPI[WindSpeedKMH],(OpenMeteoAPI[LocationID]=$B311)*(INT(OpenMeteoAPI[ForecastDateTime])=$C311))))</f>
        <v/>
      </c>
      <c r="J311" t="str" cm="1">
        <f t="array" ref="J311">IF($B311="","",_xlfn.MODE.SNGL(_xlfn._xlws.FILTER(OpenMeteoAPI[WeatherCode],(OpenMeteoAPI[LocationID]=$B311)*(INT(OpenMeteoAPI[ForecastDateTime])=$C311))))</f>
        <v/>
      </c>
      <c r="K311" t="str" cm="1">
        <f t="array" ref="K311">IF($J311="","",_xlfn.IFS($J311=0,"Clear",$J311&lt;=3,"Partly Cloudy",OR($J311=45,$J311=48),"Fog",AND($J311&gt;=51,$J311&lt;=67),"Drizzle",AND($J311&gt;=71,$J311&lt;=77),"Snow",AND($J311&gt;=80,$J311&lt;=82),"Rain Showers",AND($J311&gt;=95,$J311&lt;=99),"Thunderstorm",TRUE,"Cloudy"))</f>
        <v/>
      </c>
      <c r="L311" t="str" cm="1">
        <f t="array" ref="L311">IF($J311="","",_xlfn.IFS($J311=0,_xlfn.UNICHAR(9728),$J311&lt;=3,_xlfn.UNICHAR(9729),OR($J311=45,$J311=48),"~",AND($J311&gt;=51,$J311&lt;=67),_xlfn.UNICHAR(9748),AND($J311&gt;=71,$J311&lt;=77),_xlfn.UNICHAR(10052),AND($J311&gt;=80,$J311&lt;=82),_xlfn.UNICHAR(9748),AND($J311&gt;=95,$J311&lt;=99),_xlfn.UNICHAR(9889),TRUE,_xlfn.UNICHAR(9729)))</f>
        <v/>
      </c>
    </row>
    <row r="312" spans="1:12">
      <c r="A312" t="str" cm="1">
        <f t="array" ref="A312">_xlfn.LET(_xlpm.ids,_xlfn._xlws.FILTER(Locations[LocationID],Locations[LocationID]&lt;&gt;""),_xlpm.days,_xlfn._xlws.SORT(_xlfn.UNIQUE(INT(OpenMeteoAPI[ForecastDateTime]))),_xlpm.n,ROWS($A$2:A312),IF(_xlpm.n&gt;ROWS(_xlpm.ids)*ROWS(_xlpm.days),"",_xlfn.XLOOKUP(INDEX(_xlpm.ids,INT((_xlpm.n-1)/ROWS(_xlpm.days))+1),Locations[LocationID],Locations[Display Location])))</f>
        <v/>
      </c>
      <c r="B312" t="str" cm="1">
        <f t="array" ref="B312">_xlfn.LET(_xlpm.ids,_xlfn._xlws.FILTER(Locations[LocationID],Locations[LocationID]&lt;&gt;""),_xlpm.days,_xlfn._xlws.SORT(_xlfn.UNIQUE(INT(OpenMeteoAPI[ForecastDateTime]))),_xlpm.n,ROWS($B$2:B312),IF(_xlpm.n&gt;ROWS(_xlpm.ids)*ROWS(_xlpm.days),"",INDEX(_xlpm.ids,INT((_xlpm.n-1)/ROWS(_xlpm.days))+1)))</f>
        <v/>
      </c>
      <c r="C312" s="10" t="str" cm="1">
        <f t="array" ref="C312">_xlfn.LET(_xlpm.days,_xlfn._xlws.SORT(_xlfn.UNIQUE(INT(OpenMeteoAPI[ForecastDateTime]))),_xlpm.n,ROWS($C$2:C312),IF($B312="","",INDEX(_xlpm.days,MOD(_xlpm.n-1,ROWS(_xlpm.days))+1)))</f>
        <v/>
      </c>
      <c r="D312" s="3" t="str" cm="1">
        <f t="array" ref="D312">IF($B312="","",MAX(_xlfn._xlws.FILTER(OpenMeteoAPI[TemperatureC],(OpenMeteoAPI[LocationID]=$B312)*(INT(OpenMeteoAPI[ForecastDateTime])=$C312))))</f>
        <v/>
      </c>
      <c r="E312" s="3" t="str" cm="1">
        <f t="array" ref="E312">IF($B312="","",MIN(_xlfn._xlws.FILTER(OpenMeteoAPI[TemperatureC],(OpenMeteoAPI[LocationID]=$B312)*(INT(OpenMeteoAPI[ForecastDateTime])=$C312))))</f>
        <v/>
      </c>
      <c r="F312" s="4" t="str" cm="1">
        <f t="array" ref="F312">IF($B312="","",AVERAGE(_xlfn._xlws.FILTER(OpenMeteoAPI[RelativeHumidityPct],(OpenMeteoAPI[LocationID]=$B312)*(INT(OpenMeteoAPI[ForecastDateTime])=$C312)))/100)</f>
        <v/>
      </c>
      <c r="G312" s="4" t="str" cm="1">
        <f t="array" ref="G312">IF($B312="","",MAX(_xlfn._xlws.FILTER(OpenMeteoAPI[PrecipitationProbabilityPct],(OpenMeteoAPI[LocationID]=$B312)*(INT(OpenMeteoAPI[ForecastDateTime])=$C312)))/100)</f>
        <v/>
      </c>
      <c r="H312" s="3" t="str" cm="1">
        <f t="array" ref="H312">IF($B312="","",SUM(_xlfn._xlws.FILTER(OpenMeteoAPI[PrecipitationMM],(OpenMeteoAPI[LocationID]=$B312)*(INT(OpenMeteoAPI[ForecastDateTime])=$C312))))</f>
        <v/>
      </c>
      <c r="I312" s="3" t="str" cm="1">
        <f t="array" ref="I312">IF($B312="","",AVERAGE(_xlfn._xlws.FILTER(OpenMeteoAPI[WindSpeedKMH],(OpenMeteoAPI[LocationID]=$B312)*(INT(OpenMeteoAPI[ForecastDateTime])=$C312))))</f>
        <v/>
      </c>
      <c r="J312" t="str" cm="1">
        <f t="array" ref="J312">IF($B312="","",_xlfn.MODE.SNGL(_xlfn._xlws.FILTER(OpenMeteoAPI[WeatherCode],(OpenMeteoAPI[LocationID]=$B312)*(INT(OpenMeteoAPI[ForecastDateTime])=$C312))))</f>
        <v/>
      </c>
      <c r="K312" t="str" cm="1">
        <f t="array" ref="K312">IF($J312="","",_xlfn.IFS($J312=0,"Clear",$J312&lt;=3,"Partly Cloudy",OR($J312=45,$J312=48),"Fog",AND($J312&gt;=51,$J312&lt;=67),"Drizzle",AND($J312&gt;=71,$J312&lt;=77),"Snow",AND($J312&gt;=80,$J312&lt;=82),"Rain Showers",AND($J312&gt;=95,$J312&lt;=99),"Thunderstorm",TRUE,"Cloudy"))</f>
        <v/>
      </c>
      <c r="L312" t="str" cm="1">
        <f t="array" ref="L312">IF($J312="","",_xlfn.IFS($J312=0,_xlfn.UNICHAR(9728),$J312&lt;=3,_xlfn.UNICHAR(9729),OR($J312=45,$J312=48),"~",AND($J312&gt;=51,$J312&lt;=67),_xlfn.UNICHAR(9748),AND($J312&gt;=71,$J312&lt;=77),_xlfn.UNICHAR(10052),AND($J312&gt;=80,$J312&lt;=82),_xlfn.UNICHAR(9748),AND($J312&gt;=95,$J312&lt;=99),_xlfn.UNICHAR(9889),TRUE,_xlfn.UNICHAR(9729)))</f>
        <v/>
      </c>
    </row>
    <row r="313" spans="1:12">
      <c r="A313" t="str" cm="1">
        <f t="array" ref="A313">_xlfn.LET(_xlpm.ids,_xlfn._xlws.FILTER(Locations[LocationID],Locations[LocationID]&lt;&gt;""),_xlpm.days,_xlfn._xlws.SORT(_xlfn.UNIQUE(INT(OpenMeteoAPI[ForecastDateTime]))),_xlpm.n,ROWS($A$2:A313),IF(_xlpm.n&gt;ROWS(_xlpm.ids)*ROWS(_xlpm.days),"",_xlfn.XLOOKUP(INDEX(_xlpm.ids,INT((_xlpm.n-1)/ROWS(_xlpm.days))+1),Locations[LocationID],Locations[Display Location])))</f>
        <v/>
      </c>
      <c r="B313" t="str" cm="1">
        <f t="array" ref="B313">_xlfn.LET(_xlpm.ids,_xlfn._xlws.FILTER(Locations[LocationID],Locations[LocationID]&lt;&gt;""),_xlpm.days,_xlfn._xlws.SORT(_xlfn.UNIQUE(INT(OpenMeteoAPI[ForecastDateTime]))),_xlpm.n,ROWS($B$2:B313),IF(_xlpm.n&gt;ROWS(_xlpm.ids)*ROWS(_xlpm.days),"",INDEX(_xlpm.ids,INT((_xlpm.n-1)/ROWS(_xlpm.days))+1)))</f>
        <v/>
      </c>
      <c r="C313" s="10" t="str" cm="1">
        <f t="array" ref="C313">_xlfn.LET(_xlpm.days,_xlfn._xlws.SORT(_xlfn.UNIQUE(INT(OpenMeteoAPI[ForecastDateTime]))),_xlpm.n,ROWS($C$2:C313),IF($B313="","",INDEX(_xlpm.days,MOD(_xlpm.n-1,ROWS(_xlpm.days))+1)))</f>
        <v/>
      </c>
      <c r="D313" s="3" t="str" cm="1">
        <f t="array" ref="D313">IF($B313="","",MAX(_xlfn._xlws.FILTER(OpenMeteoAPI[TemperatureC],(OpenMeteoAPI[LocationID]=$B313)*(INT(OpenMeteoAPI[ForecastDateTime])=$C313))))</f>
        <v/>
      </c>
      <c r="E313" s="3" t="str" cm="1">
        <f t="array" ref="E313">IF($B313="","",MIN(_xlfn._xlws.FILTER(OpenMeteoAPI[TemperatureC],(OpenMeteoAPI[LocationID]=$B313)*(INT(OpenMeteoAPI[ForecastDateTime])=$C313))))</f>
        <v/>
      </c>
      <c r="F313" s="4" t="str" cm="1">
        <f t="array" ref="F313">IF($B313="","",AVERAGE(_xlfn._xlws.FILTER(OpenMeteoAPI[RelativeHumidityPct],(OpenMeteoAPI[LocationID]=$B313)*(INT(OpenMeteoAPI[ForecastDateTime])=$C313)))/100)</f>
        <v/>
      </c>
      <c r="G313" s="4" t="str" cm="1">
        <f t="array" ref="G313">IF($B313="","",MAX(_xlfn._xlws.FILTER(OpenMeteoAPI[PrecipitationProbabilityPct],(OpenMeteoAPI[LocationID]=$B313)*(INT(OpenMeteoAPI[ForecastDateTime])=$C313)))/100)</f>
        <v/>
      </c>
      <c r="H313" s="3" t="str" cm="1">
        <f t="array" ref="H313">IF($B313="","",SUM(_xlfn._xlws.FILTER(OpenMeteoAPI[PrecipitationMM],(OpenMeteoAPI[LocationID]=$B313)*(INT(OpenMeteoAPI[ForecastDateTime])=$C313))))</f>
        <v/>
      </c>
      <c r="I313" s="3" t="str" cm="1">
        <f t="array" ref="I313">IF($B313="","",AVERAGE(_xlfn._xlws.FILTER(OpenMeteoAPI[WindSpeedKMH],(OpenMeteoAPI[LocationID]=$B313)*(INT(OpenMeteoAPI[ForecastDateTime])=$C313))))</f>
        <v/>
      </c>
      <c r="J313" t="str" cm="1">
        <f t="array" ref="J313">IF($B313="","",_xlfn.MODE.SNGL(_xlfn._xlws.FILTER(OpenMeteoAPI[WeatherCode],(OpenMeteoAPI[LocationID]=$B313)*(INT(OpenMeteoAPI[ForecastDateTime])=$C313))))</f>
        <v/>
      </c>
      <c r="K313" t="str" cm="1">
        <f t="array" ref="K313">IF($J313="","",_xlfn.IFS($J313=0,"Clear",$J313&lt;=3,"Partly Cloudy",OR($J313=45,$J313=48),"Fog",AND($J313&gt;=51,$J313&lt;=67),"Drizzle",AND($J313&gt;=71,$J313&lt;=77),"Snow",AND($J313&gt;=80,$J313&lt;=82),"Rain Showers",AND($J313&gt;=95,$J313&lt;=99),"Thunderstorm",TRUE,"Cloudy"))</f>
        <v/>
      </c>
      <c r="L313" t="str" cm="1">
        <f t="array" ref="L313">IF($J313="","",_xlfn.IFS($J313=0,_xlfn.UNICHAR(9728),$J313&lt;=3,_xlfn.UNICHAR(9729),OR($J313=45,$J313=48),"~",AND($J313&gt;=51,$J313&lt;=67),_xlfn.UNICHAR(9748),AND($J313&gt;=71,$J313&lt;=77),_xlfn.UNICHAR(10052),AND($J313&gt;=80,$J313&lt;=82),_xlfn.UNICHAR(9748),AND($J313&gt;=95,$J313&lt;=99),_xlfn.UNICHAR(9889),TRUE,_xlfn.UNICHAR(9729)))</f>
        <v/>
      </c>
    </row>
    <row r="314" spans="1:12">
      <c r="A314" t="str" cm="1">
        <f t="array" ref="A314">_xlfn.LET(_xlpm.ids,_xlfn._xlws.FILTER(Locations[LocationID],Locations[LocationID]&lt;&gt;""),_xlpm.days,_xlfn._xlws.SORT(_xlfn.UNIQUE(INT(OpenMeteoAPI[ForecastDateTime]))),_xlpm.n,ROWS($A$2:A314),IF(_xlpm.n&gt;ROWS(_xlpm.ids)*ROWS(_xlpm.days),"",_xlfn.XLOOKUP(INDEX(_xlpm.ids,INT((_xlpm.n-1)/ROWS(_xlpm.days))+1),Locations[LocationID],Locations[Display Location])))</f>
        <v/>
      </c>
      <c r="B314" t="str" cm="1">
        <f t="array" ref="B314">_xlfn.LET(_xlpm.ids,_xlfn._xlws.FILTER(Locations[LocationID],Locations[LocationID]&lt;&gt;""),_xlpm.days,_xlfn._xlws.SORT(_xlfn.UNIQUE(INT(OpenMeteoAPI[ForecastDateTime]))),_xlpm.n,ROWS($B$2:B314),IF(_xlpm.n&gt;ROWS(_xlpm.ids)*ROWS(_xlpm.days),"",INDEX(_xlpm.ids,INT((_xlpm.n-1)/ROWS(_xlpm.days))+1)))</f>
        <v/>
      </c>
      <c r="C314" s="10" t="str" cm="1">
        <f t="array" ref="C314">_xlfn.LET(_xlpm.days,_xlfn._xlws.SORT(_xlfn.UNIQUE(INT(OpenMeteoAPI[ForecastDateTime]))),_xlpm.n,ROWS($C$2:C314),IF($B314="","",INDEX(_xlpm.days,MOD(_xlpm.n-1,ROWS(_xlpm.days))+1)))</f>
        <v/>
      </c>
      <c r="D314" s="3" t="str" cm="1">
        <f t="array" ref="D314">IF($B314="","",MAX(_xlfn._xlws.FILTER(OpenMeteoAPI[TemperatureC],(OpenMeteoAPI[LocationID]=$B314)*(INT(OpenMeteoAPI[ForecastDateTime])=$C314))))</f>
        <v/>
      </c>
      <c r="E314" s="3" t="str" cm="1">
        <f t="array" ref="E314">IF($B314="","",MIN(_xlfn._xlws.FILTER(OpenMeteoAPI[TemperatureC],(OpenMeteoAPI[LocationID]=$B314)*(INT(OpenMeteoAPI[ForecastDateTime])=$C314))))</f>
        <v/>
      </c>
      <c r="F314" s="4" t="str" cm="1">
        <f t="array" ref="F314">IF($B314="","",AVERAGE(_xlfn._xlws.FILTER(OpenMeteoAPI[RelativeHumidityPct],(OpenMeteoAPI[LocationID]=$B314)*(INT(OpenMeteoAPI[ForecastDateTime])=$C314)))/100)</f>
        <v/>
      </c>
      <c r="G314" s="4" t="str" cm="1">
        <f t="array" ref="G314">IF($B314="","",MAX(_xlfn._xlws.FILTER(OpenMeteoAPI[PrecipitationProbabilityPct],(OpenMeteoAPI[LocationID]=$B314)*(INT(OpenMeteoAPI[ForecastDateTime])=$C314)))/100)</f>
        <v/>
      </c>
      <c r="H314" s="3" t="str" cm="1">
        <f t="array" ref="H314">IF($B314="","",SUM(_xlfn._xlws.FILTER(OpenMeteoAPI[PrecipitationMM],(OpenMeteoAPI[LocationID]=$B314)*(INT(OpenMeteoAPI[ForecastDateTime])=$C314))))</f>
        <v/>
      </c>
      <c r="I314" s="3" t="str" cm="1">
        <f t="array" ref="I314">IF($B314="","",AVERAGE(_xlfn._xlws.FILTER(OpenMeteoAPI[WindSpeedKMH],(OpenMeteoAPI[LocationID]=$B314)*(INT(OpenMeteoAPI[ForecastDateTime])=$C314))))</f>
        <v/>
      </c>
      <c r="J314" t="str" cm="1">
        <f t="array" ref="J314">IF($B314="","",_xlfn.MODE.SNGL(_xlfn._xlws.FILTER(OpenMeteoAPI[WeatherCode],(OpenMeteoAPI[LocationID]=$B314)*(INT(OpenMeteoAPI[ForecastDateTime])=$C314))))</f>
        <v/>
      </c>
      <c r="K314" t="str" cm="1">
        <f t="array" ref="K314">IF($J314="","",_xlfn.IFS($J314=0,"Clear",$J314&lt;=3,"Partly Cloudy",OR($J314=45,$J314=48),"Fog",AND($J314&gt;=51,$J314&lt;=67),"Drizzle",AND($J314&gt;=71,$J314&lt;=77),"Snow",AND($J314&gt;=80,$J314&lt;=82),"Rain Showers",AND($J314&gt;=95,$J314&lt;=99),"Thunderstorm",TRUE,"Cloudy"))</f>
        <v/>
      </c>
      <c r="L314" t="str" cm="1">
        <f t="array" ref="L314">IF($J314="","",_xlfn.IFS($J314=0,_xlfn.UNICHAR(9728),$J314&lt;=3,_xlfn.UNICHAR(9729),OR($J314=45,$J314=48),"~",AND($J314&gt;=51,$J314&lt;=67),_xlfn.UNICHAR(9748),AND($J314&gt;=71,$J314&lt;=77),_xlfn.UNICHAR(10052),AND($J314&gt;=80,$J314&lt;=82),_xlfn.UNICHAR(9748),AND($J314&gt;=95,$J314&lt;=99),_xlfn.UNICHAR(9889),TRUE,_xlfn.UNICHAR(9729)))</f>
        <v/>
      </c>
    </row>
    <row r="315" spans="1:12">
      <c r="A315" t="str" cm="1">
        <f t="array" ref="A315">_xlfn.LET(_xlpm.ids,_xlfn._xlws.FILTER(Locations[LocationID],Locations[LocationID]&lt;&gt;""),_xlpm.days,_xlfn._xlws.SORT(_xlfn.UNIQUE(INT(OpenMeteoAPI[ForecastDateTime]))),_xlpm.n,ROWS($A$2:A315),IF(_xlpm.n&gt;ROWS(_xlpm.ids)*ROWS(_xlpm.days),"",_xlfn.XLOOKUP(INDEX(_xlpm.ids,INT((_xlpm.n-1)/ROWS(_xlpm.days))+1),Locations[LocationID],Locations[Display Location])))</f>
        <v/>
      </c>
      <c r="B315" t="str" cm="1">
        <f t="array" ref="B315">_xlfn.LET(_xlpm.ids,_xlfn._xlws.FILTER(Locations[LocationID],Locations[LocationID]&lt;&gt;""),_xlpm.days,_xlfn._xlws.SORT(_xlfn.UNIQUE(INT(OpenMeteoAPI[ForecastDateTime]))),_xlpm.n,ROWS($B$2:B315),IF(_xlpm.n&gt;ROWS(_xlpm.ids)*ROWS(_xlpm.days),"",INDEX(_xlpm.ids,INT((_xlpm.n-1)/ROWS(_xlpm.days))+1)))</f>
        <v/>
      </c>
      <c r="C315" s="10" t="str" cm="1">
        <f t="array" ref="C315">_xlfn.LET(_xlpm.days,_xlfn._xlws.SORT(_xlfn.UNIQUE(INT(OpenMeteoAPI[ForecastDateTime]))),_xlpm.n,ROWS($C$2:C315),IF($B315="","",INDEX(_xlpm.days,MOD(_xlpm.n-1,ROWS(_xlpm.days))+1)))</f>
        <v/>
      </c>
      <c r="D315" s="3" t="str" cm="1">
        <f t="array" ref="D315">IF($B315="","",MAX(_xlfn._xlws.FILTER(OpenMeteoAPI[TemperatureC],(OpenMeteoAPI[LocationID]=$B315)*(INT(OpenMeteoAPI[ForecastDateTime])=$C315))))</f>
        <v/>
      </c>
      <c r="E315" s="3" t="str" cm="1">
        <f t="array" ref="E315">IF($B315="","",MIN(_xlfn._xlws.FILTER(OpenMeteoAPI[TemperatureC],(OpenMeteoAPI[LocationID]=$B315)*(INT(OpenMeteoAPI[ForecastDateTime])=$C315))))</f>
        <v/>
      </c>
      <c r="F315" s="4" t="str" cm="1">
        <f t="array" ref="F315">IF($B315="","",AVERAGE(_xlfn._xlws.FILTER(OpenMeteoAPI[RelativeHumidityPct],(OpenMeteoAPI[LocationID]=$B315)*(INT(OpenMeteoAPI[ForecastDateTime])=$C315)))/100)</f>
        <v/>
      </c>
      <c r="G315" s="4" t="str" cm="1">
        <f t="array" ref="G315">IF($B315="","",MAX(_xlfn._xlws.FILTER(OpenMeteoAPI[PrecipitationProbabilityPct],(OpenMeteoAPI[LocationID]=$B315)*(INT(OpenMeteoAPI[ForecastDateTime])=$C315)))/100)</f>
        <v/>
      </c>
      <c r="H315" s="3" t="str" cm="1">
        <f t="array" ref="H315">IF($B315="","",SUM(_xlfn._xlws.FILTER(OpenMeteoAPI[PrecipitationMM],(OpenMeteoAPI[LocationID]=$B315)*(INT(OpenMeteoAPI[ForecastDateTime])=$C315))))</f>
        <v/>
      </c>
      <c r="I315" s="3" t="str" cm="1">
        <f t="array" ref="I315">IF($B315="","",AVERAGE(_xlfn._xlws.FILTER(OpenMeteoAPI[WindSpeedKMH],(OpenMeteoAPI[LocationID]=$B315)*(INT(OpenMeteoAPI[ForecastDateTime])=$C315))))</f>
        <v/>
      </c>
      <c r="J315" t="str" cm="1">
        <f t="array" ref="J315">IF($B315="","",_xlfn.MODE.SNGL(_xlfn._xlws.FILTER(OpenMeteoAPI[WeatherCode],(OpenMeteoAPI[LocationID]=$B315)*(INT(OpenMeteoAPI[ForecastDateTime])=$C315))))</f>
        <v/>
      </c>
      <c r="K315" t="str" cm="1">
        <f t="array" ref="K315">IF($J315="","",_xlfn.IFS($J315=0,"Clear",$J315&lt;=3,"Partly Cloudy",OR($J315=45,$J315=48),"Fog",AND($J315&gt;=51,$J315&lt;=67),"Drizzle",AND($J315&gt;=71,$J315&lt;=77),"Snow",AND($J315&gt;=80,$J315&lt;=82),"Rain Showers",AND($J315&gt;=95,$J315&lt;=99),"Thunderstorm",TRUE,"Cloudy"))</f>
        <v/>
      </c>
      <c r="L315" t="str" cm="1">
        <f t="array" ref="L315">IF($J315="","",_xlfn.IFS($J315=0,_xlfn.UNICHAR(9728),$J315&lt;=3,_xlfn.UNICHAR(9729),OR($J315=45,$J315=48),"~",AND($J315&gt;=51,$J315&lt;=67),_xlfn.UNICHAR(9748),AND($J315&gt;=71,$J315&lt;=77),_xlfn.UNICHAR(10052),AND($J315&gt;=80,$J315&lt;=82),_xlfn.UNICHAR(9748),AND($J315&gt;=95,$J315&lt;=99),_xlfn.UNICHAR(9889),TRUE,_xlfn.UNICHAR(9729)))</f>
        <v/>
      </c>
    </row>
    <row r="316" spans="1:12">
      <c r="A316" t="str" cm="1">
        <f t="array" ref="A316">_xlfn.LET(_xlpm.ids,_xlfn._xlws.FILTER(Locations[LocationID],Locations[LocationID]&lt;&gt;""),_xlpm.days,_xlfn._xlws.SORT(_xlfn.UNIQUE(INT(OpenMeteoAPI[ForecastDateTime]))),_xlpm.n,ROWS($A$2:A316),IF(_xlpm.n&gt;ROWS(_xlpm.ids)*ROWS(_xlpm.days),"",_xlfn.XLOOKUP(INDEX(_xlpm.ids,INT((_xlpm.n-1)/ROWS(_xlpm.days))+1),Locations[LocationID],Locations[Display Location])))</f>
        <v/>
      </c>
      <c r="B316" t="str" cm="1">
        <f t="array" ref="B316">_xlfn.LET(_xlpm.ids,_xlfn._xlws.FILTER(Locations[LocationID],Locations[LocationID]&lt;&gt;""),_xlpm.days,_xlfn._xlws.SORT(_xlfn.UNIQUE(INT(OpenMeteoAPI[ForecastDateTime]))),_xlpm.n,ROWS($B$2:B316),IF(_xlpm.n&gt;ROWS(_xlpm.ids)*ROWS(_xlpm.days),"",INDEX(_xlpm.ids,INT((_xlpm.n-1)/ROWS(_xlpm.days))+1)))</f>
        <v/>
      </c>
      <c r="C316" s="10" t="str" cm="1">
        <f t="array" ref="C316">_xlfn.LET(_xlpm.days,_xlfn._xlws.SORT(_xlfn.UNIQUE(INT(OpenMeteoAPI[ForecastDateTime]))),_xlpm.n,ROWS($C$2:C316),IF($B316="","",INDEX(_xlpm.days,MOD(_xlpm.n-1,ROWS(_xlpm.days))+1)))</f>
        <v/>
      </c>
      <c r="D316" s="3" t="str" cm="1">
        <f t="array" ref="D316">IF($B316="","",MAX(_xlfn._xlws.FILTER(OpenMeteoAPI[TemperatureC],(OpenMeteoAPI[LocationID]=$B316)*(INT(OpenMeteoAPI[ForecastDateTime])=$C316))))</f>
        <v/>
      </c>
      <c r="E316" s="3" t="str" cm="1">
        <f t="array" ref="E316">IF($B316="","",MIN(_xlfn._xlws.FILTER(OpenMeteoAPI[TemperatureC],(OpenMeteoAPI[LocationID]=$B316)*(INT(OpenMeteoAPI[ForecastDateTime])=$C316))))</f>
        <v/>
      </c>
      <c r="F316" s="4" t="str" cm="1">
        <f t="array" ref="F316">IF($B316="","",AVERAGE(_xlfn._xlws.FILTER(OpenMeteoAPI[RelativeHumidityPct],(OpenMeteoAPI[LocationID]=$B316)*(INT(OpenMeteoAPI[ForecastDateTime])=$C316)))/100)</f>
        <v/>
      </c>
      <c r="G316" s="4" t="str" cm="1">
        <f t="array" ref="G316">IF($B316="","",MAX(_xlfn._xlws.FILTER(OpenMeteoAPI[PrecipitationProbabilityPct],(OpenMeteoAPI[LocationID]=$B316)*(INT(OpenMeteoAPI[ForecastDateTime])=$C316)))/100)</f>
        <v/>
      </c>
      <c r="H316" s="3" t="str" cm="1">
        <f t="array" ref="H316">IF($B316="","",SUM(_xlfn._xlws.FILTER(OpenMeteoAPI[PrecipitationMM],(OpenMeteoAPI[LocationID]=$B316)*(INT(OpenMeteoAPI[ForecastDateTime])=$C316))))</f>
        <v/>
      </c>
      <c r="I316" s="3" t="str" cm="1">
        <f t="array" ref="I316">IF($B316="","",AVERAGE(_xlfn._xlws.FILTER(OpenMeteoAPI[WindSpeedKMH],(OpenMeteoAPI[LocationID]=$B316)*(INT(OpenMeteoAPI[ForecastDateTime])=$C316))))</f>
        <v/>
      </c>
      <c r="J316" t="str" cm="1">
        <f t="array" ref="J316">IF($B316="","",_xlfn.MODE.SNGL(_xlfn._xlws.FILTER(OpenMeteoAPI[WeatherCode],(OpenMeteoAPI[LocationID]=$B316)*(INT(OpenMeteoAPI[ForecastDateTime])=$C316))))</f>
        <v/>
      </c>
      <c r="K316" t="str" cm="1">
        <f t="array" ref="K316">IF($J316="","",_xlfn.IFS($J316=0,"Clear",$J316&lt;=3,"Partly Cloudy",OR($J316=45,$J316=48),"Fog",AND($J316&gt;=51,$J316&lt;=67),"Drizzle",AND($J316&gt;=71,$J316&lt;=77),"Snow",AND($J316&gt;=80,$J316&lt;=82),"Rain Showers",AND($J316&gt;=95,$J316&lt;=99),"Thunderstorm",TRUE,"Cloudy"))</f>
        <v/>
      </c>
      <c r="L316" t="str" cm="1">
        <f t="array" ref="L316">IF($J316="","",_xlfn.IFS($J316=0,_xlfn.UNICHAR(9728),$J316&lt;=3,_xlfn.UNICHAR(9729),OR($J316=45,$J316=48),"~",AND($J316&gt;=51,$J316&lt;=67),_xlfn.UNICHAR(9748),AND($J316&gt;=71,$J316&lt;=77),_xlfn.UNICHAR(10052),AND($J316&gt;=80,$J316&lt;=82),_xlfn.UNICHAR(9748),AND($J316&gt;=95,$J316&lt;=99),_xlfn.UNICHAR(9889),TRUE,_xlfn.UNICHAR(9729)))</f>
        <v/>
      </c>
    </row>
    <row r="317" spans="1:12">
      <c r="A317" t="str" cm="1">
        <f t="array" ref="A317">_xlfn.LET(_xlpm.ids,_xlfn._xlws.FILTER(Locations[LocationID],Locations[LocationID]&lt;&gt;""),_xlpm.days,_xlfn._xlws.SORT(_xlfn.UNIQUE(INT(OpenMeteoAPI[ForecastDateTime]))),_xlpm.n,ROWS($A$2:A317),IF(_xlpm.n&gt;ROWS(_xlpm.ids)*ROWS(_xlpm.days),"",_xlfn.XLOOKUP(INDEX(_xlpm.ids,INT((_xlpm.n-1)/ROWS(_xlpm.days))+1),Locations[LocationID],Locations[Display Location])))</f>
        <v/>
      </c>
      <c r="B317" t="str" cm="1">
        <f t="array" ref="B317">_xlfn.LET(_xlpm.ids,_xlfn._xlws.FILTER(Locations[LocationID],Locations[LocationID]&lt;&gt;""),_xlpm.days,_xlfn._xlws.SORT(_xlfn.UNIQUE(INT(OpenMeteoAPI[ForecastDateTime]))),_xlpm.n,ROWS($B$2:B317),IF(_xlpm.n&gt;ROWS(_xlpm.ids)*ROWS(_xlpm.days),"",INDEX(_xlpm.ids,INT((_xlpm.n-1)/ROWS(_xlpm.days))+1)))</f>
        <v/>
      </c>
      <c r="C317" s="10" t="str" cm="1">
        <f t="array" ref="C317">_xlfn.LET(_xlpm.days,_xlfn._xlws.SORT(_xlfn.UNIQUE(INT(OpenMeteoAPI[ForecastDateTime]))),_xlpm.n,ROWS($C$2:C317),IF($B317="","",INDEX(_xlpm.days,MOD(_xlpm.n-1,ROWS(_xlpm.days))+1)))</f>
        <v/>
      </c>
      <c r="D317" s="3" t="str" cm="1">
        <f t="array" ref="D317">IF($B317="","",MAX(_xlfn._xlws.FILTER(OpenMeteoAPI[TemperatureC],(OpenMeteoAPI[LocationID]=$B317)*(INT(OpenMeteoAPI[ForecastDateTime])=$C317))))</f>
        <v/>
      </c>
      <c r="E317" s="3" t="str" cm="1">
        <f t="array" ref="E317">IF($B317="","",MIN(_xlfn._xlws.FILTER(OpenMeteoAPI[TemperatureC],(OpenMeteoAPI[LocationID]=$B317)*(INT(OpenMeteoAPI[ForecastDateTime])=$C317))))</f>
        <v/>
      </c>
      <c r="F317" s="4" t="str" cm="1">
        <f t="array" ref="F317">IF($B317="","",AVERAGE(_xlfn._xlws.FILTER(OpenMeteoAPI[RelativeHumidityPct],(OpenMeteoAPI[LocationID]=$B317)*(INT(OpenMeteoAPI[ForecastDateTime])=$C317)))/100)</f>
        <v/>
      </c>
      <c r="G317" s="4" t="str" cm="1">
        <f t="array" ref="G317">IF($B317="","",MAX(_xlfn._xlws.FILTER(OpenMeteoAPI[PrecipitationProbabilityPct],(OpenMeteoAPI[LocationID]=$B317)*(INT(OpenMeteoAPI[ForecastDateTime])=$C317)))/100)</f>
        <v/>
      </c>
      <c r="H317" s="3" t="str" cm="1">
        <f t="array" ref="H317">IF($B317="","",SUM(_xlfn._xlws.FILTER(OpenMeteoAPI[PrecipitationMM],(OpenMeteoAPI[LocationID]=$B317)*(INT(OpenMeteoAPI[ForecastDateTime])=$C317))))</f>
        <v/>
      </c>
      <c r="I317" s="3" t="str" cm="1">
        <f t="array" ref="I317">IF($B317="","",AVERAGE(_xlfn._xlws.FILTER(OpenMeteoAPI[WindSpeedKMH],(OpenMeteoAPI[LocationID]=$B317)*(INT(OpenMeteoAPI[ForecastDateTime])=$C317))))</f>
        <v/>
      </c>
      <c r="J317" t="str" cm="1">
        <f t="array" ref="J317">IF($B317="","",_xlfn.MODE.SNGL(_xlfn._xlws.FILTER(OpenMeteoAPI[WeatherCode],(OpenMeteoAPI[LocationID]=$B317)*(INT(OpenMeteoAPI[ForecastDateTime])=$C317))))</f>
        <v/>
      </c>
      <c r="K317" t="str" cm="1">
        <f t="array" ref="K317">IF($J317="","",_xlfn.IFS($J317=0,"Clear",$J317&lt;=3,"Partly Cloudy",OR($J317=45,$J317=48),"Fog",AND($J317&gt;=51,$J317&lt;=67),"Drizzle",AND($J317&gt;=71,$J317&lt;=77),"Snow",AND($J317&gt;=80,$J317&lt;=82),"Rain Showers",AND($J317&gt;=95,$J317&lt;=99),"Thunderstorm",TRUE,"Cloudy"))</f>
        <v/>
      </c>
      <c r="L317" t="str" cm="1">
        <f t="array" ref="L317">IF($J317="","",_xlfn.IFS($J317=0,_xlfn.UNICHAR(9728),$J317&lt;=3,_xlfn.UNICHAR(9729),OR($J317=45,$J317=48),"~",AND($J317&gt;=51,$J317&lt;=67),_xlfn.UNICHAR(9748),AND($J317&gt;=71,$J317&lt;=77),_xlfn.UNICHAR(10052),AND($J317&gt;=80,$J317&lt;=82),_xlfn.UNICHAR(9748),AND($J317&gt;=95,$J317&lt;=99),_xlfn.UNICHAR(9889),TRUE,_xlfn.UNICHAR(9729)))</f>
        <v/>
      </c>
    </row>
    <row r="318" spans="1:12">
      <c r="A318" t="str" cm="1">
        <f t="array" ref="A318">_xlfn.LET(_xlpm.ids,_xlfn._xlws.FILTER(Locations[LocationID],Locations[LocationID]&lt;&gt;""),_xlpm.days,_xlfn._xlws.SORT(_xlfn.UNIQUE(INT(OpenMeteoAPI[ForecastDateTime]))),_xlpm.n,ROWS($A$2:A318),IF(_xlpm.n&gt;ROWS(_xlpm.ids)*ROWS(_xlpm.days),"",_xlfn.XLOOKUP(INDEX(_xlpm.ids,INT((_xlpm.n-1)/ROWS(_xlpm.days))+1),Locations[LocationID],Locations[Display Location])))</f>
        <v/>
      </c>
      <c r="B318" t="str" cm="1">
        <f t="array" ref="B318">_xlfn.LET(_xlpm.ids,_xlfn._xlws.FILTER(Locations[LocationID],Locations[LocationID]&lt;&gt;""),_xlpm.days,_xlfn._xlws.SORT(_xlfn.UNIQUE(INT(OpenMeteoAPI[ForecastDateTime]))),_xlpm.n,ROWS($B$2:B318),IF(_xlpm.n&gt;ROWS(_xlpm.ids)*ROWS(_xlpm.days),"",INDEX(_xlpm.ids,INT((_xlpm.n-1)/ROWS(_xlpm.days))+1)))</f>
        <v/>
      </c>
      <c r="C318" s="10" t="str" cm="1">
        <f t="array" ref="C318">_xlfn.LET(_xlpm.days,_xlfn._xlws.SORT(_xlfn.UNIQUE(INT(OpenMeteoAPI[ForecastDateTime]))),_xlpm.n,ROWS($C$2:C318),IF($B318="","",INDEX(_xlpm.days,MOD(_xlpm.n-1,ROWS(_xlpm.days))+1)))</f>
        <v/>
      </c>
      <c r="D318" s="3" t="str" cm="1">
        <f t="array" ref="D318">IF($B318="","",MAX(_xlfn._xlws.FILTER(OpenMeteoAPI[TemperatureC],(OpenMeteoAPI[LocationID]=$B318)*(INT(OpenMeteoAPI[ForecastDateTime])=$C318))))</f>
        <v/>
      </c>
      <c r="E318" s="3" t="str" cm="1">
        <f t="array" ref="E318">IF($B318="","",MIN(_xlfn._xlws.FILTER(OpenMeteoAPI[TemperatureC],(OpenMeteoAPI[LocationID]=$B318)*(INT(OpenMeteoAPI[ForecastDateTime])=$C318))))</f>
        <v/>
      </c>
      <c r="F318" s="4" t="str" cm="1">
        <f t="array" ref="F318">IF($B318="","",AVERAGE(_xlfn._xlws.FILTER(OpenMeteoAPI[RelativeHumidityPct],(OpenMeteoAPI[LocationID]=$B318)*(INT(OpenMeteoAPI[ForecastDateTime])=$C318)))/100)</f>
        <v/>
      </c>
      <c r="G318" s="4" t="str" cm="1">
        <f t="array" ref="G318">IF($B318="","",MAX(_xlfn._xlws.FILTER(OpenMeteoAPI[PrecipitationProbabilityPct],(OpenMeteoAPI[LocationID]=$B318)*(INT(OpenMeteoAPI[ForecastDateTime])=$C318)))/100)</f>
        <v/>
      </c>
      <c r="H318" s="3" t="str" cm="1">
        <f t="array" ref="H318">IF($B318="","",SUM(_xlfn._xlws.FILTER(OpenMeteoAPI[PrecipitationMM],(OpenMeteoAPI[LocationID]=$B318)*(INT(OpenMeteoAPI[ForecastDateTime])=$C318))))</f>
        <v/>
      </c>
      <c r="I318" s="3" t="str" cm="1">
        <f t="array" ref="I318">IF($B318="","",AVERAGE(_xlfn._xlws.FILTER(OpenMeteoAPI[WindSpeedKMH],(OpenMeteoAPI[LocationID]=$B318)*(INT(OpenMeteoAPI[ForecastDateTime])=$C318))))</f>
        <v/>
      </c>
      <c r="J318" t="str" cm="1">
        <f t="array" ref="J318">IF($B318="","",_xlfn.MODE.SNGL(_xlfn._xlws.FILTER(OpenMeteoAPI[WeatherCode],(OpenMeteoAPI[LocationID]=$B318)*(INT(OpenMeteoAPI[ForecastDateTime])=$C318))))</f>
        <v/>
      </c>
      <c r="K318" t="str" cm="1">
        <f t="array" ref="K318">IF($J318="","",_xlfn.IFS($J318=0,"Clear",$J318&lt;=3,"Partly Cloudy",OR($J318=45,$J318=48),"Fog",AND($J318&gt;=51,$J318&lt;=67),"Drizzle",AND($J318&gt;=71,$J318&lt;=77),"Snow",AND($J318&gt;=80,$J318&lt;=82),"Rain Showers",AND($J318&gt;=95,$J318&lt;=99),"Thunderstorm",TRUE,"Cloudy"))</f>
        <v/>
      </c>
      <c r="L318" t="str" cm="1">
        <f t="array" ref="L318">IF($J318="","",_xlfn.IFS($J318=0,_xlfn.UNICHAR(9728),$J318&lt;=3,_xlfn.UNICHAR(9729),OR($J318=45,$J318=48),"~",AND($J318&gt;=51,$J318&lt;=67),_xlfn.UNICHAR(9748),AND($J318&gt;=71,$J318&lt;=77),_xlfn.UNICHAR(10052),AND($J318&gt;=80,$J318&lt;=82),_xlfn.UNICHAR(9748),AND($J318&gt;=95,$J318&lt;=99),_xlfn.UNICHAR(9889),TRUE,_xlfn.UNICHAR(9729)))</f>
        <v/>
      </c>
    </row>
    <row r="319" spans="1:12">
      <c r="A319" t="str" cm="1">
        <f t="array" ref="A319">_xlfn.LET(_xlpm.ids,_xlfn._xlws.FILTER(Locations[LocationID],Locations[LocationID]&lt;&gt;""),_xlpm.days,_xlfn._xlws.SORT(_xlfn.UNIQUE(INT(OpenMeteoAPI[ForecastDateTime]))),_xlpm.n,ROWS($A$2:A319),IF(_xlpm.n&gt;ROWS(_xlpm.ids)*ROWS(_xlpm.days),"",_xlfn.XLOOKUP(INDEX(_xlpm.ids,INT((_xlpm.n-1)/ROWS(_xlpm.days))+1),Locations[LocationID],Locations[Display Location])))</f>
        <v/>
      </c>
      <c r="B319" t="str" cm="1">
        <f t="array" ref="B319">_xlfn.LET(_xlpm.ids,_xlfn._xlws.FILTER(Locations[LocationID],Locations[LocationID]&lt;&gt;""),_xlpm.days,_xlfn._xlws.SORT(_xlfn.UNIQUE(INT(OpenMeteoAPI[ForecastDateTime]))),_xlpm.n,ROWS($B$2:B319),IF(_xlpm.n&gt;ROWS(_xlpm.ids)*ROWS(_xlpm.days),"",INDEX(_xlpm.ids,INT((_xlpm.n-1)/ROWS(_xlpm.days))+1)))</f>
        <v/>
      </c>
      <c r="C319" s="10" t="str" cm="1">
        <f t="array" ref="C319">_xlfn.LET(_xlpm.days,_xlfn._xlws.SORT(_xlfn.UNIQUE(INT(OpenMeteoAPI[ForecastDateTime]))),_xlpm.n,ROWS($C$2:C319),IF($B319="","",INDEX(_xlpm.days,MOD(_xlpm.n-1,ROWS(_xlpm.days))+1)))</f>
        <v/>
      </c>
      <c r="D319" s="3" t="str" cm="1">
        <f t="array" ref="D319">IF($B319="","",MAX(_xlfn._xlws.FILTER(OpenMeteoAPI[TemperatureC],(OpenMeteoAPI[LocationID]=$B319)*(INT(OpenMeteoAPI[ForecastDateTime])=$C319))))</f>
        <v/>
      </c>
      <c r="E319" s="3" t="str" cm="1">
        <f t="array" ref="E319">IF($B319="","",MIN(_xlfn._xlws.FILTER(OpenMeteoAPI[TemperatureC],(OpenMeteoAPI[LocationID]=$B319)*(INT(OpenMeteoAPI[ForecastDateTime])=$C319))))</f>
        <v/>
      </c>
      <c r="F319" s="4" t="str" cm="1">
        <f t="array" ref="F319">IF($B319="","",AVERAGE(_xlfn._xlws.FILTER(OpenMeteoAPI[RelativeHumidityPct],(OpenMeteoAPI[LocationID]=$B319)*(INT(OpenMeteoAPI[ForecastDateTime])=$C319)))/100)</f>
        <v/>
      </c>
      <c r="G319" s="4" t="str" cm="1">
        <f t="array" ref="G319">IF($B319="","",MAX(_xlfn._xlws.FILTER(OpenMeteoAPI[PrecipitationProbabilityPct],(OpenMeteoAPI[LocationID]=$B319)*(INT(OpenMeteoAPI[ForecastDateTime])=$C319)))/100)</f>
        <v/>
      </c>
      <c r="H319" s="3" t="str" cm="1">
        <f t="array" ref="H319">IF($B319="","",SUM(_xlfn._xlws.FILTER(OpenMeteoAPI[PrecipitationMM],(OpenMeteoAPI[LocationID]=$B319)*(INT(OpenMeteoAPI[ForecastDateTime])=$C319))))</f>
        <v/>
      </c>
      <c r="I319" s="3" t="str" cm="1">
        <f t="array" ref="I319">IF($B319="","",AVERAGE(_xlfn._xlws.FILTER(OpenMeteoAPI[WindSpeedKMH],(OpenMeteoAPI[LocationID]=$B319)*(INT(OpenMeteoAPI[ForecastDateTime])=$C319))))</f>
        <v/>
      </c>
      <c r="J319" t="str" cm="1">
        <f t="array" ref="J319">IF($B319="","",_xlfn.MODE.SNGL(_xlfn._xlws.FILTER(OpenMeteoAPI[WeatherCode],(OpenMeteoAPI[LocationID]=$B319)*(INT(OpenMeteoAPI[ForecastDateTime])=$C319))))</f>
        <v/>
      </c>
      <c r="K319" t="str" cm="1">
        <f t="array" ref="K319">IF($J319="","",_xlfn.IFS($J319=0,"Clear",$J319&lt;=3,"Partly Cloudy",OR($J319=45,$J319=48),"Fog",AND($J319&gt;=51,$J319&lt;=67),"Drizzle",AND($J319&gt;=71,$J319&lt;=77),"Snow",AND($J319&gt;=80,$J319&lt;=82),"Rain Showers",AND($J319&gt;=95,$J319&lt;=99),"Thunderstorm",TRUE,"Cloudy"))</f>
        <v/>
      </c>
      <c r="L319" t="str" cm="1">
        <f t="array" ref="L319">IF($J319="","",_xlfn.IFS($J319=0,_xlfn.UNICHAR(9728),$J319&lt;=3,_xlfn.UNICHAR(9729),OR($J319=45,$J319=48),"~",AND($J319&gt;=51,$J319&lt;=67),_xlfn.UNICHAR(9748),AND($J319&gt;=71,$J319&lt;=77),_xlfn.UNICHAR(10052),AND($J319&gt;=80,$J319&lt;=82),_xlfn.UNICHAR(9748),AND($J319&gt;=95,$J319&lt;=99),_xlfn.UNICHAR(9889),TRUE,_xlfn.UNICHAR(9729)))</f>
        <v/>
      </c>
    </row>
    <row r="320" spans="1:12">
      <c r="A320" t="str" cm="1">
        <f t="array" ref="A320">_xlfn.LET(_xlpm.ids,_xlfn._xlws.FILTER(Locations[LocationID],Locations[LocationID]&lt;&gt;""),_xlpm.days,_xlfn._xlws.SORT(_xlfn.UNIQUE(INT(OpenMeteoAPI[ForecastDateTime]))),_xlpm.n,ROWS($A$2:A320),IF(_xlpm.n&gt;ROWS(_xlpm.ids)*ROWS(_xlpm.days),"",_xlfn.XLOOKUP(INDEX(_xlpm.ids,INT((_xlpm.n-1)/ROWS(_xlpm.days))+1),Locations[LocationID],Locations[Display Location])))</f>
        <v/>
      </c>
      <c r="B320" t="str" cm="1">
        <f t="array" ref="B320">_xlfn.LET(_xlpm.ids,_xlfn._xlws.FILTER(Locations[LocationID],Locations[LocationID]&lt;&gt;""),_xlpm.days,_xlfn._xlws.SORT(_xlfn.UNIQUE(INT(OpenMeteoAPI[ForecastDateTime]))),_xlpm.n,ROWS($B$2:B320),IF(_xlpm.n&gt;ROWS(_xlpm.ids)*ROWS(_xlpm.days),"",INDEX(_xlpm.ids,INT((_xlpm.n-1)/ROWS(_xlpm.days))+1)))</f>
        <v/>
      </c>
      <c r="C320" s="10" t="str" cm="1">
        <f t="array" ref="C320">_xlfn.LET(_xlpm.days,_xlfn._xlws.SORT(_xlfn.UNIQUE(INT(OpenMeteoAPI[ForecastDateTime]))),_xlpm.n,ROWS($C$2:C320),IF($B320="","",INDEX(_xlpm.days,MOD(_xlpm.n-1,ROWS(_xlpm.days))+1)))</f>
        <v/>
      </c>
      <c r="D320" s="3" t="str" cm="1">
        <f t="array" ref="D320">IF($B320="","",MAX(_xlfn._xlws.FILTER(OpenMeteoAPI[TemperatureC],(OpenMeteoAPI[LocationID]=$B320)*(INT(OpenMeteoAPI[ForecastDateTime])=$C320))))</f>
        <v/>
      </c>
      <c r="E320" s="3" t="str" cm="1">
        <f t="array" ref="E320">IF($B320="","",MIN(_xlfn._xlws.FILTER(OpenMeteoAPI[TemperatureC],(OpenMeteoAPI[LocationID]=$B320)*(INT(OpenMeteoAPI[ForecastDateTime])=$C320))))</f>
        <v/>
      </c>
      <c r="F320" s="4" t="str" cm="1">
        <f t="array" ref="F320">IF($B320="","",AVERAGE(_xlfn._xlws.FILTER(OpenMeteoAPI[RelativeHumidityPct],(OpenMeteoAPI[LocationID]=$B320)*(INT(OpenMeteoAPI[ForecastDateTime])=$C320)))/100)</f>
        <v/>
      </c>
      <c r="G320" s="4" t="str" cm="1">
        <f t="array" ref="G320">IF($B320="","",MAX(_xlfn._xlws.FILTER(OpenMeteoAPI[PrecipitationProbabilityPct],(OpenMeteoAPI[LocationID]=$B320)*(INT(OpenMeteoAPI[ForecastDateTime])=$C320)))/100)</f>
        <v/>
      </c>
      <c r="H320" s="3" t="str" cm="1">
        <f t="array" ref="H320">IF($B320="","",SUM(_xlfn._xlws.FILTER(OpenMeteoAPI[PrecipitationMM],(OpenMeteoAPI[LocationID]=$B320)*(INT(OpenMeteoAPI[ForecastDateTime])=$C320))))</f>
        <v/>
      </c>
      <c r="I320" s="3" t="str" cm="1">
        <f t="array" ref="I320">IF($B320="","",AVERAGE(_xlfn._xlws.FILTER(OpenMeteoAPI[WindSpeedKMH],(OpenMeteoAPI[LocationID]=$B320)*(INT(OpenMeteoAPI[ForecastDateTime])=$C320))))</f>
        <v/>
      </c>
      <c r="J320" t="str" cm="1">
        <f t="array" ref="J320">IF($B320="","",_xlfn.MODE.SNGL(_xlfn._xlws.FILTER(OpenMeteoAPI[WeatherCode],(OpenMeteoAPI[LocationID]=$B320)*(INT(OpenMeteoAPI[ForecastDateTime])=$C320))))</f>
        <v/>
      </c>
      <c r="K320" t="str" cm="1">
        <f t="array" ref="K320">IF($J320="","",_xlfn.IFS($J320=0,"Clear",$J320&lt;=3,"Partly Cloudy",OR($J320=45,$J320=48),"Fog",AND($J320&gt;=51,$J320&lt;=67),"Drizzle",AND($J320&gt;=71,$J320&lt;=77),"Snow",AND($J320&gt;=80,$J320&lt;=82),"Rain Showers",AND($J320&gt;=95,$J320&lt;=99),"Thunderstorm",TRUE,"Cloudy"))</f>
        <v/>
      </c>
      <c r="L320" t="str" cm="1">
        <f t="array" ref="L320">IF($J320="","",_xlfn.IFS($J320=0,_xlfn.UNICHAR(9728),$J320&lt;=3,_xlfn.UNICHAR(9729),OR($J320=45,$J320=48),"~",AND($J320&gt;=51,$J320&lt;=67),_xlfn.UNICHAR(9748),AND($J320&gt;=71,$J320&lt;=77),_xlfn.UNICHAR(10052),AND($J320&gt;=80,$J320&lt;=82),_xlfn.UNICHAR(9748),AND($J320&gt;=95,$J320&lt;=99),_xlfn.UNICHAR(9889),TRUE,_xlfn.UNICHAR(9729)))</f>
        <v/>
      </c>
    </row>
    <row r="321" spans="1:12">
      <c r="A321" t="str" cm="1">
        <f t="array" ref="A321">_xlfn.LET(_xlpm.ids,_xlfn._xlws.FILTER(Locations[LocationID],Locations[LocationID]&lt;&gt;""),_xlpm.days,_xlfn._xlws.SORT(_xlfn.UNIQUE(INT(OpenMeteoAPI[ForecastDateTime]))),_xlpm.n,ROWS($A$2:A321),IF(_xlpm.n&gt;ROWS(_xlpm.ids)*ROWS(_xlpm.days),"",_xlfn.XLOOKUP(INDEX(_xlpm.ids,INT((_xlpm.n-1)/ROWS(_xlpm.days))+1),Locations[LocationID],Locations[Display Location])))</f>
        <v/>
      </c>
      <c r="B321" t="str" cm="1">
        <f t="array" ref="B321">_xlfn.LET(_xlpm.ids,_xlfn._xlws.FILTER(Locations[LocationID],Locations[LocationID]&lt;&gt;""),_xlpm.days,_xlfn._xlws.SORT(_xlfn.UNIQUE(INT(OpenMeteoAPI[ForecastDateTime]))),_xlpm.n,ROWS($B$2:B321),IF(_xlpm.n&gt;ROWS(_xlpm.ids)*ROWS(_xlpm.days),"",INDEX(_xlpm.ids,INT((_xlpm.n-1)/ROWS(_xlpm.days))+1)))</f>
        <v/>
      </c>
      <c r="C321" s="10" t="str" cm="1">
        <f t="array" ref="C321">_xlfn.LET(_xlpm.days,_xlfn._xlws.SORT(_xlfn.UNIQUE(INT(OpenMeteoAPI[ForecastDateTime]))),_xlpm.n,ROWS($C$2:C321),IF($B321="","",INDEX(_xlpm.days,MOD(_xlpm.n-1,ROWS(_xlpm.days))+1)))</f>
        <v/>
      </c>
      <c r="D321" s="3" t="str" cm="1">
        <f t="array" ref="D321">IF($B321="","",MAX(_xlfn._xlws.FILTER(OpenMeteoAPI[TemperatureC],(OpenMeteoAPI[LocationID]=$B321)*(INT(OpenMeteoAPI[ForecastDateTime])=$C321))))</f>
        <v/>
      </c>
      <c r="E321" s="3" t="str" cm="1">
        <f t="array" ref="E321">IF($B321="","",MIN(_xlfn._xlws.FILTER(OpenMeteoAPI[TemperatureC],(OpenMeteoAPI[LocationID]=$B321)*(INT(OpenMeteoAPI[ForecastDateTime])=$C321))))</f>
        <v/>
      </c>
      <c r="F321" s="4" t="str" cm="1">
        <f t="array" ref="F321">IF($B321="","",AVERAGE(_xlfn._xlws.FILTER(OpenMeteoAPI[RelativeHumidityPct],(OpenMeteoAPI[LocationID]=$B321)*(INT(OpenMeteoAPI[ForecastDateTime])=$C321)))/100)</f>
        <v/>
      </c>
      <c r="G321" s="4" t="str" cm="1">
        <f t="array" ref="G321">IF($B321="","",MAX(_xlfn._xlws.FILTER(OpenMeteoAPI[PrecipitationProbabilityPct],(OpenMeteoAPI[LocationID]=$B321)*(INT(OpenMeteoAPI[ForecastDateTime])=$C321)))/100)</f>
        <v/>
      </c>
      <c r="H321" s="3" t="str" cm="1">
        <f t="array" ref="H321">IF($B321="","",SUM(_xlfn._xlws.FILTER(OpenMeteoAPI[PrecipitationMM],(OpenMeteoAPI[LocationID]=$B321)*(INT(OpenMeteoAPI[ForecastDateTime])=$C321))))</f>
        <v/>
      </c>
      <c r="I321" s="3" t="str" cm="1">
        <f t="array" ref="I321">IF($B321="","",AVERAGE(_xlfn._xlws.FILTER(OpenMeteoAPI[WindSpeedKMH],(OpenMeteoAPI[LocationID]=$B321)*(INT(OpenMeteoAPI[ForecastDateTime])=$C321))))</f>
        <v/>
      </c>
      <c r="J321" t="str" cm="1">
        <f t="array" ref="J321">IF($B321="","",_xlfn.MODE.SNGL(_xlfn._xlws.FILTER(OpenMeteoAPI[WeatherCode],(OpenMeteoAPI[LocationID]=$B321)*(INT(OpenMeteoAPI[ForecastDateTime])=$C321))))</f>
        <v/>
      </c>
      <c r="K321" t="str" cm="1">
        <f t="array" ref="K321">IF($J321="","",_xlfn.IFS($J321=0,"Clear",$J321&lt;=3,"Partly Cloudy",OR($J321=45,$J321=48),"Fog",AND($J321&gt;=51,$J321&lt;=67),"Drizzle",AND($J321&gt;=71,$J321&lt;=77),"Snow",AND($J321&gt;=80,$J321&lt;=82),"Rain Showers",AND($J321&gt;=95,$J321&lt;=99),"Thunderstorm",TRUE,"Cloudy"))</f>
        <v/>
      </c>
      <c r="L321" t="str" cm="1">
        <f t="array" ref="L321">IF($J321="","",_xlfn.IFS($J321=0,_xlfn.UNICHAR(9728),$J321&lt;=3,_xlfn.UNICHAR(9729),OR($J321=45,$J321=48),"~",AND($J321&gt;=51,$J321&lt;=67),_xlfn.UNICHAR(9748),AND($J321&gt;=71,$J321&lt;=77),_xlfn.UNICHAR(10052),AND($J321&gt;=80,$J321&lt;=82),_xlfn.UNICHAR(9748),AND($J321&gt;=95,$J321&lt;=99),_xlfn.UNICHAR(9889),TRUE,_xlfn.UNICHAR(9729)))</f>
        <v/>
      </c>
    </row>
    <row r="322" spans="1:12">
      <c r="A322" t="str" cm="1">
        <f t="array" ref="A322">_xlfn.LET(_xlpm.ids,_xlfn._xlws.FILTER(Locations[LocationID],Locations[LocationID]&lt;&gt;""),_xlpm.days,_xlfn._xlws.SORT(_xlfn.UNIQUE(INT(OpenMeteoAPI[ForecastDateTime]))),_xlpm.n,ROWS($A$2:A322),IF(_xlpm.n&gt;ROWS(_xlpm.ids)*ROWS(_xlpm.days),"",_xlfn.XLOOKUP(INDEX(_xlpm.ids,INT((_xlpm.n-1)/ROWS(_xlpm.days))+1),Locations[LocationID],Locations[Display Location])))</f>
        <v/>
      </c>
      <c r="B322" t="str" cm="1">
        <f t="array" ref="B322">_xlfn.LET(_xlpm.ids,_xlfn._xlws.FILTER(Locations[LocationID],Locations[LocationID]&lt;&gt;""),_xlpm.days,_xlfn._xlws.SORT(_xlfn.UNIQUE(INT(OpenMeteoAPI[ForecastDateTime]))),_xlpm.n,ROWS($B$2:B322),IF(_xlpm.n&gt;ROWS(_xlpm.ids)*ROWS(_xlpm.days),"",INDEX(_xlpm.ids,INT((_xlpm.n-1)/ROWS(_xlpm.days))+1)))</f>
        <v/>
      </c>
      <c r="C322" s="10" t="str" cm="1">
        <f t="array" ref="C322">_xlfn.LET(_xlpm.days,_xlfn._xlws.SORT(_xlfn.UNIQUE(INT(OpenMeteoAPI[ForecastDateTime]))),_xlpm.n,ROWS($C$2:C322),IF($B322="","",INDEX(_xlpm.days,MOD(_xlpm.n-1,ROWS(_xlpm.days))+1)))</f>
        <v/>
      </c>
      <c r="D322" s="3" t="str" cm="1">
        <f t="array" ref="D322">IF($B322="","",MAX(_xlfn._xlws.FILTER(OpenMeteoAPI[TemperatureC],(OpenMeteoAPI[LocationID]=$B322)*(INT(OpenMeteoAPI[ForecastDateTime])=$C322))))</f>
        <v/>
      </c>
      <c r="E322" s="3" t="str" cm="1">
        <f t="array" ref="E322">IF($B322="","",MIN(_xlfn._xlws.FILTER(OpenMeteoAPI[TemperatureC],(OpenMeteoAPI[LocationID]=$B322)*(INT(OpenMeteoAPI[ForecastDateTime])=$C322))))</f>
        <v/>
      </c>
      <c r="F322" s="4" t="str" cm="1">
        <f t="array" ref="F322">IF($B322="","",AVERAGE(_xlfn._xlws.FILTER(OpenMeteoAPI[RelativeHumidityPct],(OpenMeteoAPI[LocationID]=$B322)*(INT(OpenMeteoAPI[ForecastDateTime])=$C322)))/100)</f>
        <v/>
      </c>
      <c r="G322" s="4" t="str" cm="1">
        <f t="array" ref="G322">IF($B322="","",MAX(_xlfn._xlws.FILTER(OpenMeteoAPI[PrecipitationProbabilityPct],(OpenMeteoAPI[LocationID]=$B322)*(INT(OpenMeteoAPI[ForecastDateTime])=$C322)))/100)</f>
        <v/>
      </c>
      <c r="H322" s="3" t="str" cm="1">
        <f t="array" ref="H322">IF($B322="","",SUM(_xlfn._xlws.FILTER(OpenMeteoAPI[PrecipitationMM],(OpenMeteoAPI[LocationID]=$B322)*(INT(OpenMeteoAPI[ForecastDateTime])=$C322))))</f>
        <v/>
      </c>
      <c r="I322" s="3" t="str" cm="1">
        <f t="array" ref="I322">IF($B322="","",AVERAGE(_xlfn._xlws.FILTER(OpenMeteoAPI[WindSpeedKMH],(OpenMeteoAPI[LocationID]=$B322)*(INT(OpenMeteoAPI[ForecastDateTime])=$C322))))</f>
        <v/>
      </c>
      <c r="J322" t="str" cm="1">
        <f t="array" ref="J322">IF($B322="","",_xlfn.MODE.SNGL(_xlfn._xlws.FILTER(OpenMeteoAPI[WeatherCode],(OpenMeteoAPI[LocationID]=$B322)*(INT(OpenMeteoAPI[ForecastDateTime])=$C322))))</f>
        <v/>
      </c>
      <c r="K322" t="str" cm="1">
        <f t="array" ref="K322">IF($J322="","",_xlfn.IFS($J322=0,"Clear",$J322&lt;=3,"Partly Cloudy",OR($J322=45,$J322=48),"Fog",AND($J322&gt;=51,$J322&lt;=67),"Drizzle",AND($J322&gt;=71,$J322&lt;=77),"Snow",AND($J322&gt;=80,$J322&lt;=82),"Rain Showers",AND($J322&gt;=95,$J322&lt;=99),"Thunderstorm",TRUE,"Cloudy"))</f>
        <v/>
      </c>
      <c r="L322" t="str" cm="1">
        <f t="array" ref="L322">IF($J322="","",_xlfn.IFS($J322=0,_xlfn.UNICHAR(9728),$J322&lt;=3,_xlfn.UNICHAR(9729),OR($J322=45,$J322=48),"~",AND($J322&gt;=51,$J322&lt;=67),_xlfn.UNICHAR(9748),AND($J322&gt;=71,$J322&lt;=77),_xlfn.UNICHAR(10052),AND($J322&gt;=80,$J322&lt;=82),_xlfn.UNICHAR(9748),AND($J322&gt;=95,$J322&lt;=99),_xlfn.UNICHAR(9889),TRUE,_xlfn.UNICHAR(9729)))</f>
        <v/>
      </c>
    </row>
    <row r="323" spans="1:12">
      <c r="A323" t="str" cm="1">
        <f t="array" ref="A323">_xlfn.LET(_xlpm.ids,_xlfn._xlws.FILTER(Locations[LocationID],Locations[LocationID]&lt;&gt;""),_xlpm.days,_xlfn._xlws.SORT(_xlfn.UNIQUE(INT(OpenMeteoAPI[ForecastDateTime]))),_xlpm.n,ROWS($A$2:A323),IF(_xlpm.n&gt;ROWS(_xlpm.ids)*ROWS(_xlpm.days),"",_xlfn.XLOOKUP(INDEX(_xlpm.ids,INT((_xlpm.n-1)/ROWS(_xlpm.days))+1),Locations[LocationID],Locations[Display Location])))</f>
        <v/>
      </c>
      <c r="B323" t="str" cm="1">
        <f t="array" ref="B323">_xlfn.LET(_xlpm.ids,_xlfn._xlws.FILTER(Locations[LocationID],Locations[LocationID]&lt;&gt;""),_xlpm.days,_xlfn._xlws.SORT(_xlfn.UNIQUE(INT(OpenMeteoAPI[ForecastDateTime]))),_xlpm.n,ROWS($B$2:B323),IF(_xlpm.n&gt;ROWS(_xlpm.ids)*ROWS(_xlpm.days),"",INDEX(_xlpm.ids,INT((_xlpm.n-1)/ROWS(_xlpm.days))+1)))</f>
        <v/>
      </c>
      <c r="C323" s="10" t="str" cm="1">
        <f t="array" ref="C323">_xlfn.LET(_xlpm.days,_xlfn._xlws.SORT(_xlfn.UNIQUE(INT(OpenMeteoAPI[ForecastDateTime]))),_xlpm.n,ROWS($C$2:C323),IF($B323="","",INDEX(_xlpm.days,MOD(_xlpm.n-1,ROWS(_xlpm.days))+1)))</f>
        <v/>
      </c>
      <c r="D323" s="3" t="str" cm="1">
        <f t="array" ref="D323">IF($B323="","",MAX(_xlfn._xlws.FILTER(OpenMeteoAPI[TemperatureC],(OpenMeteoAPI[LocationID]=$B323)*(INT(OpenMeteoAPI[ForecastDateTime])=$C323))))</f>
        <v/>
      </c>
      <c r="E323" s="3" t="str" cm="1">
        <f t="array" ref="E323">IF($B323="","",MIN(_xlfn._xlws.FILTER(OpenMeteoAPI[TemperatureC],(OpenMeteoAPI[LocationID]=$B323)*(INT(OpenMeteoAPI[ForecastDateTime])=$C323))))</f>
        <v/>
      </c>
      <c r="F323" s="4" t="str" cm="1">
        <f t="array" ref="F323">IF($B323="","",AVERAGE(_xlfn._xlws.FILTER(OpenMeteoAPI[RelativeHumidityPct],(OpenMeteoAPI[LocationID]=$B323)*(INT(OpenMeteoAPI[ForecastDateTime])=$C323)))/100)</f>
        <v/>
      </c>
      <c r="G323" s="4" t="str" cm="1">
        <f t="array" ref="G323">IF($B323="","",MAX(_xlfn._xlws.FILTER(OpenMeteoAPI[PrecipitationProbabilityPct],(OpenMeteoAPI[LocationID]=$B323)*(INT(OpenMeteoAPI[ForecastDateTime])=$C323)))/100)</f>
        <v/>
      </c>
      <c r="H323" s="3" t="str" cm="1">
        <f t="array" ref="H323">IF($B323="","",SUM(_xlfn._xlws.FILTER(OpenMeteoAPI[PrecipitationMM],(OpenMeteoAPI[LocationID]=$B323)*(INT(OpenMeteoAPI[ForecastDateTime])=$C323))))</f>
        <v/>
      </c>
      <c r="I323" s="3" t="str" cm="1">
        <f t="array" ref="I323">IF($B323="","",AVERAGE(_xlfn._xlws.FILTER(OpenMeteoAPI[WindSpeedKMH],(OpenMeteoAPI[LocationID]=$B323)*(INT(OpenMeteoAPI[ForecastDateTime])=$C323))))</f>
        <v/>
      </c>
      <c r="J323" t="str" cm="1">
        <f t="array" ref="J323">IF($B323="","",_xlfn.MODE.SNGL(_xlfn._xlws.FILTER(OpenMeteoAPI[WeatherCode],(OpenMeteoAPI[LocationID]=$B323)*(INT(OpenMeteoAPI[ForecastDateTime])=$C323))))</f>
        <v/>
      </c>
      <c r="K323" t="str" cm="1">
        <f t="array" ref="K323">IF($J323="","",_xlfn.IFS($J323=0,"Clear",$J323&lt;=3,"Partly Cloudy",OR($J323=45,$J323=48),"Fog",AND($J323&gt;=51,$J323&lt;=67),"Drizzle",AND($J323&gt;=71,$J323&lt;=77),"Snow",AND($J323&gt;=80,$J323&lt;=82),"Rain Showers",AND($J323&gt;=95,$J323&lt;=99),"Thunderstorm",TRUE,"Cloudy"))</f>
        <v/>
      </c>
      <c r="L323" t="str" cm="1">
        <f t="array" ref="L323">IF($J323="","",_xlfn.IFS($J323=0,_xlfn.UNICHAR(9728),$J323&lt;=3,_xlfn.UNICHAR(9729),OR($J323=45,$J323=48),"~",AND($J323&gt;=51,$J323&lt;=67),_xlfn.UNICHAR(9748),AND($J323&gt;=71,$J323&lt;=77),_xlfn.UNICHAR(10052),AND($J323&gt;=80,$J323&lt;=82),_xlfn.UNICHAR(9748),AND($J323&gt;=95,$J323&lt;=99),_xlfn.UNICHAR(9889),TRUE,_xlfn.UNICHAR(9729)))</f>
        <v/>
      </c>
    </row>
    <row r="324" spans="1:12">
      <c r="A324" t="str" cm="1">
        <f t="array" ref="A324">_xlfn.LET(_xlpm.ids,_xlfn._xlws.FILTER(Locations[LocationID],Locations[LocationID]&lt;&gt;""),_xlpm.days,_xlfn._xlws.SORT(_xlfn.UNIQUE(INT(OpenMeteoAPI[ForecastDateTime]))),_xlpm.n,ROWS($A$2:A324),IF(_xlpm.n&gt;ROWS(_xlpm.ids)*ROWS(_xlpm.days),"",_xlfn.XLOOKUP(INDEX(_xlpm.ids,INT((_xlpm.n-1)/ROWS(_xlpm.days))+1),Locations[LocationID],Locations[Display Location])))</f>
        <v/>
      </c>
      <c r="B324" t="str" cm="1">
        <f t="array" ref="B324">_xlfn.LET(_xlpm.ids,_xlfn._xlws.FILTER(Locations[LocationID],Locations[LocationID]&lt;&gt;""),_xlpm.days,_xlfn._xlws.SORT(_xlfn.UNIQUE(INT(OpenMeteoAPI[ForecastDateTime]))),_xlpm.n,ROWS($B$2:B324),IF(_xlpm.n&gt;ROWS(_xlpm.ids)*ROWS(_xlpm.days),"",INDEX(_xlpm.ids,INT((_xlpm.n-1)/ROWS(_xlpm.days))+1)))</f>
        <v/>
      </c>
      <c r="C324" s="10" t="str" cm="1">
        <f t="array" ref="C324">_xlfn.LET(_xlpm.days,_xlfn._xlws.SORT(_xlfn.UNIQUE(INT(OpenMeteoAPI[ForecastDateTime]))),_xlpm.n,ROWS($C$2:C324),IF($B324="","",INDEX(_xlpm.days,MOD(_xlpm.n-1,ROWS(_xlpm.days))+1)))</f>
        <v/>
      </c>
      <c r="D324" s="3" t="str" cm="1">
        <f t="array" ref="D324">IF($B324="","",MAX(_xlfn._xlws.FILTER(OpenMeteoAPI[TemperatureC],(OpenMeteoAPI[LocationID]=$B324)*(INT(OpenMeteoAPI[ForecastDateTime])=$C324))))</f>
        <v/>
      </c>
      <c r="E324" s="3" t="str" cm="1">
        <f t="array" ref="E324">IF($B324="","",MIN(_xlfn._xlws.FILTER(OpenMeteoAPI[TemperatureC],(OpenMeteoAPI[LocationID]=$B324)*(INT(OpenMeteoAPI[ForecastDateTime])=$C324))))</f>
        <v/>
      </c>
      <c r="F324" s="4" t="str" cm="1">
        <f t="array" ref="F324">IF($B324="","",AVERAGE(_xlfn._xlws.FILTER(OpenMeteoAPI[RelativeHumidityPct],(OpenMeteoAPI[LocationID]=$B324)*(INT(OpenMeteoAPI[ForecastDateTime])=$C324)))/100)</f>
        <v/>
      </c>
      <c r="G324" s="4" t="str" cm="1">
        <f t="array" ref="G324">IF($B324="","",MAX(_xlfn._xlws.FILTER(OpenMeteoAPI[PrecipitationProbabilityPct],(OpenMeteoAPI[LocationID]=$B324)*(INT(OpenMeteoAPI[ForecastDateTime])=$C324)))/100)</f>
        <v/>
      </c>
      <c r="H324" s="3" t="str" cm="1">
        <f t="array" ref="H324">IF($B324="","",SUM(_xlfn._xlws.FILTER(OpenMeteoAPI[PrecipitationMM],(OpenMeteoAPI[LocationID]=$B324)*(INT(OpenMeteoAPI[ForecastDateTime])=$C324))))</f>
        <v/>
      </c>
      <c r="I324" s="3" t="str" cm="1">
        <f t="array" ref="I324">IF($B324="","",AVERAGE(_xlfn._xlws.FILTER(OpenMeteoAPI[WindSpeedKMH],(OpenMeteoAPI[LocationID]=$B324)*(INT(OpenMeteoAPI[ForecastDateTime])=$C324))))</f>
        <v/>
      </c>
      <c r="J324" t="str" cm="1">
        <f t="array" ref="J324">IF($B324="","",_xlfn.MODE.SNGL(_xlfn._xlws.FILTER(OpenMeteoAPI[WeatherCode],(OpenMeteoAPI[LocationID]=$B324)*(INT(OpenMeteoAPI[ForecastDateTime])=$C324))))</f>
        <v/>
      </c>
      <c r="K324" t="str" cm="1">
        <f t="array" ref="K324">IF($J324="","",_xlfn.IFS($J324=0,"Clear",$J324&lt;=3,"Partly Cloudy",OR($J324=45,$J324=48),"Fog",AND($J324&gt;=51,$J324&lt;=67),"Drizzle",AND($J324&gt;=71,$J324&lt;=77),"Snow",AND($J324&gt;=80,$J324&lt;=82),"Rain Showers",AND($J324&gt;=95,$J324&lt;=99),"Thunderstorm",TRUE,"Cloudy"))</f>
        <v/>
      </c>
      <c r="L324" t="str" cm="1">
        <f t="array" ref="L324">IF($J324="","",_xlfn.IFS($J324=0,_xlfn.UNICHAR(9728),$J324&lt;=3,_xlfn.UNICHAR(9729),OR($J324=45,$J324=48),"~",AND($J324&gt;=51,$J324&lt;=67),_xlfn.UNICHAR(9748),AND($J324&gt;=71,$J324&lt;=77),_xlfn.UNICHAR(10052),AND($J324&gt;=80,$J324&lt;=82),_xlfn.UNICHAR(9748),AND($J324&gt;=95,$J324&lt;=99),_xlfn.UNICHAR(9889),TRUE,_xlfn.UNICHAR(9729)))</f>
        <v/>
      </c>
    </row>
    <row r="325" spans="1:12">
      <c r="A325" t="str" cm="1">
        <f t="array" ref="A325">_xlfn.LET(_xlpm.ids,_xlfn._xlws.FILTER(Locations[LocationID],Locations[LocationID]&lt;&gt;""),_xlpm.days,_xlfn._xlws.SORT(_xlfn.UNIQUE(INT(OpenMeteoAPI[ForecastDateTime]))),_xlpm.n,ROWS($A$2:A325),IF(_xlpm.n&gt;ROWS(_xlpm.ids)*ROWS(_xlpm.days),"",_xlfn.XLOOKUP(INDEX(_xlpm.ids,INT((_xlpm.n-1)/ROWS(_xlpm.days))+1),Locations[LocationID],Locations[Display Location])))</f>
        <v/>
      </c>
      <c r="B325" t="str" cm="1">
        <f t="array" ref="B325">_xlfn.LET(_xlpm.ids,_xlfn._xlws.FILTER(Locations[LocationID],Locations[LocationID]&lt;&gt;""),_xlpm.days,_xlfn._xlws.SORT(_xlfn.UNIQUE(INT(OpenMeteoAPI[ForecastDateTime]))),_xlpm.n,ROWS($B$2:B325),IF(_xlpm.n&gt;ROWS(_xlpm.ids)*ROWS(_xlpm.days),"",INDEX(_xlpm.ids,INT((_xlpm.n-1)/ROWS(_xlpm.days))+1)))</f>
        <v/>
      </c>
      <c r="C325" s="10" t="str" cm="1">
        <f t="array" ref="C325">_xlfn.LET(_xlpm.days,_xlfn._xlws.SORT(_xlfn.UNIQUE(INT(OpenMeteoAPI[ForecastDateTime]))),_xlpm.n,ROWS($C$2:C325),IF($B325="","",INDEX(_xlpm.days,MOD(_xlpm.n-1,ROWS(_xlpm.days))+1)))</f>
        <v/>
      </c>
      <c r="D325" s="3" t="str" cm="1">
        <f t="array" ref="D325">IF($B325="","",MAX(_xlfn._xlws.FILTER(OpenMeteoAPI[TemperatureC],(OpenMeteoAPI[LocationID]=$B325)*(INT(OpenMeteoAPI[ForecastDateTime])=$C325))))</f>
        <v/>
      </c>
      <c r="E325" s="3" t="str" cm="1">
        <f t="array" ref="E325">IF($B325="","",MIN(_xlfn._xlws.FILTER(OpenMeteoAPI[TemperatureC],(OpenMeteoAPI[LocationID]=$B325)*(INT(OpenMeteoAPI[ForecastDateTime])=$C325))))</f>
        <v/>
      </c>
      <c r="F325" s="4" t="str" cm="1">
        <f t="array" ref="F325">IF($B325="","",AVERAGE(_xlfn._xlws.FILTER(OpenMeteoAPI[RelativeHumidityPct],(OpenMeteoAPI[LocationID]=$B325)*(INT(OpenMeteoAPI[ForecastDateTime])=$C325)))/100)</f>
        <v/>
      </c>
      <c r="G325" s="4" t="str" cm="1">
        <f t="array" ref="G325">IF($B325="","",MAX(_xlfn._xlws.FILTER(OpenMeteoAPI[PrecipitationProbabilityPct],(OpenMeteoAPI[LocationID]=$B325)*(INT(OpenMeteoAPI[ForecastDateTime])=$C325)))/100)</f>
        <v/>
      </c>
      <c r="H325" s="3" t="str" cm="1">
        <f t="array" ref="H325">IF($B325="","",SUM(_xlfn._xlws.FILTER(OpenMeteoAPI[PrecipitationMM],(OpenMeteoAPI[LocationID]=$B325)*(INT(OpenMeteoAPI[ForecastDateTime])=$C325))))</f>
        <v/>
      </c>
      <c r="I325" s="3" t="str" cm="1">
        <f t="array" ref="I325">IF($B325="","",AVERAGE(_xlfn._xlws.FILTER(OpenMeteoAPI[WindSpeedKMH],(OpenMeteoAPI[LocationID]=$B325)*(INT(OpenMeteoAPI[ForecastDateTime])=$C325))))</f>
        <v/>
      </c>
      <c r="J325" t="str" cm="1">
        <f t="array" ref="J325">IF($B325="","",_xlfn.MODE.SNGL(_xlfn._xlws.FILTER(OpenMeteoAPI[WeatherCode],(OpenMeteoAPI[LocationID]=$B325)*(INT(OpenMeteoAPI[ForecastDateTime])=$C325))))</f>
        <v/>
      </c>
      <c r="K325" t="str" cm="1">
        <f t="array" ref="K325">IF($J325="","",_xlfn.IFS($J325=0,"Clear",$J325&lt;=3,"Partly Cloudy",OR($J325=45,$J325=48),"Fog",AND($J325&gt;=51,$J325&lt;=67),"Drizzle",AND($J325&gt;=71,$J325&lt;=77),"Snow",AND($J325&gt;=80,$J325&lt;=82),"Rain Showers",AND($J325&gt;=95,$J325&lt;=99),"Thunderstorm",TRUE,"Cloudy"))</f>
        <v/>
      </c>
      <c r="L325" t="str" cm="1">
        <f t="array" ref="L325">IF($J325="","",_xlfn.IFS($J325=0,_xlfn.UNICHAR(9728),$J325&lt;=3,_xlfn.UNICHAR(9729),OR($J325=45,$J325=48),"~",AND($J325&gt;=51,$J325&lt;=67),_xlfn.UNICHAR(9748),AND($J325&gt;=71,$J325&lt;=77),_xlfn.UNICHAR(10052),AND($J325&gt;=80,$J325&lt;=82),_xlfn.UNICHAR(9748),AND($J325&gt;=95,$J325&lt;=99),_xlfn.UNICHAR(9889),TRUE,_xlfn.UNICHAR(9729)))</f>
        <v/>
      </c>
    </row>
    <row r="326" spans="1:12">
      <c r="A326" t="str" cm="1">
        <f t="array" ref="A326">_xlfn.LET(_xlpm.ids,_xlfn._xlws.FILTER(Locations[LocationID],Locations[LocationID]&lt;&gt;""),_xlpm.days,_xlfn._xlws.SORT(_xlfn.UNIQUE(INT(OpenMeteoAPI[ForecastDateTime]))),_xlpm.n,ROWS($A$2:A326),IF(_xlpm.n&gt;ROWS(_xlpm.ids)*ROWS(_xlpm.days),"",_xlfn.XLOOKUP(INDEX(_xlpm.ids,INT((_xlpm.n-1)/ROWS(_xlpm.days))+1),Locations[LocationID],Locations[Display Location])))</f>
        <v/>
      </c>
      <c r="B326" t="str" cm="1">
        <f t="array" ref="B326">_xlfn.LET(_xlpm.ids,_xlfn._xlws.FILTER(Locations[LocationID],Locations[LocationID]&lt;&gt;""),_xlpm.days,_xlfn._xlws.SORT(_xlfn.UNIQUE(INT(OpenMeteoAPI[ForecastDateTime]))),_xlpm.n,ROWS($B$2:B326),IF(_xlpm.n&gt;ROWS(_xlpm.ids)*ROWS(_xlpm.days),"",INDEX(_xlpm.ids,INT((_xlpm.n-1)/ROWS(_xlpm.days))+1)))</f>
        <v/>
      </c>
      <c r="C326" s="10" t="str" cm="1">
        <f t="array" ref="C326">_xlfn.LET(_xlpm.days,_xlfn._xlws.SORT(_xlfn.UNIQUE(INT(OpenMeteoAPI[ForecastDateTime]))),_xlpm.n,ROWS($C$2:C326),IF($B326="","",INDEX(_xlpm.days,MOD(_xlpm.n-1,ROWS(_xlpm.days))+1)))</f>
        <v/>
      </c>
      <c r="D326" s="3" t="str" cm="1">
        <f t="array" ref="D326">IF($B326="","",MAX(_xlfn._xlws.FILTER(OpenMeteoAPI[TemperatureC],(OpenMeteoAPI[LocationID]=$B326)*(INT(OpenMeteoAPI[ForecastDateTime])=$C326))))</f>
        <v/>
      </c>
      <c r="E326" s="3" t="str" cm="1">
        <f t="array" ref="E326">IF($B326="","",MIN(_xlfn._xlws.FILTER(OpenMeteoAPI[TemperatureC],(OpenMeteoAPI[LocationID]=$B326)*(INT(OpenMeteoAPI[ForecastDateTime])=$C326))))</f>
        <v/>
      </c>
      <c r="F326" s="4" t="str" cm="1">
        <f t="array" ref="F326">IF($B326="","",AVERAGE(_xlfn._xlws.FILTER(OpenMeteoAPI[RelativeHumidityPct],(OpenMeteoAPI[LocationID]=$B326)*(INT(OpenMeteoAPI[ForecastDateTime])=$C326)))/100)</f>
        <v/>
      </c>
      <c r="G326" s="4" t="str" cm="1">
        <f t="array" ref="G326">IF($B326="","",MAX(_xlfn._xlws.FILTER(OpenMeteoAPI[PrecipitationProbabilityPct],(OpenMeteoAPI[LocationID]=$B326)*(INT(OpenMeteoAPI[ForecastDateTime])=$C326)))/100)</f>
        <v/>
      </c>
      <c r="H326" s="3" t="str" cm="1">
        <f t="array" ref="H326">IF($B326="","",SUM(_xlfn._xlws.FILTER(OpenMeteoAPI[PrecipitationMM],(OpenMeteoAPI[LocationID]=$B326)*(INT(OpenMeteoAPI[ForecastDateTime])=$C326))))</f>
        <v/>
      </c>
      <c r="I326" s="3" t="str" cm="1">
        <f t="array" ref="I326">IF($B326="","",AVERAGE(_xlfn._xlws.FILTER(OpenMeteoAPI[WindSpeedKMH],(OpenMeteoAPI[LocationID]=$B326)*(INT(OpenMeteoAPI[ForecastDateTime])=$C326))))</f>
        <v/>
      </c>
      <c r="J326" t="str" cm="1">
        <f t="array" ref="J326">IF($B326="","",_xlfn.MODE.SNGL(_xlfn._xlws.FILTER(OpenMeteoAPI[WeatherCode],(OpenMeteoAPI[LocationID]=$B326)*(INT(OpenMeteoAPI[ForecastDateTime])=$C326))))</f>
        <v/>
      </c>
      <c r="K326" t="str" cm="1">
        <f t="array" ref="K326">IF($J326="","",_xlfn.IFS($J326=0,"Clear",$J326&lt;=3,"Partly Cloudy",OR($J326=45,$J326=48),"Fog",AND($J326&gt;=51,$J326&lt;=67),"Drizzle",AND($J326&gt;=71,$J326&lt;=77),"Snow",AND($J326&gt;=80,$J326&lt;=82),"Rain Showers",AND($J326&gt;=95,$J326&lt;=99),"Thunderstorm",TRUE,"Cloudy"))</f>
        <v/>
      </c>
      <c r="L326" t="str" cm="1">
        <f t="array" ref="L326">IF($J326="","",_xlfn.IFS($J326=0,_xlfn.UNICHAR(9728),$J326&lt;=3,_xlfn.UNICHAR(9729),OR($J326=45,$J326=48),"~",AND($J326&gt;=51,$J326&lt;=67),_xlfn.UNICHAR(9748),AND($J326&gt;=71,$J326&lt;=77),_xlfn.UNICHAR(10052),AND($J326&gt;=80,$J326&lt;=82),_xlfn.UNICHAR(9748),AND($J326&gt;=95,$J326&lt;=99),_xlfn.UNICHAR(9889),TRUE,_xlfn.UNICHAR(9729)))</f>
        <v/>
      </c>
    </row>
    <row r="327" spans="1:12">
      <c r="A327" t="str" cm="1">
        <f t="array" ref="A327">_xlfn.LET(_xlpm.ids,_xlfn._xlws.FILTER(Locations[LocationID],Locations[LocationID]&lt;&gt;""),_xlpm.days,_xlfn._xlws.SORT(_xlfn.UNIQUE(INT(OpenMeteoAPI[ForecastDateTime]))),_xlpm.n,ROWS($A$2:A327),IF(_xlpm.n&gt;ROWS(_xlpm.ids)*ROWS(_xlpm.days),"",_xlfn.XLOOKUP(INDEX(_xlpm.ids,INT((_xlpm.n-1)/ROWS(_xlpm.days))+1),Locations[LocationID],Locations[Display Location])))</f>
        <v/>
      </c>
      <c r="B327" t="str" cm="1">
        <f t="array" ref="B327">_xlfn.LET(_xlpm.ids,_xlfn._xlws.FILTER(Locations[LocationID],Locations[LocationID]&lt;&gt;""),_xlpm.days,_xlfn._xlws.SORT(_xlfn.UNIQUE(INT(OpenMeteoAPI[ForecastDateTime]))),_xlpm.n,ROWS($B$2:B327),IF(_xlpm.n&gt;ROWS(_xlpm.ids)*ROWS(_xlpm.days),"",INDEX(_xlpm.ids,INT((_xlpm.n-1)/ROWS(_xlpm.days))+1)))</f>
        <v/>
      </c>
      <c r="C327" s="10" t="str" cm="1">
        <f t="array" ref="C327">_xlfn.LET(_xlpm.days,_xlfn._xlws.SORT(_xlfn.UNIQUE(INT(OpenMeteoAPI[ForecastDateTime]))),_xlpm.n,ROWS($C$2:C327),IF($B327="","",INDEX(_xlpm.days,MOD(_xlpm.n-1,ROWS(_xlpm.days))+1)))</f>
        <v/>
      </c>
      <c r="D327" s="3" t="str" cm="1">
        <f t="array" ref="D327">IF($B327="","",MAX(_xlfn._xlws.FILTER(OpenMeteoAPI[TemperatureC],(OpenMeteoAPI[LocationID]=$B327)*(INT(OpenMeteoAPI[ForecastDateTime])=$C327))))</f>
        <v/>
      </c>
      <c r="E327" s="3" t="str" cm="1">
        <f t="array" ref="E327">IF($B327="","",MIN(_xlfn._xlws.FILTER(OpenMeteoAPI[TemperatureC],(OpenMeteoAPI[LocationID]=$B327)*(INT(OpenMeteoAPI[ForecastDateTime])=$C327))))</f>
        <v/>
      </c>
      <c r="F327" s="4" t="str" cm="1">
        <f t="array" ref="F327">IF($B327="","",AVERAGE(_xlfn._xlws.FILTER(OpenMeteoAPI[RelativeHumidityPct],(OpenMeteoAPI[LocationID]=$B327)*(INT(OpenMeteoAPI[ForecastDateTime])=$C327)))/100)</f>
        <v/>
      </c>
      <c r="G327" s="4" t="str" cm="1">
        <f t="array" ref="G327">IF($B327="","",MAX(_xlfn._xlws.FILTER(OpenMeteoAPI[PrecipitationProbabilityPct],(OpenMeteoAPI[LocationID]=$B327)*(INT(OpenMeteoAPI[ForecastDateTime])=$C327)))/100)</f>
        <v/>
      </c>
      <c r="H327" s="3" t="str" cm="1">
        <f t="array" ref="H327">IF($B327="","",SUM(_xlfn._xlws.FILTER(OpenMeteoAPI[PrecipitationMM],(OpenMeteoAPI[LocationID]=$B327)*(INT(OpenMeteoAPI[ForecastDateTime])=$C327))))</f>
        <v/>
      </c>
      <c r="I327" s="3" t="str" cm="1">
        <f t="array" ref="I327">IF($B327="","",AVERAGE(_xlfn._xlws.FILTER(OpenMeteoAPI[WindSpeedKMH],(OpenMeteoAPI[LocationID]=$B327)*(INT(OpenMeteoAPI[ForecastDateTime])=$C327))))</f>
        <v/>
      </c>
      <c r="J327" t="str" cm="1">
        <f t="array" ref="J327">IF($B327="","",_xlfn.MODE.SNGL(_xlfn._xlws.FILTER(OpenMeteoAPI[WeatherCode],(OpenMeteoAPI[LocationID]=$B327)*(INT(OpenMeteoAPI[ForecastDateTime])=$C327))))</f>
        <v/>
      </c>
      <c r="K327" t="str" cm="1">
        <f t="array" ref="K327">IF($J327="","",_xlfn.IFS($J327=0,"Clear",$J327&lt;=3,"Partly Cloudy",OR($J327=45,$J327=48),"Fog",AND($J327&gt;=51,$J327&lt;=67),"Drizzle",AND($J327&gt;=71,$J327&lt;=77),"Snow",AND($J327&gt;=80,$J327&lt;=82),"Rain Showers",AND($J327&gt;=95,$J327&lt;=99),"Thunderstorm",TRUE,"Cloudy"))</f>
        <v/>
      </c>
      <c r="L327" t="str" cm="1">
        <f t="array" ref="L327">IF($J327="","",_xlfn.IFS($J327=0,_xlfn.UNICHAR(9728),$J327&lt;=3,_xlfn.UNICHAR(9729),OR($J327=45,$J327=48),"~",AND($J327&gt;=51,$J327&lt;=67),_xlfn.UNICHAR(9748),AND($J327&gt;=71,$J327&lt;=77),_xlfn.UNICHAR(10052),AND($J327&gt;=80,$J327&lt;=82),_xlfn.UNICHAR(9748),AND($J327&gt;=95,$J327&lt;=99),_xlfn.UNICHAR(9889),TRUE,_xlfn.UNICHAR(9729)))</f>
        <v/>
      </c>
    </row>
    <row r="328" spans="1:12">
      <c r="A328" t="str" cm="1">
        <f t="array" ref="A328">_xlfn.LET(_xlpm.ids,_xlfn._xlws.FILTER(Locations[LocationID],Locations[LocationID]&lt;&gt;""),_xlpm.days,_xlfn._xlws.SORT(_xlfn.UNIQUE(INT(OpenMeteoAPI[ForecastDateTime]))),_xlpm.n,ROWS($A$2:A328),IF(_xlpm.n&gt;ROWS(_xlpm.ids)*ROWS(_xlpm.days),"",_xlfn.XLOOKUP(INDEX(_xlpm.ids,INT((_xlpm.n-1)/ROWS(_xlpm.days))+1),Locations[LocationID],Locations[Display Location])))</f>
        <v/>
      </c>
      <c r="B328" t="str" cm="1">
        <f t="array" ref="B328">_xlfn.LET(_xlpm.ids,_xlfn._xlws.FILTER(Locations[LocationID],Locations[LocationID]&lt;&gt;""),_xlpm.days,_xlfn._xlws.SORT(_xlfn.UNIQUE(INT(OpenMeteoAPI[ForecastDateTime]))),_xlpm.n,ROWS($B$2:B328),IF(_xlpm.n&gt;ROWS(_xlpm.ids)*ROWS(_xlpm.days),"",INDEX(_xlpm.ids,INT((_xlpm.n-1)/ROWS(_xlpm.days))+1)))</f>
        <v/>
      </c>
      <c r="C328" s="10" t="str" cm="1">
        <f t="array" ref="C328">_xlfn.LET(_xlpm.days,_xlfn._xlws.SORT(_xlfn.UNIQUE(INT(OpenMeteoAPI[ForecastDateTime]))),_xlpm.n,ROWS($C$2:C328),IF($B328="","",INDEX(_xlpm.days,MOD(_xlpm.n-1,ROWS(_xlpm.days))+1)))</f>
        <v/>
      </c>
      <c r="D328" s="3" t="str" cm="1">
        <f t="array" ref="D328">IF($B328="","",MAX(_xlfn._xlws.FILTER(OpenMeteoAPI[TemperatureC],(OpenMeteoAPI[LocationID]=$B328)*(INT(OpenMeteoAPI[ForecastDateTime])=$C328))))</f>
        <v/>
      </c>
      <c r="E328" s="3" t="str" cm="1">
        <f t="array" ref="E328">IF($B328="","",MIN(_xlfn._xlws.FILTER(OpenMeteoAPI[TemperatureC],(OpenMeteoAPI[LocationID]=$B328)*(INT(OpenMeteoAPI[ForecastDateTime])=$C328))))</f>
        <v/>
      </c>
      <c r="F328" s="4" t="str" cm="1">
        <f t="array" ref="F328">IF($B328="","",AVERAGE(_xlfn._xlws.FILTER(OpenMeteoAPI[RelativeHumidityPct],(OpenMeteoAPI[LocationID]=$B328)*(INT(OpenMeteoAPI[ForecastDateTime])=$C328)))/100)</f>
        <v/>
      </c>
      <c r="G328" s="4" t="str" cm="1">
        <f t="array" ref="G328">IF($B328="","",MAX(_xlfn._xlws.FILTER(OpenMeteoAPI[PrecipitationProbabilityPct],(OpenMeteoAPI[LocationID]=$B328)*(INT(OpenMeteoAPI[ForecastDateTime])=$C328)))/100)</f>
        <v/>
      </c>
      <c r="H328" s="3" t="str" cm="1">
        <f t="array" ref="H328">IF($B328="","",SUM(_xlfn._xlws.FILTER(OpenMeteoAPI[PrecipitationMM],(OpenMeteoAPI[LocationID]=$B328)*(INT(OpenMeteoAPI[ForecastDateTime])=$C328))))</f>
        <v/>
      </c>
      <c r="I328" s="3" t="str" cm="1">
        <f t="array" ref="I328">IF($B328="","",AVERAGE(_xlfn._xlws.FILTER(OpenMeteoAPI[WindSpeedKMH],(OpenMeteoAPI[LocationID]=$B328)*(INT(OpenMeteoAPI[ForecastDateTime])=$C328))))</f>
        <v/>
      </c>
      <c r="J328" t="str" cm="1">
        <f t="array" ref="J328">IF($B328="","",_xlfn.MODE.SNGL(_xlfn._xlws.FILTER(OpenMeteoAPI[WeatherCode],(OpenMeteoAPI[LocationID]=$B328)*(INT(OpenMeteoAPI[ForecastDateTime])=$C328))))</f>
        <v/>
      </c>
      <c r="K328" t="str" cm="1">
        <f t="array" ref="K328">IF($J328="","",_xlfn.IFS($J328=0,"Clear",$J328&lt;=3,"Partly Cloudy",OR($J328=45,$J328=48),"Fog",AND($J328&gt;=51,$J328&lt;=67),"Drizzle",AND($J328&gt;=71,$J328&lt;=77),"Snow",AND($J328&gt;=80,$J328&lt;=82),"Rain Showers",AND($J328&gt;=95,$J328&lt;=99),"Thunderstorm",TRUE,"Cloudy"))</f>
        <v/>
      </c>
      <c r="L328" t="str" cm="1">
        <f t="array" ref="L328">IF($J328="","",_xlfn.IFS($J328=0,_xlfn.UNICHAR(9728),$J328&lt;=3,_xlfn.UNICHAR(9729),OR($J328=45,$J328=48),"~",AND($J328&gt;=51,$J328&lt;=67),_xlfn.UNICHAR(9748),AND($J328&gt;=71,$J328&lt;=77),_xlfn.UNICHAR(10052),AND($J328&gt;=80,$J328&lt;=82),_xlfn.UNICHAR(9748),AND($J328&gt;=95,$J328&lt;=99),_xlfn.UNICHAR(9889),TRUE,_xlfn.UNICHAR(9729)))</f>
        <v/>
      </c>
    </row>
    <row r="329" spans="1:12">
      <c r="A329" t="str" cm="1">
        <f t="array" ref="A329">_xlfn.LET(_xlpm.ids,_xlfn._xlws.FILTER(Locations[LocationID],Locations[LocationID]&lt;&gt;""),_xlpm.days,_xlfn._xlws.SORT(_xlfn.UNIQUE(INT(OpenMeteoAPI[ForecastDateTime]))),_xlpm.n,ROWS($A$2:A329),IF(_xlpm.n&gt;ROWS(_xlpm.ids)*ROWS(_xlpm.days),"",_xlfn.XLOOKUP(INDEX(_xlpm.ids,INT((_xlpm.n-1)/ROWS(_xlpm.days))+1),Locations[LocationID],Locations[Display Location])))</f>
        <v/>
      </c>
      <c r="B329" t="str" cm="1">
        <f t="array" ref="B329">_xlfn.LET(_xlpm.ids,_xlfn._xlws.FILTER(Locations[LocationID],Locations[LocationID]&lt;&gt;""),_xlpm.days,_xlfn._xlws.SORT(_xlfn.UNIQUE(INT(OpenMeteoAPI[ForecastDateTime]))),_xlpm.n,ROWS($B$2:B329),IF(_xlpm.n&gt;ROWS(_xlpm.ids)*ROWS(_xlpm.days),"",INDEX(_xlpm.ids,INT((_xlpm.n-1)/ROWS(_xlpm.days))+1)))</f>
        <v/>
      </c>
      <c r="C329" s="10" t="str" cm="1">
        <f t="array" ref="C329">_xlfn.LET(_xlpm.days,_xlfn._xlws.SORT(_xlfn.UNIQUE(INT(OpenMeteoAPI[ForecastDateTime]))),_xlpm.n,ROWS($C$2:C329),IF($B329="","",INDEX(_xlpm.days,MOD(_xlpm.n-1,ROWS(_xlpm.days))+1)))</f>
        <v/>
      </c>
      <c r="D329" s="3" t="str" cm="1">
        <f t="array" ref="D329">IF($B329="","",MAX(_xlfn._xlws.FILTER(OpenMeteoAPI[TemperatureC],(OpenMeteoAPI[LocationID]=$B329)*(INT(OpenMeteoAPI[ForecastDateTime])=$C329))))</f>
        <v/>
      </c>
      <c r="E329" s="3" t="str" cm="1">
        <f t="array" ref="E329">IF($B329="","",MIN(_xlfn._xlws.FILTER(OpenMeteoAPI[TemperatureC],(OpenMeteoAPI[LocationID]=$B329)*(INT(OpenMeteoAPI[ForecastDateTime])=$C329))))</f>
        <v/>
      </c>
      <c r="F329" s="4" t="str" cm="1">
        <f t="array" ref="F329">IF($B329="","",AVERAGE(_xlfn._xlws.FILTER(OpenMeteoAPI[RelativeHumidityPct],(OpenMeteoAPI[LocationID]=$B329)*(INT(OpenMeteoAPI[ForecastDateTime])=$C329)))/100)</f>
        <v/>
      </c>
      <c r="G329" s="4" t="str" cm="1">
        <f t="array" ref="G329">IF($B329="","",MAX(_xlfn._xlws.FILTER(OpenMeteoAPI[PrecipitationProbabilityPct],(OpenMeteoAPI[LocationID]=$B329)*(INT(OpenMeteoAPI[ForecastDateTime])=$C329)))/100)</f>
        <v/>
      </c>
      <c r="H329" s="3" t="str" cm="1">
        <f t="array" ref="H329">IF($B329="","",SUM(_xlfn._xlws.FILTER(OpenMeteoAPI[PrecipitationMM],(OpenMeteoAPI[LocationID]=$B329)*(INT(OpenMeteoAPI[ForecastDateTime])=$C329))))</f>
        <v/>
      </c>
      <c r="I329" s="3" t="str" cm="1">
        <f t="array" ref="I329">IF($B329="","",AVERAGE(_xlfn._xlws.FILTER(OpenMeteoAPI[WindSpeedKMH],(OpenMeteoAPI[LocationID]=$B329)*(INT(OpenMeteoAPI[ForecastDateTime])=$C329))))</f>
        <v/>
      </c>
      <c r="J329" t="str" cm="1">
        <f t="array" ref="J329">IF($B329="","",_xlfn.MODE.SNGL(_xlfn._xlws.FILTER(OpenMeteoAPI[WeatherCode],(OpenMeteoAPI[LocationID]=$B329)*(INT(OpenMeteoAPI[ForecastDateTime])=$C329))))</f>
        <v/>
      </c>
      <c r="K329" t="str" cm="1">
        <f t="array" ref="K329">IF($J329="","",_xlfn.IFS($J329=0,"Clear",$J329&lt;=3,"Partly Cloudy",OR($J329=45,$J329=48),"Fog",AND($J329&gt;=51,$J329&lt;=67),"Drizzle",AND($J329&gt;=71,$J329&lt;=77),"Snow",AND($J329&gt;=80,$J329&lt;=82),"Rain Showers",AND($J329&gt;=95,$J329&lt;=99),"Thunderstorm",TRUE,"Cloudy"))</f>
        <v/>
      </c>
      <c r="L329" t="str" cm="1">
        <f t="array" ref="L329">IF($J329="","",_xlfn.IFS($J329=0,_xlfn.UNICHAR(9728),$J329&lt;=3,_xlfn.UNICHAR(9729),OR($J329=45,$J329=48),"~",AND($J329&gt;=51,$J329&lt;=67),_xlfn.UNICHAR(9748),AND($J329&gt;=71,$J329&lt;=77),_xlfn.UNICHAR(10052),AND($J329&gt;=80,$J329&lt;=82),_xlfn.UNICHAR(9748),AND($J329&gt;=95,$J329&lt;=99),_xlfn.UNICHAR(9889),TRUE,_xlfn.UNICHAR(9729)))</f>
        <v/>
      </c>
    </row>
    <row r="330" spans="1:12">
      <c r="A330" t="str" cm="1">
        <f t="array" ref="A330">_xlfn.LET(_xlpm.ids,_xlfn._xlws.FILTER(Locations[LocationID],Locations[LocationID]&lt;&gt;""),_xlpm.days,_xlfn._xlws.SORT(_xlfn.UNIQUE(INT(OpenMeteoAPI[ForecastDateTime]))),_xlpm.n,ROWS($A$2:A330),IF(_xlpm.n&gt;ROWS(_xlpm.ids)*ROWS(_xlpm.days),"",_xlfn.XLOOKUP(INDEX(_xlpm.ids,INT((_xlpm.n-1)/ROWS(_xlpm.days))+1),Locations[LocationID],Locations[Display Location])))</f>
        <v/>
      </c>
      <c r="B330" t="str" cm="1">
        <f t="array" ref="B330">_xlfn.LET(_xlpm.ids,_xlfn._xlws.FILTER(Locations[LocationID],Locations[LocationID]&lt;&gt;""),_xlpm.days,_xlfn._xlws.SORT(_xlfn.UNIQUE(INT(OpenMeteoAPI[ForecastDateTime]))),_xlpm.n,ROWS($B$2:B330),IF(_xlpm.n&gt;ROWS(_xlpm.ids)*ROWS(_xlpm.days),"",INDEX(_xlpm.ids,INT((_xlpm.n-1)/ROWS(_xlpm.days))+1)))</f>
        <v/>
      </c>
      <c r="C330" s="10" t="str" cm="1">
        <f t="array" ref="C330">_xlfn.LET(_xlpm.days,_xlfn._xlws.SORT(_xlfn.UNIQUE(INT(OpenMeteoAPI[ForecastDateTime]))),_xlpm.n,ROWS($C$2:C330),IF($B330="","",INDEX(_xlpm.days,MOD(_xlpm.n-1,ROWS(_xlpm.days))+1)))</f>
        <v/>
      </c>
      <c r="D330" s="3" t="str" cm="1">
        <f t="array" ref="D330">IF($B330="","",MAX(_xlfn._xlws.FILTER(OpenMeteoAPI[TemperatureC],(OpenMeteoAPI[LocationID]=$B330)*(INT(OpenMeteoAPI[ForecastDateTime])=$C330))))</f>
        <v/>
      </c>
      <c r="E330" s="3" t="str" cm="1">
        <f t="array" ref="E330">IF($B330="","",MIN(_xlfn._xlws.FILTER(OpenMeteoAPI[TemperatureC],(OpenMeteoAPI[LocationID]=$B330)*(INT(OpenMeteoAPI[ForecastDateTime])=$C330))))</f>
        <v/>
      </c>
      <c r="F330" s="4" t="str" cm="1">
        <f t="array" ref="F330">IF($B330="","",AVERAGE(_xlfn._xlws.FILTER(OpenMeteoAPI[RelativeHumidityPct],(OpenMeteoAPI[LocationID]=$B330)*(INT(OpenMeteoAPI[ForecastDateTime])=$C330)))/100)</f>
        <v/>
      </c>
      <c r="G330" s="4" t="str" cm="1">
        <f t="array" ref="G330">IF($B330="","",MAX(_xlfn._xlws.FILTER(OpenMeteoAPI[PrecipitationProbabilityPct],(OpenMeteoAPI[LocationID]=$B330)*(INT(OpenMeteoAPI[ForecastDateTime])=$C330)))/100)</f>
        <v/>
      </c>
      <c r="H330" s="3" t="str" cm="1">
        <f t="array" ref="H330">IF($B330="","",SUM(_xlfn._xlws.FILTER(OpenMeteoAPI[PrecipitationMM],(OpenMeteoAPI[LocationID]=$B330)*(INT(OpenMeteoAPI[ForecastDateTime])=$C330))))</f>
        <v/>
      </c>
      <c r="I330" s="3" t="str" cm="1">
        <f t="array" ref="I330">IF($B330="","",AVERAGE(_xlfn._xlws.FILTER(OpenMeteoAPI[WindSpeedKMH],(OpenMeteoAPI[LocationID]=$B330)*(INT(OpenMeteoAPI[ForecastDateTime])=$C330))))</f>
        <v/>
      </c>
      <c r="J330" t="str" cm="1">
        <f t="array" ref="J330">IF($B330="","",_xlfn.MODE.SNGL(_xlfn._xlws.FILTER(OpenMeteoAPI[WeatherCode],(OpenMeteoAPI[LocationID]=$B330)*(INT(OpenMeteoAPI[ForecastDateTime])=$C330))))</f>
        <v/>
      </c>
      <c r="K330" t="str" cm="1">
        <f t="array" ref="K330">IF($J330="","",_xlfn.IFS($J330=0,"Clear",$J330&lt;=3,"Partly Cloudy",OR($J330=45,$J330=48),"Fog",AND($J330&gt;=51,$J330&lt;=67),"Drizzle",AND($J330&gt;=71,$J330&lt;=77),"Snow",AND($J330&gt;=80,$J330&lt;=82),"Rain Showers",AND($J330&gt;=95,$J330&lt;=99),"Thunderstorm",TRUE,"Cloudy"))</f>
        <v/>
      </c>
      <c r="L330" t="str" cm="1">
        <f t="array" ref="L330">IF($J330="","",_xlfn.IFS($J330=0,_xlfn.UNICHAR(9728),$J330&lt;=3,_xlfn.UNICHAR(9729),OR($J330=45,$J330=48),"~",AND($J330&gt;=51,$J330&lt;=67),_xlfn.UNICHAR(9748),AND($J330&gt;=71,$J330&lt;=77),_xlfn.UNICHAR(10052),AND($J330&gt;=80,$J330&lt;=82),_xlfn.UNICHAR(9748),AND($J330&gt;=95,$J330&lt;=99),_xlfn.UNICHAR(9889),TRUE,_xlfn.UNICHAR(9729)))</f>
        <v/>
      </c>
    </row>
    <row r="331" spans="1:12">
      <c r="A331" t="str" cm="1">
        <f t="array" ref="A331">_xlfn.LET(_xlpm.ids,_xlfn._xlws.FILTER(Locations[LocationID],Locations[LocationID]&lt;&gt;""),_xlpm.days,_xlfn._xlws.SORT(_xlfn.UNIQUE(INT(OpenMeteoAPI[ForecastDateTime]))),_xlpm.n,ROWS($A$2:A331),IF(_xlpm.n&gt;ROWS(_xlpm.ids)*ROWS(_xlpm.days),"",_xlfn.XLOOKUP(INDEX(_xlpm.ids,INT((_xlpm.n-1)/ROWS(_xlpm.days))+1),Locations[LocationID],Locations[Display Location])))</f>
        <v/>
      </c>
      <c r="B331" t="str" cm="1">
        <f t="array" ref="B331">_xlfn.LET(_xlpm.ids,_xlfn._xlws.FILTER(Locations[LocationID],Locations[LocationID]&lt;&gt;""),_xlpm.days,_xlfn._xlws.SORT(_xlfn.UNIQUE(INT(OpenMeteoAPI[ForecastDateTime]))),_xlpm.n,ROWS($B$2:B331),IF(_xlpm.n&gt;ROWS(_xlpm.ids)*ROWS(_xlpm.days),"",INDEX(_xlpm.ids,INT((_xlpm.n-1)/ROWS(_xlpm.days))+1)))</f>
        <v/>
      </c>
      <c r="C331" s="10" t="str" cm="1">
        <f t="array" ref="C331">_xlfn.LET(_xlpm.days,_xlfn._xlws.SORT(_xlfn.UNIQUE(INT(OpenMeteoAPI[ForecastDateTime]))),_xlpm.n,ROWS($C$2:C331),IF($B331="","",INDEX(_xlpm.days,MOD(_xlpm.n-1,ROWS(_xlpm.days))+1)))</f>
        <v/>
      </c>
      <c r="D331" s="3" t="str" cm="1">
        <f t="array" ref="D331">IF($B331="","",MAX(_xlfn._xlws.FILTER(OpenMeteoAPI[TemperatureC],(OpenMeteoAPI[LocationID]=$B331)*(INT(OpenMeteoAPI[ForecastDateTime])=$C331))))</f>
        <v/>
      </c>
      <c r="E331" s="3" t="str" cm="1">
        <f t="array" ref="E331">IF($B331="","",MIN(_xlfn._xlws.FILTER(OpenMeteoAPI[TemperatureC],(OpenMeteoAPI[LocationID]=$B331)*(INT(OpenMeteoAPI[ForecastDateTime])=$C331))))</f>
        <v/>
      </c>
      <c r="F331" s="4" t="str" cm="1">
        <f t="array" ref="F331">IF($B331="","",AVERAGE(_xlfn._xlws.FILTER(OpenMeteoAPI[RelativeHumidityPct],(OpenMeteoAPI[LocationID]=$B331)*(INT(OpenMeteoAPI[ForecastDateTime])=$C331)))/100)</f>
        <v/>
      </c>
      <c r="G331" s="4" t="str" cm="1">
        <f t="array" ref="G331">IF($B331="","",MAX(_xlfn._xlws.FILTER(OpenMeteoAPI[PrecipitationProbabilityPct],(OpenMeteoAPI[LocationID]=$B331)*(INT(OpenMeteoAPI[ForecastDateTime])=$C331)))/100)</f>
        <v/>
      </c>
      <c r="H331" s="3" t="str" cm="1">
        <f t="array" ref="H331">IF($B331="","",SUM(_xlfn._xlws.FILTER(OpenMeteoAPI[PrecipitationMM],(OpenMeteoAPI[LocationID]=$B331)*(INT(OpenMeteoAPI[ForecastDateTime])=$C331))))</f>
        <v/>
      </c>
      <c r="I331" s="3" t="str" cm="1">
        <f t="array" ref="I331">IF($B331="","",AVERAGE(_xlfn._xlws.FILTER(OpenMeteoAPI[WindSpeedKMH],(OpenMeteoAPI[LocationID]=$B331)*(INT(OpenMeteoAPI[ForecastDateTime])=$C331))))</f>
        <v/>
      </c>
      <c r="J331" t="str" cm="1">
        <f t="array" ref="J331">IF($B331="","",_xlfn.MODE.SNGL(_xlfn._xlws.FILTER(OpenMeteoAPI[WeatherCode],(OpenMeteoAPI[LocationID]=$B331)*(INT(OpenMeteoAPI[ForecastDateTime])=$C331))))</f>
        <v/>
      </c>
      <c r="K331" t="str" cm="1">
        <f t="array" ref="K331">IF($J331="","",_xlfn.IFS($J331=0,"Clear",$J331&lt;=3,"Partly Cloudy",OR($J331=45,$J331=48),"Fog",AND($J331&gt;=51,$J331&lt;=67),"Drizzle",AND($J331&gt;=71,$J331&lt;=77),"Snow",AND($J331&gt;=80,$J331&lt;=82),"Rain Showers",AND($J331&gt;=95,$J331&lt;=99),"Thunderstorm",TRUE,"Cloudy"))</f>
        <v/>
      </c>
      <c r="L331" t="str" cm="1">
        <f t="array" ref="L331">IF($J331="","",_xlfn.IFS($J331=0,_xlfn.UNICHAR(9728),$J331&lt;=3,_xlfn.UNICHAR(9729),OR($J331=45,$J331=48),"~",AND($J331&gt;=51,$J331&lt;=67),_xlfn.UNICHAR(9748),AND($J331&gt;=71,$J331&lt;=77),_xlfn.UNICHAR(10052),AND($J331&gt;=80,$J331&lt;=82),_xlfn.UNICHAR(9748),AND($J331&gt;=95,$J331&lt;=99),_xlfn.UNICHAR(9889),TRUE,_xlfn.UNICHAR(9729)))</f>
        <v/>
      </c>
    </row>
    <row r="332" spans="1:12">
      <c r="A332" t="str" cm="1">
        <f t="array" ref="A332">_xlfn.LET(_xlpm.ids,_xlfn._xlws.FILTER(Locations[LocationID],Locations[LocationID]&lt;&gt;""),_xlpm.days,_xlfn._xlws.SORT(_xlfn.UNIQUE(INT(OpenMeteoAPI[ForecastDateTime]))),_xlpm.n,ROWS($A$2:A332),IF(_xlpm.n&gt;ROWS(_xlpm.ids)*ROWS(_xlpm.days),"",_xlfn.XLOOKUP(INDEX(_xlpm.ids,INT((_xlpm.n-1)/ROWS(_xlpm.days))+1),Locations[LocationID],Locations[Display Location])))</f>
        <v/>
      </c>
      <c r="B332" t="str" cm="1">
        <f t="array" ref="B332">_xlfn.LET(_xlpm.ids,_xlfn._xlws.FILTER(Locations[LocationID],Locations[LocationID]&lt;&gt;""),_xlpm.days,_xlfn._xlws.SORT(_xlfn.UNIQUE(INT(OpenMeteoAPI[ForecastDateTime]))),_xlpm.n,ROWS($B$2:B332),IF(_xlpm.n&gt;ROWS(_xlpm.ids)*ROWS(_xlpm.days),"",INDEX(_xlpm.ids,INT((_xlpm.n-1)/ROWS(_xlpm.days))+1)))</f>
        <v/>
      </c>
      <c r="C332" s="10" t="str" cm="1">
        <f t="array" ref="C332">_xlfn.LET(_xlpm.days,_xlfn._xlws.SORT(_xlfn.UNIQUE(INT(OpenMeteoAPI[ForecastDateTime]))),_xlpm.n,ROWS($C$2:C332),IF($B332="","",INDEX(_xlpm.days,MOD(_xlpm.n-1,ROWS(_xlpm.days))+1)))</f>
        <v/>
      </c>
      <c r="D332" s="3" t="str" cm="1">
        <f t="array" ref="D332">IF($B332="","",MAX(_xlfn._xlws.FILTER(OpenMeteoAPI[TemperatureC],(OpenMeteoAPI[LocationID]=$B332)*(INT(OpenMeteoAPI[ForecastDateTime])=$C332))))</f>
        <v/>
      </c>
      <c r="E332" s="3" t="str" cm="1">
        <f t="array" ref="E332">IF($B332="","",MIN(_xlfn._xlws.FILTER(OpenMeteoAPI[TemperatureC],(OpenMeteoAPI[LocationID]=$B332)*(INT(OpenMeteoAPI[ForecastDateTime])=$C332))))</f>
        <v/>
      </c>
      <c r="F332" s="4" t="str" cm="1">
        <f t="array" ref="F332">IF($B332="","",AVERAGE(_xlfn._xlws.FILTER(OpenMeteoAPI[RelativeHumidityPct],(OpenMeteoAPI[LocationID]=$B332)*(INT(OpenMeteoAPI[ForecastDateTime])=$C332)))/100)</f>
        <v/>
      </c>
      <c r="G332" s="4" t="str" cm="1">
        <f t="array" ref="G332">IF($B332="","",MAX(_xlfn._xlws.FILTER(OpenMeteoAPI[PrecipitationProbabilityPct],(OpenMeteoAPI[LocationID]=$B332)*(INT(OpenMeteoAPI[ForecastDateTime])=$C332)))/100)</f>
        <v/>
      </c>
      <c r="H332" s="3" t="str" cm="1">
        <f t="array" ref="H332">IF($B332="","",SUM(_xlfn._xlws.FILTER(OpenMeteoAPI[PrecipitationMM],(OpenMeteoAPI[LocationID]=$B332)*(INT(OpenMeteoAPI[ForecastDateTime])=$C332))))</f>
        <v/>
      </c>
      <c r="I332" s="3" t="str" cm="1">
        <f t="array" ref="I332">IF($B332="","",AVERAGE(_xlfn._xlws.FILTER(OpenMeteoAPI[WindSpeedKMH],(OpenMeteoAPI[LocationID]=$B332)*(INT(OpenMeteoAPI[ForecastDateTime])=$C332))))</f>
        <v/>
      </c>
      <c r="J332" t="str" cm="1">
        <f t="array" ref="J332">IF($B332="","",_xlfn.MODE.SNGL(_xlfn._xlws.FILTER(OpenMeteoAPI[WeatherCode],(OpenMeteoAPI[LocationID]=$B332)*(INT(OpenMeteoAPI[ForecastDateTime])=$C332))))</f>
        <v/>
      </c>
      <c r="K332" t="str" cm="1">
        <f t="array" ref="K332">IF($J332="","",_xlfn.IFS($J332=0,"Clear",$J332&lt;=3,"Partly Cloudy",OR($J332=45,$J332=48),"Fog",AND($J332&gt;=51,$J332&lt;=67),"Drizzle",AND($J332&gt;=71,$J332&lt;=77),"Snow",AND($J332&gt;=80,$J332&lt;=82),"Rain Showers",AND($J332&gt;=95,$J332&lt;=99),"Thunderstorm",TRUE,"Cloudy"))</f>
        <v/>
      </c>
      <c r="L332" t="str" cm="1">
        <f t="array" ref="L332">IF($J332="","",_xlfn.IFS($J332=0,_xlfn.UNICHAR(9728),$J332&lt;=3,_xlfn.UNICHAR(9729),OR($J332=45,$J332=48),"~",AND($J332&gt;=51,$J332&lt;=67),_xlfn.UNICHAR(9748),AND($J332&gt;=71,$J332&lt;=77),_xlfn.UNICHAR(10052),AND($J332&gt;=80,$J332&lt;=82),_xlfn.UNICHAR(9748),AND($J332&gt;=95,$J332&lt;=99),_xlfn.UNICHAR(9889),TRUE,_xlfn.UNICHAR(9729)))</f>
        <v/>
      </c>
    </row>
    <row r="333" spans="1:12">
      <c r="A333" t="str" cm="1">
        <f t="array" ref="A333">_xlfn.LET(_xlpm.ids,_xlfn._xlws.FILTER(Locations[LocationID],Locations[LocationID]&lt;&gt;""),_xlpm.days,_xlfn._xlws.SORT(_xlfn.UNIQUE(INT(OpenMeteoAPI[ForecastDateTime]))),_xlpm.n,ROWS($A$2:A333),IF(_xlpm.n&gt;ROWS(_xlpm.ids)*ROWS(_xlpm.days),"",_xlfn.XLOOKUP(INDEX(_xlpm.ids,INT((_xlpm.n-1)/ROWS(_xlpm.days))+1),Locations[LocationID],Locations[Display Location])))</f>
        <v/>
      </c>
      <c r="B333" t="str" cm="1">
        <f t="array" ref="B333">_xlfn.LET(_xlpm.ids,_xlfn._xlws.FILTER(Locations[LocationID],Locations[LocationID]&lt;&gt;""),_xlpm.days,_xlfn._xlws.SORT(_xlfn.UNIQUE(INT(OpenMeteoAPI[ForecastDateTime]))),_xlpm.n,ROWS($B$2:B333),IF(_xlpm.n&gt;ROWS(_xlpm.ids)*ROWS(_xlpm.days),"",INDEX(_xlpm.ids,INT((_xlpm.n-1)/ROWS(_xlpm.days))+1)))</f>
        <v/>
      </c>
      <c r="C333" s="10" t="str" cm="1">
        <f t="array" ref="C333">_xlfn.LET(_xlpm.days,_xlfn._xlws.SORT(_xlfn.UNIQUE(INT(OpenMeteoAPI[ForecastDateTime]))),_xlpm.n,ROWS($C$2:C333),IF($B333="","",INDEX(_xlpm.days,MOD(_xlpm.n-1,ROWS(_xlpm.days))+1)))</f>
        <v/>
      </c>
      <c r="D333" s="3" t="str" cm="1">
        <f t="array" ref="D333">IF($B333="","",MAX(_xlfn._xlws.FILTER(OpenMeteoAPI[TemperatureC],(OpenMeteoAPI[LocationID]=$B333)*(INT(OpenMeteoAPI[ForecastDateTime])=$C333))))</f>
        <v/>
      </c>
      <c r="E333" s="3" t="str" cm="1">
        <f t="array" ref="E333">IF($B333="","",MIN(_xlfn._xlws.FILTER(OpenMeteoAPI[TemperatureC],(OpenMeteoAPI[LocationID]=$B333)*(INT(OpenMeteoAPI[ForecastDateTime])=$C333))))</f>
        <v/>
      </c>
      <c r="F333" s="4" t="str" cm="1">
        <f t="array" ref="F333">IF($B333="","",AVERAGE(_xlfn._xlws.FILTER(OpenMeteoAPI[RelativeHumidityPct],(OpenMeteoAPI[LocationID]=$B333)*(INT(OpenMeteoAPI[ForecastDateTime])=$C333)))/100)</f>
        <v/>
      </c>
      <c r="G333" s="4" t="str" cm="1">
        <f t="array" ref="G333">IF($B333="","",MAX(_xlfn._xlws.FILTER(OpenMeteoAPI[PrecipitationProbabilityPct],(OpenMeteoAPI[LocationID]=$B333)*(INT(OpenMeteoAPI[ForecastDateTime])=$C333)))/100)</f>
        <v/>
      </c>
      <c r="H333" s="3" t="str" cm="1">
        <f t="array" ref="H333">IF($B333="","",SUM(_xlfn._xlws.FILTER(OpenMeteoAPI[PrecipitationMM],(OpenMeteoAPI[LocationID]=$B333)*(INT(OpenMeteoAPI[ForecastDateTime])=$C333))))</f>
        <v/>
      </c>
      <c r="I333" s="3" t="str" cm="1">
        <f t="array" ref="I333">IF($B333="","",AVERAGE(_xlfn._xlws.FILTER(OpenMeteoAPI[WindSpeedKMH],(OpenMeteoAPI[LocationID]=$B333)*(INT(OpenMeteoAPI[ForecastDateTime])=$C333))))</f>
        <v/>
      </c>
      <c r="J333" t="str" cm="1">
        <f t="array" ref="J333">IF($B333="","",_xlfn.MODE.SNGL(_xlfn._xlws.FILTER(OpenMeteoAPI[WeatherCode],(OpenMeteoAPI[LocationID]=$B333)*(INT(OpenMeteoAPI[ForecastDateTime])=$C333))))</f>
        <v/>
      </c>
      <c r="K333" t="str" cm="1">
        <f t="array" ref="K333">IF($J333="","",_xlfn.IFS($J333=0,"Clear",$J333&lt;=3,"Partly Cloudy",OR($J333=45,$J333=48),"Fog",AND($J333&gt;=51,$J333&lt;=67),"Drizzle",AND($J333&gt;=71,$J333&lt;=77),"Snow",AND($J333&gt;=80,$J333&lt;=82),"Rain Showers",AND($J333&gt;=95,$J333&lt;=99),"Thunderstorm",TRUE,"Cloudy"))</f>
        <v/>
      </c>
      <c r="L333" t="str" cm="1">
        <f t="array" ref="L333">IF($J333="","",_xlfn.IFS($J333=0,_xlfn.UNICHAR(9728),$J333&lt;=3,_xlfn.UNICHAR(9729),OR($J333=45,$J333=48),"~",AND($J333&gt;=51,$J333&lt;=67),_xlfn.UNICHAR(9748),AND($J333&gt;=71,$J333&lt;=77),_xlfn.UNICHAR(10052),AND($J333&gt;=80,$J333&lt;=82),_xlfn.UNICHAR(9748),AND($J333&gt;=95,$J333&lt;=99),_xlfn.UNICHAR(9889),TRUE,_xlfn.UNICHAR(9729)))</f>
        <v/>
      </c>
    </row>
    <row r="334" spans="1:12">
      <c r="A334" t="str" cm="1">
        <f t="array" ref="A334">_xlfn.LET(_xlpm.ids,_xlfn._xlws.FILTER(Locations[LocationID],Locations[LocationID]&lt;&gt;""),_xlpm.days,_xlfn._xlws.SORT(_xlfn.UNIQUE(INT(OpenMeteoAPI[ForecastDateTime]))),_xlpm.n,ROWS($A$2:A334),IF(_xlpm.n&gt;ROWS(_xlpm.ids)*ROWS(_xlpm.days),"",_xlfn.XLOOKUP(INDEX(_xlpm.ids,INT((_xlpm.n-1)/ROWS(_xlpm.days))+1),Locations[LocationID],Locations[Display Location])))</f>
        <v/>
      </c>
      <c r="B334" t="str" cm="1">
        <f t="array" ref="B334">_xlfn.LET(_xlpm.ids,_xlfn._xlws.FILTER(Locations[LocationID],Locations[LocationID]&lt;&gt;""),_xlpm.days,_xlfn._xlws.SORT(_xlfn.UNIQUE(INT(OpenMeteoAPI[ForecastDateTime]))),_xlpm.n,ROWS($B$2:B334),IF(_xlpm.n&gt;ROWS(_xlpm.ids)*ROWS(_xlpm.days),"",INDEX(_xlpm.ids,INT((_xlpm.n-1)/ROWS(_xlpm.days))+1)))</f>
        <v/>
      </c>
      <c r="C334" s="10" t="str" cm="1">
        <f t="array" ref="C334">_xlfn.LET(_xlpm.days,_xlfn._xlws.SORT(_xlfn.UNIQUE(INT(OpenMeteoAPI[ForecastDateTime]))),_xlpm.n,ROWS($C$2:C334),IF($B334="","",INDEX(_xlpm.days,MOD(_xlpm.n-1,ROWS(_xlpm.days))+1)))</f>
        <v/>
      </c>
      <c r="D334" s="3" t="str" cm="1">
        <f t="array" ref="D334">IF($B334="","",MAX(_xlfn._xlws.FILTER(OpenMeteoAPI[TemperatureC],(OpenMeteoAPI[LocationID]=$B334)*(INT(OpenMeteoAPI[ForecastDateTime])=$C334))))</f>
        <v/>
      </c>
      <c r="E334" s="3" t="str" cm="1">
        <f t="array" ref="E334">IF($B334="","",MIN(_xlfn._xlws.FILTER(OpenMeteoAPI[TemperatureC],(OpenMeteoAPI[LocationID]=$B334)*(INT(OpenMeteoAPI[ForecastDateTime])=$C334))))</f>
        <v/>
      </c>
      <c r="F334" s="4" t="str" cm="1">
        <f t="array" ref="F334">IF($B334="","",AVERAGE(_xlfn._xlws.FILTER(OpenMeteoAPI[RelativeHumidityPct],(OpenMeteoAPI[LocationID]=$B334)*(INT(OpenMeteoAPI[ForecastDateTime])=$C334)))/100)</f>
        <v/>
      </c>
      <c r="G334" s="4" t="str" cm="1">
        <f t="array" ref="G334">IF($B334="","",MAX(_xlfn._xlws.FILTER(OpenMeteoAPI[PrecipitationProbabilityPct],(OpenMeteoAPI[LocationID]=$B334)*(INT(OpenMeteoAPI[ForecastDateTime])=$C334)))/100)</f>
        <v/>
      </c>
      <c r="H334" s="3" t="str" cm="1">
        <f t="array" ref="H334">IF($B334="","",SUM(_xlfn._xlws.FILTER(OpenMeteoAPI[PrecipitationMM],(OpenMeteoAPI[LocationID]=$B334)*(INT(OpenMeteoAPI[ForecastDateTime])=$C334))))</f>
        <v/>
      </c>
      <c r="I334" s="3" t="str" cm="1">
        <f t="array" ref="I334">IF($B334="","",AVERAGE(_xlfn._xlws.FILTER(OpenMeteoAPI[WindSpeedKMH],(OpenMeteoAPI[LocationID]=$B334)*(INT(OpenMeteoAPI[ForecastDateTime])=$C334))))</f>
        <v/>
      </c>
      <c r="J334" t="str" cm="1">
        <f t="array" ref="J334">IF($B334="","",_xlfn.MODE.SNGL(_xlfn._xlws.FILTER(OpenMeteoAPI[WeatherCode],(OpenMeteoAPI[LocationID]=$B334)*(INT(OpenMeteoAPI[ForecastDateTime])=$C334))))</f>
        <v/>
      </c>
      <c r="K334" t="str" cm="1">
        <f t="array" ref="K334">IF($J334="","",_xlfn.IFS($J334=0,"Clear",$J334&lt;=3,"Partly Cloudy",OR($J334=45,$J334=48),"Fog",AND($J334&gt;=51,$J334&lt;=67),"Drizzle",AND($J334&gt;=71,$J334&lt;=77),"Snow",AND($J334&gt;=80,$J334&lt;=82),"Rain Showers",AND($J334&gt;=95,$J334&lt;=99),"Thunderstorm",TRUE,"Cloudy"))</f>
        <v/>
      </c>
      <c r="L334" t="str" cm="1">
        <f t="array" ref="L334">IF($J334="","",_xlfn.IFS($J334=0,_xlfn.UNICHAR(9728),$J334&lt;=3,_xlfn.UNICHAR(9729),OR($J334=45,$J334=48),"~",AND($J334&gt;=51,$J334&lt;=67),_xlfn.UNICHAR(9748),AND($J334&gt;=71,$J334&lt;=77),_xlfn.UNICHAR(10052),AND($J334&gt;=80,$J334&lt;=82),_xlfn.UNICHAR(9748),AND($J334&gt;=95,$J334&lt;=99),_xlfn.UNICHAR(9889),TRUE,_xlfn.UNICHAR(9729)))</f>
        <v/>
      </c>
    </row>
    <row r="335" spans="1:12">
      <c r="A335" t="str" cm="1">
        <f t="array" ref="A335">_xlfn.LET(_xlpm.ids,_xlfn._xlws.FILTER(Locations[LocationID],Locations[LocationID]&lt;&gt;""),_xlpm.days,_xlfn._xlws.SORT(_xlfn.UNIQUE(INT(OpenMeteoAPI[ForecastDateTime]))),_xlpm.n,ROWS($A$2:A335),IF(_xlpm.n&gt;ROWS(_xlpm.ids)*ROWS(_xlpm.days),"",_xlfn.XLOOKUP(INDEX(_xlpm.ids,INT((_xlpm.n-1)/ROWS(_xlpm.days))+1),Locations[LocationID],Locations[Display Location])))</f>
        <v/>
      </c>
      <c r="B335" t="str" cm="1">
        <f t="array" ref="B335">_xlfn.LET(_xlpm.ids,_xlfn._xlws.FILTER(Locations[LocationID],Locations[LocationID]&lt;&gt;""),_xlpm.days,_xlfn._xlws.SORT(_xlfn.UNIQUE(INT(OpenMeteoAPI[ForecastDateTime]))),_xlpm.n,ROWS($B$2:B335),IF(_xlpm.n&gt;ROWS(_xlpm.ids)*ROWS(_xlpm.days),"",INDEX(_xlpm.ids,INT((_xlpm.n-1)/ROWS(_xlpm.days))+1)))</f>
        <v/>
      </c>
      <c r="C335" s="10" t="str" cm="1">
        <f t="array" ref="C335">_xlfn.LET(_xlpm.days,_xlfn._xlws.SORT(_xlfn.UNIQUE(INT(OpenMeteoAPI[ForecastDateTime]))),_xlpm.n,ROWS($C$2:C335),IF($B335="","",INDEX(_xlpm.days,MOD(_xlpm.n-1,ROWS(_xlpm.days))+1)))</f>
        <v/>
      </c>
      <c r="D335" s="3" t="str" cm="1">
        <f t="array" ref="D335">IF($B335="","",MAX(_xlfn._xlws.FILTER(OpenMeteoAPI[TemperatureC],(OpenMeteoAPI[LocationID]=$B335)*(INT(OpenMeteoAPI[ForecastDateTime])=$C335))))</f>
        <v/>
      </c>
      <c r="E335" s="3" t="str" cm="1">
        <f t="array" ref="E335">IF($B335="","",MIN(_xlfn._xlws.FILTER(OpenMeteoAPI[TemperatureC],(OpenMeteoAPI[LocationID]=$B335)*(INT(OpenMeteoAPI[ForecastDateTime])=$C335))))</f>
        <v/>
      </c>
      <c r="F335" s="4" t="str" cm="1">
        <f t="array" ref="F335">IF($B335="","",AVERAGE(_xlfn._xlws.FILTER(OpenMeteoAPI[RelativeHumidityPct],(OpenMeteoAPI[LocationID]=$B335)*(INT(OpenMeteoAPI[ForecastDateTime])=$C335)))/100)</f>
        <v/>
      </c>
      <c r="G335" s="4" t="str" cm="1">
        <f t="array" ref="G335">IF($B335="","",MAX(_xlfn._xlws.FILTER(OpenMeteoAPI[PrecipitationProbabilityPct],(OpenMeteoAPI[LocationID]=$B335)*(INT(OpenMeteoAPI[ForecastDateTime])=$C335)))/100)</f>
        <v/>
      </c>
      <c r="H335" s="3" t="str" cm="1">
        <f t="array" ref="H335">IF($B335="","",SUM(_xlfn._xlws.FILTER(OpenMeteoAPI[PrecipitationMM],(OpenMeteoAPI[LocationID]=$B335)*(INT(OpenMeteoAPI[ForecastDateTime])=$C335))))</f>
        <v/>
      </c>
      <c r="I335" s="3" t="str" cm="1">
        <f t="array" ref="I335">IF($B335="","",AVERAGE(_xlfn._xlws.FILTER(OpenMeteoAPI[WindSpeedKMH],(OpenMeteoAPI[LocationID]=$B335)*(INT(OpenMeteoAPI[ForecastDateTime])=$C335))))</f>
        <v/>
      </c>
      <c r="J335" t="str" cm="1">
        <f t="array" ref="J335">IF($B335="","",_xlfn.MODE.SNGL(_xlfn._xlws.FILTER(OpenMeteoAPI[WeatherCode],(OpenMeteoAPI[LocationID]=$B335)*(INT(OpenMeteoAPI[ForecastDateTime])=$C335))))</f>
        <v/>
      </c>
      <c r="K335" t="str" cm="1">
        <f t="array" ref="K335">IF($J335="","",_xlfn.IFS($J335=0,"Clear",$J335&lt;=3,"Partly Cloudy",OR($J335=45,$J335=48),"Fog",AND($J335&gt;=51,$J335&lt;=67),"Drizzle",AND($J335&gt;=71,$J335&lt;=77),"Snow",AND($J335&gt;=80,$J335&lt;=82),"Rain Showers",AND($J335&gt;=95,$J335&lt;=99),"Thunderstorm",TRUE,"Cloudy"))</f>
        <v/>
      </c>
      <c r="L335" t="str" cm="1">
        <f t="array" ref="L335">IF($J335="","",_xlfn.IFS($J335=0,_xlfn.UNICHAR(9728),$J335&lt;=3,_xlfn.UNICHAR(9729),OR($J335=45,$J335=48),"~",AND($J335&gt;=51,$J335&lt;=67),_xlfn.UNICHAR(9748),AND($J335&gt;=71,$J335&lt;=77),_xlfn.UNICHAR(10052),AND($J335&gt;=80,$J335&lt;=82),_xlfn.UNICHAR(9748),AND($J335&gt;=95,$J335&lt;=99),_xlfn.UNICHAR(9889),TRUE,_xlfn.UNICHAR(9729)))</f>
        <v/>
      </c>
    </row>
    <row r="336" spans="1:12">
      <c r="A336" t="str" cm="1">
        <f t="array" ref="A336">_xlfn.LET(_xlpm.ids,_xlfn._xlws.FILTER(Locations[LocationID],Locations[LocationID]&lt;&gt;""),_xlpm.days,_xlfn._xlws.SORT(_xlfn.UNIQUE(INT(OpenMeteoAPI[ForecastDateTime]))),_xlpm.n,ROWS($A$2:A336),IF(_xlpm.n&gt;ROWS(_xlpm.ids)*ROWS(_xlpm.days),"",_xlfn.XLOOKUP(INDEX(_xlpm.ids,INT((_xlpm.n-1)/ROWS(_xlpm.days))+1),Locations[LocationID],Locations[Display Location])))</f>
        <v/>
      </c>
      <c r="B336" t="str" cm="1">
        <f t="array" ref="B336">_xlfn.LET(_xlpm.ids,_xlfn._xlws.FILTER(Locations[LocationID],Locations[LocationID]&lt;&gt;""),_xlpm.days,_xlfn._xlws.SORT(_xlfn.UNIQUE(INT(OpenMeteoAPI[ForecastDateTime]))),_xlpm.n,ROWS($B$2:B336),IF(_xlpm.n&gt;ROWS(_xlpm.ids)*ROWS(_xlpm.days),"",INDEX(_xlpm.ids,INT((_xlpm.n-1)/ROWS(_xlpm.days))+1)))</f>
        <v/>
      </c>
      <c r="C336" s="10" t="str" cm="1">
        <f t="array" ref="C336">_xlfn.LET(_xlpm.days,_xlfn._xlws.SORT(_xlfn.UNIQUE(INT(OpenMeteoAPI[ForecastDateTime]))),_xlpm.n,ROWS($C$2:C336),IF($B336="","",INDEX(_xlpm.days,MOD(_xlpm.n-1,ROWS(_xlpm.days))+1)))</f>
        <v/>
      </c>
      <c r="D336" s="3" t="str" cm="1">
        <f t="array" ref="D336">IF($B336="","",MAX(_xlfn._xlws.FILTER(OpenMeteoAPI[TemperatureC],(OpenMeteoAPI[LocationID]=$B336)*(INT(OpenMeteoAPI[ForecastDateTime])=$C336))))</f>
        <v/>
      </c>
      <c r="E336" s="3" t="str" cm="1">
        <f t="array" ref="E336">IF($B336="","",MIN(_xlfn._xlws.FILTER(OpenMeteoAPI[TemperatureC],(OpenMeteoAPI[LocationID]=$B336)*(INT(OpenMeteoAPI[ForecastDateTime])=$C336))))</f>
        <v/>
      </c>
      <c r="F336" s="4" t="str" cm="1">
        <f t="array" ref="F336">IF($B336="","",AVERAGE(_xlfn._xlws.FILTER(OpenMeteoAPI[RelativeHumidityPct],(OpenMeteoAPI[LocationID]=$B336)*(INT(OpenMeteoAPI[ForecastDateTime])=$C336)))/100)</f>
        <v/>
      </c>
      <c r="G336" s="4" t="str" cm="1">
        <f t="array" ref="G336">IF($B336="","",MAX(_xlfn._xlws.FILTER(OpenMeteoAPI[PrecipitationProbabilityPct],(OpenMeteoAPI[LocationID]=$B336)*(INT(OpenMeteoAPI[ForecastDateTime])=$C336)))/100)</f>
        <v/>
      </c>
      <c r="H336" s="3" t="str" cm="1">
        <f t="array" ref="H336">IF($B336="","",SUM(_xlfn._xlws.FILTER(OpenMeteoAPI[PrecipitationMM],(OpenMeteoAPI[LocationID]=$B336)*(INT(OpenMeteoAPI[ForecastDateTime])=$C336))))</f>
        <v/>
      </c>
      <c r="I336" s="3" t="str" cm="1">
        <f t="array" ref="I336">IF($B336="","",AVERAGE(_xlfn._xlws.FILTER(OpenMeteoAPI[WindSpeedKMH],(OpenMeteoAPI[LocationID]=$B336)*(INT(OpenMeteoAPI[ForecastDateTime])=$C336))))</f>
        <v/>
      </c>
      <c r="J336" t="str" cm="1">
        <f t="array" ref="J336">IF($B336="","",_xlfn.MODE.SNGL(_xlfn._xlws.FILTER(OpenMeteoAPI[WeatherCode],(OpenMeteoAPI[LocationID]=$B336)*(INT(OpenMeteoAPI[ForecastDateTime])=$C336))))</f>
        <v/>
      </c>
      <c r="K336" t="str" cm="1">
        <f t="array" ref="K336">IF($J336="","",_xlfn.IFS($J336=0,"Clear",$J336&lt;=3,"Partly Cloudy",OR($J336=45,$J336=48),"Fog",AND($J336&gt;=51,$J336&lt;=67),"Drizzle",AND($J336&gt;=71,$J336&lt;=77),"Snow",AND($J336&gt;=80,$J336&lt;=82),"Rain Showers",AND($J336&gt;=95,$J336&lt;=99),"Thunderstorm",TRUE,"Cloudy"))</f>
        <v/>
      </c>
      <c r="L336" t="str" cm="1">
        <f t="array" ref="L336">IF($J336="","",_xlfn.IFS($J336=0,_xlfn.UNICHAR(9728),$J336&lt;=3,_xlfn.UNICHAR(9729),OR($J336=45,$J336=48),"~",AND($J336&gt;=51,$J336&lt;=67),_xlfn.UNICHAR(9748),AND($J336&gt;=71,$J336&lt;=77),_xlfn.UNICHAR(10052),AND($J336&gt;=80,$J336&lt;=82),_xlfn.UNICHAR(9748),AND($J336&gt;=95,$J336&lt;=99),_xlfn.UNICHAR(9889),TRUE,_xlfn.UNICHAR(9729)))</f>
        <v/>
      </c>
    </row>
    <row r="337" spans="1:12">
      <c r="A337" t="str" cm="1">
        <f t="array" ref="A337">_xlfn.LET(_xlpm.ids,_xlfn._xlws.FILTER(Locations[LocationID],Locations[LocationID]&lt;&gt;""),_xlpm.days,_xlfn._xlws.SORT(_xlfn.UNIQUE(INT(OpenMeteoAPI[ForecastDateTime]))),_xlpm.n,ROWS($A$2:A337),IF(_xlpm.n&gt;ROWS(_xlpm.ids)*ROWS(_xlpm.days),"",_xlfn.XLOOKUP(INDEX(_xlpm.ids,INT((_xlpm.n-1)/ROWS(_xlpm.days))+1),Locations[LocationID],Locations[Display Location])))</f>
        <v/>
      </c>
      <c r="B337" t="str" cm="1">
        <f t="array" ref="B337">_xlfn.LET(_xlpm.ids,_xlfn._xlws.FILTER(Locations[LocationID],Locations[LocationID]&lt;&gt;""),_xlpm.days,_xlfn._xlws.SORT(_xlfn.UNIQUE(INT(OpenMeteoAPI[ForecastDateTime]))),_xlpm.n,ROWS($B$2:B337),IF(_xlpm.n&gt;ROWS(_xlpm.ids)*ROWS(_xlpm.days),"",INDEX(_xlpm.ids,INT((_xlpm.n-1)/ROWS(_xlpm.days))+1)))</f>
        <v/>
      </c>
      <c r="C337" s="10" t="str" cm="1">
        <f t="array" ref="C337">_xlfn.LET(_xlpm.days,_xlfn._xlws.SORT(_xlfn.UNIQUE(INT(OpenMeteoAPI[ForecastDateTime]))),_xlpm.n,ROWS($C$2:C337),IF($B337="","",INDEX(_xlpm.days,MOD(_xlpm.n-1,ROWS(_xlpm.days))+1)))</f>
        <v/>
      </c>
      <c r="D337" s="3" t="str" cm="1">
        <f t="array" ref="D337">IF($B337="","",MAX(_xlfn._xlws.FILTER(OpenMeteoAPI[TemperatureC],(OpenMeteoAPI[LocationID]=$B337)*(INT(OpenMeteoAPI[ForecastDateTime])=$C337))))</f>
        <v/>
      </c>
      <c r="E337" s="3" t="str" cm="1">
        <f t="array" ref="E337">IF($B337="","",MIN(_xlfn._xlws.FILTER(OpenMeteoAPI[TemperatureC],(OpenMeteoAPI[LocationID]=$B337)*(INT(OpenMeteoAPI[ForecastDateTime])=$C337))))</f>
        <v/>
      </c>
      <c r="F337" s="4" t="str" cm="1">
        <f t="array" ref="F337">IF($B337="","",AVERAGE(_xlfn._xlws.FILTER(OpenMeteoAPI[RelativeHumidityPct],(OpenMeteoAPI[LocationID]=$B337)*(INT(OpenMeteoAPI[ForecastDateTime])=$C337)))/100)</f>
        <v/>
      </c>
      <c r="G337" s="4" t="str" cm="1">
        <f t="array" ref="G337">IF($B337="","",MAX(_xlfn._xlws.FILTER(OpenMeteoAPI[PrecipitationProbabilityPct],(OpenMeteoAPI[LocationID]=$B337)*(INT(OpenMeteoAPI[ForecastDateTime])=$C337)))/100)</f>
        <v/>
      </c>
      <c r="H337" s="3" t="str" cm="1">
        <f t="array" ref="H337">IF($B337="","",SUM(_xlfn._xlws.FILTER(OpenMeteoAPI[PrecipitationMM],(OpenMeteoAPI[LocationID]=$B337)*(INT(OpenMeteoAPI[ForecastDateTime])=$C337))))</f>
        <v/>
      </c>
      <c r="I337" s="3" t="str" cm="1">
        <f t="array" ref="I337">IF($B337="","",AVERAGE(_xlfn._xlws.FILTER(OpenMeteoAPI[WindSpeedKMH],(OpenMeteoAPI[LocationID]=$B337)*(INT(OpenMeteoAPI[ForecastDateTime])=$C337))))</f>
        <v/>
      </c>
      <c r="J337" t="str" cm="1">
        <f t="array" ref="J337">IF($B337="","",_xlfn.MODE.SNGL(_xlfn._xlws.FILTER(OpenMeteoAPI[WeatherCode],(OpenMeteoAPI[LocationID]=$B337)*(INT(OpenMeteoAPI[ForecastDateTime])=$C337))))</f>
        <v/>
      </c>
      <c r="K337" t="str" cm="1">
        <f t="array" ref="K337">IF($J337="","",_xlfn.IFS($J337=0,"Clear",$J337&lt;=3,"Partly Cloudy",OR($J337=45,$J337=48),"Fog",AND($J337&gt;=51,$J337&lt;=67),"Drizzle",AND($J337&gt;=71,$J337&lt;=77),"Snow",AND($J337&gt;=80,$J337&lt;=82),"Rain Showers",AND($J337&gt;=95,$J337&lt;=99),"Thunderstorm",TRUE,"Cloudy"))</f>
        <v/>
      </c>
      <c r="L337" t="str" cm="1">
        <f t="array" ref="L337">IF($J337="","",_xlfn.IFS($J337=0,_xlfn.UNICHAR(9728),$J337&lt;=3,_xlfn.UNICHAR(9729),OR($J337=45,$J337=48),"~",AND($J337&gt;=51,$J337&lt;=67),_xlfn.UNICHAR(9748),AND($J337&gt;=71,$J337&lt;=77),_xlfn.UNICHAR(10052),AND($J337&gt;=80,$J337&lt;=82),_xlfn.UNICHAR(9748),AND($J337&gt;=95,$J337&lt;=99),_xlfn.UNICHAR(9889),TRUE,_xlfn.UNICHAR(9729)))</f>
        <v/>
      </c>
    </row>
    <row r="338" spans="1:12">
      <c r="A338" t="str" cm="1">
        <f t="array" ref="A338">_xlfn.LET(_xlpm.ids,_xlfn._xlws.FILTER(Locations[LocationID],Locations[LocationID]&lt;&gt;""),_xlpm.days,_xlfn._xlws.SORT(_xlfn.UNIQUE(INT(OpenMeteoAPI[ForecastDateTime]))),_xlpm.n,ROWS($A$2:A338),IF(_xlpm.n&gt;ROWS(_xlpm.ids)*ROWS(_xlpm.days),"",_xlfn.XLOOKUP(INDEX(_xlpm.ids,INT((_xlpm.n-1)/ROWS(_xlpm.days))+1),Locations[LocationID],Locations[Display Location])))</f>
        <v/>
      </c>
      <c r="B338" t="str" cm="1">
        <f t="array" ref="B338">_xlfn.LET(_xlpm.ids,_xlfn._xlws.FILTER(Locations[LocationID],Locations[LocationID]&lt;&gt;""),_xlpm.days,_xlfn._xlws.SORT(_xlfn.UNIQUE(INT(OpenMeteoAPI[ForecastDateTime]))),_xlpm.n,ROWS($B$2:B338),IF(_xlpm.n&gt;ROWS(_xlpm.ids)*ROWS(_xlpm.days),"",INDEX(_xlpm.ids,INT((_xlpm.n-1)/ROWS(_xlpm.days))+1)))</f>
        <v/>
      </c>
      <c r="C338" s="10" t="str" cm="1">
        <f t="array" ref="C338">_xlfn.LET(_xlpm.days,_xlfn._xlws.SORT(_xlfn.UNIQUE(INT(OpenMeteoAPI[ForecastDateTime]))),_xlpm.n,ROWS($C$2:C338),IF($B338="","",INDEX(_xlpm.days,MOD(_xlpm.n-1,ROWS(_xlpm.days))+1)))</f>
        <v/>
      </c>
      <c r="D338" s="3" t="str" cm="1">
        <f t="array" ref="D338">IF($B338="","",MAX(_xlfn._xlws.FILTER(OpenMeteoAPI[TemperatureC],(OpenMeteoAPI[LocationID]=$B338)*(INT(OpenMeteoAPI[ForecastDateTime])=$C338))))</f>
        <v/>
      </c>
      <c r="E338" s="3" t="str" cm="1">
        <f t="array" ref="E338">IF($B338="","",MIN(_xlfn._xlws.FILTER(OpenMeteoAPI[TemperatureC],(OpenMeteoAPI[LocationID]=$B338)*(INT(OpenMeteoAPI[ForecastDateTime])=$C338))))</f>
        <v/>
      </c>
      <c r="F338" s="4" t="str" cm="1">
        <f t="array" ref="F338">IF($B338="","",AVERAGE(_xlfn._xlws.FILTER(OpenMeteoAPI[RelativeHumidityPct],(OpenMeteoAPI[LocationID]=$B338)*(INT(OpenMeteoAPI[ForecastDateTime])=$C338)))/100)</f>
        <v/>
      </c>
      <c r="G338" s="4" t="str" cm="1">
        <f t="array" ref="G338">IF($B338="","",MAX(_xlfn._xlws.FILTER(OpenMeteoAPI[PrecipitationProbabilityPct],(OpenMeteoAPI[LocationID]=$B338)*(INT(OpenMeteoAPI[ForecastDateTime])=$C338)))/100)</f>
        <v/>
      </c>
      <c r="H338" s="3" t="str" cm="1">
        <f t="array" ref="H338">IF($B338="","",SUM(_xlfn._xlws.FILTER(OpenMeteoAPI[PrecipitationMM],(OpenMeteoAPI[LocationID]=$B338)*(INT(OpenMeteoAPI[ForecastDateTime])=$C338))))</f>
        <v/>
      </c>
      <c r="I338" s="3" t="str" cm="1">
        <f t="array" ref="I338">IF($B338="","",AVERAGE(_xlfn._xlws.FILTER(OpenMeteoAPI[WindSpeedKMH],(OpenMeteoAPI[LocationID]=$B338)*(INT(OpenMeteoAPI[ForecastDateTime])=$C338))))</f>
        <v/>
      </c>
      <c r="J338" t="str" cm="1">
        <f t="array" ref="J338">IF($B338="","",_xlfn.MODE.SNGL(_xlfn._xlws.FILTER(OpenMeteoAPI[WeatherCode],(OpenMeteoAPI[LocationID]=$B338)*(INT(OpenMeteoAPI[ForecastDateTime])=$C338))))</f>
        <v/>
      </c>
      <c r="K338" t="str" cm="1">
        <f t="array" ref="K338">IF($J338="","",_xlfn.IFS($J338=0,"Clear",$J338&lt;=3,"Partly Cloudy",OR($J338=45,$J338=48),"Fog",AND($J338&gt;=51,$J338&lt;=67),"Drizzle",AND($J338&gt;=71,$J338&lt;=77),"Snow",AND($J338&gt;=80,$J338&lt;=82),"Rain Showers",AND($J338&gt;=95,$J338&lt;=99),"Thunderstorm",TRUE,"Cloudy"))</f>
        <v/>
      </c>
      <c r="L338" t="str" cm="1">
        <f t="array" ref="L338">IF($J338="","",_xlfn.IFS($J338=0,_xlfn.UNICHAR(9728),$J338&lt;=3,_xlfn.UNICHAR(9729),OR($J338=45,$J338=48),"~",AND($J338&gt;=51,$J338&lt;=67),_xlfn.UNICHAR(9748),AND($J338&gt;=71,$J338&lt;=77),_xlfn.UNICHAR(10052),AND($J338&gt;=80,$J338&lt;=82),_xlfn.UNICHAR(9748),AND($J338&gt;=95,$J338&lt;=99),_xlfn.UNICHAR(9889),TRUE,_xlfn.UNICHAR(9729)))</f>
        <v/>
      </c>
    </row>
    <row r="339" spans="1:12">
      <c r="A339" t="str" cm="1">
        <f t="array" ref="A339">_xlfn.LET(_xlpm.ids,_xlfn._xlws.FILTER(Locations[LocationID],Locations[LocationID]&lt;&gt;""),_xlpm.days,_xlfn._xlws.SORT(_xlfn.UNIQUE(INT(OpenMeteoAPI[ForecastDateTime]))),_xlpm.n,ROWS($A$2:A339),IF(_xlpm.n&gt;ROWS(_xlpm.ids)*ROWS(_xlpm.days),"",_xlfn.XLOOKUP(INDEX(_xlpm.ids,INT((_xlpm.n-1)/ROWS(_xlpm.days))+1),Locations[LocationID],Locations[Display Location])))</f>
        <v/>
      </c>
      <c r="B339" t="str" cm="1">
        <f t="array" ref="B339">_xlfn.LET(_xlpm.ids,_xlfn._xlws.FILTER(Locations[LocationID],Locations[LocationID]&lt;&gt;""),_xlpm.days,_xlfn._xlws.SORT(_xlfn.UNIQUE(INT(OpenMeteoAPI[ForecastDateTime]))),_xlpm.n,ROWS($B$2:B339),IF(_xlpm.n&gt;ROWS(_xlpm.ids)*ROWS(_xlpm.days),"",INDEX(_xlpm.ids,INT((_xlpm.n-1)/ROWS(_xlpm.days))+1)))</f>
        <v/>
      </c>
      <c r="C339" s="10" t="str" cm="1">
        <f t="array" ref="C339">_xlfn.LET(_xlpm.days,_xlfn._xlws.SORT(_xlfn.UNIQUE(INT(OpenMeteoAPI[ForecastDateTime]))),_xlpm.n,ROWS($C$2:C339),IF($B339="","",INDEX(_xlpm.days,MOD(_xlpm.n-1,ROWS(_xlpm.days))+1)))</f>
        <v/>
      </c>
      <c r="D339" s="3" t="str" cm="1">
        <f t="array" ref="D339">IF($B339="","",MAX(_xlfn._xlws.FILTER(OpenMeteoAPI[TemperatureC],(OpenMeteoAPI[LocationID]=$B339)*(INT(OpenMeteoAPI[ForecastDateTime])=$C339))))</f>
        <v/>
      </c>
      <c r="E339" s="3" t="str" cm="1">
        <f t="array" ref="E339">IF($B339="","",MIN(_xlfn._xlws.FILTER(OpenMeteoAPI[TemperatureC],(OpenMeteoAPI[LocationID]=$B339)*(INT(OpenMeteoAPI[ForecastDateTime])=$C339))))</f>
        <v/>
      </c>
      <c r="F339" s="4" t="str" cm="1">
        <f t="array" ref="F339">IF($B339="","",AVERAGE(_xlfn._xlws.FILTER(OpenMeteoAPI[RelativeHumidityPct],(OpenMeteoAPI[LocationID]=$B339)*(INT(OpenMeteoAPI[ForecastDateTime])=$C339)))/100)</f>
        <v/>
      </c>
      <c r="G339" s="4" t="str" cm="1">
        <f t="array" ref="G339">IF($B339="","",MAX(_xlfn._xlws.FILTER(OpenMeteoAPI[PrecipitationProbabilityPct],(OpenMeteoAPI[LocationID]=$B339)*(INT(OpenMeteoAPI[ForecastDateTime])=$C339)))/100)</f>
        <v/>
      </c>
      <c r="H339" s="3" t="str" cm="1">
        <f t="array" ref="H339">IF($B339="","",SUM(_xlfn._xlws.FILTER(OpenMeteoAPI[PrecipitationMM],(OpenMeteoAPI[LocationID]=$B339)*(INT(OpenMeteoAPI[ForecastDateTime])=$C339))))</f>
        <v/>
      </c>
      <c r="I339" s="3" t="str" cm="1">
        <f t="array" ref="I339">IF($B339="","",AVERAGE(_xlfn._xlws.FILTER(OpenMeteoAPI[WindSpeedKMH],(OpenMeteoAPI[LocationID]=$B339)*(INT(OpenMeteoAPI[ForecastDateTime])=$C339))))</f>
        <v/>
      </c>
      <c r="J339" t="str" cm="1">
        <f t="array" ref="J339">IF($B339="","",_xlfn.MODE.SNGL(_xlfn._xlws.FILTER(OpenMeteoAPI[WeatherCode],(OpenMeteoAPI[LocationID]=$B339)*(INT(OpenMeteoAPI[ForecastDateTime])=$C339))))</f>
        <v/>
      </c>
      <c r="K339" t="str" cm="1">
        <f t="array" ref="K339">IF($J339="","",_xlfn.IFS($J339=0,"Clear",$J339&lt;=3,"Partly Cloudy",OR($J339=45,$J339=48),"Fog",AND($J339&gt;=51,$J339&lt;=67),"Drizzle",AND($J339&gt;=71,$J339&lt;=77),"Snow",AND($J339&gt;=80,$J339&lt;=82),"Rain Showers",AND($J339&gt;=95,$J339&lt;=99),"Thunderstorm",TRUE,"Cloudy"))</f>
        <v/>
      </c>
      <c r="L339" t="str" cm="1">
        <f t="array" ref="L339">IF($J339="","",_xlfn.IFS($J339=0,_xlfn.UNICHAR(9728),$J339&lt;=3,_xlfn.UNICHAR(9729),OR($J339=45,$J339=48),"~",AND($J339&gt;=51,$J339&lt;=67),_xlfn.UNICHAR(9748),AND($J339&gt;=71,$J339&lt;=77),_xlfn.UNICHAR(10052),AND($J339&gt;=80,$J339&lt;=82),_xlfn.UNICHAR(9748),AND($J339&gt;=95,$J339&lt;=99),_xlfn.UNICHAR(9889),TRUE,_xlfn.UNICHAR(9729)))</f>
        <v/>
      </c>
    </row>
    <row r="340" spans="1:12">
      <c r="A340" t="str" cm="1">
        <f t="array" ref="A340">_xlfn.LET(_xlpm.ids,_xlfn._xlws.FILTER(Locations[LocationID],Locations[LocationID]&lt;&gt;""),_xlpm.days,_xlfn._xlws.SORT(_xlfn.UNIQUE(INT(OpenMeteoAPI[ForecastDateTime]))),_xlpm.n,ROWS($A$2:A340),IF(_xlpm.n&gt;ROWS(_xlpm.ids)*ROWS(_xlpm.days),"",_xlfn.XLOOKUP(INDEX(_xlpm.ids,INT((_xlpm.n-1)/ROWS(_xlpm.days))+1),Locations[LocationID],Locations[Display Location])))</f>
        <v/>
      </c>
      <c r="B340" t="str" cm="1">
        <f t="array" ref="B340">_xlfn.LET(_xlpm.ids,_xlfn._xlws.FILTER(Locations[LocationID],Locations[LocationID]&lt;&gt;""),_xlpm.days,_xlfn._xlws.SORT(_xlfn.UNIQUE(INT(OpenMeteoAPI[ForecastDateTime]))),_xlpm.n,ROWS($B$2:B340),IF(_xlpm.n&gt;ROWS(_xlpm.ids)*ROWS(_xlpm.days),"",INDEX(_xlpm.ids,INT((_xlpm.n-1)/ROWS(_xlpm.days))+1)))</f>
        <v/>
      </c>
      <c r="C340" s="10" t="str" cm="1">
        <f t="array" ref="C340">_xlfn.LET(_xlpm.days,_xlfn._xlws.SORT(_xlfn.UNIQUE(INT(OpenMeteoAPI[ForecastDateTime]))),_xlpm.n,ROWS($C$2:C340),IF($B340="","",INDEX(_xlpm.days,MOD(_xlpm.n-1,ROWS(_xlpm.days))+1)))</f>
        <v/>
      </c>
      <c r="D340" s="3" t="str" cm="1">
        <f t="array" ref="D340">IF($B340="","",MAX(_xlfn._xlws.FILTER(OpenMeteoAPI[TemperatureC],(OpenMeteoAPI[LocationID]=$B340)*(INT(OpenMeteoAPI[ForecastDateTime])=$C340))))</f>
        <v/>
      </c>
      <c r="E340" s="3" t="str" cm="1">
        <f t="array" ref="E340">IF($B340="","",MIN(_xlfn._xlws.FILTER(OpenMeteoAPI[TemperatureC],(OpenMeteoAPI[LocationID]=$B340)*(INT(OpenMeteoAPI[ForecastDateTime])=$C340))))</f>
        <v/>
      </c>
      <c r="F340" s="4" t="str" cm="1">
        <f t="array" ref="F340">IF($B340="","",AVERAGE(_xlfn._xlws.FILTER(OpenMeteoAPI[RelativeHumidityPct],(OpenMeteoAPI[LocationID]=$B340)*(INT(OpenMeteoAPI[ForecastDateTime])=$C340)))/100)</f>
        <v/>
      </c>
      <c r="G340" s="4" t="str" cm="1">
        <f t="array" ref="G340">IF($B340="","",MAX(_xlfn._xlws.FILTER(OpenMeteoAPI[PrecipitationProbabilityPct],(OpenMeteoAPI[LocationID]=$B340)*(INT(OpenMeteoAPI[ForecastDateTime])=$C340)))/100)</f>
        <v/>
      </c>
      <c r="H340" s="3" t="str" cm="1">
        <f t="array" ref="H340">IF($B340="","",SUM(_xlfn._xlws.FILTER(OpenMeteoAPI[PrecipitationMM],(OpenMeteoAPI[LocationID]=$B340)*(INT(OpenMeteoAPI[ForecastDateTime])=$C340))))</f>
        <v/>
      </c>
      <c r="I340" s="3" t="str" cm="1">
        <f t="array" ref="I340">IF($B340="","",AVERAGE(_xlfn._xlws.FILTER(OpenMeteoAPI[WindSpeedKMH],(OpenMeteoAPI[LocationID]=$B340)*(INT(OpenMeteoAPI[ForecastDateTime])=$C340))))</f>
        <v/>
      </c>
      <c r="J340" t="str" cm="1">
        <f t="array" ref="J340">IF($B340="","",_xlfn.MODE.SNGL(_xlfn._xlws.FILTER(OpenMeteoAPI[WeatherCode],(OpenMeteoAPI[LocationID]=$B340)*(INT(OpenMeteoAPI[ForecastDateTime])=$C340))))</f>
        <v/>
      </c>
      <c r="K340" t="str" cm="1">
        <f t="array" ref="K340">IF($J340="","",_xlfn.IFS($J340=0,"Clear",$J340&lt;=3,"Partly Cloudy",OR($J340=45,$J340=48),"Fog",AND($J340&gt;=51,$J340&lt;=67),"Drizzle",AND($J340&gt;=71,$J340&lt;=77),"Snow",AND($J340&gt;=80,$J340&lt;=82),"Rain Showers",AND($J340&gt;=95,$J340&lt;=99),"Thunderstorm",TRUE,"Cloudy"))</f>
        <v/>
      </c>
      <c r="L340" t="str" cm="1">
        <f t="array" ref="L340">IF($J340="","",_xlfn.IFS($J340=0,_xlfn.UNICHAR(9728),$J340&lt;=3,_xlfn.UNICHAR(9729),OR($J340=45,$J340=48),"~",AND($J340&gt;=51,$J340&lt;=67),_xlfn.UNICHAR(9748),AND($J340&gt;=71,$J340&lt;=77),_xlfn.UNICHAR(10052),AND($J340&gt;=80,$J340&lt;=82),_xlfn.UNICHAR(9748),AND($J340&gt;=95,$J340&lt;=99),_xlfn.UNICHAR(9889),TRUE,_xlfn.UNICHAR(9729)))</f>
        <v/>
      </c>
    </row>
    <row r="341" spans="1:12">
      <c r="A341" t="str" cm="1">
        <f t="array" ref="A341">_xlfn.LET(_xlpm.ids,_xlfn._xlws.FILTER(Locations[LocationID],Locations[LocationID]&lt;&gt;""),_xlpm.days,_xlfn._xlws.SORT(_xlfn.UNIQUE(INT(OpenMeteoAPI[ForecastDateTime]))),_xlpm.n,ROWS($A$2:A341),IF(_xlpm.n&gt;ROWS(_xlpm.ids)*ROWS(_xlpm.days),"",_xlfn.XLOOKUP(INDEX(_xlpm.ids,INT((_xlpm.n-1)/ROWS(_xlpm.days))+1),Locations[LocationID],Locations[Display Location])))</f>
        <v/>
      </c>
      <c r="B341" t="str" cm="1">
        <f t="array" ref="B341">_xlfn.LET(_xlpm.ids,_xlfn._xlws.FILTER(Locations[LocationID],Locations[LocationID]&lt;&gt;""),_xlpm.days,_xlfn._xlws.SORT(_xlfn.UNIQUE(INT(OpenMeteoAPI[ForecastDateTime]))),_xlpm.n,ROWS($B$2:B341),IF(_xlpm.n&gt;ROWS(_xlpm.ids)*ROWS(_xlpm.days),"",INDEX(_xlpm.ids,INT((_xlpm.n-1)/ROWS(_xlpm.days))+1)))</f>
        <v/>
      </c>
      <c r="C341" s="10" t="str" cm="1">
        <f t="array" ref="C341">_xlfn.LET(_xlpm.days,_xlfn._xlws.SORT(_xlfn.UNIQUE(INT(OpenMeteoAPI[ForecastDateTime]))),_xlpm.n,ROWS($C$2:C341),IF($B341="","",INDEX(_xlpm.days,MOD(_xlpm.n-1,ROWS(_xlpm.days))+1)))</f>
        <v/>
      </c>
      <c r="D341" s="3" t="str" cm="1">
        <f t="array" ref="D341">IF($B341="","",MAX(_xlfn._xlws.FILTER(OpenMeteoAPI[TemperatureC],(OpenMeteoAPI[LocationID]=$B341)*(INT(OpenMeteoAPI[ForecastDateTime])=$C341))))</f>
        <v/>
      </c>
      <c r="E341" s="3" t="str" cm="1">
        <f t="array" ref="E341">IF($B341="","",MIN(_xlfn._xlws.FILTER(OpenMeteoAPI[TemperatureC],(OpenMeteoAPI[LocationID]=$B341)*(INT(OpenMeteoAPI[ForecastDateTime])=$C341))))</f>
        <v/>
      </c>
      <c r="F341" s="4" t="str" cm="1">
        <f t="array" ref="F341">IF($B341="","",AVERAGE(_xlfn._xlws.FILTER(OpenMeteoAPI[RelativeHumidityPct],(OpenMeteoAPI[LocationID]=$B341)*(INT(OpenMeteoAPI[ForecastDateTime])=$C341)))/100)</f>
        <v/>
      </c>
      <c r="G341" s="4" t="str" cm="1">
        <f t="array" ref="G341">IF($B341="","",MAX(_xlfn._xlws.FILTER(OpenMeteoAPI[PrecipitationProbabilityPct],(OpenMeteoAPI[LocationID]=$B341)*(INT(OpenMeteoAPI[ForecastDateTime])=$C341)))/100)</f>
        <v/>
      </c>
      <c r="H341" s="3" t="str" cm="1">
        <f t="array" ref="H341">IF($B341="","",SUM(_xlfn._xlws.FILTER(OpenMeteoAPI[PrecipitationMM],(OpenMeteoAPI[LocationID]=$B341)*(INT(OpenMeteoAPI[ForecastDateTime])=$C341))))</f>
        <v/>
      </c>
      <c r="I341" s="3" t="str" cm="1">
        <f t="array" ref="I341">IF($B341="","",AVERAGE(_xlfn._xlws.FILTER(OpenMeteoAPI[WindSpeedKMH],(OpenMeteoAPI[LocationID]=$B341)*(INT(OpenMeteoAPI[ForecastDateTime])=$C341))))</f>
        <v/>
      </c>
      <c r="J341" t="str" cm="1">
        <f t="array" ref="J341">IF($B341="","",_xlfn.MODE.SNGL(_xlfn._xlws.FILTER(OpenMeteoAPI[WeatherCode],(OpenMeteoAPI[LocationID]=$B341)*(INT(OpenMeteoAPI[ForecastDateTime])=$C341))))</f>
        <v/>
      </c>
      <c r="K341" t="str" cm="1">
        <f t="array" ref="K341">IF($J341="","",_xlfn.IFS($J341=0,"Clear",$J341&lt;=3,"Partly Cloudy",OR($J341=45,$J341=48),"Fog",AND($J341&gt;=51,$J341&lt;=67),"Drizzle",AND($J341&gt;=71,$J341&lt;=77),"Snow",AND($J341&gt;=80,$J341&lt;=82),"Rain Showers",AND($J341&gt;=95,$J341&lt;=99),"Thunderstorm",TRUE,"Cloudy"))</f>
        <v/>
      </c>
      <c r="L341" t="str" cm="1">
        <f t="array" ref="L341">IF($J341="","",_xlfn.IFS($J341=0,_xlfn.UNICHAR(9728),$J341&lt;=3,_xlfn.UNICHAR(9729),OR($J341=45,$J341=48),"~",AND($J341&gt;=51,$J341&lt;=67),_xlfn.UNICHAR(9748),AND($J341&gt;=71,$J341&lt;=77),_xlfn.UNICHAR(10052),AND($J341&gt;=80,$J341&lt;=82),_xlfn.UNICHAR(9748),AND($J341&gt;=95,$J341&lt;=99),_xlfn.UNICHAR(9889),TRUE,_xlfn.UNICHAR(9729)))</f>
        <v/>
      </c>
    </row>
    <row r="342" spans="1:12">
      <c r="A342" t="str" cm="1">
        <f t="array" ref="A342">_xlfn.LET(_xlpm.ids,_xlfn._xlws.FILTER(Locations[LocationID],Locations[LocationID]&lt;&gt;""),_xlpm.days,_xlfn._xlws.SORT(_xlfn.UNIQUE(INT(OpenMeteoAPI[ForecastDateTime]))),_xlpm.n,ROWS($A$2:A342),IF(_xlpm.n&gt;ROWS(_xlpm.ids)*ROWS(_xlpm.days),"",_xlfn.XLOOKUP(INDEX(_xlpm.ids,INT((_xlpm.n-1)/ROWS(_xlpm.days))+1),Locations[LocationID],Locations[Display Location])))</f>
        <v/>
      </c>
      <c r="B342" t="str" cm="1">
        <f t="array" ref="B342">_xlfn.LET(_xlpm.ids,_xlfn._xlws.FILTER(Locations[LocationID],Locations[LocationID]&lt;&gt;""),_xlpm.days,_xlfn._xlws.SORT(_xlfn.UNIQUE(INT(OpenMeteoAPI[ForecastDateTime]))),_xlpm.n,ROWS($B$2:B342),IF(_xlpm.n&gt;ROWS(_xlpm.ids)*ROWS(_xlpm.days),"",INDEX(_xlpm.ids,INT((_xlpm.n-1)/ROWS(_xlpm.days))+1)))</f>
        <v/>
      </c>
      <c r="C342" s="10" t="str" cm="1">
        <f t="array" ref="C342">_xlfn.LET(_xlpm.days,_xlfn._xlws.SORT(_xlfn.UNIQUE(INT(OpenMeteoAPI[ForecastDateTime]))),_xlpm.n,ROWS($C$2:C342),IF($B342="","",INDEX(_xlpm.days,MOD(_xlpm.n-1,ROWS(_xlpm.days))+1)))</f>
        <v/>
      </c>
      <c r="D342" s="3" t="str" cm="1">
        <f t="array" ref="D342">IF($B342="","",MAX(_xlfn._xlws.FILTER(OpenMeteoAPI[TemperatureC],(OpenMeteoAPI[LocationID]=$B342)*(INT(OpenMeteoAPI[ForecastDateTime])=$C342))))</f>
        <v/>
      </c>
      <c r="E342" s="3" t="str" cm="1">
        <f t="array" ref="E342">IF($B342="","",MIN(_xlfn._xlws.FILTER(OpenMeteoAPI[TemperatureC],(OpenMeteoAPI[LocationID]=$B342)*(INT(OpenMeteoAPI[ForecastDateTime])=$C342))))</f>
        <v/>
      </c>
      <c r="F342" s="4" t="str" cm="1">
        <f t="array" ref="F342">IF($B342="","",AVERAGE(_xlfn._xlws.FILTER(OpenMeteoAPI[RelativeHumidityPct],(OpenMeteoAPI[LocationID]=$B342)*(INT(OpenMeteoAPI[ForecastDateTime])=$C342)))/100)</f>
        <v/>
      </c>
      <c r="G342" s="4" t="str" cm="1">
        <f t="array" ref="G342">IF($B342="","",MAX(_xlfn._xlws.FILTER(OpenMeteoAPI[PrecipitationProbabilityPct],(OpenMeteoAPI[LocationID]=$B342)*(INT(OpenMeteoAPI[ForecastDateTime])=$C342)))/100)</f>
        <v/>
      </c>
      <c r="H342" s="3" t="str" cm="1">
        <f t="array" ref="H342">IF($B342="","",SUM(_xlfn._xlws.FILTER(OpenMeteoAPI[PrecipitationMM],(OpenMeteoAPI[LocationID]=$B342)*(INT(OpenMeteoAPI[ForecastDateTime])=$C342))))</f>
        <v/>
      </c>
      <c r="I342" s="3" t="str" cm="1">
        <f t="array" ref="I342">IF($B342="","",AVERAGE(_xlfn._xlws.FILTER(OpenMeteoAPI[WindSpeedKMH],(OpenMeteoAPI[LocationID]=$B342)*(INT(OpenMeteoAPI[ForecastDateTime])=$C342))))</f>
        <v/>
      </c>
      <c r="J342" t="str" cm="1">
        <f t="array" ref="J342">IF($B342="","",_xlfn.MODE.SNGL(_xlfn._xlws.FILTER(OpenMeteoAPI[WeatherCode],(OpenMeteoAPI[LocationID]=$B342)*(INT(OpenMeteoAPI[ForecastDateTime])=$C342))))</f>
        <v/>
      </c>
      <c r="K342" t="str" cm="1">
        <f t="array" ref="K342">IF($J342="","",_xlfn.IFS($J342=0,"Clear",$J342&lt;=3,"Partly Cloudy",OR($J342=45,$J342=48),"Fog",AND($J342&gt;=51,$J342&lt;=67),"Drizzle",AND($J342&gt;=71,$J342&lt;=77),"Snow",AND($J342&gt;=80,$J342&lt;=82),"Rain Showers",AND($J342&gt;=95,$J342&lt;=99),"Thunderstorm",TRUE,"Cloudy"))</f>
        <v/>
      </c>
      <c r="L342" t="str" cm="1">
        <f t="array" ref="L342">IF($J342="","",_xlfn.IFS($J342=0,_xlfn.UNICHAR(9728),$J342&lt;=3,_xlfn.UNICHAR(9729),OR($J342=45,$J342=48),"~",AND($J342&gt;=51,$J342&lt;=67),_xlfn.UNICHAR(9748),AND($J342&gt;=71,$J342&lt;=77),_xlfn.UNICHAR(10052),AND($J342&gt;=80,$J342&lt;=82),_xlfn.UNICHAR(9748),AND($J342&gt;=95,$J342&lt;=99),_xlfn.UNICHAR(9889),TRUE,_xlfn.UNICHAR(9729)))</f>
        <v/>
      </c>
    </row>
    <row r="343" spans="1:12">
      <c r="A343" t="str" cm="1">
        <f t="array" ref="A343">_xlfn.LET(_xlpm.ids,_xlfn._xlws.FILTER(Locations[LocationID],Locations[LocationID]&lt;&gt;""),_xlpm.days,_xlfn._xlws.SORT(_xlfn.UNIQUE(INT(OpenMeteoAPI[ForecastDateTime]))),_xlpm.n,ROWS($A$2:A343),IF(_xlpm.n&gt;ROWS(_xlpm.ids)*ROWS(_xlpm.days),"",_xlfn.XLOOKUP(INDEX(_xlpm.ids,INT((_xlpm.n-1)/ROWS(_xlpm.days))+1),Locations[LocationID],Locations[Display Location])))</f>
        <v/>
      </c>
      <c r="B343" t="str" cm="1">
        <f t="array" ref="B343">_xlfn.LET(_xlpm.ids,_xlfn._xlws.FILTER(Locations[LocationID],Locations[LocationID]&lt;&gt;""),_xlpm.days,_xlfn._xlws.SORT(_xlfn.UNIQUE(INT(OpenMeteoAPI[ForecastDateTime]))),_xlpm.n,ROWS($B$2:B343),IF(_xlpm.n&gt;ROWS(_xlpm.ids)*ROWS(_xlpm.days),"",INDEX(_xlpm.ids,INT((_xlpm.n-1)/ROWS(_xlpm.days))+1)))</f>
        <v/>
      </c>
      <c r="C343" s="10" t="str" cm="1">
        <f t="array" ref="C343">_xlfn.LET(_xlpm.days,_xlfn._xlws.SORT(_xlfn.UNIQUE(INT(OpenMeteoAPI[ForecastDateTime]))),_xlpm.n,ROWS($C$2:C343),IF($B343="","",INDEX(_xlpm.days,MOD(_xlpm.n-1,ROWS(_xlpm.days))+1)))</f>
        <v/>
      </c>
      <c r="D343" s="3" t="str" cm="1">
        <f t="array" ref="D343">IF($B343="","",MAX(_xlfn._xlws.FILTER(OpenMeteoAPI[TemperatureC],(OpenMeteoAPI[LocationID]=$B343)*(INT(OpenMeteoAPI[ForecastDateTime])=$C343))))</f>
        <v/>
      </c>
      <c r="E343" s="3" t="str" cm="1">
        <f t="array" ref="E343">IF($B343="","",MIN(_xlfn._xlws.FILTER(OpenMeteoAPI[TemperatureC],(OpenMeteoAPI[LocationID]=$B343)*(INT(OpenMeteoAPI[ForecastDateTime])=$C343))))</f>
        <v/>
      </c>
      <c r="F343" s="4" t="str" cm="1">
        <f t="array" ref="F343">IF($B343="","",AVERAGE(_xlfn._xlws.FILTER(OpenMeteoAPI[RelativeHumidityPct],(OpenMeteoAPI[LocationID]=$B343)*(INT(OpenMeteoAPI[ForecastDateTime])=$C343)))/100)</f>
        <v/>
      </c>
      <c r="G343" s="4" t="str" cm="1">
        <f t="array" ref="G343">IF($B343="","",MAX(_xlfn._xlws.FILTER(OpenMeteoAPI[PrecipitationProbabilityPct],(OpenMeteoAPI[LocationID]=$B343)*(INT(OpenMeteoAPI[ForecastDateTime])=$C343)))/100)</f>
        <v/>
      </c>
      <c r="H343" s="3" t="str" cm="1">
        <f t="array" ref="H343">IF($B343="","",SUM(_xlfn._xlws.FILTER(OpenMeteoAPI[PrecipitationMM],(OpenMeteoAPI[LocationID]=$B343)*(INT(OpenMeteoAPI[ForecastDateTime])=$C343))))</f>
        <v/>
      </c>
      <c r="I343" s="3" t="str" cm="1">
        <f t="array" ref="I343">IF($B343="","",AVERAGE(_xlfn._xlws.FILTER(OpenMeteoAPI[WindSpeedKMH],(OpenMeteoAPI[LocationID]=$B343)*(INT(OpenMeteoAPI[ForecastDateTime])=$C343))))</f>
        <v/>
      </c>
      <c r="J343" t="str" cm="1">
        <f t="array" ref="J343">IF($B343="","",_xlfn.MODE.SNGL(_xlfn._xlws.FILTER(OpenMeteoAPI[WeatherCode],(OpenMeteoAPI[LocationID]=$B343)*(INT(OpenMeteoAPI[ForecastDateTime])=$C343))))</f>
        <v/>
      </c>
      <c r="K343" t="str" cm="1">
        <f t="array" ref="K343">IF($J343="","",_xlfn.IFS($J343=0,"Clear",$J343&lt;=3,"Partly Cloudy",OR($J343=45,$J343=48),"Fog",AND($J343&gt;=51,$J343&lt;=67),"Drizzle",AND($J343&gt;=71,$J343&lt;=77),"Snow",AND($J343&gt;=80,$J343&lt;=82),"Rain Showers",AND($J343&gt;=95,$J343&lt;=99),"Thunderstorm",TRUE,"Cloudy"))</f>
        <v/>
      </c>
      <c r="L343" t="str" cm="1">
        <f t="array" ref="L343">IF($J343="","",_xlfn.IFS($J343=0,_xlfn.UNICHAR(9728),$J343&lt;=3,_xlfn.UNICHAR(9729),OR($J343=45,$J343=48),"~",AND($J343&gt;=51,$J343&lt;=67),_xlfn.UNICHAR(9748),AND($J343&gt;=71,$J343&lt;=77),_xlfn.UNICHAR(10052),AND($J343&gt;=80,$J343&lt;=82),_xlfn.UNICHAR(9748),AND($J343&gt;=95,$J343&lt;=99),_xlfn.UNICHAR(9889),TRUE,_xlfn.UNICHAR(9729)))</f>
        <v/>
      </c>
    </row>
    <row r="344" spans="1:12">
      <c r="A344" t="str" cm="1">
        <f t="array" ref="A344">_xlfn.LET(_xlpm.ids,_xlfn._xlws.FILTER(Locations[LocationID],Locations[LocationID]&lt;&gt;""),_xlpm.days,_xlfn._xlws.SORT(_xlfn.UNIQUE(INT(OpenMeteoAPI[ForecastDateTime]))),_xlpm.n,ROWS($A$2:A344),IF(_xlpm.n&gt;ROWS(_xlpm.ids)*ROWS(_xlpm.days),"",_xlfn.XLOOKUP(INDEX(_xlpm.ids,INT((_xlpm.n-1)/ROWS(_xlpm.days))+1),Locations[LocationID],Locations[Display Location])))</f>
        <v/>
      </c>
      <c r="B344" t="str" cm="1">
        <f t="array" ref="B344">_xlfn.LET(_xlpm.ids,_xlfn._xlws.FILTER(Locations[LocationID],Locations[LocationID]&lt;&gt;""),_xlpm.days,_xlfn._xlws.SORT(_xlfn.UNIQUE(INT(OpenMeteoAPI[ForecastDateTime]))),_xlpm.n,ROWS($B$2:B344),IF(_xlpm.n&gt;ROWS(_xlpm.ids)*ROWS(_xlpm.days),"",INDEX(_xlpm.ids,INT((_xlpm.n-1)/ROWS(_xlpm.days))+1)))</f>
        <v/>
      </c>
      <c r="C344" s="10" t="str" cm="1">
        <f t="array" ref="C344">_xlfn.LET(_xlpm.days,_xlfn._xlws.SORT(_xlfn.UNIQUE(INT(OpenMeteoAPI[ForecastDateTime]))),_xlpm.n,ROWS($C$2:C344),IF($B344="","",INDEX(_xlpm.days,MOD(_xlpm.n-1,ROWS(_xlpm.days))+1)))</f>
        <v/>
      </c>
      <c r="D344" s="3" t="str" cm="1">
        <f t="array" ref="D344">IF($B344="","",MAX(_xlfn._xlws.FILTER(OpenMeteoAPI[TemperatureC],(OpenMeteoAPI[LocationID]=$B344)*(INT(OpenMeteoAPI[ForecastDateTime])=$C344))))</f>
        <v/>
      </c>
      <c r="E344" s="3" t="str" cm="1">
        <f t="array" ref="E344">IF($B344="","",MIN(_xlfn._xlws.FILTER(OpenMeteoAPI[TemperatureC],(OpenMeteoAPI[LocationID]=$B344)*(INT(OpenMeteoAPI[ForecastDateTime])=$C344))))</f>
        <v/>
      </c>
      <c r="F344" s="4" t="str" cm="1">
        <f t="array" ref="F344">IF($B344="","",AVERAGE(_xlfn._xlws.FILTER(OpenMeteoAPI[RelativeHumidityPct],(OpenMeteoAPI[LocationID]=$B344)*(INT(OpenMeteoAPI[ForecastDateTime])=$C344)))/100)</f>
        <v/>
      </c>
      <c r="G344" s="4" t="str" cm="1">
        <f t="array" ref="G344">IF($B344="","",MAX(_xlfn._xlws.FILTER(OpenMeteoAPI[PrecipitationProbabilityPct],(OpenMeteoAPI[LocationID]=$B344)*(INT(OpenMeteoAPI[ForecastDateTime])=$C344)))/100)</f>
        <v/>
      </c>
      <c r="H344" s="3" t="str" cm="1">
        <f t="array" ref="H344">IF($B344="","",SUM(_xlfn._xlws.FILTER(OpenMeteoAPI[PrecipitationMM],(OpenMeteoAPI[LocationID]=$B344)*(INT(OpenMeteoAPI[ForecastDateTime])=$C344))))</f>
        <v/>
      </c>
      <c r="I344" s="3" t="str" cm="1">
        <f t="array" ref="I344">IF($B344="","",AVERAGE(_xlfn._xlws.FILTER(OpenMeteoAPI[WindSpeedKMH],(OpenMeteoAPI[LocationID]=$B344)*(INT(OpenMeteoAPI[ForecastDateTime])=$C344))))</f>
        <v/>
      </c>
      <c r="J344" t="str" cm="1">
        <f t="array" ref="J344">IF($B344="","",_xlfn.MODE.SNGL(_xlfn._xlws.FILTER(OpenMeteoAPI[WeatherCode],(OpenMeteoAPI[LocationID]=$B344)*(INT(OpenMeteoAPI[ForecastDateTime])=$C344))))</f>
        <v/>
      </c>
      <c r="K344" t="str" cm="1">
        <f t="array" ref="K344">IF($J344="","",_xlfn.IFS($J344=0,"Clear",$J344&lt;=3,"Partly Cloudy",OR($J344=45,$J344=48),"Fog",AND($J344&gt;=51,$J344&lt;=67),"Drizzle",AND($J344&gt;=71,$J344&lt;=77),"Snow",AND($J344&gt;=80,$J344&lt;=82),"Rain Showers",AND($J344&gt;=95,$J344&lt;=99),"Thunderstorm",TRUE,"Cloudy"))</f>
        <v/>
      </c>
      <c r="L344" t="str" cm="1">
        <f t="array" ref="L344">IF($J344="","",_xlfn.IFS($J344=0,_xlfn.UNICHAR(9728),$J344&lt;=3,_xlfn.UNICHAR(9729),OR($J344=45,$J344=48),"~",AND($J344&gt;=51,$J344&lt;=67),_xlfn.UNICHAR(9748),AND($J344&gt;=71,$J344&lt;=77),_xlfn.UNICHAR(10052),AND($J344&gt;=80,$J344&lt;=82),_xlfn.UNICHAR(9748),AND($J344&gt;=95,$J344&lt;=99),_xlfn.UNICHAR(9889),TRUE,_xlfn.UNICHAR(9729)))</f>
        <v/>
      </c>
    </row>
    <row r="345" spans="1:12">
      <c r="A345" t="str" cm="1">
        <f t="array" ref="A345">_xlfn.LET(_xlpm.ids,_xlfn._xlws.FILTER(Locations[LocationID],Locations[LocationID]&lt;&gt;""),_xlpm.days,_xlfn._xlws.SORT(_xlfn.UNIQUE(INT(OpenMeteoAPI[ForecastDateTime]))),_xlpm.n,ROWS($A$2:A345),IF(_xlpm.n&gt;ROWS(_xlpm.ids)*ROWS(_xlpm.days),"",_xlfn.XLOOKUP(INDEX(_xlpm.ids,INT((_xlpm.n-1)/ROWS(_xlpm.days))+1),Locations[LocationID],Locations[Display Location])))</f>
        <v/>
      </c>
      <c r="B345" t="str" cm="1">
        <f t="array" ref="B345">_xlfn.LET(_xlpm.ids,_xlfn._xlws.FILTER(Locations[LocationID],Locations[LocationID]&lt;&gt;""),_xlpm.days,_xlfn._xlws.SORT(_xlfn.UNIQUE(INT(OpenMeteoAPI[ForecastDateTime]))),_xlpm.n,ROWS($B$2:B345),IF(_xlpm.n&gt;ROWS(_xlpm.ids)*ROWS(_xlpm.days),"",INDEX(_xlpm.ids,INT((_xlpm.n-1)/ROWS(_xlpm.days))+1)))</f>
        <v/>
      </c>
      <c r="C345" s="10" t="str" cm="1">
        <f t="array" ref="C345">_xlfn.LET(_xlpm.days,_xlfn._xlws.SORT(_xlfn.UNIQUE(INT(OpenMeteoAPI[ForecastDateTime]))),_xlpm.n,ROWS($C$2:C345),IF($B345="","",INDEX(_xlpm.days,MOD(_xlpm.n-1,ROWS(_xlpm.days))+1)))</f>
        <v/>
      </c>
      <c r="D345" s="3" t="str" cm="1">
        <f t="array" ref="D345">IF($B345="","",MAX(_xlfn._xlws.FILTER(OpenMeteoAPI[TemperatureC],(OpenMeteoAPI[LocationID]=$B345)*(INT(OpenMeteoAPI[ForecastDateTime])=$C345))))</f>
        <v/>
      </c>
      <c r="E345" s="3" t="str" cm="1">
        <f t="array" ref="E345">IF($B345="","",MIN(_xlfn._xlws.FILTER(OpenMeteoAPI[TemperatureC],(OpenMeteoAPI[LocationID]=$B345)*(INT(OpenMeteoAPI[ForecastDateTime])=$C345))))</f>
        <v/>
      </c>
      <c r="F345" s="4" t="str" cm="1">
        <f t="array" ref="F345">IF($B345="","",AVERAGE(_xlfn._xlws.FILTER(OpenMeteoAPI[RelativeHumidityPct],(OpenMeteoAPI[LocationID]=$B345)*(INT(OpenMeteoAPI[ForecastDateTime])=$C345)))/100)</f>
        <v/>
      </c>
      <c r="G345" s="4" t="str" cm="1">
        <f t="array" ref="G345">IF($B345="","",MAX(_xlfn._xlws.FILTER(OpenMeteoAPI[PrecipitationProbabilityPct],(OpenMeteoAPI[LocationID]=$B345)*(INT(OpenMeteoAPI[ForecastDateTime])=$C345)))/100)</f>
        <v/>
      </c>
      <c r="H345" s="3" t="str" cm="1">
        <f t="array" ref="H345">IF($B345="","",SUM(_xlfn._xlws.FILTER(OpenMeteoAPI[PrecipitationMM],(OpenMeteoAPI[LocationID]=$B345)*(INT(OpenMeteoAPI[ForecastDateTime])=$C345))))</f>
        <v/>
      </c>
      <c r="I345" s="3" t="str" cm="1">
        <f t="array" ref="I345">IF($B345="","",AVERAGE(_xlfn._xlws.FILTER(OpenMeteoAPI[WindSpeedKMH],(OpenMeteoAPI[LocationID]=$B345)*(INT(OpenMeteoAPI[ForecastDateTime])=$C345))))</f>
        <v/>
      </c>
      <c r="J345" t="str" cm="1">
        <f t="array" ref="J345">IF($B345="","",_xlfn.MODE.SNGL(_xlfn._xlws.FILTER(OpenMeteoAPI[WeatherCode],(OpenMeteoAPI[LocationID]=$B345)*(INT(OpenMeteoAPI[ForecastDateTime])=$C345))))</f>
        <v/>
      </c>
      <c r="K345" t="str" cm="1">
        <f t="array" ref="K345">IF($J345="","",_xlfn.IFS($J345=0,"Clear",$J345&lt;=3,"Partly Cloudy",OR($J345=45,$J345=48),"Fog",AND($J345&gt;=51,$J345&lt;=67),"Drizzle",AND($J345&gt;=71,$J345&lt;=77),"Snow",AND($J345&gt;=80,$J345&lt;=82),"Rain Showers",AND($J345&gt;=95,$J345&lt;=99),"Thunderstorm",TRUE,"Cloudy"))</f>
        <v/>
      </c>
      <c r="L345" t="str" cm="1">
        <f t="array" ref="L345">IF($J345="","",_xlfn.IFS($J345=0,_xlfn.UNICHAR(9728),$J345&lt;=3,_xlfn.UNICHAR(9729),OR($J345=45,$J345=48),"~",AND($J345&gt;=51,$J345&lt;=67),_xlfn.UNICHAR(9748),AND($J345&gt;=71,$J345&lt;=77),_xlfn.UNICHAR(10052),AND($J345&gt;=80,$J345&lt;=82),_xlfn.UNICHAR(9748),AND($J345&gt;=95,$J345&lt;=99),_xlfn.UNICHAR(9889),TRUE,_xlfn.UNICHAR(9729)))</f>
        <v/>
      </c>
    </row>
    <row r="346" spans="1:12">
      <c r="A346" t="str" cm="1">
        <f t="array" ref="A346">_xlfn.LET(_xlpm.ids,_xlfn._xlws.FILTER(Locations[LocationID],Locations[LocationID]&lt;&gt;""),_xlpm.days,_xlfn._xlws.SORT(_xlfn.UNIQUE(INT(OpenMeteoAPI[ForecastDateTime]))),_xlpm.n,ROWS($A$2:A346),IF(_xlpm.n&gt;ROWS(_xlpm.ids)*ROWS(_xlpm.days),"",_xlfn.XLOOKUP(INDEX(_xlpm.ids,INT((_xlpm.n-1)/ROWS(_xlpm.days))+1),Locations[LocationID],Locations[Display Location])))</f>
        <v/>
      </c>
      <c r="B346" t="str" cm="1">
        <f t="array" ref="B346">_xlfn.LET(_xlpm.ids,_xlfn._xlws.FILTER(Locations[LocationID],Locations[LocationID]&lt;&gt;""),_xlpm.days,_xlfn._xlws.SORT(_xlfn.UNIQUE(INT(OpenMeteoAPI[ForecastDateTime]))),_xlpm.n,ROWS($B$2:B346),IF(_xlpm.n&gt;ROWS(_xlpm.ids)*ROWS(_xlpm.days),"",INDEX(_xlpm.ids,INT((_xlpm.n-1)/ROWS(_xlpm.days))+1)))</f>
        <v/>
      </c>
      <c r="C346" s="10" t="str" cm="1">
        <f t="array" ref="C346">_xlfn.LET(_xlpm.days,_xlfn._xlws.SORT(_xlfn.UNIQUE(INT(OpenMeteoAPI[ForecastDateTime]))),_xlpm.n,ROWS($C$2:C346),IF($B346="","",INDEX(_xlpm.days,MOD(_xlpm.n-1,ROWS(_xlpm.days))+1)))</f>
        <v/>
      </c>
      <c r="D346" s="3" t="str" cm="1">
        <f t="array" ref="D346">IF($B346="","",MAX(_xlfn._xlws.FILTER(OpenMeteoAPI[TemperatureC],(OpenMeteoAPI[LocationID]=$B346)*(INT(OpenMeteoAPI[ForecastDateTime])=$C346))))</f>
        <v/>
      </c>
      <c r="E346" s="3" t="str" cm="1">
        <f t="array" ref="E346">IF($B346="","",MIN(_xlfn._xlws.FILTER(OpenMeteoAPI[TemperatureC],(OpenMeteoAPI[LocationID]=$B346)*(INT(OpenMeteoAPI[ForecastDateTime])=$C346))))</f>
        <v/>
      </c>
      <c r="F346" s="4" t="str" cm="1">
        <f t="array" ref="F346">IF($B346="","",AVERAGE(_xlfn._xlws.FILTER(OpenMeteoAPI[RelativeHumidityPct],(OpenMeteoAPI[LocationID]=$B346)*(INT(OpenMeteoAPI[ForecastDateTime])=$C346)))/100)</f>
        <v/>
      </c>
      <c r="G346" s="4" t="str" cm="1">
        <f t="array" ref="G346">IF($B346="","",MAX(_xlfn._xlws.FILTER(OpenMeteoAPI[PrecipitationProbabilityPct],(OpenMeteoAPI[LocationID]=$B346)*(INT(OpenMeteoAPI[ForecastDateTime])=$C346)))/100)</f>
        <v/>
      </c>
      <c r="H346" s="3" t="str" cm="1">
        <f t="array" ref="H346">IF($B346="","",SUM(_xlfn._xlws.FILTER(OpenMeteoAPI[PrecipitationMM],(OpenMeteoAPI[LocationID]=$B346)*(INT(OpenMeteoAPI[ForecastDateTime])=$C346))))</f>
        <v/>
      </c>
      <c r="I346" s="3" t="str" cm="1">
        <f t="array" ref="I346">IF($B346="","",AVERAGE(_xlfn._xlws.FILTER(OpenMeteoAPI[WindSpeedKMH],(OpenMeteoAPI[LocationID]=$B346)*(INT(OpenMeteoAPI[ForecastDateTime])=$C346))))</f>
        <v/>
      </c>
      <c r="J346" t="str" cm="1">
        <f t="array" ref="J346">IF($B346="","",_xlfn.MODE.SNGL(_xlfn._xlws.FILTER(OpenMeteoAPI[WeatherCode],(OpenMeteoAPI[LocationID]=$B346)*(INT(OpenMeteoAPI[ForecastDateTime])=$C346))))</f>
        <v/>
      </c>
      <c r="K346" t="str" cm="1">
        <f t="array" ref="K346">IF($J346="","",_xlfn.IFS($J346=0,"Clear",$J346&lt;=3,"Partly Cloudy",OR($J346=45,$J346=48),"Fog",AND($J346&gt;=51,$J346&lt;=67),"Drizzle",AND($J346&gt;=71,$J346&lt;=77),"Snow",AND($J346&gt;=80,$J346&lt;=82),"Rain Showers",AND($J346&gt;=95,$J346&lt;=99),"Thunderstorm",TRUE,"Cloudy"))</f>
        <v/>
      </c>
      <c r="L346" t="str" cm="1">
        <f t="array" ref="L346">IF($J346="","",_xlfn.IFS($J346=0,_xlfn.UNICHAR(9728),$J346&lt;=3,_xlfn.UNICHAR(9729),OR($J346=45,$J346=48),"~",AND($J346&gt;=51,$J346&lt;=67),_xlfn.UNICHAR(9748),AND($J346&gt;=71,$J346&lt;=77),_xlfn.UNICHAR(10052),AND($J346&gt;=80,$J346&lt;=82),_xlfn.UNICHAR(9748),AND($J346&gt;=95,$J346&lt;=99),_xlfn.UNICHAR(9889),TRUE,_xlfn.UNICHAR(9729)))</f>
        <v/>
      </c>
    </row>
    <row r="347" spans="1:12">
      <c r="A347" t="str" cm="1">
        <f t="array" ref="A347">_xlfn.LET(_xlpm.ids,_xlfn._xlws.FILTER(Locations[LocationID],Locations[LocationID]&lt;&gt;""),_xlpm.days,_xlfn._xlws.SORT(_xlfn.UNIQUE(INT(OpenMeteoAPI[ForecastDateTime]))),_xlpm.n,ROWS($A$2:A347),IF(_xlpm.n&gt;ROWS(_xlpm.ids)*ROWS(_xlpm.days),"",_xlfn.XLOOKUP(INDEX(_xlpm.ids,INT((_xlpm.n-1)/ROWS(_xlpm.days))+1),Locations[LocationID],Locations[Display Location])))</f>
        <v/>
      </c>
      <c r="B347" t="str" cm="1">
        <f t="array" ref="B347">_xlfn.LET(_xlpm.ids,_xlfn._xlws.FILTER(Locations[LocationID],Locations[LocationID]&lt;&gt;""),_xlpm.days,_xlfn._xlws.SORT(_xlfn.UNIQUE(INT(OpenMeteoAPI[ForecastDateTime]))),_xlpm.n,ROWS($B$2:B347),IF(_xlpm.n&gt;ROWS(_xlpm.ids)*ROWS(_xlpm.days),"",INDEX(_xlpm.ids,INT((_xlpm.n-1)/ROWS(_xlpm.days))+1)))</f>
        <v/>
      </c>
      <c r="C347" s="10" t="str" cm="1">
        <f t="array" ref="C347">_xlfn.LET(_xlpm.days,_xlfn._xlws.SORT(_xlfn.UNIQUE(INT(OpenMeteoAPI[ForecastDateTime]))),_xlpm.n,ROWS($C$2:C347),IF($B347="","",INDEX(_xlpm.days,MOD(_xlpm.n-1,ROWS(_xlpm.days))+1)))</f>
        <v/>
      </c>
      <c r="D347" s="3" t="str" cm="1">
        <f t="array" ref="D347">IF($B347="","",MAX(_xlfn._xlws.FILTER(OpenMeteoAPI[TemperatureC],(OpenMeteoAPI[LocationID]=$B347)*(INT(OpenMeteoAPI[ForecastDateTime])=$C347))))</f>
        <v/>
      </c>
      <c r="E347" s="3" t="str" cm="1">
        <f t="array" ref="E347">IF($B347="","",MIN(_xlfn._xlws.FILTER(OpenMeteoAPI[TemperatureC],(OpenMeteoAPI[LocationID]=$B347)*(INT(OpenMeteoAPI[ForecastDateTime])=$C347))))</f>
        <v/>
      </c>
      <c r="F347" s="4" t="str" cm="1">
        <f t="array" ref="F347">IF($B347="","",AVERAGE(_xlfn._xlws.FILTER(OpenMeteoAPI[RelativeHumidityPct],(OpenMeteoAPI[LocationID]=$B347)*(INT(OpenMeteoAPI[ForecastDateTime])=$C347)))/100)</f>
        <v/>
      </c>
      <c r="G347" s="4" t="str" cm="1">
        <f t="array" ref="G347">IF($B347="","",MAX(_xlfn._xlws.FILTER(OpenMeteoAPI[PrecipitationProbabilityPct],(OpenMeteoAPI[LocationID]=$B347)*(INT(OpenMeteoAPI[ForecastDateTime])=$C347)))/100)</f>
        <v/>
      </c>
      <c r="H347" s="3" t="str" cm="1">
        <f t="array" ref="H347">IF($B347="","",SUM(_xlfn._xlws.FILTER(OpenMeteoAPI[PrecipitationMM],(OpenMeteoAPI[LocationID]=$B347)*(INT(OpenMeteoAPI[ForecastDateTime])=$C347))))</f>
        <v/>
      </c>
      <c r="I347" s="3" t="str" cm="1">
        <f t="array" ref="I347">IF($B347="","",AVERAGE(_xlfn._xlws.FILTER(OpenMeteoAPI[WindSpeedKMH],(OpenMeteoAPI[LocationID]=$B347)*(INT(OpenMeteoAPI[ForecastDateTime])=$C347))))</f>
        <v/>
      </c>
      <c r="J347" t="str" cm="1">
        <f t="array" ref="J347">IF($B347="","",_xlfn.MODE.SNGL(_xlfn._xlws.FILTER(OpenMeteoAPI[WeatherCode],(OpenMeteoAPI[LocationID]=$B347)*(INT(OpenMeteoAPI[ForecastDateTime])=$C347))))</f>
        <v/>
      </c>
      <c r="K347" t="str" cm="1">
        <f t="array" ref="K347">IF($J347="","",_xlfn.IFS($J347=0,"Clear",$J347&lt;=3,"Partly Cloudy",OR($J347=45,$J347=48),"Fog",AND($J347&gt;=51,$J347&lt;=67),"Drizzle",AND($J347&gt;=71,$J347&lt;=77),"Snow",AND($J347&gt;=80,$J347&lt;=82),"Rain Showers",AND($J347&gt;=95,$J347&lt;=99),"Thunderstorm",TRUE,"Cloudy"))</f>
        <v/>
      </c>
      <c r="L347" t="str" cm="1">
        <f t="array" ref="L347">IF($J347="","",_xlfn.IFS($J347=0,_xlfn.UNICHAR(9728),$J347&lt;=3,_xlfn.UNICHAR(9729),OR($J347=45,$J347=48),"~",AND($J347&gt;=51,$J347&lt;=67),_xlfn.UNICHAR(9748),AND($J347&gt;=71,$J347&lt;=77),_xlfn.UNICHAR(10052),AND($J347&gt;=80,$J347&lt;=82),_xlfn.UNICHAR(9748),AND($J347&gt;=95,$J347&lt;=99),_xlfn.UNICHAR(9889),TRUE,_xlfn.UNICHAR(9729)))</f>
        <v/>
      </c>
    </row>
    <row r="348" spans="1:12">
      <c r="A348" t="str" cm="1">
        <f t="array" ref="A348">_xlfn.LET(_xlpm.ids,_xlfn._xlws.FILTER(Locations[LocationID],Locations[LocationID]&lt;&gt;""),_xlpm.days,_xlfn._xlws.SORT(_xlfn.UNIQUE(INT(OpenMeteoAPI[ForecastDateTime]))),_xlpm.n,ROWS($A$2:A348),IF(_xlpm.n&gt;ROWS(_xlpm.ids)*ROWS(_xlpm.days),"",_xlfn.XLOOKUP(INDEX(_xlpm.ids,INT((_xlpm.n-1)/ROWS(_xlpm.days))+1),Locations[LocationID],Locations[Display Location])))</f>
        <v/>
      </c>
      <c r="B348" t="str" cm="1">
        <f t="array" ref="B348">_xlfn.LET(_xlpm.ids,_xlfn._xlws.FILTER(Locations[LocationID],Locations[LocationID]&lt;&gt;""),_xlpm.days,_xlfn._xlws.SORT(_xlfn.UNIQUE(INT(OpenMeteoAPI[ForecastDateTime]))),_xlpm.n,ROWS($B$2:B348),IF(_xlpm.n&gt;ROWS(_xlpm.ids)*ROWS(_xlpm.days),"",INDEX(_xlpm.ids,INT((_xlpm.n-1)/ROWS(_xlpm.days))+1)))</f>
        <v/>
      </c>
      <c r="C348" s="10" t="str" cm="1">
        <f t="array" ref="C348">_xlfn.LET(_xlpm.days,_xlfn._xlws.SORT(_xlfn.UNIQUE(INT(OpenMeteoAPI[ForecastDateTime]))),_xlpm.n,ROWS($C$2:C348),IF($B348="","",INDEX(_xlpm.days,MOD(_xlpm.n-1,ROWS(_xlpm.days))+1)))</f>
        <v/>
      </c>
      <c r="D348" s="3" t="str" cm="1">
        <f t="array" ref="D348">IF($B348="","",MAX(_xlfn._xlws.FILTER(OpenMeteoAPI[TemperatureC],(OpenMeteoAPI[LocationID]=$B348)*(INT(OpenMeteoAPI[ForecastDateTime])=$C348))))</f>
        <v/>
      </c>
      <c r="E348" s="3" t="str" cm="1">
        <f t="array" ref="E348">IF($B348="","",MIN(_xlfn._xlws.FILTER(OpenMeteoAPI[TemperatureC],(OpenMeteoAPI[LocationID]=$B348)*(INT(OpenMeteoAPI[ForecastDateTime])=$C348))))</f>
        <v/>
      </c>
      <c r="F348" s="4" t="str" cm="1">
        <f t="array" ref="F348">IF($B348="","",AVERAGE(_xlfn._xlws.FILTER(OpenMeteoAPI[RelativeHumidityPct],(OpenMeteoAPI[LocationID]=$B348)*(INT(OpenMeteoAPI[ForecastDateTime])=$C348)))/100)</f>
        <v/>
      </c>
      <c r="G348" s="4" t="str" cm="1">
        <f t="array" ref="G348">IF($B348="","",MAX(_xlfn._xlws.FILTER(OpenMeteoAPI[PrecipitationProbabilityPct],(OpenMeteoAPI[LocationID]=$B348)*(INT(OpenMeteoAPI[ForecastDateTime])=$C348)))/100)</f>
        <v/>
      </c>
      <c r="H348" s="3" t="str" cm="1">
        <f t="array" ref="H348">IF($B348="","",SUM(_xlfn._xlws.FILTER(OpenMeteoAPI[PrecipitationMM],(OpenMeteoAPI[LocationID]=$B348)*(INT(OpenMeteoAPI[ForecastDateTime])=$C348))))</f>
        <v/>
      </c>
      <c r="I348" s="3" t="str" cm="1">
        <f t="array" ref="I348">IF($B348="","",AVERAGE(_xlfn._xlws.FILTER(OpenMeteoAPI[WindSpeedKMH],(OpenMeteoAPI[LocationID]=$B348)*(INT(OpenMeteoAPI[ForecastDateTime])=$C348))))</f>
        <v/>
      </c>
      <c r="J348" t="str" cm="1">
        <f t="array" ref="J348">IF($B348="","",_xlfn.MODE.SNGL(_xlfn._xlws.FILTER(OpenMeteoAPI[WeatherCode],(OpenMeteoAPI[LocationID]=$B348)*(INT(OpenMeteoAPI[ForecastDateTime])=$C348))))</f>
        <v/>
      </c>
      <c r="K348" t="str" cm="1">
        <f t="array" ref="K348">IF($J348="","",_xlfn.IFS($J348=0,"Clear",$J348&lt;=3,"Partly Cloudy",OR($J348=45,$J348=48),"Fog",AND($J348&gt;=51,$J348&lt;=67),"Drizzle",AND($J348&gt;=71,$J348&lt;=77),"Snow",AND($J348&gt;=80,$J348&lt;=82),"Rain Showers",AND($J348&gt;=95,$J348&lt;=99),"Thunderstorm",TRUE,"Cloudy"))</f>
        <v/>
      </c>
      <c r="L348" t="str" cm="1">
        <f t="array" ref="L348">IF($J348="","",_xlfn.IFS($J348=0,_xlfn.UNICHAR(9728),$J348&lt;=3,_xlfn.UNICHAR(9729),OR($J348=45,$J348=48),"~",AND($J348&gt;=51,$J348&lt;=67),_xlfn.UNICHAR(9748),AND($J348&gt;=71,$J348&lt;=77),_xlfn.UNICHAR(10052),AND($J348&gt;=80,$J348&lt;=82),_xlfn.UNICHAR(9748),AND($J348&gt;=95,$J348&lt;=99),_xlfn.UNICHAR(9889),TRUE,_xlfn.UNICHAR(9729)))</f>
        <v/>
      </c>
    </row>
    <row r="349" spans="1:12">
      <c r="A349" t="str" cm="1">
        <f t="array" ref="A349">_xlfn.LET(_xlpm.ids,_xlfn._xlws.FILTER(Locations[LocationID],Locations[LocationID]&lt;&gt;""),_xlpm.days,_xlfn._xlws.SORT(_xlfn.UNIQUE(INT(OpenMeteoAPI[ForecastDateTime]))),_xlpm.n,ROWS($A$2:A349),IF(_xlpm.n&gt;ROWS(_xlpm.ids)*ROWS(_xlpm.days),"",_xlfn.XLOOKUP(INDEX(_xlpm.ids,INT((_xlpm.n-1)/ROWS(_xlpm.days))+1),Locations[LocationID],Locations[Display Location])))</f>
        <v/>
      </c>
      <c r="B349" t="str" cm="1">
        <f t="array" ref="B349">_xlfn.LET(_xlpm.ids,_xlfn._xlws.FILTER(Locations[LocationID],Locations[LocationID]&lt;&gt;""),_xlpm.days,_xlfn._xlws.SORT(_xlfn.UNIQUE(INT(OpenMeteoAPI[ForecastDateTime]))),_xlpm.n,ROWS($B$2:B349),IF(_xlpm.n&gt;ROWS(_xlpm.ids)*ROWS(_xlpm.days),"",INDEX(_xlpm.ids,INT((_xlpm.n-1)/ROWS(_xlpm.days))+1)))</f>
        <v/>
      </c>
      <c r="C349" s="10" t="str" cm="1">
        <f t="array" ref="C349">_xlfn.LET(_xlpm.days,_xlfn._xlws.SORT(_xlfn.UNIQUE(INT(OpenMeteoAPI[ForecastDateTime]))),_xlpm.n,ROWS($C$2:C349),IF($B349="","",INDEX(_xlpm.days,MOD(_xlpm.n-1,ROWS(_xlpm.days))+1)))</f>
        <v/>
      </c>
      <c r="D349" s="3" t="str" cm="1">
        <f t="array" ref="D349">IF($B349="","",MAX(_xlfn._xlws.FILTER(OpenMeteoAPI[TemperatureC],(OpenMeteoAPI[LocationID]=$B349)*(INT(OpenMeteoAPI[ForecastDateTime])=$C349))))</f>
        <v/>
      </c>
      <c r="E349" s="3" t="str" cm="1">
        <f t="array" ref="E349">IF($B349="","",MIN(_xlfn._xlws.FILTER(OpenMeteoAPI[TemperatureC],(OpenMeteoAPI[LocationID]=$B349)*(INT(OpenMeteoAPI[ForecastDateTime])=$C349))))</f>
        <v/>
      </c>
      <c r="F349" s="4" t="str" cm="1">
        <f t="array" ref="F349">IF($B349="","",AVERAGE(_xlfn._xlws.FILTER(OpenMeteoAPI[RelativeHumidityPct],(OpenMeteoAPI[LocationID]=$B349)*(INT(OpenMeteoAPI[ForecastDateTime])=$C349)))/100)</f>
        <v/>
      </c>
      <c r="G349" s="4" t="str" cm="1">
        <f t="array" ref="G349">IF($B349="","",MAX(_xlfn._xlws.FILTER(OpenMeteoAPI[PrecipitationProbabilityPct],(OpenMeteoAPI[LocationID]=$B349)*(INT(OpenMeteoAPI[ForecastDateTime])=$C349)))/100)</f>
        <v/>
      </c>
      <c r="H349" s="3" t="str" cm="1">
        <f t="array" ref="H349">IF($B349="","",SUM(_xlfn._xlws.FILTER(OpenMeteoAPI[PrecipitationMM],(OpenMeteoAPI[LocationID]=$B349)*(INT(OpenMeteoAPI[ForecastDateTime])=$C349))))</f>
        <v/>
      </c>
      <c r="I349" s="3" t="str" cm="1">
        <f t="array" ref="I349">IF($B349="","",AVERAGE(_xlfn._xlws.FILTER(OpenMeteoAPI[WindSpeedKMH],(OpenMeteoAPI[LocationID]=$B349)*(INT(OpenMeteoAPI[ForecastDateTime])=$C349))))</f>
        <v/>
      </c>
      <c r="J349" t="str" cm="1">
        <f t="array" ref="J349">IF($B349="","",_xlfn.MODE.SNGL(_xlfn._xlws.FILTER(OpenMeteoAPI[WeatherCode],(OpenMeteoAPI[LocationID]=$B349)*(INT(OpenMeteoAPI[ForecastDateTime])=$C349))))</f>
        <v/>
      </c>
      <c r="K349" t="str" cm="1">
        <f t="array" ref="K349">IF($J349="","",_xlfn.IFS($J349=0,"Clear",$J349&lt;=3,"Partly Cloudy",OR($J349=45,$J349=48),"Fog",AND($J349&gt;=51,$J349&lt;=67),"Drizzle",AND($J349&gt;=71,$J349&lt;=77),"Snow",AND($J349&gt;=80,$J349&lt;=82),"Rain Showers",AND($J349&gt;=95,$J349&lt;=99),"Thunderstorm",TRUE,"Cloudy"))</f>
        <v/>
      </c>
      <c r="L349" t="str" cm="1">
        <f t="array" ref="L349">IF($J349="","",_xlfn.IFS($J349=0,_xlfn.UNICHAR(9728),$J349&lt;=3,_xlfn.UNICHAR(9729),OR($J349=45,$J349=48),"~",AND($J349&gt;=51,$J349&lt;=67),_xlfn.UNICHAR(9748),AND($J349&gt;=71,$J349&lt;=77),_xlfn.UNICHAR(10052),AND($J349&gt;=80,$J349&lt;=82),_xlfn.UNICHAR(9748),AND($J349&gt;=95,$J349&lt;=99),_xlfn.UNICHAR(9889),TRUE,_xlfn.UNICHAR(9729)))</f>
        <v/>
      </c>
    </row>
    <row r="350" spans="1:12">
      <c r="A350" t="str" cm="1">
        <f t="array" ref="A350">_xlfn.LET(_xlpm.ids,_xlfn._xlws.FILTER(Locations[LocationID],Locations[LocationID]&lt;&gt;""),_xlpm.days,_xlfn._xlws.SORT(_xlfn.UNIQUE(INT(OpenMeteoAPI[ForecastDateTime]))),_xlpm.n,ROWS($A$2:A350),IF(_xlpm.n&gt;ROWS(_xlpm.ids)*ROWS(_xlpm.days),"",_xlfn.XLOOKUP(INDEX(_xlpm.ids,INT((_xlpm.n-1)/ROWS(_xlpm.days))+1),Locations[LocationID],Locations[Display Location])))</f>
        <v/>
      </c>
      <c r="B350" t="str" cm="1">
        <f t="array" ref="B350">_xlfn.LET(_xlpm.ids,_xlfn._xlws.FILTER(Locations[LocationID],Locations[LocationID]&lt;&gt;""),_xlpm.days,_xlfn._xlws.SORT(_xlfn.UNIQUE(INT(OpenMeteoAPI[ForecastDateTime]))),_xlpm.n,ROWS($B$2:B350),IF(_xlpm.n&gt;ROWS(_xlpm.ids)*ROWS(_xlpm.days),"",INDEX(_xlpm.ids,INT((_xlpm.n-1)/ROWS(_xlpm.days))+1)))</f>
        <v/>
      </c>
      <c r="C350" s="10" t="str" cm="1">
        <f t="array" ref="C350">_xlfn.LET(_xlpm.days,_xlfn._xlws.SORT(_xlfn.UNIQUE(INT(OpenMeteoAPI[ForecastDateTime]))),_xlpm.n,ROWS($C$2:C350),IF($B350="","",INDEX(_xlpm.days,MOD(_xlpm.n-1,ROWS(_xlpm.days))+1)))</f>
        <v/>
      </c>
      <c r="D350" s="3" t="str" cm="1">
        <f t="array" ref="D350">IF($B350="","",MAX(_xlfn._xlws.FILTER(OpenMeteoAPI[TemperatureC],(OpenMeteoAPI[LocationID]=$B350)*(INT(OpenMeteoAPI[ForecastDateTime])=$C350))))</f>
        <v/>
      </c>
      <c r="E350" s="3" t="str" cm="1">
        <f t="array" ref="E350">IF($B350="","",MIN(_xlfn._xlws.FILTER(OpenMeteoAPI[TemperatureC],(OpenMeteoAPI[LocationID]=$B350)*(INT(OpenMeteoAPI[ForecastDateTime])=$C350))))</f>
        <v/>
      </c>
      <c r="F350" s="4" t="str" cm="1">
        <f t="array" ref="F350">IF($B350="","",AVERAGE(_xlfn._xlws.FILTER(OpenMeteoAPI[RelativeHumidityPct],(OpenMeteoAPI[LocationID]=$B350)*(INT(OpenMeteoAPI[ForecastDateTime])=$C350)))/100)</f>
        <v/>
      </c>
      <c r="G350" s="4" t="str" cm="1">
        <f t="array" ref="G350">IF($B350="","",MAX(_xlfn._xlws.FILTER(OpenMeteoAPI[PrecipitationProbabilityPct],(OpenMeteoAPI[LocationID]=$B350)*(INT(OpenMeteoAPI[ForecastDateTime])=$C350)))/100)</f>
        <v/>
      </c>
      <c r="H350" s="3" t="str" cm="1">
        <f t="array" ref="H350">IF($B350="","",SUM(_xlfn._xlws.FILTER(OpenMeteoAPI[PrecipitationMM],(OpenMeteoAPI[LocationID]=$B350)*(INT(OpenMeteoAPI[ForecastDateTime])=$C350))))</f>
        <v/>
      </c>
      <c r="I350" s="3" t="str" cm="1">
        <f t="array" ref="I350">IF($B350="","",AVERAGE(_xlfn._xlws.FILTER(OpenMeteoAPI[WindSpeedKMH],(OpenMeteoAPI[LocationID]=$B350)*(INT(OpenMeteoAPI[ForecastDateTime])=$C350))))</f>
        <v/>
      </c>
      <c r="J350" t="str" cm="1">
        <f t="array" ref="J350">IF($B350="","",_xlfn.MODE.SNGL(_xlfn._xlws.FILTER(OpenMeteoAPI[WeatherCode],(OpenMeteoAPI[LocationID]=$B350)*(INT(OpenMeteoAPI[ForecastDateTime])=$C350))))</f>
        <v/>
      </c>
      <c r="K350" t="str" cm="1">
        <f t="array" ref="K350">IF($J350="","",_xlfn.IFS($J350=0,"Clear",$J350&lt;=3,"Partly Cloudy",OR($J350=45,$J350=48),"Fog",AND($J350&gt;=51,$J350&lt;=67),"Drizzle",AND($J350&gt;=71,$J350&lt;=77),"Snow",AND($J350&gt;=80,$J350&lt;=82),"Rain Showers",AND($J350&gt;=95,$J350&lt;=99),"Thunderstorm",TRUE,"Cloudy"))</f>
        <v/>
      </c>
      <c r="L350" t="str" cm="1">
        <f t="array" ref="L350">IF($J350="","",_xlfn.IFS($J350=0,_xlfn.UNICHAR(9728),$J350&lt;=3,_xlfn.UNICHAR(9729),OR($J350=45,$J350=48),"~",AND($J350&gt;=51,$J350&lt;=67),_xlfn.UNICHAR(9748),AND($J350&gt;=71,$J350&lt;=77),_xlfn.UNICHAR(10052),AND($J350&gt;=80,$J350&lt;=82),_xlfn.UNICHAR(9748),AND($J350&gt;=95,$J350&lt;=99),_xlfn.UNICHAR(9889),TRUE,_xlfn.UNICHAR(9729)))</f>
        <v/>
      </c>
    </row>
    <row r="351" spans="1:12">
      <c r="A351" t="str" cm="1">
        <f t="array" ref="A351">_xlfn.LET(_xlpm.ids,_xlfn._xlws.FILTER(Locations[LocationID],Locations[LocationID]&lt;&gt;""),_xlpm.days,_xlfn._xlws.SORT(_xlfn.UNIQUE(INT(OpenMeteoAPI[ForecastDateTime]))),_xlpm.n,ROWS($A$2:A351),IF(_xlpm.n&gt;ROWS(_xlpm.ids)*ROWS(_xlpm.days),"",_xlfn.XLOOKUP(INDEX(_xlpm.ids,INT((_xlpm.n-1)/ROWS(_xlpm.days))+1),Locations[LocationID],Locations[Display Location])))</f>
        <v/>
      </c>
      <c r="B351" t="str" cm="1">
        <f t="array" ref="B351">_xlfn.LET(_xlpm.ids,_xlfn._xlws.FILTER(Locations[LocationID],Locations[LocationID]&lt;&gt;""),_xlpm.days,_xlfn._xlws.SORT(_xlfn.UNIQUE(INT(OpenMeteoAPI[ForecastDateTime]))),_xlpm.n,ROWS($B$2:B351),IF(_xlpm.n&gt;ROWS(_xlpm.ids)*ROWS(_xlpm.days),"",INDEX(_xlpm.ids,INT((_xlpm.n-1)/ROWS(_xlpm.days))+1)))</f>
        <v/>
      </c>
      <c r="C351" s="10" t="str" cm="1">
        <f t="array" ref="C351">_xlfn.LET(_xlpm.days,_xlfn._xlws.SORT(_xlfn.UNIQUE(INT(OpenMeteoAPI[ForecastDateTime]))),_xlpm.n,ROWS($C$2:C351),IF($B351="","",INDEX(_xlpm.days,MOD(_xlpm.n-1,ROWS(_xlpm.days))+1)))</f>
        <v/>
      </c>
      <c r="D351" s="3" t="str" cm="1">
        <f t="array" ref="D351">IF($B351="","",MAX(_xlfn._xlws.FILTER(OpenMeteoAPI[TemperatureC],(OpenMeteoAPI[LocationID]=$B351)*(INT(OpenMeteoAPI[ForecastDateTime])=$C351))))</f>
        <v/>
      </c>
      <c r="E351" s="3" t="str" cm="1">
        <f t="array" ref="E351">IF($B351="","",MIN(_xlfn._xlws.FILTER(OpenMeteoAPI[TemperatureC],(OpenMeteoAPI[LocationID]=$B351)*(INT(OpenMeteoAPI[ForecastDateTime])=$C351))))</f>
        <v/>
      </c>
      <c r="F351" s="4" t="str" cm="1">
        <f t="array" ref="F351">IF($B351="","",AVERAGE(_xlfn._xlws.FILTER(OpenMeteoAPI[RelativeHumidityPct],(OpenMeteoAPI[LocationID]=$B351)*(INT(OpenMeteoAPI[ForecastDateTime])=$C351)))/100)</f>
        <v/>
      </c>
      <c r="G351" s="4" t="str" cm="1">
        <f t="array" ref="G351">IF($B351="","",MAX(_xlfn._xlws.FILTER(OpenMeteoAPI[PrecipitationProbabilityPct],(OpenMeteoAPI[LocationID]=$B351)*(INT(OpenMeteoAPI[ForecastDateTime])=$C351)))/100)</f>
        <v/>
      </c>
      <c r="H351" s="3" t="str" cm="1">
        <f t="array" ref="H351">IF($B351="","",SUM(_xlfn._xlws.FILTER(OpenMeteoAPI[PrecipitationMM],(OpenMeteoAPI[LocationID]=$B351)*(INT(OpenMeteoAPI[ForecastDateTime])=$C351))))</f>
        <v/>
      </c>
      <c r="I351" s="3" t="str" cm="1">
        <f t="array" ref="I351">IF($B351="","",AVERAGE(_xlfn._xlws.FILTER(OpenMeteoAPI[WindSpeedKMH],(OpenMeteoAPI[LocationID]=$B351)*(INT(OpenMeteoAPI[ForecastDateTime])=$C351))))</f>
        <v/>
      </c>
      <c r="J351" t="str" cm="1">
        <f t="array" ref="J351">IF($B351="","",_xlfn.MODE.SNGL(_xlfn._xlws.FILTER(OpenMeteoAPI[WeatherCode],(OpenMeteoAPI[LocationID]=$B351)*(INT(OpenMeteoAPI[ForecastDateTime])=$C351))))</f>
        <v/>
      </c>
      <c r="K351" t="str" cm="1">
        <f t="array" ref="K351">IF($J351="","",_xlfn.IFS($J351=0,"Clear",$J351&lt;=3,"Partly Cloudy",OR($J351=45,$J351=48),"Fog",AND($J351&gt;=51,$J351&lt;=67),"Drizzle",AND($J351&gt;=71,$J351&lt;=77),"Snow",AND($J351&gt;=80,$J351&lt;=82),"Rain Showers",AND($J351&gt;=95,$J351&lt;=99),"Thunderstorm",TRUE,"Cloudy"))</f>
        <v/>
      </c>
      <c r="L351" t="str" cm="1">
        <f t="array" ref="L351">IF($J351="","",_xlfn.IFS($J351=0,_xlfn.UNICHAR(9728),$J351&lt;=3,_xlfn.UNICHAR(9729),OR($J351=45,$J351=48),"~",AND($J351&gt;=51,$J351&lt;=67),_xlfn.UNICHAR(9748),AND($J351&gt;=71,$J351&lt;=77),_xlfn.UNICHAR(10052),AND($J351&gt;=80,$J351&lt;=82),_xlfn.UNICHAR(9748),AND($J351&gt;=95,$J351&lt;=99),_xlfn.UNICHAR(9889),TRUE,_xlfn.UNICHAR(9729)))</f>
        <v/>
      </c>
    </row>
    <row r="352" spans="1:12">
      <c r="A352" t="str" cm="1">
        <f t="array" ref="A352">_xlfn.LET(_xlpm.ids,_xlfn._xlws.FILTER(Locations[LocationID],Locations[LocationID]&lt;&gt;""),_xlpm.days,_xlfn._xlws.SORT(_xlfn.UNIQUE(INT(OpenMeteoAPI[ForecastDateTime]))),_xlpm.n,ROWS($A$2:A352),IF(_xlpm.n&gt;ROWS(_xlpm.ids)*ROWS(_xlpm.days),"",_xlfn.XLOOKUP(INDEX(_xlpm.ids,INT((_xlpm.n-1)/ROWS(_xlpm.days))+1),Locations[LocationID],Locations[Display Location])))</f>
        <v/>
      </c>
      <c r="B352" t="str" cm="1">
        <f t="array" ref="B352">_xlfn.LET(_xlpm.ids,_xlfn._xlws.FILTER(Locations[LocationID],Locations[LocationID]&lt;&gt;""),_xlpm.days,_xlfn._xlws.SORT(_xlfn.UNIQUE(INT(OpenMeteoAPI[ForecastDateTime]))),_xlpm.n,ROWS($B$2:B352),IF(_xlpm.n&gt;ROWS(_xlpm.ids)*ROWS(_xlpm.days),"",INDEX(_xlpm.ids,INT((_xlpm.n-1)/ROWS(_xlpm.days))+1)))</f>
        <v/>
      </c>
      <c r="C352" s="10" t="str" cm="1">
        <f t="array" ref="C352">_xlfn.LET(_xlpm.days,_xlfn._xlws.SORT(_xlfn.UNIQUE(INT(OpenMeteoAPI[ForecastDateTime]))),_xlpm.n,ROWS($C$2:C352),IF($B352="","",INDEX(_xlpm.days,MOD(_xlpm.n-1,ROWS(_xlpm.days))+1)))</f>
        <v/>
      </c>
      <c r="D352" s="3" t="str" cm="1">
        <f t="array" ref="D352">IF($B352="","",MAX(_xlfn._xlws.FILTER(OpenMeteoAPI[TemperatureC],(OpenMeteoAPI[LocationID]=$B352)*(INT(OpenMeteoAPI[ForecastDateTime])=$C352))))</f>
        <v/>
      </c>
      <c r="E352" s="3" t="str" cm="1">
        <f t="array" ref="E352">IF($B352="","",MIN(_xlfn._xlws.FILTER(OpenMeteoAPI[TemperatureC],(OpenMeteoAPI[LocationID]=$B352)*(INT(OpenMeteoAPI[ForecastDateTime])=$C352))))</f>
        <v/>
      </c>
      <c r="F352" s="4" t="str" cm="1">
        <f t="array" ref="F352">IF($B352="","",AVERAGE(_xlfn._xlws.FILTER(OpenMeteoAPI[RelativeHumidityPct],(OpenMeteoAPI[LocationID]=$B352)*(INT(OpenMeteoAPI[ForecastDateTime])=$C352)))/100)</f>
        <v/>
      </c>
      <c r="G352" s="4" t="str" cm="1">
        <f t="array" ref="G352">IF($B352="","",MAX(_xlfn._xlws.FILTER(OpenMeteoAPI[PrecipitationProbabilityPct],(OpenMeteoAPI[LocationID]=$B352)*(INT(OpenMeteoAPI[ForecastDateTime])=$C352)))/100)</f>
        <v/>
      </c>
      <c r="H352" s="3" t="str" cm="1">
        <f t="array" ref="H352">IF($B352="","",SUM(_xlfn._xlws.FILTER(OpenMeteoAPI[PrecipitationMM],(OpenMeteoAPI[LocationID]=$B352)*(INT(OpenMeteoAPI[ForecastDateTime])=$C352))))</f>
        <v/>
      </c>
      <c r="I352" s="3" t="str" cm="1">
        <f t="array" ref="I352">IF($B352="","",AVERAGE(_xlfn._xlws.FILTER(OpenMeteoAPI[WindSpeedKMH],(OpenMeteoAPI[LocationID]=$B352)*(INT(OpenMeteoAPI[ForecastDateTime])=$C352))))</f>
        <v/>
      </c>
      <c r="J352" t="str" cm="1">
        <f t="array" ref="J352">IF($B352="","",_xlfn.MODE.SNGL(_xlfn._xlws.FILTER(OpenMeteoAPI[WeatherCode],(OpenMeteoAPI[LocationID]=$B352)*(INT(OpenMeteoAPI[ForecastDateTime])=$C352))))</f>
        <v/>
      </c>
      <c r="K352" t="str" cm="1">
        <f t="array" ref="K352">IF($J352="","",_xlfn.IFS($J352=0,"Clear",$J352&lt;=3,"Partly Cloudy",OR($J352=45,$J352=48),"Fog",AND($J352&gt;=51,$J352&lt;=67),"Drizzle",AND($J352&gt;=71,$J352&lt;=77),"Snow",AND($J352&gt;=80,$J352&lt;=82),"Rain Showers",AND($J352&gt;=95,$J352&lt;=99),"Thunderstorm",TRUE,"Cloudy"))</f>
        <v/>
      </c>
      <c r="L352" t="str" cm="1">
        <f t="array" ref="L352">IF($J352="","",_xlfn.IFS($J352=0,_xlfn.UNICHAR(9728),$J352&lt;=3,_xlfn.UNICHAR(9729),OR($J352=45,$J352=48),"~",AND($J352&gt;=51,$J352&lt;=67),_xlfn.UNICHAR(9748),AND($J352&gt;=71,$J352&lt;=77),_xlfn.UNICHAR(10052),AND($J352&gt;=80,$J352&lt;=82),_xlfn.UNICHAR(9748),AND($J352&gt;=95,$J352&lt;=99),_xlfn.UNICHAR(9889),TRUE,_xlfn.UNICHAR(9729)))</f>
        <v/>
      </c>
    </row>
    <row r="353" spans="1:12">
      <c r="A353" t="str" cm="1">
        <f t="array" ref="A353">_xlfn.LET(_xlpm.ids,_xlfn._xlws.FILTER(Locations[LocationID],Locations[LocationID]&lt;&gt;""),_xlpm.days,_xlfn._xlws.SORT(_xlfn.UNIQUE(INT(OpenMeteoAPI[ForecastDateTime]))),_xlpm.n,ROWS($A$2:A353),IF(_xlpm.n&gt;ROWS(_xlpm.ids)*ROWS(_xlpm.days),"",_xlfn.XLOOKUP(INDEX(_xlpm.ids,INT((_xlpm.n-1)/ROWS(_xlpm.days))+1),Locations[LocationID],Locations[Display Location])))</f>
        <v/>
      </c>
      <c r="B353" t="str" cm="1">
        <f t="array" ref="B353">_xlfn.LET(_xlpm.ids,_xlfn._xlws.FILTER(Locations[LocationID],Locations[LocationID]&lt;&gt;""),_xlpm.days,_xlfn._xlws.SORT(_xlfn.UNIQUE(INT(OpenMeteoAPI[ForecastDateTime]))),_xlpm.n,ROWS($B$2:B353),IF(_xlpm.n&gt;ROWS(_xlpm.ids)*ROWS(_xlpm.days),"",INDEX(_xlpm.ids,INT((_xlpm.n-1)/ROWS(_xlpm.days))+1)))</f>
        <v/>
      </c>
      <c r="C353" s="10" t="str" cm="1">
        <f t="array" ref="C353">_xlfn.LET(_xlpm.days,_xlfn._xlws.SORT(_xlfn.UNIQUE(INT(OpenMeteoAPI[ForecastDateTime]))),_xlpm.n,ROWS($C$2:C353),IF($B353="","",INDEX(_xlpm.days,MOD(_xlpm.n-1,ROWS(_xlpm.days))+1)))</f>
        <v/>
      </c>
      <c r="D353" s="3" t="str" cm="1">
        <f t="array" ref="D353">IF($B353="","",MAX(_xlfn._xlws.FILTER(OpenMeteoAPI[TemperatureC],(OpenMeteoAPI[LocationID]=$B353)*(INT(OpenMeteoAPI[ForecastDateTime])=$C353))))</f>
        <v/>
      </c>
      <c r="E353" s="3" t="str" cm="1">
        <f t="array" ref="E353">IF($B353="","",MIN(_xlfn._xlws.FILTER(OpenMeteoAPI[TemperatureC],(OpenMeteoAPI[LocationID]=$B353)*(INT(OpenMeteoAPI[ForecastDateTime])=$C353))))</f>
        <v/>
      </c>
      <c r="F353" s="4" t="str" cm="1">
        <f t="array" ref="F353">IF($B353="","",AVERAGE(_xlfn._xlws.FILTER(OpenMeteoAPI[RelativeHumidityPct],(OpenMeteoAPI[LocationID]=$B353)*(INT(OpenMeteoAPI[ForecastDateTime])=$C353)))/100)</f>
        <v/>
      </c>
      <c r="G353" s="4" t="str" cm="1">
        <f t="array" ref="G353">IF($B353="","",MAX(_xlfn._xlws.FILTER(OpenMeteoAPI[PrecipitationProbabilityPct],(OpenMeteoAPI[LocationID]=$B353)*(INT(OpenMeteoAPI[ForecastDateTime])=$C353)))/100)</f>
        <v/>
      </c>
      <c r="H353" s="3" t="str" cm="1">
        <f t="array" ref="H353">IF($B353="","",SUM(_xlfn._xlws.FILTER(OpenMeteoAPI[PrecipitationMM],(OpenMeteoAPI[LocationID]=$B353)*(INT(OpenMeteoAPI[ForecastDateTime])=$C353))))</f>
        <v/>
      </c>
      <c r="I353" s="3" t="str" cm="1">
        <f t="array" ref="I353">IF($B353="","",AVERAGE(_xlfn._xlws.FILTER(OpenMeteoAPI[WindSpeedKMH],(OpenMeteoAPI[LocationID]=$B353)*(INT(OpenMeteoAPI[ForecastDateTime])=$C353))))</f>
        <v/>
      </c>
      <c r="J353" t="str" cm="1">
        <f t="array" ref="J353">IF($B353="","",_xlfn.MODE.SNGL(_xlfn._xlws.FILTER(OpenMeteoAPI[WeatherCode],(OpenMeteoAPI[LocationID]=$B353)*(INT(OpenMeteoAPI[ForecastDateTime])=$C353))))</f>
        <v/>
      </c>
      <c r="K353" t="str" cm="1">
        <f t="array" ref="K353">IF($J353="","",_xlfn.IFS($J353=0,"Clear",$J353&lt;=3,"Partly Cloudy",OR($J353=45,$J353=48),"Fog",AND($J353&gt;=51,$J353&lt;=67),"Drizzle",AND($J353&gt;=71,$J353&lt;=77),"Snow",AND($J353&gt;=80,$J353&lt;=82),"Rain Showers",AND($J353&gt;=95,$J353&lt;=99),"Thunderstorm",TRUE,"Cloudy"))</f>
        <v/>
      </c>
      <c r="L353" t="str" cm="1">
        <f t="array" ref="L353">IF($J353="","",_xlfn.IFS($J353=0,_xlfn.UNICHAR(9728),$J353&lt;=3,_xlfn.UNICHAR(9729),OR($J353=45,$J353=48),"~",AND($J353&gt;=51,$J353&lt;=67),_xlfn.UNICHAR(9748),AND($J353&gt;=71,$J353&lt;=77),_xlfn.UNICHAR(10052),AND($J353&gt;=80,$J353&lt;=82),_xlfn.UNICHAR(9748),AND($J353&gt;=95,$J353&lt;=99),_xlfn.UNICHAR(9889),TRUE,_xlfn.UNICHAR(9729)))</f>
        <v/>
      </c>
    </row>
    <row r="354" spans="1:12">
      <c r="A354" t="str" cm="1">
        <f t="array" ref="A354">_xlfn.LET(_xlpm.ids,_xlfn._xlws.FILTER(Locations[LocationID],Locations[LocationID]&lt;&gt;""),_xlpm.days,_xlfn._xlws.SORT(_xlfn.UNIQUE(INT(OpenMeteoAPI[ForecastDateTime]))),_xlpm.n,ROWS($A$2:A354),IF(_xlpm.n&gt;ROWS(_xlpm.ids)*ROWS(_xlpm.days),"",_xlfn.XLOOKUP(INDEX(_xlpm.ids,INT((_xlpm.n-1)/ROWS(_xlpm.days))+1),Locations[LocationID],Locations[Display Location])))</f>
        <v/>
      </c>
      <c r="B354" t="str" cm="1">
        <f t="array" ref="B354">_xlfn.LET(_xlpm.ids,_xlfn._xlws.FILTER(Locations[LocationID],Locations[LocationID]&lt;&gt;""),_xlpm.days,_xlfn._xlws.SORT(_xlfn.UNIQUE(INT(OpenMeteoAPI[ForecastDateTime]))),_xlpm.n,ROWS($B$2:B354),IF(_xlpm.n&gt;ROWS(_xlpm.ids)*ROWS(_xlpm.days),"",INDEX(_xlpm.ids,INT((_xlpm.n-1)/ROWS(_xlpm.days))+1)))</f>
        <v/>
      </c>
      <c r="C354" s="10" t="str" cm="1">
        <f t="array" ref="C354">_xlfn.LET(_xlpm.days,_xlfn._xlws.SORT(_xlfn.UNIQUE(INT(OpenMeteoAPI[ForecastDateTime]))),_xlpm.n,ROWS($C$2:C354),IF($B354="","",INDEX(_xlpm.days,MOD(_xlpm.n-1,ROWS(_xlpm.days))+1)))</f>
        <v/>
      </c>
      <c r="D354" s="3" t="str" cm="1">
        <f t="array" ref="D354">IF($B354="","",MAX(_xlfn._xlws.FILTER(OpenMeteoAPI[TemperatureC],(OpenMeteoAPI[LocationID]=$B354)*(INT(OpenMeteoAPI[ForecastDateTime])=$C354))))</f>
        <v/>
      </c>
      <c r="E354" s="3" t="str" cm="1">
        <f t="array" ref="E354">IF($B354="","",MIN(_xlfn._xlws.FILTER(OpenMeteoAPI[TemperatureC],(OpenMeteoAPI[LocationID]=$B354)*(INT(OpenMeteoAPI[ForecastDateTime])=$C354))))</f>
        <v/>
      </c>
      <c r="F354" s="4" t="str" cm="1">
        <f t="array" ref="F354">IF($B354="","",AVERAGE(_xlfn._xlws.FILTER(OpenMeteoAPI[RelativeHumidityPct],(OpenMeteoAPI[LocationID]=$B354)*(INT(OpenMeteoAPI[ForecastDateTime])=$C354)))/100)</f>
        <v/>
      </c>
      <c r="G354" s="4" t="str" cm="1">
        <f t="array" ref="G354">IF($B354="","",MAX(_xlfn._xlws.FILTER(OpenMeteoAPI[PrecipitationProbabilityPct],(OpenMeteoAPI[LocationID]=$B354)*(INT(OpenMeteoAPI[ForecastDateTime])=$C354)))/100)</f>
        <v/>
      </c>
      <c r="H354" s="3" t="str" cm="1">
        <f t="array" ref="H354">IF($B354="","",SUM(_xlfn._xlws.FILTER(OpenMeteoAPI[PrecipitationMM],(OpenMeteoAPI[LocationID]=$B354)*(INT(OpenMeteoAPI[ForecastDateTime])=$C354))))</f>
        <v/>
      </c>
      <c r="I354" s="3" t="str" cm="1">
        <f t="array" ref="I354">IF($B354="","",AVERAGE(_xlfn._xlws.FILTER(OpenMeteoAPI[WindSpeedKMH],(OpenMeteoAPI[LocationID]=$B354)*(INT(OpenMeteoAPI[ForecastDateTime])=$C354))))</f>
        <v/>
      </c>
      <c r="J354" t="str" cm="1">
        <f t="array" ref="J354">IF($B354="","",_xlfn.MODE.SNGL(_xlfn._xlws.FILTER(OpenMeteoAPI[WeatherCode],(OpenMeteoAPI[LocationID]=$B354)*(INT(OpenMeteoAPI[ForecastDateTime])=$C354))))</f>
        <v/>
      </c>
      <c r="K354" t="str" cm="1">
        <f t="array" ref="K354">IF($J354="","",_xlfn.IFS($J354=0,"Clear",$J354&lt;=3,"Partly Cloudy",OR($J354=45,$J354=48),"Fog",AND($J354&gt;=51,$J354&lt;=67),"Drizzle",AND($J354&gt;=71,$J354&lt;=77),"Snow",AND($J354&gt;=80,$J354&lt;=82),"Rain Showers",AND($J354&gt;=95,$J354&lt;=99),"Thunderstorm",TRUE,"Cloudy"))</f>
        <v/>
      </c>
      <c r="L354" t="str" cm="1">
        <f t="array" ref="L354">IF($J354="","",_xlfn.IFS($J354=0,_xlfn.UNICHAR(9728),$J354&lt;=3,_xlfn.UNICHAR(9729),OR($J354=45,$J354=48),"~",AND($J354&gt;=51,$J354&lt;=67),_xlfn.UNICHAR(9748),AND($J354&gt;=71,$J354&lt;=77),_xlfn.UNICHAR(10052),AND($J354&gt;=80,$J354&lt;=82),_xlfn.UNICHAR(9748),AND($J354&gt;=95,$J354&lt;=99),_xlfn.UNICHAR(9889),TRUE,_xlfn.UNICHAR(9729)))</f>
        <v/>
      </c>
    </row>
    <row r="355" spans="1:12">
      <c r="A355" t="str" cm="1">
        <f t="array" ref="A355">_xlfn.LET(_xlpm.ids,_xlfn._xlws.FILTER(Locations[LocationID],Locations[LocationID]&lt;&gt;""),_xlpm.days,_xlfn._xlws.SORT(_xlfn.UNIQUE(INT(OpenMeteoAPI[ForecastDateTime]))),_xlpm.n,ROWS($A$2:A355),IF(_xlpm.n&gt;ROWS(_xlpm.ids)*ROWS(_xlpm.days),"",_xlfn.XLOOKUP(INDEX(_xlpm.ids,INT((_xlpm.n-1)/ROWS(_xlpm.days))+1),Locations[LocationID],Locations[Display Location])))</f>
        <v/>
      </c>
      <c r="B355" t="str" cm="1">
        <f t="array" ref="B355">_xlfn.LET(_xlpm.ids,_xlfn._xlws.FILTER(Locations[LocationID],Locations[LocationID]&lt;&gt;""),_xlpm.days,_xlfn._xlws.SORT(_xlfn.UNIQUE(INT(OpenMeteoAPI[ForecastDateTime]))),_xlpm.n,ROWS($B$2:B355),IF(_xlpm.n&gt;ROWS(_xlpm.ids)*ROWS(_xlpm.days),"",INDEX(_xlpm.ids,INT((_xlpm.n-1)/ROWS(_xlpm.days))+1)))</f>
        <v/>
      </c>
      <c r="C355" s="10" t="str" cm="1">
        <f t="array" ref="C355">_xlfn.LET(_xlpm.days,_xlfn._xlws.SORT(_xlfn.UNIQUE(INT(OpenMeteoAPI[ForecastDateTime]))),_xlpm.n,ROWS($C$2:C355),IF($B355="","",INDEX(_xlpm.days,MOD(_xlpm.n-1,ROWS(_xlpm.days))+1)))</f>
        <v/>
      </c>
      <c r="D355" s="3" t="str" cm="1">
        <f t="array" ref="D355">IF($B355="","",MAX(_xlfn._xlws.FILTER(OpenMeteoAPI[TemperatureC],(OpenMeteoAPI[LocationID]=$B355)*(INT(OpenMeteoAPI[ForecastDateTime])=$C355))))</f>
        <v/>
      </c>
      <c r="E355" s="3" t="str" cm="1">
        <f t="array" ref="E355">IF($B355="","",MIN(_xlfn._xlws.FILTER(OpenMeteoAPI[TemperatureC],(OpenMeteoAPI[LocationID]=$B355)*(INT(OpenMeteoAPI[ForecastDateTime])=$C355))))</f>
        <v/>
      </c>
      <c r="F355" s="4" t="str" cm="1">
        <f t="array" ref="F355">IF($B355="","",AVERAGE(_xlfn._xlws.FILTER(OpenMeteoAPI[RelativeHumidityPct],(OpenMeteoAPI[LocationID]=$B355)*(INT(OpenMeteoAPI[ForecastDateTime])=$C355)))/100)</f>
        <v/>
      </c>
      <c r="G355" s="4" t="str" cm="1">
        <f t="array" ref="G355">IF($B355="","",MAX(_xlfn._xlws.FILTER(OpenMeteoAPI[PrecipitationProbabilityPct],(OpenMeteoAPI[LocationID]=$B355)*(INT(OpenMeteoAPI[ForecastDateTime])=$C355)))/100)</f>
        <v/>
      </c>
      <c r="H355" s="3" t="str" cm="1">
        <f t="array" ref="H355">IF($B355="","",SUM(_xlfn._xlws.FILTER(OpenMeteoAPI[PrecipitationMM],(OpenMeteoAPI[LocationID]=$B355)*(INT(OpenMeteoAPI[ForecastDateTime])=$C355))))</f>
        <v/>
      </c>
      <c r="I355" s="3" t="str" cm="1">
        <f t="array" ref="I355">IF($B355="","",AVERAGE(_xlfn._xlws.FILTER(OpenMeteoAPI[WindSpeedKMH],(OpenMeteoAPI[LocationID]=$B355)*(INT(OpenMeteoAPI[ForecastDateTime])=$C355))))</f>
        <v/>
      </c>
      <c r="J355" t="str" cm="1">
        <f t="array" ref="J355">IF($B355="","",_xlfn.MODE.SNGL(_xlfn._xlws.FILTER(OpenMeteoAPI[WeatherCode],(OpenMeteoAPI[LocationID]=$B355)*(INT(OpenMeteoAPI[ForecastDateTime])=$C355))))</f>
        <v/>
      </c>
      <c r="K355" t="str" cm="1">
        <f t="array" ref="K355">IF($J355="","",_xlfn.IFS($J355=0,"Clear",$J355&lt;=3,"Partly Cloudy",OR($J355=45,$J355=48),"Fog",AND($J355&gt;=51,$J355&lt;=67),"Drizzle",AND($J355&gt;=71,$J355&lt;=77),"Snow",AND($J355&gt;=80,$J355&lt;=82),"Rain Showers",AND($J355&gt;=95,$J355&lt;=99),"Thunderstorm",TRUE,"Cloudy"))</f>
        <v/>
      </c>
      <c r="L355" t="str" cm="1">
        <f t="array" ref="L355">IF($J355="","",_xlfn.IFS($J355=0,_xlfn.UNICHAR(9728),$J355&lt;=3,_xlfn.UNICHAR(9729),OR($J355=45,$J355=48),"~",AND($J355&gt;=51,$J355&lt;=67),_xlfn.UNICHAR(9748),AND($J355&gt;=71,$J355&lt;=77),_xlfn.UNICHAR(10052),AND($J355&gt;=80,$J355&lt;=82),_xlfn.UNICHAR(9748),AND($J355&gt;=95,$J355&lt;=99),_xlfn.UNICHAR(9889),TRUE,_xlfn.UNICHAR(9729)))</f>
        <v/>
      </c>
    </row>
    <row r="356" spans="1:12">
      <c r="A356" t="str" cm="1">
        <f t="array" ref="A356">_xlfn.LET(_xlpm.ids,_xlfn._xlws.FILTER(Locations[LocationID],Locations[LocationID]&lt;&gt;""),_xlpm.days,_xlfn._xlws.SORT(_xlfn.UNIQUE(INT(OpenMeteoAPI[ForecastDateTime]))),_xlpm.n,ROWS($A$2:A356),IF(_xlpm.n&gt;ROWS(_xlpm.ids)*ROWS(_xlpm.days),"",_xlfn.XLOOKUP(INDEX(_xlpm.ids,INT((_xlpm.n-1)/ROWS(_xlpm.days))+1),Locations[LocationID],Locations[Display Location])))</f>
        <v/>
      </c>
      <c r="B356" t="str" cm="1">
        <f t="array" ref="B356">_xlfn.LET(_xlpm.ids,_xlfn._xlws.FILTER(Locations[LocationID],Locations[LocationID]&lt;&gt;""),_xlpm.days,_xlfn._xlws.SORT(_xlfn.UNIQUE(INT(OpenMeteoAPI[ForecastDateTime]))),_xlpm.n,ROWS($B$2:B356),IF(_xlpm.n&gt;ROWS(_xlpm.ids)*ROWS(_xlpm.days),"",INDEX(_xlpm.ids,INT((_xlpm.n-1)/ROWS(_xlpm.days))+1)))</f>
        <v/>
      </c>
      <c r="C356" s="10" t="str" cm="1">
        <f t="array" ref="C356">_xlfn.LET(_xlpm.days,_xlfn._xlws.SORT(_xlfn.UNIQUE(INT(OpenMeteoAPI[ForecastDateTime]))),_xlpm.n,ROWS($C$2:C356),IF($B356="","",INDEX(_xlpm.days,MOD(_xlpm.n-1,ROWS(_xlpm.days))+1)))</f>
        <v/>
      </c>
      <c r="D356" s="3" t="str" cm="1">
        <f t="array" ref="D356">IF($B356="","",MAX(_xlfn._xlws.FILTER(OpenMeteoAPI[TemperatureC],(OpenMeteoAPI[LocationID]=$B356)*(INT(OpenMeteoAPI[ForecastDateTime])=$C356))))</f>
        <v/>
      </c>
      <c r="E356" s="3" t="str" cm="1">
        <f t="array" ref="E356">IF($B356="","",MIN(_xlfn._xlws.FILTER(OpenMeteoAPI[TemperatureC],(OpenMeteoAPI[LocationID]=$B356)*(INT(OpenMeteoAPI[ForecastDateTime])=$C356))))</f>
        <v/>
      </c>
      <c r="F356" s="4" t="str" cm="1">
        <f t="array" ref="F356">IF($B356="","",AVERAGE(_xlfn._xlws.FILTER(OpenMeteoAPI[RelativeHumidityPct],(OpenMeteoAPI[LocationID]=$B356)*(INT(OpenMeteoAPI[ForecastDateTime])=$C356)))/100)</f>
        <v/>
      </c>
      <c r="G356" s="4" t="str" cm="1">
        <f t="array" ref="G356">IF($B356="","",MAX(_xlfn._xlws.FILTER(OpenMeteoAPI[PrecipitationProbabilityPct],(OpenMeteoAPI[LocationID]=$B356)*(INT(OpenMeteoAPI[ForecastDateTime])=$C356)))/100)</f>
        <v/>
      </c>
      <c r="H356" s="3" t="str" cm="1">
        <f t="array" ref="H356">IF($B356="","",SUM(_xlfn._xlws.FILTER(OpenMeteoAPI[PrecipitationMM],(OpenMeteoAPI[LocationID]=$B356)*(INT(OpenMeteoAPI[ForecastDateTime])=$C356))))</f>
        <v/>
      </c>
      <c r="I356" s="3" t="str" cm="1">
        <f t="array" ref="I356">IF($B356="","",AVERAGE(_xlfn._xlws.FILTER(OpenMeteoAPI[WindSpeedKMH],(OpenMeteoAPI[LocationID]=$B356)*(INT(OpenMeteoAPI[ForecastDateTime])=$C356))))</f>
        <v/>
      </c>
      <c r="J356" t="str" cm="1">
        <f t="array" ref="J356">IF($B356="","",_xlfn.MODE.SNGL(_xlfn._xlws.FILTER(OpenMeteoAPI[WeatherCode],(OpenMeteoAPI[LocationID]=$B356)*(INT(OpenMeteoAPI[ForecastDateTime])=$C356))))</f>
        <v/>
      </c>
      <c r="K356" t="str" cm="1">
        <f t="array" ref="K356">IF($J356="","",_xlfn.IFS($J356=0,"Clear",$J356&lt;=3,"Partly Cloudy",OR($J356=45,$J356=48),"Fog",AND($J356&gt;=51,$J356&lt;=67),"Drizzle",AND($J356&gt;=71,$J356&lt;=77),"Snow",AND($J356&gt;=80,$J356&lt;=82),"Rain Showers",AND($J356&gt;=95,$J356&lt;=99),"Thunderstorm",TRUE,"Cloudy"))</f>
        <v/>
      </c>
      <c r="L356" t="str" cm="1">
        <f t="array" ref="L356">IF($J356="","",_xlfn.IFS($J356=0,_xlfn.UNICHAR(9728),$J356&lt;=3,_xlfn.UNICHAR(9729),OR($J356=45,$J356=48),"~",AND($J356&gt;=51,$J356&lt;=67),_xlfn.UNICHAR(9748),AND($J356&gt;=71,$J356&lt;=77),_xlfn.UNICHAR(10052),AND($J356&gt;=80,$J356&lt;=82),_xlfn.UNICHAR(9748),AND($J356&gt;=95,$J356&lt;=99),_xlfn.UNICHAR(9889),TRUE,_xlfn.UNICHAR(9729)))</f>
        <v/>
      </c>
    </row>
    <row r="357" spans="1:12">
      <c r="A357" t="str" cm="1">
        <f t="array" ref="A357">_xlfn.LET(_xlpm.ids,_xlfn._xlws.FILTER(Locations[LocationID],Locations[LocationID]&lt;&gt;""),_xlpm.days,_xlfn._xlws.SORT(_xlfn.UNIQUE(INT(OpenMeteoAPI[ForecastDateTime]))),_xlpm.n,ROWS($A$2:A357),IF(_xlpm.n&gt;ROWS(_xlpm.ids)*ROWS(_xlpm.days),"",_xlfn.XLOOKUP(INDEX(_xlpm.ids,INT((_xlpm.n-1)/ROWS(_xlpm.days))+1),Locations[LocationID],Locations[Display Location])))</f>
        <v/>
      </c>
      <c r="B357" t="str" cm="1">
        <f t="array" ref="B357">_xlfn.LET(_xlpm.ids,_xlfn._xlws.FILTER(Locations[LocationID],Locations[LocationID]&lt;&gt;""),_xlpm.days,_xlfn._xlws.SORT(_xlfn.UNIQUE(INT(OpenMeteoAPI[ForecastDateTime]))),_xlpm.n,ROWS($B$2:B357),IF(_xlpm.n&gt;ROWS(_xlpm.ids)*ROWS(_xlpm.days),"",INDEX(_xlpm.ids,INT((_xlpm.n-1)/ROWS(_xlpm.days))+1)))</f>
        <v/>
      </c>
      <c r="C357" s="10" t="str" cm="1">
        <f t="array" ref="C357">_xlfn.LET(_xlpm.days,_xlfn._xlws.SORT(_xlfn.UNIQUE(INT(OpenMeteoAPI[ForecastDateTime]))),_xlpm.n,ROWS($C$2:C357),IF($B357="","",INDEX(_xlpm.days,MOD(_xlpm.n-1,ROWS(_xlpm.days))+1)))</f>
        <v/>
      </c>
      <c r="D357" s="3" t="str" cm="1">
        <f t="array" ref="D357">IF($B357="","",MAX(_xlfn._xlws.FILTER(OpenMeteoAPI[TemperatureC],(OpenMeteoAPI[LocationID]=$B357)*(INT(OpenMeteoAPI[ForecastDateTime])=$C357))))</f>
        <v/>
      </c>
      <c r="E357" s="3" t="str" cm="1">
        <f t="array" ref="E357">IF($B357="","",MIN(_xlfn._xlws.FILTER(OpenMeteoAPI[TemperatureC],(OpenMeteoAPI[LocationID]=$B357)*(INT(OpenMeteoAPI[ForecastDateTime])=$C357))))</f>
        <v/>
      </c>
      <c r="F357" s="4" t="str" cm="1">
        <f t="array" ref="F357">IF($B357="","",AVERAGE(_xlfn._xlws.FILTER(OpenMeteoAPI[RelativeHumidityPct],(OpenMeteoAPI[LocationID]=$B357)*(INT(OpenMeteoAPI[ForecastDateTime])=$C357)))/100)</f>
        <v/>
      </c>
      <c r="G357" s="4" t="str" cm="1">
        <f t="array" ref="G357">IF($B357="","",MAX(_xlfn._xlws.FILTER(OpenMeteoAPI[PrecipitationProbabilityPct],(OpenMeteoAPI[LocationID]=$B357)*(INT(OpenMeteoAPI[ForecastDateTime])=$C357)))/100)</f>
        <v/>
      </c>
      <c r="H357" s="3" t="str" cm="1">
        <f t="array" ref="H357">IF($B357="","",SUM(_xlfn._xlws.FILTER(OpenMeteoAPI[PrecipitationMM],(OpenMeteoAPI[LocationID]=$B357)*(INT(OpenMeteoAPI[ForecastDateTime])=$C357))))</f>
        <v/>
      </c>
      <c r="I357" s="3" t="str" cm="1">
        <f t="array" ref="I357">IF($B357="","",AVERAGE(_xlfn._xlws.FILTER(OpenMeteoAPI[WindSpeedKMH],(OpenMeteoAPI[LocationID]=$B357)*(INT(OpenMeteoAPI[ForecastDateTime])=$C357))))</f>
        <v/>
      </c>
      <c r="J357" t="str" cm="1">
        <f t="array" ref="J357">IF($B357="","",_xlfn.MODE.SNGL(_xlfn._xlws.FILTER(OpenMeteoAPI[WeatherCode],(OpenMeteoAPI[LocationID]=$B357)*(INT(OpenMeteoAPI[ForecastDateTime])=$C357))))</f>
        <v/>
      </c>
      <c r="K357" t="str" cm="1">
        <f t="array" ref="K357">IF($J357="","",_xlfn.IFS($J357=0,"Clear",$J357&lt;=3,"Partly Cloudy",OR($J357=45,$J357=48),"Fog",AND($J357&gt;=51,$J357&lt;=67),"Drizzle",AND($J357&gt;=71,$J357&lt;=77),"Snow",AND($J357&gt;=80,$J357&lt;=82),"Rain Showers",AND($J357&gt;=95,$J357&lt;=99),"Thunderstorm",TRUE,"Cloudy"))</f>
        <v/>
      </c>
      <c r="L357" t="str" cm="1">
        <f t="array" ref="L357">IF($J357="","",_xlfn.IFS($J357=0,_xlfn.UNICHAR(9728),$J357&lt;=3,_xlfn.UNICHAR(9729),OR($J357=45,$J357=48),"~",AND($J357&gt;=51,$J357&lt;=67),_xlfn.UNICHAR(9748),AND($J357&gt;=71,$J357&lt;=77),_xlfn.UNICHAR(10052),AND($J357&gt;=80,$J357&lt;=82),_xlfn.UNICHAR(9748),AND($J357&gt;=95,$J357&lt;=99),_xlfn.UNICHAR(9889),TRUE,_xlfn.UNICHAR(9729)))</f>
        <v/>
      </c>
    </row>
    <row r="358" spans="1:12">
      <c r="A358" t="str" cm="1">
        <f t="array" ref="A358">_xlfn.LET(_xlpm.ids,_xlfn._xlws.FILTER(Locations[LocationID],Locations[LocationID]&lt;&gt;""),_xlpm.days,_xlfn._xlws.SORT(_xlfn.UNIQUE(INT(OpenMeteoAPI[ForecastDateTime]))),_xlpm.n,ROWS($A$2:A358),IF(_xlpm.n&gt;ROWS(_xlpm.ids)*ROWS(_xlpm.days),"",_xlfn.XLOOKUP(INDEX(_xlpm.ids,INT((_xlpm.n-1)/ROWS(_xlpm.days))+1),Locations[LocationID],Locations[Display Location])))</f>
        <v/>
      </c>
      <c r="B358" t="str" cm="1">
        <f t="array" ref="B358">_xlfn.LET(_xlpm.ids,_xlfn._xlws.FILTER(Locations[LocationID],Locations[LocationID]&lt;&gt;""),_xlpm.days,_xlfn._xlws.SORT(_xlfn.UNIQUE(INT(OpenMeteoAPI[ForecastDateTime]))),_xlpm.n,ROWS($B$2:B358),IF(_xlpm.n&gt;ROWS(_xlpm.ids)*ROWS(_xlpm.days),"",INDEX(_xlpm.ids,INT((_xlpm.n-1)/ROWS(_xlpm.days))+1)))</f>
        <v/>
      </c>
      <c r="C358" s="10" t="str" cm="1">
        <f t="array" ref="C358">_xlfn.LET(_xlpm.days,_xlfn._xlws.SORT(_xlfn.UNIQUE(INT(OpenMeteoAPI[ForecastDateTime]))),_xlpm.n,ROWS($C$2:C358),IF($B358="","",INDEX(_xlpm.days,MOD(_xlpm.n-1,ROWS(_xlpm.days))+1)))</f>
        <v/>
      </c>
      <c r="D358" s="3" t="str" cm="1">
        <f t="array" ref="D358">IF($B358="","",MAX(_xlfn._xlws.FILTER(OpenMeteoAPI[TemperatureC],(OpenMeteoAPI[LocationID]=$B358)*(INT(OpenMeteoAPI[ForecastDateTime])=$C358))))</f>
        <v/>
      </c>
      <c r="E358" s="3" t="str" cm="1">
        <f t="array" ref="E358">IF($B358="","",MIN(_xlfn._xlws.FILTER(OpenMeteoAPI[TemperatureC],(OpenMeteoAPI[LocationID]=$B358)*(INT(OpenMeteoAPI[ForecastDateTime])=$C358))))</f>
        <v/>
      </c>
      <c r="F358" s="4" t="str" cm="1">
        <f t="array" ref="F358">IF($B358="","",AVERAGE(_xlfn._xlws.FILTER(OpenMeteoAPI[RelativeHumidityPct],(OpenMeteoAPI[LocationID]=$B358)*(INT(OpenMeteoAPI[ForecastDateTime])=$C358)))/100)</f>
        <v/>
      </c>
      <c r="G358" s="4" t="str" cm="1">
        <f t="array" ref="G358">IF($B358="","",MAX(_xlfn._xlws.FILTER(OpenMeteoAPI[PrecipitationProbabilityPct],(OpenMeteoAPI[LocationID]=$B358)*(INT(OpenMeteoAPI[ForecastDateTime])=$C358)))/100)</f>
        <v/>
      </c>
      <c r="H358" s="3" t="str" cm="1">
        <f t="array" ref="H358">IF($B358="","",SUM(_xlfn._xlws.FILTER(OpenMeteoAPI[PrecipitationMM],(OpenMeteoAPI[LocationID]=$B358)*(INT(OpenMeteoAPI[ForecastDateTime])=$C358))))</f>
        <v/>
      </c>
      <c r="I358" s="3" t="str" cm="1">
        <f t="array" ref="I358">IF($B358="","",AVERAGE(_xlfn._xlws.FILTER(OpenMeteoAPI[WindSpeedKMH],(OpenMeteoAPI[LocationID]=$B358)*(INT(OpenMeteoAPI[ForecastDateTime])=$C358))))</f>
        <v/>
      </c>
      <c r="J358" t="str" cm="1">
        <f t="array" ref="J358">IF($B358="","",_xlfn.MODE.SNGL(_xlfn._xlws.FILTER(OpenMeteoAPI[WeatherCode],(OpenMeteoAPI[LocationID]=$B358)*(INT(OpenMeteoAPI[ForecastDateTime])=$C358))))</f>
        <v/>
      </c>
      <c r="K358" t="str" cm="1">
        <f t="array" ref="K358">IF($J358="","",_xlfn.IFS($J358=0,"Clear",$J358&lt;=3,"Partly Cloudy",OR($J358=45,$J358=48),"Fog",AND($J358&gt;=51,$J358&lt;=67),"Drizzle",AND($J358&gt;=71,$J358&lt;=77),"Snow",AND($J358&gt;=80,$J358&lt;=82),"Rain Showers",AND($J358&gt;=95,$J358&lt;=99),"Thunderstorm",TRUE,"Cloudy"))</f>
        <v/>
      </c>
      <c r="L358" t="str" cm="1">
        <f t="array" ref="L358">IF($J358="","",_xlfn.IFS($J358=0,_xlfn.UNICHAR(9728),$J358&lt;=3,_xlfn.UNICHAR(9729),OR($J358=45,$J358=48),"~",AND($J358&gt;=51,$J358&lt;=67),_xlfn.UNICHAR(9748),AND($J358&gt;=71,$J358&lt;=77),_xlfn.UNICHAR(10052),AND($J358&gt;=80,$J358&lt;=82),_xlfn.UNICHAR(9748),AND($J358&gt;=95,$J358&lt;=99),_xlfn.UNICHAR(9889),TRUE,_xlfn.UNICHAR(9729)))</f>
        <v/>
      </c>
    </row>
    <row r="359" spans="1:12">
      <c r="A359" t="str" cm="1">
        <f t="array" ref="A359">_xlfn.LET(_xlpm.ids,_xlfn._xlws.FILTER(Locations[LocationID],Locations[LocationID]&lt;&gt;""),_xlpm.days,_xlfn._xlws.SORT(_xlfn.UNIQUE(INT(OpenMeteoAPI[ForecastDateTime]))),_xlpm.n,ROWS($A$2:A359),IF(_xlpm.n&gt;ROWS(_xlpm.ids)*ROWS(_xlpm.days),"",_xlfn.XLOOKUP(INDEX(_xlpm.ids,INT((_xlpm.n-1)/ROWS(_xlpm.days))+1),Locations[LocationID],Locations[Display Location])))</f>
        <v/>
      </c>
      <c r="B359" t="str" cm="1">
        <f t="array" ref="B359">_xlfn.LET(_xlpm.ids,_xlfn._xlws.FILTER(Locations[LocationID],Locations[LocationID]&lt;&gt;""),_xlpm.days,_xlfn._xlws.SORT(_xlfn.UNIQUE(INT(OpenMeteoAPI[ForecastDateTime]))),_xlpm.n,ROWS($B$2:B359),IF(_xlpm.n&gt;ROWS(_xlpm.ids)*ROWS(_xlpm.days),"",INDEX(_xlpm.ids,INT((_xlpm.n-1)/ROWS(_xlpm.days))+1)))</f>
        <v/>
      </c>
      <c r="C359" s="10" t="str" cm="1">
        <f t="array" ref="C359">_xlfn.LET(_xlpm.days,_xlfn._xlws.SORT(_xlfn.UNIQUE(INT(OpenMeteoAPI[ForecastDateTime]))),_xlpm.n,ROWS($C$2:C359),IF($B359="","",INDEX(_xlpm.days,MOD(_xlpm.n-1,ROWS(_xlpm.days))+1)))</f>
        <v/>
      </c>
      <c r="D359" s="3" t="str" cm="1">
        <f t="array" ref="D359">IF($B359="","",MAX(_xlfn._xlws.FILTER(OpenMeteoAPI[TemperatureC],(OpenMeteoAPI[LocationID]=$B359)*(INT(OpenMeteoAPI[ForecastDateTime])=$C359))))</f>
        <v/>
      </c>
      <c r="E359" s="3" t="str" cm="1">
        <f t="array" ref="E359">IF($B359="","",MIN(_xlfn._xlws.FILTER(OpenMeteoAPI[TemperatureC],(OpenMeteoAPI[LocationID]=$B359)*(INT(OpenMeteoAPI[ForecastDateTime])=$C359))))</f>
        <v/>
      </c>
      <c r="F359" s="4" t="str" cm="1">
        <f t="array" ref="F359">IF($B359="","",AVERAGE(_xlfn._xlws.FILTER(OpenMeteoAPI[RelativeHumidityPct],(OpenMeteoAPI[LocationID]=$B359)*(INT(OpenMeteoAPI[ForecastDateTime])=$C359)))/100)</f>
        <v/>
      </c>
      <c r="G359" s="4" t="str" cm="1">
        <f t="array" ref="G359">IF($B359="","",MAX(_xlfn._xlws.FILTER(OpenMeteoAPI[PrecipitationProbabilityPct],(OpenMeteoAPI[LocationID]=$B359)*(INT(OpenMeteoAPI[ForecastDateTime])=$C359)))/100)</f>
        <v/>
      </c>
      <c r="H359" s="3" t="str" cm="1">
        <f t="array" ref="H359">IF($B359="","",SUM(_xlfn._xlws.FILTER(OpenMeteoAPI[PrecipitationMM],(OpenMeteoAPI[LocationID]=$B359)*(INT(OpenMeteoAPI[ForecastDateTime])=$C359))))</f>
        <v/>
      </c>
      <c r="I359" s="3" t="str" cm="1">
        <f t="array" ref="I359">IF($B359="","",AVERAGE(_xlfn._xlws.FILTER(OpenMeteoAPI[WindSpeedKMH],(OpenMeteoAPI[LocationID]=$B359)*(INT(OpenMeteoAPI[ForecastDateTime])=$C359))))</f>
        <v/>
      </c>
      <c r="J359" t="str" cm="1">
        <f t="array" ref="J359">IF($B359="","",_xlfn.MODE.SNGL(_xlfn._xlws.FILTER(OpenMeteoAPI[WeatherCode],(OpenMeteoAPI[LocationID]=$B359)*(INT(OpenMeteoAPI[ForecastDateTime])=$C359))))</f>
        <v/>
      </c>
      <c r="K359" t="str" cm="1">
        <f t="array" ref="K359">IF($J359="","",_xlfn.IFS($J359=0,"Clear",$J359&lt;=3,"Partly Cloudy",OR($J359=45,$J359=48),"Fog",AND($J359&gt;=51,$J359&lt;=67),"Drizzle",AND($J359&gt;=71,$J359&lt;=77),"Snow",AND($J359&gt;=80,$J359&lt;=82),"Rain Showers",AND($J359&gt;=95,$J359&lt;=99),"Thunderstorm",TRUE,"Cloudy"))</f>
        <v/>
      </c>
      <c r="L359" t="str" cm="1">
        <f t="array" ref="L359">IF($J359="","",_xlfn.IFS($J359=0,_xlfn.UNICHAR(9728),$J359&lt;=3,_xlfn.UNICHAR(9729),OR($J359=45,$J359=48),"~",AND($J359&gt;=51,$J359&lt;=67),_xlfn.UNICHAR(9748),AND($J359&gt;=71,$J359&lt;=77),_xlfn.UNICHAR(10052),AND($J359&gt;=80,$J359&lt;=82),_xlfn.UNICHAR(9748),AND($J359&gt;=95,$J359&lt;=99),_xlfn.UNICHAR(9889),TRUE,_xlfn.UNICHAR(9729)))</f>
        <v/>
      </c>
    </row>
    <row r="360" spans="1:12">
      <c r="A360" t="str" cm="1">
        <f t="array" ref="A360">_xlfn.LET(_xlpm.ids,_xlfn._xlws.FILTER(Locations[LocationID],Locations[LocationID]&lt;&gt;""),_xlpm.days,_xlfn._xlws.SORT(_xlfn.UNIQUE(INT(OpenMeteoAPI[ForecastDateTime]))),_xlpm.n,ROWS($A$2:A360),IF(_xlpm.n&gt;ROWS(_xlpm.ids)*ROWS(_xlpm.days),"",_xlfn.XLOOKUP(INDEX(_xlpm.ids,INT((_xlpm.n-1)/ROWS(_xlpm.days))+1),Locations[LocationID],Locations[Display Location])))</f>
        <v/>
      </c>
      <c r="B360" t="str" cm="1">
        <f t="array" ref="B360">_xlfn.LET(_xlpm.ids,_xlfn._xlws.FILTER(Locations[LocationID],Locations[LocationID]&lt;&gt;""),_xlpm.days,_xlfn._xlws.SORT(_xlfn.UNIQUE(INT(OpenMeteoAPI[ForecastDateTime]))),_xlpm.n,ROWS($B$2:B360),IF(_xlpm.n&gt;ROWS(_xlpm.ids)*ROWS(_xlpm.days),"",INDEX(_xlpm.ids,INT((_xlpm.n-1)/ROWS(_xlpm.days))+1)))</f>
        <v/>
      </c>
      <c r="C360" s="10" t="str" cm="1">
        <f t="array" ref="C360">_xlfn.LET(_xlpm.days,_xlfn._xlws.SORT(_xlfn.UNIQUE(INT(OpenMeteoAPI[ForecastDateTime]))),_xlpm.n,ROWS($C$2:C360),IF($B360="","",INDEX(_xlpm.days,MOD(_xlpm.n-1,ROWS(_xlpm.days))+1)))</f>
        <v/>
      </c>
      <c r="D360" s="3" t="str" cm="1">
        <f t="array" ref="D360">IF($B360="","",MAX(_xlfn._xlws.FILTER(OpenMeteoAPI[TemperatureC],(OpenMeteoAPI[LocationID]=$B360)*(INT(OpenMeteoAPI[ForecastDateTime])=$C360))))</f>
        <v/>
      </c>
      <c r="E360" s="3" t="str" cm="1">
        <f t="array" ref="E360">IF($B360="","",MIN(_xlfn._xlws.FILTER(OpenMeteoAPI[TemperatureC],(OpenMeteoAPI[LocationID]=$B360)*(INT(OpenMeteoAPI[ForecastDateTime])=$C360))))</f>
        <v/>
      </c>
      <c r="F360" s="4" t="str" cm="1">
        <f t="array" ref="F360">IF($B360="","",AVERAGE(_xlfn._xlws.FILTER(OpenMeteoAPI[RelativeHumidityPct],(OpenMeteoAPI[LocationID]=$B360)*(INT(OpenMeteoAPI[ForecastDateTime])=$C360)))/100)</f>
        <v/>
      </c>
      <c r="G360" s="4" t="str" cm="1">
        <f t="array" ref="G360">IF($B360="","",MAX(_xlfn._xlws.FILTER(OpenMeteoAPI[PrecipitationProbabilityPct],(OpenMeteoAPI[LocationID]=$B360)*(INT(OpenMeteoAPI[ForecastDateTime])=$C360)))/100)</f>
        <v/>
      </c>
      <c r="H360" s="3" t="str" cm="1">
        <f t="array" ref="H360">IF($B360="","",SUM(_xlfn._xlws.FILTER(OpenMeteoAPI[PrecipitationMM],(OpenMeteoAPI[LocationID]=$B360)*(INT(OpenMeteoAPI[ForecastDateTime])=$C360))))</f>
        <v/>
      </c>
      <c r="I360" s="3" t="str" cm="1">
        <f t="array" ref="I360">IF($B360="","",AVERAGE(_xlfn._xlws.FILTER(OpenMeteoAPI[WindSpeedKMH],(OpenMeteoAPI[LocationID]=$B360)*(INT(OpenMeteoAPI[ForecastDateTime])=$C360))))</f>
        <v/>
      </c>
      <c r="J360" t="str" cm="1">
        <f t="array" ref="J360">IF($B360="","",_xlfn.MODE.SNGL(_xlfn._xlws.FILTER(OpenMeteoAPI[WeatherCode],(OpenMeteoAPI[LocationID]=$B360)*(INT(OpenMeteoAPI[ForecastDateTime])=$C360))))</f>
        <v/>
      </c>
      <c r="K360" t="str" cm="1">
        <f t="array" ref="K360">IF($J360="","",_xlfn.IFS($J360=0,"Clear",$J360&lt;=3,"Partly Cloudy",OR($J360=45,$J360=48),"Fog",AND($J360&gt;=51,$J360&lt;=67),"Drizzle",AND($J360&gt;=71,$J360&lt;=77),"Snow",AND($J360&gt;=80,$J360&lt;=82),"Rain Showers",AND($J360&gt;=95,$J360&lt;=99),"Thunderstorm",TRUE,"Cloudy"))</f>
        <v/>
      </c>
      <c r="L360" t="str" cm="1">
        <f t="array" ref="L360">IF($J360="","",_xlfn.IFS($J360=0,_xlfn.UNICHAR(9728),$J360&lt;=3,_xlfn.UNICHAR(9729),OR($J360=45,$J360=48),"~",AND($J360&gt;=51,$J360&lt;=67),_xlfn.UNICHAR(9748),AND($J360&gt;=71,$J360&lt;=77),_xlfn.UNICHAR(10052),AND($J360&gt;=80,$J360&lt;=82),_xlfn.UNICHAR(9748),AND($J360&gt;=95,$J360&lt;=99),_xlfn.UNICHAR(9889),TRUE,_xlfn.UNICHAR(9729)))</f>
        <v/>
      </c>
    </row>
    <row r="361" spans="1:12">
      <c r="A361" t="str" cm="1">
        <f t="array" ref="A361">_xlfn.LET(_xlpm.ids,_xlfn._xlws.FILTER(Locations[LocationID],Locations[LocationID]&lt;&gt;""),_xlpm.days,_xlfn._xlws.SORT(_xlfn.UNIQUE(INT(OpenMeteoAPI[ForecastDateTime]))),_xlpm.n,ROWS($A$2:A361),IF(_xlpm.n&gt;ROWS(_xlpm.ids)*ROWS(_xlpm.days),"",_xlfn.XLOOKUP(INDEX(_xlpm.ids,INT((_xlpm.n-1)/ROWS(_xlpm.days))+1),Locations[LocationID],Locations[Display Location])))</f>
        <v/>
      </c>
      <c r="B361" t="str" cm="1">
        <f t="array" ref="B361">_xlfn.LET(_xlpm.ids,_xlfn._xlws.FILTER(Locations[LocationID],Locations[LocationID]&lt;&gt;""),_xlpm.days,_xlfn._xlws.SORT(_xlfn.UNIQUE(INT(OpenMeteoAPI[ForecastDateTime]))),_xlpm.n,ROWS($B$2:B361),IF(_xlpm.n&gt;ROWS(_xlpm.ids)*ROWS(_xlpm.days),"",INDEX(_xlpm.ids,INT((_xlpm.n-1)/ROWS(_xlpm.days))+1)))</f>
        <v/>
      </c>
      <c r="C361" s="10" t="str" cm="1">
        <f t="array" ref="C361">_xlfn.LET(_xlpm.days,_xlfn._xlws.SORT(_xlfn.UNIQUE(INT(OpenMeteoAPI[ForecastDateTime]))),_xlpm.n,ROWS($C$2:C361),IF($B361="","",INDEX(_xlpm.days,MOD(_xlpm.n-1,ROWS(_xlpm.days))+1)))</f>
        <v/>
      </c>
      <c r="D361" s="3" t="str" cm="1">
        <f t="array" ref="D361">IF($B361="","",MAX(_xlfn._xlws.FILTER(OpenMeteoAPI[TemperatureC],(OpenMeteoAPI[LocationID]=$B361)*(INT(OpenMeteoAPI[ForecastDateTime])=$C361))))</f>
        <v/>
      </c>
      <c r="E361" s="3" t="str" cm="1">
        <f t="array" ref="E361">IF($B361="","",MIN(_xlfn._xlws.FILTER(OpenMeteoAPI[TemperatureC],(OpenMeteoAPI[LocationID]=$B361)*(INT(OpenMeteoAPI[ForecastDateTime])=$C361))))</f>
        <v/>
      </c>
      <c r="F361" s="4" t="str" cm="1">
        <f t="array" ref="F361">IF($B361="","",AVERAGE(_xlfn._xlws.FILTER(OpenMeteoAPI[RelativeHumidityPct],(OpenMeteoAPI[LocationID]=$B361)*(INT(OpenMeteoAPI[ForecastDateTime])=$C361)))/100)</f>
        <v/>
      </c>
      <c r="G361" s="4" t="str" cm="1">
        <f t="array" ref="G361">IF($B361="","",MAX(_xlfn._xlws.FILTER(OpenMeteoAPI[PrecipitationProbabilityPct],(OpenMeteoAPI[LocationID]=$B361)*(INT(OpenMeteoAPI[ForecastDateTime])=$C361)))/100)</f>
        <v/>
      </c>
      <c r="H361" s="3" t="str" cm="1">
        <f t="array" ref="H361">IF($B361="","",SUM(_xlfn._xlws.FILTER(OpenMeteoAPI[PrecipitationMM],(OpenMeteoAPI[LocationID]=$B361)*(INT(OpenMeteoAPI[ForecastDateTime])=$C361))))</f>
        <v/>
      </c>
      <c r="I361" s="3" t="str" cm="1">
        <f t="array" ref="I361">IF($B361="","",AVERAGE(_xlfn._xlws.FILTER(OpenMeteoAPI[WindSpeedKMH],(OpenMeteoAPI[LocationID]=$B361)*(INT(OpenMeteoAPI[ForecastDateTime])=$C361))))</f>
        <v/>
      </c>
      <c r="J361" t="str" cm="1">
        <f t="array" ref="J361">IF($B361="","",_xlfn.MODE.SNGL(_xlfn._xlws.FILTER(OpenMeteoAPI[WeatherCode],(OpenMeteoAPI[LocationID]=$B361)*(INT(OpenMeteoAPI[ForecastDateTime])=$C361))))</f>
        <v/>
      </c>
      <c r="K361" t="str" cm="1">
        <f t="array" ref="K361">IF($J361="","",_xlfn.IFS($J361=0,"Clear",$J361&lt;=3,"Partly Cloudy",OR($J361=45,$J361=48),"Fog",AND($J361&gt;=51,$J361&lt;=67),"Drizzle",AND($J361&gt;=71,$J361&lt;=77),"Snow",AND($J361&gt;=80,$J361&lt;=82),"Rain Showers",AND($J361&gt;=95,$J361&lt;=99),"Thunderstorm",TRUE,"Cloudy"))</f>
        <v/>
      </c>
      <c r="L361" t="str" cm="1">
        <f t="array" ref="L361">IF($J361="","",_xlfn.IFS($J361=0,_xlfn.UNICHAR(9728),$J361&lt;=3,_xlfn.UNICHAR(9729),OR($J361=45,$J361=48),"~",AND($J361&gt;=51,$J361&lt;=67),_xlfn.UNICHAR(9748),AND($J361&gt;=71,$J361&lt;=77),_xlfn.UNICHAR(10052),AND($J361&gt;=80,$J361&lt;=82),_xlfn.UNICHAR(9748),AND($J361&gt;=95,$J361&lt;=99),_xlfn.UNICHAR(9889),TRUE,_xlfn.UNICHAR(9729)))</f>
        <v/>
      </c>
    </row>
    <row r="362" spans="1:12">
      <c r="A362" t="str" cm="1">
        <f t="array" ref="A362">_xlfn.LET(_xlpm.ids,_xlfn._xlws.FILTER(Locations[LocationID],Locations[LocationID]&lt;&gt;""),_xlpm.days,_xlfn._xlws.SORT(_xlfn.UNIQUE(INT(OpenMeteoAPI[ForecastDateTime]))),_xlpm.n,ROWS($A$2:A362),IF(_xlpm.n&gt;ROWS(_xlpm.ids)*ROWS(_xlpm.days),"",_xlfn.XLOOKUP(INDEX(_xlpm.ids,INT((_xlpm.n-1)/ROWS(_xlpm.days))+1),Locations[LocationID],Locations[Display Location])))</f>
        <v/>
      </c>
      <c r="B362" t="str" cm="1">
        <f t="array" ref="B362">_xlfn.LET(_xlpm.ids,_xlfn._xlws.FILTER(Locations[LocationID],Locations[LocationID]&lt;&gt;""),_xlpm.days,_xlfn._xlws.SORT(_xlfn.UNIQUE(INT(OpenMeteoAPI[ForecastDateTime]))),_xlpm.n,ROWS($B$2:B362),IF(_xlpm.n&gt;ROWS(_xlpm.ids)*ROWS(_xlpm.days),"",INDEX(_xlpm.ids,INT((_xlpm.n-1)/ROWS(_xlpm.days))+1)))</f>
        <v/>
      </c>
      <c r="C362" s="10" t="str" cm="1">
        <f t="array" ref="C362">_xlfn.LET(_xlpm.days,_xlfn._xlws.SORT(_xlfn.UNIQUE(INT(OpenMeteoAPI[ForecastDateTime]))),_xlpm.n,ROWS($C$2:C362),IF($B362="","",INDEX(_xlpm.days,MOD(_xlpm.n-1,ROWS(_xlpm.days))+1)))</f>
        <v/>
      </c>
      <c r="D362" s="3" t="str" cm="1">
        <f t="array" ref="D362">IF($B362="","",MAX(_xlfn._xlws.FILTER(OpenMeteoAPI[TemperatureC],(OpenMeteoAPI[LocationID]=$B362)*(INT(OpenMeteoAPI[ForecastDateTime])=$C362))))</f>
        <v/>
      </c>
      <c r="E362" s="3" t="str" cm="1">
        <f t="array" ref="E362">IF($B362="","",MIN(_xlfn._xlws.FILTER(OpenMeteoAPI[TemperatureC],(OpenMeteoAPI[LocationID]=$B362)*(INT(OpenMeteoAPI[ForecastDateTime])=$C362))))</f>
        <v/>
      </c>
      <c r="F362" s="4" t="str" cm="1">
        <f t="array" ref="F362">IF($B362="","",AVERAGE(_xlfn._xlws.FILTER(OpenMeteoAPI[RelativeHumidityPct],(OpenMeteoAPI[LocationID]=$B362)*(INT(OpenMeteoAPI[ForecastDateTime])=$C362)))/100)</f>
        <v/>
      </c>
      <c r="G362" s="4" t="str" cm="1">
        <f t="array" ref="G362">IF($B362="","",MAX(_xlfn._xlws.FILTER(OpenMeteoAPI[PrecipitationProbabilityPct],(OpenMeteoAPI[LocationID]=$B362)*(INT(OpenMeteoAPI[ForecastDateTime])=$C362)))/100)</f>
        <v/>
      </c>
      <c r="H362" s="3" t="str" cm="1">
        <f t="array" ref="H362">IF($B362="","",SUM(_xlfn._xlws.FILTER(OpenMeteoAPI[PrecipitationMM],(OpenMeteoAPI[LocationID]=$B362)*(INT(OpenMeteoAPI[ForecastDateTime])=$C362))))</f>
        <v/>
      </c>
      <c r="I362" s="3" t="str" cm="1">
        <f t="array" ref="I362">IF($B362="","",AVERAGE(_xlfn._xlws.FILTER(OpenMeteoAPI[WindSpeedKMH],(OpenMeteoAPI[LocationID]=$B362)*(INT(OpenMeteoAPI[ForecastDateTime])=$C362))))</f>
        <v/>
      </c>
      <c r="J362" t="str" cm="1">
        <f t="array" ref="J362">IF($B362="","",_xlfn.MODE.SNGL(_xlfn._xlws.FILTER(OpenMeteoAPI[WeatherCode],(OpenMeteoAPI[LocationID]=$B362)*(INT(OpenMeteoAPI[ForecastDateTime])=$C362))))</f>
        <v/>
      </c>
      <c r="K362" t="str" cm="1">
        <f t="array" ref="K362">IF($J362="","",_xlfn.IFS($J362=0,"Clear",$J362&lt;=3,"Partly Cloudy",OR($J362=45,$J362=48),"Fog",AND($J362&gt;=51,$J362&lt;=67),"Drizzle",AND($J362&gt;=71,$J362&lt;=77),"Snow",AND($J362&gt;=80,$J362&lt;=82),"Rain Showers",AND($J362&gt;=95,$J362&lt;=99),"Thunderstorm",TRUE,"Cloudy"))</f>
        <v/>
      </c>
      <c r="L362" t="str" cm="1">
        <f t="array" ref="L362">IF($J362="","",_xlfn.IFS($J362=0,_xlfn.UNICHAR(9728),$J362&lt;=3,_xlfn.UNICHAR(9729),OR($J362=45,$J362=48),"~",AND($J362&gt;=51,$J362&lt;=67),_xlfn.UNICHAR(9748),AND($J362&gt;=71,$J362&lt;=77),_xlfn.UNICHAR(10052),AND($J362&gt;=80,$J362&lt;=82),_xlfn.UNICHAR(9748),AND($J362&gt;=95,$J362&lt;=99),_xlfn.UNICHAR(9889),TRUE,_xlfn.UNICHAR(9729)))</f>
        <v/>
      </c>
    </row>
    <row r="363" spans="1:12">
      <c r="A363" t="str" cm="1">
        <f t="array" ref="A363">_xlfn.LET(_xlpm.ids,_xlfn._xlws.FILTER(Locations[LocationID],Locations[LocationID]&lt;&gt;""),_xlpm.days,_xlfn._xlws.SORT(_xlfn.UNIQUE(INT(OpenMeteoAPI[ForecastDateTime]))),_xlpm.n,ROWS($A$2:A363),IF(_xlpm.n&gt;ROWS(_xlpm.ids)*ROWS(_xlpm.days),"",_xlfn.XLOOKUP(INDEX(_xlpm.ids,INT((_xlpm.n-1)/ROWS(_xlpm.days))+1),Locations[LocationID],Locations[Display Location])))</f>
        <v/>
      </c>
      <c r="B363" t="str" cm="1">
        <f t="array" ref="B363">_xlfn.LET(_xlpm.ids,_xlfn._xlws.FILTER(Locations[LocationID],Locations[LocationID]&lt;&gt;""),_xlpm.days,_xlfn._xlws.SORT(_xlfn.UNIQUE(INT(OpenMeteoAPI[ForecastDateTime]))),_xlpm.n,ROWS($B$2:B363),IF(_xlpm.n&gt;ROWS(_xlpm.ids)*ROWS(_xlpm.days),"",INDEX(_xlpm.ids,INT((_xlpm.n-1)/ROWS(_xlpm.days))+1)))</f>
        <v/>
      </c>
      <c r="C363" s="10" t="str" cm="1">
        <f t="array" ref="C363">_xlfn.LET(_xlpm.days,_xlfn._xlws.SORT(_xlfn.UNIQUE(INT(OpenMeteoAPI[ForecastDateTime]))),_xlpm.n,ROWS($C$2:C363),IF($B363="","",INDEX(_xlpm.days,MOD(_xlpm.n-1,ROWS(_xlpm.days))+1)))</f>
        <v/>
      </c>
      <c r="D363" s="3" t="str" cm="1">
        <f t="array" ref="D363">IF($B363="","",MAX(_xlfn._xlws.FILTER(OpenMeteoAPI[TemperatureC],(OpenMeteoAPI[LocationID]=$B363)*(INT(OpenMeteoAPI[ForecastDateTime])=$C363))))</f>
        <v/>
      </c>
      <c r="E363" s="3" t="str" cm="1">
        <f t="array" ref="E363">IF($B363="","",MIN(_xlfn._xlws.FILTER(OpenMeteoAPI[TemperatureC],(OpenMeteoAPI[LocationID]=$B363)*(INT(OpenMeteoAPI[ForecastDateTime])=$C363))))</f>
        <v/>
      </c>
      <c r="F363" s="4" t="str" cm="1">
        <f t="array" ref="F363">IF($B363="","",AVERAGE(_xlfn._xlws.FILTER(OpenMeteoAPI[RelativeHumidityPct],(OpenMeteoAPI[LocationID]=$B363)*(INT(OpenMeteoAPI[ForecastDateTime])=$C363)))/100)</f>
        <v/>
      </c>
      <c r="G363" s="4" t="str" cm="1">
        <f t="array" ref="G363">IF($B363="","",MAX(_xlfn._xlws.FILTER(OpenMeteoAPI[PrecipitationProbabilityPct],(OpenMeteoAPI[LocationID]=$B363)*(INT(OpenMeteoAPI[ForecastDateTime])=$C363)))/100)</f>
        <v/>
      </c>
      <c r="H363" s="3" t="str" cm="1">
        <f t="array" ref="H363">IF($B363="","",SUM(_xlfn._xlws.FILTER(OpenMeteoAPI[PrecipitationMM],(OpenMeteoAPI[LocationID]=$B363)*(INT(OpenMeteoAPI[ForecastDateTime])=$C363))))</f>
        <v/>
      </c>
      <c r="I363" s="3" t="str" cm="1">
        <f t="array" ref="I363">IF($B363="","",AVERAGE(_xlfn._xlws.FILTER(OpenMeteoAPI[WindSpeedKMH],(OpenMeteoAPI[LocationID]=$B363)*(INT(OpenMeteoAPI[ForecastDateTime])=$C363))))</f>
        <v/>
      </c>
      <c r="J363" t="str" cm="1">
        <f t="array" ref="J363">IF($B363="","",_xlfn.MODE.SNGL(_xlfn._xlws.FILTER(OpenMeteoAPI[WeatherCode],(OpenMeteoAPI[LocationID]=$B363)*(INT(OpenMeteoAPI[ForecastDateTime])=$C363))))</f>
        <v/>
      </c>
      <c r="K363" t="str" cm="1">
        <f t="array" ref="K363">IF($J363="","",_xlfn.IFS($J363=0,"Clear",$J363&lt;=3,"Partly Cloudy",OR($J363=45,$J363=48),"Fog",AND($J363&gt;=51,$J363&lt;=67),"Drizzle",AND($J363&gt;=71,$J363&lt;=77),"Snow",AND($J363&gt;=80,$J363&lt;=82),"Rain Showers",AND($J363&gt;=95,$J363&lt;=99),"Thunderstorm",TRUE,"Cloudy"))</f>
        <v/>
      </c>
      <c r="L363" t="str" cm="1">
        <f t="array" ref="L363">IF($J363="","",_xlfn.IFS($J363=0,_xlfn.UNICHAR(9728),$J363&lt;=3,_xlfn.UNICHAR(9729),OR($J363=45,$J363=48),"~",AND($J363&gt;=51,$J363&lt;=67),_xlfn.UNICHAR(9748),AND($J363&gt;=71,$J363&lt;=77),_xlfn.UNICHAR(10052),AND($J363&gt;=80,$J363&lt;=82),_xlfn.UNICHAR(9748),AND($J363&gt;=95,$J363&lt;=99),_xlfn.UNICHAR(9889),TRUE,_xlfn.UNICHAR(9729)))</f>
        <v/>
      </c>
    </row>
    <row r="364" spans="1:12">
      <c r="A364" t="str" cm="1">
        <f t="array" ref="A364">_xlfn.LET(_xlpm.ids,_xlfn._xlws.FILTER(Locations[LocationID],Locations[LocationID]&lt;&gt;""),_xlpm.days,_xlfn._xlws.SORT(_xlfn.UNIQUE(INT(OpenMeteoAPI[ForecastDateTime]))),_xlpm.n,ROWS($A$2:A364),IF(_xlpm.n&gt;ROWS(_xlpm.ids)*ROWS(_xlpm.days),"",_xlfn.XLOOKUP(INDEX(_xlpm.ids,INT((_xlpm.n-1)/ROWS(_xlpm.days))+1),Locations[LocationID],Locations[Display Location])))</f>
        <v/>
      </c>
      <c r="B364" t="str" cm="1">
        <f t="array" ref="B364">_xlfn.LET(_xlpm.ids,_xlfn._xlws.FILTER(Locations[LocationID],Locations[LocationID]&lt;&gt;""),_xlpm.days,_xlfn._xlws.SORT(_xlfn.UNIQUE(INT(OpenMeteoAPI[ForecastDateTime]))),_xlpm.n,ROWS($B$2:B364),IF(_xlpm.n&gt;ROWS(_xlpm.ids)*ROWS(_xlpm.days),"",INDEX(_xlpm.ids,INT((_xlpm.n-1)/ROWS(_xlpm.days))+1)))</f>
        <v/>
      </c>
      <c r="C364" s="10" t="str" cm="1">
        <f t="array" ref="C364">_xlfn.LET(_xlpm.days,_xlfn._xlws.SORT(_xlfn.UNIQUE(INT(OpenMeteoAPI[ForecastDateTime]))),_xlpm.n,ROWS($C$2:C364),IF($B364="","",INDEX(_xlpm.days,MOD(_xlpm.n-1,ROWS(_xlpm.days))+1)))</f>
        <v/>
      </c>
      <c r="D364" s="3" t="str" cm="1">
        <f t="array" ref="D364">IF($B364="","",MAX(_xlfn._xlws.FILTER(OpenMeteoAPI[TemperatureC],(OpenMeteoAPI[LocationID]=$B364)*(INT(OpenMeteoAPI[ForecastDateTime])=$C364))))</f>
        <v/>
      </c>
      <c r="E364" s="3" t="str" cm="1">
        <f t="array" ref="E364">IF($B364="","",MIN(_xlfn._xlws.FILTER(OpenMeteoAPI[TemperatureC],(OpenMeteoAPI[LocationID]=$B364)*(INT(OpenMeteoAPI[ForecastDateTime])=$C364))))</f>
        <v/>
      </c>
      <c r="F364" s="4" t="str" cm="1">
        <f t="array" ref="F364">IF($B364="","",AVERAGE(_xlfn._xlws.FILTER(OpenMeteoAPI[RelativeHumidityPct],(OpenMeteoAPI[LocationID]=$B364)*(INT(OpenMeteoAPI[ForecastDateTime])=$C364)))/100)</f>
        <v/>
      </c>
      <c r="G364" s="4" t="str" cm="1">
        <f t="array" ref="G364">IF($B364="","",MAX(_xlfn._xlws.FILTER(OpenMeteoAPI[PrecipitationProbabilityPct],(OpenMeteoAPI[LocationID]=$B364)*(INT(OpenMeteoAPI[ForecastDateTime])=$C364)))/100)</f>
        <v/>
      </c>
      <c r="H364" s="3" t="str" cm="1">
        <f t="array" ref="H364">IF($B364="","",SUM(_xlfn._xlws.FILTER(OpenMeteoAPI[PrecipitationMM],(OpenMeteoAPI[LocationID]=$B364)*(INT(OpenMeteoAPI[ForecastDateTime])=$C364))))</f>
        <v/>
      </c>
      <c r="I364" s="3" t="str" cm="1">
        <f t="array" ref="I364">IF($B364="","",AVERAGE(_xlfn._xlws.FILTER(OpenMeteoAPI[WindSpeedKMH],(OpenMeteoAPI[LocationID]=$B364)*(INT(OpenMeteoAPI[ForecastDateTime])=$C364))))</f>
        <v/>
      </c>
      <c r="J364" t="str" cm="1">
        <f t="array" ref="J364">IF($B364="","",_xlfn.MODE.SNGL(_xlfn._xlws.FILTER(OpenMeteoAPI[WeatherCode],(OpenMeteoAPI[LocationID]=$B364)*(INT(OpenMeteoAPI[ForecastDateTime])=$C364))))</f>
        <v/>
      </c>
      <c r="K364" t="str" cm="1">
        <f t="array" ref="K364">IF($J364="","",_xlfn.IFS($J364=0,"Clear",$J364&lt;=3,"Partly Cloudy",OR($J364=45,$J364=48),"Fog",AND($J364&gt;=51,$J364&lt;=67),"Drizzle",AND($J364&gt;=71,$J364&lt;=77),"Snow",AND($J364&gt;=80,$J364&lt;=82),"Rain Showers",AND($J364&gt;=95,$J364&lt;=99),"Thunderstorm",TRUE,"Cloudy"))</f>
        <v/>
      </c>
      <c r="L364" t="str" cm="1">
        <f t="array" ref="L364">IF($J364="","",_xlfn.IFS($J364=0,_xlfn.UNICHAR(9728),$J364&lt;=3,_xlfn.UNICHAR(9729),OR($J364=45,$J364=48),"~",AND($J364&gt;=51,$J364&lt;=67),_xlfn.UNICHAR(9748),AND($J364&gt;=71,$J364&lt;=77),_xlfn.UNICHAR(10052),AND($J364&gt;=80,$J364&lt;=82),_xlfn.UNICHAR(9748),AND($J364&gt;=95,$J364&lt;=99),_xlfn.UNICHAR(9889),TRUE,_xlfn.UNICHAR(9729)))</f>
        <v/>
      </c>
    </row>
    <row r="365" spans="1:12">
      <c r="A365" t="str" cm="1">
        <f t="array" ref="A365">_xlfn.LET(_xlpm.ids,_xlfn._xlws.FILTER(Locations[LocationID],Locations[LocationID]&lt;&gt;""),_xlpm.days,_xlfn._xlws.SORT(_xlfn.UNIQUE(INT(OpenMeteoAPI[ForecastDateTime]))),_xlpm.n,ROWS($A$2:A365),IF(_xlpm.n&gt;ROWS(_xlpm.ids)*ROWS(_xlpm.days),"",_xlfn.XLOOKUP(INDEX(_xlpm.ids,INT((_xlpm.n-1)/ROWS(_xlpm.days))+1),Locations[LocationID],Locations[Display Location])))</f>
        <v/>
      </c>
      <c r="B365" t="str" cm="1">
        <f t="array" ref="B365">_xlfn.LET(_xlpm.ids,_xlfn._xlws.FILTER(Locations[LocationID],Locations[LocationID]&lt;&gt;""),_xlpm.days,_xlfn._xlws.SORT(_xlfn.UNIQUE(INT(OpenMeteoAPI[ForecastDateTime]))),_xlpm.n,ROWS($B$2:B365),IF(_xlpm.n&gt;ROWS(_xlpm.ids)*ROWS(_xlpm.days),"",INDEX(_xlpm.ids,INT((_xlpm.n-1)/ROWS(_xlpm.days))+1)))</f>
        <v/>
      </c>
      <c r="C365" s="10" t="str" cm="1">
        <f t="array" ref="C365">_xlfn.LET(_xlpm.days,_xlfn._xlws.SORT(_xlfn.UNIQUE(INT(OpenMeteoAPI[ForecastDateTime]))),_xlpm.n,ROWS($C$2:C365),IF($B365="","",INDEX(_xlpm.days,MOD(_xlpm.n-1,ROWS(_xlpm.days))+1)))</f>
        <v/>
      </c>
      <c r="D365" s="3" t="str" cm="1">
        <f t="array" ref="D365">IF($B365="","",MAX(_xlfn._xlws.FILTER(OpenMeteoAPI[TemperatureC],(OpenMeteoAPI[LocationID]=$B365)*(INT(OpenMeteoAPI[ForecastDateTime])=$C365))))</f>
        <v/>
      </c>
      <c r="E365" s="3" t="str" cm="1">
        <f t="array" ref="E365">IF($B365="","",MIN(_xlfn._xlws.FILTER(OpenMeteoAPI[TemperatureC],(OpenMeteoAPI[LocationID]=$B365)*(INT(OpenMeteoAPI[ForecastDateTime])=$C365))))</f>
        <v/>
      </c>
      <c r="F365" s="4" t="str" cm="1">
        <f t="array" ref="F365">IF($B365="","",AVERAGE(_xlfn._xlws.FILTER(OpenMeteoAPI[RelativeHumidityPct],(OpenMeteoAPI[LocationID]=$B365)*(INT(OpenMeteoAPI[ForecastDateTime])=$C365)))/100)</f>
        <v/>
      </c>
      <c r="G365" s="4" t="str" cm="1">
        <f t="array" ref="G365">IF($B365="","",MAX(_xlfn._xlws.FILTER(OpenMeteoAPI[PrecipitationProbabilityPct],(OpenMeteoAPI[LocationID]=$B365)*(INT(OpenMeteoAPI[ForecastDateTime])=$C365)))/100)</f>
        <v/>
      </c>
      <c r="H365" s="3" t="str" cm="1">
        <f t="array" ref="H365">IF($B365="","",SUM(_xlfn._xlws.FILTER(OpenMeteoAPI[PrecipitationMM],(OpenMeteoAPI[LocationID]=$B365)*(INT(OpenMeteoAPI[ForecastDateTime])=$C365))))</f>
        <v/>
      </c>
      <c r="I365" s="3" t="str" cm="1">
        <f t="array" ref="I365">IF($B365="","",AVERAGE(_xlfn._xlws.FILTER(OpenMeteoAPI[WindSpeedKMH],(OpenMeteoAPI[LocationID]=$B365)*(INT(OpenMeteoAPI[ForecastDateTime])=$C365))))</f>
        <v/>
      </c>
      <c r="J365" t="str" cm="1">
        <f t="array" ref="J365">IF($B365="","",_xlfn.MODE.SNGL(_xlfn._xlws.FILTER(OpenMeteoAPI[WeatherCode],(OpenMeteoAPI[LocationID]=$B365)*(INT(OpenMeteoAPI[ForecastDateTime])=$C365))))</f>
        <v/>
      </c>
      <c r="K365" t="str" cm="1">
        <f t="array" ref="K365">IF($J365="","",_xlfn.IFS($J365=0,"Clear",$J365&lt;=3,"Partly Cloudy",OR($J365=45,$J365=48),"Fog",AND($J365&gt;=51,$J365&lt;=67),"Drizzle",AND($J365&gt;=71,$J365&lt;=77),"Snow",AND($J365&gt;=80,$J365&lt;=82),"Rain Showers",AND($J365&gt;=95,$J365&lt;=99),"Thunderstorm",TRUE,"Cloudy"))</f>
        <v/>
      </c>
      <c r="L365" t="str" cm="1">
        <f t="array" ref="L365">IF($J365="","",_xlfn.IFS($J365=0,_xlfn.UNICHAR(9728),$J365&lt;=3,_xlfn.UNICHAR(9729),OR($J365=45,$J365=48),"~",AND($J365&gt;=51,$J365&lt;=67),_xlfn.UNICHAR(9748),AND($J365&gt;=71,$J365&lt;=77),_xlfn.UNICHAR(10052),AND($J365&gt;=80,$J365&lt;=82),_xlfn.UNICHAR(9748),AND($J365&gt;=95,$J365&lt;=99),_xlfn.UNICHAR(9889),TRUE,_xlfn.UNICHAR(9729)))</f>
        <v/>
      </c>
    </row>
    <row r="366" spans="1:12">
      <c r="A366" t="str" cm="1">
        <f t="array" ref="A366">_xlfn.LET(_xlpm.ids,_xlfn._xlws.FILTER(Locations[LocationID],Locations[LocationID]&lt;&gt;""),_xlpm.days,_xlfn._xlws.SORT(_xlfn.UNIQUE(INT(OpenMeteoAPI[ForecastDateTime]))),_xlpm.n,ROWS($A$2:A366),IF(_xlpm.n&gt;ROWS(_xlpm.ids)*ROWS(_xlpm.days),"",_xlfn.XLOOKUP(INDEX(_xlpm.ids,INT((_xlpm.n-1)/ROWS(_xlpm.days))+1),Locations[LocationID],Locations[Display Location])))</f>
        <v/>
      </c>
      <c r="B366" t="str" cm="1">
        <f t="array" ref="B366">_xlfn.LET(_xlpm.ids,_xlfn._xlws.FILTER(Locations[LocationID],Locations[LocationID]&lt;&gt;""),_xlpm.days,_xlfn._xlws.SORT(_xlfn.UNIQUE(INT(OpenMeteoAPI[ForecastDateTime]))),_xlpm.n,ROWS($B$2:B366),IF(_xlpm.n&gt;ROWS(_xlpm.ids)*ROWS(_xlpm.days),"",INDEX(_xlpm.ids,INT((_xlpm.n-1)/ROWS(_xlpm.days))+1)))</f>
        <v/>
      </c>
      <c r="C366" s="10" t="str" cm="1">
        <f t="array" ref="C366">_xlfn.LET(_xlpm.days,_xlfn._xlws.SORT(_xlfn.UNIQUE(INT(OpenMeteoAPI[ForecastDateTime]))),_xlpm.n,ROWS($C$2:C366),IF($B366="","",INDEX(_xlpm.days,MOD(_xlpm.n-1,ROWS(_xlpm.days))+1)))</f>
        <v/>
      </c>
      <c r="D366" s="3" t="str" cm="1">
        <f t="array" ref="D366">IF($B366="","",MAX(_xlfn._xlws.FILTER(OpenMeteoAPI[TemperatureC],(OpenMeteoAPI[LocationID]=$B366)*(INT(OpenMeteoAPI[ForecastDateTime])=$C366))))</f>
        <v/>
      </c>
      <c r="E366" s="3" t="str" cm="1">
        <f t="array" ref="E366">IF($B366="","",MIN(_xlfn._xlws.FILTER(OpenMeteoAPI[TemperatureC],(OpenMeteoAPI[LocationID]=$B366)*(INT(OpenMeteoAPI[ForecastDateTime])=$C366))))</f>
        <v/>
      </c>
      <c r="F366" s="4" t="str" cm="1">
        <f t="array" ref="F366">IF($B366="","",AVERAGE(_xlfn._xlws.FILTER(OpenMeteoAPI[RelativeHumidityPct],(OpenMeteoAPI[LocationID]=$B366)*(INT(OpenMeteoAPI[ForecastDateTime])=$C366)))/100)</f>
        <v/>
      </c>
      <c r="G366" s="4" t="str" cm="1">
        <f t="array" ref="G366">IF($B366="","",MAX(_xlfn._xlws.FILTER(OpenMeteoAPI[PrecipitationProbabilityPct],(OpenMeteoAPI[LocationID]=$B366)*(INT(OpenMeteoAPI[ForecastDateTime])=$C366)))/100)</f>
        <v/>
      </c>
      <c r="H366" s="3" t="str" cm="1">
        <f t="array" ref="H366">IF($B366="","",SUM(_xlfn._xlws.FILTER(OpenMeteoAPI[PrecipitationMM],(OpenMeteoAPI[LocationID]=$B366)*(INT(OpenMeteoAPI[ForecastDateTime])=$C366))))</f>
        <v/>
      </c>
      <c r="I366" s="3" t="str" cm="1">
        <f t="array" ref="I366">IF($B366="","",AVERAGE(_xlfn._xlws.FILTER(OpenMeteoAPI[WindSpeedKMH],(OpenMeteoAPI[LocationID]=$B366)*(INT(OpenMeteoAPI[ForecastDateTime])=$C366))))</f>
        <v/>
      </c>
      <c r="J366" t="str" cm="1">
        <f t="array" ref="J366">IF($B366="","",_xlfn.MODE.SNGL(_xlfn._xlws.FILTER(OpenMeteoAPI[WeatherCode],(OpenMeteoAPI[LocationID]=$B366)*(INT(OpenMeteoAPI[ForecastDateTime])=$C366))))</f>
        <v/>
      </c>
      <c r="K366" t="str" cm="1">
        <f t="array" ref="K366">IF($J366="","",_xlfn.IFS($J366=0,"Clear",$J366&lt;=3,"Partly Cloudy",OR($J366=45,$J366=48),"Fog",AND($J366&gt;=51,$J366&lt;=67),"Drizzle",AND($J366&gt;=71,$J366&lt;=77),"Snow",AND($J366&gt;=80,$J366&lt;=82),"Rain Showers",AND($J366&gt;=95,$J366&lt;=99),"Thunderstorm",TRUE,"Cloudy"))</f>
        <v/>
      </c>
      <c r="L366" t="str" cm="1">
        <f t="array" ref="L366">IF($J366="","",_xlfn.IFS($J366=0,_xlfn.UNICHAR(9728),$J366&lt;=3,_xlfn.UNICHAR(9729),OR($J366=45,$J366=48),"~",AND($J366&gt;=51,$J366&lt;=67),_xlfn.UNICHAR(9748),AND($J366&gt;=71,$J366&lt;=77),_xlfn.UNICHAR(10052),AND($J366&gt;=80,$J366&lt;=82),_xlfn.UNICHAR(9748),AND($J366&gt;=95,$J366&lt;=99),_xlfn.UNICHAR(9889),TRUE,_xlfn.UNICHAR(9729)))</f>
        <v/>
      </c>
    </row>
    <row r="367" spans="1:12">
      <c r="A367" t="str" cm="1">
        <f t="array" ref="A367">_xlfn.LET(_xlpm.ids,_xlfn._xlws.FILTER(Locations[LocationID],Locations[LocationID]&lt;&gt;""),_xlpm.days,_xlfn._xlws.SORT(_xlfn.UNIQUE(INT(OpenMeteoAPI[ForecastDateTime]))),_xlpm.n,ROWS($A$2:A367),IF(_xlpm.n&gt;ROWS(_xlpm.ids)*ROWS(_xlpm.days),"",_xlfn.XLOOKUP(INDEX(_xlpm.ids,INT((_xlpm.n-1)/ROWS(_xlpm.days))+1),Locations[LocationID],Locations[Display Location])))</f>
        <v/>
      </c>
      <c r="B367" t="str" cm="1">
        <f t="array" ref="B367">_xlfn.LET(_xlpm.ids,_xlfn._xlws.FILTER(Locations[LocationID],Locations[LocationID]&lt;&gt;""),_xlpm.days,_xlfn._xlws.SORT(_xlfn.UNIQUE(INT(OpenMeteoAPI[ForecastDateTime]))),_xlpm.n,ROWS($B$2:B367),IF(_xlpm.n&gt;ROWS(_xlpm.ids)*ROWS(_xlpm.days),"",INDEX(_xlpm.ids,INT((_xlpm.n-1)/ROWS(_xlpm.days))+1)))</f>
        <v/>
      </c>
      <c r="C367" s="10" t="str" cm="1">
        <f t="array" ref="C367">_xlfn.LET(_xlpm.days,_xlfn._xlws.SORT(_xlfn.UNIQUE(INT(OpenMeteoAPI[ForecastDateTime]))),_xlpm.n,ROWS($C$2:C367),IF($B367="","",INDEX(_xlpm.days,MOD(_xlpm.n-1,ROWS(_xlpm.days))+1)))</f>
        <v/>
      </c>
      <c r="D367" s="3" t="str" cm="1">
        <f t="array" ref="D367">IF($B367="","",MAX(_xlfn._xlws.FILTER(OpenMeteoAPI[TemperatureC],(OpenMeteoAPI[LocationID]=$B367)*(INT(OpenMeteoAPI[ForecastDateTime])=$C367))))</f>
        <v/>
      </c>
      <c r="E367" s="3" t="str" cm="1">
        <f t="array" ref="E367">IF($B367="","",MIN(_xlfn._xlws.FILTER(OpenMeteoAPI[TemperatureC],(OpenMeteoAPI[LocationID]=$B367)*(INT(OpenMeteoAPI[ForecastDateTime])=$C367))))</f>
        <v/>
      </c>
      <c r="F367" s="4" t="str" cm="1">
        <f t="array" ref="F367">IF($B367="","",AVERAGE(_xlfn._xlws.FILTER(OpenMeteoAPI[RelativeHumidityPct],(OpenMeteoAPI[LocationID]=$B367)*(INT(OpenMeteoAPI[ForecastDateTime])=$C367)))/100)</f>
        <v/>
      </c>
      <c r="G367" s="4" t="str" cm="1">
        <f t="array" ref="G367">IF($B367="","",MAX(_xlfn._xlws.FILTER(OpenMeteoAPI[PrecipitationProbabilityPct],(OpenMeteoAPI[LocationID]=$B367)*(INT(OpenMeteoAPI[ForecastDateTime])=$C367)))/100)</f>
        <v/>
      </c>
      <c r="H367" s="3" t="str" cm="1">
        <f t="array" ref="H367">IF($B367="","",SUM(_xlfn._xlws.FILTER(OpenMeteoAPI[PrecipitationMM],(OpenMeteoAPI[LocationID]=$B367)*(INT(OpenMeteoAPI[ForecastDateTime])=$C367))))</f>
        <v/>
      </c>
      <c r="I367" s="3" t="str" cm="1">
        <f t="array" ref="I367">IF($B367="","",AVERAGE(_xlfn._xlws.FILTER(OpenMeteoAPI[WindSpeedKMH],(OpenMeteoAPI[LocationID]=$B367)*(INT(OpenMeteoAPI[ForecastDateTime])=$C367))))</f>
        <v/>
      </c>
      <c r="J367" t="str" cm="1">
        <f t="array" ref="J367">IF($B367="","",_xlfn.MODE.SNGL(_xlfn._xlws.FILTER(OpenMeteoAPI[WeatherCode],(OpenMeteoAPI[LocationID]=$B367)*(INT(OpenMeteoAPI[ForecastDateTime])=$C367))))</f>
        <v/>
      </c>
      <c r="K367" t="str" cm="1">
        <f t="array" ref="K367">IF($J367="","",_xlfn.IFS($J367=0,"Clear",$J367&lt;=3,"Partly Cloudy",OR($J367=45,$J367=48),"Fog",AND($J367&gt;=51,$J367&lt;=67),"Drizzle",AND($J367&gt;=71,$J367&lt;=77),"Snow",AND($J367&gt;=80,$J367&lt;=82),"Rain Showers",AND($J367&gt;=95,$J367&lt;=99),"Thunderstorm",TRUE,"Cloudy"))</f>
        <v/>
      </c>
      <c r="L367" t="str" cm="1">
        <f t="array" ref="L367">IF($J367="","",_xlfn.IFS($J367=0,_xlfn.UNICHAR(9728),$J367&lt;=3,_xlfn.UNICHAR(9729),OR($J367=45,$J367=48),"~",AND($J367&gt;=51,$J367&lt;=67),_xlfn.UNICHAR(9748),AND($J367&gt;=71,$J367&lt;=77),_xlfn.UNICHAR(10052),AND($J367&gt;=80,$J367&lt;=82),_xlfn.UNICHAR(9748),AND($J367&gt;=95,$J367&lt;=99),_xlfn.UNICHAR(9889),TRUE,_xlfn.UNICHAR(9729)))</f>
        <v/>
      </c>
    </row>
    <row r="368" spans="1:12">
      <c r="A368" t="str" cm="1">
        <f t="array" ref="A368">_xlfn.LET(_xlpm.ids,_xlfn._xlws.FILTER(Locations[LocationID],Locations[LocationID]&lt;&gt;""),_xlpm.days,_xlfn._xlws.SORT(_xlfn.UNIQUE(INT(OpenMeteoAPI[ForecastDateTime]))),_xlpm.n,ROWS($A$2:A368),IF(_xlpm.n&gt;ROWS(_xlpm.ids)*ROWS(_xlpm.days),"",_xlfn.XLOOKUP(INDEX(_xlpm.ids,INT((_xlpm.n-1)/ROWS(_xlpm.days))+1),Locations[LocationID],Locations[Display Location])))</f>
        <v/>
      </c>
      <c r="B368" t="str" cm="1">
        <f t="array" ref="B368">_xlfn.LET(_xlpm.ids,_xlfn._xlws.FILTER(Locations[LocationID],Locations[LocationID]&lt;&gt;""),_xlpm.days,_xlfn._xlws.SORT(_xlfn.UNIQUE(INT(OpenMeteoAPI[ForecastDateTime]))),_xlpm.n,ROWS($B$2:B368),IF(_xlpm.n&gt;ROWS(_xlpm.ids)*ROWS(_xlpm.days),"",INDEX(_xlpm.ids,INT((_xlpm.n-1)/ROWS(_xlpm.days))+1)))</f>
        <v/>
      </c>
      <c r="C368" s="10" t="str" cm="1">
        <f t="array" ref="C368">_xlfn.LET(_xlpm.days,_xlfn._xlws.SORT(_xlfn.UNIQUE(INT(OpenMeteoAPI[ForecastDateTime]))),_xlpm.n,ROWS($C$2:C368),IF($B368="","",INDEX(_xlpm.days,MOD(_xlpm.n-1,ROWS(_xlpm.days))+1)))</f>
        <v/>
      </c>
      <c r="D368" s="3" t="str" cm="1">
        <f t="array" ref="D368">IF($B368="","",MAX(_xlfn._xlws.FILTER(OpenMeteoAPI[TemperatureC],(OpenMeteoAPI[LocationID]=$B368)*(INT(OpenMeteoAPI[ForecastDateTime])=$C368))))</f>
        <v/>
      </c>
      <c r="E368" s="3" t="str" cm="1">
        <f t="array" ref="E368">IF($B368="","",MIN(_xlfn._xlws.FILTER(OpenMeteoAPI[TemperatureC],(OpenMeteoAPI[LocationID]=$B368)*(INT(OpenMeteoAPI[ForecastDateTime])=$C368))))</f>
        <v/>
      </c>
      <c r="F368" s="4" t="str" cm="1">
        <f t="array" ref="F368">IF($B368="","",AVERAGE(_xlfn._xlws.FILTER(OpenMeteoAPI[RelativeHumidityPct],(OpenMeteoAPI[LocationID]=$B368)*(INT(OpenMeteoAPI[ForecastDateTime])=$C368)))/100)</f>
        <v/>
      </c>
      <c r="G368" s="4" t="str" cm="1">
        <f t="array" ref="G368">IF($B368="","",MAX(_xlfn._xlws.FILTER(OpenMeteoAPI[PrecipitationProbabilityPct],(OpenMeteoAPI[LocationID]=$B368)*(INT(OpenMeteoAPI[ForecastDateTime])=$C368)))/100)</f>
        <v/>
      </c>
      <c r="H368" s="3" t="str" cm="1">
        <f t="array" ref="H368">IF($B368="","",SUM(_xlfn._xlws.FILTER(OpenMeteoAPI[PrecipitationMM],(OpenMeteoAPI[LocationID]=$B368)*(INT(OpenMeteoAPI[ForecastDateTime])=$C368))))</f>
        <v/>
      </c>
      <c r="I368" s="3" t="str" cm="1">
        <f t="array" ref="I368">IF($B368="","",AVERAGE(_xlfn._xlws.FILTER(OpenMeteoAPI[WindSpeedKMH],(OpenMeteoAPI[LocationID]=$B368)*(INT(OpenMeteoAPI[ForecastDateTime])=$C368))))</f>
        <v/>
      </c>
      <c r="J368" t="str" cm="1">
        <f t="array" ref="J368">IF($B368="","",_xlfn.MODE.SNGL(_xlfn._xlws.FILTER(OpenMeteoAPI[WeatherCode],(OpenMeteoAPI[LocationID]=$B368)*(INT(OpenMeteoAPI[ForecastDateTime])=$C368))))</f>
        <v/>
      </c>
      <c r="K368" t="str" cm="1">
        <f t="array" ref="K368">IF($J368="","",_xlfn.IFS($J368=0,"Clear",$J368&lt;=3,"Partly Cloudy",OR($J368=45,$J368=48),"Fog",AND($J368&gt;=51,$J368&lt;=67),"Drizzle",AND($J368&gt;=71,$J368&lt;=77),"Snow",AND($J368&gt;=80,$J368&lt;=82),"Rain Showers",AND($J368&gt;=95,$J368&lt;=99),"Thunderstorm",TRUE,"Cloudy"))</f>
        <v/>
      </c>
      <c r="L368" t="str" cm="1">
        <f t="array" ref="L368">IF($J368="","",_xlfn.IFS($J368=0,_xlfn.UNICHAR(9728),$J368&lt;=3,_xlfn.UNICHAR(9729),OR($J368=45,$J368=48),"~",AND($J368&gt;=51,$J368&lt;=67),_xlfn.UNICHAR(9748),AND($J368&gt;=71,$J368&lt;=77),_xlfn.UNICHAR(10052),AND($J368&gt;=80,$J368&lt;=82),_xlfn.UNICHAR(9748),AND($J368&gt;=95,$J368&lt;=99),_xlfn.UNICHAR(9889),TRUE,_xlfn.UNICHAR(9729)))</f>
        <v/>
      </c>
    </row>
    <row r="369" spans="1:12">
      <c r="A369" t="str" cm="1">
        <f t="array" ref="A369">_xlfn.LET(_xlpm.ids,_xlfn._xlws.FILTER(Locations[LocationID],Locations[LocationID]&lt;&gt;""),_xlpm.days,_xlfn._xlws.SORT(_xlfn.UNIQUE(INT(OpenMeteoAPI[ForecastDateTime]))),_xlpm.n,ROWS($A$2:A369),IF(_xlpm.n&gt;ROWS(_xlpm.ids)*ROWS(_xlpm.days),"",_xlfn.XLOOKUP(INDEX(_xlpm.ids,INT((_xlpm.n-1)/ROWS(_xlpm.days))+1),Locations[LocationID],Locations[Display Location])))</f>
        <v/>
      </c>
      <c r="B369" t="str" cm="1">
        <f t="array" ref="B369">_xlfn.LET(_xlpm.ids,_xlfn._xlws.FILTER(Locations[LocationID],Locations[LocationID]&lt;&gt;""),_xlpm.days,_xlfn._xlws.SORT(_xlfn.UNIQUE(INT(OpenMeteoAPI[ForecastDateTime]))),_xlpm.n,ROWS($B$2:B369),IF(_xlpm.n&gt;ROWS(_xlpm.ids)*ROWS(_xlpm.days),"",INDEX(_xlpm.ids,INT((_xlpm.n-1)/ROWS(_xlpm.days))+1)))</f>
        <v/>
      </c>
      <c r="C369" s="10" t="str" cm="1">
        <f t="array" ref="C369">_xlfn.LET(_xlpm.days,_xlfn._xlws.SORT(_xlfn.UNIQUE(INT(OpenMeteoAPI[ForecastDateTime]))),_xlpm.n,ROWS($C$2:C369),IF($B369="","",INDEX(_xlpm.days,MOD(_xlpm.n-1,ROWS(_xlpm.days))+1)))</f>
        <v/>
      </c>
      <c r="D369" s="3" t="str" cm="1">
        <f t="array" ref="D369">IF($B369="","",MAX(_xlfn._xlws.FILTER(OpenMeteoAPI[TemperatureC],(OpenMeteoAPI[LocationID]=$B369)*(INT(OpenMeteoAPI[ForecastDateTime])=$C369))))</f>
        <v/>
      </c>
      <c r="E369" s="3" t="str" cm="1">
        <f t="array" ref="E369">IF($B369="","",MIN(_xlfn._xlws.FILTER(OpenMeteoAPI[TemperatureC],(OpenMeteoAPI[LocationID]=$B369)*(INT(OpenMeteoAPI[ForecastDateTime])=$C369))))</f>
        <v/>
      </c>
      <c r="F369" s="4" t="str" cm="1">
        <f t="array" ref="F369">IF($B369="","",AVERAGE(_xlfn._xlws.FILTER(OpenMeteoAPI[RelativeHumidityPct],(OpenMeteoAPI[LocationID]=$B369)*(INT(OpenMeteoAPI[ForecastDateTime])=$C369)))/100)</f>
        <v/>
      </c>
      <c r="G369" s="4" t="str" cm="1">
        <f t="array" ref="G369">IF($B369="","",MAX(_xlfn._xlws.FILTER(OpenMeteoAPI[PrecipitationProbabilityPct],(OpenMeteoAPI[LocationID]=$B369)*(INT(OpenMeteoAPI[ForecastDateTime])=$C369)))/100)</f>
        <v/>
      </c>
      <c r="H369" s="3" t="str" cm="1">
        <f t="array" ref="H369">IF($B369="","",SUM(_xlfn._xlws.FILTER(OpenMeteoAPI[PrecipitationMM],(OpenMeteoAPI[LocationID]=$B369)*(INT(OpenMeteoAPI[ForecastDateTime])=$C369))))</f>
        <v/>
      </c>
      <c r="I369" s="3" t="str" cm="1">
        <f t="array" ref="I369">IF($B369="","",AVERAGE(_xlfn._xlws.FILTER(OpenMeteoAPI[WindSpeedKMH],(OpenMeteoAPI[LocationID]=$B369)*(INT(OpenMeteoAPI[ForecastDateTime])=$C369))))</f>
        <v/>
      </c>
      <c r="J369" t="str" cm="1">
        <f t="array" ref="J369">IF($B369="","",_xlfn.MODE.SNGL(_xlfn._xlws.FILTER(OpenMeteoAPI[WeatherCode],(OpenMeteoAPI[LocationID]=$B369)*(INT(OpenMeteoAPI[ForecastDateTime])=$C369))))</f>
        <v/>
      </c>
      <c r="K369" t="str" cm="1">
        <f t="array" ref="K369">IF($J369="","",_xlfn.IFS($J369=0,"Clear",$J369&lt;=3,"Partly Cloudy",OR($J369=45,$J369=48),"Fog",AND($J369&gt;=51,$J369&lt;=67),"Drizzle",AND($J369&gt;=71,$J369&lt;=77),"Snow",AND($J369&gt;=80,$J369&lt;=82),"Rain Showers",AND($J369&gt;=95,$J369&lt;=99),"Thunderstorm",TRUE,"Cloudy"))</f>
        <v/>
      </c>
      <c r="L369" t="str" cm="1">
        <f t="array" ref="L369">IF($J369="","",_xlfn.IFS($J369=0,_xlfn.UNICHAR(9728),$J369&lt;=3,_xlfn.UNICHAR(9729),OR($J369=45,$J369=48),"~",AND($J369&gt;=51,$J369&lt;=67),_xlfn.UNICHAR(9748),AND($J369&gt;=71,$J369&lt;=77),_xlfn.UNICHAR(10052),AND($J369&gt;=80,$J369&lt;=82),_xlfn.UNICHAR(9748),AND($J369&gt;=95,$J369&lt;=99),_xlfn.UNICHAR(9889),TRUE,_xlfn.UNICHAR(9729)))</f>
        <v/>
      </c>
    </row>
    <row r="370" spans="1:12">
      <c r="A370" t="str" cm="1">
        <f t="array" ref="A370">_xlfn.LET(_xlpm.ids,_xlfn._xlws.FILTER(Locations[LocationID],Locations[LocationID]&lt;&gt;""),_xlpm.days,_xlfn._xlws.SORT(_xlfn.UNIQUE(INT(OpenMeteoAPI[ForecastDateTime]))),_xlpm.n,ROWS($A$2:A370),IF(_xlpm.n&gt;ROWS(_xlpm.ids)*ROWS(_xlpm.days),"",_xlfn.XLOOKUP(INDEX(_xlpm.ids,INT((_xlpm.n-1)/ROWS(_xlpm.days))+1),Locations[LocationID],Locations[Display Location])))</f>
        <v/>
      </c>
      <c r="B370" t="str" cm="1">
        <f t="array" ref="B370">_xlfn.LET(_xlpm.ids,_xlfn._xlws.FILTER(Locations[LocationID],Locations[LocationID]&lt;&gt;""),_xlpm.days,_xlfn._xlws.SORT(_xlfn.UNIQUE(INT(OpenMeteoAPI[ForecastDateTime]))),_xlpm.n,ROWS($B$2:B370),IF(_xlpm.n&gt;ROWS(_xlpm.ids)*ROWS(_xlpm.days),"",INDEX(_xlpm.ids,INT((_xlpm.n-1)/ROWS(_xlpm.days))+1)))</f>
        <v/>
      </c>
      <c r="C370" s="10" t="str" cm="1">
        <f t="array" ref="C370">_xlfn.LET(_xlpm.days,_xlfn._xlws.SORT(_xlfn.UNIQUE(INT(OpenMeteoAPI[ForecastDateTime]))),_xlpm.n,ROWS($C$2:C370),IF($B370="","",INDEX(_xlpm.days,MOD(_xlpm.n-1,ROWS(_xlpm.days))+1)))</f>
        <v/>
      </c>
      <c r="D370" s="3" t="str" cm="1">
        <f t="array" ref="D370">IF($B370="","",MAX(_xlfn._xlws.FILTER(OpenMeteoAPI[TemperatureC],(OpenMeteoAPI[LocationID]=$B370)*(INT(OpenMeteoAPI[ForecastDateTime])=$C370))))</f>
        <v/>
      </c>
      <c r="E370" s="3" t="str" cm="1">
        <f t="array" ref="E370">IF($B370="","",MIN(_xlfn._xlws.FILTER(OpenMeteoAPI[TemperatureC],(OpenMeteoAPI[LocationID]=$B370)*(INT(OpenMeteoAPI[ForecastDateTime])=$C370))))</f>
        <v/>
      </c>
      <c r="F370" s="4" t="str" cm="1">
        <f t="array" ref="F370">IF($B370="","",AVERAGE(_xlfn._xlws.FILTER(OpenMeteoAPI[RelativeHumidityPct],(OpenMeteoAPI[LocationID]=$B370)*(INT(OpenMeteoAPI[ForecastDateTime])=$C370)))/100)</f>
        <v/>
      </c>
      <c r="G370" s="4" t="str" cm="1">
        <f t="array" ref="G370">IF($B370="","",MAX(_xlfn._xlws.FILTER(OpenMeteoAPI[PrecipitationProbabilityPct],(OpenMeteoAPI[LocationID]=$B370)*(INT(OpenMeteoAPI[ForecastDateTime])=$C370)))/100)</f>
        <v/>
      </c>
      <c r="H370" s="3" t="str" cm="1">
        <f t="array" ref="H370">IF($B370="","",SUM(_xlfn._xlws.FILTER(OpenMeteoAPI[PrecipitationMM],(OpenMeteoAPI[LocationID]=$B370)*(INT(OpenMeteoAPI[ForecastDateTime])=$C370))))</f>
        <v/>
      </c>
      <c r="I370" s="3" t="str" cm="1">
        <f t="array" ref="I370">IF($B370="","",AVERAGE(_xlfn._xlws.FILTER(OpenMeteoAPI[WindSpeedKMH],(OpenMeteoAPI[LocationID]=$B370)*(INT(OpenMeteoAPI[ForecastDateTime])=$C370))))</f>
        <v/>
      </c>
      <c r="J370" t="str" cm="1">
        <f t="array" ref="J370">IF($B370="","",_xlfn.MODE.SNGL(_xlfn._xlws.FILTER(OpenMeteoAPI[WeatherCode],(OpenMeteoAPI[LocationID]=$B370)*(INT(OpenMeteoAPI[ForecastDateTime])=$C370))))</f>
        <v/>
      </c>
      <c r="K370" t="str" cm="1">
        <f t="array" ref="K370">IF($J370="","",_xlfn.IFS($J370=0,"Clear",$J370&lt;=3,"Partly Cloudy",OR($J370=45,$J370=48),"Fog",AND($J370&gt;=51,$J370&lt;=67),"Drizzle",AND($J370&gt;=71,$J370&lt;=77),"Snow",AND($J370&gt;=80,$J370&lt;=82),"Rain Showers",AND($J370&gt;=95,$J370&lt;=99),"Thunderstorm",TRUE,"Cloudy"))</f>
        <v/>
      </c>
      <c r="L370" t="str" cm="1">
        <f t="array" ref="L370">IF($J370="","",_xlfn.IFS($J370=0,_xlfn.UNICHAR(9728),$J370&lt;=3,_xlfn.UNICHAR(9729),OR($J370=45,$J370=48),"~",AND($J370&gt;=51,$J370&lt;=67),_xlfn.UNICHAR(9748),AND($J370&gt;=71,$J370&lt;=77),_xlfn.UNICHAR(10052),AND($J370&gt;=80,$J370&lt;=82),_xlfn.UNICHAR(9748),AND($J370&gt;=95,$J370&lt;=99),_xlfn.UNICHAR(9889),TRUE,_xlfn.UNICHAR(9729)))</f>
        <v/>
      </c>
    </row>
    <row r="371" spans="1:12">
      <c r="A371" t="str" cm="1">
        <f t="array" ref="A371">_xlfn.LET(_xlpm.ids,_xlfn._xlws.FILTER(Locations[LocationID],Locations[LocationID]&lt;&gt;""),_xlpm.days,_xlfn._xlws.SORT(_xlfn.UNIQUE(INT(OpenMeteoAPI[ForecastDateTime]))),_xlpm.n,ROWS($A$2:A371),IF(_xlpm.n&gt;ROWS(_xlpm.ids)*ROWS(_xlpm.days),"",_xlfn.XLOOKUP(INDEX(_xlpm.ids,INT((_xlpm.n-1)/ROWS(_xlpm.days))+1),Locations[LocationID],Locations[Display Location])))</f>
        <v/>
      </c>
      <c r="B371" t="str" cm="1">
        <f t="array" ref="B371">_xlfn.LET(_xlpm.ids,_xlfn._xlws.FILTER(Locations[LocationID],Locations[LocationID]&lt;&gt;""),_xlpm.days,_xlfn._xlws.SORT(_xlfn.UNIQUE(INT(OpenMeteoAPI[ForecastDateTime]))),_xlpm.n,ROWS($B$2:B371),IF(_xlpm.n&gt;ROWS(_xlpm.ids)*ROWS(_xlpm.days),"",INDEX(_xlpm.ids,INT((_xlpm.n-1)/ROWS(_xlpm.days))+1)))</f>
        <v/>
      </c>
      <c r="C371" s="10" t="str" cm="1">
        <f t="array" ref="C371">_xlfn.LET(_xlpm.days,_xlfn._xlws.SORT(_xlfn.UNIQUE(INT(OpenMeteoAPI[ForecastDateTime]))),_xlpm.n,ROWS($C$2:C371),IF($B371="","",INDEX(_xlpm.days,MOD(_xlpm.n-1,ROWS(_xlpm.days))+1)))</f>
        <v/>
      </c>
      <c r="D371" s="3" t="str" cm="1">
        <f t="array" ref="D371">IF($B371="","",MAX(_xlfn._xlws.FILTER(OpenMeteoAPI[TemperatureC],(OpenMeteoAPI[LocationID]=$B371)*(INT(OpenMeteoAPI[ForecastDateTime])=$C371))))</f>
        <v/>
      </c>
      <c r="E371" s="3" t="str" cm="1">
        <f t="array" ref="E371">IF($B371="","",MIN(_xlfn._xlws.FILTER(OpenMeteoAPI[TemperatureC],(OpenMeteoAPI[LocationID]=$B371)*(INT(OpenMeteoAPI[ForecastDateTime])=$C371))))</f>
        <v/>
      </c>
      <c r="F371" s="4" t="str" cm="1">
        <f t="array" ref="F371">IF($B371="","",AVERAGE(_xlfn._xlws.FILTER(OpenMeteoAPI[RelativeHumidityPct],(OpenMeteoAPI[LocationID]=$B371)*(INT(OpenMeteoAPI[ForecastDateTime])=$C371)))/100)</f>
        <v/>
      </c>
      <c r="G371" s="4" t="str" cm="1">
        <f t="array" ref="G371">IF($B371="","",MAX(_xlfn._xlws.FILTER(OpenMeteoAPI[PrecipitationProbabilityPct],(OpenMeteoAPI[LocationID]=$B371)*(INT(OpenMeteoAPI[ForecastDateTime])=$C371)))/100)</f>
        <v/>
      </c>
      <c r="H371" s="3" t="str" cm="1">
        <f t="array" ref="H371">IF($B371="","",SUM(_xlfn._xlws.FILTER(OpenMeteoAPI[PrecipitationMM],(OpenMeteoAPI[LocationID]=$B371)*(INT(OpenMeteoAPI[ForecastDateTime])=$C371))))</f>
        <v/>
      </c>
      <c r="I371" s="3" t="str" cm="1">
        <f t="array" ref="I371">IF($B371="","",AVERAGE(_xlfn._xlws.FILTER(OpenMeteoAPI[WindSpeedKMH],(OpenMeteoAPI[LocationID]=$B371)*(INT(OpenMeteoAPI[ForecastDateTime])=$C371))))</f>
        <v/>
      </c>
      <c r="J371" t="str" cm="1">
        <f t="array" ref="J371">IF($B371="","",_xlfn.MODE.SNGL(_xlfn._xlws.FILTER(OpenMeteoAPI[WeatherCode],(OpenMeteoAPI[LocationID]=$B371)*(INT(OpenMeteoAPI[ForecastDateTime])=$C371))))</f>
        <v/>
      </c>
      <c r="K371" t="str" cm="1">
        <f t="array" ref="K371">IF($J371="","",_xlfn.IFS($J371=0,"Clear",$J371&lt;=3,"Partly Cloudy",OR($J371=45,$J371=48),"Fog",AND($J371&gt;=51,$J371&lt;=67),"Drizzle",AND($J371&gt;=71,$J371&lt;=77),"Snow",AND($J371&gt;=80,$J371&lt;=82),"Rain Showers",AND($J371&gt;=95,$J371&lt;=99),"Thunderstorm",TRUE,"Cloudy"))</f>
        <v/>
      </c>
      <c r="L371" t="str" cm="1">
        <f t="array" ref="L371">IF($J371="","",_xlfn.IFS($J371=0,_xlfn.UNICHAR(9728),$J371&lt;=3,_xlfn.UNICHAR(9729),OR($J371=45,$J371=48),"~",AND($J371&gt;=51,$J371&lt;=67),_xlfn.UNICHAR(9748),AND($J371&gt;=71,$J371&lt;=77),_xlfn.UNICHAR(10052),AND($J371&gt;=80,$J371&lt;=82),_xlfn.UNICHAR(9748),AND($J371&gt;=95,$J371&lt;=99),_xlfn.UNICHAR(9889),TRUE,_xlfn.UNICHAR(9729)))</f>
        <v/>
      </c>
    </row>
    <row r="372" spans="1:12">
      <c r="A372" t="str" cm="1">
        <f t="array" ref="A372">_xlfn.LET(_xlpm.ids,_xlfn._xlws.FILTER(Locations[LocationID],Locations[LocationID]&lt;&gt;""),_xlpm.days,_xlfn._xlws.SORT(_xlfn.UNIQUE(INT(OpenMeteoAPI[ForecastDateTime]))),_xlpm.n,ROWS($A$2:A372),IF(_xlpm.n&gt;ROWS(_xlpm.ids)*ROWS(_xlpm.days),"",_xlfn.XLOOKUP(INDEX(_xlpm.ids,INT((_xlpm.n-1)/ROWS(_xlpm.days))+1),Locations[LocationID],Locations[Display Location])))</f>
        <v/>
      </c>
      <c r="B372" t="str" cm="1">
        <f t="array" ref="B372">_xlfn.LET(_xlpm.ids,_xlfn._xlws.FILTER(Locations[LocationID],Locations[LocationID]&lt;&gt;""),_xlpm.days,_xlfn._xlws.SORT(_xlfn.UNIQUE(INT(OpenMeteoAPI[ForecastDateTime]))),_xlpm.n,ROWS($B$2:B372),IF(_xlpm.n&gt;ROWS(_xlpm.ids)*ROWS(_xlpm.days),"",INDEX(_xlpm.ids,INT((_xlpm.n-1)/ROWS(_xlpm.days))+1)))</f>
        <v/>
      </c>
      <c r="C372" s="10" t="str" cm="1">
        <f t="array" ref="C372">_xlfn.LET(_xlpm.days,_xlfn._xlws.SORT(_xlfn.UNIQUE(INT(OpenMeteoAPI[ForecastDateTime]))),_xlpm.n,ROWS($C$2:C372),IF($B372="","",INDEX(_xlpm.days,MOD(_xlpm.n-1,ROWS(_xlpm.days))+1)))</f>
        <v/>
      </c>
      <c r="D372" s="3" t="str" cm="1">
        <f t="array" ref="D372">IF($B372="","",MAX(_xlfn._xlws.FILTER(OpenMeteoAPI[TemperatureC],(OpenMeteoAPI[LocationID]=$B372)*(INT(OpenMeteoAPI[ForecastDateTime])=$C372))))</f>
        <v/>
      </c>
      <c r="E372" s="3" t="str" cm="1">
        <f t="array" ref="E372">IF($B372="","",MIN(_xlfn._xlws.FILTER(OpenMeteoAPI[TemperatureC],(OpenMeteoAPI[LocationID]=$B372)*(INT(OpenMeteoAPI[ForecastDateTime])=$C372))))</f>
        <v/>
      </c>
      <c r="F372" s="4" t="str" cm="1">
        <f t="array" ref="F372">IF($B372="","",AVERAGE(_xlfn._xlws.FILTER(OpenMeteoAPI[RelativeHumidityPct],(OpenMeteoAPI[LocationID]=$B372)*(INT(OpenMeteoAPI[ForecastDateTime])=$C372)))/100)</f>
        <v/>
      </c>
      <c r="G372" s="4" t="str" cm="1">
        <f t="array" ref="G372">IF($B372="","",MAX(_xlfn._xlws.FILTER(OpenMeteoAPI[PrecipitationProbabilityPct],(OpenMeteoAPI[LocationID]=$B372)*(INT(OpenMeteoAPI[ForecastDateTime])=$C372)))/100)</f>
        <v/>
      </c>
      <c r="H372" s="3" t="str" cm="1">
        <f t="array" ref="H372">IF($B372="","",SUM(_xlfn._xlws.FILTER(OpenMeteoAPI[PrecipitationMM],(OpenMeteoAPI[LocationID]=$B372)*(INT(OpenMeteoAPI[ForecastDateTime])=$C372))))</f>
        <v/>
      </c>
      <c r="I372" s="3" t="str" cm="1">
        <f t="array" ref="I372">IF($B372="","",AVERAGE(_xlfn._xlws.FILTER(OpenMeteoAPI[WindSpeedKMH],(OpenMeteoAPI[LocationID]=$B372)*(INT(OpenMeteoAPI[ForecastDateTime])=$C372))))</f>
        <v/>
      </c>
      <c r="J372" t="str" cm="1">
        <f t="array" ref="J372">IF($B372="","",_xlfn.MODE.SNGL(_xlfn._xlws.FILTER(OpenMeteoAPI[WeatherCode],(OpenMeteoAPI[LocationID]=$B372)*(INT(OpenMeteoAPI[ForecastDateTime])=$C372))))</f>
        <v/>
      </c>
      <c r="K372" t="str" cm="1">
        <f t="array" ref="K372">IF($J372="","",_xlfn.IFS($J372=0,"Clear",$J372&lt;=3,"Partly Cloudy",OR($J372=45,$J372=48),"Fog",AND($J372&gt;=51,$J372&lt;=67),"Drizzle",AND($J372&gt;=71,$J372&lt;=77),"Snow",AND($J372&gt;=80,$J372&lt;=82),"Rain Showers",AND($J372&gt;=95,$J372&lt;=99),"Thunderstorm",TRUE,"Cloudy"))</f>
        <v/>
      </c>
      <c r="L372" t="str" cm="1">
        <f t="array" ref="L372">IF($J372="","",_xlfn.IFS($J372=0,_xlfn.UNICHAR(9728),$J372&lt;=3,_xlfn.UNICHAR(9729),OR($J372=45,$J372=48),"~",AND($J372&gt;=51,$J372&lt;=67),_xlfn.UNICHAR(9748),AND($J372&gt;=71,$J372&lt;=77),_xlfn.UNICHAR(10052),AND($J372&gt;=80,$J372&lt;=82),_xlfn.UNICHAR(9748),AND($J372&gt;=95,$J372&lt;=99),_xlfn.UNICHAR(9889),TRUE,_xlfn.UNICHAR(9729)))</f>
        <v/>
      </c>
    </row>
    <row r="373" spans="1:12">
      <c r="A373" t="str" cm="1">
        <f t="array" ref="A373">_xlfn.LET(_xlpm.ids,_xlfn._xlws.FILTER(Locations[LocationID],Locations[LocationID]&lt;&gt;""),_xlpm.days,_xlfn._xlws.SORT(_xlfn.UNIQUE(INT(OpenMeteoAPI[ForecastDateTime]))),_xlpm.n,ROWS($A$2:A373),IF(_xlpm.n&gt;ROWS(_xlpm.ids)*ROWS(_xlpm.days),"",_xlfn.XLOOKUP(INDEX(_xlpm.ids,INT((_xlpm.n-1)/ROWS(_xlpm.days))+1),Locations[LocationID],Locations[Display Location])))</f>
        <v/>
      </c>
      <c r="B373" t="str" cm="1">
        <f t="array" ref="B373">_xlfn.LET(_xlpm.ids,_xlfn._xlws.FILTER(Locations[LocationID],Locations[LocationID]&lt;&gt;""),_xlpm.days,_xlfn._xlws.SORT(_xlfn.UNIQUE(INT(OpenMeteoAPI[ForecastDateTime]))),_xlpm.n,ROWS($B$2:B373),IF(_xlpm.n&gt;ROWS(_xlpm.ids)*ROWS(_xlpm.days),"",INDEX(_xlpm.ids,INT((_xlpm.n-1)/ROWS(_xlpm.days))+1)))</f>
        <v/>
      </c>
      <c r="C373" s="10" t="str" cm="1">
        <f t="array" ref="C373">_xlfn.LET(_xlpm.days,_xlfn._xlws.SORT(_xlfn.UNIQUE(INT(OpenMeteoAPI[ForecastDateTime]))),_xlpm.n,ROWS($C$2:C373),IF($B373="","",INDEX(_xlpm.days,MOD(_xlpm.n-1,ROWS(_xlpm.days))+1)))</f>
        <v/>
      </c>
      <c r="D373" s="3" t="str" cm="1">
        <f t="array" ref="D373">IF($B373="","",MAX(_xlfn._xlws.FILTER(OpenMeteoAPI[TemperatureC],(OpenMeteoAPI[LocationID]=$B373)*(INT(OpenMeteoAPI[ForecastDateTime])=$C373))))</f>
        <v/>
      </c>
      <c r="E373" s="3" t="str" cm="1">
        <f t="array" ref="E373">IF($B373="","",MIN(_xlfn._xlws.FILTER(OpenMeteoAPI[TemperatureC],(OpenMeteoAPI[LocationID]=$B373)*(INT(OpenMeteoAPI[ForecastDateTime])=$C373))))</f>
        <v/>
      </c>
      <c r="F373" s="4" t="str" cm="1">
        <f t="array" ref="F373">IF($B373="","",AVERAGE(_xlfn._xlws.FILTER(OpenMeteoAPI[RelativeHumidityPct],(OpenMeteoAPI[LocationID]=$B373)*(INT(OpenMeteoAPI[ForecastDateTime])=$C373)))/100)</f>
        <v/>
      </c>
      <c r="G373" s="4" t="str" cm="1">
        <f t="array" ref="G373">IF($B373="","",MAX(_xlfn._xlws.FILTER(OpenMeteoAPI[PrecipitationProbabilityPct],(OpenMeteoAPI[LocationID]=$B373)*(INT(OpenMeteoAPI[ForecastDateTime])=$C373)))/100)</f>
        <v/>
      </c>
      <c r="H373" s="3" t="str" cm="1">
        <f t="array" ref="H373">IF($B373="","",SUM(_xlfn._xlws.FILTER(OpenMeteoAPI[PrecipitationMM],(OpenMeteoAPI[LocationID]=$B373)*(INT(OpenMeteoAPI[ForecastDateTime])=$C373))))</f>
        <v/>
      </c>
      <c r="I373" s="3" t="str" cm="1">
        <f t="array" ref="I373">IF($B373="","",AVERAGE(_xlfn._xlws.FILTER(OpenMeteoAPI[WindSpeedKMH],(OpenMeteoAPI[LocationID]=$B373)*(INT(OpenMeteoAPI[ForecastDateTime])=$C373))))</f>
        <v/>
      </c>
      <c r="J373" t="str" cm="1">
        <f t="array" ref="J373">IF($B373="","",_xlfn.MODE.SNGL(_xlfn._xlws.FILTER(OpenMeteoAPI[WeatherCode],(OpenMeteoAPI[LocationID]=$B373)*(INT(OpenMeteoAPI[ForecastDateTime])=$C373))))</f>
        <v/>
      </c>
      <c r="K373" t="str" cm="1">
        <f t="array" ref="K373">IF($J373="","",_xlfn.IFS($J373=0,"Clear",$J373&lt;=3,"Partly Cloudy",OR($J373=45,$J373=48),"Fog",AND($J373&gt;=51,$J373&lt;=67),"Drizzle",AND($J373&gt;=71,$J373&lt;=77),"Snow",AND($J373&gt;=80,$J373&lt;=82),"Rain Showers",AND($J373&gt;=95,$J373&lt;=99),"Thunderstorm",TRUE,"Cloudy"))</f>
        <v/>
      </c>
      <c r="L373" t="str" cm="1">
        <f t="array" ref="L373">IF($J373="","",_xlfn.IFS($J373=0,_xlfn.UNICHAR(9728),$J373&lt;=3,_xlfn.UNICHAR(9729),OR($J373=45,$J373=48),"~",AND($J373&gt;=51,$J373&lt;=67),_xlfn.UNICHAR(9748),AND($J373&gt;=71,$J373&lt;=77),_xlfn.UNICHAR(10052),AND($J373&gt;=80,$J373&lt;=82),_xlfn.UNICHAR(9748),AND($J373&gt;=95,$J373&lt;=99),_xlfn.UNICHAR(9889),TRUE,_xlfn.UNICHAR(9729)))</f>
        <v/>
      </c>
    </row>
    <row r="374" spans="1:12">
      <c r="A374" t="str" cm="1">
        <f t="array" ref="A374">_xlfn.LET(_xlpm.ids,_xlfn._xlws.FILTER(Locations[LocationID],Locations[LocationID]&lt;&gt;""),_xlpm.days,_xlfn._xlws.SORT(_xlfn.UNIQUE(INT(OpenMeteoAPI[ForecastDateTime]))),_xlpm.n,ROWS($A$2:A374),IF(_xlpm.n&gt;ROWS(_xlpm.ids)*ROWS(_xlpm.days),"",_xlfn.XLOOKUP(INDEX(_xlpm.ids,INT((_xlpm.n-1)/ROWS(_xlpm.days))+1),Locations[LocationID],Locations[Display Location])))</f>
        <v/>
      </c>
      <c r="B374" t="str" cm="1">
        <f t="array" ref="B374">_xlfn.LET(_xlpm.ids,_xlfn._xlws.FILTER(Locations[LocationID],Locations[LocationID]&lt;&gt;""),_xlpm.days,_xlfn._xlws.SORT(_xlfn.UNIQUE(INT(OpenMeteoAPI[ForecastDateTime]))),_xlpm.n,ROWS($B$2:B374),IF(_xlpm.n&gt;ROWS(_xlpm.ids)*ROWS(_xlpm.days),"",INDEX(_xlpm.ids,INT((_xlpm.n-1)/ROWS(_xlpm.days))+1)))</f>
        <v/>
      </c>
      <c r="C374" s="10" t="str" cm="1">
        <f t="array" ref="C374">_xlfn.LET(_xlpm.days,_xlfn._xlws.SORT(_xlfn.UNIQUE(INT(OpenMeteoAPI[ForecastDateTime]))),_xlpm.n,ROWS($C$2:C374),IF($B374="","",INDEX(_xlpm.days,MOD(_xlpm.n-1,ROWS(_xlpm.days))+1)))</f>
        <v/>
      </c>
      <c r="D374" s="3" t="str" cm="1">
        <f t="array" ref="D374">IF($B374="","",MAX(_xlfn._xlws.FILTER(OpenMeteoAPI[TemperatureC],(OpenMeteoAPI[LocationID]=$B374)*(INT(OpenMeteoAPI[ForecastDateTime])=$C374))))</f>
        <v/>
      </c>
      <c r="E374" s="3" t="str" cm="1">
        <f t="array" ref="E374">IF($B374="","",MIN(_xlfn._xlws.FILTER(OpenMeteoAPI[TemperatureC],(OpenMeteoAPI[LocationID]=$B374)*(INT(OpenMeteoAPI[ForecastDateTime])=$C374))))</f>
        <v/>
      </c>
      <c r="F374" s="4" t="str" cm="1">
        <f t="array" ref="F374">IF($B374="","",AVERAGE(_xlfn._xlws.FILTER(OpenMeteoAPI[RelativeHumidityPct],(OpenMeteoAPI[LocationID]=$B374)*(INT(OpenMeteoAPI[ForecastDateTime])=$C374)))/100)</f>
        <v/>
      </c>
      <c r="G374" s="4" t="str" cm="1">
        <f t="array" ref="G374">IF($B374="","",MAX(_xlfn._xlws.FILTER(OpenMeteoAPI[PrecipitationProbabilityPct],(OpenMeteoAPI[LocationID]=$B374)*(INT(OpenMeteoAPI[ForecastDateTime])=$C374)))/100)</f>
        <v/>
      </c>
      <c r="H374" s="3" t="str" cm="1">
        <f t="array" ref="H374">IF($B374="","",SUM(_xlfn._xlws.FILTER(OpenMeteoAPI[PrecipitationMM],(OpenMeteoAPI[LocationID]=$B374)*(INT(OpenMeteoAPI[ForecastDateTime])=$C374))))</f>
        <v/>
      </c>
      <c r="I374" s="3" t="str" cm="1">
        <f t="array" ref="I374">IF($B374="","",AVERAGE(_xlfn._xlws.FILTER(OpenMeteoAPI[WindSpeedKMH],(OpenMeteoAPI[LocationID]=$B374)*(INT(OpenMeteoAPI[ForecastDateTime])=$C374))))</f>
        <v/>
      </c>
      <c r="J374" t="str" cm="1">
        <f t="array" ref="J374">IF($B374="","",_xlfn.MODE.SNGL(_xlfn._xlws.FILTER(OpenMeteoAPI[WeatherCode],(OpenMeteoAPI[LocationID]=$B374)*(INT(OpenMeteoAPI[ForecastDateTime])=$C374))))</f>
        <v/>
      </c>
      <c r="K374" t="str" cm="1">
        <f t="array" ref="K374">IF($J374="","",_xlfn.IFS($J374=0,"Clear",$J374&lt;=3,"Partly Cloudy",OR($J374=45,$J374=48),"Fog",AND($J374&gt;=51,$J374&lt;=67),"Drizzle",AND($J374&gt;=71,$J374&lt;=77),"Snow",AND($J374&gt;=80,$J374&lt;=82),"Rain Showers",AND($J374&gt;=95,$J374&lt;=99),"Thunderstorm",TRUE,"Cloudy"))</f>
        <v/>
      </c>
      <c r="L374" t="str" cm="1">
        <f t="array" ref="L374">IF($J374="","",_xlfn.IFS($J374=0,_xlfn.UNICHAR(9728),$J374&lt;=3,_xlfn.UNICHAR(9729),OR($J374=45,$J374=48),"~",AND($J374&gt;=51,$J374&lt;=67),_xlfn.UNICHAR(9748),AND($J374&gt;=71,$J374&lt;=77),_xlfn.UNICHAR(10052),AND($J374&gt;=80,$J374&lt;=82),_xlfn.UNICHAR(9748),AND($J374&gt;=95,$J374&lt;=99),_xlfn.UNICHAR(9889),TRUE,_xlfn.UNICHAR(9729)))</f>
        <v/>
      </c>
    </row>
    <row r="375" spans="1:12">
      <c r="A375" t="str" cm="1">
        <f t="array" ref="A375">_xlfn.LET(_xlpm.ids,_xlfn._xlws.FILTER(Locations[LocationID],Locations[LocationID]&lt;&gt;""),_xlpm.days,_xlfn._xlws.SORT(_xlfn.UNIQUE(INT(OpenMeteoAPI[ForecastDateTime]))),_xlpm.n,ROWS($A$2:A375),IF(_xlpm.n&gt;ROWS(_xlpm.ids)*ROWS(_xlpm.days),"",_xlfn.XLOOKUP(INDEX(_xlpm.ids,INT((_xlpm.n-1)/ROWS(_xlpm.days))+1),Locations[LocationID],Locations[Display Location])))</f>
        <v/>
      </c>
      <c r="B375" t="str" cm="1">
        <f t="array" ref="B375">_xlfn.LET(_xlpm.ids,_xlfn._xlws.FILTER(Locations[LocationID],Locations[LocationID]&lt;&gt;""),_xlpm.days,_xlfn._xlws.SORT(_xlfn.UNIQUE(INT(OpenMeteoAPI[ForecastDateTime]))),_xlpm.n,ROWS($B$2:B375),IF(_xlpm.n&gt;ROWS(_xlpm.ids)*ROWS(_xlpm.days),"",INDEX(_xlpm.ids,INT((_xlpm.n-1)/ROWS(_xlpm.days))+1)))</f>
        <v/>
      </c>
      <c r="C375" s="10" t="str" cm="1">
        <f t="array" ref="C375">_xlfn.LET(_xlpm.days,_xlfn._xlws.SORT(_xlfn.UNIQUE(INT(OpenMeteoAPI[ForecastDateTime]))),_xlpm.n,ROWS($C$2:C375),IF($B375="","",INDEX(_xlpm.days,MOD(_xlpm.n-1,ROWS(_xlpm.days))+1)))</f>
        <v/>
      </c>
      <c r="D375" s="3" t="str" cm="1">
        <f t="array" ref="D375">IF($B375="","",MAX(_xlfn._xlws.FILTER(OpenMeteoAPI[TemperatureC],(OpenMeteoAPI[LocationID]=$B375)*(INT(OpenMeteoAPI[ForecastDateTime])=$C375))))</f>
        <v/>
      </c>
      <c r="E375" s="3" t="str" cm="1">
        <f t="array" ref="E375">IF($B375="","",MIN(_xlfn._xlws.FILTER(OpenMeteoAPI[TemperatureC],(OpenMeteoAPI[LocationID]=$B375)*(INT(OpenMeteoAPI[ForecastDateTime])=$C375))))</f>
        <v/>
      </c>
      <c r="F375" s="4" t="str" cm="1">
        <f t="array" ref="F375">IF($B375="","",AVERAGE(_xlfn._xlws.FILTER(OpenMeteoAPI[RelativeHumidityPct],(OpenMeteoAPI[LocationID]=$B375)*(INT(OpenMeteoAPI[ForecastDateTime])=$C375)))/100)</f>
        <v/>
      </c>
      <c r="G375" s="4" t="str" cm="1">
        <f t="array" ref="G375">IF($B375="","",MAX(_xlfn._xlws.FILTER(OpenMeteoAPI[PrecipitationProbabilityPct],(OpenMeteoAPI[LocationID]=$B375)*(INT(OpenMeteoAPI[ForecastDateTime])=$C375)))/100)</f>
        <v/>
      </c>
      <c r="H375" s="3" t="str" cm="1">
        <f t="array" ref="H375">IF($B375="","",SUM(_xlfn._xlws.FILTER(OpenMeteoAPI[PrecipitationMM],(OpenMeteoAPI[LocationID]=$B375)*(INT(OpenMeteoAPI[ForecastDateTime])=$C375))))</f>
        <v/>
      </c>
      <c r="I375" s="3" t="str" cm="1">
        <f t="array" ref="I375">IF($B375="","",AVERAGE(_xlfn._xlws.FILTER(OpenMeteoAPI[WindSpeedKMH],(OpenMeteoAPI[LocationID]=$B375)*(INT(OpenMeteoAPI[ForecastDateTime])=$C375))))</f>
        <v/>
      </c>
      <c r="J375" t="str" cm="1">
        <f t="array" ref="J375">IF($B375="","",_xlfn.MODE.SNGL(_xlfn._xlws.FILTER(OpenMeteoAPI[WeatherCode],(OpenMeteoAPI[LocationID]=$B375)*(INT(OpenMeteoAPI[ForecastDateTime])=$C375))))</f>
        <v/>
      </c>
      <c r="K375" t="str" cm="1">
        <f t="array" ref="K375">IF($J375="","",_xlfn.IFS($J375=0,"Clear",$J375&lt;=3,"Partly Cloudy",OR($J375=45,$J375=48),"Fog",AND($J375&gt;=51,$J375&lt;=67),"Drizzle",AND($J375&gt;=71,$J375&lt;=77),"Snow",AND($J375&gt;=80,$J375&lt;=82),"Rain Showers",AND($J375&gt;=95,$J375&lt;=99),"Thunderstorm",TRUE,"Cloudy"))</f>
        <v/>
      </c>
      <c r="L375" t="str" cm="1">
        <f t="array" ref="L375">IF($J375="","",_xlfn.IFS($J375=0,_xlfn.UNICHAR(9728),$J375&lt;=3,_xlfn.UNICHAR(9729),OR($J375=45,$J375=48),"~",AND($J375&gt;=51,$J375&lt;=67),_xlfn.UNICHAR(9748),AND($J375&gt;=71,$J375&lt;=77),_xlfn.UNICHAR(10052),AND($J375&gt;=80,$J375&lt;=82),_xlfn.UNICHAR(9748),AND($J375&gt;=95,$J375&lt;=99),_xlfn.UNICHAR(9889),TRUE,_xlfn.UNICHAR(9729)))</f>
        <v/>
      </c>
    </row>
    <row r="376" spans="1:12">
      <c r="A376" t="str" cm="1">
        <f t="array" ref="A376">_xlfn.LET(_xlpm.ids,_xlfn._xlws.FILTER(Locations[LocationID],Locations[LocationID]&lt;&gt;""),_xlpm.days,_xlfn._xlws.SORT(_xlfn.UNIQUE(INT(OpenMeteoAPI[ForecastDateTime]))),_xlpm.n,ROWS($A$2:A376),IF(_xlpm.n&gt;ROWS(_xlpm.ids)*ROWS(_xlpm.days),"",_xlfn.XLOOKUP(INDEX(_xlpm.ids,INT((_xlpm.n-1)/ROWS(_xlpm.days))+1),Locations[LocationID],Locations[Display Location])))</f>
        <v/>
      </c>
      <c r="B376" t="str" cm="1">
        <f t="array" ref="B376">_xlfn.LET(_xlpm.ids,_xlfn._xlws.FILTER(Locations[LocationID],Locations[LocationID]&lt;&gt;""),_xlpm.days,_xlfn._xlws.SORT(_xlfn.UNIQUE(INT(OpenMeteoAPI[ForecastDateTime]))),_xlpm.n,ROWS($B$2:B376),IF(_xlpm.n&gt;ROWS(_xlpm.ids)*ROWS(_xlpm.days),"",INDEX(_xlpm.ids,INT((_xlpm.n-1)/ROWS(_xlpm.days))+1)))</f>
        <v/>
      </c>
      <c r="C376" s="10" t="str" cm="1">
        <f t="array" ref="C376">_xlfn.LET(_xlpm.days,_xlfn._xlws.SORT(_xlfn.UNIQUE(INT(OpenMeteoAPI[ForecastDateTime]))),_xlpm.n,ROWS($C$2:C376),IF($B376="","",INDEX(_xlpm.days,MOD(_xlpm.n-1,ROWS(_xlpm.days))+1)))</f>
        <v/>
      </c>
      <c r="D376" s="3" t="str" cm="1">
        <f t="array" ref="D376">IF($B376="","",MAX(_xlfn._xlws.FILTER(OpenMeteoAPI[TemperatureC],(OpenMeteoAPI[LocationID]=$B376)*(INT(OpenMeteoAPI[ForecastDateTime])=$C376))))</f>
        <v/>
      </c>
      <c r="E376" s="3" t="str" cm="1">
        <f t="array" ref="E376">IF($B376="","",MIN(_xlfn._xlws.FILTER(OpenMeteoAPI[TemperatureC],(OpenMeteoAPI[LocationID]=$B376)*(INT(OpenMeteoAPI[ForecastDateTime])=$C376))))</f>
        <v/>
      </c>
      <c r="F376" s="4" t="str" cm="1">
        <f t="array" ref="F376">IF($B376="","",AVERAGE(_xlfn._xlws.FILTER(OpenMeteoAPI[RelativeHumidityPct],(OpenMeteoAPI[LocationID]=$B376)*(INT(OpenMeteoAPI[ForecastDateTime])=$C376)))/100)</f>
        <v/>
      </c>
      <c r="G376" s="4" t="str" cm="1">
        <f t="array" ref="G376">IF($B376="","",MAX(_xlfn._xlws.FILTER(OpenMeteoAPI[PrecipitationProbabilityPct],(OpenMeteoAPI[LocationID]=$B376)*(INT(OpenMeteoAPI[ForecastDateTime])=$C376)))/100)</f>
        <v/>
      </c>
      <c r="H376" s="3" t="str" cm="1">
        <f t="array" ref="H376">IF($B376="","",SUM(_xlfn._xlws.FILTER(OpenMeteoAPI[PrecipitationMM],(OpenMeteoAPI[LocationID]=$B376)*(INT(OpenMeteoAPI[ForecastDateTime])=$C376))))</f>
        <v/>
      </c>
      <c r="I376" s="3" t="str" cm="1">
        <f t="array" ref="I376">IF($B376="","",AVERAGE(_xlfn._xlws.FILTER(OpenMeteoAPI[WindSpeedKMH],(OpenMeteoAPI[LocationID]=$B376)*(INT(OpenMeteoAPI[ForecastDateTime])=$C376))))</f>
        <v/>
      </c>
      <c r="J376" t="str" cm="1">
        <f t="array" ref="J376">IF($B376="","",_xlfn.MODE.SNGL(_xlfn._xlws.FILTER(OpenMeteoAPI[WeatherCode],(OpenMeteoAPI[LocationID]=$B376)*(INT(OpenMeteoAPI[ForecastDateTime])=$C376))))</f>
        <v/>
      </c>
      <c r="K376" t="str" cm="1">
        <f t="array" ref="K376">IF($J376="","",_xlfn.IFS($J376=0,"Clear",$J376&lt;=3,"Partly Cloudy",OR($J376=45,$J376=48),"Fog",AND($J376&gt;=51,$J376&lt;=67),"Drizzle",AND($J376&gt;=71,$J376&lt;=77),"Snow",AND($J376&gt;=80,$J376&lt;=82),"Rain Showers",AND($J376&gt;=95,$J376&lt;=99),"Thunderstorm",TRUE,"Cloudy"))</f>
        <v/>
      </c>
      <c r="L376" t="str" cm="1">
        <f t="array" ref="L376">IF($J376="","",_xlfn.IFS($J376=0,_xlfn.UNICHAR(9728),$J376&lt;=3,_xlfn.UNICHAR(9729),OR($J376=45,$J376=48),"~",AND($J376&gt;=51,$J376&lt;=67),_xlfn.UNICHAR(9748),AND($J376&gt;=71,$J376&lt;=77),_xlfn.UNICHAR(10052),AND($J376&gt;=80,$J376&lt;=82),_xlfn.UNICHAR(9748),AND($J376&gt;=95,$J376&lt;=99),_xlfn.UNICHAR(9889),TRUE,_xlfn.UNICHAR(9729)))</f>
        <v/>
      </c>
    </row>
    <row r="377" spans="1:12">
      <c r="A377" t="str" cm="1">
        <f t="array" ref="A377">_xlfn.LET(_xlpm.ids,_xlfn._xlws.FILTER(Locations[LocationID],Locations[LocationID]&lt;&gt;""),_xlpm.days,_xlfn._xlws.SORT(_xlfn.UNIQUE(INT(OpenMeteoAPI[ForecastDateTime]))),_xlpm.n,ROWS($A$2:A377),IF(_xlpm.n&gt;ROWS(_xlpm.ids)*ROWS(_xlpm.days),"",_xlfn.XLOOKUP(INDEX(_xlpm.ids,INT((_xlpm.n-1)/ROWS(_xlpm.days))+1),Locations[LocationID],Locations[Display Location])))</f>
        <v/>
      </c>
      <c r="B377" t="str" cm="1">
        <f t="array" ref="B377">_xlfn.LET(_xlpm.ids,_xlfn._xlws.FILTER(Locations[LocationID],Locations[LocationID]&lt;&gt;""),_xlpm.days,_xlfn._xlws.SORT(_xlfn.UNIQUE(INT(OpenMeteoAPI[ForecastDateTime]))),_xlpm.n,ROWS($B$2:B377),IF(_xlpm.n&gt;ROWS(_xlpm.ids)*ROWS(_xlpm.days),"",INDEX(_xlpm.ids,INT((_xlpm.n-1)/ROWS(_xlpm.days))+1)))</f>
        <v/>
      </c>
      <c r="C377" s="10" t="str" cm="1">
        <f t="array" ref="C377">_xlfn.LET(_xlpm.days,_xlfn._xlws.SORT(_xlfn.UNIQUE(INT(OpenMeteoAPI[ForecastDateTime]))),_xlpm.n,ROWS($C$2:C377),IF($B377="","",INDEX(_xlpm.days,MOD(_xlpm.n-1,ROWS(_xlpm.days))+1)))</f>
        <v/>
      </c>
      <c r="D377" s="3" t="str" cm="1">
        <f t="array" ref="D377">IF($B377="","",MAX(_xlfn._xlws.FILTER(OpenMeteoAPI[TemperatureC],(OpenMeteoAPI[LocationID]=$B377)*(INT(OpenMeteoAPI[ForecastDateTime])=$C377))))</f>
        <v/>
      </c>
      <c r="E377" s="3" t="str" cm="1">
        <f t="array" ref="E377">IF($B377="","",MIN(_xlfn._xlws.FILTER(OpenMeteoAPI[TemperatureC],(OpenMeteoAPI[LocationID]=$B377)*(INT(OpenMeteoAPI[ForecastDateTime])=$C377))))</f>
        <v/>
      </c>
      <c r="F377" s="4" t="str" cm="1">
        <f t="array" ref="F377">IF($B377="","",AVERAGE(_xlfn._xlws.FILTER(OpenMeteoAPI[RelativeHumidityPct],(OpenMeteoAPI[LocationID]=$B377)*(INT(OpenMeteoAPI[ForecastDateTime])=$C377)))/100)</f>
        <v/>
      </c>
      <c r="G377" s="4" t="str" cm="1">
        <f t="array" ref="G377">IF($B377="","",MAX(_xlfn._xlws.FILTER(OpenMeteoAPI[PrecipitationProbabilityPct],(OpenMeteoAPI[LocationID]=$B377)*(INT(OpenMeteoAPI[ForecastDateTime])=$C377)))/100)</f>
        <v/>
      </c>
      <c r="H377" s="3" t="str" cm="1">
        <f t="array" ref="H377">IF($B377="","",SUM(_xlfn._xlws.FILTER(OpenMeteoAPI[PrecipitationMM],(OpenMeteoAPI[LocationID]=$B377)*(INT(OpenMeteoAPI[ForecastDateTime])=$C377))))</f>
        <v/>
      </c>
      <c r="I377" s="3" t="str" cm="1">
        <f t="array" ref="I377">IF($B377="","",AVERAGE(_xlfn._xlws.FILTER(OpenMeteoAPI[WindSpeedKMH],(OpenMeteoAPI[LocationID]=$B377)*(INT(OpenMeteoAPI[ForecastDateTime])=$C377))))</f>
        <v/>
      </c>
      <c r="J377" t="str" cm="1">
        <f t="array" ref="J377">IF($B377="","",_xlfn.MODE.SNGL(_xlfn._xlws.FILTER(OpenMeteoAPI[WeatherCode],(OpenMeteoAPI[LocationID]=$B377)*(INT(OpenMeteoAPI[ForecastDateTime])=$C377))))</f>
        <v/>
      </c>
      <c r="K377" t="str" cm="1">
        <f t="array" ref="K377">IF($J377="","",_xlfn.IFS($J377=0,"Clear",$J377&lt;=3,"Partly Cloudy",OR($J377=45,$J377=48),"Fog",AND($J377&gt;=51,$J377&lt;=67),"Drizzle",AND($J377&gt;=71,$J377&lt;=77),"Snow",AND($J377&gt;=80,$J377&lt;=82),"Rain Showers",AND($J377&gt;=95,$J377&lt;=99),"Thunderstorm",TRUE,"Cloudy"))</f>
        <v/>
      </c>
      <c r="L377" t="str" cm="1">
        <f t="array" ref="L377">IF($J377="","",_xlfn.IFS($J377=0,_xlfn.UNICHAR(9728),$J377&lt;=3,_xlfn.UNICHAR(9729),OR($J377=45,$J377=48),"~",AND($J377&gt;=51,$J377&lt;=67),_xlfn.UNICHAR(9748),AND($J377&gt;=71,$J377&lt;=77),_xlfn.UNICHAR(10052),AND($J377&gt;=80,$J377&lt;=82),_xlfn.UNICHAR(9748),AND($J377&gt;=95,$J377&lt;=99),_xlfn.UNICHAR(9889),TRUE,_xlfn.UNICHAR(9729)))</f>
        <v/>
      </c>
    </row>
    <row r="378" spans="1:12">
      <c r="A378" t="str" cm="1">
        <f t="array" ref="A378">_xlfn.LET(_xlpm.ids,_xlfn._xlws.FILTER(Locations[LocationID],Locations[LocationID]&lt;&gt;""),_xlpm.days,_xlfn._xlws.SORT(_xlfn.UNIQUE(INT(OpenMeteoAPI[ForecastDateTime]))),_xlpm.n,ROWS($A$2:A378),IF(_xlpm.n&gt;ROWS(_xlpm.ids)*ROWS(_xlpm.days),"",_xlfn.XLOOKUP(INDEX(_xlpm.ids,INT((_xlpm.n-1)/ROWS(_xlpm.days))+1),Locations[LocationID],Locations[Display Location])))</f>
        <v/>
      </c>
      <c r="B378" t="str" cm="1">
        <f t="array" ref="B378">_xlfn.LET(_xlpm.ids,_xlfn._xlws.FILTER(Locations[LocationID],Locations[LocationID]&lt;&gt;""),_xlpm.days,_xlfn._xlws.SORT(_xlfn.UNIQUE(INT(OpenMeteoAPI[ForecastDateTime]))),_xlpm.n,ROWS($B$2:B378),IF(_xlpm.n&gt;ROWS(_xlpm.ids)*ROWS(_xlpm.days),"",INDEX(_xlpm.ids,INT((_xlpm.n-1)/ROWS(_xlpm.days))+1)))</f>
        <v/>
      </c>
      <c r="C378" s="10" t="str" cm="1">
        <f t="array" ref="C378">_xlfn.LET(_xlpm.days,_xlfn._xlws.SORT(_xlfn.UNIQUE(INT(OpenMeteoAPI[ForecastDateTime]))),_xlpm.n,ROWS($C$2:C378),IF($B378="","",INDEX(_xlpm.days,MOD(_xlpm.n-1,ROWS(_xlpm.days))+1)))</f>
        <v/>
      </c>
      <c r="D378" s="3" t="str" cm="1">
        <f t="array" ref="D378">IF($B378="","",MAX(_xlfn._xlws.FILTER(OpenMeteoAPI[TemperatureC],(OpenMeteoAPI[LocationID]=$B378)*(INT(OpenMeteoAPI[ForecastDateTime])=$C378))))</f>
        <v/>
      </c>
      <c r="E378" s="3" t="str" cm="1">
        <f t="array" ref="E378">IF($B378="","",MIN(_xlfn._xlws.FILTER(OpenMeteoAPI[TemperatureC],(OpenMeteoAPI[LocationID]=$B378)*(INT(OpenMeteoAPI[ForecastDateTime])=$C378))))</f>
        <v/>
      </c>
      <c r="F378" s="4" t="str" cm="1">
        <f t="array" ref="F378">IF($B378="","",AVERAGE(_xlfn._xlws.FILTER(OpenMeteoAPI[RelativeHumidityPct],(OpenMeteoAPI[LocationID]=$B378)*(INT(OpenMeteoAPI[ForecastDateTime])=$C378)))/100)</f>
        <v/>
      </c>
      <c r="G378" s="4" t="str" cm="1">
        <f t="array" ref="G378">IF($B378="","",MAX(_xlfn._xlws.FILTER(OpenMeteoAPI[PrecipitationProbabilityPct],(OpenMeteoAPI[LocationID]=$B378)*(INT(OpenMeteoAPI[ForecastDateTime])=$C378)))/100)</f>
        <v/>
      </c>
      <c r="H378" s="3" t="str" cm="1">
        <f t="array" ref="H378">IF($B378="","",SUM(_xlfn._xlws.FILTER(OpenMeteoAPI[PrecipitationMM],(OpenMeteoAPI[LocationID]=$B378)*(INT(OpenMeteoAPI[ForecastDateTime])=$C378))))</f>
        <v/>
      </c>
      <c r="I378" s="3" t="str" cm="1">
        <f t="array" ref="I378">IF($B378="","",AVERAGE(_xlfn._xlws.FILTER(OpenMeteoAPI[WindSpeedKMH],(OpenMeteoAPI[LocationID]=$B378)*(INT(OpenMeteoAPI[ForecastDateTime])=$C378))))</f>
        <v/>
      </c>
      <c r="J378" t="str" cm="1">
        <f t="array" ref="J378">IF($B378="","",_xlfn.MODE.SNGL(_xlfn._xlws.FILTER(OpenMeteoAPI[WeatherCode],(OpenMeteoAPI[LocationID]=$B378)*(INT(OpenMeteoAPI[ForecastDateTime])=$C378))))</f>
        <v/>
      </c>
      <c r="K378" t="str" cm="1">
        <f t="array" ref="K378">IF($J378="","",_xlfn.IFS($J378=0,"Clear",$J378&lt;=3,"Partly Cloudy",OR($J378=45,$J378=48),"Fog",AND($J378&gt;=51,$J378&lt;=67),"Drizzle",AND($J378&gt;=71,$J378&lt;=77),"Snow",AND($J378&gt;=80,$J378&lt;=82),"Rain Showers",AND($J378&gt;=95,$J378&lt;=99),"Thunderstorm",TRUE,"Cloudy"))</f>
        <v/>
      </c>
      <c r="L378" t="str" cm="1">
        <f t="array" ref="L378">IF($J378="","",_xlfn.IFS($J378=0,_xlfn.UNICHAR(9728),$J378&lt;=3,_xlfn.UNICHAR(9729),OR($J378=45,$J378=48),"~",AND($J378&gt;=51,$J378&lt;=67),_xlfn.UNICHAR(9748),AND($J378&gt;=71,$J378&lt;=77),_xlfn.UNICHAR(10052),AND($J378&gt;=80,$J378&lt;=82),_xlfn.UNICHAR(9748),AND($J378&gt;=95,$J378&lt;=99),_xlfn.UNICHAR(9889),TRUE,_xlfn.UNICHAR(9729)))</f>
        <v/>
      </c>
    </row>
    <row r="379" spans="1:12">
      <c r="A379" t="str" cm="1">
        <f t="array" ref="A379">_xlfn.LET(_xlpm.ids,_xlfn._xlws.FILTER(Locations[LocationID],Locations[LocationID]&lt;&gt;""),_xlpm.days,_xlfn._xlws.SORT(_xlfn.UNIQUE(INT(OpenMeteoAPI[ForecastDateTime]))),_xlpm.n,ROWS($A$2:A379),IF(_xlpm.n&gt;ROWS(_xlpm.ids)*ROWS(_xlpm.days),"",_xlfn.XLOOKUP(INDEX(_xlpm.ids,INT((_xlpm.n-1)/ROWS(_xlpm.days))+1),Locations[LocationID],Locations[Display Location])))</f>
        <v/>
      </c>
      <c r="B379" t="str" cm="1">
        <f t="array" ref="B379">_xlfn.LET(_xlpm.ids,_xlfn._xlws.FILTER(Locations[LocationID],Locations[LocationID]&lt;&gt;""),_xlpm.days,_xlfn._xlws.SORT(_xlfn.UNIQUE(INT(OpenMeteoAPI[ForecastDateTime]))),_xlpm.n,ROWS($B$2:B379),IF(_xlpm.n&gt;ROWS(_xlpm.ids)*ROWS(_xlpm.days),"",INDEX(_xlpm.ids,INT((_xlpm.n-1)/ROWS(_xlpm.days))+1)))</f>
        <v/>
      </c>
      <c r="C379" s="10" t="str" cm="1">
        <f t="array" ref="C379">_xlfn.LET(_xlpm.days,_xlfn._xlws.SORT(_xlfn.UNIQUE(INT(OpenMeteoAPI[ForecastDateTime]))),_xlpm.n,ROWS($C$2:C379),IF($B379="","",INDEX(_xlpm.days,MOD(_xlpm.n-1,ROWS(_xlpm.days))+1)))</f>
        <v/>
      </c>
      <c r="D379" s="3" t="str" cm="1">
        <f t="array" ref="D379">IF($B379="","",MAX(_xlfn._xlws.FILTER(OpenMeteoAPI[TemperatureC],(OpenMeteoAPI[LocationID]=$B379)*(INT(OpenMeteoAPI[ForecastDateTime])=$C379))))</f>
        <v/>
      </c>
      <c r="E379" s="3" t="str" cm="1">
        <f t="array" ref="E379">IF($B379="","",MIN(_xlfn._xlws.FILTER(OpenMeteoAPI[TemperatureC],(OpenMeteoAPI[LocationID]=$B379)*(INT(OpenMeteoAPI[ForecastDateTime])=$C379))))</f>
        <v/>
      </c>
      <c r="F379" s="4" t="str" cm="1">
        <f t="array" ref="F379">IF($B379="","",AVERAGE(_xlfn._xlws.FILTER(OpenMeteoAPI[RelativeHumidityPct],(OpenMeteoAPI[LocationID]=$B379)*(INT(OpenMeteoAPI[ForecastDateTime])=$C379)))/100)</f>
        <v/>
      </c>
      <c r="G379" s="4" t="str" cm="1">
        <f t="array" ref="G379">IF($B379="","",MAX(_xlfn._xlws.FILTER(OpenMeteoAPI[PrecipitationProbabilityPct],(OpenMeteoAPI[LocationID]=$B379)*(INT(OpenMeteoAPI[ForecastDateTime])=$C379)))/100)</f>
        <v/>
      </c>
      <c r="H379" s="3" t="str" cm="1">
        <f t="array" ref="H379">IF($B379="","",SUM(_xlfn._xlws.FILTER(OpenMeteoAPI[PrecipitationMM],(OpenMeteoAPI[LocationID]=$B379)*(INT(OpenMeteoAPI[ForecastDateTime])=$C379))))</f>
        <v/>
      </c>
      <c r="I379" s="3" t="str" cm="1">
        <f t="array" ref="I379">IF($B379="","",AVERAGE(_xlfn._xlws.FILTER(OpenMeteoAPI[WindSpeedKMH],(OpenMeteoAPI[LocationID]=$B379)*(INT(OpenMeteoAPI[ForecastDateTime])=$C379))))</f>
        <v/>
      </c>
      <c r="J379" t="str" cm="1">
        <f t="array" ref="J379">IF($B379="","",_xlfn.MODE.SNGL(_xlfn._xlws.FILTER(OpenMeteoAPI[WeatherCode],(OpenMeteoAPI[LocationID]=$B379)*(INT(OpenMeteoAPI[ForecastDateTime])=$C379))))</f>
        <v/>
      </c>
      <c r="K379" t="str" cm="1">
        <f t="array" ref="K379">IF($J379="","",_xlfn.IFS($J379=0,"Clear",$J379&lt;=3,"Partly Cloudy",OR($J379=45,$J379=48),"Fog",AND($J379&gt;=51,$J379&lt;=67),"Drizzle",AND($J379&gt;=71,$J379&lt;=77),"Snow",AND($J379&gt;=80,$J379&lt;=82),"Rain Showers",AND($J379&gt;=95,$J379&lt;=99),"Thunderstorm",TRUE,"Cloudy"))</f>
        <v/>
      </c>
      <c r="L379" t="str" cm="1">
        <f t="array" ref="L379">IF($J379="","",_xlfn.IFS($J379=0,_xlfn.UNICHAR(9728),$J379&lt;=3,_xlfn.UNICHAR(9729),OR($J379=45,$J379=48),"~",AND($J379&gt;=51,$J379&lt;=67),_xlfn.UNICHAR(9748),AND($J379&gt;=71,$J379&lt;=77),_xlfn.UNICHAR(10052),AND($J379&gt;=80,$J379&lt;=82),_xlfn.UNICHAR(9748),AND($J379&gt;=95,$J379&lt;=99),_xlfn.UNICHAR(9889),TRUE,_xlfn.UNICHAR(9729)))</f>
        <v/>
      </c>
    </row>
    <row r="380" spans="1:12">
      <c r="A380" t="str" cm="1">
        <f t="array" ref="A380">_xlfn.LET(_xlpm.ids,_xlfn._xlws.FILTER(Locations[LocationID],Locations[LocationID]&lt;&gt;""),_xlpm.days,_xlfn._xlws.SORT(_xlfn.UNIQUE(INT(OpenMeteoAPI[ForecastDateTime]))),_xlpm.n,ROWS($A$2:A380),IF(_xlpm.n&gt;ROWS(_xlpm.ids)*ROWS(_xlpm.days),"",_xlfn.XLOOKUP(INDEX(_xlpm.ids,INT((_xlpm.n-1)/ROWS(_xlpm.days))+1),Locations[LocationID],Locations[Display Location])))</f>
        <v/>
      </c>
      <c r="B380" t="str" cm="1">
        <f t="array" ref="B380">_xlfn.LET(_xlpm.ids,_xlfn._xlws.FILTER(Locations[LocationID],Locations[LocationID]&lt;&gt;""),_xlpm.days,_xlfn._xlws.SORT(_xlfn.UNIQUE(INT(OpenMeteoAPI[ForecastDateTime]))),_xlpm.n,ROWS($B$2:B380),IF(_xlpm.n&gt;ROWS(_xlpm.ids)*ROWS(_xlpm.days),"",INDEX(_xlpm.ids,INT((_xlpm.n-1)/ROWS(_xlpm.days))+1)))</f>
        <v/>
      </c>
      <c r="C380" s="10" t="str" cm="1">
        <f t="array" ref="C380">_xlfn.LET(_xlpm.days,_xlfn._xlws.SORT(_xlfn.UNIQUE(INT(OpenMeteoAPI[ForecastDateTime]))),_xlpm.n,ROWS($C$2:C380),IF($B380="","",INDEX(_xlpm.days,MOD(_xlpm.n-1,ROWS(_xlpm.days))+1)))</f>
        <v/>
      </c>
      <c r="D380" s="3" t="str" cm="1">
        <f t="array" ref="D380">IF($B380="","",MAX(_xlfn._xlws.FILTER(OpenMeteoAPI[TemperatureC],(OpenMeteoAPI[LocationID]=$B380)*(INT(OpenMeteoAPI[ForecastDateTime])=$C380))))</f>
        <v/>
      </c>
      <c r="E380" s="3" t="str" cm="1">
        <f t="array" ref="E380">IF($B380="","",MIN(_xlfn._xlws.FILTER(OpenMeteoAPI[TemperatureC],(OpenMeteoAPI[LocationID]=$B380)*(INT(OpenMeteoAPI[ForecastDateTime])=$C380))))</f>
        <v/>
      </c>
      <c r="F380" s="4" t="str" cm="1">
        <f t="array" ref="F380">IF($B380="","",AVERAGE(_xlfn._xlws.FILTER(OpenMeteoAPI[RelativeHumidityPct],(OpenMeteoAPI[LocationID]=$B380)*(INT(OpenMeteoAPI[ForecastDateTime])=$C380)))/100)</f>
        <v/>
      </c>
      <c r="G380" s="4" t="str" cm="1">
        <f t="array" ref="G380">IF($B380="","",MAX(_xlfn._xlws.FILTER(OpenMeteoAPI[PrecipitationProbabilityPct],(OpenMeteoAPI[LocationID]=$B380)*(INT(OpenMeteoAPI[ForecastDateTime])=$C380)))/100)</f>
        <v/>
      </c>
      <c r="H380" s="3" t="str" cm="1">
        <f t="array" ref="H380">IF($B380="","",SUM(_xlfn._xlws.FILTER(OpenMeteoAPI[PrecipitationMM],(OpenMeteoAPI[LocationID]=$B380)*(INT(OpenMeteoAPI[ForecastDateTime])=$C380))))</f>
        <v/>
      </c>
      <c r="I380" s="3" t="str" cm="1">
        <f t="array" ref="I380">IF($B380="","",AVERAGE(_xlfn._xlws.FILTER(OpenMeteoAPI[WindSpeedKMH],(OpenMeteoAPI[LocationID]=$B380)*(INT(OpenMeteoAPI[ForecastDateTime])=$C380))))</f>
        <v/>
      </c>
      <c r="J380" t="str" cm="1">
        <f t="array" ref="J380">IF($B380="","",_xlfn.MODE.SNGL(_xlfn._xlws.FILTER(OpenMeteoAPI[WeatherCode],(OpenMeteoAPI[LocationID]=$B380)*(INT(OpenMeteoAPI[ForecastDateTime])=$C380))))</f>
        <v/>
      </c>
      <c r="K380" t="str" cm="1">
        <f t="array" ref="K380">IF($J380="","",_xlfn.IFS($J380=0,"Clear",$J380&lt;=3,"Partly Cloudy",OR($J380=45,$J380=48),"Fog",AND($J380&gt;=51,$J380&lt;=67),"Drizzle",AND($J380&gt;=71,$J380&lt;=77),"Snow",AND($J380&gt;=80,$J380&lt;=82),"Rain Showers",AND($J380&gt;=95,$J380&lt;=99),"Thunderstorm",TRUE,"Cloudy"))</f>
        <v/>
      </c>
      <c r="L380" t="str" cm="1">
        <f t="array" ref="L380">IF($J380="","",_xlfn.IFS($J380=0,_xlfn.UNICHAR(9728),$J380&lt;=3,_xlfn.UNICHAR(9729),OR($J380=45,$J380=48),"~",AND($J380&gt;=51,$J380&lt;=67),_xlfn.UNICHAR(9748),AND($J380&gt;=71,$J380&lt;=77),_xlfn.UNICHAR(10052),AND($J380&gt;=80,$J380&lt;=82),_xlfn.UNICHAR(9748),AND($J380&gt;=95,$J380&lt;=99),_xlfn.UNICHAR(9889),TRUE,_xlfn.UNICHAR(9729)))</f>
        <v/>
      </c>
    </row>
    <row r="381" spans="1:12">
      <c r="A381" t="str" cm="1">
        <f t="array" ref="A381">_xlfn.LET(_xlpm.ids,_xlfn._xlws.FILTER(Locations[LocationID],Locations[LocationID]&lt;&gt;""),_xlpm.days,_xlfn._xlws.SORT(_xlfn.UNIQUE(INT(OpenMeteoAPI[ForecastDateTime]))),_xlpm.n,ROWS($A$2:A381),IF(_xlpm.n&gt;ROWS(_xlpm.ids)*ROWS(_xlpm.days),"",_xlfn.XLOOKUP(INDEX(_xlpm.ids,INT((_xlpm.n-1)/ROWS(_xlpm.days))+1),Locations[LocationID],Locations[Display Location])))</f>
        <v/>
      </c>
      <c r="B381" t="str" cm="1">
        <f t="array" ref="B381">_xlfn.LET(_xlpm.ids,_xlfn._xlws.FILTER(Locations[LocationID],Locations[LocationID]&lt;&gt;""),_xlpm.days,_xlfn._xlws.SORT(_xlfn.UNIQUE(INT(OpenMeteoAPI[ForecastDateTime]))),_xlpm.n,ROWS($B$2:B381),IF(_xlpm.n&gt;ROWS(_xlpm.ids)*ROWS(_xlpm.days),"",INDEX(_xlpm.ids,INT((_xlpm.n-1)/ROWS(_xlpm.days))+1)))</f>
        <v/>
      </c>
      <c r="C381" s="10" t="str" cm="1">
        <f t="array" ref="C381">_xlfn.LET(_xlpm.days,_xlfn._xlws.SORT(_xlfn.UNIQUE(INT(OpenMeteoAPI[ForecastDateTime]))),_xlpm.n,ROWS($C$2:C381),IF($B381="","",INDEX(_xlpm.days,MOD(_xlpm.n-1,ROWS(_xlpm.days))+1)))</f>
        <v/>
      </c>
      <c r="D381" s="3" t="str" cm="1">
        <f t="array" ref="D381">IF($B381="","",MAX(_xlfn._xlws.FILTER(OpenMeteoAPI[TemperatureC],(OpenMeteoAPI[LocationID]=$B381)*(INT(OpenMeteoAPI[ForecastDateTime])=$C381))))</f>
        <v/>
      </c>
      <c r="E381" s="3" t="str" cm="1">
        <f t="array" ref="E381">IF($B381="","",MIN(_xlfn._xlws.FILTER(OpenMeteoAPI[TemperatureC],(OpenMeteoAPI[LocationID]=$B381)*(INT(OpenMeteoAPI[ForecastDateTime])=$C381))))</f>
        <v/>
      </c>
      <c r="F381" s="4" t="str" cm="1">
        <f t="array" ref="F381">IF($B381="","",AVERAGE(_xlfn._xlws.FILTER(OpenMeteoAPI[RelativeHumidityPct],(OpenMeteoAPI[LocationID]=$B381)*(INT(OpenMeteoAPI[ForecastDateTime])=$C381)))/100)</f>
        <v/>
      </c>
      <c r="G381" s="4" t="str" cm="1">
        <f t="array" ref="G381">IF($B381="","",MAX(_xlfn._xlws.FILTER(OpenMeteoAPI[PrecipitationProbabilityPct],(OpenMeteoAPI[LocationID]=$B381)*(INT(OpenMeteoAPI[ForecastDateTime])=$C381)))/100)</f>
        <v/>
      </c>
      <c r="H381" s="3" t="str" cm="1">
        <f t="array" ref="H381">IF($B381="","",SUM(_xlfn._xlws.FILTER(OpenMeteoAPI[PrecipitationMM],(OpenMeteoAPI[LocationID]=$B381)*(INT(OpenMeteoAPI[ForecastDateTime])=$C381))))</f>
        <v/>
      </c>
      <c r="I381" s="3" t="str" cm="1">
        <f t="array" ref="I381">IF($B381="","",AVERAGE(_xlfn._xlws.FILTER(OpenMeteoAPI[WindSpeedKMH],(OpenMeteoAPI[LocationID]=$B381)*(INT(OpenMeteoAPI[ForecastDateTime])=$C381))))</f>
        <v/>
      </c>
      <c r="J381" t="str" cm="1">
        <f t="array" ref="J381">IF($B381="","",_xlfn.MODE.SNGL(_xlfn._xlws.FILTER(OpenMeteoAPI[WeatherCode],(OpenMeteoAPI[LocationID]=$B381)*(INT(OpenMeteoAPI[ForecastDateTime])=$C381))))</f>
        <v/>
      </c>
      <c r="K381" t="str" cm="1">
        <f t="array" ref="K381">IF($J381="","",_xlfn.IFS($J381=0,"Clear",$J381&lt;=3,"Partly Cloudy",OR($J381=45,$J381=48),"Fog",AND($J381&gt;=51,$J381&lt;=67),"Drizzle",AND($J381&gt;=71,$J381&lt;=77),"Snow",AND($J381&gt;=80,$J381&lt;=82),"Rain Showers",AND($J381&gt;=95,$J381&lt;=99),"Thunderstorm",TRUE,"Cloudy"))</f>
        <v/>
      </c>
      <c r="L381" t="str" cm="1">
        <f t="array" ref="L381">IF($J381="","",_xlfn.IFS($J381=0,_xlfn.UNICHAR(9728),$J381&lt;=3,_xlfn.UNICHAR(9729),OR($J381=45,$J381=48),"~",AND($J381&gt;=51,$J381&lt;=67),_xlfn.UNICHAR(9748),AND($J381&gt;=71,$J381&lt;=77),_xlfn.UNICHAR(10052),AND($J381&gt;=80,$J381&lt;=82),_xlfn.UNICHAR(9748),AND($J381&gt;=95,$J381&lt;=99),_xlfn.UNICHAR(9889),TRUE,_xlfn.UNICHAR(9729)))</f>
        <v/>
      </c>
    </row>
    <row r="382" spans="1:12">
      <c r="A382" t="str" cm="1">
        <f t="array" ref="A382">_xlfn.LET(_xlpm.ids,_xlfn._xlws.FILTER(Locations[LocationID],Locations[LocationID]&lt;&gt;""),_xlpm.days,_xlfn._xlws.SORT(_xlfn.UNIQUE(INT(OpenMeteoAPI[ForecastDateTime]))),_xlpm.n,ROWS($A$2:A382),IF(_xlpm.n&gt;ROWS(_xlpm.ids)*ROWS(_xlpm.days),"",_xlfn.XLOOKUP(INDEX(_xlpm.ids,INT((_xlpm.n-1)/ROWS(_xlpm.days))+1),Locations[LocationID],Locations[Display Location])))</f>
        <v/>
      </c>
      <c r="B382" t="str" cm="1">
        <f t="array" ref="B382">_xlfn.LET(_xlpm.ids,_xlfn._xlws.FILTER(Locations[LocationID],Locations[LocationID]&lt;&gt;""),_xlpm.days,_xlfn._xlws.SORT(_xlfn.UNIQUE(INT(OpenMeteoAPI[ForecastDateTime]))),_xlpm.n,ROWS($B$2:B382),IF(_xlpm.n&gt;ROWS(_xlpm.ids)*ROWS(_xlpm.days),"",INDEX(_xlpm.ids,INT((_xlpm.n-1)/ROWS(_xlpm.days))+1)))</f>
        <v/>
      </c>
      <c r="C382" s="10" t="str" cm="1">
        <f t="array" ref="C382">_xlfn.LET(_xlpm.days,_xlfn._xlws.SORT(_xlfn.UNIQUE(INT(OpenMeteoAPI[ForecastDateTime]))),_xlpm.n,ROWS($C$2:C382),IF($B382="","",INDEX(_xlpm.days,MOD(_xlpm.n-1,ROWS(_xlpm.days))+1)))</f>
        <v/>
      </c>
      <c r="D382" s="3" t="str" cm="1">
        <f t="array" ref="D382">IF($B382="","",MAX(_xlfn._xlws.FILTER(OpenMeteoAPI[TemperatureC],(OpenMeteoAPI[LocationID]=$B382)*(INT(OpenMeteoAPI[ForecastDateTime])=$C382))))</f>
        <v/>
      </c>
      <c r="E382" s="3" t="str" cm="1">
        <f t="array" ref="E382">IF($B382="","",MIN(_xlfn._xlws.FILTER(OpenMeteoAPI[TemperatureC],(OpenMeteoAPI[LocationID]=$B382)*(INT(OpenMeteoAPI[ForecastDateTime])=$C382))))</f>
        <v/>
      </c>
      <c r="F382" s="4" t="str" cm="1">
        <f t="array" ref="F382">IF($B382="","",AVERAGE(_xlfn._xlws.FILTER(OpenMeteoAPI[RelativeHumidityPct],(OpenMeteoAPI[LocationID]=$B382)*(INT(OpenMeteoAPI[ForecastDateTime])=$C382)))/100)</f>
        <v/>
      </c>
      <c r="G382" s="4" t="str" cm="1">
        <f t="array" ref="G382">IF($B382="","",MAX(_xlfn._xlws.FILTER(OpenMeteoAPI[PrecipitationProbabilityPct],(OpenMeteoAPI[LocationID]=$B382)*(INT(OpenMeteoAPI[ForecastDateTime])=$C382)))/100)</f>
        <v/>
      </c>
      <c r="H382" s="3" t="str" cm="1">
        <f t="array" ref="H382">IF($B382="","",SUM(_xlfn._xlws.FILTER(OpenMeteoAPI[PrecipitationMM],(OpenMeteoAPI[LocationID]=$B382)*(INT(OpenMeteoAPI[ForecastDateTime])=$C382))))</f>
        <v/>
      </c>
      <c r="I382" s="3" t="str" cm="1">
        <f t="array" ref="I382">IF($B382="","",AVERAGE(_xlfn._xlws.FILTER(OpenMeteoAPI[WindSpeedKMH],(OpenMeteoAPI[LocationID]=$B382)*(INT(OpenMeteoAPI[ForecastDateTime])=$C382))))</f>
        <v/>
      </c>
      <c r="J382" t="str" cm="1">
        <f t="array" ref="J382">IF($B382="","",_xlfn.MODE.SNGL(_xlfn._xlws.FILTER(OpenMeteoAPI[WeatherCode],(OpenMeteoAPI[LocationID]=$B382)*(INT(OpenMeteoAPI[ForecastDateTime])=$C382))))</f>
        <v/>
      </c>
      <c r="K382" t="str" cm="1">
        <f t="array" ref="K382">IF($J382="","",_xlfn.IFS($J382=0,"Clear",$J382&lt;=3,"Partly Cloudy",OR($J382=45,$J382=48),"Fog",AND($J382&gt;=51,$J382&lt;=67),"Drizzle",AND($J382&gt;=71,$J382&lt;=77),"Snow",AND($J382&gt;=80,$J382&lt;=82),"Rain Showers",AND($J382&gt;=95,$J382&lt;=99),"Thunderstorm",TRUE,"Cloudy"))</f>
        <v/>
      </c>
      <c r="L382" t="str" cm="1">
        <f t="array" ref="L382">IF($J382="","",_xlfn.IFS($J382=0,_xlfn.UNICHAR(9728),$J382&lt;=3,_xlfn.UNICHAR(9729),OR($J382=45,$J382=48),"~",AND($J382&gt;=51,$J382&lt;=67),_xlfn.UNICHAR(9748),AND($J382&gt;=71,$J382&lt;=77),_xlfn.UNICHAR(10052),AND($J382&gt;=80,$J382&lt;=82),_xlfn.UNICHAR(9748),AND($J382&gt;=95,$J382&lt;=99),_xlfn.UNICHAR(9889),TRUE,_xlfn.UNICHAR(9729)))</f>
        <v/>
      </c>
    </row>
    <row r="383" spans="1:12">
      <c r="A383" t="str" cm="1">
        <f t="array" ref="A383">_xlfn.LET(_xlpm.ids,_xlfn._xlws.FILTER(Locations[LocationID],Locations[LocationID]&lt;&gt;""),_xlpm.days,_xlfn._xlws.SORT(_xlfn.UNIQUE(INT(OpenMeteoAPI[ForecastDateTime]))),_xlpm.n,ROWS($A$2:A383),IF(_xlpm.n&gt;ROWS(_xlpm.ids)*ROWS(_xlpm.days),"",_xlfn.XLOOKUP(INDEX(_xlpm.ids,INT((_xlpm.n-1)/ROWS(_xlpm.days))+1),Locations[LocationID],Locations[Display Location])))</f>
        <v/>
      </c>
      <c r="B383" t="str" cm="1">
        <f t="array" ref="B383">_xlfn.LET(_xlpm.ids,_xlfn._xlws.FILTER(Locations[LocationID],Locations[LocationID]&lt;&gt;""),_xlpm.days,_xlfn._xlws.SORT(_xlfn.UNIQUE(INT(OpenMeteoAPI[ForecastDateTime]))),_xlpm.n,ROWS($B$2:B383),IF(_xlpm.n&gt;ROWS(_xlpm.ids)*ROWS(_xlpm.days),"",INDEX(_xlpm.ids,INT((_xlpm.n-1)/ROWS(_xlpm.days))+1)))</f>
        <v/>
      </c>
      <c r="C383" s="10" t="str" cm="1">
        <f t="array" ref="C383">_xlfn.LET(_xlpm.days,_xlfn._xlws.SORT(_xlfn.UNIQUE(INT(OpenMeteoAPI[ForecastDateTime]))),_xlpm.n,ROWS($C$2:C383),IF($B383="","",INDEX(_xlpm.days,MOD(_xlpm.n-1,ROWS(_xlpm.days))+1)))</f>
        <v/>
      </c>
      <c r="D383" s="3" t="str" cm="1">
        <f t="array" ref="D383">IF($B383="","",MAX(_xlfn._xlws.FILTER(OpenMeteoAPI[TemperatureC],(OpenMeteoAPI[LocationID]=$B383)*(INT(OpenMeteoAPI[ForecastDateTime])=$C383))))</f>
        <v/>
      </c>
      <c r="E383" s="3" t="str" cm="1">
        <f t="array" ref="E383">IF($B383="","",MIN(_xlfn._xlws.FILTER(OpenMeteoAPI[TemperatureC],(OpenMeteoAPI[LocationID]=$B383)*(INT(OpenMeteoAPI[ForecastDateTime])=$C383))))</f>
        <v/>
      </c>
      <c r="F383" s="4" t="str" cm="1">
        <f t="array" ref="F383">IF($B383="","",AVERAGE(_xlfn._xlws.FILTER(OpenMeteoAPI[RelativeHumidityPct],(OpenMeteoAPI[LocationID]=$B383)*(INT(OpenMeteoAPI[ForecastDateTime])=$C383)))/100)</f>
        <v/>
      </c>
      <c r="G383" s="4" t="str" cm="1">
        <f t="array" ref="G383">IF($B383="","",MAX(_xlfn._xlws.FILTER(OpenMeteoAPI[PrecipitationProbabilityPct],(OpenMeteoAPI[LocationID]=$B383)*(INT(OpenMeteoAPI[ForecastDateTime])=$C383)))/100)</f>
        <v/>
      </c>
      <c r="H383" s="3" t="str" cm="1">
        <f t="array" ref="H383">IF($B383="","",SUM(_xlfn._xlws.FILTER(OpenMeteoAPI[PrecipitationMM],(OpenMeteoAPI[LocationID]=$B383)*(INT(OpenMeteoAPI[ForecastDateTime])=$C383))))</f>
        <v/>
      </c>
      <c r="I383" s="3" t="str" cm="1">
        <f t="array" ref="I383">IF($B383="","",AVERAGE(_xlfn._xlws.FILTER(OpenMeteoAPI[WindSpeedKMH],(OpenMeteoAPI[LocationID]=$B383)*(INT(OpenMeteoAPI[ForecastDateTime])=$C383))))</f>
        <v/>
      </c>
      <c r="J383" t="str" cm="1">
        <f t="array" ref="J383">IF($B383="","",_xlfn.MODE.SNGL(_xlfn._xlws.FILTER(OpenMeteoAPI[WeatherCode],(OpenMeteoAPI[LocationID]=$B383)*(INT(OpenMeteoAPI[ForecastDateTime])=$C383))))</f>
        <v/>
      </c>
      <c r="K383" t="str" cm="1">
        <f t="array" ref="K383">IF($J383="","",_xlfn.IFS($J383=0,"Clear",$J383&lt;=3,"Partly Cloudy",OR($J383=45,$J383=48),"Fog",AND($J383&gt;=51,$J383&lt;=67),"Drizzle",AND($J383&gt;=71,$J383&lt;=77),"Snow",AND($J383&gt;=80,$J383&lt;=82),"Rain Showers",AND($J383&gt;=95,$J383&lt;=99),"Thunderstorm",TRUE,"Cloudy"))</f>
        <v/>
      </c>
      <c r="L383" t="str" cm="1">
        <f t="array" ref="L383">IF($J383="","",_xlfn.IFS($J383=0,_xlfn.UNICHAR(9728),$J383&lt;=3,_xlfn.UNICHAR(9729),OR($J383=45,$J383=48),"~",AND($J383&gt;=51,$J383&lt;=67),_xlfn.UNICHAR(9748),AND($J383&gt;=71,$J383&lt;=77),_xlfn.UNICHAR(10052),AND($J383&gt;=80,$J383&lt;=82),_xlfn.UNICHAR(9748),AND($J383&gt;=95,$J383&lt;=99),_xlfn.UNICHAR(9889),TRUE,_xlfn.UNICHAR(9729)))</f>
        <v/>
      </c>
    </row>
    <row r="384" spans="1:12">
      <c r="A384" t="str" cm="1">
        <f t="array" ref="A384">_xlfn.LET(_xlpm.ids,_xlfn._xlws.FILTER(Locations[LocationID],Locations[LocationID]&lt;&gt;""),_xlpm.days,_xlfn._xlws.SORT(_xlfn.UNIQUE(INT(OpenMeteoAPI[ForecastDateTime]))),_xlpm.n,ROWS($A$2:A384),IF(_xlpm.n&gt;ROWS(_xlpm.ids)*ROWS(_xlpm.days),"",_xlfn.XLOOKUP(INDEX(_xlpm.ids,INT((_xlpm.n-1)/ROWS(_xlpm.days))+1),Locations[LocationID],Locations[Display Location])))</f>
        <v/>
      </c>
      <c r="B384" t="str" cm="1">
        <f t="array" ref="B384">_xlfn.LET(_xlpm.ids,_xlfn._xlws.FILTER(Locations[LocationID],Locations[LocationID]&lt;&gt;""),_xlpm.days,_xlfn._xlws.SORT(_xlfn.UNIQUE(INT(OpenMeteoAPI[ForecastDateTime]))),_xlpm.n,ROWS($B$2:B384),IF(_xlpm.n&gt;ROWS(_xlpm.ids)*ROWS(_xlpm.days),"",INDEX(_xlpm.ids,INT((_xlpm.n-1)/ROWS(_xlpm.days))+1)))</f>
        <v/>
      </c>
      <c r="C384" s="10" t="str" cm="1">
        <f t="array" ref="C384">_xlfn.LET(_xlpm.days,_xlfn._xlws.SORT(_xlfn.UNIQUE(INT(OpenMeteoAPI[ForecastDateTime]))),_xlpm.n,ROWS($C$2:C384),IF($B384="","",INDEX(_xlpm.days,MOD(_xlpm.n-1,ROWS(_xlpm.days))+1)))</f>
        <v/>
      </c>
      <c r="D384" s="3" t="str" cm="1">
        <f t="array" ref="D384">IF($B384="","",MAX(_xlfn._xlws.FILTER(OpenMeteoAPI[TemperatureC],(OpenMeteoAPI[LocationID]=$B384)*(INT(OpenMeteoAPI[ForecastDateTime])=$C384))))</f>
        <v/>
      </c>
      <c r="E384" s="3" t="str" cm="1">
        <f t="array" ref="E384">IF($B384="","",MIN(_xlfn._xlws.FILTER(OpenMeteoAPI[TemperatureC],(OpenMeteoAPI[LocationID]=$B384)*(INT(OpenMeteoAPI[ForecastDateTime])=$C384))))</f>
        <v/>
      </c>
      <c r="F384" s="4" t="str" cm="1">
        <f t="array" ref="F384">IF($B384="","",AVERAGE(_xlfn._xlws.FILTER(OpenMeteoAPI[RelativeHumidityPct],(OpenMeteoAPI[LocationID]=$B384)*(INT(OpenMeteoAPI[ForecastDateTime])=$C384)))/100)</f>
        <v/>
      </c>
      <c r="G384" s="4" t="str" cm="1">
        <f t="array" ref="G384">IF($B384="","",MAX(_xlfn._xlws.FILTER(OpenMeteoAPI[PrecipitationProbabilityPct],(OpenMeteoAPI[LocationID]=$B384)*(INT(OpenMeteoAPI[ForecastDateTime])=$C384)))/100)</f>
        <v/>
      </c>
      <c r="H384" s="3" t="str" cm="1">
        <f t="array" ref="H384">IF($B384="","",SUM(_xlfn._xlws.FILTER(OpenMeteoAPI[PrecipitationMM],(OpenMeteoAPI[LocationID]=$B384)*(INT(OpenMeteoAPI[ForecastDateTime])=$C384))))</f>
        <v/>
      </c>
      <c r="I384" s="3" t="str" cm="1">
        <f t="array" ref="I384">IF($B384="","",AVERAGE(_xlfn._xlws.FILTER(OpenMeteoAPI[WindSpeedKMH],(OpenMeteoAPI[LocationID]=$B384)*(INT(OpenMeteoAPI[ForecastDateTime])=$C384))))</f>
        <v/>
      </c>
      <c r="J384" t="str" cm="1">
        <f t="array" ref="J384">IF($B384="","",_xlfn.MODE.SNGL(_xlfn._xlws.FILTER(OpenMeteoAPI[WeatherCode],(OpenMeteoAPI[LocationID]=$B384)*(INT(OpenMeteoAPI[ForecastDateTime])=$C384))))</f>
        <v/>
      </c>
      <c r="K384" t="str" cm="1">
        <f t="array" ref="K384">IF($J384="","",_xlfn.IFS($J384=0,"Clear",$J384&lt;=3,"Partly Cloudy",OR($J384=45,$J384=48),"Fog",AND($J384&gt;=51,$J384&lt;=67),"Drizzle",AND($J384&gt;=71,$J384&lt;=77),"Snow",AND($J384&gt;=80,$J384&lt;=82),"Rain Showers",AND($J384&gt;=95,$J384&lt;=99),"Thunderstorm",TRUE,"Cloudy"))</f>
        <v/>
      </c>
      <c r="L384" t="str" cm="1">
        <f t="array" ref="L384">IF($J384="","",_xlfn.IFS($J384=0,_xlfn.UNICHAR(9728),$J384&lt;=3,_xlfn.UNICHAR(9729),OR($J384=45,$J384=48),"~",AND($J384&gt;=51,$J384&lt;=67),_xlfn.UNICHAR(9748),AND($J384&gt;=71,$J384&lt;=77),_xlfn.UNICHAR(10052),AND($J384&gt;=80,$J384&lt;=82),_xlfn.UNICHAR(9748),AND($J384&gt;=95,$J384&lt;=99),_xlfn.UNICHAR(9889),TRUE,_xlfn.UNICHAR(9729)))</f>
        <v/>
      </c>
    </row>
    <row r="385" spans="1:12">
      <c r="A385" t="str" cm="1">
        <f t="array" ref="A385">_xlfn.LET(_xlpm.ids,_xlfn._xlws.FILTER(Locations[LocationID],Locations[LocationID]&lt;&gt;""),_xlpm.days,_xlfn._xlws.SORT(_xlfn.UNIQUE(INT(OpenMeteoAPI[ForecastDateTime]))),_xlpm.n,ROWS($A$2:A385),IF(_xlpm.n&gt;ROWS(_xlpm.ids)*ROWS(_xlpm.days),"",_xlfn.XLOOKUP(INDEX(_xlpm.ids,INT((_xlpm.n-1)/ROWS(_xlpm.days))+1),Locations[LocationID],Locations[Display Location])))</f>
        <v/>
      </c>
      <c r="B385" t="str" cm="1">
        <f t="array" ref="B385">_xlfn.LET(_xlpm.ids,_xlfn._xlws.FILTER(Locations[LocationID],Locations[LocationID]&lt;&gt;""),_xlpm.days,_xlfn._xlws.SORT(_xlfn.UNIQUE(INT(OpenMeteoAPI[ForecastDateTime]))),_xlpm.n,ROWS($B$2:B385),IF(_xlpm.n&gt;ROWS(_xlpm.ids)*ROWS(_xlpm.days),"",INDEX(_xlpm.ids,INT((_xlpm.n-1)/ROWS(_xlpm.days))+1)))</f>
        <v/>
      </c>
      <c r="C385" s="10" t="str" cm="1">
        <f t="array" ref="C385">_xlfn.LET(_xlpm.days,_xlfn._xlws.SORT(_xlfn.UNIQUE(INT(OpenMeteoAPI[ForecastDateTime]))),_xlpm.n,ROWS($C$2:C385),IF($B385="","",INDEX(_xlpm.days,MOD(_xlpm.n-1,ROWS(_xlpm.days))+1)))</f>
        <v/>
      </c>
      <c r="D385" s="3" t="str" cm="1">
        <f t="array" ref="D385">IF($B385="","",MAX(_xlfn._xlws.FILTER(OpenMeteoAPI[TemperatureC],(OpenMeteoAPI[LocationID]=$B385)*(INT(OpenMeteoAPI[ForecastDateTime])=$C385))))</f>
        <v/>
      </c>
      <c r="E385" s="3" t="str" cm="1">
        <f t="array" ref="E385">IF($B385="","",MIN(_xlfn._xlws.FILTER(OpenMeteoAPI[TemperatureC],(OpenMeteoAPI[LocationID]=$B385)*(INT(OpenMeteoAPI[ForecastDateTime])=$C385))))</f>
        <v/>
      </c>
      <c r="F385" s="4" t="str" cm="1">
        <f t="array" ref="F385">IF($B385="","",AVERAGE(_xlfn._xlws.FILTER(OpenMeteoAPI[RelativeHumidityPct],(OpenMeteoAPI[LocationID]=$B385)*(INT(OpenMeteoAPI[ForecastDateTime])=$C385)))/100)</f>
        <v/>
      </c>
      <c r="G385" s="4" t="str" cm="1">
        <f t="array" ref="G385">IF($B385="","",MAX(_xlfn._xlws.FILTER(OpenMeteoAPI[PrecipitationProbabilityPct],(OpenMeteoAPI[LocationID]=$B385)*(INT(OpenMeteoAPI[ForecastDateTime])=$C385)))/100)</f>
        <v/>
      </c>
      <c r="H385" s="3" t="str" cm="1">
        <f t="array" ref="H385">IF($B385="","",SUM(_xlfn._xlws.FILTER(OpenMeteoAPI[PrecipitationMM],(OpenMeteoAPI[LocationID]=$B385)*(INT(OpenMeteoAPI[ForecastDateTime])=$C385))))</f>
        <v/>
      </c>
      <c r="I385" s="3" t="str" cm="1">
        <f t="array" ref="I385">IF($B385="","",AVERAGE(_xlfn._xlws.FILTER(OpenMeteoAPI[WindSpeedKMH],(OpenMeteoAPI[LocationID]=$B385)*(INT(OpenMeteoAPI[ForecastDateTime])=$C385))))</f>
        <v/>
      </c>
      <c r="J385" t="str" cm="1">
        <f t="array" ref="J385">IF($B385="","",_xlfn.MODE.SNGL(_xlfn._xlws.FILTER(OpenMeteoAPI[WeatherCode],(OpenMeteoAPI[LocationID]=$B385)*(INT(OpenMeteoAPI[ForecastDateTime])=$C385))))</f>
        <v/>
      </c>
      <c r="K385" t="str" cm="1">
        <f t="array" ref="K385">IF($J385="","",_xlfn.IFS($J385=0,"Clear",$J385&lt;=3,"Partly Cloudy",OR($J385=45,$J385=48),"Fog",AND($J385&gt;=51,$J385&lt;=67),"Drizzle",AND($J385&gt;=71,$J385&lt;=77),"Snow",AND($J385&gt;=80,$J385&lt;=82),"Rain Showers",AND($J385&gt;=95,$J385&lt;=99),"Thunderstorm",TRUE,"Cloudy"))</f>
        <v/>
      </c>
      <c r="L385" t="str" cm="1">
        <f t="array" ref="L385">IF($J385="","",_xlfn.IFS($J385=0,_xlfn.UNICHAR(9728),$J385&lt;=3,_xlfn.UNICHAR(9729),OR($J385=45,$J385=48),"~",AND($J385&gt;=51,$J385&lt;=67),_xlfn.UNICHAR(9748),AND($J385&gt;=71,$J385&lt;=77),_xlfn.UNICHAR(10052),AND($J385&gt;=80,$J385&lt;=82),_xlfn.UNICHAR(9748),AND($J385&gt;=95,$J385&lt;=99),_xlfn.UNICHAR(9889),TRUE,_xlfn.UNICHAR(9729)))</f>
        <v/>
      </c>
    </row>
    <row r="386" spans="1:12">
      <c r="A386" t="str" cm="1">
        <f t="array" ref="A386">_xlfn.LET(_xlpm.ids,_xlfn._xlws.FILTER(Locations[LocationID],Locations[LocationID]&lt;&gt;""),_xlpm.days,_xlfn._xlws.SORT(_xlfn.UNIQUE(INT(OpenMeteoAPI[ForecastDateTime]))),_xlpm.n,ROWS($A$2:A386),IF(_xlpm.n&gt;ROWS(_xlpm.ids)*ROWS(_xlpm.days),"",_xlfn.XLOOKUP(INDEX(_xlpm.ids,INT((_xlpm.n-1)/ROWS(_xlpm.days))+1),Locations[LocationID],Locations[Display Location])))</f>
        <v/>
      </c>
      <c r="B386" t="str" cm="1">
        <f t="array" ref="B386">_xlfn.LET(_xlpm.ids,_xlfn._xlws.FILTER(Locations[LocationID],Locations[LocationID]&lt;&gt;""),_xlpm.days,_xlfn._xlws.SORT(_xlfn.UNIQUE(INT(OpenMeteoAPI[ForecastDateTime]))),_xlpm.n,ROWS($B$2:B386),IF(_xlpm.n&gt;ROWS(_xlpm.ids)*ROWS(_xlpm.days),"",INDEX(_xlpm.ids,INT((_xlpm.n-1)/ROWS(_xlpm.days))+1)))</f>
        <v/>
      </c>
      <c r="C386" s="10" t="str" cm="1">
        <f t="array" ref="C386">_xlfn.LET(_xlpm.days,_xlfn._xlws.SORT(_xlfn.UNIQUE(INT(OpenMeteoAPI[ForecastDateTime]))),_xlpm.n,ROWS($C$2:C386),IF($B386="","",INDEX(_xlpm.days,MOD(_xlpm.n-1,ROWS(_xlpm.days))+1)))</f>
        <v/>
      </c>
      <c r="D386" s="3" t="str" cm="1">
        <f t="array" ref="D386">IF($B386="","",MAX(_xlfn._xlws.FILTER(OpenMeteoAPI[TemperatureC],(OpenMeteoAPI[LocationID]=$B386)*(INT(OpenMeteoAPI[ForecastDateTime])=$C386))))</f>
        <v/>
      </c>
      <c r="E386" s="3" t="str" cm="1">
        <f t="array" ref="E386">IF($B386="","",MIN(_xlfn._xlws.FILTER(OpenMeteoAPI[TemperatureC],(OpenMeteoAPI[LocationID]=$B386)*(INT(OpenMeteoAPI[ForecastDateTime])=$C386))))</f>
        <v/>
      </c>
      <c r="F386" s="4" t="str" cm="1">
        <f t="array" ref="F386">IF($B386="","",AVERAGE(_xlfn._xlws.FILTER(OpenMeteoAPI[RelativeHumidityPct],(OpenMeteoAPI[LocationID]=$B386)*(INT(OpenMeteoAPI[ForecastDateTime])=$C386)))/100)</f>
        <v/>
      </c>
      <c r="G386" s="4" t="str" cm="1">
        <f t="array" ref="G386">IF($B386="","",MAX(_xlfn._xlws.FILTER(OpenMeteoAPI[PrecipitationProbabilityPct],(OpenMeteoAPI[LocationID]=$B386)*(INT(OpenMeteoAPI[ForecastDateTime])=$C386)))/100)</f>
        <v/>
      </c>
      <c r="H386" s="3" t="str" cm="1">
        <f t="array" ref="H386">IF($B386="","",SUM(_xlfn._xlws.FILTER(OpenMeteoAPI[PrecipitationMM],(OpenMeteoAPI[LocationID]=$B386)*(INT(OpenMeteoAPI[ForecastDateTime])=$C386))))</f>
        <v/>
      </c>
      <c r="I386" s="3" t="str" cm="1">
        <f t="array" ref="I386">IF($B386="","",AVERAGE(_xlfn._xlws.FILTER(OpenMeteoAPI[WindSpeedKMH],(OpenMeteoAPI[LocationID]=$B386)*(INT(OpenMeteoAPI[ForecastDateTime])=$C386))))</f>
        <v/>
      </c>
      <c r="J386" t="str" cm="1">
        <f t="array" ref="J386">IF($B386="","",_xlfn.MODE.SNGL(_xlfn._xlws.FILTER(OpenMeteoAPI[WeatherCode],(OpenMeteoAPI[LocationID]=$B386)*(INT(OpenMeteoAPI[ForecastDateTime])=$C386))))</f>
        <v/>
      </c>
      <c r="K386" t="str" cm="1">
        <f t="array" ref="K386">IF($J386="","",_xlfn.IFS($J386=0,"Clear",$J386&lt;=3,"Partly Cloudy",OR($J386=45,$J386=48),"Fog",AND($J386&gt;=51,$J386&lt;=67),"Drizzle",AND($J386&gt;=71,$J386&lt;=77),"Snow",AND($J386&gt;=80,$J386&lt;=82),"Rain Showers",AND($J386&gt;=95,$J386&lt;=99),"Thunderstorm",TRUE,"Cloudy"))</f>
        <v/>
      </c>
      <c r="L386" t="str" cm="1">
        <f t="array" ref="L386">IF($J386="","",_xlfn.IFS($J386=0,_xlfn.UNICHAR(9728),$J386&lt;=3,_xlfn.UNICHAR(9729),OR($J386=45,$J386=48),"~",AND($J386&gt;=51,$J386&lt;=67),_xlfn.UNICHAR(9748),AND($J386&gt;=71,$J386&lt;=77),_xlfn.UNICHAR(10052),AND($J386&gt;=80,$J386&lt;=82),_xlfn.UNICHAR(9748),AND($J386&gt;=95,$J386&lt;=99),_xlfn.UNICHAR(9889),TRUE,_xlfn.UNICHAR(9729)))</f>
        <v/>
      </c>
    </row>
    <row r="387" spans="1:12">
      <c r="A387" t="str" cm="1">
        <f t="array" ref="A387">_xlfn.LET(_xlpm.ids,_xlfn._xlws.FILTER(Locations[LocationID],Locations[LocationID]&lt;&gt;""),_xlpm.days,_xlfn._xlws.SORT(_xlfn.UNIQUE(INT(OpenMeteoAPI[ForecastDateTime]))),_xlpm.n,ROWS($A$2:A387),IF(_xlpm.n&gt;ROWS(_xlpm.ids)*ROWS(_xlpm.days),"",_xlfn.XLOOKUP(INDEX(_xlpm.ids,INT((_xlpm.n-1)/ROWS(_xlpm.days))+1),Locations[LocationID],Locations[Display Location])))</f>
        <v/>
      </c>
      <c r="B387" t="str" cm="1">
        <f t="array" ref="B387">_xlfn.LET(_xlpm.ids,_xlfn._xlws.FILTER(Locations[LocationID],Locations[LocationID]&lt;&gt;""),_xlpm.days,_xlfn._xlws.SORT(_xlfn.UNIQUE(INT(OpenMeteoAPI[ForecastDateTime]))),_xlpm.n,ROWS($B$2:B387),IF(_xlpm.n&gt;ROWS(_xlpm.ids)*ROWS(_xlpm.days),"",INDEX(_xlpm.ids,INT((_xlpm.n-1)/ROWS(_xlpm.days))+1)))</f>
        <v/>
      </c>
      <c r="C387" s="10" t="str" cm="1">
        <f t="array" ref="C387">_xlfn.LET(_xlpm.days,_xlfn._xlws.SORT(_xlfn.UNIQUE(INT(OpenMeteoAPI[ForecastDateTime]))),_xlpm.n,ROWS($C$2:C387),IF($B387="","",INDEX(_xlpm.days,MOD(_xlpm.n-1,ROWS(_xlpm.days))+1)))</f>
        <v/>
      </c>
      <c r="D387" s="3" t="str" cm="1">
        <f t="array" ref="D387">IF($B387="","",MAX(_xlfn._xlws.FILTER(OpenMeteoAPI[TemperatureC],(OpenMeteoAPI[LocationID]=$B387)*(INT(OpenMeteoAPI[ForecastDateTime])=$C387))))</f>
        <v/>
      </c>
      <c r="E387" s="3" t="str" cm="1">
        <f t="array" ref="E387">IF($B387="","",MIN(_xlfn._xlws.FILTER(OpenMeteoAPI[TemperatureC],(OpenMeteoAPI[LocationID]=$B387)*(INT(OpenMeteoAPI[ForecastDateTime])=$C387))))</f>
        <v/>
      </c>
      <c r="F387" s="4" t="str" cm="1">
        <f t="array" ref="F387">IF($B387="","",AVERAGE(_xlfn._xlws.FILTER(OpenMeteoAPI[RelativeHumidityPct],(OpenMeteoAPI[LocationID]=$B387)*(INT(OpenMeteoAPI[ForecastDateTime])=$C387)))/100)</f>
        <v/>
      </c>
      <c r="G387" s="4" t="str" cm="1">
        <f t="array" ref="G387">IF($B387="","",MAX(_xlfn._xlws.FILTER(OpenMeteoAPI[PrecipitationProbabilityPct],(OpenMeteoAPI[LocationID]=$B387)*(INT(OpenMeteoAPI[ForecastDateTime])=$C387)))/100)</f>
        <v/>
      </c>
      <c r="H387" s="3" t="str" cm="1">
        <f t="array" ref="H387">IF($B387="","",SUM(_xlfn._xlws.FILTER(OpenMeteoAPI[PrecipitationMM],(OpenMeteoAPI[LocationID]=$B387)*(INT(OpenMeteoAPI[ForecastDateTime])=$C387))))</f>
        <v/>
      </c>
      <c r="I387" s="3" t="str" cm="1">
        <f t="array" ref="I387">IF($B387="","",AVERAGE(_xlfn._xlws.FILTER(OpenMeteoAPI[WindSpeedKMH],(OpenMeteoAPI[LocationID]=$B387)*(INT(OpenMeteoAPI[ForecastDateTime])=$C387))))</f>
        <v/>
      </c>
      <c r="J387" t="str" cm="1">
        <f t="array" ref="J387">IF($B387="","",_xlfn.MODE.SNGL(_xlfn._xlws.FILTER(OpenMeteoAPI[WeatherCode],(OpenMeteoAPI[LocationID]=$B387)*(INT(OpenMeteoAPI[ForecastDateTime])=$C387))))</f>
        <v/>
      </c>
      <c r="K387" t="str" cm="1">
        <f t="array" ref="K387">IF($J387="","",_xlfn.IFS($J387=0,"Clear",$J387&lt;=3,"Partly Cloudy",OR($J387=45,$J387=48),"Fog",AND($J387&gt;=51,$J387&lt;=67),"Drizzle",AND($J387&gt;=71,$J387&lt;=77),"Snow",AND($J387&gt;=80,$J387&lt;=82),"Rain Showers",AND($J387&gt;=95,$J387&lt;=99),"Thunderstorm",TRUE,"Cloudy"))</f>
        <v/>
      </c>
      <c r="L387" t="str" cm="1">
        <f t="array" ref="L387">IF($J387="","",_xlfn.IFS($J387=0,_xlfn.UNICHAR(9728),$J387&lt;=3,_xlfn.UNICHAR(9729),OR($J387=45,$J387=48),"~",AND($J387&gt;=51,$J387&lt;=67),_xlfn.UNICHAR(9748),AND($J387&gt;=71,$J387&lt;=77),_xlfn.UNICHAR(10052),AND($J387&gt;=80,$J387&lt;=82),_xlfn.UNICHAR(9748),AND($J387&gt;=95,$J387&lt;=99),_xlfn.UNICHAR(9889),TRUE,_xlfn.UNICHAR(9729)))</f>
        <v/>
      </c>
    </row>
    <row r="388" spans="1:12">
      <c r="A388" t="str" cm="1">
        <f t="array" ref="A388">_xlfn.LET(_xlpm.ids,_xlfn._xlws.FILTER(Locations[LocationID],Locations[LocationID]&lt;&gt;""),_xlpm.days,_xlfn._xlws.SORT(_xlfn.UNIQUE(INT(OpenMeteoAPI[ForecastDateTime]))),_xlpm.n,ROWS($A$2:A388),IF(_xlpm.n&gt;ROWS(_xlpm.ids)*ROWS(_xlpm.days),"",_xlfn.XLOOKUP(INDEX(_xlpm.ids,INT((_xlpm.n-1)/ROWS(_xlpm.days))+1),Locations[LocationID],Locations[Display Location])))</f>
        <v/>
      </c>
      <c r="B388" t="str" cm="1">
        <f t="array" ref="B388">_xlfn.LET(_xlpm.ids,_xlfn._xlws.FILTER(Locations[LocationID],Locations[LocationID]&lt;&gt;""),_xlpm.days,_xlfn._xlws.SORT(_xlfn.UNIQUE(INT(OpenMeteoAPI[ForecastDateTime]))),_xlpm.n,ROWS($B$2:B388),IF(_xlpm.n&gt;ROWS(_xlpm.ids)*ROWS(_xlpm.days),"",INDEX(_xlpm.ids,INT((_xlpm.n-1)/ROWS(_xlpm.days))+1)))</f>
        <v/>
      </c>
      <c r="C388" s="10" t="str" cm="1">
        <f t="array" ref="C388">_xlfn.LET(_xlpm.days,_xlfn._xlws.SORT(_xlfn.UNIQUE(INT(OpenMeteoAPI[ForecastDateTime]))),_xlpm.n,ROWS($C$2:C388),IF($B388="","",INDEX(_xlpm.days,MOD(_xlpm.n-1,ROWS(_xlpm.days))+1)))</f>
        <v/>
      </c>
      <c r="D388" s="3" t="str" cm="1">
        <f t="array" ref="D388">IF($B388="","",MAX(_xlfn._xlws.FILTER(OpenMeteoAPI[TemperatureC],(OpenMeteoAPI[LocationID]=$B388)*(INT(OpenMeteoAPI[ForecastDateTime])=$C388))))</f>
        <v/>
      </c>
      <c r="E388" s="3" t="str" cm="1">
        <f t="array" ref="E388">IF($B388="","",MIN(_xlfn._xlws.FILTER(OpenMeteoAPI[TemperatureC],(OpenMeteoAPI[LocationID]=$B388)*(INT(OpenMeteoAPI[ForecastDateTime])=$C388))))</f>
        <v/>
      </c>
      <c r="F388" s="4" t="str" cm="1">
        <f t="array" ref="F388">IF($B388="","",AVERAGE(_xlfn._xlws.FILTER(OpenMeteoAPI[RelativeHumidityPct],(OpenMeteoAPI[LocationID]=$B388)*(INT(OpenMeteoAPI[ForecastDateTime])=$C388)))/100)</f>
        <v/>
      </c>
      <c r="G388" s="4" t="str" cm="1">
        <f t="array" ref="G388">IF($B388="","",MAX(_xlfn._xlws.FILTER(OpenMeteoAPI[PrecipitationProbabilityPct],(OpenMeteoAPI[LocationID]=$B388)*(INT(OpenMeteoAPI[ForecastDateTime])=$C388)))/100)</f>
        <v/>
      </c>
      <c r="H388" s="3" t="str" cm="1">
        <f t="array" ref="H388">IF($B388="","",SUM(_xlfn._xlws.FILTER(OpenMeteoAPI[PrecipitationMM],(OpenMeteoAPI[LocationID]=$B388)*(INT(OpenMeteoAPI[ForecastDateTime])=$C388))))</f>
        <v/>
      </c>
      <c r="I388" s="3" t="str" cm="1">
        <f t="array" ref="I388">IF($B388="","",AVERAGE(_xlfn._xlws.FILTER(OpenMeteoAPI[WindSpeedKMH],(OpenMeteoAPI[LocationID]=$B388)*(INT(OpenMeteoAPI[ForecastDateTime])=$C388))))</f>
        <v/>
      </c>
      <c r="J388" t="str" cm="1">
        <f t="array" ref="J388">IF($B388="","",_xlfn.MODE.SNGL(_xlfn._xlws.FILTER(OpenMeteoAPI[WeatherCode],(OpenMeteoAPI[LocationID]=$B388)*(INT(OpenMeteoAPI[ForecastDateTime])=$C388))))</f>
        <v/>
      </c>
      <c r="K388" t="str" cm="1">
        <f t="array" ref="K388">IF($J388="","",_xlfn.IFS($J388=0,"Clear",$J388&lt;=3,"Partly Cloudy",OR($J388=45,$J388=48),"Fog",AND($J388&gt;=51,$J388&lt;=67),"Drizzle",AND($J388&gt;=71,$J388&lt;=77),"Snow",AND($J388&gt;=80,$J388&lt;=82),"Rain Showers",AND($J388&gt;=95,$J388&lt;=99),"Thunderstorm",TRUE,"Cloudy"))</f>
        <v/>
      </c>
      <c r="L388" t="str" cm="1">
        <f t="array" ref="L388">IF($J388="","",_xlfn.IFS($J388=0,_xlfn.UNICHAR(9728),$J388&lt;=3,_xlfn.UNICHAR(9729),OR($J388=45,$J388=48),"~",AND($J388&gt;=51,$J388&lt;=67),_xlfn.UNICHAR(9748),AND($J388&gt;=71,$J388&lt;=77),_xlfn.UNICHAR(10052),AND($J388&gt;=80,$J388&lt;=82),_xlfn.UNICHAR(9748),AND($J388&gt;=95,$J388&lt;=99),_xlfn.UNICHAR(9889),TRUE,_xlfn.UNICHAR(9729)))</f>
        <v/>
      </c>
    </row>
    <row r="389" spans="1:12">
      <c r="A389" t="str" cm="1">
        <f t="array" ref="A389">_xlfn.LET(_xlpm.ids,_xlfn._xlws.FILTER(Locations[LocationID],Locations[LocationID]&lt;&gt;""),_xlpm.days,_xlfn._xlws.SORT(_xlfn.UNIQUE(INT(OpenMeteoAPI[ForecastDateTime]))),_xlpm.n,ROWS($A$2:A389),IF(_xlpm.n&gt;ROWS(_xlpm.ids)*ROWS(_xlpm.days),"",_xlfn.XLOOKUP(INDEX(_xlpm.ids,INT((_xlpm.n-1)/ROWS(_xlpm.days))+1),Locations[LocationID],Locations[Display Location])))</f>
        <v/>
      </c>
      <c r="B389" t="str" cm="1">
        <f t="array" ref="B389">_xlfn.LET(_xlpm.ids,_xlfn._xlws.FILTER(Locations[LocationID],Locations[LocationID]&lt;&gt;""),_xlpm.days,_xlfn._xlws.SORT(_xlfn.UNIQUE(INT(OpenMeteoAPI[ForecastDateTime]))),_xlpm.n,ROWS($B$2:B389),IF(_xlpm.n&gt;ROWS(_xlpm.ids)*ROWS(_xlpm.days),"",INDEX(_xlpm.ids,INT((_xlpm.n-1)/ROWS(_xlpm.days))+1)))</f>
        <v/>
      </c>
      <c r="C389" s="10" t="str" cm="1">
        <f t="array" ref="C389">_xlfn.LET(_xlpm.days,_xlfn._xlws.SORT(_xlfn.UNIQUE(INT(OpenMeteoAPI[ForecastDateTime]))),_xlpm.n,ROWS($C$2:C389),IF($B389="","",INDEX(_xlpm.days,MOD(_xlpm.n-1,ROWS(_xlpm.days))+1)))</f>
        <v/>
      </c>
      <c r="D389" s="3" t="str" cm="1">
        <f t="array" ref="D389">IF($B389="","",MAX(_xlfn._xlws.FILTER(OpenMeteoAPI[TemperatureC],(OpenMeteoAPI[LocationID]=$B389)*(INT(OpenMeteoAPI[ForecastDateTime])=$C389))))</f>
        <v/>
      </c>
      <c r="E389" s="3" t="str" cm="1">
        <f t="array" ref="E389">IF($B389="","",MIN(_xlfn._xlws.FILTER(OpenMeteoAPI[TemperatureC],(OpenMeteoAPI[LocationID]=$B389)*(INT(OpenMeteoAPI[ForecastDateTime])=$C389))))</f>
        <v/>
      </c>
      <c r="F389" s="4" t="str" cm="1">
        <f t="array" ref="F389">IF($B389="","",AVERAGE(_xlfn._xlws.FILTER(OpenMeteoAPI[RelativeHumidityPct],(OpenMeteoAPI[LocationID]=$B389)*(INT(OpenMeteoAPI[ForecastDateTime])=$C389)))/100)</f>
        <v/>
      </c>
      <c r="G389" s="4" t="str" cm="1">
        <f t="array" ref="G389">IF($B389="","",MAX(_xlfn._xlws.FILTER(OpenMeteoAPI[PrecipitationProbabilityPct],(OpenMeteoAPI[LocationID]=$B389)*(INT(OpenMeteoAPI[ForecastDateTime])=$C389)))/100)</f>
        <v/>
      </c>
      <c r="H389" s="3" t="str" cm="1">
        <f t="array" ref="H389">IF($B389="","",SUM(_xlfn._xlws.FILTER(OpenMeteoAPI[PrecipitationMM],(OpenMeteoAPI[LocationID]=$B389)*(INT(OpenMeteoAPI[ForecastDateTime])=$C389))))</f>
        <v/>
      </c>
      <c r="I389" s="3" t="str" cm="1">
        <f t="array" ref="I389">IF($B389="","",AVERAGE(_xlfn._xlws.FILTER(OpenMeteoAPI[WindSpeedKMH],(OpenMeteoAPI[LocationID]=$B389)*(INT(OpenMeteoAPI[ForecastDateTime])=$C389))))</f>
        <v/>
      </c>
      <c r="J389" t="str" cm="1">
        <f t="array" ref="J389">IF($B389="","",_xlfn.MODE.SNGL(_xlfn._xlws.FILTER(OpenMeteoAPI[WeatherCode],(OpenMeteoAPI[LocationID]=$B389)*(INT(OpenMeteoAPI[ForecastDateTime])=$C389))))</f>
        <v/>
      </c>
      <c r="K389" t="str" cm="1">
        <f t="array" ref="K389">IF($J389="","",_xlfn.IFS($J389=0,"Clear",$J389&lt;=3,"Partly Cloudy",OR($J389=45,$J389=48),"Fog",AND($J389&gt;=51,$J389&lt;=67),"Drizzle",AND($J389&gt;=71,$J389&lt;=77),"Snow",AND($J389&gt;=80,$J389&lt;=82),"Rain Showers",AND($J389&gt;=95,$J389&lt;=99),"Thunderstorm",TRUE,"Cloudy"))</f>
        <v/>
      </c>
      <c r="L389" t="str" cm="1">
        <f t="array" ref="L389">IF($J389="","",_xlfn.IFS($J389=0,_xlfn.UNICHAR(9728),$J389&lt;=3,_xlfn.UNICHAR(9729),OR($J389=45,$J389=48),"~",AND($J389&gt;=51,$J389&lt;=67),_xlfn.UNICHAR(9748),AND($J389&gt;=71,$J389&lt;=77),_xlfn.UNICHAR(10052),AND($J389&gt;=80,$J389&lt;=82),_xlfn.UNICHAR(9748),AND($J389&gt;=95,$J389&lt;=99),_xlfn.UNICHAR(9889),TRUE,_xlfn.UNICHAR(9729)))</f>
        <v/>
      </c>
    </row>
    <row r="390" spans="1:12">
      <c r="A390" t="str" cm="1">
        <f t="array" ref="A390">_xlfn.LET(_xlpm.ids,_xlfn._xlws.FILTER(Locations[LocationID],Locations[LocationID]&lt;&gt;""),_xlpm.days,_xlfn._xlws.SORT(_xlfn.UNIQUE(INT(OpenMeteoAPI[ForecastDateTime]))),_xlpm.n,ROWS($A$2:A390),IF(_xlpm.n&gt;ROWS(_xlpm.ids)*ROWS(_xlpm.days),"",_xlfn.XLOOKUP(INDEX(_xlpm.ids,INT((_xlpm.n-1)/ROWS(_xlpm.days))+1),Locations[LocationID],Locations[Display Location])))</f>
        <v/>
      </c>
      <c r="B390" t="str" cm="1">
        <f t="array" ref="B390">_xlfn.LET(_xlpm.ids,_xlfn._xlws.FILTER(Locations[LocationID],Locations[LocationID]&lt;&gt;""),_xlpm.days,_xlfn._xlws.SORT(_xlfn.UNIQUE(INT(OpenMeteoAPI[ForecastDateTime]))),_xlpm.n,ROWS($B$2:B390),IF(_xlpm.n&gt;ROWS(_xlpm.ids)*ROWS(_xlpm.days),"",INDEX(_xlpm.ids,INT((_xlpm.n-1)/ROWS(_xlpm.days))+1)))</f>
        <v/>
      </c>
      <c r="C390" s="10" t="str" cm="1">
        <f t="array" ref="C390">_xlfn.LET(_xlpm.days,_xlfn._xlws.SORT(_xlfn.UNIQUE(INT(OpenMeteoAPI[ForecastDateTime]))),_xlpm.n,ROWS($C$2:C390),IF($B390="","",INDEX(_xlpm.days,MOD(_xlpm.n-1,ROWS(_xlpm.days))+1)))</f>
        <v/>
      </c>
      <c r="D390" s="3" t="str" cm="1">
        <f t="array" ref="D390">IF($B390="","",MAX(_xlfn._xlws.FILTER(OpenMeteoAPI[TemperatureC],(OpenMeteoAPI[LocationID]=$B390)*(INT(OpenMeteoAPI[ForecastDateTime])=$C390))))</f>
        <v/>
      </c>
      <c r="E390" s="3" t="str" cm="1">
        <f t="array" ref="E390">IF($B390="","",MIN(_xlfn._xlws.FILTER(OpenMeteoAPI[TemperatureC],(OpenMeteoAPI[LocationID]=$B390)*(INT(OpenMeteoAPI[ForecastDateTime])=$C390))))</f>
        <v/>
      </c>
      <c r="F390" s="4" t="str" cm="1">
        <f t="array" ref="F390">IF($B390="","",AVERAGE(_xlfn._xlws.FILTER(OpenMeteoAPI[RelativeHumidityPct],(OpenMeteoAPI[LocationID]=$B390)*(INT(OpenMeteoAPI[ForecastDateTime])=$C390)))/100)</f>
        <v/>
      </c>
      <c r="G390" s="4" t="str" cm="1">
        <f t="array" ref="G390">IF($B390="","",MAX(_xlfn._xlws.FILTER(OpenMeteoAPI[PrecipitationProbabilityPct],(OpenMeteoAPI[LocationID]=$B390)*(INT(OpenMeteoAPI[ForecastDateTime])=$C390)))/100)</f>
        <v/>
      </c>
      <c r="H390" s="3" t="str" cm="1">
        <f t="array" ref="H390">IF($B390="","",SUM(_xlfn._xlws.FILTER(OpenMeteoAPI[PrecipitationMM],(OpenMeteoAPI[LocationID]=$B390)*(INT(OpenMeteoAPI[ForecastDateTime])=$C390))))</f>
        <v/>
      </c>
      <c r="I390" s="3" t="str" cm="1">
        <f t="array" ref="I390">IF($B390="","",AVERAGE(_xlfn._xlws.FILTER(OpenMeteoAPI[WindSpeedKMH],(OpenMeteoAPI[LocationID]=$B390)*(INT(OpenMeteoAPI[ForecastDateTime])=$C390))))</f>
        <v/>
      </c>
      <c r="J390" t="str" cm="1">
        <f t="array" ref="J390">IF($B390="","",_xlfn.MODE.SNGL(_xlfn._xlws.FILTER(OpenMeteoAPI[WeatherCode],(OpenMeteoAPI[LocationID]=$B390)*(INT(OpenMeteoAPI[ForecastDateTime])=$C390))))</f>
        <v/>
      </c>
      <c r="K390" t="str" cm="1">
        <f t="array" ref="K390">IF($J390="","",_xlfn.IFS($J390=0,"Clear",$J390&lt;=3,"Partly Cloudy",OR($J390=45,$J390=48),"Fog",AND($J390&gt;=51,$J390&lt;=67),"Drizzle",AND($J390&gt;=71,$J390&lt;=77),"Snow",AND($J390&gt;=80,$J390&lt;=82),"Rain Showers",AND($J390&gt;=95,$J390&lt;=99),"Thunderstorm",TRUE,"Cloudy"))</f>
        <v/>
      </c>
      <c r="L390" t="str" cm="1">
        <f t="array" ref="L390">IF($J390="","",_xlfn.IFS($J390=0,_xlfn.UNICHAR(9728),$J390&lt;=3,_xlfn.UNICHAR(9729),OR($J390=45,$J390=48),"~",AND($J390&gt;=51,$J390&lt;=67),_xlfn.UNICHAR(9748),AND($J390&gt;=71,$J390&lt;=77),_xlfn.UNICHAR(10052),AND($J390&gt;=80,$J390&lt;=82),_xlfn.UNICHAR(9748),AND($J390&gt;=95,$J390&lt;=99),_xlfn.UNICHAR(9889),TRUE,_xlfn.UNICHAR(9729)))</f>
        <v/>
      </c>
    </row>
    <row r="391" spans="1:12">
      <c r="A391" t="str" cm="1">
        <f t="array" ref="A391">_xlfn.LET(_xlpm.ids,_xlfn._xlws.FILTER(Locations[LocationID],Locations[LocationID]&lt;&gt;""),_xlpm.days,_xlfn._xlws.SORT(_xlfn.UNIQUE(INT(OpenMeteoAPI[ForecastDateTime]))),_xlpm.n,ROWS($A$2:A391),IF(_xlpm.n&gt;ROWS(_xlpm.ids)*ROWS(_xlpm.days),"",_xlfn.XLOOKUP(INDEX(_xlpm.ids,INT((_xlpm.n-1)/ROWS(_xlpm.days))+1),Locations[LocationID],Locations[Display Location])))</f>
        <v/>
      </c>
      <c r="B391" t="str" cm="1">
        <f t="array" ref="B391">_xlfn.LET(_xlpm.ids,_xlfn._xlws.FILTER(Locations[LocationID],Locations[LocationID]&lt;&gt;""),_xlpm.days,_xlfn._xlws.SORT(_xlfn.UNIQUE(INT(OpenMeteoAPI[ForecastDateTime]))),_xlpm.n,ROWS($B$2:B391),IF(_xlpm.n&gt;ROWS(_xlpm.ids)*ROWS(_xlpm.days),"",INDEX(_xlpm.ids,INT((_xlpm.n-1)/ROWS(_xlpm.days))+1)))</f>
        <v/>
      </c>
      <c r="C391" s="10" t="str" cm="1">
        <f t="array" ref="C391">_xlfn.LET(_xlpm.days,_xlfn._xlws.SORT(_xlfn.UNIQUE(INT(OpenMeteoAPI[ForecastDateTime]))),_xlpm.n,ROWS($C$2:C391),IF($B391="","",INDEX(_xlpm.days,MOD(_xlpm.n-1,ROWS(_xlpm.days))+1)))</f>
        <v/>
      </c>
      <c r="D391" s="3" t="str" cm="1">
        <f t="array" ref="D391">IF($B391="","",MAX(_xlfn._xlws.FILTER(OpenMeteoAPI[TemperatureC],(OpenMeteoAPI[LocationID]=$B391)*(INT(OpenMeteoAPI[ForecastDateTime])=$C391))))</f>
        <v/>
      </c>
      <c r="E391" s="3" t="str" cm="1">
        <f t="array" ref="E391">IF($B391="","",MIN(_xlfn._xlws.FILTER(OpenMeteoAPI[TemperatureC],(OpenMeteoAPI[LocationID]=$B391)*(INT(OpenMeteoAPI[ForecastDateTime])=$C391))))</f>
        <v/>
      </c>
      <c r="F391" s="4" t="str" cm="1">
        <f t="array" ref="F391">IF($B391="","",AVERAGE(_xlfn._xlws.FILTER(OpenMeteoAPI[RelativeHumidityPct],(OpenMeteoAPI[LocationID]=$B391)*(INT(OpenMeteoAPI[ForecastDateTime])=$C391)))/100)</f>
        <v/>
      </c>
      <c r="G391" s="4" t="str" cm="1">
        <f t="array" ref="G391">IF($B391="","",MAX(_xlfn._xlws.FILTER(OpenMeteoAPI[PrecipitationProbabilityPct],(OpenMeteoAPI[LocationID]=$B391)*(INT(OpenMeteoAPI[ForecastDateTime])=$C391)))/100)</f>
        <v/>
      </c>
      <c r="H391" s="3" t="str" cm="1">
        <f t="array" ref="H391">IF($B391="","",SUM(_xlfn._xlws.FILTER(OpenMeteoAPI[PrecipitationMM],(OpenMeteoAPI[LocationID]=$B391)*(INT(OpenMeteoAPI[ForecastDateTime])=$C391))))</f>
        <v/>
      </c>
      <c r="I391" s="3" t="str" cm="1">
        <f t="array" ref="I391">IF($B391="","",AVERAGE(_xlfn._xlws.FILTER(OpenMeteoAPI[WindSpeedKMH],(OpenMeteoAPI[LocationID]=$B391)*(INT(OpenMeteoAPI[ForecastDateTime])=$C391))))</f>
        <v/>
      </c>
      <c r="J391" t="str" cm="1">
        <f t="array" ref="J391">IF($B391="","",_xlfn.MODE.SNGL(_xlfn._xlws.FILTER(OpenMeteoAPI[WeatherCode],(OpenMeteoAPI[LocationID]=$B391)*(INT(OpenMeteoAPI[ForecastDateTime])=$C391))))</f>
        <v/>
      </c>
      <c r="K391" t="str" cm="1">
        <f t="array" ref="K391">IF($J391="","",_xlfn.IFS($J391=0,"Clear",$J391&lt;=3,"Partly Cloudy",OR($J391=45,$J391=48),"Fog",AND($J391&gt;=51,$J391&lt;=67),"Drizzle",AND($J391&gt;=71,$J391&lt;=77),"Snow",AND($J391&gt;=80,$J391&lt;=82),"Rain Showers",AND($J391&gt;=95,$J391&lt;=99),"Thunderstorm",TRUE,"Cloudy"))</f>
        <v/>
      </c>
      <c r="L391" t="str" cm="1">
        <f t="array" ref="L391">IF($J391="","",_xlfn.IFS($J391=0,_xlfn.UNICHAR(9728),$J391&lt;=3,_xlfn.UNICHAR(9729),OR($J391=45,$J391=48),"~",AND($J391&gt;=51,$J391&lt;=67),_xlfn.UNICHAR(9748),AND($J391&gt;=71,$J391&lt;=77),_xlfn.UNICHAR(10052),AND($J391&gt;=80,$J391&lt;=82),_xlfn.UNICHAR(9748),AND($J391&gt;=95,$J391&lt;=99),_xlfn.UNICHAR(9889),TRUE,_xlfn.UNICHAR(9729)))</f>
        <v/>
      </c>
    </row>
    <row r="392" spans="1:12">
      <c r="A392" t="str" cm="1">
        <f t="array" ref="A392">_xlfn.LET(_xlpm.ids,_xlfn._xlws.FILTER(Locations[LocationID],Locations[LocationID]&lt;&gt;""),_xlpm.days,_xlfn._xlws.SORT(_xlfn.UNIQUE(INT(OpenMeteoAPI[ForecastDateTime]))),_xlpm.n,ROWS($A$2:A392),IF(_xlpm.n&gt;ROWS(_xlpm.ids)*ROWS(_xlpm.days),"",_xlfn.XLOOKUP(INDEX(_xlpm.ids,INT((_xlpm.n-1)/ROWS(_xlpm.days))+1),Locations[LocationID],Locations[Display Location])))</f>
        <v/>
      </c>
      <c r="B392" t="str" cm="1">
        <f t="array" ref="B392">_xlfn.LET(_xlpm.ids,_xlfn._xlws.FILTER(Locations[LocationID],Locations[LocationID]&lt;&gt;""),_xlpm.days,_xlfn._xlws.SORT(_xlfn.UNIQUE(INT(OpenMeteoAPI[ForecastDateTime]))),_xlpm.n,ROWS($B$2:B392),IF(_xlpm.n&gt;ROWS(_xlpm.ids)*ROWS(_xlpm.days),"",INDEX(_xlpm.ids,INT((_xlpm.n-1)/ROWS(_xlpm.days))+1)))</f>
        <v/>
      </c>
      <c r="C392" s="10" t="str" cm="1">
        <f t="array" ref="C392">_xlfn.LET(_xlpm.days,_xlfn._xlws.SORT(_xlfn.UNIQUE(INT(OpenMeteoAPI[ForecastDateTime]))),_xlpm.n,ROWS($C$2:C392),IF($B392="","",INDEX(_xlpm.days,MOD(_xlpm.n-1,ROWS(_xlpm.days))+1)))</f>
        <v/>
      </c>
      <c r="D392" s="3" t="str" cm="1">
        <f t="array" ref="D392">IF($B392="","",MAX(_xlfn._xlws.FILTER(OpenMeteoAPI[TemperatureC],(OpenMeteoAPI[LocationID]=$B392)*(INT(OpenMeteoAPI[ForecastDateTime])=$C392))))</f>
        <v/>
      </c>
      <c r="E392" s="3" t="str" cm="1">
        <f t="array" ref="E392">IF($B392="","",MIN(_xlfn._xlws.FILTER(OpenMeteoAPI[TemperatureC],(OpenMeteoAPI[LocationID]=$B392)*(INT(OpenMeteoAPI[ForecastDateTime])=$C392))))</f>
        <v/>
      </c>
      <c r="F392" s="4" t="str" cm="1">
        <f t="array" ref="F392">IF($B392="","",AVERAGE(_xlfn._xlws.FILTER(OpenMeteoAPI[RelativeHumidityPct],(OpenMeteoAPI[LocationID]=$B392)*(INT(OpenMeteoAPI[ForecastDateTime])=$C392)))/100)</f>
        <v/>
      </c>
      <c r="G392" s="4" t="str" cm="1">
        <f t="array" ref="G392">IF($B392="","",MAX(_xlfn._xlws.FILTER(OpenMeteoAPI[PrecipitationProbabilityPct],(OpenMeteoAPI[LocationID]=$B392)*(INT(OpenMeteoAPI[ForecastDateTime])=$C392)))/100)</f>
        <v/>
      </c>
      <c r="H392" s="3" t="str" cm="1">
        <f t="array" ref="H392">IF($B392="","",SUM(_xlfn._xlws.FILTER(OpenMeteoAPI[PrecipitationMM],(OpenMeteoAPI[LocationID]=$B392)*(INT(OpenMeteoAPI[ForecastDateTime])=$C392))))</f>
        <v/>
      </c>
      <c r="I392" s="3" t="str" cm="1">
        <f t="array" ref="I392">IF($B392="","",AVERAGE(_xlfn._xlws.FILTER(OpenMeteoAPI[WindSpeedKMH],(OpenMeteoAPI[LocationID]=$B392)*(INT(OpenMeteoAPI[ForecastDateTime])=$C392))))</f>
        <v/>
      </c>
      <c r="J392" t="str" cm="1">
        <f t="array" ref="J392">IF($B392="","",_xlfn.MODE.SNGL(_xlfn._xlws.FILTER(OpenMeteoAPI[WeatherCode],(OpenMeteoAPI[LocationID]=$B392)*(INT(OpenMeteoAPI[ForecastDateTime])=$C392))))</f>
        <v/>
      </c>
      <c r="K392" t="str" cm="1">
        <f t="array" ref="K392">IF($J392="","",_xlfn.IFS($J392=0,"Clear",$J392&lt;=3,"Partly Cloudy",OR($J392=45,$J392=48),"Fog",AND($J392&gt;=51,$J392&lt;=67),"Drizzle",AND($J392&gt;=71,$J392&lt;=77),"Snow",AND($J392&gt;=80,$J392&lt;=82),"Rain Showers",AND($J392&gt;=95,$J392&lt;=99),"Thunderstorm",TRUE,"Cloudy"))</f>
        <v/>
      </c>
      <c r="L392" t="str" cm="1">
        <f t="array" ref="L392">IF($J392="","",_xlfn.IFS($J392=0,_xlfn.UNICHAR(9728),$J392&lt;=3,_xlfn.UNICHAR(9729),OR($J392=45,$J392=48),"~",AND($J392&gt;=51,$J392&lt;=67),_xlfn.UNICHAR(9748),AND($J392&gt;=71,$J392&lt;=77),_xlfn.UNICHAR(10052),AND($J392&gt;=80,$J392&lt;=82),_xlfn.UNICHAR(9748),AND($J392&gt;=95,$J392&lt;=99),_xlfn.UNICHAR(9889),TRUE,_xlfn.UNICHAR(9729)))</f>
        <v/>
      </c>
    </row>
    <row r="393" spans="1:12">
      <c r="A393" t="str" cm="1">
        <f t="array" ref="A393">_xlfn.LET(_xlpm.ids,_xlfn._xlws.FILTER(Locations[LocationID],Locations[LocationID]&lt;&gt;""),_xlpm.days,_xlfn._xlws.SORT(_xlfn.UNIQUE(INT(OpenMeteoAPI[ForecastDateTime]))),_xlpm.n,ROWS($A$2:A393),IF(_xlpm.n&gt;ROWS(_xlpm.ids)*ROWS(_xlpm.days),"",_xlfn.XLOOKUP(INDEX(_xlpm.ids,INT((_xlpm.n-1)/ROWS(_xlpm.days))+1),Locations[LocationID],Locations[Display Location])))</f>
        <v/>
      </c>
      <c r="B393" t="str" cm="1">
        <f t="array" ref="B393">_xlfn.LET(_xlpm.ids,_xlfn._xlws.FILTER(Locations[LocationID],Locations[LocationID]&lt;&gt;""),_xlpm.days,_xlfn._xlws.SORT(_xlfn.UNIQUE(INT(OpenMeteoAPI[ForecastDateTime]))),_xlpm.n,ROWS($B$2:B393),IF(_xlpm.n&gt;ROWS(_xlpm.ids)*ROWS(_xlpm.days),"",INDEX(_xlpm.ids,INT((_xlpm.n-1)/ROWS(_xlpm.days))+1)))</f>
        <v/>
      </c>
      <c r="C393" s="10" t="str" cm="1">
        <f t="array" ref="C393">_xlfn.LET(_xlpm.days,_xlfn._xlws.SORT(_xlfn.UNIQUE(INT(OpenMeteoAPI[ForecastDateTime]))),_xlpm.n,ROWS($C$2:C393),IF($B393="","",INDEX(_xlpm.days,MOD(_xlpm.n-1,ROWS(_xlpm.days))+1)))</f>
        <v/>
      </c>
      <c r="D393" s="3" t="str" cm="1">
        <f t="array" ref="D393">IF($B393="","",MAX(_xlfn._xlws.FILTER(OpenMeteoAPI[TemperatureC],(OpenMeteoAPI[LocationID]=$B393)*(INT(OpenMeteoAPI[ForecastDateTime])=$C393))))</f>
        <v/>
      </c>
      <c r="E393" s="3" t="str" cm="1">
        <f t="array" ref="E393">IF($B393="","",MIN(_xlfn._xlws.FILTER(OpenMeteoAPI[TemperatureC],(OpenMeteoAPI[LocationID]=$B393)*(INT(OpenMeteoAPI[ForecastDateTime])=$C393))))</f>
        <v/>
      </c>
      <c r="F393" s="4" t="str" cm="1">
        <f t="array" ref="F393">IF($B393="","",AVERAGE(_xlfn._xlws.FILTER(OpenMeteoAPI[RelativeHumidityPct],(OpenMeteoAPI[LocationID]=$B393)*(INT(OpenMeteoAPI[ForecastDateTime])=$C393)))/100)</f>
        <v/>
      </c>
      <c r="G393" s="4" t="str" cm="1">
        <f t="array" ref="G393">IF($B393="","",MAX(_xlfn._xlws.FILTER(OpenMeteoAPI[PrecipitationProbabilityPct],(OpenMeteoAPI[LocationID]=$B393)*(INT(OpenMeteoAPI[ForecastDateTime])=$C393)))/100)</f>
        <v/>
      </c>
      <c r="H393" s="3" t="str" cm="1">
        <f t="array" ref="H393">IF($B393="","",SUM(_xlfn._xlws.FILTER(OpenMeteoAPI[PrecipitationMM],(OpenMeteoAPI[LocationID]=$B393)*(INT(OpenMeteoAPI[ForecastDateTime])=$C393))))</f>
        <v/>
      </c>
      <c r="I393" s="3" t="str" cm="1">
        <f t="array" ref="I393">IF($B393="","",AVERAGE(_xlfn._xlws.FILTER(OpenMeteoAPI[WindSpeedKMH],(OpenMeteoAPI[LocationID]=$B393)*(INT(OpenMeteoAPI[ForecastDateTime])=$C393))))</f>
        <v/>
      </c>
      <c r="J393" t="str" cm="1">
        <f t="array" ref="J393">IF($B393="","",_xlfn.MODE.SNGL(_xlfn._xlws.FILTER(OpenMeteoAPI[WeatherCode],(OpenMeteoAPI[LocationID]=$B393)*(INT(OpenMeteoAPI[ForecastDateTime])=$C393))))</f>
        <v/>
      </c>
      <c r="K393" t="str" cm="1">
        <f t="array" ref="K393">IF($J393="","",_xlfn.IFS($J393=0,"Clear",$J393&lt;=3,"Partly Cloudy",OR($J393=45,$J393=48),"Fog",AND($J393&gt;=51,$J393&lt;=67),"Drizzle",AND($J393&gt;=71,$J393&lt;=77),"Snow",AND($J393&gt;=80,$J393&lt;=82),"Rain Showers",AND($J393&gt;=95,$J393&lt;=99),"Thunderstorm",TRUE,"Cloudy"))</f>
        <v/>
      </c>
      <c r="L393" t="str" cm="1">
        <f t="array" ref="L393">IF($J393="","",_xlfn.IFS($J393=0,_xlfn.UNICHAR(9728),$J393&lt;=3,_xlfn.UNICHAR(9729),OR($J393=45,$J393=48),"~",AND($J393&gt;=51,$J393&lt;=67),_xlfn.UNICHAR(9748),AND($J393&gt;=71,$J393&lt;=77),_xlfn.UNICHAR(10052),AND($J393&gt;=80,$J393&lt;=82),_xlfn.UNICHAR(9748),AND($J393&gt;=95,$J393&lt;=99),_xlfn.UNICHAR(9889),TRUE,_xlfn.UNICHAR(9729)))</f>
        <v/>
      </c>
    </row>
    <row r="394" spans="1:12">
      <c r="A394" t="str" cm="1">
        <f t="array" ref="A394">_xlfn.LET(_xlpm.ids,_xlfn._xlws.FILTER(Locations[LocationID],Locations[LocationID]&lt;&gt;""),_xlpm.days,_xlfn._xlws.SORT(_xlfn.UNIQUE(INT(OpenMeteoAPI[ForecastDateTime]))),_xlpm.n,ROWS($A$2:A394),IF(_xlpm.n&gt;ROWS(_xlpm.ids)*ROWS(_xlpm.days),"",_xlfn.XLOOKUP(INDEX(_xlpm.ids,INT((_xlpm.n-1)/ROWS(_xlpm.days))+1),Locations[LocationID],Locations[Display Location])))</f>
        <v/>
      </c>
      <c r="B394" t="str" cm="1">
        <f t="array" ref="B394">_xlfn.LET(_xlpm.ids,_xlfn._xlws.FILTER(Locations[LocationID],Locations[LocationID]&lt;&gt;""),_xlpm.days,_xlfn._xlws.SORT(_xlfn.UNIQUE(INT(OpenMeteoAPI[ForecastDateTime]))),_xlpm.n,ROWS($B$2:B394),IF(_xlpm.n&gt;ROWS(_xlpm.ids)*ROWS(_xlpm.days),"",INDEX(_xlpm.ids,INT((_xlpm.n-1)/ROWS(_xlpm.days))+1)))</f>
        <v/>
      </c>
      <c r="C394" s="10" t="str" cm="1">
        <f t="array" ref="C394">_xlfn.LET(_xlpm.days,_xlfn._xlws.SORT(_xlfn.UNIQUE(INT(OpenMeteoAPI[ForecastDateTime]))),_xlpm.n,ROWS($C$2:C394),IF($B394="","",INDEX(_xlpm.days,MOD(_xlpm.n-1,ROWS(_xlpm.days))+1)))</f>
        <v/>
      </c>
      <c r="D394" s="3" t="str" cm="1">
        <f t="array" ref="D394">IF($B394="","",MAX(_xlfn._xlws.FILTER(OpenMeteoAPI[TemperatureC],(OpenMeteoAPI[LocationID]=$B394)*(INT(OpenMeteoAPI[ForecastDateTime])=$C394))))</f>
        <v/>
      </c>
      <c r="E394" s="3" t="str" cm="1">
        <f t="array" ref="E394">IF($B394="","",MIN(_xlfn._xlws.FILTER(OpenMeteoAPI[TemperatureC],(OpenMeteoAPI[LocationID]=$B394)*(INT(OpenMeteoAPI[ForecastDateTime])=$C394))))</f>
        <v/>
      </c>
      <c r="F394" s="4" t="str" cm="1">
        <f t="array" ref="F394">IF($B394="","",AVERAGE(_xlfn._xlws.FILTER(OpenMeteoAPI[RelativeHumidityPct],(OpenMeteoAPI[LocationID]=$B394)*(INT(OpenMeteoAPI[ForecastDateTime])=$C394)))/100)</f>
        <v/>
      </c>
      <c r="G394" s="4" t="str" cm="1">
        <f t="array" ref="G394">IF($B394="","",MAX(_xlfn._xlws.FILTER(OpenMeteoAPI[PrecipitationProbabilityPct],(OpenMeteoAPI[LocationID]=$B394)*(INT(OpenMeteoAPI[ForecastDateTime])=$C394)))/100)</f>
        <v/>
      </c>
      <c r="H394" s="3" t="str" cm="1">
        <f t="array" ref="H394">IF($B394="","",SUM(_xlfn._xlws.FILTER(OpenMeteoAPI[PrecipitationMM],(OpenMeteoAPI[LocationID]=$B394)*(INT(OpenMeteoAPI[ForecastDateTime])=$C394))))</f>
        <v/>
      </c>
      <c r="I394" s="3" t="str" cm="1">
        <f t="array" ref="I394">IF($B394="","",AVERAGE(_xlfn._xlws.FILTER(OpenMeteoAPI[WindSpeedKMH],(OpenMeteoAPI[LocationID]=$B394)*(INT(OpenMeteoAPI[ForecastDateTime])=$C394))))</f>
        <v/>
      </c>
      <c r="J394" t="str" cm="1">
        <f t="array" ref="J394">IF($B394="","",_xlfn.MODE.SNGL(_xlfn._xlws.FILTER(OpenMeteoAPI[WeatherCode],(OpenMeteoAPI[LocationID]=$B394)*(INT(OpenMeteoAPI[ForecastDateTime])=$C394))))</f>
        <v/>
      </c>
      <c r="K394" t="str" cm="1">
        <f t="array" ref="K394">IF($J394="","",_xlfn.IFS($J394=0,"Clear",$J394&lt;=3,"Partly Cloudy",OR($J394=45,$J394=48),"Fog",AND($J394&gt;=51,$J394&lt;=67),"Drizzle",AND($J394&gt;=71,$J394&lt;=77),"Snow",AND($J394&gt;=80,$J394&lt;=82),"Rain Showers",AND($J394&gt;=95,$J394&lt;=99),"Thunderstorm",TRUE,"Cloudy"))</f>
        <v/>
      </c>
      <c r="L394" t="str" cm="1">
        <f t="array" ref="L394">IF($J394="","",_xlfn.IFS($J394=0,_xlfn.UNICHAR(9728),$J394&lt;=3,_xlfn.UNICHAR(9729),OR($J394=45,$J394=48),"~",AND($J394&gt;=51,$J394&lt;=67),_xlfn.UNICHAR(9748),AND($J394&gt;=71,$J394&lt;=77),_xlfn.UNICHAR(10052),AND($J394&gt;=80,$J394&lt;=82),_xlfn.UNICHAR(9748),AND($J394&gt;=95,$J394&lt;=99),_xlfn.UNICHAR(9889),TRUE,_xlfn.UNICHAR(9729)))</f>
        <v/>
      </c>
    </row>
    <row r="395" spans="1:12">
      <c r="A395" t="str" cm="1">
        <f t="array" ref="A395">_xlfn.LET(_xlpm.ids,_xlfn._xlws.FILTER(Locations[LocationID],Locations[LocationID]&lt;&gt;""),_xlpm.days,_xlfn._xlws.SORT(_xlfn.UNIQUE(INT(OpenMeteoAPI[ForecastDateTime]))),_xlpm.n,ROWS($A$2:A395),IF(_xlpm.n&gt;ROWS(_xlpm.ids)*ROWS(_xlpm.days),"",_xlfn.XLOOKUP(INDEX(_xlpm.ids,INT((_xlpm.n-1)/ROWS(_xlpm.days))+1),Locations[LocationID],Locations[Display Location])))</f>
        <v/>
      </c>
      <c r="B395" t="str" cm="1">
        <f t="array" ref="B395">_xlfn.LET(_xlpm.ids,_xlfn._xlws.FILTER(Locations[LocationID],Locations[LocationID]&lt;&gt;""),_xlpm.days,_xlfn._xlws.SORT(_xlfn.UNIQUE(INT(OpenMeteoAPI[ForecastDateTime]))),_xlpm.n,ROWS($B$2:B395),IF(_xlpm.n&gt;ROWS(_xlpm.ids)*ROWS(_xlpm.days),"",INDEX(_xlpm.ids,INT((_xlpm.n-1)/ROWS(_xlpm.days))+1)))</f>
        <v/>
      </c>
      <c r="C395" s="10" t="str" cm="1">
        <f t="array" ref="C395">_xlfn.LET(_xlpm.days,_xlfn._xlws.SORT(_xlfn.UNIQUE(INT(OpenMeteoAPI[ForecastDateTime]))),_xlpm.n,ROWS($C$2:C395),IF($B395="","",INDEX(_xlpm.days,MOD(_xlpm.n-1,ROWS(_xlpm.days))+1)))</f>
        <v/>
      </c>
      <c r="D395" s="3" t="str" cm="1">
        <f t="array" ref="D395">IF($B395="","",MAX(_xlfn._xlws.FILTER(OpenMeteoAPI[TemperatureC],(OpenMeteoAPI[LocationID]=$B395)*(INT(OpenMeteoAPI[ForecastDateTime])=$C395))))</f>
        <v/>
      </c>
      <c r="E395" s="3" t="str" cm="1">
        <f t="array" ref="E395">IF($B395="","",MIN(_xlfn._xlws.FILTER(OpenMeteoAPI[TemperatureC],(OpenMeteoAPI[LocationID]=$B395)*(INT(OpenMeteoAPI[ForecastDateTime])=$C395))))</f>
        <v/>
      </c>
      <c r="F395" s="4" t="str" cm="1">
        <f t="array" ref="F395">IF($B395="","",AVERAGE(_xlfn._xlws.FILTER(OpenMeteoAPI[RelativeHumidityPct],(OpenMeteoAPI[LocationID]=$B395)*(INT(OpenMeteoAPI[ForecastDateTime])=$C395)))/100)</f>
        <v/>
      </c>
      <c r="G395" s="4" t="str" cm="1">
        <f t="array" ref="G395">IF($B395="","",MAX(_xlfn._xlws.FILTER(OpenMeteoAPI[PrecipitationProbabilityPct],(OpenMeteoAPI[LocationID]=$B395)*(INT(OpenMeteoAPI[ForecastDateTime])=$C395)))/100)</f>
        <v/>
      </c>
      <c r="H395" s="3" t="str" cm="1">
        <f t="array" ref="H395">IF($B395="","",SUM(_xlfn._xlws.FILTER(OpenMeteoAPI[PrecipitationMM],(OpenMeteoAPI[LocationID]=$B395)*(INT(OpenMeteoAPI[ForecastDateTime])=$C395))))</f>
        <v/>
      </c>
      <c r="I395" s="3" t="str" cm="1">
        <f t="array" ref="I395">IF($B395="","",AVERAGE(_xlfn._xlws.FILTER(OpenMeteoAPI[WindSpeedKMH],(OpenMeteoAPI[LocationID]=$B395)*(INT(OpenMeteoAPI[ForecastDateTime])=$C395))))</f>
        <v/>
      </c>
      <c r="J395" t="str" cm="1">
        <f t="array" ref="J395">IF($B395="","",_xlfn.MODE.SNGL(_xlfn._xlws.FILTER(OpenMeteoAPI[WeatherCode],(OpenMeteoAPI[LocationID]=$B395)*(INT(OpenMeteoAPI[ForecastDateTime])=$C395))))</f>
        <v/>
      </c>
      <c r="K395" t="str" cm="1">
        <f t="array" ref="K395">IF($J395="","",_xlfn.IFS($J395=0,"Clear",$J395&lt;=3,"Partly Cloudy",OR($J395=45,$J395=48),"Fog",AND($J395&gt;=51,$J395&lt;=67),"Drizzle",AND($J395&gt;=71,$J395&lt;=77),"Snow",AND($J395&gt;=80,$J395&lt;=82),"Rain Showers",AND($J395&gt;=95,$J395&lt;=99),"Thunderstorm",TRUE,"Cloudy"))</f>
        <v/>
      </c>
      <c r="L395" t="str" cm="1">
        <f t="array" ref="L395">IF($J395="","",_xlfn.IFS($J395=0,_xlfn.UNICHAR(9728),$J395&lt;=3,_xlfn.UNICHAR(9729),OR($J395=45,$J395=48),"~",AND($J395&gt;=51,$J395&lt;=67),_xlfn.UNICHAR(9748),AND($J395&gt;=71,$J395&lt;=77),_xlfn.UNICHAR(10052),AND($J395&gt;=80,$J395&lt;=82),_xlfn.UNICHAR(9748),AND($J395&gt;=95,$J395&lt;=99),_xlfn.UNICHAR(9889),TRUE,_xlfn.UNICHAR(9729)))</f>
        <v/>
      </c>
    </row>
    <row r="396" spans="1:12">
      <c r="A396" t="str" cm="1">
        <f t="array" ref="A396">_xlfn.LET(_xlpm.ids,_xlfn._xlws.FILTER(Locations[LocationID],Locations[LocationID]&lt;&gt;""),_xlpm.days,_xlfn._xlws.SORT(_xlfn.UNIQUE(INT(OpenMeteoAPI[ForecastDateTime]))),_xlpm.n,ROWS($A$2:A396),IF(_xlpm.n&gt;ROWS(_xlpm.ids)*ROWS(_xlpm.days),"",_xlfn.XLOOKUP(INDEX(_xlpm.ids,INT((_xlpm.n-1)/ROWS(_xlpm.days))+1),Locations[LocationID],Locations[Display Location])))</f>
        <v/>
      </c>
      <c r="B396" t="str" cm="1">
        <f t="array" ref="B396">_xlfn.LET(_xlpm.ids,_xlfn._xlws.FILTER(Locations[LocationID],Locations[LocationID]&lt;&gt;""),_xlpm.days,_xlfn._xlws.SORT(_xlfn.UNIQUE(INT(OpenMeteoAPI[ForecastDateTime]))),_xlpm.n,ROWS($B$2:B396),IF(_xlpm.n&gt;ROWS(_xlpm.ids)*ROWS(_xlpm.days),"",INDEX(_xlpm.ids,INT((_xlpm.n-1)/ROWS(_xlpm.days))+1)))</f>
        <v/>
      </c>
      <c r="C396" s="10" t="str" cm="1">
        <f t="array" ref="C396">_xlfn.LET(_xlpm.days,_xlfn._xlws.SORT(_xlfn.UNIQUE(INT(OpenMeteoAPI[ForecastDateTime]))),_xlpm.n,ROWS($C$2:C396),IF($B396="","",INDEX(_xlpm.days,MOD(_xlpm.n-1,ROWS(_xlpm.days))+1)))</f>
        <v/>
      </c>
      <c r="D396" s="3" t="str" cm="1">
        <f t="array" ref="D396">IF($B396="","",MAX(_xlfn._xlws.FILTER(OpenMeteoAPI[TemperatureC],(OpenMeteoAPI[LocationID]=$B396)*(INT(OpenMeteoAPI[ForecastDateTime])=$C396))))</f>
        <v/>
      </c>
      <c r="E396" s="3" t="str" cm="1">
        <f t="array" ref="E396">IF($B396="","",MIN(_xlfn._xlws.FILTER(OpenMeteoAPI[TemperatureC],(OpenMeteoAPI[LocationID]=$B396)*(INT(OpenMeteoAPI[ForecastDateTime])=$C396))))</f>
        <v/>
      </c>
      <c r="F396" s="4" t="str" cm="1">
        <f t="array" ref="F396">IF($B396="","",AVERAGE(_xlfn._xlws.FILTER(OpenMeteoAPI[RelativeHumidityPct],(OpenMeteoAPI[LocationID]=$B396)*(INT(OpenMeteoAPI[ForecastDateTime])=$C396)))/100)</f>
        <v/>
      </c>
      <c r="G396" s="4" t="str" cm="1">
        <f t="array" ref="G396">IF($B396="","",MAX(_xlfn._xlws.FILTER(OpenMeteoAPI[PrecipitationProbabilityPct],(OpenMeteoAPI[LocationID]=$B396)*(INT(OpenMeteoAPI[ForecastDateTime])=$C396)))/100)</f>
        <v/>
      </c>
      <c r="H396" s="3" t="str" cm="1">
        <f t="array" ref="H396">IF($B396="","",SUM(_xlfn._xlws.FILTER(OpenMeteoAPI[PrecipitationMM],(OpenMeteoAPI[LocationID]=$B396)*(INT(OpenMeteoAPI[ForecastDateTime])=$C396))))</f>
        <v/>
      </c>
      <c r="I396" s="3" t="str" cm="1">
        <f t="array" ref="I396">IF($B396="","",AVERAGE(_xlfn._xlws.FILTER(OpenMeteoAPI[WindSpeedKMH],(OpenMeteoAPI[LocationID]=$B396)*(INT(OpenMeteoAPI[ForecastDateTime])=$C396))))</f>
        <v/>
      </c>
      <c r="J396" t="str" cm="1">
        <f t="array" ref="J396">IF($B396="","",_xlfn.MODE.SNGL(_xlfn._xlws.FILTER(OpenMeteoAPI[WeatherCode],(OpenMeteoAPI[LocationID]=$B396)*(INT(OpenMeteoAPI[ForecastDateTime])=$C396))))</f>
        <v/>
      </c>
      <c r="K396" t="str" cm="1">
        <f t="array" ref="K396">IF($J396="","",_xlfn.IFS($J396=0,"Clear",$J396&lt;=3,"Partly Cloudy",OR($J396=45,$J396=48),"Fog",AND($J396&gt;=51,$J396&lt;=67),"Drizzle",AND($J396&gt;=71,$J396&lt;=77),"Snow",AND($J396&gt;=80,$J396&lt;=82),"Rain Showers",AND($J396&gt;=95,$J396&lt;=99),"Thunderstorm",TRUE,"Cloudy"))</f>
        <v/>
      </c>
      <c r="L396" t="str" cm="1">
        <f t="array" ref="L396">IF($J396="","",_xlfn.IFS($J396=0,_xlfn.UNICHAR(9728),$J396&lt;=3,_xlfn.UNICHAR(9729),OR($J396=45,$J396=48),"~",AND($J396&gt;=51,$J396&lt;=67),_xlfn.UNICHAR(9748),AND($J396&gt;=71,$J396&lt;=77),_xlfn.UNICHAR(10052),AND($J396&gt;=80,$J396&lt;=82),_xlfn.UNICHAR(9748),AND($J396&gt;=95,$J396&lt;=99),_xlfn.UNICHAR(9889),TRUE,_xlfn.UNICHAR(9729)))</f>
        <v/>
      </c>
    </row>
    <row r="397" spans="1:12">
      <c r="A397" t="str" cm="1">
        <f t="array" ref="A397">_xlfn.LET(_xlpm.ids,_xlfn._xlws.FILTER(Locations[LocationID],Locations[LocationID]&lt;&gt;""),_xlpm.days,_xlfn._xlws.SORT(_xlfn.UNIQUE(INT(OpenMeteoAPI[ForecastDateTime]))),_xlpm.n,ROWS($A$2:A397),IF(_xlpm.n&gt;ROWS(_xlpm.ids)*ROWS(_xlpm.days),"",_xlfn.XLOOKUP(INDEX(_xlpm.ids,INT((_xlpm.n-1)/ROWS(_xlpm.days))+1),Locations[LocationID],Locations[Display Location])))</f>
        <v/>
      </c>
      <c r="B397" t="str" cm="1">
        <f t="array" ref="B397">_xlfn.LET(_xlpm.ids,_xlfn._xlws.FILTER(Locations[LocationID],Locations[LocationID]&lt;&gt;""),_xlpm.days,_xlfn._xlws.SORT(_xlfn.UNIQUE(INT(OpenMeteoAPI[ForecastDateTime]))),_xlpm.n,ROWS($B$2:B397),IF(_xlpm.n&gt;ROWS(_xlpm.ids)*ROWS(_xlpm.days),"",INDEX(_xlpm.ids,INT((_xlpm.n-1)/ROWS(_xlpm.days))+1)))</f>
        <v/>
      </c>
      <c r="C397" s="10" t="str" cm="1">
        <f t="array" ref="C397">_xlfn.LET(_xlpm.days,_xlfn._xlws.SORT(_xlfn.UNIQUE(INT(OpenMeteoAPI[ForecastDateTime]))),_xlpm.n,ROWS($C$2:C397),IF($B397="","",INDEX(_xlpm.days,MOD(_xlpm.n-1,ROWS(_xlpm.days))+1)))</f>
        <v/>
      </c>
      <c r="D397" s="3" t="str" cm="1">
        <f t="array" ref="D397">IF($B397="","",MAX(_xlfn._xlws.FILTER(OpenMeteoAPI[TemperatureC],(OpenMeteoAPI[LocationID]=$B397)*(INT(OpenMeteoAPI[ForecastDateTime])=$C397))))</f>
        <v/>
      </c>
      <c r="E397" s="3" t="str" cm="1">
        <f t="array" ref="E397">IF($B397="","",MIN(_xlfn._xlws.FILTER(OpenMeteoAPI[TemperatureC],(OpenMeteoAPI[LocationID]=$B397)*(INT(OpenMeteoAPI[ForecastDateTime])=$C397))))</f>
        <v/>
      </c>
      <c r="F397" s="4" t="str" cm="1">
        <f t="array" ref="F397">IF($B397="","",AVERAGE(_xlfn._xlws.FILTER(OpenMeteoAPI[RelativeHumidityPct],(OpenMeteoAPI[LocationID]=$B397)*(INT(OpenMeteoAPI[ForecastDateTime])=$C397)))/100)</f>
        <v/>
      </c>
      <c r="G397" s="4" t="str" cm="1">
        <f t="array" ref="G397">IF($B397="","",MAX(_xlfn._xlws.FILTER(OpenMeteoAPI[PrecipitationProbabilityPct],(OpenMeteoAPI[LocationID]=$B397)*(INT(OpenMeteoAPI[ForecastDateTime])=$C397)))/100)</f>
        <v/>
      </c>
      <c r="H397" s="3" t="str" cm="1">
        <f t="array" ref="H397">IF($B397="","",SUM(_xlfn._xlws.FILTER(OpenMeteoAPI[PrecipitationMM],(OpenMeteoAPI[LocationID]=$B397)*(INT(OpenMeteoAPI[ForecastDateTime])=$C397))))</f>
        <v/>
      </c>
      <c r="I397" s="3" t="str" cm="1">
        <f t="array" ref="I397">IF($B397="","",AVERAGE(_xlfn._xlws.FILTER(OpenMeteoAPI[WindSpeedKMH],(OpenMeteoAPI[LocationID]=$B397)*(INT(OpenMeteoAPI[ForecastDateTime])=$C397))))</f>
        <v/>
      </c>
      <c r="J397" t="str" cm="1">
        <f t="array" ref="J397">IF($B397="","",_xlfn.MODE.SNGL(_xlfn._xlws.FILTER(OpenMeteoAPI[WeatherCode],(OpenMeteoAPI[LocationID]=$B397)*(INT(OpenMeteoAPI[ForecastDateTime])=$C397))))</f>
        <v/>
      </c>
      <c r="K397" t="str" cm="1">
        <f t="array" ref="K397">IF($J397="","",_xlfn.IFS($J397=0,"Clear",$J397&lt;=3,"Partly Cloudy",OR($J397=45,$J397=48),"Fog",AND($J397&gt;=51,$J397&lt;=67),"Drizzle",AND($J397&gt;=71,$J397&lt;=77),"Snow",AND($J397&gt;=80,$J397&lt;=82),"Rain Showers",AND($J397&gt;=95,$J397&lt;=99),"Thunderstorm",TRUE,"Cloudy"))</f>
        <v/>
      </c>
      <c r="L397" t="str" cm="1">
        <f t="array" ref="L397">IF($J397="","",_xlfn.IFS($J397=0,_xlfn.UNICHAR(9728),$J397&lt;=3,_xlfn.UNICHAR(9729),OR($J397=45,$J397=48),"~",AND($J397&gt;=51,$J397&lt;=67),_xlfn.UNICHAR(9748),AND($J397&gt;=71,$J397&lt;=77),_xlfn.UNICHAR(10052),AND($J397&gt;=80,$J397&lt;=82),_xlfn.UNICHAR(9748),AND($J397&gt;=95,$J397&lt;=99),_xlfn.UNICHAR(9889),TRUE,_xlfn.UNICHAR(9729)))</f>
        <v/>
      </c>
    </row>
    <row r="398" spans="1:12">
      <c r="A398" t="str" cm="1">
        <f t="array" ref="A398">_xlfn.LET(_xlpm.ids,_xlfn._xlws.FILTER(Locations[LocationID],Locations[LocationID]&lt;&gt;""),_xlpm.days,_xlfn._xlws.SORT(_xlfn.UNIQUE(INT(OpenMeteoAPI[ForecastDateTime]))),_xlpm.n,ROWS($A$2:A398),IF(_xlpm.n&gt;ROWS(_xlpm.ids)*ROWS(_xlpm.days),"",_xlfn.XLOOKUP(INDEX(_xlpm.ids,INT((_xlpm.n-1)/ROWS(_xlpm.days))+1),Locations[LocationID],Locations[Display Location])))</f>
        <v/>
      </c>
      <c r="B398" t="str" cm="1">
        <f t="array" ref="B398">_xlfn.LET(_xlpm.ids,_xlfn._xlws.FILTER(Locations[LocationID],Locations[LocationID]&lt;&gt;""),_xlpm.days,_xlfn._xlws.SORT(_xlfn.UNIQUE(INT(OpenMeteoAPI[ForecastDateTime]))),_xlpm.n,ROWS($B$2:B398),IF(_xlpm.n&gt;ROWS(_xlpm.ids)*ROWS(_xlpm.days),"",INDEX(_xlpm.ids,INT((_xlpm.n-1)/ROWS(_xlpm.days))+1)))</f>
        <v/>
      </c>
      <c r="C398" s="10" t="str" cm="1">
        <f t="array" ref="C398">_xlfn.LET(_xlpm.days,_xlfn._xlws.SORT(_xlfn.UNIQUE(INT(OpenMeteoAPI[ForecastDateTime]))),_xlpm.n,ROWS($C$2:C398),IF($B398="","",INDEX(_xlpm.days,MOD(_xlpm.n-1,ROWS(_xlpm.days))+1)))</f>
        <v/>
      </c>
      <c r="D398" s="3" t="str" cm="1">
        <f t="array" ref="D398">IF($B398="","",MAX(_xlfn._xlws.FILTER(OpenMeteoAPI[TemperatureC],(OpenMeteoAPI[LocationID]=$B398)*(INT(OpenMeteoAPI[ForecastDateTime])=$C398))))</f>
        <v/>
      </c>
      <c r="E398" s="3" t="str" cm="1">
        <f t="array" ref="E398">IF($B398="","",MIN(_xlfn._xlws.FILTER(OpenMeteoAPI[TemperatureC],(OpenMeteoAPI[LocationID]=$B398)*(INT(OpenMeteoAPI[ForecastDateTime])=$C398))))</f>
        <v/>
      </c>
      <c r="F398" s="4" t="str" cm="1">
        <f t="array" ref="F398">IF($B398="","",AVERAGE(_xlfn._xlws.FILTER(OpenMeteoAPI[RelativeHumidityPct],(OpenMeteoAPI[LocationID]=$B398)*(INT(OpenMeteoAPI[ForecastDateTime])=$C398)))/100)</f>
        <v/>
      </c>
      <c r="G398" s="4" t="str" cm="1">
        <f t="array" ref="G398">IF($B398="","",MAX(_xlfn._xlws.FILTER(OpenMeteoAPI[PrecipitationProbabilityPct],(OpenMeteoAPI[LocationID]=$B398)*(INT(OpenMeteoAPI[ForecastDateTime])=$C398)))/100)</f>
        <v/>
      </c>
      <c r="H398" s="3" t="str" cm="1">
        <f t="array" ref="H398">IF($B398="","",SUM(_xlfn._xlws.FILTER(OpenMeteoAPI[PrecipitationMM],(OpenMeteoAPI[LocationID]=$B398)*(INT(OpenMeteoAPI[ForecastDateTime])=$C398))))</f>
        <v/>
      </c>
      <c r="I398" s="3" t="str" cm="1">
        <f t="array" ref="I398">IF($B398="","",AVERAGE(_xlfn._xlws.FILTER(OpenMeteoAPI[WindSpeedKMH],(OpenMeteoAPI[LocationID]=$B398)*(INT(OpenMeteoAPI[ForecastDateTime])=$C398))))</f>
        <v/>
      </c>
      <c r="J398" t="str" cm="1">
        <f t="array" ref="J398">IF($B398="","",_xlfn.MODE.SNGL(_xlfn._xlws.FILTER(OpenMeteoAPI[WeatherCode],(OpenMeteoAPI[LocationID]=$B398)*(INT(OpenMeteoAPI[ForecastDateTime])=$C398))))</f>
        <v/>
      </c>
      <c r="K398" t="str" cm="1">
        <f t="array" ref="K398">IF($J398="","",_xlfn.IFS($J398=0,"Clear",$J398&lt;=3,"Partly Cloudy",OR($J398=45,$J398=48),"Fog",AND($J398&gt;=51,$J398&lt;=67),"Drizzle",AND($J398&gt;=71,$J398&lt;=77),"Snow",AND($J398&gt;=80,$J398&lt;=82),"Rain Showers",AND($J398&gt;=95,$J398&lt;=99),"Thunderstorm",TRUE,"Cloudy"))</f>
        <v/>
      </c>
      <c r="L398" t="str" cm="1">
        <f t="array" ref="L398">IF($J398="","",_xlfn.IFS($J398=0,_xlfn.UNICHAR(9728),$J398&lt;=3,_xlfn.UNICHAR(9729),OR($J398=45,$J398=48),"~",AND($J398&gt;=51,$J398&lt;=67),_xlfn.UNICHAR(9748),AND($J398&gt;=71,$J398&lt;=77),_xlfn.UNICHAR(10052),AND($J398&gt;=80,$J398&lt;=82),_xlfn.UNICHAR(9748),AND($J398&gt;=95,$J398&lt;=99),_xlfn.UNICHAR(9889),TRUE,_xlfn.UNICHAR(9729)))</f>
        <v/>
      </c>
    </row>
    <row r="399" spans="1:12">
      <c r="A399" t="str" cm="1">
        <f t="array" ref="A399">_xlfn.LET(_xlpm.ids,_xlfn._xlws.FILTER(Locations[LocationID],Locations[LocationID]&lt;&gt;""),_xlpm.days,_xlfn._xlws.SORT(_xlfn.UNIQUE(INT(OpenMeteoAPI[ForecastDateTime]))),_xlpm.n,ROWS($A$2:A399),IF(_xlpm.n&gt;ROWS(_xlpm.ids)*ROWS(_xlpm.days),"",_xlfn.XLOOKUP(INDEX(_xlpm.ids,INT((_xlpm.n-1)/ROWS(_xlpm.days))+1),Locations[LocationID],Locations[Display Location])))</f>
        <v/>
      </c>
      <c r="B399" t="str" cm="1">
        <f t="array" ref="B399">_xlfn.LET(_xlpm.ids,_xlfn._xlws.FILTER(Locations[LocationID],Locations[LocationID]&lt;&gt;""),_xlpm.days,_xlfn._xlws.SORT(_xlfn.UNIQUE(INT(OpenMeteoAPI[ForecastDateTime]))),_xlpm.n,ROWS($B$2:B399),IF(_xlpm.n&gt;ROWS(_xlpm.ids)*ROWS(_xlpm.days),"",INDEX(_xlpm.ids,INT((_xlpm.n-1)/ROWS(_xlpm.days))+1)))</f>
        <v/>
      </c>
      <c r="C399" s="10" t="str" cm="1">
        <f t="array" ref="C399">_xlfn.LET(_xlpm.days,_xlfn._xlws.SORT(_xlfn.UNIQUE(INT(OpenMeteoAPI[ForecastDateTime]))),_xlpm.n,ROWS($C$2:C399),IF($B399="","",INDEX(_xlpm.days,MOD(_xlpm.n-1,ROWS(_xlpm.days))+1)))</f>
        <v/>
      </c>
      <c r="D399" s="3" t="str" cm="1">
        <f t="array" ref="D399">IF($B399="","",MAX(_xlfn._xlws.FILTER(OpenMeteoAPI[TemperatureC],(OpenMeteoAPI[LocationID]=$B399)*(INT(OpenMeteoAPI[ForecastDateTime])=$C399))))</f>
        <v/>
      </c>
      <c r="E399" s="3" t="str" cm="1">
        <f t="array" ref="E399">IF($B399="","",MIN(_xlfn._xlws.FILTER(OpenMeteoAPI[TemperatureC],(OpenMeteoAPI[LocationID]=$B399)*(INT(OpenMeteoAPI[ForecastDateTime])=$C399))))</f>
        <v/>
      </c>
      <c r="F399" s="4" t="str" cm="1">
        <f t="array" ref="F399">IF($B399="","",AVERAGE(_xlfn._xlws.FILTER(OpenMeteoAPI[RelativeHumidityPct],(OpenMeteoAPI[LocationID]=$B399)*(INT(OpenMeteoAPI[ForecastDateTime])=$C399)))/100)</f>
        <v/>
      </c>
      <c r="G399" s="4" t="str" cm="1">
        <f t="array" ref="G399">IF($B399="","",MAX(_xlfn._xlws.FILTER(OpenMeteoAPI[PrecipitationProbabilityPct],(OpenMeteoAPI[LocationID]=$B399)*(INT(OpenMeteoAPI[ForecastDateTime])=$C399)))/100)</f>
        <v/>
      </c>
      <c r="H399" s="3" t="str" cm="1">
        <f t="array" ref="H399">IF($B399="","",SUM(_xlfn._xlws.FILTER(OpenMeteoAPI[PrecipitationMM],(OpenMeteoAPI[LocationID]=$B399)*(INT(OpenMeteoAPI[ForecastDateTime])=$C399))))</f>
        <v/>
      </c>
      <c r="I399" s="3" t="str" cm="1">
        <f t="array" ref="I399">IF($B399="","",AVERAGE(_xlfn._xlws.FILTER(OpenMeteoAPI[WindSpeedKMH],(OpenMeteoAPI[LocationID]=$B399)*(INT(OpenMeteoAPI[ForecastDateTime])=$C399))))</f>
        <v/>
      </c>
      <c r="J399" t="str" cm="1">
        <f t="array" ref="J399">IF($B399="","",_xlfn.MODE.SNGL(_xlfn._xlws.FILTER(OpenMeteoAPI[WeatherCode],(OpenMeteoAPI[LocationID]=$B399)*(INT(OpenMeteoAPI[ForecastDateTime])=$C399))))</f>
        <v/>
      </c>
      <c r="K399" t="str" cm="1">
        <f t="array" ref="K399">IF($J399="","",_xlfn.IFS($J399=0,"Clear",$J399&lt;=3,"Partly Cloudy",OR($J399=45,$J399=48),"Fog",AND($J399&gt;=51,$J399&lt;=67),"Drizzle",AND($J399&gt;=71,$J399&lt;=77),"Snow",AND($J399&gt;=80,$J399&lt;=82),"Rain Showers",AND($J399&gt;=95,$J399&lt;=99),"Thunderstorm",TRUE,"Cloudy"))</f>
        <v/>
      </c>
      <c r="L399" t="str" cm="1">
        <f t="array" ref="L399">IF($J399="","",_xlfn.IFS($J399=0,_xlfn.UNICHAR(9728),$J399&lt;=3,_xlfn.UNICHAR(9729),OR($J399=45,$J399=48),"~",AND($J399&gt;=51,$J399&lt;=67),_xlfn.UNICHAR(9748),AND($J399&gt;=71,$J399&lt;=77),_xlfn.UNICHAR(10052),AND($J399&gt;=80,$J399&lt;=82),_xlfn.UNICHAR(9748),AND($J399&gt;=95,$J399&lt;=99),_xlfn.UNICHAR(9889),TRUE,_xlfn.UNICHAR(9729)))</f>
        <v/>
      </c>
    </row>
    <row r="400" spans="1:12">
      <c r="A400" t="str" cm="1">
        <f t="array" ref="A400">_xlfn.LET(_xlpm.ids,_xlfn._xlws.FILTER(Locations[LocationID],Locations[LocationID]&lt;&gt;""),_xlpm.days,_xlfn._xlws.SORT(_xlfn.UNIQUE(INT(OpenMeteoAPI[ForecastDateTime]))),_xlpm.n,ROWS($A$2:A400),IF(_xlpm.n&gt;ROWS(_xlpm.ids)*ROWS(_xlpm.days),"",_xlfn.XLOOKUP(INDEX(_xlpm.ids,INT((_xlpm.n-1)/ROWS(_xlpm.days))+1),Locations[LocationID],Locations[Display Location])))</f>
        <v/>
      </c>
      <c r="B400" t="str" cm="1">
        <f t="array" ref="B400">_xlfn.LET(_xlpm.ids,_xlfn._xlws.FILTER(Locations[LocationID],Locations[LocationID]&lt;&gt;""),_xlpm.days,_xlfn._xlws.SORT(_xlfn.UNIQUE(INT(OpenMeteoAPI[ForecastDateTime]))),_xlpm.n,ROWS($B$2:B400),IF(_xlpm.n&gt;ROWS(_xlpm.ids)*ROWS(_xlpm.days),"",INDEX(_xlpm.ids,INT((_xlpm.n-1)/ROWS(_xlpm.days))+1)))</f>
        <v/>
      </c>
      <c r="C400" s="10" t="str" cm="1">
        <f t="array" ref="C400">_xlfn.LET(_xlpm.days,_xlfn._xlws.SORT(_xlfn.UNIQUE(INT(OpenMeteoAPI[ForecastDateTime]))),_xlpm.n,ROWS($C$2:C400),IF($B400="","",INDEX(_xlpm.days,MOD(_xlpm.n-1,ROWS(_xlpm.days))+1)))</f>
        <v/>
      </c>
      <c r="D400" s="3" t="str" cm="1">
        <f t="array" ref="D400">IF($B400="","",MAX(_xlfn._xlws.FILTER(OpenMeteoAPI[TemperatureC],(OpenMeteoAPI[LocationID]=$B400)*(INT(OpenMeteoAPI[ForecastDateTime])=$C400))))</f>
        <v/>
      </c>
      <c r="E400" s="3" t="str" cm="1">
        <f t="array" ref="E400">IF($B400="","",MIN(_xlfn._xlws.FILTER(OpenMeteoAPI[TemperatureC],(OpenMeteoAPI[LocationID]=$B400)*(INT(OpenMeteoAPI[ForecastDateTime])=$C400))))</f>
        <v/>
      </c>
      <c r="F400" s="4" t="str" cm="1">
        <f t="array" ref="F400">IF($B400="","",AVERAGE(_xlfn._xlws.FILTER(OpenMeteoAPI[RelativeHumidityPct],(OpenMeteoAPI[LocationID]=$B400)*(INT(OpenMeteoAPI[ForecastDateTime])=$C400)))/100)</f>
        <v/>
      </c>
      <c r="G400" s="4" t="str" cm="1">
        <f t="array" ref="G400">IF($B400="","",MAX(_xlfn._xlws.FILTER(OpenMeteoAPI[PrecipitationProbabilityPct],(OpenMeteoAPI[LocationID]=$B400)*(INT(OpenMeteoAPI[ForecastDateTime])=$C400)))/100)</f>
        <v/>
      </c>
      <c r="H400" s="3" t="str" cm="1">
        <f t="array" ref="H400">IF($B400="","",SUM(_xlfn._xlws.FILTER(OpenMeteoAPI[PrecipitationMM],(OpenMeteoAPI[LocationID]=$B400)*(INT(OpenMeteoAPI[ForecastDateTime])=$C400))))</f>
        <v/>
      </c>
      <c r="I400" s="3" t="str" cm="1">
        <f t="array" ref="I400">IF($B400="","",AVERAGE(_xlfn._xlws.FILTER(OpenMeteoAPI[WindSpeedKMH],(OpenMeteoAPI[LocationID]=$B400)*(INT(OpenMeteoAPI[ForecastDateTime])=$C400))))</f>
        <v/>
      </c>
      <c r="J400" t="str" cm="1">
        <f t="array" ref="J400">IF($B400="","",_xlfn.MODE.SNGL(_xlfn._xlws.FILTER(OpenMeteoAPI[WeatherCode],(OpenMeteoAPI[LocationID]=$B400)*(INT(OpenMeteoAPI[ForecastDateTime])=$C400))))</f>
        <v/>
      </c>
      <c r="K400" t="str" cm="1">
        <f t="array" ref="K400">IF($J400="","",_xlfn.IFS($J400=0,"Clear",$J400&lt;=3,"Partly Cloudy",OR($J400=45,$J400=48),"Fog",AND($J400&gt;=51,$J400&lt;=67),"Drizzle",AND($J400&gt;=71,$J400&lt;=77),"Snow",AND($J400&gt;=80,$J400&lt;=82),"Rain Showers",AND($J400&gt;=95,$J400&lt;=99),"Thunderstorm",TRUE,"Cloudy"))</f>
        <v/>
      </c>
      <c r="L400" t="str" cm="1">
        <f t="array" ref="L400">IF($J400="","",_xlfn.IFS($J400=0,_xlfn.UNICHAR(9728),$J400&lt;=3,_xlfn.UNICHAR(9729),OR($J400=45,$J400=48),"~",AND($J400&gt;=51,$J400&lt;=67),_xlfn.UNICHAR(9748),AND($J400&gt;=71,$J400&lt;=77),_xlfn.UNICHAR(10052),AND($J400&gt;=80,$J400&lt;=82),_xlfn.UNICHAR(9748),AND($J400&gt;=95,$J400&lt;=99),_xlfn.UNICHAR(9889),TRUE,_xlfn.UNICHAR(9729)))</f>
        <v/>
      </c>
    </row>
    <row r="401" spans="1:12">
      <c r="A401" t="str" cm="1">
        <f t="array" ref="A401">_xlfn.LET(_xlpm.ids,_xlfn._xlws.FILTER(Locations[LocationID],Locations[LocationID]&lt;&gt;""),_xlpm.days,_xlfn._xlws.SORT(_xlfn.UNIQUE(INT(OpenMeteoAPI[ForecastDateTime]))),_xlpm.n,ROWS($A$2:A401),IF(_xlpm.n&gt;ROWS(_xlpm.ids)*ROWS(_xlpm.days),"",_xlfn.XLOOKUP(INDEX(_xlpm.ids,INT((_xlpm.n-1)/ROWS(_xlpm.days))+1),Locations[LocationID],Locations[Display Location])))</f>
        <v/>
      </c>
      <c r="B401" t="str" cm="1">
        <f t="array" ref="B401">_xlfn.LET(_xlpm.ids,_xlfn._xlws.FILTER(Locations[LocationID],Locations[LocationID]&lt;&gt;""),_xlpm.days,_xlfn._xlws.SORT(_xlfn.UNIQUE(INT(OpenMeteoAPI[ForecastDateTime]))),_xlpm.n,ROWS($B$2:B401),IF(_xlpm.n&gt;ROWS(_xlpm.ids)*ROWS(_xlpm.days),"",INDEX(_xlpm.ids,INT((_xlpm.n-1)/ROWS(_xlpm.days))+1)))</f>
        <v/>
      </c>
      <c r="C401" s="10" t="str" cm="1">
        <f t="array" ref="C401">_xlfn.LET(_xlpm.days,_xlfn._xlws.SORT(_xlfn.UNIQUE(INT(OpenMeteoAPI[ForecastDateTime]))),_xlpm.n,ROWS($C$2:C401),IF($B401="","",INDEX(_xlpm.days,MOD(_xlpm.n-1,ROWS(_xlpm.days))+1)))</f>
        <v/>
      </c>
      <c r="D401" s="3" t="str" cm="1">
        <f t="array" ref="D401">IF($B401="","",MAX(_xlfn._xlws.FILTER(OpenMeteoAPI[TemperatureC],(OpenMeteoAPI[LocationID]=$B401)*(INT(OpenMeteoAPI[ForecastDateTime])=$C401))))</f>
        <v/>
      </c>
      <c r="E401" s="3" t="str" cm="1">
        <f t="array" ref="E401">IF($B401="","",MIN(_xlfn._xlws.FILTER(OpenMeteoAPI[TemperatureC],(OpenMeteoAPI[LocationID]=$B401)*(INT(OpenMeteoAPI[ForecastDateTime])=$C401))))</f>
        <v/>
      </c>
      <c r="F401" s="4" t="str" cm="1">
        <f t="array" ref="F401">IF($B401="","",AVERAGE(_xlfn._xlws.FILTER(OpenMeteoAPI[RelativeHumidityPct],(OpenMeteoAPI[LocationID]=$B401)*(INT(OpenMeteoAPI[ForecastDateTime])=$C401)))/100)</f>
        <v/>
      </c>
      <c r="G401" s="4" t="str" cm="1">
        <f t="array" ref="G401">IF($B401="","",MAX(_xlfn._xlws.FILTER(OpenMeteoAPI[PrecipitationProbabilityPct],(OpenMeteoAPI[LocationID]=$B401)*(INT(OpenMeteoAPI[ForecastDateTime])=$C401)))/100)</f>
        <v/>
      </c>
      <c r="H401" s="3" t="str" cm="1">
        <f t="array" ref="H401">IF($B401="","",SUM(_xlfn._xlws.FILTER(OpenMeteoAPI[PrecipitationMM],(OpenMeteoAPI[LocationID]=$B401)*(INT(OpenMeteoAPI[ForecastDateTime])=$C401))))</f>
        <v/>
      </c>
      <c r="I401" s="3" t="str" cm="1">
        <f t="array" ref="I401">IF($B401="","",AVERAGE(_xlfn._xlws.FILTER(OpenMeteoAPI[WindSpeedKMH],(OpenMeteoAPI[LocationID]=$B401)*(INT(OpenMeteoAPI[ForecastDateTime])=$C401))))</f>
        <v/>
      </c>
      <c r="J401" t="str" cm="1">
        <f t="array" ref="J401">IF($B401="","",_xlfn.MODE.SNGL(_xlfn._xlws.FILTER(OpenMeteoAPI[WeatherCode],(OpenMeteoAPI[LocationID]=$B401)*(INT(OpenMeteoAPI[ForecastDateTime])=$C401))))</f>
        <v/>
      </c>
      <c r="K401" t="str" cm="1">
        <f t="array" ref="K401">IF($J401="","",_xlfn.IFS($J401=0,"Clear",$J401&lt;=3,"Partly Cloudy",OR($J401=45,$J401=48),"Fog",AND($J401&gt;=51,$J401&lt;=67),"Drizzle",AND($J401&gt;=71,$J401&lt;=77),"Snow",AND($J401&gt;=80,$J401&lt;=82),"Rain Showers",AND($J401&gt;=95,$J401&lt;=99),"Thunderstorm",TRUE,"Cloudy"))</f>
        <v/>
      </c>
      <c r="L401" t="str" cm="1">
        <f t="array" ref="L401">IF($J401="","",_xlfn.IFS($J401=0,_xlfn.UNICHAR(9728),$J401&lt;=3,_xlfn.UNICHAR(9729),OR($J401=45,$J401=48),"~",AND($J401&gt;=51,$J401&lt;=67),_xlfn.UNICHAR(9748),AND($J401&gt;=71,$J401&lt;=77),_xlfn.UNICHAR(10052),AND($J401&gt;=80,$J401&lt;=82),_xlfn.UNICHAR(9748),AND($J401&gt;=95,$J401&lt;=99),_xlfn.UNICHAR(9889),TRUE,_xlfn.UNICHAR(9729)))</f>
        <v/>
      </c>
    </row>
    <row r="402" spans="1:12">
      <c r="A402" t="str" cm="1">
        <f t="array" ref="A402">_xlfn.LET(_xlpm.ids,_xlfn._xlws.FILTER(Locations[LocationID],Locations[LocationID]&lt;&gt;""),_xlpm.days,_xlfn._xlws.SORT(_xlfn.UNIQUE(INT(OpenMeteoAPI[ForecastDateTime]))),_xlpm.n,ROWS($A$2:A402),IF(_xlpm.n&gt;ROWS(_xlpm.ids)*ROWS(_xlpm.days),"",_xlfn.XLOOKUP(INDEX(_xlpm.ids,INT((_xlpm.n-1)/ROWS(_xlpm.days))+1),Locations[LocationID],Locations[Display Location])))</f>
        <v/>
      </c>
      <c r="B402" t="str" cm="1">
        <f t="array" ref="B402">_xlfn.LET(_xlpm.ids,_xlfn._xlws.FILTER(Locations[LocationID],Locations[LocationID]&lt;&gt;""),_xlpm.days,_xlfn._xlws.SORT(_xlfn.UNIQUE(INT(OpenMeteoAPI[ForecastDateTime]))),_xlpm.n,ROWS($B$2:B402),IF(_xlpm.n&gt;ROWS(_xlpm.ids)*ROWS(_xlpm.days),"",INDEX(_xlpm.ids,INT((_xlpm.n-1)/ROWS(_xlpm.days))+1)))</f>
        <v/>
      </c>
      <c r="C402" s="10" t="str" cm="1">
        <f t="array" ref="C402">_xlfn.LET(_xlpm.days,_xlfn._xlws.SORT(_xlfn.UNIQUE(INT(OpenMeteoAPI[ForecastDateTime]))),_xlpm.n,ROWS($C$2:C402),IF($B402="","",INDEX(_xlpm.days,MOD(_xlpm.n-1,ROWS(_xlpm.days))+1)))</f>
        <v/>
      </c>
      <c r="D402" s="3" t="str" cm="1">
        <f t="array" ref="D402">IF($B402="","",MAX(_xlfn._xlws.FILTER(OpenMeteoAPI[TemperatureC],(OpenMeteoAPI[LocationID]=$B402)*(INT(OpenMeteoAPI[ForecastDateTime])=$C402))))</f>
        <v/>
      </c>
      <c r="E402" s="3" t="str" cm="1">
        <f t="array" ref="E402">IF($B402="","",MIN(_xlfn._xlws.FILTER(OpenMeteoAPI[TemperatureC],(OpenMeteoAPI[LocationID]=$B402)*(INT(OpenMeteoAPI[ForecastDateTime])=$C402))))</f>
        <v/>
      </c>
      <c r="F402" s="4" t="str" cm="1">
        <f t="array" ref="F402">IF($B402="","",AVERAGE(_xlfn._xlws.FILTER(OpenMeteoAPI[RelativeHumidityPct],(OpenMeteoAPI[LocationID]=$B402)*(INT(OpenMeteoAPI[ForecastDateTime])=$C402)))/100)</f>
        <v/>
      </c>
      <c r="G402" s="4" t="str" cm="1">
        <f t="array" ref="G402">IF($B402="","",MAX(_xlfn._xlws.FILTER(OpenMeteoAPI[PrecipitationProbabilityPct],(OpenMeteoAPI[LocationID]=$B402)*(INT(OpenMeteoAPI[ForecastDateTime])=$C402)))/100)</f>
        <v/>
      </c>
      <c r="H402" s="3" t="str" cm="1">
        <f t="array" ref="H402">IF($B402="","",SUM(_xlfn._xlws.FILTER(OpenMeteoAPI[PrecipitationMM],(OpenMeteoAPI[LocationID]=$B402)*(INT(OpenMeteoAPI[ForecastDateTime])=$C402))))</f>
        <v/>
      </c>
      <c r="I402" s="3" t="str" cm="1">
        <f t="array" ref="I402">IF($B402="","",AVERAGE(_xlfn._xlws.FILTER(OpenMeteoAPI[WindSpeedKMH],(OpenMeteoAPI[LocationID]=$B402)*(INT(OpenMeteoAPI[ForecastDateTime])=$C402))))</f>
        <v/>
      </c>
      <c r="J402" t="str" cm="1">
        <f t="array" ref="J402">IF($B402="","",_xlfn.MODE.SNGL(_xlfn._xlws.FILTER(OpenMeteoAPI[WeatherCode],(OpenMeteoAPI[LocationID]=$B402)*(INT(OpenMeteoAPI[ForecastDateTime])=$C402))))</f>
        <v/>
      </c>
      <c r="K402" t="str" cm="1">
        <f t="array" ref="K402">IF($J402="","",_xlfn.IFS($J402=0,"Clear",$J402&lt;=3,"Partly Cloudy",OR($J402=45,$J402=48),"Fog",AND($J402&gt;=51,$J402&lt;=67),"Drizzle",AND($J402&gt;=71,$J402&lt;=77),"Snow",AND($J402&gt;=80,$J402&lt;=82),"Rain Showers",AND($J402&gt;=95,$J402&lt;=99),"Thunderstorm",TRUE,"Cloudy"))</f>
        <v/>
      </c>
      <c r="L402" t="str" cm="1">
        <f t="array" ref="L402">IF($J402="","",_xlfn.IFS($J402=0,_xlfn.UNICHAR(9728),$J402&lt;=3,_xlfn.UNICHAR(9729),OR($J402=45,$J402=48),"~",AND($J402&gt;=51,$J402&lt;=67),_xlfn.UNICHAR(9748),AND($J402&gt;=71,$J402&lt;=77),_xlfn.UNICHAR(10052),AND($J402&gt;=80,$J402&lt;=82),_xlfn.UNICHAR(9748),AND($J402&gt;=95,$J402&lt;=99),_xlfn.UNICHAR(9889),TRUE,_xlfn.UNICHAR(9729)))</f>
        <v/>
      </c>
    </row>
    <row r="403" spans="1:12">
      <c r="A403" t="str" cm="1">
        <f t="array" ref="A403">_xlfn.LET(_xlpm.ids,_xlfn._xlws.FILTER(Locations[LocationID],Locations[LocationID]&lt;&gt;""),_xlpm.days,_xlfn._xlws.SORT(_xlfn.UNIQUE(INT(OpenMeteoAPI[ForecastDateTime]))),_xlpm.n,ROWS($A$2:A403),IF(_xlpm.n&gt;ROWS(_xlpm.ids)*ROWS(_xlpm.days),"",_xlfn.XLOOKUP(INDEX(_xlpm.ids,INT((_xlpm.n-1)/ROWS(_xlpm.days))+1),Locations[LocationID],Locations[Display Location])))</f>
        <v/>
      </c>
      <c r="B403" t="str" cm="1">
        <f t="array" ref="B403">_xlfn.LET(_xlpm.ids,_xlfn._xlws.FILTER(Locations[LocationID],Locations[LocationID]&lt;&gt;""),_xlpm.days,_xlfn._xlws.SORT(_xlfn.UNIQUE(INT(OpenMeteoAPI[ForecastDateTime]))),_xlpm.n,ROWS($B$2:B403),IF(_xlpm.n&gt;ROWS(_xlpm.ids)*ROWS(_xlpm.days),"",INDEX(_xlpm.ids,INT((_xlpm.n-1)/ROWS(_xlpm.days))+1)))</f>
        <v/>
      </c>
      <c r="C403" s="10" t="str" cm="1">
        <f t="array" ref="C403">_xlfn.LET(_xlpm.days,_xlfn._xlws.SORT(_xlfn.UNIQUE(INT(OpenMeteoAPI[ForecastDateTime]))),_xlpm.n,ROWS($C$2:C403),IF($B403="","",INDEX(_xlpm.days,MOD(_xlpm.n-1,ROWS(_xlpm.days))+1)))</f>
        <v/>
      </c>
      <c r="D403" s="3" t="str" cm="1">
        <f t="array" ref="D403">IF($B403="","",MAX(_xlfn._xlws.FILTER(OpenMeteoAPI[TemperatureC],(OpenMeteoAPI[LocationID]=$B403)*(INT(OpenMeteoAPI[ForecastDateTime])=$C403))))</f>
        <v/>
      </c>
      <c r="E403" s="3" t="str" cm="1">
        <f t="array" ref="E403">IF($B403="","",MIN(_xlfn._xlws.FILTER(OpenMeteoAPI[TemperatureC],(OpenMeteoAPI[LocationID]=$B403)*(INT(OpenMeteoAPI[ForecastDateTime])=$C403))))</f>
        <v/>
      </c>
      <c r="F403" s="4" t="str" cm="1">
        <f t="array" ref="F403">IF($B403="","",AVERAGE(_xlfn._xlws.FILTER(OpenMeteoAPI[RelativeHumidityPct],(OpenMeteoAPI[LocationID]=$B403)*(INT(OpenMeteoAPI[ForecastDateTime])=$C403)))/100)</f>
        <v/>
      </c>
      <c r="G403" s="4" t="str" cm="1">
        <f t="array" ref="G403">IF($B403="","",MAX(_xlfn._xlws.FILTER(OpenMeteoAPI[PrecipitationProbabilityPct],(OpenMeteoAPI[LocationID]=$B403)*(INT(OpenMeteoAPI[ForecastDateTime])=$C403)))/100)</f>
        <v/>
      </c>
      <c r="H403" s="3" t="str" cm="1">
        <f t="array" ref="H403">IF($B403="","",SUM(_xlfn._xlws.FILTER(OpenMeteoAPI[PrecipitationMM],(OpenMeteoAPI[LocationID]=$B403)*(INT(OpenMeteoAPI[ForecastDateTime])=$C403))))</f>
        <v/>
      </c>
      <c r="I403" s="3" t="str" cm="1">
        <f t="array" ref="I403">IF($B403="","",AVERAGE(_xlfn._xlws.FILTER(OpenMeteoAPI[WindSpeedKMH],(OpenMeteoAPI[LocationID]=$B403)*(INT(OpenMeteoAPI[ForecastDateTime])=$C403))))</f>
        <v/>
      </c>
      <c r="J403" t="str" cm="1">
        <f t="array" ref="J403">IF($B403="","",_xlfn.MODE.SNGL(_xlfn._xlws.FILTER(OpenMeteoAPI[WeatherCode],(OpenMeteoAPI[LocationID]=$B403)*(INT(OpenMeteoAPI[ForecastDateTime])=$C403))))</f>
        <v/>
      </c>
      <c r="K403" t="str" cm="1">
        <f t="array" ref="K403">IF($J403="","",_xlfn.IFS($J403=0,"Clear",$J403&lt;=3,"Partly Cloudy",OR($J403=45,$J403=48),"Fog",AND($J403&gt;=51,$J403&lt;=67),"Drizzle",AND($J403&gt;=71,$J403&lt;=77),"Snow",AND($J403&gt;=80,$J403&lt;=82),"Rain Showers",AND($J403&gt;=95,$J403&lt;=99),"Thunderstorm",TRUE,"Cloudy"))</f>
        <v/>
      </c>
      <c r="L403" t="str" cm="1">
        <f t="array" ref="L403">IF($J403="","",_xlfn.IFS($J403=0,_xlfn.UNICHAR(9728),$J403&lt;=3,_xlfn.UNICHAR(9729),OR($J403=45,$J403=48),"~",AND($J403&gt;=51,$J403&lt;=67),_xlfn.UNICHAR(9748),AND($J403&gt;=71,$J403&lt;=77),_xlfn.UNICHAR(10052),AND($J403&gt;=80,$J403&lt;=82),_xlfn.UNICHAR(9748),AND($J403&gt;=95,$J403&lt;=99),_xlfn.UNICHAR(9889),TRUE,_xlfn.UNICHAR(9729)))</f>
        <v/>
      </c>
    </row>
    <row r="404" spans="1:12">
      <c r="A404" t="str" cm="1">
        <f t="array" ref="A404">_xlfn.LET(_xlpm.ids,_xlfn._xlws.FILTER(Locations[LocationID],Locations[LocationID]&lt;&gt;""),_xlpm.days,_xlfn._xlws.SORT(_xlfn.UNIQUE(INT(OpenMeteoAPI[ForecastDateTime]))),_xlpm.n,ROWS($A$2:A404),IF(_xlpm.n&gt;ROWS(_xlpm.ids)*ROWS(_xlpm.days),"",_xlfn.XLOOKUP(INDEX(_xlpm.ids,INT((_xlpm.n-1)/ROWS(_xlpm.days))+1),Locations[LocationID],Locations[Display Location])))</f>
        <v/>
      </c>
      <c r="B404" t="str" cm="1">
        <f t="array" ref="B404">_xlfn.LET(_xlpm.ids,_xlfn._xlws.FILTER(Locations[LocationID],Locations[LocationID]&lt;&gt;""),_xlpm.days,_xlfn._xlws.SORT(_xlfn.UNIQUE(INT(OpenMeteoAPI[ForecastDateTime]))),_xlpm.n,ROWS($B$2:B404),IF(_xlpm.n&gt;ROWS(_xlpm.ids)*ROWS(_xlpm.days),"",INDEX(_xlpm.ids,INT((_xlpm.n-1)/ROWS(_xlpm.days))+1)))</f>
        <v/>
      </c>
      <c r="C404" s="10" t="str" cm="1">
        <f t="array" ref="C404">_xlfn.LET(_xlpm.days,_xlfn._xlws.SORT(_xlfn.UNIQUE(INT(OpenMeteoAPI[ForecastDateTime]))),_xlpm.n,ROWS($C$2:C404),IF($B404="","",INDEX(_xlpm.days,MOD(_xlpm.n-1,ROWS(_xlpm.days))+1)))</f>
        <v/>
      </c>
      <c r="D404" s="3" t="str" cm="1">
        <f t="array" ref="D404">IF($B404="","",MAX(_xlfn._xlws.FILTER(OpenMeteoAPI[TemperatureC],(OpenMeteoAPI[LocationID]=$B404)*(INT(OpenMeteoAPI[ForecastDateTime])=$C404))))</f>
        <v/>
      </c>
      <c r="E404" s="3" t="str" cm="1">
        <f t="array" ref="E404">IF($B404="","",MIN(_xlfn._xlws.FILTER(OpenMeteoAPI[TemperatureC],(OpenMeteoAPI[LocationID]=$B404)*(INT(OpenMeteoAPI[ForecastDateTime])=$C404))))</f>
        <v/>
      </c>
      <c r="F404" s="4" t="str" cm="1">
        <f t="array" ref="F404">IF($B404="","",AVERAGE(_xlfn._xlws.FILTER(OpenMeteoAPI[RelativeHumidityPct],(OpenMeteoAPI[LocationID]=$B404)*(INT(OpenMeteoAPI[ForecastDateTime])=$C404)))/100)</f>
        <v/>
      </c>
      <c r="G404" s="4" t="str" cm="1">
        <f t="array" ref="G404">IF($B404="","",MAX(_xlfn._xlws.FILTER(OpenMeteoAPI[PrecipitationProbabilityPct],(OpenMeteoAPI[LocationID]=$B404)*(INT(OpenMeteoAPI[ForecastDateTime])=$C404)))/100)</f>
        <v/>
      </c>
      <c r="H404" s="3" t="str" cm="1">
        <f t="array" ref="H404">IF($B404="","",SUM(_xlfn._xlws.FILTER(OpenMeteoAPI[PrecipitationMM],(OpenMeteoAPI[LocationID]=$B404)*(INT(OpenMeteoAPI[ForecastDateTime])=$C404))))</f>
        <v/>
      </c>
      <c r="I404" s="3" t="str" cm="1">
        <f t="array" ref="I404">IF($B404="","",AVERAGE(_xlfn._xlws.FILTER(OpenMeteoAPI[WindSpeedKMH],(OpenMeteoAPI[LocationID]=$B404)*(INT(OpenMeteoAPI[ForecastDateTime])=$C404))))</f>
        <v/>
      </c>
      <c r="J404" t="str" cm="1">
        <f t="array" ref="J404">IF($B404="","",_xlfn.MODE.SNGL(_xlfn._xlws.FILTER(OpenMeteoAPI[WeatherCode],(OpenMeteoAPI[LocationID]=$B404)*(INT(OpenMeteoAPI[ForecastDateTime])=$C404))))</f>
        <v/>
      </c>
      <c r="K404" t="str" cm="1">
        <f t="array" ref="K404">IF($J404="","",_xlfn.IFS($J404=0,"Clear",$J404&lt;=3,"Partly Cloudy",OR($J404=45,$J404=48),"Fog",AND($J404&gt;=51,$J404&lt;=67),"Drizzle",AND($J404&gt;=71,$J404&lt;=77),"Snow",AND($J404&gt;=80,$J404&lt;=82),"Rain Showers",AND($J404&gt;=95,$J404&lt;=99),"Thunderstorm",TRUE,"Cloudy"))</f>
        <v/>
      </c>
      <c r="L404" t="str" cm="1">
        <f t="array" ref="L404">IF($J404="","",_xlfn.IFS($J404=0,_xlfn.UNICHAR(9728),$J404&lt;=3,_xlfn.UNICHAR(9729),OR($J404=45,$J404=48),"~",AND($J404&gt;=51,$J404&lt;=67),_xlfn.UNICHAR(9748),AND($J404&gt;=71,$J404&lt;=77),_xlfn.UNICHAR(10052),AND($J404&gt;=80,$J404&lt;=82),_xlfn.UNICHAR(9748),AND($J404&gt;=95,$J404&lt;=99),_xlfn.UNICHAR(9889),TRUE,_xlfn.UNICHAR(9729)))</f>
        <v/>
      </c>
    </row>
    <row r="405" spans="1:12">
      <c r="A405" t="str" cm="1">
        <f t="array" ref="A405">_xlfn.LET(_xlpm.ids,_xlfn._xlws.FILTER(Locations[LocationID],Locations[LocationID]&lt;&gt;""),_xlpm.days,_xlfn._xlws.SORT(_xlfn.UNIQUE(INT(OpenMeteoAPI[ForecastDateTime]))),_xlpm.n,ROWS($A$2:A405),IF(_xlpm.n&gt;ROWS(_xlpm.ids)*ROWS(_xlpm.days),"",_xlfn.XLOOKUP(INDEX(_xlpm.ids,INT((_xlpm.n-1)/ROWS(_xlpm.days))+1),Locations[LocationID],Locations[Display Location])))</f>
        <v/>
      </c>
      <c r="B405" t="str" cm="1">
        <f t="array" ref="B405">_xlfn.LET(_xlpm.ids,_xlfn._xlws.FILTER(Locations[LocationID],Locations[LocationID]&lt;&gt;""),_xlpm.days,_xlfn._xlws.SORT(_xlfn.UNIQUE(INT(OpenMeteoAPI[ForecastDateTime]))),_xlpm.n,ROWS($B$2:B405),IF(_xlpm.n&gt;ROWS(_xlpm.ids)*ROWS(_xlpm.days),"",INDEX(_xlpm.ids,INT((_xlpm.n-1)/ROWS(_xlpm.days))+1)))</f>
        <v/>
      </c>
      <c r="C405" s="10" t="str" cm="1">
        <f t="array" ref="C405">_xlfn.LET(_xlpm.days,_xlfn._xlws.SORT(_xlfn.UNIQUE(INT(OpenMeteoAPI[ForecastDateTime]))),_xlpm.n,ROWS($C$2:C405),IF($B405="","",INDEX(_xlpm.days,MOD(_xlpm.n-1,ROWS(_xlpm.days))+1)))</f>
        <v/>
      </c>
      <c r="D405" s="3" t="str" cm="1">
        <f t="array" ref="D405">IF($B405="","",MAX(_xlfn._xlws.FILTER(OpenMeteoAPI[TemperatureC],(OpenMeteoAPI[LocationID]=$B405)*(INT(OpenMeteoAPI[ForecastDateTime])=$C405))))</f>
        <v/>
      </c>
      <c r="E405" s="3" t="str" cm="1">
        <f t="array" ref="E405">IF($B405="","",MIN(_xlfn._xlws.FILTER(OpenMeteoAPI[TemperatureC],(OpenMeteoAPI[LocationID]=$B405)*(INT(OpenMeteoAPI[ForecastDateTime])=$C405))))</f>
        <v/>
      </c>
      <c r="F405" s="4" t="str" cm="1">
        <f t="array" ref="F405">IF($B405="","",AVERAGE(_xlfn._xlws.FILTER(OpenMeteoAPI[RelativeHumidityPct],(OpenMeteoAPI[LocationID]=$B405)*(INT(OpenMeteoAPI[ForecastDateTime])=$C405)))/100)</f>
        <v/>
      </c>
      <c r="G405" s="4" t="str" cm="1">
        <f t="array" ref="G405">IF($B405="","",MAX(_xlfn._xlws.FILTER(OpenMeteoAPI[PrecipitationProbabilityPct],(OpenMeteoAPI[LocationID]=$B405)*(INT(OpenMeteoAPI[ForecastDateTime])=$C405)))/100)</f>
        <v/>
      </c>
      <c r="H405" s="3" t="str" cm="1">
        <f t="array" ref="H405">IF($B405="","",SUM(_xlfn._xlws.FILTER(OpenMeteoAPI[PrecipitationMM],(OpenMeteoAPI[LocationID]=$B405)*(INT(OpenMeteoAPI[ForecastDateTime])=$C405))))</f>
        <v/>
      </c>
      <c r="I405" s="3" t="str" cm="1">
        <f t="array" ref="I405">IF($B405="","",AVERAGE(_xlfn._xlws.FILTER(OpenMeteoAPI[WindSpeedKMH],(OpenMeteoAPI[LocationID]=$B405)*(INT(OpenMeteoAPI[ForecastDateTime])=$C405))))</f>
        <v/>
      </c>
      <c r="J405" t="str" cm="1">
        <f t="array" ref="J405">IF($B405="","",_xlfn.MODE.SNGL(_xlfn._xlws.FILTER(OpenMeteoAPI[WeatherCode],(OpenMeteoAPI[LocationID]=$B405)*(INT(OpenMeteoAPI[ForecastDateTime])=$C405))))</f>
        <v/>
      </c>
      <c r="K405" t="str" cm="1">
        <f t="array" ref="K405">IF($J405="","",_xlfn.IFS($J405=0,"Clear",$J405&lt;=3,"Partly Cloudy",OR($J405=45,$J405=48),"Fog",AND($J405&gt;=51,$J405&lt;=67),"Drizzle",AND($J405&gt;=71,$J405&lt;=77),"Snow",AND($J405&gt;=80,$J405&lt;=82),"Rain Showers",AND($J405&gt;=95,$J405&lt;=99),"Thunderstorm",TRUE,"Cloudy"))</f>
        <v/>
      </c>
      <c r="L405" t="str" cm="1">
        <f t="array" ref="L405">IF($J405="","",_xlfn.IFS($J405=0,_xlfn.UNICHAR(9728),$J405&lt;=3,_xlfn.UNICHAR(9729),OR($J405=45,$J405=48),"~",AND($J405&gt;=51,$J405&lt;=67),_xlfn.UNICHAR(9748),AND($J405&gt;=71,$J405&lt;=77),_xlfn.UNICHAR(10052),AND($J405&gt;=80,$J405&lt;=82),_xlfn.UNICHAR(9748),AND($J405&gt;=95,$J405&lt;=99),_xlfn.UNICHAR(9889),TRUE,_xlfn.UNICHAR(9729)))</f>
        <v/>
      </c>
    </row>
    <row r="406" spans="1:12">
      <c r="A406" t="str" cm="1">
        <f t="array" ref="A406">_xlfn.LET(_xlpm.ids,_xlfn._xlws.FILTER(Locations[LocationID],Locations[LocationID]&lt;&gt;""),_xlpm.days,_xlfn._xlws.SORT(_xlfn.UNIQUE(INT(OpenMeteoAPI[ForecastDateTime]))),_xlpm.n,ROWS($A$2:A406),IF(_xlpm.n&gt;ROWS(_xlpm.ids)*ROWS(_xlpm.days),"",_xlfn.XLOOKUP(INDEX(_xlpm.ids,INT((_xlpm.n-1)/ROWS(_xlpm.days))+1),Locations[LocationID],Locations[Display Location])))</f>
        <v/>
      </c>
      <c r="B406" t="str" cm="1">
        <f t="array" ref="B406">_xlfn.LET(_xlpm.ids,_xlfn._xlws.FILTER(Locations[LocationID],Locations[LocationID]&lt;&gt;""),_xlpm.days,_xlfn._xlws.SORT(_xlfn.UNIQUE(INT(OpenMeteoAPI[ForecastDateTime]))),_xlpm.n,ROWS($B$2:B406),IF(_xlpm.n&gt;ROWS(_xlpm.ids)*ROWS(_xlpm.days),"",INDEX(_xlpm.ids,INT((_xlpm.n-1)/ROWS(_xlpm.days))+1)))</f>
        <v/>
      </c>
      <c r="C406" s="10" t="str" cm="1">
        <f t="array" ref="C406">_xlfn.LET(_xlpm.days,_xlfn._xlws.SORT(_xlfn.UNIQUE(INT(OpenMeteoAPI[ForecastDateTime]))),_xlpm.n,ROWS($C$2:C406),IF($B406="","",INDEX(_xlpm.days,MOD(_xlpm.n-1,ROWS(_xlpm.days))+1)))</f>
        <v/>
      </c>
      <c r="D406" s="3" t="str" cm="1">
        <f t="array" ref="D406">IF($B406="","",MAX(_xlfn._xlws.FILTER(OpenMeteoAPI[TemperatureC],(OpenMeteoAPI[LocationID]=$B406)*(INT(OpenMeteoAPI[ForecastDateTime])=$C406))))</f>
        <v/>
      </c>
      <c r="E406" s="3" t="str" cm="1">
        <f t="array" ref="E406">IF($B406="","",MIN(_xlfn._xlws.FILTER(OpenMeteoAPI[TemperatureC],(OpenMeteoAPI[LocationID]=$B406)*(INT(OpenMeteoAPI[ForecastDateTime])=$C406))))</f>
        <v/>
      </c>
      <c r="F406" s="4" t="str" cm="1">
        <f t="array" ref="F406">IF($B406="","",AVERAGE(_xlfn._xlws.FILTER(OpenMeteoAPI[RelativeHumidityPct],(OpenMeteoAPI[LocationID]=$B406)*(INT(OpenMeteoAPI[ForecastDateTime])=$C406)))/100)</f>
        <v/>
      </c>
      <c r="G406" s="4" t="str" cm="1">
        <f t="array" ref="G406">IF($B406="","",MAX(_xlfn._xlws.FILTER(OpenMeteoAPI[PrecipitationProbabilityPct],(OpenMeteoAPI[LocationID]=$B406)*(INT(OpenMeteoAPI[ForecastDateTime])=$C406)))/100)</f>
        <v/>
      </c>
      <c r="H406" s="3" t="str" cm="1">
        <f t="array" ref="H406">IF($B406="","",SUM(_xlfn._xlws.FILTER(OpenMeteoAPI[PrecipitationMM],(OpenMeteoAPI[LocationID]=$B406)*(INT(OpenMeteoAPI[ForecastDateTime])=$C406))))</f>
        <v/>
      </c>
      <c r="I406" s="3" t="str" cm="1">
        <f t="array" ref="I406">IF($B406="","",AVERAGE(_xlfn._xlws.FILTER(OpenMeteoAPI[WindSpeedKMH],(OpenMeteoAPI[LocationID]=$B406)*(INT(OpenMeteoAPI[ForecastDateTime])=$C406))))</f>
        <v/>
      </c>
      <c r="J406" t="str" cm="1">
        <f t="array" ref="J406">IF($B406="","",_xlfn.MODE.SNGL(_xlfn._xlws.FILTER(OpenMeteoAPI[WeatherCode],(OpenMeteoAPI[LocationID]=$B406)*(INT(OpenMeteoAPI[ForecastDateTime])=$C406))))</f>
        <v/>
      </c>
      <c r="K406" t="str" cm="1">
        <f t="array" ref="K406">IF($J406="","",_xlfn.IFS($J406=0,"Clear",$J406&lt;=3,"Partly Cloudy",OR($J406=45,$J406=48),"Fog",AND($J406&gt;=51,$J406&lt;=67),"Drizzle",AND($J406&gt;=71,$J406&lt;=77),"Snow",AND($J406&gt;=80,$J406&lt;=82),"Rain Showers",AND($J406&gt;=95,$J406&lt;=99),"Thunderstorm",TRUE,"Cloudy"))</f>
        <v/>
      </c>
      <c r="L406" t="str" cm="1">
        <f t="array" ref="L406">IF($J406="","",_xlfn.IFS($J406=0,_xlfn.UNICHAR(9728),$J406&lt;=3,_xlfn.UNICHAR(9729),OR($J406=45,$J406=48),"~",AND($J406&gt;=51,$J406&lt;=67),_xlfn.UNICHAR(9748),AND($J406&gt;=71,$J406&lt;=77),_xlfn.UNICHAR(10052),AND($J406&gt;=80,$J406&lt;=82),_xlfn.UNICHAR(9748),AND($J406&gt;=95,$J406&lt;=99),_xlfn.UNICHAR(9889),TRUE,_xlfn.UNICHAR(9729)))</f>
        <v/>
      </c>
    </row>
    <row r="407" spans="1:12">
      <c r="A407" t="str" cm="1">
        <f t="array" ref="A407">_xlfn.LET(_xlpm.ids,_xlfn._xlws.FILTER(Locations[LocationID],Locations[LocationID]&lt;&gt;""),_xlpm.days,_xlfn._xlws.SORT(_xlfn.UNIQUE(INT(OpenMeteoAPI[ForecastDateTime]))),_xlpm.n,ROWS($A$2:A407),IF(_xlpm.n&gt;ROWS(_xlpm.ids)*ROWS(_xlpm.days),"",_xlfn.XLOOKUP(INDEX(_xlpm.ids,INT((_xlpm.n-1)/ROWS(_xlpm.days))+1),Locations[LocationID],Locations[Display Location])))</f>
        <v/>
      </c>
      <c r="B407" t="str" cm="1">
        <f t="array" ref="B407">_xlfn.LET(_xlpm.ids,_xlfn._xlws.FILTER(Locations[LocationID],Locations[LocationID]&lt;&gt;""),_xlpm.days,_xlfn._xlws.SORT(_xlfn.UNIQUE(INT(OpenMeteoAPI[ForecastDateTime]))),_xlpm.n,ROWS($B$2:B407),IF(_xlpm.n&gt;ROWS(_xlpm.ids)*ROWS(_xlpm.days),"",INDEX(_xlpm.ids,INT((_xlpm.n-1)/ROWS(_xlpm.days))+1)))</f>
        <v/>
      </c>
      <c r="C407" s="10" t="str" cm="1">
        <f t="array" ref="C407">_xlfn.LET(_xlpm.days,_xlfn._xlws.SORT(_xlfn.UNIQUE(INT(OpenMeteoAPI[ForecastDateTime]))),_xlpm.n,ROWS($C$2:C407),IF($B407="","",INDEX(_xlpm.days,MOD(_xlpm.n-1,ROWS(_xlpm.days))+1)))</f>
        <v/>
      </c>
      <c r="D407" s="3" t="str" cm="1">
        <f t="array" ref="D407">IF($B407="","",MAX(_xlfn._xlws.FILTER(OpenMeteoAPI[TemperatureC],(OpenMeteoAPI[LocationID]=$B407)*(INT(OpenMeteoAPI[ForecastDateTime])=$C407))))</f>
        <v/>
      </c>
      <c r="E407" s="3" t="str" cm="1">
        <f t="array" ref="E407">IF($B407="","",MIN(_xlfn._xlws.FILTER(OpenMeteoAPI[TemperatureC],(OpenMeteoAPI[LocationID]=$B407)*(INT(OpenMeteoAPI[ForecastDateTime])=$C407))))</f>
        <v/>
      </c>
      <c r="F407" s="4" t="str" cm="1">
        <f t="array" ref="F407">IF($B407="","",AVERAGE(_xlfn._xlws.FILTER(OpenMeteoAPI[RelativeHumidityPct],(OpenMeteoAPI[LocationID]=$B407)*(INT(OpenMeteoAPI[ForecastDateTime])=$C407)))/100)</f>
        <v/>
      </c>
      <c r="G407" s="4" t="str" cm="1">
        <f t="array" ref="G407">IF($B407="","",MAX(_xlfn._xlws.FILTER(OpenMeteoAPI[PrecipitationProbabilityPct],(OpenMeteoAPI[LocationID]=$B407)*(INT(OpenMeteoAPI[ForecastDateTime])=$C407)))/100)</f>
        <v/>
      </c>
      <c r="H407" s="3" t="str" cm="1">
        <f t="array" ref="H407">IF($B407="","",SUM(_xlfn._xlws.FILTER(OpenMeteoAPI[PrecipitationMM],(OpenMeteoAPI[LocationID]=$B407)*(INT(OpenMeteoAPI[ForecastDateTime])=$C407))))</f>
        <v/>
      </c>
      <c r="I407" s="3" t="str" cm="1">
        <f t="array" ref="I407">IF($B407="","",AVERAGE(_xlfn._xlws.FILTER(OpenMeteoAPI[WindSpeedKMH],(OpenMeteoAPI[LocationID]=$B407)*(INT(OpenMeteoAPI[ForecastDateTime])=$C407))))</f>
        <v/>
      </c>
      <c r="J407" t="str" cm="1">
        <f t="array" ref="J407">IF($B407="","",_xlfn.MODE.SNGL(_xlfn._xlws.FILTER(OpenMeteoAPI[WeatherCode],(OpenMeteoAPI[LocationID]=$B407)*(INT(OpenMeteoAPI[ForecastDateTime])=$C407))))</f>
        <v/>
      </c>
      <c r="K407" t="str" cm="1">
        <f t="array" ref="K407">IF($J407="","",_xlfn.IFS($J407=0,"Clear",$J407&lt;=3,"Partly Cloudy",OR($J407=45,$J407=48),"Fog",AND($J407&gt;=51,$J407&lt;=67),"Drizzle",AND($J407&gt;=71,$J407&lt;=77),"Snow",AND($J407&gt;=80,$J407&lt;=82),"Rain Showers",AND($J407&gt;=95,$J407&lt;=99),"Thunderstorm",TRUE,"Cloudy"))</f>
        <v/>
      </c>
      <c r="L407" t="str" cm="1">
        <f t="array" ref="L407">IF($J407="","",_xlfn.IFS($J407=0,_xlfn.UNICHAR(9728),$J407&lt;=3,_xlfn.UNICHAR(9729),OR($J407=45,$J407=48),"~",AND($J407&gt;=51,$J407&lt;=67),_xlfn.UNICHAR(9748),AND($J407&gt;=71,$J407&lt;=77),_xlfn.UNICHAR(10052),AND($J407&gt;=80,$J407&lt;=82),_xlfn.UNICHAR(9748),AND($J407&gt;=95,$J407&lt;=99),_xlfn.UNICHAR(9889),TRUE,_xlfn.UNICHAR(9729)))</f>
        <v/>
      </c>
    </row>
    <row r="408" spans="1:12">
      <c r="A408" t="str" cm="1">
        <f t="array" ref="A408">_xlfn.LET(_xlpm.ids,_xlfn._xlws.FILTER(Locations[LocationID],Locations[LocationID]&lt;&gt;""),_xlpm.days,_xlfn._xlws.SORT(_xlfn.UNIQUE(INT(OpenMeteoAPI[ForecastDateTime]))),_xlpm.n,ROWS($A$2:A408),IF(_xlpm.n&gt;ROWS(_xlpm.ids)*ROWS(_xlpm.days),"",_xlfn.XLOOKUP(INDEX(_xlpm.ids,INT((_xlpm.n-1)/ROWS(_xlpm.days))+1),Locations[LocationID],Locations[Display Location])))</f>
        <v/>
      </c>
      <c r="B408" t="str" cm="1">
        <f t="array" ref="B408">_xlfn.LET(_xlpm.ids,_xlfn._xlws.FILTER(Locations[LocationID],Locations[LocationID]&lt;&gt;""),_xlpm.days,_xlfn._xlws.SORT(_xlfn.UNIQUE(INT(OpenMeteoAPI[ForecastDateTime]))),_xlpm.n,ROWS($B$2:B408),IF(_xlpm.n&gt;ROWS(_xlpm.ids)*ROWS(_xlpm.days),"",INDEX(_xlpm.ids,INT((_xlpm.n-1)/ROWS(_xlpm.days))+1)))</f>
        <v/>
      </c>
      <c r="C408" s="10" t="str" cm="1">
        <f t="array" ref="C408">_xlfn.LET(_xlpm.days,_xlfn._xlws.SORT(_xlfn.UNIQUE(INT(OpenMeteoAPI[ForecastDateTime]))),_xlpm.n,ROWS($C$2:C408),IF($B408="","",INDEX(_xlpm.days,MOD(_xlpm.n-1,ROWS(_xlpm.days))+1)))</f>
        <v/>
      </c>
      <c r="D408" s="3" t="str" cm="1">
        <f t="array" ref="D408">IF($B408="","",MAX(_xlfn._xlws.FILTER(OpenMeteoAPI[TemperatureC],(OpenMeteoAPI[LocationID]=$B408)*(INT(OpenMeteoAPI[ForecastDateTime])=$C408))))</f>
        <v/>
      </c>
      <c r="E408" s="3" t="str" cm="1">
        <f t="array" ref="E408">IF($B408="","",MIN(_xlfn._xlws.FILTER(OpenMeteoAPI[TemperatureC],(OpenMeteoAPI[LocationID]=$B408)*(INT(OpenMeteoAPI[ForecastDateTime])=$C408))))</f>
        <v/>
      </c>
      <c r="F408" s="4" t="str" cm="1">
        <f t="array" ref="F408">IF($B408="","",AVERAGE(_xlfn._xlws.FILTER(OpenMeteoAPI[RelativeHumidityPct],(OpenMeteoAPI[LocationID]=$B408)*(INT(OpenMeteoAPI[ForecastDateTime])=$C408)))/100)</f>
        <v/>
      </c>
      <c r="G408" s="4" t="str" cm="1">
        <f t="array" ref="G408">IF($B408="","",MAX(_xlfn._xlws.FILTER(OpenMeteoAPI[PrecipitationProbabilityPct],(OpenMeteoAPI[LocationID]=$B408)*(INT(OpenMeteoAPI[ForecastDateTime])=$C408)))/100)</f>
        <v/>
      </c>
      <c r="H408" s="3" t="str" cm="1">
        <f t="array" ref="H408">IF($B408="","",SUM(_xlfn._xlws.FILTER(OpenMeteoAPI[PrecipitationMM],(OpenMeteoAPI[LocationID]=$B408)*(INT(OpenMeteoAPI[ForecastDateTime])=$C408))))</f>
        <v/>
      </c>
      <c r="I408" s="3" t="str" cm="1">
        <f t="array" ref="I408">IF($B408="","",AVERAGE(_xlfn._xlws.FILTER(OpenMeteoAPI[WindSpeedKMH],(OpenMeteoAPI[LocationID]=$B408)*(INT(OpenMeteoAPI[ForecastDateTime])=$C408))))</f>
        <v/>
      </c>
      <c r="J408" t="str" cm="1">
        <f t="array" ref="J408">IF($B408="","",_xlfn.MODE.SNGL(_xlfn._xlws.FILTER(OpenMeteoAPI[WeatherCode],(OpenMeteoAPI[LocationID]=$B408)*(INT(OpenMeteoAPI[ForecastDateTime])=$C408))))</f>
        <v/>
      </c>
      <c r="K408" t="str" cm="1">
        <f t="array" ref="K408">IF($J408="","",_xlfn.IFS($J408=0,"Clear",$J408&lt;=3,"Partly Cloudy",OR($J408=45,$J408=48),"Fog",AND($J408&gt;=51,$J408&lt;=67),"Drizzle",AND($J408&gt;=71,$J408&lt;=77),"Snow",AND($J408&gt;=80,$J408&lt;=82),"Rain Showers",AND($J408&gt;=95,$J408&lt;=99),"Thunderstorm",TRUE,"Cloudy"))</f>
        <v/>
      </c>
      <c r="L408" t="str" cm="1">
        <f t="array" ref="L408">IF($J408="","",_xlfn.IFS($J408=0,_xlfn.UNICHAR(9728),$J408&lt;=3,_xlfn.UNICHAR(9729),OR($J408=45,$J408=48),"~",AND($J408&gt;=51,$J408&lt;=67),_xlfn.UNICHAR(9748),AND($J408&gt;=71,$J408&lt;=77),_xlfn.UNICHAR(10052),AND($J408&gt;=80,$J408&lt;=82),_xlfn.UNICHAR(9748),AND($J408&gt;=95,$J408&lt;=99),_xlfn.UNICHAR(9889),TRUE,_xlfn.UNICHAR(9729)))</f>
        <v/>
      </c>
    </row>
    <row r="409" spans="1:12">
      <c r="A409" t="str" cm="1">
        <f t="array" ref="A409">_xlfn.LET(_xlpm.ids,_xlfn._xlws.FILTER(Locations[LocationID],Locations[LocationID]&lt;&gt;""),_xlpm.days,_xlfn._xlws.SORT(_xlfn.UNIQUE(INT(OpenMeteoAPI[ForecastDateTime]))),_xlpm.n,ROWS($A$2:A409),IF(_xlpm.n&gt;ROWS(_xlpm.ids)*ROWS(_xlpm.days),"",_xlfn.XLOOKUP(INDEX(_xlpm.ids,INT((_xlpm.n-1)/ROWS(_xlpm.days))+1),Locations[LocationID],Locations[Display Location])))</f>
        <v/>
      </c>
      <c r="B409" t="str" cm="1">
        <f t="array" ref="B409">_xlfn.LET(_xlpm.ids,_xlfn._xlws.FILTER(Locations[LocationID],Locations[LocationID]&lt;&gt;""),_xlpm.days,_xlfn._xlws.SORT(_xlfn.UNIQUE(INT(OpenMeteoAPI[ForecastDateTime]))),_xlpm.n,ROWS($B$2:B409),IF(_xlpm.n&gt;ROWS(_xlpm.ids)*ROWS(_xlpm.days),"",INDEX(_xlpm.ids,INT((_xlpm.n-1)/ROWS(_xlpm.days))+1)))</f>
        <v/>
      </c>
      <c r="C409" s="10" t="str" cm="1">
        <f t="array" ref="C409">_xlfn.LET(_xlpm.days,_xlfn._xlws.SORT(_xlfn.UNIQUE(INT(OpenMeteoAPI[ForecastDateTime]))),_xlpm.n,ROWS($C$2:C409),IF($B409="","",INDEX(_xlpm.days,MOD(_xlpm.n-1,ROWS(_xlpm.days))+1)))</f>
        <v/>
      </c>
      <c r="D409" s="3" t="str" cm="1">
        <f t="array" ref="D409">IF($B409="","",MAX(_xlfn._xlws.FILTER(OpenMeteoAPI[TemperatureC],(OpenMeteoAPI[LocationID]=$B409)*(INT(OpenMeteoAPI[ForecastDateTime])=$C409))))</f>
        <v/>
      </c>
      <c r="E409" s="3" t="str" cm="1">
        <f t="array" ref="E409">IF($B409="","",MIN(_xlfn._xlws.FILTER(OpenMeteoAPI[TemperatureC],(OpenMeteoAPI[LocationID]=$B409)*(INT(OpenMeteoAPI[ForecastDateTime])=$C409))))</f>
        <v/>
      </c>
      <c r="F409" s="4" t="str" cm="1">
        <f t="array" ref="F409">IF($B409="","",AVERAGE(_xlfn._xlws.FILTER(OpenMeteoAPI[RelativeHumidityPct],(OpenMeteoAPI[LocationID]=$B409)*(INT(OpenMeteoAPI[ForecastDateTime])=$C409)))/100)</f>
        <v/>
      </c>
      <c r="G409" s="4" t="str" cm="1">
        <f t="array" ref="G409">IF($B409="","",MAX(_xlfn._xlws.FILTER(OpenMeteoAPI[PrecipitationProbabilityPct],(OpenMeteoAPI[LocationID]=$B409)*(INT(OpenMeteoAPI[ForecastDateTime])=$C409)))/100)</f>
        <v/>
      </c>
      <c r="H409" s="3" t="str" cm="1">
        <f t="array" ref="H409">IF($B409="","",SUM(_xlfn._xlws.FILTER(OpenMeteoAPI[PrecipitationMM],(OpenMeteoAPI[LocationID]=$B409)*(INT(OpenMeteoAPI[ForecastDateTime])=$C409))))</f>
        <v/>
      </c>
      <c r="I409" s="3" t="str" cm="1">
        <f t="array" ref="I409">IF($B409="","",AVERAGE(_xlfn._xlws.FILTER(OpenMeteoAPI[WindSpeedKMH],(OpenMeteoAPI[LocationID]=$B409)*(INT(OpenMeteoAPI[ForecastDateTime])=$C409))))</f>
        <v/>
      </c>
      <c r="J409" t="str" cm="1">
        <f t="array" ref="J409">IF($B409="","",_xlfn.MODE.SNGL(_xlfn._xlws.FILTER(OpenMeteoAPI[WeatherCode],(OpenMeteoAPI[LocationID]=$B409)*(INT(OpenMeteoAPI[ForecastDateTime])=$C409))))</f>
        <v/>
      </c>
      <c r="K409" t="str" cm="1">
        <f t="array" ref="K409">IF($J409="","",_xlfn.IFS($J409=0,"Clear",$J409&lt;=3,"Partly Cloudy",OR($J409=45,$J409=48),"Fog",AND($J409&gt;=51,$J409&lt;=67),"Drizzle",AND($J409&gt;=71,$J409&lt;=77),"Snow",AND($J409&gt;=80,$J409&lt;=82),"Rain Showers",AND($J409&gt;=95,$J409&lt;=99),"Thunderstorm",TRUE,"Cloudy"))</f>
        <v/>
      </c>
      <c r="L409" t="str" cm="1">
        <f t="array" ref="L409">IF($J409="","",_xlfn.IFS($J409=0,_xlfn.UNICHAR(9728),$J409&lt;=3,_xlfn.UNICHAR(9729),OR($J409=45,$J409=48),"~",AND($J409&gt;=51,$J409&lt;=67),_xlfn.UNICHAR(9748),AND($J409&gt;=71,$J409&lt;=77),_xlfn.UNICHAR(10052),AND($J409&gt;=80,$J409&lt;=82),_xlfn.UNICHAR(9748),AND($J409&gt;=95,$J409&lt;=99),_xlfn.UNICHAR(9889),TRUE,_xlfn.UNICHAR(9729)))</f>
        <v/>
      </c>
    </row>
    <row r="410" spans="1:12">
      <c r="A410" t="str" cm="1">
        <f t="array" ref="A410">_xlfn.LET(_xlpm.ids,_xlfn._xlws.FILTER(Locations[LocationID],Locations[LocationID]&lt;&gt;""),_xlpm.days,_xlfn._xlws.SORT(_xlfn.UNIQUE(INT(OpenMeteoAPI[ForecastDateTime]))),_xlpm.n,ROWS($A$2:A410),IF(_xlpm.n&gt;ROWS(_xlpm.ids)*ROWS(_xlpm.days),"",_xlfn.XLOOKUP(INDEX(_xlpm.ids,INT((_xlpm.n-1)/ROWS(_xlpm.days))+1),Locations[LocationID],Locations[Display Location])))</f>
        <v/>
      </c>
      <c r="B410" t="str" cm="1">
        <f t="array" ref="B410">_xlfn.LET(_xlpm.ids,_xlfn._xlws.FILTER(Locations[LocationID],Locations[LocationID]&lt;&gt;""),_xlpm.days,_xlfn._xlws.SORT(_xlfn.UNIQUE(INT(OpenMeteoAPI[ForecastDateTime]))),_xlpm.n,ROWS($B$2:B410),IF(_xlpm.n&gt;ROWS(_xlpm.ids)*ROWS(_xlpm.days),"",INDEX(_xlpm.ids,INT((_xlpm.n-1)/ROWS(_xlpm.days))+1)))</f>
        <v/>
      </c>
      <c r="C410" s="10" t="str" cm="1">
        <f t="array" ref="C410">_xlfn.LET(_xlpm.days,_xlfn._xlws.SORT(_xlfn.UNIQUE(INT(OpenMeteoAPI[ForecastDateTime]))),_xlpm.n,ROWS($C$2:C410),IF($B410="","",INDEX(_xlpm.days,MOD(_xlpm.n-1,ROWS(_xlpm.days))+1)))</f>
        <v/>
      </c>
      <c r="D410" s="3" t="str" cm="1">
        <f t="array" ref="D410">IF($B410="","",MAX(_xlfn._xlws.FILTER(OpenMeteoAPI[TemperatureC],(OpenMeteoAPI[LocationID]=$B410)*(INT(OpenMeteoAPI[ForecastDateTime])=$C410))))</f>
        <v/>
      </c>
      <c r="E410" s="3" t="str" cm="1">
        <f t="array" ref="E410">IF($B410="","",MIN(_xlfn._xlws.FILTER(OpenMeteoAPI[TemperatureC],(OpenMeteoAPI[LocationID]=$B410)*(INT(OpenMeteoAPI[ForecastDateTime])=$C410))))</f>
        <v/>
      </c>
      <c r="F410" s="4" t="str" cm="1">
        <f t="array" ref="F410">IF($B410="","",AVERAGE(_xlfn._xlws.FILTER(OpenMeteoAPI[RelativeHumidityPct],(OpenMeteoAPI[LocationID]=$B410)*(INT(OpenMeteoAPI[ForecastDateTime])=$C410)))/100)</f>
        <v/>
      </c>
      <c r="G410" s="4" t="str" cm="1">
        <f t="array" ref="G410">IF($B410="","",MAX(_xlfn._xlws.FILTER(OpenMeteoAPI[PrecipitationProbabilityPct],(OpenMeteoAPI[LocationID]=$B410)*(INT(OpenMeteoAPI[ForecastDateTime])=$C410)))/100)</f>
        <v/>
      </c>
      <c r="H410" s="3" t="str" cm="1">
        <f t="array" ref="H410">IF($B410="","",SUM(_xlfn._xlws.FILTER(OpenMeteoAPI[PrecipitationMM],(OpenMeteoAPI[LocationID]=$B410)*(INT(OpenMeteoAPI[ForecastDateTime])=$C410))))</f>
        <v/>
      </c>
      <c r="I410" s="3" t="str" cm="1">
        <f t="array" ref="I410">IF($B410="","",AVERAGE(_xlfn._xlws.FILTER(OpenMeteoAPI[WindSpeedKMH],(OpenMeteoAPI[LocationID]=$B410)*(INT(OpenMeteoAPI[ForecastDateTime])=$C410))))</f>
        <v/>
      </c>
      <c r="J410" t="str" cm="1">
        <f t="array" ref="J410">IF($B410="","",_xlfn.MODE.SNGL(_xlfn._xlws.FILTER(OpenMeteoAPI[WeatherCode],(OpenMeteoAPI[LocationID]=$B410)*(INT(OpenMeteoAPI[ForecastDateTime])=$C410))))</f>
        <v/>
      </c>
      <c r="K410" t="str" cm="1">
        <f t="array" ref="K410">IF($J410="","",_xlfn.IFS($J410=0,"Clear",$J410&lt;=3,"Partly Cloudy",OR($J410=45,$J410=48),"Fog",AND($J410&gt;=51,$J410&lt;=67),"Drizzle",AND($J410&gt;=71,$J410&lt;=77),"Snow",AND($J410&gt;=80,$J410&lt;=82),"Rain Showers",AND($J410&gt;=95,$J410&lt;=99),"Thunderstorm",TRUE,"Cloudy"))</f>
        <v/>
      </c>
      <c r="L410" t="str" cm="1">
        <f t="array" ref="L410">IF($J410="","",_xlfn.IFS($J410=0,_xlfn.UNICHAR(9728),$J410&lt;=3,_xlfn.UNICHAR(9729),OR($J410=45,$J410=48),"~",AND($J410&gt;=51,$J410&lt;=67),_xlfn.UNICHAR(9748),AND($J410&gt;=71,$J410&lt;=77),_xlfn.UNICHAR(10052),AND($J410&gt;=80,$J410&lt;=82),_xlfn.UNICHAR(9748),AND($J410&gt;=95,$J410&lt;=99),_xlfn.UNICHAR(9889),TRUE,_xlfn.UNICHAR(9729)))</f>
        <v/>
      </c>
    </row>
    <row r="411" spans="1:12">
      <c r="A411" t="str" cm="1">
        <f t="array" ref="A411">_xlfn.LET(_xlpm.ids,_xlfn._xlws.FILTER(Locations[LocationID],Locations[LocationID]&lt;&gt;""),_xlpm.days,_xlfn._xlws.SORT(_xlfn.UNIQUE(INT(OpenMeteoAPI[ForecastDateTime]))),_xlpm.n,ROWS($A$2:A411),IF(_xlpm.n&gt;ROWS(_xlpm.ids)*ROWS(_xlpm.days),"",_xlfn.XLOOKUP(INDEX(_xlpm.ids,INT((_xlpm.n-1)/ROWS(_xlpm.days))+1),Locations[LocationID],Locations[Display Location])))</f>
        <v/>
      </c>
      <c r="B411" t="str" cm="1">
        <f t="array" ref="B411">_xlfn.LET(_xlpm.ids,_xlfn._xlws.FILTER(Locations[LocationID],Locations[LocationID]&lt;&gt;""),_xlpm.days,_xlfn._xlws.SORT(_xlfn.UNIQUE(INT(OpenMeteoAPI[ForecastDateTime]))),_xlpm.n,ROWS($B$2:B411),IF(_xlpm.n&gt;ROWS(_xlpm.ids)*ROWS(_xlpm.days),"",INDEX(_xlpm.ids,INT((_xlpm.n-1)/ROWS(_xlpm.days))+1)))</f>
        <v/>
      </c>
      <c r="C411" s="10" t="str" cm="1">
        <f t="array" ref="C411">_xlfn.LET(_xlpm.days,_xlfn._xlws.SORT(_xlfn.UNIQUE(INT(OpenMeteoAPI[ForecastDateTime]))),_xlpm.n,ROWS($C$2:C411),IF($B411="","",INDEX(_xlpm.days,MOD(_xlpm.n-1,ROWS(_xlpm.days))+1)))</f>
        <v/>
      </c>
      <c r="D411" s="3" t="str" cm="1">
        <f t="array" ref="D411">IF($B411="","",MAX(_xlfn._xlws.FILTER(OpenMeteoAPI[TemperatureC],(OpenMeteoAPI[LocationID]=$B411)*(INT(OpenMeteoAPI[ForecastDateTime])=$C411))))</f>
        <v/>
      </c>
      <c r="E411" s="3" t="str" cm="1">
        <f t="array" ref="E411">IF($B411="","",MIN(_xlfn._xlws.FILTER(OpenMeteoAPI[TemperatureC],(OpenMeteoAPI[LocationID]=$B411)*(INT(OpenMeteoAPI[ForecastDateTime])=$C411))))</f>
        <v/>
      </c>
      <c r="F411" s="4" t="str" cm="1">
        <f t="array" ref="F411">IF($B411="","",AVERAGE(_xlfn._xlws.FILTER(OpenMeteoAPI[RelativeHumidityPct],(OpenMeteoAPI[LocationID]=$B411)*(INT(OpenMeteoAPI[ForecastDateTime])=$C411)))/100)</f>
        <v/>
      </c>
      <c r="G411" s="4" t="str" cm="1">
        <f t="array" ref="G411">IF($B411="","",MAX(_xlfn._xlws.FILTER(OpenMeteoAPI[PrecipitationProbabilityPct],(OpenMeteoAPI[LocationID]=$B411)*(INT(OpenMeteoAPI[ForecastDateTime])=$C411)))/100)</f>
        <v/>
      </c>
      <c r="H411" s="3" t="str" cm="1">
        <f t="array" ref="H411">IF($B411="","",SUM(_xlfn._xlws.FILTER(OpenMeteoAPI[PrecipitationMM],(OpenMeteoAPI[LocationID]=$B411)*(INT(OpenMeteoAPI[ForecastDateTime])=$C411))))</f>
        <v/>
      </c>
      <c r="I411" s="3" t="str" cm="1">
        <f t="array" ref="I411">IF($B411="","",AVERAGE(_xlfn._xlws.FILTER(OpenMeteoAPI[WindSpeedKMH],(OpenMeteoAPI[LocationID]=$B411)*(INT(OpenMeteoAPI[ForecastDateTime])=$C411))))</f>
        <v/>
      </c>
      <c r="J411" t="str" cm="1">
        <f t="array" ref="J411">IF($B411="","",_xlfn.MODE.SNGL(_xlfn._xlws.FILTER(OpenMeteoAPI[WeatherCode],(OpenMeteoAPI[LocationID]=$B411)*(INT(OpenMeteoAPI[ForecastDateTime])=$C411))))</f>
        <v/>
      </c>
      <c r="K411" t="str" cm="1">
        <f t="array" ref="K411">IF($J411="","",_xlfn.IFS($J411=0,"Clear",$J411&lt;=3,"Partly Cloudy",OR($J411=45,$J411=48),"Fog",AND($J411&gt;=51,$J411&lt;=67),"Drizzle",AND($J411&gt;=71,$J411&lt;=77),"Snow",AND($J411&gt;=80,$J411&lt;=82),"Rain Showers",AND($J411&gt;=95,$J411&lt;=99),"Thunderstorm",TRUE,"Cloudy"))</f>
        <v/>
      </c>
      <c r="L411" t="str" cm="1">
        <f t="array" ref="L411">IF($J411="","",_xlfn.IFS($J411=0,_xlfn.UNICHAR(9728),$J411&lt;=3,_xlfn.UNICHAR(9729),OR($J411=45,$J411=48),"~",AND($J411&gt;=51,$J411&lt;=67),_xlfn.UNICHAR(9748),AND($J411&gt;=71,$J411&lt;=77),_xlfn.UNICHAR(10052),AND($J411&gt;=80,$J411&lt;=82),_xlfn.UNICHAR(9748),AND($J411&gt;=95,$J411&lt;=99),_xlfn.UNICHAR(9889),TRUE,_xlfn.UNICHAR(9729)))</f>
        <v/>
      </c>
    </row>
    <row r="412" spans="1:12">
      <c r="A412" t="str" cm="1">
        <f t="array" ref="A412">_xlfn.LET(_xlpm.ids,_xlfn._xlws.FILTER(Locations[LocationID],Locations[LocationID]&lt;&gt;""),_xlpm.days,_xlfn._xlws.SORT(_xlfn.UNIQUE(INT(OpenMeteoAPI[ForecastDateTime]))),_xlpm.n,ROWS($A$2:A412),IF(_xlpm.n&gt;ROWS(_xlpm.ids)*ROWS(_xlpm.days),"",_xlfn.XLOOKUP(INDEX(_xlpm.ids,INT((_xlpm.n-1)/ROWS(_xlpm.days))+1),Locations[LocationID],Locations[Display Location])))</f>
        <v/>
      </c>
      <c r="B412" t="str" cm="1">
        <f t="array" ref="B412">_xlfn.LET(_xlpm.ids,_xlfn._xlws.FILTER(Locations[LocationID],Locations[LocationID]&lt;&gt;""),_xlpm.days,_xlfn._xlws.SORT(_xlfn.UNIQUE(INT(OpenMeteoAPI[ForecastDateTime]))),_xlpm.n,ROWS($B$2:B412),IF(_xlpm.n&gt;ROWS(_xlpm.ids)*ROWS(_xlpm.days),"",INDEX(_xlpm.ids,INT((_xlpm.n-1)/ROWS(_xlpm.days))+1)))</f>
        <v/>
      </c>
      <c r="C412" s="10" t="str" cm="1">
        <f t="array" ref="C412">_xlfn.LET(_xlpm.days,_xlfn._xlws.SORT(_xlfn.UNIQUE(INT(OpenMeteoAPI[ForecastDateTime]))),_xlpm.n,ROWS($C$2:C412),IF($B412="","",INDEX(_xlpm.days,MOD(_xlpm.n-1,ROWS(_xlpm.days))+1)))</f>
        <v/>
      </c>
      <c r="D412" s="3" t="str" cm="1">
        <f t="array" ref="D412">IF($B412="","",MAX(_xlfn._xlws.FILTER(OpenMeteoAPI[TemperatureC],(OpenMeteoAPI[LocationID]=$B412)*(INT(OpenMeteoAPI[ForecastDateTime])=$C412))))</f>
        <v/>
      </c>
      <c r="E412" s="3" t="str" cm="1">
        <f t="array" ref="E412">IF($B412="","",MIN(_xlfn._xlws.FILTER(OpenMeteoAPI[TemperatureC],(OpenMeteoAPI[LocationID]=$B412)*(INT(OpenMeteoAPI[ForecastDateTime])=$C412))))</f>
        <v/>
      </c>
      <c r="F412" s="4" t="str" cm="1">
        <f t="array" ref="F412">IF($B412="","",AVERAGE(_xlfn._xlws.FILTER(OpenMeteoAPI[RelativeHumidityPct],(OpenMeteoAPI[LocationID]=$B412)*(INT(OpenMeteoAPI[ForecastDateTime])=$C412)))/100)</f>
        <v/>
      </c>
      <c r="G412" s="4" t="str" cm="1">
        <f t="array" ref="G412">IF($B412="","",MAX(_xlfn._xlws.FILTER(OpenMeteoAPI[PrecipitationProbabilityPct],(OpenMeteoAPI[LocationID]=$B412)*(INT(OpenMeteoAPI[ForecastDateTime])=$C412)))/100)</f>
        <v/>
      </c>
      <c r="H412" s="3" t="str" cm="1">
        <f t="array" ref="H412">IF($B412="","",SUM(_xlfn._xlws.FILTER(OpenMeteoAPI[PrecipitationMM],(OpenMeteoAPI[LocationID]=$B412)*(INT(OpenMeteoAPI[ForecastDateTime])=$C412))))</f>
        <v/>
      </c>
      <c r="I412" s="3" t="str" cm="1">
        <f t="array" ref="I412">IF($B412="","",AVERAGE(_xlfn._xlws.FILTER(OpenMeteoAPI[WindSpeedKMH],(OpenMeteoAPI[LocationID]=$B412)*(INT(OpenMeteoAPI[ForecastDateTime])=$C412))))</f>
        <v/>
      </c>
      <c r="J412" t="str" cm="1">
        <f t="array" ref="J412">IF($B412="","",_xlfn.MODE.SNGL(_xlfn._xlws.FILTER(OpenMeteoAPI[WeatherCode],(OpenMeteoAPI[LocationID]=$B412)*(INT(OpenMeteoAPI[ForecastDateTime])=$C412))))</f>
        <v/>
      </c>
      <c r="K412" t="str" cm="1">
        <f t="array" ref="K412">IF($J412="","",_xlfn.IFS($J412=0,"Clear",$J412&lt;=3,"Partly Cloudy",OR($J412=45,$J412=48),"Fog",AND($J412&gt;=51,$J412&lt;=67),"Drizzle",AND($J412&gt;=71,$J412&lt;=77),"Snow",AND($J412&gt;=80,$J412&lt;=82),"Rain Showers",AND($J412&gt;=95,$J412&lt;=99),"Thunderstorm",TRUE,"Cloudy"))</f>
        <v/>
      </c>
      <c r="L412" t="str" cm="1">
        <f t="array" ref="L412">IF($J412="","",_xlfn.IFS($J412=0,_xlfn.UNICHAR(9728),$J412&lt;=3,_xlfn.UNICHAR(9729),OR($J412=45,$J412=48),"~",AND($J412&gt;=51,$J412&lt;=67),_xlfn.UNICHAR(9748),AND($J412&gt;=71,$J412&lt;=77),_xlfn.UNICHAR(10052),AND($J412&gt;=80,$J412&lt;=82),_xlfn.UNICHAR(9748),AND($J412&gt;=95,$J412&lt;=99),_xlfn.UNICHAR(9889),TRUE,_xlfn.UNICHAR(9729)))</f>
        <v/>
      </c>
    </row>
    <row r="413" spans="1:12">
      <c r="A413" t="str" cm="1">
        <f t="array" ref="A413">_xlfn.LET(_xlpm.ids,_xlfn._xlws.FILTER(Locations[LocationID],Locations[LocationID]&lt;&gt;""),_xlpm.days,_xlfn._xlws.SORT(_xlfn.UNIQUE(INT(OpenMeteoAPI[ForecastDateTime]))),_xlpm.n,ROWS($A$2:A413),IF(_xlpm.n&gt;ROWS(_xlpm.ids)*ROWS(_xlpm.days),"",_xlfn.XLOOKUP(INDEX(_xlpm.ids,INT((_xlpm.n-1)/ROWS(_xlpm.days))+1),Locations[LocationID],Locations[Display Location])))</f>
        <v/>
      </c>
      <c r="B413" t="str" cm="1">
        <f t="array" ref="B413">_xlfn.LET(_xlpm.ids,_xlfn._xlws.FILTER(Locations[LocationID],Locations[LocationID]&lt;&gt;""),_xlpm.days,_xlfn._xlws.SORT(_xlfn.UNIQUE(INT(OpenMeteoAPI[ForecastDateTime]))),_xlpm.n,ROWS($B$2:B413),IF(_xlpm.n&gt;ROWS(_xlpm.ids)*ROWS(_xlpm.days),"",INDEX(_xlpm.ids,INT((_xlpm.n-1)/ROWS(_xlpm.days))+1)))</f>
        <v/>
      </c>
      <c r="C413" s="10" t="str" cm="1">
        <f t="array" ref="C413">_xlfn.LET(_xlpm.days,_xlfn._xlws.SORT(_xlfn.UNIQUE(INT(OpenMeteoAPI[ForecastDateTime]))),_xlpm.n,ROWS($C$2:C413),IF($B413="","",INDEX(_xlpm.days,MOD(_xlpm.n-1,ROWS(_xlpm.days))+1)))</f>
        <v/>
      </c>
      <c r="D413" s="3" t="str" cm="1">
        <f t="array" ref="D413">IF($B413="","",MAX(_xlfn._xlws.FILTER(OpenMeteoAPI[TemperatureC],(OpenMeteoAPI[LocationID]=$B413)*(INT(OpenMeteoAPI[ForecastDateTime])=$C413))))</f>
        <v/>
      </c>
      <c r="E413" s="3" t="str" cm="1">
        <f t="array" ref="E413">IF($B413="","",MIN(_xlfn._xlws.FILTER(OpenMeteoAPI[TemperatureC],(OpenMeteoAPI[LocationID]=$B413)*(INT(OpenMeteoAPI[ForecastDateTime])=$C413))))</f>
        <v/>
      </c>
      <c r="F413" s="4" t="str" cm="1">
        <f t="array" ref="F413">IF($B413="","",AVERAGE(_xlfn._xlws.FILTER(OpenMeteoAPI[RelativeHumidityPct],(OpenMeteoAPI[LocationID]=$B413)*(INT(OpenMeteoAPI[ForecastDateTime])=$C413)))/100)</f>
        <v/>
      </c>
      <c r="G413" s="4" t="str" cm="1">
        <f t="array" ref="G413">IF($B413="","",MAX(_xlfn._xlws.FILTER(OpenMeteoAPI[PrecipitationProbabilityPct],(OpenMeteoAPI[LocationID]=$B413)*(INT(OpenMeteoAPI[ForecastDateTime])=$C413)))/100)</f>
        <v/>
      </c>
      <c r="H413" s="3" t="str" cm="1">
        <f t="array" ref="H413">IF($B413="","",SUM(_xlfn._xlws.FILTER(OpenMeteoAPI[PrecipitationMM],(OpenMeteoAPI[LocationID]=$B413)*(INT(OpenMeteoAPI[ForecastDateTime])=$C413))))</f>
        <v/>
      </c>
      <c r="I413" s="3" t="str" cm="1">
        <f t="array" ref="I413">IF($B413="","",AVERAGE(_xlfn._xlws.FILTER(OpenMeteoAPI[WindSpeedKMH],(OpenMeteoAPI[LocationID]=$B413)*(INT(OpenMeteoAPI[ForecastDateTime])=$C413))))</f>
        <v/>
      </c>
      <c r="J413" t="str" cm="1">
        <f t="array" ref="J413">IF($B413="","",_xlfn.MODE.SNGL(_xlfn._xlws.FILTER(OpenMeteoAPI[WeatherCode],(OpenMeteoAPI[LocationID]=$B413)*(INT(OpenMeteoAPI[ForecastDateTime])=$C413))))</f>
        <v/>
      </c>
      <c r="K413" t="str" cm="1">
        <f t="array" ref="K413">IF($J413="","",_xlfn.IFS($J413=0,"Clear",$J413&lt;=3,"Partly Cloudy",OR($J413=45,$J413=48),"Fog",AND($J413&gt;=51,$J413&lt;=67),"Drizzle",AND($J413&gt;=71,$J413&lt;=77),"Snow",AND($J413&gt;=80,$J413&lt;=82),"Rain Showers",AND($J413&gt;=95,$J413&lt;=99),"Thunderstorm",TRUE,"Cloudy"))</f>
        <v/>
      </c>
      <c r="L413" t="str" cm="1">
        <f t="array" ref="L413">IF($J413="","",_xlfn.IFS($J413=0,_xlfn.UNICHAR(9728),$J413&lt;=3,_xlfn.UNICHAR(9729),OR($J413=45,$J413=48),"~",AND($J413&gt;=51,$J413&lt;=67),_xlfn.UNICHAR(9748),AND($J413&gt;=71,$J413&lt;=77),_xlfn.UNICHAR(10052),AND($J413&gt;=80,$J413&lt;=82),_xlfn.UNICHAR(9748),AND($J413&gt;=95,$J413&lt;=99),_xlfn.UNICHAR(9889),TRUE,_xlfn.UNICHAR(9729)))</f>
        <v/>
      </c>
    </row>
    <row r="414" spans="1:12">
      <c r="A414" t="str" cm="1">
        <f t="array" ref="A414">_xlfn.LET(_xlpm.ids,_xlfn._xlws.FILTER(Locations[LocationID],Locations[LocationID]&lt;&gt;""),_xlpm.days,_xlfn._xlws.SORT(_xlfn.UNIQUE(INT(OpenMeteoAPI[ForecastDateTime]))),_xlpm.n,ROWS($A$2:A414),IF(_xlpm.n&gt;ROWS(_xlpm.ids)*ROWS(_xlpm.days),"",_xlfn.XLOOKUP(INDEX(_xlpm.ids,INT((_xlpm.n-1)/ROWS(_xlpm.days))+1),Locations[LocationID],Locations[Display Location])))</f>
        <v/>
      </c>
      <c r="B414" t="str" cm="1">
        <f t="array" ref="B414">_xlfn.LET(_xlpm.ids,_xlfn._xlws.FILTER(Locations[LocationID],Locations[LocationID]&lt;&gt;""),_xlpm.days,_xlfn._xlws.SORT(_xlfn.UNIQUE(INT(OpenMeteoAPI[ForecastDateTime]))),_xlpm.n,ROWS($B$2:B414),IF(_xlpm.n&gt;ROWS(_xlpm.ids)*ROWS(_xlpm.days),"",INDEX(_xlpm.ids,INT((_xlpm.n-1)/ROWS(_xlpm.days))+1)))</f>
        <v/>
      </c>
      <c r="C414" s="10" t="str" cm="1">
        <f t="array" ref="C414">_xlfn.LET(_xlpm.days,_xlfn._xlws.SORT(_xlfn.UNIQUE(INT(OpenMeteoAPI[ForecastDateTime]))),_xlpm.n,ROWS($C$2:C414),IF($B414="","",INDEX(_xlpm.days,MOD(_xlpm.n-1,ROWS(_xlpm.days))+1)))</f>
        <v/>
      </c>
      <c r="D414" s="3" t="str" cm="1">
        <f t="array" ref="D414">IF($B414="","",MAX(_xlfn._xlws.FILTER(OpenMeteoAPI[TemperatureC],(OpenMeteoAPI[LocationID]=$B414)*(INT(OpenMeteoAPI[ForecastDateTime])=$C414))))</f>
        <v/>
      </c>
      <c r="E414" s="3" t="str" cm="1">
        <f t="array" ref="E414">IF($B414="","",MIN(_xlfn._xlws.FILTER(OpenMeteoAPI[TemperatureC],(OpenMeteoAPI[LocationID]=$B414)*(INT(OpenMeteoAPI[ForecastDateTime])=$C414))))</f>
        <v/>
      </c>
      <c r="F414" s="4" t="str" cm="1">
        <f t="array" ref="F414">IF($B414="","",AVERAGE(_xlfn._xlws.FILTER(OpenMeteoAPI[RelativeHumidityPct],(OpenMeteoAPI[LocationID]=$B414)*(INT(OpenMeteoAPI[ForecastDateTime])=$C414)))/100)</f>
        <v/>
      </c>
      <c r="G414" s="4" t="str" cm="1">
        <f t="array" ref="G414">IF($B414="","",MAX(_xlfn._xlws.FILTER(OpenMeteoAPI[PrecipitationProbabilityPct],(OpenMeteoAPI[LocationID]=$B414)*(INT(OpenMeteoAPI[ForecastDateTime])=$C414)))/100)</f>
        <v/>
      </c>
      <c r="H414" s="3" t="str" cm="1">
        <f t="array" ref="H414">IF($B414="","",SUM(_xlfn._xlws.FILTER(OpenMeteoAPI[PrecipitationMM],(OpenMeteoAPI[LocationID]=$B414)*(INT(OpenMeteoAPI[ForecastDateTime])=$C414))))</f>
        <v/>
      </c>
      <c r="I414" s="3" t="str" cm="1">
        <f t="array" ref="I414">IF($B414="","",AVERAGE(_xlfn._xlws.FILTER(OpenMeteoAPI[WindSpeedKMH],(OpenMeteoAPI[LocationID]=$B414)*(INT(OpenMeteoAPI[ForecastDateTime])=$C414))))</f>
        <v/>
      </c>
      <c r="J414" t="str" cm="1">
        <f t="array" ref="J414">IF($B414="","",_xlfn.MODE.SNGL(_xlfn._xlws.FILTER(OpenMeteoAPI[WeatherCode],(OpenMeteoAPI[LocationID]=$B414)*(INT(OpenMeteoAPI[ForecastDateTime])=$C414))))</f>
        <v/>
      </c>
      <c r="K414" t="str" cm="1">
        <f t="array" ref="K414">IF($J414="","",_xlfn.IFS($J414=0,"Clear",$J414&lt;=3,"Partly Cloudy",OR($J414=45,$J414=48),"Fog",AND($J414&gt;=51,$J414&lt;=67),"Drizzle",AND($J414&gt;=71,$J414&lt;=77),"Snow",AND($J414&gt;=80,$J414&lt;=82),"Rain Showers",AND($J414&gt;=95,$J414&lt;=99),"Thunderstorm",TRUE,"Cloudy"))</f>
        <v/>
      </c>
      <c r="L414" t="str" cm="1">
        <f t="array" ref="L414">IF($J414="","",_xlfn.IFS($J414=0,_xlfn.UNICHAR(9728),$J414&lt;=3,_xlfn.UNICHAR(9729),OR($J414=45,$J414=48),"~",AND($J414&gt;=51,$J414&lt;=67),_xlfn.UNICHAR(9748),AND($J414&gt;=71,$J414&lt;=77),_xlfn.UNICHAR(10052),AND($J414&gt;=80,$J414&lt;=82),_xlfn.UNICHAR(9748),AND($J414&gt;=95,$J414&lt;=99),_xlfn.UNICHAR(9889),TRUE,_xlfn.UNICHAR(9729)))</f>
        <v/>
      </c>
    </row>
    <row r="415" spans="1:12">
      <c r="A415" t="str" cm="1">
        <f t="array" ref="A415">_xlfn.LET(_xlpm.ids,_xlfn._xlws.FILTER(Locations[LocationID],Locations[LocationID]&lt;&gt;""),_xlpm.days,_xlfn._xlws.SORT(_xlfn.UNIQUE(INT(OpenMeteoAPI[ForecastDateTime]))),_xlpm.n,ROWS($A$2:A415),IF(_xlpm.n&gt;ROWS(_xlpm.ids)*ROWS(_xlpm.days),"",_xlfn.XLOOKUP(INDEX(_xlpm.ids,INT((_xlpm.n-1)/ROWS(_xlpm.days))+1),Locations[LocationID],Locations[Display Location])))</f>
        <v/>
      </c>
      <c r="B415" t="str" cm="1">
        <f t="array" ref="B415">_xlfn.LET(_xlpm.ids,_xlfn._xlws.FILTER(Locations[LocationID],Locations[LocationID]&lt;&gt;""),_xlpm.days,_xlfn._xlws.SORT(_xlfn.UNIQUE(INT(OpenMeteoAPI[ForecastDateTime]))),_xlpm.n,ROWS($B$2:B415),IF(_xlpm.n&gt;ROWS(_xlpm.ids)*ROWS(_xlpm.days),"",INDEX(_xlpm.ids,INT((_xlpm.n-1)/ROWS(_xlpm.days))+1)))</f>
        <v/>
      </c>
      <c r="C415" s="10" t="str" cm="1">
        <f t="array" ref="C415">_xlfn.LET(_xlpm.days,_xlfn._xlws.SORT(_xlfn.UNIQUE(INT(OpenMeteoAPI[ForecastDateTime]))),_xlpm.n,ROWS($C$2:C415),IF($B415="","",INDEX(_xlpm.days,MOD(_xlpm.n-1,ROWS(_xlpm.days))+1)))</f>
        <v/>
      </c>
      <c r="D415" s="3" t="str" cm="1">
        <f t="array" ref="D415">IF($B415="","",MAX(_xlfn._xlws.FILTER(OpenMeteoAPI[TemperatureC],(OpenMeteoAPI[LocationID]=$B415)*(INT(OpenMeteoAPI[ForecastDateTime])=$C415))))</f>
        <v/>
      </c>
      <c r="E415" s="3" t="str" cm="1">
        <f t="array" ref="E415">IF($B415="","",MIN(_xlfn._xlws.FILTER(OpenMeteoAPI[TemperatureC],(OpenMeteoAPI[LocationID]=$B415)*(INT(OpenMeteoAPI[ForecastDateTime])=$C415))))</f>
        <v/>
      </c>
      <c r="F415" s="4" t="str" cm="1">
        <f t="array" ref="F415">IF($B415="","",AVERAGE(_xlfn._xlws.FILTER(OpenMeteoAPI[RelativeHumidityPct],(OpenMeteoAPI[LocationID]=$B415)*(INT(OpenMeteoAPI[ForecastDateTime])=$C415)))/100)</f>
        <v/>
      </c>
      <c r="G415" s="4" t="str" cm="1">
        <f t="array" ref="G415">IF($B415="","",MAX(_xlfn._xlws.FILTER(OpenMeteoAPI[PrecipitationProbabilityPct],(OpenMeteoAPI[LocationID]=$B415)*(INT(OpenMeteoAPI[ForecastDateTime])=$C415)))/100)</f>
        <v/>
      </c>
      <c r="H415" s="3" t="str" cm="1">
        <f t="array" ref="H415">IF($B415="","",SUM(_xlfn._xlws.FILTER(OpenMeteoAPI[PrecipitationMM],(OpenMeteoAPI[LocationID]=$B415)*(INT(OpenMeteoAPI[ForecastDateTime])=$C415))))</f>
        <v/>
      </c>
      <c r="I415" s="3" t="str" cm="1">
        <f t="array" ref="I415">IF($B415="","",AVERAGE(_xlfn._xlws.FILTER(OpenMeteoAPI[WindSpeedKMH],(OpenMeteoAPI[LocationID]=$B415)*(INT(OpenMeteoAPI[ForecastDateTime])=$C415))))</f>
        <v/>
      </c>
      <c r="J415" t="str" cm="1">
        <f t="array" ref="J415">IF($B415="","",_xlfn.MODE.SNGL(_xlfn._xlws.FILTER(OpenMeteoAPI[WeatherCode],(OpenMeteoAPI[LocationID]=$B415)*(INT(OpenMeteoAPI[ForecastDateTime])=$C415))))</f>
        <v/>
      </c>
      <c r="K415" t="str" cm="1">
        <f t="array" ref="K415">IF($J415="","",_xlfn.IFS($J415=0,"Clear",$J415&lt;=3,"Partly Cloudy",OR($J415=45,$J415=48),"Fog",AND($J415&gt;=51,$J415&lt;=67),"Drizzle",AND($J415&gt;=71,$J415&lt;=77),"Snow",AND($J415&gt;=80,$J415&lt;=82),"Rain Showers",AND($J415&gt;=95,$J415&lt;=99),"Thunderstorm",TRUE,"Cloudy"))</f>
        <v/>
      </c>
      <c r="L415" t="str" cm="1">
        <f t="array" ref="L415">IF($J415="","",_xlfn.IFS($J415=0,_xlfn.UNICHAR(9728),$J415&lt;=3,_xlfn.UNICHAR(9729),OR($J415=45,$J415=48),"~",AND($J415&gt;=51,$J415&lt;=67),_xlfn.UNICHAR(9748),AND($J415&gt;=71,$J415&lt;=77),_xlfn.UNICHAR(10052),AND($J415&gt;=80,$J415&lt;=82),_xlfn.UNICHAR(9748),AND($J415&gt;=95,$J415&lt;=99),_xlfn.UNICHAR(9889),TRUE,_xlfn.UNICHAR(9729)))</f>
        <v/>
      </c>
    </row>
    <row r="416" spans="1:12">
      <c r="A416" t="str" cm="1">
        <f t="array" ref="A416">_xlfn.LET(_xlpm.ids,_xlfn._xlws.FILTER(Locations[LocationID],Locations[LocationID]&lt;&gt;""),_xlpm.days,_xlfn._xlws.SORT(_xlfn.UNIQUE(INT(OpenMeteoAPI[ForecastDateTime]))),_xlpm.n,ROWS($A$2:A416),IF(_xlpm.n&gt;ROWS(_xlpm.ids)*ROWS(_xlpm.days),"",_xlfn.XLOOKUP(INDEX(_xlpm.ids,INT((_xlpm.n-1)/ROWS(_xlpm.days))+1),Locations[LocationID],Locations[Display Location])))</f>
        <v/>
      </c>
      <c r="B416" t="str" cm="1">
        <f t="array" ref="B416">_xlfn.LET(_xlpm.ids,_xlfn._xlws.FILTER(Locations[LocationID],Locations[LocationID]&lt;&gt;""),_xlpm.days,_xlfn._xlws.SORT(_xlfn.UNIQUE(INT(OpenMeteoAPI[ForecastDateTime]))),_xlpm.n,ROWS($B$2:B416),IF(_xlpm.n&gt;ROWS(_xlpm.ids)*ROWS(_xlpm.days),"",INDEX(_xlpm.ids,INT((_xlpm.n-1)/ROWS(_xlpm.days))+1)))</f>
        <v/>
      </c>
      <c r="C416" s="10" t="str" cm="1">
        <f t="array" ref="C416">_xlfn.LET(_xlpm.days,_xlfn._xlws.SORT(_xlfn.UNIQUE(INT(OpenMeteoAPI[ForecastDateTime]))),_xlpm.n,ROWS($C$2:C416),IF($B416="","",INDEX(_xlpm.days,MOD(_xlpm.n-1,ROWS(_xlpm.days))+1)))</f>
        <v/>
      </c>
      <c r="D416" s="3" t="str" cm="1">
        <f t="array" ref="D416">IF($B416="","",MAX(_xlfn._xlws.FILTER(OpenMeteoAPI[TemperatureC],(OpenMeteoAPI[LocationID]=$B416)*(INT(OpenMeteoAPI[ForecastDateTime])=$C416))))</f>
        <v/>
      </c>
      <c r="E416" s="3" t="str" cm="1">
        <f t="array" ref="E416">IF($B416="","",MIN(_xlfn._xlws.FILTER(OpenMeteoAPI[TemperatureC],(OpenMeteoAPI[LocationID]=$B416)*(INT(OpenMeteoAPI[ForecastDateTime])=$C416))))</f>
        <v/>
      </c>
      <c r="F416" s="4" t="str" cm="1">
        <f t="array" ref="F416">IF($B416="","",AVERAGE(_xlfn._xlws.FILTER(OpenMeteoAPI[RelativeHumidityPct],(OpenMeteoAPI[LocationID]=$B416)*(INT(OpenMeteoAPI[ForecastDateTime])=$C416)))/100)</f>
        <v/>
      </c>
      <c r="G416" s="4" t="str" cm="1">
        <f t="array" ref="G416">IF($B416="","",MAX(_xlfn._xlws.FILTER(OpenMeteoAPI[PrecipitationProbabilityPct],(OpenMeteoAPI[LocationID]=$B416)*(INT(OpenMeteoAPI[ForecastDateTime])=$C416)))/100)</f>
        <v/>
      </c>
      <c r="H416" s="3" t="str" cm="1">
        <f t="array" ref="H416">IF($B416="","",SUM(_xlfn._xlws.FILTER(OpenMeteoAPI[PrecipitationMM],(OpenMeteoAPI[LocationID]=$B416)*(INT(OpenMeteoAPI[ForecastDateTime])=$C416))))</f>
        <v/>
      </c>
      <c r="I416" s="3" t="str" cm="1">
        <f t="array" ref="I416">IF($B416="","",AVERAGE(_xlfn._xlws.FILTER(OpenMeteoAPI[WindSpeedKMH],(OpenMeteoAPI[LocationID]=$B416)*(INT(OpenMeteoAPI[ForecastDateTime])=$C416))))</f>
        <v/>
      </c>
      <c r="J416" t="str" cm="1">
        <f t="array" ref="J416">IF($B416="","",_xlfn.MODE.SNGL(_xlfn._xlws.FILTER(OpenMeteoAPI[WeatherCode],(OpenMeteoAPI[LocationID]=$B416)*(INT(OpenMeteoAPI[ForecastDateTime])=$C416))))</f>
        <v/>
      </c>
      <c r="K416" t="str" cm="1">
        <f t="array" ref="K416">IF($J416="","",_xlfn.IFS($J416=0,"Clear",$J416&lt;=3,"Partly Cloudy",OR($J416=45,$J416=48),"Fog",AND($J416&gt;=51,$J416&lt;=67),"Drizzle",AND($J416&gt;=71,$J416&lt;=77),"Snow",AND($J416&gt;=80,$J416&lt;=82),"Rain Showers",AND($J416&gt;=95,$J416&lt;=99),"Thunderstorm",TRUE,"Cloudy"))</f>
        <v/>
      </c>
      <c r="L416" t="str" cm="1">
        <f t="array" ref="L416">IF($J416="","",_xlfn.IFS($J416=0,_xlfn.UNICHAR(9728),$J416&lt;=3,_xlfn.UNICHAR(9729),OR($J416=45,$J416=48),"~",AND($J416&gt;=51,$J416&lt;=67),_xlfn.UNICHAR(9748),AND($J416&gt;=71,$J416&lt;=77),_xlfn.UNICHAR(10052),AND($J416&gt;=80,$J416&lt;=82),_xlfn.UNICHAR(9748),AND($J416&gt;=95,$J416&lt;=99),_xlfn.UNICHAR(9889),TRUE,_xlfn.UNICHAR(9729)))</f>
        <v/>
      </c>
    </row>
    <row r="417" spans="1:12">
      <c r="A417" t="str" cm="1">
        <f t="array" ref="A417">_xlfn.LET(_xlpm.ids,_xlfn._xlws.FILTER(Locations[LocationID],Locations[LocationID]&lt;&gt;""),_xlpm.days,_xlfn._xlws.SORT(_xlfn.UNIQUE(INT(OpenMeteoAPI[ForecastDateTime]))),_xlpm.n,ROWS($A$2:A417),IF(_xlpm.n&gt;ROWS(_xlpm.ids)*ROWS(_xlpm.days),"",_xlfn.XLOOKUP(INDEX(_xlpm.ids,INT((_xlpm.n-1)/ROWS(_xlpm.days))+1),Locations[LocationID],Locations[Display Location])))</f>
        <v/>
      </c>
      <c r="B417" t="str" cm="1">
        <f t="array" ref="B417">_xlfn.LET(_xlpm.ids,_xlfn._xlws.FILTER(Locations[LocationID],Locations[LocationID]&lt;&gt;""),_xlpm.days,_xlfn._xlws.SORT(_xlfn.UNIQUE(INT(OpenMeteoAPI[ForecastDateTime]))),_xlpm.n,ROWS($B$2:B417),IF(_xlpm.n&gt;ROWS(_xlpm.ids)*ROWS(_xlpm.days),"",INDEX(_xlpm.ids,INT((_xlpm.n-1)/ROWS(_xlpm.days))+1)))</f>
        <v/>
      </c>
      <c r="C417" s="10" t="str" cm="1">
        <f t="array" ref="C417">_xlfn.LET(_xlpm.days,_xlfn._xlws.SORT(_xlfn.UNIQUE(INT(OpenMeteoAPI[ForecastDateTime]))),_xlpm.n,ROWS($C$2:C417),IF($B417="","",INDEX(_xlpm.days,MOD(_xlpm.n-1,ROWS(_xlpm.days))+1)))</f>
        <v/>
      </c>
      <c r="D417" s="3" t="str" cm="1">
        <f t="array" ref="D417">IF($B417="","",MAX(_xlfn._xlws.FILTER(OpenMeteoAPI[TemperatureC],(OpenMeteoAPI[LocationID]=$B417)*(INT(OpenMeteoAPI[ForecastDateTime])=$C417))))</f>
        <v/>
      </c>
      <c r="E417" s="3" t="str" cm="1">
        <f t="array" ref="E417">IF($B417="","",MIN(_xlfn._xlws.FILTER(OpenMeteoAPI[TemperatureC],(OpenMeteoAPI[LocationID]=$B417)*(INT(OpenMeteoAPI[ForecastDateTime])=$C417))))</f>
        <v/>
      </c>
      <c r="F417" s="4" t="str" cm="1">
        <f t="array" ref="F417">IF($B417="","",AVERAGE(_xlfn._xlws.FILTER(OpenMeteoAPI[RelativeHumidityPct],(OpenMeteoAPI[LocationID]=$B417)*(INT(OpenMeteoAPI[ForecastDateTime])=$C417)))/100)</f>
        <v/>
      </c>
      <c r="G417" s="4" t="str" cm="1">
        <f t="array" ref="G417">IF($B417="","",MAX(_xlfn._xlws.FILTER(OpenMeteoAPI[PrecipitationProbabilityPct],(OpenMeteoAPI[LocationID]=$B417)*(INT(OpenMeteoAPI[ForecastDateTime])=$C417)))/100)</f>
        <v/>
      </c>
      <c r="H417" s="3" t="str" cm="1">
        <f t="array" ref="H417">IF($B417="","",SUM(_xlfn._xlws.FILTER(OpenMeteoAPI[PrecipitationMM],(OpenMeteoAPI[LocationID]=$B417)*(INT(OpenMeteoAPI[ForecastDateTime])=$C417))))</f>
        <v/>
      </c>
      <c r="I417" s="3" t="str" cm="1">
        <f t="array" ref="I417">IF($B417="","",AVERAGE(_xlfn._xlws.FILTER(OpenMeteoAPI[WindSpeedKMH],(OpenMeteoAPI[LocationID]=$B417)*(INT(OpenMeteoAPI[ForecastDateTime])=$C417))))</f>
        <v/>
      </c>
      <c r="J417" t="str" cm="1">
        <f t="array" ref="J417">IF($B417="","",_xlfn.MODE.SNGL(_xlfn._xlws.FILTER(OpenMeteoAPI[WeatherCode],(OpenMeteoAPI[LocationID]=$B417)*(INT(OpenMeteoAPI[ForecastDateTime])=$C417))))</f>
        <v/>
      </c>
      <c r="K417" t="str" cm="1">
        <f t="array" ref="K417">IF($J417="","",_xlfn.IFS($J417=0,"Clear",$J417&lt;=3,"Partly Cloudy",OR($J417=45,$J417=48),"Fog",AND($J417&gt;=51,$J417&lt;=67),"Drizzle",AND($J417&gt;=71,$J417&lt;=77),"Snow",AND($J417&gt;=80,$J417&lt;=82),"Rain Showers",AND($J417&gt;=95,$J417&lt;=99),"Thunderstorm",TRUE,"Cloudy"))</f>
        <v/>
      </c>
      <c r="L417" t="str" cm="1">
        <f t="array" ref="L417">IF($J417="","",_xlfn.IFS($J417=0,_xlfn.UNICHAR(9728),$J417&lt;=3,_xlfn.UNICHAR(9729),OR($J417=45,$J417=48),"~",AND($J417&gt;=51,$J417&lt;=67),_xlfn.UNICHAR(9748),AND($J417&gt;=71,$J417&lt;=77),_xlfn.UNICHAR(10052),AND($J417&gt;=80,$J417&lt;=82),_xlfn.UNICHAR(9748),AND($J417&gt;=95,$J417&lt;=99),_xlfn.UNICHAR(9889),TRUE,_xlfn.UNICHAR(9729)))</f>
        <v/>
      </c>
    </row>
    <row r="418" spans="1:12">
      <c r="A418" t="str" cm="1">
        <f t="array" ref="A418">_xlfn.LET(_xlpm.ids,_xlfn._xlws.FILTER(Locations[LocationID],Locations[LocationID]&lt;&gt;""),_xlpm.days,_xlfn._xlws.SORT(_xlfn.UNIQUE(INT(OpenMeteoAPI[ForecastDateTime]))),_xlpm.n,ROWS($A$2:A418),IF(_xlpm.n&gt;ROWS(_xlpm.ids)*ROWS(_xlpm.days),"",_xlfn.XLOOKUP(INDEX(_xlpm.ids,INT((_xlpm.n-1)/ROWS(_xlpm.days))+1),Locations[LocationID],Locations[Display Location])))</f>
        <v/>
      </c>
      <c r="B418" t="str" cm="1">
        <f t="array" ref="B418">_xlfn.LET(_xlpm.ids,_xlfn._xlws.FILTER(Locations[LocationID],Locations[LocationID]&lt;&gt;""),_xlpm.days,_xlfn._xlws.SORT(_xlfn.UNIQUE(INT(OpenMeteoAPI[ForecastDateTime]))),_xlpm.n,ROWS($B$2:B418),IF(_xlpm.n&gt;ROWS(_xlpm.ids)*ROWS(_xlpm.days),"",INDEX(_xlpm.ids,INT((_xlpm.n-1)/ROWS(_xlpm.days))+1)))</f>
        <v/>
      </c>
      <c r="C418" s="10" t="str" cm="1">
        <f t="array" ref="C418">_xlfn.LET(_xlpm.days,_xlfn._xlws.SORT(_xlfn.UNIQUE(INT(OpenMeteoAPI[ForecastDateTime]))),_xlpm.n,ROWS($C$2:C418),IF($B418="","",INDEX(_xlpm.days,MOD(_xlpm.n-1,ROWS(_xlpm.days))+1)))</f>
        <v/>
      </c>
      <c r="D418" s="3" t="str" cm="1">
        <f t="array" ref="D418">IF($B418="","",MAX(_xlfn._xlws.FILTER(OpenMeteoAPI[TemperatureC],(OpenMeteoAPI[LocationID]=$B418)*(INT(OpenMeteoAPI[ForecastDateTime])=$C418))))</f>
        <v/>
      </c>
      <c r="E418" s="3" t="str" cm="1">
        <f t="array" ref="E418">IF($B418="","",MIN(_xlfn._xlws.FILTER(OpenMeteoAPI[TemperatureC],(OpenMeteoAPI[LocationID]=$B418)*(INT(OpenMeteoAPI[ForecastDateTime])=$C418))))</f>
        <v/>
      </c>
      <c r="F418" s="4" t="str" cm="1">
        <f t="array" ref="F418">IF($B418="","",AVERAGE(_xlfn._xlws.FILTER(OpenMeteoAPI[RelativeHumidityPct],(OpenMeteoAPI[LocationID]=$B418)*(INT(OpenMeteoAPI[ForecastDateTime])=$C418)))/100)</f>
        <v/>
      </c>
      <c r="G418" s="4" t="str" cm="1">
        <f t="array" ref="G418">IF($B418="","",MAX(_xlfn._xlws.FILTER(OpenMeteoAPI[PrecipitationProbabilityPct],(OpenMeteoAPI[LocationID]=$B418)*(INT(OpenMeteoAPI[ForecastDateTime])=$C418)))/100)</f>
        <v/>
      </c>
      <c r="H418" s="3" t="str" cm="1">
        <f t="array" ref="H418">IF($B418="","",SUM(_xlfn._xlws.FILTER(OpenMeteoAPI[PrecipitationMM],(OpenMeteoAPI[LocationID]=$B418)*(INT(OpenMeteoAPI[ForecastDateTime])=$C418))))</f>
        <v/>
      </c>
      <c r="I418" s="3" t="str" cm="1">
        <f t="array" ref="I418">IF($B418="","",AVERAGE(_xlfn._xlws.FILTER(OpenMeteoAPI[WindSpeedKMH],(OpenMeteoAPI[LocationID]=$B418)*(INT(OpenMeteoAPI[ForecastDateTime])=$C418))))</f>
        <v/>
      </c>
      <c r="J418" t="str" cm="1">
        <f t="array" ref="J418">IF($B418="","",_xlfn.MODE.SNGL(_xlfn._xlws.FILTER(OpenMeteoAPI[WeatherCode],(OpenMeteoAPI[LocationID]=$B418)*(INT(OpenMeteoAPI[ForecastDateTime])=$C418))))</f>
        <v/>
      </c>
      <c r="K418" t="str" cm="1">
        <f t="array" ref="K418">IF($J418="","",_xlfn.IFS($J418=0,"Clear",$J418&lt;=3,"Partly Cloudy",OR($J418=45,$J418=48),"Fog",AND($J418&gt;=51,$J418&lt;=67),"Drizzle",AND($J418&gt;=71,$J418&lt;=77),"Snow",AND($J418&gt;=80,$J418&lt;=82),"Rain Showers",AND($J418&gt;=95,$J418&lt;=99),"Thunderstorm",TRUE,"Cloudy"))</f>
        <v/>
      </c>
      <c r="L418" t="str" cm="1">
        <f t="array" ref="L418">IF($J418="","",_xlfn.IFS($J418=0,_xlfn.UNICHAR(9728),$J418&lt;=3,_xlfn.UNICHAR(9729),OR($J418=45,$J418=48),"~",AND($J418&gt;=51,$J418&lt;=67),_xlfn.UNICHAR(9748),AND($J418&gt;=71,$J418&lt;=77),_xlfn.UNICHAR(10052),AND($J418&gt;=80,$J418&lt;=82),_xlfn.UNICHAR(9748),AND($J418&gt;=95,$J418&lt;=99),_xlfn.UNICHAR(9889),TRUE,_xlfn.UNICHAR(9729)))</f>
        <v/>
      </c>
    </row>
    <row r="419" spans="1:12">
      <c r="A419" t="str" cm="1">
        <f t="array" ref="A419">_xlfn.LET(_xlpm.ids,_xlfn._xlws.FILTER(Locations[LocationID],Locations[LocationID]&lt;&gt;""),_xlpm.days,_xlfn._xlws.SORT(_xlfn.UNIQUE(INT(OpenMeteoAPI[ForecastDateTime]))),_xlpm.n,ROWS($A$2:A419),IF(_xlpm.n&gt;ROWS(_xlpm.ids)*ROWS(_xlpm.days),"",_xlfn.XLOOKUP(INDEX(_xlpm.ids,INT((_xlpm.n-1)/ROWS(_xlpm.days))+1),Locations[LocationID],Locations[Display Location])))</f>
        <v/>
      </c>
      <c r="B419" t="str" cm="1">
        <f t="array" ref="B419">_xlfn.LET(_xlpm.ids,_xlfn._xlws.FILTER(Locations[LocationID],Locations[LocationID]&lt;&gt;""),_xlpm.days,_xlfn._xlws.SORT(_xlfn.UNIQUE(INT(OpenMeteoAPI[ForecastDateTime]))),_xlpm.n,ROWS($B$2:B419),IF(_xlpm.n&gt;ROWS(_xlpm.ids)*ROWS(_xlpm.days),"",INDEX(_xlpm.ids,INT((_xlpm.n-1)/ROWS(_xlpm.days))+1)))</f>
        <v/>
      </c>
      <c r="C419" s="10" t="str" cm="1">
        <f t="array" ref="C419">_xlfn.LET(_xlpm.days,_xlfn._xlws.SORT(_xlfn.UNIQUE(INT(OpenMeteoAPI[ForecastDateTime]))),_xlpm.n,ROWS($C$2:C419),IF($B419="","",INDEX(_xlpm.days,MOD(_xlpm.n-1,ROWS(_xlpm.days))+1)))</f>
        <v/>
      </c>
      <c r="D419" s="3" t="str" cm="1">
        <f t="array" ref="D419">IF($B419="","",MAX(_xlfn._xlws.FILTER(OpenMeteoAPI[TemperatureC],(OpenMeteoAPI[LocationID]=$B419)*(INT(OpenMeteoAPI[ForecastDateTime])=$C419))))</f>
        <v/>
      </c>
      <c r="E419" s="3" t="str" cm="1">
        <f t="array" ref="E419">IF($B419="","",MIN(_xlfn._xlws.FILTER(OpenMeteoAPI[TemperatureC],(OpenMeteoAPI[LocationID]=$B419)*(INT(OpenMeteoAPI[ForecastDateTime])=$C419))))</f>
        <v/>
      </c>
      <c r="F419" s="4" t="str" cm="1">
        <f t="array" ref="F419">IF($B419="","",AVERAGE(_xlfn._xlws.FILTER(OpenMeteoAPI[RelativeHumidityPct],(OpenMeteoAPI[LocationID]=$B419)*(INT(OpenMeteoAPI[ForecastDateTime])=$C419)))/100)</f>
        <v/>
      </c>
      <c r="G419" s="4" t="str" cm="1">
        <f t="array" ref="G419">IF($B419="","",MAX(_xlfn._xlws.FILTER(OpenMeteoAPI[PrecipitationProbabilityPct],(OpenMeteoAPI[LocationID]=$B419)*(INT(OpenMeteoAPI[ForecastDateTime])=$C419)))/100)</f>
        <v/>
      </c>
      <c r="H419" s="3" t="str" cm="1">
        <f t="array" ref="H419">IF($B419="","",SUM(_xlfn._xlws.FILTER(OpenMeteoAPI[PrecipitationMM],(OpenMeteoAPI[LocationID]=$B419)*(INT(OpenMeteoAPI[ForecastDateTime])=$C419))))</f>
        <v/>
      </c>
      <c r="I419" s="3" t="str" cm="1">
        <f t="array" ref="I419">IF($B419="","",AVERAGE(_xlfn._xlws.FILTER(OpenMeteoAPI[WindSpeedKMH],(OpenMeteoAPI[LocationID]=$B419)*(INT(OpenMeteoAPI[ForecastDateTime])=$C419))))</f>
        <v/>
      </c>
      <c r="J419" t="str" cm="1">
        <f t="array" ref="J419">IF($B419="","",_xlfn.MODE.SNGL(_xlfn._xlws.FILTER(OpenMeteoAPI[WeatherCode],(OpenMeteoAPI[LocationID]=$B419)*(INT(OpenMeteoAPI[ForecastDateTime])=$C419))))</f>
        <v/>
      </c>
      <c r="K419" t="str" cm="1">
        <f t="array" ref="K419">IF($J419="","",_xlfn.IFS($J419=0,"Clear",$J419&lt;=3,"Partly Cloudy",OR($J419=45,$J419=48),"Fog",AND($J419&gt;=51,$J419&lt;=67),"Drizzle",AND($J419&gt;=71,$J419&lt;=77),"Snow",AND($J419&gt;=80,$J419&lt;=82),"Rain Showers",AND($J419&gt;=95,$J419&lt;=99),"Thunderstorm",TRUE,"Cloudy"))</f>
        <v/>
      </c>
      <c r="L419" t="str" cm="1">
        <f t="array" ref="L419">IF($J419="","",_xlfn.IFS($J419=0,_xlfn.UNICHAR(9728),$J419&lt;=3,_xlfn.UNICHAR(9729),OR($J419=45,$J419=48),"~",AND($J419&gt;=51,$J419&lt;=67),_xlfn.UNICHAR(9748),AND($J419&gt;=71,$J419&lt;=77),_xlfn.UNICHAR(10052),AND($J419&gt;=80,$J419&lt;=82),_xlfn.UNICHAR(9748),AND($J419&gt;=95,$J419&lt;=99),_xlfn.UNICHAR(9889),TRUE,_xlfn.UNICHAR(9729)))</f>
        <v/>
      </c>
    </row>
    <row r="420" spans="1:12">
      <c r="A420" t="str" cm="1">
        <f t="array" ref="A420">_xlfn.LET(_xlpm.ids,_xlfn._xlws.FILTER(Locations[LocationID],Locations[LocationID]&lt;&gt;""),_xlpm.days,_xlfn._xlws.SORT(_xlfn.UNIQUE(INT(OpenMeteoAPI[ForecastDateTime]))),_xlpm.n,ROWS($A$2:A420),IF(_xlpm.n&gt;ROWS(_xlpm.ids)*ROWS(_xlpm.days),"",_xlfn.XLOOKUP(INDEX(_xlpm.ids,INT((_xlpm.n-1)/ROWS(_xlpm.days))+1),Locations[LocationID],Locations[Display Location])))</f>
        <v/>
      </c>
      <c r="B420" t="str" cm="1">
        <f t="array" ref="B420">_xlfn.LET(_xlpm.ids,_xlfn._xlws.FILTER(Locations[LocationID],Locations[LocationID]&lt;&gt;""),_xlpm.days,_xlfn._xlws.SORT(_xlfn.UNIQUE(INT(OpenMeteoAPI[ForecastDateTime]))),_xlpm.n,ROWS($B$2:B420),IF(_xlpm.n&gt;ROWS(_xlpm.ids)*ROWS(_xlpm.days),"",INDEX(_xlpm.ids,INT((_xlpm.n-1)/ROWS(_xlpm.days))+1)))</f>
        <v/>
      </c>
      <c r="C420" s="10" t="str" cm="1">
        <f t="array" ref="C420">_xlfn.LET(_xlpm.days,_xlfn._xlws.SORT(_xlfn.UNIQUE(INT(OpenMeteoAPI[ForecastDateTime]))),_xlpm.n,ROWS($C$2:C420),IF($B420="","",INDEX(_xlpm.days,MOD(_xlpm.n-1,ROWS(_xlpm.days))+1)))</f>
        <v/>
      </c>
      <c r="D420" s="3" t="str" cm="1">
        <f t="array" ref="D420">IF($B420="","",MAX(_xlfn._xlws.FILTER(OpenMeteoAPI[TemperatureC],(OpenMeteoAPI[LocationID]=$B420)*(INT(OpenMeteoAPI[ForecastDateTime])=$C420))))</f>
        <v/>
      </c>
      <c r="E420" s="3" t="str" cm="1">
        <f t="array" ref="E420">IF($B420="","",MIN(_xlfn._xlws.FILTER(OpenMeteoAPI[TemperatureC],(OpenMeteoAPI[LocationID]=$B420)*(INT(OpenMeteoAPI[ForecastDateTime])=$C420))))</f>
        <v/>
      </c>
      <c r="F420" s="4" t="str" cm="1">
        <f t="array" ref="F420">IF($B420="","",AVERAGE(_xlfn._xlws.FILTER(OpenMeteoAPI[RelativeHumidityPct],(OpenMeteoAPI[LocationID]=$B420)*(INT(OpenMeteoAPI[ForecastDateTime])=$C420)))/100)</f>
        <v/>
      </c>
      <c r="G420" s="4" t="str" cm="1">
        <f t="array" ref="G420">IF($B420="","",MAX(_xlfn._xlws.FILTER(OpenMeteoAPI[PrecipitationProbabilityPct],(OpenMeteoAPI[LocationID]=$B420)*(INT(OpenMeteoAPI[ForecastDateTime])=$C420)))/100)</f>
        <v/>
      </c>
      <c r="H420" s="3" t="str" cm="1">
        <f t="array" ref="H420">IF($B420="","",SUM(_xlfn._xlws.FILTER(OpenMeteoAPI[PrecipitationMM],(OpenMeteoAPI[LocationID]=$B420)*(INT(OpenMeteoAPI[ForecastDateTime])=$C420))))</f>
        <v/>
      </c>
      <c r="I420" s="3" t="str" cm="1">
        <f t="array" ref="I420">IF($B420="","",AVERAGE(_xlfn._xlws.FILTER(OpenMeteoAPI[WindSpeedKMH],(OpenMeteoAPI[LocationID]=$B420)*(INT(OpenMeteoAPI[ForecastDateTime])=$C420))))</f>
        <v/>
      </c>
      <c r="J420" t="str" cm="1">
        <f t="array" ref="J420">IF($B420="","",_xlfn.MODE.SNGL(_xlfn._xlws.FILTER(OpenMeteoAPI[WeatherCode],(OpenMeteoAPI[LocationID]=$B420)*(INT(OpenMeteoAPI[ForecastDateTime])=$C420))))</f>
        <v/>
      </c>
      <c r="K420" t="str" cm="1">
        <f t="array" ref="K420">IF($J420="","",_xlfn.IFS($J420=0,"Clear",$J420&lt;=3,"Partly Cloudy",OR($J420=45,$J420=48),"Fog",AND($J420&gt;=51,$J420&lt;=67),"Drizzle",AND($J420&gt;=71,$J420&lt;=77),"Snow",AND($J420&gt;=80,$J420&lt;=82),"Rain Showers",AND($J420&gt;=95,$J420&lt;=99),"Thunderstorm",TRUE,"Cloudy"))</f>
        <v/>
      </c>
      <c r="L420" t="str" cm="1">
        <f t="array" ref="L420">IF($J420="","",_xlfn.IFS($J420=0,_xlfn.UNICHAR(9728),$J420&lt;=3,_xlfn.UNICHAR(9729),OR($J420=45,$J420=48),"~",AND($J420&gt;=51,$J420&lt;=67),_xlfn.UNICHAR(9748),AND($J420&gt;=71,$J420&lt;=77),_xlfn.UNICHAR(10052),AND($J420&gt;=80,$J420&lt;=82),_xlfn.UNICHAR(9748),AND($J420&gt;=95,$J420&lt;=99),_xlfn.UNICHAR(9889),TRUE,_xlfn.UNICHAR(9729)))</f>
        <v/>
      </c>
    </row>
    <row r="421" spans="1:12">
      <c r="A421" t="str" cm="1">
        <f t="array" ref="A421">_xlfn.LET(_xlpm.ids,_xlfn._xlws.FILTER(Locations[LocationID],Locations[LocationID]&lt;&gt;""),_xlpm.days,_xlfn._xlws.SORT(_xlfn.UNIQUE(INT(OpenMeteoAPI[ForecastDateTime]))),_xlpm.n,ROWS($A$2:A421),IF(_xlpm.n&gt;ROWS(_xlpm.ids)*ROWS(_xlpm.days),"",_xlfn.XLOOKUP(INDEX(_xlpm.ids,INT((_xlpm.n-1)/ROWS(_xlpm.days))+1),Locations[LocationID],Locations[Display Location])))</f>
        <v/>
      </c>
      <c r="B421" t="str" cm="1">
        <f t="array" ref="B421">_xlfn.LET(_xlpm.ids,_xlfn._xlws.FILTER(Locations[LocationID],Locations[LocationID]&lt;&gt;""),_xlpm.days,_xlfn._xlws.SORT(_xlfn.UNIQUE(INT(OpenMeteoAPI[ForecastDateTime]))),_xlpm.n,ROWS($B$2:B421),IF(_xlpm.n&gt;ROWS(_xlpm.ids)*ROWS(_xlpm.days),"",INDEX(_xlpm.ids,INT((_xlpm.n-1)/ROWS(_xlpm.days))+1)))</f>
        <v/>
      </c>
      <c r="C421" s="10" t="str" cm="1">
        <f t="array" ref="C421">_xlfn.LET(_xlpm.days,_xlfn._xlws.SORT(_xlfn.UNIQUE(INT(OpenMeteoAPI[ForecastDateTime]))),_xlpm.n,ROWS($C$2:C421),IF($B421="","",INDEX(_xlpm.days,MOD(_xlpm.n-1,ROWS(_xlpm.days))+1)))</f>
        <v/>
      </c>
      <c r="D421" s="3" t="str" cm="1">
        <f t="array" ref="D421">IF($B421="","",MAX(_xlfn._xlws.FILTER(OpenMeteoAPI[TemperatureC],(OpenMeteoAPI[LocationID]=$B421)*(INT(OpenMeteoAPI[ForecastDateTime])=$C421))))</f>
        <v/>
      </c>
      <c r="E421" s="3" t="str" cm="1">
        <f t="array" ref="E421">IF($B421="","",MIN(_xlfn._xlws.FILTER(OpenMeteoAPI[TemperatureC],(OpenMeteoAPI[LocationID]=$B421)*(INT(OpenMeteoAPI[ForecastDateTime])=$C421))))</f>
        <v/>
      </c>
      <c r="F421" s="4" t="str" cm="1">
        <f t="array" ref="F421">IF($B421="","",AVERAGE(_xlfn._xlws.FILTER(OpenMeteoAPI[RelativeHumidityPct],(OpenMeteoAPI[LocationID]=$B421)*(INT(OpenMeteoAPI[ForecastDateTime])=$C421)))/100)</f>
        <v/>
      </c>
      <c r="G421" s="4" t="str" cm="1">
        <f t="array" ref="G421">IF($B421="","",MAX(_xlfn._xlws.FILTER(OpenMeteoAPI[PrecipitationProbabilityPct],(OpenMeteoAPI[LocationID]=$B421)*(INT(OpenMeteoAPI[ForecastDateTime])=$C421)))/100)</f>
        <v/>
      </c>
      <c r="H421" s="3" t="str" cm="1">
        <f t="array" ref="H421">IF($B421="","",SUM(_xlfn._xlws.FILTER(OpenMeteoAPI[PrecipitationMM],(OpenMeteoAPI[LocationID]=$B421)*(INT(OpenMeteoAPI[ForecastDateTime])=$C421))))</f>
        <v/>
      </c>
      <c r="I421" s="3" t="str" cm="1">
        <f t="array" ref="I421">IF($B421="","",AVERAGE(_xlfn._xlws.FILTER(OpenMeteoAPI[WindSpeedKMH],(OpenMeteoAPI[LocationID]=$B421)*(INT(OpenMeteoAPI[ForecastDateTime])=$C421))))</f>
        <v/>
      </c>
      <c r="J421" t="str" cm="1">
        <f t="array" ref="J421">IF($B421="","",_xlfn.MODE.SNGL(_xlfn._xlws.FILTER(OpenMeteoAPI[WeatherCode],(OpenMeteoAPI[LocationID]=$B421)*(INT(OpenMeteoAPI[ForecastDateTime])=$C421))))</f>
        <v/>
      </c>
      <c r="K421" t="str" cm="1">
        <f t="array" ref="K421">IF($J421="","",_xlfn.IFS($J421=0,"Clear",$J421&lt;=3,"Partly Cloudy",OR($J421=45,$J421=48),"Fog",AND($J421&gt;=51,$J421&lt;=67),"Drizzle",AND($J421&gt;=71,$J421&lt;=77),"Snow",AND($J421&gt;=80,$J421&lt;=82),"Rain Showers",AND($J421&gt;=95,$J421&lt;=99),"Thunderstorm",TRUE,"Cloudy"))</f>
        <v/>
      </c>
      <c r="L421" t="str" cm="1">
        <f t="array" ref="L421">IF($J421="","",_xlfn.IFS($J421=0,_xlfn.UNICHAR(9728),$J421&lt;=3,_xlfn.UNICHAR(9729),OR($J421=45,$J421=48),"~",AND($J421&gt;=51,$J421&lt;=67),_xlfn.UNICHAR(9748),AND($J421&gt;=71,$J421&lt;=77),_xlfn.UNICHAR(10052),AND($J421&gt;=80,$J421&lt;=82),_xlfn.UNICHAR(9748),AND($J421&gt;=95,$J421&lt;=99),_xlfn.UNICHAR(9889),TRUE,_xlfn.UNICHAR(9729)))</f>
        <v/>
      </c>
    </row>
    <row r="422" spans="1:12">
      <c r="A422" t="str" cm="1">
        <f t="array" ref="A422">_xlfn.LET(_xlpm.ids,_xlfn._xlws.FILTER(Locations[LocationID],Locations[LocationID]&lt;&gt;""),_xlpm.days,_xlfn._xlws.SORT(_xlfn.UNIQUE(INT(OpenMeteoAPI[ForecastDateTime]))),_xlpm.n,ROWS($A$2:A422),IF(_xlpm.n&gt;ROWS(_xlpm.ids)*ROWS(_xlpm.days),"",_xlfn.XLOOKUP(INDEX(_xlpm.ids,INT((_xlpm.n-1)/ROWS(_xlpm.days))+1),Locations[LocationID],Locations[Display Location])))</f>
        <v/>
      </c>
      <c r="B422" t="str" cm="1">
        <f t="array" ref="B422">_xlfn.LET(_xlpm.ids,_xlfn._xlws.FILTER(Locations[LocationID],Locations[LocationID]&lt;&gt;""),_xlpm.days,_xlfn._xlws.SORT(_xlfn.UNIQUE(INT(OpenMeteoAPI[ForecastDateTime]))),_xlpm.n,ROWS($B$2:B422),IF(_xlpm.n&gt;ROWS(_xlpm.ids)*ROWS(_xlpm.days),"",INDEX(_xlpm.ids,INT((_xlpm.n-1)/ROWS(_xlpm.days))+1)))</f>
        <v/>
      </c>
      <c r="C422" s="10" t="str" cm="1">
        <f t="array" ref="C422">_xlfn.LET(_xlpm.days,_xlfn._xlws.SORT(_xlfn.UNIQUE(INT(OpenMeteoAPI[ForecastDateTime]))),_xlpm.n,ROWS($C$2:C422),IF($B422="","",INDEX(_xlpm.days,MOD(_xlpm.n-1,ROWS(_xlpm.days))+1)))</f>
        <v/>
      </c>
      <c r="D422" s="3" t="str" cm="1">
        <f t="array" ref="D422">IF($B422="","",MAX(_xlfn._xlws.FILTER(OpenMeteoAPI[TemperatureC],(OpenMeteoAPI[LocationID]=$B422)*(INT(OpenMeteoAPI[ForecastDateTime])=$C422))))</f>
        <v/>
      </c>
      <c r="E422" s="3" t="str" cm="1">
        <f t="array" ref="E422">IF($B422="","",MIN(_xlfn._xlws.FILTER(OpenMeteoAPI[TemperatureC],(OpenMeteoAPI[LocationID]=$B422)*(INT(OpenMeteoAPI[ForecastDateTime])=$C422))))</f>
        <v/>
      </c>
      <c r="F422" s="4" t="str" cm="1">
        <f t="array" ref="F422">IF($B422="","",AVERAGE(_xlfn._xlws.FILTER(OpenMeteoAPI[RelativeHumidityPct],(OpenMeteoAPI[LocationID]=$B422)*(INT(OpenMeteoAPI[ForecastDateTime])=$C422)))/100)</f>
        <v/>
      </c>
      <c r="G422" s="4" t="str" cm="1">
        <f t="array" ref="G422">IF($B422="","",MAX(_xlfn._xlws.FILTER(OpenMeteoAPI[PrecipitationProbabilityPct],(OpenMeteoAPI[LocationID]=$B422)*(INT(OpenMeteoAPI[ForecastDateTime])=$C422)))/100)</f>
        <v/>
      </c>
      <c r="H422" s="3" t="str" cm="1">
        <f t="array" ref="H422">IF($B422="","",SUM(_xlfn._xlws.FILTER(OpenMeteoAPI[PrecipitationMM],(OpenMeteoAPI[LocationID]=$B422)*(INT(OpenMeteoAPI[ForecastDateTime])=$C422))))</f>
        <v/>
      </c>
      <c r="I422" s="3" t="str" cm="1">
        <f t="array" ref="I422">IF($B422="","",AVERAGE(_xlfn._xlws.FILTER(OpenMeteoAPI[WindSpeedKMH],(OpenMeteoAPI[LocationID]=$B422)*(INT(OpenMeteoAPI[ForecastDateTime])=$C422))))</f>
        <v/>
      </c>
      <c r="J422" t="str" cm="1">
        <f t="array" ref="J422">IF($B422="","",_xlfn.MODE.SNGL(_xlfn._xlws.FILTER(OpenMeteoAPI[WeatherCode],(OpenMeteoAPI[LocationID]=$B422)*(INT(OpenMeteoAPI[ForecastDateTime])=$C422))))</f>
        <v/>
      </c>
      <c r="K422" t="str" cm="1">
        <f t="array" ref="K422">IF($J422="","",_xlfn.IFS($J422=0,"Clear",$J422&lt;=3,"Partly Cloudy",OR($J422=45,$J422=48),"Fog",AND($J422&gt;=51,$J422&lt;=67),"Drizzle",AND($J422&gt;=71,$J422&lt;=77),"Snow",AND($J422&gt;=80,$J422&lt;=82),"Rain Showers",AND($J422&gt;=95,$J422&lt;=99),"Thunderstorm",TRUE,"Cloudy"))</f>
        <v/>
      </c>
      <c r="L422" t="str" cm="1">
        <f t="array" ref="L422">IF($J422="","",_xlfn.IFS($J422=0,_xlfn.UNICHAR(9728),$J422&lt;=3,_xlfn.UNICHAR(9729),OR($J422=45,$J422=48),"~",AND($J422&gt;=51,$J422&lt;=67),_xlfn.UNICHAR(9748),AND($J422&gt;=71,$J422&lt;=77),_xlfn.UNICHAR(10052),AND($J422&gt;=80,$J422&lt;=82),_xlfn.UNICHAR(9748),AND($J422&gt;=95,$J422&lt;=99),_xlfn.UNICHAR(9889),TRUE,_xlfn.UNICHAR(9729)))</f>
        <v/>
      </c>
    </row>
    <row r="423" spans="1:12">
      <c r="A423" t="str" cm="1">
        <f t="array" ref="A423">_xlfn.LET(_xlpm.ids,_xlfn._xlws.FILTER(Locations[LocationID],Locations[LocationID]&lt;&gt;""),_xlpm.days,_xlfn._xlws.SORT(_xlfn.UNIQUE(INT(OpenMeteoAPI[ForecastDateTime]))),_xlpm.n,ROWS($A$2:A423),IF(_xlpm.n&gt;ROWS(_xlpm.ids)*ROWS(_xlpm.days),"",_xlfn.XLOOKUP(INDEX(_xlpm.ids,INT((_xlpm.n-1)/ROWS(_xlpm.days))+1),Locations[LocationID],Locations[Display Location])))</f>
        <v/>
      </c>
      <c r="B423" t="str" cm="1">
        <f t="array" ref="B423">_xlfn.LET(_xlpm.ids,_xlfn._xlws.FILTER(Locations[LocationID],Locations[LocationID]&lt;&gt;""),_xlpm.days,_xlfn._xlws.SORT(_xlfn.UNIQUE(INT(OpenMeteoAPI[ForecastDateTime]))),_xlpm.n,ROWS($B$2:B423),IF(_xlpm.n&gt;ROWS(_xlpm.ids)*ROWS(_xlpm.days),"",INDEX(_xlpm.ids,INT((_xlpm.n-1)/ROWS(_xlpm.days))+1)))</f>
        <v/>
      </c>
      <c r="C423" s="10" t="str" cm="1">
        <f t="array" ref="C423">_xlfn.LET(_xlpm.days,_xlfn._xlws.SORT(_xlfn.UNIQUE(INT(OpenMeteoAPI[ForecastDateTime]))),_xlpm.n,ROWS($C$2:C423),IF($B423="","",INDEX(_xlpm.days,MOD(_xlpm.n-1,ROWS(_xlpm.days))+1)))</f>
        <v/>
      </c>
      <c r="D423" s="3" t="str" cm="1">
        <f t="array" ref="D423">IF($B423="","",MAX(_xlfn._xlws.FILTER(OpenMeteoAPI[TemperatureC],(OpenMeteoAPI[LocationID]=$B423)*(INT(OpenMeteoAPI[ForecastDateTime])=$C423))))</f>
        <v/>
      </c>
      <c r="E423" s="3" t="str" cm="1">
        <f t="array" ref="E423">IF($B423="","",MIN(_xlfn._xlws.FILTER(OpenMeteoAPI[TemperatureC],(OpenMeteoAPI[LocationID]=$B423)*(INT(OpenMeteoAPI[ForecastDateTime])=$C423))))</f>
        <v/>
      </c>
      <c r="F423" s="4" t="str" cm="1">
        <f t="array" ref="F423">IF($B423="","",AVERAGE(_xlfn._xlws.FILTER(OpenMeteoAPI[RelativeHumidityPct],(OpenMeteoAPI[LocationID]=$B423)*(INT(OpenMeteoAPI[ForecastDateTime])=$C423)))/100)</f>
        <v/>
      </c>
      <c r="G423" s="4" t="str" cm="1">
        <f t="array" ref="G423">IF($B423="","",MAX(_xlfn._xlws.FILTER(OpenMeteoAPI[PrecipitationProbabilityPct],(OpenMeteoAPI[LocationID]=$B423)*(INT(OpenMeteoAPI[ForecastDateTime])=$C423)))/100)</f>
        <v/>
      </c>
      <c r="H423" s="3" t="str" cm="1">
        <f t="array" ref="H423">IF($B423="","",SUM(_xlfn._xlws.FILTER(OpenMeteoAPI[PrecipitationMM],(OpenMeteoAPI[LocationID]=$B423)*(INT(OpenMeteoAPI[ForecastDateTime])=$C423))))</f>
        <v/>
      </c>
      <c r="I423" s="3" t="str" cm="1">
        <f t="array" ref="I423">IF($B423="","",AVERAGE(_xlfn._xlws.FILTER(OpenMeteoAPI[WindSpeedKMH],(OpenMeteoAPI[LocationID]=$B423)*(INT(OpenMeteoAPI[ForecastDateTime])=$C423))))</f>
        <v/>
      </c>
      <c r="J423" t="str" cm="1">
        <f t="array" ref="J423">IF($B423="","",_xlfn.MODE.SNGL(_xlfn._xlws.FILTER(OpenMeteoAPI[WeatherCode],(OpenMeteoAPI[LocationID]=$B423)*(INT(OpenMeteoAPI[ForecastDateTime])=$C423))))</f>
        <v/>
      </c>
      <c r="K423" t="str" cm="1">
        <f t="array" ref="K423">IF($J423="","",_xlfn.IFS($J423=0,"Clear",$J423&lt;=3,"Partly Cloudy",OR($J423=45,$J423=48),"Fog",AND($J423&gt;=51,$J423&lt;=67),"Drizzle",AND($J423&gt;=71,$J423&lt;=77),"Snow",AND($J423&gt;=80,$J423&lt;=82),"Rain Showers",AND($J423&gt;=95,$J423&lt;=99),"Thunderstorm",TRUE,"Cloudy"))</f>
        <v/>
      </c>
      <c r="L423" t="str" cm="1">
        <f t="array" ref="L423">IF($J423="","",_xlfn.IFS($J423=0,_xlfn.UNICHAR(9728),$J423&lt;=3,_xlfn.UNICHAR(9729),OR($J423=45,$J423=48),"~",AND($J423&gt;=51,$J423&lt;=67),_xlfn.UNICHAR(9748),AND($J423&gt;=71,$J423&lt;=77),_xlfn.UNICHAR(10052),AND($J423&gt;=80,$J423&lt;=82),_xlfn.UNICHAR(9748),AND($J423&gt;=95,$J423&lt;=99),_xlfn.UNICHAR(9889),TRUE,_xlfn.UNICHAR(9729)))</f>
        <v/>
      </c>
    </row>
    <row r="424" spans="1:12">
      <c r="A424" t="str" cm="1">
        <f t="array" ref="A424">_xlfn.LET(_xlpm.ids,_xlfn._xlws.FILTER(Locations[LocationID],Locations[LocationID]&lt;&gt;""),_xlpm.days,_xlfn._xlws.SORT(_xlfn.UNIQUE(INT(OpenMeteoAPI[ForecastDateTime]))),_xlpm.n,ROWS($A$2:A424),IF(_xlpm.n&gt;ROWS(_xlpm.ids)*ROWS(_xlpm.days),"",_xlfn.XLOOKUP(INDEX(_xlpm.ids,INT((_xlpm.n-1)/ROWS(_xlpm.days))+1),Locations[LocationID],Locations[Display Location])))</f>
        <v/>
      </c>
      <c r="B424" t="str" cm="1">
        <f t="array" ref="B424">_xlfn.LET(_xlpm.ids,_xlfn._xlws.FILTER(Locations[LocationID],Locations[LocationID]&lt;&gt;""),_xlpm.days,_xlfn._xlws.SORT(_xlfn.UNIQUE(INT(OpenMeteoAPI[ForecastDateTime]))),_xlpm.n,ROWS($B$2:B424),IF(_xlpm.n&gt;ROWS(_xlpm.ids)*ROWS(_xlpm.days),"",INDEX(_xlpm.ids,INT((_xlpm.n-1)/ROWS(_xlpm.days))+1)))</f>
        <v/>
      </c>
      <c r="C424" s="10" t="str" cm="1">
        <f t="array" ref="C424">_xlfn.LET(_xlpm.days,_xlfn._xlws.SORT(_xlfn.UNIQUE(INT(OpenMeteoAPI[ForecastDateTime]))),_xlpm.n,ROWS($C$2:C424),IF($B424="","",INDEX(_xlpm.days,MOD(_xlpm.n-1,ROWS(_xlpm.days))+1)))</f>
        <v/>
      </c>
      <c r="D424" s="3" t="str" cm="1">
        <f t="array" ref="D424">IF($B424="","",MAX(_xlfn._xlws.FILTER(OpenMeteoAPI[TemperatureC],(OpenMeteoAPI[LocationID]=$B424)*(INT(OpenMeteoAPI[ForecastDateTime])=$C424))))</f>
        <v/>
      </c>
      <c r="E424" s="3" t="str" cm="1">
        <f t="array" ref="E424">IF($B424="","",MIN(_xlfn._xlws.FILTER(OpenMeteoAPI[TemperatureC],(OpenMeteoAPI[LocationID]=$B424)*(INT(OpenMeteoAPI[ForecastDateTime])=$C424))))</f>
        <v/>
      </c>
      <c r="F424" s="4" t="str" cm="1">
        <f t="array" ref="F424">IF($B424="","",AVERAGE(_xlfn._xlws.FILTER(OpenMeteoAPI[RelativeHumidityPct],(OpenMeteoAPI[LocationID]=$B424)*(INT(OpenMeteoAPI[ForecastDateTime])=$C424)))/100)</f>
        <v/>
      </c>
      <c r="G424" s="4" t="str" cm="1">
        <f t="array" ref="G424">IF($B424="","",MAX(_xlfn._xlws.FILTER(OpenMeteoAPI[PrecipitationProbabilityPct],(OpenMeteoAPI[LocationID]=$B424)*(INT(OpenMeteoAPI[ForecastDateTime])=$C424)))/100)</f>
        <v/>
      </c>
      <c r="H424" s="3" t="str" cm="1">
        <f t="array" ref="H424">IF($B424="","",SUM(_xlfn._xlws.FILTER(OpenMeteoAPI[PrecipitationMM],(OpenMeteoAPI[LocationID]=$B424)*(INT(OpenMeteoAPI[ForecastDateTime])=$C424))))</f>
        <v/>
      </c>
      <c r="I424" s="3" t="str" cm="1">
        <f t="array" ref="I424">IF($B424="","",AVERAGE(_xlfn._xlws.FILTER(OpenMeteoAPI[WindSpeedKMH],(OpenMeteoAPI[LocationID]=$B424)*(INT(OpenMeteoAPI[ForecastDateTime])=$C424))))</f>
        <v/>
      </c>
      <c r="J424" t="str" cm="1">
        <f t="array" ref="J424">IF($B424="","",_xlfn.MODE.SNGL(_xlfn._xlws.FILTER(OpenMeteoAPI[WeatherCode],(OpenMeteoAPI[LocationID]=$B424)*(INT(OpenMeteoAPI[ForecastDateTime])=$C424))))</f>
        <v/>
      </c>
      <c r="K424" t="str" cm="1">
        <f t="array" ref="K424">IF($J424="","",_xlfn.IFS($J424=0,"Clear",$J424&lt;=3,"Partly Cloudy",OR($J424=45,$J424=48),"Fog",AND($J424&gt;=51,$J424&lt;=67),"Drizzle",AND($J424&gt;=71,$J424&lt;=77),"Snow",AND($J424&gt;=80,$J424&lt;=82),"Rain Showers",AND($J424&gt;=95,$J424&lt;=99),"Thunderstorm",TRUE,"Cloudy"))</f>
        <v/>
      </c>
      <c r="L424" t="str" cm="1">
        <f t="array" ref="L424">IF($J424="","",_xlfn.IFS($J424=0,_xlfn.UNICHAR(9728),$J424&lt;=3,_xlfn.UNICHAR(9729),OR($J424=45,$J424=48),"~",AND($J424&gt;=51,$J424&lt;=67),_xlfn.UNICHAR(9748),AND($J424&gt;=71,$J424&lt;=77),_xlfn.UNICHAR(10052),AND($J424&gt;=80,$J424&lt;=82),_xlfn.UNICHAR(9748),AND($J424&gt;=95,$J424&lt;=99),_xlfn.UNICHAR(9889),TRUE,_xlfn.UNICHAR(9729)))</f>
        <v/>
      </c>
    </row>
    <row r="425" spans="1:12">
      <c r="A425" t="str" cm="1">
        <f t="array" ref="A425">_xlfn.LET(_xlpm.ids,_xlfn._xlws.FILTER(Locations[LocationID],Locations[LocationID]&lt;&gt;""),_xlpm.days,_xlfn._xlws.SORT(_xlfn.UNIQUE(INT(OpenMeteoAPI[ForecastDateTime]))),_xlpm.n,ROWS($A$2:A425),IF(_xlpm.n&gt;ROWS(_xlpm.ids)*ROWS(_xlpm.days),"",_xlfn.XLOOKUP(INDEX(_xlpm.ids,INT((_xlpm.n-1)/ROWS(_xlpm.days))+1),Locations[LocationID],Locations[Display Location])))</f>
        <v/>
      </c>
      <c r="B425" t="str" cm="1">
        <f t="array" ref="B425">_xlfn.LET(_xlpm.ids,_xlfn._xlws.FILTER(Locations[LocationID],Locations[LocationID]&lt;&gt;""),_xlpm.days,_xlfn._xlws.SORT(_xlfn.UNIQUE(INT(OpenMeteoAPI[ForecastDateTime]))),_xlpm.n,ROWS($B$2:B425),IF(_xlpm.n&gt;ROWS(_xlpm.ids)*ROWS(_xlpm.days),"",INDEX(_xlpm.ids,INT((_xlpm.n-1)/ROWS(_xlpm.days))+1)))</f>
        <v/>
      </c>
      <c r="C425" s="10" t="str" cm="1">
        <f t="array" ref="C425">_xlfn.LET(_xlpm.days,_xlfn._xlws.SORT(_xlfn.UNIQUE(INT(OpenMeteoAPI[ForecastDateTime]))),_xlpm.n,ROWS($C$2:C425),IF($B425="","",INDEX(_xlpm.days,MOD(_xlpm.n-1,ROWS(_xlpm.days))+1)))</f>
        <v/>
      </c>
      <c r="D425" s="3" t="str" cm="1">
        <f t="array" ref="D425">IF($B425="","",MAX(_xlfn._xlws.FILTER(OpenMeteoAPI[TemperatureC],(OpenMeteoAPI[LocationID]=$B425)*(INT(OpenMeteoAPI[ForecastDateTime])=$C425))))</f>
        <v/>
      </c>
      <c r="E425" s="3" t="str" cm="1">
        <f t="array" ref="E425">IF($B425="","",MIN(_xlfn._xlws.FILTER(OpenMeteoAPI[TemperatureC],(OpenMeteoAPI[LocationID]=$B425)*(INT(OpenMeteoAPI[ForecastDateTime])=$C425))))</f>
        <v/>
      </c>
      <c r="F425" s="4" t="str" cm="1">
        <f t="array" ref="F425">IF($B425="","",AVERAGE(_xlfn._xlws.FILTER(OpenMeteoAPI[RelativeHumidityPct],(OpenMeteoAPI[LocationID]=$B425)*(INT(OpenMeteoAPI[ForecastDateTime])=$C425)))/100)</f>
        <v/>
      </c>
      <c r="G425" s="4" t="str" cm="1">
        <f t="array" ref="G425">IF($B425="","",MAX(_xlfn._xlws.FILTER(OpenMeteoAPI[PrecipitationProbabilityPct],(OpenMeteoAPI[LocationID]=$B425)*(INT(OpenMeteoAPI[ForecastDateTime])=$C425)))/100)</f>
        <v/>
      </c>
      <c r="H425" s="3" t="str" cm="1">
        <f t="array" ref="H425">IF($B425="","",SUM(_xlfn._xlws.FILTER(OpenMeteoAPI[PrecipitationMM],(OpenMeteoAPI[LocationID]=$B425)*(INT(OpenMeteoAPI[ForecastDateTime])=$C425))))</f>
        <v/>
      </c>
      <c r="I425" s="3" t="str" cm="1">
        <f t="array" ref="I425">IF($B425="","",AVERAGE(_xlfn._xlws.FILTER(OpenMeteoAPI[WindSpeedKMH],(OpenMeteoAPI[LocationID]=$B425)*(INT(OpenMeteoAPI[ForecastDateTime])=$C425))))</f>
        <v/>
      </c>
      <c r="J425" t="str" cm="1">
        <f t="array" ref="J425">IF($B425="","",_xlfn.MODE.SNGL(_xlfn._xlws.FILTER(OpenMeteoAPI[WeatherCode],(OpenMeteoAPI[LocationID]=$B425)*(INT(OpenMeteoAPI[ForecastDateTime])=$C425))))</f>
        <v/>
      </c>
      <c r="K425" t="str" cm="1">
        <f t="array" ref="K425">IF($J425="","",_xlfn.IFS($J425=0,"Clear",$J425&lt;=3,"Partly Cloudy",OR($J425=45,$J425=48),"Fog",AND($J425&gt;=51,$J425&lt;=67),"Drizzle",AND($J425&gt;=71,$J425&lt;=77),"Snow",AND($J425&gt;=80,$J425&lt;=82),"Rain Showers",AND($J425&gt;=95,$J425&lt;=99),"Thunderstorm",TRUE,"Cloudy"))</f>
        <v/>
      </c>
      <c r="L425" t="str" cm="1">
        <f t="array" ref="L425">IF($J425="","",_xlfn.IFS($J425=0,_xlfn.UNICHAR(9728),$J425&lt;=3,_xlfn.UNICHAR(9729),OR($J425=45,$J425=48),"~",AND($J425&gt;=51,$J425&lt;=67),_xlfn.UNICHAR(9748),AND($J425&gt;=71,$J425&lt;=77),_xlfn.UNICHAR(10052),AND($J425&gt;=80,$J425&lt;=82),_xlfn.UNICHAR(9748),AND($J425&gt;=95,$J425&lt;=99),_xlfn.UNICHAR(9889),TRUE,_xlfn.UNICHAR(9729)))</f>
        <v/>
      </c>
    </row>
    <row r="426" spans="1:12">
      <c r="A426" t="str" cm="1">
        <f t="array" ref="A426">_xlfn.LET(_xlpm.ids,_xlfn._xlws.FILTER(Locations[LocationID],Locations[LocationID]&lt;&gt;""),_xlpm.days,_xlfn._xlws.SORT(_xlfn.UNIQUE(INT(OpenMeteoAPI[ForecastDateTime]))),_xlpm.n,ROWS($A$2:A426),IF(_xlpm.n&gt;ROWS(_xlpm.ids)*ROWS(_xlpm.days),"",_xlfn.XLOOKUP(INDEX(_xlpm.ids,INT((_xlpm.n-1)/ROWS(_xlpm.days))+1),Locations[LocationID],Locations[Display Location])))</f>
        <v/>
      </c>
      <c r="B426" t="str" cm="1">
        <f t="array" ref="B426">_xlfn.LET(_xlpm.ids,_xlfn._xlws.FILTER(Locations[LocationID],Locations[LocationID]&lt;&gt;""),_xlpm.days,_xlfn._xlws.SORT(_xlfn.UNIQUE(INT(OpenMeteoAPI[ForecastDateTime]))),_xlpm.n,ROWS($B$2:B426),IF(_xlpm.n&gt;ROWS(_xlpm.ids)*ROWS(_xlpm.days),"",INDEX(_xlpm.ids,INT((_xlpm.n-1)/ROWS(_xlpm.days))+1)))</f>
        <v/>
      </c>
      <c r="C426" s="10" t="str" cm="1">
        <f t="array" ref="C426">_xlfn.LET(_xlpm.days,_xlfn._xlws.SORT(_xlfn.UNIQUE(INT(OpenMeteoAPI[ForecastDateTime]))),_xlpm.n,ROWS($C$2:C426),IF($B426="","",INDEX(_xlpm.days,MOD(_xlpm.n-1,ROWS(_xlpm.days))+1)))</f>
        <v/>
      </c>
      <c r="D426" s="3" t="str" cm="1">
        <f t="array" ref="D426">IF($B426="","",MAX(_xlfn._xlws.FILTER(OpenMeteoAPI[TemperatureC],(OpenMeteoAPI[LocationID]=$B426)*(INT(OpenMeteoAPI[ForecastDateTime])=$C426))))</f>
        <v/>
      </c>
      <c r="E426" s="3" t="str" cm="1">
        <f t="array" ref="E426">IF($B426="","",MIN(_xlfn._xlws.FILTER(OpenMeteoAPI[TemperatureC],(OpenMeteoAPI[LocationID]=$B426)*(INT(OpenMeteoAPI[ForecastDateTime])=$C426))))</f>
        <v/>
      </c>
      <c r="F426" s="4" t="str" cm="1">
        <f t="array" ref="F426">IF($B426="","",AVERAGE(_xlfn._xlws.FILTER(OpenMeteoAPI[RelativeHumidityPct],(OpenMeteoAPI[LocationID]=$B426)*(INT(OpenMeteoAPI[ForecastDateTime])=$C426)))/100)</f>
        <v/>
      </c>
      <c r="G426" s="4" t="str" cm="1">
        <f t="array" ref="G426">IF($B426="","",MAX(_xlfn._xlws.FILTER(OpenMeteoAPI[PrecipitationProbabilityPct],(OpenMeteoAPI[LocationID]=$B426)*(INT(OpenMeteoAPI[ForecastDateTime])=$C426)))/100)</f>
        <v/>
      </c>
      <c r="H426" s="3" t="str" cm="1">
        <f t="array" ref="H426">IF($B426="","",SUM(_xlfn._xlws.FILTER(OpenMeteoAPI[PrecipitationMM],(OpenMeteoAPI[LocationID]=$B426)*(INT(OpenMeteoAPI[ForecastDateTime])=$C426))))</f>
        <v/>
      </c>
      <c r="I426" s="3" t="str" cm="1">
        <f t="array" ref="I426">IF($B426="","",AVERAGE(_xlfn._xlws.FILTER(OpenMeteoAPI[WindSpeedKMH],(OpenMeteoAPI[LocationID]=$B426)*(INT(OpenMeteoAPI[ForecastDateTime])=$C426))))</f>
        <v/>
      </c>
      <c r="J426" t="str" cm="1">
        <f t="array" ref="J426">IF($B426="","",_xlfn.MODE.SNGL(_xlfn._xlws.FILTER(OpenMeteoAPI[WeatherCode],(OpenMeteoAPI[LocationID]=$B426)*(INT(OpenMeteoAPI[ForecastDateTime])=$C426))))</f>
        <v/>
      </c>
      <c r="K426" t="str" cm="1">
        <f t="array" ref="K426">IF($J426="","",_xlfn.IFS($J426=0,"Clear",$J426&lt;=3,"Partly Cloudy",OR($J426=45,$J426=48),"Fog",AND($J426&gt;=51,$J426&lt;=67),"Drizzle",AND($J426&gt;=71,$J426&lt;=77),"Snow",AND($J426&gt;=80,$J426&lt;=82),"Rain Showers",AND($J426&gt;=95,$J426&lt;=99),"Thunderstorm",TRUE,"Cloudy"))</f>
        <v/>
      </c>
      <c r="L426" t="str" cm="1">
        <f t="array" ref="L426">IF($J426="","",_xlfn.IFS($J426=0,_xlfn.UNICHAR(9728),$J426&lt;=3,_xlfn.UNICHAR(9729),OR($J426=45,$J426=48),"~",AND($J426&gt;=51,$J426&lt;=67),_xlfn.UNICHAR(9748),AND($J426&gt;=71,$J426&lt;=77),_xlfn.UNICHAR(10052),AND($J426&gt;=80,$J426&lt;=82),_xlfn.UNICHAR(9748),AND($J426&gt;=95,$J426&lt;=99),_xlfn.UNICHAR(9889),TRUE,_xlfn.UNICHAR(9729)))</f>
        <v/>
      </c>
    </row>
    <row r="427" spans="1:12">
      <c r="A427" t="str" cm="1">
        <f t="array" ref="A427">_xlfn.LET(_xlpm.ids,_xlfn._xlws.FILTER(Locations[LocationID],Locations[LocationID]&lt;&gt;""),_xlpm.days,_xlfn._xlws.SORT(_xlfn.UNIQUE(INT(OpenMeteoAPI[ForecastDateTime]))),_xlpm.n,ROWS($A$2:A427),IF(_xlpm.n&gt;ROWS(_xlpm.ids)*ROWS(_xlpm.days),"",_xlfn.XLOOKUP(INDEX(_xlpm.ids,INT((_xlpm.n-1)/ROWS(_xlpm.days))+1),Locations[LocationID],Locations[Display Location])))</f>
        <v/>
      </c>
      <c r="B427" t="str" cm="1">
        <f t="array" ref="B427">_xlfn.LET(_xlpm.ids,_xlfn._xlws.FILTER(Locations[LocationID],Locations[LocationID]&lt;&gt;""),_xlpm.days,_xlfn._xlws.SORT(_xlfn.UNIQUE(INT(OpenMeteoAPI[ForecastDateTime]))),_xlpm.n,ROWS($B$2:B427),IF(_xlpm.n&gt;ROWS(_xlpm.ids)*ROWS(_xlpm.days),"",INDEX(_xlpm.ids,INT((_xlpm.n-1)/ROWS(_xlpm.days))+1)))</f>
        <v/>
      </c>
      <c r="C427" s="10" t="str" cm="1">
        <f t="array" ref="C427">_xlfn.LET(_xlpm.days,_xlfn._xlws.SORT(_xlfn.UNIQUE(INT(OpenMeteoAPI[ForecastDateTime]))),_xlpm.n,ROWS($C$2:C427),IF($B427="","",INDEX(_xlpm.days,MOD(_xlpm.n-1,ROWS(_xlpm.days))+1)))</f>
        <v/>
      </c>
      <c r="D427" s="3" t="str" cm="1">
        <f t="array" ref="D427">IF($B427="","",MAX(_xlfn._xlws.FILTER(OpenMeteoAPI[TemperatureC],(OpenMeteoAPI[LocationID]=$B427)*(INT(OpenMeteoAPI[ForecastDateTime])=$C427))))</f>
        <v/>
      </c>
      <c r="E427" s="3" t="str" cm="1">
        <f t="array" ref="E427">IF($B427="","",MIN(_xlfn._xlws.FILTER(OpenMeteoAPI[TemperatureC],(OpenMeteoAPI[LocationID]=$B427)*(INT(OpenMeteoAPI[ForecastDateTime])=$C427))))</f>
        <v/>
      </c>
      <c r="F427" s="4" t="str" cm="1">
        <f t="array" ref="F427">IF($B427="","",AVERAGE(_xlfn._xlws.FILTER(OpenMeteoAPI[RelativeHumidityPct],(OpenMeteoAPI[LocationID]=$B427)*(INT(OpenMeteoAPI[ForecastDateTime])=$C427)))/100)</f>
        <v/>
      </c>
      <c r="G427" s="4" t="str" cm="1">
        <f t="array" ref="G427">IF($B427="","",MAX(_xlfn._xlws.FILTER(OpenMeteoAPI[PrecipitationProbabilityPct],(OpenMeteoAPI[LocationID]=$B427)*(INT(OpenMeteoAPI[ForecastDateTime])=$C427)))/100)</f>
        <v/>
      </c>
      <c r="H427" s="3" t="str" cm="1">
        <f t="array" ref="H427">IF($B427="","",SUM(_xlfn._xlws.FILTER(OpenMeteoAPI[PrecipitationMM],(OpenMeteoAPI[LocationID]=$B427)*(INT(OpenMeteoAPI[ForecastDateTime])=$C427))))</f>
        <v/>
      </c>
      <c r="I427" s="3" t="str" cm="1">
        <f t="array" ref="I427">IF($B427="","",AVERAGE(_xlfn._xlws.FILTER(OpenMeteoAPI[WindSpeedKMH],(OpenMeteoAPI[LocationID]=$B427)*(INT(OpenMeteoAPI[ForecastDateTime])=$C427))))</f>
        <v/>
      </c>
      <c r="J427" t="str" cm="1">
        <f t="array" ref="J427">IF($B427="","",_xlfn.MODE.SNGL(_xlfn._xlws.FILTER(OpenMeteoAPI[WeatherCode],(OpenMeteoAPI[LocationID]=$B427)*(INT(OpenMeteoAPI[ForecastDateTime])=$C427))))</f>
        <v/>
      </c>
      <c r="K427" t="str" cm="1">
        <f t="array" ref="K427">IF($J427="","",_xlfn.IFS($J427=0,"Clear",$J427&lt;=3,"Partly Cloudy",OR($J427=45,$J427=48),"Fog",AND($J427&gt;=51,$J427&lt;=67),"Drizzle",AND($J427&gt;=71,$J427&lt;=77),"Snow",AND($J427&gt;=80,$J427&lt;=82),"Rain Showers",AND($J427&gt;=95,$J427&lt;=99),"Thunderstorm",TRUE,"Cloudy"))</f>
        <v/>
      </c>
      <c r="L427" t="str" cm="1">
        <f t="array" ref="L427">IF($J427="","",_xlfn.IFS($J427=0,_xlfn.UNICHAR(9728),$J427&lt;=3,_xlfn.UNICHAR(9729),OR($J427=45,$J427=48),"~",AND($J427&gt;=51,$J427&lt;=67),_xlfn.UNICHAR(9748),AND($J427&gt;=71,$J427&lt;=77),_xlfn.UNICHAR(10052),AND($J427&gt;=80,$J427&lt;=82),_xlfn.UNICHAR(9748),AND($J427&gt;=95,$J427&lt;=99),_xlfn.UNICHAR(9889),TRUE,_xlfn.UNICHAR(9729)))</f>
        <v/>
      </c>
    </row>
    <row r="428" spans="1:12">
      <c r="A428" t="str" cm="1">
        <f t="array" ref="A428">_xlfn.LET(_xlpm.ids,_xlfn._xlws.FILTER(Locations[LocationID],Locations[LocationID]&lt;&gt;""),_xlpm.days,_xlfn._xlws.SORT(_xlfn.UNIQUE(INT(OpenMeteoAPI[ForecastDateTime]))),_xlpm.n,ROWS($A$2:A428),IF(_xlpm.n&gt;ROWS(_xlpm.ids)*ROWS(_xlpm.days),"",_xlfn.XLOOKUP(INDEX(_xlpm.ids,INT((_xlpm.n-1)/ROWS(_xlpm.days))+1),Locations[LocationID],Locations[Display Location])))</f>
        <v/>
      </c>
      <c r="B428" t="str" cm="1">
        <f t="array" ref="B428">_xlfn.LET(_xlpm.ids,_xlfn._xlws.FILTER(Locations[LocationID],Locations[LocationID]&lt;&gt;""),_xlpm.days,_xlfn._xlws.SORT(_xlfn.UNIQUE(INT(OpenMeteoAPI[ForecastDateTime]))),_xlpm.n,ROWS($B$2:B428),IF(_xlpm.n&gt;ROWS(_xlpm.ids)*ROWS(_xlpm.days),"",INDEX(_xlpm.ids,INT((_xlpm.n-1)/ROWS(_xlpm.days))+1)))</f>
        <v/>
      </c>
      <c r="C428" s="10" t="str" cm="1">
        <f t="array" ref="C428">_xlfn.LET(_xlpm.days,_xlfn._xlws.SORT(_xlfn.UNIQUE(INT(OpenMeteoAPI[ForecastDateTime]))),_xlpm.n,ROWS($C$2:C428),IF($B428="","",INDEX(_xlpm.days,MOD(_xlpm.n-1,ROWS(_xlpm.days))+1)))</f>
        <v/>
      </c>
      <c r="D428" s="3" t="str" cm="1">
        <f t="array" ref="D428">IF($B428="","",MAX(_xlfn._xlws.FILTER(OpenMeteoAPI[TemperatureC],(OpenMeteoAPI[LocationID]=$B428)*(INT(OpenMeteoAPI[ForecastDateTime])=$C428))))</f>
        <v/>
      </c>
      <c r="E428" s="3" t="str" cm="1">
        <f t="array" ref="E428">IF($B428="","",MIN(_xlfn._xlws.FILTER(OpenMeteoAPI[TemperatureC],(OpenMeteoAPI[LocationID]=$B428)*(INT(OpenMeteoAPI[ForecastDateTime])=$C428))))</f>
        <v/>
      </c>
      <c r="F428" s="4" t="str" cm="1">
        <f t="array" ref="F428">IF($B428="","",AVERAGE(_xlfn._xlws.FILTER(OpenMeteoAPI[RelativeHumidityPct],(OpenMeteoAPI[LocationID]=$B428)*(INT(OpenMeteoAPI[ForecastDateTime])=$C428)))/100)</f>
        <v/>
      </c>
      <c r="G428" s="4" t="str" cm="1">
        <f t="array" ref="G428">IF($B428="","",MAX(_xlfn._xlws.FILTER(OpenMeteoAPI[PrecipitationProbabilityPct],(OpenMeteoAPI[LocationID]=$B428)*(INT(OpenMeteoAPI[ForecastDateTime])=$C428)))/100)</f>
        <v/>
      </c>
      <c r="H428" s="3" t="str" cm="1">
        <f t="array" ref="H428">IF($B428="","",SUM(_xlfn._xlws.FILTER(OpenMeteoAPI[PrecipitationMM],(OpenMeteoAPI[LocationID]=$B428)*(INT(OpenMeteoAPI[ForecastDateTime])=$C428))))</f>
        <v/>
      </c>
      <c r="I428" s="3" t="str" cm="1">
        <f t="array" ref="I428">IF($B428="","",AVERAGE(_xlfn._xlws.FILTER(OpenMeteoAPI[WindSpeedKMH],(OpenMeteoAPI[LocationID]=$B428)*(INT(OpenMeteoAPI[ForecastDateTime])=$C428))))</f>
        <v/>
      </c>
      <c r="J428" t="str" cm="1">
        <f t="array" ref="J428">IF($B428="","",_xlfn.MODE.SNGL(_xlfn._xlws.FILTER(OpenMeteoAPI[WeatherCode],(OpenMeteoAPI[LocationID]=$B428)*(INT(OpenMeteoAPI[ForecastDateTime])=$C428))))</f>
        <v/>
      </c>
      <c r="K428" t="str" cm="1">
        <f t="array" ref="K428">IF($J428="","",_xlfn.IFS($J428=0,"Clear",$J428&lt;=3,"Partly Cloudy",OR($J428=45,$J428=48),"Fog",AND($J428&gt;=51,$J428&lt;=67),"Drizzle",AND($J428&gt;=71,$J428&lt;=77),"Snow",AND($J428&gt;=80,$J428&lt;=82),"Rain Showers",AND($J428&gt;=95,$J428&lt;=99),"Thunderstorm",TRUE,"Cloudy"))</f>
        <v/>
      </c>
      <c r="L428" t="str" cm="1">
        <f t="array" ref="L428">IF($J428="","",_xlfn.IFS($J428=0,_xlfn.UNICHAR(9728),$J428&lt;=3,_xlfn.UNICHAR(9729),OR($J428=45,$J428=48),"~",AND($J428&gt;=51,$J428&lt;=67),_xlfn.UNICHAR(9748),AND($J428&gt;=71,$J428&lt;=77),_xlfn.UNICHAR(10052),AND($J428&gt;=80,$J428&lt;=82),_xlfn.UNICHAR(9748),AND($J428&gt;=95,$J428&lt;=99),_xlfn.UNICHAR(9889),TRUE,_xlfn.UNICHAR(9729)))</f>
        <v/>
      </c>
    </row>
    <row r="429" spans="1:12">
      <c r="A429" t="str" cm="1">
        <f t="array" ref="A429">_xlfn.LET(_xlpm.ids,_xlfn._xlws.FILTER(Locations[LocationID],Locations[LocationID]&lt;&gt;""),_xlpm.days,_xlfn._xlws.SORT(_xlfn.UNIQUE(INT(OpenMeteoAPI[ForecastDateTime]))),_xlpm.n,ROWS($A$2:A429),IF(_xlpm.n&gt;ROWS(_xlpm.ids)*ROWS(_xlpm.days),"",_xlfn.XLOOKUP(INDEX(_xlpm.ids,INT((_xlpm.n-1)/ROWS(_xlpm.days))+1),Locations[LocationID],Locations[Display Location])))</f>
        <v/>
      </c>
      <c r="B429" t="str" cm="1">
        <f t="array" ref="B429">_xlfn.LET(_xlpm.ids,_xlfn._xlws.FILTER(Locations[LocationID],Locations[LocationID]&lt;&gt;""),_xlpm.days,_xlfn._xlws.SORT(_xlfn.UNIQUE(INT(OpenMeteoAPI[ForecastDateTime]))),_xlpm.n,ROWS($B$2:B429),IF(_xlpm.n&gt;ROWS(_xlpm.ids)*ROWS(_xlpm.days),"",INDEX(_xlpm.ids,INT((_xlpm.n-1)/ROWS(_xlpm.days))+1)))</f>
        <v/>
      </c>
      <c r="C429" s="10" t="str" cm="1">
        <f t="array" ref="C429">_xlfn.LET(_xlpm.days,_xlfn._xlws.SORT(_xlfn.UNIQUE(INT(OpenMeteoAPI[ForecastDateTime]))),_xlpm.n,ROWS($C$2:C429),IF($B429="","",INDEX(_xlpm.days,MOD(_xlpm.n-1,ROWS(_xlpm.days))+1)))</f>
        <v/>
      </c>
      <c r="D429" s="3" t="str" cm="1">
        <f t="array" ref="D429">IF($B429="","",MAX(_xlfn._xlws.FILTER(OpenMeteoAPI[TemperatureC],(OpenMeteoAPI[LocationID]=$B429)*(INT(OpenMeteoAPI[ForecastDateTime])=$C429))))</f>
        <v/>
      </c>
      <c r="E429" s="3" t="str" cm="1">
        <f t="array" ref="E429">IF($B429="","",MIN(_xlfn._xlws.FILTER(OpenMeteoAPI[TemperatureC],(OpenMeteoAPI[LocationID]=$B429)*(INT(OpenMeteoAPI[ForecastDateTime])=$C429))))</f>
        <v/>
      </c>
      <c r="F429" s="4" t="str" cm="1">
        <f t="array" ref="F429">IF($B429="","",AVERAGE(_xlfn._xlws.FILTER(OpenMeteoAPI[RelativeHumidityPct],(OpenMeteoAPI[LocationID]=$B429)*(INT(OpenMeteoAPI[ForecastDateTime])=$C429)))/100)</f>
        <v/>
      </c>
      <c r="G429" s="4" t="str" cm="1">
        <f t="array" ref="G429">IF($B429="","",MAX(_xlfn._xlws.FILTER(OpenMeteoAPI[PrecipitationProbabilityPct],(OpenMeteoAPI[LocationID]=$B429)*(INT(OpenMeteoAPI[ForecastDateTime])=$C429)))/100)</f>
        <v/>
      </c>
      <c r="H429" s="3" t="str" cm="1">
        <f t="array" ref="H429">IF($B429="","",SUM(_xlfn._xlws.FILTER(OpenMeteoAPI[PrecipitationMM],(OpenMeteoAPI[LocationID]=$B429)*(INT(OpenMeteoAPI[ForecastDateTime])=$C429))))</f>
        <v/>
      </c>
      <c r="I429" s="3" t="str" cm="1">
        <f t="array" ref="I429">IF($B429="","",AVERAGE(_xlfn._xlws.FILTER(OpenMeteoAPI[WindSpeedKMH],(OpenMeteoAPI[LocationID]=$B429)*(INT(OpenMeteoAPI[ForecastDateTime])=$C429))))</f>
        <v/>
      </c>
      <c r="J429" t="str" cm="1">
        <f t="array" ref="J429">IF($B429="","",_xlfn.MODE.SNGL(_xlfn._xlws.FILTER(OpenMeteoAPI[WeatherCode],(OpenMeteoAPI[LocationID]=$B429)*(INT(OpenMeteoAPI[ForecastDateTime])=$C429))))</f>
        <v/>
      </c>
      <c r="K429" t="str" cm="1">
        <f t="array" ref="K429">IF($J429="","",_xlfn.IFS($J429=0,"Clear",$J429&lt;=3,"Partly Cloudy",OR($J429=45,$J429=48),"Fog",AND($J429&gt;=51,$J429&lt;=67),"Drizzle",AND($J429&gt;=71,$J429&lt;=77),"Snow",AND($J429&gt;=80,$J429&lt;=82),"Rain Showers",AND($J429&gt;=95,$J429&lt;=99),"Thunderstorm",TRUE,"Cloudy"))</f>
        <v/>
      </c>
      <c r="L429" t="str" cm="1">
        <f t="array" ref="L429">IF($J429="","",_xlfn.IFS($J429=0,_xlfn.UNICHAR(9728),$J429&lt;=3,_xlfn.UNICHAR(9729),OR($J429=45,$J429=48),"~",AND($J429&gt;=51,$J429&lt;=67),_xlfn.UNICHAR(9748),AND($J429&gt;=71,$J429&lt;=77),_xlfn.UNICHAR(10052),AND($J429&gt;=80,$J429&lt;=82),_xlfn.UNICHAR(9748),AND($J429&gt;=95,$J429&lt;=99),_xlfn.UNICHAR(9889),TRUE,_xlfn.UNICHAR(9729)))</f>
        <v/>
      </c>
    </row>
    <row r="430" spans="1:12">
      <c r="A430" t="str" cm="1">
        <f t="array" ref="A430">_xlfn.LET(_xlpm.ids,_xlfn._xlws.FILTER(Locations[LocationID],Locations[LocationID]&lt;&gt;""),_xlpm.days,_xlfn._xlws.SORT(_xlfn.UNIQUE(INT(OpenMeteoAPI[ForecastDateTime]))),_xlpm.n,ROWS($A$2:A430),IF(_xlpm.n&gt;ROWS(_xlpm.ids)*ROWS(_xlpm.days),"",_xlfn.XLOOKUP(INDEX(_xlpm.ids,INT((_xlpm.n-1)/ROWS(_xlpm.days))+1),Locations[LocationID],Locations[Display Location])))</f>
        <v/>
      </c>
      <c r="B430" t="str" cm="1">
        <f t="array" ref="B430">_xlfn.LET(_xlpm.ids,_xlfn._xlws.FILTER(Locations[LocationID],Locations[LocationID]&lt;&gt;""),_xlpm.days,_xlfn._xlws.SORT(_xlfn.UNIQUE(INT(OpenMeteoAPI[ForecastDateTime]))),_xlpm.n,ROWS($B$2:B430),IF(_xlpm.n&gt;ROWS(_xlpm.ids)*ROWS(_xlpm.days),"",INDEX(_xlpm.ids,INT((_xlpm.n-1)/ROWS(_xlpm.days))+1)))</f>
        <v/>
      </c>
      <c r="C430" s="10" t="str" cm="1">
        <f t="array" ref="C430">_xlfn.LET(_xlpm.days,_xlfn._xlws.SORT(_xlfn.UNIQUE(INT(OpenMeteoAPI[ForecastDateTime]))),_xlpm.n,ROWS($C$2:C430),IF($B430="","",INDEX(_xlpm.days,MOD(_xlpm.n-1,ROWS(_xlpm.days))+1)))</f>
        <v/>
      </c>
      <c r="D430" s="3" t="str" cm="1">
        <f t="array" ref="D430">IF($B430="","",MAX(_xlfn._xlws.FILTER(OpenMeteoAPI[TemperatureC],(OpenMeteoAPI[LocationID]=$B430)*(INT(OpenMeteoAPI[ForecastDateTime])=$C430))))</f>
        <v/>
      </c>
      <c r="E430" s="3" t="str" cm="1">
        <f t="array" ref="E430">IF($B430="","",MIN(_xlfn._xlws.FILTER(OpenMeteoAPI[TemperatureC],(OpenMeteoAPI[LocationID]=$B430)*(INT(OpenMeteoAPI[ForecastDateTime])=$C430))))</f>
        <v/>
      </c>
      <c r="F430" s="4" t="str" cm="1">
        <f t="array" ref="F430">IF($B430="","",AVERAGE(_xlfn._xlws.FILTER(OpenMeteoAPI[RelativeHumidityPct],(OpenMeteoAPI[LocationID]=$B430)*(INT(OpenMeteoAPI[ForecastDateTime])=$C430)))/100)</f>
        <v/>
      </c>
      <c r="G430" s="4" t="str" cm="1">
        <f t="array" ref="G430">IF($B430="","",MAX(_xlfn._xlws.FILTER(OpenMeteoAPI[PrecipitationProbabilityPct],(OpenMeteoAPI[LocationID]=$B430)*(INT(OpenMeteoAPI[ForecastDateTime])=$C430)))/100)</f>
        <v/>
      </c>
      <c r="H430" s="3" t="str" cm="1">
        <f t="array" ref="H430">IF($B430="","",SUM(_xlfn._xlws.FILTER(OpenMeteoAPI[PrecipitationMM],(OpenMeteoAPI[LocationID]=$B430)*(INT(OpenMeteoAPI[ForecastDateTime])=$C430))))</f>
        <v/>
      </c>
      <c r="I430" s="3" t="str" cm="1">
        <f t="array" ref="I430">IF($B430="","",AVERAGE(_xlfn._xlws.FILTER(OpenMeteoAPI[WindSpeedKMH],(OpenMeteoAPI[LocationID]=$B430)*(INT(OpenMeteoAPI[ForecastDateTime])=$C430))))</f>
        <v/>
      </c>
      <c r="J430" t="str" cm="1">
        <f t="array" ref="J430">IF($B430="","",_xlfn.MODE.SNGL(_xlfn._xlws.FILTER(OpenMeteoAPI[WeatherCode],(OpenMeteoAPI[LocationID]=$B430)*(INT(OpenMeteoAPI[ForecastDateTime])=$C430))))</f>
        <v/>
      </c>
      <c r="K430" t="str" cm="1">
        <f t="array" ref="K430">IF($J430="","",_xlfn.IFS($J430=0,"Clear",$J430&lt;=3,"Partly Cloudy",OR($J430=45,$J430=48),"Fog",AND($J430&gt;=51,$J430&lt;=67),"Drizzle",AND($J430&gt;=71,$J430&lt;=77),"Snow",AND($J430&gt;=80,$J430&lt;=82),"Rain Showers",AND($J430&gt;=95,$J430&lt;=99),"Thunderstorm",TRUE,"Cloudy"))</f>
        <v/>
      </c>
      <c r="L430" t="str" cm="1">
        <f t="array" ref="L430">IF($J430="","",_xlfn.IFS($J430=0,_xlfn.UNICHAR(9728),$J430&lt;=3,_xlfn.UNICHAR(9729),OR($J430=45,$J430=48),"~",AND($J430&gt;=51,$J430&lt;=67),_xlfn.UNICHAR(9748),AND($J430&gt;=71,$J430&lt;=77),_xlfn.UNICHAR(10052),AND($J430&gt;=80,$J430&lt;=82),_xlfn.UNICHAR(9748),AND($J430&gt;=95,$J430&lt;=99),_xlfn.UNICHAR(9889),TRUE,_xlfn.UNICHAR(9729)))</f>
        <v/>
      </c>
    </row>
    <row r="431" spans="1:12">
      <c r="A431" t="str" cm="1">
        <f t="array" ref="A431">_xlfn.LET(_xlpm.ids,_xlfn._xlws.FILTER(Locations[LocationID],Locations[LocationID]&lt;&gt;""),_xlpm.days,_xlfn._xlws.SORT(_xlfn.UNIQUE(INT(OpenMeteoAPI[ForecastDateTime]))),_xlpm.n,ROWS($A$2:A431),IF(_xlpm.n&gt;ROWS(_xlpm.ids)*ROWS(_xlpm.days),"",_xlfn.XLOOKUP(INDEX(_xlpm.ids,INT((_xlpm.n-1)/ROWS(_xlpm.days))+1),Locations[LocationID],Locations[Display Location])))</f>
        <v/>
      </c>
      <c r="B431" t="str" cm="1">
        <f t="array" ref="B431">_xlfn.LET(_xlpm.ids,_xlfn._xlws.FILTER(Locations[LocationID],Locations[LocationID]&lt;&gt;""),_xlpm.days,_xlfn._xlws.SORT(_xlfn.UNIQUE(INT(OpenMeteoAPI[ForecastDateTime]))),_xlpm.n,ROWS($B$2:B431),IF(_xlpm.n&gt;ROWS(_xlpm.ids)*ROWS(_xlpm.days),"",INDEX(_xlpm.ids,INT((_xlpm.n-1)/ROWS(_xlpm.days))+1)))</f>
        <v/>
      </c>
      <c r="C431" s="10" t="str" cm="1">
        <f t="array" ref="C431">_xlfn.LET(_xlpm.days,_xlfn._xlws.SORT(_xlfn.UNIQUE(INT(OpenMeteoAPI[ForecastDateTime]))),_xlpm.n,ROWS($C$2:C431),IF($B431="","",INDEX(_xlpm.days,MOD(_xlpm.n-1,ROWS(_xlpm.days))+1)))</f>
        <v/>
      </c>
      <c r="D431" s="3" t="str" cm="1">
        <f t="array" ref="D431">IF($B431="","",MAX(_xlfn._xlws.FILTER(OpenMeteoAPI[TemperatureC],(OpenMeteoAPI[LocationID]=$B431)*(INT(OpenMeteoAPI[ForecastDateTime])=$C431))))</f>
        <v/>
      </c>
      <c r="E431" s="3" t="str" cm="1">
        <f t="array" ref="E431">IF($B431="","",MIN(_xlfn._xlws.FILTER(OpenMeteoAPI[TemperatureC],(OpenMeteoAPI[LocationID]=$B431)*(INT(OpenMeteoAPI[ForecastDateTime])=$C431))))</f>
        <v/>
      </c>
      <c r="F431" s="4" t="str" cm="1">
        <f t="array" ref="F431">IF($B431="","",AVERAGE(_xlfn._xlws.FILTER(OpenMeteoAPI[RelativeHumidityPct],(OpenMeteoAPI[LocationID]=$B431)*(INT(OpenMeteoAPI[ForecastDateTime])=$C431)))/100)</f>
        <v/>
      </c>
      <c r="G431" s="4" t="str" cm="1">
        <f t="array" ref="G431">IF($B431="","",MAX(_xlfn._xlws.FILTER(OpenMeteoAPI[PrecipitationProbabilityPct],(OpenMeteoAPI[LocationID]=$B431)*(INT(OpenMeteoAPI[ForecastDateTime])=$C431)))/100)</f>
        <v/>
      </c>
      <c r="H431" s="3" t="str" cm="1">
        <f t="array" ref="H431">IF($B431="","",SUM(_xlfn._xlws.FILTER(OpenMeteoAPI[PrecipitationMM],(OpenMeteoAPI[LocationID]=$B431)*(INT(OpenMeteoAPI[ForecastDateTime])=$C431))))</f>
        <v/>
      </c>
      <c r="I431" s="3" t="str" cm="1">
        <f t="array" ref="I431">IF($B431="","",AVERAGE(_xlfn._xlws.FILTER(OpenMeteoAPI[WindSpeedKMH],(OpenMeteoAPI[LocationID]=$B431)*(INT(OpenMeteoAPI[ForecastDateTime])=$C431))))</f>
        <v/>
      </c>
      <c r="J431" t="str" cm="1">
        <f t="array" ref="J431">IF($B431="","",_xlfn.MODE.SNGL(_xlfn._xlws.FILTER(OpenMeteoAPI[WeatherCode],(OpenMeteoAPI[LocationID]=$B431)*(INT(OpenMeteoAPI[ForecastDateTime])=$C431))))</f>
        <v/>
      </c>
      <c r="K431" t="str" cm="1">
        <f t="array" ref="K431">IF($J431="","",_xlfn.IFS($J431=0,"Clear",$J431&lt;=3,"Partly Cloudy",OR($J431=45,$J431=48),"Fog",AND($J431&gt;=51,$J431&lt;=67),"Drizzle",AND($J431&gt;=71,$J431&lt;=77),"Snow",AND($J431&gt;=80,$J431&lt;=82),"Rain Showers",AND($J431&gt;=95,$J431&lt;=99),"Thunderstorm",TRUE,"Cloudy"))</f>
        <v/>
      </c>
      <c r="L431" t="str" cm="1">
        <f t="array" ref="L431">IF($J431="","",_xlfn.IFS($J431=0,_xlfn.UNICHAR(9728),$J431&lt;=3,_xlfn.UNICHAR(9729),OR($J431=45,$J431=48),"~",AND($J431&gt;=51,$J431&lt;=67),_xlfn.UNICHAR(9748),AND($J431&gt;=71,$J431&lt;=77),_xlfn.UNICHAR(10052),AND($J431&gt;=80,$J431&lt;=82),_xlfn.UNICHAR(9748),AND($J431&gt;=95,$J431&lt;=99),_xlfn.UNICHAR(9889),TRUE,_xlfn.UNICHAR(9729)))</f>
        <v/>
      </c>
    </row>
    <row r="432" spans="1:12">
      <c r="A432" t="str" cm="1">
        <f t="array" ref="A432">_xlfn.LET(_xlpm.ids,_xlfn._xlws.FILTER(Locations[LocationID],Locations[LocationID]&lt;&gt;""),_xlpm.days,_xlfn._xlws.SORT(_xlfn.UNIQUE(INT(OpenMeteoAPI[ForecastDateTime]))),_xlpm.n,ROWS($A$2:A432),IF(_xlpm.n&gt;ROWS(_xlpm.ids)*ROWS(_xlpm.days),"",_xlfn.XLOOKUP(INDEX(_xlpm.ids,INT((_xlpm.n-1)/ROWS(_xlpm.days))+1),Locations[LocationID],Locations[Display Location])))</f>
        <v/>
      </c>
      <c r="B432" t="str" cm="1">
        <f t="array" ref="B432">_xlfn.LET(_xlpm.ids,_xlfn._xlws.FILTER(Locations[LocationID],Locations[LocationID]&lt;&gt;""),_xlpm.days,_xlfn._xlws.SORT(_xlfn.UNIQUE(INT(OpenMeteoAPI[ForecastDateTime]))),_xlpm.n,ROWS($B$2:B432),IF(_xlpm.n&gt;ROWS(_xlpm.ids)*ROWS(_xlpm.days),"",INDEX(_xlpm.ids,INT((_xlpm.n-1)/ROWS(_xlpm.days))+1)))</f>
        <v/>
      </c>
      <c r="C432" s="10" t="str" cm="1">
        <f t="array" ref="C432">_xlfn.LET(_xlpm.days,_xlfn._xlws.SORT(_xlfn.UNIQUE(INT(OpenMeteoAPI[ForecastDateTime]))),_xlpm.n,ROWS($C$2:C432),IF($B432="","",INDEX(_xlpm.days,MOD(_xlpm.n-1,ROWS(_xlpm.days))+1)))</f>
        <v/>
      </c>
      <c r="D432" s="3" t="str" cm="1">
        <f t="array" ref="D432">IF($B432="","",MAX(_xlfn._xlws.FILTER(OpenMeteoAPI[TemperatureC],(OpenMeteoAPI[LocationID]=$B432)*(INT(OpenMeteoAPI[ForecastDateTime])=$C432))))</f>
        <v/>
      </c>
      <c r="E432" s="3" t="str" cm="1">
        <f t="array" ref="E432">IF($B432="","",MIN(_xlfn._xlws.FILTER(OpenMeteoAPI[TemperatureC],(OpenMeteoAPI[LocationID]=$B432)*(INT(OpenMeteoAPI[ForecastDateTime])=$C432))))</f>
        <v/>
      </c>
      <c r="F432" s="4" t="str" cm="1">
        <f t="array" ref="F432">IF($B432="","",AVERAGE(_xlfn._xlws.FILTER(OpenMeteoAPI[RelativeHumidityPct],(OpenMeteoAPI[LocationID]=$B432)*(INT(OpenMeteoAPI[ForecastDateTime])=$C432)))/100)</f>
        <v/>
      </c>
      <c r="G432" s="4" t="str" cm="1">
        <f t="array" ref="G432">IF($B432="","",MAX(_xlfn._xlws.FILTER(OpenMeteoAPI[PrecipitationProbabilityPct],(OpenMeteoAPI[LocationID]=$B432)*(INT(OpenMeteoAPI[ForecastDateTime])=$C432)))/100)</f>
        <v/>
      </c>
      <c r="H432" s="3" t="str" cm="1">
        <f t="array" ref="H432">IF($B432="","",SUM(_xlfn._xlws.FILTER(OpenMeteoAPI[PrecipitationMM],(OpenMeteoAPI[LocationID]=$B432)*(INT(OpenMeteoAPI[ForecastDateTime])=$C432))))</f>
        <v/>
      </c>
      <c r="I432" s="3" t="str" cm="1">
        <f t="array" ref="I432">IF($B432="","",AVERAGE(_xlfn._xlws.FILTER(OpenMeteoAPI[WindSpeedKMH],(OpenMeteoAPI[LocationID]=$B432)*(INT(OpenMeteoAPI[ForecastDateTime])=$C432))))</f>
        <v/>
      </c>
      <c r="J432" t="str" cm="1">
        <f t="array" ref="J432">IF($B432="","",_xlfn.MODE.SNGL(_xlfn._xlws.FILTER(OpenMeteoAPI[WeatherCode],(OpenMeteoAPI[LocationID]=$B432)*(INT(OpenMeteoAPI[ForecastDateTime])=$C432))))</f>
        <v/>
      </c>
      <c r="K432" t="str" cm="1">
        <f t="array" ref="K432">IF($J432="","",_xlfn.IFS($J432=0,"Clear",$J432&lt;=3,"Partly Cloudy",OR($J432=45,$J432=48),"Fog",AND($J432&gt;=51,$J432&lt;=67),"Drizzle",AND($J432&gt;=71,$J432&lt;=77),"Snow",AND($J432&gt;=80,$J432&lt;=82),"Rain Showers",AND($J432&gt;=95,$J432&lt;=99),"Thunderstorm",TRUE,"Cloudy"))</f>
        <v/>
      </c>
      <c r="L432" t="str" cm="1">
        <f t="array" ref="L432">IF($J432="","",_xlfn.IFS($J432=0,_xlfn.UNICHAR(9728),$J432&lt;=3,_xlfn.UNICHAR(9729),OR($J432=45,$J432=48),"~",AND($J432&gt;=51,$J432&lt;=67),_xlfn.UNICHAR(9748),AND($J432&gt;=71,$J432&lt;=77),_xlfn.UNICHAR(10052),AND($J432&gt;=80,$J432&lt;=82),_xlfn.UNICHAR(9748),AND($J432&gt;=95,$J432&lt;=99),_xlfn.UNICHAR(9889),TRUE,_xlfn.UNICHAR(9729)))</f>
        <v/>
      </c>
    </row>
    <row r="433" spans="1:12">
      <c r="A433" t="str" cm="1">
        <f t="array" ref="A433">_xlfn.LET(_xlpm.ids,_xlfn._xlws.FILTER(Locations[LocationID],Locations[LocationID]&lt;&gt;""),_xlpm.days,_xlfn._xlws.SORT(_xlfn.UNIQUE(INT(OpenMeteoAPI[ForecastDateTime]))),_xlpm.n,ROWS($A$2:A433),IF(_xlpm.n&gt;ROWS(_xlpm.ids)*ROWS(_xlpm.days),"",_xlfn.XLOOKUP(INDEX(_xlpm.ids,INT((_xlpm.n-1)/ROWS(_xlpm.days))+1),Locations[LocationID],Locations[Display Location])))</f>
        <v/>
      </c>
      <c r="B433" t="str" cm="1">
        <f t="array" ref="B433">_xlfn.LET(_xlpm.ids,_xlfn._xlws.FILTER(Locations[LocationID],Locations[LocationID]&lt;&gt;""),_xlpm.days,_xlfn._xlws.SORT(_xlfn.UNIQUE(INT(OpenMeteoAPI[ForecastDateTime]))),_xlpm.n,ROWS($B$2:B433),IF(_xlpm.n&gt;ROWS(_xlpm.ids)*ROWS(_xlpm.days),"",INDEX(_xlpm.ids,INT((_xlpm.n-1)/ROWS(_xlpm.days))+1)))</f>
        <v/>
      </c>
      <c r="C433" s="10" t="str" cm="1">
        <f t="array" ref="C433">_xlfn.LET(_xlpm.days,_xlfn._xlws.SORT(_xlfn.UNIQUE(INT(OpenMeteoAPI[ForecastDateTime]))),_xlpm.n,ROWS($C$2:C433),IF($B433="","",INDEX(_xlpm.days,MOD(_xlpm.n-1,ROWS(_xlpm.days))+1)))</f>
        <v/>
      </c>
      <c r="D433" s="3" t="str" cm="1">
        <f t="array" ref="D433">IF($B433="","",MAX(_xlfn._xlws.FILTER(OpenMeteoAPI[TemperatureC],(OpenMeteoAPI[LocationID]=$B433)*(INT(OpenMeteoAPI[ForecastDateTime])=$C433))))</f>
        <v/>
      </c>
      <c r="E433" s="3" t="str" cm="1">
        <f t="array" ref="E433">IF($B433="","",MIN(_xlfn._xlws.FILTER(OpenMeteoAPI[TemperatureC],(OpenMeteoAPI[LocationID]=$B433)*(INT(OpenMeteoAPI[ForecastDateTime])=$C433))))</f>
        <v/>
      </c>
      <c r="F433" s="4" t="str" cm="1">
        <f t="array" ref="F433">IF($B433="","",AVERAGE(_xlfn._xlws.FILTER(OpenMeteoAPI[RelativeHumidityPct],(OpenMeteoAPI[LocationID]=$B433)*(INT(OpenMeteoAPI[ForecastDateTime])=$C433)))/100)</f>
        <v/>
      </c>
      <c r="G433" s="4" t="str" cm="1">
        <f t="array" ref="G433">IF($B433="","",MAX(_xlfn._xlws.FILTER(OpenMeteoAPI[PrecipitationProbabilityPct],(OpenMeteoAPI[LocationID]=$B433)*(INT(OpenMeteoAPI[ForecastDateTime])=$C433)))/100)</f>
        <v/>
      </c>
      <c r="H433" s="3" t="str" cm="1">
        <f t="array" ref="H433">IF($B433="","",SUM(_xlfn._xlws.FILTER(OpenMeteoAPI[PrecipitationMM],(OpenMeteoAPI[LocationID]=$B433)*(INT(OpenMeteoAPI[ForecastDateTime])=$C433))))</f>
        <v/>
      </c>
      <c r="I433" s="3" t="str" cm="1">
        <f t="array" ref="I433">IF($B433="","",AVERAGE(_xlfn._xlws.FILTER(OpenMeteoAPI[WindSpeedKMH],(OpenMeteoAPI[LocationID]=$B433)*(INT(OpenMeteoAPI[ForecastDateTime])=$C433))))</f>
        <v/>
      </c>
      <c r="J433" t="str" cm="1">
        <f t="array" ref="J433">IF($B433="","",_xlfn.MODE.SNGL(_xlfn._xlws.FILTER(OpenMeteoAPI[WeatherCode],(OpenMeteoAPI[LocationID]=$B433)*(INT(OpenMeteoAPI[ForecastDateTime])=$C433))))</f>
        <v/>
      </c>
      <c r="K433" t="str" cm="1">
        <f t="array" ref="K433">IF($J433="","",_xlfn.IFS($J433=0,"Clear",$J433&lt;=3,"Partly Cloudy",OR($J433=45,$J433=48),"Fog",AND($J433&gt;=51,$J433&lt;=67),"Drizzle",AND($J433&gt;=71,$J433&lt;=77),"Snow",AND($J433&gt;=80,$J433&lt;=82),"Rain Showers",AND($J433&gt;=95,$J433&lt;=99),"Thunderstorm",TRUE,"Cloudy"))</f>
        <v/>
      </c>
      <c r="L433" t="str" cm="1">
        <f t="array" ref="L433">IF($J433="","",_xlfn.IFS($J433=0,_xlfn.UNICHAR(9728),$J433&lt;=3,_xlfn.UNICHAR(9729),OR($J433=45,$J433=48),"~",AND($J433&gt;=51,$J433&lt;=67),_xlfn.UNICHAR(9748),AND($J433&gt;=71,$J433&lt;=77),_xlfn.UNICHAR(10052),AND($J433&gt;=80,$J433&lt;=82),_xlfn.UNICHAR(9748),AND($J433&gt;=95,$J433&lt;=99),_xlfn.UNICHAR(9889),TRUE,_xlfn.UNICHAR(9729)))</f>
        <v/>
      </c>
    </row>
    <row r="434" spans="1:12">
      <c r="A434" t="str" cm="1">
        <f t="array" ref="A434">_xlfn.LET(_xlpm.ids,_xlfn._xlws.FILTER(Locations[LocationID],Locations[LocationID]&lt;&gt;""),_xlpm.days,_xlfn._xlws.SORT(_xlfn.UNIQUE(INT(OpenMeteoAPI[ForecastDateTime]))),_xlpm.n,ROWS($A$2:A434),IF(_xlpm.n&gt;ROWS(_xlpm.ids)*ROWS(_xlpm.days),"",_xlfn.XLOOKUP(INDEX(_xlpm.ids,INT((_xlpm.n-1)/ROWS(_xlpm.days))+1),Locations[LocationID],Locations[Display Location])))</f>
        <v/>
      </c>
      <c r="B434" t="str" cm="1">
        <f t="array" ref="B434">_xlfn.LET(_xlpm.ids,_xlfn._xlws.FILTER(Locations[LocationID],Locations[LocationID]&lt;&gt;""),_xlpm.days,_xlfn._xlws.SORT(_xlfn.UNIQUE(INT(OpenMeteoAPI[ForecastDateTime]))),_xlpm.n,ROWS($B$2:B434),IF(_xlpm.n&gt;ROWS(_xlpm.ids)*ROWS(_xlpm.days),"",INDEX(_xlpm.ids,INT((_xlpm.n-1)/ROWS(_xlpm.days))+1)))</f>
        <v/>
      </c>
      <c r="C434" s="10" t="str" cm="1">
        <f t="array" ref="C434">_xlfn.LET(_xlpm.days,_xlfn._xlws.SORT(_xlfn.UNIQUE(INT(OpenMeteoAPI[ForecastDateTime]))),_xlpm.n,ROWS($C$2:C434),IF($B434="","",INDEX(_xlpm.days,MOD(_xlpm.n-1,ROWS(_xlpm.days))+1)))</f>
        <v/>
      </c>
      <c r="D434" s="3" t="str" cm="1">
        <f t="array" ref="D434">IF($B434="","",MAX(_xlfn._xlws.FILTER(OpenMeteoAPI[TemperatureC],(OpenMeteoAPI[LocationID]=$B434)*(INT(OpenMeteoAPI[ForecastDateTime])=$C434))))</f>
        <v/>
      </c>
      <c r="E434" s="3" t="str" cm="1">
        <f t="array" ref="E434">IF($B434="","",MIN(_xlfn._xlws.FILTER(OpenMeteoAPI[TemperatureC],(OpenMeteoAPI[LocationID]=$B434)*(INT(OpenMeteoAPI[ForecastDateTime])=$C434))))</f>
        <v/>
      </c>
      <c r="F434" s="4" t="str" cm="1">
        <f t="array" ref="F434">IF($B434="","",AVERAGE(_xlfn._xlws.FILTER(OpenMeteoAPI[RelativeHumidityPct],(OpenMeteoAPI[LocationID]=$B434)*(INT(OpenMeteoAPI[ForecastDateTime])=$C434)))/100)</f>
        <v/>
      </c>
      <c r="G434" s="4" t="str" cm="1">
        <f t="array" ref="G434">IF($B434="","",MAX(_xlfn._xlws.FILTER(OpenMeteoAPI[PrecipitationProbabilityPct],(OpenMeteoAPI[LocationID]=$B434)*(INT(OpenMeteoAPI[ForecastDateTime])=$C434)))/100)</f>
        <v/>
      </c>
      <c r="H434" s="3" t="str" cm="1">
        <f t="array" ref="H434">IF($B434="","",SUM(_xlfn._xlws.FILTER(OpenMeteoAPI[PrecipitationMM],(OpenMeteoAPI[LocationID]=$B434)*(INT(OpenMeteoAPI[ForecastDateTime])=$C434))))</f>
        <v/>
      </c>
      <c r="I434" s="3" t="str" cm="1">
        <f t="array" ref="I434">IF($B434="","",AVERAGE(_xlfn._xlws.FILTER(OpenMeteoAPI[WindSpeedKMH],(OpenMeteoAPI[LocationID]=$B434)*(INT(OpenMeteoAPI[ForecastDateTime])=$C434))))</f>
        <v/>
      </c>
      <c r="J434" t="str" cm="1">
        <f t="array" ref="J434">IF($B434="","",_xlfn.MODE.SNGL(_xlfn._xlws.FILTER(OpenMeteoAPI[WeatherCode],(OpenMeteoAPI[LocationID]=$B434)*(INT(OpenMeteoAPI[ForecastDateTime])=$C434))))</f>
        <v/>
      </c>
      <c r="K434" t="str" cm="1">
        <f t="array" ref="K434">IF($J434="","",_xlfn.IFS($J434=0,"Clear",$J434&lt;=3,"Partly Cloudy",OR($J434=45,$J434=48),"Fog",AND($J434&gt;=51,$J434&lt;=67),"Drizzle",AND($J434&gt;=71,$J434&lt;=77),"Snow",AND($J434&gt;=80,$J434&lt;=82),"Rain Showers",AND($J434&gt;=95,$J434&lt;=99),"Thunderstorm",TRUE,"Cloudy"))</f>
        <v/>
      </c>
      <c r="L434" t="str" cm="1">
        <f t="array" ref="L434">IF($J434="","",_xlfn.IFS($J434=0,_xlfn.UNICHAR(9728),$J434&lt;=3,_xlfn.UNICHAR(9729),OR($J434=45,$J434=48),"~",AND($J434&gt;=51,$J434&lt;=67),_xlfn.UNICHAR(9748),AND($J434&gt;=71,$J434&lt;=77),_xlfn.UNICHAR(10052),AND($J434&gt;=80,$J434&lt;=82),_xlfn.UNICHAR(9748),AND($J434&gt;=95,$J434&lt;=99),_xlfn.UNICHAR(9889),TRUE,_xlfn.UNICHAR(9729)))</f>
        <v/>
      </c>
    </row>
    <row r="435" spans="1:12">
      <c r="A435" t="str" cm="1">
        <f t="array" ref="A435">_xlfn.LET(_xlpm.ids,_xlfn._xlws.FILTER(Locations[LocationID],Locations[LocationID]&lt;&gt;""),_xlpm.days,_xlfn._xlws.SORT(_xlfn.UNIQUE(INT(OpenMeteoAPI[ForecastDateTime]))),_xlpm.n,ROWS($A$2:A435),IF(_xlpm.n&gt;ROWS(_xlpm.ids)*ROWS(_xlpm.days),"",_xlfn.XLOOKUP(INDEX(_xlpm.ids,INT((_xlpm.n-1)/ROWS(_xlpm.days))+1),Locations[LocationID],Locations[Display Location])))</f>
        <v/>
      </c>
      <c r="B435" t="str" cm="1">
        <f t="array" ref="B435">_xlfn.LET(_xlpm.ids,_xlfn._xlws.FILTER(Locations[LocationID],Locations[LocationID]&lt;&gt;""),_xlpm.days,_xlfn._xlws.SORT(_xlfn.UNIQUE(INT(OpenMeteoAPI[ForecastDateTime]))),_xlpm.n,ROWS($B$2:B435),IF(_xlpm.n&gt;ROWS(_xlpm.ids)*ROWS(_xlpm.days),"",INDEX(_xlpm.ids,INT((_xlpm.n-1)/ROWS(_xlpm.days))+1)))</f>
        <v/>
      </c>
      <c r="C435" s="10" t="str" cm="1">
        <f t="array" ref="C435">_xlfn.LET(_xlpm.days,_xlfn._xlws.SORT(_xlfn.UNIQUE(INT(OpenMeteoAPI[ForecastDateTime]))),_xlpm.n,ROWS($C$2:C435),IF($B435="","",INDEX(_xlpm.days,MOD(_xlpm.n-1,ROWS(_xlpm.days))+1)))</f>
        <v/>
      </c>
      <c r="D435" s="3" t="str" cm="1">
        <f t="array" ref="D435">IF($B435="","",MAX(_xlfn._xlws.FILTER(OpenMeteoAPI[TemperatureC],(OpenMeteoAPI[LocationID]=$B435)*(INT(OpenMeteoAPI[ForecastDateTime])=$C435))))</f>
        <v/>
      </c>
      <c r="E435" s="3" t="str" cm="1">
        <f t="array" ref="E435">IF($B435="","",MIN(_xlfn._xlws.FILTER(OpenMeteoAPI[TemperatureC],(OpenMeteoAPI[LocationID]=$B435)*(INT(OpenMeteoAPI[ForecastDateTime])=$C435))))</f>
        <v/>
      </c>
      <c r="F435" s="4" t="str" cm="1">
        <f t="array" ref="F435">IF($B435="","",AVERAGE(_xlfn._xlws.FILTER(OpenMeteoAPI[RelativeHumidityPct],(OpenMeteoAPI[LocationID]=$B435)*(INT(OpenMeteoAPI[ForecastDateTime])=$C435)))/100)</f>
        <v/>
      </c>
      <c r="G435" s="4" t="str" cm="1">
        <f t="array" ref="G435">IF($B435="","",MAX(_xlfn._xlws.FILTER(OpenMeteoAPI[PrecipitationProbabilityPct],(OpenMeteoAPI[LocationID]=$B435)*(INT(OpenMeteoAPI[ForecastDateTime])=$C435)))/100)</f>
        <v/>
      </c>
      <c r="H435" s="3" t="str" cm="1">
        <f t="array" ref="H435">IF($B435="","",SUM(_xlfn._xlws.FILTER(OpenMeteoAPI[PrecipitationMM],(OpenMeteoAPI[LocationID]=$B435)*(INT(OpenMeteoAPI[ForecastDateTime])=$C435))))</f>
        <v/>
      </c>
      <c r="I435" s="3" t="str" cm="1">
        <f t="array" ref="I435">IF($B435="","",AVERAGE(_xlfn._xlws.FILTER(OpenMeteoAPI[WindSpeedKMH],(OpenMeteoAPI[LocationID]=$B435)*(INT(OpenMeteoAPI[ForecastDateTime])=$C435))))</f>
        <v/>
      </c>
      <c r="J435" t="str" cm="1">
        <f t="array" ref="J435">IF($B435="","",_xlfn.MODE.SNGL(_xlfn._xlws.FILTER(OpenMeteoAPI[WeatherCode],(OpenMeteoAPI[LocationID]=$B435)*(INT(OpenMeteoAPI[ForecastDateTime])=$C435))))</f>
        <v/>
      </c>
      <c r="K435" t="str" cm="1">
        <f t="array" ref="K435">IF($J435="","",_xlfn.IFS($J435=0,"Clear",$J435&lt;=3,"Partly Cloudy",OR($J435=45,$J435=48),"Fog",AND($J435&gt;=51,$J435&lt;=67),"Drizzle",AND($J435&gt;=71,$J435&lt;=77),"Snow",AND($J435&gt;=80,$J435&lt;=82),"Rain Showers",AND($J435&gt;=95,$J435&lt;=99),"Thunderstorm",TRUE,"Cloudy"))</f>
        <v/>
      </c>
      <c r="L435" t="str" cm="1">
        <f t="array" ref="L435">IF($J435="","",_xlfn.IFS($J435=0,_xlfn.UNICHAR(9728),$J435&lt;=3,_xlfn.UNICHAR(9729),OR($J435=45,$J435=48),"~",AND($J435&gt;=51,$J435&lt;=67),_xlfn.UNICHAR(9748),AND($J435&gt;=71,$J435&lt;=77),_xlfn.UNICHAR(10052),AND($J435&gt;=80,$J435&lt;=82),_xlfn.UNICHAR(9748),AND($J435&gt;=95,$J435&lt;=99),_xlfn.UNICHAR(9889),TRUE,_xlfn.UNICHAR(9729)))</f>
        <v/>
      </c>
    </row>
    <row r="436" spans="1:12">
      <c r="A436" t="str" cm="1">
        <f t="array" ref="A436">_xlfn.LET(_xlpm.ids,_xlfn._xlws.FILTER(Locations[LocationID],Locations[LocationID]&lt;&gt;""),_xlpm.days,_xlfn._xlws.SORT(_xlfn.UNIQUE(INT(OpenMeteoAPI[ForecastDateTime]))),_xlpm.n,ROWS($A$2:A436),IF(_xlpm.n&gt;ROWS(_xlpm.ids)*ROWS(_xlpm.days),"",_xlfn.XLOOKUP(INDEX(_xlpm.ids,INT((_xlpm.n-1)/ROWS(_xlpm.days))+1),Locations[LocationID],Locations[Display Location])))</f>
        <v/>
      </c>
      <c r="B436" t="str" cm="1">
        <f t="array" ref="B436">_xlfn.LET(_xlpm.ids,_xlfn._xlws.FILTER(Locations[LocationID],Locations[LocationID]&lt;&gt;""),_xlpm.days,_xlfn._xlws.SORT(_xlfn.UNIQUE(INT(OpenMeteoAPI[ForecastDateTime]))),_xlpm.n,ROWS($B$2:B436),IF(_xlpm.n&gt;ROWS(_xlpm.ids)*ROWS(_xlpm.days),"",INDEX(_xlpm.ids,INT((_xlpm.n-1)/ROWS(_xlpm.days))+1)))</f>
        <v/>
      </c>
      <c r="C436" s="10" t="str" cm="1">
        <f t="array" ref="C436">_xlfn.LET(_xlpm.days,_xlfn._xlws.SORT(_xlfn.UNIQUE(INT(OpenMeteoAPI[ForecastDateTime]))),_xlpm.n,ROWS($C$2:C436),IF($B436="","",INDEX(_xlpm.days,MOD(_xlpm.n-1,ROWS(_xlpm.days))+1)))</f>
        <v/>
      </c>
      <c r="D436" s="3" t="str" cm="1">
        <f t="array" ref="D436">IF($B436="","",MAX(_xlfn._xlws.FILTER(OpenMeteoAPI[TemperatureC],(OpenMeteoAPI[LocationID]=$B436)*(INT(OpenMeteoAPI[ForecastDateTime])=$C436))))</f>
        <v/>
      </c>
      <c r="E436" s="3" t="str" cm="1">
        <f t="array" ref="E436">IF($B436="","",MIN(_xlfn._xlws.FILTER(OpenMeteoAPI[TemperatureC],(OpenMeteoAPI[LocationID]=$B436)*(INT(OpenMeteoAPI[ForecastDateTime])=$C436))))</f>
        <v/>
      </c>
      <c r="F436" s="4" t="str" cm="1">
        <f t="array" ref="F436">IF($B436="","",AVERAGE(_xlfn._xlws.FILTER(OpenMeteoAPI[RelativeHumidityPct],(OpenMeteoAPI[LocationID]=$B436)*(INT(OpenMeteoAPI[ForecastDateTime])=$C436)))/100)</f>
        <v/>
      </c>
      <c r="G436" s="4" t="str" cm="1">
        <f t="array" ref="G436">IF($B436="","",MAX(_xlfn._xlws.FILTER(OpenMeteoAPI[PrecipitationProbabilityPct],(OpenMeteoAPI[LocationID]=$B436)*(INT(OpenMeteoAPI[ForecastDateTime])=$C436)))/100)</f>
        <v/>
      </c>
      <c r="H436" s="3" t="str" cm="1">
        <f t="array" ref="H436">IF($B436="","",SUM(_xlfn._xlws.FILTER(OpenMeteoAPI[PrecipitationMM],(OpenMeteoAPI[LocationID]=$B436)*(INT(OpenMeteoAPI[ForecastDateTime])=$C436))))</f>
        <v/>
      </c>
      <c r="I436" s="3" t="str" cm="1">
        <f t="array" ref="I436">IF($B436="","",AVERAGE(_xlfn._xlws.FILTER(OpenMeteoAPI[WindSpeedKMH],(OpenMeteoAPI[LocationID]=$B436)*(INT(OpenMeteoAPI[ForecastDateTime])=$C436))))</f>
        <v/>
      </c>
      <c r="J436" t="str" cm="1">
        <f t="array" ref="J436">IF($B436="","",_xlfn.MODE.SNGL(_xlfn._xlws.FILTER(OpenMeteoAPI[WeatherCode],(OpenMeteoAPI[LocationID]=$B436)*(INT(OpenMeteoAPI[ForecastDateTime])=$C436))))</f>
        <v/>
      </c>
      <c r="K436" t="str" cm="1">
        <f t="array" ref="K436">IF($J436="","",_xlfn.IFS($J436=0,"Clear",$J436&lt;=3,"Partly Cloudy",OR($J436=45,$J436=48),"Fog",AND($J436&gt;=51,$J436&lt;=67),"Drizzle",AND($J436&gt;=71,$J436&lt;=77),"Snow",AND($J436&gt;=80,$J436&lt;=82),"Rain Showers",AND($J436&gt;=95,$J436&lt;=99),"Thunderstorm",TRUE,"Cloudy"))</f>
        <v/>
      </c>
      <c r="L436" t="str" cm="1">
        <f t="array" ref="L436">IF($J436="","",_xlfn.IFS($J436=0,_xlfn.UNICHAR(9728),$J436&lt;=3,_xlfn.UNICHAR(9729),OR($J436=45,$J436=48),"~",AND($J436&gt;=51,$J436&lt;=67),_xlfn.UNICHAR(9748),AND($J436&gt;=71,$J436&lt;=77),_xlfn.UNICHAR(10052),AND($J436&gt;=80,$J436&lt;=82),_xlfn.UNICHAR(9748),AND($J436&gt;=95,$J436&lt;=99),_xlfn.UNICHAR(9889),TRUE,_xlfn.UNICHAR(9729)))</f>
        <v/>
      </c>
    </row>
    <row r="437" spans="1:12">
      <c r="A437" t="str" cm="1">
        <f t="array" ref="A437">_xlfn.LET(_xlpm.ids,_xlfn._xlws.FILTER(Locations[LocationID],Locations[LocationID]&lt;&gt;""),_xlpm.days,_xlfn._xlws.SORT(_xlfn.UNIQUE(INT(OpenMeteoAPI[ForecastDateTime]))),_xlpm.n,ROWS($A$2:A437),IF(_xlpm.n&gt;ROWS(_xlpm.ids)*ROWS(_xlpm.days),"",_xlfn.XLOOKUP(INDEX(_xlpm.ids,INT((_xlpm.n-1)/ROWS(_xlpm.days))+1),Locations[LocationID],Locations[Display Location])))</f>
        <v/>
      </c>
      <c r="B437" t="str" cm="1">
        <f t="array" ref="B437">_xlfn.LET(_xlpm.ids,_xlfn._xlws.FILTER(Locations[LocationID],Locations[LocationID]&lt;&gt;""),_xlpm.days,_xlfn._xlws.SORT(_xlfn.UNIQUE(INT(OpenMeteoAPI[ForecastDateTime]))),_xlpm.n,ROWS($B$2:B437),IF(_xlpm.n&gt;ROWS(_xlpm.ids)*ROWS(_xlpm.days),"",INDEX(_xlpm.ids,INT((_xlpm.n-1)/ROWS(_xlpm.days))+1)))</f>
        <v/>
      </c>
      <c r="C437" s="10" t="str" cm="1">
        <f t="array" ref="C437">_xlfn.LET(_xlpm.days,_xlfn._xlws.SORT(_xlfn.UNIQUE(INT(OpenMeteoAPI[ForecastDateTime]))),_xlpm.n,ROWS($C$2:C437),IF($B437="","",INDEX(_xlpm.days,MOD(_xlpm.n-1,ROWS(_xlpm.days))+1)))</f>
        <v/>
      </c>
      <c r="D437" s="3" t="str" cm="1">
        <f t="array" ref="D437">IF($B437="","",MAX(_xlfn._xlws.FILTER(OpenMeteoAPI[TemperatureC],(OpenMeteoAPI[LocationID]=$B437)*(INT(OpenMeteoAPI[ForecastDateTime])=$C437))))</f>
        <v/>
      </c>
      <c r="E437" s="3" t="str" cm="1">
        <f t="array" ref="E437">IF($B437="","",MIN(_xlfn._xlws.FILTER(OpenMeteoAPI[TemperatureC],(OpenMeteoAPI[LocationID]=$B437)*(INT(OpenMeteoAPI[ForecastDateTime])=$C437))))</f>
        <v/>
      </c>
      <c r="F437" s="4" t="str" cm="1">
        <f t="array" ref="F437">IF($B437="","",AVERAGE(_xlfn._xlws.FILTER(OpenMeteoAPI[RelativeHumidityPct],(OpenMeteoAPI[LocationID]=$B437)*(INT(OpenMeteoAPI[ForecastDateTime])=$C437)))/100)</f>
        <v/>
      </c>
      <c r="G437" s="4" t="str" cm="1">
        <f t="array" ref="G437">IF($B437="","",MAX(_xlfn._xlws.FILTER(OpenMeteoAPI[PrecipitationProbabilityPct],(OpenMeteoAPI[LocationID]=$B437)*(INT(OpenMeteoAPI[ForecastDateTime])=$C437)))/100)</f>
        <v/>
      </c>
      <c r="H437" s="3" t="str" cm="1">
        <f t="array" ref="H437">IF($B437="","",SUM(_xlfn._xlws.FILTER(OpenMeteoAPI[PrecipitationMM],(OpenMeteoAPI[LocationID]=$B437)*(INT(OpenMeteoAPI[ForecastDateTime])=$C437))))</f>
        <v/>
      </c>
      <c r="I437" s="3" t="str" cm="1">
        <f t="array" ref="I437">IF($B437="","",AVERAGE(_xlfn._xlws.FILTER(OpenMeteoAPI[WindSpeedKMH],(OpenMeteoAPI[LocationID]=$B437)*(INT(OpenMeteoAPI[ForecastDateTime])=$C437))))</f>
        <v/>
      </c>
      <c r="J437" t="str" cm="1">
        <f t="array" ref="J437">IF($B437="","",_xlfn.MODE.SNGL(_xlfn._xlws.FILTER(OpenMeteoAPI[WeatherCode],(OpenMeteoAPI[LocationID]=$B437)*(INT(OpenMeteoAPI[ForecastDateTime])=$C437))))</f>
        <v/>
      </c>
      <c r="K437" t="str" cm="1">
        <f t="array" ref="K437">IF($J437="","",_xlfn.IFS($J437=0,"Clear",$J437&lt;=3,"Partly Cloudy",OR($J437=45,$J437=48),"Fog",AND($J437&gt;=51,$J437&lt;=67),"Drizzle",AND($J437&gt;=71,$J437&lt;=77),"Snow",AND($J437&gt;=80,$J437&lt;=82),"Rain Showers",AND($J437&gt;=95,$J437&lt;=99),"Thunderstorm",TRUE,"Cloudy"))</f>
        <v/>
      </c>
      <c r="L437" t="str" cm="1">
        <f t="array" ref="L437">IF($J437="","",_xlfn.IFS($J437=0,_xlfn.UNICHAR(9728),$J437&lt;=3,_xlfn.UNICHAR(9729),OR($J437=45,$J437=48),"~",AND($J437&gt;=51,$J437&lt;=67),_xlfn.UNICHAR(9748),AND($J437&gt;=71,$J437&lt;=77),_xlfn.UNICHAR(10052),AND($J437&gt;=80,$J437&lt;=82),_xlfn.UNICHAR(9748),AND($J437&gt;=95,$J437&lt;=99),_xlfn.UNICHAR(9889),TRUE,_xlfn.UNICHAR(9729)))</f>
        <v/>
      </c>
    </row>
    <row r="438" spans="1:12">
      <c r="A438" t="str" cm="1">
        <f t="array" ref="A438">_xlfn.LET(_xlpm.ids,_xlfn._xlws.FILTER(Locations[LocationID],Locations[LocationID]&lt;&gt;""),_xlpm.days,_xlfn._xlws.SORT(_xlfn.UNIQUE(INT(OpenMeteoAPI[ForecastDateTime]))),_xlpm.n,ROWS($A$2:A438),IF(_xlpm.n&gt;ROWS(_xlpm.ids)*ROWS(_xlpm.days),"",_xlfn.XLOOKUP(INDEX(_xlpm.ids,INT((_xlpm.n-1)/ROWS(_xlpm.days))+1),Locations[LocationID],Locations[Display Location])))</f>
        <v/>
      </c>
      <c r="B438" t="str" cm="1">
        <f t="array" ref="B438">_xlfn.LET(_xlpm.ids,_xlfn._xlws.FILTER(Locations[LocationID],Locations[LocationID]&lt;&gt;""),_xlpm.days,_xlfn._xlws.SORT(_xlfn.UNIQUE(INT(OpenMeteoAPI[ForecastDateTime]))),_xlpm.n,ROWS($B$2:B438),IF(_xlpm.n&gt;ROWS(_xlpm.ids)*ROWS(_xlpm.days),"",INDEX(_xlpm.ids,INT((_xlpm.n-1)/ROWS(_xlpm.days))+1)))</f>
        <v/>
      </c>
      <c r="C438" s="10" t="str" cm="1">
        <f t="array" ref="C438">_xlfn.LET(_xlpm.days,_xlfn._xlws.SORT(_xlfn.UNIQUE(INT(OpenMeteoAPI[ForecastDateTime]))),_xlpm.n,ROWS($C$2:C438),IF($B438="","",INDEX(_xlpm.days,MOD(_xlpm.n-1,ROWS(_xlpm.days))+1)))</f>
        <v/>
      </c>
      <c r="D438" s="3" t="str" cm="1">
        <f t="array" ref="D438">IF($B438="","",MAX(_xlfn._xlws.FILTER(OpenMeteoAPI[TemperatureC],(OpenMeteoAPI[LocationID]=$B438)*(INT(OpenMeteoAPI[ForecastDateTime])=$C438))))</f>
        <v/>
      </c>
      <c r="E438" s="3" t="str" cm="1">
        <f t="array" ref="E438">IF($B438="","",MIN(_xlfn._xlws.FILTER(OpenMeteoAPI[TemperatureC],(OpenMeteoAPI[LocationID]=$B438)*(INT(OpenMeteoAPI[ForecastDateTime])=$C438))))</f>
        <v/>
      </c>
      <c r="F438" s="4" t="str" cm="1">
        <f t="array" ref="F438">IF($B438="","",AVERAGE(_xlfn._xlws.FILTER(OpenMeteoAPI[RelativeHumidityPct],(OpenMeteoAPI[LocationID]=$B438)*(INT(OpenMeteoAPI[ForecastDateTime])=$C438)))/100)</f>
        <v/>
      </c>
      <c r="G438" s="4" t="str" cm="1">
        <f t="array" ref="G438">IF($B438="","",MAX(_xlfn._xlws.FILTER(OpenMeteoAPI[PrecipitationProbabilityPct],(OpenMeteoAPI[LocationID]=$B438)*(INT(OpenMeteoAPI[ForecastDateTime])=$C438)))/100)</f>
        <v/>
      </c>
      <c r="H438" s="3" t="str" cm="1">
        <f t="array" ref="H438">IF($B438="","",SUM(_xlfn._xlws.FILTER(OpenMeteoAPI[PrecipitationMM],(OpenMeteoAPI[LocationID]=$B438)*(INT(OpenMeteoAPI[ForecastDateTime])=$C438))))</f>
        <v/>
      </c>
      <c r="I438" s="3" t="str" cm="1">
        <f t="array" ref="I438">IF($B438="","",AVERAGE(_xlfn._xlws.FILTER(OpenMeteoAPI[WindSpeedKMH],(OpenMeteoAPI[LocationID]=$B438)*(INT(OpenMeteoAPI[ForecastDateTime])=$C438))))</f>
        <v/>
      </c>
      <c r="J438" t="str" cm="1">
        <f t="array" ref="J438">IF($B438="","",_xlfn.MODE.SNGL(_xlfn._xlws.FILTER(OpenMeteoAPI[WeatherCode],(OpenMeteoAPI[LocationID]=$B438)*(INT(OpenMeteoAPI[ForecastDateTime])=$C438))))</f>
        <v/>
      </c>
      <c r="K438" t="str" cm="1">
        <f t="array" ref="K438">IF($J438="","",_xlfn.IFS($J438=0,"Clear",$J438&lt;=3,"Partly Cloudy",OR($J438=45,$J438=48),"Fog",AND($J438&gt;=51,$J438&lt;=67),"Drizzle",AND($J438&gt;=71,$J438&lt;=77),"Snow",AND($J438&gt;=80,$J438&lt;=82),"Rain Showers",AND($J438&gt;=95,$J438&lt;=99),"Thunderstorm",TRUE,"Cloudy"))</f>
        <v/>
      </c>
      <c r="L438" t="str" cm="1">
        <f t="array" ref="L438">IF($J438="","",_xlfn.IFS($J438=0,_xlfn.UNICHAR(9728),$J438&lt;=3,_xlfn.UNICHAR(9729),OR($J438=45,$J438=48),"~",AND($J438&gt;=51,$J438&lt;=67),_xlfn.UNICHAR(9748),AND($J438&gt;=71,$J438&lt;=77),_xlfn.UNICHAR(10052),AND($J438&gt;=80,$J438&lt;=82),_xlfn.UNICHAR(9748),AND($J438&gt;=95,$J438&lt;=99),_xlfn.UNICHAR(9889),TRUE,_xlfn.UNICHAR(9729)))</f>
        <v/>
      </c>
    </row>
    <row r="439" spans="1:12">
      <c r="A439" t="str" cm="1">
        <f t="array" ref="A439">_xlfn.LET(_xlpm.ids,_xlfn._xlws.FILTER(Locations[LocationID],Locations[LocationID]&lt;&gt;""),_xlpm.days,_xlfn._xlws.SORT(_xlfn.UNIQUE(INT(OpenMeteoAPI[ForecastDateTime]))),_xlpm.n,ROWS($A$2:A439),IF(_xlpm.n&gt;ROWS(_xlpm.ids)*ROWS(_xlpm.days),"",_xlfn.XLOOKUP(INDEX(_xlpm.ids,INT((_xlpm.n-1)/ROWS(_xlpm.days))+1),Locations[LocationID],Locations[Display Location])))</f>
        <v/>
      </c>
      <c r="B439" t="str" cm="1">
        <f t="array" ref="B439">_xlfn.LET(_xlpm.ids,_xlfn._xlws.FILTER(Locations[LocationID],Locations[LocationID]&lt;&gt;""),_xlpm.days,_xlfn._xlws.SORT(_xlfn.UNIQUE(INT(OpenMeteoAPI[ForecastDateTime]))),_xlpm.n,ROWS($B$2:B439),IF(_xlpm.n&gt;ROWS(_xlpm.ids)*ROWS(_xlpm.days),"",INDEX(_xlpm.ids,INT((_xlpm.n-1)/ROWS(_xlpm.days))+1)))</f>
        <v/>
      </c>
      <c r="C439" s="10" t="str" cm="1">
        <f t="array" ref="C439">_xlfn.LET(_xlpm.days,_xlfn._xlws.SORT(_xlfn.UNIQUE(INT(OpenMeteoAPI[ForecastDateTime]))),_xlpm.n,ROWS($C$2:C439),IF($B439="","",INDEX(_xlpm.days,MOD(_xlpm.n-1,ROWS(_xlpm.days))+1)))</f>
        <v/>
      </c>
      <c r="D439" s="3" t="str" cm="1">
        <f t="array" ref="D439">IF($B439="","",MAX(_xlfn._xlws.FILTER(OpenMeteoAPI[TemperatureC],(OpenMeteoAPI[LocationID]=$B439)*(INT(OpenMeteoAPI[ForecastDateTime])=$C439))))</f>
        <v/>
      </c>
      <c r="E439" s="3" t="str" cm="1">
        <f t="array" ref="E439">IF($B439="","",MIN(_xlfn._xlws.FILTER(OpenMeteoAPI[TemperatureC],(OpenMeteoAPI[LocationID]=$B439)*(INT(OpenMeteoAPI[ForecastDateTime])=$C439))))</f>
        <v/>
      </c>
      <c r="F439" s="4" t="str" cm="1">
        <f t="array" ref="F439">IF($B439="","",AVERAGE(_xlfn._xlws.FILTER(OpenMeteoAPI[RelativeHumidityPct],(OpenMeteoAPI[LocationID]=$B439)*(INT(OpenMeteoAPI[ForecastDateTime])=$C439)))/100)</f>
        <v/>
      </c>
      <c r="G439" s="4" t="str" cm="1">
        <f t="array" ref="G439">IF($B439="","",MAX(_xlfn._xlws.FILTER(OpenMeteoAPI[PrecipitationProbabilityPct],(OpenMeteoAPI[LocationID]=$B439)*(INT(OpenMeteoAPI[ForecastDateTime])=$C439)))/100)</f>
        <v/>
      </c>
      <c r="H439" s="3" t="str" cm="1">
        <f t="array" ref="H439">IF($B439="","",SUM(_xlfn._xlws.FILTER(OpenMeteoAPI[PrecipitationMM],(OpenMeteoAPI[LocationID]=$B439)*(INT(OpenMeteoAPI[ForecastDateTime])=$C439))))</f>
        <v/>
      </c>
      <c r="I439" s="3" t="str" cm="1">
        <f t="array" ref="I439">IF($B439="","",AVERAGE(_xlfn._xlws.FILTER(OpenMeteoAPI[WindSpeedKMH],(OpenMeteoAPI[LocationID]=$B439)*(INT(OpenMeteoAPI[ForecastDateTime])=$C439))))</f>
        <v/>
      </c>
      <c r="J439" t="str" cm="1">
        <f t="array" ref="J439">IF($B439="","",_xlfn.MODE.SNGL(_xlfn._xlws.FILTER(OpenMeteoAPI[WeatherCode],(OpenMeteoAPI[LocationID]=$B439)*(INT(OpenMeteoAPI[ForecastDateTime])=$C439))))</f>
        <v/>
      </c>
      <c r="K439" t="str" cm="1">
        <f t="array" ref="K439">IF($J439="","",_xlfn.IFS($J439=0,"Clear",$J439&lt;=3,"Partly Cloudy",OR($J439=45,$J439=48),"Fog",AND($J439&gt;=51,$J439&lt;=67),"Drizzle",AND($J439&gt;=71,$J439&lt;=77),"Snow",AND($J439&gt;=80,$J439&lt;=82),"Rain Showers",AND($J439&gt;=95,$J439&lt;=99),"Thunderstorm",TRUE,"Cloudy"))</f>
        <v/>
      </c>
      <c r="L439" t="str" cm="1">
        <f t="array" ref="L439">IF($J439="","",_xlfn.IFS($J439=0,_xlfn.UNICHAR(9728),$J439&lt;=3,_xlfn.UNICHAR(9729),OR($J439=45,$J439=48),"~",AND($J439&gt;=51,$J439&lt;=67),_xlfn.UNICHAR(9748),AND($J439&gt;=71,$J439&lt;=77),_xlfn.UNICHAR(10052),AND($J439&gt;=80,$J439&lt;=82),_xlfn.UNICHAR(9748),AND($J439&gt;=95,$J439&lt;=99),_xlfn.UNICHAR(9889),TRUE,_xlfn.UNICHAR(9729)))</f>
        <v/>
      </c>
    </row>
    <row r="440" spans="1:12">
      <c r="A440" t="str" cm="1">
        <f t="array" ref="A440">_xlfn.LET(_xlpm.ids,_xlfn._xlws.FILTER(Locations[LocationID],Locations[LocationID]&lt;&gt;""),_xlpm.days,_xlfn._xlws.SORT(_xlfn.UNIQUE(INT(OpenMeteoAPI[ForecastDateTime]))),_xlpm.n,ROWS($A$2:A440),IF(_xlpm.n&gt;ROWS(_xlpm.ids)*ROWS(_xlpm.days),"",_xlfn.XLOOKUP(INDEX(_xlpm.ids,INT((_xlpm.n-1)/ROWS(_xlpm.days))+1),Locations[LocationID],Locations[Display Location])))</f>
        <v/>
      </c>
      <c r="B440" t="str" cm="1">
        <f t="array" ref="B440">_xlfn.LET(_xlpm.ids,_xlfn._xlws.FILTER(Locations[LocationID],Locations[LocationID]&lt;&gt;""),_xlpm.days,_xlfn._xlws.SORT(_xlfn.UNIQUE(INT(OpenMeteoAPI[ForecastDateTime]))),_xlpm.n,ROWS($B$2:B440),IF(_xlpm.n&gt;ROWS(_xlpm.ids)*ROWS(_xlpm.days),"",INDEX(_xlpm.ids,INT((_xlpm.n-1)/ROWS(_xlpm.days))+1)))</f>
        <v/>
      </c>
      <c r="C440" s="10" t="str" cm="1">
        <f t="array" ref="C440">_xlfn.LET(_xlpm.days,_xlfn._xlws.SORT(_xlfn.UNIQUE(INT(OpenMeteoAPI[ForecastDateTime]))),_xlpm.n,ROWS($C$2:C440),IF($B440="","",INDEX(_xlpm.days,MOD(_xlpm.n-1,ROWS(_xlpm.days))+1)))</f>
        <v/>
      </c>
      <c r="D440" s="3" t="str" cm="1">
        <f t="array" ref="D440">IF($B440="","",MAX(_xlfn._xlws.FILTER(OpenMeteoAPI[TemperatureC],(OpenMeteoAPI[LocationID]=$B440)*(INT(OpenMeteoAPI[ForecastDateTime])=$C440))))</f>
        <v/>
      </c>
      <c r="E440" s="3" t="str" cm="1">
        <f t="array" ref="E440">IF($B440="","",MIN(_xlfn._xlws.FILTER(OpenMeteoAPI[TemperatureC],(OpenMeteoAPI[LocationID]=$B440)*(INT(OpenMeteoAPI[ForecastDateTime])=$C440))))</f>
        <v/>
      </c>
      <c r="F440" s="4" t="str" cm="1">
        <f t="array" ref="F440">IF($B440="","",AVERAGE(_xlfn._xlws.FILTER(OpenMeteoAPI[RelativeHumidityPct],(OpenMeteoAPI[LocationID]=$B440)*(INT(OpenMeteoAPI[ForecastDateTime])=$C440)))/100)</f>
        <v/>
      </c>
      <c r="G440" s="4" t="str" cm="1">
        <f t="array" ref="G440">IF($B440="","",MAX(_xlfn._xlws.FILTER(OpenMeteoAPI[PrecipitationProbabilityPct],(OpenMeteoAPI[LocationID]=$B440)*(INT(OpenMeteoAPI[ForecastDateTime])=$C440)))/100)</f>
        <v/>
      </c>
      <c r="H440" s="3" t="str" cm="1">
        <f t="array" ref="H440">IF($B440="","",SUM(_xlfn._xlws.FILTER(OpenMeteoAPI[PrecipitationMM],(OpenMeteoAPI[LocationID]=$B440)*(INT(OpenMeteoAPI[ForecastDateTime])=$C440))))</f>
        <v/>
      </c>
      <c r="I440" s="3" t="str" cm="1">
        <f t="array" ref="I440">IF($B440="","",AVERAGE(_xlfn._xlws.FILTER(OpenMeteoAPI[WindSpeedKMH],(OpenMeteoAPI[LocationID]=$B440)*(INT(OpenMeteoAPI[ForecastDateTime])=$C440))))</f>
        <v/>
      </c>
      <c r="J440" t="str" cm="1">
        <f t="array" ref="J440">IF($B440="","",_xlfn.MODE.SNGL(_xlfn._xlws.FILTER(OpenMeteoAPI[WeatherCode],(OpenMeteoAPI[LocationID]=$B440)*(INT(OpenMeteoAPI[ForecastDateTime])=$C440))))</f>
        <v/>
      </c>
      <c r="K440" t="str" cm="1">
        <f t="array" ref="K440">IF($J440="","",_xlfn.IFS($J440=0,"Clear",$J440&lt;=3,"Partly Cloudy",OR($J440=45,$J440=48),"Fog",AND($J440&gt;=51,$J440&lt;=67),"Drizzle",AND($J440&gt;=71,$J440&lt;=77),"Snow",AND($J440&gt;=80,$J440&lt;=82),"Rain Showers",AND($J440&gt;=95,$J440&lt;=99),"Thunderstorm",TRUE,"Cloudy"))</f>
        <v/>
      </c>
      <c r="L440" t="str" cm="1">
        <f t="array" ref="L440">IF($J440="","",_xlfn.IFS($J440=0,_xlfn.UNICHAR(9728),$J440&lt;=3,_xlfn.UNICHAR(9729),OR($J440=45,$J440=48),"~",AND($J440&gt;=51,$J440&lt;=67),_xlfn.UNICHAR(9748),AND($J440&gt;=71,$J440&lt;=77),_xlfn.UNICHAR(10052),AND($J440&gt;=80,$J440&lt;=82),_xlfn.UNICHAR(9748),AND($J440&gt;=95,$J440&lt;=99),_xlfn.UNICHAR(9889),TRUE,_xlfn.UNICHAR(9729)))</f>
        <v/>
      </c>
    </row>
    <row r="441" spans="1:12">
      <c r="A441" t="str" cm="1">
        <f t="array" ref="A441">_xlfn.LET(_xlpm.ids,_xlfn._xlws.FILTER(Locations[LocationID],Locations[LocationID]&lt;&gt;""),_xlpm.days,_xlfn._xlws.SORT(_xlfn.UNIQUE(INT(OpenMeteoAPI[ForecastDateTime]))),_xlpm.n,ROWS($A$2:A441),IF(_xlpm.n&gt;ROWS(_xlpm.ids)*ROWS(_xlpm.days),"",_xlfn.XLOOKUP(INDEX(_xlpm.ids,INT((_xlpm.n-1)/ROWS(_xlpm.days))+1),Locations[LocationID],Locations[Display Location])))</f>
        <v/>
      </c>
      <c r="B441" t="str" cm="1">
        <f t="array" ref="B441">_xlfn.LET(_xlpm.ids,_xlfn._xlws.FILTER(Locations[LocationID],Locations[LocationID]&lt;&gt;""),_xlpm.days,_xlfn._xlws.SORT(_xlfn.UNIQUE(INT(OpenMeteoAPI[ForecastDateTime]))),_xlpm.n,ROWS($B$2:B441),IF(_xlpm.n&gt;ROWS(_xlpm.ids)*ROWS(_xlpm.days),"",INDEX(_xlpm.ids,INT((_xlpm.n-1)/ROWS(_xlpm.days))+1)))</f>
        <v/>
      </c>
      <c r="C441" s="10" t="str" cm="1">
        <f t="array" ref="C441">_xlfn.LET(_xlpm.days,_xlfn._xlws.SORT(_xlfn.UNIQUE(INT(OpenMeteoAPI[ForecastDateTime]))),_xlpm.n,ROWS($C$2:C441),IF($B441="","",INDEX(_xlpm.days,MOD(_xlpm.n-1,ROWS(_xlpm.days))+1)))</f>
        <v/>
      </c>
      <c r="D441" s="3" t="str" cm="1">
        <f t="array" ref="D441">IF($B441="","",MAX(_xlfn._xlws.FILTER(OpenMeteoAPI[TemperatureC],(OpenMeteoAPI[LocationID]=$B441)*(INT(OpenMeteoAPI[ForecastDateTime])=$C441))))</f>
        <v/>
      </c>
      <c r="E441" s="3" t="str" cm="1">
        <f t="array" ref="E441">IF($B441="","",MIN(_xlfn._xlws.FILTER(OpenMeteoAPI[TemperatureC],(OpenMeteoAPI[LocationID]=$B441)*(INT(OpenMeteoAPI[ForecastDateTime])=$C441))))</f>
        <v/>
      </c>
      <c r="F441" s="4" t="str" cm="1">
        <f t="array" ref="F441">IF($B441="","",AVERAGE(_xlfn._xlws.FILTER(OpenMeteoAPI[RelativeHumidityPct],(OpenMeteoAPI[LocationID]=$B441)*(INT(OpenMeteoAPI[ForecastDateTime])=$C441)))/100)</f>
        <v/>
      </c>
      <c r="G441" s="4" t="str" cm="1">
        <f t="array" ref="G441">IF($B441="","",MAX(_xlfn._xlws.FILTER(OpenMeteoAPI[PrecipitationProbabilityPct],(OpenMeteoAPI[LocationID]=$B441)*(INT(OpenMeteoAPI[ForecastDateTime])=$C441)))/100)</f>
        <v/>
      </c>
      <c r="H441" s="3" t="str" cm="1">
        <f t="array" ref="H441">IF($B441="","",SUM(_xlfn._xlws.FILTER(OpenMeteoAPI[PrecipitationMM],(OpenMeteoAPI[LocationID]=$B441)*(INT(OpenMeteoAPI[ForecastDateTime])=$C441))))</f>
        <v/>
      </c>
      <c r="I441" s="3" t="str" cm="1">
        <f t="array" ref="I441">IF($B441="","",AVERAGE(_xlfn._xlws.FILTER(OpenMeteoAPI[WindSpeedKMH],(OpenMeteoAPI[LocationID]=$B441)*(INT(OpenMeteoAPI[ForecastDateTime])=$C441))))</f>
        <v/>
      </c>
      <c r="J441" t="str" cm="1">
        <f t="array" ref="J441">IF($B441="","",_xlfn.MODE.SNGL(_xlfn._xlws.FILTER(OpenMeteoAPI[WeatherCode],(OpenMeteoAPI[LocationID]=$B441)*(INT(OpenMeteoAPI[ForecastDateTime])=$C441))))</f>
        <v/>
      </c>
      <c r="K441" t="str" cm="1">
        <f t="array" ref="K441">IF($J441="","",_xlfn.IFS($J441=0,"Clear",$J441&lt;=3,"Partly Cloudy",OR($J441=45,$J441=48),"Fog",AND($J441&gt;=51,$J441&lt;=67),"Drizzle",AND($J441&gt;=71,$J441&lt;=77),"Snow",AND($J441&gt;=80,$J441&lt;=82),"Rain Showers",AND($J441&gt;=95,$J441&lt;=99),"Thunderstorm",TRUE,"Cloudy"))</f>
        <v/>
      </c>
      <c r="L441" t="str" cm="1">
        <f t="array" ref="L441">IF($J441="","",_xlfn.IFS($J441=0,_xlfn.UNICHAR(9728),$J441&lt;=3,_xlfn.UNICHAR(9729),OR($J441=45,$J441=48),"~",AND($J441&gt;=51,$J441&lt;=67),_xlfn.UNICHAR(9748),AND($J441&gt;=71,$J441&lt;=77),_xlfn.UNICHAR(10052),AND($J441&gt;=80,$J441&lt;=82),_xlfn.UNICHAR(9748),AND($J441&gt;=95,$J441&lt;=99),_xlfn.UNICHAR(9889),TRUE,_xlfn.UNICHAR(9729)))</f>
        <v/>
      </c>
    </row>
    <row r="442" spans="1:12">
      <c r="A442" t="str" cm="1">
        <f t="array" ref="A442">_xlfn.LET(_xlpm.ids,_xlfn._xlws.FILTER(Locations[LocationID],Locations[LocationID]&lt;&gt;""),_xlpm.days,_xlfn._xlws.SORT(_xlfn.UNIQUE(INT(OpenMeteoAPI[ForecastDateTime]))),_xlpm.n,ROWS($A$2:A442),IF(_xlpm.n&gt;ROWS(_xlpm.ids)*ROWS(_xlpm.days),"",_xlfn.XLOOKUP(INDEX(_xlpm.ids,INT((_xlpm.n-1)/ROWS(_xlpm.days))+1),Locations[LocationID],Locations[Display Location])))</f>
        <v/>
      </c>
      <c r="B442" t="str" cm="1">
        <f t="array" ref="B442">_xlfn.LET(_xlpm.ids,_xlfn._xlws.FILTER(Locations[LocationID],Locations[LocationID]&lt;&gt;""),_xlpm.days,_xlfn._xlws.SORT(_xlfn.UNIQUE(INT(OpenMeteoAPI[ForecastDateTime]))),_xlpm.n,ROWS($B$2:B442),IF(_xlpm.n&gt;ROWS(_xlpm.ids)*ROWS(_xlpm.days),"",INDEX(_xlpm.ids,INT((_xlpm.n-1)/ROWS(_xlpm.days))+1)))</f>
        <v/>
      </c>
      <c r="C442" s="10" t="str" cm="1">
        <f t="array" ref="C442">_xlfn.LET(_xlpm.days,_xlfn._xlws.SORT(_xlfn.UNIQUE(INT(OpenMeteoAPI[ForecastDateTime]))),_xlpm.n,ROWS($C$2:C442),IF($B442="","",INDEX(_xlpm.days,MOD(_xlpm.n-1,ROWS(_xlpm.days))+1)))</f>
        <v/>
      </c>
      <c r="D442" s="3" t="str" cm="1">
        <f t="array" ref="D442">IF($B442="","",MAX(_xlfn._xlws.FILTER(OpenMeteoAPI[TemperatureC],(OpenMeteoAPI[LocationID]=$B442)*(INT(OpenMeteoAPI[ForecastDateTime])=$C442))))</f>
        <v/>
      </c>
      <c r="E442" s="3" t="str" cm="1">
        <f t="array" ref="E442">IF($B442="","",MIN(_xlfn._xlws.FILTER(OpenMeteoAPI[TemperatureC],(OpenMeteoAPI[LocationID]=$B442)*(INT(OpenMeteoAPI[ForecastDateTime])=$C442))))</f>
        <v/>
      </c>
      <c r="F442" s="4" t="str" cm="1">
        <f t="array" ref="F442">IF($B442="","",AVERAGE(_xlfn._xlws.FILTER(OpenMeteoAPI[RelativeHumidityPct],(OpenMeteoAPI[LocationID]=$B442)*(INT(OpenMeteoAPI[ForecastDateTime])=$C442)))/100)</f>
        <v/>
      </c>
      <c r="G442" s="4" t="str" cm="1">
        <f t="array" ref="G442">IF($B442="","",MAX(_xlfn._xlws.FILTER(OpenMeteoAPI[PrecipitationProbabilityPct],(OpenMeteoAPI[LocationID]=$B442)*(INT(OpenMeteoAPI[ForecastDateTime])=$C442)))/100)</f>
        <v/>
      </c>
      <c r="H442" s="3" t="str" cm="1">
        <f t="array" ref="H442">IF($B442="","",SUM(_xlfn._xlws.FILTER(OpenMeteoAPI[PrecipitationMM],(OpenMeteoAPI[LocationID]=$B442)*(INT(OpenMeteoAPI[ForecastDateTime])=$C442))))</f>
        <v/>
      </c>
      <c r="I442" s="3" t="str" cm="1">
        <f t="array" ref="I442">IF($B442="","",AVERAGE(_xlfn._xlws.FILTER(OpenMeteoAPI[WindSpeedKMH],(OpenMeteoAPI[LocationID]=$B442)*(INT(OpenMeteoAPI[ForecastDateTime])=$C442))))</f>
        <v/>
      </c>
      <c r="J442" t="str" cm="1">
        <f t="array" ref="J442">IF($B442="","",_xlfn.MODE.SNGL(_xlfn._xlws.FILTER(OpenMeteoAPI[WeatherCode],(OpenMeteoAPI[LocationID]=$B442)*(INT(OpenMeteoAPI[ForecastDateTime])=$C442))))</f>
        <v/>
      </c>
      <c r="K442" t="str" cm="1">
        <f t="array" ref="K442">IF($J442="","",_xlfn.IFS($J442=0,"Clear",$J442&lt;=3,"Partly Cloudy",OR($J442=45,$J442=48),"Fog",AND($J442&gt;=51,$J442&lt;=67),"Drizzle",AND($J442&gt;=71,$J442&lt;=77),"Snow",AND($J442&gt;=80,$J442&lt;=82),"Rain Showers",AND($J442&gt;=95,$J442&lt;=99),"Thunderstorm",TRUE,"Cloudy"))</f>
        <v/>
      </c>
      <c r="L442" t="str" cm="1">
        <f t="array" ref="L442">IF($J442="","",_xlfn.IFS($J442=0,_xlfn.UNICHAR(9728),$J442&lt;=3,_xlfn.UNICHAR(9729),OR($J442=45,$J442=48),"~",AND($J442&gt;=51,$J442&lt;=67),_xlfn.UNICHAR(9748),AND($J442&gt;=71,$J442&lt;=77),_xlfn.UNICHAR(10052),AND($J442&gt;=80,$J442&lt;=82),_xlfn.UNICHAR(9748),AND($J442&gt;=95,$J442&lt;=99),_xlfn.UNICHAR(9889),TRUE,_xlfn.UNICHAR(9729)))</f>
        <v/>
      </c>
    </row>
    <row r="443" spans="1:12">
      <c r="A443" t="str" cm="1">
        <f t="array" ref="A443">_xlfn.LET(_xlpm.ids,_xlfn._xlws.FILTER(Locations[LocationID],Locations[LocationID]&lt;&gt;""),_xlpm.days,_xlfn._xlws.SORT(_xlfn.UNIQUE(INT(OpenMeteoAPI[ForecastDateTime]))),_xlpm.n,ROWS($A$2:A443),IF(_xlpm.n&gt;ROWS(_xlpm.ids)*ROWS(_xlpm.days),"",_xlfn.XLOOKUP(INDEX(_xlpm.ids,INT((_xlpm.n-1)/ROWS(_xlpm.days))+1),Locations[LocationID],Locations[Display Location])))</f>
        <v/>
      </c>
      <c r="B443" t="str" cm="1">
        <f t="array" ref="B443">_xlfn.LET(_xlpm.ids,_xlfn._xlws.FILTER(Locations[LocationID],Locations[LocationID]&lt;&gt;""),_xlpm.days,_xlfn._xlws.SORT(_xlfn.UNIQUE(INT(OpenMeteoAPI[ForecastDateTime]))),_xlpm.n,ROWS($B$2:B443),IF(_xlpm.n&gt;ROWS(_xlpm.ids)*ROWS(_xlpm.days),"",INDEX(_xlpm.ids,INT((_xlpm.n-1)/ROWS(_xlpm.days))+1)))</f>
        <v/>
      </c>
      <c r="C443" s="10" t="str" cm="1">
        <f t="array" ref="C443">_xlfn.LET(_xlpm.days,_xlfn._xlws.SORT(_xlfn.UNIQUE(INT(OpenMeteoAPI[ForecastDateTime]))),_xlpm.n,ROWS($C$2:C443),IF($B443="","",INDEX(_xlpm.days,MOD(_xlpm.n-1,ROWS(_xlpm.days))+1)))</f>
        <v/>
      </c>
      <c r="D443" s="3" t="str" cm="1">
        <f t="array" ref="D443">IF($B443="","",MAX(_xlfn._xlws.FILTER(OpenMeteoAPI[TemperatureC],(OpenMeteoAPI[LocationID]=$B443)*(INT(OpenMeteoAPI[ForecastDateTime])=$C443))))</f>
        <v/>
      </c>
      <c r="E443" s="3" t="str" cm="1">
        <f t="array" ref="E443">IF($B443="","",MIN(_xlfn._xlws.FILTER(OpenMeteoAPI[TemperatureC],(OpenMeteoAPI[LocationID]=$B443)*(INT(OpenMeteoAPI[ForecastDateTime])=$C443))))</f>
        <v/>
      </c>
      <c r="F443" s="4" t="str" cm="1">
        <f t="array" ref="F443">IF($B443="","",AVERAGE(_xlfn._xlws.FILTER(OpenMeteoAPI[RelativeHumidityPct],(OpenMeteoAPI[LocationID]=$B443)*(INT(OpenMeteoAPI[ForecastDateTime])=$C443)))/100)</f>
        <v/>
      </c>
      <c r="G443" s="4" t="str" cm="1">
        <f t="array" ref="G443">IF($B443="","",MAX(_xlfn._xlws.FILTER(OpenMeteoAPI[PrecipitationProbabilityPct],(OpenMeteoAPI[LocationID]=$B443)*(INT(OpenMeteoAPI[ForecastDateTime])=$C443)))/100)</f>
        <v/>
      </c>
      <c r="H443" s="3" t="str" cm="1">
        <f t="array" ref="H443">IF($B443="","",SUM(_xlfn._xlws.FILTER(OpenMeteoAPI[PrecipitationMM],(OpenMeteoAPI[LocationID]=$B443)*(INT(OpenMeteoAPI[ForecastDateTime])=$C443))))</f>
        <v/>
      </c>
      <c r="I443" s="3" t="str" cm="1">
        <f t="array" ref="I443">IF($B443="","",AVERAGE(_xlfn._xlws.FILTER(OpenMeteoAPI[WindSpeedKMH],(OpenMeteoAPI[LocationID]=$B443)*(INT(OpenMeteoAPI[ForecastDateTime])=$C443))))</f>
        <v/>
      </c>
      <c r="J443" t="str" cm="1">
        <f t="array" ref="J443">IF($B443="","",_xlfn.MODE.SNGL(_xlfn._xlws.FILTER(OpenMeteoAPI[WeatherCode],(OpenMeteoAPI[LocationID]=$B443)*(INT(OpenMeteoAPI[ForecastDateTime])=$C443))))</f>
        <v/>
      </c>
      <c r="K443" t="str" cm="1">
        <f t="array" ref="K443">IF($J443="","",_xlfn.IFS($J443=0,"Clear",$J443&lt;=3,"Partly Cloudy",OR($J443=45,$J443=48),"Fog",AND($J443&gt;=51,$J443&lt;=67),"Drizzle",AND($J443&gt;=71,$J443&lt;=77),"Snow",AND($J443&gt;=80,$J443&lt;=82),"Rain Showers",AND($J443&gt;=95,$J443&lt;=99),"Thunderstorm",TRUE,"Cloudy"))</f>
        <v/>
      </c>
      <c r="L443" t="str" cm="1">
        <f t="array" ref="L443">IF($J443="","",_xlfn.IFS($J443=0,_xlfn.UNICHAR(9728),$J443&lt;=3,_xlfn.UNICHAR(9729),OR($J443=45,$J443=48),"~",AND($J443&gt;=51,$J443&lt;=67),_xlfn.UNICHAR(9748),AND($J443&gt;=71,$J443&lt;=77),_xlfn.UNICHAR(10052),AND($J443&gt;=80,$J443&lt;=82),_xlfn.UNICHAR(9748),AND($J443&gt;=95,$J443&lt;=99),_xlfn.UNICHAR(9889),TRUE,_xlfn.UNICHAR(9729)))</f>
        <v/>
      </c>
    </row>
    <row r="444" spans="1:12">
      <c r="A444" t="str" cm="1">
        <f t="array" ref="A444">_xlfn.LET(_xlpm.ids,_xlfn._xlws.FILTER(Locations[LocationID],Locations[LocationID]&lt;&gt;""),_xlpm.days,_xlfn._xlws.SORT(_xlfn.UNIQUE(INT(OpenMeteoAPI[ForecastDateTime]))),_xlpm.n,ROWS($A$2:A444),IF(_xlpm.n&gt;ROWS(_xlpm.ids)*ROWS(_xlpm.days),"",_xlfn.XLOOKUP(INDEX(_xlpm.ids,INT((_xlpm.n-1)/ROWS(_xlpm.days))+1),Locations[LocationID],Locations[Display Location])))</f>
        <v/>
      </c>
      <c r="B444" t="str" cm="1">
        <f t="array" ref="B444">_xlfn.LET(_xlpm.ids,_xlfn._xlws.FILTER(Locations[LocationID],Locations[LocationID]&lt;&gt;""),_xlpm.days,_xlfn._xlws.SORT(_xlfn.UNIQUE(INT(OpenMeteoAPI[ForecastDateTime]))),_xlpm.n,ROWS($B$2:B444),IF(_xlpm.n&gt;ROWS(_xlpm.ids)*ROWS(_xlpm.days),"",INDEX(_xlpm.ids,INT((_xlpm.n-1)/ROWS(_xlpm.days))+1)))</f>
        <v/>
      </c>
      <c r="C444" s="10" t="str" cm="1">
        <f t="array" ref="C444">_xlfn.LET(_xlpm.days,_xlfn._xlws.SORT(_xlfn.UNIQUE(INT(OpenMeteoAPI[ForecastDateTime]))),_xlpm.n,ROWS($C$2:C444),IF($B444="","",INDEX(_xlpm.days,MOD(_xlpm.n-1,ROWS(_xlpm.days))+1)))</f>
        <v/>
      </c>
      <c r="D444" s="3" t="str" cm="1">
        <f t="array" ref="D444">IF($B444="","",MAX(_xlfn._xlws.FILTER(OpenMeteoAPI[TemperatureC],(OpenMeteoAPI[LocationID]=$B444)*(INT(OpenMeteoAPI[ForecastDateTime])=$C444))))</f>
        <v/>
      </c>
      <c r="E444" s="3" t="str" cm="1">
        <f t="array" ref="E444">IF($B444="","",MIN(_xlfn._xlws.FILTER(OpenMeteoAPI[TemperatureC],(OpenMeteoAPI[LocationID]=$B444)*(INT(OpenMeteoAPI[ForecastDateTime])=$C444))))</f>
        <v/>
      </c>
      <c r="F444" s="4" t="str" cm="1">
        <f t="array" ref="F444">IF($B444="","",AVERAGE(_xlfn._xlws.FILTER(OpenMeteoAPI[RelativeHumidityPct],(OpenMeteoAPI[LocationID]=$B444)*(INT(OpenMeteoAPI[ForecastDateTime])=$C444)))/100)</f>
        <v/>
      </c>
      <c r="G444" s="4" t="str" cm="1">
        <f t="array" ref="G444">IF($B444="","",MAX(_xlfn._xlws.FILTER(OpenMeteoAPI[PrecipitationProbabilityPct],(OpenMeteoAPI[LocationID]=$B444)*(INT(OpenMeteoAPI[ForecastDateTime])=$C444)))/100)</f>
        <v/>
      </c>
      <c r="H444" s="3" t="str" cm="1">
        <f t="array" ref="H444">IF($B444="","",SUM(_xlfn._xlws.FILTER(OpenMeteoAPI[PrecipitationMM],(OpenMeteoAPI[LocationID]=$B444)*(INT(OpenMeteoAPI[ForecastDateTime])=$C444))))</f>
        <v/>
      </c>
      <c r="I444" s="3" t="str" cm="1">
        <f t="array" ref="I444">IF($B444="","",AVERAGE(_xlfn._xlws.FILTER(OpenMeteoAPI[WindSpeedKMH],(OpenMeteoAPI[LocationID]=$B444)*(INT(OpenMeteoAPI[ForecastDateTime])=$C444))))</f>
        <v/>
      </c>
      <c r="J444" t="str" cm="1">
        <f t="array" ref="J444">IF($B444="","",_xlfn.MODE.SNGL(_xlfn._xlws.FILTER(OpenMeteoAPI[WeatherCode],(OpenMeteoAPI[LocationID]=$B444)*(INT(OpenMeteoAPI[ForecastDateTime])=$C444))))</f>
        <v/>
      </c>
      <c r="K444" t="str" cm="1">
        <f t="array" ref="K444">IF($J444="","",_xlfn.IFS($J444=0,"Clear",$J444&lt;=3,"Partly Cloudy",OR($J444=45,$J444=48),"Fog",AND($J444&gt;=51,$J444&lt;=67),"Drizzle",AND($J444&gt;=71,$J444&lt;=77),"Snow",AND($J444&gt;=80,$J444&lt;=82),"Rain Showers",AND($J444&gt;=95,$J444&lt;=99),"Thunderstorm",TRUE,"Cloudy"))</f>
        <v/>
      </c>
      <c r="L444" t="str" cm="1">
        <f t="array" ref="L444">IF($J444="","",_xlfn.IFS($J444=0,_xlfn.UNICHAR(9728),$J444&lt;=3,_xlfn.UNICHAR(9729),OR($J444=45,$J444=48),"~",AND($J444&gt;=51,$J444&lt;=67),_xlfn.UNICHAR(9748),AND($J444&gt;=71,$J444&lt;=77),_xlfn.UNICHAR(10052),AND($J444&gt;=80,$J444&lt;=82),_xlfn.UNICHAR(9748),AND($J444&gt;=95,$J444&lt;=99),_xlfn.UNICHAR(9889),TRUE,_xlfn.UNICHAR(9729)))</f>
        <v/>
      </c>
    </row>
    <row r="445" spans="1:12">
      <c r="A445" t="str" cm="1">
        <f t="array" ref="A445">_xlfn.LET(_xlpm.ids,_xlfn._xlws.FILTER(Locations[LocationID],Locations[LocationID]&lt;&gt;""),_xlpm.days,_xlfn._xlws.SORT(_xlfn.UNIQUE(INT(OpenMeteoAPI[ForecastDateTime]))),_xlpm.n,ROWS($A$2:A445),IF(_xlpm.n&gt;ROWS(_xlpm.ids)*ROWS(_xlpm.days),"",_xlfn.XLOOKUP(INDEX(_xlpm.ids,INT((_xlpm.n-1)/ROWS(_xlpm.days))+1),Locations[LocationID],Locations[Display Location])))</f>
        <v/>
      </c>
      <c r="B445" t="str" cm="1">
        <f t="array" ref="B445">_xlfn.LET(_xlpm.ids,_xlfn._xlws.FILTER(Locations[LocationID],Locations[LocationID]&lt;&gt;""),_xlpm.days,_xlfn._xlws.SORT(_xlfn.UNIQUE(INT(OpenMeteoAPI[ForecastDateTime]))),_xlpm.n,ROWS($B$2:B445),IF(_xlpm.n&gt;ROWS(_xlpm.ids)*ROWS(_xlpm.days),"",INDEX(_xlpm.ids,INT((_xlpm.n-1)/ROWS(_xlpm.days))+1)))</f>
        <v/>
      </c>
      <c r="C445" s="10" t="str" cm="1">
        <f t="array" ref="C445">_xlfn.LET(_xlpm.days,_xlfn._xlws.SORT(_xlfn.UNIQUE(INT(OpenMeteoAPI[ForecastDateTime]))),_xlpm.n,ROWS($C$2:C445),IF($B445="","",INDEX(_xlpm.days,MOD(_xlpm.n-1,ROWS(_xlpm.days))+1)))</f>
        <v/>
      </c>
      <c r="D445" s="3" t="str" cm="1">
        <f t="array" ref="D445">IF($B445="","",MAX(_xlfn._xlws.FILTER(OpenMeteoAPI[TemperatureC],(OpenMeteoAPI[LocationID]=$B445)*(INT(OpenMeteoAPI[ForecastDateTime])=$C445))))</f>
        <v/>
      </c>
      <c r="E445" s="3" t="str" cm="1">
        <f t="array" ref="E445">IF($B445="","",MIN(_xlfn._xlws.FILTER(OpenMeteoAPI[TemperatureC],(OpenMeteoAPI[LocationID]=$B445)*(INT(OpenMeteoAPI[ForecastDateTime])=$C445))))</f>
        <v/>
      </c>
      <c r="F445" s="4" t="str" cm="1">
        <f t="array" ref="F445">IF($B445="","",AVERAGE(_xlfn._xlws.FILTER(OpenMeteoAPI[RelativeHumidityPct],(OpenMeteoAPI[LocationID]=$B445)*(INT(OpenMeteoAPI[ForecastDateTime])=$C445)))/100)</f>
        <v/>
      </c>
      <c r="G445" s="4" t="str" cm="1">
        <f t="array" ref="G445">IF($B445="","",MAX(_xlfn._xlws.FILTER(OpenMeteoAPI[PrecipitationProbabilityPct],(OpenMeteoAPI[LocationID]=$B445)*(INT(OpenMeteoAPI[ForecastDateTime])=$C445)))/100)</f>
        <v/>
      </c>
      <c r="H445" s="3" t="str" cm="1">
        <f t="array" ref="H445">IF($B445="","",SUM(_xlfn._xlws.FILTER(OpenMeteoAPI[PrecipitationMM],(OpenMeteoAPI[LocationID]=$B445)*(INT(OpenMeteoAPI[ForecastDateTime])=$C445))))</f>
        <v/>
      </c>
      <c r="I445" s="3" t="str" cm="1">
        <f t="array" ref="I445">IF($B445="","",AVERAGE(_xlfn._xlws.FILTER(OpenMeteoAPI[WindSpeedKMH],(OpenMeteoAPI[LocationID]=$B445)*(INT(OpenMeteoAPI[ForecastDateTime])=$C445))))</f>
        <v/>
      </c>
      <c r="J445" t="str" cm="1">
        <f t="array" ref="J445">IF($B445="","",_xlfn.MODE.SNGL(_xlfn._xlws.FILTER(OpenMeteoAPI[WeatherCode],(OpenMeteoAPI[LocationID]=$B445)*(INT(OpenMeteoAPI[ForecastDateTime])=$C445))))</f>
        <v/>
      </c>
      <c r="K445" t="str" cm="1">
        <f t="array" ref="K445">IF($J445="","",_xlfn.IFS($J445=0,"Clear",$J445&lt;=3,"Partly Cloudy",OR($J445=45,$J445=48),"Fog",AND($J445&gt;=51,$J445&lt;=67),"Drizzle",AND($J445&gt;=71,$J445&lt;=77),"Snow",AND($J445&gt;=80,$J445&lt;=82),"Rain Showers",AND($J445&gt;=95,$J445&lt;=99),"Thunderstorm",TRUE,"Cloudy"))</f>
        <v/>
      </c>
      <c r="L445" t="str" cm="1">
        <f t="array" ref="L445">IF($J445="","",_xlfn.IFS($J445=0,_xlfn.UNICHAR(9728),$J445&lt;=3,_xlfn.UNICHAR(9729),OR($J445=45,$J445=48),"~",AND($J445&gt;=51,$J445&lt;=67),_xlfn.UNICHAR(9748),AND($J445&gt;=71,$J445&lt;=77),_xlfn.UNICHAR(10052),AND($J445&gt;=80,$J445&lt;=82),_xlfn.UNICHAR(9748),AND($J445&gt;=95,$J445&lt;=99),_xlfn.UNICHAR(9889),TRUE,_xlfn.UNICHAR(9729)))</f>
        <v/>
      </c>
    </row>
    <row r="446" spans="1:12">
      <c r="A446" t="str" cm="1">
        <f t="array" ref="A446">_xlfn.LET(_xlpm.ids,_xlfn._xlws.FILTER(Locations[LocationID],Locations[LocationID]&lt;&gt;""),_xlpm.days,_xlfn._xlws.SORT(_xlfn.UNIQUE(INT(OpenMeteoAPI[ForecastDateTime]))),_xlpm.n,ROWS($A$2:A446),IF(_xlpm.n&gt;ROWS(_xlpm.ids)*ROWS(_xlpm.days),"",_xlfn.XLOOKUP(INDEX(_xlpm.ids,INT((_xlpm.n-1)/ROWS(_xlpm.days))+1),Locations[LocationID],Locations[Display Location])))</f>
        <v/>
      </c>
      <c r="B446" t="str" cm="1">
        <f t="array" ref="B446">_xlfn.LET(_xlpm.ids,_xlfn._xlws.FILTER(Locations[LocationID],Locations[LocationID]&lt;&gt;""),_xlpm.days,_xlfn._xlws.SORT(_xlfn.UNIQUE(INT(OpenMeteoAPI[ForecastDateTime]))),_xlpm.n,ROWS($B$2:B446),IF(_xlpm.n&gt;ROWS(_xlpm.ids)*ROWS(_xlpm.days),"",INDEX(_xlpm.ids,INT((_xlpm.n-1)/ROWS(_xlpm.days))+1)))</f>
        <v/>
      </c>
      <c r="C446" s="10" t="str" cm="1">
        <f t="array" ref="C446">_xlfn.LET(_xlpm.days,_xlfn._xlws.SORT(_xlfn.UNIQUE(INT(OpenMeteoAPI[ForecastDateTime]))),_xlpm.n,ROWS($C$2:C446),IF($B446="","",INDEX(_xlpm.days,MOD(_xlpm.n-1,ROWS(_xlpm.days))+1)))</f>
        <v/>
      </c>
      <c r="D446" s="3" t="str" cm="1">
        <f t="array" ref="D446">IF($B446="","",MAX(_xlfn._xlws.FILTER(OpenMeteoAPI[TemperatureC],(OpenMeteoAPI[LocationID]=$B446)*(INT(OpenMeteoAPI[ForecastDateTime])=$C446))))</f>
        <v/>
      </c>
      <c r="E446" s="3" t="str" cm="1">
        <f t="array" ref="E446">IF($B446="","",MIN(_xlfn._xlws.FILTER(OpenMeteoAPI[TemperatureC],(OpenMeteoAPI[LocationID]=$B446)*(INT(OpenMeteoAPI[ForecastDateTime])=$C446))))</f>
        <v/>
      </c>
      <c r="F446" s="4" t="str" cm="1">
        <f t="array" ref="F446">IF($B446="","",AVERAGE(_xlfn._xlws.FILTER(OpenMeteoAPI[RelativeHumidityPct],(OpenMeteoAPI[LocationID]=$B446)*(INT(OpenMeteoAPI[ForecastDateTime])=$C446)))/100)</f>
        <v/>
      </c>
      <c r="G446" s="4" t="str" cm="1">
        <f t="array" ref="G446">IF($B446="","",MAX(_xlfn._xlws.FILTER(OpenMeteoAPI[PrecipitationProbabilityPct],(OpenMeteoAPI[LocationID]=$B446)*(INT(OpenMeteoAPI[ForecastDateTime])=$C446)))/100)</f>
        <v/>
      </c>
      <c r="H446" s="3" t="str" cm="1">
        <f t="array" ref="H446">IF($B446="","",SUM(_xlfn._xlws.FILTER(OpenMeteoAPI[PrecipitationMM],(OpenMeteoAPI[LocationID]=$B446)*(INT(OpenMeteoAPI[ForecastDateTime])=$C446))))</f>
        <v/>
      </c>
      <c r="I446" s="3" t="str" cm="1">
        <f t="array" ref="I446">IF($B446="","",AVERAGE(_xlfn._xlws.FILTER(OpenMeteoAPI[WindSpeedKMH],(OpenMeteoAPI[LocationID]=$B446)*(INT(OpenMeteoAPI[ForecastDateTime])=$C446))))</f>
        <v/>
      </c>
      <c r="J446" t="str" cm="1">
        <f t="array" ref="J446">IF($B446="","",_xlfn.MODE.SNGL(_xlfn._xlws.FILTER(OpenMeteoAPI[WeatherCode],(OpenMeteoAPI[LocationID]=$B446)*(INT(OpenMeteoAPI[ForecastDateTime])=$C446))))</f>
        <v/>
      </c>
      <c r="K446" t="str" cm="1">
        <f t="array" ref="K446">IF($J446="","",_xlfn.IFS($J446=0,"Clear",$J446&lt;=3,"Partly Cloudy",OR($J446=45,$J446=48),"Fog",AND($J446&gt;=51,$J446&lt;=67),"Drizzle",AND($J446&gt;=71,$J446&lt;=77),"Snow",AND($J446&gt;=80,$J446&lt;=82),"Rain Showers",AND($J446&gt;=95,$J446&lt;=99),"Thunderstorm",TRUE,"Cloudy"))</f>
        <v/>
      </c>
      <c r="L446" t="str" cm="1">
        <f t="array" ref="L446">IF($J446="","",_xlfn.IFS($J446=0,_xlfn.UNICHAR(9728),$J446&lt;=3,_xlfn.UNICHAR(9729),OR($J446=45,$J446=48),"~",AND($J446&gt;=51,$J446&lt;=67),_xlfn.UNICHAR(9748),AND($J446&gt;=71,$J446&lt;=77),_xlfn.UNICHAR(10052),AND($J446&gt;=80,$J446&lt;=82),_xlfn.UNICHAR(9748),AND($J446&gt;=95,$J446&lt;=99),_xlfn.UNICHAR(9889),TRUE,_xlfn.UNICHAR(9729)))</f>
        <v/>
      </c>
    </row>
    <row r="447" spans="1:12">
      <c r="A447" t="str" cm="1">
        <f t="array" ref="A447">_xlfn.LET(_xlpm.ids,_xlfn._xlws.FILTER(Locations[LocationID],Locations[LocationID]&lt;&gt;""),_xlpm.days,_xlfn._xlws.SORT(_xlfn.UNIQUE(INT(OpenMeteoAPI[ForecastDateTime]))),_xlpm.n,ROWS($A$2:A447),IF(_xlpm.n&gt;ROWS(_xlpm.ids)*ROWS(_xlpm.days),"",_xlfn.XLOOKUP(INDEX(_xlpm.ids,INT((_xlpm.n-1)/ROWS(_xlpm.days))+1),Locations[LocationID],Locations[Display Location])))</f>
        <v/>
      </c>
      <c r="B447" t="str" cm="1">
        <f t="array" ref="B447">_xlfn.LET(_xlpm.ids,_xlfn._xlws.FILTER(Locations[LocationID],Locations[LocationID]&lt;&gt;""),_xlpm.days,_xlfn._xlws.SORT(_xlfn.UNIQUE(INT(OpenMeteoAPI[ForecastDateTime]))),_xlpm.n,ROWS($B$2:B447),IF(_xlpm.n&gt;ROWS(_xlpm.ids)*ROWS(_xlpm.days),"",INDEX(_xlpm.ids,INT((_xlpm.n-1)/ROWS(_xlpm.days))+1)))</f>
        <v/>
      </c>
      <c r="C447" s="10" t="str" cm="1">
        <f t="array" ref="C447">_xlfn.LET(_xlpm.days,_xlfn._xlws.SORT(_xlfn.UNIQUE(INT(OpenMeteoAPI[ForecastDateTime]))),_xlpm.n,ROWS($C$2:C447),IF($B447="","",INDEX(_xlpm.days,MOD(_xlpm.n-1,ROWS(_xlpm.days))+1)))</f>
        <v/>
      </c>
      <c r="D447" s="3" t="str" cm="1">
        <f t="array" ref="D447">IF($B447="","",MAX(_xlfn._xlws.FILTER(OpenMeteoAPI[TemperatureC],(OpenMeteoAPI[LocationID]=$B447)*(INT(OpenMeteoAPI[ForecastDateTime])=$C447))))</f>
        <v/>
      </c>
      <c r="E447" s="3" t="str" cm="1">
        <f t="array" ref="E447">IF($B447="","",MIN(_xlfn._xlws.FILTER(OpenMeteoAPI[TemperatureC],(OpenMeteoAPI[LocationID]=$B447)*(INT(OpenMeteoAPI[ForecastDateTime])=$C447))))</f>
        <v/>
      </c>
      <c r="F447" s="4" t="str" cm="1">
        <f t="array" ref="F447">IF($B447="","",AVERAGE(_xlfn._xlws.FILTER(OpenMeteoAPI[RelativeHumidityPct],(OpenMeteoAPI[LocationID]=$B447)*(INT(OpenMeteoAPI[ForecastDateTime])=$C447)))/100)</f>
        <v/>
      </c>
      <c r="G447" s="4" t="str" cm="1">
        <f t="array" ref="G447">IF($B447="","",MAX(_xlfn._xlws.FILTER(OpenMeteoAPI[PrecipitationProbabilityPct],(OpenMeteoAPI[LocationID]=$B447)*(INT(OpenMeteoAPI[ForecastDateTime])=$C447)))/100)</f>
        <v/>
      </c>
      <c r="H447" s="3" t="str" cm="1">
        <f t="array" ref="H447">IF($B447="","",SUM(_xlfn._xlws.FILTER(OpenMeteoAPI[PrecipitationMM],(OpenMeteoAPI[LocationID]=$B447)*(INT(OpenMeteoAPI[ForecastDateTime])=$C447))))</f>
        <v/>
      </c>
      <c r="I447" s="3" t="str" cm="1">
        <f t="array" ref="I447">IF($B447="","",AVERAGE(_xlfn._xlws.FILTER(OpenMeteoAPI[WindSpeedKMH],(OpenMeteoAPI[LocationID]=$B447)*(INT(OpenMeteoAPI[ForecastDateTime])=$C447))))</f>
        <v/>
      </c>
      <c r="J447" t="str" cm="1">
        <f t="array" ref="J447">IF($B447="","",_xlfn.MODE.SNGL(_xlfn._xlws.FILTER(OpenMeteoAPI[WeatherCode],(OpenMeteoAPI[LocationID]=$B447)*(INT(OpenMeteoAPI[ForecastDateTime])=$C447))))</f>
        <v/>
      </c>
      <c r="K447" t="str" cm="1">
        <f t="array" ref="K447">IF($J447="","",_xlfn.IFS($J447=0,"Clear",$J447&lt;=3,"Partly Cloudy",OR($J447=45,$J447=48),"Fog",AND($J447&gt;=51,$J447&lt;=67),"Drizzle",AND($J447&gt;=71,$J447&lt;=77),"Snow",AND($J447&gt;=80,$J447&lt;=82),"Rain Showers",AND($J447&gt;=95,$J447&lt;=99),"Thunderstorm",TRUE,"Cloudy"))</f>
        <v/>
      </c>
      <c r="L447" t="str" cm="1">
        <f t="array" ref="L447">IF($J447="","",_xlfn.IFS($J447=0,_xlfn.UNICHAR(9728),$J447&lt;=3,_xlfn.UNICHAR(9729),OR($J447=45,$J447=48),"~",AND($J447&gt;=51,$J447&lt;=67),_xlfn.UNICHAR(9748),AND($J447&gt;=71,$J447&lt;=77),_xlfn.UNICHAR(10052),AND($J447&gt;=80,$J447&lt;=82),_xlfn.UNICHAR(9748),AND($J447&gt;=95,$J447&lt;=99),_xlfn.UNICHAR(9889),TRUE,_xlfn.UNICHAR(9729)))</f>
        <v/>
      </c>
    </row>
    <row r="448" spans="1:12">
      <c r="A448" t="str" cm="1">
        <f t="array" ref="A448">_xlfn.LET(_xlpm.ids,_xlfn._xlws.FILTER(Locations[LocationID],Locations[LocationID]&lt;&gt;""),_xlpm.days,_xlfn._xlws.SORT(_xlfn.UNIQUE(INT(OpenMeteoAPI[ForecastDateTime]))),_xlpm.n,ROWS($A$2:A448),IF(_xlpm.n&gt;ROWS(_xlpm.ids)*ROWS(_xlpm.days),"",_xlfn.XLOOKUP(INDEX(_xlpm.ids,INT((_xlpm.n-1)/ROWS(_xlpm.days))+1),Locations[LocationID],Locations[Display Location])))</f>
        <v/>
      </c>
      <c r="B448" t="str" cm="1">
        <f t="array" ref="B448">_xlfn.LET(_xlpm.ids,_xlfn._xlws.FILTER(Locations[LocationID],Locations[LocationID]&lt;&gt;""),_xlpm.days,_xlfn._xlws.SORT(_xlfn.UNIQUE(INT(OpenMeteoAPI[ForecastDateTime]))),_xlpm.n,ROWS($B$2:B448),IF(_xlpm.n&gt;ROWS(_xlpm.ids)*ROWS(_xlpm.days),"",INDEX(_xlpm.ids,INT((_xlpm.n-1)/ROWS(_xlpm.days))+1)))</f>
        <v/>
      </c>
      <c r="C448" s="10" t="str" cm="1">
        <f t="array" ref="C448">_xlfn.LET(_xlpm.days,_xlfn._xlws.SORT(_xlfn.UNIQUE(INT(OpenMeteoAPI[ForecastDateTime]))),_xlpm.n,ROWS($C$2:C448),IF($B448="","",INDEX(_xlpm.days,MOD(_xlpm.n-1,ROWS(_xlpm.days))+1)))</f>
        <v/>
      </c>
      <c r="D448" s="3" t="str" cm="1">
        <f t="array" ref="D448">IF($B448="","",MAX(_xlfn._xlws.FILTER(OpenMeteoAPI[TemperatureC],(OpenMeteoAPI[LocationID]=$B448)*(INT(OpenMeteoAPI[ForecastDateTime])=$C448))))</f>
        <v/>
      </c>
      <c r="E448" s="3" t="str" cm="1">
        <f t="array" ref="E448">IF($B448="","",MIN(_xlfn._xlws.FILTER(OpenMeteoAPI[TemperatureC],(OpenMeteoAPI[LocationID]=$B448)*(INT(OpenMeteoAPI[ForecastDateTime])=$C448))))</f>
        <v/>
      </c>
      <c r="F448" s="4" t="str" cm="1">
        <f t="array" ref="F448">IF($B448="","",AVERAGE(_xlfn._xlws.FILTER(OpenMeteoAPI[RelativeHumidityPct],(OpenMeteoAPI[LocationID]=$B448)*(INT(OpenMeteoAPI[ForecastDateTime])=$C448)))/100)</f>
        <v/>
      </c>
      <c r="G448" s="4" t="str" cm="1">
        <f t="array" ref="G448">IF($B448="","",MAX(_xlfn._xlws.FILTER(OpenMeteoAPI[PrecipitationProbabilityPct],(OpenMeteoAPI[LocationID]=$B448)*(INT(OpenMeteoAPI[ForecastDateTime])=$C448)))/100)</f>
        <v/>
      </c>
      <c r="H448" s="3" t="str" cm="1">
        <f t="array" ref="H448">IF($B448="","",SUM(_xlfn._xlws.FILTER(OpenMeteoAPI[PrecipitationMM],(OpenMeteoAPI[LocationID]=$B448)*(INT(OpenMeteoAPI[ForecastDateTime])=$C448))))</f>
        <v/>
      </c>
      <c r="I448" s="3" t="str" cm="1">
        <f t="array" ref="I448">IF($B448="","",AVERAGE(_xlfn._xlws.FILTER(OpenMeteoAPI[WindSpeedKMH],(OpenMeteoAPI[LocationID]=$B448)*(INT(OpenMeteoAPI[ForecastDateTime])=$C448))))</f>
        <v/>
      </c>
      <c r="J448" t="str" cm="1">
        <f t="array" ref="J448">IF($B448="","",_xlfn.MODE.SNGL(_xlfn._xlws.FILTER(OpenMeteoAPI[WeatherCode],(OpenMeteoAPI[LocationID]=$B448)*(INT(OpenMeteoAPI[ForecastDateTime])=$C448))))</f>
        <v/>
      </c>
      <c r="K448" t="str" cm="1">
        <f t="array" ref="K448">IF($J448="","",_xlfn.IFS($J448=0,"Clear",$J448&lt;=3,"Partly Cloudy",OR($J448=45,$J448=48),"Fog",AND($J448&gt;=51,$J448&lt;=67),"Drizzle",AND($J448&gt;=71,$J448&lt;=77),"Snow",AND($J448&gt;=80,$J448&lt;=82),"Rain Showers",AND($J448&gt;=95,$J448&lt;=99),"Thunderstorm",TRUE,"Cloudy"))</f>
        <v/>
      </c>
      <c r="L448" t="str" cm="1">
        <f t="array" ref="L448">IF($J448="","",_xlfn.IFS($J448=0,_xlfn.UNICHAR(9728),$J448&lt;=3,_xlfn.UNICHAR(9729),OR($J448=45,$J448=48),"~",AND($J448&gt;=51,$J448&lt;=67),_xlfn.UNICHAR(9748),AND($J448&gt;=71,$J448&lt;=77),_xlfn.UNICHAR(10052),AND($J448&gt;=80,$J448&lt;=82),_xlfn.UNICHAR(9748),AND($J448&gt;=95,$J448&lt;=99),_xlfn.UNICHAR(9889),TRUE,_xlfn.UNICHAR(9729)))</f>
        <v/>
      </c>
    </row>
    <row r="449" spans="1:12">
      <c r="A449" t="str" cm="1">
        <f t="array" ref="A449">_xlfn.LET(_xlpm.ids,_xlfn._xlws.FILTER(Locations[LocationID],Locations[LocationID]&lt;&gt;""),_xlpm.days,_xlfn._xlws.SORT(_xlfn.UNIQUE(INT(OpenMeteoAPI[ForecastDateTime]))),_xlpm.n,ROWS($A$2:A449),IF(_xlpm.n&gt;ROWS(_xlpm.ids)*ROWS(_xlpm.days),"",_xlfn.XLOOKUP(INDEX(_xlpm.ids,INT((_xlpm.n-1)/ROWS(_xlpm.days))+1),Locations[LocationID],Locations[Display Location])))</f>
        <v/>
      </c>
      <c r="B449" t="str" cm="1">
        <f t="array" ref="B449">_xlfn.LET(_xlpm.ids,_xlfn._xlws.FILTER(Locations[LocationID],Locations[LocationID]&lt;&gt;""),_xlpm.days,_xlfn._xlws.SORT(_xlfn.UNIQUE(INT(OpenMeteoAPI[ForecastDateTime]))),_xlpm.n,ROWS($B$2:B449),IF(_xlpm.n&gt;ROWS(_xlpm.ids)*ROWS(_xlpm.days),"",INDEX(_xlpm.ids,INT((_xlpm.n-1)/ROWS(_xlpm.days))+1)))</f>
        <v/>
      </c>
      <c r="C449" s="10" t="str" cm="1">
        <f t="array" ref="C449">_xlfn.LET(_xlpm.days,_xlfn._xlws.SORT(_xlfn.UNIQUE(INT(OpenMeteoAPI[ForecastDateTime]))),_xlpm.n,ROWS($C$2:C449),IF($B449="","",INDEX(_xlpm.days,MOD(_xlpm.n-1,ROWS(_xlpm.days))+1)))</f>
        <v/>
      </c>
      <c r="D449" s="3" t="str" cm="1">
        <f t="array" ref="D449">IF($B449="","",MAX(_xlfn._xlws.FILTER(OpenMeteoAPI[TemperatureC],(OpenMeteoAPI[LocationID]=$B449)*(INT(OpenMeteoAPI[ForecastDateTime])=$C449))))</f>
        <v/>
      </c>
      <c r="E449" s="3" t="str" cm="1">
        <f t="array" ref="E449">IF($B449="","",MIN(_xlfn._xlws.FILTER(OpenMeteoAPI[TemperatureC],(OpenMeteoAPI[LocationID]=$B449)*(INT(OpenMeteoAPI[ForecastDateTime])=$C449))))</f>
        <v/>
      </c>
      <c r="F449" s="4" t="str" cm="1">
        <f t="array" ref="F449">IF($B449="","",AVERAGE(_xlfn._xlws.FILTER(OpenMeteoAPI[RelativeHumidityPct],(OpenMeteoAPI[LocationID]=$B449)*(INT(OpenMeteoAPI[ForecastDateTime])=$C449)))/100)</f>
        <v/>
      </c>
      <c r="G449" s="4" t="str" cm="1">
        <f t="array" ref="G449">IF($B449="","",MAX(_xlfn._xlws.FILTER(OpenMeteoAPI[PrecipitationProbabilityPct],(OpenMeteoAPI[LocationID]=$B449)*(INT(OpenMeteoAPI[ForecastDateTime])=$C449)))/100)</f>
        <v/>
      </c>
      <c r="H449" s="3" t="str" cm="1">
        <f t="array" ref="H449">IF($B449="","",SUM(_xlfn._xlws.FILTER(OpenMeteoAPI[PrecipitationMM],(OpenMeteoAPI[LocationID]=$B449)*(INT(OpenMeteoAPI[ForecastDateTime])=$C449))))</f>
        <v/>
      </c>
      <c r="I449" s="3" t="str" cm="1">
        <f t="array" ref="I449">IF($B449="","",AVERAGE(_xlfn._xlws.FILTER(OpenMeteoAPI[WindSpeedKMH],(OpenMeteoAPI[LocationID]=$B449)*(INT(OpenMeteoAPI[ForecastDateTime])=$C449))))</f>
        <v/>
      </c>
      <c r="J449" t="str" cm="1">
        <f t="array" ref="J449">IF($B449="","",_xlfn.MODE.SNGL(_xlfn._xlws.FILTER(OpenMeteoAPI[WeatherCode],(OpenMeteoAPI[LocationID]=$B449)*(INT(OpenMeteoAPI[ForecastDateTime])=$C449))))</f>
        <v/>
      </c>
      <c r="K449" t="str" cm="1">
        <f t="array" ref="K449">IF($J449="","",_xlfn.IFS($J449=0,"Clear",$J449&lt;=3,"Partly Cloudy",OR($J449=45,$J449=48),"Fog",AND($J449&gt;=51,$J449&lt;=67),"Drizzle",AND($J449&gt;=71,$J449&lt;=77),"Snow",AND($J449&gt;=80,$J449&lt;=82),"Rain Showers",AND($J449&gt;=95,$J449&lt;=99),"Thunderstorm",TRUE,"Cloudy"))</f>
        <v/>
      </c>
      <c r="L449" t="str" cm="1">
        <f t="array" ref="L449">IF($J449="","",_xlfn.IFS($J449=0,_xlfn.UNICHAR(9728),$J449&lt;=3,_xlfn.UNICHAR(9729),OR($J449=45,$J449=48),"~",AND($J449&gt;=51,$J449&lt;=67),_xlfn.UNICHAR(9748),AND($J449&gt;=71,$J449&lt;=77),_xlfn.UNICHAR(10052),AND($J449&gt;=80,$J449&lt;=82),_xlfn.UNICHAR(9748),AND($J449&gt;=95,$J449&lt;=99),_xlfn.UNICHAR(9889),TRUE,_xlfn.UNICHAR(9729)))</f>
        <v/>
      </c>
    </row>
    <row r="450" spans="1:12">
      <c r="A450" t="str" cm="1">
        <f t="array" ref="A450">_xlfn.LET(_xlpm.ids,_xlfn._xlws.FILTER(Locations[LocationID],Locations[LocationID]&lt;&gt;""),_xlpm.days,_xlfn._xlws.SORT(_xlfn.UNIQUE(INT(OpenMeteoAPI[ForecastDateTime]))),_xlpm.n,ROWS($A$2:A450),IF(_xlpm.n&gt;ROWS(_xlpm.ids)*ROWS(_xlpm.days),"",_xlfn.XLOOKUP(INDEX(_xlpm.ids,INT((_xlpm.n-1)/ROWS(_xlpm.days))+1),Locations[LocationID],Locations[Display Location])))</f>
        <v/>
      </c>
      <c r="B450" t="str" cm="1">
        <f t="array" ref="B450">_xlfn.LET(_xlpm.ids,_xlfn._xlws.FILTER(Locations[LocationID],Locations[LocationID]&lt;&gt;""),_xlpm.days,_xlfn._xlws.SORT(_xlfn.UNIQUE(INT(OpenMeteoAPI[ForecastDateTime]))),_xlpm.n,ROWS($B$2:B450),IF(_xlpm.n&gt;ROWS(_xlpm.ids)*ROWS(_xlpm.days),"",INDEX(_xlpm.ids,INT((_xlpm.n-1)/ROWS(_xlpm.days))+1)))</f>
        <v/>
      </c>
      <c r="C450" s="10" t="str" cm="1">
        <f t="array" ref="C450">_xlfn.LET(_xlpm.days,_xlfn._xlws.SORT(_xlfn.UNIQUE(INT(OpenMeteoAPI[ForecastDateTime]))),_xlpm.n,ROWS($C$2:C450),IF($B450="","",INDEX(_xlpm.days,MOD(_xlpm.n-1,ROWS(_xlpm.days))+1)))</f>
        <v/>
      </c>
      <c r="D450" s="3" t="str" cm="1">
        <f t="array" ref="D450">IF($B450="","",MAX(_xlfn._xlws.FILTER(OpenMeteoAPI[TemperatureC],(OpenMeteoAPI[LocationID]=$B450)*(INT(OpenMeteoAPI[ForecastDateTime])=$C450))))</f>
        <v/>
      </c>
      <c r="E450" s="3" t="str" cm="1">
        <f t="array" ref="E450">IF($B450="","",MIN(_xlfn._xlws.FILTER(OpenMeteoAPI[TemperatureC],(OpenMeteoAPI[LocationID]=$B450)*(INT(OpenMeteoAPI[ForecastDateTime])=$C450))))</f>
        <v/>
      </c>
      <c r="F450" s="4" t="str" cm="1">
        <f t="array" ref="F450">IF($B450="","",AVERAGE(_xlfn._xlws.FILTER(OpenMeteoAPI[RelativeHumidityPct],(OpenMeteoAPI[LocationID]=$B450)*(INT(OpenMeteoAPI[ForecastDateTime])=$C450)))/100)</f>
        <v/>
      </c>
      <c r="G450" s="4" t="str" cm="1">
        <f t="array" ref="G450">IF($B450="","",MAX(_xlfn._xlws.FILTER(OpenMeteoAPI[PrecipitationProbabilityPct],(OpenMeteoAPI[LocationID]=$B450)*(INT(OpenMeteoAPI[ForecastDateTime])=$C450)))/100)</f>
        <v/>
      </c>
      <c r="H450" s="3" t="str" cm="1">
        <f t="array" ref="H450">IF($B450="","",SUM(_xlfn._xlws.FILTER(OpenMeteoAPI[PrecipitationMM],(OpenMeteoAPI[LocationID]=$B450)*(INT(OpenMeteoAPI[ForecastDateTime])=$C450))))</f>
        <v/>
      </c>
      <c r="I450" s="3" t="str" cm="1">
        <f t="array" ref="I450">IF($B450="","",AVERAGE(_xlfn._xlws.FILTER(OpenMeteoAPI[WindSpeedKMH],(OpenMeteoAPI[LocationID]=$B450)*(INT(OpenMeteoAPI[ForecastDateTime])=$C450))))</f>
        <v/>
      </c>
      <c r="J450" t="str" cm="1">
        <f t="array" ref="J450">IF($B450="","",_xlfn.MODE.SNGL(_xlfn._xlws.FILTER(OpenMeteoAPI[WeatherCode],(OpenMeteoAPI[LocationID]=$B450)*(INT(OpenMeteoAPI[ForecastDateTime])=$C450))))</f>
        <v/>
      </c>
      <c r="K450" t="str" cm="1">
        <f t="array" ref="K450">IF($J450="","",_xlfn.IFS($J450=0,"Clear",$J450&lt;=3,"Partly Cloudy",OR($J450=45,$J450=48),"Fog",AND($J450&gt;=51,$J450&lt;=67),"Drizzle",AND($J450&gt;=71,$J450&lt;=77),"Snow",AND($J450&gt;=80,$J450&lt;=82),"Rain Showers",AND($J450&gt;=95,$J450&lt;=99),"Thunderstorm",TRUE,"Cloudy"))</f>
        <v/>
      </c>
      <c r="L450" t="str" cm="1">
        <f t="array" ref="L450">IF($J450="","",_xlfn.IFS($J450=0,_xlfn.UNICHAR(9728),$J450&lt;=3,_xlfn.UNICHAR(9729),OR($J450=45,$J450=48),"~",AND($J450&gt;=51,$J450&lt;=67),_xlfn.UNICHAR(9748),AND($J450&gt;=71,$J450&lt;=77),_xlfn.UNICHAR(10052),AND($J450&gt;=80,$J450&lt;=82),_xlfn.UNICHAR(9748),AND($J450&gt;=95,$J450&lt;=99),_xlfn.UNICHAR(9889),TRUE,_xlfn.UNICHAR(9729)))</f>
        <v/>
      </c>
    </row>
    <row r="451" spans="1:12">
      <c r="A451" t="str" cm="1">
        <f t="array" ref="A451">_xlfn.LET(_xlpm.ids,_xlfn._xlws.FILTER(Locations[LocationID],Locations[LocationID]&lt;&gt;""),_xlpm.days,_xlfn._xlws.SORT(_xlfn.UNIQUE(INT(OpenMeteoAPI[ForecastDateTime]))),_xlpm.n,ROWS($A$2:A451),IF(_xlpm.n&gt;ROWS(_xlpm.ids)*ROWS(_xlpm.days),"",_xlfn.XLOOKUP(INDEX(_xlpm.ids,INT((_xlpm.n-1)/ROWS(_xlpm.days))+1),Locations[LocationID],Locations[Display Location])))</f>
        <v/>
      </c>
      <c r="B451" t="str" cm="1">
        <f t="array" ref="B451">_xlfn.LET(_xlpm.ids,_xlfn._xlws.FILTER(Locations[LocationID],Locations[LocationID]&lt;&gt;""),_xlpm.days,_xlfn._xlws.SORT(_xlfn.UNIQUE(INT(OpenMeteoAPI[ForecastDateTime]))),_xlpm.n,ROWS($B$2:B451),IF(_xlpm.n&gt;ROWS(_xlpm.ids)*ROWS(_xlpm.days),"",INDEX(_xlpm.ids,INT((_xlpm.n-1)/ROWS(_xlpm.days))+1)))</f>
        <v/>
      </c>
      <c r="C451" s="10" t="str" cm="1">
        <f t="array" ref="C451">_xlfn.LET(_xlpm.days,_xlfn._xlws.SORT(_xlfn.UNIQUE(INT(OpenMeteoAPI[ForecastDateTime]))),_xlpm.n,ROWS($C$2:C451),IF($B451="","",INDEX(_xlpm.days,MOD(_xlpm.n-1,ROWS(_xlpm.days))+1)))</f>
        <v/>
      </c>
      <c r="D451" s="3" t="str" cm="1">
        <f t="array" ref="D451">IF($B451="","",MAX(_xlfn._xlws.FILTER(OpenMeteoAPI[TemperatureC],(OpenMeteoAPI[LocationID]=$B451)*(INT(OpenMeteoAPI[ForecastDateTime])=$C451))))</f>
        <v/>
      </c>
      <c r="E451" s="3" t="str" cm="1">
        <f t="array" ref="E451">IF($B451="","",MIN(_xlfn._xlws.FILTER(OpenMeteoAPI[TemperatureC],(OpenMeteoAPI[LocationID]=$B451)*(INT(OpenMeteoAPI[ForecastDateTime])=$C451))))</f>
        <v/>
      </c>
      <c r="F451" s="4" t="str" cm="1">
        <f t="array" ref="F451">IF($B451="","",AVERAGE(_xlfn._xlws.FILTER(OpenMeteoAPI[RelativeHumidityPct],(OpenMeteoAPI[LocationID]=$B451)*(INT(OpenMeteoAPI[ForecastDateTime])=$C451)))/100)</f>
        <v/>
      </c>
      <c r="G451" s="4" t="str" cm="1">
        <f t="array" ref="G451">IF($B451="","",MAX(_xlfn._xlws.FILTER(OpenMeteoAPI[PrecipitationProbabilityPct],(OpenMeteoAPI[LocationID]=$B451)*(INT(OpenMeteoAPI[ForecastDateTime])=$C451)))/100)</f>
        <v/>
      </c>
      <c r="H451" s="3" t="str" cm="1">
        <f t="array" ref="H451">IF($B451="","",SUM(_xlfn._xlws.FILTER(OpenMeteoAPI[PrecipitationMM],(OpenMeteoAPI[LocationID]=$B451)*(INT(OpenMeteoAPI[ForecastDateTime])=$C451))))</f>
        <v/>
      </c>
      <c r="I451" s="3" t="str" cm="1">
        <f t="array" ref="I451">IF($B451="","",AVERAGE(_xlfn._xlws.FILTER(OpenMeteoAPI[WindSpeedKMH],(OpenMeteoAPI[LocationID]=$B451)*(INT(OpenMeteoAPI[ForecastDateTime])=$C451))))</f>
        <v/>
      </c>
      <c r="J451" t="str" cm="1">
        <f t="array" ref="J451">IF($B451="","",_xlfn.MODE.SNGL(_xlfn._xlws.FILTER(OpenMeteoAPI[WeatherCode],(OpenMeteoAPI[LocationID]=$B451)*(INT(OpenMeteoAPI[ForecastDateTime])=$C451))))</f>
        <v/>
      </c>
      <c r="K451" t="str" cm="1">
        <f t="array" ref="K451">IF($J451="","",_xlfn.IFS($J451=0,"Clear",$J451&lt;=3,"Partly Cloudy",OR($J451=45,$J451=48),"Fog",AND($J451&gt;=51,$J451&lt;=67),"Drizzle",AND($J451&gt;=71,$J451&lt;=77),"Snow",AND($J451&gt;=80,$J451&lt;=82),"Rain Showers",AND($J451&gt;=95,$J451&lt;=99),"Thunderstorm",TRUE,"Cloudy"))</f>
        <v/>
      </c>
      <c r="L451" t="str" cm="1">
        <f t="array" ref="L451">IF($J451="","",_xlfn.IFS($J451=0,_xlfn.UNICHAR(9728),$J451&lt;=3,_xlfn.UNICHAR(9729),OR($J451=45,$J451=48),"~",AND($J451&gt;=51,$J451&lt;=67),_xlfn.UNICHAR(9748),AND($J451&gt;=71,$J451&lt;=77),_xlfn.UNICHAR(10052),AND($J451&gt;=80,$J451&lt;=82),_xlfn.UNICHAR(9748),AND($J451&gt;=95,$J451&lt;=99),_xlfn.UNICHAR(9889),TRUE,_xlfn.UNICHAR(9729)))</f>
        <v/>
      </c>
    </row>
    <row r="452" spans="1:12">
      <c r="A452" t="str" cm="1">
        <f t="array" ref="A452">_xlfn.LET(_xlpm.ids,_xlfn._xlws.FILTER(Locations[LocationID],Locations[LocationID]&lt;&gt;""),_xlpm.days,_xlfn._xlws.SORT(_xlfn.UNIQUE(INT(OpenMeteoAPI[ForecastDateTime]))),_xlpm.n,ROWS($A$2:A452),IF(_xlpm.n&gt;ROWS(_xlpm.ids)*ROWS(_xlpm.days),"",_xlfn.XLOOKUP(INDEX(_xlpm.ids,INT((_xlpm.n-1)/ROWS(_xlpm.days))+1),Locations[LocationID],Locations[Display Location])))</f>
        <v/>
      </c>
      <c r="B452" t="str" cm="1">
        <f t="array" ref="B452">_xlfn.LET(_xlpm.ids,_xlfn._xlws.FILTER(Locations[LocationID],Locations[LocationID]&lt;&gt;""),_xlpm.days,_xlfn._xlws.SORT(_xlfn.UNIQUE(INT(OpenMeteoAPI[ForecastDateTime]))),_xlpm.n,ROWS($B$2:B452),IF(_xlpm.n&gt;ROWS(_xlpm.ids)*ROWS(_xlpm.days),"",INDEX(_xlpm.ids,INT((_xlpm.n-1)/ROWS(_xlpm.days))+1)))</f>
        <v/>
      </c>
      <c r="C452" s="10" t="str" cm="1">
        <f t="array" ref="C452">_xlfn.LET(_xlpm.days,_xlfn._xlws.SORT(_xlfn.UNIQUE(INT(OpenMeteoAPI[ForecastDateTime]))),_xlpm.n,ROWS($C$2:C452),IF($B452="","",INDEX(_xlpm.days,MOD(_xlpm.n-1,ROWS(_xlpm.days))+1)))</f>
        <v/>
      </c>
      <c r="D452" s="3" t="str" cm="1">
        <f t="array" ref="D452">IF($B452="","",MAX(_xlfn._xlws.FILTER(OpenMeteoAPI[TemperatureC],(OpenMeteoAPI[LocationID]=$B452)*(INT(OpenMeteoAPI[ForecastDateTime])=$C452))))</f>
        <v/>
      </c>
      <c r="E452" s="3" t="str" cm="1">
        <f t="array" ref="E452">IF($B452="","",MIN(_xlfn._xlws.FILTER(OpenMeteoAPI[TemperatureC],(OpenMeteoAPI[LocationID]=$B452)*(INT(OpenMeteoAPI[ForecastDateTime])=$C452))))</f>
        <v/>
      </c>
      <c r="F452" s="4" t="str" cm="1">
        <f t="array" ref="F452">IF($B452="","",AVERAGE(_xlfn._xlws.FILTER(OpenMeteoAPI[RelativeHumidityPct],(OpenMeteoAPI[LocationID]=$B452)*(INT(OpenMeteoAPI[ForecastDateTime])=$C452)))/100)</f>
        <v/>
      </c>
      <c r="G452" s="4" t="str" cm="1">
        <f t="array" ref="G452">IF($B452="","",MAX(_xlfn._xlws.FILTER(OpenMeteoAPI[PrecipitationProbabilityPct],(OpenMeteoAPI[LocationID]=$B452)*(INT(OpenMeteoAPI[ForecastDateTime])=$C452)))/100)</f>
        <v/>
      </c>
      <c r="H452" s="3" t="str" cm="1">
        <f t="array" ref="H452">IF($B452="","",SUM(_xlfn._xlws.FILTER(OpenMeteoAPI[PrecipitationMM],(OpenMeteoAPI[LocationID]=$B452)*(INT(OpenMeteoAPI[ForecastDateTime])=$C452))))</f>
        <v/>
      </c>
      <c r="I452" s="3" t="str" cm="1">
        <f t="array" ref="I452">IF($B452="","",AVERAGE(_xlfn._xlws.FILTER(OpenMeteoAPI[WindSpeedKMH],(OpenMeteoAPI[LocationID]=$B452)*(INT(OpenMeteoAPI[ForecastDateTime])=$C452))))</f>
        <v/>
      </c>
      <c r="J452" t="str" cm="1">
        <f t="array" ref="J452">IF($B452="","",_xlfn.MODE.SNGL(_xlfn._xlws.FILTER(OpenMeteoAPI[WeatherCode],(OpenMeteoAPI[LocationID]=$B452)*(INT(OpenMeteoAPI[ForecastDateTime])=$C452))))</f>
        <v/>
      </c>
      <c r="K452" t="str" cm="1">
        <f t="array" ref="K452">IF($J452="","",_xlfn.IFS($J452=0,"Clear",$J452&lt;=3,"Partly Cloudy",OR($J452=45,$J452=48),"Fog",AND($J452&gt;=51,$J452&lt;=67),"Drizzle",AND($J452&gt;=71,$J452&lt;=77),"Snow",AND($J452&gt;=80,$J452&lt;=82),"Rain Showers",AND($J452&gt;=95,$J452&lt;=99),"Thunderstorm",TRUE,"Cloudy"))</f>
        <v/>
      </c>
      <c r="L452" t="str" cm="1">
        <f t="array" ref="L452">IF($J452="","",_xlfn.IFS($J452=0,_xlfn.UNICHAR(9728),$J452&lt;=3,_xlfn.UNICHAR(9729),OR($J452=45,$J452=48),"~",AND($J452&gt;=51,$J452&lt;=67),_xlfn.UNICHAR(9748),AND($J452&gt;=71,$J452&lt;=77),_xlfn.UNICHAR(10052),AND($J452&gt;=80,$J452&lt;=82),_xlfn.UNICHAR(9748),AND($J452&gt;=95,$J452&lt;=99),_xlfn.UNICHAR(9889),TRUE,_xlfn.UNICHAR(9729)))</f>
        <v/>
      </c>
    </row>
    <row r="453" spans="1:12">
      <c r="A453" t="str" cm="1">
        <f t="array" ref="A453">_xlfn.LET(_xlpm.ids,_xlfn._xlws.FILTER(Locations[LocationID],Locations[LocationID]&lt;&gt;""),_xlpm.days,_xlfn._xlws.SORT(_xlfn.UNIQUE(INT(OpenMeteoAPI[ForecastDateTime]))),_xlpm.n,ROWS($A$2:A453),IF(_xlpm.n&gt;ROWS(_xlpm.ids)*ROWS(_xlpm.days),"",_xlfn.XLOOKUP(INDEX(_xlpm.ids,INT((_xlpm.n-1)/ROWS(_xlpm.days))+1),Locations[LocationID],Locations[Display Location])))</f>
        <v/>
      </c>
      <c r="B453" t="str" cm="1">
        <f t="array" ref="B453">_xlfn.LET(_xlpm.ids,_xlfn._xlws.FILTER(Locations[LocationID],Locations[LocationID]&lt;&gt;""),_xlpm.days,_xlfn._xlws.SORT(_xlfn.UNIQUE(INT(OpenMeteoAPI[ForecastDateTime]))),_xlpm.n,ROWS($B$2:B453),IF(_xlpm.n&gt;ROWS(_xlpm.ids)*ROWS(_xlpm.days),"",INDEX(_xlpm.ids,INT((_xlpm.n-1)/ROWS(_xlpm.days))+1)))</f>
        <v/>
      </c>
      <c r="C453" s="10" t="str" cm="1">
        <f t="array" ref="C453">_xlfn.LET(_xlpm.days,_xlfn._xlws.SORT(_xlfn.UNIQUE(INT(OpenMeteoAPI[ForecastDateTime]))),_xlpm.n,ROWS($C$2:C453),IF($B453="","",INDEX(_xlpm.days,MOD(_xlpm.n-1,ROWS(_xlpm.days))+1)))</f>
        <v/>
      </c>
      <c r="D453" s="3" t="str" cm="1">
        <f t="array" ref="D453">IF($B453="","",MAX(_xlfn._xlws.FILTER(OpenMeteoAPI[TemperatureC],(OpenMeteoAPI[LocationID]=$B453)*(INT(OpenMeteoAPI[ForecastDateTime])=$C453))))</f>
        <v/>
      </c>
      <c r="E453" s="3" t="str" cm="1">
        <f t="array" ref="E453">IF($B453="","",MIN(_xlfn._xlws.FILTER(OpenMeteoAPI[TemperatureC],(OpenMeteoAPI[LocationID]=$B453)*(INT(OpenMeteoAPI[ForecastDateTime])=$C453))))</f>
        <v/>
      </c>
      <c r="F453" s="4" t="str" cm="1">
        <f t="array" ref="F453">IF($B453="","",AVERAGE(_xlfn._xlws.FILTER(OpenMeteoAPI[RelativeHumidityPct],(OpenMeteoAPI[LocationID]=$B453)*(INT(OpenMeteoAPI[ForecastDateTime])=$C453)))/100)</f>
        <v/>
      </c>
      <c r="G453" s="4" t="str" cm="1">
        <f t="array" ref="G453">IF($B453="","",MAX(_xlfn._xlws.FILTER(OpenMeteoAPI[PrecipitationProbabilityPct],(OpenMeteoAPI[LocationID]=$B453)*(INT(OpenMeteoAPI[ForecastDateTime])=$C453)))/100)</f>
        <v/>
      </c>
      <c r="H453" s="3" t="str" cm="1">
        <f t="array" ref="H453">IF($B453="","",SUM(_xlfn._xlws.FILTER(OpenMeteoAPI[PrecipitationMM],(OpenMeteoAPI[LocationID]=$B453)*(INT(OpenMeteoAPI[ForecastDateTime])=$C453))))</f>
        <v/>
      </c>
      <c r="I453" s="3" t="str" cm="1">
        <f t="array" ref="I453">IF($B453="","",AVERAGE(_xlfn._xlws.FILTER(OpenMeteoAPI[WindSpeedKMH],(OpenMeteoAPI[LocationID]=$B453)*(INT(OpenMeteoAPI[ForecastDateTime])=$C453))))</f>
        <v/>
      </c>
      <c r="J453" t="str" cm="1">
        <f t="array" ref="J453">IF($B453="","",_xlfn.MODE.SNGL(_xlfn._xlws.FILTER(OpenMeteoAPI[WeatherCode],(OpenMeteoAPI[LocationID]=$B453)*(INT(OpenMeteoAPI[ForecastDateTime])=$C453))))</f>
        <v/>
      </c>
      <c r="K453" t="str" cm="1">
        <f t="array" ref="K453">IF($J453="","",_xlfn.IFS($J453=0,"Clear",$J453&lt;=3,"Partly Cloudy",OR($J453=45,$J453=48),"Fog",AND($J453&gt;=51,$J453&lt;=67),"Drizzle",AND($J453&gt;=71,$J453&lt;=77),"Snow",AND($J453&gt;=80,$J453&lt;=82),"Rain Showers",AND($J453&gt;=95,$J453&lt;=99),"Thunderstorm",TRUE,"Cloudy"))</f>
        <v/>
      </c>
      <c r="L453" t="str" cm="1">
        <f t="array" ref="L453">IF($J453="","",_xlfn.IFS($J453=0,_xlfn.UNICHAR(9728),$J453&lt;=3,_xlfn.UNICHAR(9729),OR($J453=45,$J453=48),"~",AND($J453&gt;=51,$J453&lt;=67),_xlfn.UNICHAR(9748),AND($J453&gt;=71,$J453&lt;=77),_xlfn.UNICHAR(10052),AND($J453&gt;=80,$J453&lt;=82),_xlfn.UNICHAR(9748),AND($J453&gt;=95,$J453&lt;=99),_xlfn.UNICHAR(9889),TRUE,_xlfn.UNICHAR(9729)))</f>
        <v/>
      </c>
    </row>
    <row r="454" spans="1:12">
      <c r="A454" t="str" cm="1">
        <f t="array" ref="A454">_xlfn.LET(_xlpm.ids,_xlfn._xlws.FILTER(Locations[LocationID],Locations[LocationID]&lt;&gt;""),_xlpm.days,_xlfn._xlws.SORT(_xlfn.UNIQUE(INT(OpenMeteoAPI[ForecastDateTime]))),_xlpm.n,ROWS($A$2:A454),IF(_xlpm.n&gt;ROWS(_xlpm.ids)*ROWS(_xlpm.days),"",_xlfn.XLOOKUP(INDEX(_xlpm.ids,INT((_xlpm.n-1)/ROWS(_xlpm.days))+1),Locations[LocationID],Locations[Display Location])))</f>
        <v/>
      </c>
      <c r="B454" t="str" cm="1">
        <f t="array" ref="B454">_xlfn.LET(_xlpm.ids,_xlfn._xlws.FILTER(Locations[LocationID],Locations[LocationID]&lt;&gt;""),_xlpm.days,_xlfn._xlws.SORT(_xlfn.UNIQUE(INT(OpenMeteoAPI[ForecastDateTime]))),_xlpm.n,ROWS($B$2:B454),IF(_xlpm.n&gt;ROWS(_xlpm.ids)*ROWS(_xlpm.days),"",INDEX(_xlpm.ids,INT((_xlpm.n-1)/ROWS(_xlpm.days))+1)))</f>
        <v/>
      </c>
      <c r="C454" s="10" t="str" cm="1">
        <f t="array" ref="C454">_xlfn.LET(_xlpm.days,_xlfn._xlws.SORT(_xlfn.UNIQUE(INT(OpenMeteoAPI[ForecastDateTime]))),_xlpm.n,ROWS($C$2:C454),IF($B454="","",INDEX(_xlpm.days,MOD(_xlpm.n-1,ROWS(_xlpm.days))+1)))</f>
        <v/>
      </c>
      <c r="D454" s="3" t="str" cm="1">
        <f t="array" ref="D454">IF($B454="","",MAX(_xlfn._xlws.FILTER(OpenMeteoAPI[TemperatureC],(OpenMeteoAPI[LocationID]=$B454)*(INT(OpenMeteoAPI[ForecastDateTime])=$C454))))</f>
        <v/>
      </c>
      <c r="E454" s="3" t="str" cm="1">
        <f t="array" ref="E454">IF($B454="","",MIN(_xlfn._xlws.FILTER(OpenMeteoAPI[TemperatureC],(OpenMeteoAPI[LocationID]=$B454)*(INT(OpenMeteoAPI[ForecastDateTime])=$C454))))</f>
        <v/>
      </c>
      <c r="F454" s="4" t="str" cm="1">
        <f t="array" ref="F454">IF($B454="","",AVERAGE(_xlfn._xlws.FILTER(OpenMeteoAPI[RelativeHumidityPct],(OpenMeteoAPI[LocationID]=$B454)*(INT(OpenMeteoAPI[ForecastDateTime])=$C454)))/100)</f>
        <v/>
      </c>
      <c r="G454" s="4" t="str" cm="1">
        <f t="array" ref="G454">IF($B454="","",MAX(_xlfn._xlws.FILTER(OpenMeteoAPI[PrecipitationProbabilityPct],(OpenMeteoAPI[LocationID]=$B454)*(INT(OpenMeteoAPI[ForecastDateTime])=$C454)))/100)</f>
        <v/>
      </c>
      <c r="H454" s="3" t="str" cm="1">
        <f t="array" ref="H454">IF($B454="","",SUM(_xlfn._xlws.FILTER(OpenMeteoAPI[PrecipitationMM],(OpenMeteoAPI[LocationID]=$B454)*(INT(OpenMeteoAPI[ForecastDateTime])=$C454))))</f>
        <v/>
      </c>
      <c r="I454" s="3" t="str" cm="1">
        <f t="array" ref="I454">IF($B454="","",AVERAGE(_xlfn._xlws.FILTER(OpenMeteoAPI[WindSpeedKMH],(OpenMeteoAPI[LocationID]=$B454)*(INT(OpenMeteoAPI[ForecastDateTime])=$C454))))</f>
        <v/>
      </c>
      <c r="J454" t="str" cm="1">
        <f t="array" ref="J454">IF($B454="","",_xlfn.MODE.SNGL(_xlfn._xlws.FILTER(OpenMeteoAPI[WeatherCode],(OpenMeteoAPI[LocationID]=$B454)*(INT(OpenMeteoAPI[ForecastDateTime])=$C454))))</f>
        <v/>
      </c>
      <c r="K454" t="str" cm="1">
        <f t="array" ref="K454">IF($J454="","",_xlfn.IFS($J454=0,"Clear",$J454&lt;=3,"Partly Cloudy",OR($J454=45,$J454=48),"Fog",AND($J454&gt;=51,$J454&lt;=67),"Drizzle",AND($J454&gt;=71,$J454&lt;=77),"Snow",AND($J454&gt;=80,$J454&lt;=82),"Rain Showers",AND($J454&gt;=95,$J454&lt;=99),"Thunderstorm",TRUE,"Cloudy"))</f>
        <v/>
      </c>
      <c r="L454" t="str" cm="1">
        <f t="array" ref="L454">IF($J454="","",_xlfn.IFS($J454=0,_xlfn.UNICHAR(9728),$J454&lt;=3,_xlfn.UNICHAR(9729),OR($J454=45,$J454=48),"~",AND($J454&gt;=51,$J454&lt;=67),_xlfn.UNICHAR(9748),AND($J454&gt;=71,$J454&lt;=77),_xlfn.UNICHAR(10052),AND($J454&gt;=80,$J454&lt;=82),_xlfn.UNICHAR(9748),AND($J454&gt;=95,$J454&lt;=99),_xlfn.UNICHAR(9889),TRUE,_xlfn.UNICHAR(9729)))</f>
        <v/>
      </c>
    </row>
    <row r="455" spans="1:12">
      <c r="A455" t="str" cm="1">
        <f t="array" ref="A455">_xlfn.LET(_xlpm.ids,_xlfn._xlws.FILTER(Locations[LocationID],Locations[LocationID]&lt;&gt;""),_xlpm.days,_xlfn._xlws.SORT(_xlfn.UNIQUE(INT(OpenMeteoAPI[ForecastDateTime]))),_xlpm.n,ROWS($A$2:A455),IF(_xlpm.n&gt;ROWS(_xlpm.ids)*ROWS(_xlpm.days),"",_xlfn.XLOOKUP(INDEX(_xlpm.ids,INT((_xlpm.n-1)/ROWS(_xlpm.days))+1),Locations[LocationID],Locations[Display Location])))</f>
        <v/>
      </c>
      <c r="B455" t="str" cm="1">
        <f t="array" ref="B455">_xlfn.LET(_xlpm.ids,_xlfn._xlws.FILTER(Locations[LocationID],Locations[LocationID]&lt;&gt;""),_xlpm.days,_xlfn._xlws.SORT(_xlfn.UNIQUE(INT(OpenMeteoAPI[ForecastDateTime]))),_xlpm.n,ROWS($B$2:B455),IF(_xlpm.n&gt;ROWS(_xlpm.ids)*ROWS(_xlpm.days),"",INDEX(_xlpm.ids,INT((_xlpm.n-1)/ROWS(_xlpm.days))+1)))</f>
        <v/>
      </c>
      <c r="C455" s="10" t="str" cm="1">
        <f t="array" ref="C455">_xlfn.LET(_xlpm.days,_xlfn._xlws.SORT(_xlfn.UNIQUE(INT(OpenMeteoAPI[ForecastDateTime]))),_xlpm.n,ROWS($C$2:C455),IF($B455="","",INDEX(_xlpm.days,MOD(_xlpm.n-1,ROWS(_xlpm.days))+1)))</f>
        <v/>
      </c>
      <c r="D455" s="3" t="str" cm="1">
        <f t="array" ref="D455">IF($B455="","",MAX(_xlfn._xlws.FILTER(OpenMeteoAPI[TemperatureC],(OpenMeteoAPI[LocationID]=$B455)*(INT(OpenMeteoAPI[ForecastDateTime])=$C455))))</f>
        <v/>
      </c>
      <c r="E455" s="3" t="str" cm="1">
        <f t="array" ref="E455">IF($B455="","",MIN(_xlfn._xlws.FILTER(OpenMeteoAPI[TemperatureC],(OpenMeteoAPI[LocationID]=$B455)*(INT(OpenMeteoAPI[ForecastDateTime])=$C455))))</f>
        <v/>
      </c>
      <c r="F455" s="4" t="str" cm="1">
        <f t="array" ref="F455">IF($B455="","",AVERAGE(_xlfn._xlws.FILTER(OpenMeteoAPI[RelativeHumidityPct],(OpenMeteoAPI[LocationID]=$B455)*(INT(OpenMeteoAPI[ForecastDateTime])=$C455)))/100)</f>
        <v/>
      </c>
      <c r="G455" s="4" t="str" cm="1">
        <f t="array" ref="G455">IF($B455="","",MAX(_xlfn._xlws.FILTER(OpenMeteoAPI[PrecipitationProbabilityPct],(OpenMeteoAPI[LocationID]=$B455)*(INT(OpenMeteoAPI[ForecastDateTime])=$C455)))/100)</f>
        <v/>
      </c>
      <c r="H455" s="3" t="str" cm="1">
        <f t="array" ref="H455">IF($B455="","",SUM(_xlfn._xlws.FILTER(OpenMeteoAPI[PrecipitationMM],(OpenMeteoAPI[LocationID]=$B455)*(INT(OpenMeteoAPI[ForecastDateTime])=$C455))))</f>
        <v/>
      </c>
      <c r="I455" s="3" t="str" cm="1">
        <f t="array" ref="I455">IF($B455="","",AVERAGE(_xlfn._xlws.FILTER(OpenMeteoAPI[WindSpeedKMH],(OpenMeteoAPI[LocationID]=$B455)*(INT(OpenMeteoAPI[ForecastDateTime])=$C455))))</f>
        <v/>
      </c>
      <c r="J455" t="str" cm="1">
        <f t="array" ref="J455">IF($B455="","",_xlfn.MODE.SNGL(_xlfn._xlws.FILTER(OpenMeteoAPI[WeatherCode],(OpenMeteoAPI[LocationID]=$B455)*(INT(OpenMeteoAPI[ForecastDateTime])=$C455))))</f>
        <v/>
      </c>
      <c r="K455" t="str" cm="1">
        <f t="array" ref="K455">IF($J455="","",_xlfn.IFS($J455=0,"Clear",$J455&lt;=3,"Partly Cloudy",OR($J455=45,$J455=48),"Fog",AND($J455&gt;=51,$J455&lt;=67),"Drizzle",AND($J455&gt;=71,$J455&lt;=77),"Snow",AND($J455&gt;=80,$J455&lt;=82),"Rain Showers",AND($J455&gt;=95,$J455&lt;=99),"Thunderstorm",TRUE,"Cloudy"))</f>
        <v/>
      </c>
      <c r="L455" t="str" cm="1">
        <f t="array" ref="L455">IF($J455="","",_xlfn.IFS($J455=0,_xlfn.UNICHAR(9728),$J455&lt;=3,_xlfn.UNICHAR(9729),OR($J455=45,$J455=48),"~",AND($J455&gt;=51,$J455&lt;=67),_xlfn.UNICHAR(9748),AND($J455&gt;=71,$J455&lt;=77),_xlfn.UNICHAR(10052),AND($J455&gt;=80,$J455&lt;=82),_xlfn.UNICHAR(9748),AND($J455&gt;=95,$J455&lt;=99),_xlfn.UNICHAR(9889),TRUE,_xlfn.UNICHAR(9729)))</f>
        <v/>
      </c>
    </row>
    <row r="456" spans="1:12">
      <c r="A456" t="str" cm="1">
        <f t="array" ref="A456">_xlfn.LET(_xlpm.ids,_xlfn._xlws.FILTER(Locations[LocationID],Locations[LocationID]&lt;&gt;""),_xlpm.days,_xlfn._xlws.SORT(_xlfn.UNIQUE(INT(OpenMeteoAPI[ForecastDateTime]))),_xlpm.n,ROWS($A$2:A456),IF(_xlpm.n&gt;ROWS(_xlpm.ids)*ROWS(_xlpm.days),"",_xlfn.XLOOKUP(INDEX(_xlpm.ids,INT((_xlpm.n-1)/ROWS(_xlpm.days))+1),Locations[LocationID],Locations[Display Location])))</f>
        <v/>
      </c>
      <c r="B456" t="str" cm="1">
        <f t="array" ref="B456">_xlfn.LET(_xlpm.ids,_xlfn._xlws.FILTER(Locations[LocationID],Locations[LocationID]&lt;&gt;""),_xlpm.days,_xlfn._xlws.SORT(_xlfn.UNIQUE(INT(OpenMeteoAPI[ForecastDateTime]))),_xlpm.n,ROWS($B$2:B456),IF(_xlpm.n&gt;ROWS(_xlpm.ids)*ROWS(_xlpm.days),"",INDEX(_xlpm.ids,INT((_xlpm.n-1)/ROWS(_xlpm.days))+1)))</f>
        <v/>
      </c>
      <c r="C456" s="10" t="str" cm="1">
        <f t="array" ref="C456">_xlfn.LET(_xlpm.days,_xlfn._xlws.SORT(_xlfn.UNIQUE(INT(OpenMeteoAPI[ForecastDateTime]))),_xlpm.n,ROWS($C$2:C456),IF($B456="","",INDEX(_xlpm.days,MOD(_xlpm.n-1,ROWS(_xlpm.days))+1)))</f>
        <v/>
      </c>
      <c r="D456" s="3" t="str" cm="1">
        <f t="array" ref="D456">IF($B456="","",MAX(_xlfn._xlws.FILTER(OpenMeteoAPI[TemperatureC],(OpenMeteoAPI[LocationID]=$B456)*(INT(OpenMeteoAPI[ForecastDateTime])=$C456))))</f>
        <v/>
      </c>
      <c r="E456" s="3" t="str" cm="1">
        <f t="array" ref="E456">IF($B456="","",MIN(_xlfn._xlws.FILTER(OpenMeteoAPI[TemperatureC],(OpenMeteoAPI[LocationID]=$B456)*(INT(OpenMeteoAPI[ForecastDateTime])=$C456))))</f>
        <v/>
      </c>
      <c r="F456" s="4" t="str" cm="1">
        <f t="array" ref="F456">IF($B456="","",AVERAGE(_xlfn._xlws.FILTER(OpenMeteoAPI[RelativeHumidityPct],(OpenMeteoAPI[LocationID]=$B456)*(INT(OpenMeteoAPI[ForecastDateTime])=$C456)))/100)</f>
        <v/>
      </c>
      <c r="G456" s="4" t="str" cm="1">
        <f t="array" ref="G456">IF($B456="","",MAX(_xlfn._xlws.FILTER(OpenMeteoAPI[PrecipitationProbabilityPct],(OpenMeteoAPI[LocationID]=$B456)*(INT(OpenMeteoAPI[ForecastDateTime])=$C456)))/100)</f>
        <v/>
      </c>
      <c r="H456" s="3" t="str" cm="1">
        <f t="array" ref="H456">IF($B456="","",SUM(_xlfn._xlws.FILTER(OpenMeteoAPI[PrecipitationMM],(OpenMeteoAPI[LocationID]=$B456)*(INT(OpenMeteoAPI[ForecastDateTime])=$C456))))</f>
        <v/>
      </c>
      <c r="I456" s="3" t="str" cm="1">
        <f t="array" ref="I456">IF($B456="","",AVERAGE(_xlfn._xlws.FILTER(OpenMeteoAPI[WindSpeedKMH],(OpenMeteoAPI[LocationID]=$B456)*(INT(OpenMeteoAPI[ForecastDateTime])=$C456))))</f>
        <v/>
      </c>
      <c r="J456" t="str" cm="1">
        <f t="array" ref="J456">IF($B456="","",_xlfn.MODE.SNGL(_xlfn._xlws.FILTER(OpenMeteoAPI[WeatherCode],(OpenMeteoAPI[LocationID]=$B456)*(INT(OpenMeteoAPI[ForecastDateTime])=$C456))))</f>
        <v/>
      </c>
      <c r="K456" t="str" cm="1">
        <f t="array" ref="K456">IF($J456="","",_xlfn.IFS($J456=0,"Clear",$J456&lt;=3,"Partly Cloudy",OR($J456=45,$J456=48),"Fog",AND($J456&gt;=51,$J456&lt;=67),"Drizzle",AND($J456&gt;=71,$J456&lt;=77),"Snow",AND($J456&gt;=80,$J456&lt;=82),"Rain Showers",AND($J456&gt;=95,$J456&lt;=99),"Thunderstorm",TRUE,"Cloudy"))</f>
        <v/>
      </c>
      <c r="L456" t="str" cm="1">
        <f t="array" ref="L456">IF($J456="","",_xlfn.IFS($J456=0,_xlfn.UNICHAR(9728),$J456&lt;=3,_xlfn.UNICHAR(9729),OR($J456=45,$J456=48),"~",AND($J456&gt;=51,$J456&lt;=67),_xlfn.UNICHAR(9748),AND($J456&gt;=71,$J456&lt;=77),_xlfn.UNICHAR(10052),AND($J456&gt;=80,$J456&lt;=82),_xlfn.UNICHAR(9748),AND($J456&gt;=95,$J456&lt;=99),_xlfn.UNICHAR(9889),TRUE,_xlfn.UNICHAR(9729)))</f>
        <v/>
      </c>
    </row>
    <row r="457" spans="1:12">
      <c r="A457" t="str" cm="1">
        <f t="array" ref="A457">_xlfn.LET(_xlpm.ids,_xlfn._xlws.FILTER(Locations[LocationID],Locations[LocationID]&lt;&gt;""),_xlpm.days,_xlfn._xlws.SORT(_xlfn.UNIQUE(INT(OpenMeteoAPI[ForecastDateTime]))),_xlpm.n,ROWS($A$2:A457),IF(_xlpm.n&gt;ROWS(_xlpm.ids)*ROWS(_xlpm.days),"",_xlfn.XLOOKUP(INDEX(_xlpm.ids,INT((_xlpm.n-1)/ROWS(_xlpm.days))+1),Locations[LocationID],Locations[Display Location])))</f>
        <v/>
      </c>
      <c r="B457" t="str" cm="1">
        <f t="array" ref="B457">_xlfn.LET(_xlpm.ids,_xlfn._xlws.FILTER(Locations[LocationID],Locations[LocationID]&lt;&gt;""),_xlpm.days,_xlfn._xlws.SORT(_xlfn.UNIQUE(INT(OpenMeteoAPI[ForecastDateTime]))),_xlpm.n,ROWS($B$2:B457),IF(_xlpm.n&gt;ROWS(_xlpm.ids)*ROWS(_xlpm.days),"",INDEX(_xlpm.ids,INT((_xlpm.n-1)/ROWS(_xlpm.days))+1)))</f>
        <v/>
      </c>
      <c r="C457" s="10" t="str" cm="1">
        <f t="array" ref="C457">_xlfn.LET(_xlpm.days,_xlfn._xlws.SORT(_xlfn.UNIQUE(INT(OpenMeteoAPI[ForecastDateTime]))),_xlpm.n,ROWS($C$2:C457),IF($B457="","",INDEX(_xlpm.days,MOD(_xlpm.n-1,ROWS(_xlpm.days))+1)))</f>
        <v/>
      </c>
      <c r="D457" s="3" t="str" cm="1">
        <f t="array" ref="D457">IF($B457="","",MAX(_xlfn._xlws.FILTER(OpenMeteoAPI[TemperatureC],(OpenMeteoAPI[LocationID]=$B457)*(INT(OpenMeteoAPI[ForecastDateTime])=$C457))))</f>
        <v/>
      </c>
      <c r="E457" s="3" t="str" cm="1">
        <f t="array" ref="E457">IF($B457="","",MIN(_xlfn._xlws.FILTER(OpenMeteoAPI[TemperatureC],(OpenMeteoAPI[LocationID]=$B457)*(INT(OpenMeteoAPI[ForecastDateTime])=$C457))))</f>
        <v/>
      </c>
      <c r="F457" s="4" t="str" cm="1">
        <f t="array" ref="F457">IF($B457="","",AVERAGE(_xlfn._xlws.FILTER(OpenMeteoAPI[RelativeHumidityPct],(OpenMeteoAPI[LocationID]=$B457)*(INT(OpenMeteoAPI[ForecastDateTime])=$C457)))/100)</f>
        <v/>
      </c>
      <c r="G457" s="4" t="str" cm="1">
        <f t="array" ref="G457">IF($B457="","",MAX(_xlfn._xlws.FILTER(OpenMeteoAPI[PrecipitationProbabilityPct],(OpenMeteoAPI[LocationID]=$B457)*(INT(OpenMeteoAPI[ForecastDateTime])=$C457)))/100)</f>
        <v/>
      </c>
      <c r="H457" s="3" t="str" cm="1">
        <f t="array" ref="H457">IF($B457="","",SUM(_xlfn._xlws.FILTER(OpenMeteoAPI[PrecipitationMM],(OpenMeteoAPI[LocationID]=$B457)*(INT(OpenMeteoAPI[ForecastDateTime])=$C457))))</f>
        <v/>
      </c>
      <c r="I457" s="3" t="str" cm="1">
        <f t="array" ref="I457">IF($B457="","",AVERAGE(_xlfn._xlws.FILTER(OpenMeteoAPI[WindSpeedKMH],(OpenMeteoAPI[LocationID]=$B457)*(INT(OpenMeteoAPI[ForecastDateTime])=$C457))))</f>
        <v/>
      </c>
      <c r="J457" t="str" cm="1">
        <f t="array" ref="J457">IF($B457="","",_xlfn.MODE.SNGL(_xlfn._xlws.FILTER(OpenMeteoAPI[WeatherCode],(OpenMeteoAPI[LocationID]=$B457)*(INT(OpenMeteoAPI[ForecastDateTime])=$C457))))</f>
        <v/>
      </c>
      <c r="K457" t="str" cm="1">
        <f t="array" ref="K457">IF($J457="","",_xlfn.IFS($J457=0,"Clear",$J457&lt;=3,"Partly Cloudy",OR($J457=45,$J457=48),"Fog",AND($J457&gt;=51,$J457&lt;=67),"Drizzle",AND($J457&gt;=71,$J457&lt;=77),"Snow",AND($J457&gt;=80,$J457&lt;=82),"Rain Showers",AND($J457&gt;=95,$J457&lt;=99),"Thunderstorm",TRUE,"Cloudy"))</f>
        <v/>
      </c>
      <c r="L457" t="str" cm="1">
        <f t="array" ref="L457">IF($J457="","",_xlfn.IFS($J457=0,_xlfn.UNICHAR(9728),$J457&lt;=3,_xlfn.UNICHAR(9729),OR($J457=45,$J457=48),"~",AND($J457&gt;=51,$J457&lt;=67),_xlfn.UNICHAR(9748),AND($J457&gt;=71,$J457&lt;=77),_xlfn.UNICHAR(10052),AND($J457&gt;=80,$J457&lt;=82),_xlfn.UNICHAR(9748),AND($J457&gt;=95,$J457&lt;=99),_xlfn.UNICHAR(9889),TRUE,_xlfn.UNICHAR(9729)))</f>
        <v/>
      </c>
    </row>
    <row r="458" spans="1:12">
      <c r="A458" t="str" cm="1">
        <f t="array" ref="A458">_xlfn.LET(_xlpm.ids,_xlfn._xlws.FILTER(Locations[LocationID],Locations[LocationID]&lt;&gt;""),_xlpm.days,_xlfn._xlws.SORT(_xlfn.UNIQUE(INT(OpenMeteoAPI[ForecastDateTime]))),_xlpm.n,ROWS($A$2:A458),IF(_xlpm.n&gt;ROWS(_xlpm.ids)*ROWS(_xlpm.days),"",_xlfn.XLOOKUP(INDEX(_xlpm.ids,INT((_xlpm.n-1)/ROWS(_xlpm.days))+1),Locations[LocationID],Locations[Display Location])))</f>
        <v/>
      </c>
      <c r="B458" t="str" cm="1">
        <f t="array" ref="B458">_xlfn.LET(_xlpm.ids,_xlfn._xlws.FILTER(Locations[LocationID],Locations[LocationID]&lt;&gt;""),_xlpm.days,_xlfn._xlws.SORT(_xlfn.UNIQUE(INT(OpenMeteoAPI[ForecastDateTime]))),_xlpm.n,ROWS($B$2:B458),IF(_xlpm.n&gt;ROWS(_xlpm.ids)*ROWS(_xlpm.days),"",INDEX(_xlpm.ids,INT((_xlpm.n-1)/ROWS(_xlpm.days))+1)))</f>
        <v/>
      </c>
      <c r="C458" s="10" t="str" cm="1">
        <f t="array" ref="C458">_xlfn.LET(_xlpm.days,_xlfn._xlws.SORT(_xlfn.UNIQUE(INT(OpenMeteoAPI[ForecastDateTime]))),_xlpm.n,ROWS($C$2:C458),IF($B458="","",INDEX(_xlpm.days,MOD(_xlpm.n-1,ROWS(_xlpm.days))+1)))</f>
        <v/>
      </c>
      <c r="D458" s="3" t="str" cm="1">
        <f t="array" ref="D458">IF($B458="","",MAX(_xlfn._xlws.FILTER(OpenMeteoAPI[TemperatureC],(OpenMeteoAPI[LocationID]=$B458)*(INT(OpenMeteoAPI[ForecastDateTime])=$C458))))</f>
        <v/>
      </c>
      <c r="E458" s="3" t="str" cm="1">
        <f t="array" ref="E458">IF($B458="","",MIN(_xlfn._xlws.FILTER(OpenMeteoAPI[TemperatureC],(OpenMeteoAPI[LocationID]=$B458)*(INT(OpenMeteoAPI[ForecastDateTime])=$C458))))</f>
        <v/>
      </c>
      <c r="F458" s="4" t="str" cm="1">
        <f t="array" ref="F458">IF($B458="","",AVERAGE(_xlfn._xlws.FILTER(OpenMeteoAPI[RelativeHumidityPct],(OpenMeteoAPI[LocationID]=$B458)*(INT(OpenMeteoAPI[ForecastDateTime])=$C458)))/100)</f>
        <v/>
      </c>
      <c r="G458" s="4" t="str" cm="1">
        <f t="array" ref="G458">IF($B458="","",MAX(_xlfn._xlws.FILTER(OpenMeteoAPI[PrecipitationProbabilityPct],(OpenMeteoAPI[LocationID]=$B458)*(INT(OpenMeteoAPI[ForecastDateTime])=$C458)))/100)</f>
        <v/>
      </c>
      <c r="H458" s="3" t="str" cm="1">
        <f t="array" ref="H458">IF($B458="","",SUM(_xlfn._xlws.FILTER(OpenMeteoAPI[PrecipitationMM],(OpenMeteoAPI[LocationID]=$B458)*(INT(OpenMeteoAPI[ForecastDateTime])=$C458))))</f>
        <v/>
      </c>
      <c r="I458" s="3" t="str" cm="1">
        <f t="array" ref="I458">IF($B458="","",AVERAGE(_xlfn._xlws.FILTER(OpenMeteoAPI[WindSpeedKMH],(OpenMeteoAPI[LocationID]=$B458)*(INT(OpenMeteoAPI[ForecastDateTime])=$C458))))</f>
        <v/>
      </c>
      <c r="J458" t="str" cm="1">
        <f t="array" ref="J458">IF($B458="","",_xlfn.MODE.SNGL(_xlfn._xlws.FILTER(OpenMeteoAPI[WeatherCode],(OpenMeteoAPI[LocationID]=$B458)*(INT(OpenMeteoAPI[ForecastDateTime])=$C458))))</f>
        <v/>
      </c>
      <c r="K458" t="str" cm="1">
        <f t="array" ref="K458">IF($J458="","",_xlfn.IFS($J458=0,"Clear",$J458&lt;=3,"Partly Cloudy",OR($J458=45,$J458=48),"Fog",AND($J458&gt;=51,$J458&lt;=67),"Drizzle",AND($J458&gt;=71,$J458&lt;=77),"Snow",AND($J458&gt;=80,$J458&lt;=82),"Rain Showers",AND($J458&gt;=95,$J458&lt;=99),"Thunderstorm",TRUE,"Cloudy"))</f>
        <v/>
      </c>
      <c r="L458" t="str" cm="1">
        <f t="array" ref="L458">IF($J458="","",_xlfn.IFS($J458=0,_xlfn.UNICHAR(9728),$J458&lt;=3,_xlfn.UNICHAR(9729),OR($J458=45,$J458=48),"~",AND($J458&gt;=51,$J458&lt;=67),_xlfn.UNICHAR(9748),AND($J458&gt;=71,$J458&lt;=77),_xlfn.UNICHAR(10052),AND($J458&gt;=80,$J458&lt;=82),_xlfn.UNICHAR(9748),AND($J458&gt;=95,$J458&lt;=99),_xlfn.UNICHAR(9889),TRUE,_xlfn.UNICHAR(9729)))</f>
        <v/>
      </c>
    </row>
    <row r="459" spans="1:12">
      <c r="A459" t="str" cm="1">
        <f t="array" ref="A459">_xlfn.LET(_xlpm.ids,_xlfn._xlws.FILTER(Locations[LocationID],Locations[LocationID]&lt;&gt;""),_xlpm.days,_xlfn._xlws.SORT(_xlfn.UNIQUE(INT(OpenMeteoAPI[ForecastDateTime]))),_xlpm.n,ROWS($A$2:A459),IF(_xlpm.n&gt;ROWS(_xlpm.ids)*ROWS(_xlpm.days),"",_xlfn.XLOOKUP(INDEX(_xlpm.ids,INT((_xlpm.n-1)/ROWS(_xlpm.days))+1),Locations[LocationID],Locations[Display Location])))</f>
        <v/>
      </c>
      <c r="B459" t="str" cm="1">
        <f t="array" ref="B459">_xlfn.LET(_xlpm.ids,_xlfn._xlws.FILTER(Locations[LocationID],Locations[LocationID]&lt;&gt;""),_xlpm.days,_xlfn._xlws.SORT(_xlfn.UNIQUE(INT(OpenMeteoAPI[ForecastDateTime]))),_xlpm.n,ROWS($B$2:B459),IF(_xlpm.n&gt;ROWS(_xlpm.ids)*ROWS(_xlpm.days),"",INDEX(_xlpm.ids,INT((_xlpm.n-1)/ROWS(_xlpm.days))+1)))</f>
        <v/>
      </c>
      <c r="C459" s="10" t="str" cm="1">
        <f t="array" ref="C459">_xlfn.LET(_xlpm.days,_xlfn._xlws.SORT(_xlfn.UNIQUE(INT(OpenMeteoAPI[ForecastDateTime]))),_xlpm.n,ROWS($C$2:C459),IF($B459="","",INDEX(_xlpm.days,MOD(_xlpm.n-1,ROWS(_xlpm.days))+1)))</f>
        <v/>
      </c>
      <c r="D459" s="3" t="str" cm="1">
        <f t="array" ref="D459">IF($B459="","",MAX(_xlfn._xlws.FILTER(OpenMeteoAPI[TemperatureC],(OpenMeteoAPI[LocationID]=$B459)*(INT(OpenMeteoAPI[ForecastDateTime])=$C459))))</f>
        <v/>
      </c>
      <c r="E459" s="3" t="str" cm="1">
        <f t="array" ref="E459">IF($B459="","",MIN(_xlfn._xlws.FILTER(OpenMeteoAPI[TemperatureC],(OpenMeteoAPI[LocationID]=$B459)*(INT(OpenMeteoAPI[ForecastDateTime])=$C459))))</f>
        <v/>
      </c>
      <c r="F459" s="4" t="str" cm="1">
        <f t="array" ref="F459">IF($B459="","",AVERAGE(_xlfn._xlws.FILTER(OpenMeteoAPI[RelativeHumidityPct],(OpenMeteoAPI[LocationID]=$B459)*(INT(OpenMeteoAPI[ForecastDateTime])=$C459)))/100)</f>
        <v/>
      </c>
      <c r="G459" s="4" t="str" cm="1">
        <f t="array" ref="G459">IF($B459="","",MAX(_xlfn._xlws.FILTER(OpenMeteoAPI[PrecipitationProbabilityPct],(OpenMeteoAPI[LocationID]=$B459)*(INT(OpenMeteoAPI[ForecastDateTime])=$C459)))/100)</f>
        <v/>
      </c>
      <c r="H459" s="3" t="str" cm="1">
        <f t="array" ref="H459">IF($B459="","",SUM(_xlfn._xlws.FILTER(OpenMeteoAPI[PrecipitationMM],(OpenMeteoAPI[LocationID]=$B459)*(INT(OpenMeteoAPI[ForecastDateTime])=$C459))))</f>
        <v/>
      </c>
      <c r="I459" s="3" t="str" cm="1">
        <f t="array" ref="I459">IF($B459="","",AVERAGE(_xlfn._xlws.FILTER(OpenMeteoAPI[WindSpeedKMH],(OpenMeteoAPI[LocationID]=$B459)*(INT(OpenMeteoAPI[ForecastDateTime])=$C459))))</f>
        <v/>
      </c>
      <c r="J459" t="str" cm="1">
        <f t="array" ref="J459">IF($B459="","",_xlfn.MODE.SNGL(_xlfn._xlws.FILTER(OpenMeteoAPI[WeatherCode],(OpenMeteoAPI[LocationID]=$B459)*(INT(OpenMeteoAPI[ForecastDateTime])=$C459))))</f>
        <v/>
      </c>
      <c r="K459" t="str" cm="1">
        <f t="array" ref="K459">IF($J459="","",_xlfn.IFS($J459=0,"Clear",$J459&lt;=3,"Partly Cloudy",OR($J459=45,$J459=48),"Fog",AND($J459&gt;=51,$J459&lt;=67),"Drizzle",AND($J459&gt;=71,$J459&lt;=77),"Snow",AND($J459&gt;=80,$J459&lt;=82),"Rain Showers",AND($J459&gt;=95,$J459&lt;=99),"Thunderstorm",TRUE,"Cloudy"))</f>
        <v/>
      </c>
      <c r="L459" t="str" cm="1">
        <f t="array" ref="L459">IF($J459="","",_xlfn.IFS($J459=0,_xlfn.UNICHAR(9728),$J459&lt;=3,_xlfn.UNICHAR(9729),OR($J459=45,$J459=48),"~",AND($J459&gt;=51,$J459&lt;=67),_xlfn.UNICHAR(9748),AND($J459&gt;=71,$J459&lt;=77),_xlfn.UNICHAR(10052),AND($J459&gt;=80,$J459&lt;=82),_xlfn.UNICHAR(9748),AND($J459&gt;=95,$J459&lt;=99),_xlfn.UNICHAR(9889),TRUE,_xlfn.UNICHAR(9729)))</f>
        <v/>
      </c>
    </row>
    <row r="460" spans="1:12">
      <c r="A460" t="str" cm="1">
        <f t="array" ref="A460">_xlfn.LET(_xlpm.ids,_xlfn._xlws.FILTER(Locations[LocationID],Locations[LocationID]&lt;&gt;""),_xlpm.days,_xlfn._xlws.SORT(_xlfn.UNIQUE(INT(OpenMeteoAPI[ForecastDateTime]))),_xlpm.n,ROWS($A$2:A460),IF(_xlpm.n&gt;ROWS(_xlpm.ids)*ROWS(_xlpm.days),"",_xlfn.XLOOKUP(INDEX(_xlpm.ids,INT((_xlpm.n-1)/ROWS(_xlpm.days))+1),Locations[LocationID],Locations[Display Location])))</f>
        <v/>
      </c>
      <c r="B460" t="str" cm="1">
        <f t="array" ref="B460">_xlfn.LET(_xlpm.ids,_xlfn._xlws.FILTER(Locations[LocationID],Locations[LocationID]&lt;&gt;""),_xlpm.days,_xlfn._xlws.SORT(_xlfn.UNIQUE(INT(OpenMeteoAPI[ForecastDateTime]))),_xlpm.n,ROWS($B$2:B460),IF(_xlpm.n&gt;ROWS(_xlpm.ids)*ROWS(_xlpm.days),"",INDEX(_xlpm.ids,INT((_xlpm.n-1)/ROWS(_xlpm.days))+1)))</f>
        <v/>
      </c>
      <c r="C460" s="10" t="str" cm="1">
        <f t="array" ref="C460">_xlfn.LET(_xlpm.days,_xlfn._xlws.SORT(_xlfn.UNIQUE(INT(OpenMeteoAPI[ForecastDateTime]))),_xlpm.n,ROWS($C$2:C460),IF($B460="","",INDEX(_xlpm.days,MOD(_xlpm.n-1,ROWS(_xlpm.days))+1)))</f>
        <v/>
      </c>
      <c r="D460" s="3" t="str" cm="1">
        <f t="array" ref="D460">IF($B460="","",MAX(_xlfn._xlws.FILTER(OpenMeteoAPI[TemperatureC],(OpenMeteoAPI[LocationID]=$B460)*(INT(OpenMeteoAPI[ForecastDateTime])=$C460))))</f>
        <v/>
      </c>
      <c r="E460" s="3" t="str" cm="1">
        <f t="array" ref="E460">IF($B460="","",MIN(_xlfn._xlws.FILTER(OpenMeteoAPI[TemperatureC],(OpenMeteoAPI[LocationID]=$B460)*(INT(OpenMeteoAPI[ForecastDateTime])=$C460))))</f>
        <v/>
      </c>
      <c r="F460" s="4" t="str" cm="1">
        <f t="array" ref="F460">IF($B460="","",AVERAGE(_xlfn._xlws.FILTER(OpenMeteoAPI[RelativeHumidityPct],(OpenMeteoAPI[LocationID]=$B460)*(INT(OpenMeteoAPI[ForecastDateTime])=$C460)))/100)</f>
        <v/>
      </c>
      <c r="G460" s="4" t="str" cm="1">
        <f t="array" ref="G460">IF($B460="","",MAX(_xlfn._xlws.FILTER(OpenMeteoAPI[PrecipitationProbabilityPct],(OpenMeteoAPI[LocationID]=$B460)*(INT(OpenMeteoAPI[ForecastDateTime])=$C460)))/100)</f>
        <v/>
      </c>
      <c r="H460" s="3" t="str" cm="1">
        <f t="array" ref="H460">IF($B460="","",SUM(_xlfn._xlws.FILTER(OpenMeteoAPI[PrecipitationMM],(OpenMeteoAPI[LocationID]=$B460)*(INT(OpenMeteoAPI[ForecastDateTime])=$C460))))</f>
        <v/>
      </c>
      <c r="I460" s="3" t="str" cm="1">
        <f t="array" ref="I460">IF($B460="","",AVERAGE(_xlfn._xlws.FILTER(OpenMeteoAPI[WindSpeedKMH],(OpenMeteoAPI[LocationID]=$B460)*(INT(OpenMeteoAPI[ForecastDateTime])=$C460))))</f>
        <v/>
      </c>
      <c r="J460" t="str" cm="1">
        <f t="array" ref="J460">IF($B460="","",_xlfn.MODE.SNGL(_xlfn._xlws.FILTER(OpenMeteoAPI[WeatherCode],(OpenMeteoAPI[LocationID]=$B460)*(INT(OpenMeteoAPI[ForecastDateTime])=$C460))))</f>
        <v/>
      </c>
      <c r="K460" t="str" cm="1">
        <f t="array" ref="K460">IF($J460="","",_xlfn.IFS($J460=0,"Clear",$J460&lt;=3,"Partly Cloudy",OR($J460=45,$J460=48),"Fog",AND($J460&gt;=51,$J460&lt;=67),"Drizzle",AND($J460&gt;=71,$J460&lt;=77),"Snow",AND($J460&gt;=80,$J460&lt;=82),"Rain Showers",AND($J460&gt;=95,$J460&lt;=99),"Thunderstorm",TRUE,"Cloudy"))</f>
        <v/>
      </c>
      <c r="L460" t="str" cm="1">
        <f t="array" ref="L460">IF($J460="","",_xlfn.IFS($J460=0,_xlfn.UNICHAR(9728),$J460&lt;=3,_xlfn.UNICHAR(9729),OR($J460=45,$J460=48),"~",AND($J460&gt;=51,$J460&lt;=67),_xlfn.UNICHAR(9748),AND($J460&gt;=71,$J460&lt;=77),_xlfn.UNICHAR(10052),AND($J460&gt;=80,$J460&lt;=82),_xlfn.UNICHAR(9748),AND($J460&gt;=95,$J460&lt;=99),_xlfn.UNICHAR(9889),TRUE,_xlfn.UNICHAR(9729)))</f>
        <v/>
      </c>
    </row>
    <row r="461" spans="1:12">
      <c r="A461" t="str" cm="1">
        <f t="array" ref="A461">_xlfn.LET(_xlpm.ids,_xlfn._xlws.FILTER(Locations[LocationID],Locations[LocationID]&lt;&gt;""),_xlpm.days,_xlfn._xlws.SORT(_xlfn.UNIQUE(INT(OpenMeteoAPI[ForecastDateTime]))),_xlpm.n,ROWS($A$2:A461),IF(_xlpm.n&gt;ROWS(_xlpm.ids)*ROWS(_xlpm.days),"",_xlfn.XLOOKUP(INDEX(_xlpm.ids,INT((_xlpm.n-1)/ROWS(_xlpm.days))+1),Locations[LocationID],Locations[Display Location])))</f>
        <v/>
      </c>
      <c r="B461" t="str" cm="1">
        <f t="array" ref="B461">_xlfn.LET(_xlpm.ids,_xlfn._xlws.FILTER(Locations[LocationID],Locations[LocationID]&lt;&gt;""),_xlpm.days,_xlfn._xlws.SORT(_xlfn.UNIQUE(INT(OpenMeteoAPI[ForecastDateTime]))),_xlpm.n,ROWS($B$2:B461),IF(_xlpm.n&gt;ROWS(_xlpm.ids)*ROWS(_xlpm.days),"",INDEX(_xlpm.ids,INT((_xlpm.n-1)/ROWS(_xlpm.days))+1)))</f>
        <v/>
      </c>
      <c r="C461" s="10" t="str" cm="1">
        <f t="array" ref="C461">_xlfn.LET(_xlpm.days,_xlfn._xlws.SORT(_xlfn.UNIQUE(INT(OpenMeteoAPI[ForecastDateTime]))),_xlpm.n,ROWS($C$2:C461),IF($B461="","",INDEX(_xlpm.days,MOD(_xlpm.n-1,ROWS(_xlpm.days))+1)))</f>
        <v/>
      </c>
      <c r="D461" s="3" t="str" cm="1">
        <f t="array" ref="D461">IF($B461="","",MAX(_xlfn._xlws.FILTER(OpenMeteoAPI[TemperatureC],(OpenMeteoAPI[LocationID]=$B461)*(INT(OpenMeteoAPI[ForecastDateTime])=$C461))))</f>
        <v/>
      </c>
      <c r="E461" s="3" t="str" cm="1">
        <f t="array" ref="E461">IF($B461="","",MIN(_xlfn._xlws.FILTER(OpenMeteoAPI[TemperatureC],(OpenMeteoAPI[LocationID]=$B461)*(INT(OpenMeteoAPI[ForecastDateTime])=$C461))))</f>
        <v/>
      </c>
      <c r="F461" s="4" t="str" cm="1">
        <f t="array" ref="F461">IF($B461="","",AVERAGE(_xlfn._xlws.FILTER(OpenMeteoAPI[RelativeHumidityPct],(OpenMeteoAPI[LocationID]=$B461)*(INT(OpenMeteoAPI[ForecastDateTime])=$C461)))/100)</f>
        <v/>
      </c>
      <c r="G461" s="4" t="str" cm="1">
        <f t="array" ref="G461">IF($B461="","",MAX(_xlfn._xlws.FILTER(OpenMeteoAPI[PrecipitationProbabilityPct],(OpenMeteoAPI[LocationID]=$B461)*(INT(OpenMeteoAPI[ForecastDateTime])=$C461)))/100)</f>
        <v/>
      </c>
      <c r="H461" s="3" t="str" cm="1">
        <f t="array" ref="H461">IF($B461="","",SUM(_xlfn._xlws.FILTER(OpenMeteoAPI[PrecipitationMM],(OpenMeteoAPI[LocationID]=$B461)*(INT(OpenMeteoAPI[ForecastDateTime])=$C461))))</f>
        <v/>
      </c>
      <c r="I461" s="3" t="str" cm="1">
        <f t="array" ref="I461">IF($B461="","",AVERAGE(_xlfn._xlws.FILTER(OpenMeteoAPI[WindSpeedKMH],(OpenMeteoAPI[LocationID]=$B461)*(INT(OpenMeteoAPI[ForecastDateTime])=$C461))))</f>
        <v/>
      </c>
      <c r="J461" t="str" cm="1">
        <f t="array" ref="J461">IF($B461="","",_xlfn.MODE.SNGL(_xlfn._xlws.FILTER(OpenMeteoAPI[WeatherCode],(OpenMeteoAPI[LocationID]=$B461)*(INT(OpenMeteoAPI[ForecastDateTime])=$C461))))</f>
        <v/>
      </c>
      <c r="K461" t="str" cm="1">
        <f t="array" ref="K461">IF($J461="","",_xlfn.IFS($J461=0,"Clear",$J461&lt;=3,"Partly Cloudy",OR($J461=45,$J461=48),"Fog",AND($J461&gt;=51,$J461&lt;=67),"Drizzle",AND($J461&gt;=71,$J461&lt;=77),"Snow",AND($J461&gt;=80,$J461&lt;=82),"Rain Showers",AND($J461&gt;=95,$J461&lt;=99),"Thunderstorm",TRUE,"Cloudy"))</f>
        <v/>
      </c>
      <c r="L461" t="str" cm="1">
        <f t="array" ref="L461">IF($J461="","",_xlfn.IFS($J461=0,_xlfn.UNICHAR(9728),$J461&lt;=3,_xlfn.UNICHAR(9729),OR($J461=45,$J461=48),"~",AND($J461&gt;=51,$J461&lt;=67),_xlfn.UNICHAR(9748),AND($J461&gt;=71,$J461&lt;=77),_xlfn.UNICHAR(10052),AND($J461&gt;=80,$J461&lt;=82),_xlfn.UNICHAR(9748),AND($J461&gt;=95,$J461&lt;=99),_xlfn.UNICHAR(9889),TRUE,_xlfn.UNICHAR(9729)))</f>
        <v/>
      </c>
    </row>
    <row r="462" spans="1:12">
      <c r="A462" t="str" cm="1">
        <f t="array" ref="A462">_xlfn.LET(_xlpm.ids,_xlfn._xlws.FILTER(Locations[LocationID],Locations[LocationID]&lt;&gt;""),_xlpm.days,_xlfn._xlws.SORT(_xlfn.UNIQUE(INT(OpenMeteoAPI[ForecastDateTime]))),_xlpm.n,ROWS($A$2:A462),IF(_xlpm.n&gt;ROWS(_xlpm.ids)*ROWS(_xlpm.days),"",_xlfn.XLOOKUP(INDEX(_xlpm.ids,INT((_xlpm.n-1)/ROWS(_xlpm.days))+1),Locations[LocationID],Locations[Display Location])))</f>
        <v/>
      </c>
      <c r="B462" t="str" cm="1">
        <f t="array" ref="B462">_xlfn.LET(_xlpm.ids,_xlfn._xlws.FILTER(Locations[LocationID],Locations[LocationID]&lt;&gt;""),_xlpm.days,_xlfn._xlws.SORT(_xlfn.UNIQUE(INT(OpenMeteoAPI[ForecastDateTime]))),_xlpm.n,ROWS($B$2:B462),IF(_xlpm.n&gt;ROWS(_xlpm.ids)*ROWS(_xlpm.days),"",INDEX(_xlpm.ids,INT((_xlpm.n-1)/ROWS(_xlpm.days))+1)))</f>
        <v/>
      </c>
      <c r="C462" s="10" t="str" cm="1">
        <f t="array" ref="C462">_xlfn.LET(_xlpm.days,_xlfn._xlws.SORT(_xlfn.UNIQUE(INT(OpenMeteoAPI[ForecastDateTime]))),_xlpm.n,ROWS($C$2:C462),IF($B462="","",INDEX(_xlpm.days,MOD(_xlpm.n-1,ROWS(_xlpm.days))+1)))</f>
        <v/>
      </c>
      <c r="D462" s="3" t="str" cm="1">
        <f t="array" ref="D462">IF($B462="","",MAX(_xlfn._xlws.FILTER(OpenMeteoAPI[TemperatureC],(OpenMeteoAPI[LocationID]=$B462)*(INT(OpenMeteoAPI[ForecastDateTime])=$C462))))</f>
        <v/>
      </c>
      <c r="E462" s="3" t="str" cm="1">
        <f t="array" ref="E462">IF($B462="","",MIN(_xlfn._xlws.FILTER(OpenMeteoAPI[TemperatureC],(OpenMeteoAPI[LocationID]=$B462)*(INT(OpenMeteoAPI[ForecastDateTime])=$C462))))</f>
        <v/>
      </c>
      <c r="F462" s="4" t="str" cm="1">
        <f t="array" ref="F462">IF($B462="","",AVERAGE(_xlfn._xlws.FILTER(OpenMeteoAPI[RelativeHumidityPct],(OpenMeteoAPI[LocationID]=$B462)*(INT(OpenMeteoAPI[ForecastDateTime])=$C462)))/100)</f>
        <v/>
      </c>
      <c r="G462" s="4" t="str" cm="1">
        <f t="array" ref="G462">IF($B462="","",MAX(_xlfn._xlws.FILTER(OpenMeteoAPI[PrecipitationProbabilityPct],(OpenMeteoAPI[LocationID]=$B462)*(INT(OpenMeteoAPI[ForecastDateTime])=$C462)))/100)</f>
        <v/>
      </c>
      <c r="H462" s="3" t="str" cm="1">
        <f t="array" ref="H462">IF($B462="","",SUM(_xlfn._xlws.FILTER(OpenMeteoAPI[PrecipitationMM],(OpenMeteoAPI[LocationID]=$B462)*(INT(OpenMeteoAPI[ForecastDateTime])=$C462))))</f>
        <v/>
      </c>
      <c r="I462" s="3" t="str" cm="1">
        <f t="array" ref="I462">IF($B462="","",AVERAGE(_xlfn._xlws.FILTER(OpenMeteoAPI[WindSpeedKMH],(OpenMeteoAPI[LocationID]=$B462)*(INT(OpenMeteoAPI[ForecastDateTime])=$C462))))</f>
        <v/>
      </c>
      <c r="J462" t="str" cm="1">
        <f t="array" ref="J462">IF($B462="","",_xlfn.MODE.SNGL(_xlfn._xlws.FILTER(OpenMeteoAPI[WeatherCode],(OpenMeteoAPI[LocationID]=$B462)*(INT(OpenMeteoAPI[ForecastDateTime])=$C462))))</f>
        <v/>
      </c>
      <c r="K462" t="str" cm="1">
        <f t="array" ref="K462">IF($J462="","",_xlfn.IFS($J462=0,"Clear",$J462&lt;=3,"Partly Cloudy",OR($J462=45,$J462=48),"Fog",AND($J462&gt;=51,$J462&lt;=67),"Drizzle",AND($J462&gt;=71,$J462&lt;=77),"Snow",AND($J462&gt;=80,$J462&lt;=82),"Rain Showers",AND($J462&gt;=95,$J462&lt;=99),"Thunderstorm",TRUE,"Cloudy"))</f>
        <v/>
      </c>
      <c r="L462" t="str" cm="1">
        <f t="array" ref="L462">IF($J462="","",_xlfn.IFS($J462=0,_xlfn.UNICHAR(9728),$J462&lt;=3,_xlfn.UNICHAR(9729),OR($J462=45,$J462=48),"~",AND($J462&gt;=51,$J462&lt;=67),_xlfn.UNICHAR(9748),AND($J462&gt;=71,$J462&lt;=77),_xlfn.UNICHAR(10052),AND($J462&gt;=80,$J462&lt;=82),_xlfn.UNICHAR(9748),AND($J462&gt;=95,$J462&lt;=99),_xlfn.UNICHAR(9889),TRUE,_xlfn.UNICHAR(9729)))</f>
        <v/>
      </c>
    </row>
    <row r="463" spans="1:12">
      <c r="A463" t="str" cm="1">
        <f t="array" ref="A463">_xlfn.LET(_xlpm.ids,_xlfn._xlws.FILTER(Locations[LocationID],Locations[LocationID]&lt;&gt;""),_xlpm.days,_xlfn._xlws.SORT(_xlfn.UNIQUE(INT(OpenMeteoAPI[ForecastDateTime]))),_xlpm.n,ROWS($A$2:A463),IF(_xlpm.n&gt;ROWS(_xlpm.ids)*ROWS(_xlpm.days),"",_xlfn.XLOOKUP(INDEX(_xlpm.ids,INT((_xlpm.n-1)/ROWS(_xlpm.days))+1),Locations[LocationID],Locations[Display Location])))</f>
        <v/>
      </c>
      <c r="B463" t="str" cm="1">
        <f t="array" ref="B463">_xlfn.LET(_xlpm.ids,_xlfn._xlws.FILTER(Locations[LocationID],Locations[LocationID]&lt;&gt;""),_xlpm.days,_xlfn._xlws.SORT(_xlfn.UNIQUE(INT(OpenMeteoAPI[ForecastDateTime]))),_xlpm.n,ROWS($B$2:B463),IF(_xlpm.n&gt;ROWS(_xlpm.ids)*ROWS(_xlpm.days),"",INDEX(_xlpm.ids,INT((_xlpm.n-1)/ROWS(_xlpm.days))+1)))</f>
        <v/>
      </c>
      <c r="C463" s="10" t="str" cm="1">
        <f t="array" ref="C463">_xlfn.LET(_xlpm.days,_xlfn._xlws.SORT(_xlfn.UNIQUE(INT(OpenMeteoAPI[ForecastDateTime]))),_xlpm.n,ROWS($C$2:C463),IF($B463="","",INDEX(_xlpm.days,MOD(_xlpm.n-1,ROWS(_xlpm.days))+1)))</f>
        <v/>
      </c>
      <c r="D463" s="3" t="str" cm="1">
        <f t="array" ref="D463">IF($B463="","",MAX(_xlfn._xlws.FILTER(OpenMeteoAPI[TemperatureC],(OpenMeteoAPI[LocationID]=$B463)*(INT(OpenMeteoAPI[ForecastDateTime])=$C463))))</f>
        <v/>
      </c>
      <c r="E463" s="3" t="str" cm="1">
        <f t="array" ref="E463">IF($B463="","",MIN(_xlfn._xlws.FILTER(OpenMeteoAPI[TemperatureC],(OpenMeteoAPI[LocationID]=$B463)*(INT(OpenMeteoAPI[ForecastDateTime])=$C463))))</f>
        <v/>
      </c>
      <c r="F463" s="4" t="str" cm="1">
        <f t="array" ref="F463">IF($B463="","",AVERAGE(_xlfn._xlws.FILTER(OpenMeteoAPI[RelativeHumidityPct],(OpenMeteoAPI[LocationID]=$B463)*(INT(OpenMeteoAPI[ForecastDateTime])=$C463)))/100)</f>
        <v/>
      </c>
      <c r="G463" s="4" t="str" cm="1">
        <f t="array" ref="G463">IF($B463="","",MAX(_xlfn._xlws.FILTER(OpenMeteoAPI[PrecipitationProbabilityPct],(OpenMeteoAPI[LocationID]=$B463)*(INT(OpenMeteoAPI[ForecastDateTime])=$C463)))/100)</f>
        <v/>
      </c>
      <c r="H463" s="3" t="str" cm="1">
        <f t="array" ref="H463">IF($B463="","",SUM(_xlfn._xlws.FILTER(OpenMeteoAPI[PrecipitationMM],(OpenMeteoAPI[LocationID]=$B463)*(INT(OpenMeteoAPI[ForecastDateTime])=$C463))))</f>
        <v/>
      </c>
      <c r="I463" s="3" t="str" cm="1">
        <f t="array" ref="I463">IF($B463="","",AVERAGE(_xlfn._xlws.FILTER(OpenMeteoAPI[WindSpeedKMH],(OpenMeteoAPI[LocationID]=$B463)*(INT(OpenMeteoAPI[ForecastDateTime])=$C463))))</f>
        <v/>
      </c>
      <c r="J463" t="str" cm="1">
        <f t="array" ref="J463">IF($B463="","",_xlfn.MODE.SNGL(_xlfn._xlws.FILTER(OpenMeteoAPI[WeatherCode],(OpenMeteoAPI[LocationID]=$B463)*(INT(OpenMeteoAPI[ForecastDateTime])=$C463))))</f>
        <v/>
      </c>
      <c r="K463" t="str" cm="1">
        <f t="array" ref="K463">IF($J463="","",_xlfn.IFS($J463=0,"Clear",$J463&lt;=3,"Partly Cloudy",OR($J463=45,$J463=48),"Fog",AND($J463&gt;=51,$J463&lt;=67),"Drizzle",AND($J463&gt;=71,$J463&lt;=77),"Snow",AND($J463&gt;=80,$J463&lt;=82),"Rain Showers",AND($J463&gt;=95,$J463&lt;=99),"Thunderstorm",TRUE,"Cloudy"))</f>
        <v/>
      </c>
      <c r="L463" t="str" cm="1">
        <f t="array" ref="L463">IF($J463="","",_xlfn.IFS($J463=0,_xlfn.UNICHAR(9728),$J463&lt;=3,_xlfn.UNICHAR(9729),OR($J463=45,$J463=48),"~",AND($J463&gt;=51,$J463&lt;=67),_xlfn.UNICHAR(9748),AND($J463&gt;=71,$J463&lt;=77),_xlfn.UNICHAR(10052),AND($J463&gt;=80,$J463&lt;=82),_xlfn.UNICHAR(9748),AND($J463&gt;=95,$J463&lt;=99),_xlfn.UNICHAR(9889),TRUE,_xlfn.UNICHAR(9729)))</f>
        <v/>
      </c>
    </row>
    <row r="464" spans="1:12">
      <c r="A464" t="str" cm="1">
        <f t="array" ref="A464">_xlfn.LET(_xlpm.ids,_xlfn._xlws.FILTER(Locations[LocationID],Locations[LocationID]&lt;&gt;""),_xlpm.days,_xlfn._xlws.SORT(_xlfn.UNIQUE(INT(OpenMeteoAPI[ForecastDateTime]))),_xlpm.n,ROWS($A$2:A464),IF(_xlpm.n&gt;ROWS(_xlpm.ids)*ROWS(_xlpm.days),"",_xlfn.XLOOKUP(INDEX(_xlpm.ids,INT((_xlpm.n-1)/ROWS(_xlpm.days))+1),Locations[LocationID],Locations[Display Location])))</f>
        <v/>
      </c>
      <c r="B464" t="str" cm="1">
        <f t="array" ref="B464">_xlfn.LET(_xlpm.ids,_xlfn._xlws.FILTER(Locations[LocationID],Locations[LocationID]&lt;&gt;""),_xlpm.days,_xlfn._xlws.SORT(_xlfn.UNIQUE(INT(OpenMeteoAPI[ForecastDateTime]))),_xlpm.n,ROWS($B$2:B464),IF(_xlpm.n&gt;ROWS(_xlpm.ids)*ROWS(_xlpm.days),"",INDEX(_xlpm.ids,INT((_xlpm.n-1)/ROWS(_xlpm.days))+1)))</f>
        <v/>
      </c>
      <c r="C464" s="10" t="str" cm="1">
        <f t="array" ref="C464">_xlfn.LET(_xlpm.days,_xlfn._xlws.SORT(_xlfn.UNIQUE(INT(OpenMeteoAPI[ForecastDateTime]))),_xlpm.n,ROWS($C$2:C464),IF($B464="","",INDEX(_xlpm.days,MOD(_xlpm.n-1,ROWS(_xlpm.days))+1)))</f>
        <v/>
      </c>
      <c r="D464" s="3" t="str" cm="1">
        <f t="array" ref="D464">IF($B464="","",MAX(_xlfn._xlws.FILTER(OpenMeteoAPI[TemperatureC],(OpenMeteoAPI[LocationID]=$B464)*(INT(OpenMeteoAPI[ForecastDateTime])=$C464))))</f>
        <v/>
      </c>
      <c r="E464" s="3" t="str" cm="1">
        <f t="array" ref="E464">IF($B464="","",MIN(_xlfn._xlws.FILTER(OpenMeteoAPI[TemperatureC],(OpenMeteoAPI[LocationID]=$B464)*(INT(OpenMeteoAPI[ForecastDateTime])=$C464))))</f>
        <v/>
      </c>
      <c r="F464" s="4" t="str" cm="1">
        <f t="array" ref="F464">IF($B464="","",AVERAGE(_xlfn._xlws.FILTER(OpenMeteoAPI[RelativeHumidityPct],(OpenMeteoAPI[LocationID]=$B464)*(INT(OpenMeteoAPI[ForecastDateTime])=$C464)))/100)</f>
        <v/>
      </c>
      <c r="G464" s="4" t="str" cm="1">
        <f t="array" ref="G464">IF($B464="","",MAX(_xlfn._xlws.FILTER(OpenMeteoAPI[PrecipitationProbabilityPct],(OpenMeteoAPI[LocationID]=$B464)*(INT(OpenMeteoAPI[ForecastDateTime])=$C464)))/100)</f>
        <v/>
      </c>
      <c r="H464" s="3" t="str" cm="1">
        <f t="array" ref="H464">IF($B464="","",SUM(_xlfn._xlws.FILTER(OpenMeteoAPI[PrecipitationMM],(OpenMeteoAPI[LocationID]=$B464)*(INT(OpenMeteoAPI[ForecastDateTime])=$C464))))</f>
        <v/>
      </c>
      <c r="I464" s="3" t="str" cm="1">
        <f t="array" ref="I464">IF($B464="","",AVERAGE(_xlfn._xlws.FILTER(OpenMeteoAPI[WindSpeedKMH],(OpenMeteoAPI[LocationID]=$B464)*(INT(OpenMeteoAPI[ForecastDateTime])=$C464))))</f>
        <v/>
      </c>
      <c r="J464" t="str" cm="1">
        <f t="array" ref="J464">IF($B464="","",_xlfn.MODE.SNGL(_xlfn._xlws.FILTER(OpenMeteoAPI[WeatherCode],(OpenMeteoAPI[LocationID]=$B464)*(INT(OpenMeteoAPI[ForecastDateTime])=$C464))))</f>
        <v/>
      </c>
      <c r="K464" t="str" cm="1">
        <f t="array" ref="K464">IF($J464="","",_xlfn.IFS($J464=0,"Clear",$J464&lt;=3,"Partly Cloudy",OR($J464=45,$J464=48),"Fog",AND($J464&gt;=51,$J464&lt;=67),"Drizzle",AND($J464&gt;=71,$J464&lt;=77),"Snow",AND($J464&gt;=80,$J464&lt;=82),"Rain Showers",AND($J464&gt;=95,$J464&lt;=99),"Thunderstorm",TRUE,"Cloudy"))</f>
        <v/>
      </c>
      <c r="L464" t="str" cm="1">
        <f t="array" ref="L464">IF($J464="","",_xlfn.IFS($J464=0,_xlfn.UNICHAR(9728),$J464&lt;=3,_xlfn.UNICHAR(9729),OR($J464=45,$J464=48),"~",AND($J464&gt;=51,$J464&lt;=67),_xlfn.UNICHAR(9748),AND($J464&gt;=71,$J464&lt;=77),_xlfn.UNICHAR(10052),AND($J464&gt;=80,$J464&lt;=82),_xlfn.UNICHAR(9748),AND($J464&gt;=95,$J464&lt;=99),_xlfn.UNICHAR(9889),TRUE,_xlfn.UNICHAR(9729)))</f>
        <v/>
      </c>
    </row>
    <row r="465" spans="1:12">
      <c r="A465" t="str" cm="1">
        <f t="array" ref="A465">_xlfn.LET(_xlpm.ids,_xlfn._xlws.FILTER(Locations[LocationID],Locations[LocationID]&lt;&gt;""),_xlpm.days,_xlfn._xlws.SORT(_xlfn.UNIQUE(INT(OpenMeteoAPI[ForecastDateTime]))),_xlpm.n,ROWS($A$2:A465),IF(_xlpm.n&gt;ROWS(_xlpm.ids)*ROWS(_xlpm.days),"",_xlfn.XLOOKUP(INDEX(_xlpm.ids,INT((_xlpm.n-1)/ROWS(_xlpm.days))+1),Locations[LocationID],Locations[Display Location])))</f>
        <v/>
      </c>
      <c r="B465" t="str" cm="1">
        <f t="array" ref="B465">_xlfn.LET(_xlpm.ids,_xlfn._xlws.FILTER(Locations[LocationID],Locations[LocationID]&lt;&gt;""),_xlpm.days,_xlfn._xlws.SORT(_xlfn.UNIQUE(INT(OpenMeteoAPI[ForecastDateTime]))),_xlpm.n,ROWS($B$2:B465),IF(_xlpm.n&gt;ROWS(_xlpm.ids)*ROWS(_xlpm.days),"",INDEX(_xlpm.ids,INT((_xlpm.n-1)/ROWS(_xlpm.days))+1)))</f>
        <v/>
      </c>
      <c r="C465" s="10" t="str" cm="1">
        <f t="array" ref="C465">_xlfn.LET(_xlpm.days,_xlfn._xlws.SORT(_xlfn.UNIQUE(INT(OpenMeteoAPI[ForecastDateTime]))),_xlpm.n,ROWS($C$2:C465),IF($B465="","",INDEX(_xlpm.days,MOD(_xlpm.n-1,ROWS(_xlpm.days))+1)))</f>
        <v/>
      </c>
      <c r="D465" s="3" t="str" cm="1">
        <f t="array" ref="D465">IF($B465="","",MAX(_xlfn._xlws.FILTER(OpenMeteoAPI[TemperatureC],(OpenMeteoAPI[LocationID]=$B465)*(INT(OpenMeteoAPI[ForecastDateTime])=$C465))))</f>
        <v/>
      </c>
      <c r="E465" s="3" t="str" cm="1">
        <f t="array" ref="E465">IF($B465="","",MIN(_xlfn._xlws.FILTER(OpenMeteoAPI[TemperatureC],(OpenMeteoAPI[LocationID]=$B465)*(INT(OpenMeteoAPI[ForecastDateTime])=$C465))))</f>
        <v/>
      </c>
      <c r="F465" s="4" t="str" cm="1">
        <f t="array" ref="F465">IF($B465="","",AVERAGE(_xlfn._xlws.FILTER(OpenMeteoAPI[RelativeHumidityPct],(OpenMeteoAPI[LocationID]=$B465)*(INT(OpenMeteoAPI[ForecastDateTime])=$C465)))/100)</f>
        <v/>
      </c>
      <c r="G465" s="4" t="str" cm="1">
        <f t="array" ref="G465">IF($B465="","",MAX(_xlfn._xlws.FILTER(OpenMeteoAPI[PrecipitationProbabilityPct],(OpenMeteoAPI[LocationID]=$B465)*(INT(OpenMeteoAPI[ForecastDateTime])=$C465)))/100)</f>
        <v/>
      </c>
      <c r="H465" s="3" t="str" cm="1">
        <f t="array" ref="H465">IF($B465="","",SUM(_xlfn._xlws.FILTER(OpenMeteoAPI[PrecipitationMM],(OpenMeteoAPI[LocationID]=$B465)*(INT(OpenMeteoAPI[ForecastDateTime])=$C465))))</f>
        <v/>
      </c>
      <c r="I465" s="3" t="str" cm="1">
        <f t="array" ref="I465">IF($B465="","",AVERAGE(_xlfn._xlws.FILTER(OpenMeteoAPI[WindSpeedKMH],(OpenMeteoAPI[LocationID]=$B465)*(INT(OpenMeteoAPI[ForecastDateTime])=$C465))))</f>
        <v/>
      </c>
      <c r="J465" t="str" cm="1">
        <f t="array" ref="J465">IF($B465="","",_xlfn.MODE.SNGL(_xlfn._xlws.FILTER(OpenMeteoAPI[WeatherCode],(OpenMeteoAPI[LocationID]=$B465)*(INT(OpenMeteoAPI[ForecastDateTime])=$C465))))</f>
        <v/>
      </c>
      <c r="K465" t="str" cm="1">
        <f t="array" ref="K465">IF($J465="","",_xlfn.IFS($J465=0,"Clear",$J465&lt;=3,"Partly Cloudy",OR($J465=45,$J465=48),"Fog",AND($J465&gt;=51,$J465&lt;=67),"Drizzle",AND($J465&gt;=71,$J465&lt;=77),"Snow",AND($J465&gt;=80,$J465&lt;=82),"Rain Showers",AND($J465&gt;=95,$J465&lt;=99),"Thunderstorm",TRUE,"Cloudy"))</f>
        <v/>
      </c>
      <c r="L465" t="str" cm="1">
        <f t="array" ref="L465">IF($J465="","",_xlfn.IFS($J465=0,_xlfn.UNICHAR(9728),$J465&lt;=3,_xlfn.UNICHAR(9729),OR($J465=45,$J465=48),"~",AND($J465&gt;=51,$J465&lt;=67),_xlfn.UNICHAR(9748),AND($J465&gt;=71,$J465&lt;=77),_xlfn.UNICHAR(10052),AND($J465&gt;=80,$J465&lt;=82),_xlfn.UNICHAR(9748),AND($J465&gt;=95,$J465&lt;=99),_xlfn.UNICHAR(9889),TRUE,_xlfn.UNICHAR(9729)))</f>
        <v/>
      </c>
    </row>
    <row r="466" spans="1:12">
      <c r="A466" t="str" cm="1">
        <f t="array" ref="A466">_xlfn.LET(_xlpm.ids,_xlfn._xlws.FILTER(Locations[LocationID],Locations[LocationID]&lt;&gt;""),_xlpm.days,_xlfn._xlws.SORT(_xlfn.UNIQUE(INT(OpenMeteoAPI[ForecastDateTime]))),_xlpm.n,ROWS($A$2:A466),IF(_xlpm.n&gt;ROWS(_xlpm.ids)*ROWS(_xlpm.days),"",_xlfn.XLOOKUP(INDEX(_xlpm.ids,INT((_xlpm.n-1)/ROWS(_xlpm.days))+1),Locations[LocationID],Locations[Display Location])))</f>
        <v/>
      </c>
      <c r="B466" t="str" cm="1">
        <f t="array" ref="B466">_xlfn.LET(_xlpm.ids,_xlfn._xlws.FILTER(Locations[LocationID],Locations[LocationID]&lt;&gt;""),_xlpm.days,_xlfn._xlws.SORT(_xlfn.UNIQUE(INT(OpenMeteoAPI[ForecastDateTime]))),_xlpm.n,ROWS($B$2:B466),IF(_xlpm.n&gt;ROWS(_xlpm.ids)*ROWS(_xlpm.days),"",INDEX(_xlpm.ids,INT((_xlpm.n-1)/ROWS(_xlpm.days))+1)))</f>
        <v/>
      </c>
      <c r="C466" s="10" t="str" cm="1">
        <f t="array" ref="C466">_xlfn.LET(_xlpm.days,_xlfn._xlws.SORT(_xlfn.UNIQUE(INT(OpenMeteoAPI[ForecastDateTime]))),_xlpm.n,ROWS($C$2:C466),IF($B466="","",INDEX(_xlpm.days,MOD(_xlpm.n-1,ROWS(_xlpm.days))+1)))</f>
        <v/>
      </c>
      <c r="D466" s="3" t="str" cm="1">
        <f t="array" ref="D466">IF($B466="","",MAX(_xlfn._xlws.FILTER(OpenMeteoAPI[TemperatureC],(OpenMeteoAPI[LocationID]=$B466)*(INT(OpenMeteoAPI[ForecastDateTime])=$C466))))</f>
        <v/>
      </c>
      <c r="E466" s="3" t="str" cm="1">
        <f t="array" ref="E466">IF($B466="","",MIN(_xlfn._xlws.FILTER(OpenMeteoAPI[TemperatureC],(OpenMeteoAPI[LocationID]=$B466)*(INT(OpenMeteoAPI[ForecastDateTime])=$C466))))</f>
        <v/>
      </c>
      <c r="F466" s="4" t="str" cm="1">
        <f t="array" ref="F466">IF($B466="","",AVERAGE(_xlfn._xlws.FILTER(OpenMeteoAPI[RelativeHumidityPct],(OpenMeteoAPI[LocationID]=$B466)*(INT(OpenMeteoAPI[ForecastDateTime])=$C466)))/100)</f>
        <v/>
      </c>
      <c r="G466" s="4" t="str" cm="1">
        <f t="array" ref="G466">IF($B466="","",MAX(_xlfn._xlws.FILTER(OpenMeteoAPI[PrecipitationProbabilityPct],(OpenMeteoAPI[LocationID]=$B466)*(INT(OpenMeteoAPI[ForecastDateTime])=$C466)))/100)</f>
        <v/>
      </c>
      <c r="H466" s="3" t="str" cm="1">
        <f t="array" ref="H466">IF($B466="","",SUM(_xlfn._xlws.FILTER(OpenMeteoAPI[PrecipitationMM],(OpenMeteoAPI[LocationID]=$B466)*(INT(OpenMeteoAPI[ForecastDateTime])=$C466))))</f>
        <v/>
      </c>
      <c r="I466" s="3" t="str" cm="1">
        <f t="array" ref="I466">IF($B466="","",AVERAGE(_xlfn._xlws.FILTER(OpenMeteoAPI[WindSpeedKMH],(OpenMeteoAPI[LocationID]=$B466)*(INT(OpenMeteoAPI[ForecastDateTime])=$C466))))</f>
        <v/>
      </c>
      <c r="J466" t="str" cm="1">
        <f t="array" ref="J466">IF($B466="","",_xlfn.MODE.SNGL(_xlfn._xlws.FILTER(OpenMeteoAPI[WeatherCode],(OpenMeteoAPI[LocationID]=$B466)*(INT(OpenMeteoAPI[ForecastDateTime])=$C466))))</f>
        <v/>
      </c>
      <c r="K466" t="str" cm="1">
        <f t="array" ref="K466">IF($J466="","",_xlfn.IFS($J466=0,"Clear",$J466&lt;=3,"Partly Cloudy",OR($J466=45,$J466=48),"Fog",AND($J466&gt;=51,$J466&lt;=67),"Drizzle",AND($J466&gt;=71,$J466&lt;=77),"Snow",AND($J466&gt;=80,$J466&lt;=82),"Rain Showers",AND($J466&gt;=95,$J466&lt;=99),"Thunderstorm",TRUE,"Cloudy"))</f>
        <v/>
      </c>
      <c r="L466" t="str" cm="1">
        <f t="array" ref="L466">IF($J466="","",_xlfn.IFS($J466=0,_xlfn.UNICHAR(9728),$J466&lt;=3,_xlfn.UNICHAR(9729),OR($J466=45,$J466=48),"~",AND($J466&gt;=51,$J466&lt;=67),_xlfn.UNICHAR(9748),AND($J466&gt;=71,$J466&lt;=77),_xlfn.UNICHAR(10052),AND($J466&gt;=80,$J466&lt;=82),_xlfn.UNICHAR(9748),AND($J466&gt;=95,$J466&lt;=99),_xlfn.UNICHAR(9889),TRUE,_xlfn.UNICHAR(9729)))</f>
        <v/>
      </c>
    </row>
    <row r="467" spans="1:12">
      <c r="A467" t="str" cm="1">
        <f t="array" ref="A467">_xlfn.LET(_xlpm.ids,_xlfn._xlws.FILTER(Locations[LocationID],Locations[LocationID]&lt;&gt;""),_xlpm.days,_xlfn._xlws.SORT(_xlfn.UNIQUE(INT(OpenMeteoAPI[ForecastDateTime]))),_xlpm.n,ROWS($A$2:A467),IF(_xlpm.n&gt;ROWS(_xlpm.ids)*ROWS(_xlpm.days),"",_xlfn.XLOOKUP(INDEX(_xlpm.ids,INT((_xlpm.n-1)/ROWS(_xlpm.days))+1),Locations[LocationID],Locations[Display Location])))</f>
        <v/>
      </c>
      <c r="B467" t="str" cm="1">
        <f t="array" ref="B467">_xlfn.LET(_xlpm.ids,_xlfn._xlws.FILTER(Locations[LocationID],Locations[LocationID]&lt;&gt;""),_xlpm.days,_xlfn._xlws.SORT(_xlfn.UNIQUE(INT(OpenMeteoAPI[ForecastDateTime]))),_xlpm.n,ROWS($B$2:B467),IF(_xlpm.n&gt;ROWS(_xlpm.ids)*ROWS(_xlpm.days),"",INDEX(_xlpm.ids,INT((_xlpm.n-1)/ROWS(_xlpm.days))+1)))</f>
        <v/>
      </c>
      <c r="C467" s="10" t="str" cm="1">
        <f t="array" ref="C467">_xlfn.LET(_xlpm.days,_xlfn._xlws.SORT(_xlfn.UNIQUE(INT(OpenMeteoAPI[ForecastDateTime]))),_xlpm.n,ROWS($C$2:C467),IF($B467="","",INDEX(_xlpm.days,MOD(_xlpm.n-1,ROWS(_xlpm.days))+1)))</f>
        <v/>
      </c>
      <c r="D467" s="3" t="str" cm="1">
        <f t="array" ref="D467">IF($B467="","",MAX(_xlfn._xlws.FILTER(OpenMeteoAPI[TemperatureC],(OpenMeteoAPI[LocationID]=$B467)*(INT(OpenMeteoAPI[ForecastDateTime])=$C467))))</f>
        <v/>
      </c>
      <c r="E467" s="3" t="str" cm="1">
        <f t="array" ref="E467">IF($B467="","",MIN(_xlfn._xlws.FILTER(OpenMeteoAPI[TemperatureC],(OpenMeteoAPI[LocationID]=$B467)*(INT(OpenMeteoAPI[ForecastDateTime])=$C467))))</f>
        <v/>
      </c>
      <c r="F467" s="4" t="str" cm="1">
        <f t="array" ref="F467">IF($B467="","",AVERAGE(_xlfn._xlws.FILTER(OpenMeteoAPI[RelativeHumidityPct],(OpenMeteoAPI[LocationID]=$B467)*(INT(OpenMeteoAPI[ForecastDateTime])=$C467)))/100)</f>
        <v/>
      </c>
      <c r="G467" s="4" t="str" cm="1">
        <f t="array" ref="G467">IF($B467="","",MAX(_xlfn._xlws.FILTER(OpenMeteoAPI[PrecipitationProbabilityPct],(OpenMeteoAPI[LocationID]=$B467)*(INT(OpenMeteoAPI[ForecastDateTime])=$C467)))/100)</f>
        <v/>
      </c>
      <c r="H467" s="3" t="str" cm="1">
        <f t="array" ref="H467">IF($B467="","",SUM(_xlfn._xlws.FILTER(OpenMeteoAPI[PrecipitationMM],(OpenMeteoAPI[LocationID]=$B467)*(INT(OpenMeteoAPI[ForecastDateTime])=$C467))))</f>
        <v/>
      </c>
      <c r="I467" s="3" t="str" cm="1">
        <f t="array" ref="I467">IF($B467="","",AVERAGE(_xlfn._xlws.FILTER(OpenMeteoAPI[WindSpeedKMH],(OpenMeteoAPI[LocationID]=$B467)*(INT(OpenMeteoAPI[ForecastDateTime])=$C467))))</f>
        <v/>
      </c>
      <c r="J467" t="str" cm="1">
        <f t="array" ref="J467">IF($B467="","",_xlfn.MODE.SNGL(_xlfn._xlws.FILTER(OpenMeteoAPI[WeatherCode],(OpenMeteoAPI[LocationID]=$B467)*(INT(OpenMeteoAPI[ForecastDateTime])=$C467))))</f>
        <v/>
      </c>
      <c r="K467" t="str" cm="1">
        <f t="array" ref="K467">IF($J467="","",_xlfn.IFS($J467=0,"Clear",$J467&lt;=3,"Partly Cloudy",OR($J467=45,$J467=48),"Fog",AND($J467&gt;=51,$J467&lt;=67),"Drizzle",AND($J467&gt;=71,$J467&lt;=77),"Snow",AND($J467&gt;=80,$J467&lt;=82),"Rain Showers",AND($J467&gt;=95,$J467&lt;=99),"Thunderstorm",TRUE,"Cloudy"))</f>
        <v/>
      </c>
      <c r="L467" t="str" cm="1">
        <f t="array" ref="L467">IF($J467="","",_xlfn.IFS($J467=0,_xlfn.UNICHAR(9728),$J467&lt;=3,_xlfn.UNICHAR(9729),OR($J467=45,$J467=48),"~",AND($J467&gt;=51,$J467&lt;=67),_xlfn.UNICHAR(9748),AND($J467&gt;=71,$J467&lt;=77),_xlfn.UNICHAR(10052),AND($J467&gt;=80,$J467&lt;=82),_xlfn.UNICHAR(9748),AND($J467&gt;=95,$J467&lt;=99),_xlfn.UNICHAR(9889),TRUE,_xlfn.UNICHAR(9729)))</f>
        <v/>
      </c>
    </row>
    <row r="468" spans="1:12">
      <c r="A468" t="str" cm="1">
        <f t="array" ref="A468">_xlfn.LET(_xlpm.ids,_xlfn._xlws.FILTER(Locations[LocationID],Locations[LocationID]&lt;&gt;""),_xlpm.days,_xlfn._xlws.SORT(_xlfn.UNIQUE(INT(OpenMeteoAPI[ForecastDateTime]))),_xlpm.n,ROWS($A$2:A468),IF(_xlpm.n&gt;ROWS(_xlpm.ids)*ROWS(_xlpm.days),"",_xlfn.XLOOKUP(INDEX(_xlpm.ids,INT((_xlpm.n-1)/ROWS(_xlpm.days))+1),Locations[LocationID],Locations[Display Location])))</f>
        <v/>
      </c>
      <c r="B468" t="str" cm="1">
        <f t="array" ref="B468">_xlfn.LET(_xlpm.ids,_xlfn._xlws.FILTER(Locations[LocationID],Locations[LocationID]&lt;&gt;""),_xlpm.days,_xlfn._xlws.SORT(_xlfn.UNIQUE(INT(OpenMeteoAPI[ForecastDateTime]))),_xlpm.n,ROWS($B$2:B468),IF(_xlpm.n&gt;ROWS(_xlpm.ids)*ROWS(_xlpm.days),"",INDEX(_xlpm.ids,INT((_xlpm.n-1)/ROWS(_xlpm.days))+1)))</f>
        <v/>
      </c>
      <c r="C468" s="10" t="str" cm="1">
        <f t="array" ref="C468">_xlfn.LET(_xlpm.days,_xlfn._xlws.SORT(_xlfn.UNIQUE(INT(OpenMeteoAPI[ForecastDateTime]))),_xlpm.n,ROWS($C$2:C468),IF($B468="","",INDEX(_xlpm.days,MOD(_xlpm.n-1,ROWS(_xlpm.days))+1)))</f>
        <v/>
      </c>
      <c r="D468" s="3" t="str" cm="1">
        <f t="array" ref="D468">IF($B468="","",MAX(_xlfn._xlws.FILTER(OpenMeteoAPI[TemperatureC],(OpenMeteoAPI[LocationID]=$B468)*(INT(OpenMeteoAPI[ForecastDateTime])=$C468))))</f>
        <v/>
      </c>
      <c r="E468" s="3" t="str" cm="1">
        <f t="array" ref="E468">IF($B468="","",MIN(_xlfn._xlws.FILTER(OpenMeteoAPI[TemperatureC],(OpenMeteoAPI[LocationID]=$B468)*(INT(OpenMeteoAPI[ForecastDateTime])=$C468))))</f>
        <v/>
      </c>
      <c r="F468" s="4" t="str" cm="1">
        <f t="array" ref="F468">IF($B468="","",AVERAGE(_xlfn._xlws.FILTER(OpenMeteoAPI[RelativeHumidityPct],(OpenMeteoAPI[LocationID]=$B468)*(INT(OpenMeteoAPI[ForecastDateTime])=$C468)))/100)</f>
        <v/>
      </c>
      <c r="G468" s="4" t="str" cm="1">
        <f t="array" ref="G468">IF($B468="","",MAX(_xlfn._xlws.FILTER(OpenMeteoAPI[PrecipitationProbabilityPct],(OpenMeteoAPI[LocationID]=$B468)*(INT(OpenMeteoAPI[ForecastDateTime])=$C468)))/100)</f>
        <v/>
      </c>
      <c r="H468" s="3" t="str" cm="1">
        <f t="array" ref="H468">IF($B468="","",SUM(_xlfn._xlws.FILTER(OpenMeteoAPI[PrecipitationMM],(OpenMeteoAPI[LocationID]=$B468)*(INT(OpenMeteoAPI[ForecastDateTime])=$C468))))</f>
        <v/>
      </c>
      <c r="I468" s="3" t="str" cm="1">
        <f t="array" ref="I468">IF($B468="","",AVERAGE(_xlfn._xlws.FILTER(OpenMeteoAPI[WindSpeedKMH],(OpenMeteoAPI[LocationID]=$B468)*(INT(OpenMeteoAPI[ForecastDateTime])=$C468))))</f>
        <v/>
      </c>
      <c r="J468" t="str" cm="1">
        <f t="array" ref="J468">IF($B468="","",_xlfn.MODE.SNGL(_xlfn._xlws.FILTER(OpenMeteoAPI[WeatherCode],(OpenMeteoAPI[LocationID]=$B468)*(INT(OpenMeteoAPI[ForecastDateTime])=$C468))))</f>
        <v/>
      </c>
      <c r="K468" t="str" cm="1">
        <f t="array" ref="K468">IF($J468="","",_xlfn.IFS($J468=0,"Clear",$J468&lt;=3,"Partly Cloudy",OR($J468=45,$J468=48),"Fog",AND($J468&gt;=51,$J468&lt;=67),"Drizzle",AND($J468&gt;=71,$J468&lt;=77),"Snow",AND($J468&gt;=80,$J468&lt;=82),"Rain Showers",AND($J468&gt;=95,$J468&lt;=99),"Thunderstorm",TRUE,"Cloudy"))</f>
        <v/>
      </c>
      <c r="L468" t="str" cm="1">
        <f t="array" ref="L468">IF($J468="","",_xlfn.IFS($J468=0,_xlfn.UNICHAR(9728),$J468&lt;=3,_xlfn.UNICHAR(9729),OR($J468=45,$J468=48),"~",AND($J468&gt;=51,$J468&lt;=67),_xlfn.UNICHAR(9748),AND($J468&gt;=71,$J468&lt;=77),_xlfn.UNICHAR(10052),AND($J468&gt;=80,$J468&lt;=82),_xlfn.UNICHAR(9748),AND($J468&gt;=95,$J468&lt;=99),_xlfn.UNICHAR(9889),TRUE,_xlfn.UNICHAR(9729)))</f>
        <v/>
      </c>
    </row>
    <row r="469" spans="1:12">
      <c r="A469" t="str" cm="1">
        <f t="array" ref="A469">_xlfn.LET(_xlpm.ids,_xlfn._xlws.FILTER(Locations[LocationID],Locations[LocationID]&lt;&gt;""),_xlpm.days,_xlfn._xlws.SORT(_xlfn.UNIQUE(INT(OpenMeteoAPI[ForecastDateTime]))),_xlpm.n,ROWS($A$2:A469),IF(_xlpm.n&gt;ROWS(_xlpm.ids)*ROWS(_xlpm.days),"",_xlfn.XLOOKUP(INDEX(_xlpm.ids,INT((_xlpm.n-1)/ROWS(_xlpm.days))+1),Locations[LocationID],Locations[Display Location])))</f>
        <v/>
      </c>
      <c r="B469" t="str" cm="1">
        <f t="array" ref="B469">_xlfn.LET(_xlpm.ids,_xlfn._xlws.FILTER(Locations[LocationID],Locations[LocationID]&lt;&gt;""),_xlpm.days,_xlfn._xlws.SORT(_xlfn.UNIQUE(INT(OpenMeteoAPI[ForecastDateTime]))),_xlpm.n,ROWS($B$2:B469),IF(_xlpm.n&gt;ROWS(_xlpm.ids)*ROWS(_xlpm.days),"",INDEX(_xlpm.ids,INT((_xlpm.n-1)/ROWS(_xlpm.days))+1)))</f>
        <v/>
      </c>
      <c r="C469" s="10" t="str" cm="1">
        <f t="array" ref="C469">_xlfn.LET(_xlpm.days,_xlfn._xlws.SORT(_xlfn.UNIQUE(INT(OpenMeteoAPI[ForecastDateTime]))),_xlpm.n,ROWS($C$2:C469),IF($B469="","",INDEX(_xlpm.days,MOD(_xlpm.n-1,ROWS(_xlpm.days))+1)))</f>
        <v/>
      </c>
      <c r="D469" s="3" t="str" cm="1">
        <f t="array" ref="D469">IF($B469="","",MAX(_xlfn._xlws.FILTER(OpenMeteoAPI[TemperatureC],(OpenMeteoAPI[LocationID]=$B469)*(INT(OpenMeteoAPI[ForecastDateTime])=$C469))))</f>
        <v/>
      </c>
      <c r="E469" s="3" t="str" cm="1">
        <f t="array" ref="E469">IF($B469="","",MIN(_xlfn._xlws.FILTER(OpenMeteoAPI[TemperatureC],(OpenMeteoAPI[LocationID]=$B469)*(INT(OpenMeteoAPI[ForecastDateTime])=$C469))))</f>
        <v/>
      </c>
      <c r="F469" s="4" t="str" cm="1">
        <f t="array" ref="F469">IF($B469="","",AVERAGE(_xlfn._xlws.FILTER(OpenMeteoAPI[RelativeHumidityPct],(OpenMeteoAPI[LocationID]=$B469)*(INT(OpenMeteoAPI[ForecastDateTime])=$C469)))/100)</f>
        <v/>
      </c>
      <c r="G469" s="4" t="str" cm="1">
        <f t="array" ref="G469">IF($B469="","",MAX(_xlfn._xlws.FILTER(OpenMeteoAPI[PrecipitationProbabilityPct],(OpenMeteoAPI[LocationID]=$B469)*(INT(OpenMeteoAPI[ForecastDateTime])=$C469)))/100)</f>
        <v/>
      </c>
      <c r="H469" s="3" t="str" cm="1">
        <f t="array" ref="H469">IF($B469="","",SUM(_xlfn._xlws.FILTER(OpenMeteoAPI[PrecipitationMM],(OpenMeteoAPI[LocationID]=$B469)*(INT(OpenMeteoAPI[ForecastDateTime])=$C469))))</f>
        <v/>
      </c>
      <c r="I469" s="3" t="str" cm="1">
        <f t="array" ref="I469">IF($B469="","",AVERAGE(_xlfn._xlws.FILTER(OpenMeteoAPI[WindSpeedKMH],(OpenMeteoAPI[LocationID]=$B469)*(INT(OpenMeteoAPI[ForecastDateTime])=$C469))))</f>
        <v/>
      </c>
      <c r="J469" t="str" cm="1">
        <f t="array" ref="J469">IF($B469="","",_xlfn.MODE.SNGL(_xlfn._xlws.FILTER(OpenMeteoAPI[WeatherCode],(OpenMeteoAPI[LocationID]=$B469)*(INT(OpenMeteoAPI[ForecastDateTime])=$C469))))</f>
        <v/>
      </c>
      <c r="K469" t="str" cm="1">
        <f t="array" ref="K469">IF($J469="","",_xlfn.IFS($J469=0,"Clear",$J469&lt;=3,"Partly Cloudy",OR($J469=45,$J469=48),"Fog",AND($J469&gt;=51,$J469&lt;=67),"Drizzle",AND($J469&gt;=71,$J469&lt;=77),"Snow",AND($J469&gt;=80,$J469&lt;=82),"Rain Showers",AND($J469&gt;=95,$J469&lt;=99),"Thunderstorm",TRUE,"Cloudy"))</f>
        <v/>
      </c>
      <c r="L469" t="str" cm="1">
        <f t="array" ref="L469">IF($J469="","",_xlfn.IFS($J469=0,_xlfn.UNICHAR(9728),$J469&lt;=3,_xlfn.UNICHAR(9729),OR($J469=45,$J469=48),"~",AND($J469&gt;=51,$J469&lt;=67),_xlfn.UNICHAR(9748),AND($J469&gt;=71,$J469&lt;=77),_xlfn.UNICHAR(10052),AND($J469&gt;=80,$J469&lt;=82),_xlfn.UNICHAR(9748),AND($J469&gt;=95,$J469&lt;=99),_xlfn.UNICHAR(9889),TRUE,_xlfn.UNICHAR(9729)))</f>
        <v/>
      </c>
    </row>
    <row r="470" spans="1:12">
      <c r="A470" t="str" cm="1">
        <f t="array" ref="A470">_xlfn.LET(_xlpm.ids,_xlfn._xlws.FILTER(Locations[LocationID],Locations[LocationID]&lt;&gt;""),_xlpm.days,_xlfn._xlws.SORT(_xlfn.UNIQUE(INT(OpenMeteoAPI[ForecastDateTime]))),_xlpm.n,ROWS($A$2:A470),IF(_xlpm.n&gt;ROWS(_xlpm.ids)*ROWS(_xlpm.days),"",_xlfn.XLOOKUP(INDEX(_xlpm.ids,INT((_xlpm.n-1)/ROWS(_xlpm.days))+1),Locations[LocationID],Locations[Display Location])))</f>
        <v/>
      </c>
      <c r="B470" t="str" cm="1">
        <f t="array" ref="B470">_xlfn.LET(_xlpm.ids,_xlfn._xlws.FILTER(Locations[LocationID],Locations[LocationID]&lt;&gt;""),_xlpm.days,_xlfn._xlws.SORT(_xlfn.UNIQUE(INT(OpenMeteoAPI[ForecastDateTime]))),_xlpm.n,ROWS($B$2:B470),IF(_xlpm.n&gt;ROWS(_xlpm.ids)*ROWS(_xlpm.days),"",INDEX(_xlpm.ids,INT((_xlpm.n-1)/ROWS(_xlpm.days))+1)))</f>
        <v/>
      </c>
      <c r="C470" s="10" t="str" cm="1">
        <f t="array" ref="C470">_xlfn.LET(_xlpm.days,_xlfn._xlws.SORT(_xlfn.UNIQUE(INT(OpenMeteoAPI[ForecastDateTime]))),_xlpm.n,ROWS($C$2:C470),IF($B470="","",INDEX(_xlpm.days,MOD(_xlpm.n-1,ROWS(_xlpm.days))+1)))</f>
        <v/>
      </c>
      <c r="D470" s="3" t="str" cm="1">
        <f t="array" ref="D470">IF($B470="","",MAX(_xlfn._xlws.FILTER(OpenMeteoAPI[TemperatureC],(OpenMeteoAPI[LocationID]=$B470)*(INT(OpenMeteoAPI[ForecastDateTime])=$C470))))</f>
        <v/>
      </c>
      <c r="E470" s="3" t="str" cm="1">
        <f t="array" ref="E470">IF($B470="","",MIN(_xlfn._xlws.FILTER(OpenMeteoAPI[TemperatureC],(OpenMeteoAPI[LocationID]=$B470)*(INT(OpenMeteoAPI[ForecastDateTime])=$C470))))</f>
        <v/>
      </c>
      <c r="F470" s="4" t="str" cm="1">
        <f t="array" ref="F470">IF($B470="","",AVERAGE(_xlfn._xlws.FILTER(OpenMeteoAPI[RelativeHumidityPct],(OpenMeteoAPI[LocationID]=$B470)*(INT(OpenMeteoAPI[ForecastDateTime])=$C470)))/100)</f>
        <v/>
      </c>
      <c r="G470" s="4" t="str" cm="1">
        <f t="array" ref="G470">IF($B470="","",MAX(_xlfn._xlws.FILTER(OpenMeteoAPI[PrecipitationProbabilityPct],(OpenMeteoAPI[LocationID]=$B470)*(INT(OpenMeteoAPI[ForecastDateTime])=$C470)))/100)</f>
        <v/>
      </c>
      <c r="H470" s="3" t="str" cm="1">
        <f t="array" ref="H470">IF($B470="","",SUM(_xlfn._xlws.FILTER(OpenMeteoAPI[PrecipitationMM],(OpenMeteoAPI[LocationID]=$B470)*(INT(OpenMeteoAPI[ForecastDateTime])=$C470))))</f>
        <v/>
      </c>
      <c r="I470" s="3" t="str" cm="1">
        <f t="array" ref="I470">IF($B470="","",AVERAGE(_xlfn._xlws.FILTER(OpenMeteoAPI[WindSpeedKMH],(OpenMeteoAPI[LocationID]=$B470)*(INT(OpenMeteoAPI[ForecastDateTime])=$C470))))</f>
        <v/>
      </c>
      <c r="J470" t="str" cm="1">
        <f t="array" ref="J470">IF($B470="","",_xlfn.MODE.SNGL(_xlfn._xlws.FILTER(OpenMeteoAPI[WeatherCode],(OpenMeteoAPI[LocationID]=$B470)*(INT(OpenMeteoAPI[ForecastDateTime])=$C470))))</f>
        <v/>
      </c>
      <c r="K470" t="str" cm="1">
        <f t="array" ref="K470">IF($J470="","",_xlfn.IFS($J470=0,"Clear",$J470&lt;=3,"Partly Cloudy",OR($J470=45,$J470=48),"Fog",AND($J470&gt;=51,$J470&lt;=67),"Drizzle",AND($J470&gt;=71,$J470&lt;=77),"Snow",AND($J470&gt;=80,$J470&lt;=82),"Rain Showers",AND($J470&gt;=95,$J470&lt;=99),"Thunderstorm",TRUE,"Cloudy"))</f>
        <v/>
      </c>
      <c r="L470" t="str" cm="1">
        <f t="array" ref="L470">IF($J470="","",_xlfn.IFS($J470=0,_xlfn.UNICHAR(9728),$J470&lt;=3,_xlfn.UNICHAR(9729),OR($J470=45,$J470=48),"~",AND($J470&gt;=51,$J470&lt;=67),_xlfn.UNICHAR(9748),AND($J470&gt;=71,$J470&lt;=77),_xlfn.UNICHAR(10052),AND($J470&gt;=80,$J470&lt;=82),_xlfn.UNICHAR(9748),AND($J470&gt;=95,$J470&lt;=99),_xlfn.UNICHAR(9889),TRUE,_xlfn.UNICHAR(9729)))</f>
        <v/>
      </c>
    </row>
    <row r="471" spans="1:12">
      <c r="A471" t="str" cm="1">
        <f t="array" ref="A471">_xlfn.LET(_xlpm.ids,_xlfn._xlws.FILTER(Locations[LocationID],Locations[LocationID]&lt;&gt;""),_xlpm.days,_xlfn._xlws.SORT(_xlfn.UNIQUE(INT(OpenMeteoAPI[ForecastDateTime]))),_xlpm.n,ROWS($A$2:A471),IF(_xlpm.n&gt;ROWS(_xlpm.ids)*ROWS(_xlpm.days),"",_xlfn.XLOOKUP(INDEX(_xlpm.ids,INT((_xlpm.n-1)/ROWS(_xlpm.days))+1),Locations[LocationID],Locations[Display Location])))</f>
        <v/>
      </c>
      <c r="B471" t="str" cm="1">
        <f t="array" ref="B471">_xlfn.LET(_xlpm.ids,_xlfn._xlws.FILTER(Locations[LocationID],Locations[LocationID]&lt;&gt;""),_xlpm.days,_xlfn._xlws.SORT(_xlfn.UNIQUE(INT(OpenMeteoAPI[ForecastDateTime]))),_xlpm.n,ROWS($B$2:B471),IF(_xlpm.n&gt;ROWS(_xlpm.ids)*ROWS(_xlpm.days),"",INDEX(_xlpm.ids,INT((_xlpm.n-1)/ROWS(_xlpm.days))+1)))</f>
        <v/>
      </c>
      <c r="C471" s="10" t="str" cm="1">
        <f t="array" ref="C471">_xlfn.LET(_xlpm.days,_xlfn._xlws.SORT(_xlfn.UNIQUE(INT(OpenMeteoAPI[ForecastDateTime]))),_xlpm.n,ROWS($C$2:C471),IF($B471="","",INDEX(_xlpm.days,MOD(_xlpm.n-1,ROWS(_xlpm.days))+1)))</f>
        <v/>
      </c>
      <c r="D471" s="3" t="str" cm="1">
        <f t="array" ref="D471">IF($B471="","",MAX(_xlfn._xlws.FILTER(OpenMeteoAPI[TemperatureC],(OpenMeteoAPI[LocationID]=$B471)*(INT(OpenMeteoAPI[ForecastDateTime])=$C471))))</f>
        <v/>
      </c>
      <c r="E471" s="3" t="str" cm="1">
        <f t="array" ref="E471">IF($B471="","",MIN(_xlfn._xlws.FILTER(OpenMeteoAPI[TemperatureC],(OpenMeteoAPI[LocationID]=$B471)*(INT(OpenMeteoAPI[ForecastDateTime])=$C471))))</f>
        <v/>
      </c>
      <c r="F471" s="4" t="str" cm="1">
        <f t="array" ref="F471">IF($B471="","",AVERAGE(_xlfn._xlws.FILTER(OpenMeteoAPI[RelativeHumidityPct],(OpenMeteoAPI[LocationID]=$B471)*(INT(OpenMeteoAPI[ForecastDateTime])=$C471)))/100)</f>
        <v/>
      </c>
      <c r="G471" s="4" t="str" cm="1">
        <f t="array" ref="G471">IF($B471="","",MAX(_xlfn._xlws.FILTER(OpenMeteoAPI[PrecipitationProbabilityPct],(OpenMeteoAPI[LocationID]=$B471)*(INT(OpenMeteoAPI[ForecastDateTime])=$C471)))/100)</f>
        <v/>
      </c>
      <c r="H471" s="3" t="str" cm="1">
        <f t="array" ref="H471">IF($B471="","",SUM(_xlfn._xlws.FILTER(OpenMeteoAPI[PrecipitationMM],(OpenMeteoAPI[LocationID]=$B471)*(INT(OpenMeteoAPI[ForecastDateTime])=$C471))))</f>
        <v/>
      </c>
      <c r="I471" s="3" t="str" cm="1">
        <f t="array" ref="I471">IF($B471="","",AVERAGE(_xlfn._xlws.FILTER(OpenMeteoAPI[WindSpeedKMH],(OpenMeteoAPI[LocationID]=$B471)*(INT(OpenMeteoAPI[ForecastDateTime])=$C471))))</f>
        <v/>
      </c>
      <c r="J471" t="str" cm="1">
        <f t="array" ref="J471">IF($B471="","",_xlfn.MODE.SNGL(_xlfn._xlws.FILTER(OpenMeteoAPI[WeatherCode],(OpenMeteoAPI[LocationID]=$B471)*(INT(OpenMeteoAPI[ForecastDateTime])=$C471))))</f>
        <v/>
      </c>
      <c r="K471" t="str" cm="1">
        <f t="array" ref="K471">IF($J471="","",_xlfn.IFS($J471=0,"Clear",$J471&lt;=3,"Partly Cloudy",OR($J471=45,$J471=48),"Fog",AND($J471&gt;=51,$J471&lt;=67),"Drizzle",AND($J471&gt;=71,$J471&lt;=77),"Snow",AND($J471&gt;=80,$J471&lt;=82),"Rain Showers",AND($J471&gt;=95,$J471&lt;=99),"Thunderstorm",TRUE,"Cloudy"))</f>
        <v/>
      </c>
      <c r="L471" t="str" cm="1">
        <f t="array" ref="L471">IF($J471="","",_xlfn.IFS($J471=0,_xlfn.UNICHAR(9728),$J471&lt;=3,_xlfn.UNICHAR(9729),OR($J471=45,$J471=48),"~",AND($J471&gt;=51,$J471&lt;=67),_xlfn.UNICHAR(9748),AND($J471&gt;=71,$J471&lt;=77),_xlfn.UNICHAR(10052),AND($J471&gt;=80,$J471&lt;=82),_xlfn.UNICHAR(9748),AND($J471&gt;=95,$J471&lt;=99),_xlfn.UNICHAR(9889),TRUE,_xlfn.UNICHAR(9729)))</f>
        <v/>
      </c>
    </row>
    <row r="472" spans="1:12">
      <c r="A472" t="str" cm="1">
        <f t="array" ref="A472">_xlfn.LET(_xlpm.ids,_xlfn._xlws.FILTER(Locations[LocationID],Locations[LocationID]&lt;&gt;""),_xlpm.days,_xlfn._xlws.SORT(_xlfn.UNIQUE(INT(OpenMeteoAPI[ForecastDateTime]))),_xlpm.n,ROWS($A$2:A472),IF(_xlpm.n&gt;ROWS(_xlpm.ids)*ROWS(_xlpm.days),"",_xlfn.XLOOKUP(INDEX(_xlpm.ids,INT((_xlpm.n-1)/ROWS(_xlpm.days))+1),Locations[LocationID],Locations[Display Location])))</f>
        <v/>
      </c>
      <c r="B472" t="str" cm="1">
        <f t="array" ref="B472">_xlfn.LET(_xlpm.ids,_xlfn._xlws.FILTER(Locations[LocationID],Locations[LocationID]&lt;&gt;""),_xlpm.days,_xlfn._xlws.SORT(_xlfn.UNIQUE(INT(OpenMeteoAPI[ForecastDateTime]))),_xlpm.n,ROWS($B$2:B472),IF(_xlpm.n&gt;ROWS(_xlpm.ids)*ROWS(_xlpm.days),"",INDEX(_xlpm.ids,INT((_xlpm.n-1)/ROWS(_xlpm.days))+1)))</f>
        <v/>
      </c>
      <c r="C472" s="10" t="str" cm="1">
        <f t="array" ref="C472">_xlfn.LET(_xlpm.days,_xlfn._xlws.SORT(_xlfn.UNIQUE(INT(OpenMeteoAPI[ForecastDateTime]))),_xlpm.n,ROWS($C$2:C472),IF($B472="","",INDEX(_xlpm.days,MOD(_xlpm.n-1,ROWS(_xlpm.days))+1)))</f>
        <v/>
      </c>
      <c r="D472" s="3" t="str" cm="1">
        <f t="array" ref="D472">IF($B472="","",MAX(_xlfn._xlws.FILTER(OpenMeteoAPI[TemperatureC],(OpenMeteoAPI[LocationID]=$B472)*(INT(OpenMeteoAPI[ForecastDateTime])=$C472))))</f>
        <v/>
      </c>
      <c r="E472" s="3" t="str" cm="1">
        <f t="array" ref="E472">IF($B472="","",MIN(_xlfn._xlws.FILTER(OpenMeteoAPI[TemperatureC],(OpenMeteoAPI[LocationID]=$B472)*(INT(OpenMeteoAPI[ForecastDateTime])=$C472))))</f>
        <v/>
      </c>
      <c r="F472" s="4" t="str" cm="1">
        <f t="array" ref="F472">IF($B472="","",AVERAGE(_xlfn._xlws.FILTER(OpenMeteoAPI[RelativeHumidityPct],(OpenMeteoAPI[LocationID]=$B472)*(INT(OpenMeteoAPI[ForecastDateTime])=$C472)))/100)</f>
        <v/>
      </c>
      <c r="G472" s="4" t="str" cm="1">
        <f t="array" ref="G472">IF($B472="","",MAX(_xlfn._xlws.FILTER(OpenMeteoAPI[PrecipitationProbabilityPct],(OpenMeteoAPI[LocationID]=$B472)*(INT(OpenMeteoAPI[ForecastDateTime])=$C472)))/100)</f>
        <v/>
      </c>
      <c r="H472" s="3" t="str" cm="1">
        <f t="array" ref="H472">IF($B472="","",SUM(_xlfn._xlws.FILTER(OpenMeteoAPI[PrecipitationMM],(OpenMeteoAPI[LocationID]=$B472)*(INT(OpenMeteoAPI[ForecastDateTime])=$C472))))</f>
        <v/>
      </c>
      <c r="I472" s="3" t="str" cm="1">
        <f t="array" ref="I472">IF($B472="","",AVERAGE(_xlfn._xlws.FILTER(OpenMeteoAPI[WindSpeedKMH],(OpenMeteoAPI[LocationID]=$B472)*(INT(OpenMeteoAPI[ForecastDateTime])=$C472))))</f>
        <v/>
      </c>
      <c r="J472" t="str" cm="1">
        <f t="array" ref="J472">IF($B472="","",_xlfn.MODE.SNGL(_xlfn._xlws.FILTER(OpenMeteoAPI[WeatherCode],(OpenMeteoAPI[LocationID]=$B472)*(INT(OpenMeteoAPI[ForecastDateTime])=$C472))))</f>
        <v/>
      </c>
      <c r="K472" t="str" cm="1">
        <f t="array" ref="K472">IF($J472="","",_xlfn.IFS($J472=0,"Clear",$J472&lt;=3,"Partly Cloudy",OR($J472=45,$J472=48),"Fog",AND($J472&gt;=51,$J472&lt;=67),"Drizzle",AND($J472&gt;=71,$J472&lt;=77),"Snow",AND($J472&gt;=80,$J472&lt;=82),"Rain Showers",AND($J472&gt;=95,$J472&lt;=99),"Thunderstorm",TRUE,"Cloudy"))</f>
        <v/>
      </c>
      <c r="L472" t="str" cm="1">
        <f t="array" ref="L472">IF($J472="","",_xlfn.IFS($J472=0,_xlfn.UNICHAR(9728),$J472&lt;=3,_xlfn.UNICHAR(9729),OR($J472=45,$J472=48),"~",AND($J472&gt;=51,$J472&lt;=67),_xlfn.UNICHAR(9748),AND($J472&gt;=71,$J472&lt;=77),_xlfn.UNICHAR(10052),AND($J472&gt;=80,$J472&lt;=82),_xlfn.UNICHAR(9748),AND($J472&gt;=95,$J472&lt;=99),_xlfn.UNICHAR(9889),TRUE,_xlfn.UNICHAR(9729)))</f>
        <v/>
      </c>
    </row>
    <row r="473" spans="1:12">
      <c r="A473" t="str" cm="1">
        <f t="array" ref="A473">_xlfn.LET(_xlpm.ids,_xlfn._xlws.FILTER(Locations[LocationID],Locations[LocationID]&lt;&gt;""),_xlpm.days,_xlfn._xlws.SORT(_xlfn.UNIQUE(INT(OpenMeteoAPI[ForecastDateTime]))),_xlpm.n,ROWS($A$2:A473),IF(_xlpm.n&gt;ROWS(_xlpm.ids)*ROWS(_xlpm.days),"",_xlfn.XLOOKUP(INDEX(_xlpm.ids,INT((_xlpm.n-1)/ROWS(_xlpm.days))+1),Locations[LocationID],Locations[Display Location])))</f>
        <v/>
      </c>
      <c r="B473" t="str" cm="1">
        <f t="array" ref="B473">_xlfn.LET(_xlpm.ids,_xlfn._xlws.FILTER(Locations[LocationID],Locations[LocationID]&lt;&gt;""),_xlpm.days,_xlfn._xlws.SORT(_xlfn.UNIQUE(INT(OpenMeteoAPI[ForecastDateTime]))),_xlpm.n,ROWS($B$2:B473),IF(_xlpm.n&gt;ROWS(_xlpm.ids)*ROWS(_xlpm.days),"",INDEX(_xlpm.ids,INT((_xlpm.n-1)/ROWS(_xlpm.days))+1)))</f>
        <v/>
      </c>
      <c r="C473" s="10" t="str" cm="1">
        <f t="array" ref="C473">_xlfn.LET(_xlpm.days,_xlfn._xlws.SORT(_xlfn.UNIQUE(INT(OpenMeteoAPI[ForecastDateTime]))),_xlpm.n,ROWS($C$2:C473),IF($B473="","",INDEX(_xlpm.days,MOD(_xlpm.n-1,ROWS(_xlpm.days))+1)))</f>
        <v/>
      </c>
      <c r="D473" s="3" t="str" cm="1">
        <f t="array" ref="D473">IF($B473="","",MAX(_xlfn._xlws.FILTER(OpenMeteoAPI[TemperatureC],(OpenMeteoAPI[LocationID]=$B473)*(INT(OpenMeteoAPI[ForecastDateTime])=$C473))))</f>
        <v/>
      </c>
      <c r="E473" s="3" t="str" cm="1">
        <f t="array" ref="E473">IF($B473="","",MIN(_xlfn._xlws.FILTER(OpenMeteoAPI[TemperatureC],(OpenMeteoAPI[LocationID]=$B473)*(INT(OpenMeteoAPI[ForecastDateTime])=$C473))))</f>
        <v/>
      </c>
      <c r="F473" s="4" t="str" cm="1">
        <f t="array" ref="F473">IF($B473="","",AVERAGE(_xlfn._xlws.FILTER(OpenMeteoAPI[RelativeHumidityPct],(OpenMeteoAPI[LocationID]=$B473)*(INT(OpenMeteoAPI[ForecastDateTime])=$C473)))/100)</f>
        <v/>
      </c>
      <c r="G473" s="4" t="str" cm="1">
        <f t="array" ref="G473">IF($B473="","",MAX(_xlfn._xlws.FILTER(OpenMeteoAPI[PrecipitationProbabilityPct],(OpenMeteoAPI[LocationID]=$B473)*(INT(OpenMeteoAPI[ForecastDateTime])=$C473)))/100)</f>
        <v/>
      </c>
      <c r="H473" s="3" t="str" cm="1">
        <f t="array" ref="H473">IF($B473="","",SUM(_xlfn._xlws.FILTER(OpenMeteoAPI[PrecipitationMM],(OpenMeteoAPI[LocationID]=$B473)*(INT(OpenMeteoAPI[ForecastDateTime])=$C473))))</f>
        <v/>
      </c>
      <c r="I473" s="3" t="str" cm="1">
        <f t="array" ref="I473">IF($B473="","",AVERAGE(_xlfn._xlws.FILTER(OpenMeteoAPI[WindSpeedKMH],(OpenMeteoAPI[LocationID]=$B473)*(INT(OpenMeteoAPI[ForecastDateTime])=$C473))))</f>
        <v/>
      </c>
      <c r="J473" t="str" cm="1">
        <f t="array" ref="J473">IF($B473="","",_xlfn.MODE.SNGL(_xlfn._xlws.FILTER(OpenMeteoAPI[WeatherCode],(OpenMeteoAPI[LocationID]=$B473)*(INT(OpenMeteoAPI[ForecastDateTime])=$C473))))</f>
        <v/>
      </c>
      <c r="K473" t="str" cm="1">
        <f t="array" ref="K473">IF($J473="","",_xlfn.IFS($J473=0,"Clear",$J473&lt;=3,"Partly Cloudy",OR($J473=45,$J473=48),"Fog",AND($J473&gt;=51,$J473&lt;=67),"Drizzle",AND($J473&gt;=71,$J473&lt;=77),"Snow",AND($J473&gt;=80,$J473&lt;=82),"Rain Showers",AND($J473&gt;=95,$J473&lt;=99),"Thunderstorm",TRUE,"Cloudy"))</f>
        <v/>
      </c>
      <c r="L473" t="str" cm="1">
        <f t="array" ref="L473">IF($J473="","",_xlfn.IFS($J473=0,_xlfn.UNICHAR(9728),$J473&lt;=3,_xlfn.UNICHAR(9729),OR($J473=45,$J473=48),"~",AND($J473&gt;=51,$J473&lt;=67),_xlfn.UNICHAR(9748),AND($J473&gt;=71,$J473&lt;=77),_xlfn.UNICHAR(10052),AND($J473&gt;=80,$J473&lt;=82),_xlfn.UNICHAR(9748),AND($J473&gt;=95,$J473&lt;=99),_xlfn.UNICHAR(9889),TRUE,_xlfn.UNICHAR(9729)))</f>
        <v/>
      </c>
    </row>
    <row r="474" spans="1:12">
      <c r="A474" t="str" cm="1">
        <f t="array" ref="A474">_xlfn.LET(_xlpm.ids,_xlfn._xlws.FILTER(Locations[LocationID],Locations[LocationID]&lt;&gt;""),_xlpm.days,_xlfn._xlws.SORT(_xlfn.UNIQUE(INT(OpenMeteoAPI[ForecastDateTime]))),_xlpm.n,ROWS($A$2:A474),IF(_xlpm.n&gt;ROWS(_xlpm.ids)*ROWS(_xlpm.days),"",_xlfn.XLOOKUP(INDEX(_xlpm.ids,INT((_xlpm.n-1)/ROWS(_xlpm.days))+1),Locations[LocationID],Locations[Display Location])))</f>
        <v/>
      </c>
      <c r="B474" t="str" cm="1">
        <f t="array" ref="B474">_xlfn.LET(_xlpm.ids,_xlfn._xlws.FILTER(Locations[LocationID],Locations[LocationID]&lt;&gt;""),_xlpm.days,_xlfn._xlws.SORT(_xlfn.UNIQUE(INT(OpenMeteoAPI[ForecastDateTime]))),_xlpm.n,ROWS($B$2:B474),IF(_xlpm.n&gt;ROWS(_xlpm.ids)*ROWS(_xlpm.days),"",INDEX(_xlpm.ids,INT((_xlpm.n-1)/ROWS(_xlpm.days))+1)))</f>
        <v/>
      </c>
      <c r="C474" s="10" t="str" cm="1">
        <f t="array" ref="C474">_xlfn.LET(_xlpm.days,_xlfn._xlws.SORT(_xlfn.UNIQUE(INT(OpenMeteoAPI[ForecastDateTime]))),_xlpm.n,ROWS($C$2:C474),IF($B474="","",INDEX(_xlpm.days,MOD(_xlpm.n-1,ROWS(_xlpm.days))+1)))</f>
        <v/>
      </c>
      <c r="D474" s="3" t="str" cm="1">
        <f t="array" ref="D474">IF($B474="","",MAX(_xlfn._xlws.FILTER(OpenMeteoAPI[TemperatureC],(OpenMeteoAPI[LocationID]=$B474)*(INT(OpenMeteoAPI[ForecastDateTime])=$C474))))</f>
        <v/>
      </c>
      <c r="E474" s="3" t="str" cm="1">
        <f t="array" ref="E474">IF($B474="","",MIN(_xlfn._xlws.FILTER(OpenMeteoAPI[TemperatureC],(OpenMeteoAPI[LocationID]=$B474)*(INT(OpenMeteoAPI[ForecastDateTime])=$C474))))</f>
        <v/>
      </c>
      <c r="F474" s="4" t="str" cm="1">
        <f t="array" ref="F474">IF($B474="","",AVERAGE(_xlfn._xlws.FILTER(OpenMeteoAPI[RelativeHumidityPct],(OpenMeteoAPI[LocationID]=$B474)*(INT(OpenMeteoAPI[ForecastDateTime])=$C474)))/100)</f>
        <v/>
      </c>
      <c r="G474" s="4" t="str" cm="1">
        <f t="array" ref="G474">IF($B474="","",MAX(_xlfn._xlws.FILTER(OpenMeteoAPI[PrecipitationProbabilityPct],(OpenMeteoAPI[LocationID]=$B474)*(INT(OpenMeteoAPI[ForecastDateTime])=$C474)))/100)</f>
        <v/>
      </c>
      <c r="H474" s="3" t="str" cm="1">
        <f t="array" ref="H474">IF($B474="","",SUM(_xlfn._xlws.FILTER(OpenMeteoAPI[PrecipitationMM],(OpenMeteoAPI[LocationID]=$B474)*(INT(OpenMeteoAPI[ForecastDateTime])=$C474))))</f>
        <v/>
      </c>
      <c r="I474" s="3" t="str" cm="1">
        <f t="array" ref="I474">IF($B474="","",AVERAGE(_xlfn._xlws.FILTER(OpenMeteoAPI[WindSpeedKMH],(OpenMeteoAPI[LocationID]=$B474)*(INT(OpenMeteoAPI[ForecastDateTime])=$C474))))</f>
        <v/>
      </c>
      <c r="J474" t="str" cm="1">
        <f t="array" ref="J474">IF($B474="","",_xlfn.MODE.SNGL(_xlfn._xlws.FILTER(OpenMeteoAPI[WeatherCode],(OpenMeteoAPI[LocationID]=$B474)*(INT(OpenMeteoAPI[ForecastDateTime])=$C474))))</f>
        <v/>
      </c>
      <c r="K474" t="str" cm="1">
        <f t="array" ref="K474">IF($J474="","",_xlfn.IFS($J474=0,"Clear",$J474&lt;=3,"Partly Cloudy",OR($J474=45,$J474=48),"Fog",AND($J474&gt;=51,$J474&lt;=67),"Drizzle",AND($J474&gt;=71,$J474&lt;=77),"Snow",AND($J474&gt;=80,$J474&lt;=82),"Rain Showers",AND($J474&gt;=95,$J474&lt;=99),"Thunderstorm",TRUE,"Cloudy"))</f>
        <v/>
      </c>
      <c r="L474" t="str" cm="1">
        <f t="array" ref="L474">IF($J474="","",_xlfn.IFS($J474=0,_xlfn.UNICHAR(9728),$J474&lt;=3,_xlfn.UNICHAR(9729),OR($J474=45,$J474=48),"~",AND($J474&gt;=51,$J474&lt;=67),_xlfn.UNICHAR(9748),AND($J474&gt;=71,$J474&lt;=77),_xlfn.UNICHAR(10052),AND($J474&gt;=80,$J474&lt;=82),_xlfn.UNICHAR(9748),AND($J474&gt;=95,$J474&lt;=99),_xlfn.UNICHAR(9889),TRUE,_xlfn.UNICHAR(9729)))</f>
        <v/>
      </c>
    </row>
    <row r="475" spans="1:12">
      <c r="A475" t="str" cm="1">
        <f t="array" ref="A475">_xlfn.LET(_xlpm.ids,_xlfn._xlws.FILTER(Locations[LocationID],Locations[LocationID]&lt;&gt;""),_xlpm.days,_xlfn._xlws.SORT(_xlfn.UNIQUE(INT(OpenMeteoAPI[ForecastDateTime]))),_xlpm.n,ROWS($A$2:A475),IF(_xlpm.n&gt;ROWS(_xlpm.ids)*ROWS(_xlpm.days),"",_xlfn.XLOOKUP(INDEX(_xlpm.ids,INT((_xlpm.n-1)/ROWS(_xlpm.days))+1),Locations[LocationID],Locations[Display Location])))</f>
        <v/>
      </c>
      <c r="B475" t="str" cm="1">
        <f t="array" ref="B475">_xlfn.LET(_xlpm.ids,_xlfn._xlws.FILTER(Locations[LocationID],Locations[LocationID]&lt;&gt;""),_xlpm.days,_xlfn._xlws.SORT(_xlfn.UNIQUE(INT(OpenMeteoAPI[ForecastDateTime]))),_xlpm.n,ROWS($B$2:B475),IF(_xlpm.n&gt;ROWS(_xlpm.ids)*ROWS(_xlpm.days),"",INDEX(_xlpm.ids,INT((_xlpm.n-1)/ROWS(_xlpm.days))+1)))</f>
        <v/>
      </c>
      <c r="C475" s="10" t="str" cm="1">
        <f t="array" ref="C475">_xlfn.LET(_xlpm.days,_xlfn._xlws.SORT(_xlfn.UNIQUE(INT(OpenMeteoAPI[ForecastDateTime]))),_xlpm.n,ROWS($C$2:C475),IF($B475="","",INDEX(_xlpm.days,MOD(_xlpm.n-1,ROWS(_xlpm.days))+1)))</f>
        <v/>
      </c>
      <c r="D475" s="3" t="str" cm="1">
        <f t="array" ref="D475">IF($B475="","",MAX(_xlfn._xlws.FILTER(OpenMeteoAPI[TemperatureC],(OpenMeteoAPI[LocationID]=$B475)*(INT(OpenMeteoAPI[ForecastDateTime])=$C475))))</f>
        <v/>
      </c>
      <c r="E475" s="3" t="str" cm="1">
        <f t="array" ref="E475">IF($B475="","",MIN(_xlfn._xlws.FILTER(OpenMeteoAPI[TemperatureC],(OpenMeteoAPI[LocationID]=$B475)*(INT(OpenMeteoAPI[ForecastDateTime])=$C475))))</f>
        <v/>
      </c>
      <c r="F475" s="4" t="str" cm="1">
        <f t="array" ref="F475">IF($B475="","",AVERAGE(_xlfn._xlws.FILTER(OpenMeteoAPI[RelativeHumidityPct],(OpenMeteoAPI[LocationID]=$B475)*(INT(OpenMeteoAPI[ForecastDateTime])=$C475)))/100)</f>
        <v/>
      </c>
      <c r="G475" s="4" t="str" cm="1">
        <f t="array" ref="G475">IF($B475="","",MAX(_xlfn._xlws.FILTER(OpenMeteoAPI[PrecipitationProbabilityPct],(OpenMeteoAPI[LocationID]=$B475)*(INT(OpenMeteoAPI[ForecastDateTime])=$C475)))/100)</f>
        <v/>
      </c>
      <c r="H475" s="3" t="str" cm="1">
        <f t="array" ref="H475">IF($B475="","",SUM(_xlfn._xlws.FILTER(OpenMeteoAPI[PrecipitationMM],(OpenMeteoAPI[LocationID]=$B475)*(INT(OpenMeteoAPI[ForecastDateTime])=$C475))))</f>
        <v/>
      </c>
      <c r="I475" s="3" t="str" cm="1">
        <f t="array" ref="I475">IF($B475="","",AVERAGE(_xlfn._xlws.FILTER(OpenMeteoAPI[WindSpeedKMH],(OpenMeteoAPI[LocationID]=$B475)*(INT(OpenMeteoAPI[ForecastDateTime])=$C475))))</f>
        <v/>
      </c>
      <c r="J475" t="str" cm="1">
        <f t="array" ref="J475">IF($B475="","",_xlfn.MODE.SNGL(_xlfn._xlws.FILTER(OpenMeteoAPI[WeatherCode],(OpenMeteoAPI[LocationID]=$B475)*(INT(OpenMeteoAPI[ForecastDateTime])=$C475))))</f>
        <v/>
      </c>
      <c r="K475" t="str" cm="1">
        <f t="array" ref="K475">IF($J475="","",_xlfn.IFS($J475=0,"Clear",$J475&lt;=3,"Partly Cloudy",OR($J475=45,$J475=48),"Fog",AND($J475&gt;=51,$J475&lt;=67),"Drizzle",AND($J475&gt;=71,$J475&lt;=77),"Snow",AND($J475&gt;=80,$J475&lt;=82),"Rain Showers",AND($J475&gt;=95,$J475&lt;=99),"Thunderstorm",TRUE,"Cloudy"))</f>
        <v/>
      </c>
      <c r="L475" t="str" cm="1">
        <f t="array" ref="L475">IF($J475="","",_xlfn.IFS($J475=0,_xlfn.UNICHAR(9728),$J475&lt;=3,_xlfn.UNICHAR(9729),OR($J475=45,$J475=48),"~",AND($J475&gt;=51,$J475&lt;=67),_xlfn.UNICHAR(9748),AND($J475&gt;=71,$J475&lt;=77),_xlfn.UNICHAR(10052),AND($J475&gt;=80,$J475&lt;=82),_xlfn.UNICHAR(9748),AND($J475&gt;=95,$J475&lt;=99),_xlfn.UNICHAR(9889),TRUE,_xlfn.UNICHAR(9729)))</f>
        <v/>
      </c>
    </row>
    <row r="476" spans="1:12">
      <c r="A476" t="str" cm="1">
        <f t="array" ref="A476">_xlfn.LET(_xlpm.ids,_xlfn._xlws.FILTER(Locations[LocationID],Locations[LocationID]&lt;&gt;""),_xlpm.days,_xlfn._xlws.SORT(_xlfn.UNIQUE(INT(OpenMeteoAPI[ForecastDateTime]))),_xlpm.n,ROWS($A$2:A476),IF(_xlpm.n&gt;ROWS(_xlpm.ids)*ROWS(_xlpm.days),"",_xlfn.XLOOKUP(INDEX(_xlpm.ids,INT((_xlpm.n-1)/ROWS(_xlpm.days))+1),Locations[LocationID],Locations[Display Location])))</f>
        <v/>
      </c>
      <c r="B476" t="str" cm="1">
        <f t="array" ref="B476">_xlfn.LET(_xlpm.ids,_xlfn._xlws.FILTER(Locations[LocationID],Locations[LocationID]&lt;&gt;""),_xlpm.days,_xlfn._xlws.SORT(_xlfn.UNIQUE(INT(OpenMeteoAPI[ForecastDateTime]))),_xlpm.n,ROWS($B$2:B476),IF(_xlpm.n&gt;ROWS(_xlpm.ids)*ROWS(_xlpm.days),"",INDEX(_xlpm.ids,INT((_xlpm.n-1)/ROWS(_xlpm.days))+1)))</f>
        <v/>
      </c>
      <c r="C476" s="10" t="str" cm="1">
        <f t="array" ref="C476">_xlfn.LET(_xlpm.days,_xlfn._xlws.SORT(_xlfn.UNIQUE(INT(OpenMeteoAPI[ForecastDateTime]))),_xlpm.n,ROWS($C$2:C476),IF($B476="","",INDEX(_xlpm.days,MOD(_xlpm.n-1,ROWS(_xlpm.days))+1)))</f>
        <v/>
      </c>
      <c r="D476" s="3" t="str" cm="1">
        <f t="array" ref="D476">IF($B476="","",MAX(_xlfn._xlws.FILTER(OpenMeteoAPI[TemperatureC],(OpenMeteoAPI[LocationID]=$B476)*(INT(OpenMeteoAPI[ForecastDateTime])=$C476))))</f>
        <v/>
      </c>
      <c r="E476" s="3" t="str" cm="1">
        <f t="array" ref="E476">IF($B476="","",MIN(_xlfn._xlws.FILTER(OpenMeteoAPI[TemperatureC],(OpenMeteoAPI[LocationID]=$B476)*(INT(OpenMeteoAPI[ForecastDateTime])=$C476))))</f>
        <v/>
      </c>
      <c r="F476" s="4" t="str" cm="1">
        <f t="array" ref="F476">IF($B476="","",AVERAGE(_xlfn._xlws.FILTER(OpenMeteoAPI[RelativeHumidityPct],(OpenMeteoAPI[LocationID]=$B476)*(INT(OpenMeteoAPI[ForecastDateTime])=$C476)))/100)</f>
        <v/>
      </c>
      <c r="G476" s="4" t="str" cm="1">
        <f t="array" ref="G476">IF($B476="","",MAX(_xlfn._xlws.FILTER(OpenMeteoAPI[PrecipitationProbabilityPct],(OpenMeteoAPI[LocationID]=$B476)*(INT(OpenMeteoAPI[ForecastDateTime])=$C476)))/100)</f>
        <v/>
      </c>
      <c r="H476" s="3" t="str" cm="1">
        <f t="array" ref="H476">IF($B476="","",SUM(_xlfn._xlws.FILTER(OpenMeteoAPI[PrecipitationMM],(OpenMeteoAPI[LocationID]=$B476)*(INT(OpenMeteoAPI[ForecastDateTime])=$C476))))</f>
        <v/>
      </c>
      <c r="I476" s="3" t="str" cm="1">
        <f t="array" ref="I476">IF($B476="","",AVERAGE(_xlfn._xlws.FILTER(OpenMeteoAPI[WindSpeedKMH],(OpenMeteoAPI[LocationID]=$B476)*(INT(OpenMeteoAPI[ForecastDateTime])=$C476))))</f>
        <v/>
      </c>
      <c r="J476" t="str" cm="1">
        <f t="array" ref="J476">IF($B476="","",_xlfn.MODE.SNGL(_xlfn._xlws.FILTER(OpenMeteoAPI[WeatherCode],(OpenMeteoAPI[LocationID]=$B476)*(INT(OpenMeteoAPI[ForecastDateTime])=$C476))))</f>
        <v/>
      </c>
      <c r="K476" t="str" cm="1">
        <f t="array" ref="K476">IF($J476="","",_xlfn.IFS($J476=0,"Clear",$J476&lt;=3,"Partly Cloudy",OR($J476=45,$J476=48),"Fog",AND($J476&gt;=51,$J476&lt;=67),"Drizzle",AND($J476&gt;=71,$J476&lt;=77),"Snow",AND($J476&gt;=80,$J476&lt;=82),"Rain Showers",AND($J476&gt;=95,$J476&lt;=99),"Thunderstorm",TRUE,"Cloudy"))</f>
        <v/>
      </c>
      <c r="L476" t="str" cm="1">
        <f t="array" ref="L476">IF($J476="","",_xlfn.IFS($J476=0,_xlfn.UNICHAR(9728),$J476&lt;=3,_xlfn.UNICHAR(9729),OR($J476=45,$J476=48),"~",AND($J476&gt;=51,$J476&lt;=67),_xlfn.UNICHAR(9748),AND($J476&gt;=71,$J476&lt;=77),_xlfn.UNICHAR(10052),AND($J476&gt;=80,$J476&lt;=82),_xlfn.UNICHAR(9748),AND($J476&gt;=95,$J476&lt;=99),_xlfn.UNICHAR(9889),TRUE,_xlfn.UNICHAR(9729)))</f>
        <v/>
      </c>
    </row>
    <row r="477" spans="1:12">
      <c r="A477" t="str" cm="1">
        <f t="array" ref="A477">_xlfn.LET(_xlpm.ids,_xlfn._xlws.FILTER(Locations[LocationID],Locations[LocationID]&lt;&gt;""),_xlpm.days,_xlfn._xlws.SORT(_xlfn.UNIQUE(INT(OpenMeteoAPI[ForecastDateTime]))),_xlpm.n,ROWS($A$2:A477),IF(_xlpm.n&gt;ROWS(_xlpm.ids)*ROWS(_xlpm.days),"",_xlfn.XLOOKUP(INDEX(_xlpm.ids,INT((_xlpm.n-1)/ROWS(_xlpm.days))+1),Locations[LocationID],Locations[Display Location])))</f>
        <v/>
      </c>
      <c r="B477" t="str" cm="1">
        <f t="array" ref="B477">_xlfn.LET(_xlpm.ids,_xlfn._xlws.FILTER(Locations[LocationID],Locations[LocationID]&lt;&gt;""),_xlpm.days,_xlfn._xlws.SORT(_xlfn.UNIQUE(INT(OpenMeteoAPI[ForecastDateTime]))),_xlpm.n,ROWS($B$2:B477),IF(_xlpm.n&gt;ROWS(_xlpm.ids)*ROWS(_xlpm.days),"",INDEX(_xlpm.ids,INT((_xlpm.n-1)/ROWS(_xlpm.days))+1)))</f>
        <v/>
      </c>
      <c r="C477" s="10" t="str" cm="1">
        <f t="array" ref="C477">_xlfn.LET(_xlpm.days,_xlfn._xlws.SORT(_xlfn.UNIQUE(INT(OpenMeteoAPI[ForecastDateTime]))),_xlpm.n,ROWS($C$2:C477),IF($B477="","",INDEX(_xlpm.days,MOD(_xlpm.n-1,ROWS(_xlpm.days))+1)))</f>
        <v/>
      </c>
      <c r="D477" s="3" t="str" cm="1">
        <f t="array" ref="D477">IF($B477="","",MAX(_xlfn._xlws.FILTER(OpenMeteoAPI[TemperatureC],(OpenMeteoAPI[LocationID]=$B477)*(INT(OpenMeteoAPI[ForecastDateTime])=$C477))))</f>
        <v/>
      </c>
      <c r="E477" s="3" t="str" cm="1">
        <f t="array" ref="E477">IF($B477="","",MIN(_xlfn._xlws.FILTER(OpenMeteoAPI[TemperatureC],(OpenMeteoAPI[LocationID]=$B477)*(INT(OpenMeteoAPI[ForecastDateTime])=$C477))))</f>
        <v/>
      </c>
      <c r="F477" s="4" t="str" cm="1">
        <f t="array" ref="F477">IF($B477="","",AVERAGE(_xlfn._xlws.FILTER(OpenMeteoAPI[RelativeHumidityPct],(OpenMeteoAPI[LocationID]=$B477)*(INT(OpenMeteoAPI[ForecastDateTime])=$C477)))/100)</f>
        <v/>
      </c>
      <c r="G477" s="4" t="str" cm="1">
        <f t="array" ref="G477">IF($B477="","",MAX(_xlfn._xlws.FILTER(OpenMeteoAPI[PrecipitationProbabilityPct],(OpenMeteoAPI[LocationID]=$B477)*(INT(OpenMeteoAPI[ForecastDateTime])=$C477)))/100)</f>
        <v/>
      </c>
      <c r="H477" s="3" t="str" cm="1">
        <f t="array" ref="H477">IF($B477="","",SUM(_xlfn._xlws.FILTER(OpenMeteoAPI[PrecipitationMM],(OpenMeteoAPI[LocationID]=$B477)*(INT(OpenMeteoAPI[ForecastDateTime])=$C477))))</f>
        <v/>
      </c>
      <c r="I477" s="3" t="str" cm="1">
        <f t="array" ref="I477">IF($B477="","",AVERAGE(_xlfn._xlws.FILTER(OpenMeteoAPI[WindSpeedKMH],(OpenMeteoAPI[LocationID]=$B477)*(INT(OpenMeteoAPI[ForecastDateTime])=$C477))))</f>
        <v/>
      </c>
      <c r="J477" t="str" cm="1">
        <f t="array" ref="J477">IF($B477="","",_xlfn.MODE.SNGL(_xlfn._xlws.FILTER(OpenMeteoAPI[WeatherCode],(OpenMeteoAPI[LocationID]=$B477)*(INT(OpenMeteoAPI[ForecastDateTime])=$C477))))</f>
        <v/>
      </c>
      <c r="K477" t="str" cm="1">
        <f t="array" ref="K477">IF($J477="","",_xlfn.IFS($J477=0,"Clear",$J477&lt;=3,"Partly Cloudy",OR($J477=45,$J477=48),"Fog",AND($J477&gt;=51,$J477&lt;=67),"Drizzle",AND($J477&gt;=71,$J477&lt;=77),"Snow",AND($J477&gt;=80,$J477&lt;=82),"Rain Showers",AND($J477&gt;=95,$J477&lt;=99),"Thunderstorm",TRUE,"Cloudy"))</f>
        <v/>
      </c>
      <c r="L477" t="str" cm="1">
        <f t="array" ref="L477">IF($J477="","",_xlfn.IFS($J477=0,_xlfn.UNICHAR(9728),$J477&lt;=3,_xlfn.UNICHAR(9729),OR($J477=45,$J477=48),"~",AND($J477&gt;=51,$J477&lt;=67),_xlfn.UNICHAR(9748),AND($J477&gt;=71,$J477&lt;=77),_xlfn.UNICHAR(10052),AND($J477&gt;=80,$J477&lt;=82),_xlfn.UNICHAR(9748),AND($J477&gt;=95,$J477&lt;=99),_xlfn.UNICHAR(9889),TRUE,_xlfn.UNICHAR(9729)))</f>
        <v/>
      </c>
    </row>
    <row r="478" spans="1:12">
      <c r="A478" t="str" cm="1">
        <f t="array" ref="A478">_xlfn.LET(_xlpm.ids,_xlfn._xlws.FILTER(Locations[LocationID],Locations[LocationID]&lt;&gt;""),_xlpm.days,_xlfn._xlws.SORT(_xlfn.UNIQUE(INT(OpenMeteoAPI[ForecastDateTime]))),_xlpm.n,ROWS($A$2:A478),IF(_xlpm.n&gt;ROWS(_xlpm.ids)*ROWS(_xlpm.days),"",_xlfn.XLOOKUP(INDEX(_xlpm.ids,INT((_xlpm.n-1)/ROWS(_xlpm.days))+1),Locations[LocationID],Locations[Display Location])))</f>
        <v/>
      </c>
      <c r="B478" t="str" cm="1">
        <f t="array" ref="B478">_xlfn.LET(_xlpm.ids,_xlfn._xlws.FILTER(Locations[LocationID],Locations[LocationID]&lt;&gt;""),_xlpm.days,_xlfn._xlws.SORT(_xlfn.UNIQUE(INT(OpenMeteoAPI[ForecastDateTime]))),_xlpm.n,ROWS($B$2:B478),IF(_xlpm.n&gt;ROWS(_xlpm.ids)*ROWS(_xlpm.days),"",INDEX(_xlpm.ids,INT((_xlpm.n-1)/ROWS(_xlpm.days))+1)))</f>
        <v/>
      </c>
      <c r="C478" s="10" t="str" cm="1">
        <f t="array" ref="C478">_xlfn.LET(_xlpm.days,_xlfn._xlws.SORT(_xlfn.UNIQUE(INT(OpenMeteoAPI[ForecastDateTime]))),_xlpm.n,ROWS($C$2:C478),IF($B478="","",INDEX(_xlpm.days,MOD(_xlpm.n-1,ROWS(_xlpm.days))+1)))</f>
        <v/>
      </c>
      <c r="D478" s="3" t="str" cm="1">
        <f t="array" ref="D478">IF($B478="","",MAX(_xlfn._xlws.FILTER(OpenMeteoAPI[TemperatureC],(OpenMeteoAPI[LocationID]=$B478)*(INT(OpenMeteoAPI[ForecastDateTime])=$C478))))</f>
        <v/>
      </c>
      <c r="E478" s="3" t="str" cm="1">
        <f t="array" ref="E478">IF($B478="","",MIN(_xlfn._xlws.FILTER(OpenMeteoAPI[TemperatureC],(OpenMeteoAPI[LocationID]=$B478)*(INT(OpenMeteoAPI[ForecastDateTime])=$C478))))</f>
        <v/>
      </c>
      <c r="F478" s="4" t="str" cm="1">
        <f t="array" ref="F478">IF($B478="","",AVERAGE(_xlfn._xlws.FILTER(OpenMeteoAPI[RelativeHumidityPct],(OpenMeteoAPI[LocationID]=$B478)*(INT(OpenMeteoAPI[ForecastDateTime])=$C478)))/100)</f>
        <v/>
      </c>
      <c r="G478" s="4" t="str" cm="1">
        <f t="array" ref="G478">IF($B478="","",MAX(_xlfn._xlws.FILTER(OpenMeteoAPI[PrecipitationProbabilityPct],(OpenMeteoAPI[LocationID]=$B478)*(INT(OpenMeteoAPI[ForecastDateTime])=$C478)))/100)</f>
        <v/>
      </c>
      <c r="H478" s="3" t="str" cm="1">
        <f t="array" ref="H478">IF($B478="","",SUM(_xlfn._xlws.FILTER(OpenMeteoAPI[PrecipitationMM],(OpenMeteoAPI[LocationID]=$B478)*(INT(OpenMeteoAPI[ForecastDateTime])=$C478))))</f>
        <v/>
      </c>
      <c r="I478" s="3" t="str" cm="1">
        <f t="array" ref="I478">IF($B478="","",AVERAGE(_xlfn._xlws.FILTER(OpenMeteoAPI[WindSpeedKMH],(OpenMeteoAPI[LocationID]=$B478)*(INT(OpenMeteoAPI[ForecastDateTime])=$C478))))</f>
        <v/>
      </c>
      <c r="J478" t="str" cm="1">
        <f t="array" ref="J478">IF($B478="","",_xlfn.MODE.SNGL(_xlfn._xlws.FILTER(OpenMeteoAPI[WeatherCode],(OpenMeteoAPI[LocationID]=$B478)*(INT(OpenMeteoAPI[ForecastDateTime])=$C478))))</f>
        <v/>
      </c>
      <c r="K478" t="str" cm="1">
        <f t="array" ref="K478">IF($J478="","",_xlfn.IFS($J478=0,"Clear",$J478&lt;=3,"Partly Cloudy",OR($J478=45,$J478=48),"Fog",AND($J478&gt;=51,$J478&lt;=67),"Drizzle",AND($J478&gt;=71,$J478&lt;=77),"Snow",AND($J478&gt;=80,$J478&lt;=82),"Rain Showers",AND($J478&gt;=95,$J478&lt;=99),"Thunderstorm",TRUE,"Cloudy"))</f>
        <v/>
      </c>
      <c r="L478" t="str" cm="1">
        <f t="array" ref="L478">IF($J478="","",_xlfn.IFS($J478=0,_xlfn.UNICHAR(9728),$J478&lt;=3,_xlfn.UNICHAR(9729),OR($J478=45,$J478=48),"~",AND($J478&gt;=51,$J478&lt;=67),_xlfn.UNICHAR(9748),AND($J478&gt;=71,$J478&lt;=77),_xlfn.UNICHAR(10052),AND($J478&gt;=80,$J478&lt;=82),_xlfn.UNICHAR(9748),AND($J478&gt;=95,$J478&lt;=99),_xlfn.UNICHAR(9889),TRUE,_xlfn.UNICHAR(9729)))</f>
        <v/>
      </c>
    </row>
    <row r="479" spans="1:12">
      <c r="A479" t="str" cm="1">
        <f t="array" ref="A479">_xlfn.LET(_xlpm.ids,_xlfn._xlws.FILTER(Locations[LocationID],Locations[LocationID]&lt;&gt;""),_xlpm.days,_xlfn._xlws.SORT(_xlfn.UNIQUE(INT(OpenMeteoAPI[ForecastDateTime]))),_xlpm.n,ROWS($A$2:A479),IF(_xlpm.n&gt;ROWS(_xlpm.ids)*ROWS(_xlpm.days),"",_xlfn.XLOOKUP(INDEX(_xlpm.ids,INT((_xlpm.n-1)/ROWS(_xlpm.days))+1),Locations[LocationID],Locations[Display Location])))</f>
        <v/>
      </c>
      <c r="B479" t="str" cm="1">
        <f t="array" ref="B479">_xlfn.LET(_xlpm.ids,_xlfn._xlws.FILTER(Locations[LocationID],Locations[LocationID]&lt;&gt;""),_xlpm.days,_xlfn._xlws.SORT(_xlfn.UNIQUE(INT(OpenMeteoAPI[ForecastDateTime]))),_xlpm.n,ROWS($B$2:B479),IF(_xlpm.n&gt;ROWS(_xlpm.ids)*ROWS(_xlpm.days),"",INDEX(_xlpm.ids,INT((_xlpm.n-1)/ROWS(_xlpm.days))+1)))</f>
        <v/>
      </c>
      <c r="C479" s="10" t="str" cm="1">
        <f t="array" ref="C479">_xlfn.LET(_xlpm.days,_xlfn._xlws.SORT(_xlfn.UNIQUE(INT(OpenMeteoAPI[ForecastDateTime]))),_xlpm.n,ROWS($C$2:C479),IF($B479="","",INDEX(_xlpm.days,MOD(_xlpm.n-1,ROWS(_xlpm.days))+1)))</f>
        <v/>
      </c>
      <c r="D479" s="3" t="str" cm="1">
        <f t="array" ref="D479">IF($B479="","",MAX(_xlfn._xlws.FILTER(OpenMeteoAPI[TemperatureC],(OpenMeteoAPI[LocationID]=$B479)*(INT(OpenMeteoAPI[ForecastDateTime])=$C479))))</f>
        <v/>
      </c>
      <c r="E479" s="3" t="str" cm="1">
        <f t="array" ref="E479">IF($B479="","",MIN(_xlfn._xlws.FILTER(OpenMeteoAPI[TemperatureC],(OpenMeteoAPI[LocationID]=$B479)*(INT(OpenMeteoAPI[ForecastDateTime])=$C479))))</f>
        <v/>
      </c>
      <c r="F479" s="4" t="str" cm="1">
        <f t="array" ref="F479">IF($B479="","",AVERAGE(_xlfn._xlws.FILTER(OpenMeteoAPI[RelativeHumidityPct],(OpenMeteoAPI[LocationID]=$B479)*(INT(OpenMeteoAPI[ForecastDateTime])=$C479)))/100)</f>
        <v/>
      </c>
      <c r="G479" s="4" t="str" cm="1">
        <f t="array" ref="G479">IF($B479="","",MAX(_xlfn._xlws.FILTER(OpenMeteoAPI[PrecipitationProbabilityPct],(OpenMeteoAPI[LocationID]=$B479)*(INT(OpenMeteoAPI[ForecastDateTime])=$C479)))/100)</f>
        <v/>
      </c>
      <c r="H479" s="3" t="str" cm="1">
        <f t="array" ref="H479">IF($B479="","",SUM(_xlfn._xlws.FILTER(OpenMeteoAPI[PrecipitationMM],(OpenMeteoAPI[LocationID]=$B479)*(INT(OpenMeteoAPI[ForecastDateTime])=$C479))))</f>
        <v/>
      </c>
      <c r="I479" s="3" t="str" cm="1">
        <f t="array" ref="I479">IF($B479="","",AVERAGE(_xlfn._xlws.FILTER(OpenMeteoAPI[WindSpeedKMH],(OpenMeteoAPI[LocationID]=$B479)*(INT(OpenMeteoAPI[ForecastDateTime])=$C479))))</f>
        <v/>
      </c>
      <c r="J479" t="str" cm="1">
        <f t="array" ref="J479">IF($B479="","",_xlfn.MODE.SNGL(_xlfn._xlws.FILTER(OpenMeteoAPI[WeatherCode],(OpenMeteoAPI[LocationID]=$B479)*(INT(OpenMeteoAPI[ForecastDateTime])=$C479))))</f>
        <v/>
      </c>
      <c r="K479" t="str" cm="1">
        <f t="array" ref="K479">IF($J479="","",_xlfn.IFS($J479=0,"Clear",$J479&lt;=3,"Partly Cloudy",OR($J479=45,$J479=48),"Fog",AND($J479&gt;=51,$J479&lt;=67),"Drizzle",AND($J479&gt;=71,$J479&lt;=77),"Snow",AND($J479&gt;=80,$J479&lt;=82),"Rain Showers",AND($J479&gt;=95,$J479&lt;=99),"Thunderstorm",TRUE,"Cloudy"))</f>
        <v/>
      </c>
      <c r="L479" t="str" cm="1">
        <f t="array" ref="L479">IF($J479="","",_xlfn.IFS($J479=0,_xlfn.UNICHAR(9728),$J479&lt;=3,_xlfn.UNICHAR(9729),OR($J479=45,$J479=48),"~",AND($J479&gt;=51,$J479&lt;=67),_xlfn.UNICHAR(9748),AND($J479&gt;=71,$J479&lt;=77),_xlfn.UNICHAR(10052),AND($J479&gt;=80,$J479&lt;=82),_xlfn.UNICHAR(9748),AND($J479&gt;=95,$J479&lt;=99),_xlfn.UNICHAR(9889),TRUE,_xlfn.UNICHAR(9729)))</f>
        <v/>
      </c>
    </row>
    <row r="480" spans="1:12">
      <c r="A480" t="str" cm="1">
        <f t="array" ref="A480">_xlfn.LET(_xlpm.ids,_xlfn._xlws.FILTER(Locations[LocationID],Locations[LocationID]&lt;&gt;""),_xlpm.days,_xlfn._xlws.SORT(_xlfn.UNIQUE(INT(OpenMeteoAPI[ForecastDateTime]))),_xlpm.n,ROWS($A$2:A480),IF(_xlpm.n&gt;ROWS(_xlpm.ids)*ROWS(_xlpm.days),"",_xlfn.XLOOKUP(INDEX(_xlpm.ids,INT((_xlpm.n-1)/ROWS(_xlpm.days))+1),Locations[LocationID],Locations[Display Location])))</f>
        <v/>
      </c>
      <c r="B480" t="str" cm="1">
        <f t="array" ref="B480">_xlfn.LET(_xlpm.ids,_xlfn._xlws.FILTER(Locations[LocationID],Locations[LocationID]&lt;&gt;""),_xlpm.days,_xlfn._xlws.SORT(_xlfn.UNIQUE(INT(OpenMeteoAPI[ForecastDateTime]))),_xlpm.n,ROWS($B$2:B480),IF(_xlpm.n&gt;ROWS(_xlpm.ids)*ROWS(_xlpm.days),"",INDEX(_xlpm.ids,INT((_xlpm.n-1)/ROWS(_xlpm.days))+1)))</f>
        <v/>
      </c>
      <c r="C480" s="10" t="str" cm="1">
        <f t="array" ref="C480">_xlfn.LET(_xlpm.days,_xlfn._xlws.SORT(_xlfn.UNIQUE(INT(OpenMeteoAPI[ForecastDateTime]))),_xlpm.n,ROWS($C$2:C480),IF($B480="","",INDEX(_xlpm.days,MOD(_xlpm.n-1,ROWS(_xlpm.days))+1)))</f>
        <v/>
      </c>
      <c r="D480" s="3" t="str" cm="1">
        <f t="array" ref="D480">IF($B480="","",MAX(_xlfn._xlws.FILTER(OpenMeteoAPI[TemperatureC],(OpenMeteoAPI[LocationID]=$B480)*(INT(OpenMeteoAPI[ForecastDateTime])=$C480))))</f>
        <v/>
      </c>
      <c r="E480" s="3" t="str" cm="1">
        <f t="array" ref="E480">IF($B480="","",MIN(_xlfn._xlws.FILTER(OpenMeteoAPI[TemperatureC],(OpenMeteoAPI[LocationID]=$B480)*(INT(OpenMeteoAPI[ForecastDateTime])=$C480))))</f>
        <v/>
      </c>
      <c r="F480" s="4" t="str" cm="1">
        <f t="array" ref="F480">IF($B480="","",AVERAGE(_xlfn._xlws.FILTER(OpenMeteoAPI[RelativeHumidityPct],(OpenMeteoAPI[LocationID]=$B480)*(INT(OpenMeteoAPI[ForecastDateTime])=$C480)))/100)</f>
        <v/>
      </c>
      <c r="G480" s="4" t="str" cm="1">
        <f t="array" ref="G480">IF($B480="","",MAX(_xlfn._xlws.FILTER(OpenMeteoAPI[PrecipitationProbabilityPct],(OpenMeteoAPI[LocationID]=$B480)*(INT(OpenMeteoAPI[ForecastDateTime])=$C480)))/100)</f>
        <v/>
      </c>
      <c r="H480" s="3" t="str" cm="1">
        <f t="array" ref="H480">IF($B480="","",SUM(_xlfn._xlws.FILTER(OpenMeteoAPI[PrecipitationMM],(OpenMeteoAPI[LocationID]=$B480)*(INT(OpenMeteoAPI[ForecastDateTime])=$C480))))</f>
        <v/>
      </c>
      <c r="I480" s="3" t="str" cm="1">
        <f t="array" ref="I480">IF($B480="","",AVERAGE(_xlfn._xlws.FILTER(OpenMeteoAPI[WindSpeedKMH],(OpenMeteoAPI[LocationID]=$B480)*(INT(OpenMeteoAPI[ForecastDateTime])=$C480))))</f>
        <v/>
      </c>
      <c r="J480" t="str" cm="1">
        <f t="array" ref="J480">IF($B480="","",_xlfn.MODE.SNGL(_xlfn._xlws.FILTER(OpenMeteoAPI[WeatherCode],(OpenMeteoAPI[LocationID]=$B480)*(INT(OpenMeteoAPI[ForecastDateTime])=$C480))))</f>
        <v/>
      </c>
      <c r="K480" t="str" cm="1">
        <f t="array" ref="K480">IF($J480="","",_xlfn.IFS($J480=0,"Clear",$J480&lt;=3,"Partly Cloudy",OR($J480=45,$J480=48),"Fog",AND($J480&gt;=51,$J480&lt;=67),"Drizzle",AND($J480&gt;=71,$J480&lt;=77),"Snow",AND($J480&gt;=80,$J480&lt;=82),"Rain Showers",AND($J480&gt;=95,$J480&lt;=99),"Thunderstorm",TRUE,"Cloudy"))</f>
        <v/>
      </c>
      <c r="L480" t="str" cm="1">
        <f t="array" ref="L480">IF($J480="","",_xlfn.IFS($J480=0,_xlfn.UNICHAR(9728),$J480&lt;=3,_xlfn.UNICHAR(9729),OR($J480=45,$J480=48),"~",AND($J480&gt;=51,$J480&lt;=67),_xlfn.UNICHAR(9748),AND($J480&gt;=71,$J480&lt;=77),_xlfn.UNICHAR(10052),AND($J480&gt;=80,$J480&lt;=82),_xlfn.UNICHAR(9748),AND($J480&gt;=95,$J480&lt;=99),_xlfn.UNICHAR(9889),TRUE,_xlfn.UNICHAR(9729)))</f>
        <v/>
      </c>
    </row>
    <row r="481" spans="1:12">
      <c r="A481" t="str" cm="1">
        <f t="array" ref="A481">_xlfn.LET(_xlpm.ids,_xlfn._xlws.FILTER(Locations[LocationID],Locations[LocationID]&lt;&gt;""),_xlpm.days,_xlfn._xlws.SORT(_xlfn.UNIQUE(INT(OpenMeteoAPI[ForecastDateTime]))),_xlpm.n,ROWS($A$2:A481),IF(_xlpm.n&gt;ROWS(_xlpm.ids)*ROWS(_xlpm.days),"",_xlfn.XLOOKUP(INDEX(_xlpm.ids,INT((_xlpm.n-1)/ROWS(_xlpm.days))+1),Locations[LocationID],Locations[Display Location])))</f>
        <v/>
      </c>
      <c r="B481" t="str" cm="1">
        <f t="array" ref="B481">_xlfn.LET(_xlpm.ids,_xlfn._xlws.FILTER(Locations[LocationID],Locations[LocationID]&lt;&gt;""),_xlpm.days,_xlfn._xlws.SORT(_xlfn.UNIQUE(INT(OpenMeteoAPI[ForecastDateTime]))),_xlpm.n,ROWS($B$2:B481),IF(_xlpm.n&gt;ROWS(_xlpm.ids)*ROWS(_xlpm.days),"",INDEX(_xlpm.ids,INT((_xlpm.n-1)/ROWS(_xlpm.days))+1)))</f>
        <v/>
      </c>
      <c r="C481" s="10" t="str" cm="1">
        <f t="array" ref="C481">_xlfn.LET(_xlpm.days,_xlfn._xlws.SORT(_xlfn.UNIQUE(INT(OpenMeteoAPI[ForecastDateTime]))),_xlpm.n,ROWS($C$2:C481),IF($B481="","",INDEX(_xlpm.days,MOD(_xlpm.n-1,ROWS(_xlpm.days))+1)))</f>
        <v/>
      </c>
      <c r="D481" s="3" t="str" cm="1">
        <f t="array" ref="D481">IF($B481="","",MAX(_xlfn._xlws.FILTER(OpenMeteoAPI[TemperatureC],(OpenMeteoAPI[LocationID]=$B481)*(INT(OpenMeteoAPI[ForecastDateTime])=$C481))))</f>
        <v/>
      </c>
      <c r="E481" s="3" t="str" cm="1">
        <f t="array" ref="E481">IF($B481="","",MIN(_xlfn._xlws.FILTER(OpenMeteoAPI[TemperatureC],(OpenMeteoAPI[LocationID]=$B481)*(INT(OpenMeteoAPI[ForecastDateTime])=$C481))))</f>
        <v/>
      </c>
      <c r="F481" s="4" t="str" cm="1">
        <f t="array" ref="F481">IF($B481="","",AVERAGE(_xlfn._xlws.FILTER(OpenMeteoAPI[RelativeHumidityPct],(OpenMeteoAPI[LocationID]=$B481)*(INT(OpenMeteoAPI[ForecastDateTime])=$C481)))/100)</f>
        <v/>
      </c>
      <c r="G481" s="4" t="str" cm="1">
        <f t="array" ref="G481">IF($B481="","",MAX(_xlfn._xlws.FILTER(OpenMeteoAPI[PrecipitationProbabilityPct],(OpenMeteoAPI[LocationID]=$B481)*(INT(OpenMeteoAPI[ForecastDateTime])=$C481)))/100)</f>
        <v/>
      </c>
      <c r="H481" s="3" t="str" cm="1">
        <f t="array" ref="H481">IF($B481="","",SUM(_xlfn._xlws.FILTER(OpenMeteoAPI[PrecipitationMM],(OpenMeteoAPI[LocationID]=$B481)*(INT(OpenMeteoAPI[ForecastDateTime])=$C481))))</f>
        <v/>
      </c>
      <c r="I481" s="3" t="str" cm="1">
        <f t="array" ref="I481">IF($B481="","",AVERAGE(_xlfn._xlws.FILTER(OpenMeteoAPI[WindSpeedKMH],(OpenMeteoAPI[LocationID]=$B481)*(INT(OpenMeteoAPI[ForecastDateTime])=$C481))))</f>
        <v/>
      </c>
      <c r="J481" t="str" cm="1">
        <f t="array" ref="J481">IF($B481="","",_xlfn.MODE.SNGL(_xlfn._xlws.FILTER(OpenMeteoAPI[WeatherCode],(OpenMeteoAPI[LocationID]=$B481)*(INT(OpenMeteoAPI[ForecastDateTime])=$C481))))</f>
        <v/>
      </c>
      <c r="K481" t="str" cm="1">
        <f t="array" ref="K481">IF($J481="","",_xlfn.IFS($J481=0,"Clear",$J481&lt;=3,"Partly Cloudy",OR($J481=45,$J481=48),"Fog",AND($J481&gt;=51,$J481&lt;=67),"Drizzle",AND($J481&gt;=71,$J481&lt;=77),"Snow",AND($J481&gt;=80,$J481&lt;=82),"Rain Showers",AND($J481&gt;=95,$J481&lt;=99),"Thunderstorm",TRUE,"Cloudy"))</f>
        <v/>
      </c>
      <c r="L481" t="str" cm="1">
        <f t="array" ref="L481">IF($J481="","",_xlfn.IFS($J481=0,_xlfn.UNICHAR(9728),$J481&lt;=3,_xlfn.UNICHAR(9729),OR($J481=45,$J481=48),"~",AND($J481&gt;=51,$J481&lt;=67),_xlfn.UNICHAR(9748),AND($J481&gt;=71,$J481&lt;=77),_xlfn.UNICHAR(10052),AND($J481&gt;=80,$J481&lt;=82),_xlfn.UNICHAR(9748),AND($J481&gt;=95,$J481&lt;=99),_xlfn.UNICHAR(9889),TRUE,_xlfn.UNICHAR(9729)))</f>
        <v/>
      </c>
    </row>
    <row r="482" spans="1:12">
      <c r="A482" t="str" cm="1">
        <f t="array" ref="A482">_xlfn.LET(_xlpm.ids,_xlfn._xlws.FILTER(Locations[LocationID],Locations[LocationID]&lt;&gt;""),_xlpm.days,_xlfn._xlws.SORT(_xlfn.UNIQUE(INT(OpenMeteoAPI[ForecastDateTime]))),_xlpm.n,ROWS($A$2:A482),IF(_xlpm.n&gt;ROWS(_xlpm.ids)*ROWS(_xlpm.days),"",_xlfn.XLOOKUP(INDEX(_xlpm.ids,INT((_xlpm.n-1)/ROWS(_xlpm.days))+1),Locations[LocationID],Locations[Display Location])))</f>
        <v/>
      </c>
      <c r="B482" t="str" cm="1">
        <f t="array" ref="B482">_xlfn.LET(_xlpm.ids,_xlfn._xlws.FILTER(Locations[LocationID],Locations[LocationID]&lt;&gt;""),_xlpm.days,_xlfn._xlws.SORT(_xlfn.UNIQUE(INT(OpenMeteoAPI[ForecastDateTime]))),_xlpm.n,ROWS($B$2:B482),IF(_xlpm.n&gt;ROWS(_xlpm.ids)*ROWS(_xlpm.days),"",INDEX(_xlpm.ids,INT((_xlpm.n-1)/ROWS(_xlpm.days))+1)))</f>
        <v/>
      </c>
      <c r="C482" s="10" t="str" cm="1">
        <f t="array" ref="C482">_xlfn.LET(_xlpm.days,_xlfn._xlws.SORT(_xlfn.UNIQUE(INT(OpenMeteoAPI[ForecastDateTime]))),_xlpm.n,ROWS($C$2:C482),IF($B482="","",INDEX(_xlpm.days,MOD(_xlpm.n-1,ROWS(_xlpm.days))+1)))</f>
        <v/>
      </c>
      <c r="D482" s="3" t="str" cm="1">
        <f t="array" ref="D482">IF($B482="","",MAX(_xlfn._xlws.FILTER(OpenMeteoAPI[TemperatureC],(OpenMeteoAPI[LocationID]=$B482)*(INT(OpenMeteoAPI[ForecastDateTime])=$C482))))</f>
        <v/>
      </c>
      <c r="E482" s="3" t="str" cm="1">
        <f t="array" ref="E482">IF($B482="","",MIN(_xlfn._xlws.FILTER(OpenMeteoAPI[TemperatureC],(OpenMeteoAPI[LocationID]=$B482)*(INT(OpenMeteoAPI[ForecastDateTime])=$C482))))</f>
        <v/>
      </c>
      <c r="F482" s="4" t="str" cm="1">
        <f t="array" ref="F482">IF($B482="","",AVERAGE(_xlfn._xlws.FILTER(OpenMeteoAPI[RelativeHumidityPct],(OpenMeteoAPI[LocationID]=$B482)*(INT(OpenMeteoAPI[ForecastDateTime])=$C482)))/100)</f>
        <v/>
      </c>
      <c r="G482" s="4" t="str" cm="1">
        <f t="array" ref="G482">IF($B482="","",MAX(_xlfn._xlws.FILTER(OpenMeteoAPI[PrecipitationProbabilityPct],(OpenMeteoAPI[LocationID]=$B482)*(INT(OpenMeteoAPI[ForecastDateTime])=$C482)))/100)</f>
        <v/>
      </c>
      <c r="H482" s="3" t="str" cm="1">
        <f t="array" ref="H482">IF($B482="","",SUM(_xlfn._xlws.FILTER(OpenMeteoAPI[PrecipitationMM],(OpenMeteoAPI[LocationID]=$B482)*(INT(OpenMeteoAPI[ForecastDateTime])=$C482))))</f>
        <v/>
      </c>
      <c r="I482" s="3" t="str" cm="1">
        <f t="array" ref="I482">IF($B482="","",AVERAGE(_xlfn._xlws.FILTER(OpenMeteoAPI[WindSpeedKMH],(OpenMeteoAPI[LocationID]=$B482)*(INT(OpenMeteoAPI[ForecastDateTime])=$C482))))</f>
        <v/>
      </c>
      <c r="J482" t="str" cm="1">
        <f t="array" ref="J482">IF($B482="","",_xlfn.MODE.SNGL(_xlfn._xlws.FILTER(OpenMeteoAPI[WeatherCode],(OpenMeteoAPI[LocationID]=$B482)*(INT(OpenMeteoAPI[ForecastDateTime])=$C482))))</f>
        <v/>
      </c>
      <c r="K482" t="str" cm="1">
        <f t="array" ref="K482">IF($J482="","",_xlfn.IFS($J482=0,"Clear",$J482&lt;=3,"Partly Cloudy",OR($J482=45,$J482=48),"Fog",AND($J482&gt;=51,$J482&lt;=67),"Drizzle",AND($J482&gt;=71,$J482&lt;=77),"Snow",AND($J482&gt;=80,$J482&lt;=82),"Rain Showers",AND($J482&gt;=95,$J482&lt;=99),"Thunderstorm",TRUE,"Cloudy"))</f>
        <v/>
      </c>
      <c r="L482" t="str" cm="1">
        <f t="array" ref="L482">IF($J482="","",_xlfn.IFS($J482=0,_xlfn.UNICHAR(9728),$J482&lt;=3,_xlfn.UNICHAR(9729),OR($J482=45,$J482=48),"~",AND($J482&gt;=51,$J482&lt;=67),_xlfn.UNICHAR(9748),AND($J482&gt;=71,$J482&lt;=77),_xlfn.UNICHAR(10052),AND($J482&gt;=80,$J482&lt;=82),_xlfn.UNICHAR(9748),AND($J482&gt;=95,$J482&lt;=99),_xlfn.UNICHAR(9889),TRUE,_xlfn.UNICHAR(9729)))</f>
        <v/>
      </c>
    </row>
    <row r="483" spans="1:12">
      <c r="A483" t="str" cm="1">
        <f t="array" ref="A483">_xlfn.LET(_xlpm.ids,_xlfn._xlws.FILTER(Locations[LocationID],Locations[LocationID]&lt;&gt;""),_xlpm.days,_xlfn._xlws.SORT(_xlfn.UNIQUE(INT(OpenMeteoAPI[ForecastDateTime]))),_xlpm.n,ROWS($A$2:A483),IF(_xlpm.n&gt;ROWS(_xlpm.ids)*ROWS(_xlpm.days),"",_xlfn.XLOOKUP(INDEX(_xlpm.ids,INT((_xlpm.n-1)/ROWS(_xlpm.days))+1),Locations[LocationID],Locations[Display Location])))</f>
        <v/>
      </c>
      <c r="B483" t="str" cm="1">
        <f t="array" ref="B483">_xlfn.LET(_xlpm.ids,_xlfn._xlws.FILTER(Locations[LocationID],Locations[LocationID]&lt;&gt;""),_xlpm.days,_xlfn._xlws.SORT(_xlfn.UNIQUE(INT(OpenMeteoAPI[ForecastDateTime]))),_xlpm.n,ROWS($B$2:B483),IF(_xlpm.n&gt;ROWS(_xlpm.ids)*ROWS(_xlpm.days),"",INDEX(_xlpm.ids,INT((_xlpm.n-1)/ROWS(_xlpm.days))+1)))</f>
        <v/>
      </c>
      <c r="C483" s="10" t="str" cm="1">
        <f t="array" ref="C483">_xlfn.LET(_xlpm.days,_xlfn._xlws.SORT(_xlfn.UNIQUE(INT(OpenMeteoAPI[ForecastDateTime]))),_xlpm.n,ROWS($C$2:C483),IF($B483="","",INDEX(_xlpm.days,MOD(_xlpm.n-1,ROWS(_xlpm.days))+1)))</f>
        <v/>
      </c>
      <c r="D483" s="3" t="str" cm="1">
        <f t="array" ref="D483">IF($B483="","",MAX(_xlfn._xlws.FILTER(OpenMeteoAPI[TemperatureC],(OpenMeteoAPI[LocationID]=$B483)*(INT(OpenMeteoAPI[ForecastDateTime])=$C483))))</f>
        <v/>
      </c>
      <c r="E483" s="3" t="str" cm="1">
        <f t="array" ref="E483">IF($B483="","",MIN(_xlfn._xlws.FILTER(OpenMeteoAPI[TemperatureC],(OpenMeteoAPI[LocationID]=$B483)*(INT(OpenMeteoAPI[ForecastDateTime])=$C483))))</f>
        <v/>
      </c>
      <c r="F483" s="4" t="str" cm="1">
        <f t="array" ref="F483">IF($B483="","",AVERAGE(_xlfn._xlws.FILTER(OpenMeteoAPI[RelativeHumidityPct],(OpenMeteoAPI[LocationID]=$B483)*(INT(OpenMeteoAPI[ForecastDateTime])=$C483)))/100)</f>
        <v/>
      </c>
      <c r="G483" s="4" t="str" cm="1">
        <f t="array" ref="G483">IF($B483="","",MAX(_xlfn._xlws.FILTER(OpenMeteoAPI[PrecipitationProbabilityPct],(OpenMeteoAPI[LocationID]=$B483)*(INT(OpenMeteoAPI[ForecastDateTime])=$C483)))/100)</f>
        <v/>
      </c>
      <c r="H483" s="3" t="str" cm="1">
        <f t="array" ref="H483">IF($B483="","",SUM(_xlfn._xlws.FILTER(OpenMeteoAPI[PrecipitationMM],(OpenMeteoAPI[LocationID]=$B483)*(INT(OpenMeteoAPI[ForecastDateTime])=$C483))))</f>
        <v/>
      </c>
      <c r="I483" s="3" t="str" cm="1">
        <f t="array" ref="I483">IF($B483="","",AVERAGE(_xlfn._xlws.FILTER(OpenMeteoAPI[WindSpeedKMH],(OpenMeteoAPI[LocationID]=$B483)*(INT(OpenMeteoAPI[ForecastDateTime])=$C483))))</f>
        <v/>
      </c>
      <c r="J483" t="str" cm="1">
        <f t="array" ref="J483">IF($B483="","",_xlfn.MODE.SNGL(_xlfn._xlws.FILTER(OpenMeteoAPI[WeatherCode],(OpenMeteoAPI[LocationID]=$B483)*(INT(OpenMeteoAPI[ForecastDateTime])=$C483))))</f>
        <v/>
      </c>
      <c r="K483" t="str" cm="1">
        <f t="array" ref="K483">IF($J483="","",_xlfn.IFS($J483=0,"Clear",$J483&lt;=3,"Partly Cloudy",OR($J483=45,$J483=48),"Fog",AND($J483&gt;=51,$J483&lt;=67),"Drizzle",AND($J483&gt;=71,$J483&lt;=77),"Snow",AND($J483&gt;=80,$J483&lt;=82),"Rain Showers",AND($J483&gt;=95,$J483&lt;=99),"Thunderstorm",TRUE,"Cloudy"))</f>
        <v/>
      </c>
      <c r="L483" t="str" cm="1">
        <f t="array" ref="L483">IF($J483="","",_xlfn.IFS($J483=0,_xlfn.UNICHAR(9728),$J483&lt;=3,_xlfn.UNICHAR(9729),OR($J483=45,$J483=48),"~",AND($J483&gt;=51,$J483&lt;=67),_xlfn.UNICHAR(9748),AND($J483&gt;=71,$J483&lt;=77),_xlfn.UNICHAR(10052),AND($J483&gt;=80,$J483&lt;=82),_xlfn.UNICHAR(9748),AND($J483&gt;=95,$J483&lt;=99),_xlfn.UNICHAR(9889),TRUE,_xlfn.UNICHAR(9729)))</f>
        <v/>
      </c>
    </row>
    <row r="484" spans="1:12">
      <c r="A484" t="str" cm="1">
        <f t="array" ref="A484">_xlfn.LET(_xlpm.ids,_xlfn._xlws.FILTER(Locations[LocationID],Locations[LocationID]&lt;&gt;""),_xlpm.days,_xlfn._xlws.SORT(_xlfn.UNIQUE(INT(OpenMeteoAPI[ForecastDateTime]))),_xlpm.n,ROWS($A$2:A484),IF(_xlpm.n&gt;ROWS(_xlpm.ids)*ROWS(_xlpm.days),"",_xlfn.XLOOKUP(INDEX(_xlpm.ids,INT((_xlpm.n-1)/ROWS(_xlpm.days))+1),Locations[LocationID],Locations[Display Location])))</f>
        <v/>
      </c>
      <c r="B484" t="str" cm="1">
        <f t="array" ref="B484">_xlfn.LET(_xlpm.ids,_xlfn._xlws.FILTER(Locations[LocationID],Locations[LocationID]&lt;&gt;""),_xlpm.days,_xlfn._xlws.SORT(_xlfn.UNIQUE(INT(OpenMeteoAPI[ForecastDateTime]))),_xlpm.n,ROWS($B$2:B484),IF(_xlpm.n&gt;ROWS(_xlpm.ids)*ROWS(_xlpm.days),"",INDEX(_xlpm.ids,INT((_xlpm.n-1)/ROWS(_xlpm.days))+1)))</f>
        <v/>
      </c>
      <c r="C484" s="10" t="str" cm="1">
        <f t="array" ref="C484">_xlfn.LET(_xlpm.days,_xlfn._xlws.SORT(_xlfn.UNIQUE(INT(OpenMeteoAPI[ForecastDateTime]))),_xlpm.n,ROWS($C$2:C484),IF($B484="","",INDEX(_xlpm.days,MOD(_xlpm.n-1,ROWS(_xlpm.days))+1)))</f>
        <v/>
      </c>
      <c r="D484" s="3" t="str" cm="1">
        <f t="array" ref="D484">IF($B484="","",MAX(_xlfn._xlws.FILTER(OpenMeteoAPI[TemperatureC],(OpenMeteoAPI[LocationID]=$B484)*(INT(OpenMeteoAPI[ForecastDateTime])=$C484))))</f>
        <v/>
      </c>
      <c r="E484" s="3" t="str" cm="1">
        <f t="array" ref="E484">IF($B484="","",MIN(_xlfn._xlws.FILTER(OpenMeteoAPI[TemperatureC],(OpenMeteoAPI[LocationID]=$B484)*(INT(OpenMeteoAPI[ForecastDateTime])=$C484))))</f>
        <v/>
      </c>
      <c r="F484" s="4" t="str" cm="1">
        <f t="array" ref="F484">IF($B484="","",AVERAGE(_xlfn._xlws.FILTER(OpenMeteoAPI[RelativeHumidityPct],(OpenMeteoAPI[LocationID]=$B484)*(INT(OpenMeteoAPI[ForecastDateTime])=$C484)))/100)</f>
        <v/>
      </c>
      <c r="G484" s="4" t="str" cm="1">
        <f t="array" ref="G484">IF($B484="","",MAX(_xlfn._xlws.FILTER(OpenMeteoAPI[PrecipitationProbabilityPct],(OpenMeteoAPI[LocationID]=$B484)*(INT(OpenMeteoAPI[ForecastDateTime])=$C484)))/100)</f>
        <v/>
      </c>
      <c r="H484" s="3" t="str" cm="1">
        <f t="array" ref="H484">IF($B484="","",SUM(_xlfn._xlws.FILTER(OpenMeteoAPI[PrecipitationMM],(OpenMeteoAPI[LocationID]=$B484)*(INT(OpenMeteoAPI[ForecastDateTime])=$C484))))</f>
        <v/>
      </c>
      <c r="I484" s="3" t="str" cm="1">
        <f t="array" ref="I484">IF($B484="","",AVERAGE(_xlfn._xlws.FILTER(OpenMeteoAPI[WindSpeedKMH],(OpenMeteoAPI[LocationID]=$B484)*(INT(OpenMeteoAPI[ForecastDateTime])=$C484))))</f>
        <v/>
      </c>
      <c r="J484" t="str" cm="1">
        <f t="array" ref="J484">IF($B484="","",_xlfn.MODE.SNGL(_xlfn._xlws.FILTER(OpenMeteoAPI[WeatherCode],(OpenMeteoAPI[LocationID]=$B484)*(INT(OpenMeteoAPI[ForecastDateTime])=$C484))))</f>
        <v/>
      </c>
      <c r="K484" t="str" cm="1">
        <f t="array" ref="K484">IF($J484="","",_xlfn.IFS($J484=0,"Clear",$J484&lt;=3,"Partly Cloudy",OR($J484=45,$J484=48),"Fog",AND($J484&gt;=51,$J484&lt;=67),"Drizzle",AND($J484&gt;=71,$J484&lt;=77),"Snow",AND($J484&gt;=80,$J484&lt;=82),"Rain Showers",AND($J484&gt;=95,$J484&lt;=99),"Thunderstorm",TRUE,"Cloudy"))</f>
        <v/>
      </c>
      <c r="L484" t="str" cm="1">
        <f t="array" ref="L484">IF($J484="","",_xlfn.IFS($J484=0,_xlfn.UNICHAR(9728),$J484&lt;=3,_xlfn.UNICHAR(9729),OR($J484=45,$J484=48),"~",AND($J484&gt;=51,$J484&lt;=67),_xlfn.UNICHAR(9748),AND($J484&gt;=71,$J484&lt;=77),_xlfn.UNICHAR(10052),AND($J484&gt;=80,$J484&lt;=82),_xlfn.UNICHAR(9748),AND($J484&gt;=95,$J484&lt;=99),_xlfn.UNICHAR(9889),TRUE,_xlfn.UNICHAR(9729)))</f>
        <v/>
      </c>
    </row>
    <row r="485" spans="1:12">
      <c r="A485" t="str" cm="1">
        <f t="array" ref="A485">_xlfn.LET(_xlpm.ids,_xlfn._xlws.FILTER(Locations[LocationID],Locations[LocationID]&lt;&gt;""),_xlpm.days,_xlfn._xlws.SORT(_xlfn.UNIQUE(INT(OpenMeteoAPI[ForecastDateTime]))),_xlpm.n,ROWS($A$2:A485),IF(_xlpm.n&gt;ROWS(_xlpm.ids)*ROWS(_xlpm.days),"",_xlfn.XLOOKUP(INDEX(_xlpm.ids,INT((_xlpm.n-1)/ROWS(_xlpm.days))+1),Locations[LocationID],Locations[Display Location])))</f>
        <v/>
      </c>
      <c r="B485" t="str" cm="1">
        <f t="array" ref="B485">_xlfn.LET(_xlpm.ids,_xlfn._xlws.FILTER(Locations[LocationID],Locations[LocationID]&lt;&gt;""),_xlpm.days,_xlfn._xlws.SORT(_xlfn.UNIQUE(INT(OpenMeteoAPI[ForecastDateTime]))),_xlpm.n,ROWS($B$2:B485),IF(_xlpm.n&gt;ROWS(_xlpm.ids)*ROWS(_xlpm.days),"",INDEX(_xlpm.ids,INT((_xlpm.n-1)/ROWS(_xlpm.days))+1)))</f>
        <v/>
      </c>
      <c r="C485" s="10" t="str" cm="1">
        <f t="array" ref="C485">_xlfn.LET(_xlpm.days,_xlfn._xlws.SORT(_xlfn.UNIQUE(INT(OpenMeteoAPI[ForecastDateTime]))),_xlpm.n,ROWS($C$2:C485),IF($B485="","",INDEX(_xlpm.days,MOD(_xlpm.n-1,ROWS(_xlpm.days))+1)))</f>
        <v/>
      </c>
      <c r="D485" s="3" t="str" cm="1">
        <f t="array" ref="D485">IF($B485="","",MAX(_xlfn._xlws.FILTER(OpenMeteoAPI[TemperatureC],(OpenMeteoAPI[LocationID]=$B485)*(INT(OpenMeteoAPI[ForecastDateTime])=$C485))))</f>
        <v/>
      </c>
      <c r="E485" s="3" t="str" cm="1">
        <f t="array" ref="E485">IF($B485="","",MIN(_xlfn._xlws.FILTER(OpenMeteoAPI[TemperatureC],(OpenMeteoAPI[LocationID]=$B485)*(INT(OpenMeteoAPI[ForecastDateTime])=$C485))))</f>
        <v/>
      </c>
      <c r="F485" s="4" t="str" cm="1">
        <f t="array" ref="F485">IF($B485="","",AVERAGE(_xlfn._xlws.FILTER(OpenMeteoAPI[RelativeHumidityPct],(OpenMeteoAPI[LocationID]=$B485)*(INT(OpenMeteoAPI[ForecastDateTime])=$C485)))/100)</f>
        <v/>
      </c>
      <c r="G485" s="4" t="str" cm="1">
        <f t="array" ref="G485">IF($B485="","",MAX(_xlfn._xlws.FILTER(OpenMeteoAPI[PrecipitationProbabilityPct],(OpenMeteoAPI[LocationID]=$B485)*(INT(OpenMeteoAPI[ForecastDateTime])=$C485)))/100)</f>
        <v/>
      </c>
      <c r="H485" s="3" t="str" cm="1">
        <f t="array" ref="H485">IF($B485="","",SUM(_xlfn._xlws.FILTER(OpenMeteoAPI[PrecipitationMM],(OpenMeteoAPI[LocationID]=$B485)*(INT(OpenMeteoAPI[ForecastDateTime])=$C485))))</f>
        <v/>
      </c>
      <c r="I485" s="3" t="str" cm="1">
        <f t="array" ref="I485">IF($B485="","",AVERAGE(_xlfn._xlws.FILTER(OpenMeteoAPI[WindSpeedKMH],(OpenMeteoAPI[LocationID]=$B485)*(INT(OpenMeteoAPI[ForecastDateTime])=$C485))))</f>
        <v/>
      </c>
      <c r="J485" t="str" cm="1">
        <f t="array" ref="J485">IF($B485="","",_xlfn.MODE.SNGL(_xlfn._xlws.FILTER(OpenMeteoAPI[WeatherCode],(OpenMeteoAPI[LocationID]=$B485)*(INT(OpenMeteoAPI[ForecastDateTime])=$C485))))</f>
        <v/>
      </c>
      <c r="K485" t="str" cm="1">
        <f t="array" ref="K485">IF($J485="","",_xlfn.IFS($J485=0,"Clear",$J485&lt;=3,"Partly Cloudy",OR($J485=45,$J485=48),"Fog",AND($J485&gt;=51,$J485&lt;=67),"Drizzle",AND($J485&gt;=71,$J485&lt;=77),"Snow",AND($J485&gt;=80,$J485&lt;=82),"Rain Showers",AND($J485&gt;=95,$J485&lt;=99),"Thunderstorm",TRUE,"Cloudy"))</f>
        <v/>
      </c>
      <c r="L485" t="str" cm="1">
        <f t="array" ref="L485">IF($J485="","",_xlfn.IFS($J485=0,_xlfn.UNICHAR(9728),$J485&lt;=3,_xlfn.UNICHAR(9729),OR($J485=45,$J485=48),"~",AND($J485&gt;=51,$J485&lt;=67),_xlfn.UNICHAR(9748),AND($J485&gt;=71,$J485&lt;=77),_xlfn.UNICHAR(10052),AND($J485&gt;=80,$J485&lt;=82),_xlfn.UNICHAR(9748),AND($J485&gt;=95,$J485&lt;=99),_xlfn.UNICHAR(9889),TRUE,_xlfn.UNICHAR(9729)))</f>
        <v/>
      </c>
    </row>
    <row r="486" spans="1:12">
      <c r="A486" t="str" cm="1">
        <f t="array" ref="A486">_xlfn.LET(_xlpm.ids,_xlfn._xlws.FILTER(Locations[LocationID],Locations[LocationID]&lt;&gt;""),_xlpm.days,_xlfn._xlws.SORT(_xlfn.UNIQUE(INT(OpenMeteoAPI[ForecastDateTime]))),_xlpm.n,ROWS($A$2:A486),IF(_xlpm.n&gt;ROWS(_xlpm.ids)*ROWS(_xlpm.days),"",_xlfn.XLOOKUP(INDEX(_xlpm.ids,INT((_xlpm.n-1)/ROWS(_xlpm.days))+1),Locations[LocationID],Locations[Display Location])))</f>
        <v/>
      </c>
      <c r="B486" t="str" cm="1">
        <f t="array" ref="B486">_xlfn.LET(_xlpm.ids,_xlfn._xlws.FILTER(Locations[LocationID],Locations[LocationID]&lt;&gt;""),_xlpm.days,_xlfn._xlws.SORT(_xlfn.UNIQUE(INT(OpenMeteoAPI[ForecastDateTime]))),_xlpm.n,ROWS($B$2:B486),IF(_xlpm.n&gt;ROWS(_xlpm.ids)*ROWS(_xlpm.days),"",INDEX(_xlpm.ids,INT((_xlpm.n-1)/ROWS(_xlpm.days))+1)))</f>
        <v/>
      </c>
      <c r="C486" s="10" t="str" cm="1">
        <f t="array" ref="C486">_xlfn.LET(_xlpm.days,_xlfn._xlws.SORT(_xlfn.UNIQUE(INT(OpenMeteoAPI[ForecastDateTime]))),_xlpm.n,ROWS($C$2:C486),IF($B486="","",INDEX(_xlpm.days,MOD(_xlpm.n-1,ROWS(_xlpm.days))+1)))</f>
        <v/>
      </c>
      <c r="D486" s="3" t="str" cm="1">
        <f t="array" ref="D486">IF($B486="","",MAX(_xlfn._xlws.FILTER(OpenMeteoAPI[TemperatureC],(OpenMeteoAPI[LocationID]=$B486)*(INT(OpenMeteoAPI[ForecastDateTime])=$C486))))</f>
        <v/>
      </c>
      <c r="E486" s="3" t="str" cm="1">
        <f t="array" ref="E486">IF($B486="","",MIN(_xlfn._xlws.FILTER(OpenMeteoAPI[TemperatureC],(OpenMeteoAPI[LocationID]=$B486)*(INT(OpenMeteoAPI[ForecastDateTime])=$C486))))</f>
        <v/>
      </c>
      <c r="F486" s="4" t="str" cm="1">
        <f t="array" ref="F486">IF($B486="","",AVERAGE(_xlfn._xlws.FILTER(OpenMeteoAPI[RelativeHumidityPct],(OpenMeteoAPI[LocationID]=$B486)*(INT(OpenMeteoAPI[ForecastDateTime])=$C486)))/100)</f>
        <v/>
      </c>
      <c r="G486" s="4" t="str" cm="1">
        <f t="array" ref="G486">IF($B486="","",MAX(_xlfn._xlws.FILTER(OpenMeteoAPI[PrecipitationProbabilityPct],(OpenMeteoAPI[LocationID]=$B486)*(INT(OpenMeteoAPI[ForecastDateTime])=$C486)))/100)</f>
        <v/>
      </c>
      <c r="H486" s="3" t="str" cm="1">
        <f t="array" ref="H486">IF($B486="","",SUM(_xlfn._xlws.FILTER(OpenMeteoAPI[PrecipitationMM],(OpenMeteoAPI[LocationID]=$B486)*(INT(OpenMeteoAPI[ForecastDateTime])=$C486))))</f>
        <v/>
      </c>
      <c r="I486" s="3" t="str" cm="1">
        <f t="array" ref="I486">IF($B486="","",AVERAGE(_xlfn._xlws.FILTER(OpenMeteoAPI[WindSpeedKMH],(OpenMeteoAPI[LocationID]=$B486)*(INT(OpenMeteoAPI[ForecastDateTime])=$C486))))</f>
        <v/>
      </c>
      <c r="J486" t="str" cm="1">
        <f t="array" ref="J486">IF($B486="","",_xlfn.MODE.SNGL(_xlfn._xlws.FILTER(OpenMeteoAPI[WeatherCode],(OpenMeteoAPI[LocationID]=$B486)*(INT(OpenMeteoAPI[ForecastDateTime])=$C486))))</f>
        <v/>
      </c>
      <c r="K486" t="str" cm="1">
        <f t="array" ref="K486">IF($J486="","",_xlfn.IFS($J486=0,"Clear",$J486&lt;=3,"Partly Cloudy",OR($J486=45,$J486=48),"Fog",AND($J486&gt;=51,$J486&lt;=67),"Drizzle",AND($J486&gt;=71,$J486&lt;=77),"Snow",AND($J486&gt;=80,$J486&lt;=82),"Rain Showers",AND($J486&gt;=95,$J486&lt;=99),"Thunderstorm",TRUE,"Cloudy"))</f>
        <v/>
      </c>
      <c r="L486" t="str" cm="1">
        <f t="array" ref="L486">IF($J486="","",_xlfn.IFS($J486=0,_xlfn.UNICHAR(9728),$J486&lt;=3,_xlfn.UNICHAR(9729),OR($J486=45,$J486=48),"~",AND($J486&gt;=51,$J486&lt;=67),_xlfn.UNICHAR(9748),AND($J486&gt;=71,$J486&lt;=77),_xlfn.UNICHAR(10052),AND($J486&gt;=80,$J486&lt;=82),_xlfn.UNICHAR(9748),AND($J486&gt;=95,$J486&lt;=99),_xlfn.UNICHAR(9889),TRUE,_xlfn.UNICHAR(9729)))</f>
        <v/>
      </c>
    </row>
    <row r="487" spans="1:12">
      <c r="A487" t="str" cm="1">
        <f t="array" ref="A487">_xlfn.LET(_xlpm.ids,_xlfn._xlws.FILTER(Locations[LocationID],Locations[LocationID]&lt;&gt;""),_xlpm.days,_xlfn._xlws.SORT(_xlfn.UNIQUE(INT(OpenMeteoAPI[ForecastDateTime]))),_xlpm.n,ROWS($A$2:A487),IF(_xlpm.n&gt;ROWS(_xlpm.ids)*ROWS(_xlpm.days),"",_xlfn.XLOOKUP(INDEX(_xlpm.ids,INT((_xlpm.n-1)/ROWS(_xlpm.days))+1),Locations[LocationID],Locations[Display Location])))</f>
        <v/>
      </c>
      <c r="B487" t="str" cm="1">
        <f t="array" ref="B487">_xlfn.LET(_xlpm.ids,_xlfn._xlws.FILTER(Locations[LocationID],Locations[LocationID]&lt;&gt;""),_xlpm.days,_xlfn._xlws.SORT(_xlfn.UNIQUE(INT(OpenMeteoAPI[ForecastDateTime]))),_xlpm.n,ROWS($B$2:B487),IF(_xlpm.n&gt;ROWS(_xlpm.ids)*ROWS(_xlpm.days),"",INDEX(_xlpm.ids,INT((_xlpm.n-1)/ROWS(_xlpm.days))+1)))</f>
        <v/>
      </c>
      <c r="C487" s="10" t="str" cm="1">
        <f t="array" ref="C487">_xlfn.LET(_xlpm.days,_xlfn._xlws.SORT(_xlfn.UNIQUE(INT(OpenMeteoAPI[ForecastDateTime]))),_xlpm.n,ROWS($C$2:C487),IF($B487="","",INDEX(_xlpm.days,MOD(_xlpm.n-1,ROWS(_xlpm.days))+1)))</f>
        <v/>
      </c>
      <c r="D487" s="3" t="str" cm="1">
        <f t="array" ref="D487">IF($B487="","",MAX(_xlfn._xlws.FILTER(OpenMeteoAPI[TemperatureC],(OpenMeteoAPI[LocationID]=$B487)*(INT(OpenMeteoAPI[ForecastDateTime])=$C487))))</f>
        <v/>
      </c>
      <c r="E487" s="3" t="str" cm="1">
        <f t="array" ref="E487">IF($B487="","",MIN(_xlfn._xlws.FILTER(OpenMeteoAPI[TemperatureC],(OpenMeteoAPI[LocationID]=$B487)*(INT(OpenMeteoAPI[ForecastDateTime])=$C487))))</f>
        <v/>
      </c>
      <c r="F487" s="4" t="str" cm="1">
        <f t="array" ref="F487">IF($B487="","",AVERAGE(_xlfn._xlws.FILTER(OpenMeteoAPI[RelativeHumidityPct],(OpenMeteoAPI[LocationID]=$B487)*(INT(OpenMeteoAPI[ForecastDateTime])=$C487)))/100)</f>
        <v/>
      </c>
      <c r="G487" s="4" t="str" cm="1">
        <f t="array" ref="G487">IF($B487="","",MAX(_xlfn._xlws.FILTER(OpenMeteoAPI[PrecipitationProbabilityPct],(OpenMeteoAPI[LocationID]=$B487)*(INT(OpenMeteoAPI[ForecastDateTime])=$C487)))/100)</f>
        <v/>
      </c>
      <c r="H487" s="3" t="str" cm="1">
        <f t="array" ref="H487">IF($B487="","",SUM(_xlfn._xlws.FILTER(OpenMeteoAPI[PrecipitationMM],(OpenMeteoAPI[LocationID]=$B487)*(INT(OpenMeteoAPI[ForecastDateTime])=$C487))))</f>
        <v/>
      </c>
      <c r="I487" s="3" t="str" cm="1">
        <f t="array" ref="I487">IF($B487="","",AVERAGE(_xlfn._xlws.FILTER(OpenMeteoAPI[WindSpeedKMH],(OpenMeteoAPI[LocationID]=$B487)*(INT(OpenMeteoAPI[ForecastDateTime])=$C487))))</f>
        <v/>
      </c>
      <c r="J487" t="str" cm="1">
        <f t="array" ref="J487">IF($B487="","",_xlfn.MODE.SNGL(_xlfn._xlws.FILTER(OpenMeteoAPI[WeatherCode],(OpenMeteoAPI[LocationID]=$B487)*(INT(OpenMeteoAPI[ForecastDateTime])=$C487))))</f>
        <v/>
      </c>
      <c r="K487" t="str" cm="1">
        <f t="array" ref="K487">IF($J487="","",_xlfn.IFS($J487=0,"Clear",$J487&lt;=3,"Partly Cloudy",OR($J487=45,$J487=48),"Fog",AND($J487&gt;=51,$J487&lt;=67),"Drizzle",AND($J487&gt;=71,$J487&lt;=77),"Snow",AND($J487&gt;=80,$J487&lt;=82),"Rain Showers",AND($J487&gt;=95,$J487&lt;=99),"Thunderstorm",TRUE,"Cloudy"))</f>
        <v/>
      </c>
      <c r="L487" t="str" cm="1">
        <f t="array" ref="L487">IF($J487="","",_xlfn.IFS($J487=0,_xlfn.UNICHAR(9728),$J487&lt;=3,_xlfn.UNICHAR(9729),OR($J487=45,$J487=48),"~",AND($J487&gt;=51,$J487&lt;=67),_xlfn.UNICHAR(9748),AND($J487&gt;=71,$J487&lt;=77),_xlfn.UNICHAR(10052),AND($J487&gt;=80,$J487&lt;=82),_xlfn.UNICHAR(9748),AND($J487&gt;=95,$J487&lt;=99),_xlfn.UNICHAR(9889),TRUE,_xlfn.UNICHAR(9729)))</f>
        <v/>
      </c>
    </row>
    <row r="488" spans="1:12">
      <c r="A488" t="str" cm="1">
        <f t="array" ref="A488">_xlfn.LET(_xlpm.ids,_xlfn._xlws.FILTER(Locations[LocationID],Locations[LocationID]&lt;&gt;""),_xlpm.days,_xlfn._xlws.SORT(_xlfn.UNIQUE(INT(OpenMeteoAPI[ForecastDateTime]))),_xlpm.n,ROWS($A$2:A488),IF(_xlpm.n&gt;ROWS(_xlpm.ids)*ROWS(_xlpm.days),"",_xlfn.XLOOKUP(INDEX(_xlpm.ids,INT((_xlpm.n-1)/ROWS(_xlpm.days))+1),Locations[LocationID],Locations[Display Location])))</f>
        <v/>
      </c>
      <c r="B488" t="str" cm="1">
        <f t="array" ref="B488">_xlfn.LET(_xlpm.ids,_xlfn._xlws.FILTER(Locations[LocationID],Locations[LocationID]&lt;&gt;""),_xlpm.days,_xlfn._xlws.SORT(_xlfn.UNIQUE(INT(OpenMeteoAPI[ForecastDateTime]))),_xlpm.n,ROWS($B$2:B488),IF(_xlpm.n&gt;ROWS(_xlpm.ids)*ROWS(_xlpm.days),"",INDEX(_xlpm.ids,INT((_xlpm.n-1)/ROWS(_xlpm.days))+1)))</f>
        <v/>
      </c>
      <c r="C488" s="10" t="str" cm="1">
        <f t="array" ref="C488">_xlfn.LET(_xlpm.days,_xlfn._xlws.SORT(_xlfn.UNIQUE(INT(OpenMeteoAPI[ForecastDateTime]))),_xlpm.n,ROWS($C$2:C488),IF($B488="","",INDEX(_xlpm.days,MOD(_xlpm.n-1,ROWS(_xlpm.days))+1)))</f>
        <v/>
      </c>
      <c r="D488" s="3" t="str" cm="1">
        <f t="array" ref="D488">IF($B488="","",MAX(_xlfn._xlws.FILTER(OpenMeteoAPI[TemperatureC],(OpenMeteoAPI[LocationID]=$B488)*(INT(OpenMeteoAPI[ForecastDateTime])=$C488))))</f>
        <v/>
      </c>
      <c r="E488" s="3" t="str" cm="1">
        <f t="array" ref="E488">IF($B488="","",MIN(_xlfn._xlws.FILTER(OpenMeteoAPI[TemperatureC],(OpenMeteoAPI[LocationID]=$B488)*(INT(OpenMeteoAPI[ForecastDateTime])=$C488))))</f>
        <v/>
      </c>
      <c r="F488" s="4" t="str" cm="1">
        <f t="array" ref="F488">IF($B488="","",AVERAGE(_xlfn._xlws.FILTER(OpenMeteoAPI[RelativeHumidityPct],(OpenMeteoAPI[LocationID]=$B488)*(INT(OpenMeteoAPI[ForecastDateTime])=$C488)))/100)</f>
        <v/>
      </c>
      <c r="G488" s="4" t="str" cm="1">
        <f t="array" ref="G488">IF($B488="","",MAX(_xlfn._xlws.FILTER(OpenMeteoAPI[PrecipitationProbabilityPct],(OpenMeteoAPI[LocationID]=$B488)*(INT(OpenMeteoAPI[ForecastDateTime])=$C488)))/100)</f>
        <v/>
      </c>
      <c r="H488" s="3" t="str" cm="1">
        <f t="array" ref="H488">IF($B488="","",SUM(_xlfn._xlws.FILTER(OpenMeteoAPI[PrecipitationMM],(OpenMeteoAPI[LocationID]=$B488)*(INT(OpenMeteoAPI[ForecastDateTime])=$C488))))</f>
        <v/>
      </c>
      <c r="I488" s="3" t="str" cm="1">
        <f t="array" ref="I488">IF($B488="","",AVERAGE(_xlfn._xlws.FILTER(OpenMeteoAPI[WindSpeedKMH],(OpenMeteoAPI[LocationID]=$B488)*(INT(OpenMeteoAPI[ForecastDateTime])=$C488))))</f>
        <v/>
      </c>
      <c r="J488" t="str" cm="1">
        <f t="array" ref="J488">IF($B488="","",_xlfn.MODE.SNGL(_xlfn._xlws.FILTER(OpenMeteoAPI[WeatherCode],(OpenMeteoAPI[LocationID]=$B488)*(INT(OpenMeteoAPI[ForecastDateTime])=$C488))))</f>
        <v/>
      </c>
      <c r="K488" t="str" cm="1">
        <f t="array" ref="K488">IF($J488="","",_xlfn.IFS($J488=0,"Clear",$J488&lt;=3,"Partly Cloudy",OR($J488=45,$J488=48),"Fog",AND($J488&gt;=51,$J488&lt;=67),"Drizzle",AND($J488&gt;=71,$J488&lt;=77),"Snow",AND($J488&gt;=80,$J488&lt;=82),"Rain Showers",AND($J488&gt;=95,$J488&lt;=99),"Thunderstorm",TRUE,"Cloudy"))</f>
        <v/>
      </c>
      <c r="L488" t="str" cm="1">
        <f t="array" ref="L488">IF($J488="","",_xlfn.IFS($J488=0,_xlfn.UNICHAR(9728),$J488&lt;=3,_xlfn.UNICHAR(9729),OR($J488=45,$J488=48),"~",AND($J488&gt;=51,$J488&lt;=67),_xlfn.UNICHAR(9748),AND($J488&gt;=71,$J488&lt;=77),_xlfn.UNICHAR(10052),AND($J488&gt;=80,$J488&lt;=82),_xlfn.UNICHAR(9748),AND($J488&gt;=95,$J488&lt;=99),_xlfn.UNICHAR(9889),TRUE,_xlfn.UNICHAR(9729)))</f>
        <v/>
      </c>
    </row>
    <row r="489" spans="1:12">
      <c r="A489" t="str" cm="1">
        <f t="array" ref="A489">_xlfn.LET(_xlpm.ids,_xlfn._xlws.FILTER(Locations[LocationID],Locations[LocationID]&lt;&gt;""),_xlpm.days,_xlfn._xlws.SORT(_xlfn.UNIQUE(INT(OpenMeteoAPI[ForecastDateTime]))),_xlpm.n,ROWS($A$2:A489),IF(_xlpm.n&gt;ROWS(_xlpm.ids)*ROWS(_xlpm.days),"",_xlfn.XLOOKUP(INDEX(_xlpm.ids,INT((_xlpm.n-1)/ROWS(_xlpm.days))+1),Locations[LocationID],Locations[Display Location])))</f>
        <v/>
      </c>
      <c r="B489" t="str" cm="1">
        <f t="array" ref="B489">_xlfn.LET(_xlpm.ids,_xlfn._xlws.FILTER(Locations[LocationID],Locations[LocationID]&lt;&gt;""),_xlpm.days,_xlfn._xlws.SORT(_xlfn.UNIQUE(INT(OpenMeteoAPI[ForecastDateTime]))),_xlpm.n,ROWS($B$2:B489),IF(_xlpm.n&gt;ROWS(_xlpm.ids)*ROWS(_xlpm.days),"",INDEX(_xlpm.ids,INT((_xlpm.n-1)/ROWS(_xlpm.days))+1)))</f>
        <v/>
      </c>
      <c r="C489" s="10" t="str" cm="1">
        <f t="array" ref="C489">_xlfn.LET(_xlpm.days,_xlfn._xlws.SORT(_xlfn.UNIQUE(INT(OpenMeteoAPI[ForecastDateTime]))),_xlpm.n,ROWS($C$2:C489),IF($B489="","",INDEX(_xlpm.days,MOD(_xlpm.n-1,ROWS(_xlpm.days))+1)))</f>
        <v/>
      </c>
      <c r="D489" s="3" t="str" cm="1">
        <f t="array" ref="D489">IF($B489="","",MAX(_xlfn._xlws.FILTER(OpenMeteoAPI[TemperatureC],(OpenMeteoAPI[LocationID]=$B489)*(INT(OpenMeteoAPI[ForecastDateTime])=$C489))))</f>
        <v/>
      </c>
      <c r="E489" s="3" t="str" cm="1">
        <f t="array" ref="E489">IF($B489="","",MIN(_xlfn._xlws.FILTER(OpenMeteoAPI[TemperatureC],(OpenMeteoAPI[LocationID]=$B489)*(INT(OpenMeteoAPI[ForecastDateTime])=$C489))))</f>
        <v/>
      </c>
      <c r="F489" s="4" t="str" cm="1">
        <f t="array" ref="F489">IF($B489="","",AVERAGE(_xlfn._xlws.FILTER(OpenMeteoAPI[RelativeHumidityPct],(OpenMeteoAPI[LocationID]=$B489)*(INT(OpenMeteoAPI[ForecastDateTime])=$C489)))/100)</f>
        <v/>
      </c>
      <c r="G489" s="4" t="str" cm="1">
        <f t="array" ref="G489">IF($B489="","",MAX(_xlfn._xlws.FILTER(OpenMeteoAPI[PrecipitationProbabilityPct],(OpenMeteoAPI[LocationID]=$B489)*(INT(OpenMeteoAPI[ForecastDateTime])=$C489)))/100)</f>
        <v/>
      </c>
      <c r="H489" s="3" t="str" cm="1">
        <f t="array" ref="H489">IF($B489="","",SUM(_xlfn._xlws.FILTER(OpenMeteoAPI[PrecipitationMM],(OpenMeteoAPI[LocationID]=$B489)*(INT(OpenMeteoAPI[ForecastDateTime])=$C489))))</f>
        <v/>
      </c>
      <c r="I489" s="3" t="str" cm="1">
        <f t="array" ref="I489">IF($B489="","",AVERAGE(_xlfn._xlws.FILTER(OpenMeteoAPI[WindSpeedKMH],(OpenMeteoAPI[LocationID]=$B489)*(INT(OpenMeteoAPI[ForecastDateTime])=$C489))))</f>
        <v/>
      </c>
      <c r="J489" t="str" cm="1">
        <f t="array" ref="J489">IF($B489="","",_xlfn.MODE.SNGL(_xlfn._xlws.FILTER(OpenMeteoAPI[WeatherCode],(OpenMeteoAPI[LocationID]=$B489)*(INT(OpenMeteoAPI[ForecastDateTime])=$C489))))</f>
        <v/>
      </c>
      <c r="K489" t="str" cm="1">
        <f t="array" ref="K489">IF($J489="","",_xlfn.IFS($J489=0,"Clear",$J489&lt;=3,"Partly Cloudy",OR($J489=45,$J489=48),"Fog",AND($J489&gt;=51,$J489&lt;=67),"Drizzle",AND($J489&gt;=71,$J489&lt;=77),"Snow",AND($J489&gt;=80,$J489&lt;=82),"Rain Showers",AND($J489&gt;=95,$J489&lt;=99),"Thunderstorm",TRUE,"Cloudy"))</f>
        <v/>
      </c>
      <c r="L489" t="str" cm="1">
        <f t="array" ref="L489">IF($J489="","",_xlfn.IFS($J489=0,_xlfn.UNICHAR(9728),$J489&lt;=3,_xlfn.UNICHAR(9729),OR($J489=45,$J489=48),"~",AND($J489&gt;=51,$J489&lt;=67),_xlfn.UNICHAR(9748),AND($J489&gt;=71,$J489&lt;=77),_xlfn.UNICHAR(10052),AND($J489&gt;=80,$J489&lt;=82),_xlfn.UNICHAR(9748),AND($J489&gt;=95,$J489&lt;=99),_xlfn.UNICHAR(9889),TRUE,_xlfn.UNICHAR(9729)))</f>
        <v/>
      </c>
    </row>
    <row r="490" spans="1:12">
      <c r="A490" t="str" cm="1">
        <f t="array" ref="A490">_xlfn.LET(_xlpm.ids,_xlfn._xlws.FILTER(Locations[LocationID],Locations[LocationID]&lt;&gt;""),_xlpm.days,_xlfn._xlws.SORT(_xlfn.UNIQUE(INT(OpenMeteoAPI[ForecastDateTime]))),_xlpm.n,ROWS($A$2:A490),IF(_xlpm.n&gt;ROWS(_xlpm.ids)*ROWS(_xlpm.days),"",_xlfn.XLOOKUP(INDEX(_xlpm.ids,INT((_xlpm.n-1)/ROWS(_xlpm.days))+1),Locations[LocationID],Locations[Display Location])))</f>
        <v/>
      </c>
      <c r="B490" t="str" cm="1">
        <f t="array" ref="B490">_xlfn.LET(_xlpm.ids,_xlfn._xlws.FILTER(Locations[LocationID],Locations[LocationID]&lt;&gt;""),_xlpm.days,_xlfn._xlws.SORT(_xlfn.UNIQUE(INT(OpenMeteoAPI[ForecastDateTime]))),_xlpm.n,ROWS($B$2:B490),IF(_xlpm.n&gt;ROWS(_xlpm.ids)*ROWS(_xlpm.days),"",INDEX(_xlpm.ids,INT((_xlpm.n-1)/ROWS(_xlpm.days))+1)))</f>
        <v/>
      </c>
      <c r="C490" s="10" t="str" cm="1">
        <f t="array" ref="C490">_xlfn.LET(_xlpm.days,_xlfn._xlws.SORT(_xlfn.UNIQUE(INT(OpenMeteoAPI[ForecastDateTime]))),_xlpm.n,ROWS($C$2:C490),IF($B490="","",INDEX(_xlpm.days,MOD(_xlpm.n-1,ROWS(_xlpm.days))+1)))</f>
        <v/>
      </c>
      <c r="D490" s="3" t="str" cm="1">
        <f t="array" ref="D490">IF($B490="","",MAX(_xlfn._xlws.FILTER(OpenMeteoAPI[TemperatureC],(OpenMeteoAPI[LocationID]=$B490)*(INT(OpenMeteoAPI[ForecastDateTime])=$C490))))</f>
        <v/>
      </c>
      <c r="E490" s="3" t="str" cm="1">
        <f t="array" ref="E490">IF($B490="","",MIN(_xlfn._xlws.FILTER(OpenMeteoAPI[TemperatureC],(OpenMeteoAPI[LocationID]=$B490)*(INT(OpenMeteoAPI[ForecastDateTime])=$C490))))</f>
        <v/>
      </c>
      <c r="F490" s="4" t="str" cm="1">
        <f t="array" ref="F490">IF($B490="","",AVERAGE(_xlfn._xlws.FILTER(OpenMeteoAPI[RelativeHumidityPct],(OpenMeteoAPI[LocationID]=$B490)*(INT(OpenMeteoAPI[ForecastDateTime])=$C490)))/100)</f>
        <v/>
      </c>
      <c r="G490" s="4" t="str" cm="1">
        <f t="array" ref="G490">IF($B490="","",MAX(_xlfn._xlws.FILTER(OpenMeteoAPI[PrecipitationProbabilityPct],(OpenMeteoAPI[LocationID]=$B490)*(INT(OpenMeteoAPI[ForecastDateTime])=$C490)))/100)</f>
        <v/>
      </c>
      <c r="H490" s="3" t="str" cm="1">
        <f t="array" ref="H490">IF($B490="","",SUM(_xlfn._xlws.FILTER(OpenMeteoAPI[PrecipitationMM],(OpenMeteoAPI[LocationID]=$B490)*(INT(OpenMeteoAPI[ForecastDateTime])=$C490))))</f>
        <v/>
      </c>
      <c r="I490" s="3" t="str" cm="1">
        <f t="array" ref="I490">IF($B490="","",AVERAGE(_xlfn._xlws.FILTER(OpenMeteoAPI[WindSpeedKMH],(OpenMeteoAPI[LocationID]=$B490)*(INT(OpenMeteoAPI[ForecastDateTime])=$C490))))</f>
        <v/>
      </c>
      <c r="J490" t="str" cm="1">
        <f t="array" ref="J490">IF($B490="","",_xlfn.MODE.SNGL(_xlfn._xlws.FILTER(OpenMeteoAPI[WeatherCode],(OpenMeteoAPI[LocationID]=$B490)*(INT(OpenMeteoAPI[ForecastDateTime])=$C490))))</f>
        <v/>
      </c>
      <c r="K490" t="str" cm="1">
        <f t="array" ref="K490">IF($J490="","",_xlfn.IFS($J490=0,"Clear",$J490&lt;=3,"Partly Cloudy",OR($J490=45,$J490=48),"Fog",AND($J490&gt;=51,$J490&lt;=67),"Drizzle",AND($J490&gt;=71,$J490&lt;=77),"Snow",AND($J490&gt;=80,$J490&lt;=82),"Rain Showers",AND($J490&gt;=95,$J490&lt;=99),"Thunderstorm",TRUE,"Cloudy"))</f>
        <v/>
      </c>
      <c r="L490" t="str" cm="1">
        <f t="array" ref="L490">IF($J490="","",_xlfn.IFS($J490=0,_xlfn.UNICHAR(9728),$J490&lt;=3,_xlfn.UNICHAR(9729),OR($J490=45,$J490=48),"~",AND($J490&gt;=51,$J490&lt;=67),_xlfn.UNICHAR(9748),AND($J490&gt;=71,$J490&lt;=77),_xlfn.UNICHAR(10052),AND($J490&gt;=80,$J490&lt;=82),_xlfn.UNICHAR(9748),AND($J490&gt;=95,$J490&lt;=99),_xlfn.UNICHAR(9889),TRUE,_xlfn.UNICHAR(9729)))</f>
        <v/>
      </c>
    </row>
    <row r="491" spans="1:12">
      <c r="A491" t="str" cm="1">
        <f t="array" ref="A491">_xlfn.LET(_xlpm.ids,_xlfn._xlws.FILTER(Locations[LocationID],Locations[LocationID]&lt;&gt;""),_xlpm.days,_xlfn._xlws.SORT(_xlfn.UNIQUE(INT(OpenMeteoAPI[ForecastDateTime]))),_xlpm.n,ROWS($A$2:A491),IF(_xlpm.n&gt;ROWS(_xlpm.ids)*ROWS(_xlpm.days),"",_xlfn.XLOOKUP(INDEX(_xlpm.ids,INT((_xlpm.n-1)/ROWS(_xlpm.days))+1),Locations[LocationID],Locations[Display Location])))</f>
        <v/>
      </c>
      <c r="B491" t="str" cm="1">
        <f t="array" ref="B491">_xlfn.LET(_xlpm.ids,_xlfn._xlws.FILTER(Locations[LocationID],Locations[LocationID]&lt;&gt;""),_xlpm.days,_xlfn._xlws.SORT(_xlfn.UNIQUE(INT(OpenMeteoAPI[ForecastDateTime]))),_xlpm.n,ROWS($B$2:B491),IF(_xlpm.n&gt;ROWS(_xlpm.ids)*ROWS(_xlpm.days),"",INDEX(_xlpm.ids,INT((_xlpm.n-1)/ROWS(_xlpm.days))+1)))</f>
        <v/>
      </c>
      <c r="C491" s="10" t="str" cm="1">
        <f t="array" ref="C491">_xlfn.LET(_xlpm.days,_xlfn._xlws.SORT(_xlfn.UNIQUE(INT(OpenMeteoAPI[ForecastDateTime]))),_xlpm.n,ROWS($C$2:C491),IF($B491="","",INDEX(_xlpm.days,MOD(_xlpm.n-1,ROWS(_xlpm.days))+1)))</f>
        <v/>
      </c>
      <c r="D491" s="3" t="str" cm="1">
        <f t="array" ref="D491">IF($B491="","",MAX(_xlfn._xlws.FILTER(OpenMeteoAPI[TemperatureC],(OpenMeteoAPI[LocationID]=$B491)*(INT(OpenMeteoAPI[ForecastDateTime])=$C491))))</f>
        <v/>
      </c>
      <c r="E491" s="3" t="str" cm="1">
        <f t="array" ref="E491">IF($B491="","",MIN(_xlfn._xlws.FILTER(OpenMeteoAPI[TemperatureC],(OpenMeteoAPI[LocationID]=$B491)*(INT(OpenMeteoAPI[ForecastDateTime])=$C491))))</f>
        <v/>
      </c>
      <c r="F491" s="4" t="str" cm="1">
        <f t="array" ref="F491">IF($B491="","",AVERAGE(_xlfn._xlws.FILTER(OpenMeteoAPI[RelativeHumidityPct],(OpenMeteoAPI[LocationID]=$B491)*(INT(OpenMeteoAPI[ForecastDateTime])=$C491)))/100)</f>
        <v/>
      </c>
      <c r="G491" s="4" t="str" cm="1">
        <f t="array" ref="G491">IF($B491="","",MAX(_xlfn._xlws.FILTER(OpenMeteoAPI[PrecipitationProbabilityPct],(OpenMeteoAPI[LocationID]=$B491)*(INT(OpenMeteoAPI[ForecastDateTime])=$C491)))/100)</f>
        <v/>
      </c>
      <c r="H491" s="3" t="str" cm="1">
        <f t="array" ref="H491">IF($B491="","",SUM(_xlfn._xlws.FILTER(OpenMeteoAPI[PrecipitationMM],(OpenMeteoAPI[LocationID]=$B491)*(INT(OpenMeteoAPI[ForecastDateTime])=$C491))))</f>
        <v/>
      </c>
      <c r="I491" s="3" t="str" cm="1">
        <f t="array" ref="I491">IF($B491="","",AVERAGE(_xlfn._xlws.FILTER(OpenMeteoAPI[WindSpeedKMH],(OpenMeteoAPI[LocationID]=$B491)*(INT(OpenMeteoAPI[ForecastDateTime])=$C491))))</f>
        <v/>
      </c>
      <c r="J491" t="str" cm="1">
        <f t="array" ref="J491">IF($B491="","",_xlfn.MODE.SNGL(_xlfn._xlws.FILTER(OpenMeteoAPI[WeatherCode],(OpenMeteoAPI[LocationID]=$B491)*(INT(OpenMeteoAPI[ForecastDateTime])=$C491))))</f>
        <v/>
      </c>
      <c r="K491" t="str" cm="1">
        <f t="array" ref="K491">IF($J491="","",_xlfn.IFS($J491=0,"Clear",$J491&lt;=3,"Partly Cloudy",OR($J491=45,$J491=48),"Fog",AND($J491&gt;=51,$J491&lt;=67),"Drizzle",AND($J491&gt;=71,$J491&lt;=77),"Snow",AND($J491&gt;=80,$J491&lt;=82),"Rain Showers",AND($J491&gt;=95,$J491&lt;=99),"Thunderstorm",TRUE,"Cloudy"))</f>
        <v/>
      </c>
      <c r="L491" t="str" cm="1">
        <f t="array" ref="L491">IF($J491="","",_xlfn.IFS($J491=0,_xlfn.UNICHAR(9728),$J491&lt;=3,_xlfn.UNICHAR(9729),OR($J491=45,$J491=48),"~",AND($J491&gt;=51,$J491&lt;=67),_xlfn.UNICHAR(9748),AND($J491&gt;=71,$J491&lt;=77),_xlfn.UNICHAR(10052),AND($J491&gt;=80,$J491&lt;=82),_xlfn.UNICHAR(9748),AND($J491&gt;=95,$J491&lt;=99),_xlfn.UNICHAR(9889),TRUE,_xlfn.UNICHAR(9729)))</f>
        <v/>
      </c>
    </row>
    <row r="492" spans="1:12">
      <c r="A492" t="str" cm="1">
        <f t="array" ref="A492">_xlfn.LET(_xlpm.ids,_xlfn._xlws.FILTER(Locations[LocationID],Locations[LocationID]&lt;&gt;""),_xlpm.days,_xlfn._xlws.SORT(_xlfn.UNIQUE(INT(OpenMeteoAPI[ForecastDateTime]))),_xlpm.n,ROWS($A$2:A492),IF(_xlpm.n&gt;ROWS(_xlpm.ids)*ROWS(_xlpm.days),"",_xlfn.XLOOKUP(INDEX(_xlpm.ids,INT((_xlpm.n-1)/ROWS(_xlpm.days))+1),Locations[LocationID],Locations[Display Location])))</f>
        <v/>
      </c>
      <c r="B492" t="str" cm="1">
        <f t="array" ref="B492">_xlfn.LET(_xlpm.ids,_xlfn._xlws.FILTER(Locations[LocationID],Locations[LocationID]&lt;&gt;""),_xlpm.days,_xlfn._xlws.SORT(_xlfn.UNIQUE(INT(OpenMeteoAPI[ForecastDateTime]))),_xlpm.n,ROWS($B$2:B492),IF(_xlpm.n&gt;ROWS(_xlpm.ids)*ROWS(_xlpm.days),"",INDEX(_xlpm.ids,INT((_xlpm.n-1)/ROWS(_xlpm.days))+1)))</f>
        <v/>
      </c>
      <c r="C492" s="10" t="str" cm="1">
        <f t="array" ref="C492">_xlfn.LET(_xlpm.days,_xlfn._xlws.SORT(_xlfn.UNIQUE(INT(OpenMeteoAPI[ForecastDateTime]))),_xlpm.n,ROWS($C$2:C492),IF($B492="","",INDEX(_xlpm.days,MOD(_xlpm.n-1,ROWS(_xlpm.days))+1)))</f>
        <v/>
      </c>
      <c r="D492" s="3" t="str" cm="1">
        <f t="array" ref="D492">IF($B492="","",MAX(_xlfn._xlws.FILTER(OpenMeteoAPI[TemperatureC],(OpenMeteoAPI[LocationID]=$B492)*(INT(OpenMeteoAPI[ForecastDateTime])=$C492))))</f>
        <v/>
      </c>
      <c r="E492" s="3" t="str" cm="1">
        <f t="array" ref="E492">IF($B492="","",MIN(_xlfn._xlws.FILTER(OpenMeteoAPI[TemperatureC],(OpenMeteoAPI[LocationID]=$B492)*(INT(OpenMeteoAPI[ForecastDateTime])=$C492))))</f>
        <v/>
      </c>
      <c r="F492" s="4" t="str" cm="1">
        <f t="array" ref="F492">IF($B492="","",AVERAGE(_xlfn._xlws.FILTER(OpenMeteoAPI[RelativeHumidityPct],(OpenMeteoAPI[LocationID]=$B492)*(INT(OpenMeteoAPI[ForecastDateTime])=$C492)))/100)</f>
        <v/>
      </c>
      <c r="G492" s="4" t="str" cm="1">
        <f t="array" ref="G492">IF($B492="","",MAX(_xlfn._xlws.FILTER(OpenMeteoAPI[PrecipitationProbabilityPct],(OpenMeteoAPI[LocationID]=$B492)*(INT(OpenMeteoAPI[ForecastDateTime])=$C492)))/100)</f>
        <v/>
      </c>
      <c r="H492" s="3" t="str" cm="1">
        <f t="array" ref="H492">IF($B492="","",SUM(_xlfn._xlws.FILTER(OpenMeteoAPI[PrecipitationMM],(OpenMeteoAPI[LocationID]=$B492)*(INT(OpenMeteoAPI[ForecastDateTime])=$C492))))</f>
        <v/>
      </c>
      <c r="I492" s="3" t="str" cm="1">
        <f t="array" ref="I492">IF($B492="","",AVERAGE(_xlfn._xlws.FILTER(OpenMeteoAPI[WindSpeedKMH],(OpenMeteoAPI[LocationID]=$B492)*(INT(OpenMeteoAPI[ForecastDateTime])=$C492))))</f>
        <v/>
      </c>
      <c r="J492" t="str" cm="1">
        <f t="array" ref="J492">IF($B492="","",_xlfn.MODE.SNGL(_xlfn._xlws.FILTER(OpenMeteoAPI[WeatherCode],(OpenMeteoAPI[LocationID]=$B492)*(INT(OpenMeteoAPI[ForecastDateTime])=$C492))))</f>
        <v/>
      </c>
      <c r="K492" t="str" cm="1">
        <f t="array" ref="K492">IF($J492="","",_xlfn.IFS($J492=0,"Clear",$J492&lt;=3,"Partly Cloudy",OR($J492=45,$J492=48),"Fog",AND($J492&gt;=51,$J492&lt;=67),"Drizzle",AND($J492&gt;=71,$J492&lt;=77),"Snow",AND($J492&gt;=80,$J492&lt;=82),"Rain Showers",AND($J492&gt;=95,$J492&lt;=99),"Thunderstorm",TRUE,"Cloudy"))</f>
        <v/>
      </c>
      <c r="L492" t="str" cm="1">
        <f t="array" ref="L492">IF($J492="","",_xlfn.IFS($J492=0,_xlfn.UNICHAR(9728),$J492&lt;=3,_xlfn.UNICHAR(9729),OR($J492=45,$J492=48),"~",AND($J492&gt;=51,$J492&lt;=67),_xlfn.UNICHAR(9748),AND($J492&gt;=71,$J492&lt;=77),_xlfn.UNICHAR(10052),AND($J492&gt;=80,$J492&lt;=82),_xlfn.UNICHAR(9748),AND($J492&gt;=95,$J492&lt;=99),_xlfn.UNICHAR(9889),TRUE,_xlfn.UNICHAR(9729)))</f>
        <v/>
      </c>
    </row>
    <row r="493" spans="1:12">
      <c r="A493" t="str" cm="1">
        <f t="array" ref="A493">_xlfn.LET(_xlpm.ids,_xlfn._xlws.FILTER(Locations[LocationID],Locations[LocationID]&lt;&gt;""),_xlpm.days,_xlfn._xlws.SORT(_xlfn.UNIQUE(INT(OpenMeteoAPI[ForecastDateTime]))),_xlpm.n,ROWS($A$2:A493),IF(_xlpm.n&gt;ROWS(_xlpm.ids)*ROWS(_xlpm.days),"",_xlfn.XLOOKUP(INDEX(_xlpm.ids,INT((_xlpm.n-1)/ROWS(_xlpm.days))+1),Locations[LocationID],Locations[Display Location])))</f>
        <v/>
      </c>
      <c r="B493" t="str" cm="1">
        <f t="array" ref="B493">_xlfn.LET(_xlpm.ids,_xlfn._xlws.FILTER(Locations[LocationID],Locations[LocationID]&lt;&gt;""),_xlpm.days,_xlfn._xlws.SORT(_xlfn.UNIQUE(INT(OpenMeteoAPI[ForecastDateTime]))),_xlpm.n,ROWS($B$2:B493),IF(_xlpm.n&gt;ROWS(_xlpm.ids)*ROWS(_xlpm.days),"",INDEX(_xlpm.ids,INT((_xlpm.n-1)/ROWS(_xlpm.days))+1)))</f>
        <v/>
      </c>
      <c r="C493" s="10" t="str" cm="1">
        <f t="array" ref="C493">_xlfn.LET(_xlpm.days,_xlfn._xlws.SORT(_xlfn.UNIQUE(INT(OpenMeteoAPI[ForecastDateTime]))),_xlpm.n,ROWS($C$2:C493),IF($B493="","",INDEX(_xlpm.days,MOD(_xlpm.n-1,ROWS(_xlpm.days))+1)))</f>
        <v/>
      </c>
      <c r="D493" s="3" t="str" cm="1">
        <f t="array" ref="D493">IF($B493="","",MAX(_xlfn._xlws.FILTER(OpenMeteoAPI[TemperatureC],(OpenMeteoAPI[LocationID]=$B493)*(INT(OpenMeteoAPI[ForecastDateTime])=$C493))))</f>
        <v/>
      </c>
      <c r="E493" s="3" t="str" cm="1">
        <f t="array" ref="E493">IF($B493="","",MIN(_xlfn._xlws.FILTER(OpenMeteoAPI[TemperatureC],(OpenMeteoAPI[LocationID]=$B493)*(INT(OpenMeteoAPI[ForecastDateTime])=$C493))))</f>
        <v/>
      </c>
      <c r="F493" s="4" t="str" cm="1">
        <f t="array" ref="F493">IF($B493="","",AVERAGE(_xlfn._xlws.FILTER(OpenMeteoAPI[RelativeHumidityPct],(OpenMeteoAPI[LocationID]=$B493)*(INT(OpenMeteoAPI[ForecastDateTime])=$C493)))/100)</f>
        <v/>
      </c>
      <c r="G493" s="4" t="str" cm="1">
        <f t="array" ref="G493">IF($B493="","",MAX(_xlfn._xlws.FILTER(OpenMeteoAPI[PrecipitationProbabilityPct],(OpenMeteoAPI[LocationID]=$B493)*(INT(OpenMeteoAPI[ForecastDateTime])=$C493)))/100)</f>
        <v/>
      </c>
      <c r="H493" s="3" t="str" cm="1">
        <f t="array" ref="H493">IF($B493="","",SUM(_xlfn._xlws.FILTER(OpenMeteoAPI[PrecipitationMM],(OpenMeteoAPI[LocationID]=$B493)*(INT(OpenMeteoAPI[ForecastDateTime])=$C493))))</f>
        <v/>
      </c>
      <c r="I493" s="3" t="str" cm="1">
        <f t="array" ref="I493">IF($B493="","",AVERAGE(_xlfn._xlws.FILTER(OpenMeteoAPI[WindSpeedKMH],(OpenMeteoAPI[LocationID]=$B493)*(INT(OpenMeteoAPI[ForecastDateTime])=$C493))))</f>
        <v/>
      </c>
      <c r="J493" t="str" cm="1">
        <f t="array" ref="J493">IF($B493="","",_xlfn.MODE.SNGL(_xlfn._xlws.FILTER(OpenMeteoAPI[WeatherCode],(OpenMeteoAPI[LocationID]=$B493)*(INT(OpenMeteoAPI[ForecastDateTime])=$C493))))</f>
        <v/>
      </c>
      <c r="K493" t="str" cm="1">
        <f t="array" ref="K493">IF($J493="","",_xlfn.IFS($J493=0,"Clear",$J493&lt;=3,"Partly Cloudy",OR($J493=45,$J493=48),"Fog",AND($J493&gt;=51,$J493&lt;=67),"Drizzle",AND($J493&gt;=71,$J493&lt;=77),"Snow",AND($J493&gt;=80,$J493&lt;=82),"Rain Showers",AND($J493&gt;=95,$J493&lt;=99),"Thunderstorm",TRUE,"Cloudy"))</f>
        <v/>
      </c>
      <c r="L493" t="str" cm="1">
        <f t="array" ref="L493">IF($J493="","",_xlfn.IFS($J493=0,_xlfn.UNICHAR(9728),$J493&lt;=3,_xlfn.UNICHAR(9729),OR($J493=45,$J493=48),"~",AND($J493&gt;=51,$J493&lt;=67),_xlfn.UNICHAR(9748),AND($J493&gt;=71,$J493&lt;=77),_xlfn.UNICHAR(10052),AND($J493&gt;=80,$J493&lt;=82),_xlfn.UNICHAR(9748),AND($J493&gt;=95,$J493&lt;=99),_xlfn.UNICHAR(9889),TRUE,_xlfn.UNICHAR(9729)))</f>
        <v/>
      </c>
    </row>
    <row r="494" spans="1:12">
      <c r="A494" t="str" cm="1">
        <f t="array" ref="A494">_xlfn.LET(_xlpm.ids,_xlfn._xlws.FILTER(Locations[LocationID],Locations[LocationID]&lt;&gt;""),_xlpm.days,_xlfn._xlws.SORT(_xlfn.UNIQUE(INT(OpenMeteoAPI[ForecastDateTime]))),_xlpm.n,ROWS($A$2:A494),IF(_xlpm.n&gt;ROWS(_xlpm.ids)*ROWS(_xlpm.days),"",_xlfn.XLOOKUP(INDEX(_xlpm.ids,INT((_xlpm.n-1)/ROWS(_xlpm.days))+1),Locations[LocationID],Locations[Display Location])))</f>
        <v/>
      </c>
      <c r="B494" t="str" cm="1">
        <f t="array" ref="B494">_xlfn.LET(_xlpm.ids,_xlfn._xlws.FILTER(Locations[LocationID],Locations[LocationID]&lt;&gt;""),_xlpm.days,_xlfn._xlws.SORT(_xlfn.UNIQUE(INT(OpenMeteoAPI[ForecastDateTime]))),_xlpm.n,ROWS($B$2:B494),IF(_xlpm.n&gt;ROWS(_xlpm.ids)*ROWS(_xlpm.days),"",INDEX(_xlpm.ids,INT((_xlpm.n-1)/ROWS(_xlpm.days))+1)))</f>
        <v/>
      </c>
      <c r="C494" s="10" t="str" cm="1">
        <f t="array" ref="C494">_xlfn.LET(_xlpm.days,_xlfn._xlws.SORT(_xlfn.UNIQUE(INT(OpenMeteoAPI[ForecastDateTime]))),_xlpm.n,ROWS($C$2:C494),IF($B494="","",INDEX(_xlpm.days,MOD(_xlpm.n-1,ROWS(_xlpm.days))+1)))</f>
        <v/>
      </c>
      <c r="D494" s="3" t="str" cm="1">
        <f t="array" ref="D494">IF($B494="","",MAX(_xlfn._xlws.FILTER(OpenMeteoAPI[TemperatureC],(OpenMeteoAPI[LocationID]=$B494)*(INT(OpenMeteoAPI[ForecastDateTime])=$C494))))</f>
        <v/>
      </c>
      <c r="E494" s="3" t="str" cm="1">
        <f t="array" ref="E494">IF($B494="","",MIN(_xlfn._xlws.FILTER(OpenMeteoAPI[TemperatureC],(OpenMeteoAPI[LocationID]=$B494)*(INT(OpenMeteoAPI[ForecastDateTime])=$C494))))</f>
        <v/>
      </c>
      <c r="F494" s="4" t="str" cm="1">
        <f t="array" ref="F494">IF($B494="","",AVERAGE(_xlfn._xlws.FILTER(OpenMeteoAPI[RelativeHumidityPct],(OpenMeteoAPI[LocationID]=$B494)*(INT(OpenMeteoAPI[ForecastDateTime])=$C494)))/100)</f>
        <v/>
      </c>
      <c r="G494" s="4" t="str" cm="1">
        <f t="array" ref="G494">IF($B494="","",MAX(_xlfn._xlws.FILTER(OpenMeteoAPI[PrecipitationProbabilityPct],(OpenMeteoAPI[LocationID]=$B494)*(INT(OpenMeteoAPI[ForecastDateTime])=$C494)))/100)</f>
        <v/>
      </c>
      <c r="H494" s="3" t="str" cm="1">
        <f t="array" ref="H494">IF($B494="","",SUM(_xlfn._xlws.FILTER(OpenMeteoAPI[PrecipitationMM],(OpenMeteoAPI[LocationID]=$B494)*(INT(OpenMeteoAPI[ForecastDateTime])=$C494))))</f>
        <v/>
      </c>
      <c r="I494" s="3" t="str" cm="1">
        <f t="array" ref="I494">IF($B494="","",AVERAGE(_xlfn._xlws.FILTER(OpenMeteoAPI[WindSpeedKMH],(OpenMeteoAPI[LocationID]=$B494)*(INT(OpenMeteoAPI[ForecastDateTime])=$C494))))</f>
        <v/>
      </c>
      <c r="J494" t="str" cm="1">
        <f t="array" ref="J494">IF($B494="","",_xlfn.MODE.SNGL(_xlfn._xlws.FILTER(OpenMeteoAPI[WeatherCode],(OpenMeteoAPI[LocationID]=$B494)*(INT(OpenMeteoAPI[ForecastDateTime])=$C494))))</f>
        <v/>
      </c>
      <c r="K494" t="str" cm="1">
        <f t="array" ref="K494">IF($J494="","",_xlfn.IFS($J494=0,"Clear",$J494&lt;=3,"Partly Cloudy",OR($J494=45,$J494=48),"Fog",AND($J494&gt;=51,$J494&lt;=67),"Drizzle",AND($J494&gt;=71,$J494&lt;=77),"Snow",AND($J494&gt;=80,$J494&lt;=82),"Rain Showers",AND($J494&gt;=95,$J494&lt;=99),"Thunderstorm",TRUE,"Cloudy"))</f>
        <v/>
      </c>
      <c r="L494" t="str" cm="1">
        <f t="array" ref="L494">IF($J494="","",_xlfn.IFS($J494=0,_xlfn.UNICHAR(9728),$J494&lt;=3,_xlfn.UNICHAR(9729),OR($J494=45,$J494=48),"~",AND($J494&gt;=51,$J494&lt;=67),_xlfn.UNICHAR(9748),AND($J494&gt;=71,$J494&lt;=77),_xlfn.UNICHAR(10052),AND($J494&gt;=80,$J494&lt;=82),_xlfn.UNICHAR(9748),AND($J494&gt;=95,$J494&lt;=99),_xlfn.UNICHAR(9889),TRUE,_xlfn.UNICHAR(9729)))</f>
        <v/>
      </c>
    </row>
    <row r="495" spans="1:12">
      <c r="A495" t="str" cm="1">
        <f t="array" ref="A495">_xlfn.LET(_xlpm.ids,_xlfn._xlws.FILTER(Locations[LocationID],Locations[LocationID]&lt;&gt;""),_xlpm.days,_xlfn._xlws.SORT(_xlfn.UNIQUE(INT(OpenMeteoAPI[ForecastDateTime]))),_xlpm.n,ROWS($A$2:A495),IF(_xlpm.n&gt;ROWS(_xlpm.ids)*ROWS(_xlpm.days),"",_xlfn.XLOOKUP(INDEX(_xlpm.ids,INT((_xlpm.n-1)/ROWS(_xlpm.days))+1),Locations[LocationID],Locations[Display Location])))</f>
        <v/>
      </c>
      <c r="B495" t="str" cm="1">
        <f t="array" ref="B495">_xlfn.LET(_xlpm.ids,_xlfn._xlws.FILTER(Locations[LocationID],Locations[LocationID]&lt;&gt;""),_xlpm.days,_xlfn._xlws.SORT(_xlfn.UNIQUE(INT(OpenMeteoAPI[ForecastDateTime]))),_xlpm.n,ROWS($B$2:B495),IF(_xlpm.n&gt;ROWS(_xlpm.ids)*ROWS(_xlpm.days),"",INDEX(_xlpm.ids,INT((_xlpm.n-1)/ROWS(_xlpm.days))+1)))</f>
        <v/>
      </c>
      <c r="C495" s="10" t="str" cm="1">
        <f t="array" ref="C495">_xlfn.LET(_xlpm.days,_xlfn._xlws.SORT(_xlfn.UNIQUE(INT(OpenMeteoAPI[ForecastDateTime]))),_xlpm.n,ROWS($C$2:C495),IF($B495="","",INDEX(_xlpm.days,MOD(_xlpm.n-1,ROWS(_xlpm.days))+1)))</f>
        <v/>
      </c>
      <c r="D495" s="3" t="str" cm="1">
        <f t="array" ref="D495">IF($B495="","",MAX(_xlfn._xlws.FILTER(OpenMeteoAPI[TemperatureC],(OpenMeteoAPI[LocationID]=$B495)*(INT(OpenMeteoAPI[ForecastDateTime])=$C495))))</f>
        <v/>
      </c>
      <c r="E495" s="3" t="str" cm="1">
        <f t="array" ref="E495">IF($B495="","",MIN(_xlfn._xlws.FILTER(OpenMeteoAPI[TemperatureC],(OpenMeteoAPI[LocationID]=$B495)*(INT(OpenMeteoAPI[ForecastDateTime])=$C495))))</f>
        <v/>
      </c>
      <c r="F495" s="4" t="str" cm="1">
        <f t="array" ref="F495">IF($B495="","",AVERAGE(_xlfn._xlws.FILTER(OpenMeteoAPI[RelativeHumidityPct],(OpenMeteoAPI[LocationID]=$B495)*(INT(OpenMeteoAPI[ForecastDateTime])=$C495)))/100)</f>
        <v/>
      </c>
      <c r="G495" s="4" t="str" cm="1">
        <f t="array" ref="G495">IF($B495="","",MAX(_xlfn._xlws.FILTER(OpenMeteoAPI[PrecipitationProbabilityPct],(OpenMeteoAPI[LocationID]=$B495)*(INT(OpenMeteoAPI[ForecastDateTime])=$C495)))/100)</f>
        <v/>
      </c>
      <c r="H495" s="3" t="str" cm="1">
        <f t="array" ref="H495">IF($B495="","",SUM(_xlfn._xlws.FILTER(OpenMeteoAPI[PrecipitationMM],(OpenMeteoAPI[LocationID]=$B495)*(INT(OpenMeteoAPI[ForecastDateTime])=$C495))))</f>
        <v/>
      </c>
      <c r="I495" s="3" t="str" cm="1">
        <f t="array" ref="I495">IF($B495="","",AVERAGE(_xlfn._xlws.FILTER(OpenMeteoAPI[WindSpeedKMH],(OpenMeteoAPI[LocationID]=$B495)*(INT(OpenMeteoAPI[ForecastDateTime])=$C495))))</f>
        <v/>
      </c>
      <c r="J495" t="str" cm="1">
        <f t="array" ref="J495">IF($B495="","",_xlfn.MODE.SNGL(_xlfn._xlws.FILTER(OpenMeteoAPI[WeatherCode],(OpenMeteoAPI[LocationID]=$B495)*(INT(OpenMeteoAPI[ForecastDateTime])=$C495))))</f>
        <v/>
      </c>
      <c r="K495" t="str" cm="1">
        <f t="array" ref="K495">IF($J495="","",_xlfn.IFS($J495=0,"Clear",$J495&lt;=3,"Partly Cloudy",OR($J495=45,$J495=48),"Fog",AND($J495&gt;=51,$J495&lt;=67),"Drizzle",AND($J495&gt;=71,$J495&lt;=77),"Snow",AND($J495&gt;=80,$J495&lt;=82),"Rain Showers",AND($J495&gt;=95,$J495&lt;=99),"Thunderstorm",TRUE,"Cloudy"))</f>
        <v/>
      </c>
      <c r="L495" t="str" cm="1">
        <f t="array" ref="L495">IF($J495="","",_xlfn.IFS($J495=0,_xlfn.UNICHAR(9728),$J495&lt;=3,_xlfn.UNICHAR(9729),OR($J495=45,$J495=48),"~",AND($J495&gt;=51,$J495&lt;=67),_xlfn.UNICHAR(9748),AND($J495&gt;=71,$J495&lt;=77),_xlfn.UNICHAR(10052),AND($J495&gt;=80,$J495&lt;=82),_xlfn.UNICHAR(9748),AND($J495&gt;=95,$J495&lt;=99),_xlfn.UNICHAR(9889),TRUE,_xlfn.UNICHAR(9729)))</f>
        <v/>
      </c>
    </row>
    <row r="496" spans="1:12">
      <c r="A496" t="str" cm="1">
        <f t="array" ref="A496">_xlfn.LET(_xlpm.ids,_xlfn._xlws.FILTER(Locations[LocationID],Locations[LocationID]&lt;&gt;""),_xlpm.days,_xlfn._xlws.SORT(_xlfn.UNIQUE(INT(OpenMeteoAPI[ForecastDateTime]))),_xlpm.n,ROWS($A$2:A496),IF(_xlpm.n&gt;ROWS(_xlpm.ids)*ROWS(_xlpm.days),"",_xlfn.XLOOKUP(INDEX(_xlpm.ids,INT((_xlpm.n-1)/ROWS(_xlpm.days))+1),Locations[LocationID],Locations[Display Location])))</f>
        <v/>
      </c>
      <c r="B496" t="str" cm="1">
        <f t="array" ref="B496">_xlfn.LET(_xlpm.ids,_xlfn._xlws.FILTER(Locations[LocationID],Locations[LocationID]&lt;&gt;""),_xlpm.days,_xlfn._xlws.SORT(_xlfn.UNIQUE(INT(OpenMeteoAPI[ForecastDateTime]))),_xlpm.n,ROWS($B$2:B496),IF(_xlpm.n&gt;ROWS(_xlpm.ids)*ROWS(_xlpm.days),"",INDEX(_xlpm.ids,INT((_xlpm.n-1)/ROWS(_xlpm.days))+1)))</f>
        <v/>
      </c>
      <c r="C496" s="10" t="str" cm="1">
        <f t="array" ref="C496">_xlfn.LET(_xlpm.days,_xlfn._xlws.SORT(_xlfn.UNIQUE(INT(OpenMeteoAPI[ForecastDateTime]))),_xlpm.n,ROWS($C$2:C496),IF($B496="","",INDEX(_xlpm.days,MOD(_xlpm.n-1,ROWS(_xlpm.days))+1)))</f>
        <v/>
      </c>
      <c r="D496" s="3" t="str" cm="1">
        <f t="array" ref="D496">IF($B496="","",MAX(_xlfn._xlws.FILTER(OpenMeteoAPI[TemperatureC],(OpenMeteoAPI[LocationID]=$B496)*(INT(OpenMeteoAPI[ForecastDateTime])=$C496))))</f>
        <v/>
      </c>
      <c r="E496" s="3" t="str" cm="1">
        <f t="array" ref="E496">IF($B496="","",MIN(_xlfn._xlws.FILTER(OpenMeteoAPI[TemperatureC],(OpenMeteoAPI[LocationID]=$B496)*(INT(OpenMeteoAPI[ForecastDateTime])=$C496))))</f>
        <v/>
      </c>
      <c r="F496" s="4" t="str" cm="1">
        <f t="array" ref="F496">IF($B496="","",AVERAGE(_xlfn._xlws.FILTER(OpenMeteoAPI[RelativeHumidityPct],(OpenMeteoAPI[LocationID]=$B496)*(INT(OpenMeteoAPI[ForecastDateTime])=$C496)))/100)</f>
        <v/>
      </c>
      <c r="G496" s="4" t="str" cm="1">
        <f t="array" ref="G496">IF($B496="","",MAX(_xlfn._xlws.FILTER(OpenMeteoAPI[PrecipitationProbabilityPct],(OpenMeteoAPI[LocationID]=$B496)*(INT(OpenMeteoAPI[ForecastDateTime])=$C496)))/100)</f>
        <v/>
      </c>
      <c r="H496" s="3" t="str" cm="1">
        <f t="array" ref="H496">IF($B496="","",SUM(_xlfn._xlws.FILTER(OpenMeteoAPI[PrecipitationMM],(OpenMeteoAPI[LocationID]=$B496)*(INT(OpenMeteoAPI[ForecastDateTime])=$C496))))</f>
        <v/>
      </c>
      <c r="I496" s="3" t="str" cm="1">
        <f t="array" ref="I496">IF($B496="","",AVERAGE(_xlfn._xlws.FILTER(OpenMeteoAPI[WindSpeedKMH],(OpenMeteoAPI[LocationID]=$B496)*(INT(OpenMeteoAPI[ForecastDateTime])=$C496))))</f>
        <v/>
      </c>
      <c r="J496" t="str" cm="1">
        <f t="array" ref="J496">IF($B496="","",_xlfn.MODE.SNGL(_xlfn._xlws.FILTER(OpenMeteoAPI[WeatherCode],(OpenMeteoAPI[LocationID]=$B496)*(INT(OpenMeteoAPI[ForecastDateTime])=$C496))))</f>
        <v/>
      </c>
      <c r="K496" t="str" cm="1">
        <f t="array" ref="K496">IF($J496="","",_xlfn.IFS($J496=0,"Clear",$J496&lt;=3,"Partly Cloudy",OR($J496=45,$J496=48),"Fog",AND($J496&gt;=51,$J496&lt;=67),"Drizzle",AND($J496&gt;=71,$J496&lt;=77),"Snow",AND($J496&gt;=80,$J496&lt;=82),"Rain Showers",AND($J496&gt;=95,$J496&lt;=99),"Thunderstorm",TRUE,"Cloudy"))</f>
        <v/>
      </c>
      <c r="L496" t="str" cm="1">
        <f t="array" ref="L496">IF($J496="","",_xlfn.IFS($J496=0,_xlfn.UNICHAR(9728),$J496&lt;=3,_xlfn.UNICHAR(9729),OR($J496=45,$J496=48),"~",AND($J496&gt;=51,$J496&lt;=67),_xlfn.UNICHAR(9748),AND($J496&gt;=71,$J496&lt;=77),_xlfn.UNICHAR(10052),AND($J496&gt;=80,$J496&lt;=82),_xlfn.UNICHAR(9748),AND($J496&gt;=95,$J496&lt;=99),_xlfn.UNICHAR(9889),TRUE,_xlfn.UNICHAR(9729)))</f>
        <v/>
      </c>
    </row>
    <row r="497" spans="1:12">
      <c r="A497" t="str" cm="1">
        <f t="array" ref="A497">_xlfn.LET(_xlpm.ids,_xlfn._xlws.FILTER(Locations[LocationID],Locations[LocationID]&lt;&gt;""),_xlpm.days,_xlfn._xlws.SORT(_xlfn.UNIQUE(INT(OpenMeteoAPI[ForecastDateTime]))),_xlpm.n,ROWS($A$2:A497),IF(_xlpm.n&gt;ROWS(_xlpm.ids)*ROWS(_xlpm.days),"",_xlfn.XLOOKUP(INDEX(_xlpm.ids,INT((_xlpm.n-1)/ROWS(_xlpm.days))+1),Locations[LocationID],Locations[Display Location])))</f>
        <v/>
      </c>
      <c r="B497" t="str" cm="1">
        <f t="array" ref="B497">_xlfn.LET(_xlpm.ids,_xlfn._xlws.FILTER(Locations[LocationID],Locations[LocationID]&lt;&gt;""),_xlpm.days,_xlfn._xlws.SORT(_xlfn.UNIQUE(INT(OpenMeteoAPI[ForecastDateTime]))),_xlpm.n,ROWS($B$2:B497),IF(_xlpm.n&gt;ROWS(_xlpm.ids)*ROWS(_xlpm.days),"",INDEX(_xlpm.ids,INT((_xlpm.n-1)/ROWS(_xlpm.days))+1)))</f>
        <v/>
      </c>
      <c r="C497" s="10" t="str" cm="1">
        <f t="array" ref="C497">_xlfn.LET(_xlpm.days,_xlfn._xlws.SORT(_xlfn.UNIQUE(INT(OpenMeteoAPI[ForecastDateTime]))),_xlpm.n,ROWS($C$2:C497),IF($B497="","",INDEX(_xlpm.days,MOD(_xlpm.n-1,ROWS(_xlpm.days))+1)))</f>
        <v/>
      </c>
      <c r="D497" s="3" t="str" cm="1">
        <f t="array" ref="D497">IF($B497="","",MAX(_xlfn._xlws.FILTER(OpenMeteoAPI[TemperatureC],(OpenMeteoAPI[LocationID]=$B497)*(INT(OpenMeteoAPI[ForecastDateTime])=$C497))))</f>
        <v/>
      </c>
      <c r="E497" s="3" t="str" cm="1">
        <f t="array" ref="E497">IF($B497="","",MIN(_xlfn._xlws.FILTER(OpenMeteoAPI[TemperatureC],(OpenMeteoAPI[LocationID]=$B497)*(INT(OpenMeteoAPI[ForecastDateTime])=$C497))))</f>
        <v/>
      </c>
      <c r="F497" s="4" t="str" cm="1">
        <f t="array" ref="F497">IF($B497="","",AVERAGE(_xlfn._xlws.FILTER(OpenMeteoAPI[RelativeHumidityPct],(OpenMeteoAPI[LocationID]=$B497)*(INT(OpenMeteoAPI[ForecastDateTime])=$C497)))/100)</f>
        <v/>
      </c>
      <c r="G497" s="4" t="str" cm="1">
        <f t="array" ref="G497">IF($B497="","",MAX(_xlfn._xlws.FILTER(OpenMeteoAPI[PrecipitationProbabilityPct],(OpenMeteoAPI[LocationID]=$B497)*(INT(OpenMeteoAPI[ForecastDateTime])=$C497)))/100)</f>
        <v/>
      </c>
      <c r="H497" s="3" t="str" cm="1">
        <f t="array" ref="H497">IF($B497="","",SUM(_xlfn._xlws.FILTER(OpenMeteoAPI[PrecipitationMM],(OpenMeteoAPI[LocationID]=$B497)*(INT(OpenMeteoAPI[ForecastDateTime])=$C497))))</f>
        <v/>
      </c>
      <c r="I497" s="3" t="str" cm="1">
        <f t="array" ref="I497">IF($B497="","",AVERAGE(_xlfn._xlws.FILTER(OpenMeteoAPI[WindSpeedKMH],(OpenMeteoAPI[LocationID]=$B497)*(INT(OpenMeteoAPI[ForecastDateTime])=$C497))))</f>
        <v/>
      </c>
      <c r="J497" t="str" cm="1">
        <f t="array" ref="J497">IF($B497="","",_xlfn.MODE.SNGL(_xlfn._xlws.FILTER(OpenMeteoAPI[WeatherCode],(OpenMeteoAPI[LocationID]=$B497)*(INT(OpenMeteoAPI[ForecastDateTime])=$C497))))</f>
        <v/>
      </c>
      <c r="K497" t="str" cm="1">
        <f t="array" ref="K497">IF($J497="","",_xlfn.IFS($J497=0,"Clear",$J497&lt;=3,"Partly Cloudy",OR($J497=45,$J497=48),"Fog",AND($J497&gt;=51,$J497&lt;=67),"Drizzle",AND($J497&gt;=71,$J497&lt;=77),"Snow",AND($J497&gt;=80,$J497&lt;=82),"Rain Showers",AND($J497&gt;=95,$J497&lt;=99),"Thunderstorm",TRUE,"Cloudy"))</f>
        <v/>
      </c>
      <c r="L497" t="str" cm="1">
        <f t="array" ref="L497">IF($J497="","",_xlfn.IFS($J497=0,_xlfn.UNICHAR(9728),$J497&lt;=3,_xlfn.UNICHAR(9729),OR($J497=45,$J497=48),"~",AND($J497&gt;=51,$J497&lt;=67),_xlfn.UNICHAR(9748),AND($J497&gt;=71,$J497&lt;=77),_xlfn.UNICHAR(10052),AND($J497&gt;=80,$J497&lt;=82),_xlfn.UNICHAR(9748),AND($J497&gt;=95,$J497&lt;=99),_xlfn.UNICHAR(9889),TRUE,_xlfn.UNICHAR(9729)))</f>
        <v/>
      </c>
    </row>
    <row r="498" spans="1:12">
      <c r="A498" t="str" cm="1">
        <f t="array" ref="A498">_xlfn.LET(_xlpm.ids,_xlfn._xlws.FILTER(Locations[LocationID],Locations[LocationID]&lt;&gt;""),_xlpm.days,_xlfn._xlws.SORT(_xlfn.UNIQUE(INT(OpenMeteoAPI[ForecastDateTime]))),_xlpm.n,ROWS($A$2:A498),IF(_xlpm.n&gt;ROWS(_xlpm.ids)*ROWS(_xlpm.days),"",_xlfn.XLOOKUP(INDEX(_xlpm.ids,INT((_xlpm.n-1)/ROWS(_xlpm.days))+1),Locations[LocationID],Locations[Display Location])))</f>
        <v/>
      </c>
      <c r="B498" t="str" cm="1">
        <f t="array" ref="B498">_xlfn.LET(_xlpm.ids,_xlfn._xlws.FILTER(Locations[LocationID],Locations[LocationID]&lt;&gt;""),_xlpm.days,_xlfn._xlws.SORT(_xlfn.UNIQUE(INT(OpenMeteoAPI[ForecastDateTime]))),_xlpm.n,ROWS($B$2:B498),IF(_xlpm.n&gt;ROWS(_xlpm.ids)*ROWS(_xlpm.days),"",INDEX(_xlpm.ids,INT((_xlpm.n-1)/ROWS(_xlpm.days))+1)))</f>
        <v/>
      </c>
      <c r="C498" s="10" t="str" cm="1">
        <f t="array" ref="C498">_xlfn.LET(_xlpm.days,_xlfn._xlws.SORT(_xlfn.UNIQUE(INT(OpenMeteoAPI[ForecastDateTime]))),_xlpm.n,ROWS($C$2:C498),IF($B498="","",INDEX(_xlpm.days,MOD(_xlpm.n-1,ROWS(_xlpm.days))+1)))</f>
        <v/>
      </c>
      <c r="D498" s="3" t="str" cm="1">
        <f t="array" ref="D498">IF($B498="","",MAX(_xlfn._xlws.FILTER(OpenMeteoAPI[TemperatureC],(OpenMeteoAPI[LocationID]=$B498)*(INT(OpenMeteoAPI[ForecastDateTime])=$C498))))</f>
        <v/>
      </c>
      <c r="E498" s="3" t="str" cm="1">
        <f t="array" ref="E498">IF($B498="","",MIN(_xlfn._xlws.FILTER(OpenMeteoAPI[TemperatureC],(OpenMeteoAPI[LocationID]=$B498)*(INT(OpenMeteoAPI[ForecastDateTime])=$C498))))</f>
        <v/>
      </c>
      <c r="F498" s="4" t="str" cm="1">
        <f t="array" ref="F498">IF($B498="","",AVERAGE(_xlfn._xlws.FILTER(OpenMeteoAPI[RelativeHumidityPct],(OpenMeteoAPI[LocationID]=$B498)*(INT(OpenMeteoAPI[ForecastDateTime])=$C498)))/100)</f>
        <v/>
      </c>
      <c r="G498" s="4" t="str" cm="1">
        <f t="array" ref="G498">IF($B498="","",MAX(_xlfn._xlws.FILTER(OpenMeteoAPI[PrecipitationProbabilityPct],(OpenMeteoAPI[LocationID]=$B498)*(INT(OpenMeteoAPI[ForecastDateTime])=$C498)))/100)</f>
        <v/>
      </c>
      <c r="H498" s="3" t="str" cm="1">
        <f t="array" ref="H498">IF($B498="","",SUM(_xlfn._xlws.FILTER(OpenMeteoAPI[PrecipitationMM],(OpenMeteoAPI[LocationID]=$B498)*(INT(OpenMeteoAPI[ForecastDateTime])=$C498))))</f>
        <v/>
      </c>
      <c r="I498" s="3" t="str" cm="1">
        <f t="array" ref="I498">IF($B498="","",AVERAGE(_xlfn._xlws.FILTER(OpenMeteoAPI[WindSpeedKMH],(OpenMeteoAPI[LocationID]=$B498)*(INT(OpenMeteoAPI[ForecastDateTime])=$C498))))</f>
        <v/>
      </c>
      <c r="J498" t="str" cm="1">
        <f t="array" ref="J498">IF($B498="","",_xlfn.MODE.SNGL(_xlfn._xlws.FILTER(OpenMeteoAPI[WeatherCode],(OpenMeteoAPI[LocationID]=$B498)*(INT(OpenMeteoAPI[ForecastDateTime])=$C498))))</f>
        <v/>
      </c>
      <c r="K498" t="str" cm="1">
        <f t="array" ref="K498">IF($J498="","",_xlfn.IFS($J498=0,"Clear",$J498&lt;=3,"Partly Cloudy",OR($J498=45,$J498=48),"Fog",AND($J498&gt;=51,$J498&lt;=67),"Drizzle",AND($J498&gt;=71,$J498&lt;=77),"Snow",AND($J498&gt;=80,$J498&lt;=82),"Rain Showers",AND($J498&gt;=95,$J498&lt;=99),"Thunderstorm",TRUE,"Cloudy"))</f>
        <v/>
      </c>
      <c r="L498" t="str" cm="1">
        <f t="array" ref="L498">IF($J498="","",_xlfn.IFS($J498=0,_xlfn.UNICHAR(9728),$J498&lt;=3,_xlfn.UNICHAR(9729),OR($J498=45,$J498=48),"~",AND($J498&gt;=51,$J498&lt;=67),_xlfn.UNICHAR(9748),AND($J498&gt;=71,$J498&lt;=77),_xlfn.UNICHAR(10052),AND($J498&gt;=80,$J498&lt;=82),_xlfn.UNICHAR(9748),AND($J498&gt;=95,$J498&lt;=99),_xlfn.UNICHAR(9889),TRUE,_xlfn.UNICHAR(9729)))</f>
        <v/>
      </c>
    </row>
    <row r="499" spans="1:12">
      <c r="A499" t="str" cm="1">
        <f t="array" ref="A499">_xlfn.LET(_xlpm.ids,_xlfn._xlws.FILTER(Locations[LocationID],Locations[LocationID]&lt;&gt;""),_xlpm.days,_xlfn._xlws.SORT(_xlfn.UNIQUE(INT(OpenMeteoAPI[ForecastDateTime]))),_xlpm.n,ROWS($A$2:A499),IF(_xlpm.n&gt;ROWS(_xlpm.ids)*ROWS(_xlpm.days),"",_xlfn.XLOOKUP(INDEX(_xlpm.ids,INT((_xlpm.n-1)/ROWS(_xlpm.days))+1),Locations[LocationID],Locations[Display Location])))</f>
        <v/>
      </c>
      <c r="B499" t="str" cm="1">
        <f t="array" ref="B499">_xlfn.LET(_xlpm.ids,_xlfn._xlws.FILTER(Locations[LocationID],Locations[LocationID]&lt;&gt;""),_xlpm.days,_xlfn._xlws.SORT(_xlfn.UNIQUE(INT(OpenMeteoAPI[ForecastDateTime]))),_xlpm.n,ROWS($B$2:B499),IF(_xlpm.n&gt;ROWS(_xlpm.ids)*ROWS(_xlpm.days),"",INDEX(_xlpm.ids,INT((_xlpm.n-1)/ROWS(_xlpm.days))+1)))</f>
        <v/>
      </c>
      <c r="C499" s="10" t="str" cm="1">
        <f t="array" ref="C499">_xlfn.LET(_xlpm.days,_xlfn._xlws.SORT(_xlfn.UNIQUE(INT(OpenMeteoAPI[ForecastDateTime]))),_xlpm.n,ROWS($C$2:C499),IF($B499="","",INDEX(_xlpm.days,MOD(_xlpm.n-1,ROWS(_xlpm.days))+1)))</f>
        <v/>
      </c>
      <c r="D499" s="3" t="str" cm="1">
        <f t="array" ref="D499">IF($B499="","",MAX(_xlfn._xlws.FILTER(OpenMeteoAPI[TemperatureC],(OpenMeteoAPI[LocationID]=$B499)*(INT(OpenMeteoAPI[ForecastDateTime])=$C499))))</f>
        <v/>
      </c>
      <c r="E499" s="3" t="str" cm="1">
        <f t="array" ref="E499">IF($B499="","",MIN(_xlfn._xlws.FILTER(OpenMeteoAPI[TemperatureC],(OpenMeteoAPI[LocationID]=$B499)*(INT(OpenMeteoAPI[ForecastDateTime])=$C499))))</f>
        <v/>
      </c>
      <c r="F499" s="4" t="str" cm="1">
        <f t="array" ref="F499">IF($B499="","",AVERAGE(_xlfn._xlws.FILTER(OpenMeteoAPI[RelativeHumidityPct],(OpenMeteoAPI[LocationID]=$B499)*(INT(OpenMeteoAPI[ForecastDateTime])=$C499)))/100)</f>
        <v/>
      </c>
      <c r="G499" s="4" t="str" cm="1">
        <f t="array" ref="G499">IF($B499="","",MAX(_xlfn._xlws.FILTER(OpenMeteoAPI[PrecipitationProbabilityPct],(OpenMeteoAPI[LocationID]=$B499)*(INT(OpenMeteoAPI[ForecastDateTime])=$C499)))/100)</f>
        <v/>
      </c>
      <c r="H499" s="3" t="str" cm="1">
        <f t="array" ref="H499">IF($B499="","",SUM(_xlfn._xlws.FILTER(OpenMeteoAPI[PrecipitationMM],(OpenMeteoAPI[LocationID]=$B499)*(INT(OpenMeteoAPI[ForecastDateTime])=$C499))))</f>
        <v/>
      </c>
      <c r="I499" s="3" t="str" cm="1">
        <f t="array" ref="I499">IF($B499="","",AVERAGE(_xlfn._xlws.FILTER(OpenMeteoAPI[WindSpeedKMH],(OpenMeteoAPI[LocationID]=$B499)*(INT(OpenMeteoAPI[ForecastDateTime])=$C499))))</f>
        <v/>
      </c>
      <c r="J499" t="str" cm="1">
        <f t="array" ref="J499">IF($B499="","",_xlfn.MODE.SNGL(_xlfn._xlws.FILTER(OpenMeteoAPI[WeatherCode],(OpenMeteoAPI[LocationID]=$B499)*(INT(OpenMeteoAPI[ForecastDateTime])=$C499))))</f>
        <v/>
      </c>
      <c r="K499" t="str" cm="1">
        <f t="array" ref="K499">IF($J499="","",_xlfn.IFS($J499=0,"Clear",$J499&lt;=3,"Partly Cloudy",OR($J499=45,$J499=48),"Fog",AND($J499&gt;=51,$J499&lt;=67),"Drizzle",AND($J499&gt;=71,$J499&lt;=77),"Snow",AND($J499&gt;=80,$J499&lt;=82),"Rain Showers",AND($J499&gt;=95,$J499&lt;=99),"Thunderstorm",TRUE,"Cloudy"))</f>
        <v/>
      </c>
      <c r="L499" t="str" cm="1">
        <f t="array" ref="L499">IF($J499="","",_xlfn.IFS($J499=0,_xlfn.UNICHAR(9728),$J499&lt;=3,_xlfn.UNICHAR(9729),OR($J499=45,$J499=48),"~",AND($J499&gt;=51,$J499&lt;=67),_xlfn.UNICHAR(9748),AND($J499&gt;=71,$J499&lt;=77),_xlfn.UNICHAR(10052),AND($J499&gt;=80,$J499&lt;=82),_xlfn.UNICHAR(9748),AND($J499&gt;=95,$J499&lt;=99),_xlfn.UNICHAR(9889),TRUE,_xlfn.UNICHAR(9729)))</f>
        <v/>
      </c>
    </row>
    <row r="500" spans="1:12">
      <c r="A500" t="str" cm="1">
        <f t="array" ref="A500">_xlfn.LET(_xlpm.ids,_xlfn._xlws.FILTER(Locations[LocationID],Locations[LocationID]&lt;&gt;""),_xlpm.days,_xlfn._xlws.SORT(_xlfn.UNIQUE(INT(OpenMeteoAPI[ForecastDateTime]))),_xlpm.n,ROWS($A$2:A500),IF(_xlpm.n&gt;ROWS(_xlpm.ids)*ROWS(_xlpm.days),"",_xlfn.XLOOKUP(INDEX(_xlpm.ids,INT((_xlpm.n-1)/ROWS(_xlpm.days))+1),Locations[LocationID],Locations[Display Location])))</f>
        <v/>
      </c>
      <c r="B500" t="str" cm="1">
        <f t="array" ref="B500">_xlfn.LET(_xlpm.ids,_xlfn._xlws.FILTER(Locations[LocationID],Locations[LocationID]&lt;&gt;""),_xlpm.days,_xlfn._xlws.SORT(_xlfn.UNIQUE(INT(OpenMeteoAPI[ForecastDateTime]))),_xlpm.n,ROWS($B$2:B500),IF(_xlpm.n&gt;ROWS(_xlpm.ids)*ROWS(_xlpm.days),"",INDEX(_xlpm.ids,INT((_xlpm.n-1)/ROWS(_xlpm.days))+1)))</f>
        <v/>
      </c>
      <c r="C500" s="10" t="str" cm="1">
        <f t="array" ref="C500">_xlfn.LET(_xlpm.days,_xlfn._xlws.SORT(_xlfn.UNIQUE(INT(OpenMeteoAPI[ForecastDateTime]))),_xlpm.n,ROWS($C$2:C500),IF($B500="","",INDEX(_xlpm.days,MOD(_xlpm.n-1,ROWS(_xlpm.days))+1)))</f>
        <v/>
      </c>
      <c r="D500" s="3" t="str" cm="1">
        <f t="array" ref="D500">IF($B500="","",MAX(_xlfn._xlws.FILTER(OpenMeteoAPI[TemperatureC],(OpenMeteoAPI[LocationID]=$B500)*(INT(OpenMeteoAPI[ForecastDateTime])=$C500))))</f>
        <v/>
      </c>
      <c r="E500" s="3" t="str" cm="1">
        <f t="array" ref="E500">IF($B500="","",MIN(_xlfn._xlws.FILTER(OpenMeteoAPI[TemperatureC],(OpenMeteoAPI[LocationID]=$B500)*(INT(OpenMeteoAPI[ForecastDateTime])=$C500))))</f>
        <v/>
      </c>
      <c r="F500" s="4" t="str" cm="1">
        <f t="array" ref="F500">IF($B500="","",AVERAGE(_xlfn._xlws.FILTER(OpenMeteoAPI[RelativeHumidityPct],(OpenMeteoAPI[LocationID]=$B500)*(INT(OpenMeteoAPI[ForecastDateTime])=$C500)))/100)</f>
        <v/>
      </c>
      <c r="G500" s="4" t="str" cm="1">
        <f t="array" ref="G500">IF($B500="","",MAX(_xlfn._xlws.FILTER(OpenMeteoAPI[PrecipitationProbabilityPct],(OpenMeteoAPI[LocationID]=$B500)*(INT(OpenMeteoAPI[ForecastDateTime])=$C500)))/100)</f>
        <v/>
      </c>
      <c r="H500" s="3" t="str" cm="1">
        <f t="array" ref="H500">IF($B500="","",SUM(_xlfn._xlws.FILTER(OpenMeteoAPI[PrecipitationMM],(OpenMeteoAPI[LocationID]=$B500)*(INT(OpenMeteoAPI[ForecastDateTime])=$C500))))</f>
        <v/>
      </c>
      <c r="I500" s="3" t="str" cm="1">
        <f t="array" ref="I500">IF($B500="","",AVERAGE(_xlfn._xlws.FILTER(OpenMeteoAPI[WindSpeedKMH],(OpenMeteoAPI[LocationID]=$B500)*(INT(OpenMeteoAPI[ForecastDateTime])=$C500))))</f>
        <v/>
      </c>
      <c r="J500" t="str" cm="1">
        <f t="array" ref="J500">IF($B500="","",_xlfn.MODE.SNGL(_xlfn._xlws.FILTER(OpenMeteoAPI[WeatherCode],(OpenMeteoAPI[LocationID]=$B500)*(INT(OpenMeteoAPI[ForecastDateTime])=$C500))))</f>
        <v/>
      </c>
      <c r="K500" t="str" cm="1">
        <f t="array" ref="K500">IF($J500="","",_xlfn.IFS($J500=0,"Clear",$J500&lt;=3,"Partly Cloudy",OR($J500=45,$J500=48),"Fog",AND($J500&gt;=51,$J500&lt;=67),"Drizzle",AND($J500&gt;=71,$J500&lt;=77),"Snow",AND($J500&gt;=80,$J500&lt;=82),"Rain Showers",AND($J500&gt;=95,$J500&lt;=99),"Thunderstorm",TRUE,"Cloudy"))</f>
        <v/>
      </c>
      <c r="L500" t="str" cm="1">
        <f t="array" ref="L500">IF($J500="","",_xlfn.IFS($J500=0,_xlfn.UNICHAR(9728),$J500&lt;=3,_xlfn.UNICHAR(9729),OR($J500=45,$J500=48),"~",AND($J500&gt;=51,$J500&lt;=67),_xlfn.UNICHAR(9748),AND($J500&gt;=71,$J500&lt;=77),_xlfn.UNICHAR(10052),AND($J500&gt;=80,$J500&lt;=82),_xlfn.UNICHAR(9748),AND($J500&gt;=95,$J500&lt;=99),_xlfn.UNICHAR(9889),TRUE,_xlfn.UNICHAR(9729)))</f>
        <v/>
      </c>
    </row>
    <row r="501" spans="1:12">
      <c r="A501" t="str" cm="1">
        <f t="array" ref="A501">_xlfn.LET(_xlpm.ids,_xlfn._xlws.FILTER(Locations[LocationID],Locations[LocationID]&lt;&gt;""),_xlpm.days,_xlfn._xlws.SORT(_xlfn.UNIQUE(INT(OpenMeteoAPI[ForecastDateTime]))),_xlpm.n,ROWS($A$2:A501),IF(_xlpm.n&gt;ROWS(_xlpm.ids)*ROWS(_xlpm.days),"",_xlfn.XLOOKUP(INDEX(_xlpm.ids,INT((_xlpm.n-1)/ROWS(_xlpm.days))+1),Locations[LocationID],Locations[Display Location])))</f>
        <v/>
      </c>
      <c r="B501" t="str" cm="1">
        <f t="array" ref="B501">_xlfn.LET(_xlpm.ids,_xlfn._xlws.FILTER(Locations[LocationID],Locations[LocationID]&lt;&gt;""),_xlpm.days,_xlfn._xlws.SORT(_xlfn.UNIQUE(INT(OpenMeteoAPI[ForecastDateTime]))),_xlpm.n,ROWS($B$2:B501),IF(_xlpm.n&gt;ROWS(_xlpm.ids)*ROWS(_xlpm.days),"",INDEX(_xlpm.ids,INT((_xlpm.n-1)/ROWS(_xlpm.days))+1)))</f>
        <v/>
      </c>
      <c r="C501" s="10" t="str" cm="1">
        <f t="array" ref="C501">_xlfn.LET(_xlpm.days,_xlfn._xlws.SORT(_xlfn.UNIQUE(INT(OpenMeteoAPI[ForecastDateTime]))),_xlpm.n,ROWS($C$2:C501),IF($B501="","",INDEX(_xlpm.days,MOD(_xlpm.n-1,ROWS(_xlpm.days))+1)))</f>
        <v/>
      </c>
      <c r="D501" s="3" t="str" cm="1">
        <f t="array" ref="D501">IF($B501="","",MAX(_xlfn._xlws.FILTER(OpenMeteoAPI[TemperatureC],(OpenMeteoAPI[LocationID]=$B501)*(INT(OpenMeteoAPI[ForecastDateTime])=$C501))))</f>
        <v/>
      </c>
      <c r="E501" s="3" t="str" cm="1">
        <f t="array" ref="E501">IF($B501="","",MIN(_xlfn._xlws.FILTER(OpenMeteoAPI[TemperatureC],(OpenMeteoAPI[LocationID]=$B501)*(INT(OpenMeteoAPI[ForecastDateTime])=$C501))))</f>
        <v/>
      </c>
      <c r="F501" s="4" t="str" cm="1">
        <f t="array" ref="F501">IF($B501="","",AVERAGE(_xlfn._xlws.FILTER(OpenMeteoAPI[RelativeHumidityPct],(OpenMeteoAPI[LocationID]=$B501)*(INT(OpenMeteoAPI[ForecastDateTime])=$C501)))/100)</f>
        <v/>
      </c>
      <c r="G501" s="4" t="str" cm="1">
        <f t="array" ref="G501">IF($B501="","",MAX(_xlfn._xlws.FILTER(OpenMeteoAPI[PrecipitationProbabilityPct],(OpenMeteoAPI[LocationID]=$B501)*(INT(OpenMeteoAPI[ForecastDateTime])=$C501)))/100)</f>
        <v/>
      </c>
      <c r="H501" s="3" t="str" cm="1">
        <f t="array" ref="H501">IF($B501="","",SUM(_xlfn._xlws.FILTER(OpenMeteoAPI[PrecipitationMM],(OpenMeteoAPI[LocationID]=$B501)*(INT(OpenMeteoAPI[ForecastDateTime])=$C501))))</f>
        <v/>
      </c>
      <c r="I501" s="3" t="str" cm="1">
        <f t="array" ref="I501">IF($B501="","",AVERAGE(_xlfn._xlws.FILTER(OpenMeteoAPI[WindSpeedKMH],(OpenMeteoAPI[LocationID]=$B501)*(INT(OpenMeteoAPI[ForecastDateTime])=$C501))))</f>
        <v/>
      </c>
      <c r="J501" t="str" cm="1">
        <f t="array" ref="J501">IF($B501="","",_xlfn.MODE.SNGL(_xlfn._xlws.FILTER(OpenMeteoAPI[WeatherCode],(OpenMeteoAPI[LocationID]=$B501)*(INT(OpenMeteoAPI[ForecastDateTime])=$C501))))</f>
        <v/>
      </c>
      <c r="K501" t="str" cm="1">
        <f t="array" ref="K501">IF($J501="","",_xlfn.IFS($J501=0,"Clear",$J501&lt;=3,"Partly Cloudy",OR($J501=45,$J501=48),"Fog",AND($J501&gt;=51,$J501&lt;=67),"Drizzle",AND($J501&gt;=71,$J501&lt;=77),"Snow",AND($J501&gt;=80,$J501&lt;=82),"Rain Showers",AND($J501&gt;=95,$J501&lt;=99),"Thunderstorm",TRUE,"Cloudy"))</f>
        <v/>
      </c>
      <c r="L501" t="str" cm="1">
        <f t="array" ref="L501">IF($J501="","",_xlfn.IFS($J501=0,_xlfn.UNICHAR(9728),$J501&lt;=3,_xlfn.UNICHAR(9729),OR($J501=45,$J501=48),"~",AND($J501&gt;=51,$J501&lt;=67),_xlfn.UNICHAR(9748),AND($J501&gt;=71,$J501&lt;=77),_xlfn.UNICHAR(10052),AND($J501&gt;=80,$J501&lt;=82),_xlfn.UNICHAR(9748),AND($J501&gt;=95,$J501&lt;=99),_xlfn.UNICHAR(9889),TRUE,_xlfn.UNICHAR(9729)))</f>
        <v/>
      </c>
    </row>
    <row r="502" spans="1:12">
      <c r="A502" t="str" cm="1">
        <f t="array" ref="A502">_xlfn.LET(_xlpm.ids,_xlfn._xlws.FILTER(Locations[LocationID],Locations[LocationID]&lt;&gt;""),_xlpm.days,_xlfn._xlws.SORT(_xlfn.UNIQUE(INT(OpenMeteoAPI[ForecastDateTime]))),_xlpm.n,ROWS($A$2:A502),IF(_xlpm.n&gt;ROWS(_xlpm.ids)*ROWS(_xlpm.days),"",_xlfn.XLOOKUP(INDEX(_xlpm.ids,INT((_xlpm.n-1)/ROWS(_xlpm.days))+1),Locations[LocationID],Locations[Display Location])))</f>
        <v/>
      </c>
      <c r="B502" t="str" cm="1">
        <f t="array" ref="B502">_xlfn.LET(_xlpm.ids,_xlfn._xlws.FILTER(Locations[LocationID],Locations[LocationID]&lt;&gt;""),_xlpm.days,_xlfn._xlws.SORT(_xlfn.UNIQUE(INT(OpenMeteoAPI[ForecastDateTime]))),_xlpm.n,ROWS($B$2:B502),IF(_xlpm.n&gt;ROWS(_xlpm.ids)*ROWS(_xlpm.days),"",INDEX(_xlpm.ids,INT((_xlpm.n-1)/ROWS(_xlpm.days))+1)))</f>
        <v/>
      </c>
      <c r="C502" s="10" t="str" cm="1">
        <f t="array" ref="C502">_xlfn.LET(_xlpm.days,_xlfn._xlws.SORT(_xlfn.UNIQUE(INT(OpenMeteoAPI[ForecastDateTime]))),_xlpm.n,ROWS($C$2:C502),IF($B502="","",INDEX(_xlpm.days,MOD(_xlpm.n-1,ROWS(_xlpm.days))+1)))</f>
        <v/>
      </c>
      <c r="D502" s="3" t="str" cm="1">
        <f t="array" ref="D502">IF($B502="","",MAX(_xlfn._xlws.FILTER(OpenMeteoAPI[TemperatureC],(OpenMeteoAPI[LocationID]=$B502)*(INT(OpenMeteoAPI[ForecastDateTime])=$C502))))</f>
        <v/>
      </c>
      <c r="E502" s="3" t="str" cm="1">
        <f t="array" ref="E502">IF($B502="","",MIN(_xlfn._xlws.FILTER(OpenMeteoAPI[TemperatureC],(OpenMeteoAPI[LocationID]=$B502)*(INT(OpenMeteoAPI[ForecastDateTime])=$C502))))</f>
        <v/>
      </c>
      <c r="F502" s="4" t="str" cm="1">
        <f t="array" ref="F502">IF($B502="","",AVERAGE(_xlfn._xlws.FILTER(OpenMeteoAPI[RelativeHumidityPct],(OpenMeteoAPI[LocationID]=$B502)*(INT(OpenMeteoAPI[ForecastDateTime])=$C502)))/100)</f>
        <v/>
      </c>
      <c r="G502" s="4" t="str" cm="1">
        <f t="array" ref="G502">IF($B502="","",MAX(_xlfn._xlws.FILTER(OpenMeteoAPI[PrecipitationProbabilityPct],(OpenMeteoAPI[LocationID]=$B502)*(INT(OpenMeteoAPI[ForecastDateTime])=$C502)))/100)</f>
        <v/>
      </c>
      <c r="H502" s="3" t="str" cm="1">
        <f t="array" ref="H502">IF($B502="","",SUM(_xlfn._xlws.FILTER(OpenMeteoAPI[PrecipitationMM],(OpenMeteoAPI[LocationID]=$B502)*(INT(OpenMeteoAPI[ForecastDateTime])=$C502))))</f>
        <v/>
      </c>
      <c r="I502" s="3" t="str" cm="1">
        <f t="array" ref="I502">IF($B502="","",AVERAGE(_xlfn._xlws.FILTER(OpenMeteoAPI[WindSpeedKMH],(OpenMeteoAPI[LocationID]=$B502)*(INT(OpenMeteoAPI[ForecastDateTime])=$C502))))</f>
        <v/>
      </c>
      <c r="J502" t="str" cm="1">
        <f t="array" ref="J502">IF($B502="","",_xlfn.MODE.SNGL(_xlfn._xlws.FILTER(OpenMeteoAPI[WeatherCode],(OpenMeteoAPI[LocationID]=$B502)*(INT(OpenMeteoAPI[ForecastDateTime])=$C502))))</f>
        <v/>
      </c>
      <c r="K502" t="str" cm="1">
        <f t="array" ref="K502">IF($J502="","",_xlfn.IFS($J502=0,"Clear",$J502&lt;=3,"Partly Cloudy",OR($J502=45,$J502=48),"Fog",AND($J502&gt;=51,$J502&lt;=67),"Drizzle",AND($J502&gt;=71,$J502&lt;=77),"Snow",AND($J502&gt;=80,$J502&lt;=82),"Rain Showers",AND($J502&gt;=95,$J502&lt;=99),"Thunderstorm",TRUE,"Cloudy"))</f>
        <v/>
      </c>
      <c r="L502" t="str" cm="1">
        <f t="array" ref="L502">IF($J502="","",_xlfn.IFS($J502=0,_xlfn.UNICHAR(9728),$J502&lt;=3,_xlfn.UNICHAR(9729),OR($J502=45,$J502=48),"~",AND($J502&gt;=51,$J502&lt;=67),_xlfn.UNICHAR(9748),AND($J502&gt;=71,$J502&lt;=77),_xlfn.UNICHAR(10052),AND($J502&gt;=80,$J502&lt;=82),_xlfn.UNICHAR(9748),AND($J502&gt;=95,$J502&lt;=99),_xlfn.UNICHAR(9889),TRUE,_xlfn.UNICHAR(9729)))</f>
        <v/>
      </c>
    </row>
    <row r="503" spans="1:12">
      <c r="A503" t="str" cm="1">
        <f t="array" ref="A503">_xlfn.LET(_xlpm.ids,_xlfn._xlws.FILTER(Locations[LocationID],Locations[LocationID]&lt;&gt;""),_xlpm.days,_xlfn._xlws.SORT(_xlfn.UNIQUE(INT(OpenMeteoAPI[ForecastDateTime]))),_xlpm.n,ROWS($A$2:A503),IF(_xlpm.n&gt;ROWS(_xlpm.ids)*ROWS(_xlpm.days),"",_xlfn.XLOOKUP(INDEX(_xlpm.ids,INT((_xlpm.n-1)/ROWS(_xlpm.days))+1),Locations[LocationID],Locations[Display Location])))</f>
        <v/>
      </c>
      <c r="B503" t="str" cm="1">
        <f t="array" ref="B503">_xlfn.LET(_xlpm.ids,_xlfn._xlws.FILTER(Locations[LocationID],Locations[LocationID]&lt;&gt;""),_xlpm.days,_xlfn._xlws.SORT(_xlfn.UNIQUE(INT(OpenMeteoAPI[ForecastDateTime]))),_xlpm.n,ROWS($B$2:B503),IF(_xlpm.n&gt;ROWS(_xlpm.ids)*ROWS(_xlpm.days),"",INDEX(_xlpm.ids,INT((_xlpm.n-1)/ROWS(_xlpm.days))+1)))</f>
        <v/>
      </c>
      <c r="C503" s="10" t="str" cm="1">
        <f t="array" ref="C503">_xlfn.LET(_xlpm.days,_xlfn._xlws.SORT(_xlfn.UNIQUE(INT(OpenMeteoAPI[ForecastDateTime]))),_xlpm.n,ROWS($C$2:C503),IF($B503="","",INDEX(_xlpm.days,MOD(_xlpm.n-1,ROWS(_xlpm.days))+1)))</f>
        <v/>
      </c>
      <c r="D503" s="3" t="str" cm="1">
        <f t="array" ref="D503">IF($B503="","",MAX(_xlfn._xlws.FILTER(OpenMeteoAPI[TemperatureC],(OpenMeteoAPI[LocationID]=$B503)*(INT(OpenMeteoAPI[ForecastDateTime])=$C503))))</f>
        <v/>
      </c>
      <c r="E503" s="3" t="str" cm="1">
        <f t="array" ref="E503">IF($B503="","",MIN(_xlfn._xlws.FILTER(OpenMeteoAPI[TemperatureC],(OpenMeteoAPI[LocationID]=$B503)*(INT(OpenMeteoAPI[ForecastDateTime])=$C503))))</f>
        <v/>
      </c>
      <c r="F503" s="4" t="str" cm="1">
        <f t="array" ref="F503">IF($B503="","",AVERAGE(_xlfn._xlws.FILTER(OpenMeteoAPI[RelativeHumidityPct],(OpenMeteoAPI[LocationID]=$B503)*(INT(OpenMeteoAPI[ForecastDateTime])=$C503)))/100)</f>
        <v/>
      </c>
      <c r="G503" s="4" t="str" cm="1">
        <f t="array" ref="G503">IF($B503="","",MAX(_xlfn._xlws.FILTER(OpenMeteoAPI[PrecipitationProbabilityPct],(OpenMeteoAPI[LocationID]=$B503)*(INT(OpenMeteoAPI[ForecastDateTime])=$C503)))/100)</f>
        <v/>
      </c>
      <c r="H503" s="3" t="str" cm="1">
        <f t="array" ref="H503">IF($B503="","",SUM(_xlfn._xlws.FILTER(OpenMeteoAPI[PrecipitationMM],(OpenMeteoAPI[LocationID]=$B503)*(INT(OpenMeteoAPI[ForecastDateTime])=$C503))))</f>
        <v/>
      </c>
      <c r="I503" s="3" t="str" cm="1">
        <f t="array" ref="I503">IF($B503="","",AVERAGE(_xlfn._xlws.FILTER(OpenMeteoAPI[WindSpeedKMH],(OpenMeteoAPI[LocationID]=$B503)*(INT(OpenMeteoAPI[ForecastDateTime])=$C503))))</f>
        <v/>
      </c>
      <c r="J503" t="str" cm="1">
        <f t="array" ref="J503">IF($B503="","",_xlfn.MODE.SNGL(_xlfn._xlws.FILTER(OpenMeteoAPI[WeatherCode],(OpenMeteoAPI[LocationID]=$B503)*(INT(OpenMeteoAPI[ForecastDateTime])=$C503))))</f>
        <v/>
      </c>
      <c r="K503" t="str" cm="1">
        <f t="array" ref="K503">IF($J503="","",_xlfn.IFS($J503=0,"Clear",$J503&lt;=3,"Partly Cloudy",OR($J503=45,$J503=48),"Fog",AND($J503&gt;=51,$J503&lt;=67),"Drizzle",AND($J503&gt;=71,$J503&lt;=77),"Snow",AND($J503&gt;=80,$J503&lt;=82),"Rain Showers",AND($J503&gt;=95,$J503&lt;=99),"Thunderstorm",TRUE,"Cloudy"))</f>
        <v/>
      </c>
      <c r="L503" t="str" cm="1">
        <f t="array" ref="L503">IF($J503="","",_xlfn.IFS($J503=0,_xlfn.UNICHAR(9728),$J503&lt;=3,_xlfn.UNICHAR(9729),OR($J503=45,$J503=48),"~",AND($J503&gt;=51,$J503&lt;=67),_xlfn.UNICHAR(9748),AND($J503&gt;=71,$J503&lt;=77),_xlfn.UNICHAR(10052),AND($J503&gt;=80,$J503&lt;=82),_xlfn.UNICHAR(9748),AND($J503&gt;=95,$J503&lt;=99),_xlfn.UNICHAR(9889),TRUE,_xlfn.UNICHAR(9729)))</f>
        <v/>
      </c>
    </row>
    <row r="504" spans="1:12">
      <c r="A504" t="str" cm="1">
        <f t="array" ref="A504">_xlfn.LET(_xlpm.ids,_xlfn._xlws.FILTER(Locations[LocationID],Locations[LocationID]&lt;&gt;""),_xlpm.days,_xlfn._xlws.SORT(_xlfn.UNIQUE(INT(OpenMeteoAPI[ForecastDateTime]))),_xlpm.n,ROWS($A$2:A504),IF(_xlpm.n&gt;ROWS(_xlpm.ids)*ROWS(_xlpm.days),"",_xlfn.XLOOKUP(INDEX(_xlpm.ids,INT((_xlpm.n-1)/ROWS(_xlpm.days))+1),Locations[LocationID],Locations[Display Location])))</f>
        <v/>
      </c>
      <c r="B504" t="str" cm="1">
        <f t="array" ref="B504">_xlfn.LET(_xlpm.ids,_xlfn._xlws.FILTER(Locations[LocationID],Locations[LocationID]&lt;&gt;""),_xlpm.days,_xlfn._xlws.SORT(_xlfn.UNIQUE(INT(OpenMeteoAPI[ForecastDateTime]))),_xlpm.n,ROWS($B$2:B504),IF(_xlpm.n&gt;ROWS(_xlpm.ids)*ROWS(_xlpm.days),"",INDEX(_xlpm.ids,INT((_xlpm.n-1)/ROWS(_xlpm.days))+1)))</f>
        <v/>
      </c>
      <c r="C504" s="10" t="str" cm="1">
        <f t="array" ref="C504">_xlfn.LET(_xlpm.days,_xlfn._xlws.SORT(_xlfn.UNIQUE(INT(OpenMeteoAPI[ForecastDateTime]))),_xlpm.n,ROWS($C$2:C504),IF($B504="","",INDEX(_xlpm.days,MOD(_xlpm.n-1,ROWS(_xlpm.days))+1)))</f>
        <v/>
      </c>
      <c r="D504" s="3" t="str" cm="1">
        <f t="array" ref="D504">IF($B504="","",MAX(_xlfn._xlws.FILTER(OpenMeteoAPI[TemperatureC],(OpenMeteoAPI[LocationID]=$B504)*(INT(OpenMeteoAPI[ForecastDateTime])=$C504))))</f>
        <v/>
      </c>
      <c r="E504" s="3" t="str" cm="1">
        <f t="array" ref="E504">IF($B504="","",MIN(_xlfn._xlws.FILTER(OpenMeteoAPI[TemperatureC],(OpenMeteoAPI[LocationID]=$B504)*(INT(OpenMeteoAPI[ForecastDateTime])=$C504))))</f>
        <v/>
      </c>
      <c r="F504" s="4" t="str" cm="1">
        <f t="array" ref="F504">IF($B504="","",AVERAGE(_xlfn._xlws.FILTER(OpenMeteoAPI[RelativeHumidityPct],(OpenMeteoAPI[LocationID]=$B504)*(INT(OpenMeteoAPI[ForecastDateTime])=$C504)))/100)</f>
        <v/>
      </c>
      <c r="G504" s="4" t="str" cm="1">
        <f t="array" ref="G504">IF($B504="","",MAX(_xlfn._xlws.FILTER(OpenMeteoAPI[PrecipitationProbabilityPct],(OpenMeteoAPI[LocationID]=$B504)*(INT(OpenMeteoAPI[ForecastDateTime])=$C504)))/100)</f>
        <v/>
      </c>
      <c r="H504" s="3" t="str" cm="1">
        <f t="array" ref="H504">IF($B504="","",SUM(_xlfn._xlws.FILTER(OpenMeteoAPI[PrecipitationMM],(OpenMeteoAPI[LocationID]=$B504)*(INT(OpenMeteoAPI[ForecastDateTime])=$C504))))</f>
        <v/>
      </c>
      <c r="I504" s="3" t="str" cm="1">
        <f t="array" ref="I504">IF($B504="","",AVERAGE(_xlfn._xlws.FILTER(OpenMeteoAPI[WindSpeedKMH],(OpenMeteoAPI[LocationID]=$B504)*(INT(OpenMeteoAPI[ForecastDateTime])=$C504))))</f>
        <v/>
      </c>
      <c r="J504" t="str" cm="1">
        <f t="array" ref="J504">IF($B504="","",_xlfn.MODE.SNGL(_xlfn._xlws.FILTER(OpenMeteoAPI[WeatherCode],(OpenMeteoAPI[LocationID]=$B504)*(INT(OpenMeteoAPI[ForecastDateTime])=$C504))))</f>
        <v/>
      </c>
      <c r="K504" t="str" cm="1">
        <f t="array" ref="K504">IF($J504="","",_xlfn.IFS($J504=0,"Clear",$J504&lt;=3,"Partly Cloudy",OR($J504=45,$J504=48),"Fog",AND($J504&gt;=51,$J504&lt;=67),"Drizzle",AND($J504&gt;=71,$J504&lt;=77),"Snow",AND($J504&gt;=80,$J504&lt;=82),"Rain Showers",AND($J504&gt;=95,$J504&lt;=99),"Thunderstorm",TRUE,"Cloudy"))</f>
        <v/>
      </c>
      <c r="L504" t="str" cm="1">
        <f t="array" ref="L504">IF($J504="","",_xlfn.IFS($J504=0,_xlfn.UNICHAR(9728),$J504&lt;=3,_xlfn.UNICHAR(9729),OR($J504=45,$J504=48),"~",AND($J504&gt;=51,$J504&lt;=67),_xlfn.UNICHAR(9748),AND($J504&gt;=71,$J504&lt;=77),_xlfn.UNICHAR(10052),AND($J504&gt;=80,$J504&lt;=82),_xlfn.UNICHAR(9748),AND($J504&gt;=95,$J504&lt;=99),_xlfn.UNICHAR(9889),TRUE,_xlfn.UNICHAR(9729)))</f>
        <v/>
      </c>
    </row>
    <row r="505" spans="1:12">
      <c r="A505" t="str" cm="1">
        <f t="array" ref="A505">_xlfn.LET(_xlpm.ids,_xlfn._xlws.FILTER(Locations[LocationID],Locations[LocationID]&lt;&gt;""),_xlpm.days,_xlfn._xlws.SORT(_xlfn.UNIQUE(INT(OpenMeteoAPI[ForecastDateTime]))),_xlpm.n,ROWS($A$2:A505),IF(_xlpm.n&gt;ROWS(_xlpm.ids)*ROWS(_xlpm.days),"",_xlfn.XLOOKUP(INDEX(_xlpm.ids,INT((_xlpm.n-1)/ROWS(_xlpm.days))+1),Locations[LocationID],Locations[Display Location])))</f>
        <v/>
      </c>
      <c r="B505" t="str" cm="1">
        <f t="array" ref="B505">_xlfn.LET(_xlpm.ids,_xlfn._xlws.FILTER(Locations[LocationID],Locations[LocationID]&lt;&gt;""),_xlpm.days,_xlfn._xlws.SORT(_xlfn.UNIQUE(INT(OpenMeteoAPI[ForecastDateTime]))),_xlpm.n,ROWS($B$2:B505),IF(_xlpm.n&gt;ROWS(_xlpm.ids)*ROWS(_xlpm.days),"",INDEX(_xlpm.ids,INT((_xlpm.n-1)/ROWS(_xlpm.days))+1)))</f>
        <v/>
      </c>
      <c r="C505" s="10" t="str" cm="1">
        <f t="array" ref="C505">_xlfn.LET(_xlpm.days,_xlfn._xlws.SORT(_xlfn.UNIQUE(INT(OpenMeteoAPI[ForecastDateTime]))),_xlpm.n,ROWS($C$2:C505),IF($B505="","",INDEX(_xlpm.days,MOD(_xlpm.n-1,ROWS(_xlpm.days))+1)))</f>
        <v/>
      </c>
      <c r="D505" s="3" t="str" cm="1">
        <f t="array" ref="D505">IF($B505="","",MAX(_xlfn._xlws.FILTER(OpenMeteoAPI[TemperatureC],(OpenMeteoAPI[LocationID]=$B505)*(INT(OpenMeteoAPI[ForecastDateTime])=$C505))))</f>
        <v/>
      </c>
      <c r="E505" s="3" t="str" cm="1">
        <f t="array" ref="E505">IF($B505="","",MIN(_xlfn._xlws.FILTER(OpenMeteoAPI[TemperatureC],(OpenMeteoAPI[LocationID]=$B505)*(INT(OpenMeteoAPI[ForecastDateTime])=$C505))))</f>
        <v/>
      </c>
      <c r="F505" s="4" t="str" cm="1">
        <f t="array" ref="F505">IF($B505="","",AVERAGE(_xlfn._xlws.FILTER(OpenMeteoAPI[RelativeHumidityPct],(OpenMeteoAPI[LocationID]=$B505)*(INT(OpenMeteoAPI[ForecastDateTime])=$C505)))/100)</f>
        <v/>
      </c>
      <c r="G505" s="4" t="str" cm="1">
        <f t="array" ref="G505">IF($B505="","",MAX(_xlfn._xlws.FILTER(OpenMeteoAPI[PrecipitationProbabilityPct],(OpenMeteoAPI[LocationID]=$B505)*(INT(OpenMeteoAPI[ForecastDateTime])=$C505)))/100)</f>
        <v/>
      </c>
      <c r="H505" s="3" t="str" cm="1">
        <f t="array" ref="H505">IF($B505="","",SUM(_xlfn._xlws.FILTER(OpenMeteoAPI[PrecipitationMM],(OpenMeteoAPI[LocationID]=$B505)*(INT(OpenMeteoAPI[ForecastDateTime])=$C505))))</f>
        <v/>
      </c>
      <c r="I505" s="3" t="str" cm="1">
        <f t="array" ref="I505">IF($B505="","",AVERAGE(_xlfn._xlws.FILTER(OpenMeteoAPI[WindSpeedKMH],(OpenMeteoAPI[LocationID]=$B505)*(INT(OpenMeteoAPI[ForecastDateTime])=$C505))))</f>
        <v/>
      </c>
      <c r="J505" t="str" cm="1">
        <f t="array" ref="J505">IF($B505="","",_xlfn.MODE.SNGL(_xlfn._xlws.FILTER(OpenMeteoAPI[WeatherCode],(OpenMeteoAPI[LocationID]=$B505)*(INT(OpenMeteoAPI[ForecastDateTime])=$C505))))</f>
        <v/>
      </c>
      <c r="K505" t="str" cm="1">
        <f t="array" ref="K505">IF($J505="","",_xlfn.IFS($J505=0,"Clear",$J505&lt;=3,"Partly Cloudy",OR($J505=45,$J505=48),"Fog",AND($J505&gt;=51,$J505&lt;=67),"Drizzle",AND($J505&gt;=71,$J505&lt;=77),"Snow",AND($J505&gt;=80,$J505&lt;=82),"Rain Showers",AND($J505&gt;=95,$J505&lt;=99),"Thunderstorm",TRUE,"Cloudy"))</f>
        <v/>
      </c>
      <c r="L505" t="str" cm="1">
        <f t="array" ref="L505">IF($J505="","",_xlfn.IFS($J505=0,_xlfn.UNICHAR(9728),$J505&lt;=3,_xlfn.UNICHAR(9729),OR($J505=45,$J505=48),"~",AND($J505&gt;=51,$J505&lt;=67),_xlfn.UNICHAR(9748),AND($J505&gt;=71,$J505&lt;=77),_xlfn.UNICHAR(10052),AND($J505&gt;=80,$J505&lt;=82),_xlfn.UNICHAR(9748),AND($J505&gt;=95,$J505&lt;=99),_xlfn.UNICHAR(9889),TRUE,_xlfn.UNICHAR(9729)))</f>
        <v/>
      </c>
    </row>
    <row r="506" spans="1:12">
      <c r="A506" t="str" cm="1">
        <f t="array" ref="A506">_xlfn.LET(_xlpm.ids,_xlfn._xlws.FILTER(Locations[LocationID],Locations[LocationID]&lt;&gt;""),_xlpm.days,_xlfn._xlws.SORT(_xlfn.UNIQUE(INT(OpenMeteoAPI[ForecastDateTime]))),_xlpm.n,ROWS($A$2:A506),IF(_xlpm.n&gt;ROWS(_xlpm.ids)*ROWS(_xlpm.days),"",_xlfn.XLOOKUP(INDEX(_xlpm.ids,INT((_xlpm.n-1)/ROWS(_xlpm.days))+1),Locations[LocationID],Locations[Display Location])))</f>
        <v/>
      </c>
      <c r="B506" t="str" cm="1">
        <f t="array" ref="B506">_xlfn.LET(_xlpm.ids,_xlfn._xlws.FILTER(Locations[LocationID],Locations[LocationID]&lt;&gt;""),_xlpm.days,_xlfn._xlws.SORT(_xlfn.UNIQUE(INT(OpenMeteoAPI[ForecastDateTime]))),_xlpm.n,ROWS($B$2:B506),IF(_xlpm.n&gt;ROWS(_xlpm.ids)*ROWS(_xlpm.days),"",INDEX(_xlpm.ids,INT((_xlpm.n-1)/ROWS(_xlpm.days))+1)))</f>
        <v/>
      </c>
      <c r="C506" s="10" t="str" cm="1">
        <f t="array" ref="C506">_xlfn.LET(_xlpm.days,_xlfn._xlws.SORT(_xlfn.UNIQUE(INT(OpenMeteoAPI[ForecastDateTime]))),_xlpm.n,ROWS($C$2:C506),IF($B506="","",INDEX(_xlpm.days,MOD(_xlpm.n-1,ROWS(_xlpm.days))+1)))</f>
        <v/>
      </c>
      <c r="D506" s="3" t="str" cm="1">
        <f t="array" ref="D506">IF($B506="","",MAX(_xlfn._xlws.FILTER(OpenMeteoAPI[TemperatureC],(OpenMeteoAPI[LocationID]=$B506)*(INT(OpenMeteoAPI[ForecastDateTime])=$C506))))</f>
        <v/>
      </c>
      <c r="E506" s="3" t="str" cm="1">
        <f t="array" ref="E506">IF($B506="","",MIN(_xlfn._xlws.FILTER(OpenMeteoAPI[TemperatureC],(OpenMeteoAPI[LocationID]=$B506)*(INT(OpenMeteoAPI[ForecastDateTime])=$C506))))</f>
        <v/>
      </c>
      <c r="F506" s="4" t="str" cm="1">
        <f t="array" ref="F506">IF($B506="","",AVERAGE(_xlfn._xlws.FILTER(OpenMeteoAPI[RelativeHumidityPct],(OpenMeteoAPI[LocationID]=$B506)*(INT(OpenMeteoAPI[ForecastDateTime])=$C506)))/100)</f>
        <v/>
      </c>
      <c r="G506" s="4" t="str" cm="1">
        <f t="array" ref="G506">IF($B506="","",MAX(_xlfn._xlws.FILTER(OpenMeteoAPI[PrecipitationProbabilityPct],(OpenMeteoAPI[LocationID]=$B506)*(INT(OpenMeteoAPI[ForecastDateTime])=$C506)))/100)</f>
        <v/>
      </c>
      <c r="H506" s="3" t="str" cm="1">
        <f t="array" ref="H506">IF($B506="","",SUM(_xlfn._xlws.FILTER(OpenMeteoAPI[PrecipitationMM],(OpenMeteoAPI[LocationID]=$B506)*(INT(OpenMeteoAPI[ForecastDateTime])=$C506))))</f>
        <v/>
      </c>
      <c r="I506" s="3" t="str" cm="1">
        <f t="array" ref="I506">IF($B506="","",AVERAGE(_xlfn._xlws.FILTER(OpenMeteoAPI[WindSpeedKMH],(OpenMeteoAPI[LocationID]=$B506)*(INT(OpenMeteoAPI[ForecastDateTime])=$C506))))</f>
        <v/>
      </c>
      <c r="J506" t="str" cm="1">
        <f t="array" ref="J506">IF($B506="","",_xlfn.MODE.SNGL(_xlfn._xlws.FILTER(OpenMeteoAPI[WeatherCode],(OpenMeteoAPI[LocationID]=$B506)*(INT(OpenMeteoAPI[ForecastDateTime])=$C506))))</f>
        <v/>
      </c>
      <c r="K506" t="str" cm="1">
        <f t="array" ref="K506">IF($J506="","",_xlfn.IFS($J506=0,"Clear",$J506&lt;=3,"Partly Cloudy",OR($J506=45,$J506=48),"Fog",AND($J506&gt;=51,$J506&lt;=67),"Drizzle",AND($J506&gt;=71,$J506&lt;=77),"Snow",AND($J506&gt;=80,$J506&lt;=82),"Rain Showers",AND($J506&gt;=95,$J506&lt;=99),"Thunderstorm",TRUE,"Cloudy"))</f>
        <v/>
      </c>
      <c r="L506" t="str" cm="1">
        <f t="array" ref="L506">IF($J506="","",_xlfn.IFS($J506=0,_xlfn.UNICHAR(9728),$J506&lt;=3,_xlfn.UNICHAR(9729),OR($J506=45,$J506=48),"~",AND($J506&gt;=51,$J506&lt;=67),_xlfn.UNICHAR(9748),AND($J506&gt;=71,$J506&lt;=77),_xlfn.UNICHAR(10052),AND($J506&gt;=80,$J506&lt;=82),_xlfn.UNICHAR(9748),AND($J506&gt;=95,$J506&lt;=99),_xlfn.UNICHAR(9889),TRUE,_xlfn.UNICHAR(9729)))</f>
        <v/>
      </c>
    </row>
    <row r="507" spans="1:12">
      <c r="A507" t="str" cm="1">
        <f t="array" ref="A507">_xlfn.LET(_xlpm.ids,_xlfn._xlws.FILTER(Locations[LocationID],Locations[LocationID]&lt;&gt;""),_xlpm.days,_xlfn._xlws.SORT(_xlfn.UNIQUE(INT(OpenMeteoAPI[ForecastDateTime]))),_xlpm.n,ROWS($A$2:A507),IF(_xlpm.n&gt;ROWS(_xlpm.ids)*ROWS(_xlpm.days),"",_xlfn.XLOOKUP(INDEX(_xlpm.ids,INT((_xlpm.n-1)/ROWS(_xlpm.days))+1),Locations[LocationID],Locations[Display Location])))</f>
        <v/>
      </c>
      <c r="B507" t="str" cm="1">
        <f t="array" ref="B507">_xlfn.LET(_xlpm.ids,_xlfn._xlws.FILTER(Locations[LocationID],Locations[LocationID]&lt;&gt;""),_xlpm.days,_xlfn._xlws.SORT(_xlfn.UNIQUE(INT(OpenMeteoAPI[ForecastDateTime]))),_xlpm.n,ROWS($B$2:B507),IF(_xlpm.n&gt;ROWS(_xlpm.ids)*ROWS(_xlpm.days),"",INDEX(_xlpm.ids,INT((_xlpm.n-1)/ROWS(_xlpm.days))+1)))</f>
        <v/>
      </c>
      <c r="C507" s="10" t="str" cm="1">
        <f t="array" ref="C507">_xlfn.LET(_xlpm.days,_xlfn._xlws.SORT(_xlfn.UNIQUE(INT(OpenMeteoAPI[ForecastDateTime]))),_xlpm.n,ROWS($C$2:C507),IF($B507="","",INDEX(_xlpm.days,MOD(_xlpm.n-1,ROWS(_xlpm.days))+1)))</f>
        <v/>
      </c>
      <c r="D507" s="3" t="str" cm="1">
        <f t="array" ref="D507">IF($B507="","",MAX(_xlfn._xlws.FILTER(OpenMeteoAPI[TemperatureC],(OpenMeteoAPI[LocationID]=$B507)*(INT(OpenMeteoAPI[ForecastDateTime])=$C507))))</f>
        <v/>
      </c>
      <c r="E507" s="3" t="str" cm="1">
        <f t="array" ref="E507">IF($B507="","",MIN(_xlfn._xlws.FILTER(OpenMeteoAPI[TemperatureC],(OpenMeteoAPI[LocationID]=$B507)*(INT(OpenMeteoAPI[ForecastDateTime])=$C507))))</f>
        <v/>
      </c>
      <c r="F507" s="4" t="str" cm="1">
        <f t="array" ref="F507">IF($B507="","",AVERAGE(_xlfn._xlws.FILTER(OpenMeteoAPI[RelativeHumidityPct],(OpenMeteoAPI[LocationID]=$B507)*(INT(OpenMeteoAPI[ForecastDateTime])=$C507)))/100)</f>
        <v/>
      </c>
      <c r="G507" s="4" t="str" cm="1">
        <f t="array" ref="G507">IF($B507="","",MAX(_xlfn._xlws.FILTER(OpenMeteoAPI[PrecipitationProbabilityPct],(OpenMeteoAPI[LocationID]=$B507)*(INT(OpenMeteoAPI[ForecastDateTime])=$C507)))/100)</f>
        <v/>
      </c>
      <c r="H507" s="3" t="str" cm="1">
        <f t="array" ref="H507">IF($B507="","",SUM(_xlfn._xlws.FILTER(OpenMeteoAPI[PrecipitationMM],(OpenMeteoAPI[LocationID]=$B507)*(INT(OpenMeteoAPI[ForecastDateTime])=$C507))))</f>
        <v/>
      </c>
      <c r="I507" s="3" t="str" cm="1">
        <f t="array" ref="I507">IF($B507="","",AVERAGE(_xlfn._xlws.FILTER(OpenMeteoAPI[WindSpeedKMH],(OpenMeteoAPI[LocationID]=$B507)*(INT(OpenMeteoAPI[ForecastDateTime])=$C507))))</f>
        <v/>
      </c>
      <c r="J507" t="str" cm="1">
        <f t="array" ref="J507">IF($B507="","",_xlfn.MODE.SNGL(_xlfn._xlws.FILTER(OpenMeteoAPI[WeatherCode],(OpenMeteoAPI[LocationID]=$B507)*(INT(OpenMeteoAPI[ForecastDateTime])=$C507))))</f>
        <v/>
      </c>
      <c r="K507" t="str" cm="1">
        <f t="array" ref="K507">IF($J507="","",_xlfn.IFS($J507=0,"Clear",$J507&lt;=3,"Partly Cloudy",OR($J507=45,$J507=48),"Fog",AND($J507&gt;=51,$J507&lt;=67),"Drizzle",AND($J507&gt;=71,$J507&lt;=77),"Snow",AND($J507&gt;=80,$J507&lt;=82),"Rain Showers",AND($J507&gt;=95,$J507&lt;=99),"Thunderstorm",TRUE,"Cloudy"))</f>
        <v/>
      </c>
      <c r="L507" t="str" cm="1">
        <f t="array" ref="L507">IF($J507="","",_xlfn.IFS($J507=0,_xlfn.UNICHAR(9728),$J507&lt;=3,_xlfn.UNICHAR(9729),OR($J507=45,$J507=48),"~",AND($J507&gt;=51,$J507&lt;=67),_xlfn.UNICHAR(9748),AND($J507&gt;=71,$J507&lt;=77),_xlfn.UNICHAR(10052),AND($J507&gt;=80,$J507&lt;=82),_xlfn.UNICHAR(9748),AND($J507&gt;=95,$J507&lt;=99),_xlfn.UNICHAR(9889),TRUE,_xlfn.UNICHAR(9729)))</f>
        <v/>
      </c>
    </row>
    <row r="508" spans="1:12">
      <c r="A508" t="str" cm="1">
        <f t="array" ref="A508">_xlfn.LET(_xlpm.ids,_xlfn._xlws.FILTER(Locations[LocationID],Locations[LocationID]&lt;&gt;""),_xlpm.days,_xlfn._xlws.SORT(_xlfn.UNIQUE(INT(OpenMeteoAPI[ForecastDateTime]))),_xlpm.n,ROWS($A$2:A508),IF(_xlpm.n&gt;ROWS(_xlpm.ids)*ROWS(_xlpm.days),"",_xlfn.XLOOKUP(INDEX(_xlpm.ids,INT((_xlpm.n-1)/ROWS(_xlpm.days))+1),Locations[LocationID],Locations[Display Location])))</f>
        <v/>
      </c>
      <c r="B508" t="str" cm="1">
        <f t="array" ref="B508">_xlfn.LET(_xlpm.ids,_xlfn._xlws.FILTER(Locations[LocationID],Locations[LocationID]&lt;&gt;""),_xlpm.days,_xlfn._xlws.SORT(_xlfn.UNIQUE(INT(OpenMeteoAPI[ForecastDateTime]))),_xlpm.n,ROWS($B$2:B508),IF(_xlpm.n&gt;ROWS(_xlpm.ids)*ROWS(_xlpm.days),"",INDEX(_xlpm.ids,INT((_xlpm.n-1)/ROWS(_xlpm.days))+1)))</f>
        <v/>
      </c>
      <c r="C508" s="10" t="str" cm="1">
        <f t="array" ref="C508">_xlfn.LET(_xlpm.days,_xlfn._xlws.SORT(_xlfn.UNIQUE(INT(OpenMeteoAPI[ForecastDateTime]))),_xlpm.n,ROWS($C$2:C508),IF($B508="","",INDEX(_xlpm.days,MOD(_xlpm.n-1,ROWS(_xlpm.days))+1)))</f>
        <v/>
      </c>
      <c r="D508" s="3" t="str" cm="1">
        <f t="array" ref="D508">IF($B508="","",MAX(_xlfn._xlws.FILTER(OpenMeteoAPI[TemperatureC],(OpenMeteoAPI[LocationID]=$B508)*(INT(OpenMeteoAPI[ForecastDateTime])=$C508))))</f>
        <v/>
      </c>
      <c r="E508" s="3" t="str" cm="1">
        <f t="array" ref="E508">IF($B508="","",MIN(_xlfn._xlws.FILTER(OpenMeteoAPI[TemperatureC],(OpenMeteoAPI[LocationID]=$B508)*(INT(OpenMeteoAPI[ForecastDateTime])=$C508))))</f>
        <v/>
      </c>
      <c r="F508" s="4" t="str" cm="1">
        <f t="array" ref="F508">IF($B508="","",AVERAGE(_xlfn._xlws.FILTER(OpenMeteoAPI[RelativeHumidityPct],(OpenMeteoAPI[LocationID]=$B508)*(INT(OpenMeteoAPI[ForecastDateTime])=$C508)))/100)</f>
        <v/>
      </c>
      <c r="G508" s="4" t="str" cm="1">
        <f t="array" ref="G508">IF($B508="","",MAX(_xlfn._xlws.FILTER(OpenMeteoAPI[PrecipitationProbabilityPct],(OpenMeteoAPI[LocationID]=$B508)*(INT(OpenMeteoAPI[ForecastDateTime])=$C508)))/100)</f>
        <v/>
      </c>
      <c r="H508" s="3" t="str" cm="1">
        <f t="array" ref="H508">IF($B508="","",SUM(_xlfn._xlws.FILTER(OpenMeteoAPI[PrecipitationMM],(OpenMeteoAPI[LocationID]=$B508)*(INT(OpenMeteoAPI[ForecastDateTime])=$C508))))</f>
        <v/>
      </c>
      <c r="I508" s="3" t="str" cm="1">
        <f t="array" ref="I508">IF($B508="","",AVERAGE(_xlfn._xlws.FILTER(OpenMeteoAPI[WindSpeedKMH],(OpenMeteoAPI[LocationID]=$B508)*(INT(OpenMeteoAPI[ForecastDateTime])=$C508))))</f>
        <v/>
      </c>
      <c r="J508" t="str" cm="1">
        <f t="array" ref="J508">IF($B508="","",_xlfn.MODE.SNGL(_xlfn._xlws.FILTER(OpenMeteoAPI[WeatherCode],(OpenMeteoAPI[LocationID]=$B508)*(INT(OpenMeteoAPI[ForecastDateTime])=$C508))))</f>
        <v/>
      </c>
      <c r="K508" t="str" cm="1">
        <f t="array" ref="K508">IF($J508="","",_xlfn.IFS($J508=0,"Clear",$J508&lt;=3,"Partly Cloudy",OR($J508=45,$J508=48),"Fog",AND($J508&gt;=51,$J508&lt;=67),"Drizzle",AND($J508&gt;=71,$J508&lt;=77),"Snow",AND($J508&gt;=80,$J508&lt;=82),"Rain Showers",AND($J508&gt;=95,$J508&lt;=99),"Thunderstorm",TRUE,"Cloudy"))</f>
        <v/>
      </c>
      <c r="L508" t="str" cm="1">
        <f t="array" ref="L508">IF($J508="","",_xlfn.IFS($J508=0,_xlfn.UNICHAR(9728),$J508&lt;=3,_xlfn.UNICHAR(9729),OR($J508=45,$J508=48),"~",AND($J508&gt;=51,$J508&lt;=67),_xlfn.UNICHAR(9748),AND($J508&gt;=71,$J508&lt;=77),_xlfn.UNICHAR(10052),AND($J508&gt;=80,$J508&lt;=82),_xlfn.UNICHAR(9748),AND($J508&gt;=95,$J508&lt;=99),_xlfn.UNICHAR(9889),TRUE,_xlfn.UNICHAR(9729)))</f>
        <v/>
      </c>
    </row>
    <row r="509" spans="1:12">
      <c r="A509" t="str" cm="1">
        <f t="array" ref="A509">_xlfn.LET(_xlpm.ids,_xlfn._xlws.FILTER(Locations[LocationID],Locations[LocationID]&lt;&gt;""),_xlpm.days,_xlfn._xlws.SORT(_xlfn.UNIQUE(INT(OpenMeteoAPI[ForecastDateTime]))),_xlpm.n,ROWS($A$2:A509),IF(_xlpm.n&gt;ROWS(_xlpm.ids)*ROWS(_xlpm.days),"",_xlfn.XLOOKUP(INDEX(_xlpm.ids,INT((_xlpm.n-1)/ROWS(_xlpm.days))+1),Locations[LocationID],Locations[Display Location])))</f>
        <v/>
      </c>
      <c r="B509" t="str" cm="1">
        <f t="array" ref="B509">_xlfn.LET(_xlpm.ids,_xlfn._xlws.FILTER(Locations[LocationID],Locations[LocationID]&lt;&gt;""),_xlpm.days,_xlfn._xlws.SORT(_xlfn.UNIQUE(INT(OpenMeteoAPI[ForecastDateTime]))),_xlpm.n,ROWS($B$2:B509),IF(_xlpm.n&gt;ROWS(_xlpm.ids)*ROWS(_xlpm.days),"",INDEX(_xlpm.ids,INT((_xlpm.n-1)/ROWS(_xlpm.days))+1)))</f>
        <v/>
      </c>
      <c r="C509" s="10" t="str" cm="1">
        <f t="array" ref="C509">_xlfn.LET(_xlpm.days,_xlfn._xlws.SORT(_xlfn.UNIQUE(INT(OpenMeteoAPI[ForecastDateTime]))),_xlpm.n,ROWS($C$2:C509),IF($B509="","",INDEX(_xlpm.days,MOD(_xlpm.n-1,ROWS(_xlpm.days))+1)))</f>
        <v/>
      </c>
      <c r="D509" s="3" t="str" cm="1">
        <f t="array" ref="D509">IF($B509="","",MAX(_xlfn._xlws.FILTER(OpenMeteoAPI[TemperatureC],(OpenMeteoAPI[LocationID]=$B509)*(INT(OpenMeteoAPI[ForecastDateTime])=$C509))))</f>
        <v/>
      </c>
      <c r="E509" s="3" t="str" cm="1">
        <f t="array" ref="E509">IF($B509="","",MIN(_xlfn._xlws.FILTER(OpenMeteoAPI[TemperatureC],(OpenMeteoAPI[LocationID]=$B509)*(INT(OpenMeteoAPI[ForecastDateTime])=$C509))))</f>
        <v/>
      </c>
      <c r="F509" s="4" t="str" cm="1">
        <f t="array" ref="F509">IF($B509="","",AVERAGE(_xlfn._xlws.FILTER(OpenMeteoAPI[RelativeHumidityPct],(OpenMeteoAPI[LocationID]=$B509)*(INT(OpenMeteoAPI[ForecastDateTime])=$C509)))/100)</f>
        <v/>
      </c>
      <c r="G509" s="4" t="str" cm="1">
        <f t="array" ref="G509">IF($B509="","",MAX(_xlfn._xlws.FILTER(OpenMeteoAPI[PrecipitationProbabilityPct],(OpenMeteoAPI[LocationID]=$B509)*(INT(OpenMeteoAPI[ForecastDateTime])=$C509)))/100)</f>
        <v/>
      </c>
      <c r="H509" s="3" t="str" cm="1">
        <f t="array" ref="H509">IF($B509="","",SUM(_xlfn._xlws.FILTER(OpenMeteoAPI[PrecipitationMM],(OpenMeteoAPI[LocationID]=$B509)*(INT(OpenMeteoAPI[ForecastDateTime])=$C509))))</f>
        <v/>
      </c>
      <c r="I509" s="3" t="str" cm="1">
        <f t="array" ref="I509">IF($B509="","",AVERAGE(_xlfn._xlws.FILTER(OpenMeteoAPI[WindSpeedKMH],(OpenMeteoAPI[LocationID]=$B509)*(INT(OpenMeteoAPI[ForecastDateTime])=$C509))))</f>
        <v/>
      </c>
      <c r="J509" t="str" cm="1">
        <f t="array" ref="J509">IF($B509="","",_xlfn.MODE.SNGL(_xlfn._xlws.FILTER(OpenMeteoAPI[WeatherCode],(OpenMeteoAPI[LocationID]=$B509)*(INT(OpenMeteoAPI[ForecastDateTime])=$C509))))</f>
        <v/>
      </c>
      <c r="K509" t="str" cm="1">
        <f t="array" ref="K509">IF($J509="","",_xlfn.IFS($J509=0,"Clear",$J509&lt;=3,"Partly Cloudy",OR($J509=45,$J509=48),"Fog",AND($J509&gt;=51,$J509&lt;=67),"Drizzle",AND($J509&gt;=71,$J509&lt;=77),"Snow",AND($J509&gt;=80,$J509&lt;=82),"Rain Showers",AND($J509&gt;=95,$J509&lt;=99),"Thunderstorm",TRUE,"Cloudy"))</f>
        <v/>
      </c>
      <c r="L509" t="str" cm="1">
        <f t="array" ref="L509">IF($J509="","",_xlfn.IFS($J509=0,_xlfn.UNICHAR(9728),$J509&lt;=3,_xlfn.UNICHAR(9729),OR($J509=45,$J509=48),"~",AND($J509&gt;=51,$J509&lt;=67),_xlfn.UNICHAR(9748),AND($J509&gt;=71,$J509&lt;=77),_xlfn.UNICHAR(10052),AND($J509&gt;=80,$J509&lt;=82),_xlfn.UNICHAR(9748),AND($J509&gt;=95,$J509&lt;=99),_xlfn.UNICHAR(9889),TRUE,_xlfn.UNICHAR(9729)))</f>
        <v/>
      </c>
    </row>
    <row r="510" spans="1:12">
      <c r="A510" t="str" cm="1">
        <f t="array" ref="A510">_xlfn.LET(_xlpm.ids,_xlfn._xlws.FILTER(Locations[LocationID],Locations[LocationID]&lt;&gt;""),_xlpm.days,_xlfn._xlws.SORT(_xlfn.UNIQUE(INT(OpenMeteoAPI[ForecastDateTime]))),_xlpm.n,ROWS($A$2:A510),IF(_xlpm.n&gt;ROWS(_xlpm.ids)*ROWS(_xlpm.days),"",_xlfn.XLOOKUP(INDEX(_xlpm.ids,INT((_xlpm.n-1)/ROWS(_xlpm.days))+1),Locations[LocationID],Locations[Display Location])))</f>
        <v/>
      </c>
      <c r="B510" t="str" cm="1">
        <f t="array" ref="B510">_xlfn.LET(_xlpm.ids,_xlfn._xlws.FILTER(Locations[LocationID],Locations[LocationID]&lt;&gt;""),_xlpm.days,_xlfn._xlws.SORT(_xlfn.UNIQUE(INT(OpenMeteoAPI[ForecastDateTime]))),_xlpm.n,ROWS($B$2:B510),IF(_xlpm.n&gt;ROWS(_xlpm.ids)*ROWS(_xlpm.days),"",INDEX(_xlpm.ids,INT((_xlpm.n-1)/ROWS(_xlpm.days))+1)))</f>
        <v/>
      </c>
      <c r="C510" s="10" t="str" cm="1">
        <f t="array" ref="C510">_xlfn.LET(_xlpm.days,_xlfn._xlws.SORT(_xlfn.UNIQUE(INT(OpenMeteoAPI[ForecastDateTime]))),_xlpm.n,ROWS($C$2:C510),IF($B510="","",INDEX(_xlpm.days,MOD(_xlpm.n-1,ROWS(_xlpm.days))+1)))</f>
        <v/>
      </c>
      <c r="D510" s="3" t="str" cm="1">
        <f t="array" ref="D510">IF($B510="","",MAX(_xlfn._xlws.FILTER(OpenMeteoAPI[TemperatureC],(OpenMeteoAPI[LocationID]=$B510)*(INT(OpenMeteoAPI[ForecastDateTime])=$C510))))</f>
        <v/>
      </c>
      <c r="E510" s="3" t="str" cm="1">
        <f t="array" ref="E510">IF($B510="","",MIN(_xlfn._xlws.FILTER(OpenMeteoAPI[TemperatureC],(OpenMeteoAPI[LocationID]=$B510)*(INT(OpenMeteoAPI[ForecastDateTime])=$C510))))</f>
        <v/>
      </c>
      <c r="F510" s="4" t="str" cm="1">
        <f t="array" ref="F510">IF($B510="","",AVERAGE(_xlfn._xlws.FILTER(OpenMeteoAPI[RelativeHumidityPct],(OpenMeteoAPI[LocationID]=$B510)*(INT(OpenMeteoAPI[ForecastDateTime])=$C510)))/100)</f>
        <v/>
      </c>
      <c r="G510" s="4" t="str" cm="1">
        <f t="array" ref="G510">IF($B510="","",MAX(_xlfn._xlws.FILTER(OpenMeteoAPI[PrecipitationProbabilityPct],(OpenMeteoAPI[LocationID]=$B510)*(INT(OpenMeteoAPI[ForecastDateTime])=$C510)))/100)</f>
        <v/>
      </c>
      <c r="H510" s="3" t="str" cm="1">
        <f t="array" ref="H510">IF($B510="","",SUM(_xlfn._xlws.FILTER(OpenMeteoAPI[PrecipitationMM],(OpenMeteoAPI[LocationID]=$B510)*(INT(OpenMeteoAPI[ForecastDateTime])=$C510))))</f>
        <v/>
      </c>
      <c r="I510" s="3" t="str" cm="1">
        <f t="array" ref="I510">IF($B510="","",AVERAGE(_xlfn._xlws.FILTER(OpenMeteoAPI[WindSpeedKMH],(OpenMeteoAPI[LocationID]=$B510)*(INT(OpenMeteoAPI[ForecastDateTime])=$C510))))</f>
        <v/>
      </c>
      <c r="J510" t="str" cm="1">
        <f t="array" ref="J510">IF($B510="","",_xlfn.MODE.SNGL(_xlfn._xlws.FILTER(OpenMeteoAPI[WeatherCode],(OpenMeteoAPI[LocationID]=$B510)*(INT(OpenMeteoAPI[ForecastDateTime])=$C510))))</f>
        <v/>
      </c>
      <c r="K510" t="str" cm="1">
        <f t="array" ref="K510">IF($J510="","",_xlfn.IFS($J510=0,"Clear",$J510&lt;=3,"Partly Cloudy",OR($J510=45,$J510=48),"Fog",AND($J510&gt;=51,$J510&lt;=67),"Drizzle",AND($J510&gt;=71,$J510&lt;=77),"Snow",AND($J510&gt;=80,$J510&lt;=82),"Rain Showers",AND($J510&gt;=95,$J510&lt;=99),"Thunderstorm",TRUE,"Cloudy"))</f>
        <v/>
      </c>
      <c r="L510" t="str" cm="1">
        <f t="array" ref="L510">IF($J510="","",_xlfn.IFS($J510=0,_xlfn.UNICHAR(9728),$J510&lt;=3,_xlfn.UNICHAR(9729),OR($J510=45,$J510=48),"~",AND($J510&gt;=51,$J510&lt;=67),_xlfn.UNICHAR(9748),AND($J510&gt;=71,$J510&lt;=77),_xlfn.UNICHAR(10052),AND($J510&gt;=80,$J510&lt;=82),_xlfn.UNICHAR(9748),AND($J510&gt;=95,$J510&lt;=99),_xlfn.UNICHAR(9889),TRUE,_xlfn.UNICHAR(9729)))</f>
        <v/>
      </c>
    </row>
    <row r="511" spans="1:12">
      <c r="A511" t="str" cm="1">
        <f t="array" ref="A511">_xlfn.LET(_xlpm.ids,_xlfn._xlws.FILTER(Locations[LocationID],Locations[LocationID]&lt;&gt;""),_xlpm.days,_xlfn._xlws.SORT(_xlfn.UNIQUE(INT(OpenMeteoAPI[ForecastDateTime]))),_xlpm.n,ROWS($A$2:A511),IF(_xlpm.n&gt;ROWS(_xlpm.ids)*ROWS(_xlpm.days),"",_xlfn.XLOOKUP(INDEX(_xlpm.ids,INT((_xlpm.n-1)/ROWS(_xlpm.days))+1),Locations[LocationID],Locations[Display Location])))</f>
        <v/>
      </c>
      <c r="B511" t="str" cm="1">
        <f t="array" ref="B511">_xlfn.LET(_xlpm.ids,_xlfn._xlws.FILTER(Locations[LocationID],Locations[LocationID]&lt;&gt;""),_xlpm.days,_xlfn._xlws.SORT(_xlfn.UNIQUE(INT(OpenMeteoAPI[ForecastDateTime]))),_xlpm.n,ROWS($B$2:B511),IF(_xlpm.n&gt;ROWS(_xlpm.ids)*ROWS(_xlpm.days),"",INDEX(_xlpm.ids,INT((_xlpm.n-1)/ROWS(_xlpm.days))+1)))</f>
        <v/>
      </c>
      <c r="C511" s="10" t="str" cm="1">
        <f t="array" ref="C511">_xlfn.LET(_xlpm.days,_xlfn._xlws.SORT(_xlfn.UNIQUE(INT(OpenMeteoAPI[ForecastDateTime]))),_xlpm.n,ROWS($C$2:C511),IF($B511="","",INDEX(_xlpm.days,MOD(_xlpm.n-1,ROWS(_xlpm.days))+1)))</f>
        <v/>
      </c>
      <c r="D511" s="3" t="str" cm="1">
        <f t="array" ref="D511">IF($B511="","",MAX(_xlfn._xlws.FILTER(OpenMeteoAPI[TemperatureC],(OpenMeteoAPI[LocationID]=$B511)*(INT(OpenMeteoAPI[ForecastDateTime])=$C511))))</f>
        <v/>
      </c>
      <c r="E511" s="3" t="str" cm="1">
        <f t="array" ref="E511">IF($B511="","",MIN(_xlfn._xlws.FILTER(OpenMeteoAPI[TemperatureC],(OpenMeteoAPI[LocationID]=$B511)*(INT(OpenMeteoAPI[ForecastDateTime])=$C511))))</f>
        <v/>
      </c>
      <c r="F511" s="4" t="str" cm="1">
        <f t="array" ref="F511">IF($B511="","",AVERAGE(_xlfn._xlws.FILTER(OpenMeteoAPI[RelativeHumidityPct],(OpenMeteoAPI[LocationID]=$B511)*(INT(OpenMeteoAPI[ForecastDateTime])=$C511)))/100)</f>
        <v/>
      </c>
      <c r="G511" s="4" t="str" cm="1">
        <f t="array" ref="G511">IF($B511="","",MAX(_xlfn._xlws.FILTER(OpenMeteoAPI[PrecipitationProbabilityPct],(OpenMeteoAPI[LocationID]=$B511)*(INT(OpenMeteoAPI[ForecastDateTime])=$C511)))/100)</f>
        <v/>
      </c>
      <c r="H511" s="3" t="str" cm="1">
        <f t="array" ref="H511">IF($B511="","",SUM(_xlfn._xlws.FILTER(OpenMeteoAPI[PrecipitationMM],(OpenMeteoAPI[LocationID]=$B511)*(INT(OpenMeteoAPI[ForecastDateTime])=$C511))))</f>
        <v/>
      </c>
      <c r="I511" s="3" t="str" cm="1">
        <f t="array" ref="I511">IF($B511="","",AVERAGE(_xlfn._xlws.FILTER(OpenMeteoAPI[WindSpeedKMH],(OpenMeteoAPI[LocationID]=$B511)*(INT(OpenMeteoAPI[ForecastDateTime])=$C511))))</f>
        <v/>
      </c>
      <c r="J511" t="str" cm="1">
        <f t="array" ref="J511">IF($B511="","",_xlfn.MODE.SNGL(_xlfn._xlws.FILTER(OpenMeteoAPI[WeatherCode],(OpenMeteoAPI[LocationID]=$B511)*(INT(OpenMeteoAPI[ForecastDateTime])=$C511))))</f>
        <v/>
      </c>
      <c r="K511" t="str" cm="1">
        <f t="array" ref="K511">IF($J511="","",_xlfn.IFS($J511=0,"Clear",$J511&lt;=3,"Partly Cloudy",OR($J511=45,$J511=48),"Fog",AND($J511&gt;=51,$J511&lt;=67),"Drizzle",AND($J511&gt;=71,$J511&lt;=77),"Snow",AND($J511&gt;=80,$J511&lt;=82),"Rain Showers",AND($J511&gt;=95,$J511&lt;=99),"Thunderstorm",TRUE,"Cloudy"))</f>
        <v/>
      </c>
      <c r="L511" t="str" cm="1">
        <f t="array" ref="L511">IF($J511="","",_xlfn.IFS($J511=0,_xlfn.UNICHAR(9728),$J511&lt;=3,_xlfn.UNICHAR(9729),OR($J511=45,$J511=48),"~",AND($J511&gt;=51,$J511&lt;=67),_xlfn.UNICHAR(9748),AND($J511&gt;=71,$J511&lt;=77),_xlfn.UNICHAR(10052),AND($J511&gt;=80,$J511&lt;=82),_xlfn.UNICHAR(9748),AND($J511&gt;=95,$J511&lt;=99),_xlfn.UNICHAR(9889),TRUE,_xlfn.UNICHAR(9729)))</f>
        <v/>
      </c>
    </row>
    <row r="512" spans="1:12">
      <c r="A512" t="str" cm="1">
        <f t="array" ref="A512">_xlfn.LET(_xlpm.ids,_xlfn._xlws.FILTER(Locations[LocationID],Locations[LocationID]&lt;&gt;""),_xlpm.days,_xlfn._xlws.SORT(_xlfn.UNIQUE(INT(OpenMeteoAPI[ForecastDateTime]))),_xlpm.n,ROWS($A$2:A512),IF(_xlpm.n&gt;ROWS(_xlpm.ids)*ROWS(_xlpm.days),"",_xlfn.XLOOKUP(INDEX(_xlpm.ids,INT((_xlpm.n-1)/ROWS(_xlpm.days))+1),Locations[LocationID],Locations[Display Location])))</f>
        <v/>
      </c>
      <c r="B512" t="str" cm="1">
        <f t="array" ref="B512">_xlfn.LET(_xlpm.ids,_xlfn._xlws.FILTER(Locations[LocationID],Locations[LocationID]&lt;&gt;""),_xlpm.days,_xlfn._xlws.SORT(_xlfn.UNIQUE(INT(OpenMeteoAPI[ForecastDateTime]))),_xlpm.n,ROWS($B$2:B512),IF(_xlpm.n&gt;ROWS(_xlpm.ids)*ROWS(_xlpm.days),"",INDEX(_xlpm.ids,INT((_xlpm.n-1)/ROWS(_xlpm.days))+1)))</f>
        <v/>
      </c>
      <c r="C512" s="10" t="str" cm="1">
        <f t="array" ref="C512">_xlfn.LET(_xlpm.days,_xlfn._xlws.SORT(_xlfn.UNIQUE(INT(OpenMeteoAPI[ForecastDateTime]))),_xlpm.n,ROWS($C$2:C512),IF($B512="","",INDEX(_xlpm.days,MOD(_xlpm.n-1,ROWS(_xlpm.days))+1)))</f>
        <v/>
      </c>
      <c r="D512" s="3" t="str" cm="1">
        <f t="array" ref="D512">IF($B512="","",MAX(_xlfn._xlws.FILTER(OpenMeteoAPI[TemperatureC],(OpenMeteoAPI[LocationID]=$B512)*(INT(OpenMeteoAPI[ForecastDateTime])=$C512))))</f>
        <v/>
      </c>
      <c r="E512" s="3" t="str" cm="1">
        <f t="array" ref="E512">IF($B512="","",MIN(_xlfn._xlws.FILTER(OpenMeteoAPI[TemperatureC],(OpenMeteoAPI[LocationID]=$B512)*(INT(OpenMeteoAPI[ForecastDateTime])=$C512))))</f>
        <v/>
      </c>
      <c r="F512" s="4" t="str" cm="1">
        <f t="array" ref="F512">IF($B512="","",AVERAGE(_xlfn._xlws.FILTER(OpenMeteoAPI[RelativeHumidityPct],(OpenMeteoAPI[LocationID]=$B512)*(INT(OpenMeteoAPI[ForecastDateTime])=$C512)))/100)</f>
        <v/>
      </c>
      <c r="G512" s="4" t="str" cm="1">
        <f t="array" ref="G512">IF($B512="","",MAX(_xlfn._xlws.FILTER(OpenMeteoAPI[PrecipitationProbabilityPct],(OpenMeteoAPI[LocationID]=$B512)*(INT(OpenMeteoAPI[ForecastDateTime])=$C512)))/100)</f>
        <v/>
      </c>
      <c r="H512" s="3" t="str" cm="1">
        <f t="array" ref="H512">IF($B512="","",SUM(_xlfn._xlws.FILTER(OpenMeteoAPI[PrecipitationMM],(OpenMeteoAPI[LocationID]=$B512)*(INT(OpenMeteoAPI[ForecastDateTime])=$C512))))</f>
        <v/>
      </c>
      <c r="I512" s="3" t="str" cm="1">
        <f t="array" ref="I512">IF($B512="","",AVERAGE(_xlfn._xlws.FILTER(OpenMeteoAPI[WindSpeedKMH],(OpenMeteoAPI[LocationID]=$B512)*(INT(OpenMeteoAPI[ForecastDateTime])=$C512))))</f>
        <v/>
      </c>
      <c r="J512" t="str" cm="1">
        <f t="array" ref="J512">IF($B512="","",_xlfn.MODE.SNGL(_xlfn._xlws.FILTER(OpenMeteoAPI[WeatherCode],(OpenMeteoAPI[LocationID]=$B512)*(INT(OpenMeteoAPI[ForecastDateTime])=$C512))))</f>
        <v/>
      </c>
      <c r="K512" t="str" cm="1">
        <f t="array" ref="K512">IF($J512="","",_xlfn.IFS($J512=0,"Clear",$J512&lt;=3,"Partly Cloudy",OR($J512=45,$J512=48),"Fog",AND($J512&gt;=51,$J512&lt;=67),"Drizzle",AND($J512&gt;=71,$J512&lt;=77),"Snow",AND($J512&gt;=80,$J512&lt;=82),"Rain Showers",AND($J512&gt;=95,$J512&lt;=99),"Thunderstorm",TRUE,"Cloudy"))</f>
        <v/>
      </c>
      <c r="L512" t="str" cm="1">
        <f t="array" ref="L512">IF($J512="","",_xlfn.IFS($J512=0,_xlfn.UNICHAR(9728),$J512&lt;=3,_xlfn.UNICHAR(9729),OR($J512=45,$J512=48),"~",AND($J512&gt;=51,$J512&lt;=67),_xlfn.UNICHAR(9748),AND($J512&gt;=71,$J512&lt;=77),_xlfn.UNICHAR(10052),AND($J512&gt;=80,$J512&lt;=82),_xlfn.UNICHAR(9748),AND($J512&gt;=95,$J512&lt;=99),_xlfn.UNICHAR(9889),TRUE,_xlfn.UNICHAR(9729)))</f>
        <v/>
      </c>
    </row>
    <row r="513" spans="1:12">
      <c r="A513" t="str" cm="1">
        <f t="array" ref="A513">_xlfn.LET(_xlpm.ids,_xlfn._xlws.FILTER(Locations[LocationID],Locations[LocationID]&lt;&gt;""),_xlpm.days,_xlfn._xlws.SORT(_xlfn.UNIQUE(INT(OpenMeteoAPI[ForecastDateTime]))),_xlpm.n,ROWS($A$2:A513),IF(_xlpm.n&gt;ROWS(_xlpm.ids)*ROWS(_xlpm.days),"",_xlfn.XLOOKUP(INDEX(_xlpm.ids,INT((_xlpm.n-1)/ROWS(_xlpm.days))+1),Locations[LocationID],Locations[Display Location])))</f>
        <v/>
      </c>
      <c r="B513" t="str" cm="1">
        <f t="array" ref="B513">_xlfn.LET(_xlpm.ids,_xlfn._xlws.FILTER(Locations[LocationID],Locations[LocationID]&lt;&gt;""),_xlpm.days,_xlfn._xlws.SORT(_xlfn.UNIQUE(INT(OpenMeteoAPI[ForecastDateTime]))),_xlpm.n,ROWS($B$2:B513),IF(_xlpm.n&gt;ROWS(_xlpm.ids)*ROWS(_xlpm.days),"",INDEX(_xlpm.ids,INT((_xlpm.n-1)/ROWS(_xlpm.days))+1)))</f>
        <v/>
      </c>
      <c r="C513" s="10" t="str" cm="1">
        <f t="array" ref="C513">_xlfn.LET(_xlpm.days,_xlfn._xlws.SORT(_xlfn.UNIQUE(INT(OpenMeteoAPI[ForecastDateTime]))),_xlpm.n,ROWS($C$2:C513),IF($B513="","",INDEX(_xlpm.days,MOD(_xlpm.n-1,ROWS(_xlpm.days))+1)))</f>
        <v/>
      </c>
      <c r="D513" s="3" t="str" cm="1">
        <f t="array" ref="D513">IF($B513="","",MAX(_xlfn._xlws.FILTER(OpenMeteoAPI[TemperatureC],(OpenMeteoAPI[LocationID]=$B513)*(INT(OpenMeteoAPI[ForecastDateTime])=$C513))))</f>
        <v/>
      </c>
      <c r="E513" s="3" t="str" cm="1">
        <f t="array" ref="E513">IF($B513="","",MIN(_xlfn._xlws.FILTER(OpenMeteoAPI[TemperatureC],(OpenMeteoAPI[LocationID]=$B513)*(INT(OpenMeteoAPI[ForecastDateTime])=$C513))))</f>
        <v/>
      </c>
      <c r="F513" s="4" t="str" cm="1">
        <f t="array" ref="F513">IF($B513="","",AVERAGE(_xlfn._xlws.FILTER(OpenMeteoAPI[RelativeHumidityPct],(OpenMeteoAPI[LocationID]=$B513)*(INT(OpenMeteoAPI[ForecastDateTime])=$C513)))/100)</f>
        <v/>
      </c>
      <c r="G513" s="4" t="str" cm="1">
        <f t="array" ref="G513">IF($B513="","",MAX(_xlfn._xlws.FILTER(OpenMeteoAPI[PrecipitationProbabilityPct],(OpenMeteoAPI[LocationID]=$B513)*(INT(OpenMeteoAPI[ForecastDateTime])=$C513)))/100)</f>
        <v/>
      </c>
      <c r="H513" s="3" t="str" cm="1">
        <f t="array" ref="H513">IF($B513="","",SUM(_xlfn._xlws.FILTER(OpenMeteoAPI[PrecipitationMM],(OpenMeteoAPI[LocationID]=$B513)*(INT(OpenMeteoAPI[ForecastDateTime])=$C513))))</f>
        <v/>
      </c>
      <c r="I513" s="3" t="str" cm="1">
        <f t="array" ref="I513">IF($B513="","",AVERAGE(_xlfn._xlws.FILTER(OpenMeteoAPI[WindSpeedKMH],(OpenMeteoAPI[LocationID]=$B513)*(INT(OpenMeteoAPI[ForecastDateTime])=$C513))))</f>
        <v/>
      </c>
      <c r="J513" t="str" cm="1">
        <f t="array" ref="J513">IF($B513="","",_xlfn.MODE.SNGL(_xlfn._xlws.FILTER(OpenMeteoAPI[WeatherCode],(OpenMeteoAPI[LocationID]=$B513)*(INT(OpenMeteoAPI[ForecastDateTime])=$C513))))</f>
        <v/>
      </c>
      <c r="K513" t="str" cm="1">
        <f t="array" ref="K513">IF($J513="","",_xlfn.IFS($J513=0,"Clear",$J513&lt;=3,"Partly Cloudy",OR($J513=45,$J513=48),"Fog",AND($J513&gt;=51,$J513&lt;=67),"Drizzle",AND($J513&gt;=71,$J513&lt;=77),"Snow",AND($J513&gt;=80,$J513&lt;=82),"Rain Showers",AND($J513&gt;=95,$J513&lt;=99),"Thunderstorm",TRUE,"Cloudy"))</f>
        <v/>
      </c>
      <c r="L513" t="str" cm="1">
        <f t="array" ref="L513">IF($J513="","",_xlfn.IFS($J513=0,_xlfn.UNICHAR(9728),$J513&lt;=3,_xlfn.UNICHAR(9729),OR($J513=45,$J513=48),"~",AND($J513&gt;=51,$J513&lt;=67),_xlfn.UNICHAR(9748),AND($J513&gt;=71,$J513&lt;=77),_xlfn.UNICHAR(10052),AND($J513&gt;=80,$J513&lt;=82),_xlfn.UNICHAR(9748),AND($J513&gt;=95,$J513&lt;=99),_xlfn.UNICHAR(9889),TRUE,_xlfn.UNICHAR(9729)))</f>
        <v/>
      </c>
    </row>
    <row r="514" spans="1:12">
      <c r="A514" t="str" cm="1">
        <f t="array" ref="A514">_xlfn.LET(_xlpm.ids,_xlfn._xlws.FILTER(Locations[LocationID],Locations[LocationID]&lt;&gt;""),_xlpm.days,_xlfn._xlws.SORT(_xlfn.UNIQUE(INT(OpenMeteoAPI[ForecastDateTime]))),_xlpm.n,ROWS($A$2:A514),IF(_xlpm.n&gt;ROWS(_xlpm.ids)*ROWS(_xlpm.days),"",_xlfn.XLOOKUP(INDEX(_xlpm.ids,INT((_xlpm.n-1)/ROWS(_xlpm.days))+1),Locations[LocationID],Locations[Display Location])))</f>
        <v/>
      </c>
      <c r="B514" t="str" cm="1">
        <f t="array" ref="B514">_xlfn.LET(_xlpm.ids,_xlfn._xlws.FILTER(Locations[LocationID],Locations[LocationID]&lt;&gt;""),_xlpm.days,_xlfn._xlws.SORT(_xlfn.UNIQUE(INT(OpenMeteoAPI[ForecastDateTime]))),_xlpm.n,ROWS($B$2:B514),IF(_xlpm.n&gt;ROWS(_xlpm.ids)*ROWS(_xlpm.days),"",INDEX(_xlpm.ids,INT((_xlpm.n-1)/ROWS(_xlpm.days))+1)))</f>
        <v/>
      </c>
      <c r="C514" s="10" t="str" cm="1">
        <f t="array" ref="C514">_xlfn.LET(_xlpm.days,_xlfn._xlws.SORT(_xlfn.UNIQUE(INT(OpenMeteoAPI[ForecastDateTime]))),_xlpm.n,ROWS($C$2:C514),IF($B514="","",INDEX(_xlpm.days,MOD(_xlpm.n-1,ROWS(_xlpm.days))+1)))</f>
        <v/>
      </c>
      <c r="D514" s="3" t="str" cm="1">
        <f t="array" ref="D514">IF($B514="","",MAX(_xlfn._xlws.FILTER(OpenMeteoAPI[TemperatureC],(OpenMeteoAPI[LocationID]=$B514)*(INT(OpenMeteoAPI[ForecastDateTime])=$C514))))</f>
        <v/>
      </c>
      <c r="E514" s="3" t="str" cm="1">
        <f t="array" ref="E514">IF($B514="","",MIN(_xlfn._xlws.FILTER(OpenMeteoAPI[TemperatureC],(OpenMeteoAPI[LocationID]=$B514)*(INT(OpenMeteoAPI[ForecastDateTime])=$C514))))</f>
        <v/>
      </c>
      <c r="F514" s="4" t="str" cm="1">
        <f t="array" ref="F514">IF($B514="","",AVERAGE(_xlfn._xlws.FILTER(OpenMeteoAPI[RelativeHumidityPct],(OpenMeteoAPI[LocationID]=$B514)*(INT(OpenMeteoAPI[ForecastDateTime])=$C514)))/100)</f>
        <v/>
      </c>
      <c r="G514" s="4" t="str" cm="1">
        <f t="array" ref="G514">IF($B514="","",MAX(_xlfn._xlws.FILTER(OpenMeteoAPI[PrecipitationProbabilityPct],(OpenMeteoAPI[LocationID]=$B514)*(INT(OpenMeteoAPI[ForecastDateTime])=$C514)))/100)</f>
        <v/>
      </c>
      <c r="H514" s="3" t="str" cm="1">
        <f t="array" ref="H514">IF($B514="","",SUM(_xlfn._xlws.FILTER(OpenMeteoAPI[PrecipitationMM],(OpenMeteoAPI[LocationID]=$B514)*(INT(OpenMeteoAPI[ForecastDateTime])=$C514))))</f>
        <v/>
      </c>
      <c r="I514" s="3" t="str" cm="1">
        <f t="array" ref="I514">IF($B514="","",AVERAGE(_xlfn._xlws.FILTER(OpenMeteoAPI[WindSpeedKMH],(OpenMeteoAPI[LocationID]=$B514)*(INT(OpenMeteoAPI[ForecastDateTime])=$C514))))</f>
        <v/>
      </c>
      <c r="J514" t="str" cm="1">
        <f t="array" ref="J514">IF($B514="","",_xlfn.MODE.SNGL(_xlfn._xlws.FILTER(OpenMeteoAPI[WeatherCode],(OpenMeteoAPI[LocationID]=$B514)*(INT(OpenMeteoAPI[ForecastDateTime])=$C514))))</f>
        <v/>
      </c>
      <c r="K514" t="str" cm="1">
        <f t="array" ref="K514">IF($J514="","",_xlfn.IFS($J514=0,"Clear",$J514&lt;=3,"Partly Cloudy",OR($J514=45,$J514=48),"Fog",AND($J514&gt;=51,$J514&lt;=67),"Drizzle",AND($J514&gt;=71,$J514&lt;=77),"Snow",AND($J514&gt;=80,$J514&lt;=82),"Rain Showers",AND($J514&gt;=95,$J514&lt;=99),"Thunderstorm",TRUE,"Cloudy"))</f>
        <v/>
      </c>
      <c r="L514" t="str" cm="1">
        <f t="array" ref="L514">IF($J514="","",_xlfn.IFS($J514=0,_xlfn.UNICHAR(9728),$J514&lt;=3,_xlfn.UNICHAR(9729),OR($J514=45,$J514=48),"~",AND($J514&gt;=51,$J514&lt;=67),_xlfn.UNICHAR(9748),AND($J514&gt;=71,$J514&lt;=77),_xlfn.UNICHAR(10052),AND($J514&gt;=80,$J514&lt;=82),_xlfn.UNICHAR(9748),AND($J514&gt;=95,$J514&lt;=99),_xlfn.UNICHAR(9889),TRUE,_xlfn.UNICHAR(9729)))</f>
        <v/>
      </c>
    </row>
    <row r="515" spans="1:12">
      <c r="A515" t="str" cm="1">
        <f t="array" ref="A515">_xlfn.LET(_xlpm.ids,_xlfn._xlws.FILTER(Locations[LocationID],Locations[LocationID]&lt;&gt;""),_xlpm.days,_xlfn._xlws.SORT(_xlfn.UNIQUE(INT(OpenMeteoAPI[ForecastDateTime]))),_xlpm.n,ROWS($A$2:A515),IF(_xlpm.n&gt;ROWS(_xlpm.ids)*ROWS(_xlpm.days),"",_xlfn.XLOOKUP(INDEX(_xlpm.ids,INT((_xlpm.n-1)/ROWS(_xlpm.days))+1),Locations[LocationID],Locations[Display Location])))</f>
        <v/>
      </c>
      <c r="B515" t="str" cm="1">
        <f t="array" ref="B515">_xlfn.LET(_xlpm.ids,_xlfn._xlws.FILTER(Locations[LocationID],Locations[LocationID]&lt;&gt;""),_xlpm.days,_xlfn._xlws.SORT(_xlfn.UNIQUE(INT(OpenMeteoAPI[ForecastDateTime]))),_xlpm.n,ROWS($B$2:B515),IF(_xlpm.n&gt;ROWS(_xlpm.ids)*ROWS(_xlpm.days),"",INDEX(_xlpm.ids,INT((_xlpm.n-1)/ROWS(_xlpm.days))+1)))</f>
        <v/>
      </c>
      <c r="C515" s="10" t="str" cm="1">
        <f t="array" ref="C515">_xlfn.LET(_xlpm.days,_xlfn._xlws.SORT(_xlfn.UNIQUE(INT(OpenMeteoAPI[ForecastDateTime]))),_xlpm.n,ROWS($C$2:C515),IF($B515="","",INDEX(_xlpm.days,MOD(_xlpm.n-1,ROWS(_xlpm.days))+1)))</f>
        <v/>
      </c>
      <c r="D515" s="3" t="str" cm="1">
        <f t="array" ref="D515">IF($B515="","",MAX(_xlfn._xlws.FILTER(OpenMeteoAPI[TemperatureC],(OpenMeteoAPI[LocationID]=$B515)*(INT(OpenMeteoAPI[ForecastDateTime])=$C515))))</f>
        <v/>
      </c>
      <c r="E515" s="3" t="str" cm="1">
        <f t="array" ref="E515">IF($B515="","",MIN(_xlfn._xlws.FILTER(OpenMeteoAPI[TemperatureC],(OpenMeteoAPI[LocationID]=$B515)*(INT(OpenMeteoAPI[ForecastDateTime])=$C515))))</f>
        <v/>
      </c>
      <c r="F515" s="4" t="str" cm="1">
        <f t="array" ref="F515">IF($B515="","",AVERAGE(_xlfn._xlws.FILTER(OpenMeteoAPI[RelativeHumidityPct],(OpenMeteoAPI[LocationID]=$B515)*(INT(OpenMeteoAPI[ForecastDateTime])=$C515)))/100)</f>
        <v/>
      </c>
      <c r="G515" s="4" t="str" cm="1">
        <f t="array" ref="G515">IF($B515="","",MAX(_xlfn._xlws.FILTER(OpenMeteoAPI[PrecipitationProbabilityPct],(OpenMeteoAPI[LocationID]=$B515)*(INT(OpenMeteoAPI[ForecastDateTime])=$C515)))/100)</f>
        <v/>
      </c>
      <c r="H515" s="3" t="str" cm="1">
        <f t="array" ref="H515">IF($B515="","",SUM(_xlfn._xlws.FILTER(OpenMeteoAPI[PrecipitationMM],(OpenMeteoAPI[LocationID]=$B515)*(INT(OpenMeteoAPI[ForecastDateTime])=$C515))))</f>
        <v/>
      </c>
      <c r="I515" s="3" t="str" cm="1">
        <f t="array" ref="I515">IF($B515="","",AVERAGE(_xlfn._xlws.FILTER(OpenMeteoAPI[WindSpeedKMH],(OpenMeteoAPI[LocationID]=$B515)*(INT(OpenMeteoAPI[ForecastDateTime])=$C515))))</f>
        <v/>
      </c>
      <c r="J515" t="str" cm="1">
        <f t="array" ref="J515">IF($B515="","",_xlfn.MODE.SNGL(_xlfn._xlws.FILTER(OpenMeteoAPI[WeatherCode],(OpenMeteoAPI[LocationID]=$B515)*(INT(OpenMeteoAPI[ForecastDateTime])=$C515))))</f>
        <v/>
      </c>
      <c r="K515" t="str" cm="1">
        <f t="array" ref="K515">IF($J515="","",_xlfn.IFS($J515=0,"Clear",$J515&lt;=3,"Partly Cloudy",OR($J515=45,$J515=48),"Fog",AND($J515&gt;=51,$J515&lt;=67),"Drizzle",AND($J515&gt;=71,$J515&lt;=77),"Snow",AND($J515&gt;=80,$J515&lt;=82),"Rain Showers",AND($J515&gt;=95,$J515&lt;=99),"Thunderstorm",TRUE,"Cloudy"))</f>
        <v/>
      </c>
      <c r="L515" t="str" cm="1">
        <f t="array" ref="L515">IF($J515="","",_xlfn.IFS($J515=0,_xlfn.UNICHAR(9728),$J515&lt;=3,_xlfn.UNICHAR(9729),OR($J515=45,$J515=48),"~",AND($J515&gt;=51,$J515&lt;=67),_xlfn.UNICHAR(9748),AND($J515&gt;=71,$J515&lt;=77),_xlfn.UNICHAR(10052),AND($J515&gt;=80,$J515&lt;=82),_xlfn.UNICHAR(9748),AND($J515&gt;=95,$J515&lt;=99),_xlfn.UNICHAR(9889),TRUE,_xlfn.UNICHAR(9729)))</f>
        <v/>
      </c>
    </row>
    <row r="516" spans="1:12">
      <c r="A516" t="str" cm="1">
        <f t="array" ref="A516">_xlfn.LET(_xlpm.ids,_xlfn._xlws.FILTER(Locations[LocationID],Locations[LocationID]&lt;&gt;""),_xlpm.days,_xlfn._xlws.SORT(_xlfn.UNIQUE(INT(OpenMeteoAPI[ForecastDateTime]))),_xlpm.n,ROWS($A$2:A516),IF(_xlpm.n&gt;ROWS(_xlpm.ids)*ROWS(_xlpm.days),"",_xlfn.XLOOKUP(INDEX(_xlpm.ids,INT((_xlpm.n-1)/ROWS(_xlpm.days))+1),Locations[LocationID],Locations[Display Location])))</f>
        <v/>
      </c>
      <c r="B516" t="str" cm="1">
        <f t="array" ref="B516">_xlfn.LET(_xlpm.ids,_xlfn._xlws.FILTER(Locations[LocationID],Locations[LocationID]&lt;&gt;""),_xlpm.days,_xlfn._xlws.SORT(_xlfn.UNIQUE(INT(OpenMeteoAPI[ForecastDateTime]))),_xlpm.n,ROWS($B$2:B516),IF(_xlpm.n&gt;ROWS(_xlpm.ids)*ROWS(_xlpm.days),"",INDEX(_xlpm.ids,INT((_xlpm.n-1)/ROWS(_xlpm.days))+1)))</f>
        <v/>
      </c>
      <c r="C516" s="10" t="str" cm="1">
        <f t="array" ref="C516">_xlfn.LET(_xlpm.days,_xlfn._xlws.SORT(_xlfn.UNIQUE(INT(OpenMeteoAPI[ForecastDateTime]))),_xlpm.n,ROWS($C$2:C516),IF($B516="","",INDEX(_xlpm.days,MOD(_xlpm.n-1,ROWS(_xlpm.days))+1)))</f>
        <v/>
      </c>
      <c r="D516" s="3" t="str" cm="1">
        <f t="array" ref="D516">IF($B516="","",MAX(_xlfn._xlws.FILTER(OpenMeteoAPI[TemperatureC],(OpenMeteoAPI[LocationID]=$B516)*(INT(OpenMeteoAPI[ForecastDateTime])=$C516))))</f>
        <v/>
      </c>
      <c r="E516" s="3" t="str" cm="1">
        <f t="array" ref="E516">IF($B516="","",MIN(_xlfn._xlws.FILTER(OpenMeteoAPI[TemperatureC],(OpenMeteoAPI[LocationID]=$B516)*(INT(OpenMeteoAPI[ForecastDateTime])=$C516))))</f>
        <v/>
      </c>
      <c r="F516" s="4" t="str" cm="1">
        <f t="array" ref="F516">IF($B516="","",AVERAGE(_xlfn._xlws.FILTER(OpenMeteoAPI[RelativeHumidityPct],(OpenMeteoAPI[LocationID]=$B516)*(INT(OpenMeteoAPI[ForecastDateTime])=$C516)))/100)</f>
        <v/>
      </c>
      <c r="G516" s="4" t="str" cm="1">
        <f t="array" ref="G516">IF($B516="","",MAX(_xlfn._xlws.FILTER(OpenMeteoAPI[PrecipitationProbabilityPct],(OpenMeteoAPI[LocationID]=$B516)*(INT(OpenMeteoAPI[ForecastDateTime])=$C516)))/100)</f>
        <v/>
      </c>
      <c r="H516" s="3" t="str" cm="1">
        <f t="array" ref="H516">IF($B516="","",SUM(_xlfn._xlws.FILTER(OpenMeteoAPI[PrecipitationMM],(OpenMeteoAPI[LocationID]=$B516)*(INT(OpenMeteoAPI[ForecastDateTime])=$C516))))</f>
        <v/>
      </c>
      <c r="I516" s="3" t="str" cm="1">
        <f t="array" ref="I516">IF($B516="","",AVERAGE(_xlfn._xlws.FILTER(OpenMeteoAPI[WindSpeedKMH],(OpenMeteoAPI[LocationID]=$B516)*(INT(OpenMeteoAPI[ForecastDateTime])=$C516))))</f>
        <v/>
      </c>
      <c r="J516" t="str" cm="1">
        <f t="array" ref="J516">IF($B516="","",_xlfn.MODE.SNGL(_xlfn._xlws.FILTER(OpenMeteoAPI[WeatherCode],(OpenMeteoAPI[LocationID]=$B516)*(INT(OpenMeteoAPI[ForecastDateTime])=$C516))))</f>
        <v/>
      </c>
      <c r="K516" t="str" cm="1">
        <f t="array" ref="K516">IF($J516="","",_xlfn.IFS($J516=0,"Clear",$J516&lt;=3,"Partly Cloudy",OR($J516=45,$J516=48),"Fog",AND($J516&gt;=51,$J516&lt;=67),"Drizzle",AND($J516&gt;=71,$J516&lt;=77),"Snow",AND($J516&gt;=80,$J516&lt;=82),"Rain Showers",AND($J516&gt;=95,$J516&lt;=99),"Thunderstorm",TRUE,"Cloudy"))</f>
        <v/>
      </c>
      <c r="L516" t="str" cm="1">
        <f t="array" ref="L516">IF($J516="","",_xlfn.IFS($J516=0,_xlfn.UNICHAR(9728),$J516&lt;=3,_xlfn.UNICHAR(9729),OR($J516=45,$J516=48),"~",AND($J516&gt;=51,$J516&lt;=67),_xlfn.UNICHAR(9748),AND($J516&gt;=71,$J516&lt;=77),_xlfn.UNICHAR(10052),AND($J516&gt;=80,$J516&lt;=82),_xlfn.UNICHAR(9748),AND($J516&gt;=95,$J516&lt;=99),_xlfn.UNICHAR(9889),TRUE,_xlfn.UNICHAR(9729)))</f>
        <v/>
      </c>
    </row>
    <row r="517" spans="1:12">
      <c r="A517" t="str" cm="1">
        <f t="array" ref="A517">_xlfn.LET(_xlpm.ids,_xlfn._xlws.FILTER(Locations[LocationID],Locations[LocationID]&lt;&gt;""),_xlpm.days,_xlfn._xlws.SORT(_xlfn.UNIQUE(INT(OpenMeteoAPI[ForecastDateTime]))),_xlpm.n,ROWS($A$2:A517),IF(_xlpm.n&gt;ROWS(_xlpm.ids)*ROWS(_xlpm.days),"",_xlfn.XLOOKUP(INDEX(_xlpm.ids,INT((_xlpm.n-1)/ROWS(_xlpm.days))+1),Locations[LocationID],Locations[Display Location])))</f>
        <v/>
      </c>
      <c r="B517" t="str" cm="1">
        <f t="array" ref="B517">_xlfn.LET(_xlpm.ids,_xlfn._xlws.FILTER(Locations[LocationID],Locations[LocationID]&lt;&gt;""),_xlpm.days,_xlfn._xlws.SORT(_xlfn.UNIQUE(INT(OpenMeteoAPI[ForecastDateTime]))),_xlpm.n,ROWS($B$2:B517),IF(_xlpm.n&gt;ROWS(_xlpm.ids)*ROWS(_xlpm.days),"",INDEX(_xlpm.ids,INT((_xlpm.n-1)/ROWS(_xlpm.days))+1)))</f>
        <v/>
      </c>
      <c r="C517" s="10" t="str" cm="1">
        <f t="array" ref="C517">_xlfn.LET(_xlpm.days,_xlfn._xlws.SORT(_xlfn.UNIQUE(INT(OpenMeteoAPI[ForecastDateTime]))),_xlpm.n,ROWS($C$2:C517),IF($B517="","",INDEX(_xlpm.days,MOD(_xlpm.n-1,ROWS(_xlpm.days))+1)))</f>
        <v/>
      </c>
      <c r="D517" s="3" t="str" cm="1">
        <f t="array" ref="D517">IF($B517="","",MAX(_xlfn._xlws.FILTER(OpenMeteoAPI[TemperatureC],(OpenMeteoAPI[LocationID]=$B517)*(INT(OpenMeteoAPI[ForecastDateTime])=$C517))))</f>
        <v/>
      </c>
      <c r="E517" s="3" t="str" cm="1">
        <f t="array" ref="E517">IF($B517="","",MIN(_xlfn._xlws.FILTER(OpenMeteoAPI[TemperatureC],(OpenMeteoAPI[LocationID]=$B517)*(INT(OpenMeteoAPI[ForecastDateTime])=$C517))))</f>
        <v/>
      </c>
      <c r="F517" s="4" t="str" cm="1">
        <f t="array" ref="F517">IF($B517="","",AVERAGE(_xlfn._xlws.FILTER(OpenMeteoAPI[RelativeHumidityPct],(OpenMeteoAPI[LocationID]=$B517)*(INT(OpenMeteoAPI[ForecastDateTime])=$C517)))/100)</f>
        <v/>
      </c>
      <c r="G517" s="4" t="str" cm="1">
        <f t="array" ref="G517">IF($B517="","",MAX(_xlfn._xlws.FILTER(OpenMeteoAPI[PrecipitationProbabilityPct],(OpenMeteoAPI[LocationID]=$B517)*(INT(OpenMeteoAPI[ForecastDateTime])=$C517)))/100)</f>
        <v/>
      </c>
      <c r="H517" s="3" t="str" cm="1">
        <f t="array" ref="H517">IF($B517="","",SUM(_xlfn._xlws.FILTER(OpenMeteoAPI[PrecipitationMM],(OpenMeteoAPI[LocationID]=$B517)*(INT(OpenMeteoAPI[ForecastDateTime])=$C517))))</f>
        <v/>
      </c>
      <c r="I517" s="3" t="str" cm="1">
        <f t="array" ref="I517">IF($B517="","",AVERAGE(_xlfn._xlws.FILTER(OpenMeteoAPI[WindSpeedKMH],(OpenMeteoAPI[LocationID]=$B517)*(INT(OpenMeteoAPI[ForecastDateTime])=$C517))))</f>
        <v/>
      </c>
      <c r="J517" t="str" cm="1">
        <f t="array" ref="J517">IF($B517="","",_xlfn.MODE.SNGL(_xlfn._xlws.FILTER(OpenMeteoAPI[WeatherCode],(OpenMeteoAPI[LocationID]=$B517)*(INT(OpenMeteoAPI[ForecastDateTime])=$C517))))</f>
        <v/>
      </c>
      <c r="K517" t="str" cm="1">
        <f t="array" ref="K517">IF($J517="","",_xlfn.IFS($J517=0,"Clear",$J517&lt;=3,"Partly Cloudy",OR($J517=45,$J517=48),"Fog",AND($J517&gt;=51,$J517&lt;=67),"Drizzle",AND($J517&gt;=71,$J517&lt;=77),"Snow",AND($J517&gt;=80,$J517&lt;=82),"Rain Showers",AND($J517&gt;=95,$J517&lt;=99),"Thunderstorm",TRUE,"Cloudy"))</f>
        <v/>
      </c>
      <c r="L517" t="str" cm="1">
        <f t="array" ref="L517">IF($J517="","",_xlfn.IFS($J517=0,_xlfn.UNICHAR(9728),$J517&lt;=3,_xlfn.UNICHAR(9729),OR($J517=45,$J517=48),"~",AND($J517&gt;=51,$J517&lt;=67),_xlfn.UNICHAR(9748),AND($J517&gt;=71,$J517&lt;=77),_xlfn.UNICHAR(10052),AND($J517&gt;=80,$J517&lt;=82),_xlfn.UNICHAR(9748),AND($J517&gt;=95,$J517&lt;=99),_xlfn.UNICHAR(9889),TRUE,_xlfn.UNICHAR(9729)))</f>
        <v/>
      </c>
    </row>
    <row r="518" spans="1:12">
      <c r="A518" t="str" cm="1">
        <f t="array" ref="A518">_xlfn.LET(_xlpm.ids,_xlfn._xlws.FILTER(Locations[LocationID],Locations[LocationID]&lt;&gt;""),_xlpm.days,_xlfn._xlws.SORT(_xlfn.UNIQUE(INT(OpenMeteoAPI[ForecastDateTime]))),_xlpm.n,ROWS($A$2:A518),IF(_xlpm.n&gt;ROWS(_xlpm.ids)*ROWS(_xlpm.days),"",_xlfn.XLOOKUP(INDEX(_xlpm.ids,INT((_xlpm.n-1)/ROWS(_xlpm.days))+1),Locations[LocationID],Locations[Display Location])))</f>
        <v/>
      </c>
      <c r="B518" t="str" cm="1">
        <f t="array" ref="B518">_xlfn.LET(_xlpm.ids,_xlfn._xlws.FILTER(Locations[LocationID],Locations[LocationID]&lt;&gt;""),_xlpm.days,_xlfn._xlws.SORT(_xlfn.UNIQUE(INT(OpenMeteoAPI[ForecastDateTime]))),_xlpm.n,ROWS($B$2:B518),IF(_xlpm.n&gt;ROWS(_xlpm.ids)*ROWS(_xlpm.days),"",INDEX(_xlpm.ids,INT((_xlpm.n-1)/ROWS(_xlpm.days))+1)))</f>
        <v/>
      </c>
      <c r="C518" s="10" t="str" cm="1">
        <f t="array" ref="C518">_xlfn.LET(_xlpm.days,_xlfn._xlws.SORT(_xlfn.UNIQUE(INT(OpenMeteoAPI[ForecastDateTime]))),_xlpm.n,ROWS($C$2:C518),IF($B518="","",INDEX(_xlpm.days,MOD(_xlpm.n-1,ROWS(_xlpm.days))+1)))</f>
        <v/>
      </c>
      <c r="D518" s="3" t="str" cm="1">
        <f t="array" ref="D518">IF($B518="","",MAX(_xlfn._xlws.FILTER(OpenMeteoAPI[TemperatureC],(OpenMeteoAPI[LocationID]=$B518)*(INT(OpenMeteoAPI[ForecastDateTime])=$C518))))</f>
        <v/>
      </c>
      <c r="E518" s="3" t="str" cm="1">
        <f t="array" ref="E518">IF($B518="","",MIN(_xlfn._xlws.FILTER(OpenMeteoAPI[TemperatureC],(OpenMeteoAPI[LocationID]=$B518)*(INT(OpenMeteoAPI[ForecastDateTime])=$C518))))</f>
        <v/>
      </c>
      <c r="F518" s="4" t="str" cm="1">
        <f t="array" ref="F518">IF($B518="","",AVERAGE(_xlfn._xlws.FILTER(OpenMeteoAPI[RelativeHumidityPct],(OpenMeteoAPI[LocationID]=$B518)*(INT(OpenMeteoAPI[ForecastDateTime])=$C518)))/100)</f>
        <v/>
      </c>
      <c r="G518" s="4" t="str" cm="1">
        <f t="array" ref="G518">IF($B518="","",MAX(_xlfn._xlws.FILTER(OpenMeteoAPI[PrecipitationProbabilityPct],(OpenMeteoAPI[LocationID]=$B518)*(INT(OpenMeteoAPI[ForecastDateTime])=$C518)))/100)</f>
        <v/>
      </c>
      <c r="H518" s="3" t="str" cm="1">
        <f t="array" ref="H518">IF($B518="","",SUM(_xlfn._xlws.FILTER(OpenMeteoAPI[PrecipitationMM],(OpenMeteoAPI[LocationID]=$B518)*(INT(OpenMeteoAPI[ForecastDateTime])=$C518))))</f>
        <v/>
      </c>
      <c r="I518" s="3" t="str" cm="1">
        <f t="array" ref="I518">IF($B518="","",AVERAGE(_xlfn._xlws.FILTER(OpenMeteoAPI[WindSpeedKMH],(OpenMeteoAPI[LocationID]=$B518)*(INT(OpenMeteoAPI[ForecastDateTime])=$C518))))</f>
        <v/>
      </c>
      <c r="J518" t="str" cm="1">
        <f t="array" ref="J518">IF($B518="","",_xlfn.MODE.SNGL(_xlfn._xlws.FILTER(OpenMeteoAPI[WeatherCode],(OpenMeteoAPI[LocationID]=$B518)*(INT(OpenMeteoAPI[ForecastDateTime])=$C518))))</f>
        <v/>
      </c>
      <c r="K518" t="str" cm="1">
        <f t="array" ref="K518">IF($J518="","",_xlfn.IFS($J518=0,"Clear",$J518&lt;=3,"Partly Cloudy",OR($J518=45,$J518=48),"Fog",AND($J518&gt;=51,$J518&lt;=67),"Drizzle",AND($J518&gt;=71,$J518&lt;=77),"Snow",AND($J518&gt;=80,$J518&lt;=82),"Rain Showers",AND($J518&gt;=95,$J518&lt;=99),"Thunderstorm",TRUE,"Cloudy"))</f>
        <v/>
      </c>
      <c r="L518" t="str" cm="1">
        <f t="array" ref="L518">IF($J518="","",_xlfn.IFS($J518=0,_xlfn.UNICHAR(9728),$J518&lt;=3,_xlfn.UNICHAR(9729),OR($J518=45,$J518=48),"~",AND($J518&gt;=51,$J518&lt;=67),_xlfn.UNICHAR(9748),AND($J518&gt;=71,$J518&lt;=77),_xlfn.UNICHAR(10052),AND($J518&gt;=80,$J518&lt;=82),_xlfn.UNICHAR(9748),AND($J518&gt;=95,$J518&lt;=99),_xlfn.UNICHAR(9889),TRUE,_xlfn.UNICHAR(9729)))</f>
        <v/>
      </c>
    </row>
    <row r="519" spans="1:12">
      <c r="A519" t="str" cm="1">
        <f t="array" ref="A519">_xlfn.LET(_xlpm.ids,_xlfn._xlws.FILTER(Locations[LocationID],Locations[LocationID]&lt;&gt;""),_xlpm.days,_xlfn._xlws.SORT(_xlfn.UNIQUE(INT(OpenMeteoAPI[ForecastDateTime]))),_xlpm.n,ROWS($A$2:A519),IF(_xlpm.n&gt;ROWS(_xlpm.ids)*ROWS(_xlpm.days),"",_xlfn.XLOOKUP(INDEX(_xlpm.ids,INT((_xlpm.n-1)/ROWS(_xlpm.days))+1),Locations[LocationID],Locations[Display Location])))</f>
        <v/>
      </c>
      <c r="B519" t="str" cm="1">
        <f t="array" ref="B519">_xlfn.LET(_xlpm.ids,_xlfn._xlws.FILTER(Locations[LocationID],Locations[LocationID]&lt;&gt;""),_xlpm.days,_xlfn._xlws.SORT(_xlfn.UNIQUE(INT(OpenMeteoAPI[ForecastDateTime]))),_xlpm.n,ROWS($B$2:B519),IF(_xlpm.n&gt;ROWS(_xlpm.ids)*ROWS(_xlpm.days),"",INDEX(_xlpm.ids,INT((_xlpm.n-1)/ROWS(_xlpm.days))+1)))</f>
        <v/>
      </c>
      <c r="C519" s="10" t="str" cm="1">
        <f t="array" ref="C519">_xlfn.LET(_xlpm.days,_xlfn._xlws.SORT(_xlfn.UNIQUE(INT(OpenMeteoAPI[ForecastDateTime]))),_xlpm.n,ROWS($C$2:C519),IF($B519="","",INDEX(_xlpm.days,MOD(_xlpm.n-1,ROWS(_xlpm.days))+1)))</f>
        <v/>
      </c>
      <c r="D519" s="3" t="str" cm="1">
        <f t="array" ref="D519">IF($B519="","",MAX(_xlfn._xlws.FILTER(OpenMeteoAPI[TemperatureC],(OpenMeteoAPI[LocationID]=$B519)*(INT(OpenMeteoAPI[ForecastDateTime])=$C519))))</f>
        <v/>
      </c>
      <c r="E519" s="3" t="str" cm="1">
        <f t="array" ref="E519">IF($B519="","",MIN(_xlfn._xlws.FILTER(OpenMeteoAPI[TemperatureC],(OpenMeteoAPI[LocationID]=$B519)*(INT(OpenMeteoAPI[ForecastDateTime])=$C519))))</f>
        <v/>
      </c>
      <c r="F519" s="4" t="str" cm="1">
        <f t="array" ref="F519">IF($B519="","",AVERAGE(_xlfn._xlws.FILTER(OpenMeteoAPI[RelativeHumidityPct],(OpenMeteoAPI[LocationID]=$B519)*(INT(OpenMeteoAPI[ForecastDateTime])=$C519)))/100)</f>
        <v/>
      </c>
      <c r="G519" s="4" t="str" cm="1">
        <f t="array" ref="G519">IF($B519="","",MAX(_xlfn._xlws.FILTER(OpenMeteoAPI[PrecipitationProbabilityPct],(OpenMeteoAPI[LocationID]=$B519)*(INT(OpenMeteoAPI[ForecastDateTime])=$C519)))/100)</f>
        <v/>
      </c>
      <c r="H519" s="3" t="str" cm="1">
        <f t="array" ref="H519">IF($B519="","",SUM(_xlfn._xlws.FILTER(OpenMeteoAPI[PrecipitationMM],(OpenMeteoAPI[LocationID]=$B519)*(INT(OpenMeteoAPI[ForecastDateTime])=$C519))))</f>
        <v/>
      </c>
      <c r="I519" s="3" t="str" cm="1">
        <f t="array" ref="I519">IF($B519="","",AVERAGE(_xlfn._xlws.FILTER(OpenMeteoAPI[WindSpeedKMH],(OpenMeteoAPI[LocationID]=$B519)*(INT(OpenMeteoAPI[ForecastDateTime])=$C519))))</f>
        <v/>
      </c>
      <c r="J519" t="str" cm="1">
        <f t="array" ref="J519">IF($B519="","",_xlfn.MODE.SNGL(_xlfn._xlws.FILTER(OpenMeteoAPI[WeatherCode],(OpenMeteoAPI[LocationID]=$B519)*(INT(OpenMeteoAPI[ForecastDateTime])=$C519))))</f>
        <v/>
      </c>
      <c r="K519" t="str" cm="1">
        <f t="array" ref="K519">IF($J519="","",_xlfn.IFS($J519=0,"Clear",$J519&lt;=3,"Partly Cloudy",OR($J519=45,$J519=48),"Fog",AND($J519&gt;=51,$J519&lt;=67),"Drizzle",AND($J519&gt;=71,$J519&lt;=77),"Snow",AND($J519&gt;=80,$J519&lt;=82),"Rain Showers",AND($J519&gt;=95,$J519&lt;=99),"Thunderstorm",TRUE,"Cloudy"))</f>
        <v/>
      </c>
      <c r="L519" t="str" cm="1">
        <f t="array" ref="L519">IF($J519="","",_xlfn.IFS($J519=0,_xlfn.UNICHAR(9728),$J519&lt;=3,_xlfn.UNICHAR(9729),OR($J519=45,$J519=48),"~",AND($J519&gt;=51,$J519&lt;=67),_xlfn.UNICHAR(9748),AND($J519&gt;=71,$J519&lt;=77),_xlfn.UNICHAR(10052),AND($J519&gt;=80,$J519&lt;=82),_xlfn.UNICHAR(9748),AND($J519&gt;=95,$J519&lt;=99),_xlfn.UNICHAR(9889),TRUE,_xlfn.UNICHAR(9729)))</f>
        <v/>
      </c>
    </row>
    <row r="520" spans="1:12">
      <c r="A520" t="str" cm="1">
        <f t="array" ref="A520">_xlfn.LET(_xlpm.ids,_xlfn._xlws.FILTER(Locations[LocationID],Locations[LocationID]&lt;&gt;""),_xlpm.days,_xlfn._xlws.SORT(_xlfn.UNIQUE(INT(OpenMeteoAPI[ForecastDateTime]))),_xlpm.n,ROWS($A$2:A520),IF(_xlpm.n&gt;ROWS(_xlpm.ids)*ROWS(_xlpm.days),"",_xlfn.XLOOKUP(INDEX(_xlpm.ids,INT((_xlpm.n-1)/ROWS(_xlpm.days))+1),Locations[LocationID],Locations[Display Location])))</f>
        <v/>
      </c>
      <c r="B520" t="str" cm="1">
        <f t="array" ref="B520">_xlfn.LET(_xlpm.ids,_xlfn._xlws.FILTER(Locations[LocationID],Locations[LocationID]&lt;&gt;""),_xlpm.days,_xlfn._xlws.SORT(_xlfn.UNIQUE(INT(OpenMeteoAPI[ForecastDateTime]))),_xlpm.n,ROWS($B$2:B520),IF(_xlpm.n&gt;ROWS(_xlpm.ids)*ROWS(_xlpm.days),"",INDEX(_xlpm.ids,INT((_xlpm.n-1)/ROWS(_xlpm.days))+1)))</f>
        <v/>
      </c>
      <c r="C520" s="10" t="str" cm="1">
        <f t="array" ref="C520">_xlfn.LET(_xlpm.days,_xlfn._xlws.SORT(_xlfn.UNIQUE(INT(OpenMeteoAPI[ForecastDateTime]))),_xlpm.n,ROWS($C$2:C520),IF($B520="","",INDEX(_xlpm.days,MOD(_xlpm.n-1,ROWS(_xlpm.days))+1)))</f>
        <v/>
      </c>
      <c r="D520" s="3" t="str" cm="1">
        <f t="array" ref="D520">IF($B520="","",MAX(_xlfn._xlws.FILTER(OpenMeteoAPI[TemperatureC],(OpenMeteoAPI[LocationID]=$B520)*(INT(OpenMeteoAPI[ForecastDateTime])=$C520))))</f>
        <v/>
      </c>
      <c r="E520" s="3" t="str" cm="1">
        <f t="array" ref="E520">IF($B520="","",MIN(_xlfn._xlws.FILTER(OpenMeteoAPI[TemperatureC],(OpenMeteoAPI[LocationID]=$B520)*(INT(OpenMeteoAPI[ForecastDateTime])=$C520))))</f>
        <v/>
      </c>
      <c r="F520" s="4" t="str" cm="1">
        <f t="array" ref="F520">IF($B520="","",AVERAGE(_xlfn._xlws.FILTER(OpenMeteoAPI[RelativeHumidityPct],(OpenMeteoAPI[LocationID]=$B520)*(INT(OpenMeteoAPI[ForecastDateTime])=$C520)))/100)</f>
        <v/>
      </c>
      <c r="G520" s="4" t="str" cm="1">
        <f t="array" ref="G520">IF($B520="","",MAX(_xlfn._xlws.FILTER(OpenMeteoAPI[PrecipitationProbabilityPct],(OpenMeteoAPI[LocationID]=$B520)*(INT(OpenMeteoAPI[ForecastDateTime])=$C520)))/100)</f>
        <v/>
      </c>
      <c r="H520" s="3" t="str" cm="1">
        <f t="array" ref="H520">IF($B520="","",SUM(_xlfn._xlws.FILTER(OpenMeteoAPI[PrecipitationMM],(OpenMeteoAPI[LocationID]=$B520)*(INT(OpenMeteoAPI[ForecastDateTime])=$C520))))</f>
        <v/>
      </c>
      <c r="I520" s="3" t="str" cm="1">
        <f t="array" ref="I520">IF($B520="","",AVERAGE(_xlfn._xlws.FILTER(OpenMeteoAPI[WindSpeedKMH],(OpenMeteoAPI[LocationID]=$B520)*(INT(OpenMeteoAPI[ForecastDateTime])=$C520))))</f>
        <v/>
      </c>
      <c r="J520" t="str" cm="1">
        <f t="array" ref="J520">IF($B520="","",_xlfn.MODE.SNGL(_xlfn._xlws.FILTER(OpenMeteoAPI[WeatherCode],(OpenMeteoAPI[LocationID]=$B520)*(INT(OpenMeteoAPI[ForecastDateTime])=$C520))))</f>
        <v/>
      </c>
      <c r="K520" t="str" cm="1">
        <f t="array" ref="K520">IF($J520="","",_xlfn.IFS($J520=0,"Clear",$J520&lt;=3,"Partly Cloudy",OR($J520=45,$J520=48),"Fog",AND($J520&gt;=51,$J520&lt;=67),"Drizzle",AND($J520&gt;=71,$J520&lt;=77),"Snow",AND($J520&gt;=80,$J520&lt;=82),"Rain Showers",AND($J520&gt;=95,$J520&lt;=99),"Thunderstorm",TRUE,"Cloudy"))</f>
        <v/>
      </c>
      <c r="L520" t="str" cm="1">
        <f t="array" ref="L520">IF($J520="","",_xlfn.IFS($J520=0,_xlfn.UNICHAR(9728),$J520&lt;=3,_xlfn.UNICHAR(9729),OR($J520=45,$J520=48),"~",AND($J520&gt;=51,$J520&lt;=67),_xlfn.UNICHAR(9748),AND($J520&gt;=71,$J520&lt;=77),_xlfn.UNICHAR(10052),AND($J520&gt;=80,$J520&lt;=82),_xlfn.UNICHAR(9748),AND($J520&gt;=95,$J520&lt;=99),_xlfn.UNICHAR(9889),TRUE,_xlfn.UNICHAR(9729)))</f>
        <v/>
      </c>
    </row>
    <row r="521" spans="1:12">
      <c r="A521" t="str" cm="1">
        <f t="array" ref="A521">_xlfn.LET(_xlpm.ids,_xlfn._xlws.FILTER(Locations[LocationID],Locations[LocationID]&lt;&gt;""),_xlpm.days,_xlfn._xlws.SORT(_xlfn.UNIQUE(INT(OpenMeteoAPI[ForecastDateTime]))),_xlpm.n,ROWS($A$2:A521),IF(_xlpm.n&gt;ROWS(_xlpm.ids)*ROWS(_xlpm.days),"",_xlfn.XLOOKUP(INDEX(_xlpm.ids,INT((_xlpm.n-1)/ROWS(_xlpm.days))+1),Locations[LocationID],Locations[Display Location])))</f>
        <v/>
      </c>
      <c r="B521" t="str" cm="1">
        <f t="array" ref="B521">_xlfn.LET(_xlpm.ids,_xlfn._xlws.FILTER(Locations[LocationID],Locations[LocationID]&lt;&gt;""),_xlpm.days,_xlfn._xlws.SORT(_xlfn.UNIQUE(INT(OpenMeteoAPI[ForecastDateTime]))),_xlpm.n,ROWS($B$2:B521),IF(_xlpm.n&gt;ROWS(_xlpm.ids)*ROWS(_xlpm.days),"",INDEX(_xlpm.ids,INT((_xlpm.n-1)/ROWS(_xlpm.days))+1)))</f>
        <v/>
      </c>
      <c r="C521" s="10" t="str" cm="1">
        <f t="array" ref="C521">_xlfn.LET(_xlpm.days,_xlfn._xlws.SORT(_xlfn.UNIQUE(INT(OpenMeteoAPI[ForecastDateTime]))),_xlpm.n,ROWS($C$2:C521),IF($B521="","",INDEX(_xlpm.days,MOD(_xlpm.n-1,ROWS(_xlpm.days))+1)))</f>
        <v/>
      </c>
      <c r="D521" s="3" t="str" cm="1">
        <f t="array" ref="D521">IF($B521="","",MAX(_xlfn._xlws.FILTER(OpenMeteoAPI[TemperatureC],(OpenMeteoAPI[LocationID]=$B521)*(INT(OpenMeteoAPI[ForecastDateTime])=$C521))))</f>
        <v/>
      </c>
      <c r="E521" s="3" t="str" cm="1">
        <f t="array" ref="E521">IF($B521="","",MIN(_xlfn._xlws.FILTER(OpenMeteoAPI[TemperatureC],(OpenMeteoAPI[LocationID]=$B521)*(INT(OpenMeteoAPI[ForecastDateTime])=$C521))))</f>
        <v/>
      </c>
      <c r="F521" s="4" t="str" cm="1">
        <f t="array" ref="F521">IF($B521="","",AVERAGE(_xlfn._xlws.FILTER(OpenMeteoAPI[RelativeHumidityPct],(OpenMeteoAPI[LocationID]=$B521)*(INT(OpenMeteoAPI[ForecastDateTime])=$C521)))/100)</f>
        <v/>
      </c>
      <c r="G521" s="4" t="str" cm="1">
        <f t="array" ref="G521">IF($B521="","",MAX(_xlfn._xlws.FILTER(OpenMeteoAPI[PrecipitationProbabilityPct],(OpenMeteoAPI[LocationID]=$B521)*(INT(OpenMeteoAPI[ForecastDateTime])=$C521)))/100)</f>
        <v/>
      </c>
      <c r="H521" s="3" t="str" cm="1">
        <f t="array" ref="H521">IF($B521="","",SUM(_xlfn._xlws.FILTER(OpenMeteoAPI[PrecipitationMM],(OpenMeteoAPI[LocationID]=$B521)*(INT(OpenMeteoAPI[ForecastDateTime])=$C521))))</f>
        <v/>
      </c>
      <c r="I521" s="3" t="str" cm="1">
        <f t="array" ref="I521">IF($B521="","",AVERAGE(_xlfn._xlws.FILTER(OpenMeteoAPI[WindSpeedKMH],(OpenMeteoAPI[LocationID]=$B521)*(INT(OpenMeteoAPI[ForecastDateTime])=$C521))))</f>
        <v/>
      </c>
      <c r="J521" t="str" cm="1">
        <f t="array" ref="J521">IF($B521="","",_xlfn.MODE.SNGL(_xlfn._xlws.FILTER(OpenMeteoAPI[WeatherCode],(OpenMeteoAPI[LocationID]=$B521)*(INT(OpenMeteoAPI[ForecastDateTime])=$C521))))</f>
        <v/>
      </c>
      <c r="K521" t="str" cm="1">
        <f t="array" ref="K521">IF($J521="","",_xlfn.IFS($J521=0,"Clear",$J521&lt;=3,"Partly Cloudy",OR($J521=45,$J521=48),"Fog",AND($J521&gt;=51,$J521&lt;=67),"Drizzle",AND($J521&gt;=71,$J521&lt;=77),"Snow",AND($J521&gt;=80,$J521&lt;=82),"Rain Showers",AND($J521&gt;=95,$J521&lt;=99),"Thunderstorm",TRUE,"Cloudy"))</f>
        <v/>
      </c>
      <c r="L521" t="str" cm="1">
        <f t="array" ref="L521">IF($J521="","",_xlfn.IFS($J521=0,_xlfn.UNICHAR(9728),$J521&lt;=3,_xlfn.UNICHAR(9729),OR($J521=45,$J521=48),"~",AND($J521&gt;=51,$J521&lt;=67),_xlfn.UNICHAR(9748),AND($J521&gt;=71,$J521&lt;=77),_xlfn.UNICHAR(10052),AND($J521&gt;=80,$J521&lt;=82),_xlfn.UNICHAR(9748),AND($J521&gt;=95,$J521&lt;=99),_xlfn.UNICHAR(9889),TRUE,_xlfn.UNICHAR(9729)))</f>
        <v/>
      </c>
    </row>
    <row r="522" spans="1:12">
      <c r="A522" t="str" cm="1">
        <f t="array" ref="A522">_xlfn.LET(_xlpm.ids,_xlfn._xlws.FILTER(Locations[LocationID],Locations[LocationID]&lt;&gt;""),_xlpm.days,_xlfn._xlws.SORT(_xlfn.UNIQUE(INT(OpenMeteoAPI[ForecastDateTime]))),_xlpm.n,ROWS($A$2:A522),IF(_xlpm.n&gt;ROWS(_xlpm.ids)*ROWS(_xlpm.days),"",_xlfn.XLOOKUP(INDEX(_xlpm.ids,INT((_xlpm.n-1)/ROWS(_xlpm.days))+1),Locations[LocationID],Locations[Display Location])))</f>
        <v/>
      </c>
      <c r="B522" t="str" cm="1">
        <f t="array" ref="B522">_xlfn.LET(_xlpm.ids,_xlfn._xlws.FILTER(Locations[LocationID],Locations[LocationID]&lt;&gt;""),_xlpm.days,_xlfn._xlws.SORT(_xlfn.UNIQUE(INT(OpenMeteoAPI[ForecastDateTime]))),_xlpm.n,ROWS($B$2:B522),IF(_xlpm.n&gt;ROWS(_xlpm.ids)*ROWS(_xlpm.days),"",INDEX(_xlpm.ids,INT((_xlpm.n-1)/ROWS(_xlpm.days))+1)))</f>
        <v/>
      </c>
      <c r="C522" s="10" t="str" cm="1">
        <f t="array" ref="C522">_xlfn.LET(_xlpm.days,_xlfn._xlws.SORT(_xlfn.UNIQUE(INT(OpenMeteoAPI[ForecastDateTime]))),_xlpm.n,ROWS($C$2:C522),IF($B522="","",INDEX(_xlpm.days,MOD(_xlpm.n-1,ROWS(_xlpm.days))+1)))</f>
        <v/>
      </c>
      <c r="D522" s="3" t="str" cm="1">
        <f t="array" ref="D522">IF($B522="","",MAX(_xlfn._xlws.FILTER(OpenMeteoAPI[TemperatureC],(OpenMeteoAPI[LocationID]=$B522)*(INT(OpenMeteoAPI[ForecastDateTime])=$C522))))</f>
        <v/>
      </c>
      <c r="E522" s="3" t="str" cm="1">
        <f t="array" ref="E522">IF($B522="","",MIN(_xlfn._xlws.FILTER(OpenMeteoAPI[TemperatureC],(OpenMeteoAPI[LocationID]=$B522)*(INT(OpenMeteoAPI[ForecastDateTime])=$C522))))</f>
        <v/>
      </c>
      <c r="F522" s="4" t="str" cm="1">
        <f t="array" ref="F522">IF($B522="","",AVERAGE(_xlfn._xlws.FILTER(OpenMeteoAPI[RelativeHumidityPct],(OpenMeteoAPI[LocationID]=$B522)*(INT(OpenMeteoAPI[ForecastDateTime])=$C522)))/100)</f>
        <v/>
      </c>
      <c r="G522" s="4" t="str" cm="1">
        <f t="array" ref="G522">IF($B522="","",MAX(_xlfn._xlws.FILTER(OpenMeteoAPI[PrecipitationProbabilityPct],(OpenMeteoAPI[LocationID]=$B522)*(INT(OpenMeteoAPI[ForecastDateTime])=$C522)))/100)</f>
        <v/>
      </c>
      <c r="H522" s="3" t="str" cm="1">
        <f t="array" ref="H522">IF($B522="","",SUM(_xlfn._xlws.FILTER(OpenMeteoAPI[PrecipitationMM],(OpenMeteoAPI[LocationID]=$B522)*(INT(OpenMeteoAPI[ForecastDateTime])=$C522))))</f>
        <v/>
      </c>
      <c r="I522" s="3" t="str" cm="1">
        <f t="array" ref="I522">IF($B522="","",AVERAGE(_xlfn._xlws.FILTER(OpenMeteoAPI[WindSpeedKMH],(OpenMeteoAPI[LocationID]=$B522)*(INT(OpenMeteoAPI[ForecastDateTime])=$C522))))</f>
        <v/>
      </c>
      <c r="J522" t="str" cm="1">
        <f t="array" ref="J522">IF($B522="","",_xlfn.MODE.SNGL(_xlfn._xlws.FILTER(OpenMeteoAPI[WeatherCode],(OpenMeteoAPI[LocationID]=$B522)*(INT(OpenMeteoAPI[ForecastDateTime])=$C522))))</f>
        <v/>
      </c>
      <c r="K522" t="str" cm="1">
        <f t="array" ref="K522">IF($J522="","",_xlfn.IFS($J522=0,"Clear",$J522&lt;=3,"Partly Cloudy",OR($J522=45,$J522=48),"Fog",AND($J522&gt;=51,$J522&lt;=67),"Drizzle",AND($J522&gt;=71,$J522&lt;=77),"Snow",AND($J522&gt;=80,$J522&lt;=82),"Rain Showers",AND($J522&gt;=95,$J522&lt;=99),"Thunderstorm",TRUE,"Cloudy"))</f>
        <v/>
      </c>
      <c r="L522" t="str" cm="1">
        <f t="array" ref="L522">IF($J522="","",_xlfn.IFS($J522=0,_xlfn.UNICHAR(9728),$J522&lt;=3,_xlfn.UNICHAR(9729),OR($J522=45,$J522=48),"~",AND($J522&gt;=51,$J522&lt;=67),_xlfn.UNICHAR(9748),AND($J522&gt;=71,$J522&lt;=77),_xlfn.UNICHAR(10052),AND($J522&gt;=80,$J522&lt;=82),_xlfn.UNICHAR(9748),AND($J522&gt;=95,$J522&lt;=99),_xlfn.UNICHAR(9889),TRUE,_xlfn.UNICHAR(9729)))</f>
        <v/>
      </c>
    </row>
    <row r="523" spans="1:12">
      <c r="A523" t="str" cm="1">
        <f t="array" ref="A523">_xlfn.LET(_xlpm.ids,_xlfn._xlws.FILTER(Locations[LocationID],Locations[LocationID]&lt;&gt;""),_xlpm.days,_xlfn._xlws.SORT(_xlfn.UNIQUE(INT(OpenMeteoAPI[ForecastDateTime]))),_xlpm.n,ROWS($A$2:A523),IF(_xlpm.n&gt;ROWS(_xlpm.ids)*ROWS(_xlpm.days),"",_xlfn.XLOOKUP(INDEX(_xlpm.ids,INT((_xlpm.n-1)/ROWS(_xlpm.days))+1),Locations[LocationID],Locations[Display Location])))</f>
        <v/>
      </c>
      <c r="B523" t="str" cm="1">
        <f t="array" ref="B523">_xlfn.LET(_xlpm.ids,_xlfn._xlws.FILTER(Locations[LocationID],Locations[LocationID]&lt;&gt;""),_xlpm.days,_xlfn._xlws.SORT(_xlfn.UNIQUE(INT(OpenMeteoAPI[ForecastDateTime]))),_xlpm.n,ROWS($B$2:B523),IF(_xlpm.n&gt;ROWS(_xlpm.ids)*ROWS(_xlpm.days),"",INDEX(_xlpm.ids,INT((_xlpm.n-1)/ROWS(_xlpm.days))+1)))</f>
        <v/>
      </c>
      <c r="C523" s="10" t="str" cm="1">
        <f t="array" ref="C523">_xlfn.LET(_xlpm.days,_xlfn._xlws.SORT(_xlfn.UNIQUE(INT(OpenMeteoAPI[ForecastDateTime]))),_xlpm.n,ROWS($C$2:C523),IF($B523="","",INDEX(_xlpm.days,MOD(_xlpm.n-1,ROWS(_xlpm.days))+1)))</f>
        <v/>
      </c>
      <c r="D523" s="3" t="str" cm="1">
        <f t="array" ref="D523">IF($B523="","",MAX(_xlfn._xlws.FILTER(OpenMeteoAPI[TemperatureC],(OpenMeteoAPI[LocationID]=$B523)*(INT(OpenMeteoAPI[ForecastDateTime])=$C523))))</f>
        <v/>
      </c>
      <c r="E523" s="3" t="str" cm="1">
        <f t="array" ref="E523">IF($B523="","",MIN(_xlfn._xlws.FILTER(OpenMeteoAPI[TemperatureC],(OpenMeteoAPI[LocationID]=$B523)*(INT(OpenMeteoAPI[ForecastDateTime])=$C523))))</f>
        <v/>
      </c>
      <c r="F523" s="4" t="str" cm="1">
        <f t="array" ref="F523">IF($B523="","",AVERAGE(_xlfn._xlws.FILTER(OpenMeteoAPI[RelativeHumidityPct],(OpenMeteoAPI[LocationID]=$B523)*(INT(OpenMeteoAPI[ForecastDateTime])=$C523)))/100)</f>
        <v/>
      </c>
      <c r="G523" s="4" t="str" cm="1">
        <f t="array" ref="G523">IF($B523="","",MAX(_xlfn._xlws.FILTER(OpenMeteoAPI[PrecipitationProbabilityPct],(OpenMeteoAPI[LocationID]=$B523)*(INT(OpenMeteoAPI[ForecastDateTime])=$C523)))/100)</f>
        <v/>
      </c>
      <c r="H523" s="3" t="str" cm="1">
        <f t="array" ref="H523">IF($B523="","",SUM(_xlfn._xlws.FILTER(OpenMeteoAPI[PrecipitationMM],(OpenMeteoAPI[LocationID]=$B523)*(INT(OpenMeteoAPI[ForecastDateTime])=$C523))))</f>
        <v/>
      </c>
      <c r="I523" s="3" t="str" cm="1">
        <f t="array" ref="I523">IF($B523="","",AVERAGE(_xlfn._xlws.FILTER(OpenMeteoAPI[WindSpeedKMH],(OpenMeteoAPI[LocationID]=$B523)*(INT(OpenMeteoAPI[ForecastDateTime])=$C523))))</f>
        <v/>
      </c>
      <c r="J523" t="str" cm="1">
        <f t="array" ref="J523">IF($B523="","",_xlfn.MODE.SNGL(_xlfn._xlws.FILTER(OpenMeteoAPI[WeatherCode],(OpenMeteoAPI[LocationID]=$B523)*(INT(OpenMeteoAPI[ForecastDateTime])=$C523))))</f>
        <v/>
      </c>
      <c r="K523" t="str" cm="1">
        <f t="array" ref="K523">IF($J523="","",_xlfn.IFS($J523=0,"Clear",$J523&lt;=3,"Partly Cloudy",OR($J523=45,$J523=48),"Fog",AND($J523&gt;=51,$J523&lt;=67),"Drizzle",AND($J523&gt;=71,$J523&lt;=77),"Snow",AND($J523&gt;=80,$J523&lt;=82),"Rain Showers",AND($J523&gt;=95,$J523&lt;=99),"Thunderstorm",TRUE,"Cloudy"))</f>
        <v/>
      </c>
      <c r="L523" t="str" cm="1">
        <f t="array" ref="L523">IF($J523="","",_xlfn.IFS($J523=0,_xlfn.UNICHAR(9728),$J523&lt;=3,_xlfn.UNICHAR(9729),OR($J523=45,$J523=48),"~",AND($J523&gt;=51,$J523&lt;=67),_xlfn.UNICHAR(9748),AND($J523&gt;=71,$J523&lt;=77),_xlfn.UNICHAR(10052),AND($J523&gt;=80,$J523&lt;=82),_xlfn.UNICHAR(9748),AND($J523&gt;=95,$J523&lt;=99),_xlfn.UNICHAR(9889),TRUE,_xlfn.UNICHAR(9729)))</f>
        <v/>
      </c>
    </row>
    <row r="524" spans="1:12">
      <c r="A524" t="str" cm="1">
        <f t="array" ref="A524">_xlfn.LET(_xlpm.ids,_xlfn._xlws.FILTER(Locations[LocationID],Locations[LocationID]&lt;&gt;""),_xlpm.days,_xlfn._xlws.SORT(_xlfn.UNIQUE(INT(OpenMeteoAPI[ForecastDateTime]))),_xlpm.n,ROWS($A$2:A524),IF(_xlpm.n&gt;ROWS(_xlpm.ids)*ROWS(_xlpm.days),"",_xlfn.XLOOKUP(INDEX(_xlpm.ids,INT((_xlpm.n-1)/ROWS(_xlpm.days))+1),Locations[LocationID],Locations[Display Location])))</f>
        <v/>
      </c>
      <c r="B524" t="str" cm="1">
        <f t="array" ref="B524">_xlfn.LET(_xlpm.ids,_xlfn._xlws.FILTER(Locations[LocationID],Locations[LocationID]&lt;&gt;""),_xlpm.days,_xlfn._xlws.SORT(_xlfn.UNIQUE(INT(OpenMeteoAPI[ForecastDateTime]))),_xlpm.n,ROWS($B$2:B524),IF(_xlpm.n&gt;ROWS(_xlpm.ids)*ROWS(_xlpm.days),"",INDEX(_xlpm.ids,INT((_xlpm.n-1)/ROWS(_xlpm.days))+1)))</f>
        <v/>
      </c>
      <c r="C524" s="10" t="str" cm="1">
        <f t="array" ref="C524">_xlfn.LET(_xlpm.days,_xlfn._xlws.SORT(_xlfn.UNIQUE(INT(OpenMeteoAPI[ForecastDateTime]))),_xlpm.n,ROWS($C$2:C524),IF($B524="","",INDEX(_xlpm.days,MOD(_xlpm.n-1,ROWS(_xlpm.days))+1)))</f>
        <v/>
      </c>
      <c r="D524" s="3" t="str" cm="1">
        <f t="array" ref="D524">IF($B524="","",MAX(_xlfn._xlws.FILTER(OpenMeteoAPI[TemperatureC],(OpenMeteoAPI[LocationID]=$B524)*(INT(OpenMeteoAPI[ForecastDateTime])=$C524))))</f>
        <v/>
      </c>
      <c r="E524" s="3" t="str" cm="1">
        <f t="array" ref="E524">IF($B524="","",MIN(_xlfn._xlws.FILTER(OpenMeteoAPI[TemperatureC],(OpenMeteoAPI[LocationID]=$B524)*(INT(OpenMeteoAPI[ForecastDateTime])=$C524))))</f>
        <v/>
      </c>
      <c r="F524" s="4" t="str" cm="1">
        <f t="array" ref="F524">IF($B524="","",AVERAGE(_xlfn._xlws.FILTER(OpenMeteoAPI[RelativeHumidityPct],(OpenMeteoAPI[LocationID]=$B524)*(INT(OpenMeteoAPI[ForecastDateTime])=$C524)))/100)</f>
        <v/>
      </c>
      <c r="G524" s="4" t="str" cm="1">
        <f t="array" ref="G524">IF($B524="","",MAX(_xlfn._xlws.FILTER(OpenMeteoAPI[PrecipitationProbabilityPct],(OpenMeteoAPI[LocationID]=$B524)*(INT(OpenMeteoAPI[ForecastDateTime])=$C524)))/100)</f>
        <v/>
      </c>
      <c r="H524" s="3" t="str" cm="1">
        <f t="array" ref="H524">IF($B524="","",SUM(_xlfn._xlws.FILTER(OpenMeteoAPI[PrecipitationMM],(OpenMeteoAPI[LocationID]=$B524)*(INT(OpenMeteoAPI[ForecastDateTime])=$C524))))</f>
        <v/>
      </c>
      <c r="I524" s="3" t="str" cm="1">
        <f t="array" ref="I524">IF($B524="","",AVERAGE(_xlfn._xlws.FILTER(OpenMeteoAPI[WindSpeedKMH],(OpenMeteoAPI[LocationID]=$B524)*(INT(OpenMeteoAPI[ForecastDateTime])=$C524))))</f>
        <v/>
      </c>
      <c r="J524" t="str" cm="1">
        <f t="array" ref="J524">IF($B524="","",_xlfn.MODE.SNGL(_xlfn._xlws.FILTER(OpenMeteoAPI[WeatherCode],(OpenMeteoAPI[LocationID]=$B524)*(INT(OpenMeteoAPI[ForecastDateTime])=$C524))))</f>
        <v/>
      </c>
      <c r="K524" t="str" cm="1">
        <f t="array" ref="K524">IF($J524="","",_xlfn.IFS($J524=0,"Clear",$J524&lt;=3,"Partly Cloudy",OR($J524=45,$J524=48),"Fog",AND($J524&gt;=51,$J524&lt;=67),"Drizzle",AND($J524&gt;=71,$J524&lt;=77),"Snow",AND($J524&gt;=80,$J524&lt;=82),"Rain Showers",AND($J524&gt;=95,$J524&lt;=99),"Thunderstorm",TRUE,"Cloudy"))</f>
        <v/>
      </c>
      <c r="L524" t="str" cm="1">
        <f t="array" ref="L524">IF($J524="","",_xlfn.IFS($J524=0,_xlfn.UNICHAR(9728),$J524&lt;=3,_xlfn.UNICHAR(9729),OR($J524=45,$J524=48),"~",AND($J524&gt;=51,$J524&lt;=67),_xlfn.UNICHAR(9748),AND($J524&gt;=71,$J524&lt;=77),_xlfn.UNICHAR(10052),AND($J524&gt;=80,$J524&lt;=82),_xlfn.UNICHAR(9748),AND($J524&gt;=95,$J524&lt;=99),_xlfn.UNICHAR(9889),TRUE,_xlfn.UNICHAR(9729)))</f>
        <v/>
      </c>
    </row>
    <row r="525" spans="1:12">
      <c r="A525" t="str" cm="1">
        <f t="array" ref="A525">_xlfn.LET(_xlpm.ids,_xlfn._xlws.FILTER(Locations[LocationID],Locations[LocationID]&lt;&gt;""),_xlpm.days,_xlfn._xlws.SORT(_xlfn.UNIQUE(INT(OpenMeteoAPI[ForecastDateTime]))),_xlpm.n,ROWS($A$2:A525),IF(_xlpm.n&gt;ROWS(_xlpm.ids)*ROWS(_xlpm.days),"",_xlfn.XLOOKUP(INDEX(_xlpm.ids,INT((_xlpm.n-1)/ROWS(_xlpm.days))+1),Locations[LocationID],Locations[Display Location])))</f>
        <v/>
      </c>
      <c r="B525" t="str" cm="1">
        <f t="array" ref="B525">_xlfn.LET(_xlpm.ids,_xlfn._xlws.FILTER(Locations[LocationID],Locations[LocationID]&lt;&gt;""),_xlpm.days,_xlfn._xlws.SORT(_xlfn.UNIQUE(INT(OpenMeteoAPI[ForecastDateTime]))),_xlpm.n,ROWS($B$2:B525),IF(_xlpm.n&gt;ROWS(_xlpm.ids)*ROWS(_xlpm.days),"",INDEX(_xlpm.ids,INT((_xlpm.n-1)/ROWS(_xlpm.days))+1)))</f>
        <v/>
      </c>
      <c r="C525" s="10" t="str" cm="1">
        <f t="array" ref="C525">_xlfn.LET(_xlpm.days,_xlfn._xlws.SORT(_xlfn.UNIQUE(INT(OpenMeteoAPI[ForecastDateTime]))),_xlpm.n,ROWS($C$2:C525),IF($B525="","",INDEX(_xlpm.days,MOD(_xlpm.n-1,ROWS(_xlpm.days))+1)))</f>
        <v/>
      </c>
      <c r="D525" s="3" t="str" cm="1">
        <f t="array" ref="D525">IF($B525="","",MAX(_xlfn._xlws.FILTER(OpenMeteoAPI[TemperatureC],(OpenMeteoAPI[LocationID]=$B525)*(INT(OpenMeteoAPI[ForecastDateTime])=$C525))))</f>
        <v/>
      </c>
      <c r="E525" s="3" t="str" cm="1">
        <f t="array" ref="E525">IF($B525="","",MIN(_xlfn._xlws.FILTER(OpenMeteoAPI[TemperatureC],(OpenMeteoAPI[LocationID]=$B525)*(INT(OpenMeteoAPI[ForecastDateTime])=$C525))))</f>
        <v/>
      </c>
      <c r="F525" s="4" t="str" cm="1">
        <f t="array" ref="F525">IF($B525="","",AVERAGE(_xlfn._xlws.FILTER(OpenMeteoAPI[RelativeHumidityPct],(OpenMeteoAPI[LocationID]=$B525)*(INT(OpenMeteoAPI[ForecastDateTime])=$C525)))/100)</f>
        <v/>
      </c>
      <c r="G525" s="4" t="str" cm="1">
        <f t="array" ref="G525">IF($B525="","",MAX(_xlfn._xlws.FILTER(OpenMeteoAPI[PrecipitationProbabilityPct],(OpenMeteoAPI[LocationID]=$B525)*(INT(OpenMeteoAPI[ForecastDateTime])=$C525)))/100)</f>
        <v/>
      </c>
      <c r="H525" s="3" t="str" cm="1">
        <f t="array" ref="H525">IF($B525="","",SUM(_xlfn._xlws.FILTER(OpenMeteoAPI[PrecipitationMM],(OpenMeteoAPI[LocationID]=$B525)*(INT(OpenMeteoAPI[ForecastDateTime])=$C525))))</f>
        <v/>
      </c>
      <c r="I525" s="3" t="str" cm="1">
        <f t="array" ref="I525">IF($B525="","",AVERAGE(_xlfn._xlws.FILTER(OpenMeteoAPI[WindSpeedKMH],(OpenMeteoAPI[LocationID]=$B525)*(INT(OpenMeteoAPI[ForecastDateTime])=$C525))))</f>
        <v/>
      </c>
      <c r="J525" t="str" cm="1">
        <f t="array" ref="J525">IF($B525="","",_xlfn.MODE.SNGL(_xlfn._xlws.FILTER(OpenMeteoAPI[WeatherCode],(OpenMeteoAPI[LocationID]=$B525)*(INT(OpenMeteoAPI[ForecastDateTime])=$C525))))</f>
        <v/>
      </c>
      <c r="K525" t="str" cm="1">
        <f t="array" ref="K525">IF($J525="","",_xlfn.IFS($J525=0,"Clear",$J525&lt;=3,"Partly Cloudy",OR($J525=45,$J525=48),"Fog",AND($J525&gt;=51,$J525&lt;=67),"Drizzle",AND($J525&gt;=71,$J525&lt;=77),"Snow",AND($J525&gt;=80,$J525&lt;=82),"Rain Showers",AND($J525&gt;=95,$J525&lt;=99),"Thunderstorm",TRUE,"Cloudy"))</f>
        <v/>
      </c>
      <c r="L525" t="str" cm="1">
        <f t="array" ref="L525">IF($J525="","",_xlfn.IFS($J525=0,_xlfn.UNICHAR(9728),$J525&lt;=3,_xlfn.UNICHAR(9729),OR($J525=45,$J525=48),"~",AND($J525&gt;=51,$J525&lt;=67),_xlfn.UNICHAR(9748),AND($J525&gt;=71,$J525&lt;=77),_xlfn.UNICHAR(10052),AND($J525&gt;=80,$J525&lt;=82),_xlfn.UNICHAR(9748),AND($J525&gt;=95,$J525&lt;=99),_xlfn.UNICHAR(9889),TRUE,_xlfn.UNICHAR(9729)))</f>
        <v/>
      </c>
    </row>
    <row r="526" spans="1:12">
      <c r="A526" t="str" cm="1">
        <f t="array" ref="A526">_xlfn.LET(_xlpm.ids,_xlfn._xlws.FILTER(Locations[LocationID],Locations[LocationID]&lt;&gt;""),_xlpm.days,_xlfn._xlws.SORT(_xlfn.UNIQUE(INT(OpenMeteoAPI[ForecastDateTime]))),_xlpm.n,ROWS($A$2:A526),IF(_xlpm.n&gt;ROWS(_xlpm.ids)*ROWS(_xlpm.days),"",_xlfn.XLOOKUP(INDEX(_xlpm.ids,INT((_xlpm.n-1)/ROWS(_xlpm.days))+1),Locations[LocationID],Locations[Display Location])))</f>
        <v/>
      </c>
      <c r="B526" t="str" cm="1">
        <f t="array" ref="B526">_xlfn.LET(_xlpm.ids,_xlfn._xlws.FILTER(Locations[LocationID],Locations[LocationID]&lt;&gt;""),_xlpm.days,_xlfn._xlws.SORT(_xlfn.UNIQUE(INT(OpenMeteoAPI[ForecastDateTime]))),_xlpm.n,ROWS($B$2:B526),IF(_xlpm.n&gt;ROWS(_xlpm.ids)*ROWS(_xlpm.days),"",INDEX(_xlpm.ids,INT((_xlpm.n-1)/ROWS(_xlpm.days))+1)))</f>
        <v/>
      </c>
      <c r="C526" s="10" t="str" cm="1">
        <f t="array" ref="C526">_xlfn.LET(_xlpm.days,_xlfn._xlws.SORT(_xlfn.UNIQUE(INT(OpenMeteoAPI[ForecastDateTime]))),_xlpm.n,ROWS($C$2:C526),IF($B526="","",INDEX(_xlpm.days,MOD(_xlpm.n-1,ROWS(_xlpm.days))+1)))</f>
        <v/>
      </c>
      <c r="D526" s="3" t="str" cm="1">
        <f t="array" ref="D526">IF($B526="","",MAX(_xlfn._xlws.FILTER(OpenMeteoAPI[TemperatureC],(OpenMeteoAPI[LocationID]=$B526)*(INT(OpenMeteoAPI[ForecastDateTime])=$C526))))</f>
        <v/>
      </c>
      <c r="E526" s="3" t="str" cm="1">
        <f t="array" ref="E526">IF($B526="","",MIN(_xlfn._xlws.FILTER(OpenMeteoAPI[TemperatureC],(OpenMeteoAPI[LocationID]=$B526)*(INT(OpenMeteoAPI[ForecastDateTime])=$C526))))</f>
        <v/>
      </c>
      <c r="F526" s="4" t="str" cm="1">
        <f t="array" ref="F526">IF($B526="","",AVERAGE(_xlfn._xlws.FILTER(OpenMeteoAPI[RelativeHumidityPct],(OpenMeteoAPI[LocationID]=$B526)*(INT(OpenMeteoAPI[ForecastDateTime])=$C526)))/100)</f>
        <v/>
      </c>
      <c r="G526" s="4" t="str" cm="1">
        <f t="array" ref="G526">IF($B526="","",MAX(_xlfn._xlws.FILTER(OpenMeteoAPI[PrecipitationProbabilityPct],(OpenMeteoAPI[LocationID]=$B526)*(INT(OpenMeteoAPI[ForecastDateTime])=$C526)))/100)</f>
        <v/>
      </c>
      <c r="H526" s="3" t="str" cm="1">
        <f t="array" ref="H526">IF($B526="","",SUM(_xlfn._xlws.FILTER(OpenMeteoAPI[PrecipitationMM],(OpenMeteoAPI[LocationID]=$B526)*(INT(OpenMeteoAPI[ForecastDateTime])=$C526))))</f>
        <v/>
      </c>
      <c r="I526" s="3" t="str" cm="1">
        <f t="array" ref="I526">IF($B526="","",AVERAGE(_xlfn._xlws.FILTER(OpenMeteoAPI[WindSpeedKMH],(OpenMeteoAPI[LocationID]=$B526)*(INT(OpenMeteoAPI[ForecastDateTime])=$C526))))</f>
        <v/>
      </c>
      <c r="J526" t="str" cm="1">
        <f t="array" ref="J526">IF($B526="","",_xlfn.MODE.SNGL(_xlfn._xlws.FILTER(OpenMeteoAPI[WeatherCode],(OpenMeteoAPI[LocationID]=$B526)*(INT(OpenMeteoAPI[ForecastDateTime])=$C526))))</f>
        <v/>
      </c>
      <c r="K526" t="str" cm="1">
        <f t="array" ref="K526">IF($J526="","",_xlfn.IFS($J526=0,"Clear",$J526&lt;=3,"Partly Cloudy",OR($J526=45,$J526=48),"Fog",AND($J526&gt;=51,$J526&lt;=67),"Drizzle",AND($J526&gt;=71,$J526&lt;=77),"Snow",AND($J526&gt;=80,$J526&lt;=82),"Rain Showers",AND($J526&gt;=95,$J526&lt;=99),"Thunderstorm",TRUE,"Cloudy"))</f>
        <v/>
      </c>
      <c r="L526" t="str" cm="1">
        <f t="array" ref="L526">IF($J526="","",_xlfn.IFS($J526=0,_xlfn.UNICHAR(9728),$J526&lt;=3,_xlfn.UNICHAR(9729),OR($J526=45,$J526=48),"~",AND($J526&gt;=51,$J526&lt;=67),_xlfn.UNICHAR(9748),AND($J526&gt;=71,$J526&lt;=77),_xlfn.UNICHAR(10052),AND($J526&gt;=80,$J526&lt;=82),_xlfn.UNICHAR(9748),AND($J526&gt;=95,$J526&lt;=99),_xlfn.UNICHAR(9889),TRUE,_xlfn.UNICHAR(9729)))</f>
        <v/>
      </c>
    </row>
    <row r="527" spans="1:12">
      <c r="A527" t="str" cm="1">
        <f t="array" ref="A527">_xlfn.LET(_xlpm.ids,_xlfn._xlws.FILTER(Locations[LocationID],Locations[LocationID]&lt;&gt;""),_xlpm.days,_xlfn._xlws.SORT(_xlfn.UNIQUE(INT(OpenMeteoAPI[ForecastDateTime]))),_xlpm.n,ROWS($A$2:A527),IF(_xlpm.n&gt;ROWS(_xlpm.ids)*ROWS(_xlpm.days),"",_xlfn.XLOOKUP(INDEX(_xlpm.ids,INT((_xlpm.n-1)/ROWS(_xlpm.days))+1),Locations[LocationID],Locations[Display Location])))</f>
        <v/>
      </c>
      <c r="B527" t="str" cm="1">
        <f t="array" ref="B527">_xlfn.LET(_xlpm.ids,_xlfn._xlws.FILTER(Locations[LocationID],Locations[LocationID]&lt;&gt;""),_xlpm.days,_xlfn._xlws.SORT(_xlfn.UNIQUE(INT(OpenMeteoAPI[ForecastDateTime]))),_xlpm.n,ROWS($B$2:B527),IF(_xlpm.n&gt;ROWS(_xlpm.ids)*ROWS(_xlpm.days),"",INDEX(_xlpm.ids,INT((_xlpm.n-1)/ROWS(_xlpm.days))+1)))</f>
        <v/>
      </c>
      <c r="C527" s="10" t="str" cm="1">
        <f t="array" ref="C527">_xlfn.LET(_xlpm.days,_xlfn._xlws.SORT(_xlfn.UNIQUE(INT(OpenMeteoAPI[ForecastDateTime]))),_xlpm.n,ROWS($C$2:C527),IF($B527="","",INDEX(_xlpm.days,MOD(_xlpm.n-1,ROWS(_xlpm.days))+1)))</f>
        <v/>
      </c>
      <c r="D527" s="3" t="str" cm="1">
        <f t="array" ref="D527">IF($B527="","",MAX(_xlfn._xlws.FILTER(OpenMeteoAPI[TemperatureC],(OpenMeteoAPI[LocationID]=$B527)*(INT(OpenMeteoAPI[ForecastDateTime])=$C527))))</f>
        <v/>
      </c>
      <c r="E527" s="3" t="str" cm="1">
        <f t="array" ref="E527">IF($B527="","",MIN(_xlfn._xlws.FILTER(OpenMeteoAPI[TemperatureC],(OpenMeteoAPI[LocationID]=$B527)*(INT(OpenMeteoAPI[ForecastDateTime])=$C527))))</f>
        <v/>
      </c>
      <c r="F527" s="4" t="str" cm="1">
        <f t="array" ref="F527">IF($B527="","",AVERAGE(_xlfn._xlws.FILTER(OpenMeteoAPI[RelativeHumidityPct],(OpenMeteoAPI[LocationID]=$B527)*(INT(OpenMeteoAPI[ForecastDateTime])=$C527)))/100)</f>
        <v/>
      </c>
      <c r="G527" s="4" t="str" cm="1">
        <f t="array" ref="G527">IF($B527="","",MAX(_xlfn._xlws.FILTER(OpenMeteoAPI[PrecipitationProbabilityPct],(OpenMeteoAPI[LocationID]=$B527)*(INT(OpenMeteoAPI[ForecastDateTime])=$C527)))/100)</f>
        <v/>
      </c>
      <c r="H527" s="3" t="str" cm="1">
        <f t="array" ref="H527">IF($B527="","",SUM(_xlfn._xlws.FILTER(OpenMeteoAPI[PrecipitationMM],(OpenMeteoAPI[LocationID]=$B527)*(INT(OpenMeteoAPI[ForecastDateTime])=$C527))))</f>
        <v/>
      </c>
      <c r="I527" s="3" t="str" cm="1">
        <f t="array" ref="I527">IF($B527="","",AVERAGE(_xlfn._xlws.FILTER(OpenMeteoAPI[WindSpeedKMH],(OpenMeteoAPI[LocationID]=$B527)*(INT(OpenMeteoAPI[ForecastDateTime])=$C527))))</f>
        <v/>
      </c>
      <c r="J527" t="str" cm="1">
        <f t="array" ref="J527">IF($B527="","",_xlfn.MODE.SNGL(_xlfn._xlws.FILTER(OpenMeteoAPI[WeatherCode],(OpenMeteoAPI[LocationID]=$B527)*(INT(OpenMeteoAPI[ForecastDateTime])=$C527))))</f>
        <v/>
      </c>
      <c r="K527" t="str" cm="1">
        <f t="array" ref="K527">IF($J527="","",_xlfn.IFS($J527=0,"Clear",$J527&lt;=3,"Partly Cloudy",OR($J527=45,$J527=48),"Fog",AND($J527&gt;=51,$J527&lt;=67),"Drizzle",AND($J527&gt;=71,$J527&lt;=77),"Snow",AND($J527&gt;=80,$J527&lt;=82),"Rain Showers",AND($J527&gt;=95,$J527&lt;=99),"Thunderstorm",TRUE,"Cloudy"))</f>
        <v/>
      </c>
      <c r="L527" t="str" cm="1">
        <f t="array" ref="L527">IF($J527="","",_xlfn.IFS($J527=0,_xlfn.UNICHAR(9728),$J527&lt;=3,_xlfn.UNICHAR(9729),OR($J527=45,$J527=48),"~",AND($J527&gt;=51,$J527&lt;=67),_xlfn.UNICHAR(9748),AND($J527&gt;=71,$J527&lt;=77),_xlfn.UNICHAR(10052),AND($J527&gt;=80,$J527&lt;=82),_xlfn.UNICHAR(9748),AND($J527&gt;=95,$J527&lt;=99),_xlfn.UNICHAR(9889),TRUE,_xlfn.UNICHAR(9729)))</f>
        <v/>
      </c>
    </row>
    <row r="528" spans="1:12">
      <c r="A528" t="str" cm="1">
        <f t="array" ref="A528">_xlfn.LET(_xlpm.ids,_xlfn._xlws.FILTER(Locations[LocationID],Locations[LocationID]&lt;&gt;""),_xlpm.days,_xlfn._xlws.SORT(_xlfn.UNIQUE(INT(OpenMeteoAPI[ForecastDateTime]))),_xlpm.n,ROWS($A$2:A528),IF(_xlpm.n&gt;ROWS(_xlpm.ids)*ROWS(_xlpm.days),"",_xlfn.XLOOKUP(INDEX(_xlpm.ids,INT((_xlpm.n-1)/ROWS(_xlpm.days))+1),Locations[LocationID],Locations[Display Location])))</f>
        <v/>
      </c>
      <c r="B528" t="str" cm="1">
        <f t="array" ref="B528">_xlfn.LET(_xlpm.ids,_xlfn._xlws.FILTER(Locations[LocationID],Locations[LocationID]&lt;&gt;""),_xlpm.days,_xlfn._xlws.SORT(_xlfn.UNIQUE(INT(OpenMeteoAPI[ForecastDateTime]))),_xlpm.n,ROWS($B$2:B528),IF(_xlpm.n&gt;ROWS(_xlpm.ids)*ROWS(_xlpm.days),"",INDEX(_xlpm.ids,INT((_xlpm.n-1)/ROWS(_xlpm.days))+1)))</f>
        <v/>
      </c>
      <c r="C528" s="10" t="str" cm="1">
        <f t="array" ref="C528">_xlfn.LET(_xlpm.days,_xlfn._xlws.SORT(_xlfn.UNIQUE(INT(OpenMeteoAPI[ForecastDateTime]))),_xlpm.n,ROWS($C$2:C528),IF($B528="","",INDEX(_xlpm.days,MOD(_xlpm.n-1,ROWS(_xlpm.days))+1)))</f>
        <v/>
      </c>
      <c r="D528" s="3" t="str" cm="1">
        <f t="array" ref="D528">IF($B528="","",MAX(_xlfn._xlws.FILTER(OpenMeteoAPI[TemperatureC],(OpenMeteoAPI[LocationID]=$B528)*(INT(OpenMeteoAPI[ForecastDateTime])=$C528))))</f>
        <v/>
      </c>
      <c r="E528" s="3" t="str" cm="1">
        <f t="array" ref="E528">IF($B528="","",MIN(_xlfn._xlws.FILTER(OpenMeteoAPI[TemperatureC],(OpenMeteoAPI[LocationID]=$B528)*(INT(OpenMeteoAPI[ForecastDateTime])=$C528))))</f>
        <v/>
      </c>
      <c r="F528" s="4" t="str" cm="1">
        <f t="array" ref="F528">IF($B528="","",AVERAGE(_xlfn._xlws.FILTER(OpenMeteoAPI[RelativeHumidityPct],(OpenMeteoAPI[LocationID]=$B528)*(INT(OpenMeteoAPI[ForecastDateTime])=$C528)))/100)</f>
        <v/>
      </c>
      <c r="G528" s="4" t="str" cm="1">
        <f t="array" ref="G528">IF($B528="","",MAX(_xlfn._xlws.FILTER(OpenMeteoAPI[PrecipitationProbabilityPct],(OpenMeteoAPI[LocationID]=$B528)*(INT(OpenMeteoAPI[ForecastDateTime])=$C528)))/100)</f>
        <v/>
      </c>
      <c r="H528" s="3" t="str" cm="1">
        <f t="array" ref="H528">IF($B528="","",SUM(_xlfn._xlws.FILTER(OpenMeteoAPI[PrecipitationMM],(OpenMeteoAPI[LocationID]=$B528)*(INT(OpenMeteoAPI[ForecastDateTime])=$C528))))</f>
        <v/>
      </c>
      <c r="I528" s="3" t="str" cm="1">
        <f t="array" ref="I528">IF($B528="","",AVERAGE(_xlfn._xlws.FILTER(OpenMeteoAPI[WindSpeedKMH],(OpenMeteoAPI[LocationID]=$B528)*(INT(OpenMeteoAPI[ForecastDateTime])=$C528))))</f>
        <v/>
      </c>
      <c r="J528" t="str" cm="1">
        <f t="array" ref="J528">IF($B528="","",_xlfn.MODE.SNGL(_xlfn._xlws.FILTER(OpenMeteoAPI[WeatherCode],(OpenMeteoAPI[LocationID]=$B528)*(INT(OpenMeteoAPI[ForecastDateTime])=$C528))))</f>
        <v/>
      </c>
      <c r="K528" t="str" cm="1">
        <f t="array" ref="K528">IF($J528="","",_xlfn.IFS($J528=0,"Clear",$J528&lt;=3,"Partly Cloudy",OR($J528=45,$J528=48),"Fog",AND($J528&gt;=51,$J528&lt;=67),"Drizzle",AND($J528&gt;=71,$J528&lt;=77),"Snow",AND($J528&gt;=80,$J528&lt;=82),"Rain Showers",AND($J528&gt;=95,$J528&lt;=99),"Thunderstorm",TRUE,"Cloudy"))</f>
        <v/>
      </c>
      <c r="L528" t="str" cm="1">
        <f t="array" ref="L528">IF($J528="","",_xlfn.IFS($J528=0,_xlfn.UNICHAR(9728),$J528&lt;=3,_xlfn.UNICHAR(9729),OR($J528=45,$J528=48),"~",AND($J528&gt;=51,$J528&lt;=67),_xlfn.UNICHAR(9748),AND($J528&gt;=71,$J528&lt;=77),_xlfn.UNICHAR(10052),AND($J528&gt;=80,$J528&lt;=82),_xlfn.UNICHAR(9748),AND($J528&gt;=95,$J528&lt;=99),_xlfn.UNICHAR(9889),TRUE,_xlfn.UNICHAR(9729)))</f>
        <v/>
      </c>
    </row>
    <row r="529" spans="1:12">
      <c r="A529" t="str" cm="1">
        <f t="array" ref="A529">_xlfn.LET(_xlpm.ids,_xlfn._xlws.FILTER(Locations[LocationID],Locations[LocationID]&lt;&gt;""),_xlpm.days,_xlfn._xlws.SORT(_xlfn.UNIQUE(INT(OpenMeteoAPI[ForecastDateTime]))),_xlpm.n,ROWS($A$2:A529),IF(_xlpm.n&gt;ROWS(_xlpm.ids)*ROWS(_xlpm.days),"",_xlfn.XLOOKUP(INDEX(_xlpm.ids,INT((_xlpm.n-1)/ROWS(_xlpm.days))+1),Locations[LocationID],Locations[Display Location])))</f>
        <v/>
      </c>
      <c r="B529" t="str" cm="1">
        <f t="array" ref="B529">_xlfn.LET(_xlpm.ids,_xlfn._xlws.FILTER(Locations[LocationID],Locations[LocationID]&lt;&gt;""),_xlpm.days,_xlfn._xlws.SORT(_xlfn.UNIQUE(INT(OpenMeteoAPI[ForecastDateTime]))),_xlpm.n,ROWS($B$2:B529),IF(_xlpm.n&gt;ROWS(_xlpm.ids)*ROWS(_xlpm.days),"",INDEX(_xlpm.ids,INT((_xlpm.n-1)/ROWS(_xlpm.days))+1)))</f>
        <v/>
      </c>
      <c r="C529" s="10" t="str" cm="1">
        <f t="array" ref="C529">_xlfn.LET(_xlpm.days,_xlfn._xlws.SORT(_xlfn.UNIQUE(INT(OpenMeteoAPI[ForecastDateTime]))),_xlpm.n,ROWS($C$2:C529),IF($B529="","",INDEX(_xlpm.days,MOD(_xlpm.n-1,ROWS(_xlpm.days))+1)))</f>
        <v/>
      </c>
      <c r="D529" s="3" t="str" cm="1">
        <f t="array" ref="D529">IF($B529="","",MAX(_xlfn._xlws.FILTER(OpenMeteoAPI[TemperatureC],(OpenMeteoAPI[LocationID]=$B529)*(INT(OpenMeteoAPI[ForecastDateTime])=$C529))))</f>
        <v/>
      </c>
      <c r="E529" s="3" t="str" cm="1">
        <f t="array" ref="E529">IF($B529="","",MIN(_xlfn._xlws.FILTER(OpenMeteoAPI[TemperatureC],(OpenMeteoAPI[LocationID]=$B529)*(INT(OpenMeteoAPI[ForecastDateTime])=$C529))))</f>
        <v/>
      </c>
      <c r="F529" s="4" t="str" cm="1">
        <f t="array" ref="F529">IF($B529="","",AVERAGE(_xlfn._xlws.FILTER(OpenMeteoAPI[RelativeHumidityPct],(OpenMeteoAPI[LocationID]=$B529)*(INT(OpenMeteoAPI[ForecastDateTime])=$C529)))/100)</f>
        <v/>
      </c>
      <c r="G529" s="4" t="str" cm="1">
        <f t="array" ref="G529">IF($B529="","",MAX(_xlfn._xlws.FILTER(OpenMeteoAPI[PrecipitationProbabilityPct],(OpenMeteoAPI[LocationID]=$B529)*(INT(OpenMeteoAPI[ForecastDateTime])=$C529)))/100)</f>
        <v/>
      </c>
      <c r="H529" s="3" t="str" cm="1">
        <f t="array" ref="H529">IF($B529="","",SUM(_xlfn._xlws.FILTER(OpenMeteoAPI[PrecipitationMM],(OpenMeteoAPI[LocationID]=$B529)*(INT(OpenMeteoAPI[ForecastDateTime])=$C529))))</f>
        <v/>
      </c>
      <c r="I529" s="3" t="str" cm="1">
        <f t="array" ref="I529">IF($B529="","",AVERAGE(_xlfn._xlws.FILTER(OpenMeteoAPI[WindSpeedKMH],(OpenMeteoAPI[LocationID]=$B529)*(INT(OpenMeteoAPI[ForecastDateTime])=$C529))))</f>
        <v/>
      </c>
      <c r="J529" t="str" cm="1">
        <f t="array" ref="J529">IF($B529="","",_xlfn.MODE.SNGL(_xlfn._xlws.FILTER(OpenMeteoAPI[WeatherCode],(OpenMeteoAPI[LocationID]=$B529)*(INT(OpenMeteoAPI[ForecastDateTime])=$C529))))</f>
        <v/>
      </c>
      <c r="K529" t="str" cm="1">
        <f t="array" ref="K529">IF($J529="","",_xlfn.IFS($J529=0,"Clear",$J529&lt;=3,"Partly Cloudy",OR($J529=45,$J529=48),"Fog",AND($J529&gt;=51,$J529&lt;=67),"Drizzle",AND($J529&gt;=71,$J529&lt;=77),"Snow",AND($J529&gt;=80,$J529&lt;=82),"Rain Showers",AND($J529&gt;=95,$J529&lt;=99),"Thunderstorm",TRUE,"Cloudy"))</f>
        <v/>
      </c>
      <c r="L529" t="str" cm="1">
        <f t="array" ref="L529">IF($J529="","",_xlfn.IFS($J529=0,_xlfn.UNICHAR(9728),$J529&lt;=3,_xlfn.UNICHAR(9729),OR($J529=45,$J529=48),"~",AND($J529&gt;=51,$J529&lt;=67),_xlfn.UNICHAR(9748),AND($J529&gt;=71,$J529&lt;=77),_xlfn.UNICHAR(10052),AND($J529&gt;=80,$J529&lt;=82),_xlfn.UNICHAR(9748),AND($J529&gt;=95,$J529&lt;=99),_xlfn.UNICHAR(9889),TRUE,_xlfn.UNICHAR(9729)))</f>
        <v/>
      </c>
    </row>
    <row r="530" spans="1:12">
      <c r="A530" t="str" cm="1">
        <f t="array" ref="A530">_xlfn.LET(_xlpm.ids,_xlfn._xlws.FILTER(Locations[LocationID],Locations[LocationID]&lt;&gt;""),_xlpm.days,_xlfn._xlws.SORT(_xlfn.UNIQUE(INT(OpenMeteoAPI[ForecastDateTime]))),_xlpm.n,ROWS($A$2:A530),IF(_xlpm.n&gt;ROWS(_xlpm.ids)*ROWS(_xlpm.days),"",_xlfn.XLOOKUP(INDEX(_xlpm.ids,INT((_xlpm.n-1)/ROWS(_xlpm.days))+1),Locations[LocationID],Locations[Display Location])))</f>
        <v/>
      </c>
      <c r="B530" t="str" cm="1">
        <f t="array" ref="B530">_xlfn.LET(_xlpm.ids,_xlfn._xlws.FILTER(Locations[LocationID],Locations[LocationID]&lt;&gt;""),_xlpm.days,_xlfn._xlws.SORT(_xlfn.UNIQUE(INT(OpenMeteoAPI[ForecastDateTime]))),_xlpm.n,ROWS($B$2:B530),IF(_xlpm.n&gt;ROWS(_xlpm.ids)*ROWS(_xlpm.days),"",INDEX(_xlpm.ids,INT((_xlpm.n-1)/ROWS(_xlpm.days))+1)))</f>
        <v/>
      </c>
      <c r="C530" s="10" t="str" cm="1">
        <f t="array" ref="C530">_xlfn.LET(_xlpm.days,_xlfn._xlws.SORT(_xlfn.UNIQUE(INT(OpenMeteoAPI[ForecastDateTime]))),_xlpm.n,ROWS($C$2:C530),IF($B530="","",INDEX(_xlpm.days,MOD(_xlpm.n-1,ROWS(_xlpm.days))+1)))</f>
        <v/>
      </c>
      <c r="D530" s="3" t="str" cm="1">
        <f t="array" ref="D530">IF($B530="","",MAX(_xlfn._xlws.FILTER(OpenMeteoAPI[TemperatureC],(OpenMeteoAPI[LocationID]=$B530)*(INT(OpenMeteoAPI[ForecastDateTime])=$C530))))</f>
        <v/>
      </c>
      <c r="E530" s="3" t="str" cm="1">
        <f t="array" ref="E530">IF($B530="","",MIN(_xlfn._xlws.FILTER(OpenMeteoAPI[TemperatureC],(OpenMeteoAPI[LocationID]=$B530)*(INT(OpenMeteoAPI[ForecastDateTime])=$C530))))</f>
        <v/>
      </c>
      <c r="F530" s="4" t="str" cm="1">
        <f t="array" ref="F530">IF($B530="","",AVERAGE(_xlfn._xlws.FILTER(OpenMeteoAPI[RelativeHumidityPct],(OpenMeteoAPI[LocationID]=$B530)*(INT(OpenMeteoAPI[ForecastDateTime])=$C530)))/100)</f>
        <v/>
      </c>
      <c r="G530" s="4" t="str" cm="1">
        <f t="array" ref="G530">IF($B530="","",MAX(_xlfn._xlws.FILTER(OpenMeteoAPI[PrecipitationProbabilityPct],(OpenMeteoAPI[LocationID]=$B530)*(INT(OpenMeteoAPI[ForecastDateTime])=$C530)))/100)</f>
        <v/>
      </c>
      <c r="H530" s="3" t="str" cm="1">
        <f t="array" ref="H530">IF($B530="","",SUM(_xlfn._xlws.FILTER(OpenMeteoAPI[PrecipitationMM],(OpenMeteoAPI[LocationID]=$B530)*(INT(OpenMeteoAPI[ForecastDateTime])=$C530))))</f>
        <v/>
      </c>
      <c r="I530" s="3" t="str" cm="1">
        <f t="array" ref="I530">IF($B530="","",AVERAGE(_xlfn._xlws.FILTER(OpenMeteoAPI[WindSpeedKMH],(OpenMeteoAPI[LocationID]=$B530)*(INT(OpenMeteoAPI[ForecastDateTime])=$C530))))</f>
        <v/>
      </c>
      <c r="J530" t="str" cm="1">
        <f t="array" ref="J530">IF($B530="","",_xlfn.MODE.SNGL(_xlfn._xlws.FILTER(OpenMeteoAPI[WeatherCode],(OpenMeteoAPI[LocationID]=$B530)*(INT(OpenMeteoAPI[ForecastDateTime])=$C530))))</f>
        <v/>
      </c>
      <c r="K530" t="str" cm="1">
        <f t="array" ref="K530">IF($J530="","",_xlfn.IFS($J530=0,"Clear",$J530&lt;=3,"Partly Cloudy",OR($J530=45,$J530=48),"Fog",AND($J530&gt;=51,$J530&lt;=67),"Drizzle",AND($J530&gt;=71,$J530&lt;=77),"Snow",AND($J530&gt;=80,$J530&lt;=82),"Rain Showers",AND($J530&gt;=95,$J530&lt;=99),"Thunderstorm",TRUE,"Cloudy"))</f>
        <v/>
      </c>
      <c r="L530" t="str" cm="1">
        <f t="array" ref="L530">IF($J530="","",_xlfn.IFS($J530=0,_xlfn.UNICHAR(9728),$J530&lt;=3,_xlfn.UNICHAR(9729),OR($J530=45,$J530=48),"~",AND($J530&gt;=51,$J530&lt;=67),_xlfn.UNICHAR(9748),AND($J530&gt;=71,$J530&lt;=77),_xlfn.UNICHAR(10052),AND($J530&gt;=80,$J530&lt;=82),_xlfn.UNICHAR(9748),AND($J530&gt;=95,$J530&lt;=99),_xlfn.UNICHAR(9889),TRUE,_xlfn.UNICHAR(9729)))</f>
        <v/>
      </c>
    </row>
    <row r="531" spans="1:12">
      <c r="A531" t="str" cm="1">
        <f t="array" ref="A531">_xlfn.LET(_xlpm.ids,_xlfn._xlws.FILTER(Locations[LocationID],Locations[LocationID]&lt;&gt;""),_xlpm.days,_xlfn._xlws.SORT(_xlfn.UNIQUE(INT(OpenMeteoAPI[ForecastDateTime]))),_xlpm.n,ROWS($A$2:A531),IF(_xlpm.n&gt;ROWS(_xlpm.ids)*ROWS(_xlpm.days),"",_xlfn.XLOOKUP(INDEX(_xlpm.ids,INT((_xlpm.n-1)/ROWS(_xlpm.days))+1),Locations[LocationID],Locations[Display Location])))</f>
        <v/>
      </c>
      <c r="B531" t="str" cm="1">
        <f t="array" ref="B531">_xlfn.LET(_xlpm.ids,_xlfn._xlws.FILTER(Locations[LocationID],Locations[LocationID]&lt;&gt;""),_xlpm.days,_xlfn._xlws.SORT(_xlfn.UNIQUE(INT(OpenMeteoAPI[ForecastDateTime]))),_xlpm.n,ROWS($B$2:B531),IF(_xlpm.n&gt;ROWS(_xlpm.ids)*ROWS(_xlpm.days),"",INDEX(_xlpm.ids,INT((_xlpm.n-1)/ROWS(_xlpm.days))+1)))</f>
        <v/>
      </c>
      <c r="C531" s="10" t="str" cm="1">
        <f t="array" ref="C531">_xlfn.LET(_xlpm.days,_xlfn._xlws.SORT(_xlfn.UNIQUE(INT(OpenMeteoAPI[ForecastDateTime]))),_xlpm.n,ROWS($C$2:C531),IF($B531="","",INDEX(_xlpm.days,MOD(_xlpm.n-1,ROWS(_xlpm.days))+1)))</f>
        <v/>
      </c>
      <c r="D531" s="3" t="str" cm="1">
        <f t="array" ref="D531">IF($B531="","",MAX(_xlfn._xlws.FILTER(OpenMeteoAPI[TemperatureC],(OpenMeteoAPI[LocationID]=$B531)*(INT(OpenMeteoAPI[ForecastDateTime])=$C531))))</f>
        <v/>
      </c>
      <c r="E531" s="3" t="str" cm="1">
        <f t="array" ref="E531">IF($B531="","",MIN(_xlfn._xlws.FILTER(OpenMeteoAPI[TemperatureC],(OpenMeteoAPI[LocationID]=$B531)*(INT(OpenMeteoAPI[ForecastDateTime])=$C531))))</f>
        <v/>
      </c>
      <c r="F531" s="4" t="str" cm="1">
        <f t="array" ref="F531">IF($B531="","",AVERAGE(_xlfn._xlws.FILTER(OpenMeteoAPI[RelativeHumidityPct],(OpenMeteoAPI[LocationID]=$B531)*(INT(OpenMeteoAPI[ForecastDateTime])=$C531)))/100)</f>
        <v/>
      </c>
      <c r="G531" s="4" t="str" cm="1">
        <f t="array" ref="G531">IF($B531="","",MAX(_xlfn._xlws.FILTER(OpenMeteoAPI[PrecipitationProbabilityPct],(OpenMeteoAPI[LocationID]=$B531)*(INT(OpenMeteoAPI[ForecastDateTime])=$C531)))/100)</f>
        <v/>
      </c>
      <c r="H531" s="3" t="str" cm="1">
        <f t="array" ref="H531">IF($B531="","",SUM(_xlfn._xlws.FILTER(OpenMeteoAPI[PrecipitationMM],(OpenMeteoAPI[LocationID]=$B531)*(INT(OpenMeteoAPI[ForecastDateTime])=$C531))))</f>
        <v/>
      </c>
      <c r="I531" s="3" t="str" cm="1">
        <f t="array" ref="I531">IF($B531="","",AVERAGE(_xlfn._xlws.FILTER(OpenMeteoAPI[WindSpeedKMH],(OpenMeteoAPI[LocationID]=$B531)*(INT(OpenMeteoAPI[ForecastDateTime])=$C531))))</f>
        <v/>
      </c>
      <c r="J531" t="str" cm="1">
        <f t="array" ref="J531">IF($B531="","",_xlfn.MODE.SNGL(_xlfn._xlws.FILTER(OpenMeteoAPI[WeatherCode],(OpenMeteoAPI[LocationID]=$B531)*(INT(OpenMeteoAPI[ForecastDateTime])=$C531))))</f>
        <v/>
      </c>
      <c r="K531" t="str" cm="1">
        <f t="array" ref="K531">IF($J531="","",_xlfn.IFS($J531=0,"Clear",$J531&lt;=3,"Partly Cloudy",OR($J531=45,$J531=48),"Fog",AND($J531&gt;=51,$J531&lt;=67),"Drizzle",AND($J531&gt;=71,$J531&lt;=77),"Snow",AND($J531&gt;=80,$J531&lt;=82),"Rain Showers",AND($J531&gt;=95,$J531&lt;=99),"Thunderstorm",TRUE,"Cloudy"))</f>
        <v/>
      </c>
      <c r="L531" t="str" cm="1">
        <f t="array" ref="L531">IF($J531="","",_xlfn.IFS($J531=0,_xlfn.UNICHAR(9728),$J531&lt;=3,_xlfn.UNICHAR(9729),OR($J531=45,$J531=48),"~",AND($J531&gt;=51,$J531&lt;=67),_xlfn.UNICHAR(9748),AND($J531&gt;=71,$J531&lt;=77),_xlfn.UNICHAR(10052),AND($J531&gt;=80,$J531&lt;=82),_xlfn.UNICHAR(9748),AND($J531&gt;=95,$J531&lt;=99),_xlfn.UNICHAR(9889),TRUE,_xlfn.UNICHAR(9729)))</f>
        <v/>
      </c>
    </row>
    <row r="532" spans="1:12">
      <c r="A532" t="str" cm="1">
        <f t="array" ref="A532">_xlfn.LET(_xlpm.ids,_xlfn._xlws.FILTER(Locations[LocationID],Locations[LocationID]&lt;&gt;""),_xlpm.days,_xlfn._xlws.SORT(_xlfn.UNIQUE(INT(OpenMeteoAPI[ForecastDateTime]))),_xlpm.n,ROWS($A$2:A532),IF(_xlpm.n&gt;ROWS(_xlpm.ids)*ROWS(_xlpm.days),"",_xlfn.XLOOKUP(INDEX(_xlpm.ids,INT((_xlpm.n-1)/ROWS(_xlpm.days))+1),Locations[LocationID],Locations[Display Location])))</f>
        <v/>
      </c>
      <c r="B532" t="str" cm="1">
        <f t="array" ref="B532">_xlfn.LET(_xlpm.ids,_xlfn._xlws.FILTER(Locations[LocationID],Locations[LocationID]&lt;&gt;""),_xlpm.days,_xlfn._xlws.SORT(_xlfn.UNIQUE(INT(OpenMeteoAPI[ForecastDateTime]))),_xlpm.n,ROWS($B$2:B532),IF(_xlpm.n&gt;ROWS(_xlpm.ids)*ROWS(_xlpm.days),"",INDEX(_xlpm.ids,INT((_xlpm.n-1)/ROWS(_xlpm.days))+1)))</f>
        <v/>
      </c>
      <c r="C532" s="10" t="str" cm="1">
        <f t="array" ref="C532">_xlfn.LET(_xlpm.days,_xlfn._xlws.SORT(_xlfn.UNIQUE(INT(OpenMeteoAPI[ForecastDateTime]))),_xlpm.n,ROWS($C$2:C532),IF($B532="","",INDEX(_xlpm.days,MOD(_xlpm.n-1,ROWS(_xlpm.days))+1)))</f>
        <v/>
      </c>
      <c r="D532" s="3" t="str" cm="1">
        <f t="array" ref="D532">IF($B532="","",MAX(_xlfn._xlws.FILTER(OpenMeteoAPI[TemperatureC],(OpenMeteoAPI[LocationID]=$B532)*(INT(OpenMeteoAPI[ForecastDateTime])=$C532))))</f>
        <v/>
      </c>
      <c r="E532" s="3" t="str" cm="1">
        <f t="array" ref="E532">IF($B532="","",MIN(_xlfn._xlws.FILTER(OpenMeteoAPI[TemperatureC],(OpenMeteoAPI[LocationID]=$B532)*(INT(OpenMeteoAPI[ForecastDateTime])=$C532))))</f>
        <v/>
      </c>
      <c r="F532" s="4" t="str" cm="1">
        <f t="array" ref="F532">IF($B532="","",AVERAGE(_xlfn._xlws.FILTER(OpenMeteoAPI[RelativeHumidityPct],(OpenMeteoAPI[LocationID]=$B532)*(INT(OpenMeteoAPI[ForecastDateTime])=$C532)))/100)</f>
        <v/>
      </c>
      <c r="G532" s="4" t="str" cm="1">
        <f t="array" ref="G532">IF($B532="","",MAX(_xlfn._xlws.FILTER(OpenMeteoAPI[PrecipitationProbabilityPct],(OpenMeteoAPI[LocationID]=$B532)*(INT(OpenMeteoAPI[ForecastDateTime])=$C532)))/100)</f>
        <v/>
      </c>
      <c r="H532" s="3" t="str" cm="1">
        <f t="array" ref="H532">IF($B532="","",SUM(_xlfn._xlws.FILTER(OpenMeteoAPI[PrecipitationMM],(OpenMeteoAPI[LocationID]=$B532)*(INT(OpenMeteoAPI[ForecastDateTime])=$C532))))</f>
        <v/>
      </c>
      <c r="I532" s="3" t="str" cm="1">
        <f t="array" ref="I532">IF($B532="","",AVERAGE(_xlfn._xlws.FILTER(OpenMeteoAPI[WindSpeedKMH],(OpenMeteoAPI[LocationID]=$B532)*(INT(OpenMeteoAPI[ForecastDateTime])=$C532))))</f>
        <v/>
      </c>
      <c r="J532" t="str" cm="1">
        <f t="array" ref="J532">IF($B532="","",_xlfn.MODE.SNGL(_xlfn._xlws.FILTER(OpenMeteoAPI[WeatherCode],(OpenMeteoAPI[LocationID]=$B532)*(INT(OpenMeteoAPI[ForecastDateTime])=$C532))))</f>
        <v/>
      </c>
      <c r="K532" t="str" cm="1">
        <f t="array" ref="K532">IF($J532="","",_xlfn.IFS($J532=0,"Clear",$J532&lt;=3,"Partly Cloudy",OR($J532=45,$J532=48),"Fog",AND($J532&gt;=51,$J532&lt;=67),"Drizzle",AND($J532&gt;=71,$J532&lt;=77),"Snow",AND($J532&gt;=80,$J532&lt;=82),"Rain Showers",AND($J532&gt;=95,$J532&lt;=99),"Thunderstorm",TRUE,"Cloudy"))</f>
        <v/>
      </c>
      <c r="L532" t="str" cm="1">
        <f t="array" ref="L532">IF($J532="","",_xlfn.IFS($J532=0,_xlfn.UNICHAR(9728),$J532&lt;=3,_xlfn.UNICHAR(9729),OR($J532=45,$J532=48),"~",AND($J532&gt;=51,$J532&lt;=67),_xlfn.UNICHAR(9748),AND($J532&gt;=71,$J532&lt;=77),_xlfn.UNICHAR(10052),AND($J532&gt;=80,$J532&lt;=82),_xlfn.UNICHAR(9748),AND($J532&gt;=95,$J532&lt;=99),_xlfn.UNICHAR(9889),TRUE,_xlfn.UNICHAR(9729)))</f>
        <v/>
      </c>
    </row>
    <row r="533" spans="1:12">
      <c r="A533" t="str" cm="1">
        <f t="array" ref="A533">_xlfn.LET(_xlpm.ids,_xlfn._xlws.FILTER(Locations[LocationID],Locations[LocationID]&lt;&gt;""),_xlpm.days,_xlfn._xlws.SORT(_xlfn.UNIQUE(INT(OpenMeteoAPI[ForecastDateTime]))),_xlpm.n,ROWS($A$2:A533),IF(_xlpm.n&gt;ROWS(_xlpm.ids)*ROWS(_xlpm.days),"",_xlfn.XLOOKUP(INDEX(_xlpm.ids,INT((_xlpm.n-1)/ROWS(_xlpm.days))+1),Locations[LocationID],Locations[Display Location])))</f>
        <v/>
      </c>
      <c r="B533" t="str" cm="1">
        <f t="array" ref="B533">_xlfn.LET(_xlpm.ids,_xlfn._xlws.FILTER(Locations[LocationID],Locations[LocationID]&lt;&gt;""),_xlpm.days,_xlfn._xlws.SORT(_xlfn.UNIQUE(INT(OpenMeteoAPI[ForecastDateTime]))),_xlpm.n,ROWS($B$2:B533),IF(_xlpm.n&gt;ROWS(_xlpm.ids)*ROWS(_xlpm.days),"",INDEX(_xlpm.ids,INT((_xlpm.n-1)/ROWS(_xlpm.days))+1)))</f>
        <v/>
      </c>
      <c r="C533" s="10" t="str" cm="1">
        <f t="array" ref="C533">_xlfn.LET(_xlpm.days,_xlfn._xlws.SORT(_xlfn.UNIQUE(INT(OpenMeteoAPI[ForecastDateTime]))),_xlpm.n,ROWS($C$2:C533),IF($B533="","",INDEX(_xlpm.days,MOD(_xlpm.n-1,ROWS(_xlpm.days))+1)))</f>
        <v/>
      </c>
      <c r="D533" s="3" t="str" cm="1">
        <f t="array" ref="D533">IF($B533="","",MAX(_xlfn._xlws.FILTER(OpenMeteoAPI[TemperatureC],(OpenMeteoAPI[LocationID]=$B533)*(INT(OpenMeteoAPI[ForecastDateTime])=$C533))))</f>
        <v/>
      </c>
      <c r="E533" s="3" t="str" cm="1">
        <f t="array" ref="E533">IF($B533="","",MIN(_xlfn._xlws.FILTER(OpenMeteoAPI[TemperatureC],(OpenMeteoAPI[LocationID]=$B533)*(INT(OpenMeteoAPI[ForecastDateTime])=$C533))))</f>
        <v/>
      </c>
      <c r="F533" s="4" t="str" cm="1">
        <f t="array" ref="F533">IF($B533="","",AVERAGE(_xlfn._xlws.FILTER(OpenMeteoAPI[RelativeHumidityPct],(OpenMeteoAPI[LocationID]=$B533)*(INT(OpenMeteoAPI[ForecastDateTime])=$C533)))/100)</f>
        <v/>
      </c>
      <c r="G533" s="4" t="str" cm="1">
        <f t="array" ref="G533">IF($B533="","",MAX(_xlfn._xlws.FILTER(OpenMeteoAPI[PrecipitationProbabilityPct],(OpenMeteoAPI[LocationID]=$B533)*(INT(OpenMeteoAPI[ForecastDateTime])=$C533)))/100)</f>
        <v/>
      </c>
      <c r="H533" s="3" t="str" cm="1">
        <f t="array" ref="H533">IF($B533="","",SUM(_xlfn._xlws.FILTER(OpenMeteoAPI[PrecipitationMM],(OpenMeteoAPI[LocationID]=$B533)*(INT(OpenMeteoAPI[ForecastDateTime])=$C533))))</f>
        <v/>
      </c>
      <c r="I533" s="3" t="str" cm="1">
        <f t="array" ref="I533">IF($B533="","",AVERAGE(_xlfn._xlws.FILTER(OpenMeteoAPI[WindSpeedKMH],(OpenMeteoAPI[LocationID]=$B533)*(INT(OpenMeteoAPI[ForecastDateTime])=$C533))))</f>
        <v/>
      </c>
      <c r="J533" t="str" cm="1">
        <f t="array" ref="J533">IF($B533="","",_xlfn.MODE.SNGL(_xlfn._xlws.FILTER(OpenMeteoAPI[WeatherCode],(OpenMeteoAPI[LocationID]=$B533)*(INT(OpenMeteoAPI[ForecastDateTime])=$C533))))</f>
        <v/>
      </c>
      <c r="K533" t="str" cm="1">
        <f t="array" ref="K533">IF($J533="","",_xlfn.IFS($J533=0,"Clear",$J533&lt;=3,"Partly Cloudy",OR($J533=45,$J533=48),"Fog",AND($J533&gt;=51,$J533&lt;=67),"Drizzle",AND($J533&gt;=71,$J533&lt;=77),"Snow",AND($J533&gt;=80,$J533&lt;=82),"Rain Showers",AND($J533&gt;=95,$J533&lt;=99),"Thunderstorm",TRUE,"Cloudy"))</f>
        <v/>
      </c>
      <c r="L533" t="str" cm="1">
        <f t="array" ref="L533">IF($J533="","",_xlfn.IFS($J533=0,_xlfn.UNICHAR(9728),$J533&lt;=3,_xlfn.UNICHAR(9729),OR($J533=45,$J533=48),"~",AND($J533&gt;=51,$J533&lt;=67),_xlfn.UNICHAR(9748),AND($J533&gt;=71,$J533&lt;=77),_xlfn.UNICHAR(10052),AND($J533&gt;=80,$J533&lt;=82),_xlfn.UNICHAR(9748),AND($J533&gt;=95,$J533&lt;=99),_xlfn.UNICHAR(9889),TRUE,_xlfn.UNICHAR(9729)))</f>
        <v/>
      </c>
    </row>
    <row r="534" spans="1:12">
      <c r="A534" t="str" cm="1">
        <f t="array" ref="A534">_xlfn.LET(_xlpm.ids,_xlfn._xlws.FILTER(Locations[LocationID],Locations[LocationID]&lt;&gt;""),_xlpm.days,_xlfn._xlws.SORT(_xlfn.UNIQUE(INT(OpenMeteoAPI[ForecastDateTime]))),_xlpm.n,ROWS($A$2:A534),IF(_xlpm.n&gt;ROWS(_xlpm.ids)*ROWS(_xlpm.days),"",_xlfn.XLOOKUP(INDEX(_xlpm.ids,INT((_xlpm.n-1)/ROWS(_xlpm.days))+1),Locations[LocationID],Locations[Display Location])))</f>
        <v/>
      </c>
      <c r="B534" t="str" cm="1">
        <f t="array" ref="B534">_xlfn.LET(_xlpm.ids,_xlfn._xlws.FILTER(Locations[LocationID],Locations[LocationID]&lt;&gt;""),_xlpm.days,_xlfn._xlws.SORT(_xlfn.UNIQUE(INT(OpenMeteoAPI[ForecastDateTime]))),_xlpm.n,ROWS($B$2:B534),IF(_xlpm.n&gt;ROWS(_xlpm.ids)*ROWS(_xlpm.days),"",INDEX(_xlpm.ids,INT((_xlpm.n-1)/ROWS(_xlpm.days))+1)))</f>
        <v/>
      </c>
      <c r="C534" s="10" t="str" cm="1">
        <f t="array" ref="C534">_xlfn.LET(_xlpm.days,_xlfn._xlws.SORT(_xlfn.UNIQUE(INT(OpenMeteoAPI[ForecastDateTime]))),_xlpm.n,ROWS($C$2:C534),IF($B534="","",INDEX(_xlpm.days,MOD(_xlpm.n-1,ROWS(_xlpm.days))+1)))</f>
        <v/>
      </c>
      <c r="D534" s="3" t="str" cm="1">
        <f t="array" ref="D534">IF($B534="","",MAX(_xlfn._xlws.FILTER(OpenMeteoAPI[TemperatureC],(OpenMeteoAPI[LocationID]=$B534)*(INT(OpenMeteoAPI[ForecastDateTime])=$C534))))</f>
        <v/>
      </c>
      <c r="E534" s="3" t="str" cm="1">
        <f t="array" ref="E534">IF($B534="","",MIN(_xlfn._xlws.FILTER(OpenMeteoAPI[TemperatureC],(OpenMeteoAPI[LocationID]=$B534)*(INT(OpenMeteoAPI[ForecastDateTime])=$C534))))</f>
        <v/>
      </c>
      <c r="F534" s="4" t="str" cm="1">
        <f t="array" ref="F534">IF($B534="","",AVERAGE(_xlfn._xlws.FILTER(OpenMeteoAPI[RelativeHumidityPct],(OpenMeteoAPI[LocationID]=$B534)*(INT(OpenMeteoAPI[ForecastDateTime])=$C534)))/100)</f>
        <v/>
      </c>
      <c r="G534" s="4" t="str" cm="1">
        <f t="array" ref="G534">IF($B534="","",MAX(_xlfn._xlws.FILTER(OpenMeteoAPI[PrecipitationProbabilityPct],(OpenMeteoAPI[LocationID]=$B534)*(INT(OpenMeteoAPI[ForecastDateTime])=$C534)))/100)</f>
        <v/>
      </c>
      <c r="H534" s="3" t="str" cm="1">
        <f t="array" ref="H534">IF($B534="","",SUM(_xlfn._xlws.FILTER(OpenMeteoAPI[PrecipitationMM],(OpenMeteoAPI[LocationID]=$B534)*(INT(OpenMeteoAPI[ForecastDateTime])=$C534))))</f>
        <v/>
      </c>
      <c r="I534" s="3" t="str" cm="1">
        <f t="array" ref="I534">IF($B534="","",AVERAGE(_xlfn._xlws.FILTER(OpenMeteoAPI[WindSpeedKMH],(OpenMeteoAPI[LocationID]=$B534)*(INT(OpenMeteoAPI[ForecastDateTime])=$C534))))</f>
        <v/>
      </c>
      <c r="J534" t="str" cm="1">
        <f t="array" ref="J534">IF($B534="","",_xlfn.MODE.SNGL(_xlfn._xlws.FILTER(OpenMeteoAPI[WeatherCode],(OpenMeteoAPI[LocationID]=$B534)*(INT(OpenMeteoAPI[ForecastDateTime])=$C534))))</f>
        <v/>
      </c>
      <c r="K534" t="str" cm="1">
        <f t="array" ref="K534">IF($J534="","",_xlfn.IFS($J534=0,"Clear",$J534&lt;=3,"Partly Cloudy",OR($J534=45,$J534=48),"Fog",AND($J534&gt;=51,$J534&lt;=67),"Drizzle",AND($J534&gt;=71,$J534&lt;=77),"Snow",AND($J534&gt;=80,$J534&lt;=82),"Rain Showers",AND($J534&gt;=95,$J534&lt;=99),"Thunderstorm",TRUE,"Cloudy"))</f>
        <v/>
      </c>
      <c r="L534" t="str" cm="1">
        <f t="array" ref="L534">IF($J534="","",_xlfn.IFS($J534=0,_xlfn.UNICHAR(9728),$J534&lt;=3,_xlfn.UNICHAR(9729),OR($J534=45,$J534=48),"~",AND($J534&gt;=51,$J534&lt;=67),_xlfn.UNICHAR(9748),AND($J534&gt;=71,$J534&lt;=77),_xlfn.UNICHAR(10052),AND($J534&gt;=80,$J534&lt;=82),_xlfn.UNICHAR(9748),AND($J534&gt;=95,$J534&lt;=99),_xlfn.UNICHAR(9889),TRUE,_xlfn.UNICHAR(9729)))</f>
        <v/>
      </c>
    </row>
    <row r="535" spans="1:12">
      <c r="A535" t="str" cm="1">
        <f t="array" ref="A535">_xlfn.LET(_xlpm.ids,_xlfn._xlws.FILTER(Locations[LocationID],Locations[LocationID]&lt;&gt;""),_xlpm.days,_xlfn._xlws.SORT(_xlfn.UNIQUE(INT(OpenMeteoAPI[ForecastDateTime]))),_xlpm.n,ROWS($A$2:A535),IF(_xlpm.n&gt;ROWS(_xlpm.ids)*ROWS(_xlpm.days),"",_xlfn.XLOOKUP(INDEX(_xlpm.ids,INT((_xlpm.n-1)/ROWS(_xlpm.days))+1),Locations[LocationID],Locations[Display Location])))</f>
        <v/>
      </c>
      <c r="B535" t="str" cm="1">
        <f t="array" ref="B535">_xlfn.LET(_xlpm.ids,_xlfn._xlws.FILTER(Locations[LocationID],Locations[LocationID]&lt;&gt;""),_xlpm.days,_xlfn._xlws.SORT(_xlfn.UNIQUE(INT(OpenMeteoAPI[ForecastDateTime]))),_xlpm.n,ROWS($B$2:B535),IF(_xlpm.n&gt;ROWS(_xlpm.ids)*ROWS(_xlpm.days),"",INDEX(_xlpm.ids,INT((_xlpm.n-1)/ROWS(_xlpm.days))+1)))</f>
        <v/>
      </c>
      <c r="C535" s="10" t="str" cm="1">
        <f t="array" ref="C535">_xlfn.LET(_xlpm.days,_xlfn._xlws.SORT(_xlfn.UNIQUE(INT(OpenMeteoAPI[ForecastDateTime]))),_xlpm.n,ROWS($C$2:C535),IF($B535="","",INDEX(_xlpm.days,MOD(_xlpm.n-1,ROWS(_xlpm.days))+1)))</f>
        <v/>
      </c>
      <c r="D535" s="3" t="str" cm="1">
        <f t="array" ref="D535">IF($B535="","",MAX(_xlfn._xlws.FILTER(OpenMeteoAPI[TemperatureC],(OpenMeteoAPI[LocationID]=$B535)*(INT(OpenMeteoAPI[ForecastDateTime])=$C535))))</f>
        <v/>
      </c>
      <c r="E535" s="3" t="str" cm="1">
        <f t="array" ref="E535">IF($B535="","",MIN(_xlfn._xlws.FILTER(OpenMeteoAPI[TemperatureC],(OpenMeteoAPI[LocationID]=$B535)*(INT(OpenMeteoAPI[ForecastDateTime])=$C535))))</f>
        <v/>
      </c>
      <c r="F535" s="4" t="str" cm="1">
        <f t="array" ref="F535">IF($B535="","",AVERAGE(_xlfn._xlws.FILTER(OpenMeteoAPI[RelativeHumidityPct],(OpenMeteoAPI[LocationID]=$B535)*(INT(OpenMeteoAPI[ForecastDateTime])=$C535)))/100)</f>
        <v/>
      </c>
      <c r="G535" s="4" t="str" cm="1">
        <f t="array" ref="G535">IF($B535="","",MAX(_xlfn._xlws.FILTER(OpenMeteoAPI[PrecipitationProbabilityPct],(OpenMeteoAPI[LocationID]=$B535)*(INT(OpenMeteoAPI[ForecastDateTime])=$C535)))/100)</f>
        <v/>
      </c>
      <c r="H535" s="3" t="str" cm="1">
        <f t="array" ref="H535">IF($B535="","",SUM(_xlfn._xlws.FILTER(OpenMeteoAPI[PrecipitationMM],(OpenMeteoAPI[LocationID]=$B535)*(INT(OpenMeteoAPI[ForecastDateTime])=$C535))))</f>
        <v/>
      </c>
      <c r="I535" s="3" t="str" cm="1">
        <f t="array" ref="I535">IF($B535="","",AVERAGE(_xlfn._xlws.FILTER(OpenMeteoAPI[WindSpeedKMH],(OpenMeteoAPI[LocationID]=$B535)*(INT(OpenMeteoAPI[ForecastDateTime])=$C535))))</f>
        <v/>
      </c>
      <c r="J535" t="str" cm="1">
        <f t="array" ref="J535">IF($B535="","",_xlfn.MODE.SNGL(_xlfn._xlws.FILTER(OpenMeteoAPI[WeatherCode],(OpenMeteoAPI[LocationID]=$B535)*(INT(OpenMeteoAPI[ForecastDateTime])=$C535))))</f>
        <v/>
      </c>
      <c r="K535" t="str" cm="1">
        <f t="array" ref="K535">IF($J535="","",_xlfn.IFS($J535=0,"Clear",$J535&lt;=3,"Partly Cloudy",OR($J535=45,$J535=48),"Fog",AND($J535&gt;=51,$J535&lt;=67),"Drizzle",AND($J535&gt;=71,$J535&lt;=77),"Snow",AND($J535&gt;=80,$J535&lt;=82),"Rain Showers",AND($J535&gt;=95,$J535&lt;=99),"Thunderstorm",TRUE,"Cloudy"))</f>
        <v/>
      </c>
      <c r="L535" t="str" cm="1">
        <f t="array" ref="L535">IF($J535="","",_xlfn.IFS($J535=0,_xlfn.UNICHAR(9728),$J535&lt;=3,_xlfn.UNICHAR(9729),OR($J535=45,$J535=48),"~",AND($J535&gt;=51,$J535&lt;=67),_xlfn.UNICHAR(9748),AND($J535&gt;=71,$J535&lt;=77),_xlfn.UNICHAR(10052),AND($J535&gt;=80,$J535&lt;=82),_xlfn.UNICHAR(9748),AND($J535&gt;=95,$J535&lt;=99),_xlfn.UNICHAR(9889),TRUE,_xlfn.UNICHAR(9729)))</f>
        <v/>
      </c>
    </row>
    <row r="536" spans="1:12">
      <c r="A536" t="str" cm="1">
        <f t="array" ref="A536">_xlfn.LET(_xlpm.ids,_xlfn._xlws.FILTER(Locations[LocationID],Locations[LocationID]&lt;&gt;""),_xlpm.days,_xlfn._xlws.SORT(_xlfn.UNIQUE(INT(OpenMeteoAPI[ForecastDateTime]))),_xlpm.n,ROWS($A$2:A536),IF(_xlpm.n&gt;ROWS(_xlpm.ids)*ROWS(_xlpm.days),"",_xlfn.XLOOKUP(INDEX(_xlpm.ids,INT((_xlpm.n-1)/ROWS(_xlpm.days))+1),Locations[LocationID],Locations[Display Location])))</f>
        <v/>
      </c>
      <c r="B536" t="str" cm="1">
        <f t="array" ref="B536">_xlfn.LET(_xlpm.ids,_xlfn._xlws.FILTER(Locations[LocationID],Locations[LocationID]&lt;&gt;""),_xlpm.days,_xlfn._xlws.SORT(_xlfn.UNIQUE(INT(OpenMeteoAPI[ForecastDateTime]))),_xlpm.n,ROWS($B$2:B536),IF(_xlpm.n&gt;ROWS(_xlpm.ids)*ROWS(_xlpm.days),"",INDEX(_xlpm.ids,INT((_xlpm.n-1)/ROWS(_xlpm.days))+1)))</f>
        <v/>
      </c>
      <c r="C536" s="10" t="str" cm="1">
        <f t="array" ref="C536">_xlfn.LET(_xlpm.days,_xlfn._xlws.SORT(_xlfn.UNIQUE(INT(OpenMeteoAPI[ForecastDateTime]))),_xlpm.n,ROWS($C$2:C536),IF($B536="","",INDEX(_xlpm.days,MOD(_xlpm.n-1,ROWS(_xlpm.days))+1)))</f>
        <v/>
      </c>
      <c r="D536" s="3" t="str" cm="1">
        <f t="array" ref="D536">IF($B536="","",MAX(_xlfn._xlws.FILTER(OpenMeteoAPI[TemperatureC],(OpenMeteoAPI[LocationID]=$B536)*(INT(OpenMeteoAPI[ForecastDateTime])=$C536))))</f>
        <v/>
      </c>
      <c r="E536" s="3" t="str" cm="1">
        <f t="array" ref="E536">IF($B536="","",MIN(_xlfn._xlws.FILTER(OpenMeteoAPI[TemperatureC],(OpenMeteoAPI[LocationID]=$B536)*(INT(OpenMeteoAPI[ForecastDateTime])=$C536))))</f>
        <v/>
      </c>
      <c r="F536" s="4" t="str" cm="1">
        <f t="array" ref="F536">IF($B536="","",AVERAGE(_xlfn._xlws.FILTER(OpenMeteoAPI[RelativeHumidityPct],(OpenMeteoAPI[LocationID]=$B536)*(INT(OpenMeteoAPI[ForecastDateTime])=$C536)))/100)</f>
        <v/>
      </c>
      <c r="G536" s="4" t="str" cm="1">
        <f t="array" ref="G536">IF($B536="","",MAX(_xlfn._xlws.FILTER(OpenMeteoAPI[PrecipitationProbabilityPct],(OpenMeteoAPI[LocationID]=$B536)*(INT(OpenMeteoAPI[ForecastDateTime])=$C536)))/100)</f>
        <v/>
      </c>
      <c r="H536" s="3" t="str" cm="1">
        <f t="array" ref="H536">IF($B536="","",SUM(_xlfn._xlws.FILTER(OpenMeteoAPI[PrecipitationMM],(OpenMeteoAPI[LocationID]=$B536)*(INT(OpenMeteoAPI[ForecastDateTime])=$C536))))</f>
        <v/>
      </c>
      <c r="I536" s="3" t="str" cm="1">
        <f t="array" ref="I536">IF($B536="","",AVERAGE(_xlfn._xlws.FILTER(OpenMeteoAPI[WindSpeedKMH],(OpenMeteoAPI[LocationID]=$B536)*(INT(OpenMeteoAPI[ForecastDateTime])=$C536))))</f>
        <v/>
      </c>
      <c r="J536" t="str" cm="1">
        <f t="array" ref="J536">IF($B536="","",_xlfn.MODE.SNGL(_xlfn._xlws.FILTER(OpenMeteoAPI[WeatherCode],(OpenMeteoAPI[LocationID]=$B536)*(INT(OpenMeteoAPI[ForecastDateTime])=$C536))))</f>
        <v/>
      </c>
      <c r="K536" t="str" cm="1">
        <f t="array" ref="K536">IF($J536="","",_xlfn.IFS($J536=0,"Clear",$J536&lt;=3,"Partly Cloudy",OR($J536=45,$J536=48),"Fog",AND($J536&gt;=51,$J536&lt;=67),"Drizzle",AND($J536&gt;=71,$J536&lt;=77),"Snow",AND($J536&gt;=80,$J536&lt;=82),"Rain Showers",AND($J536&gt;=95,$J536&lt;=99),"Thunderstorm",TRUE,"Cloudy"))</f>
        <v/>
      </c>
      <c r="L536" t="str" cm="1">
        <f t="array" ref="L536">IF($J536="","",_xlfn.IFS($J536=0,_xlfn.UNICHAR(9728),$J536&lt;=3,_xlfn.UNICHAR(9729),OR($J536=45,$J536=48),"~",AND($J536&gt;=51,$J536&lt;=67),_xlfn.UNICHAR(9748),AND($J536&gt;=71,$J536&lt;=77),_xlfn.UNICHAR(10052),AND($J536&gt;=80,$J536&lt;=82),_xlfn.UNICHAR(9748),AND($J536&gt;=95,$J536&lt;=99),_xlfn.UNICHAR(9889),TRUE,_xlfn.UNICHAR(9729)))</f>
        <v/>
      </c>
    </row>
    <row r="537" spans="1:12">
      <c r="A537" t="str" cm="1">
        <f t="array" ref="A537">_xlfn.LET(_xlpm.ids,_xlfn._xlws.FILTER(Locations[LocationID],Locations[LocationID]&lt;&gt;""),_xlpm.days,_xlfn._xlws.SORT(_xlfn.UNIQUE(INT(OpenMeteoAPI[ForecastDateTime]))),_xlpm.n,ROWS($A$2:A537),IF(_xlpm.n&gt;ROWS(_xlpm.ids)*ROWS(_xlpm.days),"",_xlfn.XLOOKUP(INDEX(_xlpm.ids,INT((_xlpm.n-1)/ROWS(_xlpm.days))+1),Locations[LocationID],Locations[Display Location])))</f>
        <v/>
      </c>
      <c r="B537" t="str" cm="1">
        <f t="array" ref="B537">_xlfn.LET(_xlpm.ids,_xlfn._xlws.FILTER(Locations[LocationID],Locations[LocationID]&lt;&gt;""),_xlpm.days,_xlfn._xlws.SORT(_xlfn.UNIQUE(INT(OpenMeteoAPI[ForecastDateTime]))),_xlpm.n,ROWS($B$2:B537),IF(_xlpm.n&gt;ROWS(_xlpm.ids)*ROWS(_xlpm.days),"",INDEX(_xlpm.ids,INT((_xlpm.n-1)/ROWS(_xlpm.days))+1)))</f>
        <v/>
      </c>
      <c r="C537" s="10" t="str" cm="1">
        <f t="array" ref="C537">_xlfn.LET(_xlpm.days,_xlfn._xlws.SORT(_xlfn.UNIQUE(INT(OpenMeteoAPI[ForecastDateTime]))),_xlpm.n,ROWS($C$2:C537),IF($B537="","",INDEX(_xlpm.days,MOD(_xlpm.n-1,ROWS(_xlpm.days))+1)))</f>
        <v/>
      </c>
      <c r="D537" s="3" t="str" cm="1">
        <f t="array" ref="D537">IF($B537="","",MAX(_xlfn._xlws.FILTER(OpenMeteoAPI[TemperatureC],(OpenMeteoAPI[LocationID]=$B537)*(INT(OpenMeteoAPI[ForecastDateTime])=$C537))))</f>
        <v/>
      </c>
      <c r="E537" s="3" t="str" cm="1">
        <f t="array" ref="E537">IF($B537="","",MIN(_xlfn._xlws.FILTER(OpenMeteoAPI[TemperatureC],(OpenMeteoAPI[LocationID]=$B537)*(INT(OpenMeteoAPI[ForecastDateTime])=$C537))))</f>
        <v/>
      </c>
      <c r="F537" s="4" t="str" cm="1">
        <f t="array" ref="F537">IF($B537="","",AVERAGE(_xlfn._xlws.FILTER(OpenMeteoAPI[RelativeHumidityPct],(OpenMeteoAPI[LocationID]=$B537)*(INT(OpenMeteoAPI[ForecastDateTime])=$C537)))/100)</f>
        <v/>
      </c>
      <c r="G537" s="4" t="str" cm="1">
        <f t="array" ref="G537">IF($B537="","",MAX(_xlfn._xlws.FILTER(OpenMeteoAPI[PrecipitationProbabilityPct],(OpenMeteoAPI[LocationID]=$B537)*(INT(OpenMeteoAPI[ForecastDateTime])=$C537)))/100)</f>
        <v/>
      </c>
      <c r="H537" s="3" t="str" cm="1">
        <f t="array" ref="H537">IF($B537="","",SUM(_xlfn._xlws.FILTER(OpenMeteoAPI[PrecipitationMM],(OpenMeteoAPI[LocationID]=$B537)*(INT(OpenMeteoAPI[ForecastDateTime])=$C537))))</f>
        <v/>
      </c>
      <c r="I537" s="3" t="str" cm="1">
        <f t="array" ref="I537">IF($B537="","",AVERAGE(_xlfn._xlws.FILTER(OpenMeteoAPI[WindSpeedKMH],(OpenMeteoAPI[LocationID]=$B537)*(INT(OpenMeteoAPI[ForecastDateTime])=$C537))))</f>
        <v/>
      </c>
      <c r="J537" t="str" cm="1">
        <f t="array" ref="J537">IF($B537="","",_xlfn.MODE.SNGL(_xlfn._xlws.FILTER(OpenMeteoAPI[WeatherCode],(OpenMeteoAPI[LocationID]=$B537)*(INT(OpenMeteoAPI[ForecastDateTime])=$C537))))</f>
        <v/>
      </c>
      <c r="K537" t="str" cm="1">
        <f t="array" ref="K537">IF($J537="","",_xlfn.IFS($J537=0,"Clear",$J537&lt;=3,"Partly Cloudy",OR($J537=45,$J537=48),"Fog",AND($J537&gt;=51,$J537&lt;=67),"Drizzle",AND($J537&gt;=71,$J537&lt;=77),"Snow",AND($J537&gt;=80,$J537&lt;=82),"Rain Showers",AND($J537&gt;=95,$J537&lt;=99),"Thunderstorm",TRUE,"Cloudy"))</f>
        <v/>
      </c>
      <c r="L537" t="str" cm="1">
        <f t="array" ref="L537">IF($J537="","",_xlfn.IFS($J537=0,_xlfn.UNICHAR(9728),$J537&lt;=3,_xlfn.UNICHAR(9729),OR($J537=45,$J537=48),"~",AND($J537&gt;=51,$J537&lt;=67),_xlfn.UNICHAR(9748),AND($J537&gt;=71,$J537&lt;=77),_xlfn.UNICHAR(10052),AND($J537&gt;=80,$J537&lt;=82),_xlfn.UNICHAR(9748),AND($J537&gt;=95,$J537&lt;=99),_xlfn.UNICHAR(9889),TRUE,_xlfn.UNICHAR(9729)))</f>
        <v/>
      </c>
    </row>
    <row r="538" spans="1:12">
      <c r="A538" t="str" cm="1">
        <f t="array" ref="A538">_xlfn.LET(_xlpm.ids,_xlfn._xlws.FILTER(Locations[LocationID],Locations[LocationID]&lt;&gt;""),_xlpm.days,_xlfn._xlws.SORT(_xlfn.UNIQUE(INT(OpenMeteoAPI[ForecastDateTime]))),_xlpm.n,ROWS($A$2:A538),IF(_xlpm.n&gt;ROWS(_xlpm.ids)*ROWS(_xlpm.days),"",_xlfn.XLOOKUP(INDEX(_xlpm.ids,INT((_xlpm.n-1)/ROWS(_xlpm.days))+1),Locations[LocationID],Locations[Display Location])))</f>
        <v/>
      </c>
      <c r="B538" t="str" cm="1">
        <f t="array" ref="B538">_xlfn.LET(_xlpm.ids,_xlfn._xlws.FILTER(Locations[LocationID],Locations[LocationID]&lt;&gt;""),_xlpm.days,_xlfn._xlws.SORT(_xlfn.UNIQUE(INT(OpenMeteoAPI[ForecastDateTime]))),_xlpm.n,ROWS($B$2:B538),IF(_xlpm.n&gt;ROWS(_xlpm.ids)*ROWS(_xlpm.days),"",INDEX(_xlpm.ids,INT((_xlpm.n-1)/ROWS(_xlpm.days))+1)))</f>
        <v/>
      </c>
      <c r="C538" s="10" t="str" cm="1">
        <f t="array" ref="C538">_xlfn.LET(_xlpm.days,_xlfn._xlws.SORT(_xlfn.UNIQUE(INT(OpenMeteoAPI[ForecastDateTime]))),_xlpm.n,ROWS($C$2:C538),IF($B538="","",INDEX(_xlpm.days,MOD(_xlpm.n-1,ROWS(_xlpm.days))+1)))</f>
        <v/>
      </c>
      <c r="D538" s="3" t="str" cm="1">
        <f t="array" ref="D538">IF($B538="","",MAX(_xlfn._xlws.FILTER(OpenMeteoAPI[TemperatureC],(OpenMeteoAPI[LocationID]=$B538)*(INT(OpenMeteoAPI[ForecastDateTime])=$C538))))</f>
        <v/>
      </c>
      <c r="E538" s="3" t="str" cm="1">
        <f t="array" ref="E538">IF($B538="","",MIN(_xlfn._xlws.FILTER(OpenMeteoAPI[TemperatureC],(OpenMeteoAPI[LocationID]=$B538)*(INT(OpenMeteoAPI[ForecastDateTime])=$C538))))</f>
        <v/>
      </c>
      <c r="F538" s="4" t="str" cm="1">
        <f t="array" ref="F538">IF($B538="","",AVERAGE(_xlfn._xlws.FILTER(OpenMeteoAPI[RelativeHumidityPct],(OpenMeteoAPI[LocationID]=$B538)*(INT(OpenMeteoAPI[ForecastDateTime])=$C538)))/100)</f>
        <v/>
      </c>
      <c r="G538" s="4" t="str" cm="1">
        <f t="array" ref="G538">IF($B538="","",MAX(_xlfn._xlws.FILTER(OpenMeteoAPI[PrecipitationProbabilityPct],(OpenMeteoAPI[LocationID]=$B538)*(INT(OpenMeteoAPI[ForecastDateTime])=$C538)))/100)</f>
        <v/>
      </c>
      <c r="H538" s="3" t="str" cm="1">
        <f t="array" ref="H538">IF($B538="","",SUM(_xlfn._xlws.FILTER(OpenMeteoAPI[PrecipitationMM],(OpenMeteoAPI[LocationID]=$B538)*(INT(OpenMeteoAPI[ForecastDateTime])=$C538))))</f>
        <v/>
      </c>
      <c r="I538" s="3" t="str" cm="1">
        <f t="array" ref="I538">IF($B538="","",AVERAGE(_xlfn._xlws.FILTER(OpenMeteoAPI[WindSpeedKMH],(OpenMeteoAPI[LocationID]=$B538)*(INT(OpenMeteoAPI[ForecastDateTime])=$C538))))</f>
        <v/>
      </c>
      <c r="J538" t="str" cm="1">
        <f t="array" ref="J538">IF($B538="","",_xlfn.MODE.SNGL(_xlfn._xlws.FILTER(OpenMeteoAPI[WeatherCode],(OpenMeteoAPI[LocationID]=$B538)*(INT(OpenMeteoAPI[ForecastDateTime])=$C538))))</f>
        <v/>
      </c>
      <c r="K538" t="str" cm="1">
        <f t="array" ref="K538">IF($J538="","",_xlfn.IFS($J538=0,"Clear",$J538&lt;=3,"Partly Cloudy",OR($J538=45,$J538=48),"Fog",AND($J538&gt;=51,$J538&lt;=67),"Drizzle",AND($J538&gt;=71,$J538&lt;=77),"Snow",AND($J538&gt;=80,$J538&lt;=82),"Rain Showers",AND($J538&gt;=95,$J538&lt;=99),"Thunderstorm",TRUE,"Cloudy"))</f>
        <v/>
      </c>
      <c r="L538" t="str" cm="1">
        <f t="array" ref="L538">IF($J538="","",_xlfn.IFS($J538=0,_xlfn.UNICHAR(9728),$J538&lt;=3,_xlfn.UNICHAR(9729),OR($J538=45,$J538=48),"~",AND($J538&gt;=51,$J538&lt;=67),_xlfn.UNICHAR(9748),AND($J538&gt;=71,$J538&lt;=77),_xlfn.UNICHAR(10052),AND($J538&gt;=80,$J538&lt;=82),_xlfn.UNICHAR(9748),AND($J538&gt;=95,$J538&lt;=99),_xlfn.UNICHAR(9889),TRUE,_xlfn.UNICHAR(9729)))</f>
        <v/>
      </c>
    </row>
    <row r="539" spans="1:12">
      <c r="A539" t="str" cm="1">
        <f t="array" ref="A539">_xlfn.LET(_xlpm.ids,_xlfn._xlws.FILTER(Locations[LocationID],Locations[LocationID]&lt;&gt;""),_xlpm.days,_xlfn._xlws.SORT(_xlfn.UNIQUE(INT(OpenMeteoAPI[ForecastDateTime]))),_xlpm.n,ROWS($A$2:A539),IF(_xlpm.n&gt;ROWS(_xlpm.ids)*ROWS(_xlpm.days),"",_xlfn.XLOOKUP(INDEX(_xlpm.ids,INT((_xlpm.n-1)/ROWS(_xlpm.days))+1),Locations[LocationID],Locations[Display Location])))</f>
        <v/>
      </c>
      <c r="B539" t="str" cm="1">
        <f t="array" ref="B539">_xlfn.LET(_xlpm.ids,_xlfn._xlws.FILTER(Locations[LocationID],Locations[LocationID]&lt;&gt;""),_xlpm.days,_xlfn._xlws.SORT(_xlfn.UNIQUE(INT(OpenMeteoAPI[ForecastDateTime]))),_xlpm.n,ROWS($B$2:B539),IF(_xlpm.n&gt;ROWS(_xlpm.ids)*ROWS(_xlpm.days),"",INDEX(_xlpm.ids,INT((_xlpm.n-1)/ROWS(_xlpm.days))+1)))</f>
        <v/>
      </c>
      <c r="C539" s="10" t="str" cm="1">
        <f t="array" ref="C539">_xlfn.LET(_xlpm.days,_xlfn._xlws.SORT(_xlfn.UNIQUE(INT(OpenMeteoAPI[ForecastDateTime]))),_xlpm.n,ROWS($C$2:C539),IF($B539="","",INDEX(_xlpm.days,MOD(_xlpm.n-1,ROWS(_xlpm.days))+1)))</f>
        <v/>
      </c>
      <c r="D539" s="3" t="str" cm="1">
        <f t="array" ref="D539">IF($B539="","",MAX(_xlfn._xlws.FILTER(OpenMeteoAPI[TemperatureC],(OpenMeteoAPI[LocationID]=$B539)*(INT(OpenMeteoAPI[ForecastDateTime])=$C539))))</f>
        <v/>
      </c>
      <c r="E539" s="3" t="str" cm="1">
        <f t="array" ref="E539">IF($B539="","",MIN(_xlfn._xlws.FILTER(OpenMeteoAPI[TemperatureC],(OpenMeteoAPI[LocationID]=$B539)*(INT(OpenMeteoAPI[ForecastDateTime])=$C539))))</f>
        <v/>
      </c>
      <c r="F539" s="4" t="str" cm="1">
        <f t="array" ref="F539">IF($B539="","",AVERAGE(_xlfn._xlws.FILTER(OpenMeteoAPI[RelativeHumidityPct],(OpenMeteoAPI[LocationID]=$B539)*(INT(OpenMeteoAPI[ForecastDateTime])=$C539)))/100)</f>
        <v/>
      </c>
      <c r="G539" s="4" t="str" cm="1">
        <f t="array" ref="G539">IF($B539="","",MAX(_xlfn._xlws.FILTER(OpenMeteoAPI[PrecipitationProbabilityPct],(OpenMeteoAPI[LocationID]=$B539)*(INT(OpenMeteoAPI[ForecastDateTime])=$C539)))/100)</f>
        <v/>
      </c>
      <c r="H539" s="3" t="str" cm="1">
        <f t="array" ref="H539">IF($B539="","",SUM(_xlfn._xlws.FILTER(OpenMeteoAPI[PrecipitationMM],(OpenMeteoAPI[LocationID]=$B539)*(INT(OpenMeteoAPI[ForecastDateTime])=$C539))))</f>
        <v/>
      </c>
      <c r="I539" s="3" t="str" cm="1">
        <f t="array" ref="I539">IF($B539="","",AVERAGE(_xlfn._xlws.FILTER(OpenMeteoAPI[WindSpeedKMH],(OpenMeteoAPI[LocationID]=$B539)*(INT(OpenMeteoAPI[ForecastDateTime])=$C539))))</f>
        <v/>
      </c>
      <c r="J539" t="str" cm="1">
        <f t="array" ref="J539">IF($B539="","",_xlfn.MODE.SNGL(_xlfn._xlws.FILTER(OpenMeteoAPI[WeatherCode],(OpenMeteoAPI[LocationID]=$B539)*(INT(OpenMeteoAPI[ForecastDateTime])=$C539))))</f>
        <v/>
      </c>
      <c r="K539" t="str" cm="1">
        <f t="array" ref="K539">IF($J539="","",_xlfn.IFS($J539=0,"Clear",$J539&lt;=3,"Partly Cloudy",OR($J539=45,$J539=48),"Fog",AND($J539&gt;=51,$J539&lt;=67),"Drizzle",AND($J539&gt;=71,$J539&lt;=77),"Snow",AND($J539&gt;=80,$J539&lt;=82),"Rain Showers",AND($J539&gt;=95,$J539&lt;=99),"Thunderstorm",TRUE,"Cloudy"))</f>
        <v/>
      </c>
      <c r="L539" t="str" cm="1">
        <f t="array" ref="L539">IF($J539="","",_xlfn.IFS($J539=0,_xlfn.UNICHAR(9728),$J539&lt;=3,_xlfn.UNICHAR(9729),OR($J539=45,$J539=48),"~",AND($J539&gt;=51,$J539&lt;=67),_xlfn.UNICHAR(9748),AND($J539&gt;=71,$J539&lt;=77),_xlfn.UNICHAR(10052),AND($J539&gt;=80,$J539&lt;=82),_xlfn.UNICHAR(9748),AND($J539&gt;=95,$J539&lt;=99),_xlfn.UNICHAR(9889),TRUE,_xlfn.UNICHAR(9729)))</f>
        <v/>
      </c>
    </row>
    <row r="540" spans="1:12">
      <c r="A540" t="str" cm="1">
        <f t="array" ref="A540">_xlfn.LET(_xlpm.ids,_xlfn._xlws.FILTER(Locations[LocationID],Locations[LocationID]&lt;&gt;""),_xlpm.days,_xlfn._xlws.SORT(_xlfn.UNIQUE(INT(OpenMeteoAPI[ForecastDateTime]))),_xlpm.n,ROWS($A$2:A540),IF(_xlpm.n&gt;ROWS(_xlpm.ids)*ROWS(_xlpm.days),"",_xlfn.XLOOKUP(INDEX(_xlpm.ids,INT((_xlpm.n-1)/ROWS(_xlpm.days))+1),Locations[LocationID],Locations[Display Location])))</f>
        <v/>
      </c>
      <c r="B540" t="str" cm="1">
        <f t="array" ref="B540">_xlfn.LET(_xlpm.ids,_xlfn._xlws.FILTER(Locations[LocationID],Locations[LocationID]&lt;&gt;""),_xlpm.days,_xlfn._xlws.SORT(_xlfn.UNIQUE(INT(OpenMeteoAPI[ForecastDateTime]))),_xlpm.n,ROWS($B$2:B540),IF(_xlpm.n&gt;ROWS(_xlpm.ids)*ROWS(_xlpm.days),"",INDEX(_xlpm.ids,INT((_xlpm.n-1)/ROWS(_xlpm.days))+1)))</f>
        <v/>
      </c>
      <c r="C540" s="10" t="str" cm="1">
        <f t="array" ref="C540">_xlfn.LET(_xlpm.days,_xlfn._xlws.SORT(_xlfn.UNIQUE(INT(OpenMeteoAPI[ForecastDateTime]))),_xlpm.n,ROWS($C$2:C540),IF($B540="","",INDEX(_xlpm.days,MOD(_xlpm.n-1,ROWS(_xlpm.days))+1)))</f>
        <v/>
      </c>
      <c r="D540" s="3" t="str" cm="1">
        <f t="array" ref="D540">IF($B540="","",MAX(_xlfn._xlws.FILTER(OpenMeteoAPI[TemperatureC],(OpenMeteoAPI[LocationID]=$B540)*(INT(OpenMeteoAPI[ForecastDateTime])=$C540))))</f>
        <v/>
      </c>
      <c r="E540" s="3" t="str" cm="1">
        <f t="array" ref="E540">IF($B540="","",MIN(_xlfn._xlws.FILTER(OpenMeteoAPI[TemperatureC],(OpenMeteoAPI[LocationID]=$B540)*(INT(OpenMeteoAPI[ForecastDateTime])=$C540))))</f>
        <v/>
      </c>
      <c r="F540" s="4" t="str" cm="1">
        <f t="array" ref="F540">IF($B540="","",AVERAGE(_xlfn._xlws.FILTER(OpenMeteoAPI[RelativeHumidityPct],(OpenMeteoAPI[LocationID]=$B540)*(INT(OpenMeteoAPI[ForecastDateTime])=$C540)))/100)</f>
        <v/>
      </c>
      <c r="G540" s="4" t="str" cm="1">
        <f t="array" ref="G540">IF($B540="","",MAX(_xlfn._xlws.FILTER(OpenMeteoAPI[PrecipitationProbabilityPct],(OpenMeteoAPI[LocationID]=$B540)*(INT(OpenMeteoAPI[ForecastDateTime])=$C540)))/100)</f>
        <v/>
      </c>
      <c r="H540" s="3" t="str" cm="1">
        <f t="array" ref="H540">IF($B540="","",SUM(_xlfn._xlws.FILTER(OpenMeteoAPI[PrecipitationMM],(OpenMeteoAPI[LocationID]=$B540)*(INT(OpenMeteoAPI[ForecastDateTime])=$C540))))</f>
        <v/>
      </c>
      <c r="I540" s="3" t="str" cm="1">
        <f t="array" ref="I540">IF($B540="","",AVERAGE(_xlfn._xlws.FILTER(OpenMeteoAPI[WindSpeedKMH],(OpenMeteoAPI[LocationID]=$B540)*(INT(OpenMeteoAPI[ForecastDateTime])=$C540))))</f>
        <v/>
      </c>
      <c r="J540" t="str" cm="1">
        <f t="array" ref="J540">IF($B540="","",_xlfn.MODE.SNGL(_xlfn._xlws.FILTER(OpenMeteoAPI[WeatherCode],(OpenMeteoAPI[LocationID]=$B540)*(INT(OpenMeteoAPI[ForecastDateTime])=$C540))))</f>
        <v/>
      </c>
      <c r="K540" t="str" cm="1">
        <f t="array" ref="K540">IF($J540="","",_xlfn.IFS($J540=0,"Clear",$J540&lt;=3,"Partly Cloudy",OR($J540=45,$J540=48),"Fog",AND($J540&gt;=51,$J540&lt;=67),"Drizzle",AND($J540&gt;=71,$J540&lt;=77),"Snow",AND($J540&gt;=80,$J540&lt;=82),"Rain Showers",AND($J540&gt;=95,$J540&lt;=99),"Thunderstorm",TRUE,"Cloudy"))</f>
        <v/>
      </c>
      <c r="L540" t="str" cm="1">
        <f t="array" ref="L540">IF($J540="","",_xlfn.IFS($J540=0,_xlfn.UNICHAR(9728),$J540&lt;=3,_xlfn.UNICHAR(9729),OR($J540=45,$J540=48),"~",AND($J540&gt;=51,$J540&lt;=67),_xlfn.UNICHAR(9748),AND($J540&gt;=71,$J540&lt;=77),_xlfn.UNICHAR(10052),AND($J540&gt;=80,$J540&lt;=82),_xlfn.UNICHAR(9748),AND($J540&gt;=95,$J540&lt;=99),_xlfn.UNICHAR(9889),TRUE,_xlfn.UNICHAR(9729)))</f>
        <v/>
      </c>
    </row>
    <row r="541" spans="1:12">
      <c r="A541" t="str" cm="1">
        <f t="array" ref="A541">_xlfn.LET(_xlpm.ids,_xlfn._xlws.FILTER(Locations[LocationID],Locations[LocationID]&lt;&gt;""),_xlpm.days,_xlfn._xlws.SORT(_xlfn.UNIQUE(INT(OpenMeteoAPI[ForecastDateTime]))),_xlpm.n,ROWS($A$2:A541),IF(_xlpm.n&gt;ROWS(_xlpm.ids)*ROWS(_xlpm.days),"",_xlfn.XLOOKUP(INDEX(_xlpm.ids,INT((_xlpm.n-1)/ROWS(_xlpm.days))+1),Locations[LocationID],Locations[Display Location])))</f>
        <v/>
      </c>
      <c r="B541" t="str" cm="1">
        <f t="array" ref="B541">_xlfn.LET(_xlpm.ids,_xlfn._xlws.FILTER(Locations[LocationID],Locations[LocationID]&lt;&gt;""),_xlpm.days,_xlfn._xlws.SORT(_xlfn.UNIQUE(INT(OpenMeteoAPI[ForecastDateTime]))),_xlpm.n,ROWS($B$2:B541),IF(_xlpm.n&gt;ROWS(_xlpm.ids)*ROWS(_xlpm.days),"",INDEX(_xlpm.ids,INT((_xlpm.n-1)/ROWS(_xlpm.days))+1)))</f>
        <v/>
      </c>
      <c r="C541" s="10" t="str" cm="1">
        <f t="array" ref="C541">_xlfn.LET(_xlpm.days,_xlfn._xlws.SORT(_xlfn.UNIQUE(INT(OpenMeteoAPI[ForecastDateTime]))),_xlpm.n,ROWS($C$2:C541),IF($B541="","",INDEX(_xlpm.days,MOD(_xlpm.n-1,ROWS(_xlpm.days))+1)))</f>
        <v/>
      </c>
      <c r="D541" s="3" t="str" cm="1">
        <f t="array" ref="D541">IF($B541="","",MAX(_xlfn._xlws.FILTER(OpenMeteoAPI[TemperatureC],(OpenMeteoAPI[LocationID]=$B541)*(INT(OpenMeteoAPI[ForecastDateTime])=$C541))))</f>
        <v/>
      </c>
      <c r="E541" s="3" t="str" cm="1">
        <f t="array" ref="E541">IF($B541="","",MIN(_xlfn._xlws.FILTER(OpenMeteoAPI[TemperatureC],(OpenMeteoAPI[LocationID]=$B541)*(INT(OpenMeteoAPI[ForecastDateTime])=$C541))))</f>
        <v/>
      </c>
      <c r="F541" s="4" t="str" cm="1">
        <f t="array" ref="F541">IF($B541="","",AVERAGE(_xlfn._xlws.FILTER(OpenMeteoAPI[RelativeHumidityPct],(OpenMeteoAPI[LocationID]=$B541)*(INT(OpenMeteoAPI[ForecastDateTime])=$C541)))/100)</f>
        <v/>
      </c>
      <c r="G541" s="4" t="str" cm="1">
        <f t="array" ref="G541">IF($B541="","",MAX(_xlfn._xlws.FILTER(OpenMeteoAPI[PrecipitationProbabilityPct],(OpenMeteoAPI[LocationID]=$B541)*(INT(OpenMeteoAPI[ForecastDateTime])=$C541)))/100)</f>
        <v/>
      </c>
      <c r="H541" s="3" t="str" cm="1">
        <f t="array" ref="H541">IF($B541="","",SUM(_xlfn._xlws.FILTER(OpenMeteoAPI[PrecipitationMM],(OpenMeteoAPI[LocationID]=$B541)*(INT(OpenMeteoAPI[ForecastDateTime])=$C541))))</f>
        <v/>
      </c>
      <c r="I541" s="3" t="str" cm="1">
        <f t="array" ref="I541">IF($B541="","",AVERAGE(_xlfn._xlws.FILTER(OpenMeteoAPI[WindSpeedKMH],(OpenMeteoAPI[LocationID]=$B541)*(INT(OpenMeteoAPI[ForecastDateTime])=$C541))))</f>
        <v/>
      </c>
      <c r="J541" t="str" cm="1">
        <f t="array" ref="J541">IF($B541="","",_xlfn.MODE.SNGL(_xlfn._xlws.FILTER(OpenMeteoAPI[WeatherCode],(OpenMeteoAPI[LocationID]=$B541)*(INT(OpenMeteoAPI[ForecastDateTime])=$C541))))</f>
        <v/>
      </c>
      <c r="K541" t="str" cm="1">
        <f t="array" ref="K541">IF($J541="","",_xlfn.IFS($J541=0,"Clear",$J541&lt;=3,"Partly Cloudy",OR($J541=45,$J541=48),"Fog",AND($J541&gt;=51,$J541&lt;=67),"Drizzle",AND($J541&gt;=71,$J541&lt;=77),"Snow",AND($J541&gt;=80,$J541&lt;=82),"Rain Showers",AND($J541&gt;=95,$J541&lt;=99),"Thunderstorm",TRUE,"Cloudy"))</f>
        <v/>
      </c>
      <c r="L541" t="str" cm="1">
        <f t="array" ref="L541">IF($J541="","",_xlfn.IFS($J541=0,_xlfn.UNICHAR(9728),$J541&lt;=3,_xlfn.UNICHAR(9729),OR($J541=45,$J541=48),"~",AND($J541&gt;=51,$J541&lt;=67),_xlfn.UNICHAR(9748),AND($J541&gt;=71,$J541&lt;=77),_xlfn.UNICHAR(10052),AND($J541&gt;=80,$J541&lt;=82),_xlfn.UNICHAR(9748),AND($J541&gt;=95,$J541&lt;=99),_xlfn.UNICHAR(9889),TRUE,_xlfn.UNICHAR(9729)))</f>
        <v/>
      </c>
    </row>
    <row r="542" spans="1:12">
      <c r="A542" t="str" cm="1">
        <f t="array" ref="A542">_xlfn.LET(_xlpm.ids,_xlfn._xlws.FILTER(Locations[LocationID],Locations[LocationID]&lt;&gt;""),_xlpm.days,_xlfn._xlws.SORT(_xlfn.UNIQUE(INT(OpenMeteoAPI[ForecastDateTime]))),_xlpm.n,ROWS($A$2:A542),IF(_xlpm.n&gt;ROWS(_xlpm.ids)*ROWS(_xlpm.days),"",_xlfn.XLOOKUP(INDEX(_xlpm.ids,INT((_xlpm.n-1)/ROWS(_xlpm.days))+1),Locations[LocationID],Locations[Display Location])))</f>
        <v/>
      </c>
      <c r="B542" t="str" cm="1">
        <f t="array" ref="B542">_xlfn.LET(_xlpm.ids,_xlfn._xlws.FILTER(Locations[LocationID],Locations[LocationID]&lt;&gt;""),_xlpm.days,_xlfn._xlws.SORT(_xlfn.UNIQUE(INT(OpenMeteoAPI[ForecastDateTime]))),_xlpm.n,ROWS($B$2:B542),IF(_xlpm.n&gt;ROWS(_xlpm.ids)*ROWS(_xlpm.days),"",INDEX(_xlpm.ids,INT((_xlpm.n-1)/ROWS(_xlpm.days))+1)))</f>
        <v/>
      </c>
      <c r="C542" s="10" t="str" cm="1">
        <f t="array" ref="C542">_xlfn.LET(_xlpm.days,_xlfn._xlws.SORT(_xlfn.UNIQUE(INT(OpenMeteoAPI[ForecastDateTime]))),_xlpm.n,ROWS($C$2:C542),IF($B542="","",INDEX(_xlpm.days,MOD(_xlpm.n-1,ROWS(_xlpm.days))+1)))</f>
        <v/>
      </c>
      <c r="D542" s="3" t="str" cm="1">
        <f t="array" ref="D542">IF($B542="","",MAX(_xlfn._xlws.FILTER(OpenMeteoAPI[TemperatureC],(OpenMeteoAPI[LocationID]=$B542)*(INT(OpenMeteoAPI[ForecastDateTime])=$C542))))</f>
        <v/>
      </c>
      <c r="E542" s="3" t="str" cm="1">
        <f t="array" ref="E542">IF($B542="","",MIN(_xlfn._xlws.FILTER(OpenMeteoAPI[TemperatureC],(OpenMeteoAPI[LocationID]=$B542)*(INT(OpenMeteoAPI[ForecastDateTime])=$C542))))</f>
        <v/>
      </c>
      <c r="F542" s="4" t="str" cm="1">
        <f t="array" ref="F542">IF($B542="","",AVERAGE(_xlfn._xlws.FILTER(OpenMeteoAPI[RelativeHumidityPct],(OpenMeteoAPI[LocationID]=$B542)*(INT(OpenMeteoAPI[ForecastDateTime])=$C542)))/100)</f>
        <v/>
      </c>
      <c r="G542" s="4" t="str" cm="1">
        <f t="array" ref="G542">IF($B542="","",MAX(_xlfn._xlws.FILTER(OpenMeteoAPI[PrecipitationProbabilityPct],(OpenMeteoAPI[LocationID]=$B542)*(INT(OpenMeteoAPI[ForecastDateTime])=$C542)))/100)</f>
        <v/>
      </c>
      <c r="H542" s="3" t="str" cm="1">
        <f t="array" ref="H542">IF($B542="","",SUM(_xlfn._xlws.FILTER(OpenMeteoAPI[PrecipitationMM],(OpenMeteoAPI[LocationID]=$B542)*(INT(OpenMeteoAPI[ForecastDateTime])=$C542))))</f>
        <v/>
      </c>
      <c r="I542" s="3" t="str" cm="1">
        <f t="array" ref="I542">IF($B542="","",AVERAGE(_xlfn._xlws.FILTER(OpenMeteoAPI[WindSpeedKMH],(OpenMeteoAPI[LocationID]=$B542)*(INT(OpenMeteoAPI[ForecastDateTime])=$C542))))</f>
        <v/>
      </c>
      <c r="J542" t="str" cm="1">
        <f t="array" ref="J542">IF($B542="","",_xlfn.MODE.SNGL(_xlfn._xlws.FILTER(OpenMeteoAPI[WeatherCode],(OpenMeteoAPI[LocationID]=$B542)*(INT(OpenMeteoAPI[ForecastDateTime])=$C542))))</f>
        <v/>
      </c>
      <c r="K542" t="str" cm="1">
        <f t="array" ref="K542">IF($J542="","",_xlfn.IFS($J542=0,"Clear",$J542&lt;=3,"Partly Cloudy",OR($J542=45,$J542=48),"Fog",AND($J542&gt;=51,$J542&lt;=67),"Drizzle",AND($J542&gt;=71,$J542&lt;=77),"Snow",AND($J542&gt;=80,$J542&lt;=82),"Rain Showers",AND($J542&gt;=95,$J542&lt;=99),"Thunderstorm",TRUE,"Cloudy"))</f>
        <v/>
      </c>
      <c r="L542" t="str" cm="1">
        <f t="array" ref="L542">IF($J542="","",_xlfn.IFS($J542=0,_xlfn.UNICHAR(9728),$J542&lt;=3,_xlfn.UNICHAR(9729),OR($J542=45,$J542=48),"~",AND($J542&gt;=51,$J542&lt;=67),_xlfn.UNICHAR(9748),AND($J542&gt;=71,$J542&lt;=77),_xlfn.UNICHAR(10052),AND($J542&gt;=80,$J542&lt;=82),_xlfn.UNICHAR(9748),AND($J542&gt;=95,$J542&lt;=99),_xlfn.UNICHAR(9889),TRUE,_xlfn.UNICHAR(9729)))</f>
        <v/>
      </c>
    </row>
    <row r="543" spans="1:12">
      <c r="A543" t="str" cm="1">
        <f t="array" ref="A543">_xlfn.LET(_xlpm.ids,_xlfn._xlws.FILTER(Locations[LocationID],Locations[LocationID]&lt;&gt;""),_xlpm.days,_xlfn._xlws.SORT(_xlfn.UNIQUE(INT(OpenMeteoAPI[ForecastDateTime]))),_xlpm.n,ROWS($A$2:A543),IF(_xlpm.n&gt;ROWS(_xlpm.ids)*ROWS(_xlpm.days),"",_xlfn.XLOOKUP(INDEX(_xlpm.ids,INT((_xlpm.n-1)/ROWS(_xlpm.days))+1),Locations[LocationID],Locations[Display Location])))</f>
        <v/>
      </c>
      <c r="B543" t="str" cm="1">
        <f t="array" ref="B543">_xlfn.LET(_xlpm.ids,_xlfn._xlws.FILTER(Locations[LocationID],Locations[LocationID]&lt;&gt;""),_xlpm.days,_xlfn._xlws.SORT(_xlfn.UNIQUE(INT(OpenMeteoAPI[ForecastDateTime]))),_xlpm.n,ROWS($B$2:B543),IF(_xlpm.n&gt;ROWS(_xlpm.ids)*ROWS(_xlpm.days),"",INDEX(_xlpm.ids,INT((_xlpm.n-1)/ROWS(_xlpm.days))+1)))</f>
        <v/>
      </c>
      <c r="C543" s="10" t="str" cm="1">
        <f t="array" ref="C543">_xlfn.LET(_xlpm.days,_xlfn._xlws.SORT(_xlfn.UNIQUE(INT(OpenMeteoAPI[ForecastDateTime]))),_xlpm.n,ROWS($C$2:C543),IF($B543="","",INDEX(_xlpm.days,MOD(_xlpm.n-1,ROWS(_xlpm.days))+1)))</f>
        <v/>
      </c>
      <c r="D543" s="3" t="str" cm="1">
        <f t="array" ref="D543">IF($B543="","",MAX(_xlfn._xlws.FILTER(OpenMeteoAPI[TemperatureC],(OpenMeteoAPI[LocationID]=$B543)*(INT(OpenMeteoAPI[ForecastDateTime])=$C543))))</f>
        <v/>
      </c>
      <c r="E543" s="3" t="str" cm="1">
        <f t="array" ref="E543">IF($B543="","",MIN(_xlfn._xlws.FILTER(OpenMeteoAPI[TemperatureC],(OpenMeteoAPI[LocationID]=$B543)*(INT(OpenMeteoAPI[ForecastDateTime])=$C543))))</f>
        <v/>
      </c>
      <c r="F543" s="4" t="str" cm="1">
        <f t="array" ref="F543">IF($B543="","",AVERAGE(_xlfn._xlws.FILTER(OpenMeteoAPI[RelativeHumidityPct],(OpenMeteoAPI[LocationID]=$B543)*(INT(OpenMeteoAPI[ForecastDateTime])=$C543)))/100)</f>
        <v/>
      </c>
      <c r="G543" s="4" t="str" cm="1">
        <f t="array" ref="G543">IF($B543="","",MAX(_xlfn._xlws.FILTER(OpenMeteoAPI[PrecipitationProbabilityPct],(OpenMeteoAPI[LocationID]=$B543)*(INT(OpenMeteoAPI[ForecastDateTime])=$C543)))/100)</f>
        <v/>
      </c>
      <c r="H543" s="3" t="str" cm="1">
        <f t="array" ref="H543">IF($B543="","",SUM(_xlfn._xlws.FILTER(OpenMeteoAPI[PrecipitationMM],(OpenMeteoAPI[LocationID]=$B543)*(INT(OpenMeteoAPI[ForecastDateTime])=$C543))))</f>
        <v/>
      </c>
      <c r="I543" s="3" t="str" cm="1">
        <f t="array" ref="I543">IF($B543="","",AVERAGE(_xlfn._xlws.FILTER(OpenMeteoAPI[WindSpeedKMH],(OpenMeteoAPI[LocationID]=$B543)*(INT(OpenMeteoAPI[ForecastDateTime])=$C543))))</f>
        <v/>
      </c>
      <c r="J543" t="str" cm="1">
        <f t="array" ref="J543">IF($B543="","",_xlfn.MODE.SNGL(_xlfn._xlws.FILTER(OpenMeteoAPI[WeatherCode],(OpenMeteoAPI[LocationID]=$B543)*(INT(OpenMeteoAPI[ForecastDateTime])=$C543))))</f>
        <v/>
      </c>
      <c r="K543" t="str" cm="1">
        <f t="array" ref="K543">IF($J543="","",_xlfn.IFS($J543=0,"Clear",$J543&lt;=3,"Partly Cloudy",OR($J543=45,$J543=48),"Fog",AND($J543&gt;=51,$J543&lt;=67),"Drizzle",AND($J543&gt;=71,$J543&lt;=77),"Snow",AND($J543&gt;=80,$J543&lt;=82),"Rain Showers",AND($J543&gt;=95,$J543&lt;=99),"Thunderstorm",TRUE,"Cloudy"))</f>
        <v/>
      </c>
      <c r="L543" t="str" cm="1">
        <f t="array" ref="L543">IF($J543="","",_xlfn.IFS($J543=0,_xlfn.UNICHAR(9728),$J543&lt;=3,_xlfn.UNICHAR(9729),OR($J543=45,$J543=48),"~",AND($J543&gt;=51,$J543&lt;=67),_xlfn.UNICHAR(9748),AND($J543&gt;=71,$J543&lt;=77),_xlfn.UNICHAR(10052),AND($J543&gt;=80,$J543&lt;=82),_xlfn.UNICHAR(9748),AND($J543&gt;=95,$J543&lt;=99),_xlfn.UNICHAR(9889),TRUE,_xlfn.UNICHAR(9729)))</f>
        <v/>
      </c>
    </row>
    <row r="544" spans="1:12">
      <c r="A544" t="str" cm="1">
        <f t="array" ref="A544">_xlfn.LET(_xlpm.ids,_xlfn._xlws.FILTER(Locations[LocationID],Locations[LocationID]&lt;&gt;""),_xlpm.days,_xlfn._xlws.SORT(_xlfn.UNIQUE(INT(OpenMeteoAPI[ForecastDateTime]))),_xlpm.n,ROWS($A$2:A544),IF(_xlpm.n&gt;ROWS(_xlpm.ids)*ROWS(_xlpm.days),"",_xlfn.XLOOKUP(INDEX(_xlpm.ids,INT((_xlpm.n-1)/ROWS(_xlpm.days))+1),Locations[LocationID],Locations[Display Location])))</f>
        <v/>
      </c>
      <c r="B544" t="str" cm="1">
        <f t="array" ref="B544">_xlfn.LET(_xlpm.ids,_xlfn._xlws.FILTER(Locations[LocationID],Locations[LocationID]&lt;&gt;""),_xlpm.days,_xlfn._xlws.SORT(_xlfn.UNIQUE(INT(OpenMeteoAPI[ForecastDateTime]))),_xlpm.n,ROWS($B$2:B544),IF(_xlpm.n&gt;ROWS(_xlpm.ids)*ROWS(_xlpm.days),"",INDEX(_xlpm.ids,INT((_xlpm.n-1)/ROWS(_xlpm.days))+1)))</f>
        <v/>
      </c>
      <c r="C544" s="10" t="str" cm="1">
        <f t="array" ref="C544">_xlfn.LET(_xlpm.days,_xlfn._xlws.SORT(_xlfn.UNIQUE(INT(OpenMeteoAPI[ForecastDateTime]))),_xlpm.n,ROWS($C$2:C544),IF($B544="","",INDEX(_xlpm.days,MOD(_xlpm.n-1,ROWS(_xlpm.days))+1)))</f>
        <v/>
      </c>
      <c r="D544" s="3" t="str" cm="1">
        <f t="array" ref="D544">IF($B544="","",MAX(_xlfn._xlws.FILTER(OpenMeteoAPI[TemperatureC],(OpenMeteoAPI[LocationID]=$B544)*(INT(OpenMeteoAPI[ForecastDateTime])=$C544))))</f>
        <v/>
      </c>
      <c r="E544" s="3" t="str" cm="1">
        <f t="array" ref="E544">IF($B544="","",MIN(_xlfn._xlws.FILTER(OpenMeteoAPI[TemperatureC],(OpenMeteoAPI[LocationID]=$B544)*(INT(OpenMeteoAPI[ForecastDateTime])=$C544))))</f>
        <v/>
      </c>
      <c r="F544" s="4" t="str" cm="1">
        <f t="array" ref="F544">IF($B544="","",AVERAGE(_xlfn._xlws.FILTER(OpenMeteoAPI[RelativeHumidityPct],(OpenMeteoAPI[LocationID]=$B544)*(INT(OpenMeteoAPI[ForecastDateTime])=$C544)))/100)</f>
        <v/>
      </c>
      <c r="G544" s="4" t="str" cm="1">
        <f t="array" ref="G544">IF($B544="","",MAX(_xlfn._xlws.FILTER(OpenMeteoAPI[PrecipitationProbabilityPct],(OpenMeteoAPI[LocationID]=$B544)*(INT(OpenMeteoAPI[ForecastDateTime])=$C544)))/100)</f>
        <v/>
      </c>
      <c r="H544" s="3" t="str" cm="1">
        <f t="array" ref="H544">IF($B544="","",SUM(_xlfn._xlws.FILTER(OpenMeteoAPI[PrecipitationMM],(OpenMeteoAPI[LocationID]=$B544)*(INT(OpenMeteoAPI[ForecastDateTime])=$C544))))</f>
        <v/>
      </c>
      <c r="I544" s="3" t="str" cm="1">
        <f t="array" ref="I544">IF($B544="","",AVERAGE(_xlfn._xlws.FILTER(OpenMeteoAPI[WindSpeedKMH],(OpenMeteoAPI[LocationID]=$B544)*(INT(OpenMeteoAPI[ForecastDateTime])=$C544))))</f>
        <v/>
      </c>
      <c r="J544" t="str" cm="1">
        <f t="array" ref="J544">IF($B544="","",_xlfn.MODE.SNGL(_xlfn._xlws.FILTER(OpenMeteoAPI[WeatherCode],(OpenMeteoAPI[LocationID]=$B544)*(INT(OpenMeteoAPI[ForecastDateTime])=$C544))))</f>
        <v/>
      </c>
      <c r="K544" t="str" cm="1">
        <f t="array" ref="K544">IF($J544="","",_xlfn.IFS($J544=0,"Clear",$J544&lt;=3,"Partly Cloudy",OR($J544=45,$J544=48),"Fog",AND($J544&gt;=51,$J544&lt;=67),"Drizzle",AND($J544&gt;=71,$J544&lt;=77),"Snow",AND($J544&gt;=80,$J544&lt;=82),"Rain Showers",AND($J544&gt;=95,$J544&lt;=99),"Thunderstorm",TRUE,"Cloudy"))</f>
        <v/>
      </c>
      <c r="L544" t="str" cm="1">
        <f t="array" ref="L544">IF($J544="","",_xlfn.IFS($J544=0,_xlfn.UNICHAR(9728),$J544&lt;=3,_xlfn.UNICHAR(9729),OR($J544=45,$J544=48),"~",AND($J544&gt;=51,$J544&lt;=67),_xlfn.UNICHAR(9748),AND($J544&gt;=71,$J544&lt;=77),_xlfn.UNICHAR(10052),AND($J544&gt;=80,$J544&lt;=82),_xlfn.UNICHAR(9748),AND($J544&gt;=95,$J544&lt;=99),_xlfn.UNICHAR(9889),TRUE,_xlfn.UNICHAR(9729)))</f>
        <v/>
      </c>
    </row>
    <row r="545" spans="1:12">
      <c r="A545" t="str" cm="1">
        <f t="array" ref="A545">_xlfn.LET(_xlpm.ids,_xlfn._xlws.FILTER(Locations[LocationID],Locations[LocationID]&lt;&gt;""),_xlpm.days,_xlfn._xlws.SORT(_xlfn.UNIQUE(INT(OpenMeteoAPI[ForecastDateTime]))),_xlpm.n,ROWS($A$2:A545),IF(_xlpm.n&gt;ROWS(_xlpm.ids)*ROWS(_xlpm.days),"",_xlfn.XLOOKUP(INDEX(_xlpm.ids,INT((_xlpm.n-1)/ROWS(_xlpm.days))+1),Locations[LocationID],Locations[Display Location])))</f>
        <v/>
      </c>
      <c r="B545" t="str" cm="1">
        <f t="array" ref="B545">_xlfn.LET(_xlpm.ids,_xlfn._xlws.FILTER(Locations[LocationID],Locations[LocationID]&lt;&gt;""),_xlpm.days,_xlfn._xlws.SORT(_xlfn.UNIQUE(INT(OpenMeteoAPI[ForecastDateTime]))),_xlpm.n,ROWS($B$2:B545),IF(_xlpm.n&gt;ROWS(_xlpm.ids)*ROWS(_xlpm.days),"",INDEX(_xlpm.ids,INT((_xlpm.n-1)/ROWS(_xlpm.days))+1)))</f>
        <v/>
      </c>
      <c r="C545" s="10" t="str" cm="1">
        <f t="array" ref="C545">_xlfn.LET(_xlpm.days,_xlfn._xlws.SORT(_xlfn.UNIQUE(INT(OpenMeteoAPI[ForecastDateTime]))),_xlpm.n,ROWS($C$2:C545),IF($B545="","",INDEX(_xlpm.days,MOD(_xlpm.n-1,ROWS(_xlpm.days))+1)))</f>
        <v/>
      </c>
      <c r="D545" s="3" t="str" cm="1">
        <f t="array" ref="D545">IF($B545="","",MAX(_xlfn._xlws.FILTER(OpenMeteoAPI[TemperatureC],(OpenMeteoAPI[LocationID]=$B545)*(INT(OpenMeteoAPI[ForecastDateTime])=$C545))))</f>
        <v/>
      </c>
      <c r="E545" s="3" t="str" cm="1">
        <f t="array" ref="E545">IF($B545="","",MIN(_xlfn._xlws.FILTER(OpenMeteoAPI[TemperatureC],(OpenMeteoAPI[LocationID]=$B545)*(INT(OpenMeteoAPI[ForecastDateTime])=$C545))))</f>
        <v/>
      </c>
      <c r="F545" s="4" t="str" cm="1">
        <f t="array" ref="F545">IF($B545="","",AVERAGE(_xlfn._xlws.FILTER(OpenMeteoAPI[RelativeHumidityPct],(OpenMeteoAPI[LocationID]=$B545)*(INT(OpenMeteoAPI[ForecastDateTime])=$C545)))/100)</f>
        <v/>
      </c>
      <c r="G545" s="4" t="str" cm="1">
        <f t="array" ref="G545">IF($B545="","",MAX(_xlfn._xlws.FILTER(OpenMeteoAPI[PrecipitationProbabilityPct],(OpenMeteoAPI[LocationID]=$B545)*(INT(OpenMeteoAPI[ForecastDateTime])=$C545)))/100)</f>
        <v/>
      </c>
      <c r="H545" s="3" t="str" cm="1">
        <f t="array" ref="H545">IF($B545="","",SUM(_xlfn._xlws.FILTER(OpenMeteoAPI[PrecipitationMM],(OpenMeteoAPI[LocationID]=$B545)*(INT(OpenMeteoAPI[ForecastDateTime])=$C545))))</f>
        <v/>
      </c>
      <c r="I545" s="3" t="str" cm="1">
        <f t="array" ref="I545">IF($B545="","",AVERAGE(_xlfn._xlws.FILTER(OpenMeteoAPI[WindSpeedKMH],(OpenMeteoAPI[LocationID]=$B545)*(INT(OpenMeteoAPI[ForecastDateTime])=$C545))))</f>
        <v/>
      </c>
      <c r="J545" t="str" cm="1">
        <f t="array" ref="J545">IF($B545="","",_xlfn.MODE.SNGL(_xlfn._xlws.FILTER(OpenMeteoAPI[WeatherCode],(OpenMeteoAPI[LocationID]=$B545)*(INT(OpenMeteoAPI[ForecastDateTime])=$C545))))</f>
        <v/>
      </c>
      <c r="K545" t="str" cm="1">
        <f t="array" ref="K545">IF($J545="","",_xlfn.IFS($J545=0,"Clear",$J545&lt;=3,"Partly Cloudy",OR($J545=45,$J545=48),"Fog",AND($J545&gt;=51,$J545&lt;=67),"Drizzle",AND($J545&gt;=71,$J545&lt;=77),"Snow",AND($J545&gt;=80,$J545&lt;=82),"Rain Showers",AND($J545&gt;=95,$J545&lt;=99),"Thunderstorm",TRUE,"Cloudy"))</f>
        <v/>
      </c>
      <c r="L545" t="str" cm="1">
        <f t="array" ref="L545">IF($J545="","",_xlfn.IFS($J545=0,_xlfn.UNICHAR(9728),$J545&lt;=3,_xlfn.UNICHAR(9729),OR($J545=45,$J545=48),"~",AND($J545&gt;=51,$J545&lt;=67),_xlfn.UNICHAR(9748),AND($J545&gt;=71,$J545&lt;=77),_xlfn.UNICHAR(10052),AND($J545&gt;=80,$J545&lt;=82),_xlfn.UNICHAR(9748),AND($J545&gt;=95,$J545&lt;=99),_xlfn.UNICHAR(9889),TRUE,_xlfn.UNICHAR(9729)))</f>
        <v/>
      </c>
    </row>
    <row r="546" spans="1:12">
      <c r="A546" t="str" cm="1">
        <f t="array" ref="A546">_xlfn.LET(_xlpm.ids,_xlfn._xlws.FILTER(Locations[LocationID],Locations[LocationID]&lt;&gt;""),_xlpm.days,_xlfn._xlws.SORT(_xlfn.UNIQUE(INT(OpenMeteoAPI[ForecastDateTime]))),_xlpm.n,ROWS($A$2:A546),IF(_xlpm.n&gt;ROWS(_xlpm.ids)*ROWS(_xlpm.days),"",_xlfn.XLOOKUP(INDEX(_xlpm.ids,INT((_xlpm.n-1)/ROWS(_xlpm.days))+1),Locations[LocationID],Locations[Display Location])))</f>
        <v/>
      </c>
      <c r="B546" t="str" cm="1">
        <f t="array" ref="B546">_xlfn.LET(_xlpm.ids,_xlfn._xlws.FILTER(Locations[LocationID],Locations[LocationID]&lt;&gt;""),_xlpm.days,_xlfn._xlws.SORT(_xlfn.UNIQUE(INT(OpenMeteoAPI[ForecastDateTime]))),_xlpm.n,ROWS($B$2:B546),IF(_xlpm.n&gt;ROWS(_xlpm.ids)*ROWS(_xlpm.days),"",INDEX(_xlpm.ids,INT((_xlpm.n-1)/ROWS(_xlpm.days))+1)))</f>
        <v/>
      </c>
      <c r="C546" s="10" t="str" cm="1">
        <f t="array" ref="C546">_xlfn.LET(_xlpm.days,_xlfn._xlws.SORT(_xlfn.UNIQUE(INT(OpenMeteoAPI[ForecastDateTime]))),_xlpm.n,ROWS($C$2:C546),IF($B546="","",INDEX(_xlpm.days,MOD(_xlpm.n-1,ROWS(_xlpm.days))+1)))</f>
        <v/>
      </c>
      <c r="D546" s="3" t="str" cm="1">
        <f t="array" ref="D546">IF($B546="","",MAX(_xlfn._xlws.FILTER(OpenMeteoAPI[TemperatureC],(OpenMeteoAPI[LocationID]=$B546)*(INT(OpenMeteoAPI[ForecastDateTime])=$C546))))</f>
        <v/>
      </c>
      <c r="E546" s="3" t="str" cm="1">
        <f t="array" ref="E546">IF($B546="","",MIN(_xlfn._xlws.FILTER(OpenMeteoAPI[TemperatureC],(OpenMeteoAPI[LocationID]=$B546)*(INT(OpenMeteoAPI[ForecastDateTime])=$C546))))</f>
        <v/>
      </c>
      <c r="F546" s="4" t="str" cm="1">
        <f t="array" ref="F546">IF($B546="","",AVERAGE(_xlfn._xlws.FILTER(OpenMeteoAPI[RelativeHumidityPct],(OpenMeteoAPI[LocationID]=$B546)*(INT(OpenMeteoAPI[ForecastDateTime])=$C546)))/100)</f>
        <v/>
      </c>
      <c r="G546" s="4" t="str" cm="1">
        <f t="array" ref="G546">IF($B546="","",MAX(_xlfn._xlws.FILTER(OpenMeteoAPI[PrecipitationProbabilityPct],(OpenMeteoAPI[LocationID]=$B546)*(INT(OpenMeteoAPI[ForecastDateTime])=$C546)))/100)</f>
        <v/>
      </c>
      <c r="H546" s="3" t="str" cm="1">
        <f t="array" ref="H546">IF($B546="","",SUM(_xlfn._xlws.FILTER(OpenMeteoAPI[PrecipitationMM],(OpenMeteoAPI[LocationID]=$B546)*(INT(OpenMeteoAPI[ForecastDateTime])=$C546))))</f>
        <v/>
      </c>
      <c r="I546" s="3" t="str" cm="1">
        <f t="array" ref="I546">IF($B546="","",AVERAGE(_xlfn._xlws.FILTER(OpenMeteoAPI[WindSpeedKMH],(OpenMeteoAPI[LocationID]=$B546)*(INT(OpenMeteoAPI[ForecastDateTime])=$C546))))</f>
        <v/>
      </c>
      <c r="J546" t="str" cm="1">
        <f t="array" ref="J546">IF($B546="","",_xlfn.MODE.SNGL(_xlfn._xlws.FILTER(OpenMeteoAPI[WeatherCode],(OpenMeteoAPI[LocationID]=$B546)*(INT(OpenMeteoAPI[ForecastDateTime])=$C546))))</f>
        <v/>
      </c>
      <c r="K546" t="str" cm="1">
        <f t="array" ref="K546">IF($J546="","",_xlfn.IFS($J546=0,"Clear",$J546&lt;=3,"Partly Cloudy",OR($J546=45,$J546=48),"Fog",AND($J546&gt;=51,$J546&lt;=67),"Drizzle",AND($J546&gt;=71,$J546&lt;=77),"Snow",AND($J546&gt;=80,$J546&lt;=82),"Rain Showers",AND($J546&gt;=95,$J546&lt;=99),"Thunderstorm",TRUE,"Cloudy"))</f>
        <v/>
      </c>
      <c r="L546" t="str" cm="1">
        <f t="array" ref="L546">IF($J546="","",_xlfn.IFS($J546=0,_xlfn.UNICHAR(9728),$J546&lt;=3,_xlfn.UNICHAR(9729),OR($J546=45,$J546=48),"~",AND($J546&gt;=51,$J546&lt;=67),_xlfn.UNICHAR(9748),AND($J546&gt;=71,$J546&lt;=77),_xlfn.UNICHAR(10052),AND($J546&gt;=80,$J546&lt;=82),_xlfn.UNICHAR(9748),AND($J546&gt;=95,$J546&lt;=99),_xlfn.UNICHAR(9889),TRUE,_xlfn.UNICHAR(9729)))</f>
        <v/>
      </c>
    </row>
    <row r="547" spans="1:12">
      <c r="A547" t="str" cm="1">
        <f t="array" ref="A547">_xlfn.LET(_xlpm.ids,_xlfn._xlws.FILTER(Locations[LocationID],Locations[LocationID]&lt;&gt;""),_xlpm.days,_xlfn._xlws.SORT(_xlfn.UNIQUE(INT(OpenMeteoAPI[ForecastDateTime]))),_xlpm.n,ROWS($A$2:A547),IF(_xlpm.n&gt;ROWS(_xlpm.ids)*ROWS(_xlpm.days),"",_xlfn.XLOOKUP(INDEX(_xlpm.ids,INT((_xlpm.n-1)/ROWS(_xlpm.days))+1),Locations[LocationID],Locations[Display Location])))</f>
        <v/>
      </c>
      <c r="B547" t="str" cm="1">
        <f t="array" ref="B547">_xlfn.LET(_xlpm.ids,_xlfn._xlws.FILTER(Locations[LocationID],Locations[LocationID]&lt;&gt;""),_xlpm.days,_xlfn._xlws.SORT(_xlfn.UNIQUE(INT(OpenMeteoAPI[ForecastDateTime]))),_xlpm.n,ROWS($B$2:B547),IF(_xlpm.n&gt;ROWS(_xlpm.ids)*ROWS(_xlpm.days),"",INDEX(_xlpm.ids,INT((_xlpm.n-1)/ROWS(_xlpm.days))+1)))</f>
        <v/>
      </c>
      <c r="C547" s="10" t="str" cm="1">
        <f t="array" ref="C547">_xlfn.LET(_xlpm.days,_xlfn._xlws.SORT(_xlfn.UNIQUE(INT(OpenMeteoAPI[ForecastDateTime]))),_xlpm.n,ROWS($C$2:C547),IF($B547="","",INDEX(_xlpm.days,MOD(_xlpm.n-1,ROWS(_xlpm.days))+1)))</f>
        <v/>
      </c>
      <c r="D547" s="3" t="str" cm="1">
        <f t="array" ref="D547">IF($B547="","",MAX(_xlfn._xlws.FILTER(OpenMeteoAPI[TemperatureC],(OpenMeteoAPI[LocationID]=$B547)*(INT(OpenMeteoAPI[ForecastDateTime])=$C547))))</f>
        <v/>
      </c>
      <c r="E547" s="3" t="str" cm="1">
        <f t="array" ref="E547">IF($B547="","",MIN(_xlfn._xlws.FILTER(OpenMeteoAPI[TemperatureC],(OpenMeteoAPI[LocationID]=$B547)*(INT(OpenMeteoAPI[ForecastDateTime])=$C547))))</f>
        <v/>
      </c>
      <c r="F547" s="4" t="str" cm="1">
        <f t="array" ref="F547">IF($B547="","",AVERAGE(_xlfn._xlws.FILTER(OpenMeteoAPI[RelativeHumidityPct],(OpenMeteoAPI[LocationID]=$B547)*(INT(OpenMeteoAPI[ForecastDateTime])=$C547)))/100)</f>
        <v/>
      </c>
      <c r="G547" s="4" t="str" cm="1">
        <f t="array" ref="G547">IF($B547="","",MAX(_xlfn._xlws.FILTER(OpenMeteoAPI[PrecipitationProbabilityPct],(OpenMeteoAPI[LocationID]=$B547)*(INT(OpenMeteoAPI[ForecastDateTime])=$C547)))/100)</f>
        <v/>
      </c>
      <c r="H547" s="3" t="str" cm="1">
        <f t="array" ref="H547">IF($B547="","",SUM(_xlfn._xlws.FILTER(OpenMeteoAPI[PrecipitationMM],(OpenMeteoAPI[LocationID]=$B547)*(INT(OpenMeteoAPI[ForecastDateTime])=$C547))))</f>
        <v/>
      </c>
      <c r="I547" s="3" t="str" cm="1">
        <f t="array" ref="I547">IF($B547="","",AVERAGE(_xlfn._xlws.FILTER(OpenMeteoAPI[WindSpeedKMH],(OpenMeteoAPI[LocationID]=$B547)*(INT(OpenMeteoAPI[ForecastDateTime])=$C547))))</f>
        <v/>
      </c>
      <c r="J547" t="str" cm="1">
        <f t="array" ref="J547">IF($B547="","",_xlfn.MODE.SNGL(_xlfn._xlws.FILTER(OpenMeteoAPI[WeatherCode],(OpenMeteoAPI[LocationID]=$B547)*(INT(OpenMeteoAPI[ForecastDateTime])=$C547))))</f>
        <v/>
      </c>
      <c r="K547" t="str" cm="1">
        <f t="array" ref="K547">IF($J547="","",_xlfn.IFS($J547=0,"Clear",$J547&lt;=3,"Partly Cloudy",OR($J547=45,$J547=48),"Fog",AND($J547&gt;=51,$J547&lt;=67),"Drizzle",AND($J547&gt;=71,$J547&lt;=77),"Snow",AND($J547&gt;=80,$J547&lt;=82),"Rain Showers",AND($J547&gt;=95,$J547&lt;=99),"Thunderstorm",TRUE,"Cloudy"))</f>
        <v/>
      </c>
      <c r="L547" t="str" cm="1">
        <f t="array" ref="L547">IF($J547="","",_xlfn.IFS($J547=0,_xlfn.UNICHAR(9728),$J547&lt;=3,_xlfn.UNICHAR(9729),OR($J547=45,$J547=48),"~",AND($J547&gt;=51,$J547&lt;=67),_xlfn.UNICHAR(9748),AND($J547&gt;=71,$J547&lt;=77),_xlfn.UNICHAR(10052),AND($J547&gt;=80,$J547&lt;=82),_xlfn.UNICHAR(9748),AND($J547&gt;=95,$J547&lt;=99),_xlfn.UNICHAR(9889),TRUE,_xlfn.UNICHAR(9729)))</f>
        <v/>
      </c>
    </row>
    <row r="548" spans="1:12">
      <c r="A548" t="str" cm="1">
        <f t="array" ref="A548">_xlfn.LET(_xlpm.ids,_xlfn._xlws.FILTER(Locations[LocationID],Locations[LocationID]&lt;&gt;""),_xlpm.days,_xlfn._xlws.SORT(_xlfn.UNIQUE(INT(OpenMeteoAPI[ForecastDateTime]))),_xlpm.n,ROWS($A$2:A548),IF(_xlpm.n&gt;ROWS(_xlpm.ids)*ROWS(_xlpm.days),"",_xlfn.XLOOKUP(INDEX(_xlpm.ids,INT((_xlpm.n-1)/ROWS(_xlpm.days))+1),Locations[LocationID],Locations[Display Location])))</f>
        <v/>
      </c>
      <c r="B548" t="str" cm="1">
        <f t="array" ref="B548">_xlfn.LET(_xlpm.ids,_xlfn._xlws.FILTER(Locations[LocationID],Locations[LocationID]&lt;&gt;""),_xlpm.days,_xlfn._xlws.SORT(_xlfn.UNIQUE(INT(OpenMeteoAPI[ForecastDateTime]))),_xlpm.n,ROWS($B$2:B548),IF(_xlpm.n&gt;ROWS(_xlpm.ids)*ROWS(_xlpm.days),"",INDEX(_xlpm.ids,INT((_xlpm.n-1)/ROWS(_xlpm.days))+1)))</f>
        <v/>
      </c>
      <c r="C548" s="10" t="str" cm="1">
        <f t="array" ref="C548">_xlfn.LET(_xlpm.days,_xlfn._xlws.SORT(_xlfn.UNIQUE(INT(OpenMeteoAPI[ForecastDateTime]))),_xlpm.n,ROWS($C$2:C548),IF($B548="","",INDEX(_xlpm.days,MOD(_xlpm.n-1,ROWS(_xlpm.days))+1)))</f>
        <v/>
      </c>
      <c r="D548" s="3" t="str" cm="1">
        <f t="array" ref="D548">IF($B548="","",MAX(_xlfn._xlws.FILTER(OpenMeteoAPI[TemperatureC],(OpenMeteoAPI[LocationID]=$B548)*(INT(OpenMeteoAPI[ForecastDateTime])=$C548))))</f>
        <v/>
      </c>
      <c r="E548" s="3" t="str" cm="1">
        <f t="array" ref="E548">IF($B548="","",MIN(_xlfn._xlws.FILTER(OpenMeteoAPI[TemperatureC],(OpenMeteoAPI[LocationID]=$B548)*(INT(OpenMeteoAPI[ForecastDateTime])=$C548))))</f>
        <v/>
      </c>
      <c r="F548" s="4" t="str" cm="1">
        <f t="array" ref="F548">IF($B548="","",AVERAGE(_xlfn._xlws.FILTER(OpenMeteoAPI[RelativeHumidityPct],(OpenMeteoAPI[LocationID]=$B548)*(INT(OpenMeteoAPI[ForecastDateTime])=$C548)))/100)</f>
        <v/>
      </c>
      <c r="G548" s="4" t="str" cm="1">
        <f t="array" ref="G548">IF($B548="","",MAX(_xlfn._xlws.FILTER(OpenMeteoAPI[PrecipitationProbabilityPct],(OpenMeteoAPI[LocationID]=$B548)*(INT(OpenMeteoAPI[ForecastDateTime])=$C548)))/100)</f>
        <v/>
      </c>
      <c r="H548" s="3" t="str" cm="1">
        <f t="array" ref="H548">IF($B548="","",SUM(_xlfn._xlws.FILTER(OpenMeteoAPI[PrecipitationMM],(OpenMeteoAPI[LocationID]=$B548)*(INT(OpenMeteoAPI[ForecastDateTime])=$C548))))</f>
        <v/>
      </c>
      <c r="I548" s="3" t="str" cm="1">
        <f t="array" ref="I548">IF($B548="","",AVERAGE(_xlfn._xlws.FILTER(OpenMeteoAPI[WindSpeedKMH],(OpenMeteoAPI[LocationID]=$B548)*(INT(OpenMeteoAPI[ForecastDateTime])=$C548))))</f>
        <v/>
      </c>
      <c r="J548" t="str" cm="1">
        <f t="array" ref="J548">IF($B548="","",_xlfn.MODE.SNGL(_xlfn._xlws.FILTER(OpenMeteoAPI[WeatherCode],(OpenMeteoAPI[LocationID]=$B548)*(INT(OpenMeteoAPI[ForecastDateTime])=$C548))))</f>
        <v/>
      </c>
      <c r="K548" t="str" cm="1">
        <f t="array" ref="K548">IF($J548="","",_xlfn.IFS($J548=0,"Clear",$J548&lt;=3,"Partly Cloudy",OR($J548=45,$J548=48),"Fog",AND($J548&gt;=51,$J548&lt;=67),"Drizzle",AND($J548&gt;=71,$J548&lt;=77),"Snow",AND($J548&gt;=80,$J548&lt;=82),"Rain Showers",AND($J548&gt;=95,$J548&lt;=99),"Thunderstorm",TRUE,"Cloudy"))</f>
        <v/>
      </c>
      <c r="L548" t="str" cm="1">
        <f t="array" ref="L548">IF($J548="","",_xlfn.IFS($J548=0,_xlfn.UNICHAR(9728),$J548&lt;=3,_xlfn.UNICHAR(9729),OR($J548=45,$J548=48),"~",AND($J548&gt;=51,$J548&lt;=67),_xlfn.UNICHAR(9748),AND($J548&gt;=71,$J548&lt;=77),_xlfn.UNICHAR(10052),AND($J548&gt;=80,$J548&lt;=82),_xlfn.UNICHAR(9748),AND($J548&gt;=95,$J548&lt;=99),_xlfn.UNICHAR(9889),TRUE,_xlfn.UNICHAR(9729)))</f>
        <v/>
      </c>
    </row>
    <row r="549" spans="1:12">
      <c r="A549" t="str" cm="1">
        <f t="array" ref="A549">_xlfn.LET(_xlpm.ids,_xlfn._xlws.FILTER(Locations[LocationID],Locations[LocationID]&lt;&gt;""),_xlpm.days,_xlfn._xlws.SORT(_xlfn.UNIQUE(INT(OpenMeteoAPI[ForecastDateTime]))),_xlpm.n,ROWS($A$2:A549),IF(_xlpm.n&gt;ROWS(_xlpm.ids)*ROWS(_xlpm.days),"",_xlfn.XLOOKUP(INDEX(_xlpm.ids,INT((_xlpm.n-1)/ROWS(_xlpm.days))+1),Locations[LocationID],Locations[Display Location])))</f>
        <v/>
      </c>
      <c r="B549" t="str" cm="1">
        <f t="array" ref="B549">_xlfn.LET(_xlpm.ids,_xlfn._xlws.FILTER(Locations[LocationID],Locations[LocationID]&lt;&gt;""),_xlpm.days,_xlfn._xlws.SORT(_xlfn.UNIQUE(INT(OpenMeteoAPI[ForecastDateTime]))),_xlpm.n,ROWS($B$2:B549),IF(_xlpm.n&gt;ROWS(_xlpm.ids)*ROWS(_xlpm.days),"",INDEX(_xlpm.ids,INT((_xlpm.n-1)/ROWS(_xlpm.days))+1)))</f>
        <v/>
      </c>
      <c r="C549" s="10" t="str" cm="1">
        <f t="array" ref="C549">_xlfn.LET(_xlpm.days,_xlfn._xlws.SORT(_xlfn.UNIQUE(INT(OpenMeteoAPI[ForecastDateTime]))),_xlpm.n,ROWS($C$2:C549),IF($B549="","",INDEX(_xlpm.days,MOD(_xlpm.n-1,ROWS(_xlpm.days))+1)))</f>
        <v/>
      </c>
      <c r="D549" s="3" t="str" cm="1">
        <f t="array" ref="D549">IF($B549="","",MAX(_xlfn._xlws.FILTER(OpenMeteoAPI[TemperatureC],(OpenMeteoAPI[LocationID]=$B549)*(INT(OpenMeteoAPI[ForecastDateTime])=$C549))))</f>
        <v/>
      </c>
      <c r="E549" s="3" t="str" cm="1">
        <f t="array" ref="E549">IF($B549="","",MIN(_xlfn._xlws.FILTER(OpenMeteoAPI[TemperatureC],(OpenMeteoAPI[LocationID]=$B549)*(INT(OpenMeteoAPI[ForecastDateTime])=$C549))))</f>
        <v/>
      </c>
      <c r="F549" s="4" t="str" cm="1">
        <f t="array" ref="F549">IF($B549="","",AVERAGE(_xlfn._xlws.FILTER(OpenMeteoAPI[RelativeHumidityPct],(OpenMeteoAPI[LocationID]=$B549)*(INT(OpenMeteoAPI[ForecastDateTime])=$C549)))/100)</f>
        <v/>
      </c>
      <c r="G549" s="4" t="str" cm="1">
        <f t="array" ref="G549">IF($B549="","",MAX(_xlfn._xlws.FILTER(OpenMeteoAPI[PrecipitationProbabilityPct],(OpenMeteoAPI[LocationID]=$B549)*(INT(OpenMeteoAPI[ForecastDateTime])=$C549)))/100)</f>
        <v/>
      </c>
      <c r="H549" s="3" t="str" cm="1">
        <f t="array" ref="H549">IF($B549="","",SUM(_xlfn._xlws.FILTER(OpenMeteoAPI[PrecipitationMM],(OpenMeteoAPI[LocationID]=$B549)*(INT(OpenMeteoAPI[ForecastDateTime])=$C549))))</f>
        <v/>
      </c>
      <c r="I549" s="3" t="str" cm="1">
        <f t="array" ref="I549">IF($B549="","",AVERAGE(_xlfn._xlws.FILTER(OpenMeteoAPI[WindSpeedKMH],(OpenMeteoAPI[LocationID]=$B549)*(INT(OpenMeteoAPI[ForecastDateTime])=$C549))))</f>
        <v/>
      </c>
      <c r="J549" t="str" cm="1">
        <f t="array" ref="J549">IF($B549="","",_xlfn.MODE.SNGL(_xlfn._xlws.FILTER(OpenMeteoAPI[WeatherCode],(OpenMeteoAPI[LocationID]=$B549)*(INT(OpenMeteoAPI[ForecastDateTime])=$C549))))</f>
        <v/>
      </c>
      <c r="K549" t="str" cm="1">
        <f t="array" ref="K549">IF($J549="","",_xlfn.IFS($J549=0,"Clear",$J549&lt;=3,"Partly Cloudy",OR($J549=45,$J549=48),"Fog",AND($J549&gt;=51,$J549&lt;=67),"Drizzle",AND($J549&gt;=71,$J549&lt;=77),"Snow",AND($J549&gt;=80,$J549&lt;=82),"Rain Showers",AND($J549&gt;=95,$J549&lt;=99),"Thunderstorm",TRUE,"Cloudy"))</f>
        <v/>
      </c>
      <c r="L549" t="str" cm="1">
        <f t="array" ref="L549">IF($J549="","",_xlfn.IFS($J549=0,_xlfn.UNICHAR(9728),$J549&lt;=3,_xlfn.UNICHAR(9729),OR($J549=45,$J549=48),"~",AND($J549&gt;=51,$J549&lt;=67),_xlfn.UNICHAR(9748),AND($J549&gt;=71,$J549&lt;=77),_xlfn.UNICHAR(10052),AND($J549&gt;=80,$J549&lt;=82),_xlfn.UNICHAR(9748),AND($J549&gt;=95,$J549&lt;=99),_xlfn.UNICHAR(9889),TRUE,_xlfn.UNICHAR(9729)))</f>
        <v/>
      </c>
    </row>
    <row r="550" spans="1:12">
      <c r="A550" t="str" cm="1">
        <f t="array" ref="A550">_xlfn.LET(_xlpm.ids,_xlfn._xlws.FILTER(Locations[LocationID],Locations[LocationID]&lt;&gt;""),_xlpm.days,_xlfn._xlws.SORT(_xlfn.UNIQUE(INT(OpenMeteoAPI[ForecastDateTime]))),_xlpm.n,ROWS($A$2:A550),IF(_xlpm.n&gt;ROWS(_xlpm.ids)*ROWS(_xlpm.days),"",_xlfn.XLOOKUP(INDEX(_xlpm.ids,INT((_xlpm.n-1)/ROWS(_xlpm.days))+1),Locations[LocationID],Locations[Display Location])))</f>
        <v/>
      </c>
      <c r="B550" t="str" cm="1">
        <f t="array" ref="B550">_xlfn.LET(_xlpm.ids,_xlfn._xlws.FILTER(Locations[LocationID],Locations[LocationID]&lt;&gt;""),_xlpm.days,_xlfn._xlws.SORT(_xlfn.UNIQUE(INT(OpenMeteoAPI[ForecastDateTime]))),_xlpm.n,ROWS($B$2:B550),IF(_xlpm.n&gt;ROWS(_xlpm.ids)*ROWS(_xlpm.days),"",INDEX(_xlpm.ids,INT((_xlpm.n-1)/ROWS(_xlpm.days))+1)))</f>
        <v/>
      </c>
      <c r="C550" s="10" t="str" cm="1">
        <f t="array" ref="C550">_xlfn.LET(_xlpm.days,_xlfn._xlws.SORT(_xlfn.UNIQUE(INT(OpenMeteoAPI[ForecastDateTime]))),_xlpm.n,ROWS($C$2:C550),IF($B550="","",INDEX(_xlpm.days,MOD(_xlpm.n-1,ROWS(_xlpm.days))+1)))</f>
        <v/>
      </c>
      <c r="D550" s="3" t="str" cm="1">
        <f t="array" ref="D550">IF($B550="","",MAX(_xlfn._xlws.FILTER(OpenMeteoAPI[TemperatureC],(OpenMeteoAPI[LocationID]=$B550)*(INT(OpenMeteoAPI[ForecastDateTime])=$C550))))</f>
        <v/>
      </c>
      <c r="E550" s="3" t="str" cm="1">
        <f t="array" ref="E550">IF($B550="","",MIN(_xlfn._xlws.FILTER(OpenMeteoAPI[TemperatureC],(OpenMeteoAPI[LocationID]=$B550)*(INT(OpenMeteoAPI[ForecastDateTime])=$C550))))</f>
        <v/>
      </c>
      <c r="F550" s="4" t="str" cm="1">
        <f t="array" ref="F550">IF($B550="","",AVERAGE(_xlfn._xlws.FILTER(OpenMeteoAPI[RelativeHumidityPct],(OpenMeteoAPI[LocationID]=$B550)*(INT(OpenMeteoAPI[ForecastDateTime])=$C550)))/100)</f>
        <v/>
      </c>
      <c r="G550" s="4" t="str" cm="1">
        <f t="array" ref="G550">IF($B550="","",MAX(_xlfn._xlws.FILTER(OpenMeteoAPI[PrecipitationProbabilityPct],(OpenMeteoAPI[LocationID]=$B550)*(INT(OpenMeteoAPI[ForecastDateTime])=$C550)))/100)</f>
        <v/>
      </c>
      <c r="H550" s="3" t="str" cm="1">
        <f t="array" ref="H550">IF($B550="","",SUM(_xlfn._xlws.FILTER(OpenMeteoAPI[PrecipitationMM],(OpenMeteoAPI[LocationID]=$B550)*(INT(OpenMeteoAPI[ForecastDateTime])=$C550))))</f>
        <v/>
      </c>
      <c r="I550" s="3" t="str" cm="1">
        <f t="array" ref="I550">IF($B550="","",AVERAGE(_xlfn._xlws.FILTER(OpenMeteoAPI[WindSpeedKMH],(OpenMeteoAPI[LocationID]=$B550)*(INT(OpenMeteoAPI[ForecastDateTime])=$C550))))</f>
        <v/>
      </c>
      <c r="J550" t="str" cm="1">
        <f t="array" ref="J550">IF($B550="","",_xlfn.MODE.SNGL(_xlfn._xlws.FILTER(OpenMeteoAPI[WeatherCode],(OpenMeteoAPI[LocationID]=$B550)*(INT(OpenMeteoAPI[ForecastDateTime])=$C550))))</f>
        <v/>
      </c>
      <c r="K550" t="str" cm="1">
        <f t="array" ref="K550">IF($J550="","",_xlfn.IFS($J550=0,"Clear",$J550&lt;=3,"Partly Cloudy",OR($J550=45,$J550=48),"Fog",AND($J550&gt;=51,$J550&lt;=67),"Drizzle",AND($J550&gt;=71,$J550&lt;=77),"Snow",AND($J550&gt;=80,$J550&lt;=82),"Rain Showers",AND($J550&gt;=95,$J550&lt;=99),"Thunderstorm",TRUE,"Cloudy"))</f>
        <v/>
      </c>
      <c r="L550" t="str" cm="1">
        <f t="array" ref="L550">IF($J550="","",_xlfn.IFS($J550=0,_xlfn.UNICHAR(9728),$J550&lt;=3,_xlfn.UNICHAR(9729),OR($J550=45,$J550=48),"~",AND($J550&gt;=51,$J550&lt;=67),_xlfn.UNICHAR(9748),AND($J550&gt;=71,$J550&lt;=77),_xlfn.UNICHAR(10052),AND($J550&gt;=80,$J550&lt;=82),_xlfn.UNICHAR(9748),AND($J550&gt;=95,$J550&lt;=99),_xlfn.UNICHAR(9889),TRUE,_xlfn.UNICHAR(9729)))</f>
        <v/>
      </c>
    </row>
    <row r="551" spans="1:12">
      <c r="A551" t="str" cm="1">
        <f t="array" ref="A551">_xlfn.LET(_xlpm.ids,_xlfn._xlws.FILTER(Locations[LocationID],Locations[LocationID]&lt;&gt;""),_xlpm.days,_xlfn._xlws.SORT(_xlfn.UNIQUE(INT(OpenMeteoAPI[ForecastDateTime]))),_xlpm.n,ROWS($A$2:A551),IF(_xlpm.n&gt;ROWS(_xlpm.ids)*ROWS(_xlpm.days),"",_xlfn.XLOOKUP(INDEX(_xlpm.ids,INT((_xlpm.n-1)/ROWS(_xlpm.days))+1),Locations[LocationID],Locations[Display Location])))</f>
        <v/>
      </c>
      <c r="B551" t="str" cm="1">
        <f t="array" ref="B551">_xlfn.LET(_xlpm.ids,_xlfn._xlws.FILTER(Locations[LocationID],Locations[LocationID]&lt;&gt;""),_xlpm.days,_xlfn._xlws.SORT(_xlfn.UNIQUE(INT(OpenMeteoAPI[ForecastDateTime]))),_xlpm.n,ROWS($B$2:B551),IF(_xlpm.n&gt;ROWS(_xlpm.ids)*ROWS(_xlpm.days),"",INDEX(_xlpm.ids,INT((_xlpm.n-1)/ROWS(_xlpm.days))+1)))</f>
        <v/>
      </c>
      <c r="C551" s="10" t="str" cm="1">
        <f t="array" ref="C551">_xlfn.LET(_xlpm.days,_xlfn._xlws.SORT(_xlfn.UNIQUE(INT(OpenMeteoAPI[ForecastDateTime]))),_xlpm.n,ROWS($C$2:C551),IF($B551="","",INDEX(_xlpm.days,MOD(_xlpm.n-1,ROWS(_xlpm.days))+1)))</f>
        <v/>
      </c>
      <c r="D551" s="3" t="str" cm="1">
        <f t="array" ref="D551">IF($B551="","",MAX(_xlfn._xlws.FILTER(OpenMeteoAPI[TemperatureC],(OpenMeteoAPI[LocationID]=$B551)*(INT(OpenMeteoAPI[ForecastDateTime])=$C551))))</f>
        <v/>
      </c>
      <c r="E551" s="3" t="str" cm="1">
        <f t="array" ref="E551">IF($B551="","",MIN(_xlfn._xlws.FILTER(OpenMeteoAPI[TemperatureC],(OpenMeteoAPI[LocationID]=$B551)*(INT(OpenMeteoAPI[ForecastDateTime])=$C551))))</f>
        <v/>
      </c>
      <c r="F551" s="4" t="str" cm="1">
        <f t="array" ref="F551">IF($B551="","",AVERAGE(_xlfn._xlws.FILTER(OpenMeteoAPI[RelativeHumidityPct],(OpenMeteoAPI[LocationID]=$B551)*(INT(OpenMeteoAPI[ForecastDateTime])=$C551)))/100)</f>
        <v/>
      </c>
      <c r="G551" s="4" t="str" cm="1">
        <f t="array" ref="G551">IF($B551="","",MAX(_xlfn._xlws.FILTER(OpenMeteoAPI[PrecipitationProbabilityPct],(OpenMeteoAPI[LocationID]=$B551)*(INT(OpenMeteoAPI[ForecastDateTime])=$C551)))/100)</f>
        <v/>
      </c>
      <c r="H551" s="3" t="str" cm="1">
        <f t="array" ref="H551">IF($B551="","",SUM(_xlfn._xlws.FILTER(OpenMeteoAPI[PrecipitationMM],(OpenMeteoAPI[LocationID]=$B551)*(INT(OpenMeteoAPI[ForecastDateTime])=$C551))))</f>
        <v/>
      </c>
      <c r="I551" s="3" t="str" cm="1">
        <f t="array" ref="I551">IF($B551="","",AVERAGE(_xlfn._xlws.FILTER(OpenMeteoAPI[WindSpeedKMH],(OpenMeteoAPI[LocationID]=$B551)*(INT(OpenMeteoAPI[ForecastDateTime])=$C551))))</f>
        <v/>
      </c>
      <c r="J551" t="str" cm="1">
        <f t="array" ref="J551">IF($B551="","",_xlfn.MODE.SNGL(_xlfn._xlws.FILTER(OpenMeteoAPI[WeatherCode],(OpenMeteoAPI[LocationID]=$B551)*(INT(OpenMeteoAPI[ForecastDateTime])=$C551))))</f>
        <v/>
      </c>
      <c r="K551" t="str" cm="1">
        <f t="array" ref="K551">IF($J551="","",_xlfn.IFS($J551=0,"Clear",$J551&lt;=3,"Partly Cloudy",OR($J551=45,$J551=48),"Fog",AND($J551&gt;=51,$J551&lt;=67),"Drizzle",AND($J551&gt;=71,$J551&lt;=77),"Snow",AND($J551&gt;=80,$J551&lt;=82),"Rain Showers",AND($J551&gt;=95,$J551&lt;=99),"Thunderstorm",TRUE,"Cloudy"))</f>
        <v/>
      </c>
      <c r="L551" t="str" cm="1">
        <f t="array" ref="L551">IF($J551="","",_xlfn.IFS($J551=0,_xlfn.UNICHAR(9728),$J551&lt;=3,_xlfn.UNICHAR(9729),OR($J551=45,$J551=48),"~",AND($J551&gt;=51,$J551&lt;=67),_xlfn.UNICHAR(9748),AND($J551&gt;=71,$J551&lt;=77),_xlfn.UNICHAR(10052),AND($J551&gt;=80,$J551&lt;=82),_xlfn.UNICHAR(9748),AND($J551&gt;=95,$J551&lt;=99),_xlfn.UNICHAR(9889),TRUE,_xlfn.UNICHAR(9729)))</f>
        <v/>
      </c>
    </row>
    <row r="552" spans="1:12">
      <c r="A552" t="str" cm="1">
        <f t="array" ref="A552">_xlfn.LET(_xlpm.ids,_xlfn._xlws.FILTER(Locations[LocationID],Locations[LocationID]&lt;&gt;""),_xlpm.days,_xlfn._xlws.SORT(_xlfn.UNIQUE(INT(OpenMeteoAPI[ForecastDateTime]))),_xlpm.n,ROWS($A$2:A552),IF(_xlpm.n&gt;ROWS(_xlpm.ids)*ROWS(_xlpm.days),"",_xlfn.XLOOKUP(INDEX(_xlpm.ids,INT((_xlpm.n-1)/ROWS(_xlpm.days))+1),Locations[LocationID],Locations[Display Location])))</f>
        <v/>
      </c>
      <c r="B552" t="str" cm="1">
        <f t="array" ref="B552">_xlfn.LET(_xlpm.ids,_xlfn._xlws.FILTER(Locations[LocationID],Locations[LocationID]&lt;&gt;""),_xlpm.days,_xlfn._xlws.SORT(_xlfn.UNIQUE(INT(OpenMeteoAPI[ForecastDateTime]))),_xlpm.n,ROWS($B$2:B552),IF(_xlpm.n&gt;ROWS(_xlpm.ids)*ROWS(_xlpm.days),"",INDEX(_xlpm.ids,INT((_xlpm.n-1)/ROWS(_xlpm.days))+1)))</f>
        <v/>
      </c>
      <c r="C552" s="10" t="str" cm="1">
        <f t="array" ref="C552">_xlfn.LET(_xlpm.days,_xlfn._xlws.SORT(_xlfn.UNIQUE(INT(OpenMeteoAPI[ForecastDateTime]))),_xlpm.n,ROWS($C$2:C552),IF($B552="","",INDEX(_xlpm.days,MOD(_xlpm.n-1,ROWS(_xlpm.days))+1)))</f>
        <v/>
      </c>
      <c r="D552" s="3" t="str" cm="1">
        <f t="array" ref="D552">IF($B552="","",MAX(_xlfn._xlws.FILTER(OpenMeteoAPI[TemperatureC],(OpenMeteoAPI[LocationID]=$B552)*(INT(OpenMeteoAPI[ForecastDateTime])=$C552))))</f>
        <v/>
      </c>
      <c r="E552" s="3" t="str" cm="1">
        <f t="array" ref="E552">IF($B552="","",MIN(_xlfn._xlws.FILTER(OpenMeteoAPI[TemperatureC],(OpenMeteoAPI[LocationID]=$B552)*(INT(OpenMeteoAPI[ForecastDateTime])=$C552))))</f>
        <v/>
      </c>
      <c r="F552" s="4" t="str" cm="1">
        <f t="array" ref="F552">IF($B552="","",AVERAGE(_xlfn._xlws.FILTER(OpenMeteoAPI[RelativeHumidityPct],(OpenMeteoAPI[LocationID]=$B552)*(INT(OpenMeteoAPI[ForecastDateTime])=$C552)))/100)</f>
        <v/>
      </c>
      <c r="G552" s="4" t="str" cm="1">
        <f t="array" ref="G552">IF($B552="","",MAX(_xlfn._xlws.FILTER(OpenMeteoAPI[PrecipitationProbabilityPct],(OpenMeteoAPI[LocationID]=$B552)*(INT(OpenMeteoAPI[ForecastDateTime])=$C552)))/100)</f>
        <v/>
      </c>
      <c r="H552" s="3" t="str" cm="1">
        <f t="array" ref="H552">IF($B552="","",SUM(_xlfn._xlws.FILTER(OpenMeteoAPI[PrecipitationMM],(OpenMeteoAPI[LocationID]=$B552)*(INT(OpenMeteoAPI[ForecastDateTime])=$C552))))</f>
        <v/>
      </c>
      <c r="I552" s="3" t="str" cm="1">
        <f t="array" ref="I552">IF($B552="","",AVERAGE(_xlfn._xlws.FILTER(OpenMeteoAPI[WindSpeedKMH],(OpenMeteoAPI[LocationID]=$B552)*(INT(OpenMeteoAPI[ForecastDateTime])=$C552))))</f>
        <v/>
      </c>
      <c r="J552" t="str" cm="1">
        <f t="array" ref="J552">IF($B552="","",_xlfn.MODE.SNGL(_xlfn._xlws.FILTER(OpenMeteoAPI[WeatherCode],(OpenMeteoAPI[LocationID]=$B552)*(INT(OpenMeteoAPI[ForecastDateTime])=$C552))))</f>
        <v/>
      </c>
      <c r="K552" t="str" cm="1">
        <f t="array" ref="K552">IF($J552="","",_xlfn.IFS($J552=0,"Clear",$J552&lt;=3,"Partly Cloudy",OR($J552=45,$J552=48),"Fog",AND($J552&gt;=51,$J552&lt;=67),"Drizzle",AND($J552&gt;=71,$J552&lt;=77),"Snow",AND($J552&gt;=80,$J552&lt;=82),"Rain Showers",AND($J552&gt;=95,$J552&lt;=99),"Thunderstorm",TRUE,"Cloudy"))</f>
        <v/>
      </c>
      <c r="L552" t="str" cm="1">
        <f t="array" ref="L552">IF($J552="","",_xlfn.IFS($J552=0,_xlfn.UNICHAR(9728),$J552&lt;=3,_xlfn.UNICHAR(9729),OR($J552=45,$J552=48),"~",AND($J552&gt;=51,$J552&lt;=67),_xlfn.UNICHAR(9748),AND($J552&gt;=71,$J552&lt;=77),_xlfn.UNICHAR(10052),AND($J552&gt;=80,$J552&lt;=82),_xlfn.UNICHAR(9748),AND($J552&gt;=95,$J552&lt;=99),_xlfn.UNICHAR(9889),TRUE,_xlfn.UNICHAR(9729)))</f>
        <v/>
      </c>
    </row>
    <row r="553" spans="1:12">
      <c r="A553" t="str" cm="1">
        <f t="array" ref="A553">_xlfn.LET(_xlpm.ids,_xlfn._xlws.FILTER(Locations[LocationID],Locations[LocationID]&lt;&gt;""),_xlpm.days,_xlfn._xlws.SORT(_xlfn.UNIQUE(INT(OpenMeteoAPI[ForecastDateTime]))),_xlpm.n,ROWS($A$2:A553),IF(_xlpm.n&gt;ROWS(_xlpm.ids)*ROWS(_xlpm.days),"",_xlfn.XLOOKUP(INDEX(_xlpm.ids,INT((_xlpm.n-1)/ROWS(_xlpm.days))+1),Locations[LocationID],Locations[Display Location])))</f>
        <v/>
      </c>
      <c r="B553" t="str" cm="1">
        <f t="array" ref="B553">_xlfn.LET(_xlpm.ids,_xlfn._xlws.FILTER(Locations[LocationID],Locations[LocationID]&lt;&gt;""),_xlpm.days,_xlfn._xlws.SORT(_xlfn.UNIQUE(INT(OpenMeteoAPI[ForecastDateTime]))),_xlpm.n,ROWS($B$2:B553),IF(_xlpm.n&gt;ROWS(_xlpm.ids)*ROWS(_xlpm.days),"",INDEX(_xlpm.ids,INT((_xlpm.n-1)/ROWS(_xlpm.days))+1)))</f>
        <v/>
      </c>
      <c r="C553" s="10" t="str" cm="1">
        <f t="array" ref="C553">_xlfn.LET(_xlpm.days,_xlfn._xlws.SORT(_xlfn.UNIQUE(INT(OpenMeteoAPI[ForecastDateTime]))),_xlpm.n,ROWS($C$2:C553),IF($B553="","",INDEX(_xlpm.days,MOD(_xlpm.n-1,ROWS(_xlpm.days))+1)))</f>
        <v/>
      </c>
      <c r="D553" s="3" t="str" cm="1">
        <f t="array" ref="D553">IF($B553="","",MAX(_xlfn._xlws.FILTER(OpenMeteoAPI[TemperatureC],(OpenMeteoAPI[LocationID]=$B553)*(INT(OpenMeteoAPI[ForecastDateTime])=$C553))))</f>
        <v/>
      </c>
      <c r="E553" s="3" t="str" cm="1">
        <f t="array" ref="E553">IF($B553="","",MIN(_xlfn._xlws.FILTER(OpenMeteoAPI[TemperatureC],(OpenMeteoAPI[LocationID]=$B553)*(INT(OpenMeteoAPI[ForecastDateTime])=$C553))))</f>
        <v/>
      </c>
      <c r="F553" s="4" t="str" cm="1">
        <f t="array" ref="F553">IF($B553="","",AVERAGE(_xlfn._xlws.FILTER(OpenMeteoAPI[RelativeHumidityPct],(OpenMeteoAPI[LocationID]=$B553)*(INT(OpenMeteoAPI[ForecastDateTime])=$C553)))/100)</f>
        <v/>
      </c>
      <c r="G553" s="4" t="str" cm="1">
        <f t="array" ref="G553">IF($B553="","",MAX(_xlfn._xlws.FILTER(OpenMeteoAPI[PrecipitationProbabilityPct],(OpenMeteoAPI[LocationID]=$B553)*(INT(OpenMeteoAPI[ForecastDateTime])=$C553)))/100)</f>
        <v/>
      </c>
      <c r="H553" s="3" t="str" cm="1">
        <f t="array" ref="H553">IF($B553="","",SUM(_xlfn._xlws.FILTER(OpenMeteoAPI[PrecipitationMM],(OpenMeteoAPI[LocationID]=$B553)*(INT(OpenMeteoAPI[ForecastDateTime])=$C553))))</f>
        <v/>
      </c>
      <c r="I553" s="3" t="str" cm="1">
        <f t="array" ref="I553">IF($B553="","",AVERAGE(_xlfn._xlws.FILTER(OpenMeteoAPI[WindSpeedKMH],(OpenMeteoAPI[LocationID]=$B553)*(INT(OpenMeteoAPI[ForecastDateTime])=$C553))))</f>
        <v/>
      </c>
      <c r="J553" t="str" cm="1">
        <f t="array" ref="J553">IF($B553="","",_xlfn.MODE.SNGL(_xlfn._xlws.FILTER(OpenMeteoAPI[WeatherCode],(OpenMeteoAPI[LocationID]=$B553)*(INT(OpenMeteoAPI[ForecastDateTime])=$C553))))</f>
        <v/>
      </c>
      <c r="K553" t="str" cm="1">
        <f t="array" ref="K553">IF($J553="","",_xlfn.IFS($J553=0,"Clear",$J553&lt;=3,"Partly Cloudy",OR($J553=45,$J553=48),"Fog",AND($J553&gt;=51,$J553&lt;=67),"Drizzle",AND($J553&gt;=71,$J553&lt;=77),"Snow",AND($J553&gt;=80,$J553&lt;=82),"Rain Showers",AND($J553&gt;=95,$J553&lt;=99),"Thunderstorm",TRUE,"Cloudy"))</f>
        <v/>
      </c>
      <c r="L553" t="str" cm="1">
        <f t="array" ref="L553">IF($J553="","",_xlfn.IFS($J553=0,_xlfn.UNICHAR(9728),$J553&lt;=3,_xlfn.UNICHAR(9729),OR($J553=45,$J553=48),"~",AND($J553&gt;=51,$J553&lt;=67),_xlfn.UNICHAR(9748),AND($J553&gt;=71,$J553&lt;=77),_xlfn.UNICHAR(10052),AND($J553&gt;=80,$J553&lt;=82),_xlfn.UNICHAR(9748),AND($J553&gt;=95,$J553&lt;=99),_xlfn.UNICHAR(9889),TRUE,_xlfn.UNICHAR(9729)))</f>
        <v/>
      </c>
    </row>
    <row r="554" spans="1:12">
      <c r="A554" t="str" cm="1">
        <f t="array" ref="A554">_xlfn.LET(_xlpm.ids,_xlfn._xlws.FILTER(Locations[LocationID],Locations[LocationID]&lt;&gt;""),_xlpm.days,_xlfn._xlws.SORT(_xlfn.UNIQUE(INT(OpenMeteoAPI[ForecastDateTime]))),_xlpm.n,ROWS($A$2:A554),IF(_xlpm.n&gt;ROWS(_xlpm.ids)*ROWS(_xlpm.days),"",_xlfn.XLOOKUP(INDEX(_xlpm.ids,INT((_xlpm.n-1)/ROWS(_xlpm.days))+1),Locations[LocationID],Locations[Display Location])))</f>
        <v/>
      </c>
      <c r="B554" t="str" cm="1">
        <f t="array" ref="B554">_xlfn.LET(_xlpm.ids,_xlfn._xlws.FILTER(Locations[LocationID],Locations[LocationID]&lt;&gt;""),_xlpm.days,_xlfn._xlws.SORT(_xlfn.UNIQUE(INT(OpenMeteoAPI[ForecastDateTime]))),_xlpm.n,ROWS($B$2:B554),IF(_xlpm.n&gt;ROWS(_xlpm.ids)*ROWS(_xlpm.days),"",INDEX(_xlpm.ids,INT((_xlpm.n-1)/ROWS(_xlpm.days))+1)))</f>
        <v/>
      </c>
      <c r="C554" s="10" t="str" cm="1">
        <f t="array" ref="C554">_xlfn.LET(_xlpm.days,_xlfn._xlws.SORT(_xlfn.UNIQUE(INT(OpenMeteoAPI[ForecastDateTime]))),_xlpm.n,ROWS($C$2:C554),IF($B554="","",INDEX(_xlpm.days,MOD(_xlpm.n-1,ROWS(_xlpm.days))+1)))</f>
        <v/>
      </c>
      <c r="D554" s="3" t="str" cm="1">
        <f t="array" ref="D554">IF($B554="","",MAX(_xlfn._xlws.FILTER(OpenMeteoAPI[TemperatureC],(OpenMeteoAPI[LocationID]=$B554)*(INT(OpenMeteoAPI[ForecastDateTime])=$C554))))</f>
        <v/>
      </c>
      <c r="E554" s="3" t="str" cm="1">
        <f t="array" ref="E554">IF($B554="","",MIN(_xlfn._xlws.FILTER(OpenMeteoAPI[TemperatureC],(OpenMeteoAPI[LocationID]=$B554)*(INT(OpenMeteoAPI[ForecastDateTime])=$C554))))</f>
        <v/>
      </c>
      <c r="F554" s="4" t="str" cm="1">
        <f t="array" ref="F554">IF($B554="","",AVERAGE(_xlfn._xlws.FILTER(OpenMeteoAPI[RelativeHumidityPct],(OpenMeteoAPI[LocationID]=$B554)*(INT(OpenMeteoAPI[ForecastDateTime])=$C554)))/100)</f>
        <v/>
      </c>
      <c r="G554" s="4" t="str" cm="1">
        <f t="array" ref="G554">IF($B554="","",MAX(_xlfn._xlws.FILTER(OpenMeteoAPI[PrecipitationProbabilityPct],(OpenMeteoAPI[LocationID]=$B554)*(INT(OpenMeteoAPI[ForecastDateTime])=$C554)))/100)</f>
        <v/>
      </c>
      <c r="H554" s="3" t="str" cm="1">
        <f t="array" ref="H554">IF($B554="","",SUM(_xlfn._xlws.FILTER(OpenMeteoAPI[PrecipitationMM],(OpenMeteoAPI[LocationID]=$B554)*(INT(OpenMeteoAPI[ForecastDateTime])=$C554))))</f>
        <v/>
      </c>
      <c r="I554" s="3" t="str" cm="1">
        <f t="array" ref="I554">IF($B554="","",AVERAGE(_xlfn._xlws.FILTER(OpenMeteoAPI[WindSpeedKMH],(OpenMeteoAPI[LocationID]=$B554)*(INT(OpenMeteoAPI[ForecastDateTime])=$C554))))</f>
        <v/>
      </c>
      <c r="J554" t="str" cm="1">
        <f t="array" ref="J554">IF($B554="","",_xlfn.MODE.SNGL(_xlfn._xlws.FILTER(OpenMeteoAPI[WeatherCode],(OpenMeteoAPI[LocationID]=$B554)*(INT(OpenMeteoAPI[ForecastDateTime])=$C554))))</f>
        <v/>
      </c>
      <c r="K554" t="str" cm="1">
        <f t="array" ref="K554">IF($J554="","",_xlfn.IFS($J554=0,"Clear",$J554&lt;=3,"Partly Cloudy",OR($J554=45,$J554=48),"Fog",AND($J554&gt;=51,$J554&lt;=67),"Drizzle",AND($J554&gt;=71,$J554&lt;=77),"Snow",AND($J554&gt;=80,$J554&lt;=82),"Rain Showers",AND($J554&gt;=95,$J554&lt;=99),"Thunderstorm",TRUE,"Cloudy"))</f>
        <v/>
      </c>
      <c r="L554" t="str" cm="1">
        <f t="array" ref="L554">IF($J554="","",_xlfn.IFS($J554=0,_xlfn.UNICHAR(9728),$J554&lt;=3,_xlfn.UNICHAR(9729),OR($J554=45,$J554=48),"~",AND($J554&gt;=51,$J554&lt;=67),_xlfn.UNICHAR(9748),AND($J554&gt;=71,$J554&lt;=77),_xlfn.UNICHAR(10052),AND($J554&gt;=80,$J554&lt;=82),_xlfn.UNICHAR(9748),AND($J554&gt;=95,$J554&lt;=99),_xlfn.UNICHAR(9889),TRUE,_xlfn.UNICHAR(9729)))</f>
        <v/>
      </c>
    </row>
    <row r="555" spans="1:12">
      <c r="A555" t="str" cm="1">
        <f t="array" ref="A555">_xlfn.LET(_xlpm.ids,_xlfn._xlws.FILTER(Locations[LocationID],Locations[LocationID]&lt;&gt;""),_xlpm.days,_xlfn._xlws.SORT(_xlfn.UNIQUE(INT(OpenMeteoAPI[ForecastDateTime]))),_xlpm.n,ROWS($A$2:A555),IF(_xlpm.n&gt;ROWS(_xlpm.ids)*ROWS(_xlpm.days),"",_xlfn.XLOOKUP(INDEX(_xlpm.ids,INT((_xlpm.n-1)/ROWS(_xlpm.days))+1),Locations[LocationID],Locations[Display Location])))</f>
        <v/>
      </c>
      <c r="B555" t="str" cm="1">
        <f t="array" ref="B555">_xlfn.LET(_xlpm.ids,_xlfn._xlws.FILTER(Locations[LocationID],Locations[LocationID]&lt;&gt;""),_xlpm.days,_xlfn._xlws.SORT(_xlfn.UNIQUE(INT(OpenMeteoAPI[ForecastDateTime]))),_xlpm.n,ROWS($B$2:B555),IF(_xlpm.n&gt;ROWS(_xlpm.ids)*ROWS(_xlpm.days),"",INDEX(_xlpm.ids,INT((_xlpm.n-1)/ROWS(_xlpm.days))+1)))</f>
        <v/>
      </c>
      <c r="C555" s="10" t="str" cm="1">
        <f t="array" ref="C555">_xlfn.LET(_xlpm.days,_xlfn._xlws.SORT(_xlfn.UNIQUE(INT(OpenMeteoAPI[ForecastDateTime]))),_xlpm.n,ROWS($C$2:C555),IF($B555="","",INDEX(_xlpm.days,MOD(_xlpm.n-1,ROWS(_xlpm.days))+1)))</f>
        <v/>
      </c>
      <c r="D555" s="3" t="str" cm="1">
        <f t="array" ref="D555">IF($B555="","",MAX(_xlfn._xlws.FILTER(OpenMeteoAPI[TemperatureC],(OpenMeteoAPI[LocationID]=$B555)*(INT(OpenMeteoAPI[ForecastDateTime])=$C555))))</f>
        <v/>
      </c>
      <c r="E555" s="3" t="str" cm="1">
        <f t="array" ref="E555">IF($B555="","",MIN(_xlfn._xlws.FILTER(OpenMeteoAPI[TemperatureC],(OpenMeteoAPI[LocationID]=$B555)*(INT(OpenMeteoAPI[ForecastDateTime])=$C555))))</f>
        <v/>
      </c>
      <c r="F555" s="4" t="str" cm="1">
        <f t="array" ref="F555">IF($B555="","",AVERAGE(_xlfn._xlws.FILTER(OpenMeteoAPI[RelativeHumidityPct],(OpenMeteoAPI[LocationID]=$B555)*(INT(OpenMeteoAPI[ForecastDateTime])=$C555)))/100)</f>
        <v/>
      </c>
      <c r="G555" s="4" t="str" cm="1">
        <f t="array" ref="G555">IF($B555="","",MAX(_xlfn._xlws.FILTER(OpenMeteoAPI[PrecipitationProbabilityPct],(OpenMeteoAPI[LocationID]=$B555)*(INT(OpenMeteoAPI[ForecastDateTime])=$C555)))/100)</f>
        <v/>
      </c>
      <c r="H555" s="3" t="str" cm="1">
        <f t="array" ref="H555">IF($B555="","",SUM(_xlfn._xlws.FILTER(OpenMeteoAPI[PrecipitationMM],(OpenMeteoAPI[LocationID]=$B555)*(INT(OpenMeteoAPI[ForecastDateTime])=$C555))))</f>
        <v/>
      </c>
      <c r="I555" s="3" t="str" cm="1">
        <f t="array" ref="I555">IF($B555="","",AVERAGE(_xlfn._xlws.FILTER(OpenMeteoAPI[WindSpeedKMH],(OpenMeteoAPI[LocationID]=$B555)*(INT(OpenMeteoAPI[ForecastDateTime])=$C555))))</f>
        <v/>
      </c>
      <c r="J555" t="str" cm="1">
        <f t="array" ref="J555">IF($B555="","",_xlfn.MODE.SNGL(_xlfn._xlws.FILTER(OpenMeteoAPI[WeatherCode],(OpenMeteoAPI[LocationID]=$B555)*(INT(OpenMeteoAPI[ForecastDateTime])=$C555))))</f>
        <v/>
      </c>
      <c r="K555" t="str" cm="1">
        <f t="array" ref="K555">IF($J555="","",_xlfn.IFS($J555=0,"Clear",$J555&lt;=3,"Partly Cloudy",OR($J555=45,$J555=48),"Fog",AND($J555&gt;=51,$J555&lt;=67),"Drizzle",AND($J555&gt;=71,$J555&lt;=77),"Snow",AND($J555&gt;=80,$J555&lt;=82),"Rain Showers",AND($J555&gt;=95,$J555&lt;=99),"Thunderstorm",TRUE,"Cloudy"))</f>
        <v/>
      </c>
      <c r="L555" t="str" cm="1">
        <f t="array" ref="L555">IF($J555="","",_xlfn.IFS($J555=0,_xlfn.UNICHAR(9728),$J555&lt;=3,_xlfn.UNICHAR(9729),OR($J555=45,$J555=48),"~",AND($J555&gt;=51,$J555&lt;=67),_xlfn.UNICHAR(9748),AND($J555&gt;=71,$J555&lt;=77),_xlfn.UNICHAR(10052),AND($J555&gt;=80,$J555&lt;=82),_xlfn.UNICHAR(9748),AND($J555&gt;=95,$J555&lt;=99),_xlfn.UNICHAR(9889),TRUE,_xlfn.UNICHAR(9729)))</f>
        <v/>
      </c>
    </row>
    <row r="556" spans="1:12">
      <c r="A556" t="str" cm="1">
        <f t="array" ref="A556">_xlfn.LET(_xlpm.ids,_xlfn._xlws.FILTER(Locations[LocationID],Locations[LocationID]&lt;&gt;""),_xlpm.days,_xlfn._xlws.SORT(_xlfn.UNIQUE(INT(OpenMeteoAPI[ForecastDateTime]))),_xlpm.n,ROWS($A$2:A556),IF(_xlpm.n&gt;ROWS(_xlpm.ids)*ROWS(_xlpm.days),"",_xlfn.XLOOKUP(INDEX(_xlpm.ids,INT((_xlpm.n-1)/ROWS(_xlpm.days))+1),Locations[LocationID],Locations[Display Location])))</f>
        <v/>
      </c>
      <c r="B556" t="str" cm="1">
        <f t="array" ref="B556">_xlfn.LET(_xlpm.ids,_xlfn._xlws.FILTER(Locations[LocationID],Locations[LocationID]&lt;&gt;""),_xlpm.days,_xlfn._xlws.SORT(_xlfn.UNIQUE(INT(OpenMeteoAPI[ForecastDateTime]))),_xlpm.n,ROWS($B$2:B556),IF(_xlpm.n&gt;ROWS(_xlpm.ids)*ROWS(_xlpm.days),"",INDEX(_xlpm.ids,INT((_xlpm.n-1)/ROWS(_xlpm.days))+1)))</f>
        <v/>
      </c>
      <c r="C556" s="10" t="str" cm="1">
        <f t="array" ref="C556">_xlfn.LET(_xlpm.days,_xlfn._xlws.SORT(_xlfn.UNIQUE(INT(OpenMeteoAPI[ForecastDateTime]))),_xlpm.n,ROWS($C$2:C556),IF($B556="","",INDEX(_xlpm.days,MOD(_xlpm.n-1,ROWS(_xlpm.days))+1)))</f>
        <v/>
      </c>
      <c r="D556" s="3" t="str" cm="1">
        <f t="array" ref="D556">IF($B556="","",MAX(_xlfn._xlws.FILTER(OpenMeteoAPI[TemperatureC],(OpenMeteoAPI[LocationID]=$B556)*(INT(OpenMeteoAPI[ForecastDateTime])=$C556))))</f>
        <v/>
      </c>
      <c r="E556" s="3" t="str" cm="1">
        <f t="array" ref="E556">IF($B556="","",MIN(_xlfn._xlws.FILTER(OpenMeteoAPI[TemperatureC],(OpenMeteoAPI[LocationID]=$B556)*(INT(OpenMeteoAPI[ForecastDateTime])=$C556))))</f>
        <v/>
      </c>
      <c r="F556" s="4" t="str" cm="1">
        <f t="array" ref="F556">IF($B556="","",AVERAGE(_xlfn._xlws.FILTER(OpenMeteoAPI[RelativeHumidityPct],(OpenMeteoAPI[LocationID]=$B556)*(INT(OpenMeteoAPI[ForecastDateTime])=$C556)))/100)</f>
        <v/>
      </c>
      <c r="G556" s="4" t="str" cm="1">
        <f t="array" ref="G556">IF($B556="","",MAX(_xlfn._xlws.FILTER(OpenMeteoAPI[PrecipitationProbabilityPct],(OpenMeteoAPI[LocationID]=$B556)*(INT(OpenMeteoAPI[ForecastDateTime])=$C556)))/100)</f>
        <v/>
      </c>
      <c r="H556" s="3" t="str" cm="1">
        <f t="array" ref="H556">IF($B556="","",SUM(_xlfn._xlws.FILTER(OpenMeteoAPI[PrecipitationMM],(OpenMeteoAPI[LocationID]=$B556)*(INT(OpenMeteoAPI[ForecastDateTime])=$C556))))</f>
        <v/>
      </c>
      <c r="I556" s="3" t="str" cm="1">
        <f t="array" ref="I556">IF($B556="","",AVERAGE(_xlfn._xlws.FILTER(OpenMeteoAPI[WindSpeedKMH],(OpenMeteoAPI[LocationID]=$B556)*(INT(OpenMeteoAPI[ForecastDateTime])=$C556))))</f>
        <v/>
      </c>
      <c r="J556" t="str" cm="1">
        <f t="array" ref="J556">IF($B556="","",_xlfn.MODE.SNGL(_xlfn._xlws.FILTER(OpenMeteoAPI[WeatherCode],(OpenMeteoAPI[LocationID]=$B556)*(INT(OpenMeteoAPI[ForecastDateTime])=$C556))))</f>
        <v/>
      </c>
      <c r="K556" t="str" cm="1">
        <f t="array" ref="K556">IF($J556="","",_xlfn.IFS($J556=0,"Clear",$J556&lt;=3,"Partly Cloudy",OR($J556=45,$J556=48),"Fog",AND($J556&gt;=51,$J556&lt;=67),"Drizzle",AND($J556&gt;=71,$J556&lt;=77),"Snow",AND($J556&gt;=80,$J556&lt;=82),"Rain Showers",AND($J556&gt;=95,$J556&lt;=99),"Thunderstorm",TRUE,"Cloudy"))</f>
        <v/>
      </c>
      <c r="L556" t="str" cm="1">
        <f t="array" ref="L556">IF($J556="","",_xlfn.IFS($J556=0,_xlfn.UNICHAR(9728),$J556&lt;=3,_xlfn.UNICHAR(9729),OR($J556=45,$J556=48),"~",AND($J556&gt;=51,$J556&lt;=67),_xlfn.UNICHAR(9748),AND($J556&gt;=71,$J556&lt;=77),_xlfn.UNICHAR(10052),AND($J556&gt;=80,$J556&lt;=82),_xlfn.UNICHAR(9748),AND($J556&gt;=95,$J556&lt;=99),_xlfn.UNICHAR(9889),TRUE,_xlfn.UNICHAR(9729)))</f>
        <v/>
      </c>
    </row>
    <row r="557" spans="1:12">
      <c r="A557" t="str" cm="1">
        <f t="array" ref="A557">_xlfn.LET(_xlpm.ids,_xlfn._xlws.FILTER(Locations[LocationID],Locations[LocationID]&lt;&gt;""),_xlpm.days,_xlfn._xlws.SORT(_xlfn.UNIQUE(INT(OpenMeteoAPI[ForecastDateTime]))),_xlpm.n,ROWS($A$2:A557),IF(_xlpm.n&gt;ROWS(_xlpm.ids)*ROWS(_xlpm.days),"",_xlfn.XLOOKUP(INDEX(_xlpm.ids,INT((_xlpm.n-1)/ROWS(_xlpm.days))+1),Locations[LocationID],Locations[Display Location])))</f>
        <v/>
      </c>
      <c r="B557" t="str" cm="1">
        <f t="array" ref="B557">_xlfn.LET(_xlpm.ids,_xlfn._xlws.FILTER(Locations[LocationID],Locations[LocationID]&lt;&gt;""),_xlpm.days,_xlfn._xlws.SORT(_xlfn.UNIQUE(INT(OpenMeteoAPI[ForecastDateTime]))),_xlpm.n,ROWS($B$2:B557),IF(_xlpm.n&gt;ROWS(_xlpm.ids)*ROWS(_xlpm.days),"",INDEX(_xlpm.ids,INT((_xlpm.n-1)/ROWS(_xlpm.days))+1)))</f>
        <v/>
      </c>
      <c r="C557" s="10" t="str" cm="1">
        <f t="array" ref="C557">_xlfn.LET(_xlpm.days,_xlfn._xlws.SORT(_xlfn.UNIQUE(INT(OpenMeteoAPI[ForecastDateTime]))),_xlpm.n,ROWS($C$2:C557),IF($B557="","",INDEX(_xlpm.days,MOD(_xlpm.n-1,ROWS(_xlpm.days))+1)))</f>
        <v/>
      </c>
      <c r="D557" s="3" t="str" cm="1">
        <f t="array" ref="D557">IF($B557="","",MAX(_xlfn._xlws.FILTER(OpenMeteoAPI[TemperatureC],(OpenMeteoAPI[LocationID]=$B557)*(INT(OpenMeteoAPI[ForecastDateTime])=$C557))))</f>
        <v/>
      </c>
      <c r="E557" s="3" t="str" cm="1">
        <f t="array" ref="E557">IF($B557="","",MIN(_xlfn._xlws.FILTER(OpenMeteoAPI[TemperatureC],(OpenMeteoAPI[LocationID]=$B557)*(INT(OpenMeteoAPI[ForecastDateTime])=$C557))))</f>
        <v/>
      </c>
      <c r="F557" s="4" t="str" cm="1">
        <f t="array" ref="F557">IF($B557="","",AVERAGE(_xlfn._xlws.FILTER(OpenMeteoAPI[RelativeHumidityPct],(OpenMeteoAPI[LocationID]=$B557)*(INT(OpenMeteoAPI[ForecastDateTime])=$C557)))/100)</f>
        <v/>
      </c>
      <c r="G557" s="4" t="str" cm="1">
        <f t="array" ref="G557">IF($B557="","",MAX(_xlfn._xlws.FILTER(OpenMeteoAPI[PrecipitationProbabilityPct],(OpenMeteoAPI[LocationID]=$B557)*(INT(OpenMeteoAPI[ForecastDateTime])=$C557)))/100)</f>
        <v/>
      </c>
      <c r="H557" s="3" t="str" cm="1">
        <f t="array" ref="H557">IF($B557="","",SUM(_xlfn._xlws.FILTER(OpenMeteoAPI[PrecipitationMM],(OpenMeteoAPI[LocationID]=$B557)*(INT(OpenMeteoAPI[ForecastDateTime])=$C557))))</f>
        <v/>
      </c>
      <c r="I557" s="3" t="str" cm="1">
        <f t="array" ref="I557">IF($B557="","",AVERAGE(_xlfn._xlws.FILTER(OpenMeteoAPI[WindSpeedKMH],(OpenMeteoAPI[LocationID]=$B557)*(INT(OpenMeteoAPI[ForecastDateTime])=$C557))))</f>
        <v/>
      </c>
      <c r="J557" t="str" cm="1">
        <f t="array" ref="J557">IF($B557="","",_xlfn.MODE.SNGL(_xlfn._xlws.FILTER(OpenMeteoAPI[WeatherCode],(OpenMeteoAPI[LocationID]=$B557)*(INT(OpenMeteoAPI[ForecastDateTime])=$C557))))</f>
        <v/>
      </c>
      <c r="K557" t="str" cm="1">
        <f t="array" ref="K557">IF($J557="","",_xlfn.IFS($J557=0,"Clear",$J557&lt;=3,"Partly Cloudy",OR($J557=45,$J557=48),"Fog",AND($J557&gt;=51,$J557&lt;=67),"Drizzle",AND($J557&gt;=71,$J557&lt;=77),"Snow",AND($J557&gt;=80,$J557&lt;=82),"Rain Showers",AND($J557&gt;=95,$J557&lt;=99),"Thunderstorm",TRUE,"Cloudy"))</f>
        <v/>
      </c>
      <c r="L557" t="str" cm="1">
        <f t="array" ref="L557">IF($J557="","",_xlfn.IFS($J557=0,_xlfn.UNICHAR(9728),$J557&lt;=3,_xlfn.UNICHAR(9729),OR($J557=45,$J557=48),"~",AND($J557&gt;=51,$J557&lt;=67),_xlfn.UNICHAR(9748),AND($J557&gt;=71,$J557&lt;=77),_xlfn.UNICHAR(10052),AND($J557&gt;=80,$J557&lt;=82),_xlfn.UNICHAR(9748),AND($J557&gt;=95,$J557&lt;=99),_xlfn.UNICHAR(9889),TRUE,_xlfn.UNICHAR(9729)))</f>
        <v/>
      </c>
    </row>
    <row r="558" spans="1:12">
      <c r="A558" t="str" cm="1">
        <f t="array" ref="A558">_xlfn.LET(_xlpm.ids,_xlfn._xlws.FILTER(Locations[LocationID],Locations[LocationID]&lt;&gt;""),_xlpm.days,_xlfn._xlws.SORT(_xlfn.UNIQUE(INT(OpenMeteoAPI[ForecastDateTime]))),_xlpm.n,ROWS($A$2:A558),IF(_xlpm.n&gt;ROWS(_xlpm.ids)*ROWS(_xlpm.days),"",_xlfn.XLOOKUP(INDEX(_xlpm.ids,INT((_xlpm.n-1)/ROWS(_xlpm.days))+1),Locations[LocationID],Locations[Display Location])))</f>
        <v/>
      </c>
      <c r="B558" t="str" cm="1">
        <f t="array" ref="B558">_xlfn.LET(_xlpm.ids,_xlfn._xlws.FILTER(Locations[LocationID],Locations[LocationID]&lt;&gt;""),_xlpm.days,_xlfn._xlws.SORT(_xlfn.UNIQUE(INT(OpenMeteoAPI[ForecastDateTime]))),_xlpm.n,ROWS($B$2:B558),IF(_xlpm.n&gt;ROWS(_xlpm.ids)*ROWS(_xlpm.days),"",INDEX(_xlpm.ids,INT((_xlpm.n-1)/ROWS(_xlpm.days))+1)))</f>
        <v/>
      </c>
      <c r="C558" s="10" t="str" cm="1">
        <f t="array" ref="C558">_xlfn.LET(_xlpm.days,_xlfn._xlws.SORT(_xlfn.UNIQUE(INT(OpenMeteoAPI[ForecastDateTime]))),_xlpm.n,ROWS($C$2:C558),IF($B558="","",INDEX(_xlpm.days,MOD(_xlpm.n-1,ROWS(_xlpm.days))+1)))</f>
        <v/>
      </c>
      <c r="D558" s="3" t="str" cm="1">
        <f t="array" ref="D558">IF($B558="","",MAX(_xlfn._xlws.FILTER(OpenMeteoAPI[TemperatureC],(OpenMeteoAPI[LocationID]=$B558)*(INT(OpenMeteoAPI[ForecastDateTime])=$C558))))</f>
        <v/>
      </c>
      <c r="E558" s="3" t="str" cm="1">
        <f t="array" ref="E558">IF($B558="","",MIN(_xlfn._xlws.FILTER(OpenMeteoAPI[TemperatureC],(OpenMeteoAPI[LocationID]=$B558)*(INT(OpenMeteoAPI[ForecastDateTime])=$C558))))</f>
        <v/>
      </c>
      <c r="F558" s="4" t="str" cm="1">
        <f t="array" ref="F558">IF($B558="","",AVERAGE(_xlfn._xlws.FILTER(OpenMeteoAPI[RelativeHumidityPct],(OpenMeteoAPI[LocationID]=$B558)*(INT(OpenMeteoAPI[ForecastDateTime])=$C558)))/100)</f>
        <v/>
      </c>
      <c r="G558" s="4" t="str" cm="1">
        <f t="array" ref="G558">IF($B558="","",MAX(_xlfn._xlws.FILTER(OpenMeteoAPI[PrecipitationProbabilityPct],(OpenMeteoAPI[LocationID]=$B558)*(INT(OpenMeteoAPI[ForecastDateTime])=$C558)))/100)</f>
        <v/>
      </c>
      <c r="H558" s="3" t="str" cm="1">
        <f t="array" ref="H558">IF($B558="","",SUM(_xlfn._xlws.FILTER(OpenMeteoAPI[PrecipitationMM],(OpenMeteoAPI[LocationID]=$B558)*(INT(OpenMeteoAPI[ForecastDateTime])=$C558))))</f>
        <v/>
      </c>
      <c r="I558" s="3" t="str" cm="1">
        <f t="array" ref="I558">IF($B558="","",AVERAGE(_xlfn._xlws.FILTER(OpenMeteoAPI[WindSpeedKMH],(OpenMeteoAPI[LocationID]=$B558)*(INT(OpenMeteoAPI[ForecastDateTime])=$C558))))</f>
        <v/>
      </c>
      <c r="J558" t="str" cm="1">
        <f t="array" ref="J558">IF($B558="","",_xlfn.MODE.SNGL(_xlfn._xlws.FILTER(OpenMeteoAPI[WeatherCode],(OpenMeteoAPI[LocationID]=$B558)*(INT(OpenMeteoAPI[ForecastDateTime])=$C558))))</f>
        <v/>
      </c>
      <c r="K558" t="str" cm="1">
        <f t="array" ref="K558">IF($J558="","",_xlfn.IFS($J558=0,"Clear",$J558&lt;=3,"Partly Cloudy",OR($J558=45,$J558=48),"Fog",AND($J558&gt;=51,$J558&lt;=67),"Drizzle",AND($J558&gt;=71,$J558&lt;=77),"Snow",AND($J558&gt;=80,$J558&lt;=82),"Rain Showers",AND($J558&gt;=95,$J558&lt;=99),"Thunderstorm",TRUE,"Cloudy"))</f>
        <v/>
      </c>
      <c r="L558" t="str" cm="1">
        <f t="array" ref="L558">IF($J558="","",_xlfn.IFS($J558=0,_xlfn.UNICHAR(9728),$J558&lt;=3,_xlfn.UNICHAR(9729),OR($J558=45,$J558=48),"~",AND($J558&gt;=51,$J558&lt;=67),_xlfn.UNICHAR(9748),AND($J558&gt;=71,$J558&lt;=77),_xlfn.UNICHAR(10052),AND($J558&gt;=80,$J558&lt;=82),_xlfn.UNICHAR(9748),AND($J558&gt;=95,$J558&lt;=99),_xlfn.UNICHAR(9889),TRUE,_xlfn.UNICHAR(9729)))</f>
        <v/>
      </c>
    </row>
    <row r="559" spans="1:12">
      <c r="A559" t="str" cm="1">
        <f t="array" ref="A559">_xlfn.LET(_xlpm.ids,_xlfn._xlws.FILTER(Locations[LocationID],Locations[LocationID]&lt;&gt;""),_xlpm.days,_xlfn._xlws.SORT(_xlfn.UNIQUE(INT(OpenMeteoAPI[ForecastDateTime]))),_xlpm.n,ROWS($A$2:A559),IF(_xlpm.n&gt;ROWS(_xlpm.ids)*ROWS(_xlpm.days),"",_xlfn.XLOOKUP(INDEX(_xlpm.ids,INT((_xlpm.n-1)/ROWS(_xlpm.days))+1),Locations[LocationID],Locations[Display Location])))</f>
        <v/>
      </c>
      <c r="B559" t="str" cm="1">
        <f t="array" ref="B559">_xlfn.LET(_xlpm.ids,_xlfn._xlws.FILTER(Locations[LocationID],Locations[LocationID]&lt;&gt;""),_xlpm.days,_xlfn._xlws.SORT(_xlfn.UNIQUE(INT(OpenMeteoAPI[ForecastDateTime]))),_xlpm.n,ROWS($B$2:B559),IF(_xlpm.n&gt;ROWS(_xlpm.ids)*ROWS(_xlpm.days),"",INDEX(_xlpm.ids,INT((_xlpm.n-1)/ROWS(_xlpm.days))+1)))</f>
        <v/>
      </c>
      <c r="C559" s="10" t="str" cm="1">
        <f t="array" ref="C559">_xlfn.LET(_xlpm.days,_xlfn._xlws.SORT(_xlfn.UNIQUE(INT(OpenMeteoAPI[ForecastDateTime]))),_xlpm.n,ROWS($C$2:C559),IF($B559="","",INDEX(_xlpm.days,MOD(_xlpm.n-1,ROWS(_xlpm.days))+1)))</f>
        <v/>
      </c>
      <c r="D559" s="3" t="str" cm="1">
        <f t="array" ref="D559">IF($B559="","",MAX(_xlfn._xlws.FILTER(OpenMeteoAPI[TemperatureC],(OpenMeteoAPI[LocationID]=$B559)*(INT(OpenMeteoAPI[ForecastDateTime])=$C559))))</f>
        <v/>
      </c>
      <c r="E559" s="3" t="str" cm="1">
        <f t="array" ref="E559">IF($B559="","",MIN(_xlfn._xlws.FILTER(OpenMeteoAPI[TemperatureC],(OpenMeteoAPI[LocationID]=$B559)*(INT(OpenMeteoAPI[ForecastDateTime])=$C559))))</f>
        <v/>
      </c>
      <c r="F559" s="4" t="str" cm="1">
        <f t="array" ref="F559">IF($B559="","",AVERAGE(_xlfn._xlws.FILTER(OpenMeteoAPI[RelativeHumidityPct],(OpenMeteoAPI[LocationID]=$B559)*(INT(OpenMeteoAPI[ForecastDateTime])=$C559)))/100)</f>
        <v/>
      </c>
      <c r="G559" s="4" t="str" cm="1">
        <f t="array" ref="G559">IF($B559="","",MAX(_xlfn._xlws.FILTER(OpenMeteoAPI[PrecipitationProbabilityPct],(OpenMeteoAPI[LocationID]=$B559)*(INT(OpenMeteoAPI[ForecastDateTime])=$C559)))/100)</f>
        <v/>
      </c>
      <c r="H559" s="3" t="str" cm="1">
        <f t="array" ref="H559">IF($B559="","",SUM(_xlfn._xlws.FILTER(OpenMeteoAPI[PrecipitationMM],(OpenMeteoAPI[LocationID]=$B559)*(INT(OpenMeteoAPI[ForecastDateTime])=$C559))))</f>
        <v/>
      </c>
      <c r="I559" s="3" t="str" cm="1">
        <f t="array" ref="I559">IF($B559="","",AVERAGE(_xlfn._xlws.FILTER(OpenMeteoAPI[WindSpeedKMH],(OpenMeteoAPI[LocationID]=$B559)*(INT(OpenMeteoAPI[ForecastDateTime])=$C559))))</f>
        <v/>
      </c>
      <c r="J559" t="str" cm="1">
        <f t="array" ref="J559">IF($B559="","",_xlfn.MODE.SNGL(_xlfn._xlws.FILTER(OpenMeteoAPI[WeatherCode],(OpenMeteoAPI[LocationID]=$B559)*(INT(OpenMeteoAPI[ForecastDateTime])=$C559))))</f>
        <v/>
      </c>
      <c r="K559" t="str" cm="1">
        <f t="array" ref="K559">IF($J559="","",_xlfn.IFS($J559=0,"Clear",$J559&lt;=3,"Partly Cloudy",OR($J559=45,$J559=48),"Fog",AND($J559&gt;=51,$J559&lt;=67),"Drizzle",AND($J559&gt;=71,$J559&lt;=77),"Snow",AND($J559&gt;=80,$J559&lt;=82),"Rain Showers",AND($J559&gt;=95,$J559&lt;=99),"Thunderstorm",TRUE,"Cloudy"))</f>
        <v/>
      </c>
      <c r="L559" t="str" cm="1">
        <f t="array" ref="L559">IF($J559="","",_xlfn.IFS($J559=0,_xlfn.UNICHAR(9728),$J559&lt;=3,_xlfn.UNICHAR(9729),OR($J559=45,$J559=48),"~",AND($J559&gt;=51,$J559&lt;=67),_xlfn.UNICHAR(9748),AND($J559&gt;=71,$J559&lt;=77),_xlfn.UNICHAR(10052),AND($J559&gt;=80,$J559&lt;=82),_xlfn.UNICHAR(9748),AND($J559&gt;=95,$J559&lt;=99),_xlfn.UNICHAR(9889),TRUE,_xlfn.UNICHAR(9729)))</f>
        <v/>
      </c>
    </row>
    <row r="560" spans="1:12">
      <c r="A560" t="str" cm="1">
        <f t="array" ref="A560">_xlfn.LET(_xlpm.ids,_xlfn._xlws.FILTER(Locations[LocationID],Locations[LocationID]&lt;&gt;""),_xlpm.days,_xlfn._xlws.SORT(_xlfn.UNIQUE(INT(OpenMeteoAPI[ForecastDateTime]))),_xlpm.n,ROWS($A$2:A560),IF(_xlpm.n&gt;ROWS(_xlpm.ids)*ROWS(_xlpm.days),"",_xlfn.XLOOKUP(INDEX(_xlpm.ids,INT((_xlpm.n-1)/ROWS(_xlpm.days))+1),Locations[LocationID],Locations[Display Location])))</f>
        <v/>
      </c>
      <c r="B560" t="str" cm="1">
        <f t="array" ref="B560">_xlfn.LET(_xlpm.ids,_xlfn._xlws.FILTER(Locations[LocationID],Locations[LocationID]&lt;&gt;""),_xlpm.days,_xlfn._xlws.SORT(_xlfn.UNIQUE(INT(OpenMeteoAPI[ForecastDateTime]))),_xlpm.n,ROWS($B$2:B560),IF(_xlpm.n&gt;ROWS(_xlpm.ids)*ROWS(_xlpm.days),"",INDEX(_xlpm.ids,INT((_xlpm.n-1)/ROWS(_xlpm.days))+1)))</f>
        <v/>
      </c>
      <c r="C560" s="10" t="str" cm="1">
        <f t="array" ref="C560">_xlfn.LET(_xlpm.days,_xlfn._xlws.SORT(_xlfn.UNIQUE(INT(OpenMeteoAPI[ForecastDateTime]))),_xlpm.n,ROWS($C$2:C560),IF($B560="","",INDEX(_xlpm.days,MOD(_xlpm.n-1,ROWS(_xlpm.days))+1)))</f>
        <v/>
      </c>
      <c r="D560" s="3" t="str" cm="1">
        <f t="array" ref="D560">IF($B560="","",MAX(_xlfn._xlws.FILTER(OpenMeteoAPI[TemperatureC],(OpenMeteoAPI[LocationID]=$B560)*(INT(OpenMeteoAPI[ForecastDateTime])=$C560))))</f>
        <v/>
      </c>
      <c r="E560" s="3" t="str" cm="1">
        <f t="array" ref="E560">IF($B560="","",MIN(_xlfn._xlws.FILTER(OpenMeteoAPI[TemperatureC],(OpenMeteoAPI[LocationID]=$B560)*(INT(OpenMeteoAPI[ForecastDateTime])=$C560))))</f>
        <v/>
      </c>
      <c r="F560" s="4" t="str" cm="1">
        <f t="array" ref="F560">IF($B560="","",AVERAGE(_xlfn._xlws.FILTER(OpenMeteoAPI[RelativeHumidityPct],(OpenMeteoAPI[LocationID]=$B560)*(INT(OpenMeteoAPI[ForecastDateTime])=$C560)))/100)</f>
        <v/>
      </c>
      <c r="G560" s="4" t="str" cm="1">
        <f t="array" ref="G560">IF($B560="","",MAX(_xlfn._xlws.FILTER(OpenMeteoAPI[PrecipitationProbabilityPct],(OpenMeteoAPI[LocationID]=$B560)*(INT(OpenMeteoAPI[ForecastDateTime])=$C560)))/100)</f>
        <v/>
      </c>
      <c r="H560" s="3" t="str" cm="1">
        <f t="array" ref="H560">IF($B560="","",SUM(_xlfn._xlws.FILTER(OpenMeteoAPI[PrecipitationMM],(OpenMeteoAPI[LocationID]=$B560)*(INT(OpenMeteoAPI[ForecastDateTime])=$C560))))</f>
        <v/>
      </c>
      <c r="I560" s="3" t="str" cm="1">
        <f t="array" ref="I560">IF($B560="","",AVERAGE(_xlfn._xlws.FILTER(OpenMeteoAPI[WindSpeedKMH],(OpenMeteoAPI[LocationID]=$B560)*(INT(OpenMeteoAPI[ForecastDateTime])=$C560))))</f>
        <v/>
      </c>
      <c r="J560" t="str" cm="1">
        <f t="array" ref="J560">IF($B560="","",_xlfn.MODE.SNGL(_xlfn._xlws.FILTER(OpenMeteoAPI[WeatherCode],(OpenMeteoAPI[LocationID]=$B560)*(INT(OpenMeteoAPI[ForecastDateTime])=$C560))))</f>
        <v/>
      </c>
      <c r="K560" t="str" cm="1">
        <f t="array" ref="K560">IF($J560="","",_xlfn.IFS($J560=0,"Clear",$J560&lt;=3,"Partly Cloudy",OR($J560=45,$J560=48),"Fog",AND($J560&gt;=51,$J560&lt;=67),"Drizzle",AND($J560&gt;=71,$J560&lt;=77),"Snow",AND($J560&gt;=80,$J560&lt;=82),"Rain Showers",AND($J560&gt;=95,$J560&lt;=99),"Thunderstorm",TRUE,"Cloudy"))</f>
        <v/>
      </c>
      <c r="L560" t="str" cm="1">
        <f t="array" ref="L560">IF($J560="","",_xlfn.IFS($J560=0,_xlfn.UNICHAR(9728),$J560&lt;=3,_xlfn.UNICHAR(9729),OR($J560=45,$J560=48),"~",AND($J560&gt;=51,$J560&lt;=67),_xlfn.UNICHAR(9748),AND($J560&gt;=71,$J560&lt;=77),_xlfn.UNICHAR(10052),AND($J560&gt;=80,$J560&lt;=82),_xlfn.UNICHAR(9748),AND($J560&gt;=95,$J560&lt;=99),_xlfn.UNICHAR(9889),TRUE,_xlfn.UNICHAR(9729)))</f>
        <v/>
      </c>
    </row>
    <row r="561" spans="1:12">
      <c r="A561" t="str" cm="1">
        <f t="array" ref="A561">_xlfn.LET(_xlpm.ids,_xlfn._xlws.FILTER(Locations[LocationID],Locations[LocationID]&lt;&gt;""),_xlpm.days,_xlfn._xlws.SORT(_xlfn.UNIQUE(INT(OpenMeteoAPI[ForecastDateTime]))),_xlpm.n,ROWS($A$2:A561),IF(_xlpm.n&gt;ROWS(_xlpm.ids)*ROWS(_xlpm.days),"",_xlfn.XLOOKUP(INDEX(_xlpm.ids,INT((_xlpm.n-1)/ROWS(_xlpm.days))+1),Locations[LocationID],Locations[Display Location])))</f>
        <v/>
      </c>
      <c r="B561" t="str" cm="1">
        <f t="array" ref="B561">_xlfn.LET(_xlpm.ids,_xlfn._xlws.FILTER(Locations[LocationID],Locations[LocationID]&lt;&gt;""),_xlpm.days,_xlfn._xlws.SORT(_xlfn.UNIQUE(INT(OpenMeteoAPI[ForecastDateTime]))),_xlpm.n,ROWS($B$2:B561),IF(_xlpm.n&gt;ROWS(_xlpm.ids)*ROWS(_xlpm.days),"",INDEX(_xlpm.ids,INT((_xlpm.n-1)/ROWS(_xlpm.days))+1)))</f>
        <v/>
      </c>
      <c r="C561" s="10" t="str" cm="1">
        <f t="array" ref="C561">_xlfn.LET(_xlpm.days,_xlfn._xlws.SORT(_xlfn.UNIQUE(INT(OpenMeteoAPI[ForecastDateTime]))),_xlpm.n,ROWS($C$2:C561),IF($B561="","",INDEX(_xlpm.days,MOD(_xlpm.n-1,ROWS(_xlpm.days))+1)))</f>
        <v/>
      </c>
      <c r="D561" s="3" t="str" cm="1">
        <f t="array" ref="D561">IF($B561="","",MAX(_xlfn._xlws.FILTER(OpenMeteoAPI[TemperatureC],(OpenMeteoAPI[LocationID]=$B561)*(INT(OpenMeteoAPI[ForecastDateTime])=$C561))))</f>
        <v/>
      </c>
      <c r="E561" s="3" t="str" cm="1">
        <f t="array" ref="E561">IF($B561="","",MIN(_xlfn._xlws.FILTER(OpenMeteoAPI[TemperatureC],(OpenMeteoAPI[LocationID]=$B561)*(INT(OpenMeteoAPI[ForecastDateTime])=$C561))))</f>
        <v/>
      </c>
      <c r="F561" s="4" t="str" cm="1">
        <f t="array" ref="F561">IF($B561="","",AVERAGE(_xlfn._xlws.FILTER(OpenMeteoAPI[RelativeHumidityPct],(OpenMeteoAPI[LocationID]=$B561)*(INT(OpenMeteoAPI[ForecastDateTime])=$C561)))/100)</f>
        <v/>
      </c>
      <c r="G561" s="4" t="str" cm="1">
        <f t="array" ref="G561">IF($B561="","",MAX(_xlfn._xlws.FILTER(OpenMeteoAPI[PrecipitationProbabilityPct],(OpenMeteoAPI[LocationID]=$B561)*(INT(OpenMeteoAPI[ForecastDateTime])=$C561)))/100)</f>
        <v/>
      </c>
      <c r="H561" s="3" t="str" cm="1">
        <f t="array" ref="H561">IF($B561="","",SUM(_xlfn._xlws.FILTER(OpenMeteoAPI[PrecipitationMM],(OpenMeteoAPI[LocationID]=$B561)*(INT(OpenMeteoAPI[ForecastDateTime])=$C561))))</f>
        <v/>
      </c>
      <c r="I561" s="3" t="str" cm="1">
        <f t="array" ref="I561">IF($B561="","",AVERAGE(_xlfn._xlws.FILTER(OpenMeteoAPI[WindSpeedKMH],(OpenMeteoAPI[LocationID]=$B561)*(INT(OpenMeteoAPI[ForecastDateTime])=$C561))))</f>
        <v/>
      </c>
      <c r="J561" t="str" cm="1">
        <f t="array" ref="J561">IF($B561="","",_xlfn.MODE.SNGL(_xlfn._xlws.FILTER(OpenMeteoAPI[WeatherCode],(OpenMeteoAPI[LocationID]=$B561)*(INT(OpenMeteoAPI[ForecastDateTime])=$C561))))</f>
        <v/>
      </c>
      <c r="K561" t="str" cm="1">
        <f t="array" ref="K561">IF($J561="","",_xlfn.IFS($J561=0,"Clear",$J561&lt;=3,"Partly Cloudy",OR($J561=45,$J561=48),"Fog",AND($J561&gt;=51,$J561&lt;=67),"Drizzle",AND($J561&gt;=71,$J561&lt;=77),"Snow",AND($J561&gt;=80,$J561&lt;=82),"Rain Showers",AND($J561&gt;=95,$J561&lt;=99),"Thunderstorm",TRUE,"Cloudy"))</f>
        <v/>
      </c>
      <c r="L561" t="str" cm="1">
        <f t="array" ref="L561">IF($J561="","",_xlfn.IFS($J561=0,_xlfn.UNICHAR(9728),$J561&lt;=3,_xlfn.UNICHAR(9729),OR($J561=45,$J561=48),"~",AND($J561&gt;=51,$J561&lt;=67),_xlfn.UNICHAR(9748),AND($J561&gt;=71,$J561&lt;=77),_xlfn.UNICHAR(10052),AND($J561&gt;=80,$J561&lt;=82),_xlfn.UNICHAR(9748),AND($J561&gt;=95,$J561&lt;=99),_xlfn.UNICHAR(9889),TRUE,_xlfn.UNICHAR(9729)))</f>
        <v/>
      </c>
    </row>
    <row r="562" spans="1:12">
      <c r="A562" t="str" cm="1">
        <f t="array" ref="A562">_xlfn.LET(_xlpm.ids,_xlfn._xlws.FILTER(Locations[LocationID],Locations[LocationID]&lt;&gt;""),_xlpm.days,_xlfn._xlws.SORT(_xlfn.UNIQUE(INT(OpenMeteoAPI[ForecastDateTime]))),_xlpm.n,ROWS($A$2:A562),IF(_xlpm.n&gt;ROWS(_xlpm.ids)*ROWS(_xlpm.days),"",_xlfn.XLOOKUP(INDEX(_xlpm.ids,INT((_xlpm.n-1)/ROWS(_xlpm.days))+1),Locations[LocationID],Locations[Display Location])))</f>
        <v/>
      </c>
      <c r="B562" t="str" cm="1">
        <f t="array" ref="B562">_xlfn.LET(_xlpm.ids,_xlfn._xlws.FILTER(Locations[LocationID],Locations[LocationID]&lt;&gt;""),_xlpm.days,_xlfn._xlws.SORT(_xlfn.UNIQUE(INT(OpenMeteoAPI[ForecastDateTime]))),_xlpm.n,ROWS($B$2:B562),IF(_xlpm.n&gt;ROWS(_xlpm.ids)*ROWS(_xlpm.days),"",INDEX(_xlpm.ids,INT((_xlpm.n-1)/ROWS(_xlpm.days))+1)))</f>
        <v/>
      </c>
      <c r="C562" s="10" t="str" cm="1">
        <f t="array" ref="C562">_xlfn.LET(_xlpm.days,_xlfn._xlws.SORT(_xlfn.UNIQUE(INT(OpenMeteoAPI[ForecastDateTime]))),_xlpm.n,ROWS($C$2:C562),IF($B562="","",INDEX(_xlpm.days,MOD(_xlpm.n-1,ROWS(_xlpm.days))+1)))</f>
        <v/>
      </c>
      <c r="D562" s="3" t="str" cm="1">
        <f t="array" ref="D562">IF($B562="","",MAX(_xlfn._xlws.FILTER(OpenMeteoAPI[TemperatureC],(OpenMeteoAPI[LocationID]=$B562)*(INT(OpenMeteoAPI[ForecastDateTime])=$C562))))</f>
        <v/>
      </c>
      <c r="E562" s="3" t="str" cm="1">
        <f t="array" ref="E562">IF($B562="","",MIN(_xlfn._xlws.FILTER(OpenMeteoAPI[TemperatureC],(OpenMeteoAPI[LocationID]=$B562)*(INT(OpenMeteoAPI[ForecastDateTime])=$C562))))</f>
        <v/>
      </c>
      <c r="F562" s="4" t="str" cm="1">
        <f t="array" ref="F562">IF($B562="","",AVERAGE(_xlfn._xlws.FILTER(OpenMeteoAPI[RelativeHumidityPct],(OpenMeteoAPI[LocationID]=$B562)*(INT(OpenMeteoAPI[ForecastDateTime])=$C562)))/100)</f>
        <v/>
      </c>
      <c r="G562" s="4" t="str" cm="1">
        <f t="array" ref="G562">IF($B562="","",MAX(_xlfn._xlws.FILTER(OpenMeteoAPI[PrecipitationProbabilityPct],(OpenMeteoAPI[LocationID]=$B562)*(INT(OpenMeteoAPI[ForecastDateTime])=$C562)))/100)</f>
        <v/>
      </c>
      <c r="H562" s="3" t="str" cm="1">
        <f t="array" ref="H562">IF($B562="","",SUM(_xlfn._xlws.FILTER(OpenMeteoAPI[PrecipitationMM],(OpenMeteoAPI[LocationID]=$B562)*(INT(OpenMeteoAPI[ForecastDateTime])=$C562))))</f>
        <v/>
      </c>
      <c r="I562" s="3" t="str" cm="1">
        <f t="array" ref="I562">IF($B562="","",AVERAGE(_xlfn._xlws.FILTER(OpenMeteoAPI[WindSpeedKMH],(OpenMeteoAPI[LocationID]=$B562)*(INT(OpenMeteoAPI[ForecastDateTime])=$C562))))</f>
        <v/>
      </c>
      <c r="J562" t="str" cm="1">
        <f t="array" ref="J562">IF($B562="","",_xlfn.MODE.SNGL(_xlfn._xlws.FILTER(OpenMeteoAPI[WeatherCode],(OpenMeteoAPI[LocationID]=$B562)*(INT(OpenMeteoAPI[ForecastDateTime])=$C562))))</f>
        <v/>
      </c>
      <c r="K562" t="str" cm="1">
        <f t="array" ref="K562">IF($J562="","",_xlfn.IFS($J562=0,"Clear",$J562&lt;=3,"Partly Cloudy",OR($J562=45,$J562=48),"Fog",AND($J562&gt;=51,$J562&lt;=67),"Drizzle",AND($J562&gt;=71,$J562&lt;=77),"Snow",AND($J562&gt;=80,$J562&lt;=82),"Rain Showers",AND($J562&gt;=95,$J562&lt;=99),"Thunderstorm",TRUE,"Cloudy"))</f>
        <v/>
      </c>
      <c r="L562" t="str" cm="1">
        <f t="array" ref="L562">IF($J562="","",_xlfn.IFS($J562=0,_xlfn.UNICHAR(9728),$J562&lt;=3,_xlfn.UNICHAR(9729),OR($J562=45,$J562=48),"~",AND($J562&gt;=51,$J562&lt;=67),_xlfn.UNICHAR(9748),AND($J562&gt;=71,$J562&lt;=77),_xlfn.UNICHAR(10052),AND($J562&gt;=80,$J562&lt;=82),_xlfn.UNICHAR(9748),AND($J562&gt;=95,$J562&lt;=99),_xlfn.UNICHAR(9889),TRUE,_xlfn.UNICHAR(9729)))</f>
        <v/>
      </c>
    </row>
    <row r="563" spans="1:12">
      <c r="A563" t="str" cm="1">
        <f t="array" ref="A563">_xlfn.LET(_xlpm.ids,_xlfn._xlws.FILTER(Locations[LocationID],Locations[LocationID]&lt;&gt;""),_xlpm.days,_xlfn._xlws.SORT(_xlfn.UNIQUE(INT(OpenMeteoAPI[ForecastDateTime]))),_xlpm.n,ROWS($A$2:A563),IF(_xlpm.n&gt;ROWS(_xlpm.ids)*ROWS(_xlpm.days),"",_xlfn.XLOOKUP(INDEX(_xlpm.ids,INT((_xlpm.n-1)/ROWS(_xlpm.days))+1),Locations[LocationID],Locations[Display Location])))</f>
        <v/>
      </c>
      <c r="B563" t="str" cm="1">
        <f t="array" ref="B563">_xlfn.LET(_xlpm.ids,_xlfn._xlws.FILTER(Locations[LocationID],Locations[LocationID]&lt;&gt;""),_xlpm.days,_xlfn._xlws.SORT(_xlfn.UNIQUE(INT(OpenMeteoAPI[ForecastDateTime]))),_xlpm.n,ROWS($B$2:B563),IF(_xlpm.n&gt;ROWS(_xlpm.ids)*ROWS(_xlpm.days),"",INDEX(_xlpm.ids,INT((_xlpm.n-1)/ROWS(_xlpm.days))+1)))</f>
        <v/>
      </c>
      <c r="C563" s="10" t="str" cm="1">
        <f t="array" ref="C563">_xlfn.LET(_xlpm.days,_xlfn._xlws.SORT(_xlfn.UNIQUE(INT(OpenMeteoAPI[ForecastDateTime]))),_xlpm.n,ROWS($C$2:C563),IF($B563="","",INDEX(_xlpm.days,MOD(_xlpm.n-1,ROWS(_xlpm.days))+1)))</f>
        <v/>
      </c>
      <c r="D563" s="3" t="str" cm="1">
        <f t="array" ref="D563">IF($B563="","",MAX(_xlfn._xlws.FILTER(OpenMeteoAPI[TemperatureC],(OpenMeteoAPI[LocationID]=$B563)*(INT(OpenMeteoAPI[ForecastDateTime])=$C563))))</f>
        <v/>
      </c>
      <c r="E563" s="3" t="str" cm="1">
        <f t="array" ref="E563">IF($B563="","",MIN(_xlfn._xlws.FILTER(OpenMeteoAPI[TemperatureC],(OpenMeteoAPI[LocationID]=$B563)*(INT(OpenMeteoAPI[ForecastDateTime])=$C563))))</f>
        <v/>
      </c>
      <c r="F563" s="4" t="str" cm="1">
        <f t="array" ref="F563">IF($B563="","",AVERAGE(_xlfn._xlws.FILTER(OpenMeteoAPI[RelativeHumidityPct],(OpenMeteoAPI[LocationID]=$B563)*(INT(OpenMeteoAPI[ForecastDateTime])=$C563)))/100)</f>
        <v/>
      </c>
      <c r="G563" s="4" t="str" cm="1">
        <f t="array" ref="G563">IF($B563="","",MAX(_xlfn._xlws.FILTER(OpenMeteoAPI[PrecipitationProbabilityPct],(OpenMeteoAPI[LocationID]=$B563)*(INT(OpenMeteoAPI[ForecastDateTime])=$C563)))/100)</f>
        <v/>
      </c>
      <c r="H563" s="3" t="str" cm="1">
        <f t="array" ref="H563">IF($B563="","",SUM(_xlfn._xlws.FILTER(OpenMeteoAPI[PrecipitationMM],(OpenMeteoAPI[LocationID]=$B563)*(INT(OpenMeteoAPI[ForecastDateTime])=$C563))))</f>
        <v/>
      </c>
      <c r="I563" s="3" t="str" cm="1">
        <f t="array" ref="I563">IF($B563="","",AVERAGE(_xlfn._xlws.FILTER(OpenMeteoAPI[WindSpeedKMH],(OpenMeteoAPI[LocationID]=$B563)*(INT(OpenMeteoAPI[ForecastDateTime])=$C563))))</f>
        <v/>
      </c>
      <c r="J563" t="str" cm="1">
        <f t="array" ref="J563">IF($B563="","",_xlfn.MODE.SNGL(_xlfn._xlws.FILTER(OpenMeteoAPI[WeatherCode],(OpenMeteoAPI[LocationID]=$B563)*(INT(OpenMeteoAPI[ForecastDateTime])=$C563))))</f>
        <v/>
      </c>
      <c r="K563" t="str" cm="1">
        <f t="array" ref="K563">IF($J563="","",_xlfn.IFS($J563=0,"Clear",$J563&lt;=3,"Partly Cloudy",OR($J563=45,$J563=48),"Fog",AND($J563&gt;=51,$J563&lt;=67),"Drizzle",AND($J563&gt;=71,$J563&lt;=77),"Snow",AND($J563&gt;=80,$J563&lt;=82),"Rain Showers",AND($J563&gt;=95,$J563&lt;=99),"Thunderstorm",TRUE,"Cloudy"))</f>
        <v/>
      </c>
      <c r="L563" t="str" cm="1">
        <f t="array" ref="L563">IF($J563="","",_xlfn.IFS($J563=0,_xlfn.UNICHAR(9728),$J563&lt;=3,_xlfn.UNICHAR(9729),OR($J563=45,$J563=48),"~",AND($J563&gt;=51,$J563&lt;=67),_xlfn.UNICHAR(9748),AND($J563&gt;=71,$J563&lt;=77),_xlfn.UNICHAR(10052),AND($J563&gt;=80,$J563&lt;=82),_xlfn.UNICHAR(9748),AND($J563&gt;=95,$J563&lt;=99),_xlfn.UNICHAR(9889),TRUE,_xlfn.UNICHAR(9729)))</f>
        <v/>
      </c>
    </row>
    <row r="564" spans="1:12">
      <c r="A564" t="str" cm="1">
        <f t="array" ref="A564">_xlfn.LET(_xlpm.ids,_xlfn._xlws.FILTER(Locations[LocationID],Locations[LocationID]&lt;&gt;""),_xlpm.days,_xlfn._xlws.SORT(_xlfn.UNIQUE(INT(OpenMeteoAPI[ForecastDateTime]))),_xlpm.n,ROWS($A$2:A564),IF(_xlpm.n&gt;ROWS(_xlpm.ids)*ROWS(_xlpm.days),"",_xlfn.XLOOKUP(INDEX(_xlpm.ids,INT((_xlpm.n-1)/ROWS(_xlpm.days))+1),Locations[LocationID],Locations[Display Location])))</f>
        <v/>
      </c>
      <c r="B564" t="str" cm="1">
        <f t="array" ref="B564">_xlfn.LET(_xlpm.ids,_xlfn._xlws.FILTER(Locations[LocationID],Locations[LocationID]&lt;&gt;""),_xlpm.days,_xlfn._xlws.SORT(_xlfn.UNIQUE(INT(OpenMeteoAPI[ForecastDateTime]))),_xlpm.n,ROWS($B$2:B564),IF(_xlpm.n&gt;ROWS(_xlpm.ids)*ROWS(_xlpm.days),"",INDEX(_xlpm.ids,INT((_xlpm.n-1)/ROWS(_xlpm.days))+1)))</f>
        <v/>
      </c>
      <c r="C564" s="10" t="str" cm="1">
        <f t="array" ref="C564">_xlfn.LET(_xlpm.days,_xlfn._xlws.SORT(_xlfn.UNIQUE(INT(OpenMeteoAPI[ForecastDateTime]))),_xlpm.n,ROWS($C$2:C564),IF($B564="","",INDEX(_xlpm.days,MOD(_xlpm.n-1,ROWS(_xlpm.days))+1)))</f>
        <v/>
      </c>
      <c r="D564" s="3" t="str" cm="1">
        <f t="array" ref="D564">IF($B564="","",MAX(_xlfn._xlws.FILTER(OpenMeteoAPI[TemperatureC],(OpenMeteoAPI[LocationID]=$B564)*(INT(OpenMeteoAPI[ForecastDateTime])=$C564))))</f>
        <v/>
      </c>
      <c r="E564" s="3" t="str" cm="1">
        <f t="array" ref="E564">IF($B564="","",MIN(_xlfn._xlws.FILTER(OpenMeteoAPI[TemperatureC],(OpenMeteoAPI[LocationID]=$B564)*(INT(OpenMeteoAPI[ForecastDateTime])=$C564))))</f>
        <v/>
      </c>
      <c r="F564" s="4" t="str" cm="1">
        <f t="array" ref="F564">IF($B564="","",AVERAGE(_xlfn._xlws.FILTER(OpenMeteoAPI[RelativeHumidityPct],(OpenMeteoAPI[LocationID]=$B564)*(INT(OpenMeteoAPI[ForecastDateTime])=$C564)))/100)</f>
        <v/>
      </c>
      <c r="G564" s="4" t="str" cm="1">
        <f t="array" ref="G564">IF($B564="","",MAX(_xlfn._xlws.FILTER(OpenMeteoAPI[PrecipitationProbabilityPct],(OpenMeteoAPI[LocationID]=$B564)*(INT(OpenMeteoAPI[ForecastDateTime])=$C564)))/100)</f>
        <v/>
      </c>
      <c r="H564" s="3" t="str" cm="1">
        <f t="array" ref="H564">IF($B564="","",SUM(_xlfn._xlws.FILTER(OpenMeteoAPI[PrecipitationMM],(OpenMeteoAPI[LocationID]=$B564)*(INT(OpenMeteoAPI[ForecastDateTime])=$C564))))</f>
        <v/>
      </c>
      <c r="I564" s="3" t="str" cm="1">
        <f t="array" ref="I564">IF($B564="","",AVERAGE(_xlfn._xlws.FILTER(OpenMeteoAPI[WindSpeedKMH],(OpenMeteoAPI[LocationID]=$B564)*(INT(OpenMeteoAPI[ForecastDateTime])=$C564))))</f>
        <v/>
      </c>
      <c r="J564" t="str" cm="1">
        <f t="array" ref="J564">IF($B564="","",_xlfn.MODE.SNGL(_xlfn._xlws.FILTER(OpenMeteoAPI[WeatherCode],(OpenMeteoAPI[LocationID]=$B564)*(INT(OpenMeteoAPI[ForecastDateTime])=$C564))))</f>
        <v/>
      </c>
      <c r="K564" t="str" cm="1">
        <f t="array" ref="K564">IF($J564="","",_xlfn.IFS($J564=0,"Clear",$J564&lt;=3,"Partly Cloudy",OR($J564=45,$J564=48),"Fog",AND($J564&gt;=51,$J564&lt;=67),"Drizzle",AND($J564&gt;=71,$J564&lt;=77),"Snow",AND($J564&gt;=80,$J564&lt;=82),"Rain Showers",AND($J564&gt;=95,$J564&lt;=99),"Thunderstorm",TRUE,"Cloudy"))</f>
        <v/>
      </c>
      <c r="L564" t="str" cm="1">
        <f t="array" ref="L564">IF($J564="","",_xlfn.IFS($J564=0,_xlfn.UNICHAR(9728),$J564&lt;=3,_xlfn.UNICHAR(9729),OR($J564=45,$J564=48),"~",AND($J564&gt;=51,$J564&lt;=67),_xlfn.UNICHAR(9748),AND($J564&gt;=71,$J564&lt;=77),_xlfn.UNICHAR(10052),AND($J564&gt;=80,$J564&lt;=82),_xlfn.UNICHAR(9748),AND($J564&gt;=95,$J564&lt;=99),_xlfn.UNICHAR(9889),TRUE,_xlfn.UNICHAR(9729)))</f>
        <v/>
      </c>
    </row>
    <row r="565" spans="1:12">
      <c r="A565" t="str" cm="1">
        <f t="array" ref="A565">_xlfn.LET(_xlpm.ids,_xlfn._xlws.FILTER(Locations[LocationID],Locations[LocationID]&lt;&gt;""),_xlpm.days,_xlfn._xlws.SORT(_xlfn.UNIQUE(INT(OpenMeteoAPI[ForecastDateTime]))),_xlpm.n,ROWS($A$2:A565),IF(_xlpm.n&gt;ROWS(_xlpm.ids)*ROWS(_xlpm.days),"",_xlfn.XLOOKUP(INDEX(_xlpm.ids,INT((_xlpm.n-1)/ROWS(_xlpm.days))+1),Locations[LocationID],Locations[Display Location])))</f>
        <v/>
      </c>
      <c r="B565" t="str" cm="1">
        <f t="array" ref="B565">_xlfn.LET(_xlpm.ids,_xlfn._xlws.FILTER(Locations[LocationID],Locations[LocationID]&lt;&gt;""),_xlpm.days,_xlfn._xlws.SORT(_xlfn.UNIQUE(INT(OpenMeteoAPI[ForecastDateTime]))),_xlpm.n,ROWS($B$2:B565),IF(_xlpm.n&gt;ROWS(_xlpm.ids)*ROWS(_xlpm.days),"",INDEX(_xlpm.ids,INT((_xlpm.n-1)/ROWS(_xlpm.days))+1)))</f>
        <v/>
      </c>
      <c r="C565" s="10" t="str" cm="1">
        <f t="array" ref="C565">_xlfn.LET(_xlpm.days,_xlfn._xlws.SORT(_xlfn.UNIQUE(INT(OpenMeteoAPI[ForecastDateTime]))),_xlpm.n,ROWS($C$2:C565),IF($B565="","",INDEX(_xlpm.days,MOD(_xlpm.n-1,ROWS(_xlpm.days))+1)))</f>
        <v/>
      </c>
      <c r="D565" s="3" t="str" cm="1">
        <f t="array" ref="D565">IF($B565="","",MAX(_xlfn._xlws.FILTER(OpenMeteoAPI[TemperatureC],(OpenMeteoAPI[LocationID]=$B565)*(INT(OpenMeteoAPI[ForecastDateTime])=$C565))))</f>
        <v/>
      </c>
      <c r="E565" s="3" t="str" cm="1">
        <f t="array" ref="E565">IF($B565="","",MIN(_xlfn._xlws.FILTER(OpenMeteoAPI[TemperatureC],(OpenMeteoAPI[LocationID]=$B565)*(INT(OpenMeteoAPI[ForecastDateTime])=$C565))))</f>
        <v/>
      </c>
      <c r="F565" s="4" t="str" cm="1">
        <f t="array" ref="F565">IF($B565="","",AVERAGE(_xlfn._xlws.FILTER(OpenMeteoAPI[RelativeHumidityPct],(OpenMeteoAPI[LocationID]=$B565)*(INT(OpenMeteoAPI[ForecastDateTime])=$C565)))/100)</f>
        <v/>
      </c>
      <c r="G565" s="4" t="str" cm="1">
        <f t="array" ref="G565">IF($B565="","",MAX(_xlfn._xlws.FILTER(OpenMeteoAPI[PrecipitationProbabilityPct],(OpenMeteoAPI[LocationID]=$B565)*(INT(OpenMeteoAPI[ForecastDateTime])=$C565)))/100)</f>
        <v/>
      </c>
      <c r="H565" s="3" t="str" cm="1">
        <f t="array" ref="H565">IF($B565="","",SUM(_xlfn._xlws.FILTER(OpenMeteoAPI[PrecipitationMM],(OpenMeteoAPI[LocationID]=$B565)*(INT(OpenMeteoAPI[ForecastDateTime])=$C565))))</f>
        <v/>
      </c>
      <c r="I565" s="3" t="str" cm="1">
        <f t="array" ref="I565">IF($B565="","",AVERAGE(_xlfn._xlws.FILTER(OpenMeteoAPI[WindSpeedKMH],(OpenMeteoAPI[LocationID]=$B565)*(INT(OpenMeteoAPI[ForecastDateTime])=$C565))))</f>
        <v/>
      </c>
      <c r="J565" t="str" cm="1">
        <f t="array" ref="J565">IF($B565="","",_xlfn.MODE.SNGL(_xlfn._xlws.FILTER(OpenMeteoAPI[WeatherCode],(OpenMeteoAPI[LocationID]=$B565)*(INT(OpenMeteoAPI[ForecastDateTime])=$C565))))</f>
        <v/>
      </c>
      <c r="K565" t="str" cm="1">
        <f t="array" ref="K565">IF($J565="","",_xlfn.IFS($J565=0,"Clear",$J565&lt;=3,"Partly Cloudy",OR($J565=45,$J565=48),"Fog",AND($J565&gt;=51,$J565&lt;=67),"Drizzle",AND($J565&gt;=71,$J565&lt;=77),"Snow",AND($J565&gt;=80,$J565&lt;=82),"Rain Showers",AND($J565&gt;=95,$J565&lt;=99),"Thunderstorm",TRUE,"Cloudy"))</f>
        <v/>
      </c>
      <c r="L565" t="str" cm="1">
        <f t="array" ref="L565">IF($J565="","",_xlfn.IFS($J565=0,_xlfn.UNICHAR(9728),$J565&lt;=3,_xlfn.UNICHAR(9729),OR($J565=45,$J565=48),"~",AND($J565&gt;=51,$J565&lt;=67),_xlfn.UNICHAR(9748),AND($J565&gt;=71,$J565&lt;=77),_xlfn.UNICHAR(10052),AND($J565&gt;=80,$J565&lt;=82),_xlfn.UNICHAR(9748),AND($J565&gt;=95,$J565&lt;=99),_xlfn.UNICHAR(9889),TRUE,_xlfn.UNICHAR(9729)))</f>
        <v/>
      </c>
    </row>
    <row r="566" spans="1:12">
      <c r="A566" t="str" cm="1">
        <f t="array" ref="A566">_xlfn.LET(_xlpm.ids,_xlfn._xlws.FILTER(Locations[LocationID],Locations[LocationID]&lt;&gt;""),_xlpm.days,_xlfn._xlws.SORT(_xlfn.UNIQUE(INT(OpenMeteoAPI[ForecastDateTime]))),_xlpm.n,ROWS($A$2:A566),IF(_xlpm.n&gt;ROWS(_xlpm.ids)*ROWS(_xlpm.days),"",_xlfn.XLOOKUP(INDEX(_xlpm.ids,INT((_xlpm.n-1)/ROWS(_xlpm.days))+1),Locations[LocationID],Locations[Display Location])))</f>
        <v/>
      </c>
      <c r="B566" t="str" cm="1">
        <f t="array" ref="B566">_xlfn.LET(_xlpm.ids,_xlfn._xlws.FILTER(Locations[LocationID],Locations[LocationID]&lt;&gt;""),_xlpm.days,_xlfn._xlws.SORT(_xlfn.UNIQUE(INT(OpenMeteoAPI[ForecastDateTime]))),_xlpm.n,ROWS($B$2:B566),IF(_xlpm.n&gt;ROWS(_xlpm.ids)*ROWS(_xlpm.days),"",INDEX(_xlpm.ids,INT((_xlpm.n-1)/ROWS(_xlpm.days))+1)))</f>
        <v/>
      </c>
      <c r="C566" s="10" t="str" cm="1">
        <f t="array" ref="C566">_xlfn.LET(_xlpm.days,_xlfn._xlws.SORT(_xlfn.UNIQUE(INT(OpenMeteoAPI[ForecastDateTime]))),_xlpm.n,ROWS($C$2:C566),IF($B566="","",INDEX(_xlpm.days,MOD(_xlpm.n-1,ROWS(_xlpm.days))+1)))</f>
        <v/>
      </c>
      <c r="D566" s="3" t="str" cm="1">
        <f t="array" ref="D566">IF($B566="","",MAX(_xlfn._xlws.FILTER(OpenMeteoAPI[TemperatureC],(OpenMeteoAPI[LocationID]=$B566)*(INT(OpenMeteoAPI[ForecastDateTime])=$C566))))</f>
        <v/>
      </c>
      <c r="E566" s="3" t="str" cm="1">
        <f t="array" ref="E566">IF($B566="","",MIN(_xlfn._xlws.FILTER(OpenMeteoAPI[TemperatureC],(OpenMeteoAPI[LocationID]=$B566)*(INT(OpenMeteoAPI[ForecastDateTime])=$C566))))</f>
        <v/>
      </c>
      <c r="F566" s="4" t="str" cm="1">
        <f t="array" ref="F566">IF($B566="","",AVERAGE(_xlfn._xlws.FILTER(OpenMeteoAPI[RelativeHumidityPct],(OpenMeteoAPI[LocationID]=$B566)*(INT(OpenMeteoAPI[ForecastDateTime])=$C566)))/100)</f>
        <v/>
      </c>
      <c r="G566" s="4" t="str" cm="1">
        <f t="array" ref="G566">IF($B566="","",MAX(_xlfn._xlws.FILTER(OpenMeteoAPI[PrecipitationProbabilityPct],(OpenMeteoAPI[LocationID]=$B566)*(INT(OpenMeteoAPI[ForecastDateTime])=$C566)))/100)</f>
        <v/>
      </c>
      <c r="H566" s="3" t="str" cm="1">
        <f t="array" ref="H566">IF($B566="","",SUM(_xlfn._xlws.FILTER(OpenMeteoAPI[PrecipitationMM],(OpenMeteoAPI[LocationID]=$B566)*(INT(OpenMeteoAPI[ForecastDateTime])=$C566))))</f>
        <v/>
      </c>
      <c r="I566" s="3" t="str" cm="1">
        <f t="array" ref="I566">IF($B566="","",AVERAGE(_xlfn._xlws.FILTER(OpenMeteoAPI[WindSpeedKMH],(OpenMeteoAPI[LocationID]=$B566)*(INT(OpenMeteoAPI[ForecastDateTime])=$C566))))</f>
        <v/>
      </c>
      <c r="J566" t="str" cm="1">
        <f t="array" ref="J566">IF($B566="","",_xlfn.MODE.SNGL(_xlfn._xlws.FILTER(OpenMeteoAPI[WeatherCode],(OpenMeteoAPI[LocationID]=$B566)*(INT(OpenMeteoAPI[ForecastDateTime])=$C566))))</f>
        <v/>
      </c>
      <c r="K566" t="str" cm="1">
        <f t="array" ref="K566">IF($J566="","",_xlfn.IFS($J566=0,"Clear",$J566&lt;=3,"Partly Cloudy",OR($J566=45,$J566=48),"Fog",AND($J566&gt;=51,$J566&lt;=67),"Drizzle",AND($J566&gt;=71,$J566&lt;=77),"Snow",AND($J566&gt;=80,$J566&lt;=82),"Rain Showers",AND($J566&gt;=95,$J566&lt;=99),"Thunderstorm",TRUE,"Cloudy"))</f>
        <v/>
      </c>
      <c r="L566" t="str" cm="1">
        <f t="array" ref="L566">IF($J566="","",_xlfn.IFS($J566=0,_xlfn.UNICHAR(9728),$J566&lt;=3,_xlfn.UNICHAR(9729),OR($J566=45,$J566=48),"~",AND($J566&gt;=51,$J566&lt;=67),_xlfn.UNICHAR(9748),AND($J566&gt;=71,$J566&lt;=77),_xlfn.UNICHAR(10052),AND($J566&gt;=80,$J566&lt;=82),_xlfn.UNICHAR(9748),AND($J566&gt;=95,$J566&lt;=99),_xlfn.UNICHAR(9889),TRUE,_xlfn.UNICHAR(9729)))</f>
        <v/>
      </c>
    </row>
    <row r="567" spans="1:12">
      <c r="A567" t="str" cm="1">
        <f t="array" ref="A567">_xlfn.LET(_xlpm.ids,_xlfn._xlws.FILTER(Locations[LocationID],Locations[LocationID]&lt;&gt;""),_xlpm.days,_xlfn._xlws.SORT(_xlfn.UNIQUE(INT(OpenMeteoAPI[ForecastDateTime]))),_xlpm.n,ROWS($A$2:A567),IF(_xlpm.n&gt;ROWS(_xlpm.ids)*ROWS(_xlpm.days),"",_xlfn.XLOOKUP(INDEX(_xlpm.ids,INT((_xlpm.n-1)/ROWS(_xlpm.days))+1),Locations[LocationID],Locations[Display Location])))</f>
        <v/>
      </c>
      <c r="B567" t="str" cm="1">
        <f t="array" ref="B567">_xlfn.LET(_xlpm.ids,_xlfn._xlws.FILTER(Locations[LocationID],Locations[LocationID]&lt;&gt;""),_xlpm.days,_xlfn._xlws.SORT(_xlfn.UNIQUE(INT(OpenMeteoAPI[ForecastDateTime]))),_xlpm.n,ROWS($B$2:B567),IF(_xlpm.n&gt;ROWS(_xlpm.ids)*ROWS(_xlpm.days),"",INDEX(_xlpm.ids,INT((_xlpm.n-1)/ROWS(_xlpm.days))+1)))</f>
        <v/>
      </c>
      <c r="C567" s="10" t="str" cm="1">
        <f t="array" ref="C567">_xlfn.LET(_xlpm.days,_xlfn._xlws.SORT(_xlfn.UNIQUE(INT(OpenMeteoAPI[ForecastDateTime]))),_xlpm.n,ROWS($C$2:C567),IF($B567="","",INDEX(_xlpm.days,MOD(_xlpm.n-1,ROWS(_xlpm.days))+1)))</f>
        <v/>
      </c>
      <c r="D567" s="3" t="str" cm="1">
        <f t="array" ref="D567">IF($B567="","",MAX(_xlfn._xlws.FILTER(OpenMeteoAPI[TemperatureC],(OpenMeteoAPI[LocationID]=$B567)*(INT(OpenMeteoAPI[ForecastDateTime])=$C567))))</f>
        <v/>
      </c>
      <c r="E567" s="3" t="str" cm="1">
        <f t="array" ref="E567">IF($B567="","",MIN(_xlfn._xlws.FILTER(OpenMeteoAPI[TemperatureC],(OpenMeteoAPI[LocationID]=$B567)*(INT(OpenMeteoAPI[ForecastDateTime])=$C567))))</f>
        <v/>
      </c>
      <c r="F567" s="4" t="str" cm="1">
        <f t="array" ref="F567">IF($B567="","",AVERAGE(_xlfn._xlws.FILTER(OpenMeteoAPI[RelativeHumidityPct],(OpenMeteoAPI[LocationID]=$B567)*(INT(OpenMeteoAPI[ForecastDateTime])=$C567)))/100)</f>
        <v/>
      </c>
      <c r="G567" s="4" t="str" cm="1">
        <f t="array" ref="G567">IF($B567="","",MAX(_xlfn._xlws.FILTER(OpenMeteoAPI[PrecipitationProbabilityPct],(OpenMeteoAPI[LocationID]=$B567)*(INT(OpenMeteoAPI[ForecastDateTime])=$C567)))/100)</f>
        <v/>
      </c>
      <c r="H567" s="3" t="str" cm="1">
        <f t="array" ref="H567">IF($B567="","",SUM(_xlfn._xlws.FILTER(OpenMeteoAPI[PrecipitationMM],(OpenMeteoAPI[LocationID]=$B567)*(INT(OpenMeteoAPI[ForecastDateTime])=$C567))))</f>
        <v/>
      </c>
      <c r="I567" s="3" t="str" cm="1">
        <f t="array" ref="I567">IF($B567="","",AVERAGE(_xlfn._xlws.FILTER(OpenMeteoAPI[WindSpeedKMH],(OpenMeteoAPI[LocationID]=$B567)*(INT(OpenMeteoAPI[ForecastDateTime])=$C567))))</f>
        <v/>
      </c>
      <c r="J567" t="str" cm="1">
        <f t="array" ref="J567">IF($B567="","",_xlfn.MODE.SNGL(_xlfn._xlws.FILTER(OpenMeteoAPI[WeatherCode],(OpenMeteoAPI[LocationID]=$B567)*(INT(OpenMeteoAPI[ForecastDateTime])=$C567))))</f>
        <v/>
      </c>
      <c r="K567" t="str" cm="1">
        <f t="array" ref="K567">IF($J567="","",_xlfn.IFS($J567=0,"Clear",$J567&lt;=3,"Partly Cloudy",OR($J567=45,$J567=48),"Fog",AND($J567&gt;=51,$J567&lt;=67),"Drizzle",AND($J567&gt;=71,$J567&lt;=77),"Snow",AND($J567&gt;=80,$J567&lt;=82),"Rain Showers",AND($J567&gt;=95,$J567&lt;=99),"Thunderstorm",TRUE,"Cloudy"))</f>
        <v/>
      </c>
      <c r="L567" t="str" cm="1">
        <f t="array" ref="L567">IF($J567="","",_xlfn.IFS($J567=0,_xlfn.UNICHAR(9728),$J567&lt;=3,_xlfn.UNICHAR(9729),OR($J567=45,$J567=48),"~",AND($J567&gt;=51,$J567&lt;=67),_xlfn.UNICHAR(9748),AND($J567&gt;=71,$J567&lt;=77),_xlfn.UNICHAR(10052),AND($J567&gt;=80,$J567&lt;=82),_xlfn.UNICHAR(9748),AND($J567&gt;=95,$J567&lt;=99),_xlfn.UNICHAR(9889),TRUE,_xlfn.UNICHAR(9729)))</f>
        <v/>
      </c>
    </row>
    <row r="568" spans="1:12">
      <c r="A568" t="str" cm="1">
        <f t="array" ref="A568">_xlfn.LET(_xlpm.ids,_xlfn._xlws.FILTER(Locations[LocationID],Locations[LocationID]&lt;&gt;""),_xlpm.days,_xlfn._xlws.SORT(_xlfn.UNIQUE(INT(OpenMeteoAPI[ForecastDateTime]))),_xlpm.n,ROWS($A$2:A568),IF(_xlpm.n&gt;ROWS(_xlpm.ids)*ROWS(_xlpm.days),"",_xlfn.XLOOKUP(INDEX(_xlpm.ids,INT((_xlpm.n-1)/ROWS(_xlpm.days))+1),Locations[LocationID],Locations[Display Location])))</f>
        <v/>
      </c>
      <c r="B568" t="str" cm="1">
        <f t="array" ref="B568">_xlfn.LET(_xlpm.ids,_xlfn._xlws.FILTER(Locations[LocationID],Locations[LocationID]&lt;&gt;""),_xlpm.days,_xlfn._xlws.SORT(_xlfn.UNIQUE(INT(OpenMeteoAPI[ForecastDateTime]))),_xlpm.n,ROWS($B$2:B568),IF(_xlpm.n&gt;ROWS(_xlpm.ids)*ROWS(_xlpm.days),"",INDEX(_xlpm.ids,INT((_xlpm.n-1)/ROWS(_xlpm.days))+1)))</f>
        <v/>
      </c>
      <c r="C568" s="10" t="str" cm="1">
        <f t="array" ref="C568">_xlfn.LET(_xlpm.days,_xlfn._xlws.SORT(_xlfn.UNIQUE(INT(OpenMeteoAPI[ForecastDateTime]))),_xlpm.n,ROWS($C$2:C568),IF($B568="","",INDEX(_xlpm.days,MOD(_xlpm.n-1,ROWS(_xlpm.days))+1)))</f>
        <v/>
      </c>
      <c r="D568" s="3" t="str" cm="1">
        <f t="array" ref="D568">IF($B568="","",MAX(_xlfn._xlws.FILTER(OpenMeteoAPI[TemperatureC],(OpenMeteoAPI[LocationID]=$B568)*(INT(OpenMeteoAPI[ForecastDateTime])=$C568))))</f>
        <v/>
      </c>
      <c r="E568" s="3" t="str" cm="1">
        <f t="array" ref="E568">IF($B568="","",MIN(_xlfn._xlws.FILTER(OpenMeteoAPI[TemperatureC],(OpenMeteoAPI[LocationID]=$B568)*(INT(OpenMeteoAPI[ForecastDateTime])=$C568))))</f>
        <v/>
      </c>
      <c r="F568" s="4" t="str" cm="1">
        <f t="array" ref="F568">IF($B568="","",AVERAGE(_xlfn._xlws.FILTER(OpenMeteoAPI[RelativeHumidityPct],(OpenMeteoAPI[LocationID]=$B568)*(INT(OpenMeteoAPI[ForecastDateTime])=$C568)))/100)</f>
        <v/>
      </c>
      <c r="G568" s="4" t="str" cm="1">
        <f t="array" ref="G568">IF($B568="","",MAX(_xlfn._xlws.FILTER(OpenMeteoAPI[PrecipitationProbabilityPct],(OpenMeteoAPI[LocationID]=$B568)*(INT(OpenMeteoAPI[ForecastDateTime])=$C568)))/100)</f>
        <v/>
      </c>
      <c r="H568" s="3" t="str" cm="1">
        <f t="array" ref="H568">IF($B568="","",SUM(_xlfn._xlws.FILTER(OpenMeteoAPI[PrecipitationMM],(OpenMeteoAPI[LocationID]=$B568)*(INT(OpenMeteoAPI[ForecastDateTime])=$C568))))</f>
        <v/>
      </c>
      <c r="I568" s="3" t="str" cm="1">
        <f t="array" ref="I568">IF($B568="","",AVERAGE(_xlfn._xlws.FILTER(OpenMeteoAPI[WindSpeedKMH],(OpenMeteoAPI[LocationID]=$B568)*(INT(OpenMeteoAPI[ForecastDateTime])=$C568))))</f>
        <v/>
      </c>
      <c r="J568" t="str" cm="1">
        <f t="array" ref="J568">IF($B568="","",_xlfn.MODE.SNGL(_xlfn._xlws.FILTER(OpenMeteoAPI[WeatherCode],(OpenMeteoAPI[LocationID]=$B568)*(INT(OpenMeteoAPI[ForecastDateTime])=$C568))))</f>
        <v/>
      </c>
      <c r="K568" t="str" cm="1">
        <f t="array" ref="K568">IF($J568="","",_xlfn.IFS($J568=0,"Clear",$J568&lt;=3,"Partly Cloudy",OR($J568=45,$J568=48),"Fog",AND($J568&gt;=51,$J568&lt;=67),"Drizzle",AND($J568&gt;=71,$J568&lt;=77),"Snow",AND($J568&gt;=80,$J568&lt;=82),"Rain Showers",AND($J568&gt;=95,$J568&lt;=99),"Thunderstorm",TRUE,"Cloudy"))</f>
        <v/>
      </c>
      <c r="L568" t="str" cm="1">
        <f t="array" ref="L568">IF($J568="","",_xlfn.IFS($J568=0,_xlfn.UNICHAR(9728),$J568&lt;=3,_xlfn.UNICHAR(9729),OR($J568=45,$J568=48),"~",AND($J568&gt;=51,$J568&lt;=67),_xlfn.UNICHAR(9748),AND($J568&gt;=71,$J568&lt;=77),_xlfn.UNICHAR(10052),AND($J568&gt;=80,$J568&lt;=82),_xlfn.UNICHAR(9748),AND($J568&gt;=95,$J568&lt;=99),_xlfn.UNICHAR(9889),TRUE,_xlfn.UNICHAR(9729)))</f>
        <v/>
      </c>
    </row>
    <row r="569" spans="1:12">
      <c r="A569" t="str" cm="1">
        <f t="array" ref="A569">_xlfn.LET(_xlpm.ids,_xlfn._xlws.FILTER(Locations[LocationID],Locations[LocationID]&lt;&gt;""),_xlpm.days,_xlfn._xlws.SORT(_xlfn.UNIQUE(INT(OpenMeteoAPI[ForecastDateTime]))),_xlpm.n,ROWS($A$2:A569),IF(_xlpm.n&gt;ROWS(_xlpm.ids)*ROWS(_xlpm.days),"",_xlfn.XLOOKUP(INDEX(_xlpm.ids,INT((_xlpm.n-1)/ROWS(_xlpm.days))+1),Locations[LocationID],Locations[Display Location])))</f>
        <v/>
      </c>
      <c r="B569" t="str" cm="1">
        <f t="array" ref="B569">_xlfn.LET(_xlpm.ids,_xlfn._xlws.FILTER(Locations[LocationID],Locations[LocationID]&lt;&gt;""),_xlpm.days,_xlfn._xlws.SORT(_xlfn.UNIQUE(INT(OpenMeteoAPI[ForecastDateTime]))),_xlpm.n,ROWS($B$2:B569),IF(_xlpm.n&gt;ROWS(_xlpm.ids)*ROWS(_xlpm.days),"",INDEX(_xlpm.ids,INT((_xlpm.n-1)/ROWS(_xlpm.days))+1)))</f>
        <v/>
      </c>
      <c r="C569" s="10" t="str" cm="1">
        <f t="array" ref="C569">_xlfn.LET(_xlpm.days,_xlfn._xlws.SORT(_xlfn.UNIQUE(INT(OpenMeteoAPI[ForecastDateTime]))),_xlpm.n,ROWS($C$2:C569),IF($B569="","",INDEX(_xlpm.days,MOD(_xlpm.n-1,ROWS(_xlpm.days))+1)))</f>
        <v/>
      </c>
      <c r="D569" s="3" t="str" cm="1">
        <f t="array" ref="D569">IF($B569="","",MAX(_xlfn._xlws.FILTER(OpenMeteoAPI[TemperatureC],(OpenMeteoAPI[LocationID]=$B569)*(INT(OpenMeteoAPI[ForecastDateTime])=$C569))))</f>
        <v/>
      </c>
      <c r="E569" s="3" t="str" cm="1">
        <f t="array" ref="E569">IF($B569="","",MIN(_xlfn._xlws.FILTER(OpenMeteoAPI[TemperatureC],(OpenMeteoAPI[LocationID]=$B569)*(INT(OpenMeteoAPI[ForecastDateTime])=$C569))))</f>
        <v/>
      </c>
      <c r="F569" s="4" t="str" cm="1">
        <f t="array" ref="F569">IF($B569="","",AVERAGE(_xlfn._xlws.FILTER(OpenMeteoAPI[RelativeHumidityPct],(OpenMeteoAPI[LocationID]=$B569)*(INT(OpenMeteoAPI[ForecastDateTime])=$C569)))/100)</f>
        <v/>
      </c>
      <c r="G569" s="4" t="str" cm="1">
        <f t="array" ref="G569">IF($B569="","",MAX(_xlfn._xlws.FILTER(OpenMeteoAPI[PrecipitationProbabilityPct],(OpenMeteoAPI[LocationID]=$B569)*(INT(OpenMeteoAPI[ForecastDateTime])=$C569)))/100)</f>
        <v/>
      </c>
      <c r="H569" s="3" t="str" cm="1">
        <f t="array" ref="H569">IF($B569="","",SUM(_xlfn._xlws.FILTER(OpenMeteoAPI[PrecipitationMM],(OpenMeteoAPI[LocationID]=$B569)*(INT(OpenMeteoAPI[ForecastDateTime])=$C569))))</f>
        <v/>
      </c>
      <c r="I569" s="3" t="str" cm="1">
        <f t="array" ref="I569">IF($B569="","",AVERAGE(_xlfn._xlws.FILTER(OpenMeteoAPI[WindSpeedKMH],(OpenMeteoAPI[LocationID]=$B569)*(INT(OpenMeteoAPI[ForecastDateTime])=$C569))))</f>
        <v/>
      </c>
      <c r="J569" t="str" cm="1">
        <f t="array" ref="J569">IF($B569="","",_xlfn.MODE.SNGL(_xlfn._xlws.FILTER(OpenMeteoAPI[WeatherCode],(OpenMeteoAPI[LocationID]=$B569)*(INT(OpenMeteoAPI[ForecastDateTime])=$C569))))</f>
        <v/>
      </c>
      <c r="K569" t="str" cm="1">
        <f t="array" ref="K569">IF($J569="","",_xlfn.IFS($J569=0,"Clear",$J569&lt;=3,"Partly Cloudy",OR($J569=45,$J569=48),"Fog",AND($J569&gt;=51,$J569&lt;=67),"Drizzle",AND($J569&gt;=71,$J569&lt;=77),"Snow",AND($J569&gt;=80,$J569&lt;=82),"Rain Showers",AND($J569&gt;=95,$J569&lt;=99),"Thunderstorm",TRUE,"Cloudy"))</f>
        <v/>
      </c>
      <c r="L569" t="str" cm="1">
        <f t="array" ref="L569">IF($J569="","",_xlfn.IFS($J569=0,_xlfn.UNICHAR(9728),$J569&lt;=3,_xlfn.UNICHAR(9729),OR($J569=45,$J569=48),"~",AND($J569&gt;=51,$J569&lt;=67),_xlfn.UNICHAR(9748),AND($J569&gt;=71,$J569&lt;=77),_xlfn.UNICHAR(10052),AND($J569&gt;=80,$J569&lt;=82),_xlfn.UNICHAR(9748),AND($J569&gt;=95,$J569&lt;=99),_xlfn.UNICHAR(9889),TRUE,_xlfn.UNICHAR(9729)))</f>
        <v/>
      </c>
    </row>
    <row r="570" spans="1:12">
      <c r="A570" t="str" cm="1">
        <f t="array" ref="A570">_xlfn.LET(_xlpm.ids,_xlfn._xlws.FILTER(Locations[LocationID],Locations[LocationID]&lt;&gt;""),_xlpm.days,_xlfn._xlws.SORT(_xlfn.UNIQUE(INT(OpenMeteoAPI[ForecastDateTime]))),_xlpm.n,ROWS($A$2:A570),IF(_xlpm.n&gt;ROWS(_xlpm.ids)*ROWS(_xlpm.days),"",_xlfn.XLOOKUP(INDEX(_xlpm.ids,INT((_xlpm.n-1)/ROWS(_xlpm.days))+1),Locations[LocationID],Locations[Display Location])))</f>
        <v/>
      </c>
      <c r="B570" t="str" cm="1">
        <f t="array" ref="B570">_xlfn.LET(_xlpm.ids,_xlfn._xlws.FILTER(Locations[LocationID],Locations[LocationID]&lt;&gt;""),_xlpm.days,_xlfn._xlws.SORT(_xlfn.UNIQUE(INT(OpenMeteoAPI[ForecastDateTime]))),_xlpm.n,ROWS($B$2:B570),IF(_xlpm.n&gt;ROWS(_xlpm.ids)*ROWS(_xlpm.days),"",INDEX(_xlpm.ids,INT((_xlpm.n-1)/ROWS(_xlpm.days))+1)))</f>
        <v/>
      </c>
      <c r="C570" s="10" t="str" cm="1">
        <f t="array" ref="C570">_xlfn.LET(_xlpm.days,_xlfn._xlws.SORT(_xlfn.UNIQUE(INT(OpenMeteoAPI[ForecastDateTime]))),_xlpm.n,ROWS($C$2:C570),IF($B570="","",INDEX(_xlpm.days,MOD(_xlpm.n-1,ROWS(_xlpm.days))+1)))</f>
        <v/>
      </c>
      <c r="D570" s="3" t="str" cm="1">
        <f t="array" ref="D570">IF($B570="","",MAX(_xlfn._xlws.FILTER(OpenMeteoAPI[TemperatureC],(OpenMeteoAPI[LocationID]=$B570)*(INT(OpenMeteoAPI[ForecastDateTime])=$C570))))</f>
        <v/>
      </c>
      <c r="E570" s="3" t="str" cm="1">
        <f t="array" ref="E570">IF($B570="","",MIN(_xlfn._xlws.FILTER(OpenMeteoAPI[TemperatureC],(OpenMeteoAPI[LocationID]=$B570)*(INT(OpenMeteoAPI[ForecastDateTime])=$C570))))</f>
        <v/>
      </c>
      <c r="F570" s="4" t="str" cm="1">
        <f t="array" ref="F570">IF($B570="","",AVERAGE(_xlfn._xlws.FILTER(OpenMeteoAPI[RelativeHumidityPct],(OpenMeteoAPI[LocationID]=$B570)*(INT(OpenMeteoAPI[ForecastDateTime])=$C570)))/100)</f>
        <v/>
      </c>
      <c r="G570" s="4" t="str" cm="1">
        <f t="array" ref="G570">IF($B570="","",MAX(_xlfn._xlws.FILTER(OpenMeteoAPI[PrecipitationProbabilityPct],(OpenMeteoAPI[LocationID]=$B570)*(INT(OpenMeteoAPI[ForecastDateTime])=$C570)))/100)</f>
        <v/>
      </c>
      <c r="H570" s="3" t="str" cm="1">
        <f t="array" ref="H570">IF($B570="","",SUM(_xlfn._xlws.FILTER(OpenMeteoAPI[PrecipitationMM],(OpenMeteoAPI[LocationID]=$B570)*(INT(OpenMeteoAPI[ForecastDateTime])=$C570))))</f>
        <v/>
      </c>
      <c r="I570" s="3" t="str" cm="1">
        <f t="array" ref="I570">IF($B570="","",AVERAGE(_xlfn._xlws.FILTER(OpenMeteoAPI[WindSpeedKMH],(OpenMeteoAPI[LocationID]=$B570)*(INT(OpenMeteoAPI[ForecastDateTime])=$C570))))</f>
        <v/>
      </c>
      <c r="J570" t="str" cm="1">
        <f t="array" ref="J570">IF($B570="","",_xlfn.MODE.SNGL(_xlfn._xlws.FILTER(OpenMeteoAPI[WeatherCode],(OpenMeteoAPI[LocationID]=$B570)*(INT(OpenMeteoAPI[ForecastDateTime])=$C570))))</f>
        <v/>
      </c>
      <c r="K570" t="str" cm="1">
        <f t="array" ref="K570">IF($J570="","",_xlfn.IFS($J570=0,"Clear",$J570&lt;=3,"Partly Cloudy",OR($J570=45,$J570=48),"Fog",AND($J570&gt;=51,$J570&lt;=67),"Drizzle",AND($J570&gt;=71,$J570&lt;=77),"Snow",AND($J570&gt;=80,$J570&lt;=82),"Rain Showers",AND($J570&gt;=95,$J570&lt;=99),"Thunderstorm",TRUE,"Cloudy"))</f>
        <v/>
      </c>
      <c r="L570" t="str" cm="1">
        <f t="array" ref="L570">IF($J570="","",_xlfn.IFS($J570=0,_xlfn.UNICHAR(9728),$J570&lt;=3,_xlfn.UNICHAR(9729),OR($J570=45,$J570=48),"~",AND($J570&gt;=51,$J570&lt;=67),_xlfn.UNICHAR(9748),AND($J570&gt;=71,$J570&lt;=77),_xlfn.UNICHAR(10052),AND($J570&gt;=80,$J570&lt;=82),_xlfn.UNICHAR(9748),AND($J570&gt;=95,$J570&lt;=99),_xlfn.UNICHAR(9889),TRUE,_xlfn.UNICHAR(9729)))</f>
        <v/>
      </c>
    </row>
    <row r="571" spans="1:12">
      <c r="A571" t="str" cm="1">
        <f t="array" ref="A571">_xlfn.LET(_xlpm.ids,_xlfn._xlws.FILTER(Locations[LocationID],Locations[LocationID]&lt;&gt;""),_xlpm.days,_xlfn._xlws.SORT(_xlfn.UNIQUE(INT(OpenMeteoAPI[ForecastDateTime]))),_xlpm.n,ROWS($A$2:A571),IF(_xlpm.n&gt;ROWS(_xlpm.ids)*ROWS(_xlpm.days),"",_xlfn.XLOOKUP(INDEX(_xlpm.ids,INT((_xlpm.n-1)/ROWS(_xlpm.days))+1),Locations[LocationID],Locations[Display Location])))</f>
        <v/>
      </c>
      <c r="B571" t="str" cm="1">
        <f t="array" ref="B571">_xlfn.LET(_xlpm.ids,_xlfn._xlws.FILTER(Locations[LocationID],Locations[LocationID]&lt;&gt;""),_xlpm.days,_xlfn._xlws.SORT(_xlfn.UNIQUE(INT(OpenMeteoAPI[ForecastDateTime]))),_xlpm.n,ROWS($B$2:B571),IF(_xlpm.n&gt;ROWS(_xlpm.ids)*ROWS(_xlpm.days),"",INDEX(_xlpm.ids,INT((_xlpm.n-1)/ROWS(_xlpm.days))+1)))</f>
        <v/>
      </c>
      <c r="C571" s="10" t="str" cm="1">
        <f t="array" ref="C571">_xlfn.LET(_xlpm.days,_xlfn._xlws.SORT(_xlfn.UNIQUE(INT(OpenMeteoAPI[ForecastDateTime]))),_xlpm.n,ROWS($C$2:C571),IF($B571="","",INDEX(_xlpm.days,MOD(_xlpm.n-1,ROWS(_xlpm.days))+1)))</f>
        <v/>
      </c>
      <c r="D571" s="3" t="str" cm="1">
        <f t="array" ref="D571">IF($B571="","",MAX(_xlfn._xlws.FILTER(OpenMeteoAPI[TemperatureC],(OpenMeteoAPI[LocationID]=$B571)*(INT(OpenMeteoAPI[ForecastDateTime])=$C571))))</f>
        <v/>
      </c>
      <c r="E571" s="3" t="str" cm="1">
        <f t="array" ref="E571">IF($B571="","",MIN(_xlfn._xlws.FILTER(OpenMeteoAPI[TemperatureC],(OpenMeteoAPI[LocationID]=$B571)*(INT(OpenMeteoAPI[ForecastDateTime])=$C571))))</f>
        <v/>
      </c>
      <c r="F571" s="4" t="str" cm="1">
        <f t="array" ref="F571">IF($B571="","",AVERAGE(_xlfn._xlws.FILTER(OpenMeteoAPI[RelativeHumidityPct],(OpenMeteoAPI[LocationID]=$B571)*(INT(OpenMeteoAPI[ForecastDateTime])=$C571)))/100)</f>
        <v/>
      </c>
      <c r="G571" s="4" t="str" cm="1">
        <f t="array" ref="G571">IF($B571="","",MAX(_xlfn._xlws.FILTER(OpenMeteoAPI[PrecipitationProbabilityPct],(OpenMeteoAPI[LocationID]=$B571)*(INT(OpenMeteoAPI[ForecastDateTime])=$C571)))/100)</f>
        <v/>
      </c>
      <c r="H571" s="3" t="str" cm="1">
        <f t="array" ref="H571">IF($B571="","",SUM(_xlfn._xlws.FILTER(OpenMeteoAPI[PrecipitationMM],(OpenMeteoAPI[LocationID]=$B571)*(INT(OpenMeteoAPI[ForecastDateTime])=$C571))))</f>
        <v/>
      </c>
      <c r="I571" s="3" t="str" cm="1">
        <f t="array" ref="I571">IF($B571="","",AVERAGE(_xlfn._xlws.FILTER(OpenMeteoAPI[WindSpeedKMH],(OpenMeteoAPI[LocationID]=$B571)*(INT(OpenMeteoAPI[ForecastDateTime])=$C571))))</f>
        <v/>
      </c>
      <c r="J571" t="str" cm="1">
        <f t="array" ref="J571">IF($B571="","",_xlfn.MODE.SNGL(_xlfn._xlws.FILTER(OpenMeteoAPI[WeatherCode],(OpenMeteoAPI[LocationID]=$B571)*(INT(OpenMeteoAPI[ForecastDateTime])=$C571))))</f>
        <v/>
      </c>
      <c r="K571" t="str" cm="1">
        <f t="array" ref="K571">IF($J571="","",_xlfn.IFS($J571=0,"Clear",$J571&lt;=3,"Partly Cloudy",OR($J571=45,$J571=48),"Fog",AND($J571&gt;=51,$J571&lt;=67),"Drizzle",AND($J571&gt;=71,$J571&lt;=77),"Snow",AND($J571&gt;=80,$J571&lt;=82),"Rain Showers",AND($J571&gt;=95,$J571&lt;=99),"Thunderstorm",TRUE,"Cloudy"))</f>
        <v/>
      </c>
      <c r="L571" t="str" cm="1">
        <f t="array" ref="L571">IF($J571="","",_xlfn.IFS($J571=0,_xlfn.UNICHAR(9728),$J571&lt;=3,_xlfn.UNICHAR(9729),OR($J571=45,$J571=48),"~",AND($J571&gt;=51,$J571&lt;=67),_xlfn.UNICHAR(9748),AND($J571&gt;=71,$J571&lt;=77),_xlfn.UNICHAR(10052),AND($J571&gt;=80,$J571&lt;=82),_xlfn.UNICHAR(9748),AND($J571&gt;=95,$J571&lt;=99),_xlfn.UNICHAR(9889),TRUE,_xlfn.UNICHAR(9729)))</f>
        <v/>
      </c>
    </row>
    <row r="572" spans="1:12">
      <c r="A572" t="str" cm="1">
        <f t="array" ref="A572">_xlfn.LET(_xlpm.ids,_xlfn._xlws.FILTER(Locations[LocationID],Locations[LocationID]&lt;&gt;""),_xlpm.days,_xlfn._xlws.SORT(_xlfn.UNIQUE(INT(OpenMeteoAPI[ForecastDateTime]))),_xlpm.n,ROWS($A$2:A572),IF(_xlpm.n&gt;ROWS(_xlpm.ids)*ROWS(_xlpm.days),"",_xlfn.XLOOKUP(INDEX(_xlpm.ids,INT((_xlpm.n-1)/ROWS(_xlpm.days))+1),Locations[LocationID],Locations[Display Location])))</f>
        <v/>
      </c>
      <c r="B572" t="str" cm="1">
        <f t="array" ref="B572">_xlfn.LET(_xlpm.ids,_xlfn._xlws.FILTER(Locations[LocationID],Locations[LocationID]&lt;&gt;""),_xlpm.days,_xlfn._xlws.SORT(_xlfn.UNIQUE(INT(OpenMeteoAPI[ForecastDateTime]))),_xlpm.n,ROWS($B$2:B572),IF(_xlpm.n&gt;ROWS(_xlpm.ids)*ROWS(_xlpm.days),"",INDEX(_xlpm.ids,INT((_xlpm.n-1)/ROWS(_xlpm.days))+1)))</f>
        <v/>
      </c>
      <c r="C572" s="10" t="str" cm="1">
        <f t="array" ref="C572">_xlfn.LET(_xlpm.days,_xlfn._xlws.SORT(_xlfn.UNIQUE(INT(OpenMeteoAPI[ForecastDateTime]))),_xlpm.n,ROWS($C$2:C572),IF($B572="","",INDEX(_xlpm.days,MOD(_xlpm.n-1,ROWS(_xlpm.days))+1)))</f>
        <v/>
      </c>
      <c r="D572" s="3" t="str" cm="1">
        <f t="array" ref="D572">IF($B572="","",MAX(_xlfn._xlws.FILTER(OpenMeteoAPI[TemperatureC],(OpenMeteoAPI[LocationID]=$B572)*(INT(OpenMeteoAPI[ForecastDateTime])=$C572))))</f>
        <v/>
      </c>
      <c r="E572" s="3" t="str" cm="1">
        <f t="array" ref="E572">IF($B572="","",MIN(_xlfn._xlws.FILTER(OpenMeteoAPI[TemperatureC],(OpenMeteoAPI[LocationID]=$B572)*(INT(OpenMeteoAPI[ForecastDateTime])=$C572))))</f>
        <v/>
      </c>
      <c r="F572" s="4" t="str" cm="1">
        <f t="array" ref="F572">IF($B572="","",AVERAGE(_xlfn._xlws.FILTER(OpenMeteoAPI[RelativeHumidityPct],(OpenMeteoAPI[LocationID]=$B572)*(INT(OpenMeteoAPI[ForecastDateTime])=$C572)))/100)</f>
        <v/>
      </c>
      <c r="G572" s="4" t="str" cm="1">
        <f t="array" ref="G572">IF($B572="","",MAX(_xlfn._xlws.FILTER(OpenMeteoAPI[PrecipitationProbabilityPct],(OpenMeteoAPI[LocationID]=$B572)*(INT(OpenMeteoAPI[ForecastDateTime])=$C572)))/100)</f>
        <v/>
      </c>
      <c r="H572" s="3" t="str" cm="1">
        <f t="array" ref="H572">IF($B572="","",SUM(_xlfn._xlws.FILTER(OpenMeteoAPI[PrecipitationMM],(OpenMeteoAPI[LocationID]=$B572)*(INT(OpenMeteoAPI[ForecastDateTime])=$C572))))</f>
        <v/>
      </c>
      <c r="I572" s="3" t="str" cm="1">
        <f t="array" ref="I572">IF($B572="","",AVERAGE(_xlfn._xlws.FILTER(OpenMeteoAPI[WindSpeedKMH],(OpenMeteoAPI[LocationID]=$B572)*(INT(OpenMeteoAPI[ForecastDateTime])=$C572))))</f>
        <v/>
      </c>
      <c r="J572" t="str" cm="1">
        <f t="array" ref="J572">IF($B572="","",_xlfn.MODE.SNGL(_xlfn._xlws.FILTER(OpenMeteoAPI[WeatherCode],(OpenMeteoAPI[LocationID]=$B572)*(INT(OpenMeteoAPI[ForecastDateTime])=$C572))))</f>
        <v/>
      </c>
      <c r="K572" t="str" cm="1">
        <f t="array" ref="K572">IF($J572="","",_xlfn.IFS($J572=0,"Clear",$J572&lt;=3,"Partly Cloudy",OR($J572=45,$J572=48),"Fog",AND($J572&gt;=51,$J572&lt;=67),"Drizzle",AND($J572&gt;=71,$J572&lt;=77),"Snow",AND($J572&gt;=80,$J572&lt;=82),"Rain Showers",AND($J572&gt;=95,$J572&lt;=99),"Thunderstorm",TRUE,"Cloudy"))</f>
        <v/>
      </c>
      <c r="L572" t="str" cm="1">
        <f t="array" ref="L572">IF($J572="","",_xlfn.IFS($J572=0,_xlfn.UNICHAR(9728),$J572&lt;=3,_xlfn.UNICHAR(9729),OR($J572=45,$J572=48),"~",AND($J572&gt;=51,$J572&lt;=67),_xlfn.UNICHAR(9748),AND($J572&gt;=71,$J572&lt;=77),_xlfn.UNICHAR(10052),AND($J572&gt;=80,$J572&lt;=82),_xlfn.UNICHAR(9748),AND($J572&gt;=95,$J572&lt;=99),_xlfn.UNICHAR(9889),TRUE,_xlfn.UNICHAR(9729)))</f>
        <v/>
      </c>
    </row>
    <row r="573" spans="1:12">
      <c r="A573" t="str" cm="1">
        <f t="array" ref="A573">_xlfn.LET(_xlpm.ids,_xlfn._xlws.FILTER(Locations[LocationID],Locations[LocationID]&lt;&gt;""),_xlpm.days,_xlfn._xlws.SORT(_xlfn.UNIQUE(INT(OpenMeteoAPI[ForecastDateTime]))),_xlpm.n,ROWS($A$2:A573),IF(_xlpm.n&gt;ROWS(_xlpm.ids)*ROWS(_xlpm.days),"",_xlfn.XLOOKUP(INDEX(_xlpm.ids,INT((_xlpm.n-1)/ROWS(_xlpm.days))+1),Locations[LocationID],Locations[Display Location])))</f>
        <v/>
      </c>
      <c r="B573" t="str" cm="1">
        <f t="array" ref="B573">_xlfn.LET(_xlpm.ids,_xlfn._xlws.FILTER(Locations[LocationID],Locations[LocationID]&lt;&gt;""),_xlpm.days,_xlfn._xlws.SORT(_xlfn.UNIQUE(INT(OpenMeteoAPI[ForecastDateTime]))),_xlpm.n,ROWS($B$2:B573),IF(_xlpm.n&gt;ROWS(_xlpm.ids)*ROWS(_xlpm.days),"",INDEX(_xlpm.ids,INT((_xlpm.n-1)/ROWS(_xlpm.days))+1)))</f>
        <v/>
      </c>
      <c r="C573" s="10" t="str" cm="1">
        <f t="array" ref="C573">_xlfn.LET(_xlpm.days,_xlfn._xlws.SORT(_xlfn.UNIQUE(INT(OpenMeteoAPI[ForecastDateTime]))),_xlpm.n,ROWS($C$2:C573),IF($B573="","",INDEX(_xlpm.days,MOD(_xlpm.n-1,ROWS(_xlpm.days))+1)))</f>
        <v/>
      </c>
      <c r="D573" s="3" t="str" cm="1">
        <f t="array" ref="D573">IF($B573="","",MAX(_xlfn._xlws.FILTER(OpenMeteoAPI[TemperatureC],(OpenMeteoAPI[LocationID]=$B573)*(INT(OpenMeteoAPI[ForecastDateTime])=$C573))))</f>
        <v/>
      </c>
      <c r="E573" s="3" t="str" cm="1">
        <f t="array" ref="E573">IF($B573="","",MIN(_xlfn._xlws.FILTER(OpenMeteoAPI[TemperatureC],(OpenMeteoAPI[LocationID]=$B573)*(INT(OpenMeteoAPI[ForecastDateTime])=$C573))))</f>
        <v/>
      </c>
      <c r="F573" s="4" t="str" cm="1">
        <f t="array" ref="F573">IF($B573="","",AVERAGE(_xlfn._xlws.FILTER(OpenMeteoAPI[RelativeHumidityPct],(OpenMeteoAPI[LocationID]=$B573)*(INT(OpenMeteoAPI[ForecastDateTime])=$C573)))/100)</f>
        <v/>
      </c>
      <c r="G573" s="4" t="str" cm="1">
        <f t="array" ref="G573">IF($B573="","",MAX(_xlfn._xlws.FILTER(OpenMeteoAPI[PrecipitationProbabilityPct],(OpenMeteoAPI[LocationID]=$B573)*(INT(OpenMeteoAPI[ForecastDateTime])=$C573)))/100)</f>
        <v/>
      </c>
      <c r="H573" s="3" t="str" cm="1">
        <f t="array" ref="H573">IF($B573="","",SUM(_xlfn._xlws.FILTER(OpenMeteoAPI[PrecipitationMM],(OpenMeteoAPI[LocationID]=$B573)*(INT(OpenMeteoAPI[ForecastDateTime])=$C573))))</f>
        <v/>
      </c>
      <c r="I573" s="3" t="str" cm="1">
        <f t="array" ref="I573">IF($B573="","",AVERAGE(_xlfn._xlws.FILTER(OpenMeteoAPI[WindSpeedKMH],(OpenMeteoAPI[LocationID]=$B573)*(INT(OpenMeteoAPI[ForecastDateTime])=$C573))))</f>
        <v/>
      </c>
      <c r="J573" t="str" cm="1">
        <f t="array" ref="J573">IF($B573="","",_xlfn.MODE.SNGL(_xlfn._xlws.FILTER(OpenMeteoAPI[WeatherCode],(OpenMeteoAPI[LocationID]=$B573)*(INT(OpenMeteoAPI[ForecastDateTime])=$C573))))</f>
        <v/>
      </c>
      <c r="K573" t="str" cm="1">
        <f t="array" ref="K573">IF($J573="","",_xlfn.IFS($J573=0,"Clear",$J573&lt;=3,"Partly Cloudy",OR($J573=45,$J573=48),"Fog",AND($J573&gt;=51,$J573&lt;=67),"Drizzle",AND($J573&gt;=71,$J573&lt;=77),"Snow",AND($J573&gt;=80,$J573&lt;=82),"Rain Showers",AND($J573&gt;=95,$J573&lt;=99),"Thunderstorm",TRUE,"Cloudy"))</f>
        <v/>
      </c>
      <c r="L573" t="str" cm="1">
        <f t="array" ref="L573">IF($J573="","",_xlfn.IFS($J573=0,_xlfn.UNICHAR(9728),$J573&lt;=3,_xlfn.UNICHAR(9729),OR($J573=45,$J573=48),"~",AND($J573&gt;=51,$J573&lt;=67),_xlfn.UNICHAR(9748),AND($J573&gt;=71,$J573&lt;=77),_xlfn.UNICHAR(10052),AND($J573&gt;=80,$J573&lt;=82),_xlfn.UNICHAR(9748),AND($J573&gt;=95,$J573&lt;=99),_xlfn.UNICHAR(9889),TRUE,_xlfn.UNICHAR(9729)))</f>
        <v/>
      </c>
    </row>
    <row r="574" spans="1:12">
      <c r="A574" t="str" cm="1">
        <f t="array" ref="A574">_xlfn.LET(_xlpm.ids,_xlfn._xlws.FILTER(Locations[LocationID],Locations[LocationID]&lt;&gt;""),_xlpm.days,_xlfn._xlws.SORT(_xlfn.UNIQUE(INT(OpenMeteoAPI[ForecastDateTime]))),_xlpm.n,ROWS($A$2:A574),IF(_xlpm.n&gt;ROWS(_xlpm.ids)*ROWS(_xlpm.days),"",_xlfn.XLOOKUP(INDEX(_xlpm.ids,INT((_xlpm.n-1)/ROWS(_xlpm.days))+1),Locations[LocationID],Locations[Display Location])))</f>
        <v/>
      </c>
      <c r="B574" t="str" cm="1">
        <f t="array" ref="B574">_xlfn.LET(_xlpm.ids,_xlfn._xlws.FILTER(Locations[LocationID],Locations[LocationID]&lt;&gt;""),_xlpm.days,_xlfn._xlws.SORT(_xlfn.UNIQUE(INT(OpenMeteoAPI[ForecastDateTime]))),_xlpm.n,ROWS($B$2:B574),IF(_xlpm.n&gt;ROWS(_xlpm.ids)*ROWS(_xlpm.days),"",INDEX(_xlpm.ids,INT((_xlpm.n-1)/ROWS(_xlpm.days))+1)))</f>
        <v/>
      </c>
      <c r="C574" s="10" t="str" cm="1">
        <f t="array" ref="C574">_xlfn.LET(_xlpm.days,_xlfn._xlws.SORT(_xlfn.UNIQUE(INT(OpenMeteoAPI[ForecastDateTime]))),_xlpm.n,ROWS($C$2:C574),IF($B574="","",INDEX(_xlpm.days,MOD(_xlpm.n-1,ROWS(_xlpm.days))+1)))</f>
        <v/>
      </c>
      <c r="D574" s="3" t="str" cm="1">
        <f t="array" ref="D574">IF($B574="","",MAX(_xlfn._xlws.FILTER(OpenMeteoAPI[TemperatureC],(OpenMeteoAPI[LocationID]=$B574)*(INT(OpenMeteoAPI[ForecastDateTime])=$C574))))</f>
        <v/>
      </c>
      <c r="E574" s="3" t="str" cm="1">
        <f t="array" ref="E574">IF($B574="","",MIN(_xlfn._xlws.FILTER(OpenMeteoAPI[TemperatureC],(OpenMeteoAPI[LocationID]=$B574)*(INT(OpenMeteoAPI[ForecastDateTime])=$C574))))</f>
        <v/>
      </c>
      <c r="F574" s="4" t="str" cm="1">
        <f t="array" ref="F574">IF($B574="","",AVERAGE(_xlfn._xlws.FILTER(OpenMeteoAPI[RelativeHumidityPct],(OpenMeteoAPI[LocationID]=$B574)*(INT(OpenMeteoAPI[ForecastDateTime])=$C574)))/100)</f>
        <v/>
      </c>
      <c r="G574" s="4" t="str" cm="1">
        <f t="array" ref="G574">IF($B574="","",MAX(_xlfn._xlws.FILTER(OpenMeteoAPI[PrecipitationProbabilityPct],(OpenMeteoAPI[LocationID]=$B574)*(INT(OpenMeteoAPI[ForecastDateTime])=$C574)))/100)</f>
        <v/>
      </c>
      <c r="H574" s="3" t="str" cm="1">
        <f t="array" ref="H574">IF($B574="","",SUM(_xlfn._xlws.FILTER(OpenMeteoAPI[PrecipitationMM],(OpenMeteoAPI[LocationID]=$B574)*(INT(OpenMeteoAPI[ForecastDateTime])=$C574))))</f>
        <v/>
      </c>
      <c r="I574" s="3" t="str" cm="1">
        <f t="array" ref="I574">IF($B574="","",AVERAGE(_xlfn._xlws.FILTER(OpenMeteoAPI[WindSpeedKMH],(OpenMeteoAPI[LocationID]=$B574)*(INT(OpenMeteoAPI[ForecastDateTime])=$C574))))</f>
        <v/>
      </c>
      <c r="J574" t="str" cm="1">
        <f t="array" ref="J574">IF($B574="","",_xlfn.MODE.SNGL(_xlfn._xlws.FILTER(OpenMeteoAPI[WeatherCode],(OpenMeteoAPI[LocationID]=$B574)*(INT(OpenMeteoAPI[ForecastDateTime])=$C574))))</f>
        <v/>
      </c>
      <c r="K574" t="str" cm="1">
        <f t="array" ref="K574">IF($J574="","",_xlfn.IFS($J574=0,"Clear",$J574&lt;=3,"Partly Cloudy",OR($J574=45,$J574=48),"Fog",AND($J574&gt;=51,$J574&lt;=67),"Drizzle",AND($J574&gt;=71,$J574&lt;=77),"Snow",AND($J574&gt;=80,$J574&lt;=82),"Rain Showers",AND($J574&gt;=95,$J574&lt;=99),"Thunderstorm",TRUE,"Cloudy"))</f>
        <v/>
      </c>
      <c r="L574" t="str" cm="1">
        <f t="array" ref="L574">IF($J574="","",_xlfn.IFS($J574=0,_xlfn.UNICHAR(9728),$J574&lt;=3,_xlfn.UNICHAR(9729),OR($J574=45,$J574=48),"~",AND($J574&gt;=51,$J574&lt;=67),_xlfn.UNICHAR(9748),AND($J574&gt;=71,$J574&lt;=77),_xlfn.UNICHAR(10052),AND($J574&gt;=80,$J574&lt;=82),_xlfn.UNICHAR(9748),AND($J574&gt;=95,$J574&lt;=99),_xlfn.UNICHAR(9889),TRUE,_xlfn.UNICHAR(9729)))</f>
        <v/>
      </c>
    </row>
    <row r="575" spans="1:12">
      <c r="A575" t="str" cm="1">
        <f t="array" ref="A575">_xlfn.LET(_xlpm.ids,_xlfn._xlws.FILTER(Locations[LocationID],Locations[LocationID]&lt;&gt;""),_xlpm.days,_xlfn._xlws.SORT(_xlfn.UNIQUE(INT(OpenMeteoAPI[ForecastDateTime]))),_xlpm.n,ROWS($A$2:A575),IF(_xlpm.n&gt;ROWS(_xlpm.ids)*ROWS(_xlpm.days),"",_xlfn.XLOOKUP(INDEX(_xlpm.ids,INT((_xlpm.n-1)/ROWS(_xlpm.days))+1),Locations[LocationID],Locations[Display Location])))</f>
        <v/>
      </c>
      <c r="B575" t="str" cm="1">
        <f t="array" ref="B575">_xlfn.LET(_xlpm.ids,_xlfn._xlws.FILTER(Locations[LocationID],Locations[LocationID]&lt;&gt;""),_xlpm.days,_xlfn._xlws.SORT(_xlfn.UNIQUE(INT(OpenMeteoAPI[ForecastDateTime]))),_xlpm.n,ROWS($B$2:B575),IF(_xlpm.n&gt;ROWS(_xlpm.ids)*ROWS(_xlpm.days),"",INDEX(_xlpm.ids,INT((_xlpm.n-1)/ROWS(_xlpm.days))+1)))</f>
        <v/>
      </c>
      <c r="C575" s="10" t="str" cm="1">
        <f t="array" ref="C575">_xlfn.LET(_xlpm.days,_xlfn._xlws.SORT(_xlfn.UNIQUE(INT(OpenMeteoAPI[ForecastDateTime]))),_xlpm.n,ROWS($C$2:C575),IF($B575="","",INDEX(_xlpm.days,MOD(_xlpm.n-1,ROWS(_xlpm.days))+1)))</f>
        <v/>
      </c>
      <c r="D575" s="3" t="str" cm="1">
        <f t="array" ref="D575">IF($B575="","",MAX(_xlfn._xlws.FILTER(OpenMeteoAPI[TemperatureC],(OpenMeteoAPI[LocationID]=$B575)*(INT(OpenMeteoAPI[ForecastDateTime])=$C575))))</f>
        <v/>
      </c>
      <c r="E575" s="3" t="str" cm="1">
        <f t="array" ref="E575">IF($B575="","",MIN(_xlfn._xlws.FILTER(OpenMeteoAPI[TemperatureC],(OpenMeteoAPI[LocationID]=$B575)*(INT(OpenMeteoAPI[ForecastDateTime])=$C575))))</f>
        <v/>
      </c>
      <c r="F575" s="4" t="str" cm="1">
        <f t="array" ref="F575">IF($B575="","",AVERAGE(_xlfn._xlws.FILTER(OpenMeteoAPI[RelativeHumidityPct],(OpenMeteoAPI[LocationID]=$B575)*(INT(OpenMeteoAPI[ForecastDateTime])=$C575)))/100)</f>
        <v/>
      </c>
      <c r="G575" s="4" t="str" cm="1">
        <f t="array" ref="G575">IF($B575="","",MAX(_xlfn._xlws.FILTER(OpenMeteoAPI[PrecipitationProbabilityPct],(OpenMeteoAPI[LocationID]=$B575)*(INT(OpenMeteoAPI[ForecastDateTime])=$C575)))/100)</f>
        <v/>
      </c>
      <c r="H575" s="3" t="str" cm="1">
        <f t="array" ref="H575">IF($B575="","",SUM(_xlfn._xlws.FILTER(OpenMeteoAPI[PrecipitationMM],(OpenMeteoAPI[LocationID]=$B575)*(INT(OpenMeteoAPI[ForecastDateTime])=$C575))))</f>
        <v/>
      </c>
      <c r="I575" s="3" t="str" cm="1">
        <f t="array" ref="I575">IF($B575="","",AVERAGE(_xlfn._xlws.FILTER(OpenMeteoAPI[WindSpeedKMH],(OpenMeteoAPI[LocationID]=$B575)*(INT(OpenMeteoAPI[ForecastDateTime])=$C575))))</f>
        <v/>
      </c>
      <c r="J575" t="str" cm="1">
        <f t="array" ref="J575">IF($B575="","",_xlfn.MODE.SNGL(_xlfn._xlws.FILTER(OpenMeteoAPI[WeatherCode],(OpenMeteoAPI[LocationID]=$B575)*(INT(OpenMeteoAPI[ForecastDateTime])=$C575))))</f>
        <v/>
      </c>
      <c r="K575" t="str" cm="1">
        <f t="array" ref="K575">IF($J575="","",_xlfn.IFS($J575=0,"Clear",$J575&lt;=3,"Partly Cloudy",OR($J575=45,$J575=48),"Fog",AND($J575&gt;=51,$J575&lt;=67),"Drizzle",AND($J575&gt;=71,$J575&lt;=77),"Snow",AND($J575&gt;=80,$J575&lt;=82),"Rain Showers",AND($J575&gt;=95,$J575&lt;=99),"Thunderstorm",TRUE,"Cloudy"))</f>
        <v/>
      </c>
      <c r="L575" t="str" cm="1">
        <f t="array" ref="L575">IF($J575="","",_xlfn.IFS($J575=0,_xlfn.UNICHAR(9728),$J575&lt;=3,_xlfn.UNICHAR(9729),OR($J575=45,$J575=48),"~",AND($J575&gt;=51,$J575&lt;=67),_xlfn.UNICHAR(9748),AND($J575&gt;=71,$J575&lt;=77),_xlfn.UNICHAR(10052),AND($J575&gt;=80,$J575&lt;=82),_xlfn.UNICHAR(9748),AND($J575&gt;=95,$J575&lt;=99),_xlfn.UNICHAR(9889),TRUE,_xlfn.UNICHAR(9729)))</f>
        <v/>
      </c>
    </row>
    <row r="576" spans="1:12">
      <c r="A576" t="str" cm="1">
        <f t="array" ref="A576">_xlfn.LET(_xlpm.ids,_xlfn._xlws.FILTER(Locations[LocationID],Locations[LocationID]&lt;&gt;""),_xlpm.days,_xlfn._xlws.SORT(_xlfn.UNIQUE(INT(OpenMeteoAPI[ForecastDateTime]))),_xlpm.n,ROWS($A$2:A576),IF(_xlpm.n&gt;ROWS(_xlpm.ids)*ROWS(_xlpm.days),"",_xlfn.XLOOKUP(INDEX(_xlpm.ids,INT((_xlpm.n-1)/ROWS(_xlpm.days))+1),Locations[LocationID],Locations[Display Location])))</f>
        <v/>
      </c>
      <c r="B576" t="str" cm="1">
        <f t="array" ref="B576">_xlfn.LET(_xlpm.ids,_xlfn._xlws.FILTER(Locations[LocationID],Locations[LocationID]&lt;&gt;""),_xlpm.days,_xlfn._xlws.SORT(_xlfn.UNIQUE(INT(OpenMeteoAPI[ForecastDateTime]))),_xlpm.n,ROWS($B$2:B576),IF(_xlpm.n&gt;ROWS(_xlpm.ids)*ROWS(_xlpm.days),"",INDEX(_xlpm.ids,INT((_xlpm.n-1)/ROWS(_xlpm.days))+1)))</f>
        <v/>
      </c>
      <c r="C576" s="10" t="str" cm="1">
        <f t="array" ref="C576">_xlfn.LET(_xlpm.days,_xlfn._xlws.SORT(_xlfn.UNIQUE(INT(OpenMeteoAPI[ForecastDateTime]))),_xlpm.n,ROWS($C$2:C576),IF($B576="","",INDEX(_xlpm.days,MOD(_xlpm.n-1,ROWS(_xlpm.days))+1)))</f>
        <v/>
      </c>
      <c r="D576" s="3" t="str" cm="1">
        <f t="array" ref="D576">IF($B576="","",MAX(_xlfn._xlws.FILTER(OpenMeteoAPI[TemperatureC],(OpenMeteoAPI[LocationID]=$B576)*(INT(OpenMeteoAPI[ForecastDateTime])=$C576))))</f>
        <v/>
      </c>
      <c r="E576" s="3" t="str" cm="1">
        <f t="array" ref="E576">IF($B576="","",MIN(_xlfn._xlws.FILTER(OpenMeteoAPI[TemperatureC],(OpenMeteoAPI[LocationID]=$B576)*(INT(OpenMeteoAPI[ForecastDateTime])=$C576))))</f>
        <v/>
      </c>
      <c r="F576" s="4" t="str" cm="1">
        <f t="array" ref="F576">IF($B576="","",AVERAGE(_xlfn._xlws.FILTER(OpenMeteoAPI[RelativeHumidityPct],(OpenMeteoAPI[LocationID]=$B576)*(INT(OpenMeteoAPI[ForecastDateTime])=$C576)))/100)</f>
        <v/>
      </c>
      <c r="G576" s="4" t="str" cm="1">
        <f t="array" ref="G576">IF($B576="","",MAX(_xlfn._xlws.FILTER(OpenMeteoAPI[PrecipitationProbabilityPct],(OpenMeteoAPI[LocationID]=$B576)*(INT(OpenMeteoAPI[ForecastDateTime])=$C576)))/100)</f>
        <v/>
      </c>
      <c r="H576" s="3" t="str" cm="1">
        <f t="array" ref="H576">IF($B576="","",SUM(_xlfn._xlws.FILTER(OpenMeteoAPI[PrecipitationMM],(OpenMeteoAPI[LocationID]=$B576)*(INT(OpenMeteoAPI[ForecastDateTime])=$C576))))</f>
        <v/>
      </c>
      <c r="I576" s="3" t="str" cm="1">
        <f t="array" ref="I576">IF($B576="","",AVERAGE(_xlfn._xlws.FILTER(OpenMeteoAPI[WindSpeedKMH],(OpenMeteoAPI[LocationID]=$B576)*(INT(OpenMeteoAPI[ForecastDateTime])=$C576))))</f>
        <v/>
      </c>
      <c r="J576" t="str" cm="1">
        <f t="array" ref="J576">IF($B576="","",_xlfn.MODE.SNGL(_xlfn._xlws.FILTER(OpenMeteoAPI[WeatherCode],(OpenMeteoAPI[LocationID]=$B576)*(INT(OpenMeteoAPI[ForecastDateTime])=$C576))))</f>
        <v/>
      </c>
      <c r="K576" t="str" cm="1">
        <f t="array" ref="K576">IF($J576="","",_xlfn.IFS($J576=0,"Clear",$J576&lt;=3,"Partly Cloudy",OR($J576=45,$J576=48),"Fog",AND($J576&gt;=51,$J576&lt;=67),"Drizzle",AND($J576&gt;=71,$J576&lt;=77),"Snow",AND($J576&gt;=80,$J576&lt;=82),"Rain Showers",AND($J576&gt;=95,$J576&lt;=99),"Thunderstorm",TRUE,"Cloudy"))</f>
        <v/>
      </c>
      <c r="L576" t="str" cm="1">
        <f t="array" ref="L576">IF($J576="","",_xlfn.IFS($J576=0,_xlfn.UNICHAR(9728),$J576&lt;=3,_xlfn.UNICHAR(9729),OR($J576=45,$J576=48),"~",AND($J576&gt;=51,$J576&lt;=67),_xlfn.UNICHAR(9748),AND($J576&gt;=71,$J576&lt;=77),_xlfn.UNICHAR(10052),AND($J576&gt;=80,$J576&lt;=82),_xlfn.UNICHAR(9748),AND($J576&gt;=95,$J576&lt;=99),_xlfn.UNICHAR(9889),TRUE,_xlfn.UNICHAR(9729)))</f>
        <v/>
      </c>
    </row>
    <row r="577" spans="1:12">
      <c r="A577" t="str" cm="1">
        <f t="array" ref="A577">_xlfn.LET(_xlpm.ids,_xlfn._xlws.FILTER(Locations[LocationID],Locations[LocationID]&lt;&gt;""),_xlpm.days,_xlfn._xlws.SORT(_xlfn.UNIQUE(INT(OpenMeteoAPI[ForecastDateTime]))),_xlpm.n,ROWS($A$2:A577),IF(_xlpm.n&gt;ROWS(_xlpm.ids)*ROWS(_xlpm.days),"",_xlfn.XLOOKUP(INDEX(_xlpm.ids,INT((_xlpm.n-1)/ROWS(_xlpm.days))+1),Locations[LocationID],Locations[Display Location])))</f>
        <v/>
      </c>
      <c r="B577" t="str" cm="1">
        <f t="array" ref="B577">_xlfn.LET(_xlpm.ids,_xlfn._xlws.FILTER(Locations[LocationID],Locations[LocationID]&lt;&gt;""),_xlpm.days,_xlfn._xlws.SORT(_xlfn.UNIQUE(INT(OpenMeteoAPI[ForecastDateTime]))),_xlpm.n,ROWS($B$2:B577),IF(_xlpm.n&gt;ROWS(_xlpm.ids)*ROWS(_xlpm.days),"",INDEX(_xlpm.ids,INT((_xlpm.n-1)/ROWS(_xlpm.days))+1)))</f>
        <v/>
      </c>
      <c r="C577" s="10" t="str" cm="1">
        <f t="array" ref="C577">_xlfn.LET(_xlpm.days,_xlfn._xlws.SORT(_xlfn.UNIQUE(INT(OpenMeteoAPI[ForecastDateTime]))),_xlpm.n,ROWS($C$2:C577),IF($B577="","",INDEX(_xlpm.days,MOD(_xlpm.n-1,ROWS(_xlpm.days))+1)))</f>
        <v/>
      </c>
      <c r="D577" s="3" t="str" cm="1">
        <f t="array" ref="D577">IF($B577="","",MAX(_xlfn._xlws.FILTER(OpenMeteoAPI[TemperatureC],(OpenMeteoAPI[LocationID]=$B577)*(INT(OpenMeteoAPI[ForecastDateTime])=$C577))))</f>
        <v/>
      </c>
      <c r="E577" s="3" t="str" cm="1">
        <f t="array" ref="E577">IF($B577="","",MIN(_xlfn._xlws.FILTER(OpenMeteoAPI[TemperatureC],(OpenMeteoAPI[LocationID]=$B577)*(INT(OpenMeteoAPI[ForecastDateTime])=$C577))))</f>
        <v/>
      </c>
      <c r="F577" s="4" t="str" cm="1">
        <f t="array" ref="F577">IF($B577="","",AVERAGE(_xlfn._xlws.FILTER(OpenMeteoAPI[RelativeHumidityPct],(OpenMeteoAPI[LocationID]=$B577)*(INT(OpenMeteoAPI[ForecastDateTime])=$C577)))/100)</f>
        <v/>
      </c>
      <c r="G577" s="4" t="str" cm="1">
        <f t="array" ref="G577">IF($B577="","",MAX(_xlfn._xlws.FILTER(OpenMeteoAPI[PrecipitationProbabilityPct],(OpenMeteoAPI[LocationID]=$B577)*(INT(OpenMeteoAPI[ForecastDateTime])=$C577)))/100)</f>
        <v/>
      </c>
      <c r="H577" s="3" t="str" cm="1">
        <f t="array" ref="H577">IF($B577="","",SUM(_xlfn._xlws.FILTER(OpenMeteoAPI[PrecipitationMM],(OpenMeteoAPI[LocationID]=$B577)*(INT(OpenMeteoAPI[ForecastDateTime])=$C577))))</f>
        <v/>
      </c>
      <c r="I577" s="3" t="str" cm="1">
        <f t="array" ref="I577">IF($B577="","",AVERAGE(_xlfn._xlws.FILTER(OpenMeteoAPI[WindSpeedKMH],(OpenMeteoAPI[LocationID]=$B577)*(INT(OpenMeteoAPI[ForecastDateTime])=$C577))))</f>
        <v/>
      </c>
      <c r="J577" t="str" cm="1">
        <f t="array" ref="J577">IF($B577="","",_xlfn.MODE.SNGL(_xlfn._xlws.FILTER(OpenMeteoAPI[WeatherCode],(OpenMeteoAPI[LocationID]=$B577)*(INT(OpenMeteoAPI[ForecastDateTime])=$C577))))</f>
        <v/>
      </c>
      <c r="K577" t="str" cm="1">
        <f t="array" ref="K577">IF($J577="","",_xlfn.IFS($J577=0,"Clear",$J577&lt;=3,"Partly Cloudy",OR($J577=45,$J577=48),"Fog",AND($J577&gt;=51,$J577&lt;=67),"Drizzle",AND($J577&gt;=71,$J577&lt;=77),"Snow",AND($J577&gt;=80,$J577&lt;=82),"Rain Showers",AND($J577&gt;=95,$J577&lt;=99),"Thunderstorm",TRUE,"Cloudy"))</f>
        <v/>
      </c>
      <c r="L577" t="str" cm="1">
        <f t="array" ref="L577">IF($J577="","",_xlfn.IFS($J577=0,_xlfn.UNICHAR(9728),$J577&lt;=3,_xlfn.UNICHAR(9729),OR($J577=45,$J577=48),"~",AND($J577&gt;=51,$J577&lt;=67),_xlfn.UNICHAR(9748),AND($J577&gt;=71,$J577&lt;=77),_xlfn.UNICHAR(10052),AND($J577&gt;=80,$J577&lt;=82),_xlfn.UNICHAR(9748),AND($J577&gt;=95,$J577&lt;=99),_xlfn.UNICHAR(9889),TRUE,_xlfn.UNICHAR(9729)))</f>
        <v/>
      </c>
    </row>
    <row r="578" spans="1:12">
      <c r="A578" t="str" cm="1">
        <f t="array" ref="A578">_xlfn.LET(_xlpm.ids,_xlfn._xlws.FILTER(Locations[LocationID],Locations[LocationID]&lt;&gt;""),_xlpm.days,_xlfn._xlws.SORT(_xlfn.UNIQUE(INT(OpenMeteoAPI[ForecastDateTime]))),_xlpm.n,ROWS($A$2:A578),IF(_xlpm.n&gt;ROWS(_xlpm.ids)*ROWS(_xlpm.days),"",_xlfn.XLOOKUP(INDEX(_xlpm.ids,INT((_xlpm.n-1)/ROWS(_xlpm.days))+1),Locations[LocationID],Locations[Display Location])))</f>
        <v/>
      </c>
      <c r="B578" t="str" cm="1">
        <f t="array" ref="B578">_xlfn.LET(_xlpm.ids,_xlfn._xlws.FILTER(Locations[LocationID],Locations[LocationID]&lt;&gt;""),_xlpm.days,_xlfn._xlws.SORT(_xlfn.UNIQUE(INT(OpenMeteoAPI[ForecastDateTime]))),_xlpm.n,ROWS($B$2:B578),IF(_xlpm.n&gt;ROWS(_xlpm.ids)*ROWS(_xlpm.days),"",INDEX(_xlpm.ids,INT((_xlpm.n-1)/ROWS(_xlpm.days))+1)))</f>
        <v/>
      </c>
      <c r="C578" s="10" t="str" cm="1">
        <f t="array" ref="C578">_xlfn.LET(_xlpm.days,_xlfn._xlws.SORT(_xlfn.UNIQUE(INT(OpenMeteoAPI[ForecastDateTime]))),_xlpm.n,ROWS($C$2:C578),IF($B578="","",INDEX(_xlpm.days,MOD(_xlpm.n-1,ROWS(_xlpm.days))+1)))</f>
        <v/>
      </c>
      <c r="D578" s="3" t="str" cm="1">
        <f t="array" ref="D578">IF($B578="","",MAX(_xlfn._xlws.FILTER(OpenMeteoAPI[TemperatureC],(OpenMeteoAPI[LocationID]=$B578)*(INT(OpenMeteoAPI[ForecastDateTime])=$C578))))</f>
        <v/>
      </c>
      <c r="E578" s="3" t="str" cm="1">
        <f t="array" ref="E578">IF($B578="","",MIN(_xlfn._xlws.FILTER(OpenMeteoAPI[TemperatureC],(OpenMeteoAPI[LocationID]=$B578)*(INT(OpenMeteoAPI[ForecastDateTime])=$C578))))</f>
        <v/>
      </c>
      <c r="F578" s="4" t="str" cm="1">
        <f t="array" ref="F578">IF($B578="","",AVERAGE(_xlfn._xlws.FILTER(OpenMeteoAPI[RelativeHumidityPct],(OpenMeteoAPI[LocationID]=$B578)*(INT(OpenMeteoAPI[ForecastDateTime])=$C578)))/100)</f>
        <v/>
      </c>
      <c r="G578" s="4" t="str" cm="1">
        <f t="array" ref="G578">IF($B578="","",MAX(_xlfn._xlws.FILTER(OpenMeteoAPI[PrecipitationProbabilityPct],(OpenMeteoAPI[LocationID]=$B578)*(INT(OpenMeteoAPI[ForecastDateTime])=$C578)))/100)</f>
        <v/>
      </c>
      <c r="H578" s="3" t="str" cm="1">
        <f t="array" ref="H578">IF($B578="","",SUM(_xlfn._xlws.FILTER(OpenMeteoAPI[PrecipitationMM],(OpenMeteoAPI[LocationID]=$B578)*(INT(OpenMeteoAPI[ForecastDateTime])=$C578))))</f>
        <v/>
      </c>
      <c r="I578" s="3" t="str" cm="1">
        <f t="array" ref="I578">IF($B578="","",AVERAGE(_xlfn._xlws.FILTER(OpenMeteoAPI[WindSpeedKMH],(OpenMeteoAPI[LocationID]=$B578)*(INT(OpenMeteoAPI[ForecastDateTime])=$C578))))</f>
        <v/>
      </c>
      <c r="J578" t="str" cm="1">
        <f t="array" ref="J578">IF($B578="","",_xlfn.MODE.SNGL(_xlfn._xlws.FILTER(OpenMeteoAPI[WeatherCode],(OpenMeteoAPI[LocationID]=$B578)*(INT(OpenMeteoAPI[ForecastDateTime])=$C578))))</f>
        <v/>
      </c>
      <c r="K578" t="str" cm="1">
        <f t="array" ref="K578">IF($J578="","",_xlfn.IFS($J578=0,"Clear",$J578&lt;=3,"Partly Cloudy",OR($J578=45,$J578=48),"Fog",AND($J578&gt;=51,$J578&lt;=67),"Drizzle",AND($J578&gt;=71,$J578&lt;=77),"Snow",AND($J578&gt;=80,$J578&lt;=82),"Rain Showers",AND($J578&gt;=95,$J578&lt;=99),"Thunderstorm",TRUE,"Cloudy"))</f>
        <v/>
      </c>
      <c r="L578" t="str" cm="1">
        <f t="array" ref="L578">IF($J578="","",_xlfn.IFS($J578=0,_xlfn.UNICHAR(9728),$J578&lt;=3,_xlfn.UNICHAR(9729),OR($J578=45,$J578=48),"~",AND($J578&gt;=51,$J578&lt;=67),_xlfn.UNICHAR(9748),AND($J578&gt;=71,$J578&lt;=77),_xlfn.UNICHAR(10052),AND($J578&gt;=80,$J578&lt;=82),_xlfn.UNICHAR(9748),AND($J578&gt;=95,$J578&lt;=99),_xlfn.UNICHAR(9889),TRUE,_xlfn.UNICHAR(9729)))</f>
        <v/>
      </c>
    </row>
    <row r="579" spans="1:12">
      <c r="A579" t="str" cm="1">
        <f t="array" ref="A579">_xlfn.LET(_xlpm.ids,_xlfn._xlws.FILTER(Locations[LocationID],Locations[LocationID]&lt;&gt;""),_xlpm.days,_xlfn._xlws.SORT(_xlfn.UNIQUE(INT(OpenMeteoAPI[ForecastDateTime]))),_xlpm.n,ROWS($A$2:A579),IF(_xlpm.n&gt;ROWS(_xlpm.ids)*ROWS(_xlpm.days),"",_xlfn.XLOOKUP(INDEX(_xlpm.ids,INT((_xlpm.n-1)/ROWS(_xlpm.days))+1),Locations[LocationID],Locations[Display Location])))</f>
        <v/>
      </c>
      <c r="B579" t="str" cm="1">
        <f t="array" ref="B579">_xlfn.LET(_xlpm.ids,_xlfn._xlws.FILTER(Locations[LocationID],Locations[LocationID]&lt;&gt;""),_xlpm.days,_xlfn._xlws.SORT(_xlfn.UNIQUE(INT(OpenMeteoAPI[ForecastDateTime]))),_xlpm.n,ROWS($B$2:B579),IF(_xlpm.n&gt;ROWS(_xlpm.ids)*ROWS(_xlpm.days),"",INDEX(_xlpm.ids,INT((_xlpm.n-1)/ROWS(_xlpm.days))+1)))</f>
        <v/>
      </c>
      <c r="C579" s="10" t="str" cm="1">
        <f t="array" ref="C579">_xlfn.LET(_xlpm.days,_xlfn._xlws.SORT(_xlfn.UNIQUE(INT(OpenMeteoAPI[ForecastDateTime]))),_xlpm.n,ROWS($C$2:C579),IF($B579="","",INDEX(_xlpm.days,MOD(_xlpm.n-1,ROWS(_xlpm.days))+1)))</f>
        <v/>
      </c>
      <c r="D579" s="3" t="str" cm="1">
        <f t="array" ref="D579">IF($B579="","",MAX(_xlfn._xlws.FILTER(OpenMeteoAPI[TemperatureC],(OpenMeteoAPI[LocationID]=$B579)*(INT(OpenMeteoAPI[ForecastDateTime])=$C579))))</f>
        <v/>
      </c>
      <c r="E579" s="3" t="str" cm="1">
        <f t="array" ref="E579">IF($B579="","",MIN(_xlfn._xlws.FILTER(OpenMeteoAPI[TemperatureC],(OpenMeteoAPI[LocationID]=$B579)*(INT(OpenMeteoAPI[ForecastDateTime])=$C579))))</f>
        <v/>
      </c>
      <c r="F579" s="4" t="str" cm="1">
        <f t="array" ref="F579">IF($B579="","",AVERAGE(_xlfn._xlws.FILTER(OpenMeteoAPI[RelativeHumidityPct],(OpenMeteoAPI[LocationID]=$B579)*(INT(OpenMeteoAPI[ForecastDateTime])=$C579)))/100)</f>
        <v/>
      </c>
      <c r="G579" s="4" t="str" cm="1">
        <f t="array" ref="G579">IF($B579="","",MAX(_xlfn._xlws.FILTER(OpenMeteoAPI[PrecipitationProbabilityPct],(OpenMeteoAPI[LocationID]=$B579)*(INT(OpenMeteoAPI[ForecastDateTime])=$C579)))/100)</f>
        <v/>
      </c>
      <c r="H579" s="3" t="str" cm="1">
        <f t="array" ref="H579">IF($B579="","",SUM(_xlfn._xlws.FILTER(OpenMeteoAPI[PrecipitationMM],(OpenMeteoAPI[LocationID]=$B579)*(INT(OpenMeteoAPI[ForecastDateTime])=$C579))))</f>
        <v/>
      </c>
      <c r="I579" s="3" t="str" cm="1">
        <f t="array" ref="I579">IF($B579="","",AVERAGE(_xlfn._xlws.FILTER(OpenMeteoAPI[WindSpeedKMH],(OpenMeteoAPI[LocationID]=$B579)*(INT(OpenMeteoAPI[ForecastDateTime])=$C579))))</f>
        <v/>
      </c>
      <c r="J579" t="str" cm="1">
        <f t="array" ref="J579">IF($B579="","",_xlfn.MODE.SNGL(_xlfn._xlws.FILTER(OpenMeteoAPI[WeatherCode],(OpenMeteoAPI[LocationID]=$B579)*(INT(OpenMeteoAPI[ForecastDateTime])=$C579))))</f>
        <v/>
      </c>
      <c r="K579" t="str" cm="1">
        <f t="array" ref="K579">IF($J579="","",_xlfn.IFS($J579=0,"Clear",$J579&lt;=3,"Partly Cloudy",OR($J579=45,$J579=48),"Fog",AND($J579&gt;=51,$J579&lt;=67),"Drizzle",AND($J579&gt;=71,$J579&lt;=77),"Snow",AND($J579&gt;=80,$J579&lt;=82),"Rain Showers",AND($J579&gt;=95,$J579&lt;=99),"Thunderstorm",TRUE,"Cloudy"))</f>
        <v/>
      </c>
      <c r="L579" t="str" cm="1">
        <f t="array" ref="L579">IF($J579="","",_xlfn.IFS($J579=0,_xlfn.UNICHAR(9728),$J579&lt;=3,_xlfn.UNICHAR(9729),OR($J579=45,$J579=48),"~",AND($J579&gt;=51,$J579&lt;=67),_xlfn.UNICHAR(9748),AND($J579&gt;=71,$J579&lt;=77),_xlfn.UNICHAR(10052),AND($J579&gt;=80,$J579&lt;=82),_xlfn.UNICHAR(9748),AND($J579&gt;=95,$J579&lt;=99),_xlfn.UNICHAR(9889),TRUE,_xlfn.UNICHAR(9729)))</f>
        <v/>
      </c>
    </row>
    <row r="580" spans="1:12">
      <c r="A580" t="str" cm="1">
        <f t="array" ref="A580">_xlfn.LET(_xlpm.ids,_xlfn._xlws.FILTER(Locations[LocationID],Locations[LocationID]&lt;&gt;""),_xlpm.days,_xlfn._xlws.SORT(_xlfn.UNIQUE(INT(OpenMeteoAPI[ForecastDateTime]))),_xlpm.n,ROWS($A$2:A580),IF(_xlpm.n&gt;ROWS(_xlpm.ids)*ROWS(_xlpm.days),"",_xlfn.XLOOKUP(INDEX(_xlpm.ids,INT((_xlpm.n-1)/ROWS(_xlpm.days))+1),Locations[LocationID],Locations[Display Location])))</f>
        <v/>
      </c>
      <c r="B580" t="str" cm="1">
        <f t="array" ref="B580">_xlfn.LET(_xlpm.ids,_xlfn._xlws.FILTER(Locations[LocationID],Locations[LocationID]&lt;&gt;""),_xlpm.days,_xlfn._xlws.SORT(_xlfn.UNIQUE(INT(OpenMeteoAPI[ForecastDateTime]))),_xlpm.n,ROWS($B$2:B580),IF(_xlpm.n&gt;ROWS(_xlpm.ids)*ROWS(_xlpm.days),"",INDEX(_xlpm.ids,INT((_xlpm.n-1)/ROWS(_xlpm.days))+1)))</f>
        <v/>
      </c>
      <c r="C580" s="10" t="str" cm="1">
        <f t="array" ref="C580">_xlfn.LET(_xlpm.days,_xlfn._xlws.SORT(_xlfn.UNIQUE(INT(OpenMeteoAPI[ForecastDateTime]))),_xlpm.n,ROWS($C$2:C580),IF($B580="","",INDEX(_xlpm.days,MOD(_xlpm.n-1,ROWS(_xlpm.days))+1)))</f>
        <v/>
      </c>
      <c r="D580" s="3" t="str" cm="1">
        <f t="array" ref="D580">IF($B580="","",MAX(_xlfn._xlws.FILTER(OpenMeteoAPI[TemperatureC],(OpenMeteoAPI[LocationID]=$B580)*(INT(OpenMeteoAPI[ForecastDateTime])=$C580))))</f>
        <v/>
      </c>
      <c r="E580" s="3" t="str" cm="1">
        <f t="array" ref="E580">IF($B580="","",MIN(_xlfn._xlws.FILTER(OpenMeteoAPI[TemperatureC],(OpenMeteoAPI[LocationID]=$B580)*(INT(OpenMeteoAPI[ForecastDateTime])=$C580))))</f>
        <v/>
      </c>
      <c r="F580" s="4" t="str" cm="1">
        <f t="array" ref="F580">IF($B580="","",AVERAGE(_xlfn._xlws.FILTER(OpenMeteoAPI[RelativeHumidityPct],(OpenMeteoAPI[LocationID]=$B580)*(INT(OpenMeteoAPI[ForecastDateTime])=$C580)))/100)</f>
        <v/>
      </c>
      <c r="G580" s="4" t="str" cm="1">
        <f t="array" ref="G580">IF($B580="","",MAX(_xlfn._xlws.FILTER(OpenMeteoAPI[PrecipitationProbabilityPct],(OpenMeteoAPI[LocationID]=$B580)*(INT(OpenMeteoAPI[ForecastDateTime])=$C580)))/100)</f>
        <v/>
      </c>
      <c r="H580" s="3" t="str" cm="1">
        <f t="array" ref="H580">IF($B580="","",SUM(_xlfn._xlws.FILTER(OpenMeteoAPI[PrecipitationMM],(OpenMeteoAPI[LocationID]=$B580)*(INT(OpenMeteoAPI[ForecastDateTime])=$C580))))</f>
        <v/>
      </c>
      <c r="I580" s="3" t="str" cm="1">
        <f t="array" ref="I580">IF($B580="","",AVERAGE(_xlfn._xlws.FILTER(OpenMeteoAPI[WindSpeedKMH],(OpenMeteoAPI[LocationID]=$B580)*(INT(OpenMeteoAPI[ForecastDateTime])=$C580))))</f>
        <v/>
      </c>
      <c r="J580" t="str" cm="1">
        <f t="array" ref="J580">IF($B580="","",_xlfn.MODE.SNGL(_xlfn._xlws.FILTER(OpenMeteoAPI[WeatherCode],(OpenMeteoAPI[LocationID]=$B580)*(INT(OpenMeteoAPI[ForecastDateTime])=$C580))))</f>
        <v/>
      </c>
      <c r="K580" t="str" cm="1">
        <f t="array" ref="K580">IF($J580="","",_xlfn.IFS($J580=0,"Clear",$J580&lt;=3,"Partly Cloudy",OR($J580=45,$J580=48),"Fog",AND($J580&gt;=51,$J580&lt;=67),"Drizzle",AND($J580&gt;=71,$J580&lt;=77),"Snow",AND($J580&gt;=80,$J580&lt;=82),"Rain Showers",AND($J580&gt;=95,$J580&lt;=99),"Thunderstorm",TRUE,"Cloudy"))</f>
        <v/>
      </c>
      <c r="L580" t="str" cm="1">
        <f t="array" ref="L580">IF($J580="","",_xlfn.IFS($J580=0,_xlfn.UNICHAR(9728),$J580&lt;=3,_xlfn.UNICHAR(9729),OR($J580=45,$J580=48),"~",AND($J580&gt;=51,$J580&lt;=67),_xlfn.UNICHAR(9748),AND($J580&gt;=71,$J580&lt;=77),_xlfn.UNICHAR(10052),AND($J580&gt;=80,$J580&lt;=82),_xlfn.UNICHAR(9748),AND($J580&gt;=95,$J580&lt;=99),_xlfn.UNICHAR(9889),TRUE,_xlfn.UNICHAR(9729)))</f>
        <v/>
      </c>
    </row>
    <row r="581" spans="1:12">
      <c r="A581" t="str" cm="1">
        <f t="array" ref="A581">_xlfn.LET(_xlpm.ids,_xlfn._xlws.FILTER(Locations[LocationID],Locations[LocationID]&lt;&gt;""),_xlpm.days,_xlfn._xlws.SORT(_xlfn.UNIQUE(INT(OpenMeteoAPI[ForecastDateTime]))),_xlpm.n,ROWS($A$2:A581),IF(_xlpm.n&gt;ROWS(_xlpm.ids)*ROWS(_xlpm.days),"",_xlfn.XLOOKUP(INDEX(_xlpm.ids,INT((_xlpm.n-1)/ROWS(_xlpm.days))+1),Locations[LocationID],Locations[Display Location])))</f>
        <v/>
      </c>
      <c r="B581" t="str" cm="1">
        <f t="array" ref="B581">_xlfn.LET(_xlpm.ids,_xlfn._xlws.FILTER(Locations[LocationID],Locations[LocationID]&lt;&gt;""),_xlpm.days,_xlfn._xlws.SORT(_xlfn.UNIQUE(INT(OpenMeteoAPI[ForecastDateTime]))),_xlpm.n,ROWS($B$2:B581),IF(_xlpm.n&gt;ROWS(_xlpm.ids)*ROWS(_xlpm.days),"",INDEX(_xlpm.ids,INT((_xlpm.n-1)/ROWS(_xlpm.days))+1)))</f>
        <v/>
      </c>
      <c r="C581" s="10" t="str" cm="1">
        <f t="array" ref="C581">_xlfn.LET(_xlpm.days,_xlfn._xlws.SORT(_xlfn.UNIQUE(INT(OpenMeteoAPI[ForecastDateTime]))),_xlpm.n,ROWS($C$2:C581),IF($B581="","",INDEX(_xlpm.days,MOD(_xlpm.n-1,ROWS(_xlpm.days))+1)))</f>
        <v/>
      </c>
      <c r="D581" s="3" t="str" cm="1">
        <f t="array" ref="D581">IF($B581="","",MAX(_xlfn._xlws.FILTER(OpenMeteoAPI[TemperatureC],(OpenMeteoAPI[LocationID]=$B581)*(INT(OpenMeteoAPI[ForecastDateTime])=$C581))))</f>
        <v/>
      </c>
      <c r="E581" s="3" t="str" cm="1">
        <f t="array" ref="E581">IF($B581="","",MIN(_xlfn._xlws.FILTER(OpenMeteoAPI[TemperatureC],(OpenMeteoAPI[LocationID]=$B581)*(INT(OpenMeteoAPI[ForecastDateTime])=$C581))))</f>
        <v/>
      </c>
      <c r="F581" s="4" t="str" cm="1">
        <f t="array" ref="F581">IF($B581="","",AVERAGE(_xlfn._xlws.FILTER(OpenMeteoAPI[RelativeHumidityPct],(OpenMeteoAPI[LocationID]=$B581)*(INT(OpenMeteoAPI[ForecastDateTime])=$C581)))/100)</f>
        <v/>
      </c>
      <c r="G581" s="4" t="str" cm="1">
        <f t="array" ref="G581">IF($B581="","",MAX(_xlfn._xlws.FILTER(OpenMeteoAPI[PrecipitationProbabilityPct],(OpenMeteoAPI[LocationID]=$B581)*(INT(OpenMeteoAPI[ForecastDateTime])=$C581)))/100)</f>
        <v/>
      </c>
      <c r="H581" s="3" t="str" cm="1">
        <f t="array" ref="H581">IF($B581="","",SUM(_xlfn._xlws.FILTER(OpenMeteoAPI[PrecipitationMM],(OpenMeteoAPI[LocationID]=$B581)*(INT(OpenMeteoAPI[ForecastDateTime])=$C581))))</f>
        <v/>
      </c>
      <c r="I581" s="3" t="str" cm="1">
        <f t="array" ref="I581">IF($B581="","",AVERAGE(_xlfn._xlws.FILTER(OpenMeteoAPI[WindSpeedKMH],(OpenMeteoAPI[LocationID]=$B581)*(INT(OpenMeteoAPI[ForecastDateTime])=$C581))))</f>
        <v/>
      </c>
      <c r="J581" t="str" cm="1">
        <f t="array" ref="J581">IF($B581="","",_xlfn.MODE.SNGL(_xlfn._xlws.FILTER(OpenMeteoAPI[WeatherCode],(OpenMeteoAPI[LocationID]=$B581)*(INT(OpenMeteoAPI[ForecastDateTime])=$C581))))</f>
        <v/>
      </c>
      <c r="K581" t="str" cm="1">
        <f t="array" ref="K581">IF($J581="","",_xlfn.IFS($J581=0,"Clear",$J581&lt;=3,"Partly Cloudy",OR($J581=45,$J581=48),"Fog",AND($J581&gt;=51,$J581&lt;=67),"Drizzle",AND($J581&gt;=71,$J581&lt;=77),"Snow",AND($J581&gt;=80,$J581&lt;=82),"Rain Showers",AND($J581&gt;=95,$J581&lt;=99),"Thunderstorm",TRUE,"Cloudy"))</f>
        <v/>
      </c>
      <c r="L581" t="str" cm="1">
        <f t="array" ref="L581">IF($J581="","",_xlfn.IFS($J581=0,_xlfn.UNICHAR(9728),$J581&lt;=3,_xlfn.UNICHAR(9729),OR($J581=45,$J581=48),"~",AND($J581&gt;=51,$J581&lt;=67),_xlfn.UNICHAR(9748),AND($J581&gt;=71,$J581&lt;=77),_xlfn.UNICHAR(10052),AND($J581&gt;=80,$J581&lt;=82),_xlfn.UNICHAR(9748),AND($J581&gt;=95,$J581&lt;=99),_xlfn.UNICHAR(9889),TRUE,_xlfn.UNICHAR(9729)))</f>
        <v/>
      </c>
    </row>
    <row r="582" spans="1:12">
      <c r="A582" t="str" cm="1">
        <f t="array" ref="A582">_xlfn.LET(_xlpm.ids,_xlfn._xlws.FILTER(Locations[LocationID],Locations[LocationID]&lt;&gt;""),_xlpm.days,_xlfn._xlws.SORT(_xlfn.UNIQUE(INT(OpenMeteoAPI[ForecastDateTime]))),_xlpm.n,ROWS($A$2:A582),IF(_xlpm.n&gt;ROWS(_xlpm.ids)*ROWS(_xlpm.days),"",_xlfn.XLOOKUP(INDEX(_xlpm.ids,INT((_xlpm.n-1)/ROWS(_xlpm.days))+1),Locations[LocationID],Locations[Display Location])))</f>
        <v/>
      </c>
      <c r="B582" t="str" cm="1">
        <f t="array" ref="B582">_xlfn.LET(_xlpm.ids,_xlfn._xlws.FILTER(Locations[LocationID],Locations[LocationID]&lt;&gt;""),_xlpm.days,_xlfn._xlws.SORT(_xlfn.UNIQUE(INT(OpenMeteoAPI[ForecastDateTime]))),_xlpm.n,ROWS($B$2:B582),IF(_xlpm.n&gt;ROWS(_xlpm.ids)*ROWS(_xlpm.days),"",INDEX(_xlpm.ids,INT((_xlpm.n-1)/ROWS(_xlpm.days))+1)))</f>
        <v/>
      </c>
      <c r="C582" s="10" t="str" cm="1">
        <f t="array" ref="C582">_xlfn.LET(_xlpm.days,_xlfn._xlws.SORT(_xlfn.UNIQUE(INT(OpenMeteoAPI[ForecastDateTime]))),_xlpm.n,ROWS($C$2:C582),IF($B582="","",INDEX(_xlpm.days,MOD(_xlpm.n-1,ROWS(_xlpm.days))+1)))</f>
        <v/>
      </c>
      <c r="D582" s="3" t="str" cm="1">
        <f t="array" ref="D582">IF($B582="","",MAX(_xlfn._xlws.FILTER(OpenMeteoAPI[TemperatureC],(OpenMeteoAPI[LocationID]=$B582)*(INT(OpenMeteoAPI[ForecastDateTime])=$C582))))</f>
        <v/>
      </c>
      <c r="E582" s="3" t="str" cm="1">
        <f t="array" ref="E582">IF($B582="","",MIN(_xlfn._xlws.FILTER(OpenMeteoAPI[TemperatureC],(OpenMeteoAPI[LocationID]=$B582)*(INT(OpenMeteoAPI[ForecastDateTime])=$C582))))</f>
        <v/>
      </c>
      <c r="F582" s="4" t="str" cm="1">
        <f t="array" ref="F582">IF($B582="","",AVERAGE(_xlfn._xlws.FILTER(OpenMeteoAPI[RelativeHumidityPct],(OpenMeteoAPI[LocationID]=$B582)*(INT(OpenMeteoAPI[ForecastDateTime])=$C582)))/100)</f>
        <v/>
      </c>
      <c r="G582" s="4" t="str" cm="1">
        <f t="array" ref="G582">IF($B582="","",MAX(_xlfn._xlws.FILTER(OpenMeteoAPI[PrecipitationProbabilityPct],(OpenMeteoAPI[LocationID]=$B582)*(INT(OpenMeteoAPI[ForecastDateTime])=$C582)))/100)</f>
        <v/>
      </c>
      <c r="H582" s="3" t="str" cm="1">
        <f t="array" ref="H582">IF($B582="","",SUM(_xlfn._xlws.FILTER(OpenMeteoAPI[PrecipitationMM],(OpenMeteoAPI[LocationID]=$B582)*(INT(OpenMeteoAPI[ForecastDateTime])=$C582))))</f>
        <v/>
      </c>
      <c r="I582" s="3" t="str" cm="1">
        <f t="array" ref="I582">IF($B582="","",AVERAGE(_xlfn._xlws.FILTER(OpenMeteoAPI[WindSpeedKMH],(OpenMeteoAPI[LocationID]=$B582)*(INT(OpenMeteoAPI[ForecastDateTime])=$C582))))</f>
        <v/>
      </c>
      <c r="J582" t="str" cm="1">
        <f t="array" ref="J582">IF($B582="","",_xlfn.MODE.SNGL(_xlfn._xlws.FILTER(OpenMeteoAPI[WeatherCode],(OpenMeteoAPI[LocationID]=$B582)*(INT(OpenMeteoAPI[ForecastDateTime])=$C582))))</f>
        <v/>
      </c>
      <c r="K582" t="str" cm="1">
        <f t="array" ref="K582">IF($J582="","",_xlfn.IFS($J582=0,"Clear",$J582&lt;=3,"Partly Cloudy",OR($J582=45,$J582=48),"Fog",AND($J582&gt;=51,$J582&lt;=67),"Drizzle",AND($J582&gt;=71,$J582&lt;=77),"Snow",AND($J582&gt;=80,$J582&lt;=82),"Rain Showers",AND($J582&gt;=95,$J582&lt;=99),"Thunderstorm",TRUE,"Cloudy"))</f>
        <v/>
      </c>
      <c r="L582" t="str" cm="1">
        <f t="array" ref="L582">IF($J582="","",_xlfn.IFS($J582=0,_xlfn.UNICHAR(9728),$J582&lt;=3,_xlfn.UNICHAR(9729),OR($J582=45,$J582=48),"~",AND($J582&gt;=51,$J582&lt;=67),_xlfn.UNICHAR(9748),AND($J582&gt;=71,$J582&lt;=77),_xlfn.UNICHAR(10052),AND($J582&gt;=80,$J582&lt;=82),_xlfn.UNICHAR(9748),AND($J582&gt;=95,$J582&lt;=99),_xlfn.UNICHAR(9889),TRUE,_xlfn.UNICHAR(9729)))</f>
        <v/>
      </c>
    </row>
    <row r="583" spans="1:12">
      <c r="A583" t="str" cm="1">
        <f t="array" ref="A583">_xlfn.LET(_xlpm.ids,_xlfn._xlws.FILTER(Locations[LocationID],Locations[LocationID]&lt;&gt;""),_xlpm.days,_xlfn._xlws.SORT(_xlfn.UNIQUE(INT(OpenMeteoAPI[ForecastDateTime]))),_xlpm.n,ROWS($A$2:A583),IF(_xlpm.n&gt;ROWS(_xlpm.ids)*ROWS(_xlpm.days),"",_xlfn.XLOOKUP(INDEX(_xlpm.ids,INT((_xlpm.n-1)/ROWS(_xlpm.days))+1),Locations[LocationID],Locations[Display Location])))</f>
        <v/>
      </c>
      <c r="B583" t="str" cm="1">
        <f t="array" ref="B583">_xlfn.LET(_xlpm.ids,_xlfn._xlws.FILTER(Locations[LocationID],Locations[LocationID]&lt;&gt;""),_xlpm.days,_xlfn._xlws.SORT(_xlfn.UNIQUE(INT(OpenMeteoAPI[ForecastDateTime]))),_xlpm.n,ROWS($B$2:B583),IF(_xlpm.n&gt;ROWS(_xlpm.ids)*ROWS(_xlpm.days),"",INDEX(_xlpm.ids,INT((_xlpm.n-1)/ROWS(_xlpm.days))+1)))</f>
        <v/>
      </c>
      <c r="C583" s="10" t="str" cm="1">
        <f t="array" ref="C583">_xlfn.LET(_xlpm.days,_xlfn._xlws.SORT(_xlfn.UNIQUE(INT(OpenMeteoAPI[ForecastDateTime]))),_xlpm.n,ROWS($C$2:C583),IF($B583="","",INDEX(_xlpm.days,MOD(_xlpm.n-1,ROWS(_xlpm.days))+1)))</f>
        <v/>
      </c>
      <c r="D583" s="3" t="str" cm="1">
        <f t="array" ref="D583">IF($B583="","",MAX(_xlfn._xlws.FILTER(OpenMeteoAPI[TemperatureC],(OpenMeteoAPI[LocationID]=$B583)*(INT(OpenMeteoAPI[ForecastDateTime])=$C583))))</f>
        <v/>
      </c>
      <c r="E583" s="3" t="str" cm="1">
        <f t="array" ref="E583">IF($B583="","",MIN(_xlfn._xlws.FILTER(OpenMeteoAPI[TemperatureC],(OpenMeteoAPI[LocationID]=$B583)*(INT(OpenMeteoAPI[ForecastDateTime])=$C583))))</f>
        <v/>
      </c>
      <c r="F583" s="4" t="str" cm="1">
        <f t="array" ref="F583">IF($B583="","",AVERAGE(_xlfn._xlws.FILTER(OpenMeteoAPI[RelativeHumidityPct],(OpenMeteoAPI[LocationID]=$B583)*(INT(OpenMeteoAPI[ForecastDateTime])=$C583)))/100)</f>
        <v/>
      </c>
      <c r="G583" s="4" t="str" cm="1">
        <f t="array" ref="G583">IF($B583="","",MAX(_xlfn._xlws.FILTER(OpenMeteoAPI[PrecipitationProbabilityPct],(OpenMeteoAPI[LocationID]=$B583)*(INT(OpenMeteoAPI[ForecastDateTime])=$C583)))/100)</f>
        <v/>
      </c>
      <c r="H583" s="3" t="str" cm="1">
        <f t="array" ref="H583">IF($B583="","",SUM(_xlfn._xlws.FILTER(OpenMeteoAPI[PrecipitationMM],(OpenMeteoAPI[LocationID]=$B583)*(INT(OpenMeteoAPI[ForecastDateTime])=$C583))))</f>
        <v/>
      </c>
      <c r="I583" s="3" t="str" cm="1">
        <f t="array" ref="I583">IF($B583="","",AVERAGE(_xlfn._xlws.FILTER(OpenMeteoAPI[WindSpeedKMH],(OpenMeteoAPI[LocationID]=$B583)*(INT(OpenMeteoAPI[ForecastDateTime])=$C583))))</f>
        <v/>
      </c>
      <c r="J583" t="str" cm="1">
        <f t="array" ref="J583">IF($B583="","",_xlfn.MODE.SNGL(_xlfn._xlws.FILTER(OpenMeteoAPI[WeatherCode],(OpenMeteoAPI[LocationID]=$B583)*(INT(OpenMeteoAPI[ForecastDateTime])=$C583))))</f>
        <v/>
      </c>
      <c r="K583" t="str" cm="1">
        <f t="array" ref="K583">IF($J583="","",_xlfn.IFS($J583=0,"Clear",$J583&lt;=3,"Partly Cloudy",OR($J583=45,$J583=48),"Fog",AND($J583&gt;=51,$J583&lt;=67),"Drizzle",AND($J583&gt;=71,$J583&lt;=77),"Snow",AND($J583&gt;=80,$J583&lt;=82),"Rain Showers",AND($J583&gt;=95,$J583&lt;=99),"Thunderstorm",TRUE,"Cloudy"))</f>
        <v/>
      </c>
      <c r="L583" t="str" cm="1">
        <f t="array" ref="L583">IF($J583="","",_xlfn.IFS($J583=0,_xlfn.UNICHAR(9728),$J583&lt;=3,_xlfn.UNICHAR(9729),OR($J583=45,$J583=48),"~",AND($J583&gt;=51,$J583&lt;=67),_xlfn.UNICHAR(9748),AND($J583&gt;=71,$J583&lt;=77),_xlfn.UNICHAR(10052),AND($J583&gt;=80,$J583&lt;=82),_xlfn.UNICHAR(9748),AND($J583&gt;=95,$J583&lt;=99),_xlfn.UNICHAR(9889),TRUE,_xlfn.UNICHAR(9729)))</f>
        <v/>
      </c>
    </row>
    <row r="584" spans="1:12">
      <c r="A584" t="str" cm="1">
        <f t="array" ref="A584">_xlfn.LET(_xlpm.ids,_xlfn._xlws.FILTER(Locations[LocationID],Locations[LocationID]&lt;&gt;""),_xlpm.days,_xlfn._xlws.SORT(_xlfn.UNIQUE(INT(OpenMeteoAPI[ForecastDateTime]))),_xlpm.n,ROWS($A$2:A584),IF(_xlpm.n&gt;ROWS(_xlpm.ids)*ROWS(_xlpm.days),"",_xlfn.XLOOKUP(INDEX(_xlpm.ids,INT((_xlpm.n-1)/ROWS(_xlpm.days))+1),Locations[LocationID],Locations[Display Location])))</f>
        <v/>
      </c>
      <c r="B584" t="str" cm="1">
        <f t="array" ref="B584">_xlfn.LET(_xlpm.ids,_xlfn._xlws.FILTER(Locations[LocationID],Locations[LocationID]&lt;&gt;""),_xlpm.days,_xlfn._xlws.SORT(_xlfn.UNIQUE(INT(OpenMeteoAPI[ForecastDateTime]))),_xlpm.n,ROWS($B$2:B584),IF(_xlpm.n&gt;ROWS(_xlpm.ids)*ROWS(_xlpm.days),"",INDEX(_xlpm.ids,INT((_xlpm.n-1)/ROWS(_xlpm.days))+1)))</f>
        <v/>
      </c>
      <c r="C584" s="10" t="str" cm="1">
        <f t="array" ref="C584">_xlfn.LET(_xlpm.days,_xlfn._xlws.SORT(_xlfn.UNIQUE(INT(OpenMeteoAPI[ForecastDateTime]))),_xlpm.n,ROWS($C$2:C584),IF($B584="","",INDEX(_xlpm.days,MOD(_xlpm.n-1,ROWS(_xlpm.days))+1)))</f>
        <v/>
      </c>
      <c r="D584" s="3" t="str" cm="1">
        <f t="array" ref="D584">IF($B584="","",MAX(_xlfn._xlws.FILTER(OpenMeteoAPI[TemperatureC],(OpenMeteoAPI[LocationID]=$B584)*(INT(OpenMeteoAPI[ForecastDateTime])=$C584))))</f>
        <v/>
      </c>
      <c r="E584" s="3" t="str" cm="1">
        <f t="array" ref="E584">IF($B584="","",MIN(_xlfn._xlws.FILTER(OpenMeteoAPI[TemperatureC],(OpenMeteoAPI[LocationID]=$B584)*(INT(OpenMeteoAPI[ForecastDateTime])=$C584))))</f>
        <v/>
      </c>
      <c r="F584" s="4" t="str" cm="1">
        <f t="array" ref="F584">IF($B584="","",AVERAGE(_xlfn._xlws.FILTER(OpenMeteoAPI[RelativeHumidityPct],(OpenMeteoAPI[LocationID]=$B584)*(INT(OpenMeteoAPI[ForecastDateTime])=$C584)))/100)</f>
        <v/>
      </c>
      <c r="G584" s="4" t="str" cm="1">
        <f t="array" ref="G584">IF($B584="","",MAX(_xlfn._xlws.FILTER(OpenMeteoAPI[PrecipitationProbabilityPct],(OpenMeteoAPI[LocationID]=$B584)*(INT(OpenMeteoAPI[ForecastDateTime])=$C584)))/100)</f>
        <v/>
      </c>
      <c r="H584" s="3" t="str" cm="1">
        <f t="array" ref="H584">IF($B584="","",SUM(_xlfn._xlws.FILTER(OpenMeteoAPI[PrecipitationMM],(OpenMeteoAPI[LocationID]=$B584)*(INT(OpenMeteoAPI[ForecastDateTime])=$C584))))</f>
        <v/>
      </c>
      <c r="I584" s="3" t="str" cm="1">
        <f t="array" ref="I584">IF($B584="","",AVERAGE(_xlfn._xlws.FILTER(OpenMeteoAPI[WindSpeedKMH],(OpenMeteoAPI[LocationID]=$B584)*(INT(OpenMeteoAPI[ForecastDateTime])=$C584))))</f>
        <v/>
      </c>
      <c r="J584" t="str" cm="1">
        <f t="array" ref="J584">IF($B584="","",_xlfn.MODE.SNGL(_xlfn._xlws.FILTER(OpenMeteoAPI[WeatherCode],(OpenMeteoAPI[LocationID]=$B584)*(INT(OpenMeteoAPI[ForecastDateTime])=$C584))))</f>
        <v/>
      </c>
      <c r="K584" t="str" cm="1">
        <f t="array" ref="K584">IF($J584="","",_xlfn.IFS($J584=0,"Clear",$J584&lt;=3,"Partly Cloudy",OR($J584=45,$J584=48),"Fog",AND($J584&gt;=51,$J584&lt;=67),"Drizzle",AND($J584&gt;=71,$J584&lt;=77),"Snow",AND($J584&gt;=80,$J584&lt;=82),"Rain Showers",AND($J584&gt;=95,$J584&lt;=99),"Thunderstorm",TRUE,"Cloudy"))</f>
        <v/>
      </c>
      <c r="L584" t="str" cm="1">
        <f t="array" ref="L584">IF($J584="","",_xlfn.IFS($J584=0,_xlfn.UNICHAR(9728),$J584&lt;=3,_xlfn.UNICHAR(9729),OR($J584=45,$J584=48),"~",AND($J584&gt;=51,$J584&lt;=67),_xlfn.UNICHAR(9748),AND($J584&gt;=71,$J584&lt;=77),_xlfn.UNICHAR(10052),AND($J584&gt;=80,$J584&lt;=82),_xlfn.UNICHAR(9748),AND($J584&gt;=95,$J584&lt;=99),_xlfn.UNICHAR(9889),TRUE,_xlfn.UNICHAR(9729)))</f>
        <v/>
      </c>
    </row>
    <row r="585" spans="1:12">
      <c r="A585" t="str" cm="1">
        <f t="array" ref="A585">_xlfn.LET(_xlpm.ids,_xlfn._xlws.FILTER(Locations[LocationID],Locations[LocationID]&lt;&gt;""),_xlpm.days,_xlfn._xlws.SORT(_xlfn.UNIQUE(INT(OpenMeteoAPI[ForecastDateTime]))),_xlpm.n,ROWS($A$2:A585),IF(_xlpm.n&gt;ROWS(_xlpm.ids)*ROWS(_xlpm.days),"",_xlfn.XLOOKUP(INDEX(_xlpm.ids,INT((_xlpm.n-1)/ROWS(_xlpm.days))+1),Locations[LocationID],Locations[Display Location])))</f>
        <v/>
      </c>
      <c r="B585" t="str" cm="1">
        <f t="array" ref="B585">_xlfn.LET(_xlpm.ids,_xlfn._xlws.FILTER(Locations[LocationID],Locations[LocationID]&lt;&gt;""),_xlpm.days,_xlfn._xlws.SORT(_xlfn.UNIQUE(INT(OpenMeteoAPI[ForecastDateTime]))),_xlpm.n,ROWS($B$2:B585),IF(_xlpm.n&gt;ROWS(_xlpm.ids)*ROWS(_xlpm.days),"",INDEX(_xlpm.ids,INT((_xlpm.n-1)/ROWS(_xlpm.days))+1)))</f>
        <v/>
      </c>
      <c r="C585" s="10" t="str" cm="1">
        <f t="array" ref="C585">_xlfn.LET(_xlpm.days,_xlfn._xlws.SORT(_xlfn.UNIQUE(INT(OpenMeteoAPI[ForecastDateTime]))),_xlpm.n,ROWS($C$2:C585),IF($B585="","",INDEX(_xlpm.days,MOD(_xlpm.n-1,ROWS(_xlpm.days))+1)))</f>
        <v/>
      </c>
      <c r="D585" s="3" t="str" cm="1">
        <f t="array" ref="D585">IF($B585="","",MAX(_xlfn._xlws.FILTER(OpenMeteoAPI[TemperatureC],(OpenMeteoAPI[LocationID]=$B585)*(INT(OpenMeteoAPI[ForecastDateTime])=$C585))))</f>
        <v/>
      </c>
      <c r="E585" s="3" t="str" cm="1">
        <f t="array" ref="E585">IF($B585="","",MIN(_xlfn._xlws.FILTER(OpenMeteoAPI[TemperatureC],(OpenMeteoAPI[LocationID]=$B585)*(INT(OpenMeteoAPI[ForecastDateTime])=$C585))))</f>
        <v/>
      </c>
      <c r="F585" s="4" t="str" cm="1">
        <f t="array" ref="F585">IF($B585="","",AVERAGE(_xlfn._xlws.FILTER(OpenMeteoAPI[RelativeHumidityPct],(OpenMeteoAPI[LocationID]=$B585)*(INT(OpenMeteoAPI[ForecastDateTime])=$C585)))/100)</f>
        <v/>
      </c>
      <c r="G585" s="4" t="str" cm="1">
        <f t="array" ref="G585">IF($B585="","",MAX(_xlfn._xlws.FILTER(OpenMeteoAPI[PrecipitationProbabilityPct],(OpenMeteoAPI[LocationID]=$B585)*(INT(OpenMeteoAPI[ForecastDateTime])=$C585)))/100)</f>
        <v/>
      </c>
      <c r="H585" s="3" t="str" cm="1">
        <f t="array" ref="H585">IF($B585="","",SUM(_xlfn._xlws.FILTER(OpenMeteoAPI[PrecipitationMM],(OpenMeteoAPI[LocationID]=$B585)*(INT(OpenMeteoAPI[ForecastDateTime])=$C585))))</f>
        <v/>
      </c>
      <c r="I585" s="3" t="str" cm="1">
        <f t="array" ref="I585">IF($B585="","",AVERAGE(_xlfn._xlws.FILTER(OpenMeteoAPI[WindSpeedKMH],(OpenMeteoAPI[LocationID]=$B585)*(INT(OpenMeteoAPI[ForecastDateTime])=$C585))))</f>
        <v/>
      </c>
      <c r="J585" t="str" cm="1">
        <f t="array" ref="J585">IF($B585="","",_xlfn.MODE.SNGL(_xlfn._xlws.FILTER(OpenMeteoAPI[WeatherCode],(OpenMeteoAPI[LocationID]=$B585)*(INT(OpenMeteoAPI[ForecastDateTime])=$C585))))</f>
        <v/>
      </c>
      <c r="K585" t="str" cm="1">
        <f t="array" ref="K585">IF($J585="","",_xlfn.IFS($J585=0,"Clear",$J585&lt;=3,"Partly Cloudy",OR($J585=45,$J585=48),"Fog",AND($J585&gt;=51,$J585&lt;=67),"Drizzle",AND($J585&gt;=71,$J585&lt;=77),"Snow",AND($J585&gt;=80,$J585&lt;=82),"Rain Showers",AND($J585&gt;=95,$J585&lt;=99),"Thunderstorm",TRUE,"Cloudy"))</f>
        <v/>
      </c>
      <c r="L585" t="str" cm="1">
        <f t="array" ref="L585">IF($J585="","",_xlfn.IFS($J585=0,_xlfn.UNICHAR(9728),$J585&lt;=3,_xlfn.UNICHAR(9729),OR($J585=45,$J585=48),"~",AND($J585&gt;=51,$J585&lt;=67),_xlfn.UNICHAR(9748),AND($J585&gt;=71,$J585&lt;=77),_xlfn.UNICHAR(10052),AND($J585&gt;=80,$J585&lt;=82),_xlfn.UNICHAR(9748),AND($J585&gt;=95,$J585&lt;=99),_xlfn.UNICHAR(9889),TRUE,_xlfn.UNICHAR(9729)))</f>
        <v/>
      </c>
    </row>
    <row r="586" spans="1:12">
      <c r="A586" t="str" cm="1">
        <f t="array" ref="A586">_xlfn.LET(_xlpm.ids,_xlfn._xlws.FILTER(Locations[LocationID],Locations[LocationID]&lt;&gt;""),_xlpm.days,_xlfn._xlws.SORT(_xlfn.UNIQUE(INT(OpenMeteoAPI[ForecastDateTime]))),_xlpm.n,ROWS($A$2:A586),IF(_xlpm.n&gt;ROWS(_xlpm.ids)*ROWS(_xlpm.days),"",_xlfn.XLOOKUP(INDEX(_xlpm.ids,INT((_xlpm.n-1)/ROWS(_xlpm.days))+1),Locations[LocationID],Locations[Display Location])))</f>
        <v/>
      </c>
      <c r="B586" t="str" cm="1">
        <f t="array" ref="B586">_xlfn.LET(_xlpm.ids,_xlfn._xlws.FILTER(Locations[LocationID],Locations[LocationID]&lt;&gt;""),_xlpm.days,_xlfn._xlws.SORT(_xlfn.UNIQUE(INT(OpenMeteoAPI[ForecastDateTime]))),_xlpm.n,ROWS($B$2:B586),IF(_xlpm.n&gt;ROWS(_xlpm.ids)*ROWS(_xlpm.days),"",INDEX(_xlpm.ids,INT((_xlpm.n-1)/ROWS(_xlpm.days))+1)))</f>
        <v/>
      </c>
      <c r="C586" s="10" t="str" cm="1">
        <f t="array" ref="C586">_xlfn.LET(_xlpm.days,_xlfn._xlws.SORT(_xlfn.UNIQUE(INT(OpenMeteoAPI[ForecastDateTime]))),_xlpm.n,ROWS($C$2:C586),IF($B586="","",INDEX(_xlpm.days,MOD(_xlpm.n-1,ROWS(_xlpm.days))+1)))</f>
        <v/>
      </c>
      <c r="D586" s="3" t="str" cm="1">
        <f t="array" ref="D586">IF($B586="","",MAX(_xlfn._xlws.FILTER(OpenMeteoAPI[TemperatureC],(OpenMeteoAPI[LocationID]=$B586)*(INT(OpenMeteoAPI[ForecastDateTime])=$C586))))</f>
        <v/>
      </c>
      <c r="E586" s="3" t="str" cm="1">
        <f t="array" ref="E586">IF($B586="","",MIN(_xlfn._xlws.FILTER(OpenMeteoAPI[TemperatureC],(OpenMeteoAPI[LocationID]=$B586)*(INT(OpenMeteoAPI[ForecastDateTime])=$C586))))</f>
        <v/>
      </c>
      <c r="F586" s="4" t="str" cm="1">
        <f t="array" ref="F586">IF($B586="","",AVERAGE(_xlfn._xlws.FILTER(OpenMeteoAPI[RelativeHumidityPct],(OpenMeteoAPI[LocationID]=$B586)*(INT(OpenMeteoAPI[ForecastDateTime])=$C586)))/100)</f>
        <v/>
      </c>
      <c r="G586" s="4" t="str" cm="1">
        <f t="array" ref="G586">IF($B586="","",MAX(_xlfn._xlws.FILTER(OpenMeteoAPI[PrecipitationProbabilityPct],(OpenMeteoAPI[LocationID]=$B586)*(INT(OpenMeteoAPI[ForecastDateTime])=$C586)))/100)</f>
        <v/>
      </c>
      <c r="H586" s="3" t="str" cm="1">
        <f t="array" ref="H586">IF($B586="","",SUM(_xlfn._xlws.FILTER(OpenMeteoAPI[PrecipitationMM],(OpenMeteoAPI[LocationID]=$B586)*(INT(OpenMeteoAPI[ForecastDateTime])=$C586))))</f>
        <v/>
      </c>
      <c r="I586" s="3" t="str" cm="1">
        <f t="array" ref="I586">IF($B586="","",AVERAGE(_xlfn._xlws.FILTER(OpenMeteoAPI[WindSpeedKMH],(OpenMeteoAPI[LocationID]=$B586)*(INT(OpenMeteoAPI[ForecastDateTime])=$C586))))</f>
        <v/>
      </c>
      <c r="J586" t="str" cm="1">
        <f t="array" ref="J586">IF($B586="","",_xlfn.MODE.SNGL(_xlfn._xlws.FILTER(OpenMeteoAPI[WeatherCode],(OpenMeteoAPI[LocationID]=$B586)*(INT(OpenMeteoAPI[ForecastDateTime])=$C586))))</f>
        <v/>
      </c>
      <c r="K586" t="str" cm="1">
        <f t="array" ref="K586">IF($J586="","",_xlfn.IFS($J586=0,"Clear",$J586&lt;=3,"Partly Cloudy",OR($J586=45,$J586=48),"Fog",AND($J586&gt;=51,$J586&lt;=67),"Drizzle",AND($J586&gt;=71,$J586&lt;=77),"Snow",AND($J586&gt;=80,$J586&lt;=82),"Rain Showers",AND($J586&gt;=95,$J586&lt;=99),"Thunderstorm",TRUE,"Cloudy"))</f>
        <v/>
      </c>
      <c r="L586" t="str" cm="1">
        <f t="array" ref="L586">IF($J586="","",_xlfn.IFS($J586=0,_xlfn.UNICHAR(9728),$J586&lt;=3,_xlfn.UNICHAR(9729),OR($J586=45,$J586=48),"~",AND($J586&gt;=51,$J586&lt;=67),_xlfn.UNICHAR(9748),AND($J586&gt;=71,$J586&lt;=77),_xlfn.UNICHAR(10052),AND($J586&gt;=80,$J586&lt;=82),_xlfn.UNICHAR(9748),AND($J586&gt;=95,$J586&lt;=99),_xlfn.UNICHAR(9889),TRUE,_xlfn.UNICHAR(9729)))</f>
        <v/>
      </c>
    </row>
    <row r="587" spans="1:12">
      <c r="A587" t="str" cm="1">
        <f t="array" ref="A587">_xlfn.LET(_xlpm.ids,_xlfn._xlws.FILTER(Locations[LocationID],Locations[LocationID]&lt;&gt;""),_xlpm.days,_xlfn._xlws.SORT(_xlfn.UNIQUE(INT(OpenMeteoAPI[ForecastDateTime]))),_xlpm.n,ROWS($A$2:A587),IF(_xlpm.n&gt;ROWS(_xlpm.ids)*ROWS(_xlpm.days),"",_xlfn.XLOOKUP(INDEX(_xlpm.ids,INT((_xlpm.n-1)/ROWS(_xlpm.days))+1),Locations[LocationID],Locations[Display Location])))</f>
        <v/>
      </c>
      <c r="B587" t="str" cm="1">
        <f t="array" ref="B587">_xlfn.LET(_xlpm.ids,_xlfn._xlws.FILTER(Locations[LocationID],Locations[LocationID]&lt;&gt;""),_xlpm.days,_xlfn._xlws.SORT(_xlfn.UNIQUE(INT(OpenMeteoAPI[ForecastDateTime]))),_xlpm.n,ROWS($B$2:B587),IF(_xlpm.n&gt;ROWS(_xlpm.ids)*ROWS(_xlpm.days),"",INDEX(_xlpm.ids,INT((_xlpm.n-1)/ROWS(_xlpm.days))+1)))</f>
        <v/>
      </c>
      <c r="C587" s="10" t="str" cm="1">
        <f t="array" ref="C587">_xlfn.LET(_xlpm.days,_xlfn._xlws.SORT(_xlfn.UNIQUE(INT(OpenMeteoAPI[ForecastDateTime]))),_xlpm.n,ROWS($C$2:C587),IF($B587="","",INDEX(_xlpm.days,MOD(_xlpm.n-1,ROWS(_xlpm.days))+1)))</f>
        <v/>
      </c>
      <c r="D587" s="3" t="str" cm="1">
        <f t="array" ref="D587">IF($B587="","",MAX(_xlfn._xlws.FILTER(OpenMeteoAPI[TemperatureC],(OpenMeteoAPI[LocationID]=$B587)*(INT(OpenMeteoAPI[ForecastDateTime])=$C587))))</f>
        <v/>
      </c>
      <c r="E587" s="3" t="str" cm="1">
        <f t="array" ref="E587">IF($B587="","",MIN(_xlfn._xlws.FILTER(OpenMeteoAPI[TemperatureC],(OpenMeteoAPI[LocationID]=$B587)*(INT(OpenMeteoAPI[ForecastDateTime])=$C587))))</f>
        <v/>
      </c>
      <c r="F587" s="4" t="str" cm="1">
        <f t="array" ref="F587">IF($B587="","",AVERAGE(_xlfn._xlws.FILTER(OpenMeteoAPI[RelativeHumidityPct],(OpenMeteoAPI[LocationID]=$B587)*(INT(OpenMeteoAPI[ForecastDateTime])=$C587)))/100)</f>
        <v/>
      </c>
      <c r="G587" s="4" t="str" cm="1">
        <f t="array" ref="G587">IF($B587="","",MAX(_xlfn._xlws.FILTER(OpenMeteoAPI[PrecipitationProbabilityPct],(OpenMeteoAPI[LocationID]=$B587)*(INT(OpenMeteoAPI[ForecastDateTime])=$C587)))/100)</f>
        <v/>
      </c>
      <c r="H587" s="3" t="str" cm="1">
        <f t="array" ref="H587">IF($B587="","",SUM(_xlfn._xlws.FILTER(OpenMeteoAPI[PrecipitationMM],(OpenMeteoAPI[LocationID]=$B587)*(INT(OpenMeteoAPI[ForecastDateTime])=$C587))))</f>
        <v/>
      </c>
      <c r="I587" s="3" t="str" cm="1">
        <f t="array" ref="I587">IF($B587="","",AVERAGE(_xlfn._xlws.FILTER(OpenMeteoAPI[WindSpeedKMH],(OpenMeteoAPI[LocationID]=$B587)*(INT(OpenMeteoAPI[ForecastDateTime])=$C587))))</f>
        <v/>
      </c>
      <c r="J587" t="str" cm="1">
        <f t="array" ref="J587">IF($B587="","",_xlfn.MODE.SNGL(_xlfn._xlws.FILTER(OpenMeteoAPI[WeatherCode],(OpenMeteoAPI[LocationID]=$B587)*(INT(OpenMeteoAPI[ForecastDateTime])=$C587))))</f>
        <v/>
      </c>
      <c r="K587" t="str" cm="1">
        <f t="array" ref="K587">IF($J587="","",_xlfn.IFS($J587=0,"Clear",$J587&lt;=3,"Partly Cloudy",OR($J587=45,$J587=48),"Fog",AND($J587&gt;=51,$J587&lt;=67),"Drizzle",AND($J587&gt;=71,$J587&lt;=77),"Snow",AND($J587&gt;=80,$J587&lt;=82),"Rain Showers",AND($J587&gt;=95,$J587&lt;=99),"Thunderstorm",TRUE,"Cloudy"))</f>
        <v/>
      </c>
      <c r="L587" t="str" cm="1">
        <f t="array" ref="L587">IF($J587="","",_xlfn.IFS($J587=0,_xlfn.UNICHAR(9728),$J587&lt;=3,_xlfn.UNICHAR(9729),OR($J587=45,$J587=48),"~",AND($J587&gt;=51,$J587&lt;=67),_xlfn.UNICHAR(9748),AND($J587&gt;=71,$J587&lt;=77),_xlfn.UNICHAR(10052),AND($J587&gt;=80,$J587&lt;=82),_xlfn.UNICHAR(9748),AND($J587&gt;=95,$J587&lt;=99),_xlfn.UNICHAR(9889),TRUE,_xlfn.UNICHAR(9729)))</f>
        <v/>
      </c>
    </row>
    <row r="588" spans="1:12">
      <c r="A588" t="str" cm="1">
        <f t="array" ref="A588">_xlfn.LET(_xlpm.ids,_xlfn._xlws.FILTER(Locations[LocationID],Locations[LocationID]&lt;&gt;""),_xlpm.days,_xlfn._xlws.SORT(_xlfn.UNIQUE(INT(OpenMeteoAPI[ForecastDateTime]))),_xlpm.n,ROWS($A$2:A588),IF(_xlpm.n&gt;ROWS(_xlpm.ids)*ROWS(_xlpm.days),"",_xlfn.XLOOKUP(INDEX(_xlpm.ids,INT((_xlpm.n-1)/ROWS(_xlpm.days))+1),Locations[LocationID],Locations[Display Location])))</f>
        <v/>
      </c>
      <c r="B588" t="str" cm="1">
        <f t="array" ref="B588">_xlfn.LET(_xlpm.ids,_xlfn._xlws.FILTER(Locations[LocationID],Locations[LocationID]&lt;&gt;""),_xlpm.days,_xlfn._xlws.SORT(_xlfn.UNIQUE(INT(OpenMeteoAPI[ForecastDateTime]))),_xlpm.n,ROWS($B$2:B588),IF(_xlpm.n&gt;ROWS(_xlpm.ids)*ROWS(_xlpm.days),"",INDEX(_xlpm.ids,INT((_xlpm.n-1)/ROWS(_xlpm.days))+1)))</f>
        <v/>
      </c>
      <c r="C588" s="10" t="str" cm="1">
        <f t="array" ref="C588">_xlfn.LET(_xlpm.days,_xlfn._xlws.SORT(_xlfn.UNIQUE(INT(OpenMeteoAPI[ForecastDateTime]))),_xlpm.n,ROWS($C$2:C588),IF($B588="","",INDEX(_xlpm.days,MOD(_xlpm.n-1,ROWS(_xlpm.days))+1)))</f>
        <v/>
      </c>
      <c r="D588" s="3" t="str" cm="1">
        <f t="array" ref="D588">IF($B588="","",MAX(_xlfn._xlws.FILTER(OpenMeteoAPI[TemperatureC],(OpenMeteoAPI[LocationID]=$B588)*(INT(OpenMeteoAPI[ForecastDateTime])=$C588))))</f>
        <v/>
      </c>
      <c r="E588" s="3" t="str" cm="1">
        <f t="array" ref="E588">IF($B588="","",MIN(_xlfn._xlws.FILTER(OpenMeteoAPI[TemperatureC],(OpenMeteoAPI[LocationID]=$B588)*(INT(OpenMeteoAPI[ForecastDateTime])=$C588))))</f>
        <v/>
      </c>
      <c r="F588" s="4" t="str" cm="1">
        <f t="array" ref="F588">IF($B588="","",AVERAGE(_xlfn._xlws.FILTER(OpenMeteoAPI[RelativeHumidityPct],(OpenMeteoAPI[LocationID]=$B588)*(INT(OpenMeteoAPI[ForecastDateTime])=$C588)))/100)</f>
        <v/>
      </c>
      <c r="G588" s="4" t="str" cm="1">
        <f t="array" ref="G588">IF($B588="","",MAX(_xlfn._xlws.FILTER(OpenMeteoAPI[PrecipitationProbabilityPct],(OpenMeteoAPI[LocationID]=$B588)*(INT(OpenMeteoAPI[ForecastDateTime])=$C588)))/100)</f>
        <v/>
      </c>
      <c r="H588" s="3" t="str" cm="1">
        <f t="array" ref="H588">IF($B588="","",SUM(_xlfn._xlws.FILTER(OpenMeteoAPI[PrecipitationMM],(OpenMeteoAPI[LocationID]=$B588)*(INT(OpenMeteoAPI[ForecastDateTime])=$C588))))</f>
        <v/>
      </c>
      <c r="I588" s="3" t="str" cm="1">
        <f t="array" ref="I588">IF($B588="","",AVERAGE(_xlfn._xlws.FILTER(OpenMeteoAPI[WindSpeedKMH],(OpenMeteoAPI[LocationID]=$B588)*(INT(OpenMeteoAPI[ForecastDateTime])=$C588))))</f>
        <v/>
      </c>
      <c r="J588" t="str" cm="1">
        <f t="array" ref="J588">IF($B588="","",_xlfn.MODE.SNGL(_xlfn._xlws.FILTER(OpenMeteoAPI[WeatherCode],(OpenMeteoAPI[LocationID]=$B588)*(INT(OpenMeteoAPI[ForecastDateTime])=$C588))))</f>
        <v/>
      </c>
      <c r="K588" t="str" cm="1">
        <f t="array" ref="K588">IF($J588="","",_xlfn.IFS($J588=0,"Clear",$J588&lt;=3,"Partly Cloudy",OR($J588=45,$J588=48),"Fog",AND($J588&gt;=51,$J588&lt;=67),"Drizzle",AND($J588&gt;=71,$J588&lt;=77),"Snow",AND($J588&gt;=80,$J588&lt;=82),"Rain Showers",AND($J588&gt;=95,$J588&lt;=99),"Thunderstorm",TRUE,"Cloudy"))</f>
        <v/>
      </c>
      <c r="L588" t="str" cm="1">
        <f t="array" ref="L588">IF($J588="","",_xlfn.IFS($J588=0,_xlfn.UNICHAR(9728),$J588&lt;=3,_xlfn.UNICHAR(9729),OR($J588=45,$J588=48),"~",AND($J588&gt;=51,$J588&lt;=67),_xlfn.UNICHAR(9748),AND($J588&gt;=71,$J588&lt;=77),_xlfn.UNICHAR(10052),AND($J588&gt;=80,$J588&lt;=82),_xlfn.UNICHAR(9748),AND($J588&gt;=95,$J588&lt;=99),_xlfn.UNICHAR(9889),TRUE,_xlfn.UNICHAR(9729)))</f>
        <v/>
      </c>
    </row>
    <row r="589" spans="1:12">
      <c r="A589" t="str" cm="1">
        <f t="array" ref="A589">_xlfn.LET(_xlpm.ids,_xlfn._xlws.FILTER(Locations[LocationID],Locations[LocationID]&lt;&gt;""),_xlpm.days,_xlfn._xlws.SORT(_xlfn.UNIQUE(INT(OpenMeteoAPI[ForecastDateTime]))),_xlpm.n,ROWS($A$2:A589),IF(_xlpm.n&gt;ROWS(_xlpm.ids)*ROWS(_xlpm.days),"",_xlfn.XLOOKUP(INDEX(_xlpm.ids,INT((_xlpm.n-1)/ROWS(_xlpm.days))+1),Locations[LocationID],Locations[Display Location])))</f>
        <v/>
      </c>
      <c r="B589" t="str" cm="1">
        <f t="array" ref="B589">_xlfn.LET(_xlpm.ids,_xlfn._xlws.FILTER(Locations[LocationID],Locations[LocationID]&lt;&gt;""),_xlpm.days,_xlfn._xlws.SORT(_xlfn.UNIQUE(INT(OpenMeteoAPI[ForecastDateTime]))),_xlpm.n,ROWS($B$2:B589),IF(_xlpm.n&gt;ROWS(_xlpm.ids)*ROWS(_xlpm.days),"",INDEX(_xlpm.ids,INT((_xlpm.n-1)/ROWS(_xlpm.days))+1)))</f>
        <v/>
      </c>
      <c r="C589" s="10" t="str" cm="1">
        <f t="array" ref="C589">_xlfn.LET(_xlpm.days,_xlfn._xlws.SORT(_xlfn.UNIQUE(INT(OpenMeteoAPI[ForecastDateTime]))),_xlpm.n,ROWS($C$2:C589),IF($B589="","",INDEX(_xlpm.days,MOD(_xlpm.n-1,ROWS(_xlpm.days))+1)))</f>
        <v/>
      </c>
      <c r="D589" s="3" t="str" cm="1">
        <f t="array" ref="D589">IF($B589="","",MAX(_xlfn._xlws.FILTER(OpenMeteoAPI[TemperatureC],(OpenMeteoAPI[LocationID]=$B589)*(INT(OpenMeteoAPI[ForecastDateTime])=$C589))))</f>
        <v/>
      </c>
      <c r="E589" s="3" t="str" cm="1">
        <f t="array" ref="E589">IF($B589="","",MIN(_xlfn._xlws.FILTER(OpenMeteoAPI[TemperatureC],(OpenMeteoAPI[LocationID]=$B589)*(INT(OpenMeteoAPI[ForecastDateTime])=$C589))))</f>
        <v/>
      </c>
      <c r="F589" s="4" t="str" cm="1">
        <f t="array" ref="F589">IF($B589="","",AVERAGE(_xlfn._xlws.FILTER(OpenMeteoAPI[RelativeHumidityPct],(OpenMeteoAPI[LocationID]=$B589)*(INT(OpenMeteoAPI[ForecastDateTime])=$C589)))/100)</f>
        <v/>
      </c>
      <c r="G589" s="4" t="str" cm="1">
        <f t="array" ref="G589">IF($B589="","",MAX(_xlfn._xlws.FILTER(OpenMeteoAPI[PrecipitationProbabilityPct],(OpenMeteoAPI[LocationID]=$B589)*(INT(OpenMeteoAPI[ForecastDateTime])=$C589)))/100)</f>
        <v/>
      </c>
      <c r="H589" s="3" t="str" cm="1">
        <f t="array" ref="H589">IF($B589="","",SUM(_xlfn._xlws.FILTER(OpenMeteoAPI[PrecipitationMM],(OpenMeteoAPI[LocationID]=$B589)*(INT(OpenMeteoAPI[ForecastDateTime])=$C589))))</f>
        <v/>
      </c>
      <c r="I589" s="3" t="str" cm="1">
        <f t="array" ref="I589">IF($B589="","",AVERAGE(_xlfn._xlws.FILTER(OpenMeteoAPI[WindSpeedKMH],(OpenMeteoAPI[LocationID]=$B589)*(INT(OpenMeteoAPI[ForecastDateTime])=$C589))))</f>
        <v/>
      </c>
      <c r="J589" t="str" cm="1">
        <f t="array" ref="J589">IF($B589="","",_xlfn.MODE.SNGL(_xlfn._xlws.FILTER(OpenMeteoAPI[WeatherCode],(OpenMeteoAPI[LocationID]=$B589)*(INT(OpenMeteoAPI[ForecastDateTime])=$C589))))</f>
        <v/>
      </c>
      <c r="K589" t="str" cm="1">
        <f t="array" ref="K589">IF($J589="","",_xlfn.IFS($J589=0,"Clear",$J589&lt;=3,"Partly Cloudy",OR($J589=45,$J589=48),"Fog",AND($J589&gt;=51,$J589&lt;=67),"Drizzle",AND($J589&gt;=71,$J589&lt;=77),"Snow",AND($J589&gt;=80,$J589&lt;=82),"Rain Showers",AND($J589&gt;=95,$J589&lt;=99),"Thunderstorm",TRUE,"Cloudy"))</f>
        <v/>
      </c>
      <c r="L589" t="str" cm="1">
        <f t="array" ref="L589">IF($J589="","",_xlfn.IFS($J589=0,_xlfn.UNICHAR(9728),$J589&lt;=3,_xlfn.UNICHAR(9729),OR($J589=45,$J589=48),"~",AND($J589&gt;=51,$J589&lt;=67),_xlfn.UNICHAR(9748),AND($J589&gt;=71,$J589&lt;=77),_xlfn.UNICHAR(10052),AND($J589&gt;=80,$J589&lt;=82),_xlfn.UNICHAR(9748),AND($J589&gt;=95,$J589&lt;=99),_xlfn.UNICHAR(9889),TRUE,_xlfn.UNICHAR(9729)))</f>
        <v/>
      </c>
    </row>
    <row r="590" spans="1:12">
      <c r="A590" t="str" cm="1">
        <f t="array" ref="A590">_xlfn.LET(_xlpm.ids,_xlfn._xlws.FILTER(Locations[LocationID],Locations[LocationID]&lt;&gt;""),_xlpm.days,_xlfn._xlws.SORT(_xlfn.UNIQUE(INT(OpenMeteoAPI[ForecastDateTime]))),_xlpm.n,ROWS($A$2:A590),IF(_xlpm.n&gt;ROWS(_xlpm.ids)*ROWS(_xlpm.days),"",_xlfn.XLOOKUP(INDEX(_xlpm.ids,INT((_xlpm.n-1)/ROWS(_xlpm.days))+1),Locations[LocationID],Locations[Display Location])))</f>
        <v/>
      </c>
      <c r="B590" t="str" cm="1">
        <f t="array" ref="B590">_xlfn.LET(_xlpm.ids,_xlfn._xlws.FILTER(Locations[LocationID],Locations[LocationID]&lt;&gt;""),_xlpm.days,_xlfn._xlws.SORT(_xlfn.UNIQUE(INT(OpenMeteoAPI[ForecastDateTime]))),_xlpm.n,ROWS($B$2:B590),IF(_xlpm.n&gt;ROWS(_xlpm.ids)*ROWS(_xlpm.days),"",INDEX(_xlpm.ids,INT((_xlpm.n-1)/ROWS(_xlpm.days))+1)))</f>
        <v/>
      </c>
      <c r="C590" s="10" t="str" cm="1">
        <f t="array" ref="C590">_xlfn.LET(_xlpm.days,_xlfn._xlws.SORT(_xlfn.UNIQUE(INT(OpenMeteoAPI[ForecastDateTime]))),_xlpm.n,ROWS($C$2:C590),IF($B590="","",INDEX(_xlpm.days,MOD(_xlpm.n-1,ROWS(_xlpm.days))+1)))</f>
        <v/>
      </c>
      <c r="D590" s="3" t="str" cm="1">
        <f t="array" ref="D590">IF($B590="","",MAX(_xlfn._xlws.FILTER(OpenMeteoAPI[TemperatureC],(OpenMeteoAPI[LocationID]=$B590)*(INT(OpenMeteoAPI[ForecastDateTime])=$C590))))</f>
        <v/>
      </c>
      <c r="E590" s="3" t="str" cm="1">
        <f t="array" ref="E590">IF($B590="","",MIN(_xlfn._xlws.FILTER(OpenMeteoAPI[TemperatureC],(OpenMeteoAPI[LocationID]=$B590)*(INT(OpenMeteoAPI[ForecastDateTime])=$C590))))</f>
        <v/>
      </c>
      <c r="F590" s="4" t="str" cm="1">
        <f t="array" ref="F590">IF($B590="","",AVERAGE(_xlfn._xlws.FILTER(OpenMeteoAPI[RelativeHumidityPct],(OpenMeteoAPI[LocationID]=$B590)*(INT(OpenMeteoAPI[ForecastDateTime])=$C590)))/100)</f>
        <v/>
      </c>
      <c r="G590" s="4" t="str" cm="1">
        <f t="array" ref="G590">IF($B590="","",MAX(_xlfn._xlws.FILTER(OpenMeteoAPI[PrecipitationProbabilityPct],(OpenMeteoAPI[LocationID]=$B590)*(INT(OpenMeteoAPI[ForecastDateTime])=$C590)))/100)</f>
        <v/>
      </c>
      <c r="H590" s="3" t="str" cm="1">
        <f t="array" ref="H590">IF($B590="","",SUM(_xlfn._xlws.FILTER(OpenMeteoAPI[PrecipitationMM],(OpenMeteoAPI[LocationID]=$B590)*(INT(OpenMeteoAPI[ForecastDateTime])=$C590))))</f>
        <v/>
      </c>
      <c r="I590" s="3" t="str" cm="1">
        <f t="array" ref="I590">IF($B590="","",AVERAGE(_xlfn._xlws.FILTER(OpenMeteoAPI[WindSpeedKMH],(OpenMeteoAPI[LocationID]=$B590)*(INT(OpenMeteoAPI[ForecastDateTime])=$C590))))</f>
        <v/>
      </c>
      <c r="J590" t="str" cm="1">
        <f t="array" ref="J590">IF($B590="","",_xlfn.MODE.SNGL(_xlfn._xlws.FILTER(OpenMeteoAPI[WeatherCode],(OpenMeteoAPI[LocationID]=$B590)*(INT(OpenMeteoAPI[ForecastDateTime])=$C590))))</f>
        <v/>
      </c>
      <c r="K590" t="str" cm="1">
        <f t="array" ref="K590">IF($J590="","",_xlfn.IFS($J590=0,"Clear",$J590&lt;=3,"Partly Cloudy",OR($J590=45,$J590=48),"Fog",AND($J590&gt;=51,$J590&lt;=67),"Drizzle",AND($J590&gt;=71,$J590&lt;=77),"Snow",AND($J590&gt;=80,$J590&lt;=82),"Rain Showers",AND($J590&gt;=95,$J590&lt;=99),"Thunderstorm",TRUE,"Cloudy"))</f>
        <v/>
      </c>
      <c r="L590" t="str" cm="1">
        <f t="array" ref="L590">IF($J590="","",_xlfn.IFS($J590=0,_xlfn.UNICHAR(9728),$J590&lt;=3,_xlfn.UNICHAR(9729),OR($J590=45,$J590=48),"~",AND($J590&gt;=51,$J590&lt;=67),_xlfn.UNICHAR(9748),AND($J590&gt;=71,$J590&lt;=77),_xlfn.UNICHAR(10052),AND($J590&gt;=80,$J590&lt;=82),_xlfn.UNICHAR(9748),AND($J590&gt;=95,$J590&lt;=99),_xlfn.UNICHAR(9889),TRUE,_xlfn.UNICHAR(9729)))</f>
        <v/>
      </c>
    </row>
    <row r="591" spans="1:12">
      <c r="A591" t="str" cm="1">
        <f t="array" ref="A591">_xlfn.LET(_xlpm.ids,_xlfn._xlws.FILTER(Locations[LocationID],Locations[LocationID]&lt;&gt;""),_xlpm.days,_xlfn._xlws.SORT(_xlfn.UNIQUE(INT(OpenMeteoAPI[ForecastDateTime]))),_xlpm.n,ROWS($A$2:A591),IF(_xlpm.n&gt;ROWS(_xlpm.ids)*ROWS(_xlpm.days),"",_xlfn.XLOOKUP(INDEX(_xlpm.ids,INT((_xlpm.n-1)/ROWS(_xlpm.days))+1),Locations[LocationID],Locations[Display Location])))</f>
        <v/>
      </c>
      <c r="B591" t="str" cm="1">
        <f t="array" ref="B591">_xlfn.LET(_xlpm.ids,_xlfn._xlws.FILTER(Locations[LocationID],Locations[LocationID]&lt;&gt;""),_xlpm.days,_xlfn._xlws.SORT(_xlfn.UNIQUE(INT(OpenMeteoAPI[ForecastDateTime]))),_xlpm.n,ROWS($B$2:B591),IF(_xlpm.n&gt;ROWS(_xlpm.ids)*ROWS(_xlpm.days),"",INDEX(_xlpm.ids,INT((_xlpm.n-1)/ROWS(_xlpm.days))+1)))</f>
        <v/>
      </c>
      <c r="C591" s="10" t="str" cm="1">
        <f t="array" ref="C591">_xlfn.LET(_xlpm.days,_xlfn._xlws.SORT(_xlfn.UNIQUE(INT(OpenMeteoAPI[ForecastDateTime]))),_xlpm.n,ROWS($C$2:C591),IF($B591="","",INDEX(_xlpm.days,MOD(_xlpm.n-1,ROWS(_xlpm.days))+1)))</f>
        <v/>
      </c>
      <c r="D591" s="3" t="str" cm="1">
        <f t="array" ref="D591">IF($B591="","",MAX(_xlfn._xlws.FILTER(OpenMeteoAPI[TemperatureC],(OpenMeteoAPI[LocationID]=$B591)*(INT(OpenMeteoAPI[ForecastDateTime])=$C591))))</f>
        <v/>
      </c>
      <c r="E591" s="3" t="str" cm="1">
        <f t="array" ref="E591">IF($B591="","",MIN(_xlfn._xlws.FILTER(OpenMeteoAPI[TemperatureC],(OpenMeteoAPI[LocationID]=$B591)*(INT(OpenMeteoAPI[ForecastDateTime])=$C591))))</f>
        <v/>
      </c>
      <c r="F591" s="4" t="str" cm="1">
        <f t="array" ref="F591">IF($B591="","",AVERAGE(_xlfn._xlws.FILTER(OpenMeteoAPI[RelativeHumidityPct],(OpenMeteoAPI[LocationID]=$B591)*(INT(OpenMeteoAPI[ForecastDateTime])=$C591)))/100)</f>
        <v/>
      </c>
      <c r="G591" s="4" t="str" cm="1">
        <f t="array" ref="G591">IF($B591="","",MAX(_xlfn._xlws.FILTER(OpenMeteoAPI[PrecipitationProbabilityPct],(OpenMeteoAPI[LocationID]=$B591)*(INT(OpenMeteoAPI[ForecastDateTime])=$C591)))/100)</f>
        <v/>
      </c>
      <c r="H591" s="3" t="str" cm="1">
        <f t="array" ref="H591">IF($B591="","",SUM(_xlfn._xlws.FILTER(OpenMeteoAPI[PrecipitationMM],(OpenMeteoAPI[LocationID]=$B591)*(INT(OpenMeteoAPI[ForecastDateTime])=$C591))))</f>
        <v/>
      </c>
      <c r="I591" s="3" t="str" cm="1">
        <f t="array" ref="I591">IF($B591="","",AVERAGE(_xlfn._xlws.FILTER(OpenMeteoAPI[WindSpeedKMH],(OpenMeteoAPI[LocationID]=$B591)*(INT(OpenMeteoAPI[ForecastDateTime])=$C591))))</f>
        <v/>
      </c>
      <c r="J591" t="str" cm="1">
        <f t="array" ref="J591">IF($B591="","",_xlfn.MODE.SNGL(_xlfn._xlws.FILTER(OpenMeteoAPI[WeatherCode],(OpenMeteoAPI[LocationID]=$B591)*(INT(OpenMeteoAPI[ForecastDateTime])=$C591))))</f>
        <v/>
      </c>
      <c r="K591" t="str" cm="1">
        <f t="array" ref="K591">IF($J591="","",_xlfn.IFS($J591=0,"Clear",$J591&lt;=3,"Partly Cloudy",OR($J591=45,$J591=48),"Fog",AND($J591&gt;=51,$J591&lt;=67),"Drizzle",AND($J591&gt;=71,$J591&lt;=77),"Snow",AND($J591&gt;=80,$J591&lt;=82),"Rain Showers",AND($J591&gt;=95,$J591&lt;=99),"Thunderstorm",TRUE,"Cloudy"))</f>
        <v/>
      </c>
      <c r="L591" t="str" cm="1">
        <f t="array" ref="L591">IF($J591="","",_xlfn.IFS($J591=0,_xlfn.UNICHAR(9728),$J591&lt;=3,_xlfn.UNICHAR(9729),OR($J591=45,$J591=48),"~",AND($J591&gt;=51,$J591&lt;=67),_xlfn.UNICHAR(9748),AND($J591&gt;=71,$J591&lt;=77),_xlfn.UNICHAR(10052),AND($J591&gt;=80,$J591&lt;=82),_xlfn.UNICHAR(9748),AND($J591&gt;=95,$J591&lt;=99),_xlfn.UNICHAR(9889),TRUE,_xlfn.UNICHAR(9729)))</f>
        <v/>
      </c>
    </row>
    <row r="592" spans="1:12">
      <c r="A592" t="str" cm="1">
        <f t="array" ref="A592">_xlfn.LET(_xlpm.ids,_xlfn._xlws.FILTER(Locations[LocationID],Locations[LocationID]&lt;&gt;""),_xlpm.days,_xlfn._xlws.SORT(_xlfn.UNIQUE(INT(OpenMeteoAPI[ForecastDateTime]))),_xlpm.n,ROWS($A$2:A592),IF(_xlpm.n&gt;ROWS(_xlpm.ids)*ROWS(_xlpm.days),"",_xlfn.XLOOKUP(INDEX(_xlpm.ids,INT((_xlpm.n-1)/ROWS(_xlpm.days))+1),Locations[LocationID],Locations[Display Location])))</f>
        <v/>
      </c>
      <c r="B592" t="str" cm="1">
        <f t="array" ref="B592">_xlfn.LET(_xlpm.ids,_xlfn._xlws.FILTER(Locations[LocationID],Locations[LocationID]&lt;&gt;""),_xlpm.days,_xlfn._xlws.SORT(_xlfn.UNIQUE(INT(OpenMeteoAPI[ForecastDateTime]))),_xlpm.n,ROWS($B$2:B592),IF(_xlpm.n&gt;ROWS(_xlpm.ids)*ROWS(_xlpm.days),"",INDEX(_xlpm.ids,INT((_xlpm.n-1)/ROWS(_xlpm.days))+1)))</f>
        <v/>
      </c>
      <c r="C592" s="10" t="str" cm="1">
        <f t="array" ref="C592">_xlfn.LET(_xlpm.days,_xlfn._xlws.SORT(_xlfn.UNIQUE(INT(OpenMeteoAPI[ForecastDateTime]))),_xlpm.n,ROWS($C$2:C592),IF($B592="","",INDEX(_xlpm.days,MOD(_xlpm.n-1,ROWS(_xlpm.days))+1)))</f>
        <v/>
      </c>
      <c r="D592" s="3" t="str" cm="1">
        <f t="array" ref="D592">IF($B592="","",MAX(_xlfn._xlws.FILTER(OpenMeteoAPI[TemperatureC],(OpenMeteoAPI[LocationID]=$B592)*(INT(OpenMeteoAPI[ForecastDateTime])=$C592))))</f>
        <v/>
      </c>
      <c r="E592" s="3" t="str" cm="1">
        <f t="array" ref="E592">IF($B592="","",MIN(_xlfn._xlws.FILTER(OpenMeteoAPI[TemperatureC],(OpenMeteoAPI[LocationID]=$B592)*(INT(OpenMeteoAPI[ForecastDateTime])=$C592))))</f>
        <v/>
      </c>
      <c r="F592" s="4" t="str" cm="1">
        <f t="array" ref="F592">IF($B592="","",AVERAGE(_xlfn._xlws.FILTER(OpenMeteoAPI[RelativeHumidityPct],(OpenMeteoAPI[LocationID]=$B592)*(INT(OpenMeteoAPI[ForecastDateTime])=$C592)))/100)</f>
        <v/>
      </c>
      <c r="G592" s="4" t="str" cm="1">
        <f t="array" ref="G592">IF($B592="","",MAX(_xlfn._xlws.FILTER(OpenMeteoAPI[PrecipitationProbabilityPct],(OpenMeteoAPI[LocationID]=$B592)*(INT(OpenMeteoAPI[ForecastDateTime])=$C592)))/100)</f>
        <v/>
      </c>
      <c r="H592" s="3" t="str" cm="1">
        <f t="array" ref="H592">IF($B592="","",SUM(_xlfn._xlws.FILTER(OpenMeteoAPI[PrecipitationMM],(OpenMeteoAPI[LocationID]=$B592)*(INT(OpenMeteoAPI[ForecastDateTime])=$C592))))</f>
        <v/>
      </c>
      <c r="I592" s="3" t="str" cm="1">
        <f t="array" ref="I592">IF($B592="","",AVERAGE(_xlfn._xlws.FILTER(OpenMeteoAPI[WindSpeedKMH],(OpenMeteoAPI[LocationID]=$B592)*(INT(OpenMeteoAPI[ForecastDateTime])=$C592))))</f>
        <v/>
      </c>
      <c r="J592" t="str" cm="1">
        <f t="array" ref="J592">IF($B592="","",_xlfn.MODE.SNGL(_xlfn._xlws.FILTER(OpenMeteoAPI[WeatherCode],(OpenMeteoAPI[LocationID]=$B592)*(INT(OpenMeteoAPI[ForecastDateTime])=$C592))))</f>
        <v/>
      </c>
      <c r="K592" t="str" cm="1">
        <f t="array" ref="K592">IF($J592="","",_xlfn.IFS($J592=0,"Clear",$J592&lt;=3,"Partly Cloudy",OR($J592=45,$J592=48),"Fog",AND($J592&gt;=51,$J592&lt;=67),"Drizzle",AND($J592&gt;=71,$J592&lt;=77),"Snow",AND($J592&gt;=80,$J592&lt;=82),"Rain Showers",AND($J592&gt;=95,$J592&lt;=99),"Thunderstorm",TRUE,"Cloudy"))</f>
        <v/>
      </c>
      <c r="L592" t="str" cm="1">
        <f t="array" ref="L592">IF($J592="","",_xlfn.IFS($J592=0,_xlfn.UNICHAR(9728),$J592&lt;=3,_xlfn.UNICHAR(9729),OR($J592=45,$J592=48),"~",AND($J592&gt;=51,$J592&lt;=67),_xlfn.UNICHAR(9748),AND($J592&gt;=71,$J592&lt;=77),_xlfn.UNICHAR(10052),AND($J592&gt;=80,$J592&lt;=82),_xlfn.UNICHAR(9748),AND($J592&gt;=95,$J592&lt;=99),_xlfn.UNICHAR(9889),TRUE,_xlfn.UNICHAR(9729)))</f>
        <v/>
      </c>
    </row>
    <row r="593" spans="1:12">
      <c r="A593" t="str" cm="1">
        <f t="array" ref="A593">_xlfn.LET(_xlpm.ids,_xlfn._xlws.FILTER(Locations[LocationID],Locations[LocationID]&lt;&gt;""),_xlpm.days,_xlfn._xlws.SORT(_xlfn.UNIQUE(INT(OpenMeteoAPI[ForecastDateTime]))),_xlpm.n,ROWS($A$2:A593),IF(_xlpm.n&gt;ROWS(_xlpm.ids)*ROWS(_xlpm.days),"",_xlfn.XLOOKUP(INDEX(_xlpm.ids,INT((_xlpm.n-1)/ROWS(_xlpm.days))+1),Locations[LocationID],Locations[Display Location])))</f>
        <v/>
      </c>
      <c r="B593" t="str" cm="1">
        <f t="array" ref="B593">_xlfn.LET(_xlpm.ids,_xlfn._xlws.FILTER(Locations[LocationID],Locations[LocationID]&lt;&gt;""),_xlpm.days,_xlfn._xlws.SORT(_xlfn.UNIQUE(INT(OpenMeteoAPI[ForecastDateTime]))),_xlpm.n,ROWS($B$2:B593),IF(_xlpm.n&gt;ROWS(_xlpm.ids)*ROWS(_xlpm.days),"",INDEX(_xlpm.ids,INT((_xlpm.n-1)/ROWS(_xlpm.days))+1)))</f>
        <v/>
      </c>
      <c r="C593" s="10" t="str" cm="1">
        <f t="array" ref="C593">_xlfn.LET(_xlpm.days,_xlfn._xlws.SORT(_xlfn.UNIQUE(INT(OpenMeteoAPI[ForecastDateTime]))),_xlpm.n,ROWS($C$2:C593),IF($B593="","",INDEX(_xlpm.days,MOD(_xlpm.n-1,ROWS(_xlpm.days))+1)))</f>
        <v/>
      </c>
      <c r="D593" s="3" t="str" cm="1">
        <f t="array" ref="D593">IF($B593="","",MAX(_xlfn._xlws.FILTER(OpenMeteoAPI[TemperatureC],(OpenMeteoAPI[LocationID]=$B593)*(INT(OpenMeteoAPI[ForecastDateTime])=$C593))))</f>
        <v/>
      </c>
      <c r="E593" s="3" t="str" cm="1">
        <f t="array" ref="E593">IF($B593="","",MIN(_xlfn._xlws.FILTER(OpenMeteoAPI[TemperatureC],(OpenMeteoAPI[LocationID]=$B593)*(INT(OpenMeteoAPI[ForecastDateTime])=$C593))))</f>
        <v/>
      </c>
      <c r="F593" s="4" t="str" cm="1">
        <f t="array" ref="F593">IF($B593="","",AVERAGE(_xlfn._xlws.FILTER(OpenMeteoAPI[RelativeHumidityPct],(OpenMeteoAPI[LocationID]=$B593)*(INT(OpenMeteoAPI[ForecastDateTime])=$C593)))/100)</f>
        <v/>
      </c>
      <c r="G593" s="4" t="str" cm="1">
        <f t="array" ref="G593">IF($B593="","",MAX(_xlfn._xlws.FILTER(OpenMeteoAPI[PrecipitationProbabilityPct],(OpenMeteoAPI[LocationID]=$B593)*(INT(OpenMeteoAPI[ForecastDateTime])=$C593)))/100)</f>
        <v/>
      </c>
      <c r="H593" s="3" t="str" cm="1">
        <f t="array" ref="H593">IF($B593="","",SUM(_xlfn._xlws.FILTER(OpenMeteoAPI[PrecipitationMM],(OpenMeteoAPI[LocationID]=$B593)*(INT(OpenMeteoAPI[ForecastDateTime])=$C593))))</f>
        <v/>
      </c>
      <c r="I593" s="3" t="str" cm="1">
        <f t="array" ref="I593">IF($B593="","",AVERAGE(_xlfn._xlws.FILTER(OpenMeteoAPI[WindSpeedKMH],(OpenMeteoAPI[LocationID]=$B593)*(INT(OpenMeteoAPI[ForecastDateTime])=$C593))))</f>
        <v/>
      </c>
      <c r="J593" t="str" cm="1">
        <f t="array" ref="J593">IF($B593="","",_xlfn.MODE.SNGL(_xlfn._xlws.FILTER(OpenMeteoAPI[WeatherCode],(OpenMeteoAPI[LocationID]=$B593)*(INT(OpenMeteoAPI[ForecastDateTime])=$C593))))</f>
        <v/>
      </c>
      <c r="K593" t="str" cm="1">
        <f t="array" ref="K593">IF($J593="","",_xlfn.IFS($J593=0,"Clear",$J593&lt;=3,"Partly Cloudy",OR($J593=45,$J593=48),"Fog",AND($J593&gt;=51,$J593&lt;=67),"Drizzle",AND($J593&gt;=71,$J593&lt;=77),"Snow",AND($J593&gt;=80,$J593&lt;=82),"Rain Showers",AND($J593&gt;=95,$J593&lt;=99),"Thunderstorm",TRUE,"Cloudy"))</f>
        <v/>
      </c>
      <c r="L593" t="str" cm="1">
        <f t="array" ref="L593">IF($J593="","",_xlfn.IFS($J593=0,_xlfn.UNICHAR(9728),$J593&lt;=3,_xlfn.UNICHAR(9729),OR($J593=45,$J593=48),"~",AND($J593&gt;=51,$J593&lt;=67),_xlfn.UNICHAR(9748),AND($J593&gt;=71,$J593&lt;=77),_xlfn.UNICHAR(10052),AND($J593&gt;=80,$J593&lt;=82),_xlfn.UNICHAR(9748),AND($J593&gt;=95,$J593&lt;=99),_xlfn.UNICHAR(9889),TRUE,_xlfn.UNICHAR(9729)))</f>
        <v/>
      </c>
    </row>
    <row r="594" spans="1:12">
      <c r="A594" t="str" cm="1">
        <f t="array" ref="A594">_xlfn.LET(_xlpm.ids,_xlfn._xlws.FILTER(Locations[LocationID],Locations[LocationID]&lt;&gt;""),_xlpm.days,_xlfn._xlws.SORT(_xlfn.UNIQUE(INT(OpenMeteoAPI[ForecastDateTime]))),_xlpm.n,ROWS($A$2:A594),IF(_xlpm.n&gt;ROWS(_xlpm.ids)*ROWS(_xlpm.days),"",_xlfn.XLOOKUP(INDEX(_xlpm.ids,INT((_xlpm.n-1)/ROWS(_xlpm.days))+1),Locations[LocationID],Locations[Display Location])))</f>
        <v/>
      </c>
      <c r="B594" t="str" cm="1">
        <f t="array" ref="B594">_xlfn.LET(_xlpm.ids,_xlfn._xlws.FILTER(Locations[LocationID],Locations[LocationID]&lt;&gt;""),_xlpm.days,_xlfn._xlws.SORT(_xlfn.UNIQUE(INT(OpenMeteoAPI[ForecastDateTime]))),_xlpm.n,ROWS($B$2:B594),IF(_xlpm.n&gt;ROWS(_xlpm.ids)*ROWS(_xlpm.days),"",INDEX(_xlpm.ids,INT((_xlpm.n-1)/ROWS(_xlpm.days))+1)))</f>
        <v/>
      </c>
      <c r="C594" s="10" t="str" cm="1">
        <f t="array" ref="C594">_xlfn.LET(_xlpm.days,_xlfn._xlws.SORT(_xlfn.UNIQUE(INT(OpenMeteoAPI[ForecastDateTime]))),_xlpm.n,ROWS($C$2:C594),IF($B594="","",INDEX(_xlpm.days,MOD(_xlpm.n-1,ROWS(_xlpm.days))+1)))</f>
        <v/>
      </c>
      <c r="D594" s="3" t="str" cm="1">
        <f t="array" ref="D594">IF($B594="","",MAX(_xlfn._xlws.FILTER(OpenMeteoAPI[TemperatureC],(OpenMeteoAPI[LocationID]=$B594)*(INT(OpenMeteoAPI[ForecastDateTime])=$C594))))</f>
        <v/>
      </c>
      <c r="E594" s="3" t="str" cm="1">
        <f t="array" ref="E594">IF($B594="","",MIN(_xlfn._xlws.FILTER(OpenMeteoAPI[TemperatureC],(OpenMeteoAPI[LocationID]=$B594)*(INT(OpenMeteoAPI[ForecastDateTime])=$C594))))</f>
        <v/>
      </c>
      <c r="F594" s="4" t="str" cm="1">
        <f t="array" ref="F594">IF($B594="","",AVERAGE(_xlfn._xlws.FILTER(OpenMeteoAPI[RelativeHumidityPct],(OpenMeteoAPI[LocationID]=$B594)*(INT(OpenMeteoAPI[ForecastDateTime])=$C594)))/100)</f>
        <v/>
      </c>
      <c r="G594" s="4" t="str" cm="1">
        <f t="array" ref="G594">IF($B594="","",MAX(_xlfn._xlws.FILTER(OpenMeteoAPI[PrecipitationProbabilityPct],(OpenMeteoAPI[LocationID]=$B594)*(INT(OpenMeteoAPI[ForecastDateTime])=$C594)))/100)</f>
        <v/>
      </c>
      <c r="H594" s="3" t="str" cm="1">
        <f t="array" ref="H594">IF($B594="","",SUM(_xlfn._xlws.FILTER(OpenMeteoAPI[PrecipitationMM],(OpenMeteoAPI[LocationID]=$B594)*(INT(OpenMeteoAPI[ForecastDateTime])=$C594))))</f>
        <v/>
      </c>
      <c r="I594" s="3" t="str" cm="1">
        <f t="array" ref="I594">IF($B594="","",AVERAGE(_xlfn._xlws.FILTER(OpenMeteoAPI[WindSpeedKMH],(OpenMeteoAPI[LocationID]=$B594)*(INT(OpenMeteoAPI[ForecastDateTime])=$C594))))</f>
        <v/>
      </c>
      <c r="J594" t="str" cm="1">
        <f t="array" ref="J594">IF($B594="","",_xlfn.MODE.SNGL(_xlfn._xlws.FILTER(OpenMeteoAPI[WeatherCode],(OpenMeteoAPI[LocationID]=$B594)*(INT(OpenMeteoAPI[ForecastDateTime])=$C594))))</f>
        <v/>
      </c>
      <c r="K594" t="str" cm="1">
        <f t="array" ref="K594">IF($J594="","",_xlfn.IFS($J594=0,"Clear",$J594&lt;=3,"Partly Cloudy",OR($J594=45,$J594=48),"Fog",AND($J594&gt;=51,$J594&lt;=67),"Drizzle",AND($J594&gt;=71,$J594&lt;=77),"Snow",AND($J594&gt;=80,$J594&lt;=82),"Rain Showers",AND($J594&gt;=95,$J594&lt;=99),"Thunderstorm",TRUE,"Cloudy"))</f>
        <v/>
      </c>
      <c r="L594" t="str" cm="1">
        <f t="array" ref="L594">IF($J594="","",_xlfn.IFS($J594=0,_xlfn.UNICHAR(9728),$J594&lt;=3,_xlfn.UNICHAR(9729),OR($J594=45,$J594=48),"~",AND($J594&gt;=51,$J594&lt;=67),_xlfn.UNICHAR(9748),AND($J594&gt;=71,$J594&lt;=77),_xlfn.UNICHAR(10052),AND($J594&gt;=80,$J594&lt;=82),_xlfn.UNICHAR(9748),AND($J594&gt;=95,$J594&lt;=99),_xlfn.UNICHAR(9889),TRUE,_xlfn.UNICHAR(9729)))</f>
        <v/>
      </c>
    </row>
    <row r="595" spans="1:12">
      <c r="A595" t="str" cm="1">
        <f t="array" ref="A595">_xlfn.LET(_xlpm.ids,_xlfn._xlws.FILTER(Locations[LocationID],Locations[LocationID]&lt;&gt;""),_xlpm.days,_xlfn._xlws.SORT(_xlfn.UNIQUE(INT(OpenMeteoAPI[ForecastDateTime]))),_xlpm.n,ROWS($A$2:A595),IF(_xlpm.n&gt;ROWS(_xlpm.ids)*ROWS(_xlpm.days),"",_xlfn.XLOOKUP(INDEX(_xlpm.ids,INT((_xlpm.n-1)/ROWS(_xlpm.days))+1),Locations[LocationID],Locations[Display Location])))</f>
        <v/>
      </c>
      <c r="B595" t="str" cm="1">
        <f t="array" ref="B595">_xlfn.LET(_xlpm.ids,_xlfn._xlws.FILTER(Locations[LocationID],Locations[LocationID]&lt;&gt;""),_xlpm.days,_xlfn._xlws.SORT(_xlfn.UNIQUE(INT(OpenMeteoAPI[ForecastDateTime]))),_xlpm.n,ROWS($B$2:B595),IF(_xlpm.n&gt;ROWS(_xlpm.ids)*ROWS(_xlpm.days),"",INDEX(_xlpm.ids,INT((_xlpm.n-1)/ROWS(_xlpm.days))+1)))</f>
        <v/>
      </c>
      <c r="C595" s="10" t="str" cm="1">
        <f t="array" ref="C595">_xlfn.LET(_xlpm.days,_xlfn._xlws.SORT(_xlfn.UNIQUE(INT(OpenMeteoAPI[ForecastDateTime]))),_xlpm.n,ROWS($C$2:C595),IF($B595="","",INDEX(_xlpm.days,MOD(_xlpm.n-1,ROWS(_xlpm.days))+1)))</f>
        <v/>
      </c>
      <c r="D595" s="3" t="str" cm="1">
        <f t="array" ref="D595">IF($B595="","",MAX(_xlfn._xlws.FILTER(OpenMeteoAPI[TemperatureC],(OpenMeteoAPI[LocationID]=$B595)*(INT(OpenMeteoAPI[ForecastDateTime])=$C595))))</f>
        <v/>
      </c>
      <c r="E595" s="3" t="str" cm="1">
        <f t="array" ref="E595">IF($B595="","",MIN(_xlfn._xlws.FILTER(OpenMeteoAPI[TemperatureC],(OpenMeteoAPI[LocationID]=$B595)*(INT(OpenMeteoAPI[ForecastDateTime])=$C595))))</f>
        <v/>
      </c>
      <c r="F595" s="4" t="str" cm="1">
        <f t="array" ref="F595">IF($B595="","",AVERAGE(_xlfn._xlws.FILTER(OpenMeteoAPI[RelativeHumidityPct],(OpenMeteoAPI[LocationID]=$B595)*(INT(OpenMeteoAPI[ForecastDateTime])=$C595)))/100)</f>
        <v/>
      </c>
      <c r="G595" s="4" t="str" cm="1">
        <f t="array" ref="G595">IF($B595="","",MAX(_xlfn._xlws.FILTER(OpenMeteoAPI[PrecipitationProbabilityPct],(OpenMeteoAPI[LocationID]=$B595)*(INT(OpenMeteoAPI[ForecastDateTime])=$C595)))/100)</f>
        <v/>
      </c>
      <c r="H595" s="3" t="str" cm="1">
        <f t="array" ref="H595">IF($B595="","",SUM(_xlfn._xlws.FILTER(OpenMeteoAPI[PrecipitationMM],(OpenMeteoAPI[LocationID]=$B595)*(INT(OpenMeteoAPI[ForecastDateTime])=$C595))))</f>
        <v/>
      </c>
      <c r="I595" s="3" t="str" cm="1">
        <f t="array" ref="I595">IF($B595="","",AVERAGE(_xlfn._xlws.FILTER(OpenMeteoAPI[WindSpeedKMH],(OpenMeteoAPI[LocationID]=$B595)*(INT(OpenMeteoAPI[ForecastDateTime])=$C595))))</f>
        <v/>
      </c>
      <c r="J595" t="str" cm="1">
        <f t="array" ref="J595">IF($B595="","",_xlfn.MODE.SNGL(_xlfn._xlws.FILTER(OpenMeteoAPI[WeatherCode],(OpenMeteoAPI[LocationID]=$B595)*(INT(OpenMeteoAPI[ForecastDateTime])=$C595))))</f>
        <v/>
      </c>
      <c r="K595" t="str" cm="1">
        <f t="array" ref="K595">IF($J595="","",_xlfn.IFS($J595=0,"Clear",$J595&lt;=3,"Partly Cloudy",OR($J595=45,$J595=48),"Fog",AND($J595&gt;=51,$J595&lt;=67),"Drizzle",AND($J595&gt;=71,$J595&lt;=77),"Snow",AND($J595&gt;=80,$J595&lt;=82),"Rain Showers",AND($J595&gt;=95,$J595&lt;=99),"Thunderstorm",TRUE,"Cloudy"))</f>
        <v/>
      </c>
      <c r="L595" t="str" cm="1">
        <f t="array" ref="L595">IF($J595="","",_xlfn.IFS($J595=0,_xlfn.UNICHAR(9728),$J595&lt;=3,_xlfn.UNICHAR(9729),OR($J595=45,$J595=48),"~",AND($J595&gt;=51,$J595&lt;=67),_xlfn.UNICHAR(9748),AND($J595&gt;=71,$J595&lt;=77),_xlfn.UNICHAR(10052),AND($J595&gt;=80,$J595&lt;=82),_xlfn.UNICHAR(9748),AND($J595&gt;=95,$J595&lt;=99),_xlfn.UNICHAR(9889),TRUE,_xlfn.UNICHAR(9729)))</f>
        <v/>
      </c>
    </row>
    <row r="596" spans="1:12">
      <c r="A596" t="str" cm="1">
        <f t="array" ref="A596">_xlfn.LET(_xlpm.ids,_xlfn._xlws.FILTER(Locations[LocationID],Locations[LocationID]&lt;&gt;""),_xlpm.days,_xlfn._xlws.SORT(_xlfn.UNIQUE(INT(OpenMeteoAPI[ForecastDateTime]))),_xlpm.n,ROWS($A$2:A596),IF(_xlpm.n&gt;ROWS(_xlpm.ids)*ROWS(_xlpm.days),"",_xlfn.XLOOKUP(INDEX(_xlpm.ids,INT((_xlpm.n-1)/ROWS(_xlpm.days))+1),Locations[LocationID],Locations[Display Location])))</f>
        <v/>
      </c>
      <c r="B596" t="str" cm="1">
        <f t="array" ref="B596">_xlfn.LET(_xlpm.ids,_xlfn._xlws.FILTER(Locations[LocationID],Locations[LocationID]&lt;&gt;""),_xlpm.days,_xlfn._xlws.SORT(_xlfn.UNIQUE(INT(OpenMeteoAPI[ForecastDateTime]))),_xlpm.n,ROWS($B$2:B596),IF(_xlpm.n&gt;ROWS(_xlpm.ids)*ROWS(_xlpm.days),"",INDEX(_xlpm.ids,INT((_xlpm.n-1)/ROWS(_xlpm.days))+1)))</f>
        <v/>
      </c>
      <c r="C596" s="10" t="str" cm="1">
        <f t="array" ref="C596">_xlfn.LET(_xlpm.days,_xlfn._xlws.SORT(_xlfn.UNIQUE(INT(OpenMeteoAPI[ForecastDateTime]))),_xlpm.n,ROWS($C$2:C596),IF($B596="","",INDEX(_xlpm.days,MOD(_xlpm.n-1,ROWS(_xlpm.days))+1)))</f>
        <v/>
      </c>
      <c r="D596" s="3" t="str" cm="1">
        <f t="array" ref="D596">IF($B596="","",MAX(_xlfn._xlws.FILTER(OpenMeteoAPI[TemperatureC],(OpenMeteoAPI[LocationID]=$B596)*(INT(OpenMeteoAPI[ForecastDateTime])=$C596))))</f>
        <v/>
      </c>
      <c r="E596" s="3" t="str" cm="1">
        <f t="array" ref="E596">IF($B596="","",MIN(_xlfn._xlws.FILTER(OpenMeteoAPI[TemperatureC],(OpenMeteoAPI[LocationID]=$B596)*(INT(OpenMeteoAPI[ForecastDateTime])=$C596))))</f>
        <v/>
      </c>
      <c r="F596" s="4" t="str" cm="1">
        <f t="array" ref="F596">IF($B596="","",AVERAGE(_xlfn._xlws.FILTER(OpenMeteoAPI[RelativeHumidityPct],(OpenMeteoAPI[LocationID]=$B596)*(INT(OpenMeteoAPI[ForecastDateTime])=$C596)))/100)</f>
        <v/>
      </c>
      <c r="G596" s="4" t="str" cm="1">
        <f t="array" ref="G596">IF($B596="","",MAX(_xlfn._xlws.FILTER(OpenMeteoAPI[PrecipitationProbabilityPct],(OpenMeteoAPI[LocationID]=$B596)*(INT(OpenMeteoAPI[ForecastDateTime])=$C596)))/100)</f>
        <v/>
      </c>
      <c r="H596" s="3" t="str" cm="1">
        <f t="array" ref="H596">IF($B596="","",SUM(_xlfn._xlws.FILTER(OpenMeteoAPI[PrecipitationMM],(OpenMeteoAPI[LocationID]=$B596)*(INT(OpenMeteoAPI[ForecastDateTime])=$C596))))</f>
        <v/>
      </c>
      <c r="I596" s="3" t="str" cm="1">
        <f t="array" ref="I596">IF($B596="","",AVERAGE(_xlfn._xlws.FILTER(OpenMeteoAPI[WindSpeedKMH],(OpenMeteoAPI[LocationID]=$B596)*(INT(OpenMeteoAPI[ForecastDateTime])=$C596))))</f>
        <v/>
      </c>
      <c r="J596" t="str" cm="1">
        <f t="array" ref="J596">IF($B596="","",_xlfn.MODE.SNGL(_xlfn._xlws.FILTER(OpenMeteoAPI[WeatherCode],(OpenMeteoAPI[LocationID]=$B596)*(INT(OpenMeteoAPI[ForecastDateTime])=$C596))))</f>
        <v/>
      </c>
      <c r="K596" t="str" cm="1">
        <f t="array" ref="K596">IF($J596="","",_xlfn.IFS($J596=0,"Clear",$J596&lt;=3,"Partly Cloudy",OR($J596=45,$J596=48),"Fog",AND($J596&gt;=51,$J596&lt;=67),"Drizzle",AND($J596&gt;=71,$J596&lt;=77),"Snow",AND($J596&gt;=80,$J596&lt;=82),"Rain Showers",AND($J596&gt;=95,$J596&lt;=99),"Thunderstorm",TRUE,"Cloudy"))</f>
        <v/>
      </c>
      <c r="L596" t="str" cm="1">
        <f t="array" ref="L596">IF($J596="","",_xlfn.IFS($J596=0,_xlfn.UNICHAR(9728),$J596&lt;=3,_xlfn.UNICHAR(9729),OR($J596=45,$J596=48),"~",AND($J596&gt;=51,$J596&lt;=67),_xlfn.UNICHAR(9748),AND($J596&gt;=71,$J596&lt;=77),_xlfn.UNICHAR(10052),AND($J596&gt;=80,$J596&lt;=82),_xlfn.UNICHAR(9748),AND($J596&gt;=95,$J596&lt;=99),_xlfn.UNICHAR(9889),TRUE,_xlfn.UNICHAR(9729)))</f>
        <v/>
      </c>
    </row>
    <row r="597" spans="1:12">
      <c r="A597" t="str" cm="1">
        <f t="array" ref="A597">_xlfn.LET(_xlpm.ids,_xlfn._xlws.FILTER(Locations[LocationID],Locations[LocationID]&lt;&gt;""),_xlpm.days,_xlfn._xlws.SORT(_xlfn.UNIQUE(INT(OpenMeteoAPI[ForecastDateTime]))),_xlpm.n,ROWS($A$2:A597),IF(_xlpm.n&gt;ROWS(_xlpm.ids)*ROWS(_xlpm.days),"",_xlfn.XLOOKUP(INDEX(_xlpm.ids,INT((_xlpm.n-1)/ROWS(_xlpm.days))+1),Locations[LocationID],Locations[Display Location])))</f>
        <v/>
      </c>
      <c r="B597" t="str" cm="1">
        <f t="array" ref="B597">_xlfn.LET(_xlpm.ids,_xlfn._xlws.FILTER(Locations[LocationID],Locations[LocationID]&lt;&gt;""),_xlpm.days,_xlfn._xlws.SORT(_xlfn.UNIQUE(INT(OpenMeteoAPI[ForecastDateTime]))),_xlpm.n,ROWS($B$2:B597),IF(_xlpm.n&gt;ROWS(_xlpm.ids)*ROWS(_xlpm.days),"",INDEX(_xlpm.ids,INT((_xlpm.n-1)/ROWS(_xlpm.days))+1)))</f>
        <v/>
      </c>
      <c r="C597" s="10" t="str" cm="1">
        <f t="array" ref="C597">_xlfn.LET(_xlpm.days,_xlfn._xlws.SORT(_xlfn.UNIQUE(INT(OpenMeteoAPI[ForecastDateTime]))),_xlpm.n,ROWS($C$2:C597),IF($B597="","",INDEX(_xlpm.days,MOD(_xlpm.n-1,ROWS(_xlpm.days))+1)))</f>
        <v/>
      </c>
      <c r="D597" s="3" t="str" cm="1">
        <f t="array" ref="D597">IF($B597="","",MAX(_xlfn._xlws.FILTER(OpenMeteoAPI[TemperatureC],(OpenMeteoAPI[LocationID]=$B597)*(INT(OpenMeteoAPI[ForecastDateTime])=$C597))))</f>
        <v/>
      </c>
      <c r="E597" s="3" t="str" cm="1">
        <f t="array" ref="E597">IF($B597="","",MIN(_xlfn._xlws.FILTER(OpenMeteoAPI[TemperatureC],(OpenMeteoAPI[LocationID]=$B597)*(INT(OpenMeteoAPI[ForecastDateTime])=$C597))))</f>
        <v/>
      </c>
      <c r="F597" s="4" t="str" cm="1">
        <f t="array" ref="F597">IF($B597="","",AVERAGE(_xlfn._xlws.FILTER(OpenMeteoAPI[RelativeHumidityPct],(OpenMeteoAPI[LocationID]=$B597)*(INT(OpenMeteoAPI[ForecastDateTime])=$C597)))/100)</f>
        <v/>
      </c>
      <c r="G597" s="4" t="str" cm="1">
        <f t="array" ref="G597">IF($B597="","",MAX(_xlfn._xlws.FILTER(OpenMeteoAPI[PrecipitationProbabilityPct],(OpenMeteoAPI[LocationID]=$B597)*(INT(OpenMeteoAPI[ForecastDateTime])=$C597)))/100)</f>
        <v/>
      </c>
      <c r="H597" s="3" t="str" cm="1">
        <f t="array" ref="H597">IF($B597="","",SUM(_xlfn._xlws.FILTER(OpenMeteoAPI[PrecipitationMM],(OpenMeteoAPI[LocationID]=$B597)*(INT(OpenMeteoAPI[ForecastDateTime])=$C597))))</f>
        <v/>
      </c>
      <c r="I597" s="3" t="str" cm="1">
        <f t="array" ref="I597">IF($B597="","",AVERAGE(_xlfn._xlws.FILTER(OpenMeteoAPI[WindSpeedKMH],(OpenMeteoAPI[LocationID]=$B597)*(INT(OpenMeteoAPI[ForecastDateTime])=$C597))))</f>
        <v/>
      </c>
      <c r="J597" t="str" cm="1">
        <f t="array" ref="J597">IF($B597="","",_xlfn.MODE.SNGL(_xlfn._xlws.FILTER(OpenMeteoAPI[WeatherCode],(OpenMeteoAPI[LocationID]=$B597)*(INT(OpenMeteoAPI[ForecastDateTime])=$C597))))</f>
        <v/>
      </c>
      <c r="K597" t="str" cm="1">
        <f t="array" ref="K597">IF($J597="","",_xlfn.IFS($J597=0,"Clear",$J597&lt;=3,"Partly Cloudy",OR($J597=45,$J597=48),"Fog",AND($J597&gt;=51,$J597&lt;=67),"Drizzle",AND($J597&gt;=71,$J597&lt;=77),"Snow",AND($J597&gt;=80,$J597&lt;=82),"Rain Showers",AND($J597&gt;=95,$J597&lt;=99),"Thunderstorm",TRUE,"Cloudy"))</f>
        <v/>
      </c>
      <c r="L597" t="str" cm="1">
        <f t="array" ref="L597">IF($J597="","",_xlfn.IFS($J597=0,_xlfn.UNICHAR(9728),$J597&lt;=3,_xlfn.UNICHAR(9729),OR($J597=45,$J597=48),"~",AND($J597&gt;=51,$J597&lt;=67),_xlfn.UNICHAR(9748),AND($J597&gt;=71,$J597&lt;=77),_xlfn.UNICHAR(10052),AND($J597&gt;=80,$J597&lt;=82),_xlfn.UNICHAR(9748),AND($J597&gt;=95,$J597&lt;=99),_xlfn.UNICHAR(9889),TRUE,_xlfn.UNICHAR(9729)))</f>
        <v/>
      </c>
    </row>
    <row r="598" spans="1:12">
      <c r="A598" t="str" cm="1">
        <f t="array" ref="A598">_xlfn.LET(_xlpm.ids,_xlfn._xlws.FILTER(Locations[LocationID],Locations[LocationID]&lt;&gt;""),_xlpm.days,_xlfn._xlws.SORT(_xlfn.UNIQUE(INT(OpenMeteoAPI[ForecastDateTime]))),_xlpm.n,ROWS($A$2:A598),IF(_xlpm.n&gt;ROWS(_xlpm.ids)*ROWS(_xlpm.days),"",_xlfn.XLOOKUP(INDEX(_xlpm.ids,INT((_xlpm.n-1)/ROWS(_xlpm.days))+1),Locations[LocationID],Locations[Display Location])))</f>
        <v/>
      </c>
      <c r="B598" t="str" cm="1">
        <f t="array" ref="B598">_xlfn.LET(_xlpm.ids,_xlfn._xlws.FILTER(Locations[LocationID],Locations[LocationID]&lt;&gt;""),_xlpm.days,_xlfn._xlws.SORT(_xlfn.UNIQUE(INT(OpenMeteoAPI[ForecastDateTime]))),_xlpm.n,ROWS($B$2:B598),IF(_xlpm.n&gt;ROWS(_xlpm.ids)*ROWS(_xlpm.days),"",INDEX(_xlpm.ids,INT((_xlpm.n-1)/ROWS(_xlpm.days))+1)))</f>
        <v/>
      </c>
      <c r="C598" s="10" t="str" cm="1">
        <f t="array" ref="C598">_xlfn.LET(_xlpm.days,_xlfn._xlws.SORT(_xlfn.UNIQUE(INT(OpenMeteoAPI[ForecastDateTime]))),_xlpm.n,ROWS($C$2:C598),IF($B598="","",INDEX(_xlpm.days,MOD(_xlpm.n-1,ROWS(_xlpm.days))+1)))</f>
        <v/>
      </c>
      <c r="D598" s="3" t="str" cm="1">
        <f t="array" ref="D598">IF($B598="","",MAX(_xlfn._xlws.FILTER(OpenMeteoAPI[TemperatureC],(OpenMeteoAPI[LocationID]=$B598)*(INT(OpenMeteoAPI[ForecastDateTime])=$C598))))</f>
        <v/>
      </c>
      <c r="E598" s="3" t="str" cm="1">
        <f t="array" ref="E598">IF($B598="","",MIN(_xlfn._xlws.FILTER(OpenMeteoAPI[TemperatureC],(OpenMeteoAPI[LocationID]=$B598)*(INT(OpenMeteoAPI[ForecastDateTime])=$C598))))</f>
        <v/>
      </c>
      <c r="F598" s="4" t="str" cm="1">
        <f t="array" ref="F598">IF($B598="","",AVERAGE(_xlfn._xlws.FILTER(OpenMeteoAPI[RelativeHumidityPct],(OpenMeteoAPI[LocationID]=$B598)*(INT(OpenMeteoAPI[ForecastDateTime])=$C598)))/100)</f>
        <v/>
      </c>
      <c r="G598" s="4" t="str" cm="1">
        <f t="array" ref="G598">IF($B598="","",MAX(_xlfn._xlws.FILTER(OpenMeteoAPI[PrecipitationProbabilityPct],(OpenMeteoAPI[LocationID]=$B598)*(INT(OpenMeteoAPI[ForecastDateTime])=$C598)))/100)</f>
        <v/>
      </c>
      <c r="H598" s="3" t="str" cm="1">
        <f t="array" ref="H598">IF($B598="","",SUM(_xlfn._xlws.FILTER(OpenMeteoAPI[PrecipitationMM],(OpenMeteoAPI[LocationID]=$B598)*(INT(OpenMeteoAPI[ForecastDateTime])=$C598))))</f>
        <v/>
      </c>
      <c r="I598" s="3" t="str" cm="1">
        <f t="array" ref="I598">IF($B598="","",AVERAGE(_xlfn._xlws.FILTER(OpenMeteoAPI[WindSpeedKMH],(OpenMeteoAPI[LocationID]=$B598)*(INT(OpenMeteoAPI[ForecastDateTime])=$C598))))</f>
        <v/>
      </c>
      <c r="J598" t="str" cm="1">
        <f t="array" ref="J598">IF($B598="","",_xlfn.MODE.SNGL(_xlfn._xlws.FILTER(OpenMeteoAPI[WeatherCode],(OpenMeteoAPI[LocationID]=$B598)*(INT(OpenMeteoAPI[ForecastDateTime])=$C598))))</f>
        <v/>
      </c>
      <c r="K598" t="str" cm="1">
        <f t="array" ref="K598">IF($J598="","",_xlfn.IFS($J598=0,"Clear",$J598&lt;=3,"Partly Cloudy",OR($J598=45,$J598=48),"Fog",AND($J598&gt;=51,$J598&lt;=67),"Drizzle",AND($J598&gt;=71,$J598&lt;=77),"Snow",AND($J598&gt;=80,$J598&lt;=82),"Rain Showers",AND($J598&gt;=95,$J598&lt;=99),"Thunderstorm",TRUE,"Cloudy"))</f>
        <v/>
      </c>
      <c r="L598" t="str" cm="1">
        <f t="array" ref="L598">IF($J598="","",_xlfn.IFS($J598=0,_xlfn.UNICHAR(9728),$J598&lt;=3,_xlfn.UNICHAR(9729),OR($J598=45,$J598=48),"~",AND($J598&gt;=51,$J598&lt;=67),_xlfn.UNICHAR(9748),AND($J598&gt;=71,$J598&lt;=77),_xlfn.UNICHAR(10052),AND($J598&gt;=80,$J598&lt;=82),_xlfn.UNICHAR(9748),AND($J598&gt;=95,$J598&lt;=99),_xlfn.UNICHAR(9889),TRUE,_xlfn.UNICHAR(9729)))</f>
        <v/>
      </c>
    </row>
    <row r="599" spans="1:12">
      <c r="A599" t="str" cm="1">
        <f t="array" ref="A599">_xlfn.LET(_xlpm.ids,_xlfn._xlws.FILTER(Locations[LocationID],Locations[LocationID]&lt;&gt;""),_xlpm.days,_xlfn._xlws.SORT(_xlfn.UNIQUE(INT(OpenMeteoAPI[ForecastDateTime]))),_xlpm.n,ROWS($A$2:A599),IF(_xlpm.n&gt;ROWS(_xlpm.ids)*ROWS(_xlpm.days),"",_xlfn.XLOOKUP(INDEX(_xlpm.ids,INT((_xlpm.n-1)/ROWS(_xlpm.days))+1),Locations[LocationID],Locations[Display Location])))</f>
        <v/>
      </c>
      <c r="B599" t="str" cm="1">
        <f t="array" ref="B599">_xlfn.LET(_xlpm.ids,_xlfn._xlws.FILTER(Locations[LocationID],Locations[LocationID]&lt;&gt;""),_xlpm.days,_xlfn._xlws.SORT(_xlfn.UNIQUE(INT(OpenMeteoAPI[ForecastDateTime]))),_xlpm.n,ROWS($B$2:B599),IF(_xlpm.n&gt;ROWS(_xlpm.ids)*ROWS(_xlpm.days),"",INDEX(_xlpm.ids,INT((_xlpm.n-1)/ROWS(_xlpm.days))+1)))</f>
        <v/>
      </c>
      <c r="C599" s="10" t="str" cm="1">
        <f t="array" ref="C599">_xlfn.LET(_xlpm.days,_xlfn._xlws.SORT(_xlfn.UNIQUE(INT(OpenMeteoAPI[ForecastDateTime]))),_xlpm.n,ROWS($C$2:C599),IF($B599="","",INDEX(_xlpm.days,MOD(_xlpm.n-1,ROWS(_xlpm.days))+1)))</f>
        <v/>
      </c>
      <c r="D599" s="3" t="str" cm="1">
        <f t="array" ref="D599">IF($B599="","",MAX(_xlfn._xlws.FILTER(OpenMeteoAPI[TemperatureC],(OpenMeteoAPI[LocationID]=$B599)*(INT(OpenMeteoAPI[ForecastDateTime])=$C599))))</f>
        <v/>
      </c>
      <c r="E599" s="3" t="str" cm="1">
        <f t="array" ref="E599">IF($B599="","",MIN(_xlfn._xlws.FILTER(OpenMeteoAPI[TemperatureC],(OpenMeteoAPI[LocationID]=$B599)*(INT(OpenMeteoAPI[ForecastDateTime])=$C599))))</f>
        <v/>
      </c>
      <c r="F599" s="4" t="str" cm="1">
        <f t="array" ref="F599">IF($B599="","",AVERAGE(_xlfn._xlws.FILTER(OpenMeteoAPI[RelativeHumidityPct],(OpenMeteoAPI[LocationID]=$B599)*(INT(OpenMeteoAPI[ForecastDateTime])=$C599)))/100)</f>
        <v/>
      </c>
      <c r="G599" s="4" t="str" cm="1">
        <f t="array" ref="G599">IF($B599="","",MAX(_xlfn._xlws.FILTER(OpenMeteoAPI[PrecipitationProbabilityPct],(OpenMeteoAPI[LocationID]=$B599)*(INT(OpenMeteoAPI[ForecastDateTime])=$C599)))/100)</f>
        <v/>
      </c>
      <c r="H599" s="3" t="str" cm="1">
        <f t="array" ref="H599">IF($B599="","",SUM(_xlfn._xlws.FILTER(OpenMeteoAPI[PrecipitationMM],(OpenMeteoAPI[LocationID]=$B599)*(INT(OpenMeteoAPI[ForecastDateTime])=$C599))))</f>
        <v/>
      </c>
      <c r="I599" s="3" t="str" cm="1">
        <f t="array" ref="I599">IF($B599="","",AVERAGE(_xlfn._xlws.FILTER(OpenMeteoAPI[WindSpeedKMH],(OpenMeteoAPI[LocationID]=$B599)*(INT(OpenMeteoAPI[ForecastDateTime])=$C599))))</f>
        <v/>
      </c>
      <c r="J599" t="str" cm="1">
        <f t="array" ref="J599">IF($B599="","",_xlfn.MODE.SNGL(_xlfn._xlws.FILTER(OpenMeteoAPI[WeatherCode],(OpenMeteoAPI[LocationID]=$B599)*(INT(OpenMeteoAPI[ForecastDateTime])=$C599))))</f>
        <v/>
      </c>
      <c r="K599" t="str" cm="1">
        <f t="array" ref="K599">IF($J599="","",_xlfn.IFS($J599=0,"Clear",$J599&lt;=3,"Partly Cloudy",OR($J599=45,$J599=48),"Fog",AND($J599&gt;=51,$J599&lt;=67),"Drizzle",AND($J599&gt;=71,$J599&lt;=77),"Snow",AND($J599&gt;=80,$J599&lt;=82),"Rain Showers",AND($J599&gt;=95,$J599&lt;=99),"Thunderstorm",TRUE,"Cloudy"))</f>
        <v/>
      </c>
      <c r="L599" t="str" cm="1">
        <f t="array" ref="L599">IF($J599="","",_xlfn.IFS($J599=0,_xlfn.UNICHAR(9728),$J599&lt;=3,_xlfn.UNICHAR(9729),OR($J599=45,$J599=48),"~",AND($J599&gt;=51,$J599&lt;=67),_xlfn.UNICHAR(9748),AND($J599&gt;=71,$J599&lt;=77),_xlfn.UNICHAR(10052),AND($J599&gt;=80,$J599&lt;=82),_xlfn.UNICHAR(9748),AND($J599&gt;=95,$J599&lt;=99),_xlfn.UNICHAR(9889),TRUE,_xlfn.UNICHAR(9729)))</f>
        <v/>
      </c>
    </row>
    <row r="600" spans="1:12">
      <c r="A600" t="str" cm="1">
        <f t="array" ref="A600">_xlfn.LET(_xlpm.ids,_xlfn._xlws.FILTER(Locations[LocationID],Locations[LocationID]&lt;&gt;""),_xlpm.days,_xlfn._xlws.SORT(_xlfn.UNIQUE(INT(OpenMeteoAPI[ForecastDateTime]))),_xlpm.n,ROWS($A$2:A600),IF(_xlpm.n&gt;ROWS(_xlpm.ids)*ROWS(_xlpm.days),"",_xlfn.XLOOKUP(INDEX(_xlpm.ids,INT((_xlpm.n-1)/ROWS(_xlpm.days))+1),Locations[LocationID],Locations[Display Location])))</f>
        <v/>
      </c>
      <c r="B600" t="str" cm="1">
        <f t="array" ref="B600">_xlfn.LET(_xlpm.ids,_xlfn._xlws.FILTER(Locations[LocationID],Locations[LocationID]&lt;&gt;""),_xlpm.days,_xlfn._xlws.SORT(_xlfn.UNIQUE(INT(OpenMeteoAPI[ForecastDateTime]))),_xlpm.n,ROWS($B$2:B600),IF(_xlpm.n&gt;ROWS(_xlpm.ids)*ROWS(_xlpm.days),"",INDEX(_xlpm.ids,INT((_xlpm.n-1)/ROWS(_xlpm.days))+1)))</f>
        <v/>
      </c>
      <c r="C600" s="10" t="str" cm="1">
        <f t="array" ref="C600">_xlfn.LET(_xlpm.days,_xlfn._xlws.SORT(_xlfn.UNIQUE(INT(OpenMeteoAPI[ForecastDateTime]))),_xlpm.n,ROWS($C$2:C600),IF($B600="","",INDEX(_xlpm.days,MOD(_xlpm.n-1,ROWS(_xlpm.days))+1)))</f>
        <v/>
      </c>
      <c r="D600" s="3" t="str" cm="1">
        <f t="array" ref="D600">IF($B600="","",MAX(_xlfn._xlws.FILTER(OpenMeteoAPI[TemperatureC],(OpenMeteoAPI[LocationID]=$B600)*(INT(OpenMeteoAPI[ForecastDateTime])=$C600))))</f>
        <v/>
      </c>
      <c r="E600" s="3" t="str" cm="1">
        <f t="array" ref="E600">IF($B600="","",MIN(_xlfn._xlws.FILTER(OpenMeteoAPI[TemperatureC],(OpenMeteoAPI[LocationID]=$B600)*(INT(OpenMeteoAPI[ForecastDateTime])=$C600))))</f>
        <v/>
      </c>
      <c r="F600" s="4" t="str" cm="1">
        <f t="array" ref="F600">IF($B600="","",AVERAGE(_xlfn._xlws.FILTER(OpenMeteoAPI[RelativeHumidityPct],(OpenMeteoAPI[LocationID]=$B600)*(INT(OpenMeteoAPI[ForecastDateTime])=$C600)))/100)</f>
        <v/>
      </c>
      <c r="G600" s="4" t="str" cm="1">
        <f t="array" ref="G600">IF($B600="","",MAX(_xlfn._xlws.FILTER(OpenMeteoAPI[PrecipitationProbabilityPct],(OpenMeteoAPI[LocationID]=$B600)*(INT(OpenMeteoAPI[ForecastDateTime])=$C600)))/100)</f>
        <v/>
      </c>
      <c r="H600" s="3" t="str" cm="1">
        <f t="array" ref="H600">IF($B600="","",SUM(_xlfn._xlws.FILTER(OpenMeteoAPI[PrecipitationMM],(OpenMeteoAPI[LocationID]=$B600)*(INT(OpenMeteoAPI[ForecastDateTime])=$C600))))</f>
        <v/>
      </c>
      <c r="I600" s="3" t="str" cm="1">
        <f t="array" ref="I600">IF($B600="","",AVERAGE(_xlfn._xlws.FILTER(OpenMeteoAPI[WindSpeedKMH],(OpenMeteoAPI[LocationID]=$B600)*(INT(OpenMeteoAPI[ForecastDateTime])=$C600))))</f>
        <v/>
      </c>
      <c r="J600" t="str" cm="1">
        <f t="array" ref="J600">IF($B600="","",_xlfn.MODE.SNGL(_xlfn._xlws.FILTER(OpenMeteoAPI[WeatherCode],(OpenMeteoAPI[LocationID]=$B600)*(INT(OpenMeteoAPI[ForecastDateTime])=$C600))))</f>
        <v/>
      </c>
      <c r="K600" t="str" cm="1">
        <f t="array" ref="K600">IF($J600="","",_xlfn.IFS($J600=0,"Clear",$J600&lt;=3,"Partly Cloudy",OR($J600=45,$J600=48),"Fog",AND($J600&gt;=51,$J600&lt;=67),"Drizzle",AND($J600&gt;=71,$J600&lt;=77),"Snow",AND($J600&gt;=80,$J600&lt;=82),"Rain Showers",AND($J600&gt;=95,$J600&lt;=99),"Thunderstorm",TRUE,"Cloudy"))</f>
        <v/>
      </c>
      <c r="L600" t="str" cm="1">
        <f t="array" ref="L600">IF($J600="","",_xlfn.IFS($J600=0,_xlfn.UNICHAR(9728),$J600&lt;=3,_xlfn.UNICHAR(9729),OR($J600=45,$J600=48),"~",AND($J600&gt;=51,$J600&lt;=67),_xlfn.UNICHAR(9748),AND($J600&gt;=71,$J600&lt;=77),_xlfn.UNICHAR(10052),AND($J600&gt;=80,$J600&lt;=82),_xlfn.UNICHAR(9748),AND($J600&gt;=95,$J600&lt;=99),_xlfn.UNICHAR(9889),TRUE,_xlfn.UNICHAR(9729)))</f>
        <v/>
      </c>
    </row>
    <row r="601" spans="1:12">
      <c r="A601" t="str" cm="1">
        <f t="array" ref="A601">_xlfn.LET(_xlpm.ids,_xlfn._xlws.FILTER(Locations[LocationID],Locations[LocationID]&lt;&gt;""),_xlpm.days,_xlfn._xlws.SORT(_xlfn.UNIQUE(INT(OpenMeteoAPI[ForecastDateTime]))),_xlpm.n,ROWS($A$2:A601),IF(_xlpm.n&gt;ROWS(_xlpm.ids)*ROWS(_xlpm.days),"",_xlfn.XLOOKUP(INDEX(_xlpm.ids,INT((_xlpm.n-1)/ROWS(_xlpm.days))+1),Locations[LocationID],Locations[Display Location])))</f>
        <v/>
      </c>
      <c r="B601" t="str" cm="1">
        <f t="array" ref="B601">_xlfn.LET(_xlpm.ids,_xlfn._xlws.FILTER(Locations[LocationID],Locations[LocationID]&lt;&gt;""),_xlpm.days,_xlfn._xlws.SORT(_xlfn.UNIQUE(INT(OpenMeteoAPI[ForecastDateTime]))),_xlpm.n,ROWS($B$2:B601),IF(_xlpm.n&gt;ROWS(_xlpm.ids)*ROWS(_xlpm.days),"",INDEX(_xlpm.ids,INT((_xlpm.n-1)/ROWS(_xlpm.days))+1)))</f>
        <v/>
      </c>
      <c r="C601" s="10" t="str" cm="1">
        <f t="array" ref="C601">_xlfn.LET(_xlpm.days,_xlfn._xlws.SORT(_xlfn.UNIQUE(INT(OpenMeteoAPI[ForecastDateTime]))),_xlpm.n,ROWS($C$2:C601),IF($B601="","",INDEX(_xlpm.days,MOD(_xlpm.n-1,ROWS(_xlpm.days))+1)))</f>
        <v/>
      </c>
      <c r="D601" s="3" t="str" cm="1">
        <f t="array" ref="D601">IF($B601="","",MAX(_xlfn._xlws.FILTER(OpenMeteoAPI[TemperatureC],(OpenMeteoAPI[LocationID]=$B601)*(INT(OpenMeteoAPI[ForecastDateTime])=$C601))))</f>
        <v/>
      </c>
      <c r="E601" s="3" t="str" cm="1">
        <f t="array" ref="E601">IF($B601="","",MIN(_xlfn._xlws.FILTER(OpenMeteoAPI[TemperatureC],(OpenMeteoAPI[LocationID]=$B601)*(INT(OpenMeteoAPI[ForecastDateTime])=$C601))))</f>
        <v/>
      </c>
      <c r="F601" s="4" t="str" cm="1">
        <f t="array" ref="F601">IF($B601="","",AVERAGE(_xlfn._xlws.FILTER(OpenMeteoAPI[RelativeHumidityPct],(OpenMeteoAPI[LocationID]=$B601)*(INT(OpenMeteoAPI[ForecastDateTime])=$C601)))/100)</f>
        <v/>
      </c>
      <c r="G601" s="4" t="str" cm="1">
        <f t="array" ref="G601">IF($B601="","",MAX(_xlfn._xlws.FILTER(OpenMeteoAPI[PrecipitationProbabilityPct],(OpenMeteoAPI[LocationID]=$B601)*(INT(OpenMeteoAPI[ForecastDateTime])=$C601)))/100)</f>
        <v/>
      </c>
      <c r="H601" s="3" t="str" cm="1">
        <f t="array" ref="H601">IF($B601="","",SUM(_xlfn._xlws.FILTER(OpenMeteoAPI[PrecipitationMM],(OpenMeteoAPI[LocationID]=$B601)*(INT(OpenMeteoAPI[ForecastDateTime])=$C601))))</f>
        <v/>
      </c>
      <c r="I601" s="3" t="str" cm="1">
        <f t="array" ref="I601">IF($B601="","",AVERAGE(_xlfn._xlws.FILTER(OpenMeteoAPI[WindSpeedKMH],(OpenMeteoAPI[LocationID]=$B601)*(INT(OpenMeteoAPI[ForecastDateTime])=$C601))))</f>
        <v/>
      </c>
      <c r="J601" t="str" cm="1">
        <f t="array" ref="J601">IF($B601="","",_xlfn.MODE.SNGL(_xlfn._xlws.FILTER(OpenMeteoAPI[WeatherCode],(OpenMeteoAPI[LocationID]=$B601)*(INT(OpenMeteoAPI[ForecastDateTime])=$C601))))</f>
        <v/>
      </c>
      <c r="K601" t="str" cm="1">
        <f t="array" ref="K601">IF($J601="","",_xlfn.IFS($J601=0,"Clear",$J601&lt;=3,"Partly Cloudy",OR($J601=45,$J601=48),"Fog",AND($J601&gt;=51,$J601&lt;=67),"Drizzle",AND($J601&gt;=71,$J601&lt;=77),"Snow",AND($J601&gt;=80,$J601&lt;=82),"Rain Showers",AND($J601&gt;=95,$J601&lt;=99),"Thunderstorm",TRUE,"Cloudy"))</f>
        <v/>
      </c>
      <c r="L601" t="str" cm="1">
        <f t="array" ref="L601">IF($J601="","",_xlfn.IFS($J601=0,_xlfn.UNICHAR(9728),$J601&lt;=3,_xlfn.UNICHAR(9729),OR($J601=45,$J601=48),"~",AND($J601&gt;=51,$J601&lt;=67),_xlfn.UNICHAR(9748),AND($J601&gt;=71,$J601&lt;=77),_xlfn.UNICHAR(10052),AND($J601&gt;=80,$J601&lt;=82),_xlfn.UNICHAR(9748),AND($J601&gt;=95,$J601&lt;=99),_xlfn.UNICHAR(9889),TRUE,_xlfn.UNICHAR(9729)))</f>
        <v/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001"/>
  <sheetViews>
    <sheetView showGridLines="0" workbookViewId="0">
      <pane ySplit="1" topLeftCell="A2" activePane="bottomLeft" state="frozenSplit"/>
      <selection pane="bottomLeft" sqref="A1:L28"/>
    </sheetView>
  </sheetViews>
  <sheetFormatPr defaultRowHeight="13.8"/>
  <cols>
    <col min="1" max="1" width="20.69921875" customWidth="1"/>
    <col min="2" max="2" width="14.69921875" customWidth="1"/>
    <col min="3" max="3" width="19.69921875" style="5" customWidth="1"/>
    <col min="4" max="4" width="12.69921875" customWidth="1"/>
    <col min="5" max="5" width="8.69921875" customWidth="1"/>
    <col min="6" max="6" width="16.69921875" customWidth="1"/>
    <col min="7" max="7" width="12.69921875" style="3" customWidth="1"/>
    <col min="8" max="8" width="12.69921875" style="4" customWidth="1"/>
    <col min="9" max="9" width="19.69921875" style="4" customWidth="1"/>
    <col min="10" max="10" width="17.69921875" style="3" customWidth="1"/>
    <col min="11" max="11" width="15.69921875" customWidth="1"/>
    <col min="12" max="12" width="15.69921875" style="3" customWidth="1"/>
  </cols>
  <sheetData>
    <row r="1" spans="1:12">
      <c r="A1" s="6" t="s">
        <v>128</v>
      </c>
      <c r="B1" s="6" t="s">
        <v>21</v>
      </c>
      <c r="C1" s="8" t="s">
        <v>27</v>
      </c>
      <c r="D1" s="6" t="s">
        <v>140</v>
      </c>
      <c r="E1" s="6" t="s">
        <v>6</v>
      </c>
      <c r="F1" s="6" t="s">
        <v>8</v>
      </c>
      <c r="G1" s="7" t="s">
        <v>124</v>
      </c>
      <c r="H1" s="9" t="s">
        <v>126</v>
      </c>
      <c r="I1" s="9" t="s">
        <v>141</v>
      </c>
      <c r="J1" s="7" t="s">
        <v>138</v>
      </c>
      <c r="K1" s="6" t="s">
        <v>142</v>
      </c>
      <c r="L1" s="7" t="s">
        <v>123</v>
      </c>
    </row>
    <row r="2" spans="1:12">
      <c r="A2" t="str" cm="1">
        <f t="array" ref="A2">IFERROR(INDEX(OpenMeteoAPI[City],ROWS($A$2:A2))&amp;", "&amp;INDEX(OpenMeteoAPI[CountryCode],ROWS($A$2:A2)),"")</f>
        <v>Berlin, DE</v>
      </c>
      <c r="B2" t="str" cm="1">
        <f t="array" ref="B2">IF($A2="","",INDEX(OpenMeteoAPI[LocationID],ROWS($B$2:B2)))</f>
        <v>DE-BER</v>
      </c>
      <c r="C2" s="5" cm="1">
        <f t="array" ref="C2">IF($A2="","",INDEX(OpenMeteoAPI[ForecastDateTime],ROWS($C$2:C2)))</f>
        <v>46210</v>
      </c>
      <c r="D2" t="str">
        <f>IF($A2="","",TEXT($C2,"hAM/PM"))</f>
        <v>12AM</v>
      </c>
      <c r="E2" t="str" cm="1">
        <f t="array" ref="E2">IF($K2="","",_xlfn.IFS($K2=0,_xlfn.UNICHAR(9728),$K2&lt;=3,_xlfn.UNICHAR(9729),OR($K2=45,$K2=48),"~",AND($K2&gt;=51,$K2&lt;=67),_xlfn.UNICHAR(9748),AND($K2&gt;=71,$K2&lt;=77),_xlfn.UNICHAR(10052),AND($K2&gt;=80,$K2&lt;=82),_xlfn.UNICHAR(9748),AND($K2&gt;=95,$K2&lt;=99),_xlfn.UNICHAR(9889),TRUE,_xlfn.UNICHAR(9729)))</f>
        <v>☁</v>
      </c>
      <c r="F2" t="str" cm="1">
        <f t="array" ref="F2">IF($K2="","",_xlfn.IFS($K2=0,"Clear",$K2&lt;=3,"Partly Cloudy",OR($K2=45,$K2=48),"Fog",AND($K2&gt;=51,$K2&lt;=67),"Drizzle",AND($K2&gt;=71,$K2&lt;=77),"Snow",AND($K2&gt;=80,$K2&lt;=82),"Rain Showers",AND($K2&gt;=95,$K2&lt;=99),"Thunderstorm",TRUE,"Cloudy"))</f>
        <v>Partly Cloudy</v>
      </c>
      <c r="G2" s="3" cm="1">
        <f t="array" ref="G2">IF($A2="","",INDEX(OpenMeteoAPI[TemperatureC],ROWS($G$2:G2)))</f>
        <v>19.100000000000001</v>
      </c>
      <c r="H2" s="4" cm="1">
        <f t="array" ref="H2">IF($A2="","",INDEX(OpenMeteoAPI[RelativeHumidityPct],ROWS($H$2:H2))/100)</f>
        <v>0.8</v>
      </c>
      <c r="I2" s="4" cm="1">
        <f t="array" ref="I2">IF($A2="","",INDEX(OpenMeteoAPI[PrecipitationProbabilityPct],ROWS($I$2:I2))/100)</f>
        <v>0.1</v>
      </c>
      <c r="J2" s="3" cm="1">
        <f t="array" ref="J2">IF($A2="","",INDEX(OpenMeteoAPI[PrecipitationMM],ROWS($J$2:J2)))</f>
        <v>0</v>
      </c>
      <c r="K2" cm="1">
        <f t="array" ref="K2">IF($A2="","",INDEX(OpenMeteoAPI[WeatherCode],ROWS($K$2:K2)))</f>
        <v>3</v>
      </c>
      <c r="L2" s="3" cm="1">
        <f t="array" ref="L2">IF($A2="","",INDEX(OpenMeteoAPI[WindSpeedKMH],ROWS($L$2:L2)))</f>
        <v>17.5</v>
      </c>
    </row>
    <row r="3" spans="1:12">
      <c r="A3" t="str" cm="1">
        <f t="array" ref="A3">IFERROR(INDEX(OpenMeteoAPI[City],ROWS($A$2:A3))&amp;", "&amp;INDEX(OpenMeteoAPI[CountryCode],ROWS($A$2:A3)),"")</f>
        <v>Berlin, DE</v>
      </c>
      <c r="B3" t="str" cm="1">
        <f t="array" ref="B3">IF($A3="","",INDEX(OpenMeteoAPI[LocationID],ROWS($B$2:B3)))</f>
        <v>DE-BER</v>
      </c>
      <c r="C3" s="5" cm="1">
        <f t="array" ref="C3">IF($A3="","",INDEX(OpenMeteoAPI[ForecastDateTime],ROWS($C$2:C3)))</f>
        <v>46210.041666666664</v>
      </c>
      <c r="D3" t="str">
        <f t="shared" ref="D3:D66" si="0">IF($A3="","",TEXT($C3,"hAM/PM"))</f>
        <v>1AM</v>
      </c>
      <c r="E3" t="str" cm="1">
        <f t="array" ref="E3">IF($K3="","",_xlfn.IFS($K3=0,_xlfn.UNICHAR(9728),$K3&lt;=3,_xlfn.UNICHAR(9729),OR($K3=45,$K3=48),"~",AND($K3&gt;=51,$K3&lt;=67),_xlfn.UNICHAR(9748),AND($K3&gt;=71,$K3&lt;=77),_xlfn.UNICHAR(10052),AND($K3&gt;=80,$K3&lt;=82),_xlfn.UNICHAR(9748),AND($K3&gt;=95,$K3&lt;=99),_xlfn.UNICHAR(9889),TRUE,_xlfn.UNICHAR(9729)))</f>
        <v>☁</v>
      </c>
      <c r="F3" t="str" cm="1">
        <f t="array" ref="F3">IF($K3="","",_xlfn.IFS($K3=0,"Clear",$K3&lt;=3,"Partly Cloudy",OR($K3=45,$K3=48),"Fog",AND($K3&gt;=51,$K3&lt;=67),"Drizzle",AND($K3&gt;=71,$K3&lt;=77),"Snow",AND($K3&gt;=80,$K3&lt;=82),"Rain Showers",AND($K3&gt;=95,$K3&lt;=99),"Thunderstorm",TRUE,"Cloudy"))</f>
        <v>Partly Cloudy</v>
      </c>
      <c r="G3" s="3" cm="1">
        <f t="array" ref="G3">IF($A3="","",INDEX(OpenMeteoAPI[TemperatureC],ROWS($G$2:G3)))</f>
        <v>18.899999999999999</v>
      </c>
      <c r="H3" s="4" cm="1">
        <f t="array" ref="H3">IF($A3="","",INDEX(OpenMeteoAPI[RelativeHumidityPct],ROWS($H$2:H3))/100)</f>
        <v>0.8</v>
      </c>
      <c r="I3" s="4" cm="1">
        <f t="array" ref="I3">IF($A3="","",INDEX(OpenMeteoAPI[PrecipitationProbabilityPct],ROWS($I$2:I3))/100)</f>
        <v>0.23</v>
      </c>
      <c r="J3" s="3" cm="1">
        <f t="array" ref="J3">IF($A3="","",INDEX(OpenMeteoAPI[PrecipitationMM],ROWS($J$2:J3)))</f>
        <v>0</v>
      </c>
      <c r="K3" cm="1">
        <f t="array" ref="K3">IF($A3="","",INDEX(OpenMeteoAPI[WeatherCode],ROWS($K$2:K3)))</f>
        <v>3</v>
      </c>
      <c r="L3" s="3" cm="1">
        <f t="array" ref="L3">IF($A3="","",INDEX(OpenMeteoAPI[WindSpeedKMH],ROWS($L$2:L3)))</f>
        <v>16.7</v>
      </c>
    </row>
    <row r="4" spans="1:12">
      <c r="A4" t="str" cm="1">
        <f t="array" ref="A4">IFERROR(INDEX(OpenMeteoAPI[City],ROWS($A$2:A4))&amp;", "&amp;INDEX(OpenMeteoAPI[CountryCode],ROWS($A$2:A4)),"")</f>
        <v>Berlin, DE</v>
      </c>
      <c r="B4" t="str" cm="1">
        <f t="array" ref="B4">IF($A4="","",INDEX(OpenMeteoAPI[LocationID],ROWS($B$2:B4)))</f>
        <v>DE-BER</v>
      </c>
      <c r="C4" s="5" cm="1">
        <f t="array" ref="C4">IF($A4="","",INDEX(OpenMeteoAPI[ForecastDateTime],ROWS($C$2:C4)))</f>
        <v>46210.083333333336</v>
      </c>
      <c r="D4" t="str">
        <f t="shared" si="0"/>
        <v>2AM</v>
      </c>
      <c r="E4" t="str" cm="1">
        <f t="array" ref="E4">IF($K4="","",_xlfn.IFS($K4=0,_xlfn.UNICHAR(9728),$K4&lt;=3,_xlfn.UNICHAR(9729),OR($K4=45,$K4=48),"~",AND($K4&gt;=51,$K4&lt;=67),_xlfn.UNICHAR(9748),AND($K4&gt;=71,$K4&lt;=77),_xlfn.UNICHAR(10052),AND($K4&gt;=80,$K4&lt;=82),_xlfn.UNICHAR(9748),AND($K4&gt;=95,$K4&lt;=99),_xlfn.UNICHAR(9889),TRUE,_xlfn.UNICHAR(9729)))</f>
        <v>☁</v>
      </c>
      <c r="F4" t="str" cm="1">
        <f t="array" ref="F4">IF($K4="","",_xlfn.IFS($K4=0,"Clear",$K4&lt;=3,"Partly Cloudy",OR($K4=45,$K4=48),"Fog",AND($K4&gt;=51,$K4&lt;=67),"Drizzle",AND($K4&gt;=71,$K4&lt;=77),"Snow",AND($K4&gt;=80,$K4&lt;=82),"Rain Showers",AND($K4&gt;=95,$K4&lt;=99),"Thunderstorm",TRUE,"Cloudy"))</f>
        <v>Partly Cloudy</v>
      </c>
      <c r="G4" s="3" cm="1">
        <f t="array" ref="G4">IF($A4="","",INDEX(OpenMeteoAPI[TemperatureC],ROWS($G$2:G4)))</f>
        <v>18.7</v>
      </c>
      <c r="H4" s="4" cm="1">
        <f t="array" ref="H4">IF($A4="","",INDEX(OpenMeteoAPI[RelativeHumidityPct],ROWS($H$2:H4))/100)</f>
        <v>0.79</v>
      </c>
      <c r="I4" s="4" cm="1">
        <f t="array" ref="I4">IF($A4="","",INDEX(OpenMeteoAPI[PrecipitationProbabilityPct],ROWS($I$2:I4))/100)</f>
        <v>0.38</v>
      </c>
      <c r="J4" s="3" cm="1">
        <f t="array" ref="J4">IF($A4="","",INDEX(OpenMeteoAPI[PrecipitationMM],ROWS($J$2:J4)))</f>
        <v>0</v>
      </c>
      <c r="K4" cm="1">
        <f t="array" ref="K4">IF($A4="","",INDEX(OpenMeteoAPI[WeatherCode],ROWS($K$2:K4)))</f>
        <v>3</v>
      </c>
      <c r="L4" s="3" cm="1">
        <f t="array" ref="L4">IF($A4="","",INDEX(OpenMeteoAPI[WindSpeedKMH],ROWS($L$2:L4)))</f>
        <v>17.3</v>
      </c>
    </row>
    <row r="5" spans="1:12">
      <c r="A5" t="str" cm="1">
        <f t="array" ref="A5">IFERROR(INDEX(OpenMeteoAPI[City],ROWS($A$2:A5))&amp;", "&amp;INDEX(OpenMeteoAPI[CountryCode],ROWS($A$2:A5)),"")</f>
        <v>Berlin, DE</v>
      </c>
      <c r="B5" t="str" cm="1">
        <f t="array" ref="B5">IF($A5="","",INDEX(OpenMeteoAPI[LocationID],ROWS($B$2:B5)))</f>
        <v>DE-BER</v>
      </c>
      <c r="C5" s="5" cm="1">
        <f t="array" ref="C5">IF($A5="","",INDEX(OpenMeteoAPI[ForecastDateTime],ROWS($C$2:C5)))</f>
        <v>46210.125</v>
      </c>
      <c r="D5" t="str">
        <f t="shared" si="0"/>
        <v>3AM</v>
      </c>
      <c r="E5" t="str" cm="1">
        <f t="array" ref="E5">IF($K5="","",_xlfn.IFS($K5=0,_xlfn.UNICHAR(9728),$K5&lt;=3,_xlfn.UNICHAR(9729),OR($K5=45,$K5=48),"~",AND($K5&gt;=51,$K5&lt;=67),_xlfn.UNICHAR(9748),AND($K5&gt;=71,$K5&lt;=77),_xlfn.UNICHAR(10052),AND($K5&gt;=80,$K5&lt;=82),_xlfn.UNICHAR(9748),AND($K5&gt;=95,$K5&lt;=99),_xlfn.UNICHAR(9889),TRUE,_xlfn.UNICHAR(9729)))</f>
        <v>☁</v>
      </c>
      <c r="F5" t="str" cm="1">
        <f t="array" ref="F5">IF($K5="","",_xlfn.IFS($K5=0,"Clear",$K5&lt;=3,"Partly Cloudy",OR($K5=45,$K5=48),"Fog",AND($K5&gt;=51,$K5&lt;=67),"Drizzle",AND($K5&gt;=71,$K5&lt;=77),"Snow",AND($K5&gt;=80,$K5&lt;=82),"Rain Showers",AND($K5&gt;=95,$K5&lt;=99),"Thunderstorm",TRUE,"Cloudy"))</f>
        <v>Partly Cloudy</v>
      </c>
      <c r="G5" s="3" cm="1">
        <f t="array" ref="G5">IF($A5="","",INDEX(OpenMeteoAPI[TemperatureC],ROWS($G$2:G5)))</f>
        <v>18.3</v>
      </c>
      <c r="H5" s="4" cm="1">
        <f t="array" ref="H5">IF($A5="","",INDEX(OpenMeteoAPI[RelativeHumidityPct],ROWS($H$2:H5))/100)</f>
        <v>0.8</v>
      </c>
      <c r="I5" s="4" cm="1">
        <f t="array" ref="I5">IF($A5="","",INDEX(OpenMeteoAPI[PrecipitationProbabilityPct],ROWS($I$2:I5))/100)</f>
        <v>0.2</v>
      </c>
      <c r="J5" s="3" cm="1">
        <f t="array" ref="J5">IF($A5="","",INDEX(OpenMeteoAPI[PrecipitationMM],ROWS($J$2:J5)))</f>
        <v>0</v>
      </c>
      <c r="K5" cm="1">
        <f t="array" ref="K5">IF($A5="","",INDEX(OpenMeteoAPI[WeatherCode],ROWS($K$2:K5)))</f>
        <v>3</v>
      </c>
      <c r="L5" s="3" cm="1">
        <f t="array" ref="L5">IF($A5="","",INDEX(OpenMeteoAPI[WindSpeedKMH],ROWS($L$2:L5)))</f>
        <v>14</v>
      </c>
    </row>
    <row r="6" spans="1:12">
      <c r="A6" t="str" cm="1">
        <f t="array" ref="A6">IFERROR(INDEX(OpenMeteoAPI[City],ROWS($A$2:A6))&amp;", "&amp;INDEX(OpenMeteoAPI[CountryCode],ROWS($A$2:A6)),"")</f>
        <v>Berlin, DE</v>
      </c>
      <c r="B6" t="str" cm="1">
        <f t="array" ref="B6">IF($A6="","",INDEX(OpenMeteoAPI[LocationID],ROWS($B$2:B6)))</f>
        <v>DE-BER</v>
      </c>
      <c r="C6" s="5" cm="1">
        <f t="array" ref="C6">IF($A6="","",INDEX(OpenMeteoAPI[ForecastDateTime],ROWS($C$2:C6)))</f>
        <v>46210.166666666664</v>
      </c>
      <c r="D6" t="str">
        <f t="shared" si="0"/>
        <v>4AM</v>
      </c>
      <c r="E6" t="str" cm="1">
        <f t="array" ref="E6">IF($K6="","",_xlfn.IFS($K6=0,_xlfn.UNICHAR(9728),$K6&lt;=3,_xlfn.UNICHAR(9729),OR($K6=45,$K6=48),"~",AND($K6&gt;=51,$K6&lt;=67),_xlfn.UNICHAR(9748),AND($K6&gt;=71,$K6&lt;=77),_xlfn.UNICHAR(10052),AND($K6&gt;=80,$K6&lt;=82),_xlfn.UNICHAR(9748),AND($K6&gt;=95,$K6&lt;=99),_xlfn.UNICHAR(9889),TRUE,_xlfn.UNICHAR(9729)))</f>
        <v>☁</v>
      </c>
      <c r="F6" t="str" cm="1">
        <f t="array" ref="F6">IF($K6="","",_xlfn.IFS($K6=0,"Clear",$K6&lt;=3,"Partly Cloudy",OR($K6=45,$K6=48),"Fog",AND($K6&gt;=51,$K6&lt;=67),"Drizzle",AND($K6&gt;=71,$K6&lt;=77),"Snow",AND($K6&gt;=80,$K6&lt;=82),"Rain Showers",AND($K6&gt;=95,$K6&lt;=99),"Thunderstorm",TRUE,"Cloudy"))</f>
        <v>Partly Cloudy</v>
      </c>
      <c r="G6" s="3" cm="1">
        <f t="array" ref="G6">IF($A6="","",INDEX(OpenMeteoAPI[TemperatureC],ROWS($G$2:G6)))</f>
        <v>18</v>
      </c>
      <c r="H6" s="4" cm="1">
        <f t="array" ref="H6">IF($A6="","",INDEX(OpenMeteoAPI[RelativeHumidityPct],ROWS($H$2:H6))/100)</f>
        <v>0.83</v>
      </c>
      <c r="I6" s="4" cm="1">
        <f t="array" ref="I6">IF($A6="","",INDEX(OpenMeteoAPI[PrecipitationProbabilityPct],ROWS($I$2:I6))/100)</f>
        <v>0.25</v>
      </c>
      <c r="J6" s="3" cm="1">
        <f t="array" ref="J6">IF($A6="","",INDEX(OpenMeteoAPI[PrecipitationMM],ROWS($J$2:J6)))</f>
        <v>0</v>
      </c>
      <c r="K6" cm="1">
        <f t="array" ref="K6">IF($A6="","",INDEX(OpenMeteoAPI[WeatherCode],ROWS($K$2:K6)))</f>
        <v>3</v>
      </c>
      <c r="L6" s="3" cm="1">
        <f t="array" ref="L6">IF($A6="","",INDEX(OpenMeteoAPI[WindSpeedKMH],ROWS($L$2:L6)))</f>
        <v>11.8</v>
      </c>
    </row>
    <row r="7" spans="1:12">
      <c r="A7" t="str" cm="1">
        <f t="array" ref="A7">IFERROR(INDEX(OpenMeteoAPI[City],ROWS($A$2:A7))&amp;", "&amp;INDEX(OpenMeteoAPI[CountryCode],ROWS($A$2:A7)),"")</f>
        <v>Berlin, DE</v>
      </c>
      <c r="B7" t="str" cm="1">
        <f t="array" ref="B7">IF($A7="","",INDEX(OpenMeteoAPI[LocationID],ROWS($B$2:B7)))</f>
        <v>DE-BER</v>
      </c>
      <c r="C7" s="5" cm="1">
        <f t="array" ref="C7">IF($A7="","",INDEX(OpenMeteoAPI[ForecastDateTime],ROWS($C$2:C7)))</f>
        <v>46210.208333333336</v>
      </c>
      <c r="D7" t="str">
        <f t="shared" si="0"/>
        <v>5AM</v>
      </c>
      <c r="E7" t="str" cm="1">
        <f t="array" ref="E7">IF($K7="","",_xlfn.IFS($K7=0,_xlfn.UNICHAR(9728),$K7&lt;=3,_xlfn.UNICHAR(9729),OR($K7=45,$K7=48),"~",AND($K7&gt;=51,$K7&lt;=67),_xlfn.UNICHAR(9748),AND($K7&gt;=71,$K7&lt;=77),_xlfn.UNICHAR(10052),AND($K7&gt;=80,$K7&lt;=82),_xlfn.UNICHAR(9748),AND($K7&gt;=95,$K7&lt;=99),_xlfn.UNICHAR(9889),TRUE,_xlfn.UNICHAR(9729)))</f>
        <v>☔</v>
      </c>
      <c r="F7" t="str" cm="1">
        <f t="array" ref="F7">IF($K7="","",_xlfn.IFS($K7=0,"Clear",$K7&lt;=3,"Partly Cloudy",OR($K7=45,$K7=48),"Fog",AND($K7&gt;=51,$K7&lt;=67),"Drizzle",AND($K7&gt;=71,$K7&lt;=77),"Snow",AND($K7&gt;=80,$K7&lt;=82),"Rain Showers",AND($K7&gt;=95,$K7&lt;=99),"Thunderstorm",TRUE,"Cloudy"))</f>
        <v>Drizzle</v>
      </c>
      <c r="G7" s="3" cm="1">
        <f t="array" ref="G7">IF($A7="","",INDEX(OpenMeteoAPI[TemperatureC],ROWS($G$2:G7)))</f>
        <v>18.100000000000001</v>
      </c>
      <c r="H7" s="4" cm="1">
        <f t="array" ref="H7">IF($A7="","",INDEX(OpenMeteoAPI[RelativeHumidityPct],ROWS($H$2:H7))/100)</f>
        <v>0.81</v>
      </c>
      <c r="I7" s="4" cm="1">
        <f t="array" ref="I7">IF($A7="","",INDEX(OpenMeteoAPI[PrecipitationProbabilityPct],ROWS($I$2:I7))/100)</f>
        <v>0.18</v>
      </c>
      <c r="J7" s="3" cm="1">
        <f t="array" ref="J7">IF($A7="","",INDEX(OpenMeteoAPI[PrecipitationMM],ROWS($J$2:J7)))</f>
        <v>0.1</v>
      </c>
      <c r="K7" cm="1">
        <f t="array" ref="K7">IF($A7="","",INDEX(OpenMeteoAPI[WeatherCode],ROWS($K$2:K7)))</f>
        <v>61</v>
      </c>
      <c r="L7" s="3" cm="1">
        <f t="array" ref="L7">IF($A7="","",INDEX(OpenMeteoAPI[WindSpeedKMH],ROWS($L$2:L7)))</f>
        <v>12.1</v>
      </c>
    </row>
    <row r="8" spans="1:12">
      <c r="A8" t="str" cm="1">
        <f t="array" ref="A8">IFERROR(INDEX(OpenMeteoAPI[City],ROWS($A$2:A8))&amp;", "&amp;INDEX(OpenMeteoAPI[CountryCode],ROWS($A$2:A8)),"")</f>
        <v>Berlin, DE</v>
      </c>
      <c r="B8" t="str" cm="1">
        <f t="array" ref="B8">IF($A8="","",INDEX(OpenMeteoAPI[LocationID],ROWS($B$2:B8)))</f>
        <v>DE-BER</v>
      </c>
      <c r="C8" s="5" cm="1">
        <f t="array" ref="C8">IF($A8="","",INDEX(OpenMeteoAPI[ForecastDateTime],ROWS($C$2:C8)))</f>
        <v>46210.25</v>
      </c>
      <c r="D8" t="str">
        <f t="shared" si="0"/>
        <v>6AM</v>
      </c>
      <c r="E8" t="str" cm="1">
        <f t="array" ref="E8">IF($K8="","",_xlfn.IFS($K8=0,_xlfn.UNICHAR(9728),$K8&lt;=3,_xlfn.UNICHAR(9729),OR($K8=45,$K8=48),"~",AND($K8&gt;=51,$K8&lt;=67),_xlfn.UNICHAR(9748),AND($K8&gt;=71,$K8&lt;=77),_xlfn.UNICHAR(10052),AND($K8&gt;=80,$K8&lt;=82),_xlfn.UNICHAR(9748),AND($K8&gt;=95,$K8&lt;=99),_xlfn.UNICHAR(9889),TRUE,_xlfn.UNICHAR(9729)))</f>
        <v>☔</v>
      </c>
      <c r="F8" t="str" cm="1">
        <f t="array" ref="F8">IF($K8="","",_xlfn.IFS($K8=0,"Clear",$K8&lt;=3,"Partly Cloudy",OR($K8=45,$K8=48),"Fog",AND($K8&gt;=51,$K8&lt;=67),"Drizzle",AND($K8&gt;=71,$K8&lt;=77),"Snow",AND($K8&gt;=80,$K8&lt;=82),"Rain Showers",AND($K8&gt;=95,$K8&lt;=99),"Thunderstorm",TRUE,"Cloudy"))</f>
        <v>Drizzle</v>
      </c>
      <c r="G8" s="3" cm="1">
        <f t="array" ref="G8">IF($A8="","",INDEX(OpenMeteoAPI[TemperatureC],ROWS($G$2:G8)))</f>
        <v>18</v>
      </c>
      <c r="H8" s="4" cm="1">
        <f t="array" ref="H8">IF($A8="","",INDEX(OpenMeteoAPI[RelativeHumidityPct],ROWS($H$2:H8))/100)</f>
        <v>0.83</v>
      </c>
      <c r="I8" s="4" cm="1">
        <f t="array" ref="I8">IF($A8="","",INDEX(OpenMeteoAPI[PrecipitationProbabilityPct],ROWS($I$2:I8))/100)</f>
        <v>0.35</v>
      </c>
      <c r="J8" s="3" cm="1">
        <f t="array" ref="J8">IF($A8="","",INDEX(OpenMeteoAPI[PrecipitationMM],ROWS($J$2:J8)))</f>
        <v>0.1</v>
      </c>
      <c r="K8" cm="1">
        <f t="array" ref="K8">IF($A8="","",INDEX(OpenMeteoAPI[WeatherCode],ROWS($K$2:K8)))</f>
        <v>61</v>
      </c>
      <c r="L8" s="3" cm="1">
        <f t="array" ref="L8">IF($A8="","",INDEX(OpenMeteoAPI[WindSpeedKMH],ROWS($L$2:L8)))</f>
        <v>11</v>
      </c>
    </row>
    <row r="9" spans="1:12">
      <c r="A9" t="str" cm="1">
        <f t="array" ref="A9">IFERROR(INDEX(OpenMeteoAPI[City],ROWS($A$2:A9))&amp;", "&amp;INDEX(OpenMeteoAPI[CountryCode],ROWS($A$2:A9)),"")</f>
        <v>Berlin, DE</v>
      </c>
      <c r="B9" t="str" cm="1">
        <f t="array" ref="B9">IF($A9="","",INDEX(OpenMeteoAPI[LocationID],ROWS($B$2:B9)))</f>
        <v>DE-BER</v>
      </c>
      <c r="C9" s="5" cm="1">
        <f t="array" ref="C9">IF($A9="","",INDEX(OpenMeteoAPI[ForecastDateTime],ROWS($C$2:C9)))</f>
        <v>46210.291666666664</v>
      </c>
      <c r="D9" t="str">
        <f t="shared" si="0"/>
        <v>7AM</v>
      </c>
      <c r="E9" t="str" cm="1">
        <f t="array" ref="E9">IF($K9="","",_xlfn.IFS($K9=0,_xlfn.UNICHAR(9728),$K9&lt;=3,_xlfn.UNICHAR(9729),OR($K9=45,$K9=48),"~",AND($K9&gt;=51,$K9&lt;=67),_xlfn.UNICHAR(9748),AND($K9&gt;=71,$K9&lt;=77),_xlfn.UNICHAR(10052),AND($K9&gt;=80,$K9&lt;=82),_xlfn.UNICHAR(9748),AND($K9&gt;=95,$K9&lt;=99),_xlfn.UNICHAR(9889),TRUE,_xlfn.UNICHAR(9729)))</f>
        <v>☔</v>
      </c>
      <c r="F9" t="str" cm="1">
        <f t="array" ref="F9">IF($K9="","",_xlfn.IFS($K9=0,"Clear",$K9&lt;=3,"Partly Cloudy",OR($K9=45,$K9=48),"Fog",AND($K9&gt;=51,$K9&lt;=67),"Drizzle",AND($K9&gt;=71,$K9&lt;=77),"Snow",AND($K9&gt;=80,$K9&lt;=82),"Rain Showers",AND($K9&gt;=95,$K9&lt;=99),"Thunderstorm",TRUE,"Cloudy"))</f>
        <v>Drizzle</v>
      </c>
      <c r="G9" s="3" cm="1">
        <f t="array" ref="G9">IF($A9="","",INDEX(OpenMeteoAPI[TemperatureC],ROWS($G$2:G9)))</f>
        <v>17.899999999999999</v>
      </c>
      <c r="H9" s="4" cm="1">
        <f t="array" ref="H9">IF($A9="","",INDEX(OpenMeteoAPI[RelativeHumidityPct],ROWS($H$2:H9))/100)</f>
        <v>0.84</v>
      </c>
      <c r="I9" s="4" cm="1">
        <f t="array" ref="I9">IF($A9="","",INDEX(OpenMeteoAPI[PrecipitationProbabilityPct],ROWS($I$2:I9))/100)</f>
        <v>0.57999999999999996</v>
      </c>
      <c r="J9" s="3" cm="1">
        <f t="array" ref="J9">IF($A9="","",INDEX(OpenMeteoAPI[PrecipitationMM],ROWS($J$2:J9)))</f>
        <v>0.7</v>
      </c>
      <c r="K9" cm="1">
        <f t="array" ref="K9">IF($A9="","",INDEX(OpenMeteoAPI[WeatherCode],ROWS($K$2:K9)))</f>
        <v>61</v>
      </c>
      <c r="L9" s="3" cm="1">
        <f t="array" ref="L9">IF($A9="","",INDEX(OpenMeteoAPI[WindSpeedKMH],ROWS($L$2:L9)))</f>
        <v>9.1</v>
      </c>
    </row>
    <row r="10" spans="1:12">
      <c r="A10" t="str" cm="1">
        <f t="array" ref="A10">IFERROR(INDEX(OpenMeteoAPI[City],ROWS($A$2:A10))&amp;", "&amp;INDEX(OpenMeteoAPI[CountryCode],ROWS($A$2:A10)),"")</f>
        <v>Berlin, DE</v>
      </c>
      <c r="B10" t="str" cm="1">
        <f t="array" ref="B10">IF($A10="","",INDEX(OpenMeteoAPI[LocationID],ROWS($B$2:B10)))</f>
        <v>DE-BER</v>
      </c>
      <c r="C10" s="5" cm="1">
        <f t="array" ref="C10">IF($A10="","",INDEX(OpenMeteoAPI[ForecastDateTime],ROWS($C$2:C10)))</f>
        <v>46210.333333333336</v>
      </c>
      <c r="D10" t="str">
        <f t="shared" si="0"/>
        <v>8AM</v>
      </c>
      <c r="E10" t="str" cm="1">
        <f t="array" ref="E10">IF($K10="","",_xlfn.IFS($K10=0,_xlfn.UNICHAR(9728),$K10&lt;=3,_xlfn.UNICHAR(9729),OR($K10=45,$K10=48),"~",AND($K10&gt;=51,$K10&lt;=67),_xlfn.UNICHAR(9748),AND($K10&gt;=71,$K10&lt;=77),_xlfn.UNICHAR(10052),AND($K10&gt;=80,$K10&lt;=82),_xlfn.UNICHAR(9748),AND($K10&gt;=95,$K10&lt;=99),_xlfn.UNICHAR(9889),TRUE,_xlfn.UNICHAR(9729)))</f>
        <v>☔</v>
      </c>
      <c r="F10" t="str" cm="1">
        <f t="array" ref="F10">IF($K10="","",_xlfn.IFS($K10=0,"Clear",$K10&lt;=3,"Partly Cloudy",OR($K10=45,$K10=48),"Fog",AND($K10&gt;=51,$K10&lt;=67),"Drizzle",AND($K10&gt;=71,$K10&lt;=77),"Snow",AND($K10&gt;=80,$K10&lt;=82),"Rain Showers",AND($K10&gt;=95,$K10&lt;=99),"Thunderstorm",TRUE,"Cloudy"))</f>
        <v>Drizzle</v>
      </c>
      <c r="G10" s="3" cm="1">
        <f t="array" ref="G10">IF($A10="","",INDEX(OpenMeteoAPI[TemperatureC],ROWS($G$2:G10)))</f>
        <v>18.600000000000001</v>
      </c>
      <c r="H10" s="4" cm="1">
        <f t="array" ref="H10">IF($A10="","",INDEX(OpenMeteoAPI[RelativeHumidityPct],ROWS($H$2:H10))/100)</f>
        <v>0.8</v>
      </c>
      <c r="I10" s="4" cm="1">
        <f t="array" ref="I10">IF($A10="","",INDEX(OpenMeteoAPI[PrecipitationProbabilityPct],ROWS($I$2:I10))/100)</f>
        <v>0.48</v>
      </c>
      <c r="J10" s="3" cm="1">
        <f t="array" ref="J10">IF($A10="","",INDEX(OpenMeteoAPI[PrecipitationMM],ROWS($J$2:J10)))</f>
        <v>0.2</v>
      </c>
      <c r="K10" cm="1">
        <f t="array" ref="K10">IF($A10="","",INDEX(OpenMeteoAPI[WeatherCode],ROWS($K$2:K10)))</f>
        <v>61</v>
      </c>
      <c r="L10" s="3" cm="1">
        <f t="array" ref="L10">IF($A10="","",INDEX(OpenMeteoAPI[WindSpeedKMH],ROWS($L$2:L10)))</f>
        <v>9.4</v>
      </c>
    </row>
    <row r="11" spans="1:12">
      <c r="A11" t="str" cm="1">
        <f t="array" ref="A11">IFERROR(INDEX(OpenMeteoAPI[City],ROWS($A$2:A11))&amp;", "&amp;INDEX(OpenMeteoAPI[CountryCode],ROWS($A$2:A11)),"")</f>
        <v>Berlin, DE</v>
      </c>
      <c r="B11" t="str" cm="1">
        <f t="array" ref="B11">IF($A11="","",INDEX(OpenMeteoAPI[LocationID],ROWS($B$2:B11)))</f>
        <v>DE-BER</v>
      </c>
      <c r="C11" s="5" cm="1">
        <f t="array" ref="C11">IF($A11="","",INDEX(OpenMeteoAPI[ForecastDateTime],ROWS($C$2:C11)))</f>
        <v>46210.375</v>
      </c>
      <c r="D11" t="str">
        <f t="shared" si="0"/>
        <v>9AM</v>
      </c>
      <c r="E11" t="str" cm="1">
        <f t="array" ref="E11">IF($K11="","",_xlfn.IFS($K11=0,_xlfn.UNICHAR(9728),$K11&lt;=3,_xlfn.UNICHAR(9729),OR($K11=45,$K11=48),"~",AND($K11&gt;=51,$K11&lt;=67),_xlfn.UNICHAR(9748),AND($K11&gt;=71,$K11&lt;=77),_xlfn.UNICHAR(10052),AND($K11&gt;=80,$K11&lt;=82),_xlfn.UNICHAR(9748),AND($K11&gt;=95,$K11&lt;=99),_xlfn.UNICHAR(9889),TRUE,_xlfn.UNICHAR(9729)))</f>
        <v>☁</v>
      </c>
      <c r="F11" t="str" cm="1">
        <f t="array" ref="F11">IF($K11="","",_xlfn.IFS($K11=0,"Clear",$K11&lt;=3,"Partly Cloudy",OR($K11=45,$K11=48),"Fog",AND($K11&gt;=51,$K11&lt;=67),"Drizzle",AND($K11&gt;=71,$K11&lt;=77),"Snow",AND($K11&gt;=80,$K11&lt;=82),"Rain Showers",AND($K11&gt;=95,$K11&lt;=99),"Thunderstorm",TRUE,"Cloudy"))</f>
        <v>Partly Cloudy</v>
      </c>
      <c r="G11" s="3" cm="1">
        <f t="array" ref="G11">IF($A11="","",INDEX(OpenMeteoAPI[TemperatureC],ROWS($G$2:G11)))</f>
        <v>19.5</v>
      </c>
      <c r="H11" s="4" cm="1">
        <f t="array" ref="H11">IF($A11="","",INDEX(OpenMeteoAPI[RelativeHumidityPct],ROWS($H$2:H11))/100)</f>
        <v>0.75</v>
      </c>
      <c r="I11" s="4" cm="1">
        <f t="array" ref="I11">IF($A11="","",INDEX(OpenMeteoAPI[PrecipitationProbabilityPct],ROWS($I$2:I11))/100)</f>
        <v>0.28000000000000003</v>
      </c>
      <c r="J11" s="3" cm="1">
        <f t="array" ref="J11">IF($A11="","",INDEX(OpenMeteoAPI[PrecipitationMM],ROWS($J$2:J11)))</f>
        <v>0</v>
      </c>
      <c r="K11" cm="1">
        <f t="array" ref="K11">IF($A11="","",INDEX(OpenMeteoAPI[WeatherCode],ROWS($K$2:K11)))</f>
        <v>3</v>
      </c>
      <c r="L11" s="3" cm="1">
        <f t="array" ref="L11">IF($A11="","",INDEX(OpenMeteoAPI[WindSpeedKMH],ROWS($L$2:L11)))</f>
        <v>17.3</v>
      </c>
    </row>
    <row r="12" spans="1:12">
      <c r="A12" t="str" cm="1">
        <f t="array" ref="A12">IFERROR(INDEX(OpenMeteoAPI[City],ROWS($A$2:A12))&amp;", "&amp;INDEX(OpenMeteoAPI[CountryCode],ROWS($A$2:A12)),"")</f>
        <v>Berlin, DE</v>
      </c>
      <c r="B12" t="str" cm="1">
        <f t="array" ref="B12">IF($A12="","",INDEX(OpenMeteoAPI[LocationID],ROWS($B$2:B12)))</f>
        <v>DE-BER</v>
      </c>
      <c r="C12" s="5" cm="1">
        <f t="array" ref="C12">IF($A12="","",INDEX(OpenMeteoAPI[ForecastDateTime],ROWS($C$2:C12)))</f>
        <v>46210.416666666664</v>
      </c>
      <c r="D12" t="str">
        <f t="shared" si="0"/>
        <v>10AM</v>
      </c>
      <c r="E12" t="str" cm="1">
        <f t="array" ref="E12">IF($K12="","",_xlfn.IFS($K12=0,_xlfn.UNICHAR(9728),$K12&lt;=3,_xlfn.UNICHAR(9729),OR($K12=45,$K12=48),"~",AND($K12&gt;=51,$K12&lt;=67),_xlfn.UNICHAR(9748),AND($K12&gt;=71,$K12&lt;=77),_xlfn.UNICHAR(10052),AND($K12&gt;=80,$K12&lt;=82),_xlfn.UNICHAR(9748),AND($K12&gt;=95,$K12&lt;=99),_xlfn.UNICHAR(9889),TRUE,_xlfn.UNICHAR(9729)))</f>
        <v>☔</v>
      </c>
      <c r="F12" t="str" cm="1">
        <f t="array" ref="F12">IF($K12="","",_xlfn.IFS($K12=0,"Clear",$K12&lt;=3,"Partly Cloudy",OR($K12=45,$K12=48),"Fog",AND($K12&gt;=51,$K12&lt;=67),"Drizzle",AND($K12&gt;=71,$K12&lt;=77),"Snow",AND($K12&gt;=80,$K12&lt;=82),"Rain Showers",AND($K12&gt;=95,$K12&lt;=99),"Thunderstorm",TRUE,"Cloudy"))</f>
        <v>Drizzle</v>
      </c>
      <c r="G12" s="3" cm="1">
        <f t="array" ref="G12">IF($A12="","",INDEX(OpenMeteoAPI[TemperatureC],ROWS($G$2:G12)))</f>
        <v>19.600000000000001</v>
      </c>
      <c r="H12" s="4" cm="1">
        <f t="array" ref="H12">IF($A12="","",INDEX(OpenMeteoAPI[RelativeHumidityPct],ROWS($H$2:H12))/100)</f>
        <v>0.71</v>
      </c>
      <c r="I12" s="4" cm="1">
        <f t="array" ref="I12">IF($A12="","",INDEX(OpenMeteoAPI[PrecipitationProbabilityPct],ROWS($I$2:I12))/100)</f>
        <v>0.78</v>
      </c>
      <c r="J12" s="3" cm="1">
        <f t="array" ref="J12">IF($A12="","",INDEX(OpenMeteoAPI[PrecipitationMM],ROWS($J$2:J12)))</f>
        <v>0.4</v>
      </c>
      <c r="K12" cm="1">
        <f t="array" ref="K12">IF($A12="","",INDEX(OpenMeteoAPI[WeatherCode],ROWS($K$2:K12)))</f>
        <v>61</v>
      </c>
      <c r="L12" s="3" cm="1">
        <f t="array" ref="L12">IF($A12="","",INDEX(OpenMeteoAPI[WindSpeedKMH],ROWS($L$2:L12)))</f>
        <v>20.6</v>
      </c>
    </row>
    <row r="13" spans="1:12">
      <c r="A13" t="str" cm="1">
        <f t="array" ref="A13">IFERROR(INDEX(OpenMeteoAPI[City],ROWS($A$2:A13))&amp;", "&amp;INDEX(OpenMeteoAPI[CountryCode],ROWS($A$2:A13)),"")</f>
        <v>Berlin, DE</v>
      </c>
      <c r="B13" t="str" cm="1">
        <f t="array" ref="B13">IF($A13="","",INDEX(OpenMeteoAPI[LocationID],ROWS($B$2:B13)))</f>
        <v>DE-BER</v>
      </c>
      <c r="C13" s="5" cm="1">
        <f t="array" ref="C13">IF($A13="","",INDEX(OpenMeteoAPI[ForecastDateTime],ROWS($C$2:C13)))</f>
        <v>46210.458333333336</v>
      </c>
      <c r="D13" t="str">
        <f t="shared" si="0"/>
        <v>11AM</v>
      </c>
      <c r="E13" t="str" cm="1">
        <f t="array" ref="E13">IF($K13="","",_xlfn.IFS($K13=0,_xlfn.UNICHAR(9728),$K13&lt;=3,_xlfn.UNICHAR(9729),OR($K13=45,$K13=48),"~",AND($K13&gt;=51,$K13&lt;=67),_xlfn.UNICHAR(9748),AND($K13&gt;=71,$K13&lt;=77),_xlfn.UNICHAR(10052),AND($K13&gt;=80,$K13&lt;=82),_xlfn.UNICHAR(9748),AND($K13&gt;=95,$K13&lt;=99),_xlfn.UNICHAR(9889),TRUE,_xlfn.UNICHAR(9729)))</f>
        <v>☔</v>
      </c>
      <c r="F13" t="str" cm="1">
        <f t="array" ref="F13">IF($K13="","",_xlfn.IFS($K13=0,"Clear",$K13&lt;=3,"Partly Cloudy",OR($K13=45,$K13=48),"Fog",AND($K13&gt;=51,$K13&lt;=67),"Drizzle",AND($K13&gt;=71,$K13&lt;=77),"Snow",AND($K13&gt;=80,$K13&lt;=82),"Rain Showers",AND($K13&gt;=95,$K13&lt;=99),"Thunderstorm",TRUE,"Cloudy"))</f>
        <v>Drizzle</v>
      </c>
      <c r="G13" s="3" cm="1">
        <f t="array" ref="G13">IF($A13="","",INDEX(OpenMeteoAPI[TemperatureC],ROWS($G$2:G13)))</f>
        <v>19.100000000000001</v>
      </c>
      <c r="H13" s="4" cm="1">
        <f t="array" ref="H13">IF($A13="","",INDEX(OpenMeteoAPI[RelativeHumidityPct],ROWS($H$2:H13))/100)</f>
        <v>0.72</v>
      </c>
      <c r="I13" s="4" cm="1">
        <f t="array" ref="I13">IF($A13="","",INDEX(OpenMeteoAPI[PrecipitationProbabilityPct],ROWS($I$2:I13))/100)</f>
        <v>0.83</v>
      </c>
      <c r="J13" s="3" cm="1">
        <f t="array" ref="J13">IF($A13="","",INDEX(OpenMeteoAPI[PrecipitationMM],ROWS($J$2:J13)))</f>
        <v>0.3</v>
      </c>
      <c r="K13" cm="1">
        <f t="array" ref="K13">IF($A13="","",INDEX(OpenMeteoAPI[WeatherCode],ROWS($K$2:K13)))</f>
        <v>61</v>
      </c>
      <c r="L13" s="3" cm="1">
        <f t="array" ref="L13">IF($A13="","",INDEX(OpenMeteoAPI[WindSpeedKMH],ROWS($L$2:L13)))</f>
        <v>18</v>
      </c>
    </row>
    <row r="14" spans="1:12">
      <c r="A14" t="str" cm="1">
        <f t="array" ref="A14">IFERROR(INDEX(OpenMeteoAPI[City],ROWS($A$2:A14))&amp;", "&amp;INDEX(OpenMeteoAPI[CountryCode],ROWS($A$2:A14)),"")</f>
        <v>Berlin, DE</v>
      </c>
      <c r="B14" t="str" cm="1">
        <f t="array" ref="B14">IF($A14="","",INDEX(OpenMeteoAPI[LocationID],ROWS($B$2:B14)))</f>
        <v>DE-BER</v>
      </c>
      <c r="C14" s="5" cm="1">
        <f t="array" ref="C14">IF($A14="","",INDEX(OpenMeteoAPI[ForecastDateTime],ROWS($C$2:C14)))</f>
        <v>46210.5</v>
      </c>
      <c r="D14" t="str">
        <f t="shared" si="0"/>
        <v>12PM</v>
      </c>
      <c r="E14" t="str" cm="1">
        <f t="array" ref="E14">IF($K14="","",_xlfn.IFS($K14=0,_xlfn.UNICHAR(9728),$K14&lt;=3,_xlfn.UNICHAR(9729),OR($K14=45,$K14=48),"~",AND($K14&gt;=51,$K14&lt;=67),_xlfn.UNICHAR(9748),AND($K14&gt;=71,$K14&lt;=77),_xlfn.UNICHAR(10052),AND($K14&gt;=80,$K14&lt;=82),_xlfn.UNICHAR(9748),AND($K14&gt;=95,$K14&lt;=99),_xlfn.UNICHAR(9889),TRUE,_xlfn.UNICHAR(9729)))</f>
        <v>☔</v>
      </c>
      <c r="F14" t="str" cm="1">
        <f t="array" ref="F14">IF($K14="","",_xlfn.IFS($K14=0,"Clear",$K14&lt;=3,"Partly Cloudy",OR($K14=45,$K14=48),"Fog",AND($K14&gt;=51,$K14&lt;=67),"Drizzle",AND($K14&gt;=71,$K14&lt;=77),"Snow",AND($K14&gt;=80,$K14&lt;=82),"Rain Showers",AND($K14&gt;=95,$K14&lt;=99),"Thunderstorm",TRUE,"Cloudy"))</f>
        <v>Drizzle</v>
      </c>
      <c r="G14" s="3" cm="1">
        <f t="array" ref="G14">IF($A14="","",INDEX(OpenMeteoAPI[TemperatureC],ROWS($G$2:G14)))</f>
        <v>19.600000000000001</v>
      </c>
      <c r="H14" s="4" cm="1">
        <f t="array" ref="H14">IF($A14="","",INDEX(OpenMeteoAPI[RelativeHumidityPct],ROWS($H$2:H14))/100)</f>
        <v>0.69</v>
      </c>
      <c r="I14" s="4" cm="1">
        <f t="array" ref="I14">IF($A14="","",INDEX(OpenMeteoAPI[PrecipitationProbabilityPct],ROWS($I$2:I14))/100)</f>
        <v>0.57999999999999996</v>
      </c>
      <c r="J14" s="3" cm="1">
        <f t="array" ref="J14">IF($A14="","",INDEX(OpenMeteoAPI[PrecipitationMM],ROWS($J$2:J14)))</f>
        <v>0</v>
      </c>
      <c r="K14" cm="1">
        <f t="array" ref="K14">IF($A14="","",INDEX(OpenMeteoAPI[WeatherCode],ROWS($K$2:K14)))</f>
        <v>61</v>
      </c>
      <c r="L14" s="3" cm="1">
        <f t="array" ref="L14">IF($A14="","",INDEX(OpenMeteoAPI[WindSpeedKMH],ROWS($L$2:L14)))</f>
        <v>18.100000000000001</v>
      </c>
    </row>
    <row r="15" spans="1:12">
      <c r="A15" t="str" cm="1">
        <f t="array" ref="A15">IFERROR(INDEX(OpenMeteoAPI[City],ROWS($A$2:A15))&amp;", "&amp;INDEX(OpenMeteoAPI[CountryCode],ROWS($A$2:A15)),"")</f>
        <v>Berlin, DE</v>
      </c>
      <c r="B15" t="str" cm="1">
        <f t="array" ref="B15">IF($A15="","",INDEX(OpenMeteoAPI[LocationID],ROWS($B$2:B15)))</f>
        <v>DE-BER</v>
      </c>
      <c r="C15" s="5" cm="1">
        <f t="array" ref="C15">IF($A15="","",INDEX(OpenMeteoAPI[ForecastDateTime],ROWS($C$2:C15)))</f>
        <v>46210.541666666664</v>
      </c>
      <c r="D15" t="str">
        <f t="shared" si="0"/>
        <v>1PM</v>
      </c>
      <c r="E15" t="str" cm="1">
        <f t="array" ref="E15">IF($K15="","",_xlfn.IFS($K15=0,_xlfn.UNICHAR(9728),$K15&lt;=3,_xlfn.UNICHAR(9729),OR($K15=45,$K15=48),"~",AND($K15&gt;=51,$K15&lt;=67),_xlfn.UNICHAR(9748),AND($K15&gt;=71,$K15&lt;=77),_xlfn.UNICHAR(10052),AND($K15&gt;=80,$K15&lt;=82),_xlfn.UNICHAR(9748),AND($K15&gt;=95,$K15&lt;=99),_xlfn.UNICHAR(9889),TRUE,_xlfn.UNICHAR(9729)))</f>
        <v>☔</v>
      </c>
      <c r="F15" t="str" cm="1">
        <f t="array" ref="F15">IF($K15="","",_xlfn.IFS($K15=0,"Clear",$K15&lt;=3,"Partly Cloudy",OR($K15=45,$K15=48),"Fog",AND($K15&gt;=51,$K15&lt;=67),"Drizzle",AND($K15&gt;=71,$K15&lt;=77),"Snow",AND($K15&gt;=80,$K15&lt;=82),"Rain Showers",AND($K15&gt;=95,$K15&lt;=99),"Thunderstorm",TRUE,"Cloudy"))</f>
        <v>Rain Showers</v>
      </c>
      <c r="G15" s="3" cm="1">
        <f t="array" ref="G15">IF($A15="","",INDEX(OpenMeteoAPI[TemperatureC],ROWS($G$2:G15)))</f>
        <v>20.399999999999999</v>
      </c>
      <c r="H15" s="4" cm="1">
        <f t="array" ref="H15">IF($A15="","",INDEX(OpenMeteoAPI[RelativeHumidityPct],ROWS($H$2:H15))/100)</f>
        <v>0.63</v>
      </c>
      <c r="I15" s="4" cm="1">
        <f t="array" ref="I15">IF($A15="","",INDEX(OpenMeteoAPI[PrecipitationProbabilityPct],ROWS($I$2:I15))/100)</f>
        <v>0.33</v>
      </c>
      <c r="J15" s="3" cm="1">
        <f t="array" ref="J15">IF($A15="","",INDEX(OpenMeteoAPI[PrecipitationMM],ROWS($J$2:J15)))</f>
        <v>0.1</v>
      </c>
      <c r="K15" cm="1">
        <f t="array" ref="K15">IF($A15="","",INDEX(OpenMeteoAPI[WeatherCode],ROWS($K$2:K15)))</f>
        <v>80</v>
      </c>
      <c r="L15" s="3" cm="1">
        <f t="array" ref="L15">IF($A15="","",INDEX(OpenMeteoAPI[WindSpeedKMH],ROWS($L$2:L15)))</f>
        <v>18.899999999999999</v>
      </c>
    </row>
    <row r="16" spans="1:12">
      <c r="A16" t="str" cm="1">
        <f t="array" ref="A16">IFERROR(INDEX(OpenMeteoAPI[City],ROWS($A$2:A16))&amp;", "&amp;INDEX(OpenMeteoAPI[CountryCode],ROWS($A$2:A16)),"")</f>
        <v>Berlin, DE</v>
      </c>
      <c r="B16" t="str" cm="1">
        <f t="array" ref="B16">IF($A16="","",INDEX(OpenMeteoAPI[LocationID],ROWS($B$2:B16)))</f>
        <v>DE-BER</v>
      </c>
      <c r="C16" s="5" cm="1">
        <f t="array" ref="C16">IF($A16="","",INDEX(OpenMeteoAPI[ForecastDateTime],ROWS($C$2:C16)))</f>
        <v>46210.583333333336</v>
      </c>
      <c r="D16" t="str">
        <f t="shared" si="0"/>
        <v>2PM</v>
      </c>
      <c r="E16" t="str" cm="1">
        <f t="array" ref="E16">IF($K16="","",_xlfn.IFS($K16=0,_xlfn.UNICHAR(9728),$K16&lt;=3,_xlfn.UNICHAR(9729),OR($K16=45,$K16=48),"~",AND($K16&gt;=51,$K16&lt;=67),_xlfn.UNICHAR(9748),AND($K16&gt;=71,$K16&lt;=77),_xlfn.UNICHAR(10052),AND($K16&gt;=80,$K16&lt;=82),_xlfn.UNICHAR(9748),AND($K16&gt;=95,$K16&lt;=99),_xlfn.UNICHAR(9889),TRUE,_xlfn.UNICHAR(9729)))</f>
        <v>☁</v>
      </c>
      <c r="F16" t="str" cm="1">
        <f t="array" ref="F16">IF($K16="","",_xlfn.IFS($K16=0,"Clear",$K16&lt;=3,"Partly Cloudy",OR($K16=45,$K16=48),"Fog",AND($K16&gt;=51,$K16&lt;=67),"Drizzle",AND($K16&gt;=71,$K16&lt;=77),"Snow",AND($K16&gt;=80,$K16&lt;=82),"Rain Showers",AND($K16&gt;=95,$K16&lt;=99),"Thunderstorm",TRUE,"Cloudy"))</f>
        <v>Partly Cloudy</v>
      </c>
      <c r="G16" s="3" cm="1">
        <f t="array" ref="G16">IF($A16="","",INDEX(OpenMeteoAPI[TemperatureC],ROWS($G$2:G16)))</f>
        <v>21.7</v>
      </c>
      <c r="H16" s="4" cm="1">
        <f t="array" ref="H16">IF($A16="","",INDEX(OpenMeteoAPI[RelativeHumidityPct],ROWS($H$2:H16))/100)</f>
        <v>0.57999999999999996</v>
      </c>
      <c r="I16" s="4" cm="1">
        <f t="array" ref="I16">IF($A16="","",INDEX(OpenMeteoAPI[PrecipitationProbabilityPct],ROWS($I$2:I16))/100)</f>
        <v>0.08</v>
      </c>
      <c r="J16" s="3" cm="1">
        <f t="array" ref="J16">IF($A16="","",INDEX(OpenMeteoAPI[PrecipitationMM],ROWS($J$2:J16)))</f>
        <v>0</v>
      </c>
      <c r="K16" cm="1">
        <f t="array" ref="K16">IF($A16="","",INDEX(OpenMeteoAPI[WeatherCode],ROWS($K$2:K16)))</f>
        <v>3</v>
      </c>
      <c r="L16" s="3" cm="1">
        <f t="array" ref="L16">IF($A16="","",INDEX(OpenMeteoAPI[WindSpeedKMH],ROWS($L$2:L16)))</f>
        <v>19.100000000000001</v>
      </c>
    </row>
    <row r="17" spans="1:12">
      <c r="A17" t="str" cm="1">
        <f t="array" ref="A17">IFERROR(INDEX(OpenMeteoAPI[City],ROWS($A$2:A17))&amp;", "&amp;INDEX(OpenMeteoAPI[CountryCode],ROWS($A$2:A17)),"")</f>
        <v>Berlin, DE</v>
      </c>
      <c r="B17" t="str" cm="1">
        <f t="array" ref="B17">IF($A17="","",INDEX(OpenMeteoAPI[LocationID],ROWS($B$2:B17)))</f>
        <v>DE-BER</v>
      </c>
      <c r="C17" s="5" cm="1">
        <f t="array" ref="C17">IF($A17="","",INDEX(OpenMeteoAPI[ForecastDateTime],ROWS($C$2:C17)))</f>
        <v>46210.625</v>
      </c>
      <c r="D17" t="str">
        <f t="shared" si="0"/>
        <v>3PM</v>
      </c>
      <c r="E17" t="str" cm="1">
        <f t="array" ref="E17">IF($K17="","",_xlfn.IFS($K17=0,_xlfn.UNICHAR(9728),$K17&lt;=3,_xlfn.UNICHAR(9729),OR($K17=45,$K17=48),"~",AND($K17&gt;=51,$K17&lt;=67),_xlfn.UNICHAR(9748),AND($K17&gt;=71,$K17&lt;=77),_xlfn.UNICHAR(10052),AND($K17&gt;=80,$K17&lt;=82),_xlfn.UNICHAR(9748),AND($K17&gt;=95,$K17&lt;=99),_xlfn.UNICHAR(9889),TRUE,_xlfn.UNICHAR(9729)))</f>
        <v>☁</v>
      </c>
      <c r="F17" t="str" cm="1">
        <f t="array" ref="F17">IF($K17="","",_xlfn.IFS($K17=0,"Clear",$K17&lt;=3,"Partly Cloudy",OR($K17=45,$K17=48),"Fog",AND($K17&gt;=51,$K17&lt;=67),"Drizzle",AND($K17&gt;=71,$K17&lt;=77),"Snow",AND($K17&gt;=80,$K17&lt;=82),"Rain Showers",AND($K17&gt;=95,$K17&lt;=99),"Thunderstorm",TRUE,"Cloudy"))</f>
        <v>Partly Cloudy</v>
      </c>
      <c r="G17" s="3" cm="1">
        <f t="array" ref="G17">IF($A17="","",INDEX(OpenMeteoAPI[TemperatureC],ROWS($G$2:G17)))</f>
        <v>22.9</v>
      </c>
      <c r="H17" s="4" cm="1">
        <f t="array" ref="H17">IF($A17="","",INDEX(OpenMeteoAPI[RelativeHumidityPct],ROWS($H$2:H17))/100)</f>
        <v>0.53</v>
      </c>
      <c r="I17" s="4" cm="1">
        <f t="array" ref="I17">IF($A17="","",INDEX(OpenMeteoAPI[PrecipitationProbabilityPct],ROWS($I$2:I17))/100)</f>
        <v>0.05</v>
      </c>
      <c r="J17" s="3" cm="1">
        <f t="array" ref="J17">IF($A17="","",INDEX(OpenMeteoAPI[PrecipitationMM],ROWS($J$2:J17)))</f>
        <v>0</v>
      </c>
      <c r="K17" cm="1">
        <f t="array" ref="K17">IF($A17="","",INDEX(OpenMeteoAPI[WeatherCode],ROWS($K$2:K17)))</f>
        <v>3</v>
      </c>
      <c r="L17" s="3" cm="1">
        <f t="array" ref="L17">IF($A17="","",INDEX(OpenMeteoAPI[WindSpeedKMH],ROWS($L$2:L17)))</f>
        <v>19.899999999999999</v>
      </c>
    </row>
    <row r="18" spans="1:12">
      <c r="A18" t="str" cm="1">
        <f t="array" ref="A18">IFERROR(INDEX(OpenMeteoAPI[City],ROWS($A$2:A18))&amp;", "&amp;INDEX(OpenMeteoAPI[CountryCode],ROWS($A$2:A18)),"")</f>
        <v>Berlin, DE</v>
      </c>
      <c r="B18" t="str" cm="1">
        <f t="array" ref="B18">IF($A18="","",INDEX(OpenMeteoAPI[LocationID],ROWS($B$2:B18)))</f>
        <v>DE-BER</v>
      </c>
      <c r="C18" s="5" cm="1">
        <f t="array" ref="C18">IF($A18="","",INDEX(OpenMeteoAPI[ForecastDateTime],ROWS($C$2:C18)))</f>
        <v>46210.666666666664</v>
      </c>
      <c r="D18" t="str">
        <f t="shared" si="0"/>
        <v>4PM</v>
      </c>
      <c r="E18" t="str" cm="1">
        <f t="array" ref="E18">IF($K18="","",_xlfn.IFS($K18=0,_xlfn.UNICHAR(9728),$K18&lt;=3,_xlfn.UNICHAR(9729),OR($K18=45,$K18=48),"~",AND($K18&gt;=51,$K18&lt;=67),_xlfn.UNICHAR(9748),AND($K18&gt;=71,$K18&lt;=77),_xlfn.UNICHAR(10052),AND($K18&gt;=80,$K18&lt;=82),_xlfn.UNICHAR(9748),AND($K18&gt;=95,$K18&lt;=99),_xlfn.UNICHAR(9889),TRUE,_xlfn.UNICHAR(9729)))</f>
        <v>☔</v>
      </c>
      <c r="F18" t="str" cm="1">
        <f t="array" ref="F18">IF($K18="","",_xlfn.IFS($K18=0,"Clear",$K18&lt;=3,"Partly Cloudy",OR($K18=45,$K18=48),"Fog",AND($K18&gt;=51,$K18&lt;=67),"Drizzle",AND($K18&gt;=71,$K18&lt;=77),"Snow",AND($K18&gt;=80,$K18&lt;=82),"Rain Showers",AND($K18&gt;=95,$K18&lt;=99),"Thunderstorm",TRUE,"Cloudy"))</f>
        <v>Rain Showers</v>
      </c>
      <c r="G18" s="3" cm="1">
        <f t="array" ref="G18">IF($A18="","",INDEX(OpenMeteoAPI[TemperatureC],ROWS($G$2:G18)))</f>
        <v>22.7</v>
      </c>
      <c r="H18" s="4" cm="1">
        <f t="array" ref="H18">IF($A18="","",INDEX(OpenMeteoAPI[RelativeHumidityPct],ROWS($H$2:H18))/100)</f>
        <v>0.52</v>
      </c>
      <c r="I18" s="4" cm="1">
        <f t="array" ref="I18">IF($A18="","",INDEX(OpenMeteoAPI[PrecipitationProbabilityPct],ROWS($I$2:I18))/100)</f>
        <v>0.05</v>
      </c>
      <c r="J18" s="3" cm="1">
        <f t="array" ref="J18">IF($A18="","",INDEX(OpenMeteoAPI[PrecipitationMM],ROWS($J$2:J18)))</f>
        <v>0.1</v>
      </c>
      <c r="K18" cm="1">
        <f t="array" ref="K18">IF($A18="","",INDEX(OpenMeteoAPI[WeatherCode],ROWS($K$2:K18)))</f>
        <v>80</v>
      </c>
      <c r="L18" s="3" cm="1">
        <f t="array" ref="L18">IF($A18="","",INDEX(OpenMeteoAPI[WindSpeedKMH],ROWS($L$2:L18)))</f>
        <v>24.2</v>
      </c>
    </row>
    <row r="19" spans="1:12">
      <c r="A19" t="str" cm="1">
        <f t="array" ref="A19">IFERROR(INDEX(OpenMeteoAPI[City],ROWS($A$2:A19))&amp;", "&amp;INDEX(OpenMeteoAPI[CountryCode],ROWS($A$2:A19)),"")</f>
        <v>Berlin, DE</v>
      </c>
      <c r="B19" t="str" cm="1">
        <f t="array" ref="B19">IF($A19="","",INDEX(OpenMeteoAPI[LocationID],ROWS($B$2:B19)))</f>
        <v>DE-BER</v>
      </c>
      <c r="C19" s="5" cm="1">
        <f t="array" ref="C19">IF($A19="","",INDEX(OpenMeteoAPI[ForecastDateTime],ROWS($C$2:C19)))</f>
        <v>46210.708333333336</v>
      </c>
      <c r="D19" t="str">
        <f t="shared" si="0"/>
        <v>5PM</v>
      </c>
      <c r="E19" t="str" cm="1">
        <f t="array" ref="E19">IF($K19="","",_xlfn.IFS($K19=0,_xlfn.UNICHAR(9728),$K19&lt;=3,_xlfn.UNICHAR(9729),OR($K19=45,$K19=48),"~",AND($K19&gt;=51,$K19&lt;=67),_xlfn.UNICHAR(9748),AND($K19&gt;=71,$K19&lt;=77),_xlfn.UNICHAR(10052),AND($K19&gt;=80,$K19&lt;=82),_xlfn.UNICHAR(9748),AND($K19&gt;=95,$K19&lt;=99),_xlfn.UNICHAR(9889),TRUE,_xlfn.UNICHAR(9729)))</f>
        <v>☁</v>
      </c>
      <c r="F19" t="str" cm="1">
        <f t="array" ref="F19">IF($K19="","",_xlfn.IFS($K19=0,"Clear",$K19&lt;=3,"Partly Cloudy",OR($K19=45,$K19=48),"Fog",AND($K19&gt;=51,$K19&lt;=67),"Drizzle",AND($K19&gt;=71,$K19&lt;=77),"Snow",AND($K19&gt;=80,$K19&lt;=82),"Rain Showers",AND($K19&gt;=95,$K19&lt;=99),"Thunderstorm",TRUE,"Cloudy"))</f>
        <v>Partly Cloudy</v>
      </c>
      <c r="G19" s="3" cm="1">
        <f t="array" ref="G19">IF($A19="","",INDEX(OpenMeteoAPI[TemperatureC],ROWS($G$2:G19)))</f>
        <v>21.8</v>
      </c>
      <c r="H19" s="4" cm="1">
        <f t="array" ref="H19">IF($A19="","",INDEX(OpenMeteoAPI[RelativeHumidityPct],ROWS($H$2:H19))/100)</f>
        <v>0.55000000000000004</v>
      </c>
      <c r="I19" s="4" cm="1">
        <f t="array" ref="I19">IF($A19="","",INDEX(OpenMeteoAPI[PrecipitationProbabilityPct],ROWS($I$2:I19))/100)</f>
        <v>0.18</v>
      </c>
      <c r="J19" s="3" cm="1">
        <f t="array" ref="J19">IF($A19="","",INDEX(OpenMeteoAPI[PrecipitationMM],ROWS($J$2:J19)))</f>
        <v>0</v>
      </c>
      <c r="K19" cm="1">
        <f t="array" ref="K19">IF($A19="","",INDEX(OpenMeteoAPI[WeatherCode],ROWS($K$2:K19)))</f>
        <v>3</v>
      </c>
      <c r="L19" s="3" cm="1">
        <f t="array" ref="L19">IF($A19="","",INDEX(OpenMeteoAPI[WindSpeedKMH],ROWS($L$2:L19)))</f>
        <v>24.8</v>
      </c>
    </row>
    <row r="20" spans="1:12">
      <c r="A20" t="str" cm="1">
        <f t="array" ref="A20">IFERROR(INDEX(OpenMeteoAPI[City],ROWS($A$2:A20))&amp;", "&amp;INDEX(OpenMeteoAPI[CountryCode],ROWS($A$2:A20)),"")</f>
        <v>Berlin, DE</v>
      </c>
      <c r="B20" t="str" cm="1">
        <f t="array" ref="B20">IF($A20="","",INDEX(OpenMeteoAPI[LocationID],ROWS($B$2:B20)))</f>
        <v>DE-BER</v>
      </c>
      <c r="C20" s="5" cm="1">
        <f t="array" ref="C20">IF($A20="","",INDEX(OpenMeteoAPI[ForecastDateTime],ROWS($C$2:C20)))</f>
        <v>46210.75</v>
      </c>
      <c r="D20" t="str">
        <f t="shared" si="0"/>
        <v>6PM</v>
      </c>
      <c r="E20" t="str" cm="1">
        <f t="array" ref="E20">IF($K20="","",_xlfn.IFS($K20=0,_xlfn.UNICHAR(9728),$K20&lt;=3,_xlfn.UNICHAR(9729),OR($K20=45,$K20=48),"~",AND($K20&gt;=51,$K20&lt;=67),_xlfn.UNICHAR(9748),AND($K20&gt;=71,$K20&lt;=77),_xlfn.UNICHAR(10052),AND($K20&gt;=80,$K20&lt;=82),_xlfn.UNICHAR(9748),AND($K20&gt;=95,$K20&lt;=99),_xlfn.UNICHAR(9889),TRUE,_xlfn.UNICHAR(9729)))</f>
        <v>☁</v>
      </c>
      <c r="F20" t="str" cm="1">
        <f t="array" ref="F20">IF($K20="","",_xlfn.IFS($K20=0,"Clear",$K20&lt;=3,"Partly Cloudy",OR($K20=45,$K20=48),"Fog",AND($K20&gt;=51,$K20&lt;=67),"Drizzle",AND($K20&gt;=71,$K20&lt;=77),"Snow",AND($K20&gt;=80,$K20&lt;=82),"Rain Showers",AND($K20&gt;=95,$K20&lt;=99),"Thunderstorm",TRUE,"Cloudy"))</f>
        <v>Partly Cloudy</v>
      </c>
      <c r="G20" s="3" cm="1">
        <f t="array" ref="G20">IF($A20="","",INDEX(OpenMeteoAPI[TemperatureC],ROWS($G$2:G20)))</f>
        <v>21.6</v>
      </c>
      <c r="H20" s="4" cm="1">
        <f t="array" ref="H20">IF($A20="","",INDEX(OpenMeteoAPI[RelativeHumidityPct],ROWS($H$2:H20))/100)</f>
        <v>0.57999999999999996</v>
      </c>
      <c r="I20" s="4" cm="1">
        <f t="array" ref="I20">IF($A20="","",INDEX(OpenMeteoAPI[PrecipitationProbabilityPct],ROWS($I$2:I20))/100)</f>
        <v>0.25</v>
      </c>
      <c r="J20" s="3" cm="1">
        <f t="array" ref="J20">IF($A20="","",INDEX(OpenMeteoAPI[PrecipitationMM],ROWS($J$2:J20)))</f>
        <v>0</v>
      </c>
      <c r="K20" cm="1">
        <f t="array" ref="K20">IF($A20="","",INDEX(OpenMeteoAPI[WeatherCode],ROWS($K$2:K20)))</f>
        <v>3</v>
      </c>
      <c r="L20" s="3" cm="1">
        <f t="array" ref="L20">IF($A20="","",INDEX(OpenMeteoAPI[WindSpeedKMH],ROWS($L$2:L20)))</f>
        <v>23.7</v>
      </c>
    </row>
    <row r="21" spans="1:12">
      <c r="A21" t="str" cm="1">
        <f t="array" ref="A21">IFERROR(INDEX(OpenMeteoAPI[City],ROWS($A$2:A21))&amp;", "&amp;INDEX(OpenMeteoAPI[CountryCode],ROWS($A$2:A21)),"")</f>
        <v>Berlin, DE</v>
      </c>
      <c r="B21" t="str" cm="1">
        <f t="array" ref="B21">IF($A21="","",INDEX(OpenMeteoAPI[LocationID],ROWS($B$2:B21)))</f>
        <v>DE-BER</v>
      </c>
      <c r="C21" s="5" cm="1">
        <f t="array" ref="C21">IF($A21="","",INDEX(OpenMeteoAPI[ForecastDateTime],ROWS($C$2:C21)))</f>
        <v>46210.791666666664</v>
      </c>
      <c r="D21" t="str">
        <f t="shared" si="0"/>
        <v>7PM</v>
      </c>
      <c r="E21" t="str" cm="1">
        <f t="array" ref="E21">IF($K21="","",_xlfn.IFS($K21=0,_xlfn.UNICHAR(9728),$K21&lt;=3,_xlfn.UNICHAR(9729),OR($K21=45,$K21=48),"~",AND($K21&gt;=51,$K21&lt;=67),_xlfn.UNICHAR(9748),AND($K21&gt;=71,$K21&lt;=77),_xlfn.UNICHAR(10052),AND($K21&gt;=80,$K21&lt;=82),_xlfn.UNICHAR(9748),AND($K21&gt;=95,$K21&lt;=99),_xlfn.UNICHAR(9889),TRUE,_xlfn.UNICHAR(9729)))</f>
        <v>☔</v>
      </c>
      <c r="F21" t="str" cm="1">
        <f t="array" ref="F21">IF($K21="","",_xlfn.IFS($K21=0,"Clear",$K21&lt;=3,"Partly Cloudy",OR($K21=45,$K21=48),"Fog",AND($K21&gt;=51,$K21&lt;=67),"Drizzle",AND($K21&gt;=71,$K21&lt;=77),"Snow",AND($K21&gt;=80,$K21&lt;=82),"Rain Showers",AND($K21&gt;=95,$K21&lt;=99),"Thunderstorm",TRUE,"Cloudy"))</f>
        <v>Drizzle</v>
      </c>
      <c r="G21" s="3" cm="1">
        <f t="array" ref="G21">IF($A21="","",INDEX(OpenMeteoAPI[TemperatureC],ROWS($G$2:G21)))</f>
        <v>20.5</v>
      </c>
      <c r="H21" s="4" cm="1">
        <f t="array" ref="H21">IF($A21="","",INDEX(OpenMeteoAPI[RelativeHumidityPct],ROWS($H$2:H21))/100)</f>
        <v>0.63</v>
      </c>
      <c r="I21" s="4" cm="1">
        <f t="array" ref="I21">IF($A21="","",INDEX(OpenMeteoAPI[PrecipitationProbabilityPct],ROWS($I$2:I21))/100)</f>
        <v>0.5</v>
      </c>
      <c r="J21" s="3" cm="1">
        <f t="array" ref="J21">IF($A21="","",INDEX(OpenMeteoAPI[PrecipitationMM],ROWS($J$2:J21)))</f>
        <v>0.2</v>
      </c>
      <c r="K21" cm="1">
        <f t="array" ref="K21">IF($A21="","",INDEX(OpenMeteoAPI[WeatherCode],ROWS($K$2:K21)))</f>
        <v>61</v>
      </c>
      <c r="L21" s="3" cm="1">
        <f t="array" ref="L21">IF($A21="","",INDEX(OpenMeteoAPI[WindSpeedKMH],ROWS($L$2:L21)))</f>
        <v>24.4</v>
      </c>
    </row>
    <row r="22" spans="1:12">
      <c r="A22" t="str" cm="1">
        <f t="array" ref="A22">IFERROR(INDEX(OpenMeteoAPI[City],ROWS($A$2:A22))&amp;", "&amp;INDEX(OpenMeteoAPI[CountryCode],ROWS($A$2:A22)),"")</f>
        <v>Berlin, DE</v>
      </c>
      <c r="B22" t="str" cm="1">
        <f t="array" ref="B22">IF($A22="","",INDEX(OpenMeteoAPI[LocationID],ROWS($B$2:B22)))</f>
        <v>DE-BER</v>
      </c>
      <c r="C22" s="5" cm="1">
        <f t="array" ref="C22">IF($A22="","",INDEX(OpenMeteoAPI[ForecastDateTime],ROWS($C$2:C22)))</f>
        <v>46210.833333333336</v>
      </c>
      <c r="D22" t="str">
        <f t="shared" si="0"/>
        <v>8PM</v>
      </c>
      <c r="E22" t="str" cm="1">
        <f t="array" ref="E22">IF($K22="","",_xlfn.IFS($K22=0,_xlfn.UNICHAR(9728),$K22&lt;=3,_xlfn.UNICHAR(9729),OR($K22=45,$K22=48),"~",AND($K22&gt;=51,$K22&lt;=67),_xlfn.UNICHAR(9748),AND($K22&gt;=71,$K22&lt;=77),_xlfn.UNICHAR(10052),AND($K22&gt;=80,$K22&lt;=82),_xlfn.UNICHAR(9748),AND($K22&gt;=95,$K22&lt;=99),_xlfn.UNICHAR(9889),TRUE,_xlfn.UNICHAR(9729)))</f>
        <v>☁</v>
      </c>
      <c r="F22" t="str" cm="1">
        <f t="array" ref="F22">IF($K22="","",_xlfn.IFS($K22=0,"Clear",$K22&lt;=3,"Partly Cloudy",OR($K22=45,$K22=48),"Fog",AND($K22&gt;=51,$K22&lt;=67),"Drizzle",AND($K22&gt;=71,$K22&lt;=77),"Snow",AND($K22&gt;=80,$K22&lt;=82),"Rain Showers",AND($K22&gt;=95,$K22&lt;=99),"Thunderstorm",TRUE,"Cloudy"))</f>
        <v>Partly Cloudy</v>
      </c>
      <c r="G22" s="3" cm="1">
        <f t="array" ref="G22">IF($A22="","",INDEX(OpenMeteoAPI[TemperatureC],ROWS($G$2:G22)))</f>
        <v>19</v>
      </c>
      <c r="H22" s="4" cm="1">
        <f t="array" ref="H22">IF($A22="","",INDEX(OpenMeteoAPI[RelativeHumidityPct],ROWS($H$2:H22))/100)</f>
        <v>0.72</v>
      </c>
      <c r="I22" s="4" cm="1">
        <f t="array" ref="I22">IF($A22="","",INDEX(OpenMeteoAPI[PrecipitationProbabilityPct],ROWS($I$2:I22))/100)</f>
        <v>0.3</v>
      </c>
      <c r="J22" s="3" cm="1">
        <f t="array" ref="J22">IF($A22="","",INDEX(OpenMeteoAPI[PrecipitationMM],ROWS($J$2:J22)))</f>
        <v>0</v>
      </c>
      <c r="K22" cm="1">
        <f t="array" ref="K22">IF($A22="","",INDEX(OpenMeteoAPI[WeatherCode],ROWS($K$2:K22)))</f>
        <v>3</v>
      </c>
      <c r="L22" s="3" cm="1">
        <f t="array" ref="L22">IF($A22="","",INDEX(OpenMeteoAPI[WindSpeedKMH],ROWS($L$2:L22)))</f>
        <v>24.2</v>
      </c>
    </row>
    <row r="23" spans="1:12">
      <c r="A23" t="str" cm="1">
        <f t="array" ref="A23">IFERROR(INDEX(OpenMeteoAPI[City],ROWS($A$2:A23))&amp;", "&amp;INDEX(OpenMeteoAPI[CountryCode],ROWS($A$2:A23)),"")</f>
        <v>Berlin, DE</v>
      </c>
      <c r="B23" t="str" cm="1">
        <f t="array" ref="B23">IF($A23="","",INDEX(OpenMeteoAPI[LocationID],ROWS($B$2:B23)))</f>
        <v>DE-BER</v>
      </c>
      <c r="C23" s="5" cm="1">
        <f t="array" ref="C23">IF($A23="","",INDEX(OpenMeteoAPI[ForecastDateTime],ROWS($C$2:C23)))</f>
        <v>46210.875</v>
      </c>
      <c r="D23" t="str">
        <f t="shared" si="0"/>
        <v>9PM</v>
      </c>
      <c r="E23" t="str" cm="1">
        <f t="array" ref="E23">IF($K23="","",_xlfn.IFS($K23=0,_xlfn.UNICHAR(9728),$K23&lt;=3,_xlfn.UNICHAR(9729),OR($K23=45,$K23=48),"~",AND($K23&gt;=51,$K23&lt;=67),_xlfn.UNICHAR(9748),AND($K23&gt;=71,$K23&lt;=77),_xlfn.UNICHAR(10052),AND($K23&gt;=80,$K23&lt;=82),_xlfn.UNICHAR(9748),AND($K23&gt;=95,$K23&lt;=99),_xlfn.UNICHAR(9889),TRUE,_xlfn.UNICHAR(9729)))</f>
        <v>☁</v>
      </c>
      <c r="F23" t="str" cm="1">
        <f t="array" ref="F23">IF($K23="","",_xlfn.IFS($K23=0,"Clear",$K23&lt;=3,"Partly Cloudy",OR($K23=45,$K23=48),"Fog",AND($K23&gt;=51,$K23&lt;=67),"Drizzle",AND($K23&gt;=71,$K23&lt;=77),"Snow",AND($K23&gt;=80,$K23&lt;=82),"Rain Showers",AND($K23&gt;=95,$K23&lt;=99),"Thunderstorm",TRUE,"Cloudy"))</f>
        <v>Partly Cloudy</v>
      </c>
      <c r="G23" s="3" cm="1">
        <f t="array" ref="G23">IF($A23="","",INDEX(OpenMeteoAPI[TemperatureC],ROWS($G$2:G23)))</f>
        <v>18.600000000000001</v>
      </c>
      <c r="H23" s="4" cm="1">
        <f t="array" ref="H23">IF($A23="","",INDEX(OpenMeteoAPI[RelativeHumidityPct],ROWS($H$2:H23))/100)</f>
        <v>0.71</v>
      </c>
      <c r="I23" s="4" cm="1">
        <f t="array" ref="I23">IF($A23="","",INDEX(OpenMeteoAPI[PrecipitationProbabilityPct],ROWS($I$2:I23))/100)</f>
        <v>0.08</v>
      </c>
      <c r="J23" s="3" cm="1">
        <f t="array" ref="J23">IF($A23="","",INDEX(OpenMeteoAPI[PrecipitationMM],ROWS($J$2:J23)))</f>
        <v>0</v>
      </c>
      <c r="K23" cm="1">
        <f t="array" ref="K23">IF($A23="","",INDEX(OpenMeteoAPI[WeatherCode],ROWS($K$2:K23)))</f>
        <v>3</v>
      </c>
      <c r="L23" s="3" cm="1">
        <f t="array" ref="L23">IF($A23="","",INDEX(OpenMeteoAPI[WindSpeedKMH],ROWS($L$2:L23)))</f>
        <v>20.399999999999999</v>
      </c>
    </row>
    <row r="24" spans="1:12">
      <c r="A24" t="str" cm="1">
        <f t="array" ref="A24">IFERROR(INDEX(OpenMeteoAPI[City],ROWS($A$2:A24))&amp;", "&amp;INDEX(OpenMeteoAPI[CountryCode],ROWS($A$2:A24)),"")</f>
        <v>Berlin, DE</v>
      </c>
      <c r="B24" t="str" cm="1">
        <f t="array" ref="B24">IF($A24="","",INDEX(OpenMeteoAPI[LocationID],ROWS($B$2:B24)))</f>
        <v>DE-BER</v>
      </c>
      <c r="C24" s="5" cm="1">
        <f t="array" ref="C24">IF($A24="","",INDEX(OpenMeteoAPI[ForecastDateTime],ROWS($C$2:C24)))</f>
        <v>46210.916666666664</v>
      </c>
      <c r="D24" t="str">
        <f t="shared" si="0"/>
        <v>10PM</v>
      </c>
      <c r="E24" t="str" cm="1">
        <f t="array" ref="E24">IF($K24="","",_xlfn.IFS($K24=0,_xlfn.UNICHAR(9728),$K24&lt;=3,_xlfn.UNICHAR(9729),OR($K24=45,$K24=48),"~",AND($K24&gt;=51,$K24&lt;=67),_xlfn.UNICHAR(9748),AND($K24&gt;=71,$K24&lt;=77),_xlfn.UNICHAR(10052),AND($K24&gt;=80,$K24&lt;=82),_xlfn.UNICHAR(9748),AND($K24&gt;=95,$K24&lt;=99),_xlfn.UNICHAR(9889),TRUE,_xlfn.UNICHAR(9729)))</f>
        <v>☁</v>
      </c>
      <c r="F24" t="str" cm="1">
        <f t="array" ref="F24">IF($K24="","",_xlfn.IFS($K24=0,"Clear",$K24&lt;=3,"Partly Cloudy",OR($K24=45,$K24=48),"Fog",AND($K24&gt;=51,$K24&lt;=67),"Drizzle",AND($K24&gt;=71,$K24&lt;=77),"Snow",AND($K24&gt;=80,$K24&lt;=82),"Rain Showers",AND($K24&gt;=95,$K24&lt;=99),"Thunderstorm",TRUE,"Cloudy"))</f>
        <v>Partly Cloudy</v>
      </c>
      <c r="G24" s="3" cm="1">
        <f t="array" ref="G24">IF($A24="","",INDEX(OpenMeteoAPI[TemperatureC],ROWS($G$2:G24)))</f>
        <v>18.3</v>
      </c>
      <c r="H24" s="4" cm="1">
        <f t="array" ref="H24">IF($A24="","",INDEX(OpenMeteoAPI[RelativeHumidityPct],ROWS($H$2:H24))/100)</f>
        <v>0.72</v>
      </c>
      <c r="I24" s="4" cm="1">
        <f t="array" ref="I24">IF($A24="","",INDEX(OpenMeteoAPI[PrecipitationProbabilityPct],ROWS($I$2:I24))/100)</f>
        <v>0</v>
      </c>
      <c r="J24" s="3" cm="1">
        <f t="array" ref="J24">IF($A24="","",INDEX(OpenMeteoAPI[PrecipitationMM],ROWS($J$2:J24)))</f>
        <v>0</v>
      </c>
      <c r="K24" cm="1">
        <f t="array" ref="K24">IF($A24="","",INDEX(OpenMeteoAPI[WeatherCode],ROWS($K$2:K24)))</f>
        <v>3</v>
      </c>
      <c r="L24" s="3" cm="1">
        <f t="array" ref="L24">IF($A24="","",INDEX(OpenMeteoAPI[WindSpeedKMH],ROWS($L$2:L24)))</f>
        <v>21.1</v>
      </c>
    </row>
    <row r="25" spans="1:12">
      <c r="A25" t="str" cm="1">
        <f t="array" ref="A25">IFERROR(INDEX(OpenMeteoAPI[City],ROWS($A$2:A25))&amp;", "&amp;INDEX(OpenMeteoAPI[CountryCode],ROWS($A$2:A25)),"")</f>
        <v>Berlin, DE</v>
      </c>
      <c r="B25" t="str" cm="1">
        <f t="array" ref="B25">IF($A25="","",INDEX(OpenMeteoAPI[LocationID],ROWS($B$2:B25)))</f>
        <v>DE-BER</v>
      </c>
      <c r="C25" s="5" cm="1">
        <f t="array" ref="C25">IF($A25="","",INDEX(OpenMeteoAPI[ForecastDateTime],ROWS($C$2:C25)))</f>
        <v>46210.958333333336</v>
      </c>
      <c r="D25" t="str">
        <f t="shared" si="0"/>
        <v>11PM</v>
      </c>
      <c r="E25" t="str" cm="1">
        <f t="array" ref="E25">IF($K25="","",_xlfn.IFS($K25=0,_xlfn.UNICHAR(9728),$K25&lt;=3,_xlfn.UNICHAR(9729),OR($K25=45,$K25=48),"~",AND($K25&gt;=51,$K25&lt;=67),_xlfn.UNICHAR(9748),AND($K25&gt;=71,$K25&lt;=77),_xlfn.UNICHAR(10052),AND($K25&gt;=80,$K25&lt;=82),_xlfn.UNICHAR(9748),AND($K25&gt;=95,$K25&lt;=99),_xlfn.UNICHAR(9889),TRUE,_xlfn.UNICHAR(9729)))</f>
        <v>☁</v>
      </c>
      <c r="F25" t="str" cm="1">
        <f t="array" ref="F25">IF($K25="","",_xlfn.IFS($K25=0,"Clear",$K25&lt;=3,"Partly Cloudy",OR($K25=45,$K25=48),"Fog",AND($K25&gt;=51,$K25&lt;=67),"Drizzle",AND($K25&gt;=71,$K25&lt;=77),"Snow",AND($K25&gt;=80,$K25&lt;=82),"Rain Showers",AND($K25&gt;=95,$K25&lt;=99),"Thunderstorm",TRUE,"Cloudy"))</f>
        <v>Partly Cloudy</v>
      </c>
      <c r="G25" s="3" cm="1">
        <f t="array" ref="G25">IF($A25="","",INDEX(OpenMeteoAPI[TemperatureC],ROWS($G$2:G25)))</f>
        <v>17.3</v>
      </c>
      <c r="H25" s="4" cm="1">
        <f t="array" ref="H25">IF($A25="","",INDEX(OpenMeteoAPI[RelativeHumidityPct],ROWS($H$2:H25))/100)</f>
        <v>0.68</v>
      </c>
      <c r="I25" s="4" cm="1">
        <f t="array" ref="I25">IF($A25="","",INDEX(OpenMeteoAPI[PrecipitationProbabilityPct],ROWS($I$2:I25))/100)</f>
        <v>0.03</v>
      </c>
      <c r="J25" s="3" cm="1">
        <f t="array" ref="J25">IF($A25="","",INDEX(OpenMeteoAPI[PrecipitationMM],ROWS($J$2:J25)))</f>
        <v>0</v>
      </c>
      <c r="K25" cm="1">
        <f t="array" ref="K25">IF($A25="","",INDEX(OpenMeteoAPI[WeatherCode],ROWS($K$2:K25)))</f>
        <v>3</v>
      </c>
      <c r="L25" s="3" cm="1">
        <f t="array" ref="L25">IF($A25="","",INDEX(OpenMeteoAPI[WindSpeedKMH],ROWS($L$2:L25)))</f>
        <v>21.4</v>
      </c>
    </row>
    <row r="26" spans="1:12">
      <c r="A26" t="str" cm="1">
        <f t="array" ref="A26">IFERROR(INDEX(OpenMeteoAPI[City],ROWS($A$2:A26))&amp;", "&amp;INDEX(OpenMeteoAPI[CountryCode],ROWS($A$2:A26)),"")</f>
        <v>Berlin, DE</v>
      </c>
      <c r="B26" t="str" cm="1">
        <f t="array" ref="B26">IF($A26="","",INDEX(OpenMeteoAPI[LocationID],ROWS($B$2:B26)))</f>
        <v>DE-BER</v>
      </c>
      <c r="C26" s="5" cm="1">
        <f t="array" ref="C26">IF($A26="","",INDEX(OpenMeteoAPI[ForecastDateTime],ROWS($C$2:C26)))</f>
        <v>46211</v>
      </c>
      <c r="D26" t="str">
        <f t="shared" si="0"/>
        <v>12AM</v>
      </c>
      <c r="E26" t="str" cm="1">
        <f t="array" ref="E26">IF($K26="","",_xlfn.IFS($K26=0,_xlfn.UNICHAR(9728),$K26&lt;=3,_xlfn.UNICHAR(9729),OR($K26=45,$K26=48),"~",AND($K26&gt;=51,$K26&lt;=67),_xlfn.UNICHAR(9748),AND($K26&gt;=71,$K26&lt;=77),_xlfn.UNICHAR(10052),AND($K26&gt;=80,$K26&lt;=82),_xlfn.UNICHAR(9748),AND($K26&gt;=95,$K26&lt;=99),_xlfn.UNICHAR(9889),TRUE,_xlfn.UNICHAR(9729)))</f>
        <v>☁</v>
      </c>
      <c r="F26" t="str" cm="1">
        <f t="array" ref="F26">IF($K26="","",_xlfn.IFS($K26=0,"Clear",$K26&lt;=3,"Partly Cloudy",OR($K26=45,$K26=48),"Fog",AND($K26&gt;=51,$K26&lt;=67),"Drizzle",AND($K26&gt;=71,$K26&lt;=77),"Snow",AND($K26&gt;=80,$K26&lt;=82),"Rain Showers",AND($K26&gt;=95,$K26&lt;=99),"Thunderstorm",TRUE,"Cloudy"))</f>
        <v>Partly Cloudy</v>
      </c>
      <c r="G26" s="3" cm="1">
        <f t="array" ref="G26">IF($A26="","",INDEX(OpenMeteoAPI[TemperatureC],ROWS($G$2:G26)))</f>
        <v>16.2</v>
      </c>
      <c r="H26" s="4" cm="1">
        <f t="array" ref="H26">IF($A26="","",INDEX(OpenMeteoAPI[RelativeHumidityPct],ROWS($H$2:H26))/100)</f>
        <v>0.66</v>
      </c>
      <c r="I26" s="4" cm="1">
        <f t="array" ref="I26">IF($A26="","",INDEX(OpenMeteoAPI[PrecipitationProbabilityPct],ROWS($I$2:I26))/100)</f>
        <v>0</v>
      </c>
      <c r="J26" s="3" cm="1">
        <f t="array" ref="J26">IF($A26="","",INDEX(OpenMeteoAPI[PrecipitationMM],ROWS($J$2:J26)))</f>
        <v>0</v>
      </c>
      <c r="K26" cm="1">
        <f t="array" ref="K26">IF($A26="","",INDEX(OpenMeteoAPI[WeatherCode],ROWS($K$2:K26)))</f>
        <v>3</v>
      </c>
      <c r="L26" s="3" cm="1">
        <f t="array" ref="L26">IF($A26="","",INDEX(OpenMeteoAPI[WindSpeedKMH],ROWS($L$2:L26)))</f>
        <v>21.8</v>
      </c>
    </row>
    <row r="27" spans="1:12">
      <c r="A27" t="str" cm="1">
        <f t="array" ref="A27">IFERROR(INDEX(OpenMeteoAPI[City],ROWS($A$2:A27))&amp;", "&amp;INDEX(OpenMeteoAPI[CountryCode],ROWS($A$2:A27)),"")</f>
        <v>Berlin, DE</v>
      </c>
      <c r="B27" t="str" cm="1">
        <f t="array" ref="B27">IF($A27="","",INDEX(OpenMeteoAPI[LocationID],ROWS($B$2:B27)))</f>
        <v>DE-BER</v>
      </c>
      <c r="C27" s="5" cm="1">
        <f t="array" ref="C27">IF($A27="","",INDEX(OpenMeteoAPI[ForecastDateTime],ROWS($C$2:C27)))</f>
        <v>46211.041666666664</v>
      </c>
      <c r="D27" t="str">
        <f t="shared" si="0"/>
        <v>1AM</v>
      </c>
      <c r="E27" t="str" cm="1">
        <f t="array" ref="E27">IF($K27="","",_xlfn.IFS($K27=0,_xlfn.UNICHAR(9728),$K27&lt;=3,_xlfn.UNICHAR(9729),OR($K27=45,$K27=48),"~",AND($K27&gt;=51,$K27&lt;=67),_xlfn.UNICHAR(9748),AND($K27&gt;=71,$K27&lt;=77),_xlfn.UNICHAR(10052),AND($K27&gt;=80,$K27&lt;=82),_xlfn.UNICHAR(9748),AND($K27&gt;=95,$K27&lt;=99),_xlfn.UNICHAR(9889),TRUE,_xlfn.UNICHAR(9729)))</f>
        <v>☁</v>
      </c>
      <c r="F27" t="str" cm="1">
        <f t="array" ref="F27">IF($K27="","",_xlfn.IFS($K27=0,"Clear",$K27&lt;=3,"Partly Cloudy",OR($K27=45,$K27=48),"Fog",AND($K27&gt;=51,$K27&lt;=67),"Drizzle",AND($K27&gt;=71,$K27&lt;=77),"Snow",AND($K27&gt;=80,$K27&lt;=82),"Rain Showers",AND($K27&gt;=95,$K27&lt;=99),"Thunderstorm",TRUE,"Cloudy"))</f>
        <v>Partly Cloudy</v>
      </c>
      <c r="G27" s="3" cm="1">
        <f t="array" ref="G27">IF($A27="","",INDEX(OpenMeteoAPI[TemperatureC],ROWS($G$2:G27)))</f>
        <v>15.2</v>
      </c>
      <c r="H27" s="4" cm="1">
        <f t="array" ref="H27">IF($A27="","",INDEX(OpenMeteoAPI[RelativeHumidityPct],ROWS($H$2:H27))/100)</f>
        <v>0.64</v>
      </c>
      <c r="I27" s="4" cm="1">
        <f t="array" ref="I27">IF($A27="","",INDEX(OpenMeteoAPI[PrecipitationProbabilityPct],ROWS($I$2:I27))/100)</f>
        <v>0</v>
      </c>
      <c r="J27" s="3" cm="1">
        <f t="array" ref="J27">IF($A27="","",INDEX(OpenMeteoAPI[PrecipitationMM],ROWS($J$2:J27)))</f>
        <v>0</v>
      </c>
      <c r="K27" cm="1">
        <f t="array" ref="K27">IF($A27="","",INDEX(OpenMeteoAPI[WeatherCode],ROWS($K$2:K27)))</f>
        <v>2</v>
      </c>
      <c r="L27" s="3" cm="1">
        <f t="array" ref="L27">IF($A27="","",INDEX(OpenMeteoAPI[WindSpeedKMH],ROWS($L$2:L27)))</f>
        <v>19.8</v>
      </c>
    </row>
    <row r="28" spans="1:12">
      <c r="A28" t="str" cm="1">
        <f t="array" ref="A28">IFERROR(INDEX(OpenMeteoAPI[City],ROWS($A$2:A28))&amp;", "&amp;INDEX(OpenMeteoAPI[CountryCode],ROWS($A$2:A28)),"")</f>
        <v>Berlin, DE</v>
      </c>
      <c r="B28" t="str" cm="1">
        <f t="array" ref="B28">IF($A28="","",INDEX(OpenMeteoAPI[LocationID],ROWS($B$2:B28)))</f>
        <v>DE-BER</v>
      </c>
      <c r="C28" s="5" cm="1">
        <f t="array" ref="C28">IF($A28="","",INDEX(OpenMeteoAPI[ForecastDateTime],ROWS($C$2:C28)))</f>
        <v>46211.083333333336</v>
      </c>
      <c r="D28" t="str">
        <f t="shared" si="0"/>
        <v>2AM</v>
      </c>
      <c r="E28" t="str" cm="1">
        <f t="array" ref="E28">IF($K28="","",_xlfn.IFS($K28=0,_xlfn.UNICHAR(9728),$K28&lt;=3,_xlfn.UNICHAR(9729),OR($K28=45,$K28=48),"~",AND($K28&gt;=51,$K28&lt;=67),_xlfn.UNICHAR(9748),AND($K28&gt;=71,$K28&lt;=77),_xlfn.UNICHAR(10052),AND($K28&gt;=80,$K28&lt;=82),_xlfn.UNICHAR(9748),AND($K28&gt;=95,$K28&lt;=99),_xlfn.UNICHAR(9889),TRUE,_xlfn.UNICHAR(9729)))</f>
        <v>☁</v>
      </c>
      <c r="F28" t="str" cm="1">
        <f t="array" ref="F28">IF($K28="","",_xlfn.IFS($K28=0,"Clear",$K28&lt;=3,"Partly Cloudy",OR($K28=45,$K28=48),"Fog",AND($K28&gt;=51,$K28&lt;=67),"Drizzle",AND($K28&gt;=71,$K28&lt;=77),"Snow",AND($K28&gt;=80,$K28&lt;=82),"Rain Showers",AND($K28&gt;=95,$K28&lt;=99),"Thunderstorm",TRUE,"Cloudy"))</f>
        <v>Partly Cloudy</v>
      </c>
      <c r="G28" s="3" cm="1">
        <f t="array" ref="G28">IF($A28="","",INDEX(OpenMeteoAPI[TemperatureC],ROWS($G$2:G28)))</f>
        <v>14.3</v>
      </c>
      <c r="H28" s="4" cm="1">
        <f t="array" ref="H28">IF($A28="","",INDEX(OpenMeteoAPI[RelativeHumidityPct],ROWS($H$2:H28))/100)</f>
        <v>0.68</v>
      </c>
      <c r="I28" s="4" cm="1">
        <f t="array" ref="I28">IF($A28="","",INDEX(OpenMeteoAPI[PrecipitationProbabilityPct],ROWS($I$2:I28))/100)</f>
        <v>0</v>
      </c>
      <c r="J28" s="3" cm="1">
        <f t="array" ref="J28">IF($A28="","",INDEX(OpenMeteoAPI[PrecipitationMM],ROWS($J$2:J28)))</f>
        <v>0</v>
      </c>
      <c r="K28" cm="1">
        <f t="array" ref="K28">IF($A28="","",INDEX(OpenMeteoAPI[WeatherCode],ROWS($K$2:K28)))</f>
        <v>1</v>
      </c>
      <c r="L28" s="3" cm="1">
        <f t="array" ref="L28">IF($A28="","",INDEX(OpenMeteoAPI[WindSpeedKMH],ROWS($L$2:L28)))</f>
        <v>19.8</v>
      </c>
    </row>
    <row r="29" spans="1:12">
      <c r="A29" t="str" cm="1">
        <f t="array" ref="A29">IFERROR(INDEX(OpenMeteoAPI[City],ROWS($A$2:A29))&amp;", "&amp;INDEX(OpenMeteoAPI[CountryCode],ROWS($A$2:A29)),"")</f>
        <v>Berlin, DE</v>
      </c>
      <c r="B29" t="str" cm="1">
        <f t="array" ref="B29">IF($A29="","",INDEX(OpenMeteoAPI[LocationID],ROWS($B$2:B29)))</f>
        <v>DE-BER</v>
      </c>
      <c r="C29" s="5" cm="1">
        <f t="array" ref="C29">IF($A29="","",INDEX(OpenMeteoAPI[ForecastDateTime],ROWS($C$2:C29)))</f>
        <v>46211.125</v>
      </c>
      <c r="D29" t="str">
        <f t="shared" si="0"/>
        <v>3AM</v>
      </c>
      <c r="E29" t="str" cm="1">
        <f t="array" ref="E29">IF($K29="","",_xlfn.IFS($K29=0,_xlfn.UNICHAR(9728),$K29&lt;=3,_xlfn.UNICHAR(9729),OR($K29=45,$K29=48),"~",AND($K29&gt;=51,$K29&lt;=67),_xlfn.UNICHAR(9748),AND($K29&gt;=71,$K29&lt;=77),_xlfn.UNICHAR(10052),AND($K29&gt;=80,$K29&lt;=82),_xlfn.UNICHAR(9748),AND($K29&gt;=95,$K29&lt;=99),_xlfn.UNICHAR(9889),TRUE,_xlfn.UNICHAR(9729)))</f>
        <v>☁</v>
      </c>
      <c r="F29" t="str" cm="1">
        <f t="array" ref="F29">IF($K29="","",_xlfn.IFS($K29=0,"Clear",$K29&lt;=3,"Partly Cloudy",OR($K29=45,$K29=48),"Fog",AND($K29&gt;=51,$K29&lt;=67),"Drizzle",AND($K29&gt;=71,$K29&lt;=77),"Snow",AND($K29&gt;=80,$K29&lt;=82),"Rain Showers",AND($K29&gt;=95,$K29&lt;=99),"Thunderstorm",TRUE,"Cloudy"))</f>
        <v>Partly Cloudy</v>
      </c>
      <c r="G29" s="3" cm="1">
        <f t="array" ref="G29">IF($A29="","",INDEX(OpenMeteoAPI[TemperatureC],ROWS($G$2:G29)))</f>
        <v>13.5</v>
      </c>
      <c r="H29" s="4" cm="1">
        <f t="array" ref="H29">IF($A29="","",INDEX(OpenMeteoAPI[RelativeHumidityPct],ROWS($H$2:H29))/100)</f>
        <v>0.71</v>
      </c>
      <c r="I29" s="4" cm="1">
        <f t="array" ref="I29">IF($A29="","",INDEX(OpenMeteoAPI[PrecipitationProbabilityPct],ROWS($I$2:I29))/100)</f>
        <v>0</v>
      </c>
      <c r="J29" s="3" cm="1">
        <f t="array" ref="J29">IF($A29="","",INDEX(OpenMeteoAPI[PrecipitationMM],ROWS($J$2:J29)))</f>
        <v>0</v>
      </c>
      <c r="K29" cm="1">
        <f t="array" ref="K29">IF($A29="","",INDEX(OpenMeteoAPI[WeatherCode],ROWS($K$2:K29)))</f>
        <v>2</v>
      </c>
      <c r="L29" s="3" cm="1">
        <f t="array" ref="L29">IF($A29="","",INDEX(OpenMeteoAPI[WindSpeedKMH],ROWS($L$2:L29)))</f>
        <v>19.7</v>
      </c>
    </row>
    <row r="30" spans="1:12">
      <c r="A30" t="str" cm="1">
        <f t="array" ref="A30">IFERROR(INDEX(OpenMeteoAPI[City],ROWS($A$2:A30))&amp;", "&amp;INDEX(OpenMeteoAPI[CountryCode],ROWS($A$2:A30)),"")</f>
        <v>Berlin, DE</v>
      </c>
      <c r="B30" t="str" cm="1">
        <f t="array" ref="B30">IF($A30="","",INDEX(OpenMeteoAPI[LocationID],ROWS($B$2:B30)))</f>
        <v>DE-BER</v>
      </c>
      <c r="C30" s="5" cm="1">
        <f t="array" ref="C30">IF($A30="","",INDEX(OpenMeteoAPI[ForecastDateTime],ROWS($C$2:C30)))</f>
        <v>46211.166666666664</v>
      </c>
      <c r="D30" t="str">
        <f t="shared" si="0"/>
        <v>4AM</v>
      </c>
      <c r="E30" t="str" cm="1">
        <f t="array" ref="E30">IF($K30="","",_xlfn.IFS($K30=0,_xlfn.UNICHAR(9728),$K30&lt;=3,_xlfn.UNICHAR(9729),OR($K30=45,$K30=48),"~",AND($K30&gt;=51,$K30&lt;=67),_xlfn.UNICHAR(9748),AND($K30&gt;=71,$K30&lt;=77),_xlfn.UNICHAR(10052),AND($K30&gt;=80,$K30&lt;=82),_xlfn.UNICHAR(9748),AND($K30&gt;=95,$K30&lt;=99),_xlfn.UNICHAR(9889),TRUE,_xlfn.UNICHAR(9729)))</f>
        <v>☁</v>
      </c>
      <c r="F30" t="str" cm="1">
        <f t="array" ref="F30">IF($K30="","",_xlfn.IFS($K30=0,"Clear",$K30&lt;=3,"Partly Cloudy",OR($K30=45,$K30=48),"Fog",AND($K30&gt;=51,$K30&lt;=67),"Drizzle",AND($K30&gt;=71,$K30&lt;=77),"Snow",AND($K30&gt;=80,$K30&lt;=82),"Rain Showers",AND($K30&gt;=95,$K30&lt;=99),"Thunderstorm",TRUE,"Cloudy"))</f>
        <v>Partly Cloudy</v>
      </c>
      <c r="G30" s="3" cm="1">
        <f t="array" ref="G30">IF($A30="","",INDEX(OpenMeteoAPI[TemperatureC],ROWS($G$2:G30)))</f>
        <v>12.9</v>
      </c>
      <c r="H30" s="4" cm="1">
        <f t="array" ref="H30">IF($A30="","",INDEX(OpenMeteoAPI[RelativeHumidityPct],ROWS($H$2:H30))/100)</f>
        <v>0.73</v>
      </c>
      <c r="I30" s="4" cm="1">
        <f t="array" ref="I30">IF($A30="","",INDEX(OpenMeteoAPI[PrecipitationProbabilityPct],ROWS($I$2:I30))/100)</f>
        <v>0</v>
      </c>
      <c r="J30" s="3" cm="1">
        <f t="array" ref="J30">IF($A30="","",INDEX(OpenMeteoAPI[PrecipitationMM],ROWS($J$2:J30)))</f>
        <v>0</v>
      </c>
      <c r="K30" cm="1">
        <f t="array" ref="K30">IF($A30="","",INDEX(OpenMeteoAPI[WeatherCode],ROWS($K$2:K30)))</f>
        <v>3</v>
      </c>
      <c r="L30" s="3" cm="1">
        <f t="array" ref="L30">IF($A30="","",INDEX(OpenMeteoAPI[WindSpeedKMH],ROWS($L$2:L30)))</f>
        <v>16.899999999999999</v>
      </c>
    </row>
    <row r="31" spans="1:12">
      <c r="A31" t="str" cm="1">
        <f t="array" ref="A31">IFERROR(INDEX(OpenMeteoAPI[City],ROWS($A$2:A31))&amp;", "&amp;INDEX(OpenMeteoAPI[CountryCode],ROWS($A$2:A31)),"")</f>
        <v>Berlin, DE</v>
      </c>
      <c r="B31" t="str" cm="1">
        <f t="array" ref="B31">IF($A31="","",INDEX(OpenMeteoAPI[LocationID],ROWS($B$2:B31)))</f>
        <v>DE-BER</v>
      </c>
      <c r="C31" s="5" cm="1">
        <f t="array" ref="C31">IF($A31="","",INDEX(OpenMeteoAPI[ForecastDateTime],ROWS($C$2:C31)))</f>
        <v>46211.208333333336</v>
      </c>
      <c r="D31" t="str">
        <f t="shared" si="0"/>
        <v>5AM</v>
      </c>
      <c r="E31" t="str" cm="1">
        <f t="array" ref="E31">IF($K31="","",_xlfn.IFS($K31=0,_xlfn.UNICHAR(9728),$K31&lt;=3,_xlfn.UNICHAR(9729),OR($K31=45,$K31=48),"~",AND($K31&gt;=51,$K31&lt;=67),_xlfn.UNICHAR(9748),AND($K31&gt;=71,$K31&lt;=77),_xlfn.UNICHAR(10052),AND($K31&gt;=80,$K31&lt;=82),_xlfn.UNICHAR(9748),AND($K31&gt;=95,$K31&lt;=99),_xlfn.UNICHAR(9889),TRUE,_xlfn.UNICHAR(9729)))</f>
        <v>☁</v>
      </c>
      <c r="F31" t="str" cm="1">
        <f t="array" ref="F31">IF($K31="","",_xlfn.IFS($K31=0,"Clear",$K31&lt;=3,"Partly Cloudy",OR($K31=45,$K31=48),"Fog",AND($K31&gt;=51,$K31&lt;=67),"Drizzle",AND($K31&gt;=71,$K31&lt;=77),"Snow",AND($K31&gt;=80,$K31&lt;=82),"Rain Showers",AND($K31&gt;=95,$K31&lt;=99),"Thunderstorm",TRUE,"Cloudy"))</f>
        <v>Partly Cloudy</v>
      </c>
      <c r="G31" s="3" cm="1">
        <f t="array" ref="G31">IF($A31="","",INDEX(OpenMeteoAPI[TemperatureC],ROWS($G$2:G31)))</f>
        <v>12.4</v>
      </c>
      <c r="H31" s="4" cm="1">
        <f t="array" ref="H31">IF($A31="","",INDEX(OpenMeteoAPI[RelativeHumidityPct],ROWS($H$2:H31))/100)</f>
        <v>0.76</v>
      </c>
      <c r="I31" s="4" cm="1">
        <f t="array" ref="I31">IF($A31="","",INDEX(OpenMeteoAPI[PrecipitationProbabilityPct],ROWS($I$2:I31))/100)</f>
        <v>0</v>
      </c>
      <c r="J31" s="3" cm="1">
        <f t="array" ref="J31">IF($A31="","",INDEX(OpenMeteoAPI[PrecipitationMM],ROWS($J$2:J31)))</f>
        <v>0</v>
      </c>
      <c r="K31" cm="1">
        <f t="array" ref="K31">IF($A31="","",INDEX(OpenMeteoAPI[WeatherCode],ROWS($K$2:K31)))</f>
        <v>1</v>
      </c>
      <c r="L31" s="3" cm="1">
        <f t="array" ref="L31">IF($A31="","",INDEX(OpenMeteoAPI[WindSpeedKMH],ROWS($L$2:L31)))</f>
        <v>15.9</v>
      </c>
    </row>
    <row r="32" spans="1:12">
      <c r="A32" t="str" cm="1">
        <f t="array" ref="A32">IFERROR(INDEX(OpenMeteoAPI[City],ROWS($A$2:A32))&amp;", "&amp;INDEX(OpenMeteoAPI[CountryCode],ROWS($A$2:A32)),"")</f>
        <v>Berlin, DE</v>
      </c>
      <c r="B32" t="str" cm="1">
        <f t="array" ref="B32">IF($A32="","",INDEX(OpenMeteoAPI[LocationID],ROWS($B$2:B32)))</f>
        <v>DE-BER</v>
      </c>
      <c r="C32" s="5" cm="1">
        <f t="array" ref="C32">IF($A32="","",INDEX(OpenMeteoAPI[ForecastDateTime],ROWS($C$2:C32)))</f>
        <v>46211.25</v>
      </c>
      <c r="D32" t="str">
        <f t="shared" si="0"/>
        <v>6AM</v>
      </c>
      <c r="E32" t="str" cm="1">
        <f t="array" ref="E32">IF($K32="","",_xlfn.IFS($K32=0,_xlfn.UNICHAR(9728),$K32&lt;=3,_xlfn.UNICHAR(9729),OR($K32=45,$K32=48),"~",AND($K32&gt;=51,$K32&lt;=67),_xlfn.UNICHAR(9748),AND($K32&gt;=71,$K32&lt;=77),_xlfn.UNICHAR(10052),AND($K32&gt;=80,$K32&lt;=82),_xlfn.UNICHAR(9748),AND($K32&gt;=95,$K32&lt;=99),_xlfn.UNICHAR(9889),TRUE,_xlfn.UNICHAR(9729)))</f>
        <v>☁</v>
      </c>
      <c r="F32" t="str" cm="1">
        <f t="array" ref="F32">IF($K32="","",_xlfn.IFS($K32=0,"Clear",$K32&lt;=3,"Partly Cloudy",OR($K32=45,$K32=48),"Fog",AND($K32&gt;=51,$K32&lt;=67),"Drizzle",AND($K32&gt;=71,$K32&lt;=77),"Snow",AND($K32&gt;=80,$K32&lt;=82),"Rain Showers",AND($K32&gt;=95,$K32&lt;=99),"Thunderstorm",TRUE,"Cloudy"))</f>
        <v>Partly Cloudy</v>
      </c>
      <c r="G32" s="3" cm="1">
        <f t="array" ref="G32">IF($A32="","",INDEX(OpenMeteoAPI[TemperatureC],ROWS($G$2:G32)))</f>
        <v>12.1</v>
      </c>
      <c r="H32" s="4" cm="1">
        <f t="array" ref="H32">IF($A32="","",INDEX(OpenMeteoAPI[RelativeHumidityPct],ROWS($H$2:H32))/100)</f>
        <v>0.77</v>
      </c>
      <c r="I32" s="4" cm="1">
        <f t="array" ref="I32">IF($A32="","",INDEX(OpenMeteoAPI[PrecipitationProbabilityPct],ROWS($I$2:I32))/100)</f>
        <v>0</v>
      </c>
      <c r="J32" s="3" cm="1">
        <f t="array" ref="J32">IF($A32="","",INDEX(OpenMeteoAPI[PrecipitationMM],ROWS($J$2:J32)))</f>
        <v>0</v>
      </c>
      <c r="K32" cm="1">
        <f t="array" ref="K32">IF($A32="","",INDEX(OpenMeteoAPI[WeatherCode],ROWS($K$2:K32)))</f>
        <v>1</v>
      </c>
      <c r="L32" s="3" cm="1">
        <f t="array" ref="L32">IF($A32="","",INDEX(OpenMeteoAPI[WindSpeedKMH],ROWS($L$2:L32)))</f>
        <v>16.899999999999999</v>
      </c>
    </row>
    <row r="33" spans="1:12">
      <c r="A33" t="str" cm="1">
        <f t="array" ref="A33">IFERROR(INDEX(OpenMeteoAPI[City],ROWS($A$2:A33))&amp;", "&amp;INDEX(OpenMeteoAPI[CountryCode],ROWS($A$2:A33)),"")</f>
        <v>Berlin, DE</v>
      </c>
      <c r="B33" t="str" cm="1">
        <f t="array" ref="B33">IF($A33="","",INDEX(OpenMeteoAPI[LocationID],ROWS($B$2:B33)))</f>
        <v>DE-BER</v>
      </c>
      <c r="C33" s="5" cm="1">
        <f t="array" ref="C33">IF($A33="","",INDEX(OpenMeteoAPI[ForecastDateTime],ROWS($C$2:C33)))</f>
        <v>46211.291666666664</v>
      </c>
      <c r="D33" t="str">
        <f t="shared" si="0"/>
        <v>7AM</v>
      </c>
      <c r="E33" t="str" cm="1">
        <f t="array" ref="E33">IF($K33="","",_xlfn.IFS($K33=0,_xlfn.UNICHAR(9728),$K33&lt;=3,_xlfn.UNICHAR(9729),OR($K33=45,$K33=48),"~",AND($K33&gt;=51,$K33&lt;=67),_xlfn.UNICHAR(9748),AND($K33&gt;=71,$K33&lt;=77),_xlfn.UNICHAR(10052),AND($K33&gt;=80,$K33&lt;=82),_xlfn.UNICHAR(9748),AND($K33&gt;=95,$K33&lt;=99),_xlfn.UNICHAR(9889),TRUE,_xlfn.UNICHAR(9729)))</f>
        <v>☁</v>
      </c>
      <c r="F33" t="str" cm="1">
        <f t="array" ref="F33">IF($K33="","",_xlfn.IFS($K33=0,"Clear",$K33&lt;=3,"Partly Cloudy",OR($K33=45,$K33=48),"Fog",AND($K33&gt;=51,$K33&lt;=67),"Drizzle",AND($K33&gt;=71,$K33&lt;=77),"Snow",AND($K33&gt;=80,$K33&lt;=82),"Rain Showers",AND($K33&gt;=95,$K33&lt;=99),"Thunderstorm",TRUE,"Cloudy"))</f>
        <v>Partly Cloudy</v>
      </c>
      <c r="G33" s="3" cm="1">
        <f t="array" ref="G33">IF($A33="","",INDEX(OpenMeteoAPI[TemperatureC],ROWS($G$2:G33)))</f>
        <v>12.6</v>
      </c>
      <c r="H33" s="4" cm="1">
        <f t="array" ref="H33">IF($A33="","",INDEX(OpenMeteoAPI[RelativeHumidityPct],ROWS($H$2:H33))/100)</f>
        <v>0.74</v>
      </c>
      <c r="I33" s="4" cm="1">
        <f t="array" ref="I33">IF($A33="","",INDEX(OpenMeteoAPI[PrecipitationProbabilityPct],ROWS($I$2:I33))/100)</f>
        <v>0</v>
      </c>
      <c r="J33" s="3" cm="1">
        <f t="array" ref="J33">IF($A33="","",INDEX(OpenMeteoAPI[PrecipitationMM],ROWS($J$2:J33)))</f>
        <v>0</v>
      </c>
      <c r="K33" cm="1">
        <f t="array" ref="K33">IF($A33="","",INDEX(OpenMeteoAPI[WeatherCode],ROWS($K$2:K33)))</f>
        <v>1</v>
      </c>
      <c r="L33" s="3" cm="1">
        <f t="array" ref="L33">IF($A33="","",INDEX(OpenMeteoAPI[WindSpeedKMH],ROWS($L$2:L33)))</f>
        <v>17.2</v>
      </c>
    </row>
    <row r="34" spans="1:12">
      <c r="A34" t="str" cm="1">
        <f t="array" ref="A34">IFERROR(INDEX(OpenMeteoAPI[City],ROWS($A$2:A34))&amp;", "&amp;INDEX(OpenMeteoAPI[CountryCode],ROWS($A$2:A34)),"")</f>
        <v>Berlin, DE</v>
      </c>
      <c r="B34" t="str" cm="1">
        <f t="array" ref="B34">IF($A34="","",INDEX(OpenMeteoAPI[LocationID],ROWS($B$2:B34)))</f>
        <v>DE-BER</v>
      </c>
      <c r="C34" s="5" cm="1">
        <f t="array" ref="C34">IF($A34="","",INDEX(OpenMeteoAPI[ForecastDateTime],ROWS($C$2:C34)))</f>
        <v>46211.333333333336</v>
      </c>
      <c r="D34" t="str">
        <f t="shared" si="0"/>
        <v>8AM</v>
      </c>
      <c r="E34" t="str" cm="1">
        <f t="array" ref="E34">IF($K34="","",_xlfn.IFS($K34=0,_xlfn.UNICHAR(9728),$K34&lt;=3,_xlfn.UNICHAR(9729),OR($K34=45,$K34=48),"~",AND($K34&gt;=51,$K34&lt;=67),_xlfn.UNICHAR(9748),AND($K34&gt;=71,$K34&lt;=77),_xlfn.UNICHAR(10052),AND($K34&gt;=80,$K34&lt;=82),_xlfn.UNICHAR(9748),AND($K34&gt;=95,$K34&lt;=99),_xlfn.UNICHAR(9889),TRUE,_xlfn.UNICHAR(9729)))</f>
        <v>☁</v>
      </c>
      <c r="F34" t="str" cm="1">
        <f t="array" ref="F34">IF($K34="","",_xlfn.IFS($K34=0,"Clear",$K34&lt;=3,"Partly Cloudy",OR($K34=45,$K34=48),"Fog",AND($K34&gt;=51,$K34&lt;=67),"Drizzle",AND($K34&gt;=71,$K34&lt;=77),"Snow",AND($K34&gt;=80,$K34&lt;=82),"Rain Showers",AND($K34&gt;=95,$K34&lt;=99),"Thunderstorm",TRUE,"Cloudy"))</f>
        <v>Partly Cloudy</v>
      </c>
      <c r="G34" s="3" cm="1">
        <f t="array" ref="G34">IF($A34="","",INDEX(OpenMeteoAPI[TemperatureC],ROWS($G$2:G34)))</f>
        <v>13.5</v>
      </c>
      <c r="H34" s="4" cm="1">
        <f t="array" ref="H34">IF($A34="","",INDEX(OpenMeteoAPI[RelativeHumidityPct],ROWS($H$2:H34))/100)</f>
        <v>0.7</v>
      </c>
      <c r="I34" s="4" cm="1">
        <f t="array" ref="I34">IF($A34="","",INDEX(OpenMeteoAPI[PrecipitationProbabilityPct],ROWS($I$2:I34))/100)</f>
        <v>0</v>
      </c>
      <c r="J34" s="3" cm="1">
        <f t="array" ref="J34">IF($A34="","",INDEX(OpenMeteoAPI[PrecipitationMM],ROWS($J$2:J34)))</f>
        <v>0</v>
      </c>
      <c r="K34" cm="1">
        <f t="array" ref="K34">IF($A34="","",INDEX(OpenMeteoAPI[WeatherCode],ROWS($K$2:K34)))</f>
        <v>1</v>
      </c>
      <c r="L34" s="3" cm="1">
        <f t="array" ref="L34">IF($A34="","",INDEX(OpenMeteoAPI[WindSpeedKMH],ROWS($L$2:L34)))</f>
        <v>18.399999999999999</v>
      </c>
    </row>
    <row r="35" spans="1:12">
      <c r="A35" t="str" cm="1">
        <f t="array" ref="A35">IFERROR(INDEX(OpenMeteoAPI[City],ROWS($A$2:A35))&amp;", "&amp;INDEX(OpenMeteoAPI[CountryCode],ROWS($A$2:A35)),"")</f>
        <v>Berlin, DE</v>
      </c>
      <c r="B35" t="str" cm="1">
        <f t="array" ref="B35">IF($A35="","",INDEX(OpenMeteoAPI[LocationID],ROWS($B$2:B35)))</f>
        <v>DE-BER</v>
      </c>
      <c r="C35" s="5" cm="1">
        <f t="array" ref="C35">IF($A35="","",INDEX(OpenMeteoAPI[ForecastDateTime],ROWS($C$2:C35)))</f>
        <v>46211.375</v>
      </c>
      <c r="D35" t="str">
        <f t="shared" si="0"/>
        <v>9AM</v>
      </c>
      <c r="E35" t="str" cm="1">
        <f t="array" ref="E35">IF($K35="","",_xlfn.IFS($K35=0,_xlfn.UNICHAR(9728),$K35&lt;=3,_xlfn.UNICHAR(9729),OR($K35=45,$K35=48),"~",AND($K35&gt;=51,$K35&lt;=67),_xlfn.UNICHAR(9748),AND($K35&gt;=71,$K35&lt;=77),_xlfn.UNICHAR(10052),AND($K35&gt;=80,$K35&lt;=82),_xlfn.UNICHAR(9748),AND($K35&gt;=95,$K35&lt;=99),_xlfn.UNICHAR(9889),TRUE,_xlfn.UNICHAR(9729)))</f>
        <v>☁</v>
      </c>
      <c r="F35" t="str" cm="1">
        <f t="array" ref="F35">IF($K35="","",_xlfn.IFS($K35=0,"Clear",$K35&lt;=3,"Partly Cloudy",OR($K35=45,$K35=48),"Fog",AND($K35&gt;=51,$K35&lt;=67),"Drizzle",AND($K35&gt;=71,$K35&lt;=77),"Snow",AND($K35&gt;=80,$K35&lt;=82),"Rain Showers",AND($K35&gt;=95,$K35&lt;=99),"Thunderstorm",TRUE,"Cloudy"))</f>
        <v>Partly Cloudy</v>
      </c>
      <c r="G35" s="3" cm="1">
        <f t="array" ref="G35">IF($A35="","",INDEX(OpenMeteoAPI[TemperatureC],ROWS($G$2:G35)))</f>
        <v>14.9</v>
      </c>
      <c r="H35" s="4" cm="1">
        <f t="array" ref="H35">IF($A35="","",INDEX(OpenMeteoAPI[RelativeHumidityPct],ROWS($H$2:H35))/100)</f>
        <v>0.64</v>
      </c>
      <c r="I35" s="4" cm="1">
        <f t="array" ref="I35">IF($A35="","",INDEX(OpenMeteoAPI[PrecipitationProbabilityPct],ROWS($I$2:I35))/100)</f>
        <v>0</v>
      </c>
      <c r="J35" s="3" cm="1">
        <f t="array" ref="J35">IF($A35="","",INDEX(OpenMeteoAPI[PrecipitationMM],ROWS($J$2:J35)))</f>
        <v>0</v>
      </c>
      <c r="K35" cm="1">
        <f t="array" ref="K35">IF($A35="","",INDEX(OpenMeteoAPI[WeatherCode],ROWS($K$2:K35)))</f>
        <v>1</v>
      </c>
      <c r="L35" s="3" cm="1">
        <f t="array" ref="L35">IF($A35="","",INDEX(OpenMeteoAPI[WindSpeedKMH],ROWS($L$2:L35)))</f>
        <v>18.8</v>
      </c>
    </row>
    <row r="36" spans="1:12">
      <c r="A36" t="str" cm="1">
        <f t="array" ref="A36">IFERROR(INDEX(OpenMeteoAPI[City],ROWS($A$2:A36))&amp;", "&amp;INDEX(OpenMeteoAPI[CountryCode],ROWS($A$2:A36)),"")</f>
        <v>Berlin, DE</v>
      </c>
      <c r="B36" t="str" cm="1">
        <f t="array" ref="B36">IF($A36="","",INDEX(OpenMeteoAPI[LocationID],ROWS($B$2:B36)))</f>
        <v>DE-BER</v>
      </c>
      <c r="C36" s="5" cm="1">
        <f t="array" ref="C36">IF($A36="","",INDEX(OpenMeteoAPI[ForecastDateTime],ROWS($C$2:C36)))</f>
        <v>46211.416666666664</v>
      </c>
      <c r="D36" t="str">
        <f t="shared" si="0"/>
        <v>10AM</v>
      </c>
      <c r="E36" t="str" cm="1">
        <f t="array" ref="E36">IF($K36="","",_xlfn.IFS($K36=0,_xlfn.UNICHAR(9728),$K36&lt;=3,_xlfn.UNICHAR(9729),OR($K36=45,$K36=48),"~",AND($K36&gt;=51,$K36&lt;=67),_xlfn.UNICHAR(9748),AND($K36&gt;=71,$K36&lt;=77),_xlfn.UNICHAR(10052),AND($K36&gt;=80,$K36&lt;=82),_xlfn.UNICHAR(9748),AND($K36&gt;=95,$K36&lt;=99),_xlfn.UNICHAR(9889),TRUE,_xlfn.UNICHAR(9729)))</f>
        <v>☁</v>
      </c>
      <c r="F36" t="str" cm="1">
        <f t="array" ref="F36">IF($K36="","",_xlfn.IFS($K36=0,"Clear",$K36&lt;=3,"Partly Cloudy",OR($K36=45,$K36=48),"Fog",AND($K36&gt;=51,$K36&lt;=67),"Drizzle",AND($K36&gt;=71,$K36&lt;=77),"Snow",AND($K36&gt;=80,$K36&lt;=82),"Rain Showers",AND($K36&gt;=95,$K36&lt;=99),"Thunderstorm",TRUE,"Cloudy"))</f>
        <v>Partly Cloudy</v>
      </c>
      <c r="G36" s="3" cm="1">
        <f t="array" ref="G36">IF($A36="","",INDEX(OpenMeteoAPI[TemperatureC],ROWS($G$2:G36)))</f>
        <v>16.2</v>
      </c>
      <c r="H36" s="4" cm="1">
        <f t="array" ref="H36">IF($A36="","",INDEX(OpenMeteoAPI[RelativeHumidityPct],ROWS($H$2:H36))/100)</f>
        <v>0.57999999999999996</v>
      </c>
      <c r="I36" s="4" cm="1">
        <f t="array" ref="I36">IF($A36="","",INDEX(OpenMeteoAPI[PrecipitationProbabilityPct],ROWS($I$2:I36))/100)</f>
        <v>0</v>
      </c>
      <c r="J36" s="3" cm="1">
        <f t="array" ref="J36">IF($A36="","",INDEX(OpenMeteoAPI[PrecipitationMM],ROWS($J$2:J36)))</f>
        <v>0</v>
      </c>
      <c r="K36" cm="1">
        <f t="array" ref="K36">IF($A36="","",INDEX(OpenMeteoAPI[WeatherCode],ROWS($K$2:K36)))</f>
        <v>1</v>
      </c>
      <c r="L36" s="3" cm="1">
        <f t="array" ref="L36">IF($A36="","",INDEX(OpenMeteoAPI[WindSpeedKMH],ROWS($L$2:L36)))</f>
        <v>19.5</v>
      </c>
    </row>
    <row r="37" spans="1:12">
      <c r="A37" t="str" cm="1">
        <f t="array" ref="A37">IFERROR(INDEX(OpenMeteoAPI[City],ROWS($A$2:A37))&amp;", "&amp;INDEX(OpenMeteoAPI[CountryCode],ROWS($A$2:A37)),"")</f>
        <v>Berlin, DE</v>
      </c>
      <c r="B37" t="str" cm="1">
        <f t="array" ref="B37">IF($A37="","",INDEX(OpenMeteoAPI[LocationID],ROWS($B$2:B37)))</f>
        <v>DE-BER</v>
      </c>
      <c r="C37" s="5" cm="1">
        <f t="array" ref="C37">IF($A37="","",INDEX(OpenMeteoAPI[ForecastDateTime],ROWS($C$2:C37)))</f>
        <v>46211.458333333336</v>
      </c>
      <c r="D37" t="str">
        <f t="shared" si="0"/>
        <v>11AM</v>
      </c>
      <c r="E37" t="str" cm="1">
        <f t="array" ref="E37">IF($K37="","",_xlfn.IFS($K37=0,_xlfn.UNICHAR(9728),$K37&lt;=3,_xlfn.UNICHAR(9729),OR($K37=45,$K37=48),"~",AND($K37&gt;=51,$K37&lt;=67),_xlfn.UNICHAR(9748),AND($K37&gt;=71,$K37&lt;=77),_xlfn.UNICHAR(10052),AND($K37&gt;=80,$K37&lt;=82),_xlfn.UNICHAR(9748),AND($K37&gt;=95,$K37&lt;=99),_xlfn.UNICHAR(9889),TRUE,_xlfn.UNICHAR(9729)))</f>
        <v>☁</v>
      </c>
      <c r="F37" t="str" cm="1">
        <f t="array" ref="F37">IF($K37="","",_xlfn.IFS($K37=0,"Clear",$K37&lt;=3,"Partly Cloudy",OR($K37=45,$K37=48),"Fog",AND($K37&gt;=51,$K37&lt;=67),"Drizzle",AND($K37&gt;=71,$K37&lt;=77),"Snow",AND($K37&gt;=80,$K37&lt;=82),"Rain Showers",AND($K37&gt;=95,$K37&lt;=99),"Thunderstorm",TRUE,"Cloudy"))</f>
        <v>Partly Cloudy</v>
      </c>
      <c r="G37" s="3" cm="1">
        <f t="array" ref="G37">IF($A37="","",INDEX(OpenMeteoAPI[TemperatureC],ROWS($G$2:G37)))</f>
        <v>17.399999999999999</v>
      </c>
      <c r="H37" s="4" cm="1">
        <f t="array" ref="H37">IF($A37="","",INDEX(OpenMeteoAPI[RelativeHumidityPct],ROWS($H$2:H37))/100)</f>
        <v>0.54</v>
      </c>
      <c r="I37" s="4" cm="1">
        <f t="array" ref="I37">IF($A37="","",INDEX(OpenMeteoAPI[PrecipitationProbabilityPct],ROWS($I$2:I37))/100)</f>
        <v>0</v>
      </c>
      <c r="J37" s="3" cm="1">
        <f t="array" ref="J37">IF($A37="","",INDEX(OpenMeteoAPI[PrecipitationMM],ROWS($J$2:J37)))</f>
        <v>0</v>
      </c>
      <c r="K37" cm="1">
        <f t="array" ref="K37">IF($A37="","",INDEX(OpenMeteoAPI[WeatherCode],ROWS($K$2:K37)))</f>
        <v>2</v>
      </c>
      <c r="L37" s="3" cm="1">
        <f t="array" ref="L37">IF($A37="","",INDEX(OpenMeteoAPI[WindSpeedKMH],ROWS($L$2:L37)))</f>
        <v>18.7</v>
      </c>
    </row>
    <row r="38" spans="1:12">
      <c r="A38" t="str" cm="1">
        <f t="array" ref="A38">IFERROR(INDEX(OpenMeteoAPI[City],ROWS($A$2:A38))&amp;", "&amp;INDEX(OpenMeteoAPI[CountryCode],ROWS($A$2:A38)),"")</f>
        <v>Berlin, DE</v>
      </c>
      <c r="B38" t="str" cm="1">
        <f t="array" ref="B38">IF($A38="","",INDEX(OpenMeteoAPI[LocationID],ROWS($B$2:B38)))</f>
        <v>DE-BER</v>
      </c>
      <c r="C38" s="5" cm="1">
        <f t="array" ref="C38">IF($A38="","",INDEX(OpenMeteoAPI[ForecastDateTime],ROWS($C$2:C38)))</f>
        <v>46211.5</v>
      </c>
      <c r="D38" t="str">
        <f t="shared" si="0"/>
        <v>12PM</v>
      </c>
      <c r="E38" t="str" cm="1">
        <f t="array" ref="E38">IF($K38="","",_xlfn.IFS($K38=0,_xlfn.UNICHAR(9728),$K38&lt;=3,_xlfn.UNICHAR(9729),OR($K38=45,$K38=48),"~",AND($K38&gt;=51,$K38&lt;=67),_xlfn.UNICHAR(9748),AND($K38&gt;=71,$K38&lt;=77),_xlfn.UNICHAR(10052),AND($K38&gt;=80,$K38&lt;=82),_xlfn.UNICHAR(9748),AND($K38&gt;=95,$K38&lt;=99),_xlfn.UNICHAR(9889),TRUE,_xlfn.UNICHAR(9729)))</f>
        <v>☁</v>
      </c>
      <c r="F38" t="str" cm="1">
        <f t="array" ref="F38">IF($K38="","",_xlfn.IFS($K38=0,"Clear",$K38&lt;=3,"Partly Cloudy",OR($K38=45,$K38=48),"Fog",AND($K38&gt;=51,$K38&lt;=67),"Drizzle",AND($K38&gt;=71,$K38&lt;=77),"Snow",AND($K38&gt;=80,$K38&lt;=82),"Rain Showers",AND($K38&gt;=95,$K38&lt;=99),"Thunderstorm",TRUE,"Cloudy"))</f>
        <v>Partly Cloudy</v>
      </c>
      <c r="G38" s="3" cm="1">
        <f t="array" ref="G38">IF($A38="","",INDEX(OpenMeteoAPI[TemperatureC],ROWS($G$2:G38)))</f>
        <v>18.7</v>
      </c>
      <c r="H38" s="4" cm="1">
        <f t="array" ref="H38">IF($A38="","",INDEX(OpenMeteoAPI[RelativeHumidityPct],ROWS($H$2:H38))/100)</f>
        <v>0.49</v>
      </c>
      <c r="I38" s="4" cm="1">
        <f t="array" ref="I38">IF($A38="","",INDEX(OpenMeteoAPI[PrecipitationProbabilityPct],ROWS($I$2:I38))/100)</f>
        <v>0</v>
      </c>
      <c r="J38" s="3" cm="1">
        <f t="array" ref="J38">IF($A38="","",INDEX(OpenMeteoAPI[PrecipitationMM],ROWS($J$2:J38)))</f>
        <v>0</v>
      </c>
      <c r="K38" cm="1">
        <f t="array" ref="K38">IF($A38="","",INDEX(OpenMeteoAPI[WeatherCode],ROWS($K$2:K38)))</f>
        <v>1</v>
      </c>
      <c r="L38" s="3" cm="1">
        <f t="array" ref="L38">IF($A38="","",INDEX(OpenMeteoAPI[WindSpeedKMH],ROWS($L$2:L38)))</f>
        <v>20.100000000000001</v>
      </c>
    </row>
    <row r="39" spans="1:12">
      <c r="A39" t="str" cm="1">
        <f t="array" ref="A39">IFERROR(INDEX(OpenMeteoAPI[City],ROWS($A$2:A39))&amp;", "&amp;INDEX(OpenMeteoAPI[CountryCode],ROWS($A$2:A39)),"")</f>
        <v>Berlin, DE</v>
      </c>
      <c r="B39" t="str" cm="1">
        <f t="array" ref="B39">IF($A39="","",INDEX(OpenMeteoAPI[LocationID],ROWS($B$2:B39)))</f>
        <v>DE-BER</v>
      </c>
      <c r="C39" s="5" cm="1">
        <f t="array" ref="C39">IF($A39="","",INDEX(OpenMeteoAPI[ForecastDateTime],ROWS($C$2:C39)))</f>
        <v>46211.541666666664</v>
      </c>
      <c r="D39" t="str">
        <f t="shared" si="0"/>
        <v>1PM</v>
      </c>
      <c r="E39" t="str" cm="1">
        <f t="array" ref="E39">IF($K39="","",_xlfn.IFS($K39=0,_xlfn.UNICHAR(9728),$K39&lt;=3,_xlfn.UNICHAR(9729),OR($K39=45,$K39=48),"~",AND($K39&gt;=51,$K39&lt;=67),_xlfn.UNICHAR(9748),AND($K39&gt;=71,$K39&lt;=77),_xlfn.UNICHAR(10052),AND($K39&gt;=80,$K39&lt;=82),_xlfn.UNICHAR(9748),AND($K39&gt;=95,$K39&lt;=99),_xlfn.UNICHAR(9889),TRUE,_xlfn.UNICHAR(9729)))</f>
        <v>☁</v>
      </c>
      <c r="F39" t="str" cm="1">
        <f t="array" ref="F39">IF($K39="","",_xlfn.IFS($K39=0,"Clear",$K39&lt;=3,"Partly Cloudy",OR($K39=45,$K39=48),"Fog",AND($K39&gt;=51,$K39&lt;=67),"Drizzle",AND($K39&gt;=71,$K39&lt;=77),"Snow",AND($K39&gt;=80,$K39&lt;=82),"Rain Showers",AND($K39&gt;=95,$K39&lt;=99),"Thunderstorm",TRUE,"Cloudy"))</f>
        <v>Partly Cloudy</v>
      </c>
      <c r="G39" s="3" cm="1">
        <f t="array" ref="G39">IF($A39="","",INDEX(OpenMeteoAPI[TemperatureC],ROWS($G$2:G39)))</f>
        <v>19.8</v>
      </c>
      <c r="H39" s="4" cm="1">
        <f t="array" ref="H39">IF($A39="","",INDEX(OpenMeteoAPI[RelativeHumidityPct],ROWS($H$2:H39))/100)</f>
        <v>0.45</v>
      </c>
      <c r="I39" s="4" cm="1">
        <f t="array" ref="I39">IF($A39="","",INDEX(OpenMeteoAPI[PrecipitationProbabilityPct],ROWS($I$2:I39))/100)</f>
        <v>0</v>
      </c>
      <c r="J39" s="3" cm="1">
        <f t="array" ref="J39">IF($A39="","",INDEX(OpenMeteoAPI[PrecipitationMM],ROWS($J$2:J39)))</f>
        <v>0</v>
      </c>
      <c r="K39" cm="1">
        <f t="array" ref="K39">IF($A39="","",INDEX(OpenMeteoAPI[WeatherCode],ROWS($K$2:K39)))</f>
        <v>1</v>
      </c>
      <c r="L39" s="3" cm="1">
        <f t="array" ref="L39">IF($A39="","",INDEX(OpenMeteoAPI[WindSpeedKMH],ROWS($L$2:L39)))</f>
        <v>18</v>
      </c>
    </row>
    <row r="40" spans="1:12">
      <c r="A40" t="str" cm="1">
        <f t="array" ref="A40">IFERROR(INDEX(OpenMeteoAPI[City],ROWS($A$2:A40))&amp;", "&amp;INDEX(OpenMeteoAPI[CountryCode],ROWS($A$2:A40)),"")</f>
        <v>Berlin, DE</v>
      </c>
      <c r="B40" t="str" cm="1">
        <f t="array" ref="B40">IF($A40="","",INDEX(OpenMeteoAPI[LocationID],ROWS($B$2:B40)))</f>
        <v>DE-BER</v>
      </c>
      <c r="C40" s="5" cm="1">
        <f t="array" ref="C40">IF($A40="","",INDEX(OpenMeteoAPI[ForecastDateTime],ROWS($C$2:C40)))</f>
        <v>46211.583333333336</v>
      </c>
      <c r="D40" t="str">
        <f t="shared" si="0"/>
        <v>2PM</v>
      </c>
      <c r="E40" t="str" cm="1">
        <f t="array" ref="E40">IF($K40="","",_xlfn.IFS($K40=0,_xlfn.UNICHAR(9728),$K40&lt;=3,_xlfn.UNICHAR(9729),OR($K40=45,$K40=48),"~",AND($K40&gt;=51,$K40&lt;=67),_xlfn.UNICHAR(9748),AND($K40&gt;=71,$K40&lt;=77),_xlfn.UNICHAR(10052),AND($K40&gt;=80,$K40&lt;=82),_xlfn.UNICHAR(9748),AND($K40&gt;=95,$K40&lt;=99),_xlfn.UNICHAR(9889),TRUE,_xlfn.UNICHAR(9729)))</f>
        <v>☁</v>
      </c>
      <c r="F40" t="str" cm="1">
        <f t="array" ref="F40">IF($K40="","",_xlfn.IFS($K40=0,"Clear",$K40&lt;=3,"Partly Cloudy",OR($K40=45,$K40=48),"Fog",AND($K40&gt;=51,$K40&lt;=67),"Drizzle",AND($K40&gt;=71,$K40&lt;=77),"Snow",AND($K40&gt;=80,$K40&lt;=82),"Rain Showers",AND($K40&gt;=95,$K40&lt;=99),"Thunderstorm",TRUE,"Cloudy"))</f>
        <v>Partly Cloudy</v>
      </c>
      <c r="G40" s="3" cm="1">
        <f t="array" ref="G40">IF($A40="","",INDEX(OpenMeteoAPI[TemperatureC],ROWS($G$2:G40)))</f>
        <v>20.6</v>
      </c>
      <c r="H40" s="4" cm="1">
        <f t="array" ref="H40">IF($A40="","",INDEX(OpenMeteoAPI[RelativeHumidityPct],ROWS($H$2:H40))/100)</f>
        <v>0.42</v>
      </c>
      <c r="I40" s="4" cm="1">
        <f t="array" ref="I40">IF($A40="","",INDEX(OpenMeteoAPI[PrecipitationProbabilityPct],ROWS($I$2:I40))/100)</f>
        <v>0</v>
      </c>
      <c r="J40" s="3" cm="1">
        <f t="array" ref="J40">IF($A40="","",INDEX(OpenMeteoAPI[PrecipitationMM],ROWS($J$2:J40)))</f>
        <v>0</v>
      </c>
      <c r="K40" cm="1">
        <f t="array" ref="K40">IF($A40="","",INDEX(OpenMeteoAPI[WeatherCode],ROWS($K$2:K40)))</f>
        <v>1</v>
      </c>
      <c r="L40" s="3" cm="1">
        <f t="array" ref="L40">IF($A40="","",INDEX(OpenMeteoAPI[WindSpeedKMH],ROWS($L$2:L40)))</f>
        <v>18.3</v>
      </c>
    </row>
    <row r="41" spans="1:12">
      <c r="A41" t="str" cm="1">
        <f t="array" ref="A41">IFERROR(INDEX(OpenMeteoAPI[City],ROWS($A$2:A41))&amp;", "&amp;INDEX(OpenMeteoAPI[CountryCode],ROWS($A$2:A41)),"")</f>
        <v>Berlin, DE</v>
      </c>
      <c r="B41" t="str" cm="1">
        <f t="array" ref="B41">IF($A41="","",INDEX(OpenMeteoAPI[LocationID],ROWS($B$2:B41)))</f>
        <v>DE-BER</v>
      </c>
      <c r="C41" s="5" cm="1">
        <f t="array" ref="C41">IF($A41="","",INDEX(OpenMeteoAPI[ForecastDateTime],ROWS($C$2:C41)))</f>
        <v>46211.625</v>
      </c>
      <c r="D41" t="str">
        <f t="shared" si="0"/>
        <v>3PM</v>
      </c>
      <c r="E41" t="str" cm="1">
        <f t="array" ref="E41">IF($K41="","",_xlfn.IFS($K41=0,_xlfn.UNICHAR(9728),$K41&lt;=3,_xlfn.UNICHAR(9729),OR($K41=45,$K41=48),"~",AND($K41&gt;=51,$K41&lt;=67),_xlfn.UNICHAR(9748),AND($K41&gt;=71,$K41&lt;=77),_xlfn.UNICHAR(10052),AND($K41&gt;=80,$K41&lt;=82),_xlfn.UNICHAR(9748),AND($K41&gt;=95,$K41&lt;=99),_xlfn.UNICHAR(9889),TRUE,_xlfn.UNICHAR(9729)))</f>
        <v>☁</v>
      </c>
      <c r="F41" t="str" cm="1">
        <f t="array" ref="F41">IF($K41="","",_xlfn.IFS($K41=0,"Clear",$K41&lt;=3,"Partly Cloudy",OR($K41=45,$K41=48),"Fog",AND($K41&gt;=51,$K41&lt;=67),"Drizzle",AND($K41&gt;=71,$K41&lt;=77),"Snow",AND($K41&gt;=80,$K41&lt;=82),"Rain Showers",AND($K41&gt;=95,$K41&lt;=99),"Thunderstorm",TRUE,"Cloudy"))</f>
        <v>Partly Cloudy</v>
      </c>
      <c r="G41" s="3" cm="1">
        <f t="array" ref="G41">IF($A41="","",INDEX(OpenMeteoAPI[TemperatureC],ROWS($G$2:G41)))</f>
        <v>21.3</v>
      </c>
      <c r="H41" s="4" cm="1">
        <f t="array" ref="H41">IF($A41="","",INDEX(OpenMeteoAPI[RelativeHumidityPct],ROWS($H$2:H41))/100)</f>
        <v>0.41</v>
      </c>
      <c r="I41" s="4" cm="1">
        <f t="array" ref="I41">IF($A41="","",INDEX(OpenMeteoAPI[PrecipitationProbabilityPct],ROWS($I$2:I41))/100)</f>
        <v>0</v>
      </c>
      <c r="J41" s="3" cm="1">
        <f t="array" ref="J41">IF($A41="","",INDEX(OpenMeteoAPI[PrecipitationMM],ROWS($J$2:J41)))</f>
        <v>0</v>
      </c>
      <c r="K41" cm="1">
        <f t="array" ref="K41">IF($A41="","",INDEX(OpenMeteoAPI[WeatherCode],ROWS($K$2:K41)))</f>
        <v>1</v>
      </c>
      <c r="L41" s="3" cm="1">
        <f t="array" ref="L41">IF($A41="","",INDEX(OpenMeteoAPI[WindSpeedKMH],ROWS($L$2:L41)))</f>
        <v>17.3</v>
      </c>
    </row>
    <row r="42" spans="1:12">
      <c r="A42" t="str" cm="1">
        <f t="array" ref="A42">IFERROR(INDEX(OpenMeteoAPI[City],ROWS($A$2:A42))&amp;", "&amp;INDEX(OpenMeteoAPI[CountryCode],ROWS($A$2:A42)),"")</f>
        <v>Berlin, DE</v>
      </c>
      <c r="B42" t="str" cm="1">
        <f t="array" ref="B42">IF($A42="","",INDEX(OpenMeteoAPI[LocationID],ROWS($B$2:B42)))</f>
        <v>DE-BER</v>
      </c>
      <c r="C42" s="5" cm="1">
        <f t="array" ref="C42">IF($A42="","",INDEX(OpenMeteoAPI[ForecastDateTime],ROWS($C$2:C42)))</f>
        <v>46211.666666666664</v>
      </c>
      <c r="D42" t="str">
        <f t="shared" si="0"/>
        <v>4PM</v>
      </c>
      <c r="E42" t="str" cm="1">
        <f t="array" ref="E42">IF($K42="","",_xlfn.IFS($K42=0,_xlfn.UNICHAR(9728),$K42&lt;=3,_xlfn.UNICHAR(9729),OR($K42=45,$K42=48),"~",AND($K42&gt;=51,$K42&lt;=67),_xlfn.UNICHAR(9748),AND($K42&gt;=71,$K42&lt;=77),_xlfn.UNICHAR(10052),AND($K42&gt;=80,$K42&lt;=82),_xlfn.UNICHAR(9748),AND($K42&gt;=95,$K42&lt;=99),_xlfn.UNICHAR(9889),TRUE,_xlfn.UNICHAR(9729)))</f>
        <v>☁</v>
      </c>
      <c r="F42" t="str" cm="1">
        <f t="array" ref="F42">IF($K42="","",_xlfn.IFS($K42=0,"Clear",$K42&lt;=3,"Partly Cloudy",OR($K42=45,$K42=48),"Fog",AND($K42&gt;=51,$K42&lt;=67),"Drizzle",AND($K42&gt;=71,$K42&lt;=77),"Snow",AND($K42&gt;=80,$K42&lt;=82),"Rain Showers",AND($K42&gt;=95,$K42&lt;=99),"Thunderstorm",TRUE,"Cloudy"))</f>
        <v>Partly Cloudy</v>
      </c>
      <c r="G42" s="3" cm="1">
        <f t="array" ref="G42">IF($A42="","",INDEX(OpenMeteoAPI[TemperatureC],ROWS($G$2:G42)))</f>
        <v>21.7</v>
      </c>
      <c r="H42" s="4" cm="1">
        <f t="array" ref="H42">IF($A42="","",INDEX(OpenMeteoAPI[RelativeHumidityPct],ROWS($H$2:H42))/100)</f>
        <v>0.38</v>
      </c>
      <c r="I42" s="4" cm="1">
        <f t="array" ref="I42">IF($A42="","",INDEX(OpenMeteoAPI[PrecipitationProbabilityPct],ROWS($I$2:I42))/100)</f>
        <v>0</v>
      </c>
      <c r="J42" s="3" cm="1">
        <f t="array" ref="J42">IF($A42="","",INDEX(OpenMeteoAPI[PrecipitationMM],ROWS($J$2:J42)))</f>
        <v>0</v>
      </c>
      <c r="K42" cm="1">
        <f t="array" ref="K42">IF($A42="","",INDEX(OpenMeteoAPI[WeatherCode],ROWS($K$2:K42)))</f>
        <v>1</v>
      </c>
      <c r="L42" s="3" cm="1">
        <f t="array" ref="L42">IF($A42="","",INDEX(OpenMeteoAPI[WindSpeedKMH],ROWS($L$2:L42)))</f>
        <v>18.7</v>
      </c>
    </row>
    <row r="43" spans="1:12">
      <c r="A43" t="str" cm="1">
        <f t="array" ref="A43">IFERROR(INDEX(OpenMeteoAPI[City],ROWS($A$2:A43))&amp;", "&amp;INDEX(OpenMeteoAPI[CountryCode],ROWS($A$2:A43)),"")</f>
        <v>Berlin, DE</v>
      </c>
      <c r="B43" t="str" cm="1">
        <f t="array" ref="B43">IF($A43="","",INDEX(OpenMeteoAPI[LocationID],ROWS($B$2:B43)))</f>
        <v>DE-BER</v>
      </c>
      <c r="C43" s="5" cm="1">
        <f t="array" ref="C43">IF($A43="","",INDEX(OpenMeteoAPI[ForecastDateTime],ROWS($C$2:C43)))</f>
        <v>46211.708333333336</v>
      </c>
      <c r="D43" t="str">
        <f t="shared" si="0"/>
        <v>5PM</v>
      </c>
      <c r="E43" t="str" cm="1">
        <f t="array" ref="E43">IF($K43="","",_xlfn.IFS($K43=0,_xlfn.UNICHAR(9728),$K43&lt;=3,_xlfn.UNICHAR(9729),OR($K43=45,$K43=48),"~",AND($K43&gt;=51,$K43&lt;=67),_xlfn.UNICHAR(9748),AND($K43&gt;=71,$K43&lt;=77),_xlfn.UNICHAR(10052),AND($K43&gt;=80,$K43&lt;=82),_xlfn.UNICHAR(9748),AND($K43&gt;=95,$K43&lt;=99),_xlfn.UNICHAR(9889),TRUE,_xlfn.UNICHAR(9729)))</f>
        <v>☁</v>
      </c>
      <c r="F43" t="str" cm="1">
        <f t="array" ref="F43">IF($K43="","",_xlfn.IFS($K43=0,"Clear",$K43&lt;=3,"Partly Cloudy",OR($K43=45,$K43=48),"Fog",AND($K43&gt;=51,$K43&lt;=67),"Drizzle",AND($K43&gt;=71,$K43&lt;=77),"Snow",AND($K43&gt;=80,$K43&lt;=82),"Rain Showers",AND($K43&gt;=95,$K43&lt;=99),"Thunderstorm",TRUE,"Cloudy"))</f>
        <v>Partly Cloudy</v>
      </c>
      <c r="G43" s="3" cm="1">
        <f t="array" ref="G43">IF($A43="","",INDEX(OpenMeteoAPI[TemperatureC],ROWS($G$2:G43)))</f>
        <v>21.9</v>
      </c>
      <c r="H43" s="4" cm="1">
        <f t="array" ref="H43">IF($A43="","",INDEX(OpenMeteoAPI[RelativeHumidityPct],ROWS($H$2:H43))/100)</f>
        <v>0.41</v>
      </c>
      <c r="I43" s="4" cm="1">
        <f t="array" ref="I43">IF($A43="","",INDEX(OpenMeteoAPI[PrecipitationProbabilityPct],ROWS($I$2:I43))/100)</f>
        <v>0</v>
      </c>
      <c r="J43" s="3" cm="1">
        <f t="array" ref="J43">IF($A43="","",INDEX(OpenMeteoAPI[PrecipitationMM],ROWS($J$2:J43)))</f>
        <v>0</v>
      </c>
      <c r="K43" cm="1">
        <f t="array" ref="K43">IF($A43="","",INDEX(OpenMeteoAPI[WeatherCode],ROWS($K$2:K43)))</f>
        <v>3</v>
      </c>
      <c r="L43" s="3" cm="1">
        <f t="array" ref="L43">IF($A43="","",INDEX(OpenMeteoAPI[WindSpeedKMH],ROWS($L$2:L43)))</f>
        <v>17.399999999999999</v>
      </c>
    </row>
    <row r="44" spans="1:12">
      <c r="A44" t="str" cm="1">
        <f t="array" ref="A44">IFERROR(INDEX(OpenMeteoAPI[City],ROWS($A$2:A44))&amp;", "&amp;INDEX(OpenMeteoAPI[CountryCode],ROWS($A$2:A44)),"")</f>
        <v>Berlin, DE</v>
      </c>
      <c r="B44" t="str" cm="1">
        <f t="array" ref="B44">IF($A44="","",INDEX(OpenMeteoAPI[LocationID],ROWS($B$2:B44)))</f>
        <v>DE-BER</v>
      </c>
      <c r="C44" s="5" cm="1">
        <f t="array" ref="C44">IF($A44="","",INDEX(OpenMeteoAPI[ForecastDateTime],ROWS($C$2:C44)))</f>
        <v>46211.75</v>
      </c>
      <c r="D44" t="str">
        <f t="shared" si="0"/>
        <v>6PM</v>
      </c>
      <c r="E44" t="str" cm="1">
        <f t="array" ref="E44">IF($K44="","",_xlfn.IFS($K44=0,_xlfn.UNICHAR(9728),$K44&lt;=3,_xlfn.UNICHAR(9729),OR($K44=45,$K44=48),"~",AND($K44&gt;=51,$K44&lt;=67),_xlfn.UNICHAR(9748),AND($K44&gt;=71,$K44&lt;=77),_xlfn.UNICHAR(10052),AND($K44&gt;=80,$K44&lt;=82),_xlfn.UNICHAR(9748),AND($K44&gt;=95,$K44&lt;=99),_xlfn.UNICHAR(9889),TRUE,_xlfn.UNICHAR(9729)))</f>
        <v>☁</v>
      </c>
      <c r="F44" t="str" cm="1">
        <f t="array" ref="F44">IF($K44="","",_xlfn.IFS($K44=0,"Clear",$K44&lt;=3,"Partly Cloudy",OR($K44=45,$K44=48),"Fog",AND($K44&gt;=51,$K44&lt;=67),"Drizzle",AND($K44&gt;=71,$K44&lt;=77),"Snow",AND($K44&gt;=80,$K44&lt;=82),"Rain Showers",AND($K44&gt;=95,$K44&lt;=99),"Thunderstorm",TRUE,"Cloudy"))</f>
        <v>Partly Cloudy</v>
      </c>
      <c r="G44" s="3" cm="1">
        <f t="array" ref="G44">IF($A44="","",INDEX(OpenMeteoAPI[TemperatureC],ROWS($G$2:G44)))</f>
        <v>21.9</v>
      </c>
      <c r="H44" s="4" cm="1">
        <f t="array" ref="H44">IF($A44="","",INDEX(OpenMeteoAPI[RelativeHumidityPct],ROWS($H$2:H44))/100)</f>
        <v>0.43</v>
      </c>
      <c r="I44" s="4" cm="1">
        <f t="array" ref="I44">IF($A44="","",INDEX(OpenMeteoAPI[PrecipitationProbabilityPct],ROWS($I$2:I44))/100)</f>
        <v>0</v>
      </c>
      <c r="J44" s="3" cm="1">
        <f t="array" ref="J44">IF($A44="","",INDEX(OpenMeteoAPI[PrecipitationMM],ROWS($J$2:J44)))</f>
        <v>0</v>
      </c>
      <c r="K44" cm="1">
        <f t="array" ref="K44">IF($A44="","",INDEX(OpenMeteoAPI[WeatherCode],ROWS($K$2:K44)))</f>
        <v>3</v>
      </c>
      <c r="L44" s="3" cm="1">
        <f t="array" ref="L44">IF($A44="","",INDEX(OpenMeteoAPI[WindSpeedKMH],ROWS($L$2:L44)))</f>
        <v>16.600000000000001</v>
      </c>
    </row>
    <row r="45" spans="1:12">
      <c r="A45" t="str" cm="1">
        <f t="array" ref="A45">IFERROR(INDEX(OpenMeteoAPI[City],ROWS($A$2:A45))&amp;", "&amp;INDEX(OpenMeteoAPI[CountryCode],ROWS($A$2:A45)),"")</f>
        <v>Berlin, DE</v>
      </c>
      <c r="B45" t="str" cm="1">
        <f t="array" ref="B45">IF($A45="","",INDEX(OpenMeteoAPI[LocationID],ROWS($B$2:B45)))</f>
        <v>DE-BER</v>
      </c>
      <c r="C45" s="5" cm="1">
        <f t="array" ref="C45">IF($A45="","",INDEX(OpenMeteoAPI[ForecastDateTime],ROWS($C$2:C45)))</f>
        <v>46211.791666666664</v>
      </c>
      <c r="D45" t="str">
        <f t="shared" si="0"/>
        <v>7PM</v>
      </c>
      <c r="E45" t="str" cm="1">
        <f t="array" ref="E45">IF($K45="","",_xlfn.IFS($K45=0,_xlfn.UNICHAR(9728),$K45&lt;=3,_xlfn.UNICHAR(9729),OR($K45=45,$K45=48),"~",AND($K45&gt;=51,$K45&lt;=67),_xlfn.UNICHAR(9748),AND($K45&gt;=71,$K45&lt;=77),_xlfn.UNICHAR(10052),AND($K45&gt;=80,$K45&lt;=82),_xlfn.UNICHAR(9748),AND($K45&gt;=95,$K45&lt;=99),_xlfn.UNICHAR(9889),TRUE,_xlfn.UNICHAR(9729)))</f>
        <v>☁</v>
      </c>
      <c r="F45" t="str" cm="1">
        <f t="array" ref="F45">IF($K45="","",_xlfn.IFS($K45=0,"Clear",$K45&lt;=3,"Partly Cloudy",OR($K45=45,$K45=48),"Fog",AND($K45&gt;=51,$K45&lt;=67),"Drizzle",AND($K45&gt;=71,$K45&lt;=77),"Snow",AND($K45&gt;=80,$K45&lt;=82),"Rain Showers",AND($K45&gt;=95,$K45&lt;=99),"Thunderstorm",TRUE,"Cloudy"))</f>
        <v>Partly Cloudy</v>
      </c>
      <c r="G45" s="3" cm="1">
        <f t="array" ref="G45">IF($A45="","",INDEX(OpenMeteoAPI[TemperatureC],ROWS($G$2:G45)))</f>
        <v>21.7</v>
      </c>
      <c r="H45" s="4" cm="1">
        <f t="array" ref="H45">IF($A45="","",INDEX(OpenMeteoAPI[RelativeHumidityPct],ROWS($H$2:H45))/100)</f>
        <v>0.44</v>
      </c>
      <c r="I45" s="4" cm="1">
        <f t="array" ref="I45">IF($A45="","",INDEX(OpenMeteoAPI[PrecipitationProbabilityPct],ROWS($I$2:I45))/100)</f>
        <v>0</v>
      </c>
      <c r="J45" s="3" cm="1">
        <f t="array" ref="J45">IF($A45="","",INDEX(OpenMeteoAPI[PrecipitationMM],ROWS($J$2:J45)))</f>
        <v>0</v>
      </c>
      <c r="K45" cm="1">
        <f t="array" ref="K45">IF($A45="","",INDEX(OpenMeteoAPI[WeatherCode],ROWS($K$2:K45)))</f>
        <v>3</v>
      </c>
      <c r="L45" s="3" cm="1">
        <f t="array" ref="L45">IF($A45="","",INDEX(OpenMeteoAPI[WindSpeedKMH],ROWS($L$2:L45)))</f>
        <v>19.399999999999999</v>
      </c>
    </row>
    <row r="46" spans="1:12">
      <c r="A46" t="str" cm="1">
        <f t="array" ref="A46">IFERROR(INDEX(OpenMeteoAPI[City],ROWS($A$2:A46))&amp;", "&amp;INDEX(OpenMeteoAPI[CountryCode],ROWS($A$2:A46)),"")</f>
        <v>Berlin, DE</v>
      </c>
      <c r="B46" t="str" cm="1">
        <f t="array" ref="B46">IF($A46="","",INDEX(OpenMeteoAPI[LocationID],ROWS($B$2:B46)))</f>
        <v>DE-BER</v>
      </c>
      <c r="C46" s="5" cm="1">
        <f t="array" ref="C46">IF($A46="","",INDEX(OpenMeteoAPI[ForecastDateTime],ROWS($C$2:C46)))</f>
        <v>46211.833333333336</v>
      </c>
      <c r="D46" t="str">
        <f t="shared" si="0"/>
        <v>8PM</v>
      </c>
      <c r="E46" t="str" cm="1">
        <f t="array" ref="E46">IF($K46="","",_xlfn.IFS($K46=0,_xlfn.UNICHAR(9728),$K46&lt;=3,_xlfn.UNICHAR(9729),OR($K46=45,$K46=48),"~",AND($K46&gt;=51,$K46&lt;=67),_xlfn.UNICHAR(9748),AND($K46&gt;=71,$K46&lt;=77),_xlfn.UNICHAR(10052),AND($K46&gt;=80,$K46&lt;=82),_xlfn.UNICHAR(9748),AND($K46&gt;=95,$K46&lt;=99),_xlfn.UNICHAR(9889),TRUE,_xlfn.UNICHAR(9729)))</f>
        <v>☁</v>
      </c>
      <c r="F46" t="str" cm="1">
        <f t="array" ref="F46">IF($K46="","",_xlfn.IFS($K46=0,"Clear",$K46&lt;=3,"Partly Cloudy",OR($K46=45,$K46=48),"Fog",AND($K46&gt;=51,$K46&lt;=67),"Drizzle",AND($K46&gt;=71,$K46&lt;=77),"Snow",AND($K46&gt;=80,$K46&lt;=82),"Rain Showers",AND($K46&gt;=95,$K46&lt;=99),"Thunderstorm",TRUE,"Cloudy"))</f>
        <v>Partly Cloudy</v>
      </c>
      <c r="G46" s="3" cm="1">
        <f t="array" ref="G46">IF($A46="","",INDEX(OpenMeteoAPI[TemperatureC],ROWS($G$2:G46)))</f>
        <v>21</v>
      </c>
      <c r="H46" s="4" cm="1">
        <f t="array" ref="H46">IF($A46="","",INDEX(OpenMeteoAPI[RelativeHumidityPct],ROWS($H$2:H46))/100)</f>
        <v>0.48</v>
      </c>
      <c r="I46" s="4" cm="1">
        <f t="array" ref="I46">IF($A46="","",INDEX(OpenMeteoAPI[PrecipitationProbabilityPct],ROWS($I$2:I46))/100)</f>
        <v>0</v>
      </c>
      <c r="J46" s="3" cm="1">
        <f t="array" ref="J46">IF($A46="","",INDEX(OpenMeteoAPI[PrecipitationMM],ROWS($J$2:J46)))</f>
        <v>0</v>
      </c>
      <c r="K46" cm="1">
        <f t="array" ref="K46">IF($A46="","",INDEX(OpenMeteoAPI[WeatherCode],ROWS($K$2:K46)))</f>
        <v>3</v>
      </c>
      <c r="L46" s="3" cm="1">
        <f t="array" ref="L46">IF($A46="","",INDEX(OpenMeteoAPI[WindSpeedKMH],ROWS($L$2:L46)))</f>
        <v>17.3</v>
      </c>
    </row>
    <row r="47" spans="1:12">
      <c r="A47" t="str" cm="1">
        <f t="array" ref="A47">IFERROR(INDEX(OpenMeteoAPI[City],ROWS($A$2:A47))&amp;", "&amp;INDEX(OpenMeteoAPI[CountryCode],ROWS($A$2:A47)),"")</f>
        <v>Berlin, DE</v>
      </c>
      <c r="B47" t="str" cm="1">
        <f t="array" ref="B47">IF($A47="","",INDEX(OpenMeteoAPI[LocationID],ROWS($B$2:B47)))</f>
        <v>DE-BER</v>
      </c>
      <c r="C47" s="5" cm="1">
        <f t="array" ref="C47">IF($A47="","",INDEX(OpenMeteoAPI[ForecastDateTime],ROWS($C$2:C47)))</f>
        <v>46211.875</v>
      </c>
      <c r="D47" t="str">
        <f t="shared" si="0"/>
        <v>9PM</v>
      </c>
      <c r="E47" t="str" cm="1">
        <f t="array" ref="E47">IF($K47="","",_xlfn.IFS($K47=0,_xlfn.UNICHAR(9728),$K47&lt;=3,_xlfn.UNICHAR(9729),OR($K47=45,$K47=48),"~",AND($K47&gt;=51,$K47&lt;=67),_xlfn.UNICHAR(9748),AND($K47&gt;=71,$K47&lt;=77),_xlfn.UNICHAR(10052),AND($K47&gt;=80,$K47&lt;=82),_xlfn.UNICHAR(9748),AND($K47&gt;=95,$K47&lt;=99),_xlfn.UNICHAR(9889),TRUE,_xlfn.UNICHAR(9729)))</f>
        <v>☁</v>
      </c>
      <c r="F47" t="str" cm="1">
        <f t="array" ref="F47">IF($K47="","",_xlfn.IFS($K47=0,"Clear",$K47&lt;=3,"Partly Cloudy",OR($K47=45,$K47=48),"Fog",AND($K47&gt;=51,$K47&lt;=67),"Drizzle",AND($K47&gt;=71,$K47&lt;=77),"Snow",AND($K47&gt;=80,$K47&lt;=82),"Rain Showers",AND($K47&gt;=95,$K47&lt;=99),"Thunderstorm",TRUE,"Cloudy"))</f>
        <v>Partly Cloudy</v>
      </c>
      <c r="G47" s="3" cm="1">
        <f t="array" ref="G47">IF($A47="","",INDEX(OpenMeteoAPI[TemperatureC],ROWS($G$2:G47)))</f>
        <v>20.100000000000001</v>
      </c>
      <c r="H47" s="4" cm="1">
        <f t="array" ref="H47">IF($A47="","",INDEX(OpenMeteoAPI[RelativeHumidityPct],ROWS($H$2:H47))/100)</f>
        <v>0.53</v>
      </c>
      <c r="I47" s="4" cm="1">
        <f t="array" ref="I47">IF($A47="","",INDEX(OpenMeteoAPI[PrecipitationProbabilityPct],ROWS($I$2:I47))/100)</f>
        <v>0</v>
      </c>
      <c r="J47" s="3" cm="1">
        <f t="array" ref="J47">IF($A47="","",INDEX(OpenMeteoAPI[PrecipitationMM],ROWS($J$2:J47)))</f>
        <v>0</v>
      </c>
      <c r="K47" cm="1">
        <f t="array" ref="K47">IF($A47="","",INDEX(OpenMeteoAPI[WeatherCode],ROWS($K$2:K47)))</f>
        <v>2</v>
      </c>
      <c r="L47" s="3" cm="1">
        <f t="array" ref="L47">IF($A47="","",INDEX(OpenMeteoAPI[WindSpeedKMH],ROWS($L$2:L47)))</f>
        <v>15.9</v>
      </c>
    </row>
    <row r="48" spans="1:12">
      <c r="A48" t="str" cm="1">
        <f t="array" ref="A48">IFERROR(INDEX(OpenMeteoAPI[City],ROWS($A$2:A48))&amp;", "&amp;INDEX(OpenMeteoAPI[CountryCode],ROWS($A$2:A48)),"")</f>
        <v>Berlin, DE</v>
      </c>
      <c r="B48" t="str" cm="1">
        <f t="array" ref="B48">IF($A48="","",INDEX(OpenMeteoAPI[LocationID],ROWS($B$2:B48)))</f>
        <v>DE-BER</v>
      </c>
      <c r="C48" s="5" cm="1">
        <f t="array" ref="C48">IF($A48="","",INDEX(OpenMeteoAPI[ForecastDateTime],ROWS($C$2:C48)))</f>
        <v>46211.916666666664</v>
      </c>
      <c r="D48" t="str">
        <f t="shared" si="0"/>
        <v>10PM</v>
      </c>
      <c r="E48" t="str" cm="1">
        <f t="array" ref="E48">IF($K48="","",_xlfn.IFS($K48=0,_xlfn.UNICHAR(9728),$K48&lt;=3,_xlfn.UNICHAR(9729),OR($K48=45,$K48=48),"~",AND($K48&gt;=51,$K48&lt;=67),_xlfn.UNICHAR(9748),AND($K48&gt;=71,$K48&lt;=77),_xlfn.UNICHAR(10052),AND($K48&gt;=80,$K48&lt;=82),_xlfn.UNICHAR(9748),AND($K48&gt;=95,$K48&lt;=99),_xlfn.UNICHAR(9889),TRUE,_xlfn.UNICHAR(9729)))</f>
        <v>☁</v>
      </c>
      <c r="F48" t="str" cm="1">
        <f t="array" ref="F48">IF($K48="","",_xlfn.IFS($K48=0,"Clear",$K48&lt;=3,"Partly Cloudy",OR($K48=45,$K48=48),"Fog",AND($K48&gt;=51,$K48&lt;=67),"Drizzle",AND($K48&gt;=71,$K48&lt;=77),"Snow",AND($K48&gt;=80,$K48&lt;=82),"Rain Showers",AND($K48&gt;=95,$K48&lt;=99),"Thunderstorm",TRUE,"Cloudy"))</f>
        <v>Partly Cloudy</v>
      </c>
      <c r="G48" s="3" cm="1">
        <f t="array" ref="G48">IF($A48="","",INDEX(OpenMeteoAPI[TemperatureC],ROWS($G$2:G48)))</f>
        <v>19.100000000000001</v>
      </c>
      <c r="H48" s="4" cm="1">
        <f t="array" ref="H48">IF($A48="","",INDEX(OpenMeteoAPI[RelativeHumidityPct],ROWS($H$2:H48))/100)</f>
        <v>0.57999999999999996</v>
      </c>
      <c r="I48" s="4" cm="1">
        <f t="array" ref="I48">IF($A48="","",INDEX(OpenMeteoAPI[PrecipitationProbabilityPct],ROWS($I$2:I48))/100)</f>
        <v>0</v>
      </c>
      <c r="J48" s="3" cm="1">
        <f t="array" ref="J48">IF($A48="","",INDEX(OpenMeteoAPI[PrecipitationMM],ROWS($J$2:J48)))</f>
        <v>0</v>
      </c>
      <c r="K48" cm="1">
        <f t="array" ref="K48">IF($A48="","",INDEX(OpenMeteoAPI[WeatherCode],ROWS($K$2:K48)))</f>
        <v>2</v>
      </c>
      <c r="L48" s="3" cm="1">
        <f t="array" ref="L48">IF($A48="","",INDEX(OpenMeteoAPI[WindSpeedKMH],ROWS($L$2:L48)))</f>
        <v>14.4</v>
      </c>
    </row>
    <row r="49" spans="1:12">
      <c r="A49" t="str" cm="1">
        <f t="array" ref="A49">IFERROR(INDEX(OpenMeteoAPI[City],ROWS($A$2:A49))&amp;", "&amp;INDEX(OpenMeteoAPI[CountryCode],ROWS($A$2:A49)),"")</f>
        <v>Berlin, DE</v>
      </c>
      <c r="B49" t="str" cm="1">
        <f t="array" ref="B49">IF($A49="","",INDEX(OpenMeteoAPI[LocationID],ROWS($B$2:B49)))</f>
        <v>DE-BER</v>
      </c>
      <c r="C49" s="5" cm="1">
        <f t="array" ref="C49">IF($A49="","",INDEX(OpenMeteoAPI[ForecastDateTime],ROWS($C$2:C49)))</f>
        <v>46211.958333333336</v>
      </c>
      <c r="D49" t="str">
        <f t="shared" si="0"/>
        <v>11PM</v>
      </c>
      <c r="E49" t="str" cm="1">
        <f t="array" ref="E49">IF($K49="","",_xlfn.IFS($K49=0,_xlfn.UNICHAR(9728),$K49&lt;=3,_xlfn.UNICHAR(9729),OR($K49=45,$K49=48),"~",AND($K49&gt;=51,$K49&lt;=67),_xlfn.UNICHAR(9748),AND($K49&gt;=71,$K49&lt;=77),_xlfn.UNICHAR(10052),AND($K49&gt;=80,$K49&lt;=82),_xlfn.UNICHAR(9748),AND($K49&gt;=95,$K49&lt;=99),_xlfn.UNICHAR(9889),TRUE,_xlfn.UNICHAR(9729)))</f>
        <v>☁</v>
      </c>
      <c r="F49" t="str" cm="1">
        <f t="array" ref="F49">IF($K49="","",_xlfn.IFS($K49=0,"Clear",$K49&lt;=3,"Partly Cloudy",OR($K49=45,$K49=48),"Fog",AND($K49&gt;=51,$K49&lt;=67),"Drizzle",AND($K49&gt;=71,$K49&lt;=77),"Snow",AND($K49&gt;=80,$K49&lt;=82),"Rain Showers",AND($K49&gt;=95,$K49&lt;=99),"Thunderstorm",TRUE,"Cloudy"))</f>
        <v>Partly Cloudy</v>
      </c>
      <c r="G49" s="3" cm="1">
        <f t="array" ref="G49">IF($A49="","",INDEX(OpenMeteoAPI[TemperatureC],ROWS($G$2:G49)))</f>
        <v>18.2</v>
      </c>
      <c r="H49" s="4" cm="1">
        <f t="array" ref="H49">IF($A49="","",INDEX(OpenMeteoAPI[RelativeHumidityPct],ROWS($H$2:H49))/100)</f>
        <v>0.64</v>
      </c>
      <c r="I49" s="4" cm="1">
        <f t="array" ref="I49">IF($A49="","",INDEX(OpenMeteoAPI[PrecipitationProbabilityPct],ROWS($I$2:I49))/100)</f>
        <v>0</v>
      </c>
      <c r="J49" s="3" cm="1">
        <f t="array" ref="J49">IF($A49="","",INDEX(OpenMeteoAPI[PrecipitationMM],ROWS($J$2:J49)))</f>
        <v>0</v>
      </c>
      <c r="K49" cm="1">
        <f t="array" ref="K49">IF($A49="","",INDEX(OpenMeteoAPI[WeatherCode],ROWS($K$2:K49)))</f>
        <v>2</v>
      </c>
      <c r="L49" s="3" cm="1">
        <f t="array" ref="L49">IF($A49="","",INDEX(OpenMeteoAPI[WindSpeedKMH],ROWS($L$2:L49)))</f>
        <v>14.6</v>
      </c>
    </row>
    <row r="50" spans="1:12">
      <c r="A50" t="str" cm="1">
        <f t="array" ref="A50">IFERROR(INDEX(OpenMeteoAPI[City],ROWS($A$2:A50))&amp;", "&amp;INDEX(OpenMeteoAPI[CountryCode],ROWS($A$2:A50)),"")</f>
        <v>Berlin, DE</v>
      </c>
      <c r="B50" t="str" cm="1">
        <f t="array" ref="B50">IF($A50="","",INDEX(OpenMeteoAPI[LocationID],ROWS($B$2:B50)))</f>
        <v>DE-BER</v>
      </c>
      <c r="C50" s="5" cm="1">
        <f t="array" ref="C50">IF($A50="","",INDEX(OpenMeteoAPI[ForecastDateTime],ROWS($C$2:C50)))</f>
        <v>46212</v>
      </c>
      <c r="D50" t="str">
        <f t="shared" si="0"/>
        <v>12AM</v>
      </c>
      <c r="E50" t="str" cm="1">
        <f t="array" ref="E50">IF($K50="","",_xlfn.IFS($K50=0,_xlfn.UNICHAR(9728),$K50&lt;=3,_xlfn.UNICHAR(9729),OR($K50=45,$K50=48),"~",AND($K50&gt;=51,$K50&lt;=67),_xlfn.UNICHAR(9748),AND($K50&gt;=71,$K50&lt;=77),_xlfn.UNICHAR(10052),AND($K50&gt;=80,$K50&lt;=82),_xlfn.UNICHAR(9748),AND($K50&gt;=95,$K50&lt;=99),_xlfn.UNICHAR(9889),TRUE,_xlfn.UNICHAR(9729)))</f>
        <v>☁</v>
      </c>
      <c r="F50" t="str" cm="1">
        <f t="array" ref="F50">IF($K50="","",_xlfn.IFS($K50=0,"Clear",$K50&lt;=3,"Partly Cloudy",OR($K50=45,$K50=48),"Fog",AND($K50&gt;=51,$K50&lt;=67),"Drizzle",AND($K50&gt;=71,$K50&lt;=77),"Snow",AND($K50&gt;=80,$K50&lt;=82),"Rain Showers",AND($K50&gt;=95,$K50&lt;=99),"Thunderstorm",TRUE,"Cloudy"))</f>
        <v>Partly Cloudy</v>
      </c>
      <c r="G50" s="3" cm="1">
        <f t="array" ref="G50">IF($A50="","",INDEX(OpenMeteoAPI[TemperatureC],ROWS($G$2:G50)))</f>
        <v>17.3</v>
      </c>
      <c r="H50" s="4" cm="1">
        <f t="array" ref="H50">IF($A50="","",INDEX(OpenMeteoAPI[RelativeHumidityPct],ROWS($H$2:H50))/100)</f>
        <v>0.69</v>
      </c>
      <c r="I50" s="4" cm="1">
        <f t="array" ref="I50">IF($A50="","",INDEX(OpenMeteoAPI[PrecipitationProbabilityPct],ROWS($I$2:I50))/100)</f>
        <v>0</v>
      </c>
      <c r="J50" s="3" cm="1">
        <f t="array" ref="J50">IF($A50="","",INDEX(OpenMeteoAPI[PrecipitationMM],ROWS($J$2:J50)))</f>
        <v>0</v>
      </c>
      <c r="K50" cm="1">
        <f t="array" ref="K50">IF($A50="","",INDEX(OpenMeteoAPI[WeatherCode],ROWS($K$2:K50)))</f>
        <v>2</v>
      </c>
      <c r="L50" s="3" cm="1">
        <f t="array" ref="L50">IF($A50="","",INDEX(OpenMeteoAPI[WindSpeedKMH],ROWS($L$2:L50)))</f>
        <v>14.8</v>
      </c>
    </row>
    <row r="51" spans="1:12">
      <c r="A51" t="str" cm="1">
        <f t="array" ref="A51">IFERROR(INDEX(OpenMeteoAPI[City],ROWS($A$2:A51))&amp;", "&amp;INDEX(OpenMeteoAPI[CountryCode],ROWS($A$2:A51)),"")</f>
        <v>Berlin, DE</v>
      </c>
      <c r="B51" t="str" cm="1">
        <f t="array" ref="B51">IF($A51="","",INDEX(OpenMeteoAPI[LocationID],ROWS($B$2:B51)))</f>
        <v>DE-BER</v>
      </c>
      <c r="C51" s="5" cm="1">
        <f t="array" ref="C51">IF($A51="","",INDEX(OpenMeteoAPI[ForecastDateTime],ROWS($C$2:C51)))</f>
        <v>46212.041666666664</v>
      </c>
      <c r="D51" t="str">
        <f t="shared" si="0"/>
        <v>1AM</v>
      </c>
      <c r="E51" t="str" cm="1">
        <f t="array" ref="E51">IF($K51="","",_xlfn.IFS($K51=0,_xlfn.UNICHAR(9728),$K51&lt;=3,_xlfn.UNICHAR(9729),OR($K51=45,$K51=48),"~",AND($K51&gt;=51,$K51&lt;=67),_xlfn.UNICHAR(9748),AND($K51&gt;=71,$K51&lt;=77),_xlfn.UNICHAR(10052),AND($K51&gt;=80,$K51&lt;=82),_xlfn.UNICHAR(9748),AND($K51&gt;=95,$K51&lt;=99),_xlfn.UNICHAR(9889),TRUE,_xlfn.UNICHAR(9729)))</f>
        <v>☀</v>
      </c>
      <c r="F51" t="str" cm="1">
        <f t="array" ref="F51">IF($K51="","",_xlfn.IFS($K51=0,"Clear",$K51&lt;=3,"Partly Cloudy",OR($K51=45,$K51=48),"Fog",AND($K51&gt;=51,$K51&lt;=67),"Drizzle",AND($K51&gt;=71,$K51&lt;=77),"Snow",AND($K51&gt;=80,$K51&lt;=82),"Rain Showers",AND($K51&gt;=95,$K51&lt;=99),"Thunderstorm",TRUE,"Cloudy"))</f>
        <v>Clear</v>
      </c>
      <c r="G51" s="3" cm="1">
        <f t="array" ref="G51">IF($A51="","",INDEX(OpenMeteoAPI[TemperatureC],ROWS($G$2:G51)))</f>
        <v>16.2</v>
      </c>
      <c r="H51" s="4" cm="1">
        <f t="array" ref="H51">IF($A51="","",INDEX(OpenMeteoAPI[RelativeHumidityPct],ROWS($H$2:H51))/100)</f>
        <v>0.73</v>
      </c>
      <c r="I51" s="4" cm="1">
        <f t="array" ref="I51">IF($A51="","",INDEX(OpenMeteoAPI[PrecipitationProbabilityPct],ROWS($I$2:I51))/100)</f>
        <v>0</v>
      </c>
      <c r="J51" s="3" cm="1">
        <f t="array" ref="J51">IF($A51="","",INDEX(OpenMeteoAPI[PrecipitationMM],ROWS($J$2:J51)))</f>
        <v>0</v>
      </c>
      <c r="K51" cm="1">
        <f t="array" ref="K51">IF($A51="","",INDEX(OpenMeteoAPI[WeatherCode],ROWS($K$2:K51)))</f>
        <v>0</v>
      </c>
      <c r="L51" s="3" cm="1">
        <f t="array" ref="L51">IF($A51="","",INDEX(OpenMeteoAPI[WindSpeedKMH],ROWS($L$2:L51)))</f>
        <v>15.3</v>
      </c>
    </row>
    <row r="52" spans="1:12">
      <c r="A52" t="str" cm="1">
        <f t="array" ref="A52">IFERROR(INDEX(OpenMeteoAPI[City],ROWS($A$2:A52))&amp;", "&amp;INDEX(OpenMeteoAPI[CountryCode],ROWS($A$2:A52)),"")</f>
        <v>Berlin, DE</v>
      </c>
      <c r="B52" t="str" cm="1">
        <f t="array" ref="B52">IF($A52="","",INDEX(OpenMeteoAPI[LocationID],ROWS($B$2:B52)))</f>
        <v>DE-BER</v>
      </c>
      <c r="C52" s="5" cm="1">
        <f t="array" ref="C52">IF($A52="","",INDEX(OpenMeteoAPI[ForecastDateTime],ROWS($C$2:C52)))</f>
        <v>46212.083333333336</v>
      </c>
      <c r="D52" t="str">
        <f t="shared" si="0"/>
        <v>2AM</v>
      </c>
      <c r="E52" t="str" cm="1">
        <f t="array" ref="E52">IF($K52="","",_xlfn.IFS($K52=0,_xlfn.UNICHAR(9728),$K52&lt;=3,_xlfn.UNICHAR(9729),OR($K52=45,$K52=48),"~",AND($K52&gt;=51,$K52&lt;=67),_xlfn.UNICHAR(9748),AND($K52&gt;=71,$K52&lt;=77),_xlfn.UNICHAR(10052),AND($K52&gt;=80,$K52&lt;=82),_xlfn.UNICHAR(9748),AND($K52&gt;=95,$K52&lt;=99),_xlfn.UNICHAR(9889),TRUE,_xlfn.UNICHAR(9729)))</f>
        <v>☀</v>
      </c>
      <c r="F52" t="str" cm="1">
        <f t="array" ref="F52">IF($K52="","",_xlfn.IFS($K52=0,"Clear",$K52&lt;=3,"Partly Cloudy",OR($K52=45,$K52=48),"Fog",AND($K52&gt;=51,$K52&lt;=67),"Drizzle",AND($K52&gt;=71,$K52&lt;=77),"Snow",AND($K52&gt;=80,$K52&lt;=82),"Rain Showers",AND($K52&gt;=95,$K52&lt;=99),"Thunderstorm",TRUE,"Cloudy"))</f>
        <v>Clear</v>
      </c>
      <c r="G52" s="3" cm="1">
        <f t="array" ref="G52">IF($A52="","",INDEX(OpenMeteoAPI[TemperatureC],ROWS($G$2:G52)))</f>
        <v>15</v>
      </c>
      <c r="H52" s="4" cm="1">
        <f t="array" ref="H52">IF($A52="","",INDEX(OpenMeteoAPI[RelativeHumidityPct],ROWS($H$2:H52))/100)</f>
        <v>0.79</v>
      </c>
      <c r="I52" s="4" cm="1">
        <f t="array" ref="I52">IF($A52="","",INDEX(OpenMeteoAPI[PrecipitationProbabilityPct],ROWS($I$2:I52))/100)</f>
        <v>0</v>
      </c>
      <c r="J52" s="3" cm="1">
        <f t="array" ref="J52">IF($A52="","",INDEX(OpenMeteoAPI[PrecipitationMM],ROWS($J$2:J52)))</f>
        <v>0</v>
      </c>
      <c r="K52" cm="1">
        <f t="array" ref="K52">IF($A52="","",INDEX(OpenMeteoAPI[WeatherCode],ROWS($K$2:K52)))</f>
        <v>0</v>
      </c>
      <c r="L52" s="3" cm="1">
        <f t="array" ref="L52">IF($A52="","",INDEX(OpenMeteoAPI[WindSpeedKMH],ROWS($L$2:L52)))</f>
        <v>14.7</v>
      </c>
    </row>
    <row r="53" spans="1:12">
      <c r="A53" t="str" cm="1">
        <f t="array" ref="A53">IFERROR(INDEX(OpenMeteoAPI[City],ROWS($A$2:A53))&amp;", "&amp;INDEX(OpenMeteoAPI[CountryCode],ROWS($A$2:A53)),"")</f>
        <v>Berlin, DE</v>
      </c>
      <c r="B53" t="str" cm="1">
        <f t="array" ref="B53">IF($A53="","",INDEX(OpenMeteoAPI[LocationID],ROWS($B$2:B53)))</f>
        <v>DE-BER</v>
      </c>
      <c r="C53" s="5" cm="1">
        <f t="array" ref="C53">IF($A53="","",INDEX(OpenMeteoAPI[ForecastDateTime],ROWS($C$2:C53)))</f>
        <v>46212.125</v>
      </c>
      <c r="D53" t="str">
        <f t="shared" si="0"/>
        <v>3AM</v>
      </c>
      <c r="E53" t="str" cm="1">
        <f t="array" ref="E53">IF($K53="","",_xlfn.IFS($K53=0,_xlfn.UNICHAR(9728),$K53&lt;=3,_xlfn.UNICHAR(9729),OR($K53=45,$K53=48),"~",AND($K53&gt;=51,$K53&lt;=67),_xlfn.UNICHAR(9748),AND($K53&gt;=71,$K53&lt;=77),_xlfn.UNICHAR(10052),AND($K53&gt;=80,$K53&lt;=82),_xlfn.UNICHAR(9748),AND($K53&gt;=95,$K53&lt;=99),_xlfn.UNICHAR(9889),TRUE,_xlfn.UNICHAR(9729)))</f>
        <v>☀</v>
      </c>
      <c r="F53" t="str" cm="1">
        <f t="array" ref="F53">IF($K53="","",_xlfn.IFS($K53=0,"Clear",$K53&lt;=3,"Partly Cloudy",OR($K53=45,$K53=48),"Fog",AND($K53&gt;=51,$K53&lt;=67),"Drizzle",AND($K53&gt;=71,$K53&lt;=77),"Snow",AND($K53&gt;=80,$K53&lt;=82),"Rain Showers",AND($K53&gt;=95,$K53&lt;=99),"Thunderstorm",TRUE,"Cloudy"))</f>
        <v>Clear</v>
      </c>
      <c r="G53" s="3" cm="1">
        <f t="array" ref="G53">IF($A53="","",INDEX(OpenMeteoAPI[TemperatureC],ROWS($G$2:G53)))</f>
        <v>13.9</v>
      </c>
      <c r="H53" s="4" cm="1">
        <f t="array" ref="H53">IF($A53="","",INDEX(OpenMeteoAPI[RelativeHumidityPct],ROWS($H$2:H53))/100)</f>
        <v>0.82</v>
      </c>
      <c r="I53" s="4" cm="1">
        <f t="array" ref="I53">IF($A53="","",INDEX(OpenMeteoAPI[PrecipitationProbabilityPct],ROWS($I$2:I53))/100)</f>
        <v>0</v>
      </c>
      <c r="J53" s="3" cm="1">
        <f t="array" ref="J53">IF($A53="","",INDEX(OpenMeteoAPI[PrecipitationMM],ROWS($J$2:J53)))</f>
        <v>0</v>
      </c>
      <c r="K53" cm="1">
        <f t="array" ref="K53">IF($A53="","",INDEX(OpenMeteoAPI[WeatherCode],ROWS($K$2:K53)))</f>
        <v>0</v>
      </c>
      <c r="L53" s="3" cm="1">
        <f t="array" ref="L53">IF($A53="","",INDEX(OpenMeteoAPI[WindSpeedKMH],ROWS($L$2:L53)))</f>
        <v>14</v>
      </c>
    </row>
    <row r="54" spans="1:12">
      <c r="A54" t="str" cm="1">
        <f t="array" ref="A54">IFERROR(INDEX(OpenMeteoAPI[City],ROWS($A$2:A54))&amp;", "&amp;INDEX(OpenMeteoAPI[CountryCode],ROWS($A$2:A54)),"")</f>
        <v>Berlin, DE</v>
      </c>
      <c r="B54" t="str" cm="1">
        <f t="array" ref="B54">IF($A54="","",INDEX(OpenMeteoAPI[LocationID],ROWS($B$2:B54)))</f>
        <v>DE-BER</v>
      </c>
      <c r="C54" s="5" cm="1">
        <f t="array" ref="C54">IF($A54="","",INDEX(OpenMeteoAPI[ForecastDateTime],ROWS($C$2:C54)))</f>
        <v>46212.166666666664</v>
      </c>
      <c r="D54" t="str">
        <f t="shared" si="0"/>
        <v>4AM</v>
      </c>
      <c r="E54" t="str" cm="1">
        <f t="array" ref="E54">IF($K54="","",_xlfn.IFS($K54=0,_xlfn.UNICHAR(9728),$K54&lt;=3,_xlfn.UNICHAR(9729),OR($K54=45,$K54=48),"~",AND($K54&gt;=51,$K54&lt;=67),_xlfn.UNICHAR(9748),AND($K54&gt;=71,$K54&lt;=77),_xlfn.UNICHAR(10052),AND($K54&gt;=80,$K54&lt;=82),_xlfn.UNICHAR(9748),AND($K54&gt;=95,$K54&lt;=99),_xlfn.UNICHAR(9889),TRUE,_xlfn.UNICHAR(9729)))</f>
        <v>☁</v>
      </c>
      <c r="F54" t="str" cm="1">
        <f t="array" ref="F54">IF($K54="","",_xlfn.IFS($K54=0,"Clear",$K54&lt;=3,"Partly Cloudy",OR($K54=45,$K54=48),"Fog",AND($K54&gt;=51,$K54&lt;=67),"Drizzle",AND($K54&gt;=71,$K54&lt;=77),"Snow",AND($K54&gt;=80,$K54&lt;=82),"Rain Showers",AND($K54&gt;=95,$K54&lt;=99),"Thunderstorm",TRUE,"Cloudy"))</f>
        <v>Partly Cloudy</v>
      </c>
      <c r="G54" s="3" cm="1">
        <f t="array" ref="G54">IF($A54="","",INDEX(OpenMeteoAPI[TemperatureC],ROWS($G$2:G54)))</f>
        <v>13.1</v>
      </c>
      <c r="H54" s="4" cm="1">
        <f t="array" ref="H54">IF($A54="","",INDEX(OpenMeteoAPI[RelativeHumidityPct],ROWS($H$2:H54))/100)</f>
        <v>0.86</v>
      </c>
      <c r="I54" s="4" cm="1">
        <f t="array" ref="I54">IF($A54="","",INDEX(OpenMeteoAPI[PrecipitationProbabilityPct],ROWS($I$2:I54))/100)</f>
        <v>0</v>
      </c>
      <c r="J54" s="3" cm="1">
        <f t="array" ref="J54">IF($A54="","",INDEX(OpenMeteoAPI[PrecipitationMM],ROWS($J$2:J54)))</f>
        <v>0</v>
      </c>
      <c r="K54" cm="1">
        <f t="array" ref="K54">IF($A54="","",INDEX(OpenMeteoAPI[WeatherCode],ROWS($K$2:K54)))</f>
        <v>1</v>
      </c>
      <c r="L54" s="3" cm="1">
        <f t="array" ref="L54">IF($A54="","",INDEX(OpenMeteoAPI[WindSpeedKMH],ROWS($L$2:L54)))</f>
        <v>13.8</v>
      </c>
    </row>
    <row r="55" spans="1:12">
      <c r="A55" t="str" cm="1">
        <f t="array" ref="A55">IFERROR(INDEX(OpenMeteoAPI[City],ROWS($A$2:A55))&amp;", "&amp;INDEX(OpenMeteoAPI[CountryCode],ROWS($A$2:A55)),"")</f>
        <v>Berlin, DE</v>
      </c>
      <c r="B55" t="str" cm="1">
        <f t="array" ref="B55">IF($A55="","",INDEX(OpenMeteoAPI[LocationID],ROWS($B$2:B55)))</f>
        <v>DE-BER</v>
      </c>
      <c r="C55" s="5" cm="1">
        <f t="array" ref="C55">IF($A55="","",INDEX(OpenMeteoAPI[ForecastDateTime],ROWS($C$2:C55)))</f>
        <v>46212.208333333336</v>
      </c>
      <c r="D55" t="str">
        <f t="shared" si="0"/>
        <v>5AM</v>
      </c>
      <c r="E55" t="str" cm="1">
        <f t="array" ref="E55">IF($K55="","",_xlfn.IFS($K55=0,_xlfn.UNICHAR(9728),$K55&lt;=3,_xlfn.UNICHAR(9729),OR($K55=45,$K55=48),"~",AND($K55&gt;=51,$K55&lt;=67),_xlfn.UNICHAR(9748),AND($K55&gt;=71,$K55&lt;=77),_xlfn.UNICHAR(10052),AND($K55&gt;=80,$K55&lt;=82),_xlfn.UNICHAR(9748),AND($K55&gt;=95,$K55&lt;=99),_xlfn.UNICHAR(9889),TRUE,_xlfn.UNICHAR(9729)))</f>
        <v>☁</v>
      </c>
      <c r="F55" t="str" cm="1">
        <f t="array" ref="F55">IF($K55="","",_xlfn.IFS($K55=0,"Clear",$K55&lt;=3,"Partly Cloudy",OR($K55=45,$K55=48),"Fog",AND($K55&gt;=51,$K55&lt;=67),"Drizzle",AND($K55&gt;=71,$K55&lt;=77),"Snow",AND($K55&gt;=80,$K55&lt;=82),"Rain Showers",AND($K55&gt;=95,$K55&lt;=99),"Thunderstorm",TRUE,"Cloudy"))</f>
        <v>Partly Cloudy</v>
      </c>
      <c r="G55" s="3" cm="1">
        <f t="array" ref="G55">IF($A55="","",INDEX(OpenMeteoAPI[TemperatureC],ROWS($G$2:G55)))</f>
        <v>12.4</v>
      </c>
      <c r="H55" s="4" cm="1">
        <f t="array" ref="H55">IF($A55="","",INDEX(OpenMeteoAPI[RelativeHumidityPct],ROWS($H$2:H55))/100)</f>
        <v>0.89</v>
      </c>
      <c r="I55" s="4" cm="1">
        <f t="array" ref="I55">IF($A55="","",INDEX(OpenMeteoAPI[PrecipitationProbabilityPct],ROWS($I$2:I55))/100)</f>
        <v>0</v>
      </c>
      <c r="J55" s="3" cm="1">
        <f t="array" ref="J55">IF($A55="","",INDEX(OpenMeteoAPI[PrecipitationMM],ROWS($J$2:J55)))</f>
        <v>0</v>
      </c>
      <c r="K55" cm="1">
        <f t="array" ref="K55">IF($A55="","",INDEX(OpenMeteoAPI[WeatherCode],ROWS($K$2:K55)))</f>
        <v>2</v>
      </c>
      <c r="L55" s="3" cm="1">
        <f t="array" ref="L55">IF($A55="","",INDEX(OpenMeteoAPI[WindSpeedKMH],ROWS($L$2:L55)))</f>
        <v>13.7</v>
      </c>
    </row>
    <row r="56" spans="1:12">
      <c r="A56" t="str" cm="1">
        <f t="array" ref="A56">IFERROR(INDEX(OpenMeteoAPI[City],ROWS($A$2:A56))&amp;", "&amp;INDEX(OpenMeteoAPI[CountryCode],ROWS($A$2:A56)),"")</f>
        <v>Berlin, DE</v>
      </c>
      <c r="B56" t="str" cm="1">
        <f t="array" ref="B56">IF($A56="","",INDEX(OpenMeteoAPI[LocationID],ROWS($B$2:B56)))</f>
        <v>DE-BER</v>
      </c>
      <c r="C56" s="5" cm="1">
        <f t="array" ref="C56">IF($A56="","",INDEX(OpenMeteoAPI[ForecastDateTime],ROWS($C$2:C56)))</f>
        <v>46212.25</v>
      </c>
      <c r="D56" t="str">
        <f t="shared" si="0"/>
        <v>6AM</v>
      </c>
      <c r="E56" t="str" cm="1">
        <f t="array" ref="E56">IF($K56="","",_xlfn.IFS($K56=0,_xlfn.UNICHAR(9728),$K56&lt;=3,_xlfn.UNICHAR(9729),OR($K56=45,$K56=48),"~",AND($K56&gt;=51,$K56&lt;=67),_xlfn.UNICHAR(9748),AND($K56&gt;=71,$K56&lt;=77),_xlfn.UNICHAR(10052),AND($K56&gt;=80,$K56&lt;=82),_xlfn.UNICHAR(9748),AND($K56&gt;=95,$K56&lt;=99),_xlfn.UNICHAR(9889),TRUE,_xlfn.UNICHAR(9729)))</f>
        <v>☁</v>
      </c>
      <c r="F56" t="str" cm="1">
        <f t="array" ref="F56">IF($K56="","",_xlfn.IFS($K56=0,"Clear",$K56&lt;=3,"Partly Cloudy",OR($K56=45,$K56=48),"Fog",AND($K56&gt;=51,$K56&lt;=67),"Drizzle",AND($K56&gt;=71,$K56&lt;=77),"Snow",AND($K56&gt;=80,$K56&lt;=82),"Rain Showers",AND($K56&gt;=95,$K56&lt;=99),"Thunderstorm",TRUE,"Cloudy"))</f>
        <v>Partly Cloudy</v>
      </c>
      <c r="G56" s="3" cm="1">
        <f t="array" ref="G56">IF($A56="","",INDEX(OpenMeteoAPI[TemperatureC],ROWS($G$2:G56)))</f>
        <v>12.1</v>
      </c>
      <c r="H56" s="4" cm="1">
        <f t="array" ref="H56">IF($A56="","",INDEX(OpenMeteoAPI[RelativeHumidityPct],ROWS($H$2:H56))/100)</f>
        <v>0.89</v>
      </c>
      <c r="I56" s="4" cm="1">
        <f t="array" ref="I56">IF($A56="","",INDEX(OpenMeteoAPI[PrecipitationProbabilityPct],ROWS($I$2:I56))/100)</f>
        <v>0</v>
      </c>
      <c r="J56" s="3" cm="1">
        <f t="array" ref="J56">IF($A56="","",INDEX(OpenMeteoAPI[PrecipitationMM],ROWS($J$2:J56)))</f>
        <v>0</v>
      </c>
      <c r="K56" cm="1">
        <f t="array" ref="K56">IF($A56="","",INDEX(OpenMeteoAPI[WeatherCode],ROWS($K$2:K56)))</f>
        <v>2</v>
      </c>
      <c r="L56" s="3" cm="1">
        <f t="array" ref="L56">IF($A56="","",INDEX(OpenMeteoAPI[WindSpeedKMH],ROWS($L$2:L56)))</f>
        <v>12.8</v>
      </c>
    </row>
    <row r="57" spans="1:12">
      <c r="A57" t="str" cm="1">
        <f t="array" ref="A57">IFERROR(INDEX(OpenMeteoAPI[City],ROWS($A$2:A57))&amp;", "&amp;INDEX(OpenMeteoAPI[CountryCode],ROWS($A$2:A57)),"")</f>
        <v>Berlin, DE</v>
      </c>
      <c r="B57" t="str" cm="1">
        <f t="array" ref="B57">IF($A57="","",INDEX(OpenMeteoAPI[LocationID],ROWS($B$2:B57)))</f>
        <v>DE-BER</v>
      </c>
      <c r="C57" s="5" cm="1">
        <f t="array" ref="C57">IF($A57="","",INDEX(OpenMeteoAPI[ForecastDateTime],ROWS($C$2:C57)))</f>
        <v>46212.291666666664</v>
      </c>
      <c r="D57" t="str">
        <f t="shared" si="0"/>
        <v>7AM</v>
      </c>
      <c r="E57" t="str" cm="1">
        <f t="array" ref="E57">IF($K57="","",_xlfn.IFS($K57=0,_xlfn.UNICHAR(9728),$K57&lt;=3,_xlfn.UNICHAR(9729),OR($K57=45,$K57=48),"~",AND($K57&gt;=51,$K57&lt;=67),_xlfn.UNICHAR(9748),AND($K57&gt;=71,$K57&lt;=77),_xlfn.UNICHAR(10052),AND($K57&gt;=80,$K57&lt;=82),_xlfn.UNICHAR(9748),AND($K57&gt;=95,$K57&lt;=99),_xlfn.UNICHAR(9889),TRUE,_xlfn.UNICHAR(9729)))</f>
        <v>☁</v>
      </c>
      <c r="F57" t="str" cm="1">
        <f t="array" ref="F57">IF($K57="","",_xlfn.IFS($K57=0,"Clear",$K57&lt;=3,"Partly Cloudy",OR($K57=45,$K57=48),"Fog",AND($K57&gt;=51,$K57&lt;=67),"Drizzle",AND($K57&gt;=71,$K57&lt;=77),"Snow",AND($K57&gt;=80,$K57&lt;=82),"Rain Showers",AND($K57&gt;=95,$K57&lt;=99),"Thunderstorm",TRUE,"Cloudy"))</f>
        <v>Partly Cloudy</v>
      </c>
      <c r="G57" s="3" cm="1">
        <f t="array" ref="G57">IF($A57="","",INDEX(OpenMeteoAPI[TemperatureC],ROWS($G$2:G57)))</f>
        <v>12.3</v>
      </c>
      <c r="H57" s="4" cm="1">
        <f t="array" ref="H57">IF($A57="","",INDEX(OpenMeteoAPI[RelativeHumidityPct],ROWS($H$2:H57))/100)</f>
        <v>0.88</v>
      </c>
      <c r="I57" s="4" cm="1">
        <f t="array" ref="I57">IF($A57="","",INDEX(OpenMeteoAPI[PrecipitationProbabilityPct],ROWS($I$2:I57))/100)</f>
        <v>0</v>
      </c>
      <c r="J57" s="3" cm="1">
        <f t="array" ref="J57">IF($A57="","",INDEX(OpenMeteoAPI[PrecipitationMM],ROWS($J$2:J57)))</f>
        <v>0</v>
      </c>
      <c r="K57" cm="1">
        <f t="array" ref="K57">IF($A57="","",INDEX(OpenMeteoAPI[WeatherCode],ROWS($K$2:K57)))</f>
        <v>3</v>
      </c>
      <c r="L57" s="3" cm="1">
        <f t="array" ref="L57">IF($A57="","",INDEX(OpenMeteoAPI[WindSpeedKMH],ROWS($L$2:L57)))</f>
        <v>14.3</v>
      </c>
    </row>
    <row r="58" spans="1:12">
      <c r="A58" t="str" cm="1">
        <f t="array" ref="A58">IFERROR(INDEX(OpenMeteoAPI[City],ROWS($A$2:A58))&amp;", "&amp;INDEX(OpenMeteoAPI[CountryCode],ROWS($A$2:A58)),"")</f>
        <v>Berlin, DE</v>
      </c>
      <c r="B58" t="str" cm="1">
        <f t="array" ref="B58">IF($A58="","",INDEX(OpenMeteoAPI[LocationID],ROWS($B$2:B58)))</f>
        <v>DE-BER</v>
      </c>
      <c r="C58" s="5" cm="1">
        <f t="array" ref="C58">IF($A58="","",INDEX(OpenMeteoAPI[ForecastDateTime],ROWS($C$2:C58)))</f>
        <v>46212.333333333336</v>
      </c>
      <c r="D58" t="str">
        <f t="shared" si="0"/>
        <v>8AM</v>
      </c>
      <c r="E58" t="str" cm="1">
        <f t="array" ref="E58">IF($K58="","",_xlfn.IFS($K58=0,_xlfn.UNICHAR(9728),$K58&lt;=3,_xlfn.UNICHAR(9729),OR($K58=45,$K58=48),"~",AND($K58&gt;=51,$K58&lt;=67),_xlfn.UNICHAR(9748),AND($K58&gt;=71,$K58&lt;=77),_xlfn.UNICHAR(10052),AND($K58&gt;=80,$K58&lt;=82),_xlfn.UNICHAR(9748),AND($K58&gt;=95,$K58&lt;=99),_xlfn.UNICHAR(9889),TRUE,_xlfn.UNICHAR(9729)))</f>
        <v>☁</v>
      </c>
      <c r="F58" t="str" cm="1">
        <f t="array" ref="F58">IF($K58="","",_xlfn.IFS($K58=0,"Clear",$K58&lt;=3,"Partly Cloudy",OR($K58=45,$K58=48),"Fog",AND($K58&gt;=51,$K58&lt;=67),"Drizzle",AND($K58&gt;=71,$K58&lt;=77),"Snow",AND($K58&gt;=80,$K58&lt;=82),"Rain Showers",AND($K58&gt;=95,$K58&lt;=99),"Thunderstorm",TRUE,"Cloudy"))</f>
        <v>Partly Cloudy</v>
      </c>
      <c r="G58" s="3" cm="1">
        <f t="array" ref="G58">IF($A58="","",INDEX(OpenMeteoAPI[TemperatureC],ROWS($G$2:G58)))</f>
        <v>13.5</v>
      </c>
      <c r="H58" s="4" cm="1">
        <f t="array" ref="H58">IF($A58="","",INDEX(OpenMeteoAPI[RelativeHumidityPct],ROWS($H$2:H58))/100)</f>
        <v>0.82</v>
      </c>
      <c r="I58" s="4" cm="1">
        <f t="array" ref="I58">IF($A58="","",INDEX(OpenMeteoAPI[PrecipitationProbabilityPct],ROWS($I$2:I58))/100)</f>
        <v>0</v>
      </c>
      <c r="J58" s="3" cm="1">
        <f t="array" ref="J58">IF($A58="","",INDEX(OpenMeteoAPI[PrecipitationMM],ROWS($J$2:J58)))</f>
        <v>0</v>
      </c>
      <c r="K58" cm="1">
        <f t="array" ref="K58">IF($A58="","",INDEX(OpenMeteoAPI[WeatherCode],ROWS($K$2:K58)))</f>
        <v>2</v>
      </c>
      <c r="L58" s="3" cm="1">
        <f t="array" ref="L58">IF($A58="","",INDEX(OpenMeteoAPI[WindSpeedKMH],ROWS($L$2:L58)))</f>
        <v>13.6</v>
      </c>
    </row>
    <row r="59" spans="1:12">
      <c r="A59" t="str" cm="1">
        <f t="array" ref="A59">IFERROR(INDEX(OpenMeteoAPI[City],ROWS($A$2:A59))&amp;", "&amp;INDEX(OpenMeteoAPI[CountryCode],ROWS($A$2:A59)),"")</f>
        <v>Berlin, DE</v>
      </c>
      <c r="B59" t="str" cm="1">
        <f t="array" ref="B59">IF($A59="","",INDEX(OpenMeteoAPI[LocationID],ROWS($B$2:B59)))</f>
        <v>DE-BER</v>
      </c>
      <c r="C59" s="5" cm="1">
        <f t="array" ref="C59">IF($A59="","",INDEX(OpenMeteoAPI[ForecastDateTime],ROWS($C$2:C59)))</f>
        <v>46212.375</v>
      </c>
      <c r="D59" t="str">
        <f t="shared" si="0"/>
        <v>9AM</v>
      </c>
      <c r="E59" t="str" cm="1">
        <f t="array" ref="E59">IF($K59="","",_xlfn.IFS($K59=0,_xlfn.UNICHAR(9728),$K59&lt;=3,_xlfn.UNICHAR(9729),OR($K59=45,$K59=48),"~",AND($K59&gt;=51,$K59&lt;=67),_xlfn.UNICHAR(9748),AND($K59&gt;=71,$K59&lt;=77),_xlfn.UNICHAR(10052),AND($K59&gt;=80,$K59&lt;=82),_xlfn.UNICHAR(9748),AND($K59&gt;=95,$K59&lt;=99),_xlfn.UNICHAR(9889),TRUE,_xlfn.UNICHAR(9729)))</f>
        <v>☁</v>
      </c>
      <c r="F59" t="str" cm="1">
        <f t="array" ref="F59">IF($K59="","",_xlfn.IFS($K59=0,"Clear",$K59&lt;=3,"Partly Cloudy",OR($K59=45,$K59=48),"Fog",AND($K59&gt;=51,$K59&lt;=67),"Drizzle",AND($K59&gt;=71,$K59&lt;=77),"Snow",AND($K59&gt;=80,$K59&lt;=82),"Rain Showers",AND($K59&gt;=95,$K59&lt;=99),"Thunderstorm",TRUE,"Cloudy"))</f>
        <v>Partly Cloudy</v>
      </c>
      <c r="G59" s="3" cm="1">
        <f t="array" ref="G59">IF($A59="","",INDEX(OpenMeteoAPI[TemperatureC],ROWS($G$2:G59)))</f>
        <v>14.5</v>
      </c>
      <c r="H59" s="4" cm="1">
        <f t="array" ref="H59">IF($A59="","",INDEX(OpenMeteoAPI[RelativeHumidityPct],ROWS($H$2:H59))/100)</f>
        <v>0.78</v>
      </c>
      <c r="I59" s="4" cm="1">
        <f t="array" ref="I59">IF($A59="","",INDEX(OpenMeteoAPI[PrecipitationProbabilityPct],ROWS($I$2:I59))/100)</f>
        <v>0</v>
      </c>
      <c r="J59" s="3" cm="1">
        <f t="array" ref="J59">IF($A59="","",INDEX(OpenMeteoAPI[PrecipitationMM],ROWS($J$2:J59)))</f>
        <v>0</v>
      </c>
      <c r="K59" cm="1">
        <f t="array" ref="K59">IF($A59="","",INDEX(OpenMeteoAPI[WeatherCode],ROWS($K$2:K59)))</f>
        <v>3</v>
      </c>
      <c r="L59" s="3" cm="1">
        <f t="array" ref="L59">IF($A59="","",INDEX(OpenMeteoAPI[WindSpeedKMH],ROWS($L$2:L59)))</f>
        <v>13.7</v>
      </c>
    </row>
    <row r="60" spans="1:12">
      <c r="A60" t="str" cm="1">
        <f t="array" ref="A60">IFERROR(INDEX(OpenMeteoAPI[City],ROWS($A$2:A60))&amp;", "&amp;INDEX(OpenMeteoAPI[CountryCode],ROWS($A$2:A60)),"")</f>
        <v>Berlin, DE</v>
      </c>
      <c r="B60" t="str" cm="1">
        <f t="array" ref="B60">IF($A60="","",INDEX(OpenMeteoAPI[LocationID],ROWS($B$2:B60)))</f>
        <v>DE-BER</v>
      </c>
      <c r="C60" s="5" cm="1">
        <f t="array" ref="C60">IF($A60="","",INDEX(OpenMeteoAPI[ForecastDateTime],ROWS($C$2:C60)))</f>
        <v>46212.416666666664</v>
      </c>
      <c r="D60" t="str">
        <f t="shared" si="0"/>
        <v>10AM</v>
      </c>
      <c r="E60" t="str" cm="1">
        <f t="array" ref="E60">IF($K60="","",_xlfn.IFS($K60=0,_xlfn.UNICHAR(9728),$K60&lt;=3,_xlfn.UNICHAR(9729),OR($K60=45,$K60=48),"~",AND($K60&gt;=51,$K60&lt;=67),_xlfn.UNICHAR(9748),AND($K60&gt;=71,$K60&lt;=77),_xlfn.UNICHAR(10052),AND($K60&gt;=80,$K60&lt;=82),_xlfn.UNICHAR(9748),AND($K60&gt;=95,$K60&lt;=99),_xlfn.UNICHAR(9889),TRUE,_xlfn.UNICHAR(9729)))</f>
        <v>☁</v>
      </c>
      <c r="F60" t="str" cm="1">
        <f t="array" ref="F60">IF($K60="","",_xlfn.IFS($K60=0,"Clear",$K60&lt;=3,"Partly Cloudy",OR($K60=45,$K60=48),"Fog",AND($K60&gt;=51,$K60&lt;=67),"Drizzle",AND($K60&gt;=71,$K60&lt;=77),"Snow",AND($K60&gt;=80,$K60&lt;=82),"Rain Showers",AND($K60&gt;=95,$K60&lt;=99),"Thunderstorm",TRUE,"Cloudy"))</f>
        <v>Partly Cloudy</v>
      </c>
      <c r="G60" s="3" cm="1">
        <f t="array" ref="G60">IF($A60="","",INDEX(OpenMeteoAPI[TemperatureC],ROWS($G$2:G60)))</f>
        <v>16.5</v>
      </c>
      <c r="H60" s="4" cm="1">
        <f t="array" ref="H60">IF($A60="","",INDEX(OpenMeteoAPI[RelativeHumidityPct],ROWS($H$2:H60))/100)</f>
        <v>0.67</v>
      </c>
      <c r="I60" s="4" cm="1">
        <f t="array" ref="I60">IF($A60="","",INDEX(OpenMeteoAPI[PrecipitationProbabilityPct],ROWS($I$2:I60))/100)</f>
        <v>0</v>
      </c>
      <c r="J60" s="3" cm="1">
        <f t="array" ref="J60">IF($A60="","",INDEX(OpenMeteoAPI[PrecipitationMM],ROWS($J$2:J60)))</f>
        <v>0</v>
      </c>
      <c r="K60" cm="1">
        <f t="array" ref="K60">IF($A60="","",INDEX(OpenMeteoAPI[WeatherCode],ROWS($K$2:K60)))</f>
        <v>1</v>
      </c>
      <c r="L60" s="3" cm="1">
        <f t="array" ref="L60">IF($A60="","",INDEX(OpenMeteoAPI[WindSpeedKMH],ROWS($L$2:L60)))</f>
        <v>14</v>
      </c>
    </row>
    <row r="61" spans="1:12">
      <c r="A61" t="str" cm="1">
        <f t="array" ref="A61">IFERROR(INDEX(OpenMeteoAPI[City],ROWS($A$2:A61))&amp;", "&amp;INDEX(OpenMeteoAPI[CountryCode],ROWS($A$2:A61)),"")</f>
        <v>Berlin, DE</v>
      </c>
      <c r="B61" t="str" cm="1">
        <f t="array" ref="B61">IF($A61="","",INDEX(OpenMeteoAPI[LocationID],ROWS($B$2:B61)))</f>
        <v>DE-BER</v>
      </c>
      <c r="C61" s="5" cm="1">
        <f t="array" ref="C61">IF($A61="","",INDEX(OpenMeteoAPI[ForecastDateTime],ROWS($C$2:C61)))</f>
        <v>46212.458333333336</v>
      </c>
      <c r="D61" t="str">
        <f t="shared" si="0"/>
        <v>11AM</v>
      </c>
      <c r="E61" t="str" cm="1">
        <f t="array" ref="E61">IF($K61="","",_xlfn.IFS($K61=0,_xlfn.UNICHAR(9728),$K61&lt;=3,_xlfn.UNICHAR(9729),OR($K61=45,$K61=48),"~",AND($K61&gt;=51,$K61&lt;=67),_xlfn.UNICHAR(9748),AND($K61&gt;=71,$K61&lt;=77),_xlfn.UNICHAR(10052),AND($K61&gt;=80,$K61&lt;=82),_xlfn.UNICHAR(9748),AND($K61&gt;=95,$K61&lt;=99),_xlfn.UNICHAR(9889),TRUE,_xlfn.UNICHAR(9729)))</f>
        <v>☁</v>
      </c>
      <c r="F61" t="str" cm="1">
        <f t="array" ref="F61">IF($K61="","",_xlfn.IFS($K61=0,"Clear",$K61&lt;=3,"Partly Cloudy",OR($K61=45,$K61=48),"Fog",AND($K61&gt;=51,$K61&lt;=67),"Drizzle",AND($K61&gt;=71,$K61&lt;=77),"Snow",AND($K61&gt;=80,$K61&lt;=82),"Rain Showers",AND($K61&gt;=95,$K61&lt;=99),"Thunderstorm",TRUE,"Cloudy"))</f>
        <v>Partly Cloudy</v>
      </c>
      <c r="G61" s="3" cm="1">
        <f t="array" ref="G61">IF($A61="","",INDEX(OpenMeteoAPI[TemperatureC],ROWS($G$2:G61)))</f>
        <v>18.5</v>
      </c>
      <c r="H61" s="4" cm="1">
        <f t="array" ref="H61">IF($A61="","",INDEX(OpenMeteoAPI[RelativeHumidityPct],ROWS($H$2:H61))/100)</f>
        <v>0.6</v>
      </c>
      <c r="I61" s="4" cm="1">
        <f t="array" ref="I61">IF($A61="","",INDEX(OpenMeteoAPI[PrecipitationProbabilityPct],ROWS($I$2:I61))/100)</f>
        <v>0</v>
      </c>
      <c r="J61" s="3" cm="1">
        <f t="array" ref="J61">IF($A61="","",INDEX(OpenMeteoAPI[PrecipitationMM],ROWS($J$2:J61)))</f>
        <v>0</v>
      </c>
      <c r="K61" cm="1">
        <f t="array" ref="K61">IF($A61="","",INDEX(OpenMeteoAPI[WeatherCode],ROWS($K$2:K61)))</f>
        <v>1</v>
      </c>
      <c r="L61" s="3" cm="1">
        <f t="array" ref="L61">IF($A61="","",INDEX(OpenMeteoAPI[WindSpeedKMH],ROWS($L$2:L61)))</f>
        <v>14.5</v>
      </c>
    </row>
    <row r="62" spans="1:12">
      <c r="A62" t="str" cm="1">
        <f t="array" ref="A62">IFERROR(INDEX(OpenMeteoAPI[City],ROWS($A$2:A62))&amp;", "&amp;INDEX(OpenMeteoAPI[CountryCode],ROWS($A$2:A62)),"")</f>
        <v>Berlin, DE</v>
      </c>
      <c r="B62" t="str" cm="1">
        <f t="array" ref="B62">IF($A62="","",INDEX(OpenMeteoAPI[LocationID],ROWS($B$2:B62)))</f>
        <v>DE-BER</v>
      </c>
      <c r="C62" s="5" cm="1">
        <f t="array" ref="C62">IF($A62="","",INDEX(OpenMeteoAPI[ForecastDateTime],ROWS($C$2:C62)))</f>
        <v>46212.5</v>
      </c>
      <c r="D62" t="str">
        <f t="shared" si="0"/>
        <v>12PM</v>
      </c>
      <c r="E62" t="str" cm="1">
        <f t="array" ref="E62">IF($K62="","",_xlfn.IFS($K62=0,_xlfn.UNICHAR(9728),$K62&lt;=3,_xlfn.UNICHAR(9729),OR($K62=45,$K62=48),"~",AND($K62&gt;=51,$K62&lt;=67),_xlfn.UNICHAR(9748),AND($K62&gt;=71,$K62&lt;=77),_xlfn.UNICHAR(10052),AND($K62&gt;=80,$K62&lt;=82),_xlfn.UNICHAR(9748),AND($K62&gt;=95,$K62&lt;=99),_xlfn.UNICHAR(9889),TRUE,_xlfn.UNICHAR(9729)))</f>
        <v>☁</v>
      </c>
      <c r="F62" t="str" cm="1">
        <f t="array" ref="F62">IF($K62="","",_xlfn.IFS($K62=0,"Clear",$K62&lt;=3,"Partly Cloudy",OR($K62=45,$K62=48),"Fog",AND($K62&gt;=51,$K62&lt;=67),"Drizzle",AND($K62&gt;=71,$K62&lt;=77),"Snow",AND($K62&gt;=80,$K62&lt;=82),"Rain Showers",AND($K62&gt;=95,$K62&lt;=99),"Thunderstorm",TRUE,"Cloudy"))</f>
        <v>Partly Cloudy</v>
      </c>
      <c r="G62" s="3" cm="1">
        <f t="array" ref="G62">IF($A62="","",INDEX(OpenMeteoAPI[TemperatureC],ROWS($G$2:G62)))</f>
        <v>20.3</v>
      </c>
      <c r="H62" s="4" cm="1">
        <f t="array" ref="H62">IF($A62="","",INDEX(OpenMeteoAPI[RelativeHumidityPct],ROWS($H$2:H62))/100)</f>
        <v>0.55000000000000004</v>
      </c>
      <c r="I62" s="4" cm="1">
        <f t="array" ref="I62">IF($A62="","",INDEX(OpenMeteoAPI[PrecipitationProbabilityPct],ROWS($I$2:I62))/100)</f>
        <v>0</v>
      </c>
      <c r="J62" s="3" cm="1">
        <f t="array" ref="J62">IF($A62="","",INDEX(OpenMeteoAPI[PrecipitationMM],ROWS($J$2:J62)))</f>
        <v>0</v>
      </c>
      <c r="K62" cm="1">
        <f t="array" ref="K62">IF($A62="","",INDEX(OpenMeteoAPI[WeatherCode],ROWS($K$2:K62)))</f>
        <v>2</v>
      </c>
      <c r="L62" s="3" cm="1">
        <f t="array" ref="L62">IF($A62="","",INDEX(OpenMeteoAPI[WindSpeedKMH],ROWS($L$2:L62)))</f>
        <v>15.2</v>
      </c>
    </row>
    <row r="63" spans="1:12">
      <c r="A63" t="str" cm="1">
        <f t="array" ref="A63">IFERROR(INDEX(OpenMeteoAPI[City],ROWS($A$2:A63))&amp;", "&amp;INDEX(OpenMeteoAPI[CountryCode],ROWS($A$2:A63)),"")</f>
        <v>Berlin, DE</v>
      </c>
      <c r="B63" t="str" cm="1">
        <f t="array" ref="B63">IF($A63="","",INDEX(OpenMeteoAPI[LocationID],ROWS($B$2:B63)))</f>
        <v>DE-BER</v>
      </c>
      <c r="C63" s="5" cm="1">
        <f t="array" ref="C63">IF($A63="","",INDEX(OpenMeteoAPI[ForecastDateTime],ROWS($C$2:C63)))</f>
        <v>46212.541666666664</v>
      </c>
      <c r="D63" t="str">
        <f t="shared" si="0"/>
        <v>1PM</v>
      </c>
      <c r="E63" t="str" cm="1">
        <f t="array" ref="E63">IF($K63="","",_xlfn.IFS($K63=0,_xlfn.UNICHAR(9728),$K63&lt;=3,_xlfn.UNICHAR(9729),OR($K63=45,$K63=48),"~",AND($K63&gt;=51,$K63&lt;=67),_xlfn.UNICHAR(9748),AND($K63&gt;=71,$K63&lt;=77),_xlfn.UNICHAR(10052),AND($K63&gt;=80,$K63&lt;=82),_xlfn.UNICHAR(9748),AND($K63&gt;=95,$K63&lt;=99),_xlfn.UNICHAR(9889),TRUE,_xlfn.UNICHAR(9729)))</f>
        <v>☁</v>
      </c>
      <c r="F63" t="str" cm="1">
        <f t="array" ref="F63">IF($K63="","",_xlfn.IFS($K63=0,"Clear",$K63&lt;=3,"Partly Cloudy",OR($K63=45,$K63=48),"Fog",AND($K63&gt;=51,$K63&lt;=67),"Drizzle",AND($K63&gt;=71,$K63&lt;=77),"Snow",AND($K63&gt;=80,$K63&lt;=82),"Rain Showers",AND($K63&gt;=95,$K63&lt;=99),"Thunderstorm",TRUE,"Cloudy"))</f>
        <v>Partly Cloudy</v>
      </c>
      <c r="G63" s="3" cm="1">
        <f t="array" ref="G63">IF($A63="","",INDEX(OpenMeteoAPI[TemperatureC],ROWS($G$2:G63)))</f>
        <v>21.6</v>
      </c>
      <c r="H63" s="4" cm="1">
        <f t="array" ref="H63">IF($A63="","",INDEX(OpenMeteoAPI[RelativeHumidityPct],ROWS($H$2:H63))/100)</f>
        <v>0.52</v>
      </c>
      <c r="I63" s="4" cm="1">
        <f t="array" ref="I63">IF($A63="","",INDEX(OpenMeteoAPI[PrecipitationProbabilityPct],ROWS($I$2:I63))/100)</f>
        <v>0</v>
      </c>
      <c r="J63" s="3" cm="1">
        <f t="array" ref="J63">IF($A63="","",INDEX(OpenMeteoAPI[PrecipitationMM],ROWS($J$2:J63)))</f>
        <v>0</v>
      </c>
      <c r="K63" cm="1">
        <f t="array" ref="K63">IF($A63="","",INDEX(OpenMeteoAPI[WeatherCode],ROWS($K$2:K63)))</f>
        <v>2</v>
      </c>
      <c r="L63" s="3" cm="1">
        <f t="array" ref="L63">IF($A63="","",INDEX(OpenMeteoAPI[WindSpeedKMH],ROWS($L$2:L63)))</f>
        <v>16.100000000000001</v>
      </c>
    </row>
    <row r="64" spans="1:12">
      <c r="A64" t="str" cm="1">
        <f t="array" ref="A64">IFERROR(INDEX(OpenMeteoAPI[City],ROWS($A$2:A64))&amp;", "&amp;INDEX(OpenMeteoAPI[CountryCode],ROWS($A$2:A64)),"")</f>
        <v>Berlin, DE</v>
      </c>
      <c r="B64" t="str" cm="1">
        <f t="array" ref="B64">IF($A64="","",INDEX(OpenMeteoAPI[LocationID],ROWS($B$2:B64)))</f>
        <v>DE-BER</v>
      </c>
      <c r="C64" s="5" cm="1">
        <f t="array" ref="C64">IF($A64="","",INDEX(OpenMeteoAPI[ForecastDateTime],ROWS($C$2:C64)))</f>
        <v>46212.583333333336</v>
      </c>
      <c r="D64" t="str">
        <f t="shared" si="0"/>
        <v>2PM</v>
      </c>
      <c r="E64" t="str" cm="1">
        <f t="array" ref="E64">IF($K64="","",_xlfn.IFS($K64=0,_xlfn.UNICHAR(9728),$K64&lt;=3,_xlfn.UNICHAR(9729),OR($K64=45,$K64=48),"~",AND($K64&gt;=51,$K64&lt;=67),_xlfn.UNICHAR(9748),AND($K64&gt;=71,$K64&lt;=77),_xlfn.UNICHAR(10052),AND($K64&gt;=80,$K64&lt;=82),_xlfn.UNICHAR(9748),AND($K64&gt;=95,$K64&lt;=99),_xlfn.UNICHAR(9889),TRUE,_xlfn.UNICHAR(9729)))</f>
        <v>☁</v>
      </c>
      <c r="F64" t="str" cm="1">
        <f t="array" ref="F64">IF($K64="","",_xlfn.IFS($K64=0,"Clear",$K64&lt;=3,"Partly Cloudy",OR($K64=45,$K64=48),"Fog",AND($K64&gt;=51,$K64&lt;=67),"Drizzle",AND($K64&gt;=71,$K64&lt;=77),"Snow",AND($K64&gt;=80,$K64&lt;=82),"Rain Showers",AND($K64&gt;=95,$K64&lt;=99),"Thunderstorm",TRUE,"Cloudy"))</f>
        <v>Partly Cloudy</v>
      </c>
      <c r="G64" s="3" cm="1">
        <f t="array" ref="G64">IF($A64="","",INDEX(OpenMeteoAPI[TemperatureC],ROWS($G$2:G64)))</f>
        <v>22.8</v>
      </c>
      <c r="H64" s="4" cm="1">
        <f t="array" ref="H64">IF($A64="","",INDEX(OpenMeteoAPI[RelativeHumidityPct],ROWS($H$2:H64))/100)</f>
        <v>0.45</v>
      </c>
      <c r="I64" s="4" cm="1">
        <f t="array" ref="I64">IF($A64="","",INDEX(OpenMeteoAPI[PrecipitationProbabilityPct],ROWS($I$2:I64))/100)</f>
        <v>0</v>
      </c>
      <c r="J64" s="3" cm="1">
        <f t="array" ref="J64">IF($A64="","",INDEX(OpenMeteoAPI[PrecipitationMM],ROWS($J$2:J64)))</f>
        <v>0</v>
      </c>
      <c r="K64" cm="1">
        <f t="array" ref="K64">IF($A64="","",INDEX(OpenMeteoAPI[WeatherCode],ROWS($K$2:K64)))</f>
        <v>1</v>
      </c>
      <c r="L64" s="3" cm="1">
        <f t="array" ref="L64">IF($A64="","",INDEX(OpenMeteoAPI[WindSpeedKMH],ROWS($L$2:L64)))</f>
        <v>15.8</v>
      </c>
    </row>
    <row r="65" spans="1:12">
      <c r="A65" t="str" cm="1">
        <f t="array" ref="A65">IFERROR(INDEX(OpenMeteoAPI[City],ROWS($A$2:A65))&amp;", "&amp;INDEX(OpenMeteoAPI[CountryCode],ROWS($A$2:A65)),"")</f>
        <v>Berlin, DE</v>
      </c>
      <c r="B65" t="str" cm="1">
        <f t="array" ref="B65">IF($A65="","",INDEX(OpenMeteoAPI[LocationID],ROWS($B$2:B65)))</f>
        <v>DE-BER</v>
      </c>
      <c r="C65" s="5" cm="1">
        <f t="array" ref="C65">IF($A65="","",INDEX(OpenMeteoAPI[ForecastDateTime],ROWS($C$2:C65)))</f>
        <v>46212.625</v>
      </c>
      <c r="D65" t="str">
        <f t="shared" si="0"/>
        <v>3PM</v>
      </c>
      <c r="E65" t="str" cm="1">
        <f t="array" ref="E65">IF($K65="","",_xlfn.IFS($K65=0,_xlfn.UNICHAR(9728),$K65&lt;=3,_xlfn.UNICHAR(9729),OR($K65=45,$K65=48),"~",AND($K65&gt;=51,$K65&lt;=67),_xlfn.UNICHAR(9748),AND($K65&gt;=71,$K65&lt;=77),_xlfn.UNICHAR(10052),AND($K65&gt;=80,$K65&lt;=82),_xlfn.UNICHAR(9748),AND($K65&gt;=95,$K65&lt;=99),_xlfn.UNICHAR(9889),TRUE,_xlfn.UNICHAR(9729)))</f>
        <v>☁</v>
      </c>
      <c r="F65" t="str" cm="1">
        <f t="array" ref="F65">IF($K65="","",_xlfn.IFS($K65=0,"Clear",$K65&lt;=3,"Partly Cloudy",OR($K65=45,$K65=48),"Fog",AND($K65&gt;=51,$K65&lt;=67),"Drizzle",AND($K65&gt;=71,$K65&lt;=77),"Snow",AND($K65&gt;=80,$K65&lt;=82),"Rain Showers",AND($K65&gt;=95,$K65&lt;=99),"Thunderstorm",TRUE,"Cloudy"))</f>
        <v>Partly Cloudy</v>
      </c>
      <c r="G65" s="3" cm="1">
        <f t="array" ref="G65">IF($A65="","",INDEX(OpenMeteoAPI[TemperatureC],ROWS($G$2:G65)))</f>
        <v>23.6</v>
      </c>
      <c r="H65" s="4" cm="1">
        <f t="array" ref="H65">IF($A65="","",INDEX(OpenMeteoAPI[RelativeHumidityPct],ROWS($H$2:H65))/100)</f>
        <v>0.45</v>
      </c>
      <c r="I65" s="4" cm="1">
        <f t="array" ref="I65">IF($A65="","",INDEX(OpenMeteoAPI[PrecipitationProbabilityPct],ROWS($I$2:I65))/100)</f>
        <v>0</v>
      </c>
      <c r="J65" s="3" cm="1">
        <f t="array" ref="J65">IF($A65="","",INDEX(OpenMeteoAPI[PrecipitationMM],ROWS($J$2:J65)))</f>
        <v>0</v>
      </c>
      <c r="K65" cm="1">
        <f t="array" ref="K65">IF($A65="","",INDEX(OpenMeteoAPI[WeatherCode],ROWS($K$2:K65)))</f>
        <v>1</v>
      </c>
      <c r="L65" s="3" cm="1">
        <f t="array" ref="L65">IF($A65="","",INDEX(OpenMeteoAPI[WindSpeedKMH],ROWS($L$2:L65)))</f>
        <v>17</v>
      </c>
    </row>
    <row r="66" spans="1:12">
      <c r="A66" t="str" cm="1">
        <f t="array" ref="A66">IFERROR(INDEX(OpenMeteoAPI[City],ROWS($A$2:A66))&amp;", "&amp;INDEX(OpenMeteoAPI[CountryCode],ROWS($A$2:A66)),"")</f>
        <v>Berlin, DE</v>
      </c>
      <c r="B66" t="str" cm="1">
        <f t="array" ref="B66">IF($A66="","",INDEX(OpenMeteoAPI[LocationID],ROWS($B$2:B66)))</f>
        <v>DE-BER</v>
      </c>
      <c r="C66" s="5" cm="1">
        <f t="array" ref="C66">IF($A66="","",INDEX(OpenMeteoAPI[ForecastDateTime],ROWS($C$2:C66)))</f>
        <v>46212.666666666664</v>
      </c>
      <c r="D66" t="str">
        <f t="shared" si="0"/>
        <v>4PM</v>
      </c>
      <c r="E66" t="str" cm="1">
        <f t="array" ref="E66">IF($K66="","",_xlfn.IFS($K66=0,_xlfn.UNICHAR(9728),$K66&lt;=3,_xlfn.UNICHAR(9729),OR($K66=45,$K66=48),"~",AND($K66&gt;=51,$K66&lt;=67),_xlfn.UNICHAR(9748),AND($K66&gt;=71,$K66&lt;=77),_xlfn.UNICHAR(10052),AND($K66&gt;=80,$K66&lt;=82),_xlfn.UNICHAR(9748),AND($K66&gt;=95,$K66&lt;=99),_xlfn.UNICHAR(9889),TRUE,_xlfn.UNICHAR(9729)))</f>
        <v>☁</v>
      </c>
      <c r="F66" t="str" cm="1">
        <f t="array" ref="F66">IF($K66="","",_xlfn.IFS($K66=0,"Clear",$K66&lt;=3,"Partly Cloudy",OR($K66=45,$K66=48),"Fog",AND($K66&gt;=51,$K66&lt;=67),"Drizzle",AND($K66&gt;=71,$K66&lt;=77),"Snow",AND($K66&gt;=80,$K66&lt;=82),"Rain Showers",AND($K66&gt;=95,$K66&lt;=99),"Thunderstorm",TRUE,"Cloudy"))</f>
        <v>Partly Cloudy</v>
      </c>
      <c r="G66" s="3" cm="1">
        <f t="array" ref="G66">IF($A66="","",INDEX(OpenMeteoAPI[TemperatureC],ROWS($G$2:G66)))</f>
        <v>24.2</v>
      </c>
      <c r="H66" s="4" cm="1">
        <f t="array" ref="H66">IF($A66="","",INDEX(OpenMeteoAPI[RelativeHumidityPct],ROWS($H$2:H66))/100)</f>
        <v>0.42</v>
      </c>
      <c r="I66" s="4" cm="1">
        <f t="array" ref="I66">IF($A66="","",INDEX(OpenMeteoAPI[PrecipitationProbabilityPct],ROWS($I$2:I66))/100)</f>
        <v>0</v>
      </c>
      <c r="J66" s="3" cm="1">
        <f t="array" ref="J66">IF($A66="","",INDEX(OpenMeteoAPI[PrecipitationMM],ROWS($J$2:J66)))</f>
        <v>0</v>
      </c>
      <c r="K66" cm="1">
        <f t="array" ref="K66">IF($A66="","",INDEX(OpenMeteoAPI[WeatherCode],ROWS($K$2:K66)))</f>
        <v>2</v>
      </c>
      <c r="L66" s="3" cm="1">
        <f t="array" ref="L66">IF($A66="","",INDEX(OpenMeteoAPI[WindSpeedKMH],ROWS($L$2:L66)))</f>
        <v>17.8</v>
      </c>
    </row>
    <row r="67" spans="1:12">
      <c r="A67" t="str" cm="1">
        <f t="array" ref="A67">IFERROR(INDEX(OpenMeteoAPI[City],ROWS($A$2:A67))&amp;", "&amp;INDEX(OpenMeteoAPI[CountryCode],ROWS($A$2:A67)),"")</f>
        <v>Berlin, DE</v>
      </c>
      <c r="B67" t="str" cm="1">
        <f t="array" ref="B67">IF($A67="","",INDEX(OpenMeteoAPI[LocationID],ROWS($B$2:B67)))</f>
        <v>DE-BER</v>
      </c>
      <c r="C67" s="5" cm="1">
        <f t="array" ref="C67">IF($A67="","",INDEX(OpenMeteoAPI[ForecastDateTime],ROWS($C$2:C67)))</f>
        <v>46212.708333333336</v>
      </c>
      <c r="D67" t="str">
        <f t="shared" ref="D67:D130" si="1">IF($A67="","",TEXT($C67,"hAM/PM"))</f>
        <v>5PM</v>
      </c>
      <c r="E67" t="str" cm="1">
        <f t="array" ref="E67">IF($K67="","",_xlfn.IFS($K67=0,_xlfn.UNICHAR(9728),$K67&lt;=3,_xlfn.UNICHAR(9729),OR($K67=45,$K67=48),"~",AND($K67&gt;=51,$K67&lt;=67),_xlfn.UNICHAR(9748),AND($K67&gt;=71,$K67&lt;=77),_xlfn.UNICHAR(10052),AND($K67&gt;=80,$K67&lt;=82),_xlfn.UNICHAR(9748),AND($K67&gt;=95,$K67&lt;=99),_xlfn.UNICHAR(9889),TRUE,_xlfn.UNICHAR(9729)))</f>
        <v>☁</v>
      </c>
      <c r="F67" t="str" cm="1">
        <f t="array" ref="F67">IF($K67="","",_xlfn.IFS($K67=0,"Clear",$K67&lt;=3,"Partly Cloudy",OR($K67=45,$K67=48),"Fog",AND($K67&gt;=51,$K67&lt;=67),"Drizzle",AND($K67&gt;=71,$K67&lt;=77),"Snow",AND($K67&gt;=80,$K67&lt;=82),"Rain Showers",AND($K67&gt;=95,$K67&lt;=99),"Thunderstorm",TRUE,"Cloudy"))</f>
        <v>Partly Cloudy</v>
      </c>
      <c r="G67" s="3" cm="1">
        <f t="array" ref="G67">IF($A67="","",INDEX(OpenMeteoAPI[TemperatureC],ROWS($G$2:G67)))</f>
        <v>24.2</v>
      </c>
      <c r="H67" s="4" cm="1">
        <f t="array" ref="H67">IF($A67="","",INDEX(OpenMeteoAPI[RelativeHumidityPct],ROWS($H$2:H67))/100)</f>
        <v>0.43</v>
      </c>
      <c r="I67" s="4" cm="1">
        <f t="array" ref="I67">IF($A67="","",INDEX(OpenMeteoAPI[PrecipitationProbabilityPct],ROWS($I$2:I67))/100)</f>
        <v>0</v>
      </c>
      <c r="J67" s="3" cm="1">
        <f t="array" ref="J67">IF($A67="","",INDEX(OpenMeteoAPI[PrecipitationMM],ROWS($J$2:J67)))</f>
        <v>0</v>
      </c>
      <c r="K67" cm="1">
        <f t="array" ref="K67">IF($A67="","",INDEX(OpenMeteoAPI[WeatherCode],ROWS($K$2:K67)))</f>
        <v>2</v>
      </c>
      <c r="L67" s="3" cm="1">
        <f t="array" ref="L67">IF($A67="","",INDEX(OpenMeteoAPI[WindSpeedKMH],ROWS($L$2:L67)))</f>
        <v>16.600000000000001</v>
      </c>
    </row>
    <row r="68" spans="1:12">
      <c r="A68" t="str" cm="1">
        <f t="array" ref="A68">IFERROR(INDEX(OpenMeteoAPI[City],ROWS($A$2:A68))&amp;", "&amp;INDEX(OpenMeteoAPI[CountryCode],ROWS($A$2:A68)),"")</f>
        <v>Berlin, DE</v>
      </c>
      <c r="B68" t="str" cm="1">
        <f t="array" ref="B68">IF($A68="","",INDEX(OpenMeteoAPI[LocationID],ROWS($B$2:B68)))</f>
        <v>DE-BER</v>
      </c>
      <c r="C68" s="5" cm="1">
        <f t="array" ref="C68">IF($A68="","",INDEX(OpenMeteoAPI[ForecastDateTime],ROWS($C$2:C68)))</f>
        <v>46212.75</v>
      </c>
      <c r="D68" t="str">
        <f t="shared" si="1"/>
        <v>6PM</v>
      </c>
      <c r="E68" t="str" cm="1">
        <f t="array" ref="E68">IF($K68="","",_xlfn.IFS($K68=0,_xlfn.UNICHAR(9728),$K68&lt;=3,_xlfn.UNICHAR(9729),OR($K68=45,$K68=48),"~",AND($K68&gt;=51,$K68&lt;=67),_xlfn.UNICHAR(9748),AND($K68&gt;=71,$K68&lt;=77),_xlfn.UNICHAR(10052),AND($K68&gt;=80,$K68&lt;=82),_xlfn.UNICHAR(9748),AND($K68&gt;=95,$K68&lt;=99),_xlfn.UNICHAR(9889),TRUE,_xlfn.UNICHAR(9729)))</f>
        <v>☁</v>
      </c>
      <c r="F68" t="str" cm="1">
        <f t="array" ref="F68">IF($K68="","",_xlfn.IFS($K68=0,"Clear",$K68&lt;=3,"Partly Cloudy",OR($K68=45,$K68=48),"Fog",AND($K68&gt;=51,$K68&lt;=67),"Drizzle",AND($K68&gt;=71,$K68&lt;=77),"Snow",AND($K68&gt;=80,$K68&lt;=82),"Rain Showers",AND($K68&gt;=95,$K68&lt;=99),"Thunderstorm",TRUE,"Cloudy"))</f>
        <v>Partly Cloudy</v>
      </c>
      <c r="G68" s="3" cm="1">
        <f t="array" ref="G68">IF($A68="","",INDEX(OpenMeteoAPI[TemperatureC],ROWS($G$2:G68)))</f>
        <v>24.1</v>
      </c>
      <c r="H68" s="4" cm="1">
        <f t="array" ref="H68">IF($A68="","",INDEX(OpenMeteoAPI[RelativeHumidityPct],ROWS($H$2:H68))/100)</f>
        <v>0.42</v>
      </c>
      <c r="I68" s="4" cm="1">
        <f t="array" ref="I68">IF($A68="","",INDEX(OpenMeteoAPI[PrecipitationProbabilityPct],ROWS($I$2:I68))/100)</f>
        <v>0</v>
      </c>
      <c r="J68" s="3" cm="1">
        <f t="array" ref="J68">IF($A68="","",INDEX(OpenMeteoAPI[PrecipitationMM],ROWS($J$2:J68)))</f>
        <v>0</v>
      </c>
      <c r="K68" cm="1">
        <f t="array" ref="K68">IF($A68="","",INDEX(OpenMeteoAPI[WeatherCode],ROWS($K$2:K68)))</f>
        <v>1</v>
      </c>
      <c r="L68" s="3" cm="1">
        <f t="array" ref="L68">IF($A68="","",INDEX(OpenMeteoAPI[WindSpeedKMH],ROWS($L$2:L68)))</f>
        <v>13.8</v>
      </c>
    </row>
    <row r="69" spans="1:12">
      <c r="A69" t="str" cm="1">
        <f t="array" ref="A69">IFERROR(INDEX(OpenMeteoAPI[City],ROWS($A$2:A69))&amp;", "&amp;INDEX(OpenMeteoAPI[CountryCode],ROWS($A$2:A69)),"")</f>
        <v>Berlin, DE</v>
      </c>
      <c r="B69" t="str" cm="1">
        <f t="array" ref="B69">IF($A69="","",INDEX(OpenMeteoAPI[LocationID],ROWS($B$2:B69)))</f>
        <v>DE-BER</v>
      </c>
      <c r="C69" s="5" cm="1">
        <f t="array" ref="C69">IF($A69="","",INDEX(OpenMeteoAPI[ForecastDateTime],ROWS($C$2:C69)))</f>
        <v>46212.791666666664</v>
      </c>
      <c r="D69" t="str">
        <f t="shared" si="1"/>
        <v>7PM</v>
      </c>
      <c r="E69" t="str" cm="1">
        <f t="array" ref="E69">IF($K69="","",_xlfn.IFS($K69=0,_xlfn.UNICHAR(9728),$K69&lt;=3,_xlfn.UNICHAR(9729),OR($K69=45,$K69=48),"~",AND($K69&gt;=51,$K69&lt;=67),_xlfn.UNICHAR(9748),AND($K69&gt;=71,$K69&lt;=77),_xlfn.UNICHAR(10052),AND($K69&gt;=80,$K69&lt;=82),_xlfn.UNICHAR(9748),AND($K69&gt;=95,$K69&lt;=99),_xlfn.UNICHAR(9889),TRUE,_xlfn.UNICHAR(9729)))</f>
        <v>☁</v>
      </c>
      <c r="F69" t="str" cm="1">
        <f t="array" ref="F69">IF($K69="","",_xlfn.IFS($K69=0,"Clear",$K69&lt;=3,"Partly Cloudy",OR($K69=45,$K69=48),"Fog",AND($K69&gt;=51,$K69&lt;=67),"Drizzle",AND($K69&gt;=71,$K69&lt;=77),"Snow",AND($K69&gt;=80,$K69&lt;=82),"Rain Showers",AND($K69&gt;=95,$K69&lt;=99),"Thunderstorm",TRUE,"Cloudy"))</f>
        <v>Partly Cloudy</v>
      </c>
      <c r="G69" s="3" cm="1">
        <f t="array" ref="G69">IF($A69="","",INDEX(OpenMeteoAPI[TemperatureC],ROWS($G$2:G69)))</f>
        <v>23.6</v>
      </c>
      <c r="H69" s="4" cm="1">
        <f t="array" ref="H69">IF($A69="","",INDEX(OpenMeteoAPI[RelativeHumidityPct],ROWS($H$2:H69))/100)</f>
        <v>0.46</v>
      </c>
      <c r="I69" s="4" cm="1">
        <f t="array" ref="I69">IF($A69="","",INDEX(OpenMeteoAPI[PrecipitationProbabilityPct],ROWS($I$2:I69))/100)</f>
        <v>0</v>
      </c>
      <c r="J69" s="3" cm="1">
        <f t="array" ref="J69">IF($A69="","",INDEX(OpenMeteoAPI[PrecipitationMM],ROWS($J$2:J69)))</f>
        <v>0</v>
      </c>
      <c r="K69" cm="1">
        <f t="array" ref="K69">IF($A69="","",INDEX(OpenMeteoAPI[WeatherCode],ROWS($K$2:K69)))</f>
        <v>2</v>
      </c>
      <c r="L69" s="3" cm="1">
        <f t="array" ref="L69">IF($A69="","",INDEX(OpenMeteoAPI[WindSpeedKMH],ROWS($L$2:L69)))</f>
        <v>14.6</v>
      </c>
    </row>
    <row r="70" spans="1:12">
      <c r="A70" t="str" cm="1">
        <f t="array" ref="A70">IFERROR(INDEX(OpenMeteoAPI[City],ROWS($A$2:A70))&amp;", "&amp;INDEX(OpenMeteoAPI[CountryCode],ROWS($A$2:A70)),"")</f>
        <v>Berlin, DE</v>
      </c>
      <c r="B70" t="str" cm="1">
        <f t="array" ref="B70">IF($A70="","",INDEX(OpenMeteoAPI[LocationID],ROWS($B$2:B70)))</f>
        <v>DE-BER</v>
      </c>
      <c r="C70" s="5" cm="1">
        <f t="array" ref="C70">IF($A70="","",INDEX(OpenMeteoAPI[ForecastDateTime],ROWS($C$2:C70)))</f>
        <v>46212.833333333336</v>
      </c>
      <c r="D70" t="str">
        <f t="shared" si="1"/>
        <v>8PM</v>
      </c>
      <c r="E70" t="str" cm="1">
        <f t="array" ref="E70">IF($K70="","",_xlfn.IFS($K70=0,_xlfn.UNICHAR(9728),$K70&lt;=3,_xlfn.UNICHAR(9729),OR($K70=45,$K70=48),"~",AND($K70&gt;=51,$K70&lt;=67),_xlfn.UNICHAR(9748),AND($K70&gt;=71,$K70&lt;=77),_xlfn.UNICHAR(10052),AND($K70&gt;=80,$K70&lt;=82),_xlfn.UNICHAR(9748),AND($K70&gt;=95,$K70&lt;=99),_xlfn.UNICHAR(9889),TRUE,_xlfn.UNICHAR(9729)))</f>
        <v>☁</v>
      </c>
      <c r="F70" t="str" cm="1">
        <f t="array" ref="F70">IF($K70="","",_xlfn.IFS($K70=0,"Clear",$K70&lt;=3,"Partly Cloudy",OR($K70=45,$K70=48),"Fog",AND($K70&gt;=51,$K70&lt;=67),"Drizzle",AND($K70&gt;=71,$K70&lt;=77),"Snow",AND($K70&gt;=80,$K70&lt;=82),"Rain Showers",AND($K70&gt;=95,$K70&lt;=99),"Thunderstorm",TRUE,"Cloudy"))</f>
        <v>Partly Cloudy</v>
      </c>
      <c r="G70" s="3" cm="1">
        <f t="array" ref="G70">IF($A70="","",INDEX(OpenMeteoAPI[TemperatureC],ROWS($G$2:G70)))</f>
        <v>22.8</v>
      </c>
      <c r="H70" s="4" cm="1">
        <f t="array" ref="H70">IF($A70="","",INDEX(OpenMeteoAPI[RelativeHumidityPct],ROWS($H$2:H70))/100)</f>
        <v>0.49</v>
      </c>
      <c r="I70" s="4" cm="1">
        <f t="array" ref="I70">IF($A70="","",INDEX(OpenMeteoAPI[PrecipitationProbabilityPct],ROWS($I$2:I70))/100)</f>
        <v>0</v>
      </c>
      <c r="J70" s="3" cm="1">
        <f t="array" ref="J70">IF($A70="","",INDEX(OpenMeteoAPI[PrecipitationMM],ROWS($J$2:J70)))</f>
        <v>0</v>
      </c>
      <c r="K70" cm="1">
        <f t="array" ref="K70">IF($A70="","",INDEX(OpenMeteoAPI[WeatherCode],ROWS($K$2:K70)))</f>
        <v>1</v>
      </c>
      <c r="L70" s="3" cm="1">
        <f t="array" ref="L70">IF($A70="","",INDEX(OpenMeteoAPI[WindSpeedKMH],ROWS($L$2:L70)))</f>
        <v>11.4</v>
      </c>
    </row>
    <row r="71" spans="1:12">
      <c r="A71" t="str" cm="1">
        <f t="array" ref="A71">IFERROR(INDEX(OpenMeteoAPI[City],ROWS($A$2:A71))&amp;", "&amp;INDEX(OpenMeteoAPI[CountryCode],ROWS($A$2:A71)),"")</f>
        <v>Berlin, DE</v>
      </c>
      <c r="B71" t="str" cm="1">
        <f t="array" ref="B71">IF($A71="","",INDEX(OpenMeteoAPI[LocationID],ROWS($B$2:B71)))</f>
        <v>DE-BER</v>
      </c>
      <c r="C71" s="5" cm="1">
        <f t="array" ref="C71">IF($A71="","",INDEX(OpenMeteoAPI[ForecastDateTime],ROWS($C$2:C71)))</f>
        <v>46212.875</v>
      </c>
      <c r="D71" t="str">
        <f t="shared" si="1"/>
        <v>9PM</v>
      </c>
      <c r="E71" t="str" cm="1">
        <f t="array" ref="E71">IF($K71="","",_xlfn.IFS($K71=0,_xlfn.UNICHAR(9728),$K71&lt;=3,_xlfn.UNICHAR(9729),OR($K71=45,$K71=48),"~",AND($K71&gt;=51,$K71&lt;=67),_xlfn.UNICHAR(9748),AND($K71&gt;=71,$K71&lt;=77),_xlfn.UNICHAR(10052),AND($K71&gt;=80,$K71&lt;=82),_xlfn.UNICHAR(9748),AND($K71&gt;=95,$K71&lt;=99),_xlfn.UNICHAR(9889),TRUE,_xlfn.UNICHAR(9729)))</f>
        <v>☁</v>
      </c>
      <c r="F71" t="str" cm="1">
        <f t="array" ref="F71">IF($K71="","",_xlfn.IFS($K71=0,"Clear",$K71&lt;=3,"Partly Cloudy",OR($K71=45,$K71=48),"Fog",AND($K71&gt;=51,$K71&lt;=67),"Drizzle",AND($K71&gt;=71,$K71&lt;=77),"Snow",AND($K71&gt;=80,$K71&lt;=82),"Rain Showers",AND($K71&gt;=95,$K71&lt;=99),"Thunderstorm",TRUE,"Cloudy"))</f>
        <v>Partly Cloudy</v>
      </c>
      <c r="G71" s="3" cm="1">
        <f t="array" ref="G71">IF($A71="","",INDEX(OpenMeteoAPI[TemperatureC],ROWS($G$2:G71)))</f>
        <v>21.6</v>
      </c>
      <c r="H71" s="4" cm="1">
        <f t="array" ref="H71">IF($A71="","",INDEX(OpenMeteoAPI[RelativeHumidityPct],ROWS($H$2:H71))/100)</f>
        <v>0.57999999999999996</v>
      </c>
      <c r="I71" s="4" cm="1">
        <f t="array" ref="I71">IF($A71="","",INDEX(OpenMeteoAPI[PrecipitationProbabilityPct],ROWS($I$2:I71))/100)</f>
        <v>0</v>
      </c>
      <c r="J71" s="3" cm="1">
        <f t="array" ref="J71">IF($A71="","",INDEX(OpenMeteoAPI[PrecipitationMM],ROWS($J$2:J71)))</f>
        <v>0</v>
      </c>
      <c r="K71" cm="1">
        <f t="array" ref="K71">IF($A71="","",INDEX(OpenMeteoAPI[WeatherCode],ROWS($K$2:K71)))</f>
        <v>2</v>
      </c>
      <c r="L71" s="3" cm="1">
        <f t="array" ref="L71">IF($A71="","",INDEX(OpenMeteoAPI[WindSpeedKMH],ROWS($L$2:L71)))</f>
        <v>8.6999999999999993</v>
      </c>
    </row>
    <row r="72" spans="1:12">
      <c r="A72" t="str" cm="1">
        <f t="array" ref="A72">IFERROR(INDEX(OpenMeteoAPI[City],ROWS($A$2:A72))&amp;", "&amp;INDEX(OpenMeteoAPI[CountryCode],ROWS($A$2:A72)),"")</f>
        <v>Berlin, DE</v>
      </c>
      <c r="B72" t="str" cm="1">
        <f t="array" ref="B72">IF($A72="","",INDEX(OpenMeteoAPI[LocationID],ROWS($B$2:B72)))</f>
        <v>DE-BER</v>
      </c>
      <c r="C72" s="5" cm="1">
        <f t="array" ref="C72">IF($A72="","",INDEX(OpenMeteoAPI[ForecastDateTime],ROWS($C$2:C72)))</f>
        <v>46212.916666666664</v>
      </c>
      <c r="D72" t="str">
        <f t="shared" si="1"/>
        <v>10PM</v>
      </c>
      <c r="E72" t="str" cm="1">
        <f t="array" ref="E72">IF($K72="","",_xlfn.IFS($K72=0,_xlfn.UNICHAR(9728),$K72&lt;=3,_xlfn.UNICHAR(9729),OR($K72=45,$K72=48),"~",AND($K72&gt;=51,$K72&lt;=67),_xlfn.UNICHAR(9748),AND($K72&gt;=71,$K72&lt;=77),_xlfn.UNICHAR(10052),AND($K72&gt;=80,$K72&lt;=82),_xlfn.UNICHAR(9748),AND($K72&gt;=95,$K72&lt;=99),_xlfn.UNICHAR(9889),TRUE,_xlfn.UNICHAR(9729)))</f>
        <v>☁</v>
      </c>
      <c r="F72" t="str" cm="1">
        <f t="array" ref="F72">IF($K72="","",_xlfn.IFS($K72=0,"Clear",$K72&lt;=3,"Partly Cloudy",OR($K72=45,$K72=48),"Fog",AND($K72&gt;=51,$K72&lt;=67),"Drizzle",AND($K72&gt;=71,$K72&lt;=77),"Snow",AND($K72&gt;=80,$K72&lt;=82),"Rain Showers",AND($K72&gt;=95,$K72&lt;=99),"Thunderstorm",TRUE,"Cloudy"))</f>
        <v>Partly Cloudy</v>
      </c>
      <c r="G72" s="3" cm="1">
        <f t="array" ref="G72">IF($A72="","",INDEX(OpenMeteoAPI[TemperatureC],ROWS($G$2:G72)))</f>
        <v>20.2</v>
      </c>
      <c r="H72" s="4" cm="1">
        <f t="array" ref="H72">IF($A72="","",INDEX(OpenMeteoAPI[RelativeHumidityPct],ROWS($H$2:H72))/100)</f>
        <v>0.64</v>
      </c>
      <c r="I72" s="4" cm="1">
        <f t="array" ref="I72">IF($A72="","",INDEX(OpenMeteoAPI[PrecipitationProbabilityPct],ROWS($I$2:I72))/100)</f>
        <v>0</v>
      </c>
      <c r="J72" s="3" cm="1">
        <f t="array" ref="J72">IF($A72="","",INDEX(OpenMeteoAPI[PrecipitationMM],ROWS($J$2:J72)))</f>
        <v>0</v>
      </c>
      <c r="K72" cm="1">
        <f t="array" ref="K72">IF($A72="","",INDEX(OpenMeteoAPI[WeatherCode],ROWS($K$2:K72)))</f>
        <v>2</v>
      </c>
      <c r="L72" s="3" cm="1">
        <f t="array" ref="L72">IF($A72="","",INDEX(OpenMeteoAPI[WindSpeedKMH],ROWS($L$2:L72)))</f>
        <v>6.6</v>
      </c>
    </row>
    <row r="73" spans="1:12">
      <c r="A73" t="str" cm="1">
        <f t="array" ref="A73">IFERROR(INDEX(OpenMeteoAPI[City],ROWS($A$2:A73))&amp;", "&amp;INDEX(OpenMeteoAPI[CountryCode],ROWS($A$2:A73)),"")</f>
        <v>Berlin, DE</v>
      </c>
      <c r="B73" t="str" cm="1">
        <f t="array" ref="B73">IF($A73="","",INDEX(OpenMeteoAPI[LocationID],ROWS($B$2:B73)))</f>
        <v>DE-BER</v>
      </c>
      <c r="C73" s="5" cm="1">
        <f t="array" ref="C73">IF($A73="","",INDEX(OpenMeteoAPI[ForecastDateTime],ROWS($C$2:C73)))</f>
        <v>46212.958333333336</v>
      </c>
      <c r="D73" t="str">
        <f t="shared" si="1"/>
        <v>11PM</v>
      </c>
      <c r="E73" t="str" cm="1">
        <f t="array" ref="E73">IF($K73="","",_xlfn.IFS($K73=0,_xlfn.UNICHAR(9728),$K73&lt;=3,_xlfn.UNICHAR(9729),OR($K73=45,$K73=48),"~",AND($K73&gt;=51,$K73&lt;=67),_xlfn.UNICHAR(9748),AND($K73&gt;=71,$K73&lt;=77),_xlfn.UNICHAR(10052),AND($K73&gt;=80,$K73&lt;=82),_xlfn.UNICHAR(9748),AND($K73&gt;=95,$K73&lt;=99),_xlfn.UNICHAR(9889),TRUE,_xlfn.UNICHAR(9729)))</f>
        <v>☁</v>
      </c>
      <c r="F73" t="str" cm="1">
        <f t="array" ref="F73">IF($K73="","",_xlfn.IFS($K73=0,"Clear",$K73&lt;=3,"Partly Cloudy",OR($K73=45,$K73=48),"Fog",AND($K73&gt;=51,$K73&lt;=67),"Drizzle",AND($K73&gt;=71,$K73&lt;=77),"Snow",AND($K73&gt;=80,$K73&lt;=82),"Rain Showers",AND($K73&gt;=95,$K73&lt;=99),"Thunderstorm",TRUE,"Cloudy"))</f>
        <v>Partly Cloudy</v>
      </c>
      <c r="G73" s="3" cm="1">
        <f t="array" ref="G73">IF($A73="","",INDEX(OpenMeteoAPI[TemperatureC],ROWS($G$2:G73)))</f>
        <v>19</v>
      </c>
      <c r="H73" s="4" cm="1">
        <f t="array" ref="H73">IF($A73="","",INDEX(OpenMeteoAPI[RelativeHumidityPct],ROWS($H$2:H73))/100)</f>
        <v>0.71</v>
      </c>
      <c r="I73" s="4" cm="1">
        <f t="array" ref="I73">IF($A73="","",INDEX(OpenMeteoAPI[PrecipitationProbabilityPct],ROWS($I$2:I73))/100)</f>
        <v>0</v>
      </c>
      <c r="J73" s="3" cm="1">
        <f t="array" ref="J73">IF($A73="","",INDEX(OpenMeteoAPI[PrecipitationMM],ROWS($J$2:J73)))</f>
        <v>0</v>
      </c>
      <c r="K73" cm="1">
        <f t="array" ref="K73">IF($A73="","",INDEX(OpenMeteoAPI[WeatherCode],ROWS($K$2:K73)))</f>
        <v>2</v>
      </c>
      <c r="L73" s="3" cm="1">
        <f t="array" ref="L73">IF($A73="","",INDEX(OpenMeteoAPI[WindSpeedKMH],ROWS($L$2:L73)))</f>
        <v>6</v>
      </c>
    </row>
    <row r="74" spans="1:12">
      <c r="A74" t="str" cm="1">
        <f t="array" ref="A74">IFERROR(INDEX(OpenMeteoAPI[City],ROWS($A$2:A74))&amp;", "&amp;INDEX(OpenMeteoAPI[CountryCode],ROWS($A$2:A74)),"")</f>
        <v>Berlin, DE</v>
      </c>
      <c r="B74" t="str" cm="1">
        <f t="array" ref="B74">IF($A74="","",INDEX(OpenMeteoAPI[LocationID],ROWS($B$2:B74)))</f>
        <v>DE-BER</v>
      </c>
      <c r="C74" s="5" cm="1">
        <f t="array" ref="C74">IF($A74="","",INDEX(OpenMeteoAPI[ForecastDateTime],ROWS($C$2:C74)))</f>
        <v>46213</v>
      </c>
      <c r="D74" t="str">
        <f t="shared" si="1"/>
        <v>12AM</v>
      </c>
      <c r="E74" t="str" cm="1">
        <f t="array" ref="E74">IF($K74="","",_xlfn.IFS($K74=0,_xlfn.UNICHAR(9728),$K74&lt;=3,_xlfn.UNICHAR(9729),OR($K74=45,$K74=48),"~",AND($K74&gt;=51,$K74&lt;=67),_xlfn.UNICHAR(9748),AND($K74&gt;=71,$K74&lt;=77),_xlfn.UNICHAR(10052),AND($K74&gt;=80,$K74&lt;=82),_xlfn.UNICHAR(9748),AND($K74&gt;=95,$K74&lt;=99),_xlfn.UNICHAR(9889),TRUE,_xlfn.UNICHAR(9729)))</f>
        <v>☁</v>
      </c>
      <c r="F74" t="str" cm="1">
        <f t="array" ref="F74">IF($K74="","",_xlfn.IFS($K74=0,"Clear",$K74&lt;=3,"Partly Cloudy",OR($K74=45,$K74=48),"Fog",AND($K74&gt;=51,$K74&lt;=67),"Drizzle",AND($K74&gt;=71,$K74&lt;=77),"Snow",AND($K74&gt;=80,$K74&lt;=82),"Rain Showers",AND($K74&gt;=95,$K74&lt;=99),"Thunderstorm",TRUE,"Cloudy"))</f>
        <v>Partly Cloudy</v>
      </c>
      <c r="G74" s="3" cm="1">
        <f t="array" ref="G74">IF($A74="","",INDEX(OpenMeteoAPI[TemperatureC],ROWS($G$2:G74)))</f>
        <v>18</v>
      </c>
      <c r="H74" s="4" cm="1">
        <f t="array" ref="H74">IF($A74="","",INDEX(OpenMeteoAPI[RelativeHumidityPct],ROWS($H$2:H74))/100)</f>
        <v>0.76</v>
      </c>
      <c r="I74" s="4" cm="1">
        <f t="array" ref="I74">IF($A74="","",INDEX(OpenMeteoAPI[PrecipitationProbabilityPct],ROWS($I$2:I74))/100)</f>
        <v>0</v>
      </c>
      <c r="J74" s="3" cm="1">
        <f t="array" ref="J74">IF($A74="","",INDEX(OpenMeteoAPI[PrecipitationMM],ROWS($J$2:J74)))</f>
        <v>0</v>
      </c>
      <c r="K74" cm="1">
        <f t="array" ref="K74">IF($A74="","",INDEX(OpenMeteoAPI[WeatherCode],ROWS($K$2:K74)))</f>
        <v>2</v>
      </c>
      <c r="L74" s="3" cm="1">
        <f t="array" ref="L74">IF($A74="","",INDEX(OpenMeteoAPI[WindSpeedKMH],ROWS($L$2:L74)))</f>
        <v>5.2</v>
      </c>
    </row>
    <row r="75" spans="1:12">
      <c r="A75" t="str" cm="1">
        <f t="array" ref="A75">IFERROR(INDEX(OpenMeteoAPI[City],ROWS($A$2:A75))&amp;", "&amp;INDEX(OpenMeteoAPI[CountryCode],ROWS($A$2:A75)),"")</f>
        <v>Berlin, DE</v>
      </c>
      <c r="B75" t="str" cm="1">
        <f t="array" ref="B75">IF($A75="","",INDEX(OpenMeteoAPI[LocationID],ROWS($B$2:B75)))</f>
        <v>DE-BER</v>
      </c>
      <c r="C75" s="5" cm="1">
        <f t="array" ref="C75">IF($A75="","",INDEX(OpenMeteoAPI[ForecastDateTime],ROWS($C$2:C75)))</f>
        <v>46213.041666666664</v>
      </c>
      <c r="D75" t="str">
        <f t="shared" si="1"/>
        <v>1AM</v>
      </c>
      <c r="E75" t="str" cm="1">
        <f t="array" ref="E75">IF($K75="","",_xlfn.IFS($K75=0,_xlfn.UNICHAR(9728),$K75&lt;=3,_xlfn.UNICHAR(9729),OR($K75=45,$K75=48),"~",AND($K75&gt;=51,$K75&lt;=67),_xlfn.UNICHAR(9748),AND($K75&gt;=71,$K75&lt;=77),_xlfn.UNICHAR(10052),AND($K75&gt;=80,$K75&lt;=82),_xlfn.UNICHAR(9748),AND($K75&gt;=95,$K75&lt;=99),_xlfn.UNICHAR(9889),TRUE,_xlfn.UNICHAR(9729)))</f>
        <v>☁</v>
      </c>
      <c r="F75" t="str" cm="1">
        <f t="array" ref="F75">IF($K75="","",_xlfn.IFS($K75=0,"Clear",$K75&lt;=3,"Partly Cloudy",OR($K75=45,$K75=48),"Fog",AND($K75&gt;=51,$K75&lt;=67),"Drizzle",AND($K75&gt;=71,$K75&lt;=77),"Snow",AND($K75&gt;=80,$K75&lt;=82),"Rain Showers",AND($K75&gt;=95,$K75&lt;=99),"Thunderstorm",TRUE,"Cloudy"))</f>
        <v>Partly Cloudy</v>
      </c>
      <c r="G75" s="3" cm="1">
        <f t="array" ref="G75">IF($A75="","",INDEX(OpenMeteoAPI[TemperatureC],ROWS($G$2:G75)))</f>
        <v>17.100000000000001</v>
      </c>
      <c r="H75" s="4" cm="1">
        <f t="array" ref="H75">IF($A75="","",INDEX(OpenMeteoAPI[RelativeHumidityPct],ROWS($H$2:H75))/100)</f>
        <v>0.81</v>
      </c>
      <c r="I75" s="4" cm="1">
        <f t="array" ref="I75">IF($A75="","",INDEX(OpenMeteoAPI[PrecipitationProbabilityPct],ROWS($I$2:I75))/100)</f>
        <v>0</v>
      </c>
      <c r="J75" s="3" cm="1">
        <f t="array" ref="J75">IF($A75="","",INDEX(OpenMeteoAPI[PrecipitationMM],ROWS($J$2:J75)))</f>
        <v>0</v>
      </c>
      <c r="K75" cm="1">
        <f t="array" ref="K75">IF($A75="","",INDEX(OpenMeteoAPI[WeatherCode],ROWS($K$2:K75)))</f>
        <v>1</v>
      </c>
      <c r="L75" s="3" cm="1">
        <f t="array" ref="L75">IF($A75="","",INDEX(OpenMeteoAPI[WindSpeedKMH],ROWS($L$2:L75)))</f>
        <v>4.0999999999999996</v>
      </c>
    </row>
    <row r="76" spans="1:12">
      <c r="A76" t="str" cm="1">
        <f t="array" ref="A76">IFERROR(INDEX(OpenMeteoAPI[City],ROWS($A$2:A76))&amp;", "&amp;INDEX(OpenMeteoAPI[CountryCode],ROWS($A$2:A76)),"")</f>
        <v>Berlin, DE</v>
      </c>
      <c r="B76" t="str" cm="1">
        <f t="array" ref="B76">IF($A76="","",INDEX(OpenMeteoAPI[LocationID],ROWS($B$2:B76)))</f>
        <v>DE-BER</v>
      </c>
      <c r="C76" s="5" cm="1">
        <f t="array" ref="C76">IF($A76="","",INDEX(OpenMeteoAPI[ForecastDateTime],ROWS($C$2:C76)))</f>
        <v>46213.083333333336</v>
      </c>
      <c r="D76" t="str">
        <f t="shared" si="1"/>
        <v>2AM</v>
      </c>
      <c r="E76" t="str" cm="1">
        <f t="array" ref="E76">IF($K76="","",_xlfn.IFS($K76=0,_xlfn.UNICHAR(9728),$K76&lt;=3,_xlfn.UNICHAR(9729),OR($K76=45,$K76=48),"~",AND($K76&gt;=51,$K76&lt;=67),_xlfn.UNICHAR(9748),AND($K76&gt;=71,$K76&lt;=77),_xlfn.UNICHAR(10052),AND($K76&gt;=80,$K76&lt;=82),_xlfn.UNICHAR(9748),AND($K76&gt;=95,$K76&lt;=99),_xlfn.UNICHAR(9889),TRUE,_xlfn.UNICHAR(9729)))</f>
        <v>☁</v>
      </c>
      <c r="F76" t="str" cm="1">
        <f t="array" ref="F76">IF($K76="","",_xlfn.IFS($K76=0,"Clear",$K76&lt;=3,"Partly Cloudy",OR($K76=45,$K76=48),"Fog",AND($K76&gt;=51,$K76&lt;=67),"Drizzle",AND($K76&gt;=71,$K76&lt;=77),"Snow",AND($K76&gt;=80,$K76&lt;=82),"Rain Showers",AND($K76&gt;=95,$K76&lt;=99),"Thunderstorm",TRUE,"Cloudy"))</f>
        <v>Partly Cloudy</v>
      </c>
      <c r="G76" s="3" cm="1">
        <f t="array" ref="G76">IF($A76="","",INDEX(OpenMeteoAPI[TemperatureC],ROWS($G$2:G76)))</f>
        <v>16.399999999999999</v>
      </c>
      <c r="H76" s="4" cm="1">
        <f t="array" ref="H76">IF($A76="","",INDEX(OpenMeteoAPI[RelativeHumidityPct],ROWS($H$2:H76))/100)</f>
        <v>0.84</v>
      </c>
      <c r="I76" s="4" cm="1">
        <f t="array" ref="I76">IF($A76="","",INDEX(OpenMeteoAPI[PrecipitationProbabilityPct],ROWS($I$2:I76))/100)</f>
        <v>0</v>
      </c>
      <c r="J76" s="3" cm="1">
        <f t="array" ref="J76">IF($A76="","",INDEX(OpenMeteoAPI[PrecipitationMM],ROWS($J$2:J76)))</f>
        <v>0</v>
      </c>
      <c r="K76" cm="1">
        <f t="array" ref="K76">IF($A76="","",INDEX(OpenMeteoAPI[WeatherCode],ROWS($K$2:K76)))</f>
        <v>1</v>
      </c>
      <c r="L76" s="3" cm="1">
        <f t="array" ref="L76">IF($A76="","",INDEX(OpenMeteoAPI[WindSpeedKMH],ROWS($L$2:L76)))</f>
        <v>4.4000000000000004</v>
      </c>
    </row>
    <row r="77" spans="1:12">
      <c r="A77" t="str" cm="1">
        <f t="array" ref="A77">IFERROR(INDEX(OpenMeteoAPI[City],ROWS($A$2:A77))&amp;", "&amp;INDEX(OpenMeteoAPI[CountryCode],ROWS($A$2:A77)),"")</f>
        <v>Berlin, DE</v>
      </c>
      <c r="B77" t="str" cm="1">
        <f t="array" ref="B77">IF($A77="","",INDEX(OpenMeteoAPI[LocationID],ROWS($B$2:B77)))</f>
        <v>DE-BER</v>
      </c>
      <c r="C77" s="5" cm="1">
        <f t="array" ref="C77">IF($A77="","",INDEX(OpenMeteoAPI[ForecastDateTime],ROWS($C$2:C77)))</f>
        <v>46213.125</v>
      </c>
      <c r="D77" t="str">
        <f t="shared" si="1"/>
        <v>3AM</v>
      </c>
      <c r="E77" t="str" cm="1">
        <f t="array" ref="E77">IF($K77="","",_xlfn.IFS($K77=0,_xlfn.UNICHAR(9728),$K77&lt;=3,_xlfn.UNICHAR(9729),OR($K77=45,$K77=48),"~",AND($K77&gt;=51,$K77&lt;=67),_xlfn.UNICHAR(9748),AND($K77&gt;=71,$K77&lt;=77),_xlfn.UNICHAR(10052),AND($K77&gt;=80,$K77&lt;=82),_xlfn.UNICHAR(9748),AND($K77&gt;=95,$K77&lt;=99),_xlfn.UNICHAR(9889),TRUE,_xlfn.UNICHAR(9729)))</f>
        <v>☁</v>
      </c>
      <c r="F77" t="str" cm="1">
        <f t="array" ref="F77">IF($K77="","",_xlfn.IFS($K77=0,"Clear",$K77&lt;=3,"Partly Cloudy",OR($K77=45,$K77=48),"Fog",AND($K77&gt;=51,$K77&lt;=67),"Drizzle",AND($K77&gt;=71,$K77&lt;=77),"Snow",AND($K77&gt;=80,$K77&lt;=82),"Rain Showers",AND($K77&gt;=95,$K77&lt;=99),"Thunderstorm",TRUE,"Cloudy"))</f>
        <v>Partly Cloudy</v>
      </c>
      <c r="G77" s="3" cm="1">
        <f t="array" ref="G77">IF($A77="","",INDEX(OpenMeteoAPI[TemperatureC],ROWS($G$2:G77)))</f>
        <v>15.9</v>
      </c>
      <c r="H77" s="4" cm="1">
        <f t="array" ref="H77">IF($A77="","",INDEX(OpenMeteoAPI[RelativeHumidityPct],ROWS($H$2:H77))/100)</f>
        <v>0.86</v>
      </c>
      <c r="I77" s="4" cm="1">
        <f t="array" ref="I77">IF($A77="","",INDEX(OpenMeteoAPI[PrecipitationProbabilityPct],ROWS($I$2:I77))/100)</f>
        <v>0</v>
      </c>
      <c r="J77" s="3" cm="1">
        <f t="array" ref="J77">IF($A77="","",INDEX(OpenMeteoAPI[PrecipitationMM],ROWS($J$2:J77)))</f>
        <v>0</v>
      </c>
      <c r="K77" cm="1">
        <f t="array" ref="K77">IF($A77="","",INDEX(OpenMeteoAPI[WeatherCode],ROWS($K$2:K77)))</f>
        <v>1</v>
      </c>
      <c r="L77" s="3" cm="1">
        <f t="array" ref="L77">IF($A77="","",INDEX(OpenMeteoAPI[WindSpeedKMH],ROWS($L$2:L77)))</f>
        <v>4.7</v>
      </c>
    </row>
    <row r="78" spans="1:12">
      <c r="A78" t="str" cm="1">
        <f t="array" ref="A78">IFERROR(INDEX(OpenMeteoAPI[City],ROWS($A$2:A78))&amp;", "&amp;INDEX(OpenMeteoAPI[CountryCode],ROWS($A$2:A78)),"")</f>
        <v>Berlin, DE</v>
      </c>
      <c r="B78" t="str" cm="1">
        <f t="array" ref="B78">IF($A78="","",INDEX(OpenMeteoAPI[LocationID],ROWS($B$2:B78)))</f>
        <v>DE-BER</v>
      </c>
      <c r="C78" s="5" cm="1">
        <f t="array" ref="C78">IF($A78="","",INDEX(OpenMeteoAPI[ForecastDateTime],ROWS($C$2:C78)))</f>
        <v>46213.166666666664</v>
      </c>
      <c r="D78" t="str">
        <f t="shared" si="1"/>
        <v>4AM</v>
      </c>
      <c r="E78" t="str" cm="1">
        <f t="array" ref="E78">IF($K78="","",_xlfn.IFS($K78=0,_xlfn.UNICHAR(9728),$K78&lt;=3,_xlfn.UNICHAR(9729),OR($K78=45,$K78=48),"~",AND($K78&gt;=51,$K78&lt;=67),_xlfn.UNICHAR(9748),AND($K78&gt;=71,$K78&lt;=77),_xlfn.UNICHAR(10052),AND($K78&gt;=80,$K78&lt;=82),_xlfn.UNICHAR(9748),AND($K78&gt;=95,$K78&lt;=99),_xlfn.UNICHAR(9889),TRUE,_xlfn.UNICHAR(9729)))</f>
        <v>☁</v>
      </c>
      <c r="F78" t="str" cm="1">
        <f t="array" ref="F78">IF($K78="","",_xlfn.IFS($K78=0,"Clear",$K78&lt;=3,"Partly Cloudy",OR($K78=45,$K78=48),"Fog",AND($K78&gt;=51,$K78&lt;=67),"Drizzle",AND($K78&gt;=71,$K78&lt;=77),"Snow",AND($K78&gt;=80,$K78&lt;=82),"Rain Showers",AND($K78&gt;=95,$K78&lt;=99),"Thunderstorm",TRUE,"Cloudy"))</f>
        <v>Partly Cloudy</v>
      </c>
      <c r="G78" s="3" cm="1">
        <f t="array" ref="G78">IF($A78="","",INDEX(OpenMeteoAPI[TemperatureC],ROWS($G$2:G78)))</f>
        <v>15.3</v>
      </c>
      <c r="H78" s="4" cm="1">
        <f t="array" ref="H78">IF($A78="","",INDEX(OpenMeteoAPI[RelativeHumidityPct],ROWS($H$2:H78))/100)</f>
        <v>0.9</v>
      </c>
      <c r="I78" s="4" cm="1">
        <f t="array" ref="I78">IF($A78="","",INDEX(OpenMeteoAPI[PrecipitationProbabilityPct],ROWS($I$2:I78))/100)</f>
        <v>0</v>
      </c>
      <c r="J78" s="3" cm="1">
        <f t="array" ref="J78">IF($A78="","",INDEX(OpenMeteoAPI[PrecipitationMM],ROWS($J$2:J78)))</f>
        <v>0</v>
      </c>
      <c r="K78" cm="1">
        <f t="array" ref="K78">IF($A78="","",INDEX(OpenMeteoAPI[WeatherCode],ROWS($K$2:K78)))</f>
        <v>1</v>
      </c>
      <c r="L78" s="3" cm="1">
        <f t="array" ref="L78">IF($A78="","",INDEX(OpenMeteoAPI[WindSpeedKMH],ROWS($L$2:L78)))</f>
        <v>5.3</v>
      </c>
    </row>
    <row r="79" spans="1:12">
      <c r="A79" t="str" cm="1">
        <f t="array" ref="A79">IFERROR(INDEX(OpenMeteoAPI[City],ROWS($A$2:A79))&amp;", "&amp;INDEX(OpenMeteoAPI[CountryCode],ROWS($A$2:A79)),"")</f>
        <v>Berlin, DE</v>
      </c>
      <c r="B79" t="str" cm="1">
        <f t="array" ref="B79">IF($A79="","",INDEX(OpenMeteoAPI[LocationID],ROWS($B$2:B79)))</f>
        <v>DE-BER</v>
      </c>
      <c r="C79" s="5" cm="1">
        <f t="array" ref="C79">IF($A79="","",INDEX(OpenMeteoAPI[ForecastDateTime],ROWS($C$2:C79)))</f>
        <v>46213.208333333336</v>
      </c>
      <c r="D79" t="str">
        <f t="shared" si="1"/>
        <v>5AM</v>
      </c>
      <c r="E79" t="str" cm="1">
        <f t="array" ref="E79">IF($K79="","",_xlfn.IFS($K79=0,_xlfn.UNICHAR(9728),$K79&lt;=3,_xlfn.UNICHAR(9729),OR($K79=45,$K79=48),"~",AND($K79&gt;=51,$K79&lt;=67),_xlfn.UNICHAR(9748),AND($K79&gt;=71,$K79&lt;=77),_xlfn.UNICHAR(10052),AND($K79&gt;=80,$K79&lt;=82),_xlfn.UNICHAR(9748),AND($K79&gt;=95,$K79&lt;=99),_xlfn.UNICHAR(9889),TRUE,_xlfn.UNICHAR(9729)))</f>
        <v>☁</v>
      </c>
      <c r="F79" t="str" cm="1">
        <f t="array" ref="F79">IF($K79="","",_xlfn.IFS($K79=0,"Clear",$K79&lt;=3,"Partly Cloudy",OR($K79=45,$K79=48),"Fog",AND($K79&gt;=51,$K79&lt;=67),"Drizzle",AND($K79&gt;=71,$K79&lt;=77),"Snow",AND($K79&gt;=80,$K79&lt;=82),"Rain Showers",AND($K79&gt;=95,$K79&lt;=99),"Thunderstorm",TRUE,"Cloudy"))</f>
        <v>Partly Cloudy</v>
      </c>
      <c r="G79" s="3" cm="1">
        <f t="array" ref="G79">IF($A79="","",INDEX(OpenMeteoAPI[TemperatureC],ROWS($G$2:G79)))</f>
        <v>14.8</v>
      </c>
      <c r="H79" s="4" cm="1">
        <f t="array" ref="H79">IF($A79="","",INDEX(OpenMeteoAPI[RelativeHumidityPct],ROWS($H$2:H79))/100)</f>
        <v>0.93</v>
      </c>
      <c r="I79" s="4" cm="1">
        <f t="array" ref="I79">IF($A79="","",INDEX(OpenMeteoAPI[PrecipitationProbabilityPct],ROWS($I$2:I79))/100)</f>
        <v>0</v>
      </c>
      <c r="J79" s="3" cm="1">
        <f t="array" ref="J79">IF($A79="","",INDEX(OpenMeteoAPI[PrecipitationMM],ROWS($J$2:J79)))</f>
        <v>0</v>
      </c>
      <c r="K79" cm="1">
        <f t="array" ref="K79">IF($A79="","",INDEX(OpenMeteoAPI[WeatherCode],ROWS($K$2:K79)))</f>
        <v>1</v>
      </c>
      <c r="L79" s="3" cm="1">
        <f t="array" ref="L79">IF($A79="","",INDEX(OpenMeteoAPI[WindSpeedKMH],ROWS($L$2:L79)))</f>
        <v>5.3</v>
      </c>
    </row>
    <row r="80" spans="1:12">
      <c r="A80" t="str" cm="1">
        <f t="array" ref="A80">IFERROR(INDEX(OpenMeteoAPI[City],ROWS($A$2:A80))&amp;", "&amp;INDEX(OpenMeteoAPI[CountryCode],ROWS($A$2:A80)),"")</f>
        <v>Berlin, DE</v>
      </c>
      <c r="B80" t="str" cm="1">
        <f t="array" ref="B80">IF($A80="","",INDEX(OpenMeteoAPI[LocationID],ROWS($B$2:B80)))</f>
        <v>DE-BER</v>
      </c>
      <c r="C80" s="5" cm="1">
        <f t="array" ref="C80">IF($A80="","",INDEX(OpenMeteoAPI[ForecastDateTime],ROWS($C$2:C80)))</f>
        <v>46213.25</v>
      </c>
      <c r="D80" t="str">
        <f t="shared" si="1"/>
        <v>6AM</v>
      </c>
      <c r="E80" t="str" cm="1">
        <f t="array" ref="E80">IF($K80="","",_xlfn.IFS($K80=0,_xlfn.UNICHAR(9728),$K80&lt;=3,_xlfn.UNICHAR(9729),OR($K80=45,$K80=48),"~",AND($K80&gt;=51,$K80&lt;=67),_xlfn.UNICHAR(9748),AND($K80&gt;=71,$K80&lt;=77),_xlfn.UNICHAR(10052),AND($K80&gt;=80,$K80&lt;=82),_xlfn.UNICHAR(9748),AND($K80&gt;=95,$K80&lt;=99),_xlfn.UNICHAR(9889),TRUE,_xlfn.UNICHAR(9729)))</f>
        <v>☁</v>
      </c>
      <c r="F80" t="str" cm="1">
        <f t="array" ref="F80">IF($K80="","",_xlfn.IFS($K80=0,"Clear",$K80&lt;=3,"Partly Cloudy",OR($K80=45,$K80=48),"Fog",AND($K80&gt;=51,$K80&lt;=67),"Drizzle",AND($K80&gt;=71,$K80&lt;=77),"Snow",AND($K80&gt;=80,$K80&lt;=82),"Rain Showers",AND($K80&gt;=95,$K80&lt;=99),"Thunderstorm",TRUE,"Cloudy"))</f>
        <v>Partly Cloudy</v>
      </c>
      <c r="G80" s="3" cm="1">
        <f t="array" ref="G80">IF($A80="","",INDEX(OpenMeteoAPI[TemperatureC],ROWS($G$2:G80)))</f>
        <v>14.7</v>
      </c>
      <c r="H80" s="4" cm="1">
        <f t="array" ref="H80">IF($A80="","",INDEX(OpenMeteoAPI[RelativeHumidityPct],ROWS($H$2:H80))/100)</f>
        <v>0.92</v>
      </c>
      <c r="I80" s="4" cm="1">
        <f t="array" ref="I80">IF($A80="","",INDEX(OpenMeteoAPI[PrecipitationProbabilityPct],ROWS($I$2:I80))/100)</f>
        <v>0</v>
      </c>
      <c r="J80" s="3" cm="1">
        <f t="array" ref="J80">IF($A80="","",INDEX(OpenMeteoAPI[PrecipitationMM],ROWS($J$2:J80)))</f>
        <v>0</v>
      </c>
      <c r="K80" cm="1">
        <f t="array" ref="K80">IF($A80="","",INDEX(OpenMeteoAPI[WeatherCode],ROWS($K$2:K80)))</f>
        <v>1</v>
      </c>
      <c r="L80" s="3" cm="1">
        <f t="array" ref="L80">IF($A80="","",INDEX(OpenMeteoAPI[WindSpeedKMH],ROWS($L$2:L80)))</f>
        <v>5.6</v>
      </c>
    </row>
    <row r="81" spans="1:12">
      <c r="A81" t="str" cm="1">
        <f t="array" ref="A81">IFERROR(INDEX(OpenMeteoAPI[City],ROWS($A$2:A81))&amp;", "&amp;INDEX(OpenMeteoAPI[CountryCode],ROWS($A$2:A81)),"")</f>
        <v>Berlin, DE</v>
      </c>
      <c r="B81" t="str" cm="1">
        <f t="array" ref="B81">IF($A81="","",INDEX(OpenMeteoAPI[LocationID],ROWS($B$2:B81)))</f>
        <v>DE-BER</v>
      </c>
      <c r="C81" s="5" cm="1">
        <f t="array" ref="C81">IF($A81="","",INDEX(OpenMeteoAPI[ForecastDateTime],ROWS($C$2:C81)))</f>
        <v>46213.291666666664</v>
      </c>
      <c r="D81" t="str">
        <f t="shared" si="1"/>
        <v>7AM</v>
      </c>
      <c r="E81" t="str" cm="1">
        <f t="array" ref="E81">IF($K81="","",_xlfn.IFS($K81=0,_xlfn.UNICHAR(9728),$K81&lt;=3,_xlfn.UNICHAR(9729),OR($K81=45,$K81=48),"~",AND($K81&gt;=51,$K81&lt;=67),_xlfn.UNICHAR(9748),AND($K81&gt;=71,$K81&lt;=77),_xlfn.UNICHAR(10052),AND($K81&gt;=80,$K81&lt;=82),_xlfn.UNICHAR(9748),AND($K81&gt;=95,$K81&lt;=99),_xlfn.UNICHAR(9889),TRUE,_xlfn.UNICHAR(9729)))</f>
        <v>☁</v>
      </c>
      <c r="F81" t="str" cm="1">
        <f t="array" ref="F81">IF($K81="","",_xlfn.IFS($K81=0,"Clear",$K81&lt;=3,"Partly Cloudy",OR($K81=45,$K81=48),"Fog",AND($K81&gt;=51,$K81&lt;=67),"Drizzle",AND($K81&gt;=71,$K81&lt;=77),"Snow",AND($K81&gt;=80,$K81&lt;=82),"Rain Showers",AND($K81&gt;=95,$K81&lt;=99),"Thunderstorm",TRUE,"Cloudy"))</f>
        <v>Partly Cloudy</v>
      </c>
      <c r="G81" s="3" cm="1">
        <f t="array" ref="G81">IF($A81="","",INDEX(OpenMeteoAPI[TemperatureC],ROWS($G$2:G81)))</f>
        <v>15.4</v>
      </c>
      <c r="H81" s="4" cm="1">
        <f t="array" ref="H81">IF($A81="","",INDEX(OpenMeteoAPI[RelativeHumidityPct],ROWS($H$2:H81))/100)</f>
        <v>0.88</v>
      </c>
      <c r="I81" s="4" cm="1">
        <f t="array" ref="I81">IF($A81="","",INDEX(OpenMeteoAPI[PrecipitationProbabilityPct],ROWS($I$2:I81))/100)</f>
        <v>0</v>
      </c>
      <c r="J81" s="3" cm="1">
        <f t="array" ref="J81">IF($A81="","",INDEX(OpenMeteoAPI[PrecipitationMM],ROWS($J$2:J81)))</f>
        <v>0</v>
      </c>
      <c r="K81" cm="1">
        <f t="array" ref="K81">IF($A81="","",INDEX(OpenMeteoAPI[WeatherCode],ROWS($K$2:K81)))</f>
        <v>2</v>
      </c>
      <c r="L81" s="3" cm="1">
        <f t="array" ref="L81">IF($A81="","",INDEX(OpenMeteoAPI[WindSpeedKMH],ROWS($L$2:L81)))</f>
        <v>6.8</v>
      </c>
    </row>
    <row r="82" spans="1:12">
      <c r="A82" t="str" cm="1">
        <f t="array" ref="A82">IFERROR(INDEX(OpenMeteoAPI[City],ROWS($A$2:A82))&amp;", "&amp;INDEX(OpenMeteoAPI[CountryCode],ROWS($A$2:A82)),"")</f>
        <v>Berlin, DE</v>
      </c>
      <c r="B82" t="str" cm="1">
        <f t="array" ref="B82">IF($A82="","",INDEX(OpenMeteoAPI[LocationID],ROWS($B$2:B82)))</f>
        <v>DE-BER</v>
      </c>
      <c r="C82" s="5" cm="1">
        <f t="array" ref="C82">IF($A82="","",INDEX(OpenMeteoAPI[ForecastDateTime],ROWS($C$2:C82)))</f>
        <v>46213.333333333336</v>
      </c>
      <c r="D82" t="str">
        <f t="shared" si="1"/>
        <v>8AM</v>
      </c>
      <c r="E82" t="str" cm="1">
        <f t="array" ref="E82">IF($K82="","",_xlfn.IFS($K82=0,_xlfn.UNICHAR(9728),$K82&lt;=3,_xlfn.UNICHAR(9729),OR($K82=45,$K82=48),"~",AND($K82&gt;=51,$K82&lt;=67),_xlfn.UNICHAR(9748),AND($K82&gt;=71,$K82&lt;=77),_xlfn.UNICHAR(10052),AND($K82&gt;=80,$K82&lt;=82),_xlfn.UNICHAR(9748),AND($K82&gt;=95,$K82&lt;=99),_xlfn.UNICHAR(9889),TRUE,_xlfn.UNICHAR(9729)))</f>
        <v>☁</v>
      </c>
      <c r="F82" t="str" cm="1">
        <f t="array" ref="F82">IF($K82="","",_xlfn.IFS($K82=0,"Clear",$K82&lt;=3,"Partly Cloudy",OR($K82=45,$K82=48),"Fog",AND($K82&gt;=51,$K82&lt;=67),"Drizzle",AND($K82&gt;=71,$K82&lt;=77),"Snow",AND($K82&gt;=80,$K82&lt;=82),"Rain Showers",AND($K82&gt;=95,$K82&lt;=99),"Thunderstorm",TRUE,"Cloudy"))</f>
        <v>Partly Cloudy</v>
      </c>
      <c r="G82" s="3" cm="1">
        <f t="array" ref="G82">IF($A82="","",INDEX(OpenMeteoAPI[TemperatureC],ROWS($G$2:G82)))</f>
        <v>16.8</v>
      </c>
      <c r="H82" s="4" cm="1">
        <f t="array" ref="H82">IF($A82="","",INDEX(OpenMeteoAPI[RelativeHumidityPct],ROWS($H$2:H82))/100)</f>
        <v>0.82</v>
      </c>
      <c r="I82" s="4" cm="1">
        <f t="array" ref="I82">IF($A82="","",INDEX(OpenMeteoAPI[PrecipitationProbabilityPct],ROWS($I$2:I82))/100)</f>
        <v>0</v>
      </c>
      <c r="J82" s="3" cm="1">
        <f t="array" ref="J82">IF($A82="","",INDEX(OpenMeteoAPI[PrecipitationMM],ROWS($J$2:J82)))</f>
        <v>0</v>
      </c>
      <c r="K82" cm="1">
        <f t="array" ref="K82">IF($A82="","",INDEX(OpenMeteoAPI[WeatherCode],ROWS($K$2:K82)))</f>
        <v>2</v>
      </c>
      <c r="L82" s="3" cm="1">
        <f t="array" ref="L82">IF($A82="","",INDEX(OpenMeteoAPI[WindSpeedKMH],ROWS($L$2:L82)))</f>
        <v>7.6</v>
      </c>
    </row>
    <row r="83" spans="1:12">
      <c r="A83" t="str" cm="1">
        <f t="array" ref="A83">IFERROR(INDEX(OpenMeteoAPI[City],ROWS($A$2:A83))&amp;", "&amp;INDEX(OpenMeteoAPI[CountryCode],ROWS($A$2:A83)),"")</f>
        <v>Berlin, DE</v>
      </c>
      <c r="B83" t="str" cm="1">
        <f t="array" ref="B83">IF($A83="","",INDEX(OpenMeteoAPI[LocationID],ROWS($B$2:B83)))</f>
        <v>DE-BER</v>
      </c>
      <c r="C83" s="5" cm="1">
        <f t="array" ref="C83">IF($A83="","",INDEX(OpenMeteoAPI[ForecastDateTime],ROWS($C$2:C83)))</f>
        <v>46213.375</v>
      </c>
      <c r="D83" t="str">
        <f t="shared" si="1"/>
        <v>9AM</v>
      </c>
      <c r="E83" t="str" cm="1">
        <f t="array" ref="E83">IF($K83="","",_xlfn.IFS($K83=0,_xlfn.UNICHAR(9728),$K83&lt;=3,_xlfn.UNICHAR(9729),OR($K83=45,$K83=48),"~",AND($K83&gt;=51,$K83&lt;=67),_xlfn.UNICHAR(9748),AND($K83&gt;=71,$K83&lt;=77),_xlfn.UNICHAR(10052),AND($K83&gt;=80,$K83&lt;=82),_xlfn.UNICHAR(9748),AND($K83&gt;=95,$K83&lt;=99),_xlfn.UNICHAR(9889),TRUE,_xlfn.UNICHAR(9729)))</f>
        <v>☁</v>
      </c>
      <c r="F83" t="str" cm="1">
        <f t="array" ref="F83">IF($K83="","",_xlfn.IFS($K83=0,"Clear",$K83&lt;=3,"Partly Cloudy",OR($K83=45,$K83=48),"Fog",AND($K83&gt;=51,$K83&lt;=67),"Drizzle",AND($K83&gt;=71,$K83&lt;=77),"Snow",AND($K83&gt;=80,$K83&lt;=82),"Rain Showers",AND($K83&gt;=95,$K83&lt;=99),"Thunderstorm",TRUE,"Cloudy"))</f>
        <v>Partly Cloudy</v>
      </c>
      <c r="G83" s="3" cm="1">
        <f t="array" ref="G83">IF($A83="","",INDEX(OpenMeteoAPI[TemperatureC],ROWS($G$2:G83)))</f>
        <v>18.600000000000001</v>
      </c>
      <c r="H83" s="4" cm="1">
        <f t="array" ref="H83">IF($A83="","",INDEX(OpenMeteoAPI[RelativeHumidityPct],ROWS($H$2:H83))/100)</f>
        <v>0.74</v>
      </c>
      <c r="I83" s="4" cm="1">
        <f t="array" ref="I83">IF($A83="","",INDEX(OpenMeteoAPI[PrecipitationProbabilityPct],ROWS($I$2:I83))/100)</f>
        <v>0</v>
      </c>
      <c r="J83" s="3" cm="1">
        <f t="array" ref="J83">IF($A83="","",INDEX(OpenMeteoAPI[PrecipitationMM],ROWS($J$2:J83)))</f>
        <v>0</v>
      </c>
      <c r="K83" cm="1">
        <f t="array" ref="K83">IF($A83="","",INDEX(OpenMeteoAPI[WeatherCode],ROWS($K$2:K83)))</f>
        <v>1</v>
      </c>
      <c r="L83" s="3" cm="1">
        <f t="array" ref="L83">IF($A83="","",INDEX(OpenMeteoAPI[WindSpeedKMH],ROWS($L$2:L83)))</f>
        <v>8.1999999999999993</v>
      </c>
    </row>
    <row r="84" spans="1:12">
      <c r="A84" t="str" cm="1">
        <f t="array" ref="A84">IFERROR(INDEX(OpenMeteoAPI[City],ROWS($A$2:A84))&amp;", "&amp;INDEX(OpenMeteoAPI[CountryCode],ROWS($A$2:A84)),"")</f>
        <v>Berlin, DE</v>
      </c>
      <c r="B84" t="str" cm="1">
        <f t="array" ref="B84">IF($A84="","",INDEX(OpenMeteoAPI[LocationID],ROWS($B$2:B84)))</f>
        <v>DE-BER</v>
      </c>
      <c r="C84" s="5" cm="1">
        <f t="array" ref="C84">IF($A84="","",INDEX(OpenMeteoAPI[ForecastDateTime],ROWS($C$2:C84)))</f>
        <v>46213.416666666664</v>
      </c>
      <c r="D84" t="str">
        <f t="shared" si="1"/>
        <v>10AM</v>
      </c>
      <c r="E84" t="str" cm="1">
        <f t="array" ref="E84">IF($K84="","",_xlfn.IFS($K84=0,_xlfn.UNICHAR(9728),$K84&lt;=3,_xlfn.UNICHAR(9729),OR($K84=45,$K84=48),"~",AND($K84&gt;=51,$K84&lt;=67),_xlfn.UNICHAR(9748),AND($K84&gt;=71,$K84&lt;=77),_xlfn.UNICHAR(10052),AND($K84&gt;=80,$K84&lt;=82),_xlfn.UNICHAR(9748),AND($K84&gt;=95,$K84&lt;=99),_xlfn.UNICHAR(9889),TRUE,_xlfn.UNICHAR(9729)))</f>
        <v>☁</v>
      </c>
      <c r="F84" t="str" cm="1">
        <f t="array" ref="F84">IF($K84="","",_xlfn.IFS($K84=0,"Clear",$K84&lt;=3,"Partly Cloudy",OR($K84=45,$K84=48),"Fog",AND($K84&gt;=51,$K84&lt;=67),"Drizzle",AND($K84&gt;=71,$K84&lt;=77),"Snow",AND($K84&gt;=80,$K84&lt;=82),"Rain Showers",AND($K84&gt;=95,$K84&lt;=99),"Thunderstorm",TRUE,"Cloudy"))</f>
        <v>Partly Cloudy</v>
      </c>
      <c r="G84" s="3" cm="1">
        <f t="array" ref="G84">IF($A84="","",INDEX(OpenMeteoAPI[TemperatureC],ROWS($G$2:G84)))</f>
        <v>20.7</v>
      </c>
      <c r="H84" s="4" cm="1">
        <f t="array" ref="H84">IF($A84="","",INDEX(OpenMeteoAPI[RelativeHumidityPct],ROWS($H$2:H84))/100)</f>
        <v>0.66</v>
      </c>
      <c r="I84" s="4" cm="1">
        <f t="array" ref="I84">IF($A84="","",INDEX(OpenMeteoAPI[PrecipitationProbabilityPct],ROWS($I$2:I84))/100)</f>
        <v>0</v>
      </c>
      <c r="J84" s="3" cm="1">
        <f t="array" ref="J84">IF($A84="","",INDEX(OpenMeteoAPI[PrecipitationMM],ROWS($J$2:J84)))</f>
        <v>0</v>
      </c>
      <c r="K84" cm="1">
        <f t="array" ref="K84">IF($A84="","",INDEX(OpenMeteoAPI[WeatherCode],ROWS($K$2:K84)))</f>
        <v>2</v>
      </c>
      <c r="L84" s="3" cm="1">
        <f t="array" ref="L84">IF($A84="","",INDEX(OpenMeteoAPI[WindSpeedKMH],ROWS($L$2:L84)))</f>
        <v>8.5</v>
      </c>
    </row>
    <row r="85" spans="1:12">
      <c r="A85" t="str" cm="1">
        <f t="array" ref="A85">IFERROR(INDEX(OpenMeteoAPI[City],ROWS($A$2:A85))&amp;", "&amp;INDEX(OpenMeteoAPI[CountryCode],ROWS($A$2:A85)),"")</f>
        <v>Berlin, DE</v>
      </c>
      <c r="B85" t="str" cm="1">
        <f t="array" ref="B85">IF($A85="","",INDEX(OpenMeteoAPI[LocationID],ROWS($B$2:B85)))</f>
        <v>DE-BER</v>
      </c>
      <c r="C85" s="5" cm="1">
        <f t="array" ref="C85">IF($A85="","",INDEX(OpenMeteoAPI[ForecastDateTime],ROWS($C$2:C85)))</f>
        <v>46213.458333333336</v>
      </c>
      <c r="D85" t="str">
        <f t="shared" si="1"/>
        <v>11AM</v>
      </c>
      <c r="E85" t="str" cm="1">
        <f t="array" ref="E85">IF($K85="","",_xlfn.IFS($K85=0,_xlfn.UNICHAR(9728),$K85&lt;=3,_xlfn.UNICHAR(9729),OR($K85=45,$K85=48),"~",AND($K85&gt;=51,$K85&lt;=67),_xlfn.UNICHAR(9748),AND($K85&gt;=71,$K85&lt;=77),_xlfn.UNICHAR(10052),AND($K85&gt;=80,$K85&lt;=82),_xlfn.UNICHAR(9748),AND($K85&gt;=95,$K85&lt;=99),_xlfn.UNICHAR(9889),TRUE,_xlfn.UNICHAR(9729)))</f>
        <v>☁</v>
      </c>
      <c r="F85" t="str" cm="1">
        <f t="array" ref="F85">IF($K85="","",_xlfn.IFS($K85=0,"Clear",$K85&lt;=3,"Partly Cloudy",OR($K85=45,$K85=48),"Fog",AND($K85&gt;=51,$K85&lt;=67),"Drizzle",AND($K85&gt;=71,$K85&lt;=77),"Snow",AND($K85&gt;=80,$K85&lt;=82),"Rain Showers",AND($K85&gt;=95,$K85&lt;=99),"Thunderstorm",TRUE,"Cloudy"))</f>
        <v>Partly Cloudy</v>
      </c>
      <c r="G85" s="3" cm="1">
        <f t="array" ref="G85">IF($A85="","",INDEX(OpenMeteoAPI[TemperatureC],ROWS($G$2:G85)))</f>
        <v>22.5</v>
      </c>
      <c r="H85" s="4" cm="1">
        <f t="array" ref="H85">IF($A85="","",INDEX(OpenMeteoAPI[RelativeHumidityPct],ROWS($H$2:H85))/100)</f>
        <v>0.56999999999999995</v>
      </c>
      <c r="I85" s="4" cm="1">
        <f t="array" ref="I85">IF($A85="","",INDEX(OpenMeteoAPI[PrecipitationProbabilityPct],ROWS($I$2:I85))/100)</f>
        <v>0</v>
      </c>
      <c r="J85" s="3" cm="1">
        <f t="array" ref="J85">IF($A85="","",INDEX(OpenMeteoAPI[PrecipitationMM],ROWS($J$2:J85)))</f>
        <v>0</v>
      </c>
      <c r="K85" cm="1">
        <f t="array" ref="K85">IF($A85="","",INDEX(OpenMeteoAPI[WeatherCode],ROWS($K$2:K85)))</f>
        <v>1</v>
      </c>
      <c r="L85" s="3" cm="1">
        <f t="array" ref="L85">IF($A85="","",INDEX(OpenMeteoAPI[WindSpeedKMH],ROWS($L$2:L85)))</f>
        <v>9.4</v>
      </c>
    </row>
    <row r="86" spans="1:12">
      <c r="A86" t="str" cm="1">
        <f t="array" ref="A86">IFERROR(INDEX(OpenMeteoAPI[City],ROWS($A$2:A86))&amp;", "&amp;INDEX(OpenMeteoAPI[CountryCode],ROWS($A$2:A86)),"")</f>
        <v>Berlin, DE</v>
      </c>
      <c r="B86" t="str" cm="1">
        <f t="array" ref="B86">IF($A86="","",INDEX(OpenMeteoAPI[LocationID],ROWS($B$2:B86)))</f>
        <v>DE-BER</v>
      </c>
      <c r="C86" s="5" cm="1">
        <f t="array" ref="C86">IF($A86="","",INDEX(OpenMeteoAPI[ForecastDateTime],ROWS($C$2:C86)))</f>
        <v>46213.5</v>
      </c>
      <c r="D86" t="str">
        <f t="shared" si="1"/>
        <v>12PM</v>
      </c>
      <c r="E86" t="str" cm="1">
        <f t="array" ref="E86">IF($K86="","",_xlfn.IFS($K86=0,_xlfn.UNICHAR(9728),$K86&lt;=3,_xlfn.UNICHAR(9729),OR($K86=45,$K86=48),"~",AND($K86&gt;=51,$K86&lt;=67),_xlfn.UNICHAR(9748),AND($K86&gt;=71,$K86&lt;=77),_xlfn.UNICHAR(10052),AND($K86&gt;=80,$K86&lt;=82),_xlfn.UNICHAR(9748),AND($K86&gt;=95,$K86&lt;=99),_xlfn.UNICHAR(9889),TRUE,_xlfn.UNICHAR(9729)))</f>
        <v>☁</v>
      </c>
      <c r="F86" t="str" cm="1">
        <f t="array" ref="F86">IF($K86="","",_xlfn.IFS($K86=0,"Clear",$K86&lt;=3,"Partly Cloudy",OR($K86=45,$K86=48),"Fog",AND($K86&gt;=51,$K86&lt;=67),"Drizzle",AND($K86&gt;=71,$K86&lt;=77),"Snow",AND($K86&gt;=80,$K86&lt;=82),"Rain Showers",AND($K86&gt;=95,$K86&lt;=99),"Thunderstorm",TRUE,"Cloudy"))</f>
        <v>Partly Cloudy</v>
      </c>
      <c r="G86" s="3" cm="1">
        <f t="array" ref="G86">IF($A86="","",INDEX(OpenMeteoAPI[TemperatureC],ROWS($G$2:G86)))</f>
        <v>24</v>
      </c>
      <c r="H86" s="4" cm="1">
        <f t="array" ref="H86">IF($A86="","",INDEX(OpenMeteoAPI[RelativeHumidityPct],ROWS($H$2:H86))/100)</f>
        <v>0.47</v>
      </c>
      <c r="I86" s="4" cm="1">
        <f t="array" ref="I86">IF($A86="","",INDEX(OpenMeteoAPI[PrecipitationProbabilityPct],ROWS($I$2:I86))/100)</f>
        <v>0</v>
      </c>
      <c r="J86" s="3" cm="1">
        <f t="array" ref="J86">IF($A86="","",INDEX(OpenMeteoAPI[PrecipitationMM],ROWS($J$2:J86)))</f>
        <v>0</v>
      </c>
      <c r="K86" cm="1">
        <f t="array" ref="K86">IF($A86="","",INDEX(OpenMeteoAPI[WeatherCode],ROWS($K$2:K86)))</f>
        <v>2</v>
      </c>
      <c r="L86" s="3" cm="1">
        <f t="array" ref="L86">IF($A86="","",INDEX(OpenMeteoAPI[WindSpeedKMH],ROWS($L$2:L86)))</f>
        <v>10.9</v>
      </c>
    </row>
    <row r="87" spans="1:12">
      <c r="A87" t="str" cm="1">
        <f t="array" ref="A87">IFERROR(INDEX(OpenMeteoAPI[City],ROWS($A$2:A87))&amp;", "&amp;INDEX(OpenMeteoAPI[CountryCode],ROWS($A$2:A87)),"")</f>
        <v>Berlin, DE</v>
      </c>
      <c r="B87" t="str" cm="1">
        <f t="array" ref="B87">IF($A87="","",INDEX(OpenMeteoAPI[LocationID],ROWS($B$2:B87)))</f>
        <v>DE-BER</v>
      </c>
      <c r="C87" s="5" cm="1">
        <f t="array" ref="C87">IF($A87="","",INDEX(OpenMeteoAPI[ForecastDateTime],ROWS($C$2:C87)))</f>
        <v>46213.541666666664</v>
      </c>
      <c r="D87" t="str">
        <f t="shared" si="1"/>
        <v>1PM</v>
      </c>
      <c r="E87" t="str" cm="1">
        <f t="array" ref="E87">IF($K87="","",_xlfn.IFS($K87=0,_xlfn.UNICHAR(9728),$K87&lt;=3,_xlfn.UNICHAR(9729),OR($K87=45,$K87=48),"~",AND($K87&gt;=51,$K87&lt;=67),_xlfn.UNICHAR(9748),AND($K87&gt;=71,$K87&lt;=77),_xlfn.UNICHAR(10052),AND($K87&gt;=80,$K87&lt;=82),_xlfn.UNICHAR(9748),AND($K87&gt;=95,$K87&lt;=99),_xlfn.UNICHAR(9889),TRUE,_xlfn.UNICHAR(9729)))</f>
        <v>☁</v>
      </c>
      <c r="F87" t="str" cm="1">
        <f t="array" ref="F87">IF($K87="","",_xlfn.IFS($K87=0,"Clear",$K87&lt;=3,"Partly Cloudy",OR($K87=45,$K87=48),"Fog",AND($K87&gt;=51,$K87&lt;=67),"Drizzle",AND($K87&gt;=71,$K87&lt;=77),"Snow",AND($K87&gt;=80,$K87&lt;=82),"Rain Showers",AND($K87&gt;=95,$K87&lt;=99),"Thunderstorm",TRUE,"Cloudy"))</f>
        <v>Partly Cloudy</v>
      </c>
      <c r="G87" s="3" cm="1">
        <f t="array" ref="G87">IF($A87="","",INDEX(OpenMeteoAPI[TemperatureC],ROWS($G$2:G87)))</f>
        <v>24.9</v>
      </c>
      <c r="H87" s="4" cm="1">
        <f t="array" ref="H87">IF($A87="","",INDEX(OpenMeteoAPI[RelativeHumidityPct],ROWS($H$2:H87))/100)</f>
        <v>0.43</v>
      </c>
      <c r="I87" s="4" cm="1">
        <f t="array" ref="I87">IF($A87="","",INDEX(OpenMeteoAPI[PrecipitationProbabilityPct],ROWS($I$2:I87))/100)</f>
        <v>0</v>
      </c>
      <c r="J87" s="3" cm="1">
        <f t="array" ref="J87">IF($A87="","",INDEX(OpenMeteoAPI[PrecipitationMM],ROWS($J$2:J87)))</f>
        <v>0</v>
      </c>
      <c r="K87" cm="1">
        <f t="array" ref="K87">IF($A87="","",INDEX(OpenMeteoAPI[WeatherCode],ROWS($K$2:K87)))</f>
        <v>2</v>
      </c>
      <c r="L87" s="3" cm="1">
        <f t="array" ref="L87">IF($A87="","",INDEX(OpenMeteoAPI[WindSpeedKMH],ROWS($L$2:L87)))</f>
        <v>11.4</v>
      </c>
    </row>
    <row r="88" spans="1:12">
      <c r="A88" t="str" cm="1">
        <f t="array" ref="A88">IFERROR(INDEX(OpenMeteoAPI[City],ROWS($A$2:A88))&amp;", "&amp;INDEX(OpenMeteoAPI[CountryCode],ROWS($A$2:A88)),"")</f>
        <v>Berlin, DE</v>
      </c>
      <c r="B88" t="str" cm="1">
        <f t="array" ref="B88">IF($A88="","",INDEX(OpenMeteoAPI[LocationID],ROWS($B$2:B88)))</f>
        <v>DE-BER</v>
      </c>
      <c r="C88" s="5" cm="1">
        <f t="array" ref="C88">IF($A88="","",INDEX(OpenMeteoAPI[ForecastDateTime],ROWS($C$2:C88)))</f>
        <v>46213.583333333336</v>
      </c>
      <c r="D88" t="str">
        <f t="shared" si="1"/>
        <v>2PM</v>
      </c>
      <c r="E88" t="str" cm="1">
        <f t="array" ref="E88">IF($K88="","",_xlfn.IFS($K88=0,_xlfn.UNICHAR(9728),$K88&lt;=3,_xlfn.UNICHAR(9729),OR($K88=45,$K88=48),"~",AND($K88&gt;=51,$K88&lt;=67),_xlfn.UNICHAR(9748),AND($K88&gt;=71,$K88&lt;=77),_xlfn.UNICHAR(10052),AND($K88&gt;=80,$K88&lt;=82),_xlfn.UNICHAR(9748),AND($K88&gt;=95,$K88&lt;=99),_xlfn.UNICHAR(9889),TRUE,_xlfn.UNICHAR(9729)))</f>
        <v>☁</v>
      </c>
      <c r="F88" t="str" cm="1">
        <f t="array" ref="F88">IF($K88="","",_xlfn.IFS($K88=0,"Clear",$K88&lt;=3,"Partly Cloudy",OR($K88=45,$K88=48),"Fog",AND($K88&gt;=51,$K88&lt;=67),"Drizzle",AND($K88&gt;=71,$K88&lt;=77),"Snow",AND($K88&gt;=80,$K88&lt;=82),"Rain Showers",AND($K88&gt;=95,$K88&lt;=99),"Thunderstorm",TRUE,"Cloudy"))</f>
        <v>Partly Cloudy</v>
      </c>
      <c r="G88" s="3" cm="1">
        <f t="array" ref="G88">IF($A88="","",INDEX(OpenMeteoAPI[TemperatureC],ROWS($G$2:G88)))</f>
        <v>25.3</v>
      </c>
      <c r="H88" s="4" cm="1">
        <f t="array" ref="H88">IF($A88="","",INDEX(OpenMeteoAPI[RelativeHumidityPct],ROWS($H$2:H88))/100)</f>
        <v>0.4</v>
      </c>
      <c r="I88" s="4" cm="1">
        <f t="array" ref="I88">IF($A88="","",INDEX(OpenMeteoAPI[PrecipitationProbabilityPct],ROWS($I$2:I88))/100)</f>
        <v>0</v>
      </c>
      <c r="J88" s="3" cm="1">
        <f t="array" ref="J88">IF($A88="","",INDEX(OpenMeteoAPI[PrecipitationMM],ROWS($J$2:J88)))</f>
        <v>0</v>
      </c>
      <c r="K88" cm="1">
        <f t="array" ref="K88">IF($A88="","",INDEX(OpenMeteoAPI[WeatherCode],ROWS($K$2:K88)))</f>
        <v>2</v>
      </c>
      <c r="L88" s="3" cm="1">
        <f t="array" ref="L88">IF($A88="","",INDEX(OpenMeteoAPI[WindSpeedKMH],ROWS($L$2:L88)))</f>
        <v>12.2</v>
      </c>
    </row>
    <row r="89" spans="1:12">
      <c r="A89" t="str" cm="1">
        <f t="array" ref="A89">IFERROR(INDEX(OpenMeteoAPI[City],ROWS($A$2:A89))&amp;", "&amp;INDEX(OpenMeteoAPI[CountryCode],ROWS($A$2:A89)),"")</f>
        <v>Berlin, DE</v>
      </c>
      <c r="B89" t="str" cm="1">
        <f t="array" ref="B89">IF($A89="","",INDEX(OpenMeteoAPI[LocationID],ROWS($B$2:B89)))</f>
        <v>DE-BER</v>
      </c>
      <c r="C89" s="5" cm="1">
        <f t="array" ref="C89">IF($A89="","",INDEX(OpenMeteoAPI[ForecastDateTime],ROWS($C$2:C89)))</f>
        <v>46213.625</v>
      </c>
      <c r="D89" t="str">
        <f t="shared" si="1"/>
        <v>3PM</v>
      </c>
      <c r="E89" t="str" cm="1">
        <f t="array" ref="E89">IF($K89="","",_xlfn.IFS($K89=0,_xlfn.UNICHAR(9728),$K89&lt;=3,_xlfn.UNICHAR(9729),OR($K89=45,$K89=48),"~",AND($K89&gt;=51,$K89&lt;=67),_xlfn.UNICHAR(9748),AND($K89&gt;=71,$K89&lt;=77),_xlfn.UNICHAR(10052),AND($K89&gt;=80,$K89&lt;=82),_xlfn.UNICHAR(9748),AND($K89&gt;=95,$K89&lt;=99),_xlfn.UNICHAR(9889),TRUE,_xlfn.UNICHAR(9729)))</f>
        <v>☁</v>
      </c>
      <c r="F89" t="str" cm="1">
        <f t="array" ref="F89">IF($K89="","",_xlfn.IFS($K89=0,"Clear",$K89&lt;=3,"Partly Cloudy",OR($K89=45,$K89=48),"Fog",AND($K89&gt;=51,$K89&lt;=67),"Drizzle",AND($K89&gt;=71,$K89&lt;=77),"Snow",AND($K89&gt;=80,$K89&lt;=82),"Rain Showers",AND($K89&gt;=95,$K89&lt;=99),"Thunderstorm",TRUE,"Cloudy"))</f>
        <v>Partly Cloudy</v>
      </c>
      <c r="G89" s="3" cm="1">
        <f t="array" ref="G89">IF($A89="","",INDEX(OpenMeteoAPI[TemperatureC],ROWS($G$2:G89)))</f>
        <v>25.8</v>
      </c>
      <c r="H89" s="4" cm="1">
        <f t="array" ref="H89">IF($A89="","",INDEX(OpenMeteoAPI[RelativeHumidityPct],ROWS($H$2:H89))/100)</f>
        <v>0.37</v>
      </c>
      <c r="I89" s="4" cm="1">
        <f t="array" ref="I89">IF($A89="","",INDEX(OpenMeteoAPI[PrecipitationProbabilityPct],ROWS($I$2:I89))/100)</f>
        <v>0</v>
      </c>
      <c r="J89" s="3" cm="1">
        <f t="array" ref="J89">IF($A89="","",INDEX(OpenMeteoAPI[PrecipitationMM],ROWS($J$2:J89)))</f>
        <v>0</v>
      </c>
      <c r="K89" cm="1">
        <f t="array" ref="K89">IF($A89="","",INDEX(OpenMeteoAPI[WeatherCode],ROWS($K$2:K89)))</f>
        <v>3</v>
      </c>
      <c r="L89" s="3" cm="1">
        <f t="array" ref="L89">IF($A89="","",INDEX(OpenMeteoAPI[WindSpeedKMH],ROWS($L$2:L89)))</f>
        <v>11.3</v>
      </c>
    </row>
    <row r="90" spans="1:12">
      <c r="A90" t="str" cm="1">
        <f t="array" ref="A90">IFERROR(INDEX(OpenMeteoAPI[City],ROWS($A$2:A90))&amp;", "&amp;INDEX(OpenMeteoAPI[CountryCode],ROWS($A$2:A90)),"")</f>
        <v>Berlin, DE</v>
      </c>
      <c r="B90" t="str" cm="1">
        <f t="array" ref="B90">IF($A90="","",INDEX(OpenMeteoAPI[LocationID],ROWS($B$2:B90)))</f>
        <v>DE-BER</v>
      </c>
      <c r="C90" s="5" cm="1">
        <f t="array" ref="C90">IF($A90="","",INDEX(OpenMeteoAPI[ForecastDateTime],ROWS($C$2:C90)))</f>
        <v>46213.666666666664</v>
      </c>
      <c r="D90" t="str">
        <f t="shared" si="1"/>
        <v>4PM</v>
      </c>
      <c r="E90" t="str" cm="1">
        <f t="array" ref="E90">IF($K90="","",_xlfn.IFS($K90=0,_xlfn.UNICHAR(9728),$K90&lt;=3,_xlfn.UNICHAR(9729),OR($K90=45,$K90=48),"~",AND($K90&gt;=51,$K90&lt;=67),_xlfn.UNICHAR(9748),AND($K90&gt;=71,$K90&lt;=77),_xlfn.UNICHAR(10052),AND($K90&gt;=80,$K90&lt;=82),_xlfn.UNICHAR(9748),AND($K90&gt;=95,$K90&lt;=99),_xlfn.UNICHAR(9889),TRUE,_xlfn.UNICHAR(9729)))</f>
        <v>☁</v>
      </c>
      <c r="F90" t="str" cm="1">
        <f t="array" ref="F90">IF($K90="","",_xlfn.IFS($K90=0,"Clear",$K90&lt;=3,"Partly Cloudy",OR($K90=45,$K90=48),"Fog",AND($K90&gt;=51,$K90&lt;=67),"Drizzle",AND($K90&gt;=71,$K90&lt;=77),"Snow",AND($K90&gt;=80,$K90&lt;=82),"Rain Showers",AND($K90&gt;=95,$K90&lt;=99),"Thunderstorm",TRUE,"Cloudy"))</f>
        <v>Partly Cloudy</v>
      </c>
      <c r="G90" s="3" cm="1">
        <f t="array" ref="G90">IF($A90="","",INDEX(OpenMeteoAPI[TemperatureC],ROWS($G$2:G90)))</f>
        <v>25.9</v>
      </c>
      <c r="H90" s="4" cm="1">
        <f t="array" ref="H90">IF($A90="","",INDEX(OpenMeteoAPI[RelativeHumidityPct],ROWS($H$2:H90))/100)</f>
        <v>0.38</v>
      </c>
      <c r="I90" s="4" cm="1">
        <f t="array" ref="I90">IF($A90="","",INDEX(OpenMeteoAPI[PrecipitationProbabilityPct],ROWS($I$2:I90))/100)</f>
        <v>0</v>
      </c>
      <c r="J90" s="3" cm="1">
        <f t="array" ref="J90">IF($A90="","",INDEX(OpenMeteoAPI[PrecipitationMM],ROWS($J$2:J90)))</f>
        <v>0</v>
      </c>
      <c r="K90" cm="1">
        <f t="array" ref="K90">IF($A90="","",INDEX(OpenMeteoAPI[WeatherCode],ROWS($K$2:K90)))</f>
        <v>2</v>
      </c>
      <c r="L90" s="3" cm="1">
        <f t="array" ref="L90">IF($A90="","",INDEX(OpenMeteoAPI[WindSpeedKMH],ROWS($L$2:L90)))</f>
        <v>11.3</v>
      </c>
    </row>
    <row r="91" spans="1:12">
      <c r="A91" t="str" cm="1">
        <f t="array" ref="A91">IFERROR(INDEX(OpenMeteoAPI[City],ROWS($A$2:A91))&amp;", "&amp;INDEX(OpenMeteoAPI[CountryCode],ROWS($A$2:A91)),"")</f>
        <v>Berlin, DE</v>
      </c>
      <c r="B91" t="str" cm="1">
        <f t="array" ref="B91">IF($A91="","",INDEX(OpenMeteoAPI[LocationID],ROWS($B$2:B91)))</f>
        <v>DE-BER</v>
      </c>
      <c r="C91" s="5" cm="1">
        <f t="array" ref="C91">IF($A91="","",INDEX(OpenMeteoAPI[ForecastDateTime],ROWS($C$2:C91)))</f>
        <v>46213.708333333336</v>
      </c>
      <c r="D91" t="str">
        <f t="shared" si="1"/>
        <v>5PM</v>
      </c>
      <c r="E91" t="str" cm="1">
        <f t="array" ref="E91">IF($K91="","",_xlfn.IFS($K91=0,_xlfn.UNICHAR(9728),$K91&lt;=3,_xlfn.UNICHAR(9729),OR($K91=45,$K91=48),"~",AND($K91&gt;=51,$K91&lt;=67),_xlfn.UNICHAR(9748),AND($K91&gt;=71,$K91&lt;=77),_xlfn.UNICHAR(10052),AND($K91&gt;=80,$K91&lt;=82),_xlfn.UNICHAR(9748),AND($K91&gt;=95,$K91&lt;=99),_xlfn.UNICHAR(9889),TRUE,_xlfn.UNICHAR(9729)))</f>
        <v>☁</v>
      </c>
      <c r="F91" t="str" cm="1">
        <f t="array" ref="F91">IF($K91="","",_xlfn.IFS($K91=0,"Clear",$K91&lt;=3,"Partly Cloudy",OR($K91=45,$K91=48),"Fog",AND($K91&gt;=51,$K91&lt;=67),"Drizzle",AND($K91&gt;=71,$K91&lt;=77),"Snow",AND($K91&gt;=80,$K91&lt;=82),"Rain Showers",AND($K91&gt;=95,$K91&lt;=99),"Thunderstorm",TRUE,"Cloudy"))</f>
        <v>Partly Cloudy</v>
      </c>
      <c r="G91" s="3" cm="1">
        <f t="array" ref="G91">IF($A91="","",INDEX(OpenMeteoAPI[TemperatureC],ROWS($G$2:G91)))</f>
        <v>26.3</v>
      </c>
      <c r="H91" s="4" cm="1">
        <f t="array" ref="H91">IF($A91="","",INDEX(OpenMeteoAPI[RelativeHumidityPct],ROWS($H$2:H91))/100)</f>
        <v>0.34</v>
      </c>
      <c r="I91" s="4" cm="1">
        <f t="array" ref="I91">IF($A91="","",INDEX(OpenMeteoAPI[PrecipitationProbabilityPct],ROWS($I$2:I91))/100)</f>
        <v>0</v>
      </c>
      <c r="J91" s="3" cm="1">
        <f t="array" ref="J91">IF($A91="","",INDEX(OpenMeteoAPI[PrecipitationMM],ROWS($J$2:J91)))</f>
        <v>0</v>
      </c>
      <c r="K91" cm="1">
        <f t="array" ref="K91">IF($A91="","",INDEX(OpenMeteoAPI[WeatherCode],ROWS($K$2:K91)))</f>
        <v>2</v>
      </c>
      <c r="L91" s="3" cm="1">
        <f t="array" ref="L91">IF($A91="","",INDEX(OpenMeteoAPI[WindSpeedKMH],ROWS($L$2:L91)))</f>
        <v>11</v>
      </c>
    </row>
    <row r="92" spans="1:12">
      <c r="A92" t="str" cm="1">
        <f t="array" ref="A92">IFERROR(INDEX(OpenMeteoAPI[City],ROWS($A$2:A92))&amp;", "&amp;INDEX(OpenMeteoAPI[CountryCode],ROWS($A$2:A92)),"")</f>
        <v>Berlin, DE</v>
      </c>
      <c r="B92" t="str" cm="1">
        <f t="array" ref="B92">IF($A92="","",INDEX(OpenMeteoAPI[LocationID],ROWS($B$2:B92)))</f>
        <v>DE-BER</v>
      </c>
      <c r="C92" s="5" cm="1">
        <f t="array" ref="C92">IF($A92="","",INDEX(OpenMeteoAPI[ForecastDateTime],ROWS($C$2:C92)))</f>
        <v>46213.75</v>
      </c>
      <c r="D92" t="str">
        <f t="shared" si="1"/>
        <v>6PM</v>
      </c>
      <c r="E92" t="str" cm="1">
        <f t="array" ref="E92">IF($K92="","",_xlfn.IFS($K92=0,_xlfn.UNICHAR(9728),$K92&lt;=3,_xlfn.UNICHAR(9729),OR($K92=45,$K92=48),"~",AND($K92&gt;=51,$K92&lt;=67),_xlfn.UNICHAR(9748),AND($K92&gt;=71,$K92&lt;=77),_xlfn.UNICHAR(10052),AND($K92&gt;=80,$K92&lt;=82),_xlfn.UNICHAR(9748),AND($K92&gt;=95,$K92&lt;=99),_xlfn.UNICHAR(9889),TRUE,_xlfn.UNICHAR(9729)))</f>
        <v>☁</v>
      </c>
      <c r="F92" t="str" cm="1">
        <f t="array" ref="F92">IF($K92="","",_xlfn.IFS($K92=0,"Clear",$K92&lt;=3,"Partly Cloudy",OR($K92=45,$K92=48),"Fog",AND($K92&gt;=51,$K92&lt;=67),"Drizzle",AND($K92&gt;=71,$K92&lt;=77),"Snow",AND($K92&gt;=80,$K92&lt;=82),"Rain Showers",AND($K92&gt;=95,$K92&lt;=99),"Thunderstorm",TRUE,"Cloudy"))</f>
        <v>Partly Cloudy</v>
      </c>
      <c r="G92" s="3" cm="1">
        <f t="array" ref="G92">IF($A92="","",INDEX(OpenMeteoAPI[TemperatureC],ROWS($G$2:G92)))</f>
        <v>25.5</v>
      </c>
      <c r="H92" s="4" cm="1">
        <f t="array" ref="H92">IF($A92="","",INDEX(OpenMeteoAPI[RelativeHumidityPct],ROWS($H$2:H92))/100)</f>
        <v>0.38</v>
      </c>
      <c r="I92" s="4" cm="1">
        <f t="array" ref="I92">IF($A92="","",INDEX(OpenMeteoAPI[PrecipitationProbabilityPct],ROWS($I$2:I92))/100)</f>
        <v>0</v>
      </c>
      <c r="J92" s="3" cm="1">
        <f t="array" ref="J92">IF($A92="","",INDEX(OpenMeteoAPI[PrecipitationMM],ROWS($J$2:J92)))</f>
        <v>0</v>
      </c>
      <c r="K92" cm="1">
        <f t="array" ref="K92">IF($A92="","",INDEX(OpenMeteoAPI[WeatherCode],ROWS($K$2:K92)))</f>
        <v>3</v>
      </c>
      <c r="L92" s="3" cm="1">
        <f t="array" ref="L92">IF($A92="","",INDEX(OpenMeteoAPI[WindSpeedKMH],ROWS($L$2:L92)))</f>
        <v>11.5</v>
      </c>
    </row>
    <row r="93" spans="1:12">
      <c r="A93" t="str" cm="1">
        <f t="array" ref="A93">IFERROR(INDEX(OpenMeteoAPI[City],ROWS($A$2:A93))&amp;", "&amp;INDEX(OpenMeteoAPI[CountryCode],ROWS($A$2:A93)),"")</f>
        <v>Berlin, DE</v>
      </c>
      <c r="B93" t="str" cm="1">
        <f t="array" ref="B93">IF($A93="","",INDEX(OpenMeteoAPI[LocationID],ROWS($B$2:B93)))</f>
        <v>DE-BER</v>
      </c>
      <c r="C93" s="5" cm="1">
        <f t="array" ref="C93">IF($A93="","",INDEX(OpenMeteoAPI[ForecastDateTime],ROWS($C$2:C93)))</f>
        <v>46213.791666666664</v>
      </c>
      <c r="D93" t="str">
        <f t="shared" si="1"/>
        <v>7PM</v>
      </c>
      <c r="E93" t="str" cm="1">
        <f t="array" ref="E93">IF($K93="","",_xlfn.IFS($K93=0,_xlfn.UNICHAR(9728),$K93&lt;=3,_xlfn.UNICHAR(9729),OR($K93=45,$K93=48),"~",AND($K93&gt;=51,$K93&lt;=67),_xlfn.UNICHAR(9748),AND($K93&gt;=71,$K93&lt;=77),_xlfn.UNICHAR(10052),AND($K93&gt;=80,$K93&lt;=82),_xlfn.UNICHAR(9748),AND($K93&gt;=95,$K93&lt;=99),_xlfn.UNICHAR(9889),TRUE,_xlfn.UNICHAR(9729)))</f>
        <v>☁</v>
      </c>
      <c r="F93" t="str" cm="1">
        <f t="array" ref="F93">IF($K93="","",_xlfn.IFS($K93=0,"Clear",$K93&lt;=3,"Partly Cloudy",OR($K93=45,$K93=48),"Fog",AND($K93&gt;=51,$K93&lt;=67),"Drizzle",AND($K93&gt;=71,$K93&lt;=77),"Snow",AND($K93&gt;=80,$K93&lt;=82),"Rain Showers",AND($K93&gt;=95,$K93&lt;=99),"Thunderstorm",TRUE,"Cloudy"))</f>
        <v>Partly Cloudy</v>
      </c>
      <c r="G93" s="3" cm="1">
        <f t="array" ref="G93">IF($A93="","",INDEX(OpenMeteoAPI[TemperatureC],ROWS($G$2:G93)))</f>
        <v>25.2</v>
      </c>
      <c r="H93" s="4" cm="1">
        <f t="array" ref="H93">IF($A93="","",INDEX(OpenMeteoAPI[RelativeHumidityPct],ROWS($H$2:H93))/100)</f>
        <v>0.37</v>
      </c>
      <c r="I93" s="4" cm="1">
        <f t="array" ref="I93">IF($A93="","",INDEX(OpenMeteoAPI[PrecipitationProbabilityPct],ROWS($I$2:I93))/100)</f>
        <v>0</v>
      </c>
      <c r="J93" s="3" cm="1">
        <f t="array" ref="J93">IF($A93="","",INDEX(OpenMeteoAPI[PrecipitationMM],ROWS($J$2:J93)))</f>
        <v>0</v>
      </c>
      <c r="K93" cm="1">
        <f t="array" ref="K93">IF($A93="","",INDEX(OpenMeteoAPI[WeatherCode],ROWS($K$2:K93)))</f>
        <v>3</v>
      </c>
      <c r="L93" s="3" cm="1">
        <f t="array" ref="L93">IF($A93="","",INDEX(OpenMeteoAPI[WindSpeedKMH],ROWS($L$2:L93)))</f>
        <v>9.6999999999999993</v>
      </c>
    </row>
    <row r="94" spans="1:12">
      <c r="A94" t="str" cm="1">
        <f t="array" ref="A94">IFERROR(INDEX(OpenMeteoAPI[City],ROWS($A$2:A94))&amp;", "&amp;INDEX(OpenMeteoAPI[CountryCode],ROWS($A$2:A94)),"")</f>
        <v>Berlin, DE</v>
      </c>
      <c r="B94" t="str" cm="1">
        <f t="array" ref="B94">IF($A94="","",INDEX(OpenMeteoAPI[LocationID],ROWS($B$2:B94)))</f>
        <v>DE-BER</v>
      </c>
      <c r="C94" s="5" cm="1">
        <f t="array" ref="C94">IF($A94="","",INDEX(OpenMeteoAPI[ForecastDateTime],ROWS($C$2:C94)))</f>
        <v>46213.833333333336</v>
      </c>
      <c r="D94" t="str">
        <f t="shared" si="1"/>
        <v>8PM</v>
      </c>
      <c r="E94" t="str" cm="1">
        <f t="array" ref="E94">IF($K94="","",_xlfn.IFS($K94=0,_xlfn.UNICHAR(9728),$K94&lt;=3,_xlfn.UNICHAR(9729),OR($K94=45,$K94=48),"~",AND($K94&gt;=51,$K94&lt;=67),_xlfn.UNICHAR(9748),AND($K94&gt;=71,$K94&lt;=77),_xlfn.UNICHAR(10052),AND($K94&gt;=80,$K94&lt;=82),_xlfn.UNICHAR(9748),AND($K94&gt;=95,$K94&lt;=99),_xlfn.UNICHAR(9889),TRUE,_xlfn.UNICHAR(9729)))</f>
        <v>☁</v>
      </c>
      <c r="F94" t="str" cm="1">
        <f t="array" ref="F94">IF($K94="","",_xlfn.IFS($K94=0,"Clear",$K94&lt;=3,"Partly Cloudy",OR($K94=45,$K94=48),"Fog",AND($K94&gt;=51,$K94&lt;=67),"Drizzle",AND($K94&gt;=71,$K94&lt;=77),"Snow",AND($K94&gt;=80,$K94&lt;=82),"Rain Showers",AND($K94&gt;=95,$K94&lt;=99),"Thunderstorm",TRUE,"Cloudy"))</f>
        <v>Partly Cloudy</v>
      </c>
      <c r="G94" s="3" cm="1">
        <f t="array" ref="G94">IF($A94="","",INDEX(OpenMeteoAPI[TemperatureC],ROWS($G$2:G94)))</f>
        <v>24.1</v>
      </c>
      <c r="H94" s="4" cm="1">
        <f t="array" ref="H94">IF($A94="","",INDEX(OpenMeteoAPI[RelativeHumidityPct],ROWS($H$2:H94))/100)</f>
        <v>0.41</v>
      </c>
      <c r="I94" s="4" cm="1">
        <f t="array" ref="I94">IF($A94="","",INDEX(OpenMeteoAPI[PrecipitationProbabilityPct],ROWS($I$2:I94))/100)</f>
        <v>0</v>
      </c>
      <c r="J94" s="3" cm="1">
        <f t="array" ref="J94">IF($A94="","",INDEX(OpenMeteoAPI[PrecipitationMM],ROWS($J$2:J94)))</f>
        <v>0</v>
      </c>
      <c r="K94" cm="1">
        <f t="array" ref="K94">IF($A94="","",INDEX(OpenMeteoAPI[WeatherCode],ROWS($K$2:K94)))</f>
        <v>2</v>
      </c>
      <c r="L94" s="3" cm="1">
        <f t="array" ref="L94">IF($A94="","",INDEX(OpenMeteoAPI[WindSpeedKMH],ROWS($L$2:L94)))</f>
        <v>10</v>
      </c>
    </row>
    <row r="95" spans="1:12">
      <c r="A95" t="str" cm="1">
        <f t="array" ref="A95">IFERROR(INDEX(OpenMeteoAPI[City],ROWS($A$2:A95))&amp;", "&amp;INDEX(OpenMeteoAPI[CountryCode],ROWS($A$2:A95)),"")</f>
        <v>Berlin, DE</v>
      </c>
      <c r="B95" t="str" cm="1">
        <f t="array" ref="B95">IF($A95="","",INDEX(OpenMeteoAPI[LocationID],ROWS($B$2:B95)))</f>
        <v>DE-BER</v>
      </c>
      <c r="C95" s="5" cm="1">
        <f t="array" ref="C95">IF($A95="","",INDEX(OpenMeteoAPI[ForecastDateTime],ROWS($C$2:C95)))</f>
        <v>46213.875</v>
      </c>
      <c r="D95" t="str">
        <f t="shared" si="1"/>
        <v>9PM</v>
      </c>
      <c r="E95" t="str" cm="1">
        <f t="array" ref="E95">IF($K95="","",_xlfn.IFS($K95=0,_xlfn.UNICHAR(9728),$K95&lt;=3,_xlfn.UNICHAR(9729),OR($K95=45,$K95=48),"~",AND($K95&gt;=51,$K95&lt;=67),_xlfn.UNICHAR(9748),AND($K95&gt;=71,$K95&lt;=77),_xlfn.UNICHAR(10052),AND($K95&gt;=80,$K95&lt;=82),_xlfn.UNICHAR(9748),AND($K95&gt;=95,$K95&lt;=99),_xlfn.UNICHAR(9889),TRUE,_xlfn.UNICHAR(9729)))</f>
        <v>☁</v>
      </c>
      <c r="F95" t="str" cm="1">
        <f t="array" ref="F95">IF($K95="","",_xlfn.IFS($K95=0,"Clear",$K95&lt;=3,"Partly Cloudy",OR($K95=45,$K95=48),"Fog",AND($K95&gt;=51,$K95&lt;=67),"Drizzle",AND($K95&gt;=71,$K95&lt;=77),"Snow",AND($K95&gt;=80,$K95&lt;=82),"Rain Showers",AND($K95&gt;=95,$K95&lt;=99),"Thunderstorm",TRUE,"Cloudy"))</f>
        <v>Partly Cloudy</v>
      </c>
      <c r="G95" s="3" cm="1">
        <f t="array" ref="G95">IF($A95="","",INDEX(OpenMeteoAPI[TemperatureC],ROWS($G$2:G95)))</f>
        <v>22.7</v>
      </c>
      <c r="H95" s="4" cm="1">
        <f t="array" ref="H95">IF($A95="","",INDEX(OpenMeteoAPI[RelativeHumidityPct],ROWS($H$2:H95))/100)</f>
        <v>0.45</v>
      </c>
      <c r="I95" s="4" cm="1">
        <f t="array" ref="I95">IF($A95="","",INDEX(OpenMeteoAPI[PrecipitationProbabilityPct],ROWS($I$2:I95))/100)</f>
        <v>0</v>
      </c>
      <c r="J95" s="3" cm="1">
        <f t="array" ref="J95">IF($A95="","",INDEX(OpenMeteoAPI[PrecipitationMM],ROWS($J$2:J95)))</f>
        <v>0</v>
      </c>
      <c r="K95" cm="1">
        <f t="array" ref="K95">IF($A95="","",INDEX(OpenMeteoAPI[WeatherCode],ROWS($K$2:K95)))</f>
        <v>3</v>
      </c>
      <c r="L95" s="3" cm="1">
        <f t="array" ref="L95">IF($A95="","",INDEX(OpenMeteoAPI[WindSpeedKMH],ROWS($L$2:L95)))</f>
        <v>8.3000000000000007</v>
      </c>
    </row>
    <row r="96" spans="1:12">
      <c r="A96" t="str" cm="1">
        <f t="array" ref="A96">IFERROR(INDEX(OpenMeteoAPI[City],ROWS($A$2:A96))&amp;", "&amp;INDEX(OpenMeteoAPI[CountryCode],ROWS($A$2:A96)),"")</f>
        <v>Berlin, DE</v>
      </c>
      <c r="B96" t="str" cm="1">
        <f t="array" ref="B96">IF($A96="","",INDEX(OpenMeteoAPI[LocationID],ROWS($B$2:B96)))</f>
        <v>DE-BER</v>
      </c>
      <c r="C96" s="5" cm="1">
        <f t="array" ref="C96">IF($A96="","",INDEX(OpenMeteoAPI[ForecastDateTime],ROWS($C$2:C96)))</f>
        <v>46213.916666666664</v>
      </c>
      <c r="D96" t="str">
        <f t="shared" si="1"/>
        <v>10PM</v>
      </c>
      <c r="E96" t="str" cm="1">
        <f t="array" ref="E96">IF($K96="","",_xlfn.IFS($K96=0,_xlfn.UNICHAR(9728),$K96&lt;=3,_xlfn.UNICHAR(9729),OR($K96=45,$K96=48),"~",AND($K96&gt;=51,$K96&lt;=67),_xlfn.UNICHAR(9748),AND($K96&gt;=71,$K96&lt;=77),_xlfn.UNICHAR(10052),AND($K96&gt;=80,$K96&lt;=82),_xlfn.UNICHAR(9748),AND($K96&gt;=95,$K96&lt;=99),_xlfn.UNICHAR(9889),TRUE,_xlfn.UNICHAR(9729)))</f>
        <v>☁</v>
      </c>
      <c r="F96" t="str" cm="1">
        <f t="array" ref="F96">IF($K96="","",_xlfn.IFS($K96=0,"Clear",$K96&lt;=3,"Partly Cloudy",OR($K96=45,$K96=48),"Fog",AND($K96&gt;=51,$K96&lt;=67),"Drizzle",AND($K96&gt;=71,$K96&lt;=77),"Snow",AND($K96&gt;=80,$K96&lt;=82),"Rain Showers",AND($K96&gt;=95,$K96&lt;=99),"Thunderstorm",TRUE,"Cloudy"))</f>
        <v>Partly Cloudy</v>
      </c>
      <c r="G96" s="3" cm="1">
        <f t="array" ref="G96">IF($A96="","",INDEX(OpenMeteoAPI[TemperatureC],ROWS($G$2:G96)))</f>
        <v>21</v>
      </c>
      <c r="H96" s="4" cm="1">
        <f t="array" ref="H96">IF($A96="","",INDEX(OpenMeteoAPI[RelativeHumidityPct],ROWS($H$2:H96))/100)</f>
        <v>0.5</v>
      </c>
      <c r="I96" s="4" cm="1">
        <f t="array" ref="I96">IF($A96="","",INDEX(OpenMeteoAPI[PrecipitationProbabilityPct],ROWS($I$2:I96))/100)</f>
        <v>0</v>
      </c>
      <c r="J96" s="3" cm="1">
        <f t="array" ref="J96">IF($A96="","",INDEX(OpenMeteoAPI[PrecipitationMM],ROWS($J$2:J96)))</f>
        <v>0</v>
      </c>
      <c r="K96" cm="1">
        <f t="array" ref="K96">IF($A96="","",INDEX(OpenMeteoAPI[WeatherCode],ROWS($K$2:K96)))</f>
        <v>3</v>
      </c>
      <c r="L96" s="3" cm="1">
        <f t="array" ref="L96">IF($A96="","",INDEX(OpenMeteoAPI[WindSpeedKMH],ROWS($L$2:L96)))</f>
        <v>5.8</v>
      </c>
    </row>
    <row r="97" spans="1:12">
      <c r="A97" t="str" cm="1">
        <f t="array" ref="A97">IFERROR(INDEX(OpenMeteoAPI[City],ROWS($A$2:A97))&amp;", "&amp;INDEX(OpenMeteoAPI[CountryCode],ROWS($A$2:A97)),"")</f>
        <v>Berlin, DE</v>
      </c>
      <c r="B97" t="str" cm="1">
        <f t="array" ref="B97">IF($A97="","",INDEX(OpenMeteoAPI[LocationID],ROWS($B$2:B97)))</f>
        <v>DE-BER</v>
      </c>
      <c r="C97" s="5" cm="1">
        <f t="array" ref="C97">IF($A97="","",INDEX(OpenMeteoAPI[ForecastDateTime],ROWS($C$2:C97)))</f>
        <v>46213.958333333336</v>
      </c>
      <c r="D97" t="str">
        <f t="shared" si="1"/>
        <v>11PM</v>
      </c>
      <c r="E97" t="str" cm="1">
        <f t="array" ref="E97">IF($K97="","",_xlfn.IFS($K97=0,_xlfn.UNICHAR(9728),$K97&lt;=3,_xlfn.UNICHAR(9729),OR($K97=45,$K97=48),"~",AND($K97&gt;=51,$K97&lt;=67),_xlfn.UNICHAR(9748),AND($K97&gt;=71,$K97&lt;=77),_xlfn.UNICHAR(10052),AND($K97&gt;=80,$K97&lt;=82),_xlfn.UNICHAR(9748),AND($K97&gt;=95,$K97&lt;=99),_xlfn.UNICHAR(9889),TRUE,_xlfn.UNICHAR(9729)))</f>
        <v>☁</v>
      </c>
      <c r="F97" t="str" cm="1">
        <f t="array" ref="F97">IF($K97="","",_xlfn.IFS($K97=0,"Clear",$K97&lt;=3,"Partly Cloudy",OR($K97=45,$K97=48),"Fog",AND($K97&gt;=51,$K97&lt;=67),"Drizzle",AND($K97&gt;=71,$K97&lt;=77),"Snow",AND($K97&gt;=80,$K97&lt;=82),"Rain Showers",AND($K97&gt;=95,$K97&lt;=99),"Thunderstorm",TRUE,"Cloudy"))</f>
        <v>Partly Cloudy</v>
      </c>
      <c r="G97" s="3" cm="1">
        <f t="array" ref="G97">IF($A97="","",INDEX(OpenMeteoAPI[TemperatureC],ROWS($G$2:G97)))</f>
        <v>19.600000000000001</v>
      </c>
      <c r="H97" s="4" cm="1">
        <f t="array" ref="H97">IF($A97="","",INDEX(OpenMeteoAPI[RelativeHumidityPct],ROWS($H$2:H97))/100)</f>
        <v>0.54</v>
      </c>
      <c r="I97" s="4" cm="1">
        <f t="array" ref="I97">IF($A97="","",INDEX(OpenMeteoAPI[PrecipitationProbabilityPct],ROWS($I$2:I97))/100)</f>
        <v>0</v>
      </c>
      <c r="J97" s="3" cm="1">
        <f t="array" ref="J97">IF($A97="","",INDEX(OpenMeteoAPI[PrecipitationMM],ROWS($J$2:J97)))</f>
        <v>0</v>
      </c>
      <c r="K97" cm="1">
        <f t="array" ref="K97">IF($A97="","",INDEX(OpenMeteoAPI[WeatherCode],ROWS($K$2:K97)))</f>
        <v>3</v>
      </c>
      <c r="L97" s="3" cm="1">
        <f t="array" ref="L97">IF($A97="","",INDEX(OpenMeteoAPI[WindSpeedKMH],ROWS($L$2:L97)))</f>
        <v>3.5</v>
      </c>
    </row>
    <row r="98" spans="1:12">
      <c r="A98" t="str" cm="1">
        <f t="array" ref="A98">IFERROR(INDEX(OpenMeteoAPI[City],ROWS($A$2:A98))&amp;", "&amp;INDEX(OpenMeteoAPI[CountryCode],ROWS($A$2:A98)),"")</f>
        <v>Berlin, DE</v>
      </c>
      <c r="B98" t="str" cm="1">
        <f t="array" ref="B98">IF($A98="","",INDEX(OpenMeteoAPI[LocationID],ROWS($B$2:B98)))</f>
        <v>DE-BER</v>
      </c>
      <c r="C98" s="5" cm="1">
        <f t="array" ref="C98">IF($A98="","",INDEX(OpenMeteoAPI[ForecastDateTime],ROWS($C$2:C98)))</f>
        <v>46214</v>
      </c>
      <c r="D98" t="str">
        <f t="shared" si="1"/>
        <v>12AM</v>
      </c>
      <c r="E98" t="str" cm="1">
        <f t="array" ref="E98">IF($K98="","",_xlfn.IFS($K98=0,_xlfn.UNICHAR(9728),$K98&lt;=3,_xlfn.UNICHAR(9729),OR($K98=45,$K98=48),"~",AND($K98&gt;=51,$K98&lt;=67),_xlfn.UNICHAR(9748),AND($K98&gt;=71,$K98&lt;=77),_xlfn.UNICHAR(10052),AND($K98&gt;=80,$K98&lt;=82),_xlfn.UNICHAR(9748),AND($K98&gt;=95,$K98&lt;=99),_xlfn.UNICHAR(9889),TRUE,_xlfn.UNICHAR(9729)))</f>
        <v>☀</v>
      </c>
      <c r="F98" t="str" cm="1">
        <f t="array" ref="F98">IF($K98="","",_xlfn.IFS($K98=0,"Clear",$K98&lt;=3,"Partly Cloudy",OR($K98=45,$K98=48),"Fog",AND($K98&gt;=51,$K98&lt;=67),"Drizzle",AND($K98&gt;=71,$K98&lt;=77),"Snow",AND($K98&gt;=80,$K98&lt;=82),"Rain Showers",AND($K98&gt;=95,$K98&lt;=99),"Thunderstorm",TRUE,"Cloudy"))</f>
        <v>Clear</v>
      </c>
      <c r="G98" s="3" cm="1">
        <f t="array" ref="G98">IF($A98="","",INDEX(OpenMeteoAPI[TemperatureC],ROWS($G$2:G98)))</f>
        <v>18.7</v>
      </c>
      <c r="H98" s="4" cm="1">
        <f t="array" ref="H98">IF($A98="","",INDEX(OpenMeteoAPI[RelativeHumidityPct],ROWS($H$2:H98))/100)</f>
        <v>0.57999999999999996</v>
      </c>
      <c r="I98" s="4" cm="1">
        <f t="array" ref="I98">IF($A98="","",INDEX(OpenMeteoAPI[PrecipitationProbabilityPct],ROWS($I$2:I98))/100)</f>
        <v>0</v>
      </c>
      <c r="J98" s="3" cm="1">
        <f t="array" ref="J98">IF($A98="","",INDEX(OpenMeteoAPI[PrecipitationMM],ROWS($J$2:J98)))</f>
        <v>0</v>
      </c>
      <c r="K98" cm="1">
        <f t="array" ref="K98">IF($A98="","",INDEX(OpenMeteoAPI[WeatherCode],ROWS($K$2:K98)))</f>
        <v>0</v>
      </c>
      <c r="L98" s="3" cm="1">
        <f t="array" ref="L98">IF($A98="","",INDEX(OpenMeteoAPI[WindSpeedKMH],ROWS($L$2:L98)))</f>
        <v>2.2000000000000002</v>
      </c>
    </row>
    <row r="99" spans="1:12">
      <c r="A99" t="str" cm="1">
        <f t="array" ref="A99">IFERROR(INDEX(OpenMeteoAPI[City],ROWS($A$2:A99))&amp;", "&amp;INDEX(OpenMeteoAPI[CountryCode],ROWS($A$2:A99)),"")</f>
        <v>Berlin, DE</v>
      </c>
      <c r="B99" t="str" cm="1">
        <f t="array" ref="B99">IF($A99="","",INDEX(OpenMeteoAPI[LocationID],ROWS($B$2:B99)))</f>
        <v>DE-BER</v>
      </c>
      <c r="C99" s="5" cm="1">
        <f t="array" ref="C99">IF($A99="","",INDEX(OpenMeteoAPI[ForecastDateTime],ROWS($C$2:C99)))</f>
        <v>46214.041666666664</v>
      </c>
      <c r="D99" t="str">
        <f t="shared" si="1"/>
        <v>1AM</v>
      </c>
      <c r="E99" t="str" cm="1">
        <f t="array" ref="E99">IF($K99="","",_xlfn.IFS($K99=0,_xlfn.UNICHAR(9728),$K99&lt;=3,_xlfn.UNICHAR(9729),OR($K99=45,$K99=48),"~",AND($K99&gt;=51,$K99&lt;=67),_xlfn.UNICHAR(9748),AND($K99&gt;=71,$K99&lt;=77),_xlfn.UNICHAR(10052),AND($K99&gt;=80,$K99&lt;=82),_xlfn.UNICHAR(9748),AND($K99&gt;=95,$K99&lt;=99),_xlfn.UNICHAR(9889),TRUE,_xlfn.UNICHAR(9729)))</f>
        <v>☀</v>
      </c>
      <c r="F99" t="str" cm="1">
        <f t="array" ref="F99">IF($K99="","",_xlfn.IFS($K99=0,"Clear",$K99&lt;=3,"Partly Cloudy",OR($K99=45,$K99=48),"Fog",AND($K99&gt;=51,$K99&lt;=67),"Drizzle",AND($K99&gt;=71,$K99&lt;=77),"Snow",AND($K99&gt;=80,$K99&lt;=82),"Rain Showers",AND($K99&gt;=95,$K99&lt;=99),"Thunderstorm",TRUE,"Cloudy"))</f>
        <v>Clear</v>
      </c>
      <c r="G99" s="3" cm="1">
        <f t="array" ref="G99">IF($A99="","",INDEX(OpenMeteoAPI[TemperatureC],ROWS($G$2:G99)))</f>
        <v>18.2</v>
      </c>
      <c r="H99" s="4" cm="1">
        <f t="array" ref="H99">IF($A99="","",INDEX(OpenMeteoAPI[RelativeHumidityPct],ROWS($H$2:H99))/100)</f>
        <v>0.61</v>
      </c>
      <c r="I99" s="4" cm="1">
        <f t="array" ref="I99">IF($A99="","",INDEX(OpenMeteoAPI[PrecipitationProbabilityPct],ROWS($I$2:I99))/100)</f>
        <v>0</v>
      </c>
      <c r="J99" s="3" cm="1">
        <f t="array" ref="J99">IF($A99="","",INDEX(OpenMeteoAPI[PrecipitationMM],ROWS($J$2:J99)))</f>
        <v>0</v>
      </c>
      <c r="K99" cm="1">
        <f t="array" ref="K99">IF($A99="","",INDEX(OpenMeteoAPI[WeatherCode],ROWS($K$2:K99)))</f>
        <v>0</v>
      </c>
      <c r="L99" s="3" cm="1">
        <f t="array" ref="L99">IF($A99="","",INDEX(OpenMeteoAPI[WindSpeedKMH],ROWS($L$2:L99)))</f>
        <v>2.2999999999999998</v>
      </c>
    </row>
    <row r="100" spans="1:12">
      <c r="A100" t="str" cm="1">
        <f t="array" ref="A100">IFERROR(INDEX(OpenMeteoAPI[City],ROWS($A$2:A100))&amp;", "&amp;INDEX(OpenMeteoAPI[CountryCode],ROWS($A$2:A100)),"")</f>
        <v>Berlin, DE</v>
      </c>
      <c r="B100" t="str" cm="1">
        <f t="array" ref="B100">IF($A100="","",INDEX(OpenMeteoAPI[LocationID],ROWS($B$2:B100)))</f>
        <v>DE-BER</v>
      </c>
      <c r="C100" s="5" cm="1">
        <f t="array" ref="C100">IF($A100="","",INDEX(OpenMeteoAPI[ForecastDateTime],ROWS($C$2:C100)))</f>
        <v>46214.083333333336</v>
      </c>
      <c r="D100" t="str">
        <f t="shared" si="1"/>
        <v>2AM</v>
      </c>
      <c r="E100" t="str" cm="1">
        <f t="array" ref="E100">IF($K100="","",_xlfn.IFS($K100=0,_xlfn.UNICHAR(9728),$K100&lt;=3,_xlfn.UNICHAR(9729),OR($K100=45,$K100=48),"~",AND($K100&gt;=51,$K100&lt;=67),_xlfn.UNICHAR(9748),AND($K100&gt;=71,$K100&lt;=77),_xlfn.UNICHAR(10052),AND($K100&gt;=80,$K100&lt;=82),_xlfn.UNICHAR(9748),AND($K100&gt;=95,$K100&lt;=99),_xlfn.UNICHAR(9889),TRUE,_xlfn.UNICHAR(9729)))</f>
        <v>☀</v>
      </c>
      <c r="F100" t="str" cm="1">
        <f t="array" ref="F100">IF($K100="","",_xlfn.IFS($K100=0,"Clear",$K100&lt;=3,"Partly Cloudy",OR($K100=45,$K100=48),"Fog",AND($K100&gt;=51,$K100&lt;=67),"Drizzle",AND($K100&gt;=71,$K100&lt;=77),"Snow",AND($K100&gt;=80,$K100&lt;=82),"Rain Showers",AND($K100&gt;=95,$K100&lt;=99),"Thunderstorm",TRUE,"Cloudy"))</f>
        <v>Clear</v>
      </c>
      <c r="G100" s="3" cm="1">
        <f t="array" ref="G100">IF($A100="","",INDEX(OpenMeteoAPI[TemperatureC],ROWS($G$2:G100)))</f>
        <v>17.7</v>
      </c>
      <c r="H100" s="4" cm="1">
        <f t="array" ref="H100">IF($A100="","",INDEX(OpenMeteoAPI[RelativeHumidityPct],ROWS($H$2:H100))/100)</f>
        <v>0.64</v>
      </c>
      <c r="I100" s="4" cm="1">
        <f t="array" ref="I100">IF($A100="","",INDEX(OpenMeteoAPI[PrecipitationProbabilityPct],ROWS($I$2:I100))/100)</f>
        <v>0</v>
      </c>
      <c r="J100" s="3" cm="1">
        <f t="array" ref="J100">IF($A100="","",INDEX(OpenMeteoAPI[PrecipitationMM],ROWS($J$2:J100)))</f>
        <v>0</v>
      </c>
      <c r="K100" cm="1">
        <f t="array" ref="K100">IF($A100="","",INDEX(OpenMeteoAPI[WeatherCode],ROWS($K$2:K100)))</f>
        <v>0</v>
      </c>
      <c r="L100" s="3" cm="1">
        <f t="array" ref="L100">IF($A100="","",INDEX(OpenMeteoAPI[WindSpeedKMH],ROWS($L$2:L100)))</f>
        <v>2.9</v>
      </c>
    </row>
    <row r="101" spans="1:12">
      <c r="A101" t="str" cm="1">
        <f t="array" ref="A101">IFERROR(INDEX(OpenMeteoAPI[City],ROWS($A$2:A101))&amp;", "&amp;INDEX(OpenMeteoAPI[CountryCode],ROWS($A$2:A101)),"")</f>
        <v>Berlin, DE</v>
      </c>
      <c r="B101" t="str" cm="1">
        <f t="array" ref="B101">IF($A101="","",INDEX(OpenMeteoAPI[LocationID],ROWS($B$2:B101)))</f>
        <v>DE-BER</v>
      </c>
      <c r="C101" s="5" cm="1">
        <f t="array" ref="C101">IF($A101="","",INDEX(OpenMeteoAPI[ForecastDateTime],ROWS($C$2:C101)))</f>
        <v>46214.125</v>
      </c>
      <c r="D101" t="str">
        <f t="shared" si="1"/>
        <v>3AM</v>
      </c>
      <c r="E101" t="str" cm="1">
        <f t="array" ref="E101">IF($K101="","",_xlfn.IFS($K101=0,_xlfn.UNICHAR(9728),$K101&lt;=3,_xlfn.UNICHAR(9729),OR($K101=45,$K101=48),"~",AND($K101&gt;=51,$K101&lt;=67),_xlfn.UNICHAR(9748),AND($K101&gt;=71,$K101&lt;=77),_xlfn.UNICHAR(10052),AND($K101&gt;=80,$K101&lt;=82),_xlfn.UNICHAR(9748),AND($K101&gt;=95,$K101&lt;=99),_xlfn.UNICHAR(9889),TRUE,_xlfn.UNICHAR(9729)))</f>
        <v>☁</v>
      </c>
      <c r="F101" t="str" cm="1">
        <f t="array" ref="F101">IF($K101="","",_xlfn.IFS($K101=0,"Clear",$K101&lt;=3,"Partly Cloudy",OR($K101=45,$K101=48),"Fog",AND($K101&gt;=51,$K101&lt;=67),"Drizzle",AND($K101&gt;=71,$K101&lt;=77),"Snow",AND($K101&gt;=80,$K101&lt;=82),"Rain Showers",AND($K101&gt;=95,$K101&lt;=99),"Thunderstorm",TRUE,"Cloudy"))</f>
        <v>Partly Cloudy</v>
      </c>
      <c r="G101" s="3" cm="1">
        <f t="array" ref="G101">IF($A101="","",INDEX(OpenMeteoAPI[TemperatureC],ROWS($G$2:G101)))</f>
        <v>17.100000000000001</v>
      </c>
      <c r="H101" s="4" cm="1">
        <f t="array" ref="H101">IF($A101="","",INDEX(OpenMeteoAPI[RelativeHumidityPct],ROWS($H$2:H101))/100)</f>
        <v>0.68</v>
      </c>
      <c r="I101" s="4" cm="1">
        <f t="array" ref="I101">IF($A101="","",INDEX(OpenMeteoAPI[PrecipitationProbabilityPct],ROWS($I$2:I101))/100)</f>
        <v>0</v>
      </c>
      <c r="J101" s="3" cm="1">
        <f t="array" ref="J101">IF($A101="","",INDEX(OpenMeteoAPI[PrecipitationMM],ROWS($J$2:J101)))</f>
        <v>0</v>
      </c>
      <c r="K101" cm="1">
        <f t="array" ref="K101">IF($A101="","",INDEX(OpenMeteoAPI[WeatherCode],ROWS($K$2:K101)))</f>
        <v>2</v>
      </c>
      <c r="L101" s="3" cm="1">
        <f t="array" ref="L101">IF($A101="","",INDEX(OpenMeteoAPI[WindSpeedKMH],ROWS($L$2:L101)))</f>
        <v>3.1</v>
      </c>
    </row>
    <row r="102" spans="1:12">
      <c r="A102" t="str" cm="1">
        <f t="array" ref="A102">IFERROR(INDEX(OpenMeteoAPI[City],ROWS($A$2:A102))&amp;", "&amp;INDEX(OpenMeteoAPI[CountryCode],ROWS($A$2:A102)),"")</f>
        <v>Berlin, DE</v>
      </c>
      <c r="B102" t="str" cm="1">
        <f t="array" ref="B102">IF($A102="","",INDEX(OpenMeteoAPI[LocationID],ROWS($B$2:B102)))</f>
        <v>DE-BER</v>
      </c>
      <c r="C102" s="5" cm="1">
        <f t="array" ref="C102">IF($A102="","",INDEX(OpenMeteoAPI[ForecastDateTime],ROWS($C$2:C102)))</f>
        <v>46214.166666666664</v>
      </c>
      <c r="D102" t="str">
        <f t="shared" si="1"/>
        <v>4AM</v>
      </c>
      <c r="E102" t="str" cm="1">
        <f t="array" ref="E102">IF($K102="","",_xlfn.IFS($K102=0,_xlfn.UNICHAR(9728),$K102&lt;=3,_xlfn.UNICHAR(9729),OR($K102=45,$K102=48),"~",AND($K102&gt;=51,$K102&lt;=67),_xlfn.UNICHAR(9748),AND($K102&gt;=71,$K102&lt;=77),_xlfn.UNICHAR(10052),AND($K102&gt;=80,$K102&lt;=82),_xlfn.UNICHAR(9748),AND($K102&gt;=95,$K102&lt;=99),_xlfn.UNICHAR(9889),TRUE,_xlfn.UNICHAR(9729)))</f>
        <v>☁</v>
      </c>
      <c r="F102" t="str" cm="1">
        <f t="array" ref="F102">IF($K102="","",_xlfn.IFS($K102=0,"Clear",$K102&lt;=3,"Partly Cloudy",OR($K102=45,$K102=48),"Fog",AND($K102&gt;=51,$K102&lt;=67),"Drizzle",AND($K102&gt;=71,$K102&lt;=77),"Snow",AND($K102&gt;=80,$K102&lt;=82),"Rain Showers",AND($K102&gt;=95,$K102&lt;=99),"Thunderstorm",TRUE,"Cloudy"))</f>
        <v>Partly Cloudy</v>
      </c>
      <c r="G102" s="3" cm="1">
        <f t="array" ref="G102">IF($A102="","",INDEX(OpenMeteoAPI[TemperatureC],ROWS($G$2:G102)))</f>
        <v>16.600000000000001</v>
      </c>
      <c r="H102" s="4" cm="1">
        <f t="array" ref="H102">IF($A102="","",INDEX(OpenMeteoAPI[RelativeHumidityPct],ROWS($H$2:H102))/100)</f>
        <v>0.72</v>
      </c>
      <c r="I102" s="4" cm="1">
        <f t="array" ref="I102">IF($A102="","",INDEX(OpenMeteoAPI[PrecipitationProbabilityPct],ROWS($I$2:I102))/100)</f>
        <v>0</v>
      </c>
      <c r="J102" s="3" cm="1">
        <f t="array" ref="J102">IF($A102="","",INDEX(OpenMeteoAPI[PrecipitationMM],ROWS($J$2:J102)))</f>
        <v>0</v>
      </c>
      <c r="K102" cm="1">
        <f t="array" ref="K102">IF($A102="","",INDEX(OpenMeteoAPI[WeatherCode],ROWS($K$2:K102)))</f>
        <v>2</v>
      </c>
      <c r="L102" s="3" cm="1">
        <f t="array" ref="L102">IF($A102="","",INDEX(OpenMeteoAPI[WindSpeedKMH],ROWS($L$2:L102)))</f>
        <v>3.3</v>
      </c>
    </row>
    <row r="103" spans="1:12">
      <c r="A103" t="str" cm="1">
        <f t="array" ref="A103">IFERROR(INDEX(OpenMeteoAPI[City],ROWS($A$2:A103))&amp;", "&amp;INDEX(OpenMeteoAPI[CountryCode],ROWS($A$2:A103)),"")</f>
        <v>Berlin, DE</v>
      </c>
      <c r="B103" t="str" cm="1">
        <f t="array" ref="B103">IF($A103="","",INDEX(OpenMeteoAPI[LocationID],ROWS($B$2:B103)))</f>
        <v>DE-BER</v>
      </c>
      <c r="C103" s="5" cm="1">
        <f t="array" ref="C103">IF($A103="","",INDEX(OpenMeteoAPI[ForecastDateTime],ROWS($C$2:C103)))</f>
        <v>46214.208333333336</v>
      </c>
      <c r="D103" t="str">
        <f t="shared" si="1"/>
        <v>5AM</v>
      </c>
      <c r="E103" t="str" cm="1">
        <f t="array" ref="E103">IF($K103="","",_xlfn.IFS($K103=0,_xlfn.UNICHAR(9728),$K103&lt;=3,_xlfn.UNICHAR(9729),OR($K103=45,$K103=48),"~",AND($K103&gt;=51,$K103&lt;=67),_xlfn.UNICHAR(9748),AND($K103&gt;=71,$K103&lt;=77),_xlfn.UNICHAR(10052),AND($K103&gt;=80,$K103&lt;=82),_xlfn.UNICHAR(9748),AND($K103&gt;=95,$K103&lt;=99),_xlfn.UNICHAR(9889),TRUE,_xlfn.UNICHAR(9729)))</f>
        <v>☁</v>
      </c>
      <c r="F103" t="str" cm="1">
        <f t="array" ref="F103">IF($K103="","",_xlfn.IFS($K103=0,"Clear",$K103&lt;=3,"Partly Cloudy",OR($K103=45,$K103=48),"Fog",AND($K103&gt;=51,$K103&lt;=67),"Drizzle",AND($K103&gt;=71,$K103&lt;=77),"Snow",AND($K103&gt;=80,$K103&lt;=82),"Rain Showers",AND($K103&gt;=95,$K103&lt;=99),"Thunderstorm",TRUE,"Cloudy"))</f>
        <v>Partly Cloudy</v>
      </c>
      <c r="G103" s="3" cm="1">
        <f t="array" ref="G103">IF($A103="","",INDEX(OpenMeteoAPI[TemperatureC],ROWS($G$2:G103)))</f>
        <v>16.5</v>
      </c>
      <c r="H103" s="4" cm="1">
        <f t="array" ref="H103">IF($A103="","",INDEX(OpenMeteoAPI[RelativeHumidityPct],ROWS($H$2:H103))/100)</f>
        <v>0.75</v>
      </c>
      <c r="I103" s="4" cm="1">
        <f t="array" ref="I103">IF($A103="","",INDEX(OpenMeteoAPI[PrecipitationProbabilityPct],ROWS($I$2:I103))/100)</f>
        <v>0</v>
      </c>
      <c r="J103" s="3" cm="1">
        <f t="array" ref="J103">IF($A103="","",INDEX(OpenMeteoAPI[PrecipitationMM],ROWS($J$2:J103)))</f>
        <v>0</v>
      </c>
      <c r="K103" cm="1">
        <f t="array" ref="K103">IF($A103="","",INDEX(OpenMeteoAPI[WeatherCode],ROWS($K$2:K103)))</f>
        <v>2</v>
      </c>
      <c r="L103" s="3" cm="1">
        <f t="array" ref="L103">IF($A103="","",INDEX(OpenMeteoAPI[WindSpeedKMH],ROWS($L$2:L103)))</f>
        <v>3.1</v>
      </c>
    </row>
    <row r="104" spans="1:12">
      <c r="A104" t="str" cm="1">
        <f t="array" ref="A104">IFERROR(INDEX(OpenMeteoAPI[City],ROWS($A$2:A104))&amp;", "&amp;INDEX(OpenMeteoAPI[CountryCode],ROWS($A$2:A104)),"")</f>
        <v>Berlin, DE</v>
      </c>
      <c r="B104" t="str" cm="1">
        <f t="array" ref="B104">IF($A104="","",INDEX(OpenMeteoAPI[LocationID],ROWS($B$2:B104)))</f>
        <v>DE-BER</v>
      </c>
      <c r="C104" s="5" cm="1">
        <f t="array" ref="C104">IF($A104="","",INDEX(OpenMeteoAPI[ForecastDateTime],ROWS($C$2:C104)))</f>
        <v>46214.25</v>
      </c>
      <c r="D104" t="str">
        <f t="shared" si="1"/>
        <v>6AM</v>
      </c>
      <c r="E104" t="str" cm="1">
        <f t="array" ref="E104">IF($K104="","",_xlfn.IFS($K104=0,_xlfn.UNICHAR(9728),$K104&lt;=3,_xlfn.UNICHAR(9729),OR($K104=45,$K104=48),"~",AND($K104&gt;=51,$K104&lt;=67),_xlfn.UNICHAR(9748),AND($K104&gt;=71,$K104&lt;=77),_xlfn.UNICHAR(10052),AND($K104&gt;=80,$K104&lt;=82),_xlfn.UNICHAR(9748),AND($K104&gt;=95,$K104&lt;=99),_xlfn.UNICHAR(9889),TRUE,_xlfn.UNICHAR(9729)))</f>
        <v>☁</v>
      </c>
      <c r="F104" t="str" cm="1">
        <f t="array" ref="F104">IF($K104="","",_xlfn.IFS($K104=0,"Clear",$K104&lt;=3,"Partly Cloudy",OR($K104=45,$K104=48),"Fog",AND($K104&gt;=51,$K104&lt;=67),"Drizzle",AND($K104&gt;=71,$K104&lt;=77),"Snow",AND($K104&gt;=80,$K104&lt;=82),"Rain Showers",AND($K104&gt;=95,$K104&lt;=99),"Thunderstorm",TRUE,"Cloudy"))</f>
        <v>Partly Cloudy</v>
      </c>
      <c r="G104" s="3" cm="1">
        <f t="array" ref="G104">IF($A104="","",INDEX(OpenMeteoAPI[TemperatureC],ROWS($G$2:G104)))</f>
        <v>16.8</v>
      </c>
      <c r="H104" s="4" cm="1">
        <f t="array" ref="H104">IF($A104="","",INDEX(OpenMeteoAPI[RelativeHumidityPct],ROWS($H$2:H104))/100)</f>
        <v>0.76</v>
      </c>
      <c r="I104" s="4" cm="1">
        <f t="array" ref="I104">IF($A104="","",INDEX(OpenMeteoAPI[PrecipitationProbabilityPct],ROWS($I$2:I104))/100)</f>
        <v>0</v>
      </c>
      <c r="J104" s="3" cm="1">
        <f t="array" ref="J104">IF($A104="","",INDEX(OpenMeteoAPI[PrecipitationMM],ROWS($J$2:J104)))</f>
        <v>0</v>
      </c>
      <c r="K104" cm="1">
        <f t="array" ref="K104">IF($A104="","",INDEX(OpenMeteoAPI[WeatherCode],ROWS($K$2:K104)))</f>
        <v>2</v>
      </c>
      <c r="L104" s="3" cm="1">
        <f t="array" ref="L104">IF($A104="","",INDEX(OpenMeteoAPI[WindSpeedKMH],ROWS($L$2:L104)))</f>
        <v>2.7</v>
      </c>
    </row>
    <row r="105" spans="1:12">
      <c r="A105" t="str" cm="1">
        <f t="array" ref="A105">IFERROR(INDEX(OpenMeteoAPI[City],ROWS($A$2:A105))&amp;", "&amp;INDEX(OpenMeteoAPI[CountryCode],ROWS($A$2:A105)),"")</f>
        <v>Berlin, DE</v>
      </c>
      <c r="B105" t="str" cm="1">
        <f t="array" ref="B105">IF($A105="","",INDEX(OpenMeteoAPI[LocationID],ROWS($B$2:B105)))</f>
        <v>DE-BER</v>
      </c>
      <c r="C105" s="5" cm="1">
        <f t="array" ref="C105">IF($A105="","",INDEX(OpenMeteoAPI[ForecastDateTime],ROWS($C$2:C105)))</f>
        <v>46214.291666666664</v>
      </c>
      <c r="D105" t="str">
        <f t="shared" si="1"/>
        <v>7AM</v>
      </c>
      <c r="E105" t="str" cm="1">
        <f t="array" ref="E105">IF($K105="","",_xlfn.IFS($K105=0,_xlfn.UNICHAR(9728),$K105&lt;=3,_xlfn.UNICHAR(9729),OR($K105=45,$K105=48),"~",AND($K105&gt;=51,$K105&lt;=67),_xlfn.UNICHAR(9748),AND($K105&gt;=71,$K105&lt;=77),_xlfn.UNICHAR(10052),AND($K105&gt;=80,$K105&lt;=82),_xlfn.UNICHAR(9748),AND($K105&gt;=95,$K105&lt;=99),_xlfn.UNICHAR(9889),TRUE,_xlfn.UNICHAR(9729)))</f>
        <v>☁</v>
      </c>
      <c r="F105" t="str" cm="1">
        <f t="array" ref="F105">IF($K105="","",_xlfn.IFS($K105=0,"Clear",$K105&lt;=3,"Partly Cloudy",OR($K105=45,$K105=48),"Fog",AND($K105&gt;=51,$K105&lt;=67),"Drizzle",AND($K105&gt;=71,$K105&lt;=77),"Snow",AND($K105&gt;=80,$K105&lt;=82),"Rain Showers",AND($K105&gt;=95,$K105&lt;=99),"Thunderstorm",TRUE,"Cloudy"))</f>
        <v>Partly Cloudy</v>
      </c>
      <c r="G105" s="3" cm="1">
        <f t="array" ref="G105">IF($A105="","",INDEX(OpenMeteoAPI[TemperatureC],ROWS($G$2:G105)))</f>
        <v>17.5</v>
      </c>
      <c r="H105" s="4" cm="1">
        <f t="array" ref="H105">IF($A105="","",INDEX(OpenMeteoAPI[RelativeHumidityPct],ROWS($H$2:H105))/100)</f>
        <v>0.76</v>
      </c>
      <c r="I105" s="4" cm="1">
        <f t="array" ref="I105">IF($A105="","",INDEX(OpenMeteoAPI[PrecipitationProbabilityPct],ROWS($I$2:I105))/100)</f>
        <v>0</v>
      </c>
      <c r="J105" s="3" cm="1">
        <f t="array" ref="J105">IF($A105="","",INDEX(OpenMeteoAPI[PrecipitationMM],ROWS($J$2:J105)))</f>
        <v>0</v>
      </c>
      <c r="K105" cm="1">
        <f t="array" ref="K105">IF($A105="","",INDEX(OpenMeteoAPI[WeatherCode],ROWS($K$2:K105)))</f>
        <v>2</v>
      </c>
      <c r="L105" s="3" cm="1">
        <f t="array" ref="L105">IF($A105="","",INDEX(OpenMeteoAPI[WindSpeedKMH],ROWS($L$2:L105)))</f>
        <v>2.5</v>
      </c>
    </row>
    <row r="106" spans="1:12">
      <c r="A106" t="str" cm="1">
        <f t="array" ref="A106">IFERROR(INDEX(OpenMeteoAPI[City],ROWS($A$2:A106))&amp;", "&amp;INDEX(OpenMeteoAPI[CountryCode],ROWS($A$2:A106)),"")</f>
        <v>Berlin, DE</v>
      </c>
      <c r="B106" t="str" cm="1">
        <f t="array" ref="B106">IF($A106="","",INDEX(OpenMeteoAPI[LocationID],ROWS($B$2:B106)))</f>
        <v>DE-BER</v>
      </c>
      <c r="C106" s="5" cm="1">
        <f t="array" ref="C106">IF($A106="","",INDEX(OpenMeteoAPI[ForecastDateTime],ROWS($C$2:C106)))</f>
        <v>46214.333333333336</v>
      </c>
      <c r="D106" t="str">
        <f t="shared" si="1"/>
        <v>8AM</v>
      </c>
      <c r="E106" t="str" cm="1">
        <f t="array" ref="E106">IF($K106="","",_xlfn.IFS($K106=0,_xlfn.UNICHAR(9728),$K106&lt;=3,_xlfn.UNICHAR(9729),OR($K106=45,$K106=48),"~",AND($K106&gt;=51,$K106&lt;=67),_xlfn.UNICHAR(9748),AND($K106&gt;=71,$K106&lt;=77),_xlfn.UNICHAR(10052),AND($K106&gt;=80,$K106&lt;=82),_xlfn.UNICHAR(9748),AND($K106&gt;=95,$K106&lt;=99),_xlfn.UNICHAR(9889),TRUE,_xlfn.UNICHAR(9729)))</f>
        <v>☁</v>
      </c>
      <c r="F106" t="str" cm="1">
        <f t="array" ref="F106">IF($K106="","",_xlfn.IFS($K106=0,"Clear",$K106&lt;=3,"Partly Cloudy",OR($K106=45,$K106=48),"Fog",AND($K106&gt;=51,$K106&lt;=67),"Drizzle",AND($K106&gt;=71,$K106&lt;=77),"Snow",AND($K106&gt;=80,$K106&lt;=82),"Rain Showers",AND($K106&gt;=95,$K106&lt;=99),"Thunderstorm",TRUE,"Cloudy"))</f>
        <v>Partly Cloudy</v>
      </c>
      <c r="G106" s="3" cm="1">
        <f t="array" ref="G106">IF($A106="","",INDEX(OpenMeteoAPI[TemperatureC],ROWS($G$2:G106)))</f>
        <v>18.399999999999999</v>
      </c>
      <c r="H106" s="4" cm="1">
        <f t="array" ref="H106">IF($A106="","",INDEX(OpenMeteoAPI[RelativeHumidityPct],ROWS($H$2:H106))/100)</f>
        <v>0.74</v>
      </c>
      <c r="I106" s="4" cm="1">
        <f t="array" ref="I106">IF($A106="","",INDEX(OpenMeteoAPI[PrecipitationProbabilityPct],ROWS($I$2:I106))/100)</f>
        <v>0</v>
      </c>
      <c r="J106" s="3" cm="1">
        <f t="array" ref="J106">IF($A106="","",INDEX(OpenMeteoAPI[PrecipitationMM],ROWS($J$2:J106)))</f>
        <v>0</v>
      </c>
      <c r="K106" cm="1">
        <f t="array" ref="K106">IF($A106="","",INDEX(OpenMeteoAPI[WeatherCode],ROWS($K$2:K106)))</f>
        <v>2</v>
      </c>
      <c r="L106" s="3" cm="1">
        <f t="array" ref="L106">IF($A106="","",INDEX(OpenMeteoAPI[WindSpeedKMH],ROWS($L$2:L106)))</f>
        <v>2.6</v>
      </c>
    </row>
    <row r="107" spans="1:12">
      <c r="A107" t="str" cm="1">
        <f t="array" ref="A107">IFERROR(INDEX(OpenMeteoAPI[City],ROWS($A$2:A107))&amp;", "&amp;INDEX(OpenMeteoAPI[CountryCode],ROWS($A$2:A107)),"")</f>
        <v>Berlin, DE</v>
      </c>
      <c r="B107" t="str" cm="1">
        <f t="array" ref="B107">IF($A107="","",INDEX(OpenMeteoAPI[LocationID],ROWS($B$2:B107)))</f>
        <v>DE-BER</v>
      </c>
      <c r="C107" s="5" cm="1">
        <f t="array" ref="C107">IF($A107="","",INDEX(OpenMeteoAPI[ForecastDateTime],ROWS($C$2:C107)))</f>
        <v>46214.375</v>
      </c>
      <c r="D107" t="str">
        <f t="shared" si="1"/>
        <v>9AM</v>
      </c>
      <c r="E107" t="str" cm="1">
        <f t="array" ref="E107">IF($K107="","",_xlfn.IFS($K107=0,_xlfn.UNICHAR(9728),$K107&lt;=3,_xlfn.UNICHAR(9729),OR($K107=45,$K107=48),"~",AND($K107&gt;=51,$K107&lt;=67),_xlfn.UNICHAR(9748),AND($K107&gt;=71,$K107&lt;=77),_xlfn.UNICHAR(10052),AND($K107&gt;=80,$K107&lt;=82),_xlfn.UNICHAR(9748),AND($K107&gt;=95,$K107&lt;=99),_xlfn.UNICHAR(9889),TRUE,_xlfn.UNICHAR(9729)))</f>
        <v>☁</v>
      </c>
      <c r="F107" t="str" cm="1">
        <f t="array" ref="F107">IF($K107="","",_xlfn.IFS($K107=0,"Clear",$K107&lt;=3,"Partly Cloudy",OR($K107=45,$K107=48),"Fog",AND($K107&gt;=51,$K107&lt;=67),"Drizzle",AND($K107&gt;=71,$K107&lt;=77),"Snow",AND($K107&gt;=80,$K107&lt;=82),"Rain Showers",AND($K107&gt;=95,$K107&lt;=99),"Thunderstorm",TRUE,"Cloudy"))</f>
        <v>Partly Cloudy</v>
      </c>
      <c r="G107" s="3" cm="1">
        <f t="array" ref="G107">IF($A107="","",INDEX(OpenMeteoAPI[TemperatureC],ROWS($G$2:G107)))</f>
        <v>19.600000000000001</v>
      </c>
      <c r="H107" s="4" cm="1">
        <f t="array" ref="H107">IF($A107="","",INDEX(OpenMeteoAPI[RelativeHumidityPct],ROWS($H$2:H107))/100)</f>
        <v>0.68</v>
      </c>
      <c r="I107" s="4" cm="1">
        <f t="array" ref="I107">IF($A107="","",INDEX(OpenMeteoAPI[PrecipitationProbabilityPct],ROWS($I$2:I107))/100)</f>
        <v>0</v>
      </c>
      <c r="J107" s="3" cm="1">
        <f t="array" ref="J107">IF($A107="","",INDEX(OpenMeteoAPI[PrecipitationMM],ROWS($J$2:J107)))</f>
        <v>0</v>
      </c>
      <c r="K107" cm="1">
        <f t="array" ref="K107">IF($A107="","",INDEX(OpenMeteoAPI[WeatherCode],ROWS($K$2:K107)))</f>
        <v>3</v>
      </c>
      <c r="L107" s="3" cm="1">
        <f t="array" ref="L107">IF($A107="","",INDEX(OpenMeteoAPI[WindSpeedKMH],ROWS($L$2:L107)))</f>
        <v>2.6</v>
      </c>
    </row>
    <row r="108" spans="1:12">
      <c r="A108" t="str" cm="1">
        <f t="array" ref="A108">IFERROR(INDEX(OpenMeteoAPI[City],ROWS($A$2:A108))&amp;", "&amp;INDEX(OpenMeteoAPI[CountryCode],ROWS($A$2:A108)),"")</f>
        <v>Berlin, DE</v>
      </c>
      <c r="B108" t="str" cm="1">
        <f t="array" ref="B108">IF($A108="","",INDEX(OpenMeteoAPI[LocationID],ROWS($B$2:B108)))</f>
        <v>DE-BER</v>
      </c>
      <c r="C108" s="5" cm="1">
        <f t="array" ref="C108">IF($A108="","",INDEX(OpenMeteoAPI[ForecastDateTime],ROWS($C$2:C108)))</f>
        <v>46214.416666666664</v>
      </c>
      <c r="D108" t="str">
        <f t="shared" si="1"/>
        <v>10AM</v>
      </c>
      <c r="E108" t="str" cm="1">
        <f t="array" ref="E108">IF($K108="","",_xlfn.IFS($K108=0,_xlfn.UNICHAR(9728),$K108&lt;=3,_xlfn.UNICHAR(9729),OR($K108=45,$K108=48),"~",AND($K108&gt;=51,$K108&lt;=67),_xlfn.UNICHAR(9748),AND($K108&gt;=71,$K108&lt;=77),_xlfn.UNICHAR(10052),AND($K108&gt;=80,$K108&lt;=82),_xlfn.UNICHAR(9748),AND($K108&gt;=95,$K108&lt;=99),_xlfn.UNICHAR(9889),TRUE,_xlfn.UNICHAR(9729)))</f>
        <v>☁</v>
      </c>
      <c r="F108" t="str" cm="1">
        <f t="array" ref="F108">IF($K108="","",_xlfn.IFS($K108=0,"Clear",$K108&lt;=3,"Partly Cloudy",OR($K108=45,$K108=48),"Fog",AND($K108&gt;=51,$K108&lt;=67),"Drizzle",AND($K108&gt;=71,$K108&lt;=77),"Snow",AND($K108&gt;=80,$K108&lt;=82),"Rain Showers",AND($K108&gt;=95,$K108&lt;=99),"Thunderstorm",TRUE,"Cloudy"))</f>
        <v>Partly Cloudy</v>
      </c>
      <c r="G108" s="3" cm="1">
        <f t="array" ref="G108">IF($A108="","",INDEX(OpenMeteoAPI[TemperatureC],ROWS($G$2:G108)))</f>
        <v>21.1</v>
      </c>
      <c r="H108" s="4" cm="1">
        <f t="array" ref="H108">IF($A108="","",INDEX(OpenMeteoAPI[RelativeHumidityPct],ROWS($H$2:H108))/100)</f>
        <v>0.61</v>
      </c>
      <c r="I108" s="4" cm="1">
        <f t="array" ref="I108">IF($A108="","",INDEX(OpenMeteoAPI[PrecipitationProbabilityPct],ROWS($I$2:I108))/100)</f>
        <v>0</v>
      </c>
      <c r="J108" s="3" cm="1">
        <f t="array" ref="J108">IF($A108="","",INDEX(OpenMeteoAPI[PrecipitationMM],ROWS($J$2:J108)))</f>
        <v>0</v>
      </c>
      <c r="K108" cm="1">
        <f t="array" ref="K108">IF($A108="","",INDEX(OpenMeteoAPI[WeatherCode],ROWS($K$2:K108)))</f>
        <v>3</v>
      </c>
      <c r="L108" s="3" cm="1">
        <f t="array" ref="L108">IF($A108="","",INDEX(OpenMeteoAPI[WindSpeedKMH],ROWS($L$2:L108)))</f>
        <v>3</v>
      </c>
    </row>
    <row r="109" spans="1:12">
      <c r="A109" t="str" cm="1">
        <f t="array" ref="A109">IFERROR(INDEX(OpenMeteoAPI[City],ROWS($A$2:A109))&amp;", "&amp;INDEX(OpenMeteoAPI[CountryCode],ROWS($A$2:A109)),"")</f>
        <v>Berlin, DE</v>
      </c>
      <c r="B109" t="str" cm="1">
        <f t="array" ref="B109">IF($A109="","",INDEX(OpenMeteoAPI[LocationID],ROWS($B$2:B109)))</f>
        <v>DE-BER</v>
      </c>
      <c r="C109" s="5" cm="1">
        <f t="array" ref="C109">IF($A109="","",INDEX(OpenMeteoAPI[ForecastDateTime],ROWS($C$2:C109)))</f>
        <v>46214.458333333336</v>
      </c>
      <c r="D109" t="str">
        <f t="shared" si="1"/>
        <v>11AM</v>
      </c>
      <c r="E109" t="str" cm="1">
        <f t="array" ref="E109">IF($K109="","",_xlfn.IFS($K109=0,_xlfn.UNICHAR(9728),$K109&lt;=3,_xlfn.UNICHAR(9729),OR($K109=45,$K109=48),"~",AND($K109&gt;=51,$K109&lt;=67),_xlfn.UNICHAR(9748),AND($K109&gt;=71,$K109&lt;=77),_xlfn.UNICHAR(10052),AND($K109&gt;=80,$K109&lt;=82),_xlfn.UNICHAR(9748),AND($K109&gt;=95,$K109&lt;=99),_xlfn.UNICHAR(9889),TRUE,_xlfn.UNICHAR(9729)))</f>
        <v>☁</v>
      </c>
      <c r="F109" t="str" cm="1">
        <f t="array" ref="F109">IF($K109="","",_xlfn.IFS($K109=0,"Clear",$K109&lt;=3,"Partly Cloudy",OR($K109=45,$K109=48),"Fog",AND($K109&gt;=51,$K109&lt;=67),"Drizzle",AND($K109&gt;=71,$K109&lt;=77),"Snow",AND($K109&gt;=80,$K109&lt;=82),"Rain Showers",AND($K109&gt;=95,$K109&lt;=99),"Thunderstorm",TRUE,"Cloudy"))</f>
        <v>Partly Cloudy</v>
      </c>
      <c r="G109" s="3" cm="1">
        <f t="array" ref="G109">IF($A109="","",INDEX(OpenMeteoAPI[TemperatureC],ROWS($G$2:G109)))</f>
        <v>22.5</v>
      </c>
      <c r="H109" s="4" cm="1">
        <f t="array" ref="H109">IF($A109="","",INDEX(OpenMeteoAPI[RelativeHumidityPct],ROWS($H$2:H109))/100)</f>
        <v>0.54</v>
      </c>
      <c r="I109" s="4" cm="1">
        <f t="array" ref="I109">IF($A109="","",INDEX(OpenMeteoAPI[PrecipitationProbabilityPct],ROWS($I$2:I109))/100)</f>
        <v>0</v>
      </c>
      <c r="J109" s="3" cm="1">
        <f t="array" ref="J109">IF($A109="","",INDEX(OpenMeteoAPI[PrecipitationMM],ROWS($J$2:J109)))</f>
        <v>0</v>
      </c>
      <c r="K109" cm="1">
        <f t="array" ref="K109">IF($A109="","",INDEX(OpenMeteoAPI[WeatherCode],ROWS($K$2:K109)))</f>
        <v>3</v>
      </c>
      <c r="L109" s="3" cm="1">
        <f t="array" ref="L109">IF($A109="","",INDEX(OpenMeteoAPI[WindSpeedKMH],ROWS($L$2:L109)))</f>
        <v>3.3</v>
      </c>
    </row>
    <row r="110" spans="1:12">
      <c r="A110" t="str" cm="1">
        <f t="array" ref="A110">IFERROR(INDEX(OpenMeteoAPI[City],ROWS($A$2:A110))&amp;", "&amp;INDEX(OpenMeteoAPI[CountryCode],ROWS($A$2:A110)),"")</f>
        <v>Berlin, DE</v>
      </c>
      <c r="B110" t="str" cm="1">
        <f t="array" ref="B110">IF($A110="","",INDEX(OpenMeteoAPI[LocationID],ROWS($B$2:B110)))</f>
        <v>DE-BER</v>
      </c>
      <c r="C110" s="5" cm="1">
        <f t="array" ref="C110">IF($A110="","",INDEX(OpenMeteoAPI[ForecastDateTime],ROWS($C$2:C110)))</f>
        <v>46214.5</v>
      </c>
      <c r="D110" t="str">
        <f t="shared" si="1"/>
        <v>12PM</v>
      </c>
      <c r="E110" t="str" cm="1">
        <f t="array" ref="E110">IF($K110="","",_xlfn.IFS($K110=0,_xlfn.UNICHAR(9728),$K110&lt;=3,_xlfn.UNICHAR(9729),OR($K110=45,$K110=48),"~",AND($K110&gt;=51,$K110&lt;=67),_xlfn.UNICHAR(9748),AND($K110&gt;=71,$K110&lt;=77),_xlfn.UNICHAR(10052),AND($K110&gt;=80,$K110&lt;=82),_xlfn.UNICHAR(9748),AND($K110&gt;=95,$K110&lt;=99),_xlfn.UNICHAR(9889),TRUE,_xlfn.UNICHAR(9729)))</f>
        <v>☁</v>
      </c>
      <c r="F110" t="str" cm="1">
        <f t="array" ref="F110">IF($K110="","",_xlfn.IFS($K110=0,"Clear",$K110&lt;=3,"Partly Cloudy",OR($K110=45,$K110=48),"Fog",AND($K110&gt;=51,$K110&lt;=67),"Drizzle",AND($K110&gt;=71,$K110&lt;=77),"Snow",AND($K110&gt;=80,$K110&lt;=82),"Rain Showers",AND($K110&gt;=95,$K110&lt;=99),"Thunderstorm",TRUE,"Cloudy"))</f>
        <v>Partly Cloudy</v>
      </c>
      <c r="G110" s="3" cm="1">
        <f t="array" ref="G110">IF($A110="","",INDEX(OpenMeteoAPI[TemperatureC],ROWS($G$2:G110)))</f>
        <v>23.8</v>
      </c>
      <c r="H110" s="4" cm="1">
        <f t="array" ref="H110">IF($A110="","",INDEX(OpenMeteoAPI[RelativeHumidityPct],ROWS($H$2:H110))/100)</f>
        <v>0.49</v>
      </c>
      <c r="I110" s="4" cm="1">
        <f t="array" ref="I110">IF($A110="","",INDEX(OpenMeteoAPI[PrecipitationProbabilityPct],ROWS($I$2:I110))/100)</f>
        <v>0</v>
      </c>
      <c r="J110" s="3" cm="1">
        <f t="array" ref="J110">IF($A110="","",INDEX(OpenMeteoAPI[PrecipitationMM],ROWS($J$2:J110)))</f>
        <v>0</v>
      </c>
      <c r="K110" cm="1">
        <f t="array" ref="K110">IF($A110="","",INDEX(OpenMeteoAPI[WeatherCode],ROWS($K$2:K110)))</f>
        <v>2</v>
      </c>
      <c r="L110" s="3" cm="1">
        <f t="array" ref="L110">IF($A110="","",INDEX(OpenMeteoAPI[WindSpeedKMH],ROWS($L$2:L110)))</f>
        <v>4.7</v>
      </c>
    </row>
    <row r="111" spans="1:12">
      <c r="A111" t="str" cm="1">
        <f t="array" ref="A111">IFERROR(INDEX(OpenMeteoAPI[City],ROWS($A$2:A111))&amp;", "&amp;INDEX(OpenMeteoAPI[CountryCode],ROWS($A$2:A111)),"")</f>
        <v>Berlin, DE</v>
      </c>
      <c r="B111" t="str" cm="1">
        <f t="array" ref="B111">IF($A111="","",INDEX(OpenMeteoAPI[LocationID],ROWS($B$2:B111)))</f>
        <v>DE-BER</v>
      </c>
      <c r="C111" s="5" cm="1">
        <f t="array" ref="C111">IF($A111="","",INDEX(OpenMeteoAPI[ForecastDateTime],ROWS($C$2:C111)))</f>
        <v>46214.541666666664</v>
      </c>
      <c r="D111" t="str">
        <f t="shared" si="1"/>
        <v>1PM</v>
      </c>
      <c r="E111" t="str" cm="1">
        <f t="array" ref="E111">IF($K111="","",_xlfn.IFS($K111=0,_xlfn.UNICHAR(9728),$K111&lt;=3,_xlfn.UNICHAR(9729),OR($K111=45,$K111=48),"~",AND($K111&gt;=51,$K111&lt;=67),_xlfn.UNICHAR(9748),AND($K111&gt;=71,$K111&lt;=77),_xlfn.UNICHAR(10052),AND($K111&gt;=80,$K111&lt;=82),_xlfn.UNICHAR(9748),AND($K111&gt;=95,$K111&lt;=99),_xlfn.UNICHAR(9889),TRUE,_xlfn.UNICHAR(9729)))</f>
        <v>☁</v>
      </c>
      <c r="F111" t="str" cm="1">
        <f t="array" ref="F111">IF($K111="","",_xlfn.IFS($K111=0,"Clear",$K111&lt;=3,"Partly Cloudy",OR($K111=45,$K111=48),"Fog",AND($K111&gt;=51,$K111&lt;=67),"Drizzle",AND($K111&gt;=71,$K111&lt;=77),"Snow",AND($K111&gt;=80,$K111&lt;=82),"Rain Showers",AND($K111&gt;=95,$K111&lt;=99),"Thunderstorm",TRUE,"Cloudy"))</f>
        <v>Partly Cloudy</v>
      </c>
      <c r="G111" s="3" cm="1">
        <f t="array" ref="G111">IF($A111="","",INDEX(OpenMeteoAPI[TemperatureC],ROWS($G$2:G111)))</f>
        <v>25</v>
      </c>
      <c r="H111" s="4" cm="1">
        <f t="array" ref="H111">IF($A111="","",INDEX(OpenMeteoAPI[RelativeHumidityPct],ROWS($H$2:H111))/100)</f>
        <v>0.45</v>
      </c>
      <c r="I111" s="4" cm="1">
        <f t="array" ref="I111">IF($A111="","",INDEX(OpenMeteoAPI[PrecipitationProbabilityPct],ROWS($I$2:I111))/100)</f>
        <v>0</v>
      </c>
      <c r="J111" s="3" cm="1">
        <f t="array" ref="J111">IF($A111="","",INDEX(OpenMeteoAPI[PrecipitationMM],ROWS($J$2:J111)))</f>
        <v>0</v>
      </c>
      <c r="K111" cm="1">
        <f t="array" ref="K111">IF($A111="","",INDEX(OpenMeteoAPI[WeatherCode],ROWS($K$2:K111)))</f>
        <v>2</v>
      </c>
      <c r="L111" s="3" cm="1">
        <f t="array" ref="L111">IF($A111="","",INDEX(OpenMeteoAPI[WindSpeedKMH],ROWS($L$2:L111)))</f>
        <v>6.1</v>
      </c>
    </row>
    <row r="112" spans="1:12">
      <c r="A112" t="str" cm="1">
        <f t="array" ref="A112">IFERROR(INDEX(OpenMeteoAPI[City],ROWS($A$2:A112))&amp;", "&amp;INDEX(OpenMeteoAPI[CountryCode],ROWS($A$2:A112)),"")</f>
        <v>Berlin, DE</v>
      </c>
      <c r="B112" t="str" cm="1">
        <f t="array" ref="B112">IF($A112="","",INDEX(OpenMeteoAPI[LocationID],ROWS($B$2:B112)))</f>
        <v>DE-BER</v>
      </c>
      <c r="C112" s="5" cm="1">
        <f t="array" ref="C112">IF($A112="","",INDEX(OpenMeteoAPI[ForecastDateTime],ROWS($C$2:C112)))</f>
        <v>46214.583333333336</v>
      </c>
      <c r="D112" t="str">
        <f t="shared" si="1"/>
        <v>2PM</v>
      </c>
      <c r="E112" t="str" cm="1">
        <f t="array" ref="E112">IF($K112="","",_xlfn.IFS($K112=0,_xlfn.UNICHAR(9728),$K112&lt;=3,_xlfn.UNICHAR(9729),OR($K112=45,$K112=48),"~",AND($K112&gt;=51,$K112&lt;=67),_xlfn.UNICHAR(9748),AND($K112&gt;=71,$K112&lt;=77),_xlfn.UNICHAR(10052),AND($K112&gt;=80,$K112&lt;=82),_xlfn.UNICHAR(9748),AND($K112&gt;=95,$K112&lt;=99),_xlfn.UNICHAR(9889),TRUE,_xlfn.UNICHAR(9729)))</f>
        <v>☁</v>
      </c>
      <c r="F112" t="str" cm="1">
        <f t="array" ref="F112">IF($K112="","",_xlfn.IFS($K112=0,"Clear",$K112&lt;=3,"Partly Cloudy",OR($K112=45,$K112=48),"Fog",AND($K112&gt;=51,$K112&lt;=67),"Drizzle",AND($K112&gt;=71,$K112&lt;=77),"Snow",AND($K112&gt;=80,$K112&lt;=82),"Rain Showers",AND($K112&gt;=95,$K112&lt;=99),"Thunderstorm",TRUE,"Cloudy"))</f>
        <v>Partly Cloudy</v>
      </c>
      <c r="G112" s="3" cm="1">
        <f t="array" ref="G112">IF($A112="","",INDEX(OpenMeteoAPI[TemperatureC],ROWS($G$2:G112)))</f>
        <v>25.7</v>
      </c>
      <c r="H112" s="4" cm="1">
        <f t="array" ref="H112">IF($A112="","",INDEX(OpenMeteoAPI[RelativeHumidityPct],ROWS($H$2:H112))/100)</f>
        <v>0.44</v>
      </c>
      <c r="I112" s="4" cm="1">
        <f t="array" ref="I112">IF($A112="","",INDEX(OpenMeteoAPI[PrecipitationProbabilityPct],ROWS($I$2:I112))/100)</f>
        <v>0</v>
      </c>
      <c r="J112" s="3" cm="1">
        <f t="array" ref="J112">IF($A112="","",INDEX(OpenMeteoAPI[PrecipitationMM],ROWS($J$2:J112)))</f>
        <v>0</v>
      </c>
      <c r="K112" cm="1">
        <f t="array" ref="K112">IF($A112="","",INDEX(OpenMeteoAPI[WeatherCode],ROWS($K$2:K112)))</f>
        <v>2</v>
      </c>
      <c r="L112" s="3" cm="1">
        <f t="array" ref="L112">IF($A112="","",INDEX(OpenMeteoAPI[WindSpeedKMH],ROWS($L$2:L112)))</f>
        <v>7.6</v>
      </c>
    </row>
    <row r="113" spans="1:12">
      <c r="A113" t="str" cm="1">
        <f t="array" ref="A113">IFERROR(INDEX(OpenMeteoAPI[City],ROWS($A$2:A113))&amp;", "&amp;INDEX(OpenMeteoAPI[CountryCode],ROWS($A$2:A113)),"")</f>
        <v>Berlin, DE</v>
      </c>
      <c r="B113" t="str" cm="1">
        <f t="array" ref="B113">IF($A113="","",INDEX(OpenMeteoAPI[LocationID],ROWS($B$2:B113)))</f>
        <v>DE-BER</v>
      </c>
      <c r="C113" s="5" cm="1">
        <f t="array" ref="C113">IF($A113="","",INDEX(OpenMeteoAPI[ForecastDateTime],ROWS($C$2:C113)))</f>
        <v>46214.625</v>
      </c>
      <c r="D113" t="str">
        <f t="shared" si="1"/>
        <v>3PM</v>
      </c>
      <c r="E113" t="str" cm="1">
        <f t="array" ref="E113">IF($K113="","",_xlfn.IFS($K113=0,_xlfn.UNICHAR(9728),$K113&lt;=3,_xlfn.UNICHAR(9729),OR($K113=45,$K113=48),"~",AND($K113&gt;=51,$K113&lt;=67),_xlfn.UNICHAR(9748),AND($K113&gt;=71,$K113&lt;=77),_xlfn.UNICHAR(10052),AND($K113&gt;=80,$K113&lt;=82),_xlfn.UNICHAR(9748),AND($K113&gt;=95,$K113&lt;=99),_xlfn.UNICHAR(9889),TRUE,_xlfn.UNICHAR(9729)))</f>
        <v>☁</v>
      </c>
      <c r="F113" t="str" cm="1">
        <f t="array" ref="F113">IF($K113="","",_xlfn.IFS($K113=0,"Clear",$K113&lt;=3,"Partly Cloudy",OR($K113=45,$K113=48),"Fog",AND($K113&gt;=51,$K113&lt;=67),"Drizzle",AND($K113&gt;=71,$K113&lt;=77),"Snow",AND($K113&gt;=80,$K113&lt;=82),"Rain Showers",AND($K113&gt;=95,$K113&lt;=99),"Thunderstorm",TRUE,"Cloudy"))</f>
        <v>Partly Cloudy</v>
      </c>
      <c r="G113" s="3" cm="1">
        <f t="array" ref="G113">IF($A113="","",INDEX(OpenMeteoAPI[TemperatureC],ROWS($G$2:G113)))</f>
        <v>25.3</v>
      </c>
      <c r="H113" s="4" cm="1">
        <f t="array" ref="H113">IF($A113="","",INDEX(OpenMeteoAPI[RelativeHumidityPct],ROWS($H$2:H113))/100)</f>
        <v>0.48</v>
      </c>
      <c r="I113" s="4" cm="1">
        <f t="array" ref="I113">IF($A113="","",INDEX(OpenMeteoAPI[PrecipitationProbabilityPct],ROWS($I$2:I113))/100)</f>
        <v>0</v>
      </c>
      <c r="J113" s="3" cm="1">
        <f t="array" ref="J113">IF($A113="","",INDEX(OpenMeteoAPI[PrecipitationMM],ROWS($J$2:J113)))</f>
        <v>0.1</v>
      </c>
      <c r="K113" cm="1">
        <f t="array" ref="K113">IF($A113="","",INDEX(OpenMeteoAPI[WeatherCode],ROWS($K$2:K113)))</f>
        <v>3</v>
      </c>
      <c r="L113" s="3" cm="1">
        <f t="array" ref="L113">IF($A113="","",INDEX(OpenMeteoAPI[WindSpeedKMH],ROWS($L$2:L113)))</f>
        <v>8.3000000000000007</v>
      </c>
    </row>
    <row r="114" spans="1:12">
      <c r="A114" t="str" cm="1">
        <f t="array" ref="A114">IFERROR(INDEX(OpenMeteoAPI[City],ROWS($A$2:A114))&amp;", "&amp;INDEX(OpenMeteoAPI[CountryCode],ROWS($A$2:A114)),"")</f>
        <v>Berlin, DE</v>
      </c>
      <c r="B114" t="str" cm="1">
        <f t="array" ref="B114">IF($A114="","",INDEX(OpenMeteoAPI[LocationID],ROWS($B$2:B114)))</f>
        <v>DE-BER</v>
      </c>
      <c r="C114" s="5" cm="1">
        <f t="array" ref="C114">IF($A114="","",INDEX(OpenMeteoAPI[ForecastDateTime],ROWS($C$2:C114)))</f>
        <v>46214.666666666664</v>
      </c>
      <c r="D114" t="str">
        <f t="shared" si="1"/>
        <v>4PM</v>
      </c>
      <c r="E114" t="str" cm="1">
        <f t="array" ref="E114">IF($K114="","",_xlfn.IFS($K114=0,_xlfn.UNICHAR(9728),$K114&lt;=3,_xlfn.UNICHAR(9729),OR($K114=45,$K114=48),"~",AND($K114&gt;=51,$K114&lt;=67),_xlfn.UNICHAR(9748),AND($K114&gt;=71,$K114&lt;=77),_xlfn.UNICHAR(10052),AND($K114&gt;=80,$K114&lt;=82),_xlfn.UNICHAR(9748),AND($K114&gt;=95,$K114&lt;=99),_xlfn.UNICHAR(9889),TRUE,_xlfn.UNICHAR(9729)))</f>
        <v>☁</v>
      </c>
      <c r="F114" t="str" cm="1">
        <f t="array" ref="F114">IF($K114="","",_xlfn.IFS($K114=0,"Clear",$K114&lt;=3,"Partly Cloudy",OR($K114=45,$K114=48),"Fog",AND($K114&gt;=51,$K114&lt;=67),"Drizzle",AND($K114&gt;=71,$K114&lt;=77),"Snow",AND($K114&gt;=80,$K114&lt;=82),"Rain Showers",AND($K114&gt;=95,$K114&lt;=99),"Thunderstorm",TRUE,"Cloudy"))</f>
        <v>Partly Cloudy</v>
      </c>
      <c r="G114" s="3" cm="1">
        <f t="array" ref="G114">IF($A114="","",INDEX(OpenMeteoAPI[TemperatureC],ROWS($G$2:G114)))</f>
        <v>24.4</v>
      </c>
      <c r="H114" s="4" cm="1">
        <f t="array" ref="H114">IF($A114="","",INDEX(OpenMeteoAPI[RelativeHumidityPct],ROWS($H$2:H114))/100)</f>
        <v>0.54</v>
      </c>
      <c r="I114" s="4" cm="1">
        <f t="array" ref="I114">IF($A114="","",INDEX(OpenMeteoAPI[PrecipitationProbabilityPct],ROWS($I$2:I114))/100)</f>
        <v>0</v>
      </c>
      <c r="J114" s="3" cm="1">
        <f t="array" ref="J114">IF($A114="","",INDEX(OpenMeteoAPI[PrecipitationMM],ROWS($J$2:J114)))</f>
        <v>0.1</v>
      </c>
      <c r="K114" cm="1">
        <f t="array" ref="K114">IF($A114="","",INDEX(OpenMeteoAPI[WeatherCode],ROWS($K$2:K114)))</f>
        <v>3</v>
      </c>
      <c r="L114" s="3" cm="1">
        <f t="array" ref="L114">IF($A114="","",INDEX(OpenMeteoAPI[WindSpeedKMH],ROWS($L$2:L114)))</f>
        <v>9</v>
      </c>
    </row>
    <row r="115" spans="1:12">
      <c r="A115" t="str" cm="1">
        <f t="array" ref="A115">IFERROR(INDEX(OpenMeteoAPI[City],ROWS($A$2:A115))&amp;", "&amp;INDEX(OpenMeteoAPI[CountryCode],ROWS($A$2:A115)),"")</f>
        <v>Berlin, DE</v>
      </c>
      <c r="B115" t="str" cm="1">
        <f t="array" ref="B115">IF($A115="","",INDEX(OpenMeteoAPI[LocationID],ROWS($B$2:B115)))</f>
        <v>DE-BER</v>
      </c>
      <c r="C115" s="5" cm="1">
        <f t="array" ref="C115">IF($A115="","",INDEX(OpenMeteoAPI[ForecastDateTime],ROWS($C$2:C115)))</f>
        <v>46214.708333333336</v>
      </c>
      <c r="D115" t="str">
        <f t="shared" si="1"/>
        <v>5PM</v>
      </c>
      <c r="E115" t="str" cm="1">
        <f t="array" ref="E115">IF($K115="","",_xlfn.IFS($K115=0,_xlfn.UNICHAR(9728),$K115&lt;=3,_xlfn.UNICHAR(9729),OR($K115=45,$K115=48),"~",AND($K115&gt;=51,$K115&lt;=67),_xlfn.UNICHAR(9748),AND($K115&gt;=71,$K115&lt;=77),_xlfn.UNICHAR(10052),AND($K115&gt;=80,$K115&lt;=82),_xlfn.UNICHAR(9748),AND($K115&gt;=95,$K115&lt;=99),_xlfn.UNICHAR(9889),TRUE,_xlfn.UNICHAR(9729)))</f>
        <v>☁</v>
      </c>
      <c r="F115" t="str" cm="1">
        <f t="array" ref="F115">IF($K115="","",_xlfn.IFS($K115=0,"Clear",$K115&lt;=3,"Partly Cloudy",OR($K115=45,$K115=48),"Fog",AND($K115&gt;=51,$K115&lt;=67),"Drizzle",AND($K115&gt;=71,$K115&lt;=77),"Snow",AND($K115&gt;=80,$K115&lt;=82),"Rain Showers",AND($K115&gt;=95,$K115&lt;=99),"Thunderstorm",TRUE,"Cloudy"))</f>
        <v>Partly Cloudy</v>
      </c>
      <c r="G115" s="3" cm="1">
        <f t="array" ref="G115">IF($A115="","",INDEX(OpenMeteoAPI[TemperatureC],ROWS($G$2:G115)))</f>
        <v>23.6</v>
      </c>
      <c r="H115" s="4" cm="1">
        <f t="array" ref="H115">IF($A115="","",INDEX(OpenMeteoAPI[RelativeHumidityPct],ROWS($H$2:H115))/100)</f>
        <v>0.57999999999999996</v>
      </c>
      <c r="I115" s="4" cm="1">
        <f t="array" ref="I115">IF($A115="","",INDEX(OpenMeteoAPI[PrecipitationProbabilityPct],ROWS($I$2:I115))/100)</f>
        <v>0</v>
      </c>
      <c r="J115" s="3" cm="1">
        <f t="array" ref="J115">IF($A115="","",INDEX(OpenMeteoAPI[PrecipitationMM],ROWS($J$2:J115)))</f>
        <v>0.1</v>
      </c>
      <c r="K115" cm="1">
        <f t="array" ref="K115">IF($A115="","",INDEX(OpenMeteoAPI[WeatherCode],ROWS($K$2:K115)))</f>
        <v>3</v>
      </c>
      <c r="L115" s="3" cm="1">
        <f t="array" ref="L115">IF($A115="","",INDEX(OpenMeteoAPI[WindSpeedKMH],ROWS($L$2:L115)))</f>
        <v>9.5</v>
      </c>
    </row>
    <row r="116" spans="1:12">
      <c r="A116" t="str" cm="1">
        <f t="array" ref="A116">IFERROR(INDEX(OpenMeteoAPI[City],ROWS($A$2:A116))&amp;", "&amp;INDEX(OpenMeteoAPI[CountryCode],ROWS($A$2:A116)),"")</f>
        <v>Berlin, DE</v>
      </c>
      <c r="B116" t="str" cm="1">
        <f t="array" ref="B116">IF($A116="","",INDEX(OpenMeteoAPI[LocationID],ROWS($B$2:B116)))</f>
        <v>DE-BER</v>
      </c>
      <c r="C116" s="5" cm="1">
        <f t="array" ref="C116">IF($A116="","",INDEX(OpenMeteoAPI[ForecastDateTime],ROWS($C$2:C116)))</f>
        <v>46214.75</v>
      </c>
      <c r="D116" t="str">
        <f t="shared" si="1"/>
        <v>6PM</v>
      </c>
      <c r="E116" t="str" cm="1">
        <f t="array" ref="E116">IF($K116="","",_xlfn.IFS($K116=0,_xlfn.UNICHAR(9728),$K116&lt;=3,_xlfn.UNICHAR(9729),OR($K116=45,$K116=48),"~",AND($K116&gt;=51,$K116&lt;=67),_xlfn.UNICHAR(9748),AND($K116&gt;=71,$K116&lt;=77),_xlfn.UNICHAR(10052),AND($K116&gt;=80,$K116&lt;=82),_xlfn.UNICHAR(9748),AND($K116&gt;=95,$K116&lt;=99),_xlfn.UNICHAR(9889),TRUE,_xlfn.UNICHAR(9729)))</f>
        <v>☁</v>
      </c>
      <c r="F116" t="str" cm="1">
        <f t="array" ref="F116">IF($K116="","",_xlfn.IFS($K116=0,"Clear",$K116&lt;=3,"Partly Cloudy",OR($K116=45,$K116=48),"Fog",AND($K116&gt;=51,$K116&lt;=67),"Drizzle",AND($K116&gt;=71,$K116&lt;=77),"Snow",AND($K116&gt;=80,$K116&lt;=82),"Rain Showers",AND($K116&gt;=95,$K116&lt;=99),"Thunderstorm",TRUE,"Cloudy"))</f>
        <v>Partly Cloudy</v>
      </c>
      <c r="G116" s="3" cm="1">
        <f t="array" ref="G116">IF($A116="","",INDEX(OpenMeteoAPI[TemperatureC],ROWS($G$2:G116)))</f>
        <v>23.3</v>
      </c>
      <c r="H116" s="4" cm="1">
        <f t="array" ref="H116">IF($A116="","",INDEX(OpenMeteoAPI[RelativeHumidityPct],ROWS($H$2:H116))/100)</f>
        <v>0.57999999999999996</v>
      </c>
      <c r="I116" s="4" cm="1">
        <f t="array" ref="I116">IF($A116="","",INDEX(OpenMeteoAPI[PrecipitationProbabilityPct],ROWS($I$2:I116))/100)</f>
        <v>0</v>
      </c>
      <c r="J116" s="3" cm="1">
        <f t="array" ref="J116">IF($A116="","",INDEX(OpenMeteoAPI[PrecipitationMM],ROWS($J$2:J116)))</f>
        <v>0</v>
      </c>
      <c r="K116" cm="1">
        <f t="array" ref="K116">IF($A116="","",INDEX(OpenMeteoAPI[WeatherCode],ROWS($K$2:K116)))</f>
        <v>3</v>
      </c>
      <c r="L116" s="3" cm="1">
        <f t="array" ref="L116">IF($A116="","",INDEX(OpenMeteoAPI[WindSpeedKMH],ROWS($L$2:L116)))</f>
        <v>10</v>
      </c>
    </row>
    <row r="117" spans="1:12">
      <c r="A117" t="str" cm="1">
        <f t="array" ref="A117">IFERROR(INDEX(OpenMeteoAPI[City],ROWS($A$2:A117))&amp;", "&amp;INDEX(OpenMeteoAPI[CountryCode],ROWS($A$2:A117)),"")</f>
        <v>Berlin, DE</v>
      </c>
      <c r="B117" t="str" cm="1">
        <f t="array" ref="B117">IF($A117="","",INDEX(OpenMeteoAPI[LocationID],ROWS($B$2:B117)))</f>
        <v>DE-BER</v>
      </c>
      <c r="C117" s="5" cm="1">
        <f t="array" ref="C117">IF($A117="","",INDEX(OpenMeteoAPI[ForecastDateTime],ROWS($C$2:C117)))</f>
        <v>46214.791666666664</v>
      </c>
      <c r="D117" t="str">
        <f t="shared" si="1"/>
        <v>7PM</v>
      </c>
      <c r="E117" t="str" cm="1">
        <f t="array" ref="E117">IF($K117="","",_xlfn.IFS($K117=0,_xlfn.UNICHAR(9728),$K117&lt;=3,_xlfn.UNICHAR(9729),OR($K117=45,$K117=48),"~",AND($K117&gt;=51,$K117&lt;=67),_xlfn.UNICHAR(9748),AND($K117&gt;=71,$K117&lt;=77),_xlfn.UNICHAR(10052),AND($K117&gt;=80,$K117&lt;=82),_xlfn.UNICHAR(9748),AND($K117&gt;=95,$K117&lt;=99),_xlfn.UNICHAR(9889),TRUE,_xlfn.UNICHAR(9729)))</f>
        <v>☁</v>
      </c>
      <c r="F117" t="str" cm="1">
        <f t="array" ref="F117">IF($K117="","",_xlfn.IFS($K117=0,"Clear",$K117&lt;=3,"Partly Cloudy",OR($K117=45,$K117=48),"Fog",AND($K117&gt;=51,$K117&lt;=67),"Drizzle",AND($K117&gt;=71,$K117&lt;=77),"Snow",AND($K117&gt;=80,$K117&lt;=82),"Rain Showers",AND($K117&gt;=95,$K117&lt;=99),"Thunderstorm",TRUE,"Cloudy"))</f>
        <v>Partly Cloudy</v>
      </c>
      <c r="G117" s="3" cm="1">
        <f t="array" ref="G117">IF($A117="","",INDEX(OpenMeteoAPI[TemperatureC],ROWS($G$2:G117)))</f>
        <v>23</v>
      </c>
      <c r="H117" s="4" cm="1">
        <f t="array" ref="H117">IF($A117="","",INDEX(OpenMeteoAPI[RelativeHumidityPct],ROWS($H$2:H117))/100)</f>
        <v>0.56000000000000005</v>
      </c>
      <c r="I117" s="4" cm="1">
        <f t="array" ref="I117">IF($A117="","",INDEX(OpenMeteoAPI[PrecipitationProbabilityPct],ROWS($I$2:I117))/100)</f>
        <v>0</v>
      </c>
      <c r="J117" s="3" cm="1">
        <f t="array" ref="J117">IF($A117="","",INDEX(OpenMeteoAPI[PrecipitationMM],ROWS($J$2:J117)))</f>
        <v>0</v>
      </c>
      <c r="K117" cm="1">
        <f t="array" ref="K117">IF($A117="","",INDEX(OpenMeteoAPI[WeatherCode],ROWS($K$2:K117)))</f>
        <v>3</v>
      </c>
      <c r="L117" s="3" cm="1">
        <f t="array" ref="L117">IF($A117="","",INDEX(OpenMeteoAPI[WindSpeedKMH],ROWS($L$2:L117)))</f>
        <v>10.7</v>
      </c>
    </row>
    <row r="118" spans="1:12">
      <c r="A118" t="str" cm="1">
        <f t="array" ref="A118">IFERROR(INDEX(OpenMeteoAPI[City],ROWS($A$2:A118))&amp;", "&amp;INDEX(OpenMeteoAPI[CountryCode],ROWS($A$2:A118)),"")</f>
        <v>Berlin, DE</v>
      </c>
      <c r="B118" t="str" cm="1">
        <f t="array" ref="B118">IF($A118="","",INDEX(OpenMeteoAPI[LocationID],ROWS($B$2:B118)))</f>
        <v>DE-BER</v>
      </c>
      <c r="C118" s="5" cm="1">
        <f t="array" ref="C118">IF($A118="","",INDEX(OpenMeteoAPI[ForecastDateTime],ROWS($C$2:C118)))</f>
        <v>46214.833333333336</v>
      </c>
      <c r="D118" t="str">
        <f t="shared" si="1"/>
        <v>8PM</v>
      </c>
      <c r="E118" t="str" cm="1">
        <f t="array" ref="E118">IF($K118="","",_xlfn.IFS($K118=0,_xlfn.UNICHAR(9728),$K118&lt;=3,_xlfn.UNICHAR(9729),OR($K118=45,$K118=48),"~",AND($K118&gt;=51,$K118&lt;=67),_xlfn.UNICHAR(9748),AND($K118&gt;=71,$K118&lt;=77),_xlfn.UNICHAR(10052),AND($K118&gt;=80,$K118&lt;=82),_xlfn.UNICHAR(9748),AND($K118&gt;=95,$K118&lt;=99),_xlfn.UNICHAR(9889),TRUE,_xlfn.UNICHAR(9729)))</f>
        <v>☁</v>
      </c>
      <c r="F118" t="str" cm="1">
        <f t="array" ref="F118">IF($K118="","",_xlfn.IFS($K118=0,"Clear",$K118&lt;=3,"Partly Cloudy",OR($K118=45,$K118=48),"Fog",AND($K118&gt;=51,$K118&lt;=67),"Drizzle",AND($K118&gt;=71,$K118&lt;=77),"Snow",AND($K118&gt;=80,$K118&lt;=82),"Rain Showers",AND($K118&gt;=95,$K118&lt;=99),"Thunderstorm",TRUE,"Cloudy"))</f>
        <v>Partly Cloudy</v>
      </c>
      <c r="G118" s="3" cm="1">
        <f t="array" ref="G118">IF($A118="","",INDEX(OpenMeteoAPI[TemperatureC],ROWS($G$2:G118)))</f>
        <v>22.4</v>
      </c>
      <c r="H118" s="4" cm="1">
        <f t="array" ref="H118">IF($A118="","",INDEX(OpenMeteoAPI[RelativeHumidityPct],ROWS($H$2:H118))/100)</f>
        <v>0.55000000000000004</v>
      </c>
      <c r="I118" s="4" cm="1">
        <f t="array" ref="I118">IF($A118="","",INDEX(OpenMeteoAPI[PrecipitationProbabilityPct],ROWS($I$2:I118))/100)</f>
        <v>0</v>
      </c>
      <c r="J118" s="3" cm="1">
        <f t="array" ref="J118">IF($A118="","",INDEX(OpenMeteoAPI[PrecipitationMM],ROWS($J$2:J118)))</f>
        <v>0</v>
      </c>
      <c r="K118" cm="1">
        <f t="array" ref="K118">IF($A118="","",INDEX(OpenMeteoAPI[WeatherCode],ROWS($K$2:K118)))</f>
        <v>3</v>
      </c>
      <c r="L118" s="3" cm="1">
        <f t="array" ref="L118">IF($A118="","",INDEX(OpenMeteoAPI[WindSpeedKMH],ROWS($L$2:L118)))</f>
        <v>10.6</v>
      </c>
    </row>
    <row r="119" spans="1:12">
      <c r="A119" t="str" cm="1">
        <f t="array" ref="A119">IFERROR(INDEX(OpenMeteoAPI[City],ROWS($A$2:A119))&amp;", "&amp;INDEX(OpenMeteoAPI[CountryCode],ROWS($A$2:A119)),"")</f>
        <v>Berlin, DE</v>
      </c>
      <c r="B119" t="str" cm="1">
        <f t="array" ref="B119">IF($A119="","",INDEX(OpenMeteoAPI[LocationID],ROWS($B$2:B119)))</f>
        <v>DE-BER</v>
      </c>
      <c r="C119" s="5" cm="1">
        <f t="array" ref="C119">IF($A119="","",INDEX(OpenMeteoAPI[ForecastDateTime],ROWS($C$2:C119)))</f>
        <v>46214.875</v>
      </c>
      <c r="D119" t="str">
        <f t="shared" si="1"/>
        <v>9PM</v>
      </c>
      <c r="E119" t="str" cm="1">
        <f t="array" ref="E119">IF($K119="","",_xlfn.IFS($K119=0,_xlfn.UNICHAR(9728),$K119&lt;=3,_xlfn.UNICHAR(9729),OR($K119=45,$K119=48),"~",AND($K119&gt;=51,$K119&lt;=67),_xlfn.UNICHAR(9748),AND($K119&gt;=71,$K119&lt;=77),_xlfn.UNICHAR(10052),AND($K119&gt;=80,$K119&lt;=82),_xlfn.UNICHAR(9748),AND($K119&gt;=95,$K119&lt;=99),_xlfn.UNICHAR(9889),TRUE,_xlfn.UNICHAR(9729)))</f>
        <v>☁</v>
      </c>
      <c r="F119" t="str" cm="1">
        <f t="array" ref="F119">IF($K119="","",_xlfn.IFS($K119=0,"Clear",$K119&lt;=3,"Partly Cloudy",OR($K119=45,$K119=48),"Fog",AND($K119&gt;=51,$K119&lt;=67),"Drizzle",AND($K119&gt;=71,$K119&lt;=77),"Snow",AND($K119&gt;=80,$K119&lt;=82),"Rain Showers",AND($K119&gt;=95,$K119&lt;=99),"Thunderstorm",TRUE,"Cloudy"))</f>
        <v>Partly Cloudy</v>
      </c>
      <c r="G119" s="3" cm="1">
        <f t="array" ref="G119">IF($A119="","",INDEX(OpenMeteoAPI[TemperatureC],ROWS($G$2:G119)))</f>
        <v>21.4</v>
      </c>
      <c r="H119" s="4" cm="1">
        <f t="array" ref="H119">IF($A119="","",INDEX(OpenMeteoAPI[RelativeHumidityPct],ROWS($H$2:H119))/100)</f>
        <v>0.57999999999999996</v>
      </c>
      <c r="I119" s="4" cm="1">
        <f t="array" ref="I119">IF($A119="","",INDEX(OpenMeteoAPI[PrecipitationProbabilityPct],ROWS($I$2:I119))/100)</f>
        <v>0</v>
      </c>
      <c r="J119" s="3" cm="1">
        <f t="array" ref="J119">IF($A119="","",INDEX(OpenMeteoAPI[PrecipitationMM],ROWS($J$2:J119)))</f>
        <v>0</v>
      </c>
      <c r="K119" cm="1">
        <f t="array" ref="K119">IF($A119="","",INDEX(OpenMeteoAPI[WeatherCode],ROWS($K$2:K119)))</f>
        <v>3</v>
      </c>
      <c r="L119" s="3" cm="1">
        <f t="array" ref="L119">IF($A119="","",INDEX(OpenMeteoAPI[WindSpeedKMH],ROWS($L$2:L119)))</f>
        <v>9.5</v>
      </c>
    </row>
    <row r="120" spans="1:12">
      <c r="A120" t="str" cm="1">
        <f t="array" ref="A120">IFERROR(INDEX(OpenMeteoAPI[City],ROWS($A$2:A120))&amp;", "&amp;INDEX(OpenMeteoAPI[CountryCode],ROWS($A$2:A120)),"")</f>
        <v>Berlin, DE</v>
      </c>
      <c r="B120" t="str" cm="1">
        <f t="array" ref="B120">IF($A120="","",INDEX(OpenMeteoAPI[LocationID],ROWS($B$2:B120)))</f>
        <v>DE-BER</v>
      </c>
      <c r="C120" s="5" cm="1">
        <f t="array" ref="C120">IF($A120="","",INDEX(OpenMeteoAPI[ForecastDateTime],ROWS($C$2:C120)))</f>
        <v>46214.916666666664</v>
      </c>
      <c r="D120" t="str">
        <f t="shared" si="1"/>
        <v>10PM</v>
      </c>
      <c r="E120" t="str" cm="1">
        <f t="array" ref="E120">IF($K120="","",_xlfn.IFS($K120=0,_xlfn.UNICHAR(9728),$K120&lt;=3,_xlfn.UNICHAR(9729),OR($K120=45,$K120=48),"~",AND($K120&gt;=51,$K120&lt;=67),_xlfn.UNICHAR(9748),AND($K120&gt;=71,$K120&lt;=77),_xlfn.UNICHAR(10052),AND($K120&gt;=80,$K120&lt;=82),_xlfn.UNICHAR(9748),AND($K120&gt;=95,$K120&lt;=99),_xlfn.UNICHAR(9889),TRUE,_xlfn.UNICHAR(9729)))</f>
        <v>☁</v>
      </c>
      <c r="F120" t="str" cm="1">
        <f t="array" ref="F120">IF($K120="","",_xlfn.IFS($K120=0,"Clear",$K120&lt;=3,"Partly Cloudy",OR($K120=45,$K120=48),"Fog",AND($K120&gt;=51,$K120&lt;=67),"Drizzle",AND($K120&gt;=71,$K120&lt;=77),"Snow",AND($K120&gt;=80,$K120&lt;=82),"Rain Showers",AND($K120&gt;=95,$K120&lt;=99),"Thunderstorm",TRUE,"Cloudy"))</f>
        <v>Partly Cloudy</v>
      </c>
      <c r="G120" s="3" cm="1">
        <f t="array" ref="G120">IF($A120="","",INDEX(OpenMeteoAPI[TemperatureC],ROWS($G$2:G120)))</f>
        <v>20</v>
      </c>
      <c r="H120" s="4" cm="1">
        <f t="array" ref="H120">IF($A120="","",INDEX(OpenMeteoAPI[RelativeHumidityPct],ROWS($H$2:H120))/100)</f>
        <v>0.62</v>
      </c>
      <c r="I120" s="4" cm="1">
        <f t="array" ref="I120">IF($A120="","",INDEX(OpenMeteoAPI[PrecipitationProbabilityPct],ROWS($I$2:I120))/100)</f>
        <v>0</v>
      </c>
      <c r="J120" s="3" cm="1">
        <f t="array" ref="J120">IF($A120="","",INDEX(OpenMeteoAPI[PrecipitationMM],ROWS($J$2:J120)))</f>
        <v>0</v>
      </c>
      <c r="K120" cm="1">
        <f t="array" ref="K120">IF($A120="","",INDEX(OpenMeteoAPI[WeatherCode],ROWS($K$2:K120)))</f>
        <v>3</v>
      </c>
      <c r="L120" s="3" cm="1">
        <f t="array" ref="L120">IF($A120="","",INDEX(OpenMeteoAPI[WindSpeedKMH],ROWS($L$2:L120)))</f>
        <v>7.9</v>
      </c>
    </row>
    <row r="121" spans="1:12">
      <c r="A121" t="str" cm="1">
        <f t="array" ref="A121">IFERROR(INDEX(OpenMeteoAPI[City],ROWS($A$2:A121))&amp;", "&amp;INDEX(OpenMeteoAPI[CountryCode],ROWS($A$2:A121)),"")</f>
        <v>Berlin, DE</v>
      </c>
      <c r="B121" t="str" cm="1">
        <f t="array" ref="B121">IF($A121="","",INDEX(OpenMeteoAPI[LocationID],ROWS($B$2:B121)))</f>
        <v>DE-BER</v>
      </c>
      <c r="C121" s="5" cm="1">
        <f t="array" ref="C121">IF($A121="","",INDEX(OpenMeteoAPI[ForecastDateTime],ROWS($C$2:C121)))</f>
        <v>46214.958333333336</v>
      </c>
      <c r="D121" t="str">
        <f t="shared" si="1"/>
        <v>11PM</v>
      </c>
      <c r="E121" t="str" cm="1">
        <f t="array" ref="E121">IF($K121="","",_xlfn.IFS($K121=0,_xlfn.UNICHAR(9728),$K121&lt;=3,_xlfn.UNICHAR(9729),OR($K121=45,$K121=48),"~",AND($K121&gt;=51,$K121&lt;=67),_xlfn.UNICHAR(9748),AND($K121&gt;=71,$K121&lt;=77),_xlfn.UNICHAR(10052),AND($K121&gt;=80,$K121&lt;=82),_xlfn.UNICHAR(9748),AND($K121&gt;=95,$K121&lt;=99),_xlfn.UNICHAR(9889),TRUE,_xlfn.UNICHAR(9729)))</f>
        <v>☁</v>
      </c>
      <c r="F121" t="str" cm="1">
        <f t="array" ref="F121">IF($K121="","",_xlfn.IFS($K121=0,"Clear",$K121&lt;=3,"Partly Cloudy",OR($K121=45,$K121=48),"Fog",AND($K121&gt;=51,$K121&lt;=67),"Drizzle",AND($K121&gt;=71,$K121&lt;=77),"Snow",AND($K121&gt;=80,$K121&lt;=82),"Rain Showers",AND($K121&gt;=95,$K121&lt;=99),"Thunderstorm",TRUE,"Cloudy"))</f>
        <v>Partly Cloudy</v>
      </c>
      <c r="G121" s="3" cm="1">
        <f t="array" ref="G121">IF($A121="","",INDEX(OpenMeteoAPI[TemperatureC],ROWS($G$2:G121)))</f>
        <v>18.8</v>
      </c>
      <c r="H121" s="4" cm="1">
        <f t="array" ref="H121">IF($A121="","",INDEX(OpenMeteoAPI[RelativeHumidityPct],ROWS($H$2:H121))/100)</f>
        <v>0.67</v>
      </c>
      <c r="I121" s="4" cm="1">
        <f t="array" ref="I121">IF($A121="","",INDEX(OpenMeteoAPI[PrecipitationProbabilityPct],ROWS($I$2:I121))/100)</f>
        <v>0</v>
      </c>
      <c r="J121" s="3" cm="1">
        <f t="array" ref="J121">IF($A121="","",INDEX(OpenMeteoAPI[PrecipitationMM],ROWS($J$2:J121)))</f>
        <v>0</v>
      </c>
      <c r="K121" cm="1">
        <f t="array" ref="K121">IF($A121="","",INDEX(OpenMeteoAPI[WeatherCode],ROWS($K$2:K121)))</f>
        <v>3</v>
      </c>
      <c r="L121" s="3" cm="1">
        <f t="array" ref="L121">IF($A121="","",INDEX(OpenMeteoAPI[WindSpeedKMH],ROWS($L$2:L121)))</f>
        <v>6.3</v>
      </c>
    </row>
    <row r="122" spans="1:12">
      <c r="A122" t="str" cm="1">
        <f t="array" ref="A122">IFERROR(INDEX(OpenMeteoAPI[City],ROWS($A$2:A122))&amp;", "&amp;INDEX(OpenMeteoAPI[CountryCode],ROWS($A$2:A122)),"")</f>
        <v>Berlin, DE</v>
      </c>
      <c r="B122" t="str" cm="1">
        <f t="array" ref="B122">IF($A122="","",INDEX(OpenMeteoAPI[LocationID],ROWS($B$2:B122)))</f>
        <v>DE-BER</v>
      </c>
      <c r="C122" s="5" cm="1">
        <f t="array" ref="C122">IF($A122="","",INDEX(OpenMeteoAPI[ForecastDateTime],ROWS($C$2:C122)))</f>
        <v>46215</v>
      </c>
      <c r="D122" t="str">
        <f t="shared" si="1"/>
        <v>12AM</v>
      </c>
      <c r="E122" t="str" cm="1">
        <f t="array" ref="E122">IF($K122="","",_xlfn.IFS($K122=0,_xlfn.UNICHAR(9728),$K122&lt;=3,_xlfn.UNICHAR(9729),OR($K122=45,$K122=48),"~",AND($K122&gt;=51,$K122&lt;=67),_xlfn.UNICHAR(9748),AND($K122&gt;=71,$K122&lt;=77),_xlfn.UNICHAR(10052),AND($K122&gt;=80,$K122&lt;=82),_xlfn.UNICHAR(9748),AND($K122&gt;=95,$K122&lt;=99),_xlfn.UNICHAR(9889),TRUE,_xlfn.UNICHAR(9729)))</f>
        <v>☀</v>
      </c>
      <c r="F122" t="str" cm="1">
        <f t="array" ref="F122">IF($K122="","",_xlfn.IFS($K122=0,"Clear",$K122&lt;=3,"Partly Cloudy",OR($K122=45,$K122=48),"Fog",AND($K122&gt;=51,$K122&lt;=67),"Drizzle",AND($K122&gt;=71,$K122&lt;=77),"Snow",AND($K122&gt;=80,$K122&lt;=82),"Rain Showers",AND($K122&gt;=95,$K122&lt;=99),"Thunderstorm",TRUE,"Cloudy"))</f>
        <v>Clear</v>
      </c>
      <c r="G122" s="3" cm="1">
        <f t="array" ref="G122">IF($A122="","",INDEX(OpenMeteoAPI[TemperatureC],ROWS($G$2:G122)))</f>
        <v>17.8</v>
      </c>
      <c r="H122" s="4" cm="1">
        <f t="array" ref="H122">IF($A122="","",INDEX(OpenMeteoAPI[RelativeHumidityPct],ROWS($H$2:H122))/100)</f>
        <v>0.73</v>
      </c>
      <c r="I122" s="4" cm="1">
        <f t="array" ref="I122">IF($A122="","",INDEX(OpenMeteoAPI[PrecipitationProbabilityPct],ROWS($I$2:I122))/100)</f>
        <v>0</v>
      </c>
      <c r="J122" s="3" cm="1">
        <f t="array" ref="J122">IF($A122="","",INDEX(OpenMeteoAPI[PrecipitationMM],ROWS($J$2:J122)))</f>
        <v>0</v>
      </c>
      <c r="K122" cm="1">
        <f t="array" ref="K122">IF($A122="","",INDEX(OpenMeteoAPI[WeatherCode],ROWS($K$2:K122)))</f>
        <v>0</v>
      </c>
      <c r="L122" s="3" cm="1">
        <f t="array" ref="L122">IF($A122="","",INDEX(OpenMeteoAPI[WindSpeedKMH],ROWS($L$2:L122)))</f>
        <v>5.5</v>
      </c>
    </row>
    <row r="123" spans="1:12">
      <c r="A123" t="str" cm="1">
        <f t="array" ref="A123">IFERROR(INDEX(OpenMeteoAPI[City],ROWS($A$2:A123))&amp;", "&amp;INDEX(OpenMeteoAPI[CountryCode],ROWS($A$2:A123)),"")</f>
        <v>Berlin, DE</v>
      </c>
      <c r="B123" t="str" cm="1">
        <f t="array" ref="B123">IF($A123="","",INDEX(OpenMeteoAPI[LocationID],ROWS($B$2:B123)))</f>
        <v>DE-BER</v>
      </c>
      <c r="C123" s="5" cm="1">
        <f t="array" ref="C123">IF($A123="","",INDEX(OpenMeteoAPI[ForecastDateTime],ROWS($C$2:C123)))</f>
        <v>46215.041666666664</v>
      </c>
      <c r="D123" t="str">
        <f t="shared" si="1"/>
        <v>1AM</v>
      </c>
      <c r="E123" t="str" cm="1">
        <f t="array" ref="E123">IF($K123="","",_xlfn.IFS($K123=0,_xlfn.UNICHAR(9728),$K123&lt;=3,_xlfn.UNICHAR(9729),OR($K123=45,$K123=48),"~",AND($K123&gt;=51,$K123&lt;=67),_xlfn.UNICHAR(9748),AND($K123&gt;=71,$K123&lt;=77),_xlfn.UNICHAR(10052),AND($K123&gt;=80,$K123&lt;=82),_xlfn.UNICHAR(9748),AND($K123&gt;=95,$K123&lt;=99),_xlfn.UNICHAR(9889),TRUE,_xlfn.UNICHAR(9729)))</f>
        <v>☀</v>
      </c>
      <c r="F123" t="str" cm="1">
        <f t="array" ref="F123">IF($K123="","",_xlfn.IFS($K123=0,"Clear",$K123&lt;=3,"Partly Cloudy",OR($K123=45,$K123=48),"Fog",AND($K123&gt;=51,$K123&lt;=67),"Drizzle",AND($K123&gt;=71,$K123&lt;=77),"Snow",AND($K123&gt;=80,$K123&lt;=82),"Rain Showers",AND($K123&gt;=95,$K123&lt;=99),"Thunderstorm",TRUE,"Cloudy"))</f>
        <v>Clear</v>
      </c>
      <c r="G123" s="3" cm="1">
        <f t="array" ref="G123">IF($A123="","",INDEX(OpenMeteoAPI[TemperatureC],ROWS($G$2:G123)))</f>
        <v>16.899999999999999</v>
      </c>
      <c r="H123" s="4" cm="1">
        <f t="array" ref="H123">IF($A123="","",INDEX(OpenMeteoAPI[RelativeHumidityPct],ROWS($H$2:H123))/100)</f>
        <v>0.8</v>
      </c>
      <c r="I123" s="4" cm="1">
        <f t="array" ref="I123">IF($A123="","",INDEX(OpenMeteoAPI[PrecipitationProbabilityPct],ROWS($I$2:I123))/100)</f>
        <v>0</v>
      </c>
      <c r="J123" s="3" cm="1">
        <f t="array" ref="J123">IF($A123="","",INDEX(OpenMeteoAPI[PrecipitationMM],ROWS($J$2:J123)))</f>
        <v>0</v>
      </c>
      <c r="K123" cm="1">
        <f t="array" ref="K123">IF($A123="","",INDEX(OpenMeteoAPI[WeatherCode],ROWS($K$2:K123)))</f>
        <v>0</v>
      </c>
      <c r="L123" s="3" cm="1">
        <f t="array" ref="L123">IF($A123="","",INDEX(OpenMeteoAPI[WindSpeedKMH],ROWS($L$2:L123)))</f>
        <v>5</v>
      </c>
    </row>
    <row r="124" spans="1:12">
      <c r="A124" t="str" cm="1">
        <f t="array" ref="A124">IFERROR(INDEX(OpenMeteoAPI[City],ROWS($A$2:A124))&amp;", "&amp;INDEX(OpenMeteoAPI[CountryCode],ROWS($A$2:A124)),"")</f>
        <v>Berlin, DE</v>
      </c>
      <c r="B124" t="str" cm="1">
        <f t="array" ref="B124">IF($A124="","",INDEX(OpenMeteoAPI[LocationID],ROWS($B$2:B124)))</f>
        <v>DE-BER</v>
      </c>
      <c r="C124" s="5" cm="1">
        <f t="array" ref="C124">IF($A124="","",INDEX(OpenMeteoAPI[ForecastDateTime],ROWS($C$2:C124)))</f>
        <v>46215.083333333336</v>
      </c>
      <c r="D124" t="str">
        <f t="shared" si="1"/>
        <v>2AM</v>
      </c>
      <c r="E124" t="str" cm="1">
        <f t="array" ref="E124">IF($K124="","",_xlfn.IFS($K124=0,_xlfn.UNICHAR(9728),$K124&lt;=3,_xlfn.UNICHAR(9729),OR($K124=45,$K124=48),"~",AND($K124&gt;=51,$K124&lt;=67),_xlfn.UNICHAR(9748),AND($K124&gt;=71,$K124&lt;=77),_xlfn.UNICHAR(10052),AND($K124&gt;=80,$K124&lt;=82),_xlfn.UNICHAR(9748),AND($K124&gt;=95,$K124&lt;=99),_xlfn.UNICHAR(9889),TRUE,_xlfn.UNICHAR(9729)))</f>
        <v>☀</v>
      </c>
      <c r="F124" t="str" cm="1">
        <f t="array" ref="F124">IF($K124="","",_xlfn.IFS($K124=0,"Clear",$K124&lt;=3,"Partly Cloudy",OR($K124=45,$K124=48),"Fog",AND($K124&gt;=51,$K124&lt;=67),"Drizzle",AND($K124&gt;=71,$K124&lt;=77),"Snow",AND($K124&gt;=80,$K124&lt;=82),"Rain Showers",AND($K124&gt;=95,$K124&lt;=99),"Thunderstorm",TRUE,"Cloudy"))</f>
        <v>Clear</v>
      </c>
      <c r="G124" s="3" cm="1">
        <f t="array" ref="G124">IF($A124="","",INDEX(OpenMeteoAPI[TemperatureC],ROWS($G$2:G124)))</f>
        <v>16.2</v>
      </c>
      <c r="H124" s="4" cm="1">
        <f t="array" ref="H124">IF($A124="","",INDEX(OpenMeteoAPI[RelativeHumidityPct],ROWS($H$2:H124))/100)</f>
        <v>0.85</v>
      </c>
      <c r="I124" s="4" cm="1">
        <f t="array" ref="I124">IF($A124="","",INDEX(OpenMeteoAPI[PrecipitationProbabilityPct],ROWS($I$2:I124))/100)</f>
        <v>0</v>
      </c>
      <c r="J124" s="3" cm="1">
        <f t="array" ref="J124">IF($A124="","",INDEX(OpenMeteoAPI[PrecipitationMM],ROWS($J$2:J124)))</f>
        <v>0</v>
      </c>
      <c r="K124" cm="1">
        <f t="array" ref="K124">IF($A124="","",INDEX(OpenMeteoAPI[WeatherCode],ROWS($K$2:K124)))</f>
        <v>0</v>
      </c>
      <c r="L124" s="3" cm="1">
        <f t="array" ref="L124">IF($A124="","",INDEX(OpenMeteoAPI[WindSpeedKMH],ROWS($L$2:L124)))</f>
        <v>4.5999999999999996</v>
      </c>
    </row>
    <row r="125" spans="1:12">
      <c r="A125" t="str" cm="1">
        <f t="array" ref="A125">IFERROR(INDEX(OpenMeteoAPI[City],ROWS($A$2:A125))&amp;", "&amp;INDEX(OpenMeteoAPI[CountryCode],ROWS($A$2:A125)),"")</f>
        <v>Berlin, DE</v>
      </c>
      <c r="B125" t="str" cm="1">
        <f t="array" ref="B125">IF($A125="","",INDEX(OpenMeteoAPI[LocationID],ROWS($B$2:B125)))</f>
        <v>DE-BER</v>
      </c>
      <c r="C125" s="5" cm="1">
        <f t="array" ref="C125">IF($A125="","",INDEX(OpenMeteoAPI[ForecastDateTime],ROWS($C$2:C125)))</f>
        <v>46215.125</v>
      </c>
      <c r="D125" t="str">
        <f t="shared" si="1"/>
        <v>3AM</v>
      </c>
      <c r="E125" t="str" cm="1">
        <f t="array" ref="E125">IF($K125="","",_xlfn.IFS($K125=0,_xlfn.UNICHAR(9728),$K125&lt;=3,_xlfn.UNICHAR(9729),OR($K125=45,$K125=48),"~",AND($K125&gt;=51,$K125&lt;=67),_xlfn.UNICHAR(9748),AND($K125&gt;=71,$K125&lt;=77),_xlfn.UNICHAR(10052),AND($K125&gt;=80,$K125&lt;=82),_xlfn.UNICHAR(9748),AND($K125&gt;=95,$K125&lt;=99),_xlfn.UNICHAR(9889),TRUE,_xlfn.UNICHAR(9729)))</f>
        <v>☀</v>
      </c>
      <c r="F125" t="str" cm="1">
        <f t="array" ref="F125">IF($K125="","",_xlfn.IFS($K125=0,"Clear",$K125&lt;=3,"Partly Cloudy",OR($K125=45,$K125=48),"Fog",AND($K125&gt;=51,$K125&lt;=67),"Drizzle",AND($K125&gt;=71,$K125&lt;=77),"Snow",AND($K125&gt;=80,$K125&lt;=82),"Rain Showers",AND($K125&gt;=95,$K125&lt;=99),"Thunderstorm",TRUE,"Cloudy"))</f>
        <v>Clear</v>
      </c>
      <c r="G125" s="3" cm="1">
        <f t="array" ref="G125">IF($A125="","",INDEX(OpenMeteoAPI[TemperatureC],ROWS($G$2:G125)))</f>
        <v>15.5</v>
      </c>
      <c r="H125" s="4" cm="1">
        <f t="array" ref="H125">IF($A125="","",INDEX(OpenMeteoAPI[RelativeHumidityPct],ROWS($H$2:H125))/100)</f>
        <v>0.89</v>
      </c>
      <c r="I125" s="4" cm="1">
        <f t="array" ref="I125">IF($A125="","",INDEX(OpenMeteoAPI[PrecipitationProbabilityPct],ROWS($I$2:I125))/100)</f>
        <v>0</v>
      </c>
      <c r="J125" s="3" cm="1">
        <f t="array" ref="J125">IF($A125="","",INDEX(OpenMeteoAPI[PrecipitationMM],ROWS($J$2:J125)))</f>
        <v>0</v>
      </c>
      <c r="K125" cm="1">
        <f t="array" ref="K125">IF($A125="","",INDEX(OpenMeteoAPI[WeatherCode],ROWS($K$2:K125)))</f>
        <v>0</v>
      </c>
      <c r="L125" s="3" cm="1">
        <f t="array" ref="L125">IF($A125="","",INDEX(OpenMeteoAPI[WindSpeedKMH],ROWS($L$2:L125)))</f>
        <v>3.6</v>
      </c>
    </row>
    <row r="126" spans="1:12">
      <c r="A126" t="str" cm="1">
        <f t="array" ref="A126">IFERROR(INDEX(OpenMeteoAPI[City],ROWS($A$2:A126))&amp;", "&amp;INDEX(OpenMeteoAPI[CountryCode],ROWS($A$2:A126)),"")</f>
        <v>Berlin, DE</v>
      </c>
      <c r="B126" t="str" cm="1">
        <f t="array" ref="B126">IF($A126="","",INDEX(OpenMeteoAPI[LocationID],ROWS($B$2:B126)))</f>
        <v>DE-BER</v>
      </c>
      <c r="C126" s="5" cm="1">
        <f t="array" ref="C126">IF($A126="","",INDEX(OpenMeteoAPI[ForecastDateTime],ROWS($C$2:C126)))</f>
        <v>46215.166666666664</v>
      </c>
      <c r="D126" t="str">
        <f t="shared" si="1"/>
        <v>4AM</v>
      </c>
      <c r="E126" t="str" cm="1">
        <f t="array" ref="E126">IF($K126="","",_xlfn.IFS($K126=0,_xlfn.UNICHAR(9728),$K126&lt;=3,_xlfn.UNICHAR(9729),OR($K126=45,$K126=48),"~",AND($K126&gt;=51,$K126&lt;=67),_xlfn.UNICHAR(9748),AND($K126&gt;=71,$K126&lt;=77),_xlfn.UNICHAR(10052),AND($K126&gt;=80,$K126&lt;=82),_xlfn.UNICHAR(9748),AND($K126&gt;=95,$K126&lt;=99),_xlfn.UNICHAR(9889),TRUE,_xlfn.UNICHAR(9729)))</f>
        <v>☀</v>
      </c>
      <c r="F126" t="str" cm="1">
        <f t="array" ref="F126">IF($K126="","",_xlfn.IFS($K126=0,"Clear",$K126&lt;=3,"Partly Cloudy",OR($K126=45,$K126=48),"Fog",AND($K126&gt;=51,$K126&lt;=67),"Drizzle",AND($K126&gt;=71,$K126&lt;=77),"Snow",AND($K126&gt;=80,$K126&lt;=82),"Rain Showers",AND($K126&gt;=95,$K126&lt;=99),"Thunderstorm",TRUE,"Cloudy"))</f>
        <v>Clear</v>
      </c>
      <c r="G126" s="3" cm="1">
        <f t="array" ref="G126">IF($A126="","",INDEX(OpenMeteoAPI[TemperatureC],ROWS($G$2:G126)))</f>
        <v>14.9</v>
      </c>
      <c r="H126" s="4" cm="1">
        <f t="array" ref="H126">IF($A126="","",INDEX(OpenMeteoAPI[RelativeHumidityPct],ROWS($H$2:H126))/100)</f>
        <v>0.91</v>
      </c>
      <c r="I126" s="4" cm="1">
        <f t="array" ref="I126">IF($A126="","",INDEX(OpenMeteoAPI[PrecipitationProbabilityPct],ROWS($I$2:I126))/100)</f>
        <v>0.01</v>
      </c>
      <c r="J126" s="3" cm="1">
        <f t="array" ref="J126">IF($A126="","",INDEX(OpenMeteoAPI[PrecipitationMM],ROWS($J$2:J126)))</f>
        <v>0</v>
      </c>
      <c r="K126" cm="1">
        <f t="array" ref="K126">IF($A126="","",INDEX(OpenMeteoAPI[WeatherCode],ROWS($K$2:K126)))</f>
        <v>0</v>
      </c>
      <c r="L126" s="3" cm="1">
        <f t="array" ref="L126">IF($A126="","",INDEX(OpenMeteoAPI[WindSpeedKMH],ROWS($L$2:L126)))</f>
        <v>3</v>
      </c>
    </row>
    <row r="127" spans="1:12">
      <c r="A127" t="str" cm="1">
        <f t="array" ref="A127">IFERROR(INDEX(OpenMeteoAPI[City],ROWS($A$2:A127))&amp;", "&amp;INDEX(OpenMeteoAPI[CountryCode],ROWS($A$2:A127)),"")</f>
        <v>Berlin, DE</v>
      </c>
      <c r="B127" t="str" cm="1">
        <f t="array" ref="B127">IF($A127="","",INDEX(OpenMeteoAPI[LocationID],ROWS($B$2:B127)))</f>
        <v>DE-BER</v>
      </c>
      <c r="C127" s="5" cm="1">
        <f t="array" ref="C127">IF($A127="","",INDEX(OpenMeteoAPI[ForecastDateTime],ROWS($C$2:C127)))</f>
        <v>46215.208333333336</v>
      </c>
      <c r="D127" t="str">
        <f t="shared" si="1"/>
        <v>5AM</v>
      </c>
      <c r="E127" t="str" cm="1">
        <f t="array" ref="E127">IF($K127="","",_xlfn.IFS($K127=0,_xlfn.UNICHAR(9728),$K127&lt;=3,_xlfn.UNICHAR(9729),OR($K127=45,$K127=48),"~",AND($K127&gt;=51,$K127&lt;=67),_xlfn.UNICHAR(9748),AND($K127&gt;=71,$K127&lt;=77),_xlfn.UNICHAR(10052),AND($K127&gt;=80,$K127&lt;=82),_xlfn.UNICHAR(9748),AND($K127&gt;=95,$K127&lt;=99),_xlfn.UNICHAR(9889),TRUE,_xlfn.UNICHAR(9729)))</f>
        <v>☀</v>
      </c>
      <c r="F127" t="str" cm="1">
        <f t="array" ref="F127">IF($K127="","",_xlfn.IFS($K127=0,"Clear",$K127&lt;=3,"Partly Cloudy",OR($K127=45,$K127=48),"Fog",AND($K127&gt;=51,$K127&lt;=67),"Drizzle",AND($K127&gt;=71,$K127&lt;=77),"Snow",AND($K127&gt;=80,$K127&lt;=82),"Rain Showers",AND($K127&gt;=95,$K127&lt;=99),"Thunderstorm",TRUE,"Cloudy"))</f>
        <v>Clear</v>
      </c>
      <c r="G127" s="3" cm="1">
        <f t="array" ref="G127">IF($A127="","",INDEX(OpenMeteoAPI[TemperatureC],ROWS($G$2:G127)))</f>
        <v>14.8</v>
      </c>
      <c r="H127" s="4" cm="1">
        <f t="array" ref="H127">IF($A127="","",INDEX(OpenMeteoAPI[RelativeHumidityPct],ROWS($H$2:H127))/100)</f>
        <v>0.91</v>
      </c>
      <c r="I127" s="4" cm="1">
        <f t="array" ref="I127">IF($A127="","",INDEX(OpenMeteoAPI[PrecipitationProbabilityPct],ROWS($I$2:I127))/100)</f>
        <v>0.02</v>
      </c>
      <c r="J127" s="3" cm="1">
        <f t="array" ref="J127">IF($A127="","",INDEX(OpenMeteoAPI[PrecipitationMM],ROWS($J$2:J127)))</f>
        <v>0</v>
      </c>
      <c r="K127" cm="1">
        <f t="array" ref="K127">IF($A127="","",INDEX(OpenMeteoAPI[WeatherCode],ROWS($K$2:K127)))</f>
        <v>0</v>
      </c>
      <c r="L127" s="3" cm="1">
        <f t="array" ref="L127">IF($A127="","",INDEX(OpenMeteoAPI[WindSpeedKMH],ROWS($L$2:L127)))</f>
        <v>2.8</v>
      </c>
    </row>
    <row r="128" spans="1:12">
      <c r="A128" t="str" cm="1">
        <f t="array" ref="A128">IFERROR(INDEX(OpenMeteoAPI[City],ROWS($A$2:A128))&amp;", "&amp;INDEX(OpenMeteoAPI[CountryCode],ROWS($A$2:A128)),"")</f>
        <v>Berlin, DE</v>
      </c>
      <c r="B128" t="str" cm="1">
        <f t="array" ref="B128">IF($A128="","",INDEX(OpenMeteoAPI[LocationID],ROWS($B$2:B128)))</f>
        <v>DE-BER</v>
      </c>
      <c r="C128" s="5" cm="1">
        <f t="array" ref="C128">IF($A128="","",INDEX(OpenMeteoAPI[ForecastDateTime],ROWS($C$2:C128)))</f>
        <v>46215.25</v>
      </c>
      <c r="D128" t="str">
        <f t="shared" si="1"/>
        <v>6AM</v>
      </c>
      <c r="E128" t="str" cm="1">
        <f t="array" ref="E128">IF($K128="","",_xlfn.IFS($K128=0,_xlfn.UNICHAR(9728),$K128&lt;=3,_xlfn.UNICHAR(9729),OR($K128=45,$K128=48),"~",AND($K128&gt;=51,$K128&lt;=67),_xlfn.UNICHAR(9748),AND($K128&gt;=71,$K128&lt;=77),_xlfn.UNICHAR(10052),AND($K128&gt;=80,$K128&lt;=82),_xlfn.UNICHAR(9748),AND($K128&gt;=95,$K128&lt;=99),_xlfn.UNICHAR(9889),TRUE,_xlfn.UNICHAR(9729)))</f>
        <v>☁</v>
      </c>
      <c r="F128" t="str" cm="1">
        <f t="array" ref="F128">IF($K128="","",_xlfn.IFS($K128=0,"Clear",$K128&lt;=3,"Partly Cloudy",OR($K128=45,$K128=48),"Fog",AND($K128&gt;=51,$K128&lt;=67),"Drizzle",AND($K128&gt;=71,$K128&lt;=77),"Snow",AND($K128&gt;=80,$K128&lt;=82),"Rain Showers",AND($K128&gt;=95,$K128&lt;=99),"Thunderstorm",TRUE,"Cloudy"))</f>
        <v>Partly Cloudy</v>
      </c>
      <c r="G128" s="3" cm="1">
        <f t="array" ref="G128">IF($A128="","",INDEX(OpenMeteoAPI[TemperatureC],ROWS($G$2:G128)))</f>
        <v>15.2</v>
      </c>
      <c r="H128" s="4" cm="1">
        <f t="array" ref="H128">IF($A128="","",INDEX(OpenMeteoAPI[RelativeHumidityPct],ROWS($H$2:H128))/100)</f>
        <v>0.89</v>
      </c>
      <c r="I128" s="4" cm="1">
        <f t="array" ref="I128">IF($A128="","",INDEX(OpenMeteoAPI[PrecipitationProbabilityPct],ROWS($I$2:I128))/100)</f>
        <v>0.02</v>
      </c>
      <c r="J128" s="3" cm="1">
        <f t="array" ref="J128">IF($A128="","",INDEX(OpenMeteoAPI[PrecipitationMM],ROWS($J$2:J128)))</f>
        <v>0</v>
      </c>
      <c r="K128" cm="1">
        <f t="array" ref="K128">IF($A128="","",INDEX(OpenMeteoAPI[WeatherCode],ROWS($K$2:K128)))</f>
        <v>2</v>
      </c>
      <c r="L128" s="3" cm="1">
        <f t="array" ref="L128">IF($A128="","",INDEX(OpenMeteoAPI[WindSpeedKMH],ROWS($L$2:L128)))</f>
        <v>3.3</v>
      </c>
    </row>
    <row r="129" spans="1:12">
      <c r="A129" t="str" cm="1">
        <f t="array" ref="A129">IFERROR(INDEX(OpenMeteoAPI[City],ROWS($A$2:A129))&amp;", "&amp;INDEX(OpenMeteoAPI[CountryCode],ROWS($A$2:A129)),"")</f>
        <v>Berlin, DE</v>
      </c>
      <c r="B129" t="str" cm="1">
        <f t="array" ref="B129">IF($A129="","",INDEX(OpenMeteoAPI[LocationID],ROWS($B$2:B129)))</f>
        <v>DE-BER</v>
      </c>
      <c r="C129" s="5" cm="1">
        <f t="array" ref="C129">IF($A129="","",INDEX(OpenMeteoAPI[ForecastDateTime],ROWS($C$2:C129)))</f>
        <v>46215.291666666664</v>
      </c>
      <c r="D129" t="str">
        <f t="shared" si="1"/>
        <v>7AM</v>
      </c>
      <c r="E129" t="str" cm="1">
        <f t="array" ref="E129">IF($K129="","",_xlfn.IFS($K129=0,_xlfn.UNICHAR(9728),$K129&lt;=3,_xlfn.UNICHAR(9729),OR($K129=45,$K129=48),"~",AND($K129&gt;=51,$K129&lt;=67),_xlfn.UNICHAR(9748),AND($K129&gt;=71,$K129&lt;=77),_xlfn.UNICHAR(10052),AND($K129&gt;=80,$K129&lt;=82),_xlfn.UNICHAR(9748),AND($K129&gt;=95,$K129&lt;=99),_xlfn.UNICHAR(9889),TRUE,_xlfn.UNICHAR(9729)))</f>
        <v>☁</v>
      </c>
      <c r="F129" t="str" cm="1">
        <f t="array" ref="F129">IF($K129="","",_xlfn.IFS($K129=0,"Clear",$K129&lt;=3,"Partly Cloudy",OR($K129=45,$K129=48),"Fog",AND($K129&gt;=51,$K129&lt;=67),"Drizzle",AND($K129&gt;=71,$K129&lt;=77),"Snow",AND($K129&gt;=80,$K129&lt;=82),"Rain Showers",AND($K129&gt;=95,$K129&lt;=99),"Thunderstorm",TRUE,"Cloudy"))</f>
        <v>Partly Cloudy</v>
      </c>
      <c r="G129" s="3" cm="1">
        <f t="array" ref="G129">IF($A129="","",INDEX(OpenMeteoAPI[TemperatureC],ROWS($G$2:G129)))</f>
        <v>15.9</v>
      </c>
      <c r="H129" s="4" cm="1">
        <f t="array" ref="H129">IF($A129="","",INDEX(OpenMeteoAPI[RelativeHumidityPct],ROWS($H$2:H129))/100)</f>
        <v>0.85</v>
      </c>
      <c r="I129" s="4" cm="1">
        <f t="array" ref="I129">IF($A129="","",INDEX(OpenMeteoAPI[PrecipitationProbabilityPct],ROWS($I$2:I129))/100)</f>
        <v>0.03</v>
      </c>
      <c r="J129" s="3" cm="1">
        <f t="array" ref="J129">IF($A129="","",INDEX(OpenMeteoAPI[PrecipitationMM],ROWS($J$2:J129)))</f>
        <v>0</v>
      </c>
      <c r="K129" cm="1">
        <f t="array" ref="K129">IF($A129="","",INDEX(OpenMeteoAPI[WeatherCode],ROWS($K$2:K129)))</f>
        <v>2</v>
      </c>
      <c r="L129" s="3" cm="1">
        <f t="array" ref="L129">IF($A129="","",INDEX(OpenMeteoAPI[WindSpeedKMH],ROWS($L$2:L129)))</f>
        <v>3.9</v>
      </c>
    </row>
    <row r="130" spans="1:12">
      <c r="A130" t="str" cm="1">
        <f t="array" ref="A130">IFERROR(INDEX(OpenMeteoAPI[City],ROWS($A$2:A130))&amp;", "&amp;INDEX(OpenMeteoAPI[CountryCode],ROWS($A$2:A130)),"")</f>
        <v>Berlin, DE</v>
      </c>
      <c r="B130" t="str" cm="1">
        <f t="array" ref="B130">IF($A130="","",INDEX(OpenMeteoAPI[LocationID],ROWS($B$2:B130)))</f>
        <v>DE-BER</v>
      </c>
      <c r="C130" s="5" cm="1">
        <f t="array" ref="C130">IF($A130="","",INDEX(OpenMeteoAPI[ForecastDateTime],ROWS($C$2:C130)))</f>
        <v>46215.333333333336</v>
      </c>
      <c r="D130" t="str">
        <f t="shared" si="1"/>
        <v>8AM</v>
      </c>
      <c r="E130" t="str" cm="1">
        <f t="array" ref="E130">IF($K130="","",_xlfn.IFS($K130=0,_xlfn.UNICHAR(9728),$K130&lt;=3,_xlfn.UNICHAR(9729),OR($K130=45,$K130=48),"~",AND($K130&gt;=51,$K130&lt;=67),_xlfn.UNICHAR(9748),AND($K130&gt;=71,$K130&lt;=77),_xlfn.UNICHAR(10052),AND($K130&gt;=80,$K130&lt;=82),_xlfn.UNICHAR(9748),AND($K130&gt;=95,$K130&lt;=99),_xlfn.UNICHAR(9889),TRUE,_xlfn.UNICHAR(9729)))</f>
        <v>☁</v>
      </c>
      <c r="F130" t="str" cm="1">
        <f t="array" ref="F130">IF($K130="","",_xlfn.IFS($K130=0,"Clear",$K130&lt;=3,"Partly Cloudy",OR($K130=45,$K130=48),"Fog",AND($K130&gt;=51,$K130&lt;=67),"Drizzle",AND($K130&gt;=71,$K130&lt;=77),"Snow",AND($K130&gt;=80,$K130&lt;=82),"Rain Showers",AND($K130&gt;=95,$K130&lt;=99),"Thunderstorm",TRUE,"Cloudy"))</f>
        <v>Partly Cloudy</v>
      </c>
      <c r="G130" s="3" cm="1">
        <f t="array" ref="G130">IF($A130="","",INDEX(OpenMeteoAPI[TemperatureC],ROWS($G$2:G130)))</f>
        <v>17</v>
      </c>
      <c r="H130" s="4" cm="1">
        <f t="array" ref="H130">IF($A130="","",INDEX(OpenMeteoAPI[RelativeHumidityPct],ROWS($H$2:H130))/100)</f>
        <v>0.8</v>
      </c>
      <c r="I130" s="4" cm="1">
        <f t="array" ref="I130">IF($A130="","",INDEX(OpenMeteoAPI[PrecipitationProbabilityPct],ROWS($I$2:I130))/100)</f>
        <v>0.03</v>
      </c>
      <c r="J130" s="3" cm="1">
        <f t="array" ref="J130">IF($A130="","",INDEX(OpenMeteoAPI[PrecipitationMM],ROWS($J$2:J130)))</f>
        <v>0</v>
      </c>
      <c r="K130" cm="1">
        <f t="array" ref="K130">IF($A130="","",INDEX(OpenMeteoAPI[WeatherCode],ROWS($K$2:K130)))</f>
        <v>2</v>
      </c>
      <c r="L130" s="3" cm="1">
        <f t="array" ref="L130">IF($A130="","",INDEX(OpenMeteoAPI[WindSpeedKMH],ROWS($L$2:L130)))</f>
        <v>4.5</v>
      </c>
    </row>
    <row r="131" spans="1:12">
      <c r="A131" t="str" cm="1">
        <f t="array" ref="A131">IFERROR(INDEX(OpenMeteoAPI[City],ROWS($A$2:A131))&amp;", "&amp;INDEX(OpenMeteoAPI[CountryCode],ROWS($A$2:A131)),"")</f>
        <v>Berlin, DE</v>
      </c>
      <c r="B131" t="str" cm="1">
        <f t="array" ref="B131">IF($A131="","",INDEX(OpenMeteoAPI[LocationID],ROWS($B$2:B131)))</f>
        <v>DE-BER</v>
      </c>
      <c r="C131" s="5" cm="1">
        <f t="array" ref="C131">IF($A131="","",INDEX(OpenMeteoAPI[ForecastDateTime],ROWS($C$2:C131)))</f>
        <v>46215.375</v>
      </c>
      <c r="D131" t="str">
        <f t="shared" ref="D131:D194" si="2">IF($A131="","",TEXT($C131,"hAM/PM"))</f>
        <v>9AM</v>
      </c>
      <c r="E131" t="str" cm="1">
        <f t="array" ref="E131">IF($K131="","",_xlfn.IFS($K131=0,_xlfn.UNICHAR(9728),$K131&lt;=3,_xlfn.UNICHAR(9729),OR($K131=45,$K131=48),"~",AND($K131&gt;=51,$K131&lt;=67),_xlfn.UNICHAR(9748),AND($K131&gt;=71,$K131&lt;=77),_xlfn.UNICHAR(10052),AND($K131&gt;=80,$K131&lt;=82),_xlfn.UNICHAR(9748),AND($K131&gt;=95,$K131&lt;=99),_xlfn.UNICHAR(9889),TRUE,_xlfn.UNICHAR(9729)))</f>
        <v>☁</v>
      </c>
      <c r="F131" t="str" cm="1">
        <f t="array" ref="F131">IF($K131="","",_xlfn.IFS($K131=0,"Clear",$K131&lt;=3,"Partly Cloudy",OR($K131=45,$K131=48),"Fog",AND($K131&gt;=51,$K131&lt;=67),"Drizzle",AND($K131&gt;=71,$K131&lt;=77),"Snow",AND($K131&gt;=80,$K131&lt;=82),"Rain Showers",AND($K131&gt;=95,$K131&lt;=99),"Thunderstorm",TRUE,"Cloudy"))</f>
        <v>Partly Cloudy</v>
      </c>
      <c r="G131" s="3" cm="1">
        <f t="array" ref="G131">IF($A131="","",INDEX(OpenMeteoAPI[TemperatureC],ROWS($G$2:G131)))</f>
        <v>18.3</v>
      </c>
      <c r="H131" s="4" cm="1">
        <f t="array" ref="H131">IF($A131="","",INDEX(OpenMeteoAPI[RelativeHumidityPct],ROWS($H$2:H131))/100)</f>
        <v>0.73</v>
      </c>
      <c r="I131" s="4" cm="1">
        <f t="array" ref="I131">IF($A131="","",INDEX(OpenMeteoAPI[PrecipitationProbabilityPct],ROWS($I$2:I131))/100)</f>
        <v>0.03</v>
      </c>
      <c r="J131" s="3" cm="1">
        <f t="array" ref="J131">IF($A131="","",INDEX(OpenMeteoAPI[PrecipitationMM],ROWS($J$2:J131)))</f>
        <v>0</v>
      </c>
      <c r="K131" cm="1">
        <f t="array" ref="K131">IF($A131="","",INDEX(OpenMeteoAPI[WeatherCode],ROWS($K$2:K131)))</f>
        <v>3</v>
      </c>
      <c r="L131" s="3" cm="1">
        <f t="array" ref="L131">IF($A131="","",INDEX(OpenMeteoAPI[WindSpeedKMH],ROWS($L$2:L131)))</f>
        <v>5</v>
      </c>
    </row>
    <row r="132" spans="1:12">
      <c r="A132" t="str" cm="1">
        <f t="array" ref="A132">IFERROR(INDEX(OpenMeteoAPI[City],ROWS($A$2:A132))&amp;", "&amp;INDEX(OpenMeteoAPI[CountryCode],ROWS($A$2:A132)),"")</f>
        <v>Berlin, DE</v>
      </c>
      <c r="B132" t="str" cm="1">
        <f t="array" ref="B132">IF($A132="","",INDEX(OpenMeteoAPI[LocationID],ROWS($B$2:B132)))</f>
        <v>DE-BER</v>
      </c>
      <c r="C132" s="5" cm="1">
        <f t="array" ref="C132">IF($A132="","",INDEX(OpenMeteoAPI[ForecastDateTime],ROWS($C$2:C132)))</f>
        <v>46215.416666666664</v>
      </c>
      <c r="D132" t="str">
        <f t="shared" si="2"/>
        <v>10AM</v>
      </c>
      <c r="E132" t="str" cm="1">
        <f t="array" ref="E132">IF($K132="","",_xlfn.IFS($K132=0,_xlfn.UNICHAR(9728),$K132&lt;=3,_xlfn.UNICHAR(9729),OR($K132=45,$K132=48),"~",AND($K132&gt;=51,$K132&lt;=67),_xlfn.UNICHAR(9748),AND($K132&gt;=71,$K132&lt;=77),_xlfn.UNICHAR(10052),AND($K132&gt;=80,$K132&lt;=82),_xlfn.UNICHAR(9748),AND($K132&gt;=95,$K132&lt;=99),_xlfn.UNICHAR(9889),TRUE,_xlfn.UNICHAR(9729)))</f>
        <v>☁</v>
      </c>
      <c r="F132" t="str" cm="1">
        <f t="array" ref="F132">IF($K132="","",_xlfn.IFS($K132=0,"Clear",$K132&lt;=3,"Partly Cloudy",OR($K132=45,$K132=48),"Fog",AND($K132&gt;=51,$K132&lt;=67),"Drizzle",AND($K132&gt;=71,$K132&lt;=77),"Snow",AND($K132&gt;=80,$K132&lt;=82),"Rain Showers",AND($K132&gt;=95,$K132&lt;=99),"Thunderstorm",TRUE,"Cloudy"))</f>
        <v>Partly Cloudy</v>
      </c>
      <c r="G132" s="3" cm="1">
        <f t="array" ref="G132">IF($A132="","",INDEX(OpenMeteoAPI[TemperatureC],ROWS($G$2:G132)))</f>
        <v>19.899999999999999</v>
      </c>
      <c r="H132" s="4" cm="1">
        <f t="array" ref="H132">IF($A132="","",INDEX(OpenMeteoAPI[RelativeHumidityPct],ROWS($H$2:H132))/100)</f>
        <v>0.66</v>
      </c>
      <c r="I132" s="4" cm="1">
        <f t="array" ref="I132">IF($A132="","",INDEX(OpenMeteoAPI[PrecipitationProbabilityPct],ROWS($I$2:I132))/100)</f>
        <v>0.03</v>
      </c>
      <c r="J132" s="3" cm="1">
        <f t="array" ref="J132">IF($A132="","",INDEX(OpenMeteoAPI[PrecipitationMM],ROWS($J$2:J132)))</f>
        <v>0</v>
      </c>
      <c r="K132" cm="1">
        <f t="array" ref="K132">IF($A132="","",INDEX(OpenMeteoAPI[WeatherCode],ROWS($K$2:K132)))</f>
        <v>3</v>
      </c>
      <c r="L132" s="3" cm="1">
        <f t="array" ref="L132">IF($A132="","",INDEX(OpenMeteoAPI[WindSpeedKMH],ROWS($L$2:L132)))</f>
        <v>5.6</v>
      </c>
    </row>
    <row r="133" spans="1:12">
      <c r="A133" t="str" cm="1">
        <f t="array" ref="A133">IFERROR(INDEX(OpenMeteoAPI[City],ROWS($A$2:A133))&amp;", "&amp;INDEX(OpenMeteoAPI[CountryCode],ROWS($A$2:A133)),"")</f>
        <v>Berlin, DE</v>
      </c>
      <c r="B133" t="str" cm="1">
        <f t="array" ref="B133">IF($A133="","",INDEX(OpenMeteoAPI[LocationID],ROWS($B$2:B133)))</f>
        <v>DE-BER</v>
      </c>
      <c r="C133" s="5" cm="1">
        <f t="array" ref="C133">IF($A133="","",INDEX(OpenMeteoAPI[ForecastDateTime],ROWS($C$2:C133)))</f>
        <v>46215.458333333336</v>
      </c>
      <c r="D133" t="str">
        <f t="shared" si="2"/>
        <v>11AM</v>
      </c>
      <c r="E133" t="str" cm="1">
        <f t="array" ref="E133">IF($K133="","",_xlfn.IFS($K133=0,_xlfn.UNICHAR(9728),$K133&lt;=3,_xlfn.UNICHAR(9729),OR($K133=45,$K133=48),"~",AND($K133&gt;=51,$K133&lt;=67),_xlfn.UNICHAR(9748),AND($K133&gt;=71,$K133&lt;=77),_xlfn.UNICHAR(10052),AND($K133&gt;=80,$K133&lt;=82),_xlfn.UNICHAR(9748),AND($K133&gt;=95,$K133&lt;=99),_xlfn.UNICHAR(9889),TRUE,_xlfn.UNICHAR(9729)))</f>
        <v>☁</v>
      </c>
      <c r="F133" t="str" cm="1">
        <f t="array" ref="F133">IF($K133="","",_xlfn.IFS($K133=0,"Clear",$K133&lt;=3,"Partly Cloudy",OR($K133=45,$K133=48),"Fog",AND($K133&gt;=51,$K133&lt;=67),"Drizzle",AND($K133&gt;=71,$K133&lt;=77),"Snow",AND($K133&gt;=80,$K133&lt;=82),"Rain Showers",AND($K133&gt;=95,$K133&lt;=99),"Thunderstorm",TRUE,"Cloudy"))</f>
        <v>Partly Cloudy</v>
      </c>
      <c r="G133" s="3" cm="1">
        <f t="array" ref="G133">IF($A133="","",INDEX(OpenMeteoAPI[TemperatureC],ROWS($G$2:G133)))</f>
        <v>21.5</v>
      </c>
      <c r="H133" s="4" cm="1">
        <f t="array" ref="H133">IF($A133="","",INDEX(OpenMeteoAPI[RelativeHumidityPct],ROWS($H$2:H133))/100)</f>
        <v>0.59</v>
      </c>
      <c r="I133" s="4" cm="1">
        <f t="array" ref="I133">IF($A133="","",INDEX(OpenMeteoAPI[PrecipitationProbabilityPct],ROWS($I$2:I133))/100)</f>
        <v>0.03</v>
      </c>
      <c r="J133" s="3" cm="1">
        <f t="array" ref="J133">IF($A133="","",INDEX(OpenMeteoAPI[PrecipitationMM],ROWS($J$2:J133)))</f>
        <v>0</v>
      </c>
      <c r="K133" cm="1">
        <f t="array" ref="K133">IF($A133="","",INDEX(OpenMeteoAPI[WeatherCode],ROWS($K$2:K133)))</f>
        <v>3</v>
      </c>
      <c r="L133" s="3" cm="1">
        <f t="array" ref="L133">IF($A133="","",INDEX(OpenMeteoAPI[WindSpeedKMH],ROWS($L$2:L133)))</f>
        <v>5.7</v>
      </c>
    </row>
    <row r="134" spans="1:12">
      <c r="A134" t="str" cm="1">
        <f t="array" ref="A134">IFERROR(INDEX(OpenMeteoAPI[City],ROWS($A$2:A134))&amp;", "&amp;INDEX(OpenMeteoAPI[CountryCode],ROWS($A$2:A134)),"")</f>
        <v>Berlin, DE</v>
      </c>
      <c r="B134" t="str" cm="1">
        <f t="array" ref="B134">IF($A134="","",INDEX(OpenMeteoAPI[LocationID],ROWS($B$2:B134)))</f>
        <v>DE-BER</v>
      </c>
      <c r="C134" s="5" cm="1">
        <f t="array" ref="C134">IF($A134="","",INDEX(OpenMeteoAPI[ForecastDateTime],ROWS($C$2:C134)))</f>
        <v>46215.5</v>
      </c>
      <c r="D134" t="str">
        <f t="shared" si="2"/>
        <v>12PM</v>
      </c>
      <c r="E134" t="str" cm="1">
        <f t="array" ref="E134">IF($K134="","",_xlfn.IFS($K134=0,_xlfn.UNICHAR(9728),$K134&lt;=3,_xlfn.UNICHAR(9729),OR($K134=45,$K134=48),"~",AND($K134&gt;=51,$K134&lt;=67),_xlfn.UNICHAR(9748),AND($K134&gt;=71,$K134&lt;=77),_xlfn.UNICHAR(10052),AND($K134&gt;=80,$K134&lt;=82),_xlfn.UNICHAR(9748),AND($K134&gt;=95,$K134&lt;=99),_xlfn.UNICHAR(9889),TRUE,_xlfn.UNICHAR(9729)))</f>
        <v>☁</v>
      </c>
      <c r="F134" t="str" cm="1">
        <f t="array" ref="F134">IF($K134="","",_xlfn.IFS($K134=0,"Clear",$K134&lt;=3,"Partly Cloudy",OR($K134=45,$K134=48),"Fog",AND($K134&gt;=51,$K134&lt;=67),"Drizzle",AND($K134&gt;=71,$K134&lt;=77),"Snow",AND($K134&gt;=80,$K134&lt;=82),"Rain Showers",AND($K134&gt;=95,$K134&lt;=99),"Thunderstorm",TRUE,"Cloudy"))</f>
        <v>Partly Cloudy</v>
      </c>
      <c r="G134" s="3" cm="1">
        <f t="array" ref="G134">IF($A134="","",INDEX(OpenMeteoAPI[TemperatureC],ROWS($G$2:G134)))</f>
        <v>23.2</v>
      </c>
      <c r="H134" s="4" cm="1">
        <f t="array" ref="H134">IF($A134="","",INDEX(OpenMeteoAPI[RelativeHumidityPct],ROWS($H$2:H134))/100)</f>
        <v>0.54</v>
      </c>
      <c r="I134" s="4" cm="1">
        <f t="array" ref="I134">IF($A134="","",INDEX(OpenMeteoAPI[PrecipitationProbabilityPct],ROWS($I$2:I134))/100)</f>
        <v>0.02</v>
      </c>
      <c r="J134" s="3" cm="1">
        <f t="array" ref="J134">IF($A134="","",INDEX(OpenMeteoAPI[PrecipitationMM],ROWS($J$2:J134)))</f>
        <v>0</v>
      </c>
      <c r="K134" cm="1">
        <f t="array" ref="K134">IF($A134="","",INDEX(OpenMeteoAPI[WeatherCode],ROWS($K$2:K134)))</f>
        <v>3</v>
      </c>
      <c r="L134" s="3" cm="1">
        <f t="array" ref="L134">IF($A134="","",INDEX(OpenMeteoAPI[WindSpeedKMH],ROWS($L$2:L134)))</f>
        <v>5.7</v>
      </c>
    </row>
    <row r="135" spans="1:12">
      <c r="A135" t="str" cm="1">
        <f t="array" ref="A135">IFERROR(INDEX(OpenMeteoAPI[City],ROWS($A$2:A135))&amp;", "&amp;INDEX(OpenMeteoAPI[CountryCode],ROWS($A$2:A135)),"")</f>
        <v>Berlin, DE</v>
      </c>
      <c r="B135" t="str" cm="1">
        <f t="array" ref="B135">IF($A135="","",INDEX(OpenMeteoAPI[LocationID],ROWS($B$2:B135)))</f>
        <v>DE-BER</v>
      </c>
      <c r="C135" s="5" cm="1">
        <f t="array" ref="C135">IF($A135="","",INDEX(OpenMeteoAPI[ForecastDateTime],ROWS($C$2:C135)))</f>
        <v>46215.541666666664</v>
      </c>
      <c r="D135" t="str">
        <f t="shared" si="2"/>
        <v>1PM</v>
      </c>
      <c r="E135" t="str" cm="1">
        <f t="array" ref="E135">IF($K135="","",_xlfn.IFS($K135=0,_xlfn.UNICHAR(9728),$K135&lt;=3,_xlfn.UNICHAR(9729),OR($K135=45,$K135=48),"~",AND($K135&gt;=51,$K135&lt;=67),_xlfn.UNICHAR(9748),AND($K135&gt;=71,$K135&lt;=77),_xlfn.UNICHAR(10052),AND($K135&gt;=80,$K135&lt;=82),_xlfn.UNICHAR(9748),AND($K135&gt;=95,$K135&lt;=99),_xlfn.UNICHAR(9889),TRUE,_xlfn.UNICHAR(9729)))</f>
        <v>☁</v>
      </c>
      <c r="F135" t="str" cm="1">
        <f t="array" ref="F135">IF($K135="","",_xlfn.IFS($K135=0,"Clear",$K135&lt;=3,"Partly Cloudy",OR($K135=45,$K135=48),"Fog",AND($K135&gt;=51,$K135&lt;=67),"Drizzle",AND($K135&gt;=71,$K135&lt;=77),"Snow",AND($K135&gt;=80,$K135&lt;=82),"Rain Showers",AND($K135&gt;=95,$K135&lt;=99),"Thunderstorm",TRUE,"Cloudy"))</f>
        <v>Partly Cloudy</v>
      </c>
      <c r="G135" s="3" cm="1">
        <f t="array" ref="G135">IF($A135="","",INDEX(OpenMeteoAPI[TemperatureC],ROWS($G$2:G135)))</f>
        <v>24.8</v>
      </c>
      <c r="H135" s="4" cm="1">
        <f t="array" ref="H135">IF($A135="","",INDEX(OpenMeteoAPI[RelativeHumidityPct],ROWS($H$2:H135))/100)</f>
        <v>0.5</v>
      </c>
      <c r="I135" s="4" cm="1">
        <f t="array" ref="I135">IF($A135="","",INDEX(OpenMeteoAPI[PrecipitationProbabilityPct],ROWS($I$2:I135))/100)</f>
        <v>0.02</v>
      </c>
      <c r="J135" s="3" cm="1">
        <f t="array" ref="J135">IF($A135="","",INDEX(OpenMeteoAPI[PrecipitationMM],ROWS($J$2:J135)))</f>
        <v>0</v>
      </c>
      <c r="K135" cm="1">
        <f t="array" ref="K135">IF($A135="","",INDEX(OpenMeteoAPI[WeatherCode],ROWS($K$2:K135)))</f>
        <v>3</v>
      </c>
      <c r="L135" s="3" cm="1">
        <f t="array" ref="L135">IF($A135="","",INDEX(OpenMeteoAPI[WindSpeedKMH],ROWS($L$2:L135)))</f>
        <v>6.8</v>
      </c>
    </row>
    <row r="136" spans="1:12">
      <c r="A136" t="str" cm="1">
        <f t="array" ref="A136">IFERROR(INDEX(OpenMeteoAPI[City],ROWS($A$2:A136))&amp;", "&amp;INDEX(OpenMeteoAPI[CountryCode],ROWS($A$2:A136)),"")</f>
        <v>Berlin, DE</v>
      </c>
      <c r="B136" t="str" cm="1">
        <f t="array" ref="B136">IF($A136="","",INDEX(OpenMeteoAPI[LocationID],ROWS($B$2:B136)))</f>
        <v>DE-BER</v>
      </c>
      <c r="C136" s="5" cm="1">
        <f t="array" ref="C136">IF($A136="","",INDEX(OpenMeteoAPI[ForecastDateTime],ROWS($C$2:C136)))</f>
        <v>46215.583333333336</v>
      </c>
      <c r="D136" t="str">
        <f t="shared" si="2"/>
        <v>2PM</v>
      </c>
      <c r="E136" t="str" cm="1">
        <f t="array" ref="E136">IF($K136="","",_xlfn.IFS($K136=0,_xlfn.UNICHAR(9728),$K136&lt;=3,_xlfn.UNICHAR(9729),OR($K136=45,$K136=48),"~",AND($K136&gt;=51,$K136&lt;=67),_xlfn.UNICHAR(9748),AND($K136&gt;=71,$K136&lt;=77),_xlfn.UNICHAR(10052),AND($K136&gt;=80,$K136&lt;=82),_xlfn.UNICHAR(9748),AND($K136&gt;=95,$K136&lt;=99),_xlfn.UNICHAR(9889),TRUE,_xlfn.UNICHAR(9729)))</f>
        <v>☁</v>
      </c>
      <c r="F136" t="str" cm="1">
        <f t="array" ref="F136">IF($K136="","",_xlfn.IFS($K136=0,"Clear",$K136&lt;=3,"Partly Cloudy",OR($K136=45,$K136=48),"Fog",AND($K136&gt;=51,$K136&lt;=67),"Drizzle",AND($K136&gt;=71,$K136&lt;=77),"Snow",AND($K136&gt;=80,$K136&lt;=82),"Rain Showers",AND($K136&gt;=95,$K136&lt;=99),"Thunderstorm",TRUE,"Cloudy"))</f>
        <v>Partly Cloudy</v>
      </c>
      <c r="G136" s="3" cm="1">
        <f t="array" ref="G136">IF($A136="","",INDEX(OpenMeteoAPI[TemperatureC],ROWS($G$2:G136)))</f>
        <v>25.9</v>
      </c>
      <c r="H136" s="4" cm="1">
        <f t="array" ref="H136">IF($A136="","",INDEX(OpenMeteoAPI[RelativeHumidityPct],ROWS($H$2:H136))/100)</f>
        <v>0.48</v>
      </c>
      <c r="I136" s="4" cm="1">
        <f t="array" ref="I136">IF($A136="","",INDEX(OpenMeteoAPI[PrecipitationProbabilityPct],ROWS($I$2:I136))/100)</f>
        <v>0.01</v>
      </c>
      <c r="J136" s="3" cm="1">
        <f t="array" ref="J136">IF($A136="","",INDEX(OpenMeteoAPI[PrecipitationMM],ROWS($J$2:J136)))</f>
        <v>0</v>
      </c>
      <c r="K136" cm="1">
        <f t="array" ref="K136">IF($A136="","",INDEX(OpenMeteoAPI[WeatherCode],ROWS($K$2:K136)))</f>
        <v>3</v>
      </c>
      <c r="L136" s="3" cm="1">
        <f t="array" ref="L136">IF($A136="","",INDEX(OpenMeteoAPI[WindSpeedKMH],ROWS($L$2:L136)))</f>
        <v>8.3000000000000007</v>
      </c>
    </row>
    <row r="137" spans="1:12">
      <c r="A137" t="str" cm="1">
        <f t="array" ref="A137">IFERROR(INDEX(OpenMeteoAPI[City],ROWS($A$2:A137))&amp;", "&amp;INDEX(OpenMeteoAPI[CountryCode],ROWS($A$2:A137)),"")</f>
        <v>Berlin, DE</v>
      </c>
      <c r="B137" t="str" cm="1">
        <f t="array" ref="B137">IF($A137="","",INDEX(OpenMeteoAPI[LocationID],ROWS($B$2:B137)))</f>
        <v>DE-BER</v>
      </c>
      <c r="C137" s="5" cm="1">
        <f t="array" ref="C137">IF($A137="","",INDEX(OpenMeteoAPI[ForecastDateTime],ROWS($C$2:C137)))</f>
        <v>46215.625</v>
      </c>
      <c r="D137" t="str">
        <f t="shared" si="2"/>
        <v>3PM</v>
      </c>
      <c r="E137" t="str" cm="1">
        <f t="array" ref="E137">IF($K137="","",_xlfn.IFS($K137=0,_xlfn.UNICHAR(9728),$K137&lt;=3,_xlfn.UNICHAR(9729),OR($K137=45,$K137=48),"~",AND($K137&gt;=51,$K137&lt;=67),_xlfn.UNICHAR(9748),AND($K137&gt;=71,$K137&lt;=77),_xlfn.UNICHAR(10052),AND($K137&gt;=80,$K137&lt;=82),_xlfn.UNICHAR(9748),AND($K137&gt;=95,$K137&lt;=99),_xlfn.UNICHAR(9889),TRUE,_xlfn.UNICHAR(9729)))</f>
        <v>☁</v>
      </c>
      <c r="F137" t="str" cm="1">
        <f t="array" ref="F137">IF($K137="","",_xlfn.IFS($K137=0,"Clear",$K137&lt;=3,"Partly Cloudy",OR($K137=45,$K137=48),"Fog",AND($K137&gt;=51,$K137&lt;=67),"Drizzle",AND($K137&gt;=71,$K137&lt;=77),"Snow",AND($K137&gt;=80,$K137&lt;=82),"Rain Showers",AND($K137&gt;=95,$K137&lt;=99),"Thunderstorm",TRUE,"Cloudy"))</f>
        <v>Partly Cloudy</v>
      </c>
      <c r="G137" s="3" cm="1">
        <f t="array" ref="G137">IF($A137="","",INDEX(OpenMeteoAPI[TemperatureC],ROWS($G$2:G137)))</f>
        <v>25.8</v>
      </c>
      <c r="H137" s="4" cm="1">
        <f t="array" ref="H137">IF($A137="","",INDEX(OpenMeteoAPI[RelativeHumidityPct],ROWS($H$2:H137))/100)</f>
        <v>0.49</v>
      </c>
      <c r="I137" s="4" cm="1">
        <f t="array" ref="I137">IF($A137="","",INDEX(OpenMeteoAPI[PrecipitationProbabilityPct],ROWS($I$2:I137))/100)</f>
        <v>0</v>
      </c>
      <c r="J137" s="3" cm="1">
        <f t="array" ref="J137">IF($A137="","",INDEX(OpenMeteoAPI[PrecipitationMM],ROWS($J$2:J137)))</f>
        <v>0</v>
      </c>
      <c r="K137" cm="1">
        <f t="array" ref="K137">IF($A137="","",INDEX(OpenMeteoAPI[WeatherCode],ROWS($K$2:K137)))</f>
        <v>3</v>
      </c>
      <c r="L137" s="3" cm="1">
        <f t="array" ref="L137">IF($A137="","",INDEX(OpenMeteoAPI[WindSpeedKMH],ROWS($L$2:L137)))</f>
        <v>9.1</v>
      </c>
    </row>
    <row r="138" spans="1:12">
      <c r="A138" t="str" cm="1">
        <f t="array" ref="A138">IFERROR(INDEX(OpenMeteoAPI[City],ROWS($A$2:A138))&amp;", "&amp;INDEX(OpenMeteoAPI[CountryCode],ROWS($A$2:A138)),"")</f>
        <v>Berlin, DE</v>
      </c>
      <c r="B138" t="str" cm="1">
        <f t="array" ref="B138">IF($A138="","",INDEX(OpenMeteoAPI[LocationID],ROWS($B$2:B138)))</f>
        <v>DE-BER</v>
      </c>
      <c r="C138" s="5" cm="1">
        <f t="array" ref="C138">IF($A138="","",INDEX(OpenMeteoAPI[ForecastDateTime],ROWS($C$2:C138)))</f>
        <v>46215.666666666664</v>
      </c>
      <c r="D138" t="str">
        <f t="shared" si="2"/>
        <v>4PM</v>
      </c>
      <c r="E138" t="str" cm="1">
        <f t="array" ref="E138">IF($K138="","",_xlfn.IFS($K138=0,_xlfn.UNICHAR(9728),$K138&lt;=3,_xlfn.UNICHAR(9729),OR($K138=45,$K138=48),"~",AND($K138&gt;=51,$K138&lt;=67),_xlfn.UNICHAR(9748),AND($K138&gt;=71,$K138&lt;=77),_xlfn.UNICHAR(10052),AND($K138&gt;=80,$K138&lt;=82),_xlfn.UNICHAR(9748),AND($K138&gt;=95,$K138&lt;=99),_xlfn.UNICHAR(9889),TRUE,_xlfn.UNICHAR(9729)))</f>
        <v>☁</v>
      </c>
      <c r="F138" t="str" cm="1">
        <f t="array" ref="F138">IF($K138="","",_xlfn.IFS($K138=0,"Clear",$K138&lt;=3,"Partly Cloudy",OR($K138=45,$K138=48),"Fog",AND($K138&gt;=51,$K138&lt;=67),"Drizzle",AND($K138&gt;=71,$K138&lt;=77),"Snow",AND($K138&gt;=80,$K138&lt;=82),"Rain Showers",AND($K138&gt;=95,$K138&lt;=99),"Thunderstorm",TRUE,"Cloudy"))</f>
        <v>Partly Cloudy</v>
      </c>
      <c r="G138" s="3" cm="1">
        <f t="array" ref="G138">IF($A138="","",INDEX(OpenMeteoAPI[TemperatureC],ROWS($G$2:G138)))</f>
        <v>25.2</v>
      </c>
      <c r="H138" s="4" cm="1">
        <f t="array" ref="H138">IF($A138="","",INDEX(OpenMeteoAPI[RelativeHumidityPct],ROWS($H$2:H138))/100)</f>
        <v>0.52</v>
      </c>
      <c r="I138" s="4" cm="1">
        <f t="array" ref="I138">IF($A138="","",INDEX(OpenMeteoAPI[PrecipitationProbabilityPct],ROWS($I$2:I138))/100)</f>
        <v>0.01</v>
      </c>
      <c r="J138" s="3" cm="1">
        <f t="array" ref="J138">IF($A138="","",INDEX(OpenMeteoAPI[PrecipitationMM],ROWS($J$2:J138)))</f>
        <v>0</v>
      </c>
      <c r="K138" cm="1">
        <f t="array" ref="K138">IF($A138="","",INDEX(OpenMeteoAPI[WeatherCode],ROWS($K$2:K138)))</f>
        <v>3</v>
      </c>
      <c r="L138" s="3" cm="1">
        <f t="array" ref="L138">IF($A138="","",INDEX(OpenMeteoAPI[WindSpeedKMH],ROWS($L$2:L138)))</f>
        <v>9.1</v>
      </c>
    </row>
    <row r="139" spans="1:12">
      <c r="A139" t="str" cm="1">
        <f t="array" ref="A139">IFERROR(INDEX(OpenMeteoAPI[City],ROWS($A$2:A139))&amp;", "&amp;INDEX(OpenMeteoAPI[CountryCode],ROWS($A$2:A139)),"")</f>
        <v>Berlin, DE</v>
      </c>
      <c r="B139" t="str" cm="1">
        <f t="array" ref="B139">IF($A139="","",INDEX(OpenMeteoAPI[LocationID],ROWS($B$2:B139)))</f>
        <v>DE-BER</v>
      </c>
      <c r="C139" s="5" cm="1">
        <f t="array" ref="C139">IF($A139="","",INDEX(OpenMeteoAPI[ForecastDateTime],ROWS($C$2:C139)))</f>
        <v>46215.708333333336</v>
      </c>
      <c r="D139" t="str">
        <f t="shared" si="2"/>
        <v>5PM</v>
      </c>
      <c r="E139" t="str" cm="1">
        <f t="array" ref="E139">IF($K139="","",_xlfn.IFS($K139=0,_xlfn.UNICHAR(9728),$K139&lt;=3,_xlfn.UNICHAR(9729),OR($K139=45,$K139=48),"~",AND($K139&gt;=51,$K139&lt;=67),_xlfn.UNICHAR(9748),AND($K139&gt;=71,$K139&lt;=77),_xlfn.UNICHAR(10052),AND($K139&gt;=80,$K139&lt;=82),_xlfn.UNICHAR(9748),AND($K139&gt;=95,$K139&lt;=99),_xlfn.UNICHAR(9889),TRUE,_xlfn.UNICHAR(9729)))</f>
        <v>☁</v>
      </c>
      <c r="F139" t="str" cm="1">
        <f t="array" ref="F139">IF($K139="","",_xlfn.IFS($K139=0,"Clear",$K139&lt;=3,"Partly Cloudy",OR($K139=45,$K139=48),"Fog",AND($K139&gt;=51,$K139&lt;=67),"Drizzle",AND($K139&gt;=71,$K139&lt;=77),"Snow",AND($K139&gt;=80,$K139&lt;=82),"Rain Showers",AND($K139&gt;=95,$K139&lt;=99),"Thunderstorm",TRUE,"Cloudy"))</f>
        <v>Partly Cloudy</v>
      </c>
      <c r="G139" s="3" cm="1">
        <f t="array" ref="G139">IF($A139="","",INDEX(OpenMeteoAPI[TemperatureC],ROWS($G$2:G139)))</f>
        <v>24.6</v>
      </c>
      <c r="H139" s="4" cm="1">
        <f t="array" ref="H139">IF($A139="","",INDEX(OpenMeteoAPI[RelativeHumidityPct],ROWS($H$2:H139))/100)</f>
        <v>0.54</v>
      </c>
      <c r="I139" s="4" cm="1">
        <f t="array" ref="I139">IF($A139="","",INDEX(OpenMeteoAPI[PrecipitationProbabilityPct],ROWS($I$2:I139))/100)</f>
        <v>0.01</v>
      </c>
      <c r="J139" s="3" cm="1">
        <f t="array" ref="J139">IF($A139="","",INDEX(OpenMeteoAPI[PrecipitationMM],ROWS($J$2:J139)))</f>
        <v>0</v>
      </c>
      <c r="K139" cm="1">
        <f t="array" ref="K139">IF($A139="","",INDEX(OpenMeteoAPI[WeatherCode],ROWS($K$2:K139)))</f>
        <v>3</v>
      </c>
      <c r="L139" s="3" cm="1">
        <f t="array" ref="L139">IF($A139="","",INDEX(OpenMeteoAPI[WindSpeedKMH],ROWS($L$2:L139)))</f>
        <v>8.6999999999999993</v>
      </c>
    </row>
    <row r="140" spans="1:12">
      <c r="A140" t="str" cm="1">
        <f t="array" ref="A140">IFERROR(INDEX(OpenMeteoAPI[City],ROWS($A$2:A140))&amp;", "&amp;INDEX(OpenMeteoAPI[CountryCode],ROWS($A$2:A140)),"")</f>
        <v>Berlin, DE</v>
      </c>
      <c r="B140" t="str" cm="1">
        <f t="array" ref="B140">IF($A140="","",INDEX(OpenMeteoAPI[LocationID],ROWS($B$2:B140)))</f>
        <v>DE-BER</v>
      </c>
      <c r="C140" s="5" cm="1">
        <f t="array" ref="C140">IF($A140="","",INDEX(OpenMeteoAPI[ForecastDateTime],ROWS($C$2:C140)))</f>
        <v>46215.75</v>
      </c>
      <c r="D140" t="str">
        <f t="shared" si="2"/>
        <v>6PM</v>
      </c>
      <c r="E140" t="str" cm="1">
        <f t="array" ref="E140">IF($K140="","",_xlfn.IFS($K140=0,_xlfn.UNICHAR(9728),$K140&lt;=3,_xlfn.UNICHAR(9729),OR($K140=45,$K140=48),"~",AND($K140&gt;=51,$K140&lt;=67),_xlfn.UNICHAR(9748),AND($K140&gt;=71,$K140&lt;=77),_xlfn.UNICHAR(10052),AND($K140&gt;=80,$K140&lt;=82),_xlfn.UNICHAR(9748),AND($K140&gt;=95,$K140&lt;=99),_xlfn.UNICHAR(9889),TRUE,_xlfn.UNICHAR(9729)))</f>
        <v>☁</v>
      </c>
      <c r="F140" t="str" cm="1">
        <f t="array" ref="F140">IF($K140="","",_xlfn.IFS($K140=0,"Clear",$K140&lt;=3,"Partly Cloudy",OR($K140=45,$K140=48),"Fog",AND($K140&gt;=51,$K140&lt;=67),"Drizzle",AND($K140&gt;=71,$K140&lt;=77),"Snow",AND($K140&gt;=80,$K140&lt;=82),"Rain Showers",AND($K140&gt;=95,$K140&lt;=99),"Thunderstorm",TRUE,"Cloudy"))</f>
        <v>Partly Cloudy</v>
      </c>
      <c r="G140" s="3" cm="1">
        <f t="array" ref="G140">IF($A140="","",INDEX(OpenMeteoAPI[TemperatureC],ROWS($G$2:G140)))</f>
        <v>24.6</v>
      </c>
      <c r="H140" s="4" cm="1">
        <f t="array" ref="H140">IF($A140="","",INDEX(OpenMeteoAPI[RelativeHumidityPct],ROWS($H$2:H140))/100)</f>
        <v>0.55000000000000004</v>
      </c>
      <c r="I140" s="4" cm="1">
        <f t="array" ref="I140">IF($A140="","",INDEX(OpenMeteoAPI[PrecipitationProbabilityPct],ROWS($I$2:I140))/100)</f>
        <v>0.02</v>
      </c>
      <c r="J140" s="3" cm="1">
        <f t="array" ref="J140">IF($A140="","",INDEX(OpenMeteoAPI[PrecipitationMM],ROWS($J$2:J140)))</f>
        <v>0</v>
      </c>
      <c r="K140" cm="1">
        <f t="array" ref="K140">IF($A140="","",INDEX(OpenMeteoAPI[WeatherCode],ROWS($K$2:K140)))</f>
        <v>2</v>
      </c>
      <c r="L140" s="3" cm="1">
        <f t="array" ref="L140">IF($A140="","",INDEX(OpenMeteoAPI[WindSpeedKMH],ROWS($L$2:L140)))</f>
        <v>7.6</v>
      </c>
    </row>
    <row r="141" spans="1:12">
      <c r="A141" t="str" cm="1">
        <f t="array" ref="A141">IFERROR(INDEX(OpenMeteoAPI[City],ROWS($A$2:A141))&amp;", "&amp;INDEX(OpenMeteoAPI[CountryCode],ROWS($A$2:A141)),"")</f>
        <v>Berlin, DE</v>
      </c>
      <c r="B141" t="str" cm="1">
        <f t="array" ref="B141">IF($A141="","",INDEX(OpenMeteoAPI[LocationID],ROWS($B$2:B141)))</f>
        <v>DE-BER</v>
      </c>
      <c r="C141" s="5" cm="1">
        <f t="array" ref="C141">IF($A141="","",INDEX(OpenMeteoAPI[ForecastDateTime],ROWS($C$2:C141)))</f>
        <v>46215.791666666664</v>
      </c>
      <c r="D141" t="str">
        <f t="shared" si="2"/>
        <v>7PM</v>
      </c>
      <c r="E141" t="str" cm="1">
        <f t="array" ref="E141">IF($K141="","",_xlfn.IFS($K141=0,_xlfn.UNICHAR(9728),$K141&lt;=3,_xlfn.UNICHAR(9729),OR($K141=45,$K141=48),"~",AND($K141&gt;=51,$K141&lt;=67),_xlfn.UNICHAR(9748),AND($K141&gt;=71,$K141&lt;=77),_xlfn.UNICHAR(10052),AND($K141&gt;=80,$K141&lt;=82),_xlfn.UNICHAR(9748),AND($K141&gt;=95,$K141&lt;=99),_xlfn.UNICHAR(9889),TRUE,_xlfn.UNICHAR(9729)))</f>
        <v>☁</v>
      </c>
      <c r="F141" t="str" cm="1">
        <f t="array" ref="F141">IF($K141="","",_xlfn.IFS($K141=0,"Clear",$K141&lt;=3,"Partly Cloudy",OR($K141=45,$K141=48),"Fog",AND($K141&gt;=51,$K141&lt;=67),"Drizzle",AND($K141&gt;=71,$K141&lt;=77),"Snow",AND($K141&gt;=80,$K141&lt;=82),"Rain Showers",AND($K141&gt;=95,$K141&lt;=99),"Thunderstorm",TRUE,"Cloudy"))</f>
        <v>Partly Cloudy</v>
      </c>
      <c r="G141" s="3" cm="1">
        <f t="array" ref="G141">IF($A141="","",INDEX(OpenMeteoAPI[TemperatureC],ROWS($G$2:G141)))</f>
        <v>24.7</v>
      </c>
      <c r="H141" s="4" cm="1">
        <f t="array" ref="H141">IF($A141="","",INDEX(OpenMeteoAPI[RelativeHumidityPct],ROWS($H$2:H141))/100)</f>
        <v>0.56000000000000005</v>
      </c>
      <c r="I141" s="4" cm="1">
        <f t="array" ref="I141">IF($A141="","",INDEX(OpenMeteoAPI[PrecipitationProbabilityPct],ROWS($I$2:I141))/100)</f>
        <v>0.02</v>
      </c>
      <c r="J141" s="3" cm="1">
        <f t="array" ref="J141">IF($A141="","",INDEX(OpenMeteoAPI[PrecipitationMM],ROWS($J$2:J141)))</f>
        <v>0</v>
      </c>
      <c r="K141" cm="1">
        <f t="array" ref="K141">IF($A141="","",INDEX(OpenMeteoAPI[WeatherCode],ROWS($K$2:K141)))</f>
        <v>2</v>
      </c>
      <c r="L141" s="3" cm="1">
        <f t="array" ref="L141">IF($A141="","",INDEX(OpenMeteoAPI[WindSpeedKMH],ROWS($L$2:L141)))</f>
        <v>6.2</v>
      </c>
    </row>
    <row r="142" spans="1:12">
      <c r="A142" t="str" cm="1">
        <f t="array" ref="A142">IFERROR(INDEX(OpenMeteoAPI[City],ROWS($A$2:A142))&amp;", "&amp;INDEX(OpenMeteoAPI[CountryCode],ROWS($A$2:A142)),"")</f>
        <v>Berlin, DE</v>
      </c>
      <c r="B142" t="str" cm="1">
        <f t="array" ref="B142">IF($A142="","",INDEX(OpenMeteoAPI[LocationID],ROWS($B$2:B142)))</f>
        <v>DE-BER</v>
      </c>
      <c r="C142" s="5" cm="1">
        <f t="array" ref="C142">IF($A142="","",INDEX(OpenMeteoAPI[ForecastDateTime],ROWS($C$2:C142)))</f>
        <v>46215.833333333336</v>
      </c>
      <c r="D142" t="str">
        <f t="shared" si="2"/>
        <v>8PM</v>
      </c>
      <c r="E142" t="str" cm="1">
        <f t="array" ref="E142">IF($K142="","",_xlfn.IFS($K142=0,_xlfn.UNICHAR(9728),$K142&lt;=3,_xlfn.UNICHAR(9729),OR($K142=45,$K142=48),"~",AND($K142&gt;=51,$K142&lt;=67),_xlfn.UNICHAR(9748),AND($K142&gt;=71,$K142&lt;=77),_xlfn.UNICHAR(10052),AND($K142&gt;=80,$K142&lt;=82),_xlfn.UNICHAR(9748),AND($K142&gt;=95,$K142&lt;=99),_xlfn.UNICHAR(9889),TRUE,_xlfn.UNICHAR(9729)))</f>
        <v>☁</v>
      </c>
      <c r="F142" t="str" cm="1">
        <f t="array" ref="F142">IF($K142="","",_xlfn.IFS($K142=0,"Clear",$K142&lt;=3,"Partly Cloudy",OR($K142=45,$K142=48),"Fog",AND($K142&gt;=51,$K142&lt;=67),"Drizzle",AND($K142&gt;=71,$K142&lt;=77),"Snow",AND($K142&gt;=80,$K142&lt;=82),"Rain Showers",AND($K142&gt;=95,$K142&lt;=99),"Thunderstorm",TRUE,"Cloudy"))</f>
        <v>Partly Cloudy</v>
      </c>
      <c r="G142" s="3" cm="1">
        <f t="array" ref="G142">IF($A142="","",INDEX(OpenMeteoAPI[TemperatureC],ROWS($G$2:G142)))</f>
        <v>24.4</v>
      </c>
      <c r="H142" s="4" cm="1">
        <f t="array" ref="H142">IF($A142="","",INDEX(OpenMeteoAPI[RelativeHumidityPct],ROWS($H$2:H142))/100)</f>
        <v>0.57999999999999996</v>
      </c>
      <c r="I142" s="4" cm="1">
        <f t="array" ref="I142">IF($A142="","",INDEX(OpenMeteoAPI[PrecipitationProbabilityPct],ROWS($I$2:I142))/100)</f>
        <v>0.03</v>
      </c>
      <c r="J142" s="3" cm="1">
        <f t="array" ref="J142">IF($A142="","",INDEX(OpenMeteoAPI[PrecipitationMM],ROWS($J$2:J142)))</f>
        <v>0</v>
      </c>
      <c r="K142" cm="1">
        <f t="array" ref="K142">IF($A142="","",INDEX(OpenMeteoAPI[WeatherCode],ROWS($K$2:K142)))</f>
        <v>2</v>
      </c>
      <c r="L142" s="3" cm="1">
        <f t="array" ref="L142">IF($A142="","",INDEX(OpenMeteoAPI[WindSpeedKMH],ROWS($L$2:L142)))</f>
        <v>5.0999999999999996</v>
      </c>
    </row>
    <row r="143" spans="1:12">
      <c r="A143" t="str" cm="1">
        <f t="array" ref="A143">IFERROR(INDEX(OpenMeteoAPI[City],ROWS($A$2:A143))&amp;", "&amp;INDEX(OpenMeteoAPI[CountryCode],ROWS($A$2:A143)),"")</f>
        <v>Berlin, DE</v>
      </c>
      <c r="B143" t="str" cm="1">
        <f t="array" ref="B143">IF($A143="","",INDEX(OpenMeteoAPI[LocationID],ROWS($B$2:B143)))</f>
        <v>DE-BER</v>
      </c>
      <c r="C143" s="5" cm="1">
        <f t="array" ref="C143">IF($A143="","",INDEX(OpenMeteoAPI[ForecastDateTime],ROWS($C$2:C143)))</f>
        <v>46215.875</v>
      </c>
      <c r="D143" t="str">
        <f t="shared" si="2"/>
        <v>9PM</v>
      </c>
      <c r="E143" t="str" cm="1">
        <f t="array" ref="E143">IF($K143="","",_xlfn.IFS($K143=0,_xlfn.UNICHAR(9728),$K143&lt;=3,_xlfn.UNICHAR(9729),OR($K143=45,$K143=48),"~",AND($K143&gt;=51,$K143&lt;=67),_xlfn.UNICHAR(9748),AND($K143&gt;=71,$K143&lt;=77),_xlfn.UNICHAR(10052),AND($K143&gt;=80,$K143&lt;=82),_xlfn.UNICHAR(9748),AND($K143&gt;=95,$K143&lt;=99),_xlfn.UNICHAR(9889),TRUE,_xlfn.UNICHAR(9729)))</f>
        <v>☀</v>
      </c>
      <c r="F143" t="str" cm="1">
        <f t="array" ref="F143">IF($K143="","",_xlfn.IFS($K143=0,"Clear",$K143&lt;=3,"Partly Cloudy",OR($K143=45,$K143=48),"Fog",AND($K143&gt;=51,$K143&lt;=67),"Drizzle",AND($K143&gt;=71,$K143&lt;=77),"Snow",AND($K143&gt;=80,$K143&lt;=82),"Rain Showers",AND($K143&gt;=95,$K143&lt;=99),"Thunderstorm",TRUE,"Cloudy"))</f>
        <v>Clear</v>
      </c>
      <c r="G143" s="3" cm="1">
        <f t="array" ref="G143">IF($A143="","",INDEX(OpenMeteoAPI[TemperatureC],ROWS($G$2:G143)))</f>
        <v>23.5</v>
      </c>
      <c r="H143" s="4" cm="1">
        <f t="array" ref="H143">IF($A143="","",INDEX(OpenMeteoAPI[RelativeHumidityPct],ROWS($H$2:H143))/100)</f>
        <v>0.62</v>
      </c>
      <c r="I143" s="4" cm="1">
        <f t="array" ref="I143">IF($A143="","",INDEX(OpenMeteoAPI[PrecipitationProbabilityPct],ROWS($I$2:I143))/100)</f>
        <v>0.03</v>
      </c>
      <c r="J143" s="3" cm="1">
        <f t="array" ref="J143">IF($A143="","",INDEX(OpenMeteoAPI[PrecipitationMM],ROWS($J$2:J143)))</f>
        <v>0</v>
      </c>
      <c r="K143" cm="1">
        <f t="array" ref="K143">IF($A143="","",INDEX(OpenMeteoAPI[WeatherCode],ROWS($K$2:K143)))</f>
        <v>0</v>
      </c>
      <c r="L143" s="3" cm="1">
        <f t="array" ref="L143">IF($A143="","",INDEX(OpenMeteoAPI[WindSpeedKMH],ROWS($L$2:L143)))</f>
        <v>4.3</v>
      </c>
    </row>
    <row r="144" spans="1:12">
      <c r="A144" t="str" cm="1">
        <f t="array" ref="A144">IFERROR(INDEX(OpenMeteoAPI[City],ROWS($A$2:A144))&amp;", "&amp;INDEX(OpenMeteoAPI[CountryCode],ROWS($A$2:A144)),"")</f>
        <v>Berlin, DE</v>
      </c>
      <c r="B144" t="str" cm="1">
        <f t="array" ref="B144">IF($A144="","",INDEX(OpenMeteoAPI[LocationID],ROWS($B$2:B144)))</f>
        <v>DE-BER</v>
      </c>
      <c r="C144" s="5" cm="1">
        <f t="array" ref="C144">IF($A144="","",INDEX(OpenMeteoAPI[ForecastDateTime],ROWS($C$2:C144)))</f>
        <v>46215.916666666664</v>
      </c>
      <c r="D144" t="str">
        <f t="shared" si="2"/>
        <v>10PM</v>
      </c>
      <c r="E144" t="str" cm="1">
        <f t="array" ref="E144">IF($K144="","",_xlfn.IFS($K144=0,_xlfn.UNICHAR(9728),$K144&lt;=3,_xlfn.UNICHAR(9729),OR($K144=45,$K144=48),"~",AND($K144&gt;=51,$K144&lt;=67),_xlfn.UNICHAR(9748),AND($K144&gt;=71,$K144&lt;=77),_xlfn.UNICHAR(10052),AND($K144&gt;=80,$K144&lt;=82),_xlfn.UNICHAR(9748),AND($K144&gt;=95,$K144&lt;=99),_xlfn.UNICHAR(9889),TRUE,_xlfn.UNICHAR(9729)))</f>
        <v>☀</v>
      </c>
      <c r="F144" t="str" cm="1">
        <f t="array" ref="F144">IF($K144="","",_xlfn.IFS($K144=0,"Clear",$K144&lt;=3,"Partly Cloudy",OR($K144=45,$K144=48),"Fog",AND($K144&gt;=51,$K144&lt;=67),"Drizzle",AND($K144&gt;=71,$K144&lt;=77),"Snow",AND($K144&gt;=80,$K144&lt;=82),"Rain Showers",AND($K144&gt;=95,$K144&lt;=99),"Thunderstorm",TRUE,"Cloudy"))</f>
        <v>Clear</v>
      </c>
      <c r="G144" s="3" cm="1">
        <f t="array" ref="G144">IF($A144="","",INDEX(OpenMeteoAPI[TemperatureC],ROWS($G$2:G144)))</f>
        <v>22.2</v>
      </c>
      <c r="H144" s="4" cm="1">
        <f t="array" ref="H144">IF($A144="","",INDEX(OpenMeteoAPI[RelativeHumidityPct],ROWS($H$2:H144))/100)</f>
        <v>0.66</v>
      </c>
      <c r="I144" s="4" cm="1">
        <f t="array" ref="I144">IF($A144="","",INDEX(OpenMeteoAPI[PrecipitationProbabilityPct],ROWS($I$2:I144))/100)</f>
        <v>0.04</v>
      </c>
      <c r="J144" s="3" cm="1">
        <f t="array" ref="J144">IF($A144="","",INDEX(OpenMeteoAPI[PrecipitationMM],ROWS($J$2:J144)))</f>
        <v>0</v>
      </c>
      <c r="K144" cm="1">
        <f t="array" ref="K144">IF($A144="","",INDEX(OpenMeteoAPI[WeatherCode],ROWS($K$2:K144)))</f>
        <v>0</v>
      </c>
      <c r="L144" s="3" cm="1">
        <f t="array" ref="L144">IF($A144="","",INDEX(OpenMeteoAPI[WindSpeedKMH],ROWS($L$2:L144)))</f>
        <v>4.3</v>
      </c>
    </row>
    <row r="145" spans="1:12">
      <c r="A145" t="str" cm="1">
        <f t="array" ref="A145">IFERROR(INDEX(OpenMeteoAPI[City],ROWS($A$2:A145))&amp;", "&amp;INDEX(OpenMeteoAPI[CountryCode],ROWS($A$2:A145)),"")</f>
        <v>Berlin, DE</v>
      </c>
      <c r="B145" t="str" cm="1">
        <f t="array" ref="B145">IF($A145="","",INDEX(OpenMeteoAPI[LocationID],ROWS($B$2:B145)))</f>
        <v>DE-BER</v>
      </c>
      <c r="C145" s="5" cm="1">
        <f t="array" ref="C145">IF($A145="","",INDEX(OpenMeteoAPI[ForecastDateTime],ROWS($C$2:C145)))</f>
        <v>46215.958333333336</v>
      </c>
      <c r="D145" t="str">
        <f t="shared" si="2"/>
        <v>11PM</v>
      </c>
      <c r="E145" t="str" cm="1">
        <f t="array" ref="E145">IF($K145="","",_xlfn.IFS($K145=0,_xlfn.UNICHAR(9728),$K145&lt;=3,_xlfn.UNICHAR(9729),OR($K145=45,$K145=48),"~",AND($K145&gt;=51,$K145&lt;=67),_xlfn.UNICHAR(9748),AND($K145&gt;=71,$K145&lt;=77),_xlfn.UNICHAR(10052),AND($K145&gt;=80,$K145&lt;=82),_xlfn.UNICHAR(9748),AND($K145&gt;=95,$K145&lt;=99),_xlfn.UNICHAR(9889),TRUE,_xlfn.UNICHAR(9729)))</f>
        <v>☀</v>
      </c>
      <c r="F145" t="str" cm="1">
        <f t="array" ref="F145">IF($K145="","",_xlfn.IFS($K145=0,"Clear",$K145&lt;=3,"Partly Cloudy",OR($K145=45,$K145=48),"Fog",AND($K145&gt;=51,$K145&lt;=67),"Drizzle",AND($K145&gt;=71,$K145&lt;=77),"Snow",AND($K145&gt;=80,$K145&lt;=82),"Rain Showers",AND($K145&gt;=95,$K145&lt;=99),"Thunderstorm",TRUE,"Cloudy"))</f>
        <v>Clear</v>
      </c>
      <c r="G145" s="3" cm="1">
        <f t="array" ref="G145">IF($A145="","",INDEX(OpenMeteoAPI[TemperatureC],ROWS($G$2:G145)))</f>
        <v>21</v>
      </c>
      <c r="H145" s="4" cm="1">
        <f t="array" ref="H145">IF($A145="","",INDEX(OpenMeteoAPI[RelativeHumidityPct],ROWS($H$2:H145))/100)</f>
        <v>0.71</v>
      </c>
      <c r="I145" s="4" cm="1">
        <f t="array" ref="I145">IF($A145="","",INDEX(OpenMeteoAPI[PrecipitationProbabilityPct],ROWS($I$2:I145))/100)</f>
        <v>0.04</v>
      </c>
      <c r="J145" s="3" cm="1">
        <f t="array" ref="J145">IF($A145="","",INDEX(OpenMeteoAPI[PrecipitationMM],ROWS($J$2:J145)))</f>
        <v>0</v>
      </c>
      <c r="K145" cm="1">
        <f t="array" ref="K145">IF($A145="","",INDEX(OpenMeteoAPI[WeatherCode],ROWS($K$2:K145)))</f>
        <v>0</v>
      </c>
      <c r="L145" s="3" cm="1">
        <f t="array" ref="L145">IF($A145="","",INDEX(OpenMeteoAPI[WindSpeedKMH],ROWS($L$2:L145)))</f>
        <v>4</v>
      </c>
    </row>
    <row r="146" spans="1:12">
      <c r="A146" t="str" cm="1">
        <f t="array" ref="A146">IFERROR(INDEX(OpenMeteoAPI[City],ROWS($A$2:A146))&amp;", "&amp;INDEX(OpenMeteoAPI[CountryCode],ROWS($A$2:A146)),"")</f>
        <v>Berlin, DE</v>
      </c>
      <c r="B146" t="str" cm="1">
        <f t="array" ref="B146">IF($A146="","",INDEX(OpenMeteoAPI[LocationID],ROWS($B$2:B146)))</f>
        <v>DE-BER</v>
      </c>
      <c r="C146" s="5" cm="1">
        <f t="array" ref="C146">IF($A146="","",INDEX(OpenMeteoAPI[ForecastDateTime],ROWS($C$2:C146)))</f>
        <v>46216</v>
      </c>
      <c r="D146" t="str">
        <f t="shared" si="2"/>
        <v>12AM</v>
      </c>
      <c r="E146" t="str" cm="1">
        <f t="array" ref="E146">IF($K146="","",_xlfn.IFS($K146=0,_xlfn.UNICHAR(9728),$K146&lt;=3,_xlfn.UNICHAR(9729),OR($K146=45,$K146=48),"~",AND($K146&gt;=51,$K146&lt;=67),_xlfn.UNICHAR(9748),AND($K146&gt;=71,$K146&lt;=77),_xlfn.UNICHAR(10052),AND($K146&gt;=80,$K146&lt;=82),_xlfn.UNICHAR(9748),AND($K146&gt;=95,$K146&lt;=99),_xlfn.UNICHAR(9889),TRUE,_xlfn.UNICHAR(9729)))</f>
        <v>☀</v>
      </c>
      <c r="F146" t="str" cm="1">
        <f t="array" ref="F146">IF($K146="","",_xlfn.IFS($K146=0,"Clear",$K146&lt;=3,"Partly Cloudy",OR($K146=45,$K146=48),"Fog",AND($K146&gt;=51,$K146&lt;=67),"Drizzle",AND($K146&gt;=71,$K146&lt;=77),"Snow",AND($K146&gt;=80,$K146&lt;=82),"Rain Showers",AND($K146&gt;=95,$K146&lt;=99),"Thunderstorm",TRUE,"Cloudy"))</f>
        <v>Clear</v>
      </c>
      <c r="G146" s="3" cm="1">
        <f t="array" ref="G146">IF($A146="","",INDEX(OpenMeteoAPI[TemperatureC],ROWS($G$2:G146)))</f>
        <v>20.100000000000001</v>
      </c>
      <c r="H146" s="4" cm="1">
        <f t="array" ref="H146">IF($A146="","",INDEX(OpenMeteoAPI[RelativeHumidityPct],ROWS($H$2:H146))/100)</f>
        <v>0.75</v>
      </c>
      <c r="I146" s="4" cm="1">
        <f t="array" ref="I146">IF($A146="","",INDEX(OpenMeteoAPI[PrecipitationProbabilityPct],ROWS($I$2:I146))/100)</f>
        <v>0.05</v>
      </c>
      <c r="J146" s="3" cm="1">
        <f t="array" ref="J146">IF($A146="","",INDEX(OpenMeteoAPI[PrecipitationMM],ROWS($J$2:J146)))</f>
        <v>0</v>
      </c>
      <c r="K146" cm="1">
        <f t="array" ref="K146">IF($A146="","",INDEX(OpenMeteoAPI[WeatherCode],ROWS($K$2:K146)))</f>
        <v>0</v>
      </c>
      <c r="L146" s="3" cm="1">
        <f t="array" ref="L146">IF($A146="","",INDEX(OpenMeteoAPI[WindSpeedKMH],ROWS($L$2:L146)))</f>
        <v>3.6</v>
      </c>
    </row>
    <row r="147" spans="1:12">
      <c r="A147" t="str" cm="1">
        <f t="array" ref="A147">IFERROR(INDEX(OpenMeteoAPI[City],ROWS($A$2:A147))&amp;", "&amp;INDEX(OpenMeteoAPI[CountryCode],ROWS($A$2:A147)),"")</f>
        <v>Berlin, DE</v>
      </c>
      <c r="B147" t="str" cm="1">
        <f t="array" ref="B147">IF($A147="","",INDEX(OpenMeteoAPI[LocationID],ROWS($B$2:B147)))</f>
        <v>DE-BER</v>
      </c>
      <c r="C147" s="5" cm="1">
        <f t="array" ref="C147">IF($A147="","",INDEX(OpenMeteoAPI[ForecastDateTime],ROWS($C$2:C147)))</f>
        <v>46216.041666666664</v>
      </c>
      <c r="D147" t="str">
        <f t="shared" si="2"/>
        <v>1AM</v>
      </c>
      <c r="E147" t="str" cm="1">
        <f t="array" ref="E147">IF($K147="","",_xlfn.IFS($K147=0,_xlfn.UNICHAR(9728),$K147&lt;=3,_xlfn.UNICHAR(9729),OR($K147=45,$K147=48),"~",AND($K147&gt;=51,$K147&lt;=67),_xlfn.UNICHAR(9748),AND($K147&gt;=71,$K147&lt;=77),_xlfn.UNICHAR(10052),AND($K147&gt;=80,$K147&lt;=82),_xlfn.UNICHAR(9748),AND($K147&gt;=95,$K147&lt;=99),_xlfn.UNICHAR(9889),TRUE,_xlfn.UNICHAR(9729)))</f>
        <v>☀</v>
      </c>
      <c r="F147" t="str" cm="1">
        <f t="array" ref="F147">IF($K147="","",_xlfn.IFS($K147=0,"Clear",$K147&lt;=3,"Partly Cloudy",OR($K147=45,$K147=48),"Fog",AND($K147&gt;=51,$K147&lt;=67),"Drizzle",AND($K147&gt;=71,$K147&lt;=77),"Snow",AND($K147&gt;=80,$K147&lt;=82),"Rain Showers",AND($K147&gt;=95,$K147&lt;=99),"Thunderstorm",TRUE,"Cloudy"))</f>
        <v>Clear</v>
      </c>
      <c r="G147" s="3" cm="1">
        <f t="array" ref="G147">IF($A147="","",INDEX(OpenMeteoAPI[TemperatureC],ROWS($G$2:G147)))</f>
        <v>19.399999999999999</v>
      </c>
      <c r="H147" s="4" cm="1">
        <f t="array" ref="H147">IF($A147="","",INDEX(OpenMeteoAPI[RelativeHumidityPct],ROWS($H$2:H147))/100)</f>
        <v>0.79</v>
      </c>
      <c r="I147" s="4" cm="1">
        <f t="array" ref="I147">IF($A147="","",INDEX(OpenMeteoAPI[PrecipitationProbabilityPct],ROWS($I$2:I147))/100)</f>
        <v>0.05</v>
      </c>
      <c r="J147" s="3" cm="1">
        <f t="array" ref="J147">IF($A147="","",INDEX(OpenMeteoAPI[PrecipitationMM],ROWS($J$2:J147)))</f>
        <v>0</v>
      </c>
      <c r="K147" cm="1">
        <f t="array" ref="K147">IF($A147="","",INDEX(OpenMeteoAPI[WeatherCode],ROWS($K$2:K147)))</f>
        <v>0</v>
      </c>
      <c r="L147" s="3" cm="1">
        <f t="array" ref="L147">IF($A147="","",INDEX(OpenMeteoAPI[WindSpeedKMH],ROWS($L$2:L147)))</f>
        <v>3.3</v>
      </c>
    </row>
    <row r="148" spans="1:12">
      <c r="A148" t="str" cm="1">
        <f t="array" ref="A148">IFERROR(INDEX(OpenMeteoAPI[City],ROWS($A$2:A148))&amp;", "&amp;INDEX(OpenMeteoAPI[CountryCode],ROWS($A$2:A148)),"")</f>
        <v>Berlin, DE</v>
      </c>
      <c r="B148" t="str" cm="1">
        <f t="array" ref="B148">IF($A148="","",INDEX(OpenMeteoAPI[LocationID],ROWS($B$2:B148)))</f>
        <v>DE-BER</v>
      </c>
      <c r="C148" s="5" cm="1">
        <f t="array" ref="C148">IF($A148="","",INDEX(OpenMeteoAPI[ForecastDateTime],ROWS($C$2:C148)))</f>
        <v>46216.083333333336</v>
      </c>
      <c r="D148" t="str">
        <f t="shared" si="2"/>
        <v>2AM</v>
      </c>
      <c r="E148" t="str" cm="1">
        <f t="array" ref="E148">IF($K148="","",_xlfn.IFS($K148=0,_xlfn.UNICHAR(9728),$K148&lt;=3,_xlfn.UNICHAR(9729),OR($K148=45,$K148=48),"~",AND($K148&gt;=51,$K148&lt;=67),_xlfn.UNICHAR(9748),AND($K148&gt;=71,$K148&lt;=77),_xlfn.UNICHAR(10052),AND($K148&gt;=80,$K148&lt;=82),_xlfn.UNICHAR(9748),AND($K148&gt;=95,$K148&lt;=99),_xlfn.UNICHAR(9889),TRUE,_xlfn.UNICHAR(9729)))</f>
        <v>☀</v>
      </c>
      <c r="F148" t="str" cm="1">
        <f t="array" ref="F148">IF($K148="","",_xlfn.IFS($K148=0,"Clear",$K148&lt;=3,"Partly Cloudy",OR($K148=45,$K148=48),"Fog",AND($K148&gt;=51,$K148&lt;=67),"Drizzle",AND($K148&gt;=71,$K148&lt;=77),"Snow",AND($K148&gt;=80,$K148&lt;=82),"Rain Showers",AND($K148&gt;=95,$K148&lt;=99),"Thunderstorm",TRUE,"Cloudy"))</f>
        <v>Clear</v>
      </c>
      <c r="G148" s="3" cm="1">
        <f t="array" ref="G148">IF($A148="","",INDEX(OpenMeteoAPI[TemperatureC],ROWS($G$2:G148)))</f>
        <v>18.7</v>
      </c>
      <c r="H148" s="4" cm="1">
        <f t="array" ref="H148">IF($A148="","",INDEX(OpenMeteoAPI[RelativeHumidityPct],ROWS($H$2:H148))/100)</f>
        <v>0.82</v>
      </c>
      <c r="I148" s="4" cm="1">
        <f t="array" ref="I148">IF($A148="","",INDEX(OpenMeteoAPI[PrecipitationProbabilityPct],ROWS($I$2:I148))/100)</f>
        <v>0.05</v>
      </c>
      <c r="J148" s="3" cm="1">
        <f t="array" ref="J148">IF($A148="","",INDEX(OpenMeteoAPI[PrecipitationMM],ROWS($J$2:J148)))</f>
        <v>0</v>
      </c>
      <c r="K148" cm="1">
        <f t="array" ref="K148">IF($A148="","",INDEX(OpenMeteoAPI[WeatherCode],ROWS($K$2:K148)))</f>
        <v>0</v>
      </c>
      <c r="L148" s="3" cm="1">
        <f t="array" ref="L148">IF($A148="","",INDEX(OpenMeteoAPI[WindSpeedKMH],ROWS($L$2:L148)))</f>
        <v>3.4</v>
      </c>
    </row>
    <row r="149" spans="1:12">
      <c r="A149" t="str" cm="1">
        <f t="array" ref="A149">IFERROR(INDEX(OpenMeteoAPI[City],ROWS($A$2:A149))&amp;", "&amp;INDEX(OpenMeteoAPI[CountryCode],ROWS($A$2:A149)),"")</f>
        <v>Berlin, DE</v>
      </c>
      <c r="B149" t="str" cm="1">
        <f t="array" ref="B149">IF($A149="","",INDEX(OpenMeteoAPI[LocationID],ROWS($B$2:B149)))</f>
        <v>DE-BER</v>
      </c>
      <c r="C149" s="5" cm="1">
        <f t="array" ref="C149">IF($A149="","",INDEX(OpenMeteoAPI[ForecastDateTime],ROWS($C$2:C149)))</f>
        <v>46216.125</v>
      </c>
      <c r="D149" t="str">
        <f t="shared" si="2"/>
        <v>3AM</v>
      </c>
      <c r="E149" t="str" cm="1">
        <f t="array" ref="E149">IF($K149="","",_xlfn.IFS($K149=0,_xlfn.UNICHAR(9728),$K149&lt;=3,_xlfn.UNICHAR(9729),OR($K149=45,$K149=48),"~",AND($K149&gt;=51,$K149&lt;=67),_xlfn.UNICHAR(9748),AND($K149&gt;=71,$K149&lt;=77),_xlfn.UNICHAR(10052),AND($K149&gt;=80,$K149&lt;=82),_xlfn.UNICHAR(9748),AND($K149&gt;=95,$K149&lt;=99),_xlfn.UNICHAR(9889),TRUE,_xlfn.UNICHAR(9729)))</f>
        <v>☀</v>
      </c>
      <c r="F149" t="str" cm="1">
        <f t="array" ref="F149">IF($K149="","",_xlfn.IFS($K149=0,"Clear",$K149&lt;=3,"Partly Cloudy",OR($K149=45,$K149=48),"Fog",AND($K149&gt;=51,$K149&lt;=67),"Drizzle",AND($K149&gt;=71,$K149&lt;=77),"Snow",AND($K149&gt;=80,$K149&lt;=82),"Rain Showers",AND($K149&gt;=95,$K149&lt;=99),"Thunderstorm",TRUE,"Cloudy"))</f>
        <v>Clear</v>
      </c>
      <c r="G149" s="3" cm="1">
        <f t="array" ref="G149">IF($A149="","",INDEX(OpenMeteoAPI[TemperatureC],ROWS($G$2:G149)))</f>
        <v>17.899999999999999</v>
      </c>
      <c r="H149" s="4" cm="1">
        <f t="array" ref="H149">IF($A149="","",INDEX(OpenMeteoAPI[RelativeHumidityPct],ROWS($H$2:H149))/100)</f>
        <v>0.85</v>
      </c>
      <c r="I149" s="4" cm="1">
        <f t="array" ref="I149">IF($A149="","",INDEX(OpenMeteoAPI[PrecipitationProbabilityPct],ROWS($I$2:I149))/100)</f>
        <v>0.05</v>
      </c>
      <c r="J149" s="3" cm="1">
        <f t="array" ref="J149">IF($A149="","",INDEX(OpenMeteoAPI[PrecipitationMM],ROWS($J$2:J149)))</f>
        <v>0</v>
      </c>
      <c r="K149" cm="1">
        <f t="array" ref="K149">IF($A149="","",INDEX(OpenMeteoAPI[WeatherCode],ROWS($K$2:K149)))</f>
        <v>0</v>
      </c>
      <c r="L149" s="3" cm="1">
        <f t="array" ref="L149">IF($A149="","",INDEX(OpenMeteoAPI[WindSpeedKMH],ROWS($L$2:L149)))</f>
        <v>3.4</v>
      </c>
    </row>
    <row r="150" spans="1:12">
      <c r="A150" t="str" cm="1">
        <f t="array" ref="A150">IFERROR(INDEX(OpenMeteoAPI[City],ROWS($A$2:A150))&amp;", "&amp;INDEX(OpenMeteoAPI[CountryCode],ROWS($A$2:A150)),"")</f>
        <v>Berlin, DE</v>
      </c>
      <c r="B150" t="str" cm="1">
        <f t="array" ref="B150">IF($A150="","",INDEX(OpenMeteoAPI[LocationID],ROWS($B$2:B150)))</f>
        <v>DE-BER</v>
      </c>
      <c r="C150" s="5" cm="1">
        <f t="array" ref="C150">IF($A150="","",INDEX(OpenMeteoAPI[ForecastDateTime],ROWS($C$2:C150)))</f>
        <v>46216.166666666664</v>
      </c>
      <c r="D150" t="str">
        <f t="shared" si="2"/>
        <v>4AM</v>
      </c>
      <c r="E150" t="str" cm="1">
        <f t="array" ref="E150">IF($K150="","",_xlfn.IFS($K150=0,_xlfn.UNICHAR(9728),$K150&lt;=3,_xlfn.UNICHAR(9729),OR($K150=45,$K150=48),"~",AND($K150&gt;=51,$K150&lt;=67),_xlfn.UNICHAR(9748),AND($K150&gt;=71,$K150&lt;=77),_xlfn.UNICHAR(10052),AND($K150&gt;=80,$K150&lt;=82),_xlfn.UNICHAR(9748),AND($K150&gt;=95,$K150&lt;=99),_xlfn.UNICHAR(9889),TRUE,_xlfn.UNICHAR(9729)))</f>
        <v>☀</v>
      </c>
      <c r="F150" t="str" cm="1">
        <f t="array" ref="F150">IF($K150="","",_xlfn.IFS($K150=0,"Clear",$K150&lt;=3,"Partly Cloudy",OR($K150=45,$K150=48),"Fog",AND($K150&gt;=51,$K150&lt;=67),"Drizzle",AND($K150&gt;=71,$K150&lt;=77),"Snow",AND($K150&gt;=80,$K150&lt;=82),"Rain Showers",AND($K150&gt;=95,$K150&lt;=99),"Thunderstorm",TRUE,"Cloudy"))</f>
        <v>Clear</v>
      </c>
      <c r="G150" s="3" cm="1">
        <f t="array" ref="G150">IF($A150="","",INDEX(OpenMeteoAPI[TemperatureC],ROWS($G$2:G150)))</f>
        <v>17.2</v>
      </c>
      <c r="H150" s="4" cm="1">
        <f t="array" ref="H150">IF($A150="","",INDEX(OpenMeteoAPI[RelativeHumidityPct],ROWS($H$2:H150))/100)</f>
        <v>0.88</v>
      </c>
      <c r="I150" s="4" cm="1">
        <f t="array" ref="I150">IF($A150="","",INDEX(OpenMeteoAPI[PrecipitationProbabilityPct],ROWS($I$2:I150))/100)</f>
        <v>0.05</v>
      </c>
      <c r="J150" s="3" cm="1">
        <f t="array" ref="J150">IF($A150="","",INDEX(OpenMeteoAPI[PrecipitationMM],ROWS($J$2:J150)))</f>
        <v>0</v>
      </c>
      <c r="K150" cm="1">
        <f t="array" ref="K150">IF($A150="","",INDEX(OpenMeteoAPI[WeatherCode],ROWS($K$2:K150)))</f>
        <v>0</v>
      </c>
      <c r="L150" s="3" cm="1">
        <f t="array" ref="L150">IF($A150="","",INDEX(OpenMeteoAPI[WindSpeedKMH],ROWS($L$2:L150)))</f>
        <v>3.4</v>
      </c>
    </row>
    <row r="151" spans="1:12">
      <c r="A151" t="str" cm="1">
        <f t="array" ref="A151">IFERROR(INDEX(OpenMeteoAPI[City],ROWS($A$2:A151))&amp;", "&amp;INDEX(OpenMeteoAPI[CountryCode],ROWS($A$2:A151)),"")</f>
        <v>Berlin, DE</v>
      </c>
      <c r="B151" t="str" cm="1">
        <f t="array" ref="B151">IF($A151="","",INDEX(OpenMeteoAPI[LocationID],ROWS($B$2:B151)))</f>
        <v>DE-BER</v>
      </c>
      <c r="C151" s="5" cm="1">
        <f t="array" ref="C151">IF($A151="","",INDEX(OpenMeteoAPI[ForecastDateTime],ROWS($C$2:C151)))</f>
        <v>46216.208333333336</v>
      </c>
      <c r="D151" t="str">
        <f t="shared" si="2"/>
        <v>5AM</v>
      </c>
      <c r="E151" t="str" cm="1">
        <f t="array" ref="E151">IF($K151="","",_xlfn.IFS($K151=0,_xlfn.UNICHAR(9728),$K151&lt;=3,_xlfn.UNICHAR(9729),OR($K151=45,$K151=48),"~",AND($K151&gt;=51,$K151&lt;=67),_xlfn.UNICHAR(9748),AND($K151&gt;=71,$K151&lt;=77),_xlfn.UNICHAR(10052),AND($K151&gt;=80,$K151&lt;=82),_xlfn.UNICHAR(9748),AND($K151&gt;=95,$K151&lt;=99),_xlfn.UNICHAR(9889),TRUE,_xlfn.UNICHAR(9729)))</f>
        <v>☀</v>
      </c>
      <c r="F151" t="str" cm="1">
        <f t="array" ref="F151">IF($K151="","",_xlfn.IFS($K151=0,"Clear",$K151&lt;=3,"Partly Cloudy",OR($K151=45,$K151=48),"Fog",AND($K151&gt;=51,$K151&lt;=67),"Drizzle",AND($K151&gt;=71,$K151&lt;=77),"Snow",AND($K151&gt;=80,$K151&lt;=82),"Rain Showers",AND($K151&gt;=95,$K151&lt;=99),"Thunderstorm",TRUE,"Cloudy"))</f>
        <v>Clear</v>
      </c>
      <c r="G151" s="3" cm="1">
        <f t="array" ref="G151">IF($A151="","",INDEX(OpenMeteoAPI[TemperatureC],ROWS($G$2:G151)))</f>
        <v>17</v>
      </c>
      <c r="H151" s="4" cm="1">
        <f t="array" ref="H151">IF($A151="","",INDEX(OpenMeteoAPI[RelativeHumidityPct],ROWS($H$2:H151))/100)</f>
        <v>0.89</v>
      </c>
      <c r="I151" s="4" cm="1">
        <f t="array" ref="I151">IF($A151="","",INDEX(OpenMeteoAPI[PrecipitationProbabilityPct],ROWS($I$2:I151))/100)</f>
        <v>0.05</v>
      </c>
      <c r="J151" s="3" cm="1">
        <f t="array" ref="J151">IF($A151="","",INDEX(OpenMeteoAPI[PrecipitationMM],ROWS($J$2:J151)))</f>
        <v>0</v>
      </c>
      <c r="K151" cm="1">
        <f t="array" ref="K151">IF($A151="","",INDEX(OpenMeteoAPI[WeatherCode],ROWS($K$2:K151)))</f>
        <v>0</v>
      </c>
      <c r="L151" s="3" cm="1">
        <f t="array" ref="L151">IF($A151="","",INDEX(OpenMeteoAPI[WindSpeedKMH],ROWS($L$2:L151)))</f>
        <v>3.3</v>
      </c>
    </row>
    <row r="152" spans="1:12">
      <c r="A152" t="str" cm="1">
        <f t="array" ref="A152">IFERROR(INDEX(OpenMeteoAPI[City],ROWS($A$2:A152))&amp;", "&amp;INDEX(OpenMeteoAPI[CountryCode],ROWS($A$2:A152)),"")</f>
        <v>Berlin, DE</v>
      </c>
      <c r="B152" t="str" cm="1">
        <f t="array" ref="B152">IF($A152="","",INDEX(OpenMeteoAPI[LocationID],ROWS($B$2:B152)))</f>
        <v>DE-BER</v>
      </c>
      <c r="C152" s="5" cm="1">
        <f t="array" ref="C152">IF($A152="","",INDEX(OpenMeteoAPI[ForecastDateTime],ROWS($C$2:C152)))</f>
        <v>46216.25</v>
      </c>
      <c r="D152" t="str">
        <f t="shared" si="2"/>
        <v>6AM</v>
      </c>
      <c r="E152" t="str" cm="1">
        <f t="array" ref="E152">IF($K152="","",_xlfn.IFS($K152=0,_xlfn.UNICHAR(9728),$K152&lt;=3,_xlfn.UNICHAR(9729),OR($K152=45,$K152=48),"~",AND($K152&gt;=51,$K152&lt;=67),_xlfn.UNICHAR(9748),AND($K152&gt;=71,$K152&lt;=77),_xlfn.UNICHAR(10052),AND($K152&gt;=80,$K152&lt;=82),_xlfn.UNICHAR(9748),AND($K152&gt;=95,$K152&lt;=99),_xlfn.UNICHAR(9889),TRUE,_xlfn.UNICHAR(9729)))</f>
        <v>☁</v>
      </c>
      <c r="F152" t="str" cm="1">
        <f t="array" ref="F152">IF($K152="","",_xlfn.IFS($K152=0,"Clear",$K152&lt;=3,"Partly Cloudy",OR($K152=45,$K152=48),"Fog",AND($K152&gt;=51,$K152&lt;=67),"Drizzle",AND($K152&gt;=71,$K152&lt;=77),"Snow",AND($K152&gt;=80,$K152&lt;=82),"Rain Showers",AND($K152&gt;=95,$K152&lt;=99),"Thunderstorm",TRUE,"Cloudy"))</f>
        <v>Partly Cloudy</v>
      </c>
      <c r="G152" s="3" cm="1">
        <f t="array" ref="G152">IF($A152="","",INDEX(OpenMeteoAPI[TemperatureC],ROWS($G$2:G152)))</f>
        <v>17.3</v>
      </c>
      <c r="H152" s="4" cm="1">
        <f t="array" ref="H152">IF($A152="","",INDEX(OpenMeteoAPI[RelativeHumidityPct],ROWS($H$2:H152))/100)</f>
        <v>0.87</v>
      </c>
      <c r="I152" s="4" cm="1">
        <f t="array" ref="I152">IF($A152="","",INDEX(OpenMeteoAPI[PrecipitationProbabilityPct],ROWS($I$2:I152))/100)</f>
        <v>0.05</v>
      </c>
      <c r="J152" s="3" cm="1">
        <f t="array" ref="J152">IF($A152="","",INDEX(OpenMeteoAPI[PrecipitationMM],ROWS($J$2:J152)))</f>
        <v>0</v>
      </c>
      <c r="K152" cm="1">
        <f t="array" ref="K152">IF($A152="","",INDEX(OpenMeteoAPI[WeatherCode],ROWS($K$2:K152)))</f>
        <v>1</v>
      </c>
      <c r="L152" s="3" cm="1">
        <f t="array" ref="L152">IF($A152="","",INDEX(OpenMeteoAPI[WindSpeedKMH],ROWS($L$2:L152)))</f>
        <v>3.6</v>
      </c>
    </row>
    <row r="153" spans="1:12">
      <c r="A153" t="str" cm="1">
        <f t="array" ref="A153">IFERROR(INDEX(OpenMeteoAPI[City],ROWS($A$2:A153))&amp;", "&amp;INDEX(OpenMeteoAPI[CountryCode],ROWS($A$2:A153)),"")</f>
        <v>Berlin, DE</v>
      </c>
      <c r="B153" t="str" cm="1">
        <f t="array" ref="B153">IF($A153="","",INDEX(OpenMeteoAPI[LocationID],ROWS($B$2:B153)))</f>
        <v>DE-BER</v>
      </c>
      <c r="C153" s="5" cm="1">
        <f t="array" ref="C153">IF($A153="","",INDEX(OpenMeteoAPI[ForecastDateTime],ROWS($C$2:C153)))</f>
        <v>46216.291666666664</v>
      </c>
      <c r="D153" t="str">
        <f t="shared" si="2"/>
        <v>7AM</v>
      </c>
      <c r="E153" t="str" cm="1">
        <f t="array" ref="E153">IF($K153="","",_xlfn.IFS($K153=0,_xlfn.UNICHAR(9728),$K153&lt;=3,_xlfn.UNICHAR(9729),OR($K153=45,$K153=48),"~",AND($K153&gt;=51,$K153&lt;=67),_xlfn.UNICHAR(9748),AND($K153&gt;=71,$K153&lt;=77),_xlfn.UNICHAR(10052),AND($K153&gt;=80,$K153&lt;=82),_xlfn.UNICHAR(9748),AND($K153&gt;=95,$K153&lt;=99),_xlfn.UNICHAR(9889),TRUE,_xlfn.UNICHAR(9729)))</f>
        <v>☁</v>
      </c>
      <c r="F153" t="str" cm="1">
        <f t="array" ref="F153">IF($K153="","",_xlfn.IFS($K153=0,"Clear",$K153&lt;=3,"Partly Cloudy",OR($K153=45,$K153=48),"Fog",AND($K153&gt;=51,$K153&lt;=67),"Drizzle",AND($K153&gt;=71,$K153&lt;=77),"Snow",AND($K153&gt;=80,$K153&lt;=82),"Rain Showers",AND($K153&gt;=95,$K153&lt;=99),"Thunderstorm",TRUE,"Cloudy"))</f>
        <v>Partly Cloudy</v>
      </c>
      <c r="G153" s="3" cm="1">
        <f t="array" ref="G153">IF($A153="","",INDEX(OpenMeteoAPI[TemperatureC],ROWS($G$2:G153)))</f>
        <v>18.2</v>
      </c>
      <c r="H153" s="4" cm="1">
        <f t="array" ref="H153">IF($A153="","",INDEX(OpenMeteoAPI[RelativeHumidityPct],ROWS($H$2:H153))/100)</f>
        <v>0.84</v>
      </c>
      <c r="I153" s="4" cm="1">
        <f t="array" ref="I153">IF($A153="","",INDEX(OpenMeteoAPI[PrecipitationProbabilityPct],ROWS($I$2:I153))/100)</f>
        <v>0.04</v>
      </c>
      <c r="J153" s="3" cm="1">
        <f t="array" ref="J153">IF($A153="","",INDEX(OpenMeteoAPI[PrecipitationMM],ROWS($J$2:J153)))</f>
        <v>0</v>
      </c>
      <c r="K153" cm="1">
        <f t="array" ref="K153">IF($A153="","",INDEX(OpenMeteoAPI[WeatherCode],ROWS($K$2:K153)))</f>
        <v>1</v>
      </c>
      <c r="L153" s="3" cm="1">
        <f t="array" ref="L153">IF($A153="","",INDEX(OpenMeteoAPI[WindSpeedKMH],ROWS($L$2:L153)))</f>
        <v>3.6</v>
      </c>
    </row>
    <row r="154" spans="1:12">
      <c r="A154" t="str" cm="1">
        <f t="array" ref="A154">IFERROR(INDEX(OpenMeteoAPI[City],ROWS($A$2:A154))&amp;", "&amp;INDEX(OpenMeteoAPI[CountryCode],ROWS($A$2:A154)),"")</f>
        <v>Berlin, DE</v>
      </c>
      <c r="B154" t="str" cm="1">
        <f t="array" ref="B154">IF($A154="","",INDEX(OpenMeteoAPI[LocationID],ROWS($B$2:B154)))</f>
        <v>DE-BER</v>
      </c>
      <c r="C154" s="5" cm="1">
        <f t="array" ref="C154">IF($A154="","",INDEX(OpenMeteoAPI[ForecastDateTime],ROWS($C$2:C154)))</f>
        <v>46216.333333333336</v>
      </c>
      <c r="D154" t="str">
        <f t="shared" si="2"/>
        <v>8AM</v>
      </c>
      <c r="E154" t="str" cm="1">
        <f t="array" ref="E154">IF($K154="","",_xlfn.IFS($K154=0,_xlfn.UNICHAR(9728),$K154&lt;=3,_xlfn.UNICHAR(9729),OR($K154=45,$K154=48),"~",AND($K154&gt;=51,$K154&lt;=67),_xlfn.UNICHAR(9748),AND($K154&gt;=71,$K154&lt;=77),_xlfn.UNICHAR(10052),AND($K154&gt;=80,$K154&lt;=82),_xlfn.UNICHAR(9748),AND($K154&gt;=95,$K154&lt;=99),_xlfn.UNICHAR(9889),TRUE,_xlfn.UNICHAR(9729)))</f>
        <v>☁</v>
      </c>
      <c r="F154" t="str" cm="1">
        <f t="array" ref="F154">IF($K154="","",_xlfn.IFS($K154=0,"Clear",$K154&lt;=3,"Partly Cloudy",OR($K154=45,$K154=48),"Fog",AND($K154&gt;=51,$K154&lt;=67),"Drizzle",AND($K154&gt;=71,$K154&lt;=77),"Snow",AND($K154&gt;=80,$K154&lt;=82),"Rain Showers",AND($K154&gt;=95,$K154&lt;=99),"Thunderstorm",TRUE,"Cloudy"))</f>
        <v>Partly Cloudy</v>
      </c>
      <c r="G154" s="3" cm="1">
        <f t="array" ref="G154">IF($A154="","",INDEX(OpenMeteoAPI[TemperatureC],ROWS($G$2:G154)))</f>
        <v>19.3</v>
      </c>
      <c r="H154" s="4" cm="1">
        <f t="array" ref="H154">IF($A154="","",INDEX(OpenMeteoAPI[RelativeHumidityPct],ROWS($H$2:H154))/100)</f>
        <v>0.79</v>
      </c>
      <c r="I154" s="4" cm="1">
        <f t="array" ref="I154">IF($A154="","",INDEX(OpenMeteoAPI[PrecipitationProbabilityPct],ROWS($I$2:I154))/100)</f>
        <v>0.04</v>
      </c>
      <c r="J154" s="3" cm="1">
        <f t="array" ref="J154">IF($A154="","",INDEX(OpenMeteoAPI[PrecipitationMM],ROWS($J$2:J154)))</f>
        <v>0</v>
      </c>
      <c r="K154" cm="1">
        <f t="array" ref="K154">IF($A154="","",INDEX(OpenMeteoAPI[WeatherCode],ROWS($K$2:K154)))</f>
        <v>1</v>
      </c>
      <c r="L154" s="3" cm="1">
        <f t="array" ref="L154">IF($A154="","",INDEX(OpenMeteoAPI[WindSpeedKMH],ROWS($L$2:L154)))</f>
        <v>4.3</v>
      </c>
    </row>
    <row r="155" spans="1:12">
      <c r="A155" t="str" cm="1">
        <f t="array" ref="A155">IFERROR(INDEX(OpenMeteoAPI[City],ROWS($A$2:A155))&amp;", "&amp;INDEX(OpenMeteoAPI[CountryCode],ROWS($A$2:A155)),"")</f>
        <v>Berlin, DE</v>
      </c>
      <c r="B155" t="str" cm="1">
        <f t="array" ref="B155">IF($A155="","",INDEX(OpenMeteoAPI[LocationID],ROWS($B$2:B155)))</f>
        <v>DE-BER</v>
      </c>
      <c r="C155" s="5" cm="1">
        <f t="array" ref="C155">IF($A155="","",INDEX(OpenMeteoAPI[ForecastDateTime],ROWS($C$2:C155)))</f>
        <v>46216.375</v>
      </c>
      <c r="D155" t="str">
        <f t="shared" si="2"/>
        <v>9AM</v>
      </c>
      <c r="E155" t="str" cm="1">
        <f t="array" ref="E155">IF($K155="","",_xlfn.IFS($K155=0,_xlfn.UNICHAR(9728),$K155&lt;=3,_xlfn.UNICHAR(9729),OR($K155=45,$K155=48),"~",AND($K155&gt;=51,$K155&lt;=67),_xlfn.UNICHAR(9748),AND($K155&gt;=71,$K155&lt;=77),_xlfn.UNICHAR(10052),AND($K155&gt;=80,$K155&lt;=82),_xlfn.UNICHAR(9748),AND($K155&gt;=95,$K155&lt;=99),_xlfn.UNICHAR(9889),TRUE,_xlfn.UNICHAR(9729)))</f>
        <v>☁</v>
      </c>
      <c r="F155" t="str" cm="1">
        <f t="array" ref="F155">IF($K155="","",_xlfn.IFS($K155=0,"Clear",$K155&lt;=3,"Partly Cloudy",OR($K155=45,$K155=48),"Fog",AND($K155&gt;=51,$K155&lt;=67),"Drizzle",AND($K155&gt;=71,$K155&lt;=77),"Snow",AND($K155&gt;=80,$K155&lt;=82),"Rain Showers",AND($K155&gt;=95,$K155&lt;=99),"Thunderstorm",TRUE,"Cloudy"))</f>
        <v>Partly Cloudy</v>
      </c>
      <c r="G155" s="3" cm="1">
        <f t="array" ref="G155">IF($A155="","",INDEX(OpenMeteoAPI[TemperatureC],ROWS($G$2:G155)))</f>
        <v>20.9</v>
      </c>
      <c r="H155" s="4" cm="1">
        <f t="array" ref="H155">IF($A155="","",INDEX(OpenMeteoAPI[RelativeHumidityPct],ROWS($H$2:H155))/100)</f>
        <v>0.73</v>
      </c>
      <c r="I155" s="4" cm="1">
        <f t="array" ref="I155">IF($A155="","",INDEX(OpenMeteoAPI[PrecipitationProbabilityPct],ROWS($I$2:I155))/100)</f>
        <v>0.04</v>
      </c>
      <c r="J155" s="3" cm="1">
        <f t="array" ref="J155">IF($A155="","",INDEX(OpenMeteoAPI[PrecipitationMM],ROWS($J$2:J155)))</f>
        <v>0</v>
      </c>
      <c r="K155" cm="1">
        <f t="array" ref="K155">IF($A155="","",INDEX(OpenMeteoAPI[WeatherCode],ROWS($K$2:K155)))</f>
        <v>2</v>
      </c>
      <c r="L155" s="3" cm="1">
        <f t="array" ref="L155">IF($A155="","",INDEX(OpenMeteoAPI[WindSpeedKMH],ROWS($L$2:L155)))</f>
        <v>5.4</v>
      </c>
    </row>
    <row r="156" spans="1:12">
      <c r="A156" t="str" cm="1">
        <f t="array" ref="A156">IFERROR(INDEX(OpenMeteoAPI[City],ROWS($A$2:A156))&amp;", "&amp;INDEX(OpenMeteoAPI[CountryCode],ROWS($A$2:A156)),"")</f>
        <v>Berlin, DE</v>
      </c>
      <c r="B156" t="str" cm="1">
        <f t="array" ref="B156">IF($A156="","",INDEX(OpenMeteoAPI[LocationID],ROWS($B$2:B156)))</f>
        <v>DE-BER</v>
      </c>
      <c r="C156" s="5" cm="1">
        <f t="array" ref="C156">IF($A156="","",INDEX(OpenMeteoAPI[ForecastDateTime],ROWS($C$2:C156)))</f>
        <v>46216.416666666664</v>
      </c>
      <c r="D156" t="str">
        <f t="shared" si="2"/>
        <v>10AM</v>
      </c>
      <c r="E156" t="str" cm="1">
        <f t="array" ref="E156">IF($K156="","",_xlfn.IFS($K156=0,_xlfn.UNICHAR(9728),$K156&lt;=3,_xlfn.UNICHAR(9729),OR($K156=45,$K156=48),"~",AND($K156&gt;=51,$K156&lt;=67),_xlfn.UNICHAR(9748),AND($K156&gt;=71,$K156&lt;=77),_xlfn.UNICHAR(10052),AND($K156&gt;=80,$K156&lt;=82),_xlfn.UNICHAR(9748),AND($K156&gt;=95,$K156&lt;=99),_xlfn.UNICHAR(9889),TRUE,_xlfn.UNICHAR(9729)))</f>
        <v>☁</v>
      </c>
      <c r="F156" t="str" cm="1">
        <f t="array" ref="F156">IF($K156="","",_xlfn.IFS($K156=0,"Clear",$K156&lt;=3,"Partly Cloudy",OR($K156=45,$K156=48),"Fog",AND($K156&gt;=51,$K156&lt;=67),"Drizzle",AND($K156&gt;=71,$K156&lt;=77),"Snow",AND($K156&gt;=80,$K156&lt;=82),"Rain Showers",AND($K156&gt;=95,$K156&lt;=99),"Thunderstorm",TRUE,"Cloudy"))</f>
        <v>Partly Cloudy</v>
      </c>
      <c r="G156" s="3" cm="1">
        <f t="array" ref="G156">IF($A156="","",INDEX(OpenMeteoAPI[TemperatureC],ROWS($G$2:G156)))</f>
        <v>22.7</v>
      </c>
      <c r="H156" s="4" cm="1">
        <f t="array" ref="H156">IF($A156="","",INDEX(OpenMeteoAPI[RelativeHumidityPct],ROWS($H$2:H156))/100)</f>
        <v>0.66</v>
      </c>
      <c r="I156" s="4" cm="1">
        <f t="array" ref="I156">IF($A156="","",INDEX(OpenMeteoAPI[PrecipitationProbabilityPct],ROWS($I$2:I156))/100)</f>
        <v>0.03</v>
      </c>
      <c r="J156" s="3" cm="1">
        <f t="array" ref="J156">IF($A156="","",INDEX(OpenMeteoAPI[PrecipitationMM],ROWS($J$2:J156)))</f>
        <v>0</v>
      </c>
      <c r="K156" cm="1">
        <f t="array" ref="K156">IF($A156="","",INDEX(OpenMeteoAPI[WeatherCode],ROWS($K$2:K156)))</f>
        <v>2</v>
      </c>
      <c r="L156" s="3" cm="1">
        <f t="array" ref="L156">IF($A156="","",INDEX(OpenMeteoAPI[WindSpeedKMH],ROWS($L$2:L156)))</f>
        <v>6.5</v>
      </c>
    </row>
    <row r="157" spans="1:12">
      <c r="A157" t="str" cm="1">
        <f t="array" ref="A157">IFERROR(INDEX(OpenMeteoAPI[City],ROWS($A$2:A157))&amp;", "&amp;INDEX(OpenMeteoAPI[CountryCode],ROWS($A$2:A157)),"")</f>
        <v>Berlin, DE</v>
      </c>
      <c r="B157" t="str" cm="1">
        <f t="array" ref="B157">IF($A157="","",INDEX(OpenMeteoAPI[LocationID],ROWS($B$2:B157)))</f>
        <v>DE-BER</v>
      </c>
      <c r="C157" s="5" cm="1">
        <f t="array" ref="C157">IF($A157="","",INDEX(OpenMeteoAPI[ForecastDateTime],ROWS($C$2:C157)))</f>
        <v>46216.458333333336</v>
      </c>
      <c r="D157" t="str">
        <f t="shared" si="2"/>
        <v>11AM</v>
      </c>
      <c r="E157" t="str" cm="1">
        <f t="array" ref="E157">IF($K157="","",_xlfn.IFS($K157=0,_xlfn.UNICHAR(9728),$K157&lt;=3,_xlfn.UNICHAR(9729),OR($K157=45,$K157=48),"~",AND($K157&gt;=51,$K157&lt;=67),_xlfn.UNICHAR(9748),AND($K157&gt;=71,$K157&lt;=77),_xlfn.UNICHAR(10052),AND($K157&gt;=80,$K157&lt;=82),_xlfn.UNICHAR(9748),AND($K157&gt;=95,$K157&lt;=99),_xlfn.UNICHAR(9889),TRUE,_xlfn.UNICHAR(9729)))</f>
        <v>☁</v>
      </c>
      <c r="F157" t="str" cm="1">
        <f t="array" ref="F157">IF($K157="","",_xlfn.IFS($K157=0,"Clear",$K157&lt;=3,"Partly Cloudy",OR($K157=45,$K157=48),"Fog",AND($K157&gt;=51,$K157&lt;=67),"Drizzle",AND($K157&gt;=71,$K157&lt;=77),"Snow",AND($K157&gt;=80,$K157&lt;=82),"Rain Showers",AND($K157&gt;=95,$K157&lt;=99),"Thunderstorm",TRUE,"Cloudy"))</f>
        <v>Partly Cloudy</v>
      </c>
      <c r="G157" s="3" cm="1">
        <f t="array" ref="G157">IF($A157="","",INDEX(OpenMeteoAPI[TemperatureC],ROWS($G$2:G157)))</f>
        <v>24.4</v>
      </c>
      <c r="H157" s="4" cm="1">
        <f t="array" ref="H157">IF($A157="","",INDEX(OpenMeteoAPI[RelativeHumidityPct],ROWS($H$2:H157))/100)</f>
        <v>0.6</v>
      </c>
      <c r="I157" s="4" cm="1">
        <f t="array" ref="I157">IF($A157="","",INDEX(OpenMeteoAPI[PrecipitationProbabilityPct],ROWS($I$2:I157))/100)</f>
        <v>0.03</v>
      </c>
      <c r="J157" s="3" cm="1">
        <f t="array" ref="J157">IF($A157="","",INDEX(OpenMeteoAPI[PrecipitationMM],ROWS($J$2:J157)))</f>
        <v>0</v>
      </c>
      <c r="K157" cm="1">
        <f t="array" ref="K157">IF($A157="","",INDEX(OpenMeteoAPI[WeatherCode],ROWS($K$2:K157)))</f>
        <v>2</v>
      </c>
      <c r="L157" s="3" cm="1">
        <f t="array" ref="L157">IF($A157="","",INDEX(OpenMeteoAPI[WindSpeedKMH],ROWS($L$2:L157)))</f>
        <v>7.6</v>
      </c>
    </row>
    <row r="158" spans="1:12">
      <c r="A158" t="str" cm="1">
        <f t="array" ref="A158">IFERROR(INDEX(OpenMeteoAPI[City],ROWS($A$2:A158))&amp;", "&amp;INDEX(OpenMeteoAPI[CountryCode],ROWS($A$2:A158)),"")</f>
        <v>Berlin, DE</v>
      </c>
      <c r="B158" t="str" cm="1">
        <f t="array" ref="B158">IF($A158="","",INDEX(OpenMeteoAPI[LocationID],ROWS($B$2:B158)))</f>
        <v>DE-BER</v>
      </c>
      <c r="C158" s="5" cm="1">
        <f t="array" ref="C158">IF($A158="","",INDEX(OpenMeteoAPI[ForecastDateTime],ROWS($C$2:C158)))</f>
        <v>46216.5</v>
      </c>
      <c r="D158" t="str">
        <f t="shared" si="2"/>
        <v>12PM</v>
      </c>
      <c r="E158" t="str" cm="1">
        <f t="array" ref="E158">IF($K158="","",_xlfn.IFS($K158=0,_xlfn.UNICHAR(9728),$K158&lt;=3,_xlfn.UNICHAR(9729),OR($K158=45,$K158=48),"~",AND($K158&gt;=51,$K158&lt;=67),_xlfn.UNICHAR(9748),AND($K158&gt;=71,$K158&lt;=77),_xlfn.UNICHAR(10052),AND($K158&gt;=80,$K158&lt;=82),_xlfn.UNICHAR(9748),AND($K158&gt;=95,$K158&lt;=99),_xlfn.UNICHAR(9889),TRUE,_xlfn.UNICHAR(9729)))</f>
        <v>☁</v>
      </c>
      <c r="F158" t="str" cm="1">
        <f t="array" ref="F158">IF($K158="","",_xlfn.IFS($K158=0,"Clear",$K158&lt;=3,"Partly Cloudy",OR($K158=45,$K158=48),"Fog",AND($K158&gt;=51,$K158&lt;=67),"Drizzle",AND($K158&gt;=71,$K158&lt;=77),"Snow",AND($K158&gt;=80,$K158&lt;=82),"Rain Showers",AND($K158&gt;=95,$K158&lt;=99),"Thunderstorm",TRUE,"Cloudy"))</f>
        <v>Partly Cloudy</v>
      </c>
      <c r="G158" s="3" cm="1">
        <f t="array" ref="G158">IF($A158="","",INDEX(OpenMeteoAPI[TemperatureC],ROWS($G$2:G158)))</f>
        <v>25.6</v>
      </c>
      <c r="H158" s="4" cm="1">
        <f t="array" ref="H158">IF($A158="","",INDEX(OpenMeteoAPI[RelativeHumidityPct],ROWS($H$2:H158))/100)</f>
        <v>0.55000000000000004</v>
      </c>
      <c r="I158" s="4" cm="1">
        <f t="array" ref="I158">IF($A158="","",INDEX(OpenMeteoAPI[PrecipitationProbabilityPct],ROWS($I$2:I158))/100)</f>
        <v>0.03</v>
      </c>
      <c r="J158" s="3" cm="1">
        <f t="array" ref="J158">IF($A158="","",INDEX(OpenMeteoAPI[PrecipitationMM],ROWS($J$2:J158)))</f>
        <v>0</v>
      </c>
      <c r="K158" cm="1">
        <f t="array" ref="K158">IF($A158="","",INDEX(OpenMeteoAPI[WeatherCode],ROWS($K$2:K158)))</f>
        <v>2</v>
      </c>
      <c r="L158" s="3" cm="1">
        <f t="array" ref="L158">IF($A158="","",INDEX(OpenMeteoAPI[WindSpeedKMH],ROWS($L$2:L158)))</f>
        <v>8</v>
      </c>
    </row>
    <row r="159" spans="1:12">
      <c r="A159" t="str" cm="1">
        <f t="array" ref="A159">IFERROR(INDEX(OpenMeteoAPI[City],ROWS($A$2:A159))&amp;", "&amp;INDEX(OpenMeteoAPI[CountryCode],ROWS($A$2:A159)),"")</f>
        <v>Berlin, DE</v>
      </c>
      <c r="B159" t="str" cm="1">
        <f t="array" ref="B159">IF($A159="","",INDEX(OpenMeteoAPI[LocationID],ROWS($B$2:B159)))</f>
        <v>DE-BER</v>
      </c>
      <c r="C159" s="5" cm="1">
        <f t="array" ref="C159">IF($A159="","",INDEX(OpenMeteoAPI[ForecastDateTime],ROWS($C$2:C159)))</f>
        <v>46216.541666666664</v>
      </c>
      <c r="D159" t="str">
        <f t="shared" si="2"/>
        <v>1PM</v>
      </c>
      <c r="E159" t="str" cm="1">
        <f t="array" ref="E159">IF($K159="","",_xlfn.IFS($K159=0,_xlfn.UNICHAR(9728),$K159&lt;=3,_xlfn.UNICHAR(9729),OR($K159=45,$K159=48),"~",AND($K159&gt;=51,$K159&lt;=67),_xlfn.UNICHAR(9748),AND($K159&gt;=71,$K159&lt;=77),_xlfn.UNICHAR(10052),AND($K159&gt;=80,$K159&lt;=82),_xlfn.UNICHAR(9748),AND($K159&gt;=95,$K159&lt;=99),_xlfn.UNICHAR(9889),TRUE,_xlfn.UNICHAR(9729)))</f>
        <v>☁</v>
      </c>
      <c r="F159" t="str" cm="1">
        <f t="array" ref="F159">IF($K159="","",_xlfn.IFS($K159=0,"Clear",$K159&lt;=3,"Partly Cloudy",OR($K159=45,$K159=48),"Fog",AND($K159&gt;=51,$K159&lt;=67),"Drizzle",AND($K159&gt;=71,$K159&lt;=77),"Snow",AND($K159&gt;=80,$K159&lt;=82),"Rain Showers",AND($K159&gt;=95,$K159&lt;=99),"Thunderstorm",TRUE,"Cloudy"))</f>
        <v>Partly Cloudy</v>
      </c>
      <c r="G159" s="3" cm="1">
        <f t="array" ref="G159">IF($A159="","",INDEX(OpenMeteoAPI[TemperatureC],ROWS($G$2:G159)))</f>
        <v>26.5</v>
      </c>
      <c r="H159" s="4" cm="1">
        <f t="array" ref="H159">IF($A159="","",INDEX(OpenMeteoAPI[RelativeHumidityPct],ROWS($H$2:H159))/100)</f>
        <v>0.51</v>
      </c>
      <c r="I159" s="4" cm="1">
        <f t="array" ref="I159">IF($A159="","",INDEX(OpenMeteoAPI[PrecipitationProbabilityPct],ROWS($I$2:I159))/100)</f>
        <v>0.03</v>
      </c>
      <c r="J159" s="3" cm="1">
        <f t="array" ref="J159">IF($A159="","",INDEX(OpenMeteoAPI[PrecipitationMM],ROWS($J$2:J159)))</f>
        <v>0</v>
      </c>
      <c r="K159" cm="1">
        <f t="array" ref="K159">IF($A159="","",INDEX(OpenMeteoAPI[WeatherCode],ROWS($K$2:K159)))</f>
        <v>2</v>
      </c>
      <c r="L159" s="3" cm="1">
        <f t="array" ref="L159">IF($A159="","",INDEX(OpenMeteoAPI[WindSpeedKMH],ROWS($L$2:L159)))</f>
        <v>7.6</v>
      </c>
    </row>
    <row r="160" spans="1:12">
      <c r="A160" t="str" cm="1">
        <f t="array" ref="A160">IFERROR(INDEX(OpenMeteoAPI[City],ROWS($A$2:A160))&amp;", "&amp;INDEX(OpenMeteoAPI[CountryCode],ROWS($A$2:A160)),"")</f>
        <v>Berlin, DE</v>
      </c>
      <c r="B160" t="str" cm="1">
        <f t="array" ref="B160">IF($A160="","",INDEX(OpenMeteoAPI[LocationID],ROWS($B$2:B160)))</f>
        <v>DE-BER</v>
      </c>
      <c r="C160" s="5" cm="1">
        <f t="array" ref="C160">IF($A160="","",INDEX(OpenMeteoAPI[ForecastDateTime],ROWS($C$2:C160)))</f>
        <v>46216.583333333336</v>
      </c>
      <c r="D160" t="str">
        <f t="shared" si="2"/>
        <v>2PM</v>
      </c>
      <c r="E160" t="str" cm="1">
        <f t="array" ref="E160">IF($K160="","",_xlfn.IFS($K160=0,_xlfn.UNICHAR(9728),$K160&lt;=3,_xlfn.UNICHAR(9729),OR($K160=45,$K160=48),"~",AND($K160&gt;=51,$K160&lt;=67),_xlfn.UNICHAR(9748),AND($K160&gt;=71,$K160&lt;=77),_xlfn.UNICHAR(10052),AND($K160&gt;=80,$K160&lt;=82),_xlfn.UNICHAR(9748),AND($K160&gt;=95,$K160&lt;=99),_xlfn.UNICHAR(9889),TRUE,_xlfn.UNICHAR(9729)))</f>
        <v>☁</v>
      </c>
      <c r="F160" t="str" cm="1">
        <f t="array" ref="F160">IF($K160="","",_xlfn.IFS($K160=0,"Clear",$K160&lt;=3,"Partly Cloudy",OR($K160=45,$K160=48),"Fog",AND($K160&gt;=51,$K160&lt;=67),"Drizzle",AND($K160&gt;=71,$K160&lt;=77),"Snow",AND($K160&gt;=80,$K160&lt;=82),"Rain Showers",AND($K160&gt;=95,$K160&lt;=99),"Thunderstorm",TRUE,"Cloudy"))</f>
        <v>Partly Cloudy</v>
      </c>
      <c r="G160" s="3" cm="1">
        <f t="array" ref="G160">IF($A160="","",INDEX(OpenMeteoAPI[TemperatureC],ROWS($G$2:G160)))</f>
        <v>27.1</v>
      </c>
      <c r="H160" s="4" cm="1">
        <f t="array" ref="H160">IF($A160="","",INDEX(OpenMeteoAPI[RelativeHumidityPct],ROWS($H$2:H160))/100)</f>
        <v>0.48</v>
      </c>
      <c r="I160" s="4" cm="1">
        <f t="array" ref="I160">IF($A160="","",INDEX(OpenMeteoAPI[PrecipitationProbabilityPct],ROWS($I$2:I160))/100)</f>
        <v>0.03</v>
      </c>
      <c r="J160" s="3" cm="1">
        <f t="array" ref="J160">IF($A160="","",INDEX(OpenMeteoAPI[PrecipitationMM],ROWS($J$2:J160)))</f>
        <v>0</v>
      </c>
      <c r="K160" cm="1">
        <f t="array" ref="K160">IF($A160="","",INDEX(OpenMeteoAPI[WeatherCode],ROWS($K$2:K160)))</f>
        <v>2</v>
      </c>
      <c r="L160" s="3" cm="1">
        <f t="array" ref="L160">IF($A160="","",INDEX(OpenMeteoAPI[WindSpeedKMH],ROWS($L$2:L160)))</f>
        <v>7.6</v>
      </c>
    </row>
    <row r="161" spans="1:12">
      <c r="A161" t="str" cm="1">
        <f t="array" ref="A161">IFERROR(INDEX(OpenMeteoAPI[City],ROWS($A$2:A161))&amp;", "&amp;INDEX(OpenMeteoAPI[CountryCode],ROWS($A$2:A161)),"")</f>
        <v>Berlin, DE</v>
      </c>
      <c r="B161" t="str" cm="1">
        <f t="array" ref="B161">IF($A161="","",INDEX(OpenMeteoAPI[LocationID],ROWS($B$2:B161)))</f>
        <v>DE-BER</v>
      </c>
      <c r="C161" s="5" cm="1">
        <f t="array" ref="C161">IF($A161="","",INDEX(OpenMeteoAPI[ForecastDateTime],ROWS($C$2:C161)))</f>
        <v>46216.625</v>
      </c>
      <c r="D161" t="str">
        <f t="shared" si="2"/>
        <v>3PM</v>
      </c>
      <c r="E161" t="str" cm="1">
        <f t="array" ref="E161">IF($K161="","",_xlfn.IFS($K161=0,_xlfn.UNICHAR(9728),$K161&lt;=3,_xlfn.UNICHAR(9729),OR($K161=45,$K161=48),"~",AND($K161&gt;=51,$K161&lt;=67),_xlfn.UNICHAR(9748),AND($K161&gt;=71,$K161&lt;=77),_xlfn.UNICHAR(10052),AND($K161&gt;=80,$K161&lt;=82),_xlfn.UNICHAR(9748),AND($K161&gt;=95,$K161&lt;=99),_xlfn.UNICHAR(9889),TRUE,_xlfn.UNICHAR(9729)))</f>
        <v>☁</v>
      </c>
      <c r="F161" t="str" cm="1">
        <f t="array" ref="F161">IF($K161="","",_xlfn.IFS($K161=0,"Clear",$K161&lt;=3,"Partly Cloudy",OR($K161=45,$K161=48),"Fog",AND($K161&gt;=51,$K161&lt;=67),"Drizzle",AND($K161&gt;=71,$K161&lt;=77),"Snow",AND($K161&gt;=80,$K161&lt;=82),"Rain Showers",AND($K161&gt;=95,$K161&lt;=99),"Thunderstorm",TRUE,"Cloudy"))</f>
        <v>Partly Cloudy</v>
      </c>
      <c r="G161" s="3" cm="1">
        <f t="array" ref="G161">IF($A161="","",INDEX(OpenMeteoAPI[TemperatureC],ROWS($G$2:G161)))</f>
        <v>27.5</v>
      </c>
      <c r="H161" s="4" cm="1">
        <f t="array" ref="H161">IF($A161="","",INDEX(OpenMeteoAPI[RelativeHumidityPct],ROWS($H$2:H161))/100)</f>
        <v>0.47</v>
      </c>
      <c r="I161" s="4" cm="1">
        <f t="array" ref="I161">IF($A161="","",INDEX(OpenMeteoAPI[PrecipitationProbabilityPct],ROWS($I$2:I161))/100)</f>
        <v>0.03</v>
      </c>
      <c r="J161" s="3" cm="1">
        <f t="array" ref="J161">IF($A161="","",INDEX(OpenMeteoAPI[PrecipitationMM],ROWS($J$2:J161)))</f>
        <v>0</v>
      </c>
      <c r="K161" cm="1">
        <f t="array" ref="K161">IF($A161="","",INDEX(OpenMeteoAPI[WeatherCode],ROWS($K$2:K161)))</f>
        <v>2</v>
      </c>
      <c r="L161" s="3" cm="1">
        <f t="array" ref="L161">IF($A161="","",INDEX(OpenMeteoAPI[WindSpeedKMH],ROWS($L$2:L161)))</f>
        <v>7.6</v>
      </c>
    </row>
    <row r="162" spans="1:12">
      <c r="A162" t="str" cm="1">
        <f t="array" ref="A162">IFERROR(INDEX(OpenMeteoAPI[City],ROWS($A$2:A162))&amp;", "&amp;INDEX(OpenMeteoAPI[CountryCode],ROWS($A$2:A162)),"")</f>
        <v>Berlin, DE</v>
      </c>
      <c r="B162" t="str" cm="1">
        <f t="array" ref="B162">IF($A162="","",INDEX(OpenMeteoAPI[LocationID],ROWS($B$2:B162)))</f>
        <v>DE-BER</v>
      </c>
      <c r="C162" s="5" cm="1">
        <f t="array" ref="C162">IF($A162="","",INDEX(OpenMeteoAPI[ForecastDateTime],ROWS($C$2:C162)))</f>
        <v>46216.666666666664</v>
      </c>
      <c r="D162" t="str">
        <f t="shared" si="2"/>
        <v>4PM</v>
      </c>
      <c r="E162" t="str" cm="1">
        <f t="array" ref="E162">IF($K162="","",_xlfn.IFS($K162=0,_xlfn.UNICHAR(9728),$K162&lt;=3,_xlfn.UNICHAR(9729),OR($K162=45,$K162=48),"~",AND($K162&gt;=51,$K162&lt;=67),_xlfn.UNICHAR(9748),AND($K162&gt;=71,$K162&lt;=77),_xlfn.UNICHAR(10052),AND($K162&gt;=80,$K162&lt;=82),_xlfn.UNICHAR(9748),AND($K162&gt;=95,$K162&lt;=99),_xlfn.UNICHAR(9889),TRUE,_xlfn.UNICHAR(9729)))</f>
        <v>☁</v>
      </c>
      <c r="F162" t="str" cm="1">
        <f t="array" ref="F162">IF($K162="","",_xlfn.IFS($K162=0,"Clear",$K162&lt;=3,"Partly Cloudy",OR($K162=45,$K162=48),"Fog",AND($K162&gt;=51,$K162&lt;=67),"Drizzle",AND($K162&gt;=71,$K162&lt;=77),"Snow",AND($K162&gt;=80,$K162&lt;=82),"Rain Showers",AND($K162&gt;=95,$K162&lt;=99),"Thunderstorm",TRUE,"Cloudy"))</f>
        <v>Partly Cloudy</v>
      </c>
      <c r="G162" s="3" cm="1">
        <f t="array" ref="G162">IF($A162="","",INDEX(OpenMeteoAPI[TemperatureC],ROWS($G$2:G162)))</f>
        <v>27.6</v>
      </c>
      <c r="H162" s="4" cm="1">
        <f t="array" ref="H162">IF($A162="","",INDEX(OpenMeteoAPI[RelativeHumidityPct],ROWS($H$2:H162))/100)</f>
        <v>0.47</v>
      </c>
      <c r="I162" s="4" cm="1">
        <f t="array" ref="I162">IF($A162="","",INDEX(OpenMeteoAPI[PrecipitationProbabilityPct],ROWS($I$2:I162))/100)</f>
        <v>0.03</v>
      </c>
      <c r="J162" s="3" cm="1">
        <f t="array" ref="J162">IF($A162="","",INDEX(OpenMeteoAPI[PrecipitationMM],ROWS($J$2:J162)))</f>
        <v>0</v>
      </c>
      <c r="K162" cm="1">
        <f t="array" ref="K162">IF($A162="","",INDEX(OpenMeteoAPI[WeatherCode],ROWS($K$2:K162)))</f>
        <v>2</v>
      </c>
      <c r="L162" s="3" cm="1">
        <f t="array" ref="L162">IF($A162="","",INDEX(OpenMeteoAPI[WindSpeedKMH],ROWS($L$2:L162)))</f>
        <v>8</v>
      </c>
    </row>
    <row r="163" spans="1:12">
      <c r="A163" t="str" cm="1">
        <f t="array" ref="A163">IFERROR(INDEX(OpenMeteoAPI[City],ROWS($A$2:A163))&amp;", "&amp;INDEX(OpenMeteoAPI[CountryCode],ROWS($A$2:A163)),"")</f>
        <v>Berlin, DE</v>
      </c>
      <c r="B163" t="str" cm="1">
        <f t="array" ref="B163">IF($A163="","",INDEX(OpenMeteoAPI[LocationID],ROWS($B$2:B163)))</f>
        <v>DE-BER</v>
      </c>
      <c r="C163" s="5" cm="1">
        <f t="array" ref="C163">IF($A163="","",INDEX(OpenMeteoAPI[ForecastDateTime],ROWS($C$2:C163)))</f>
        <v>46216.708333333336</v>
      </c>
      <c r="D163" t="str">
        <f t="shared" si="2"/>
        <v>5PM</v>
      </c>
      <c r="E163" t="str" cm="1">
        <f t="array" ref="E163">IF($K163="","",_xlfn.IFS($K163=0,_xlfn.UNICHAR(9728),$K163&lt;=3,_xlfn.UNICHAR(9729),OR($K163=45,$K163=48),"~",AND($K163&gt;=51,$K163&lt;=67),_xlfn.UNICHAR(9748),AND($K163&gt;=71,$K163&lt;=77),_xlfn.UNICHAR(10052),AND($K163&gt;=80,$K163&lt;=82),_xlfn.UNICHAR(9748),AND($K163&gt;=95,$K163&lt;=99),_xlfn.UNICHAR(9889),TRUE,_xlfn.UNICHAR(9729)))</f>
        <v>☁</v>
      </c>
      <c r="F163" t="str" cm="1">
        <f t="array" ref="F163">IF($K163="","",_xlfn.IFS($K163=0,"Clear",$K163&lt;=3,"Partly Cloudy",OR($K163=45,$K163=48),"Fog",AND($K163&gt;=51,$K163&lt;=67),"Drizzle",AND($K163&gt;=71,$K163&lt;=77),"Snow",AND($K163&gt;=80,$K163&lt;=82),"Rain Showers",AND($K163&gt;=95,$K163&lt;=99),"Thunderstorm",TRUE,"Cloudy"))</f>
        <v>Partly Cloudy</v>
      </c>
      <c r="G163" s="3" cm="1">
        <f t="array" ref="G163">IF($A163="","",INDEX(OpenMeteoAPI[TemperatureC],ROWS($G$2:G163)))</f>
        <v>27.5</v>
      </c>
      <c r="H163" s="4" cm="1">
        <f t="array" ref="H163">IF($A163="","",INDEX(OpenMeteoAPI[RelativeHumidityPct],ROWS($H$2:H163))/100)</f>
        <v>0.48</v>
      </c>
      <c r="I163" s="4" cm="1">
        <f t="array" ref="I163">IF($A163="","",INDEX(OpenMeteoAPI[PrecipitationProbabilityPct],ROWS($I$2:I163))/100)</f>
        <v>0.04</v>
      </c>
      <c r="J163" s="3" cm="1">
        <f t="array" ref="J163">IF($A163="","",INDEX(OpenMeteoAPI[PrecipitationMM],ROWS($J$2:J163)))</f>
        <v>0</v>
      </c>
      <c r="K163" cm="1">
        <f t="array" ref="K163">IF($A163="","",INDEX(OpenMeteoAPI[WeatherCode],ROWS($K$2:K163)))</f>
        <v>2</v>
      </c>
      <c r="L163" s="3" cm="1">
        <f t="array" ref="L163">IF($A163="","",INDEX(OpenMeteoAPI[WindSpeedKMH],ROWS($L$2:L163)))</f>
        <v>8.1</v>
      </c>
    </row>
    <row r="164" spans="1:12">
      <c r="A164" t="str" cm="1">
        <f t="array" ref="A164">IFERROR(INDEX(OpenMeteoAPI[City],ROWS($A$2:A164))&amp;", "&amp;INDEX(OpenMeteoAPI[CountryCode],ROWS($A$2:A164)),"")</f>
        <v>Berlin, DE</v>
      </c>
      <c r="B164" t="str" cm="1">
        <f t="array" ref="B164">IF($A164="","",INDEX(OpenMeteoAPI[LocationID],ROWS($B$2:B164)))</f>
        <v>DE-BER</v>
      </c>
      <c r="C164" s="5" cm="1">
        <f t="array" ref="C164">IF($A164="","",INDEX(OpenMeteoAPI[ForecastDateTime],ROWS($C$2:C164)))</f>
        <v>46216.75</v>
      </c>
      <c r="D164" t="str">
        <f t="shared" si="2"/>
        <v>6PM</v>
      </c>
      <c r="E164" t="str" cm="1">
        <f t="array" ref="E164">IF($K164="","",_xlfn.IFS($K164=0,_xlfn.UNICHAR(9728),$K164&lt;=3,_xlfn.UNICHAR(9729),OR($K164=45,$K164=48),"~",AND($K164&gt;=51,$K164&lt;=67),_xlfn.UNICHAR(9748),AND($K164&gt;=71,$K164&lt;=77),_xlfn.UNICHAR(10052),AND($K164&gt;=80,$K164&lt;=82),_xlfn.UNICHAR(9748),AND($K164&gt;=95,$K164&lt;=99),_xlfn.UNICHAR(9889),TRUE,_xlfn.UNICHAR(9729)))</f>
        <v>☁</v>
      </c>
      <c r="F164" t="str" cm="1">
        <f t="array" ref="F164">IF($K164="","",_xlfn.IFS($K164=0,"Clear",$K164&lt;=3,"Partly Cloudy",OR($K164=45,$K164=48),"Fog",AND($K164&gt;=51,$K164&lt;=67),"Drizzle",AND($K164&gt;=71,$K164&lt;=77),"Snow",AND($K164&gt;=80,$K164&lt;=82),"Rain Showers",AND($K164&gt;=95,$K164&lt;=99),"Thunderstorm",TRUE,"Cloudy"))</f>
        <v>Partly Cloudy</v>
      </c>
      <c r="G164" s="3" cm="1">
        <f t="array" ref="G164">IF($A164="","",INDEX(OpenMeteoAPI[TemperatureC],ROWS($G$2:G164)))</f>
        <v>27.1</v>
      </c>
      <c r="H164" s="4" cm="1">
        <f t="array" ref="H164">IF($A164="","",INDEX(OpenMeteoAPI[RelativeHumidityPct],ROWS($H$2:H164))/100)</f>
        <v>0.5</v>
      </c>
      <c r="I164" s="4" cm="1">
        <f t="array" ref="I164">IF($A164="","",INDEX(OpenMeteoAPI[PrecipitationProbabilityPct],ROWS($I$2:I164))/100)</f>
        <v>0.04</v>
      </c>
      <c r="J164" s="3" cm="1">
        <f t="array" ref="J164">IF($A164="","",INDEX(OpenMeteoAPI[PrecipitationMM],ROWS($J$2:J164)))</f>
        <v>0</v>
      </c>
      <c r="K164" cm="1">
        <f t="array" ref="K164">IF($A164="","",INDEX(OpenMeteoAPI[WeatherCode],ROWS($K$2:K164)))</f>
        <v>2</v>
      </c>
      <c r="L164" s="3" cm="1">
        <f t="array" ref="L164">IF($A164="","",INDEX(OpenMeteoAPI[WindSpeedKMH],ROWS($L$2:L164)))</f>
        <v>8.3000000000000007</v>
      </c>
    </row>
    <row r="165" spans="1:12">
      <c r="A165" t="str" cm="1">
        <f t="array" ref="A165">IFERROR(INDEX(OpenMeteoAPI[City],ROWS($A$2:A165))&amp;", "&amp;INDEX(OpenMeteoAPI[CountryCode],ROWS($A$2:A165)),"")</f>
        <v>Berlin, DE</v>
      </c>
      <c r="B165" t="str" cm="1">
        <f t="array" ref="B165">IF($A165="","",INDEX(OpenMeteoAPI[LocationID],ROWS($B$2:B165)))</f>
        <v>DE-BER</v>
      </c>
      <c r="C165" s="5" cm="1">
        <f t="array" ref="C165">IF($A165="","",INDEX(OpenMeteoAPI[ForecastDateTime],ROWS($C$2:C165)))</f>
        <v>46216.791666666664</v>
      </c>
      <c r="D165" t="str">
        <f t="shared" si="2"/>
        <v>7PM</v>
      </c>
      <c r="E165" t="str" cm="1">
        <f t="array" ref="E165">IF($K165="","",_xlfn.IFS($K165=0,_xlfn.UNICHAR(9728),$K165&lt;=3,_xlfn.UNICHAR(9729),OR($K165=45,$K165=48),"~",AND($K165&gt;=51,$K165&lt;=67),_xlfn.UNICHAR(9748),AND($K165&gt;=71,$K165&lt;=77),_xlfn.UNICHAR(10052),AND($K165&gt;=80,$K165&lt;=82),_xlfn.UNICHAR(9748),AND($K165&gt;=95,$K165&lt;=99),_xlfn.UNICHAR(9889),TRUE,_xlfn.UNICHAR(9729)))</f>
        <v>☁</v>
      </c>
      <c r="F165" t="str" cm="1">
        <f t="array" ref="F165">IF($K165="","",_xlfn.IFS($K165=0,"Clear",$K165&lt;=3,"Partly Cloudy",OR($K165=45,$K165=48),"Fog",AND($K165&gt;=51,$K165&lt;=67),"Drizzle",AND($K165&gt;=71,$K165&lt;=77),"Snow",AND($K165&gt;=80,$K165&lt;=82),"Rain Showers",AND($K165&gt;=95,$K165&lt;=99),"Thunderstorm",TRUE,"Cloudy"))</f>
        <v>Partly Cloudy</v>
      </c>
      <c r="G165" s="3" cm="1">
        <f t="array" ref="G165">IF($A165="","",INDEX(OpenMeteoAPI[TemperatureC],ROWS($G$2:G165)))</f>
        <v>26.4</v>
      </c>
      <c r="H165" s="4" cm="1">
        <f t="array" ref="H165">IF($A165="","",INDEX(OpenMeteoAPI[RelativeHumidityPct],ROWS($H$2:H165))/100)</f>
        <v>0.52</v>
      </c>
      <c r="I165" s="4" cm="1">
        <f t="array" ref="I165">IF($A165="","",INDEX(OpenMeteoAPI[PrecipitationProbabilityPct],ROWS($I$2:I165))/100)</f>
        <v>0.05</v>
      </c>
      <c r="J165" s="3" cm="1">
        <f t="array" ref="J165">IF($A165="","",INDEX(OpenMeteoAPI[PrecipitationMM],ROWS($J$2:J165)))</f>
        <v>0</v>
      </c>
      <c r="K165" cm="1">
        <f t="array" ref="K165">IF($A165="","",INDEX(OpenMeteoAPI[WeatherCode],ROWS($K$2:K165)))</f>
        <v>2</v>
      </c>
      <c r="L165" s="3" cm="1">
        <f t="array" ref="L165">IF($A165="","",INDEX(OpenMeteoAPI[WindSpeedKMH],ROWS($L$2:L165)))</f>
        <v>8.4</v>
      </c>
    </row>
    <row r="166" spans="1:12">
      <c r="A166" t="str" cm="1">
        <f t="array" ref="A166">IFERROR(INDEX(OpenMeteoAPI[City],ROWS($A$2:A166))&amp;", "&amp;INDEX(OpenMeteoAPI[CountryCode],ROWS($A$2:A166)),"")</f>
        <v>Berlin, DE</v>
      </c>
      <c r="B166" t="str" cm="1">
        <f t="array" ref="B166">IF($A166="","",INDEX(OpenMeteoAPI[LocationID],ROWS($B$2:B166)))</f>
        <v>DE-BER</v>
      </c>
      <c r="C166" s="5" cm="1">
        <f t="array" ref="C166">IF($A166="","",INDEX(OpenMeteoAPI[ForecastDateTime],ROWS($C$2:C166)))</f>
        <v>46216.833333333336</v>
      </c>
      <c r="D166" t="str">
        <f t="shared" si="2"/>
        <v>8PM</v>
      </c>
      <c r="E166" t="str" cm="1">
        <f t="array" ref="E166">IF($K166="","",_xlfn.IFS($K166=0,_xlfn.UNICHAR(9728),$K166&lt;=3,_xlfn.UNICHAR(9729),OR($K166=45,$K166=48),"~",AND($K166&gt;=51,$K166&lt;=67),_xlfn.UNICHAR(9748),AND($K166&gt;=71,$K166&lt;=77),_xlfn.UNICHAR(10052),AND($K166&gt;=80,$K166&lt;=82),_xlfn.UNICHAR(9748),AND($K166&gt;=95,$K166&lt;=99),_xlfn.UNICHAR(9889),TRUE,_xlfn.UNICHAR(9729)))</f>
        <v>☁</v>
      </c>
      <c r="F166" t="str" cm="1">
        <f t="array" ref="F166">IF($K166="","",_xlfn.IFS($K166=0,"Clear",$K166&lt;=3,"Partly Cloudy",OR($K166=45,$K166=48),"Fog",AND($K166&gt;=51,$K166&lt;=67),"Drizzle",AND($K166&gt;=71,$K166&lt;=77),"Snow",AND($K166&gt;=80,$K166&lt;=82),"Rain Showers",AND($K166&gt;=95,$K166&lt;=99),"Thunderstorm",TRUE,"Cloudy"))</f>
        <v>Partly Cloudy</v>
      </c>
      <c r="G166" s="3" cm="1">
        <f t="array" ref="G166">IF($A166="","",INDEX(OpenMeteoAPI[TemperatureC],ROWS($G$2:G166)))</f>
        <v>25.6</v>
      </c>
      <c r="H166" s="4" cm="1">
        <f t="array" ref="H166">IF($A166="","",INDEX(OpenMeteoAPI[RelativeHumidityPct],ROWS($H$2:H166))/100)</f>
        <v>0.56000000000000005</v>
      </c>
      <c r="I166" s="4" cm="1">
        <f t="array" ref="I166">IF($A166="","",INDEX(OpenMeteoAPI[PrecipitationProbabilityPct],ROWS($I$2:I166))/100)</f>
        <v>0.05</v>
      </c>
      <c r="J166" s="3" cm="1">
        <f t="array" ref="J166">IF($A166="","",INDEX(OpenMeteoAPI[PrecipitationMM],ROWS($J$2:J166)))</f>
        <v>0</v>
      </c>
      <c r="K166" cm="1">
        <f t="array" ref="K166">IF($A166="","",INDEX(OpenMeteoAPI[WeatherCode],ROWS($K$2:K166)))</f>
        <v>2</v>
      </c>
      <c r="L166" s="3" cm="1">
        <f t="array" ref="L166">IF($A166="","",INDEX(OpenMeteoAPI[WindSpeedKMH],ROWS($L$2:L166)))</f>
        <v>8.1999999999999993</v>
      </c>
    </row>
    <row r="167" spans="1:12">
      <c r="A167" t="str" cm="1">
        <f t="array" ref="A167">IFERROR(INDEX(OpenMeteoAPI[City],ROWS($A$2:A167))&amp;", "&amp;INDEX(OpenMeteoAPI[CountryCode],ROWS($A$2:A167)),"")</f>
        <v>Berlin, DE</v>
      </c>
      <c r="B167" t="str" cm="1">
        <f t="array" ref="B167">IF($A167="","",INDEX(OpenMeteoAPI[LocationID],ROWS($B$2:B167)))</f>
        <v>DE-BER</v>
      </c>
      <c r="C167" s="5" cm="1">
        <f t="array" ref="C167">IF($A167="","",INDEX(OpenMeteoAPI[ForecastDateTime],ROWS($C$2:C167)))</f>
        <v>46216.875</v>
      </c>
      <c r="D167" t="str">
        <f t="shared" si="2"/>
        <v>9PM</v>
      </c>
      <c r="E167" t="str" cm="1">
        <f t="array" ref="E167">IF($K167="","",_xlfn.IFS($K167=0,_xlfn.UNICHAR(9728),$K167&lt;=3,_xlfn.UNICHAR(9729),OR($K167=45,$K167=48),"~",AND($K167&gt;=51,$K167&lt;=67),_xlfn.UNICHAR(9748),AND($K167&gt;=71,$K167&lt;=77),_xlfn.UNICHAR(10052),AND($K167&gt;=80,$K167&lt;=82),_xlfn.UNICHAR(9748),AND($K167&gt;=95,$K167&lt;=99),_xlfn.UNICHAR(9889),TRUE,_xlfn.UNICHAR(9729)))</f>
        <v>☀</v>
      </c>
      <c r="F167" t="str" cm="1">
        <f t="array" ref="F167">IF($K167="","",_xlfn.IFS($K167=0,"Clear",$K167&lt;=3,"Partly Cloudy",OR($K167=45,$K167=48),"Fog",AND($K167&gt;=51,$K167&lt;=67),"Drizzle",AND($K167&gt;=71,$K167&lt;=77),"Snow",AND($K167&gt;=80,$K167&lt;=82),"Rain Showers",AND($K167&gt;=95,$K167&lt;=99),"Thunderstorm",TRUE,"Cloudy"))</f>
        <v>Clear</v>
      </c>
      <c r="G167" s="3" cm="1">
        <f t="array" ref="G167">IF($A167="","",INDEX(OpenMeteoAPI[TemperatureC],ROWS($G$2:G167)))</f>
        <v>24.4</v>
      </c>
      <c r="H167" s="4" cm="1">
        <f t="array" ref="H167">IF($A167="","",INDEX(OpenMeteoAPI[RelativeHumidityPct],ROWS($H$2:H167))/100)</f>
        <v>0.62</v>
      </c>
      <c r="I167" s="4" cm="1">
        <f t="array" ref="I167">IF($A167="","",INDEX(OpenMeteoAPI[PrecipitationProbabilityPct],ROWS($I$2:I167))/100)</f>
        <v>0.06</v>
      </c>
      <c r="J167" s="3" cm="1">
        <f t="array" ref="J167">IF($A167="","",INDEX(OpenMeteoAPI[PrecipitationMM],ROWS($J$2:J167)))</f>
        <v>0</v>
      </c>
      <c r="K167" cm="1">
        <f t="array" ref="K167">IF($A167="","",INDEX(OpenMeteoAPI[WeatherCode],ROWS($K$2:K167)))</f>
        <v>0</v>
      </c>
      <c r="L167" s="3" cm="1">
        <f t="array" ref="L167">IF($A167="","",INDEX(OpenMeteoAPI[WindSpeedKMH],ROWS($L$2:L167)))</f>
        <v>7.6</v>
      </c>
    </row>
    <row r="168" spans="1:12">
      <c r="A168" t="str" cm="1">
        <f t="array" ref="A168">IFERROR(INDEX(OpenMeteoAPI[City],ROWS($A$2:A168))&amp;", "&amp;INDEX(OpenMeteoAPI[CountryCode],ROWS($A$2:A168)),"")</f>
        <v>Berlin, DE</v>
      </c>
      <c r="B168" t="str" cm="1">
        <f t="array" ref="B168">IF($A168="","",INDEX(OpenMeteoAPI[LocationID],ROWS($B$2:B168)))</f>
        <v>DE-BER</v>
      </c>
      <c r="C168" s="5" cm="1">
        <f t="array" ref="C168">IF($A168="","",INDEX(OpenMeteoAPI[ForecastDateTime],ROWS($C$2:C168)))</f>
        <v>46216.916666666664</v>
      </c>
      <c r="D168" t="str">
        <f t="shared" si="2"/>
        <v>10PM</v>
      </c>
      <c r="E168" t="str" cm="1">
        <f t="array" ref="E168">IF($K168="","",_xlfn.IFS($K168=0,_xlfn.UNICHAR(9728),$K168&lt;=3,_xlfn.UNICHAR(9729),OR($K168=45,$K168=48),"~",AND($K168&gt;=51,$K168&lt;=67),_xlfn.UNICHAR(9748),AND($K168&gt;=71,$K168&lt;=77),_xlfn.UNICHAR(10052),AND($K168&gt;=80,$K168&lt;=82),_xlfn.UNICHAR(9748),AND($K168&gt;=95,$K168&lt;=99),_xlfn.UNICHAR(9889),TRUE,_xlfn.UNICHAR(9729)))</f>
        <v>☀</v>
      </c>
      <c r="F168" t="str" cm="1">
        <f t="array" ref="F168">IF($K168="","",_xlfn.IFS($K168=0,"Clear",$K168&lt;=3,"Partly Cloudy",OR($K168=45,$K168=48),"Fog",AND($K168&gt;=51,$K168&lt;=67),"Drizzle",AND($K168&gt;=71,$K168&lt;=77),"Snow",AND($K168&gt;=80,$K168&lt;=82),"Rain Showers",AND($K168&gt;=95,$K168&lt;=99),"Thunderstorm",TRUE,"Cloudy"))</f>
        <v>Clear</v>
      </c>
      <c r="G168" s="3" cm="1">
        <f t="array" ref="G168">IF($A168="","",INDEX(OpenMeteoAPI[TemperatureC],ROWS($G$2:G168)))</f>
        <v>22.9</v>
      </c>
      <c r="H168" s="4" cm="1">
        <f t="array" ref="H168">IF($A168="","",INDEX(OpenMeteoAPI[RelativeHumidityPct],ROWS($H$2:H168))/100)</f>
        <v>0.69</v>
      </c>
      <c r="I168" s="4" cm="1">
        <f t="array" ref="I168">IF($A168="","",INDEX(OpenMeteoAPI[PrecipitationProbabilityPct],ROWS($I$2:I168))/100)</f>
        <v>0.06</v>
      </c>
      <c r="J168" s="3" cm="1">
        <f t="array" ref="J168">IF($A168="","",INDEX(OpenMeteoAPI[PrecipitationMM],ROWS($J$2:J168)))</f>
        <v>0</v>
      </c>
      <c r="K168" cm="1">
        <f t="array" ref="K168">IF($A168="","",INDEX(OpenMeteoAPI[WeatherCode],ROWS($K$2:K168)))</f>
        <v>0</v>
      </c>
      <c r="L168" s="3" cm="1">
        <f t="array" ref="L168">IF($A168="","",INDEX(OpenMeteoAPI[WindSpeedKMH],ROWS($L$2:L168)))</f>
        <v>6.7</v>
      </c>
    </row>
    <row r="169" spans="1:12">
      <c r="A169" t="str" cm="1">
        <f t="array" ref="A169">IFERROR(INDEX(OpenMeteoAPI[City],ROWS($A$2:A169))&amp;", "&amp;INDEX(OpenMeteoAPI[CountryCode],ROWS($A$2:A169)),"")</f>
        <v>Berlin, DE</v>
      </c>
      <c r="B169" t="str" cm="1">
        <f t="array" ref="B169">IF($A169="","",INDEX(OpenMeteoAPI[LocationID],ROWS($B$2:B169)))</f>
        <v>DE-BER</v>
      </c>
      <c r="C169" s="5" cm="1">
        <f t="array" ref="C169">IF($A169="","",INDEX(OpenMeteoAPI[ForecastDateTime],ROWS($C$2:C169)))</f>
        <v>46216.958333333336</v>
      </c>
      <c r="D169" t="str">
        <f t="shared" si="2"/>
        <v>11PM</v>
      </c>
      <c r="E169" t="str" cm="1">
        <f t="array" ref="E169">IF($K169="","",_xlfn.IFS($K169=0,_xlfn.UNICHAR(9728),$K169&lt;=3,_xlfn.UNICHAR(9729),OR($K169=45,$K169=48),"~",AND($K169&gt;=51,$K169&lt;=67),_xlfn.UNICHAR(9748),AND($K169&gt;=71,$K169&lt;=77),_xlfn.UNICHAR(10052),AND($K169&gt;=80,$K169&lt;=82),_xlfn.UNICHAR(9748),AND($K169&gt;=95,$K169&lt;=99),_xlfn.UNICHAR(9889),TRUE,_xlfn.UNICHAR(9729)))</f>
        <v>☀</v>
      </c>
      <c r="F169" t="str" cm="1">
        <f t="array" ref="F169">IF($K169="","",_xlfn.IFS($K169=0,"Clear",$K169&lt;=3,"Partly Cloudy",OR($K169=45,$K169=48),"Fog",AND($K169&gt;=51,$K169&lt;=67),"Drizzle",AND($K169&gt;=71,$K169&lt;=77),"Snow",AND($K169&gt;=80,$K169&lt;=82),"Rain Showers",AND($K169&gt;=95,$K169&lt;=99),"Thunderstorm",TRUE,"Cloudy"))</f>
        <v>Clear</v>
      </c>
      <c r="G169" s="3" cm="1">
        <f t="array" ref="G169">IF($A169="","",INDEX(OpenMeteoAPI[TemperatureC],ROWS($G$2:G169)))</f>
        <v>21.6</v>
      </c>
      <c r="H169" s="4" cm="1">
        <f t="array" ref="H169">IF($A169="","",INDEX(OpenMeteoAPI[RelativeHumidityPct],ROWS($H$2:H169))/100)</f>
        <v>0.76</v>
      </c>
      <c r="I169" s="4" cm="1">
        <f t="array" ref="I169">IF($A169="","",INDEX(OpenMeteoAPI[PrecipitationProbabilityPct],ROWS($I$2:I169))/100)</f>
        <v>7.0000000000000007E-2</v>
      </c>
      <c r="J169" s="3" cm="1">
        <f t="array" ref="J169">IF($A169="","",INDEX(OpenMeteoAPI[PrecipitationMM],ROWS($J$2:J169)))</f>
        <v>0</v>
      </c>
      <c r="K169" cm="1">
        <f t="array" ref="K169">IF($A169="","",INDEX(OpenMeteoAPI[WeatherCode],ROWS($K$2:K169)))</f>
        <v>0</v>
      </c>
      <c r="L169" s="3" cm="1">
        <f t="array" ref="L169">IF($A169="","",INDEX(OpenMeteoAPI[WindSpeedKMH],ROWS($L$2:L169)))</f>
        <v>5.9</v>
      </c>
    </row>
    <row r="170" spans="1:12">
      <c r="A170" t="str" cm="1">
        <f t="array" ref="A170">IFERROR(INDEX(OpenMeteoAPI[City],ROWS($A$2:A170))&amp;", "&amp;INDEX(OpenMeteoAPI[CountryCode],ROWS($A$2:A170)),"")</f>
        <v>Berlin, DE</v>
      </c>
      <c r="B170" t="str" cm="1">
        <f t="array" ref="B170">IF($A170="","",INDEX(OpenMeteoAPI[LocationID],ROWS($B$2:B170)))</f>
        <v>DE-BER</v>
      </c>
      <c r="C170" s="5" cm="1">
        <f t="array" ref="C170">IF($A170="","",INDEX(OpenMeteoAPI[ForecastDateTime],ROWS($C$2:C170)))</f>
        <v>46217</v>
      </c>
      <c r="D170" t="str">
        <f t="shared" si="2"/>
        <v>12AM</v>
      </c>
      <c r="E170" t="str" cm="1">
        <f t="array" ref="E170">IF($K170="","",_xlfn.IFS($K170=0,_xlfn.UNICHAR(9728),$K170&lt;=3,_xlfn.UNICHAR(9729),OR($K170=45,$K170=48),"~",AND($K170&gt;=51,$K170&lt;=67),_xlfn.UNICHAR(9748),AND($K170&gt;=71,$K170&lt;=77),_xlfn.UNICHAR(10052),AND($K170&gt;=80,$K170&lt;=82),_xlfn.UNICHAR(9748),AND($K170&gt;=95,$K170&lt;=99),_xlfn.UNICHAR(9889),TRUE,_xlfn.UNICHAR(9729)))</f>
        <v>☁</v>
      </c>
      <c r="F170" t="str" cm="1">
        <f t="array" ref="F170">IF($K170="","",_xlfn.IFS($K170=0,"Clear",$K170&lt;=3,"Partly Cloudy",OR($K170=45,$K170=48),"Fog",AND($K170&gt;=51,$K170&lt;=67),"Drizzle",AND($K170&gt;=71,$K170&lt;=77),"Snow",AND($K170&gt;=80,$K170&lt;=82),"Rain Showers",AND($K170&gt;=95,$K170&lt;=99),"Thunderstorm",TRUE,"Cloudy"))</f>
        <v>Partly Cloudy</v>
      </c>
      <c r="G170" s="3" cm="1">
        <f t="array" ref="G170">IF($A170="","",INDEX(OpenMeteoAPI[TemperatureC],ROWS($G$2:G170)))</f>
        <v>20.5</v>
      </c>
      <c r="H170" s="4" cm="1">
        <f t="array" ref="H170">IF($A170="","",INDEX(OpenMeteoAPI[RelativeHumidityPct],ROWS($H$2:H170))/100)</f>
        <v>0.81</v>
      </c>
      <c r="I170" s="4" cm="1">
        <f t="array" ref="I170">IF($A170="","",INDEX(OpenMeteoAPI[PrecipitationProbabilityPct],ROWS($I$2:I170))/100)</f>
        <v>7.0000000000000007E-2</v>
      </c>
      <c r="J170" s="3" cm="1">
        <f t="array" ref="J170">IF($A170="","",INDEX(OpenMeteoAPI[PrecipitationMM],ROWS($J$2:J170)))</f>
        <v>0</v>
      </c>
      <c r="K170" cm="1">
        <f t="array" ref="K170">IF($A170="","",INDEX(OpenMeteoAPI[WeatherCode],ROWS($K$2:K170)))</f>
        <v>1</v>
      </c>
      <c r="L170" s="3" cm="1">
        <f t="array" ref="L170">IF($A170="","",INDEX(OpenMeteoAPI[WindSpeedKMH],ROWS($L$2:L170)))</f>
        <v>5.4</v>
      </c>
    </row>
    <row r="171" spans="1:12">
      <c r="A171" t="str" cm="1">
        <f t="array" ref="A171">IFERROR(INDEX(OpenMeteoAPI[City],ROWS($A$2:A171))&amp;", "&amp;INDEX(OpenMeteoAPI[CountryCode],ROWS($A$2:A171)),"")</f>
        <v>Berlin, DE</v>
      </c>
      <c r="B171" t="str" cm="1">
        <f t="array" ref="B171">IF($A171="","",INDEX(OpenMeteoAPI[LocationID],ROWS($B$2:B171)))</f>
        <v>DE-BER</v>
      </c>
      <c r="C171" s="5" cm="1">
        <f t="array" ref="C171">IF($A171="","",INDEX(OpenMeteoAPI[ForecastDateTime],ROWS($C$2:C171)))</f>
        <v>46217.041666666664</v>
      </c>
      <c r="D171" t="str">
        <f t="shared" si="2"/>
        <v>1AM</v>
      </c>
      <c r="E171" t="str" cm="1">
        <f t="array" ref="E171">IF($K171="","",_xlfn.IFS($K171=0,_xlfn.UNICHAR(9728),$K171&lt;=3,_xlfn.UNICHAR(9729),OR($K171=45,$K171=48),"~",AND($K171&gt;=51,$K171&lt;=67),_xlfn.UNICHAR(9748),AND($K171&gt;=71,$K171&lt;=77),_xlfn.UNICHAR(10052),AND($K171&gt;=80,$K171&lt;=82),_xlfn.UNICHAR(9748),AND($K171&gt;=95,$K171&lt;=99),_xlfn.UNICHAR(9889),TRUE,_xlfn.UNICHAR(9729)))</f>
        <v>☁</v>
      </c>
      <c r="F171" t="str" cm="1">
        <f t="array" ref="F171">IF($K171="","",_xlfn.IFS($K171=0,"Clear",$K171&lt;=3,"Partly Cloudy",OR($K171=45,$K171=48),"Fog",AND($K171&gt;=51,$K171&lt;=67),"Drizzle",AND($K171&gt;=71,$K171&lt;=77),"Snow",AND($K171&gt;=80,$K171&lt;=82),"Rain Showers",AND($K171&gt;=95,$K171&lt;=99),"Thunderstorm",TRUE,"Cloudy"))</f>
        <v>Partly Cloudy</v>
      </c>
      <c r="G171" s="3" cm="1">
        <f t="array" ref="G171">IF($A171="","",INDEX(OpenMeteoAPI[TemperatureC],ROWS($G$2:G171)))</f>
        <v>19.399999999999999</v>
      </c>
      <c r="H171" s="4" cm="1">
        <f t="array" ref="H171">IF($A171="","",INDEX(OpenMeteoAPI[RelativeHumidityPct],ROWS($H$2:H171))/100)</f>
        <v>0.86</v>
      </c>
      <c r="I171" s="4" cm="1">
        <f t="array" ref="I171">IF($A171="","",INDEX(OpenMeteoAPI[PrecipitationProbabilityPct],ROWS($I$2:I171))/100)</f>
        <v>0.08</v>
      </c>
      <c r="J171" s="3" cm="1">
        <f t="array" ref="J171">IF($A171="","",INDEX(OpenMeteoAPI[PrecipitationMM],ROWS($J$2:J171)))</f>
        <v>0</v>
      </c>
      <c r="K171" cm="1">
        <f t="array" ref="K171">IF($A171="","",INDEX(OpenMeteoAPI[WeatherCode],ROWS($K$2:K171)))</f>
        <v>1</v>
      </c>
      <c r="L171" s="3" cm="1">
        <f t="array" ref="L171">IF($A171="","",INDEX(OpenMeteoAPI[WindSpeedKMH],ROWS($L$2:L171)))</f>
        <v>5.0999999999999996</v>
      </c>
    </row>
    <row r="172" spans="1:12">
      <c r="A172" t="str" cm="1">
        <f t="array" ref="A172">IFERROR(INDEX(OpenMeteoAPI[City],ROWS($A$2:A172))&amp;", "&amp;INDEX(OpenMeteoAPI[CountryCode],ROWS($A$2:A172)),"")</f>
        <v>Berlin, DE</v>
      </c>
      <c r="B172" t="str" cm="1">
        <f t="array" ref="B172">IF($A172="","",INDEX(OpenMeteoAPI[LocationID],ROWS($B$2:B172)))</f>
        <v>DE-BER</v>
      </c>
      <c r="C172" s="5" cm="1">
        <f t="array" ref="C172">IF($A172="","",INDEX(OpenMeteoAPI[ForecastDateTime],ROWS($C$2:C172)))</f>
        <v>46217.083333333336</v>
      </c>
      <c r="D172" t="str">
        <f t="shared" si="2"/>
        <v>2AM</v>
      </c>
      <c r="E172" t="str" cm="1">
        <f t="array" ref="E172">IF($K172="","",_xlfn.IFS($K172=0,_xlfn.UNICHAR(9728),$K172&lt;=3,_xlfn.UNICHAR(9729),OR($K172=45,$K172=48),"~",AND($K172&gt;=51,$K172&lt;=67),_xlfn.UNICHAR(9748),AND($K172&gt;=71,$K172&lt;=77),_xlfn.UNICHAR(10052),AND($K172&gt;=80,$K172&lt;=82),_xlfn.UNICHAR(9748),AND($K172&gt;=95,$K172&lt;=99),_xlfn.UNICHAR(9889),TRUE,_xlfn.UNICHAR(9729)))</f>
        <v>☁</v>
      </c>
      <c r="F172" t="str" cm="1">
        <f t="array" ref="F172">IF($K172="","",_xlfn.IFS($K172=0,"Clear",$K172&lt;=3,"Partly Cloudy",OR($K172=45,$K172=48),"Fog",AND($K172&gt;=51,$K172&lt;=67),"Drizzle",AND($K172&gt;=71,$K172&lt;=77),"Snow",AND($K172&gt;=80,$K172&lt;=82),"Rain Showers",AND($K172&gt;=95,$K172&lt;=99),"Thunderstorm",TRUE,"Cloudy"))</f>
        <v>Partly Cloudy</v>
      </c>
      <c r="G172" s="3" cm="1">
        <f t="array" ref="G172">IF($A172="","",INDEX(OpenMeteoAPI[TemperatureC],ROWS($G$2:G172)))</f>
        <v>18.600000000000001</v>
      </c>
      <c r="H172" s="4" cm="1">
        <f t="array" ref="H172">IF($A172="","",INDEX(OpenMeteoAPI[RelativeHumidityPct],ROWS($H$2:H172))/100)</f>
        <v>0.9</v>
      </c>
      <c r="I172" s="4" cm="1">
        <f t="array" ref="I172">IF($A172="","",INDEX(OpenMeteoAPI[PrecipitationProbabilityPct],ROWS($I$2:I172))/100)</f>
        <v>0.08</v>
      </c>
      <c r="J172" s="3" cm="1">
        <f t="array" ref="J172">IF($A172="","",INDEX(OpenMeteoAPI[PrecipitationMM],ROWS($J$2:J172)))</f>
        <v>0</v>
      </c>
      <c r="K172" cm="1">
        <f t="array" ref="K172">IF($A172="","",INDEX(OpenMeteoAPI[WeatherCode],ROWS($K$2:K172)))</f>
        <v>1</v>
      </c>
      <c r="L172" s="3" cm="1">
        <f t="array" ref="L172">IF($A172="","",INDEX(OpenMeteoAPI[WindSpeedKMH],ROWS($L$2:L172)))</f>
        <v>4.5999999999999996</v>
      </c>
    </row>
    <row r="173" spans="1:12">
      <c r="A173" t="str" cm="1">
        <f t="array" ref="A173">IFERROR(INDEX(OpenMeteoAPI[City],ROWS($A$2:A173))&amp;", "&amp;INDEX(OpenMeteoAPI[CountryCode],ROWS($A$2:A173)),"")</f>
        <v>Berlin, DE</v>
      </c>
      <c r="B173" t="str" cm="1">
        <f t="array" ref="B173">IF($A173="","",INDEX(OpenMeteoAPI[LocationID],ROWS($B$2:B173)))</f>
        <v>DE-BER</v>
      </c>
      <c r="C173" s="5" cm="1">
        <f t="array" ref="C173">IF($A173="","",INDEX(OpenMeteoAPI[ForecastDateTime],ROWS($C$2:C173)))</f>
        <v>46217.125</v>
      </c>
      <c r="D173" t="str">
        <f t="shared" si="2"/>
        <v>3AM</v>
      </c>
      <c r="E173" t="str" cm="1">
        <f t="array" ref="E173">IF($K173="","",_xlfn.IFS($K173=0,_xlfn.UNICHAR(9728),$K173&lt;=3,_xlfn.UNICHAR(9729),OR($K173=45,$K173=48),"~",AND($K173&gt;=51,$K173&lt;=67),_xlfn.UNICHAR(9748),AND($K173&gt;=71,$K173&lt;=77),_xlfn.UNICHAR(10052),AND($K173&gt;=80,$K173&lt;=82),_xlfn.UNICHAR(9748),AND($K173&gt;=95,$K173&lt;=99),_xlfn.UNICHAR(9889),TRUE,_xlfn.UNICHAR(9729)))</f>
        <v>☁</v>
      </c>
      <c r="F173" t="str" cm="1">
        <f t="array" ref="F173">IF($K173="","",_xlfn.IFS($K173=0,"Clear",$K173&lt;=3,"Partly Cloudy",OR($K173=45,$K173=48),"Fog",AND($K173&gt;=51,$K173&lt;=67),"Drizzle",AND($K173&gt;=71,$K173&lt;=77),"Snow",AND($K173&gt;=80,$K173&lt;=82),"Rain Showers",AND($K173&gt;=95,$K173&lt;=99),"Thunderstorm",TRUE,"Cloudy"))</f>
        <v>Partly Cloudy</v>
      </c>
      <c r="G173" s="3" cm="1">
        <f t="array" ref="G173">IF($A173="","",INDEX(OpenMeteoAPI[TemperatureC],ROWS($G$2:G173)))</f>
        <v>17.8</v>
      </c>
      <c r="H173" s="4" cm="1">
        <f t="array" ref="H173">IF($A173="","",INDEX(OpenMeteoAPI[RelativeHumidityPct],ROWS($H$2:H173))/100)</f>
        <v>0.93</v>
      </c>
      <c r="I173" s="4" cm="1">
        <f t="array" ref="I173">IF($A173="","",INDEX(OpenMeteoAPI[PrecipitationProbabilityPct],ROWS($I$2:I173))/100)</f>
        <v>0.08</v>
      </c>
      <c r="J173" s="3" cm="1">
        <f t="array" ref="J173">IF($A173="","",INDEX(OpenMeteoAPI[PrecipitationMM],ROWS($J$2:J173)))</f>
        <v>0</v>
      </c>
      <c r="K173" cm="1">
        <f t="array" ref="K173">IF($A173="","",INDEX(OpenMeteoAPI[WeatherCode],ROWS($K$2:K173)))</f>
        <v>2</v>
      </c>
      <c r="L173" s="3" cm="1">
        <f t="array" ref="L173">IF($A173="","",INDEX(OpenMeteoAPI[WindSpeedKMH],ROWS($L$2:L173)))</f>
        <v>4.3</v>
      </c>
    </row>
    <row r="174" spans="1:12">
      <c r="A174" t="str" cm="1">
        <f t="array" ref="A174">IFERROR(INDEX(OpenMeteoAPI[City],ROWS($A$2:A174))&amp;", "&amp;INDEX(OpenMeteoAPI[CountryCode],ROWS($A$2:A174)),"")</f>
        <v>Berlin, DE</v>
      </c>
      <c r="B174" t="str" cm="1">
        <f t="array" ref="B174">IF($A174="","",INDEX(OpenMeteoAPI[LocationID],ROWS($B$2:B174)))</f>
        <v>DE-BER</v>
      </c>
      <c r="C174" s="5" cm="1">
        <f t="array" ref="C174">IF($A174="","",INDEX(OpenMeteoAPI[ForecastDateTime],ROWS($C$2:C174)))</f>
        <v>46217.166666666664</v>
      </c>
      <c r="D174" t="str">
        <f t="shared" si="2"/>
        <v>4AM</v>
      </c>
      <c r="E174" t="str" cm="1">
        <f t="array" ref="E174">IF($K174="","",_xlfn.IFS($K174=0,_xlfn.UNICHAR(9728),$K174&lt;=3,_xlfn.UNICHAR(9729),OR($K174=45,$K174=48),"~",AND($K174&gt;=51,$K174&lt;=67),_xlfn.UNICHAR(9748),AND($K174&gt;=71,$K174&lt;=77),_xlfn.UNICHAR(10052),AND($K174&gt;=80,$K174&lt;=82),_xlfn.UNICHAR(9748),AND($K174&gt;=95,$K174&lt;=99),_xlfn.UNICHAR(9889),TRUE,_xlfn.UNICHAR(9729)))</f>
        <v>☁</v>
      </c>
      <c r="F174" t="str" cm="1">
        <f t="array" ref="F174">IF($K174="","",_xlfn.IFS($K174=0,"Clear",$K174&lt;=3,"Partly Cloudy",OR($K174=45,$K174=48),"Fog",AND($K174&gt;=51,$K174&lt;=67),"Drizzle",AND($K174&gt;=71,$K174&lt;=77),"Snow",AND($K174&gt;=80,$K174&lt;=82),"Rain Showers",AND($K174&gt;=95,$K174&lt;=99),"Thunderstorm",TRUE,"Cloudy"))</f>
        <v>Partly Cloudy</v>
      </c>
      <c r="G174" s="3" cm="1">
        <f t="array" ref="G174">IF($A174="","",INDEX(OpenMeteoAPI[TemperatureC],ROWS($G$2:G174)))</f>
        <v>17.2</v>
      </c>
      <c r="H174" s="4" cm="1">
        <f t="array" ref="H174">IF($A174="","",INDEX(OpenMeteoAPI[RelativeHumidityPct],ROWS($H$2:H174))/100)</f>
        <v>0.96</v>
      </c>
      <c r="I174" s="4" cm="1">
        <f t="array" ref="I174">IF($A174="","",INDEX(OpenMeteoAPI[PrecipitationProbabilityPct],ROWS($I$2:I174))/100)</f>
        <v>0.09</v>
      </c>
      <c r="J174" s="3" cm="1">
        <f t="array" ref="J174">IF($A174="","",INDEX(OpenMeteoAPI[PrecipitationMM],ROWS($J$2:J174)))</f>
        <v>0</v>
      </c>
      <c r="K174" cm="1">
        <f t="array" ref="K174">IF($A174="","",INDEX(OpenMeteoAPI[WeatherCode],ROWS($K$2:K174)))</f>
        <v>2</v>
      </c>
      <c r="L174" s="3" cm="1">
        <f t="array" ref="L174">IF($A174="","",INDEX(OpenMeteoAPI[WindSpeedKMH],ROWS($L$2:L174)))</f>
        <v>3.8</v>
      </c>
    </row>
    <row r="175" spans="1:12">
      <c r="A175" t="str" cm="1">
        <f t="array" ref="A175">IFERROR(INDEX(OpenMeteoAPI[City],ROWS($A$2:A175))&amp;", "&amp;INDEX(OpenMeteoAPI[CountryCode],ROWS($A$2:A175)),"")</f>
        <v>Berlin, DE</v>
      </c>
      <c r="B175" t="str" cm="1">
        <f t="array" ref="B175">IF($A175="","",INDEX(OpenMeteoAPI[LocationID],ROWS($B$2:B175)))</f>
        <v>DE-BER</v>
      </c>
      <c r="C175" s="5" cm="1">
        <f t="array" ref="C175">IF($A175="","",INDEX(OpenMeteoAPI[ForecastDateTime],ROWS($C$2:C175)))</f>
        <v>46217.208333333336</v>
      </c>
      <c r="D175" t="str">
        <f t="shared" si="2"/>
        <v>5AM</v>
      </c>
      <c r="E175" t="str" cm="1">
        <f t="array" ref="E175">IF($K175="","",_xlfn.IFS($K175=0,_xlfn.UNICHAR(9728),$K175&lt;=3,_xlfn.UNICHAR(9729),OR($K175=45,$K175=48),"~",AND($K175&gt;=51,$K175&lt;=67),_xlfn.UNICHAR(9748),AND($K175&gt;=71,$K175&lt;=77),_xlfn.UNICHAR(10052),AND($K175&gt;=80,$K175&lt;=82),_xlfn.UNICHAR(9748),AND($K175&gt;=95,$K175&lt;=99),_xlfn.UNICHAR(9889),TRUE,_xlfn.UNICHAR(9729)))</f>
        <v>☁</v>
      </c>
      <c r="F175" t="str" cm="1">
        <f t="array" ref="F175">IF($K175="","",_xlfn.IFS($K175=0,"Clear",$K175&lt;=3,"Partly Cloudy",OR($K175=45,$K175=48),"Fog",AND($K175&gt;=51,$K175&lt;=67),"Drizzle",AND($K175&gt;=71,$K175&lt;=77),"Snow",AND($K175&gt;=80,$K175&lt;=82),"Rain Showers",AND($K175&gt;=95,$K175&lt;=99),"Thunderstorm",TRUE,"Cloudy"))</f>
        <v>Partly Cloudy</v>
      </c>
      <c r="G175" s="3" cm="1">
        <f t="array" ref="G175">IF($A175="","",INDEX(OpenMeteoAPI[TemperatureC],ROWS($G$2:G175)))</f>
        <v>16.899999999999999</v>
      </c>
      <c r="H175" s="4" cm="1">
        <f t="array" ref="H175">IF($A175="","",INDEX(OpenMeteoAPI[RelativeHumidityPct],ROWS($H$2:H175))/100)</f>
        <v>0.96</v>
      </c>
      <c r="I175" s="4" cm="1">
        <f t="array" ref="I175">IF($A175="","",INDEX(OpenMeteoAPI[PrecipitationProbabilityPct],ROWS($I$2:I175))/100)</f>
        <v>0.09</v>
      </c>
      <c r="J175" s="3" cm="1">
        <f t="array" ref="J175">IF($A175="","",INDEX(OpenMeteoAPI[PrecipitationMM],ROWS($J$2:J175)))</f>
        <v>0</v>
      </c>
      <c r="K175" cm="1">
        <f t="array" ref="K175">IF($A175="","",INDEX(OpenMeteoAPI[WeatherCode],ROWS($K$2:K175)))</f>
        <v>2</v>
      </c>
      <c r="L175" s="3" cm="1">
        <f t="array" ref="L175">IF($A175="","",INDEX(OpenMeteoAPI[WindSpeedKMH],ROWS($L$2:L175)))</f>
        <v>3.8</v>
      </c>
    </row>
    <row r="176" spans="1:12">
      <c r="A176" t="str" cm="1">
        <f t="array" ref="A176">IFERROR(INDEX(OpenMeteoAPI[City],ROWS($A$2:A176))&amp;", "&amp;INDEX(OpenMeteoAPI[CountryCode],ROWS($A$2:A176)),"")</f>
        <v>Berlin, DE</v>
      </c>
      <c r="B176" t="str" cm="1">
        <f t="array" ref="B176">IF($A176="","",INDEX(OpenMeteoAPI[LocationID],ROWS($B$2:B176)))</f>
        <v>DE-BER</v>
      </c>
      <c r="C176" s="5" cm="1">
        <f t="array" ref="C176">IF($A176="","",INDEX(OpenMeteoAPI[ForecastDateTime],ROWS($C$2:C176)))</f>
        <v>46217.25</v>
      </c>
      <c r="D176" t="str">
        <f t="shared" si="2"/>
        <v>6AM</v>
      </c>
      <c r="E176" t="str" cm="1">
        <f t="array" ref="E176">IF($K176="","",_xlfn.IFS($K176=0,_xlfn.UNICHAR(9728),$K176&lt;=3,_xlfn.UNICHAR(9729),OR($K176=45,$K176=48),"~",AND($K176&gt;=51,$K176&lt;=67),_xlfn.UNICHAR(9748),AND($K176&gt;=71,$K176&lt;=77),_xlfn.UNICHAR(10052),AND($K176&gt;=80,$K176&lt;=82),_xlfn.UNICHAR(9748),AND($K176&gt;=95,$K176&lt;=99),_xlfn.UNICHAR(9889),TRUE,_xlfn.UNICHAR(9729)))</f>
        <v>☁</v>
      </c>
      <c r="F176" t="str" cm="1">
        <f t="array" ref="F176">IF($K176="","",_xlfn.IFS($K176=0,"Clear",$K176&lt;=3,"Partly Cloudy",OR($K176=45,$K176=48),"Fog",AND($K176&gt;=51,$K176&lt;=67),"Drizzle",AND($K176&gt;=71,$K176&lt;=77),"Snow",AND($K176&gt;=80,$K176&lt;=82),"Rain Showers",AND($K176&gt;=95,$K176&lt;=99),"Thunderstorm",TRUE,"Cloudy"))</f>
        <v>Partly Cloudy</v>
      </c>
      <c r="G176" s="3" cm="1">
        <f t="array" ref="G176">IF($A176="","",INDEX(OpenMeteoAPI[TemperatureC],ROWS($G$2:G176)))</f>
        <v>17.2</v>
      </c>
      <c r="H176" s="4" cm="1">
        <f t="array" ref="H176">IF($A176="","",INDEX(OpenMeteoAPI[RelativeHumidityPct],ROWS($H$2:H176))/100)</f>
        <v>0.94</v>
      </c>
      <c r="I176" s="4" cm="1">
        <f t="array" ref="I176">IF($A176="","",INDEX(OpenMeteoAPI[PrecipitationProbabilityPct],ROWS($I$2:I176))/100)</f>
        <v>0.09</v>
      </c>
      <c r="J176" s="3" cm="1">
        <f t="array" ref="J176">IF($A176="","",INDEX(OpenMeteoAPI[PrecipitationMM],ROWS($J$2:J176)))</f>
        <v>0</v>
      </c>
      <c r="K176" cm="1">
        <f t="array" ref="K176">IF($A176="","",INDEX(OpenMeteoAPI[WeatherCode],ROWS($K$2:K176)))</f>
        <v>2</v>
      </c>
      <c r="L176" s="3" cm="1">
        <f t="array" ref="L176">IF($A176="","",INDEX(OpenMeteoAPI[WindSpeedKMH],ROWS($L$2:L176)))</f>
        <v>4.0999999999999996</v>
      </c>
    </row>
    <row r="177" spans="1:12">
      <c r="A177" t="str" cm="1">
        <f t="array" ref="A177">IFERROR(INDEX(OpenMeteoAPI[City],ROWS($A$2:A177))&amp;", "&amp;INDEX(OpenMeteoAPI[CountryCode],ROWS($A$2:A177)),"")</f>
        <v>Berlin, DE</v>
      </c>
      <c r="B177" t="str" cm="1">
        <f t="array" ref="B177">IF($A177="","",INDEX(OpenMeteoAPI[LocationID],ROWS($B$2:B177)))</f>
        <v>DE-BER</v>
      </c>
      <c r="C177" s="5" cm="1">
        <f t="array" ref="C177">IF($A177="","",INDEX(OpenMeteoAPI[ForecastDateTime],ROWS($C$2:C177)))</f>
        <v>46217.291666666664</v>
      </c>
      <c r="D177" t="str">
        <f t="shared" si="2"/>
        <v>7AM</v>
      </c>
      <c r="E177" t="str" cm="1">
        <f t="array" ref="E177">IF($K177="","",_xlfn.IFS($K177=0,_xlfn.UNICHAR(9728),$K177&lt;=3,_xlfn.UNICHAR(9729),OR($K177=45,$K177=48),"~",AND($K177&gt;=51,$K177&lt;=67),_xlfn.UNICHAR(9748),AND($K177&gt;=71,$K177&lt;=77),_xlfn.UNICHAR(10052),AND($K177&gt;=80,$K177&lt;=82),_xlfn.UNICHAR(9748),AND($K177&gt;=95,$K177&lt;=99),_xlfn.UNICHAR(9889),TRUE,_xlfn.UNICHAR(9729)))</f>
        <v>☁</v>
      </c>
      <c r="F177" t="str" cm="1">
        <f t="array" ref="F177">IF($K177="","",_xlfn.IFS($K177=0,"Clear",$K177&lt;=3,"Partly Cloudy",OR($K177=45,$K177=48),"Fog",AND($K177&gt;=51,$K177&lt;=67),"Drizzle",AND($K177&gt;=71,$K177&lt;=77),"Snow",AND($K177&gt;=80,$K177&lt;=82),"Rain Showers",AND($K177&gt;=95,$K177&lt;=99),"Thunderstorm",TRUE,"Cloudy"))</f>
        <v>Partly Cloudy</v>
      </c>
      <c r="G177" s="3" cm="1">
        <f t="array" ref="G177">IF($A177="","",INDEX(OpenMeteoAPI[TemperatureC],ROWS($G$2:G177)))</f>
        <v>17.8</v>
      </c>
      <c r="H177" s="4" cm="1">
        <f t="array" ref="H177">IF($A177="","",INDEX(OpenMeteoAPI[RelativeHumidityPct],ROWS($H$2:H177))/100)</f>
        <v>0.9</v>
      </c>
      <c r="I177" s="4" cm="1">
        <f t="array" ref="I177">IF($A177="","",INDEX(OpenMeteoAPI[PrecipitationProbabilityPct],ROWS($I$2:I177))/100)</f>
        <v>0.09</v>
      </c>
      <c r="J177" s="3" cm="1">
        <f t="array" ref="J177">IF($A177="","",INDEX(OpenMeteoAPI[PrecipitationMM],ROWS($J$2:J177)))</f>
        <v>0</v>
      </c>
      <c r="K177" cm="1">
        <f t="array" ref="K177">IF($A177="","",INDEX(OpenMeteoAPI[WeatherCode],ROWS($K$2:K177)))</f>
        <v>2</v>
      </c>
      <c r="L177" s="3" cm="1">
        <f t="array" ref="L177">IF($A177="","",INDEX(OpenMeteoAPI[WindSpeedKMH],ROWS($L$2:L177)))</f>
        <v>4.0999999999999996</v>
      </c>
    </row>
    <row r="178" spans="1:12">
      <c r="A178" t="str" cm="1">
        <f t="array" ref="A178">IFERROR(INDEX(OpenMeteoAPI[City],ROWS($A$2:A178))&amp;", "&amp;INDEX(OpenMeteoAPI[CountryCode],ROWS($A$2:A178)),"")</f>
        <v>Berlin, DE</v>
      </c>
      <c r="B178" t="str" cm="1">
        <f t="array" ref="B178">IF($A178="","",INDEX(OpenMeteoAPI[LocationID],ROWS($B$2:B178)))</f>
        <v>DE-BER</v>
      </c>
      <c r="C178" s="5" cm="1">
        <f t="array" ref="C178">IF($A178="","",INDEX(OpenMeteoAPI[ForecastDateTime],ROWS($C$2:C178)))</f>
        <v>46217.333333333336</v>
      </c>
      <c r="D178" t="str">
        <f t="shared" si="2"/>
        <v>8AM</v>
      </c>
      <c r="E178" t="str" cm="1">
        <f t="array" ref="E178">IF($K178="","",_xlfn.IFS($K178=0,_xlfn.UNICHAR(9728),$K178&lt;=3,_xlfn.UNICHAR(9729),OR($K178=45,$K178=48),"~",AND($K178&gt;=51,$K178&lt;=67),_xlfn.UNICHAR(9748),AND($K178&gt;=71,$K178&lt;=77),_xlfn.UNICHAR(10052),AND($K178&gt;=80,$K178&lt;=82),_xlfn.UNICHAR(9748),AND($K178&gt;=95,$K178&lt;=99),_xlfn.UNICHAR(9889),TRUE,_xlfn.UNICHAR(9729)))</f>
        <v>☁</v>
      </c>
      <c r="F178" t="str" cm="1">
        <f t="array" ref="F178">IF($K178="","",_xlfn.IFS($K178=0,"Clear",$K178&lt;=3,"Partly Cloudy",OR($K178=45,$K178=48),"Fog",AND($K178&gt;=51,$K178&lt;=67),"Drizzle",AND($K178&gt;=71,$K178&lt;=77),"Snow",AND($K178&gt;=80,$K178&lt;=82),"Rain Showers",AND($K178&gt;=95,$K178&lt;=99),"Thunderstorm",TRUE,"Cloudy"))</f>
        <v>Partly Cloudy</v>
      </c>
      <c r="G178" s="3" cm="1">
        <f t="array" ref="G178">IF($A178="","",INDEX(OpenMeteoAPI[TemperatureC],ROWS($G$2:G178)))</f>
        <v>18.8</v>
      </c>
      <c r="H178" s="4" cm="1">
        <f t="array" ref="H178">IF($A178="","",INDEX(OpenMeteoAPI[RelativeHumidityPct],ROWS($H$2:H178))/100)</f>
        <v>0.85</v>
      </c>
      <c r="I178" s="4" cm="1">
        <f t="array" ref="I178">IF($A178="","",INDEX(OpenMeteoAPI[PrecipitationProbabilityPct],ROWS($I$2:I178))/100)</f>
        <v>0.09</v>
      </c>
      <c r="J178" s="3" cm="1">
        <f t="array" ref="J178">IF($A178="","",INDEX(OpenMeteoAPI[PrecipitationMM],ROWS($J$2:J178)))</f>
        <v>0</v>
      </c>
      <c r="K178" cm="1">
        <f t="array" ref="K178">IF($A178="","",INDEX(OpenMeteoAPI[WeatherCode],ROWS($K$2:K178)))</f>
        <v>2</v>
      </c>
      <c r="L178" s="3" cm="1">
        <f t="array" ref="L178">IF($A178="","",INDEX(OpenMeteoAPI[WindSpeedKMH],ROWS($L$2:L178)))</f>
        <v>4.5</v>
      </c>
    </row>
    <row r="179" spans="1:12">
      <c r="A179" t="str" cm="1">
        <f t="array" ref="A179">IFERROR(INDEX(OpenMeteoAPI[City],ROWS($A$2:A179))&amp;", "&amp;INDEX(OpenMeteoAPI[CountryCode],ROWS($A$2:A179)),"")</f>
        <v>Berlin, DE</v>
      </c>
      <c r="B179" t="str" cm="1">
        <f t="array" ref="B179">IF($A179="","",INDEX(OpenMeteoAPI[LocationID],ROWS($B$2:B179)))</f>
        <v>DE-BER</v>
      </c>
      <c r="C179" s="5" cm="1">
        <f t="array" ref="C179">IF($A179="","",INDEX(OpenMeteoAPI[ForecastDateTime],ROWS($C$2:C179)))</f>
        <v>46217.375</v>
      </c>
      <c r="D179" t="str">
        <f t="shared" si="2"/>
        <v>9AM</v>
      </c>
      <c r="E179" t="str" cm="1">
        <f t="array" ref="E179">IF($K179="","",_xlfn.IFS($K179=0,_xlfn.UNICHAR(9728),$K179&lt;=3,_xlfn.UNICHAR(9729),OR($K179=45,$K179=48),"~",AND($K179&gt;=51,$K179&lt;=67),_xlfn.UNICHAR(9748),AND($K179&gt;=71,$K179&lt;=77),_xlfn.UNICHAR(10052),AND($K179&gt;=80,$K179&lt;=82),_xlfn.UNICHAR(9748),AND($K179&gt;=95,$K179&lt;=99),_xlfn.UNICHAR(9889),TRUE,_xlfn.UNICHAR(9729)))</f>
        <v>☁</v>
      </c>
      <c r="F179" t="str" cm="1">
        <f t="array" ref="F179">IF($K179="","",_xlfn.IFS($K179=0,"Clear",$K179&lt;=3,"Partly Cloudy",OR($K179=45,$K179=48),"Fog",AND($K179&gt;=51,$K179&lt;=67),"Drizzle",AND($K179&gt;=71,$K179&lt;=77),"Snow",AND($K179&gt;=80,$K179&lt;=82),"Rain Showers",AND($K179&gt;=95,$K179&lt;=99),"Thunderstorm",TRUE,"Cloudy"))</f>
        <v>Partly Cloudy</v>
      </c>
      <c r="G179" s="3" cm="1">
        <f t="array" ref="G179">IF($A179="","",INDEX(OpenMeteoAPI[TemperatureC],ROWS($G$2:G179)))</f>
        <v>20.3</v>
      </c>
      <c r="H179" s="4" cm="1">
        <f t="array" ref="H179">IF($A179="","",INDEX(OpenMeteoAPI[RelativeHumidityPct],ROWS($H$2:H179))/100)</f>
        <v>0.77</v>
      </c>
      <c r="I179" s="4" cm="1">
        <f t="array" ref="I179">IF($A179="","",INDEX(OpenMeteoAPI[PrecipitationProbabilityPct],ROWS($I$2:I179))/100)</f>
        <v>0.1</v>
      </c>
      <c r="J179" s="3" cm="1">
        <f t="array" ref="J179">IF($A179="","",INDEX(OpenMeteoAPI[PrecipitationMM],ROWS($J$2:J179)))</f>
        <v>0</v>
      </c>
      <c r="K179" cm="1">
        <f t="array" ref="K179">IF($A179="","",INDEX(OpenMeteoAPI[WeatherCode],ROWS($K$2:K179)))</f>
        <v>1</v>
      </c>
      <c r="L179" s="3" cm="1">
        <f t="array" ref="L179">IF($A179="","",INDEX(OpenMeteoAPI[WindSpeedKMH],ROWS($L$2:L179)))</f>
        <v>4.5999999999999996</v>
      </c>
    </row>
    <row r="180" spans="1:12">
      <c r="A180" t="str" cm="1">
        <f t="array" ref="A180">IFERROR(INDEX(OpenMeteoAPI[City],ROWS($A$2:A180))&amp;", "&amp;INDEX(OpenMeteoAPI[CountryCode],ROWS($A$2:A180)),"")</f>
        <v>Berlin, DE</v>
      </c>
      <c r="B180" t="str" cm="1">
        <f t="array" ref="B180">IF($A180="","",INDEX(OpenMeteoAPI[LocationID],ROWS($B$2:B180)))</f>
        <v>DE-BER</v>
      </c>
      <c r="C180" s="5" cm="1">
        <f t="array" ref="C180">IF($A180="","",INDEX(OpenMeteoAPI[ForecastDateTime],ROWS($C$2:C180)))</f>
        <v>46217.416666666664</v>
      </c>
      <c r="D180" t="str">
        <f t="shared" si="2"/>
        <v>10AM</v>
      </c>
      <c r="E180" t="str" cm="1">
        <f t="array" ref="E180">IF($K180="","",_xlfn.IFS($K180=0,_xlfn.UNICHAR(9728),$K180&lt;=3,_xlfn.UNICHAR(9729),OR($K180=45,$K180=48),"~",AND($K180&gt;=51,$K180&lt;=67),_xlfn.UNICHAR(9748),AND($K180&gt;=71,$K180&lt;=77),_xlfn.UNICHAR(10052),AND($K180&gt;=80,$K180&lt;=82),_xlfn.UNICHAR(9748),AND($K180&gt;=95,$K180&lt;=99),_xlfn.UNICHAR(9889),TRUE,_xlfn.UNICHAR(9729)))</f>
        <v>☁</v>
      </c>
      <c r="F180" t="str" cm="1">
        <f t="array" ref="F180">IF($K180="","",_xlfn.IFS($K180=0,"Clear",$K180&lt;=3,"Partly Cloudy",OR($K180=45,$K180=48),"Fog",AND($K180&gt;=51,$K180&lt;=67),"Drizzle",AND($K180&gt;=71,$K180&lt;=77),"Snow",AND($K180&gt;=80,$K180&lt;=82),"Rain Showers",AND($K180&gt;=95,$K180&lt;=99),"Thunderstorm",TRUE,"Cloudy"))</f>
        <v>Partly Cloudy</v>
      </c>
      <c r="G180" s="3" cm="1">
        <f t="array" ref="G180">IF($A180="","",INDEX(OpenMeteoAPI[TemperatureC],ROWS($G$2:G180)))</f>
        <v>22.1</v>
      </c>
      <c r="H180" s="4" cm="1">
        <f t="array" ref="H180">IF($A180="","",INDEX(OpenMeteoAPI[RelativeHumidityPct],ROWS($H$2:H180))/100)</f>
        <v>0.68</v>
      </c>
      <c r="I180" s="4" cm="1">
        <f t="array" ref="I180">IF($A180="","",INDEX(OpenMeteoAPI[PrecipitationProbabilityPct],ROWS($I$2:I180))/100)</f>
        <v>0.1</v>
      </c>
      <c r="J180" s="3" cm="1">
        <f t="array" ref="J180">IF($A180="","",INDEX(OpenMeteoAPI[PrecipitationMM],ROWS($J$2:J180)))</f>
        <v>0</v>
      </c>
      <c r="K180" cm="1">
        <f t="array" ref="K180">IF($A180="","",INDEX(OpenMeteoAPI[WeatherCode],ROWS($K$2:K180)))</f>
        <v>1</v>
      </c>
      <c r="L180" s="3" cm="1">
        <f t="array" ref="L180">IF($A180="","",INDEX(OpenMeteoAPI[WindSpeedKMH],ROWS($L$2:L180)))</f>
        <v>4.8</v>
      </c>
    </row>
    <row r="181" spans="1:12">
      <c r="A181" t="str" cm="1">
        <f t="array" ref="A181">IFERROR(INDEX(OpenMeteoAPI[City],ROWS($A$2:A181))&amp;", "&amp;INDEX(OpenMeteoAPI[CountryCode],ROWS($A$2:A181)),"")</f>
        <v>Berlin, DE</v>
      </c>
      <c r="B181" t="str" cm="1">
        <f t="array" ref="B181">IF($A181="","",INDEX(OpenMeteoAPI[LocationID],ROWS($B$2:B181)))</f>
        <v>DE-BER</v>
      </c>
      <c r="C181" s="5" cm="1">
        <f t="array" ref="C181">IF($A181="","",INDEX(OpenMeteoAPI[ForecastDateTime],ROWS($C$2:C181)))</f>
        <v>46217.458333333336</v>
      </c>
      <c r="D181" t="str">
        <f t="shared" si="2"/>
        <v>11AM</v>
      </c>
      <c r="E181" t="str" cm="1">
        <f t="array" ref="E181">IF($K181="","",_xlfn.IFS($K181=0,_xlfn.UNICHAR(9728),$K181&lt;=3,_xlfn.UNICHAR(9729),OR($K181=45,$K181=48),"~",AND($K181&gt;=51,$K181&lt;=67),_xlfn.UNICHAR(9748),AND($K181&gt;=71,$K181&lt;=77),_xlfn.UNICHAR(10052),AND($K181&gt;=80,$K181&lt;=82),_xlfn.UNICHAR(9748),AND($K181&gt;=95,$K181&lt;=99),_xlfn.UNICHAR(9889),TRUE,_xlfn.UNICHAR(9729)))</f>
        <v>☁</v>
      </c>
      <c r="F181" t="str" cm="1">
        <f t="array" ref="F181">IF($K181="","",_xlfn.IFS($K181=0,"Clear",$K181&lt;=3,"Partly Cloudy",OR($K181=45,$K181=48),"Fog",AND($K181&gt;=51,$K181&lt;=67),"Drizzle",AND($K181&gt;=71,$K181&lt;=77),"Snow",AND($K181&gt;=80,$K181&lt;=82),"Rain Showers",AND($K181&gt;=95,$K181&lt;=99),"Thunderstorm",TRUE,"Cloudy"))</f>
        <v>Partly Cloudy</v>
      </c>
      <c r="G181" s="3" cm="1">
        <f t="array" ref="G181">IF($A181="","",INDEX(OpenMeteoAPI[TemperatureC],ROWS($G$2:G181)))</f>
        <v>23.7</v>
      </c>
      <c r="H181" s="4" cm="1">
        <f t="array" ref="H181">IF($A181="","",INDEX(OpenMeteoAPI[RelativeHumidityPct],ROWS($H$2:H181))/100)</f>
        <v>0.6</v>
      </c>
      <c r="I181" s="4" cm="1">
        <f t="array" ref="I181">IF($A181="","",INDEX(OpenMeteoAPI[PrecipitationProbabilityPct],ROWS($I$2:I181))/100)</f>
        <v>0.1</v>
      </c>
      <c r="J181" s="3" cm="1">
        <f t="array" ref="J181">IF($A181="","",INDEX(OpenMeteoAPI[PrecipitationMM],ROWS($J$2:J181)))</f>
        <v>0</v>
      </c>
      <c r="K181" cm="1">
        <f t="array" ref="K181">IF($A181="","",INDEX(OpenMeteoAPI[WeatherCode],ROWS($K$2:K181)))</f>
        <v>1</v>
      </c>
      <c r="L181" s="3" cm="1">
        <f t="array" ref="L181">IF($A181="","",INDEX(OpenMeteoAPI[WindSpeedKMH],ROWS($L$2:L181)))</f>
        <v>5.0999999999999996</v>
      </c>
    </row>
    <row r="182" spans="1:12">
      <c r="A182" t="str" cm="1">
        <f t="array" ref="A182">IFERROR(INDEX(OpenMeteoAPI[City],ROWS($A$2:A182))&amp;", "&amp;INDEX(OpenMeteoAPI[CountryCode],ROWS($A$2:A182)),"")</f>
        <v>Berlin, DE</v>
      </c>
      <c r="B182" t="str" cm="1">
        <f t="array" ref="B182">IF($A182="","",INDEX(OpenMeteoAPI[LocationID],ROWS($B$2:B182)))</f>
        <v>DE-BER</v>
      </c>
      <c r="C182" s="5" cm="1">
        <f t="array" ref="C182">IF($A182="","",INDEX(OpenMeteoAPI[ForecastDateTime],ROWS($C$2:C182)))</f>
        <v>46217.5</v>
      </c>
      <c r="D182" t="str">
        <f t="shared" si="2"/>
        <v>12PM</v>
      </c>
      <c r="E182" t="str" cm="1">
        <f t="array" ref="E182">IF($K182="","",_xlfn.IFS($K182=0,_xlfn.UNICHAR(9728),$K182&lt;=3,_xlfn.UNICHAR(9729),OR($K182=45,$K182=48),"~",AND($K182&gt;=51,$K182&lt;=67),_xlfn.UNICHAR(9748),AND($K182&gt;=71,$K182&lt;=77),_xlfn.UNICHAR(10052),AND($K182&gt;=80,$K182&lt;=82),_xlfn.UNICHAR(9748),AND($K182&gt;=95,$K182&lt;=99),_xlfn.UNICHAR(9889),TRUE,_xlfn.UNICHAR(9729)))</f>
        <v>☁</v>
      </c>
      <c r="F182" t="str" cm="1">
        <f t="array" ref="F182">IF($K182="","",_xlfn.IFS($K182=0,"Clear",$K182&lt;=3,"Partly Cloudy",OR($K182=45,$K182=48),"Fog",AND($K182&gt;=51,$K182&lt;=67),"Drizzle",AND($K182&gt;=71,$K182&lt;=77),"Snow",AND($K182&gt;=80,$K182&lt;=82),"Rain Showers",AND($K182&gt;=95,$K182&lt;=99),"Thunderstorm",TRUE,"Cloudy"))</f>
        <v>Partly Cloudy</v>
      </c>
      <c r="G182" s="3" cm="1">
        <f t="array" ref="G182">IF($A182="","",INDEX(OpenMeteoAPI[TemperatureC],ROWS($G$2:G182)))</f>
        <v>25.1</v>
      </c>
      <c r="H182" s="4" cm="1">
        <f t="array" ref="H182">IF($A182="","",INDEX(OpenMeteoAPI[RelativeHumidityPct],ROWS($H$2:H182))/100)</f>
        <v>0.55000000000000004</v>
      </c>
      <c r="I182" s="4" cm="1">
        <f t="array" ref="I182">IF($A182="","",INDEX(OpenMeteoAPI[PrecipitationProbabilityPct],ROWS($I$2:I182))/100)</f>
        <v>0.1</v>
      </c>
      <c r="J182" s="3" cm="1">
        <f t="array" ref="J182">IF($A182="","",INDEX(OpenMeteoAPI[PrecipitationMM],ROWS($J$2:J182)))</f>
        <v>0</v>
      </c>
      <c r="K182" cm="1">
        <f t="array" ref="K182">IF($A182="","",INDEX(OpenMeteoAPI[WeatherCode],ROWS($K$2:K182)))</f>
        <v>2</v>
      </c>
      <c r="L182" s="3" cm="1">
        <f t="array" ref="L182">IF($A182="","",INDEX(OpenMeteoAPI[WindSpeedKMH],ROWS($L$2:L182)))</f>
        <v>5.2</v>
      </c>
    </row>
    <row r="183" spans="1:12">
      <c r="A183" t="str" cm="1">
        <f t="array" ref="A183">IFERROR(INDEX(OpenMeteoAPI[City],ROWS($A$2:A183))&amp;", "&amp;INDEX(OpenMeteoAPI[CountryCode],ROWS($A$2:A183)),"")</f>
        <v>Berlin, DE</v>
      </c>
      <c r="B183" t="str" cm="1">
        <f t="array" ref="B183">IF($A183="","",INDEX(OpenMeteoAPI[LocationID],ROWS($B$2:B183)))</f>
        <v>DE-BER</v>
      </c>
      <c r="C183" s="5" cm="1">
        <f t="array" ref="C183">IF($A183="","",INDEX(OpenMeteoAPI[ForecastDateTime],ROWS($C$2:C183)))</f>
        <v>46217.541666666664</v>
      </c>
      <c r="D183" t="str">
        <f t="shared" si="2"/>
        <v>1PM</v>
      </c>
      <c r="E183" t="str" cm="1">
        <f t="array" ref="E183">IF($K183="","",_xlfn.IFS($K183=0,_xlfn.UNICHAR(9728),$K183&lt;=3,_xlfn.UNICHAR(9729),OR($K183=45,$K183=48),"~",AND($K183&gt;=51,$K183&lt;=67),_xlfn.UNICHAR(9748),AND($K183&gt;=71,$K183&lt;=77),_xlfn.UNICHAR(10052),AND($K183&gt;=80,$K183&lt;=82),_xlfn.UNICHAR(9748),AND($K183&gt;=95,$K183&lt;=99),_xlfn.UNICHAR(9889),TRUE,_xlfn.UNICHAR(9729)))</f>
        <v>☁</v>
      </c>
      <c r="F183" t="str" cm="1">
        <f t="array" ref="F183">IF($K183="","",_xlfn.IFS($K183=0,"Clear",$K183&lt;=3,"Partly Cloudy",OR($K183=45,$K183=48),"Fog",AND($K183&gt;=51,$K183&lt;=67),"Drizzle",AND($K183&gt;=71,$K183&lt;=77),"Snow",AND($K183&gt;=80,$K183&lt;=82),"Rain Showers",AND($K183&gt;=95,$K183&lt;=99),"Thunderstorm",TRUE,"Cloudy"))</f>
        <v>Partly Cloudy</v>
      </c>
      <c r="G183" s="3" cm="1">
        <f t="array" ref="G183">IF($A183="","",INDEX(OpenMeteoAPI[TemperatureC],ROWS($G$2:G183)))</f>
        <v>26.3</v>
      </c>
      <c r="H183" s="4" cm="1">
        <f t="array" ref="H183">IF($A183="","",INDEX(OpenMeteoAPI[RelativeHumidityPct],ROWS($H$2:H183))/100)</f>
        <v>0.51</v>
      </c>
      <c r="I183" s="4" cm="1">
        <f t="array" ref="I183">IF($A183="","",INDEX(OpenMeteoAPI[PrecipitationProbabilityPct],ROWS($I$2:I183))/100)</f>
        <v>0.1</v>
      </c>
      <c r="J183" s="3" cm="1">
        <f t="array" ref="J183">IF($A183="","",INDEX(OpenMeteoAPI[PrecipitationMM],ROWS($J$2:J183)))</f>
        <v>0</v>
      </c>
      <c r="K183" cm="1">
        <f t="array" ref="K183">IF($A183="","",INDEX(OpenMeteoAPI[WeatherCode],ROWS($K$2:K183)))</f>
        <v>2</v>
      </c>
      <c r="L183" s="3" cm="1">
        <f t="array" ref="L183">IF($A183="","",INDEX(OpenMeteoAPI[WindSpeedKMH],ROWS($L$2:L183)))</f>
        <v>5.4</v>
      </c>
    </row>
    <row r="184" spans="1:12">
      <c r="A184" t="str" cm="1">
        <f t="array" ref="A184">IFERROR(INDEX(OpenMeteoAPI[City],ROWS($A$2:A184))&amp;", "&amp;INDEX(OpenMeteoAPI[CountryCode],ROWS($A$2:A184)),"")</f>
        <v>Berlin, DE</v>
      </c>
      <c r="B184" t="str" cm="1">
        <f t="array" ref="B184">IF($A184="","",INDEX(OpenMeteoAPI[LocationID],ROWS($B$2:B184)))</f>
        <v>DE-BER</v>
      </c>
      <c r="C184" s="5" cm="1">
        <f t="array" ref="C184">IF($A184="","",INDEX(OpenMeteoAPI[ForecastDateTime],ROWS($C$2:C184)))</f>
        <v>46217.583333333336</v>
      </c>
      <c r="D184" t="str">
        <f t="shared" si="2"/>
        <v>2PM</v>
      </c>
      <c r="E184" t="str" cm="1">
        <f t="array" ref="E184">IF($K184="","",_xlfn.IFS($K184=0,_xlfn.UNICHAR(9728),$K184&lt;=3,_xlfn.UNICHAR(9729),OR($K184=45,$K184=48),"~",AND($K184&gt;=51,$K184&lt;=67),_xlfn.UNICHAR(9748),AND($K184&gt;=71,$K184&lt;=77),_xlfn.UNICHAR(10052),AND($K184&gt;=80,$K184&lt;=82),_xlfn.UNICHAR(9748),AND($K184&gt;=95,$K184&lt;=99),_xlfn.UNICHAR(9889),TRUE,_xlfn.UNICHAR(9729)))</f>
        <v>☁</v>
      </c>
      <c r="F184" t="str" cm="1">
        <f t="array" ref="F184">IF($K184="","",_xlfn.IFS($K184=0,"Clear",$K184&lt;=3,"Partly Cloudy",OR($K184=45,$K184=48),"Fog",AND($K184&gt;=51,$K184&lt;=67),"Drizzle",AND($K184&gt;=71,$K184&lt;=77),"Snow",AND($K184&gt;=80,$K184&lt;=82),"Rain Showers",AND($K184&gt;=95,$K184&lt;=99),"Thunderstorm",TRUE,"Cloudy"))</f>
        <v>Partly Cloudy</v>
      </c>
      <c r="G184" s="3" cm="1">
        <f t="array" ref="G184">IF($A184="","",INDEX(OpenMeteoAPI[TemperatureC],ROWS($G$2:G184)))</f>
        <v>27.3</v>
      </c>
      <c r="H184" s="4" cm="1">
        <f t="array" ref="H184">IF($A184="","",INDEX(OpenMeteoAPI[RelativeHumidityPct],ROWS($H$2:H184))/100)</f>
        <v>0.47</v>
      </c>
      <c r="I184" s="4" cm="1">
        <f t="array" ref="I184">IF($A184="","",INDEX(OpenMeteoAPI[PrecipitationProbabilityPct],ROWS($I$2:I184))/100)</f>
        <v>0.1</v>
      </c>
      <c r="J184" s="3" cm="1">
        <f t="array" ref="J184">IF($A184="","",INDEX(OpenMeteoAPI[PrecipitationMM],ROWS($J$2:J184)))</f>
        <v>0</v>
      </c>
      <c r="K184" cm="1">
        <f t="array" ref="K184">IF($A184="","",INDEX(OpenMeteoAPI[WeatherCode],ROWS($K$2:K184)))</f>
        <v>2</v>
      </c>
      <c r="L184" s="3" cm="1">
        <f t="array" ref="L184">IF($A184="","",INDEX(OpenMeteoAPI[WindSpeedKMH],ROWS($L$2:L184)))</f>
        <v>5.6</v>
      </c>
    </row>
    <row r="185" spans="1:12">
      <c r="A185" t="str" cm="1">
        <f t="array" ref="A185">IFERROR(INDEX(OpenMeteoAPI[City],ROWS($A$2:A185))&amp;", "&amp;INDEX(OpenMeteoAPI[CountryCode],ROWS($A$2:A185)),"")</f>
        <v>Berlin, DE</v>
      </c>
      <c r="B185" t="str" cm="1">
        <f t="array" ref="B185">IF($A185="","",INDEX(OpenMeteoAPI[LocationID],ROWS($B$2:B185)))</f>
        <v>DE-BER</v>
      </c>
      <c r="C185" s="5" cm="1">
        <f t="array" ref="C185">IF($A185="","",INDEX(OpenMeteoAPI[ForecastDateTime],ROWS($C$2:C185)))</f>
        <v>46217.625</v>
      </c>
      <c r="D185" t="str">
        <f t="shared" si="2"/>
        <v>3PM</v>
      </c>
      <c r="E185" t="str" cm="1">
        <f t="array" ref="E185">IF($K185="","",_xlfn.IFS($K185=0,_xlfn.UNICHAR(9728),$K185&lt;=3,_xlfn.UNICHAR(9729),OR($K185=45,$K185=48),"~",AND($K185&gt;=51,$K185&lt;=67),_xlfn.UNICHAR(9748),AND($K185&gt;=71,$K185&lt;=77),_xlfn.UNICHAR(10052),AND($K185&gt;=80,$K185&lt;=82),_xlfn.UNICHAR(9748),AND($K185&gt;=95,$K185&lt;=99),_xlfn.UNICHAR(9889),TRUE,_xlfn.UNICHAR(9729)))</f>
        <v>☁</v>
      </c>
      <c r="F185" t="str" cm="1">
        <f t="array" ref="F185">IF($K185="","",_xlfn.IFS($K185=0,"Clear",$K185&lt;=3,"Partly Cloudy",OR($K185=45,$K185=48),"Fog",AND($K185&gt;=51,$K185&lt;=67),"Drizzle",AND($K185&gt;=71,$K185&lt;=77),"Snow",AND($K185&gt;=80,$K185&lt;=82),"Rain Showers",AND($K185&gt;=95,$K185&lt;=99),"Thunderstorm",TRUE,"Cloudy"))</f>
        <v>Partly Cloudy</v>
      </c>
      <c r="G185" s="3" cm="1">
        <f t="array" ref="G185">IF($A185="","",INDEX(OpenMeteoAPI[TemperatureC],ROWS($G$2:G185)))</f>
        <v>28</v>
      </c>
      <c r="H185" s="4" cm="1">
        <f t="array" ref="H185">IF($A185="","",INDEX(OpenMeteoAPI[RelativeHumidityPct],ROWS($H$2:H185))/100)</f>
        <v>0.43</v>
      </c>
      <c r="I185" s="4" cm="1">
        <f t="array" ref="I185">IF($A185="","",INDEX(OpenMeteoAPI[PrecipitationProbabilityPct],ROWS($I$2:I185))/100)</f>
        <v>0.1</v>
      </c>
      <c r="J185" s="3" cm="1">
        <f t="array" ref="J185">IF($A185="","",INDEX(OpenMeteoAPI[PrecipitationMM],ROWS($J$2:J185)))</f>
        <v>0</v>
      </c>
      <c r="K185" cm="1">
        <f t="array" ref="K185">IF($A185="","",INDEX(OpenMeteoAPI[WeatherCode],ROWS($K$2:K185)))</f>
        <v>1</v>
      </c>
      <c r="L185" s="3" cm="1">
        <f t="array" ref="L185">IF($A185="","",INDEX(OpenMeteoAPI[WindSpeedKMH],ROWS($L$2:L185)))</f>
        <v>5.5</v>
      </c>
    </row>
    <row r="186" spans="1:12">
      <c r="A186" t="str" cm="1">
        <f t="array" ref="A186">IFERROR(INDEX(OpenMeteoAPI[City],ROWS($A$2:A186))&amp;", "&amp;INDEX(OpenMeteoAPI[CountryCode],ROWS($A$2:A186)),"")</f>
        <v>Berlin, DE</v>
      </c>
      <c r="B186" t="str" cm="1">
        <f t="array" ref="B186">IF($A186="","",INDEX(OpenMeteoAPI[LocationID],ROWS($B$2:B186)))</f>
        <v>DE-BER</v>
      </c>
      <c r="C186" s="5" cm="1">
        <f t="array" ref="C186">IF($A186="","",INDEX(OpenMeteoAPI[ForecastDateTime],ROWS($C$2:C186)))</f>
        <v>46217.666666666664</v>
      </c>
      <c r="D186" t="str">
        <f t="shared" si="2"/>
        <v>4PM</v>
      </c>
      <c r="E186" t="str" cm="1">
        <f t="array" ref="E186">IF($K186="","",_xlfn.IFS($K186=0,_xlfn.UNICHAR(9728),$K186&lt;=3,_xlfn.UNICHAR(9729),OR($K186=45,$K186=48),"~",AND($K186&gt;=51,$K186&lt;=67),_xlfn.UNICHAR(9748),AND($K186&gt;=71,$K186&lt;=77),_xlfn.UNICHAR(10052),AND($K186&gt;=80,$K186&lt;=82),_xlfn.UNICHAR(9748),AND($K186&gt;=95,$K186&lt;=99),_xlfn.UNICHAR(9889),TRUE,_xlfn.UNICHAR(9729)))</f>
        <v>☁</v>
      </c>
      <c r="F186" t="str" cm="1">
        <f t="array" ref="F186">IF($K186="","",_xlfn.IFS($K186=0,"Clear",$K186&lt;=3,"Partly Cloudy",OR($K186=45,$K186=48),"Fog",AND($K186&gt;=51,$K186&lt;=67),"Drizzle",AND($K186&gt;=71,$K186&lt;=77),"Snow",AND($K186&gt;=80,$K186&lt;=82),"Rain Showers",AND($K186&gt;=95,$K186&lt;=99),"Thunderstorm",TRUE,"Cloudy"))</f>
        <v>Partly Cloudy</v>
      </c>
      <c r="G186" s="3" cm="1">
        <f t="array" ref="G186">IF($A186="","",INDEX(OpenMeteoAPI[TemperatureC],ROWS($G$2:G186)))</f>
        <v>28.5</v>
      </c>
      <c r="H186" s="4" cm="1">
        <f t="array" ref="H186">IF($A186="","",INDEX(OpenMeteoAPI[RelativeHumidityPct],ROWS($H$2:H186))/100)</f>
        <v>0.4</v>
      </c>
      <c r="I186" s="4" cm="1">
        <f t="array" ref="I186">IF($A186="","",INDEX(OpenMeteoAPI[PrecipitationProbabilityPct],ROWS($I$2:I186))/100)</f>
        <v>0.1</v>
      </c>
      <c r="J186" s="3" cm="1">
        <f t="array" ref="J186">IF($A186="","",INDEX(OpenMeteoAPI[PrecipitationMM],ROWS($J$2:J186)))</f>
        <v>0</v>
      </c>
      <c r="K186" cm="1">
        <f t="array" ref="K186">IF($A186="","",INDEX(OpenMeteoAPI[WeatherCode],ROWS($K$2:K186)))</f>
        <v>1</v>
      </c>
      <c r="L186" s="3" cm="1">
        <f t="array" ref="L186">IF($A186="","",INDEX(OpenMeteoAPI[WindSpeedKMH],ROWS($L$2:L186)))</f>
        <v>4.9000000000000004</v>
      </c>
    </row>
    <row r="187" spans="1:12">
      <c r="A187" t="str" cm="1">
        <f t="array" ref="A187">IFERROR(INDEX(OpenMeteoAPI[City],ROWS($A$2:A187))&amp;", "&amp;INDEX(OpenMeteoAPI[CountryCode],ROWS($A$2:A187)),"")</f>
        <v>Berlin, DE</v>
      </c>
      <c r="B187" t="str" cm="1">
        <f t="array" ref="B187">IF($A187="","",INDEX(OpenMeteoAPI[LocationID],ROWS($B$2:B187)))</f>
        <v>DE-BER</v>
      </c>
      <c r="C187" s="5" cm="1">
        <f t="array" ref="C187">IF($A187="","",INDEX(OpenMeteoAPI[ForecastDateTime],ROWS($C$2:C187)))</f>
        <v>46217.708333333336</v>
      </c>
      <c r="D187" t="str">
        <f t="shared" si="2"/>
        <v>5PM</v>
      </c>
      <c r="E187" t="str" cm="1">
        <f t="array" ref="E187">IF($K187="","",_xlfn.IFS($K187=0,_xlfn.UNICHAR(9728),$K187&lt;=3,_xlfn.UNICHAR(9729),OR($K187=45,$K187=48),"~",AND($K187&gt;=51,$K187&lt;=67),_xlfn.UNICHAR(9748),AND($K187&gt;=71,$K187&lt;=77),_xlfn.UNICHAR(10052),AND($K187&gt;=80,$K187&lt;=82),_xlfn.UNICHAR(9748),AND($K187&gt;=95,$K187&lt;=99),_xlfn.UNICHAR(9889),TRUE,_xlfn.UNICHAR(9729)))</f>
        <v>☁</v>
      </c>
      <c r="F187" t="str" cm="1">
        <f t="array" ref="F187">IF($K187="","",_xlfn.IFS($K187=0,"Clear",$K187&lt;=3,"Partly Cloudy",OR($K187=45,$K187=48),"Fog",AND($K187&gt;=51,$K187&lt;=67),"Drizzle",AND($K187&gt;=71,$K187&lt;=77),"Snow",AND($K187&gt;=80,$K187&lt;=82),"Rain Showers",AND($K187&gt;=95,$K187&lt;=99),"Thunderstorm",TRUE,"Cloudy"))</f>
        <v>Partly Cloudy</v>
      </c>
      <c r="G187" s="3" cm="1">
        <f t="array" ref="G187">IF($A187="","",INDEX(OpenMeteoAPI[TemperatureC],ROWS($G$2:G187)))</f>
        <v>28.8</v>
      </c>
      <c r="H187" s="4" cm="1">
        <f t="array" ref="H187">IF($A187="","",INDEX(OpenMeteoAPI[RelativeHumidityPct],ROWS($H$2:H187))/100)</f>
        <v>0.38</v>
      </c>
      <c r="I187" s="4" cm="1">
        <f t="array" ref="I187">IF($A187="","",INDEX(OpenMeteoAPI[PrecipitationProbabilityPct],ROWS($I$2:I187))/100)</f>
        <v>0.1</v>
      </c>
      <c r="J187" s="3" cm="1">
        <f t="array" ref="J187">IF($A187="","",INDEX(OpenMeteoAPI[PrecipitationMM],ROWS($J$2:J187)))</f>
        <v>0</v>
      </c>
      <c r="K187" cm="1">
        <f t="array" ref="K187">IF($A187="","",INDEX(OpenMeteoAPI[WeatherCode],ROWS($K$2:K187)))</f>
        <v>1</v>
      </c>
      <c r="L187" s="3" cm="1">
        <f t="array" ref="L187">IF($A187="","",INDEX(OpenMeteoAPI[WindSpeedKMH],ROWS($L$2:L187)))</f>
        <v>4.8</v>
      </c>
    </row>
    <row r="188" spans="1:12">
      <c r="A188" t="str" cm="1">
        <f t="array" ref="A188">IFERROR(INDEX(OpenMeteoAPI[City],ROWS($A$2:A188))&amp;", "&amp;INDEX(OpenMeteoAPI[CountryCode],ROWS($A$2:A188)),"")</f>
        <v>Berlin, DE</v>
      </c>
      <c r="B188" t="str" cm="1">
        <f t="array" ref="B188">IF($A188="","",INDEX(OpenMeteoAPI[LocationID],ROWS($B$2:B188)))</f>
        <v>DE-BER</v>
      </c>
      <c r="C188" s="5" cm="1">
        <f t="array" ref="C188">IF($A188="","",INDEX(OpenMeteoAPI[ForecastDateTime],ROWS($C$2:C188)))</f>
        <v>46217.75</v>
      </c>
      <c r="D188" t="str">
        <f t="shared" si="2"/>
        <v>6PM</v>
      </c>
      <c r="E188" t="str" cm="1">
        <f t="array" ref="E188">IF($K188="","",_xlfn.IFS($K188=0,_xlfn.UNICHAR(9728),$K188&lt;=3,_xlfn.UNICHAR(9729),OR($K188=45,$K188=48),"~",AND($K188&gt;=51,$K188&lt;=67),_xlfn.UNICHAR(9748),AND($K188&gt;=71,$K188&lt;=77),_xlfn.UNICHAR(10052),AND($K188&gt;=80,$K188&lt;=82),_xlfn.UNICHAR(9748),AND($K188&gt;=95,$K188&lt;=99),_xlfn.UNICHAR(9889),TRUE,_xlfn.UNICHAR(9729)))</f>
        <v>☁</v>
      </c>
      <c r="F188" t="str" cm="1">
        <f t="array" ref="F188">IF($K188="","",_xlfn.IFS($K188=0,"Clear",$K188&lt;=3,"Partly Cloudy",OR($K188=45,$K188=48),"Fog",AND($K188&gt;=51,$K188&lt;=67),"Drizzle",AND($K188&gt;=71,$K188&lt;=77),"Snow",AND($K188&gt;=80,$K188&lt;=82),"Rain Showers",AND($K188&gt;=95,$K188&lt;=99),"Thunderstorm",TRUE,"Cloudy"))</f>
        <v>Partly Cloudy</v>
      </c>
      <c r="G188" s="3" cm="1">
        <f t="array" ref="G188">IF($A188="","",INDEX(OpenMeteoAPI[TemperatureC],ROWS($G$2:G188)))</f>
        <v>28.8</v>
      </c>
      <c r="H188" s="4" cm="1">
        <f t="array" ref="H188">IF($A188="","",INDEX(OpenMeteoAPI[RelativeHumidityPct],ROWS($H$2:H188))/100)</f>
        <v>0.37</v>
      </c>
      <c r="I188" s="4" cm="1">
        <f t="array" ref="I188">IF($A188="","",INDEX(OpenMeteoAPI[PrecipitationProbabilityPct],ROWS($I$2:I188))/100)</f>
        <v>0.1</v>
      </c>
      <c r="J188" s="3" cm="1">
        <f t="array" ref="J188">IF($A188="","",INDEX(OpenMeteoAPI[PrecipitationMM],ROWS($J$2:J188)))</f>
        <v>0</v>
      </c>
      <c r="K188" cm="1">
        <f t="array" ref="K188">IF($A188="","",INDEX(OpenMeteoAPI[WeatherCode],ROWS($K$2:K188)))</f>
        <v>1</v>
      </c>
      <c r="L188" s="3" cm="1">
        <f t="array" ref="L188">IF($A188="","",INDEX(OpenMeteoAPI[WindSpeedKMH],ROWS($L$2:L188)))</f>
        <v>5.0999999999999996</v>
      </c>
    </row>
    <row r="189" spans="1:12">
      <c r="A189" t="str" cm="1">
        <f t="array" ref="A189">IFERROR(INDEX(OpenMeteoAPI[City],ROWS($A$2:A189))&amp;", "&amp;INDEX(OpenMeteoAPI[CountryCode],ROWS($A$2:A189)),"")</f>
        <v>Berlin, DE</v>
      </c>
      <c r="B189" t="str" cm="1">
        <f t="array" ref="B189">IF($A189="","",INDEX(OpenMeteoAPI[LocationID],ROWS($B$2:B189)))</f>
        <v>DE-BER</v>
      </c>
      <c r="C189" s="5" cm="1">
        <f t="array" ref="C189">IF($A189="","",INDEX(OpenMeteoAPI[ForecastDateTime],ROWS($C$2:C189)))</f>
        <v>46217.791666666664</v>
      </c>
      <c r="D189" t="str">
        <f t="shared" si="2"/>
        <v>7PM</v>
      </c>
      <c r="E189" t="str" cm="1">
        <f t="array" ref="E189">IF($K189="","",_xlfn.IFS($K189=0,_xlfn.UNICHAR(9728),$K189&lt;=3,_xlfn.UNICHAR(9729),OR($K189=45,$K189=48),"~",AND($K189&gt;=51,$K189&lt;=67),_xlfn.UNICHAR(9748),AND($K189&gt;=71,$K189&lt;=77),_xlfn.UNICHAR(10052),AND($K189&gt;=80,$K189&lt;=82),_xlfn.UNICHAR(9748),AND($K189&gt;=95,$K189&lt;=99),_xlfn.UNICHAR(9889),TRUE,_xlfn.UNICHAR(9729)))</f>
        <v>☁</v>
      </c>
      <c r="F189" t="str" cm="1">
        <f t="array" ref="F189">IF($K189="","",_xlfn.IFS($K189=0,"Clear",$K189&lt;=3,"Partly Cloudy",OR($K189=45,$K189=48),"Fog",AND($K189&gt;=51,$K189&lt;=67),"Drizzle",AND($K189&gt;=71,$K189&lt;=77),"Snow",AND($K189&gt;=80,$K189&lt;=82),"Rain Showers",AND($K189&gt;=95,$K189&lt;=99),"Thunderstorm",TRUE,"Cloudy"))</f>
        <v>Partly Cloudy</v>
      </c>
      <c r="G189" s="3" cm="1">
        <f t="array" ref="G189">IF($A189="","",INDEX(OpenMeteoAPI[TemperatureC],ROWS($G$2:G189)))</f>
        <v>28.5</v>
      </c>
      <c r="H189" s="4" cm="1">
        <f t="array" ref="H189">IF($A189="","",INDEX(OpenMeteoAPI[RelativeHumidityPct],ROWS($H$2:H189))/100)</f>
        <v>0.36</v>
      </c>
      <c r="I189" s="4" cm="1">
        <f t="array" ref="I189">IF($A189="","",INDEX(OpenMeteoAPI[PrecipitationProbabilityPct],ROWS($I$2:I189))/100)</f>
        <v>0.09</v>
      </c>
      <c r="J189" s="3" cm="1">
        <f t="array" ref="J189">IF($A189="","",INDEX(OpenMeteoAPI[PrecipitationMM],ROWS($J$2:J189)))</f>
        <v>0</v>
      </c>
      <c r="K189" cm="1">
        <f t="array" ref="K189">IF($A189="","",INDEX(OpenMeteoAPI[WeatherCode],ROWS($K$2:K189)))</f>
        <v>1</v>
      </c>
      <c r="L189" s="3" cm="1">
        <f t="array" ref="L189">IF($A189="","",INDEX(OpenMeteoAPI[WindSpeedKMH],ROWS($L$2:L189)))</f>
        <v>5.4</v>
      </c>
    </row>
    <row r="190" spans="1:12">
      <c r="A190" t="str" cm="1">
        <f t="array" ref="A190">IFERROR(INDEX(OpenMeteoAPI[City],ROWS($A$2:A190))&amp;", "&amp;INDEX(OpenMeteoAPI[CountryCode],ROWS($A$2:A190)),"")</f>
        <v>Berlin, DE</v>
      </c>
      <c r="B190" t="str" cm="1">
        <f t="array" ref="B190">IF($A190="","",INDEX(OpenMeteoAPI[LocationID],ROWS($B$2:B190)))</f>
        <v>DE-BER</v>
      </c>
      <c r="C190" s="5" cm="1">
        <f t="array" ref="C190">IF($A190="","",INDEX(OpenMeteoAPI[ForecastDateTime],ROWS($C$2:C190)))</f>
        <v>46217.833333333336</v>
      </c>
      <c r="D190" t="str">
        <f t="shared" si="2"/>
        <v>8PM</v>
      </c>
      <c r="E190" t="str" cm="1">
        <f t="array" ref="E190">IF($K190="","",_xlfn.IFS($K190=0,_xlfn.UNICHAR(9728),$K190&lt;=3,_xlfn.UNICHAR(9729),OR($K190=45,$K190=48),"~",AND($K190&gt;=51,$K190&lt;=67),_xlfn.UNICHAR(9748),AND($K190&gt;=71,$K190&lt;=77),_xlfn.UNICHAR(10052),AND($K190&gt;=80,$K190&lt;=82),_xlfn.UNICHAR(9748),AND($K190&gt;=95,$K190&lt;=99),_xlfn.UNICHAR(9889),TRUE,_xlfn.UNICHAR(9729)))</f>
        <v>☁</v>
      </c>
      <c r="F190" t="str" cm="1">
        <f t="array" ref="F190">IF($K190="","",_xlfn.IFS($K190=0,"Clear",$K190&lt;=3,"Partly Cloudy",OR($K190=45,$K190=48),"Fog",AND($K190&gt;=51,$K190&lt;=67),"Drizzle",AND($K190&gt;=71,$K190&lt;=77),"Snow",AND($K190&gt;=80,$K190&lt;=82),"Rain Showers",AND($K190&gt;=95,$K190&lt;=99),"Thunderstorm",TRUE,"Cloudy"))</f>
        <v>Partly Cloudy</v>
      </c>
      <c r="G190" s="3" cm="1">
        <f t="array" ref="G190">IF($A190="","",INDEX(OpenMeteoAPI[TemperatureC],ROWS($G$2:G190)))</f>
        <v>27.7</v>
      </c>
      <c r="H190" s="4" cm="1">
        <f t="array" ref="H190">IF($A190="","",INDEX(OpenMeteoAPI[RelativeHumidityPct],ROWS($H$2:H190))/100)</f>
        <v>0.39</v>
      </c>
      <c r="I190" s="4" cm="1">
        <f t="array" ref="I190">IF($A190="","",INDEX(OpenMeteoAPI[PrecipitationProbabilityPct],ROWS($I$2:I190))/100)</f>
        <v>0.09</v>
      </c>
      <c r="J190" s="3" cm="1">
        <f t="array" ref="J190">IF($A190="","",INDEX(OpenMeteoAPI[PrecipitationMM],ROWS($J$2:J190)))</f>
        <v>0</v>
      </c>
      <c r="K190" cm="1">
        <f t="array" ref="K190">IF($A190="","",INDEX(OpenMeteoAPI[WeatherCode],ROWS($K$2:K190)))</f>
        <v>1</v>
      </c>
      <c r="L190" s="3" cm="1">
        <f t="array" ref="L190">IF($A190="","",INDEX(OpenMeteoAPI[WindSpeedKMH],ROWS($L$2:L190)))</f>
        <v>6</v>
      </c>
    </row>
    <row r="191" spans="1:12">
      <c r="A191" t="str" cm="1">
        <f t="array" ref="A191">IFERROR(INDEX(OpenMeteoAPI[City],ROWS($A$2:A191))&amp;", "&amp;INDEX(OpenMeteoAPI[CountryCode],ROWS($A$2:A191)),"")</f>
        <v>Berlin, DE</v>
      </c>
      <c r="B191" t="str" cm="1">
        <f t="array" ref="B191">IF($A191="","",INDEX(OpenMeteoAPI[LocationID],ROWS($B$2:B191)))</f>
        <v>DE-BER</v>
      </c>
      <c r="C191" s="5" cm="1">
        <f t="array" ref="C191">IF($A191="","",INDEX(OpenMeteoAPI[ForecastDateTime],ROWS($C$2:C191)))</f>
        <v>46217.875</v>
      </c>
      <c r="D191" t="str">
        <f t="shared" si="2"/>
        <v>9PM</v>
      </c>
      <c r="E191" t="str" cm="1">
        <f t="array" ref="E191">IF($K191="","",_xlfn.IFS($K191=0,_xlfn.UNICHAR(9728),$K191&lt;=3,_xlfn.UNICHAR(9729),OR($K191=45,$K191=48),"~",AND($K191&gt;=51,$K191&lt;=67),_xlfn.UNICHAR(9748),AND($K191&gt;=71,$K191&lt;=77),_xlfn.UNICHAR(10052),AND($K191&gt;=80,$K191&lt;=82),_xlfn.UNICHAR(9748),AND($K191&gt;=95,$K191&lt;=99),_xlfn.UNICHAR(9889),TRUE,_xlfn.UNICHAR(9729)))</f>
        <v>☀</v>
      </c>
      <c r="F191" t="str" cm="1">
        <f t="array" ref="F191">IF($K191="","",_xlfn.IFS($K191=0,"Clear",$K191&lt;=3,"Partly Cloudy",OR($K191=45,$K191=48),"Fog",AND($K191&gt;=51,$K191&lt;=67),"Drizzle",AND($K191&gt;=71,$K191&lt;=77),"Snow",AND($K191&gt;=80,$K191&lt;=82),"Rain Showers",AND($K191&gt;=95,$K191&lt;=99),"Thunderstorm",TRUE,"Cloudy"))</f>
        <v>Clear</v>
      </c>
      <c r="G191" s="3" cm="1">
        <f t="array" ref="G191">IF($A191="","",INDEX(OpenMeteoAPI[TemperatureC],ROWS($G$2:G191)))</f>
        <v>26.3</v>
      </c>
      <c r="H191" s="4" cm="1">
        <f t="array" ref="H191">IF($A191="","",INDEX(OpenMeteoAPI[RelativeHumidityPct],ROWS($H$2:H191))/100)</f>
        <v>0.46</v>
      </c>
      <c r="I191" s="4" cm="1">
        <f t="array" ref="I191">IF($A191="","",INDEX(OpenMeteoAPI[PrecipitationProbabilityPct],ROWS($I$2:I191))/100)</f>
        <v>0.09</v>
      </c>
      <c r="J191" s="3" cm="1">
        <f t="array" ref="J191">IF($A191="","",INDEX(OpenMeteoAPI[PrecipitationMM],ROWS($J$2:J191)))</f>
        <v>0</v>
      </c>
      <c r="K191" cm="1">
        <f t="array" ref="K191">IF($A191="","",INDEX(OpenMeteoAPI[WeatherCode],ROWS($K$2:K191)))</f>
        <v>0</v>
      </c>
      <c r="L191" s="3" cm="1">
        <f t="array" ref="L191">IF($A191="","",INDEX(OpenMeteoAPI[WindSpeedKMH],ROWS($L$2:L191)))</f>
        <v>6.3</v>
      </c>
    </row>
    <row r="192" spans="1:12">
      <c r="A192" t="str" cm="1">
        <f t="array" ref="A192">IFERROR(INDEX(OpenMeteoAPI[City],ROWS($A$2:A192))&amp;", "&amp;INDEX(OpenMeteoAPI[CountryCode],ROWS($A$2:A192)),"")</f>
        <v>Berlin, DE</v>
      </c>
      <c r="B192" t="str" cm="1">
        <f t="array" ref="B192">IF($A192="","",INDEX(OpenMeteoAPI[LocationID],ROWS($B$2:B192)))</f>
        <v>DE-BER</v>
      </c>
      <c r="C192" s="5" cm="1">
        <f t="array" ref="C192">IF($A192="","",INDEX(OpenMeteoAPI[ForecastDateTime],ROWS($C$2:C192)))</f>
        <v>46217.916666666664</v>
      </c>
      <c r="D192" t="str">
        <f t="shared" si="2"/>
        <v>10PM</v>
      </c>
      <c r="E192" t="str" cm="1">
        <f t="array" ref="E192">IF($K192="","",_xlfn.IFS($K192=0,_xlfn.UNICHAR(9728),$K192&lt;=3,_xlfn.UNICHAR(9729),OR($K192=45,$K192=48),"~",AND($K192&gt;=51,$K192&lt;=67),_xlfn.UNICHAR(9748),AND($K192&gt;=71,$K192&lt;=77),_xlfn.UNICHAR(10052),AND($K192&gt;=80,$K192&lt;=82),_xlfn.UNICHAR(9748),AND($K192&gt;=95,$K192&lt;=99),_xlfn.UNICHAR(9889),TRUE,_xlfn.UNICHAR(9729)))</f>
        <v>☀</v>
      </c>
      <c r="F192" t="str" cm="1">
        <f t="array" ref="F192">IF($K192="","",_xlfn.IFS($K192=0,"Clear",$K192&lt;=3,"Partly Cloudy",OR($K192=45,$K192=48),"Fog",AND($K192&gt;=51,$K192&lt;=67),"Drizzle",AND($K192&gt;=71,$K192&lt;=77),"Snow",AND($K192&gt;=80,$K192&lt;=82),"Rain Showers",AND($K192&gt;=95,$K192&lt;=99),"Thunderstorm",TRUE,"Cloudy"))</f>
        <v>Clear</v>
      </c>
      <c r="G192" s="3" cm="1">
        <f t="array" ref="G192">IF($A192="","",INDEX(OpenMeteoAPI[TemperatureC],ROWS($G$2:G192)))</f>
        <v>24.5</v>
      </c>
      <c r="H192" s="4" cm="1">
        <f t="array" ref="H192">IF($A192="","",INDEX(OpenMeteoAPI[RelativeHumidityPct],ROWS($H$2:H192))/100)</f>
        <v>0.56000000000000005</v>
      </c>
      <c r="I192" s="4" cm="1">
        <f t="array" ref="I192">IF($A192="","",INDEX(OpenMeteoAPI[PrecipitationProbabilityPct],ROWS($I$2:I192))/100)</f>
        <v>0.09</v>
      </c>
      <c r="J192" s="3" cm="1">
        <f t="array" ref="J192">IF($A192="","",INDEX(OpenMeteoAPI[PrecipitationMM],ROWS($J$2:J192)))</f>
        <v>0</v>
      </c>
      <c r="K192" cm="1">
        <f t="array" ref="K192">IF($A192="","",INDEX(OpenMeteoAPI[WeatherCode],ROWS($K$2:K192)))</f>
        <v>0</v>
      </c>
      <c r="L192" s="3" cm="1">
        <f t="array" ref="L192">IF($A192="","",INDEX(OpenMeteoAPI[WindSpeedKMH],ROWS($L$2:L192)))</f>
        <v>6.6</v>
      </c>
    </row>
    <row r="193" spans="1:12">
      <c r="A193" t="str" cm="1">
        <f t="array" ref="A193">IFERROR(INDEX(OpenMeteoAPI[City],ROWS($A$2:A193))&amp;", "&amp;INDEX(OpenMeteoAPI[CountryCode],ROWS($A$2:A193)),"")</f>
        <v>Berlin, DE</v>
      </c>
      <c r="B193" t="str" cm="1">
        <f t="array" ref="B193">IF($A193="","",INDEX(OpenMeteoAPI[LocationID],ROWS($B$2:B193)))</f>
        <v>DE-BER</v>
      </c>
      <c r="C193" s="5" cm="1">
        <f t="array" ref="C193">IF($A193="","",INDEX(OpenMeteoAPI[ForecastDateTime],ROWS($C$2:C193)))</f>
        <v>46217.958333333336</v>
      </c>
      <c r="D193" t="str">
        <f t="shared" si="2"/>
        <v>11PM</v>
      </c>
      <c r="E193" t="str" cm="1">
        <f t="array" ref="E193">IF($K193="","",_xlfn.IFS($K193=0,_xlfn.UNICHAR(9728),$K193&lt;=3,_xlfn.UNICHAR(9729),OR($K193=45,$K193=48),"~",AND($K193&gt;=51,$K193&lt;=67),_xlfn.UNICHAR(9748),AND($K193&gt;=71,$K193&lt;=77),_xlfn.UNICHAR(10052),AND($K193&gt;=80,$K193&lt;=82),_xlfn.UNICHAR(9748),AND($K193&gt;=95,$K193&lt;=99),_xlfn.UNICHAR(9889),TRUE,_xlfn.UNICHAR(9729)))</f>
        <v>☀</v>
      </c>
      <c r="F193" t="str" cm="1">
        <f t="array" ref="F193">IF($K193="","",_xlfn.IFS($K193=0,"Clear",$K193&lt;=3,"Partly Cloudy",OR($K193=45,$K193=48),"Fog",AND($K193&gt;=51,$K193&lt;=67),"Drizzle",AND($K193&gt;=71,$K193&lt;=77),"Snow",AND($K193&gt;=80,$K193&lt;=82),"Rain Showers",AND($K193&gt;=95,$K193&lt;=99),"Thunderstorm",TRUE,"Cloudy"))</f>
        <v>Clear</v>
      </c>
      <c r="G193" s="3" cm="1">
        <f t="array" ref="G193">IF($A193="","",INDEX(OpenMeteoAPI[TemperatureC],ROWS($G$2:G193)))</f>
        <v>22.9</v>
      </c>
      <c r="H193" s="4" cm="1">
        <f t="array" ref="H193">IF($A193="","",INDEX(OpenMeteoAPI[RelativeHumidityPct],ROWS($H$2:H193))/100)</f>
        <v>0.65</v>
      </c>
      <c r="I193" s="4" cm="1">
        <f t="array" ref="I193">IF($A193="","",INDEX(OpenMeteoAPI[PrecipitationProbabilityPct],ROWS($I$2:I193))/100)</f>
        <v>0.08</v>
      </c>
      <c r="J193" s="3" cm="1">
        <f t="array" ref="J193">IF($A193="","",INDEX(OpenMeteoAPI[PrecipitationMM],ROWS($J$2:J193)))</f>
        <v>0</v>
      </c>
      <c r="K193" cm="1">
        <f t="array" ref="K193">IF($A193="","",INDEX(OpenMeteoAPI[WeatherCode],ROWS($K$2:K193)))</f>
        <v>0</v>
      </c>
      <c r="L193" s="3" cm="1">
        <f t="array" ref="L193">IF($A193="","",INDEX(OpenMeteoAPI[WindSpeedKMH],ROWS($L$2:L193)))</f>
        <v>6.6</v>
      </c>
    </row>
    <row r="194" spans="1:12">
      <c r="A194" t="str" cm="1">
        <f t="array" ref="A194">IFERROR(INDEX(OpenMeteoAPI[City],ROWS($A$2:A194))&amp;", "&amp;INDEX(OpenMeteoAPI[CountryCode],ROWS($A$2:A194)),"")</f>
        <v>Berlin, DE</v>
      </c>
      <c r="B194" t="str" cm="1">
        <f t="array" ref="B194">IF($A194="","",INDEX(OpenMeteoAPI[LocationID],ROWS($B$2:B194)))</f>
        <v>DE-BER</v>
      </c>
      <c r="C194" s="5" cm="1">
        <f t="array" ref="C194">IF($A194="","",INDEX(OpenMeteoAPI[ForecastDateTime],ROWS($C$2:C194)))</f>
        <v>46218</v>
      </c>
      <c r="D194" t="str">
        <f t="shared" si="2"/>
        <v>12AM</v>
      </c>
      <c r="E194" t="str" cm="1">
        <f t="array" ref="E194">IF($K194="","",_xlfn.IFS($K194=0,_xlfn.UNICHAR(9728),$K194&lt;=3,_xlfn.UNICHAR(9729),OR($K194=45,$K194=48),"~",AND($K194&gt;=51,$K194&lt;=67),_xlfn.UNICHAR(9748),AND($K194&gt;=71,$K194&lt;=77),_xlfn.UNICHAR(10052),AND($K194&gt;=80,$K194&lt;=82),_xlfn.UNICHAR(9748),AND($K194&gt;=95,$K194&lt;=99),_xlfn.UNICHAR(9889),TRUE,_xlfn.UNICHAR(9729)))</f>
        <v>☁</v>
      </c>
      <c r="F194" t="str" cm="1">
        <f t="array" ref="F194">IF($K194="","",_xlfn.IFS($K194=0,"Clear",$K194&lt;=3,"Partly Cloudy",OR($K194=45,$K194=48),"Fog",AND($K194&gt;=51,$K194&lt;=67),"Drizzle",AND($K194&gt;=71,$K194&lt;=77),"Snow",AND($K194&gt;=80,$K194&lt;=82),"Rain Showers",AND($K194&gt;=95,$K194&lt;=99),"Thunderstorm",TRUE,"Cloudy"))</f>
        <v>Partly Cloudy</v>
      </c>
      <c r="G194" s="3" cm="1">
        <f t="array" ref="G194">IF($A194="","",INDEX(OpenMeteoAPI[TemperatureC],ROWS($G$2:G194)))</f>
        <v>21.3</v>
      </c>
      <c r="H194" s="4" cm="1">
        <f t="array" ref="H194">IF($A194="","",INDEX(OpenMeteoAPI[RelativeHumidityPct],ROWS($H$2:H194))/100)</f>
        <v>0.75</v>
      </c>
      <c r="I194" s="4" cm="1">
        <f t="array" ref="I194">IF($A194="","",INDEX(OpenMeteoAPI[PrecipitationProbabilityPct],ROWS($I$2:I194))/100)</f>
        <v>0.08</v>
      </c>
      <c r="J194" s="3" cm="1">
        <f t="array" ref="J194">IF($A194="","",INDEX(OpenMeteoAPI[PrecipitationMM],ROWS($J$2:J194)))</f>
        <v>0</v>
      </c>
      <c r="K194" cm="1">
        <f t="array" ref="K194">IF($A194="","",INDEX(OpenMeteoAPI[WeatherCode],ROWS($K$2:K194)))</f>
        <v>1</v>
      </c>
      <c r="L194" s="3" cm="1">
        <f t="array" ref="L194">IF($A194="","",INDEX(OpenMeteoAPI[WindSpeedKMH],ROWS($L$2:L194)))</f>
        <v>7.6</v>
      </c>
    </row>
    <row r="195" spans="1:12">
      <c r="A195" t="str" cm="1">
        <f t="array" ref="A195">IFERROR(INDEX(OpenMeteoAPI[City],ROWS($A$2:A195))&amp;", "&amp;INDEX(OpenMeteoAPI[CountryCode],ROWS($A$2:A195)),"")</f>
        <v>Berlin, DE</v>
      </c>
      <c r="B195" t="str" cm="1">
        <f t="array" ref="B195">IF($A195="","",INDEX(OpenMeteoAPI[LocationID],ROWS($B$2:B195)))</f>
        <v>DE-BER</v>
      </c>
      <c r="C195" s="5" cm="1">
        <f t="array" ref="C195">IF($A195="","",INDEX(OpenMeteoAPI[ForecastDateTime],ROWS($C$2:C195)))</f>
        <v>46218.041666666664</v>
      </c>
      <c r="D195" t="str">
        <f t="shared" ref="D195:D258" si="3">IF($A195="","",TEXT($C195,"hAM/PM"))</f>
        <v>1AM</v>
      </c>
      <c r="E195" t="str" cm="1">
        <f t="array" ref="E195">IF($K195="","",_xlfn.IFS($K195=0,_xlfn.UNICHAR(9728),$K195&lt;=3,_xlfn.UNICHAR(9729),OR($K195=45,$K195=48),"~",AND($K195&gt;=51,$K195&lt;=67),_xlfn.UNICHAR(9748),AND($K195&gt;=71,$K195&lt;=77),_xlfn.UNICHAR(10052),AND($K195&gt;=80,$K195&lt;=82),_xlfn.UNICHAR(9748),AND($K195&gt;=95,$K195&lt;=99),_xlfn.UNICHAR(9889),TRUE,_xlfn.UNICHAR(9729)))</f>
        <v>☁</v>
      </c>
      <c r="F195" t="str" cm="1">
        <f t="array" ref="F195">IF($K195="","",_xlfn.IFS($K195=0,"Clear",$K195&lt;=3,"Partly Cloudy",OR($K195=45,$K195=48),"Fog",AND($K195&gt;=51,$K195&lt;=67),"Drizzle",AND($K195&gt;=71,$K195&lt;=77),"Snow",AND($K195&gt;=80,$K195&lt;=82),"Rain Showers",AND($K195&gt;=95,$K195&lt;=99),"Thunderstorm",TRUE,"Cloudy"))</f>
        <v>Partly Cloudy</v>
      </c>
      <c r="G195" s="3" cm="1">
        <f t="array" ref="G195">IF($A195="","",INDEX(OpenMeteoAPI[TemperatureC],ROWS($G$2:G195)))</f>
        <v>19.8</v>
      </c>
      <c r="H195" s="4" cm="1">
        <f t="array" ref="H195">IF($A195="","",INDEX(OpenMeteoAPI[RelativeHumidityPct],ROWS($H$2:H195))/100)</f>
        <v>0.84</v>
      </c>
      <c r="I195" s="4" cm="1">
        <f t="array" ref="I195">IF($A195="","",INDEX(OpenMeteoAPI[PrecipitationProbabilityPct],ROWS($I$2:I195))/100)</f>
        <v>0.06</v>
      </c>
      <c r="J195" s="3" cm="1">
        <f t="array" ref="J195">IF($A195="","",INDEX(OpenMeteoAPI[PrecipitationMM],ROWS($J$2:J195)))</f>
        <v>0</v>
      </c>
      <c r="K195" cm="1">
        <f t="array" ref="K195">IF($A195="","",INDEX(OpenMeteoAPI[WeatherCode],ROWS($K$2:K195)))</f>
        <v>1</v>
      </c>
      <c r="L195" s="3" cm="1">
        <f t="array" ref="L195">IF($A195="","",INDEX(OpenMeteoAPI[WindSpeedKMH],ROWS($L$2:L195)))</f>
        <v>8.1</v>
      </c>
    </row>
    <row r="196" spans="1:12">
      <c r="A196" t="str" cm="1">
        <f t="array" ref="A196">IFERROR(INDEX(OpenMeteoAPI[City],ROWS($A$2:A196))&amp;", "&amp;INDEX(OpenMeteoAPI[CountryCode],ROWS($A$2:A196)),"")</f>
        <v>Berlin, DE</v>
      </c>
      <c r="B196" t="str" cm="1">
        <f t="array" ref="B196">IF($A196="","",INDEX(OpenMeteoAPI[LocationID],ROWS($B$2:B196)))</f>
        <v>DE-BER</v>
      </c>
      <c r="C196" s="5" cm="1">
        <f t="array" ref="C196">IF($A196="","",INDEX(OpenMeteoAPI[ForecastDateTime],ROWS($C$2:C196)))</f>
        <v>46218.083333333336</v>
      </c>
      <c r="D196" t="str">
        <f t="shared" si="3"/>
        <v>2AM</v>
      </c>
      <c r="E196" t="str" cm="1">
        <f t="array" ref="E196">IF($K196="","",_xlfn.IFS($K196=0,_xlfn.UNICHAR(9728),$K196&lt;=3,_xlfn.UNICHAR(9729),OR($K196=45,$K196=48),"~",AND($K196&gt;=51,$K196&lt;=67),_xlfn.UNICHAR(9748),AND($K196&gt;=71,$K196&lt;=77),_xlfn.UNICHAR(10052),AND($K196&gt;=80,$K196&lt;=82),_xlfn.UNICHAR(9748),AND($K196&gt;=95,$K196&lt;=99),_xlfn.UNICHAR(9889),TRUE,_xlfn.UNICHAR(9729)))</f>
        <v>☁</v>
      </c>
      <c r="F196" t="str" cm="1">
        <f t="array" ref="F196">IF($K196="","",_xlfn.IFS($K196=0,"Clear",$K196&lt;=3,"Partly Cloudy",OR($K196=45,$K196=48),"Fog",AND($K196&gt;=51,$K196&lt;=67),"Drizzle",AND($K196&gt;=71,$K196&lt;=77),"Snow",AND($K196&gt;=80,$K196&lt;=82),"Rain Showers",AND($K196&gt;=95,$K196&lt;=99),"Thunderstorm",TRUE,"Cloudy"))</f>
        <v>Partly Cloudy</v>
      </c>
      <c r="G196" s="3" cm="1">
        <f t="array" ref="G196">IF($A196="","",INDEX(OpenMeteoAPI[TemperatureC],ROWS($G$2:G196)))</f>
        <v>18.5</v>
      </c>
      <c r="H196" s="4" cm="1">
        <f t="array" ref="H196">IF($A196="","",INDEX(OpenMeteoAPI[RelativeHumidityPct],ROWS($H$2:H196))/100)</f>
        <v>0.9</v>
      </c>
      <c r="I196" s="4" cm="1">
        <f t="array" ref="I196">IF($A196="","",INDEX(OpenMeteoAPI[PrecipitationProbabilityPct],ROWS($I$2:I196))/100)</f>
        <v>0.04</v>
      </c>
      <c r="J196" s="3" cm="1">
        <f t="array" ref="J196">IF($A196="","",INDEX(OpenMeteoAPI[PrecipitationMM],ROWS($J$2:J196)))</f>
        <v>0</v>
      </c>
      <c r="K196" cm="1">
        <f t="array" ref="K196">IF($A196="","",INDEX(OpenMeteoAPI[WeatherCode],ROWS($K$2:K196)))</f>
        <v>1</v>
      </c>
      <c r="L196" s="3" cm="1">
        <f t="array" ref="L196">IF($A196="","",INDEX(OpenMeteoAPI[WindSpeedKMH],ROWS($L$2:L196)))</f>
        <v>7.9</v>
      </c>
    </row>
    <row r="197" spans="1:12">
      <c r="A197" t="str" cm="1">
        <f t="array" ref="A197">IFERROR(INDEX(OpenMeteoAPI[City],ROWS($A$2:A197))&amp;", "&amp;INDEX(OpenMeteoAPI[CountryCode],ROWS($A$2:A197)),"")</f>
        <v>Berlin, DE</v>
      </c>
      <c r="B197" t="str" cm="1">
        <f t="array" ref="B197">IF($A197="","",INDEX(OpenMeteoAPI[LocationID],ROWS($B$2:B197)))</f>
        <v>DE-BER</v>
      </c>
      <c r="C197" s="5" cm="1">
        <f t="array" ref="C197">IF($A197="","",INDEX(OpenMeteoAPI[ForecastDateTime],ROWS($C$2:C197)))</f>
        <v>46218.125</v>
      </c>
      <c r="D197" t="str">
        <f t="shared" si="3"/>
        <v>3AM</v>
      </c>
      <c r="E197" t="str" cm="1">
        <f t="array" ref="E197">IF($K197="","",_xlfn.IFS($K197=0,_xlfn.UNICHAR(9728),$K197&lt;=3,_xlfn.UNICHAR(9729),OR($K197=45,$K197=48),"~",AND($K197&gt;=51,$K197&lt;=67),_xlfn.UNICHAR(9748),AND($K197&gt;=71,$K197&lt;=77),_xlfn.UNICHAR(10052),AND($K197&gt;=80,$K197&lt;=82),_xlfn.UNICHAR(9748),AND($K197&gt;=95,$K197&lt;=99),_xlfn.UNICHAR(9889),TRUE,_xlfn.UNICHAR(9729)))</f>
        <v>☁</v>
      </c>
      <c r="F197" t="str" cm="1">
        <f t="array" ref="F197">IF($K197="","",_xlfn.IFS($K197=0,"Clear",$K197&lt;=3,"Partly Cloudy",OR($K197=45,$K197=48),"Fog",AND($K197&gt;=51,$K197&lt;=67),"Drizzle",AND($K197&gt;=71,$K197&lt;=77),"Snow",AND($K197&gt;=80,$K197&lt;=82),"Rain Showers",AND($K197&gt;=95,$K197&lt;=99),"Thunderstorm",TRUE,"Cloudy"))</f>
        <v>Partly Cloudy</v>
      </c>
      <c r="G197" s="3" cm="1">
        <f t="array" ref="G197">IF($A197="","",INDEX(OpenMeteoAPI[TemperatureC],ROWS($G$2:G197)))</f>
        <v>17.5</v>
      </c>
      <c r="H197" s="4" cm="1">
        <f t="array" ref="H197">IF($A197="","",INDEX(OpenMeteoAPI[RelativeHumidityPct],ROWS($H$2:H197))/100)</f>
        <v>0.94</v>
      </c>
      <c r="I197" s="4" cm="1">
        <f t="array" ref="I197">IF($A197="","",INDEX(OpenMeteoAPI[PrecipitationProbabilityPct],ROWS($I$2:I197))/100)</f>
        <v>0.02</v>
      </c>
      <c r="J197" s="3" cm="1">
        <f t="array" ref="J197">IF($A197="","",INDEX(OpenMeteoAPI[PrecipitationMM],ROWS($J$2:J197)))</f>
        <v>0</v>
      </c>
      <c r="K197" cm="1">
        <f t="array" ref="K197">IF($A197="","",INDEX(OpenMeteoAPI[WeatherCode],ROWS($K$2:K197)))</f>
        <v>1</v>
      </c>
      <c r="L197" s="3" cm="1">
        <f t="array" ref="L197">IF($A197="","",INDEX(OpenMeteoAPI[WindSpeedKMH],ROWS($L$2:L197)))</f>
        <v>7.7</v>
      </c>
    </row>
    <row r="198" spans="1:12">
      <c r="A198" t="str" cm="1">
        <f t="array" ref="A198">IFERROR(INDEX(OpenMeteoAPI[City],ROWS($A$2:A198))&amp;", "&amp;INDEX(OpenMeteoAPI[CountryCode],ROWS($A$2:A198)),"")</f>
        <v>Berlin, DE</v>
      </c>
      <c r="B198" t="str" cm="1">
        <f t="array" ref="B198">IF($A198="","",INDEX(OpenMeteoAPI[LocationID],ROWS($B$2:B198)))</f>
        <v>DE-BER</v>
      </c>
      <c r="C198" s="5" cm="1">
        <f t="array" ref="C198">IF($A198="","",INDEX(OpenMeteoAPI[ForecastDateTime],ROWS($C$2:C198)))</f>
        <v>46218.166666666664</v>
      </c>
      <c r="D198" t="str">
        <f t="shared" si="3"/>
        <v>4AM</v>
      </c>
      <c r="E198" t="str" cm="1">
        <f t="array" ref="E198">IF($K198="","",_xlfn.IFS($K198=0,_xlfn.UNICHAR(9728),$K198&lt;=3,_xlfn.UNICHAR(9729),OR($K198=45,$K198=48),"~",AND($K198&gt;=51,$K198&lt;=67),_xlfn.UNICHAR(9748),AND($K198&gt;=71,$K198&lt;=77),_xlfn.UNICHAR(10052),AND($K198&gt;=80,$K198&lt;=82),_xlfn.UNICHAR(9748),AND($K198&gt;=95,$K198&lt;=99),_xlfn.UNICHAR(9889),TRUE,_xlfn.UNICHAR(9729)))</f>
        <v>☁</v>
      </c>
      <c r="F198" t="str" cm="1">
        <f t="array" ref="F198">IF($K198="","",_xlfn.IFS($K198=0,"Clear",$K198&lt;=3,"Partly Cloudy",OR($K198=45,$K198=48),"Fog",AND($K198&gt;=51,$K198&lt;=67),"Drizzle",AND($K198&gt;=71,$K198&lt;=77),"Snow",AND($K198&gt;=80,$K198&lt;=82),"Rain Showers",AND($K198&gt;=95,$K198&lt;=99),"Thunderstorm",TRUE,"Cloudy"))</f>
        <v>Partly Cloudy</v>
      </c>
      <c r="G198" s="3" cm="1">
        <f t="array" ref="G198">IF($A198="","",INDEX(OpenMeteoAPI[TemperatureC],ROWS($G$2:G198)))</f>
        <v>17.3</v>
      </c>
      <c r="H198" s="4" cm="1">
        <f t="array" ref="H198">IF($A198="","",INDEX(OpenMeteoAPI[RelativeHumidityPct],ROWS($H$2:H198))/100)</f>
        <v>0.97</v>
      </c>
      <c r="I198" s="4" cm="1">
        <f t="array" ref="I198">IF($A198="","",INDEX(OpenMeteoAPI[PrecipitationProbabilityPct],ROWS($I$2:I198))/100)</f>
        <v>0.02</v>
      </c>
      <c r="J198" s="3" cm="1">
        <f t="array" ref="J198">IF($A198="","",INDEX(OpenMeteoAPI[PrecipitationMM],ROWS($J$2:J198)))</f>
        <v>0</v>
      </c>
      <c r="K198" cm="1">
        <f t="array" ref="K198">IF($A198="","",INDEX(OpenMeteoAPI[WeatherCode],ROWS($K$2:K198)))</f>
        <v>2</v>
      </c>
      <c r="L198" s="3" cm="1">
        <f t="array" ref="L198">IF($A198="","",INDEX(OpenMeteoAPI[WindSpeedKMH],ROWS($L$2:L198)))</f>
        <v>7.1</v>
      </c>
    </row>
    <row r="199" spans="1:12">
      <c r="A199" t="str" cm="1">
        <f t="array" ref="A199">IFERROR(INDEX(OpenMeteoAPI[City],ROWS($A$2:A199))&amp;", "&amp;INDEX(OpenMeteoAPI[CountryCode],ROWS($A$2:A199)),"")</f>
        <v>Berlin, DE</v>
      </c>
      <c r="B199" t="str" cm="1">
        <f t="array" ref="B199">IF($A199="","",INDEX(OpenMeteoAPI[LocationID],ROWS($B$2:B199)))</f>
        <v>DE-BER</v>
      </c>
      <c r="C199" s="5" cm="1">
        <f t="array" ref="C199">IF($A199="","",INDEX(OpenMeteoAPI[ForecastDateTime],ROWS($C$2:C199)))</f>
        <v>46218.208333333336</v>
      </c>
      <c r="D199" t="str">
        <f t="shared" si="3"/>
        <v>5AM</v>
      </c>
      <c r="E199" t="str" cm="1">
        <f t="array" ref="E199">IF($K199="","",_xlfn.IFS($K199=0,_xlfn.UNICHAR(9728),$K199&lt;=3,_xlfn.UNICHAR(9729),OR($K199=45,$K199=48),"~",AND($K199&gt;=51,$K199&lt;=67),_xlfn.UNICHAR(9748),AND($K199&gt;=71,$K199&lt;=77),_xlfn.UNICHAR(10052),AND($K199&gt;=80,$K199&lt;=82),_xlfn.UNICHAR(9748),AND($K199&gt;=95,$K199&lt;=99),_xlfn.UNICHAR(9889),TRUE,_xlfn.UNICHAR(9729)))</f>
        <v>☁</v>
      </c>
      <c r="F199" t="str" cm="1">
        <f t="array" ref="F199">IF($K199="","",_xlfn.IFS($K199=0,"Clear",$K199&lt;=3,"Partly Cloudy",OR($K199=45,$K199=48),"Fog",AND($K199&gt;=51,$K199&lt;=67),"Drizzle",AND($K199&gt;=71,$K199&lt;=77),"Snow",AND($K199&gt;=80,$K199&lt;=82),"Rain Showers",AND($K199&gt;=95,$K199&lt;=99),"Thunderstorm",TRUE,"Cloudy"))</f>
        <v>Partly Cloudy</v>
      </c>
      <c r="G199" s="3" cm="1">
        <f t="array" ref="G199">IF($A199="","",INDEX(OpenMeteoAPI[TemperatureC],ROWS($G$2:G199)))</f>
        <v>17.2</v>
      </c>
      <c r="H199" s="4" cm="1">
        <f t="array" ref="H199">IF($A199="","",INDEX(OpenMeteoAPI[RelativeHumidityPct],ROWS($H$2:H199))/100)</f>
        <v>0.98</v>
      </c>
      <c r="I199" s="4" cm="1">
        <f t="array" ref="I199">IF($A199="","",INDEX(OpenMeteoAPI[PrecipitationProbabilityPct],ROWS($I$2:I199))/100)</f>
        <v>0.03</v>
      </c>
      <c r="J199" s="3" cm="1">
        <f t="array" ref="J199">IF($A199="","",INDEX(OpenMeteoAPI[PrecipitationMM],ROWS($J$2:J199)))</f>
        <v>0</v>
      </c>
      <c r="K199" cm="1">
        <f t="array" ref="K199">IF($A199="","",INDEX(OpenMeteoAPI[WeatherCode],ROWS($K$2:K199)))</f>
        <v>2</v>
      </c>
      <c r="L199" s="3" cm="1">
        <f t="array" ref="L199">IF($A199="","",INDEX(OpenMeteoAPI[WindSpeedKMH],ROWS($L$2:L199)))</f>
        <v>6.8</v>
      </c>
    </row>
    <row r="200" spans="1:12">
      <c r="A200" t="str" cm="1">
        <f t="array" ref="A200">IFERROR(INDEX(OpenMeteoAPI[City],ROWS($A$2:A200))&amp;", "&amp;INDEX(OpenMeteoAPI[CountryCode],ROWS($A$2:A200)),"")</f>
        <v>Berlin, DE</v>
      </c>
      <c r="B200" t="str" cm="1">
        <f t="array" ref="B200">IF($A200="","",INDEX(OpenMeteoAPI[LocationID],ROWS($B$2:B200)))</f>
        <v>DE-BER</v>
      </c>
      <c r="C200" s="5" cm="1">
        <f t="array" ref="C200">IF($A200="","",INDEX(OpenMeteoAPI[ForecastDateTime],ROWS($C$2:C200)))</f>
        <v>46218.25</v>
      </c>
      <c r="D200" t="str">
        <f t="shared" si="3"/>
        <v>6AM</v>
      </c>
      <c r="E200" t="str" cm="1">
        <f t="array" ref="E200">IF($K200="","",_xlfn.IFS($K200=0,_xlfn.UNICHAR(9728),$K200&lt;=3,_xlfn.UNICHAR(9729),OR($K200=45,$K200=48),"~",AND($K200&gt;=51,$K200&lt;=67),_xlfn.UNICHAR(9748),AND($K200&gt;=71,$K200&lt;=77),_xlfn.UNICHAR(10052),AND($K200&gt;=80,$K200&lt;=82),_xlfn.UNICHAR(9748),AND($K200&gt;=95,$K200&lt;=99),_xlfn.UNICHAR(9889),TRUE,_xlfn.UNICHAR(9729)))</f>
        <v>☁</v>
      </c>
      <c r="F200" t="str" cm="1">
        <f t="array" ref="F200">IF($K200="","",_xlfn.IFS($K200=0,"Clear",$K200&lt;=3,"Partly Cloudy",OR($K200=45,$K200=48),"Fog",AND($K200&gt;=51,$K200&lt;=67),"Drizzle",AND($K200&gt;=71,$K200&lt;=77),"Snow",AND($K200&gt;=80,$K200&lt;=82),"Rain Showers",AND($K200&gt;=95,$K200&lt;=99),"Thunderstorm",TRUE,"Cloudy"))</f>
        <v>Partly Cloudy</v>
      </c>
      <c r="G200" s="3" cm="1">
        <f t="array" ref="G200">IF($A200="","",INDEX(OpenMeteoAPI[TemperatureC],ROWS($G$2:G200)))</f>
        <v>17.399999999999999</v>
      </c>
      <c r="H200" s="4" cm="1">
        <f t="array" ref="H200">IF($A200="","",INDEX(OpenMeteoAPI[RelativeHumidityPct],ROWS($H$2:H200))/100)</f>
        <v>0.98</v>
      </c>
      <c r="I200" s="4" cm="1">
        <f t="array" ref="I200">IF($A200="","",INDEX(OpenMeteoAPI[PrecipitationProbabilityPct],ROWS($I$2:I200))/100)</f>
        <v>0.04</v>
      </c>
      <c r="J200" s="3" cm="1">
        <f t="array" ref="J200">IF($A200="","",INDEX(OpenMeteoAPI[PrecipitationMM],ROWS($J$2:J200)))</f>
        <v>0</v>
      </c>
      <c r="K200" cm="1">
        <f t="array" ref="K200">IF($A200="","",INDEX(OpenMeteoAPI[WeatherCode],ROWS($K$2:K200)))</f>
        <v>3</v>
      </c>
      <c r="L200" s="3" cm="1">
        <f t="array" ref="L200">IF($A200="","",INDEX(OpenMeteoAPI[WindSpeedKMH],ROWS($L$2:L200)))</f>
        <v>6.5</v>
      </c>
    </row>
    <row r="201" spans="1:12">
      <c r="A201" t="str" cm="1">
        <f t="array" ref="A201">IFERROR(INDEX(OpenMeteoAPI[City],ROWS($A$2:A201))&amp;", "&amp;INDEX(OpenMeteoAPI[CountryCode],ROWS($A$2:A201)),"")</f>
        <v>Berlin, DE</v>
      </c>
      <c r="B201" t="str" cm="1">
        <f t="array" ref="B201">IF($A201="","",INDEX(OpenMeteoAPI[LocationID],ROWS($B$2:B201)))</f>
        <v>DE-BER</v>
      </c>
      <c r="C201" s="5" cm="1">
        <f t="array" ref="C201">IF($A201="","",INDEX(OpenMeteoAPI[ForecastDateTime],ROWS($C$2:C201)))</f>
        <v>46218.291666666664</v>
      </c>
      <c r="D201" t="str">
        <f t="shared" si="3"/>
        <v>7AM</v>
      </c>
      <c r="E201" t="str" cm="1">
        <f t="array" ref="E201">IF($K201="","",_xlfn.IFS($K201=0,_xlfn.UNICHAR(9728),$K201&lt;=3,_xlfn.UNICHAR(9729),OR($K201=45,$K201=48),"~",AND($K201&gt;=51,$K201&lt;=67),_xlfn.UNICHAR(9748),AND($K201&gt;=71,$K201&lt;=77),_xlfn.UNICHAR(10052),AND($K201&gt;=80,$K201&lt;=82),_xlfn.UNICHAR(9748),AND($K201&gt;=95,$K201&lt;=99),_xlfn.UNICHAR(9889),TRUE,_xlfn.UNICHAR(9729)))</f>
        <v>☁</v>
      </c>
      <c r="F201" t="str" cm="1">
        <f t="array" ref="F201">IF($K201="","",_xlfn.IFS($K201=0,"Clear",$K201&lt;=3,"Partly Cloudy",OR($K201=45,$K201=48),"Fog",AND($K201&gt;=51,$K201&lt;=67),"Drizzle",AND($K201&gt;=71,$K201&lt;=77),"Snow",AND($K201&gt;=80,$K201&lt;=82),"Rain Showers",AND($K201&gt;=95,$K201&lt;=99),"Thunderstorm",TRUE,"Cloudy"))</f>
        <v>Partly Cloudy</v>
      </c>
      <c r="G201" s="3" cm="1">
        <f t="array" ref="G201">IF($A201="","",INDEX(OpenMeteoAPI[TemperatureC],ROWS($G$2:G201)))</f>
        <v>17.899999999999999</v>
      </c>
      <c r="H201" s="4" cm="1">
        <f t="array" ref="H201">IF($A201="","",INDEX(OpenMeteoAPI[RelativeHumidityPct],ROWS($H$2:H201))/100)</f>
        <v>0.95</v>
      </c>
      <c r="I201" s="4" cm="1">
        <f t="array" ref="I201">IF($A201="","",INDEX(OpenMeteoAPI[PrecipitationProbabilityPct],ROWS($I$2:I201))/100)</f>
        <v>0.05</v>
      </c>
      <c r="J201" s="3" cm="1">
        <f t="array" ref="J201">IF($A201="","",INDEX(OpenMeteoAPI[PrecipitationMM],ROWS($J$2:J201)))</f>
        <v>0</v>
      </c>
      <c r="K201" cm="1">
        <f t="array" ref="K201">IF($A201="","",INDEX(OpenMeteoAPI[WeatherCode],ROWS($K$2:K201)))</f>
        <v>3</v>
      </c>
      <c r="L201" s="3" cm="1">
        <f t="array" ref="L201">IF($A201="","",INDEX(OpenMeteoAPI[WindSpeedKMH],ROWS($L$2:L201)))</f>
        <v>6.5</v>
      </c>
    </row>
    <row r="202" spans="1:12">
      <c r="A202" t="str" cm="1">
        <f t="array" ref="A202">IFERROR(INDEX(OpenMeteoAPI[City],ROWS($A$2:A202))&amp;", "&amp;INDEX(OpenMeteoAPI[CountryCode],ROWS($A$2:A202)),"")</f>
        <v>Berlin, DE</v>
      </c>
      <c r="B202" t="str" cm="1">
        <f t="array" ref="B202">IF($A202="","",INDEX(OpenMeteoAPI[LocationID],ROWS($B$2:B202)))</f>
        <v>DE-BER</v>
      </c>
      <c r="C202" s="5" cm="1">
        <f t="array" ref="C202">IF($A202="","",INDEX(OpenMeteoAPI[ForecastDateTime],ROWS($C$2:C202)))</f>
        <v>46218.333333333336</v>
      </c>
      <c r="D202" t="str">
        <f t="shared" si="3"/>
        <v>8AM</v>
      </c>
      <c r="E202" t="str" cm="1">
        <f t="array" ref="E202">IF($K202="","",_xlfn.IFS($K202=0,_xlfn.UNICHAR(9728),$K202&lt;=3,_xlfn.UNICHAR(9729),OR($K202=45,$K202=48),"~",AND($K202&gt;=51,$K202&lt;=67),_xlfn.UNICHAR(9748),AND($K202&gt;=71,$K202&lt;=77),_xlfn.UNICHAR(10052),AND($K202&gt;=80,$K202&lt;=82),_xlfn.UNICHAR(9748),AND($K202&gt;=95,$K202&lt;=99),_xlfn.UNICHAR(9889),TRUE,_xlfn.UNICHAR(9729)))</f>
        <v>☁</v>
      </c>
      <c r="F202" t="str" cm="1">
        <f t="array" ref="F202">IF($K202="","",_xlfn.IFS($K202=0,"Clear",$K202&lt;=3,"Partly Cloudy",OR($K202=45,$K202=48),"Fog",AND($K202&gt;=51,$K202&lt;=67),"Drizzle",AND($K202&gt;=71,$K202&lt;=77),"Snow",AND($K202&gt;=80,$K202&lt;=82),"Rain Showers",AND($K202&gt;=95,$K202&lt;=99),"Thunderstorm",TRUE,"Cloudy"))</f>
        <v>Partly Cloudy</v>
      </c>
      <c r="G202" s="3" cm="1">
        <f t="array" ref="G202">IF($A202="","",INDEX(OpenMeteoAPI[TemperatureC],ROWS($G$2:G202)))</f>
        <v>18.600000000000001</v>
      </c>
      <c r="H202" s="4" cm="1">
        <f t="array" ref="H202">IF($A202="","",INDEX(OpenMeteoAPI[RelativeHumidityPct],ROWS($H$2:H202))/100)</f>
        <v>0.9</v>
      </c>
      <c r="I202" s="4" cm="1">
        <f t="array" ref="I202">IF($A202="","",INDEX(OpenMeteoAPI[PrecipitationProbabilityPct],ROWS($I$2:I202))/100)</f>
        <v>0.06</v>
      </c>
      <c r="J202" s="3" cm="1">
        <f t="array" ref="J202">IF($A202="","",INDEX(OpenMeteoAPI[PrecipitationMM],ROWS($J$2:J202)))</f>
        <v>0</v>
      </c>
      <c r="K202" cm="1">
        <f t="array" ref="K202">IF($A202="","",INDEX(OpenMeteoAPI[WeatherCode],ROWS($K$2:K202)))</f>
        <v>3</v>
      </c>
      <c r="L202" s="3" cm="1">
        <f t="array" ref="L202">IF($A202="","",INDEX(OpenMeteoAPI[WindSpeedKMH],ROWS($L$2:L202)))</f>
        <v>6.5</v>
      </c>
    </row>
    <row r="203" spans="1:12">
      <c r="A203" t="str" cm="1">
        <f t="array" ref="A203">IFERROR(INDEX(OpenMeteoAPI[City],ROWS($A$2:A203))&amp;", "&amp;INDEX(OpenMeteoAPI[CountryCode],ROWS($A$2:A203)),"")</f>
        <v>Berlin, DE</v>
      </c>
      <c r="B203" t="str" cm="1">
        <f t="array" ref="B203">IF($A203="","",INDEX(OpenMeteoAPI[LocationID],ROWS($B$2:B203)))</f>
        <v>DE-BER</v>
      </c>
      <c r="C203" s="5" cm="1">
        <f t="array" ref="C203">IF($A203="","",INDEX(OpenMeteoAPI[ForecastDateTime],ROWS($C$2:C203)))</f>
        <v>46218.375</v>
      </c>
      <c r="D203" t="str">
        <f t="shared" si="3"/>
        <v>9AM</v>
      </c>
      <c r="E203" t="str" cm="1">
        <f t="array" ref="E203">IF($K203="","",_xlfn.IFS($K203=0,_xlfn.UNICHAR(9728),$K203&lt;=3,_xlfn.UNICHAR(9729),OR($K203=45,$K203=48),"~",AND($K203&gt;=51,$K203&lt;=67),_xlfn.UNICHAR(9748),AND($K203&gt;=71,$K203&lt;=77),_xlfn.UNICHAR(10052),AND($K203&gt;=80,$K203&lt;=82),_xlfn.UNICHAR(9748),AND($K203&gt;=95,$K203&lt;=99),_xlfn.UNICHAR(9889),TRUE,_xlfn.UNICHAR(9729)))</f>
        <v>☁</v>
      </c>
      <c r="F203" t="str" cm="1">
        <f t="array" ref="F203">IF($K203="","",_xlfn.IFS($K203=0,"Clear",$K203&lt;=3,"Partly Cloudy",OR($K203=45,$K203=48),"Fog",AND($K203&gt;=51,$K203&lt;=67),"Drizzle",AND($K203&gt;=71,$K203&lt;=77),"Snow",AND($K203&gt;=80,$K203&lt;=82),"Rain Showers",AND($K203&gt;=95,$K203&lt;=99),"Thunderstorm",TRUE,"Cloudy"))</f>
        <v>Partly Cloudy</v>
      </c>
      <c r="G203" s="3" cm="1">
        <f t="array" ref="G203">IF($A203="","",INDEX(OpenMeteoAPI[TemperatureC],ROWS($G$2:G203)))</f>
        <v>19.899999999999999</v>
      </c>
      <c r="H203" s="4" cm="1">
        <f t="array" ref="H203">IF($A203="","",INDEX(OpenMeteoAPI[RelativeHumidityPct],ROWS($H$2:H203))/100)</f>
        <v>0.81</v>
      </c>
      <c r="I203" s="4" cm="1">
        <f t="array" ref="I203">IF($A203="","",INDEX(OpenMeteoAPI[PrecipitationProbabilityPct],ROWS($I$2:I203))/100)</f>
        <v>0.08</v>
      </c>
      <c r="J203" s="3" cm="1">
        <f t="array" ref="J203">IF($A203="","",INDEX(OpenMeteoAPI[PrecipitationMM],ROWS($J$2:J203)))</f>
        <v>0</v>
      </c>
      <c r="K203" cm="1">
        <f t="array" ref="K203">IF($A203="","",INDEX(OpenMeteoAPI[WeatherCode],ROWS($K$2:K203)))</f>
        <v>3</v>
      </c>
      <c r="L203" s="3" cm="1">
        <f t="array" ref="L203">IF($A203="","",INDEX(OpenMeteoAPI[WindSpeedKMH],ROWS($L$2:L203)))</f>
        <v>6.8</v>
      </c>
    </row>
    <row r="204" spans="1:12">
      <c r="A204" t="str" cm="1">
        <f t="array" ref="A204">IFERROR(INDEX(OpenMeteoAPI[City],ROWS($A$2:A204))&amp;", "&amp;INDEX(OpenMeteoAPI[CountryCode],ROWS($A$2:A204)),"")</f>
        <v>Berlin, DE</v>
      </c>
      <c r="B204" t="str" cm="1">
        <f t="array" ref="B204">IF($A204="","",INDEX(OpenMeteoAPI[LocationID],ROWS($B$2:B204)))</f>
        <v>DE-BER</v>
      </c>
      <c r="C204" s="5" cm="1">
        <f t="array" ref="C204">IF($A204="","",INDEX(OpenMeteoAPI[ForecastDateTime],ROWS($C$2:C204)))</f>
        <v>46218.416666666664</v>
      </c>
      <c r="D204" t="str">
        <f t="shared" si="3"/>
        <v>10AM</v>
      </c>
      <c r="E204" t="str" cm="1">
        <f t="array" ref="E204">IF($K204="","",_xlfn.IFS($K204=0,_xlfn.UNICHAR(9728),$K204&lt;=3,_xlfn.UNICHAR(9729),OR($K204=45,$K204=48),"~",AND($K204&gt;=51,$K204&lt;=67),_xlfn.UNICHAR(9748),AND($K204&gt;=71,$K204&lt;=77),_xlfn.UNICHAR(10052),AND($K204&gt;=80,$K204&lt;=82),_xlfn.UNICHAR(9748),AND($K204&gt;=95,$K204&lt;=99),_xlfn.UNICHAR(9889),TRUE,_xlfn.UNICHAR(9729)))</f>
        <v>☁</v>
      </c>
      <c r="F204" t="str" cm="1">
        <f t="array" ref="F204">IF($K204="","",_xlfn.IFS($K204=0,"Clear",$K204&lt;=3,"Partly Cloudy",OR($K204=45,$K204=48),"Fog",AND($K204&gt;=51,$K204&lt;=67),"Drizzle",AND($K204&gt;=71,$K204&lt;=77),"Snow",AND($K204&gt;=80,$K204&lt;=82),"Rain Showers",AND($K204&gt;=95,$K204&lt;=99),"Thunderstorm",TRUE,"Cloudy"))</f>
        <v>Partly Cloudy</v>
      </c>
      <c r="G204" s="3" cm="1">
        <f t="array" ref="G204">IF($A204="","",INDEX(OpenMeteoAPI[TemperatureC],ROWS($G$2:G204)))</f>
        <v>21.8</v>
      </c>
      <c r="H204" s="4" cm="1">
        <f t="array" ref="H204">IF($A204="","",INDEX(OpenMeteoAPI[RelativeHumidityPct],ROWS($H$2:H204))/100)</f>
        <v>0.7</v>
      </c>
      <c r="I204" s="4" cm="1">
        <f t="array" ref="I204">IF($A204="","",INDEX(OpenMeteoAPI[PrecipitationProbabilityPct],ROWS($I$2:I204))/100)</f>
        <v>0.09</v>
      </c>
      <c r="J204" s="3" cm="1">
        <f t="array" ref="J204">IF($A204="","",INDEX(OpenMeteoAPI[PrecipitationMM],ROWS($J$2:J204)))</f>
        <v>0</v>
      </c>
      <c r="K204" cm="1">
        <f t="array" ref="K204">IF($A204="","",INDEX(OpenMeteoAPI[WeatherCode],ROWS($K$2:K204)))</f>
        <v>2</v>
      </c>
      <c r="L204" s="3" cm="1">
        <f t="array" ref="L204">IF($A204="","",INDEX(OpenMeteoAPI[WindSpeedKMH],ROWS($L$2:L204)))</f>
        <v>7.5</v>
      </c>
    </row>
    <row r="205" spans="1:12">
      <c r="A205" t="str" cm="1">
        <f t="array" ref="A205">IFERROR(INDEX(OpenMeteoAPI[City],ROWS($A$2:A205))&amp;", "&amp;INDEX(OpenMeteoAPI[CountryCode],ROWS($A$2:A205)),"")</f>
        <v>Berlin, DE</v>
      </c>
      <c r="B205" t="str" cm="1">
        <f t="array" ref="B205">IF($A205="","",INDEX(OpenMeteoAPI[LocationID],ROWS($B$2:B205)))</f>
        <v>DE-BER</v>
      </c>
      <c r="C205" s="5" cm="1">
        <f t="array" ref="C205">IF($A205="","",INDEX(OpenMeteoAPI[ForecastDateTime],ROWS($C$2:C205)))</f>
        <v>46218.458333333336</v>
      </c>
      <c r="D205" t="str">
        <f t="shared" si="3"/>
        <v>11AM</v>
      </c>
      <c r="E205" t="str" cm="1">
        <f t="array" ref="E205">IF($K205="","",_xlfn.IFS($K205=0,_xlfn.UNICHAR(9728),$K205&lt;=3,_xlfn.UNICHAR(9729),OR($K205=45,$K205=48),"~",AND($K205&gt;=51,$K205&lt;=67),_xlfn.UNICHAR(9748),AND($K205&gt;=71,$K205&lt;=77),_xlfn.UNICHAR(10052),AND($K205&gt;=80,$K205&lt;=82),_xlfn.UNICHAR(9748),AND($K205&gt;=95,$K205&lt;=99),_xlfn.UNICHAR(9889),TRUE,_xlfn.UNICHAR(9729)))</f>
        <v>☁</v>
      </c>
      <c r="F205" t="str" cm="1">
        <f t="array" ref="F205">IF($K205="","",_xlfn.IFS($K205=0,"Clear",$K205&lt;=3,"Partly Cloudy",OR($K205=45,$K205=48),"Fog",AND($K205&gt;=51,$K205&lt;=67),"Drizzle",AND($K205&gt;=71,$K205&lt;=77),"Snow",AND($K205&gt;=80,$K205&lt;=82),"Rain Showers",AND($K205&gt;=95,$K205&lt;=99),"Thunderstorm",TRUE,"Cloudy"))</f>
        <v>Partly Cloudy</v>
      </c>
      <c r="G205" s="3" cm="1">
        <f t="array" ref="G205">IF($A205="","",INDEX(OpenMeteoAPI[TemperatureC],ROWS($G$2:G205)))</f>
        <v>23.9</v>
      </c>
      <c r="H205" s="4" cm="1">
        <f t="array" ref="H205">IF($A205="","",INDEX(OpenMeteoAPI[RelativeHumidityPct],ROWS($H$2:H205))/100)</f>
        <v>0.59</v>
      </c>
      <c r="I205" s="4" cm="1">
        <f t="array" ref="I205">IF($A205="","",INDEX(OpenMeteoAPI[PrecipitationProbabilityPct],ROWS($I$2:I205))/100)</f>
        <v>0.11</v>
      </c>
      <c r="J205" s="3" cm="1">
        <f t="array" ref="J205">IF($A205="","",INDEX(OpenMeteoAPI[PrecipitationMM],ROWS($J$2:J205)))</f>
        <v>0</v>
      </c>
      <c r="K205" cm="1">
        <f t="array" ref="K205">IF($A205="","",INDEX(OpenMeteoAPI[WeatherCode],ROWS($K$2:K205)))</f>
        <v>2</v>
      </c>
      <c r="L205" s="3" cm="1">
        <f t="array" ref="L205">IF($A205="","",INDEX(OpenMeteoAPI[WindSpeedKMH],ROWS($L$2:L205)))</f>
        <v>8.1999999999999993</v>
      </c>
    </row>
    <row r="206" spans="1:12">
      <c r="A206" t="str" cm="1">
        <f t="array" ref="A206">IFERROR(INDEX(OpenMeteoAPI[City],ROWS($A$2:A206))&amp;", "&amp;INDEX(OpenMeteoAPI[CountryCode],ROWS($A$2:A206)),"")</f>
        <v>Berlin, DE</v>
      </c>
      <c r="B206" t="str" cm="1">
        <f t="array" ref="B206">IF($A206="","",INDEX(OpenMeteoAPI[LocationID],ROWS($B$2:B206)))</f>
        <v>DE-BER</v>
      </c>
      <c r="C206" s="5" cm="1">
        <f t="array" ref="C206">IF($A206="","",INDEX(OpenMeteoAPI[ForecastDateTime],ROWS($C$2:C206)))</f>
        <v>46218.5</v>
      </c>
      <c r="D206" t="str">
        <f t="shared" si="3"/>
        <v>12PM</v>
      </c>
      <c r="E206" t="str" cm="1">
        <f t="array" ref="E206">IF($K206="","",_xlfn.IFS($K206=0,_xlfn.UNICHAR(9728),$K206&lt;=3,_xlfn.UNICHAR(9729),OR($K206=45,$K206=48),"~",AND($K206&gt;=51,$K206&lt;=67),_xlfn.UNICHAR(9748),AND($K206&gt;=71,$K206&lt;=77),_xlfn.UNICHAR(10052),AND($K206&gt;=80,$K206&lt;=82),_xlfn.UNICHAR(9748),AND($K206&gt;=95,$K206&lt;=99),_xlfn.UNICHAR(9889),TRUE,_xlfn.UNICHAR(9729)))</f>
        <v>☁</v>
      </c>
      <c r="F206" t="str" cm="1">
        <f t="array" ref="F206">IF($K206="","",_xlfn.IFS($K206=0,"Clear",$K206&lt;=3,"Partly Cloudy",OR($K206=45,$K206=48),"Fog",AND($K206&gt;=51,$K206&lt;=67),"Drizzle",AND($K206&gt;=71,$K206&lt;=77),"Snow",AND($K206&gt;=80,$K206&lt;=82),"Rain Showers",AND($K206&gt;=95,$K206&lt;=99),"Thunderstorm",TRUE,"Cloudy"))</f>
        <v>Partly Cloudy</v>
      </c>
      <c r="G206" s="3" cm="1">
        <f t="array" ref="G206">IF($A206="","",INDEX(OpenMeteoAPI[TemperatureC],ROWS($G$2:G206)))</f>
        <v>26</v>
      </c>
      <c r="H206" s="4" cm="1">
        <f t="array" ref="H206">IF($A206="","",INDEX(OpenMeteoAPI[RelativeHumidityPct],ROWS($H$2:H206))/100)</f>
        <v>0.49</v>
      </c>
      <c r="I206" s="4" cm="1">
        <f t="array" ref="I206">IF($A206="","",INDEX(OpenMeteoAPI[PrecipitationProbabilityPct],ROWS($I$2:I206))/100)</f>
        <v>0.13</v>
      </c>
      <c r="J206" s="3" cm="1">
        <f t="array" ref="J206">IF($A206="","",INDEX(OpenMeteoAPI[PrecipitationMM],ROWS($J$2:J206)))</f>
        <v>0</v>
      </c>
      <c r="K206" cm="1">
        <f t="array" ref="K206">IF($A206="","",INDEX(OpenMeteoAPI[WeatherCode],ROWS($K$2:K206)))</f>
        <v>1</v>
      </c>
      <c r="L206" s="3" cm="1">
        <f t="array" ref="L206">IF($A206="","",INDEX(OpenMeteoAPI[WindSpeedKMH],ROWS($L$2:L206)))</f>
        <v>9.1</v>
      </c>
    </row>
    <row r="207" spans="1:12">
      <c r="A207" t="str" cm="1">
        <f t="array" ref="A207">IFERROR(INDEX(OpenMeteoAPI[City],ROWS($A$2:A207))&amp;", "&amp;INDEX(OpenMeteoAPI[CountryCode],ROWS($A$2:A207)),"")</f>
        <v>Berlin, DE</v>
      </c>
      <c r="B207" t="str" cm="1">
        <f t="array" ref="B207">IF($A207="","",INDEX(OpenMeteoAPI[LocationID],ROWS($B$2:B207)))</f>
        <v>DE-BER</v>
      </c>
      <c r="C207" s="5" cm="1">
        <f t="array" ref="C207">IF($A207="","",INDEX(OpenMeteoAPI[ForecastDateTime],ROWS($C$2:C207)))</f>
        <v>46218.541666666664</v>
      </c>
      <c r="D207" t="str">
        <f t="shared" si="3"/>
        <v>1PM</v>
      </c>
      <c r="E207" t="str" cm="1">
        <f t="array" ref="E207">IF($K207="","",_xlfn.IFS($K207=0,_xlfn.UNICHAR(9728),$K207&lt;=3,_xlfn.UNICHAR(9729),OR($K207=45,$K207=48),"~",AND($K207&gt;=51,$K207&lt;=67),_xlfn.UNICHAR(9748),AND($K207&gt;=71,$K207&lt;=77),_xlfn.UNICHAR(10052),AND($K207&gt;=80,$K207&lt;=82),_xlfn.UNICHAR(9748),AND($K207&gt;=95,$K207&lt;=99),_xlfn.UNICHAR(9889),TRUE,_xlfn.UNICHAR(9729)))</f>
        <v>☁</v>
      </c>
      <c r="F207" t="str" cm="1">
        <f t="array" ref="F207">IF($K207="","",_xlfn.IFS($K207=0,"Clear",$K207&lt;=3,"Partly Cloudy",OR($K207=45,$K207=48),"Fog",AND($K207&gt;=51,$K207&lt;=67),"Drizzle",AND($K207&gt;=71,$K207&lt;=77),"Snow",AND($K207&gt;=80,$K207&lt;=82),"Rain Showers",AND($K207&gt;=95,$K207&lt;=99),"Thunderstorm",TRUE,"Cloudy"))</f>
        <v>Partly Cloudy</v>
      </c>
      <c r="G207" s="3" cm="1">
        <f t="array" ref="G207">IF($A207="","",INDEX(OpenMeteoAPI[TemperatureC],ROWS($G$2:G207)))</f>
        <v>27.8</v>
      </c>
      <c r="H207" s="4" cm="1">
        <f t="array" ref="H207">IF($A207="","",INDEX(OpenMeteoAPI[RelativeHumidityPct],ROWS($H$2:H207))/100)</f>
        <v>0.42</v>
      </c>
      <c r="I207" s="4" cm="1">
        <f t="array" ref="I207">IF($A207="","",INDEX(OpenMeteoAPI[PrecipitationProbabilityPct],ROWS($I$2:I207))/100)</f>
        <v>0.14000000000000001</v>
      </c>
      <c r="J207" s="3" cm="1">
        <f t="array" ref="J207">IF($A207="","",INDEX(OpenMeteoAPI[PrecipitationMM],ROWS($J$2:J207)))</f>
        <v>0</v>
      </c>
      <c r="K207" cm="1">
        <f t="array" ref="K207">IF($A207="","",INDEX(OpenMeteoAPI[WeatherCode],ROWS($K$2:K207)))</f>
        <v>1</v>
      </c>
      <c r="L207" s="3" cm="1">
        <f t="array" ref="L207">IF($A207="","",INDEX(OpenMeteoAPI[WindSpeedKMH],ROWS($L$2:L207)))</f>
        <v>9.6999999999999993</v>
      </c>
    </row>
    <row r="208" spans="1:12">
      <c r="A208" t="str" cm="1">
        <f t="array" ref="A208">IFERROR(INDEX(OpenMeteoAPI[City],ROWS($A$2:A208))&amp;", "&amp;INDEX(OpenMeteoAPI[CountryCode],ROWS($A$2:A208)),"")</f>
        <v>Berlin, DE</v>
      </c>
      <c r="B208" t="str" cm="1">
        <f t="array" ref="B208">IF($A208="","",INDEX(OpenMeteoAPI[LocationID],ROWS($B$2:B208)))</f>
        <v>DE-BER</v>
      </c>
      <c r="C208" s="5" cm="1">
        <f t="array" ref="C208">IF($A208="","",INDEX(OpenMeteoAPI[ForecastDateTime],ROWS($C$2:C208)))</f>
        <v>46218.583333333336</v>
      </c>
      <c r="D208" t="str">
        <f t="shared" si="3"/>
        <v>2PM</v>
      </c>
      <c r="E208" t="str" cm="1">
        <f t="array" ref="E208">IF($K208="","",_xlfn.IFS($K208=0,_xlfn.UNICHAR(9728),$K208&lt;=3,_xlfn.UNICHAR(9729),OR($K208=45,$K208=48),"~",AND($K208&gt;=51,$K208&lt;=67),_xlfn.UNICHAR(9748),AND($K208&gt;=71,$K208&lt;=77),_xlfn.UNICHAR(10052),AND($K208&gt;=80,$K208&lt;=82),_xlfn.UNICHAR(9748),AND($K208&gt;=95,$K208&lt;=99),_xlfn.UNICHAR(9889),TRUE,_xlfn.UNICHAR(9729)))</f>
        <v>☀</v>
      </c>
      <c r="F208" t="str" cm="1">
        <f t="array" ref="F208">IF($K208="","",_xlfn.IFS($K208=0,"Clear",$K208&lt;=3,"Partly Cloudy",OR($K208=45,$K208=48),"Fog",AND($K208&gt;=51,$K208&lt;=67),"Drizzle",AND($K208&gt;=71,$K208&lt;=77),"Snow",AND($K208&gt;=80,$K208&lt;=82),"Rain Showers",AND($K208&gt;=95,$K208&lt;=99),"Thunderstorm",TRUE,"Cloudy"))</f>
        <v>Clear</v>
      </c>
      <c r="G208" s="3" cm="1">
        <f t="array" ref="G208">IF($A208="","",INDEX(OpenMeteoAPI[TemperatureC],ROWS($G$2:G208)))</f>
        <v>28.9</v>
      </c>
      <c r="H208" s="4" cm="1">
        <f t="array" ref="H208">IF($A208="","",INDEX(OpenMeteoAPI[RelativeHumidityPct],ROWS($H$2:H208))/100)</f>
        <v>0.38</v>
      </c>
      <c r="I208" s="4" cm="1">
        <f t="array" ref="I208">IF($A208="","",INDEX(OpenMeteoAPI[PrecipitationProbabilityPct],ROWS($I$2:I208))/100)</f>
        <v>0.16</v>
      </c>
      <c r="J208" s="3" cm="1">
        <f t="array" ref="J208">IF($A208="","",INDEX(OpenMeteoAPI[PrecipitationMM],ROWS($J$2:J208)))</f>
        <v>0</v>
      </c>
      <c r="K208" cm="1">
        <f t="array" ref="K208">IF($A208="","",INDEX(OpenMeteoAPI[WeatherCode],ROWS($K$2:K208)))</f>
        <v>0</v>
      </c>
      <c r="L208" s="3" cm="1">
        <f t="array" ref="L208">IF($A208="","",INDEX(OpenMeteoAPI[WindSpeedKMH],ROWS($L$2:L208)))</f>
        <v>10.4</v>
      </c>
    </row>
    <row r="209" spans="1:12">
      <c r="A209" t="str" cm="1">
        <f t="array" ref="A209">IFERROR(INDEX(OpenMeteoAPI[City],ROWS($A$2:A209))&amp;", "&amp;INDEX(OpenMeteoAPI[CountryCode],ROWS($A$2:A209)),"")</f>
        <v>Berlin, DE</v>
      </c>
      <c r="B209" t="str" cm="1">
        <f t="array" ref="B209">IF($A209="","",INDEX(OpenMeteoAPI[LocationID],ROWS($B$2:B209)))</f>
        <v>DE-BER</v>
      </c>
      <c r="C209" s="5" cm="1">
        <f t="array" ref="C209">IF($A209="","",INDEX(OpenMeteoAPI[ForecastDateTime],ROWS($C$2:C209)))</f>
        <v>46218.625</v>
      </c>
      <c r="D209" t="str">
        <f t="shared" si="3"/>
        <v>3PM</v>
      </c>
      <c r="E209" t="str" cm="1">
        <f t="array" ref="E209">IF($K209="","",_xlfn.IFS($K209=0,_xlfn.UNICHAR(9728),$K209&lt;=3,_xlfn.UNICHAR(9729),OR($K209=45,$K209=48),"~",AND($K209&gt;=51,$K209&lt;=67),_xlfn.UNICHAR(9748),AND($K209&gt;=71,$K209&lt;=77),_xlfn.UNICHAR(10052),AND($K209&gt;=80,$K209&lt;=82),_xlfn.UNICHAR(9748),AND($K209&gt;=95,$K209&lt;=99),_xlfn.UNICHAR(9889),TRUE,_xlfn.UNICHAR(9729)))</f>
        <v>☀</v>
      </c>
      <c r="F209" t="str" cm="1">
        <f t="array" ref="F209">IF($K209="","",_xlfn.IFS($K209=0,"Clear",$K209&lt;=3,"Partly Cloudy",OR($K209=45,$K209=48),"Fog",AND($K209&gt;=51,$K209&lt;=67),"Drizzle",AND($K209&gt;=71,$K209&lt;=77),"Snow",AND($K209&gt;=80,$K209&lt;=82),"Rain Showers",AND($K209&gt;=95,$K209&lt;=99),"Thunderstorm",TRUE,"Cloudy"))</f>
        <v>Clear</v>
      </c>
      <c r="G209" s="3" cm="1">
        <f t="array" ref="G209">IF($A209="","",INDEX(OpenMeteoAPI[TemperatureC],ROWS($G$2:G209)))</f>
        <v>29.3</v>
      </c>
      <c r="H209" s="4" cm="1">
        <f t="array" ref="H209">IF($A209="","",INDEX(OpenMeteoAPI[RelativeHumidityPct],ROWS($H$2:H209))/100)</f>
        <v>0.35</v>
      </c>
      <c r="I209" s="4" cm="1">
        <f t="array" ref="I209">IF($A209="","",INDEX(OpenMeteoAPI[PrecipitationProbabilityPct],ROWS($I$2:I209))/100)</f>
        <v>0.18</v>
      </c>
      <c r="J209" s="3" cm="1">
        <f t="array" ref="J209">IF($A209="","",INDEX(OpenMeteoAPI[PrecipitationMM],ROWS($J$2:J209)))</f>
        <v>0</v>
      </c>
      <c r="K209" cm="1">
        <f t="array" ref="K209">IF($A209="","",INDEX(OpenMeteoAPI[WeatherCode],ROWS($K$2:K209)))</f>
        <v>0</v>
      </c>
      <c r="L209" s="3" cm="1">
        <f t="array" ref="L209">IF($A209="","",INDEX(OpenMeteoAPI[WindSpeedKMH],ROWS($L$2:L209)))</f>
        <v>11.1</v>
      </c>
    </row>
    <row r="210" spans="1:12">
      <c r="A210" t="str" cm="1">
        <f t="array" ref="A210">IFERROR(INDEX(OpenMeteoAPI[City],ROWS($A$2:A210))&amp;", "&amp;INDEX(OpenMeteoAPI[CountryCode],ROWS($A$2:A210)),"")</f>
        <v>Berlin, DE</v>
      </c>
      <c r="B210" t="str" cm="1">
        <f t="array" ref="B210">IF($A210="","",INDEX(OpenMeteoAPI[LocationID],ROWS($B$2:B210)))</f>
        <v>DE-BER</v>
      </c>
      <c r="C210" s="5" cm="1">
        <f t="array" ref="C210">IF($A210="","",INDEX(OpenMeteoAPI[ForecastDateTime],ROWS($C$2:C210)))</f>
        <v>46218.666666666664</v>
      </c>
      <c r="D210" t="str">
        <f t="shared" si="3"/>
        <v>4PM</v>
      </c>
      <c r="E210" t="str" cm="1">
        <f t="array" ref="E210">IF($K210="","",_xlfn.IFS($K210=0,_xlfn.UNICHAR(9728),$K210&lt;=3,_xlfn.UNICHAR(9729),OR($K210=45,$K210=48),"~",AND($K210&gt;=51,$K210&lt;=67),_xlfn.UNICHAR(9748),AND($K210&gt;=71,$K210&lt;=77),_xlfn.UNICHAR(10052),AND($K210&gt;=80,$K210&lt;=82),_xlfn.UNICHAR(9748),AND($K210&gt;=95,$K210&lt;=99),_xlfn.UNICHAR(9889),TRUE,_xlfn.UNICHAR(9729)))</f>
        <v>☀</v>
      </c>
      <c r="F210" t="str" cm="1">
        <f t="array" ref="F210">IF($K210="","",_xlfn.IFS($K210=0,"Clear",$K210&lt;=3,"Partly Cloudy",OR($K210=45,$K210=48),"Fog",AND($K210&gt;=51,$K210&lt;=67),"Drizzle",AND($K210&gt;=71,$K210&lt;=77),"Snow",AND($K210&gt;=80,$K210&lt;=82),"Rain Showers",AND($K210&gt;=95,$K210&lt;=99),"Thunderstorm",TRUE,"Cloudy"))</f>
        <v>Clear</v>
      </c>
      <c r="G210" s="3" cm="1">
        <f t="array" ref="G210">IF($A210="","",INDEX(OpenMeteoAPI[TemperatureC],ROWS($G$2:G210)))</f>
        <v>29.3</v>
      </c>
      <c r="H210" s="4" cm="1">
        <f t="array" ref="H210">IF($A210="","",INDEX(OpenMeteoAPI[RelativeHumidityPct],ROWS($H$2:H210))/100)</f>
        <v>0.33</v>
      </c>
      <c r="I210" s="4" cm="1">
        <f t="array" ref="I210">IF($A210="","",INDEX(OpenMeteoAPI[PrecipitationProbabilityPct],ROWS($I$2:I210))/100)</f>
        <v>0.2</v>
      </c>
      <c r="J210" s="3" cm="1">
        <f t="array" ref="J210">IF($A210="","",INDEX(OpenMeteoAPI[PrecipitationMM],ROWS($J$2:J210)))</f>
        <v>0</v>
      </c>
      <c r="K210" cm="1">
        <f t="array" ref="K210">IF($A210="","",INDEX(OpenMeteoAPI[WeatherCode],ROWS($K$2:K210)))</f>
        <v>0</v>
      </c>
      <c r="L210" s="3" cm="1">
        <f t="array" ref="L210">IF($A210="","",INDEX(OpenMeteoAPI[WindSpeedKMH],ROWS($L$2:L210)))</f>
        <v>11.9</v>
      </c>
    </row>
    <row r="211" spans="1:12">
      <c r="A211" t="str" cm="1">
        <f t="array" ref="A211">IFERROR(INDEX(OpenMeteoAPI[City],ROWS($A$2:A211))&amp;", "&amp;INDEX(OpenMeteoAPI[CountryCode],ROWS($A$2:A211)),"")</f>
        <v>Berlin, DE</v>
      </c>
      <c r="B211" t="str" cm="1">
        <f t="array" ref="B211">IF($A211="","",INDEX(OpenMeteoAPI[LocationID],ROWS($B$2:B211)))</f>
        <v>DE-BER</v>
      </c>
      <c r="C211" s="5" cm="1">
        <f t="array" ref="C211">IF($A211="","",INDEX(OpenMeteoAPI[ForecastDateTime],ROWS($C$2:C211)))</f>
        <v>46218.708333333336</v>
      </c>
      <c r="D211" t="str">
        <f t="shared" si="3"/>
        <v>5PM</v>
      </c>
      <c r="E211" t="str" cm="1">
        <f t="array" ref="E211">IF($K211="","",_xlfn.IFS($K211=0,_xlfn.UNICHAR(9728),$K211&lt;=3,_xlfn.UNICHAR(9729),OR($K211=45,$K211=48),"~",AND($K211&gt;=51,$K211&lt;=67),_xlfn.UNICHAR(9748),AND($K211&gt;=71,$K211&lt;=77),_xlfn.UNICHAR(10052),AND($K211&gt;=80,$K211&lt;=82),_xlfn.UNICHAR(9748),AND($K211&gt;=95,$K211&lt;=99),_xlfn.UNICHAR(9889),TRUE,_xlfn.UNICHAR(9729)))</f>
        <v>☀</v>
      </c>
      <c r="F211" t="str" cm="1">
        <f t="array" ref="F211">IF($K211="","",_xlfn.IFS($K211=0,"Clear",$K211&lt;=3,"Partly Cloudy",OR($K211=45,$K211=48),"Fog",AND($K211&gt;=51,$K211&lt;=67),"Drizzle",AND($K211&gt;=71,$K211&lt;=77),"Snow",AND($K211&gt;=80,$K211&lt;=82),"Rain Showers",AND($K211&gt;=95,$K211&lt;=99),"Thunderstorm",TRUE,"Cloudy"))</f>
        <v>Clear</v>
      </c>
      <c r="G211" s="3" cm="1">
        <f t="array" ref="G211">IF($A211="","",INDEX(OpenMeteoAPI[TemperatureC],ROWS($G$2:G211)))</f>
        <v>29</v>
      </c>
      <c r="H211" s="4" cm="1">
        <f t="array" ref="H211">IF($A211="","",INDEX(OpenMeteoAPI[RelativeHumidityPct],ROWS($H$2:H211))/100)</f>
        <v>0.31</v>
      </c>
      <c r="I211" s="4" cm="1">
        <f t="array" ref="I211">IF($A211="","",INDEX(OpenMeteoAPI[PrecipitationProbabilityPct],ROWS($I$2:I211))/100)</f>
        <v>0.22</v>
      </c>
      <c r="J211" s="3" cm="1">
        <f t="array" ref="J211">IF($A211="","",INDEX(OpenMeteoAPI[PrecipitationMM],ROWS($J$2:J211)))</f>
        <v>0</v>
      </c>
      <c r="K211" cm="1">
        <f t="array" ref="K211">IF($A211="","",INDEX(OpenMeteoAPI[WeatherCode],ROWS($K$2:K211)))</f>
        <v>0</v>
      </c>
      <c r="L211" s="3" cm="1">
        <f t="array" ref="L211">IF($A211="","",INDEX(OpenMeteoAPI[WindSpeedKMH],ROWS($L$2:L211)))</f>
        <v>12.4</v>
      </c>
    </row>
    <row r="212" spans="1:12">
      <c r="A212" t="str" cm="1">
        <f t="array" ref="A212">IFERROR(INDEX(OpenMeteoAPI[City],ROWS($A$2:A212))&amp;", "&amp;INDEX(OpenMeteoAPI[CountryCode],ROWS($A$2:A212)),"")</f>
        <v>Berlin, DE</v>
      </c>
      <c r="B212" t="str" cm="1">
        <f t="array" ref="B212">IF($A212="","",INDEX(OpenMeteoAPI[LocationID],ROWS($B$2:B212)))</f>
        <v>DE-BER</v>
      </c>
      <c r="C212" s="5" cm="1">
        <f t="array" ref="C212">IF($A212="","",INDEX(OpenMeteoAPI[ForecastDateTime],ROWS($C$2:C212)))</f>
        <v>46218.75</v>
      </c>
      <c r="D212" t="str">
        <f t="shared" si="3"/>
        <v>6PM</v>
      </c>
      <c r="E212" t="str" cm="1">
        <f t="array" ref="E212">IF($K212="","",_xlfn.IFS($K212=0,_xlfn.UNICHAR(9728),$K212&lt;=3,_xlfn.UNICHAR(9729),OR($K212=45,$K212=48),"~",AND($K212&gt;=51,$K212&lt;=67),_xlfn.UNICHAR(9748),AND($K212&gt;=71,$K212&lt;=77),_xlfn.UNICHAR(10052),AND($K212&gt;=80,$K212&lt;=82),_xlfn.UNICHAR(9748),AND($K212&gt;=95,$K212&lt;=99),_xlfn.UNICHAR(9889),TRUE,_xlfn.UNICHAR(9729)))</f>
        <v>☀</v>
      </c>
      <c r="F212" t="str" cm="1">
        <f t="array" ref="F212">IF($K212="","",_xlfn.IFS($K212=0,"Clear",$K212&lt;=3,"Partly Cloudy",OR($K212=45,$K212=48),"Fog",AND($K212&gt;=51,$K212&lt;=67),"Drizzle",AND($K212&gt;=71,$K212&lt;=77),"Snow",AND($K212&gt;=80,$K212&lt;=82),"Rain Showers",AND($K212&gt;=95,$K212&lt;=99),"Thunderstorm",TRUE,"Cloudy"))</f>
        <v>Clear</v>
      </c>
      <c r="G212" s="3" cm="1">
        <f t="array" ref="G212">IF($A212="","",INDEX(OpenMeteoAPI[TemperatureC],ROWS($G$2:G212)))</f>
        <v>28.4</v>
      </c>
      <c r="H212" s="4" cm="1">
        <f t="array" ref="H212">IF($A212="","",INDEX(OpenMeteoAPI[RelativeHumidityPct],ROWS($H$2:H212))/100)</f>
        <v>0.3</v>
      </c>
      <c r="I212" s="4" cm="1">
        <f t="array" ref="I212">IF($A212="","",INDEX(OpenMeteoAPI[PrecipitationProbabilityPct],ROWS($I$2:I212))/100)</f>
        <v>0.24</v>
      </c>
      <c r="J212" s="3" cm="1">
        <f t="array" ref="J212">IF($A212="","",INDEX(OpenMeteoAPI[PrecipitationMM],ROWS($J$2:J212)))</f>
        <v>0</v>
      </c>
      <c r="K212" cm="1">
        <f t="array" ref="K212">IF($A212="","",INDEX(OpenMeteoAPI[WeatherCode],ROWS($K$2:K212)))</f>
        <v>0</v>
      </c>
      <c r="L212" s="3" cm="1">
        <f t="array" ref="L212">IF($A212="","",INDEX(OpenMeteoAPI[WindSpeedKMH],ROWS($L$2:L212)))</f>
        <v>13.1</v>
      </c>
    </row>
    <row r="213" spans="1:12">
      <c r="A213" t="str" cm="1">
        <f t="array" ref="A213">IFERROR(INDEX(OpenMeteoAPI[City],ROWS($A$2:A213))&amp;", "&amp;INDEX(OpenMeteoAPI[CountryCode],ROWS($A$2:A213)),"")</f>
        <v>Berlin, DE</v>
      </c>
      <c r="B213" t="str" cm="1">
        <f t="array" ref="B213">IF($A213="","",INDEX(OpenMeteoAPI[LocationID],ROWS($B$2:B213)))</f>
        <v>DE-BER</v>
      </c>
      <c r="C213" s="5" cm="1">
        <f t="array" ref="C213">IF($A213="","",INDEX(OpenMeteoAPI[ForecastDateTime],ROWS($C$2:C213)))</f>
        <v>46218.791666666664</v>
      </c>
      <c r="D213" t="str">
        <f t="shared" si="3"/>
        <v>7PM</v>
      </c>
      <c r="E213" t="str" cm="1">
        <f t="array" ref="E213">IF($K213="","",_xlfn.IFS($K213=0,_xlfn.UNICHAR(9728),$K213&lt;=3,_xlfn.UNICHAR(9729),OR($K213=45,$K213=48),"~",AND($K213&gt;=51,$K213&lt;=67),_xlfn.UNICHAR(9748),AND($K213&gt;=71,$K213&lt;=77),_xlfn.UNICHAR(10052),AND($K213&gt;=80,$K213&lt;=82),_xlfn.UNICHAR(9748),AND($K213&gt;=95,$K213&lt;=99),_xlfn.UNICHAR(9889),TRUE,_xlfn.UNICHAR(9729)))</f>
        <v>☀</v>
      </c>
      <c r="F213" t="str" cm="1">
        <f t="array" ref="F213">IF($K213="","",_xlfn.IFS($K213=0,"Clear",$K213&lt;=3,"Partly Cloudy",OR($K213=45,$K213=48),"Fog",AND($K213&gt;=51,$K213&lt;=67),"Drizzle",AND($K213&gt;=71,$K213&lt;=77),"Snow",AND($K213&gt;=80,$K213&lt;=82),"Rain Showers",AND($K213&gt;=95,$K213&lt;=99),"Thunderstorm",TRUE,"Cloudy"))</f>
        <v>Clear</v>
      </c>
      <c r="G213" s="3" cm="1">
        <f t="array" ref="G213">IF($A213="","",INDEX(OpenMeteoAPI[TemperatureC],ROWS($G$2:G213)))</f>
        <v>27.7</v>
      </c>
      <c r="H213" s="4" cm="1">
        <f t="array" ref="H213">IF($A213="","",INDEX(OpenMeteoAPI[RelativeHumidityPct],ROWS($H$2:H213))/100)</f>
        <v>0.3</v>
      </c>
      <c r="I213" s="4" cm="1">
        <f t="array" ref="I213">IF($A213="","",INDEX(OpenMeteoAPI[PrecipitationProbabilityPct],ROWS($I$2:I213))/100)</f>
        <v>0.25</v>
      </c>
      <c r="J213" s="3" cm="1">
        <f t="array" ref="J213">IF($A213="","",INDEX(OpenMeteoAPI[PrecipitationMM],ROWS($J$2:J213)))</f>
        <v>0</v>
      </c>
      <c r="K213" cm="1">
        <f t="array" ref="K213">IF($A213="","",INDEX(OpenMeteoAPI[WeatherCode],ROWS($K$2:K213)))</f>
        <v>0</v>
      </c>
      <c r="L213" s="3" cm="1">
        <f t="array" ref="L213">IF($A213="","",INDEX(OpenMeteoAPI[WindSpeedKMH],ROWS($L$2:L213)))</f>
        <v>13.5</v>
      </c>
    </row>
    <row r="214" spans="1:12">
      <c r="A214" t="str" cm="1">
        <f t="array" ref="A214">IFERROR(INDEX(OpenMeteoAPI[City],ROWS($A$2:A214))&amp;", "&amp;INDEX(OpenMeteoAPI[CountryCode],ROWS($A$2:A214)),"")</f>
        <v>Berlin, DE</v>
      </c>
      <c r="B214" t="str" cm="1">
        <f t="array" ref="B214">IF($A214="","",INDEX(OpenMeteoAPI[LocationID],ROWS($B$2:B214)))</f>
        <v>DE-BER</v>
      </c>
      <c r="C214" s="5" cm="1">
        <f t="array" ref="C214">IF($A214="","",INDEX(OpenMeteoAPI[ForecastDateTime],ROWS($C$2:C214)))</f>
        <v>46218.833333333336</v>
      </c>
      <c r="D214" t="str">
        <f t="shared" si="3"/>
        <v>8PM</v>
      </c>
      <c r="E214" t="str" cm="1">
        <f t="array" ref="E214">IF($K214="","",_xlfn.IFS($K214=0,_xlfn.UNICHAR(9728),$K214&lt;=3,_xlfn.UNICHAR(9729),OR($K214=45,$K214=48),"~",AND($K214&gt;=51,$K214&lt;=67),_xlfn.UNICHAR(9748),AND($K214&gt;=71,$K214&lt;=77),_xlfn.UNICHAR(10052),AND($K214&gt;=80,$K214&lt;=82),_xlfn.UNICHAR(9748),AND($K214&gt;=95,$K214&lt;=99),_xlfn.UNICHAR(9889),TRUE,_xlfn.UNICHAR(9729)))</f>
        <v>☀</v>
      </c>
      <c r="F214" t="str" cm="1">
        <f t="array" ref="F214">IF($K214="","",_xlfn.IFS($K214=0,"Clear",$K214&lt;=3,"Partly Cloudy",OR($K214=45,$K214=48),"Fog",AND($K214&gt;=51,$K214&lt;=67),"Drizzle",AND($K214&gt;=71,$K214&lt;=77),"Snow",AND($K214&gt;=80,$K214&lt;=82),"Rain Showers",AND($K214&gt;=95,$K214&lt;=99),"Thunderstorm",TRUE,"Cloudy"))</f>
        <v>Clear</v>
      </c>
      <c r="G214" s="3" cm="1">
        <f t="array" ref="G214">IF($A214="","",INDEX(OpenMeteoAPI[TemperatureC],ROWS($G$2:G214)))</f>
        <v>26.9</v>
      </c>
      <c r="H214" s="4" cm="1">
        <f t="array" ref="H214">IF($A214="","",INDEX(OpenMeteoAPI[RelativeHumidityPct],ROWS($H$2:H214))/100)</f>
        <v>0.31</v>
      </c>
      <c r="I214" s="4" cm="1">
        <f t="array" ref="I214">IF($A214="","",INDEX(OpenMeteoAPI[PrecipitationProbabilityPct],ROWS($I$2:I214))/100)</f>
        <v>0.25</v>
      </c>
      <c r="J214" s="3" cm="1">
        <f t="array" ref="J214">IF($A214="","",INDEX(OpenMeteoAPI[PrecipitationMM],ROWS($J$2:J214)))</f>
        <v>0</v>
      </c>
      <c r="K214" cm="1">
        <f t="array" ref="K214">IF($A214="","",INDEX(OpenMeteoAPI[WeatherCode],ROWS($K$2:K214)))</f>
        <v>0</v>
      </c>
      <c r="L214" s="3" cm="1">
        <f t="array" ref="L214">IF($A214="","",INDEX(OpenMeteoAPI[WindSpeedKMH],ROWS($L$2:L214)))</f>
        <v>13.5</v>
      </c>
    </row>
    <row r="215" spans="1:12">
      <c r="A215" t="str" cm="1">
        <f t="array" ref="A215">IFERROR(INDEX(OpenMeteoAPI[City],ROWS($A$2:A215))&amp;", "&amp;INDEX(OpenMeteoAPI[CountryCode],ROWS($A$2:A215)),"")</f>
        <v>Berlin, DE</v>
      </c>
      <c r="B215" t="str" cm="1">
        <f t="array" ref="B215">IF($A215="","",INDEX(OpenMeteoAPI[LocationID],ROWS($B$2:B215)))</f>
        <v>DE-BER</v>
      </c>
      <c r="C215" s="5" cm="1">
        <f t="array" ref="C215">IF($A215="","",INDEX(OpenMeteoAPI[ForecastDateTime],ROWS($C$2:C215)))</f>
        <v>46218.875</v>
      </c>
      <c r="D215" t="str">
        <f t="shared" si="3"/>
        <v>9PM</v>
      </c>
      <c r="E215" t="str" cm="1">
        <f t="array" ref="E215">IF($K215="","",_xlfn.IFS($K215=0,_xlfn.UNICHAR(9728),$K215&lt;=3,_xlfn.UNICHAR(9729),OR($K215=45,$K215=48),"~",AND($K215&gt;=51,$K215&lt;=67),_xlfn.UNICHAR(9748),AND($K215&gt;=71,$K215&lt;=77),_xlfn.UNICHAR(10052),AND($K215&gt;=80,$K215&lt;=82),_xlfn.UNICHAR(9748),AND($K215&gt;=95,$K215&lt;=99),_xlfn.UNICHAR(9889),TRUE,_xlfn.UNICHAR(9729)))</f>
        <v>☀</v>
      </c>
      <c r="F215" t="str" cm="1">
        <f t="array" ref="F215">IF($K215="","",_xlfn.IFS($K215=0,"Clear",$K215&lt;=3,"Partly Cloudy",OR($K215=45,$K215=48),"Fog",AND($K215&gt;=51,$K215&lt;=67),"Drizzle",AND($K215&gt;=71,$K215&lt;=77),"Snow",AND($K215&gt;=80,$K215&lt;=82),"Rain Showers",AND($K215&gt;=95,$K215&lt;=99),"Thunderstorm",TRUE,"Cloudy"))</f>
        <v>Clear</v>
      </c>
      <c r="G215" s="3" cm="1">
        <f t="array" ref="G215">IF($A215="","",INDEX(OpenMeteoAPI[TemperatureC],ROWS($G$2:G215)))</f>
        <v>25.9</v>
      </c>
      <c r="H215" s="4" cm="1">
        <f t="array" ref="H215">IF($A215="","",INDEX(OpenMeteoAPI[RelativeHumidityPct],ROWS($H$2:H215))/100)</f>
        <v>0.33</v>
      </c>
      <c r="I215" s="4" cm="1">
        <f t="array" ref="I215">IF($A215="","",INDEX(OpenMeteoAPI[PrecipitationProbabilityPct],ROWS($I$2:I215))/100)</f>
        <v>0.23</v>
      </c>
      <c r="J215" s="3" cm="1">
        <f t="array" ref="J215">IF($A215="","",INDEX(OpenMeteoAPI[PrecipitationMM],ROWS($J$2:J215)))</f>
        <v>0</v>
      </c>
      <c r="K215" cm="1">
        <f t="array" ref="K215">IF($A215="","",INDEX(OpenMeteoAPI[WeatherCode],ROWS($K$2:K215)))</f>
        <v>0</v>
      </c>
      <c r="L215" s="3" cm="1">
        <f t="array" ref="L215">IF($A215="","",INDEX(OpenMeteoAPI[WindSpeedKMH],ROWS($L$2:L215)))</f>
        <v>13.2</v>
      </c>
    </row>
    <row r="216" spans="1:12">
      <c r="A216" t="str" cm="1">
        <f t="array" ref="A216">IFERROR(INDEX(OpenMeteoAPI[City],ROWS($A$2:A216))&amp;", "&amp;INDEX(OpenMeteoAPI[CountryCode],ROWS($A$2:A216)),"")</f>
        <v>Berlin, DE</v>
      </c>
      <c r="B216" t="str" cm="1">
        <f t="array" ref="B216">IF($A216="","",INDEX(OpenMeteoAPI[LocationID],ROWS($B$2:B216)))</f>
        <v>DE-BER</v>
      </c>
      <c r="C216" s="5" cm="1">
        <f t="array" ref="C216">IF($A216="","",INDEX(OpenMeteoAPI[ForecastDateTime],ROWS($C$2:C216)))</f>
        <v>46218.916666666664</v>
      </c>
      <c r="D216" t="str">
        <f t="shared" si="3"/>
        <v>10PM</v>
      </c>
      <c r="E216" t="str" cm="1">
        <f t="array" ref="E216">IF($K216="","",_xlfn.IFS($K216=0,_xlfn.UNICHAR(9728),$K216&lt;=3,_xlfn.UNICHAR(9729),OR($K216=45,$K216=48),"~",AND($K216&gt;=51,$K216&lt;=67),_xlfn.UNICHAR(9748),AND($K216&gt;=71,$K216&lt;=77),_xlfn.UNICHAR(10052),AND($K216&gt;=80,$K216&lt;=82),_xlfn.UNICHAR(9748),AND($K216&gt;=95,$K216&lt;=99),_xlfn.UNICHAR(9889),TRUE,_xlfn.UNICHAR(9729)))</f>
        <v>☀</v>
      </c>
      <c r="F216" t="str" cm="1">
        <f t="array" ref="F216">IF($K216="","",_xlfn.IFS($K216=0,"Clear",$K216&lt;=3,"Partly Cloudy",OR($K216=45,$K216=48),"Fog",AND($K216&gt;=51,$K216&lt;=67),"Drizzle",AND($K216&gt;=71,$K216&lt;=77),"Snow",AND($K216&gt;=80,$K216&lt;=82),"Rain Showers",AND($K216&gt;=95,$K216&lt;=99),"Thunderstorm",TRUE,"Cloudy"))</f>
        <v>Clear</v>
      </c>
      <c r="G216" s="3" cm="1">
        <f t="array" ref="G216">IF($A216="","",INDEX(OpenMeteoAPI[TemperatureC],ROWS($G$2:G216)))</f>
        <v>24.5</v>
      </c>
      <c r="H216" s="4" cm="1">
        <f t="array" ref="H216">IF($A216="","",INDEX(OpenMeteoAPI[RelativeHumidityPct],ROWS($H$2:H216))/100)</f>
        <v>0.37</v>
      </c>
      <c r="I216" s="4" cm="1">
        <f t="array" ref="I216">IF($A216="","",INDEX(OpenMeteoAPI[PrecipitationProbabilityPct],ROWS($I$2:I216))/100)</f>
        <v>0.2</v>
      </c>
      <c r="J216" s="3" cm="1">
        <f t="array" ref="J216">IF($A216="","",INDEX(OpenMeteoAPI[PrecipitationMM],ROWS($J$2:J216)))</f>
        <v>0</v>
      </c>
      <c r="K216" cm="1">
        <f t="array" ref="K216">IF($A216="","",INDEX(OpenMeteoAPI[WeatherCode],ROWS($K$2:K216)))</f>
        <v>0</v>
      </c>
      <c r="L216" s="3" cm="1">
        <f t="array" ref="L216">IF($A216="","",INDEX(OpenMeteoAPI[WindSpeedKMH],ROWS($L$2:L216)))</f>
        <v>12.7</v>
      </c>
    </row>
    <row r="217" spans="1:12">
      <c r="A217" t="str" cm="1">
        <f t="array" ref="A217">IFERROR(INDEX(OpenMeteoAPI[City],ROWS($A$2:A217))&amp;", "&amp;INDEX(OpenMeteoAPI[CountryCode],ROWS($A$2:A217)),"")</f>
        <v>Berlin, DE</v>
      </c>
      <c r="B217" t="str" cm="1">
        <f t="array" ref="B217">IF($A217="","",INDEX(OpenMeteoAPI[LocationID],ROWS($B$2:B217)))</f>
        <v>DE-BER</v>
      </c>
      <c r="C217" s="5" cm="1">
        <f t="array" ref="C217">IF($A217="","",INDEX(OpenMeteoAPI[ForecastDateTime],ROWS($C$2:C217)))</f>
        <v>46218.958333333336</v>
      </c>
      <c r="D217" t="str">
        <f t="shared" si="3"/>
        <v>11PM</v>
      </c>
      <c r="E217" t="str" cm="1">
        <f t="array" ref="E217">IF($K217="","",_xlfn.IFS($K217=0,_xlfn.UNICHAR(9728),$K217&lt;=3,_xlfn.UNICHAR(9729),OR($K217=45,$K217=48),"~",AND($K217&gt;=51,$K217&lt;=67),_xlfn.UNICHAR(9748),AND($K217&gt;=71,$K217&lt;=77),_xlfn.UNICHAR(10052),AND($K217&gt;=80,$K217&lt;=82),_xlfn.UNICHAR(9748),AND($K217&gt;=95,$K217&lt;=99),_xlfn.UNICHAR(9889),TRUE,_xlfn.UNICHAR(9729)))</f>
        <v>☀</v>
      </c>
      <c r="F217" t="str" cm="1">
        <f t="array" ref="F217">IF($K217="","",_xlfn.IFS($K217=0,"Clear",$K217&lt;=3,"Partly Cloudy",OR($K217=45,$K217=48),"Fog",AND($K217&gt;=51,$K217&lt;=67),"Drizzle",AND($K217&gt;=71,$K217&lt;=77),"Snow",AND($K217&gt;=80,$K217&lt;=82),"Rain Showers",AND($K217&gt;=95,$K217&lt;=99),"Thunderstorm",TRUE,"Cloudy"))</f>
        <v>Clear</v>
      </c>
      <c r="G217" s="3" cm="1">
        <f t="array" ref="G217">IF($A217="","",INDEX(OpenMeteoAPI[TemperatureC],ROWS($G$2:G217)))</f>
        <v>23</v>
      </c>
      <c r="H217" s="4" cm="1">
        <f t="array" ref="H217">IF($A217="","",INDEX(OpenMeteoAPI[RelativeHumidityPct],ROWS($H$2:H217))/100)</f>
        <v>0.42</v>
      </c>
      <c r="I217" s="4" cm="1">
        <f t="array" ref="I217">IF($A217="","",INDEX(OpenMeteoAPI[PrecipitationProbabilityPct],ROWS($I$2:I217))/100)</f>
        <v>0.17</v>
      </c>
      <c r="J217" s="3" cm="1">
        <f t="array" ref="J217">IF($A217="","",INDEX(OpenMeteoAPI[PrecipitationMM],ROWS($J$2:J217)))</f>
        <v>0</v>
      </c>
      <c r="K217" cm="1">
        <f t="array" ref="K217">IF($A217="","",INDEX(OpenMeteoAPI[WeatherCode],ROWS($K$2:K217)))</f>
        <v>0</v>
      </c>
      <c r="L217" s="3" cm="1">
        <f t="array" ref="L217">IF($A217="","",INDEX(OpenMeteoAPI[WindSpeedKMH],ROWS($L$2:L217)))</f>
        <v>12</v>
      </c>
    </row>
    <row r="218" spans="1:12">
      <c r="A218" t="str" cm="1">
        <f t="array" ref="A218">IFERROR(INDEX(OpenMeteoAPI[City],ROWS($A$2:A218))&amp;", "&amp;INDEX(OpenMeteoAPI[CountryCode],ROWS($A$2:A218)),"")</f>
        <v>Berlin, DE</v>
      </c>
      <c r="B218" t="str" cm="1">
        <f t="array" ref="B218">IF($A218="","",INDEX(OpenMeteoAPI[LocationID],ROWS($B$2:B218)))</f>
        <v>DE-BER</v>
      </c>
      <c r="C218" s="5" cm="1">
        <f t="array" ref="C218">IF($A218="","",INDEX(OpenMeteoAPI[ForecastDateTime],ROWS($C$2:C218)))</f>
        <v>46219</v>
      </c>
      <c r="D218" t="str">
        <f t="shared" si="3"/>
        <v>12AM</v>
      </c>
      <c r="E218" t="str" cm="1">
        <f t="array" ref="E218">IF($K218="","",_xlfn.IFS($K218=0,_xlfn.UNICHAR(9728),$K218&lt;=3,_xlfn.UNICHAR(9729),OR($K218=45,$K218=48),"~",AND($K218&gt;=51,$K218&lt;=67),_xlfn.UNICHAR(9748),AND($K218&gt;=71,$K218&lt;=77),_xlfn.UNICHAR(10052),AND($K218&gt;=80,$K218&lt;=82),_xlfn.UNICHAR(9748),AND($K218&gt;=95,$K218&lt;=99),_xlfn.UNICHAR(9889),TRUE,_xlfn.UNICHAR(9729)))</f>
        <v>☀</v>
      </c>
      <c r="F218" t="str" cm="1">
        <f t="array" ref="F218">IF($K218="","",_xlfn.IFS($K218=0,"Clear",$K218&lt;=3,"Partly Cloudy",OR($K218=45,$K218=48),"Fog",AND($K218&gt;=51,$K218&lt;=67),"Drizzle",AND($K218&gt;=71,$K218&lt;=77),"Snow",AND($K218&gt;=80,$K218&lt;=82),"Rain Showers",AND($K218&gt;=95,$K218&lt;=99),"Thunderstorm",TRUE,"Cloudy"))</f>
        <v>Clear</v>
      </c>
      <c r="G218" s="3" cm="1">
        <f t="array" ref="G218">IF($A218="","",INDEX(OpenMeteoAPI[TemperatureC],ROWS($G$2:G218)))</f>
        <v>21.6</v>
      </c>
      <c r="H218" s="4" cm="1">
        <f t="array" ref="H218">IF($A218="","",INDEX(OpenMeteoAPI[RelativeHumidityPct],ROWS($H$2:H218))/100)</f>
        <v>0.49</v>
      </c>
      <c r="I218" s="4" cm="1">
        <f t="array" ref="I218">IF($A218="","",INDEX(OpenMeteoAPI[PrecipitationProbabilityPct],ROWS($I$2:I218))/100)</f>
        <v>0.14000000000000001</v>
      </c>
      <c r="J218" s="3" cm="1">
        <f t="array" ref="J218">IF($A218="","",INDEX(OpenMeteoAPI[PrecipitationMM],ROWS($J$2:J218)))</f>
        <v>0</v>
      </c>
      <c r="K218" cm="1">
        <f t="array" ref="K218">IF($A218="","",INDEX(OpenMeteoAPI[WeatherCode],ROWS($K$2:K218)))</f>
        <v>0</v>
      </c>
      <c r="L218" s="3" cm="1">
        <f t="array" ref="L218">IF($A218="","",INDEX(OpenMeteoAPI[WindSpeedKMH],ROWS($L$2:L218)))</f>
        <v>11.1</v>
      </c>
    </row>
    <row r="219" spans="1:12">
      <c r="A219" t="str" cm="1">
        <f t="array" ref="A219">IFERROR(INDEX(OpenMeteoAPI[City],ROWS($A$2:A219))&amp;", "&amp;INDEX(OpenMeteoAPI[CountryCode],ROWS($A$2:A219)),"")</f>
        <v>Berlin, DE</v>
      </c>
      <c r="B219" t="str" cm="1">
        <f t="array" ref="B219">IF($A219="","",INDEX(OpenMeteoAPI[LocationID],ROWS($B$2:B219)))</f>
        <v>DE-BER</v>
      </c>
      <c r="C219" s="5" cm="1">
        <f t="array" ref="C219">IF($A219="","",INDEX(OpenMeteoAPI[ForecastDateTime],ROWS($C$2:C219)))</f>
        <v>46219.041666666664</v>
      </c>
      <c r="D219" t="str">
        <f t="shared" si="3"/>
        <v>1AM</v>
      </c>
      <c r="E219" t="str" cm="1">
        <f t="array" ref="E219">IF($K219="","",_xlfn.IFS($K219=0,_xlfn.UNICHAR(9728),$K219&lt;=3,_xlfn.UNICHAR(9729),OR($K219=45,$K219=48),"~",AND($K219&gt;=51,$K219&lt;=67),_xlfn.UNICHAR(9748),AND($K219&gt;=71,$K219&lt;=77),_xlfn.UNICHAR(10052),AND($K219&gt;=80,$K219&lt;=82),_xlfn.UNICHAR(9748),AND($K219&gt;=95,$K219&lt;=99),_xlfn.UNICHAR(9889),TRUE,_xlfn.UNICHAR(9729)))</f>
        <v>☀</v>
      </c>
      <c r="F219" t="str" cm="1">
        <f t="array" ref="F219">IF($K219="","",_xlfn.IFS($K219=0,"Clear",$K219&lt;=3,"Partly Cloudy",OR($K219=45,$K219=48),"Fog",AND($K219&gt;=51,$K219&lt;=67),"Drizzle",AND($K219&gt;=71,$K219&lt;=77),"Snow",AND($K219&gt;=80,$K219&lt;=82),"Rain Showers",AND($K219&gt;=95,$K219&lt;=99),"Thunderstorm",TRUE,"Cloudy"))</f>
        <v>Clear</v>
      </c>
      <c r="G219" s="3" cm="1">
        <f t="array" ref="G219">IF($A219="","",INDEX(OpenMeteoAPI[TemperatureC],ROWS($G$2:G219)))</f>
        <v>20.3</v>
      </c>
      <c r="H219" s="4" cm="1">
        <f t="array" ref="H219">IF($A219="","",INDEX(OpenMeteoAPI[RelativeHumidityPct],ROWS($H$2:H219))/100)</f>
        <v>0.55000000000000004</v>
      </c>
      <c r="I219" s="4" cm="1">
        <f t="array" ref="I219">IF($A219="","",INDEX(OpenMeteoAPI[PrecipitationProbabilityPct],ROWS($I$2:I219))/100)</f>
        <v>0.11</v>
      </c>
      <c r="J219" s="3" cm="1">
        <f t="array" ref="J219">IF($A219="","",INDEX(OpenMeteoAPI[PrecipitationMM],ROWS($J$2:J219)))</f>
        <v>0</v>
      </c>
      <c r="K219" cm="1">
        <f t="array" ref="K219">IF($A219="","",INDEX(OpenMeteoAPI[WeatherCode],ROWS($K$2:K219)))</f>
        <v>0</v>
      </c>
      <c r="L219" s="3" cm="1">
        <f t="array" ref="L219">IF($A219="","",INDEX(OpenMeteoAPI[WindSpeedKMH],ROWS($L$2:L219)))</f>
        <v>10.3</v>
      </c>
    </row>
    <row r="220" spans="1:12">
      <c r="A220" t="str" cm="1">
        <f t="array" ref="A220">IFERROR(INDEX(OpenMeteoAPI[City],ROWS($A$2:A220))&amp;", "&amp;INDEX(OpenMeteoAPI[CountryCode],ROWS($A$2:A220)),"")</f>
        <v>Berlin, DE</v>
      </c>
      <c r="B220" t="str" cm="1">
        <f t="array" ref="B220">IF($A220="","",INDEX(OpenMeteoAPI[LocationID],ROWS($B$2:B220)))</f>
        <v>DE-BER</v>
      </c>
      <c r="C220" s="5" cm="1">
        <f t="array" ref="C220">IF($A220="","",INDEX(OpenMeteoAPI[ForecastDateTime],ROWS($C$2:C220)))</f>
        <v>46219.083333333336</v>
      </c>
      <c r="D220" t="str">
        <f t="shared" si="3"/>
        <v>2AM</v>
      </c>
      <c r="E220" t="str" cm="1">
        <f t="array" ref="E220">IF($K220="","",_xlfn.IFS($K220=0,_xlfn.UNICHAR(9728),$K220&lt;=3,_xlfn.UNICHAR(9729),OR($K220=45,$K220=48),"~",AND($K220&gt;=51,$K220&lt;=67),_xlfn.UNICHAR(9748),AND($K220&gt;=71,$K220&lt;=77),_xlfn.UNICHAR(10052),AND($K220&gt;=80,$K220&lt;=82),_xlfn.UNICHAR(9748),AND($K220&gt;=95,$K220&lt;=99),_xlfn.UNICHAR(9889),TRUE,_xlfn.UNICHAR(9729)))</f>
        <v>☀</v>
      </c>
      <c r="F220" t="str" cm="1">
        <f t="array" ref="F220">IF($K220="","",_xlfn.IFS($K220=0,"Clear",$K220&lt;=3,"Partly Cloudy",OR($K220=45,$K220=48),"Fog",AND($K220&gt;=51,$K220&lt;=67),"Drizzle",AND($K220&gt;=71,$K220&lt;=77),"Snow",AND($K220&gt;=80,$K220&lt;=82),"Rain Showers",AND($K220&gt;=95,$K220&lt;=99),"Thunderstorm",TRUE,"Cloudy"))</f>
        <v>Clear</v>
      </c>
      <c r="G220" s="3" cm="1">
        <f t="array" ref="G220">IF($A220="","",INDEX(OpenMeteoAPI[TemperatureC],ROWS($G$2:G220)))</f>
        <v>19.5</v>
      </c>
      <c r="H220" s="4" cm="1">
        <f t="array" ref="H220">IF($A220="","",INDEX(OpenMeteoAPI[RelativeHumidityPct],ROWS($H$2:H220))/100)</f>
        <v>0.6</v>
      </c>
      <c r="I220" s="4" cm="1">
        <f t="array" ref="I220">IF($A220="","",INDEX(OpenMeteoAPI[PrecipitationProbabilityPct],ROWS($I$2:I220))/100)</f>
        <v>0.08</v>
      </c>
      <c r="J220" s="3" cm="1">
        <f t="array" ref="J220">IF($A220="","",INDEX(OpenMeteoAPI[PrecipitationMM],ROWS($J$2:J220)))</f>
        <v>0</v>
      </c>
      <c r="K220" cm="1">
        <f t="array" ref="K220">IF($A220="","",INDEX(OpenMeteoAPI[WeatherCode],ROWS($K$2:K220)))</f>
        <v>0</v>
      </c>
      <c r="L220" s="3" cm="1">
        <f t="array" ref="L220">IF($A220="","",INDEX(OpenMeteoAPI[WindSpeedKMH],ROWS($L$2:L220)))</f>
        <v>9.6</v>
      </c>
    </row>
    <row r="221" spans="1:12">
      <c r="A221" t="str" cm="1">
        <f t="array" ref="A221">IFERROR(INDEX(OpenMeteoAPI[City],ROWS($A$2:A221))&amp;", "&amp;INDEX(OpenMeteoAPI[CountryCode],ROWS($A$2:A221)),"")</f>
        <v>Berlin, DE</v>
      </c>
      <c r="B221" t="str" cm="1">
        <f t="array" ref="B221">IF($A221="","",INDEX(OpenMeteoAPI[LocationID],ROWS($B$2:B221)))</f>
        <v>DE-BER</v>
      </c>
      <c r="C221" s="5" cm="1">
        <f t="array" ref="C221">IF($A221="","",INDEX(OpenMeteoAPI[ForecastDateTime],ROWS($C$2:C221)))</f>
        <v>46219.125</v>
      </c>
      <c r="D221" t="str">
        <f t="shared" si="3"/>
        <v>3AM</v>
      </c>
      <c r="E221" t="str" cm="1">
        <f t="array" ref="E221">IF($K221="","",_xlfn.IFS($K221=0,_xlfn.UNICHAR(9728),$K221&lt;=3,_xlfn.UNICHAR(9729),OR($K221=45,$K221=48),"~",AND($K221&gt;=51,$K221&lt;=67),_xlfn.UNICHAR(9748),AND($K221&gt;=71,$K221&lt;=77),_xlfn.UNICHAR(10052),AND($K221&gt;=80,$K221&lt;=82),_xlfn.UNICHAR(9748),AND($K221&gt;=95,$K221&lt;=99),_xlfn.UNICHAR(9889),TRUE,_xlfn.UNICHAR(9729)))</f>
        <v>☀</v>
      </c>
      <c r="F221" t="str" cm="1">
        <f t="array" ref="F221">IF($K221="","",_xlfn.IFS($K221=0,"Clear",$K221&lt;=3,"Partly Cloudy",OR($K221=45,$K221=48),"Fog",AND($K221&gt;=51,$K221&lt;=67),"Drizzle",AND($K221&gt;=71,$K221&lt;=77),"Snow",AND($K221&gt;=80,$K221&lt;=82),"Rain Showers",AND($K221&gt;=95,$K221&lt;=99),"Thunderstorm",TRUE,"Cloudy"))</f>
        <v>Clear</v>
      </c>
      <c r="G221" s="3" cm="1">
        <f t="array" ref="G221">IF($A221="","",INDEX(OpenMeteoAPI[TemperatureC],ROWS($G$2:G221)))</f>
        <v>19.100000000000001</v>
      </c>
      <c r="H221" s="4" cm="1">
        <f t="array" ref="H221">IF($A221="","",INDEX(OpenMeteoAPI[RelativeHumidityPct],ROWS($H$2:H221))/100)</f>
        <v>0.62</v>
      </c>
      <c r="I221" s="4" cm="1">
        <f t="array" ref="I221">IF($A221="","",INDEX(OpenMeteoAPI[PrecipitationProbabilityPct],ROWS($I$2:I221))/100)</f>
        <v>0.06</v>
      </c>
      <c r="J221" s="3" cm="1">
        <f t="array" ref="J221">IF($A221="","",INDEX(OpenMeteoAPI[PrecipitationMM],ROWS($J$2:J221)))</f>
        <v>0</v>
      </c>
      <c r="K221" cm="1">
        <f t="array" ref="K221">IF($A221="","",INDEX(OpenMeteoAPI[WeatherCode],ROWS($K$2:K221)))</f>
        <v>0</v>
      </c>
      <c r="L221" s="3" cm="1">
        <f t="array" ref="L221">IF($A221="","",INDEX(OpenMeteoAPI[WindSpeedKMH],ROWS($L$2:L221)))</f>
        <v>8.6999999999999993</v>
      </c>
    </row>
    <row r="222" spans="1:12">
      <c r="A222" t="str" cm="1">
        <f t="array" ref="A222">IFERROR(INDEX(OpenMeteoAPI[City],ROWS($A$2:A222))&amp;", "&amp;INDEX(OpenMeteoAPI[CountryCode],ROWS($A$2:A222)),"")</f>
        <v>Berlin, DE</v>
      </c>
      <c r="B222" t="str" cm="1">
        <f t="array" ref="B222">IF($A222="","",INDEX(OpenMeteoAPI[LocationID],ROWS($B$2:B222)))</f>
        <v>DE-BER</v>
      </c>
      <c r="C222" s="5" cm="1">
        <f t="array" ref="C222">IF($A222="","",INDEX(OpenMeteoAPI[ForecastDateTime],ROWS($C$2:C222)))</f>
        <v>46219.166666666664</v>
      </c>
      <c r="D222" t="str">
        <f t="shared" si="3"/>
        <v>4AM</v>
      </c>
      <c r="E222" t="str" cm="1">
        <f t="array" ref="E222">IF($K222="","",_xlfn.IFS($K222=0,_xlfn.UNICHAR(9728),$K222&lt;=3,_xlfn.UNICHAR(9729),OR($K222=45,$K222=48),"~",AND($K222&gt;=51,$K222&lt;=67),_xlfn.UNICHAR(9748),AND($K222&gt;=71,$K222&lt;=77),_xlfn.UNICHAR(10052),AND($K222&gt;=80,$K222&lt;=82),_xlfn.UNICHAR(9748),AND($K222&gt;=95,$K222&lt;=99),_xlfn.UNICHAR(9889),TRUE,_xlfn.UNICHAR(9729)))</f>
        <v>☀</v>
      </c>
      <c r="F222" t="str" cm="1">
        <f t="array" ref="F222">IF($K222="","",_xlfn.IFS($K222=0,"Clear",$K222&lt;=3,"Partly Cloudy",OR($K222=45,$K222=48),"Fog",AND($K222&gt;=51,$K222&lt;=67),"Drizzle",AND($K222&gt;=71,$K222&lt;=77),"Snow",AND($K222&gt;=80,$K222&lt;=82),"Rain Showers",AND($K222&gt;=95,$K222&lt;=99),"Thunderstorm",TRUE,"Cloudy"))</f>
        <v>Clear</v>
      </c>
      <c r="G222" s="3" cm="1">
        <f t="array" ref="G222">IF($A222="","",INDEX(OpenMeteoAPI[TemperatureC],ROWS($G$2:G222)))</f>
        <v>19</v>
      </c>
      <c r="H222" s="4" cm="1">
        <f t="array" ref="H222">IF($A222="","",INDEX(OpenMeteoAPI[RelativeHumidityPct],ROWS($H$2:H222))/100)</f>
        <v>0.63</v>
      </c>
      <c r="I222" s="4" cm="1">
        <f t="array" ref="I222">IF($A222="","",INDEX(OpenMeteoAPI[PrecipitationProbabilityPct],ROWS($I$2:I222))/100)</f>
        <v>0.05</v>
      </c>
      <c r="J222" s="3" cm="1">
        <f t="array" ref="J222">IF($A222="","",INDEX(OpenMeteoAPI[PrecipitationMM],ROWS($J$2:J222)))</f>
        <v>0</v>
      </c>
      <c r="K222" cm="1">
        <f t="array" ref="K222">IF($A222="","",INDEX(OpenMeteoAPI[WeatherCode],ROWS($K$2:K222)))</f>
        <v>0</v>
      </c>
      <c r="L222" s="3" cm="1">
        <f t="array" ref="L222">IF($A222="","",INDEX(OpenMeteoAPI[WindSpeedKMH],ROWS($L$2:L222)))</f>
        <v>7.9</v>
      </c>
    </row>
    <row r="223" spans="1:12">
      <c r="A223" t="str" cm="1">
        <f t="array" ref="A223">IFERROR(INDEX(OpenMeteoAPI[City],ROWS($A$2:A223))&amp;", "&amp;INDEX(OpenMeteoAPI[CountryCode],ROWS($A$2:A223)),"")</f>
        <v>Berlin, DE</v>
      </c>
      <c r="B223" t="str" cm="1">
        <f t="array" ref="B223">IF($A223="","",INDEX(OpenMeteoAPI[LocationID],ROWS($B$2:B223)))</f>
        <v>DE-BER</v>
      </c>
      <c r="C223" s="5" cm="1">
        <f t="array" ref="C223">IF($A223="","",INDEX(OpenMeteoAPI[ForecastDateTime],ROWS($C$2:C223)))</f>
        <v>46219.208333333336</v>
      </c>
      <c r="D223" t="str">
        <f t="shared" si="3"/>
        <v>5AM</v>
      </c>
      <c r="E223" t="str" cm="1">
        <f t="array" ref="E223">IF($K223="","",_xlfn.IFS($K223=0,_xlfn.UNICHAR(9728),$K223&lt;=3,_xlfn.UNICHAR(9729),OR($K223=45,$K223=48),"~",AND($K223&gt;=51,$K223&lt;=67),_xlfn.UNICHAR(9748),AND($K223&gt;=71,$K223&lt;=77),_xlfn.UNICHAR(10052),AND($K223&gt;=80,$K223&lt;=82),_xlfn.UNICHAR(9748),AND($K223&gt;=95,$K223&lt;=99),_xlfn.UNICHAR(9889),TRUE,_xlfn.UNICHAR(9729)))</f>
        <v>☁</v>
      </c>
      <c r="F223" t="str" cm="1">
        <f t="array" ref="F223">IF($K223="","",_xlfn.IFS($K223=0,"Clear",$K223&lt;=3,"Partly Cloudy",OR($K223=45,$K223=48),"Fog",AND($K223&gt;=51,$K223&lt;=67),"Drizzle",AND($K223&gt;=71,$K223&lt;=77),"Snow",AND($K223&gt;=80,$K223&lt;=82),"Rain Showers",AND($K223&gt;=95,$K223&lt;=99),"Thunderstorm",TRUE,"Cloudy"))</f>
        <v>Partly Cloudy</v>
      </c>
      <c r="G223" s="3" cm="1">
        <f t="array" ref="G223">IF($A223="","",INDEX(OpenMeteoAPI[TemperatureC],ROWS($G$2:G223)))</f>
        <v>19.100000000000001</v>
      </c>
      <c r="H223" s="4" cm="1">
        <f t="array" ref="H223">IF($A223="","",INDEX(OpenMeteoAPI[RelativeHumidityPct],ROWS($H$2:H223))/100)</f>
        <v>0.63</v>
      </c>
      <c r="I223" s="4" cm="1">
        <f t="array" ref="I223">IF($A223="","",INDEX(OpenMeteoAPI[PrecipitationProbabilityPct],ROWS($I$2:I223))/100)</f>
        <v>0.04</v>
      </c>
      <c r="J223" s="3" cm="1">
        <f t="array" ref="J223">IF($A223="","",INDEX(OpenMeteoAPI[PrecipitationMM],ROWS($J$2:J223)))</f>
        <v>0</v>
      </c>
      <c r="K223" cm="1">
        <f t="array" ref="K223">IF($A223="","",INDEX(OpenMeteoAPI[WeatherCode],ROWS($K$2:K223)))</f>
        <v>1</v>
      </c>
      <c r="L223" s="3" cm="1">
        <f t="array" ref="L223">IF($A223="","",INDEX(OpenMeteoAPI[WindSpeedKMH],ROWS($L$2:L223)))</f>
        <v>7.1</v>
      </c>
    </row>
    <row r="224" spans="1:12">
      <c r="A224" t="str" cm="1">
        <f t="array" ref="A224">IFERROR(INDEX(OpenMeteoAPI[City],ROWS($A$2:A224))&amp;", "&amp;INDEX(OpenMeteoAPI[CountryCode],ROWS($A$2:A224)),"")</f>
        <v>Berlin, DE</v>
      </c>
      <c r="B224" t="str" cm="1">
        <f t="array" ref="B224">IF($A224="","",INDEX(OpenMeteoAPI[LocationID],ROWS($B$2:B224)))</f>
        <v>DE-BER</v>
      </c>
      <c r="C224" s="5" cm="1">
        <f t="array" ref="C224">IF($A224="","",INDEX(OpenMeteoAPI[ForecastDateTime],ROWS($C$2:C224)))</f>
        <v>46219.25</v>
      </c>
      <c r="D224" t="str">
        <f t="shared" si="3"/>
        <v>6AM</v>
      </c>
      <c r="E224" t="str" cm="1">
        <f t="array" ref="E224">IF($K224="","",_xlfn.IFS($K224=0,_xlfn.UNICHAR(9728),$K224&lt;=3,_xlfn.UNICHAR(9729),OR($K224=45,$K224=48),"~",AND($K224&gt;=51,$K224&lt;=67),_xlfn.UNICHAR(9748),AND($K224&gt;=71,$K224&lt;=77),_xlfn.UNICHAR(10052),AND($K224&gt;=80,$K224&lt;=82),_xlfn.UNICHAR(9748),AND($K224&gt;=95,$K224&lt;=99),_xlfn.UNICHAR(9889),TRUE,_xlfn.UNICHAR(9729)))</f>
        <v>☁</v>
      </c>
      <c r="F224" t="str" cm="1">
        <f t="array" ref="F224">IF($K224="","",_xlfn.IFS($K224=0,"Clear",$K224&lt;=3,"Partly Cloudy",OR($K224=45,$K224=48),"Fog",AND($K224&gt;=51,$K224&lt;=67),"Drizzle",AND($K224&gt;=71,$K224&lt;=77),"Snow",AND($K224&gt;=80,$K224&lt;=82),"Rain Showers",AND($K224&gt;=95,$K224&lt;=99),"Thunderstorm",TRUE,"Cloudy"))</f>
        <v>Partly Cloudy</v>
      </c>
      <c r="G224" s="3" cm="1">
        <f t="array" ref="G224">IF($A224="","",INDEX(OpenMeteoAPI[TemperatureC],ROWS($G$2:G224)))</f>
        <v>19.5</v>
      </c>
      <c r="H224" s="4" cm="1">
        <f t="array" ref="H224">IF($A224="","",INDEX(OpenMeteoAPI[RelativeHumidityPct],ROWS($H$2:H224))/100)</f>
        <v>0.62</v>
      </c>
      <c r="I224" s="4" cm="1">
        <f t="array" ref="I224">IF($A224="","",INDEX(OpenMeteoAPI[PrecipitationProbabilityPct],ROWS($I$2:I224))/100)</f>
        <v>0.04</v>
      </c>
      <c r="J224" s="3" cm="1">
        <f t="array" ref="J224">IF($A224="","",INDEX(OpenMeteoAPI[PrecipitationMM],ROWS($J$2:J224)))</f>
        <v>0</v>
      </c>
      <c r="K224" cm="1">
        <f t="array" ref="K224">IF($A224="","",INDEX(OpenMeteoAPI[WeatherCode],ROWS($K$2:K224)))</f>
        <v>1</v>
      </c>
      <c r="L224" s="3" cm="1">
        <f t="array" ref="L224">IF($A224="","",INDEX(OpenMeteoAPI[WindSpeedKMH],ROWS($L$2:L224)))</f>
        <v>6.6</v>
      </c>
    </row>
    <row r="225" spans="1:12">
      <c r="A225" t="str" cm="1">
        <f t="array" ref="A225">IFERROR(INDEX(OpenMeteoAPI[City],ROWS($A$2:A225))&amp;", "&amp;INDEX(OpenMeteoAPI[CountryCode],ROWS($A$2:A225)),"")</f>
        <v>Berlin, DE</v>
      </c>
      <c r="B225" t="str" cm="1">
        <f t="array" ref="B225">IF($A225="","",INDEX(OpenMeteoAPI[LocationID],ROWS($B$2:B225)))</f>
        <v>DE-BER</v>
      </c>
      <c r="C225" s="5" cm="1">
        <f t="array" ref="C225">IF($A225="","",INDEX(OpenMeteoAPI[ForecastDateTime],ROWS($C$2:C225)))</f>
        <v>46219.291666666664</v>
      </c>
      <c r="D225" t="str">
        <f t="shared" si="3"/>
        <v>7AM</v>
      </c>
      <c r="E225" t="str" cm="1">
        <f t="array" ref="E225">IF($K225="","",_xlfn.IFS($K225=0,_xlfn.UNICHAR(9728),$K225&lt;=3,_xlfn.UNICHAR(9729),OR($K225=45,$K225=48),"~",AND($K225&gt;=51,$K225&lt;=67),_xlfn.UNICHAR(9748),AND($K225&gt;=71,$K225&lt;=77),_xlfn.UNICHAR(10052),AND($K225&gt;=80,$K225&lt;=82),_xlfn.UNICHAR(9748),AND($K225&gt;=95,$K225&lt;=99),_xlfn.UNICHAR(9889),TRUE,_xlfn.UNICHAR(9729)))</f>
        <v>☁</v>
      </c>
      <c r="F225" t="str" cm="1">
        <f t="array" ref="F225">IF($K225="","",_xlfn.IFS($K225=0,"Clear",$K225&lt;=3,"Partly Cloudy",OR($K225=45,$K225=48),"Fog",AND($K225&gt;=51,$K225&lt;=67),"Drizzle",AND($K225&gt;=71,$K225&lt;=77),"Snow",AND($K225&gt;=80,$K225&lt;=82),"Rain Showers",AND($K225&gt;=95,$K225&lt;=99),"Thunderstorm",TRUE,"Cloudy"))</f>
        <v>Partly Cloudy</v>
      </c>
      <c r="G225" s="3" cm="1">
        <f t="array" ref="G225">IF($A225="","",INDEX(OpenMeteoAPI[TemperatureC],ROWS($G$2:G225)))</f>
        <v>20</v>
      </c>
      <c r="H225" s="4" cm="1">
        <f t="array" ref="H225">IF($A225="","",INDEX(OpenMeteoAPI[RelativeHumidityPct],ROWS($H$2:H225))/100)</f>
        <v>0.59</v>
      </c>
      <c r="I225" s="4" cm="1">
        <f t="array" ref="I225">IF($A225="","",INDEX(OpenMeteoAPI[PrecipitationProbabilityPct],ROWS($I$2:I225))/100)</f>
        <v>0.04</v>
      </c>
      <c r="J225" s="3" cm="1">
        <f t="array" ref="J225">IF($A225="","",INDEX(OpenMeteoAPI[PrecipitationMM],ROWS($J$2:J225)))</f>
        <v>0</v>
      </c>
      <c r="K225" cm="1">
        <f t="array" ref="K225">IF($A225="","",INDEX(OpenMeteoAPI[WeatherCode],ROWS($K$2:K225)))</f>
        <v>2</v>
      </c>
      <c r="L225" s="3" cm="1">
        <f t="array" ref="L225">IF($A225="","",INDEX(OpenMeteoAPI[WindSpeedKMH],ROWS($L$2:L225)))</f>
        <v>6.3</v>
      </c>
    </row>
    <row r="226" spans="1:12">
      <c r="A226" t="str" cm="1">
        <f t="array" ref="A226">IFERROR(INDEX(OpenMeteoAPI[City],ROWS($A$2:A226))&amp;", "&amp;INDEX(OpenMeteoAPI[CountryCode],ROWS($A$2:A226)),"")</f>
        <v>Berlin, DE</v>
      </c>
      <c r="B226" t="str" cm="1">
        <f t="array" ref="B226">IF($A226="","",INDEX(OpenMeteoAPI[LocationID],ROWS($B$2:B226)))</f>
        <v>DE-BER</v>
      </c>
      <c r="C226" s="5" cm="1">
        <f t="array" ref="C226">IF($A226="","",INDEX(OpenMeteoAPI[ForecastDateTime],ROWS($C$2:C226)))</f>
        <v>46219.333333333336</v>
      </c>
      <c r="D226" t="str">
        <f t="shared" si="3"/>
        <v>8AM</v>
      </c>
      <c r="E226" t="str" cm="1">
        <f t="array" ref="E226">IF($K226="","",_xlfn.IFS($K226=0,_xlfn.UNICHAR(9728),$K226&lt;=3,_xlfn.UNICHAR(9729),OR($K226=45,$K226=48),"~",AND($K226&gt;=51,$K226&lt;=67),_xlfn.UNICHAR(9748),AND($K226&gt;=71,$K226&lt;=77),_xlfn.UNICHAR(10052),AND($K226&gt;=80,$K226&lt;=82),_xlfn.UNICHAR(9748),AND($K226&gt;=95,$K226&lt;=99),_xlfn.UNICHAR(9889),TRUE,_xlfn.UNICHAR(9729)))</f>
        <v>☁</v>
      </c>
      <c r="F226" t="str" cm="1">
        <f t="array" ref="F226">IF($K226="","",_xlfn.IFS($K226=0,"Clear",$K226&lt;=3,"Partly Cloudy",OR($K226=45,$K226=48),"Fog",AND($K226&gt;=51,$K226&lt;=67),"Drizzle",AND($K226&gt;=71,$K226&lt;=77),"Snow",AND($K226&gt;=80,$K226&lt;=82),"Rain Showers",AND($K226&gt;=95,$K226&lt;=99),"Thunderstorm",TRUE,"Cloudy"))</f>
        <v>Partly Cloudy</v>
      </c>
      <c r="G226" s="3" cm="1">
        <f t="array" ref="G226">IF($A226="","",INDEX(OpenMeteoAPI[TemperatureC],ROWS($G$2:G226)))</f>
        <v>20.8</v>
      </c>
      <c r="H226" s="4" cm="1">
        <f t="array" ref="H226">IF($A226="","",INDEX(OpenMeteoAPI[RelativeHumidityPct],ROWS($H$2:H226))/100)</f>
        <v>0.56000000000000005</v>
      </c>
      <c r="I226" s="4" cm="1">
        <f t="array" ref="I226">IF($A226="","",INDEX(OpenMeteoAPI[PrecipitationProbabilityPct],ROWS($I$2:I226))/100)</f>
        <v>0.04</v>
      </c>
      <c r="J226" s="3" cm="1">
        <f t="array" ref="J226">IF($A226="","",INDEX(OpenMeteoAPI[PrecipitationMM],ROWS($J$2:J226)))</f>
        <v>0</v>
      </c>
      <c r="K226" cm="1">
        <f t="array" ref="K226">IF($A226="","",INDEX(OpenMeteoAPI[WeatherCode],ROWS($K$2:K226)))</f>
        <v>2</v>
      </c>
      <c r="L226" s="3" cm="1">
        <f t="array" ref="L226">IF($A226="","",INDEX(OpenMeteoAPI[WindSpeedKMH],ROWS($L$2:L226)))</f>
        <v>6.3</v>
      </c>
    </row>
    <row r="227" spans="1:12">
      <c r="A227" t="str" cm="1">
        <f t="array" ref="A227">IFERROR(INDEX(OpenMeteoAPI[City],ROWS($A$2:A227))&amp;", "&amp;INDEX(OpenMeteoAPI[CountryCode],ROWS($A$2:A227)),"")</f>
        <v>Berlin, DE</v>
      </c>
      <c r="B227" t="str" cm="1">
        <f t="array" ref="B227">IF($A227="","",INDEX(OpenMeteoAPI[LocationID],ROWS($B$2:B227)))</f>
        <v>DE-BER</v>
      </c>
      <c r="C227" s="5" cm="1">
        <f t="array" ref="C227">IF($A227="","",INDEX(OpenMeteoAPI[ForecastDateTime],ROWS($C$2:C227)))</f>
        <v>46219.375</v>
      </c>
      <c r="D227" t="str">
        <f t="shared" si="3"/>
        <v>9AM</v>
      </c>
      <c r="E227" t="str" cm="1">
        <f t="array" ref="E227">IF($K227="","",_xlfn.IFS($K227=0,_xlfn.UNICHAR(9728),$K227&lt;=3,_xlfn.UNICHAR(9729),OR($K227=45,$K227=48),"~",AND($K227&gt;=51,$K227&lt;=67),_xlfn.UNICHAR(9748),AND($K227&gt;=71,$K227&lt;=77),_xlfn.UNICHAR(10052),AND($K227&gt;=80,$K227&lt;=82),_xlfn.UNICHAR(9748),AND($K227&gt;=95,$K227&lt;=99),_xlfn.UNICHAR(9889),TRUE,_xlfn.UNICHAR(9729)))</f>
        <v>☁</v>
      </c>
      <c r="F227" t="str" cm="1">
        <f t="array" ref="F227">IF($K227="","",_xlfn.IFS($K227=0,"Clear",$K227&lt;=3,"Partly Cloudy",OR($K227=45,$K227=48),"Fog",AND($K227&gt;=51,$K227&lt;=67),"Drizzle",AND($K227&gt;=71,$K227&lt;=77),"Snow",AND($K227&gt;=80,$K227&lt;=82),"Rain Showers",AND($K227&gt;=95,$K227&lt;=99),"Thunderstorm",TRUE,"Cloudy"))</f>
        <v>Partly Cloudy</v>
      </c>
      <c r="G227" s="3" cm="1">
        <f t="array" ref="G227">IF($A227="","",INDEX(OpenMeteoAPI[TemperatureC],ROWS($G$2:G227)))</f>
        <v>21.9</v>
      </c>
      <c r="H227" s="4" cm="1">
        <f t="array" ref="H227">IF($A227="","",INDEX(OpenMeteoAPI[RelativeHumidityPct],ROWS($H$2:H227))/100)</f>
        <v>0.51</v>
      </c>
      <c r="I227" s="4" cm="1">
        <f t="array" ref="I227">IF($A227="","",INDEX(OpenMeteoAPI[PrecipitationProbabilityPct],ROWS($I$2:I227))/100)</f>
        <v>0.05</v>
      </c>
      <c r="J227" s="3" cm="1">
        <f t="array" ref="J227">IF($A227="","",INDEX(OpenMeteoAPI[PrecipitationMM],ROWS($J$2:J227)))</f>
        <v>0</v>
      </c>
      <c r="K227" cm="1">
        <f t="array" ref="K227">IF($A227="","",INDEX(OpenMeteoAPI[WeatherCode],ROWS($K$2:K227)))</f>
        <v>2</v>
      </c>
      <c r="L227" s="3" cm="1">
        <f t="array" ref="L227">IF($A227="","",INDEX(OpenMeteoAPI[WindSpeedKMH],ROWS($L$2:L227)))</f>
        <v>6.3</v>
      </c>
    </row>
    <row r="228" spans="1:12">
      <c r="A228" t="str" cm="1">
        <f t="array" ref="A228">IFERROR(INDEX(OpenMeteoAPI[City],ROWS($A$2:A228))&amp;", "&amp;INDEX(OpenMeteoAPI[CountryCode],ROWS($A$2:A228)),"")</f>
        <v>Berlin, DE</v>
      </c>
      <c r="B228" t="str" cm="1">
        <f t="array" ref="B228">IF($A228="","",INDEX(OpenMeteoAPI[LocationID],ROWS($B$2:B228)))</f>
        <v>DE-BER</v>
      </c>
      <c r="C228" s="5" cm="1">
        <f t="array" ref="C228">IF($A228="","",INDEX(OpenMeteoAPI[ForecastDateTime],ROWS($C$2:C228)))</f>
        <v>46219.416666666664</v>
      </c>
      <c r="D228" t="str">
        <f t="shared" si="3"/>
        <v>10AM</v>
      </c>
      <c r="E228" t="str" cm="1">
        <f t="array" ref="E228">IF($K228="","",_xlfn.IFS($K228=0,_xlfn.UNICHAR(9728),$K228&lt;=3,_xlfn.UNICHAR(9729),OR($K228=45,$K228=48),"~",AND($K228&gt;=51,$K228&lt;=67),_xlfn.UNICHAR(9748),AND($K228&gt;=71,$K228&lt;=77),_xlfn.UNICHAR(10052),AND($K228&gt;=80,$K228&lt;=82),_xlfn.UNICHAR(9748),AND($K228&gt;=95,$K228&lt;=99),_xlfn.UNICHAR(9889),TRUE,_xlfn.UNICHAR(9729)))</f>
        <v>☁</v>
      </c>
      <c r="F228" t="str" cm="1">
        <f t="array" ref="F228">IF($K228="","",_xlfn.IFS($K228=0,"Clear",$K228&lt;=3,"Partly Cloudy",OR($K228=45,$K228=48),"Fog",AND($K228&gt;=51,$K228&lt;=67),"Drizzle",AND($K228&gt;=71,$K228&lt;=77),"Snow",AND($K228&gt;=80,$K228&lt;=82),"Rain Showers",AND($K228&gt;=95,$K228&lt;=99),"Thunderstorm",TRUE,"Cloudy"))</f>
        <v>Partly Cloudy</v>
      </c>
      <c r="G228" s="3" cm="1">
        <f t="array" ref="G228">IF($A228="","",INDEX(OpenMeteoAPI[TemperatureC],ROWS($G$2:G228)))</f>
        <v>23.6</v>
      </c>
      <c r="H228" s="4" cm="1">
        <f t="array" ref="H228">IF($A228="","",INDEX(OpenMeteoAPI[RelativeHumidityPct],ROWS($H$2:H228))/100)</f>
        <v>0.45</v>
      </c>
      <c r="I228" s="4" cm="1">
        <f t="array" ref="I228">IF($A228="","",INDEX(OpenMeteoAPI[PrecipitationProbabilityPct],ROWS($I$2:I228))/100)</f>
        <v>0.06</v>
      </c>
      <c r="J228" s="3" cm="1">
        <f t="array" ref="J228">IF($A228="","",INDEX(OpenMeteoAPI[PrecipitationMM],ROWS($J$2:J228)))</f>
        <v>0</v>
      </c>
      <c r="K228" cm="1">
        <f t="array" ref="K228">IF($A228="","",INDEX(OpenMeteoAPI[WeatherCode],ROWS($K$2:K228)))</f>
        <v>2</v>
      </c>
      <c r="L228" s="3" cm="1">
        <f t="array" ref="L228">IF($A228="","",INDEX(OpenMeteoAPI[WindSpeedKMH],ROWS($L$2:L228)))</f>
        <v>6.5</v>
      </c>
    </row>
    <row r="229" spans="1:12">
      <c r="A229" t="str" cm="1">
        <f t="array" ref="A229">IFERROR(INDEX(OpenMeteoAPI[City],ROWS($A$2:A229))&amp;", "&amp;INDEX(OpenMeteoAPI[CountryCode],ROWS($A$2:A229)),"")</f>
        <v>Berlin, DE</v>
      </c>
      <c r="B229" t="str" cm="1">
        <f t="array" ref="B229">IF($A229="","",INDEX(OpenMeteoAPI[LocationID],ROWS($B$2:B229)))</f>
        <v>DE-BER</v>
      </c>
      <c r="C229" s="5" cm="1">
        <f t="array" ref="C229">IF($A229="","",INDEX(OpenMeteoAPI[ForecastDateTime],ROWS($C$2:C229)))</f>
        <v>46219.458333333336</v>
      </c>
      <c r="D229" t="str">
        <f t="shared" si="3"/>
        <v>11AM</v>
      </c>
      <c r="E229" t="str" cm="1">
        <f t="array" ref="E229">IF($K229="","",_xlfn.IFS($K229=0,_xlfn.UNICHAR(9728),$K229&lt;=3,_xlfn.UNICHAR(9729),OR($K229=45,$K229=48),"~",AND($K229&gt;=51,$K229&lt;=67),_xlfn.UNICHAR(9748),AND($K229&gt;=71,$K229&lt;=77),_xlfn.UNICHAR(10052),AND($K229&gt;=80,$K229&lt;=82),_xlfn.UNICHAR(9748),AND($K229&gt;=95,$K229&lt;=99),_xlfn.UNICHAR(9889),TRUE,_xlfn.UNICHAR(9729)))</f>
        <v>☁</v>
      </c>
      <c r="F229" t="str" cm="1">
        <f t="array" ref="F229">IF($K229="","",_xlfn.IFS($K229=0,"Clear",$K229&lt;=3,"Partly Cloudy",OR($K229=45,$K229=48),"Fog",AND($K229&gt;=51,$K229&lt;=67),"Drizzle",AND($K229&gt;=71,$K229&lt;=77),"Snow",AND($K229&gt;=80,$K229&lt;=82),"Rain Showers",AND($K229&gt;=95,$K229&lt;=99),"Thunderstorm",TRUE,"Cloudy"))</f>
        <v>Partly Cloudy</v>
      </c>
      <c r="G229" s="3" cm="1">
        <f t="array" ref="G229">IF($A229="","",INDEX(OpenMeteoAPI[TemperatureC],ROWS($G$2:G229)))</f>
        <v>25.4</v>
      </c>
      <c r="H229" s="4" cm="1">
        <f t="array" ref="H229">IF($A229="","",INDEX(OpenMeteoAPI[RelativeHumidityPct],ROWS($H$2:H229))/100)</f>
        <v>0.39</v>
      </c>
      <c r="I229" s="4" cm="1">
        <f t="array" ref="I229">IF($A229="","",INDEX(OpenMeteoAPI[PrecipitationProbabilityPct],ROWS($I$2:I229))/100)</f>
        <v>7.0000000000000007E-2</v>
      </c>
      <c r="J229" s="3" cm="1">
        <f t="array" ref="J229">IF($A229="","",INDEX(OpenMeteoAPI[PrecipitationMM],ROWS($J$2:J229)))</f>
        <v>0</v>
      </c>
      <c r="K229" cm="1">
        <f t="array" ref="K229">IF($A229="","",INDEX(OpenMeteoAPI[WeatherCode],ROWS($K$2:K229)))</f>
        <v>3</v>
      </c>
      <c r="L229" s="3" cm="1">
        <f t="array" ref="L229">IF($A229="","",INDEX(OpenMeteoAPI[WindSpeedKMH],ROWS($L$2:L229)))</f>
        <v>6.7</v>
      </c>
    </row>
    <row r="230" spans="1:12">
      <c r="A230" t="str" cm="1">
        <f t="array" ref="A230">IFERROR(INDEX(OpenMeteoAPI[City],ROWS($A$2:A230))&amp;", "&amp;INDEX(OpenMeteoAPI[CountryCode],ROWS($A$2:A230)),"")</f>
        <v>Berlin, DE</v>
      </c>
      <c r="B230" t="str" cm="1">
        <f t="array" ref="B230">IF($A230="","",INDEX(OpenMeteoAPI[LocationID],ROWS($B$2:B230)))</f>
        <v>DE-BER</v>
      </c>
      <c r="C230" s="5" cm="1">
        <f t="array" ref="C230">IF($A230="","",INDEX(OpenMeteoAPI[ForecastDateTime],ROWS($C$2:C230)))</f>
        <v>46219.5</v>
      </c>
      <c r="D230" t="str">
        <f t="shared" si="3"/>
        <v>12PM</v>
      </c>
      <c r="E230" t="str" cm="1">
        <f t="array" ref="E230">IF($K230="","",_xlfn.IFS($K230=0,_xlfn.UNICHAR(9728),$K230&lt;=3,_xlfn.UNICHAR(9729),OR($K230=45,$K230=48),"~",AND($K230&gt;=51,$K230&lt;=67),_xlfn.UNICHAR(9748),AND($K230&gt;=71,$K230&lt;=77),_xlfn.UNICHAR(10052),AND($K230&gt;=80,$K230&lt;=82),_xlfn.UNICHAR(9748),AND($K230&gt;=95,$K230&lt;=99),_xlfn.UNICHAR(9889),TRUE,_xlfn.UNICHAR(9729)))</f>
        <v>☁</v>
      </c>
      <c r="F230" t="str" cm="1">
        <f t="array" ref="F230">IF($K230="","",_xlfn.IFS($K230=0,"Clear",$K230&lt;=3,"Partly Cloudy",OR($K230=45,$K230=48),"Fog",AND($K230&gt;=51,$K230&lt;=67),"Drizzle",AND($K230&gt;=71,$K230&lt;=77),"Snow",AND($K230&gt;=80,$K230&lt;=82),"Rain Showers",AND($K230&gt;=95,$K230&lt;=99),"Thunderstorm",TRUE,"Cloudy"))</f>
        <v>Partly Cloudy</v>
      </c>
      <c r="G230" s="3" cm="1">
        <f t="array" ref="G230">IF($A230="","",INDEX(OpenMeteoAPI[TemperatureC],ROWS($G$2:G230)))</f>
        <v>27.2</v>
      </c>
      <c r="H230" s="4" cm="1">
        <f t="array" ref="H230">IF($A230="","",INDEX(OpenMeteoAPI[RelativeHumidityPct],ROWS($H$2:H230))/100)</f>
        <v>0.34</v>
      </c>
      <c r="I230" s="4" cm="1">
        <f t="array" ref="I230">IF($A230="","",INDEX(OpenMeteoAPI[PrecipitationProbabilityPct],ROWS($I$2:I230))/100)</f>
        <v>0.08</v>
      </c>
      <c r="J230" s="3" cm="1">
        <f t="array" ref="J230">IF($A230="","",INDEX(OpenMeteoAPI[PrecipitationMM],ROWS($J$2:J230)))</f>
        <v>0</v>
      </c>
      <c r="K230" cm="1">
        <f t="array" ref="K230">IF($A230="","",INDEX(OpenMeteoAPI[WeatherCode],ROWS($K$2:K230)))</f>
        <v>3</v>
      </c>
      <c r="L230" s="3" cm="1">
        <f t="array" ref="L230">IF($A230="","",INDEX(OpenMeteoAPI[WindSpeedKMH],ROWS($L$2:L230)))</f>
        <v>7.1</v>
      </c>
    </row>
    <row r="231" spans="1:12">
      <c r="A231" t="str" cm="1">
        <f t="array" ref="A231">IFERROR(INDEX(OpenMeteoAPI[City],ROWS($A$2:A231))&amp;", "&amp;INDEX(OpenMeteoAPI[CountryCode],ROWS($A$2:A231)),"")</f>
        <v>Berlin, DE</v>
      </c>
      <c r="B231" t="str" cm="1">
        <f t="array" ref="B231">IF($A231="","",INDEX(OpenMeteoAPI[LocationID],ROWS($B$2:B231)))</f>
        <v>DE-BER</v>
      </c>
      <c r="C231" s="5" cm="1">
        <f t="array" ref="C231">IF($A231="","",INDEX(OpenMeteoAPI[ForecastDateTime],ROWS($C$2:C231)))</f>
        <v>46219.541666666664</v>
      </c>
      <c r="D231" t="str">
        <f t="shared" si="3"/>
        <v>1PM</v>
      </c>
      <c r="E231" t="str" cm="1">
        <f t="array" ref="E231">IF($K231="","",_xlfn.IFS($K231=0,_xlfn.UNICHAR(9728),$K231&lt;=3,_xlfn.UNICHAR(9729),OR($K231=45,$K231=48),"~",AND($K231&gt;=51,$K231&lt;=67),_xlfn.UNICHAR(9748),AND($K231&gt;=71,$K231&lt;=77),_xlfn.UNICHAR(10052),AND($K231&gt;=80,$K231&lt;=82),_xlfn.UNICHAR(9748),AND($K231&gt;=95,$K231&lt;=99),_xlfn.UNICHAR(9889),TRUE,_xlfn.UNICHAR(9729)))</f>
        <v>☁</v>
      </c>
      <c r="F231" t="str" cm="1">
        <f t="array" ref="F231">IF($K231="","",_xlfn.IFS($K231=0,"Clear",$K231&lt;=3,"Partly Cloudy",OR($K231=45,$K231=48),"Fog",AND($K231&gt;=51,$K231&lt;=67),"Drizzle",AND($K231&gt;=71,$K231&lt;=77),"Snow",AND($K231&gt;=80,$K231&lt;=82),"Rain Showers",AND($K231&gt;=95,$K231&lt;=99),"Thunderstorm",TRUE,"Cloudy"))</f>
        <v>Partly Cloudy</v>
      </c>
      <c r="G231" s="3" cm="1">
        <f t="array" ref="G231">IF($A231="","",INDEX(OpenMeteoAPI[TemperatureC],ROWS($G$2:G231)))</f>
        <v>28.7</v>
      </c>
      <c r="H231" s="4" cm="1">
        <f t="array" ref="H231">IF($A231="","",INDEX(OpenMeteoAPI[RelativeHumidityPct],ROWS($H$2:H231))/100)</f>
        <v>0.3</v>
      </c>
      <c r="I231" s="4" cm="1">
        <f t="array" ref="I231">IF($A231="","",INDEX(OpenMeteoAPI[PrecipitationProbabilityPct],ROWS($I$2:I231))/100)</f>
        <v>0.1</v>
      </c>
      <c r="J231" s="3" cm="1">
        <f t="array" ref="J231">IF($A231="","",INDEX(OpenMeteoAPI[PrecipitationMM],ROWS($J$2:J231)))</f>
        <v>0</v>
      </c>
      <c r="K231" cm="1">
        <f t="array" ref="K231">IF($A231="","",INDEX(OpenMeteoAPI[WeatherCode],ROWS($K$2:K231)))</f>
        <v>3</v>
      </c>
      <c r="L231" s="3" cm="1">
        <f t="array" ref="L231">IF($A231="","",INDEX(OpenMeteoAPI[WindSpeedKMH],ROWS($L$2:L231)))</f>
        <v>7.5</v>
      </c>
    </row>
    <row r="232" spans="1:12">
      <c r="A232" t="str" cm="1">
        <f t="array" ref="A232">IFERROR(INDEX(OpenMeteoAPI[City],ROWS($A$2:A232))&amp;", "&amp;INDEX(OpenMeteoAPI[CountryCode],ROWS($A$2:A232)),"")</f>
        <v>Berlin, DE</v>
      </c>
      <c r="B232" t="str" cm="1">
        <f t="array" ref="B232">IF($A232="","",INDEX(OpenMeteoAPI[LocationID],ROWS($B$2:B232)))</f>
        <v>DE-BER</v>
      </c>
      <c r="C232" s="5" cm="1">
        <f t="array" ref="C232">IF($A232="","",INDEX(OpenMeteoAPI[ForecastDateTime],ROWS($C$2:C232)))</f>
        <v>46219.583333333336</v>
      </c>
      <c r="D232" t="str">
        <f t="shared" si="3"/>
        <v>2PM</v>
      </c>
      <c r="E232" t="str" cm="1">
        <f t="array" ref="E232">IF($K232="","",_xlfn.IFS($K232=0,_xlfn.UNICHAR(9728),$K232&lt;=3,_xlfn.UNICHAR(9729),OR($K232=45,$K232=48),"~",AND($K232&gt;=51,$K232&lt;=67),_xlfn.UNICHAR(9748),AND($K232&gt;=71,$K232&lt;=77),_xlfn.UNICHAR(10052),AND($K232&gt;=80,$K232&lt;=82),_xlfn.UNICHAR(9748),AND($K232&gt;=95,$K232&lt;=99),_xlfn.UNICHAR(9889),TRUE,_xlfn.UNICHAR(9729)))</f>
        <v>☁</v>
      </c>
      <c r="F232" t="str" cm="1">
        <f t="array" ref="F232">IF($K232="","",_xlfn.IFS($K232=0,"Clear",$K232&lt;=3,"Partly Cloudy",OR($K232=45,$K232=48),"Fog",AND($K232&gt;=51,$K232&lt;=67),"Drizzle",AND($K232&gt;=71,$K232&lt;=77),"Snow",AND($K232&gt;=80,$K232&lt;=82),"Rain Showers",AND($K232&gt;=95,$K232&lt;=99),"Thunderstorm",TRUE,"Cloudy"))</f>
        <v>Partly Cloudy</v>
      </c>
      <c r="G232" s="3" cm="1">
        <f t="array" ref="G232">IF($A232="","",INDEX(OpenMeteoAPI[TemperatureC],ROWS($G$2:G232)))</f>
        <v>29.7</v>
      </c>
      <c r="H232" s="4" cm="1">
        <f t="array" ref="H232">IF($A232="","",INDEX(OpenMeteoAPI[RelativeHumidityPct],ROWS($H$2:H232))/100)</f>
        <v>0.28000000000000003</v>
      </c>
      <c r="I232" s="4" cm="1">
        <f t="array" ref="I232">IF($A232="","",INDEX(OpenMeteoAPI[PrecipitationProbabilityPct],ROWS($I$2:I232))/100)</f>
        <v>0.12</v>
      </c>
      <c r="J232" s="3" cm="1">
        <f t="array" ref="J232">IF($A232="","",INDEX(OpenMeteoAPI[PrecipitationMM],ROWS($J$2:J232)))</f>
        <v>0</v>
      </c>
      <c r="K232" cm="1">
        <f t="array" ref="K232">IF($A232="","",INDEX(OpenMeteoAPI[WeatherCode],ROWS($K$2:K232)))</f>
        <v>3</v>
      </c>
      <c r="L232" s="3" cm="1">
        <f t="array" ref="L232">IF($A232="","",INDEX(OpenMeteoAPI[WindSpeedKMH],ROWS($L$2:L232)))</f>
        <v>8.1999999999999993</v>
      </c>
    </row>
    <row r="233" spans="1:12">
      <c r="A233" t="str" cm="1">
        <f t="array" ref="A233">IFERROR(INDEX(OpenMeteoAPI[City],ROWS($A$2:A233))&amp;", "&amp;INDEX(OpenMeteoAPI[CountryCode],ROWS($A$2:A233)),"")</f>
        <v>Berlin, DE</v>
      </c>
      <c r="B233" t="str" cm="1">
        <f t="array" ref="B233">IF($A233="","",INDEX(OpenMeteoAPI[LocationID],ROWS($B$2:B233)))</f>
        <v>DE-BER</v>
      </c>
      <c r="C233" s="5" cm="1">
        <f t="array" ref="C233">IF($A233="","",INDEX(OpenMeteoAPI[ForecastDateTime],ROWS($C$2:C233)))</f>
        <v>46219.625</v>
      </c>
      <c r="D233" t="str">
        <f t="shared" si="3"/>
        <v>3PM</v>
      </c>
      <c r="E233" t="str" cm="1">
        <f t="array" ref="E233">IF($K233="","",_xlfn.IFS($K233=0,_xlfn.UNICHAR(9728),$K233&lt;=3,_xlfn.UNICHAR(9729),OR($K233=45,$K233=48),"~",AND($K233&gt;=51,$K233&lt;=67),_xlfn.UNICHAR(9748),AND($K233&gt;=71,$K233&lt;=77),_xlfn.UNICHAR(10052),AND($K233&gt;=80,$K233&lt;=82),_xlfn.UNICHAR(9748),AND($K233&gt;=95,$K233&lt;=99),_xlfn.UNICHAR(9889),TRUE,_xlfn.UNICHAR(9729)))</f>
        <v>☁</v>
      </c>
      <c r="F233" t="str" cm="1">
        <f t="array" ref="F233">IF($K233="","",_xlfn.IFS($K233=0,"Clear",$K233&lt;=3,"Partly Cloudy",OR($K233=45,$K233=48),"Fog",AND($K233&gt;=51,$K233&lt;=67),"Drizzle",AND($K233&gt;=71,$K233&lt;=77),"Snow",AND($K233&gt;=80,$K233&lt;=82),"Rain Showers",AND($K233&gt;=95,$K233&lt;=99),"Thunderstorm",TRUE,"Cloudy"))</f>
        <v>Partly Cloudy</v>
      </c>
      <c r="G233" s="3" cm="1">
        <f t="array" ref="G233">IF($A233="","",INDEX(OpenMeteoAPI[TemperatureC],ROWS($G$2:G233)))</f>
        <v>30.1</v>
      </c>
      <c r="H233" s="4" cm="1">
        <f t="array" ref="H233">IF($A233="","",INDEX(OpenMeteoAPI[RelativeHumidityPct],ROWS($H$2:H233))/100)</f>
        <v>0.28000000000000003</v>
      </c>
      <c r="I233" s="4" cm="1">
        <f t="array" ref="I233">IF($A233="","",INDEX(OpenMeteoAPI[PrecipitationProbabilityPct],ROWS($I$2:I233))/100)</f>
        <v>0.14000000000000001</v>
      </c>
      <c r="J233" s="3" cm="1">
        <f t="array" ref="J233">IF($A233="","",INDEX(OpenMeteoAPI[PrecipitationMM],ROWS($J$2:J233)))</f>
        <v>0</v>
      </c>
      <c r="K233" cm="1">
        <f t="array" ref="K233">IF($A233="","",INDEX(OpenMeteoAPI[WeatherCode],ROWS($K$2:K233)))</f>
        <v>3</v>
      </c>
      <c r="L233" s="3" cm="1">
        <f t="array" ref="L233">IF($A233="","",INDEX(OpenMeteoAPI[WindSpeedKMH],ROWS($L$2:L233)))</f>
        <v>9.3000000000000007</v>
      </c>
    </row>
    <row r="234" spans="1:12">
      <c r="A234" t="str" cm="1">
        <f t="array" ref="A234">IFERROR(INDEX(OpenMeteoAPI[City],ROWS($A$2:A234))&amp;", "&amp;INDEX(OpenMeteoAPI[CountryCode],ROWS($A$2:A234)),"")</f>
        <v>Berlin, DE</v>
      </c>
      <c r="B234" t="str" cm="1">
        <f t="array" ref="B234">IF($A234="","",INDEX(OpenMeteoAPI[LocationID],ROWS($B$2:B234)))</f>
        <v>DE-BER</v>
      </c>
      <c r="C234" s="5" cm="1">
        <f t="array" ref="C234">IF($A234="","",INDEX(OpenMeteoAPI[ForecastDateTime],ROWS($C$2:C234)))</f>
        <v>46219.666666666664</v>
      </c>
      <c r="D234" t="str">
        <f t="shared" si="3"/>
        <v>4PM</v>
      </c>
      <c r="E234" t="str" cm="1">
        <f t="array" ref="E234">IF($K234="","",_xlfn.IFS($K234=0,_xlfn.UNICHAR(9728),$K234&lt;=3,_xlfn.UNICHAR(9729),OR($K234=45,$K234=48),"~",AND($K234&gt;=51,$K234&lt;=67),_xlfn.UNICHAR(9748),AND($K234&gt;=71,$K234&lt;=77),_xlfn.UNICHAR(10052),AND($K234&gt;=80,$K234&lt;=82),_xlfn.UNICHAR(9748),AND($K234&gt;=95,$K234&lt;=99),_xlfn.UNICHAR(9889),TRUE,_xlfn.UNICHAR(9729)))</f>
        <v>☁</v>
      </c>
      <c r="F234" t="str" cm="1">
        <f t="array" ref="F234">IF($K234="","",_xlfn.IFS($K234=0,"Clear",$K234&lt;=3,"Partly Cloudy",OR($K234=45,$K234=48),"Fog",AND($K234&gt;=51,$K234&lt;=67),"Drizzle",AND($K234&gt;=71,$K234&lt;=77),"Snow",AND($K234&gt;=80,$K234&lt;=82),"Rain Showers",AND($K234&gt;=95,$K234&lt;=99),"Thunderstorm",TRUE,"Cloudy"))</f>
        <v>Partly Cloudy</v>
      </c>
      <c r="G234" s="3" cm="1">
        <f t="array" ref="G234">IF($A234="","",INDEX(OpenMeteoAPI[TemperatureC],ROWS($G$2:G234)))</f>
        <v>30.1</v>
      </c>
      <c r="H234" s="4" cm="1">
        <f t="array" ref="H234">IF($A234="","",INDEX(OpenMeteoAPI[RelativeHumidityPct],ROWS($H$2:H234))/100)</f>
        <v>0.28000000000000003</v>
      </c>
      <c r="I234" s="4" cm="1">
        <f t="array" ref="I234">IF($A234="","",INDEX(OpenMeteoAPI[PrecipitationProbabilityPct],ROWS($I$2:I234))/100)</f>
        <v>0.17</v>
      </c>
      <c r="J234" s="3" cm="1">
        <f t="array" ref="J234">IF($A234="","",INDEX(OpenMeteoAPI[PrecipitationMM],ROWS($J$2:J234)))</f>
        <v>0</v>
      </c>
      <c r="K234" cm="1">
        <f t="array" ref="K234">IF($A234="","",INDEX(OpenMeteoAPI[WeatherCode],ROWS($K$2:K234)))</f>
        <v>3</v>
      </c>
      <c r="L234" s="3" cm="1">
        <f t="array" ref="L234">IF($A234="","",INDEX(OpenMeteoAPI[WindSpeedKMH],ROWS($L$2:L234)))</f>
        <v>11.2</v>
      </c>
    </row>
    <row r="235" spans="1:12">
      <c r="A235" t="str" cm="1">
        <f t="array" ref="A235">IFERROR(INDEX(OpenMeteoAPI[City],ROWS($A$2:A235))&amp;", "&amp;INDEX(OpenMeteoAPI[CountryCode],ROWS($A$2:A235)),"")</f>
        <v>Berlin, DE</v>
      </c>
      <c r="B235" t="str" cm="1">
        <f t="array" ref="B235">IF($A235="","",INDEX(OpenMeteoAPI[LocationID],ROWS($B$2:B235)))</f>
        <v>DE-BER</v>
      </c>
      <c r="C235" s="5" cm="1">
        <f t="array" ref="C235">IF($A235="","",INDEX(OpenMeteoAPI[ForecastDateTime],ROWS($C$2:C235)))</f>
        <v>46219.708333333336</v>
      </c>
      <c r="D235" t="str">
        <f t="shared" si="3"/>
        <v>5PM</v>
      </c>
      <c r="E235" t="str" cm="1">
        <f t="array" ref="E235">IF($K235="","",_xlfn.IFS($K235=0,_xlfn.UNICHAR(9728),$K235&lt;=3,_xlfn.UNICHAR(9729),OR($K235=45,$K235=48),"~",AND($K235&gt;=51,$K235&lt;=67),_xlfn.UNICHAR(9748),AND($K235&gt;=71,$K235&lt;=77),_xlfn.UNICHAR(10052),AND($K235&gt;=80,$K235&lt;=82),_xlfn.UNICHAR(9748),AND($K235&gt;=95,$K235&lt;=99),_xlfn.UNICHAR(9889),TRUE,_xlfn.UNICHAR(9729)))</f>
        <v>☁</v>
      </c>
      <c r="F235" t="str" cm="1">
        <f t="array" ref="F235">IF($K235="","",_xlfn.IFS($K235=0,"Clear",$K235&lt;=3,"Partly Cloudy",OR($K235=45,$K235=48),"Fog",AND($K235&gt;=51,$K235&lt;=67),"Drizzle",AND($K235&gt;=71,$K235&lt;=77),"Snow",AND($K235&gt;=80,$K235&lt;=82),"Rain Showers",AND($K235&gt;=95,$K235&lt;=99),"Thunderstorm",TRUE,"Cloudy"))</f>
        <v>Partly Cloudy</v>
      </c>
      <c r="G235" s="3" cm="1">
        <f t="array" ref="G235">IF($A235="","",INDEX(OpenMeteoAPI[TemperatureC],ROWS($G$2:G235)))</f>
        <v>29.9</v>
      </c>
      <c r="H235" s="4" cm="1">
        <f t="array" ref="H235">IF($A235="","",INDEX(OpenMeteoAPI[RelativeHumidityPct],ROWS($H$2:H235))/100)</f>
        <v>0.28999999999999998</v>
      </c>
      <c r="I235" s="4" cm="1">
        <f t="array" ref="I235">IF($A235="","",INDEX(OpenMeteoAPI[PrecipitationProbabilityPct],ROWS($I$2:I235))/100)</f>
        <v>0.19</v>
      </c>
      <c r="J235" s="3" cm="1">
        <f t="array" ref="J235">IF($A235="","",INDEX(OpenMeteoAPI[PrecipitationMM],ROWS($J$2:J235)))</f>
        <v>0</v>
      </c>
      <c r="K235" cm="1">
        <f t="array" ref="K235">IF($A235="","",INDEX(OpenMeteoAPI[WeatherCode],ROWS($K$2:K235)))</f>
        <v>2</v>
      </c>
      <c r="L235" s="3" cm="1">
        <f t="array" ref="L235">IF($A235="","",INDEX(OpenMeteoAPI[WindSpeedKMH],ROWS($L$2:L235)))</f>
        <v>13.1</v>
      </c>
    </row>
    <row r="236" spans="1:12">
      <c r="A236" t="str" cm="1">
        <f t="array" ref="A236">IFERROR(INDEX(OpenMeteoAPI[City],ROWS($A$2:A236))&amp;", "&amp;INDEX(OpenMeteoAPI[CountryCode],ROWS($A$2:A236)),"")</f>
        <v>Berlin, DE</v>
      </c>
      <c r="B236" t="str" cm="1">
        <f t="array" ref="B236">IF($A236="","",INDEX(OpenMeteoAPI[LocationID],ROWS($B$2:B236)))</f>
        <v>DE-BER</v>
      </c>
      <c r="C236" s="5" cm="1">
        <f t="array" ref="C236">IF($A236="","",INDEX(OpenMeteoAPI[ForecastDateTime],ROWS($C$2:C236)))</f>
        <v>46219.75</v>
      </c>
      <c r="D236" t="str">
        <f t="shared" si="3"/>
        <v>6PM</v>
      </c>
      <c r="E236" t="str" cm="1">
        <f t="array" ref="E236">IF($K236="","",_xlfn.IFS($K236=0,_xlfn.UNICHAR(9728),$K236&lt;=3,_xlfn.UNICHAR(9729),OR($K236=45,$K236=48),"~",AND($K236&gt;=51,$K236&lt;=67),_xlfn.UNICHAR(9748),AND($K236&gt;=71,$K236&lt;=77),_xlfn.UNICHAR(10052),AND($K236&gt;=80,$K236&lt;=82),_xlfn.UNICHAR(9748),AND($K236&gt;=95,$K236&lt;=99),_xlfn.UNICHAR(9889),TRUE,_xlfn.UNICHAR(9729)))</f>
        <v>☁</v>
      </c>
      <c r="F236" t="str" cm="1">
        <f t="array" ref="F236">IF($K236="","",_xlfn.IFS($K236=0,"Clear",$K236&lt;=3,"Partly Cloudy",OR($K236=45,$K236=48),"Fog",AND($K236&gt;=51,$K236&lt;=67),"Drizzle",AND($K236&gt;=71,$K236&lt;=77),"Snow",AND($K236&gt;=80,$K236&lt;=82),"Rain Showers",AND($K236&gt;=95,$K236&lt;=99),"Thunderstorm",TRUE,"Cloudy"))</f>
        <v>Partly Cloudy</v>
      </c>
      <c r="G236" s="3" cm="1">
        <f t="array" ref="G236">IF($A236="","",INDEX(OpenMeteoAPI[TemperatureC],ROWS($G$2:G236)))</f>
        <v>29.5</v>
      </c>
      <c r="H236" s="4" cm="1">
        <f t="array" ref="H236">IF($A236="","",INDEX(OpenMeteoAPI[RelativeHumidityPct],ROWS($H$2:H236))/100)</f>
        <v>0.3</v>
      </c>
      <c r="I236" s="4" cm="1">
        <f t="array" ref="I236">IF($A236="","",INDEX(OpenMeteoAPI[PrecipitationProbabilityPct],ROWS($I$2:I236))/100)</f>
        <v>0.21</v>
      </c>
      <c r="J236" s="3" cm="1">
        <f t="array" ref="J236">IF($A236="","",INDEX(OpenMeteoAPI[PrecipitationMM],ROWS($J$2:J236)))</f>
        <v>0</v>
      </c>
      <c r="K236" cm="1">
        <f t="array" ref="K236">IF($A236="","",INDEX(OpenMeteoAPI[WeatherCode],ROWS($K$2:K236)))</f>
        <v>2</v>
      </c>
      <c r="L236" s="3" cm="1">
        <f t="array" ref="L236">IF($A236="","",INDEX(OpenMeteoAPI[WindSpeedKMH],ROWS($L$2:L236)))</f>
        <v>14.8</v>
      </c>
    </row>
    <row r="237" spans="1:12">
      <c r="A237" t="str" cm="1">
        <f t="array" ref="A237">IFERROR(INDEX(OpenMeteoAPI[City],ROWS($A$2:A237))&amp;", "&amp;INDEX(OpenMeteoAPI[CountryCode],ROWS($A$2:A237)),"")</f>
        <v>Berlin, DE</v>
      </c>
      <c r="B237" t="str" cm="1">
        <f t="array" ref="B237">IF($A237="","",INDEX(OpenMeteoAPI[LocationID],ROWS($B$2:B237)))</f>
        <v>DE-BER</v>
      </c>
      <c r="C237" s="5" cm="1">
        <f t="array" ref="C237">IF($A237="","",INDEX(OpenMeteoAPI[ForecastDateTime],ROWS($C$2:C237)))</f>
        <v>46219.791666666664</v>
      </c>
      <c r="D237" t="str">
        <f t="shared" si="3"/>
        <v>7PM</v>
      </c>
      <c r="E237" t="str" cm="1">
        <f t="array" ref="E237">IF($K237="","",_xlfn.IFS($K237=0,_xlfn.UNICHAR(9728),$K237&lt;=3,_xlfn.UNICHAR(9729),OR($K237=45,$K237=48),"~",AND($K237&gt;=51,$K237&lt;=67),_xlfn.UNICHAR(9748),AND($K237&gt;=71,$K237&lt;=77),_xlfn.UNICHAR(10052),AND($K237&gt;=80,$K237&lt;=82),_xlfn.UNICHAR(9748),AND($K237&gt;=95,$K237&lt;=99),_xlfn.UNICHAR(9889),TRUE,_xlfn.UNICHAR(9729)))</f>
        <v>☁</v>
      </c>
      <c r="F237" t="str" cm="1">
        <f t="array" ref="F237">IF($K237="","",_xlfn.IFS($K237=0,"Clear",$K237&lt;=3,"Partly Cloudy",OR($K237=45,$K237=48),"Fog",AND($K237&gt;=51,$K237&lt;=67),"Drizzle",AND($K237&gt;=71,$K237&lt;=77),"Snow",AND($K237&gt;=80,$K237&lt;=82),"Rain Showers",AND($K237&gt;=95,$K237&lt;=99),"Thunderstorm",TRUE,"Cloudy"))</f>
        <v>Partly Cloudy</v>
      </c>
      <c r="G237" s="3" cm="1">
        <f t="array" ref="G237">IF($A237="","",INDEX(OpenMeteoAPI[TemperatureC],ROWS($G$2:G237)))</f>
        <v>28.9</v>
      </c>
      <c r="H237" s="4" cm="1">
        <f t="array" ref="H237">IF($A237="","",INDEX(OpenMeteoAPI[RelativeHumidityPct],ROWS($H$2:H237))/100)</f>
        <v>0.32</v>
      </c>
      <c r="I237" s="4" cm="1">
        <f t="array" ref="I237">IF($A237="","",INDEX(OpenMeteoAPI[PrecipitationProbabilityPct],ROWS($I$2:I237))/100)</f>
        <v>0.22</v>
      </c>
      <c r="J237" s="3" cm="1">
        <f t="array" ref="J237">IF($A237="","",INDEX(OpenMeteoAPI[PrecipitationMM],ROWS($J$2:J237)))</f>
        <v>0</v>
      </c>
      <c r="K237" cm="1">
        <f t="array" ref="K237">IF($A237="","",INDEX(OpenMeteoAPI[WeatherCode],ROWS($K$2:K237)))</f>
        <v>2</v>
      </c>
      <c r="L237" s="3" cm="1">
        <f t="array" ref="L237">IF($A237="","",INDEX(OpenMeteoAPI[WindSpeedKMH],ROWS($L$2:L237)))</f>
        <v>16.100000000000001</v>
      </c>
    </row>
    <row r="238" spans="1:12">
      <c r="A238" t="str" cm="1">
        <f t="array" ref="A238">IFERROR(INDEX(OpenMeteoAPI[City],ROWS($A$2:A238))&amp;", "&amp;INDEX(OpenMeteoAPI[CountryCode],ROWS($A$2:A238)),"")</f>
        <v>Berlin, DE</v>
      </c>
      <c r="B238" t="str" cm="1">
        <f t="array" ref="B238">IF($A238="","",INDEX(OpenMeteoAPI[LocationID],ROWS($B$2:B238)))</f>
        <v>DE-BER</v>
      </c>
      <c r="C238" s="5" cm="1">
        <f t="array" ref="C238">IF($A238="","",INDEX(OpenMeteoAPI[ForecastDateTime],ROWS($C$2:C238)))</f>
        <v>46219.833333333336</v>
      </c>
      <c r="D238" t="str">
        <f t="shared" si="3"/>
        <v>8PM</v>
      </c>
      <c r="E238" t="str" cm="1">
        <f t="array" ref="E238">IF($K238="","",_xlfn.IFS($K238=0,_xlfn.UNICHAR(9728),$K238&lt;=3,_xlfn.UNICHAR(9729),OR($K238=45,$K238=48),"~",AND($K238&gt;=51,$K238&lt;=67),_xlfn.UNICHAR(9748),AND($K238&gt;=71,$K238&lt;=77),_xlfn.UNICHAR(10052),AND($K238&gt;=80,$K238&lt;=82),_xlfn.UNICHAR(9748),AND($K238&gt;=95,$K238&lt;=99),_xlfn.UNICHAR(9889),TRUE,_xlfn.UNICHAR(9729)))</f>
        <v>☁</v>
      </c>
      <c r="F238" t="str" cm="1">
        <f t="array" ref="F238">IF($K238="","",_xlfn.IFS($K238=0,"Clear",$K238&lt;=3,"Partly Cloudy",OR($K238=45,$K238=48),"Fog",AND($K238&gt;=51,$K238&lt;=67),"Drizzle",AND($K238&gt;=71,$K238&lt;=77),"Snow",AND($K238&gt;=80,$K238&lt;=82),"Rain Showers",AND($K238&gt;=95,$K238&lt;=99),"Thunderstorm",TRUE,"Cloudy"))</f>
        <v>Partly Cloudy</v>
      </c>
      <c r="G238" s="3" cm="1">
        <f t="array" ref="G238">IF($A238="","",INDEX(OpenMeteoAPI[TemperatureC],ROWS($G$2:G238)))</f>
        <v>28.2</v>
      </c>
      <c r="H238" s="4" cm="1">
        <f t="array" ref="H238">IF($A238="","",INDEX(OpenMeteoAPI[RelativeHumidityPct],ROWS($H$2:H238))/100)</f>
        <v>0.34</v>
      </c>
      <c r="I238" s="4" cm="1">
        <f t="array" ref="I238">IF($A238="","",INDEX(OpenMeteoAPI[PrecipitationProbabilityPct],ROWS($I$2:I238))/100)</f>
        <v>0.22</v>
      </c>
      <c r="J238" s="3" cm="1">
        <f t="array" ref="J238">IF($A238="","",INDEX(OpenMeteoAPI[PrecipitationMM],ROWS($J$2:J238)))</f>
        <v>0</v>
      </c>
      <c r="K238" cm="1">
        <f t="array" ref="K238">IF($A238="","",INDEX(OpenMeteoAPI[WeatherCode],ROWS($K$2:K238)))</f>
        <v>1</v>
      </c>
      <c r="L238" s="3" cm="1">
        <f t="array" ref="L238">IF($A238="","",INDEX(OpenMeteoAPI[WindSpeedKMH],ROWS($L$2:L238)))</f>
        <v>16.5</v>
      </c>
    </row>
    <row r="239" spans="1:12">
      <c r="A239" t="str" cm="1">
        <f t="array" ref="A239">IFERROR(INDEX(OpenMeteoAPI[City],ROWS($A$2:A239))&amp;", "&amp;INDEX(OpenMeteoAPI[CountryCode],ROWS($A$2:A239)),"")</f>
        <v>Berlin, DE</v>
      </c>
      <c r="B239" t="str" cm="1">
        <f t="array" ref="B239">IF($A239="","",INDEX(OpenMeteoAPI[LocationID],ROWS($B$2:B239)))</f>
        <v>DE-BER</v>
      </c>
      <c r="C239" s="5" cm="1">
        <f t="array" ref="C239">IF($A239="","",INDEX(OpenMeteoAPI[ForecastDateTime],ROWS($C$2:C239)))</f>
        <v>46219.875</v>
      </c>
      <c r="D239" t="str">
        <f t="shared" si="3"/>
        <v>9PM</v>
      </c>
      <c r="E239" t="str" cm="1">
        <f t="array" ref="E239">IF($K239="","",_xlfn.IFS($K239=0,_xlfn.UNICHAR(9728),$K239&lt;=3,_xlfn.UNICHAR(9729),OR($K239=45,$K239=48),"~",AND($K239&gt;=51,$K239&lt;=67),_xlfn.UNICHAR(9748),AND($K239&gt;=71,$K239&lt;=77),_xlfn.UNICHAR(10052),AND($K239&gt;=80,$K239&lt;=82),_xlfn.UNICHAR(9748),AND($K239&gt;=95,$K239&lt;=99),_xlfn.UNICHAR(9889),TRUE,_xlfn.UNICHAR(9729)))</f>
        <v>☁</v>
      </c>
      <c r="F239" t="str" cm="1">
        <f t="array" ref="F239">IF($K239="","",_xlfn.IFS($K239=0,"Clear",$K239&lt;=3,"Partly Cloudy",OR($K239=45,$K239=48),"Fog",AND($K239&gt;=51,$K239&lt;=67),"Drizzle",AND($K239&gt;=71,$K239&lt;=77),"Snow",AND($K239&gt;=80,$K239&lt;=82),"Rain Showers",AND($K239&gt;=95,$K239&lt;=99),"Thunderstorm",TRUE,"Cloudy"))</f>
        <v>Partly Cloudy</v>
      </c>
      <c r="G239" s="3" cm="1">
        <f t="array" ref="G239">IF($A239="","",INDEX(OpenMeteoAPI[TemperatureC],ROWS($G$2:G239)))</f>
        <v>27.3</v>
      </c>
      <c r="H239" s="4" cm="1">
        <f t="array" ref="H239">IF($A239="","",INDEX(OpenMeteoAPI[RelativeHumidityPct],ROWS($H$2:H239))/100)</f>
        <v>0.37</v>
      </c>
      <c r="I239" s="4" cm="1">
        <f t="array" ref="I239">IF($A239="","",INDEX(OpenMeteoAPI[PrecipitationProbabilityPct],ROWS($I$2:I239))/100)</f>
        <v>0.2</v>
      </c>
      <c r="J239" s="3" cm="1">
        <f t="array" ref="J239">IF($A239="","",INDEX(OpenMeteoAPI[PrecipitationMM],ROWS($J$2:J239)))</f>
        <v>0</v>
      </c>
      <c r="K239" cm="1">
        <f t="array" ref="K239">IF($A239="","",INDEX(OpenMeteoAPI[WeatherCode],ROWS($K$2:K239)))</f>
        <v>1</v>
      </c>
      <c r="L239" s="3" cm="1">
        <f t="array" ref="L239">IF($A239="","",INDEX(OpenMeteoAPI[WindSpeedKMH],ROWS($L$2:L239)))</f>
        <v>15.8</v>
      </c>
    </row>
    <row r="240" spans="1:12">
      <c r="A240" t="str" cm="1">
        <f t="array" ref="A240">IFERROR(INDEX(OpenMeteoAPI[City],ROWS($A$2:A240))&amp;", "&amp;INDEX(OpenMeteoAPI[CountryCode],ROWS($A$2:A240)),"")</f>
        <v>Berlin, DE</v>
      </c>
      <c r="B240" t="str" cm="1">
        <f t="array" ref="B240">IF($A240="","",INDEX(OpenMeteoAPI[LocationID],ROWS($B$2:B240)))</f>
        <v>DE-BER</v>
      </c>
      <c r="C240" s="5" cm="1">
        <f t="array" ref="C240">IF($A240="","",INDEX(OpenMeteoAPI[ForecastDateTime],ROWS($C$2:C240)))</f>
        <v>46219.916666666664</v>
      </c>
      <c r="D240" t="str">
        <f t="shared" si="3"/>
        <v>10PM</v>
      </c>
      <c r="E240" t="str" cm="1">
        <f t="array" ref="E240">IF($K240="","",_xlfn.IFS($K240=0,_xlfn.UNICHAR(9728),$K240&lt;=3,_xlfn.UNICHAR(9729),OR($K240=45,$K240=48),"~",AND($K240&gt;=51,$K240&lt;=67),_xlfn.UNICHAR(9748),AND($K240&gt;=71,$K240&lt;=77),_xlfn.UNICHAR(10052),AND($K240&gt;=80,$K240&lt;=82),_xlfn.UNICHAR(9748),AND($K240&gt;=95,$K240&lt;=99),_xlfn.UNICHAR(9889),TRUE,_xlfn.UNICHAR(9729)))</f>
        <v>☁</v>
      </c>
      <c r="F240" t="str" cm="1">
        <f t="array" ref="F240">IF($K240="","",_xlfn.IFS($K240=0,"Clear",$K240&lt;=3,"Partly Cloudy",OR($K240=45,$K240=48),"Fog",AND($K240&gt;=51,$K240&lt;=67),"Drizzle",AND($K240&gt;=71,$K240&lt;=77),"Snow",AND($K240&gt;=80,$K240&lt;=82),"Rain Showers",AND($K240&gt;=95,$K240&lt;=99),"Thunderstorm",TRUE,"Cloudy"))</f>
        <v>Partly Cloudy</v>
      </c>
      <c r="G240" s="3" cm="1">
        <f t="array" ref="G240">IF($A240="","",INDEX(OpenMeteoAPI[TemperatureC],ROWS($G$2:G240)))</f>
        <v>26</v>
      </c>
      <c r="H240" s="4" cm="1">
        <f t="array" ref="H240">IF($A240="","",INDEX(OpenMeteoAPI[RelativeHumidityPct],ROWS($H$2:H240))/100)</f>
        <v>0.41</v>
      </c>
      <c r="I240" s="4" cm="1">
        <f t="array" ref="I240">IF($A240="","",INDEX(OpenMeteoAPI[PrecipitationProbabilityPct],ROWS($I$2:I240))/100)</f>
        <v>0.17</v>
      </c>
      <c r="J240" s="3" cm="1">
        <f t="array" ref="J240">IF($A240="","",INDEX(OpenMeteoAPI[PrecipitationMM],ROWS($J$2:J240)))</f>
        <v>0</v>
      </c>
      <c r="K240" cm="1">
        <f t="array" ref="K240">IF($A240="","",INDEX(OpenMeteoAPI[WeatherCode],ROWS($K$2:K240)))</f>
        <v>1</v>
      </c>
      <c r="L240" s="3" cm="1">
        <f t="array" ref="L240">IF($A240="","",INDEX(OpenMeteoAPI[WindSpeedKMH],ROWS($L$2:L240)))</f>
        <v>14.4</v>
      </c>
    </row>
    <row r="241" spans="1:12">
      <c r="A241" t="str" cm="1">
        <f t="array" ref="A241">IFERROR(INDEX(OpenMeteoAPI[City],ROWS($A$2:A241))&amp;", "&amp;INDEX(OpenMeteoAPI[CountryCode],ROWS($A$2:A241)),"")</f>
        <v>Berlin, DE</v>
      </c>
      <c r="B241" t="str" cm="1">
        <f t="array" ref="B241">IF($A241="","",INDEX(OpenMeteoAPI[LocationID],ROWS($B$2:B241)))</f>
        <v>DE-BER</v>
      </c>
      <c r="C241" s="5" cm="1">
        <f t="array" ref="C241">IF($A241="","",INDEX(OpenMeteoAPI[ForecastDateTime],ROWS($C$2:C241)))</f>
        <v>46219.958333333336</v>
      </c>
      <c r="D241" t="str">
        <f t="shared" si="3"/>
        <v>11PM</v>
      </c>
      <c r="E241" t="str" cm="1">
        <f t="array" ref="E241">IF($K241="","",_xlfn.IFS($K241=0,_xlfn.UNICHAR(9728),$K241&lt;=3,_xlfn.UNICHAR(9729),OR($K241=45,$K241=48),"~",AND($K241&gt;=51,$K241&lt;=67),_xlfn.UNICHAR(9748),AND($K241&gt;=71,$K241&lt;=77),_xlfn.UNICHAR(10052),AND($K241&gt;=80,$K241&lt;=82),_xlfn.UNICHAR(9748),AND($K241&gt;=95,$K241&lt;=99),_xlfn.UNICHAR(9889),TRUE,_xlfn.UNICHAR(9729)))</f>
        <v>☁</v>
      </c>
      <c r="F241" t="str" cm="1">
        <f t="array" ref="F241">IF($K241="","",_xlfn.IFS($K241=0,"Clear",$K241&lt;=3,"Partly Cloudy",OR($K241=45,$K241=48),"Fog",AND($K241&gt;=51,$K241&lt;=67),"Drizzle",AND($K241&gt;=71,$K241&lt;=77),"Snow",AND($K241&gt;=80,$K241&lt;=82),"Rain Showers",AND($K241&gt;=95,$K241&lt;=99),"Thunderstorm",TRUE,"Cloudy"))</f>
        <v>Partly Cloudy</v>
      </c>
      <c r="G241" s="3" cm="1">
        <f t="array" ref="G241">IF($A241="","",INDEX(OpenMeteoAPI[TemperatureC],ROWS($G$2:G241)))</f>
        <v>24.6</v>
      </c>
      <c r="H241" s="4" cm="1">
        <f t="array" ref="H241">IF($A241="","",INDEX(OpenMeteoAPI[RelativeHumidityPct],ROWS($H$2:H241))/100)</f>
        <v>0.46</v>
      </c>
      <c r="I241" s="4" cm="1">
        <f t="array" ref="I241">IF($A241="","",INDEX(OpenMeteoAPI[PrecipitationProbabilityPct],ROWS($I$2:I241))/100)</f>
        <v>0.14000000000000001</v>
      </c>
      <c r="J241" s="3" cm="1">
        <f t="array" ref="J241">IF($A241="","",INDEX(OpenMeteoAPI[PrecipitationMM],ROWS($J$2:J241)))</f>
        <v>0</v>
      </c>
      <c r="K241" cm="1">
        <f t="array" ref="K241">IF($A241="","",INDEX(OpenMeteoAPI[WeatherCode],ROWS($K$2:K241)))</f>
        <v>1</v>
      </c>
      <c r="L241" s="3" cm="1">
        <f t="array" ref="L241">IF($A241="","",INDEX(OpenMeteoAPI[WindSpeedKMH],ROWS($L$2:L241)))</f>
        <v>12.3</v>
      </c>
    </row>
    <row r="242" spans="1:12">
      <c r="A242" t="str" cm="1">
        <f t="array" ref="A242">IFERROR(INDEX(OpenMeteoAPI[City],ROWS($A$2:A242))&amp;", "&amp;INDEX(OpenMeteoAPI[CountryCode],ROWS($A$2:A242)),"")</f>
        <v>Munich, DE</v>
      </c>
      <c r="B242" t="str" cm="1">
        <f t="array" ref="B242">IF($A242="","",INDEX(OpenMeteoAPI[LocationID],ROWS($B$2:B242)))</f>
        <v>DE-MUC</v>
      </c>
      <c r="C242" s="5" cm="1">
        <f t="array" ref="C242">IF($A242="","",INDEX(OpenMeteoAPI[ForecastDateTime],ROWS($C$2:C242)))</f>
        <v>46210</v>
      </c>
      <c r="D242" t="str">
        <f t="shared" si="3"/>
        <v>12AM</v>
      </c>
      <c r="E242" t="str" cm="1">
        <f t="array" ref="E242">IF($K242="","",_xlfn.IFS($K242=0,_xlfn.UNICHAR(9728),$K242&lt;=3,_xlfn.UNICHAR(9729),OR($K242=45,$K242=48),"~",AND($K242&gt;=51,$K242&lt;=67),_xlfn.UNICHAR(9748),AND($K242&gt;=71,$K242&lt;=77),_xlfn.UNICHAR(10052),AND($K242&gt;=80,$K242&lt;=82),_xlfn.UNICHAR(9748),AND($K242&gt;=95,$K242&lt;=99),_xlfn.UNICHAR(9889),TRUE,_xlfn.UNICHAR(9729)))</f>
        <v>☁</v>
      </c>
      <c r="F242" t="str" cm="1">
        <f t="array" ref="F242">IF($K242="","",_xlfn.IFS($K242=0,"Clear",$K242&lt;=3,"Partly Cloudy",OR($K242=45,$K242=48),"Fog",AND($K242&gt;=51,$K242&lt;=67),"Drizzle",AND($K242&gt;=71,$K242&lt;=77),"Snow",AND($K242&gt;=80,$K242&lt;=82),"Rain Showers",AND($K242&gt;=95,$K242&lt;=99),"Thunderstorm",TRUE,"Cloudy"))</f>
        <v>Partly Cloudy</v>
      </c>
      <c r="G242" s="3" cm="1">
        <f t="array" ref="G242">IF($A242="","",INDEX(OpenMeteoAPI[TemperatureC],ROWS($G$2:G242)))</f>
        <v>20.7</v>
      </c>
      <c r="H242" s="4" cm="1">
        <f t="array" ref="H242">IF($A242="","",INDEX(OpenMeteoAPI[RelativeHumidityPct],ROWS($H$2:H242))/100)</f>
        <v>0.69</v>
      </c>
      <c r="I242" s="4" cm="1">
        <f t="array" ref="I242">IF($A242="","",INDEX(OpenMeteoAPI[PrecipitationProbabilityPct],ROWS($I$2:I242))/100)</f>
        <v>0</v>
      </c>
      <c r="J242" s="3" cm="1">
        <f t="array" ref="J242">IF($A242="","",INDEX(OpenMeteoAPI[PrecipitationMM],ROWS($J$2:J242)))</f>
        <v>0</v>
      </c>
      <c r="K242" cm="1">
        <f t="array" ref="K242">IF($A242="","",INDEX(OpenMeteoAPI[WeatherCode],ROWS($K$2:K242)))</f>
        <v>3</v>
      </c>
      <c r="L242" s="3" cm="1">
        <f t="array" ref="L242">IF($A242="","",INDEX(OpenMeteoAPI[WindSpeedKMH],ROWS($L$2:L242)))</f>
        <v>6.1</v>
      </c>
    </row>
    <row r="243" spans="1:12">
      <c r="A243" t="str" cm="1">
        <f t="array" ref="A243">IFERROR(INDEX(OpenMeteoAPI[City],ROWS($A$2:A243))&amp;", "&amp;INDEX(OpenMeteoAPI[CountryCode],ROWS($A$2:A243)),"")</f>
        <v>Munich, DE</v>
      </c>
      <c r="B243" t="str" cm="1">
        <f t="array" ref="B243">IF($A243="","",INDEX(OpenMeteoAPI[LocationID],ROWS($B$2:B243)))</f>
        <v>DE-MUC</v>
      </c>
      <c r="C243" s="5" cm="1">
        <f t="array" ref="C243">IF($A243="","",INDEX(OpenMeteoAPI[ForecastDateTime],ROWS($C$2:C243)))</f>
        <v>46210.041666666664</v>
      </c>
      <c r="D243" t="str">
        <f t="shared" si="3"/>
        <v>1AM</v>
      </c>
      <c r="E243" t="str" cm="1">
        <f t="array" ref="E243">IF($K243="","",_xlfn.IFS($K243=0,_xlfn.UNICHAR(9728),$K243&lt;=3,_xlfn.UNICHAR(9729),OR($K243=45,$K243=48),"~",AND($K243&gt;=51,$K243&lt;=67),_xlfn.UNICHAR(9748),AND($K243&gt;=71,$K243&lt;=77),_xlfn.UNICHAR(10052),AND($K243&gt;=80,$K243&lt;=82),_xlfn.UNICHAR(9748),AND($K243&gt;=95,$K243&lt;=99),_xlfn.UNICHAR(9889),TRUE,_xlfn.UNICHAR(9729)))</f>
        <v>☁</v>
      </c>
      <c r="F243" t="str" cm="1">
        <f t="array" ref="F243">IF($K243="","",_xlfn.IFS($K243=0,"Clear",$K243&lt;=3,"Partly Cloudy",OR($K243=45,$K243=48),"Fog",AND($K243&gt;=51,$K243&lt;=67),"Drizzle",AND($K243&gt;=71,$K243&lt;=77),"Snow",AND($K243&gt;=80,$K243&lt;=82),"Rain Showers",AND($K243&gt;=95,$K243&lt;=99),"Thunderstorm",TRUE,"Cloudy"))</f>
        <v>Partly Cloudy</v>
      </c>
      <c r="G243" s="3" cm="1">
        <f t="array" ref="G243">IF($A243="","",INDEX(OpenMeteoAPI[TemperatureC],ROWS($G$2:G243)))</f>
        <v>20.3</v>
      </c>
      <c r="H243" s="4" cm="1">
        <f t="array" ref="H243">IF($A243="","",INDEX(OpenMeteoAPI[RelativeHumidityPct],ROWS($H$2:H243))/100)</f>
        <v>0.68</v>
      </c>
      <c r="I243" s="4" cm="1">
        <f t="array" ref="I243">IF($A243="","",INDEX(OpenMeteoAPI[PrecipitationProbabilityPct],ROWS($I$2:I243))/100)</f>
        <v>0</v>
      </c>
      <c r="J243" s="3" cm="1">
        <f t="array" ref="J243">IF($A243="","",INDEX(OpenMeteoAPI[PrecipitationMM],ROWS($J$2:J243)))</f>
        <v>0</v>
      </c>
      <c r="K243" cm="1">
        <f t="array" ref="K243">IF($A243="","",INDEX(OpenMeteoAPI[WeatherCode],ROWS($K$2:K243)))</f>
        <v>3</v>
      </c>
      <c r="L243" s="3" cm="1">
        <f t="array" ref="L243">IF($A243="","",INDEX(OpenMeteoAPI[WindSpeedKMH],ROWS($L$2:L243)))</f>
        <v>6.9</v>
      </c>
    </row>
    <row r="244" spans="1:12">
      <c r="A244" t="str" cm="1">
        <f t="array" ref="A244">IFERROR(INDEX(OpenMeteoAPI[City],ROWS($A$2:A244))&amp;", "&amp;INDEX(OpenMeteoAPI[CountryCode],ROWS($A$2:A244)),"")</f>
        <v>Munich, DE</v>
      </c>
      <c r="B244" t="str" cm="1">
        <f t="array" ref="B244">IF($A244="","",INDEX(OpenMeteoAPI[LocationID],ROWS($B$2:B244)))</f>
        <v>DE-MUC</v>
      </c>
      <c r="C244" s="5" cm="1">
        <f t="array" ref="C244">IF($A244="","",INDEX(OpenMeteoAPI[ForecastDateTime],ROWS($C$2:C244)))</f>
        <v>46210.083333333336</v>
      </c>
      <c r="D244" t="str">
        <f t="shared" si="3"/>
        <v>2AM</v>
      </c>
      <c r="E244" t="str" cm="1">
        <f t="array" ref="E244">IF($K244="","",_xlfn.IFS($K244=0,_xlfn.UNICHAR(9728),$K244&lt;=3,_xlfn.UNICHAR(9729),OR($K244=45,$K244=48),"~",AND($K244&gt;=51,$K244&lt;=67),_xlfn.UNICHAR(9748),AND($K244&gt;=71,$K244&lt;=77),_xlfn.UNICHAR(10052),AND($K244&gt;=80,$K244&lt;=82),_xlfn.UNICHAR(9748),AND($K244&gt;=95,$K244&lt;=99),_xlfn.UNICHAR(9889),TRUE,_xlfn.UNICHAR(9729)))</f>
        <v>☁</v>
      </c>
      <c r="F244" t="str" cm="1">
        <f t="array" ref="F244">IF($K244="","",_xlfn.IFS($K244=0,"Clear",$K244&lt;=3,"Partly Cloudy",OR($K244=45,$K244=48),"Fog",AND($K244&gt;=51,$K244&lt;=67),"Drizzle",AND($K244&gt;=71,$K244&lt;=77),"Snow",AND($K244&gt;=80,$K244&lt;=82),"Rain Showers",AND($K244&gt;=95,$K244&lt;=99),"Thunderstorm",TRUE,"Cloudy"))</f>
        <v>Partly Cloudy</v>
      </c>
      <c r="G244" s="3" cm="1">
        <f t="array" ref="G244">IF($A244="","",INDEX(OpenMeteoAPI[TemperatureC],ROWS($G$2:G244)))</f>
        <v>20.399999999999999</v>
      </c>
      <c r="H244" s="4" cm="1">
        <f t="array" ref="H244">IF($A244="","",INDEX(OpenMeteoAPI[RelativeHumidityPct],ROWS($H$2:H244))/100)</f>
        <v>0.62</v>
      </c>
      <c r="I244" s="4" cm="1">
        <f t="array" ref="I244">IF($A244="","",INDEX(OpenMeteoAPI[PrecipitationProbabilityPct],ROWS($I$2:I244))/100)</f>
        <v>0</v>
      </c>
      <c r="J244" s="3" cm="1">
        <f t="array" ref="J244">IF($A244="","",INDEX(OpenMeteoAPI[PrecipitationMM],ROWS($J$2:J244)))</f>
        <v>0</v>
      </c>
      <c r="K244" cm="1">
        <f t="array" ref="K244">IF($A244="","",INDEX(OpenMeteoAPI[WeatherCode],ROWS($K$2:K244)))</f>
        <v>2</v>
      </c>
      <c r="L244" s="3" cm="1">
        <f t="array" ref="L244">IF($A244="","",INDEX(OpenMeteoAPI[WindSpeedKMH],ROWS($L$2:L244)))</f>
        <v>8.1999999999999993</v>
      </c>
    </row>
    <row r="245" spans="1:12">
      <c r="A245" t="str" cm="1">
        <f t="array" ref="A245">IFERROR(INDEX(OpenMeteoAPI[City],ROWS($A$2:A245))&amp;", "&amp;INDEX(OpenMeteoAPI[CountryCode],ROWS($A$2:A245)),"")</f>
        <v>Munich, DE</v>
      </c>
      <c r="B245" t="str" cm="1">
        <f t="array" ref="B245">IF($A245="","",INDEX(OpenMeteoAPI[LocationID],ROWS($B$2:B245)))</f>
        <v>DE-MUC</v>
      </c>
      <c r="C245" s="5" cm="1">
        <f t="array" ref="C245">IF($A245="","",INDEX(OpenMeteoAPI[ForecastDateTime],ROWS($C$2:C245)))</f>
        <v>46210.125</v>
      </c>
      <c r="D245" t="str">
        <f t="shared" si="3"/>
        <v>3AM</v>
      </c>
      <c r="E245" t="str" cm="1">
        <f t="array" ref="E245">IF($K245="","",_xlfn.IFS($K245=0,_xlfn.UNICHAR(9728),$K245&lt;=3,_xlfn.UNICHAR(9729),OR($K245=45,$K245=48),"~",AND($K245&gt;=51,$K245&lt;=67),_xlfn.UNICHAR(9748),AND($K245&gt;=71,$K245&lt;=77),_xlfn.UNICHAR(10052),AND($K245&gt;=80,$K245&lt;=82),_xlfn.UNICHAR(9748),AND($K245&gt;=95,$K245&lt;=99),_xlfn.UNICHAR(9889),TRUE,_xlfn.UNICHAR(9729)))</f>
        <v>☁</v>
      </c>
      <c r="F245" t="str" cm="1">
        <f t="array" ref="F245">IF($K245="","",_xlfn.IFS($K245=0,"Clear",$K245&lt;=3,"Partly Cloudy",OR($K245=45,$K245=48),"Fog",AND($K245&gt;=51,$K245&lt;=67),"Drizzle",AND($K245&gt;=71,$K245&lt;=77),"Snow",AND($K245&gt;=80,$K245&lt;=82),"Rain Showers",AND($K245&gt;=95,$K245&lt;=99),"Thunderstorm",TRUE,"Cloudy"))</f>
        <v>Partly Cloudy</v>
      </c>
      <c r="G245" s="3" cm="1">
        <f t="array" ref="G245">IF($A245="","",INDEX(OpenMeteoAPI[TemperatureC],ROWS($G$2:G245)))</f>
        <v>19.7</v>
      </c>
      <c r="H245" s="4" cm="1">
        <f t="array" ref="H245">IF($A245="","",INDEX(OpenMeteoAPI[RelativeHumidityPct],ROWS($H$2:H245))/100)</f>
        <v>0.63</v>
      </c>
      <c r="I245" s="4" cm="1">
        <f t="array" ref="I245">IF($A245="","",INDEX(OpenMeteoAPI[PrecipitationProbabilityPct],ROWS($I$2:I245))/100)</f>
        <v>0</v>
      </c>
      <c r="J245" s="3" cm="1">
        <f t="array" ref="J245">IF($A245="","",INDEX(OpenMeteoAPI[PrecipitationMM],ROWS($J$2:J245)))</f>
        <v>0</v>
      </c>
      <c r="K245" cm="1">
        <f t="array" ref="K245">IF($A245="","",INDEX(OpenMeteoAPI[WeatherCode],ROWS($K$2:K245)))</f>
        <v>1</v>
      </c>
      <c r="L245" s="3" cm="1">
        <f t="array" ref="L245">IF($A245="","",INDEX(OpenMeteoAPI[WindSpeedKMH],ROWS($L$2:L245)))</f>
        <v>8.9</v>
      </c>
    </row>
    <row r="246" spans="1:12">
      <c r="A246" t="str" cm="1">
        <f t="array" ref="A246">IFERROR(INDEX(OpenMeteoAPI[City],ROWS($A$2:A246))&amp;", "&amp;INDEX(OpenMeteoAPI[CountryCode],ROWS($A$2:A246)),"")</f>
        <v>Munich, DE</v>
      </c>
      <c r="B246" t="str" cm="1">
        <f t="array" ref="B246">IF($A246="","",INDEX(OpenMeteoAPI[LocationID],ROWS($B$2:B246)))</f>
        <v>DE-MUC</v>
      </c>
      <c r="C246" s="5" cm="1">
        <f t="array" ref="C246">IF($A246="","",INDEX(OpenMeteoAPI[ForecastDateTime],ROWS($C$2:C246)))</f>
        <v>46210.166666666664</v>
      </c>
      <c r="D246" t="str">
        <f t="shared" si="3"/>
        <v>4AM</v>
      </c>
      <c r="E246" t="str" cm="1">
        <f t="array" ref="E246">IF($K246="","",_xlfn.IFS($K246=0,_xlfn.UNICHAR(9728),$K246&lt;=3,_xlfn.UNICHAR(9729),OR($K246=45,$K246=48),"~",AND($K246&gt;=51,$K246&lt;=67),_xlfn.UNICHAR(9748),AND($K246&gt;=71,$K246&lt;=77),_xlfn.UNICHAR(10052),AND($K246&gt;=80,$K246&lt;=82),_xlfn.UNICHAR(9748),AND($K246&gt;=95,$K246&lt;=99),_xlfn.UNICHAR(9889),TRUE,_xlfn.UNICHAR(9729)))</f>
        <v>☀</v>
      </c>
      <c r="F246" t="str" cm="1">
        <f t="array" ref="F246">IF($K246="","",_xlfn.IFS($K246=0,"Clear",$K246&lt;=3,"Partly Cloudy",OR($K246=45,$K246=48),"Fog",AND($K246&gt;=51,$K246&lt;=67),"Drizzle",AND($K246&gt;=71,$K246&lt;=77),"Snow",AND($K246&gt;=80,$K246&lt;=82),"Rain Showers",AND($K246&gt;=95,$K246&lt;=99),"Thunderstorm",TRUE,"Cloudy"))</f>
        <v>Clear</v>
      </c>
      <c r="G246" s="3" cm="1">
        <f t="array" ref="G246">IF($A246="","",INDEX(OpenMeteoAPI[TemperatureC],ROWS($G$2:G246)))</f>
        <v>19.2</v>
      </c>
      <c r="H246" s="4" cm="1">
        <f t="array" ref="H246">IF($A246="","",INDEX(OpenMeteoAPI[RelativeHumidityPct],ROWS($H$2:H246))/100)</f>
        <v>0.6</v>
      </c>
      <c r="I246" s="4" cm="1">
        <f t="array" ref="I246">IF($A246="","",INDEX(OpenMeteoAPI[PrecipitationProbabilityPct],ROWS($I$2:I246))/100)</f>
        <v>0</v>
      </c>
      <c r="J246" s="3" cm="1">
        <f t="array" ref="J246">IF($A246="","",INDEX(OpenMeteoAPI[PrecipitationMM],ROWS($J$2:J246)))</f>
        <v>0</v>
      </c>
      <c r="K246" cm="1">
        <f t="array" ref="K246">IF($A246="","",INDEX(OpenMeteoAPI[WeatherCode],ROWS($K$2:K246)))</f>
        <v>0</v>
      </c>
      <c r="L246" s="3" cm="1">
        <f t="array" ref="L246">IF($A246="","",INDEX(OpenMeteoAPI[WindSpeedKMH],ROWS($L$2:L246)))</f>
        <v>9.4</v>
      </c>
    </row>
    <row r="247" spans="1:12">
      <c r="A247" t="str" cm="1">
        <f t="array" ref="A247">IFERROR(INDEX(OpenMeteoAPI[City],ROWS($A$2:A247))&amp;", "&amp;INDEX(OpenMeteoAPI[CountryCode],ROWS($A$2:A247)),"")</f>
        <v>Munich, DE</v>
      </c>
      <c r="B247" t="str" cm="1">
        <f t="array" ref="B247">IF($A247="","",INDEX(OpenMeteoAPI[LocationID],ROWS($B$2:B247)))</f>
        <v>DE-MUC</v>
      </c>
      <c r="C247" s="5" cm="1">
        <f t="array" ref="C247">IF($A247="","",INDEX(OpenMeteoAPI[ForecastDateTime],ROWS($C$2:C247)))</f>
        <v>46210.208333333336</v>
      </c>
      <c r="D247" t="str">
        <f t="shared" si="3"/>
        <v>5AM</v>
      </c>
      <c r="E247" t="str" cm="1">
        <f t="array" ref="E247">IF($K247="","",_xlfn.IFS($K247=0,_xlfn.UNICHAR(9728),$K247&lt;=3,_xlfn.UNICHAR(9729),OR($K247=45,$K247=48),"~",AND($K247&gt;=51,$K247&lt;=67),_xlfn.UNICHAR(9748),AND($K247&gt;=71,$K247&lt;=77),_xlfn.UNICHAR(10052),AND($K247&gt;=80,$K247&lt;=82),_xlfn.UNICHAR(9748),AND($K247&gt;=95,$K247&lt;=99),_xlfn.UNICHAR(9889),TRUE,_xlfn.UNICHAR(9729)))</f>
        <v>☀</v>
      </c>
      <c r="F247" t="str" cm="1">
        <f t="array" ref="F247">IF($K247="","",_xlfn.IFS($K247=0,"Clear",$K247&lt;=3,"Partly Cloudy",OR($K247=45,$K247=48),"Fog",AND($K247&gt;=51,$K247&lt;=67),"Drizzle",AND($K247&gt;=71,$K247&lt;=77),"Snow",AND($K247&gt;=80,$K247&lt;=82),"Rain Showers",AND($K247&gt;=95,$K247&lt;=99),"Thunderstorm",TRUE,"Cloudy"))</f>
        <v>Clear</v>
      </c>
      <c r="G247" s="3" cm="1">
        <f t="array" ref="G247">IF($A247="","",INDEX(OpenMeteoAPI[TemperatureC],ROWS($G$2:G247)))</f>
        <v>19.100000000000001</v>
      </c>
      <c r="H247" s="4" cm="1">
        <f t="array" ref="H247">IF($A247="","",INDEX(OpenMeteoAPI[RelativeHumidityPct],ROWS($H$2:H247))/100)</f>
        <v>0.62</v>
      </c>
      <c r="I247" s="4" cm="1">
        <f t="array" ref="I247">IF($A247="","",INDEX(OpenMeteoAPI[PrecipitationProbabilityPct],ROWS($I$2:I247))/100)</f>
        <v>0</v>
      </c>
      <c r="J247" s="3" cm="1">
        <f t="array" ref="J247">IF($A247="","",INDEX(OpenMeteoAPI[PrecipitationMM],ROWS($J$2:J247)))</f>
        <v>0</v>
      </c>
      <c r="K247" cm="1">
        <f t="array" ref="K247">IF($A247="","",INDEX(OpenMeteoAPI[WeatherCode],ROWS($K$2:K247)))</f>
        <v>0</v>
      </c>
      <c r="L247" s="3" cm="1">
        <f t="array" ref="L247">IF($A247="","",INDEX(OpenMeteoAPI[WindSpeedKMH],ROWS($L$2:L247)))</f>
        <v>9.9</v>
      </c>
    </row>
    <row r="248" spans="1:12">
      <c r="A248" t="str" cm="1">
        <f t="array" ref="A248">IFERROR(INDEX(OpenMeteoAPI[City],ROWS($A$2:A248))&amp;", "&amp;INDEX(OpenMeteoAPI[CountryCode],ROWS($A$2:A248)),"")</f>
        <v>Munich, DE</v>
      </c>
      <c r="B248" t="str" cm="1">
        <f t="array" ref="B248">IF($A248="","",INDEX(OpenMeteoAPI[LocationID],ROWS($B$2:B248)))</f>
        <v>DE-MUC</v>
      </c>
      <c r="C248" s="5" cm="1">
        <f t="array" ref="C248">IF($A248="","",INDEX(OpenMeteoAPI[ForecastDateTime],ROWS($C$2:C248)))</f>
        <v>46210.25</v>
      </c>
      <c r="D248" t="str">
        <f t="shared" si="3"/>
        <v>6AM</v>
      </c>
      <c r="E248" t="str" cm="1">
        <f t="array" ref="E248">IF($K248="","",_xlfn.IFS($K248=0,_xlfn.UNICHAR(9728),$K248&lt;=3,_xlfn.UNICHAR(9729),OR($K248=45,$K248=48),"~",AND($K248&gt;=51,$K248&lt;=67),_xlfn.UNICHAR(9748),AND($K248&gt;=71,$K248&lt;=77),_xlfn.UNICHAR(10052),AND($K248&gt;=80,$K248&lt;=82),_xlfn.UNICHAR(9748),AND($K248&gt;=95,$K248&lt;=99),_xlfn.UNICHAR(9889),TRUE,_xlfn.UNICHAR(9729)))</f>
        <v>☁</v>
      </c>
      <c r="F248" t="str" cm="1">
        <f t="array" ref="F248">IF($K248="","",_xlfn.IFS($K248=0,"Clear",$K248&lt;=3,"Partly Cloudy",OR($K248=45,$K248=48),"Fog",AND($K248&gt;=51,$K248&lt;=67),"Drizzle",AND($K248&gt;=71,$K248&lt;=77),"Snow",AND($K248&gt;=80,$K248&lt;=82),"Rain Showers",AND($K248&gt;=95,$K248&lt;=99),"Thunderstorm",TRUE,"Cloudy"))</f>
        <v>Partly Cloudy</v>
      </c>
      <c r="G248" s="3" cm="1">
        <f t="array" ref="G248">IF($A248="","",INDEX(OpenMeteoAPI[TemperatureC],ROWS($G$2:G248)))</f>
        <v>18.899999999999999</v>
      </c>
      <c r="H248" s="4" cm="1">
        <f t="array" ref="H248">IF($A248="","",INDEX(OpenMeteoAPI[RelativeHumidityPct],ROWS($H$2:H248))/100)</f>
        <v>0.61</v>
      </c>
      <c r="I248" s="4" cm="1">
        <f t="array" ref="I248">IF($A248="","",INDEX(OpenMeteoAPI[PrecipitationProbabilityPct],ROWS($I$2:I248))/100)</f>
        <v>0</v>
      </c>
      <c r="J248" s="3" cm="1">
        <f t="array" ref="J248">IF($A248="","",INDEX(OpenMeteoAPI[PrecipitationMM],ROWS($J$2:J248)))</f>
        <v>0</v>
      </c>
      <c r="K248" cm="1">
        <f t="array" ref="K248">IF($A248="","",INDEX(OpenMeteoAPI[WeatherCode],ROWS($K$2:K248)))</f>
        <v>1</v>
      </c>
      <c r="L248" s="3" cm="1">
        <f t="array" ref="L248">IF($A248="","",INDEX(OpenMeteoAPI[WindSpeedKMH],ROWS($L$2:L248)))</f>
        <v>11</v>
      </c>
    </row>
    <row r="249" spans="1:12">
      <c r="A249" t="str" cm="1">
        <f t="array" ref="A249">IFERROR(INDEX(OpenMeteoAPI[City],ROWS($A$2:A249))&amp;", "&amp;INDEX(OpenMeteoAPI[CountryCode],ROWS($A$2:A249)),"")</f>
        <v>Munich, DE</v>
      </c>
      <c r="B249" t="str" cm="1">
        <f t="array" ref="B249">IF($A249="","",INDEX(OpenMeteoAPI[LocationID],ROWS($B$2:B249)))</f>
        <v>DE-MUC</v>
      </c>
      <c r="C249" s="5" cm="1">
        <f t="array" ref="C249">IF($A249="","",INDEX(OpenMeteoAPI[ForecastDateTime],ROWS($C$2:C249)))</f>
        <v>46210.291666666664</v>
      </c>
      <c r="D249" t="str">
        <f t="shared" si="3"/>
        <v>7AM</v>
      </c>
      <c r="E249" t="str" cm="1">
        <f t="array" ref="E249">IF($K249="","",_xlfn.IFS($K249=0,_xlfn.UNICHAR(9728),$K249&lt;=3,_xlfn.UNICHAR(9729),OR($K249=45,$K249=48),"~",AND($K249&gt;=51,$K249&lt;=67),_xlfn.UNICHAR(9748),AND($K249&gt;=71,$K249&lt;=77),_xlfn.UNICHAR(10052),AND($K249&gt;=80,$K249&lt;=82),_xlfn.UNICHAR(9748),AND($K249&gt;=95,$K249&lt;=99),_xlfn.UNICHAR(9889),TRUE,_xlfn.UNICHAR(9729)))</f>
        <v>☁</v>
      </c>
      <c r="F249" t="str" cm="1">
        <f t="array" ref="F249">IF($K249="","",_xlfn.IFS($K249=0,"Clear",$K249&lt;=3,"Partly Cloudy",OR($K249=45,$K249=48),"Fog",AND($K249&gt;=51,$K249&lt;=67),"Drizzle",AND($K249&gt;=71,$K249&lt;=77),"Snow",AND($K249&gt;=80,$K249&lt;=82),"Rain Showers",AND($K249&gt;=95,$K249&lt;=99),"Thunderstorm",TRUE,"Cloudy"))</f>
        <v>Partly Cloudy</v>
      </c>
      <c r="G249" s="3" cm="1">
        <f t="array" ref="G249">IF($A249="","",INDEX(OpenMeteoAPI[TemperatureC],ROWS($G$2:G249)))</f>
        <v>19.3</v>
      </c>
      <c r="H249" s="4" cm="1">
        <f t="array" ref="H249">IF($A249="","",INDEX(OpenMeteoAPI[RelativeHumidityPct],ROWS($H$2:H249))/100)</f>
        <v>0.6</v>
      </c>
      <c r="I249" s="4" cm="1">
        <f t="array" ref="I249">IF($A249="","",INDEX(OpenMeteoAPI[PrecipitationProbabilityPct],ROWS($I$2:I249))/100)</f>
        <v>0</v>
      </c>
      <c r="J249" s="3" cm="1">
        <f t="array" ref="J249">IF($A249="","",INDEX(OpenMeteoAPI[PrecipitationMM],ROWS($J$2:J249)))</f>
        <v>0</v>
      </c>
      <c r="K249" cm="1">
        <f t="array" ref="K249">IF($A249="","",INDEX(OpenMeteoAPI[WeatherCode],ROWS($K$2:K249)))</f>
        <v>3</v>
      </c>
      <c r="L249" s="3" cm="1">
        <f t="array" ref="L249">IF($A249="","",INDEX(OpenMeteoAPI[WindSpeedKMH],ROWS($L$2:L249)))</f>
        <v>11</v>
      </c>
    </row>
    <row r="250" spans="1:12">
      <c r="A250" t="str" cm="1">
        <f t="array" ref="A250">IFERROR(INDEX(OpenMeteoAPI[City],ROWS($A$2:A250))&amp;", "&amp;INDEX(OpenMeteoAPI[CountryCode],ROWS($A$2:A250)),"")</f>
        <v>Munich, DE</v>
      </c>
      <c r="B250" t="str" cm="1">
        <f t="array" ref="B250">IF($A250="","",INDEX(OpenMeteoAPI[LocationID],ROWS($B$2:B250)))</f>
        <v>DE-MUC</v>
      </c>
      <c r="C250" s="5" cm="1">
        <f t="array" ref="C250">IF($A250="","",INDEX(OpenMeteoAPI[ForecastDateTime],ROWS($C$2:C250)))</f>
        <v>46210.333333333336</v>
      </c>
      <c r="D250" t="str">
        <f t="shared" si="3"/>
        <v>8AM</v>
      </c>
      <c r="E250" t="str" cm="1">
        <f t="array" ref="E250">IF($K250="","",_xlfn.IFS($K250=0,_xlfn.UNICHAR(9728),$K250&lt;=3,_xlfn.UNICHAR(9729),OR($K250=45,$K250=48),"~",AND($K250&gt;=51,$K250&lt;=67),_xlfn.UNICHAR(9748),AND($K250&gt;=71,$K250&lt;=77),_xlfn.UNICHAR(10052),AND($K250&gt;=80,$K250&lt;=82),_xlfn.UNICHAR(9748),AND($K250&gt;=95,$K250&lt;=99),_xlfn.UNICHAR(9889),TRUE,_xlfn.UNICHAR(9729)))</f>
        <v>☁</v>
      </c>
      <c r="F250" t="str" cm="1">
        <f t="array" ref="F250">IF($K250="","",_xlfn.IFS($K250=0,"Clear",$K250&lt;=3,"Partly Cloudy",OR($K250=45,$K250=48),"Fog",AND($K250&gt;=51,$K250&lt;=67),"Drizzle",AND($K250&gt;=71,$K250&lt;=77),"Snow",AND($K250&gt;=80,$K250&lt;=82),"Rain Showers",AND($K250&gt;=95,$K250&lt;=99),"Thunderstorm",TRUE,"Cloudy"))</f>
        <v>Partly Cloudy</v>
      </c>
      <c r="G250" s="3" cm="1">
        <f t="array" ref="G250">IF($A250="","",INDEX(OpenMeteoAPI[TemperatureC],ROWS($G$2:G250)))</f>
        <v>21.4</v>
      </c>
      <c r="H250" s="4" cm="1">
        <f t="array" ref="H250">IF($A250="","",INDEX(OpenMeteoAPI[RelativeHumidityPct],ROWS($H$2:H250))/100)</f>
        <v>0.51</v>
      </c>
      <c r="I250" s="4" cm="1">
        <f t="array" ref="I250">IF($A250="","",INDEX(OpenMeteoAPI[PrecipitationProbabilityPct],ROWS($I$2:I250))/100)</f>
        <v>0</v>
      </c>
      <c r="J250" s="3" cm="1">
        <f t="array" ref="J250">IF($A250="","",INDEX(OpenMeteoAPI[PrecipitationMM],ROWS($J$2:J250)))</f>
        <v>0</v>
      </c>
      <c r="K250" cm="1">
        <f t="array" ref="K250">IF($A250="","",INDEX(OpenMeteoAPI[WeatherCode],ROWS($K$2:K250)))</f>
        <v>3</v>
      </c>
      <c r="L250" s="3" cm="1">
        <f t="array" ref="L250">IF($A250="","",INDEX(OpenMeteoAPI[WindSpeedKMH],ROWS($L$2:L250)))</f>
        <v>12</v>
      </c>
    </row>
    <row r="251" spans="1:12">
      <c r="A251" t="str" cm="1">
        <f t="array" ref="A251">IFERROR(INDEX(OpenMeteoAPI[City],ROWS($A$2:A251))&amp;", "&amp;INDEX(OpenMeteoAPI[CountryCode],ROWS($A$2:A251)),"")</f>
        <v>Munich, DE</v>
      </c>
      <c r="B251" t="str" cm="1">
        <f t="array" ref="B251">IF($A251="","",INDEX(OpenMeteoAPI[LocationID],ROWS($B$2:B251)))</f>
        <v>DE-MUC</v>
      </c>
      <c r="C251" s="5" cm="1">
        <f t="array" ref="C251">IF($A251="","",INDEX(OpenMeteoAPI[ForecastDateTime],ROWS($C$2:C251)))</f>
        <v>46210.375</v>
      </c>
      <c r="D251" t="str">
        <f t="shared" si="3"/>
        <v>9AM</v>
      </c>
      <c r="E251" t="str" cm="1">
        <f t="array" ref="E251">IF($K251="","",_xlfn.IFS($K251=0,_xlfn.UNICHAR(9728),$K251&lt;=3,_xlfn.UNICHAR(9729),OR($K251=45,$K251=48),"~",AND($K251&gt;=51,$K251&lt;=67),_xlfn.UNICHAR(9748),AND($K251&gt;=71,$K251&lt;=77),_xlfn.UNICHAR(10052),AND($K251&gt;=80,$K251&lt;=82),_xlfn.UNICHAR(9748),AND($K251&gt;=95,$K251&lt;=99),_xlfn.UNICHAR(9889),TRUE,_xlfn.UNICHAR(9729)))</f>
        <v>☁</v>
      </c>
      <c r="F251" t="str" cm="1">
        <f t="array" ref="F251">IF($K251="","",_xlfn.IFS($K251=0,"Clear",$K251&lt;=3,"Partly Cloudy",OR($K251=45,$K251=48),"Fog",AND($K251&gt;=51,$K251&lt;=67),"Drizzle",AND($K251&gt;=71,$K251&lt;=77),"Snow",AND($K251&gt;=80,$K251&lt;=82),"Rain Showers",AND($K251&gt;=95,$K251&lt;=99),"Thunderstorm",TRUE,"Cloudy"))</f>
        <v>Partly Cloudy</v>
      </c>
      <c r="G251" s="3" cm="1">
        <f t="array" ref="G251">IF($A251="","",INDEX(OpenMeteoAPI[TemperatureC],ROWS($G$2:G251)))</f>
        <v>23.1</v>
      </c>
      <c r="H251" s="4" cm="1">
        <f t="array" ref="H251">IF($A251="","",INDEX(OpenMeteoAPI[RelativeHumidityPct],ROWS($H$2:H251))/100)</f>
        <v>0.47</v>
      </c>
      <c r="I251" s="4" cm="1">
        <f t="array" ref="I251">IF($A251="","",INDEX(OpenMeteoAPI[PrecipitationProbabilityPct],ROWS($I$2:I251))/100)</f>
        <v>0</v>
      </c>
      <c r="J251" s="3" cm="1">
        <f t="array" ref="J251">IF($A251="","",INDEX(OpenMeteoAPI[PrecipitationMM],ROWS($J$2:J251)))</f>
        <v>0</v>
      </c>
      <c r="K251" cm="1">
        <f t="array" ref="K251">IF($A251="","",INDEX(OpenMeteoAPI[WeatherCode],ROWS($K$2:K251)))</f>
        <v>3</v>
      </c>
      <c r="L251" s="3" cm="1">
        <f t="array" ref="L251">IF($A251="","",INDEX(OpenMeteoAPI[WindSpeedKMH],ROWS($L$2:L251)))</f>
        <v>15.5</v>
      </c>
    </row>
    <row r="252" spans="1:12">
      <c r="A252" t="str" cm="1">
        <f t="array" ref="A252">IFERROR(INDEX(OpenMeteoAPI[City],ROWS($A$2:A252))&amp;", "&amp;INDEX(OpenMeteoAPI[CountryCode],ROWS($A$2:A252)),"")</f>
        <v>Munich, DE</v>
      </c>
      <c r="B252" t="str" cm="1">
        <f t="array" ref="B252">IF($A252="","",INDEX(OpenMeteoAPI[LocationID],ROWS($B$2:B252)))</f>
        <v>DE-MUC</v>
      </c>
      <c r="C252" s="5" cm="1">
        <f t="array" ref="C252">IF($A252="","",INDEX(OpenMeteoAPI[ForecastDateTime],ROWS($C$2:C252)))</f>
        <v>46210.416666666664</v>
      </c>
      <c r="D252" t="str">
        <f t="shared" si="3"/>
        <v>10AM</v>
      </c>
      <c r="E252" t="str" cm="1">
        <f t="array" ref="E252">IF($K252="","",_xlfn.IFS($K252=0,_xlfn.UNICHAR(9728),$K252&lt;=3,_xlfn.UNICHAR(9729),OR($K252=45,$K252=48),"~",AND($K252&gt;=51,$K252&lt;=67),_xlfn.UNICHAR(9748),AND($K252&gt;=71,$K252&lt;=77),_xlfn.UNICHAR(10052),AND($K252&gt;=80,$K252&lt;=82),_xlfn.UNICHAR(9748),AND($K252&gt;=95,$K252&lt;=99),_xlfn.UNICHAR(9889),TRUE,_xlfn.UNICHAR(9729)))</f>
        <v>☁</v>
      </c>
      <c r="F252" t="str" cm="1">
        <f t="array" ref="F252">IF($K252="","",_xlfn.IFS($K252=0,"Clear",$K252&lt;=3,"Partly Cloudy",OR($K252=45,$K252=48),"Fog",AND($K252&gt;=51,$K252&lt;=67),"Drizzle",AND($K252&gt;=71,$K252&lt;=77),"Snow",AND($K252&gt;=80,$K252&lt;=82),"Rain Showers",AND($K252&gt;=95,$K252&lt;=99),"Thunderstorm",TRUE,"Cloudy"))</f>
        <v>Partly Cloudy</v>
      </c>
      <c r="G252" s="3" cm="1">
        <f t="array" ref="G252">IF($A252="","",INDEX(OpenMeteoAPI[TemperatureC],ROWS($G$2:G252)))</f>
        <v>24.8</v>
      </c>
      <c r="H252" s="4" cm="1">
        <f t="array" ref="H252">IF($A252="","",INDEX(OpenMeteoAPI[RelativeHumidityPct],ROWS($H$2:H252))/100)</f>
        <v>0.42</v>
      </c>
      <c r="I252" s="4" cm="1">
        <f t="array" ref="I252">IF($A252="","",INDEX(OpenMeteoAPI[PrecipitationProbabilityPct],ROWS($I$2:I252))/100)</f>
        <v>0</v>
      </c>
      <c r="J252" s="3" cm="1">
        <f t="array" ref="J252">IF($A252="","",INDEX(OpenMeteoAPI[PrecipitationMM],ROWS($J$2:J252)))</f>
        <v>0</v>
      </c>
      <c r="K252" cm="1">
        <f t="array" ref="K252">IF($A252="","",INDEX(OpenMeteoAPI[WeatherCode],ROWS($K$2:K252)))</f>
        <v>3</v>
      </c>
      <c r="L252" s="3" cm="1">
        <f t="array" ref="L252">IF($A252="","",INDEX(OpenMeteoAPI[WindSpeedKMH],ROWS($L$2:L252)))</f>
        <v>17.100000000000001</v>
      </c>
    </row>
    <row r="253" spans="1:12">
      <c r="A253" t="str" cm="1">
        <f t="array" ref="A253">IFERROR(INDEX(OpenMeteoAPI[City],ROWS($A$2:A253))&amp;", "&amp;INDEX(OpenMeteoAPI[CountryCode],ROWS($A$2:A253)),"")</f>
        <v>Munich, DE</v>
      </c>
      <c r="B253" t="str" cm="1">
        <f t="array" ref="B253">IF($A253="","",INDEX(OpenMeteoAPI[LocationID],ROWS($B$2:B253)))</f>
        <v>DE-MUC</v>
      </c>
      <c r="C253" s="5" cm="1">
        <f t="array" ref="C253">IF($A253="","",INDEX(OpenMeteoAPI[ForecastDateTime],ROWS($C$2:C253)))</f>
        <v>46210.458333333336</v>
      </c>
      <c r="D253" t="str">
        <f t="shared" si="3"/>
        <v>11AM</v>
      </c>
      <c r="E253" t="str" cm="1">
        <f t="array" ref="E253">IF($K253="","",_xlfn.IFS($K253=0,_xlfn.UNICHAR(9728),$K253&lt;=3,_xlfn.UNICHAR(9729),OR($K253=45,$K253=48),"~",AND($K253&gt;=51,$K253&lt;=67),_xlfn.UNICHAR(9748),AND($K253&gt;=71,$K253&lt;=77),_xlfn.UNICHAR(10052),AND($K253&gt;=80,$K253&lt;=82),_xlfn.UNICHAR(9748),AND($K253&gt;=95,$K253&lt;=99),_xlfn.UNICHAR(9889),TRUE,_xlfn.UNICHAR(9729)))</f>
        <v>☁</v>
      </c>
      <c r="F253" t="str" cm="1">
        <f t="array" ref="F253">IF($K253="","",_xlfn.IFS($K253=0,"Clear",$K253&lt;=3,"Partly Cloudy",OR($K253=45,$K253=48),"Fog",AND($K253&gt;=51,$K253&lt;=67),"Drizzle",AND($K253&gt;=71,$K253&lt;=77),"Snow",AND($K253&gt;=80,$K253&lt;=82),"Rain Showers",AND($K253&gt;=95,$K253&lt;=99),"Thunderstorm",TRUE,"Cloudy"))</f>
        <v>Partly Cloudy</v>
      </c>
      <c r="G253" s="3" cm="1">
        <f t="array" ref="G253">IF($A253="","",INDEX(OpenMeteoAPI[TemperatureC],ROWS($G$2:G253)))</f>
        <v>27.2</v>
      </c>
      <c r="H253" s="4" cm="1">
        <f t="array" ref="H253">IF($A253="","",INDEX(OpenMeteoAPI[RelativeHumidityPct],ROWS($H$2:H253))/100)</f>
        <v>0.35</v>
      </c>
      <c r="I253" s="4" cm="1">
        <f t="array" ref="I253">IF($A253="","",INDEX(OpenMeteoAPI[PrecipitationProbabilityPct],ROWS($I$2:I253))/100)</f>
        <v>0</v>
      </c>
      <c r="J253" s="3" cm="1">
        <f t="array" ref="J253">IF($A253="","",INDEX(OpenMeteoAPI[PrecipitationMM],ROWS($J$2:J253)))</f>
        <v>0</v>
      </c>
      <c r="K253" cm="1">
        <f t="array" ref="K253">IF($A253="","",INDEX(OpenMeteoAPI[WeatherCode],ROWS($K$2:K253)))</f>
        <v>2</v>
      </c>
      <c r="L253" s="3" cm="1">
        <f t="array" ref="L253">IF($A253="","",INDEX(OpenMeteoAPI[WindSpeedKMH],ROWS($L$2:L253)))</f>
        <v>18.399999999999999</v>
      </c>
    </row>
    <row r="254" spans="1:12">
      <c r="A254" t="str" cm="1">
        <f t="array" ref="A254">IFERROR(INDEX(OpenMeteoAPI[City],ROWS($A$2:A254))&amp;", "&amp;INDEX(OpenMeteoAPI[CountryCode],ROWS($A$2:A254)),"")</f>
        <v>Munich, DE</v>
      </c>
      <c r="B254" t="str" cm="1">
        <f t="array" ref="B254">IF($A254="","",INDEX(OpenMeteoAPI[LocationID],ROWS($B$2:B254)))</f>
        <v>DE-MUC</v>
      </c>
      <c r="C254" s="5" cm="1">
        <f t="array" ref="C254">IF($A254="","",INDEX(OpenMeteoAPI[ForecastDateTime],ROWS($C$2:C254)))</f>
        <v>46210.5</v>
      </c>
      <c r="D254" t="str">
        <f t="shared" si="3"/>
        <v>12PM</v>
      </c>
      <c r="E254" t="str" cm="1">
        <f t="array" ref="E254">IF($K254="","",_xlfn.IFS($K254=0,_xlfn.UNICHAR(9728),$K254&lt;=3,_xlfn.UNICHAR(9729),OR($K254=45,$K254=48),"~",AND($K254&gt;=51,$K254&lt;=67),_xlfn.UNICHAR(9748),AND($K254&gt;=71,$K254&lt;=77),_xlfn.UNICHAR(10052),AND($K254&gt;=80,$K254&lt;=82),_xlfn.UNICHAR(9748),AND($K254&gt;=95,$K254&lt;=99),_xlfn.UNICHAR(9889),TRUE,_xlfn.UNICHAR(9729)))</f>
        <v>☁</v>
      </c>
      <c r="F254" t="str" cm="1">
        <f t="array" ref="F254">IF($K254="","",_xlfn.IFS($K254=0,"Clear",$K254&lt;=3,"Partly Cloudy",OR($K254=45,$K254=48),"Fog",AND($K254&gt;=51,$K254&lt;=67),"Drizzle",AND($K254&gt;=71,$K254&lt;=77),"Snow",AND($K254&gt;=80,$K254&lt;=82),"Rain Showers",AND($K254&gt;=95,$K254&lt;=99),"Thunderstorm",TRUE,"Cloudy"))</f>
        <v>Partly Cloudy</v>
      </c>
      <c r="G254" s="3" cm="1">
        <f t="array" ref="G254">IF($A254="","",INDEX(OpenMeteoAPI[TemperatureC],ROWS($G$2:G254)))</f>
        <v>28.3</v>
      </c>
      <c r="H254" s="4" cm="1">
        <f t="array" ref="H254">IF($A254="","",INDEX(OpenMeteoAPI[RelativeHumidityPct],ROWS($H$2:H254))/100)</f>
        <v>0.3</v>
      </c>
      <c r="I254" s="4" cm="1">
        <f t="array" ref="I254">IF($A254="","",INDEX(OpenMeteoAPI[PrecipitationProbabilityPct],ROWS($I$2:I254))/100)</f>
        <v>0</v>
      </c>
      <c r="J254" s="3" cm="1">
        <f t="array" ref="J254">IF($A254="","",INDEX(OpenMeteoAPI[PrecipitationMM],ROWS($J$2:J254)))</f>
        <v>0</v>
      </c>
      <c r="K254" cm="1">
        <f t="array" ref="K254">IF($A254="","",INDEX(OpenMeteoAPI[WeatherCode],ROWS($K$2:K254)))</f>
        <v>2</v>
      </c>
      <c r="L254" s="3" cm="1">
        <f t="array" ref="L254">IF($A254="","",INDEX(OpenMeteoAPI[WindSpeedKMH],ROWS($L$2:L254)))</f>
        <v>19.5</v>
      </c>
    </row>
    <row r="255" spans="1:12">
      <c r="A255" t="str" cm="1">
        <f t="array" ref="A255">IFERROR(INDEX(OpenMeteoAPI[City],ROWS($A$2:A255))&amp;", "&amp;INDEX(OpenMeteoAPI[CountryCode],ROWS($A$2:A255)),"")</f>
        <v>Munich, DE</v>
      </c>
      <c r="B255" t="str" cm="1">
        <f t="array" ref="B255">IF($A255="","",INDEX(OpenMeteoAPI[LocationID],ROWS($B$2:B255)))</f>
        <v>DE-MUC</v>
      </c>
      <c r="C255" s="5" cm="1">
        <f t="array" ref="C255">IF($A255="","",INDEX(OpenMeteoAPI[ForecastDateTime],ROWS($C$2:C255)))</f>
        <v>46210.541666666664</v>
      </c>
      <c r="D255" t="str">
        <f t="shared" si="3"/>
        <v>1PM</v>
      </c>
      <c r="E255" t="str" cm="1">
        <f t="array" ref="E255">IF($K255="","",_xlfn.IFS($K255=0,_xlfn.UNICHAR(9728),$K255&lt;=3,_xlfn.UNICHAR(9729),OR($K255=45,$K255=48),"~",AND($K255&gt;=51,$K255&lt;=67),_xlfn.UNICHAR(9748),AND($K255&gt;=71,$K255&lt;=77),_xlfn.UNICHAR(10052),AND($K255&gt;=80,$K255&lt;=82),_xlfn.UNICHAR(9748),AND($K255&gt;=95,$K255&lt;=99),_xlfn.UNICHAR(9889),TRUE,_xlfn.UNICHAR(9729)))</f>
        <v>☁</v>
      </c>
      <c r="F255" t="str" cm="1">
        <f t="array" ref="F255">IF($K255="","",_xlfn.IFS($K255=0,"Clear",$K255&lt;=3,"Partly Cloudy",OR($K255=45,$K255=48),"Fog",AND($K255&gt;=51,$K255&lt;=67),"Drizzle",AND($K255&gt;=71,$K255&lt;=77),"Snow",AND($K255&gt;=80,$K255&lt;=82),"Rain Showers",AND($K255&gt;=95,$K255&lt;=99),"Thunderstorm",TRUE,"Cloudy"))</f>
        <v>Partly Cloudy</v>
      </c>
      <c r="G255" s="3" cm="1">
        <f t="array" ref="G255">IF($A255="","",INDEX(OpenMeteoAPI[TemperatureC],ROWS($G$2:G255)))</f>
        <v>28.7</v>
      </c>
      <c r="H255" s="4" cm="1">
        <f t="array" ref="H255">IF($A255="","",INDEX(OpenMeteoAPI[RelativeHumidityPct],ROWS($H$2:H255))/100)</f>
        <v>0.27</v>
      </c>
      <c r="I255" s="4" cm="1">
        <f t="array" ref="I255">IF($A255="","",INDEX(OpenMeteoAPI[PrecipitationProbabilityPct],ROWS($I$2:I255))/100)</f>
        <v>0</v>
      </c>
      <c r="J255" s="3" cm="1">
        <f t="array" ref="J255">IF($A255="","",INDEX(OpenMeteoAPI[PrecipitationMM],ROWS($J$2:J255)))</f>
        <v>0</v>
      </c>
      <c r="K255" cm="1">
        <f t="array" ref="K255">IF($A255="","",INDEX(OpenMeteoAPI[WeatherCode],ROWS($K$2:K255)))</f>
        <v>3</v>
      </c>
      <c r="L255" s="3" cm="1">
        <f t="array" ref="L255">IF($A255="","",INDEX(OpenMeteoAPI[WindSpeedKMH],ROWS($L$2:L255)))</f>
        <v>19.100000000000001</v>
      </c>
    </row>
    <row r="256" spans="1:12">
      <c r="A256" t="str" cm="1">
        <f t="array" ref="A256">IFERROR(INDEX(OpenMeteoAPI[City],ROWS($A$2:A256))&amp;", "&amp;INDEX(OpenMeteoAPI[CountryCode],ROWS($A$2:A256)),"")</f>
        <v>Munich, DE</v>
      </c>
      <c r="B256" t="str" cm="1">
        <f t="array" ref="B256">IF($A256="","",INDEX(OpenMeteoAPI[LocationID],ROWS($B$2:B256)))</f>
        <v>DE-MUC</v>
      </c>
      <c r="C256" s="5" cm="1">
        <f t="array" ref="C256">IF($A256="","",INDEX(OpenMeteoAPI[ForecastDateTime],ROWS($C$2:C256)))</f>
        <v>46210.583333333336</v>
      </c>
      <c r="D256" t="str">
        <f t="shared" si="3"/>
        <v>2PM</v>
      </c>
      <c r="E256" t="str" cm="1">
        <f t="array" ref="E256">IF($K256="","",_xlfn.IFS($K256=0,_xlfn.UNICHAR(9728),$K256&lt;=3,_xlfn.UNICHAR(9729),OR($K256=45,$K256=48),"~",AND($K256&gt;=51,$K256&lt;=67),_xlfn.UNICHAR(9748),AND($K256&gt;=71,$K256&lt;=77),_xlfn.UNICHAR(10052),AND($K256&gt;=80,$K256&lt;=82),_xlfn.UNICHAR(9748),AND($K256&gt;=95,$K256&lt;=99),_xlfn.UNICHAR(9889),TRUE,_xlfn.UNICHAR(9729)))</f>
        <v>☁</v>
      </c>
      <c r="F256" t="str" cm="1">
        <f t="array" ref="F256">IF($K256="","",_xlfn.IFS($K256=0,"Clear",$K256&lt;=3,"Partly Cloudy",OR($K256=45,$K256=48),"Fog",AND($K256&gt;=51,$K256&lt;=67),"Drizzle",AND($K256&gt;=71,$K256&lt;=77),"Snow",AND($K256&gt;=80,$K256&lt;=82),"Rain Showers",AND($K256&gt;=95,$K256&lt;=99),"Thunderstorm",TRUE,"Cloudy"))</f>
        <v>Partly Cloudy</v>
      </c>
      <c r="G256" s="3" cm="1">
        <f t="array" ref="G256">IF($A256="","",INDEX(OpenMeteoAPI[TemperatureC],ROWS($G$2:G256)))</f>
        <v>29.3</v>
      </c>
      <c r="H256" s="4" cm="1">
        <f t="array" ref="H256">IF($A256="","",INDEX(OpenMeteoAPI[RelativeHumidityPct],ROWS($H$2:H256))/100)</f>
        <v>0.24</v>
      </c>
      <c r="I256" s="4" cm="1">
        <f t="array" ref="I256">IF($A256="","",INDEX(OpenMeteoAPI[PrecipitationProbabilityPct],ROWS($I$2:I256))/100)</f>
        <v>0</v>
      </c>
      <c r="J256" s="3" cm="1">
        <f t="array" ref="J256">IF($A256="","",INDEX(OpenMeteoAPI[PrecipitationMM],ROWS($J$2:J256)))</f>
        <v>0</v>
      </c>
      <c r="K256" cm="1">
        <f t="array" ref="K256">IF($A256="","",INDEX(OpenMeteoAPI[WeatherCode],ROWS($K$2:K256)))</f>
        <v>3</v>
      </c>
      <c r="L256" s="3" cm="1">
        <f t="array" ref="L256">IF($A256="","",INDEX(OpenMeteoAPI[WindSpeedKMH],ROWS($L$2:L256)))</f>
        <v>18.399999999999999</v>
      </c>
    </row>
    <row r="257" spans="1:12">
      <c r="A257" t="str" cm="1">
        <f t="array" ref="A257">IFERROR(INDEX(OpenMeteoAPI[City],ROWS($A$2:A257))&amp;", "&amp;INDEX(OpenMeteoAPI[CountryCode],ROWS($A$2:A257)),"")</f>
        <v>Munich, DE</v>
      </c>
      <c r="B257" t="str" cm="1">
        <f t="array" ref="B257">IF($A257="","",INDEX(OpenMeteoAPI[LocationID],ROWS($B$2:B257)))</f>
        <v>DE-MUC</v>
      </c>
      <c r="C257" s="5" cm="1">
        <f t="array" ref="C257">IF($A257="","",INDEX(OpenMeteoAPI[ForecastDateTime],ROWS($C$2:C257)))</f>
        <v>46210.625</v>
      </c>
      <c r="D257" t="str">
        <f t="shared" si="3"/>
        <v>3PM</v>
      </c>
      <c r="E257" t="str" cm="1">
        <f t="array" ref="E257">IF($K257="","",_xlfn.IFS($K257=0,_xlfn.UNICHAR(9728),$K257&lt;=3,_xlfn.UNICHAR(9729),OR($K257=45,$K257=48),"~",AND($K257&gt;=51,$K257&lt;=67),_xlfn.UNICHAR(9748),AND($K257&gt;=71,$K257&lt;=77),_xlfn.UNICHAR(10052),AND($K257&gt;=80,$K257&lt;=82),_xlfn.UNICHAR(9748),AND($K257&gt;=95,$K257&lt;=99),_xlfn.UNICHAR(9889),TRUE,_xlfn.UNICHAR(9729)))</f>
        <v>☁</v>
      </c>
      <c r="F257" t="str" cm="1">
        <f t="array" ref="F257">IF($K257="","",_xlfn.IFS($K257=0,"Clear",$K257&lt;=3,"Partly Cloudy",OR($K257=45,$K257=48),"Fog",AND($K257&gt;=51,$K257&lt;=67),"Drizzle",AND($K257&gt;=71,$K257&lt;=77),"Snow",AND($K257&gt;=80,$K257&lt;=82),"Rain Showers",AND($K257&gt;=95,$K257&lt;=99),"Thunderstorm",TRUE,"Cloudy"))</f>
        <v>Partly Cloudy</v>
      </c>
      <c r="G257" s="3" cm="1">
        <f t="array" ref="G257">IF($A257="","",INDEX(OpenMeteoAPI[TemperatureC],ROWS($G$2:G257)))</f>
        <v>29</v>
      </c>
      <c r="H257" s="4" cm="1">
        <f t="array" ref="H257">IF($A257="","",INDEX(OpenMeteoAPI[RelativeHumidityPct],ROWS($H$2:H257))/100)</f>
        <v>0.26</v>
      </c>
      <c r="I257" s="4" cm="1">
        <f t="array" ref="I257">IF($A257="","",INDEX(OpenMeteoAPI[PrecipitationProbabilityPct],ROWS($I$2:I257))/100)</f>
        <v>0</v>
      </c>
      <c r="J257" s="3" cm="1">
        <f t="array" ref="J257">IF($A257="","",INDEX(OpenMeteoAPI[PrecipitationMM],ROWS($J$2:J257)))</f>
        <v>0</v>
      </c>
      <c r="K257" cm="1">
        <f t="array" ref="K257">IF($A257="","",INDEX(OpenMeteoAPI[WeatherCode],ROWS($K$2:K257)))</f>
        <v>3</v>
      </c>
      <c r="L257" s="3" cm="1">
        <f t="array" ref="L257">IF($A257="","",INDEX(OpenMeteoAPI[WindSpeedKMH],ROWS($L$2:L257)))</f>
        <v>21.1</v>
      </c>
    </row>
    <row r="258" spans="1:12">
      <c r="A258" t="str" cm="1">
        <f t="array" ref="A258">IFERROR(INDEX(OpenMeteoAPI[City],ROWS($A$2:A258))&amp;", "&amp;INDEX(OpenMeteoAPI[CountryCode],ROWS($A$2:A258)),"")</f>
        <v>Munich, DE</v>
      </c>
      <c r="B258" t="str" cm="1">
        <f t="array" ref="B258">IF($A258="","",INDEX(OpenMeteoAPI[LocationID],ROWS($B$2:B258)))</f>
        <v>DE-MUC</v>
      </c>
      <c r="C258" s="5" cm="1">
        <f t="array" ref="C258">IF($A258="","",INDEX(OpenMeteoAPI[ForecastDateTime],ROWS($C$2:C258)))</f>
        <v>46210.666666666664</v>
      </c>
      <c r="D258" t="str">
        <f t="shared" si="3"/>
        <v>4PM</v>
      </c>
      <c r="E258" t="str" cm="1">
        <f t="array" ref="E258">IF($K258="","",_xlfn.IFS($K258=0,_xlfn.UNICHAR(9728),$K258&lt;=3,_xlfn.UNICHAR(9729),OR($K258=45,$K258=48),"~",AND($K258&gt;=51,$K258&lt;=67),_xlfn.UNICHAR(9748),AND($K258&gt;=71,$K258&lt;=77),_xlfn.UNICHAR(10052),AND($K258&gt;=80,$K258&lt;=82),_xlfn.UNICHAR(9748),AND($K258&gt;=95,$K258&lt;=99),_xlfn.UNICHAR(9889),TRUE,_xlfn.UNICHAR(9729)))</f>
        <v>☁</v>
      </c>
      <c r="F258" t="str" cm="1">
        <f t="array" ref="F258">IF($K258="","",_xlfn.IFS($K258=0,"Clear",$K258&lt;=3,"Partly Cloudy",OR($K258=45,$K258=48),"Fog",AND($K258&gt;=51,$K258&lt;=67),"Drizzle",AND($K258&gt;=71,$K258&lt;=77),"Snow",AND($K258&gt;=80,$K258&lt;=82),"Rain Showers",AND($K258&gt;=95,$K258&lt;=99),"Thunderstorm",TRUE,"Cloudy"))</f>
        <v>Partly Cloudy</v>
      </c>
      <c r="G258" s="3" cm="1">
        <f t="array" ref="G258">IF($A258="","",INDEX(OpenMeteoAPI[TemperatureC],ROWS($G$2:G258)))</f>
        <v>29.5</v>
      </c>
      <c r="H258" s="4" cm="1">
        <f t="array" ref="H258">IF($A258="","",INDEX(OpenMeteoAPI[RelativeHumidityPct],ROWS($H$2:H258))/100)</f>
        <v>0.26</v>
      </c>
      <c r="I258" s="4" cm="1">
        <f t="array" ref="I258">IF($A258="","",INDEX(OpenMeteoAPI[PrecipitationProbabilityPct],ROWS($I$2:I258))/100)</f>
        <v>0</v>
      </c>
      <c r="J258" s="3" cm="1">
        <f t="array" ref="J258">IF($A258="","",INDEX(OpenMeteoAPI[PrecipitationMM],ROWS($J$2:J258)))</f>
        <v>0</v>
      </c>
      <c r="K258" cm="1">
        <f t="array" ref="K258">IF($A258="","",INDEX(OpenMeteoAPI[WeatherCode],ROWS($K$2:K258)))</f>
        <v>3</v>
      </c>
      <c r="L258" s="3" cm="1">
        <f t="array" ref="L258">IF($A258="","",INDEX(OpenMeteoAPI[WindSpeedKMH],ROWS($L$2:L258)))</f>
        <v>20.7</v>
      </c>
    </row>
    <row r="259" spans="1:12">
      <c r="A259" t="str" cm="1">
        <f t="array" ref="A259">IFERROR(INDEX(OpenMeteoAPI[City],ROWS($A$2:A259))&amp;", "&amp;INDEX(OpenMeteoAPI[CountryCode],ROWS($A$2:A259)),"")</f>
        <v>Munich, DE</v>
      </c>
      <c r="B259" t="str" cm="1">
        <f t="array" ref="B259">IF($A259="","",INDEX(OpenMeteoAPI[LocationID],ROWS($B$2:B259)))</f>
        <v>DE-MUC</v>
      </c>
      <c r="C259" s="5" cm="1">
        <f t="array" ref="C259">IF($A259="","",INDEX(OpenMeteoAPI[ForecastDateTime],ROWS($C$2:C259)))</f>
        <v>46210.708333333336</v>
      </c>
      <c r="D259" t="str">
        <f t="shared" ref="D259:D322" si="4">IF($A259="","",TEXT($C259,"hAM/PM"))</f>
        <v>5PM</v>
      </c>
      <c r="E259" t="str" cm="1">
        <f t="array" ref="E259">IF($K259="","",_xlfn.IFS($K259=0,_xlfn.UNICHAR(9728),$K259&lt;=3,_xlfn.UNICHAR(9729),OR($K259=45,$K259=48),"~",AND($K259&gt;=51,$K259&lt;=67),_xlfn.UNICHAR(9748),AND($K259&gt;=71,$K259&lt;=77),_xlfn.UNICHAR(10052),AND($K259&gt;=80,$K259&lt;=82),_xlfn.UNICHAR(9748),AND($K259&gt;=95,$K259&lt;=99),_xlfn.UNICHAR(9889),TRUE,_xlfn.UNICHAR(9729)))</f>
        <v>☁</v>
      </c>
      <c r="F259" t="str" cm="1">
        <f t="array" ref="F259">IF($K259="","",_xlfn.IFS($K259=0,"Clear",$K259&lt;=3,"Partly Cloudy",OR($K259=45,$K259=48),"Fog",AND($K259&gt;=51,$K259&lt;=67),"Drizzle",AND($K259&gt;=71,$K259&lt;=77),"Snow",AND($K259&gt;=80,$K259&lt;=82),"Rain Showers",AND($K259&gt;=95,$K259&lt;=99),"Thunderstorm",TRUE,"Cloudy"))</f>
        <v>Partly Cloudy</v>
      </c>
      <c r="G259" s="3" cm="1">
        <f t="array" ref="G259">IF($A259="","",INDEX(OpenMeteoAPI[TemperatureC],ROWS($G$2:G259)))</f>
        <v>29</v>
      </c>
      <c r="H259" s="4" cm="1">
        <f t="array" ref="H259">IF($A259="","",INDEX(OpenMeteoAPI[RelativeHumidityPct],ROWS($H$2:H259))/100)</f>
        <v>0.28000000000000003</v>
      </c>
      <c r="I259" s="4" cm="1">
        <f t="array" ref="I259">IF($A259="","",INDEX(OpenMeteoAPI[PrecipitationProbabilityPct],ROWS($I$2:I259))/100)</f>
        <v>0</v>
      </c>
      <c r="J259" s="3" cm="1">
        <f t="array" ref="J259">IF($A259="","",INDEX(OpenMeteoAPI[PrecipitationMM],ROWS($J$2:J259)))</f>
        <v>0</v>
      </c>
      <c r="K259" cm="1">
        <f t="array" ref="K259">IF($A259="","",INDEX(OpenMeteoAPI[WeatherCode],ROWS($K$2:K259)))</f>
        <v>2</v>
      </c>
      <c r="L259" s="3" cm="1">
        <f t="array" ref="L259">IF($A259="","",INDEX(OpenMeteoAPI[WindSpeedKMH],ROWS($L$2:L259)))</f>
        <v>18.899999999999999</v>
      </c>
    </row>
    <row r="260" spans="1:12">
      <c r="A260" t="str" cm="1">
        <f t="array" ref="A260">IFERROR(INDEX(OpenMeteoAPI[City],ROWS($A$2:A260))&amp;", "&amp;INDEX(OpenMeteoAPI[CountryCode],ROWS($A$2:A260)),"")</f>
        <v>Munich, DE</v>
      </c>
      <c r="B260" t="str" cm="1">
        <f t="array" ref="B260">IF($A260="","",INDEX(OpenMeteoAPI[LocationID],ROWS($B$2:B260)))</f>
        <v>DE-MUC</v>
      </c>
      <c r="C260" s="5" cm="1">
        <f t="array" ref="C260">IF($A260="","",INDEX(OpenMeteoAPI[ForecastDateTime],ROWS($C$2:C260)))</f>
        <v>46210.75</v>
      </c>
      <c r="D260" t="str">
        <f t="shared" si="4"/>
        <v>6PM</v>
      </c>
      <c r="E260" t="str" cm="1">
        <f t="array" ref="E260">IF($K260="","",_xlfn.IFS($K260=0,_xlfn.UNICHAR(9728),$K260&lt;=3,_xlfn.UNICHAR(9729),OR($K260=45,$K260=48),"~",AND($K260&gt;=51,$K260&lt;=67),_xlfn.UNICHAR(9748),AND($K260&gt;=71,$K260&lt;=77),_xlfn.UNICHAR(10052),AND($K260&gt;=80,$K260&lt;=82),_xlfn.UNICHAR(9748),AND($K260&gt;=95,$K260&lt;=99),_xlfn.UNICHAR(9889),TRUE,_xlfn.UNICHAR(9729)))</f>
        <v>☁</v>
      </c>
      <c r="F260" t="str" cm="1">
        <f t="array" ref="F260">IF($K260="","",_xlfn.IFS($K260=0,"Clear",$K260&lt;=3,"Partly Cloudy",OR($K260=45,$K260=48),"Fog",AND($K260&gt;=51,$K260&lt;=67),"Drizzle",AND($K260&gt;=71,$K260&lt;=77),"Snow",AND($K260&gt;=80,$K260&lt;=82),"Rain Showers",AND($K260&gt;=95,$K260&lt;=99),"Thunderstorm",TRUE,"Cloudy"))</f>
        <v>Partly Cloudy</v>
      </c>
      <c r="G260" s="3" cm="1">
        <f t="array" ref="G260">IF($A260="","",INDEX(OpenMeteoAPI[TemperatureC],ROWS($G$2:G260)))</f>
        <v>29.3</v>
      </c>
      <c r="H260" s="4" cm="1">
        <f t="array" ref="H260">IF($A260="","",INDEX(OpenMeteoAPI[RelativeHumidityPct],ROWS($H$2:H260))/100)</f>
        <v>0.27</v>
      </c>
      <c r="I260" s="4" cm="1">
        <f t="array" ref="I260">IF($A260="","",INDEX(OpenMeteoAPI[PrecipitationProbabilityPct],ROWS($I$2:I260))/100)</f>
        <v>0</v>
      </c>
      <c r="J260" s="3" cm="1">
        <f t="array" ref="J260">IF($A260="","",INDEX(OpenMeteoAPI[PrecipitationMM],ROWS($J$2:J260)))</f>
        <v>0</v>
      </c>
      <c r="K260" cm="1">
        <f t="array" ref="K260">IF($A260="","",INDEX(OpenMeteoAPI[WeatherCode],ROWS($K$2:K260)))</f>
        <v>3</v>
      </c>
      <c r="L260" s="3" cm="1">
        <f t="array" ref="L260">IF($A260="","",INDEX(OpenMeteoAPI[WindSpeedKMH],ROWS($L$2:L260)))</f>
        <v>19.100000000000001</v>
      </c>
    </row>
    <row r="261" spans="1:12">
      <c r="A261" t="str" cm="1">
        <f t="array" ref="A261">IFERROR(INDEX(OpenMeteoAPI[City],ROWS($A$2:A261))&amp;", "&amp;INDEX(OpenMeteoAPI[CountryCode],ROWS($A$2:A261)),"")</f>
        <v>Munich, DE</v>
      </c>
      <c r="B261" t="str" cm="1">
        <f t="array" ref="B261">IF($A261="","",INDEX(OpenMeteoAPI[LocationID],ROWS($B$2:B261)))</f>
        <v>DE-MUC</v>
      </c>
      <c r="C261" s="5" cm="1">
        <f t="array" ref="C261">IF($A261="","",INDEX(OpenMeteoAPI[ForecastDateTime],ROWS($C$2:C261)))</f>
        <v>46210.791666666664</v>
      </c>
      <c r="D261" t="str">
        <f t="shared" si="4"/>
        <v>7PM</v>
      </c>
      <c r="E261" t="str" cm="1">
        <f t="array" ref="E261">IF($K261="","",_xlfn.IFS($K261=0,_xlfn.UNICHAR(9728),$K261&lt;=3,_xlfn.UNICHAR(9729),OR($K261=45,$K261=48),"~",AND($K261&gt;=51,$K261&lt;=67),_xlfn.UNICHAR(9748),AND($K261&gt;=71,$K261&lt;=77),_xlfn.UNICHAR(10052),AND($K261&gt;=80,$K261&lt;=82),_xlfn.UNICHAR(9748),AND($K261&gt;=95,$K261&lt;=99),_xlfn.UNICHAR(9889),TRUE,_xlfn.UNICHAR(9729)))</f>
        <v>☁</v>
      </c>
      <c r="F261" t="str" cm="1">
        <f t="array" ref="F261">IF($K261="","",_xlfn.IFS($K261=0,"Clear",$K261&lt;=3,"Partly Cloudy",OR($K261=45,$K261=48),"Fog",AND($K261&gt;=51,$K261&lt;=67),"Drizzle",AND($K261&gt;=71,$K261&lt;=77),"Snow",AND($K261&gt;=80,$K261&lt;=82),"Rain Showers",AND($K261&gt;=95,$K261&lt;=99),"Thunderstorm",TRUE,"Cloudy"))</f>
        <v>Partly Cloudy</v>
      </c>
      <c r="G261" s="3" cm="1">
        <f t="array" ref="G261">IF($A261="","",INDEX(OpenMeteoAPI[TemperatureC],ROWS($G$2:G261)))</f>
        <v>28.8</v>
      </c>
      <c r="H261" s="4" cm="1">
        <f t="array" ref="H261">IF($A261="","",INDEX(OpenMeteoAPI[RelativeHumidityPct],ROWS($H$2:H261))/100)</f>
        <v>0.31</v>
      </c>
      <c r="I261" s="4" cm="1">
        <f t="array" ref="I261">IF($A261="","",INDEX(OpenMeteoAPI[PrecipitationProbabilityPct],ROWS($I$2:I261))/100)</f>
        <v>0</v>
      </c>
      <c r="J261" s="3" cm="1">
        <f t="array" ref="J261">IF($A261="","",INDEX(OpenMeteoAPI[PrecipitationMM],ROWS($J$2:J261)))</f>
        <v>0</v>
      </c>
      <c r="K261" cm="1">
        <f t="array" ref="K261">IF($A261="","",INDEX(OpenMeteoAPI[WeatherCode],ROWS($K$2:K261)))</f>
        <v>2</v>
      </c>
      <c r="L261" s="3" cm="1">
        <f t="array" ref="L261">IF($A261="","",INDEX(OpenMeteoAPI[WindSpeedKMH],ROWS($L$2:L261)))</f>
        <v>13</v>
      </c>
    </row>
    <row r="262" spans="1:12">
      <c r="A262" t="str" cm="1">
        <f t="array" ref="A262">IFERROR(INDEX(OpenMeteoAPI[City],ROWS($A$2:A262))&amp;", "&amp;INDEX(OpenMeteoAPI[CountryCode],ROWS($A$2:A262)),"")</f>
        <v>Munich, DE</v>
      </c>
      <c r="B262" t="str" cm="1">
        <f t="array" ref="B262">IF($A262="","",INDEX(OpenMeteoAPI[LocationID],ROWS($B$2:B262)))</f>
        <v>DE-MUC</v>
      </c>
      <c r="C262" s="5" cm="1">
        <f t="array" ref="C262">IF($A262="","",INDEX(OpenMeteoAPI[ForecastDateTime],ROWS($C$2:C262)))</f>
        <v>46210.833333333336</v>
      </c>
      <c r="D262" t="str">
        <f t="shared" si="4"/>
        <v>8PM</v>
      </c>
      <c r="E262" t="str" cm="1">
        <f t="array" ref="E262">IF($K262="","",_xlfn.IFS($K262=0,_xlfn.UNICHAR(9728),$K262&lt;=3,_xlfn.UNICHAR(9729),OR($K262=45,$K262=48),"~",AND($K262&gt;=51,$K262&lt;=67),_xlfn.UNICHAR(9748),AND($K262&gt;=71,$K262&lt;=77),_xlfn.UNICHAR(10052),AND($K262&gt;=80,$K262&lt;=82),_xlfn.UNICHAR(9748),AND($K262&gt;=95,$K262&lt;=99),_xlfn.UNICHAR(9889),TRUE,_xlfn.UNICHAR(9729)))</f>
        <v>☁</v>
      </c>
      <c r="F262" t="str" cm="1">
        <f t="array" ref="F262">IF($K262="","",_xlfn.IFS($K262=0,"Clear",$K262&lt;=3,"Partly Cloudy",OR($K262=45,$K262=48),"Fog",AND($K262&gt;=51,$K262&lt;=67),"Drizzle",AND($K262&gt;=71,$K262&lt;=77),"Snow",AND($K262&gt;=80,$K262&lt;=82),"Rain Showers",AND($K262&gt;=95,$K262&lt;=99),"Thunderstorm",TRUE,"Cloudy"))</f>
        <v>Partly Cloudy</v>
      </c>
      <c r="G262" s="3" cm="1">
        <f t="array" ref="G262">IF($A262="","",INDEX(OpenMeteoAPI[TemperatureC],ROWS($G$2:G262)))</f>
        <v>28.5</v>
      </c>
      <c r="H262" s="4" cm="1">
        <f t="array" ref="H262">IF($A262="","",INDEX(OpenMeteoAPI[RelativeHumidityPct],ROWS($H$2:H262))/100)</f>
        <v>0.27</v>
      </c>
      <c r="I262" s="4" cm="1">
        <f t="array" ref="I262">IF($A262="","",INDEX(OpenMeteoAPI[PrecipitationProbabilityPct],ROWS($I$2:I262))/100)</f>
        <v>0</v>
      </c>
      <c r="J262" s="3" cm="1">
        <f t="array" ref="J262">IF($A262="","",INDEX(OpenMeteoAPI[PrecipitationMM],ROWS($J$2:J262)))</f>
        <v>0</v>
      </c>
      <c r="K262" cm="1">
        <f t="array" ref="K262">IF($A262="","",INDEX(OpenMeteoAPI[WeatherCode],ROWS($K$2:K262)))</f>
        <v>3</v>
      </c>
      <c r="L262" s="3" cm="1">
        <f t="array" ref="L262">IF($A262="","",INDEX(OpenMeteoAPI[WindSpeedKMH],ROWS($L$2:L262)))</f>
        <v>14.1</v>
      </c>
    </row>
    <row r="263" spans="1:12">
      <c r="A263" t="str" cm="1">
        <f t="array" ref="A263">IFERROR(INDEX(OpenMeteoAPI[City],ROWS($A$2:A263))&amp;", "&amp;INDEX(OpenMeteoAPI[CountryCode],ROWS($A$2:A263)),"")</f>
        <v>Munich, DE</v>
      </c>
      <c r="B263" t="str" cm="1">
        <f t="array" ref="B263">IF($A263="","",INDEX(OpenMeteoAPI[LocationID],ROWS($B$2:B263)))</f>
        <v>DE-MUC</v>
      </c>
      <c r="C263" s="5" cm="1">
        <f t="array" ref="C263">IF($A263="","",INDEX(OpenMeteoAPI[ForecastDateTime],ROWS($C$2:C263)))</f>
        <v>46210.875</v>
      </c>
      <c r="D263" t="str">
        <f t="shared" si="4"/>
        <v>9PM</v>
      </c>
      <c r="E263" t="str" cm="1">
        <f t="array" ref="E263">IF($K263="","",_xlfn.IFS($K263=0,_xlfn.UNICHAR(9728),$K263&lt;=3,_xlfn.UNICHAR(9729),OR($K263=45,$K263=48),"~",AND($K263&gt;=51,$K263&lt;=67),_xlfn.UNICHAR(9748),AND($K263&gt;=71,$K263&lt;=77),_xlfn.UNICHAR(10052),AND($K263&gt;=80,$K263&lt;=82),_xlfn.UNICHAR(9748),AND($K263&gt;=95,$K263&lt;=99),_xlfn.UNICHAR(9889),TRUE,_xlfn.UNICHAR(9729)))</f>
        <v>☁</v>
      </c>
      <c r="F263" t="str" cm="1">
        <f t="array" ref="F263">IF($K263="","",_xlfn.IFS($K263=0,"Clear",$K263&lt;=3,"Partly Cloudy",OR($K263=45,$K263=48),"Fog",AND($K263&gt;=51,$K263&lt;=67),"Drizzle",AND($K263&gt;=71,$K263&lt;=77),"Snow",AND($K263&gt;=80,$K263&lt;=82),"Rain Showers",AND($K263&gt;=95,$K263&lt;=99),"Thunderstorm",TRUE,"Cloudy"))</f>
        <v>Partly Cloudy</v>
      </c>
      <c r="G263" s="3" cm="1">
        <f t="array" ref="G263">IF($A263="","",INDEX(OpenMeteoAPI[TemperatureC],ROWS($G$2:G263)))</f>
        <v>27.4</v>
      </c>
      <c r="H263" s="4" cm="1">
        <f t="array" ref="H263">IF($A263="","",INDEX(OpenMeteoAPI[RelativeHumidityPct],ROWS($H$2:H263))/100)</f>
        <v>0.27</v>
      </c>
      <c r="I263" s="4" cm="1">
        <f t="array" ref="I263">IF($A263="","",INDEX(OpenMeteoAPI[PrecipitationProbabilityPct],ROWS($I$2:I263))/100)</f>
        <v>0</v>
      </c>
      <c r="J263" s="3" cm="1">
        <f t="array" ref="J263">IF($A263="","",INDEX(OpenMeteoAPI[PrecipitationMM],ROWS($J$2:J263)))</f>
        <v>0</v>
      </c>
      <c r="K263" cm="1">
        <f t="array" ref="K263">IF($A263="","",INDEX(OpenMeteoAPI[WeatherCode],ROWS($K$2:K263)))</f>
        <v>3</v>
      </c>
      <c r="L263" s="3" cm="1">
        <f t="array" ref="L263">IF($A263="","",INDEX(OpenMeteoAPI[WindSpeedKMH],ROWS($L$2:L263)))</f>
        <v>12.4</v>
      </c>
    </row>
    <row r="264" spans="1:12">
      <c r="A264" t="str" cm="1">
        <f t="array" ref="A264">IFERROR(INDEX(OpenMeteoAPI[City],ROWS($A$2:A264))&amp;", "&amp;INDEX(OpenMeteoAPI[CountryCode],ROWS($A$2:A264)),"")</f>
        <v>Munich, DE</v>
      </c>
      <c r="B264" t="str" cm="1">
        <f t="array" ref="B264">IF($A264="","",INDEX(OpenMeteoAPI[LocationID],ROWS($B$2:B264)))</f>
        <v>DE-MUC</v>
      </c>
      <c r="C264" s="5" cm="1">
        <f t="array" ref="C264">IF($A264="","",INDEX(OpenMeteoAPI[ForecastDateTime],ROWS($C$2:C264)))</f>
        <v>46210.916666666664</v>
      </c>
      <c r="D264" t="str">
        <f t="shared" si="4"/>
        <v>10PM</v>
      </c>
      <c r="E264" t="str" cm="1">
        <f t="array" ref="E264">IF($K264="","",_xlfn.IFS($K264=0,_xlfn.UNICHAR(9728),$K264&lt;=3,_xlfn.UNICHAR(9729),OR($K264=45,$K264=48),"~",AND($K264&gt;=51,$K264&lt;=67),_xlfn.UNICHAR(9748),AND($K264&gt;=71,$K264&lt;=77),_xlfn.UNICHAR(10052),AND($K264&gt;=80,$K264&lt;=82),_xlfn.UNICHAR(9748),AND($K264&gt;=95,$K264&lt;=99),_xlfn.UNICHAR(9889),TRUE,_xlfn.UNICHAR(9729)))</f>
        <v>☁</v>
      </c>
      <c r="F264" t="str" cm="1">
        <f t="array" ref="F264">IF($K264="","",_xlfn.IFS($K264=0,"Clear",$K264&lt;=3,"Partly Cloudy",OR($K264=45,$K264=48),"Fog",AND($K264&gt;=51,$K264&lt;=67),"Drizzle",AND($K264&gt;=71,$K264&lt;=77),"Snow",AND($K264&gt;=80,$K264&lt;=82),"Rain Showers",AND($K264&gt;=95,$K264&lt;=99),"Thunderstorm",TRUE,"Cloudy"))</f>
        <v>Partly Cloudy</v>
      </c>
      <c r="G264" s="3" cm="1">
        <f t="array" ref="G264">IF($A264="","",INDEX(OpenMeteoAPI[TemperatureC],ROWS($G$2:G264)))</f>
        <v>25.5</v>
      </c>
      <c r="H264" s="4" cm="1">
        <f t="array" ref="H264">IF($A264="","",INDEX(OpenMeteoAPI[RelativeHumidityPct],ROWS($H$2:H264))/100)</f>
        <v>0.35</v>
      </c>
      <c r="I264" s="4" cm="1">
        <f t="array" ref="I264">IF($A264="","",INDEX(OpenMeteoAPI[PrecipitationProbabilityPct],ROWS($I$2:I264))/100)</f>
        <v>0</v>
      </c>
      <c r="J264" s="3" cm="1">
        <f t="array" ref="J264">IF($A264="","",INDEX(OpenMeteoAPI[PrecipitationMM],ROWS($J$2:J264)))</f>
        <v>0</v>
      </c>
      <c r="K264" cm="1">
        <f t="array" ref="K264">IF($A264="","",INDEX(OpenMeteoAPI[WeatherCode],ROWS($K$2:K264)))</f>
        <v>3</v>
      </c>
      <c r="L264" s="3" cm="1">
        <f t="array" ref="L264">IF($A264="","",INDEX(OpenMeteoAPI[WindSpeedKMH],ROWS($L$2:L264)))</f>
        <v>9</v>
      </c>
    </row>
    <row r="265" spans="1:12">
      <c r="A265" t="str" cm="1">
        <f t="array" ref="A265">IFERROR(INDEX(OpenMeteoAPI[City],ROWS($A$2:A265))&amp;", "&amp;INDEX(OpenMeteoAPI[CountryCode],ROWS($A$2:A265)),"")</f>
        <v>Munich, DE</v>
      </c>
      <c r="B265" t="str" cm="1">
        <f t="array" ref="B265">IF($A265="","",INDEX(OpenMeteoAPI[LocationID],ROWS($B$2:B265)))</f>
        <v>DE-MUC</v>
      </c>
      <c r="C265" s="5" cm="1">
        <f t="array" ref="C265">IF($A265="","",INDEX(OpenMeteoAPI[ForecastDateTime],ROWS($C$2:C265)))</f>
        <v>46210.958333333336</v>
      </c>
      <c r="D265" t="str">
        <f t="shared" si="4"/>
        <v>11PM</v>
      </c>
      <c r="E265" t="str" cm="1">
        <f t="array" ref="E265">IF($K265="","",_xlfn.IFS($K265=0,_xlfn.UNICHAR(9728),$K265&lt;=3,_xlfn.UNICHAR(9729),OR($K265=45,$K265=48),"~",AND($K265&gt;=51,$K265&lt;=67),_xlfn.UNICHAR(9748),AND($K265&gt;=71,$K265&lt;=77),_xlfn.UNICHAR(10052),AND($K265&gt;=80,$K265&lt;=82),_xlfn.UNICHAR(9748),AND($K265&gt;=95,$K265&lt;=99),_xlfn.UNICHAR(9889),TRUE,_xlfn.UNICHAR(9729)))</f>
        <v>☁</v>
      </c>
      <c r="F265" t="str" cm="1">
        <f t="array" ref="F265">IF($K265="","",_xlfn.IFS($K265=0,"Clear",$K265&lt;=3,"Partly Cloudy",OR($K265=45,$K265=48),"Fog",AND($K265&gt;=51,$K265&lt;=67),"Drizzle",AND($K265&gt;=71,$K265&lt;=77),"Snow",AND($K265&gt;=80,$K265&lt;=82),"Rain Showers",AND($K265&gt;=95,$K265&lt;=99),"Thunderstorm",TRUE,"Cloudy"))</f>
        <v>Partly Cloudy</v>
      </c>
      <c r="G265" s="3" cm="1">
        <f t="array" ref="G265">IF($A265="","",INDEX(OpenMeteoAPI[TemperatureC],ROWS($G$2:G265)))</f>
        <v>25</v>
      </c>
      <c r="H265" s="4" cm="1">
        <f t="array" ref="H265">IF($A265="","",INDEX(OpenMeteoAPI[RelativeHumidityPct],ROWS($H$2:H265))/100)</f>
        <v>0.31</v>
      </c>
      <c r="I265" s="4" cm="1">
        <f t="array" ref="I265">IF($A265="","",INDEX(OpenMeteoAPI[PrecipitationProbabilityPct],ROWS($I$2:I265))/100)</f>
        <v>0</v>
      </c>
      <c r="J265" s="3" cm="1">
        <f t="array" ref="J265">IF($A265="","",INDEX(OpenMeteoAPI[PrecipitationMM],ROWS($J$2:J265)))</f>
        <v>0</v>
      </c>
      <c r="K265" cm="1">
        <f t="array" ref="K265">IF($A265="","",INDEX(OpenMeteoAPI[WeatherCode],ROWS($K$2:K265)))</f>
        <v>3</v>
      </c>
      <c r="L265" s="3" cm="1">
        <f t="array" ref="L265">IF($A265="","",INDEX(OpenMeteoAPI[WindSpeedKMH],ROWS($L$2:L265)))</f>
        <v>13.3</v>
      </c>
    </row>
    <row r="266" spans="1:12">
      <c r="A266" t="str" cm="1">
        <f t="array" ref="A266">IFERROR(INDEX(OpenMeteoAPI[City],ROWS($A$2:A266))&amp;", "&amp;INDEX(OpenMeteoAPI[CountryCode],ROWS($A$2:A266)),"")</f>
        <v>Munich, DE</v>
      </c>
      <c r="B266" t="str" cm="1">
        <f t="array" ref="B266">IF($A266="","",INDEX(OpenMeteoAPI[LocationID],ROWS($B$2:B266)))</f>
        <v>DE-MUC</v>
      </c>
      <c r="C266" s="5" cm="1">
        <f t="array" ref="C266">IF($A266="","",INDEX(OpenMeteoAPI[ForecastDateTime],ROWS($C$2:C266)))</f>
        <v>46211</v>
      </c>
      <c r="D266" t="str">
        <f t="shared" si="4"/>
        <v>12AM</v>
      </c>
      <c r="E266" t="str" cm="1">
        <f t="array" ref="E266">IF($K266="","",_xlfn.IFS($K266=0,_xlfn.UNICHAR(9728),$K266&lt;=3,_xlfn.UNICHAR(9729),OR($K266=45,$K266=48),"~",AND($K266&gt;=51,$K266&lt;=67),_xlfn.UNICHAR(9748),AND($K266&gt;=71,$K266&lt;=77),_xlfn.UNICHAR(10052),AND($K266&gt;=80,$K266&lt;=82),_xlfn.UNICHAR(9748),AND($K266&gt;=95,$K266&lt;=99),_xlfn.UNICHAR(9889),TRUE,_xlfn.UNICHAR(9729)))</f>
        <v>☁</v>
      </c>
      <c r="F266" t="str" cm="1">
        <f t="array" ref="F266">IF($K266="","",_xlfn.IFS($K266=0,"Clear",$K266&lt;=3,"Partly Cloudy",OR($K266=45,$K266=48),"Fog",AND($K266&gt;=51,$K266&lt;=67),"Drizzle",AND($K266&gt;=71,$K266&lt;=77),"Snow",AND($K266&gt;=80,$K266&lt;=82),"Rain Showers",AND($K266&gt;=95,$K266&lt;=99),"Thunderstorm",TRUE,"Cloudy"))</f>
        <v>Partly Cloudy</v>
      </c>
      <c r="G266" s="3" cm="1">
        <f t="array" ref="G266">IF($A266="","",INDEX(OpenMeteoAPI[TemperatureC],ROWS($G$2:G266)))</f>
        <v>24</v>
      </c>
      <c r="H266" s="4" cm="1">
        <f t="array" ref="H266">IF($A266="","",INDEX(OpenMeteoAPI[RelativeHumidityPct],ROWS($H$2:H266))/100)</f>
        <v>0.35</v>
      </c>
      <c r="I266" s="4" cm="1">
        <f t="array" ref="I266">IF($A266="","",INDEX(OpenMeteoAPI[PrecipitationProbabilityPct],ROWS($I$2:I266))/100)</f>
        <v>0</v>
      </c>
      <c r="J266" s="3" cm="1">
        <f t="array" ref="J266">IF($A266="","",INDEX(OpenMeteoAPI[PrecipitationMM],ROWS($J$2:J266)))</f>
        <v>0</v>
      </c>
      <c r="K266" cm="1">
        <f t="array" ref="K266">IF($A266="","",INDEX(OpenMeteoAPI[WeatherCode],ROWS($K$2:K266)))</f>
        <v>3</v>
      </c>
      <c r="L266" s="3" cm="1">
        <f t="array" ref="L266">IF($A266="","",INDEX(OpenMeteoAPI[WindSpeedKMH],ROWS($L$2:L266)))</f>
        <v>12</v>
      </c>
    </row>
    <row r="267" spans="1:12">
      <c r="A267" t="str" cm="1">
        <f t="array" ref="A267">IFERROR(INDEX(OpenMeteoAPI[City],ROWS($A$2:A267))&amp;", "&amp;INDEX(OpenMeteoAPI[CountryCode],ROWS($A$2:A267)),"")</f>
        <v>Munich, DE</v>
      </c>
      <c r="B267" t="str" cm="1">
        <f t="array" ref="B267">IF($A267="","",INDEX(OpenMeteoAPI[LocationID],ROWS($B$2:B267)))</f>
        <v>DE-MUC</v>
      </c>
      <c r="C267" s="5" cm="1">
        <f t="array" ref="C267">IF($A267="","",INDEX(OpenMeteoAPI[ForecastDateTime],ROWS($C$2:C267)))</f>
        <v>46211.041666666664</v>
      </c>
      <c r="D267" t="str">
        <f t="shared" si="4"/>
        <v>1AM</v>
      </c>
      <c r="E267" t="str" cm="1">
        <f t="array" ref="E267">IF($K267="","",_xlfn.IFS($K267=0,_xlfn.UNICHAR(9728),$K267&lt;=3,_xlfn.UNICHAR(9729),OR($K267=45,$K267=48),"~",AND($K267&gt;=51,$K267&lt;=67),_xlfn.UNICHAR(9748),AND($K267&gt;=71,$K267&lt;=77),_xlfn.UNICHAR(10052),AND($K267&gt;=80,$K267&lt;=82),_xlfn.UNICHAR(9748),AND($K267&gt;=95,$K267&lt;=99),_xlfn.UNICHAR(9889),TRUE,_xlfn.UNICHAR(9729)))</f>
        <v>☁</v>
      </c>
      <c r="F267" t="str" cm="1">
        <f t="array" ref="F267">IF($K267="","",_xlfn.IFS($K267=0,"Clear",$K267&lt;=3,"Partly Cloudy",OR($K267=45,$K267=48),"Fog",AND($K267&gt;=51,$K267&lt;=67),"Drizzle",AND($K267&gt;=71,$K267&lt;=77),"Snow",AND($K267&gt;=80,$K267&lt;=82),"Rain Showers",AND($K267&gt;=95,$K267&lt;=99),"Thunderstorm",TRUE,"Cloudy"))</f>
        <v>Partly Cloudy</v>
      </c>
      <c r="G267" s="3" cm="1">
        <f t="array" ref="G267">IF($A267="","",INDEX(OpenMeteoAPI[TemperatureC],ROWS($G$2:G267)))</f>
        <v>23.3</v>
      </c>
      <c r="H267" s="4" cm="1">
        <f t="array" ref="H267">IF($A267="","",INDEX(OpenMeteoAPI[RelativeHumidityPct],ROWS($H$2:H267))/100)</f>
        <v>0.38</v>
      </c>
      <c r="I267" s="4" cm="1">
        <f t="array" ref="I267">IF($A267="","",INDEX(OpenMeteoAPI[PrecipitationProbabilityPct],ROWS($I$2:I267))/100)</f>
        <v>0</v>
      </c>
      <c r="J267" s="3" cm="1">
        <f t="array" ref="J267">IF($A267="","",INDEX(OpenMeteoAPI[PrecipitationMM],ROWS($J$2:J267)))</f>
        <v>0</v>
      </c>
      <c r="K267" cm="1">
        <f t="array" ref="K267">IF($A267="","",INDEX(OpenMeteoAPI[WeatherCode],ROWS($K$2:K267)))</f>
        <v>3</v>
      </c>
      <c r="L267" s="3" cm="1">
        <f t="array" ref="L267">IF($A267="","",INDEX(OpenMeteoAPI[WindSpeedKMH],ROWS($L$2:L267)))</f>
        <v>11.4</v>
      </c>
    </row>
    <row r="268" spans="1:12">
      <c r="A268" t="str" cm="1">
        <f t="array" ref="A268">IFERROR(INDEX(OpenMeteoAPI[City],ROWS($A$2:A268))&amp;", "&amp;INDEX(OpenMeteoAPI[CountryCode],ROWS($A$2:A268)),"")</f>
        <v>Munich, DE</v>
      </c>
      <c r="B268" t="str" cm="1">
        <f t="array" ref="B268">IF($A268="","",INDEX(OpenMeteoAPI[LocationID],ROWS($B$2:B268)))</f>
        <v>DE-MUC</v>
      </c>
      <c r="C268" s="5" cm="1">
        <f t="array" ref="C268">IF($A268="","",INDEX(OpenMeteoAPI[ForecastDateTime],ROWS($C$2:C268)))</f>
        <v>46211.083333333336</v>
      </c>
      <c r="D268" t="str">
        <f t="shared" si="4"/>
        <v>2AM</v>
      </c>
      <c r="E268" t="str" cm="1">
        <f t="array" ref="E268">IF($K268="","",_xlfn.IFS($K268=0,_xlfn.UNICHAR(9728),$K268&lt;=3,_xlfn.UNICHAR(9729),OR($K268=45,$K268=48),"~",AND($K268&gt;=51,$K268&lt;=67),_xlfn.UNICHAR(9748),AND($K268&gt;=71,$K268&lt;=77),_xlfn.UNICHAR(10052),AND($K268&gt;=80,$K268&lt;=82),_xlfn.UNICHAR(9748),AND($K268&gt;=95,$K268&lt;=99),_xlfn.UNICHAR(9889),TRUE,_xlfn.UNICHAR(9729)))</f>
        <v>☁</v>
      </c>
      <c r="F268" t="str" cm="1">
        <f t="array" ref="F268">IF($K268="","",_xlfn.IFS($K268=0,"Clear",$K268&lt;=3,"Partly Cloudy",OR($K268=45,$K268=48),"Fog",AND($K268&gt;=51,$K268&lt;=67),"Drizzle",AND($K268&gt;=71,$K268&lt;=77),"Snow",AND($K268&gt;=80,$K268&lt;=82),"Rain Showers",AND($K268&gt;=95,$K268&lt;=99),"Thunderstorm",TRUE,"Cloudy"))</f>
        <v>Partly Cloudy</v>
      </c>
      <c r="G268" s="3" cm="1">
        <f t="array" ref="G268">IF($A268="","",INDEX(OpenMeteoAPI[TemperatureC],ROWS($G$2:G268)))</f>
        <v>22.8</v>
      </c>
      <c r="H268" s="4" cm="1">
        <f t="array" ref="H268">IF($A268="","",INDEX(OpenMeteoAPI[RelativeHumidityPct],ROWS($H$2:H268))/100)</f>
        <v>0.39</v>
      </c>
      <c r="I268" s="4" cm="1">
        <f t="array" ref="I268">IF($A268="","",INDEX(OpenMeteoAPI[PrecipitationProbabilityPct],ROWS($I$2:I268))/100)</f>
        <v>0</v>
      </c>
      <c r="J268" s="3" cm="1">
        <f t="array" ref="J268">IF($A268="","",INDEX(OpenMeteoAPI[PrecipitationMM],ROWS($J$2:J268)))</f>
        <v>0</v>
      </c>
      <c r="K268" cm="1">
        <f t="array" ref="K268">IF($A268="","",INDEX(OpenMeteoAPI[WeatherCode],ROWS($K$2:K268)))</f>
        <v>3</v>
      </c>
      <c r="L268" s="3" cm="1">
        <f t="array" ref="L268">IF($A268="","",INDEX(OpenMeteoAPI[WindSpeedKMH],ROWS($L$2:L268)))</f>
        <v>11.6</v>
      </c>
    </row>
    <row r="269" spans="1:12">
      <c r="A269" t="str" cm="1">
        <f t="array" ref="A269">IFERROR(INDEX(OpenMeteoAPI[City],ROWS($A$2:A269))&amp;", "&amp;INDEX(OpenMeteoAPI[CountryCode],ROWS($A$2:A269)),"")</f>
        <v>Munich, DE</v>
      </c>
      <c r="B269" t="str" cm="1">
        <f t="array" ref="B269">IF($A269="","",INDEX(OpenMeteoAPI[LocationID],ROWS($B$2:B269)))</f>
        <v>DE-MUC</v>
      </c>
      <c r="C269" s="5" cm="1">
        <f t="array" ref="C269">IF($A269="","",INDEX(OpenMeteoAPI[ForecastDateTime],ROWS($C$2:C269)))</f>
        <v>46211.125</v>
      </c>
      <c r="D269" t="str">
        <f t="shared" si="4"/>
        <v>3AM</v>
      </c>
      <c r="E269" t="str" cm="1">
        <f t="array" ref="E269">IF($K269="","",_xlfn.IFS($K269=0,_xlfn.UNICHAR(9728),$K269&lt;=3,_xlfn.UNICHAR(9729),OR($K269=45,$K269=48),"~",AND($K269&gt;=51,$K269&lt;=67),_xlfn.UNICHAR(9748),AND($K269&gt;=71,$K269&lt;=77),_xlfn.UNICHAR(10052),AND($K269&gt;=80,$K269&lt;=82),_xlfn.UNICHAR(9748),AND($K269&gt;=95,$K269&lt;=99),_xlfn.UNICHAR(9889),TRUE,_xlfn.UNICHAR(9729)))</f>
        <v>☁</v>
      </c>
      <c r="F269" t="str" cm="1">
        <f t="array" ref="F269">IF($K269="","",_xlfn.IFS($K269=0,"Clear",$K269&lt;=3,"Partly Cloudy",OR($K269=45,$K269=48),"Fog",AND($K269&gt;=51,$K269&lt;=67),"Drizzle",AND($K269&gt;=71,$K269&lt;=77),"Snow",AND($K269&gt;=80,$K269&lt;=82),"Rain Showers",AND($K269&gt;=95,$K269&lt;=99),"Thunderstorm",TRUE,"Cloudy"))</f>
        <v>Partly Cloudy</v>
      </c>
      <c r="G269" s="3" cm="1">
        <f t="array" ref="G269">IF($A269="","",INDEX(OpenMeteoAPI[TemperatureC],ROWS($G$2:G269)))</f>
        <v>22.5</v>
      </c>
      <c r="H269" s="4" cm="1">
        <f t="array" ref="H269">IF($A269="","",INDEX(OpenMeteoAPI[RelativeHumidityPct],ROWS($H$2:H269))/100)</f>
        <v>0.4</v>
      </c>
      <c r="I269" s="4" cm="1">
        <f t="array" ref="I269">IF($A269="","",INDEX(OpenMeteoAPI[PrecipitationProbabilityPct],ROWS($I$2:I269))/100)</f>
        <v>0</v>
      </c>
      <c r="J269" s="3" cm="1">
        <f t="array" ref="J269">IF($A269="","",INDEX(OpenMeteoAPI[PrecipitationMM],ROWS($J$2:J269)))</f>
        <v>0</v>
      </c>
      <c r="K269" cm="1">
        <f t="array" ref="K269">IF($A269="","",INDEX(OpenMeteoAPI[WeatherCode],ROWS($K$2:K269)))</f>
        <v>3</v>
      </c>
      <c r="L269" s="3" cm="1">
        <f t="array" ref="L269">IF($A269="","",INDEX(OpenMeteoAPI[WindSpeedKMH],ROWS($L$2:L269)))</f>
        <v>12.2</v>
      </c>
    </row>
    <row r="270" spans="1:12">
      <c r="A270" t="str" cm="1">
        <f t="array" ref="A270">IFERROR(INDEX(OpenMeteoAPI[City],ROWS($A$2:A270))&amp;", "&amp;INDEX(OpenMeteoAPI[CountryCode],ROWS($A$2:A270)),"")</f>
        <v>Munich, DE</v>
      </c>
      <c r="B270" t="str" cm="1">
        <f t="array" ref="B270">IF($A270="","",INDEX(OpenMeteoAPI[LocationID],ROWS($B$2:B270)))</f>
        <v>DE-MUC</v>
      </c>
      <c r="C270" s="5" cm="1">
        <f t="array" ref="C270">IF($A270="","",INDEX(OpenMeteoAPI[ForecastDateTime],ROWS($C$2:C270)))</f>
        <v>46211.166666666664</v>
      </c>
      <c r="D270" t="str">
        <f t="shared" si="4"/>
        <v>4AM</v>
      </c>
      <c r="E270" t="str" cm="1">
        <f t="array" ref="E270">IF($K270="","",_xlfn.IFS($K270=0,_xlfn.UNICHAR(9728),$K270&lt;=3,_xlfn.UNICHAR(9729),OR($K270=45,$K270=48),"~",AND($K270&gt;=51,$K270&lt;=67),_xlfn.UNICHAR(9748),AND($K270&gt;=71,$K270&lt;=77),_xlfn.UNICHAR(10052),AND($K270&gt;=80,$K270&lt;=82),_xlfn.UNICHAR(9748),AND($K270&gt;=95,$K270&lt;=99),_xlfn.UNICHAR(9889),TRUE,_xlfn.UNICHAR(9729)))</f>
        <v>☁</v>
      </c>
      <c r="F270" t="str" cm="1">
        <f t="array" ref="F270">IF($K270="","",_xlfn.IFS($K270=0,"Clear",$K270&lt;=3,"Partly Cloudy",OR($K270=45,$K270=48),"Fog",AND($K270&gt;=51,$K270&lt;=67),"Drizzle",AND($K270&gt;=71,$K270&lt;=77),"Snow",AND($K270&gt;=80,$K270&lt;=82),"Rain Showers",AND($K270&gt;=95,$K270&lt;=99),"Thunderstorm",TRUE,"Cloudy"))</f>
        <v>Partly Cloudy</v>
      </c>
      <c r="G270" s="3" cm="1">
        <f t="array" ref="G270">IF($A270="","",INDEX(OpenMeteoAPI[TemperatureC],ROWS($G$2:G270)))</f>
        <v>22</v>
      </c>
      <c r="H270" s="4" cm="1">
        <f t="array" ref="H270">IF($A270="","",INDEX(OpenMeteoAPI[RelativeHumidityPct],ROWS($H$2:H270))/100)</f>
        <v>0.41</v>
      </c>
      <c r="I270" s="4" cm="1">
        <f t="array" ref="I270">IF($A270="","",INDEX(OpenMeteoAPI[PrecipitationProbabilityPct],ROWS($I$2:I270))/100)</f>
        <v>0</v>
      </c>
      <c r="J270" s="3" cm="1">
        <f t="array" ref="J270">IF($A270="","",INDEX(OpenMeteoAPI[PrecipitationMM],ROWS($J$2:J270)))</f>
        <v>0</v>
      </c>
      <c r="K270" cm="1">
        <f t="array" ref="K270">IF($A270="","",INDEX(OpenMeteoAPI[WeatherCode],ROWS($K$2:K270)))</f>
        <v>3</v>
      </c>
      <c r="L270" s="3" cm="1">
        <f t="array" ref="L270">IF($A270="","",INDEX(OpenMeteoAPI[WindSpeedKMH],ROWS($L$2:L270)))</f>
        <v>11.6</v>
      </c>
    </row>
    <row r="271" spans="1:12">
      <c r="A271" t="str" cm="1">
        <f t="array" ref="A271">IFERROR(INDEX(OpenMeteoAPI[City],ROWS($A$2:A271))&amp;", "&amp;INDEX(OpenMeteoAPI[CountryCode],ROWS($A$2:A271)),"")</f>
        <v>Munich, DE</v>
      </c>
      <c r="B271" t="str" cm="1">
        <f t="array" ref="B271">IF($A271="","",INDEX(OpenMeteoAPI[LocationID],ROWS($B$2:B271)))</f>
        <v>DE-MUC</v>
      </c>
      <c r="C271" s="5" cm="1">
        <f t="array" ref="C271">IF($A271="","",INDEX(OpenMeteoAPI[ForecastDateTime],ROWS($C$2:C271)))</f>
        <v>46211.208333333336</v>
      </c>
      <c r="D271" t="str">
        <f t="shared" si="4"/>
        <v>5AM</v>
      </c>
      <c r="E271" t="str" cm="1">
        <f t="array" ref="E271">IF($K271="","",_xlfn.IFS($K271=0,_xlfn.UNICHAR(9728),$K271&lt;=3,_xlfn.UNICHAR(9729),OR($K271=45,$K271=48),"~",AND($K271&gt;=51,$K271&lt;=67),_xlfn.UNICHAR(9748),AND($K271&gt;=71,$K271&lt;=77),_xlfn.UNICHAR(10052),AND($K271&gt;=80,$K271&lt;=82),_xlfn.UNICHAR(9748),AND($K271&gt;=95,$K271&lt;=99),_xlfn.UNICHAR(9889),TRUE,_xlfn.UNICHAR(9729)))</f>
        <v>☔</v>
      </c>
      <c r="F271" t="str" cm="1">
        <f t="array" ref="F271">IF($K271="","",_xlfn.IFS($K271=0,"Clear",$K271&lt;=3,"Partly Cloudy",OR($K271=45,$K271=48),"Fog",AND($K271&gt;=51,$K271&lt;=67),"Drizzle",AND($K271&gt;=71,$K271&lt;=77),"Snow",AND($K271&gt;=80,$K271&lt;=82),"Rain Showers",AND($K271&gt;=95,$K271&lt;=99),"Thunderstorm",TRUE,"Cloudy"))</f>
        <v>Drizzle</v>
      </c>
      <c r="G271" s="3" cm="1">
        <f t="array" ref="G271">IF($A271="","",INDEX(OpenMeteoAPI[TemperatureC],ROWS($G$2:G271)))</f>
        <v>20.9</v>
      </c>
      <c r="H271" s="4" cm="1">
        <f t="array" ref="H271">IF($A271="","",INDEX(OpenMeteoAPI[RelativeHumidityPct],ROWS($H$2:H271))/100)</f>
        <v>0.45</v>
      </c>
      <c r="I271" s="4" cm="1">
        <f t="array" ref="I271">IF($A271="","",INDEX(OpenMeteoAPI[PrecipitationProbabilityPct],ROWS($I$2:I271))/100)</f>
        <v>0.08</v>
      </c>
      <c r="J271" s="3" cm="1">
        <f t="array" ref="J271">IF($A271="","",INDEX(OpenMeteoAPI[PrecipitationMM],ROWS($J$2:J271)))</f>
        <v>0.1</v>
      </c>
      <c r="K271" cm="1">
        <f t="array" ref="K271">IF($A271="","",INDEX(OpenMeteoAPI[WeatherCode],ROWS($K$2:K271)))</f>
        <v>61</v>
      </c>
      <c r="L271" s="3" cm="1">
        <f t="array" ref="L271">IF($A271="","",INDEX(OpenMeteoAPI[WindSpeedKMH],ROWS($L$2:L271)))</f>
        <v>11.6</v>
      </c>
    </row>
    <row r="272" spans="1:12">
      <c r="A272" t="str" cm="1">
        <f t="array" ref="A272">IFERROR(INDEX(OpenMeteoAPI[City],ROWS($A$2:A272))&amp;", "&amp;INDEX(OpenMeteoAPI[CountryCode],ROWS($A$2:A272)),"")</f>
        <v>Munich, DE</v>
      </c>
      <c r="B272" t="str" cm="1">
        <f t="array" ref="B272">IF($A272="","",INDEX(OpenMeteoAPI[LocationID],ROWS($B$2:B272)))</f>
        <v>DE-MUC</v>
      </c>
      <c r="C272" s="5" cm="1">
        <f t="array" ref="C272">IF($A272="","",INDEX(OpenMeteoAPI[ForecastDateTime],ROWS($C$2:C272)))</f>
        <v>46211.25</v>
      </c>
      <c r="D272" t="str">
        <f t="shared" si="4"/>
        <v>6AM</v>
      </c>
      <c r="E272" t="str" cm="1">
        <f t="array" ref="E272">IF($K272="","",_xlfn.IFS($K272=0,_xlfn.UNICHAR(9728),$K272&lt;=3,_xlfn.UNICHAR(9729),OR($K272=45,$K272=48),"~",AND($K272&gt;=51,$K272&lt;=67),_xlfn.UNICHAR(9748),AND($K272&gt;=71,$K272&lt;=77),_xlfn.UNICHAR(10052),AND($K272&gt;=80,$K272&lt;=82),_xlfn.UNICHAR(9748),AND($K272&gt;=95,$K272&lt;=99),_xlfn.UNICHAR(9889),TRUE,_xlfn.UNICHAR(9729)))</f>
        <v>☁</v>
      </c>
      <c r="F272" t="str" cm="1">
        <f t="array" ref="F272">IF($K272="","",_xlfn.IFS($K272=0,"Clear",$K272&lt;=3,"Partly Cloudy",OR($K272=45,$K272=48),"Fog",AND($K272&gt;=51,$K272&lt;=67),"Drizzle",AND($K272&gt;=71,$K272&lt;=77),"Snow",AND($K272&gt;=80,$K272&lt;=82),"Rain Showers",AND($K272&gt;=95,$K272&lt;=99),"Thunderstorm",TRUE,"Cloudy"))</f>
        <v>Partly Cloudy</v>
      </c>
      <c r="G272" s="3" cm="1">
        <f t="array" ref="G272">IF($A272="","",INDEX(OpenMeteoAPI[TemperatureC],ROWS($G$2:G272)))</f>
        <v>20.399999999999999</v>
      </c>
      <c r="H272" s="4" cm="1">
        <f t="array" ref="H272">IF($A272="","",INDEX(OpenMeteoAPI[RelativeHumidityPct],ROWS($H$2:H272))/100)</f>
        <v>0.49</v>
      </c>
      <c r="I272" s="4" cm="1">
        <f t="array" ref="I272">IF($A272="","",INDEX(OpenMeteoAPI[PrecipitationProbabilityPct],ROWS($I$2:I272))/100)</f>
        <v>0.23</v>
      </c>
      <c r="J272" s="3" cm="1">
        <f t="array" ref="J272">IF($A272="","",INDEX(OpenMeteoAPI[PrecipitationMM],ROWS($J$2:J272)))</f>
        <v>0</v>
      </c>
      <c r="K272" cm="1">
        <f t="array" ref="K272">IF($A272="","",INDEX(OpenMeteoAPI[WeatherCode],ROWS($K$2:K272)))</f>
        <v>3</v>
      </c>
      <c r="L272" s="3" cm="1">
        <f t="array" ref="L272">IF($A272="","",INDEX(OpenMeteoAPI[WindSpeedKMH],ROWS($L$2:L272)))</f>
        <v>11</v>
      </c>
    </row>
    <row r="273" spans="1:12">
      <c r="A273" t="str" cm="1">
        <f t="array" ref="A273">IFERROR(INDEX(OpenMeteoAPI[City],ROWS($A$2:A273))&amp;", "&amp;INDEX(OpenMeteoAPI[CountryCode],ROWS($A$2:A273)),"")</f>
        <v>Munich, DE</v>
      </c>
      <c r="B273" t="str" cm="1">
        <f t="array" ref="B273">IF($A273="","",INDEX(OpenMeteoAPI[LocationID],ROWS($B$2:B273)))</f>
        <v>DE-MUC</v>
      </c>
      <c r="C273" s="5" cm="1">
        <f t="array" ref="C273">IF($A273="","",INDEX(OpenMeteoAPI[ForecastDateTime],ROWS($C$2:C273)))</f>
        <v>46211.291666666664</v>
      </c>
      <c r="D273" t="str">
        <f t="shared" si="4"/>
        <v>7AM</v>
      </c>
      <c r="E273" t="str" cm="1">
        <f t="array" ref="E273">IF($K273="","",_xlfn.IFS($K273=0,_xlfn.UNICHAR(9728),$K273&lt;=3,_xlfn.UNICHAR(9729),OR($K273=45,$K273=48),"~",AND($K273&gt;=51,$K273&lt;=67),_xlfn.UNICHAR(9748),AND($K273&gt;=71,$K273&lt;=77),_xlfn.UNICHAR(10052),AND($K273&gt;=80,$K273&lt;=82),_xlfn.UNICHAR(9748),AND($K273&gt;=95,$K273&lt;=99),_xlfn.UNICHAR(9889),TRUE,_xlfn.UNICHAR(9729)))</f>
        <v>☁</v>
      </c>
      <c r="F273" t="str" cm="1">
        <f t="array" ref="F273">IF($K273="","",_xlfn.IFS($K273=0,"Clear",$K273&lt;=3,"Partly Cloudy",OR($K273=45,$K273=48),"Fog",AND($K273&gt;=51,$K273&lt;=67),"Drizzle",AND($K273&gt;=71,$K273&lt;=77),"Snow",AND($K273&gt;=80,$K273&lt;=82),"Rain Showers",AND($K273&gt;=95,$K273&lt;=99),"Thunderstorm",TRUE,"Cloudy"))</f>
        <v>Partly Cloudy</v>
      </c>
      <c r="G273" s="3" cm="1">
        <f t="array" ref="G273">IF($A273="","",INDEX(OpenMeteoAPI[TemperatureC],ROWS($G$2:G273)))</f>
        <v>20</v>
      </c>
      <c r="H273" s="4" cm="1">
        <f t="array" ref="H273">IF($A273="","",INDEX(OpenMeteoAPI[RelativeHumidityPct],ROWS($H$2:H273))/100)</f>
        <v>0.51</v>
      </c>
      <c r="I273" s="4" cm="1">
        <f t="array" ref="I273">IF($A273="","",INDEX(OpenMeteoAPI[PrecipitationProbabilityPct],ROWS($I$2:I273))/100)</f>
        <v>0.53</v>
      </c>
      <c r="J273" s="3" cm="1">
        <f t="array" ref="J273">IF($A273="","",INDEX(OpenMeteoAPI[PrecipitationMM],ROWS($J$2:J273)))</f>
        <v>0</v>
      </c>
      <c r="K273" cm="1">
        <f t="array" ref="K273">IF($A273="","",INDEX(OpenMeteoAPI[WeatherCode],ROWS($K$2:K273)))</f>
        <v>3</v>
      </c>
      <c r="L273" s="3" cm="1">
        <f t="array" ref="L273">IF($A273="","",INDEX(OpenMeteoAPI[WindSpeedKMH],ROWS($L$2:L273)))</f>
        <v>10.5</v>
      </c>
    </row>
    <row r="274" spans="1:12">
      <c r="A274" t="str" cm="1">
        <f t="array" ref="A274">IFERROR(INDEX(OpenMeteoAPI[City],ROWS($A$2:A274))&amp;", "&amp;INDEX(OpenMeteoAPI[CountryCode],ROWS($A$2:A274)),"")</f>
        <v>Munich, DE</v>
      </c>
      <c r="B274" t="str" cm="1">
        <f t="array" ref="B274">IF($A274="","",INDEX(OpenMeteoAPI[LocationID],ROWS($B$2:B274)))</f>
        <v>DE-MUC</v>
      </c>
      <c r="C274" s="5" cm="1">
        <f t="array" ref="C274">IF($A274="","",INDEX(OpenMeteoAPI[ForecastDateTime],ROWS($C$2:C274)))</f>
        <v>46211.333333333336</v>
      </c>
      <c r="D274" t="str">
        <f t="shared" si="4"/>
        <v>8AM</v>
      </c>
      <c r="E274" t="str" cm="1">
        <f t="array" ref="E274">IF($K274="","",_xlfn.IFS($K274=0,_xlfn.UNICHAR(9728),$K274&lt;=3,_xlfn.UNICHAR(9729),OR($K274=45,$K274=48),"~",AND($K274&gt;=51,$K274&lt;=67),_xlfn.UNICHAR(9748),AND($K274&gt;=71,$K274&lt;=77),_xlfn.UNICHAR(10052),AND($K274&gt;=80,$K274&lt;=82),_xlfn.UNICHAR(9748),AND($K274&gt;=95,$K274&lt;=99),_xlfn.UNICHAR(9889),TRUE,_xlfn.UNICHAR(9729)))</f>
        <v>☁</v>
      </c>
      <c r="F274" t="str" cm="1">
        <f t="array" ref="F274">IF($K274="","",_xlfn.IFS($K274=0,"Clear",$K274&lt;=3,"Partly Cloudy",OR($K274=45,$K274=48),"Fog",AND($K274&gt;=51,$K274&lt;=67),"Drizzle",AND($K274&gt;=71,$K274&lt;=77),"Snow",AND($K274&gt;=80,$K274&lt;=82),"Rain Showers",AND($K274&gt;=95,$K274&lt;=99),"Thunderstorm",TRUE,"Cloudy"))</f>
        <v>Partly Cloudy</v>
      </c>
      <c r="G274" s="3" cm="1">
        <f t="array" ref="G274">IF($A274="","",INDEX(OpenMeteoAPI[TemperatureC],ROWS($G$2:G274)))</f>
        <v>20</v>
      </c>
      <c r="H274" s="4" cm="1">
        <f t="array" ref="H274">IF($A274="","",INDEX(OpenMeteoAPI[RelativeHumidityPct],ROWS($H$2:H274))/100)</f>
        <v>0.54</v>
      </c>
      <c r="I274" s="4" cm="1">
        <f t="array" ref="I274">IF($A274="","",INDEX(OpenMeteoAPI[PrecipitationProbabilityPct],ROWS($I$2:I274))/100)</f>
        <v>0.55000000000000004</v>
      </c>
      <c r="J274" s="3" cm="1">
        <f t="array" ref="J274">IF($A274="","",INDEX(OpenMeteoAPI[PrecipitationMM],ROWS($J$2:J274)))</f>
        <v>0</v>
      </c>
      <c r="K274" cm="1">
        <f t="array" ref="K274">IF($A274="","",INDEX(OpenMeteoAPI[WeatherCode],ROWS($K$2:K274)))</f>
        <v>3</v>
      </c>
      <c r="L274" s="3" cm="1">
        <f t="array" ref="L274">IF($A274="","",INDEX(OpenMeteoAPI[WindSpeedKMH],ROWS($L$2:L274)))</f>
        <v>10.9</v>
      </c>
    </row>
    <row r="275" spans="1:12">
      <c r="A275" t="str" cm="1">
        <f t="array" ref="A275">IFERROR(INDEX(OpenMeteoAPI[City],ROWS($A$2:A275))&amp;", "&amp;INDEX(OpenMeteoAPI[CountryCode],ROWS($A$2:A275)),"")</f>
        <v>Munich, DE</v>
      </c>
      <c r="B275" t="str" cm="1">
        <f t="array" ref="B275">IF($A275="","",INDEX(OpenMeteoAPI[LocationID],ROWS($B$2:B275)))</f>
        <v>DE-MUC</v>
      </c>
      <c r="C275" s="5" cm="1">
        <f t="array" ref="C275">IF($A275="","",INDEX(OpenMeteoAPI[ForecastDateTime],ROWS($C$2:C275)))</f>
        <v>46211.375</v>
      </c>
      <c r="D275" t="str">
        <f t="shared" si="4"/>
        <v>9AM</v>
      </c>
      <c r="E275" t="str" cm="1">
        <f t="array" ref="E275">IF($K275="","",_xlfn.IFS($K275=0,_xlfn.UNICHAR(9728),$K275&lt;=3,_xlfn.UNICHAR(9729),OR($K275=45,$K275=48),"~",AND($K275&gt;=51,$K275&lt;=67),_xlfn.UNICHAR(9748),AND($K275&gt;=71,$K275&lt;=77),_xlfn.UNICHAR(10052),AND($K275&gt;=80,$K275&lt;=82),_xlfn.UNICHAR(9748),AND($K275&gt;=95,$K275&lt;=99),_xlfn.UNICHAR(9889),TRUE,_xlfn.UNICHAR(9729)))</f>
        <v>☁</v>
      </c>
      <c r="F275" t="str" cm="1">
        <f t="array" ref="F275">IF($K275="","",_xlfn.IFS($K275=0,"Clear",$K275&lt;=3,"Partly Cloudy",OR($K275=45,$K275=48),"Fog",AND($K275&gt;=51,$K275&lt;=67),"Drizzle",AND($K275&gt;=71,$K275&lt;=77),"Snow",AND($K275&gt;=80,$K275&lt;=82),"Rain Showers",AND($K275&gt;=95,$K275&lt;=99),"Thunderstorm",TRUE,"Cloudy"))</f>
        <v>Partly Cloudy</v>
      </c>
      <c r="G275" s="3" cm="1">
        <f t="array" ref="G275">IF($A275="","",INDEX(OpenMeteoAPI[TemperatureC],ROWS($G$2:G275)))</f>
        <v>19.7</v>
      </c>
      <c r="H275" s="4" cm="1">
        <f t="array" ref="H275">IF($A275="","",INDEX(OpenMeteoAPI[RelativeHumidityPct],ROWS($H$2:H275))/100)</f>
        <v>0.56999999999999995</v>
      </c>
      <c r="I275" s="4" cm="1">
        <f t="array" ref="I275">IF($A275="","",INDEX(OpenMeteoAPI[PrecipitationProbabilityPct],ROWS($I$2:I275))/100)</f>
        <v>0.33</v>
      </c>
      <c r="J275" s="3" cm="1">
        <f t="array" ref="J275">IF($A275="","",INDEX(OpenMeteoAPI[PrecipitationMM],ROWS($J$2:J275)))</f>
        <v>0</v>
      </c>
      <c r="K275" cm="1">
        <f t="array" ref="K275">IF($A275="","",INDEX(OpenMeteoAPI[WeatherCode],ROWS($K$2:K275)))</f>
        <v>3</v>
      </c>
      <c r="L275" s="3" cm="1">
        <f t="array" ref="L275">IF($A275="","",INDEX(OpenMeteoAPI[WindSpeedKMH],ROWS($L$2:L275)))</f>
        <v>12.9</v>
      </c>
    </row>
    <row r="276" spans="1:12">
      <c r="A276" t="str" cm="1">
        <f t="array" ref="A276">IFERROR(INDEX(OpenMeteoAPI[City],ROWS($A$2:A276))&amp;", "&amp;INDEX(OpenMeteoAPI[CountryCode],ROWS($A$2:A276)),"")</f>
        <v>Munich, DE</v>
      </c>
      <c r="B276" t="str" cm="1">
        <f t="array" ref="B276">IF($A276="","",INDEX(OpenMeteoAPI[LocationID],ROWS($B$2:B276)))</f>
        <v>DE-MUC</v>
      </c>
      <c r="C276" s="5" cm="1">
        <f t="array" ref="C276">IF($A276="","",INDEX(OpenMeteoAPI[ForecastDateTime],ROWS($C$2:C276)))</f>
        <v>46211.416666666664</v>
      </c>
      <c r="D276" t="str">
        <f t="shared" si="4"/>
        <v>10AM</v>
      </c>
      <c r="E276" t="str" cm="1">
        <f t="array" ref="E276">IF($K276="","",_xlfn.IFS($K276=0,_xlfn.UNICHAR(9728),$K276&lt;=3,_xlfn.UNICHAR(9729),OR($K276=45,$K276=48),"~",AND($K276&gt;=51,$K276&lt;=67),_xlfn.UNICHAR(9748),AND($K276&gt;=71,$K276&lt;=77),_xlfn.UNICHAR(10052),AND($K276&gt;=80,$K276&lt;=82),_xlfn.UNICHAR(9748),AND($K276&gt;=95,$K276&lt;=99),_xlfn.UNICHAR(9889),TRUE,_xlfn.UNICHAR(9729)))</f>
        <v>☁</v>
      </c>
      <c r="F276" t="str" cm="1">
        <f t="array" ref="F276">IF($K276="","",_xlfn.IFS($K276=0,"Clear",$K276&lt;=3,"Partly Cloudy",OR($K276=45,$K276=48),"Fog",AND($K276&gt;=51,$K276&lt;=67),"Drizzle",AND($K276&gt;=71,$K276&lt;=77),"Snow",AND($K276&gt;=80,$K276&lt;=82),"Rain Showers",AND($K276&gt;=95,$K276&lt;=99),"Thunderstorm",TRUE,"Cloudy"))</f>
        <v>Partly Cloudy</v>
      </c>
      <c r="G276" s="3" cm="1">
        <f t="array" ref="G276">IF($A276="","",INDEX(OpenMeteoAPI[TemperatureC],ROWS($G$2:G276)))</f>
        <v>19.600000000000001</v>
      </c>
      <c r="H276" s="4" cm="1">
        <f t="array" ref="H276">IF($A276="","",INDEX(OpenMeteoAPI[RelativeHumidityPct],ROWS($H$2:H276))/100)</f>
        <v>0.6</v>
      </c>
      <c r="I276" s="4" cm="1">
        <f t="array" ref="I276">IF($A276="","",INDEX(OpenMeteoAPI[PrecipitationProbabilityPct],ROWS($I$2:I276))/100)</f>
        <v>0.13</v>
      </c>
      <c r="J276" s="3" cm="1">
        <f t="array" ref="J276">IF($A276="","",INDEX(OpenMeteoAPI[PrecipitationMM],ROWS($J$2:J276)))</f>
        <v>0</v>
      </c>
      <c r="K276" cm="1">
        <f t="array" ref="K276">IF($A276="","",INDEX(OpenMeteoAPI[WeatherCode],ROWS($K$2:K276)))</f>
        <v>3</v>
      </c>
      <c r="L276" s="3" cm="1">
        <f t="array" ref="L276">IF($A276="","",INDEX(OpenMeteoAPI[WindSpeedKMH],ROWS($L$2:L276)))</f>
        <v>12.6</v>
      </c>
    </row>
    <row r="277" spans="1:12">
      <c r="A277" t="str" cm="1">
        <f t="array" ref="A277">IFERROR(INDEX(OpenMeteoAPI[City],ROWS($A$2:A277))&amp;", "&amp;INDEX(OpenMeteoAPI[CountryCode],ROWS($A$2:A277)),"")</f>
        <v>Munich, DE</v>
      </c>
      <c r="B277" t="str" cm="1">
        <f t="array" ref="B277">IF($A277="","",INDEX(OpenMeteoAPI[LocationID],ROWS($B$2:B277)))</f>
        <v>DE-MUC</v>
      </c>
      <c r="C277" s="5" cm="1">
        <f t="array" ref="C277">IF($A277="","",INDEX(OpenMeteoAPI[ForecastDateTime],ROWS($C$2:C277)))</f>
        <v>46211.458333333336</v>
      </c>
      <c r="D277" t="str">
        <f t="shared" si="4"/>
        <v>11AM</v>
      </c>
      <c r="E277" t="str" cm="1">
        <f t="array" ref="E277">IF($K277="","",_xlfn.IFS($K277=0,_xlfn.UNICHAR(9728),$K277&lt;=3,_xlfn.UNICHAR(9729),OR($K277=45,$K277=48),"~",AND($K277&gt;=51,$K277&lt;=67),_xlfn.UNICHAR(9748),AND($K277&gt;=71,$K277&lt;=77),_xlfn.UNICHAR(10052),AND($K277&gt;=80,$K277&lt;=82),_xlfn.UNICHAR(9748),AND($K277&gt;=95,$K277&lt;=99),_xlfn.UNICHAR(9889),TRUE,_xlfn.UNICHAR(9729)))</f>
        <v>☁</v>
      </c>
      <c r="F277" t="str" cm="1">
        <f t="array" ref="F277">IF($K277="","",_xlfn.IFS($K277=0,"Clear",$K277&lt;=3,"Partly Cloudy",OR($K277=45,$K277=48),"Fog",AND($K277&gt;=51,$K277&lt;=67),"Drizzle",AND($K277&gt;=71,$K277&lt;=77),"Snow",AND($K277&gt;=80,$K277&lt;=82),"Rain Showers",AND($K277&gt;=95,$K277&lt;=99),"Thunderstorm",TRUE,"Cloudy"))</f>
        <v>Partly Cloudy</v>
      </c>
      <c r="G277" s="3" cm="1">
        <f t="array" ref="G277">IF($A277="","",INDEX(OpenMeteoAPI[TemperatureC],ROWS($G$2:G277)))</f>
        <v>19.8</v>
      </c>
      <c r="H277" s="4" cm="1">
        <f t="array" ref="H277">IF($A277="","",INDEX(OpenMeteoAPI[RelativeHumidityPct],ROWS($H$2:H277))/100)</f>
        <v>0.61</v>
      </c>
      <c r="I277" s="4" cm="1">
        <f t="array" ref="I277">IF($A277="","",INDEX(OpenMeteoAPI[PrecipitationProbabilityPct],ROWS($I$2:I277))/100)</f>
        <v>0.03</v>
      </c>
      <c r="J277" s="3" cm="1">
        <f t="array" ref="J277">IF($A277="","",INDEX(OpenMeteoAPI[PrecipitationMM],ROWS($J$2:J277)))</f>
        <v>0</v>
      </c>
      <c r="K277" cm="1">
        <f t="array" ref="K277">IF($A277="","",INDEX(OpenMeteoAPI[WeatherCode],ROWS($K$2:K277)))</f>
        <v>3</v>
      </c>
      <c r="L277" s="3" cm="1">
        <f t="array" ref="L277">IF($A277="","",INDEX(OpenMeteoAPI[WindSpeedKMH],ROWS($L$2:L277)))</f>
        <v>12.9</v>
      </c>
    </row>
    <row r="278" spans="1:12">
      <c r="A278" t="str" cm="1">
        <f t="array" ref="A278">IFERROR(INDEX(OpenMeteoAPI[City],ROWS($A$2:A278))&amp;", "&amp;INDEX(OpenMeteoAPI[CountryCode],ROWS($A$2:A278)),"")</f>
        <v>Munich, DE</v>
      </c>
      <c r="B278" t="str" cm="1">
        <f t="array" ref="B278">IF($A278="","",INDEX(OpenMeteoAPI[LocationID],ROWS($B$2:B278)))</f>
        <v>DE-MUC</v>
      </c>
      <c r="C278" s="5" cm="1">
        <f t="array" ref="C278">IF($A278="","",INDEX(OpenMeteoAPI[ForecastDateTime],ROWS($C$2:C278)))</f>
        <v>46211.5</v>
      </c>
      <c r="D278" t="str">
        <f t="shared" si="4"/>
        <v>12PM</v>
      </c>
      <c r="E278" t="str" cm="1">
        <f t="array" ref="E278">IF($K278="","",_xlfn.IFS($K278=0,_xlfn.UNICHAR(9728),$K278&lt;=3,_xlfn.UNICHAR(9729),OR($K278=45,$K278=48),"~",AND($K278&gt;=51,$K278&lt;=67),_xlfn.UNICHAR(9748),AND($K278&gt;=71,$K278&lt;=77),_xlfn.UNICHAR(10052),AND($K278&gt;=80,$K278&lt;=82),_xlfn.UNICHAR(9748),AND($K278&gt;=95,$K278&lt;=99),_xlfn.UNICHAR(9889),TRUE,_xlfn.UNICHAR(9729)))</f>
        <v>☁</v>
      </c>
      <c r="F278" t="str" cm="1">
        <f t="array" ref="F278">IF($K278="","",_xlfn.IFS($K278=0,"Clear",$K278&lt;=3,"Partly Cloudy",OR($K278=45,$K278=48),"Fog",AND($K278&gt;=51,$K278&lt;=67),"Drizzle",AND($K278&gt;=71,$K278&lt;=77),"Snow",AND($K278&gt;=80,$K278&lt;=82),"Rain Showers",AND($K278&gt;=95,$K278&lt;=99),"Thunderstorm",TRUE,"Cloudy"))</f>
        <v>Partly Cloudy</v>
      </c>
      <c r="G278" s="3" cm="1">
        <f t="array" ref="G278">IF($A278="","",INDEX(OpenMeteoAPI[TemperatureC],ROWS($G$2:G278)))</f>
        <v>20.3</v>
      </c>
      <c r="H278" s="4" cm="1">
        <f t="array" ref="H278">IF($A278="","",INDEX(OpenMeteoAPI[RelativeHumidityPct],ROWS($H$2:H278))/100)</f>
        <v>0.62</v>
      </c>
      <c r="I278" s="4" cm="1">
        <f t="array" ref="I278">IF($A278="","",INDEX(OpenMeteoAPI[PrecipitationProbabilityPct],ROWS($I$2:I278))/100)</f>
        <v>0</v>
      </c>
      <c r="J278" s="3" cm="1">
        <f t="array" ref="J278">IF($A278="","",INDEX(OpenMeteoAPI[PrecipitationMM],ROWS($J$2:J278)))</f>
        <v>0</v>
      </c>
      <c r="K278" cm="1">
        <f t="array" ref="K278">IF($A278="","",INDEX(OpenMeteoAPI[WeatherCode],ROWS($K$2:K278)))</f>
        <v>3</v>
      </c>
      <c r="L278" s="3" cm="1">
        <f t="array" ref="L278">IF($A278="","",INDEX(OpenMeteoAPI[WindSpeedKMH],ROWS($L$2:L278)))</f>
        <v>13.7</v>
      </c>
    </row>
    <row r="279" spans="1:12">
      <c r="A279" t="str" cm="1">
        <f t="array" ref="A279">IFERROR(INDEX(OpenMeteoAPI[City],ROWS($A$2:A279))&amp;", "&amp;INDEX(OpenMeteoAPI[CountryCode],ROWS($A$2:A279)),"")</f>
        <v>Munich, DE</v>
      </c>
      <c r="B279" t="str" cm="1">
        <f t="array" ref="B279">IF($A279="","",INDEX(OpenMeteoAPI[LocationID],ROWS($B$2:B279)))</f>
        <v>DE-MUC</v>
      </c>
      <c r="C279" s="5" cm="1">
        <f t="array" ref="C279">IF($A279="","",INDEX(OpenMeteoAPI[ForecastDateTime],ROWS($C$2:C279)))</f>
        <v>46211.541666666664</v>
      </c>
      <c r="D279" t="str">
        <f t="shared" si="4"/>
        <v>1PM</v>
      </c>
      <c r="E279" t="str" cm="1">
        <f t="array" ref="E279">IF($K279="","",_xlfn.IFS($K279=0,_xlfn.UNICHAR(9728),$K279&lt;=3,_xlfn.UNICHAR(9729),OR($K279=45,$K279=48),"~",AND($K279&gt;=51,$K279&lt;=67),_xlfn.UNICHAR(9748),AND($K279&gt;=71,$K279&lt;=77),_xlfn.UNICHAR(10052),AND($K279&gt;=80,$K279&lt;=82),_xlfn.UNICHAR(9748),AND($K279&gt;=95,$K279&lt;=99),_xlfn.UNICHAR(9889),TRUE,_xlfn.UNICHAR(9729)))</f>
        <v>☁</v>
      </c>
      <c r="F279" t="str" cm="1">
        <f t="array" ref="F279">IF($K279="","",_xlfn.IFS($K279=0,"Clear",$K279&lt;=3,"Partly Cloudy",OR($K279=45,$K279=48),"Fog",AND($K279&gt;=51,$K279&lt;=67),"Drizzle",AND($K279&gt;=71,$K279&lt;=77),"Snow",AND($K279&gt;=80,$K279&lt;=82),"Rain Showers",AND($K279&gt;=95,$K279&lt;=99),"Thunderstorm",TRUE,"Cloudy"))</f>
        <v>Partly Cloudy</v>
      </c>
      <c r="G279" s="3" cm="1">
        <f t="array" ref="G279">IF($A279="","",INDEX(OpenMeteoAPI[TemperatureC],ROWS($G$2:G279)))</f>
        <v>20.7</v>
      </c>
      <c r="H279" s="4" cm="1">
        <f t="array" ref="H279">IF($A279="","",INDEX(OpenMeteoAPI[RelativeHumidityPct],ROWS($H$2:H279))/100)</f>
        <v>0.61</v>
      </c>
      <c r="I279" s="4" cm="1">
        <f t="array" ref="I279">IF($A279="","",INDEX(OpenMeteoAPI[PrecipitationProbabilityPct],ROWS($I$2:I279))/100)</f>
        <v>0.05</v>
      </c>
      <c r="J279" s="3" cm="1">
        <f t="array" ref="J279">IF($A279="","",INDEX(OpenMeteoAPI[PrecipitationMM],ROWS($J$2:J279)))</f>
        <v>0</v>
      </c>
      <c r="K279" cm="1">
        <f t="array" ref="K279">IF($A279="","",INDEX(OpenMeteoAPI[WeatherCode],ROWS($K$2:K279)))</f>
        <v>3</v>
      </c>
      <c r="L279" s="3" cm="1">
        <f t="array" ref="L279">IF($A279="","",INDEX(OpenMeteoAPI[WindSpeedKMH],ROWS($L$2:L279)))</f>
        <v>15.1</v>
      </c>
    </row>
    <row r="280" spans="1:12">
      <c r="A280" t="str" cm="1">
        <f t="array" ref="A280">IFERROR(INDEX(OpenMeteoAPI[City],ROWS($A$2:A280))&amp;", "&amp;INDEX(OpenMeteoAPI[CountryCode],ROWS($A$2:A280)),"")</f>
        <v>Munich, DE</v>
      </c>
      <c r="B280" t="str" cm="1">
        <f t="array" ref="B280">IF($A280="","",INDEX(OpenMeteoAPI[LocationID],ROWS($B$2:B280)))</f>
        <v>DE-MUC</v>
      </c>
      <c r="C280" s="5" cm="1">
        <f t="array" ref="C280">IF($A280="","",INDEX(OpenMeteoAPI[ForecastDateTime],ROWS($C$2:C280)))</f>
        <v>46211.583333333336</v>
      </c>
      <c r="D280" t="str">
        <f t="shared" si="4"/>
        <v>2PM</v>
      </c>
      <c r="E280" t="str" cm="1">
        <f t="array" ref="E280">IF($K280="","",_xlfn.IFS($K280=0,_xlfn.UNICHAR(9728),$K280&lt;=3,_xlfn.UNICHAR(9729),OR($K280=45,$K280=48),"~",AND($K280&gt;=51,$K280&lt;=67),_xlfn.UNICHAR(9748),AND($K280&gt;=71,$K280&lt;=77),_xlfn.UNICHAR(10052),AND($K280&gt;=80,$K280&lt;=82),_xlfn.UNICHAR(9748),AND($K280&gt;=95,$K280&lt;=99),_xlfn.UNICHAR(9889),TRUE,_xlfn.UNICHAR(9729)))</f>
        <v>☁</v>
      </c>
      <c r="F280" t="str" cm="1">
        <f t="array" ref="F280">IF($K280="","",_xlfn.IFS($K280=0,"Clear",$K280&lt;=3,"Partly Cloudy",OR($K280=45,$K280=48),"Fog",AND($K280&gt;=51,$K280&lt;=67),"Drizzle",AND($K280&gt;=71,$K280&lt;=77),"Snow",AND($K280&gt;=80,$K280&lt;=82),"Rain Showers",AND($K280&gt;=95,$K280&lt;=99),"Thunderstorm",TRUE,"Cloudy"))</f>
        <v>Partly Cloudy</v>
      </c>
      <c r="G280" s="3" cm="1">
        <f t="array" ref="G280">IF($A280="","",INDEX(OpenMeteoAPI[TemperatureC],ROWS($G$2:G280)))</f>
        <v>21.6</v>
      </c>
      <c r="H280" s="4" cm="1">
        <f t="array" ref="H280">IF($A280="","",INDEX(OpenMeteoAPI[RelativeHumidityPct],ROWS($H$2:H280))/100)</f>
        <v>0.57999999999999996</v>
      </c>
      <c r="I280" s="4" cm="1">
        <f t="array" ref="I280">IF($A280="","",INDEX(OpenMeteoAPI[PrecipitationProbabilityPct],ROWS($I$2:I280))/100)</f>
        <v>0</v>
      </c>
      <c r="J280" s="3" cm="1">
        <f t="array" ref="J280">IF($A280="","",INDEX(OpenMeteoAPI[PrecipitationMM],ROWS($J$2:J280)))</f>
        <v>0</v>
      </c>
      <c r="K280" cm="1">
        <f t="array" ref="K280">IF($A280="","",INDEX(OpenMeteoAPI[WeatherCode],ROWS($K$2:K280)))</f>
        <v>3</v>
      </c>
      <c r="L280" s="3" cm="1">
        <f t="array" ref="L280">IF($A280="","",INDEX(OpenMeteoAPI[WindSpeedKMH],ROWS($L$2:L280)))</f>
        <v>12.1</v>
      </c>
    </row>
    <row r="281" spans="1:12">
      <c r="A281" t="str" cm="1">
        <f t="array" ref="A281">IFERROR(INDEX(OpenMeteoAPI[City],ROWS($A$2:A281))&amp;", "&amp;INDEX(OpenMeteoAPI[CountryCode],ROWS($A$2:A281)),"")</f>
        <v>Munich, DE</v>
      </c>
      <c r="B281" t="str" cm="1">
        <f t="array" ref="B281">IF($A281="","",INDEX(OpenMeteoAPI[LocationID],ROWS($B$2:B281)))</f>
        <v>DE-MUC</v>
      </c>
      <c r="C281" s="5" cm="1">
        <f t="array" ref="C281">IF($A281="","",INDEX(OpenMeteoAPI[ForecastDateTime],ROWS($C$2:C281)))</f>
        <v>46211.625</v>
      </c>
      <c r="D281" t="str">
        <f t="shared" si="4"/>
        <v>3PM</v>
      </c>
      <c r="E281" t="str" cm="1">
        <f t="array" ref="E281">IF($K281="","",_xlfn.IFS($K281=0,_xlfn.UNICHAR(9728),$K281&lt;=3,_xlfn.UNICHAR(9729),OR($K281=45,$K281=48),"~",AND($K281&gt;=51,$K281&lt;=67),_xlfn.UNICHAR(9748),AND($K281&gt;=71,$K281&lt;=77),_xlfn.UNICHAR(10052),AND($K281&gt;=80,$K281&lt;=82),_xlfn.UNICHAR(9748),AND($K281&gt;=95,$K281&lt;=99),_xlfn.UNICHAR(9889),TRUE,_xlfn.UNICHAR(9729)))</f>
        <v>☁</v>
      </c>
      <c r="F281" t="str" cm="1">
        <f t="array" ref="F281">IF($K281="","",_xlfn.IFS($K281=0,"Clear",$K281&lt;=3,"Partly Cloudy",OR($K281=45,$K281=48),"Fog",AND($K281&gt;=51,$K281&lt;=67),"Drizzle",AND($K281&gt;=71,$K281&lt;=77),"Snow",AND($K281&gt;=80,$K281&lt;=82),"Rain Showers",AND($K281&gt;=95,$K281&lt;=99),"Thunderstorm",TRUE,"Cloudy"))</f>
        <v>Partly Cloudy</v>
      </c>
      <c r="G281" s="3" cm="1">
        <f t="array" ref="G281">IF($A281="","",INDEX(OpenMeteoAPI[TemperatureC],ROWS($G$2:G281)))</f>
        <v>22.5</v>
      </c>
      <c r="H281" s="4" cm="1">
        <f t="array" ref="H281">IF($A281="","",INDEX(OpenMeteoAPI[RelativeHumidityPct],ROWS($H$2:H281))/100)</f>
        <v>0.56000000000000005</v>
      </c>
      <c r="I281" s="4" cm="1">
        <f t="array" ref="I281">IF($A281="","",INDEX(OpenMeteoAPI[PrecipitationProbabilityPct],ROWS($I$2:I281))/100)</f>
        <v>0.1</v>
      </c>
      <c r="J281" s="3" cm="1">
        <f t="array" ref="J281">IF($A281="","",INDEX(OpenMeteoAPI[PrecipitationMM],ROWS($J$2:J281)))</f>
        <v>0</v>
      </c>
      <c r="K281" cm="1">
        <f t="array" ref="K281">IF($A281="","",INDEX(OpenMeteoAPI[WeatherCode],ROWS($K$2:K281)))</f>
        <v>3</v>
      </c>
      <c r="L281" s="3" cm="1">
        <f t="array" ref="L281">IF($A281="","",INDEX(OpenMeteoAPI[WindSpeedKMH],ROWS($L$2:L281)))</f>
        <v>14.7</v>
      </c>
    </row>
    <row r="282" spans="1:12">
      <c r="A282" t="str" cm="1">
        <f t="array" ref="A282">IFERROR(INDEX(OpenMeteoAPI[City],ROWS($A$2:A282))&amp;", "&amp;INDEX(OpenMeteoAPI[CountryCode],ROWS($A$2:A282)),"")</f>
        <v>Munich, DE</v>
      </c>
      <c r="B282" t="str" cm="1">
        <f t="array" ref="B282">IF($A282="","",INDEX(OpenMeteoAPI[LocationID],ROWS($B$2:B282)))</f>
        <v>DE-MUC</v>
      </c>
      <c r="C282" s="5" cm="1">
        <f t="array" ref="C282">IF($A282="","",INDEX(OpenMeteoAPI[ForecastDateTime],ROWS($C$2:C282)))</f>
        <v>46211.666666666664</v>
      </c>
      <c r="D282" t="str">
        <f t="shared" si="4"/>
        <v>4PM</v>
      </c>
      <c r="E282" t="str" cm="1">
        <f t="array" ref="E282">IF($K282="","",_xlfn.IFS($K282=0,_xlfn.UNICHAR(9728),$K282&lt;=3,_xlfn.UNICHAR(9729),OR($K282=45,$K282=48),"~",AND($K282&gt;=51,$K282&lt;=67),_xlfn.UNICHAR(9748),AND($K282&gt;=71,$K282&lt;=77),_xlfn.UNICHAR(10052),AND($K282&gt;=80,$K282&lt;=82),_xlfn.UNICHAR(9748),AND($K282&gt;=95,$K282&lt;=99),_xlfn.UNICHAR(9889),TRUE,_xlfn.UNICHAR(9729)))</f>
        <v>☁</v>
      </c>
      <c r="F282" t="str" cm="1">
        <f t="array" ref="F282">IF($K282="","",_xlfn.IFS($K282=0,"Clear",$K282&lt;=3,"Partly Cloudy",OR($K282=45,$K282=48),"Fog",AND($K282&gt;=51,$K282&lt;=67),"Drizzle",AND($K282&gt;=71,$K282&lt;=77),"Snow",AND($K282&gt;=80,$K282&lt;=82),"Rain Showers",AND($K282&gt;=95,$K282&lt;=99),"Thunderstorm",TRUE,"Cloudy"))</f>
        <v>Partly Cloudy</v>
      </c>
      <c r="G282" s="3" cm="1">
        <f t="array" ref="G282">IF($A282="","",INDEX(OpenMeteoAPI[TemperatureC],ROWS($G$2:G282)))</f>
        <v>22.1</v>
      </c>
      <c r="H282" s="4" cm="1">
        <f t="array" ref="H282">IF($A282="","",INDEX(OpenMeteoAPI[RelativeHumidityPct],ROWS($H$2:H282))/100)</f>
        <v>0.56000000000000005</v>
      </c>
      <c r="I282" s="4" cm="1">
        <f t="array" ref="I282">IF($A282="","",INDEX(OpenMeteoAPI[PrecipitationProbabilityPct],ROWS($I$2:I282))/100)</f>
        <v>0.08</v>
      </c>
      <c r="J282" s="3" cm="1">
        <f t="array" ref="J282">IF($A282="","",INDEX(OpenMeteoAPI[PrecipitationMM],ROWS($J$2:J282)))</f>
        <v>0</v>
      </c>
      <c r="K282" cm="1">
        <f t="array" ref="K282">IF($A282="","",INDEX(OpenMeteoAPI[WeatherCode],ROWS($K$2:K282)))</f>
        <v>3</v>
      </c>
      <c r="L282" s="3" cm="1">
        <f t="array" ref="L282">IF($A282="","",INDEX(OpenMeteoAPI[WindSpeedKMH],ROWS($L$2:L282)))</f>
        <v>13.8</v>
      </c>
    </row>
    <row r="283" spans="1:12">
      <c r="A283" t="str" cm="1">
        <f t="array" ref="A283">IFERROR(INDEX(OpenMeteoAPI[City],ROWS($A$2:A283))&amp;", "&amp;INDEX(OpenMeteoAPI[CountryCode],ROWS($A$2:A283)),"")</f>
        <v>Munich, DE</v>
      </c>
      <c r="B283" t="str" cm="1">
        <f t="array" ref="B283">IF($A283="","",INDEX(OpenMeteoAPI[LocationID],ROWS($B$2:B283)))</f>
        <v>DE-MUC</v>
      </c>
      <c r="C283" s="5" cm="1">
        <f t="array" ref="C283">IF($A283="","",INDEX(OpenMeteoAPI[ForecastDateTime],ROWS($C$2:C283)))</f>
        <v>46211.708333333336</v>
      </c>
      <c r="D283" t="str">
        <f t="shared" si="4"/>
        <v>5PM</v>
      </c>
      <c r="E283" t="str" cm="1">
        <f t="array" ref="E283">IF($K283="","",_xlfn.IFS($K283=0,_xlfn.UNICHAR(9728),$K283&lt;=3,_xlfn.UNICHAR(9729),OR($K283=45,$K283=48),"~",AND($K283&gt;=51,$K283&lt;=67),_xlfn.UNICHAR(9748),AND($K283&gt;=71,$K283&lt;=77),_xlfn.UNICHAR(10052),AND($K283&gt;=80,$K283&lt;=82),_xlfn.UNICHAR(9748),AND($K283&gt;=95,$K283&lt;=99),_xlfn.UNICHAR(9889),TRUE,_xlfn.UNICHAR(9729)))</f>
        <v>☁</v>
      </c>
      <c r="F283" t="str" cm="1">
        <f t="array" ref="F283">IF($K283="","",_xlfn.IFS($K283=0,"Clear",$K283&lt;=3,"Partly Cloudy",OR($K283=45,$K283=48),"Fog",AND($K283&gt;=51,$K283&lt;=67),"Drizzle",AND($K283&gt;=71,$K283&lt;=77),"Snow",AND($K283&gt;=80,$K283&lt;=82),"Rain Showers",AND($K283&gt;=95,$K283&lt;=99),"Thunderstorm",TRUE,"Cloudy"))</f>
        <v>Partly Cloudy</v>
      </c>
      <c r="G283" s="3" cm="1">
        <f t="array" ref="G283">IF($A283="","",INDEX(OpenMeteoAPI[TemperatureC],ROWS($G$2:G283)))</f>
        <v>22.8</v>
      </c>
      <c r="H283" s="4" cm="1">
        <f t="array" ref="H283">IF($A283="","",INDEX(OpenMeteoAPI[RelativeHumidityPct],ROWS($H$2:H283))/100)</f>
        <v>0.53</v>
      </c>
      <c r="I283" s="4" cm="1">
        <f t="array" ref="I283">IF($A283="","",INDEX(OpenMeteoAPI[PrecipitationProbabilityPct],ROWS($I$2:I283))/100)</f>
        <v>0.05</v>
      </c>
      <c r="J283" s="3" cm="1">
        <f t="array" ref="J283">IF($A283="","",INDEX(OpenMeteoAPI[PrecipitationMM],ROWS($J$2:J283)))</f>
        <v>0</v>
      </c>
      <c r="K283" cm="1">
        <f t="array" ref="K283">IF($A283="","",INDEX(OpenMeteoAPI[WeatherCode],ROWS($K$2:K283)))</f>
        <v>2</v>
      </c>
      <c r="L283" s="3" cm="1">
        <f t="array" ref="L283">IF($A283="","",INDEX(OpenMeteoAPI[WindSpeedKMH],ROWS($L$2:L283)))</f>
        <v>13.8</v>
      </c>
    </row>
    <row r="284" spans="1:12">
      <c r="A284" t="str" cm="1">
        <f t="array" ref="A284">IFERROR(INDEX(OpenMeteoAPI[City],ROWS($A$2:A284))&amp;", "&amp;INDEX(OpenMeteoAPI[CountryCode],ROWS($A$2:A284)),"")</f>
        <v>Munich, DE</v>
      </c>
      <c r="B284" t="str" cm="1">
        <f t="array" ref="B284">IF($A284="","",INDEX(OpenMeteoAPI[LocationID],ROWS($B$2:B284)))</f>
        <v>DE-MUC</v>
      </c>
      <c r="C284" s="5" cm="1">
        <f t="array" ref="C284">IF($A284="","",INDEX(OpenMeteoAPI[ForecastDateTime],ROWS($C$2:C284)))</f>
        <v>46211.75</v>
      </c>
      <c r="D284" t="str">
        <f t="shared" si="4"/>
        <v>6PM</v>
      </c>
      <c r="E284" t="str" cm="1">
        <f t="array" ref="E284">IF($K284="","",_xlfn.IFS($K284=0,_xlfn.UNICHAR(9728),$K284&lt;=3,_xlfn.UNICHAR(9729),OR($K284=45,$K284=48),"~",AND($K284&gt;=51,$K284&lt;=67),_xlfn.UNICHAR(9748),AND($K284&gt;=71,$K284&lt;=77),_xlfn.UNICHAR(10052),AND($K284&gt;=80,$K284&lt;=82),_xlfn.UNICHAR(9748),AND($K284&gt;=95,$K284&lt;=99),_xlfn.UNICHAR(9889),TRUE,_xlfn.UNICHAR(9729)))</f>
        <v>☁</v>
      </c>
      <c r="F284" t="str" cm="1">
        <f t="array" ref="F284">IF($K284="","",_xlfn.IFS($K284=0,"Clear",$K284&lt;=3,"Partly Cloudy",OR($K284=45,$K284=48),"Fog",AND($K284&gt;=51,$K284&lt;=67),"Drizzle",AND($K284&gt;=71,$K284&lt;=77),"Snow",AND($K284&gt;=80,$K284&lt;=82),"Rain Showers",AND($K284&gt;=95,$K284&lt;=99),"Thunderstorm",TRUE,"Cloudy"))</f>
        <v>Partly Cloudy</v>
      </c>
      <c r="G284" s="3" cm="1">
        <f t="array" ref="G284">IF($A284="","",INDEX(OpenMeteoAPI[TemperatureC],ROWS($G$2:G284)))</f>
        <v>22.5</v>
      </c>
      <c r="H284" s="4" cm="1">
        <f t="array" ref="H284">IF($A284="","",INDEX(OpenMeteoAPI[RelativeHumidityPct],ROWS($H$2:H284))/100)</f>
        <v>0.54</v>
      </c>
      <c r="I284" s="4" cm="1">
        <f t="array" ref="I284">IF($A284="","",INDEX(OpenMeteoAPI[PrecipitationProbabilityPct],ROWS($I$2:I284))/100)</f>
        <v>0</v>
      </c>
      <c r="J284" s="3" cm="1">
        <f t="array" ref="J284">IF($A284="","",INDEX(OpenMeteoAPI[PrecipitationMM],ROWS($J$2:J284)))</f>
        <v>0</v>
      </c>
      <c r="K284" cm="1">
        <f t="array" ref="K284">IF($A284="","",INDEX(OpenMeteoAPI[WeatherCode],ROWS($K$2:K284)))</f>
        <v>3</v>
      </c>
      <c r="L284" s="3" cm="1">
        <f t="array" ref="L284">IF($A284="","",INDEX(OpenMeteoAPI[WindSpeedKMH],ROWS($L$2:L284)))</f>
        <v>11.6</v>
      </c>
    </row>
    <row r="285" spans="1:12">
      <c r="A285" t="str" cm="1">
        <f t="array" ref="A285">IFERROR(INDEX(OpenMeteoAPI[City],ROWS($A$2:A285))&amp;", "&amp;INDEX(OpenMeteoAPI[CountryCode],ROWS($A$2:A285)),"")</f>
        <v>Munich, DE</v>
      </c>
      <c r="B285" t="str" cm="1">
        <f t="array" ref="B285">IF($A285="","",INDEX(OpenMeteoAPI[LocationID],ROWS($B$2:B285)))</f>
        <v>DE-MUC</v>
      </c>
      <c r="C285" s="5" cm="1">
        <f t="array" ref="C285">IF($A285="","",INDEX(OpenMeteoAPI[ForecastDateTime],ROWS($C$2:C285)))</f>
        <v>46211.791666666664</v>
      </c>
      <c r="D285" t="str">
        <f t="shared" si="4"/>
        <v>7PM</v>
      </c>
      <c r="E285" t="str" cm="1">
        <f t="array" ref="E285">IF($K285="","",_xlfn.IFS($K285=0,_xlfn.UNICHAR(9728),$K285&lt;=3,_xlfn.UNICHAR(9729),OR($K285=45,$K285=48),"~",AND($K285&gt;=51,$K285&lt;=67),_xlfn.UNICHAR(9748),AND($K285&gt;=71,$K285&lt;=77),_xlfn.UNICHAR(10052),AND($K285&gt;=80,$K285&lt;=82),_xlfn.UNICHAR(9748),AND($K285&gt;=95,$K285&lt;=99),_xlfn.UNICHAR(9889),TRUE,_xlfn.UNICHAR(9729)))</f>
        <v>☁</v>
      </c>
      <c r="F285" t="str" cm="1">
        <f t="array" ref="F285">IF($K285="","",_xlfn.IFS($K285=0,"Clear",$K285&lt;=3,"Partly Cloudy",OR($K285=45,$K285=48),"Fog",AND($K285&gt;=51,$K285&lt;=67),"Drizzle",AND($K285&gt;=71,$K285&lt;=77),"Snow",AND($K285&gt;=80,$K285&lt;=82),"Rain Showers",AND($K285&gt;=95,$K285&lt;=99),"Thunderstorm",TRUE,"Cloudy"))</f>
        <v>Partly Cloudy</v>
      </c>
      <c r="G285" s="3" cm="1">
        <f t="array" ref="G285">IF($A285="","",INDEX(OpenMeteoAPI[TemperatureC],ROWS($G$2:G285)))</f>
        <v>22</v>
      </c>
      <c r="H285" s="4" cm="1">
        <f t="array" ref="H285">IF($A285="","",INDEX(OpenMeteoAPI[RelativeHumidityPct],ROWS($H$2:H285))/100)</f>
        <v>0.56000000000000005</v>
      </c>
      <c r="I285" s="4" cm="1">
        <f t="array" ref="I285">IF($A285="","",INDEX(OpenMeteoAPI[PrecipitationProbabilityPct],ROWS($I$2:I285))/100)</f>
        <v>0</v>
      </c>
      <c r="J285" s="3" cm="1">
        <f t="array" ref="J285">IF($A285="","",INDEX(OpenMeteoAPI[PrecipitationMM],ROWS($J$2:J285)))</f>
        <v>0</v>
      </c>
      <c r="K285" cm="1">
        <f t="array" ref="K285">IF($A285="","",INDEX(OpenMeteoAPI[WeatherCode],ROWS($K$2:K285)))</f>
        <v>3</v>
      </c>
      <c r="L285" s="3" cm="1">
        <f t="array" ref="L285">IF($A285="","",INDEX(OpenMeteoAPI[WindSpeedKMH],ROWS($L$2:L285)))</f>
        <v>10.3</v>
      </c>
    </row>
    <row r="286" spans="1:12">
      <c r="A286" t="str" cm="1">
        <f t="array" ref="A286">IFERROR(INDEX(OpenMeteoAPI[City],ROWS($A$2:A286))&amp;", "&amp;INDEX(OpenMeteoAPI[CountryCode],ROWS($A$2:A286)),"")</f>
        <v>Munich, DE</v>
      </c>
      <c r="B286" t="str" cm="1">
        <f t="array" ref="B286">IF($A286="","",INDEX(OpenMeteoAPI[LocationID],ROWS($B$2:B286)))</f>
        <v>DE-MUC</v>
      </c>
      <c r="C286" s="5" cm="1">
        <f t="array" ref="C286">IF($A286="","",INDEX(OpenMeteoAPI[ForecastDateTime],ROWS($C$2:C286)))</f>
        <v>46211.833333333336</v>
      </c>
      <c r="D286" t="str">
        <f t="shared" si="4"/>
        <v>8PM</v>
      </c>
      <c r="E286" t="str" cm="1">
        <f t="array" ref="E286">IF($K286="","",_xlfn.IFS($K286=0,_xlfn.UNICHAR(9728),$K286&lt;=3,_xlfn.UNICHAR(9729),OR($K286=45,$K286=48),"~",AND($K286&gt;=51,$K286&lt;=67),_xlfn.UNICHAR(9748),AND($K286&gt;=71,$K286&lt;=77),_xlfn.UNICHAR(10052),AND($K286&gt;=80,$K286&lt;=82),_xlfn.UNICHAR(9748),AND($K286&gt;=95,$K286&lt;=99),_xlfn.UNICHAR(9889),TRUE,_xlfn.UNICHAR(9729)))</f>
        <v>☁</v>
      </c>
      <c r="F286" t="str" cm="1">
        <f t="array" ref="F286">IF($K286="","",_xlfn.IFS($K286=0,"Clear",$K286&lt;=3,"Partly Cloudy",OR($K286=45,$K286=48),"Fog",AND($K286&gt;=51,$K286&lt;=67),"Drizzle",AND($K286&gt;=71,$K286&lt;=77),"Snow",AND($K286&gt;=80,$K286&lt;=82),"Rain Showers",AND($K286&gt;=95,$K286&lt;=99),"Thunderstorm",TRUE,"Cloudy"))</f>
        <v>Partly Cloudy</v>
      </c>
      <c r="G286" s="3" cm="1">
        <f t="array" ref="G286">IF($A286="","",INDEX(OpenMeteoAPI[TemperatureC],ROWS($G$2:G286)))</f>
        <v>21.7</v>
      </c>
      <c r="H286" s="4" cm="1">
        <f t="array" ref="H286">IF($A286="","",INDEX(OpenMeteoAPI[RelativeHumidityPct],ROWS($H$2:H286))/100)</f>
        <v>0.56999999999999995</v>
      </c>
      <c r="I286" s="4" cm="1">
        <f t="array" ref="I286">IF($A286="","",INDEX(OpenMeteoAPI[PrecipitationProbabilityPct],ROWS($I$2:I286))/100)</f>
        <v>0</v>
      </c>
      <c r="J286" s="3" cm="1">
        <f t="array" ref="J286">IF($A286="","",INDEX(OpenMeteoAPI[PrecipitationMM],ROWS($J$2:J286)))</f>
        <v>0</v>
      </c>
      <c r="K286" cm="1">
        <f t="array" ref="K286">IF($A286="","",INDEX(OpenMeteoAPI[WeatherCode],ROWS($K$2:K286)))</f>
        <v>3</v>
      </c>
      <c r="L286" s="3" cm="1">
        <f t="array" ref="L286">IF($A286="","",INDEX(OpenMeteoAPI[WindSpeedKMH],ROWS($L$2:L286)))</f>
        <v>8.6999999999999993</v>
      </c>
    </row>
    <row r="287" spans="1:12">
      <c r="A287" t="str" cm="1">
        <f t="array" ref="A287">IFERROR(INDEX(OpenMeteoAPI[City],ROWS($A$2:A287))&amp;", "&amp;INDEX(OpenMeteoAPI[CountryCode],ROWS($A$2:A287)),"")</f>
        <v>Munich, DE</v>
      </c>
      <c r="B287" t="str" cm="1">
        <f t="array" ref="B287">IF($A287="","",INDEX(OpenMeteoAPI[LocationID],ROWS($B$2:B287)))</f>
        <v>DE-MUC</v>
      </c>
      <c r="C287" s="5" cm="1">
        <f t="array" ref="C287">IF($A287="","",INDEX(OpenMeteoAPI[ForecastDateTime],ROWS($C$2:C287)))</f>
        <v>46211.875</v>
      </c>
      <c r="D287" t="str">
        <f t="shared" si="4"/>
        <v>9PM</v>
      </c>
      <c r="E287" t="str" cm="1">
        <f t="array" ref="E287">IF($K287="","",_xlfn.IFS($K287=0,_xlfn.UNICHAR(9728),$K287&lt;=3,_xlfn.UNICHAR(9729),OR($K287=45,$K287=48),"~",AND($K287&gt;=51,$K287&lt;=67),_xlfn.UNICHAR(9748),AND($K287&gt;=71,$K287&lt;=77),_xlfn.UNICHAR(10052),AND($K287&gt;=80,$K287&lt;=82),_xlfn.UNICHAR(9748),AND($K287&gt;=95,$K287&lt;=99),_xlfn.UNICHAR(9889),TRUE,_xlfn.UNICHAR(9729)))</f>
        <v>☁</v>
      </c>
      <c r="F287" t="str" cm="1">
        <f t="array" ref="F287">IF($K287="","",_xlfn.IFS($K287=0,"Clear",$K287&lt;=3,"Partly Cloudy",OR($K287=45,$K287=48),"Fog",AND($K287&gt;=51,$K287&lt;=67),"Drizzle",AND($K287&gt;=71,$K287&lt;=77),"Snow",AND($K287&gt;=80,$K287&lt;=82),"Rain Showers",AND($K287&gt;=95,$K287&lt;=99),"Thunderstorm",TRUE,"Cloudy"))</f>
        <v>Partly Cloudy</v>
      </c>
      <c r="G287" s="3" cm="1">
        <f t="array" ref="G287">IF($A287="","",INDEX(OpenMeteoAPI[TemperatureC],ROWS($G$2:G287)))</f>
        <v>20.9</v>
      </c>
      <c r="H287" s="4" cm="1">
        <f t="array" ref="H287">IF($A287="","",INDEX(OpenMeteoAPI[RelativeHumidityPct],ROWS($H$2:H287))/100)</f>
        <v>0.6</v>
      </c>
      <c r="I287" s="4" cm="1">
        <f t="array" ref="I287">IF($A287="","",INDEX(OpenMeteoAPI[PrecipitationProbabilityPct],ROWS($I$2:I287))/100)</f>
        <v>0</v>
      </c>
      <c r="J287" s="3" cm="1">
        <f t="array" ref="J287">IF($A287="","",INDEX(OpenMeteoAPI[PrecipitationMM],ROWS($J$2:J287)))</f>
        <v>0</v>
      </c>
      <c r="K287" cm="1">
        <f t="array" ref="K287">IF($A287="","",INDEX(OpenMeteoAPI[WeatherCode],ROWS($K$2:K287)))</f>
        <v>3</v>
      </c>
      <c r="L287" s="3" cm="1">
        <f t="array" ref="L287">IF($A287="","",INDEX(OpenMeteoAPI[WindSpeedKMH],ROWS($L$2:L287)))</f>
        <v>8</v>
      </c>
    </row>
    <row r="288" spans="1:12">
      <c r="A288" t="str" cm="1">
        <f t="array" ref="A288">IFERROR(INDEX(OpenMeteoAPI[City],ROWS($A$2:A288))&amp;", "&amp;INDEX(OpenMeteoAPI[CountryCode],ROWS($A$2:A288)),"")</f>
        <v>Munich, DE</v>
      </c>
      <c r="B288" t="str" cm="1">
        <f t="array" ref="B288">IF($A288="","",INDEX(OpenMeteoAPI[LocationID],ROWS($B$2:B288)))</f>
        <v>DE-MUC</v>
      </c>
      <c r="C288" s="5" cm="1">
        <f t="array" ref="C288">IF($A288="","",INDEX(OpenMeteoAPI[ForecastDateTime],ROWS($C$2:C288)))</f>
        <v>46211.916666666664</v>
      </c>
      <c r="D288" t="str">
        <f t="shared" si="4"/>
        <v>10PM</v>
      </c>
      <c r="E288" t="str" cm="1">
        <f t="array" ref="E288">IF($K288="","",_xlfn.IFS($K288=0,_xlfn.UNICHAR(9728),$K288&lt;=3,_xlfn.UNICHAR(9729),OR($K288=45,$K288=48),"~",AND($K288&gt;=51,$K288&lt;=67),_xlfn.UNICHAR(9748),AND($K288&gt;=71,$K288&lt;=77),_xlfn.UNICHAR(10052),AND($K288&gt;=80,$K288&lt;=82),_xlfn.UNICHAR(9748),AND($K288&gt;=95,$K288&lt;=99),_xlfn.UNICHAR(9889),TRUE,_xlfn.UNICHAR(9729)))</f>
        <v>☁</v>
      </c>
      <c r="F288" t="str" cm="1">
        <f t="array" ref="F288">IF($K288="","",_xlfn.IFS($K288=0,"Clear",$K288&lt;=3,"Partly Cloudy",OR($K288=45,$K288=48),"Fog",AND($K288&gt;=51,$K288&lt;=67),"Drizzle",AND($K288&gt;=71,$K288&lt;=77),"Snow",AND($K288&gt;=80,$K288&lt;=82),"Rain Showers",AND($K288&gt;=95,$K288&lt;=99),"Thunderstorm",TRUE,"Cloudy"))</f>
        <v>Partly Cloudy</v>
      </c>
      <c r="G288" s="3" cm="1">
        <f t="array" ref="G288">IF($A288="","",INDEX(OpenMeteoAPI[TemperatureC],ROWS($G$2:G288)))</f>
        <v>20.3</v>
      </c>
      <c r="H288" s="4" cm="1">
        <f t="array" ref="H288">IF($A288="","",INDEX(OpenMeteoAPI[RelativeHumidityPct],ROWS($H$2:H288))/100)</f>
        <v>0.61</v>
      </c>
      <c r="I288" s="4" cm="1">
        <f t="array" ref="I288">IF($A288="","",INDEX(OpenMeteoAPI[PrecipitationProbabilityPct],ROWS($I$2:I288))/100)</f>
        <v>0</v>
      </c>
      <c r="J288" s="3" cm="1">
        <f t="array" ref="J288">IF($A288="","",INDEX(OpenMeteoAPI[PrecipitationMM],ROWS($J$2:J288)))</f>
        <v>0</v>
      </c>
      <c r="K288" cm="1">
        <f t="array" ref="K288">IF($A288="","",INDEX(OpenMeteoAPI[WeatherCode],ROWS($K$2:K288)))</f>
        <v>3</v>
      </c>
      <c r="L288" s="3" cm="1">
        <f t="array" ref="L288">IF($A288="","",INDEX(OpenMeteoAPI[WindSpeedKMH],ROWS($L$2:L288)))</f>
        <v>4.7</v>
      </c>
    </row>
    <row r="289" spans="1:12">
      <c r="A289" t="str" cm="1">
        <f t="array" ref="A289">IFERROR(INDEX(OpenMeteoAPI[City],ROWS($A$2:A289))&amp;", "&amp;INDEX(OpenMeteoAPI[CountryCode],ROWS($A$2:A289)),"")</f>
        <v>Munich, DE</v>
      </c>
      <c r="B289" t="str" cm="1">
        <f t="array" ref="B289">IF($A289="","",INDEX(OpenMeteoAPI[LocationID],ROWS($B$2:B289)))</f>
        <v>DE-MUC</v>
      </c>
      <c r="C289" s="5" cm="1">
        <f t="array" ref="C289">IF($A289="","",INDEX(OpenMeteoAPI[ForecastDateTime],ROWS($C$2:C289)))</f>
        <v>46211.958333333336</v>
      </c>
      <c r="D289" t="str">
        <f t="shared" si="4"/>
        <v>11PM</v>
      </c>
      <c r="E289" t="str" cm="1">
        <f t="array" ref="E289">IF($K289="","",_xlfn.IFS($K289=0,_xlfn.UNICHAR(9728),$K289&lt;=3,_xlfn.UNICHAR(9729),OR($K289=45,$K289=48),"~",AND($K289&gt;=51,$K289&lt;=67),_xlfn.UNICHAR(9748),AND($K289&gt;=71,$K289&lt;=77),_xlfn.UNICHAR(10052),AND($K289&gt;=80,$K289&lt;=82),_xlfn.UNICHAR(9748),AND($K289&gt;=95,$K289&lt;=99),_xlfn.UNICHAR(9889),TRUE,_xlfn.UNICHAR(9729)))</f>
        <v>☁</v>
      </c>
      <c r="F289" t="str" cm="1">
        <f t="array" ref="F289">IF($K289="","",_xlfn.IFS($K289=0,"Clear",$K289&lt;=3,"Partly Cloudy",OR($K289=45,$K289=48),"Fog",AND($K289&gt;=51,$K289&lt;=67),"Drizzle",AND($K289&gt;=71,$K289&lt;=77),"Snow",AND($K289&gt;=80,$K289&lt;=82),"Rain Showers",AND($K289&gt;=95,$K289&lt;=99),"Thunderstorm",TRUE,"Cloudy"))</f>
        <v>Partly Cloudy</v>
      </c>
      <c r="G289" s="3" cm="1">
        <f t="array" ref="G289">IF($A289="","",INDEX(OpenMeteoAPI[TemperatureC],ROWS($G$2:G289)))</f>
        <v>19.899999999999999</v>
      </c>
      <c r="H289" s="4" cm="1">
        <f t="array" ref="H289">IF($A289="","",INDEX(OpenMeteoAPI[RelativeHumidityPct],ROWS($H$2:H289))/100)</f>
        <v>0.64</v>
      </c>
      <c r="I289" s="4" cm="1">
        <f t="array" ref="I289">IF($A289="","",INDEX(OpenMeteoAPI[PrecipitationProbabilityPct],ROWS($I$2:I289))/100)</f>
        <v>0</v>
      </c>
      <c r="J289" s="3" cm="1">
        <f t="array" ref="J289">IF($A289="","",INDEX(OpenMeteoAPI[PrecipitationMM],ROWS($J$2:J289)))</f>
        <v>0</v>
      </c>
      <c r="K289" cm="1">
        <f t="array" ref="K289">IF($A289="","",INDEX(OpenMeteoAPI[WeatherCode],ROWS($K$2:K289)))</f>
        <v>2</v>
      </c>
      <c r="L289" s="3" cm="1">
        <f t="array" ref="L289">IF($A289="","",INDEX(OpenMeteoAPI[WindSpeedKMH],ROWS($L$2:L289)))</f>
        <v>2.1</v>
      </c>
    </row>
    <row r="290" spans="1:12">
      <c r="A290" t="str" cm="1">
        <f t="array" ref="A290">IFERROR(INDEX(OpenMeteoAPI[City],ROWS($A$2:A290))&amp;", "&amp;INDEX(OpenMeteoAPI[CountryCode],ROWS($A$2:A290)),"")</f>
        <v>Munich, DE</v>
      </c>
      <c r="B290" t="str" cm="1">
        <f t="array" ref="B290">IF($A290="","",INDEX(OpenMeteoAPI[LocationID],ROWS($B$2:B290)))</f>
        <v>DE-MUC</v>
      </c>
      <c r="C290" s="5" cm="1">
        <f t="array" ref="C290">IF($A290="","",INDEX(OpenMeteoAPI[ForecastDateTime],ROWS($C$2:C290)))</f>
        <v>46212</v>
      </c>
      <c r="D290" t="str">
        <f t="shared" si="4"/>
        <v>12AM</v>
      </c>
      <c r="E290" t="str" cm="1">
        <f t="array" ref="E290">IF($K290="","",_xlfn.IFS($K290=0,_xlfn.UNICHAR(9728),$K290&lt;=3,_xlfn.UNICHAR(9729),OR($K290=45,$K290=48),"~",AND($K290&gt;=51,$K290&lt;=67),_xlfn.UNICHAR(9748),AND($K290&gt;=71,$K290&lt;=77),_xlfn.UNICHAR(10052),AND($K290&gt;=80,$K290&lt;=82),_xlfn.UNICHAR(9748),AND($K290&gt;=95,$K290&lt;=99),_xlfn.UNICHAR(9889),TRUE,_xlfn.UNICHAR(9729)))</f>
        <v>☁</v>
      </c>
      <c r="F290" t="str" cm="1">
        <f t="array" ref="F290">IF($K290="","",_xlfn.IFS($K290=0,"Clear",$K290&lt;=3,"Partly Cloudy",OR($K290=45,$K290=48),"Fog",AND($K290&gt;=51,$K290&lt;=67),"Drizzle",AND($K290&gt;=71,$K290&lt;=77),"Snow",AND($K290&gt;=80,$K290&lt;=82),"Rain Showers",AND($K290&gt;=95,$K290&lt;=99),"Thunderstorm",TRUE,"Cloudy"))</f>
        <v>Partly Cloudy</v>
      </c>
      <c r="G290" s="3" cm="1">
        <f t="array" ref="G290">IF($A290="","",INDEX(OpenMeteoAPI[TemperatureC],ROWS($G$2:G290)))</f>
        <v>19.399999999999999</v>
      </c>
      <c r="H290" s="4" cm="1">
        <f t="array" ref="H290">IF($A290="","",INDEX(OpenMeteoAPI[RelativeHumidityPct],ROWS($H$2:H290))/100)</f>
        <v>0.67</v>
      </c>
      <c r="I290" s="4" cm="1">
        <f t="array" ref="I290">IF($A290="","",INDEX(OpenMeteoAPI[PrecipitationProbabilityPct],ROWS($I$2:I290))/100)</f>
        <v>0</v>
      </c>
      <c r="J290" s="3" cm="1">
        <f t="array" ref="J290">IF($A290="","",INDEX(OpenMeteoAPI[PrecipitationMM],ROWS($J$2:J290)))</f>
        <v>0</v>
      </c>
      <c r="K290" cm="1">
        <f t="array" ref="K290">IF($A290="","",INDEX(OpenMeteoAPI[WeatherCode],ROWS($K$2:K290)))</f>
        <v>3</v>
      </c>
      <c r="L290" s="3" cm="1">
        <f t="array" ref="L290">IF($A290="","",INDEX(OpenMeteoAPI[WindSpeedKMH],ROWS($L$2:L290)))</f>
        <v>2.2999999999999998</v>
      </c>
    </row>
    <row r="291" spans="1:12">
      <c r="A291" t="str" cm="1">
        <f t="array" ref="A291">IFERROR(INDEX(OpenMeteoAPI[City],ROWS($A$2:A291))&amp;", "&amp;INDEX(OpenMeteoAPI[CountryCode],ROWS($A$2:A291)),"")</f>
        <v>Munich, DE</v>
      </c>
      <c r="B291" t="str" cm="1">
        <f t="array" ref="B291">IF($A291="","",INDEX(OpenMeteoAPI[LocationID],ROWS($B$2:B291)))</f>
        <v>DE-MUC</v>
      </c>
      <c r="C291" s="5" cm="1">
        <f t="array" ref="C291">IF($A291="","",INDEX(OpenMeteoAPI[ForecastDateTime],ROWS($C$2:C291)))</f>
        <v>46212.041666666664</v>
      </c>
      <c r="D291" t="str">
        <f t="shared" si="4"/>
        <v>1AM</v>
      </c>
      <c r="E291" t="str" cm="1">
        <f t="array" ref="E291">IF($K291="","",_xlfn.IFS($K291=0,_xlfn.UNICHAR(9728),$K291&lt;=3,_xlfn.UNICHAR(9729),OR($K291=45,$K291=48),"~",AND($K291&gt;=51,$K291&lt;=67),_xlfn.UNICHAR(9748),AND($K291&gt;=71,$K291&lt;=77),_xlfn.UNICHAR(10052),AND($K291&gt;=80,$K291&lt;=82),_xlfn.UNICHAR(9748),AND($K291&gt;=95,$K291&lt;=99),_xlfn.UNICHAR(9889),TRUE,_xlfn.UNICHAR(9729)))</f>
        <v>☁</v>
      </c>
      <c r="F291" t="str" cm="1">
        <f t="array" ref="F291">IF($K291="","",_xlfn.IFS($K291=0,"Clear",$K291&lt;=3,"Partly Cloudy",OR($K291=45,$K291=48),"Fog",AND($K291&gt;=51,$K291&lt;=67),"Drizzle",AND($K291&gt;=71,$K291&lt;=77),"Snow",AND($K291&gt;=80,$K291&lt;=82),"Rain Showers",AND($K291&gt;=95,$K291&lt;=99),"Thunderstorm",TRUE,"Cloudy"))</f>
        <v>Partly Cloudy</v>
      </c>
      <c r="G291" s="3" cm="1">
        <f t="array" ref="G291">IF($A291="","",INDEX(OpenMeteoAPI[TemperatureC],ROWS($G$2:G291)))</f>
        <v>19</v>
      </c>
      <c r="H291" s="4" cm="1">
        <f t="array" ref="H291">IF($A291="","",INDEX(OpenMeteoAPI[RelativeHumidityPct],ROWS($H$2:H291))/100)</f>
        <v>0.71</v>
      </c>
      <c r="I291" s="4" cm="1">
        <f t="array" ref="I291">IF($A291="","",INDEX(OpenMeteoAPI[PrecipitationProbabilityPct],ROWS($I$2:I291))/100)</f>
        <v>0</v>
      </c>
      <c r="J291" s="3" cm="1">
        <f t="array" ref="J291">IF($A291="","",INDEX(OpenMeteoAPI[PrecipitationMM],ROWS($J$2:J291)))</f>
        <v>0</v>
      </c>
      <c r="K291" cm="1">
        <f t="array" ref="K291">IF($A291="","",INDEX(OpenMeteoAPI[WeatherCode],ROWS($K$2:K291)))</f>
        <v>3</v>
      </c>
      <c r="L291" s="3" cm="1">
        <f t="array" ref="L291">IF($A291="","",INDEX(OpenMeteoAPI[WindSpeedKMH],ROWS($L$2:L291)))</f>
        <v>2.9</v>
      </c>
    </row>
    <row r="292" spans="1:12">
      <c r="A292" t="str" cm="1">
        <f t="array" ref="A292">IFERROR(INDEX(OpenMeteoAPI[City],ROWS($A$2:A292))&amp;", "&amp;INDEX(OpenMeteoAPI[CountryCode],ROWS($A$2:A292)),"")</f>
        <v>Munich, DE</v>
      </c>
      <c r="B292" t="str" cm="1">
        <f t="array" ref="B292">IF($A292="","",INDEX(OpenMeteoAPI[LocationID],ROWS($B$2:B292)))</f>
        <v>DE-MUC</v>
      </c>
      <c r="C292" s="5" cm="1">
        <f t="array" ref="C292">IF($A292="","",INDEX(OpenMeteoAPI[ForecastDateTime],ROWS($C$2:C292)))</f>
        <v>46212.083333333336</v>
      </c>
      <c r="D292" t="str">
        <f t="shared" si="4"/>
        <v>2AM</v>
      </c>
      <c r="E292" t="str" cm="1">
        <f t="array" ref="E292">IF($K292="","",_xlfn.IFS($K292=0,_xlfn.UNICHAR(9728),$K292&lt;=3,_xlfn.UNICHAR(9729),OR($K292=45,$K292=48),"~",AND($K292&gt;=51,$K292&lt;=67),_xlfn.UNICHAR(9748),AND($K292&gt;=71,$K292&lt;=77),_xlfn.UNICHAR(10052),AND($K292&gt;=80,$K292&lt;=82),_xlfn.UNICHAR(9748),AND($K292&gt;=95,$K292&lt;=99),_xlfn.UNICHAR(9889),TRUE,_xlfn.UNICHAR(9729)))</f>
        <v>☁</v>
      </c>
      <c r="F292" t="str" cm="1">
        <f t="array" ref="F292">IF($K292="","",_xlfn.IFS($K292=0,"Clear",$K292&lt;=3,"Partly Cloudy",OR($K292=45,$K292=48),"Fog",AND($K292&gt;=51,$K292&lt;=67),"Drizzle",AND($K292&gt;=71,$K292&lt;=77),"Snow",AND($K292&gt;=80,$K292&lt;=82),"Rain Showers",AND($K292&gt;=95,$K292&lt;=99),"Thunderstorm",TRUE,"Cloudy"))</f>
        <v>Partly Cloudy</v>
      </c>
      <c r="G292" s="3" cm="1">
        <f t="array" ref="G292">IF($A292="","",INDEX(OpenMeteoAPI[TemperatureC],ROWS($G$2:G292)))</f>
        <v>18.899999999999999</v>
      </c>
      <c r="H292" s="4" cm="1">
        <f t="array" ref="H292">IF($A292="","",INDEX(OpenMeteoAPI[RelativeHumidityPct],ROWS($H$2:H292))/100)</f>
        <v>0.69</v>
      </c>
      <c r="I292" s="4" cm="1">
        <f t="array" ref="I292">IF($A292="","",INDEX(OpenMeteoAPI[PrecipitationProbabilityPct],ROWS($I$2:I292))/100)</f>
        <v>0</v>
      </c>
      <c r="J292" s="3" cm="1">
        <f t="array" ref="J292">IF($A292="","",INDEX(OpenMeteoAPI[PrecipitationMM],ROWS($J$2:J292)))</f>
        <v>0</v>
      </c>
      <c r="K292" cm="1">
        <f t="array" ref="K292">IF($A292="","",INDEX(OpenMeteoAPI[WeatherCode],ROWS($K$2:K292)))</f>
        <v>3</v>
      </c>
      <c r="L292" s="3" cm="1">
        <f t="array" ref="L292">IF($A292="","",INDEX(OpenMeteoAPI[WindSpeedKMH],ROWS($L$2:L292)))</f>
        <v>4.3</v>
      </c>
    </row>
    <row r="293" spans="1:12">
      <c r="A293" t="str" cm="1">
        <f t="array" ref="A293">IFERROR(INDEX(OpenMeteoAPI[City],ROWS($A$2:A293))&amp;", "&amp;INDEX(OpenMeteoAPI[CountryCode],ROWS($A$2:A293)),"")</f>
        <v>Munich, DE</v>
      </c>
      <c r="B293" t="str" cm="1">
        <f t="array" ref="B293">IF($A293="","",INDEX(OpenMeteoAPI[LocationID],ROWS($B$2:B293)))</f>
        <v>DE-MUC</v>
      </c>
      <c r="C293" s="5" cm="1">
        <f t="array" ref="C293">IF($A293="","",INDEX(OpenMeteoAPI[ForecastDateTime],ROWS($C$2:C293)))</f>
        <v>46212.125</v>
      </c>
      <c r="D293" t="str">
        <f t="shared" si="4"/>
        <v>3AM</v>
      </c>
      <c r="E293" t="str" cm="1">
        <f t="array" ref="E293">IF($K293="","",_xlfn.IFS($K293=0,_xlfn.UNICHAR(9728),$K293&lt;=3,_xlfn.UNICHAR(9729),OR($K293=45,$K293=48),"~",AND($K293&gt;=51,$K293&lt;=67),_xlfn.UNICHAR(9748),AND($K293&gt;=71,$K293&lt;=77),_xlfn.UNICHAR(10052),AND($K293&gt;=80,$K293&lt;=82),_xlfn.UNICHAR(9748),AND($K293&gt;=95,$K293&lt;=99),_xlfn.UNICHAR(9889),TRUE,_xlfn.UNICHAR(9729)))</f>
        <v>☁</v>
      </c>
      <c r="F293" t="str" cm="1">
        <f t="array" ref="F293">IF($K293="","",_xlfn.IFS($K293=0,"Clear",$K293&lt;=3,"Partly Cloudy",OR($K293=45,$K293=48),"Fog",AND($K293&gt;=51,$K293&lt;=67),"Drizzle",AND($K293&gt;=71,$K293&lt;=77),"Snow",AND($K293&gt;=80,$K293&lt;=82),"Rain Showers",AND($K293&gt;=95,$K293&lt;=99),"Thunderstorm",TRUE,"Cloudy"))</f>
        <v>Partly Cloudy</v>
      </c>
      <c r="G293" s="3" cm="1">
        <f t="array" ref="G293">IF($A293="","",INDEX(OpenMeteoAPI[TemperatureC],ROWS($G$2:G293)))</f>
        <v>18.600000000000001</v>
      </c>
      <c r="H293" s="4" cm="1">
        <f t="array" ref="H293">IF($A293="","",INDEX(OpenMeteoAPI[RelativeHumidityPct],ROWS($H$2:H293))/100)</f>
        <v>0.7</v>
      </c>
      <c r="I293" s="4" cm="1">
        <f t="array" ref="I293">IF($A293="","",INDEX(OpenMeteoAPI[PrecipitationProbabilityPct],ROWS($I$2:I293))/100)</f>
        <v>0.03</v>
      </c>
      <c r="J293" s="3" cm="1">
        <f t="array" ref="J293">IF($A293="","",INDEX(OpenMeteoAPI[PrecipitationMM],ROWS($J$2:J293)))</f>
        <v>0</v>
      </c>
      <c r="K293" cm="1">
        <f t="array" ref="K293">IF($A293="","",INDEX(OpenMeteoAPI[WeatherCode],ROWS($K$2:K293)))</f>
        <v>2</v>
      </c>
      <c r="L293" s="3" cm="1">
        <f t="array" ref="L293">IF($A293="","",INDEX(OpenMeteoAPI[WindSpeedKMH],ROWS($L$2:L293)))</f>
        <v>5</v>
      </c>
    </row>
    <row r="294" spans="1:12">
      <c r="A294" t="str" cm="1">
        <f t="array" ref="A294">IFERROR(INDEX(OpenMeteoAPI[City],ROWS($A$2:A294))&amp;", "&amp;INDEX(OpenMeteoAPI[CountryCode],ROWS($A$2:A294)),"")</f>
        <v>Munich, DE</v>
      </c>
      <c r="B294" t="str" cm="1">
        <f t="array" ref="B294">IF($A294="","",INDEX(OpenMeteoAPI[LocationID],ROWS($B$2:B294)))</f>
        <v>DE-MUC</v>
      </c>
      <c r="C294" s="5" cm="1">
        <f t="array" ref="C294">IF($A294="","",INDEX(OpenMeteoAPI[ForecastDateTime],ROWS($C$2:C294)))</f>
        <v>46212.166666666664</v>
      </c>
      <c r="D294" t="str">
        <f t="shared" si="4"/>
        <v>4AM</v>
      </c>
      <c r="E294" t="str" cm="1">
        <f t="array" ref="E294">IF($K294="","",_xlfn.IFS($K294=0,_xlfn.UNICHAR(9728),$K294&lt;=3,_xlfn.UNICHAR(9729),OR($K294=45,$K294=48),"~",AND($K294&gt;=51,$K294&lt;=67),_xlfn.UNICHAR(9748),AND($K294&gt;=71,$K294&lt;=77),_xlfn.UNICHAR(10052),AND($K294&gt;=80,$K294&lt;=82),_xlfn.UNICHAR(9748),AND($K294&gt;=95,$K294&lt;=99),_xlfn.UNICHAR(9889),TRUE,_xlfn.UNICHAR(9729)))</f>
        <v>☁</v>
      </c>
      <c r="F294" t="str" cm="1">
        <f t="array" ref="F294">IF($K294="","",_xlfn.IFS($K294=0,"Clear",$K294&lt;=3,"Partly Cloudy",OR($K294=45,$K294=48),"Fog",AND($K294&gt;=51,$K294&lt;=67),"Drizzle",AND($K294&gt;=71,$K294&lt;=77),"Snow",AND($K294&gt;=80,$K294&lt;=82),"Rain Showers",AND($K294&gt;=95,$K294&lt;=99),"Thunderstorm",TRUE,"Cloudy"))</f>
        <v>Partly Cloudy</v>
      </c>
      <c r="G294" s="3" cm="1">
        <f t="array" ref="G294">IF($A294="","",INDEX(OpenMeteoAPI[TemperatureC],ROWS($G$2:G294)))</f>
        <v>18.100000000000001</v>
      </c>
      <c r="H294" s="4" cm="1">
        <f t="array" ref="H294">IF($A294="","",INDEX(OpenMeteoAPI[RelativeHumidityPct],ROWS($H$2:H294))/100)</f>
        <v>0.71</v>
      </c>
      <c r="I294" s="4" cm="1">
        <f t="array" ref="I294">IF($A294="","",INDEX(OpenMeteoAPI[PrecipitationProbabilityPct],ROWS($I$2:I294))/100)</f>
        <v>0.03</v>
      </c>
      <c r="J294" s="3" cm="1">
        <f t="array" ref="J294">IF($A294="","",INDEX(OpenMeteoAPI[PrecipitationMM],ROWS($J$2:J294)))</f>
        <v>0</v>
      </c>
      <c r="K294" cm="1">
        <f t="array" ref="K294">IF($A294="","",INDEX(OpenMeteoAPI[WeatherCode],ROWS($K$2:K294)))</f>
        <v>2</v>
      </c>
      <c r="L294" s="3" cm="1">
        <f t="array" ref="L294">IF($A294="","",INDEX(OpenMeteoAPI[WindSpeedKMH],ROWS($L$2:L294)))</f>
        <v>5</v>
      </c>
    </row>
    <row r="295" spans="1:12">
      <c r="A295" t="str" cm="1">
        <f t="array" ref="A295">IFERROR(INDEX(OpenMeteoAPI[City],ROWS($A$2:A295))&amp;", "&amp;INDEX(OpenMeteoAPI[CountryCode],ROWS($A$2:A295)),"")</f>
        <v>Munich, DE</v>
      </c>
      <c r="B295" t="str" cm="1">
        <f t="array" ref="B295">IF($A295="","",INDEX(OpenMeteoAPI[LocationID],ROWS($B$2:B295)))</f>
        <v>DE-MUC</v>
      </c>
      <c r="C295" s="5" cm="1">
        <f t="array" ref="C295">IF($A295="","",INDEX(OpenMeteoAPI[ForecastDateTime],ROWS($C$2:C295)))</f>
        <v>46212.208333333336</v>
      </c>
      <c r="D295" t="str">
        <f t="shared" si="4"/>
        <v>5AM</v>
      </c>
      <c r="E295" t="str" cm="1">
        <f t="array" ref="E295">IF($K295="","",_xlfn.IFS($K295=0,_xlfn.UNICHAR(9728),$K295&lt;=3,_xlfn.UNICHAR(9729),OR($K295=45,$K295=48),"~",AND($K295&gt;=51,$K295&lt;=67),_xlfn.UNICHAR(9748),AND($K295&gt;=71,$K295&lt;=77),_xlfn.UNICHAR(10052),AND($K295&gt;=80,$K295&lt;=82),_xlfn.UNICHAR(9748),AND($K295&gt;=95,$K295&lt;=99),_xlfn.UNICHAR(9889),TRUE,_xlfn.UNICHAR(9729)))</f>
        <v>☁</v>
      </c>
      <c r="F295" t="str" cm="1">
        <f t="array" ref="F295">IF($K295="","",_xlfn.IFS($K295=0,"Clear",$K295&lt;=3,"Partly Cloudy",OR($K295=45,$K295=48),"Fog",AND($K295&gt;=51,$K295&lt;=67),"Drizzle",AND($K295&gt;=71,$K295&lt;=77),"Snow",AND($K295&gt;=80,$K295&lt;=82),"Rain Showers",AND($K295&gt;=95,$K295&lt;=99),"Thunderstorm",TRUE,"Cloudy"))</f>
        <v>Partly Cloudy</v>
      </c>
      <c r="G295" s="3" cm="1">
        <f t="array" ref="G295">IF($A295="","",INDEX(OpenMeteoAPI[TemperatureC],ROWS($G$2:G295)))</f>
        <v>17.5</v>
      </c>
      <c r="H295" s="4" cm="1">
        <f t="array" ref="H295">IF($A295="","",INDEX(OpenMeteoAPI[RelativeHumidityPct],ROWS($H$2:H295))/100)</f>
        <v>0.73</v>
      </c>
      <c r="I295" s="4" cm="1">
        <f t="array" ref="I295">IF($A295="","",INDEX(OpenMeteoAPI[PrecipitationProbabilityPct],ROWS($I$2:I295))/100)</f>
        <v>0</v>
      </c>
      <c r="J295" s="3" cm="1">
        <f t="array" ref="J295">IF($A295="","",INDEX(OpenMeteoAPI[PrecipitationMM],ROWS($J$2:J295)))</f>
        <v>0</v>
      </c>
      <c r="K295" cm="1">
        <f t="array" ref="K295">IF($A295="","",INDEX(OpenMeteoAPI[WeatherCode],ROWS($K$2:K295)))</f>
        <v>2</v>
      </c>
      <c r="L295" s="3" cm="1">
        <f t="array" ref="L295">IF($A295="","",INDEX(OpenMeteoAPI[WindSpeedKMH],ROWS($L$2:L295)))</f>
        <v>5.6</v>
      </c>
    </row>
    <row r="296" spans="1:12">
      <c r="A296" t="str" cm="1">
        <f t="array" ref="A296">IFERROR(INDEX(OpenMeteoAPI[City],ROWS($A$2:A296))&amp;", "&amp;INDEX(OpenMeteoAPI[CountryCode],ROWS($A$2:A296)),"")</f>
        <v>Munich, DE</v>
      </c>
      <c r="B296" t="str" cm="1">
        <f t="array" ref="B296">IF($A296="","",INDEX(OpenMeteoAPI[LocationID],ROWS($B$2:B296)))</f>
        <v>DE-MUC</v>
      </c>
      <c r="C296" s="5" cm="1">
        <f t="array" ref="C296">IF($A296="","",INDEX(OpenMeteoAPI[ForecastDateTime],ROWS($C$2:C296)))</f>
        <v>46212.25</v>
      </c>
      <c r="D296" t="str">
        <f t="shared" si="4"/>
        <v>6AM</v>
      </c>
      <c r="E296" t="str" cm="1">
        <f t="array" ref="E296">IF($K296="","",_xlfn.IFS($K296=0,_xlfn.UNICHAR(9728),$K296&lt;=3,_xlfn.UNICHAR(9729),OR($K296=45,$K296=48),"~",AND($K296&gt;=51,$K296&lt;=67),_xlfn.UNICHAR(9748),AND($K296&gt;=71,$K296&lt;=77),_xlfn.UNICHAR(10052),AND($K296&gt;=80,$K296&lt;=82),_xlfn.UNICHAR(9748),AND($K296&gt;=95,$K296&lt;=99),_xlfn.UNICHAR(9889),TRUE,_xlfn.UNICHAR(9729)))</f>
        <v>☁</v>
      </c>
      <c r="F296" t="str" cm="1">
        <f t="array" ref="F296">IF($K296="","",_xlfn.IFS($K296=0,"Clear",$K296&lt;=3,"Partly Cloudy",OR($K296=45,$K296=48),"Fog",AND($K296&gt;=51,$K296&lt;=67),"Drizzle",AND($K296&gt;=71,$K296&lt;=77),"Snow",AND($K296&gt;=80,$K296&lt;=82),"Rain Showers",AND($K296&gt;=95,$K296&lt;=99),"Thunderstorm",TRUE,"Cloudy"))</f>
        <v>Partly Cloudy</v>
      </c>
      <c r="G296" s="3" cm="1">
        <f t="array" ref="G296">IF($A296="","",INDEX(OpenMeteoAPI[TemperatureC],ROWS($G$2:G296)))</f>
        <v>17</v>
      </c>
      <c r="H296" s="4" cm="1">
        <f t="array" ref="H296">IF($A296="","",INDEX(OpenMeteoAPI[RelativeHumidityPct],ROWS($H$2:H296))/100)</f>
        <v>0.75</v>
      </c>
      <c r="I296" s="4" cm="1">
        <f t="array" ref="I296">IF($A296="","",INDEX(OpenMeteoAPI[PrecipitationProbabilityPct],ROWS($I$2:I296))/100)</f>
        <v>0</v>
      </c>
      <c r="J296" s="3" cm="1">
        <f t="array" ref="J296">IF($A296="","",INDEX(OpenMeteoAPI[PrecipitationMM],ROWS($J$2:J296)))</f>
        <v>0</v>
      </c>
      <c r="K296" cm="1">
        <f t="array" ref="K296">IF($A296="","",INDEX(OpenMeteoAPI[WeatherCode],ROWS($K$2:K296)))</f>
        <v>1</v>
      </c>
      <c r="L296" s="3" cm="1">
        <f t="array" ref="L296">IF($A296="","",INDEX(OpenMeteoAPI[WindSpeedKMH],ROWS($L$2:L296)))</f>
        <v>4.4000000000000004</v>
      </c>
    </row>
    <row r="297" spans="1:12">
      <c r="A297" t="str" cm="1">
        <f t="array" ref="A297">IFERROR(INDEX(OpenMeteoAPI[City],ROWS($A$2:A297))&amp;", "&amp;INDEX(OpenMeteoAPI[CountryCode],ROWS($A$2:A297)),"")</f>
        <v>Munich, DE</v>
      </c>
      <c r="B297" t="str" cm="1">
        <f t="array" ref="B297">IF($A297="","",INDEX(OpenMeteoAPI[LocationID],ROWS($B$2:B297)))</f>
        <v>DE-MUC</v>
      </c>
      <c r="C297" s="5" cm="1">
        <f t="array" ref="C297">IF($A297="","",INDEX(OpenMeteoAPI[ForecastDateTime],ROWS($C$2:C297)))</f>
        <v>46212.291666666664</v>
      </c>
      <c r="D297" t="str">
        <f t="shared" si="4"/>
        <v>7AM</v>
      </c>
      <c r="E297" t="str" cm="1">
        <f t="array" ref="E297">IF($K297="","",_xlfn.IFS($K297=0,_xlfn.UNICHAR(9728),$K297&lt;=3,_xlfn.UNICHAR(9729),OR($K297=45,$K297=48),"~",AND($K297&gt;=51,$K297&lt;=67),_xlfn.UNICHAR(9748),AND($K297&gt;=71,$K297&lt;=77),_xlfn.UNICHAR(10052),AND($K297&gt;=80,$K297&lt;=82),_xlfn.UNICHAR(9748),AND($K297&gt;=95,$K297&lt;=99),_xlfn.UNICHAR(9889),TRUE,_xlfn.UNICHAR(9729)))</f>
        <v>☀</v>
      </c>
      <c r="F297" t="str" cm="1">
        <f t="array" ref="F297">IF($K297="","",_xlfn.IFS($K297=0,"Clear",$K297&lt;=3,"Partly Cloudy",OR($K297=45,$K297=48),"Fog",AND($K297&gt;=51,$K297&lt;=67),"Drizzle",AND($K297&gt;=71,$K297&lt;=77),"Snow",AND($K297&gt;=80,$K297&lt;=82),"Rain Showers",AND($K297&gt;=95,$K297&lt;=99),"Thunderstorm",TRUE,"Cloudy"))</f>
        <v>Clear</v>
      </c>
      <c r="G297" s="3" cm="1">
        <f t="array" ref="G297">IF($A297="","",INDEX(OpenMeteoAPI[TemperatureC],ROWS($G$2:G297)))</f>
        <v>17</v>
      </c>
      <c r="H297" s="4" cm="1">
        <f t="array" ref="H297">IF($A297="","",INDEX(OpenMeteoAPI[RelativeHumidityPct],ROWS($H$2:H297))/100)</f>
        <v>0.75</v>
      </c>
      <c r="I297" s="4" cm="1">
        <f t="array" ref="I297">IF($A297="","",INDEX(OpenMeteoAPI[PrecipitationProbabilityPct],ROWS($I$2:I297))/100)</f>
        <v>0</v>
      </c>
      <c r="J297" s="3" cm="1">
        <f t="array" ref="J297">IF($A297="","",INDEX(OpenMeteoAPI[PrecipitationMM],ROWS($J$2:J297)))</f>
        <v>0</v>
      </c>
      <c r="K297" cm="1">
        <f t="array" ref="K297">IF($A297="","",INDEX(OpenMeteoAPI[WeatherCode],ROWS($K$2:K297)))</f>
        <v>0</v>
      </c>
      <c r="L297" s="3" cm="1">
        <f t="array" ref="L297">IF($A297="","",INDEX(OpenMeteoAPI[WindSpeedKMH],ROWS($L$2:L297)))</f>
        <v>4.5</v>
      </c>
    </row>
    <row r="298" spans="1:12">
      <c r="A298" t="str" cm="1">
        <f t="array" ref="A298">IFERROR(INDEX(OpenMeteoAPI[City],ROWS($A$2:A298))&amp;", "&amp;INDEX(OpenMeteoAPI[CountryCode],ROWS($A$2:A298)),"")</f>
        <v>Munich, DE</v>
      </c>
      <c r="B298" t="str" cm="1">
        <f t="array" ref="B298">IF($A298="","",INDEX(OpenMeteoAPI[LocationID],ROWS($B$2:B298)))</f>
        <v>DE-MUC</v>
      </c>
      <c r="C298" s="5" cm="1">
        <f t="array" ref="C298">IF($A298="","",INDEX(OpenMeteoAPI[ForecastDateTime],ROWS($C$2:C298)))</f>
        <v>46212.333333333336</v>
      </c>
      <c r="D298" t="str">
        <f t="shared" si="4"/>
        <v>8AM</v>
      </c>
      <c r="E298" t="str" cm="1">
        <f t="array" ref="E298">IF($K298="","",_xlfn.IFS($K298=0,_xlfn.UNICHAR(9728),$K298&lt;=3,_xlfn.UNICHAR(9729),OR($K298=45,$K298=48),"~",AND($K298&gt;=51,$K298&lt;=67),_xlfn.UNICHAR(9748),AND($K298&gt;=71,$K298&lt;=77),_xlfn.UNICHAR(10052),AND($K298&gt;=80,$K298&lt;=82),_xlfn.UNICHAR(9748),AND($K298&gt;=95,$K298&lt;=99),_xlfn.UNICHAR(9889),TRUE,_xlfn.UNICHAR(9729)))</f>
        <v>☀</v>
      </c>
      <c r="F298" t="str" cm="1">
        <f t="array" ref="F298">IF($K298="","",_xlfn.IFS($K298=0,"Clear",$K298&lt;=3,"Partly Cloudy",OR($K298=45,$K298=48),"Fog",AND($K298&gt;=51,$K298&lt;=67),"Drizzle",AND($K298&gt;=71,$K298&lt;=77),"Snow",AND($K298&gt;=80,$K298&lt;=82),"Rain Showers",AND($K298&gt;=95,$K298&lt;=99),"Thunderstorm",TRUE,"Cloudy"))</f>
        <v>Clear</v>
      </c>
      <c r="G298" s="3" cm="1">
        <f t="array" ref="G298">IF($A298="","",INDEX(OpenMeteoAPI[TemperatureC],ROWS($G$2:G298)))</f>
        <v>17.7</v>
      </c>
      <c r="H298" s="4" cm="1">
        <f t="array" ref="H298">IF($A298="","",INDEX(OpenMeteoAPI[RelativeHumidityPct],ROWS($H$2:H298))/100)</f>
        <v>0.73</v>
      </c>
      <c r="I298" s="4" cm="1">
        <f t="array" ref="I298">IF($A298="","",INDEX(OpenMeteoAPI[PrecipitationProbabilityPct],ROWS($I$2:I298))/100)</f>
        <v>0</v>
      </c>
      <c r="J298" s="3" cm="1">
        <f t="array" ref="J298">IF($A298="","",INDEX(OpenMeteoAPI[PrecipitationMM],ROWS($J$2:J298)))</f>
        <v>0</v>
      </c>
      <c r="K298" cm="1">
        <f t="array" ref="K298">IF($A298="","",INDEX(OpenMeteoAPI[WeatherCode],ROWS($K$2:K298)))</f>
        <v>0</v>
      </c>
      <c r="L298" s="3" cm="1">
        <f t="array" ref="L298">IF($A298="","",INDEX(OpenMeteoAPI[WindSpeedKMH],ROWS($L$2:L298)))</f>
        <v>4.9000000000000004</v>
      </c>
    </row>
    <row r="299" spans="1:12">
      <c r="A299" t="str" cm="1">
        <f t="array" ref="A299">IFERROR(INDEX(OpenMeteoAPI[City],ROWS($A$2:A299))&amp;", "&amp;INDEX(OpenMeteoAPI[CountryCode],ROWS($A$2:A299)),"")</f>
        <v>Munich, DE</v>
      </c>
      <c r="B299" t="str" cm="1">
        <f t="array" ref="B299">IF($A299="","",INDEX(OpenMeteoAPI[LocationID],ROWS($B$2:B299)))</f>
        <v>DE-MUC</v>
      </c>
      <c r="C299" s="5" cm="1">
        <f t="array" ref="C299">IF($A299="","",INDEX(OpenMeteoAPI[ForecastDateTime],ROWS($C$2:C299)))</f>
        <v>46212.375</v>
      </c>
      <c r="D299" t="str">
        <f t="shared" si="4"/>
        <v>9AM</v>
      </c>
      <c r="E299" t="str" cm="1">
        <f t="array" ref="E299">IF($K299="","",_xlfn.IFS($K299=0,_xlfn.UNICHAR(9728),$K299&lt;=3,_xlfn.UNICHAR(9729),OR($K299=45,$K299=48),"~",AND($K299&gt;=51,$K299&lt;=67),_xlfn.UNICHAR(9748),AND($K299&gt;=71,$K299&lt;=77),_xlfn.UNICHAR(10052),AND($K299&gt;=80,$K299&lt;=82),_xlfn.UNICHAR(9748),AND($K299&gt;=95,$K299&lt;=99),_xlfn.UNICHAR(9889),TRUE,_xlfn.UNICHAR(9729)))</f>
        <v>☀</v>
      </c>
      <c r="F299" t="str" cm="1">
        <f t="array" ref="F299">IF($K299="","",_xlfn.IFS($K299=0,"Clear",$K299&lt;=3,"Partly Cloudy",OR($K299=45,$K299=48),"Fog",AND($K299&gt;=51,$K299&lt;=67),"Drizzle",AND($K299&gt;=71,$K299&lt;=77),"Snow",AND($K299&gt;=80,$K299&lt;=82),"Rain Showers",AND($K299&gt;=95,$K299&lt;=99),"Thunderstorm",TRUE,"Cloudy"))</f>
        <v>Clear</v>
      </c>
      <c r="G299" s="3" cm="1">
        <f t="array" ref="G299">IF($A299="","",INDEX(OpenMeteoAPI[TemperatureC],ROWS($G$2:G299)))</f>
        <v>18.8</v>
      </c>
      <c r="H299" s="4" cm="1">
        <f t="array" ref="H299">IF($A299="","",INDEX(OpenMeteoAPI[RelativeHumidityPct],ROWS($H$2:H299))/100)</f>
        <v>0.68</v>
      </c>
      <c r="I299" s="4" cm="1">
        <f t="array" ref="I299">IF($A299="","",INDEX(OpenMeteoAPI[PrecipitationProbabilityPct],ROWS($I$2:I299))/100)</f>
        <v>0</v>
      </c>
      <c r="J299" s="3" cm="1">
        <f t="array" ref="J299">IF($A299="","",INDEX(OpenMeteoAPI[PrecipitationMM],ROWS($J$2:J299)))</f>
        <v>0</v>
      </c>
      <c r="K299" cm="1">
        <f t="array" ref="K299">IF($A299="","",INDEX(OpenMeteoAPI[WeatherCode],ROWS($K$2:K299)))</f>
        <v>0</v>
      </c>
      <c r="L299" s="3" cm="1">
        <f t="array" ref="L299">IF($A299="","",INDEX(OpenMeteoAPI[WindSpeedKMH],ROWS($L$2:L299)))</f>
        <v>5.5</v>
      </c>
    </row>
    <row r="300" spans="1:12">
      <c r="A300" t="str" cm="1">
        <f t="array" ref="A300">IFERROR(INDEX(OpenMeteoAPI[City],ROWS($A$2:A300))&amp;", "&amp;INDEX(OpenMeteoAPI[CountryCode],ROWS($A$2:A300)),"")</f>
        <v>Munich, DE</v>
      </c>
      <c r="B300" t="str" cm="1">
        <f t="array" ref="B300">IF($A300="","",INDEX(OpenMeteoAPI[LocationID],ROWS($B$2:B300)))</f>
        <v>DE-MUC</v>
      </c>
      <c r="C300" s="5" cm="1">
        <f t="array" ref="C300">IF($A300="","",INDEX(OpenMeteoAPI[ForecastDateTime],ROWS($C$2:C300)))</f>
        <v>46212.416666666664</v>
      </c>
      <c r="D300" t="str">
        <f t="shared" si="4"/>
        <v>10AM</v>
      </c>
      <c r="E300" t="str" cm="1">
        <f t="array" ref="E300">IF($K300="","",_xlfn.IFS($K300=0,_xlfn.UNICHAR(9728),$K300&lt;=3,_xlfn.UNICHAR(9729),OR($K300=45,$K300=48),"~",AND($K300&gt;=51,$K300&lt;=67),_xlfn.UNICHAR(9748),AND($K300&gt;=71,$K300&lt;=77),_xlfn.UNICHAR(10052),AND($K300&gt;=80,$K300&lt;=82),_xlfn.UNICHAR(9748),AND($K300&gt;=95,$K300&lt;=99),_xlfn.UNICHAR(9889),TRUE,_xlfn.UNICHAR(9729)))</f>
        <v>☁</v>
      </c>
      <c r="F300" t="str" cm="1">
        <f t="array" ref="F300">IF($K300="","",_xlfn.IFS($K300=0,"Clear",$K300&lt;=3,"Partly Cloudy",OR($K300=45,$K300=48),"Fog",AND($K300&gt;=51,$K300&lt;=67),"Drizzle",AND($K300&gt;=71,$K300&lt;=77),"Snow",AND($K300&gt;=80,$K300&lt;=82),"Rain Showers",AND($K300&gt;=95,$K300&lt;=99),"Thunderstorm",TRUE,"Cloudy"))</f>
        <v>Partly Cloudy</v>
      </c>
      <c r="G300" s="3" cm="1">
        <f t="array" ref="G300">IF($A300="","",INDEX(OpenMeteoAPI[TemperatureC],ROWS($G$2:G300)))</f>
        <v>20.2</v>
      </c>
      <c r="H300" s="4" cm="1">
        <f t="array" ref="H300">IF($A300="","",INDEX(OpenMeteoAPI[RelativeHumidityPct],ROWS($H$2:H300))/100)</f>
        <v>0.63</v>
      </c>
      <c r="I300" s="4" cm="1">
        <f t="array" ref="I300">IF($A300="","",INDEX(OpenMeteoAPI[PrecipitationProbabilityPct],ROWS($I$2:I300))/100)</f>
        <v>0</v>
      </c>
      <c r="J300" s="3" cm="1">
        <f t="array" ref="J300">IF($A300="","",INDEX(OpenMeteoAPI[PrecipitationMM],ROWS($J$2:J300)))</f>
        <v>0</v>
      </c>
      <c r="K300" cm="1">
        <f t="array" ref="K300">IF($A300="","",INDEX(OpenMeteoAPI[WeatherCode],ROWS($K$2:K300)))</f>
        <v>1</v>
      </c>
      <c r="L300" s="3" cm="1">
        <f t="array" ref="L300">IF($A300="","",INDEX(OpenMeteoAPI[WindSpeedKMH],ROWS($L$2:L300)))</f>
        <v>7.3</v>
      </c>
    </row>
    <row r="301" spans="1:12">
      <c r="A301" t="str" cm="1">
        <f t="array" ref="A301">IFERROR(INDEX(OpenMeteoAPI[City],ROWS($A$2:A301))&amp;", "&amp;INDEX(OpenMeteoAPI[CountryCode],ROWS($A$2:A301)),"")</f>
        <v>Munich, DE</v>
      </c>
      <c r="B301" t="str" cm="1">
        <f t="array" ref="B301">IF($A301="","",INDEX(OpenMeteoAPI[LocationID],ROWS($B$2:B301)))</f>
        <v>DE-MUC</v>
      </c>
      <c r="C301" s="5" cm="1">
        <f t="array" ref="C301">IF($A301="","",INDEX(OpenMeteoAPI[ForecastDateTime],ROWS($C$2:C301)))</f>
        <v>46212.458333333336</v>
      </c>
      <c r="D301" t="str">
        <f t="shared" si="4"/>
        <v>11AM</v>
      </c>
      <c r="E301" t="str" cm="1">
        <f t="array" ref="E301">IF($K301="","",_xlfn.IFS($K301=0,_xlfn.UNICHAR(9728),$K301&lt;=3,_xlfn.UNICHAR(9729),OR($K301=45,$K301=48),"~",AND($K301&gt;=51,$K301&lt;=67),_xlfn.UNICHAR(9748),AND($K301&gt;=71,$K301&lt;=77),_xlfn.UNICHAR(10052),AND($K301&gt;=80,$K301&lt;=82),_xlfn.UNICHAR(9748),AND($K301&gt;=95,$K301&lt;=99),_xlfn.UNICHAR(9889),TRUE,_xlfn.UNICHAR(9729)))</f>
        <v>☁</v>
      </c>
      <c r="F301" t="str" cm="1">
        <f t="array" ref="F301">IF($K301="","",_xlfn.IFS($K301=0,"Clear",$K301&lt;=3,"Partly Cloudy",OR($K301=45,$K301=48),"Fog",AND($K301&gt;=51,$K301&lt;=67),"Drizzle",AND($K301&gt;=71,$K301&lt;=77),"Snow",AND($K301&gt;=80,$K301&lt;=82),"Rain Showers",AND($K301&gt;=95,$K301&lt;=99),"Thunderstorm",TRUE,"Cloudy"))</f>
        <v>Partly Cloudy</v>
      </c>
      <c r="G301" s="3" cm="1">
        <f t="array" ref="G301">IF($A301="","",INDEX(OpenMeteoAPI[TemperatureC],ROWS($G$2:G301)))</f>
        <v>21.5</v>
      </c>
      <c r="H301" s="4" cm="1">
        <f t="array" ref="H301">IF($A301="","",INDEX(OpenMeteoAPI[RelativeHumidityPct],ROWS($H$2:H301))/100)</f>
        <v>0.56000000000000005</v>
      </c>
      <c r="I301" s="4" cm="1">
        <f t="array" ref="I301">IF($A301="","",INDEX(OpenMeteoAPI[PrecipitationProbabilityPct],ROWS($I$2:I301))/100)</f>
        <v>0</v>
      </c>
      <c r="J301" s="3" cm="1">
        <f t="array" ref="J301">IF($A301="","",INDEX(OpenMeteoAPI[PrecipitationMM],ROWS($J$2:J301)))</f>
        <v>0</v>
      </c>
      <c r="K301" cm="1">
        <f t="array" ref="K301">IF($A301="","",INDEX(OpenMeteoAPI[WeatherCode],ROWS($K$2:K301)))</f>
        <v>2</v>
      </c>
      <c r="L301" s="3" cm="1">
        <f t="array" ref="L301">IF($A301="","",INDEX(OpenMeteoAPI[WindSpeedKMH],ROWS($L$2:L301)))</f>
        <v>10.6</v>
      </c>
    </row>
    <row r="302" spans="1:12">
      <c r="A302" t="str" cm="1">
        <f t="array" ref="A302">IFERROR(INDEX(OpenMeteoAPI[City],ROWS($A$2:A302))&amp;", "&amp;INDEX(OpenMeteoAPI[CountryCode],ROWS($A$2:A302)),"")</f>
        <v>Munich, DE</v>
      </c>
      <c r="B302" t="str" cm="1">
        <f t="array" ref="B302">IF($A302="","",INDEX(OpenMeteoAPI[LocationID],ROWS($B$2:B302)))</f>
        <v>DE-MUC</v>
      </c>
      <c r="C302" s="5" cm="1">
        <f t="array" ref="C302">IF($A302="","",INDEX(OpenMeteoAPI[ForecastDateTime],ROWS($C$2:C302)))</f>
        <v>46212.5</v>
      </c>
      <c r="D302" t="str">
        <f t="shared" si="4"/>
        <v>12PM</v>
      </c>
      <c r="E302" t="str" cm="1">
        <f t="array" ref="E302">IF($K302="","",_xlfn.IFS($K302=0,_xlfn.UNICHAR(9728),$K302&lt;=3,_xlfn.UNICHAR(9729),OR($K302=45,$K302=48),"~",AND($K302&gt;=51,$K302&lt;=67),_xlfn.UNICHAR(9748),AND($K302&gt;=71,$K302&lt;=77),_xlfn.UNICHAR(10052),AND($K302&gt;=80,$K302&lt;=82),_xlfn.UNICHAR(9748),AND($K302&gt;=95,$K302&lt;=99),_xlfn.UNICHAR(9889),TRUE,_xlfn.UNICHAR(9729)))</f>
        <v>☁</v>
      </c>
      <c r="F302" t="str" cm="1">
        <f t="array" ref="F302">IF($K302="","",_xlfn.IFS($K302=0,"Clear",$K302&lt;=3,"Partly Cloudy",OR($K302=45,$K302=48),"Fog",AND($K302&gt;=51,$K302&lt;=67),"Drizzle",AND($K302&gt;=71,$K302&lt;=77),"Snow",AND($K302&gt;=80,$K302&lt;=82),"Rain Showers",AND($K302&gt;=95,$K302&lt;=99),"Thunderstorm",TRUE,"Cloudy"))</f>
        <v>Partly Cloudy</v>
      </c>
      <c r="G302" s="3" cm="1">
        <f t="array" ref="G302">IF($A302="","",INDEX(OpenMeteoAPI[TemperatureC],ROWS($G$2:G302)))</f>
        <v>22.5</v>
      </c>
      <c r="H302" s="4" cm="1">
        <f t="array" ref="H302">IF($A302="","",INDEX(OpenMeteoAPI[RelativeHumidityPct],ROWS($H$2:H302))/100)</f>
        <v>0.51</v>
      </c>
      <c r="I302" s="4" cm="1">
        <f t="array" ref="I302">IF($A302="","",INDEX(OpenMeteoAPI[PrecipitationProbabilityPct],ROWS($I$2:I302))/100)</f>
        <v>0</v>
      </c>
      <c r="J302" s="3" cm="1">
        <f t="array" ref="J302">IF($A302="","",INDEX(OpenMeteoAPI[PrecipitationMM],ROWS($J$2:J302)))</f>
        <v>0</v>
      </c>
      <c r="K302" cm="1">
        <f t="array" ref="K302">IF($A302="","",INDEX(OpenMeteoAPI[WeatherCode],ROWS($K$2:K302)))</f>
        <v>2</v>
      </c>
      <c r="L302" s="3" cm="1">
        <f t="array" ref="L302">IF($A302="","",INDEX(OpenMeteoAPI[WindSpeedKMH],ROWS($L$2:L302)))</f>
        <v>11.6</v>
      </c>
    </row>
    <row r="303" spans="1:12">
      <c r="A303" t="str" cm="1">
        <f t="array" ref="A303">IFERROR(INDEX(OpenMeteoAPI[City],ROWS($A$2:A303))&amp;", "&amp;INDEX(OpenMeteoAPI[CountryCode],ROWS($A$2:A303)),"")</f>
        <v>Munich, DE</v>
      </c>
      <c r="B303" t="str" cm="1">
        <f t="array" ref="B303">IF($A303="","",INDEX(OpenMeteoAPI[LocationID],ROWS($B$2:B303)))</f>
        <v>DE-MUC</v>
      </c>
      <c r="C303" s="5" cm="1">
        <f t="array" ref="C303">IF($A303="","",INDEX(OpenMeteoAPI[ForecastDateTime],ROWS($C$2:C303)))</f>
        <v>46212.541666666664</v>
      </c>
      <c r="D303" t="str">
        <f t="shared" si="4"/>
        <v>1PM</v>
      </c>
      <c r="E303" t="str" cm="1">
        <f t="array" ref="E303">IF($K303="","",_xlfn.IFS($K303=0,_xlfn.UNICHAR(9728),$K303&lt;=3,_xlfn.UNICHAR(9729),OR($K303=45,$K303=48),"~",AND($K303&gt;=51,$K303&lt;=67),_xlfn.UNICHAR(9748),AND($K303&gt;=71,$K303&lt;=77),_xlfn.UNICHAR(10052),AND($K303&gt;=80,$K303&lt;=82),_xlfn.UNICHAR(9748),AND($K303&gt;=95,$K303&lt;=99),_xlfn.UNICHAR(9889),TRUE,_xlfn.UNICHAR(9729)))</f>
        <v>☁</v>
      </c>
      <c r="F303" t="str" cm="1">
        <f t="array" ref="F303">IF($K303="","",_xlfn.IFS($K303=0,"Clear",$K303&lt;=3,"Partly Cloudy",OR($K303=45,$K303=48),"Fog",AND($K303&gt;=51,$K303&lt;=67),"Drizzle",AND($K303&gt;=71,$K303&lt;=77),"Snow",AND($K303&gt;=80,$K303&lt;=82),"Rain Showers",AND($K303&gt;=95,$K303&lt;=99),"Thunderstorm",TRUE,"Cloudy"))</f>
        <v>Partly Cloudy</v>
      </c>
      <c r="G303" s="3" cm="1">
        <f t="array" ref="G303">IF($A303="","",INDEX(OpenMeteoAPI[TemperatureC],ROWS($G$2:G303)))</f>
        <v>23.4</v>
      </c>
      <c r="H303" s="4" cm="1">
        <f t="array" ref="H303">IF($A303="","",INDEX(OpenMeteoAPI[RelativeHumidityPct],ROWS($H$2:H303))/100)</f>
        <v>0.48</v>
      </c>
      <c r="I303" s="4" cm="1">
        <f t="array" ref="I303">IF($A303="","",INDEX(OpenMeteoAPI[PrecipitationProbabilityPct],ROWS($I$2:I303))/100)</f>
        <v>0</v>
      </c>
      <c r="J303" s="3" cm="1">
        <f t="array" ref="J303">IF($A303="","",INDEX(OpenMeteoAPI[PrecipitationMM],ROWS($J$2:J303)))</f>
        <v>0</v>
      </c>
      <c r="K303" cm="1">
        <f t="array" ref="K303">IF($A303="","",INDEX(OpenMeteoAPI[WeatherCode],ROWS($K$2:K303)))</f>
        <v>2</v>
      </c>
      <c r="L303" s="3" cm="1">
        <f t="array" ref="L303">IF($A303="","",INDEX(OpenMeteoAPI[WindSpeedKMH],ROWS($L$2:L303)))</f>
        <v>11.7</v>
      </c>
    </row>
    <row r="304" spans="1:12">
      <c r="A304" t="str" cm="1">
        <f t="array" ref="A304">IFERROR(INDEX(OpenMeteoAPI[City],ROWS($A$2:A304))&amp;", "&amp;INDEX(OpenMeteoAPI[CountryCode],ROWS($A$2:A304)),"")</f>
        <v>Munich, DE</v>
      </c>
      <c r="B304" t="str" cm="1">
        <f t="array" ref="B304">IF($A304="","",INDEX(OpenMeteoAPI[LocationID],ROWS($B$2:B304)))</f>
        <v>DE-MUC</v>
      </c>
      <c r="C304" s="5" cm="1">
        <f t="array" ref="C304">IF($A304="","",INDEX(OpenMeteoAPI[ForecastDateTime],ROWS($C$2:C304)))</f>
        <v>46212.583333333336</v>
      </c>
      <c r="D304" t="str">
        <f t="shared" si="4"/>
        <v>2PM</v>
      </c>
      <c r="E304" t="str" cm="1">
        <f t="array" ref="E304">IF($K304="","",_xlfn.IFS($K304=0,_xlfn.UNICHAR(9728),$K304&lt;=3,_xlfn.UNICHAR(9729),OR($K304=45,$K304=48),"~",AND($K304&gt;=51,$K304&lt;=67),_xlfn.UNICHAR(9748),AND($K304&gt;=71,$K304&lt;=77),_xlfn.UNICHAR(10052),AND($K304&gt;=80,$K304&lt;=82),_xlfn.UNICHAR(9748),AND($K304&gt;=95,$K304&lt;=99),_xlfn.UNICHAR(9889),TRUE,_xlfn.UNICHAR(9729)))</f>
        <v>☁</v>
      </c>
      <c r="F304" t="str" cm="1">
        <f t="array" ref="F304">IF($K304="","",_xlfn.IFS($K304=0,"Clear",$K304&lt;=3,"Partly Cloudy",OR($K304=45,$K304=48),"Fog",AND($K304&gt;=51,$K304&lt;=67),"Drizzle",AND($K304&gt;=71,$K304&lt;=77),"Snow",AND($K304&gt;=80,$K304&lt;=82),"Rain Showers",AND($K304&gt;=95,$K304&lt;=99),"Thunderstorm",TRUE,"Cloudy"))</f>
        <v>Partly Cloudy</v>
      </c>
      <c r="G304" s="3" cm="1">
        <f t="array" ref="G304">IF($A304="","",INDEX(OpenMeteoAPI[TemperatureC],ROWS($G$2:G304)))</f>
        <v>24.4</v>
      </c>
      <c r="H304" s="4" cm="1">
        <f t="array" ref="H304">IF($A304="","",INDEX(OpenMeteoAPI[RelativeHumidityPct],ROWS($H$2:H304))/100)</f>
        <v>0.43</v>
      </c>
      <c r="I304" s="4" cm="1">
        <f t="array" ref="I304">IF($A304="","",INDEX(OpenMeteoAPI[PrecipitationProbabilityPct],ROWS($I$2:I304))/100)</f>
        <v>0</v>
      </c>
      <c r="J304" s="3" cm="1">
        <f t="array" ref="J304">IF($A304="","",INDEX(OpenMeteoAPI[PrecipitationMM],ROWS($J$2:J304)))</f>
        <v>0</v>
      </c>
      <c r="K304" cm="1">
        <f t="array" ref="K304">IF($A304="","",INDEX(OpenMeteoAPI[WeatherCode],ROWS($K$2:K304)))</f>
        <v>2</v>
      </c>
      <c r="L304" s="3" cm="1">
        <f t="array" ref="L304">IF($A304="","",INDEX(OpenMeteoAPI[WindSpeedKMH],ROWS($L$2:L304)))</f>
        <v>10.9</v>
      </c>
    </row>
    <row r="305" spans="1:12">
      <c r="A305" t="str" cm="1">
        <f t="array" ref="A305">IFERROR(INDEX(OpenMeteoAPI[City],ROWS($A$2:A305))&amp;", "&amp;INDEX(OpenMeteoAPI[CountryCode],ROWS($A$2:A305)),"")</f>
        <v>Munich, DE</v>
      </c>
      <c r="B305" t="str" cm="1">
        <f t="array" ref="B305">IF($A305="","",INDEX(OpenMeteoAPI[LocationID],ROWS($B$2:B305)))</f>
        <v>DE-MUC</v>
      </c>
      <c r="C305" s="5" cm="1">
        <f t="array" ref="C305">IF($A305="","",INDEX(OpenMeteoAPI[ForecastDateTime],ROWS($C$2:C305)))</f>
        <v>46212.625</v>
      </c>
      <c r="D305" t="str">
        <f t="shared" si="4"/>
        <v>3PM</v>
      </c>
      <c r="E305" t="str" cm="1">
        <f t="array" ref="E305">IF($K305="","",_xlfn.IFS($K305=0,_xlfn.UNICHAR(9728),$K305&lt;=3,_xlfn.UNICHAR(9729),OR($K305=45,$K305=48),"~",AND($K305&gt;=51,$K305&lt;=67),_xlfn.UNICHAR(9748),AND($K305&gt;=71,$K305&lt;=77),_xlfn.UNICHAR(10052),AND($K305&gt;=80,$K305&lt;=82),_xlfn.UNICHAR(9748),AND($K305&gt;=95,$K305&lt;=99),_xlfn.UNICHAR(9889),TRUE,_xlfn.UNICHAR(9729)))</f>
        <v>☁</v>
      </c>
      <c r="F305" t="str" cm="1">
        <f t="array" ref="F305">IF($K305="","",_xlfn.IFS($K305=0,"Clear",$K305&lt;=3,"Partly Cloudy",OR($K305=45,$K305=48),"Fog",AND($K305&gt;=51,$K305&lt;=67),"Drizzle",AND($K305&gt;=71,$K305&lt;=77),"Snow",AND($K305&gt;=80,$K305&lt;=82),"Rain Showers",AND($K305&gt;=95,$K305&lt;=99),"Thunderstorm",TRUE,"Cloudy"))</f>
        <v>Partly Cloudy</v>
      </c>
      <c r="G305" s="3" cm="1">
        <f t="array" ref="G305">IF($A305="","",INDEX(OpenMeteoAPI[TemperatureC],ROWS($G$2:G305)))</f>
        <v>25.2</v>
      </c>
      <c r="H305" s="4" cm="1">
        <f t="array" ref="H305">IF($A305="","",INDEX(OpenMeteoAPI[RelativeHumidityPct],ROWS($H$2:H305))/100)</f>
        <v>0.41</v>
      </c>
      <c r="I305" s="4" cm="1">
        <f t="array" ref="I305">IF($A305="","",INDEX(OpenMeteoAPI[PrecipitationProbabilityPct],ROWS($I$2:I305))/100)</f>
        <v>0</v>
      </c>
      <c r="J305" s="3" cm="1">
        <f t="array" ref="J305">IF($A305="","",INDEX(OpenMeteoAPI[PrecipitationMM],ROWS($J$2:J305)))</f>
        <v>0</v>
      </c>
      <c r="K305" cm="1">
        <f t="array" ref="K305">IF($A305="","",INDEX(OpenMeteoAPI[WeatherCode],ROWS($K$2:K305)))</f>
        <v>2</v>
      </c>
      <c r="L305" s="3" cm="1">
        <f t="array" ref="L305">IF($A305="","",INDEX(OpenMeteoAPI[WindSpeedKMH],ROWS($L$2:L305)))</f>
        <v>13.3</v>
      </c>
    </row>
    <row r="306" spans="1:12">
      <c r="A306" t="str" cm="1">
        <f t="array" ref="A306">IFERROR(INDEX(OpenMeteoAPI[City],ROWS($A$2:A306))&amp;", "&amp;INDEX(OpenMeteoAPI[CountryCode],ROWS($A$2:A306)),"")</f>
        <v>Munich, DE</v>
      </c>
      <c r="B306" t="str" cm="1">
        <f t="array" ref="B306">IF($A306="","",INDEX(OpenMeteoAPI[LocationID],ROWS($B$2:B306)))</f>
        <v>DE-MUC</v>
      </c>
      <c r="C306" s="5" cm="1">
        <f t="array" ref="C306">IF($A306="","",INDEX(OpenMeteoAPI[ForecastDateTime],ROWS($C$2:C306)))</f>
        <v>46212.666666666664</v>
      </c>
      <c r="D306" t="str">
        <f t="shared" si="4"/>
        <v>4PM</v>
      </c>
      <c r="E306" t="str" cm="1">
        <f t="array" ref="E306">IF($K306="","",_xlfn.IFS($K306=0,_xlfn.UNICHAR(9728),$K306&lt;=3,_xlfn.UNICHAR(9729),OR($K306=45,$K306=48),"~",AND($K306&gt;=51,$K306&lt;=67),_xlfn.UNICHAR(9748),AND($K306&gt;=71,$K306&lt;=77),_xlfn.UNICHAR(10052),AND($K306&gt;=80,$K306&lt;=82),_xlfn.UNICHAR(9748),AND($K306&gt;=95,$K306&lt;=99),_xlfn.UNICHAR(9889),TRUE,_xlfn.UNICHAR(9729)))</f>
        <v>☁</v>
      </c>
      <c r="F306" t="str" cm="1">
        <f t="array" ref="F306">IF($K306="","",_xlfn.IFS($K306=0,"Clear",$K306&lt;=3,"Partly Cloudy",OR($K306=45,$K306=48),"Fog",AND($K306&gt;=51,$K306&lt;=67),"Drizzle",AND($K306&gt;=71,$K306&lt;=77),"Snow",AND($K306&gt;=80,$K306&lt;=82),"Rain Showers",AND($K306&gt;=95,$K306&lt;=99),"Thunderstorm",TRUE,"Cloudy"))</f>
        <v>Partly Cloudy</v>
      </c>
      <c r="G306" s="3" cm="1">
        <f t="array" ref="G306">IF($A306="","",INDEX(OpenMeteoAPI[TemperatureC],ROWS($G$2:G306)))</f>
        <v>26</v>
      </c>
      <c r="H306" s="4" cm="1">
        <f t="array" ref="H306">IF($A306="","",INDEX(OpenMeteoAPI[RelativeHumidityPct],ROWS($H$2:H306))/100)</f>
        <v>0.38</v>
      </c>
      <c r="I306" s="4" cm="1">
        <f t="array" ref="I306">IF($A306="","",INDEX(OpenMeteoAPI[PrecipitationProbabilityPct],ROWS($I$2:I306))/100)</f>
        <v>0</v>
      </c>
      <c r="J306" s="3" cm="1">
        <f t="array" ref="J306">IF($A306="","",INDEX(OpenMeteoAPI[PrecipitationMM],ROWS($J$2:J306)))</f>
        <v>0</v>
      </c>
      <c r="K306" cm="1">
        <f t="array" ref="K306">IF($A306="","",INDEX(OpenMeteoAPI[WeatherCode],ROWS($K$2:K306)))</f>
        <v>1</v>
      </c>
      <c r="L306" s="3" cm="1">
        <f t="array" ref="L306">IF($A306="","",INDEX(OpenMeteoAPI[WindSpeedKMH],ROWS($L$2:L306)))</f>
        <v>9.3000000000000007</v>
      </c>
    </row>
    <row r="307" spans="1:12">
      <c r="A307" t="str" cm="1">
        <f t="array" ref="A307">IFERROR(INDEX(OpenMeteoAPI[City],ROWS($A$2:A307))&amp;", "&amp;INDEX(OpenMeteoAPI[CountryCode],ROWS($A$2:A307)),"")</f>
        <v>Munich, DE</v>
      </c>
      <c r="B307" t="str" cm="1">
        <f t="array" ref="B307">IF($A307="","",INDEX(OpenMeteoAPI[LocationID],ROWS($B$2:B307)))</f>
        <v>DE-MUC</v>
      </c>
      <c r="C307" s="5" cm="1">
        <f t="array" ref="C307">IF($A307="","",INDEX(OpenMeteoAPI[ForecastDateTime],ROWS($C$2:C307)))</f>
        <v>46212.708333333336</v>
      </c>
      <c r="D307" t="str">
        <f t="shared" si="4"/>
        <v>5PM</v>
      </c>
      <c r="E307" t="str" cm="1">
        <f t="array" ref="E307">IF($K307="","",_xlfn.IFS($K307=0,_xlfn.UNICHAR(9728),$K307&lt;=3,_xlfn.UNICHAR(9729),OR($K307=45,$K307=48),"~",AND($K307&gt;=51,$K307&lt;=67),_xlfn.UNICHAR(9748),AND($K307&gt;=71,$K307&lt;=77),_xlfn.UNICHAR(10052),AND($K307&gt;=80,$K307&lt;=82),_xlfn.UNICHAR(9748),AND($K307&gt;=95,$K307&lt;=99),_xlfn.UNICHAR(9889),TRUE,_xlfn.UNICHAR(9729)))</f>
        <v>☁</v>
      </c>
      <c r="F307" t="str" cm="1">
        <f t="array" ref="F307">IF($K307="","",_xlfn.IFS($K307=0,"Clear",$K307&lt;=3,"Partly Cloudy",OR($K307=45,$K307=48),"Fog",AND($K307&gt;=51,$K307&lt;=67),"Drizzle",AND($K307&gt;=71,$K307&lt;=77),"Snow",AND($K307&gt;=80,$K307&lt;=82),"Rain Showers",AND($K307&gt;=95,$K307&lt;=99),"Thunderstorm",TRUE,"Cloudy"))</f>
        <v>Partly Cloudy</v>
      </c>
      <c r="G307" s="3" cm="1">
        <f t="array" ref="G307">IF($A307="","",INDEX(OpenMeteoAPI[TemperatureC],ROWS($G$2:G307)))</f>
        <v>26.3</v>
      </c>
      <c r="H307" s="4" cm="1">
        <f t="array" ref="H307">IF($A307="","",INDEX(OpenMeteoAPI[RelativeHumidityPct],ROWS($H$2:H307))/100)</f>
        <v>0.38</v>
      </c>
      <c r="I307" s="4" cm="1">
        <f t="array" ref="I307">IF($A307="","",INDEX(OpenMeteoAPI[PrecipitationProbabilityPct],ROWS($I$2:I307))/100)</f>
        <v>0</v>
      </c>
      <c r="J307" s="3" cm="1">
        <f t="array" ref="J307">IF($A307="","",INDEX(OpenMeteoAPI[PrecipitationMM],ROWS($J$2:J307)))</f>
        <v>0</v>
      </c>
      <c r="K307" cm="1">
        <f t="array" ref="K307">IF($A307="","",INDEX(OpenMeteoAPI[WeatherCode],ROWS($K$2:K307)))</f>
        <v>1</v>
      </c>
      <c r="L307" s="3" cm="1">
        <f t="array" ref="L307">IF($A307="","",INDEX(OpenMeteoAPI[WindSpeedKMH],ROWS($L$2:L307)))</f>
        <v>8</v>
      </c>
    </row>
    <row r="308" spans="1:12">
      <c r="A308" t="str" cm="1">
        <f t="array" ref="A308">IFERROR(INDEX(OpenMeteoAPI[City],ROWS($A$2:A308))&amp;", "&amp;INDEX(OpenMeteoAPI[CountryCode],ROWS($A$2:A308)),"")</f>
        <v>Munich, DE</v>
      </c>
      <c r="B308" t="str" cm="1">
        <f t="array" ref="B308">IF($A308="","",INDEX(OpenMeteoAPI[LocationID],ROWS($B$2:B308)))</f>
        <v>DE-MUC</v>
      </c>
      <c r="C308" s="5" cm="1">
        <f t="array" ref="C308">IF($A308="","",INDEX(OpenMeteoAPI[ForecastDateTime],ROWS($C$2:C308)))</f>
        <v>46212.75</v>
      </c>
      <c r="D308" t="str">
        <f t="shared" si="4"/>
        <v>6PM</v>
      </c>
      <c r="E308" t="str" cm="1">
        <f t="array" ref="E308">IF($K308="","",_xlfn.IFS($K308=0,_xlfn.UNICHAR(9728),$K308&lt;=3,_xlfn.UNICHAR(9729),OR($K308=45,$K308=48),"~",AND($K308&gt;=51,$K308&lt;=67),_xlfn.UNICHAR(9748),AND($K308&gt;=71,$K308&lt;=77),_xlfn.UNICHAR(10052),AND($K308&gt;=80,$K308&lt;=82),_xlfn.UNICHAR(9748),AND($K308&gt;=95,$K308&lt;=99),_xlfn.UNICHAR(9889),TRUE,_xlfn.UNICHAR(9729)))</f>
        <v>☀</v>
      </c>
      <c r="F308" t="str" cm="1">
        <f t="array" ref="F308">IF($K308="","",_xlfn.IFS($K308=0,"Clear",$K308&lt;=3,"Partly Cloudy",OR($K308=45,$K308=48),"Fog",AND($K308&gt;=51,$K308&lt;=67),"Drizzle",AND($K308&gt;=71,$K308&lt;=77),"Snow",AND($K308&gt;=80,$K308&lt;=82),"Rain Showers",AND($K308&gt;=95,$K308&lt;=99),"Thunderstorm",TRUE,"Cloudy"))</f>
        <v>Clear</v>
      </c>
      <c r="G308" s="3" cm="1">
        <f t="array" ref="G308">IF($A308="","",INDEX(OpenMeteoAPI[TemperatureC],ROWS($G$2:G308)))</f>
        <v>25.9</v>
      </c>
      <c r="H308" s="4" cm="1">
        <f t="array" ref="H308">IF($A308="","",INDEX(OpenMeteoAPI[RelativeHumidityPct],ROWS($H$2:H308))/100)</f>
        <v>0.37</v>
      </c>
      <c r="I308" s="4" cm="1">
        <f t="array" ref="I308">IF($A308="","",INDEX(OpenMeteoAPI[PrecipitationProbabilityPct],ROWS($I$2:I308))/100)</f>
        <v>0</v>
      </c>
      <c r="J308" s="3" cm="1">
        <f t="array" ref="J308">IF($A308="","",INDEX(OpenMeteoAPI[PrecipitationMM],ROWS($J$2:J308)))</f>
        <v>0</v>
      </c>
      <c r="K308" cm="1">
        <f t="array" ref="K308">IF($A308="","",INDEX(OpenMeteoAPI[WeatherCode],ROWS($K$2:K308)))</f>
        <v>0</v>
      </c>
      <c r="L308" s="3" cm="1">
        <f t="array" ref="L308">IF($A308="","",INDEX(OpenMeteoAPI[WindSpeedKMH],ROWS($L$2:L308)))</f>
        <v>9.1999999999999993</v>
      </c>
    </row>
    <row r="309" spans="1:12">
      <c r="A309" t="str" cm="1">
        <f t="array" ref="A309">IFERROR(INDEX(OpenMeteoAPI[City],ROWS($A$2:A309))&amp;", "&amp;INDEX(OpenMeteoAPI[CountryCode],ROWS($A$2:A309)),"")</f>
        <v>Munich, DE</v>
      </c>
      <c r="B309" t="str" cm="1">
        <f t="array" ref="B309">IF($A309="","",INDEX(OpenMeteoAPI[LocationID],ROWS($B$2:B309)))</f>
        <v>DE-MUC</v>
      </c>
      <c r="C309" s="5" cm="1">
        <f t="array" ref="C309">IF($A309="","",INDEX(OpenMeteoAPI[ForecastDateTime],ROWS($C$2:C309)))</f>
        <v>46212.791666666664</v>
      </c>
      <c r="D309" t="str">
        <f t="shared" si="4"/>
        <v>7PM</v>
      </c>
      <c r="E309" t="str" cm="1">
        <f t="array" ref="E309">IF($K309="","",_xlfn.IFS($K309=0,_xlfn.UNICHAR(9728),$K309&lt;=3,_xlfn.UNICHAR(9729),OR($K309=45,$K309=48),"~",AND($K309&gt;=51,$K309&lt;=67),_xlfn.UNICHAR(9748),AND($K309&gt;=71,$K309&lt;=77),_xlfn.UNICHAR(10052),AND($K309&gt;=80,$K309&lt;=82),_xlfn.UNICHAR(9748),AND($K309&gt;=95,$K309&lt;=99),_xlfn.UNICHAR(9889),TRUE,_xlfn.UNICHAR(9729)))</f>
        <v>☀</v>
      </c>
      <c r="F309" t="str" cm="1">
        <f t="array" ref="F309">IF($K309="","",_xlfn.IFS($K309=0,"Clear",$K309&lt;=3,"Partly Cloudy",OR($K309=45,$K309=48),"Fog",AND($K309&gt;=51,$K309&lt;=67),"Drizzle",AND($K309&gt;=71,$K309&lt;=77),"Snow",AND($K309&gt;=80,$K309&lt;=82),"Rain Showers",AND($K309&gt;=95,$K309&lt;=99),"Thunderstorm",TRUE,"Cloudy"))</f>
        <v>Clear</v>
      </c>
      <c r="G309" s="3" cm="1">
        <f t="array" ref="G309">IF($A309="","",INDEX(OpenMeteoAPI[TemperatureC],ROWS($G$2:G309)))</f>
        <v>25.5</v>
      </c>
      <c r="H309" s="4" cm="1">
        <f t="array" ref="H309">IF($A309="","",INDEX(OpenMeteoAPI[RelativeHumidityPct],ROWS($H$2:H309))/100)</f>
        <v>0.38</v>
      </c>
      <c r="I309" s="4" cm="1">
        <f t="array" ref="I309">IF($A309="","",INDEX(OpenMeteoAPI[PrecipitationProbabilityPct],ROWS($I$2:I309))/100)</f>
        <v>0</v>
      </c>
      <c r="J309" s="3" cm="1">
        <f t="array" ref="J309">IF($A309="","",INDEX(OpenMeteoAPI[PrecipitationMM],ROWS($J$2:J309)))</f>
        <v>0</v>
      </c>
      <c r="K309" cm="1">
        <f t="array" ref="K309">IF($A309="","",INDEX(OpenMeteoAPI[WeatherCode],ROWS($K$2:K309)))</f>
        <v>0</v>
      </c>
      <c r="L309" s="3" cm="1">
        <f t="array" ref="L309">IF($A309="","",INDEX(OpenMeteoAPI[WindSpeedKMH],ROWS($L$2:L309)))</f>
        <v>8.5</v>
      </c>
    </row>
    <row r="310" spans="1:12">
      <c r="A310" t="str" cm="1">
        <f t="array" ref="A310">IFERROR(INDEX(OpenMeteoAPI[City],ROWS($A$2:A310))&amp;", "&amp;INDEX(OpenMeteoAPI[CountryCode],ROWS($A$2:A310)),"")</f>
        <v>Munich, DE</v>
      </c>
      <c r="B310" t="str" cm="1">
        <f t="array" ref="B310">IF($A310="","",INDEX(OpenMeteoAPI[LocationID],ROWS($B$2:B310)))</f>
        <v>DE-MUC</v>
      </c>
      <c r="C310" s="5" cm="1">
        <f t="array" ref="C310">IF($A310="","",INDEX(OpenMeteoAPI[ForecastDateTime],ROWS($C$2:C310)))</f>
        <v>46212.833333333336</v>
      </c>
      <c r="D310" t="str">
        <f t="shared" si="4"/>
        <v>8PM</v>
      </c>
      <c r="E310" t="str" cm="1">
        <f t="array" ref="E310">IF($K310="","",_xlfn.IFS($K310=0,_xlfn.UNICHAR(9728),$K310&lt;=3,_xlfn.UNICHAR(9729),OR($K310=45,$K310=48),"~",AND($K310&gt;=51,$K310&lt;=67),_xlfn.UNICHAR(9748),AND($K310&gt;=71,$K310&lt;=77),_xlfn.UNICHAR(10052),AND($K310&gt;=80,$K310&lt;=82),_xlfn.UNICHAR(9748),AND($K310&gt;=95,$K310&lt;=99),_xlfn.UNICHAR(9889),TRUE,_xlfn.UNICHAR(9729)))</f>
        <v>☀</v>
      </c>
      <c r="F310" t="str" cm="1">
        <f t="array" ref="F310">IF($K310="","",_xlfn.IFS($K310=0,"Clear",$K310&lt;=3,"Partly Cloudy",OR($K310=45,$K310=48),"Fog",AND($K310&gt;=51,$K310&lt;=67),"Drizzle",AND($K310&gt;=71,$K310&lt;=77),"Snow",AND($K310&gt;=80,$K310&lt;=82),"Rain Showers",AND($K310&gt;=95,$K310&lt;=99),"Thunderstorm",TRUE,"Cloudy"))</f>
        <v>Clear</v>
      </c>
      <c r="G310" s="3" cm="1">
        <f t="array" ref="G310">IF($A310="","",INDEX(OpenMeteoAPI[TemperatureC],ROWS($G$2:G310)))</f>
        <v>24.4</v>
      </c>
      <c r="H310" s="4" cm="1">
        <f t="array" ref="H310">IF($A310="","",INDEX(OpenMeteoAPI[RelativeHumidityPct],ROWS($H$2:H310))/100)</f>
        <v>0.42</v>
      </c>
      <c r="I310" s="4" cm="1">
        <f t="array" ref="I310">IF($A310="","",INDEX(OpenMeteoAPI[PrecipitationProbabilityPct],ROWS($I$2:I310))/100)</f>
        <v>0</v>
      </c>
      <c r="J310" s="3" cm="1">
        <f t="array" ref="J310">IF($A310="","",INDEX(OpenMeteoAPI[PrecipitationMM],ROWS($J$2:J310)))</f>
        <v>0</v>
      </c>
      <c r="K310" cm="1">
        <f t="array" ref="K310">IF($A310="","",INDEX(OpenMeteoAPI[WeatherCode],ROWS($K$2:K310)))</f>
        <v>0</v>
      </c>
      <c r="L310" s="3" cm="1">
        <f t="array" ref="L310">IF($A310="","",INDEX(OpenMeteoAPI[WindSpeedKMH],ROWS($L$2:L310)))</f>
        <v>5.8</v>
      </c>
    </row>
    <row r="311" spans="1:12">
      <c r="A311" t="str" cm="1">
        <f t="array" ref="A311">IFERROR(INDEX(OpenMeteoAPI[City],ROWS($A$2:A311))&amp;", "&amp;INDEX(OpenMeteoAPI[CountryCode],ROWS($A$2:A311)),"")</f>
        <v>Munich, DE</v>
      </c>
      <c r="B311" t="str" cm="1">
        <f t="array" ref="B311">IF($A311="","",INDEX(OpenMeteoAPI[LocationID],ROWS($B$2:B311)))</f>
        <v>DE-MUC</v>
      </c>
      <c r="C311" s="5" cm="1">
        <f t="array" ref="C311">IF($A311="","",INDEX(OpenMeteoAPI[ForecastDateTime],ROWS($C$2:C311)))</f>
        <v>46212.875</v>
      </c>
      <c r="D311" t="str">
        <f t="shared" si="4"/>
        <v>9PM</v>
      </c>
      <c r="E311" t="str" cm="1">
        <f t="array" ref="E311">IF($K311="","",_xlfn.IFS($K311=0,_xlfn.UNICHAR(9728),$K311&lt;=3,_xlfn.UNICHAR(9729),OR($K311=45,$K311=48),"~",AND($K311&gt;=51,$K311&lt;=67),_xlfn.UNICHAR(9748),AND($K311&gt;=71,$K311&lt;=77),_xlfn.UNICHAR(10052),AND($K311&gt;=80,$K311&lt;=82),_xlfn.UNICHAR(9748),AND($K311&gt;=95,$K311&lt;=99),_xlfn.UNICHAR(9889),TRUE,_xlfn.UNICHAR(9729)))</f>
        <v>☀</v>
      </c>
      <c r="F311" t="str" cm="1">
        <f t="array" ref="F311">IF($K311="","",_xlfn.IFS($K311=0,"Clear",$K311&lt;=3,"Partly Cloudy",OR($K311=45,$K311=48),"Fog",AND($K311&gt;=51,$K311&lt;=67),"Drizzle",AND($K311&gt;=71,$K311&lt;=77),"Snow",AND($K311&gt;=80,$K311&lt;=82),"Rain Showers",AND($K311&gt;=95,$K311&lt;=99),"Thunderstorm",TRUE,"Cloudy"))</f>
        <v>Clear</v>
      </c>
      <c r="G311" s="3" cm="1">
        <f t="array" ref="G311">IF($A311="","",INDEX(OpenMeteoAPI[TemperatureC],ROWS($G$2:G311)))</f>
        <v>22.6</v>
      </c>
      <c r="H311" s="4" cm="1">
        <f t="array" ref="H311">IF($A311="","",INDEX(OpenMeteoAPI[RelativeHumidityPct],ROWS($H$2:H311))/100)</f>
        <v>0.53</v>
      </c>
      <c r="I311" s="4" cm="1">
        <f t="array" ref="I311">IF($A311="","",INDEX(OpenMeteoAPI[PrecipitationProbabilityPct],ROWS($I$2:I311))/100)</f>
        <v>0</v>
      </c>
      <c r="J311" s="3" cm="1">
        <f t="array" ref="J311">IF($A311="","",INDEX(OpenMeteoAPI[PrecipitationMM],ROWS($J$2:J311)))</f>
        <v>0</v>
      </c>
      <c r="K311" cm="1">
        <f t="array" ref="K311">IF($A311="","",INDEX(OpenMeteoAPI[WeatherCode],ROWS($K$2:K311)))</f>
        <v>0</v>
      </c>
      <c r="L311" s="3" cm="1">
        <f t="array" ref="L311">IF($A311="","",INDEX(OpenMeteoAPI[WindSpeedKMH],ROWS($L$2:L311)))</f>
        <v>1.8</v>
      </c>
    </row>
    <row r="312" spans="1:12">
      <c r="A312" t="str" cm="1">
        <f t="array" ref="A312">IFERROR(INDEX(OpenMeteoAPI[City],ROWS($A$2:A312))&amp;", "&amp;INDEX(OpenMeteoAPI[CountryCode],ROWS($A$2:A312)),"")</f>
        <v>Munich, DE</v>
      </c>
      <c r="B312" t="str" cm="1">
        <f t="array" ref="B312">IF($A312="","",INDEX(OpenMeteoAPI[LocationID],ROWS($B$2:B312)))</f>
        <v>DE-MUC</v>
      </c>
      <c r="C312" s="5" cm="1">
        <f t="array" ref="C312">IF($A312="","",INDEX(OpenMeteoAPI[ForecastDateTime],ROWS($C$2:C312)))</f>
        <v>46212.916666666664</v>
      </c>
      <c r="D312" t="str">
        <f t="shared" si="4"/>
        <v>10PM</v>
      </c>
      <c r="E312" t="str" cm="1">
        <f t="array" ref="E312">IF($K312="","",_xlfn.IFS($K312=0,_xlfn.UNICHAR(9728),$K312&lt;=3,_xlfn.UNICHAR(9729),OR($K312=45,$K312=48),"~",AND($K312&gt;=51,$K312&lt;=67),_xlfn.UNICHAR(9748),AND($K312&gt;=71,$K312&lt;=77),_xlfn.UNICHAR(10052),AND($K312&gt;=80,$K312&lt;=82),_xlfn.UNICHAR(9748),AND($K312&gt;=95,$K312&lt;=99),_xlfn.UNICHAR(9889),TRUE,_xlfn.UNICHAR(9729)))</f>
        <v>☁</v>
      </c>
      <c r="F312" t="str" cm="1">
        <f t="array" ref="F312">IF($K312="","",_xlfn.IFS($K312=0,"Clear",$K312&lt;=3,"Partly Cloudy",OR($K312=45,$K312=48),"Fog",AND($K312&gt;=51,$K312&lt;=67),"Drizzle",AND($K312&gt;=71,$K312&lt;=77),"Snow",AND($K312&gt;=80,$K312&lt;=82),"Rain Showers",AND($K312&gt;=95,$K312&lt;=99),"Thunderstorm",TRUE,"Cloudy"))</f>
        <v>Partly Cloudy</v>
      </c>
      <c r="G312" s="3" cm="1">
        <f t="array" ref="G312">IF($A312="","",INDEX(OpenMeteoAPI[TemperatureC],ROWS($G$2:G312)))</f>
        <v>21.2</v>
      </c>
      <c r="H312" s="4" cm="1">
        <f t="array" ref="H312">IF($A312="","",INDEX(OpenMeteoAPI[RelativeHumidityPct],ROWS($H$2:H312))/100)</f>
        <v>0.56000000000000005</v>
      </c>
      <c r="I312" s="4" cm="1">
        <f t="array" ref="I312">IF($A312="","",INDEX(OpenMeteoAPI[PrecipitationProbabilityPct],ROWS($I$2:I312))/100)</f>
        <v>0</v>
      </c>
      <c r="J312" s="3" cm="1">
        <f t="array" ref="J312">IF($A312="","",INDEX(OpenMeteoAPI[PrecipitationMM],ROWS($J$2:J312)))</f>
        <v>0</v>
      </c>
      <c r="K312" cm="1">
        <f t="array" ref="K312">IF($A312="","",INDEX(OpenMeteoAPI[WeatherCode],ROWS($K$2:K312)))</f>
        <v>1</v>
      </c>
      <c r="L312" s="3" cm="1">
        <f t="array" ref="L312">IF($A312="","",INDEX(OpenMeteoAPI[WindSpeedKMH],ROWS($L$2:L312)))</f>
        <v>1.8</v>
      </c>
    </row>
    <row r="313" spans="1:12">
      <c r="A313" t="str" cm="1">
        <f t="array" ref="A313">IFERROR(INDEX(OpenMeteoAPI[City],ROWS($A$2:A313))&amp;", "&amp;INDEX(OpenMeteoAPI[CountryCode],ROWS($A$2:A313)),"")</f>
        <v>Munich, DE</v>
      </c>
      <c r="B313" t="str" cm="1">
        <f t="array" ref="B313">IF($A313="","",INDEX(OpenMeteoAPI[LocationID],ROWS($B$2:B313)))</f>
        <v>DE-MUC</v>
      </c>
      <c r="C313" s="5" cm="1">
        <f t="array" ref="C313">IF($A313="","",INDEX(OpenMeteoAPI[ForecastDateTime],ROWS($C$2:C313)))</f>
        <v>46212.958333333336</v>
      </c>
      <c r="D313" t="str">
        <f t="shared" si="4"/>
        <v>11PM</v>
      </c>
      <c r="E313" t="str" cm="1">
        <f t="array" ref="E313">IF($K313="","",_xlfn.IFS($K313=0,_xlfn.UNICHAR(9728),$K313&lt;=3,_xlfn.UNICHAR(9729),OR($K313=45,$K313=48),"~",AND($K313&gt;=51,$K313&lt;=67),_xlfn.UNICHAR(9748),AND($K313&gt;=71,$K313&lt;=77),_xlfn.UNICHAR(10052),AND($K313&gt;=80,$K313&lt;=82),_xlfn.UNICHAR(9748),AND($K313&gt;=95,$K313&lt;=99),_xlfn.UNICHAR(9889),TRUE,_xlfn.UNICHAR(9729)))</f>
        <v>☁</v>
      </c>
      <c r="F313" t="str" cm="1">
        <f t="array" ref="F313">IF($K313="","",_xlfn.IFS($K313=0,"Clear",$K313&lt;=3,"Partly Cloudy",OR($K313=45,$K313=48),"Fog",AND($K313&gt;=51,$K313&lt;=67),"Drizzle",AND($K313&gt;=71,$K313&lt;=77),"Snow",AND($K313&gt;=80,$K313&lt;=82),"Rain Showers",AND($K313&gt;=95,$K313&lt;=99),"Thunderstorm",TRUE,"Cloudy"))</f>
        <v>Partly Cloudy</v>
      </c>
      <c r="G313" s="3" cm="1">
        <f t="array" ref="G313">IF($A313="","",INDEX(OpenMeteoAPI[TemperatureC],ROWS($G$2:G313)))</f>
        <v>19.8</v>
      </c>
      <c r="H313" s="4" cm="1">
        <f t="array" ref="H313">IF($A313="","",INDEX(OpenMeteoAPI[RelativeHumidityPct],ROWS($H$2:H313))/100)</f>
        <v>0.62</v>
      </c>
      <c r="I313" s="4" cm="1">
        <f t="array" ref="I313">IF($A313="","",INDEX(OpenMeteoAPI[PrecipitationProbabilityPct],ROWS($I$2:I313))/100)</f>
        <v>0</v>
      </c>
      <c r="J313" s="3" cm="1">
        <f t="array" ref="J313">IF($A313="","",INDEX(OpenMeteoAPI[PrecipitationMM],ROWS($J$2:J313)))</f>
        <v>0</v>
      </c>
      <c r="K313" cm="1">
        <f t="array" ref="K313">IF($A313="","",INDEX(OpenMeteoAPI[WeatherCode],ROWS($K$2:K313)))</f>
        <v>1</v>
      </c>
      <c r="L313" s="3" cm="1">
        <f t="array" ref="L313">IF($A313="","",INDEX(OpenMeteoAPI[WindSpeedKMH],ROWS($L$2:L313)))</f>
        <v>4.5999999999999996</v>
      </c>
    </row>
    <row r="314" spans="1:12">
      <c r="A314" t="str" cm="1">
        <f t="array" ref="A314">IFERROR(INDEX(OpenMeteoAPI[City],ROWS($A$2:A314))&amp;", "&amp;INDEX(OpenMeteoAPI[CountryCode],ROWS($A$2:A314)),"")</f>
        <v>Munich, DE</v>
      </c>
      <c r="B314" t="str" cm="1">
        <f t="array" ref="B314">IF($A314="","",INDEX(OpenMeteoAPI[LocationID],ROWS($B$2:B314)))</f>
        <v>DE-MUC</v>
      </c>
      <c r="C314" s="5" cm="1">
        <f t="array" ref="C314">IF($A314="","",INDEX(OpenMeteoAPI[ForecastDateTime],ROWS($C$2:C314)))</f>
        <v>46213</v>
      </c>
      <c r="D314" t="str">
        <f t="shared" si="4"/>
        <v>12AM</v>
      </c>
      <c r="E314" t="str" cm="1">
        <f t="array" ref="E314">IF($K314="","",_xlfn.IFS($K314=0,_xlfn.UNICHAR(9728),$K314&lt;=3,_xlfn.UNICHAR(9729),OR($K314=45,$K314=48),"~",AND($K314&gt;=51,$K314&lt;=67),_xlfn.UNICHAR(9748),AND($K314&gt;=71,$K314&lt;=77),_xlfn.UNICHAR(10052),AND($K314&gt;=80,$K314&lt;=82),_xlfn.UNICHAR(9748),AND($K314&gt;=95,$K314&lt;=99),_xlfn.UNICHAR(9889),TRUE,_xlfn.UNICHAR(9729)))</f>
        <v>☁</v>
      </c>
      <c r="F314" t="str" cm="1">
        <f t="array" ref="F314">IF($K314="","",_xlfn.IFS($K314=0,"Clear",$K314&lt;=3,"Partly Cloudy",OR($K314=45,$K314=48),"Fog",AND($K314&gt;=51,$K314&lt;=67),"Drizzle",AND($K314&gt;=71,$K314&lt;=77),"Snow",AND($K314&gt;=80,$K314&lt;=82),"Rain Showers",AND($K314&gt;=95,$K314&lt;=99),"Thunderstorm",TRUE,"Cloudy"))</f>
        <v>Partly Cloudy</v>
      </c>
      <c r="G314" s="3" cm="1">
        <f t="array" ref="G314">IF($A314="","",INDEX(OpenMeteoAPI[TemperatureC],ROWS($G$2:G314)))</f>
        <v>18.5</v>
      </c>
      <c r="H314" s="4" cm="1">
        <f t="array" ref="H314">IF($A314="","",INDEX(OpenMeteoAPI[RelativeHumidityPct],ROWS($H$2:H314))/100)</f>
        <v>0.69</v>
      </c>
      <c r="I314" s="4" cm="1">
        <f t="array" ref="I314">IF($A314="","",INDEX(OpenMeteoAPI[PrecipitationProbabilityPct],ROWS($I$2:I314))/100)</f>
        <v>0</v>
      </c>
      <c r="J314" s="3" cm="1">
        <f t="array" ref="J314">IF($A314="","",INDEX(OpenMeteoAPI[PrecipitationMM],ROWS($J$2:J314)))</f>
        <v>0</v>
      </c>
      <c r="K314" cm="1">
        <f t="array" ref="K314">IF($A314="","",INDEX(OpenMeteoAPI[WeatherCode],ROWS($K$2:K314)))</f>
        <v>1</v>
      </c>
      <c r="L314" s="3" cm="1">
        <f t="array" ref="L314">IF($A314="","",INDEX(OpenMeteoAPI[WindSpeedKMH],ROWS($L$2:L314)))</f>
        <v>3.6</v>
      </c>
    </row>
    <row r="315" spans="1:12">
      <c r="A315" t="str" cm="1">
        <f t="array" ref="A315">IFERROR(INDEX(OpenMeteoAPI[City],ROWS($A$2:A315))&amp;", "&amp;INDEX(OpenMeteoAPI[CountryCode],ROWS($A$2:A315)),"")</f>
        <v>Munich, DE</v>
      </c>
      <c r="B315" t="str" cm="1">
        <f t="array" ref="B315">IF($A315="","",INDEX(OpenMeteoAPI[LocationID],ROWS($B$2:B315)))</f>
        <v>DE-MUC</v>
      </c>
      <c r="C315" s="5" cm="1">
        <f t="array" ref="C315">IF($A315="","",INDEX(OpenMeteoAPI[ForecastDateTime],ROWS($C$2:C315)))</f>
        <v>46213.041666666664</v>
      </c>
      <c r="D315" t="str">
        <f t="shared" si="4"/>
        <v>1AM</v>
      </c>
      <c r="E315" t="str" cm="1">
        <f t="array" ref="E315">IF($K315="","",_xlfn.IFS($K315=0,_xlfn.UNICHAR(9728),$K315&lt;=3,_xlfn.UNICHAR(9729),OR($K315=45,$K315=48),"~",AND($K315&gt;=51,$K315&lt;=67),_xlfn.UNICHAR(9748),AND($K315&gt;=71,$K315&lt;=77),_xlfn.UNICHAR(10052),AND($K315&gt;=80,$K315&lt;=82),_xlfn.UNICHAR(9748),AND($K315&gt;=95,$K315&lt;=99),_xlfn.UNICHAR(9889),TRUE,_xlfn.UNICHAR(9729)))</f>
        <v>☁</v>
      </c>
      <c r="F315" t="str" cm="1">
        <f t="array" ref="F315">IF($K315="","",_xlfn.IFS($K315=0,"Clear",$K315&lt;=3,"Partly Cloudy",OR($K315=45,$K315=48),"Fog",AND($K315&gt;=51,$K315&lt;=67),"Drizzle",AND($K315&gt;=71,$K315&lt;=77),"Snow",AND($K315&gt;=80,$K315&lt;=82),"Rain Showers",AND($K315&gt;=95,$K315&lt;=99),"Thunderstorm",TRUE,"Cloudy"))</f>
        <v>Partly Cloudy</v>
      </c>
      <c r="G315" s="3" cm="1">
        <f t="array" ref="G315">IF($A315="","",INDEX(OpenMeteoAPI[TemperatureC],ROWS($G$2:G315)))</f>
        <v>17.8</v>
      </c>
      <c r="H315" s="4" cm="1">
        <f t="array" ref="H315">IF($A315="","",INDEX(OpenMeteoAPI[RelativeHumidityPct],ROWS($H$2:H315))/100)</f>
        <v>0.7</v>
      </c>
      <c r="I315" s="4" cm="1">
        <f t="array" ref="I315">IF($A315="","",INDEX(OpenMeteoAPI[PrecipitationProbabilityPct],ROWS($I$2:I315))/100)</f>
        <v>0</v>
      </c>
      <c r="J315" s="3" cm="1">
        <f t="array" ref="J315">IF($A315="","",INDEX(OpenMeteoAPI[PrecipitationMM],ROWS($J$2:J315)))</f>
        <v>0</v>
      </c>
      <c r="K315" cm="1">
        <f t="array" ref="K315">IF($A315="","",INDEX(OpenMeteoAPI[WeatherCode],ROWS($K$2:K315)))</f>
        <v>1</v>
      </c>
      <c r="L315" s="3" cm="1">
        <f t="array" ref="L315">IF($A315="","",INDEX(OpenMeteoAPI[WindSpeedKMH],ROWS($L$2:L315)))</f>
        <v>3.2</v>
      </c>
    </row>
    <row r="316" spans="1:12">
      <c r="A316" t="str" cm="1">
        <f t="array" ref="A316">IFERROR(INDEX(OpenMeteoAPI[City],ROWS($A$2:A316))&amp;", "&amp;INDEX(OpenMeteoAPI[CountryCode],ROWS($A$2:A316)),"")</f>
        <v>Munich, DE</v>
      </c>
      <c r="B316" t="str" cm="1">
        <f t="array" ref="B316">IF($A316="","",INDEX(OpenMeteoAPI[LocationID],ROWS($B$2:B316)))</f>
        <v>DE-MUC</v>
      </c>
      <c r="C316" s="5" cm="1">
        <f t="array" ref="C316">IF($A316="","",INDEX(OpenMeteoAPI[ForecastDateTime],ROWS($C$2:C316)))</f>
        <v>46213.083333333336</v>
      </c>
      <c r="D316" t="str">
        <f t="shared" si="4"/>
        <v>2AM</v>
      </c>
      <c r="E316" t="str" cm="1">
        <f t="array" ref="E316">IF($K316="","",_xlfn.IFS($K316=0,_xlfn.UNICHAR(9728),$K316&lt;=3,_xlfn.UNICHAR(9729),OR($K316=45,$K316=48),"~",AND($K316&gt;=51,$K316&lt;=67),_xlfn.UNICHAR(9748),AND($K316&gt;=71,$K316&lt;=77),_xlfn.UNICHAR(10052),AND($K316&gt;=80,$K316&lt;=82),_xlfn.UNICHAR(9748),AND($K316&gt;=95,$K316&lt;=99),_xlfn.UNICHAR(9889),TRUE,_xlfn.UNICHAR(9729)))</f>
        <v>☁</v>
      </c>
      <c r="F316" t="str" cm="1">
        <f t="array" ref="F316">IF($K316="","",_xlfn.IFS($K316=0,"Clear",$K316&lt;=3,"Partly Cloudy",OR($K316=45,$K316=48),"Fog",AND($K316&gt;=51,$K316&lt;=67),"Drizzle",AND($K316&gt;=71,$K316&lt;=77),"Snow",AND($K316&gt;=80,$K316&lt;=82),"Rain Showers",AND($K316&gt;=95,$K316&lt;=99),"Thunderstorm",TRUE,"Cloudy"))</f>
        <v>Partly Cloudy</v>
      </c>
      <c r="G316" s="3" cm="1">
        <f t="array" ref="G316">IF($A316="","",INDEX(OpenMeteoAPI[TemperatureC],ROWS($G$2:G316)))</f>
        <v>17.3</v>
      </c>
      <c r="H316" s="4" cm="1">
        <f t="array" ref="H316">IF($A316="","",INDEX(OpenMeteoAPI[RelativeHumidityPct],ROWS($H$2:H316))/100)</f>
        <v>0.71</v>
      </c>
      <c r="I316" s="4" cm="1">
        <f t="array" ref="I316">IF($A316="","",INDEX(OpenMeteoAPI[PrecipitationProbabilityPct],ROWS($I$2:I316))/100)</f>
        <v>0</v>
      </c>
      <c r="J316" s="3" cm="1">
        <f t="array" ref="J316">IF($A316="","",INDEX(OpenMeteoAPI[PrecipitationMM],ROWS($J$2:J316)))</f>
        <v>0</v>
      </c>
      <c r="K316" cm="1">
        <f t="array" ref="K316">IF($A316="","",INDEX(OpenMeteoAPI[WeatherCode],ROWS($K$2:K316)))</f>
        <v>1</v>
      </c>
      <c r="L316" s="3" cm="1">
        <f t="array" ref="L316">IF($A316="","",INDEX(OpenMeteoAPI[WindSpeedKMH],ROWS($L$2:L316)))</f>
        <v>3</v>
      </c>
    </row>
    <row r="317" spans="1:12">
      <c r="A317" t="str" cm="1">
        <f t="array" ref="A317">IFERROR(INDEX(OpenMeteoAPI[City],ROWS($A$2:A317))&amp;", "&amp;INDEX(OpenMeteoAPI[CountryCode],ROWS($A$2:A317)),"")</f>
        <v>Munich, DE</v>
      </c>
      <c r="B317" t="str" cm="1">
        <f t="array" ref="B317">IF($A317="","",INDEX(OpenMeteoAPI[LocationID],ROWS($B$2:B317)))</f>
        <v>DE-MUC</v>
      </c>
      <c r="C317" s="5" cm="1">
        <f t="array" ref="C317">IF($A317="","",INDEX(OpenMeteoAPI[ForecastDateTime],ROWS($C$2:C317)))</f>
        <v>46213.125</v>
      </c>
      <c r="D317" t="str">
        <f t="shared" si="4"/>
        <v>3AM</v>
      </c>
      <c r="E317" t="str" cm="1">
        <f t="array" ref="E317">IF($K317="","",_xlfn.IFS($K317=0,_xlfn.UNICHAR(9728),$K317&lt;=3,_xlfn.UNICHAR(9729),OR($K317=45,$K317=48),"~",AND($K317&gt;=51,$K317&lt;=67),_xlfn.UNICHAR(9748),AND($K317&gt;=71,$K317&lt;=77),_xlfn.UNICHAR(10052),AND($K317&gt;=80,$K317&lt;=82),_xlfn.UNICHAR(9748),AND($K317&gt;=95,$K317&lt;=99),_xlfn.UNICHAR(9889),TRUE,_xlfn.UNICHAR(9729)))</f>
        <v>☁</v>
      </c>
      <c r="F317" t="str" cm="1">
        <f t="array" ref="F317">IF($K317="","",_xlfn.IFS($K317=0,"Clear",$K317&lt;=3,"Partly Cloudy",OR($K317=45,$K317=48),"Fog",AND($K317&gt;=51,$K317&lt;=67),"Drizzle",AND($K317&gt;=71,$K317&lt;=77),"Snow",AND($K317&gt;=80,$K317&lt;=82),"Rain Showers",AND($K317&gt;=95,$K317&lt;=99),"Thunderstorm",TRUE,"Cloudy"))</f>
        <v>Partly Cloudy</v>
      </c>
      <c r="G317" s="3" cm="1">
        <f t="array" ref="G317">IF($A317="","",INDEX(OpenMeteoAPI[TemperatureC],ROWS($G$2:G317)))</f>
        <v>16.899999999999999</v>
      </c>
      <c r="H317" s="4" cm="1">
        <f t="array" ref="H317">IF($A317="","",INDEX(OpenMeteoAPI[RelativeHumidityPct],ROWS($H$2:H317))/100)</f>
        <v>0.72</v>
      </c>
      <c r="I317" s="4" cm="1">
        <f t="array" ref="I317">IF($A317="","",INDEX(OpenMeteoAPI[PrecipitationProbabilityPct],ROWS($I$2:I317))/100)</f>
        <v>0</v>
      </c>
      <c r="J317" s="3" cm="1">
        <f t="array" ref="J317">IF($A317="","",INDEX(OpenMeteoAPI[PrecipitationMM],ROWS($J$2:J317)))</f>
        <v>0</v>
      </c>
      <c r="K317" cm="1">
        <f t="array" ref="K317">IF($A317="","",INDEX(OpenMeteoAPI[WeatherCode],ROWS($K$2:K317)))</f>
        <v>1</v>
      </c>
      <c r="L317" s="3" cm="1">
        <f t="array" ref="L317">IF($A317="","",INDEX(OpenMeteoAPI[WindSpeedKMH],ROWS($L$2:L317)))</f>
        <v>2.2000000000000002</v>
      </c>
    </row>
    <row r="318" spans="1:12">
      <c r="A318" t="str" cm="1">
        <f t="array" ref="A318">IFERROR(INDEX(OpenMeteoAPI[City],ROWS($A$2:A318))&amp;", "&amp;INDEX(OpenMeteoAPI[CountryCode],ROWS($A$2:A318)),"")</f>
        <v>Munich, DE</v>
      </c>
      <c r="B318" t="str" cm="1">
        <f t="array" ref="B318">IF($A318="","",INDEX(OpenMeteoAPI[LocationID],ROWS($B$2:B318)))</f>
        <v>DE-MUC</v>
      </c>
      <c r="C318" s="5" cm="1">
        <f t="array" ref="C318">IF($A318="","",INDEX(OpenMeteoAPI[ForecastDateTime],ROWS($C$2:C318)))</f>
        <v>46213.166666666664</v>
      </c>
      <c r="D318" t="str">
        <f t="shared" si="4"/>
        <v>4AM</v>
      </c>
      <c r="E318" t="str" cm="1">
        <f t="array" ref="E318">IF($K318="","",_xlfn.IFS($K318=0,_xlfn.UNICHAR(9728),$K318&lt;=3,_xlfn.UNICHAR(9729),OR($K318=45,$K318=48),"~",AND($K318&gt;=51,$K318&lt;=67),_xlfn.UNICHAR(9748),AND($K318&gt;=71,$K318&lt;=77),_xlfn.UNICHAR(10052),AND($K318&gt;=80,$K318&lt;=82),_xlfn.UNICHAR(9748),AND($K318&gt;=95,$K318&lt;=99),_xlfn.UNICHAR(9889),TRUE,_xlfn.UNICHAR(9729)))</f>
        <v>☀</v>
      </c>
      <c r="F318" t="str" cm="1">
        <f t="array" ref="F318">IF($K318="","",_xlfn.IFS($K318=0,"Clear",$K318&lt;=3,"Partly Cloudy",OR($K318=45,$K318=48),"Fog",AND($K318&gt;=51,$K318&lt;=67),"Drizzle",AND($K318&gt;=71,$K318&lt;=77),"Snow",AND($K318&gt;=80,$K318&lt;=82),"Rain Showers",AND($K318&gt;=95,$K318&lt;=99),"Thunderstorm",TRUE,"Cloudy"))</f>
        <v>Clear</v>
      </c>
      <c r="G318" s="3" cm="1">
        <f t="array" ref="G318">IF($A318="","",INDEX(OpenMeteoAPI[TemperatureC],ROWS($G$2:G318)))</f>
        <v>16.399999999999999</v>
      </c>
      <c r="H318" s="4" cm="1">
        <f t="array" ref="H318">IF($A318="","",INDEX(OpenMeteoAPI[RelativeHumidityPct],ROWS($H$2:H318))/100)</f>
        <v>0.73</v>
      </c>
      <c r="I318" s="4" cm="1">
        <f t="array" ref="I318">IF($A318="","",INDEX(OpenMeteoAPI[PrecipitationProbabilityPct],ROWS($I$2:I318))/100)</f>
        <v>0</v>
      </c>
      <c r="J318" s="3" cm="1">
        <f t="array" ref="J318">IF($A318="","",INDEX(OpenMeteoAPI[PrecipitationMM],ROWS($J$2:J318)))</f>
        <v>0</v>
      </c>
      <c r="K318" cm="1">
        <f t="array" ref="K318">IF($A318="","",INDEX(OpenMeteoAPI[WeatherCode],ROWS($K$2:K318)))</f>
        <v>0</v>
      </c>
      <c r="L318" s="3" cm="1">
        <f t="array" ref="L318">IF($A318="","",INDEX(OpenMeteoAPI[WindSpeedKMH],ROWS($L$2:L318)))</f>
        <v>2.2000000000000002</v>
      </c>
    </row>
    <row r="319" spans="1:12">
      <c r="A319" t="str" cm="1">
        <f t="array" ref="A319">IFERROR(INDEX(OpenMeteoAPI[City],ROWS($A$2:A319))&amp;", "&amp;INDEX(OpenMeteoAPI[CountryCode],ROWS($A$2:A319)),"")</f>
        <v>Munich, DE</v>
      </c>
      <c r="B319" t="str" cm="1">
        <f t="array" ref="B319">IF($A319="","",INDEX(OpenMeteoAPI[LocationID],ROWS($B$2:B319)))</f>
        <v>DE-MUC</v>
      </c>
      <c r="C319" s="5" cm="1">
        <f t="array" ref="C319">IF($A319="","",INDEX(OpenMeteoAPI[ForecastDateTime],ROWS($C$2:C319)))</f>
        <v>46213.208333333336</v>
      </c>
      <c r="D319" t="str">
        <f t="shared" si="4"/>
        <v>5AM</v>
      </c>
      <c r="E319" t="str" cm="1">
        <f t="array" ref="E319">IF($K319="","",_xlfn.IFS($K319=0,_xlfn.UNICHAR(9728),$K319&lt;=3,_xlfn.UNICHAR(9729),OR($K319=45,$K319=48),"~",AND($K319&gt;=51,$K319&lt;=67),_xlfn.UNICHAR(9748),AND($K319&gt;=71,$K319&lt;=77),_xlfn.UNICHAR(10052),AND($K319&gt;=80,$K319&lt;=82),_xlfn.UNICHAR(9748),AND($K319&gt;=95,$K319&lt;=99),_xlfn.UNICHAR(9889),TRUE,_xlfn.UNICHAR(9729)))</f>
        <v>☀</v>
      </c>
      <c r="F319" t="str" cm="1">
        <f t="array" ref="F319">IF($K319="","",_xlfn.IFS($K319=0,"Clear",$K319&lt;=3,"Partly Cloudy",OR($K319=45,$K319=48),"Fog",AND($K319&gt;=51,$K319&lt;=67),"Drizzle",AND($K319&gt;=71,$K319&lt;=77),"Snow",AND($K319&gt;=80,$K319&lt;=82),"Rain Showers",AND($K319&gt;=95,$K319&lt;=99),"Thunderstorm",TRUE,"Cloudy"))</f>
        <v>Clear</v>
      </c>
      <c r="G319" s="3" cm="1">
        <f t="array" ref="G319">IF($A319="","",INDEX(OpenMeteoAPI[TemperatureC],ROWS($G$2:G319)))</f>
        <v>16</v>
      </c>
      <c r="H319" s="4" cm="1">
        <f t="array" ref="H319">IF($A319="","",INDEX(OpenMeteoAPI[RelativeHumidityPct],ROWS($H$2:H319))/100)</f>
        <v>0.73</v>
      </c>
      <c r="I319" s="4" cm="1">
        <f t="array" ref="I319">IF($A319="","",INDEX(OpenMeteoAPI[PrecipitationProbabilityPct],ROWS($I$2:I319))/100)</f>
        <v>0</v>
      </c>
      <c r="J319" s="3" cm="1">
        <f t="array" ref="J319">IF($A319="","",INDEX(OpenMeteoAPI[PrecipitationMM],ROWS($J$2:J319)))</f>
        <v>0</v>
      </c>
      <c r="K319" cm="1">
        <f t="array" ref="K319">IF($A319="","",INDEX(OpenMeteoAPI[WeatherCode],ROWS($K$2:K319)))</f>
        <v>0</v>
      </c>
      <c r="L319" s="3" cm="1">
        <f t="array" ref="L319">IF($A319="","",INDEX(OpenMeteoAPI[WindSpeedKMH],ROWS($L$2:L319)))</f>
        <v>1.8</v>
      </c>
    </row>
    <row r="320" spans="1:12">
      <c r="A320" t="str" cm="1">
        <f t="array" ref="A320">IFERROR(INDEX(OpenMeteoAPI[City],ROWS($A$2:A320))&amp;", "&amp;INDEX(OpenMeteoAPI[CountryCode],ROWS($A$2:A320)),"")</f>
        <v>Munich, DE</v>
      </c>
      <c r="B320" t="str" cm="1">
        <f t="array" ref="B320">IF($A320="","",INDEX(OpenMeteoAPI[LocationID],ROWS($B$2:B320)))</f>
        <v>DE-MUC</v>
      </c>
      <c r="C320" s="5" cm="1">
        <f t="array" ref="C320">IF($A320="","",INDEX(OpenMeteoAPI[ForecastDateTime],ROWS($C$2:C320)))</f>
        <v>46213.25</v>
      </c>
      <c r="D320" t="str">
        <f t="shared" si="4"/>
        <v>6AM</v>
      </c>
      <c r="E320" t="str" cm="1">
        <f t="array" ref="E320">IF($K320="","",_xlfn.IFS($K320=0,_xlfn.UNICHAR(9728),$K320&lt;=3,_xlfn.UNICHAR(9729),OR($K320=45,$K320=48),"~",AND($K320&gt;=51,$K320&lt;=67),_xlfn.UNICHAR(9748),AND($K320&gt;=71,$K320&lt;=77),_xlfn.UNICHAR(10052),AND($K320&gt;=80,$K320&lt;=82),_xlfn.UNICHAR(9748),AND($K320&gt;=95,$K320&lt;=99),_xlfn.UNICHAR(9889),TRUE,_xlfn.UNICHAR(9729)))</f>
        <v>☀</v>
      </c>
      <c r="F320" t="str" cm="1">
        <f t="array" ref="F320">IF($K320="","",_xlfn.IFS($K320=0,"Clear",$K320&lt;=3,"Partly Cloudy",OR($K320=45,$K320=48),"Fog",AND($K320&gt;=51,$K320&lt;=67),"Drizzle",AND($K320&gt;=71,$K320&lt;=77),"Snow",AND($K320&gt;=80,$K320&lt;=82),"Rain Showers",AND($K320&gt;=95,$K320&lt;=99),"Thunderstorm",TRUE,"Cloudy"))</f>
        <v>Clear</v>
      </c>
      <c r="G320" s="3" cm="1">
        <f t="array" ref="G320">IF($A320="","",INDEX(OpenMeteoAPI[TemperatureC],ROWS($G$2:G320)))</f>
        <v>15.7</v>
      </c>
      <c r="H320" s="4" cm="1">
        <f t="array" ref="H320">IF($A320="","",INDEX(OpenMeteoAPI[RelativeHumidityPct],ROWS($H$2:H320))/100)</f>
        <v>0.74</v>
      </c>
      <c r="I320" s="4" cm="1">
        <f t="array" ref="I320">IF($A320="","",INDEX(OpenMeteoAPI[PrecipitationProbabilityPct],ROWS($I$2:I320))/100)</f>
        <v>0</v>
      </c>
      <c r="J320" s="3" cm="1">
        <f t="array" ref="J320">IF($A320="","",INDEX(OpenMeteoAPI[PrecipitationMM],ROWS($J$2:J320)))</f>
        <v>0</v>
      </c>
      <c r="K320" cm="1">
        <f t="array" ref="K320">IF($A320="","",INDEX(OpenMeteoAPI[WeatherCode],ROWS($K$2:K320)))</f>
        <v>0</v>
      </c>
      <c r="L320" s="3" cm="1">
        <f t="array" ref="L320">IF($A320="","",INDEX(OpenMeteoAPI[WindSpeedKMH],ROWS($L$2:L320)))</f>
        <v>1.8</v>
      </c>
    </row>
    <row r="321" spans="1:12">
      <c r="A321" t="str" cm="1">
        <f t="array" ref="A321">IFERROR(INDEX(OpenMeteoAPI[City],ROWS($A$2:A321))&amp;", "&amp;INDEX(OpenMeteoAPI[CountryCode],ROWS($A$2:A321)),"")</f>
        <v>Munich, DE</v>
      </c>
      <c r="B321" t="str" cm="1">
        <f t="array" ref="B321">IF($A321="","",INDEX(OpenMeteoAPI[LocationID],ROWS($B$2:B321)))</f>
        <v>DE-MUC</v>
      </c>
      <c r="C321" s="5" cm="1">
        <f t="array" ref="C321">IF($A321="","",INDEX(OpenMeteoAPI[ForecastDateTime],ROWS($C$2:C321)))</f>
        <v>46213.291666666664</v>
      </c>
      <c r="D321" t="str">
        <f t="shared" si="4"/>
        <v>7AM</v>
      </c>
      <c r="E321" t="str" cm="1">
        <f t="array" ref="E321">IF($K321="","",_xlfn.IFS($K321=0,_xlfn.UNICHAR(9728),$K321&lt;=3,_xlfn.UNICHAR(9729),OR($K321=45,$K321=48),"~",AND($K321&gt;=51,$K321&lt;=67),_xlfn.UNICHAR(9748),AND($K321&gt;=71,$K321&lt;=77),_xlfn.UNICHAR(10052),AND($K321&gt;=80,$K321&lt;=82),_xlfn.UNICHAR(9748),AND($K321&gt;=95,$K321&lt;=99),_xlfn.UNICHAR(9889),TRUE,_xlfn.UNICHAR(9729)))</f>
        <v>☀</v>
      </c>
      <c r="F321" t="str" cm="1">
        <f t="array" ref="F321">IF($K321="","",_xlfn.IFS($K321=0,"Clear",$K321&lt;=3,"Partly Cloudy",OR($K321=45,$K321=48),"Fog",AND($K321&gt;=51,$K321&lt;=67),"Drizzle",AND($K321&gt;=71,$K321&lt;=77),"Snow",AND($K321&gt;=80,$K321&lt;=82),"Rain Showers",AND($K321&gt;=95,$K321&lt;=99),"Thunderstorm",TRUE,"Cloudy"))</f>
        <v>Clear</v>
      </c>
      <c r="G321" s="3" cm="1">
        <f t="array" ref="G321">IF($A321="","",INDEX(OpenMeteoAPI[TemperatureC],ROWS($G$2:G321)))</f>
        <v>16.5</v>
      </c>
      <c r="H321" s="4" cm="1">
        <f t="array" ref="H321">IF($A321="","",INDEX(OpenMeteoAPI[RelativeHumidityPct],ROWS($H$2:H321))/100)</f>
        <v>0.73</v>
      </c>
      <c r="I321" s="4" cm="1">
        <f t="array" ref="I321">IF($A321="","",INDEX(OpenMeteoAPI[PrecipitationProbabilityPct],ROWS($I$2:I321))/100)</f>
        <v>0</v>
      </c>
      <c r="J321" s="3" cm="1">
        <f t="array" ref="J321">IF($A321="","",INDEX(OpenMeteoAPI[PrecipitationMM],ROWS($J$2:J321)))</f>
        <v>0</v>
      </c>
      <c r="K321" cm="1">
        <f t="array" ref="K321">IF($A321="","",INDEX(OpenMeteoAPI[WeatherCode],ROWS($K$2:K321)))</f>
        <v>0</v>
      </c>
      <c r="L321" s="3" cm="1">
        <f t="array" ref="L321">IF($A321="","",INDEX(OpenMeteoAPI[WindSpeedKMH],ROWS($L$2:L321)))</f>
        <v>1.3</v>
      </c>
    </row>
    <row r="322" spans="1:12">
      <c r="A322" t="str" cm="1">
        <f t="array" ref="A322">IFERROR(INDEX(OpenMeteoAPI[City],ROWS($A$2:A322))&amp;", "&amp;INDEX(OpenMeteoAPI[CountryCode],ROWS($A$2:A322)),"")</f>
        <v>Munich, DE</v>
      </c>
      <c r="B322" t="str" cm="1">
        <f t="array" ref="B322">IF($A322="","",INDEX(OpenMeteoAPI[LocationID],ROWS($B$2:B322)))</f>
        <v>DE-MUC</v>
      </c>
      <c r="C322" s="5" cm="1">
        <f t="array" ref="C322">IF($A322="","",INDEX(OpenMeteoAPI[ForecastDateTime],ROWS($C$2:C322)))</f>
        <v>46213.333333333336</v>
      </c>
      <c r="D322" t="str">
        <f t="shared" si="4"/>
        <v>8AM</v>
      </c>
      <c r="E322" t="str" cm="1">
        <f t="array" ref="E322">IF($K322="","",_xlfn.IFS($K322=0,_xlfn.UNICHAR(9728),$K322&lt;=3,_xlfn.UNICHAR(9729),OR($K322=45,$K322=48),"~",AND($K322&gt;=51,$K322&lt;=67),_xlfn.UNICHAR(9748),AND($K322&gt;=71,$K322&lt;=77),_xlfn.UNICHAR(10052),AND($K322&gt;=80,$K322&lt;=82),_xlfn.UNICHAR(9748),AND($K322&gt;=95,$K322&lt;=99),_xlfn.UNICHAR(9889),TRUE,_xlfn.UNICHAR(9729)))</f>
        <v>☀</v>
      </c>
      <c r="F322" t="str" cm="1">
        <f t="array" ref="F322">IF($K322="","",_xlfn.IFS($K322=0,"Clear",$K322&lt;=3,"Partly Cloudy",OR($K322=45,$K322=48),"Fog",AND($K322&gt;=51,$K322&lt;=67),"Drizzle",AND($K322&gt;=71,$K322&lt;=77),"Snow",AND($K322&gt;=80,$K322&lt;=82),"Rain Showers",AND($K322&gt;=95,$K322&lt;=99),"Thunderstorm",TRUE,"Cloudy"))</f>
        <v>Clear</v>
      </c>
      <c r="G322" s="3" cm="1">
        <f t="array" ref="G322">IF($A322="","",INDEX(OpenMeteoAPI[TemperatureC],ROWS($G$2:G322)))</f>
        <v>18.600000000000001</v>
      </c>
      <c r="H322" s="4" cm="1">
        <f t="array" ref="H322">IF($A322="","",INDEX(OpenMeteoAPI[RelativeHumidityPct],ROWS($H$2:H322))/100)</f>
        <v>0.68</v>
      </c>
      <c r="I322" s="4" cm="1">
        <f t="array" ref="I322">IF($A322="","",INDEX(OpenMeteoAPI[PrecipitationProbabilityPct],ROWS($I$2:I322))/100)</f>
        <v>0</v>
      </c>
      <c r="J322" s="3" cm="1">
        <f t="array" ref="J322">IF($A322="","",INDEX(OpenMeteoAPI[PrecipitationMM],ROWS($J$2:J322)))</f>
        <v>0</v>
      </c>
      <c r="K322" cm="1">
        <f t="array" ref="K322">IF($A322="","",INDEX(OpenMeteoAPI[WeatherCode],ROWS($K$2:K322)))</f>
        <v>0</v>
      </c>
      <c r="L322" s="3" cm="1">
        <f t="array" ref="L322">IF($A322="","",INDEX(OpenMeteoAPI[WindSpeedKMH],ROWS($L$2:L322)))</f>
        <v>1.9</v>
      </c>
    </row>
    <row r="323" spans="1:12">
      <c r="A323" t="str" cm="1">
        <f t="array" ref="A323">IFERROR(INDEX(OpenMeteoAPI[City],ROWS($A$2:A323))&amp;", "&amp;INDEX(OpenMeteoAPI[CountryCode],ROWS($A$2:A323)),"")</f>
        <v>Munich, DE</v>
      </c>
      <c r="B323" t="str" cm="1">
        <f t="array" ref="B323">IF($A323="","",INDEX(OpenMeteoAPI[LocationID],ROWS($B$2:B323)))</f>
        <v>DE-MUC</v>
      </c>
      <c r="C323" s="5" cm="1">
        <f t="array" ref="C323">IF($A323="","",INDEX(OpenMeteoAPI[ForecastDateTime],ROWS($C$2:C323)))</f>
        <v>46213.375</v>
      </c>
      <c r="D323" t="str">
        <f t="shared" ref="D323:D386" si="5">IF($A323="","",TEXT($C323,"hAM/PM"))</f>
        <v>9AM</v>
      </c>
      <c r="E323" t="str" cm="1">
        <f t="array" ref="E323">IF($K323="","",_xlfn.IFS($K323=0,_xlfn.UNICHAR(9728),$K323&lt;=3,_xlfn.UNICHAR(9729),OR($K323=45,$K323=48),"~",AND($K323&gt;=51,$K323&lt;=67),_xlfn.UNICHAR(9748),AND($K323&gt;=71,$K323&lt;=77),_xlfn.UNICHAR(10052),AND($K323&gt;=80,$K323&lt;=82),_xlfn.UNICHAR(9748),AND($K323&gt;=95,$K323&lt;=99),_xlfn.UNICHAR(9889),TRUE,_xlfn.UNICHAR(9729)))</f>
        <v>☀</v>
      </c>
      <c r="F323" t="str" cm="1">
        <f t="array" ref="F323">IF($K323="","",_xlfn.IFS($K323=0,"Clear",$K323&lt;=3,"Partly Cloudy",OR($K323=45,$K323=48),"Fog",AND($K323&gt;=51,$K323&lt;=67),"Drizzle",AND($K323&gt;=71,$K323&lt;=77),"Snow",AND($K323&gt;=80,$K323&lt;=82),"Rain Showers",AND($K323&gt;=95,$K323&lt;=99),"Thunderstorm",TRUE,"Cloudy"))</f>
        <v>Clear</v>
      </c>
      <c r="G323" s="3" cm="1">
        <f t="array" ref="G323">IF($A323="","",INDEX(OpenMeteoAPI[TemperatureC],ROWS($G$2:G323)))</f>
        <v>20.6</v>
      </c>
      <c r="H323" s="4" cm="1">
        <f t="array" ref="H323">IF($A323="","",INDEX(OpenMeteoAPI[RelativeHumidityPct],ROWS($H$2:H323))/100)</f>
        <v>0.6</v>
      </c>
      <c r="I323" s="4" cm="1">
        <f t="array" ref="I323">IF($A323="","",INDEX(OpenMeteoAPI[PrecipitationProbabilityPct],ROWS($I$2:I323))/100)</f>
        <v>0</v>
      </c>
      <c r="J323" s="3" cm="1">
        <f t="array" ref="J323">IF($A323="","",INDEX(OpenMeteoAPI[PrecipitationMM],ROWS($J$2:J323)))</f>
        <v>0</v>
      </c>
      <c r="K323" cm="1">
        <f t="array" ref="K323">IF($A323="","",INDEX(OpenMeteoAPI[WeatherCode],ROWS($K$2:K323)))</f>
        <v>0</v>
      </c>
      <c r="L323" s="3" cm="1">
        <f t="array" ref="L323">IF($A323="","",INDEX(OpenMeteoAPI[WindSpeedKMH],ROWS($L$2:L323)))</f>
        <v>3</v>
      </c>
    </row>
    <row r="324" spans="1:12">
      <c r="A324" t="str" cm="1">
        <f t="array" ref="A324">IFERROR(INDEX(OpenMeteoAPI[City],ROWS($A$2:A324))&amp;", "&amp;INDEX(OpenMeteoAPI[CountryCode],ROWS($A$2:A324)),"")</f>
        <v>Munich, DE</v>
      </c>
      <c r="B324" t="str" cm="1">
        <f t="array" ref="B324">IF($A324="","",INDEX(OpenMeteoAPI[LocationID],ROWS($B$2:B324)))</f>
        <v>DE-MUC</v>
      </c>
      <c r="C324" s="5" cm="1">
        <f t="array" ref="C324">IF($A324="","",INDEX(OpenMeteoAPI[ForecastDateTime],ROWS($C$2:C324)))</f>
        <v>46213.416666666664</v>
      </c>
      <c r="D324" t="str">
        <f t="shared" si="5"/>
        <v>10AM</v>
      </c>
      <c r="E324" t="str" cm="1">
        <f t="array" ref="E324">IF($K324="","",_xlfn.IFS($K324=0,_xlfn.UNICHAR(9728),$K324&lt;=3,_xlfn.UNICHAR(9729),OR($K324=45,$K324=48),"~",AND($K324&gt;=51,$K324&lt;=67),_xlfn.UNICHAR(9748),AND($K324&gt;=71,$K324&lt;=77),_xlfn.UNICHAR(10052),AND($K324&gt;=80,$K324&lt;=82),_xlfn.UNICHAR(9748),AND($K324&gt;=95,$K324&lt;=99),_xlfn.UNICHAR(9889),TRUE,_xlfn.UNICHAR(9729)))</f>
        <v>☀</v>
      </c>
      <c r="F324" t="str" cm="1">
        <f t="array" ref="F324">IF($K324="","",_xlfn.IFS($K324=0,"Clear",$K324&lt;=3,"Partly Cloudy",OR($K324=45,$K324=48),"Fog",AND($K324&gt;=51,$K324&lt;=67),"Drizzle",AND($K324&gt;=71,$K324&lt;=77),"Snow",AND($K324&gt;=80,$K324&lt;=82),"Rain Showers",AND($K324&gt;=95,$K324&lt;=99),"Thunderstorm",TRUE,"Cloudy"))</f>
        <v>Clear</v>
      </c>
      <c r="G324" s="3" cm="1">
        <f t="array" ref="G324">IF($A324="","",INDEX(OpenMeteoAPI[TemperatureC],ROWS($G$2:G324)))</f>
        <v>22.4</v>
      </c>
      <c r="H324" s="4" cm="1">
        <f t="array" ref="H324">IF($A324="","",INDEX(OpenMeteoAPI[RelativeHumidityPct],ROWS($H$2:H324))/100)</f>
        <v>0.54</v>
      </c>
      <c r="I324" s="4" cm="1">
        <f t="array" ref="I324">IF($A324="","",INDEX(OpenMeteoAPI[PrecipitationProbabilityPct],ROWS($I$2:I324))/100)</f>
        <v>0</v>
      </c>
      <c r="J324" s="3" cm="1">
        <f t="array" ref="J324">IF($A324="","",INDEX(OpenMeteoAPI[PrecipitationMM],ROWS($J$2:J324)))</f>
        <v>0</v>
      </c>
      <c r="K324" cm="1">
        <f t="array" ref="K324">IF($A324="","",INDEX(OpenMeteoAPI[WeatherCode],ROWS($K$2:K324)))</f>
        <v>0</v>
      </c>
      <c r="L324" s="3" cm="1">
        <f t="array" ref="L324">IF($A324="","",INDEX(OpenMeteoAPI[WindSpeedKMH],ROWS($L$2:L324)))</f>
        <v>4.5</v>
      </c>
    </row>
    <row r="325" spans="1:12">
      <c r="A325" t="str" cm="1">
        <f t="array" ref="A325">IFERROR(INDEX(OpenMeteoAPI[City],ROWS($A$2:A325))&amp;", "&amp;INDEX(OpenMeteoAPI[CountryCode],ROWS($A$2:A325)),"")</f>
        <v>Munich, DE</v>
      </c>
      <c r="B325" t="str" cm="1">
        <f t="array" ref="B325">IF($A325="","",INDEX(OpenMeteoAPI[LocationID],ROWS($B$2:B325)))</f>
        <v>DE-MUC</v>
      </c>
      <c r="C325" s="5" cm="1">
        <f t="array" ref="C325">IF($A325="","",INDEX(OpenMeteoAPI[ForecastDateTime],ROWS($C$2:C325)))</f>
        <v>46213.458333333336</v>
      </c>
      <c r="D325" t="str">
        <f t="shared" si="5"/>
        <v>11AM</v>
      </c>
      <c r="E325" t="str" cm="1">
        <f t="array" ref="E325">IF($K325="","",_xlfn.IFS($K325=0,_xlfn.UNICHAR(9728),$K325&lt;=3,_xlfn.UNICHAR(9729),OR($K325=45,$K325=48),"~",AND($K325&gt;=51,$K325&lt;=67),_xlfn.UNICHAR(9748),AND($K325&gt;=71,$K325&lt;=77),_xlfn.UNICHAR(10052),AND($K325&gt;=80,$K325&lt;=82),_xlfn.UNICHAR(9748),AND($K325&gt;=95,$K325&lt;=99),_xlfn.UNICHAR(9889),TRUE,_xlfn.UNICHAR(9729)))</f>
        <v>☀</v>
      </c>
      <c r="F325" t="str" cm="1">
        <f t="array" ref="F325">IF($K325="","",_xlfn.IFS($K325=0,"Clear",$K325&lt;=3,"Partly Cloudy",OR($K325=45,$K325=48),"Fog",AND($K325&gt;=51,$K325&lt;=67),"Drizzle",AND($K325&gt;=71,$K325&lt;=77),"Snow",AND($K325&gt;=80,$K325&lt;=82),"Rain Showers",AND($K325&gt;=95,$K325&lt;=99),"Thunderstorm",TRUE,"Cloudy"))</f>
        <v>Clear</v>
      </c>
      <c r="G325" s="3" cm="1">
        <f t="array" ref="G325">IF($A325="","",INDEX(OpenMeteoAPI[TemperatureC],ROWS($G$2:G325)))</f>
        <v>24</v>
      </c>
      <c r="H325" s="4" cm="1">
        <f t="array" ref="H325">IF($A325="","",INDEX(OpenMeteoAPI[RelativeHumidityPct],ROWS($H$2:H325))/100)</f>
        <v>0.49</v>
      </c>
      <c r="I325" s="4" cm="1">
        <f t="array" ref="I325">IF($A325="","",INDEX(OpenMeteoAPI[PrecipitationProbabilityPct],ROWS($I$2:I325))/100)</f>
        <v>0</v>
      </c>
      <c r="J325" s="3" cm="1">
        <f t="array" ref="J325">IF($A325="","",INDEX(OpenMeteoAPI[PrecipitationMM],ROWS($J$2:J325)))</f>
        <v>0</v>
      </c>
      <c r="K325" cm="1">
        <f t="array" ref="K325">IF($A325="","",INDEX(OpenMeteoAPI[WeatherCode],ROWS($K$2:K325)))</f>
        <v>0</v>
      </c>
      <c r="L325" s="3" cm="1">
        <f t="array" ref="L325">IF($A325="","",INDEX(OpenMeteoAPI[WindSpeedKMH],ROWS($L$2:L325)))</f>
        <v>5.9</v>
      </c>
    </row>
    <row r="326" spans="1:12">
      <c r="A326" t="str" cm="1">
        <f t="array" ref="A326">IFERROR(INDEX(OpenMeteoAPI[City],ROWS($A$2:A326))&amp;", "&amp;INDEX(OpenMeteoAPI[CountryCode],ROWS($A$2:A326)),"")</f>
        <v>Munich, DE</v>
      </c>
      <c r="B326" t="str" cm="1">
        <f t="array" ref="B326">IF($A326="","",INDEX(OpenMeteoAPI[LocationID],ROWS($B$2:B326)))</f>
        <v>DE-MUC</v>
      </c>
      <c r="C326" s="5" cm="1">
        <f t="array" ref="C326">IF($A326="","",INDEX(OpenMeteoAPI[ForecastDateTime],ROWS($C$2:C326)))</f>
        <v>46213.5</v>
      </c>
      <c r="D326" t="str">
        <f t="shared" si="5"/>
        <v>12PM</v>
      </c>
      <c r="E326" t="str" cm="1">
        <f t="array" ref="E326">IF($K326="","",_xlfn.IFS($K326=0,_xlfn.UNICHAR(9728),$K326&lt;=3,_xlfn.UNICHAR(9729),OR($K326=45,$K326=48),"~",AND($K326&gt;=51,$K326&lt;=67),_xlfn.UNICHAR(9748),AND($K326&gt;=71,$K326&lt;=77),_xlfn.UNICHAR(10052),AND($K326&gt;=80,$K326&lt;=82),_xlfn.UNICHAR(9748),AND($K326&gt;=95,$K326&lt;=99),_xlfn.UNICHAR(9889),TRUE,_xlfn.UNICHAR(9729)))</f>
        <v>☀</v>
      </c>
      <c r="F326" t="str" cm="1">
        <f t="array" ref="F326">IF($K326="","",_xlfn.IFS($K326=0,"Clear",$K326&lt;=3,"Partly Cloudy",OR($K326=45,$K326=48),"Fog",AND($K326&gt;=51,$K326&lt;=67),"Drizzle",AND($K326&gt;=71,$K326&lt;=77),"Snow",AND($K326&gt;=80,$K326&lt;=82),"Rain Showers",AND($K326&gt;=95,$K326&lt;=99),"Thunderstorm",TRUE,"Cloudy"))</f>
        <v>Clear</v>
      </c>
      <c r="G326" s="3" cm="1">
        <f t="array" ref="G326">IF($A326="","",INDEX(OpenMeteoAPI[TemperatureC],ROWS($G$2:G326)))</f>
        <v>25.2</v>
      </c>
      <c r="H326" s="4" cm="1">
        <f t="array" ref="H326">IF($A326="","",INDEX(OpenMeteoAPI[RelativeHumidityPct],ROWS($H$2:H326))/100)</f>
        <v>0.46</v>
      </c>
      <c r="I326" s="4" cm="1">
        <f t="array" ref="I326">IF($A326="","",INDEX(OpenMeteoAPI[PrecipitationProbabilityPct],ROWS($I$2:I326))/100)</f>
        <v>0</v>
      </c>
      <c r="J326" s="3" cm="1">
        <f t="array" ref="J326">IF($A326="","",INDEX(OpenMeteoAPI[PrecipitationMM],ROWS($J$2:J326)))</f>
        <v>0</v>
      </c>
      <c r="K326" cm="1">
        <f t="array" ref="K326">IF($A326="","",INDEX(OpenMeteoAPI[WeatherCode],ROWS($K$2:K326)))</f>
        <v>0</v>
      </c>
      <c r="L326" s="3" cm="1">
        <f t="array" ref="L326">IF($A326="","",INDEX(OpenMeteoAPI[WindSpeedKMH],ROWS($L$2:L326)))</f>
        <v>5.9</v>
      </c>
    </row>
    <row r="327" spans="1:12">
      <c r="A327" t="str" cm="1">
        <f t="array" ref="A327">IFERROR(INDEX(OpenMeteoAPI[City],ROWS($A$2:A327))&amp;", "&amp;INDEX(OpenMeteoAPI[CountryCode],ROWS($A$2:A327)),"")</f>
        <v>Munich, DE</v>
      </c>
      <c r="B327" t="str" cm="1">
        <f t="array" ref="B327">IF($A327="","",INDEX(OpenMeteoAPI[LocationID],ROWS($B$2:B327)))</f>
        <v>DE-MUC</v>
      </c>
      <c r="C327" s="5" cm="1">
        <f t="array" ref="C327">IF($A327="","",INDEX(OpenMeteoAPI[ForecastDateTime],ROWS($C$2:C327)))</f>
        <v>46213.541666666664</v>
      </c>
      <c r="D327" t="str">
        <f t="shared" si="5"/>
        <v>1PM</v>
      </c>
      <c r="E327" t="str" cm="1">
        <f t="array" ref="E327">IF($K327="","",_xlfn.IFS($K327=0,_xlfn.UNICHAR(9728),$K327&lt;=3,_xlfn.UNICHAR(9729),OR($K327=45,$K327=48),"~",AND($K327&gt;=51,$K327&lt;=67),_xlfn.UNICHAR(9748),AND($K327&gt;=71,$K327&lt;=77),_xlfn.UNICHAR(10052),AND($K327&gt;=80,$K327&lt;=82),_xlfn.UNICHAR(9748),AND($K327&gt;=95,$K327&lt;=99),_xlfn.UNICHAR(9889),TRUE,_xlfn.UNICHAR(9729)))</f>
        <v>☀</v>
      </c>
      <c r="F327" t="str" cm="1">
        <f t="array" ref="F327">IF($K327="","",_xlfn.IFS($K327=0,"Clear",$K327&lt;=3,"Partly Cloudy",OR($K327=45,$K327=48),"Fog",AND($K327&gt;=51,$K327&lt;=67),"Drizzle",AND($K327&gt;=71,$K327&lt;=77),"Snow",AND($K327&gt;=80,$K327&lt;=82),"Rain Showers",AND($K327&gt;=95,$K327&lt;=99),"Thunderstorm",TRUE,"Cloudy"))</f>
        <v>Clear</v>
      </c>
      <c r="G327" s="3" cm="1">
        <f t="array" ref="G327">IF($A327="","",INDEX(OpenMeteoAPI[TemperatureC],ROWS($G$2:G327)))</f>
        <v>26.3</v>
      </c>
      <c r="H327" s="4" cm="1">
        <f t="array" ref="H327">IF($A327="","",INDEX(OpenMeteoAPI[RelativeHumidityPct],ROWS($H$2:H327))/100)</f>
        <v>0.43</v>
      </c>
      <c r="I327" s="4" cm="1">
        <f t="array" ref="I327">IF($A327="","",INDEX(OpenMeteoAPI[PrecipitationProbabilityPct],ROWS($I$2:I327))/100)</f>
        <v>0</v>
      </c>
      <c r="J327" s="3" cm="1">
        <f t="array" ref="J327">IF($A327="","",INDEX(OpenMeteoAPI[PrecipitationMM],ROWS($J$2:J327)))</f>
        <v>0</v>
      </c>
      <c r="K327" cm="1">
        <f t="array" ref="K327">IF($A327="","",INDEX(OpenMeteoAPI[WeatherCode],ROWS($K$2:K327)))</f>
        <v>0</v>
      </c>
      <c r="L327" s="3" cm="1">
        <f t="array" ref="L327">IF($A327="","",INDEX(OpenMeteoAPI[WindSpeedKMH],ROWS($L$2:L327)))</f>
        <v>5.9</v>
      </c>
    </row>
    <row r="328" spans="1:12">
      <c r="A328" t="str" cm="1">
        <f t="array" ref="A328">IFERROR(INDEX(OpenMeteoAPI[City],ROWS($A$2:A328))&amp;", "&amp;INDEX(OpenMeteoAPI[CountryCode],ROWS($A$2:A328)),"")</f>
        <v>Munich, DE</v>
      </c>
      <c r="B328" t="str" cm="1">
        <f t="array" ref="B328">IF($A328="","",INDEX(OpenMeteoAPI[LocationID],ROWS($B$2:B328)))</f>
        <v>DE-MUC</v>
      </c>
      <c r="C328" s="5" cm="1">
        <f t="array" ref="C328">IF($A328="","",INDEX(OpenMeteoAPI[ForecastDateTime],ROWS($C$2:C328)))</f>
        <v>46213.583333333336</v>
      </c>
      <c r="D328" t="str">
        <f t="shared" si="5"/>
        <v>2PM</v>
      </c>
      <c r="E328" t="str" cm="1">
        <f t="array" ref="E328">IF($K328="","",_xlfn.IFS($K328=0,_xlfn.UNICHAR(9728),$K328&lt;=3,_xlfn.UNICHAR(9729),OR($K328=45,$K328=48),"~",AND($K328&gt;=51,$K328&lt;=67),_xlfn.UNICHAR(9748),AND($K328&gt;=71,$K328&lt;=77),_xlfn.UNICHAR(10052),AND($K328&gt;=80,$K328&lt;=82),_xlfn.UNICHAR(9748),AND($K328&gt;=95,$K328&lt;=99),_xlfn.UNICHAR(9889),TRUE,_xlfn.UNICHAR(9729)))</f>
        <v>☀</v>
      </c>
      <c r="F328" t="str" cm="1">
        <f t="array" ref="F328">IF($K328="","",_xlfn.IFS($K328=0,"Clear",$K328&lt;=3,"Partly Cloudy",OR($K328=45,$K328=48),"Fog",AND($K328&gt;=51,$K328&lt;=67),"Drizzle",AND($K328&gt;=71,$K328&lt;=77),"Snow",AND($K328&gt;=80,$K328&lt;=82),"Rain Showers",AND($K328&gt;=95,$K328&lt;=99),"Thunderstorm",TRUE,"Cloudy"))</f>
        <v>Clear</v>
      </c>
      <c r="G328" s="3" cm="1">
        <f t="array" ref="G328">IF($A328="","",INDEX(OpenMeteoAPI[TemperatureC],ROWS($G$2:G328)))</f>
        <v>27.2</v>
      </c>
      <c r="H328" s="4" cm="1">
        <f t="array" ref="H328">IF($A328="","",INDEX(OpenMeteoAPI[RelativeHumidityPct],ROWS($H$2:H328))/100)</f>
        <v>0.41</v>
      </c>
      <c r="I328" s="4" cm="1">
        <f t="array" ref="I328">IF($A328="","",INDEX(OpenMeteoAPI[PrecipitationProbabilityPct],ROWS($I$2:I328))/100)</f>
        <v>0</v>
      </c>
      <c r="J328" s="3" cm="1">
        <f t="array" ref="J328">IF($A328="","",INDEX(OpenMeteoAPI[PrecipitationMM],ROWS($J$2:J328)))</f>
        <v>0</v>
      </c>
      <c r="K328" cm="1">
        <f t="array" ref="K328">IF($A328="","",INDEX(OpenMeteoAPI[WeatherCode],ROWS($K$2:K328)))</f>
        <v>0</v>
      </c>
      <c r="L328" s="3" cm="1">
        <f t="array" ref="L328">IF($A328="","",INDEX(OpenMeteoAPI[WindSpeedKMH],ROWS($L$2:L328)))</f>
        <v>6.9</v>
      </c>
    </row>
    <row r="329" spans="1:12">
      <c r="A329" t="str" cm="1">
        <f t="array" ref="A329">IFERROR(INDEX(OpenMeteoAPI[City],ROWS($A$2:A329))&amp;", "&amp;INDEX(OpenMeteoAPI[CountryCode],ROWS($A$2:A329)),"")</f>
        <v>Munich, DE</v>
      </c>
      <c r="B329" t="str" cm="1">
        <f t="array" ref="B329">IF($A329="","",INDEX(OpenMeteoAPI[LocationID],ROWS($B$2:B329)))</f>
        <v>DE-MUC</v>
      </c>
      <c r="C329" s="5" cm="1">
        <f t="array" ref="C329">IF($A329="","",INDEX(OpenMeteoAPI[ForecastDateTime],ROWS($C$2:C329)))</f>
        <v>46213.625</v>
      </c>
      <c r="D329" t="str">
        <f t="shared" si="5"/>
        <v>3PM</v>
      </c>
      <c r="E329" t="str" cm="1">
        <f t="array" ref="E329">IF($K329="","",_xlfn.IFS($K329=0,_xlfn.UNICHAR(9728),$K329&lt;=3,_xlfn.UNICHAR(9729),OR($K329=45,$K329=48),"~",AND($K329&gt;=51,$K329&lt;=67),_xlfn.UNICHAR(9748),AND($K329&gt;=71,$K329&lt;=77),_xlfn.UNICHAR(10052),AND($K329&gt;=80,$K329&lt;=82),_xlfn.UNICHAR(9748),AND($K329&gt;=95,$K329&lt;=99),_xlfn.UNICHAR(9889),TRUE,_xlfn.UNICHAR(9729)))</f>
        <v>☀</v>
      </c>
      <c r="F329" t="str" cm="1">
        <f t="array" ref="F329">IF($K329="","",_xlfn.IFS($K329=0,"Clear",$K329&lt;=3,"Partly Cloudy",OR($K329=45,$K329=48),"Fog",AND($K329&gt;=51,$K329&lt;=67),"Drizzle",AND($K329&gt;=71,$K329&lt;=77),"Snow",AND($K329&gt;=80,$K329&lt;=82),"Rain Showers",AND($K329&gt;=95,$K329&lt;=99),"Thunderstorm",TRUE,"Cloudy"))</f>
        <v>Clear</v>
      </c>
      <c r="G329" s="3" cm="1">
        <f t="array" ref="G329">IF($A329="","",INDEX(OpenMeteoAPI[TemperatureC],ROWS($G$2:G329)))</f>
        <v>27.8</v>
      </c>
      <c r="H329" s="4" cm="1">
        <f t="array" ref="H329">IF($A329="","",INDEX(OpenMeteoAPI[RelativeHumidityPct],ROWS($H$2:H329))/100)</f>
        <v>0.39</v>
      </c>
      <c r="I329" s="4" cm="1">
        <f t="array" ref="I329">IF($A329="","",INDEX(OpenMeteoAPI[PrecipitationProbabilityPct],ROWS($I$2:I329))/100)</f>
        <v>0</v>
      </c>
      <c r="J329" s="3" cm="1">
        <f t="array" ref="J329">IF($A329="","",INDEX(OpenMeteoAPI[PrecipitationMM],ROWS($J$2:J329)))</f>
        <v>0</v>
      </c>
      <c r="K329" cm="1">
        <f t="array" ref="K329">IF($A329="","",INDEX(OpenMeteoAPI[WeatherCode],ROWS($K$2:K329)))</f>
        <v>0</v>
      </c>
      <c r="L329" s="3" cm="1">
        <f t="array" ref="L329">IF($A329="","",INDEX(OpenMeteoAPI[WindSpeedKMH],ROWS($L$2:L329)))</f>
        <v>6.7</v>
      </c>
    </row>
    <row r="330" spans="1:12">
      <c r="A330" t="str" cm="1">
        <f t="array" ref="A330">IFERROR(INDEX(OpenMeteoAPI[City],ROWS($A$2:A330))&amp;", "&amp;INDEX(OpenMeteoAPI[CountryCode],ROWS($A$2:A330)),"")</f>
        <v>Munich, DE</v>
      </c>
      <c r="B330" t="str" cm="1">
        <f t="array" ref="B330">IF($A330="","",INDEX(OpenMeteoAPI[LocationID],ROWS($B$2:B330)))</f>
        <v>DE-MUC</v>
      </c>
      <c r="C330" s="5" cm="1">
        <f t="array" ref="C330">IF($A330="","",INDEX(OpenMeteoAPI[ForecastDateTime],ROWS($C$2:C330)))</f>
        <v>46213.666666666664</v>
      </c>
      <c r="D330" t="str">
        <f t="shared" si="5"/>
        <v>4PM</v>
      </c>
      <c r="E330" t="str" cm="1">
        <f t="array" ref="E330">IF($K330="","",_xlfn.IFS($K330=0,_xlfn.UNICHAR(9728),$K330&lt;=3,_xlfn.UNICHAR(9729),OR($K330=45,$K330=48),"~",AND($K330&gt;=51,$K330&lt;=67),_xlfn.UNICHAR(9748),AND($K330&gt;=71,$K330&lt;=77),_xlfn.UNICHAR(10052),AND($K330&gt;=80,$K330&lt;=82),_xlfn.UNICHAR(9748),AND($K330&gt;=95,$K330&lt;=99),_xlfn.UNICHAR(9889),TRUE,_xlfn.UNICHAR(9729)))</f>
        <v>☀</v>
      </c>
      <c r="F330" t="str" cm="1">
        <f t="array" ref="F330">IF($K330="","",_xlfn.IFS($K330=0,"Clear",$K330&lt;=3,"Partly Cloudy",OR($K330=45,$K330=48),"Fog",AND($K330&gt;=51,$K330&lt;=67),"Drizzle",AND($K330&gt;=71,$K330&lt;=77),"Snow",AND($K330&gt;=80,$K330&lt;=82),"Rain Showers",AND($K330&gt;=95,$K330&lt;=99),"Thunderstorm",TRUE,"Cloudy"))</f>
        <v>Clear</v>
      </c>
      <c r="G330" s="3" cm="1">
        <f t="array" ref="G330">IF($A330="","",INDEX(OpenMeteoAPI[TemperatureC],ROWS($G$2:G330)))</f>
        <v>28.2</v>
      </c>
      <c r="H330" s="4" cm="1">
        <f t="array" ref="H330">IF($A330="","",INDEX(OpenMeteoAPI[RelativeHumidityPct],ROWS($H$2:H330))/100)</f>
        <v>0.37</v>
      </c>
      <c r="I330" s="4" cm="1">
        <f t="array" ref="I330">IF($A330="","",INDEX(OpenMeteoAPI[PrecipitationProbabilityPct],ROWS($I$2:I330))/100)</f>
        <v>0</v>
      </c>
      <c r="J330" s="3" cm="1">
        <f t="array" ref="J330">IF($A330="","",INDEX(OpenMeteoAPI[PrecipitationMM],ROWS($J$2:J330)))</f>
        <v>0</v>
      </c>
      <c r="K330" cm="1">
        <f t="array" ref="K330">IF($A330="","",INDEX(OpenMeteoAPI[WeatherCode],ROWS($K$2:K330)))</f>
        <v>0</v>
      </c>
      <c r="L330" s="3" cm="1">
        <f t="array" ref="L330">IF($A330="","",INDEX(OpenMeteoAPI[WindSpeedKMH],ROWS($L$2:L330)))</f>
        <v>6.7</v>
      </c>
    </row>
    <row r="331" spans="1:12">
      <c r="A331" t="str" cm="1">
        <f t="array" ref="A331">IFERROR(INDEX(OpenMeteoAPI[City],ROWS($A$2:A331))&amp;", "&amp;INDEX(OpenMeteoAPI[CountryCode],ROWS($A$2:A331)),"")</f>
        <v>Munich, DE</v>
      </c>
      <c r="B331" t="str" cm="1">
        <f t="array" ref="B331">IF($A331="","",INDEX(OpenMeteoAPI[LocationID],ROWS($B$2:B331)))</f>
        <v>DE-MUC</v>
      </c>
      <c r="C331" s="5" cm="1">
        <f t="array" ref="C331">IF($A331="","",INDEX(OpenMeteoAPI[ForecastDateTime],ROWS($C$2:C331)))</f>
        <v>46213.708333333336</v>
      </c>
      <c r="D331" t="str">
        <f t="shared" si="5"/>
        <v>5PM</v>
      </c>
      <c r="E331" t="str" cm="1">
        <f t="array" ref="E331">IF($K331="","",_xlfn.IFS($K331=0,_xlfn.UNICHAR(9728),$K331&lt;=3,_xlfn.UNICHAR(9729),OR($K331=45,$K331=48),"~",AND($K331&gt;=51,$K331&lt;=67),_xlfn.UNICHAR(9748),AND($K331&gt;=71,$K331&lt;=77),_xlfn.UNICHAR(10052),AND($K331&gt;=80,$K331&lt;=82),_xlfn.UNICHAR(9748),AND($K331&gt;=95,$K331&lt;=99),_xlfn.UNICHAR(9889),TRUE,_xlfn.UNICHAR(9729)))</f>
        <v>☀</v>
      </c>
      <c r="F331" t="str" cm="1">
        <f t="array" ref="F331">IF($K331="","",_xlfn.IFS($K331=0,"Clear",$K331&lt;=3,"Partly Cloudy",OR($K331=45,$K331=48),"Fog",AND($K331&gt;=51,$K331&lt;=67),"Drizzle",AND($K331&gt;=71,$K331&lt;=77),"Snow",AND($K331&gt;=80,$K331&lt;=82),"Rain Showers",AND($K331&gt;=95,$K331&lt;=99),"Thunderstorm",TRUE,"Cloudy"))</f>
        <v>Clear</v>
      </c>
      <c r="G331" s="3" cm="1">
        <f t="array" ref="G331">IF($A331="","",INDEX(OpenMeteoAPI[TemperatureC],ROWS($G$2:G331)))</f>
        <v>28.2</v>
      </c>
      <c r="H331" s="4" cm="1">
        <f t="array" ref="H331">IF($A331="","",INDEX(OpenMeteoAPI[RelativeHumidityPct],ROWS($H$2:H331))/100)</f>
        <v>0.39</v>
      </c>
      <c r="I331" s="4" cm="1">
        <f t="array" ref="I331">IF($A331="","",INDEX(OpenMeteoAPI[PrecipitationProbabilityPct],ROWS($I$2:I331))/100)</f>
        <v>0</v>
      </c>
      <c r="J331" s="3" cm="1">
        <f t="array" ref="J331">IF($A331="","",INDEX(OpenMeteoAPI[PrecipitationMM],ROWS($J$2:J331)))</f>
        <v>0</v>
      </c>
      <c r="K331" cm="1">
        <f t="array" ref="K331">IF($A331="","",INDEX(OpenMeteoAPI[WeatherCode],ROWS($K$2:K331)))</f>
        <v>0</v>
      </c>
      <c r="L331" s="3" cm="1">
        <f t="array" ref="L331">IF($A331="","",INDEX(OpenMeteoAPI[WindSpeedKMH],ROWS($L$2:L331)))</f>
        <v>7.1</v>
      </c>
    </row>
    <row r="332" spans="1:12">
      <c r="A332" t="str" cm="1">
        <f t="array" ref="A332">IFERROR(INDEX(OpenMeteoAPI[City],ROWS($A$2:A332))&amp;", "&amp;INDEX(OpenMeteoAPI[CountryCode],ROWS($A$2:A332)),"")</f>
        <v>Munich, DE</v>
      </c>
      <c r="B332" t="str" cm="1">
        <f t="array" ref="B332">IF($A332="","",INDEX(OpenMeteoAPI[LocationID],ROWS($B$2:B332)))</f>
        <v>DE-MUC</v>
      </c>
      <c r="C332" s="5" cm="1">
        <f t="array" ref="C332">IF($A332="","",INDEX(OpenMeteoAPI[ForecastDateTime],ROWS($C$2:C332)))</f>
        <v>46213.75</v>
      </c>
      <c r="D332" t="str">
        <f t="shared" si="5"/>
        <v>6PM</v>
      </c>
      <c r="E332" t="str" cm="1">
        <f t="array" ref="E332">IF($K332="","",_xlfn.IFS($K332=0,_xlfn.UNICHAR(9728),$K332&lt;=3,_xlfn.UNICHAR(9729),OR($K332=45,$K332=48),"~",AND($K332&gt;=51,$K332&lt;=67),_xlfn.UNICHAR(9748),AND($K332&gt;=71,$K332&lt;=77),_xlfn.UNICHAR(10052),AND($K332&gt;=80,$K332&lt;=82),_xlfn.UNICHAR(9748),AND($K332&gt;=95,$K332&lt;=99),_xlfn.UNICHAR(9889),TRUE,_xlfn.UNICHAR(9729)))</f>
        <v>☀</v>
      </c>
      <c r="F332" t="str" cm="1">
        <f t="array" ref="F332">IF($K332="","",_xlfn.IFS($K332=0,"Clear",$K332&lt;=3,"Partly Cloudy",OR($K332=45,$K332=48),"Fog",AND($K332&gt;=51,$K332&lt;=67),"Drizzle",AND($K332&gt;=71,$K332&lt;=77),"Snow",AND($K332&gt;=80,$K332&lt;=82),"Rain Showers",AND($K332&gt;=95,$K332&lt;=99),"Thunderstorm",TRUE,"Cloudy"))</f>
        <v>Clear</v>
      </c>
      <c r="G332" s="3" cm="1">
        <f t="array" ref="G332">IF($A332="","",INDEX(OpenMeteoAPI[TemperatureC],ROWS($G$2:G332)))</f>
        <v>27.9</v>
      </c>
      <c r="H332" s="4" cm="1">
        <f t="array" ref="H332">IF($A332="","",INDEX(OpenMeteoAPI[RelativeHumidityPct],ROWS($H$2:H332))/100)</f>
        <v>0.41</v>
      </c>
      <c r="I332" s="4" cm="1">
        <f t="array" ref="I332">IF($A332="","",INDEX(OpenMeteoAPI[PrecipitationProbabilityPct],ROWS($I$2:I332))/100)</f>
        <v>0</v>
      </c>
      <c r="J332" s="3" cm="1">
        <f t="array" ref="J332">IF($A332="","",INDEX(OpenMeteoAPI[PrecipitationMM],ROWS($J$2:J332)))</f>
        <v>0</v>
      </c>
      <c r="K332" cm="1">
        <f t="array" ref="K332">IF($A332="","",INDEX(OpenMeteoAPI[WeatherCode],ROWS($K$2:K332)))</f>
        <v>0</v>
      </c>
      <c r="L332" s="3" cm="1">
        <f t="array" ref="L332">IF($A332="","",INDEX(OpenMeteoAPI[WindSpeedKMH],ROWS($L$2:L332)))</f>
        <v>6.6</v>
      </c>
    </row>
    <row r="333" spans="1:12">
      <c r="A333" t="str" cm="1">
        <f t="array" ref="A333">IFERROR(INDEX(OpenMeteoAPI[City],ROWS($A$2:A333))&amp;", "&amp;INDEX(OpenMeteoAPI[CountryCode],ROWS($A$2:A333)),"")</f>
        <v>Munich, DE</v>
      </c>
      <c r="B333" t="str" cm="1">
        <f t="array" ref="B333">IF($A333="","",INDEX(OpenMeteoAPI[LocationID],ROWS($B$2:B333)))</f>
        <v>DE-MUC</v>
      </c>
      <c r="C333" s="5" cm="1">
        <f t="array" ref="C333">IF($A333="","",INDEX(OpenMeteoAPI[ForecastDateTime],ROWS($C$2:C333)))</f>
        <v>46213.791666666664</v>
      </c>
      <c r="D333" t="str">
        <f t="shared" si="5"/>
        <v>7PM</v>
      </c>
      <c r="E333" t="str" cm="1">
        <f t="array" ref="E333">IF($K333="","",_xlfn.IFS($K333=0,_xlfn.UNICHAR(9728),$K333&lt;=3,_xlfn.UNICHAR(9729),OR($K333=45,$K333=48),"~",AND($K333&gt;=51,$K333&lt;=67),_xlfn.UNICHAR(9748),AND($K333&gt;=71,$K333&lt;=77),_xlfn.UNICHAR(10052),AND($K333&gt;=80,$K333&lt;=82),_xlfn.UNICHAR(9748),AND($K333&gt;=95,$K333&lt;=99),_xlfn.UNICHAR(9889),TRUE,_xlfn.UNICHAR(9729)))</f>
        <v>☀</v>
      </c>
      <c r="F333" t="str" cm="1">
        <f t="array" ref="F333">IF($K333="","",_xlfn.IFS($K333=0,"Clear",$K333&lt;=3,"Partly Cloudy",OR($K333=45,$K333=48),"Fog",AND($K333&gt;=51,$K333&lt;=67),"Drizzle",AND($K333&gt;=71,$K333&lt;=77),"Snow",AND($K333&gt;=80,$K333&lt;=82),"Rain Showers",AND($K333&gt;=95,$K333&lt;=99),"Thunderstorm",TRUE,"Cloudy"))</f>
        <v>Clear</v>
      </c>
      <c r="G333" s="3" cm="1">
        <f t="array" ref="G333">IF($A333="","",INDEX(OpenMeteoAPI[TemperatureC],ROWS($G$2:G333)))</f>
        <v>27.3</v>
      </c>
      <c r="H333" s="4" cm="1">
        <f t="array" ref="H333">IF($A333="","",INDEX(OpenMeteoAPI[RelativeHumidityPct],ROWS($H$2:H333))/100)</f>
        <v>0.43</v>
      </c>
      <c r="I333" s="4" cm="1">
        <f t="array" ref="I333">IF($A333="","",INDEX(OpenMeteoAPI[PrecipitationProbabilityPct],ROWS($I$2:I333))/100)</f>
        <v>0</v>
      </c>
      <c r="J333" s="3" cm="1">
        <f t="array" ref="J333">IF($A333="","",INDEX(OpenMeteoAPI[PrecipitationMM],ROWS($J$2:J333)))</f>
        <v>0</v>
      </c>
      <c r="K333" cm="1">
        <f t="array" ref="K333">IF($A333="","",INDEX(OpenMeteoAPI[WeatherCode],ROWS($K$2:K333)))</f>
        <v>0</v>
      </c>
      <c r="L333" s="3" cm="1">
        <f t="array" ref="L333">IF($A333="","",INDEX(OpenMeteoAPI[WindSpeedKMH],ROWS($L$2:L333)))</f>
        <v>6.5</v>
      </c>
    </row>
    <row r="334" spans="1:12">
      <c r="A334" t="str" cm="1">
        <f t="array" ref="A334">IFERROR(INDEX(OpenMeteoAPI[City],ROWS($A$2:A334))&amp;", "&amp;INDEX(OpenMeteoAPI[CountryCode],ROWS($A$2:A334)),"")</f>
        <v>Munich, DE</v>
      </c>
      <c r="B334" t="str" cm="1">
        <f t="array" ref="B334">IF($A334="","",INDEX(OpenMeteoAPI[LocationID],ROWS($B$2:B334)))</f>
        <v>DE-MUC</v>
      </c>
      <c r="C334" s="5" cm="1">
        <f t="array" ref="C334">IF($A334="","",INDEX(OpenMeteoAPI[ForecastDateTime],ROWS($C$2:C334)))</f>
        <v>46213.833333333336</v>
      </c>
      <c r="D334" t="str">
        <f t="shared" si="5"/>
        <v>8PM</v>
      </c>
      <c r="E334" t="str" cm="1">
        <f t="array" ref="E334">IF($K334="","",_xlfn.IFS($K334=0,_xlfn.UNICHAR(9728),$K334&lt;=3,_xlfn.UNICHAR(9729),OR($K334=45,$K334=48),"~",AND($K334&gt;=51,$K334&lt;=67),_xlfn.UNICHAR(9748),AND($K334&gt;=71,$K334&lt;=77),_xlfn.UNICHAR(10052),AND($K334&gt;=80,$K334&lt;=82),_xlfn.UNICHAR(9748),AND($K334&gt;=95,$K334&lt;=99),_xlfn.UNICHAR(9889),TRUE,_xlfn.UNICHAR(9729)))</f>
        <v>☀</v>
      </c>
      <c r="F334" t="str" cm="1">
        <f t="array" ref="F334">IF($K334="","",_xlfn.IFS($K334=0,"Clear",$K334&lt;=3,"Partly Cloudy",OR($K334=45,$K334=48),"Fog",AND($K334&gt;=51,$K334&lt;=67),"Drizzle",AND($K334&gt;=71,$K334&lt;=77),"Snow",AND($K334&gt;=80,$K334&lt;=82),"Rain Showers",AND($K334&gt;=95,$K334&lt;=99),"Thunderstorm",TRUE,"Cloudy"))</f>
        <v>Clear</v>
      </c>
      <c r="G334" s="3" cm="1">
        <f t="array" ref="G334">IF($A334="","",INDEX(OpenMeteoAPI[TemperatureC],ROWS($G$2:G334)))</f>
        <v>26.3</v>
      </c>
      <c r="H334" s="4" cm="1">
        <f t="array" ref="H334">IF($A334="","",INDEX(OpenMeteoAPI[RelativeHumidityPct],ROWS($H$2:H334))/100)</f>
        <v>0.46</v>
      </c>
      <c r="I334" s="4" cm="1">
        <f t="array" ref="I334">IF($A334="","",INDEX(OpenMeteoAPI[PrecipitationProbabilityPct],ROWS($I$2:I334))/100)</f>
        <v>0</v>
      </c>
      <c r="J334" s="3" cm="1">
        <f t="array" ref="J334">IF($A334="","",INDEX(OpenMeteoAPI[PrecipitationMM],ROWS($J$2:J334)))</f>
        <v>0</v>
      </c>
      <c r="K334" cm="1">
        <f t="array" ref="K334">IF($A334="","",INDEX(OpenMeteoAPI[WeatherCode],ROWS($K$2:K334)))</f>
        <v>0</v>
      </c>
      <c r="L334" s="3" cm="1">
        <f t="array" ref="L334">IF($A334="","",INDEX(OpenMeteoAPI[WindSpeedKMH],ROWS($L$2:L334)))</f>
        <v>5.5</v>
      </c>
    </row>
    <row r="335" spans="1:12">
      <c r="A335" t="str" cm="1">
        <f t="array" ref="A335">IFERROR(INDEX(OpenMeteoAPI[City],ROWS($A$2:A335))&amp;", "&amp;INDEX(OpenMeteoAPI[CountryCode],ROWS($A$2:A335)),"")</f>
        <v>Munich, DE</v>
      </c>
      <c r="B335" t="str" cm="1">
        <f t="array" ref="B335">IF($A335="","",INDEX(OpenMeteoAPI[LocationID],ROWS($B$2:B335)))</f>
        <v>DE-MUC</v>
      </c>
      <c r="C335" s="5" cm="1">
        <f t="array" ref="C335">IF($A335="","",INDEX(OpenMeteoAPI[ForecastDateTime],ROWS($C$2:C335)))</f>
        <v>46213.875</v>
      </c>
      <c r="D335" t="str">
        <f t="shared" si="5"/>
        <v>9PM</v>
      </c>
      <c r="E335" t="str" cm="1">
        <f t="array" ref="E335">IF($K335="","",_xlfn.IFS($K335=0,_xlfn.UNICHAR(9728),$K335&lt;=3,_xlfn.UNICHAR(9729),OR($K335=45,$K335=48),"~",AND($K335&gt;=51,$K335&lt;=67),_xlfn.UNICHAR(9748),AND($K335&gt;=71,$K335&lt;=77),_xlfn.UNICHAR(10052),AND($K335&gt;=80,$K335&lt;=82),_xlfn.UNICHAR(9748),AND($K335&gt;=95,$K335&lt;=99),_xlfn.UNICHAR(9889),TRUE,_xlfn.UNICHAR(9729)))</f>
        <v>☁</v>
      </c>
      <c r="F335" t="str" cm="1">
        <f t="array" ref="F335">IF($K335="","",_xlfn.IFS($K335=0,"Clear",$K335&lt;=3,"Partly Cloudy",OR($K335=45,$K335=48),"Fog",AND($K335&gt;=51,$K335&lt;=67),"Drizzle",AND($K335&gt;=71,$K335&lt;=77),"Snow",AND($K335&gt;=80,$K335&lt;=82),"Rain Showers",AND($K335&gt;=95,$K335&lt;=99),"Thunderstorm",TRUE,"Cloudy"))</f>
        <v>Partly Cloudy</v>
      </c>
      <c r="G335" s="3" cm="1">
        <f t="array" ref="G335">IF($A335="","",INDEX(OpenMeteoAPI[TemperatureC],ROWS($G$2:G335)))</f>
        <v>24.8</v>
      </c>
      <c r="H335" s="4" cm="1">
        <f t="array" ref="H335">IF($A335="","",INDEX(OpenMeteoAPI[RelativeHumidityPct],ROWS($H$2:H335))/100)</f>
        <v>0.51</v>
      </c>
      <c r="I335" s="4" cm="1">
        <f t="array" ref="I335">IF($A335="","",INDEX(OpenMeteoAPI[PrecipitationProbabilityPct],ROWS($I$2:I335))/100)</f>
        <v>0</v>
      </c>
      <c r="J335" s="3" cm="1">
        <f t="array" ref="J335">IF($A335="","",INDEX(OpenMeteoAPI[PrecipitationMM],ROWS($J$2:J335)))</f>
        <v>0</v>
      </c>
      <c r="K335" cm="1">
        <f t="array" ref="K335">IF($A335="","",INDEX(OpenMeteoAPI[WeatherCode],ROWS($K$2:K335)))</f>
        <v>1</v>
      </c>
      <c r="L335" s="3" cm="1">
        <f t="array" ref="L335">IF($A335="","",INDEX(OpenMeteoAPI[WindSpeedKMH],ROWS($L$2:L335)))</f>
        <v>4.4000000000000004</v>
      </c>
    </row>
    <row r="336" spans="1:12">
      <c r="A336" t="str" cm="1">
        <f t="array" ref="A336">IFERROR(INDEX(OpenMeteoAPI[City],ROWS($A$2:A336))&amp;", "&amp;INDEX(OpenMeteoAPI[CountryCode],ROWS($A$2:A336)),"")</f>
        <v>Munich, DE</v>
      </c>
      <c r="B336" t="str" cm="1">
        <f t="array" ref="B336">IF($A336="","",INDEX(OpenMeteoAPI[LocationID],ROWS($B$2:B336)))</f>
        <v>DE-MUC</v>
      </c>
      <c r="C336" s="5" cm="1">
        <f t="array" ref="C336">IF($A336="","",INDEX(OpenMeteoAPI[ForecastDateTime],ROWS($C$2:C336)))</f>
        <v>46213.916666666664</v>
      </c>
      <c r="D336" t="str">
        <f t="shared" si="5"/>
        <v>10PM</v>
      </c>
      <c r="E336" t="str" cm="1">
        <f t="array" ref="E336">IF($K336="","",_xlfn.IFS($K336=0,_xlfn.UNICHAR(9728),$K336&lt;=3,_xlfn.UNICHAR(9729),OR($K336=45,$K336=48),"~",AND($K336&gt;=51,$K336&lt;=67),_xlfn.UNICHAR(9748),AND($K336&gt;=71,$K336&lt;=77),_xlfn.UNICHAR(10052),AND($K336&gt;=80,$K336&lt;=82),_xlfn.UNICHAR(9748),AND($K336&gt;=95,$K336&lt;=99),_xlfn.UNICHAR(9889),TRUE,_xlfn.UNICHAR(9729)))</f>
        <v>☁</v>
      </c>
      <c r="F336" t="str" cm="1">
        <f t="array" ref="F336">IF($K336="","",_xlfn.IFS($K336=0,"Clear",$K336&lt;=3,"Partly Cloudy",OR($K336=45,$K336=48),"Fog",AND($K336&gt;=51,$K336&lt;=67),"Drizzle",AND($K336&gt;=71,$K336&lt;=77),"Snow",AND($K336&gt;=80,$K336&lt;=82),"Rain Showers",AND($K336&gt;=95,$K336&lt;=99),"Thunderstorm",TRUE,"Cloudy"))</f>
        <v>Partly Cloudy</v>
      </c>
      <c r="G336" s="3" cm="1">
        <f t="array" ref="G336">IF($A336="","",INDEX(OpenMeteoAPI[TemperatureC],ROWS($G$2:G336)))</f>
        <v>23</v>
      </c>
      <c r="H336" s="4" cm="1">
        <f t="array" ref="H336">IF($A336="","",INDEX(OpenMeteoAPI[RelativeHumidityPct],ROWS($H$2:H336))/100)</f>
        <v>0.57999999999999996</v>
      </c>
      <c r="I336" s="4" cm="1">
        <f t="array" ref="I336">IF($A336="","",INDEX(OpenMeteoAPI[PrecipitationProbabilityPct],ROWS($I$2:I336))/100)</f>
        <v>0</v>
      </c>
      <c r="J336" s="3" cm="1">
        <f t="array" ref="J336">IF($A336="","",INDEX(OpenMeteoAPI[PrecipitationMM],ROWS($J$2:J336)))</f>
        <v>0</v>
      </c>
      <c r="K336" cm="1">
        <f t="array" ref="K336">IF($A336="","",INDEX(OpenMeteoAPI[WeatherCode],ROWS($K$2:K336)))</f>
        <v>1</v>
      </c>
      <c r="L336" s="3" cm="1">
        <f t="array" ref="L336">IF($A336="","",INDEX(OpenMeteoAPI[WindSpeedKMH],ROWS($L$2:L336)))</f>
        <v>3.3</v>
      </c>
    </row>
    <row r="337" spans="1:12">
      <c r="A337" t="str" cm="1">
        <f t="array" ref="A337">IFERROR(INDEX(OpenMeteoAPI[City],ROWS($A$2:A337))&amp;", "&amp;INDEX(OpenMeteoAPI[CountryCode],ROWS($A$2:A337)),"")</f>
        <v>Munich, DE</v>
      </c>
      <c r="B337" t="str" cm="1">
        <f t="array" ref="B337">IF($A337="","",INDEX(OpenMeteoAPI[LocationID],ROWS($B$2:B337)))</f>
        <v>DE-MUC</v>
      </c>
      <c r="C337" s="5" cm="1">
        <f t="array" ref="C337">IF($A337="","",INDEX(OpenMeteoAPI[ForecastDateTime],ROWS($C$2:C337)))</f>
        <v>46213.958333333336</v>
      </c>
      <c r="D337" t="str">
        <f t="shared" si="5"/>
        <v>11PM</v>
      </c>
      <c r="E337" t="str" cm="1">
        <f t="array" ref="E337">IF($K337="","",_xlfn.IFS($K337=0,_xlfn.UNICHAR(9728),$K337&lt;=3,_xlfn.UNICHAR(9729),OR($K337=45,$K337=48),"~",AND($K337&gt;=51,$K337&lt;=67),_xlfn.UNICHAR(9748),AND($K337&gt;=71,$K337&lt;=77),_xlfn.UNICHAR(10052),AND($K337&gt;=80,$K337&lt;=82),_xlfn.UNICHAR(9748),AND($K337&gt;=95,$K337&lt;=99),_xlfn.UNICHAR(9889),TRUE,_xlfn.UNICHAR(9729)))</f>
        <v>☁</v>
      </c>
      <c r="F337" t="str" cm="1">
        <f t="array" ref="F337">IF($K337="","",_xlfn.IFS($K337=0,"Clear",$K337&lt;=3,"Partly Cloudy",OR($K337=45,$K337=48),"Fog",AND($K337&gt;=51,$K337&lt;=67),"Drizzle",AND($K337&gt;=71,$K337&lt;=77),"Snow",AND($K337&gt;=80,$K337&lt;=82),"Rain Showers",AND($K337&gt;=95,$K337&lt;=99),"Thunderstorm",TRUE,"Cloudy"))</f>
        <v>Partly Cloudy</v>
      </c>
      <c r="G337" s="3" cm="1">
        <f t="array" ref="G337">IF($A337="","",INDEX(OpenMeteoAPI[TemperatureC],ROWS($G$2:G337)))</f>
        <v>21.5</v>
      </c>
      <c r="H337" s="4" cm="1">
        <f t="array" ref="H337">IF($A337="","",INDEX(OpenMeteoAPI[RelativeHumidityPct],ROWS($H$2:H337))/100)</f>
        <v>0.63</v>
      </c>
      <c r="I337" s="4" cm="1">
        <f t="array" ref="I337">IF($A337="","",INDEX(OpenMeteoAPI[PrecipitationProbabilityPct],ROWS($I$2:I337))/100)</f>
        <v>0</v>
      </c>
      <c r="J337" s="3" cm="1">
        <f t="array" ref="J337">IF($A337="","",INDEX(OpenMeteoAPI[PrecipitationMM],ROWS($J$2:J337)))</f>
        <v>0</v>
      </c>
      <c r="K337" cm="1">
        <f t="array" ref="K337">IF($A337="","",INDEX(OpenMeteoAPI[WeatherCode],ROWS($K$2:K337)))</f>
        <v>1</v>
      </c>
      <c r="L337" s="3" cm="1">
        <f t="array" ref="L337">IF($A337="","",INDEX(OpenMeteoAPI[WindSpeedKMH],ROWS($L$2:L337)))</f>
        <v>2.6</v>
      </c>
    </row>
    <row r="338" spans="1:12">
      <c r="A338" t="str" cm="1">
        <f t="array" ref="A338">IFERROR(INDEX(OpenMeteoAPI[City],ROWS($A$2:A338))&amp;", "&amp;INDEX(OpenMeteoAPI[CountryCode],ROWS($A$2:A338)),"")</f>
        <v>Munich, DE</v>
      </c>
      <c r="B338" t="str" cm="1">
        <f t="array" ref="B338">IF($A338="","",INDEX(OpenMeteoAPI[LocationID],ROWS($B$2:B338)))</f>
        <v>DE-MUC</v>
      </c>
      <c r="C338" s="5" cm="1">
        <f t="array" ref="C338">IF($A338="","",INDEX(OpenMeteoAPI[ForecastDateTime],ROWS($C$2:C338)))</f>
        <v>46214</v>
      </c>
      <c r="D338" t="str">
        <f t="shared" si="5"/>
        <v>12AM</v>
      </c>
      <c r="E338" t="str" cm="1">
        <f t="array" ref="E338">IF($K338="","",_xlfn.IFS($K338=0,_xlfn.UNICHAR(9728),$K338&lt;=3,_xlfn.UNICHAR(9729),OR($K338=45,$K338=48),"~",AND($K338&gt;=51,$K338&lt;=67),_xlfn.UNICHAR(9748),AND($K338&gt;=71,$K338&lt;=77),_xlfn.UNICHAR(10052),AND($K338&gt;=80,$K338&lt;=82),_xlfn.UNICHAR(9748),AND($K338&gt;=95,$K338&lt;=99),_xlfn.UNICHAR(9889),TRUE,_xlfn.UNICHAR(9729)))</f>
        <v>☁</v>
      </c>
      <c r="F338" t="str" cm="1">
        <f t="array" ref="F338">IF($K338="","",_xlfn.IFS($K338=0,"Clear",$K338&lt;=3,"Partly Cloudy",OR($K338=45,$K338=48),"Fog",AND($K338&gt;=51,$K338&lt;=67),"Drizzle",AND($K338&gt;=71,$K338&lt;=77),"Snow",AND($K338&gt;=80,$K338&lt;=82),"Rain Showers",AND($K338&gt;=95,$K338&lt;=99),"Thunderstorm",TRUE,"Cloudy"))</f>
        <v>Partly Cloudy</v>
      </c>
      <c r="G338" s="3" cm="1">
        <f t="array" ref="G338">IF($A338="","",INDEX(OpenMeteoAPI[TemperatureC],ROWS($G$2:G338)))</f>
        <v>20.399999999999999</v>
      </c>
      <c r="H338" s="4" cm="1">
        <f t="array" ref="H338">IF($A338="","",INDEX(OpenMeteoAPI[RelativeHumidityPct],ROWS($H$2:H338))/100)</f>
        <v>0.66</v>
      </c>
      <c r="I338" s="4" cm="1">
        <f t="array" ref="I338">IF($A338="","",INDEX(OpenMeteoAPI[PrecipitationProbabilityPct],ROWS($I$2:I338))/100)</f>
        <v>0</v>
      </c>
      <c r="J338" s="3" cm="1">
        <f t="array" ref="J338">IF($A338="","",INDEX(OpenMeteoAPI[PrecipitationMM],ROWS($J$2:J338)))</f>
        <v>0</v>
      </c>
      <c r="K338" cm="1">
        <f t="array" ref="K338">IF($A338="","",INDEX(OpenMeteoAPI[WeatherCode],ROWS($K$2:K338)))</f>
        <v>3</v>
      </c>
      <c r="L338" s="3" cm="1">
        <f t="array" ref="L338">IF($A338="","",INDEX(OpenMeteoAPI[WindSpeedKMH],ROWS($L$2:L338)))</f>
        <v>1.9</v>
      </c>
    </row>
    <row r="339" spans="1:12">
      <c r="A339" t="str" cm="1">
        <f t="array" ref="A339">IFERROR(INDEX(OpenMeteoAPI[City],ROWS($A$2:A339))&amp;", "&amp;INDEX(OpenMeteoAPI[CountryCode],ROWS($A$2:A339)),"")</f>
        <v>Munich, DE</v>
      </c>
      <c r="B339" t="str" cm="1">
        <f t="array" ref="B339">IF($A339="","",INDEX(OpenMeteoAPI[LocationID],ROWS($B$2:B339)))</f>
        <v>DE-MUC</v>
      </c>
      <c r="C339" s="5" cm="1">
        <f t="array" ref="C339">IF($A339="","",INDEX(OpenMeteoAPI[ForecastDateTime],ROWS($C$2:C339)))</f>
        <v>46214.041666666664</v>
      </c>
      <c r="D339" t="str">
        <f t="shared" si="5"/>
        <v>1AM</v>
      </c>
      <c r="E339" t="str" cm="1">
        <f t="array" ref="E339">IF($K339="","",_xlfn.IFS($K339=0,_xlfn.UNICHAR(9728),$K339&lt;=3,_xlfn.UNICHAR(9729),OR($K339=45,$K339=48),"~",AND($K339&gt;=51,$K339&lt;=67),_xlfn.UNICHAR(9748),AND($K339&gt;=71,$K339&lt;=77),_xlfn.UNICHAR(10052),AND($K339&gt;=80,$K339&lt;=82),_xlfn.UNICHAR(9748),AND($K339&gt;=95,$K339&lt;=99),_xlfn.UNICHAR(9889),TRUE,_xlfn.UNICHAR(9729)))</f>
        <v>☁</v>
      </c>
      <c r="F339" t="str" cm="1">
        <f t="array" ref="F339">IF($K339="","",_xlfn.IFS($K339=0,"Clear",$K339&lt;=3,"Partly Cloudy",OR($K339=45,$K339=48),"Fog",AND($K339&gt;=51,$K339&lt;=67),"Drizzle",AND($K339&gt;=71,$K339&lt;=77),"Snow",AND($K339&gt;=80,$K339&lt;=82),"Rain Showers",AND($K339&gt;=95,$K339&lt;=99),"Thunderstorm",TRUE,"Cloudy"))</f>
        <v>Partly Cloudy</v>
      </c>
      <c r="G339" s="3" cm="1">
        <f t="array" ref="G339">IF($A339="","",INDEX(OpenMeteoAPI[TemperatureC],ROWS($G$2:G339)))</f>
        <v>19.600000000000001</v>
      </c>
      <c r="H339" s="4" cm="1">
        <f t="array" ref="H339">IF($A339="","",INDEX(OpenMeteoAPI[RelativeHumidityPct],ROWS($H$2:H339))/100)</f>
        <v>0.67</v>
      </c>
      <c r="I339" s="4" cm="1">
        <f t="array" ref="I339">IF($A339="","",INDEX(OpenMeteoAPI[PrecipitationProbabilityPct],ROWS($I$2:I339))/100)</f>
        <v>0</v>
      </c>
      <c r="J339" s="3" cm="1">
        <f t="array" ref="J339">IF($A339="","",INDEX(OpenMeteoAPI[PrecipitationMM],ROWS($J$2:J339)))</f>
        <v>0</v>
      </c>
      <c r="K339" cm="1">
        <f t="array" ref="K339">IF($A339="","",INDEX(OpenMeteoAPI[WeatherCode],ROWS($K$2:K339)))</f>
        <v>3</v>
      </c>
      <c r="L339" s="3" cm="1">
        <f t="array" ref="L339">IF($A339="","",INDEX(OpenMeteoAPI[WindSpeedKMH],ROWS($L$2:L339)))</f>
        <v>1.6</v>
      </c>
    </row>
    <row r="340" spans="1:12">
      <c r="A340" t="str" cm="1">
        <f t="array" ref="A340">IFERROR(INDEX(OpenMeteoAPI[City],ROWS($A$2:A340))&amp;", "&amp;INDEX(OpenMeteoAPI[CountryCode],ROWS($A$2:A340)),"")</f>
        <v>Munich, DE</v>
      </c>
      <c r="B340" t="str" cm="1">
        <f t="array" ref="B340">IF($A340="","",INDEX(OpenMeteoAPI[LocationID],ROWS($B$2:B340)))</f>
        <v>DE-MUC</v>
      </c>
      <c r="C340" s="5" cm="1">
        <f t="array" ref="C340">IF($A340="","",INDEX(OpenMeteoAPI[ForecastDateTime],ROWS($C$2:C340)))</f>
        <v>46214.083333333336</v>
      </c>
      <c r="D340" t="str">
        <f t="shared" si="5"/>
        <v>2AM</v>
      </c>
      <c r="E340" t="str" cm="1">
        <f t="array" ref="E340">IF($K340="","",_xlfn.IFS($K340=0,_xlfn.UNICHAR(9728),$K340&lt;=3,_xlfn.UNICHAR(9729),OR($K340=45,$K340=48),"~",AND($K340&gt;=51,$K340&lt;=67),_xlfn.UNICHAR(9748),AND($K340&gt;=71,$K340&lt;=77),_xlfn.UNICHAR(10052),AND($K340&gt;=80,$K340&lt;=82),_xlfn.UNICHAR(9748),AND($K340&gt;=95,$K340&lt;=99),_xlfn.UNICHAR(9889),TRUE,_xlfn.UNICHAR(9729)))</f>
        <v>☁</v>
      </c>
      <c r="F340" t="str" cm="1">
        <f t="array" ref="F340">IF($K340="","",_xlfn.IFS($K340=0,"Clear",$K340&lt;=3,"Partly Cloudy",OR($K340=45,$K340=48),"Fog",AND($K340&gt;=51,$K340&lt;=67),"Drizzle",AND($K340&gt;=71,$K340&lt;=77),"Snow",AND($K340&gt;=80,$K340&lt;=82),"Rain Showers",AND($K340&gt;=95,$K340&lt;=99),"Thunderstorm",TRUE,"Cloudy"))</f>
        <v>Partly Cloudy</v>
      </c>
      <c r="G340" s="3" cm="1">
        <f t="array" ref="G340">IF($A340="","",INDEX(OpenMeteoAPI[TemperatureC],ROWS($G$2:G340)))</f>
        <v>18.899999999999999</v>
      </c>
      <c r="H340" s="4" cm="1">
        <f t="array" ref="H340">IF($A340="","",INDEX(OpenMeteoAPI[RelativeHumidityPct],ROWS($H$2:H340))/100)</f>
        <v>0.69</v>
      </c>
      <c r="I340" s="4" cm="1">
        <f t="array" ref="I340">IF($A340="","",INDEX(OpenMeteoAPI[PrecipitationProbabilityPct],ROWS($I$2:I340))/100)</f>
        <v>0</v>
      </c>
      <c r="J340" s="3" cm="1">
        <f t="array" ref="J340">IF($A340="","",INDEX(OpenMeteoAPI[PrecipitationMM],ROWS($J$2:J340)))</f>
        <v>0</v>
      </c>
      <c r="K340" cm="1">
        <f t="array" ref="K340">IF($A340="","",INDEX(OpenMeteoAPI[WeatherCode],ROWS($K$2:K340)))</f>
        <v>3</v>
      </c>
      <c r="L340" s="3" cm="1">
        <f t="array" ref="L340">IF($A340="","",INDEX(OpenMeteoAPI[WindSpeedKMH],ROWS($L$2:L340)))</f>
        <v>2.2999999999999998</v>
      </c>
    </row>
    <row r="341" spans="1:12">
      <c r="A341" t="str" cm="1">
        <f t="array" ref="A341">IFERROR(INDEX(OpenMeteoAPI[City],ROWS($A$2:A341))&amp;", "&amp;INDEX(OpenMeteoAPI[CountryCode],ROWS($A$2:A341)),"")</f>
        <v>Munich, DE</v>
      </c>
      <c r="B341" t="str" cm="1">
        <f t="array" ref="B341">IF($A341="","",INDEX(OpenMeteoAPI[LocationID],ROWS($B$2:B341)))</f>
        <v>DE-MUC</v>
      </c>
      <c r="C341" s="5" cm="1">
        <f t="array" ref="C341">IF($A341="","",INDEX(OpenMeteoAPI[ForecastDateTime],ROWS($C$2:C341)))</f>
        <v>46214.125</v>
      </c>
      <c r="D341" t="str">
        <f t="shared" si="5"/>
        <v>3AM</v>
      </c>
      <c r="E341" t="str" cm="1">
        <f t="array" ref="E341">IF($K341="","",_xlfn.IFS($K341=0,_xlfn.UNICHAR(9728),$K341&lt;=3,_xlfn.UNICHAR(9729),OR($K341=45,$K341=48),"~",AND($K341&gt;=51,$K341&lt;=67),_xlfn.UNICHAR(9748),AND($K341&gt;=71,$K341&lt;=77),_xlfn.UNICHAR(10052),AND($K341&gt;=80,$K341&lt;=82),_xlfn.UNICHAR(9748),AND($K341&gt;=95,$K341&lt;=99),_xlfn.UNICHAR(9889),TRUE,_xlfn.UNICHAR(9729)))</f>
        <v>☁</v>
      </c>
      <c r="F341" t="str" cm="1">
        <f t="array" ref="F341">IF($K341="","",_xlfn.IFS($K341=0,"Clear",$K341&lt;=3,"Partly Cloudy",OR($K341=45,$K341=48),"Fog",AND($K341&gt;=51,$K341&lt;=67),"Drizzle",AND($K341&gt;=71,$K341&lt;=77),"Snow",AND($K341&gt;=80,$K341&lt;=82),"Rain Showers",AND($K341&gt;=95,$K341&lt;=99),"Thunderstorm",TRUE,"Cloudy"))</f>
        <v>Partly Cloudy</v>
      </c>
      <c r="G341" s="3" cm="1">
        <f t="array" ref="G341">IF($A341="","",INDEX(OpenMeteoAPI[TemperatureC],ROWS($G$2:G341)))</f>
        <v>18</v>
      </c>
      <c r="H341" s="4" cm="1">
        <f t="array" ref="H341">IF($A341="","",INDEX(OpenMeteoAPI[RelativeHumidityPct],ROWS($H$2:H341))/100)</f>
        <v>0.71</v>
      </c>
      <c r="I341" s="4" cm="1">
        <f t="array" ref="I341">IF($A341="","",INDEX(OpenMeteoAPI[PrecipitationProbabilityPct],ROWS($I$2:I341))/100)</f>
        <v>0</v>
      </c>
      <c r="J341" s="3" cm="1">
        <f t="array" ref="J341">IF($A341="","",INDEX(OpenMeteoAPI[PrecipitationMM],ROWS($J$2:J341)))</f>
        <v>0</v>
      </c>
      <c r="K341" cm="1">
        <f t="array" ref="K341">IF($A341="","",INDEX(OpenMeteoAPI[WeatherCode],ROWS($K$2:K341)))</f>
        <v>3</v>
      </c>
      <c r="L341" s="3" cm="1">
        <f t="array" ref="L341">IF($A341="","",INDEX(OpenMeteoAPI[WindSpeedKMH],ROWS($L$2:L341)))</f>
        <v>2.4</v>
      </c>
    </row>
    <row r="342" spans="1:12">
      <c r="A342" t="str" cm="1">
        <f t="array" ref="A342">IFERROR(INDEX(OpenMeteoAPI[City],ROWS($A$2:A342))&amp;", "&amp;INDEX(OpenMeteoAPI[CountryCode],ROWS($A$2:A342)),"")</f>
        <v>Munich, DE</v>
      </c>
      <c r="B342" t="str" cm="1">
        <f t="array" ref="B342">IF($A342="","",INDEX(OpenMeteoAPI[LocationID],ROWS($B$2:B342)))</f>
        <v>DE-MUC</v>
      </c>
      <c r="C342" s="5" cm="1">
        <f t="array" ref="C342">IF($A342="","",INDEX(OpenMeteoAPI[ForecastDateTime],ROWS($C$2:C342)))</f>
        <v>46214.166666666664</v>
      </c>
      <c r="D342" t="str">
        <f t="shared" si="5"/>
        <v>4AM</v>
      </c>
      <c r="E342" t="str" cm="1">
        <f t="array" ref="E342">IF($K342="","",_xlfn.IFS($K342=0,_xlfn.UNICHAR(9728),$K342&lt;=3,_xlfn.UNICHAR(9729),OR($K342=45,$K342=48),"~",AND($K342&gt;=51,$K342&lt;=67),_xlfn.UNICHAR(9748),AND($K342&gt;=71,$K342&lt;=77),_xlfn.UNICHAR(10052),AND($K342&gt;=80,$K342&lt;=82),_xlfn.UNICHAR(9748),AND($K342&gt;=95,$K342&lt;=99),_xlfn.UNICHAR(9889),TRUE,_xlfn.UNICHAR(9729)))</f>
        <v>☁</v>
      </c>
      <c r="F342" t="str" cm="1">
        <f t="array" ref="F342">IF($K342="","",_xlfn.IFS($K342=0,"Clear",$K342&lt;=3,"Partly Cloudy",OR($K342=45,$K342=48),"Fog",AND($K342&gt;=51,$K342&lt;=67),"Drizzle",AND($K342&gt;=71,$K342&lt;=77),"Snow",AND($K342&gt;=80,$K342&lt;=82),"Rain Showers",AND($K342&gt;=95,$K342&lt;=99),"Thunderstorm",TRUE,"Cloudy"))</f>
        <v>Partly Cloudy</v>
      </c>
      <c r="G342" s="3" cm="1">
        <f t="array" ref="G342">IF($A342="","",INDEX(OpenMeteoAPI[TemperatureC],ROWS($G$2:G342)))</f>
        <v>17.100000000000001</v>
      </c>
      <c r="H342" s="4" cm="1">
        <f t="array" ref="H342">IF($A342="","",INDEX(OpenMeteoAPI[RelativeHumidityPct],ROWS($H$2:H342))/100)</f>
        <v>0.73</v>
      </c>
      <c r="I342" s="4" cm="1">
        <f t="array" ref="I342">IF($A342="","",INDEX(OpenMeteoAPI[PrecipitationProbabilityPct],ROWS($I$2:I342))/100)</f>
        <v>0</v>
      </c>
      <c r="J342" s="3" cm="1">
        <f t="array" ref="J342">IF($A342="","",INDEX(OpenMeteoAPI[PrecipitationMM],ROWS($J$2:J342)))</f>
        <v>0</v>
      </c>
      <c r="K342" cm="1">
        <f t="array" ref="K342">IF($A342="","",INDEX(OpenMeteoAPI[WeatherCode],ROWS($K$2:K342)))</f>
        <v>3</v>
      </c>
      <c r="L342" s="3" cm="1">
        <f t="array" ref="L342">IF($A342="","",INDEX(OpenMeteoAPI[WindSpeedKMH],ROWS($L$2:L342)))</f>
        <v>2.2999999999999998</v>
      </c>
    </row>
    <row r="343" spans="1:12">
      <c r="A343" t="str" cm="1">
        <f t="array" ref="A343">IFERROR(INDEX(OpenMeteoAPI[City],ROWS($A$2:A343))&amp;", "&amp;INDEX(OpenMeteoAPI[CountryCode],ROWS($A$2:A343)),"")</f>
        <v>Munich, DE</v>
      </c>
      <c r="B343" t="str" cm="1">
        <f t="array" ref="B343">IF($A343="","",INDEX(OpenMeteoAPI[LocationID],ROWS($B$2:B343)))</f>
        <v>DE-MUC</v>
      </c>
      <c r="C343" s="5" cm="1">
        <f t="array" ref="C343">IF($A343="","",INDEX(OpenMeteoAPI[ForecastDateTime],ROWS($C$2:C343)))</f>
        <v>46214.208333333336</v>
      </c>
      <c r="D343" t="str">
        <f t="shared" si="5"/>
        <v>5AM</v>
      </c>
      <c r="E343" t="str" cm="1">
        <f t="array" ref="E343">IF($K343="","",_xlfn.IFS($K343=0,_xlfn.UNICHAR(9728),$K343&lt;=3,_xlfn.UNICHAR(9729),OR($K343=45,$K343=48),"~",AND($K343&gt;=51,$K343&lt;=67),_xlfn.UNICHAR(9748),AND($K343&gt;=71,$K343&lt;=77),_xlfn.UNICHAR(10052),AND($K343&gt;=80,$K343&lt;=82),_xlfn.UNICHAR(9748),AND($K343&gt;=95,$K343&lt;=99),_xlfn.UNICHAR(9889),TRUE,_xlfn.UNICHAR(9729)))</f>
        <v>☁</v>
      </c>
      <c r="F343" t="str" cm="1">
        <f t="array" ref="F343">IF($K343="","",_xlfn.IFS($K343=0,"Clear",$K343&lt;=3,"Partly Cloudy",OR($K343=45,$K343=48),"Fog",AND($K343&gt;=51,$K343&lt;=67),"Drizzle",AND($K343&gt;=71,$K343&lt;=77),"Snow",AND($K343&gt;=80,$K343&lt;=82),"Rain Showers",AND($K343&gt;=95,$K343&lt;=99),"Thunderstorm",TRUE,"Cloudy"))</f>
        <v>Partly Cloudy</v>
      </c>
      <c r="G343" s="3" cm="1">
        <f t="array" ref="G343">IF($A343="","",INDEX(OpenMeteoAPI[TemperatureC],ROWS($G$2:G343)))</f>
        <v>16.7</v>
      </c>
      <c r="H343" s="4" cm="1">
        <f t="array" ref="H343">IF($A343="","",INDEX(OpenMeteoAPI[RelativeHumidityPct],ROWS($H$2:H343))/100)</f>
        <v>0.74</v>
      </c>
      <c r="I343" s="4" cm="1">
        <f t="array" ref="I343">IF($A343="","",INDEX(OpenMeteoAPI[PrecipitationProbabilityPct],ROWS($I$2:I343))/100)</f>
        <v>0</v>
      </c>
      <c r="J343" s="3" cm="1">
        <f t="array" ref="J343">IF($A343="","",INDEX(OpenMeteoAPI[PrecipitationMM],ROWS($J$2:J343)))</f>
        <v>0</v>
      </c>
      <c r="K343" cm="1">
        <f t="array" ref="K343">IF($A343="","",INDEX(OpenMeteoAPI[WeatherCode],ROWS($K$2:K343)))</f>
        <v>3</v>
      </c>
      <c r="L343" s="3" cm="1">
        <f t="array" ref="L343">IF($A343="","",INDEX(OpenMeteoAPI[WindSpeedKMH],ROWS($L$2:L343)))</f>
        <v>2.2999999999999998</v>
      </c>
    </row>
    <row r="344" spans="1:12">
      <c r="A344" t="str" cm="1">
        <f t="array" ref="A344">IFERROR(INDEX(OpenMeteoAPI[City],ROWS($A$2:A344))&amp;", "&amp;INDEX(OpenMeteoAPI[CountryCode],ROWS($A$2:A344)),"")</f>
        <v>Munich, DE</v>
      </c>
      <c r="B344" t="str" cm="1">
        <f t="array" ref="B344">IF($A344="","",INDEX(OpenMeteoAPI[LocationID],ROWS($B$2:B344)))</f>
        <v>DE-MUC</v>
      </c>
      <c r="C344" s="5" cm="1">
        <f t="array" ref="C344">IF($A344="","",INDEX(OpenMeteoAPI[ForecastDateTime],ROWS($C$2:C344)))</f>
        <v>46214.25</v>
      </c>
      <c r="D344" t="str">
        <f t="shared" si="5"/>
        <v>6AM</v>
      </c>
      <c r="E344" t="str" cm="1">
        <f t="array" ref="E344">IF($K344="","",_xlfn.IFS($K344=0,_xlfn.UNICHAR(9728),$K344&lt;=3,_xlfn.UNICHAR(9729),OR($K344=45,$K344=48),"~",AND($K344&gt;=51,$K344&lt;=67),_xlfn.UNICHAR(9748),AND($K344&gt;=71,$K344&lt;=77),_xlfn.UNICHAR(10052),AND($K344&gt;=80,$K344&lt;=82),_xlfn.UNICHAR(9748),AND($K344&gt;=95,$K344&lt;=99),_xlfn.UNICHAR(9889),TRUE,_xlfn.UNICHAR(9729)))</f>
        <v>☀</v>
      </c>
      <c r="F344" t="str" cm="1">
        <f t="array" ref="F344">IF($K344="","",_xlfn.IFS($K344=0,"Clear",$K344&lt;=3,"Partly Cloudy",OR($K344=45,$K344=48),"Fog",AND($K344&gt;=51,$K344&lt;=67),"Drizzle",AND($K344&gt;=71,$K344&lt;=77),"Snow",AND($K344&gt;=80,$K344&lt;=82),"Rain Showers",AND($K344&gt;=95,$K344&lt;=99),"Thunderstorm",TRUE,"Cloudy"))</f>
        <v>Clear</v>
      </c>
      <c r="G344" s="3" cm="1">
        <f t="array" ref="G344">IF($A344="","",INDEX(OpenMeteoAPI[TemperatureC],ROWS($G$2:G344)))</f>
        <v>16.899999999999999</v>
      </c>
      <c r="H344" s="4" cm="1">
        <f t="array" ref="H344">IF($A344="","",INDEX(OpenMeteoAPI[RelativeHumidityPct],ROWS($H$2:H344))/100)</f>
        <v>0.74</v>
      </c>
      <c r="I344" s="4" cm="1">
        <f t="array" ref="I344">IF($A344="","",INDEX(OpenMeteoAPI[PrecipitationProbabilityPct],ROWS($I$2:I344))/100)</f>
        <v>0</v>
      </c>
      <c r="J344" s="3" cm="1">
        <f t="array" ref="J344">IF($A344="","",INDEX(OpenMeteoAPI[PrecipitationMM],ROWS($J$2:J344)))</f>
        <v>0</v>
      </c>
      <c r="K344" cm="1">
        <f t="array" ref="K344">IF($A344="","",INDEX(OpenMeteoAPI[WeatherCode],ROWS($K$2:K344)))</f>
        <v>0</v>
      </c>
      <c r="L344" s="3" cm="1">
        <f t="array" ref="L344">IF($A344="","",INDEX(OpenMeteoAPI[WindSpeedKMH],ROWS($L$2:L344)))</f>
        <v>2.9</v>
      </c>
    </row>
    <row r="345" spans="1:12">
      <c r="A345" t="str" cm="1">
        <f t="array" ref="A345">IFERROR(INDEX(OpenMeteoAPI[City],ROWS($A$2:A345))&amp;", "&amp;INDEX(OpenMeteoAPI[CountryCode],ROWS($A$2:A345)),"")</f>
        <v>Munich, DE</v>
      </c>
      <c r="B345" t="str" cm="1">
        <f t="array" ref="B345">IF($A345="","",INDEX(OpenMeteoAPI[LocationID],ROWS($B$2:B345)))</f>
        <v>DE-MUC</v>
      </c>
      <c r="C345" s="5" cm="1">
        <f t="array" ref="C345">IF($A345="","",INDEX(OpenMeteoAPI[ForecastDateTime],ROWS($C$2:C345)))</f>
        <v>46214.291666666664</v>
      </c>
      <c r="D345" t="str">
        <f t="shared" si="5"/>
        <v>7AM</v>
      </c>
      <c r="E345" t="str" cm="1">
        <f t="array" ref="E345">IF($K345="","",_xlfn.IFS($K345=0,_xlfn.UNICHAR(9728),$K345&lt;=3,_xlfn.UNICHAR(9729),OR($K345=45,$K345=48),"~",AND($K345&gt;=51,$K345&lt;=67),_xlfn.UNICHAR(9748),AND($K345&gt;=71,$K345&lt;=77),_xlfn.UNICHAR(10052),AND($K345&gt;=80,$K345&lt;=82),_xlfn.UNICHAR(9748),AND($K345&gt;=95,$K345&lt;=99),_xlfn.UNICHAR(9889),TRUE,_xlfn.UNICHAR(9729)))</f>
        <v>☀</v>
      </c>
      <c r="F345" t="str" cm="1">
        <f t="array" ref="F345">IF($K345="","",_xlfn.IFS($K345=0,"Clear",$K345&lt;=3,"Partly Cloudy",OR($K345=45,$K345=48),"Fog",AND($K345&gt;=51,$K345&lt;=67),"Drizzle",AND($K345&gt;=71,$K345&lt;=77),"Snow",AND($K345&gt;=80,$K345&lt;=82),"Rain Showers",AND($K345&gt;=95,$K345&lt;=99),"Thunderstorm",TRUE,"Cloudy"))</f>
        <v>Clear</v>
      </c>
      <c r="G345" s="3" cm="1">
        <f t="array" ref="G345">IF($A345="","",INDEX(OpenMeteoAPI[TemperatureC],ROWS($G$2:G345)))</f>
        <v>17.5</v>
      </c>
      <c r="H345" s="4" cm="1">
        <f t="array" ref="H345">IF($A345="","",INDEX(OpenMeteoAPI[RelativeHumidityPct],ROWS($H$2:H345))/100)</f>
        <v>0.72</v>
      </c>
      <c r="I345" s="4" cm="1">
        <f t="array" ref="I345">IF($A345="","",INDEX(OpenMeteoAPI[PrecipitationProbabilityPct],ROWS($I$2:I345))/100)</f>
        <v>0</v>
      </c>
      <c r="J345" s="3" cm="1">
        <f t="array" ref="J345">IF($A345="","",INDEX(OpenMeteoAPI[PrecipitationMM],ROWS($J$2:J345)))</f>
        <v>0</v>
      </c>
      <c r="K345" cm="1">
        <f t="array" ref="K345">IF($A345="","",INDEX(OpenMeteoAPI[WeatherCode],ROWS($K$2:K345)))</f>
        <v>0</v>
      </c>
      <c r="L345" s="3" cm="1">
        <f t="array" ref="L345">IF($A345="","",INDEX(OpenMeteoAPI[WindSpeedKMH],ROWS($L$2:L345)))</f>
        <v>4.0999999999999996</v>
      </c>
    </row>
    <row r="346" spans="1:12">
      <c r="A346" t="str" cm="1">
        <f t="array" ref="A346">IFERROR(INDEX(OpenMeteoAPI[City],ROWS($A$2:A346))&amp;", "&amp;INDEX(OpenMeteoAPI[CountryCode],ROWS($A$2:A346)),"")</f>
        <v>Munich, DE</v>
      </c>
      <c r="B346" t="str" cm="1">
        <f t="array" ref="B346">IF($A346="","",INDEX(OpenMeteoAPI[LocationID],ROWS($B$2:B346)))</f>
        <v>DE-MUC</v>
      </c>
      <c r="C346" s="5" cm="1">
        <f t="array" ref="C346">IF($A346="","",INDEX(OpenMeteoAPI[ForecastDateTime],ROWS($C$2:C346)))</f>
        <v>46214.333333333336</v>
      </c>
      <c r="D346" t="str">
        <f t="shared" si="5"/>
        <v>8AM</v>
      </c>
      <c r="E346" t="str" cm="1">
        <f t="array" ref="E346">IF($K346="","",_xlfn.IFS($K346=0,_xlfn.UNICHAR(9728),$K346&lt;=3,_xlfn.UNICHAR(9729),OR($K346=45,$K346=48),"~",AND($K346&gt;=51,$K346&lt;=67),_xlfn.UNICHAR(9748),AND($K346&gt;=71,$K346&lt;=77),_xlfn.UNICHAR(10052),AND($K346&gt;=80,$K346&lt;=82),_xlfn.UNICHAR(9748),AND($K346&gt;=95,$K346&lt;=99),_xlfn.UNICHAR(9889),TRUE,_xlfn.UNICHAR(9729)))</f>
        <v>☀</v>
      </c>
      <c r="F346" t="str" cm="1">
        <f t="array" ref="F346">IF($K346="","",_xlfn.IFS($K346=0,"Clear",$K346&lt;=3,"Partly Cloudy",OR($K346=45,$K346=48),"Fog",AND($K346&gt;=51,$K346&lt;=67),"Drizzle",AND($K346&gt;=71,$K346&lt;=77),"Snow",AND($K346&gt;=80,$K346&lt;=82),"Rain Showers",AND($K346&gt;=95,$K346&lt;=99),"Thunderstorm",TRUE,"Cloudy"))</f>
        <v>Clear</v>
      </c>
      <c r="G346" s="3" cm="1">
        <f t="array" ref="G346">IF($A346="","",INDEX(OpenMeteoAPI[TemperatureC],ROWS($G$2:G346)))</f>
        <v>18.600000000000001</v>
      </c>
      <c r="H346" s="4" cm="1">
        <f t="array" ref="H346">IF($A346="","",INDEX(OpenMeteoAPI[RelativeHumidityPct],ROWS($H$2:H346))/100)</f>
        <v>0.69</v>
      </c>
      <c r="I346" s="4" cm="1">
        <f t="array" ref="I346">IF($A346="","",INDEX(OpenMeteoAPI[PrecipitationProbabilityPct],ROWS($I$2:I346))/100)</f>
        <v>0</v>
      </c>
      <c r="J346" s="3" cm="1">
        <f t="array" ref="J346">IF($A346="","",INDEX(OpenMeteoAPI[PrecipitationMM],ROWS($J$2:J346)))</f>
        <v>0</v>
      </c>
      <c r="K346" cm="1">
        <f t="array" ref="K346">IF($A346="","",INDEX(OpenMeteoAPI[WeatherCode],ROWS($K$2:K346)))</f>
        <v>0</v>
      </c>
      <c r="L346" s="3" cm="1">
        <f t="array" ref="L346">IF($A346="","",INDEX(OpenMeteoAPI[WindSpeedKMH],ROWS($L$2:L346)))</f>
        <v>5.4</v>
      </c>
    </row>
    <row r="347" spans="1:12">
      <c r="A347" t="str" cm="1">
        <f t="array" ref="A347">IFERROR(INDEX(OpenMeteoAPI[City],ROWS($A$2:A347))&amp;", "&amp;INDEX(OpenMeteoAPI[CountryCode],ROWS($A$2:A347)),"")</f>
        <v>Munich, DE</v>
      </c>
      <c r="B347" t="str" cm="1">
        <f t="array" ref="B347">IF($A347="","",INDEX(OpenMeteoAPI[LocationID],ROWS($B$2:B347)))</f>
        <v>DE-MUC</v>
      </c>
      <c r="C347" s="5" cm="1">
        <f t="array" ref="C347">IF($A347="","",INDEX(OpenMeteoAPI[ForecastDateTime],ROWS($C$2:C347)))</f>
        <v>46214.375</v>
      </c>
      <c r="D347" t="str">
        <f t="shared" si="5"/>
        <v>9AM</v>
      </c>
      <c r="E347" t="str" cm="1">
        <f t="array" ref="E347">IF($K347="","",_xlfn.IFS($K347=0,_xlfn.UNICHAR(9728),$K347&lt;=3,_xlfn.UNICHAR(9729),OR($K347=45,$K347=48),"~",AND($K347&gt;=51,$K347&lt;=67),_xlfn.UNICHAR(9748),AND($K347&gt;=71,$K347&lt;=77),_xlfn.UNICHAR(10052),AND($K347&gt;=80,$K347&lt;=82),_xlfn.UNICHAR(9748),AND($K347&gt;=95,$K347&lt;=99),_xlfn.UNICHAR(9889),TRUE,_xlfn.UNICHAR(9729)))</f>
        <v>☀</v>
      </c>
      <c r="F347" t="str" cm="1">
        <f t="array" ref="F347">IF($K347="","",_xlfn.IFS($K347=0,"Clear",$K347&lt;=3,"Partly Cloudy",OR($K347=45,$K347=48),"Fog",AND($K347&gt;=51,$K347&lt;=67),"Drizzle",AND($K347&gt;=71,$K347&lt;=77),"Snow",AND($K347&gt;=80,$K347&lt;=82),"Rain Showers",AND($K347&gt;=95,$K347&lt;=99),"Thunderstorm",TRUE,"Cloudy"))</f>
        <v>Clear</v>
      </c>
      <c r="G347" s="3" cm="1">
        <f t="array" ref="G347">IF($A347="","",INDEX(OpenMeteoAPI[TemperatureC],ROWS($G$2:G347)))</f>
        <v>20.3</v>
      </c>
      <c r="H347" s="4" cm="1">
        <f t="array" ref="H347">IF($A347="","",INDEX(OpenMeteoAPI[RelativeHumidityPct],ROWS($H$2:H347))/100)</f>
        <v>0.64</v>
      </c>
      <c r="I347" s="4" cm="1">
        <f t="array" ref="I347">IF($A347="","",INDEX(OpenMeteoAPI[PrecipitationProbabilityPct],ROWS($I$2:I347))/100)</f>
        <v>0</v>
      </c>
      <c r="J347" s="3" cm="1">
        <f t="array" ref="J347">IF($A347="","",INDEX(OpenMeteoAPI[PrecipitationMM],ROWS($J$2:J347)))</f>
        <v>0</v>
      </c>
      <c r="K347" cm="1">
        <f t="array" ref="K347">IF($A347="","",INDEX(OpenMeteoAPI[WeatherCode],ROWS($K$2:K347)))</f>
        <v>0</v>
      </c>
      <c r="L347" s="3" cm="1">
        <f t="array" ref="L347">IF($A347="","",INDEX(OpenMeteoAPI[WindSpeedKMH],ROWS($L$2:L347)))</f>
        <v>6.1</v>
      </c>
    </row>
    <row r="348" spans="1:12">
      <c r="A348" t="str" cm="1">
        <f t="array" ref="A348">IFERROR(INDEX(OpenMeteoAPI[City],ROWS($A$2:A348))&amp;", "&amp;INDEX(OpenMeteoAPI[CountryCode],ROWS($A$2:A348)),"")</f>
        <v>Munich, DE</v>
      </c>
      <c r="B348" t="str" cm="1">
        <f t="array" ref="B348">IF($A348="","",INDEX(OpenMeteoAPI[LocationID],ROWS($B$2:B348)))</f>
        <v>DE-MUC</v>
      </c>
      <c r="C348" s="5" cm="1">
        <f t="array" ref="C348">IF($A348="","",INDEX(OpenMeteoAPI[ForecastDateTime],ROWS($C$2:C348)))</f>
        <v>46214.416666666664</v>
      </c>
      <c r="D348" t="str">
        <f t="shared" si="5"/>
        <v>10AM</v>
      </c>
      <c r="E348" t="str" cm="1">
        <f t="array" ref="E348">IF($K348="","",_xlfn.IFS($K348=0,_xlfn.UNICHAR(9728),$K348&lt;=3,_xlfn.UNICHAR(9729),OR($K348=45,$K348=48),"~",AND($K348&gt;=51,$K348&lt;=67),_xlfn.UNICHAR(9748),AND($K348&gt;=71,$K348&lt;=77),_xlfn.UNICHAR(10052),AND($K348&gt;=80,$K348&lt;=82),_xlfn.UNICHAR(9748),AND($K348&gt;=95,$K348&lt;=99),_xlfn.UNICHAR(9889),TRUE,_xlfn.UNICHAR(9729)))</f>
        <v>☀</v>
      </c>
      <c r="F348" t="str" cm="1">
        <f t="array" ref="F348">IF($K348="","",_xlfn.IFS($K348=0,"Clear",$K348&lt;=3,"Partly Cloudy",OR($K348=45,$K348=48),"Fog",AND($K348&gt;=51,$K348&lt;=67),"Drizzle",AND($K348&gt;=71,$K348&lt;=77),"Snow",AND($K348&gt;=80,$K348&lt;=82),"Rain Showers",AND($K348&gt;=95,$K348&lt;=99),"Thunderstorm",TRUE,"Cloudy"))</f>
        <v>Clear</v>
      </c>
      <c r="G348" s="3" cm="1">
        <f t="array" ref="G348">IF($A348="","",INDEX(OpenMeteoAPI[TemperatureC],ROWS($G$2:G348)))</f>
        <v>22.4</v>
      </c>
      <c r="H348" s="4" cm="1">
        <f t="array" ref="H348">IF($A348="","",INDEX(OpenMeteoAPI[RelativeHumidityPct],ROWS($H$2:H348))/100)</f>
        <v>0.57999999999999996</v>
      </c>
      <c r="I348" s="4" cm="1">
        <f t="array" ref="I348">IF($A348="","",INDEX(OpenMeteoAPI[PrecipitationProbabilityPct],ROWS($I$2:I348))/100)</f>
        <v>0</v>
      </c>
      <c r="J348" s="3" cm="1">
        <f t="array" ref="J348">IF($A348="","",INDEX(OpenMeteoAPI[PrecipitationMM],ROWS($J$2:J348)))</f>
        <v>0</v>
      </c>
      <c r="K348" cm="1">
        <f t="array" ref="K348">IF($A348="","",INDEX(OpenMeteoAPI[WeatherCode],ROWS($K$2:K348)))</f>
        <v>0</v>
      </c>
      <c r="L348" s="3" cm="1">
        <f t="array" ref="L348">IF($A348="","",INDEX(OpenMeteoAPI[WindSpeedKMH],ROWS($L$2:L348)))</f>
        <v>7.1</v>
      </c>
    </row>
    <row r="349" spans="1:12">
      <c r="A349" t="str" cm="1">
        <f t="array" ref="A349">IFERROR(INDEX(OpenMeteoAPI[City],ROWS($A$2:A349))&amp;", "&amp;INDEX(OpenMeteoAPI[CountryCode],ROWS($A$2:A349)),"")</f>
        <v>Munich, DE</v>
      </c>
      <c r="B349" t="str" cm="1">
        <f t="array" ref="B349">IF($A349="","",INDEX(OpenMeteoAPI[LocationID],ROWS($B$2:B349)))</f>
        <v>DE-MUC</v>
      </c>
      <c r="C349" s="5" cm="1">
        <f t="array" ref="C349">IF($A349="","",INDEX(OpenMeteoAPI[ForecastDateTime],ROWS($C$2:C349)))</f>
        <v>46214.458333333336</v>
      </c>
      <c r="D349" t="str">
        <f t="shared" si="5"/>
        <v>11AM</v>
      </c>
      <c r="E349" t="str" cm="1">
        <f t="array" ref="E349">IF($K349="","",_xlfn.IFS($K349=0,_xlfn.UNICHAR(9728),$K349&lt;=3,_xlfn.UNICHAR(9729),OR($K349=45,$K349=48),"~",AND($K349&gt;=51,$K349&lt;=67),_xlfn.UNICHAR(9748),AND($K349&gt;=71,$K349&lt;=77),_xlfn.UNICHAR(10052),AND($K349&gt;=80,$K349&lt;=82),_xlfn.UNICHAR(9748),AND($K349&gt;=95,$K349&lt;=99),_xlfn.UNICHAR(9889),TRUE,_xlfn.UNICHAR(9729)))</f>
        <v>☀</v>
      </c>
      <c r="F349" t="str" cm="1">
        <f t="array" ref="F349">IF($K349="","",_xlfn.IFS($K349=0,"Clear",$K349&lt;=3,"Partly Cloudy",OR($K349=45,$K349=48),"Fog",AND($K349&gt;=51,$K349&lt;=67),"Drizzle",AND($K349&gt;=71,$K349&lt;=77),"Snow",AND($K349&gt;=80,$K349&lt;=82),"Rain Showers",AND($K349&gt;=95,$K349&lt;=99),"Thunderstorm",TRUE,"Cloudy"))</f>
        <v>Clear</v>
      </c>
      <c r="G349" s="3" cm="1">
        <f t="array" ref="G349">IF($A349="","",INDEX(OpenMeteoAPI[TemperatureC],ROWS($G$2:G349)))</f>
        <v>24.2</v>
      </c>
      <c r="H349" s="4" cm="1">
        <f t="array" ref="H349">IF($A349="","",INDEX(OpenMeteoAPI[RelativeHumidityPct],ROWS($H$2:H349))/100)</f>
        <v>0.52</v>
      </c>
      <c r="I349" s="4" cm="1">
        <f t="array" ref="I349">IF($A349="","",INDEX(OpenMeteoAPI[PrecipitationProbabilityPct],ROWS($I$2:I349))/100)</f>
        <v>0</v>
      </c>
      <c r="J349" s="3" cm="1">
        <f t="array" ref="J349">IF($A349="","",INDEX(OpenMeteoAPI[PrecipitationMM],ROWS($J$2:J349)))</f>
        <v>0</v>
      </c>
      <c r="K349" cm="1">
        <f t="array" ref="K349">IF($A349="","",INDEX(OpenMeteoAPI[WeatherCode],ROWS($K$2:K349)))</f>
        <v>0</v>
      </c>
      <c r="L349" s="3" cm="1">
        <f t="array" ref="L349">IF($A349="","",INDEX(OpenMeteoAPI[WindSpeedKMH],ROWS($L$2:L349)))</f>
        <v>7.9</v>
      </c>
    </row>
    <row r="350" spans="1:12">
      <c r="A350" t="str" cm="1">
        <f t="array" ref="A350">IFERROR(INDEX(OpenMeteoAPI[City],ROWS($A$2:A350))&amp;", "&amp;INDEX(OpenMeteoAPI[CountryCode],ROWS($A$2:A350)),"")</f>
        <v>Munich, DE</v>
      </c>
      <c r="B350" t="str" cm="1">
        <f t="array" ref="B350">IF($A350="","",INDEX(OpenMeteoAPI[LocationID],ROWS($B$2:B350)))</f>
        <v>DE-MUC</v>
      </c>
      <c r="C350" s="5" cm="1">
        <f t="array" ref="C350">IF($A350="","",INDEX(OpenMeteoAPI[ForecastDateTime],ROWS($C$2:C350)))</f>
        <v>46214.5</v>
      </c>
      <c r="D350" t="str">
        <f t="shared" si="5"/>
        <v>12PM</v>
      </c>
      <c r="E350" t="str" cm="1">
        <f t="array" ref="E350">IF($K350="","",_xlfn.IFS($K350=0,_xlfn.UNICHAR(9728),$K350&lt;=3,_xlfn.UNICHAR(9729),OR($K350=45,$K350=48),"~",AND($K350&gt;=51,$K350&lt;=67),_xlfn.UNICHAR(9748),AND($K350&gt;=71,$K350&lt;=77),_xlfn.UNICHAR(10052),AND($K350&gt;=80,$K350&lt;=82),_xlfn.UNICHAR(9748),AND($K350&gt;=95,$K350&lt;=99),_xlfn.UNICHAR(9889),TRUE,_xlfn.UNICHAR(9729)))</f>
        <v>☁</v>
      </c>
      <c r="F350" t="str" cm="1">
        <f t="array" ref="F350">IF($K350="","",_xlfn.IFS($K350=0,"Clear",$K350&lt;=3,"Partly Cloudy",OR($K350=45,$K350=48),"Fog",AND($K350&gt;=51,$K350&lt;=67),"Drizzle",AND($K350&gt;=71,$K350&lt;=77),"Snow",AND($K350&gt;=80,$K350&lt;=82),"Rain Showers",AND($K350&gt;=95,$K350&lt;=99),"Thunderstorm",TRUE,"Cloudy"))</f>
        <v>Partly Cloudy</v>
      </c>
      <c r="G350" s="3" cm="1">
        <f t="array" ref="G350">IF($A350="","",INDEX(OpenMeteoAPI[TemperatureC],ROWS($G$2:G350)))</f>
        <v>25.7</v>
      </c>
      <c r="H350" s="4" cm="1">
        <f t="array" ref="H350">IF($A350="","",INDEX(OpenMeteoAPI[RelativeHumidityPct],ROWS($H$2:H350))/100)</f>
        <v>0.48</v>
      </c>
      <c r="I350" s="4" cm="1">
        <f t="array" ref="I350">IF($A350="","",INDEX(OpenMeteoAPI[PrecipitationProbabilityPct],ROWS($I$2:I350))/100)</f>
        <v>0</v>
      </c>
      <c r="J350" s="3" cm="1">
        <f t="array" ref="J350">IF($A350="","",INDEX(OpenMeteoAPI[PrecipitationMM],ROWS($J$2:J350)))</f>
        <v>0</v>
      </c>
      <c r="K350" cm="1">
        <f t="array" ref="K350">IF($A350="","",INDEX(OpenMeteoAPI[WeatherCode],ROWS($K$2:K350)))</f>
        <v>1</v>
      </c>
      <c r="L350" s="3" cm="1">
        <f t="array" ref="L350">IF($A350="","",INDEX(OpenMeteoAPI[WindSpeedKMH],ROWS($L$2:L350)))</f>
        <v>8.4</v>
      </c>
    </row>
    <row r="351" spans="1:12">
      <c r="A351" t="str" cm="1">
        <f t="array" ref="A351">IFERROR(INDEX(OpenMeteoAPI[City],ROWS($A$2:A351))&amp;", "&amp;INDEX(OpenMeteoAPI[CountryCode],ROWS($A$2:A351)),"")</f>
        <v>Munich, DE</v>
      </c>
      <c r="B351" t="str" cm="1">
        <f t="array" ref="B351">IF($A351="","",INDEX(OpenMeteoAPI[LocationID],ROWS($B$2:B351)))</f>
        <v>DE-MUC</v>
      </c>
      <c r="C351" s="5" cm="1">
        <f t="array" ref="C351">IF($A351="","",INDEX(OpenMeteoAPI[ForecastDateTime],ROWS($C$2:C351)))</f>
        <v>46214.541666666664</v>
      </c>
      <c r="D351" t="str">
        <f t="shared" si="5"/>
        <v>1PM</v>
      </c>
      <c r="E351" t="str" cm="1">
        <f t="array" ref="E351">IF($K351="","",_xlfn.IFS($K351=0,_xlfn.UNICHAR(9728),$K351&lt;=3,_xlfn.UNICHAR(9729),OR($K351=45,$K351=48),"~",AND($K351&gt;=51,$K351&lt;=67),_xlfn.UNICHAR(9748),AND($K351&gt;=71,$K351&lt;=77),_xlfn.UNICHAR(10052),AND($K351&gt;=80,$K351&lt;=82),_xlfn.UNICHAR(9748),AND($K351&gt;=95,$K351&lt;=99),_xlfn.UNICHAR(9889),TRUE,_xlfn.UNICHAR(9729)))</f>
        <v>☁</v>
      </c>
      <c r="F351" t="str" cm="1">
        <f t="array" ref="F351">IF($K351="","",_xlfn.IFS($K351=0,"Clear",$K351&lt;=3,"Partly Cloudy",OR($K351=45,$K351=48),"Fog",AND($K351&gt;=51,$K351&lt;=67),"Drizzle",AND($K351&gt;=71,$K351&lt;=77),"Snow",AND($K351&gt;=80,$K351&lt;=82),"Rain Showers",AND($K351&gt;=95,$K351&lt;=99),"Thunderstorm",TRUE,"Cloudy"))</f>
        <v>Partly Cloudy</v>
      </c>
      <c r="G351" s="3" cm="1">
        <f t="array" ref="G351">IF($A351="","",INDEX(OpenMeteoAPI[TemperatureC],ROWS($G$2:G351)))</f>
        <v>26.8</v>
      </c>
      <c r="H351" s="4" cm="1">
        <f t="array" ref="H351">IF($A351="","",INDEX(OpenMeteoAPI[RelativeHumidityPct],ROWS($H$2:H351))/100)</f>
        <v>0.44</v>
      </c>
      <c r="I351" s="4" cm="1">
        <f t="array" ref="I351">IF($A351="","",INDEX(OpenMeteoAPI[PrecipitationProbabilityPct],ROWS($I$2:I351))/100)</f>
        <v>0</v>
      </c>
      <c r="J351" s="3" cm="1">
        <f t="array" ref="J351">IF($A351="","",INDEX(OpenMeteoAPI[PrecipitationMM],ROWS($J$2:J351)))</f>
        <v>0</v>
      </c>
      <c r="K351" cm="1">
        <f t="array" ref="K351">IF($A351="","",INDEX(OpenMeteoAPI[WeatherCode],ROWS($K$2:K351)))</f>
        <v>1</v>
      </c>
      <c r="L351" s="3" cm="1">
        <f t="array" ref="L351">IF($A351="","",INDEX(OpenMeteoAPI[WindSpeedKMH],ROWS($L$2:L351)))</f>
        <v>8.9</v>
      </c>
    </row>
    <row r="352" spans="1:12">
      <c r="A352" t="str" cm="1">
        <f t="array" ref="A352">IFERROR(INDEX(OpenMeteoAPI[City],ROWS($A$2:A352))&amp;", "&amp;INDEX(OpenMeteoAPI[CountryCode],ROWS($A$2:A352)),"")</f>
        <v>Munich, DE</v>
      </c>
      <c r="B352" t="str" cm="1">
        <f t="array" ref="B352">IF($A352="","",INDEX(OpenMeteoAPI[LocationID],ROWS($B$2:B352)))</f>
        <v>DE-MUC</v>
      </c>
      <c r="C352" s="5" cm="1">
        <f t="array" ref="C352">IF($A352="","",INDEX(OpenMeteoAPI[ForecastDateTime],ROWS($C$2:C352)))</f>
        <v>46214.583333333336</v>
      </c>
      <c r="D352" t="str">
        <f t="shared" si="5"/>
        <v>2PM</v>
      </c>
      <c r="E352" t="str" cm="1">
        <f t="array" ref="E352">IF($K352="","",_xlfn.IFS($K352=0,_xlfn.UNICHAR(9728),$K352&lt;=3,_xlfn.UNICHAR(9729),OR($K352=45,$K352=48),"~",AND($K352&gt;=51,$K352&lt;=67),_xlfn.UNICHAR(9748),AND($K352&gt;=71,$K352&lt;=77),_xlfn.UNICHAR(10052),AND($K352&gt;=80,$K352&lt;=82),_xlfn.UNICHAR(9748),AND($K352&gt;=95,$K352&lt;=99),_xlfn.UNICHAR(9889),TRUE,_xlfn.UNICHAR(9729)))</f>
        <v>☁</v>
      </c>
      <c r="F352" t="str" cm="1">
        <f t="array" ref="F352">IF($K352="","",_xlfn.IFS($K352=0,"Clear",$K352&lt;=3,"Partly Cloudy",OR($K352=45,$K352=48),"Fog",AND($K352&gt;=51,$K352&lt;=67),"Drizzle",AND($K352&gt;=71,$K352&lt;=77),"Snow",AND($K352&gt;=80,$K352&lt;=82),"Rain Showers",AND($K352&gt;=95,$K352&lt;=99),"Thunderstorm",TRUE,"Cloudy"))</f>
        <v>Partly Cloudy</v>
      </c>
      <c r="G352" s="3" cm="1">
        <f t="array" ref="G352">IF($A352="","",INDEX(OpenMeteoAPI[TemperatureC],ROWS($G$2:G352)))</f>
        <v>27.7</v>
      </c>
      <c r="H352" s="4" cm="1">
        <f t="array" ref="H352">IF($A352="","",INDEX(OpenMeteoAPI[RelativeHumidityPct],ROWS($H$2:H352))/100)</f>
        <v>0.41</v>
      </c>
      <c r="I352" s="4" cm="1">
        <f t="array" ref="I352">IF($A352="","",INDEX(OpenMeteoAPI[PrecipitationProbabilityPct],ROWS($I$2:I352))/100)</f>
        <v>0</v>
      </c>
      <c r="J352" s="3" cm="1">
        <f t="array" ref="J352">IF($A352="","",INDEX(OpenMeteoAPI[PrecipitationMM],ROWS($J$2:J352)))</f>
        <v>0</v>
      </c>
      <c r="K352" cm="1">
        <f t="array" ref="K352">IF($A352="","",INDEX(OpenMeteoAPI[WeatherCode],ROWS($K$2:K352)))</f>
        <v>1</v>
      </c>
      <c r="L352" s="3" cm="1">
        <f t="array" ref="L352">IF($A352="","",INDEX(OpenMeteoAPI[WindSpeedKMH],ROWS($L$2:L352)))</f>
        <v>9.1999999999999993</v>
      </c>
    </row>
    <row r="353" spans="1:12">
      <c r="A353" t="str" cm="1">
        <f t="array" ref="A353">IFERROR(INDEX(OpenMeteoAPI[City],ROWS($A$2:A353))&amp;", "&amp;INDEX(OpenMeteoAPI[CountryCode],ROWS($A$2:A353)),"")</f>
        <v>Munich, DE</v>
      </c>
      <c r="B353" t="str" cm="1">
        <f t="array" ref="B353">IF($A353="","",INDEX(OpenMeteoAPI[LocationID],ROWS($B$2:B353)))</f>
        <v>DE-MUC</v>
      </c>
      <c r="C353" s="5" cm="1">
        <f t="array" ref="C353">IF($A353="","",INDEX(OpenMeteoAPI[ForecastDateTime],ROWS($C$2:C353)))</f>
        <v>46214.625</v>
      </c>
      <c r="D353" t="str">
        <f t="shared" si="5"/>
        <v>3PM</v>
      </c>
      <c r="E353" t="str" cm="1">
        <f t="array" ref="E353">IF($K353="","",_xlfn.IFS($K353=0,_xlfn.UNICHAR(9728),$K353&lt;=3,_xlfn.UNICHAR(9729),OR($K353=45,$K353=48),"~",AND($K353&gt;=51,$K353&lt;=67),_xlfn.UNICHAR(9748),AND($K353&gt;=71,$K353&lt;=77),_xlfn.UNICHAR(10052),AND($K353&gt;=80,$K353&lt;=82),_xlfn.UNICHAR(9748),AND($K353&gt;=95,$K353&lt;=99),_xlfn.UNICHAR(9889),TRUE,_xlfn.UNICHAR(9729)))</f>
        <v>☁</v>
      </c>
      <c r="F353" t="str" cm="1">
        <f t="array" ref="F353">IF($K353="","",_xlfn.IFS($K353=0,"Clear",$K353&lt;=3,"Partly Cloudy",OR($K353=45,$K353=48),"Fog",AND($K353&gt;=51,$K353&lt;=67),"Drizzle",AND($K353&gt;=71,$K353&lt;=77),"Snow",AND($K353&gt;=80,$K353&lt;=82),"Rain Showers",AND($K353&gt;=95,$K353&lt;=99),"Thunderstorm",TRUE,"Cloudy"))</f>
        <v>Partly Cloudy</v>
      </c>
      <c r="G353" s="3" cm="1">
        <f t="array" ref="G353">IF($A353="","",INDEX(OpenMeteoAPI[TemperatureC],ROWS($G$2:G353)))</f>
        <v>28.3</v>
      </c>
      <c r="H353" s="4" cm="1">
        <f t="array" ref="H353">IF($A353="","",INDEX(OpenMeteoAPI[RelativeHumidityPct],ROWS($H$2:H353))/100)</f>
        <v>0.38</v>
      </c>
      <c r="I353" s="4" cm="1">
        <f t="array" ref="I353">IF($A353="","",INDEX(OpenMeteoAPI[PrecipitationProbabilityPct],ROWS($I$2:I353))/100)</f>
        <v>0</v>
      </c>
      <c r="J353" s="3" cm="1">
        <f t="array" ref="J353">IF($A353="","",INDEX(OpenMeteoAPI[PrecipitationMM],ROWS($J$2:J353)))</f>
        <v>0</v>
      </c>
      <c r="K353" cm="1">
        <f t="array" ref="K353">IF($A353="","",INDEX(OpenMeteoAPI[WeatherCode],ROWS($K$2:K353)))</f>
        <v>1</v>
      </c>
      <c r="L353" s="3" cm="1">
        <f t="array" ref="L353">IF($A353="","",INDEX(OpenMeteoAPI[WindSpeedKMH],ROWS($L$2:L353)))</f>
        <v>9.1999999999999993</v>
      </c>
    </row>
    <row r="354" spans="1:12">
      <c r="A354" t="str" cm="1">
        <f t="array" ref="A354">IFERROR(INDEX(OpenMeteoAPI[City],ROWS($A$2:A354))&amp;", "&amp;INDEX(OpenMeteoAPI[CountryCode],ROWS($A$2:A354)),"")</f>
        <v>Munich, DE</v>
      </c>
      <c r="B354" t="str" cm="1">
        <f t="array" ref="B354">IF($A354="","",INDEX(OpenMeteoAPI[LocationID],ROWS($B$2:B354)))</f>
        <v>DE-MUC</v>
      </c>
      <c r="C354" s="5" cm="1">
        <f t="array" ref="C354">IF($A354="","",INDEX(OpenMeteoAPI[ForecastDateTime],ROWS($C$2:C354)))</f>
        <v>46214.666666666664</v>
      </c>
      <c r="D354" t="str">
        <f t="shared" si="5"/>
        <v>4PM</v>
      </c>
      <c r="E354" t="str" cm="1">
        <f t="array" ref="E354">IF($K354="","",_xlfn.IFS($K354=0,_xlfn.UNICHAR(9728),$K354&lt;=3,_xlfn.UNICHAR(9729),OR($K354=45,$K354=48),"~",AND($K354&gt;=51,$K354&lt;=67),_xlfn.UNICHAR(9748),AND($K354&gt;=71,$K354&lt;=77),_xlfn.UNICHAR(10052),AND($K354&gt;=80,$K354&lt;=82),_xlfn.UNICHAR(9748),AND($K354&gt;=95,$K354&lt;=99),_xlfn.UNICHAR(9889),TRUE,_xlfn.UNICHAR(9729)))</f>
        <v>☁</v>
      </c>
      <c r="F354" t="str" cm="1">
        <f t="array" ref="F354">IF($K354="","",_xlfn.IFS($K354=0,"Clear",$K354&lt;=3,"Partly Cloudy",OR($K354=45,$K354=48),"Fog",AND($K354&gt;=51,$K354&lt;=67),"Drizzle",AND($K354&gt;=71,$K354&lt;=77),"Snow",AND($K354&gt;=80,$K354&lt;=82),"Rain Showers",AND($K354&gt;=95,$K354&lt;=99),"Thunderstorm",TRUE,"Cloudy"))</f>
        <v>Partly Cloudy</v>
      </c>
      <c r="G354" s="3" cm="1">
        <f t="array" ref="G354">IF($A354="","",INDEX(OpenMeteoAPI[TemperatureC],ROWS($G$2:G354)))</f>
        <v>28.5</v>
      </c>
      <c r="H354" s="4" cm="1">
        <f t="array" ref="H354">IF($A354="","",INDEX(OpenMeteoAPI[RelativeHumidityPct],ROWS($H$2:H354))/100)</f>
        <v>0.35</v>
      </c>
      <c r="I354" s="4" cm="1">
        <f t="array" ref="I354">IF($A354="","",INDEX(OpenMeteoAPI[PrecipitationProbabilityPct],ROWS($I$2:I354))/100)</f>
        <v>0.01</v>
      </c>
      <c r="J354" s="3" cm="1">
        <f t="array" ref="J354">IF($A354="","",INDEX(OpenMeteoAPI[PrecipitationMM],ROWS($J$2:J354)))</f>
        <v>0</v>
      </c>
      <c r="K354" cm="1">
        <f t="array" ref="K354">IF($A354="","",INDEX(OpenMeteoAPI[WeatherCode],ROWS($K$2:K354)))</f>
        <v>1</v>
      </c>
      <c r="L354" s="3" cm="1">
        <f t="array" ref="L354">IF($A354="","",INDEX(OpenMeteoAPI[WindSpeedKMH],ROWS($L$2:L354)))</f>
        <v>8.6999999999999993</v>
      </c>
    </row>
    <row r="355" spans="1:12">
      <c r="A355" t="str" cm="1">
        <f t="array" ref="A355">IFERROR(INDEX(OpenMeteoAPI[City],ROWS($A$2:A355))&amp;", "&amp;INDEX(OpenMeteoAPI[CountryCode],ROWS($A$2:A355)),"")</f>
        <v>Munich, DE</v>
      </c>
      <c r="B355" t="str" cm="1">
        <f t="array" ref="B355">IF($A355="","",INDEX(OpenMeteoAPI[LocationID],ROWS($B$2:B355)))</f>
        <v>DE-MUC</v>
      </c>
      <c r="C355" s="5" cm="1">
        <f t="array" ref="C355">IF($A355="","",INDEX(OpenMeteoAPI[ForecastDateTime],ROWS($C$2:C355)))</f>
        <v>46214.708333333336</v>
      </c>
      <c r="D355" t="str">
        <f t="shared" si="5"/>
        <v>5PM</v>
      </c>
      <c r="E355" t="str" cm="1">
        <f t="array" ref="E355">IF($K355="","",_xlfn.IFS($K355=0,_xlfn.UNICHAR(9728),$K355&lt;=3,_xlfn.UNICHAR(9729),OR($K355=45,$K355=48),"~",AND($K355&gt;=51,$K355&lt;=67),_xlfn.UNICHAR(9748),AND($K355&gt;=71,$K355&lt;=77),_xlfn.UNICHAR(10052),AND($K355&gt;=80,$K355&lt;=82),_xlfn.UNICHAR(9748),AND($K355&gt;=95,$K355&lt;=99),_xlfn.UNICHAR(9889),TRUE,_xlfn.UNICHAR(9729)))</f>
        <v>☁</v>
      </c>
      <c r="F355" t="str" cm="1">
        <f t="array" ref="F355">IF($K355="","",_xlfn.IFS($K355=0,"Clear",$K355&lt;=3,"Partly Cloudy",OR($K355=45,$K355=48),"Fog",AND($K355&gt;=51,$K355&lt;=67),"Drizzle",AND($K355&gt;=71,$K355&lt;=77),"Snow",AND($K355&gt;=80,$K355&lt;=82),"Rain Showers",AND($K355&gt;=95,$K355&lt;=99),"Thunderstorm",TRUE,"Cloudy"))</f>
        <v>Partly Cloudy</v>
      </c>
      <c r="G355" s="3" cm="1">
        <f t="array" ref="G355">IF($A355="","",INDEX(OpenMeteoAPI[TemperatureC],ROWS($G$2:G355)))</f>
        <v>28.4</v>
      </c>
      <c r="H355" s="4" cm="1">
        <f t="array" ref="H355">IF($A355="","",INDEX(OpenMeteoAPI[RelativeHumidityPct],ROWS($H$2:H355))/100)</f>
        <v>0.34</v>
      </c>
      <c r="I355" s="4" cm="1">
        <f t="array" ref="I355">IF($A355="","",INDEX(OpenMeteoAPI[PrecipitationProbabilityPct],ROWS($I$2:I355))/100)</f>
        <v>0.02</v>
      </c>
      <c r="J355" s="3" cm="1">
        <f t="array" ref="J355">IF($A355="","",INDEX(OpenMeteoAPI[PrecipitationMM],ROWS($J$2:J355)))</f>
        <v>0</v>
      </c>
      <c r="K355" cm="1">
        <f t="array" ref="K355">IF($A355="","",INDEX(OpenMeteoAPI[WeatherCode],ROWS($K$2:K355)))</f>
        <v>1</v>
      </c>
      <c r="L355" s="3" cm="1">
        <f t="array" ref="L355">IF($A355="","",INDEX(OpenMeteoAPI[WindSpeedKMH],ROWS($L$2:L355)))</f>
        <v>8.3000000000000007</v>
      </c>
    </row>
    <row r="356" spans="1:12">
      <c r="A356" t="str" cm="1">
        <f t="array" ref="A356">IFERROR(INDEX(OpenMeteoAPI[City],ROWS($A$2:A356))&amp;", "&amp;INDEX(OpenMeteoAPI[CountryCode],ROWS($A$2:A356)),"")</f>
        <v>Munich, DE</v>
      </c>
      <c r="B356" t="str" cm="1">
        <f t="array" ref="B356">IF($A356="","",INDEX(OpenMeteoAPI[LocationID],ROWS($B$2:B356)))</f>
        <v>DE-MUC</v>
      </c>
      <c r="C356" s="5" cm="1">
        <f t="array" ref="C356">IF($A356="","",INDEX(OpenMeteoAPI[ForecastDateTime],ROWS($C$2:C356)))</f>
        <v>46214.75</v>
      </c>
      <c r="D356" t="str">
        <f t="shared" si="5"/>
        <v>6PM</v>
      </c>
      <c r="E356" t="str" cm="1">
        <f t="array" ref="E356">IF($K356="","",_xlfn.IFS($K356=0,_xlfn.UNICHAR(9728),$K356&lt;=3,_xlfn.UNICHAR(9729),OR($K356=45,$K356=48),"~",AND($K356&gt;=51,$K356&lt;=67),_xlfn.UNICHAR(9748),AND($K356&gt;=71,$K356&lt;=77),_xlfn.UNICHAR(10052),AND($K356&gt;=80,$K356&lt;=82),_xlfn.UNICHAR(9748),AND($K356&gt;=95,$K356&lt;=99),_xlfn.UNICHAR(9889),TRUE,_xlfn.UNICHAR(9729)))</f>
        <v>☁</v>
      </c>
      <c r="F356" t="str" cm="1">
        <f t="array" ref="F356">IF($K356="","",_xlfn.IFS($K356=0,"Clear",$K356&lt;=3,"Partly Cloudy",OR($K356=45,$K356=48),"Fog",AND($K356&gt;=51,$K356&lt;=67),"Drizzle",AND($K356&gt;=71,$K356&lt;=77),"Snow",AND($K356&gt;=80,$K356&lt;=82),"Rain Showers",AND($K356&gt;=95,$K356&lt;=99),"Thunderstorm",TRUE,"Cloudy"))</f>
        <v>Partly Cloudy</v>
      </c>
      <c r="G356" s="3" cm="1">
        <f t="array" ref="G356">IF($A356="","",INDEX(OpenMeteoAPI[TemperatureC],ROWS($G$2:G356)))</f>
        <v>28</v>
      </c>
      <c r="H356" s="4" cm="1">
        <f t="array" ref="H356">IF($A356="","",INDEX(OpenMeteoAPI[RelativeHumidityPct],ROWS($H$2:H356))/100)</f>
        <v>0.35</v>
      </c>
      <c r="I356" s="4" cm="1">
        <f t="array" ref="I356">IF($A356="","",INDEX(OpenMeteoAPI[PrecipitationProbabilityPct],ROWS($I$2:I356))/100)</f>
        <v>0.02</v>
      </c>
      <c r="J356" s="3" cm="1">
        <f t="array" ref="J356">IF($A356="","",INDEX(OpenMeteoAPI[PrecipitationMM],ROWS($J$2:J356)))</f>
        <v>0</v>
      </c>
      <c r="K356" cm="1">
        <f t="array" ref="K356">IF($A356="","",INDEX(OpenMeteoAPI[WeatherCode],ROWS($K$2:K356)))</f>
        <v>1</v>
      </c>
      <c r="L356" s="3" cm="1">
        <f t="array" ref="L356">IF($A356="","",INDEX(OpenMeteoAPI[WindSpeedKMH],ROWS($L$2:L356)))</f>
        <v>8</v>
      </c>
    </row>
    <row r="357" spans="1:12">
      <c r="A357" t="str" cm="1">
        <f t="array" ref="A357">IFERROR(INDEX(OpenMeteoAPI[City],ROWS($A$2:A357))&amp;", "&amp;INDEX(OpenMeteoAPI[CountryCode],ROWS($A$2:A357)),"")</f>
        <v>Munich, DE</v>
      </c>
      <c r="B357" t="str" cm="1">
        <f t="array" ref="B357">IF($A357="","",INDEX(OpenMeteoAPI[LocationID],ROWS($B$2:B357)))</f>
        <v>DE-MUC</v>
      </c>
      <c r="C357" s="5" cm="1">
        <f t="array" ref="C357">IF($A357="","",INDEX(OpenMeteoAPI[ForecastDateTime],ROWS($C$2:C357)))</f>
        <v>46214.791666666664</v>
      </c>
      <c r="D357" t="str">
        <f t="shared" si="5"/>
        <v>7PM</v>
      </c>
      <c r="E357" t="str" cm="1">
        <f t="array" ref="E357">IF($K357="","",_xlfn.IFS($K357=0,_xlfn.UNICHAR(9728),$K357&lt;=3,_xlfn.UNICHAR(9729),OR($K357=45,$K357=48),"~",AND($K357&gt;=51,$K357&lt;=67),_xlfn.UNICHAR(9748),AND($K357&gt;=71,$K357&lt;=77),_xlfn.UNICHAR(10052),AND($K357&gt;=80,$K357&lt;=82),_xlfn.UNICHAR(9748),AND($K357&gt;=95,$K357&lt;=99),_xlfn.UNICHAR(9889),TRUE,_xlfn.UNICHAR(9729)))</f>
        <v>☁</v>
      </c>
      <c r="F357" t="str" cm="1">
        <f t="array" ref="F357">IF($K357="","",_xlfn.IFS($K357=0,"Clear",$K357&lt;=3,"Partly Cloudy",OR($K357=45,$K357=48),"Fog",AND($K357&gt;=51,$K357&lt;=67),"Drizzle",AND($K357&gt;=71,$K357&lt;=77),"Snow",AND($K357&gt;=80,$K357&lt;=82),"Rain Showers",AND($K357&gt;=95,$K357&lt;=99),"Thunderstorm",TRUE,"Cloudy"))</f>
        <v>Partly Cloudy</v>
      </c>
      <c r="G357" s="3" cm="1">
        <f t="array" ref="G357">IF($A357="","",INDEX(OpenMeteoAPI[TemperatureC],ROWS($G$2:G357)))</f>
        <v>27.2</v>
      </c>
      <c r="H357" s="4" cm="1">
        <f t="array" ref="H357">IF($A357="","",INDEX(OpenMeteoAPI[RelativeHumidityPct],ROWS($H$2:H357))/100)</f>
        <v>0.36</v>
      </c>
      <c r="I357" s="4" cm="1">
        <f t="array" ref="I357">IF($A357="","",INDEX(OpenMeteoAPI[PrecipitationProbabilityPct],ROWS($I$2:I357))/100)</f>
        <v>0.03</v>
      </c>
      <c r="J357" s="3" cm="1">
        <f t="array" ref="J357">IF($A357="","",INDEX(OpenMeteoAPI[PrecipitationMM],ROWS($J$2:J357)))</f>
        <v>0</v>
      </c>
      <c r="K357" cm="1">
        <f t="array" ref="K357">IF($A357="","",INDEX(OpenMeteoAPI[WeatherCode],ROWS($K$2:K357)))</f>
        <v>1</v>
      </c>
      <c r="L357" s="3" cm="1">
        <f t="array" ref="L357">IF($A357="","",INDEX(OpenMeteoAPI[WindSpeedKMH],ROWS($L$2:L357)))</f>
        <v>7.7</v>
      </c>
    </row>
    <row r="358" spans="1:12">
      <c r="A358" t="str" cm="1">
        <f t="array" ref="A358">IFERROR(INDEX(OpenMeteoAPI[City],ROWS($A$2:A358))&amp;", "&amp;INDEX(OpenMeteoAPI[CountryCode],ROWS($A$2:A358)),"")</f>
        <v>Munich, DE</v>
      </c>
      <c r="B358" t="str" cm="1">
        <f t="array" ref="B358">IF($A358="","",INDEX(OpenMeteoAPI[LocationID],ROWS($B$2:B358)))</f>
        <v>DE-MUC</v>
      </c>
      <c r="C358" s="5" cm="1">
        <f t="array" ref="C358">IF($A358="","",INDEX(OpenMeteoAPI[ForecastDateTime],ROWS($C$2:C358)))</f>
        <v>46214.833333333336</v>
      </c>
      <c r="D358" t="str">
        <f t="shared" si="5"/>
        <v>8PM</v>
      </c>
      <c r="E358" t="str" cm="1">
        <f t="array" ref="E358">IF($K358="","",_xlfn.IFS($K358=0,_xlfn.UNICHAR(9728),$K358&lt;=3,_xlfn.UNICHAR(9729),OR($K358=45,$K358=48),"~",AND($K358&gt;=51,$K358&lt;=67),_xlfn.UNICHAR(9748),AND($K358&gt;=71,$K358&lt;=77),_xlfn.UNICHAR(10052),AND($K358&gt;=80,$K358&lt;=82),_xlfn.UNICHAR(9748),AND($K358&gt;=95,$K358&lt;=99),_xlfn.UNICHAR(9889),TRUE,_xlfn.UNICHAR(9729)))</f>
        <v>☁</v>
      </c>
      <c r="F358" t="str" cm="1">
        <f t="array" ref="F358">IF($K358="","",_xlfn.IFS($K358=0,"Clear",$K358&lt;=3,"Partly Cloudy",OR($K358=45,$K358=48),"Fog",AND($K358&gt;=51,$K358&lt;=67),"Drizzle",AND($K358&gt;=71,$K358&lt;=77),"Snow",AND($K358&gt;=80,$K358&lt;=82),"Rain Showers",AND($K358&gt;=95,$K358&lt;=99),"Thunderstorm",TRUE,"Cloudy"))</f>
        <v>Partly Cloudy</v>
      </c>
      <c r="G358" s="3" cm="1">
        <f t="array" ref="G358">IF($A358="","",INDEX(OpenMeteoAPI[TemperatureC],ROWS($G$2:G358)))</f>
        <v>26.1</v>
      </c>
      <c r="H358" s="4" cm="1">
        <f t="array" ref="H358">IF($A358="","",INDEX(OpenMeteoAPI[RelativeHumidityPct],ROWS($H$2:H358))/100)</f>
        <v>0.39</v>
      </c>
      <c r="I358" s="4" cm="1">
        <f t="array" ref="I358">IF($A358="","",INDEX(OpenMeteoAPI[PrecipitationProbabilityPct],ROWS($I$2:I358))/100)</f>
        <v>0.03</v>
      </c>
      <c r="J358" s="3" cm="1">
        <f t="array" ref="J358">IF($A358="","",INDEX(OpenMeteoAPI[PrecipitationMM],ROWS($J$2:J358)))</f>
        <v>0</v>
      </c>
      <c r="K358" cm="1">
        <f t="array" ref="K358">IF($A358="","",INDEX(OpenMeteoAPI[WeatherCode],ROWS($K$2:K358)))</f>
        <v>1</v>
      </c>
      <c r="L358" s="3" cm="1">
        <f t="array" ref="L358">IF($A358="","",INDEX(OpenMeteoAPI[WindSpeedKMH],ROWS($L$2:L358)))</f>
        <v>7.4</v>
      </c>
    </row>
    <row r="359" spans="1:12">
      <c r="A359" t="str" cm="1">
        <f t="array" ref="A359">IFERROR(INDEX(OpenMeteoAPI[City],ROWS($A$2:A359))&amp;", "&amp;INDEX(OpenMeteoAPI[CountryCode],ROWS($A$2:A359)),"")</f>
        <v>Munich, DE</v>
      </c>
      <c r="B359" t="str" cm="1">
        <f t="array" ref="B359">IF($A359="","",INDEX(OpenMeteoAPI[LocationID],ROWS($B$2:B359)))</f>
        <v>DE-MUC</v>
      </c>
      <c r="C359" s="5" cm="1">
        <f t="array" ref="C359">IF($A359="","",INDEX(OpenMeteoAPI[ForecastDateTime],ROWS($C$2:C359)))</f>
        <v>46214.875</v>
      </c>
      <c r="D359" t="str">
        <f t="shared" si="5"/>
        <v>9PM</v>
      </c>
      <c r="E359" t="str" cm="1">
        <f t="array" ref="E359">IF($K359="","",_xlfn.IFS($K359=0,_xlfn.UNICHAR(9728),$K359&lt;=3,_xlfn.UNICHAR(9729),OR($K359=45,$K359=48),"~",AND($K359&gt;=51,$K359&lt;=67),_xlfn.UNICHAR(9748),AND($K359&gt;=71,$K359&lt;=77),_xlfn.UNICHAR(10052),AND($K359&gt;=80,$K359&lt;=82),_xlfn.UNICHAR(9748),AND($K359&gt;=95,$K359&lt;=99),_xlfn.UNICHAR(9889),TRUE,_xlfn.UNICHAR(9729)))</f>
        <v>☀</v>
      </c>
      <c r="F359" t="str" cm="1">
        <f t="array" ref="F359">IF($K359="","",_xlfn.IFS($K359=0,"Clear",$K359&lt;=3,"Partly Cloudy",OR($K359=45,$K359=48),"Fog",AND($K359&gt;=51,$K359&lt;=67),"Drizzle",AND($K359&gt;=71,$K359&lt;=77),"Snow",AND($K359&gt;=80,$K359&lt;=82),"Rain Showers",AND($K359&gt;=95,$K359&lt;=99),"Thunderstorm",TRUE,"Cloudy"))</f>
        <v>Clear</v>
      </c>
      <c r="G359" s="3" cm="1">
        <f t="array" ref="G359">IF($A359="","",INDEX(OpenMeteoAPI[TemperatureC],ROWS($G$2:G359)))</f>
        <v>24.5</v>
      </c>
      <c r="H359" s="4" cm="1">
        <f t="array" ref="H359">IF($A359="","",INDEX(OpenMeteoAPI[RelativeHumidityPct],ROWS($H$2:H359))/100)</f>
        <v>0.43</v>
      </c>
      <c r="I359" s="4" cm="1">
        <f t="array" ref="I359">IF($A359="","",INDEX(OpenMeteoAPI[PrecipitationProbabilityPct],ROWS($I$2:I359))/100)</f>
        <v>0.03</v>
      </c>
      <c r="J359" s="3" cm="1">
        <f t="array" ref="J359">IF($A359="","",INDEX(OpenMeteoAPI[PrecipitationMM],ROWS($J$2:J359)))</f>
        <v>0</v>
      </c>
      <c r="K359" cm="1">
        <f t="array" ref="K359">IF($A359="","",INDEX(OpenMeteoAPI[WeatherCode],ROWS($K$2:K359)))</f>
        <v>0</v>
      </c>
      <c r="L359" s="3" cm="1">
        <f t="array" ref="L359">IF($A359="","",INDEX(OpenMeteoAPI[WindSpeedKMH],ROWS($L$2:L359)))</f>
        <v>7.1</v>
      </c>
    </row>
    <row r="360" spans="1:12">
      <c r="A360" t="str" cm="1">
        <f t="array" ref="A360">IFERROR(INDEX(OpenMeteoAPI[City],ROWS($A$2:A360))&amp;", "&amp;INDEX(OpenMeteoAPI[CountryCode],ROWS($A$2:A360)),"")</f>
        <v>Munich, DE</v>
      </c>
      <c r="B360" t="str" cm="1">
        <f t="array" ref="B360">IF($A360="","",INDEX(OpenMeteoAPI[LocationID],ROWS($B$2:B360)))</f>
        <v>DE-MUC</v>
      </c>
      <c r="C360" s="5" cm="1">
        <f t="array" ref="C360">IF($A360="","",INDEX(OpenMeteoAPI[ForecastDateTime],ROWS($C$2:C360)))</f>
        <v>46214.916666666664</v>
      </c>
      <c r="D360" t="str">
        <f t="shared" si="5"/>
        <v>10PM</v>
      </c>
      <c r="E360" t="str" cm="1">
        <f t="array" ref="E360">IF($K360="","",_xlfn.IFS($K360=0,_xlfn.UNICHAR(9728),$K360&lt;=3,_xlfn.UNICHAR(9729),OR($K360=45,$K360=48),"~",AND($K360&gt;=51,$K360&lt;=67),_xlfn.UNICHAR(9748),AND($K360&gt;=71,$K360&lt;=77),_xlfn.UNICHAR(10052),AND($K360&gt;=80,$K360&lt;=82),_xlfn.UNICHAR(9748),AND($K360&gt;=95,$K360&lt;=99),_xlfn.UNICHAR(9889),TRUE,_xlfn.UNICHAR(9729)))</f>
        <v>☀</v>
      </c>
      <c r="F360" t="str" cm="1">
        <f t="array" ref="F360">IF($K360="","",_xlfn.IFS($K360=0,"Clear",$K360&lt;=3,"Partly Cloudy",OR($K360=45,$K360=48),"Fog",AND($K360&gt;=51,$K360&lt;=67),"Drizzle",AND($K360&gt;=71,$K360&lt;=77),"Snow",AND($K360&gt;=80,$K360&lt;=82),"Rain Showers",AND($K360&gt;=95,$K360&lt;=99),"Thunderstorm",TRUE,"Cloudy"))</f>
        <v>Clear</v>
      </c>
      <c r="G360" s="3" cm="1">
        <f t="array" ref="G360">IF($A360="","",INDEX(OpenMeteoAPI[TemperatureC],ROWS($G$2:G360)))</f>
        <v>22.5</v>
      </c>
      <c r="H360" s="4" cm="1">
        <f t="array" ref="H360">IF($A360="","",INDEX(OpenMeteoAPI[RelativeHumidityPct],ROWS($H$2:H360))/100)</f>
        <v>0.47</v>
      </c>
      <c r="I360" s="4" cm="1">
        <f t="array" ref="I360">IF($A360="","",INDEX(OpenMeteoAPI[PrecipitationProbabilityPct],ROWS($I$2:I360))/100)</f>
        <v>0.02</v>
      </c>
      <c r="J360" s="3" cm="1">
        <f t="array" ref="J360">IF($A360="","",INDEX(OpenMeteoAPI[PrecipitationMM],ROWS($J$2:J360)))</f>
        <v>0</v>
      </c>
      <c r="K360" cm="1">
        <f t="array" ref="K360">IF($A360="","",INDEX(OpenMeteoAPI[WeatherCode],ROWS($K$2:K360)))</f>
        <v>0</v>
      </c>
      <c r="L360" s="3" cm="1">
        <f t="array" ref="L360">IF($A360="","",INDEX(OpenMeteoAPI[WindSpeedKMH],ROWS($L$2:L360)))</f>
        <v>7.2</v>
      </c>
    </row>
    <row r="361" spans="1:12">
      <c r="A361" t="str" cm="1">
        <f t="array" ref="A361">IFERROR(INDEX(OpenMeteoAPI[City],ROWS($A$2:A361))&amp;", "&amp;INDEX(OpenMeteoAPI[CountryCode],ROWS($A$2:A361)),"")</f>
        <v>Munich, DE</v>
      </c>
      <c r="B361" t="str" cm="1">
        <f t="array" ref="B361">IF($A361="","",INDEX(OpenMeteoAPI[LocationID],ROWS($B$2:B361)))</f>
        <v>DE-MUC</v>
      </c>
      <c r="C361" s="5" cm="1">
        <f t="array" ref="C361">IF($A361="","",INDEX(OpenMeteoAPI[ForecastDateTime],ROWS($C$2:C361)))</f>
        <v>46214.958333333336</v>
      </c>
      <c r="D361" t="str">
        <f t="shared" si="5"/>
        <v>11PM</v>
      </c>
      <c r="E361" t="str" cm="1">
        <f t="array" ref="E361">IF($K361="","",_xlfn.IFS($K361=0,_xlfn.UNICHAR(9728),$K361&lt;=3,_xlfn.UNICHAR(9729),OR($K361=45,$K361=48),"~",AND($K361&gt;=51,$K361&lt;=67),_xlfn.UNICHAR(9748),AND($K361&gt;=71,$K361&lt;=77),_xlfn.UNICHAR(10052),AND($K361&gt;=80,$K361&lt;=82),_xlfn.UNICHAR(9748),AND($K361&gt;=95,$K361&lt;=99),_xlfn.UNICHAR(9889),TRUE,_xlfn.UNICHAR(9729)))</f>
        <v>☀</v>
      </c>
      <c r="F361" t="str" cm="1">
        <f t="array" ref="F361">IF($K361="","",_xlfn.IFS($K361=0,"Clear",$K361&lt;=3,"Partly Cloudy",OR($K361=45,$K361=48),"Fog",AND($K361&gt;=51,$K361&lt;=67),"Drizzle",AND($K361&gt;=71,$K361&lt;=77),"Snow",AND($K361&gt;=80,$K361&lt;=82),"Rain Showers",AND($K361&gt;=95,$K361&lt;=99),"Thunderstorm",TRUE,"Cloudy"))</f>
        <v>Clear</v>
      </c>
      <c r="G361" s="3" cm="1">
        <f t="array" ref="G361">IF($A361="","",INDEX(OpenMeteoAPI[TemperatureC],ROWS($G$2:G361)))</f>
        <v>20.8</v>
      </c>
      <c r="H361" s="4" cm="1">
        <f t="array" ref="H361">IF($A361="","",INDEX(OpenMeteoAPI[RelativeHumidityPct],ROWS($H$2:H361))/100)</f>
        <v>0.51</v>
      </c>
      <c r="I361" s="4" cm="1">
        <f t="array" ref="I361">IF($A361="","",INDEX(OpenMeteoAPI[PrecipitationProbabilityPct],ROWS($I$2:I361))/100)</f>
        <v>0.02</v>
      </c>
      <c r="J361" s="3" cm="1">
        <f t="array" ref="J361">IF($A361="","",INDEX(OpenMeteoAPI[PrecipitationMM],ROWS($J$2:J361)))</f>
        <v>0</v>
      </c>
      <c r="K361" cm="1">
        <f t="array" ref="K361">IF($A361="","",INDEX(OpenMeteoAPI[WeatherCode],ROWS($K$2:K361)))</f>
        <v>0</v>
      </c>
      <c r="L361" s="3" cm="1">
        <f t="array" ref="L361">IF($A361="","",INDEX(OpenMeteoAPI[WindSpeedKMH],ROWS($L$2:L361)))</f>
        <v>6.6</v>
      </c>
    </row>
    <row r="362" spans="1:12">
      <c r="A362" t="str" cm="1">
        <f t="array" ref="A362">IFERROR(INDEX(OpenMeteoAPI[City],ROWS($A$2:A362))&amp;", "&amp;INDEX(OpenMeteoAPI[CountryCode],ROWS($A$2:A362)),"")</f>
        <v>Munich, DE</v>
      </c>
      <c r="B362" t="str" cm="1">
        <f t="array" ref="B362">IF($A362="","",INDEX(OpenMeteoAPI[LocationID],ROWS($B$2:B362)))</f>
        <v>DE-MUC</v>
      </c>
      <c r="C362" s="5" cm="1">
        <f t="array" ref="C362">IF($A362="","",INDEX(OpenMeteoAPI[ForecastDateTime],ROWS($C$2:C362)))</f>
        <v>46215</v>
      </c>
      <c r="D362" t="str">
        <f t="shared" si="5"/>
        <v>12AM</v>
      </c>
      <c r="E362" t="str" cm="1">
        <f t="array" ref="E362">IF($K362="","",_xlfn.IFS($K362=0,_xlfn.UNICHAR(9728),$K362&lt;=3,_xlfn.UNICHAR(9729),OR($K362=45,$K362=48),"~",AND($K362&gt;=51,$K362&lt;=67),_xlfn.UNICHAR(9748),AND($K362&gt;=71,$K362&lt;=77),_xlfn.UNICHAR(10052),AND($K362&gt;=80,$K362&lt;=82),_xlfn.UNICHAR(9748),AND($K362&gt;=95,$K362&lt;=99),_xlfn.UNICHAR(9889),TRUE,_xlfn.UNICHAR(9729)))</f>
        <v>☁</v>
      </c>
      <c r="F362" t="str" cm="1">
        <f t="array" ref="F362">IF($K362="","",_xlfn.IFS($K362=0,"Clear",$K362&lt;=3,"Partly Cloudy",OR($K362=45,$K362=48),"Fog",AND($K362&gt;=51,$K362&lt;=67),"Drizzle",AND($K362&gt;=71,$K362&lt;=77),"Snow",AND($K362&gt;=80,$K362&lt;=82),"Rain Showers",AND($K362&gt;=95,$K362&lt;=99),"Thunderstorm",TRUE,"Cloudy"))</f>
        <v>Partly Cloudy</v>
      </c>
      <c r="G362" s="3" cm="1">
        <f t="array" ref="G362">IF($A362="","",INDEX(OpenMeteoAPI[TemperatureC],ROWS($G$2:G362)))</f>
        <v>19.5</v>
      </c>
      <c r="H362" s="4" cm="1">
        <f t="array" ref="H362">IF($A362="","",INDEX(OpenMeteoAPI[RelativeHumidityPct],ROWS($H$2:H362))/100)</f>
        <v>0.54</v>
      </c>
      <c r="I362" s="4" cm="1">
        <f t="array" ref="I362">IF($A362="","",INDEX(OpenMeteoAPI[PrecipitationProbabilityPct],ROWS($I$2:I362))/100)</f>
        <v>0.01</v>
      </c>
      <c r="J362" s="3" cm="1">
        <f t="array" ref="J362">IF($A362="","",INDEX(OpenMeteoAPI[PrecipitationMM],ROWS($J$2:J362)))</f>
        <v>0</v>
      </c>
      <c r="K362" cm="1">
        <f t="array" ref="K362">IF($A362="","",INDEX(OpenMeteoAPI[WeatherCode],ROWS($K$2:K362)))</f>
        <v>2</v>
      </c>
      <c r="L362" s="3" cm="1">
        <f t="array" ref="L362">IF($A362="","",INDEX(OpenMeteoAPI[WindSpeedKMH],ROWS($L$2:L362)))</f>
        <v>5.2</v>
      </c>
    </row>
    <row r="363" spans="1:12">
      <c r="A363" t="str" cm="1">
        <f t="array" ref="A363">IFERROR(INDEX(OpenMeteoAPI[City],ROWS($A$2:A363))&amp;", "&amp;INDEX(OpenMeteoAPI[CountryCode],ROWS($A$2:A363)),"")</f>
        <v>Munich, DE</v>
      </c>
      <c r="B363" t="str" cm="1">
        <f t="array" ref="B363">IF($A363="","",INDEX(OpenMeteoAPI[LocationID],ROWS($B$2:B363)))</f>
        <v>DE-MUC</v>
      </c>
      <c r="C363" s="5" cm="1">
        <f t="array" ref="C363">IF($A363="","",INDEX(OpenMeteoAPI[ForecastDateTime],ROWS($C$2:C363)))</f>
        <v>46215.041666666664</v>
      </c>
      <c r="D363" t="str">
        <f t="shared" si="5"/>
        <v>1AM</v>
      </c>
      <c r="E363" t="str" cm="1">
        <f t="array" ref="E363">IF($K363="","",_xlfn.IFS($K363=0,_xlfn.UNICHAR(9728),$K363&lt;=3,_xlfn.UNICHAR(9729),OR($K363=45,$K363=48),"~",AND($K363&gt;=51,$K363&lt;=67),_xlfn.UNICHAR(9748),AND($K363&gt;=71,$K363&lt;=77),_xlfn.UNICHAR(10052),AND($K363&gt;=80,$K363&lt;=82),_xlfn.UNICHAR(9748),AND($K363&gt;=95,$K363&lt;=99),_xlfn.UNICHAR(9889),TRUE,_xlfn.UNICHAR(9729)))</f>
        <v>☁</v>
      </c>
      <c r="F363" t="str" cm="1">
        <f t="array" ref="F363">IF($K363="","",_xlfn.IFS($K363=0,"Clear",$K363&lt;=3,"Partly Cloudy",OR($K363=45,$K363=48),"Fog",AND($K363&gt;=51,$K363&lt;=67),"Drizzle",AND($K363&gt;=71,$K363&lt;=77),"Snow",AND($K363&gt;=80,$K363&lt;=82),"Rain Showers",AND($K363&gt;=95,$K363&lt;=99),"Thunderstorm",TRUE,"Cloudy"))</f>
        <v>Partly Cloudy</v>
      </c>
      <c r="G363" s="3" cm="1">
        <f t="array" ref="G363">IF($A363="","",INDEX(OpenMeteoAPI[TemperatureC],ROWS($G$2:G363)))</f>
        <v>18.5</v>
      </c>
      <c r="H363" s="4" cm="1">
        <f t="array" ref="H363">IF($A363="","",INDEX(OpenMeteoAPI[RelativeHumidityPct],ROWS($H$2:H363))/100)</f>
        <v>0.56000000000000005</v>
      </c>
      <c r="I363" s="4" cm="1">
        <f t="array" ref="I363">IF($A363="","",INDEX(OpenMeteoAPI[PrecipitationProbabilityPct],ROWS($I$2:I363))/100)</f>
        <v>0</v>
      </c>
      <c r="J363" s="3" cm="1">
        <f t="array" ref="J363">IF($A363="","",INDEX(OpenMeteoAPI[PrecipitationMM],ROWS($J$2:J363)))</f>
        <v>0</v>
      </c>
      <c r="K363" cm="1">
        <f t="array" ref="K363">IF($A363="","",INDEX(OpenMeteoAPI[WeatherCode],ROWS($K$2:K363)))</f>
        <v>2</v>
      </c>
      <c r="L363" s="3" cm="1">
        <f t="array" ref="L363">IF($A363="","",INDEX(OpenMeteoAPI[WindSpeedKMH],ROWS($L$2:L363)))</f>
        <v>3.8</v>
      </c>
    </row>
    <row r="364" spans="1:12">
      <c r="A364" t="str" cm="1">
        <f t="array" ref="A364">IFERROR(INDEX(OpenMeteoAPI[City],ROWS($A$2:A364))&amp;", "&amp;INDEX(OpenMeteoAPI[CountryCode],ROWS($A$2:A364)),"")</f>
        <v>Munich, DE</v>
      </c>
      <c r="B364" t="str" cm="1">
        <f t="array" ref="B364">IF($A364="","",INDEX(OpenMeteoAPI[LocationID],ROWS($B$2:B364)))</f>
        <v>DE-MUC</v>
      </c>
      <c r="C364" s="5" cm="1">
        <f t="array" ref="C364">IF($A364="","",INDEX(OpenMeteoAPI[ForecastDateTime],ROWS($C$2:C364)))</f>
        <v>46215.083333333336</v>
      </c>
      <c r="D364" t="str">
        <f t="shared" si="5"/>
        <v>2AM</v>
      </c>
      <c r="E364" t="str" cm="1">
        <f t="array" ref="E364">IF($K364="","",_xlfn.IFS($K364=0,_xlfn.UNICHAR(9728),$K364&lt;=3,_xlfn.UNICHAR(9729),OR($K364=45,$K364=48),"~",AND($K364&gt;=51,$K364&lt;=67),_xlfn.UNICHAR(9748),AND($K364&gt;=71,$K364&lt;=77),_xlfn.UNICHAR(10052),AND($K364&gt;=80,$K364&lt;=82),_xlfn.UNICHAR(9748),AND($K364&gt;=95,$K364&lt;=99),_xlfn.UNICHAR(9889),TRUE,_xlfn.UNICHAR(9729)))</f>
        <v>☁</v>
      </c>
      <c r="F364" t="str" cm="1">
        <f t="array" ref="F364">IF($K364="","",_xlfn.IFS($K364=0,"Clear",$K364&lt;=3,"Partly Cloudy",OR($K364=45,$K364=48),"Fog",AND($K364&gt;=51,$K364&lt;=67),"Drizzle",AND($K364&gt;=71,$K364&lt;=77),"Snow",AND($K364&gt;=80,$K364&lt;=82),"Rain Showers",AND($K364&gt;=95,$K364&lt;=99),"Thunderstorm",TRUE,"Cloudy"))</f>
        <v>Partly Cloudy</v>
      </c>
      <c r="G364" s="3" cm="1">
        <f t="array" ref="G364">IF($A364="","",INDEX(OpenMeteoAPI[TemperatureC],ROWS($G$2:G364)))</f>
        <v>17.7</v>
      </c>
      <c r="H364" s="4" cm="1">
        <f t="array" ref="H364">IF($A364="","",INDEX(OpenMeteoAPI[RelativeHumidityPct],ROWS($H$2:H364))/100)</f>
        <v>0.57999999999999996</v>
      </c>
      <c r="I364" s="4" cm="1">
        <f t="array" ref="I364">IF($A364="","",INDEX(OpenMeteoAPI[PrecipitationProbabilityPct],ROWS($I$2:I364))/100)</f>
        <v>0</v>
      </c>
      <c r="J364" s="3" cm="1">
        <f t="array" ref="J364">IF($A364="","",INDEX(OpenMeteoAPI[PrecipitationMM],ROWS($J$2:J364)))</f>
        <v>0</v>
      </c>
      <c r="K364" cm="1">
        <f t="array" ref="K364">IF($A364="","",INDEX(OpenMeteoAPI[WeatherCode],ROWS($K$2:K364)))</f>
        <v>2</v>
      </c>
      <c r="L364" s="3" cm="1">
        <f t="array" ref="L364">IF($A364="","",INDEX(OpenMeteoAPI[WindSpeedKMH],ROWS($L$2:L364)))</f>
        <v>2.5</v>
      </c>
    </row>
    <row r="365" spans="1:12">
      <c r="A365" t="str" cm="1">
        <f t="array" ref="A365">IFERROR(INDEX(OpenMeteoAPI[City],ROWS($A$2:A365))&amp;", "&amp;INDEX(OpenMeteoAPI[CountryCode],ROWS($A$2:A365)),"")</f>
        <v>Munich, DE</v>
      </c>
      <c r="B365" t="str" cm="1">
        <f t="array" ref="B365">IF($A365="","",INDEX(OpenMeteoAPI[LocationID],ROWS($B$2:B365)))</f>
        <v>DE-MUC</v>
      </c>
      <c r="C365" s="5" cm="1">
        <f t="array" ref="C365">IF($A365="","",INDEX(OpenMeteoAPI[ForecastDateTime],ROWS($C$2:C365)))</f>
        <v>46215.125</v>
      </c>
      <c r="D365" t="str">
        <f t="shared" si="5"/>
        <v>3AM</v>
      </c>
      <c r="E365" t="str" cm="1">
        <f t="array" ref="E365">IF($K365="","",_xlfn.IFS($K365=0,_xlfn.UNICHAR(9728),$K365&lt;=3,_xlfn.UNICHAR(9729),OR($K365=45,$K365=48),"~",AND($K365&gt;=51,$K365&lt;=67),_xlfn.UNICHAR(9748),AND($K365&gt;=71,$K365&lt;=77),_xlfn.UNICHAR(10052),AND($K365&gt;=80,$K365&lt;=82),_xlfn.UNICHAR(9748),AND($K365&gt;=95,$K365&lt;=99),_xlfn.UNICHAR(9889),TRUE,_xlfn.UNICHAR(9729)))</f>
        <v>☁</v>
      </c>
      <c r="F365" t="str" cm="1">
        <f t="array" ref="F365">IF($K365="","",_xlfn.IFS($K365=0,"Clear",$K365&lt;=3,"Partly Cloudy",OR($K365=45,$K365=48),"Fog",AND($K365&gt;=51,$K365&lt;=67),"Drizzle",AND($K365&gt;=71,$K365&lt;=77),"Snow",AND($K365&gt;=80,$K365&lt;=82),"Rain Showers",AND($K365&gt;=95,$K365&lt;=99),"Thunderstorm",TRUE,"Cloudy"))</f>
        <v>Partly Cloudy</v>
      </c>
      <c r="G365" s="3" cm="1">
        <f t="array" ref="G365">IF($A365="","",INDEX(OpenMeteoAPI[TemperatureC],ROWS($G$2:G365)))</f>
        <v>16.899999999999999</v>
      </c>
      <c r="H365" s="4" cm="1">
        <f t="array" ref="H365">IF($A365="","",INDEX(OpenMeteoAPI[RelativeHumidityPct],ROWS($H$2:H365))/100)</f>
        <v>0.61</v>
      </c>
      <c r="I365" s="4" cm="1">
        <f t="array" ref="I365">IF($A365="","",INDEX(OpenMeteoAPI[PrecipitationProbabilityPct],ROWS($I$2:I365))/100)</f>
        <v>0</v>
      </c>
      <c r="J365" s="3" cm="1">
        <f t="array" ref="J365">IF($A365="","",INDEX(OpenMeteoAPI[PrecipitationMM],ROWS($J$2:J365)))</f>
        <v>0</v>
      </c>
      <c r="K365" cm="1">
        <f t="array" ref="K365">IF($A365="","",INDEX(OpenMeteoAPI[WeatherCode],ROWS($K$2:K365)))</f>
        <v>2</v>
      </c>
      <c r="L365" s="3" cm="1">
        <f t="array" ref="L365">IF($A365="","",INDEX(OpenMeteoAPI[WindSpeedKMH],ROWS($L$2:L365)))</f>
        <v>2.5</v>
      </c>
    </row>
    <row r="366" spans="1:12">
      <c r="A366" t="str" cm="1">
        <f t="array" ref="A366">IFERROR(INDEX(OpenMeteoAPI[City],ROWS($A$2:A366))&amp;", "&amp;INDEX(OpenMeteoAPI[CountryCode],ROWS($A$2:A366)),"")</f>
        <v>Munich, DE</v>
      </c>
      <c r="B366" t="str" cm="1">
        <f t="array" ref="B366">IF($A366="","",INDEX(OpenMeteoAPI[LocationID],ROWS($B$2:B366)))</f>
        <v>DE-MUC</v>
      </c>
      <c r="C366" s="5" cm="1">
        <f t="array" ref="C366">IF($A366="","",INDEX(OpenMeteoAPI[ForecastDateTime],ROWS($C$2:C366)))</f>
        <v>46215.166666666664</v>
      </c>
      <c r="D366" t="str">
        <f t="shared" si="5"/>
        <v>4AM</v>
      </c>
      <c r="E366" t="str" cm="1">
        <f t="array" ref="E366">IF($K366="","",_xlfn.IFS($K366=0,_xlfn.UNICHAR(9728),$K366&lt;=3,_xlfn.UNICHAR(9729),OR($K366=45,$K366=48),"~",AND($K366&gt;=51,$K366&lt;=67),_xlfn.UNICHAR(9748),AND($K366&gt;=71,$K366&lt;=77),_xlfn.UNICHAR(10052),AND($K366&gt;=80,$K366&lt;=82),_xlfn.UNICHAR(9748),AND($K366&gt;=95,$K366&lt;=99),_xlfn.UNICHAR(9889),TRUE,_xlfn.UNICHAR(9729)))</f>
        <v>☁</v>
      </c>
      <c r="F366" t="str" cm="1">
        <f t="array" ref="F366">IF($K366="","",_xlfn.IFS($K366=0,"Clear",$K366&lt;=3,"Partly Cloudy",OR($K366=45,$K366=48),"Fog",AND($K366&gt;=51,$K366&lt;=67),"Drizzle",AND($K366&gt;=71,$K366&lt;=77),"Snow",AND($K366&gt;=80,$K366&lt;=82),"Rain Showers",AND($K366&gt;=95,$K366&lt;=99),"Thunderstorm",TRUE,"Cloudy"))</f>
        <v>Partly Cloudy</v>
      </c>
      <c r="G366" s="3" cm="1">
        <f t="array" ref="G366">IF($A366="","",INDEX(OpenMeteoAPI[TemperatureC],ROWS($G$2:G366)))</f>
        <v>16.3</v>
      </c>
      <c r="H366" s="4" cm="1">
        <f t="array" ref="H366">IF($A366="","",INDEX(OpenMeteoAPI[RelativeHumidityPct],ROWS($H$2:H366))/100)</f>
        <v>0.64</v>
      </c>
      <c r="I366" s="4" cm="1">
        <f t="array" ref="I366">IF($A366="","",INDEX(OpenMeteoAPI[PrecipitationProbabilityPct],ROWS($I$2:I366))/100)</f>
        <v>0</v>
      </c>
      <c r="J366" s="3" cm="1">
        <f t="array" ref="J366">IF($A366="","",INDEX(OpenMeteoAPI[PrecipitationMM],ROWS($J$2:J366)))</f>
        <v>0</v>
      </c>
      <c r="K366" cm="1">
        <f t="array" ref="K366">IF($A366="","",INDEX(OpenMeteoAPI[WeatherCode],ROWS($K$2:K366)))</f>
        <v>2</v>
      </c>
      <c r="L366" s="3" cm="1">
        <f t="array" ref="L366">IF($A366="","",INDEX(OpenMeteoAPI[WindSpeedKMH],ROWS($L$2:L366)))</f>
        <v>2.9</v>
      </c>
    </row>
    <row r="367" spans="1:12">
      <c r="A367" t="str" cm="1">
        <f t="array" ref="A367">IFERROR(INDEX(OpenMeteoAPI[City],ROWS($A$2:A367))&amp;", "&amp;INDEX(OpenMeteoAPI[CountryCode],ROWS($A$2:A367)),"")</f>
        <v>Munich, DE</v>
      </c>
      <c r="B367" t="str" cm="1">
        <f t="array" ref="B367">IF($A367="","",INDEX(OpenMeteoAPI[LocationID],ROWS($B$2:B367)))</f>
        <v>DE-MUC</v>
      </c>
      <c r="C367" s="5" cm="1">
        <f t="array" ref="C367">IF($A367="","",INDEX(OpenMeteoAPI[ForecastDateTime],ROWS($C$2:C367)))</f>
        <v>46215.208333333336</v>
      </c>
      <c r="D367" t="str">
        <f t="shared" si="5"/>
        <v>5AM</v>
      </c>
      <c r="E367" t="str" cm="1">
        <f t="array" ref="E367">IF($K367="","",_xlfn.IFS($K367=0,_xlfn.UNICHAR(9728),$K367&lt;=3,_xlfn.UNICHAR(9729),OR($K367=45,$K367=48),"~",AND($K367&gt;=51,$K367&lt;=67),_xlfn.UNICHAR(9748),AND($K367&gt;=71,$K367&lt;=77),_xlfn.UNICHAR(10052),AND($K367&gt;=80,$K367&lt;=82),_xlfn.UNICHAR(9748),AND($K367&gt;=95,$K367&lt;=99),_xlfn.UNICHAR(9889),TRUE,_xlfn.UNICHAR(9729)))</f>
        <v>☁</v>
      </c>
      <c r="F367" t="str" cm="1">
        <f t="array" ref="F367">IF($K367="","",_xlfn.IFS($K367=0,"Clear",$K367&lt;=3,"Partly Cloudy",OR($K367=45,$K367=48),"Fog",AND($K367&gt;=51,$K367&lt;=67),"Drizzle",AND($K367&gt;=71,$K367&lt;=77),"Snow",AND($K367&gt;=80,$K367&lt;=82),"Rain Showers",AND($K367&gt;=95,$K367&lt;=99),"Thunderstorm",TRUE,"Cloudy"))</f>
        <v>Partly Cloudy</v>
      </c>
      <c r="G367" s="3" cm="1">
        <f t="array" ref="G367">IF($A367="","",INDEX(OpenMeteoAPI[TemperatureC],ROWS($G$2:G367)))</f>
        <v>16.100000000000001</v>
      </c>
      <c r="H367" s="4" cm="1">
        <f t="array" ref="H367">IF($A367="","",INDEX(OpenMeteoAPI[RelativeHumidityPct],ROWS($H$2:H367))/100)</f>
        <v>0.65</v>
      </c>
      <c r="I367" s="4" cm="1">
        <f t="array" ref="I367">IF($A367="","",INDEX(OpenMeteoAPI[PrecipitationProbabilityPct],ROWS($I$2:I367))/100)</f>
        <v>0</v>
      </c>
      <c r="J367" s="3" cm="1">
        <f t="array" ref="J367">IF($A367="","",INDEX(OpenMeteoAPI[PrecipitationMM],ROWS($J$2:J367)))</f>
        <v>0</v>
      </c>
      <c r="K367" cm="1">
        <f t="array" ref="K367">IF($A367="","",INDEX(OpenMeteoAPI[WeatherCode],ROWS($K$2:K367)))</f>
        <v>2</v>
      </c>
      <c r="L367" s="3" cm="1">
        <f t="array" ref="L367">IF($A367="","",INDEX(OpenMeteoAPI[WindSpeedKMH],ROWS($L$2:L367)))</f>
        <v>3.3</v>
      </c>
    </row>
    <row r="368" spans="1:12">
      <c r="A368" t="str" cm="1">
        <f t="array" ref="A368">IFERROR(INDEX(OpenMeteoAPI[City],ROWS($A$2:A368))&amp;", "&amp;INDEX(OpenMeteoAPI[CountryCode],ROWS($A$2:A368)),"")</f>
        <v>Munich, DE</v>
      </c>
      <c r="B368" t="str" cm="1">
        <f t="array" ref="B368">IF($A368="","",INDEX(OpenMeteoAPI[LocationID],ROWS($B$2:B368)))</f>
        <v>DE-MUC</v>
      </c>
      <c r="C368" s="5" cm="1">
        <f t="array" ref="C368">IF($A368="","",INDEX(OpenMeteoAPI[ForecastDateTime],ROWS($C$2:C368)))</f>
        <v>46215.25</v>
      </c>
      <c r="D368" t="str">
        <f t="shared" si="5"/>
        <v>6AM</v>
      </c>
      <c r="E368" t="str" cm="1">
        <f t="array" ref="E368">IF($K368="","",_xlfn.IFS($K368=0,_xlfn.UNICHAR(9728),$K368&lt;=3,_xlfn.UNICHAR(9729),OR($K368=45,$K368=48),"~",AND($K368&gt;=51,$K368&lt;=67),_xlfn.UNICHAR(9748),AND($K368&gt;=71,$K368&lt;=77),_xlfn.UNICHAR(10052),AND($K368&gt;=80,$K368&lt;=82),_xlfn.UNICHAR(9748),AND($K368&gt;=95,$K368&lt;=99),_xlfn.UNICHAR(9889),TRUE,_xlfn.UNICHAR(9729)))</f>
        <v>☁</v>
      </c>
      <c r="F368" t="str" cm="1">
        <f t="array" ref="F368">IF($K368="","",_xlfn.IFS($K368=0,"Clear",$K368&lt;=3,"Partly Cloudy",OR($K368=45,$K368=48),"Fog",AND($K368&gt;=51,$K368&lt;=67),"Drizzle",AND($K368&gt;=71,$K368&lt;=77),"Snow",AND($K368&gt;=80,$K368&lt;=82),"Rain Showers",AND($K368&gt;=95,$K368&lt;=99),"Thunderstorm",TRUE,"Cloudy"))</f>
        <v>Partly Cloudy</v>
      </c>
      <c r="G368" s="3" cm="1">
        <f t="array" ref="G368">IF($A368="","",INDEX(OpenMeteoAPI[TemperatureC],ROWS($G$2:G368)))</f>
        <v>16.5</v>
      </c>
      <c r="H368" s="4" cm="1">
        <f t="array" ref="H368">IF($A368="","",INDEX(OpenMeteoAPI[RelativeHumidityPct],ROWS($H$2:H368))/100)</f>
        <v>0.65</v>
      </c>
      <c r="I368" s="4" cm="1">
        <f t="array" ref="I368">IF($A368="","",INDEX(OpenMeteoAPI[PrecipitationProbabilityPct],ROWS($I$2:I368))/100)</f>
        <v>0</v>
      </c>
      <c r="J368" s="3" cm="1">
        <f t="array" ref="J368">IF($A368="","",INDEX(OpenMeteoAPI[PrecipitationMM],ROWS($J$2:J368)))</f>
        <v>0</v>
      </c>
      <c r="K368" cm="1">
        <f t="array" ref="K368">IF($A368="","",INDEX(OpenMeteoAPI[WeatherCode],ROWS($K$2:K368)))</f>
        <v>1</v>
      </c>
      <c r="L368" s="3" cm="1">
        <f t="array" ref="L368">IF($A368="","",INDEX(OpenMeteoAPI[WindSpeedKMH],ROWS($L$2:L368)))</f>
        <v>2.9</v>
      </c>
    </row>
    <row r="369" spans="1:12">
      <c r="A369" t="str" cm="1">
        <f t="array" ref="A369">IFERROR(INDEX(OpenMeteoAPI[City],ROWS($A$2:A369))&amp;", "&amp;INDEX(OpenMeteoAPI[CountryCode],ROWS($A$2:A369)),"")</f>
        <v>Munich, DE</v>
      </c>
      <c r="B369" t="str" cm="1">
        <f t="array" ref="B369">IF($A369="","",INDEX(OpenMeteoAPI[LocationID],ROWS($B$2:B369)))</f>
        <v>DE-MUC</v>
      </c>
      <c r="C369" s="5" cm="1">
        <f t="array" ref="C369">IF($A369="","",INDEX(OpenMeteoAPI[ForecastDateTime],ROWS($C$2:C369)))</f>
        <v>46215.291666666664</v>
      </c>
      <c r="D369" t="str">
        <f t="shared" si="5"/>
        <v>7AM</v>
      </c>
      <c r="E369" t="str" cm="1">
        <f t="array" ref="E369">IF($K369="","",_xlfn.IFS($K369=0,_xlfn.UNICHAR(9728),$K369&lt;=3,_xlfn.UNICHAR(9729),OR($K369=45,$K369=48),"~",AND($K369&gt;=51,$K369&lt;=67),_xlfn.UNICHAR(9748),AND($K369&gt;=71,$K369&lt;=77),_xlfn.UNICHAR(10052),AND($K369&gt;=80,$K369&lt;=82),_xlfn.UNICHAR(9748),AND($K369&gt;=95,$K369&lt;=99),_xlfn.UNICHAR(9889),TRUE,_xlfn.UNICHAR(9729)))</f>
        <v>☁</v>
      </c>
      <c r="F369" t="str" cm="1">
        <f t="array" ref="F369">IF($K369="","",_xlfn.IFS($K369=0,"Clear",$K369&lt;=3,"Partly Cloudy",OR($K369=45,$K369=48),"Fog",AND($K369&gt;=51,$K369&lt;=67),"Drizzle",AND($K369&gt;=71,$K369&lt;=77),"Snow",AND($K369&gt;=80,$K369&lt;=82),"Rain Showers",AND($K369&gt;=95,$K369&lt;=99),"Thunderstorm",TRUE,"Cloudy"))</f>
        <v>Partly Cloudy</v>
      </c>
      <c r="G369" s="3" cm="1">
        <f t="array" ref="G369">IF($A369="","",INDEX(OpenMeteoAPI[TemperatureC],ROWS($G$2:G369)))</f>
        <v>17.3</v>
      </c>
      <c r="H369" s="4" cm="1">
        <f t="array" ref="H369">IF($A369="","",INDEX(OpenMeteoAPI[RelativeHumidityPct],ROWS($H$2:H369))/100)</f>
        <v>0.63</v>
      </c>
      <c r="I369" s="4" cm="1">
        <f t="array" ref="I369">IF($A369="","",INDEX(OpenMeteoAPI[PrecipitationProbabilityPct],ROWS($I$2:I369))/100)</f>
        <v>0</v>
      </c>
      <c r="J369" s="3" cm="1">
        <f t="array" ref="J369">IF($A369="","",INDEX(OpenMeteoAPI[PrecipitationMM],ROWS($J$2:J369)))</f>
        <v>0</v>
      </c>
      <c r="K369" cm="1">
        <f t="array" ref="K369">IF($A369="","",INDEX(OpenMeteoAPI[WeatherCode],ROWS($K$2:K369)))</f>
        <v>1</v>
      </c>
      <c r="L369" s="3" cm="1">
        <f t="array" ref="L369">IF($A369="","",INDEX(OpenMeteoAPI[WindSpeedKMH],ROWS($L$2:L369)))</f>
        <v>2.4</v>
      </c>
    </row>
    <row r="370" spans="1:12">
      <c r="A370" t="str" cm="1">
        <f t="array" ref="A370">IFERROR(INDEX(OpenMeteoAPI[City],ROWS($A$2:A370))&amp;", "&amp;INDEX(OpenMeteoAPI[CountryCode],ROWS($A$2:A370)),"")</f>
        <v>Munich, DE</v>
      </c>
      <c r="B370" t="str" cm="1">
        <f t="array" ref="B370">IF($A370="","",INDEX(OpenMeteoAPI[LocationID],ROWS($B$2:B370)))</f>
        <v>DE-MUC</v>
      </c>
      <c r="C370" s="5" cm="1">
        <f t="array" ref="C370">IF($A370="","",INDEX(OpenMeteoAPI[ForecastDateTime],ROWS($C$2:C370)))</f>
        <v>46215.333333333336</v>
      </c>
      <c r="D370" t="str">
        <f t="shared" si="5"/>
        <v>8AM</v>
      </c>
      <c r="E370" t="str" cm="1">
        <f t="array" ref="E370">IF($K370="","",_xlfn.IFS($K370=0,_xlfn.UNICHAR(9728),$K370&lt;=3,_xlfn.UNICHAR(9729),OR($K370=45,$K370=48),"~",AND($K370&gt;=51,$K370&lt;=67),_xlfn.UNICHAR(9748),AND($K370&gt;=71,$K370&lt;=77),_xlfn.UNICHAR(10052),AND($K370&gt;=80,$K370&lt;=82),_xlfn.UNICHAR(9748),AND($K370&gt;=95,$K370&lt;=99),_xlfn.UNICHAR(9889),TRUE,_xlfn.UNICHAR(9729)))</f>
        <v>☁</v>
      </c>
      <c r="F370" t="str" cm="1">
        <f t="array" ref="F370">IF($K370="","",_xlfn.IFS($K370=0,"Clear",$K370&lt;=3,"Partly Cloudy",OR($K370=45,$K370=48),"Fog",AND($K370&gt;=51,$K370&lt;=67),"Drizzle",AND($K370&gt;=71,$K370&lt;=77),"Snow",AND($K370&gt;=80,$K370&lt;=82),"Rain Showers",AND($K370&gt;=95,$K370&lt;=99),"Thunderstorm",TRUE,"Cloudy"))</f>
        <v>Partly Cloudy</v>
      </c>
      <c r="G370" s="3" cm="1">
        <f t="array" ref="G370">IF($A370="","",INDEX(OpenMeteoAPI[TemperatureC],ROWS($G$2:G370)))</f>
        <v>18.5</v>
      </c>
      <c r="H370" s="4" cm="1">
        <f t="array" ref="H370">IF($A370="","",INDEX(OpenMeteoAPI[RelativeHumidityPct],ROWS($H$2:H370))/100)</f>
        <v>0.6</v>
      </c>
      <c r="I370" s="4" cm="1">
        <f t="array" ref="I370">IF($A370="","",INDEX(OpenMeteoAPI[PrecipitationProbabilityPct],ROWS($I$2:I370))/100)</f>
        <v>0</v>
      </c>
      <c r="J370" s="3" cm="1">
        <f t="array" ref="J370">IF($A370="","",INDEX(OpenMeteoAPI[PrecipitationMM],ROWS($J$2:J370)))</f>
        <v>0</v>
      </c>
      <c r="K370" cm="1">
        <f t="array" ref="K370">IF($A370="","",INDEX(OpenMeteoAPI[WeatherCode],ROWS($K$2:K370)))</f>
        <v>1</v>
      </c>
      <c r="L370" s="3" cm="1">
        <f t="array" ref="L370">IF($A370="","",INDEX(OpenMeteoAPI[WindSpeedKMH],ROWS($L$2:L370)))</f>
        <v>2.8</v>
      </c>
    </row>
    <row r="371" spans="1:12">
      <c r="A371" t="str" cm="1">
        <f t="array" ref="A371">IFERROR(INDEX(OpenMeteoAPI[City],ROWS($A$2:A371))&amp;", "&amp;INDEX(OpenMeteoAPI[CountryCode],ROWS($A$2:A371)),"")</f>
        <v>Munich, DE</v>
      </c>
      <c r="B371" t="str" cm="1">
        <f t="array" ref="B371">IF($A371="","",INDEX(OpenMeteoAPI[LocationID],ROWS($B$2:B371)))</f>
        <v>DE-MUC</v>
      </c>
      <c r="C371" s="5" cm="1">
        <f t="array" ref="C371">IF($A371="","",INDEX(OpenMeteoAPI[ForecastDateTime],ROWS($C$2:C371)))</f>
        <v>46215.375</v>
      </c>
      <c r="D371" t="str">
        <f t="shared" si="5"/>
        <v>9AM</v>
      </c>
      <c r="E371" t="str" cm="1">
        <f t="array" ref="E371">IF($K371="","",_xlfn.IFS($K371=0,_xlfn.UNICHAR(9728),$K371&lt;=3,_xlfn.UNICHAR(9729),OR($K371=45,$K371=48),"~",AND($K371&gt;=51,$K371&lt;=67),_xlfn.UNICHAR(9748),AND($K371&gt;=71,$K371&lt;=77),_xlfn.UNICHAR(10052),AND($K371&gt;=80,$K371&lt;=82),_xlfn.UNICHAR(9748),AND($K371&gt;=95,$K371&lt;=99),_xlfn.UNICHAR(9889),TRUE,_xlfn.UNICHAR(9729)))</f>
        <v>☀</v>
      </c>
      <c r="F371" t="str" cm="1">
        <f t="array" ref="F371">IF($K371="","",_xlfn.IFS($K371=0,"Clear",$K371&lt;=3,"Partly Cloudy",OR($K371=45,$K371=48),"Fog",AND($K371&gt;=51,$K371&lt;=67),"Drizzle",AND($K371&gt;=71,$K371&lt;=77),"Snow",AND($K371&gt;=80,$K371&lt;=82),"Rain Showers",AND($K371&gt;=95,$K371&lt;=99),"Thunderstorm",TRUE,"Cloudy"))</f>
        <v>Clear</v>
      </c>
      <c r="G371" s="3" cm="1">
        <f t="array" ref="G371">IF($A371="","",INDEX(OpenMeteoAPI[TemperatureC],ROWS($G$2:G371)))</f>
        <v>20.100000000000001</v>
      </c>
      <c r="H371" s="4" cm="1">
        <f t="array" ref="H371">IF($A371="","",INDEX(OpenMeteoAPI[RelativeHumidityPct],ROWS($H$2:H371))/100)</f>
        <v>0.55000000000000004</v>
      </c>
      <c r="I371" s="4" cm="1">
        <f t="array" ref="I371">IF($A371="","",INDEX(OpenMeteoAPI[PrecipitationProbabilityPct],ROWS($I$2:I371))/100)</f>
        <v>0</v>
      </c>
      <c r="J371" s="3" cm="1">
        <f t="array" ref="J371">IF($A371="","",INDEX(OpenMeteoAPI[PrecipitationMM],ROWS($J$2:J371)))</f>
        <v>0</v>
      </c>
      <c r="K371" cm="1">
        <f t="array" ref="K371">IF($A371="","",INDEX(OpenMeteoAPI[WeatherCode],ROWS($K$2:K371)))</f>
        <v>0</v>
      </c>
      <c r="L371" s="3" cm="1">
        <f t="array" ref="L371">IF($A371="","",INDEX(OpenMeteoAPI[WindSpeedKMH],ROWS($L$2:L371)))</f>
        <v>4.5999999999999996</v>
      </c>
    </row>
    <row r="372" spans="1:12">
      <c r="A372" t="str" cm="1">
        <f t="array" ref="A372">IFERROR(INDEX(OpenMeteoAPI[City],ROWS($A$2:A372))&amp;", "&amp;INDEX(OpenMeteoAPI[CountryCode],ROWS($A$2:A372)),"")</f>
        <v>Munich, DE</v>
      </c>
      <c r="B372" t="str" cm="1">
        <f t="array" ref="B372">IF($A372="","",INDEX(OpenMeteoAPI[LocationID],ROWS($B$2:B372)))</f>
        <v>DE-MUC</v>
      </c>
      <c r="C372" s="5" cm="1">
        <f t="array" ref="C372">IF($A372="","",INDEX(OpenMeteoAPI[ForecastDateTime],ROWS($C$2:C372)))</f>
        <v>46215.416666666664</v>
      </c>
      <c r="D372" t="str">
        <f t="shared" si="5"/>
        <v>10AM</v>
      </c>
      <c r="E372" t="str" cm="1">
        <f t="array" ref="E372">IF($K372="","",_xlfn.IFS($K372=0,_xlfn.UNICHAR(9728),$K372&lt;=3,_xlfn.UNICHAR(9729),OR($K372=45,$K372=48),"~",AND($K372&gt;=51,$K372&lt;=67),_xlfn.UNICHAR(9748),AND($K372&gt;=71,$K372&lt;=77),_xlfn.UNICHAR(10052),AND($K372&gt;=80,$K372&lt;=82),_xlfn.UNICHAR(9748),AND($K372&gt;=95,$K372&lt;=99),_xlfn.UNICHAR(9889),TRUE,_xlfn.UNICHAR(9729)))</f>
        <v>☀</v>
      </c>
      <c r="F372" t="str" cm="1">
        <f t="array" ref="F372">IF($K372="","",_xlfn.IFS($K372=0,"Clear",$K372&lt;=3,"Partly Cloudy",OR($K372=45,$K372=48),"Fog",AND($K372&gt;=51,$K372&lt;=67),"Drizzle",AND($K372&gt;=71,$K372&lt;=77),"Snow",AND($K372&gt;=80,$K372&lt;=82),"Rain Showers",AND($K372&gt;=95,$K372&lt;=99),"Thunderstorm",TRUE,"Cloudy"))</f>
        <v>Clear</v>
      </c>
      <c r="G372" s="3" cm="1">
        <f t="array" ref="G372">IF($A372="","",INDEX(OpenMeteoAPI[TemperatureC],ROWS($G$2:G372)))</f>
        <v>21.9</v>
      </c>
      <c r="H372" s="4" cm="1">
        <f t="array" ref="H372">IF($A372="","",INDEX(OpenMeteoAPI[RelativeHumidityPct],ROWS($H$2:H372))/100)</f>
        <v>0.5</v>
      </c>
      <c r="I372" s="4" cm="1">
        <f t="array" ref="I372">IF($A372="","",INDEX(OpenMeteoAPI[PrecipitationProbabilityPct],ROWS($I$2:I372))/100)</f>
        <v>0</v>
      </c>
      <c r="J372" s="3" cm="1">
        <f t="array" ref="J372">IF($A372="","",INDEX(OpenMeteoAPI[PrecipitationMM],ROWS($J$2:J372)))</f>
        <v>0</v>
      </c>
      <c r="K372" cm="1">
        <f t="array" ref="K372">IF($A372="","",INDEX(OpenMeteoAPI[WeatherCode],ROWS($K$2:K372)))</f>
        <v>0</v>
      </c>
      <c r="L372" s="3" cm="1">
        <f t="array" ref="L372">IF($A372="","",INDEX(OpenMeteoAPI[WindSpeedKMH],ROWS($L$2:L372)))</f>
        <v>6.6</v>
      </c>
    </row>
    <row r="373" spans="1:12">
      <c r="A373" t="str" cm="1">
        <f t="array" ref="A373">IFERROR(INDEX(OpenMeteoAPI[City],ROWS($A$2:A373))&amp;", "&amp;INDEX(OpenMeteoAPI[CountryCode],ROWS($A$2:A373)),"")</f>
        <v>Munich, DE</v>
      </c>
      <c r="B373" t="str" cm="1">
        <f t="array" ref="B373">IF($A373="","",INDEX(OpenMeteoAPI[LocationID],ROWS($B$2:B373)))</f>
        <v>DE-MUC</v>
      </c>
      <c r="C373" s="5" cm="1">
        <f t="array" ref="C373">IF($A373="","",INDEX(OpenMeteoAPI[ForecastDateTime],ROWS($C$2:C373)))</f>
        <v>46215.458333333336</v>
      </c>
      <c r="D373" t="str">
        <f t="shared" si="5"/>
        <v>11AM</v>
      </c>
      <c r="E373" t="str" cm="1">
        <f t="array" ref="E373">IF($K373="","",_xlfn.IFS($K373=0,_xlfn.UNICHAR(9728),$K373&lt;=3,_xlfn.UNICHAR(9729),OR($K373=45,$K373=48),"~",AND($K373&gt;=51,$K373&lt;=67),_xlfn.UNICHAR(9748),AND($K373&gt;=71,$K373&lt;=77),_xlfn.UNICHAR(10052),AND($K373&gt;=80,$K373&lt;=82),_xlfn.UNICHAR(9748),AND($K373&gt;=95,$K373&lt;=99),_xlfn.UNICHAR(9889),TRUE,_xlfn.UNICHAR(9729)))</f>
        <v>☀</v>
      </c>
      <c r="F373" t="str" cm="1">
        <f t="array" ref="F373">IF($K373="","",_xlfn.IFS($K373=0,"Clear",$K373&lt;=3,"Partly Cloudy",OR($K373=45,$K373=48),"Fog",AND($K373&gt;=51,$K373&lt;=67),"Drizzle",AND($K373&gt;=71,$K373&lt;=77),"Snow",AND($K373&gt;=80,$K373&lt;=82),"Rain Showers",AND($K373&gt;=95,$K373&lt;=99),"Thunderstorm",TRUE,"Cloudy"))</f>
        <v>Clear</v>
      </c>
      <c r="G373" s="3" cm="1">
        <f t="array" ref="G373">IF($A373="","",INDEX(OpenMeteoAPI[TemperatureC],ROWS($G$2:G373)))</f>
        <v>23.5</v>
      </c>
      <c r="H373" s="4" cm="1">
        <f t="array" ref="H373">IF($A373="","",INDEX(OpenMeteoAPI[RelativeHumidityPct],ROWS($H$2:H373))/100)</f>
        <v>0.45</v>
      </c>
      <c r="I373" s="4" cm="1">
        <f t="array" ref="I373">IF($A373="","",INDEX(OpenMeteoAPI[PrecipitationProbabilityPct],ROWS($I$2:I373))/100)</f>
        <v>0</v>
      </c>
      <c r="J373" s="3" cm="1">
        <f t="array" ref="J373">IF($A373="","",INDEX(OpenMeteoAPI[PrecipitationMM],ROWS($J$2:J373)))</f>
        <v>0</v>
      </c>
      <c r="K373" cm="1">
        <f t="array" ref="K373">IF($A373="","",INDEX(OpenMeteoAPI[WeatherCode],ROWS($K$2:K373)))</f>
        <v>0</v>
      </c>
      <c r="L373" s="3" cm="1">
        <f t="array" ref="L373">IF($A373="","",INDEX(OpenMeteoAPI[WindSpeedKMH],ROWS($L$2:L373)))</f>
        <v>8.1999999999999993</v>
      </c>
    </row>
    <row r="374" spans="1:12">
      <c r="A374" t="str" cm="1">
        <f t="array" ref="A374">IFERROR(INDEX(OpenMeteoAPI[City],ROWS($A$2:A374))&amp;", "&amp;INDEX(OpenMeteoAPI[CountryCode],ROWS($A$2:A374)),"")</f>
        <v>Munich, DE</v>
      </c>
      <c r="B374" t="str" cm="1">
        <f t="array" ref="B374">IF($A374="","",INDEX(OpenMeteoAPI[LocationID],ROWS($B$2:B374)))</f>
        <v>DE-MUC</v>
      </c>
      <c r="C374" s="5" cm="1">
        <f t="array" ref="C374">IF($A374="","",INDEX(OpenMeteoAPI[ForecastDateTime],ROWS($C$2:C374)))</f>
        <v>46215.5</v>
      </c>
      <c r="D374" t="str">
        <f t="shared" si="5"/>
        <v>12PM</v>
      </c>
      <c r="E374" t="str" cm="1">
        <f t="array" ref="E374">IF($K374="","",_xlfn.IFS($K374=0,_xlfn.UNICHAR(9728),$K374&lt;=3,_xlfn.UNICHAR(9729),OR($K374=45,$K374=48),"~",AND($K374&gt;=51,$K374&lt;=67),_xlfn.UNICHAR(9748),AND($K374&gt;=71,$K374&lt;=77),_xlfn.UNICHAR(10052),AND($K374&gt;=80,$K374&lt;=82),_xlfn.UNICHAR(9748),AND($K374&gt;=95,$K374&lt;=99),_xlfn.UNICHAR(9889),TRUE,_xlfn.UNICHAR(9729)))</f>
        <v>☁</v>
      </c>
      <c r="F374" t="str" cm="1">
        <f t="array" ref="F374">IF($K374="","",_xlfn.IFS($K374=0,"Clear",$K374&lt;=3,"Partly Cloudy",OR($K374=45,$K374=48),"Fog",AND($K374&gt;=51,$K374&lt;=67),"Drizzle",AND($K374&gt;=71,$K374&lt;=77),"Snow",AND($K374&gt;=80,$K374&lt;=82),"Rain Showers",AND($K374&gt;=95,$K374&lt;=99),"Thunderstorm",TRUE,"Cloudy"))</f>
        <v>Partly Cloudy</v>
      </c>
      <c r="G374" s="3" cm="1">
        <f t="array" ref="G374">IF($A374="","",INDEX(OpenMeteoAPI[TemperatureC],ROWS($G$2:G374)))</f>
        <v>24.4</v>
      </c>
      <c r="H374" s="4" cm="1">
        <f t="array" ref="H374">IF($A374="","",INDEX(OpenMeteoAPI[RelativeHumidityPct],ROWS($H$2:H374))/100)</f>
        <v>0.43</v>
      </c>
      <c r="I374" s="4" cm="1">
        <f t="array" ref="I374">IF($A374="","",INDEX(OpenMeteoAPI[PrecipitationProbabilityPct],ROWS($I$2:I374))/100)</f>
        <v>0</v>
      </c>
      <c r="J374" s="3" cm="1">
        <f t="array" ref="J374">IF($A374="","",INDEX(OpenMeteoAPI[PrecipitationMM],ROWS($J$2:J374)))</f>
        <v>0</v>
      </c>
      <c r="K374" cm="1">
        <f t="array" ref="K374">IF($A374="","",INDEX(OpenMeteoAPI[WeatherCode],ROWS($K$2:K374)))</f>
        <v>2</v>
      </c>
      <c r="L374" s="3" cm="1">
        <f t="array" ref="L374">IF($A374="","",INDEX(OpenMeteoAPI[WindSpeedKMH],ROWS($L$2:L374)))</f>
        <v>8.9</v>
      </c>
    </row>
    <row r="375" spans="1:12">
      <c r="A375" t="str" cm="1">
        <f t="array" ref="A375">IFERROR(INDEX(OpenMeteoAPI[City],ROWS($A$2:A375))&amp;", "&amp;INDEX(OpenMeteoAPI[CountryCode],ROWS($A$2:A375)),"")</f>
        <v>Munich, DE</v>
      </c>
      <c r="B375" t="str" cm="1">
        <f t="array" ref="B375">IF($A375="","",INDEX(OpenMeteoAPI[LocationID],ROWS($B$2:B375)))</f>
        <v>DE-MUC</v>
      </c>
      <c r="C375" s="5" cm="1">
        <f t="array" ref="C375">IF($A375="","",INDEX(OpenMeteoAPI[ForecastDateTime],ROWS($C$2:C375)))</f>
        <v>46215.541666666664</v>
      </c>
      <c r="D375" t="str">
        <f t="shared" si="5"/>
        <v>1PM</v>
      </c>
      <c r="E375" t="str" cm="1">
        <f t="array" ref="E375">IF($K375="","",_xlfn.IFS($K375=0,_xlfn.UNICHAR(9728),$K375&lt;=3,_xlfn.UNICHAR(9729),OR($K375=45,$K375=48),"~",AND($K375&gt;=51,$K375&lt;=67),_xlfn.UNICHAR(9748),AND($K375&gt;=71,$K375&lt;=77),_xlfn.UNICHAR(10052),AND($K375&gt;=80,$K375&lt;=82),_xlfn.UNICHAR(9748),AND($K375&gt;=95,$K375&lt;=99),_xlfn.UNICHAR(9889),TRUE,_xlfn.UNICHAR(9729)))</f>
        <v>☁</v>
      </c>
      <c r="F375" t="str" cm="1">
        <f t="array" ref="F375">IF($K375="","",_xlfn.IFS($K375=0,"Clear",$K375&lt;=3,"Partly Cloudy",OR($K375=45,$K375=48),"Fog",AND($K375&gt;=51,$K375&lt;=67),"Drizzle",AND($K375&gt;=71,$K375&lt;=77),"Snow",AND($K375&gt;=80,$K375&lt;=82),"Rain Showers",AND($K375&gt;=95,$K375&lt;=99),"Thunderstorm",TRUE,"Cloudy"))</f>
        <v>Partly Cloudy</v>
      </c>
      <c r="G375" s="3" cm="1">
        <f t="array" ref="G375">IF($A375="","",INDEX(OpenMeteoAPI[TemperatureC],ROWS($G$2:G375)))</f>
        <v>25</v>
      </c>
      <c r="H375" s="4" cm="1">
        <f t="array" ref="H375">IF($A375="","",INDEX(OpenMeteoAPI[RelativeHumidityPct],ROWS($H$2:H375))/100)</f>
        <v>0.42</v>
      </c>
      <c r="I375" s="4" cm="1">
        <f t="array" ref="I375">IF($A375="","",INDEX(OpenMeteoAPI[PrecipitationProbabilityPct],ROWS($I$2:I375))/100)</f>
        <v>0</v>
      </c>
      <c r="J375" s="3" cm="1">
        <f t="array" ref="J375">IF($A375="","",INDEX(OpenMeteoAPI[PrecipitationMM],ROWS($J$2:J375)))</f>
        <v>0</v>
      </c>
      <c r="K375" cm="1">
        <f t="array" ref="K375">IF($A375="","",INDEX(OpenMeteoAPI[WeatherCode],ROWS($K$2:K375)))</f>
        <v>2</v>
      </c>
      <c r="L375" s="3" cm="1">
        <f t="array" ref="L375">IF($A375="","",INDEX(OpenMeteoAPI[WindSpeedKMH],ROWS($L$2:L375)))</f>
        <v>9.3000000000000007</v>
      </c>
    </row>
    <row r="376" spans="1:12">
      <c r="A376" t="str" cm="1">
        <f t="array" ref="A376">IFERROR(INDEX(OpenMeteoAPI[City],ROWS($A$2:A376))&amp;", "&amp;INDEX(OpenMeteoAPI[CountryCode],ROWS($A$2:A376)),"")</f>
        <v>Munich, DE</v>
      </c>
      <c r="B376" t="str" cm="1">
        <f t="array" ref="B376">IF($A376="","",INDEX(OpenMeteoAPI[LocationID],ROWS($B$2:B376)))</f>
        <v>DE-MUC</v>
      </c>
      <c r="C376" s="5" cm="1">
        <f t="array" ref="C376">IF($A376="","",INDEX(OpenMeteoAPI[ForecastDateTime],ROWS($C$2:C376)))</f>
        <v>46215.583333333336</v>
      </c>
      <c r="D376" t="str">
        <f t="shared" si="5"/>
        <v>2PM</v>
      </c>
      <c r="E376" t="str" cm="1">
        <f t="array" ref="E376">IF($K376="","",_xlfn.IFS($K376=0,_xlfn.UNICHAR(9728),$K376&lt;=3,_xlfn.UNICHAR(9729),OR($K376=45,$K376=48),"~",AND($K376&gt;=51,$K376&lt;=67),_xlfn.UNICHAR(9748),AND($K376&gt;=71,$K376&lt;=77),_xlfn.UNICHAR(10052),AND($K376&gt;=80,$K376&lt;=82),_xlfn.UNICHAR(9748),AND($K376&gt;=95,$K376&lt;=99),_xlfn.UNICHAR(9889),TRUE,_xlfn.UNICHAR(9729)))</f>
        <v>☁</v>
      </c>
      <c r="F376" t="str" cm="1">
        <f t="array" ref="F376">IF($K376="","",_xlfn.IFS($K376=0,"Clear",$K376&lt;=3,"Partly Cloudy",OR($K376=45,$K376=48),"Fog",AND($K376&gt;=51,$K376&lt;=67),"Drizzle",AND($K376&gt;=71,$K376&lt;=77),"Snow",AND($K376&gt;=80,$K376&lt;=82),"Rain Showers",AND($K376&gt;=95,$K376&lt;=99),"Thunderstorm",TRUE,"Cloudy"))</f>
        <v>Partly Cloudy</v>
      </c>
      <c r="G376" s="3" cm="1">
        <f t="array" ref="G376">IF($A376="","",INDEX(OpenMeteoAPI[TemperatureC],ROWS($G$2:G376)))</f>
        <v>25.4</v>
      </c>
      <c r="H376" s="4" cm="1">
        <f t="array" ref="H376">IF($A376="","",INDEX(OpenMeteoAPI[RelativeHumidityPct],ROWS($H$2:H376))/100)</f>
        <v>0.4</v>
      </c>
      <c r="I376" s="4" cm="1">
        <f t="array" ref="I376">IF($A376="","",INDEX(OpenMeteoAPI[PrecipitationProbabilityPct],ROWS($I$2:I376))/100)</f>
        <v>0</v>
      </c>
      <c r="J376" s="3" cm="1">
        <f t="array" ref="J376">IF($A376="","",INDEX(OpenMeteoAPI[PrecipitationMM],ROWS($J$2:J376)))</f>
        <v>0</v>
      </c>
      <c r="K376" cm="1">
        <f t="array" ref="K376">IF($A376="","",INDEX(OpenMeteoAPI[WeatherCode],ROWS($K$2:K376)))</f>
        <v>2</v>
      </c>
      <c r="L376" s="3" cm="1">
        <f t="array" ref="L376">IF($A376="","",INDEX(OpenMeteoAPI[WindSpeedKMH],ROWS($L$2:L376)))</f>
        <v>10</v>
      </c>
    </row>
    <row r="377" spans="1:12">
      <c r="A377" t="str" cm="1">
        <f t="array" ref="A377">IFERROR(INDEX(OpenMeteoAPI[City],ROWS($A$2:A377))&amp;", "&amp;INDEX(OpenMeteoAPI[CountryCode],ROWS($A$2:A377)),"")</f>
        <v>Munich, DE</v>
      </c>
      <c r="B377" t="str" cm="1">
        <f t="array" ref="B377">IF($A377="","",INDEX(OpenMeteoAPI[LocationID],ROWS($B$2:B377)))</f>
        <v>DE-MUC</v>
      </c>
      <c r="C377" s="5" cm="1">
        <f t="array" ref="C377">IF($A377="","",INDEX(OpenMeteoAPI[ForecastDateTime],ROWS($C$2:C377)))</f>
        <v>46215.625</v>
      </c>
      <c r="D377" t="str">
        <f t="shared" si="5"/>
        <v>3PM</v>
      </c>
      <c r="E377" t="str" cm="1">
        <f t="array" ref="E377">IF($K377="","",_xlfn.IFS($K377=0,_xlfn.UNICHAR(9728),$K377&lt;=3,_xlfn.UNICHAR(9729),OR($K377=45,$K377=48),"~",AND($K377&gt;=51,$K377&lt;=67),_xlfn.UNICHAR(9748),AND($K377&gt;=71,$K377&lt;=77),_xlfn.UNICHAR(10052),AND($K377&gt;=80,$K377&lt;=82),_xlfn.UNICHAR(9748),AND($K377&gt;=95,$K377&lt;=99),_xlfn.UNICHAR(9889),TRUE,_xlfn.UNICHAR(9729)))</f>
        <v>☁</v>
      </c>
      <c r="F377" t="str" cm="1">
        <f t="array" ref="F377">IF($K377="","",_xlfn.IFS($K377=0,"Clear",$K377&lt;=3,"Partly Cloudy",OR($K377=45,$K377=48),"Fog",AND($K377&gt;=51,$K377&lt;=67),"Drizzle",AND($K377&gt;=71,$K377&lt;=77),"Snow",AND($K377&gt;=80,$K377&lt;=82),"Rain Showers",AND($K377&gt;=95,$K377&lt;=99),"Thunderstorm",TRUE,"Cloudy"))</f>
        <v>Partly Cloudy</v>
      </c>
      <c r="G377" s="3" cm="1">
        <f t="array" ref="G377">IF($A377="","",INDEX(OpenMeteoAPI[TemperatureC],ROWS($G$2:G377)))</f>
        <v>25.8</v>
      </c>
      <c r="H377" s="4" cm="1">
        <f t="array" ref="H377">IF($A377="","",INDEX(OpenMeteoAPI[RelativeHumidityPct],ROWS($H$2:H377))/100)</f>
        <v>0.39</v>
      </c>
      <c r="I377" s="4" cm="1">
        <f t="array" ref="I377">IF($A377="","",INDEX(OpenMeteoAPI[PrecipitationProbabilityPct],ROWS($I$2:I377))/100)</f>
        <v>0</v>
      </c>
      <c r="J377" s="3" cm="1">
        <f t="array" ref="J377">IF($A377="","",INDEX(OpenMeteoAPI[PrecipitationMM],ROWS($J$2:J377)))</f>
        <v>0</v>
      </c>
      <c r="K377" cm="1">
        <f t="array" ref="K377">IF($A377="","",INDEX(OpenMeteoAPI[WeatherCode],ROWS($K$2:K377)))</f>
        <v>1</v>
      </c>
      <c r="L377" s="3" cm="1">
        <f t="array" ref="L377">IF($A377="","",INDEX(OpenMeteoAPI[WindSpeedKMH],ROWS($L$2:L377)))</f>
        <v>10.3</v>
      </c>
    </row>
    <row r="378" spans="1:12">
      <c r="A378" t="str" cm="1">
        <f t="array" ref="A378">IFERROR(INDEX(OpenMeteoAPI[City],ROWS($A$2:A378))&amp;", "&amp;INDEX(OpenMeteoAPI[CountryCode],ROWS($A$2:A378)),"")</f>
        <v>Munich, DE</v>
      </c>
      <c r="B378" t="str" cm="1">
        <f t="array" ref="B378">IF($A378="","",INDEX(OpenMeteoAPI[LocationID],ROWS($B$2:B378)))</f>
        <v>DE-MUC</v>
      </c>
      <c r="C378" s="5" cm="1">
        <f t="array" ref="C378">IF($A378="","",INDEX(OpenMeteoAPI[ForecastDateTime],ROWS($C$2:C378)))</f>
        <v>46215.666666666664</v>
      </c>
      <c r="D378" t="str">
        <f t="shared" si="5"/>
        <v>4PM</v>
      </c>
      <c r="E378" t="str" cm="1">
        <f t="array" ref="E378">IF($K378="","",_xlfn.IFS($K378=0,_xlfn.UNICHAR(9728),$K378&lt;=3,_xlfn.UNICHAR(9729),OR($K378=45,$K378=48),"~",AND($K378&gt;=51,$K378&lt;=67),_xlfn.UNICHAR(9748),AND($K378&gt;=71,$K378&lt;=77),_xlfn.UNICHAR(10052),AND($K378&gt;=80,$K378&lt;=82),_xlfn.UNICHAR(9748),AND($K378&gt;=95,$K378&lt;=99),_xlfn.UNICHAR(9889),TRUE,_xlfn.UNICHAR(9729)))</f>
        <v>☁</v>
      </c>
      <c r="F378" t="str" cm="1">
        <f t="array" ref="F378">IF($K378="","",_xlfn.IFS($K378=0,"Clear",$K378&lt;=3,"Partly Cloudy",OR($K378=45,$K378=48),"Fog",AND($K378&gt;=51,$K378&lt;=67),"Drizzle",AND($K378&gt;=71,$K378&lt;=77),"Snow",AND($K378&gt;=80,$K378&lt;=82),"Rain Showers",AND($K378&gt;=95,$K378&lt;=99),"Thunderstorm",TRUE,"Cloudy"))</f>
        <v>Partly Cloudy</v>
      </c>
      <c r="G378" s="3" cm="1">
        <f t="array" ref="G378">IF($A378="","",INDEX(OpenMeteoAPI[TemperatureC],ROWS($G$2:G378)))</f>
        <v>26.1</v>
      </c>
      <c r="H378" s="4" cm="1">
        <f t="array" ref="H378">IF($A378="","",INDEX(OpenMeteoAPI[RelativeHumidityPct],ROWS($H$2:H378))/100)</f>
        <v>0.37</v>
      </c>
      <c r="I378" s="4" cm="1">
        <f t="array" ref="I378">IF($A378="","",INDEX(OpenMeteoAPI[PrecipitationProbabilityPct],ROWS($I$2:I378))/100)</f>
        <v>0</v>
      </c>
      <c r="J378" s="3" cm="1">
        <f t="array" ref="J378">IF($A378="","",INDEX(OpenMeteoAPI[PrecipitationMM],ROWS($J$2:J378)))</f>
        <v>0</v>
      </c>
      <c r="K378" cm="1">
        <f t="array" ref="K378">IF($A378="","",INDEX(OpenMeteoAPI[WeatherCode],ROWS($K$2:K378)))</f>
        <v>1</v>
      </c>
      <c r="L378" s="3" cm="1">
        <f t="array" ref="L378">IF($A378="","",INDEX(OpenMeteoAPI[WindSpeedKMH],ROWS($L$2:L378)))</f>
        <v>10.5</v>
      </c>
    </row>
    <row r="379" spans="1:12">
      <c r="A379" t="str" cm="1">
        <f t="array" ref="A379">IFERROR(INDEX(OpenMeteoAPI[City],ROWS($A$2:A379))&amp;", "&amp;INDEX(OpenMeteoAPI[CountryCode],ROWS($A$2:A379)),"")</f>
        <v>Munich, DE</v>
      </c>
      <c r="B379" t="str" cm="1">
        <f t="array" ref="B379">IF($A379="","",INDEX(OpenMeteoAPI[LocationID],ROWS($B$2:B379)))</f>
        <v>DE-MUC</v>
      </c>
      <c r="C379" s="5" cm="1">
        <f t="array" ref="C379">IF($A379="","",INDEX(OpenMeteoAPI[ForecastDateTime],ROWS($C$2:C379)))</f>
        <v>46215.708333333336</v>
      </c>
      <c r="D379" t="str">
        <f t="shared" si="5"/>
        <v>5PM</v>
      </c>
      <c r="E379" t="str" cm="1">
        <f t="array" ref="E379">IF($K379="","",_xlfn.IFS($K379=0,_xlfn.UNICHAR(9728),$K379&lt;=3,_xlfn.UNICHAR(9729),OR($K379=45,$K379=48),"~",AND($K379&gt;=51,$K379&lt;=67),_xlfn.UNICHAR(9748),AND($K379&gt;=71,$K379&lt;=77),_xlfn.UNICHAR(10052),AND($K379&gt;=80,$K379&lt;=82),_xlfn.UNICHAR(9748),AND($K379&gt;=95,$K379&lt;=99),_xlfn.UNICHAR(9889),TRUE,_xlfn.UNICHAR(9729)))</f>
        <v>☁</v>
      </c>
      <c r="F379" t="str" cm="1">
        <f t="array" ref="F379">IF($K379="","",_xlfn.IFS($K379=0,"Clear",$K379&lt;=3,"Partly Cloudy",OR($K379=45,$K379=48),"Fog",AND($K379&gt;=51,$K379&lt;=67),"Drizzle",AND($K379&gt;=71,$K379&lt;=77),"Snow",AND($K379&gt;=80,$K379&lt;=82),"Rain Showers",AND($K379&gt;=95,$K379&lt;=99),"Thunderstorm",TRUE,"Cloudy"))</f>
        <v>Partly Cloudy</v>
      </c>
      <c r="G379" s="3" cm="1">
        <f t="array" ref="G379">IF($A379="","",INDEX(OpenMeteoAPI[TemperatureC],ROWS($G$2:G379)))</f>
        <v>26.1</v>
      </c>
      <c r="H379" s="4" cm="1">
        <f t="array" ref="H379">IF($A379="","",INDEX(OpenMeteoAPI[RelativeHumidityPct],ROWS($H$2:H379))/100)</f>
        <v>0.36</v>
      </c>
      <c r="I379" s="4" cm="1">
        <f t="array" ref="I379">IF($A379="","",INDEX(OpenMeteoAPI[PrecipitationProbabilityPct],ROWS($I$2:I379))/100)</f>
        <v>0</v>
      </c>
      <c r="J379" s="3" cm="1">
        <f t="array" ref="J379">IF($A379="","",INDEX(OpenMeteoAPI[PrecipitationMM],ROWS($J$2:J379)))</f>
        <v>0</v>
      </c>
      <c r="K379" cm="1">
        <f t="array" ref="K379">IF($A379="","",INDEX(OpenMeteoAPI[WeatherCode],ROWS($K$2:K379)))</f>
        <v>1</v>
      </c>
      <c r="L379" s="3" cm="1">
        <f t="array" ref="L379">IF($A379="","",INDEX(OpenMeteoAPI[WindSpeedKMH],ROWS($L$2:L379)))</f>
        <v>9.9</v>
      </c>
    </row>
    <row r="380" spans="1:12">
      <c r="A380" t="str" cm="1">
        <f t="array" ref="A380">IFERROR(INDEX(OpenMeteoAPI[City],ROWS($A$2:A380))&amp;", "&amp;INDEX(OpenMeteoAPI[CountryCode],ROWS($A$2:A380)),"")</f>
        <v>Munich, DE</v>
      </c>
      <c r="B380" t="str" cm="1">
        <f t="array" ref="B380">IF($A380="","",INDEX(OpenMeteoAPI[LocationID],ROWS($B$2:B380)))</f>
        <v>DE-MUC</v>
      </c>
      <c r="C380" s="5" cm="1">
        <f t="array" ref="C380">IF($A380="","",INDEX(OpenMeteoAPI[ForecastDateTime],ROWS($C$2:C380)))</f>
        <v>46215.75</v>
      </c>
      <c r="D380" t="str">
        <f t="shared" si="5"/>
        <v>6PM</v>
      </c>
      <c r="E380" t="str" cm="1">
        <f t="array" ref="E380">IF($K380="","",_xlfn.IFS($K380=0,_xlfn.UNICHAR(9728),$K380&lt;=3,_xlfn.UNICHAR(9729),OR($K380=45,$K380=48),"~",AND($K380&gt;=51,$K380&lt;=67),_xlfn.UNICHAR(9748),AND($K380&gt;=71,$K380&lt;=77),_xlfn.UNICHAR(10052),AND($K380&gt;=80,$K380&lt;=82),_xlfn.UNICHAR(9748),AND($K380&gt;=95,$K380&lt;=99),_xlfn.UNICHAR(9889),TRUE,_xlfn.UNICHAR(9729)))</f>
        <v>☁</v>
      </c>
      <c r="F380" t="str" cm="1">
        <f t="array" ref="F380">IF($K380="","",_xlfn.IFS($K380=0,"Clear",$K380&lt;=3,"Partly Cloudy",OR($K380=45,$K380=48),"Fog",AND($K380&gt;=51,$K380&lt;=67),"Drizzle",AND($K380&gt;=71,$K380&lt;=77),"Snow",AND($K380&gt;=80,$K380&lt;=82),"Rain Showers",AND($K380&gt;=95,$K380&lt;=99),"Thunderstorm",TRUE,"Cloudy"))</f>
        <v>Partly Cloudy</v>
      </c>
      <c r="G380" s="3" cm="1">
        <f t="array" ref="G380">IF($A380="","",INDEX(OpenMeteoAPI[TemperatureC],ROWS($G$2:G380)))</f>
        <v>25.8</v>
      </c>
      <c r="H380" s="4" cm="1">
        <f t="array" ref="H380">IF($A380="","",INDEX(OpenMeteoAPI[RelativeHumidityPct],ROWS($H$2:H380))/100)</f>
        <v>0.36</v>
      </c>
      <c r="I380" s="4" cm="1">
        <f t="array" ref="I380">IF($A380="","",INDEX(OpenMeteoAPI[PrecipitationProbabilityPct],ROWS($I$2:I380))/100)</f>
        <v>0</v>
      </c>
      <c r="J380" s="3" cm="1">
        <f t="array" ref="J380">IF($A380="","",INDEX(OpenMeteoAPI[PrecipitationMM],ROWS($J$2:J380)))</f>
        <v>0</v>
      </c>
      <c r="K380" cm="1">
        <f t="array" ref="K380">IF($A380="","",INDEX(OpenMeteoAPI[WeatherCode],ROWS($K$2:K380)))</f>
        <v>1</v>
      </c>
      <c r="L380" s="3" cm="1">
        <f t="array" ref="L380">IF($A380="","",INDEX(OpenMeteoAPI[WindSpeedKMH],ROWS($L$2:L380)))</f>
        <v>9</v>
      </c>
    </row>
    <row r="381" spans="1:12">
      <c r="A381" t="str" cm="1">
        <f t="array" ref="A381">IFERROR(INDEX(OpenMeteoAPI[City],ROWS($A$2:A381))&amp;", "&amp;INDEX(OpenMeteoAPI[CountryCode],ROWS($A$2:A381)),"")</f>
        <v>Munich, DE</v>
      </c>
      <c r="B381" t="str" cm="1">
        <f t="array" ref="B381">IF($A381="","",INDEX(OpenMeteoAPI[LocationID],ROWS($B$2:B381)))</f>
        <v>DE-MUC</v>
      </c>
      <c r="C381" s="5" cm="1">
        <f t="array" ref="C381">IF($A381="","",INDEX(OpenMeteoAPI[ForecastDateTime],ROWS($C$2:C381)))</f>
        <v>46215.791666666664</v>
      </c>
      <c r="D381" t="str">
        <f t="shared" si="5"/>
        <v>7PM</v>
      </c>
      <c r="E381" t="str" cm="1">
        <f t="array" ref="E381">IF($K381="","",_xlfn.IFS($K381=0,_xlfn.UNICHAR(9728),$K381&lt;=3,_xlfn.UNICHAR(9729),OR($K381=45,$K381=48),"~",AND($K381&gt;=51,$K381&lt;=67),_xlfn.UNICHAR(9748),AND($K381&gt;=71,$K381&lt;=77),_xlfn.UNICHAR(10052),AND($K381&gt;=80,$K381&lt;=82),_xlfn.UNICHAR(9748),AND($K381&gt;=95,$K381&lt;=99),_xlfn.UNICHAR(9889),TRUE,_xlfn.UNICHAR(9729)))</f>
        <v>☁</v>
      </c>
      <c r="F381" t="str" cm="1">
        <f t="array" ref="F381">IF($K381="","",_xlfn.IFS($K381=0,"Clear",$K381&lt;=3,"Partly Cloudy",OR($K381=45,$K381=48),"Fog",AND($K381&gt;=51,$K381&lt;=67),"Drizzle",AND($K381&gt;=71,$K381&lt;=77),"Snow",AND($K381&gt;=80,$K381&lt;=82),"Rain Showers",AND($K381&gt;=95,$K381&lt;=99),"Thunderstorm",TRUE,"Cloudy"))</f>
        <v>Partly Cloudy</v>
      </c>
      <c r="G381" s="3" cm="1">
        <f t="array" ref="G381">IF($A381="","",INDEX(OpenMeteoAPI[TemperatureC],ROWS($G$2:G381)))</f>
        <v>25.1</v>
      </c>
      <c r="H381" s="4" cm="1">
        <f t="array" ref="H381">IF($A381="","",INDEX(OpenMeteoAPI[RelativeHumidityPct],ROWS($H$2:H381))/100)</f>
        <v>0.37</v>
      </c>
      <c r="I381" s="4" cm="1">
        <f t="array" ref="I381">IF($A381="","",INDEX(OpenMeteoAPI[PrecipitationProbabilityPct],ROWS($I$2:I381))/100)</f>
        <v>0</v>
      </c>
      <c r="J381" s="3" cm="1">
        <f t="array" ref="J381">IF($A381="","",INDEX(OpenMeteoAPI[PrecipitationMM],ROWS($J$2:J381)))</f>
        <v>0</v>
      </c>
      <c r="K381" cm="1">
        <f t="array" ref="K381">IF($A381="","",INDEX(OpenMeteoAPI[WeatherCode],ROWS($K$2:K381)))</f>
        <v>1</v>
      </c>
      <c r="L381" s="3" cm="1">
        <f t="array" ref="L381">IF($A381="","",INDEX(OpenMeteoAPI[WindSpeedKMH],ROWS($L$2:L381)))</f>
        <v>8.1999999999999993</v>
      </c>
    </row>
    <row r="382" spans="1:12">
      <c r="A382" t="str" cm="1">
        <f t="array" ref="A382">IFERROR(INDEX(OpenMeteoAPI[City],ROWS($A$2:A382))&amp;", "&amp;INDEX(OpenMeteoAPI[CountryCode],ROWS($A$2:A382)),"")</f>
        <v>Munich, DE</v>
      </c>
      <c r="B382" t="str" cm="1">
        <f t="array" ref="B382">IF($A382="","",INDEX(OpenMeteoAPI[LocationID],ROWS($B$2:B382)))</f>
        <v>DE-MUC</v>
      </c>
      <c r="C382" s="5" cm="1">
        <f t="array" ref="C382">IF($A382="","",INDEX(OpenMeteoAPI[ForecastDateTime],ROWS($C$2:C382)))</f>
        <v>46215.833333333336</v>
      </c>
      <c r="D382" t="str">
        <f t="shared" si="5"/>
        <v>8PM</v>
      </c>
      <c r="E382" t="str" cm="1">
        <f t="array" ref="E382">IF($K382="","",_xlfn.IFS($K382=0,_xlfn.UNICHAR(9728),$K382&lt;=3,_xlfn.UNICHAR(9729),OR($K382=45,$K382=48),"~",AND($K382&gt;=51,$K382&lt;=67),_xlfn.UNICHAR(9748),AND($K382&gt;=71,$K382&lt;=77),_xlfn.UNICHAR(10052),AND($K382&gt;=80,$K382&lt;=82),_xlfn.UNICHAR(9748),AND($K382&gt;=95,$K382&lt;=99),_xlfn.UNICHAR(9889),TRUE,_xlfn.UNICHAR(9729)))</f>
        <v>☁</v>
      </c>
      <c r="F382" t="str" cm="1">
        <f t="array" ref="F382">IF($K382="","",_xlfn.IFS($K382=0,"Clear",$K382&lt;=3,"Partly Cloudy",OR($K382=45,$K382=48),"Fog",AND($K382&gt;=51,$K382&lt;=67),"Drizzle",AND($K382&gt;=71,$K382&lt;=77),"Snow",AND($K382&gt;=80,$K382&lt;=82),"Rain Showers",AND($K382&gt;=95,$K382&lt;=99),"Thunderstorm",TRUE,"Cloudy"))</f>
        <v>Partly Cloudy</v>
      </c>
      <c r="G382" s="3" cm="1">
        <f t="array" ref="G382">IF($A382="","",INDEX(OpenMeteoAPI[TemperatureC],ROWS($G$2:G382)))</f>
        <v>24.1</v>
      </c>
      <c r="H382" s="4" cm="1">
        <f t="array" ref="H382">IF($A382="","",INDEX(OpenMeteoAPI[RelativeHumidityPct],ROWS($H$2:H382))/100)</f>
        <v>0.4</v>
      </c>
      <c r="I382" s="4" cm="1">
        <f t="array" ref="I382">IF($A382="","",INDEX(OpenMeteoAPI[PrecipitationProbabilityPct],ROWS($I$2:I382))/100)</f>
        <v>0</v>
      </c>
      <c r="J382" s="3" cm="1">
        <f t="array" ref="J382">IF($A382="","",INDEX(OpenMeteoAPI[PrecipitationMM],ROWS($J$2:J382)))</f>
        <v>0</v>
      </c>
      <c r="K382" cm="1">
        <f t="array" ref="K382">IF($A382="","",INDEX(OpenMeteoAPI[WeatherCode],ROWS($K$2:K382)))</f>
        <v>1</v>
      </c>
      <c r="L382" s="3" cm="1">
        <f t="array" ref="L382">IF($A382="","",INDEX(OpenMeteoAPI[WindSpeedKMH],ROWS($L$2:L382)))</f>
        <v>6.7</v>
      </c>
    </row>
    <row r="383" spans="1:12">
      <c r="A383" t="str" cm="1">
        <f t="array" ref="A383">IFERROR(INDEX(OpenMeteoAPI[City],ROWS($A$2:A383))&amp;", "&amp;INDEX(OpenMeteoAPI[CountryCode],ROWS($A$2:A383)),"")</f>
        <v>Munich, DE</v>
      </c>
      <c r="B383" t="str" cm="1">
        <f t="array" ref="B383">IF($A383="","",INDEX(OpenMeteoAPI[LocationID],ROWS($B$2:B383)))</f>
        <v>DE-MUC</v>
      </c>
      <c r="C383" s="5" cm="1">
        <f t="array" ref="C383">IF($A383="","",INDEX(OpenMeteoAPI[ForecastDateTime],ROWS($C$2:C383)))</f>
        <v>46215.875</v>
      </c>
      <c r="D383" t="str">
        <f t="shared" si="5"/>
        <v>9PM</v>
      </c>
      <c r="E383" t="str" cm="1">
        <f t="array" ref="E383">IF($K383="","",_xlfn.IFS($K383=0,_xlfn.UNICHAR(9728),$K383&lt;=3,_xlfn.UNICHAR(9729),OR($K383=45,$K383=48),"~",AND($K383&gt;=51,$K383&lt;=67),_xlfn.UNICHAR(9748),AND($K383&gt;=71,$K383&lt;=77),_xlfn.UNICHAR(10052),AND($K383&gt;=80,$K383&lt;=82),_xlfn.UNICHAR(9748),AND($K383&gt;=95,$K383&lt;=99),_xlfn.UNICHAR(9889),TRUE,_xlfn.UNICHAR(9729)))</f>
        <v>☀</v>
      </c>
      <c r="F383" t="str" cm="1">
        <f t="array" ref="F383">IF($K383="","",_xlfn.IFS($K383=0,"Clear",$K383&lt;=3,"Partly Cloudy",OR($K383=45,$K383=48),"Fog",AND($K383&gt;=51,$K383&lt;=67),"Drizzle",AND($K383&gt;=71,$K383&lt;=77),"Snow",AND($K383&gt;=80,$K383&lt;=82),"Rain Showers",AND($K383&gt;=95,$K383&lt;=99),"Thunderstorm",TRUE,"Cloudy"))</f>
        <v>Clear</v>
      </c>
      <c r="G383" s="3" cm="1">
        <f t="array" ref="G383">IF($A383="","",INDEX(OpenMeteoAPI[TemperatureC],ROWS($G$2:G383)))</f>
        <v>22.6</v>
      </c>
      <c r="H383" s="4" cm="1">
        <f t="array" ref="H383">IF($A383="","",INDEX(OpenMeteoAPI[RelativeHumidityPct],ROWS($H$2:H383))/100)</f>
        <v>0.45</v>
      </c>
      <c r="I383" s="4" cm="1">
        <f t="array" ref="I383">IF($A383="","",INDEX(OpenMeteoAPI[PrecipitationProbabilityPct],ROWS($I$2:I383))/100)</f>
        <v>0</v>
      </c>
      <c r="J383" s="3" cm="1">
        <f t="array" ref="J383">IF($A383="","",INDEX(OpenMeteoAPI[PrecipitationMM],ROWS($J$2:J383)))</f>
        <v>0</v>
      </c>
      <c r="K383" cm="1">
        <f t="array" ref="K383">IF($A383="","",INDEX(OpenMeteoAPI[WeatherCode],ROWS($K$2:K383)))</f>
        <v>0</v>
      </c>
      <c r="L383" s="3" cm="1">
        <f t="array" ref="L383">IF($A383="","",INDEX(OpenMeteoAPI[WindSpeedKMH],ROWS($L$2:L383)))</f>
        <v>4.9000000000000004</v>
      </c>
    </row>
    <row r="384" spans="1:12">
      <c r="A384" t="str" cm="1">
        <f t="array" ref="A384">IFERROR(INDEX(OpenMeteoAPI[City],ROWS($A$2:A384))&amp;", "&amp;INDEX(OpenMeteoAPI[CountryCode],ROWS($A$2:A384)),"")</f>
        <v>Munich, DE</v>
      </c>
      <c r="B384" t="str" cm="1">
        <f t="array" ref="B384">IF($A384="","",INDEX(OpenMeteoAPI[LocationID],ROWS($B$2:B384)))</f>
        <v>DE-MUC</v>
      </c>
      <c r="C384" s="5" cm="1">
        <f t="array" ref="C384">IF($A384="","",INDEX(OpenMeteoAPI[ForecastDateTime],ROWS($C$2:C384)))</f>
        <v>46215.916666666664</v>
      </c>
      <c r="D384" t="str">
        <f t="shared" si="5"/>
        <v>10PM</v>
      </c>
      <c r="E384" t="str" cm="1">
        <f t="array" ref="E384">IF($K384="","",_xlfn.IFS($K384=0,_xlfn.UNICHAR(9728),$K384&lt;=3,_xlfn.UNICHAR(9729),OR($K384=45,$K384=48),"~",AND($K384&gt;=51,$K384&lt;=67),_xlfn.UNICHAR(9748),AND($K384&gt;=71,$K384&lt;=77),_xlfn.UNICHAR(10052),AND($K384&gt;=80,$K384&lt;=82),_xlfn.UNICHAR(9748),AND($K384&gt;=95,$K384&lt;=99),_xlfn.UNICHAR(9889),TRUE,_xlfn.UNICHAR(9729)))</f>
        <v>☀</v>
      </c>
      <c r="F384" t="str" cm="1">
        <f t="array" ref="F384">IF($K384="","",_xlfn.IFS($K384=0,"Clear",$K384&lt;=3,"Partly Cloudy",OR($K384=45,$K384=48),"Fog",AND($K384&gt;=51,$K384&lt;=67),"Drizzle",AND($K384&gt;=71,$K384&lt;=77),"Snow",AND($K384&gt;=80,$K384&lt;=82),"Rain Showers",AND($K384&gt;=95,$K384&lt;=99),"Thunderstorm",TRUE,"Cloudy"))</f>
        <v>Clear</v>
      </c>
      <c r="G384" s="3" cm="1">
        <f t="array" ref="G384">IF($A384="","",INDEX(OpenMeteoAPI[TemperatureC],ROWS($G$2:G384)))</f>
        <v>20.8</v>
      </c>
      <c r="H384" s="4" cm="1">
        <f t="array" ref="H384">IF($A384="","",INDEX(OpenMeteoAPI[RelativeHumidityPct],ROWS($H$2:H384))/100)</f>
        <v>0.52</v>
      </c>
      <c r="I384" s="4" cm="1">
        <f t="array" ref="I384">IF($A384="","",INDEX(OpenMeteoAPI[PrecipitationProbabilityPct],ROWS($I$2:I384))/100)</f>
        <v>0</v>
      </c>
      <c r="J384" s="3" cm="1">
        <f t="array" ref="J384">IF($A384="","",INDEX(OpenMeteoAPI[PrecipitationMM],ROWS($J$2:J384)))</f>
        <v>0</v>
      </c>
      <c r="K384" cm="1">
        <f t="array" ref="K384">IF($A384="","",INDEX(OpenMeteoAPI[WeatherCode],ROWS($K$2:K384)))</f>
        <v>0</v>
      </c>
      <c r="L384" s="3" cm="1">
        <f t="array" ref="L384">IF($A384="","",INDEX(OpenMeteoAPI[WindSpeedKMH],ROWS($L$2:L384)))</f>
        <v>3.6</v>
      </c>
    </row>
    <row r="385" spans="1:12">
      <c r="A385" t="str" cm="1">
        <f t="array" ref="A385">IFERROR(INDEX(OpenMeteoAPI[City],ROWS($A$2:A385))&amp;", "&amp;INDEX(OpenMeteoAPI[CountryCode],ROWS($A$2:A385)),"")</f>
        <v>Munich, DE</v>
      </c>
      <c r="B385" t="str" cm="1">
        <f t="array" ref="B385">IF($A385="","",INDEX(OpenMeteoAPI[LocationID],ROWS($B$2:B385)))</f>
        <v>DE-MUC</v>
      </c>
      <c r="C385" s="5" cm="1">
        <f t="array" ref="C385">IF($A385="","",INDEX(OpenMeteoAPI[ForecastDateTime],ROWS($C$2:C385)))</f>
        <v>46215.958333333336</v>
      </c>
      <c r="D385" t="str">
        <f t="shared" si="5"/>
        <v>11PM</v>
      </c>
      <c r="E385" t="str" cm="1">
        <f t="array" ref="E385">IF($K385="","",_xlfn.IFS($K385=0,_xlfn.UNICHAR(9728),$K385&lt;=3,_xlfn.UNICHAR(9729),OR($K385=45,$K385=48),"~",AND($K385&gt;=51,$K385&lt;=67),_xlfn.UNICHAR(9748),AND($K385&gt;=71,$K385&lt;=77),_xlfn.UNICHAR(10052),AND($K385&gt;=80,$K385&lt;=82),_xlfn.UNICHAR(9748),AND($K385&gt;=95,$K385&lt;=99),_xlfn.UNICHAR(9889),TRUE,_xlfn.UNICHAR(9729)))</f>
        <v>☀</v>
      </c>
      <c r="F385" t="str" cm="1">
        <f t="array" ref="F385">IF($K385="","",_xlfn.IFS($K385=0,"Clear",$K385&lt;=3,"Partly Cloudy",OR($K385=45,$K385=48),"Fog",AND($K385&gt;=51,$K385&lt;=67),"Drizzle",AND($K385&gt;=71,$K385&lt;=77),"Snow",AND($K385&gt;=80,$K385&lt;=82),"Rain Showers",AND($K385&gt;=95,$K385&lt;=99),"Thunderstorm",TRUE,"Cloudy"))</f>
        <v>Clear</v>
      </c>
      <c r="G385" s="3" cm="1">
        <f t="array" ref="G385">IF($A385="","",INDEX(OpenMeteoAPI[TemperatureC],ROWS($G$2:G385)))</f>
        <v>19.3</v>
      </c>
      <c r="H385" s="4" cm="1">
        <f t="array" ref="H385">IF($A385="","",INDEX(OpenMeteoAPI[RelativeHumidityPct],ROWS($H$2:H385))/100)</f>
        <v>0.56999999999999995</v>
      </c>
      <c r="I385" s="4" cm="1">
        <f t="array" ref="I385">IF($A385="","",INDEX(OpenMeteoAPI[PrecipitationProbabilityPct],ROWS($I$2:I385))/100)</f>
        <v>0</v>
      </c>
      <c r="J385" s="3" cm="1">
        <f t="array" ref="J385">IF($A385="","",INDEX(OpenMeteoAPI[PrecipitationMM],ROWS($J$2:J385)))</f>
        <v>0</v>
      </c>
      <c r="K385" cm="1">
        <f t="array" ref="K385">IF($A385="","",INDEX(OpenMeteoAPI[WeatherCode],ROWS($K$2:K385)))</f>
        <v>0</v>
      </c>
      <c r="L385" s="3" cm="1">
        <f t="array" ref="L385">IF($A385="","",INDEX(OpenMeteoAPI[WindSpeedKMH],ROWS($L$2:L385)))</f>
        <v>3.9</v>
      </c>
    </row>
    <row r="386" spans="1:12">
      <c r="A386" t="str" cm="1">
        <f t="array" ref="A386">IFERROR(INDEX(OpenMeteoAPI[City],ROWS($A$2:A386))&amp;", "&amp;INDEX(OpenMeteoAPI[CountryCode],ROWS($A$2:A386)),"")</f>
        <v>Munich, DE</v>
      </c>
      <c r="B386" t="str" cm="1">
        <f t="array" ref="B386">IF($A386="","",INDEX(OpenMeteoAPI[LocationID],ROWS($B$2:B386)))</f>
        <v>DE-MUC</v>
      </c>
      <c r="C386" s="5" cm="1">
        <f t="array" ref="C386">IF($A386="","",INDEX(OpenMeteoAPI[ForecastDateTime],ROWS($C$2:C386)))</f>
        <v>46216</v>
      </c>
      <c r="D386" t="str">
        <f t="shared" si="5"/>
        <v>12AM</v>
      </c>
      <c r="E386" t="str" cm="1">
        <f t="array" ref="E386">IF($K386="","",_xlfn.IFS($K386=0,_xlfn.UNICHAR(9728),$K386&lt;=3,_xlfn.UNICHAR(9729),OR($K386=45,$K386=48),"~",AND($K386&gt;=51,$K386&lt;=67),_xlfn.UNICHAR(9748),AND($K386&gt;=71,$K386&lt;=77),_xlfn.UNICHAR(10052),AND($K386&gt;=80,$K386&lt;=82),_xlfn.UNICHAR(9748),AND($K386&gt;=95,$K386&lt;=99),_xlfn.UNICHAR(9889),TRUE,_xlfn.UNICHAR(9729)))</f>
        <v>☁</v>
      </c>
      <c r="F386" t="str" cm="1">
        <f t="array" ref="F386">IF($K386="","",_xlfn.IFS($K386=0,"Clear",$K386&lt;=3,"Partly Cloudy",OR($K386=45,$K386=48),"Fog",AND($K386&gt;=51,$K386&lt;=67),"Drizzle",AND($K386&gt;=71,$K386&lt;=77),"Snow",AND($K386&gt;=80,$K386&lt;=82),"Rain Showers",AND($K386&gt;=95,$K386&lt;=99),"Thunderstorm",TRUE,"Cloudy"))</f>
        <v>Partly Cloudy</v>
      </c>
      <c r="G386" s="3" cm="1">
        <f t="array" ref="G386">IF($A386="","",INDEX(OpenMeteoAPI[TemperatureC],ROWS($G$2:G386)))</f>
        <v>18.3</v>
      </c>
      <c r="H386" s="4" cm="1">
        <f t="array" ref="H386">IF($A386="","",INDEX(OpenMeteoAPI[RelativeHumidityPct],ROWS($H$2:H386))/100)</f>
        <v>0.59</v>
      </c>
      <c r="I386" s="4" cm="1">
        <f t="array" ref="I386">IF($A386="","",INDEX(OpenMeteoAPI[PrecipitationProbabilityPct],ROWS($I$2:I386))/100)</f>
        <v>0</v>
      </c>
      <c r="J386" s="3" cm="1">
        <f t="array" ref="J386">IF($A386="","",INDEX(OpenMeteoAPI[PrecipitationMM],ROWS($J$2:J386)))</f>
        <v>0</v>
      </c>
      <c r="K386" cm="1">
        <f t="array" ref="K386">IF($A386="","",INDEX(OpenMeteoAPI[WeatherCode],ROWS($K$2:K386)))</f>
        <v>1</v>
      </c>
      <c r="L386" s="3" cm="1">
        <f t="array" ref="L386">IF($A386="","",INDEX(OpenMeteoAPI[WindSpeedKMH],ROWS($L$2:L386)))</f>
        <v>3.9</v>
      </c>
    </row>
    <row r="387" spans="1:12">
      <c r="A387" t="str" cm="1">
        <f t="array" ref="A387">IFERROR(INDEX(OpenMeteoAPI[City],ROWS($A$2:A387))&amp;", "&amp;INDEX(OpenMeteoAPI[CountryCode],ROWS($A$2:A387)),"")</f>
        <v>Munich, DE</v>
      </c>
      <c r="B387" t="str" cm="1">
        <f t="array" ref="B387">IF($A387="","",INDEX(OpenMeteoAPI[LocationID],ROWS($B$2:B387)))</f>
        <v>DE-MUC</v>
      </c>
      <c r="C387" s="5" cm="1">
        <f t="array" ref="C387">IF($A387="","",INDEX(OpenMeteoAPI[ForecastDateTime],ROWS($C$2:C387)))</f>
        <v>46216.041666666664</v>
      </c>
      <c r="D387" t="str">
        <f t="shared" ref="D387:D450" si="6">IF($A387="","",TEXT($C387,"hAM/PM"))</f>
        <v>1AM</v>
      </c>
      <c r="E387" t="str" cm="1">
        <f t="array" ref="E387">IF($K387="","",_xlfn.IFS($K387=0,_xlfn.UNICHAR(9728),$K387&lt;=3,_xlfn.UNICHAR(9729),OR($K387=45,$K387=48),"~",AND($K387&gt;=51,$K387&lt;=67),_xlfn.UNICHAR(9748),AND($K387&gt;=71,$K387&lt;=77),_xlfn.UNICHAR(10052),AND($K387&gt;=80,$K387&lt;=82),_xlfn.UNICHAR(9748),AND($K387&gt;=95,$K387&lt;=99),_xlfn.UNICHAR(9889),TRUE,_xlfn.UNICHAR(9729)))</f>
        <v>☁</v>
      </c>
      <c r="F387" t="str" cm="1">
        <f t="array" ref="F387">IF($K387="","",_xlfn.IFS($K387=0,"Clear",$K387&lt;=3,"Partly Cloudy",OR($K387=45,$K387=48),"Fog",AND($K387&gt;=51,$K387&lt;=67),"Drizzle",AND($K387&gt;=71,$K387&lt;=77),"Snow",AND($K387&gt;=80,$K387&lt;=82),"Rain Showers",AND($K387&gt;=95,$K387&lt;=99),"Thunderstorm",TRUE,"Cloudy"))</f>
        <v>Partly Cloudy</v>
      </c>
      <c r="G387" s="3" cm="1">
        <f t="array" ref="G387">IF($A387="","",INDEX(OpenMeteoAPI[TemperatureC],ROWS($G$2:G387)))</f>
        <v>17.600000000000001</v>
      </c>
      <c r="H387" s="4" cm="1">
        <f t="array" ref="H387">IF($A387="","",INDEX(OpenMeteoAPI[RelativeHumidityPct],ROWS($H$2:H387))/100)</f>
        <v>0.6</v>
      </c>
      <c r="I387" s="4" cm="1">
        <f t="array" ref="I387">IF($A387="","",INDEX(OpenMeteoAPI[PrecipitationProbabilityPct],ROWS($I$2:I387))/100)</f>
        <v>0</v>
      </c>
      <c r="J387" s="3" cm="1">
        <f t="array" ref="J387">IF($A387="","",INDEX(OpenMeteoAPI[PrecipitationMM],ROWS($J$2:J387)))</f>
        <v>0</v>
      </c>
      <c r="K387" cm="1">
        <f t="array" ref="K387">IF($A387="","",INDEX(OpenMeteoAPI[WeatherCode],ROWS($K$2:K387)))</f>
        <v>1</v>
      </c>
      <c r="L387" s="3" cm="1">
        <f t="array" ref="L387">IF($A387="","",INDEX(OpenMeteoAPI[WindSpeedKMH],ROWS($L$2:L387)))</f>
        <v>3.1</v>
      </c>
    </row>
    <row r="388" spans="1:12">
      <c r="A388" t="str" cm="1">
        <f t="array" ref="A388">IFERROR(INDEX(OpenMeteoAPI[City],ROWS($A$2:A388))&amp;", "&amp;INDEX(OpenMeteoAPI[CountryCode],ROWS($A$2:A388)),"")</f>
        <v>Munich, DE</v>
      </c>
      <c r="B388" t="str" cm="1">
        <f t="array" ref="B388">IF($A388="","",INDEX(OpenMeteoAPI[LocationID],ROWS($B$2:B388)))</f>
        <v>DE-MUC</v>
      </c>
      <c r="C388" s="5" cm="1">
        <f t="array" ref="C388">IF($A388="","",INDEX(OpenMeteoAPI[ForecastDateTime],ROWS($C$2:C388)))</f>
        <v>46216.083333333336</v>
      </c>
      <c r="D388" t="str">
        <f t="shared" si="6"/>
        <v>2AM</v>
      </c>
      <c r="E388" t="str" cm="1">
        <f t="array" ref="E388">IF($K388="","",_xlfn.IFS($K388=0,_xlfn.UNICHAR(9728),$K388&lt;=3,_xlfn.UNICHAR(9729),OR($K388=45,$K388=48),"~",AND($K388&gt;=51,$K388&lt;=67),_xlfn.UNICHAR(9748),AND($K388&gt;=71,$K388&lt;=77),_xlfn.UNICHAR(10052),AND($K388&gt;=80,$K388&lt;=82),_xlfn.UNICHAR(9748),AND($K388&gt;=95,$K388&lt;=99),_xlfn.UNICHAR(9889),TRUE,_xlfn.UNICHAR(9729)))</f>
        <v>☁</v>
      </c>
      <c r="F388" t="str" cm="1">
        <f t="array" ref="F388">IF($K388="","",_xlfn.IFS($K388=0,"Clear",$K388&lt;=3,"Partly Cloudy",OR($K388=45,$K388=48),"Fog",AND($K388&gt;=51,$K388&lt;=67),"Drizzle",AND($K388&gt;=71,$K388&lt;=77),"Snow",AND($K388&gt;=80,$K388&lt;=82),"Rain Showers",AND($K388&gt;=95,$K388&lt;=99),"Thunderstorm",TRUE,"Cloudy"))</f>
        <v>Partly Cloudy</v>
      </c>
      <c r="G388" s="3" cm="1">
        <f t="array" ref="G388">IF($A388="","",INDEX(OpenMeteoAPI[TemperatureC],ROWS($G$2:G388)))</f>
        <v>17</v>
      </c>
      <c r="H388" s="4" cm="1">
        <f t="array" ref="H388">IF($A388="","",INDEX(OpenMeteoAPI[RelativeHumidityPct],ROWS($H$2:H388))/100)</f>
        <v>0.61</v>
      </c>
      <c r="I388" s="4" cm="1">
        <f t="array" ref="I388">IF($A388="","",INDEX(OpenMeteoAPI[PrecipitationProbabilityPct],ROWS($I$2:I388))/100)</f>
        <v>0</v>
      </c>
      <c r="J388" s="3" cm="1">
        <f t="array" ref="J388">IF($A388="","",INDEX(OpenMeteoAPI[PrecipitationMM],ROWS($J$2:J388)))</f>
        <v>0</v>
      </c>
      <c r="K388" cm="1">
        <f t="array" ref="K388">IF($A388="","",INDEX(OpenMeteoAPI[WeatherCode],ROWS($K$2:K388)))</f>
        <v>1</v>
      </c>
      <c r="L388" s="3" cm="1">
        <f t="array" ref="L388">IF($A388="","",INDEX(OpenMeteoAPI[WindSpeedKMH],ROWS($L$2:L388)))</f>
        <v>2.9</v>
      </c>
    </row>
    <row r="389" spans="1:12">
      <c r="A389" t="str" cm="1">
        <f t="array" ref="A389">IFERROR(INDEX(OpenMeteoAPI[City],ROWS($A$2:A389))&amp;", "&amp;INDEX(OpenMeteoAPI[CountryCode],ROWS($A$2:A389)),"")</f>
        <v>Munich, DE</v>
      </c>
      <c r="B389" t="str" cm="1">
        <f t="array" ref="B389">IF($A389="","",INDEX(OpenMeteoAPI[LocationID],ROWS($B$2:B389)))</f>
        <v>DE-MUC</v>
      </c>
      <c r="C389" s="5" cm="1">
        <f t="array" ref="C389">IF($A389="","",INDEX(OpenMeteoAPI[ForecastDateTime],ROWS($C$2:C389)))</f>
        <v>46216.125</v>
      </c>
      <c r="D389" t="str">
        <f t="shared" si="6"/>
        <v>3AM</v>
      </c>
      <c r="E389" t="str" cm="1">
        <f t="array" ref="E389">IF($K389="","",_xlfn.IFS($K389=0,_xlfn.UNICHAR(9728),$K389&lt;=3,_xlfn.UNICHAR(9729),OR($K389=45,$K389=48),"~",AND($K389&gt;=51,$K389&lt;=67),_xlfn.UNICHAR(9748),AND($K389&gt;=71,$K389&lt;=77),_xlfn.UNICHAR(10052),AND($K389&gt;=80,$K389&lt;=82),_xlfn.UNICHAR(9748),AND($K389&gt;=95,$K389&lt;=99),_xlfn.UNICHAR(9889),TRUE,_xlfn.UNICHAR(9729)))</f>
        <v>☀</v>
      </c>
      <c r="F389" t="str" cm="1">
        <f t="array" ref="F389">IF($K389="","",_xlfn.IFS($K389=0,"Clear",$K389&lt;=3,"Partly Cloudy",OR($K389=45,$K389=48),"Fog",AND($K389&gt;=51,$K389&lt;=67),"Drizzle",AND($K389&gt;=71,$K389&lt;=77),"Snow",AND($K389&gt;=80,$K389&lt;=82),"Rain Showers",AND($K389&gt;=95,$K389&lt;=99),"Thunderstorm",TRUE,"Cloudy"))</f>
        <v>Clear</v>
      </c>
      <c r="G389" s="3" cm="1">
        <f t="array" ref="G389">IF($A389="","",INDEX(OpenMeteoAPI[TemperatureC],ROWS($G$2:G389)))</f>
        <v>16.399999999999999</v>
      </c>
      <c r="H389" s="4" cm="1">
        <f t="array" ref="H389">IF($A389="","",INDEX(OpenMeteoAPI[RelativeHumidityPct],ROWS($H$2:H389))/100)</f>
        <v>0.62</v>
      </c>
      <c r="I389" s="4" cm="1">
        <f t="array" ref="I389">IF($A389="","",INDEX(OpenMeteoAPI[PrecipitationProbabilityPct],ROWS($I$2:I389))/100)</f>
        <v>0</v>
      </c>
      <c r="J389" s="3" cm="1">
        <f t="array" ref="J389">IF($A389="","",INDEX(OpenMeteoAPI[PrecipitationMM],ROWS($J$2:J389)))</f>
        <v>0</v>
      </c>
      <c r="K389" cm="1">
        <f t="array" ref="K389">IF($A389="","",INDEX(OpenMeteoAPI[WeatherCode],ROWS($K$2:K389)))</f>
        <v>0</v>
      </c>
      <c r="L389" s="3" cm="1">
        <f t="array" ref="L389">IF($A389="","",INDEX(OpenMeteoAPI[WindSpeedKMH],ROWS($L$2:L389)))</f>
        <v>2.9</v>
      </c>
    </row>
    <row r="390" spans="1:12">
      <c r="A390" t="str" cm="1">
        <f t="array" ref="A390">IFERROR(INDEX(OpenMeteoAPI[City],ROWS($A$2:A390))&amp;", "&amp;INDEX(OpenMeteoAPI[CountryCode],ROWS($A$2:A390)),"")</f>
        <v>Munich, DE</v>
      </c>
      <c r="B390" t="str" cm="1">
        <f t="array" ref="B390">IF($A390="","",INDEX(OpenMeteoAPI[LocationID],ROWS($B$2:B390)))</f>
        <v>DE-MUC</v>
      </c>
      <c r="C390" s="5" cm="1">
        <f t="array" ref="C390">IF($A390="","",INDEX(OpenMeteoAPI[ForecastDateTime],ROWS($C$2:C390)))</f>
        <v>46216.166666666664</v>
      </c>
      <c r="D390" t="str">
        <f t="shared" si="6"/>
        <v>4AM</v>
      </c>
      <c r="E390" t="str" cm="1">
        <f t="array" ref="E390">IF($K390="","",_xlfn.IFS($K390=0,_xlfn.UNICHAR(9728),$K390&lt;=3,_xlfn.UNICHAR(9729),OR($K390=45,$K390=48),"~",AND($K390&gt;=51,$K390&lt;=67),_xlfn.UNICHAR(9748),AND($K390&gt;=71,$K390&lt;=77),_xlfn.UNICHAR(10052),AND($K390&gt;=80,$K390&lt;=82),_xlfn.UNICHAR(9748),AND($K390&gt;=95,$K390&lt;=99),_xlfn.UNICHAR(9889),TRUE,_xlfn.UNICHAR(9729)))</f>
        <v>☀</v>
      </c>
      <c r="F390" t="str" cm="1">
        <f t="array" ref="F390">IF($K390="","",_xlfn.IFS($K390=0,"Clear",$K390&lt;=3,"Partly Cloudy",OR($K390=45,$K390=48),"Fog",AND($K390&gt;=51,$K390&lt;=67),"Drizzle",AND($K390&gt;=71,$K390&lt;=77),"Snow",AND($K390&gt;=80,$K390&lt;=82),"Rain Showers",AND($K390&gt;=95,$K390&lt;=99),"Thunderstorm",TRUE,"Cloudy"))</f>
        <v>Clear</v>
      </c>
      <c r="G390" s="3" cm="1">
        <f t="array" ref="G390">IF($A390="","",INDEX(OpenMeteoAPI[TemperatureC],ROWS($G$2:G390)))</f>
        <v>15.8</v>
      </c>
      <c r="H390" s="4" cm="1">
        <f t="array" ref="H390">IF($A390="","",INDEX(OpenMeteoAPI[RelativeHumidityPct],ROWS($H$2:H390))/100)</f>
        <v>0.63</v>
      </c>
      <c r="I390" s="4" cm="1">
        <f t="array" ref="I390">IF($A390="","",INDEX(OpenMeteoAPI[PrecipitationProbabilityPct],ROWS($I$2:I390))/100)</f>
        <v>0</v>
      </c>
      <c r="J390" s="3" cm="1">
        <f t="array" ref="J390">IF($A390="","",INDEX(OpenMeteoAPI[PrecipitationMM],ROWS($J$2:J390)))</f>
        <v>0</v>
      </c>
      <c r="K390" cm="1">
        <f t="array" ref="K390">IF($A390="","",INDEX(OpenMeteoAPI[WeatherCode],ROWS($K$2:K390)))</f>
        <v>0</v>
      </c>
      <c r="L390" s="3" cm="1">
        <f t="array" ref="L390">IF($A390="","",INDEX(OpenMeteoAPI[WindSpeedKMH],ROWS($L$2:L390)))</f>
        <v>2.5</v>
      </c>
    </row>
    <row r="391" spans="1:12">
      <c r="A391" t="str" cm="1">
        <f t="array" ref="A391">IFERROR(INDEX(OpenMeteoAPI[City],ROWS($A$2:A391))&amp;", "&amp;INDEX(OpenMeteoAPI[CountryCode],ROWS($A$2:A391)),"")</f>
        <v>Munich, DE</v>
      </c>
      <c r="B391" t="str" cm="1">
        <f t="array" ref="B391">IF($A391="","",INDEX(OpenMeteoAPI[LocationID],ROWS($B$2:B391)))</f>
        <v>DE-MUC</v>
      </c>
      <c r="C391" s="5" cm="1">
        <f t="array" ref="C391">IF($A391="","",INDEX(OpenMeteoAPI[ForecastDateTime],ROWS($C$2:C391)))</f>
        <v>46216.208333333336</v>
      </c>
      <c r="D391" t="str">
        <f t="shared" si="6"/>
        <v>5AM</v>
      </c>
      <c r="E391" t="str" cm="1">
        <f t="array" ref="E391">IF($K391="","",_xlfn.IFS($K391=0,_xlfn.UNICHAR(9728),$K391&lt;=3,_xlfn.UNICHAR(9729),OR($K391=45,$K391=48),"~",AND($K391&gt;=51,$K391&lt;=67),_xlfn.UNICHAR(9748),AND($K391&gt;=71,$K391&lt;=77),_xlfn.UNICHAR(10052),AND($K391&gt;=80,$K391&lt;=82),_xlfn.UNICHAR(9748),AND($K391&gt;=95,$K391&lt;=99),_xlfn.UNICHAR(9889),TRUE,_xlfn.UNICHAR(9729)))</f>
        <v>☀</v>
      </c>
      <c r="F391" t="str" cm="1">
        <f t="array" ref="F391">IF($K391="","",_xlfn.IFS($K391=0,"Clear",$K391&lt;=3,"Partly Cloudy",OR($K391=45,$K391=48),"Fog",AND($K391&gt;=51,$K391&lt;=67),"Drizzle",AND($K391&gt;=71,$K391&lt;=77),"Snow",AND($K391&gt;=80,$K391&lt;=82),"Rain Showers",AND($K391&gt;=95,$K391&lt;=99),"Thunderstorm",TRUE,"Cloudy"))</f>
        <v>Clear</v>
      </c>
      <c r="G391" s="3" cm="1">
        <f t="array" ref="G391">IF($A391="","",INDEX(OpenMeteoAPI[TemperatureC],ROWS($G$2:G391)))</f>
        <v>15.7</v>
      </c>
      <c r="H391" s="4" cm="1">
        <f t="array" ref="H391">IF($A391="","",INDEX(OpenMeteoAPI[RelativeHumidityPct],ROWS($H$2:H391))/100)</f>
        <v>0.64</v>
      </c>
      <c r="I391" s="4" cm="1">
        <f t="array" ref="I391">IF($A391="","",INDEX(OpenMeteoAPI[PrecipitationProbabilityPct],ROWS($I$2:I391))/100)</f>
        <v>0</v>
      </c>
      <c r="J391" s="3" cm="1">
        <f t="array" ref="J391">IF($A391="","",INDEX(OpenMeteoAPI[PrecipitationMM],ROWS($J$2:J391)))</f>
        <v>0</v>
      </c>
      <c r="K391" cm="1">
        <f t="array" ref="K391">IF($A391="","",INDEX(OpenMeteoAPI[WeatherCode],ROWS($K$2:K391)))</f>
        <v>0</v>
      </c>
      <c r="L391" s="3" cm="1">
        <f t="array" ref="L391">IF($A391="","",INDEX(OpenMeteoAPI[WindSpeedKMH],ROWS($L$2:L391)))</f>
        <v>2.5</v>
      </c>
    </row>
    <row r="392" spans="1:12">
      <c r="A392" t="str" cm="1">
        <f t="array" ref="A392">IFERROR(INDEX(OpenMeteoAPI[City],ROWS($A$2:A392))&amp;", "&amp;INDEX(OpenMeteoAPI[CountryCode],ROWS($A$2:A392)),"")</f>
        <v>Munich, DE</v>
      </c>
      <c r="B392" t="str" cm="1">
        <f t="array" ref="B392">IF($A392="","",INDEX(OpenMeteoAPI[LocationID],ROWS($B$2:B392)))</f>
        <v>DE-MUC</v>
      </c>
      <c r="C392" s="5" cm="1">
        <f t="array" ref="C392">IF($A392="","",INDEX(OpenMeteoAPI[ForecastDateTime],ROWS($C$2:C392)))</f>
        <v>46216.25</v>
      </c>
      <c r="D392" t="str">
        <f t="shared" si="6"/>
        <v>6AM</v>
      </c>
      <c r="E392" t="str" cm="1">
        <f t="array" ref="E392">IF($K392="","",_xlfn.IFS($K392=0,_xlfn.UNICHAR(9728),$K392&lt;=3,_xlfn.UNICHAR(9729),OR($K392=45,$K392=48),"~",AND($K392&gt;=51,$K392&lt;=67),_xlfn.UNICHAR(9748),AND($K392&gt;=71,$K392&lt;=77),_xlfn.UNICHAR(10052),AND($K392&gt;=80,$K392&lt;=82),_xlfn.UNICHAR(9748),AND($K392&gt;=95,$K392&lt;=99),_xlfn.UNICHAR(9889),TRUE,_xlfn.UNICHAR(9729)))</f>
        <v>☁</v>
      </c>
      <c r="F392" t="str" cm="1">
        <f t="array" ref="F392">IF($K392="","",_xlfn.IFS($K392=0,"Clear",$K392&lt;=3,"Partly Cloudy",OR($K392=45,$K392=48),"Fog",AND($K392&gt;=51,$K392&lt;=67),"Drizzle",AND($K392&gt;=71,$K392&lt;=77),"Snow",AND($K392&gt;=80,$K392&lt;=82),"Rain Showers",AND($K392&gt;=95,$K392&lt;=99),"Thunderstorm",TRUE,"Cloudy"))</f>
        <v>Partly Cloudy</v>
      </c>
      <c r="G392" s="3" cm="1">
        <f t="array" ref="G392">IF($A392="","",INDEX(OpenMeteoAPI[TemperatureC],ROWS($G$2:G392)))</f>
        <v>16.2</v>
      </c>
      <c r="H392" s="4" cm="1">
        <f t="array" ref="H392">IF($A392="","",INDEX(OpenMeteoAPI[RelativeHumidityPct],ROWS($H$2:H392))/100)</f>
        <v>0.65</v>
      </c>
      <c r="I392" s="4" cm="1">
        <f t="array" ref="I392">IF($A392="","",INDEX(OpenMeteoAPI[PrecipitationProbabilityPct],ROWS($I$2:I392))/100)</f>
        <v>0</v>
      </c>
      <c r="J392" s="3" cm="1">
        <f t="array" ref="J392">IF($A392="","",INDEX(OpenMeteoAPI[PrecipitationMM],ROWS($J$2:J392)))</f>
        <v>0</v>
      </c>
      <c r="K392" cm="1">
        <f t="array" ref="K392">IF($A392="","",INDEX(OpenMeteoAPI[WeatherCode],ROWS($K$2:K392)))</f>
        <v>3</v>
      </c>
      <c r="L392" s="3" cm="1">
        <f t="array" ref="L392">IF($A392="","",INDEX(OpenMeteoAPI[WindSpeedKMH],ROWS($L$2:L392)))</f>
        <v>2.2000000000000002</v>
      </c>
    </row>
    <row r="393" spans="1:12">
      <c r="A393" t="str" cm="1">
        <f t="array" ref="A393">IFERROR(INDEX(OpenMeteoAPI[City],ROWS($A$2:A393))&amp;", "&amp;INDEX(OpenMeteoAPI[CountryCode],ROWS($A$2:A393)),"")</f>
        <v>Munich, DE</v>
      </c>
      <c r="B393" t="str" cm="1">
        <f t="array" ref="B393">IF($A393="","",INDEX(OpenMeteoAPI[LocationID],ROWS($B$2:B393)))</f>
        <v>DE-MUC</v>
      </c>
      <c r="C393" s="5" cm="1">
        <f t="array" ref="C393">IF($A393="","",INDEX(OpenMeteoAPI[ForecastDateTime],ROWS($C$2:C393)))</f>
        <v>46216.291666666664</v>
      </c>
      <c r="D393" t="str">
        <f t="shared" si="6"/>
        <v>7AM</v>
      </c>
      <c r="E393" t="str" cm="1">
        <f t="array" ref="E393">IF($K393="","",_xlfn.IFS($K393=0,_xlfn.UNICHAR(9728),$K393&lt;=3,_xlfn.UNICHAR(9729),OR($K393=45,$K393=48),"~",AND($K393&gt;=51,$K393&lt;=67),_xlfn.UNICHAR(9748),AND($K393&gt;=71,$K393&lt;=77),_xlfn.UNICHAR(10052),AND($K393&gt;=80,$K393&lt;=82),_xlfn.UNICHAR(9748),AND($K393&gt;=95,$K393&lt;=99),_xlfn.UNICHAR(9889),TRUE,_xlfn.UNICHAR(9729)))</f>
        <v>☁</v>
      </c>
      <c r="F393" t="str" cm="1">
        <f t="array" ref="F393">IF($K393="","",_xlfn.IFS($K393=0,"Clear",$K393&lt;=3,"Partly Cloudy",OR($K393=45,$K393=48),"Fog",AND($K393&gt;=51,$K393&lt;=67),"Drizzle",AND($K393&gt;=71,$K393&lt;=77),"Snow",AND($K393&gt;=80,$K393&lt;=82),"Rain Showers",AND($K393&gt;=95,$K393&lt;=99),"Thunderstorm",TRUE,"Cloudy"))</f>
        <v>Partly Cloudy</v>
      </c>
      <c r="G393" s="3" cm="1">
        <f t="array" ref="G393">IF($A393="","",INDEX(OpenMeteoAPI[TemperatureC],ROWS($G$2:G393)))</f>
        <v>17.2</v>
      </c>
      <c r="H393" s="4" cm="1">
        <f t="array" ref="H393">IF($A393="","",INDEX(OpenMeteoAPI[RelativeHumidityPct],ROWS($H$2:H393))/100)</f>
        <v>0.65</v>
      </c>
      <c r="I393" s="4" cm="1">
        <f t="array" ref="I393">IF($A393="","",INDEX(OpenMeteoAPI[PrecipitationProbabilityPct],ROWS($I$2:I393))/100)</f>
        <v>0</v>
      </c>
      <c r="J393" s="3" cm="1">
        <f t="array" ref="J393">IF($A393="","",INDEX(OpenMeteoAPI[PrecipitationMM],ROWS($J$2:J393)))</f>
        <v>0</v>
      </c>
      <c r="K393" cm="1">
        <f t="array" ref="K393">IF($A393="","",INDEX(OpenMeteoAPI[WeatherCode],ROWS($K$2:K393)))</f>
        <v>3</v>
      </c>
      <c r="L393" s="3" cm="1">
        <f t="array" ref="L393">IF($A393="","",INDEX(OpenMeteoAPI[WindSpeedKMH],ROWS($L$2:L393)))</f>
        <v>1.4</v>
      </c>
    </row>
    <row r="394" spans="1:12">
      <c r="A394" t="str" cm="1">
        <f t="array" ref="A394">IFERROR(INDEX(OpenMeteoAPI[City],ROWS($A$2:A394))&amp;", "&amp;INDEX(OpenMeteoAPI[CountryCode],ROWS($A$2:A394)),"")</f>
        <v>Munich, DE</v>
      </c>
      <c r="B394" t="str" cm="1">
        <f t="array" ref="B394">IF($A394="","",INDEX(OpenMeteoAPI[LocationID],ROWS($B$2:B394)))</f>
        <v>DE-MUC</v>
      </c>
      <c r="C394" s="5" cm="1">
        <f t="array" ref="C394">IF($A394="","",INDEX(OpenMeteoAPI[ForecastDateTime],ROWS($C$2:C394)))</f>
        <v>46216.333333333336</v>
      </c>
      <c r="D394" t="str">
        <f t="shared" si="6"/>
        <v>8AM</v>
      </c>
      <c r="E394" t="str" cm="1">
        <f t="array" ref="E394">IF($K394="","",_xlfn.IFS($K394=0,_xlfn.UNICHAR(9728),$K394&lt;=3,_xlfn.UNICHAR(9729),OR($K394=45,$K394=48),"~",AND($K394&gt;=51,$K394&lt;=67),_xlfn.UNICHAR(9748),AND($K394&gt;=71,$K394&lt;=77),_xlfn.UNICHAR(10052),AND($K394&gt;=80,$K394&lt;=82),_xlfn.UNICHAR(9748),AND($K394&gt;=95,$K394&lt;=99),_xlfn.UNICHAR(9889),TRUE,_xlfn.UNICHAR(9729)))</f>
        <v>☁</v>
      </c>
      <c r="F394" t="str" cm="1">
        <f t="array" ref="F394">IF($K394="","",_xlfn.IFS($K394=0,"Clear",$K394&lt;=3,"Partly Cloudy",OR($K394=45,$K394=48),"Fog",AND($K394&gt;=51,$K394&lt;=67),"Drizzle",AND($K394&gt;=71,$K394&lt;=77),"Snow",AND($K394&gt;=80,$K394&lt;=82),"Rain Showers",AND($K394&gt;=95,$K394&lt;=99),"Thunderstorm",TRUE,"Cloudy"))</f>
        <v>Partly Cloudy</v>
      </c>
      <c r="G394" s="3" cm="1">
        <f t="array" ref="G394">IF($A394="","",INDEX(OpenMeteoAPI[TemperatureC],ROWS($G$2:G394)))</f>
        <v>18.399999999999999</v>
      </c>
      <c r="H394" s="4" cm="1">
        <f t="array" ref="H394">IF($A394="","",INDEX(OpenMeteoAPI[RelativeHumidityPct],ROWS($H$2:H394))/100)</f>
        <v>0.64</v>
      </c>
      <c r="I394" s="4" cm="1">
        <f t="array" ref="I394">IF($A394="","",INDEX(OpenMeteoAPI[PrecipitationProbabilityPct],ROWS($I$2:I394))/100)</f>
        <v>0</v>
      </c>
      <c r="J394" s="3" cm="1">
        <f t="array" ref="J394">IF($A394="","",INDEX(OpenMeteoAPI[PrecipitationMM],ROWS($J$2:J394)))</f>
        <v>0</v>
      </c>
      <c r="K394" cm="1">
        <f t="array" ref="K394">IF($A394="","",INDEX(OpenMeteoAPI[WeatherCode],ROWS($K$2:K394)))</f>
        <v>3</v>
      </c>
      <c r="L394" s="3" cm="1">
        <f t="array" ref="L394">IF($A394="","",INDEX(OpenMeteoAPI[WindSpeedKMH],ROWS($L$2:L394)))</f>
        <v>1.5</v>
      </c>
    </row>
    <row r="395" spans="1:12">
      <c r="A395" t="str" cm="1">
        <f t="array" ref="A395">IFERROR(INDEX(OpenMeteoAPI[City],ROWS($A$2:A395))&amp;", "&amp;INDEX(OpenMeteoAPI[CountryCode],ROWS($A$2:A395)),"")</f>
        <v>Munich, DE</v>
      </c>
      <c r="B395" t="str" cm="1">
        <f t="array" ref="B395">IF($A395="","",INDEX(OpenMeteoAPI[LocationID],ROWS($B$2:B395)))</f>
        <v>DE-MUC</v>
      </c>
      <c r="C395" s="5" cm="1">
        <f t="array" ref="C395">IF($A395="","",INDEX(OpenMeteoAPI[ForecastDateTime],ROWS($C$2:C395)))</f>
        <v>46216.375</v>
      </c>
      <c r="D395" t="str">
        <f t="shared" si="6"/>
        <v>9AM</v>
      </c>
      <c r="E395" t="str" cm="1">
        <f t="array" ref="E395">IF($K395="","",_xlfn.IFS($K395=0,_xlfn.UNICHAR(9728),$K395&lt;=3,_xlfn.UNICHAR(9729),OR($K395=45,$K395=48),"~",AND($K395&gt;=51,$K395&lt;=67),_xlfn.UNICHAR(9748),AND($K395&gt;=71,$K395&lt;=77),_xlfn.UNICHAR(10052),AND($K395&gt;=80,$K395&lt;=82),_xlfn.UNICHAR(9748),AND($K395&gt;=95,$K395&lt;=99),_xlfn.UNICHAR(9889),TRUE,_xlfn.UNICHAR(9729)))</f>
        <v>☀</v>
      </c>
      <c r="F395" t="str" cm="1">
        <f t="array" ref="F395">IF($K395="","",_xlfn.IFS($K395=0,"Clear",$K395&lt;=3,"Partly Cloudy",OR($K395=45,$K395=48),"Fog",AND($K395&gt;=51,$K395&lt;=67),"Drizzle",AND($K395&gt;=71,$K395&lt;=77),"Snow",AND($K395&gt;=80,$K395&lt;=82),"Rain Showers",AND($K395&gt;=95,$K395&lt;=99),"Thunderstorm",TRUE,"Cloudy"))</f>
        <v>Clear</v>
      </c>
      <c r="G395" s="3" cm="1">
        <f t="array" ref="G395">IF($A395="","",INDEX(OpenMeteoAPI[TemperatureC],ROWS($G$2:G395)))</f>
        <v>20</v>
      </c>
      <c r="H395" s="4" cm="1">
        <f t="array" ref="H395">IF($A395="","",INDEX(OpenMeteoAPI[RelativeHumidityPct],ROWS($H$2:H395))/100)</f>
        <v>0.59</v>
      </c>
      <c r="I395" s="4" cm="1">
        <f t="array" ref="I395">IF($A395="","",INDEX(OpenMeteoAPI[PrecipitationProbabilityPct],ROWS($I$2:I395))/100)</f>
        <v>0</v>
      </c>
      <c r="J395" s="3" cm="1">
        <f t="array" ref="J395">IF($A395="","",INDEX(OpenMeteoAPI[PrecipitationMM],ROWS($J$2:J395)))</f>
        <v>0</v>
      </c>
      <c r="K395" cm="1">
        <f t="array" ref="K395">IF($A395="","",INDEX(OpenMeteoAPI[WeatherCode],ROWS($K$2:K395)))</f>
        <v>0</v>
      </c>
      <c r="L395" s="3" cm="1">
        <f t="array" ref="L395">IF($A395="","",INDEX(OpenMeteoAPI[WindSpeedKMH],ROWS($L$2:L395)))</f>
        <v>3.2</v>
      </c>
    </row>
    <row r="396" spans="1:12">
      <c r="A396" t="str" cm="1">
        <f t="array" ref="A396">IFERROR(INDEX(OpenMeteoAPI[City],ROWS($A$2:A396))&amp;", "&amp;INDEX(OpenMeteoAPI[CountryCode],ROWS($A$2:A396)),"")</f>
        <v>Munich, DE</v>
      </c>
      <c r="B396" t="str" cm="1">
        <f t="array" ref="B396">IF($A396="","",INDEX(OpenMeteoAPI[LocationID],ROWS($B$2:B396)))</f>
        <v>DE-MUC</v>
      </c>
      <c r="C396" s="5" cm="1">
        <f t="array" ref="C396">IF($A396="","",INDEX(OpenMeteoAPI[ForecastDateTime],ROWS($C$2:C396)))</f>
        <v>46216.416666666664</v>
      </c>
      <c r="D396" t="str">
        <f t="shared" si="6"/>
        <v>10AM</v>
      </c>
      <c r="E396" t="str" cm="1">
        <f t="array" ref="E396">IF($K396="","",_xlfn.IFS($K396=0,_xlfn.UNICHAR(9728),$K396&lt;=3,_xlfn.UNICHAR(9729),OR($K396=45,$K396=48),"~",AND($K396&gt;=51,$K396&lt;=67),_xlfn.UNICHAR(9748),AND($K396&gt;=71,$K396&lt;=77),_xlfn.UNICHAR(10052),AND($K396&gt;=80,$K396&lt;=82),_xlfn.UNICHAR(9748),AND($K396&gt;=95,$K396&lt;=99),_xlfn.UNICHAR(9889),TRUE,_xlfn.UNICHAR(9729)))</f>
        <v>☀</v>
      </c>
      <c r="F396" t="str" cm="1">
        <f t="array" ref="F396">IF($K396="","",_xlfn.IFS($K396=0,"Clear",$K396&lt;=3,"Partly Cloudy",OR($K396=45,$K396=48),"Fog",AND($K396&gt;=51,$K396&lt;=67),"Drizzle",AND($K396&gt;=71,$K396&lt;=77),"Snow",AND($K396&gt;=80,$K396&lt;=82),"Rain Showers",AND($K396&gt;=95,$K396&lt;=99),"Thunderstorm",TRUE,"Cloudy"))</f>
        <v>Clear</v>
      </c>
      <c r="G396" s="3" cm="1">
        <f t="array" ref="G396">IF($A396="","",INDEX(OpenMeteoAPI[TemperatureC],ROWS($G$2:G396)))</f>
        <v>21.9</v>
      </c>
      <c r="H396" s="4" cm="1">
        <f t="array" ref="H396">IF($A396="","",INDEX(OpenMeteoAPI[RelativeHumidityPct],ROWS($H$2:H396))/100)</f>
        <v>0.52</v>
      </c>
      <c r="I396" s="4" cm="1">
        <f t="array" ref="I396">IF($A396="","",INDEX(OpenMeteoAPI[PrecipitationProbabilityPct],ROWS($I$2:I396))/100)</f>
        <v>0</v>
      </c>
      <c r="J396" s="3" cm="1">
        <f t="array" ref="J396">IF($A396="","",INDEX(OpenMeteoAPI[PrecipitationMM],ROWS($J$2:J396)))</f>
        <v>0</v>
      </c>
      <c r="K396" cm="1">
        <f t="array" ref="K396">IF($A396="","",INDEX(OpenMeteoAPI[WeatherCode],ROWS($K$2:K396)))</f>
        <v>0</v>
      </c>
      <c r="L396" s="3" cm="1">
        <f t="array" ref="L396">IF($A396="","",INDEX(OpenMeteoAPI[WindSpeedKMH],ROWS($L$2:L396)))</f>
        <v>6</v>
      </c>
    </row>
    <row r="397" spans="1:12">
      <c r="A397" t="str" cm="1">
        <f t="array" ref="A397">IFERROR(INDEX(OpenMeteoAPI[City],ROWS($A$2:A397))&amp;", "&amp;INDEX(OpenMeteoAPI[CountryCode],ROWS($A$2:A397)),"")</f>
        <v>Munich, DE</v>
      </c>
      <c r="B397" t="str" cm="1">
        <f t="array" ref="B397">IF($A397="","",INDEX(OpenMeteoAPI[LocationID],ROWS($B$2:B397)))</f>
        <v>DE-MUC</v>
      </c>
      <c r="C397" s="5" cm="1">
        <f t="array" ref="C397">IF($A397="","",INDEX(OpenMeteoAPI[ForecastDateTime],ROWS($C$2:C397)))</f>
        <v>46216.458333333336</v>
      </c>
      <c r="D397" t="str">
        <f t="shared" si="6"/>
        <v>11AM</v>
      </c>
      <c r="E397" t="str" cm="1">
        <f t="array" ref="E397">IF($K397="","",_xlfn.IFS($K397=0,_xlfn.UNICHAR(9728),$K397&lt;=3,_xlfn.UNICHAR(9729),OR($K397=45,$K397=48),"~",AND($K397&gt;=51,$K397&lt;=67),_xlfn.UNICHAR(9748),AND($K397&gt;=71,$K397&lt;=77),_xlfn.UNICHAR(10052),AND($K397&gt;=80,$K397&lt;=82),_xlfn.UNICHAR(9748),AND($K397&gt;=95,$K397&lt;=99),_xlfn.UNICHAR(9889),TRUE,_xlfn.UNICHAR(9729)))</f>
        <v>☀</v>
      </c>
      <c r="F397" t="str" cm="1">
        <f t="array" ref="F397">IF($K397="","",_xlfn.IFS($K397=0,"Clear",$K397&lt;=3,"Partly Cloudy",OR($K397=45,$K397=48),"Fog",AND($K397&gt;=51,$K397&lt;=67),"Drizzle",AND($K397&gt;=71,$K397&lt;=77),"Snow",AND($K397&gt;=80,$K397&lt;=82),"Rain Showers",AND($K397&gt;=95,$K397&lt;=99),"Thunderstorm",TRUE,"Cloudy"))</f>
        <v>Clear</v>
      </c>
      <c r="G397" s="3" cm="1">
        <f t="array" ref="G397">IF($A397="","",INDEX(OpenMeteoAPI[TemperatureC],ROWS($G$2:G397)))</f>
        <v>23.5</v>
      </c>
      <c r="H397" s="4" cm="1">
        <f t="array" ref="H397">IF($A397="","",INDEX(OpenMeteoAPI[RelativeHumidityPct],ROWS($H$2:H397))/100)</f>
        <v>0.46</v>
      </c>
      <c r="I397" s="4" cm="1">
        <f t="array" ref="I397">IF($A397="","",INDEX(OpenMeteoAPI[PrecipitationProbabilityPct],ROWS($I$2:I397))/100)</f>
        <v>0</v>
      </c>
      <c r="J397" s="3" cm="1">
        <f t="array" ref="J397">IF($A397="","",INDEX(OpenMeteoAPI[PrecipitationMM],ROWS($J$2:J397)))</f>
        <v>0</v>
      </c>
      <c r="K397" cm="1">
        <f t="array" ref="K397">IF($A397="","",INDEX(OpenMeteoAPI[WeatherCode],ROWS($K$2:K397)))</f>
        <v>0</v>
      </c>
      <c r="L397" s="3" cm="1">
        <f t="array" ref="L397">IF($A397="","",INDEX(OpenMeteoAPI[WindSpeedKMH],ROWS($L$2:L397)))</f>
        <v>7.7</v>
      </c>
    </row>
    <row r="398" spans="1:12">
      <c r="A398" t="str" cm="1">
        <f t="array" ref="A398">IFERROR(INDEX(OpenMeteoAPI[City],ROWS($A$2:A398))&amp;", "&amp;INDEX(OpenMeteoAPI[CountryCode],ROWS($A$2:A398)),"")</f>
        <v>Munich, DE</v>
      </c>
      <c r="B398" t="str" cm="1">
        <f t="array" ref="B398">IF($A398="","",INDEX(OpenMeteoAPI[LocationID],ROWS($B$2:B398)))</f>
        <v>DE-MUC</v>
      </c>
      <c r="C398" s="5" cm="1">
        <f t="array" ref="C398">IF($A398="","",INDEX(OpenMeteoAPI[ForecastDateTime],ROWS($C$2:C398)))</f>
        <v>46216.5</v>
      </c>
      <c r="D398" t="str">
        <f t="shared" si="6"/>
        <v>12PM</v>
      </c>
      <c r="E398" t="str" cm="1">
        <f t="array" ref="E398">IF($K398="","",_xlfn.IFS($K398=0,_xlfn.UNICHAR(9728),$K398&lt;=3,_xlfn.UNICHAR(9729),OR($K398=45,$K398=48),"~",AND($K398&gt;=51,$K398&lt;=67),_xlfn.UNICHAR(9748),AND($K398&gt;=71,$K398&lt;=77),_xlfn.UNICHAR(10052),AND($K398&gt;=80,$K398&lt;=82),_xlfn.UNICHAR(9748),AND($K398&gt;=95,$K398&lt;=99),_xlfn.UNICHAR(9889),TRUE,_xlfn.UNICHAR(9729)))</f>
        <v>☁</v>
      </c>
      <c r="F398" t="str" cm="1">
        <f t="array" ref="F398">IF($K398="","",_xlfn.IFS($K398=0,"Clear",$K398&lt;=3,"Partly Cloudy",OR($K398=45,$K398=48),"Fog",AND($K398&gt;=51,$K398&lt;=67),"Drizzle",AND($K398&gt;=71,$K398&lt;=77),"Snow",AND($K398&gt;=80,$K398&lt;=82),"Rain Showers",AND($K398&gt;=95,$K398&lt;=99),"Thunderstorm",TRUE,"Cloudy"))</f>
        <v>Partly Cloudy</v>
      </c>
      <c r="G398" s="3" cm="1">
        <f t="array" ref="G398">IF($A398="","",INDEX(OpenMeteoAPI[TemperatureC],ROWS($G$2:G398)))</f>
        <v>24.5</v>
      </c>
      <c r="H398" s="4" cm="1">
        <f t="array" ref="H398">IF($A398="","",INDEX(OpenMeteoAPI[RelativeHumidityPct],ROWS($H$2:H398))/100)</f>
        <v>0.43</v>
      </c>
      <c r="I398" s="4" cm="1">
        <f t="array" ref="I398">IF($A398="","",INDEX(OpenMeteoAPI[PrecipitationProbabilityPct],ROWS($I$2:I398))/100)</f>
        <v>0</v>
      </c>
      <c r="J398" s="3" cm="1">
        <f t="array" ref="J398">IF($A398="","",INDEX(OpenMeteoAPI[PrecipitationMM],ROWS($J$2:J398)))</f>
        <v>0</v>
      </c>
      <c r="K398" cm="1">
        <f t="array" ref="K398">IF($A398="","",INDEX(OpenMeteoAPI[WeatherCode],ROWS($K$2:K398)))</f>
        <v>1</v>
      </c>
      <c r="L398" s="3" cm="1">
        <f t="array" ref="L398">IF($A398="","",INDEX(OpenMeteoAPI[WindSpeedKMH],ROWS($L$2:L398)))</f>
        <v>8.1</v>
      </c>
    </row>
    <row r="399" spans="1:12">
      <c r="A399" t="str" cm="1">
        <f t="array" ref="A399">IFERROR(INDEX(OpenMeteoAPI[City],ROWS($A$2:A399))&amp;", "&amp;INDEX(OpenMeteoAPI[CountryCode],ROWS($A$2:A399)),"")</f>
        <v>Munich, DE</v>
      </c>
      <c r="B399" t="str" cm="1">
        <f t="array" ref="B399">IF($A399="","",INDEX(OpenMeteoAPI[LocationID],ROWS($B$2:B399)))</f>
        <v>DE-MUC</v>
      </c>
      <c r="C399" s="5" cm="1">
        <f t="array" ref="C399">IF($A399="","",INDEX(OpenMeteoAPI[ForecastDateTime],ROWS($C$2:C399)))</f>
        <v>46216.541666666664</v>
      </c>
      <c r="D399" t="str">
        <f t="shared" si="6"/>
        <v>1PM</v>
      </c>
      <c r="E399" t="str" cm="1">
        <f t="array" ref="E399">IF($K399="","",_xlfn.IFS($K399=0,_xlfn.UNICHAR(9728),$K399&lt;=3,_xlfn.UNICHAR(9729),OR($K399=45,$K399=48),"~",AND($K399&gt;=51,$K399&lt;=67),_xlfn.UNICHAR(9748),AND($K399&gt;=71,$K399&lt;=77),_xlfn.UNICHAR(10052),AND($K399&gt;=80,$K399&lt;=82),_xlfn.UNICHAR(9748),AND($K399&gt;=95,$K399&lt;=99),_xlfn.UNICHAR(9889),TRUE,_xlfn.UNICHAR(9729)))</f>
        <v>☁</v>
      </c>
      <c r="F399" t="str" cm="1">
        <f t="array" ref="F399">IF($K399="","",_xlfn.IFS($K399=0,"Clear",$K399&lt;=3,"Partly Cloudy",OR($K399=45,$K399=48),"Fog",AND($K399&gt;=51,$K399&lt;=67),"Drizzle",AND($K399&gt;=71,$K399&lt;=77),"Snow",AND($K399&gt;=80,$K399&lt;=82),"Rain Showers",AND($K399&gt;=95,$K399&lt;=99),"Thunderstorm",TRUE,"Cloudy"))</f>
        <v>Partly Cloudy</v>
      </c>
      <c r="G399" s="3" cm="1">
        <f t="array" ref="G399">IF($A399="","",INDEX(OpenMeteoAPI[TemperatureC],ROWS($G$2:G399)))</f>
        <v>25.3</v>
      </c>
      <c r="H399" s="4" cm="1">
        <f t="array" ref="H399">IF($A399="","",INDEX(OpenMeteoAPI[RelativeHumidityPct],ROWS($H$2:H399))/100)</f>
        <v>0.41</v>
      </c>
      <c r="I399" s="4" cm="1">
        <f t="array" ref="I399">IF($A399="","",INDEX(OpenMeteoAPI[PrecipitationProbabilityPct],ROWS($I$2:I399))/100)</f>
        <v>0</v>
      </c>
      <c r="J399" s="3" cm="1">
        <f t="array" ref="J399">IF($A399="","",INDEX(OpenMeteoAPI[PrecipitationMM],ROWS($J$2:J399)))</f>
        <v>0</v>
      </c>
      <c r="K399" cm="1">
        <f t="array" ref="K399">IF($A399="","",INDEX(OpenMeteoAPI[WeatherCode],ROWS($K$2:K399)))</f>
        <v>1</v>
      </c>
      <c r="L399" s="3" cm="1">
        <f t="array" ref="L399">IF($A399="","",INDEX(OpenMeteoAPI[WindSpeedKMH],ROWS($L$2:L399)))</f>
        <v>7.8</v>
      </c>
    </row>
    <row r="400" spans="1:12">
      <c r="A400" t="str" cm="1">
        <f t="array" ref="A400">IFERROR(INDEX(OpenMeteoAPI[City],ROWS($A$2:A400))&amp;", "&amp;INDEX(OpenMeteoAPI[CountryCode],ROWS($A$2:A400)),"")</f>
        <v>Munich, DE</v>
      </c>
      <c r="B400" t="str" cm="1">
        <f t="array" ref="B400">IF($A400="","",INDEX(OpenMeteoAPI[LocationID],ROWS($B$2:B400)))</f>
        <v>DE-MUC</v>
      </c>
      <c r="C400" s="5" cm="1">
        <f t="array" ref="C400">IF($A400="","",INDEX(OpenMeteoAPI[ForecastDateTime],ROWS($C$2:C400)))</f>
        <v>46216.583333333336</v>
      </c>
      <c r="D400" t="str">
        <f t="shared" si="6"/>
        <v>2PM</v>
      </c>
      <c r="E400" t="str" cm="1">
        <f t="array" ref="E400">IF($K400="","",_xlfn.IFS($K400=0,_xlfn.UNICHAR(9728),$K400&lt;=3,_xlfn.UNICHAR(9729),OR($K400=45,$K400=48),"~",AND($K400&gt;=51,$K400&lt;=67),_xlfn.UNICHAR(9748),AND($K400&gt;=71,$K400&lt;=77),_xlfn.UNICHAR(10052),AND($K400&gt;=80,$K400&lt;=82),_xlfn.UNICHAR(9748),AND($K400&gt;=95,$K400&lt;=99),_xlfn.UNICHAR(9889),TRUE,_xlfn.UNICHAR(9729)))</f>
        <v>☁</v>
      </c>
      <c r="F400" t="str" cm="1">
        <f t="array" ref="F400">IF($K400="","",_xlfn.IFS($K400=0,"Clear",$K400&lt;=3,"Partly Cloudy",OR($K400=45,$K400=48),"Fog",AND($K400&gt;=51,$K400&lt;=67),"Drizzle",AND($K400&gt;=71,$K400&lt;=77),"Snow",AND($K400&gt;=80,$K400&lt;=82),"Rain Showers",AND($K400&gt;=95,$K400&lt;=99),"Thunderstorm",TRUE,"Cloudy"))</f>
        <v>Partly Cloudy</v>
      </c>
      <c r="G400" s="3" cm="1">
        <f t="array" ref="G400">IF($A400="","",INDEX(OpenMeteoAPI[TemperatureC],ROWS($G$2:G400)))</f>
        <v>25.9</v>
      </c>
      <c r="H400" s="4" cm="1">
        <f t="array" ref="H400">IF($A400="","",INDEX(OpenMeteoAPI[RelativeHumidityPct],ROWS($H$2:H400))/100)</f>
        <v>0.4</v>
      </c>
      <c r="I400" s="4" cm="1">
        <f t="array" ref="I400">IF($A400="","",INDEX(OpenMeteoAPI[PrecipitationProbabilityPct],ROWS($I$2:I400))/100)</f>
        <v>0</v>
      </c>
      <c r="J400" s="3" cm="1">
        <f t="array" ref="J400">IF($A400="","",INDEX(OpenMeteoAPI[PrecipitationMM],ROWS($J$2:J400)))</f>
        <v>0</v>
      </c>
      <c r="K400" cm="1">
        <f t="array" ref="K400">IF($A400="","",INDEX(OpenMeteoAPI[WeatherCode],ROWS($K$2:K400)))</f>
        <v>1</v>
      </c>
      <c r="L400" s="3" cm="1">
        <f t="array" ref="L400">IF($A400="","",INDEX(OpenMeteoAPI[WindSpeedKMH],ROWS($L$2:L400)))</f>
        <v>8</v>
      </c>
    </row>
    <row r="401" spans="1:12">
      <c r="A401" t="str" cm="1">
        <f t="array" ref="A401">IFERROR(INDEX(OpenMeteoAPI[City],ROWS($A$2:A401))&amp;", "&amp;INDEX(OpenMeteoAPI[CountryCode],ROWS($A$2:A401)),"")</f>
        <v>Munich, DE</v>
      </c>
      <c r="B401" t="str" cm="1">
        <f t="array" ref="B401">IF($A401="","",INDEX(OpenMeteoAPI[LocationID],ROWS($B$2:B401)))</f>
        <v>DE-MUC</v>
      </c>
      <c r="C401" s="5" cm="1">
        <f t="array" ref="C401">IF($A401="","",INDEX(OpenMeteoAPI[ForecastDateTime],ROWS($C$2:C401)))</f>
        <v>46216.625</v>
      </c>
      <c r="D401" t="str">
        <f t="shared" si="6"/>
        <v>3PM</v>
      </c>
      <c r="E401" t="str" cm="1">
        <f t="array" ref="E401">IF($K401="","",_xlfn.IFS($K401=0,_xlfn.UNICHAR(9728),$K401&lt;=3,_xlfn.UNICHAR(9729),OR($K401=45,$K401=48),"~",AND($K401&gt;=51,$K401&lt;=67),_xlfn.UNICHAR(9748),AND($K401&gt;=71,$K401&lt;=77),_xlfn.UNICHAR(10052),AND($K401&gt;=80,$K401&lt;=82),_xlfn.UNICHAR(9748),AND($K401&gt;=95,$K401&lt;=99),_xlfn.UNICHAR(9889),TRUE,_xlfn.UNICHAR(9729)))</f>
        <v>☀</v>
      </c>
      <c r="F401" t="str" cm="1">
        <f t="array" ref="F401">IF($K401="","",_xlfn.IFS($K401=0,"Clear",$K401&lt;=3,"Partly Cloudy",OR($K401=45,$K401=48),"Fog",AND($K401&gt;=51,$K401&lt;=67),"Drizzle",AND($K401&gt;=71,$K401&lt;=77),"Snow",AND($K401&gt;=80,$K401&lt;=82),"Rain Showers",AND($K401&gt;=95,$K401&lt;=99),"Thunderstorm",TRUE,"Cloudy"))</f>
        <v>Clear</v>
      </c>
      <c r="G401" s="3" cm="1">
        <f t="array" ref="G401">IF($A401="","",INDEX(OpenMeteoAPI[TemperatureC],ROWS($G$2:G401)))</f>
        <v>26.4</v>
      </c>
      <c r="H401" s="4" cm="1">
        <f t="array" ref="H401">IF($A401="","",INDEX(OpenMeteoAPI[RelativeHumidityPct],ROWS($H$2:H401))/100)</f>
        <v>0.39</v>
      </c>
      <c r="I401" s="4" cm="1">
        <f t="array" ref="I401">IF($A401="","",INDEX(OpenMeteoAPI[PrecipitationProbabilityPct],ROWS($I$2:I401))/100)</f>
        <v>0</v>
      </c>
      <c r="J401" s="3" cm="1">
        <f t="array" ref="J401">IF($A401="","",INDEX(OpenMeteoAPI[PrecipitationMM],ROWS($J$2:J401)))</f>
        <v>0</v>
      </c>
      <c r="K401" cm="1">
        <f t="array" ref="K401">IF($A401="","",INDEX(OpenMeteoAPI[WeatherCode],ROWS($K$2:K401)))</f>
        <v>0</v>
      </c>
      <c r="L401" s="3" cm="1">
        <f t="array" ref="L401">IF($A401="","",INDEX(OpenMeteoAPI[WindSpeedKMH],ROWS($L$2:L401)))</f>
        <v>8.9</v>
      </c>
    </row>
    <row r="402" spans="1:12">
      <c r="A402" t="str" cm="1">
        <f t="array" ref="A402">IFERROR(INDEX(OpenMeteoAPI[City],ROWS($A$2:A402))&amp;", "&amp;INDEX(OpenMeteoAPI[CountryCode],ROWS($A$2:A402)),"")</f>
        <v>Munich, DE</v>
      </c>
      <c r="B402" t="str" cm="1">
        <f t="array" ref="B402">IF($A402="","",INDEX(OpenMeteoAPI[LocationID],ROWS($B$2:B402)))</f>
        <v>DE-MUC</v>
      </c>
      <c r="C402" s="5" cm="1">
        <f t="array" ref="C402">IF($A402="","",INDEX(OpenMeteoAPI[ForecastDateTime],ROWS($C$2:C402)))</f>
        <v>46216.666666666664</v>
      </c>
      <c r="D402" t="str">
        <f t="shared" si="6"/>
        <v>4PM</v>
      </c>
      <c r="E402" t="str" cm="1">
        <f t="array" ref="E402">IF($K402="","",_xlfn.IFS($K402=0,_xlfn.UNICHAR(9728),$K402&lt;=3,_xlfn.UNICHAR(9729),OR($K402=45,$K402=48),"~",AND($K402&gt;=51,$K402&lt;=67),_xlfn.UNICHAR(9748),AND($K402&gt;=71,$K402&lt;=77),_xlfn.UNICHAR(10052),AND($K402&gt;=80,$K402&lt;=82),_xlfn.UNICHAR(9748),AND($K402&gt;=95,$K402&lt;=99),_xlfn.UNICHAR(9889),TRUE,_xlfn.UNICHAR(9729)))</f>
        <v>☀</v>
      </c>
      <c r="F402" t="str" cm="1">
        <f t="array" ref="F402">IF($K402="","",_xlfn.IFS($K402=0,"Clear",$K402&lt;=3,"Partly Cloudy",OR($K402=45,$K402=48),"Fog",AND($K402&gt;=51,$K402&lt;=67),"Drizzle",AND($K402&gt;=71,$K402&lt;=77),"Snow",AND($K402&gt;=80,$K402&lt;=82),"Rain Showers",AND($K402&gt;=95,$K402&lt;=99),"Thunderstorm",TRUE,"Cloudy"))</f>
        <v>Clear</v>
      </c>
      <c r="G402" s="3" cm="1">
        <f t="array" ref="G402">IF($A402="","",INDEX(OpenMeteoAPI[TemperatureC],ROWS($G$2:G402)))</f>
        <v>26.8</v>
      </c>
      <c r="H402" s="4" cm="1">
        <f t="array" ref="H402">IF($A402="","",INDEX(OpenMeteoAPI[RelativeHumidityPct],ROWS($H$2:H402))/100)</f>
        <v>0.38</v>
      </c>
      <c r="I402" s="4" cm="1">
        <f t="array" ref="I402">IF($A402="","",INDEX(OpenMeteoAPI[PrecipitationProbabilityPct],ROWS($I$2:I402))/100)</f>
        <v>0</v>
      </c>
      <c r="J402" s="3" cm="1">
        <f t="array" ref="J402">IF($A402="","",INDEX(OpenMeteoAPI[PrecipitationMM],ROWS($J$2:J402)))</f>
        <v>0</v>
      </c>
      <c r="K402" cm="1">
        <f t="array" ref="K402">IF($A402="","",INDEX(OpenMeteoAPI[WeatherCode],ROWS($K$2:K402)))</f>
        <v>0</v>
      </c>
      <c r="L402" s="3" cm="1">
        <f t="array" ref="L402">IF($A402="","",INDEX(OpenMeteoAPI[WindSpeedKMH],ROWS($L$2:L402)))</f>
        <v>9.6999999999999993</v>
      </c>
    </row>
    <row r="403" spans="1:12">
      <c r="A403" t="str" cm="1">
        <f t="array" ref="A403">IFERROR(INDEX(OpenMeteoAPI[City],ROWS($A$2:A403))&amp;", "&amp;INDEX(OpenMeteoAPI[CountryCode],ROWS($A$2:A403)),"")</f>
        <v>Munich, DE</v>
      </c>
      <c r="B403" t="str" cm="1">
        <f t="array" ref="B403">IF($A403="","",INDEX(OpenMeteoAPI[LocationID],ROWS($B$2:B403)))</f>
        <v>DE-MUC</v>
      </c>
      <c r="C403" s="5" cm="1">
        <f t="array" ref="C403">IF($A403="","",INDEX(OpenMeteoAPI[ForecastDateTime],ROWS($C$2:C403)))</f>
        <v>46216.708333333336</v>
      </c>
      <c r="D403" t="str">
        <f t="shared" si="6"/>
        <v>5PM</v>
      </c>
      <c r="E403" t="str" cm="1">
        <f t="array" ref="E403">IF($K403="","",_xlfn.IFS($K403=0,_xlfn.UNICHAR(9728),$K403&lt;=3,_xlfn.UNICHAR(9729),OR($K403=45,$K403=48),"~",AND($K403&gt;=51,$K403&lt;=67),_xlfn.UNICHAR(9748),AND($K403&gt;=71,$K403&lt;=77),_xlfn.UNICHAR(10052),AND($K403&gt;=80,$K403&lt;=82),_xlfn.UNICHAR(9748),AND($K403&gt;=95,$K403&lt;=99),_xlfn.UNICHAR(9889),TRUE,_xlfn.UNICHAR(9729)))</f>
        <v>☀</v>
      </c>
      <c r="F403" t="str" cm="1">
        <f t="array" ref="F403">IF($K403="","",_xlfn.IFS($K403=0,"Clear",$K403&lt;=3,"Partly Cloudy",OR($K403=45,$K403=48),"Fog",AND($K403&gt;=51,$K403&lt;=67),"Drizzle",AND($K403&gt;=71,$K403&lt;=77),"Snow",AND($K403&gt;=80,$K403&lt;=82),"Rain Showers",AND($K403&gt;=95,$K403&lt;=99),"Thunderstorm",TRUE,"Cloudy"))</f>
        <v>Clear</v>
      </c>
      <c r="G403" s="3" cm="1">
        <f t="array" ref="G403">IF($A403="","",INDEX(OpenMeteoAPI[TemperatureC],ROWS($G$2:G403)))</f>
        <v>26.9</v>
      </c>
      <c r="H403" s="4" cm="1">
        <f t="array" ref="H403">IF($A403="","",INDEX(OpenMeteoAPI[RelativeHumidityPct],ROWS($H$2:H403))/100)</f>
        <v>0.38</v>
      </c>
      <c r="I403" s="4" cm="1">
        <f t="array" ref="I403">IF($A403="","",INDEX(OpenMeteoAPI[PrecipitationProbabilityPct],ROWS($I$2:I403))/100)</f>
        <v>0.01</v>
      </c>
      <c r="J403" s="3" cm="1">
        <f t="array" ref="J403">IF($A403="","",INDEX(OpenMeteoAPI[PrecipitationMM],ROWS($J$2:J403)))</f>
        <v>0</v>
      </c>
      <c r="K403" cm="1">
        <f t="array" ref="K403">IF($A403="","",INDEX(OpenMeteoAPI[WeatherCode],ROWS($K$2:K403)))</f>
        <v>0</v>
      </c>
      <c r="L403" s="3" cm="1">
        <f t="array" ref="L403">IF($A403="","",INDEX(OpenMeteoAPI[WindSpeedKMH],ROWS($L$2:L403)))</f>
        <v>9.6</v>
      </c>
    </row>
    <row r="404" spans="1:12">
      <c r="A404" t="str" cm="1">
        <f t="array" ref="A404">IFERROR(INDEX(OpenMeteoAPI[City],ROWS($A$2:A404))&amp;", "&amp;INDEX(OpenMeteoAPI[CountryCode],ROWS($A$2:A404)),"")</f>
        <v>Munich, DE</v>
      </c>
      <c r="B404" t="str" cm="1">
        <f t="array" ref="B404">IF($A404="","",INDEX(OpenMeteoAPI[LocationID],ROWS($B$2:B404)))</f>
        <v>DE-MUC</v>
      </c>
      <c r="C404" s="5" cm="1">
        <f t="array" ref="C404">IF($A404="","",INDEX(OpenMeteoAPI[ForecastDateTime],ROWS($C$2:C404)))</f>
        <v>46216.75</v>
      </c>
      <c r="D404" t="str">
        <f t="shared" si="6"/>
        <v>6PM</v>
      </c>
      <c r="E404" t="str" cm="1">
        <f t="array" ref="E404">IF($K404="","",_xlfn.IFS($K404=0,_xlfn.UNICHAR(9728),$K404&lt;=3,_xlfn.UNICHAR(9729),OR($K404=45,$K404=48),"~",AND($K404&gt;=51,$K404&lt;=67),_xlfn.UNICHAR(9748),AND($K404&gt;=71,$K404&lt;=77),_xlfn.UNICHAR(10052),AND($K404&gt;=80,$K404&lt;=82),_xlfn.UNICHAR(9748),AND($K404&gt;=95,$K404&lt;=99),_xlfn.UNICHAR(9889),TRUE,_xlfn.UNICHAR(9729)))</f>
        <v>☀</v>
      </c>
      <c r="F404" t="str" cm="1">
        <f t="array" ref="F404">IF($K404="","",_xlfn.IFS($K404=0,"Clear",$K404&lt;=3,"Partly Cloudy",OR($K404=45,$K404=48),"Fog",AND($K404&gt;=51,$K404&lt;=67),"Drizzle",AND($K404&gt;=71,$K404&lt;=77),"Snow",AND($K404&gt;=80,$K404&lt;=82),"Rain Showers",AND($K404&gt;=95,$K404&lt;=99),"Thunderstorm",TRUE,"Cloudy"))</f>
        <v>Clear</v>
      </c>
      <c r="G404" s="3" cm="1">
        <f t="array" ref="G404">IF($A404="","",INDEX(OpenMeteoAPI[TemperatureC],ROWS($G$2:G404)))</f>
        <v>26.7</v>
      </c>
      <c r="H404" s="4" cm="1">
        <f t="array" ref="H404">IF($A404="","",INDEX(OpenMeteoAPI[RelativeHumidityPct],ROWS($H$2:H404))/100)</f>
        <v>0.39</v>
      </c>
      <c r="I404" s="4" cm="1">
        <f t="array" ref="I404">IF($A404="","",INDEX(OpenMeteoAPI[PrecipitationProbabilityPct],ROWS($I$2:I404))/100)</f>
        <v>0.01</v>
      </c>
      <c r="J404" s="3" cm="1">
        <f t="array" ref="J404">IF($A404="","",INDEX(OpenMeteoAPI[PrecipitationMM],ROWS($J$2:J404)))</f>
        <v>0</v>
      </c>
      <c r="K404" cm="1">
        <f t="array" ref="K404">IF($A404="","",INDEX(OpenMeteoAPI[WeatherCode],ROWS($K$2:K404)))</f>
        <v>0</v>
      </c>
      <c r="L404" s="3" cm="1">
        <f t="array" ref="L404">IF($A404="","",INDEX(OpenMeteoAPI[WindSpeedKMH],ROWS($L$2:L404)))</f>
        <v>8.1999999999999993</v>
      </c>
    </row>
    <row r="405" spans="1:12">
      <c r="A405" t="str" cm="1">
        <f t="array" ref="A405">IFERROR(INDEX(OpenMeteoAPI[City],ROWS($A$2:A405))&amp;", "&amp;INDEX(OpenMeteoAPI[CountryCode],ROWS($A$2:A405)),"")</f>
        <v>Munich, DE</v>
      </c>
      <c r="B405" t="str" cm="1">
        <f t="array" ref="B405">IF($A405="","",INDEX(OpenMeteoAPI[LocationID],ROWS($B$2:B405)))</f>
        <v>DE-MUC</v>
      </c>
      <c r="C405" s="5" cm="1">
        <f t="array" ref="C405">IF($A405="","",INDEX(OpenMeteoAPI[ForecastDateTime],ROWS($C$2:C405)))</f>
        <v>46216.791666666664</v>
      </c>
      <c r="D405" t="str">
        <f t="shared" si="6"/>
        <v>7PM</v>
      </c>
      <c r="E405" t="str" cm="1">
        <f t="array" ref="E405">IF($K405="","",_xlfn.IFS($K405=0,_xlfn.UNICHAR(9728),$K405&lt;=3,_xlfn.UNICHAR(9729),OR($K405=45,$K405=48),"~",AND($K405&gt;=51,$K405&lt;=67),_xlfn.UNICHAR(9748),AND($K405&gt;=71,$K405&lt;=77),_xlfn.UNICHAR(10052),AND($K405&gt;=80,$K405&lt;=82),_xlfn.UNICHAR(9748),AND($K405&gt;=95,$K405&lt;=99),_xlfn.UNICHAR(9889),TRUE,_xlfn.UNICHAR(9729)))</f>
        <v>☀</v>
      </c>
      <c r="F405" t="str" cm="1">
        <f t="array" ref="F405">IF($K405="","",_xlfn.IFS($K405=0,"Clear",$K405&lt;=3,"Partly Cloudy",OR($K405=45,$K405=48),"Fog",AND($K405&gt;=51,$K405&lt;=67),"Drizzle",AND($K405&gt;=71,$K405&lt;=77),"Snow",AND($K405&gt;=80,$K405&lt;=82),"Rain Showers",AND($K405&gt;=95,$K405&lt;=99),"Thunderstorm",TRUE,"Cloudy"))</f>
        <v>Clear</v>
      </c>
      <c r="G405" s="3" cm="1">
        <f t="array" ref="G405">IF($A405="","",INDEX(OpenMeteoAPI[TemperatureC],ROWS($G$2:G405)))</f>
        <v>26.1</v>
      </c>
      <c r="H405" s="4" cm="1">
        <f t="array" ref="H405">IF($A405="","",INDEX(OpenMeteoAPI[RelativeHumidityPct],ROWS($H$2:H405))/100)</f>
        <v>0.4</v>
      </c>
      <c r="I405" s="4" cm="1">
        <f t="array" ref="I405">IF($A405="","",INDEX(OpenMeteoAPI[PrecipitationProbabilityPct],ROWS($I$2:I405))/100)</f>
        <v>0.01</v>
      </c>
      <c r="J405" s="3" cm="1">
        <f t="array" ref="J405">IF($A405="","",INDEX(OpenMeteoAPI[PrecipitationMM],ROWS($J$2:J405)))</f>
        <v>0</v>
      </c>
      <c r="K405" cm="1">
        <f t="array" ref="K405">IF($A405="","",INDEX(OpenMeteoAPI[WeatherCode],ROWS($K$2:K405)))</f>
        <v>0</v>
      </c>
      <c r="L405" s="3" cm="1">
        <f t="array" ref="L405">IF($A405="","",INDEX(OpenMeteoAPI[WindSpeedKMH],ROWS($L$2:L405)))</f>
        <v>6.6</v>
      </c>
    </row>
    <row r="406" spans="1:12">
      <c r="A406" t="str" cm="1">
        <f t="array" ref="A406">IFERROR(INDEX(OpenMeteoAPI[City],ROWS($A$2:A406))&amp;", "&amp;INDEX(OpenMeteoAPI[CountryCode],ROWS($A$2:A406)),"")</f>
        <v>Munich, DE</v>
      </c>
      <c r="B406" t="str" cm="1">
        <f t="array" ref="B406">IF($A406="","",INDEX(OpenMeteoAPI[LocationID],ROWS($B$2:B406)))</f>
        <v>DE-MUC</v>
      </c>
      <c r="C406" s="5" cm="1">
        <f t="array" ref="C406">IF($A406="","",INDEX(OpenMeteoAPI[ForecastDateTime],ROWS($C$2:C406)))</f>
        <v>46216.833333333336</v>
      </c>
      <c r="D406" t="str">
        <f t="shared" si="6"/>
        <v>8PM</v>
      </c>
      <c r="E406" t="str" cm="1">
        <f t="array" ref="E406">IF($K406="","",_xlfn.IFS($K406=0,_xlfn.UNICHAR(9728),$K406&lt;=3,_xlfn.UNICHAR(9729),OR($K406=45,$K406=48),"~",AND($K406&gt;=51,$K406&lt;=67),_xlfn.UNICHAR(9748),AND($K406&gt;=71,$K406&lt;=77),_xlfn.UNICHAR(10052),AND($K406&gt;=80,$K406&lt;=82),_xlfn.UNICHAR(9748),AND($K406&gt;=95,$K406&lt;=99),_xlfn.UNICHAR(9889),TRUE,_xlfn.UNICHAR(9729)))</f>
        <v>☀</v>
      </c>
      <c r="F406" t="str" cm="1">
        <f t="array" ref="F406">IF($K406="","",_xlfn.IFS($K406=0,"Clear",$K406&lt;=3,"Partly Cloudy",OR($K406=45,$K406=48),"Fog",AND($K406&gt;=51,$K406&lt;=67),"Drizzle",AND($K406&gt;=71,$K406&lt;=77),"Snow",AND($K406&gt;=80,$K406&lt;=82),"Rain Showers",AND($K406&gt;=95,$K406&lt;=99),"Thunderstorm",TRUE,"Cloudy"))</f>
        <v>Clear</v>
      </c>
      <c r="G406" s="3" cm="1">
        <f t="array" ref="G406">IF($A406="","",INDEX(OpenMeteoAPI[TemperatureC],ROWS($G$2:G406)))</f>
        <v>25.3</v>
      </c>
      <c r="H406" s="4" cm="1">
        <f t="array" ref="H406">IF($A406="","",INDEX(OpenMeteoAPI[RelativeHumidityPct],ROWS($H$2:H406))/100)</f>
        <v>0.43</v>
      </c>
      <c r="I406" s="4" cm="1">
        <f t="array" ref="I406">IF($A406="","",INDEX(OpenMeteoAPI[PrecipitationProbabilityPct],ROWS($I$2:I406))/100)</f>
        <v>0.02</v>
      </c>
      <c r="J406" s="3" cm="1">
        <f t="array" ref="J406">IF($A406="","",INDEX(OpenMeteoAPI[PrecipitationMM],ROWS($J$2:J406)))</f>
        <v>0</v>
      </c>
      <c r="K406" cm="1">
        <f t="array" ref="K406">IF($A406="","",INDEX(OpenMeteoAPI[WeatherCode],ROWS($K$2:K406)))</f>
        <v>0</v>
      </c>
      <c r="L406" s="3" cm="1">
        <f t="array" ref="L406">IF($A406="","",INDEX(OpenMeteoAPI[WindSpeedKMH],ROWS($L$2:L406)))</f>
        <v>4.7</v>
      </c>
    </row>
    <row r="407" spans="1:12">
      <c r="A407" t="str" cm="1">
        <f t="array" ref="A407">IFERROR(INDEX(OpenMeteoAPI[City],ROWS($A$2:A407))&amp;", "&amp;INDEX(OpenMeteoAPI[CountryCode],ROWS($A$2:A407)),"")</f>
        <v>Munich, DE</v>
      </c>
      <c r="B407" t="str" cm="1">
        <f t="array" ref="B407">IF($A407="","",INDEX(OpenMeteoAPI[LocationID],ROWS($B$2:B407)))</f>
        <v>DE-MUC</v>
      </c>
      <c r="C407" s="5" cm="1">
        <f t="array" ref="C407">IF($A407="","",INDEX(OpenMeteoAPI[ForecastDateTime],ROWS($C$2:C407)))</f>
        <v>46216.875</v>
      </c>
      <c r="D407" t="str">
        <f t="shared" si="6"/>
        <v>9PM</v>
      </c>
      <c r="E407" t="str" cm="1">
        <f t="array" ref="E407">IF($K407="","",_xlfn.IFS($K407=0,_xlfn.UNICHAR(9728),$K407&lt;=3,_xlfn.UNICHAR(9729),OR($K407=45,$K407=48),"~",AND($K407&gt;=51,$K407&lt;=67),_xlfn.UNICHAR(9748),AND($K407&gt;=71,$K407&lt;=77),_xlfn.UNICHAR(10052),AND($K407&gt;=80,$K407&lt;=82),_xlfn.UNICHAR(9748),AND($K407&gt;=95,$K407&lt;=99),_xlfn.UNICHAR(9889),TRUE,_xlfn.UNICHAR(9729)))</f>
        <v>☀</v>
      </c>
      <c r="F407" t="str" cm="1">
        <f t="array" ref="F407">IF($K407="","",_xlfn.IFS($K407=0,"Clear",$K407&lt;=3,"Partly Cloudy",OR($K407=45,$K407=48),"Fog",AND($K407&gt;=51,$K407&lt;=67),"Drizzle",AND($K407&gt;=71,$K407&lt;=77),"Snow",AND($K407&gt;=80,$K407&lt;=82),"Rain Showers",AND($K407&gt;=95,$K407&lt;=99),"Thunderstorm",TRUE,"Cloudy"))</f>
        <v>Clear</v>
      </c>
      <c r="G407" s="3" cm="1">
        <f t="array" ref="G407">IF($A407="","",INDEX(OpenMeteoAPI[TemperatureC],ROWS($G$2:G407)))</f>
        <v>23.9</v>
      </c>
      <c r="H407" s="4" cm="1">
        <f t="array" ref="H407">IF($A407="","",INDEX(OpenMeteoAPI[RelativeHumidityPct],ROWS($H$2:H407))/100)</f>
        <v>0.48</v>
      </c>
      <c r="I407" s="4" cm="1">
        <f t="array" ref="I407">IF($A407="","",INDEX(OpenMeteoAPI[PrecipitationProbabilityPct],ROWS($I$2:I407))/100)</f>
        <v>0.02</v>
      </c>
      <c r="J407" s="3" cm="1">
        <f t="array" ref="J407">IF($A407="","",INDEX(OpenMeteoAPI[PrecipitationMM],ROWS($J$2:J407)))</f>
        <v>0</v>
      </c>
      <c r="K407" cm="1">
        <f t="array" ref="K407">IF($A407="","",INDEX(OpenMeteoAPI[WeatherCode],ROWS($K$2:K407)))</f>
        <v>0</v>
      </c>
      <c r="L407" s="3" cm="1">
        <f t="array" ref="L407">IF($A407="","",INDEX(OpenMeteoAPI[WindSpeedKMH],ROWS($L$2:L407)))</f>
        <v>3.3</v>
      </c>
    </row>
    <row r="408" spans="1:12">
      <c r="A408" t="str" cm="1">
        <f t="array" ref="A408">IFERROR(INDEX(OpenMeteoAPI[City],ROWS($A$2:A408))&amp;", "&amp;INDEX(OpenMeteoAPI[CountryCode],ROWS($A$2:A408)),"")</f>
        <v>Munich, DE</v>
      </c>
      <c r="B408" t="str" cm="1">
        <f t="array" ref="B408">IF($A408="","",INDEX(OpenMeteoAPI[LocationID],ROWS($B$2:B408)))</f>
        <v>DE-MUC</v>
      </c>
      <c r="C408" s="5" cm="1">
        <f t="array" ref="C408">IF($A408="","",INDEX(OpenMeteoAPI[ForecastDateTime],ROWS($C$2:C408)))</f>
        <v>46216.916666666664</v>
      </c>
      <c r="D408" t="str">
        <f t="shared" si="6"/>
        <v>10PM</v>
      </c>
      <c r="E408" t="str" cm="1">
        <f t="array" ref="E408">IF($K408="","",_xlfn.IFS($K408=0,_xlfn.UNICHAR(9728),$K408&lt;=3,_xlfn.UNICHAR(9729),OR($K408=45,$K408=48),"~",AND($K408&gt;=51,$K408&lt;=67),_xlfn.UNICHAR(9748),AND($K408&gt;=71,$K408&lt;=77),_xlfn.UNICHAR(10052),AND($K408&gt;=80,$K408&lt;=82),_xlfn.UNICHAR(9748),AND($K408&gt;=95,$K408&lt;=99),_xlfn.UNICHAR(9889),TRUE,_xlfn.UNICHAR(9729)))</f>
        <v>☀</v>
      </c>
      <c r="F408" t="str" cm="1">
        <f t="array" ref="F408">IF($K408="","",_xlfn.IFS($K408=0,"Clear",$K408&lt;=3,"Partly Cloudy",OR($K408=45,$K408=48),"Fog",AND($K408&gt;=51,$K408&lt;=67),"Drizzle",AND($K408&gt;=71,$K408&lt;=77),"Snow",AND($K408&gt;=80,$K408&lt;=82),"Rain Showers",AND($K408&gt;=95,$K408&lt;=99),"Thunderstorm",TRUE,"Cloudy"))</f>
        <v>Clear</v>
      </c>
      <c r="G408" s="3" cm="1">
        <f t="array" ref="G408">IF($A408="","",INDEX(OpenMeteoAPI[TemperatureC],ROWS($G$2:G408)))</f>
        <v>22.2</v>
      </c>
      <c r="H408" s="4" cm="1">
        <f t="array" ref="H408">IF($A408="","",INDEX(OpenMeteoAPI[RelativeHumidityPct],ROWS($H$2:H408))/100)</f>
        <v>0.54</v>
      </c>
      <c r="I408" s="4" cm="1">
        <f t="array" ref="I408">IF($A408="","",INDEX(OpenMeteoAPI[PrecipitationProbabilityPct],ROWS($I$2:I408))/100)</f>
        <v>0.02</v>
      </c>
      <c r="J408" s="3" cm="1">
        <f t="array" ref="J408">IF($A408="","",INDEX(OpenMeteoAPI[PrecipitationMM],ROWS($J$2:J408)))</f>
        <v>0</v>
      </c>
      <c r="K408" cm="1">
        <f t="array" ref="K408">IF($A408="","",INDEX(OpenMeteoAPI[WeatherCode],ROWS($K$2:K408)))</f>
        <v>0</v>
      </c>
      <c r="L408" s="3" cm="1">
        <f t="array" ref="L408">IF($A408="","",INDEX(OpenMeteoAPI[WindSpeedKMH],ROWS($L$2:L408)))</f>
        <v>2.7</v>
      </c>
    </row>
    <row r="409" spans="1:12">
      <c r="A409" t="str" cm="1">
        <f t="array" ref="A409">IFERROR(INDEX(OpenMeteoAPI[City],ROWS($A$2:A409))&amp;", "&amp;INDEX(OpenMeteoAPI[CountryCode],ROWS($A$2:A409)),"")</f>
        <v>Munich, DE</v>
      </c>
      <c r="B409" t="str" cm="1">
        <f t="array" ref="B409">IF($A409="","",INDEX(OpenMeteoAPI[LocationID],ROWS($B$2:B409)))</f>
        <v>DE-MUC</v>
      </c>
      <c r="C409" s="5" cm="1">
        <f t="array" ref="C409">IF($A409="","",INDEX(OpenMeteoAPI[ForecastDateTime],ROWS($C$2:C409)))</f>
        <v>46216.958333333336</v>
      </c>
      <c r="D409" t="str">
        <f t="shared" si="6"/>
        <v>11PM</v>
      </c>
      <c r="E409" t="str" cm="1">
        <f t="array" ref="E409">IF($K409="","",_xlfn.IFS($K409=0,_xlfn.UNICHAR(9728),$K409&lt;=3,_xlfn.UNICHAR(9729),OR($K409=45,$K409=48),"~",AND($K409&gt;=51,$K409&lt;=67),_xlfn.UNICHAR(9748),AND($K409&gt;=71,$K409&lt;=77),_xlfn.UNICHAR(10052),AND($K409&gt;=80,$K409&lt;=82),_xlfn.UNICHAR(9748),AND($K409&gt;=95,$K409&lt;=99),_xlfn.UNICHAR(9889),TRUE,_xlfn.UNICHAR(9729)))</f>
        <v>☀</v>
      </c>
      <c r="F409" t="str" cm="1">
        <f t="array" ref="F409">IF($K409="","",_xlfn.IFS($K409=0,"Clear",$K409&lt;=3,"Partly Cloudy",OR($K409=45,$K409=48),"Fog",AND($K409&gt;=51,$K409&lt;=67),"Drizzle",AND($K409&gt;=71,$K409&lt;=77),"Snow",AND($K409&gt;=80,$K409&lt;=82),"Rain Showers",AND($K409&gt;=95,$K409&lt;=99),"Thunderstorm",TRUE,"Cloudy"))</f>
        <v>Clear</v>
      </c>
      <c r="G409" s="3" cm="1">
        <f t="array" ref="G409">IF($A409="","",INDEX(OpenMeteoAPI[TemperatureC],ROWS($G$2:G409)))</f>
        <v>20.7</v>
      </c>
      <c r="H409" s="4" cm="1">
        <f t="array" ref="H409">IF($A409="","",INDEX(OpenMeteoAPI[RelativeHumidityPct],ROWS($H$2:H409))/100)</f>
        <v>0.59</v>
      </c>
      <c r="I409" s="4" cm="1">
        <f t="array" ref="I409">IF($A409="","",INDEX(OpenMeteoAPI[PrecipitationProbabilityPct],ROWS($I$2:I409))/100)</f>
        <v>0.02</v>
      </c>
      <c r="J409" s="3" cm="1">
        <f t="array" ref="J409">IF($A409="","",INDEX(OpenMeteoAPI[PrecipitationMM],ROWS($J$2:J409)))</f>
        <v>0</v>
      </c>
      <c r="K409" cm="1">
        <f t="array" ref="K409">IF($A409="","",INDEX(OpenMeteoAPI[WeatherCode],ROWS($K$2:K409)))</f>
        <v>0</v>
      </c>
      <c r="L409" s="3" cm="1">
        <f t="array" ref="L409">IF($A409="","",INDEX(OpenMeteoAPI[WindSpeedKMH],ROWS($L$2:L409)))</f>
        <v>3.3</v>
      </c>
    </row>
    <row r="410" spans="1:12">
      <c r="A410" t="str" cm="1">
        <f t="array" ref="A410">IFERROR(INDEX(OpenMeteoAPI[City],ROWS($A$2:A410))&amp;", "&amp;INDEX(OpenMeteoAPI[CountryCode],ROWS($A$2:A410)),"")</f>
        <v>Munich, DE</v>
      </c>
      <c r="B410" t="str" cm="1">
        <f t="array" ref="B410">IF($A410="","",INDEX(OpenMeteoAPI[LocationID],ROWS($B$2:B410)))</f>
        <v>DE-MUC</v>
      </c>
      <c r="C410" s="5" cm="1">
        <f t="array" ref="C410">IF($A410="","",INDEX(OpenMeteoAPI[ForecastDateTime],ROWS($C$2:C410)))</f>
        <v>46217</v>
      </c>
      <c r="D410" t="str">
        <f t="shared" si="6"/>
        <v>12AM</v>
      </c>
      <c r="E410" t="str" cm="1">
        <f t="array" ref="E410">IF($K410="","",_xlfn.IFS($K410=0,_xlfn.UNICHAR(9728),$K410&lt;=3,_xlfn.UNICHAR(9729),OR($K410=45,$K410=48),"~",AND($K410&gt;=51,$K410&lt;=67),_xlfn.UNICHAR(9748),AND($K410&gt;=71,$K410&lt;=77),_xlfn.UNICHAR(10052),AND($K410&gt;=80,$K410&lt;=82),_xlfn.UNICHAR(9748),AND($K410&gt;=95,$K410&lt;=99),_xlfn.UNICHAR(9889),TRUE,_xlfn.UNICHAR(9729)))</f>
        <v>☀</v>
      </c>
      <c r="F410" t="str" cm="1">
        <f t="array" ref="F410">IF($K410="","",_xlfn.IFS($K410=0,"Clear",$K410&lt;=3,"Partly Cloudy",OR($K410=45,$K410=48),"Fog",AND($K410&gt;=51,$K410&lt;=67),"Drizzle",AND($K410&gt;=71,$K410&lt;=77),"Snow",AND($K410&gt;=80,$K410&lt;=82),"Rain Showers",AND($K410&gt;=95,$K410&lt;=99),"Thunderstorm",TRUE,"Cloudy"))</f>
        <v>Clear</v>
      </c>
      <c r="G410" s="3" cm="1">
        <f t="array" ref="G410">IF($A410="","",INDEX(OpenMeteoAPI[TemperatureC],ROWS($G$2:G410)))</f>
        <v>19.7</v>
      </c>
      <c r="H410" s="4" cm="1">
        <f t="array" ref="H410">IF($A410="","",INDEX(OpenMeteoAPI[RelativeHumidityPct],ROWS($H$2:H410))/100)</f>
        <v>0.62</v>
      </c>
      <c r="I410" s="4" cm="1">
        <f t="array" ref="I410">IF($A410="","",INDEX(OpenMeteoAPI[PrecipitationProbabilityPct],ROWS($I$2:I410))/100)</f>
        <v>0.03</v>
      </c>
      <c r="J410" s="3" cm="1">
        <f t="array" ref="J410">IF($A410="","",INDEX(OpenMeteoAPI[PrecipitationMM],ROWS($J$2:J410)))</f>
        <v>0</v>
      </c>
      <c r="K410" cm="1">
        <f t="array" ref="K410">IF($A410="","",INDEX(OpenMeteoAPI[WeatherCode],ROWS($K$2:K410)))</f>
        <v>0</v>
      </c>
      <c r="L410" s="3" cm="1">
        <f t="array" ref="L410">IF($A410="","",INDEX(OpenMeteoAPI[WindSpeedKMH],ROWS($L$2:L410)))</f>
        <v>3.4</v>
      </c>
    </row>
    <row r="411" spans="1:12">
      <c r="A411" t="str" cm="1">
        <f t="array" ref="A411">IFERROR(INDEX(OpenMeteoAPI[City],ROWS($A$2:A411))&amp;", "&amp;INDEX(OpenMeteoAPI[CountryCode],ROWS($A$2:A411)),"")</f>
        <v>Munich, DE</v>
      </c>
      <c r="B411" t="str" cm="1">
        <f t="array" ref="B411">IF($A411="","",INDEX(OpenMeteoAPI[LocationID],ROWS($B$2:B411)))</f>
        <v>DE-MUC</v>
      </c>
      <c r="C411" s="5" cm="1">
        <f t="array" ref="C411">IF($A411="","",INDEX(OpenMeteoAPI[ForecastDateTime],ROWS($C$2:C411)))</f>
        <v>46217.041666666664</v>
      </c>
      <c r="D411" t="str">
        <f t="shared" si="6"/>
        <v>1AM</v>
      </c>
      <c r="E411" t="str" cm="1">
        <f t="array" ref="E411">IF($K411="","",_xlfn.IFS($K411=0,_xlfn.UNICHAR(9728),$K411&lt;=3,_xlfn.UNICHAR(9729),OR($K411=45,$K411=48),"~",AND($K411&gt;=51,$K411&lt;=67),_xlfn.UNICHAR(9748),AND($K411&gt;=71,$K411&lt;=77),_xlfn.UNICHAR(10052),AND($K411&gt;=80,$K411&lt;=82),_xlfn.UNICHAR(9748),AND($K411&gt;=95,$K411&lt;=99),_xlfn.UNICHAR(9889),TRUE,_xlfn.UNICHAR(9729)))</f>
        <v>☀</v>
      </c>
      <c r="F411" t="str" cm="1">
        <f t="array" ref="F411">IF($K411="","",_xlfn.IFS($K411=0,"Clear",$K411&lt;=3,"Partly Cloudy",OR($K411=45,$K411=48),"Fog",AND($K411&gt;=51,$K411&lt;=67),"Drizzle",AND($K411&gt;=71,$K411&lt;=77),"Snow",AND($K411&gt;=80,$K411&lt;=82),"Rain Showers",AND($K411&gt;=95,$K411&lt;=99),"Thunderstorm",TRUE,"Cloudy"))</f>
        <v>Clear</v>
      </c>
      <c r="G411" s="3" cm="1">
        <f t="array" ref="G411">IF($A411="","",INDEX(OpenMeteoAPI[TemperatureC],ROWS($G$2:G411)))</f>
        <v>19</v>
      </c>
      <c r="H411" s="4" cm="1">
        <f t="array" ref="H411">IF($A411="","",INDEX(OpenMeteoAPI[RelativeHumidityPct],ROWS($H$2:H411))/100)</f>
        <v>0.64</v>
      </c>
      <c r="I411" s="4" cm="1">
        <f t="array" ref="I411">IF($A411="","",INDEX(OpenMeteoAPI[PrecipitationProbabilityPct],ROWS($I$2:I411))/100)</f>
        <v>0.03</v>
      </c>
      <c r="J411" s="3" cm="1">
        <f t="array" ref="J411">IF($A411="","",INDEX(OpenMeteoAPI[PrecipitationMM],ROWS($J$2:J411)))</f>
        <v>0</v>
      </c>
      <c r="K411" cm="1">
        <f t="array" ref="K411">IF($A411="","",INDEX(OpenMeteoAPI[WeatherCode],ROWS($K$2:K411)))</f>
        <v>0</v>
      </c>
      <c r="L411" s="3" cm="1">
        <f t="array" ref="L411">IF($A411="","",INDEX(OpenMeteoAPI[WindSpeedKMH],ROWS($L$2:L411)))</f>
        <v>3.4</v>
      </c>
    </row>
    <row r="412" spans="1:12">
      <c r="A412" t="str" cm="1">
        <f t="array" ref="A412">IFERROR(INDEX(OpenMeteoAPI[City],ROWS($A$2:A412))&amp;", "&amp;INDEX(OpenMeteoAPI[CountryCode],ROWS($A$2:A412)),"")</f>
        <v>Munich, DE</v>
      </c>
      <c r="B412" t="str" cm="1">
        <f t="array" ref="B412">IF($A412="","",INDEX(OpenMeteoAPI[LocationID],ROWS($B$2:B412)))</f>
        <v>DE-MUC</v>
      </c>
      <c r="C412" s="5" cm="1">
        <f t="array" ref="C412">IF($A412="","",INDEX(OpenMeteoAPI[ForecastDateTime],ROWS($C$2:C412)))</f>
        <v>46217.083333333336</v>
      </c>
      <c r="D412" t="str">
        <f t="shared" si="6"/>
        <v>2AM</v>
      </c>
      <c r="E412" t="str" cm="1">
        <f t="array" ref="E412">IF($K412="","",_xlfn.IFS($K412=0,_xlfn.UNICHAR(9728),$K412&lt;=3,_xlfn.UNICHAR(9729),OR($K412=45,$K412=48),"~",AND($K412&gt;=51,$K412&lt;=67),_xlfn.UNICHAR(9748),AND($K412&gt;=71,$K412&lt;=77),_xlfn.UNICHAR(10052),AND($K412&gt;=80,$K412&lt;=82),_xlfn.UNICHAR(9748),AND($K412&gt;=95,$K412&lt;=99),_xlfn.UNICHAR(9889),TRUE,_xlfn.UNICHAR(9729)))</f>
        <v>☀</v>
      </c>
      <c r="F412" t="str" cm="1">
        <f t="array" ref="F412">IF($K412="","",_xlfn.IFS($K412=0,"Clear",$K412&lt;=3,"Partly Cloudy",OR($K412=45,$K412=48),"Fog",AND($K412&gt;=51,$K412&lt;=67),"Drizzle",AND($K412&gt;=71,$K412&lt;=77),"Snow",AND($K412&gt;=80,$K412&lt;=82),"Rain Showers",AND($K412&gt;=95,$K412&lt;=99),"Thunderstorm",TRUE,"Cloudy"))</f>
        <v>Clear</v>
      </c>
      <c r="G412" s="3" cm="1">
        <f t="array" ref="G412">IF($A412="","",INDEX(OpenMeteoAPI[TemperatureC],ROWS($G$2:G412)))</f>
        <v>18.399999999999999</v>
      </c>
      <c r="H412" s="4" cm="1">
        <f t="array" ref="H412">IF($A412="","",INDEX(OpenMeteoAPI[RelativeHumidityPct],ROWS($H$2:H412))/100)</f>
        <v>0.65</v>
      </c>
      <c r="I412" s="4" cm="1">
        <f t="array" ref="I412">IF($A412="","",INDEX(OpenMeteoAPI[PrecipitationProbabilityPct],ROWS($I$2:I412))/100)</f>
        <v>0.03</v>
      </c>
      <c r="J412" s="3" cm="1">
        <f t="array" ref="J412">IF($A412="","",INDEX(OpenMeteoAPI[PrecipitationMM],ROWS($J$2:J412)))</f>
        <v>0</v>
      </c>
      <c r="K412" cm="1">
        <f t="array" ref="K412">IF($A412="","",INDEX(OpenMeteoAPI[WeatherCode],ROWS($K$2:K412)))</f>
        <v>0</v>
      </c>
      <c r="L412" s="3" cm="1">
        <f t="array" ref="L412">IF($A412="","",INDEX(OpenMeteoAPI[WindSpeedKMH],ROWS($L$2:L412)))</f>
        <v>3.4</v>
      </c>
    </row>
    <row r="413" spans="1:12">
      <c r="A413" t="str" cm="1">
        <f t="array" ref="A413">IFERROR(INDEX(OpenMeteoAPI[City],ROWS($A$2:A413))&amp;", "&amp;INDEX(OpenMeteoAPI[CountryCode],ROWS($A$2:A413)),"")</f>
        <v>Munich, DE</v>
      </c>
      <c r="B413" t="str" cm="1">
        <f t="array" ref="B413">IF($A413="","",INDEX(OpenMeteoAPI[LocationID],ROWS($B$2:B413)))</f>
        <v>DE-MUC</v>
      </c>
      <c r="C413" s="5" cm="1">
        <f t="array" ref="C413">IF($A413="","",INDEX(OpenMeteoAPI[ForecastDateTime],ROWS($C$2:C413)))</f>
        <v>46217.125</v>
      </c>
      <c r="D413" t="str">
        <f t="shared" si="6"/>
        <v>3AM</v>
      </c>
      <c r="E413" t="str" cm="1">
        <f t="array" ref="E413">IF($K413="","",_xlfn.IFS($K413=0,_xlfn.UNICHAR(9728),$K413&lt;=3,_xlfn.UNICHAR(9729),OR($K413=45,$K413=48),"~",AND($K413&gt;=51,$K413&lt;=67),_xlfn.UNICHAR(9748),AND($K413&gt;=71,$K413&lt;=77),_xlfn.UNICHAR(10052),AND($K413&gt;=80,$K413&lt;=82),_xlfn.UNICHAR(9748),AND($K413&gt;=95,$K413&lt;=99),_xlfn.UNICHAR(9889),TRUE,_xlfn.UNICHAR(9729)))</f>
        <v>☀</v>
      </c>
      <c r="F413" t="str" cm="1">
        <f t="array" ref="F413">IF($K413="","",_xlfn.IFS($K413=0,"Clear",$K413&lt;=3,"Partly Cloudy",OR($K413=45,$K413=48),"Fog",AND($K413&gt;=51,$K413&lt;=67),"Drizzle",AND($K413&gt;=71,$K413&lt;=77),"Snow",AND($K413&gt;=80,$K413&lt;=82),"Rain Showers",AND($K413&gt;=95,$K413&lt;=99),"Thunderstorm",TRUE,"Cloudy"))</f>
        <v>Clear</v>
      </c>
      <c r="G413" s="3" cm="1">
        <f t="array" ref="G413">IF($A413="","",INDEX(OpenMeteoAPI[TemperatureC],ROWS($G$2:G413)))</f>
        <v>17.7</v>
      </c>
      <c r="H413" s="4" cm="1">
        <f t="array" ref="H413">IF($A413="","",INDEX(OpenMeteoAPI[RelativeHumidityPct],ROWS($H$2:H413))/100)</f>
        <v>0.67</v>
      </c>
      <c r="I413" s="4" cm="1">
        <f t="array" ref="I413">IF($A413="","",INDEX(OpenMeteoAPI[PrecipitationProbabilityPct],ROWS($I$2:I413))/100)</f>
        <v>0.03</v>
      </c>
      <c r="J413" s="3" cm="1">
        <f t="array" ref="J413">IF($A413="","",INDEX(OpenMeteoAPI[PrecipitationMM],ROWS($J$2:J413)))</f>
        <v>0</v>
      </c>
      <c r="K413" cm="1">
        <f t="array" ref="K413">IF($A413="","",INDEX(OpenMeteoAPI[WeatherCode],ROWS($K$2:K413)))</f>
        <v>0</v>
      </c>
      <c r="L413" s="3" cm="1">
        <f t="array" ref="L413">IF($A413="","",INDEX(OpenMeteoAPI[WindSpeedKMH],ROWS($L$2:L413)))</f>
        <v>3.7</v>
      </c>
    </row>
    <row r="414" spans="1:12">
      <c r="A414" t="str" cm="1">
        <f t="array" ref="A414">IFERROR(INDEX(OpenMeteoAPI[City],ROWS($A$2:A414))&amp;", "&amp;INDEX(OpenMeteoAPI[CountryCode],ROWS($A$2:A414)),"")</f>
        <v>Munich, DE</v>
      </c>
      <c r="B414" t="str" cm="1">
        <f t="array" ref="B414">IF($A414="","",INDEX(OpenMeteoAPI[LocationID],ROWS($B$2:B414)))</f>
        <v>DE-MUC</v>
      </c>
      <c r="C414" s="5" cm="1">
        <f t="array" ref="C414">IF($A414="","",INDEX(OpenMeteoAPI[ForecastDateTime],ROWS($C$2:C414)))</f>
        <v>46217.166666666664</v>
      </c>
      <c r="D414" t="str">
        <f t="shared" si="6"/>
        <v>4AM</v>
      </c>
      <c r="E414" t="str" cm="1">
        <f t="array" ref="E414">IF($K414="","",_xlfn.IFS($K414=0,_xlfn.UNICHAR(9728),$K414&lt;=3,_xlfn.UNICHAR(9729),OR($K414=45,$K414=48),"~",AND($K414&gt;=51,$K414&lt;=67),_xlfn.UNICHAR(9748),AND($K414&gt;=71,$K414&lt;=77),_xlfn.UNICHAR(10052),AND($K414&gt;=80,$K414&lt;=82),_xlfn.UNICHAR(9748),AND($K414&gt;=95,$K414&lt;=99),_xlfn.UNICHAR(9889),TRUE,_xlfn.UNICHAR(9729)))</f>
        <v>☀</v>
      </c>
      <c r="F414" t="str" cm="1">
        <f t="array" ref="F414">IF($K414="","",_xlfn.IFS($K414=0,"Clear",$K414&lt;=3,"Partly Cloudy",OR($K414=45,$K414=48),"Fog",AND($K414&gt;=51,$K414&lt;=67),"Drizzle",AND($K414&gt;=71,$K414&lt;=77),"Snow",AND($K414&gt;=80,$K414&lt;=82),"Rain Showers",AND($K414&gt;=95,$K414&lt;=99),"Thunderstorm",TRUE,"Cloudy"))</f>
        <v>Clear</v>
      </c>
      <c r="G414" s="3" cm="1">
        <f t="array" ref="G414">IF($A414="","",INDEX(OpenMeteoAPI[TemperatureC],ROWS($G$2:G414)))</f>
        <v>17.100000000000001</v>
      </c>
      <c r="H414" s="4" cm="1">
        <f t="array" ref="H414">IF($A414="","",INDEX(OpenMeteoAPI[RelativeHumidityPct],ROWS($H$2:H414))/100)</f>
        <v>0.68</v>
      </c>
      <c r="I414" s="4" cm="1">
        <f t="array" ref="I414">IF($A414="","",INDEX(OpenMeteoAPI[PrecipitationProbabilityPct],ROWS($I$2:I414))/100)</f>
        <v>0.03</v>
      </c>
      <c r="J414" s="3" cm="1">
        <f t="array" ref="J414">IF($A414="","",INDEX(OpenMeteoAPI[PrecipitationMM],ROWS($J$2:J414)))</f>
        <v>0</v>
      </c>
      <c r="K414" cm="1">
        <f t="array" ref="K414">IF($A414="","",INDEX(OpenMeteoAPI[WeatherCode],ROWS($K$2:K414)))</f>
        <v>0</v>
      </c>
      <c r="L414" s="3" cm="1">
        <f t="array" ref="L414">IF($A414="","",INDEX(OpenMeteoAPI[WindSpeedKMH],ROWS($L$2:L414)))</f>
        <v>3.7</v>
      </c>
    </row>
    <row r="415" spans="1:12">
      <c r="A415" t="str" cm="1">
        <f t="array" ref="A415">IFERROR(INDEX(OpenMeteoAPI[City],ROWS($A$2:A415))&amp;", "&amp;INDEX(OpenMeteoAPI[CountryCode],ROWS($A$2:A415)),"")</f>
        <v>Munich, DE</v>
      </c>
      <c r="B415" t="str" cm="1">
        <f t="array" ref="B415">IF($A415="","",INDEX(OpenMeteoAPI[LocationID],ROWS($B$2:B415)))</f>
        <v>DE-MUC</v>
      </c>
      <c r="C415" s="5" cm="1">
        <f t="array" ref="C415">IF($A415="","",INDEX(OpenMeteoAPI[ForecastDateTime],ROWS($C$2:C415)))</f>
        <v>46217.208333333336</v>
      </c>
      <c r="D415" t="str">
        <f t="shared" si="6"/>
        <v>5AM</v>
      </c>
      <c r="E415" t="str" cm="1">
        <f t="array" ref="E415">IF($K415="","",_xlfn.IFS($K415=0,_xlfn.UNICHAR(9728),$K415&lt;=3,_xlfn.UNICHAR(9729),OR($K415=45,$K415=48),"~",AND($K415&gt;=51,$K415&lt;=67),_xlfn.UNICHAR(9748),AND($K415&gt;=71,$K415&lt;=77),_xlfn.UNICHAR(10052),AND($K415&gt;=80,$K415&lt;=82),_xlfn.UNICHAR(9748),AND($K415&gt;=95,$K415&lt;=99),_xlfn.UNICHAR(9889),TRUE,_xlfn.UNICHAR(9729)))</f>
        <v>☀</v>
      </c>
      <c r="F415" t="str" cm="1">
        <f t="array" ref="F415">IF($K415="","",_xlfn.IFS($K415=0,"Clear",$K415&lt;=3,"Partly Cloudy",OR($K415=45,$K415=48),"Fog",AND($K415&gt;=51,$K415&lt;=67),"Drizzle",AND($K415&gt;=71,$K415&lt;=77),"Snow",AND($K415&gt;=80,$K415&lt;=82),"Rain Showers",AND($K415&gt;=95,$K415&lt;=99),"Thunderstorm",TRUE,"Cloudy"))</f>
        <v>Clear</v>
      </c>
      <c r="G415" s="3" cm="1">
        <f t="array" ref="G415">IF($A415="","",INDEX(OpenMeteoAPI[TemperatureC],ROWS($G$2:G415)))</f>
        <v>17</v>
      </c>
      <c r="H415" s="4" cm="1">
        <f t="array" ref="H415">IF($A415="","",INDEX(OpenMeteoAPI[RelativeHumidityPct],ROWS($H$2:H415))/100)</f>
        <v>0.69</v>
      </c>
      <c r="I415" s="4" cm="1">
        <f t="array" ref="I415">IF($A415="","",INDEX(OpenMeteoAPI[PrecipitationProbabilityPct],ROWS($I$2:I415))/100)</f>
        <v>0.03</v>
      </c>
      <c r="J415" s="3" cm="1">
        <f t="array" ref="J415">IF($A415="","",INDEX(OpenMeteoAPI[PrecipitationMM],ROWS($J$2:J415)))</f>
        <v>0</v>
      </c>
      <c r="K415" cm="1">
        <f t="array" ref="K415">IF($A415="","",INDEX(OpenMeteoAPI[WeatherCode],ROWS($K$2:K415)))</f>
        <v>0</v>
      </c>
      <c r="L415" s="3" cm="1">
        <f t="array" ref="L415">IF($A415="","",INDEX(OpenMeteoAPI[WindSpeedKMH],ROWS($L$2:L415)))</f>
        <v>3.7</v>
      </c>
    </row>
    <row r="416" spans="1:12">
      <c r="A416" t="str" cm="1">
        <f t="array" ref="A416">IFERROR(INDEX(OpenMeteoAPI[City],ROWS($A$2:A416))&amp;", "&amp;INDEX(OpenMeteoAPI[CountryCode],ROWS($A$2:A416)),"")</f>
        <v>Munich, DE</v>
      </c>
      <c r="B416" t="str" cm="1">
        <f t="array" ref="B416">IF($A416="","",INDEX(OpenMeteoAPI[LocationID],ROWS($B$2:B416)))</f>
        <v>DE-MUC</v>
      </c>
      <c r="C416" s="5" cm="1">
        <f t="array" ref="C416">IF($A416="","",INDEX(OpenMeteoAPI[ForecastDateTime],ROWS($C$2:C416)))</f>
        <v>46217.25</v>
      </c>
      <c r="D416" t="str">
        <f t="shared" si="6"/>
        <v>6AM</v>
      </c>
      <c r="E416" t="str" cm="1">
        <f t="array" ref="E416">IF($K416="","",_xlfn.IFS($K416=0,_xlfn.UNICHAR(9728),$K416&lt;=3,_xlfn.UNICHAR(9729),OR($K416=45,$K416=48),"~",AND($K416&gt;=51,$K416&lt;=67),_xlfn.UNICHAR(9748),AND($K416&gt;=71,$K416&lt;=77),_xlfn.UNICHAR(10052),AND($K416&gt;=80,$K416&lt;=82),_xlfn.UNICHAR(9748),AND($K416&gt;=95,$K416&lt;=99),_xlfn.UNICHAR(9889),TRUE,_xlfn.UNICHAR(9729)))</f>
        <v>☁</v>
      </c>
      <c r="F416" t="str" cm="1">
        <f t="array" ref="F416">IF($K416="","",_xlfn.IFS($K416=0,"Clear",$K416&lt;=3,"Partly Cloudy",OR($K416=45,$K416=48),"Fog",AND($K416&gt;=51,$K416&lt;=67),"Drizzle",AND($K416&gt;=71,$K416&lt;=77),"Snow",AND($K416&gt;=80,$K416&lt;=82),"Rain Showers",AND($K416&gt;=95,$K416&lt;=99),"Thunderstorm",TRUE,"Cloudy"))</f>
        <v>Partly Cloudy</v>
      </c>
      <c r="G416" s="3" cm="1">
        <f t="array" ref="G416">IF($A416="","",INDEX(OpenMeteoAPI[TemperatureC],ROWS($G$2:G416)))</f>
        <v>17.5</v>
      </c>
      <c r="H416" s="4" cm="1">
        <f t="array" ref="H416">IF($A416="","",INDEX(OpenMeteoAPI[RelativeHumidityPct],ROWS($H$2:H416))/100)</f>
        <v>0.7</v>
      </c>
      <c r="I416" s="4" cm="1">
        <f t="array" ref="I416">IF($A416="","",INDEX(OpenMeteoAPI[PrecipitationProbabilityPct],ROWS($I$2:I416))/100)</f>
        <v>0.03</v>
      </c>
      <c r="J416" s="3" cm="1">
        <f t="array" ref="J416">IF($A416="","",INDEX(OpenMeteoAPI[PrecipitationMM],ROWS($J$2:J416)))</f>
        <v>0</v>
      </c>
      <c r="K416" cm="1">
        <f t="array" ref="K416">IF($A416="","",INDEX(OpenMeteoAPI[WeatherCode],ROWS($K$2:K416)))</f>
        <v>1</v>
      </c>
      <c r="L416" s="3" cm="1">
        <f t="array" ref="L416">IF($A416="","",INDEX(OpenMeteoAPI[WindSpeedKMH],ROWS($L$2:L416)))</f>
        <v>3.1</v>
      </c>
    </row>
    <row r="417" spans="1:12">
      <c r="A417" t="str" cm="1">
        <f t="array" ref="A417">IFERROR(INDEX(OpenMeteoAPI[City],ROWS($A$2:A417))&amp;", "&amp;INDEX(OpenMeteoAPI[CountryCode],ROWS($A$2:A417)),"")</f>
        <v>Munich, DE</v>
      </c>
      <c r="B417" t="str" cm="1">
        <f t="array" ref="B417">IF($A417="","",INDEX(OpenMeteoAPI[LocationID],ROWS($B$2:B417)))</f>
        <v>DE-MUC</v>
      </c>
      <c r="C417" s="5" cm="1">
        <f t="array" ref="C417">IF($A417="","",INDEX(OpenMeteoAPI[ForecastDateTime],ROWS($C$2:C417)))</f>
        <v>46217.291666666664</v>
      </c>
      <c r="D417" t="str">
        <f t="shared" si="6"/>
        <v>7AM</v>
      </c>
      <c r="E417" t="str" cm="1">
        <f t="array" ref="E417">IF($K417="","",_xlfn.IFS($K417=0,_xlfn.UNICHAR(9728),$K417&lt;=3,_xlfn.UNICHAR(9729),OR($K417=45,$K417=48),"~",AND($K417&gt;=51,$K417&lt;=67),_xlfn.UNICHAR(9748),AND($K417&gt;=71,$K417&lt;=77),_xlfn.UNICHAR(10052),AND($K417&gt;=80,$K417&lt;=82),_xlfn.UNICHAR(9748),AND($K417&gt;=95,$K417&lt;=99),_xlfn.UNICHAR(9889),TRUE,_xlfn.UNICHAR(9729)))</f>
        <v>☁</v>
      </c>
      <c r="F417" t="str" cm="1">
        <f t="array" ref="F417">IF($K417="","",_xlfn.IFS($K417=0,"Clear",$K417&lt;=3,"Partly Cloudy",OR($K417=45,$K417=48),"Fog",AND($K417&gt;=51,$K417&lt;=67),"Drizzle",AND($K417&gt;=71,$K417&lt;=77),"Snow",AND($K417&gt;=80,$K417&lt;=82),"Rain Showers",AND($K417&gt;=95,$K417&lt;=99),"Thunderstorm",TRUE,"Cloudy"))</f>
        <v>Partly Cloudy</v>
      </c>
      <c r="G417" s="3" cm="1">
        <f t="array" ref="G417">IF($A417="","",INDEX(OpenMeteoAPI[TemperatureC],ROWS($G$2:G417)))</f>
        <v>18.399999999999999</v>
      </c>
      <c r="H417" s="4" cm="1">
        <f t="array" ref="H417">IF($A417="","",INDEX(OpenMeteoAPI[RelativeHumidityPct],ROWS($H$2:H417))/100)</f>
        <v>0.7</v>
      </c>
      <c r="I417" s="4" cm="1">
        <f t="array" ref="I417">IF($A417="","",INDEX(OpenMeteoAPI[PrecipitationProbabilityPct],ROWS($I$2:I417))/100)</f>
        <v>0.03</v>
      </c>
      <c r="J417" s="3" cm="1">
        <f t="array" ref="J417">IF($A417="","",INDEX(OpenMeteoAPI[PrecipitationMM],ROWS($J$2:J417)))</f>
        <v>0</v>
      </c>
      <c r="K417" cm="1">
        <f t="array" ref="K417">IF($A417="","",INDEX(OpenMeteoAPI[WeatherCode],ROWS($K$2:K417)))</f>
        <v>1</v>
      </c>
      <c r="L417" s="3" cm="1">
        <f t="array" ref="L417">IF($A417="","",INDEX(OpenMeteoAPI[WindSpeedKMH],ROWS($L$2:L417)))</f>
        <v>2.8</v>
      </c>
    </row>
    <row r="418" spans="1:12">
      <c r="A418" t="str" cm="1">
        <f t="array" ref="A418">IFERROR(INDEX(OpenMeteoAPI[City],ROWS($A$2:A418))&amp;", "&amp;INDEX(OpenMeteoAPI[CountryCode],ROWS($A$2:A418)),"")</f>
        <v>Munich, DE</v>
      </c>
      <c r="B418" t="str" cm="1">
        <f t="array" ref="B418">IF($A418="","",INDEX(OpenMeteoAPI[LocationID],ROWS($B$2:B418)))</f>
        <v>DE-MUC</v>
      </c>
      <c r="C418" s="5" cm="1">
        <f t="array" ref="C418">IF($A418="","",INDEX(OpenMeteoAPI[ForecastDateTime],ROWS($C$2:C418)))</f>
        <v>46217.333333333336</v>
      </c>
      <c r="D418" t="str">
        <f t="shared" si="6"/>
        <v>8AM</v>
      </c>
      <c r="E418" t="str" cm="1">
        <f t="array" ref="E418">IF($K418="","",_xlfn.IFS($K418=0,_xlfn.UNICHAR(9728),$K418&lt;=3,_xlfn.UNICHAR(9729),OR($K418=45,$K418=48),"~",AND($K418&gt;=51,$K418&lt;=67),_xlfn.UNICHAR(9748),AND($K418&gt;=71,$K418&lt;=77),_xlfn.UNICHAR(10052),AND($K418&gt;=80,$K418&lt;=82),_xlfn.UNICHAR(9748),AND($K418&gt;=95,$K418&lt;=99),_xlfn.UNICHAR(9889),TRUE,_xlfn.UNICHAR(9729)))</f>
        <v>☁</v>
      </c>
      <c r="F418" t="str" cm="1">
        <f t="array" ref="F418">IF($K418="","",_xlfn.IFS($K418=0,"Clear",$K418&lt;=3,"Partly Cloudy",OR($K418=45,$K418=48),"Fog",AND($K418&gt;=51,$K418&lt;=67),"Drizzle",AND($K418&gt;=71,$K418&lt;=77),"Snow",AND($K418&gt;=80,$K418&lt;=82),"Rain Showers",AND($K418&gt;=95,$K418&lt;=99),"Thunderstorm",TRUE,"Cloudy"))</f>
        <v>Partly Cloudy</v>
      </c>
      <c r="G418" s="3" cm="1">
        <f t="array" ref="G418">IF($A418="","",INDEX(OpenMeteoAPI[TemperatureC],ROWS($G$2:G418)))</f>
        <v>19.7</v>
      </c>
      <c r="H418" s="4" cm="1">
        <f t="array" ref="H418">IF($A418="","",INDEX(OpenMeteoAPI[RelativeHumidityPct],ROWS($H$2:H418))/100)</f>
        <v>0.68</v>
      </c>
      <c r="I418" s="4" cm="1">
        <f t="array" ref="I418">IF($A418="","",INDEX(OpenMeteoAPI[PrecipitationProbabilityPct],ROWS($I$2:I418))/100)</f>
        <v>0.03</v>
      </c>
      <c r="J418" s="3" cm="1">
        <f t="array" ref="J418">IF($A418="","",INDEX(OpenMeteoAPI[PrecipitationMM],ROWS($J$2:J418)))</f>
        <v>0</v>
      </c>
      <c r="K418" cm="1">
        <f t="array" ref="K418">IF($A418="","",INDEX(OpenMeteoAPI[WeatherCode],ROWS($K$2:K418)))</f>
        <v>1</v>
      </c>
      <c r="L418" s="3" cm="1">
        <f t="array" ref="L418">IF($A418="","",INDEX(OpenMeteoAPI[WindSpeedKMH],ROWS($L$2:L418)))</f>
        <v>3.1</v>
      </c>
    </row>
    <row r="419" spans="1:12">
      <c r="A419" t="str" cm="1">
        <f t="array" ref="A419">IFERROR(INDEX(OpenMeteoAPI[City],ROWS($A$2:A419))&amp;", "&amp;INDEX(OpenMeteoAPI[CountryCode],ROWS($A$2:A419)),"")</f>
        <v>Munich, DE</v>
      </c>
      <c r="B419" t="str" cm="1">
        <f t="array" ref="B419">IF($A419="","",INDEX(OpenMeteoAPI[LocationID],ROWS($B$2:B419)))</f>
        <v>DE-MUC</v>
      </c>
      <c r="C419" s="5" cm="1">
        <f t="array" ref="C419">IF($A419="","",INDEX(OpenMeteoAPI[ForecastDateTime],ROWS($C$2:C419)))</f>
        <v>46217.375</v>
      </c>
      <c r="D419" t="str">
        <f t="shared" si="6"/>
        <v>9AM</v>
      </c>
      <c r="E419" t="str" cm="1">
        <f t="array" ref="E419">IF($K419="","",_xlfn.IFS($K419=0,_xlfn.UNICHAR(9728),$K419&lt;=3,_xlfn.UNICHAR(9729),OR($K419=45,$K419=48),"~",AND($K419&gt;=51,$K419&lt;=67),_xlfn.UNICHAR(9748),AND($K419&gt;=71,$K419&lt;=77),_xlfn.UNICHAR(10052),AND($K419&gt;=80,$K419&lt;=82),_xlfn.UNICHAR(9748),AND($K419&gt;=95,$K419&lt;=99),_xlfn.UNICHAR(9889),TRUE,_xlfn.UNICHAR(9729)))</f>
        <v>☀</v>
      </c>
      <c r="F419" t="str" cm="1">
        <f t="array" ref="F419">IF($K419="","",_xlfn.IFS($K419=0,"Clear",$K419&lt;=3,"Partly Cloudy",OR($K419=45,$K419=48),"Fog",AND($K419&gt;=51,$K419&lt;=67),"Drizzle",AND($K419&gt;=71,$K419&lt;=77),"Snow",AND($K419&gt;=80,$K419&lt;=82),"Rain Showers",AND($K419&gt;=95,$K419&lt;=99),"Thunderstorm",TRUE,"Cloudy"))</f>
        <v>Clear</v>
      </c>
      <c r="G419" s="3" cm="1">
        <f t="array" ref="G419">IF($A419="","",INDEX(OpenMeteoAPI[TemperatureC],ROWS($G$2:G419)))</f>
        <v>21.4</v>
      </c>
      <c r="H419" s="4" cm="1">
        <f t="array" ref="H419">IF($A419="","",INDEX(OpenMeteoAPI[RelativeHumidityPct],ROWS($H$2:H419))/100)</f>
        <v>0.63</v>
      </c>
      <c r="I419" s="4" cm="1">
        <f t="array" ref="I419">IF($A419="","",INDEX(OpenMeteoAPI[PrecipitationProbabilityPct],ROWS($I$2:I419))/100)</f>
        <v>0.03</v>
      </c>
      <c r="J419" s="3" cm="1">
        <f t="array" ref="J419">IF($A419="","",INDEX(OpenMeteoAPI[PrecipitationMM],ROWS($J$2:J419)))</f>
        <v>0</v>
      </c>
      <c r="K419" cm="1">
        <f t="array" ref="K419">IF($A419="","",INDEX(OpenMeteoAPI[WeatherCode],ROWS($K$2:K419)))</f>
        <v>0</v>
      </c>
      <c r="L419" s="3" cm="1">
        <f t="array" ref="L419">IF($A419="","",INDEX(OpenMeteoAPI[WindSpeedKMH],ROWS($L$2:L419)))</f>
        <v>5.0999999999999996</v>
      </c>
    </row>
    <row r="420" spans="1:12">
      <c r="A420" t="str" cm="1">
        <f t="array" ref="A420">IFERROR(INDEX(OpenMeteoAPI[City],ROWS($A$2:A420))&amp;", "&amp;INDEX(OpenMeteoAPI[CountryCode],ROWS($A$2:A420)),"")</f>
        <v>Munich, DE</v>
      </c>
      <c r="B420" t="str" cm="1">
        <f t="array" ref="B420">IF($A420="","",INDEX(OpenMeteoAPI[LocationID],ROWS($B$2:B420)))</f>
        <v>DE-MUC</v>
      </c>
      <c r="C420" s="5" cm="1">
        <f t="array" ref="C420">IF($A420="","",INDEX(OpenMeteoAPI[ForecastDateTime],ROWS($C$2:C420)))</f>
        <v>46217.416666666664</v>
      </c>
      <c r="D420" t="str">
        <f t="shared" si="6"/>
        <v>10AM</v>
      </c>
      <c r="E420" t="str" cm="1">
        <f t="array" ref="E420">IF($K420="","",_xlfn.IFS($K420=0,_xlfn.UNICHAR(9728),$K420&lt;=3,_xlfn.UNICHAR(9729),OR($K420=45,$K420=48),"~",AND($K420&gt;=51,$K420&lt;=67),_xlfn.UNICHAR(9748),AND($K420&gt;=71,$K420&lt;=77),_xlfn.UNICHAR(10052),AND($K420&gt;=80,$K420&lt;=82),_xlfn.UNICHAR(9748),AND($K420&gt;=95,$K420&lt;=99),_xlfn.UNICHAR(9889),TRUE,_xlfn.UNICHAR(9729)))</f>
        <v>☀</v>
      </c>
      <c r="F420" t="str" cm="1">
        <f t="array" ref="F420">IF($K420="","",_xlfn.IFS($K420=0,"Clear",$K420&lt;=3,"Partly Cloudy",OR($K420=45,$K420=48),"Fog",AND($K420&gt;=51,$K420&lt;=67),"Drizzle",AND($K420&gt;=71,$K420&lt;=77),"Snow",AND($K420&gt;=80,$K420&lt;=82),"Rain Showers",AND($K420&gt;=95,$K420&lt;=99),"Thunderstorm",TRUE,"Cloudy"))</f>
        <v>Clear</v>
      </c>
      <c r="G420" s="3" cm="1">
        <f t="array" ref="G420">IF($A420="","",INDEX(OpenMeteoAPI[TemperatureC],ROWS($G$2:G420)))</f>
        <v>23.4</v>
      </c>
      <c r="H420" s="4" cm="1">
        <f t="array" ref="H420">IF($A420="","",INDEX(OpenMeteoAPI[RelativeHumidityPct],ROWS($H$2:H420))/100)</f>
        <v>0.56000000000000005</v>
      </c>
      <c r="I420" s="4" cm="1">
        <f t="array" ref="I420">IF($A420="","",INDEX(OpenMeteoAPI[PrecipitationProbabilityPct],ROWS($I$2:I420))/100)</f>
        <v>0.03</v>
      </c>
      <c r="J420" s="3" cm="1">
        <f t="array" ref="J420">IF($A420="","",INDEX(OpenMeteoAPI[PrecipitationMM],ROWS($J$2:J420)))</f>
        <v>0</v>
      </c>
      <c r="K420" cm="1">
        <f t="array" ref="K420">IF($A420="","",INDEX(OpenMeteoAPI[WeatherCode],ROWS($K$2:K420)))</f>
        <v>0</v>
      </c>
      <c r="L420" s="3" cm="1">
        <f t="array" ref="L420">IF($A420="","",INDEX(OpenMeteoAPI[WindSpeedKMH],ROWS($L$2:L420)))</f>
        <v>7.6</v>
      </c>
    </row>
    <row r="421" spans="1:12">
      <c r="A421" t="str" cm="1">
        <f t="array" ref="A421">IFERROR(INDEX(OpenMeteoAPI[City],ROWS($A$2:A421))&amp;", "&amp;INDEX(OpenMeteoAPI[CountryCode],ROWS($A$2:A421)),"")</f>
        <v>Munich, DE</v>
      </c>
      <c r="B421" t="str" cm="1">
        <f t="array" ref="B421">IF($A421="","",INDEX(OpenMeteoAPI[LocationID],ROWS($B$2:B421)))</f>
        <v>DE-MUC</v>
      </c>
      <c r="C421" s="5" cm="1">
        <f t="array" ref="C421">IF($A421="","",INDEX(OpenMeteoAPI[ForecastDateTime],ROWS($C$2:C421)))</f>
        <v>46217.458333333336</v>
      </c>
      <c r="D421" t="str">
        <f t="shared" si="6"/>
        <v>11AM</v>
      </c>
      <c r="E421" t="str" cm="1">
        <f t="array" ref="E421">IF($K421="","",_xlfn.IFS($K421=0,_xlfn.UNICHAR(9728),$K421&lt;=3,_xlfn.UNICHAR(9729),OR($K421=45,$K421=48),"~",AND($K421&gt;=51,$K421&lt;=67),_xlfn.UNICHAR(9748),AND($K421&gt;=71,$K421&lt;=77),_xlfn.UNICHAR(10052),AND($K421&gt;=80,$K421&lt;=82),_xlfn.UNICHAR(9748),AND($K421&gt;=95,$K421&lt;=99),_xlfn.UNICHAR(9889),TRUE,_xlfn.UNICHAR(9729)))</f>
        <v>☀</v>
      </c>
      <c r="F421" t="str" cm="1">
        <f t="array" ref="F421">IF($K421="","",_xlfn.IFS($K421=0,"Clear",$K421&lt;=3,"Partly Cloudy",OR($K421=45,$K421=48),"Fog",AND($K421&gt;=51,$K421&lt;=67),"Drizzle",AND($K421&gt;=71,$K421&lt;=77),"Snow",AND($K421&gt;=80,$K421&lt;=82),"Rain Showers",AND($K421&gt;=95,$K421&lt;=99),"Thunderstorm",TRUE,"Cloudy"))</f>
        <v>Clear</v>
      </c>
      <c r="G421" s="3" cm="1">
        <f t="array" ref="G421">IF($A421="","",INDEX(OpenMeteoAPI[TemperatureC],ROWS($G$2:G421)))</f>
        <v>25.2</v>
      </c>
      <c r="H421" s="4" cm="1">
        <f t="array" ref="H421">IF($A421="","",INDEX(OpenMeteoAPI[RelativeHumidityPct],ROWS($H$2:H421))/100)</f>
        <v>0.5</v>
      </c>
      <c r="I421" s="4" cm="1">
        <f t="array" ref="I421">IF($A421="","",INDEX(OpenMeteoAPI[PrecipitationProbabilityPct],ROWS($I$2:I421))/100)</f>
        <v>0.03</v>
      </c>
      <c r="J421" s="3" cm="1">
        <f t="array" ref="J421">IF($A421="","",INDEX(OpenMeteoAPI[PrecipitationMM],ROWS($J$2:J421)))</f>
        <v>0</v>
      </c>
      <c r="K421" cm="1">
        <f t="array" ref="K421">IF($A421="","",INDEX(OpenMeteoAPI[WeatherCode],ROWS($K$2:K421)))</f>
        <v>0</v>
      </c>
      <c r="L421" s="3" cm="1">
        <f t="array" ref="L421">IF($A421="","",INDEX(OpenMeteoAPI[WindSpeedKMH],ROWS($L$2:L421)))</f>
        <v>9.4</v>
      </c>
    </row>
    <row r="422" spans="1:12">
      <c r="A422" t="str" cm="1">
        <f t="array" ref="A422">IFERROR(INDEX(OpenMeteoAPI[City],ROWS($A$2:A422))&amp;", "&amp;INDEX(OpenMeteoAPI[CountryCode],ROWS($A$2:A422)),"")</f>
        <v>Munich, DE</v>
      </c>
      <c r="B422" t="str" cm="1">
        <f t="array" ref="B422">IF($A422="","",INDEX(OpenMeteoAPI[LocationID],ROWS($B$2:B422)))</f>
        <v>DE-MUC</v>
      </c>
      <c r="C422" s="5" cm="1">
        <f t="array" ref="C422">IF($A422="","",INDEX(OpenMeteoAPI[ForecastDateTime],ROWS($C$2:C422)))</f>
        <v>46217.5</v>
      </c>
      <c r="D422" t="str">
        <f t="shared" si="6"/>
        <v>12PM</v>
      </c>
      <c r="E422" t="str" cm="1">
        <f t="array" ref="E422">IF($K422="","",_xlfn.IFS($K422=0,_xlfn.UNICHAR(9728),$K422&lt;=3,_xlfn.UNICHAR(9729),OR($K422=45,$K422=48),"~",AND($K422&gt;=51,$K422&lt;=67),_xlfn.UNICHAR(9748),AND($K422&gt;=71,$K422&lt;=77),_xlfn.UNICHAR(10052),AND($K422&gt;=80,$K422&lt;=82),_xlfn.UNICHAR(9748),AND($K422&gt;=95,$K422&lt;=99),_xlfn.UNICHAR(9889),TRUE,_xlfn.UNICHAR(9729)))</f>
        <v>☁</v>
      </c>
      <c r="F422" t="str" cm="1">
        <f t="array" ref="F422">IF($K422="","",_xlfn.IFS($K422=0,"Clear",$K422&lt;=3,"Partly Cloudy",OR($K422=45,$K422=48),"Fog",AND($K422&gt;=51,$K422&lt;=67),"Drizzle",AND($K422&gt;=71,$K422&lt;=77),"Snow",AND($K422&gt;=80,$K422&lt;=82),"Rain Showers",AND($K422&gt;=95,$K422&lt;=99),"Thunderstorm",TRUE,"Cloudy"))</f>
        <v>Partly Cloudy</v>
      </c>
      <c r="G422" s="3" cm="1">
        <f t="array" ref="G422">IF($A422="","",INDEX(OpenMeteoAPI[TemperatureC],ROWS($G$2:G422)))</f>
        <v>26.5</v>
      </c>
      <c r="H422" s="4" cm="1">
        <f t="array" ref="H422">IF($A422="","",INDEX(OpenMeteoAPI[RelativeHumidityPct],ROWS($H$2:H422))/100)</f>
        <v>0.45</v>
      </c>
      <c r="I422" s="4" cm="1">
        <f t="array" ref="I422">IF($A422="","",INDEX(OpenMeteoAPI[PrecipitationProbabilityPct],ROWS($I$2:I422))/100)</f>
        <v>0.03</v>
      </c>
      <c r="J422" s="3" cm="1">
        <f t="array" ref="J422">IF($A422="","",INDEX(OpenMeteoAPI[PrecipitationMM],ROWS($J$2:J422)))</f>
        <v>0</v>
      </c>
      <c r="K422" cm="1">
        <f t="array" ref="K422">IF($A422="","",INDEX(OpenMeteoAPI[WeatherCode],ROWS($K$2:K422)))</f>
        <v>1</v>
      </c>
      <c r="L422" s="3" cm="1">
        <f t="array" ref="L422">IF($A422="","",INDEX(OpenMeteoAPI[WindSpeedKMH],ROWS($L$2:L422)))</f>
        <v>10.1</v>
      </c>
    </row>
    <row r="423" spans="1:12">
      <c r="A423" t="str" cm="1">
        <f t="array" ref="A423">IFERROR(INDEX(OpenMeteoAPI[City],ROWS($A$2:A423))&amp;", "&amp;INDEX(OpenMeteoAPI[CountryCode],ROWS($A$2:A423)),"")</f>
        <v>Munich, DE</v>
      </c>
      <c r="B423" t="str" cm="1">
        <f t="array" ref="B423">IF($A423="","",INDEX(OpenMeteoAPI[LocationID],ROWS($B$2:B423)))</f>
        <v>DE-MUC</v>
      </c>
      <c r="C423" s="5" cm="1">
        <f t="array" ref="C423">IF($A423="","",INDEX(OpenMeteoAPI[ForecastDateTime],ROWS($C$2:C423)))</f>
        <v>46217.541666666664</v>
      </c>
      <c r="D423" t="str">
        <f t="shared" si="6"/>
        <v>1PM</v>
      </c>
      <c r="E423" t="str" cm="1">
        <f t="array" ref="E423">IF($K423="","",_xlfn.IFS($K423=0,_xlfn.UNICHAR(9728),$K423&lt;=3,_xlfn.UNICHAR(9729),OR($K423=45,$K423=48),"~",AND($K423&gt;=51,$K423&lt;=67),_xlfn.UNICHAR(9748),AND($K423&gt;=71,$K423&lt;=77),_xlfn.UNICHAR(10052),AND($K423&gt;=80,$K423&lt;=82),_xlfn.UNICHAR(9748),AND($K423&gt;=95,$K423&lt;=99),_xlfn.UNICHAR(9889),TRUE,_xlfn.UNICHAR(9729)))</f>
        <v>☁</v>
      </c>
      <c r="F423" t="str" cm="1">
        <f t="array" ref="F423">IF($K423="","",_xlfn.IFS($K423=0,"Clear",$K423&lt;=3,"Partly Cloudy",OR($K423=45,$K423=48),"Fog",AND($K423&gt;=51,$K423&lt;=67),"Drizzle",AND($K423&gt;=71,$K423&lt;=77),"Snow",AND($K423&gt;=80,$K423&lt;=82),"Rain Showers",AND($K423&gt;=95,$K423&lt;=99),"Thunderstorm",TRUE,"Cloudy"))</f>
        <v>Partly Cloudy</v>
      </c>
      <c r="G423" s="3" cm="1">
        <f t="array" ref="G423">IF($A423="","",INDEX(OpenMeteoAPI[TemperatureC],ROWS($G$2:G423)))</f>
        <v>27.7</v>
      </c>
      <c r="H423" s="4" cm="1">
        <f t="array" ref="H423">IF($A423="","",INDEX(OpenMeteoAPI[RelativeHumidityPct],ROWS($H$2:H423))/100)</f>
        <v>0.4</v>
      </c>
      <c r="I423" s="4" cm="1">
        <f t="array" ref="I423">IF($A423="","",INDEX(OpenMeteoAPI[PrecipitationProbabilityPct],ROWS($I$2:I423))/100)</f>
        <v>0.03</v>
      </c>
      <c r="J423" s="3" cm="1">
        <f t="array" ref="J423">IF($A423="","",INDEX(OpenMeteoAPI[PrecipitationMM],ROWS($J$2:J423)))</f>
        <v>0</v>
      </c>
      <c r="K423" cm="1">
        <f t="array" ref="K423">IF($A423="","",INDEX(OpenMeteoAPI[WeatherCode],ROWS($K$2:K423)))</f>
        <v>1</v>
      </c>
      <c r="L423" s="3" cm="1">
        <f t="array" ref="L423">IF($A423="","",INDEX(OpenMeteoAPI[WindSpeedKMH],ROWS($L$2:L423)))</f>
        <v>10.1</v>
      </c>
    </row>
    <row r="424" spans="1:12">
      <c r="A424" t="str" cm="1">
        <f t="array" ref="A424">IFERROR(INDEX(OpenMeteoAPI[City],ROWS($A$2:A424))&amp;", "&amp;INDEX(OpenMeteoAPI[CountryCode],ROWS($A$2:A424)),"")</f>
        <v>Munich, DE</v>
      </c>
      <c r="B424" t="str" cm="1">
        <f t="array" ref="B424">IF($A424="","",INDEX(OpenMeteoAPI[LocationID],ROWS($B$2:B424)))</f>
        <v>DE-MUC</v>
      </c>
      <c r="C424" s="5" cm="1">
        <f t="array" ref="C424">IF($A424="","",INDEX(OpenMeteoAPI[ForecastDateTime],ROWS($C$2:C424)))</f>
        <v>46217.583333333336</v>
      </c>
      <c r="D424" t="str">
        <f t="shared" si="6"/>
        <v>2PM</v>
      </c>
      <c r="E424" t="str" cm="1">
        <f t="array" ref="E424">IF($K424="","",_xlfn.IFS($K424=0,_xlfn.UNICHAR(9728),$K424&lt;=3,_xlfn.UNICHAR(9729),OR($K424=45,$K424=48),"~",AND($K424&gt;=51,$K424&lt;=67),_xlfn.UNICHAR(9748),AND($K424&gt;=71,$K424&lt;=77),_xlfn.UNICHAR(10052),AND($K424&gt;=80,$K424&lt;=82),_xlfn.UNICHAR(9748),AND($K424&gt;=95,$K424&lt;=99),_xlfn.UNICHAR(9889),TRUE,_xlfn.UNICHAR(9729)))</f>
        <v>☁</v>
      </c>
      <c r="F424" t="str" cm="1">
        <f t="array" ref="F424">IF($K424="","",_xlfn.IFS($K424=0,"Clear",$K424&lt;=3,"Partly Cloudy",OR($K424=45,$K424=48),"Fog",AND($K424&gt;=51,$K424&lt;=67),"Drizzle",AND($K424&gt;=71,$K424&lt;=77),"Snow",AND($K424&gt;=80,$K424&lt;=82),"Rain Showers",AND($K424&gt;=95,$K424&lt;=99),"Thunderstorm",TRUE,"Cloudy"))</f>
        <v>Partly Cloudy</v>
      </c>
      <c r="G424" s="3" cm="1">
        <f t="array" ref="G424">IF($A424="","",INDEX(OpenMeteoAPI[TemperatureC],ROWS($G$2:G424)))</f>
        <v>28.5</v>
      </c>
      <c r="H424" s="4" cm="1">
        <f t="array" ref="H424">IF($A424="","",INDEX(OpenMeteoAPI[RelativeHumidityPct],ROWS($H$2:H424))/100)</f>
        <v>0.37</v>
      </c>
      <c r="I424" s="4" cm="1">
        <f t="array" ref="I424">IF($A424="","",INDEX(OpenMeteoAPI[PrecipitationProbabilityPct],ROWS($I$2:I424))/100)</f>
        <v>0.03</v>
      </c>
      <c r="J424" s="3" cm="1">
        <f t="array" ref="J424">IF($A424="","",INDEX(OpenMeteoAPI[PrecipitationMM],ROWS($J$2:J424)))</f>
        <v>0</v>
      </c>
      <c r="K424" cm="1">
        <f t="array" ref="K424">IF($A424="","",INDEX(OpenMeteoAPI[WeatherCode],ROWS($K$2:K424)))</f>
        <v>1</v>
      </c>
      <c r="L424" s="3" cm="1">
        <f t="array" ref="L424">IF($A424="","",INDEX(OpenMeteoAPI[WindSpeedKMH],ROWS($L$2:L424)))</f>
        <v>9.8000000000000007</v>
      </c>
    </row>
    <row r="425" spans="1:12">
      <c r="A425" t="str" cm="1">
        <f t="array" ref="A425">IFERROR(INDEX(OpenMeteoAPI[City],ROWS($A$2:A425))&amp;", "&amp;INDEX(OpenMeteoAPI[CountryCode],ROWS($A$2:A425)),"")</f>
        <v>Munich, DE</v>
      </c>
      <c r="B425" t="str" cm="1">
        <f t="array" ref="B425">IF($A425="","",INDEX(OpenMeteoAPI[LocationID],ROWS($B$2:B425)))</f>
        <v>DE-MUC</v>
      </c>
      <c r="C425" s="5" cm="1">
        <f t="array" ref="C425">IF($A425="","",INDEX(OpenMeteoAPI[ForecastDateTime],ROWS($C$2:C425)))</f>
        <v>46217.625</v>
      </c>
      <c r="D425" t="str">
        <f t="shared" si="6"/>
        <v>3PM</v>
      </c>
      <c r="E425" t="str" cm="1">
        <f t="array" ref="E425">IF($K425="","",_xlfn.IFS($K425=0,_xlfn.UNICHAR(9728),$K425&lt;=3,_xlfn.UNICHAR(9729),OR($K425=45,$K425=48),"~",AND($K425&gt;=51,$K425&lt;=67),_xlfn.UNICHAR(9748),AND($K425&gt;=71,$K425&lt;=77),_xlfn.UNICHAR(10052),AND($K425&gt;=80,$K425&lt;=82),_xlfn.UNICHAR(9748),AND($K425&gt;=95,$K425&lt;=99),_xlfn.UNICHAR(9889),TRUE,_xlfn.UNICHAR(9729)))</f>
        <v>☀</v>
      </c>
      <c r="F425" t="str" cm="1">
        <f t="array" ref="F425">IF($K425="","",_xlfn.IFS($K425=0,"Clear",$K425&lt;=3,"Partly Cloudy",OR($K425=45,$K425=48),"Fog",AND($K425&gt;=51,$K425&lt;=67),"Drizzle",AND($K425&gt;=71,$K425&lt;=77),"Snow",AND($K425&gt;=80,$K425&lt;=82),"Rain Showers",AND($K425&gt;=95,$K425&lt;=99),"Thunderstorm",TRUE,"Cloudy"))</f>
        <v>Clear</v>
      </c>
      <c r="G425" s="3" cm="1">
        <f t="array" ref="G425">IF($A425="","",INDEX(OpenMeteoAPI[TemperatureC],ROWS($G$2:G425)))</f>
        <v>29.2</v>
      </c>
      <c r="H425" s="4" cm="1">
        <f t="array" ref="H425">IF($A425="","",INDEX(OpenMeteoAPI[RelativeHumidityPct],ROWS($H$2:H425))/100)</f>
        <v>0.35</v>
      </c>
      <c r="I425" s="4" cm="1">
        <f t="array" ref="I425">IF($A425="","",INDEX(OpenMeteoAPI[PrecipitationProbabilityPct],ROWS($I$2:I425))/100)</f>
        <v>0.03</v>
      </c>
      <c r="J425" s="3" cm="1">
        <f t="array" ref="J425">IF($A425="","",INDEX(OpenMeteoAPI[PrecipitationMM],ROWS($J$2:J425)))</f>
        <v>0</v>
      </c>
      <c r="K425" cm="1">
        <f t="array" ref="K425">IF($A425="","",INDEX(OpenMeteoAPI[WeatherCode],ROWS($K$2:K425)))</f>
        <v>0</v>
      </c>
      <c r="L425" s="3" cm="1">
        <f t="array" ref="L425">IF($A425="","",INDEX(OpenMeteoAPI[WindSpeedKMH],ROWS($L$2:L425)))</f>
        <v>9.4</v>
      </c>
    </row>
    <row r="426" spans="1:12">
      <c r="A426" t="str" cm="1">
        <f t="array" ref="A426">IFERROR(INDEX(OpenMeteoAPI[City],ROWS($A$2:A426))&amp;", "&amp;INDEX(OpenMeteoAPI[CountryCode],ROWS($A$2:A426)),"")</f>
        <v>Munich, DE</v>
      </c>
      <c r="B426" t="str" cm="1">
        <f t="array" ref="B426">IF($A426="","",INDEX(OpenMeteoAPI[LocationID],ROWS($B$2:B426)))</f>
        <v>DE-MUC</v>
      </c>
      <c r="C426" s="5" cm="1">
        <f t="array" ref="C426">IF($A426="","",INDEX(OpenMeteoAPI[ForecastDateTime],ROWS($C$2:C426)))</f>
        <v>46217.666666666664</v>
      </c>
      <c r="D426" t="str">
        <f t="shared" si="6"/>
        <v>4PM</v>
      </c>
      <c r="E426" t="str" cm="1">
        <f t="array" ref="E426">IF($K426="","",_xlfn.IFS($K426=0,_xlfn.UNICHAR(9728),$K426&lt;=3,_xlfn.UNICHAR(9729),OR($K426=45,$K426=48),"~",AND($K426&gt;=51,$K426&lt;=67),_xlfn.UNICHAR(9748),AND($K426&gt;=71,$K426&lt;=77),_xlfn.UNICHAR(10052),AND($K426&gt;=80,$K426&lt;=82),_xlfn.UNICHAR(9748),AND($K426&gt;=95,$K426&lt;=99),_xlfn.UNICHAR(9889),TRUE,_xlfn.UNICHAR(9729)))</f>
        <v>☀</v>
      </c>
      <c r="F426" t="str" cm="1">
        <f t="array" ref="F426">IF($K426="","",_xlfn.IFS($K426=0,"Clear",$K426&lt;=3,"Partly Cloudy",OR($K426=45,$K426=48),"Fog",AND($K426&gt;=51,$K426&lt;=67),"Drizzle",AND($K426&gt;=71,$K426&lt;=77),"Snow",AND($K426&gt;=80,$K426&lt;=82),"Rain Showers",AND($K426&gt;=95,$K426&lt;=99),"Thunderstorm",TRUE,"Cloudy"))</f>
        <v>Clear</v>
      </c>
      <c r="G426" s="3" cm="1">
        <f t="array" ref="G426">IF($A426="","",INDEX(OpenMeteoAPI[TemperatureC],ROWS($G$2:G426)))</f>
        <v>29.5</v>
      </c>
      <c r="H426" s="4" cm="1">
        <f t="array" ref="H426">IF($A426="","",INDEX(OpenMeteoAPI[RelativeHumidityPct],ROWS($H$2:H426))/100)</f>
        <v>0.34</v>
      </c>
      <c r="I426" s="4" cm="1">
        <f t="array" ref="I426">IF($A426="","",INDEX(OpenMeteoAPI[PrecipitationProbabilityPct],ROWS($I$2:I426))/100)</f>
        <v>0.03</v>
      </c>
      <c r="J426" s="3" cm="1">
        <f t="array" ref="J426">IF($A426="","",INDEX(OpenMeteoAPI[PrecipitationMM],ROWS($J$2:J426)))</f>
        <v>0</v>
      </c>
      <c r="K426" cm="1">
        <f t="array" ref="K426">IF($A426="","",INDEX(OpenMeteoAPI[WeatherCode],ROWS($K$2:K426)))</f>
        <v>0</v>
      </c>
      <c r="L426" s="3" cm="1">
        <f t="array" ref="L426">IF($A426="","",INDEX(OpenMeteoAPI[WindSpeedKMH],ROWS($L$2:L426)))</f>
        <v>9.1</v>
      </c>
    </row>
    <row r="427" spans="1:12">
      <c r="A427" t="str" cm="1">
        <f t="array" ref="A427">IFERROR(INDEX(OpenMeteoAPI[City],ROWS($A$2:A427))&amp;", "&amp;INDEX(OpenMeteoAPI[CountryCode],ROWS($A$2:A427)),"")</f>
        <v>Munich, DE</v>
      </c>
      <c r="B427" t="str" cm="1">
        <f t="array" ref="B427">IF($A427="","",INDEX(OpenMeteoAPI[LocationID],ROWS($B$2:B427)))</f>
        <v>DE-MUC</v>
      </c>
      <c r="C427" s="5" cm="1">
        <f t="array" ref="C427">IF($A427="","",INDEX(OpenMeteoAPI[ForecastDateTime],ROWS($C$2:C427)))</f>
        <v>46217.708333333336</v>
      </c>
      <c r="D427" t="str">
        <f t="shared" si="6"/>
        <v>5PM</v>
      </c>
      <c r="E427" t="str" cm="1">
        <f t="array" ref="E427">IF($K427="","",_xlfn.IFS($K427=0,_xlfn.UNICHAR(9728),$K427&lt;=3,_xlfn.UNICHAR(9729),OR($K427=45,$K427=48),"~",AND($K427&gt;=51,$K427&lt;=67),_xlfn.UNICHAR(9748),AND($K427&gt;=71,$K427&lt;=77),_xlfn.UNICHAR(10052),AND($K427&gt;=80,$K427&lt;=82),_xlfn.UNICHAR(9748),AND($K427&gt;=95,$K427&lt;=99),_xlfn.UNICHAR(9889),TRUE,_xlfn.UNICHAR(9729)))</f>
        <v>☀</v>
      </c>
      <c r="F427" t="str" cm="1">
        <f t="array" ref="F427">IF($K427="","",_xlfn.IFS($K427=0,"Clear",$K427&lt;=3,"Partly Cloudy",OR($K427=45,$K427=48),"Fog",AND($K427&gt;=51,$K427&lt;=67),"Drizzle",AND($K427&gt;=71,$K427&lt;=77),"Snow",AND($K427&gt;=80,$K427&lt;=82),"Rain Showers",AND($K427&gt;=95,$K427&lt;=99),"Thunderstorm",TRUE,"Cloudy"))</f>
        <v>Clear</v>
      </c>
      <c r="G427" s="3" cm="1">
        <f t="array" ref="G427">IF($A427="","",INDEX(OpenMeteoAPI[TemperatureC],ROWS($G$2:G427)))</f>
        <v>29.5</v>
      </c>
      <c r="H427" s="4" cm="1">
        <f t="array" ref="H427">IF($A427="","",INDEX(OpenMeteoAPI[RelativeHumidityPct],ROWS($H$2:H427))/100)</f>
        <v>0.34</v>
      </c>
      <c r="I427" s="4" cm="1">
        <f t="array" ref="I427">IF($A427="","",INDEX(OpenMeteoAPI[PrecipitationProbabilityPct],ROWS($I$2:I427))/100)</f>
        <v>0.03</v>
      </c>
      <c r="J427" s="3" cm="1">
        <f t="array" ref="J427">IF($A427="","",INDEX(OpenMeteoAPI[PrecipitationMM],ROWS($J$2:J427)))</f>
        <v>0</v>
      </c>
      <c r="K427" cm="1">
        <f t="array" ref="K427">IF($A427="","",INDEX(OpenMeteoAPI[WeatherCode],ROWS($K$2:K427)))</f>
        <v>0</v>
      </c>
      <c r="L427" s="3" cm="1">
        <f t="array" ref="L427">IF($A427="","",INDEX(OpenMeteoAPI[WindSpeedKMH],ROWS($L$2:L427)))</f>
        <v>8.8000000000000007</v>
      </c>
    </row>
    <row r="428" spans="1:12">
      <c r="A428" t="str" cm="1">
        <f t="array" ref="A428">IFERROR(INDEX(OpenMeteoAPI[City],ROWS($A$2:A428))&amp;", "&amp;INDEX(OpenMeteoAPI[CountryCode],ROWS($A$2:A428)),"")</f>
        <v>Munich, DE</v>
      </c>
      <c r="B428" t="str" cm="1">
        <f t="array" ref="B428">IF($A428="","",INDEX(OpenMeteoAPI[LocationID],ROWS($B$2:B428)))</f>
        <v>DE-MUC</v>
      </c>
      <c r="C428" s="5" cm="1">
        <f t="array" ref="C428">IF($A428="","",INDEX(OpenMeteoAPI[ForecastDateTime],ROWS($C$2:C428)))</f>
        <v>46217.75</v>
      </c>
      <c r="D428" t="str">
        <f t="shared" si="6"/>
        <v>6PM</v>
      </c>
      <c r="E428" t="str" cm="1">
        <f t="array" ref="E428">IF($K428="","",_xlfn.IFS($K428=0,_xlfn.UNICHAR(9728),$K428&lt;=3,_xlfn.UNICHAR(9729),OR($K428=45,$K428=48),"~",AND($K428&gt;=51,$K428&lt;=67),_xlfn.UNICHAR(9748),AND($K428&gt;=71,$K428&lt;=77),_xlfn.UNICHAR(10052),AND($K428&gt;=80,$K428&lt;=82),_xlfn.UNICHAR(9748),AND($K428&gt;=95,$K428&lt;=99),_xlfn.UNICHAR(9889),TRUE,_xlfn.UNICHAR(9729)))</f>
        <v>☀</v>
      </c>
      <c r="F428" t="str" cm="1">
        <f t="array" ref="F428">IF($K428="","",_xlfn.IFS($K428=0,"Clear",$K428&lt;=3,"Partly Cloudy",OR($K428=45,$K428=48),"Fog",AND($K428&gt;=51,$K428&lt;=67),"Drizzle",AND($K428&gt;=71,$K428&lt;=77),"Snow",AND($K428&gt;=80,$K428&lt;=82),"Rain Showers",AND($K428&gt;=95,$K428&lt;=99),"Thunderstorm",TRUE,"Cloudy"))</f>
        <v>Clear</v>
      </c>
      <c r="G428" s="3" cm="1">
        <f t="array" ref="G428">IF($A428="","",INDEX(OpenMeteoAPI[TemperatureC],ROWS($G$2:G428)))</f>
        <v>29.1</v>
      </c>
      <c r="H428" s="4" cm="1">
        <f t="array" ref="H428">IF($A428="","",INDEX(OpenMeteoAPI[RelativeHumidityPct],ROWS($H$2:H428))/100)</f>
        <v>0.35</v>
      </c>
      <c r="I428" s="4" cm="1">
        <f t="array" ref="I428">IF($A428="","",INDEX(OpenMeteoAPI[PrecipitationProbabilityPct],ROWS($I$2:I428))/100)</f>
        <v>0.04</v>
      </c>
      <c r="J428" s="3" cm="1">
        <f t="array" ref="J428">IF($A428="","",INDEX(OpenMeteoAPI[PrecipitationMM],ROWS($J$2:J428)))</f>
        <v>0</v>
      </c>
      <c r="K428" cm="1">
        <f t="array" ref="K428">IF($A428="","",INDEX(OpenMeteoAPI[WeatherCode],ROWS($K$2:K428)))</f>
        <v>0</v>
      </c>
      <c r="L428" s="3" cm="1">
        <f t="array" ref="L428">IF($A428="","",INDEX(OpenMeteoAPI[WindSpeedKMH],ROWS($L$2:L428)))</f>
        <v>8</v>
      </c>
    </row>
    <row r="429" spans="1:12">
      <c r="A429" t="str" cm="1">
        <f t="array" ref="A429">IFERROR(INDEX(OpenMeteoAPI[City],ROWS($A$2:A429))&amp;", "&amp;INDEX(OpenMeteoAPI[CountryCode],ROWS($A$2:A429)),"")</f>
        <v>Munich, DE</v>
      </c>
      <c r="B429" t="str" cm="1">
        <f t="array" ref="B429">IF($A429="","",INDEX(OpenMeteoAPI[LocationID],ROWS($B$2:B429)))</f>
        <v>DE-MUC</v>
      </c>
      <c r="C429" s="5" cm="1">
        <f t="array" ref="C429">IF($A429="","",INDEX(OpenMeteoAPI[ForecastDateTime],ROWS($C$2:C429)))</f>
        <v>46217.791666666664</v>
      </c>
      <c r="D429" t="str">
        <f t="shared" si="6"/>
        <v>7PM</v>
      </c>
      <c r="E429" t="str" cm="1">
        <f t="array" ref="E429">IF($K429="","",_xlfn.IFS($K429=0,_xlfn.UNICHAR(9728),$K429&lt;=3,_xlfn.UNICHAR(9729),OR($K429=45,$K429=48),"~",AND($K429&gt;=51,$K429&lt;=67),_xlfn.UNICHAR(9748),AND($K429&gt;=71,$K429&lt;=77),_xlfn.UNICHAR(10052),AND($K429&gt;=80,$K429&lt;=82),_xlfn.UNICHAR(9748),AND($K429&gt;=95,$K429&lt;=99),_xlfn.UNICHAR(9889),TRUE,_xlfn.UNICHAR(9729)))</f>
        <v>☀</v>
      </c>
      <c r="F429" t="str" cm="1">
        <f t="array" ref="F429">IF($K429="","",_xlfn.IFS($K429=0,"Clear",$K429&lt;=3,"Partly Cloudy",OR($K429=45,$K429=48),"Fog",AND($K429&gt;=51,$K429&lt;=67),"Drizzle",AND($K429&gt;=71,$K429&lt;=77),"Snow",AND($K429&gt;=80,$K429&lt;=82),"Rain Showers",AND($K429&gt;=95,$K429&lt;=99),"Thunderstorm",TRUE,"Cloudy"))</f>
        <v>Clear</v>
      </c>
      <c r="G429" s="3" cm="1">
        <f t="array" ref="G429">IF($A429="","",INDEX(OpenMeteoAPI[TemperatureC],ROWS($G$2:G429)))</f>
        <v>28.4</v>
      </c>
      <c r="H429" s="4" cm="1">
        <f t="array" ref="H429">IF($A429="","",INDEX(OpenMeteoAPI[RelativeHumidityPct],ROWS($H$2:H429))/100)</f>
        <v>0.37</v>
      </c>
      <c r="I429" s="4" cm="1">
        <f t="array" ref="I429">IF($A429="","",INDEX(OpenMeteoAPI[PrecipitationProbabilityPct],ROWS($I$2:I429))/100)</f>
        <v>0.04</v>
      </c>
      <c r="J429" s="3" cm="1">
        <f t="array" ref="J429">IF($A429="","",INDEX(OpenMeteoAPI[PrecipitationMM],ROWS($J$2:J429)))</f>
        <v>0</v>
      </c>
      <c r="K429" cm="1">
        <f t="array" ref="K429">IF($A429="","",INDEX(OpenMeteoAPI[WeatherCode],ROWS($K$2:K429)))</f>
        <v>0</v>
      </c>
      <c r="L429" s="3" cm="1">
        <f t="array" ref="L429">IF($A429="","",INDEX(OpenMeteoAPI[WindSpeedKMH],ROWS($L$2:L429)))</f>
        <v>7</v>
      </c>
    </row>
    <row r="430" spans="1:12">
      <c r="A430" t="str" cm="1">
        <f t="array" ref="A430">IFERROR(INDEX(OpenMeteoAPI[City],ROWS($A$2:A430))&amp;", "&amp;INDEX(OpenMeteoAPI[CountryCode],ROWS($A$2:A430)),"")</f>
        <v>Munich, DE</v>
      </c>
      <c r="B430" t="str" cm="1">
        <f t="array" ref="B430">IF($A430="","",INDEX(OpenMeteoAPI[LocationID],ROWS($B$2:B430)))</f>
        <v>DE-MUC</v>
      </c>
      <c r="C430" s="5" cm="1">
        <f t="array" ref="C430">IF($A430="","",INDEX(OpenMeteoAPI[ForecastDateTime],ROWS($C$2:C430)))</f>
        <v>46217.833333333336</v>
      </c>
      <c r="D430" t="str">
        <f t="shared" si="6"/>
        <v>8PM</v>
      </c>
      <c r="E430" t="str" cm="1">
        <f t="array" ref="E430">IF($K430="","",_xlfn.IFS($K430=0,_xlfn.UNICHAR(9728),$K430&lt;=3,_xlfn.UNICHAR(9729),OR($K430=45,$K430=48),"~",AND($K430&gt;=51,$K430&lt;=67),_xlfn.UNICHAR(9748),AND($K430&gt;=71,$K430&lt;=77),_xlfn.UNICHAR(10052),AND($K430&gt;=80,$K430&lt;=82),_xlfn.UNICHAR(9748),AND($K430&gt;=95,$K430&lt;=99),_xlfn.UNICHAR(9889),TRUE,_xlfn.UNICHAR(9729)))</f>
        <v>☀</v>
      </c>
      <c r="F430" t="str" cm="1">
        <f t="array" ref="F430">IF($K430="","",_xlfn.IFS($K430=0,"Clear",$K430&lt;=3,"Partly Cloudy",OR($K430=45,$K430=48),"Fog",AND($K430&gt;=51,$K430&lt;=67),"Drizzle",AND($K430&gt;=71,$K430&lt;=77),"Snow",AND($K430&gt;=80,$K430&lt;=82),"Rain Showers",AND($K430&gt;=95,$K430&lt;=99),"Thunderstorm",TRUE,"Cloudy"))</f>
        <v>Clear</v>
      </c>
      <c r="G430" s="3" cm="1">
        <f t="array" ref="G430">IF($A430="","",INDEX(OpenMeteoAPI[TemperatureC],ROWS($G$2:G430)))</f>
        <v>27.2</v>
      </c>
      <c r="H430" s="4" cm="1">
        <f t="array" ref="H430">IF($A430="","",INDEX(OpenMeteoAPI[RelativeHumidityPct],ROWS($H$2:H430))/100)</f>
        <v>0.4</v>
      </c>
      <c r="I430" s="4" cm="1">
        <f t="array" ref="I430">IF($A430="","",INDEX(OpenMeteoAPI[PrecipitationProbabilityPct],ROWS($I$2:I430))/100)</f>
        <v>0.04</v>
      </c>
      <c r="J430" s="3" cm="1">
        <f t="array" ref="J430">IF($A430="","",INDEX(OpenMeteoAPI[PrecipitationMM],ROWS($J$2:J430)))</f>
        <v>0</v>
      </c>
      <c r="K430" cm="1">
        <f t="array" ref="K430">IF($A430="","",INDEX(OpenMeteoAPI[WeatherCode],ROWS($K$2:K430)))</f>
        <v>0</v>
      </c>
      <c r="L430" s="3" cm="1">
        <f t="array" ref="L430">IF($A430="","",INDEX(OpenMeteoAPI[WindSpeedKMH],ROWS($L$2:L430)))</f>
        <v>6.2</v>
      </c>
    </row>
    <row r="431" spans="1:12">
      <c r="A431" t="str" cm="1">
        <f t="array" ref="A431">IFERROR(INDEX(OpenMeteoAPI[City],ROWS($A$2:A431))&amp;", "&amp;INDEX(OpenMeteoAPI[CountryCode],ROWS($A$2:A431)),"")</f>
        <v>Munich, DE</v>
      </c>
      <c r="B431" t="str" cm="1">
        <f t="array" ref="B431">IF($A431="","",INDEX(OpenMeteoAPI[LocationID],ROWS($B$2:B431)))</f>
        <v>DE-MUC</v>
      </c>
      <c r="C431" s="5" cm="1">
        <f t="array" ref="C431">IF($A431="","",INDEX(OpenMeteoAPI[ForecastDateTime],ROWS($C$2:C431)))</f>
        <v>46217.875</v>
      </c>
      <c r="D431" t="str">
        <f t="shared" si="6"/>
        <v>9PM</v>
      </c>
      <c r="E431" t="str" cm="1">
        <f t="array" ref="E431">IF($K431="","",_xlfn.IFS($K431=0,_xlfn.UNICHAR(9728),$K431&lt;=3,_xlfn.UNICHAR(9729),OR($K431=45,$K431=48),"~",AND($K431&gt;=51,$K431&lt;=67),_xlfn.UNICHAR(9748),AND($K431&gt;=71,$K431&lt;=77),_xlfn.UNICHAR(10052),AND($K431&gt;=80,$K431&lt;=82),_xlfn.UNICHAR(9748),AND($K431&gt;=95,$K431&lt;=99),_xlfn.UNICHAR(9889),TRUE,_xlfn.UNICHAR(9729)))</f>
        <v>☀</v>
      </c>
      <c r="F431" t="str" cm="1">
        <f t="array" ref="F431">IF($K431="","",_xlfn.IFS($K431=0,"Clear",$K431&lt;=3,"Partly Cloudy",OR($K431=45,$K431=48),"Fog",AND($K431&gt;=51,$K431&lt;=67),"Drizzle",AND($K431&gt;=71,$K431&lt;=77),"Snow",AND($K431&gt;=80,$K431&lt;=82),"Rain Showers",AND($K431&gt;=95,$K431&lt;=99),"Thunderstorm",TRUE,"Cloudy"))</f>
        <v>Clear</v>
      </c>
      <c r="G431" s="3" cm="1">
        <f t="array" ref="G431">IF($A431="","",INDEX(OpenMeteoAPI[TemperatureC],ROWS($G$2:G431)))</f>
        <v>25.2</v>
      </c>
      <c r="H431" s="4" cm="1">
        <f t="array" ref="H431">IF($A431="","",INDEX(OpenMeteoAPI[RelativeHumidityPct],ROWS($H$2:H431))/100)</f>
        <v>0.47</v>
      </c>
      <c r="I431" s="4" cm="1">
        <f t="array" ref="I431">IF($A431="","",INDEX(OpenMeteoAPI[PrecipitationProbabilityPct],ROWS($I$2:I431))/100)</f>
        <v>0.04</v>
      </c>
      <c r="J431" s="3" cm="1">
        <f t="array" ref="J431">IF($A431="","",INDEX(OpenMeteoAPI[PrecipitationMM],ROWS($J$2:J431)))</f>
        <v>0</v>
      </c>
      <c r="K431" cm="1">
        <f t="array" ref="K431">IF($A431="","",INDEX(OpenMeteoAPI[WeatherCode],ROWS($K$2:K431)))</f>
        <v>0</v>
      </c>
      <c r="L431" s="3" cm="1">
        <f t="array" ref="L431">IF($A431="","",INDEX(OpenMeteoAPI[WindSpeedKMH],ROWS($L$2:L431)))</f>
        <v>5.8</v>
      </c>
    </row>
    <row r="432" spans="1:12">
      <c r="A432" t="str" cm="1">
        <f t="array" ref="A432">IFERROR(INDEX(OpenMeteoAPI[City],ROWS($A$2:A432))&amp;", "&amp;INDEX(OpenMeteoAPI[CountryCode],ROWS($A$2:A432)),"")</f>
        <v>Munich, DE</v>
      </c>
      <c r="B432" t="str" cm="1">
        <f t="array" ref="B432">IF($A432="","",INDEX(OpenMeteoAPI[LocationID],ROWS($B$2:B432)))</f>
        <v>DE-MUC</v>
      </c>
      <c r="C432" s="5" cm="1">
        <f t="array" ref="C432">IF($A432="","",INDEX(OpenMeteoAPI[ForecastDateTime],ROWS($C$2:C432)))</f>
        <v>46217.916666666664</v>
      </c>
      <c r="D432" t="str">
        <f t="shared" si="6"/>
        <v>10PM</v>
      </c>
      <c r="E432" t="str" cm="1">
        <f t="array" ref="E432">IF($K432="","",_xlfn.IFS($K432=0,_xlfn.UNICHAR(9728),$K432&lt;=3,_xlfn.UNICHAR(9729),OR($K432=45,$K432=48),"~",AND($K432&gt;=51,$K432&lt;=67),_xlfn.UNICHAR(9748),AND($K432&gt;=71,$K432&lt;=77),_xlfn.UNICHAR(10052),AND($K432&gt;=80,$K432&lt;=82),_xlfn.UNICHAR(9748),AND($K432&gt;=95,$K432&lt;=99),_xlfn.UNICHAR(9889),TRUE,_xlfn.UNICHAR(9729)))</f>
        <v>☀</v>
      </c>
      <c r="F432" t="str" cm="1">
        <f t="array" ref="F432">IF($K432="","",_xlfn.IFS($K432=0,"Clear",$K432&lt;=3,"Partly Cloudy",OR($K432=45,$K432=48),"Fog",AND($K432&gt;=51,$K432&lt;=67),"Drizzle",AND($K432&gt;=71,$K432&lt;=77),"Snow",AND($K432&gt;=80,$K432&lt;=82),"Rain Showers",AND($K432&gt;=95,$K432&lt;=99),"Thunderstorm",TRUE,"Cloudy"))</f>
        <v>Clear</v>
      </c>
      <c r="G432" s="3" cm="1">
        <f t="array" ref="G432">IF($A432="","",INDEX(OpenMeteoAPI[TemperatureC],ROWS($G$2:G432)))</f>
        <v>22.8</v>
      </c>
      <c r="H432" s="4" cm="1">
        <f t="array" ref="H432">IF($A432="","",INDEX(OpenMeteoAPI[RelativeHumidityPct],ROWS($H$2:H432))/100)</f>
        <v>0.55000000000000004</v>
      </c>
      <c r="I432" s="4" cm="1">
        <f t="array" ref="I432">IF($A432="","",INDEX(OpenMeteoAPI[PrecipitationProbabilityPct],ROWS($I$2:I432))/100)</f>
        <v>0.04</v>
      </c>
      <c r="J432" s="3" cm="1">
        <f t="array" ref="J432">IF($A432="","",INDEX(OpenMeteoAPI[PrecipitationMM],ROWS($J$2:J432)))</f>
        <v>0</v>
      </c>
      <c r="K432" cm="1">
        <f t="array" ref="K432">IF($A432="","",INDEX(OpenMeteoAPI[WeatherCode],ROWS($K$2:K432)))</f>
        <v>0</v>
      </c>
      <c r="L432" s="3" cm="1">
        <f t="array" ref="L432">IF($A432="","",INDEX(OpenMeteoAPI[WindSpeedKMH],ROWS($L$2:L432)))</f>
        <v>5</v>
      </c>
    </row>
    <row r="433" spans="1:12">
      <c r="A433" t="str" cm="1">
        <f t="array" ref="A433">IFERROR(INDEX(OpenMeteoAPI[City],ROWS($A$2:A433))&amp;", "&amp;INDEX(OpenMeteoAPI[CountryCode],ROWS($A$2:A433)),"")</f>
        <v>Munich, DE</v>
      </c>
      <c r="B433" t="str" cm="1">
        <f t="array" ref="B433">IF($A433="","",INDEX(OpenMeteoAPI[LocationID],ROWS($B$2:B433)))</f>
        <v>DE-MUC</v>
      </c>
      <c r="C433" s="5" cm="1">
        <f t="array" ref="C433">IF($A433="","",INDEX(OpenMeteoAPI[ForecastDateTime],ROWS($C$2:C433)))</f>
        <v>46217.958333333336</v>
      </c>
      <c r="D433" t="str">
        <f t="shared" si="6"/>
        <v>11PM</v>
      </c>
      <c r="E433" t="str" cm="1">
        <f t="array" ref="E433">IF($K433="","",_xlfn.IFS($K433=0,_xlfn.UNICHAR(9728),$K433&lt;=3,_xlfn.UNICHAR(9729),OR($K433=45,$K433=48),"~",AND($K433&gt;=51,$K433&lt;=67),_xlfn.UNICHAR(9748),AND($K433&gt;=71,$K433&lt;=77),_xlfn.UNICHAR(10052),AND($K433&gt;=80,$K433&lt;=82),_xlfn.UNICHAR(9748),AND($K433&gt;=95,$K433&lt;=99),_xlfn.UNICHAR(9889),TRUE,_xlfn.UNICHAR(9729)))</f>
        <v>☀</v>
      </c>
      <c r="F433" t="str" cm="1">
        <f t="array" ref="F433">IF($K433="","",_xlfn.IFS($K433=0,"Clear",$K433&lt;=3,"Partly Cloudy",OR($K433=45,$K433=48),"Fog",AND($K433&gt;=51,$K433&lt;=67),"Drizzle",AND($K433&gt;=71,$K433&lt;=77),"Snow",AND($K433&gt;=80,$K433&lt;=82),"Rain Showers",AND($K433&gt;=95,$K433&lt;=99),"Thunderstorm",TRUE,"Cloudy"))</f>
        <v>Clear</v>
      </c>
      <c r="G433" s="3" cm="1">
        <f t="array" ref="G433">IF($A433="","",INDEX(OpenMeteoAPI[TemperatureC],ROWS($G$2:G433)))</f>
        <v>21</v>
      </c>
      <c r="H433" s="4" cm="1">
        <f t="array" ref="H433">IF($A433="","",INDEX(OpenMeteoAPI[RelativeHumidityPct],ROWS($H$2:H433))/100)</f>
        <v>0.61</v>
      </c>
      <c r="I433" s="4" cm="1">
        <f t="array" ref="I433">IF($A433="","",INDEX(OpenMeteoAPI[PrecipitationProbabilityPct],ROWS($I$2:I433))/100)</f>
        <v>0.05</v>
      </c>
      <c r="J433" s="3" cm="1">
        <f t="array" ref="J433">IF($A433="","",INDEX(OpenMeteoAPI[PrecipitationMM],ROWS($J$2:J433)))</f>
        <v>0</v>
      </c>
      <c r="K433" cm="1">
        <f t="array" ref="K433">IF($A433="","",INDEX(OpenMeteoAPI[WeatherCode],ROWS($K$2:K433)))</f>
        <v>0</v>
      </c>
      <c r="L433" s="3" cm="1">
        <f t="array" ref="L433">IF($A433="","",INDEX(OpenMeteoAPI[WindSpeedKMH],ROWS($L$2:L433)))</f>
        <v>4.7</v>
      </c>
    </row>
    <row r="434" spans="1:12">
      <c r="A434" t="str" cm="1">
        <f t="array" ref="A434">IFERROR(INDEX(OpenMeteoAPI[City],ROWS($A$2:A434))&amp;", "&amp;INDEX(OpenMeteoAPI[CountryCode],ROWS($A$2:A434)),"")</f>
        <v>Munich, DE</v>
      </c>
      <c r="B434" t="str" cm="1">
        <f t="array" ref="B434">IF($A434="","",INDEX(OpenMeteoAPI[LocationID],ROWS($B$2:B434)))</f>
        <v>DE-MUC</v>
      </c>
      <c r="C434" s="5" cm="1">
        <f t="array" ref="C434">IF($A434="","",INDEX(OpenMeteoAPI[ForecastDateTime],ROWS($C$2:C434)))</f>
        <v>46218</v>
      </c>
      <c r="D434" t="str">
        <f t="shared" si="6"/>
        <v>12AM</v>
      </c>
      <c r="E434" t="str" cm="1">
        <f t="array" ref="E434">IF($K434="","",_xlfn.IFS($K434=0,_xlfn.UNICHAR(9728),$K434&lt;=3,_xlfn.UNICHAR(9729),OR($K434=45,$K434=48),"~",AND($K434&gt;=51,$K434&lt;=67),_xlfn.UNICHAR(9748),AND($K434&gt;=71,$K434&lt;=77),_xlfn.UNICHAR(10052),AND($K434&gt;=80,$K434&lt;=82),_xlfn.UNICHAR(9748),AND($K434&gt;=95,$K434&lt;=99),_xlfn.UNICHAR(9889),TRUE,_xlfn.UNICHAR(9729)))</f>
        <v>☁</v>
      </c>
      <c r="F434" t="str" cm="1">
        <f t="array" ref="F434">IF($K434="","",_xlfn.IFS($K434=0,"Clear",$K434&lt;=3,"Partly Cloudy",OR($K434=45,$K434=48),"Fog",AND($K434&gt;=51,$K434&lt;=67),"Drizzle",AND($K434&gt;=71,$K434&lt;=77),"Snow",AND($K434&gt;=80,$K434&lt;=82),"Rain Showers",AND($K434&gt;=95,$K434&lt;=99),"Thunderstorm",TRUE,"Cloudy"))</f>
        <v>Partly Cloudy</v>
      </c>
      <c r="G434" s="3" cm="1">
        <f t="array" ref="G434">IF($A434="","",INDEX(OpenMeteoAPI[TemperatureC],ROWS($G$2:G434)))</f>
        <v>21.1</v>
      </c>
      <c r="H434" s="4" cm="1">
        <f t="array" ref="H434">IF($A434="","",INDEX(OpenMeteoAPI[RelativeHumidityPct],ROWS($H$2:H434))/100)</f>
        <v>0.54</v>
      </c>
      <c r="I434" s="4" cm="1">
        <f t="array" ref="I434">IF($A434="","",INDEX(OpenMeteoAPI[PrecipitationProbabilityPct],ROWS($I$2:I434))/100)</f>
        <v>0.06</v>
      </c>
      <c r="J434" s="3" cm="1">
        <f t="array" ref="J434">IF($A434="","",INDEX(OpenMeteoAPI[PrecipitationMM],ROWS($J$2:J434)))</f>
        <v>0</v>
      </c>
      <c r="K434" cm="1">
        <f t="array" ref="K434">IF($A434="","",INDEX(OpenMeteoAPI[WeatherCode],ROWS($K$2:K434)))</f>
        <v>3</v>
      </c>
      <c r="L434" s="3" cm="1">
        <f t="array" ref="L434">IF($A434="","",INDEX(OpenMeteoAPI[WindSpeedKMH],ROWS($L$2:L434)))</f>
        <v>4.4000000000000004</v>
      </c>
    </row>
    <row r="435" spans="1:12">
      <c r="A435" t="str" cm="1">
        <f t="array" ref="A435">IFERROR(INDEX(OpenMeteoAPI[City],ROWS($A$2:A435))&amp;", "&amp;INDEX(OpenMeteoAPI[CountryCode],ROWS($A$2:A435)),"")</f>
        <v>Munich, DE</v>
      </c>
      <c r="B435" t="str" cm="1">
        <f t="array" ref="B435">IF($A435="","",INDEX(OpenMeteoAPI[LocationID],ROWS($B$2:B435)))</f>
        <v>DE-MUC</v>
      </c>
      <c r="C435" s="5" cm="1">
        <f t="array" ref="C435">IF($A435="","",INDEX(OpenMeteoAPI[ForecastDateTime],ROWS($C$2:C435)))</f>
        <v>46218.041666666664</v>
      </c>
      <c r="D435" t="str">
        <f t="shared" si="6"/>
        <v>1AM</v>
      </c>
      <c r="E435" t="str" cm="1">
        <f t="array" ref="E435">IF($K435="","",_xlfn.IFS($K435=0,_xlfn.UNICHAR(9728),$K435&lt;=3,_xlfn.UNICHAR(9729),OR($K435=45,$K435=48),"~",AND($K435&gt;=51,$K435&lt;=67),_xlfn.UNICHAR(9748),AND($K435&gt;=71,$K435&lt;=77),_xlfn.UNICHAR(10052),AND($K435&gt;=80,$K435&lt;=82),_xlfn.UNICHAR(9748),AND($K435&gt;=95,$K435&lt;=99),_xlfn.UNICHAR(9889),TRUE,_xlfn.UNICHAR(9729)))</f>
        <v>☁</v>
      </c>
      <c r="F435" t="str" cm="1">
        <f t="array" ref="F435">IF($K435="","",_xlfn.IFS($K435=0,"Clear",$K435&lt;=3,"Partly Cloudy",OR($K435=45,$K435=48),"Fog",AND($K435&gt;=51,$K435&lt;=67),"Drizzle",AND($K435&gt;=71,$K435&lt;=77),"Snow",AND($K435&gt;=80,$K435&lt;=82),"Rain Showers",AND($K435&gt;=95,$K435&lt;=99),"Thunderstorm",TRUE,"Cloudy"))</f>
        <v>Partly Cloudy</v>
      </c>
      <c r="G435" s="3" cm="1">
        <f t="array" ref="G435">IF($A435="","",INDEX(OpenMeteoAPI[TemperatureC],ROWS($G$2:G435)))</f>
        <v>21.2</v>
      </c>
      <c r="H435" s="4" cm="1">
        <f t="array" ref="H435">IF($A435="","",INDEX(OpenMeteoAPI[RelativeHumidityPct],ROWS($H$2:H435))/100)</f>
        <v>0.49</v>
      </c>
      <c r="I435" s="4" cm="1">
        <f t="array" ref="I435">IF($A435="","",INDEX(OpenMeteoAPI[PrecipitationProbabilityPct],ROWS($I$2:I435))/100)</f>
        <v>0.05</v>
      </c>
      <c r="J435" s="3" cm="1">
        <f t="array" ref="J435">IF($A435="","",INDEX(OpenMeteoAPI[PrecipitationMM],ROWS($J$2:J435)))</f>
        <v>0</v>
      </c>
      <c r="K435" cm="1">
        <f t="array" ref="K435">IF($A435="","",INDEX(OpenMeteoAPI[WeatherCode],ROWS($K$2:K435)))</f>
        <v>3</v>
      </c>
      <c r="L435" s="3" cm="1">
        <f t="array" ref="L435">IF($A435="","",INDEX(OpenMeteoAPI[WindSpeedKMH],ROWS($L$2:L435)))</f>
        <v>4.5</v>
      </c>
    </row>
    <row r="436" spans="1:12">
      <c r="A436" t="str" cm="1">
        <f t="array" ref="A436">IFERROR(INDEX(OpenMeteoAPI[City],ROWS($A$2:A436))&amp;", "&amp;INDEX(OpenMeteoAPI[CountryCode],ROWS($A$2:A436)),"")</f>
        <v>Munich, DE</v>
      </c>
      <c r="B436" t="str" cm="1">
        <f t="array" ref="B436">IF($A436="","",INDEX(OpenMeteoAPI[LocationID],ROWS($B$2:B436)))</f>
        <v>DE-MUC</v>
      </c>
      <c r="C436" s="5" cm="1">
        <f t="array" ref="C436">IF($A436="","",INDEX(OpenMeteoAPI[ForecastDateTime],ROWS($C$2:C436)))</f>
        <v>46218.083333333336</v>
      </c>
      <c r="D436" t="str">
        <f t="shared" si="6"/>
        <v>2AM</v>
      </c>
      <c r="E436" t="str" cm="1">
        <f t="array" ref="E436">IF($K436="","",_xlfn.IFS($K436=0,_xlfn.UNICHAR(9728),$K436&lt;=3,_xlfn.UNICHAR(9729),OR($K436=45,$K436=48),"~",AND($K436&gt;=51,$K436&lt;=67),_xlfn.UNICHAR(9748),AND($K436&gt;=71,$K436&lt;=77),_xlfn.UNICHAR(10052),AND($K436&gt;=80,$K436&lt;=82),_xlfn.UNICHAR(9748),AND($K436&gt;=95,$K436&lt;=99),_xlfn.UNICHAR(9889),TRUE,_xlfn.UNICHAR(9729)))</f>
        <v>☁</v>
      </c>
      <c r="F436" t="str" cm="1">
        <f t="array" ref="F436">IF($K436="","",_xlfn.IFS($K436=0,"Clear",$K436&lt;=3,"Partly Cloudy",OR($K436=45,$K436=48),"Fog",AND($K436&gt;=51,$K436&lt;=67),"Drizzle",AND($K436&gt;=71,$K436&lt;=77),"Snow",AND($K436&gt;=80,$K436&lt;=82),"Rain Showers",AND($K436&gt;=95,$K436&lt;=99),"Thunderstorm",TRUE,"Cloudy"))</f>
        <v>Partly Cloudy</v>
      </c>
      <c r="G436" s="3" cm="1">
        <f t="array" ref="G436">IF($A436="","",INDEX(OpenMeteoAPI[TemperatureC],ROWS($G$2:G436)))</f>
        <v>21.1</v>
      </c>
      <c r="H436" s="4" cm="1">
        <f t="array" ref="H436">IF($A436="","",INDEX(OpenMeteoAPI[RelativeHumidityPct],ROWS($H$2:H436))/100)</f>
        <v>0.46</v>
      </c>
      <c r="I436" s="4" cm="1">
        <f t="array" ref="I436">IF($A436="","",INDEX(OpenMeteoAPI[PrecipitationProbabilityPct],ROWS($I$2:I436))/100)</f>
        <v>0.04</v>
      </c>
      <c r="J436" s="3" cm="1">
        <f t="array" ref="J436">IF($A436="","",INDEX(OpenMeteoAPI[PrecipitationMM],ROWS($J$2:J436)))</f>
        <v>0</v>
      </c>
      <c r="K436" cm="1">
        <f t="array" ref="K436">IF($A436="","",INDEX(OpenMeteoAPI[WeatherCode],ROWS($K$2:K436)))</f>
        <v>3</v>
      </c>
      <c r="L436" s="3" cm="1">
        <f t="array" ref="L436">IF($A436="","",INDEX(OpenMeteoAPI[WindSpeedKMH],ROWS($L$2:L436)))</f>
        <v>5.0999999999999996</v>
      </c>
    </row>
    <row r="437" spans="1:12">
      <c r="A437" t="str" cm="1">
        <f t="array" ref="A437">IFERROR(INDEX(OpenMeteoAPI[City],ROWS($A$2:A437))&amp;", "&amp;INDEX(OpenMeteoAPI[CountryCode],ROWS($A$2:A437)),"")</f>
        <v>Munich, DE</v>
      </c>
      <c r="B437" t="str" cm="1">
        <f t="array" ref="B437">IF($A437="","",INDEX(OpenMeteoAPI[LocationID],ROWS($B$2:B437)))</f>
        <v>DE-MUC</v>
      </c>
      <c r="C437" s="5" cm="1">
        <f t="array" ref="C437">IF($A437="","",INDEX(OpenMeteoAPI[ForecastDateTime],ROWS($C$2:C437)))</f>
        <v>46218.125</v>
      </c>
      <c r="D437" t="str">
        <f t="shared" si="6"/>
        <v>3AM</v>
      </c>
      <c r="E437" t="str" cm="1">
        <f t="array" ref="E437">IF($K437="","",_xlfn.IFS($K437=0,_xlfn.UNICHAR(9728),$K437&lt;=3,_xlfn.UNICHAR(9729),OR($K437=45,$K437=48),"~",AND($K437&gt;=51,$K437&lt;=67),_xlfn.UNICHAR(9748),AND($K437&gt;=71,$K437&lt;=77),_xlfn.UNICHAR(10052),AND($K437&gt;=80,$K437&lt;=82),_xlfn.UNICHAR(9748),AND($K437&gt;=95,$K437&lt;=99),_xlfn.UNICHAR(9889),TRUE,_xlfn.UNICHAR(9729)))</f>
        <v>☀</v>
      </c>
      <c r="F437" t="str" cm="1">
        <f t="array" ref="F437">IF($K437="","",_xlfn.IFS($K437=0,"Clear",$K437&lt;=3,"Partly Cloudy",OR($K437=45,$K437=48),"Fog",AND($K437&gt;=51,$K437&lt;=67),"Drizzle",AND($K437&gt;=71,$K437&lt;=77),"Snow",AND($K437&gt;=80,$K437&lt;=82),"Rain Showers",AND($K437&gt;=95,$K437&lt;=99),"Thunderstorm",TRUE,"Cloudy"))</f>
        <v>Clear</v>
      </c>
      <c r="G437" s="3" cm="1">
        <f t="array" ref="G437">IF($A437="","",INDEX(OpenMeteoAPI[TemperatureC],ROWS($G$2:G437)))</f>
        <v>20.9</v>
      </c>
      <c r="H437" s="4" cm="1">
        <f t="array" ref="H437">IF($A437="","",INDEX(OpenMeteoAPI[RelativeHumidityPct],ROWS($H$2:H437))/100)</f>
        <v>0.44</v>
      </c>
      <c r="I437" s="4" cm="1">
        <f t="array" ref="I437">IF($A437="","",INDEX(OpenMeteoAPI[PrecipitationProbabilityPct],ROWS($I$2:I437))/100)</f>
        <v>0.04</v>
      </c>
      <c r="J437" s="3" cm="1">
        <f t="array" ref="J437">IF($A437="","",INDEX(OpenMeteoAPI[PrecipitationMM],ROWS($J$2:J437)))</f>
        <v>0</v>
      </c>
      <c r="K437" cm="1">
        <f t="array" ref="K437">IF($A437="","",INDEX(OpenMeteoAPI[WeatherCode],ROWS($K$2:K437)))</f>
        <v>0</v>
      </c>
      <c r="L437" s="3" cm="1">
        <f t="array" ref="L437">IF($A437="","",INDEX(OpenMeteoAPI[WindSpeedKMH],ROWS($L$2:L437)))</f>
        <v>5.6</v>
      </c>
    </row>
    <row r="438" spans="1:12">
      <c r="A438" t="str" cm="1">
        <f t="array" ref="A438">IFERROR(INDEX(OpenMeteoAPI[City],ROWS($A$2:A438))&amp;", "&amp;INDEX(OpenMeteoAPI[CountryCode],ROWS($A$2:A438)),"")</f>
        <v>Munich, DE</v>
      </c>
      <c r="B438" t="str" cm="1">
        <f t="array" ref="B438">IF($A438="","",INDEX(OpenMeteoAPI[LocationID],ROWS($B$2:B438)))</f>
        <v>DE-MUC</v>
      </c>
      <c r="C438" s="5" cm="1">
        <f t="array" ref="C438">IF($A438="","",INDEX(OpenMeteoAPI[ForecastDateTime],ROWS($C$2:C438)))</f>
        <v>46218.166666666664</v>
      </c>
      <c r="D438" t="str">
        <f t="shared" si="6"/>
        <v>4AM</v>
      </c>
      <c r="E438" t="str" cm="1">
        <f t="array" ref="E438">IF($K438="","",_xlfn.IFS($K438=0,_xlfn.UNICHAR(9728),$K438&lt;=3,_xlfn.UNICHAR(9729),OR($K438=45,$K438=48),"~",AND($K438&gt;=51,$K438&lt;=67),_xlfn.UNICHAR(9748),AND($K438&gt;=71,$K438&lt;=77),_xlfn.UNICHAR(10052),AND($K438&gt;=80,$K438&lt;=82),_xlfn.UNICHAR(9748),AND($K438&gt;=95,$K438&lt;=99),_xlfn.UNICHAR(9889),TRUE,_xlfn.UNICHAR(9729)))</f>
        <v>☀</v>
      </c>
      <c r="F438" t="str" cm="1">
        <f t="array" ref="F438">IF($K438="","",_xlfn.IFS($K438=0,"Clear",$K438&lt;=3,"Partly Cloudy",OR($K438=45,$K438=48),"Fog",AND($K438&gt;=51,$K438&lt;=67),"Drizzle",AND($K438&gt;=71,$K438&lt;=77),"Snow",AND($K438&gt;=80,$K438&lt;=82),"Rain Showers",AND($K438&gt;=95,$K438&lt;=99),"Thunderstorm",TRUE,"Cloudy"))</f>
        <v>Clear</v>
      </c>
      <c r="G438" s="3" cm="1">
        <f t="array" ref="G438">IF($A438="","",INDEX(OpenMeteoAPI[TemperatureC],ROWS($G$2:G438)))</f>
        <v>20.399999999999999</v>
      </c>
      <c r="H438" s="4" cm="1">
        <f t="array" ref="H438">IF($A438="","",INDEX(OpenMeteoAPI[RelativeHumidityPct],ROWS($H$2:H438))/100)</f>
        <v>0.47</v>
      </c>
      <c r="I438" s="4" cm="1">
        <f t="array" ref="I438">IF($A438="","",INDEX(OpenMeteoAPI[PrecipitationProbabilityPct],ROWS($I$2:I438))/100)</f>
        <v>0.04</v>
      </c>
      <c r="J438" s="3" cm="1">
        <f t="array" ref="J438">IF($A438="","",INDEX(OpenMeteoAPI[PrecipitationMM],ROWS($J$2:J438)))</f>
        <v>0</v>
      </c>
      <c r="K438" cm="1">
        <f t="array" ref="K438">IF($A438="","",INDEX(OpenMeteoAPI[WeatherCode],ROWS($K$2:K438)))</f>
        <v>0</v>
      </c>
      <c r="L438" s="3" cm="1">
        <f t="array" ref="L438">IF($A438="","",INDEX(OpenMeteoAPI[WindSpeedKMH],ROWS($L$2:L438)))</f>
        <v>4.9000000000000004</v>
      </c>
    </row>
    <row r="439" spans="1:12">
      <c r="A439" t="str" cm="1">
        <f t="array" ref="A439">IFERROR(INDEX(OpenMeteoAPI[City],ROWS($A$2:A439))&amp;", "&amp;INDEX(OpenMeteoAPI[CountryCode],ROWS($A$2:A439)),"")</f>
        <v>Munich, DE</v>
      </c>
      <c r="B439" t="str" cm="1">
        <f t="array" ref="B439">IF($A439="","",INDEX(OpenMeteoAPI[LocationID],ROWS($B$2:B439)))</f>
        <v>DE-MUC</v>
      </c>
      <c r="C439" s="5" cm="1">
        <f t="array" ref="C439">IF($A439="","",INDEX(OpenMeteoAPI[ForecastDateTime],ROWS($C$2:C439)))</f>
        <v>46218.208333333336</v>
      </c>
      <c r="D439" t="str">
        <f t="shared" si="6"/>
        <v>5AM</v>
      </c>
      <c r="E439" t="str" cm="1">
        <f t="array" ref="E439">IF($K439="","",_xlfn.IFS($K439=0,_xlfn.UNICHAR(9728),$K439&lt;=3,_xlfn.UNICHAR(9729),OR($K439=45,$K439=48),"~",AND($K439&gt;=51,$K439&lt;=67),_xlfn.UNICHAR(9748),AND($K439&gt;=71,$K439&lt;=77),_xlfn.UNICHAR(10052),AND($K439&gt;=80,$K439&lt;=82),_xlfn.UNICHAR(9748),AND($K439&gt;=95,$K439&lt;=99),_xlfn.UNICHAR(9889),TRUE,_xlfn.UNICHAR(9729)))</f>
        <v>☀</v>
      </c>
      <c r="F439" t="str" cm="1">
        <f t="array" ref="F439">IF($K439="","",_xlfn.IFS($K439=0,"Clear",$K439&lt;=3,"Partly Cloudy",OR($K439=45,$K439=48),"Fog",AND($K439&gt;=51,$K439&lt;=67),"Drizzle",AND($K439&gt;=71,$K439&lt;=77),"Snow",AND($K439&gt;=80,$K439&lt;=82),"Rain Showers",AND($K439&gt;=95,$K439&lt;=99),"Thunderstorm",TRUE,"Cloudy"))</f>
        <v>Clear</v>
      </c>
      <c r="G439" s="3" cm="1">
        <f t="array" ref="G439">IF($A439="","",INDEX(OpenMeteoAPI[TemperatureC],ROWS($G$2:G439)))</f>
        <v>20.2</v>
      </c>
      <c r="H439" s="4" cm="1">
        <f t="array" ref="H439">IF($A439="","",INDEX(OpenMeteoAPI[RelativeHumidityPct],ROWS($H$2:H439))/100)</f>
        <v>0.5</v>
      </c>
      <c r="I439" s="4" cm="1">
        <f t="array" ref="I439">IF($A439="","",INDEX(OpenMeteoAPI[PrecipitationProbabilityPct],ROWS($I$2:I439))/100)</f>
        <v>0.05</v>
      </c>
      <c r="J439" s="3" cm="1">
        <f t="array" ref="J439">IF($A439="","",INDEX(OpenMeteoAPI[PrecipitationMM],ROWS($J$2:J439)))</f>
        <v>0</v>
      </c>
      <c r="K439" cm="1">
        <f t="array" ref="K439">IF($A439="","",INDEX(OpenMeteoAPI[WeatherCode],ROWS($K$2:K439)))</f>
        <v>0</v>
      </c>
      <c r="L439" s="3" cm="1">
        <f t="array" ref="L439">IF($A439="","",INDEX(OpenMeteoAPI[WindSpeedKMH],ROWS($L$2:L439)))</f>
        <v>4</v>
      </c>
    </row>
    <row r="440" spans="1:12">
      <c r="A440" t="str" cm="1">
        <f t="array" ref="A440">IFERROR(INDEX(OpenMeteoAPI[City],ROWS($A$2:A440))&amp;", "&amp;INDEX(OpenMeteoAPI[CountryCode],ROWS($A$2:A440)),"")</f>
        <v>Munich, DE</v>
      </c>
      <c r="B440" t="str" cm="1">
        <f t="array" ref="B440">IF($A440="","",INDEX(OpenMeteoAPI[LocationID],ROWS($B$2:B440)))</f>
        <v>DE-MUC</v>
      </c>
      <c r="C440" s="5" cm="1">
        <f t="array" ref="C440">IF($A440="","",INDEX(OpenMeteoAPI[ForecastDateTime],ROWS($C$2:C440)))</f>
        <v>46218.25</v>
      </c>
      <c r="D440" t="str">
        <f t="shared" si="6"/>
        <v>6AM</v>
      </c>
      <c r="E440" t="str" cm="1">
        <f t="array" ref="E440">IF($K440="","",_xlfn.IFS($K440=0,_xlfn.UNICHAR(9728),$K440&lt;=3,_xlfn.UNICHAR(9729),OR($K440=45,$K440=48),"~",AND($K440&gt;=51,$K440&lt;=67),_xlfn.UNICHAR(9748),AND($K440&gt;=71,$K440&lt;=77),_xlfn.UNICHAR(10052),AND($K440&gt;=80,$K440&lt;=82),_xlfn.UNICHAR(9748),AND($K440&gt;=95,$K440&lt;=99),_xlfn.UNICHAR(9889),TRUE,_xlfn.UNICHAR(9729)))</f>
        <v>☀</v>
      </c>
      <c r="F440" t="str" cm="1">
        <f t="array" ref="F440">IF($K440="","",_xlfn.IFS($K440=0,"Clear",$K440&lt;=3,"Partly Cloudy",OR($K440=45,$K440=48),"Fog",AND($K440&gt;=51,$K440&lt;=67),"Drizzle",AND($K440&gt;=71,$K440&lt;=77),"Snow",AND($K440&gt;=80,$K440&lt;=82),"Rain Showers",AND($K440&gt;=95,$K440&lt;=99),"Thunderstorm",TRUE,"Cloudy"))</f>
        <v>Clear</v>
      </c>
      <c r="G440" s="3" cm="1">
        <f t="array" ref="G440">IF($A440="","",INDEX(OpenMeteoAPI[TemperatureC],ROWS($G$2:G440)))</f>
        <v>20.2</v>
      </c>
      <c r="H440" s="4" cm="1">
        <f t="array" ref="H440">IF($A440="","",INDEX(OpenMeteoAPI[RelativeHumidityPct],ROWS($H$2:H440))/100)</f>
        <v>0.51</v>
      </c>
      <c r="I440" s="4" cm="1">
        <f t="array" ref="I440">IF($A440="","",INDEX(OpenMeteoAPI[PrecipitationProbabilityPct],ROWS($I$2:I440))/100)</f>
        <v>0.06</v>
      </c>
      <c r="J440" s="3" cm="1">
        <f t="array" ref="J440">IF($A440="","",INDEX(OpenMeteoAPI[PrecipitationMM],ROWS($J$2:J440)))</f>
        <v>0</v>
      </c>
      <c r="K440" cm="1">
        <f t="array" ref="K440">IF($A440="","",INDEX(OpenMeteoAPI[WeatherCode],ROWS($K$2:K440)))</f>
        <v>0</v>
      </c>
      <c r="L440" s="3" cm="1">
        <f t="array" ref="L440">IF($A440="","",INDEX(OpenMeteoAPI[WindSpeedKMH],ROWS($L$2:L440)))</f>
        <v>3.3</v>
      </c>
    </row>
    <row r="441" spans="1:12">
      <c r="A441" t="str" cm="1">
        <f t="array" ref="A441">IFERROR(INDEX(OpenMeteoAPI[City],ROWS($A$2:A441))&amp;", "&amp;INDEX(OpenMeteoAPI[CountryCode],ROWS($A$2:A441)),"")</f>
        <v>Munich, DE</v>
      </c>
      <c r="B441" t="str" cm="1">
        <f t="array" ref="B441">IF($A441="","",INDEX(OpenMeteoAPI[LocationID],ROWS($B$2:B441)))</f>
        <v>DE-MUC</v>
      </c>
      <c r="C441" s="5" cm="1">
        <f t="array" ref="C441">IF($A441="","",INDEX(OpenMeteoAPI[ForecastDateTime],ROWS($C$2:C441)))</f>
        <v>46218.291666666664</v>
      </c>
      <c r="D441" t="str">
        <f t="shared" si="6"/>
        <v>7AM</v>
      </c>
      <c r="E441" t="str" cm="1">
        <f t="array" ref="E441">IF($K441="","",_xlfn.IFS($K441=0,_xlfn.UNICHAR(9728),$K441&lt;=3,_xlfn.UNICHAR(9729),OR($K441=45,$K441=48),"~",AND($K441&gt;=51,$K441&lt;=67),_xlfn.UNICHAR(9748),AND($K441&gt;=71,$K441&lt;=77),_xlfn.UNICHAR(10052),AND($K441&gt;=80,$K441&lt;=82),_xlfn.UNICHAR(9748),AND($K441&gt;=95,$K441&lt;=99),_xlfn.UNICHAR(9889),TRUE,_xlfn.UNICHAR(9729)))</f>
        <v>☀</v>
      </c>
      <c r="F441" t="str" cm="1">
        <f t="array" ref="F441">IF($K441="","",_xlfn.IFS($K441=0,"Clear",$K441&lt;=3,"Partly Cloudy",OR($K441=45,$K441=48),"Fog",AND($K441&gt;=51,$K441&lt;=67),"Drizzle",AND($K441&gt;=71,$K441&lt;=77),"Snow",AND($K441&gt;=80,$K441&lt;=82),"Rain Showers",AND($K441&gt;=95,$K441&lt;=99),"Thunderstorm",TRUE,"Cloudy"))</f>
        <v>Clear</v>
      </c>
      <c r="G441" s="3" cm="1">
        <f t="array" ref="G441">IF($A441="","",INDEX(OpenMeteoAPI[TemperatureC],ROWS($G$2:G441)))</f>
        <v>20.5</v>
      </c>
      <c r="H441" s="4" cm="1">
        <f t="array" ref="H441">IF($A441="","",INDEX(OpenMeteoAPI[RelativeHumidityPct],ROWS($H$2:H441))/100)</f>
        <v>0.51</v>
      </c>
      <c r="I441" s="4" cm="1">
        <f t="array" ref="I441">IF($A441="","",INDEX(OpenMeteoAPI[PrecipitationProbabilityPct],ROWS($I$2:I441))/100)</f>
        <v>7.0000000000000007E-2</v>
      </c>
      <c r="J441" s="3" cm="1">
        <f t="array" ref="J441">IF($A441="","",INDEX(OpenMeteoAPI[PrecipitationMM],ROWS($J$2:J441)))</f>
        <v>0</v>
      </c>
      <c r="K441" cm="1">
        <f t="array" ref="K441">IF($A441="","",INDEX(OpenMeteoAPI[WeatherCode],ROWS($K$2:K441)))</f>
        <v>0</v>
      </c>
      <c r="L441" s="3" cm="1">
        <f t="array" ref="L441">IF($A441="","",INDEX(OpenMeteoAPI[WindSpeedKMH],ROWS($L$2:L441)))</f>
        <v>3</v>
      </c>
    </row>
    <row r="442" spans="1:12">
      <c r="A442" t="str" cm="1">
        <f t="array" ref="A442">IFERROR(INDEX(OpenMeteoAPI[City],ROWS($A$2:A442))&amp;", "&amp;INDEX(OpenMeteoAPI[CountryCode],ROWS($A$2:A442)),"")</f>
        <v>Munich, DE</v>
      </c>
      <c r="B442" t="str" cm="1">
        <f t="array" ref="B442">IF($A442="","",INDEX(OpenMeteoAPI[LocationID],ROWS($B$2:B442)))</f>
        <v>DE-MUC</v>
      </c>
      <c r="C442" s="5" cm="1">
        <f t="array" ref="C442">IF($A442="","",INDEX(OpenMeteoAPI[ForecastDateTime],ROWS($C$2:C442)))</f>
        <v>46218.333333333336</v>
      </c>
      <c r="D442" t="str">
        <f t="shared" si="6"/>
        <v>8AM</v>
      </c>
      <c r="E442" t="str" cm="1">
        <f t="array" ref="E442">IF($K442="","",_xlfn.IFS($K442=0,_xlfn.UNICHAR(9728),$K442&lt;=3,_xlfn.UNICHAR(9729),OR($K442=45,$K442=48),"~",AND($K442&gt;=51,$K442&lt;=67),_xlfn.UNICHAR(9748),AND($K442&gt;=71,$K442&lt;=77),_xlfn.UNICHAR(10052),AND($K442&gt;=80,$K442&lt;=82),_xlfn.UNICHAR(9748),AND($K442&gt;=95,$K442&lt;=99),_xlfn.UNICHAR(9889),TRUE,_xlfn.UNICHAR(9729)))</f>
        <v>☀</v>
      </c>
      <c r="F442" t="str" cm="1">
        <f t="array" ref="F442">IF($K442="","",_xlfn.IFS($K442=0,"Clear",$K442&lt;=3,"Partly Cloudy",OR($K442=45,$K442=48),"Fog",AND($K442&gt;=51,$K442&lt;=67),"Drizzle",AND($K442&gt;=71,$K442&lt;=77),"Snow",AND($K442&gt;=80,$K442&lt;=82),"Rain Showers",AND($K442&gt;=95,$K442&lt;=99),"Thunderstorm",TRUE,"Cloudy"))</f>
        <v>Clear</v>
      </c>
      <c r="G442" s="3" cm="1">
        <f t="array" ref="G442">IF($A442="","",INDEX(OpenMeteoAPI[TemperatureC],ROWS($G$2:G442)))</f>
        <v>21.1</v>
      </c>
      <c r="H442" s="4" cm="1">
        <f t="array" ref="H442">IF($A442="","",INDEX(OpenMeteoAPI[RelativeHumidityPct],ROWS($H$2:H442))/100)</f>
        <v>0.49</v>
      </c>
      <c r="I442" s="4" cm="1">
        <f t="array" ref="I442">IF($A442="","",INDEX(OpenMeteoAPI[PrecipitationProbabilityPct],ROWS($I$2:I442))/100)</f>
        <v>0.08</v>
      </c>
      <c r="J442" s="3" cm="1">
        <f t="array" ref="J442">IF($A442="","",INDEX(OpenMeteoAPI[PrecipitationMM],ROWS($J$2:J442)))</f>
        <v>0</v>
      </c>
      <c r="K442" cm="1">
        <f t="array" ref="K442">IF($A442="","",INDEX(OpenMeteoAPI[WeatherCode],ROWS($K$2:K442)))</f>
        <v>0</v>
      </c>
      <c r="L442" s="3" cm="1">
        <f t="array" ref="L442">IF($A442="","",INDEX(OpenMeteoAPI[WindSpeedKMH],ROWS($L$2:L442)))</f>
        <v>3.2</v>
      </c>
    </row>
    <row r="443" spans="1:12">
      <c r="A443" t="str" cm="1">
        <f t="array" ref="A443">IFERROR(INDEX(OpenMeteoAPI[City],ROWS($A$2:A443))&amp;", "&amp;INDEX(OpenMeteoAPI[CountryCode],ROWS($A$2:A443)),"")</f>
        <v>Munich, DE</v>
      </c>
      <c r="B443" t="str" cm="1">
        <f t="array" ref="B443">IF($A443="","",INDEX(OpenMeteoAPI[LocationID],ROWS($B$2:B443)))</f>
        <v>DE-MUC</v>
      </c>
      <c r="C443" s="5" cm="1">
        <f t="array" ref="C443">IF($A443="","",INDEX(OpenMeteoAPI[ForecastDateTime],ROWS($C$2:C443)))</f>
        <v>46218.375</v>
      </c>
      <c r="D443" t="str">
        <f t="shared" si="6"/>
        <v>9AM</v>
      </c>
      <c r="E443" t="str" cm="1">
        <f t="array" ref="E443">IF($K443="","",_xlfn.IFS($K443=0,_xlfn.UNICHAR(9728),$K443&lt;=3,_xlfn.UNICHAR(9729),OR($K443=45,$K443=48),"~",AND($K443&gt;=51,$K443&lt;=67),_xlfn.UNICHAR(9748),AND($K443&gt;=71,$K443&lt;=77),_xlfn.UNICHAR(10052),AND($K443&gt;=80,$K443&lt;=82),_xlfn.UNICHAR(9748),AND($K443&gt;=95,$K443&lt;=99),_xlfn.UNICHAR(9889),TRUE,_xlfn.UNICHAR(9729)))</f>
        <v>☀</v>
      </c>
      <c r="F443" t="str" cm="1">
        <f t="array" ref="F443">IF($K443="","",_xlfn.IFS($K443=0,"Clear",$K443&lt;=3,"Partly Cloudy",OR($K443=45,$K443=48),"Fog",AND($K443&gt;=51,$K443&lt;=67),"Drizzle",AND($K443&gt;=71,$K443&lt;=77),"Snow",AND($K443&gt;=80,$K443&lt;=82),"Rain Showers",AND($K443&gt;=95,$K443&lt;=99),"Thunderstorm",TRUE,"Cloudy"))</f>
        <v>Clear</v>
      </c>
      <c r="G443" s="3" cm="1">
        <f t="array" ref="G443">IF($A443="","",INDEX(OpenMeteoAPI[TemperatureC],ROWS($G$2:G443)))</f>
        <v>22.3</v>
      </c>
      <c r="H443" s="4" cm="1">
        <f t="array" ref="H443">IF($A443="","",INDEX(OpenMeteoAPI[RelativeHumidityPct],ROWS($H$2:H443))/100)</f>
        <v>0.45</v>
      </c>
      <c r="I443" s="4" cm="1">
        <f t="array" ref="I443">IF($A443="","",INDEX(OpenMeteoAPI[PrecipitationProbabilityPct],ROWS($I$2:I443))/100)</f>
        <v>0.09</v>
      </c>
      <c r="J443" s="3" cm="1">
        <f t="array" ref="J443">IF($A443="","",INDEX(OpenMeteoAPI[PrecipitationMM],ROWS($J$2:J443)))</f>
        <v>0</v>
      </c>
      <c r="K443" cm="1">
        <f t="array" ref="K443">IF($A443="","",INDEX(OpenMeteoAPI[WeatherCode],ROWS($K$2:K443)))</f>
        <v>0</v>
      </c>
      <c r="L443" s="3" cm="1">
        <f t="array" ref="L443">IF($A443="","",INDEX(OpenMeteoAPI[WindSpeedKMH],ROWS($L$2:L443)))</f>
        <v>4.0999999999999996</v>
      </c>
    </row>
    <row r="444" spans="1:12">
      <c r="A444" t="str" cm="1">
        <f t="array" ref="A444">IFERROR(INDEX(OpenMeteoAPI[City],ROWS($A$2:A444))&amp;", "&amp;INDEX(OpenMeteoAPI[CountryCode],ROWS($A$2:A444)),"")</f>
        <v>Munich, DE</v>
      </c>
      <c r="B444" t="str" cm="1">
        <f t="array" ref="B444">IF($A444="","",INDEX(OpenMeteoAPI[LocationID],ROWS($B$2:B444)))</f>
        <v>DE-MUC</v>
      </c>
      <c r="C444" s="5" cm="1">
        <f t="array" ref="C444">IF($A444="","",INDEX(OpenMeteoAPI[ForecastDateTime],ROWS($C$2:C444)))</f>
        <v>46218.416666666664</v>
      </c>
      <c r="D444" t="str">
        <f t="shared" si="6"/>
        <v>10AM</v>
      </c>
      <c r="E444" t="str" cm="1">
        <f t="array" ref="E444">IF($K444="","",_xlfn.IFS($K444=0,_xlfn.UNICHAR(9728),$K444&lt;=3,_xlfn.UNICHAR(9729),OR($K444=45,$K444=48),"~",AND($K444&gt;=51,$K444&lt;=67),_xlfn.UNICHAR(9748),AND($K444&gt;=71,$K444&lt;=77),_xlfn.UNICHAR(10052),AND($K444&gt;=80,$K444&lt;=82),_xlfn.UNICHAR(9748),AND($K444&gt;=95,$K444&lt;=99),_xlfn.UNICHAR(9889),TRUE,_xlfn.UNICHAR(9729)))</f>
        <v>☀</v>
      </c>
      <c r="F444" t="str" cm="1">
        <f t="array" ref="F444">IF($K444="","",_xlfn.IFS($K444=0,"Clear",$K444&lt;=3,"Partly Cloudy",OR($K444=45,$K444=48),"Fog",AND($K444&gt;=51,$K444&lt;=67),"Drizzle",AND($K444&gt;=71,$K444&lt;=77),"Snow",AND($K444&gt;=80,$K444&lt;=82),"Rain Showers",AND($K444&gt;=95,$K444&lt;=99),"Thunderstorm",TRUE,"Cloudy"))</f>
        <v>Clear</v>
      </c>
      <c r="G444" s="3" cm="1">
        <f t="array" ref="G444">IF($A444="","",INDEX(OpenMeteoAPI[TemperatureC],ROWS($G$2:G444)))</f>
        <v>24</v>
      </c>
      <c r="H444" s="4" cm="1">
        <f t="array" ref="H444">IF($A444="","",INDEX(OpenMeteoAPI[RelativeHumidityPct],ROWS($H$2:H444))/100)</f>
        <v>0.4</v>
      </c>
      <c r="I444" s="4" cm="1">
        <f t="array" ref="I444">IF($A444="","",INDEX(OpenMeteoAPI[PrecipitationProbabilityPct],ROWS($I$2:I444))/100)</f>
        <v>0.09</v>
      </c>
      <c r="J444" s="3" cm="1">
        <f t="array" ref="J444">IF($A444="","",INDEX(OpenMeteoAPI[PrecipitationMM],ROWS($J$2:J444)))</f>
        <v>0</v>
      </c>
      <c r="K444" cm="1">
        <f t="array" ref="K444">IF($A444="","",INDEX(OpenMeteoAPI[WeatherCode],ROWS($K$2:K444)))</f>
        <v>0</v>
      </c>
      <c r="L444" s="3" cm="1">
        <f t="array" ref="L444">IF($A444="","",INDEX(OpenMeteoAPI[WindSpeedKMH],ROWS($L$2:L444)))</f>
        <v>5.7</v>
      </c>
    </row>
    <row r="445" spans="1:12">
      <c r="A445" t="str" cm="1">
        <f t="array" ref="A445">IFERROR(INDEX(OpenMeteoAPI[City],ROWS($A$2:A445))&amp;", "&amp;INDEX(OpenMeteoAPI[CountryCode],ROWS($A$2:A445)),"")</f>
        <v>Munich, DE</v>
      </c>
      <c r="B445" t="str" cm="1">
        <f t="array" ref="B445">IF($A445="","",INDEX(OpenMeteoAPI[LocationID],ROWS($B$2:B445)))</f>
        <v>DE-MUC</v>
      </c>
      <c r="C445" s="5" cm="1">
        <f t="array" ref="C445">IF($A445="","",INDEX(OpenMeteoAPI[ForecastDateTime],ROWS($C$2:C445)))</f>
        <v>46218.458333333336</v>
      </c>
      <c r="D445" t="str">
        <f t="shared" si="6"/>
        <v>11AM</v>
      </c>
      <c r="E445" t="str" cm="1">
        <f t="array" ref="E445">IF($K445="","",_xlfn.IFS($K445=0,_xlfn.UNICHAR(9728),$K445&lt;=3,_xlfn.UNICHAR(9729),OR($K445=45,$K445=48),"~",AND($K445&gt;=51,$K445&lt;=67),_xlfn.UNICHAR(9748),AND($K445&gt;=71,$K445&lt;=77),_xlfn.UNICHAR(10052),AND($K445&gt;=80,$K445&lt;=82),_xlfn.UNICHAR(9748),AND($K445&gt;=95,$K445&lt;=99),_xlfn.UNICHAR(9889),TRUE,_xlfn.UNICHAR(9729)))</f>
        <v>☀</v>
      </c>
      <c r="F445" t="str" cm="1">
        <f t="array" ref="F445">IF($K445="","",_xlfn.IFS($K445=0,"Clear",$K445&lt;=3,"Partly Cloudy",OR($K445=45,$K445=48),"Fog",AND($K445&gt;=51,$K445&lt;=67),"Drizzle",AND($K445&gt;=71,$K445&lt;=77),"Snow",AND($K445&gt;=80,$K445&lt;=82),"Rain Showers",AND($K445&gt;=95,$K445&lt;=99),"Thunderstorm",TRUE,"Cloudy"))</f>
        <v>Clear</v>
      </c>
      <c r="G445" s="3" cm="1">
        <f t="array" ref="G445">IF($A445="","",INDEX(OpenMeteoAPI[TemperatureC],ROWS($G$2:G445)))</f>
        <v>26.1</v>
      </c>
      <c r="H445" s="4" cm="1">
        <f t="array" ref="H445">IF($A445="","",INDEX(OpenMeteoAPI[RelativeHumidityPct],ROWS($H$2:H445))/100)</f>
        <v>0.34</v>
      </c>
      <c r="I445" s="4" cm="1">
        <f t="array" ref="I445">IF($A445="","",INDEX(OpenMeteoAPI[PrecipitationProbabilityPct],ROWS($I$2:I445))/100)</f>
        <v>0.1</v>
      </c>
      <c r="J445" s="3" cm="1">
        <f t="array" ref="J445">IF($A445="","",INDEX(OpenMeteoAPI[PrecipitationMM],ROWS($J$2:J445)))</f>
        <v>0</v>
      </c>
      <c r="K445" cm="1">
        <f t="array" ref="K445">IF($A445="","",INDEX(OpenMeteoAPI[WeatherCode],ROWS($K$2:K445)))</f>
        <v>0</v>
      </c>
      <c r="L445" s="3" cm="1">
        <f t="array" ref="L445">IF($A445="","",INDEX(OpenMeteoAPI[WindSpeedKMH],ROWS($L$2:L445)))</f>
        <v>7.5</v>
      </c>
    </row>
    <row r="446" spans="1:12">
      <c r="A446" t="str" cm="1">
        <f t="array" ref="A446">IFERROR(INDEX(OpenMeteoAPI[City],ROWS($A$2:A446))&amp;", "&amp;INDEX(OpenMeteoAPI[CountryCode],ROWS($A$2:A446)),"")</f>
        <v>Munich, DE</v>
      </c>
      <c r="B446" t="str" cm="1">
        <f t="array" ref="B446">IF($A446="","",INDEX(OpenMeteoAPI[LocationID],ROWS($B$2:B446)))</f>
        <v>DE-MUC</v>
      </c>
      <c r="C446" s="5" cm="1">
        <f t="array" ref="C446">IF($A446="","",INDEX(OpenMeteoAPI[ForecastDateTime],ROWS($C$2:C446)))</f>
        <v>46218.5</v>
      </c>
      <c r="D446" t="str">
        <f t="shared" si="6"/>
        <v>12PM</v>
      </c>
      <c r="E446" t="str" cm="1">
        <f t="array" ref="E446">IF($K446="","",_xlfn.IFS($K446=0,_xlfn.UNICHAR(9728),$K446&lt;=3,_xlfn.UNICHAR(9729),OR($K446=45,$K446=48),"~",AND($K446&gt;=51,$K446&lt;=67),_xlfn.UNICHAR(9748),AND($K446&gt;=71,$K446&lt;=77),_xlfn.UNICHAR(10052),AND($K446&gt;=80,$K446&lt;=82),_xlfn.UNICHAR(9748),AND($K446&gt;=95,$K446&lt;=99),_xlfn.UNICHAR(9889),TRUE,_xlfn.UNICHAR(9729)))</f>
        <v>☀</v>
      </c>
      <c r="F446" t="str" cm="1">
        <f t="array" ref="F446">IF($K446="","",_xlfn.IFS($K446=0,"Clear",$K446&lt;=3,"Partly Cloudy",OR($K446=45,$K446=48),"Fog",AND($K446&gt;=51,$K446&lt;=67),"Drizzle",AND($K446&gt;=71,$K446&lt;=77),"Snow",AND($K446&gt;=80,$K446&lt;=82),"Rain Showers",AND($K446&gt;=95,$K446&lt;=99),"Thunderstorm",TRUE,"Cloudy"))</f>
        <v>Clear</v>
      </c>
      <c r="G446" s="3" cm="1">
        <f t="array" ref="G446">IF($A446="","",INDEX(OpenMeteoAPI[TemperatureC],ROWS($G$2:G446)))</f>
        <v>28.1</v>
      </c>
      <c r="H446" s="4" cm="1">
        <f t="array" ref="H446">IF($A446="","",INDEX(OpenMeteoAPI[RelativeHumidityPct],ROWS($H$2:H446))/100)</f>
        <v>0.28999999999999998</v>
      </c>
      <c r="I446" s="4" cm="1">
        <f t="array" ref="I446">IF($A446="","",INDEX(OpenMeteoAPI[PrecipitationProbabilityPct],ROWS($I$2:I446))/100)</f>
        <v>0.11</v>
      </c>
      <c r="J446" s="3" cm="1">
        <f t="array" ref="J446">IF($A446="","",INDEX(OpenMeteoAPI[PrecipitationMM],ROWS($J$2:J446)))</f>
        <v>0</v>
      </c>
      <c r="K446" cm="1">
        <f t="array" ref="K446">IF($A446="","",INDEX(OpenMeteoAPI[WeatherCode],ROWS($K$2:K446)))</f>
        <v>0</v>
      </c>
      <c r="L446" s="3" cm="1">
        <f t="array" ref="L446">IF($A446="","",INDEX(OpenMeteoAPI[WindSpeedKMH],ROWS($L$2:L446)))</f>
        <v>9</v>
      </c>
    </row>
    <row r="447" spans="1:12">
      <c r="A447" t="str" cm="1">
        <f t="array" ref="A447">IFERROR(INDEX(OpenMeteoAPI[City],ROWS($A$2:A447))&amp;", "&amp;INDEX(OpenMeteoAPI[CountryCode],ROWS($A$2:A447)),"")</f>
        <v>Munich, DE</v>
      </c>
      <c r="B447" t="str" cm="1">
        <f t="array" ref="B447">IF($A447="","",INDEX(OpenMeteoAPI[LocationID],ROWS($B$2:B447)))</f>
        <v>DE-MUC</v>
      </c>
      <c r="C447" s="5" cm="1">
        <f t="array" ref="C447">IF($A447="","",INDEX(OpenMeteoAPI[ForecastDateTime],ROWS($C$2:C447)))</f>
        <v>46218.541666666664</v>
      </c>
      <c r="D447" t="str">
        <f t="shared" si="6"/>
        <v>1PM</v>
      </c>
      <c r="E447" t="str" cm="1">
        <f t="array" ref="E447">IF($K447="","",_xlfn.IFS($K447=0,_xlfn.UNICHAR(9728),$K447&lt;=3,_xlfn.UNICHAR(9729),OR($K447=45,$K447=48),"~",AND($K447&gt;=51,$K447&lt;=67),_xlfn.UNICHAR(9748),AND($K447&gt;=71,$K447&lt;=77),_xlfn.UNICHAR(10052),AND($K447&gt;=80,$K447&lt;=82),_xlfn.UNICHAR(9748),AND($K447&gt;=95,$K447&lt;=99),_xlfn.UNICHAR(9889),TRUE,_xlfn.UNICHAR(9729)))</f>
        <v>☀</v>
      </c>
      <c r="F447" t="str" cm="1">
        <f t="array" ref="F447">IF($K447="","",_xlfn.IFS($K447=0,"Clear",$K447&lt;=3,"Partly Cloudy",OR($K447=45,$K447=48),"Fog",AND($K447&gt;=51,$K447&lt;=67),"Drizzle",AND($K447&gt;=71,$K447&lt;=77),"Snow",AND($K447&gt;=80,$K447&lt;=82),"Rain Showers",AND($K447&gt;=95,$K447&lt;=99),"Thunderstorm",TRUE,"Cloudy"))</f>
        <v>Clear</v>
      </c>
      <c r="G447" s="3" cm="1">
        <f t="array" ref="G447">IF($A447="","",INDEX(OpenMeteoAPI[TemperatureC],ROWS($G$2:G447)))</f>
        <v>29.8</v>
      </c>
      <c r="H447" s="4" cm="1">
        <f t="array" ref="H447">IF($A447="","",INDEX(OpenMeteoAPI[RelativeHumidityPct],ROWS($H$2:H447))/100)</f>
        <v>0.25</v>
      </c>
      <c r="I447" s="4" cm="1">
        <f t="array" ref="I447">IF($A447="","",INDEX(OpenMeteoAPI[PrecipitationProbabilityPct],ROWS($I$2:I447))/100)</f>
        <v>0.11</v>
      </c>
      <c r="J447" s="3" cm="1">
        <f t="array" ref="J447">IF($A447="","",INDEX(OpenMeteoAPI[PrecipitationMM],ROWS($J$2:J447)))</f>
        <v>0</v>
      </c>
      <c r="K447" cm="1">
        <f t="array" ref="K447">IF($A447="","",INDEX(OpenMeteoAPI[WeatherCode],ROWS($K$2:K447)))</f>
        <v>0</v>
      </c>
      <c r="L447" s="3" cm="1">
        <f t="array" ref="L447">IF($A447="","",INDEX(OpenMeteoAPI[WindSpeedKMH],ROWS($L$2:L447)))</f>
        <v>10</v>
      </c>
    </row>
    <row r="448" spans="1:12">
      <c r="A448" t="str" cm="1">
        <f t="array" ref="A448">IFERROR(INDEX(OpenMeteoAPI[City],ROWS($A$2:A448))&amp;", "&amp;INDEX(OpenMeteoAPI[CountryCode],ROWS($A$2:A448)),"")</f>
        <v>Munich, DE</v>
      </c>
      <c r="B448" t="str" cm="1">
        <f t="array" ref="B448">IF($A448="","",INDEX(OpenMeteoAPI[LocationID],ROWS($B$2:B448)))</f>
        <v>DE-MUC</v>
      </c>
      <c r="C448" s="5" cm="1">
        <f t="array" ref="C448">IF($A448="","",INDEX(OpenMeteoAPI[ForecastDateTime],ROWS($C$2:C448)))</f>
        <v>46218.583333333336</v>
      </c>
      <c r="D448" t="str">
        <f t="shared" si="6"/>
        <v>2PM</v>
      </c>
      <c r="E448" t="str" cm="1">
        <f t="array" ref="E448">IF($K448="","",_xlfn.IFS($K448=0,_xlfn.UNICHAR(9728),$K448&lt;=3,_xlfn.UNICHAR(9729),OR($K448=45,$K448=48),"~",AND($K448&gt;=51,$K448&lt;=67),_xlfn.UNICHAR(9748),AND($K448&gt;=71,$K448&lt;=77),_xlfn.UNICHAR(10052),AND($K448&gt;=80,$K448&lt;=82),_xlfn.UNICHAR(9748),AND($K448&gt;=95,$K448&lt;=99),_xlfn.UNICHAR(9889),TRUE,_xlfn.UNICHAR(9729)))</f>
        <v>☀</v>
      </c>
      <c r="F448" t="str" cm="1">
        <f t="array" ref="F448">IF($K448="","",_xlfn.IFS($K448=0,"Clear",$K448&lt;=3,"Partly Cloudy",OR($K448=45,$K448=48),"Fog",AND($K448&gt;=51,$K448&lt;=67),"Drizzle",AND($K448&gt;=71,$K448&lt;=77),"Snow",AND($K448&gt;=80,$K448&lt;=82),"Rain Showers",AND($K448&gt;=95,$K448&lt;=99),"Thunderstorm",TRUE,"Cloudy"))</f>
        <v>Clear</v>
      </c>
      <c r="G448" s="3" cm="1">
        <f t="array" ref="G448">IF($A448="","",INDEX(OpenMeteoAPI[TemperatureC],ROWS($G$2:G448)))</f>
        <v>30.8</v>
      </c>
      <c r="H448" s="4" cm="1">
        <f t="array" ref="H448">IF($A448="","",INDEX(OpenMeteoAPI[RelativeHumidityPct],ROWS($H$2:H448))/100)</f>
        <v>0.24</v>
      </c>
      <c r="I448" s="4" cm="1">
        <f t="array" ref="I448">IF($A448="","",INDEX(OpenMeteoAPI[PrecipitationProbabilityPct],ROWS($I$2:I448))/100)</f>
        <v>0.12</v>
      </c>
      <c r="J448" s="3" cm="1">
        <f t="array" ref="J448">IF($A448="","",INDEX(OpenMeteoAPI[PrecipitationMM],ROWS($J$2:J448)))</f>
        <v>0</v>
      </c>
      <c r="K448" cm="1">
        <f t="array" ref="K448">IF($A448="","",INDEX(OpenMeteoAPI[WeatherCode],ROWS($K$2:K448)))</f>
        <v>0</v>
      </c>
      <c r="L448" s="3" cm="1">
        <f t="array" ref="L448">IF($A448="","",INDEX(OpenMeteoAPI[WindSpeedKMH],ROWS($L$2:L448)))</f>
        <v>9.8000000000000007</v>
      </c>
    </row>
    <row r="449" spans="1:12">
      <c r="A449" t="str" cm="1">
        <f t="array" ref="A449">IFERROR(INDEX(OpenMeteoAPI[City],ROWS($A$2:A449))&amp;", "&amp;INDEX(OpenMeteoAPI[CountryCode],ROWS($A$2:A449)),"")</f>
        <v>Munich, DE</v>
      </c>
      <c r="B449" t="str" cm="1">
        <f t="array" ref="B449">IF($A449="","",INDEX(OpenMeteoAPI[LocationID],ROWS($B$2:B449)))</f>
        <v>DE-MUC</v>
      </c>
      <c r="C449" s="5" cm="1">
        <f t="array" ref="C449">IF($A449="","",INDEX(OpenMeteoAPI[ForecastDateTime],ROWS($C$2:C449)))</f>
        <v>46218.625</v>
      </c>
      <c r="D449" t="str">
        <f t="shared" si="6"/>
        <v>3PM</v>
      </c>
      <c r="E449" t="str" cm="1">
        <f t="array" ref="E449">IF($K449="","",_xlfn.IFS($K449=0,_xlfn.UNICHAR(9728),$K449&lt;=3,_xlfn.UNICHAR(9729),OR($K449=45,$K449=48),"~",AND($K449&gt;=51,$K449&lt;=67),_xlfn.UNICHAR(9748),AND($K449&gt;=71,$K449&lt;=77),_xlfn.UNICHAR(10052),AND($K449&gt;=80,$K449&lt;=82),_xlfn.UNICHAR(9748),AND($K449&gt;=95,$K449&lt;=99),_xlfn.UNICHAR(9889),TRUE,_xlfn.UNICHAR(9729)))</f>
        <v>☔</v>
      </c>
      <c r="F449" t="str" cm="1">
        <f t="array" ref="F449">IF($K449="","",_xlfn.IFS($K449=0,"Clear",$K449&lt;=3,"Partly Cloudy",OR($K449=45,$K449=48),"Fog",AND($K449&gt;=51,$K449&lt;=67),"Drizzle",AND($K449&gt;=71,$K449&lt;=77),"Snow",AND($K449&gt;=80,$K449&lt;=82),"Rain Showers",AND($K449&gt;=95,$K449&lt;=99),"Thunderstorm",TRUE,"Cloudy"))</f>
        <v>Drizzle</v>
      </c>
      <c r="G449" s="3" cm="1">
        <f t="array" ref="G449">IF($A449="","",INDEX(OpenMeteoAPI[TemperatureC],ROWS($G$2:G449)))</f>
        <v>31.2</v>
      </c>
      <c r="H449" s="4" cm="1">
        <f t="array" ref="H449">IF($A449="","",INDEX(OpenMeteoAPI[RelativeHumidityPct],ROWS($H$2:H449))/100)</f>
        <v>0.23</v>
      </c>
      <c r="I449" s="4" cm="1">
        <f t="array" ref="I449">IF($A449="","",INDEX(OpenMeteoAPI[PrecipitationProbabilityPct],ROWS($I$2:I449))/100)</f>
        <v>0.13</v>
      </c>
      <c r="J449" s="3" cm="1">
        <f t="array" ref="J449">IF($A449="","",INDEX(OpenMeteoAPI[PrecipitationMM],ROWS($J$2:J449)))</f>
        <v>0.1</v>
      </c>
      <c r="K449" cm="1">
        <f t="array" ref="K449">IF($A449="","",INDEX(OpenMeteoAPI[WeatherCode],ROWS($K$2:K449)))</f>
        <v>51</v>
      </c>
      <c r="L449" s="3" cm="1">
        <f t="array" ref="L449">IF($A449="","",INDEX(OpenMeteoAPI[WindSpeedKMH],ROWS($L$2:L449)))</f>
        <v>8.1999999999999993</v>
      </c>
    </row>
    <row r="450" spans="1:12">
      <c r="A450" t="str" cm="1">
        <f t="array" ref="A450">IFERROR(INDEX(OpenMeteoAPI[City],ROWS($A$2:A450))&amp;", "&amp;INDEX(OpenMeteoAPI[CountryCode],ROWS($A$2:A450)),"")</f>
        <v>Munich, DE</v>
      </c>
      <c r="B450" t="str" cm="1">
        <f t="array" ref="B450">IF($A450="","",INDEX(OpenMeteoAPI[LocationID],ROWS($B$2:B450)))</f>
        <v>DE-MUC</v>
      </c>
      <c r="C450" s="5" cm="1">
        <f t="array" ref="C450">IF($A450="","",INDEX(OpenMeteoAPI[ForecastDateTime],ROWS($C$2:C450)))</f>
        <v>46218.666666666664</v>
      </c>
      <c r="D450" t="str">
        <f t="shared" si="6"/>
        <v>4PM</v>
      </c>
      <c r="E450" t="str" cm="1">
        <f t="array" ref="E450">IF($K450="","",_xlfn.IFS($K450=0,_xlfn.UNICHAR(9728),$K450&lt;=3,_xlfn.UNICHAR(9729),OR($K450=45,$K450=48),"~",AND($K450&gt;=51,$K450&lt;=67),_xlfn.UNICHAR(9748),AND($K450&gt;=71,$K450&lt;=77),_xlfn.UNICHAR(10052),AND($K450&gt;=80,$K450&lt;=82),_xlfn.UNICHAR(9748),AND($K450&gt;=95,$K450&lt;=99),_xlfn.UNICHAR(9889),TRUE,_xlfn.UNICHAR(9729)))</f>
        <v>☔</v>
      </c>
      <c r="F450" t="str" cm="1">
        <f t="array" ref="F450">IF($K450="","",_xlfn.IFS($K450=0,"Clear",$K450&lt;=3,"Partly Cloudy",OR($K450=45,$K450=48),"Fog",AND($K450&gt;=51,$K450&lt;=67),"Drizzle",AND($K450&gt;=71,$K450&lt;=77),"Snow",AND($K450&gt;=80,$K450&lt;=82),"Rain Showers",AND($K450&gt;=95,$K450&lt;=99),"Thunderstorm",TRUE,"Cloudy"))</f>
        <v>Drizzle</v>
      </c>
      <c r="G450" s="3" cm="1">
        <f t="array" ref="G450">IF($A450="","",INDEX(OpenMeteoAPI[TemperatureC],ROWS($G$2:G450)))</f>
        <v>31.1</v>
      </c>
      <c r="H450" s="4" cm="1">
        <f t="array" ref="H450">IF($A450="","",INDEX(OpenMeteoAPI[RelativeHumidityPct],ROWS($H$2:H450))/100)</f>
        <v>0.24</v>
      </c>
      <c r="I450" s="4" cm="1">
        <f t="array" ref="I450">IF($A450="","",INDEX(OpenMeteoAPI[PrecipitationProbabilityPct],ROWS($I$2:I450))/100)</f>
        <v>0.14000000000000001</v>
      </c>
      <c r="J450" s="3" cm="1">
        <f t="array" ref="J450">IF($A450="","",INDEX(OpenMeteoAPI[PrecipitationMM],ROWS($J$2:J450)))</f>
        <v>0.1</v>
      </c>
      <c r="K450" cm="1">
        <f t="array" ref="K450">IF($A450="","",INDEX(OpenMeteoAPI[WeatherCode],ROWS($K$2:K450)))</f>
        <v>51</v>
      </c>
      <c r="L450" s="3" cm="1">
        <f t="array" ref="L450">IF($A450="","",INDEX(OpenMeteoAPI[WindSpeedKMH],ROWS($L$2:L450)))</f>
        <v>5.3</v>
      </c>
    </row>
    <row r="451" spans="1:12">
      <c r="A451" t="str" cm="1">
        <f t="array" ref="A451">IFERROR(INDEX(OpenMeteoAPI[City],ROWS($A$2:A451))&amp;", "&amp;INDEX(OpenMeteoAPI[CountryCode],ROWS($A$2:A451)),"")</f>
        <v>Munich, DE</v>
      </c>
      <c r="B451" t="str" cm="1">
        <f t="array" ref="B451">IF($A451="","",INDEX(OpenMeteoAPI[LocationID],ROWS($B$2:B451)))</f>
        <v>DE-MUC</v>
      </c>
      <c r="C451" s="5" cm="1">
        <f t="array" ref="C451">IF($A451="","",INDEX(OpenMeteoAPI[ForecastDateTime],ROWS($C$2:C451)))</f>
        <v>46218.708333333336</v>
      </c>
      <c r="D451" t="str">
        <f t="shared" ref="D451:D514" si="7">IF($A451="","",TEXT($C451,"hAM/PM"))</f>
        <v>5PM</v>
      </c>
      <c r="E451" t="str" cm="1">
        <f t="array" ref="E451">IF($K451="","",_xlfn.IFS($K451=0,_xlfn.UNICHAR(9728),$K451&lt;=3,_xlfn.UNICHAR(9729),OR($K451=45,$K451=48),"~",AND($K451&gt;=51,$K451&lt;=67),_xlfn.UNICHAR(9748),AND($K451&gt;=71,$K451&lt;=77),_xlfn.UNICHAR(10052),AND($K451&gt;=80,$K451&lt;=82),_xlfn.UNICHAR(9748),AND($K451&gt;=95,$K451&lt;=99),_xlfn.UNICHAR(9889),TRUE,_xlfn.UNICHAR(9729)))</f>
        <v>☔</v>
      </c>
      <c r="F451" t="str" cm="1">
        <f t="array" ref="F451">IF($K451="","",_xlfn.IFS($K451=0,"Clear",$K451&lt;=3,"Partly Cloudy",OR($K451=45,$K451=48),"Fog",AND($K451&gt;=51,$K451&lt;=67),"Drizzle",AND($K451&gt;=71,$K451&lt;=77),"Snow",AND($K451&gt;=80,$K451&lt;=82),"Rain Showers",AND($K451&gt;=95,$K451&lt;=99),"Thunderstorm",TRUE,"Cloudy"))</f>
        <v>Drizzle</v>
      </c>
      <c r="G451" s="3" cm="1">
        <f t="array" ref="G451">IF($A451="","",INDEX(OpenMeteoAPI[TemperatureC],ROWS($G$2:G451)))</f>
        <v>30.7</v>
      </c>
      <c r="H451" s="4" cm="1">
        <f t="array" ref="H451">IF($A451="","",INDEX(OpenMeteoAPI[RelativeHumidityPct],ROWS($H$2:H451))/100)</f>
        <v>0.25</v>
      </c>
      <c r="I451" s="4" cm="1">
        <f t="array" ref="I451">IF($A451="","",INDEX(OpenMeteoAPI[PrecipitationProbabilityPct],ROWS($I$2:I451))/100)</f>
        <v>0.15</v>
      </c>
      <c r="J451" s="3" cm="1">
        <f t="array" ref="J451">IF($A451="","",INDEX(OpenMeteoAPI[PrecipitationMM],ROWS($J$2:J451)))</f>
        <v>0.1</v>
      </c>
      <c r="K451" cm="1">
        <f t="array" ref="K451">IF($A451="","",INDEX(OpenMeteoAPI[WeatherCode],ROWS($K$2:K451)))</f>
        <v>51</v>
      </c>
      <c r="L451" s="3" cm="1">
        <f t="array" ref="L451">IF($A451="","",INDEX(OpenMeteoAPI[WindSpeedKMH],ROWS($L$2:L451)))</f>
        <v>2.2000000000000002</v>
      </c>
    </row>
    <row r="452" spans="1:12">
      <c r="A452" t="str" cm="1">
        <f t="array" ref="A452">IFERROR(INDEX(OpenMeteoAPI[City],ROWS($A$2:A452))&amp;", "&amp;INDEX(OpenMeteoAPI[CountryCode],ROWS($A$2:A452)),"")</f>
        <v>Munich, DE</v>
      </c>
      <c r="B452" t="str" cm="1">
        <f t="array" ref="B452">IF($A452="","",INDEX(OpenMeteoAPI[LocationID],ROWS($B$2:B452)))</f>
        <v>DE-MUC</v>
      </c>
      <c r="C452" s="5" cm="1">
        <f t="array" ref="C452">IF($A452="","",INDEX(OpenMeteoAPI[ForecastDateTime],ROWS($C$2:C452)))</f>
        <v>46218.75</v>
      </c>
      <c r="D452" t="str">
        <f t="shared" si="7"/>
        <v>6PM</v>
      </c>
      <c r="E452" t="str" cm="1">
        <f t="array" ref="E452">IF($K452="","",_xlfn.IFS($K452=0,_xlfn.UNICHAR(9728),$K452&lt;=3,_xlfn.UNICHAR(9729),OR($K452=45,$K452=48),"~",AND($K452&gt;=51,$K452&lt;=67),_xlfn.UNICHAR(9748),AND($K452&gt;=71,$K452&lt;=77),_xlfn.UNICHAR(10052),AND($K452&gt;=80,$K452&lt;=82),_xlfn.UNICHAR(9748),AND($K452&gt;=95,$K452&lt;=99),_xlfn.UNICHAR(9889),TRUE,_xlfn.UNICHAR(9729)))</f>
        <v>☔</v>
      </c>
      <c r="F452" t="str" cm="1">
        <f t="array" ref="F452">IF($K452="","",_xlfn.IFS($K452=0,"Clear",$K452&lt;=3,"Partly Cloudy",OR($K452=45,$K452=48),"Fog",AND($K452&gt;=51,$K452&lt;=67),"Drizzle",AND($K452&gt;=71,$K452&lt;=77),"Snow",AND($K452&gt;=80,$K452&lt;=82),"Rain Showers",AND($K452&gt;=95,$K452&lt;=99),"Thunderstorm",TRUE,"Cloudy"))</f>
        <v>Drizzle</v>
      </c>
      <c r="G452" s="3" cm="1">
        <f t="array" ref="G452">IF($A452="","",INDEX(OpenMeteoAPI[TemperatureC],ROWS($G$2:G452)))</f>
        <v>30.1</v>
      </c>
      <c r="H452" s="4" cm="1">
        <f t="array" ref="H452">IF($A452="","",INDEX(OpenMeteoAPI[RelativeHumidityPct],ROWS($H$2:H452))/100)</f>
        <v>0.27</v>
      </c>
      <c r="I452" s="4" cm="1">
        <f t="array" ref="I452">IF($A452="","",INDEX(OpenMeteoAPI[PrecipitationProbabilityPct],ROWS($I$2:I452))/100)</f>
        <v>0.16</v>
      </c>
      <c r="J452" s="3" cm="1">
        <f t="array" ref="J452">IF($A452="","",INDEX(OpenMeteoAPI[PrecipitationMM],ROWS($J$2:J452)))</f>
        <v>0.1</v>
      </c>
      <c r="K452" cm="1">
        <f t="array" ref="K452">IF($A452="","",INDEX(OpenMeteoAPI[WeatherCode],ROWS($K$2:K452)))</f>
        <v>51</v>
      </c>
      <c r="L452" s="3" cm="1">
        <f t="array" ref="L452">IF($A452="","",INDEX(OpenMeteoAPI[WindSpeedKMH],ROWS($L$2:L452)))</f>
        <v>2.4</v>
      </c>
    </row>
    <row r="453" spans="1:12">
      <c r="A453" t="str" cm="1">
        <f t="array" ref="A453">IFERROR(INDEX(OpenMeteoAPI[City],ROWS($A$2:A453))&amp;", "&amp;INDEX(OpenMeteoAPI[CountryCode],ROWS($A$2:A453)),"")</f>
        <v>Munich, DE</v>
      </c>
      <c r="B453" t="str" cm="1">
        <f t="array" ref="B453">IF($A453="","",INDEX(OpenMeteoAPI[LocationID],ROWS($B$2:B453)))</f>
        <v>DE-MUC</v>
      </c>
      <c r="C453" s="5" cm="1">
        <f t="array" ref="C453">IF($A453="","",INDEX(OpenMeteoAPI[ForecastDateTime],ROWS($C$2:C453)))</f>
        <v>46218.791666666664</v>
      </c>
      <c r="D453" t="str">
        <f t="shared" si="7"/>
        <v>7PM</v>
      </c>
      <c r="E453" t="str" cm="1">
        <f t="array" ref="E453">IF($K453="","",_xlfn.IFS($K453=0,_xlfn.UNICHAR(9728),$K453&lt;=3,_xlfn.UNICHAR(9729),OR($K453=45,$K453=48),"~",AND($K453&gt;=51,$K453&lt;=67),_xlfn.UNICHAR(9748),AND($K453&gt;=71,$K453&lt;=77),_xlfn.UNICHAR(10052),AND($K453&gt;=80,$K453&lt;=82),_xlfn.UNICHAR(9748),AND($K453&gt;=95,$K453&lt;=99),_xlfn.UNICHAR(9889),TRUE,_xlfn.UNICHAR(9729)))</f>
        <v>☔</v>
      </c>
      <c r="F453" t="str" cm="1">
        <f t="array" ref="F453">IF($K453="","",_xlfn.IFS($K453=0,"Clear",$K453&lt;=3,"Partly Cloudy",OR($K453=45,$K453=48),"Fog",AND($K453&gt;=51,$K453&lt;=67),"Drizzle",AND($K453&gt;=71,$K453&lt;=77),"Snow",AND($K453&gt;=80,$K453&lt;=82),"Rain Showers",AND($K453&gt;=95,$K453&lt;=99),"Thunderstorm",TRUE,"Cloudy"))</f>
        <v>Drizzle</v>
      </c>
      <c r="G453" s="3" cm="1">
        <f t="array" ref="G453">IF($A453="","",INDEX(OpenMeteoAPI[TemperatureC],ROWS($G$2:G453)))</f>
        <v>29.3</v>
      </c>
      <c r="H453" s="4" cm="1">
        <f t="array" ref="H453">IF($A453="","",INDEX(OpenMeteoAPI[RelativeHumidityPct],ROWS($H$2:H453))/100)</f>
        <v>0.3</v>
      </c>
      <c r="I453" s="4" cm="1">
        <f t="array" ref="I453">IF($A453="","",INDEX(OpenMeteoAPI[PrecipitationProbabilityPct],ROWS($I$2:I453))/100)</f>
        <v>0.16</v>
      </c>
      <c r="J453" s="3" cm="1">
        <f t="array" ref="J453">IF($A453="","",INDEX(OpenMeteoAPI[PrecipitationMM],ROWS($J$2:J453)))</f>
        <v>0.1</v>
      </c>
      <c r="K453" cm="1">
        <f t="array" ref="K453">IF($A453="","",INDEX(OpenMeteoAPI[WeatherCode],ROWS($K$2:K453)))</f>
        <v>51</v>
      </c>
      <c r="L453" s="3" cm="1">
        <f t="array" ref="L453">IF($A453="","",INDEX(OpenMeteoAPI[WindSpeedKMH],ROWS($L$2:L453)))</f>
        <v>4.9000000000000004</v>
      </c>
    </row>
    <row r="454" spans="1:12">
      <c r="A454" t="str" cm="1">
        <f t="array" ref="A454">IFERROR(INDEX(OpenMeteoAPI[City],ROWS($A$2:A454))&amp;", "&amp;INDEX(OpenMeteoAPI[CountryCode],ROWS($A$2:A454)),"")</f>
        <v>Munich, DE</v>
      </c>
      <c r="B454" t="str" cm="1">
        <f t="array" ref="B454">IF($A454="","",INDEX(OpenMeteoAPI[LocationID],ROWS($B$2:B454)))</f>
        <v>DE-MUC</v>
      </c>
      <c r="C454" s="5" cm="1">
        <f t="array" ref="C454">IF($A454="","",INDEX(OpenMeteoAPI[ForecastDateTime],ROWS($C$2:C454)))</f>
        <v>46218.833333333336</v>
      </c>
      <c r="D454" t="str">
        <f t="shared" si="7"/>
        <v>8PM</v>
      </c>
      <c r="E454" t="str" cm="1">
        <f t="array" ref="E454">IF($K454="","",_xlfn.IFS($K454=0,_xlfn.UNICHAR(9728),$K454&lt;=3,_xlfn.UNICHAR(9729),OR($K454=45,$K454=48),"~",AND($K454&gt;=51,$K454&lt;=67),_xlfn.UNICHAR(9748),AND($K454&gt;=71,$K454&lt;=77),_xlfn.UNICHAR(10052),AND($K454&gt;=80,$K454&lt;=82),_xlfn.UNICHAR(9748),AND($K454&gt;=95,$K454&lt;=99),_xlfn.UNICHAR(9889),TRUE,_xlfn.UNICHAR(9729)))</f>
        <v>☔</v>
      </c>
      <c r="F454" t="str" cm="1">
        <f t="array" ref="F454">IF($K454="","",_xlfn.IFS($K454=0,"Clear",$K454&lt;=3,"Partly Cloudy",OR($K454=45,$K454=48),"Fog",AND($K454&gt;=51,$K454&lt;=67),"Drizzle",AND($K454&gt;=71,$K454&lt;=77),"Snow",AND($K454&gt;=80,$K454&lt;=82),"Rain Showers",AND($K454&gt;=95,$K454&lt;=99),"Thunderstorm",TRUE,"Cloudy"))</f>
        <v>Drizzle</v>
      </c>
      <c r="G454" s="3" cm="1">
        <f t="array" ref="G454">IF($A454="","",INDEX(OpenMeteoAPI[TemperatureC],ROWS($G$2:G454)))</f>
        <v>28.5</v>
      </c>
      <c r="H454" s="4" cm="1">
        <f t="array" ref="H454">IF($A454="","",INDEX(OpenMeteoAPI[RelativeHumidityPct],ROWS($H$2:H454))/100)</f>
        <v>0.32</v>
      </c>
      <c r="I454" s="4" cm="1">
        <f t="array" ref="I454">IF($A454="","",INDEX(OpenMeteoAPI[PrecipitationProbabilityPct],ROWS($I$2:I454))/100)</f>
        <v>0.16</v>
      </c>
      <c r="J454" s="3" cm="1">
        <f t="array" ref="J454">IF($A454="","",INDEX(OpenMeteoAPI[PrecipitationMM],ROWS($J$2:J454)))</f>
        <v>0.1</v>
      </c>
      <c r="K454" cm="1">
        <f t="array" ref="K454">IF($A454="","",INDEX(OpenMeteoAPI[WeatherCode],ROWS($K$2:K454)))</f>
        <v>51</v>
      </c>
      <c r="L454" s="3" cm="1">
        <f t="array" ref="L454">IF($A454="","",INDEX(OpenMeteoAPI[WindSpeedKMH],ROWS($L$2:L454)))</f>
        <v>6.5</v>
      </c>
    </row>
    <row r="455" spans="1:12">
      <c r="A455" t="str" cm="1">
        <f t="array" ref="A455">IFERROR(INDEX(OpenMeteoAPI[City],ROWS($A$2:A455))&amp;", "&amp;INDEX(OpenMeteoAPI[CountryCode],ROWS($A$2:A455)),"")</f>
        <v>Munich, DE</v>
      </c>
      <c r="B455" t="str" cm="1">
        <f t="array" ref="B455">IF($A455="","",INDEX(OpenMeteoAPI[LocationID],ROWS($B$2:B455)))</f>
        <v>DE-MUC</v>
      </c>
      <c r="C455" s="5" cm="1">
        <f t="array" ref="C455">IF($A455="","",INDEX(OpenMeteoAPI[ForecastDateTime],ROWS($C$2:C455)))</f>
        <v>46218.875</v>
      </c>
      <c r="D455" t="str">
        <f t="shared" si="7"/>
        <v>9PM</v>
      </c>
      <c r="E455" t="str" cm="1">
        <f t="array" ref="E455">IF($K455="","",_xlfn.IFS($K455=0,_xlfn.UNICHAR(9728),$K455&lt;=3,_xlfn.UNICHAR(9729),OR($K455=45,$K455=48),"~",AND($K455&gt;=51,$K455&lt;=67),_xlfn.UNICHAR(9748),AND($K455&gt;=71,$K455&lt;=77),_xlfn.UNICHAR(10052),AND($K455&gt;=80,$K455&lt;=82),_xlfn.UNICHAR(9748),AND($K455&gt;=95,$K455&lt;=99),_xlfn.UNICHAR(9889),TRUE,_xlfn.UNICHAR(9729)))</f>
        <v>☀</v>
      </c>
      <c r="F455" t="str" cm="1">
        <f t="array" ref="F455">IF($K455="","",_xlfn.IFS($K455=0,"Clear",$K455&lt;=3,"Partly Cloudy",OR($K455=45,$K455=48),"Fog",AND($K455&gt;=51,$K455&lt;=67),"Drizzle",AND($K455&gt;=71,$K455&lt;=77),"Snow",AND($K455&gt;=80,$K455&lt;=82),"Rain Showers",AND($K455&gt;=95,$K455&lt;=99),"Thunderstorm",TRUE,"Cloudy"))</f>
        <v>Clear</v>
      </c>
      <c r="G455" s="3" cm="1">
        <f t="array" ref="G455">IF($A455="","",INDEX(OpenMeteoAPI[TemperatureC],ROWS($G$2:G455)))</f>
        <v>27.6</v>
      </c>
      <c r="H455" s="4" cm="1">
        <f t="array" ref="H455">IF($A455="","",INDEX(OpenMeteoAPI[RelativeHumidityPct],ROWS($H$2:H455))/100)</f>
        <v>0.34</v>
      </c>
      <c r="I455" s="4" cm="1">
        <f t="array" ref="I455">IF($A455="","",INDEX(OpenMeteoAPI[PrecipitationProbabilityPct],ROWS($I$2:I455))/100)</f>
        <v>0.16</v>
      </c>
      <c r="J455" s="3" cm="1">
        <f t="array" ref="J455">IF($A455="","",INDEX(OpenMeteoAPI[PrecipitationMM],ROWS($J$2:J455)))</f>
        <v>0</v>
      </c>
      <c r="K455" cm="1">
        <f t="array" ref="K455">IF($A455="","",INDEX(OpenMeteoAPI[WeatherCode],ROWS($K$2:K455)))</f>
        <v>0</v>
      </c>
      <c r="L455" s="3" cm="1">
        <f t="array" ref="L455">IF($A455="","",INDEX(OpenMeteoAPI[WindSpeedKMH],ROWS($L$2:L455)))</f>
        <v>6.5</v>
      </c>
    </row>
    <row r="456" spans="1:12">
      <c r="A456" t="str" cm="1">
        <f t="array" ref="A456">IFERROR(INDEX(OpenMeteoAPI[City],ROWS($A$2:A456))&amp;", "&amp;INDEX(OpenMeteoAPI[CountryCode],ROWS($A$2:A456)),"")</f>
        <v>Munich, DE</v>
      </c>
      <c r="B456" t="str" cm="1">
        <f t="array" ref="B456">IF($A456="","",INDEX(OpenMeteoAPI[LocationID],ROWS($B$2:B456)))</f>
        <v>DE-MUC</v>
      </c>
      <c r="C456" s="5" cm="1">
        <f t="array" ref="C456">IF($A456="","",INDEX(OpenMeteoAPI[ForecastDateTime],ROWS($C$2:C456)))</f>
        <v>46218.916666666664</v>
      </c>
      <c r="D456" t="str">
        <f t="shared" si="7"/>
        <v>10PM</v>
      </c>
      <c r="E456" t="str" cm="1">
        <f t="array" ref="E456">IF($K456="","",_xlfn.IFS($K456=0,_xlfn.UNICHAR(9728),$K456&lt;=3,_xlfn.UNICHAR(9729),OR($K456=45,$K456=48),"~",AND($K456&gt;=51,$K456&lt;=67),_xlfn.UNICHAR(9748),AND($K456&gt;=71,$K456&lt;=77),_xlfn.UNICHAR(10052),AND($K456&gt;=80,$K456&lt;=82),_xlfn.UNICHAR(9748),AND($K456&gt;=95,$K456&lt;=99),_xlfn.UNICHAR(9889),TRUE,_xlfn.UNICHAR(9729)))</f>
        <v>☀</v>
      </c>
      <c r="F456" t="str" cm="1">
        <f t="array" ref="F456">IF($K456="","",_xlfn.IFS($K456=0,"Clear",$K456&lt;=3,"Partly Cloudy",OR($K456=45,$K456=48),"Fog",AND($K456&gt;=51,$K456&lt;=67),"Drizzle",AND($K456&gt;=71,$K456&lt;=77),"Snow",AND($K456&gt;=80,$K456&lt;=82),"Rain Showers",AND($K456&gt;=95,$K456&lt;=99),"Thunderstorm",TRUE,"Cloudy"))</f>
        <v>Clear</v>
      </c>
      <c r="G456" s="3" cm="1">
        <f t="array" ref="G456">IF($A456="","",INDEX(OpenMeteoAPI[TemperatureC],ROWS($G$2:G456)))</f>
        <v>26.5</v>
      </c>
      <c r="H456" s="4" cm="1">
        <f t="array" ref="H456">IF($A456="","",INDEX(OpenMeteoAPI[RelativeHumidityPct],ROWS($H$2:H456))/100)</f>
        <v>0.38</v>
      </c>
      <c r="I456" s="4" cm="1">
        <f t="array" ref="I456">IF($A456="","",INDEX(OpenMeteoAPI[PrecipitationProbabilityPct],ROWS($I$2:I456))/100)</f>
        <v>0.15</v>
      </c>
      <c r="J456" s="3" cm="1">
        <f t="array" ref="J456">IF($A456="","",INDEX(OpenMeteoAPI[PrecipitationMM],ROWS($J$2:J456)))</f>
        <v>0</v>
      </c>
      <c r="K456" cm="1">
        <f t="array" ref="K456">IF($A456="","",INDEX(OpenMeteoAPI[WeatherCode],ROWS($K$2:K456)))</f>
        <v>0</v>
      </c>
      <c r="L456" s="3" cm="1">
        <f t="array" ref="L456">IF($A456="","",INDEX(OpenMeteoAPI[WindSpeedKMH],ROWS($L$2:L456)))</f>
        <v>5.3</v>
      </c>
    </row>
    <row r="457" spans="1:12">
      <c r="A457" t="str" cm="1">
        <f t="array" ref="A457">IFERROR(INDEX(OpenMeteoAPI[City],ROWS($A$2:A457))&amp;", "&amp;INDEX(OpenMeteoAPI[CountryCode],ROWS($A$2:A457)),"")</f>
        <v>Munich, DE</v>
      </c>
      <c r="B457" t="str" cm="1">
        <f t="array" ref="B457">IF($A457="","",INDEX(OpenMeteoAPI[LocationID],ROWS($B$2:B457)))</f>
        <v>DE-MUC</v>
      </c>
      <c r="C457" s="5" cm="1">
        <f t="array" ref="C457">IF($A457="","",INDEX(OpenMeteoAPI[ForecastDateTime],ROWS($C$2:C457)))</f>
        <v>46218.958333333336</v>
      </c>
      <c r="D457" t="str">
        <f t="shared" si="7"/>
        <v>11PM</v>
      </c>
      <c r="E457" t="str" cm="1">
        <f t="array" ref="E457">IF($K457="","",_xlfn.IFS($K457=0,_xlfn.UNICHAR(9728),$K457&lt;=3,_xlfn.UNICHAR(9729),OR($K457=45,$K457=48),"~",AND($K457&gt;=51,$K457&lt;=67),_xlfn.UNICHAR(9748),AND($K457&gt;=71,$K457&lt;=77),_xlfn.UNICHAR(10052),AND($K457&gt;=80,$K457&lt;=82),_xlfn.UNICHAR(9748),AND($K457&gt;=95,$K457&lt;=99),_xlfn.UNICHAR(9889),TRUE,_xlfn.UNICHAR(9729)))</f>
        <v>☀</v>
      </c>
      <c r="F457" t="str" cm="1">
        <f t="array" ref="F457">IF($K457="","",_xlfn.IFS($K457=0,"Clear",$K457&lt;=3,"Partly Cloudy",OR($K457=45,$K457=48),"Fog",AND($K457&gt;=51,$K457&lt;=67),"Drizzle",AND($K457&gt;=71,$K457&lt;=77),"Snow",AND($K457&gt;=80,$K457&lt;=82),"Rain Showers",AND($K457&gt;=95,$K457&lt;=99),"Thunderstorm",TRUE,"Cloudy"))</f>
        <v>Clear</v>
      </c>
      <c r="G457" s="3" cm="1">
        <f t="array" ref="G457">IF($A457="","",INDEX(OpenMeteoAPI[TemperatureC],ROWS($G$2:G457)))</f>
        <v>25.3</v>
      </c>
      <c r="H457" s="4" cm="1">
        <f t="array" ref="H457">IF($A457="","",INDEX(OpenMeteoAPI[RelativeHumidityPct],ROWS($H$2:H457))/100)</f>
        <v>0.41</v>
      </c>
      <c r="I457" s="4" cm="1">
        <f t="array" ref="I457">IF($A457="","",INDEX(OpenMeteoAPI[PrecipitationProbabilityPct],ROWS($I$2:I457))/100)</f>
        <v>0.14000000000000001</v>
      </c>
      <c r="J457" s="3" cm="1">
        <f t="array" ref="J457">IF($A457="","",INDEX(OpenMeteoAPI[PrecipitationMM],ROWS($J$2:J457)))</f>
        <v>0</v>
      </c>
      <c r="K457" cm="1">
        <f t="array" ref="K457">IF($A457="","",INDEX(OpenMeteoAPI[WeatherCode],ROWS($K$2:K457)))</f>
        <v>0</v>
      </c>
      <c r="L457" s="3" cm="1">
        <f t="array" ref="L457">IF($A457="","",INDEX(OpenMeteoAPI[WindSpeedKMH],ROWS($L$2:L457)))</f>
        <v>3.5</v>
      </c>
    </row>
    <row r="458" spans="1:12">
      <c r="A458" t="str" cm="1">
        <f t="array" ref="A458">IFERROR(INDEX(OpenMeteoAPI[City],ROWS($A$2:A458))&amp;", "&amp;INDEX(OpenMeteoAPI[CountryCode],ROWS($A$2:A458)),"")</f>
        <v>Munich, DE</v>
      </c>
      <c r="B458" t="str" cm="1">
        <f t="array" ref="B458">IF($A458="","",INDEX(OpenMeteoAPI[LocationID],ROWS($B$2:B458)))</f>
        <v>DE-MUC</v>
      </c>
      <c r="C458" s="5" cm="1">
        <f t="array" ref="C458">IF($A458="","",INDEX(OpenMeteoAPI[ForecastDateTime],ROWS($C$2:C458)))</f>
        <v>46219</v>
      </c>
      <c r="D458" t="str">
        <f t="shared" si="7"/>
        <v>12AM</v>
      </c>
      <c r="E458" t="str" cm="1">
        <f t="array" ref="E458">IF($K458="","",_xlfn.IFS($K458=0,_xlfn.UNICHAR(9728),$K458&lt;=3,_xlfn.UNICHAR(9729),OR($K458=45,$K458=48),"~",AND($K458&gt;=51,$K458&lt;=67),_xlfn.UNICHAR(9748),AND($K458&gt;=71,$K458&lt;=77),_xlfn.UNICHAR(10052),AND($K458&gt;=80,$K458&lt;=82),_xlfn.UNICHAR(9748),AND($K458&gt;=95,$K458&lt;=99),_xlfn.UNICHAR(9889),TRUE,_xlfn.UNICHAR(9729)))</f>
        <v>☀</v>
      </c>
      <c r="F458" t="str" cm="1">
        <f t="array" ref="F458">IF($K458="","",_xlfn.IFS($K458=0,"Clear",$K458&lt;=3,"Partly Cloudy",OR($K458=45,$K458=48),"Fog",AND($K458&gt;=51,$K458&lt;=67),"Drizzle",AND($K458&gt;=71,$K458&lt;=77),"Snow",AND($K458&gt;=80,$K458&lt;=82),"Rain Showers",AND($K458&gt;=95,$K458&lt;=99),"Thunderstorm",TRUE,"Cloudy"))</f>
        <v>Clear</v>
      </c>
      <c r="G458" s="3" cm="1">
        <f t="array" ref="G458">IF($A458="","",INDEX(OpenMeteoAPI[TemperatureC],ROWS($G$2:G458)))</f>
        <v>24.1</v>
      </c>
      <c r="H458" s="4" cm="1">
        <f t="array" ref="H458">IF($A458="","",INDEX(OpenMeteoAPI[RelativeHumidityPct],ROWS($H$2:H458))/100)</f>
        <v>0.45</v>
      </c>
      <c r="I458" s="4" cm="1">
        <f t="array" ref="I458">IF($A458="","",INDEX(OpenMeteoAPI[PrecipitationProbabilityPct],ROWS($I$2:I458))/100)</f>
        <v>0.13</v>
      </c>
      <c r="J458" s="3" cm="1">
        <f t="array" ref="J458">IF($A458="","",INDEX(OpenMeteoAPI[PrecipitationMM],ROWS($J$2:J458)))</f>
        <v>0</v>
      </c>
      <c r="K458" cm="1">
        <f t="array" ref="K458">IF($A458="","",INDEX(OpenMeteoAPI[WeatherCode],ROWS($K$2:K458)))</f>
        <v>0</v>
      </c>
      <c r="L458" s="3" cm="1">
        <f t="array" ref="L458">IF($A458="","",INDEX(OpenMeteoAPI[WindSpeedKMH],ROWS($L$2:L458)))</f>
        <v>1.5</v>
      </c>
    </row>
    <row r="459" spans="1:12">
      <c r="A459" t="str" cm="1">
        <f t="array" ref="A459">IFERROR(INDEX(OpenMeteoAPI[City],ROWS($A$2:A459))&amp;", "&amp;INDEX(OpenMeteoAPI[CountryCode],ROWS($A$2:A459)),"")</f>
        <v>Munich, DE</v>
      </c>
      <c r="B459" t="str" cm="1">
        <f t="array" ref="B459">IF($A459="","",INDEX(OpenMeteoAPI[LocationID],ROWS($B$2:B459)))</f>
        <v>DE-MUC</v>
      </c>
      <c r="C459" s="5" cm="1">
        <f t="array" ref="C459">IF($A459="","",INDEX(OpenMeteoAPI[ForecastDateTime],ROWS($C$2:C459)))</f>
        <v>46219.041666666664</v>
      </c>
      <c r="D459" t="str">
        <f t="shared" si="7"/>
        <v>1AM</v>
      </c>
      <c r="E459" t="str" cm="1">
        <f t="array" ref="E459">IF($K459="","",_xlfn.IFS($K459=0,_xlfn.UNICHAR(9728),$K459&lt;=3,_xlfn.UNICHAR(9729),OR($K459=45,$K459=48),"~",AND($K459&gt;=51,$K459&lt;=67),_xlfn.UNICHAR(9748),AND($K459&gt;=71,$K459&lt;=77),_xlfn.UNICHAR(10052),AND($K459&gt;=80,$K459&lt;=82),_xlfn.UNICHAR(9748),AND($K459&gt;=95,$K459&lt;=99),_xlfn.UNICHAR(9889),TRUE,_xlfn.UNICHAR(9729)))</f>
        <v>☀</v>
      </c>
      <c r="F459" t="str" cm="1">
        <f t="array" ref="F459">IF($K459="","",_xlfn.IFS($K459=0,"Clear",$K459&lt;=3,"Partly Cloudy",OR($K459=45,$K459=48),"Fog",AND($K459&gt;=51,$K459&lt;=67),"Drizzle",AND($K459&gt;=71,$K459&lt;=77),"Snow",AND($K459&gt;=80,$K459&lt;=82),"Rain Showers",AND($K459&gt;=95,$K459&lt;=99),"Thunderstorm",TRUE,"Cloudy"))</f>
        <v>Clear</v>
      </c>
      <c r="G459" s="3" cm="1">
        <f t="array" ref="G459">IF($A459="","",INDEX(OpenMeteoAPI[TemperatureC],ROWS($G$2:G459)))</f>
        <v>22.9</v>
      </c>
      <c r="H459" s="4" cm="1">
        <f t="array" ref="H459">IF($A459="","",INDEX(OpenMeteoAPI[RelativeHumidityPct],ROWS($H$2:H459))/100)</f>
        <v>0.5</v>
      </c>
      <c r="I459" s="4" cm="1">
        <f t="array" ref="I459">IF($A459="","",INDEX(OpenMeteoAPI[PrecipitationProbabilityPct],ROWS($I$2:I459))/100)</f>
        <v>0.13</v>
      </c>
      <c r="J459" s="3" cm="1">
        <f t="array" ref="J459">IF($A459="","",INDEX(OpenMeteoAPI[PrecipitationMM],ROWS($J$2:J459)))</f>
        <v>0</v>
      </c>
      <c r="K459" cm="1">
        <f t="array" ref="K459">IF($A459="","",INDEX(OpenMeteoAPI[WeatherCode],ROWS($K$2:K459)))</f>
        <v>0</v>
      </c>
      <c r="L459" s="3" cm="1">
        <f t="array" ref="L459">IF($A459="","",INDEX(OpenMeteoAPI[WindSpeedKMH],ROWS($L$2:L459)))</f>
        <v>0.2</v>
      </c>
    </row>
    <row r="460" spans="1:12">
      <c r="A460" t="str" cm="1">
        <f t="array" ref="A460">IFERROR(INDEX(OpenMeteoAPI[City],ROWS($A$2:A460))&amp;", "&amp;INDEX(OpenMeteoAPI[CountryCode],ROWS($A$2:A460)),"")</f>
        <v>Munich, DE</v>
      </c>
      <c r="B460" t="str" cm="1">
        <f t="array" ref="B460">IF($A460="","",INDEX(OpenMeteoAPI[LocationID],ROWS($B$2:B460)))</f>
        <v>DE-MUC</v>
      </c>
      <c r="C460" s="5" cm="1">
        <f t="array" ref="C460">IF($A460="","",INDEX(OpenMeteoAPI[ForecastDateTime],ROWS($C$2:C460)))</f>
        <v>46219.083333333336</v>
      </c>
      <c r="D460" t="str">
        <f t="shared" si="7"/>
        <v>2AM</v>
      </c>
      <c r="E460" t="str" cm="1">
        <f t="array" ref="E460">IF($K460="","",_xlfn.IFS($K460=0,_xlfn.UNICHAR(9728),$K460&lt;=3,_xlfn.UNICHAR(9729),OR($K460=45,$K460=48),"~",AND($K460&gt;=51,$K460&lt;=67),_xlfn.UNICHAR(9748),AND($K460&gt;=71,$K460&lt;=77),_xlfn.UNICHAR(10052),AND($K460&gt;=80,$K460&lt;=82),_xlfn.UNICHAR(9748),AND($K460&gt;=95,$K460&lt;=99),_xlfn.UNICHAR(9889),TRUE,_xlfn.UNICHAR(9729)))</f>
        <v>☀</v>
      </c>
      <c r="F460" t="str" cm="1">
        <f t="array" ref="F460">IF($K460="","",_xlfn.IFS($K460=0,"Clear",$K460&lt;=3,"Partly Cloudy",OR($K460=45,$K460=48),"Fog",AND($K460&gt;=51,$K460&lt;=67),"Drizzle",AND($K460&gt;=71,$K460&lt;=77),"Snow",AND($K460&gt;=80,$K460&lt;=82),"Rain Showers",AND($K460&gt;=95,$K460&lt;=99),"Thunderstorm",TRUE,"Cloudy"))</f>
        <v>Clear</v>
      </c>
      <c r="G460" s="3" cm="1">
        <f t="array" ref="G460">IF($A460="","",INDEX(OpenMeteoAPI[TemperatureC],ROWS($G$2:G460)))</f>
        <v>21.9</v>
      </c>
      <c r="H460" s="4" cm="1">
        <f t="array" ref="H460">IF($A460="","",INDEX(OpenMeteoAPI[RelativeHumidityPct],ROWS($H$2:H460))/100)</f>
        <v>0.55000000000000004</v>
      </c>
      <c r="I460" s="4" cm="1">
        <f t="array" ref="I460">IF($A460="","",INDEX(OpenMeteoAPI[PrecipitationProbabilityPct],ROWS($I$2:I460))/100)</f>
        <v>0.12</v>
      </c>
      <c r="J460" s="3" cm="1">
        <f t="array" ref="J460">IF($A460="","",INDEX(OpenMeteoAPI[PrecipitationMM],ROWS($J$2:J460)))</f>
        <v>0</v>
      </c>
      <c r="K460" cm="1">
        <f t="array" ref="K460">IF($A460="","",INDEX(OpenMeteoAPI[WeatherCode],ROWS($K$2:K460)))</f>
        <v>0</v>
      </c>
      <c r="L460" s="3" cm="1">
        <f t="array" ref="L460">IF($A460="","",INDEX(OpenMeteoAPI[WindSpeedKMH],ROWS($L$2:L460)))</f>
        <v>0.8</v>
      </c>
    </row>
    <row r="461" spans="1:12">
      <c r="A461" t="str" cm="1">
        <f t="array" ref="A461">IFERROR(INDEX(OpenMeteoAPI[City],ROWS($A$2:A461))&amp;", "&amp;INDEX(OpenMeteoAPI[CountryCode],ROWS($A$2:A461)),"")</f>
        <v>Munich, DE</v>
      </c>
      <c r="B461" t="str" cm="1">
        <f t="array" ref="B461">IF($A461="","",INDEX(OpenMeteoAPI[LocationID],ROWS($B$2:B461)))</f>
        <v>DE-MUC</v>
      </c>
      <c r="C461" s="5" cm="1">
        <f t="array" ref="C461">IF($A461="","",INDEX(OpenMeteoAPI[ForecastDateTime],ROWS($C$2:C461)))</f>
        <v>46219.125</v>
      </c>
      <c r="D461" t="str">
        <f t="shared" si="7"/>
        <v>3AM</v>
      </c>
      <c r="E461" t="str" cm="1">
        <f t="array" ref="E461">IF($K461="","",_xlfn.IFS($K461=0,_xlfn.UNICHAR(9728),$K461&lt;=3,_xlfn.UNICHAR(9729),OR($K461=45,$K461=48),"~",AND($K461&gt;=51,$K461&lt;=67),_xlfn.UNICHAR(9748),AND($K461&gt;=71,$K461&lt;=77),_xlfn.UNICHAR(10052),AND($K461&gt;=80,$K461&lt;=82),_xlfn.UNICHAR(9748),AND($K461&gt;=95,$K461&lt;=99),_xlfn.UNICHAR(9889),TRUE,_xlfn.UNICHAR(9729)))</f>
        <v>☔</v>
      </c>
      <c r="F461" t="str" cm="1">
        <f t="array" ref="F461">IF($K461="","",_xlfn.IFS($K461=0,"Clear",$K461&lt;=3,"Partly Cloudy",OR($K461=45,$K461=48),"Fog",AND($K461&gt;=51,$K461&lt;=67),"Drizzle",AND($K461&gt;=71,$K461&lt;=77),"Snow",AND($K461&gt;=80,$K461&lt;=82),"Rain Showers",AND($K461&gt;=95,$K461&lt;=99),"Thunderstorm",TRUE,"Cloudy"))</f>
        <v>Drizzle</v>
      </c>
      <c r="G461" s="3" cm="1">
        <f t="array" ref="G461">IF($A461="","",INDEX(OpenMeteoAPI[TemperatureC],ROWS($G$2:G461)))</f>
        <v>20.9</v>
      </c>
      <c r="H461" s="4" cm="1">
        <f t="array" ref="H461">IF($A461="","",INDEX(OpenMeteoAPI[RelativeHumidityPct],ROWS($H$2:H461))/100)</f>
        <v>0.61</v>
      </c>
      <c r="I461" s="4" cm="1">
        <f t="array" ref="I461">IF($A461="","",INDEX(OpenMeteoAPI[PrecipitationProbabilityPct],ROWS($I$2:I461))/100)</f>
        <v>0.11</v>
      </c>
      <c r="J461" s="3" cm="1">
        <f t="array" ref="J461">IF($A461="","",INDEX(OpenMeteoAPI[PrecipitationMM],ROWS($J$2:J461)))</f>
        <v>0.8</v>
      </c>
      <c r="K461" cm="1">
        <f t="array" ref="K461">IF($A461="","",INDEX(OpenMeteoAPI[WeatherCode],ROWS($K$2:K461)))</f>
        <v>53</v>
      </c>
      <c r="L461" s="3" cm="1">
        <f t="array" ref="L461">IF($A461="","",INDEX(OpenMeteoAPI[WindSpeedKMH],ROWS($L$2:L461)))</f>
        <v>2.2999999999999998</v>
      </c>
    </row>
    <row r="462" spans="1:12">
      <c r="A462" t="str" cm="1">
        <f t="array" ref="A462">IFERROR(INDEX(OpenMeteoAPI[City],ROWS($A$2:A462))&amp;", "&amp;INDEX(OpenMeteoAPI[CountryCode],ROWS($A$2:A462)),"")</f>
        <v>Munich, DE</v>
      </c>
      <c r="B462" t="str" cm="1">
        <f t="array" ref="B462">IF($A462="","",INDEX(OpenMeteoAPI[LocationID],ROWS($B$2:B462)))</f>
        <v>DE-MUC</v>
      </c>
      <c r="C462" s="5" cm="1">
        <f t="array" ref="C462">IF($A462="","",INDEX(OpenMeteoAPI[ForecastDateTime],ROWS($C$2:C462)))</f>
        <v>46219.166666666664</v>
      </c>
      <c r="D462" t="str">
        <f t="shared" si="7"/>
        <v>4AM</v>
      </c>
      <c r="E462" t="str" cm="1">
        <f t="array" ref="E462">IF($K462="","",_xlfn.IFS($K462=0,_xlfn.UNICHAR(9728),$K462&lt;=3,_xlfn.UNICHAR(9729),OR($K462=45,$K462=48),"~",AND($K462&gt;=51,$K462&lt;=67),_xlfn.UNICHAR(9748),AND($K462&gt;=71,$K462&lt;=77),_xlfn.UNICHAR(10052),AND($K462&gt;=80,$K462&lt;=82),_xlfn.UNICHAR(9748),AND($K462&gt;=95,$K462&lt;=99),_xlfn.UNICHAR(9889),TRUE,_xlfn.UNICHAR(9729)))</f>
        <v>☔</v>
      </c>
      <c r="F462" t="str" cm="1">
        <f t="array" ref="F462">IF($K462="","",_xlfn.IFS($K462=0,"Clear",$K462&lt;=3,"Partly Cloudy",OR($K462=45,$K462=48),"Fog",AND($K462&gt;=51,$K462&lt;=67),"Drizzle",AND($K462&gt;=71,$K462&lt;=77),"Snow",AND($K462&gt;=80,$K462&lt;=82),"Rain Showers",AND($K462&gt;=95,$K462&lt;=99),"Thunderstorm",TRUE,"Cloudy"))</f>
        <v>Drizzle</v>
      </c>
      <c r="G462" s="3" cm="1">
        <f t="array" ref="G462">IF($A462="","",INDEX(OpenMeteoAPI[TemperatureC],ROWS($G$2:G462)))</f>
        <v>19.8</v>
      </c>
      <c r="H462" s="4" cm="1">
        <f t="array" ref="H462">IF($A462="","",INDEX(OpenMeteoAPI[RelativeHumidityPct],ROWS($H$2:H462))/100)</f>
        <v>0.69</v>
      </c>
      <c r="I462" s="4" cm="1">
        <f t="array" ref="I462">IF($A462="","",INDEX(OpenMeteoAPI[PrecipitationProbabilityPct],ROWS($I$2:I462))/100)</f>
        <v>0.11</v>
      </c>
      <c r="J462" s="3" cm="1">
        <f t="array" ref="J462">IF($A462="","",INDEX(OpenMeteoAPI[PrecipitationMM],ROWS($J$2:J462)))</f>
        <v>0.8</v>
      </c>
      <c r="K462" cm="1">
        <f t="array" ref="K462">IF($A462="","",INDEX(OpenMeteoAPI[WeatherCode],ROWS($K$2:K462)))</f>
        <v>53</v>
      </c>
      <c r="L462" s="3" cm="1">
        <f t="array" ref="L462">IF($A462="","",INDEX(OpenMeteoAPI[WindSpeedKMH],ROWS($L$2:L462)))</f>
        <v>5.5</v>
      </c>
    </row>
    <row r="463" spans="1:12">
      <c r="A463" t="str" cm="1">
        <f t="array" ref="A463">IFERROR(INDEX(OpenMeteoAPI[City],ROWS($A$2:A463))&amp;", "&amp;INDEX(OpenMeteoAPI[CountryCode],ROWS($A$2:A463)),"")</f>
        <v>Munich, DE</v>
      </c>
      <c r="B463" t="str" cm="1">
        <f t="array" ref="B463">IF($A463="","",INDEX(OpenMeteoAPI[LocationID],ROWS($B$2:B463)))</f>
        <v>DE-MUC</v>
      </c>
      <c r="C463" s="5" cm="1">
        <f t="array" ref="C463">IF($A463="","",INDEX(OpenMeteoAPI[ForecastDateTime],ROWS($C$2:C463)))</f>
        <v>46219.208333333336</v>
      </c>
      <c r="D463" t="str">
        <f t="shared" si="7"/>
        <v>5AM</v>
      </c>
      <c r="E463" t="str" cm="1">
        <f t="array" ref="E463">IF($K463="","",_xlfn.IFS($K463=0,_xlfn.UNICHAR(9728),$K463&lt;=3,_xlfn.UNICHAR(9729),OR($K463=45,$K463=48),"~",AND($K463&gt;=51,$K463&lt;=67),_xlfn.UNICHAR(9748),AND($K463&gt;=71,$K463&lt;=77),_xlfn.UNICHAR(10052),AND($K463&gt;=80,$K463&lt;=82),_xlfn.UNICHAR(9748),AND($K463&gt;=95,$K463&lt;=99),_xlfn.UNICHAR(9889),TRUE,_xlfn.UNICHAR(9729)))</f>
        <v>☔</v>
      </c>
      <c r="F463" t="str" cm="1">
        <f t="array" ref="F463">IF($K463="","",_xlfn.IFS($K463=0,"Clear",$K463&lt;=3,"Partly Cloudy",OR($K463=45,$K463=48),"Fog",AND($K463&gt;=51,$K463&lt;=67),"Drizzle",AND($K463&gt;=71,$K463&lt;=77),"Snow",AND($K463&gt;=80,$K463&lt;=82),"Rain Showers",AND($K463&gt;=95,$K463&lt;=99),"Thunderstorm",TRUE,"Cloudy"))</f>
        <v>Drizzle</v>
      </c>
      <c r="G463" s="3" cm="1">
        <f t="array" ref="G463">IF($A463="","",INDEX(OpenMeteoAPI[TemperatureC],ROWS($G$2:G463)))</f>
        <v>18.8</v>
      </c>
      <c r="H463" s="4" cm="1">
        <f t="array" ref="H463">IF($A463="","",INDEX(OpenMeteoAPI[RelativeHumidityPct],ROWS($H$2:H463))/100)</f>
        <v>0.78</v>
      </c>
      <c r="I463" s="4" cm="1">
        <f t="array" ref="I463">IF($A463="","",INDEX(OpenMeteoAPI[PrecipitationProbabilityPct],ROWS($I$2:I463))/100)</f>
        <v>0.1</v>
      </c>
      <c r="J463" s="3" cm="1">
        <f t="array" ref="J463">IF($A463="","",INDEX(OpenMeteoAPI[PrecipitationMM],ROWS($J$2:J463)))</f>
        <v>0.8</v>
      </c>
      <c r="K463" cm="1">
        <f t="array" ref="K463">IF($A463="","",INDEX(OpenMeteoAPI[WeatherCode],ROWS($K$2:K463)))</f>
        <v>53</v>
      </c>
      <c r="L463" s="3" cm="1">
        <f t="array" ref="L463">IF($A463="","",INDEX(OpenMeteoAPI[WindSpeedKMH],ROWS($L$2:L463)))</f>
        <v>9.4</v>
      </c>
    </row>
    <row r="464" spans="1:12">
      <c r="A464" t="str" cm="1">
        <f t="array" ref="A464">IFERROR(INDEX(OpenMeteoAPI[City],ROWS($A$2:A464))&amp;", "&amp;INDEX(OpenMeteoAPI[CountryCode],ROWS($A$2:A464)),"")</f>
        <v>Munich, DE</v>
      </c>
      <c r="B464" t="str" cm="1">
        <f t="array" ref="B464">IF($A464="","",INDEX(OpenMeteoAPI[LocationID],ROWS($B$2:B464)))</f>
        <v>DE-MUC</v>
      </c>
      <c r="C464" s="5" cm="1">
        <f t="array" ref="C464">IF($A464="","",INDEX(OpenMeteoAPI[ForecastDateTime],ROWS($C$2:C464)))</f>
        <v>46219.25</v>
      </c>
      <c r="D464" t="str">
        <f t="shared" si="7"/>
        <v>6AM</v>
      </c>
      <c r="E464" t="str" cm="1">
        <f t="array" ref="E464">IF($K464="","",_xlfn.IFS($K464=0,_xlfn.UNICHAR(9728),$K464&lt;=3,_xlfn.UNICHAR(9729),OR($K464=45,$K464=48),"~",AND($K464&gt;=51,$K464&lt;=67),_xlfn.UNICHAR(9748),AND($K464&gt;=71,$K464&lt;=77),_xlfn.UNICHAR(10052),AND($K464&gt;=80,$K464&lt;=82),_xlfn.UNICHAR(9748),AND($K464&gt;=95,$K464&lt;=99),_xlfn.UNICHAR(9889),TRUE,_xlfn.UNICHAR(9729)))</f>
        <v>☔</v>
      </c>
      <c r="F464" t="str" cm="1">
        <f t="array" ref="F464">IF($K464="","",_xlfn.IFS($K464=0,"Clear",$K464&lt;=3,"Partly Cloudy",OR($K464=45,$K464=48),"Fog",AND($K464&gt;=51,$K464&lt;=67),"Drizzle",AND($K464&gt;=71,$K464&lt;=77),"Snow",AND($K464&gt;=80,$K464&lt;=82),"Rain Showers",AND($K464&gt;=95,$K464&lt;=99),"Thunderstorm",TRUE,"Cloudy"))</f>
        <v>Drizzle</v>
      </c>
      <c r="G464" s="3" cm="1">
        <f t="array" ref="G464">IF($A464="","",INDEX(OpenMeteoAPI[TemperatureC],ROWS($G$2:G464)))</f>
        <v>18</v>
      </c>
      <c r="H464" s="4" cm="1">
        <f t="array" ref="H464">IF($A464="","",INDEX(OpenMeteoAPI[RelativeHumidityPct],ROWS($H$2:H464))/100)</f>
        <v>0.87</v>
      </c>
      <c r="I464" s="4" cm="1">
        <f t="array" ref="I464">IF($A464="","",INDEX(OpenMeteoAPI[PrecipitationProbabilityPct],ROWS($I$2:I464))/100)</f>
        <v>0.1</v>
      </c>
      <c r="J464" s="3" cm="1">
        <f t="array" ref="J464">IF($A464="","",INDEX(OpenMeteoAPI[PrecipitationMM],ROWS($J$2:J464)))</f>
        <v>0.8</v>
      </c>
      <c r="K464" cm="1">
        <f t="array" ref="K464">IF($A464="","",INDEX(OpenMeteoAPI[WeatherCode],ROWS($K$2:K464)))</f>
        <v>53</v>
      </c>
      <c r="L464" s="3" cm="1">
        <f t="array" ref="L464">IF($A464="","",INDEX(OpenMeteoAPI[WindSpeedKMH],ROWS($L$2:L464)))</f>
        <v>13</v>
      </c>
    </row>
    <row r="465" spans="1:12">
      <c r="A465" t="str" cm="1">
        <f t="array" ref="A465">IFERROR(INDEX(OpenMeteoAPI[City],ROWS($A$2:A465))&amp;", "&amp;INDEX(OpenMeteoAPI[CountryCode],ROWS($A$2:A465)),"")</f>
        <v>Munich, DE</v>
      </c>
      <c r="B465" t="str" cm="1">
        <f t="array" ref="B465">IF($A465="","",INDEX(OpenMeteoAPI[LocationID],ROWS($B$2:B465)))</f>
        <v>DE-MUC</v>
      </c>
      <c r="C465" s="5" cm="1">
        <f t="array" ref="C465">IF($A465="","",INDEX(OpenMeteoAPI[ForecastDateTime],ROWS($C$2:C465)))</f>
        <v>46219.291666666664</v>
      </c>
      <c r="D465" t="str">
        <f t="shared" si="7"/>
        <v>7AM</v>
      </c>
      <c r="E465" t="str" cm="1">
        <f t="array" ref="E465">IF($K465="","",_xlfn.IFS($K465=0,_xlfn.UNICHAR(9728),$K465&lt;=3,_xlfn.UNICHAR(9729),OR($K465=45,$K465=48),"~",AND($K465&gt;=51,$K465&lt;=67),_xlfn.UNICHAR(9748),AND($K465&gt;=71,$K465&lt;=77),_xlfn.UNICHAR(10052),AND($K465&gt;=80,$K465&lt;=82),_xlfn.UNICHAR(9748),AND($K465&gt;=95,$K465&lt;=99),_xlfn.UNICHAR(9889),TRUE,_xlfn.UNICHAR(9729)))</f>
        <v>☔</v>
      </c>
      <c r="F465" t="str" cm="1">
        <f t="array" ref="F465">IF($K465="","",_xlfn.IFS($K465=0,"Clear",$K465&lt;=3,"Partly Cloudy",OR($K465=45,$K465=48),"Fog",AND($K465&gt;=51,$K465&lt;=67),"Drizzle",AND($K465&gt;=71,$K465&lt;=77),"Snow",AND($K465&gt;=80,$K465&lt;=82),"Rain Showers",AND($K465&gt;=95,$K465&lt;=99),"Thunderstorm",TRUE,"Cloudy"))</f>
        <v>Drizzle</v>
      </c>
      <c r="G465" s="3" cm="1">
        <f t="array" ref="G465">IF($A465="","",INDEX(OpenMeteoAPI[TemperatureC],ROWS($G$2:G465)))</f>
        <v>17.5</v>
      </c>
      <c r="H465" s="4" cm="1">
        <f t="array" ref="H465">IF($A465="","",INDEX(OpenMeteoAPI[RelativeHumidityPct],ROWS($H$2:H465))/100)</f>
        <v>0.94</v>
      </c>
      <c r="I465" s="4" cm="1">
        <f t="array" ref="I465">IF($A465="","",INDEX(OpenMeteoAPI[PrecipitationProbabilityPct],ROWS($I$2:I465))/100)</f>
        <v>0.1</v>
      </c>
      <c r="J465" s="3" cm="1">
        <f t="array" ref="J465">IF($A465="","",INDEX(OpenMeteoAPI[PrecipitationMM],ROWS($J$2:J465)))</f>
        <v>0.8</v>
      </c>
      <c r="K465" cm="1">
        <f t="array" ref="K465">IF($A465="","",INDEX(OpenMeteoAPI[WeatherCode],ROWS($K$2:K465)))</f>
        <v>53</v>
      </c>
      <c r="L465" s="3" cm="1">
        <f t="array" ref="L465">IF($A465="","",INDEX(OpenMeteoAPI[WindSpeedKMH],ROWS($L$2:L465)))</f>
        <v>15.5</v>
      </c>
    </row>
    <row r="466" spans="1:12">
      <c r="A466" t="str" cm="1">
        <f t="array" ref="A466">IFERROR(INDEX(OpenMeteoAPI[City],ROWS($A$2:A466))&amp;", "&amp;INDEX(OpenMeteoAPI[CountryCode],ROWS($A$2:A466)),"")</f>
        <v>Munich, DE</v>
      </c>
      <c r="B466" t="str" cm="1">
        <f t="array" ref="B466">IF($A466="","",INDEX(OpenMeteoAPI[LocationID],ROWS($B$2:B466)))</f>
        <v>DE-MUC</v>
      </c>
      <c r="C466" s="5" cm="1">
        <f t="array" ref="C466">IF($A466="","",INDEX(OpenMeteoAPI[ForecastDateTime],ROWS($C$2:C466)))</f>
        <v>46219.333333333336</v>
      </c>
      <c r="D466" t="str">
        <f t="shared" si="7"/>
        <v>8AM</v>
      </c>
      <c r="E466" t="str" cm="1">
        <f t="array" ref="E466">IF($K466="","",_xlfn.IFS($K466=0,_xlfn.UNICHAR(9728),$K466&lt;=3,_xlfn.UNICHAR(9729),OR($K466=45,$K466=48),"~",AND($K466&gt;=51,$K466&lt;=67),_xlfn.UNICHAR(9748),AND($K466&gt;=71,$K466&lt;=77),_xlfn.UNICHAR(10052),AND($K466&gt;=80,$K466&lt;=82),_xlfn.UNICHAR(9748),AND($K466&gt;=95,$K466&lt;=99),_xlfn.UNICHAR(9889),TRUE,_xlfn.UNICHAR(9729)))</f>
        <v>☔</v>
      </c>
      <c r="F466" t="str" cm="1">
        <f t="array" ref="F466">IF($K466="","",_xlfn.IFS($K466=0,"Clear",$K466&lt;=3,"Partly Cloudy",OR($K466=45,$K466=48),"Fog",AND($K466&gt;=51,$K466&lt;=67),"Drizzle",AND($K466&gt;=71,$K466&lt;=77),"Snow",AND($K466&gt;=80,$K466&lt;=82),"Rain Showers",AND($K466&gt;=95,$K466&lt;=99),"Thunderstorm",TRUE,"Cloudy"))</f>
        <v>Drizzle</v>
      </c>
      <c r="G466" s="3" cm="1">
        <f t="array" ref="G466">IF($A466="","",INDEX(OpenMeteoAPI[TemperatureC],ROWS($G$2:G466)))</f>
        <v>17.7</v>
      </c>
      <c r="H466" s="4" cm="1">
        <f t="array" ref="H466">IF($A466="","",INDEX(OpenMeteoAPI[RelativeHumidityPct],ROWS($H$2:H466))/100)</f>
        <v>0.94</v>
      </c>
      <c r="I466" s="4" cm="1">
        <f t="array" ref="I466">IF($A466="","",INDEX(OpenMeteoAPI[PrecipitationProbabilityPct],ROWS($I$2:I466))/100)</f>
        <v>0.1</v>
      </c>
      <c r="J466" s="3" cm="1">
        <f t="array" ref="J466">IF($A466="","",INDEX(OpenMeteoAPI[PrecipitationMM],ROWS($J$2:J466)))</f>
        <v>0.8</v>
      </c>
      <c r="K466" cm="1">
        <f t="array" ref="K466">IF($A466="","",INDEX(OpenMeteoAPI[WeatherCode],ROWS($K$2:K466)))</f>
        <v>53</v>
      </c>
      <c r="L466" s="3" cm="1">
        <f t="array" ref="L466">IF($A466="","",INDEX(OpenMeteoAPI[WindSpeedKMH],ROWS($L$2:L466)))</f>
        <v>16.3</v>
      </c>
    </row>
    <row r="467" spans="1:12">
      <c r="A467" t="str" cm="1">
        <f t="array" ref="A467">IFERROR(INDEX(OpenMeteoAPI[City],ROWS($A$2:A467))&amp;", "&amp;INDEX(OpenMeteoAPI[CountryCode],ROWS($A$2:A467)),"")</f>
        <v>Munich, DE</v>
      </c>
      <c r="B467" t="str" cm="1">
        <f t="array" ref="B467">IF($A467="","",INDEX(OpenMeteoAPI[LocationID],ROWS($B$2:B467)))</f>
        <v>DE-MUC</v>
      </c>
      <c r="C467" s="5" cm="1">
        <f t="array" ref="C467">IF($A467="","",INDEX(OpenMeteoAPI[ForecastDateTime],ROWS($C$2:C467)))</f>
        <v>46219.375</v>
      </c>
      <c r="D467" t="str">
        <f t="shared" si="7"/>
        <v>9AM</v>
      </c>
      <c r="E467" t="str" cm="1">
        <f t="array" ref="E467">IF($K467="","",_xlfn.IFS($K467=0,_xlfn.UNICHAR(9728),$K467&lt;=3,_xlfn.UNICHAR(9729),OR($K467=45,$K467=48),"~",AND($K467&gt;=51,$K467&lt;=67),_xlfn.UNICHAR(9748),AND($K467&gt;=71,$K467&lt;=77),_xlfn.UNICHAR(10052),AND($K467&gt;=80,$K467&lt;=82),_xlfn.UNICHAR(9748),AND($K467&gt;=95,$K467&lt;=99),_xlfn.UNICHAR(9889),TRUE,_xlfn.UNICHAR(9729)))</f>
        <v>☔</v>
      </c>
      <c r="F467" t="str" cm="1">
        <f t="array" ref="F467">IF($K467="","",_xlfn.IFS($K467=0,"Clear",$K467&lt;=3,"Partly Cloudy",OR($K467=45,$K467=48),"Fog",AND($K467&gt;=51,$K467&lt;=67),"Drizzle",AND($K467&gt;=71,$K467&lt;=77),"Snow",AND($K467&gt;=80,$K467&lt;=82),"Rain Showers",AND($K467&gt;=95,$K467&lt;=99),"Thunderstorm",TRUE,"Cloudy"))</f>
        <v>Drizzle</v>
      </c>
      <c r="G467" s="3" cm="1">
        <f t="array" ref="G467">IF($A467="","",INDEX(OpenMeteoAPI[TemperatureC],ROWS($G$2:G467)))</f>
        <v>18.600000000000001</v>
      </c>
      <c r="H467" s="4" cm="1">
        <f t="array" ref="H467">IF($A467="","",INDEX(OpenMeteoAPI[RelativeHumidityPct],ROWS($H$2:H467))/100)</f>
        <v>0.89</v>
      </c>
      <c r="I467" s="4" cm="1">
        <f t="array" ref="I467">IF($A467="","",INDEX(OpenMeteoAPI[PrecipitationProbabilityPct],ROWS($I$2:I467))/100)</f>
        <v>0.11</v>
      </c>
      <c r="J467" s="3" cm="1">
        <f t="array" ref="J467">IF($A467="","",INDEX(OpenMeteoAPI[PrecipitationMM],ROWS($J$2:J467)))</f>
        <v>0.1</v>
      </c>
      <c r="K467" cm="1">
        <f t="array" ref="K467">IF($A467="","",INDEX(OpenMeteoAPI[WeatherCode],ROWS($K$2:K467)))</f>
        <v>51</v>
      </c>
      <c r="L467" s="3" cm="1">
        <f t="array" ref="L467">IF($A467="","",INDEX(OpenMeteoAPI[WindSpeedKMH],ROWS($L$2:L467)))</f>
        <v>14.7</v>
      </c>
    </row>
    <row r="468" spans="1:12">
      <c r="A468" t="str" cm="1">
        <f t="array" ref="A468">IFERROR(INDEX(OpenMeteoAPI[City],ROWS($A$2:A468))&amp;", "&amp;INDEX(OpenMeteoAPI[CountryCode],ROWS($A$2:A468)),"")</f>
        <v>Munich, DE</v>
      </c>
      <c r="B468" t="str" cm="1">
        <f t="array" ref="B468">IF($A468="","",INDEX(OpenMeteoAPI[LocationID],ROWS($B$2:B468)))</f>
        <v>DE-MUC</v>
      </c>
      <c r="C468" s="5" cm="1">
        <f t="array" ref="C468">IF($A468="","",INDEX(OpenMeteoAPI[ForecastDateTime],ROWS($C$2:C468)))</f>
        <v>46219.416666666664</v>
      </c>
      <c r="D468" t="str">
        <f t="shared" si="7"/>
        <v>10AM</v>
      </c>
      <c r="E468" t="str" cm="1">
        <f t="array" ref="E468">IF($K468="","",_xlfn.IFS($K468=0,_xlfn.UNICHAR(9728),$K468&lt;=3,_xlfn.UNICHAR(9729),OR($K468=45,$K468=48),"~",AND($K468&gt;=51,$K468&lt;=67),_xlfn.UNICHAR(9748),AND($K468&gt;=71,$K468&lt;=77),_xlfn.UNICHAR(10052),AND($K468&gt;=80,$K468&lt;=82),_xlfn.UNICHAR(9748),AND($K468&gt;=95,$K468&lt;=99),_xlfn.UNICHAR(9889),TRUE,_xlfn.UNICHAR(9729)))</f>
        <v>☔</v>
      </c>
      <c r="F468" t="str" cm="1">
        <f t="array" ref="F468">IF($K468="","",_xlfn.IFS($K468=0,"Clear",$K468&lt;=3,"Partly Cloudy",OR($K468=45,$K468=48),"Fog",AND($K468&gt;=51,$K468&lt;=67),"Drizzle",AND($K468&gt;=71,$K468&lt;=77),"Snow",AND($K468&gt;=80,$K468&lt;=82),"Rain Showers",AND($K468&gt;=95,$K468&lt;=99),"Thunderstorm",TRUE,"Cloudy"))</f>
        <v>Drizzle</v>
      </c>
      <c r="G468" s="3" cm="1">
        <f t="array" ref="G468">IF($A468="","",INDEX(OpenMeteoAPI[TemperatureC],ROWS($G$2:G468)))</f>
        <v>20.2</v>
      </c>
      <c r="H468" s="4" cm="1">
        <f t="array" ref="H468">IF($A468="","",INDEX(OpenMeteoAPI[RelativeHumidityPct],ROWS($H$2:H468))/100)</f>
        <v>0.78</v>
      </c>
      <c r="I468" s="4" cm="1">
        <f t="array" ref="I468">IF($A468="","",INDEX(OpenMeteoAPI[PrecipitationProbabilityPct],ROWS($I$2:I468))/100)</f>
        <v>0.12</v>
      </c>
      <c r="J468" s="3" cm="1">
        <f t="array" ref="J468">IF($A468="","",INDEX(OpenMeteoAPI[PrecipitationMM],ROWS($J$2:J468)))</f>
        <v>0.1</v>
      </c>
      <c r="K468" cm="1">
        <f t="array" ref="K468">IF($A468="","",INDEX(OpenMeteoAPI[WeatherCode],ROWS($K$2:K468)))</f>
        <v>51</v>
      </c>
      <c r="L468" s="3" cm="1">
        <f t="array" ref="L468">IF($A468="","",INDEX(OpenMeteoAPI[WindSpeedKMH],ROWS($L$2:L468)))</f>
        <v>11.7</v>
      </c>
    </row>
    <row r="469" spans="1:12">
      <c r="A469" t="str" cm="1">
        <f t="array" ref="A469">IFERROR(INDEX(OpenMeteoAPI[City],ROWS($A$2:A469))&amp;", "&amp;INDEX(OpenMeteoAPI[CountryCode],ROWS($A$2:A469)),"")</f>
        <v>Munich, DE</v>
      </c>
      <c r="B469" t="str" cm="1">
        <f t="array" ref="B469">IF($A469="","",INDEX(OpenMeteoAPI[LocationID],ROWS($B$2:B469)))</f>
        <v>DE-MUC</v>
      </c>
      <c r="C469" s="5" cm="1">
        <f t="array" ref="C469">IF($A469="","",INDEX(OpenMeteoAPI[ForecastDateTime],ROWS($C$2:C469)))</f>
        <v>46219.458333333336</v>
      </c>
      <c r="D469" t="str">
        <f t="shared" si="7"/>
        <v>11AM</v>
      </c>
      <c r="E469" t="str" cm="1">
        <f t="array" ref="E469">IF($K469="","",_xlfn.IFS($K469=0,_xlfn.UNICHAR(9728),$K469&lt;=3,_xlfn.UNICHAR(9729),OR($K469=45,$K469=48),"~",AND($K469&gt;=51,$K469&lt;=67),_xlfn.UNICHAR(9748),AND($K469&gt;=71,$K469&lt;=77),_xlfn.UNICHAR(10052),AND($K469&gt;=80,$K469&lt;=82),_xlfn.UNICHAR(9748),AND($K469&gt;=95,$K469&lt;=99),_xlfn.UNICHAR(9889),TRUE,_xlfn.UNICHAR(9729)))</f>
        <v>☔</v>
      </c>
      <c r="F469" t="str" cm="1">
        <f t="array" ref="F469">IF($K469="","",_xlfn.IFS($K469=0,"Clear",$K469&lt;=3,"Partly Cloudy",OR($K469=45,$K469=48),"Fog",AND($K469&gt;=51,$K469&lt;=67),"Drizzle",AND($K469&gt;=71,$K469&lt;=77),"Snow",AND($K469&gt;=80,$K469&lt;=82),"Rain Showers",AND($K469&gt;=95,$K469&lt;=99),"Thunderstorm",TRUE,"Cloudy"))</f>
        <v>Drizzle</v>
      </c>
      <c r="G469" s="3" cm="1">
        <f t="array" ref="G469">IF($A469="","",INDEX(OpenMeteoAPI[TemperatureC],ROWS($G$2:G469)))</f>
        <v>22.3</v>
      </c>
      <c r="H469" s="4" cm="1">
        <f t="array" ref="H469">IF($A469="","",INDEX(OpenMeteoAPI[RelativeHumidityPct],ROWS($H$2:H469))/100)</f>
        <v>0.66</v>
      </c>
      <c r="I469" s="4" cm="1">
        <f t="array" ref="I469">IF($A469="","",INDEX(OpenMeteoAPI[PrecipitationProbabilityPct],ROWS($I$2:I469))/100)</f>
        <v>0.14000000000000001</v>
      </c>
      <c r="J469" s="3" cm="1">
        <f t="array" ref="J469">IF($A469="","",INDEX(OpenMeteoAPI[PrecipitationMM],ROWS($J$2:J469)))</f>
        <v>0.1</v>
      </c>
      <c r="K469" cm="1">
        <f t="array" ref="K469">IF($A469="","",INDEX(OpenMeteoAPI[WeatherCode],ROWS($K$2:K469)))</f>
        <v>51</v>
      </c>
      <c r="L469" s="3" cm="1">
        <f t="array" ref="L469">IF($A469="","",INDEX(OpenMeteoAPI[WindSpeedKMH],ROWS($L$2:L469)))</f>
        <v>8.1</v>
      </c>
    </row>
    <row r="470" spans="1:12">
      <c r="A470" t="str" cm="1">
        <f t="array" ref="A470">IFERROR(INDEX(OpenMeteoAPI[City],ROWS($A$2:A470))&amp;", "&amp;INDEX(OpenMeteoAPI[CountryCode],ROWS($A$2:A470)),"")</f>
        <v>Munich, DE</v>
      </c>
      <c r="B470" t="str" cm="1">
        <f t="array" ref="B470">IF($A470="","",INDEX(OpenMeteoAPI[LocationID],ROWS($B$2:B470)))</f>
        <v>DE-MUC</v>
      </c>
      <c r="C470" s="5" cm="1">
        <f t="array" ref="C470">IF($A470="","",INDEX(OpenMeteoAPI[ForecastDateTime],ROWS($C$2:C470)))</f>
        <v>46219.5</v>
      </c>
      <c r="D470" t="str">
        <f t="shared" si="7"/>
        <v>12PM</v>
      </c>
      <c r="E470" t="str" cm="1">
        <f t="array" ref="E470">IF($K470="","",_xlfn.IFS($K470=0,_xlfn.UNICHAR(9728),$K470&lt;=3,_xlfn.UNICHAR(9729),OR($K470=45,$K470=48),"~",AND($K470&gt;=51,$K470&lt;=67),_xlfn.UNICHAR(9748),AND($K470&gt;=71,$K470&lt;=77),_xlfn.UNICHAR(10052),AND($K470&gt;=80,$K470&lt;=82),_xlfn.UNICHAR(9748),AND($K470&gt;=95,$K470&lt;=99),_xlfn.UNICHAR(9889),TRUE,_xlfn.UNICHAR(9729)))</f>
        <v>☔</v>
      </c>
      <c r="F470" t="str" cm="1">
        <f t="array" ref="F470">IF($K470="","",_xlfn.IFS($K470=0,"Clear",$K470&lt;=3,"Partly Cloudy",OR($K470=45,$K470=48),"Fog",AND($K470&gt;=51,$K470&lt;=67),"Drizzle",AND($K470&gt;=71,$K470&lt;=77),"Snow",AND($K470&gt;=80,$K470&lt;=82),"Rain Showers",AND($K470&gt;=95,$K470&lt;=99),"Thunderstorm",TRUE,"Cloudy"))</f>
        <v>Drizzle</v>
      </c>
      <c r="G470" s="3" cm="1">
        <f t="array" ref="G470">IF($A470="","",INDEX(OpenMeteoAPI[TemperatureC],ROWS($G$2:G470)))</f>
        <v>24.3</v>
      </c>
      <c r="H470" s="4" cm="1">
        <f t="array" ref="H470">IF($A470="","",INDEX(OpenMeteoAPI[RelativeHumidityPct],ROWS($H$2:H470))/100)</f>
        <v>0.55000000000000004</v>
      </c>
      <c r="I470" s="4" cm="1">
        <f t="array" ref="I470">IF($A470="","",INDEX(OpenMeteoAPI[PrecipitationProbabilityPct],ROWS($I$2:I470))/100)</f>
        <v>0.16</v>
      </c>
      <c r="J470" s="3" cm="1">
        <f t="array" ref="J470">IF($A470="","",INDEX(OpenMeteoAPI[PrecipitationMM],ROWS($J$2:J470)))</f>
        <v>0.1</v>
      </c>
      <c r="K470" cm="1">
        <f t="array" ref="K470">IF($A470="","",INDEX(OpenMeteoAPI[WeatherCode],ROWS($K$2:K470)))</f>
        <v>51</v>
      </c>
      <c r="L470" s="3" cm="1">
        <f t="array" ref="L470">IF($A470="","",INDEX(OpenMeteoAPI[WindSpeedKMH],ROWS($L$2:L470)))</f>
        <v>6.3</v>
      </c>
    </row>
    <row r="471" spans="1:12">
      <c r="A471" t="str" cm="1">
        <f t="array" ref="A471">IFERROR(INDEX(OpenMeteoAPI[City],ROWS($A$2:A471))&amp;", "&amp;INDEX(OpenMeteoAPI[CountryCode],ROWS($A$2:A471)),"")</f>
        <v>Munich, DE</v>
      </c>
      <c r="B471" t="str" cm="1">
        <f t="array" ref="B471">IF($A471="","",INDEX(OpenMeteoAPI[LocationID],ROWS($B$2:B471)))</f>
        <v>DE-MUC</v>
      </c>
      <c r="C471" s="5" cm="1">
        <f t="array" ref="C471">IF($A471="","",INDEX(OpenMeteoAPI[ForecastDateTime],ROWS($C$2:C471)))</f>
        <v>46219.541666666664</v>
      </c>
      <c r="D471" t="str">
        <f t="shared" si="7"/>
        <v>1PM</v>
      </c>
      <c r="E471" t="str" cm="1">
        <f t="array" ref="E471">IF($K471="","",_xlfn.IFS($K471=0,_xlfn.UNICHAR(9728),$K471&lt;=3,_xlfn.UNICHAR(9729),OR($K471=45,$K471=48),"~",AND($K471&gt;=51,$K471&lt;=67),_xlfn.UNICHAR(9748),AND($K471&gt;=71,$K471&lt;=77),_xlfn.UNICHAR(10052),AND($K471&gt;=80,$K471&lt;=82),_xlfn.UNICHAR(9748),AND($K471&gt;=95,$K471&lt;=99),_xlfn.UNICHAR(9889),TRUE,_xlfn.UNICHAR(9729)))</f>
        <v>☔</v>
      </c>
      <c r="F471" t="str" cm="1">
        <f t="array" ref="F471">IF($K471="","",_xlfn.IFS($K471=0,"Clear",$K471&lt;=3,"Partly Cloudy",OR($K471=45,$K471=48),"Fog",AND($K471&gt;=51,$K471&lt;=67),"Drizzle",AND($K471&gt;=71,$K471&lt;=77),"Snow",AND($K471&gt;=80,$K471&lt;=82),"Rain Showers",AND($K471&gt;=95,$K471&lt;=99),"Thunderstorm",TRUE,"Cloudy"))</f>
        <v>Drizzle</v>
      </c>
      <c r="G471" s="3" cm="1">
        <f t="array" ref="G471">IF($A471="","",INDEX(OpenMeteoAPI[TemperatureC],ROWS($G$2:G471)))</f>
        <v>26.1</v>
      </c>
      <c r="H471" s="4" cm="1">
        <f t="array" ref="H471">IF($A471="","",INDEX(OpenMeteoAPI[RelativeHumidityPct],ROWS($H$2:H471))/100)</f>
        <v>0.48</v>
      </c>
      <c r="I471" s="4" cm="1">
        <f t="array" ref="I471">IF($A471="","",INDEX(OpenMeteoAPI[PrecipitationProbabilityPct],ROWS($I$2:I471))/100)</f>
        <v>0.18</v>
      </c>
      <c r="J471" s="3" cm="1">
        <f t="array" ref="J471">IF($A471="","",INDEX(OpenMeteoAPI[PrecipitationMM],ROWS($J$2:J471)))</f>
        <v>0.1</v>
      </c>
      <c r="K471" cm="1">
        <f t="array" ref="K471">IF($A471="","",INDEX(OpenMeteoAPI[WeatherCode],ROWS($K$2:K471)))</f>
        <v>51</v>
      </c>
      <c r="L471" s="3" cm="1">
        <f t="array" ref="L471">IF($A471="","",INDEX(OpenMeteoAPI[WindSpeedKMH],ROWS($L$2:L471)))</f>
        <v>7.3</v>
      </c>
    </row>
    <row r="472" spans="1:12">
      <c r="A472" t="str" cm="1">
        <f t="array" ref="A472">IFERROR(INDEX(OpenMeteoAPI[City],ROWS($A$2:A472))&amp;", "&amp;INDEX(OpenMeteoAPI[CountryCode],ROWS($A$2:A472)),"")</f>
        <v>Munich, DE</v>
      </c>
      <c r="B472" t="str" cm="1">
        <f t="array" ref="B472">IF($A472="","",INDEX(OpenMeteoAPI[LocationID],ROWS($B$2:B472)))</f>
        <v>DE-MUC</v>
      </c>
      <c r="C472" s="5" cm="1">
        <f t="array" ref="C472">IF($A472="","",INDEX(OpenMeteoAPI[ForecastDateTime],ROWS($C$2:C472)))</f>
        <v>46219.583333333336</v>
      </c>
      <c r="D472" t="str">
        <f t="shared" si="7"/>
        <v>2PM</v>
      </c>
      <c r="E472" t="str" cm="1">
        <f t="array" ref="E472">IF($K472="","",_xlfn.IFS($K472=0,_xlfn.UNICHAR(9728),$K472&lt;=3,_xlfn.UNICHAR(9729),OR($K472=45,$K472=48),"~",AND($K472&gt;=51,$K472&lt;=67),_xlfn.UNICHAR(9748),AND($K472&gt;=71,$K472&lt;=77),_xlfn.UNICHAR(10052),AND($K472&gt;=80,$K472&lt;=82),_xlfn.UNICHAR(9748),AND($K472&gt;=95,$K472&lt;=99),_xlfn.UNICHAR(9889),TRUE,_xlfn.UNICHAR(9729)))</f>
        <v>☔</v>
      </c>
      <c r="F472" t="str" cm="1">
        <f t="array" ref="F472">IF($K472="","",_xlfn.IFS($K472=0,"Clear",$K472&lt;=3,"Partly Cloudy",OR($K472=45,$K472=48),"Fog",AND($K472&gt;=51,$K472&lt;=67),"Drizzle",AND($K472&gt;=71,$K472&lt;=77),"Snow",AND($K472&gt;=80,$K472&lt;=82),"Rain Showers",AND($K472&gt;=95,$K472&lt;=99),"Thunderstorm",TRUE,"Cloudy"))</f>
        <v>Drizzle</v>
      </c>
      <c r="G472" s="3" cm="1">
        <f t="array" ref="G472">IF($A472="","",INDEX(OpenMeteoAPI[TemperatureC],ROWS($G$2:G472)))</f>
        <v>27.3</v>
      </c>
      <c r="H472" s="4" cm="1">
        <f t="array" ref="H472">IF($A472="","",INDEX(OpenMeteoAPI[RelativeHumidityPct],ROWS($H$2:H472))/100)</f>
        <v>0.43</v>
      </c>
      <c r="I472" s="4" cm="1">
        <f t="array" ref="I472">IF($A472="","",INDEX(OpenMeteoAPI[PrecipitationProbabilityPct],ROWS($I$2:I472))/100)</f>
        <v>0.2</v>
      </c>
      <c r="J472" s="3" cm="1">
        <f t="array" ref="J472">IF($A472="","",INDEX(OpenMeteoAPI[PrecipitationMM],ROWS($J$2:J472)))</f>
        <v>0.1</v>
      </c>
      <c r="K472" cm="1">
        <f t="array" ref="K472">IF($A472="","",INDEX(OpenMeteoAPI[WeatherCode],ROWS($K$2:K472)))</f>
        <v>51</v>
      </c>
      <c r="L472" s="3" cm="1">
        <f t="array" ref="L472">IF($A472="","",INDEX(OpenMeteoAPI[WindSpeedKMH],ROWS($L$2:L472)))</f>
        <v>8.8000000000000007</v>
      </c>
    </row>
    <row r="473" spans="1:12">
      <c r="A473" t="str" cm="1">
        <f t="array" ref="A473">IFERROR(INDEX(OpenMeteoAPI[City],ROWS($A$2:A473))&amp;", "&amp;INDEX(OpenMeteoAPI[CountryCode],ROWS($A$2:A473)),"")</f>
        <v>Munich, DE</v>
      </c>
      <c r="B473" t="str" cm="1">
        <f t="array" ref="B473">IF($A473="","",INDEX(OpenMeteoAPI[LocationID],ROWS($B$2:B473)))</f>
        <v>DE-MUC</v>
      </c>
      <c r="C473" s="5" cm="1">
        <f t="array" ref="C473">IF($A473="","",INDEX(OpenMeteoAPI[ForecastDateTime],ROWS($C$2:C473)))</f>
        <v>46219.625</v>
      </c>
      <c r="D473" t="str">
        <f t="shared" si="7"/>
        <v>3PM</v>
      </c>
      <c r="E473" t="str" cm="1">
        <f t="array" ref="E473">IF($K473="","",_xlfn.IFS($K473=0,_xlfn.UNICHAR(9728),$K473&lt;=3,_xlfn.UNICHAR(9729),OR($K473=45,$K473=48),"~",AND($K473&gt;=51,$K473&lt;=67),_xlfn.UNICHAR(9748),AND($K473&gt;=71,$K473&lt;=77),_xlfn.UNICHAR(10052),AND($K473&gt;=80,$K473&lt;=82),_xlfn.UNICHAR(9748),AND($K473&gt;=95,$K473&lt;=99),_xlfn.UNICHAR(9889),TRUE,_xlfn.UNICHAR(9729)))</f>
        <v>☀</v>
      </c>
      <c r="F473" t="str" cm="1">
        <f t="array" ref="F473">IF($K473="","",_xlfn.IFS($K473=0,"Clear",$K473&lt;=3,"Partly Cloudy",OR($K473=45,$K473=48),"Fog",AND($K473&gt;=51,$K473&lt;=67),"Drizzle",AND($K473&gt;=71,$K473&lt;=77),"Snow",AND($K473&gt;=80,$K473&lt;=82),"Rain Showers",AND($K473&gt;=95,$K473&lt;=99),"Thunderstorm",TRUE,"Cloudy"))</f>
        <v>Clear</v>
      </c>
      <c r="G473" s="3" cm="1">
        <f t="array" ref="G473">IF($A473="","",INDEX(OpenMeteoAPI[TemperatureC],ROWS($G$2:G473)))</f>
        <v>27.9</v>
      </c>
      <c r="H473" s="4" cm="1">
        <f t="array" ref="H473">IF($A473="","",INDEX(OpenMeteoAPI[RelativeHumidityPct],ROWS($H$2:H473))/100)</f>
        <v>0.41</v>
      </c>
      <c r="I473" s="4" cm="1">
        <f t="array" ref="I473">IF($A473="","",INDEX(OpenMeteoAPI[PrecipitationProbabilityPct],ROWS($I$2:I473))/100)</f>
        <v>0.22</v>
      </c>
      <c r="J473" s="3" cm="1">
        <f t="array" ref="J473">IF($A473="","",INDEX(OpenMeteoAPI[PrecipitationMM],ROWS($J$2:J473)))</f>
        <v>0</v>
      </c>
      <c r="K473" cm="1">
        <f t="array" ref="K473">IF($A473="","",INDEX(OpenMeteoAPI[WeatherCode],ROWS($K$2:K473)))</f>
        <v>0</v>
      </c>
      <c r="L473" s="3" cm="1">
        <f t="array" ref="L473">IF($A473="","",INDEX(OpenMeteoAPI[WindSpeedKMH],ROWS($L$2:L473)))</f>
        <v>9.6</v>
      </c>
    </row>
    <row r="474" spans="1:12">
      <c r="A474" t="str" cm="1">
        <f t="array" ref="A474">IFERROR(INDEX(OpenMeteoAPI[City],ROWS($A$2:A474))&amp;", "&amp;INDEX(OpenMeteoAPI[CountryCode],ROWS($A$2:A474)),"")</f>
        <v>Munich, DE</v>
      </c>
      <c r="B474" t="str" cm="1">
        <f t="array" ref="B474">IF($A474="","",INDEX(OpenMeteoAPI[LocationID],ROWS($B$2:B474)))</f>
        <v>DE-MUC</v>
      </c>
      <c r="C474" s="5" cm="1">
        <f t="array" ref="C474">IF($A474="","",INDEX(OpenMeteoAPI[ForecastDateTime],ROWS($C$2:C474)))</f>
        <v>46219.666666666664</v>
      </c>
      <c r="D474" t="str">
        <f t="shared" si="7"/>
        <v>4PM</v>
      </c>
      <c r="E474" t="str" cm="1">
        <f t="array" ref="E474">IF($K474="","",_xlfn.IFS($K474=0,_xlfn.UNICHAR(9728),$K474&lt;=3,_xlfn.UNICHAR(9729),OR($K474=45,$K474=48),"~",AND($K474&gt;=51,$K474&lt;=67),_xlfn.UNICHAR(9748),AND($K474&gt;=71,$K474&lt;=77),_xlfn.UNICHAR(10052),AND($K474&gt;=80,$K474&lt;=82),_xlfn.UNICHAR(9748),AND($K474&gt;=95,$K474&lt;=99),_xlfn.UNICHAR(9889),TRUE,_xlfn.UNICHAR(9729)))</f>
        <v>☀</v>
      </c>
      <c r="F474" t="str" cm="1">
        <f t="array" ref="F474">IF($K474="","",_xlfn.IFS($K474=0,"Clear",$K474&lt;=3,"Partly Cloudy",OR($K474=45,$K474=48),"Fog",AND($K474&gt;=51,$K474&lt;=67),"Drizzle",AND($K474&gt;=71,$K474&lt;=77),"Snow",AND($K474&gt;=80,$K474&lt;=82),"Rain Showers",AND($K474&gt;=95,$K474&lt;=99),"Thunderstorm",TRUE,"Cloudy"))</f>
        <v>Clear</v>
      </c>
      <c r="G474" s="3" cm="1">
        <f t="array" ref="G474">IF($A474="","",INDEX(OpenMeteoAPI[TemperatureC],ROWS($G$2:G474)))</f>
        <v>28.2</v>
      </c>
      <c r="H474" s="4" cm="1">
        <f t="array" ref="H474">IF($A474="","",INDEX(OpenMeteoAPI[RelativeHumidityPct],ROWS($H$2:H474))/100)</f>
        <v>0.39</v>
      </c>
      <c r="I474" s="4" cm="1">
        <f t="array" ref="I474">IF($A474="","",INDEX(OpenMeteoAPI[PrecipitationProbabilityPct],ROWS($I$2:I474))/100)</f>
        <v>0.24</v>
      </c>
      <c r="J474" s="3" cm="1">
        <f t="array" ref="J474">IF($A474="","",INDEX(OpenMeteoAPI[PrecipitationMM],ROWS($J$2:J474)))</f>
        <v>0</v>
      </c>
      <c r="K474" cm="1">
        <f t="array" ref="K474">IF($A474="","",INDEX(OpenMeteoAPI[WeatherCode],ROWS($K$2:K474)))</f>
        <v>0</v>
      </c>
      <c r="L474" s="3" cm="1">
        <f t="array" ref="L474">IF($A474="","",INDEX(OpenMeteoAPI[WindSpeedKMH],ROWS($L$2:L474)))</f>
        <v>9.4</v>
      </c>
    </row>
    <row r="475" spans="1:12">
      <c r="A475" t="str" cm="1">
        <f t="array" ref="A475">IFERROR(INDEX(OpenMeteoAPI[City],ROWS($A$2:A475))&amp;", "&amp;INDEX(OpenMeteoAPI[CountryCode],ROWS($A$2:A475)),"")</f>
        <v>Munich, DE</v>
      </c>
      <c r="B475" t="str" cm="1">
        <f t="array" ref="B475">IF($A475="","",INDEX(OpenMeteoAPI[LocationID],ROWS($B$2:B475)))</f>
        <v>DE-MUC</v>
      </c>
      <c r="C475" s="5" cm="1">
        <f t="array" ref="C475">IF($A475="","",INDEX(OpenMeteoAPI[ForecastDateTime],ROWS($C$2:C475)))</f>
        <v>46219.708333333336</v>
      </c>
      <c r="D475" t="str">
        <f t="shared" si="7"/>
        <v>5PM</v>
      </c>
      <c r="E475" t="str" cm="1">
        <f t="array" ref="E475">IF($K475="","",_xlfn.IFS($K475=0,_xlfn.UNICHAR(9728),$K475&lt;=3,_xlfn.UNICHAR(9729),OR($K475=45,$K475=48),"~",AND($K475&gt;=51,$K475&lt;=67),_xlfn.UNICHAR(9748),AND($K475&gt;=71,$K475&lt;=77),_xlfn.UNICHAR(10052),AND($K475&gt;=80,$K475&lt;=82),_xlfn.UNICHAR(9748),AND($K475&gt;=95,$K475&lt;=99),_xlfn.UNICHAR(9889),TRUE,_xlfn.UNICHAR(9729)))</f>
        <v>☀</v>
      </c>
      <c r="F475" t="str" cm="1">
        <f t="array" ref="F475">IF($K475="","",_xlfn.IFS($K475=0,"Clear",$K475&lt;=3,"Partly Cloudy",OR($K475=45,$K475=48),"Fog",AND($K475&gt;=51,$K475&lt;=67),"Drizzle",AND($K475&gt;=71,$K475&lt;=77),"Snow",AND($K475&gt;=80,$K475&lt;=82),"Rain Showers",AND($K475&gt;=95,$K475&lt;=99),"Thunderstorm",TRUE,"Cloudy"))</f>
        <v>Clear</v>
      </c>
      <c r="G475" s="3" cm="1">
        <f t="array" ref="G475">IF($A475="","",INDEX(OpenMeteoAPI[TemperatureC],ROWS($G$2:G475)))</f>
        <v>28.2</v>
      </c>
      <c r="H475" s="4" cm="1">
        <f t="array" ref="H475">IF($A475="","",INDEX(OpenMeteoAPI[RelativeHumidityPct],ROWS($H$2:H475))/100)</f>
        <v>0.38</v>
      </c>
      <c r="I475" s="4" cm="1">
        <f t="array" ref="I475">IF($A475="","",INDEX(OpenMeteoAPI[PrecipitationProbabilityPct],ROWS($I$2:I475))/100)</f>
        <v>0.26</v>
      </c>
      <c r="J475" s="3" cm="1">
        <f t="array" ref="J475">IF($A475="","",INDEX(OpenMeteoAPI[PrecipitationMM],ROWS($J$2:J475)))</f>
        <v>0</v>
      </c>
      <c r="K475" cm="1">
        <f t="array" ref="K475">IF($A475="","",INDEX(OpenMeteoAPI[WeatherCode],ROWS($K$2:K475)))</f>
        <v>0</v>
      </c>
      <c r="L475" s="3" cm="1">
        <f t="array" ref="L475">IF($A475="","",INDEX(OpenMeteoAPI[WindSpeedKMH],ROWS($L$2:L475)))</f>
        <v>8.6999999999999993</v>
      </c>
    </row>
    <row r="476" spans="1:12">
      <c r="A476" t="str" cm="1">
        <f t="array" ref="A476">IFERROR(INDEX(OpenMeteoAPI[City],ROWS($A$2:A476))&amp;", "&amp;INDEX(OpenMeteoAPI[CountryCode],ROWS($A$2:A476)),"")</f>
        <v>Munich, DE</v>
      </c>
      <c r="B476" t="str" cm="1">
        <f t="array" ref="B476">IF($A476="","",INDEX(OpenMeteoAPI[LocationID],ROWS($B$2:B476)))</f>
        <v>DE-MUC</v>
      </c>
      <c r="C476" s="5" cm="1">
        <f t="array" ref="C476">IF($A476="","",INDEX(OpenMeteoAPI[ForecastDateTime],ROWS($C$2:C476)))</f>
        <v>46219.75</v>
      </c>
      <c r="D476" t="str">
        <f t="shared" si="7"/>
        <v>6PM</v>
      </c>
      <c r="E476" t="str" cm="1">
        <f t="array" ref="E476">IF($K476="","",_xlfn.IFS($K476=0,_xlfn.UNICHAR(9728),$K476&lt;=3,_xlfn.UNICHAR(9729),OR($K476=45,$K476=48),"~",AND($K476&gt;=51,$K476&lt;=67),_xlfn.UNICHAR(9748),AND($K476&gt;=71,$K476&lt;=77),_xlfn.UNICHAR(10052),AND($K476&gt;=80,$K476&lt;=82),_xlfn.UNICHAR(9748),AND($K476&gt;=95,$K476&lt;=99),_xlfn.UNICHAR(9889),TRUE,_xlfn.UNICHAR(9729)))</f>
        <v>☀</v>
      </c>
      <c r="F476" t="str" cm="1">
        <f t="array" ref="F476">IF($K476="","",_xlfn.IFS($K476=0,"Clear",$K476&lt;=3,"Partly Cloudy",OR($K476=45,$K476=48),"Fog",AND($K476&gt;=51,$K476&lt;=67),"Drizzle",AND($K476&gt;=71,$K476&lt;=77),"Snow",AND($K476&gt;=80,$K476&lt;=82),"Rain Showers",AND($K476&gt;=95,$K476&lt;=99),"Thunderstorm",TRUE,"Cloudy"))</f>
        <v>Clear</v>
      </c>
      <c r="G476" s="3" cm="1">
        <f t="array" ref="G476">IF($A476="","",INDEX(OpenMeteoAPI[TemperatureC],ROWS($G$2:G476)))</f>
        <v>27.9</v>
      </c>
      <c r="H476" s="4" cm="1">
        <f t="array" ref="H476">IF($A476="","",INDEX(OpenMeteoAPI[RelativeHumidityPct],ROWS($H$2:H476))/100)</f>
        <v>0.38</v>
      </c>
      <c r="I476" s="4" cm="1">
        <f t="array" ref="I476">IF($A476="","",INDEX(OpenMeteoAPI[PrecipitationProbabilityPct],ROWS($I$2:I476))/100)</f>
        <v>0.28000000000000003</v>
      </c>
      <c r="J476" s="3" cm="1">
        <f t="array" ref="J476">IF($A476="","",INDEX(OpenMeteoAPI[PrecipitationMM],ROWS($J$2:J476)))</f>
        <v>0</v>
      </c>
      <c r="K476" cm="1">
        <f t="array" ref="K476">IF($A476="","",INDEX(OpenMeteoAPI[WeatherCode],ROWS($K$2:K476)))</f>
        <v>0</v>
      </c>
      <c r="L476" s="3" cm="1">
        <f t="array" ref="L476">IF($A476="","",INDEX(OpenMeteoAPI[WindSpeedKMH],ROWS($L$2:L476)))</f>
        <v>7.8</v>
      </c>
    </row>
    <row r="477" spans="1:12">
      <c r="A477" t="str" cm="1">
        <f t="array" ref="A477">IFERROR(INDEX(OpenMeteoAPI[City],ROWS($A$2:A477))&amp;", "&amp;INDEX(OpenMeteoAPI[CountryCode],ROWS($A$2:A477)),"")</f>
        <v>Munich, DE</v>
      </c>
      <c r="B477" t="str" cm="1">
        <f t="array" ref="B477">IF($A477="","",INDEX(OpenMeteoAPI[LocationID],ROWS($B$2:B477)))</f>
        <v>DE-MUC</v>
      </c>
      <c r="C477" s="5" cm="1">
        <f t="array" ref="C477">IF($A477="","",INDEX(OpenMeteoAPI[ForecastDateTime],ROWS($C$2:C477)))</f>
        <v>46219.791666666664</v>
      </c>
      <c r="D477" t="str">
        <f t="shared" si="7"/>
        <v>7PM</v>
      </c>
      <c r="E477" t="str" cm="1">
        <f t="array" ref="E477">IF($K477="","",_xlfn.IFS($K477=0,_xlfn.UNICHAR(9728),$K477&lt;=3,_xlfn.UNICHAR(9729),OR($K477=45,$K477=48),"~",AND($K477&gt;=51,$K477&lt;=67),_xlfn.UNICHAR(9748),AND($K477&gt;=71,$K477&lt;=77),_xlfn.UNICHAR(10052),AND($K477&gt;=80,$K477&lt;=82),_xlfn.UNICHAR(9748),AND($K477&gt;=95,$K477&lt;=99),_xlfn.UNICHAR(9889),TRUE,_xlfn.UNICHAR(9729)))</f>
        <v>☀</v>
      </c>
      <c r="F477" t="str" cm="1">
        <f t="array" ref="F477">IF($K477="","",_xlfn.IFS($K477=0,"Clear",$K477&lt;=3,"Partly Cloudy",OR($K477=45,$K477=48),"Fog",AND($K477&gt;=51,$K477&lt;=67),"Drizzle",AND($K477&gt;=71,$K477&lt;=77),"Snow",AND($K477&gt;=80,$K477&lt;=82),"Rain Showers",AND($K477&gt;=95,$K477&lt;=99),"Thunderstorm",TRUE,"Cloudy"))</f>
        <v>Clear</v>
      </c>
      <c r="G477" s="3" cm="1">
        <f t="array" ref="G477">IF($A477="","",INDEX(OpenMeteoAPI[TemperatureC],ROWS($G$2:G477)))</f>
        <v>27.5</v>
      </c>
      <c r="H477" s="4" cm="1">
        <f t="array" ref="H477">IF($A477="","",INDEX(OpenMeteoAPI[RelativeHumidityPct],ROWS($H$2:H477))/100)</f>
        <v>0.39</v>
      </c>
      <c r="I477" s="4" cm="1">
        <f t="array" ref="I477">IF($A477="","",INDEX(OpenMeteoAPI[PrecipitationProbabilityPct],ROWS($I$2:I477))/100)</f>
        <v>0.28999999999999998</v>
      </c>
      <c r="J477" s="3" cm="1">
        <f t="array" ref="J477">IF($A477="","",INDEX(OpenMeteoAPI[PrecipitationMM],ROWS($J$2:J477)))</f>
        <v>0</v>
      </c>
      <c r="K477" cm="1">
        <f t="array" ref="K477">IF($A477="","",INDEX(OpenMeteoAPI[WeatherCode],ROWS($K$2:K477)))</f>
        <v>0</v>
      </c>
      <c r="L477" s="3" cm="1">
        <f t="array" ref="L477">IF($A477="","",INDEX(OpenMeteoAPI[WindSpeedKMH],ROWS($L$2:L477)))</f>
        <v>6.7</v>
      </c>
    </row>
    <row r="478" spans="1:12">
      <c r="A478" t="str" cm="1">
        <f t="array" ref="A478">IFERROR(INDEX(OpenMeteoAPI[City],ROWS($A$2:A478))&amp;", "&amp;INDEX(OpenMeteoAPI[CountryCode],ROWS($A$2:A478)),"")</f>
        <v>Munich, DE</v>
      </c>
      <c r="B478" t="str" cm="1">
        <f t="array" ref="B478">IF($A478="","",INDEX(OpenMeteoAPI[LocationID],ROWS($B$2:B478)))</f>
        <v>DE-MUC</v>
      </c>
      <c r="C478" s="5" cm="1">
        <f t="array" ref="C478">IF($A478="","",INDEX(OpenMeteoAPI[ForecastDateTime],ROWS($C$2:C478)))</f>
        <v>46219.833333333336</v>
      </c>
      <c r="D478" t="str">
        <f t="shared" si="7"/>
        <v>8PM</v>
      </c>
      <c r="E478" t="str" cm="1">
        <f t="array" ref="E478">IF($K478="","",_xlfn.IFS($K478=0,_xlfn.UNICHAR(9728),$K478&lt;=3,_xlfn.UNICHAR(9729),OR($K478=45,$K478=48),"~",AND($K478&gt;=51,$K478&lt;=67),_xlfn.UNICHAR(9748),AND($K478&gt;=71,$K478&lt;=77),_xlfn.UNICHAR(10052),AND($K478&gt;=80,$K478&lt;=82),_xlfn.UNICHAR(9748),AND($K478&gt;=95,$K478&lt;=99),_xlfn.UNICHAR(9889),TRUE,_xlfn.UNICHAR(9729)))</f>
        <v>☀</v>
      </c>
      <c r="F478" t="str" cm="1">
        <f t="array" ref="F478">IF($K478="","",_xlfn.IFS($K478=0,"Clear",$K478&lt;=3,"Partly Cloudy",OR($K478=45,$K478=48),"Fog",AND($K478&gt;=51,$K478&lt;=67),"Drizzle",AND($K478&gt;=71,$K478&lt;=77),"Snow",AND($K478&gt;=80,$K478&lt;=82),"Rain Showers",AND($K478&gt;=95,$K478&lt;=99),"Thunderstorm",TRUE,"Cloudy"))</f>
        <v>Clear</v>
      </c>
      <c r="G478" s="3" cm="1">
        <f t="array" ref="G478">IF($A478="","",INDEX(OpenMeteoAPI[TemperatureC],ROWS($G$2:G478)))</f>
        <v>26.9</v>
      </c>
      <c r="H478" s="4" cm="1">
        <f t="array" ref="H478">IF($A478="","",INDEX(OpenMeteoAPI[RelativeHumidityPct],ROWS($H$2:H478))/100)</f>
        <v>0.4</v>
      </c>
      <c r="I478" s="4" cm="1">
        <f t="array" ref="I478">IF($A478="","",INDEX(OpenMeteoAPI[PrecipitationProbabilityPct],ROWS($I$2:I478))/100)</f>
        <v>0.28999999999999998</v>
      </c>
      <c r="J478" s="3" cm="1">
        <f t="array" ref="J478">IF($A478="","",INDEX(OpenMeteoAPI[PrecipitationMM],ROWS($J$2:J478)))</f>
        <v>0</v>
      </c>
      <c r="K478" cm="1">
        <f t="array" ref="K478">IF($A478="","",INDEX(OpenMeteoAPI[WeatherCode],ROWS($K$2:K478)))</f>
        <v>0</v>
      </c>
      <c r="L478" s="3" cm="1">
        <f t="array" ref="L478">IF($A478="","",INDEX(OpenMeteoAPI[WindSpeedKMH],ROWS($L$2:L478)))</f>
        <v>5.8</v>
      </c>
    </row>
    <row r="479" spans="1:12">
      <c r="A479" t="str" cm="1">
        <f t="array" ref="A479">IFERROR(INDEX(OpenMeteoAPI[City],ROWS($A$2:A479))&amp;", "&amp;INDEX(OpenMeteoAPI[CountryCode],ROWS($A$2:A479)),"")</f>
        <v>Munich, DE</v>
      </c>
      <c r="B479" t="str" cm="1">
        <f t="array" ref="B479">IF($A479="","",INDEX(OpenMeteoAPI[LocationID],ROWS($B$2:B479)))</f>
        <v>DE-MUC</v>
      </c>
      <c r="C479" s="5" cm="1">
        <f t="array" ref="C479">IF($A479="","",INDEX(OpenMeteoAPI[ForecastDateTime],ROWS($C$2:C479)))</f>
        <v>46219.875</v>
      </c>
      <c r="D479" t="str">
        <f t="shared" si="7"/>
        <v>9PM</v>
      </c>
      <c r="E479" t="str" cm="1">
        <f t="array" ref="E479">IF($K479="","",_xlfn.IFS($K479=0,_xlfn.UNICHAR(9728),$K479&lt;=3,_xlfn.UNICHAR(9729),OR($K479=45,$K479=48),"~",AND($K479&gt;=51,$K479&lt;=67),_xlfn.UNICHAR(9748),AND($K479&gt;=71,$K479&lt;=77),_xlfn.UNICHAR(10052),AND($K479&gt;=80,$K479&lt;=82),_xlfn.UNICHAR(9748),AND($K479&gt;=95,$K479&lt;=99),_xlfn.UNICHAR(9889),TRUE,_xlfn.UNICHAR(9729)))</f>
        <v>☀</v>
      </c>
      <c r="F479" t="str" cm="1">
        <f t="array" ref="F479">IF($K479="","",_xlfn.IFS($K479=0,"Clear",$K479&lt;=3,"Partly Cloudy",OR($K479=45,$K479=48),"Fog",AND($K479&gt;=51,$K479&lt;=67),"Drizzle",AND($K479&gt;=71,$K479&lt;=77),"Snow",AND($K479&gt;=80,$K479&lt;=82),"Rain Showers",AND($K479&gt;=95,$K479&lt;=99),"Thunderstorm",TRUE,"Cloudy"))</f>
        <v>Clear</v>
      </c>
      <c r="G479" s="3" cm="1">
        <f t="array" ref="G479">IF($A479="","",INDEX(OpenMeteoAPI[TemperatureC],ROWS($G$2:G479)))</f>
        <v>26.1</v>
      </c>
      <c r="H479" s="4" cm="1">
        <f t="array" ref="H479">IF($A479="","",INDEX(OpenMeteoAPI[RelativeHumidityPct],ROWS($H$2:H479))/100)</f>
        <v>0.43</v>
      </c>
      <c r="I479" s="4" cm="1">
        <f t="array" ref="I479">IF($A479="","",INDEX(OpenMeteoAPI[PrecipitationProbabilityPct],ROWS($I$2:I479))/100)</f>
        <v>0.27</v>
      </c>
      <c r="J479" s="3" cm="1">
        <f t="array" ref="J479">IF($A479="","",INDEX(OpenMeteoAPI[PrecipitationMM],ROWS($J$2:J479)))</f>
        <v>0</v>
      </c>
      <c r="K479" cm="1">
        <f t="array" ref="K479">IF($A479="","",INDEX(OpenMeteoAPI[WeatherCode],ROWS($K$2:K479)))</f>
        <v>0</v>
      </c>
      <c r="L479" s="3" cm="1">
        <f t="array" ref="L479">IF($A479="","",INDEX(OpenMeteoAPI[WindSpeedKMH],ROWS($L$2:L479)))</f>
        <v>4.8</v>
      </c>
    </row>
    <row r="480" spans="1:12">
      <c r="A480" t="str" cm="1">
        <f t="array" ref="A480">IFERROR(INDEX(OpenMeteoAPI[City],ROWS($A$2:A480))&amp;", "&amp;INDEX(OpenMeteoAPI[CountryCode],ROWS($A$2:A480)),"")</f>
        <v>Munich, DE</v>
      </c>
      <c r="B480" t="str" cm="1">
        <f t="array" ref="B480">IF($A480="","",INDEX(OpenMeteoAPI[LocationID],ROWS($B$2:B480)))</f>
        <v>DE-MUC</v>
      </c>
      <c r="C480" s="5" cm="1">
        <f t="array" ref="C480">IF($A480="","",INDEX(OpenMeteoAPI[ForecastDateTime],ROWS($C$2:C480)))</f>
        <v>46219.916666666664</v>
      </c>
      <c r="D480" t="str">
        <f t="shared" si="7"/>
        <v>10PM</v>
      </c>
      <c r="E480" t="str" cm="1">
        <f t="array" ref="E480">IF($K480="","",_xlfn.IFS($K480=0,_xlfn.UNICHAR(9728),$K480&lt;=3,_xlfn.UNICHAR(9729),OR($K480=45,$K480=48),"~",AND($K480&gt;=51,$K480&lt;=67),_xlfn.UNICHAR(9748),AND($K480&gt;=71,$K480&lt;=77),_xlfn.UNICHAR(10052),AND($K480&gt;=80,$K480&lt;=82),_xlfn.UNICHAR(9748),AND($K480&gt;=95,$K480&lt;=99),_xlfn.UNICHAR(9889),TRUE,_xlfn.UNICHAR(9729)))</f>
        <v>☀</v>
      </c>
      <c r="F480" t="str" cm="1">
        <f t="array" ref="F480">IF($K480="","",_xlfn.IFS($K480=0,"Clear",$K480&lt;=3,"Partly Cloudy",OR($K480=45,$K480=48),"Fog",AND($K480&gt;=51,$K480&lt;=67),"Drizzle",AND($K480&gt;=71,$K480&lt;=77),"Snow",AND($K480&gt;=80,$K480&lt;=82),"Rain Showers",AND($K480&gt;=95,$K480&lt;=99),"Thunderstorm",TRUE,"Cloudy"))</f>
        <v>Clear</v>
      </c>
      <c r="G480" s="3" cm="1">
        <f t="array" ref="G480">IF($A480="","",INDEX(OpenMeteoAPI[TemperatureC],ROWS($G$2:G480)))</f>
        <v>24.8</v>
      </c>
      <c r="H480" s="4" cm="1">
        <f t="array" ref="H480">IF($A480="","",INDEX(OpenMeteoAPI[RelativeHumidityPct],ROWS($H$2:H480))/100)</f>
        <v>0.47</v>
      </c>
      <c r="I480" s="4" cm="1">
        <f t="array" ref="I480">IF($A480="","",INDEX(OpenMeteoAPI[PrecipitationProbabilityPct],ROWS($I$2:I480))/100)</f>
        <v>0.24</v>
      </c>
      <c r="J480" s="3" cm="1">
        <f t="array" ref="J480">IF($A480="","",INDEX(OpenMeteoAPI[PrecipitationMM],ROWS($J$2:J480)))</f>
        <v>0</v>
      </c>
      <c r="K480" cm="1">
        <f t="array" ref="K480">IF($A480="","",INDEX(OpenMeteoAPI[WeatherCode],ROWS($K$2:K480)))</f>
        <v>0</v>
      </c>
      <c r="L480" s="3" cm="1">
        <f t="array" ref="L480">IF($A480="","",INDEX(OpenMeteoAPI[WindSpeedKMH],ROWS($L$2:L480)))</f>
        <v>4</v>
      </c>
    </row>
    <row r="481" spans="1:12">
      <c r="A481" t="str" cm="1">
        <f t="array" ref="A481">IFERROR(INDEX(OpenMeteoAPI[City],ROWS($A$2:A481))&amp;", "&amp;INDEX(OpenMeteoAPI[CountryCode],ROWS($A$2:A481)),"")</f>
        <v>Munich, DE</v>
      </c>
      <c r="B481" t="str" cm="1">
        <f t="array" ref="B481">IF($A481="","",INDEX(OpenMeteoAPI[LocationID],ROWS($B$2:B481)))</f>
        <v>DE-MUC</v>
      </c>
      <c r="C481" s="5" cm="1">
        <f t="array" ref="C481">IF($A481="","",INDEX(OpenMeteoAPI[ForecastDateTime],ROWS($C$2:C481)))</f>
        <v>46219.958333333336</v>
      </c>
      <c r="D481" t="str">
        <f t="shared" si="7"/>
        <v>11PM</v>
      </c>
      <c r="E481" t="str" cm="1">
        <f t="array" ref="E481">IF($K481="","",_xlfn.IFS($K481=0,_xlfn.UNICHAR(9728),$K481&lt;=3,_xlfn.UNICHAR(9729),OR($K481=45,$K481=48),"~",AND($K481&gt;=51,$K481&lt;=67),_xlfn.UNICHAR(9748),AND($K481&gt;=71,$K481&lt;=77),_xlfn.UNICHAR(10052),AND($K481&gt;=80,$K481&lt;=82),_xlfn.UNICHAR(9748),AND($K481&gt;=95,$K481&lt;=99),_xlfn.UNICHAR(9889),TRUE,_xlfn.UNICHAR(9729)))</f>
        <v>☀</v>
      </c>
      <c r="F481" t="str" cm="1">
        <f t="array" ref="F481">IF($K481="","",_xlfn.IFS($K481=0,"Clear",$K481&lt;=3,"Partly Cloudy",OR($K481=45,$K481=48),"Fog",AND($K481&gt;=51,$K481&lt;=67),"Drizzle",AND($K481&gt;=71,$K481&lt;=77),"Snow",AND($K481&gt;=80,$K481&lt;=82),"Rain Showers",AND($K481&gt;=95,$K481&lt;=99),"Thunderstorm",TRUE,"Cloudy"))</f>
        <v>Clear</v>
      </c>
      <c r="G481" s="3" cm="1">
        <f t="array" ref="G481">IF($A481="","",INDEX(OpenMeteoAPI[TemperatureC],ROWS($G$2:G481)))</f>
        <v>23.3</v>
      </c>
      <c r="H481" s="4" cm="1">
        <f t="array" ref="H481">IF($A481="","",INDEX(OpenMeteoAPI[RelativeHumidityPct],ROWS($H$2:H481))/100)</f>
        <v>0.52</v>
      </c>
      <c r="I481" s="4" cm="1">
        <f t="array" ref="I481">IF($A481="","",INDEX(OpenMeteoAPI[PrecipitationProbabilityPct],ROWS($I$2:I481))/100)</f>
        <v>0.21</v>
      </c>
      <c r="J481" s="3" cm="1">
        <f t="array" ref="J481">IF($A481="","",INDEX(OpenMeteoAPI[PrecipitationMM],ROWS($J$2:J481)))</f>
        <v>0</v>
      </c>
      <c r="K481" cm="1">
        <f t="array" ref="K481">IF($A481="","",INDEX(OpenMeteoAPI[WeatherCode],ROWS($K$2:K481)))</f>
        <v>0</v>
      </c>
      <c r="L481" s="3" cm="1">
        <f t="array" ref="L481">IF($A481="","",INDEX(OpenMeteoAPI[WindSpeedKMH],ROWS($L$2:L481)))</f>
        <v>4</v>
      </c>
    </row>
    <row r="482" spans="1:12">
      <c r="A482" t="str" cm="1">
        <f t="array" ref="A482">IFERROR(INDEX(OpenMeteoAPI[City],ROWS($A$2:A482))&amp;", "&amp;INDEX(OpenMeteoAPI[CountryCode],ROWS($A$2:A482)),"")</f>
        <v>Rosenheim, DE</v>
      </c>
      <c r="B482" t="str" cm="1">
        <f t="array" ref="B482">IF($A482="","",INDEX(OpenMeteoAPI[LocationID],ROWS($B$2:B482)))</f>
        <v>DE-ROS</v>
      </c>
      <c r="C482" s="5" cm="1">
        <f t="array" ref="C482">IF($A482="","",INDEX(OpenMeteoAPI[ForecastDateTime],ROWS($C$2:C482)))</f>
        <v>46210</v>
      </c>
      <c r="D482" t="str">
        <f t="shared" si="7"/>
        <v>12AM</v>
      </c>
      <c r="E482" t="str" cm="1">
        <f t="array" ref="E482">IF($K482="","",_xlfn.IFS($K482=0,_xlfn.UNICHAR(9728),$K482&lt;=3,_xlfn.UNICHAR(9729),OR($K482=45,$K482=48),"~",AND($K482&gt;=51,$K482&lt;=67),_xlfn.UNICHAR(9748),AND($K482&gt;=71,$K482&lt;=77),_xlfn.UNICHAR(10052),AND($K482&gt;=80,$K482&lt;=82),_xlfn.UNICHAR(9748),AND($K482&gt;=95,$K482&lt;=99),_xlfn.UNICHAR(9889),TRUE,_xlfn.UNICHAR(9729)))</f>
        <v>☁</v>
      </c>
      <c r="F482" t="str" cm="1">
        <f t="array" ref="F482">IF($K482="","",_xlfn.IFS($K482=0,"Clear",$K482&lt;=3,"Partly Cloudy",OR($K482=45,$K482=48),"Fog",AND($K482&gt;=51,$K482&lt;=67),"Drizzle",AND($K482&gt;=71,$K482&lt;=77),"Snow",AND($K482&gt;=80,$K482&lt;=82),"Rain Showers",AND($K482&gt;=95,$K482&lt;=99),"Thunderstorm",TRUE,"Cloudy"))</f>
        <v>Partly Cloudy</v>
      </c>
      <c r="G482" s="3" cm="1">
        <f t="array" ref="G482">IF($A482="","",INDEX(OpenMeteoAPI[TemperatureC],ROWS($G$2:G482)))</f>
        <v>19.3</v>
      </c>
      <c r="H482" s="4" cm="1">
        <f t="array" ref="H482">IF($A482="","",INDEX(OpenMeteoAPI[RelativeHumidityPct],ROWS($H$2:H482))/100)</f>
        <v>0.72</v>
      </c>
      <c r="I482" s="4" cm="1">
        <f t="array" ref="I482">IF($A482="","",INDEX(OpenMeteoAPI[PrecipitationProbabilityPct],ROWS($I$2:I482))/100)</f>
        <v>0</v>
      </c>
      <c r="J482" s="3" cm="1">
        <f t="array" ref="J482">IF($A482="","",INDEX(OpenMeteoAPI[PrecipitationMM],ROWS($J$2:J482)))</f>
        <v>0</v>
      </c>
      <c r="K482" cm="1">
        <f t="array" ref="K482">IF($A482="","",INDEX(OpenMeteoAPI[WeatherCode],ROWS($K$2:K482)))</f>
        <v>3</v>
      </c>
      <c r="L482" s="3" cm="1">
        <f t="array" ref="L482">IF($A482="","",INDEX(OpenMeteoAPI[WindSpeedKMH],ROWS($L$2:L482)))</f>
        <v>3.2</v>
      </c>
    </row>
    <row r="483" spans="1:12">
      <c r="A483" t="str" cm="1">
        <f t="array" ref="A483">IFERROR(INDEX(OpenMeteoAPI[City],ROWS($A$2:A483))&amp;", "&amp;INDEX(OpenMeteoAPI[CountryCode],ROWS($A$2:A483)),"")</f>
        <v>Rosenheim, DE</v>
      </c>
      <c r="B483" t="str" cm="1">
        <f t="array" ref="B483">IF($A483="","",INDEX(OpenMeteoAPI[LocationID],ROWS($B$2:B483)))</f>
        <v>DE-ROS</v>
      </c>
      <c r="C483" s="5" cm="1">
        <f t="array" ref="C483">IF($A483="","",INDEX(OpenMeteoAPI[ForecastDateTime],ROWS($C$2:C483)))</f>
        <v>46210.041666666664</v>
      </c>
      <c r="D483" t="str">
        <f t="shared" si="7"/>
        <v>1AM</v>
      </c>
      <c r="E483" t="str" cm="1">
        <f t="array" ref="E483">IF($K483="","",_xlfn.IFS($K483=0,_xlfn.UNICHAR(9728),$K483&lt;=3,_xlfn.UNICHAR(9729),OR($K483=45,$K483=48),"~",AND($K483&gt;=51,$K483&lt;=67),_xlfn.UNICHAR(9748),AND($K483&gt;=71,$K483&lt;=77),_xlfn.UNICHAR(10052),AND($K483&gt;=80,$K483&lt;=82),_xlfn.UNICHAR(9748),AND($K483&gt;=95,$K483&lt;=99),_xlfn.UNICHAR(9889),TRUE,_xlfn.UNICHAR(9729)))</f>
        <v>☁</v>
      </c>
      <c r="F483" t="str" cm="1">
        <f t="array" ref="F483">IF($K483="","",_xlfn.IFS($K483=0,"Clear",$K483&lt;=3,"Partly Cloudy",OR($K483=45,$K483=48),"Fog",AND($K483&gt;=51,$K483&lt;=67),"Drizzle",AND($K483&gt;=71,$K483&lt;=77),"Snow",AND($K483&gt;=80,$K483&lt;=82),"Rain Showers",AND($K483&gt;=95,$K483&lt;=99),"Thunderstorm",TRUE,"Cloudy"))</f>
        <v>Partly Cloudy</v>
      </c>
      <c r="G483" s="3" cm="1">
        <f t="array" ref="G483">IF($A483="","",INDEX(OpenMeteoAPI[TemperatureC],ROWS($G$2:G483)))</f>
        <v>18.600000000000001</v>
      </c>
      <c r="H483" s="4" cm="1">
        <f t="array" ref="H483">IF($A483="","",INDEX(OpenMeteoAPI[RelativeHumidityPct],ROWS($H$2:H483))/100)</f>
        <v>0.75</v>
      </c>
      <c r="I483" s="4" cm="1">
        <f t="array" ref="I483">IF($A483="","",INDEX(OpenMeteoAPI[PrecipitationProbabilityPct],ROWS($I$2:I483))/100)</f>
        <v>0</v>
      </c>
      <c r="J483" s="3" cm="1">
        <f t="array" ref="J483">IF($A483="","",INDEX(OpenMeteoAPI[PrecipitationMM],ROWS($J$2:J483)))</f>
        <v>0</v>
      </c>
      <c r="K483" cm="1">
        <f t="array" ref="K483">IF($A483="","",INDEX(OpenMeteoAPI[WeatherCode],ROWS($K$2:K483)))</f>
        <v>3</v>
      </c>
      <c r="L483" s="3" cm="1">
        <f t="array" ref="L483">IF($A483="","",INDEX(OpenMeteoAPI[WindSpeedKMH],ROWS($L$2:L483)))</f>
        <v>2.8</v>
      </c>
    </row>
    <row r="484" spans="1:12">
      <c r="A484" t="str" cm="1">
        <f t="array" ref="A484">IFERROR(INDEX(OpenMeteoAPI[City],ROWS($A$2:A484))&amp;", "&amp;INDEX(OpenMeteoAPI[CountryCode],ROWS($A$2:A484)),"")</f>
        <v>Rosenheim, DE</v>
      </c>
      <c r="B484" t="str" cm="1">
        <f t="array" ref="B484">IF($A484="","",INDEX(OpenMeteoAPI[LocationID],ROWS($B$2:B484)))</f>
        <v>DE-ROS</v>
      </c>
      <c r="C484" s="5" cm="1">
        <f t="array" ref="C484">IF($A484="","",INDEX(OpenMeteoAPI[ForecastDateTime],ROWS($C$2:C484)))</f>
        <v>46210.083333333336</v>
      </c>
      <c r="D484" t="str">
        <f t="shared" si="7"/>
        <v>2AM</v>
      </c>
      <c r="E484" t="str" cm="1">
        <f t="array" ref="E484">IF($K484="","",_xlfn.IFS($K484=0,_xlfn.UNICHAR(9728),$K484&lt;=3,_xlfn.UNICHAR(9729),OR($K484=45,$K484=48),"~",AND($K484&gt;=51,$K484&lt;=67),_xlfn.UNICHAR(9748),AND($K484&gt;=71,$K484&lt;=77),_xlfn.UNICHAR(10052),AND($K484&gt;=80,$K484&lt;=82),_xlfn.UNICHAR(9748),AND($K484&gt;=95,$K484&lt;=99),_xlfn.UNICHAR(9889),TRUE,_xlfn.UNICHAR(9729)))</f>
        <v>☁</v>
      </c>
      <c r="F484" t="str" cm="1">
        <f t="array" ref="F484">IF($K484="","",_xlfn.IFS($K484=0,"Clear",$K484&lt;=3,"Partly Cloudy",OR($K484=45,$K484=48),"Fog",AND($K484&gt;=51,$K484&lt;=67),"Drizzle",AND($K484&gt;=71,$K484&lt;=77),"Snow",AND($K484&gt;=80,$K484&lt;=82),"Rain Showers",AND($K484&gt;=95,$K484&lt;=99),"Thunderstorm",TRUE,"Cloudy"))</f>
        <v>Partly Cloudy</v>
      </c>
      <c r="G484" s="3" cm="1">
        <f t="array" ref="G484">IF($A484="","",INDEX(OpenMeteoAPI[TemperatureC],ROWS($G$2:G484)))</f>
        <v>19</v>
      </c>
      <c r="H484" s="4" cm="1">
        <f t="array" ref="H484">IF($A484="","",INDEX(OpenMeteoAPI[RelativeHumidityPct],ROWS($H$2:H484))/100)</f>
        <v>0.72</v>
      </c>
      <c r="I484" s="4" cm="1">
        <f t="array" ref="I484">IF($A484="","",INDEX(OpenMeteoAPI[PrecipitationProbabilityPct],ROWS($I$2:I484))/100)</f>
        <v>0</v>
      </c>
      <c r="J484" s="3" cm="1">
        <f t="array" ref="J484">IF($A484="","",INDEX(OpenMeteoAPI[PrecipitationMM],ROWS($J$2:J484)))</f>
        <v>0</v>
      </c>
      <c r="K484" cm="1">
        <f t="array" ref="K484">IF($A484="","",INDEX(OpenMeteoAPI[WeatherCode],ROWS($K$2:K484)))</f>
        <v>2</v>
      </c>
      <c r="L484" s="3" cm="1">
        <f t="array" ref="L484">IF($A484="","",INDEX(OpenMeteoAPI[WindSpeedKMH],ROWS($L$2:L484)))</f>
        <v>2</v>
      </c>
    </row>
    <row r="485" spans="1:12">
      <c r="A485" t="str" cm="1">
        <f t="array" ref="A485">IFERROR(INDEX(OpenMeteoAPI[City],ROWS($A$2:A485))&amp;", "&amp;INDEX(OpenMeteoAPI[CountryCode],ROWS($A$2:A485)),"")</f>
        <v>Rosenheim, DE</v>
      </c>
      <c r="B485" t="str" cm="1">
        <f t="array" ref="B485">IF($A485="","",INDEX(OpenMeteoAPI[LocationID],ROWS($B$2:B485)))</f>
        <v>DE-ROS</v>
      </c>
      <c r="C485" s="5" cm="1">
        <f t="array" ref="C485">IF($A485="","",INDEX(OpenMeteoAPI[ForecastDateTime],ROWS($C$2:C485)))</f>
        <v>46210.125</v>
      </c>
      <c r="D485" t="str">
        <f t="shared" si="7"/>
        <v>3AM</v>
      </c>
      <c r="E485" t="str" cm="1">
        <f t="array" ref="E485">IF($K485="","",_xlfn.IFS($K485=0,_xlfn.UNICHAR(9728),$K485&lt;=3,_xlfn.UNICHAR(9729),OR($K485=45,$K485=48),"~",AND($K485&gt;=51,$K485&lt;=67),_xlfn.UNICHAR(9748),AND($K485&gt;=71,$K485&lt;=77),_xlfn.UNICHAR(10052),AND($K485&gt;=80,$K485&lt;=82),_xlfn.UNICHAR(9748),AND($K485&gt;=95,$K485&lt;=99),_xlfn.UNICHAR(9889),TRUE,_xlfn.UNICHAR(9729)))</f>
        <v>☁</v>
      </c>
      <c r="F485" t="str" cm="1">
        <f t="array" ref="F485">IF($K485="","",_xlfn.IFS($K485=0,"Clear",$K485&lt;=3,"Partly Cloudy",OR($K485=45,$K485=48),"Fog",AND($K485&gt;=51,$K485&lt;=67),"Drizzle",AND($K485&gt;=71,$K485&lt;=77),"Snow",AND($K485&gt;=80,$K485&lt;=82),"Rain Showers",AND($K485&gt;=95,$K485&lt;=99),"Thunderstorm",TRUE,"Cloudy"))</f>
        <v>Partly Cloudy</v>
      </c>
      <c r="G485" s="3" cm="1">
        <f t="array" ref="G485">IF($A485="","",INDEX(OpenMeteoAPI[TemperatureC],ROWS($G$2:G485)))</f>
        <v>18.8</v>
      </c>
      <c r="H485" s="4" cm="1">
        <f t="array" ref="H485">IF($A485="","",INDEX(OpenMeteoAPI[RelativeHumidityPct],ROWS($H$2:H485))/100)</f>
        <v>0.71</v>
      </c>
      <c r="I485" s="4" cm="1">
        <f t="array" ref="I485">IF($A485="","",INDEX(OpenMeteoAPI[PrecipitationProbabilityPct],ROWS($I$2:I485))/100)</f>
        <v>0</v>
      </c>
      <c r="J485" s="3" cm="1">
        <f t="array" ref="J485">IF($A485="","",INDEX(OpenMeteoAPI[PrecipitationMM],ROWS($J$2:J485)))</f>
        <v>0</v>
      </c>
      <c r="K485" cm="1">
        <f t="array" ref="K485">IF($A485="","",INDEX(OpenMeteoAPI[WeatherCode],ROWS($K$2:K485)))</f>
        <v>2</v>
      </c>
      <c r="L485" s="3" cm="1">
        <f t="array" ref="L485">IF($A485="","",INDEX(OpenMeteoAPI[WindSpeedKMH],ROWS($L$2:L485)))</f>
        <v>3.3</v>
      </c>
    </row>
    <row r="486" spans="1:12">
      <c r="A486" t="str" cm="1">
        <f t="array" ref="A486">IFERROR(INDEX(OpenMeteoAPI[City],ROWS($A$2:A486))&amp;", "&amp;INDEX(OpenMeteoAPI[CountryCode],ROWS($A$2:A486)),"")</f>
        <v>Rosenheim, DE</v>
      </c>
      <c r="B486" t="str" cm="1">
        <f t="array" ref="B486">IF($A486="","",INDEX(OpenMeteoAPI[LocationID],ROWS($B$2:B486)))</f>
        <v>DE-ROS</v>
      </c>
      <c r="C486" s="5" cm="1">
        <f t="array" ref="C486">IF($A486="","",INDEX(OpenMeteoAPI[ForecastDateTime],ROWS($C$2:C486)))</f>
        <v>46210.166666666664</v>
      </c>
      <c r="D486" t="str">
        <f t="shared" si="7"/>
        <v>4AM</v>
      </c>
      <c r="E486" t="str" cm="1">
        <f t="array" ref="E486">IF($K486="","",_xlfn.IFS($K486=0,_xlfn.UNICHAR(9728),$K486&lt;=3,_xlfn.UNICHAR(9729),OR($K486=45,$K486=48),"~",AND($K486&gt;=51,$K486&lt;=67),_xlfn.UNICHAR(9748),AND($K486&gt;=71,$K486&lt;=77),_xlfn.UNICHAR(10052),AND($K486&gt;=80,$K486&lt;=82),_xlfn.UNICHAR(9748),AND($K486&gt;=95,$K486&lt;=99),_xlfn.UNICHAR(9889),TRUE,_xlfn.UNICHAR(9729)))</f>
        <v>☁</v>
      </c>
      <c r="F486" t="str" cm="1">
        <f t="array" ref="F486">IF($K486="","",_xlfn.IFS($K486=0,"Clear",$K486&lt;=3,"Partly Cloudy",OR($K486=45,$K486=48),"Fog",AND($K486&gt;=51,$K486&lt;=67),"Drizzle",AND($K486&gt;=71,$K486&lt;=77),"Snow",AND($K486&gt;=80,$K486&lt;=82),"Rain Showers",AND($K486&gt;=95,$K486&lt;=99),"Thunderstorm",TRUE,"Cloudy"))</f>
        <v>Partly Cloudy</v>
      </c>
      <c r="G486" s="3" cm="1">
        <f t="array" ref="G486">IF($A486="","",INDEX(OpenMeteoAPI[TemperatureC],ROWS($G$2:G486)))</f>
        <v>18</v>
      </c>
      <c r="H486" s="4" cm="1">
        <f t="array" ref="H486">IF($A486="","",INDEX(OpenMeteoAPI[RelativeHumidityPct],ROWS($H$2:H486))/100)</f>
        <v>0.7</v>
      </c>
      <c r="I486" s="4" cm="1">
        <f t="array" ref="I486">IF($A486="","",INDEX(OpenMeteoAPI[PrecipitationProbabilityPct],ROWS($I$2:I486))/100)</f>
        <v>0</v>
      </c>
      <c r="J486" s="3" cm="1">
        <f t="array" ref="J486">IF($A486="","",INDEX(OpenMeteoAPI[PrecipitationMM],ROWS($J$2:J486)))</f>
        <v>0</v>
      </c>
      <c r="K486" cm="1">
        <f t="array" ref="K486">IF($A486="","",INDEX(OpenMeteoAPI[WeatherCode],ROWS($K$2:K486)))</f>
        <v>1</v>
      </c>
      <c r="L486" s="3" cm="1">
        <f t="array" ref="L486">IF($A486="","",INDEX(OpenMeteoAPI[WindSpeedKMH],ROWS($L$2:L486)))</f>
        <v>3.9</v>
      </c>
    </row>
    <row r="487" spans="1:12">
      <c r="A487" t="str" cm="1">
        <f t="array" ref="A487">IFERROR(INDEX(OpenMeteoAPI[City],ROWS($A$2:A487))&amp;", "&amp;INDEX(OpenMeteoAPI[CountryCode],ROWS($A$2:A487)),"")</f>
        <v>Rosenheim, DE</v>
      </c>
      <c r="B487" t="str" cm="1">
        <f t="array" ref="B487">IF($A487="","",INDEX(OpenMeteoAPI[LocationID],ROWS($B$2:B487)))</f>
        <v>DE-ROS</v>
      </c>
      <c r="C487" s="5" cm="1">
        <f t="array" ref="C487">IF($A487="","",INDEX(OpenMeteoAPI[ForecastDateTime],ROWS($C$2:C487)))</f>
        <v>46210.208333333336</v>
      </c>
      <c r="D487" t="str">
        <f t="shared" si="7"/>
        <v>5AM</v>
      </c>
      <c r="E487" t="str" cm="1">
        <f t="array" ref="E487">IF($K487="","",_xlfn.IFS($K487=0,_xlfn.UNICHAR(9728),$K487&lt;=3,_xlfn.UNICHAR(9729),OR($K487=45,$K487=48),"~",AND($K487&gt;=51,$K487&lt;=67),_xlfn.UNICHAR(9748),AND($K487&gt;=71,$K487&lt;=77),_xlfn.UNICHAR(10052),AND($K487&gt;=80,$K487&lt;=82),_xlfn.UNICHAR(9748),AND($K487&gt;=95,$K487&lt;=99),_xlfn.UNICHAR(9889),TRUE,_xlfn.UNICHAR(9729)))</f>
        <v>☀</v>
      </c>
      <c r="F487" t="str" cm="1">
        <f t="array" ref="F487">IF($K487="","",_xlfn.IFS($K487=0,"Clear",$K487&lt;=3,"Partly Cloudy",OR($K487=45,$K487=48),"Fog",AND($K487&gt;=51,$K487&lt;=67),"Drizzle",AND($K487&gt;=71,$K487&lt;=77),"Snow",AND($K487&gt;=80,$K487&lt;=82),"Rain Showers",AND($K487&gt;=95,$K487&lt;=99),"Thunderstorm",TRUE,"Cloudy"))</f>
        <v>Clear</v>
      </c>
      <c r="G487" s="3" cm="1">
        <f t="array" ref="G487">IF($A487="","",INDEX(OpenMeteoAPI[TemperatureC],ROWS($G$2:G487)))</f>
        <v>17.3</v>
      </c>
      <c r="H487" s="4" cm="1">
        <f t="array" ref="H487">IF($A487="","",INDEX(OpenMeteoAPI[RelativeHumidityPct],ROWS($H$2:H487))/100)</f>
        <v>0.74</v>
      </c>
      <c r="I487" s="4" cm="1">
        <f t="array" ref="I487">IF($A487="","",INDEX(OpenMeteoAPI[PrecipitationProbabilityPct],ROWS($I$2:I487))/100)</f>
        <v>0</v>
      </c>
      <c r="J487" s="3" cm="1">
        <f t="array" ref="J487">IF($A487="","",INDEX(OpenMeteoAPI[PrecipitationMM],ROWS($J$2:J487)))</f>
        <v>0</v>
      </c>
      <c r="K487" cm="1">
        <f t="array" ref="K487">IF($A487="","",INDEX(OpenMeteoAPI[WeatherCode],ROWS($K$2:K487)))</f>
        <v>0</v>
      </c>
      <c r="L487" s="3" cm="1">
        <f t="array" ref="L487">IF($A487="","",INDEX(OpenMeteoAPI[WindSpeedKMH],ROWS($L$2:L487)))</f>
        <v>3.2</v>
      </c>
    </row>
    <row r="488" spans="1:12">
      <c r="A488" t="str" cm="1">
        <f t="array" ref="A488">IFERROR(INDEX(OpenMeteoAPI[City],ROWS($A$2:A488))&amp;", "&amp;INDEX(OpenMeteoAPI[CountryCode],ROWS($A$2:A488)),"")</f>
        <v>Rosenheim, DE</v>
      </c>
      <c r="B488" t="str" cm="1">
        <f t="array" ref="B488">IF($A488="","",INDEX(OpenMeteoAPI[LocationID],ROWS($B$2:B488)))</f>
        <v>DE-ROS</v>
      </c>
      <c r="C488" s="5" cm="1">
        <f t="array" ref="C488">IF($A488="","",INDEX(OpenMeteoAPI[ForecastDateTime],ROWS($C$2:C488)))</f>
        <v>46210.25</v>
      </c>
      <c r="D488" t="str">
        <f t="shared" si="7"/>
        <v>6AM</v>
      </c>
      <c r="E488" t="str" cm="1">
        <f t="array" ref="E488">IF($K488="","",_xlfn.IFS($K488=0,_xlfn.UNICHAR(9728),$K488&lt;=3,_xlfn.UNICHAR(9729),OR($K488=45,$K488=48),"~",AND($K488&gt;=51,$K488&lt;=67),_xlfn.UNICHAR(9748),AND($K488&gt;=71,$K488&lt;=77),_xlfn.UNICHAR(10052),AND($K488&gt;=80,$K488&lt;=82),_xlfn.UNICHAR(9748),AND($K488&gt;=95,$K488&lt;=99),_xlfn.UNICHAR(9889),TRUE,_xlfn.UNICHAR(9729)))</f>
        <v>☀</v>
      </c>
      <c r="F488" t="str" cm="1">
        <f t="array" ref="F488">IF($K488="","",_xlfn.IFS($K488=0,"Clear",$K488&lt;=3,"Partly Cloudy",OR($K488=45,$K488=48),"Fog",AND($K488&gt;=51,$K488&lt;=67),"Drizzle",AND($K488&gt;=71,$K488&lt;=77),"Snow",AND($K488&gt;=80,$K488&lt;=82),"Rain Showers",AND($K488&gt;=95,$K488&lt;=99),"Thunderstorm",TRUE,"Cloudy"))</f>
        <v>Clear</v>
      </c>
      <c r="G488" s="3" cm="1">
        <f t="array" ref="G488">IF($A488="","",INDEX(OpenMeteoAPI[TemperatureC],ROWS($G$2:G488)))</f>
        <v>17.100000000000001</v>
      </c>
      <c r="H488" s="4" cm="1">
        <f t="array" ref="H488">IF($A488="","",INDEX(OpenMeteoAPI[RelativeHumidityPct],ROWS($H$2:H488))/100)</f>
        <v>0.72</v>
      </c>
      <c r="I488" s="4" cm="1">
        <f t="array" ref="I488">IF($A488="","",INDEX(OpenMeteoAPI[PrecipitationProbabilityPct],ROWS($I$2:I488))/100)</f>
        <v>0</v>
      </c>
      <c r="J488" s="3" cm="1">
        <f t="array" ref="J488">IF($A488="","",INDEX(OpenMeteoAPI[PrecipitationMM],ROWS($J$2:J488)))</f>
        <v>0</v>
      </c>
      <c r="K488" cm="1">
        <f t="array" ref="K488">IF($A488="","",INDEX(OpenMeteoAPI[WeatherCode],ROWS($K$2:K488)))</f>
        <v>0</v>
      </c>
      <c r="L488" s="3" cm="1">
        <f t="array" ref="L488">IF($A488="","",INDEX(OpenMeteoAPI[WindSpeedKMH],ROWS($L$2:L488)))</f>
        <v>3.2</v>
      </c>
    </row>
    <row r="489" spans="1:12">
      <c r="A489" t="str" cm="1">
        <f t="array" ref="A489">IFERROR(INDEX(OpenMeteoAPI[City],ROWS($A$2:A489))&amp;", "&amp;INDEX(OpenMeteoAPI[CountryCode],ROWS($A$2:A489)),"")</f>
        <v>Rosenheim, DE</v>
      </c>
      <c r="B489" t="str" cm="1">
        <f t="array" ref="B489">IF($A489="","",INDEX(OpenMeteoAPI[LocationID],ROWS($B$2:B489)))</f>
        <v>DE-ROS</v>
      </c>
      <c r="C489" s="5" cm="1">
        <f t="array" ref="C489">IF($A489="","",INDEX(OpenMeteoAPI[ForecastDateTime],ROWS($C$2:C489)))</f>
        <v>46210.291666666664</v>
      </c>
      <c r="D489" t="str">
        <f t="shared" si="7"/>
        <v>7AM</v>
      </c>
      <c r="E489" t="str" cm="1">
        <f t="array" ref="E489">IF($K489="","",_xlfn.IFS($K489=0,_xlfn.UNICHAR(9728),$K489&lt;=3,_xlfn.UNICHAR(9729),OR($K489=45,$K489=48),"~",AND($K489&gt;=51,$K489&lt;=67),_xlfn.UNICHAR(9748),AND($K489&gt;=71,$K489&lt;=77),_xlfn.UNICHAR(10052),AND($K489&gt;=80,$K489&lt;=82),_xlfn.UNICHAR(9748),AND($K489&gt;=95,$K489&lt;=99),_xlfn.UNICHAR(9889),TRUE,_xlfn.UNICHAR(9729)))</f>
        <v>☁</v>
      </c>
      <c r="F489" t="str" cm="1">
        <f t="array" ref="F489">IF($K489="","",_xlfn.IFS($K489=0,"Clear",$K489&lt;=3,"Partly Cloudy",OR($K489=45,$K489=48),"Fog",AND($K489&gt;=51,$K489&lt;=67),"Drizzle",AND($K489&gt;=71,$K489&lt;=77),"Snow",AND($K489&gt;=80,$K489&lt;=82),"Rain Showers",AND($K489&gt;=95,$K489&lt;=99),"Thunderstorm",TRUE,"Cloudy"))</f>
        <v>Partly Cloudy</v>
      </c>
      <c r="G489" s="3" cm="1">
        <f t="array" ref="G489">IF($A489="","",INDEX(OpenMeteoAPI[TemperatureC],ROWS($G$2:G489)))</f>
        <v>17.7</v>
      </c>
      <c r="H489" s="4" cm="1">
        <f t="array" ref="H489">IF($A489="","",INDEX(OpenMeteoAPI[RelativeHumidityPct],ROWS($H$2:H489))/100)</f>
        <v>0.76</v>
      </c>
      <c r="I489" s="4" cm="1">
        <f t="array" ref="I489">IF($A489="","",INDEX(OpenMeteoAPI[PrecipitationProbabilityPct],ROWS($I$2:I489))/100)</f>
        <v>0</v>
      </c>
      <c r="J489" s="3" cm="1">
        <f t="array" ref="J489">IF($A489="","",INDEX(OpenMeteoAPI[PrecipitationMM],ROWS($J$2:J489)))</f>
        <v>0</v>
      </c>
      <c r="K489" cm="1">
        <f t="array" ref="K489">IF($A489="","",INDEX(OpenMeteoAPI[WeatherCode],ROWS($K$2:K489)))</f>
        <v>2</v>
      </c>
      <c r="L489" s="3" cm="1">
        <f t="array" ref="L489">IF($A489="","",INDEX(OpenMeteoAPI[WindSpeedKMH],ROWS($L$2:L489)))</f>
        <v>3.5</v>
      </c>
    </row>
    <row r="490" spans="1:12">
      <c r="A490" t="str" cm="1">
        <f t="array" ref="A490">IFERROR(INDEX(OpenMeteoAPI[City],ROWS($A$2:A490))&amp;", "&amp;INDEX(OpenMeteoAPI[CountryCode],ROWS($A$2:A490)),"")</f>
        <v>Rosenheim, DE</v>
      </c>
      <c r="B490" t="str" cm="1">
        <f t="array" ref="B490">IF($A490="","",INDEX(OpenMeteoAPI[LocationID],ROWS($B$2:B490)))</f>
        <v>DE-ROS</v>
      </c>
      <c r="C490" s="5" cm="1">
        <f t="array" ref="C490">IF($A490="","",INDEX(OpenMeteoAPI[ForecastDateTime],ROWS($C$2:C490)))</f>
        <v>46210.333333333336</v>
      </c>
      <c r="D490" t="str">
        <f t="shared" si="7"/>
        <v>8AM</v>
      </c>
      <c r="E490" t="str" cm="1">
        <f t="array" ref="E490">IF($K490="","",_xlfn.IFS($K490=0,_xlfn.UNICHAR(9728),$K490&lt;=3,_xlfn.UNICHAR(9729),OR($K490=45,$K490=48),"~",AND($K490&gt;=51,$K490&lt;=67),_xlfn.UNICHAR(9748),AND($K490&gt;=71,$K490&lt;=77),_xlfn.UNICHAR(10052),AND($K490&gt;=80,$K490&lt;=82),_xlfn.UNICHAR(9748),AND($K490&gt;=95,$K490&lt;=99),_xlfn.UNICHAR(9889),TRUE,_xlfn.UNICHAR(9729)))</f>
        <v>☁</v>
      </c>
      <c r="F490" t="str" cm="1">
        <f t="array" ref="F490">IF($K490="","",_xlfn.IFS($K490=0,"Clear",$K490&lt;=3,"Partly Cloudy",OR($K490=45,$K490=48),"Fog",AND($K490&gt;=51,$K490&lt;=67),"Drizzle",AND($K490&gt;=71,$K490&lt;=77),"Snow",AND($K490&gt;=80,$K490&lt;=82),"Rain Showers",AND($K490&gt;=95,$K490&lt;=99),"Thunderstorm",TRUE,"Cloudy"))</f>
        <v>Partly Cloudy</v>
      </c>
      <c r="G490" s="3" cm="1">
        <f t="array" ref="G490">IF($A490="","",INDEX(OpenMeteoAPI[TemperatureC],ROWS($G$2:G490)))</f>
        <v>20.7</v>
      </c>
      <c r="H490" s="4" cm="1">
        <f t="array" ref="H490">IF($A490="","",INDEX(OpenMeteoAPI[RelativeHumidityPct],ROWS($H$2:H490))/100)</f>
        <v>0.71</v>
      </c>
      <c r="I490" s="4" cm="1">
        <f t="array" ref="I490">IF($A490="","",INDEX(OpenMeteoAPI[PrecipitationProbabilityPct],ROWS($I$2:I490))/100)</f>
        <v>0</v>
      </c>
      <c r="J490" s="3" cm="1">
        <f t="array" ref="J490">IF($A490="","",INDEX(OpenMeteoAPI[PrecipitationMM],ROWS($J$2:J490)))</f>
        <v>0</v>
      </c>
      <c r="K490" cm="1">
        <f t="array" ref="K490">IF($A490="","",INDEX(OpenMeteoAPI[WeatherCode],ROWS($K$2:K490)))</f>
        <v>3</v>
      </c>
      <c r="L490" s="3" cm="1">
        <f t="array" ref="L490">IF($A490="","",INDEX(OpenMeteoAPI[WindSpeedKMH],ROWS($L$2:L490)))</f>
        <v>3.8</v>
      </c>
    </row>
    <row r="491" spans="1:12">
      <c r="A491" t="str" cm="1">
        <f t="array" ref="A491">IFERROR(INDEX(OpenMeteoAPI[City],ROWS($A$2:A491))&amp;", "&amp;INDEX(OpenMeteoAPI[CountryCode],ROWS($A$2:A491)),"")</f>
        <v>Rosenheim, DE</v>
      </c>
      <c r="B491" t="str" cm="1">
        <f t="array" ref="B491">IF($A491="","",INDEX(OpenMeteoAPI[LocationID],ROWS($B$2:B491)))</f>
        <v>DE-ROS</v>
      </c>
      <c r="C491" s="5" cm="1">
        <f t="array" ref="C491">IF($A491="","",INDEX(OpenMeteoAPI[ForecastDateTime],ROWS($C$2:C491)))</f>
        <v>46210.375</v>
      </c>
      <c r="D491" t="str">
        <f t="shared" si="7"/>
        <v>9AM</v>
      </c>
      <c r="E491" t="str" cm="1">
        <f t="array" ref="E491">IF($K491="","",_xlfn.IFS($K491=0,_xlfn.UNICHAR(9728),$K491&lt;=3,_xlfn.UNICHAR(9729),OR($K491=45,$K491=48),"~",AND($K491&gt;=51,$K491&lt;=67),_xlfn.UNICHAR(9748),AND($K491&gt;=71,$K491&lt;=77),_xlfn.UNICHAR(10052),AND($K491&gt;=80,$K491&lt;=82),_xlfn.UNICHAR(9748),AND($K491&gt;=95,$K491&lt;=99),_xlfn.UNICHAR(9889),TRUE,_xlfn.UNICHAR(9729)))</f>
        <v>☁</v>
      </c>
      <c r="F491" t="str" cm="1">
        <f t="array" ref="F491">IF($K491="","",_xlfn.IFS($K491=0,"Clear",$K491&lt;=3,"Partly Cloudy",OR($K491=45,$K491=48),"Fog",AND($K491&gt;=51,$K491&lt;=67),"Drizzle",AND($K491&gt;=71,$K491&lt;=77),"Snow",AND($K491&gt;=80,$K491&lt;=82),"Rain Showers",AND($K491&gt;=95,$K491&lt;=99),"Thunderstorm",TRUE,"Cloudy"))</f>
        <v>Partly Cloudy</v>
      </c>
      <c r="G491" s="3" cm="1">
        <f t="array" ref="G491">IF($A491="","",INDEX(OpenMeteoAPI[TemperatureC],ROWS($G$2:G491)))</f>
        <v>23.7</v>
      </c>
      <c r="H491" s="4" cm="1">
        <f t="array" ref="H491">IF($A491="","",INDEX(OpenMeteoAPI[RelativeHumidityPct],ROWS($H$2:H491))/100)</f>
        <v>0.53</v>
      </c>
      <c r="I491" s="4" cm="1">
        <f t="array" ref="I491">IF($A491="","",INDEX(OpenMeteoAPI[PrecipitationProbabilityPct],ROWS($I$2:I491))/100)</f>
        <v>0</v>
      </c>
      <c r="J491" s="3" cm="1">
        <f t="array" ref="J491">IF($A491="","",INDEX(OpenMeteoAPI[PrecipitationMM],ROWS($J$2:J491)))</f>
        <v>0</v>
      </c>
      <c r="K491" cm="1">
        <f t="array" ref="K491">IF($A491="","",INDEX(OpenMeteoAPI[WeatherCode],ROWS($K$2:K491)))</f>
        <v>3</v>
      </c>
      <c r="L491" s="3" cm="1">
        <f t="array" ref="L491">IF($A491="","",INDEX(OpenMeteoAPI[WindSpeedKMH],ROWS($L$2:L491)))</f>
        <v>8</v>
      </c>
    </row>
    <row r="492" spans="1:12">
      <c r="A492" t="str" cm="1">
        <f t="array" ref="A492">IFERROR(INDEX(OpenMeteoAPI[City],ROWS($A$2:A492))&amp;", "&amp;INDEX(OpenMeteoAPI[CountryCode],ROWS($A$2:A492)),"")</f>
        <v>Rosenheim, DE</v>
      </c>
      <c r="B492" t="str" cm="1">
        <f t="array" ref="B492">IF($A492="","",INDEX(OpenMeteoAPI[LocationID],ROWS($B$2:B492)))</f>
        <v>DE-ROS</v>
      </c>
      <c r="C492" s="5" cm="1">
        <f t="array" ref="C492">IF($A492="","",INDEX(OpenMeteoAPI[ForecastDateTime],ROWS($C$2:C492)))</f>
        <v>46210.416666666664</v>
      </c>
      <c r="D492" t="str">
        <f t="shared" si="7"/>
        <v>10AM</v>
      </c>
      <c r="E492" t="str" cm="1">
        <f t="array" ref="E492">IF($K492="","",_xlfn.IFS($K492=0,_xlfn.UNICHAR(9728),$K492&lt;=3,_xlfn.UNICHAR(9729),OR($K492=45,$K492=48),"~",AND($K492&gt;=51,$K492&lt;=67),_xlfn.UNICHAR(9748),AND($K492&gt;=71,$K492&lt;=77),_xlfn.UNICHAR(10052),AND($K492&gt;=80,$K492&lt;=82),_xlfn.UNICHAR(9748),AND($K492&gt;=95,$K492&lt;=99),_xlfn.UNICHAR(9889),TRUE,_xlfn.UNICHAR(9729)))</f>
        <v>☁</v>
      </c>
      <c r="F492" t="str" cm="1">
        <f t="array" ref="F492">IF($K492="","",_xlfn.IFS($K492=0,"Clear",$K492&lt;=3,"Partly Cloudy",OR($K492=45,$K492=48),"Fog",AND($K492&gt;=51,$K492&lt;=67),"Drizzle",AND($K492&gt;=71,$K492&lt;=77),"Snow",AND($K492&gt;=80,$K492&lt;=82),"Rain Showers",AND($K492&gt;=95,$K492&lt;=99),"Thunderstorm",TRUE,"Cloudy"))</f>
        <v>Partly Cloudy</v>
      </c>
      <c r="G492" s="3" cm="1">
        <f t="array" ref="G492">IF($A492="","",INDEX(OpenMeteoAPI[TemperatureC],ROWS($G$2:G492)))</f>
        <v>25.2</v>
      </c>
      <c r="H492" s="4" cm="1">
        <f t="array" ref="H492">IF($A492="","",INDEX(OpenMeteoAPI[RelativeHumidityPct],ROWS($H$2:H492))/100)</f>
        <v>0.48</v>
      </c>
      <c r="I492" s="4" cm="1">
        <f t="array" ref="I492">IF($A492="","",INDEX(OpenMeteoAPI[PrecipitationProbabilityPct],ROWS($I$2:I492))/100)</f>
        <v>0</v>
      </c>
      <c r="J492" s="3" cm="1">
        <f t="array" ref="J492">IF($A492="","",INDEX(OpenMeteoAPI[PrecipitationMM],ROWS($J$2:J492)))</f>
        <v>0</v>
      </c>
      <c r="K492" cm="1">
        <f t="array" ref="K492">IF($A492="","",INDEX(OpenMeteoAPI[WeatherCode],ROWS($K$2:K492)))</f>
        <v>3</v>
      </c>
      <c r="L492" s="3" cm="1">
        <f t="array" ref="L492">IF($A492="","",INDEX(OpenMeteoAPI[WindSpeedKMH],ROWS($L$2:L492)))</f>
        <v>11.3</v>
      </c>
    </row>
    <row r="493" spans="1:12">
      <c r="A493" t="str" cm="1">
        <f t="array" ref="A493">IFERROR(INDEX(OpenMeteoAPI[City],ROWS($A$2:A493))&amp;", "&amp;INDEX(OpenMeteoAPI[CountryCode],ROWS($A$2:A493)),"")</f>
        <v>Rosenheim, DE</v>
      </c>
      <c r="B493" t="str" cm="1">
        <f t="array" ref="B493">IF($A493="","",INDEX(OpenMeteoAPI[LocationID],ROWS($B$2:B493)))</f>
        <v>DE-ROS</v>
      </c>
      <c r="C493" s="5" cm="1">
        <f t="array" ref="C493">IF($A493="","",INDEX(OpenMeteoAPI[ForecastDateTime],ROWS($C$2:C493)))</f>
        <v>46210.458333333336</v>
      </c>
      <c r="D493" t="str">
        <f t="shared" si="7"/>
        <v>11AM</v>
      </c>
      <c r="E493" t="str" cm="1">
        <f t="array" ref="E493">IF($K493="","",_xlfn.IFS($K493=0,_xlfn.UNICHAR(9728),$K493&lt;=3,_xlfn.UNICHAR(9729),OR($K493=45,$K493=48),"~",AND($K493&gt;=51,$K493&lt;=67),_xlfn.UNICHAR(9748),AND($K493&gt;=71,$K493&lt;=77),_xlfn.UNICHAR(10052),AND($K493&gt;=80,$K493&lt;=82),_xlfn.UNICHAR(9748),AND($K493&gt;=95,$K493&lt;=99),_xlfn.UNICHAR(9889),TRUE,_xlfn.UNICHAR(9729)))</f>
        <v>☁</v>
      </c>
      <c r="F493" t="str" cm="1">
        <f t="array" ref="F493">IF($K493="","",_xlfn.IFS($K493=0,"Clear",$K493&lt;=3,"Partly Cloudy",OR($K493=45,$K493=48),"Fog",AND($K493&gt;=51,$K493&lt;=67),"Drizzle",AND($K493&gt;=71,$K493&lt;=77),"Snow",AND($K493&gt;=80,$K493&lt;=82),"Rain Showers",AND($K493&gt;=95,$K493&lt;=99),"Thunderstorm",TRUE,"Cloudy"))</f>
        <v>Partly Cloudy</v>
      </c>
      <c r="G493" s="3" cm="1">
        <f t="array" ref="G493">IF($A493="","",INDEX(OpenMeteoAPI[TemperatureC],ROWS($G$2:G493)))</f>
        <v>27.2</v>
      </c>
      <c r="H493" s="4" cm="1">
        <f t="array" ref="H493">IF($A493="","",INDEX(OpenMeteoAPI[RelativeHumidityPct],ROWS($H$2:H493))/100)</f>
        <v>0.35</v>
      </c>
      <c r="I493" s="4" cm="1">
        <f t="array" ref="I493">IF($A493="","",INDEX(OpenMeteoAPI[PrecipitationProbabilityPct],ROWS($I$2:I493))/100)</f>
        <v>0</v>
      </c>
      <c r="J493" s="3" cm="1">
        <f t="array" ref="J493">IF($A493="","",INDEX(OpenMeteoAPI[PrecipitationMM],ROWS($J$2:J493)))</f>
        <v>0</v>
      </c>
      <c r="K493" cm="1">
        <f t="array" ref="K493">IF($A493="","",INDEX(OpenMeteoAPI[WeatherCode],ROWS($K$2:K493)))</f>
        <v>3</v>
      </c>
      <c r="L493" s="3" cm="1">
        <f t="array" ref="L493">IF($A493="","",INDEX(OpenMeteoAPI[WindSpeedKMH],ROWS($L$2:L493)))</f>
        <v>14.3</v>
      </c>
    </row>
    <row r="494" spans="1:12">
      <c r="A494" t="str" cm="1">
        <f t="array" ref="A494">IFERROR(INDEX(OpenMeteoAPI[City],ROWS($A$2:A494))&amp;", "&amp;INDEX(OpenMeteoAPI[CountryCode],ROWS($A$2:A494)),"")</f>
        <v>Rosenheim, DE</v>
      </c>
      <c r="B494" t="str" cm="1">
        <f t="array" ref="B494">IF($A494="","",INDEX(OpenMeteoAPI[LocationID],ROWS($B$2:B494)))</f>
        <v>DE-ROS</v>
      </c>
      <c r="C494" s="5" cm="1">
        <f t="array" ref="C494">IF($A494="","",INDEX(OpenMeteoAPI[ForecastDateTime],ROWS($C$2:C494)))</f>
        <v>46210.5</v>
      </c>
      <c r="D494" t="str">
        <f t="shared" si="7"/>
        <v>12PM</v>
      </c>
      <c r="E494" t="str" cm="1">
        <f t="array" ref="E494">IF($K494="","",_xlfn.IFS($K494=0,_xlfn.UNICHAR(9728),$K494&lt;=3,_xlfn.UNICHAR(9729),OR($K494=45,$K494=48),"~",AND($K494&gt;=51,$K494&lt;=67),_xlfn.UNICHAR(9748),AND($K494&gt;=71,$K494&lt;=77),_xlfn.UNICHAR(10052),AND($K494&gt;=80,$K494&lt;=82),_xlfn.UNICHAR(9748),AND($K494&gt;=95,$K494&lt;=99),_xlfn.UNICHAR(9889),TRUE,_xlfn.UNICHAR(9729)))</f>
        <v>☁</v>
      </c>
      <c r="F494" t="str" cm="1">
        <f t="array" ref="F494">IF($K494="","",_xlfn.IFS($K494=0,"Clear",$K494&lt;=3,"Partly Cloudy",OR($K494=45,$K494=48),"Fog",AND($K494&gt;=51,$K494&lt;=67),"Drizzle",AND($K494&gt;=71,$K494&lt;=77),"Snow",AND($K494&gt;=80,$K494&lt;=82),"Rain Showers",AND($K494&gt;=95,$K494&lt;=99),"Thunderstorm",TRUE,"Cloudy"))</f>
        <v>Partly Cloudy</v>
      </c>
      <c r="G494" s="3" cm="1">
        <f t="array" ref="G494">IF($A494="","",INDEX(OpenMeteoAPI[TemperatureC],ROWS($G$2:G494)))</f>
        <v>28.4</v>
      </c>
      <c r="H494" s="4" cm="1">
        <f t="array" ref="H494">IF($A494="","",INDEX(OpenMeteoAPI[RelativeHumidityPct],ROWS($H$2:H494))/100)</f>
        <v>0.28000000000000003</v>
      </c>
      <c r="I494" s="4" cm="1">
        <f t="array" ref="I494">IF($A494="","",INDEX(OpenMeteoAPI[PrecipitationProbabilityPct],ROWS($I$2:I494))/100)</f>
        <v>0</v>
      </c>
      <c r="J494" s="3" cm="1">
        <f t="array" ref="J494">IF($A494="","",INDEX(OpenMeteoAPI[PrecipitationMM],ROWS($J$2:J494)))</f>
        <v>0</v>
      </c>
      <c r="K494" cm="1">
        <f t="array" ref="K494">IF($A494="","",INDEX(OpenMeteoAPI[WeatherCode],ROWS($K$2:K494)))</f>
        <v>3</v>
      </c>
      <c r="L494" s="3" cm="1">
        <f t="array" ref="L494">IF($A494="","",INDEX(OpenMeteoAPI[WindSpeedKMH],ROWS($L$2:L494)))</f>
        <v>17.3</v>
      </c>
    </row>
    <row r="495" spans="1:12">
      <c r="A495" t="str" cm="1">
        <f t="array" ref="A495">IFERROR(INDEX(OpenMeteoAPI[City],ROWS($A$2:A495))&amp;", "&amp;INDEX(OpenMeteoAPI[CountryCode],ROWS($A$2:A495)),"")</f>
        <v>Rosenheim, DE</v>
      </c>
      <c r="B495" t="str" cm="1">
        <f t="array" ref="B495">IF($A495="","",INDEX(OpenMeteoAPI[LocationID],ROWS($B$2:B495)))</f>
        <v>DE-ROS</v>
      </c>
      <c r="C495" s="5" cm="1">
        <f t="array" ref="C495">IF($A495="","",INDEX(OpenMeteoAPI[ForecastDateTime],ROWS($C$2:C495)))</f>
        <v>46210.541666666664</v>
      </c>
      <c r="D495" t="str">
        <f t="shared" si="7"/>
        <v>1PM</v>
      </c>
      <c r="E495" t="str" cm="1">
        <f t="array" ref="E495">IF($K495="","",_xlfn.IFS($K495=0,_xlfn.UNICHAR(9728),$K495&lt;=3,_xlfn.UNICHAR(9729),OR($K495=45,$K495=48),"~",AND($K495&gt;=51,$K495&lt;=67),_xlfn.UNICHAR(9748),AND($K495&gt;=71,$K495&lt;=77),_xlfn.UNICHAR(10052),AND($K495&gt;=80,$K495&lt;=82),_xlfn.UNICHAR(9748),AND($K495&gt;=95,$K495&lt;=99),_xlfn.UNICHAR(9889),TRUE,_xlfn.UNICHAR(9729)))</f>
        <v>☁</v>
      </c>
      <c r="F495" t="str" cm="1">
        <f t="array" ref="F495">IF($K495="","",_xlfn.IFS($K495=0,"Clear",$K495&lt;=3,"Partly Cloudy",OR($K495=45,$K495=48),"Fog",AND($K495&gt;=51,$K495&lt;=67),"Drizzle",AND($K495&gt;=71,$K495&lt;=77),"Snow",AND($K495&gt;=80,$K495&lt;=82),"Rain Showers",AND($K495&gt;=95,$K495&lt;=99),"Thunderstorm",TRUE,"Cloudy"))</f>
        <v>Partly Cloudy</v>
      </c>
      <c r="G495" s="3" cm="1">
        <f t="array" ref="G495">IF($A495="","",INDEX(OpenMeteoAPI[TemperatureC],ROWS($G$2:G495)))</f>
        <v>28.9</v>
      </c>
      <c r="H495" s="4" cm="1">
        <f t="array" ref="H495">IF($A495="","",INDEX(OpenMeteoAPI[RelativeHumidityPct],ROWS($H$2:H495))/100)</f>
        <v>0.3</v>
      </c>
      <c r="I495" s="4" cm="1">
        <f t="array" ref="I495">IF($A495="","",INDEX(OpenMeteoAPI[PrecipitationProbabilityPct],ROWS($I$2:I495))/100)</f>
        <v>0</v>
      </c>
      <c r="J495" s="3" cm="1">
        <f t="array" ref="J495">IF($A495="","",INDEX(OpenMeteoAPI[PrecipitationMM],ROWS($J$2:J495)))</f>
        <v>0</v>
      </c>
      <c r="K495" cm="1">
        <f t="array" ref="K495">IF($A495="","",INDEX(OpenMeteoAPI[WeatherCode],ROWS($K$2:K495)))</f>
        <v>3</v>
      </c>
      <c r="L495" s="3" cm="1">
        <f t="array" ref="L495">IF($A495="","",INDEX(OpenMeteoAPI[WindSpeedKMH],ROWS($L$2:L495)))</f>
        <v>16.2</v>
      </c>
    </row>
    <row r="496" spans="1:12">
      <c r="A496" t="str" cm="1">
        <f t="array" ref="A496">IFERROR(INDEX(OpenMeteoAPI[City],ROWS($A$2:A496))&amp;", "&amp;INDEX(OpenMeteoAPI[CountryCode],ROWS($A$2:A496)),"")</f>
        <v>Rosenheim, DE</v>
      </c>
      <c r="B496" t="str" cm="1">
        <f t="array" ref="B496">IF($A496="","",INDEX(OpenMeteoAPI[LocationID],ROWS($B$2:B496)))</f>
        <v>DE-ROS</v>
      </c>
      <c r="C496" s="5" cm="1">
        <f t="array" ref="C496">IF($A496="","",INDEX(OpenMeteoAPI[ForecastDateTime],ROWS($C$2:C496)))</f>
        <v>46210.583333333336</v>
      </c>
      <c r="D496" t="str">
        <f t="shared" si="7"/>
        <v>2PM</v>
      </c>
      <c r="E496" t="str" cm="1">
        <f t="array" ref="E496">IF($K496="","",_xlfn.IFS($K496=0,_xlfn.UNICHAR(9728),$K496&lt;=3,_xlfn.UNICHAR(9729),OR($K496=45,$K496=48),"~",AND($K496&gt;=51,$K496&lt;=67),_xlfn.UNICHAR(9748),AND($K496&gt;=71,$K496&lt;=77),_xlfn.UNICHAR(10052),AND($K496&gt;=80,$K496&lt;=82),_xlfn.UNICHAR(9748),AND($K496&gt;=95,$K496&lt;=99),_xlfn.UNICHAR(9889),TRUE,_xlfn.UNICHAR(9729)))</f>
        <v>☁</v>
      </c>
      <c r="F496" t="str" cm="1">
        <f t="array" ref="F496">IF($K496="","",_xlfn.IFS($K496=0,"Clear",$K496&lt;=3,"Partly Cloudy",OR($K496=45,$K496=48),"Fog",AND($K496&gt;=51,$K496&lt;=67),"Drizzle",AND($K496&gt;=71,$K496&lt;=77),"Snow",AND($K496&gt;=80,$K496&lt;=82),"Rain Showers",AND($K496&gt;=95,$K496&lt;=99),"Thunderstorm",TRUE,"Cloudy"))</f>
        <v>Partly Cloudy</v>
      </c>
      <c r="G496" s="3" cm="1">
        <f t="array" ref="G496">IF($A496="","",INDEX(OpenMeteoAPI[TemperatureC],ROWS($G$2:G496)))</f>
        <v>29.5</v>
      </c>
      <c r="H496" s="4" cm="1">
        <f t="array" ref="H496">IF($A496="","",INDEX(OpenMeteoAPI[RelativeHumidityPct],ROWS($H$2:H496))/100)</f>
        <v>0.28000000000000003</v>
      </c>
      <c r="I496" s="4" cm="1">
        <f t="array" ref="I496">IF($A496="","",INDEX(OpenMeteoAPI[PrecipitationProbabilityPct],ROWS($I$2:I496))/100)</f>
        <v>0</v>
      </c>
      <c r="J496" s="3" cm="1">
        <f t="array" ref="J496">IF($A496="","",INDEX(OpenMeteoAPI[PrecipitationMM],ROWS($J$2:J496)))</f>
        <v>0</v>
      </c>
      <c r="K496" cm="1">
        <f t="array" ref="K496">IF($A496="","",INDEX(OpenMeteoAPI[WeatherCode],ROWS($K$2:K496)))</f>
        <v>3</v>
      </c>
      <c r="L496" s="3" cm="1">
        <f t="array" ref="L496">IF($A496="","",INDEX(OpenMeteoAPI[WindSpeedKMH],ROWS($L$2:L496)))</f>
        <v>16.899999999999999</v>
      </c>
    </row>
    <row r="497" spans="1:12">
      <c r="A497" t="str" cm="1">
        <f t="array" ref="A497">IFERROR(INDEX(OpenMeteoAPI[City],ROWS($A$2:A497))&amp;", "&amp;INDEX(OpenMeteoAPI[CountryCode],ROWS($A$2:A497)),"")</f>
        <v>Rosenheim, DE</v>
      </c>
      <c r="B497" t="str" cm="1">
        <f t="array" ref="B497">IF($A497="","",INDEX(OpenMeteoAPI[LocationID],ROWS($B$2:B497)))</f>
        <v>DE-ROS</v>
      </c>
      <c r="C497" s="5" cm="1">
        <f t="array" ref="C497">IF($A497="","",INDEX(OpenMeteoAPI[ForecastDateTime],ROWS($C$2:C497)))</f>
        <v>46210.625</v>
      </c>
      <c r="D497" t="str">
        <f t="shared" si="7"/>
        <v>3PM</v>
      </c>
      <c r="E497" t="str" cm="1">
        <f t="array" ref="E497">IF($K497="","",_xlfn.IFS($K497=0,_xlfn.UNICHAR(9728),$K497&lt;=3,_xlfn.UNICHAR(9729),OR($K497=45,$K497=48),"~",AND($K497&gt;=51,$K497&lt;=67),_xlfn.UNICHAR(9748),AND($K497&gt;=71,$K497&lt;=77),_xlfn.UNICHAR(10052),AND($K497&gt;=80,$K497&lt;=82),_xlfn.UNICHAR(9748),AND($K497&gt;=95,$K497&lt;=99),_xlfn.UNICHAR(9889),TRUE,_xlfn.UNICHAR(9729)))</f>
        <v>☁</v>
      </c>
      <c r="F497" t="str" cm="1">
        <f t="array" ref="F497">IF($K497="","",_xlfn.IFS($K497=0,"Clear",$K497&lt;=3,"Partly Cloudy",OR($K497=45,$K497=48),"Fog",AND($K497&gt;=51,$K497&lt;=67),"Drizzle",AND($K497&gt;=71,$K497&lt;=77),"Snow",AND($K497&gt;=80,$K497&lt;=82),"Rain Showers",AND($K497&gt;=95,$K497&lt;=99),"Thunderstorm",TRUE,"Cloudy"))</f>
        <v>Partly Cloudy</v>
      </c>
      <c r="G497" s="3" cm="1">
        <f t="array" ref="G497">IF($A497="","",INDEX(OpenMeteoAPI[TemperatureC],ROWS($G$2:G497)))</f>
        <v>29.5</v>
      </c>
      <c r="H497" s="4" cm="1">
        <f t="array" ref="H497">IF($A497="","",INDEX(OpenMeteoAPI[RelativeHumidityPct],ROWS($H$2:H497))/100)</f>
        <v>0.25</v>
      </c>
      <c r="I497" s="4" cm="1">
        <f t="array" ref="I497">IF($A497="","",INDEX(OpenMeteoAPI[PrecipitationProbabilityPct],ROWS($I$2:I497))/100)</f>
        <v>0</v>
      </c>
      <c r="J497" s="3" cm="1">
        <f t="array" ref="J497">IF($A497="","",INDEX(OpenMeteoAPI[PrecipitationMM],ROWS($J$2:J497)))</f>
        <v>0</v>
      </c>
      <c r="K497" cm="1">
        <f t="array" ref="K497">IF($A497="","",INDEX(OpenMeteoAPI[WeatherCode],ROWS($K$2:K497)))</f>
        <v>3</v>
      </c>
      <c r="L497" s="3" cm="1">
        <f t="array" ref="L497">IF($A497="","",INDEX(OpenMeteoAPI[WindSpeedKMH],ROWS($L$2:L497)))</f>
        <v>19</v>
      </c>
    </row>
    <row r="498" spans="1:12">
      <c r="A498" t="str" cm="1">
        <f t="array" ref="A498">IFERROR(INDEX(OpenMeteoAPI[City],ROWS($A$2:A498))&amp;", "&amp;INDEX(OpenMeteoAPI[CountryCode],ROWS($A$2:A498)),"")</f>
        <v>Rosenheim, DE</v>
      </c>
      <c r="B498" t="str" cm="1">
        <f t="array" ref="B498">IF($A498="","",INDEX(OpenMeteoAPI[LocationID],ROWS($B$2:B498)))</f>
        <v>DE-ROS</v>
      </c>
      <c r="C498" s="5" cm="1">
        <f t="array" ref="C498">IF($A498="","",INDEX(OpenMeteoAPI[ForecastDateTime],ROWS($C$2:C498)))</f>
        <v>46210.666666666664</v>
      </c>
      <c r="D498" t="str">
        <f t="shared" si="7"/>
        <v>4PM</v>
      </c>
      <c r="E498" t="str" cm="1">
        <f t="array" ref="E498">IF($K498="","",_xlfn.IFS($K498=0,_xlfn.UNICHAR(9728),$K498&lt;=3,_xlfn.UNICHAR(9729),OR($K498=45,$K498=48),"~",AND($K498&gt;=51,$K498&lt;=67),_xlfn.UNICHAR(9748),AND($K498&gt;=71,$K498&lt;=77),_xlfn.UNICHAR(10052),AND($K498&gt;=80,$K498&lt;=82),_xlfn.UNICHAR(9748),AND($K498&gt;=95,$K498&lt;=99),_xlfn.UNICHAR(9889),TRUE,_xlfn.UNICHAR(9729)))</f>
        <v>☁</v>
      </c>
      <c r="F498" t="str" cm="1">
        <f t="array" ref="F498">IF($K498="","",_xlfn.IFS($K498=0,"Clear",$K498&lt;=3,"Partly Cloudy",OR($K498=45,$K498=48),"Fog",AND($K498&gt;=51,$K498&lt;=67),"Drizzle",AND($K498&gt;=71,$K498&lt;=77),"Snow",AND($K498&gt;=80,$K498&lt;=82),"Rain Showers",AND($K498&gt;=95,$K498&lt;=99),"Thunderstorm",TRUE,"Cloudy"))</f>
        <v>Partly Cloudy</v>
      </c>
      <c r="G498" s="3" cm="1">
        <f t="array" ref="G498">IF($A498="","",INDEX(OpenMeteoAPI[TemperatureC],ROWS($G$2:G498)))</f>
        <v>29.5</v>
      </c>
      <c r="H498" s="4" cm="1">
        <f t="array" ref="H498">IF($A498="","",INDEX(OpenMeteoAPI[RelativeHumidityPct],ROWS($H$2:H498))/100)</f>
        <v>0.26</v>
      </c>
      <c r="I498" s="4" cm="1">
        <f t="array" ref="I498">IF($A498="","",INDEX(OpenMeteoAPI[PrecipitationProbabilityPct],ROWS($I$2:I498))/100)</f>
        <v>0</v>
      </c>
      <c r="J498" s="3" cm="1">
        <f t="array" ref="J498">IF($A498="","",INDEX(OpenMeteoAPI[PrecipitationMM],ROWS($J$2:J498)))</f>
        <v>0</v>
      </c>
      <c r="K498" cm="1">
        <f t="array" ref="K498">IF($A498="","",INDEX(OpenMeteoAPI[WeatherCode],ROWS($K$2:K498)))</f>
        <v>2</v>
      </c>
      <c r="L498" s="3" cm="1">
        <f t="array" ref="L498">IF($A498="","",INDEX(OpenMeteoAPI[WindSpeedKMH],ROWS($L$2:L498)))</f>
        <v>20.5</v>
      </c>
    </row>
    <row r="499" spans="1:12">
      <c r="A499" t="str" cm="1">
        <f t="array" ref="A499">IFERROR(INDEX(OpenMeteoAPI[City],ROWS($A$2:A499))&amp;", "&amp;INDEX(OpenMeteoAPI[CountryCode],ROWS($A$2:A499)),"")</f>
        <v>Rosenheim, DE</v>
      </c>
      <c r="B499" t="str" cm="1">
        <f t="array" ref="B499">IF($A499="","",INDEX(OpenMeteoAPI[LocationID],ROWS($B$2:B499)))</f>
        <v>DE-ROS</v>
      </c>
      <c r="C499" s="5" cm="1">
        <f t="array" ref="C499">IF($A499="","",INDEX(OpenMeteoAPI[ForecastDateTime],ROWS($C$2:C499)))</f>
        <v>46210.708333333336</v>
      </c>
      <c r="D499" t="str">
        <f t="shared" si="7"/>
        <v>5PM</v>
      </c>
      <c r="E499" t="str" cm="1">
        <f t="array" ref="E499">IF($K499="","",_xlfn.IFS($K499=0,_xlfn.UNICHAR(9728),$K499&lt;=3,_xlfn.UNICHAR(9729),OR($K499=45,$K499=48),"~",AND($K499&gt;=51,$K499&lt;=67),_xlfn.UNICHAR(9748),AND($K499&gt;=71,$K499&lt;=77),_xlfn.UNICHAR(10052),AND($K499&gt;=80,$K499&lt;=82),_xlfn.UNICHAR(9748),AND($K499&gt;=95,$K499&lt;=99),_xlfn.UNICHAR(9889),TRUE,_xlfn.UNICHAR(9729)))</f>
        <v>☁</v>
      </c>
      <c r="F499" t="str" cm="1">
        <f t="array" ref="F499">IF($K499="","",_xlfn.IFS($K499=0,"Clear",$K499&lt;=3,"Partly Cloudy",OR($K499=45,$K499=48),"Fog",AND($K499&gt;=51,$K499&lt;=67),"Drizzle",AND($K499&gt;=71,$K499&lt;=77),"Snow",AND($K499&gt;=80,$K499&lt;=82),"Rain Showers",AND($K499&gt;=95,$K499&lt;=99),"Thunderstorm",TRUE,"Cloudy"))</f>
        <v>Partly Cloudy</v>
      </c>
      <c r="G499" s="3" cm="1">
        <f t="array" ref="G499">IF($A499="","",INDEX(OpenMeteoAPI[TemperatureC],ROWS($G$2:G499)))</f>
        <v>28.7</v>
      </c>
      <c r="H499" s="4" cm="1">
        <f t="array" ref="H499">IF($A499="","",INDEX(OpenMeteoAPI[RelativeHumidityPct],ROWS($H$2:H499))/100)</f>
        <v>0.3</v>
      </c>
      <c r="I499" s="4" cm="1">
        <f t="array" ref="I499">IF($A499="","",INDEX(OpenMeteoAPI[PrecipitationProbabilityPct],ROWS($I$2:I499))/100)</f>
        <v>0</v>
      </c>
      <c r="J499" s="3" cm="1">
        <f t="array" ref="J499">IF($A499="","",INDEX(OpenMeteoAPI[PrecipitationMM],ROWS($J$2:J499)))</f>
        <v>0</v>
      </c>
      <c r="K499" cm="1">
        <f t="array" ref="K499">IF($A499="","",INDEX(OpenMeteoAPI[WeatherCode],ROWS($K$2:K499)))</f>
        <v>3</v>
      </c>
      <c r="L499" s="3" cm="1">
        <f t="array" ref="L499">IF($A499="","",INDEX(OpenMeteoAPI[WindSpeedKMH],ROWS($L$2:L499)))</f>
        <v>14.6</v>
      </c>
    </row>
    <row r="500" spans="1:12">
      <c r="A500" t="str" cm="1">
        <f t="array" ref="A500">IFERROR(INDEX(OpenMeteoAPI[City],ROWS($A$2:A500))&amp;", "&amp;INDEX(OpenMeteoAPI[CountryCode],ROWS($A$2:A500)),"")</f>
        <v>Rosenheim, DE</v>
      </c>
      <c r="B500" t="str" cm="1">
        <f t="array" ref="B500">IF($A500="","",INDEX(OpenMeteoAPI[LocationID],ROWS($B$2:B500)))</f>
        <v>DE-ROS</v>
      </c>
      <c r="C500" s="5" cm="1">
        <f t="array" ref="C500">IF($A500="","",INDEX(OpenMeteoAPI[ForecastDateTime],ROWS($C$2:C500)))</f>
        <v>46210.75</v>
      </c>
      <c r="D500" t="str">
        <f t="shared" si="7"/>
        <v>6PM</v>
      </c>
      <c r="E500" t="str" cm="1">
        <f t="array" ref="E500">IF($K500="","",_xlfn.IFS($K500=0,_xlfn.UNICHAR(9728),$K500&lt;=3,_xlfn.UNICHAR(9729),OR($K500=45,$K500=48),"~",AND($K500&gt;=51,$K500&lt;=67),_xlfn.UNICHAR(9748),AND($K500&gt;=71,$K500&lt;=77),_xlfn.UNICHAR(10052),AND($K500&gt;=80,$K500&lt;=82),_xlfn.UNICHAR(9748),AND($K500&gt;=95,$K500&lt;=99),_xlfn.UNICHAR(9889),TRUE,_xlfn.UNICHAR(9729)))</f>
        <v>☁</v>
      </c>
      <c r="F500" t="str" cm="1">
        <f t="array" ref="F500">IF($K500="","",_xlfn.IFS($K500=0,"Clear",$K500&lt;=3,"Partly Cloudy",OR($K500=45,$K500=48),"Fog",AND($K500&gt;=51,$K500&lt;=67),"Drizzle",AND($K500&gt;=71,$K500&lt;=77),"Snow",AND($K500&gt;=80,$K500&lt;=82),"Rain Showers",AND($K500&gt;=95,$K500&lt;=99),"Thunderstorm",TRUE,"Cloudy"))</f>
        <v>Partly Cloudy</v>
      </c>
      <c r="G500" s="3" cm="1">
        <f t="array" ref="G500">IF($A500="","",INDEX(OpenMeteoAPI[TemperatureC],ROWS($G$2:G500)))</f>
        <v>28.4</v>
      </c>
      <c r="H500" s="4" cm="1">
        <f t="array" ref="H500">IF($A500="","",INDEX(OpenMeteoAPI[RelativeHumidityPct],ROWS($H$2:H500))/100)</f>
        <v>0.3</v>
      </c>
      <c r="I500" s="4" cm="1">
        <f t="array" ref="I500">IF($A500="","",INDEX(OpenMeteoAPI[PrecipitationProbabilityPct],ROWS($I$2:I500))/100)</f>
        <v>0</v>
      </c>
      <c r="J500" s="3" cm="1">
        <f t="array" ref="J500">IF($A500="","",INDEX(OpenMeteoAPI[PrecipitationMM],ROWS($J$2:J500)))</f>
        <v>0</v>
      </c>
      <c r="K500" cm="1">
        <f t="array" ref="K500">IF($A500="","",INDEX(OpenMeteoAPI[WeatherCode],ROWS($K$2:K500)))</f>
        <v>3</v>
      </c>
      <c r="L500" s="3" cm="1">
        <f t="array" ref="L500">IF($A500="","",INDEX(OpenMeteoAPI[WindSpeedKMH],ROWS($L$2:L500)))</f>
        <v>12.3</v>
      </c>
    </row>
    <row r="501" spans="1:12">
      <c r="A501" t="str" cm="1">
        <f t="array" ref="A501">IFERROR(INDEX(OpenMeteoAPI[City],ROWS($A$2:A501))&amp;", "&amp;INDEX(OpenMeteoAPI[CountryCode],ROWS($A$2:A501)),"")</f>
        <v>Rosenheim, DE</v>
      </c>
      <c r="B501" t="str" cm="1">
        <f t="array" ref="B501">IF($A501="","",INDEX(OpenMeteoAPI[LocationID],ROWS($B$2:B501)))</f>
        <v>DE-ROS</v>
      </c>
      <c r="C501" s="5" cm="1">
        <f t="array" ref="C501">IF($A501="","",INDEX(OpenMeteoAPI[ForecastDateTime],ROWS($C$2:C501)))</f>
        <v>46210.791666666664</v>
      </c>
      <c r="D501" t="str">
        <f t="shared" si="7"/>
        <v>7PM</v>
      </c>
      <c r="E501" t="str" cm="1">
        <f t="array" ref="E501">IF($K501="","",_xlfn.IFS($K501=0,_xlfn.UNICHAR(9728),$K501&lt;=3,_xlfn.UNICHAR(9729),OR($K501=45,$K501=48),"~",AND($K501&gt;=51,$K501&lt;=67),_xlfn.UNICHAR(9748),AND($K501&gt;=71,$K501&lt;=77),_xlfn.UNICHAR(10052),AND($K501&gt;=80,$K501&lt;=82),_xlfn.UNICHAR(9748),AND($K501&gt;=95,$K501&lt;=99),_xlfn.UNICHAR(9889),TRUE,_xlfn.UNICHAR(9729)))</f>
        <v>☁</v>
      </c>
      <c r="F501" t="str" cm="1">
        <f t="array" ref="F501">IF($K501="","",_xlfn.IFS($K501=0,"Clear",$K501&lt;=3,"Partly Cloudy",OR($K501=45,$K501=48),"Fog",AND($K501&gt;=51,$K501&lt;=67),"Drizzle",AND($K501&gt;=71,$K501&lt;=77),"Snow",AND($K501&gt;=80,$K501&lt;=82),"Rain Showers",AND($K501&gt;=95,$K501&lt;=99),"Thunderstorm",TRUE,"Cloudy"))</f>
        <v>Partly Cloudy</v>
      </c>
      <c r="G501" s="3" cm="1">
        <f t="array" ref="G501">IF($A501="","",INDEX(OpenMeteoAPI[TemperatureC],ROWS($G$2:G501)))</f>
        <v>27.6</v>
      </c>
      <c r="H501" s="4" cm="1">
        <f t="array" ref="H501">IF($A501="","",INDEX(OpenMeteoAPI[RelativeHumidityPct],ROWS($H$2:H501))/100)</f>
        <v>0.31</v>
      </c>
      <c r="I501" s="4" cm="1">
        <f t="array" ref="I501">IF($A501="","",INDEX(OpenMeteoAPI[PrecipitationProbabilityPct],ROWS($I$2:I501))/100)</f>
        <v>0</v>
      </c>
      <c r="J501" s="3" cm="1">
        <f t="array" ref="J501">IF($A501="","",INDEX(OpenMeteoAPI[PrecipitationMM],ROWS($J$2:J501)))</f>
        <v>0</v>
      </c>
      <c r="K501" cm="1">
        <f t="array" ref="K501">IF($A501="","",INDEX(OpenMeteoAPI[WeatherCode],ROWS($K$2:K501)))</f>
        <v>3</v>
      </c>
      <c r="L501" s="3" cm="1">
        <f t="array" ref="L501">IF($A501="","",INDEX(OpenMeteoAPI[WindSpeedKMH],ROWS($L$2:L501)))</f>
        <v>12.3</v>
      </c>
    </row>
    <row r="502" spans="1:12">
      <c r="A502" t="str" cm="1">
        <f t="array" ref="A502">IFERROR(INDEX(OpenMeteoAPI[City],ROWS($A$2:A502))&amp;", "&amp;INDEX(OpenMeteoAPI[CountryCode],ROWS($A$2:A502)),"")</f>
        <v>Rosenheim, DE</v>
      </c>
      <c r="B502" t="str" cm="1">
        <f t="array" ref="B502">IF($A502="","",INDEX(OpenMeteoAPI[LocationID],ROWS($B$2:B502)))</f>
        <v>DE-ROS</v>
      </c>
      <c r="C502" s="5" cm="1">
        <f t="array" ref="C502">IF($A502="","",INDEX(OpenMeteoAPI[ForecastDateTime],ROWS($C$2:C502)))</f>
        <v>46210.833333333336</v>
      </c>
      <c r="D502" t="str">
        <f t="shared" si="7"/>
        <v>8PM</v>
      </c>
      <c r="E502" t="str" cm="1">
        <f t="array" ref="E502">IF($K502="","",_xlfn.IFS($K502=0,_xlfn.UNICHAR(9728),$K502&lt;=3,_xlfn.UNICHAR(9729),OR($K502=45,$K502=48),"~",AND($K502&gt;=51,$K502&lt;=67),_xlfn.UNICHAR(9748),AND($K502&gt;=71,$K502&lt;=77),_xlfn.UNICHAR(10052),AND($K502&gt;=80,$K502&lt;=82),_xlfn.UNICHAR(9748),AND($K502&gt;=95,$K502&lt;=99),_xlfn.UNICHAR(9889),TRUE,_xlfn.UNICHAR(9729)))</f>
        <v>☁</v>
      </c>
      <c r="F502" t="str" cm="1">
        <f t="array" ref="F502">IF($K502="","",_xlfn.IFS($K502=0,"Clear",$K502&lt;=3,"Partly Cloudy",OR($K502=45,$K502=48),"Fog",AND($K502&gt;=51,$K502&lt;=67),"Drizzle",AND($K502&gt;=71,$K502&lt;=77),"Snow",AND($K502&gt;=80,$K502&lt;=82),"Rain Showers",AND($K502&gt;=95,$K502&lt;=99),"Thunderstorm",TRUE,"Cloudy"))</f>
        <v>Partly Cloudy</v>
      </c>
      <c r="G502" s="3" cm="1">
        <f t="array" ref="G502">IF($A502="","",INDEX(OpenMeteoAPI[TemperatureC],ROWS($G$2:G502)))</f>
        <v>26.5</v>
      </c>
      <c r="H502" s="4" cm="1">
        <f t="array" ref="H502">IF($A502="","",INDEX(OpenMeteoAPI[RelativeHumidityPct],ROWS($H$2:H502))/100)</f>
        <v>0.37</v>
      </c>
      <c r="I502" s="4" cm="1">
        <f t="array" ref="I502">IF($A502="","",INDEX(OpenMeteoAPI[PrecipitationProbabilityPct],ROWS($I$2:I502))/100)</f>
        <v>0</v>
      </c>
      <c r="J502" s="3" cm="1">
        <f t="array" ref="J502">IF($A502="","",INDEX(OpenMeteoAPI[PrecipitationMM],ROWS($J$2:J502)))</f>
        <v>0</v>
      </c>
      <c r="K502" cm="1">
        <f t="array" ref="K502">IF($A502="","",INDEX(OpenMeteoAPI[WeatherCode],ROWS($K$2:K502)))</f>
        <v>3</v>
      </c>
      <c r="L502" s="3" cm="1">
        <f t="array" ref="L502">IF($A502="","",INDEX(OpenMeteoAPI[WindSpeedKMH],ROWS($L$2:L502)))</f>
        <v>8.1999999999999993</v>
      </c>
    </row>
    <row r="503" spans="1:12">
      <c r="A503" t="str" cm="1">
        <f t="array" ref="A503">IFERROR(INDEX(OpenMeteoAPI[City],ROWS($A$2:A503))&amp;", "&amp;INDEX(OpenMeteoAPI[CountryCode],ROWS($A$2:A503)),"")</f>
        <v>Rosenheim, DE</v>
      </c>
      <c r="B503" t="str" cm="1">
        <f t="array" ref="B503">IF($A503="","",INDEX(OpenMeteoAPI[LocationID],ROWS($B$2:B503)))</f>
        <v>DE-ROS</v>
      </c>
      <c r="C503" s="5" cm="1">
        <f t="array" ref="C503">IF($A503="","",INDEX(OpenMeteoAPI[ForecastDateTime],ROWS($C$2:C503)))</f>
        <v>46210.875</v>
      </c>
      <c r="D503" t="str">
        <f t="shared" si="7"/>
        <v>9PM</v>
      </c>
      <c r="E503" t="str" cm="1">
        <f t="array" ref="E503">IF($K503="","",_xlfn.IFS($K503=0,_xlfn.UNICHAR(9728),$K503&lt;=3,_xlfn.UNICHAR(9729),OR($K503=45,$K503=48),"~",AND($K503&gt;=51,$K503&lt;=67),_xlfn.UNICHAR(9748),AND($K503&gt;=71,$K503&lt;=77),_xlfn.UNICHAR(10052),AND($K503&gt;=80,$K503&lt;=82),_xlfn.UNICHAR(9748),AND($K503&gt;=95,$K503&lt;=99),_xlfn.UNICHAR(9889),TRUE,_xlfn.UNICHAR(9729)))</f>
        <v>☁</v>
      </c>
      <c r="F503" t="str" cm="1">
        <f t="array" ref="F503">IF($K503="","",_xlfn.IFS($K503=0,"Clear",$K503&lt;=3,"Partly Cloudy",OR($K503=45,$K503=48),"Fog",AND($K503&gt;=51,$K503&lt;=67),"Drizzle",AND($K503&gt;=71,$K503&lt;=77),"Snow",AND($K503&gt;=80,$K503&lt;=82),"Rain Showers",AND($K503&gt;=95,$K503&lt;=99),"Thunderstorm",TRUE,"Cloudy"))</f>
        <v>Partly Cloudy</v>
      </c>
      <c r="G503" s="3" cm="1">
        <f t="array" ref="G503">IF($A503="","",INDEX(OpenMeteoAPI[TemperatureC],ROWS($G$2:G503)))</f>
        <v>24.9</v>
      </c>
      <c r="H503" s="4" cm="1">
        <f t="array" ref="H503">IF($A503="","",INDEX(OpenMeteoAPI[RelativeHumidityPct],ROWS($H$2:H503))/100)</f>
        <v>0.39</v>
      </c>
      <c r="I503" s="4" cm="1">
        <f t="array" ref="I503">IF($A503="","",INDEX(OpenMeteoAPI[PrecipitationProbabilityPct],ROWS($I$2:I503))/100)</f>
        <v>0</v>
      </c>
      <c r="J503" s="3" cm="1">
        <f t="array" ref="J503">IF($A503="","",INDEX(OpenMeteoAPI[PrecipitationMM],ROWS($J$2:J503)))</f>
        <v>0</v>
      </c>
      <c r="K503" cm="1">
        <f t="array" ref="K503">IF($A503="","",INDEX(OpenMeteoAPI[WeatherCode],ROWS($K$2:K503)))</f>
        <v>3</v>
      </c>
      <c r="L503" s="3" cm="1">
        <f t="array" ref="L503">IF($A503="","",INDEX(OpenMeteoAPI[WindSpeedKMH],ROWS($L$2:L503)))</f>
        <v>8.6999999999999993</v>
      </c>
    </row>
    <row r="504" spans="1:12">
      <c r="A504" t="str" cm="1">
        <f t="array" ref="A504">IFERROR(INDEX(OpenMeteoAPI[City],ROWS($A$2:A504))&amp;", "&amp;INDEX(OpenMeteoAPI[CountryCode],ROWS($A$2:A504)),"")</f>
        <v>Rosenheim, DE</v>
      </c>
      <c r="B504" t="str" cm="1">
        <f t="array" ref="B504">IF($A504="","",INDEX(OpenMeteoAPI[LocationID],ROWS($B$2:B504)))</f>
        <v>DE-ROS</v>
      </c>
      <c r="C504" s="5" cm="1">
        <f t="array" ref="C504">IF($A504="","",INDEX(OpenMeteoAPI[ForecastDateTime],ROWS($C$2:C504)))</f>
        <v>46210.916666666664</v>
      </c>
      <c r="D504" t="str">
        <f t="shared" si="7"/>
        <v>10PM</v>
      </c>
      <c r="E504" t="str" cm="1">
        <f t="array" ref="E504">IF($K504="","",_xlfn.IFS($K504=0,_xlfn.UNICHAR(9728),$K504&lt;=3,_xlfn.UNICHAR(9729),OR($K504=45,$K504=48),"~",AND($K504&gt;=51,$K504&lt;=67),_xlfn.UNICHAR(9748),AND($K504&gt;=71,$K504&lt;=77),_xlfn.UNICHAR(10052),AND($K504&gt;=80,$K504&lt;=82),_xlfn.UNICHAR(9748),AND($K504&gt;=95,$K504&lt;=99),_xlfn.UNICHAR(9889),TRUE,_xlfn.UNICHAR(9729)))</f>
        <v>☁</v>
      </c>
      <c r="F504" t="str" cm="1">
        <f t="array" ref="F504">IF($K504="","",_xlfn.IFS($K504=0,"Clear",$K504&lt;=3,"Partly Cloudy",OR($K504=45,$K504=48),"Fog",AND($K504&gt;=51,$K504&lt;=67),"Drizzle",AND($K504&gt;=71,$K504&lt;=77),"Snow",AND($K504&gt;=80,$K504&lt;=82),"Rain Showers",AND($K504&gt;=95,$K504&lt;=99),"Thunderstorm",TRUE,"Cloudy"))</f>
        <v>Partly Cloudy</v>
      </c>
      <c r="G504" s="3" cm="1">
        <f t="array" ref="G504">IF($A504="","",INDEX(OpenMeteoAPI[TemperatureC],ROWS($G$2:G504)))</f>
        <v>22.8</v>
      </c>
      <c r="H504" s="4" cm="1">
        <f t="array" ref="H504">IF($A504="","",INDEX(OpenMeteoAPI[RelativeHumidityPct],ROWS($H$2:H504))/100)</f>
        <v>0.47</v>
      </c>
      <c r="I504" s="4" cm="1">
        <f t="array" ref="I504">IF($A504="","",INDEX(OpenMeteoAPI[PrecipitationProbabilityPct],ROWS($I$2:I504))/100)</f>
        <v>0</v>
      </c>
      <c r="J504" s="3" cm="1">
        <f t="array" ref="J504">IF($A504="","",INDEX(OpenMeteoAPI[PrecipitationMM],ROWS($J$2:J504)))</f>
        <v>0</v>
      </c>
      <c r="K504" cm="1">
        <f t="array" ref="K504">IF($A504="","",INDEX(OpenMeteoAPI[WeatherCode],ROWS($K$2:K504)))</f>
        <v>3</v>
      </c>
      <c r="L504" s="3" cm="1">
        <f t="array" ref="L504">IF($A504="","",INDEX(OpenMeteoAPI[WindSpeedKMH],ROWS($L$2:L504)))</f>
        <v>5.9</v>
      </c>
    </row>
    <row r="505" spans="1:12">
      <c r="A505" t="str" cm="1">
        <f t="array" ref="A505">IFERROR(INDEX(OpenMeteoAPI[City],ROWS($A$2:A505))&amp;", "&amp;INDEX(OpenMeteoAPI[CountryCode],ROWS($A$2:A505)),"")</f>
        <v>Rosenheim, DE</v>
      </c>
      <c r="B505" t="str" cm="1">
        <f t="array" ref="B505">IF($A505="","",INDEX(OpenMeteoAPI[LocationID],ROWS($B$2:B505)))</f>
        <v>DE-ROS</v>
      </c>
      <c r="C505" s="5" cm="1">
        <f t="array" ref="C505">IF($A505="","",INDEX(OpenMeteoAPI[ForecastDateTime],ROWS($C$2:C505)))</f>
        <v>46210.958333333336</v>
      </c>
      <c r="D505" t="str">
        <f t="shared" si="7"/>
        <v>11PM</v>
      </c>
      <c r="E505" t="str" cm="1">
        <f t="array" ref="E505">IF($K505="","",_xlfn.IFS($K505=0,_xlfn.UNICHAR(9728),$K505&lt;=3,_xlfn.UNICHAR(9729),OR($K505=45,$K505=48),"~",AND($K505&gt;=51,$K505&lt;=67),_xlfn.UNICHAR(9748),AND($K505&gt;=71,$K505&lt;=77),_xlfn.UNICHAR(10052),AND($K505&gt;=80,$K505&lt;=82),_xlfn.UNICHAR(9748),AND($K505&gt;=95,$K505&lt;=99),_xlfn.UNICHAR(9889),TRUE,_xlfn.UNICHAR(9729)))</f>
        <v>☁</v>
      </c>
      <c r="F505" t="str" cm="1">
        <f t="array" ref="F505">IF($K505="","",_xlfn.IFS($K505=0,"Clear",$K505&lt;=3,"Partly Cloudy",OR($K505=45,$K505=48),"Fog",AND($K505&gt;=51,$K505&lt;=67),"Drizzle",AND($K505&gt;=71,$K505&lt;=77),"Snow",AND($K505&gt;=80,$K505&lt;=82),"Rain Showers",AND($K505&gt;=95,$K505&lt;=99),"Thunderstorm",TRUE,"Cloudy"))</f>
        <v>Partly Cloudy</v>
      </c>
      <c r="G505" s="3" cm="1">
        <f t="array" ref="G505">IF($A505="","",INDEX(OpenMeteoAPI[TemperatureC],ROWS($G$2:G505)))</f>
        <v>21.7</v>
      </c>
      <c r="H505" s="4" cm="1">
        <f t="array" ref="H505">IF($A505="","",INDEX(OpenMeteoAPI[RelativeHumidityPct],ROWS($H$2:H505))/100)</f>
        <v>0.5</v>
      </c>
      <c r="I505" s="4" cm="1">
        <f t="array" ref="I505">IF($A505="","",INDEX(OpenMeteoAPI[PrecipitationProbabilityPct],ROWS($I$2:I505))/100)</f>
        <v>0</v>
      </c>
      <c r="J505" s="3" cm="1">
        <f t="array" ref="J505">IF($A505="","",INDEX(OpenMeteoAPI[PrecipitationMM],ROWS($J$2:J505)))</f>
        <v>0</v>
      </c>
      <c r="K505" cm="1">
        <f t="array" ref="K505">IF($A505="","",INDEX(OpenMeteoAPI[WeatherCode],ROWS($K$2:K505)))</f>
        <v>3</v>
      </c>
      <c r="L505" s="3" cm="1">
        <f t="array" ref="L505">IF($A505="","",INDEX(OpenMeteoAPI[WindSpeedKMH],ROWS($L$2:L505)))</f>
        <v>6</v>
      </c>
    </row>
    <row r="506" spans="1:12">
      <c r="A506" t="str" cm="1">
        <f t="array" ref="A506">IFERROR(INDEX(OpenMeteoAPI[City],ROWS($A$2:A506))&amp;", "&amp;INDEX(OpenMeteoAPI[CountryCode],ROWS($A$2:A506)),"")</f>
        <v>Rosenheim, DE</v>
      </c>
      <c r="B506" t="str" cm="1">
        <f t="array" ref="B506">IF($A506="","",INDEX(OpenMeteoAPI[LocationID],ROWS($B$2:B506)))</f>
        <v>DE-ROS</v>
      </c>
      <c r="C506" s="5" cm="1">
        <f t="array" ref="C506">IF($A506="","",INDEX(OpenMeteoAPI[ForecastDateTime],ROWS($C$2:C506)))</f>
        <v>46211</v>
      </c>
      <c r="D506" t="str">
        <f t="shared" si="7"/>
        <v>12AM</v>
      </c>
      <c r="E506" t="str" cm="1">
        <f t="array" ref="E506">IF($K506="","",_xlfn.IFS($K506=0,_xlfn.UNICHAR(9728),$K506&lt;=3,_xlfn.UNICHAR(9729),OR($K506=45,$K506=48),"~",AND($K506&gt;=51,$K506&lt;=67),_xlfn.UNICHAR(9748),AND($K506&gt;=71,$K506&lt;=77),_xlfn.UNICHAR(10052),AND($K506&gt;=80,$K506&lt;=82),_xlfn.UNICHAR(9748),AND($K506&gt;=95,$K506&lt;=99),_xlfn.UNICHAR(9889),TRUE,_xlfn.UNICHAR(9729)))</f>
        <v>☁</v>
      </c>
      <c r="F506" t="str" cm="1">
        <f t="array" ref="F506">IF($K506="","",_xlfn.IFS($K506=0,"Clear",$K506&lt;=3,"Partly Cloudy",OR($K506=45,$K506=48),"Fog",AND($K506&gt;=51,$K506&lt;=67),"Drizzle",AND($K506&gt;=71,$K506&lt;=77),"Snow",AND($K506&gt;=80,$K506&lt;=82),"Rain Showers",AND($K506&gt;=95,$K506&lt;=99),"Thunderstorm",TRUE,"Cloudy"))</f>
        <v>Partly Cloudy</v>
      </c>
      <c r="G506" s="3" cm="1">
        <f t="array" ref="G506">IF($A506="","",INDEX(OpenMeteoAPI[TemperatureC],ROWS($G$2:G506)))</f>
        <v>21.1</v>
      </c>
      <c r="H506" s="4" cm="1">
        <f t="array" ref="H506">IF($A506="","",INDEX(OpenMeteoAPI[RelativeHumidityPct],ROWS($H$2:H506))/100)</f>
        <v>0.5</v>
      </c>
      <c r="I506" s="4" cm="1">
        <f t="array" ref="I506">IF($A506="","",INDEX(OpenMeteoAPI[PrecipitationProbabilityPct],ROWS($I$2:I506))/100)</f>
        <v>0</v>
      </c>
      <c r="J506" s="3" cm="1">
        <f t="array" ref="J506">IF($A506="","",INDEX(OpenMeteoAPI[PrecipitationMM],ROWS($J$2:J506)))</f>
        <v>0</v>
      </c>
      <c r="K506" cm="1">
        <f t="array" ref="K506">IF($A506="","",INDEX(OpenMeteoAPI[WeatherCode],ROWS($K$2:K506)))</f>
        <v>3</v>
      </c>
      <c r="L506" s="3" cm="1">
        <f t="array" ref="L506">IF($A506="","",INDEX(OpenMeteoAPI[WindSpeedKMH],ROWS($L$2:L506)))</f>
        <v>7.7</v>
      </c>
    </row>
    <row r="507" spans="1:12">
      <c r="A507" t="str" cm="1">
        <f t="array" ref="A507">IFERROR(INDEX(OpenMeteoAPI[City],ROWS($A$2:A507))&amp;", "&amp;INDEX(OpenMeteoAPI[CountryCode],ROWS($A$2:A507)),"")</f>
        <v>Rosenheim, DE</v>
      </c>
      <c r="B507" t="str" cm="1">
        <f t="array" ref="B507">IF($A507="","",INDEX(OpenMeteoAPI[LocationID],ROWS($B$2:B507)))</f>
        <v>DE-ROS</v>
      </c>
      <c r="C507" s="5" cm="1">
        <f t="array" ref="C507">IF($A507="","",INDEX(OpenMeteoAPI[ForecastDateTime],ROWS($C$2:C507)))</f>
        <v>46211.041666666664</v>
      </c>
      <c r="D507" t="str">
        <f t="shared" si="7"/>
        <v>1AM</v>
      </c>
      <c r="E507" t="str" cm="1">
        <f t="array" ref="E507">IF($K507="","",_xlfn.IFS($K507=0,_xlfn.UNICHAR(9728),$K507&lt;=3,_xlfn.UNICHAR(9729),OR($K507=45,$K507=48),"~",AND($K507&gt;=51,$K507&lt;=67),_xlfn.UNICHAR(9748),AND($K507&gt;=71,$K507&lt;=77),_xlfn.UNICHAR(10052),AND($K507&gt;=80,$K507&lt;=82),_xlfn.UNICHAR(9748),AND($K507&gt;=95,$K507&lt;=99),_xlfn.UNICHAR(9889),TRUE,_xlfn.UNICHAR(9729)))</f>
        <v>☁</v>
      </c>
      <c r="F507" t="str" cm="1">
        <f t="array" ref="F507">IF($K507="","",_xlfn.IFS($K507=0,"Clear",$K507&lt;=3,"Partly Cloudy",OR($K507=45,$K507=48),"Fog",AND($K507&gt;=51,$K507&lt;=67),"Drizzle",AND($K507&gt;=71,$K507&lt;=77),"Snow",AND($K507&gt;=80,$K507&lt;=82),"Rain Showers",AND($K507&gt;=95,$K507&lt;=99),"Thunderstorm",TRUE,"Cloudy"))</f>
        <v>Partly Cloudy</v>
      </c>
      <c r="G507" s="3" cm="1">
        <f t="array" ref="G507">IF($A507="","",INDEX(OpenMeteoAPI[TemperatureC],ROWS($G$2:G507)))</f>
        <v>20.7</v>
      </c>
      <c r="H507" s="4" cm="1">
        <f t="array" ref="H507">IF($A507="","",INDEX(OpenMeteoAPI[RelativeHumidityPct],ROWS($H$2:H507))/100)</f>
        <v>0.51</v>
      </c>
      <c r="I507" s="4" cm="1">
        <f t="array" ref="I507">IF($A507="","",INDEX(OpenMeteoAPI[PrecipitationProbabilityPct],ROWS($I$2:I507))/100)</f>
        <v>0</v>
      </c>
      <c r="J507" s="3" cm="1">
        <f t="array" ref="J507">IF($A507="","",INDEX(OpenMeteoAPI[PrecipitationMM],ROWS($J$2:J507)))</f>
        <v>0</v>
      </c>
      <c r="K507" cm="1">
        <f t="array" ref="K507">IF($A507="","",INDEX(OpenMeteoAPI[WeatherCode],ROWS($K$2:K507)))</f>
        <v>3</v>
      </c>
      <c r="L507" s="3" cm="1">
        <f t="array" ref="L507">IF($A507="","",INDEX(OpenMeteoAPI[WindSpeedKMH],ROWS($L$2:L507)))</f>
        <v>5.7</v>
      </c>
    </row>
    <row r="508" spans="1:12">
      <c r="A508" t="str" cm="1">
        <f t="array" ref="A508">IFERROR(INDEX(OpenMeteoAPI[City],ROWS($A$2:A508))&amp;", "&amp;INDEX(OpenMeteoAPI[CountryCode],ROWS($A$2:A508)),"")</f>
        <v>Rosenheim, DE</v>
      </c>
      <c r="B508" t="str" cm="1">
        <f t="array" ref="B508">IF($A508="","",INDEX(OpenMeteoAPI[LocationID],ROWS($B$2:B508)))</f>
        <v>DE-ROS</v>
      </c>
      <c r="C508" s="5" cm="1">
        <f t="array" ref="C508">IF($A508="","",INDEX(OpenMeteoAPI[ForecastDateTime],ROWS($C$2:C508)))</f>
        <v>46211.083333333336</v>
      </c>
      <c r="D508" t="str">
        <f t="shared" si="7"/>
        <v>2AM</v>
      </c>
      <c r="E508" t="str" cm="1">
        <f t="array" ref="E508">IF($K508="","",_xlfn.IFS($K508=0,_xlfn.UNICHAR(9728),$K508&lt;=3,_xlfn.UNICHAR(9729),OR($K508=45,$K508=48),"~",AND($K508&gt;=51,$K508&lt;=67),_xlfn.UNICHAR(9748),AND($K508&gt;=71,$K508&lt;=77),_xlfn.UNICHAR(10052),AND($K508&gt;=80,$K508&lt;=82),_xlfn.UNICHAR(9748),AND($K508&gt;=95,$K508&lt;=99),_xlfn.UNICHAR(9889),TRUE,_xlfn.UNICHAR(9729)))</f>
        <v>☁</v>
      </c>
      <c r="F508" t="str" cm="1">
        <f t="array" ref="F508">IF($K508="","",_xlfn.IFS($K508=0,"Clear",$K508&lt;=3,"Partly Cloudy",OR($K508=45,$K508=48),"Fog",AND($K508&gt;=51,$K508&lt;=67),"Drizzle",AND($K508&gt;=71,$K508&lt;=77),"Snow",AND($K508&gt;=80,$K508&lt;=82),"Rain Showers",AND($K508&gt;=95,$K508&lt;=99),"Thunderstorm",TRUE,"Cloudy"))</f>
        <v>Partly Cloudy</v>
      </c>
      <c r="G508" s="3" cm="1">
        <f t="array" ref="G508">IF($A508="","",INDEX(OpenMeteoAPI[TemperatureC],ROWS($G$2:G508)))</f>
        <v>20</v>
      </c>
      <c r="H508" s="4" cm="1">
        <f t="array" ref="H508">IF($A508="","",INDEX(OpenMeteoAPI[RelativeHumidityPct],ROWS($H$2:H508))/100)</f>
        <v>0.52</v>
      </c>
      <c r="I508" s="4" cm="1">
        <f t="array" ref="I508">IF($A508="","",INDEX(OpenMeteoAPI[PrecipitationProbabilityPct],ROWS($I$2:I508))/100)</f>
        <v>0</v>
      </c>
      <c r="J508" s="3" cm="1">
        <f t="array" ref="J508">IF($A508="","",INDEX(OpenMeteoAPI[PrecipitationMM],ROWS($J$2:J508)))</f>
        <v>0</v>
      </c>
      <c r="K508" cm="1">
        <f t="array" ref="K508">IF($A508="","",INDEX(OpenMeteoAPI[WeatherCode],ROWS($K$2:K508)))</f>
        <v>3</v>
      </c>
      <c r="L508" s="3" cm="1">
        <f t="array" ref="L508">IF($A508="","",INDEX(OpenMeteoAPI[WindSpeedKMH],ROWS($L$2:L508)))</f>
        <v>7.2</v>
      </c>
    </row>
    <row r="509" spans="1:12">
      <c r="A509" t="str" cm="1">
        <f t="array" ref="A509">IFERROR(INDEX(OpenMeteoAPI[City],ROWS($A$2:A509))&amp;", "&amp;INDEX(OpenMeteoAPI[CountryCode],ROWS($A$2:A509)),"")</f>
        <v>Rosenheim, DE</v>
      </c>
      <c r="B509" t="str" cm="1">
        <f t="array" ref="B509">IF($A509="","",INDEX(OpenMeteoAPI[LocationID],ROWS($B$2:B509)))</f>
        <v>DE-ROS</v>
      </c>
      <c r="C509" s="5" cm="1">
        <f t="array" ref="C509">IF($A509="","",INDEX(OpenMeteoAPI[ForecastDateTime],ROWS($C$2:C509)))</f>
        <v>46211.125</v>
      </c>
      <c r="D509" t="str">
        <f t="shared" si="7"/>
        <v>3AM</v>
      </c>
      <c r="E509" t="str" cm="1">
        <f t="array" ref="E509">IF($K509="","",_xlfn.IFS($K509=0,_xlfn.UNICHAR(9728),$K509&lt;=3,_xlfn.UNICHAR(9729),OR($K509=45,$K509=48),"~",AND($K509&gt;=51,$K509&lt;=67),_xlfn.UNICHAR(9748),AND($K509&gt;=71,$K509&lt;=77),_xlfn.UNICHAR(10052),AND($K509&gt;=80,$K509&lt;=82),_xlfn.UNICHAR(9748),AND($K509&gt;=95,$K509&lt;=99),_xlfn.UNICHAR(9889),TRUE,_xlfn.UNICHAR(9729)))</f>
        <v>☁</v>
      </c>
      <c r="F509" t="str" cm="1">
        <f t="array" ref="F509">IF($K509="","",_xlfn.IFS($K509=0,"Clear",$K509&lt;=3,"Partly Cloudy",OR($K509=45,$K509=48),"Fog",AND($K509&gt;=51,$K509&lt;=67),"Drizzle",AND($K509&gt;=71,$K509&lt;=77),"Snow",AND($K509&gt;=80,$K509&lt;=82),"Rain Showers",AND($K509&gt;=95,$K509&lt;=99),"Thunderstorm",TRUE,"Cloudy"))</f>
        <v>Partly Cloudy</v>
      </c>
      <c r="G509" s="3" cm="1">
        <f t="array" ref="G509">IF($A509="","",INDEX(OpenMeteoAPI[TemperatureC],ROWS($G$2:G509)))</f>
        <v>20.3</v>
      </c>
      <c r="H509" s="4" cm="1">
        <f t="array" ref="H509">IF($A509="","",INDEX(OpenMeteoAPI[RelativeHumidityPct],ROWS($H$2:H509))/100)</f>
        <v>0.5</v>
      </c>
      <c r="I509" s="4" cm="1">
        <f t="array" ref="I509">IF($A509="","",INDEX(OpenMeteoAPI[PrecipitationProbabilityPct],ROWS($I$2:I509))/100)</f>
        <v>0</v>
      </c>
      <c r="J509" s="3" cm="1">
        <f t="array" ref="J509">IF($A509="","",INDEX(OpenMeteoAPI[PrecipitationMM],ROWS($J$2:J509)))</f>
        <v>0</v>
      </c>
      <c r="K509" cm="1">
        <f t="array" ref="K509">IF($A509="","",INDEX(OpenMeteoAPI[WeatherCode],ROWS($K$2:K509)))</f>
        <v>3</v>
      </c>
      <c r="L509" s="3" cm="1">
        <f t="array" ref="L509">IF($A509="","",INDEX(OpenMeteoAPI[WindSpeedKMH],ROWS($L$2:L509)))</f>
        <v>8.6</v>
      </c>
    </row>
    <row r="510" spans="1:12">
      <c r="A510" t="str" cm="1">
        <f t="array" ref="A510">IFERROR(INDEX(OpenMeteoAPI[City],ROWS($A$2:A510))&amp;", "&amp;INDEX(OpenMeteoAPI[CountryCode],ROWS($A$2:A510)),"")</f>
        <v>Rosenheim, DE</v>
      </c>
      <c r="B510" t="str" cm="1">
        <f t="array" ref="B510">IF($A510="","",INDEX(OpenMeteoAPI[LocationID],ROWS($B$2:B510)))</f>
        <v>DE-ROS</v>
      </c>
      <c r="C510" s="5" cm="1">
        <f t="array" ref="C510">IF($A510="","",INDEX(OpenMeteoAPI[ForecastDateTime],ROWS($C$2:C510)))</f>
        <v>46211.166666666664</v>
      </c>
      <c r="D510" t="str">
        <f t="shared" si="7"/>
        <v>4AM</v>
      </c>
      <c r="E510" t="str" cm="1">
        <f t="array" ref="E510">IF($K510="","",_xlfn.IFS($K510=0,_xlfn.UNICHAR(9728),$K510&lt;=3,_xlfn.UNICHAR(9729),OR($K510=45,$K510=48),"~",AND($K510&gt;=51,$K510&lt;=67),_xlfn.UNICHAR(9748),AND($K510&gt;=71,$K510&lt;=77),_xlfn.UNICHAR(10052),AND($K510&gt;=80,$K510&lt;=82),_xlfn.UNICHAR(9748),AND($K510&gt;=95,$K510&lt;=99),_xlfn.UNICHAR(9889),TRUE,_xlfn.UNICHAR(9729)))</f>
        <v>☁</v>
      </c>
      <c r="F510" t="str" cm="1">
        <f t="array" ref="F510">IF($K510="","",_xlfn.IFS($K510=0,"Clear",$K510&lt;=3,"Partly Cloudy",OR($K510=45,$K510=48),"Fog",AND($K510&gt;=51,$K510&lt;=67),"Drizzle",AND($K510&gt;=71,$K510&lt;=77),"Snow",AND($K510&gt;=80,$K510&lt;=82),"Rain Showers",AND($K510&gt;=95,$K510&lt;=99),"Thunderstorm",TRUE,"Cloudy"))</f>
        <v>Partly Cloudy</v>
      </c>
      <c r="G510" s="3" cm="1">
        <f t="array" ref="G510">IF($A510="","",INDEX(OpenMeteoAPI[TemperatureC],ROWS($G$2:G510)))</f>
        <v>20.5</v>
      </c>
      <c r="H510" s="4" cm="1">
        <f t="array" ref="H510">IF($A510="","",INDEX(OpenMeteoAPI[RelativeHumidityPct],ROWS($H$2:H510))/100)</f>
        <v>0.51</v>
      </c>
      <c r="I510" s="4" cm="1">
        <f t="array" ref="I510">IF($A510="","",INDEX(OpenMeteoAPI[PrecipitationProbabilityPct],ROWS($I$2:I510))/100)</f>
        <v>0</v>
      </c>
      <c r="J510" s="3" cm="1">
        <f t="array" ref="J510">IF($A510="","",INDEX(OpenMeteoAPI[PrecipitationMM],ROWS($J$2:J510)))</f>
        <v>0</v>
      </c>
      <c r="K510" cm="1">
        <f t="array" ref="K510">IF($A510="","",INDEX(OpenMeteoAPI[WeatherCode],ROWS($K$2:K510)))</f>
        <v>3</v>
      </c>
      <c r="L510" s="3" cm="1">
        <f t="array" ref="L510">IF($A510="","",INDEX(OpenMeteoAPI[WindSpeedKMH],ROWS($L$2:L510)))</f>
        <v>7.9</v>
      </c>
    </row>
    <row r="511" spans="1:12">
      <c r="A511" t="str" cm="1">
        <f t="array" ref="A511">IFERROR(INDEX(OpenMeteoAPI[City],ROWS($A$2:A511))&amp;", "&amp;INDEX(OpenMeteoAPI[CountryCode],ROWS($A$2:A511)),"")</f>
        <v>Rosenheim, DE</v>
      </c>
      <c r="B511" t="str" cm="1">
        <f t="array" ref="B511">IF($A511="","",INDEX(OpenMeteoAPI[LocationID],ROWS($B$2:B511)))</f>
        <v>DE-ROS</v>
      </c>
      <c r="C511" s="5" cm="1">
        <f t="array" ref="C511">IF($A511="","",INDEX(OpenMeteoAPI[ForecastDateTime],ROWS($C$2:C511)))</f>
        <v>46211.208333333336</v>
      </c>
      <c r="D511" t="str">
        <f t="shared" si="7"/>
        <v>5AM</v>
      </c>
      <c r="E511" t="str" cm="1">
        <f t="array" ref="E511">IF($K511="","",_xlfn.IFS($K511=0,_xlfn.UNICHAR(9728),$K511&lt;=3,_xlfn.UNICHAR(9729),OR($K511=45,$K511=48),"~",AND($K511&gt;=51,$K511&lt;=67),_xlfn.UNICHAR(9748),AND($K511&gt;=71,$K511&lt;=77),_xlfn.UNICHAR(10052),AND($K511&gt;=80,$K511&lt;=82),_xlfn.UNICHAR(9748),AND($K511&gt;=95,$K511&lt;=99),_xlfn.UNICHAR(9889),TRUE,_xlfn.UNICHAR(9729)))</f>
        <v>☁</v>
      </c>
      <c r="F511" t="str" cm="1">
        <f t="array" ref="F511">IF($K511="","",_xlfn.IFS($K511=0,"Clear",$K511&lt;=3,"Partly Cloudy",OR($K511=45,$K511=48),"Fog",AND($K511&gt;=51,$K511&lt;=67),"Drizzle",AND($K511&gt;=71,$K511&lt;=77),"Snow",AND($K511&gt;=80,$K511&lt;=82),"Rain Showers",AND($K511&gt;=95,$K511&lt;=99),"Thunderstorm",TRUE,"Cloudy"))</f>
        <v>Partly Cloudy</v>
      </c>
      <c r="G511" s="3" cm="1">
        <f t="array" ref="G511">IF($A511="","",INDEX(OpenMeteoAPI[TemperatureC],ROWS($G$2:G511)))</f>
        <v>19.399999999999999</v>
      </c>
      <c r="H511" s="4" cm="1">
        <f t="array" ref="H511">IF($A511="","",INDEX(OpenMeteoAPI[RelativeHumidityPct],ROWS($H$2:H511))/100)</f>
        <v>0.56000000000000005</v>
      </c>
      <c r="I511" s="4" cm="1">
        <f t="array" ref="I511">IF($A511="","",INDEX(OpenMeteoAPI[PrecipitationProbabilityPct],ROWS($I$2:I511))/100)</f>
        <v>0.03</v>
      </c>
      <c r="J511" s="3" cm="1">
        <f t="array" ref="J511">IF($A511="","",INDEX(OpenMeteoAPI[PrecipitationMM],ROWS($J$2:J511)))</f>
        <v>0</v>
      </c>
      <c r="K511" cm="1">
        <f t="array" ref="K511">IF($A511="","",INDEX(OpenMeteoAPI[WeatherCode],ROWS($K$2:K511)))</f>
        <v>3</v>
      </c>
      <c r="L511" s="3" cm="1">
        <f t="array" ref="L511">IF($A511="","",INDEX(OpenMeteoAPI[WindSpeedKMH],ROWS($L$2:L511)))</f>
        <v>7.5</v>
      </c>
    </row>
    <row r="512" spans="1:12">
      <c r="A512" t="str" cm="1">
        <f t="array" ref="A512">IFERROR(INDEX(OpenMeteoAPI[City],ROWS($A$2:A512))&amp;", "&amp;INDEX(OpenMeteoAPI[CountryCode],ROWS($A$2:A512)),"")</f>
        <v>Rosenheim, DE</v>
      </c>
      <c r="B512" t="str" cm="1">
        <f t="array" ref="B512">IF($A512="","",INDEX(OpenMeteoAPI[LocationID],ROWS($B$2:B512)))</f>
        <v>DE-ROS</v>
      </c>
      <c r="C512" s="5" cm="1">
        <f t="array" ref="C512">IF($A512="","",INDEX(OpenMeteoAPI[ForecastDateTime],ROWS($C$2:C512)))</f>
        <v>46211.25</v>
      </c>
      <c r="D512" t="str">
        <f t="shared" si="7"/>
        <v>6AM</v>
      </c>
      <c r="E512" t="str" cm="1">
        <f t="array" ref="E512">IF($K512="","",_xlfn.IFS($K512=0,_xlfn.UNICHAR(9728),$K512&lt;=3,_xlfn.UNICHAR(9729),OR($K512=45,$K512=48),"~",AND($K512&gt;=51,$K512&lt;=67),_xlfn.UNICHAR(9748),AND($K512&gt;=71,$K512&lt;=77),_xlfn.UNICHAR(10052),AND($K512&gt;=80,$K512&lt;=82),_xlfn.UNICHAR(9748),AND($K512&gt;=95,$K512&lt;=99),_xlfn.UNICHAR(9889),TRUE,_xlfn.UNICHAR(9729)))</f>
        <v>☔</v>
      </c>
      <c r="F512" t="str" cm="1">
        <f t="array" ref="F512">IF($K512="","",_xlfn.IFS($K512=0,"Clear",$K512&lt;=3,"Partly Cloudy",OR($K512=45,$K512=48),"Fog",AND($K512&gt;=51,$K512&lt;=67),"Drizzle",AND($K512&gt;=71,$K512&lt;=77),"Snow",AND($K512&gt;=80,$K512&lt;=82),"Rain Showers",AND($K512&gt;=95,$K512&lt;=99),"Thunderstorm",TRUE,"Cloudy"))</f>
        <v>Drizzle</v>
      </c>
      <c r="G512" s="3" cm="1">
        <f t="array" ref="G512">IF($A512="","",INDEX(OpenMeteoAPI[TemperatureC],ROWS($G$2:G512)))</f>
        <v>18.399999999999999</v>
      </c>
      <c r="H512" s="4" cm="1">
        <f t="array" ref="H512">IF($A512="","",INDEX(OpenMeteoAPI[RelativeHumidityPct],ROWS($H$2:H512))/100)</f>
        <v>0.67</v>
      </c>
      <c r="I512" s="4" cm="1">
        <f t="array" ref="I512">IF($A512="","",INDEX(OpenMeteoAPI[PrecipitationProbabilityPct],ROWS($I$2:I512))/100)</f>
        <v>0.08</v>
      </c>
      <c r="J512" s="3" cm="1">
        <f t="array" ref="J512">IF($A512="","",INDEX(OpenMeteoAPI[PrecipitationMM],ROWS($J$2:J512)))</f>
        <v>0.1</v>
      </c>
      <c r="K512" cm="1">
        <f t="array" ref="K512">IF($A512="","",INDEX(OpenMeteoAPI[WeatherCode],ROWS($K$2:K512)))</f>
        <v>61</v>
      </c>
      <c r="L512" s="3" cm="1">
        <f t="array" ref="L512">IF($A512="","",INDEX(OpenMeteoAPI[WindSpeedKMH],ROWS($L$2:L512)))</f>
        <v>4.3</v>
      </c>
    </row>
    <row r="513" spans="1:12">
      <c r="A513" t="str" cm="1">
        <f t="array" ref="A513">IFERROR(INDEX(OpenMeteoAPI[City],ROWS($A$2:A513))&amp;", "&amp;INDEX(OpenMeteoAPI[CountryCode],ROWS($A$2:A513)),"")</f>
        <v>Rosenheim, DE</v>
      </c>
      <c r="B513" t="str" cm="1">
        <f t="array" ref="B513">IF($A513="","",INDEX(OpenMeteoAPI[LocationID],ROWS($B$2:B513)))</f>
        <v>DE-ROS</v>
      </c>
      <c r="C513" s="5" cm="1">
        <f t="array" ref="C513">IF($A513="","",INDEX(OpenMeteoAPI[ForecastDateTime],ROWS($C$2:C513)))</f>
        <v>46211.291666666664</v>
      </c>
      <c r="D513" t="str">
        <f t="shared" si="7"/>
        <v>7AM</v>
      </c>
      <c r="E513" t="str" cm="1">
        <f t="array" ref="E513">IF($K513="","",_xlfn.IFS($K513=0,_xlfn.UNICHAR(9728),$K513&lt;=3,_xlfn.UNICHAR(9729),OR($K513=45,$K513=48),"~",AND($K513&gt;=51,$K513&lt;=67),_xlfn.UNICHAR(9748),AND($K513&gt;=71,$K513&lt;=77),_xlfn.UNICHAR(10052),AND($K513&gt;=80,$K513&lt;=82),_xlfn.UNICHAR(9748),AND($K513&gt;=95,$K513&lt;=99),_xlfn.UNICHAR(9889),TRUE,_xlfn.UNICHAR(9729)))</f>
        <v>☁</v>
      </c>
      <c r="F513" t="str" cm="1">
        <f t="array" ref="F513">IF($K513="","",_xlfn.IFS($K513=0,"Clear",$K513&lt;=3,"Partly Cloudy",OR($K513=45,$K513=48),"Fog",AND($K513&gt;=51,$K513&lt;=67),"Drizzle",AND($K513&gt;=71,$K513&lt;=77),"Snow",AND($K513&gt;=80,$K513&lt;=82),"Rain Showers",AND($K513&gt;=95,$K513&lt;=99),"Thunderstorm",TRUE,"Cloudy"))</f>
        <v>Partly Cloudy</v>
      </c>
      <c r="G513" s="3" cm="1">
        <f t="array" ref="G513">IF($A513="","",INDEX(OpenMeteoAPI[TemperatureC],ROWS($G$2:G513)))</f>
        <v>18.100000000000001</v>
      </c>
      <c r="H513" s="4" cm="1">
        <f t="array" ref="H513">IF($A513="","",INDEX(OpenMeteoAPI[RelativeHumidityPct],ROWS($H$2:H513))/100)</f>
        <v>0.72</v>
      </c>
      <c r="I513" s="4" cm="1">
        <f t="array" ref="I513">IF($A513="","",INDEX(OpenMeteoAPI[PrecipitationProbabilityPct],ROWS($I$2:I513))/100)</f>
        <v>0.38</v>
      </c>
      <c r="J513" s="3" cm="1">
        <f t="array" ref="J513">IF($A513="","",INDEX(OpenMeteoAPI[PrecipitationMM],ROWS($J$2:J513)))</f>
        <v>0</v>
      </c>
      <c r="K513" cm="1">
        <f t="array" ref="K513">IF($A513="","",INDEX(OpenMeteoAPI[WeatherCode],ROWS($K$2:K513)))</f>
        <v>3</v>
      </c>
      <c r="L513" s="3" cm="1">
        <f t="array" ref="L513">IF($A513="","",INDEX(OpenMeteoAPI[WindSpeedKMH],ROWS($L$2:L513)))</f>
        <v>4</v>
      </c>
    </row>
    <row r="514" spans="1:12">
      <c r="A514" t="str" cm="1">
        <f t="array" ref="A514">IFERROR(INDEX(OpenMeteoAPI[City],ROWS($A$2:A514))&amp;", "&amp;INDEX(OpenMeteoAPI[CountryCode],ROWS($A$2:A514)),"")</f>
        <v>Rosenheim, DE</v>
      </c>
      <c r="B514" t="str" cm="1">
        <f t="array" ref="B514">IF($A514="","",INDEX(OpenMeteoAPI[LocationID],ROWS($B$2:B514)))</f>
        <v>DE-ROS</v>
      </c>
      <c r="C514" s="5" cm="1">
        <f t="array" ref="C514">IF($A514="","",INDEX(OpenMeteoAPI[ForecastDateTime],ROWS($C$2:C514)))</f>
        <v>46211.333333333336</v>
      </c>
      <c r="D514" t="str">
        <f t="shared" si="7"/>
        <v>8AM</v>
      </c>
      <c r="E514" t="str" cm="1">
        <f t="array" ref="E514">IF($K514="","",_xlfn.IFS($K514=0,_xlfn.UNICHAR(9728),$K514&lt;=3,_xlfn.UNICHAR(9729),OR($K514=45,$K514=48),"~",AND($K514&gt;=51,$K514&lt;=67),_xlfn.UNICHAR(9748),AND($K514&gt;=71,$K514&lt;=77),_xlfn.UNICHAR(10052),AND($K514&gt;=80,$K514&lt;=82),_xlfn.UNICHAR(9748),AND($K514&gt;=95,$K514&lt;=99),_xlfn.UNICHAR(9889),TRUE,_xlfn.UNICHAR(9729)))</f>
        <v>☔</v>
      </c>
      <c r="F514" t="str" cm="1">
        <f t="array" ref="F514">IF($K514="","",_xlfn.IFS($K514=0,"Clear",$K514&lt;=3,"Partly Cloudy",OR($K514=45,$K514=48),"Fog",AND($K514&gt;=51,$K514&lt;=67),"Drizzle",AND($K514&gt;=71,$K514&lt;=77),"Snow",AND($K514&gt;=80,$K514&lt;=82),"Rain Showers",AND($K514&gt;=95,$K514&lt;=99),"Thunderstorm",TRUE,"Cloudy"))</f>
        <v>Drizzle</v>
      </c>
      <c r="G514" s="3" cm="1">
        <f t="array" ref="G514">IF($A514="","",INDEX(OpenMeteoAPI[TemperatureC],ROWS($G$2:G514)))</f>
        <v>18.399999999999999</v>
      </c>
      <c r="H514" s="4" cm="1">
        <f t="array" ref="H514">IF($A514="","",INDEX(OpenMeteoAPI[RelativeHumidityPct],ROWS($H$2:H514))/100)</f>
        <v>0.73</v>
      </c>
      <c r="I514" s="4" cm="1">
        <f t="array" ref="I514">IF($A514="","",INDEX(OpenMeteoAPI[PrecipitationProbabilityPct],ROWS($I$2:I514))/100)</f>
        <v>0.57999999999999996</v>
      </c>
      <c r="J514" s="3" cm="1">
        <f t="array" ref="J514">IF($A514="","",INDEX(OpenMeteoAPI[PrecipitationMM],ROWS($J$2:J514)))</f>
        <v>0.2</v>
      </c>
      <c r="K514" cm="1">
        <f t="array" ref="K514">IF($A514="","",INDEX(OpenMeteoAPI[WeatherCode],ROWS($K$2:K514)))</f>
        <v>61</v>
      </c>
      <c r="L514" s="3" cm="1">
        <f t="array" ref="L514">IF($A514="","",INDEX(OpenMeteoAPI[WindSpeedKMH],ROWS($L$2:L514)))</f>
        <v>5.6</v>
      </c>
    </row>
    <row r="515" spans="1:12">
      <c r="A515" t="str" cm="1">
        <f t="array" ref="A515">IFERROR(INDEX(OpenMeteoAPI[City],ROWS($A$2:A515))&amp;", "&amp;INDEX(OpenMeteoAPI[CountryCode],ROWS($A$2:A515)),"")</f>
        <v>Rosenheim, DE</v>
      </c>
      <c r="B515" t="str" cm="1">
        <f t="array" ref="B515">IF($A515="","",INDEX(OpenMeteoAPI[LocationID],ROWS($B$2:B515)))</f>
        <v>DE-ROS</v>
      </c>
      <c r="C515" s="5" cm="1">
        <f t="array" ref="C515">IF($A515="","",INDEX(OpenMeteoAPI[ForecastDateTime],ROWS($C$2:C515)))</f>
        <v>46211.375</v>
      </c>
      <c r="D515" t="str">
        <f t="shared" ref="D515:D578" si="8">IF($A515="","",TEXT($C515,"hAM/PM"))</f>
        <v>9AM</v>
      </c>
      <c r="E515" t="str" cm="1">
        <f t="array" ref="E515">IF($K515="","",_xlfn.IFS($K515=0,_xlfn.UNICHAR(9728),$K515&lt;=3,_xlfn.UNICHAR(9729),OR($K515=45,$K515=48),"~",AND($K515&gt;=51,$K515&lt;=67),_xlfn.UNICHAR(9748),AND($K515&gt;=71,$K515&lt;=77),_xlfn.UNICHAR(10052),AND($K515&gt;=80,$K515&lt;=82),_xlfn.UNICHAR(9748),AND($K515&gt;=95,$K515&lt;=99),_xlfn.UNICHAR(9889),TRUE,_xlfn.UNICHAR(9729)))</f>
        <v>☁</v>
      </c>
      <c r="F515" t="str" cm="1">
        <f t="array" ref="F515">IF($K515="","",_xlfn.IFS($K515=0,"Clear",$K515&lt;=3,"Partly Cloudy",OR($K515=45,$K515=48),"Fog",AND($K515&gt;=51,$K515&lt;=67),"Drizzle",AND($K515&gt;=71,$K515&lt;=77),"Snow",AND($K515&gt;=80,$K515&lt;=82),"Rain Showers",AND($K515&gt;=95,$K515&lt;=99),"Thunderstorm",TRUE,"Cloudy"))</f>
        <v>Partly Cloudy</v>
      </c>
      <c r="G515" s="3" cm="1">
        <f t="array" ref="G515">IF($A515="","",INDEX(OpenMeteoAPI[TemperatureC],ROWS($G$2:G515)))</f>
        <v>18.7</v>
      </c>
      <c r="H515" s="4" cm="1">
        <f t="array" ref="H515">IF($A515="","",INDEX(OpenMeteoAPI[RelativeHumidityPct],ROWS($H$2:H515))/100)</f>
        <v>0.69</v>
      </c>
      <c r="I515" s="4" cm="1">
        <f t="array" ref="I515">IF($A515="","",INDEX(OpenMeteoAPI[PrecipitationProbabilityPct],ROWS($I$2:I515))/100)</f>
        <v>0.63</v>
      </c>
      <c r="J515" s="3" cm="1">
        <f t="array" ref="J515">IF($A515="","",INDEX(OpenMeteoAPI[PrecipitationMM],ROWS($J$2:J515)))</f>
        <v>0</v>
      </c>
      <c r="K515" cm="1">
        <f t="array" ref="K515">IF($A515="","",INDEX(OpenMeteoAPI[WeatherCode],ROWS($K$2:K515)))</f>
        <v>3</v>
      </c>
      <c r="L515" s="3" cm="1">
        <f t="array" ref="L515">IF($A515="","",INDEX(OpenMeteoAPI[WindSpeedKMH],ROWS($L$2:L515)))</f>
        <v>8.5</v>
      </c>
    </row>
    <row r="516" spans="1:12">
      <c r="A516" t="str" cm="1">
        <f t="array" ref="A516">IFERROR(INDEX(OpenMeteoAPI[City],ROWS($A$2:A516))&amp;", "&amp;INDEX(OpenMeteoAPI[CountryCode],ROWS($A$2:A516)),"")</f>
        <v>Rosenheim, DE</v>
      </c>
      <c r="B516" t="str" cm="1">
        <f t="array" ref="B516">IF($A516="","",INDEX(OpenMeteoAPI[LocationID],ROWS($B$2:B516)))</f>
        <v>DE-ROS</v>
      </c>
      <c r="C516" s="5" cm="1">
        <f t="array" ref="C516">IF($A516="","",INDEX(OpenMeteoAPI[ForecastDateTime],ROWS($C$2:C516)))</f>
        <v>46211.416666666664</v>
      </c>
      <c r="D516" t="str">
        <f t="shared" si="8"/>
        <v>10AM</v>
      </c>
      <c r="E516" t="str" cm="1">
        <f t="array" ref="E516">IF($K516="","",_xlfn.IFS($K516=0,_xlfn.UNICHAR(9728),$K516&lt;=3,_xlfn.UNICHAR(9729),OR($K516=45,$K516=48),"~",AND($K516&gt;=51,$K516&lt;=67),_xlfn.UNICHAR(9748),AND($K516&gt;=71,$K516&lt;=77),_xlfn.UNICHAR(10052),AND($K516&gt;=80,$K516&lt;=82),_xlfn.UNICHAR(9748),AND($K516&gt;=95,$K516&lt;=99),_xlfn.UNICHAR(9889),TRUE,_xlfn.UNICHAR(9729)))</f>
        <v>☁</v>
      </c>
      <c r="F516" t="str" cm="1">
        <f t="array" ref="F516">IF($K516="","",_xlfn.IFS($K516=0,"Clear",$K516&lt;=3,"Partly Cloudy",OR($K516=45,$K516=48),"Fog",AND($K516&gt;=51,$K516&lt;=67),"Drizzle",AND($K516&gt;=71,$K516&lt;=77),"Snow",AND($K516&gt;=80,$K516&lt;=82),"Rain Showers",AND($K516&gt;=95,$K516&lt;=99),"Thunderstorm",TRUE,"Cloudy"))</f>
        <v>Partly Cloudy</v>
      </c>
      <c r="G516" s="3" cm="1">
        <f t="array" ref="G516">IF($A516="","",INDEX(OpenMeteoAPI[TemperatureC],ROWS($G$2:G516)))</f>
        <v>18.8</v>
      </c>
      <c r="H516" s="4" cm="1">
        <f t="array" ref="H516">IF($A516="","",INDEX(OpenMeteoAPI[RelativeHumidityPct],ROWS($H$2:H516))/100)</f>
        <v>0.69</v>
      </c>
      <c r="I516" s="4" cm="1">
        <f t="array" ref="I516">IF($A516="","",INDEX(OpenMeteoAPI[PrecipitationProbabilityPct],ROWS($I$2:I516))/100)</f>
        <v>0.55000000000000004</v>
      </c>
      <c r="J516" s="3" cm="1">
        <f t="array" ref="J516">IF($A516="","",INDEX(OpenMeteoAPI[PrecipitationMM],ROWS($J$2:J516)))</f>
        <v>0</v>
      </c>
      <c r="K516" cm="1">
        <f t="array" ref="K516">IF($A516="","",INDEX(OpenMeteoAPI[WeatherCode],ROWS($K$2:K516)))</f>
        <v>3</v>
      </c>
      <c r="L516" s="3" cm="1">
        <f t="array" ref="L516">IF($A516="","",INDEX(OpenMeteoAPI[WindSpeedKMH],ROWS($L$2:L516)))</f>
        <v>9.8000000000000007</v>
      </c>
    </row>
    <row r="517" spans="1:12">
      <c r="A517" t="str" cm="1">
        <f t="array" ref="A517">IFERROR(INDEX(OpenMeteoAPI[City],ROWS($A$2:A517))&amp;", "&amp;INDEX(OpenMeteoAPI[CountryCode],ROWS($A$2:A517)),"")</f>
        <v>Rosenheim, DE</v>
      </c>
      <c r="B517" t="str" cm="1">
        <f t="array" ref="B517">IF($A517="","",INDEX(OpenMeteoAPI[LocationID],ROWS($B$2:B517)))</f>
        <v>DE-ROS</v>
      </c>
      <c r="C517" s="5" cm="1">
        <f t="array" ref="C517">IF($A517="","",INDEX(OpenMeteoAPI[ForecastDateTime],ROWS($C$2:C517)))</f>
        <v>46211.458333333336</v>
      </c>
      <c r="D517" t="str">
        <f t="shared" si="8"/>
        <v>11AM</v>
      </c>
      <c r="E517" t="str" cm="1">
        <f t="array" ref="E517">IF($K517="","",_xlfn.IFS($K517=0,_xlfn.UNICHAR(9728),$K517&lt;=3,_xlfn.UNICHAR(9729),OR($K517=45,$K517=48),"~",AND($K517&gt;=51,$K517&lt;=67),_xlfn.UNICHAR(9748),AND($K517&gt;=71,$K517&lt;=77),_xlfn.UNICHAR(10052),AND($K517&gt;=80,$K517&lt;=82),_xlfn.UNICHAR(9748),AND($K517&gt;=95,$K517&lt;=99),_xlfn.UNICHAR(9889),TRUE,_xlfn.UNICHAR(9729)))</f>
        <v>☁</v>
      </c>
      <c r="F517" t="str" cm="1">
        <f t="array" ref="F517">IF($K517="","",_xlfn.IFS($K517=0,"Clear",$K517&lt;=3,"Partly Cloudy",OR($K517=45,$K517=48),"Fog",AND($K517&gt;=51,$K517&lt;=67),"Drizzle",AND($K517&gt;=71,$K517&lt;=77),"Snow",AND($K517&gt;=80,$K517&lt;=82),"Rain Showers",AND($K517&gt;=95,$K517&lt;=99),"Thunderstorm",TRUE,"Cloudy"))</f>
        <v>Partly Cloudy</v>
      </c>
      <c r="G517" s="3" cm="1">
        <f t="array" ref="G517">IF($A517="","",INDEX(OpenMeteoAPI[TemperatureC],ROWS($G$2:G517)))</f>
        <v>18.8</v>
      </c>
      <c r="H517" s="4" cm="1">
        <f t="array" ref="H517">IF($A517="","",INDEX(OpenMeteoAPI[RelativeHumidityPct],ROWS($H$2:H517))/100)</f>
        <v>0.73</v>
      </c>
      <c r="I517" s="4" cm="1">
        <f t="array" ref="I517">IF($A517="","",INDEX(OpenMeteoAPI[PrecipitationProbabilityPct],ROWS($I$2:I517))/100)</f>
        <v>0.3</v>
      </c>
      <c r="J517" s="3" cm="1">
        <f t="array" ref="J517">IF($A517="","",INDEX(OpenMeteoAPI[PrecipitationMM],ROWS($J$2:J517)))</f>
        <v>0</v>
      </c>
      <c r="K517" cm="1">
        <f t="array" ref="K517">IF($A517="","",INDEX(OpenMeteoAPI[WeatherCode],ROWS($K$2:K517)))</f>
        <v>3</v>
      </c>
      <c r="L517" s="3" cm="1">
        <f t="array" ref="L517">IF($A517="","",INDEX(OpenMeteoAPI[WindSpeedKMH],ROWS($L$2:L517)))</f>
        <v>7</v>
      </c>
    </row>
    <row r="518" spans="1:12">
      <c r="A518" t="str" cm="1">
        <f t="array" ref="A518">IFERROR(INDEX(OpenMeteoAPI[City],ROWS($A$2:A518))&amp;", "&amp;INDEX(OpenMeteoAPI[CountryCode],ROWS($A$2:A518)),"")</f>
        <v>Rosenheim, DE</v>
      </c>
      <c r="B518" t="str" cm="1">
        <f t="array" ref="B518">IF($A518="","",INDEX(OpenMeteoAPI[LocationID],ROWS($B$2:B518)))</f>
        <v>DE-ROS</v>
      </c>
      <c r="C518" s="5" cm="1">
        <f t="array" ref="C518">IF($A518="","",INDEX(OpenMeteoAPI[ForecastDateTime],ROWS($C$2:C518)))</f>
        <v>46211.5</v>
      </c>
      <c r="D518" t="str">
        <f t="shared" si="8"/>
        <v>12PM</v>
      </c>
      <c r="E518" t="str" cm="1">
        <f t="array" ref="E518">IF($K518="","",_xlfn.IFS($K518=0,_xlfn.UNICHAR(9728),$K518&lt;=3,_xlfn.UNICHAR(9729),OR($K518=45,$K518=48),"~",AND($K518&gt;=51,$K518&lt;=67),_xlfn.UNICHAR(9748),AND($K518&gt;=71,$K518&lt;=77),_xlfn.UNICHAR(10052),AND($K518&gt;=80,$K518&lt;=82),_xlfn.UNICHAR(9748),AND($K518&gt;=95,$K518&lt;=99),_xlfn.UNICHAR(9889),TRUE,_xlfn.UNICHAR(9729)))</f>
        <v>☁</v>
      </c>
      <c r="F518" t="str" cm="1">
        <f t="array" ref="F518">IF($K518="","",_xlfn.IFS($K518=0,"Clear",$K518&lt;=3,"Partly Cloudy",OR($K518=45,$K518=48),"Fog",AND($K518&gt;=51,$K518&lt;=67),"Drizzle",AND($K518&gt;=71,$K518&lt;=77),"Snow",AND($K518&gt;=80,$K518&lt;=82),"Rain Showers",AND($K518&gt;=95,$K518&lt;=99),"Thunderstorm",TRUE,"Cloudy"))</f>
        <v>Partly Cloudy</v>
      </c>
      <c r="G518" s="3" cm="1">
        <f t="array" ref="G518">IF($A518="","",INDEX(OpenMeteoAPI[TemperatureC],ROWS($G$2:G518)))</f>
        <v>18.8</v>
      </c>
      <c r="H518" s="4" cm="1">
        <f t="array" ref="H518">IF($A518="","",INDEX(OpenMeteoAPI[RelativeHumidityPct],ROWS($H$2:H518))/100)</f>
        <v>0.73</v>
      </c>
      <c r="I518" s="4" cm="1">
        <f t="array" ref="I518">IF($A518="","",INDEX(OpenMeteoAPI[PrecipitationProbabilityPct],ROWS($I$2:I518))/100)</f>
        <v>0.3</v>
      </c>
      <c r="J518" s="3" cm="1">
        <f t="array" ref="J518">IF($A518="","",INDEX(OpenMeteoAPI[PrecipitationMM],ROWS($J$2:J518)))</f>
        <v>0</v>
      </c>
      <c r="K518" cm="1">
        <f t="array" ref="K518">IF($A518="","",INDEX(OpenMeteoAPI[WeatherCode],ROWS($K$2:K518)))</f>
        <v>3</v>
      </c>
      <c r="L518" s="3" cm="1">
        <f t="array" ref="L518">IF($A518="","",INDEX(OpenMeteoAPI[WindSpeedKMH],ROWS($L$2:L518)))</f>
        <v>7.2</v>
      </c>
    </row>
    <row r="519" spans="1:12">
      <c r="A519" t="str" cm="1">
        <f t="array" ref="A519">IFERROR(INDEX(OpenMeteoAPI[City],ROWS($A$2:A519))&amp;", "&amp;INDEX(OpenMeteoAPI[CountryCode],ROWS($A$2:A519)),"")</f>
        <v>Rosenheim, DE</v>
      </c>
      <c r="B519" t="str" cm="1">
        <f t="array" ref="B519">IF($A519="","",INDEX(OpenMeteoAPI[LocationID],ROWS($B$2:B519)))</f>
        <v>DE-ROS</v>
      </c>
      <c r="C519" s="5" cm="1">
        <f t="array" ref="C519">IF($A519="","",INDEX(OpenMeteoAPI[ForecastDateTime],ROWS($C$2:C519)))</f>
        <v>46211.541666666664</v>
      </c>
      <c r="D519" t="str">
        <f t="shared" si="8"/>
        <v>1PM</v>
      </c>
      <c r="E519" t="str" cm="1">
        <f t="array" ref="E519">IF($K519="","",_xlfn.IFS($K519=0,_xlfn.UNICHAR(9728),$K519&lt;=3,_xlfn.UNICHAR(9729),OR($K519=45,$K519=48),"~",AND($K519&gt;=51,$K519&lt;=67),_xlfn.UNICHAR(9748),AND($K519&gt;=71,$K519&lt;=77),_xlfn.UNICHAR(10052),AND($K519&gt;=80,$K519&lt;=82),_xlfn.UNICHAR(9748),AND($K519&gt;=95,$K519&lt;=99),_xlfn.UNICHAR(9889),TRUE,_xlfn.UNICHAR(9729)))</f>
        <v>☁</v>
      </c>
      <c r="F519" t="str" cm="1">
        <f t="array" ref="F519">IF($K519="","",_xlfn.IFS($K519=0,"Clear",$K519&lt;=3,"Partly Cloudy",OR($K519=45,$K519=48),"Fog",AND($K519&gt;=51,$K519&lt;=67),"Drizzle",AND($K519&gt;=71,$K519&lt;=77),"Snow",AND($K519&gt;=80,$K519&lt;=82),"Rain Showers",AND($K519&gt;=95,$K519&lt;=99),"Thunderstorm",TRUE,"Cloudy"))</f>
        <v>Partly Cloudy</v>
      </c>
      <c r="G519" s="3" cm="1">
        <f t="array" ref="G519">IF($A519="","",INDEX(OpenMeteoAPI[TemperatureC],ROWS($G$2:G519)))</f>
        <v>19.8</v>
      </c>
      <c r="H519" s="4" cm="1">
        <f t="array" ref="H519">IF($A519="","",INDEX(OpenMeteoAPI[RelativeHumidityPct],ROWS($H$2:H519))/100)</f>
        <v>0.74</v>
      </c>
      <c r="I519" s="4" cm="1">
        <f t="array" ref="I519">IF($A519="","",INDEX(OpenMeteoAPI[PrecipitationProbabilityPct],ROWS($I$2:I519))/100)</f>
        <v>0.25</v>
      </c>
      <c r="J519" s="3" cm="1">
        <f t="array" ref="J519">IF($A519="","",INDEX(OpenMeteoAPI[PrecipitationMM],ROWS($J$2:J519)))</f>
        <v>0</v>
      </c>
      <c r="K519" cm="1">
        <f t="array" ref="K519">IF($A519="","",INDEX(OpenMeteoAPI[WeatherCode],ROWS($K$2:K519)))</f>
        <v>3</v>
      </c>
      <c r="L519" s="3" cm="1">
        <f t="array" ref="L519">IF($A519="","",INDEX(OpenMeteoAPI[WindSpeedKMH],ROWS($L$2:L519)))</f>
        <v>8.6</v>
      </c>
    </row>
    <row r="520" spans="1:12">
      <c r="A520" t="str" cm="1">
        <f t="array" ref="A520">IFERROR(INDEX(OpenMeteoAPI[City],ROWS($A$2:A520))&amp;", "&amp;INDEX(OpenMeteoAPI[CountryCode],ROWS($A$2:A520)),"")</f>
        <v>Rosenheim, DE</v>
      </c>
      <c r="B520" t="str" cm="1">
        <f t="array" ref="B520">IF($A520="","",INDEX(OpenMeteoAPI[LocationID],ROWS($B$2:B520)))</f>
        <v>DE-ROS</v>
      </c>
      <c r="C520" s="5" cm="1">
        <f t="array" ref="C520">IF($A520="","",INDEX(OpenMeteoAPI[ForecastDateTime],ROWS($C$2:C520)))</f>
        <v>46211.583333333336</v>
      </c>
      <c r="D520" t="str">
        <f t="shared" si="8"/>
        <v>2PM</v>
      </c>
      <c r="E520" t="str" cm="1">
        <f t="array" ref="E520">IF($K520="","",_xlfn.IFS($K520=0,_xlfn.UNICHAR(9728),$K520&lt;=3,_xlfn.UNICHAR(9729),OR($K520=45,$K520=48),"~",AND($K520&gt;=51,$K520&lt;=67),_xlfn.UNICHAR(9748),AND($K520&gt;=71,$K520&lt;=77),_xlfn.UNICHAR(10052),AND($K520&gt;=80,$K520&lt;=82),_xlfn.UNICHAR(9748),AND($K520&gt;=95,$K520&lt;=99),_xlfn.UNICHAR(9889),TRUE,_xlfn.UNICHAR(9729)))</f>
        <v>☁</v>
      </c>
      <c r="F520" t="str" cm="1">
        <f t="array" ref="F520">IF($K520="","",_xlfn.IFS($K520=0,"Clear",$K520&lt;=3,"Partly Cloudy",OR($K520=45,$K520=48),"Fog",AND($K520&gt;=51,$K520&lt;=67),"Drizzle",AND($K520&gt;=71,$K520&lt;=77),"Snow",AND($K520&gt;=80,$K520&lt;=82),"Rain Showers",AND($K520&gt;=95,$K520&lt;=99),"Thunderstorm",TRUE,"Cloudy"))</f>
        <v>Partly Cloudy</v>
      </c>
      <c r="G520" s="3" cm="1">
        <f t="array" ref="G520">IF($A520="","",INDEX(OpenMeteoAPI[TemperatureC],ROWS($G$2:G520)))</f>
        <v>20.9</v>
      </c>
      <c r="H520" s="4" cm="1">
        <f t="array" ref="H520">IF($A520="","",INDEX(OpenMeteoAPI[RelativeHumidityPct],ROWS($H$2:H520))/100)</f>
        <v>0.7</v>
      </c>
      <c r="I520" s="4" cm="1">
        <f t="array" ref="I520">IF($A520="","",INDEX(OpenMeteoAPI[PrecipitationProbabilityPct],ROWS($I$2:I520))/100)</f>
        <v>0.2</v>
      </c>
      <c r="J520" s="3" cm="1">
        <f t="array" ref="J520">IF($A520="","",INDEX(OpenMeteoAPI[PrecipitationMM],ROWS($J$2:J520)))</f>
        <v>0</v>
      </c>
      <c r="K520" cm="1">
        <f t="array" ref="K520">IF($A520="","",INDEX(OpenMeteoAPI[WeatherCode],ROWS($K$2:K520)))</f>
        <v>3</v>
      </c>
      <c r="L520" s="3" cm="1">
        <f t="array" ref="L520">IF($A520="","",INDEX(OpenMeteoAPI[WindSpeedKMH],ROWS($L$2:L520)))</f>
        <v>8.8000000000000007</v>
      </c>
    </row>
    <row r="521" spans="1:12">
      <c r="A521" t="str" cm="1">
        <f t="array" ref="A521">IFERROR(INDEX(OpenMeteoAPI[City],ROWS($A$2:A521))&amp;", "&amp;INDEX(OpenMeteoAPI[CountryCode],ROWS($A$2:A521)),"")</f>
        <v>Rosenheim, DE</v>
      </c>
      <c r="B521" t="str" cm="1">
        <f t="array" ref="B521">IF($A521="","",INDEX(OpenMeteoAPI[LocationID],ROWS($B$2:B521)))</f>
        <v>DE-ROS</v>
      </c>
      <c r="C521" s="5" cm="1">
        <f t="array" ref="C521">IF($A521="","",INDEX(OpenMeteoAPI[ForecastDateTime],ROWS($C$2:C521)))</f>
        <v>46211.625</v>
      </c>
      <c r="D521" t="str">
        <f t="shared" si="8"/>
        <v>3PM</v>
      </c>
      <c r="E521" t="str" cm="1">
        <f t="array" ref="E521">IF($K521="","",_xlfn.IFS($K521=0,_xlfn.UNICHAR(9728),$K521&lt;=3,_xlfn.UNICHAR(9729),OR($K521=45,$K521=48),"~",AND($K521&gt;=51,$K521&lt;=67),_xlfn.UNICHAR(9748),AND($K521&gt;=71,$K521&lt;=77),_xlfn.UNICHAR(10052),AND($K521&gt;=80,$K521&lt;=82),_xlfn.UNICHAR(9748),AND($K521&gt;=95,$K521&lt;=99),_xlfn.UNICHAR(9889),TRUE,_xlfn.UNICHAR(9729)))</f>
        <v>☁</v>
      </c>
      <c r="F521" t="str" cm="1">
        <f t="array" ref="F521">IF($K521="","",_xlfn.IFS($K521=0,"Clear",$K521&lt;=3,"Partly Cloudy",OR($K521=45,$K521=48),"Fog",AND($K521&gt;=51,$K521&lt;=67),"Drizzle",AND($K521&gt;=71,$K521&lt;=77),"Snow",AND($K521&gt;=80,$K521&lt;=82),"Rain Showers",AND($K521&gt;=95,$K521&lt;=99),"Thunderstorm",TRUE,"Cloudy"))</f>
        <v>Partly Cloudy</v>
      </c>
      <c r="G521" s="3" cm="1">
        <f t="array" ref="G521">IF($A521="","",INDEX(OpenMeteoAPI[TemperatureC],ROWS($G$2:G521)))</f>
        <v>21.7</v>
      </c>
      <c r="H521" s="4" cm="1">
        <f t="array" ref="H521">IF($A521="","",INDEX(OpenMeteoAPI[RelativeHumidityPct],ROWS($H$2:H521))/100)</f>
        <v>0.69</v>
      </c>
      <c r="I521" s="4" cm="1">
        <f t="array" ref="I521">IF($A521="","",INDEX(OpenMeteoAPI[PrecipitationProbabilityPct],ROWS($I$2:I521))/100)</f>
        <v>0.2</v>
      </c>
      <c r="J521" s="3" cm="1">
        <f t="array" ref="J521">IF($A521="","",INDEX(OpenMeteoAPI[PrecipitationMM],ROWS($J$2:J521)))</f>
        <v>0</v>
      </c>
      <c r="K521" cm="1">
        <f t="array" ref="K521">IF($A521="","",INDEX(OpenMeteoAPI[WeatherCode],ROWS($K$2:K521)))</f>
        <v>3</v>
      </c>
      <c r="L521" s="3" cm="1">
        <f t="array" ref="L521">IF($A521="","",INDEX(OpenMeteoAPI[WindSpeedKMH],ROWS($L$2:L521)))</f>
        <v>9.4</v>
      </c>
    </row>
    <row r="522" spans="1:12">
      <c r="A522" t="str" cm="1">
        <f t="array" ref="A522">IFERROR(INDEX(OpenMeteoAPI[City],ROWS($A$2:A522))&amp;", "&amp;INDEX(OpenMeteoAPI[CountryCode],ROWS($A$2:A522)),"")</f>
        <v>Rosenheim, DE</v>
      </c>
      <c r="B522" t="str" cm="1">
        <f t="array" ref="B522">IF($A522="","",INDEX(OpenMeteoAPI[LocationID],ROWS($B$2:B522)))</f>
        <v>DE-ROS</v>
      </c>
      <c r="C522" s="5" cm="1">
        <f t="array" ref="C522">IF($A522="","",INDEX(OpenMeteoAPI[ForecastDateTime],ROWS($C$2:C522)))</f>
        <v>46211.666666666664</v>
      </c>
      <c r="D522" t="str">
        <f t="shared" si="8"/>
        <v>4PM</v>
      </c>
      <c r="E522" t="str" cm="1">
        <f t="array" ref="E522">IF($K522="","",_xlfn.IFS($K522=0,_xlfn.UNICHAR(9728),$K522&lt;=3,_xlfn.UNICHAR(9729),OR($K522=45,$K522=48),"~",AND($K522&gt;=51,$K522&lt;=67),_xlfn.UNICHAR(9748),AND($K522&gt;=71,$K522&lt;=77),_xlfn.UNICHAR(10052),AND($K522&gt;=80,$K522&lt;=82),_xlfn.UNICHAR(9748),AND($K522&gt;=95,$K522&lt;=99),_xlfn.UNICHAR(9889),TRUE,_xlfn.UNICHAR(9729)))</f>
        <v>☁</v>
      </c>
      <c r="F522" t="str" cm="1">
        <f t="array" ref="F522">IF($K522="","",_xlfn.IFS($K522=0,"Clear",$K522&lt;=3,"Partly Cloudy",OR($K522=45,$K522=48),"Fog",AND($K522&gt;=51,$K522&lt;=67),"Drizzle",AND($K522&gt;=71,$K522&lt;=77),"Snow",AND($K522&gt;=80,$K522&lt;=82),"Rain Showers",AND($K522&gt;=95,$K522&lt;=99),"Thunderstorm",TRUE,"Cloudy"))</f>
        <v>Partly Cloudy</v>
      </c>
      <c r="G522" s="3" cm="1">
        <f t="array" ref="G522">IF($A522="","",INDEX(OpenMeteoAPI[TemperatureC],ROWS($G$2:G522)))</f>
        <v>22.1</v>
      </c>
      <c r="H522" s="4" cm="1">
        <f t="array" ref="H522">IF($A522="","",INDEX(OpenMeteoAPI[RelativeHumidityPct],ROWS($H$2:H522))/100)</f>
        <v>0.66</v>
      </c>
      <c r="I522" s="4" cm="1">
        <f t="array" ref="I522">IF($A522="","",INDEX(OpenMeteoAPI[PrecipitationProbabilityPct],ROWS($I$2:I522))/100)</f>
        <v>0.23</v>
      </c>
      <c r="J522" s="3" cm="1">
        <f t="array" ref="J522">IF($A522="","",INDEX(OpenMeteoAPI[PrecipitationMM],ROWS($J$2:J522)))</f>
        <v>0</v>
      </c>
      <c r="K522" cm="1">
        <f t="array" ref="K522">IF($A522="","",INDEX(OpenMeteoAPI[WeatherCode],ROWS($K$2:K522)))</f>
        <v>3</v>
      </c>
      <c r="L522" s="3" cm="1">
        <f t="array" ref="L522">IF($A522="","",INDEX(OpenMeteoAPI[WindSpeedKMH],ROWS($L$2:L522)))</f>
        <v>9.4</v>
      </c>
    </row>
    <row r="523" spans="1:12">
      <c r="A523" t="str" cm="1">
        <f t="array" ref="A523">IFERROR(INDEX(OpenMeteoAPI[City],ROWS($A$2:A523))&amp;", "&amp;INDEX(OpenMeteoAPI[CountryCode],ROWS($A$2:A523)),"")</f>
        <v>Rosenheim, DE</v>
      </c>
      <c r="B523" t="str" cm="1">
        <f t="array" ref="B523">IF($A523="","",INDEX(OpenMeteoAPI[LocationID],ROWS($B$2:B523)))</f>
        <v>DE-ROS</v>
      </c>
      <c r="C523" s="5" cm="1">
        <f t="array" ref="C523">IF($A523="","",INDEX(OpenMeteoAPI[ForecastDateTime],ROWS($C$2:C523)))</f>
        <v>46211.708333333336</v>
      </c>
      <c r="D523" t="str">
        <f t="shared" si="8"/>
        <v>5PM</v>
      </c>
      <c r="E523" t="str" cm="1">
        <f t="array" ref="E523">IF($K523="","",_xlfn.IFS($K523=0,_xlfn.UNICHAR(9728),$K523&lt;=3,_xlfn.UNICHAR(9729),OR($K523=45,$K523=48),"~",AND($K523&gt;=51,$K523&lt;=67),_xlfn.UNICHAR(9748),AND($K523&gt;=71,$K523&lt;=77),_xlfn.UNICHAR(10052),AND($K523&gt;=80,$K523&lt;=82),_xlfn.UNICHAR(9748),AND($K523&gt;=95,$K523&lt;=99),_xlfn.UNICHAR(9889),TRUE,_xlfn.UNICHAR(9729)))</f>
        <v>☁</v>
      </c>
      <c r="F523" t="str" cm="1">
        <f t="array" ref="F523">IF($K523="","",_xlfn.IFS($K523=0,"Clear",$K523&lt;=3,"Partly Cloudy",OR($K523=45,$K523=48),"Fog",AND($K523&gt;=51,$K523&lt;=67),"Drizzle",AND($K523&gt;=71,$K523&lt;=77),"Snow",AND($K523&gt;=80,$K523&lt;=82),"Rain Showers",AND($K523&gt;=95,$K523&lt;=99),"Thunderstorm",TRUE,"Cloudy"))</f>
        <v>Partly Cloudy</v>
      </c>
      <c r="G523" s="3" cm="1">
        <f t="array" ref="G523">IF($A523="","",INDEX(OpenMeteoAPI[TemperatureC],ROWS($G$2:G523)))</f>
        <v>21.8</v>
      </c>
      <c r="H523" s="4" cm="1">
        <f t="array" ref="H523">IF($A523="","",INDEX(OpenMeteoAPI[RelativeHumidityPct],ROWS($H$2:H523))/100)</f>
        <v>0.66</v>
      </c>
      <c r="I523" s="4" cm="1">
        <f t="array" ref="I523">IF($A523="","",INDEX(OpenMeteoAPI[PrecipitationProbabilityPct],ROWS($I$2:I523))/100)</f>
        <v>0.4</v>
      </c>
      <c r="J523" s="3" cm="1">
        <f t="array" ref="J523">IF($A523="","",INDEX(OpenMeteoAPI[PrecipitationMM],ROWS($J$2:J523)))</f>
        <v>0</v>
      </c>
      <c r="K523" cm="1">
        <f t="array" ref="K523">IF($A523="","",INDEX(OpenMeteoAPI[WeatherCode],ROWS($K$2:K523)))</f>
        <v>3</v>
      </c>
      <c r="L523" s="3" cm="1">
        <f t="array" ref="L523">IF($A523="","",INDEX(OpenMeteoAPI[WindSpeedKMH],ROWS($L$2:L523)))</f>
        <v>7.4</v>
      </c>
    </row>
    <row r="524" spans="1:12">
      <c r="A524" t="str" cm="1">
        <f t="array" ref="A524">IFERROR(INDEX(OpenMeteoAPI[City],ROWS($A$2:A524))&amp;", "&amp;INDEX(OpenMeteoAPI[CountryCode],ROWS($A$2:A524)),"")</f>
        <v>Rosenheim, DE</v>
      </c>
      <c r="B524" t="str" cm="1">
        <f t="array" ref="B524">IF($A524="","",INDEX(OpenMeteoAPI[LocationID],ROWS($B$2:B524)))</f>
        <v>DE-ROS</v>
      </c>
      <c r="C524" s="5" cm="1">
        <f t="array" ref="C524">IF($A524="","",INDEX(OpenMeteoAPI[ForecastDateTime],ROWS($C$2:C524)))</f>
        <v>46211.75</v>
      </c>
      <c r="D524" t="str">
        <f t="shared" si="8"/>
        <v>6PM</v>
      </c>
      <c r="E524" t="str" cm="1">
        <f t="array" ref="E524">IF($K524="","",_xlfn.IFS($K524=0,_xlfn.UNICHAR(9728),$K524&lt;=3,_xlfn.UNICHAR(9729),OR($K524=45,$K524=48),"~",AND($K524&gt;=51,$K524&lt;=67),_xlfn.UNICHAR(9748),AND($K524&gt;=71,$K524&lt;=77),_xlfn.UNICHAR(10052),AND($K524&gt;=80,$K524&lt;=82),_xlfn.UNICHAR(9748),AND($K524&gt;=95,$K524&lt;=99),_xlfn.UNICHAR(9889),TRUE,_xlfn.UNICHAR(9729)))</f>
        <v>☁</v>
      </c>
      <c r="F524" t="str" cm="1">
        <f t="array" ref="F524">IF($K524="","",_xlfn.IFS($K524=0,"Clear",$K524&lt;=3,"Partly Cloudy",OR($K524=45,$K524=48),"Fog",AND($K524&gt;=51,$K524&lt;=67),"Drizzle",AND($K524&gt;=71,$K524&lt;=77),"Snow",AND($K524&gt;=80,$K524&lt;=82),"Rain Showers",AND($K524&gt;=95,$K524&lt;=99),"Thunderstorm",TRUE,"Cloudy"))</f>
        <v>Partly Cloudy</v>
      </c>
      <c r="G524" s="3" cm="1">
        <f t="array" ref="G524">IF($A524="","",INDEX(OpenMeteoAPI[TemperatureC],ROWS($G$2:G524)))</f>
        <v>22.1</v>
      </c>
      <c r="H524" s="4" cm="1">
        <f t="array" ref="H524">IF($A524="","",INDEX(OpenMeteoAPI[RelativeHumidityPct],ROWS($H$2:H524))/100)</f>
        <v>0.65</v>
      </c>
      <c r="I524" s="4" cm="1">
        <f t="array" ref="I524">IF($A524="","",INDEX(OpenMeteoAPI[PrecipitationProbabilityPct],ROWS($I$2:I524))/100)</f>
        <v>0.4</v>
      </c>
      <c r="J524" s="3" cm="1">
        <f t="array" ref="J524">IF($A524="","",INDEX(OpenMeteoAPI[PrecipitationMM],ROWS($J$2:J524)))</f>
        <v>0</v>
      </c>
      <c r="K524" cm="1">
        <f t="array" ref="K524">IF($A524="","",INDEX(OpenMeteoAPI[WeatherCode],ROWS($K$2:K524)))</f>
        <v>2</v>
      </c>
      <c r="L524" s="3" cm="1">
        <f t="array" ref="L524">IF($A524="","",INDEX(OpenMeteoAPI[WindSpeedKMH],ROWS($L$2:L524)))</f>
        <v>6.4</v>
      </c>
    </row>
    <row r="525" spans="1:12">
      <c r="A525" t="str" cm="1">
        <f t="array" ref="A525">IFERROR(INDEX(OpenMeteoAPI[City],ROWS($A$2:A525))&amp;", "&amp;INDEX(OpenMeteoAPI[CountryCode],ROWS($A$2:A525)),"")</f>
        <v>Rosenheim, DE</v>
      </c>
      <c r="B525" t="str" cm="1">
        <f t="array" ref="B525">IF($A525="","",INDEX(OpenMeteoAPI[LocationID],ROWS($B$2:B525)))</f>
        <v>DE-ROS</v>
      </c>
      <c r="C525" s="5" cm="1">
        <f t="array" ref="C525">IF($A525="","",INDEX(OpenMeteoAPI[ForecastDateTime],ROWS($C$2:C525)))</f>
        <v>46211.791666666664</v>
      </c>
      <c r="D525" t="str">
        <f t="shared" si="8"/>
        <v>7PM</v>
      </c>
      <c r="E525" t="str" cm="1">
        <f t="array" ref="E525">IF($K525="","",_xlfn.IFS($K525=0,_xlfn.UNICHAR(9728),$K525&lt;=3,_xlfn.UNICHAR(9729),OR($K525=45,$K525=48),"~",AND($K525&gt;=51,$K525&lt;=67),_xlfn.UNICHAR(9748),AND($K525&gt;=71,$K525&lt;=77),_xlfn.UNICHAR(10052),AND($K525&gt;=80,$K525&lt;=82),_xlfn.UNICHAR(9748),AND($K525&gt;=95,$K525&lt;=99),_xlfn.UNICHAR(9889),TRUE,_xlfn.UNICHAR(9729)))</f>
        <v>☁</v>
      </c>
      <c r="F525" t="str" cm="1">
        <f t="array" ref="F525">IF($K525="","",_xlfn.IFS($K525=0,"Clear",$K525&lt;=3,"Partly Cloudy",OR($K525=45,$K525=48),"Fog",AND($K525&gt;=51,$K525&lt;=67),"Drizzle",AND($K525&gt;=71,$K525&lt;=77),"Snow",AND($K525&gt;=80,$K525&lt;=82),"Rain Showers",AND($K525&gt;=95,$K525&lt;=99),"Thunderstorm",TRUE,"Cloudy"))</f>
        <v>Partly Cloudy</v>
      </c>
      <c r="G525" s="3" cm="1">
        <f t="array" ref="G525">IF($A525="","",INDEX(OpenMeteoAPI[TemperatureC],ROWS($G$2:G525)))</f>
        <v>21.4</v>
      </c>
      <c r="H525" s="4" cm="1">
        <f t="array" ref="H525">IF($A525="","",INDEX(OpenMeteoAPI[RelativeHumidityPct],ROWS($H$2:H525))/100)</f>
        <v>0.64</v>
      </c>
      <c r="I525" s="4" cm="1">
        <f t="array" ref="I525">IF($A525="","",INDEX(OpenMeteoAPI[PrecipitationProbabilityPct],ROWS($I$2:I525))/100)</f>
        <v>0.3</v>
      </c>
      <c r="J525" s="3" cm="1">
        <f t="array" ref="J525">IF($A525="","",INDEX(OpenMeteoAPI[PrecipitationMM],ROWS($J$2:J525)))</f>
        <v>0</v>
      </c>
      <c r="K525" cm="1">
        <f t="array" ref="K525">IF($A525="","",INDEX(OpenMeteoAPI[WeatherCode],ROWS($K$2:K525)))</f>
        <v>3</v>
      </c>
      <c r="L525" s="3" cm="1">
        <f t="array" ref="L525">IF($A525="","",INDEX(OpenMeteoAPI[WindSpeedKMH],ROWS($L$2:L525)))</f>
        <v>7.5</v>
      </c>
    </row>
    <row r="526" spans="1:12">
      <c r="A526" t="str" cm="1">
        <f t="array" ref="A526">IFERROR(INDEX(OpenMeteoAPI[City],ROWS($A$2:A526))&amp;", "&amp;INDEX(OpenMeteoAPI[CountryCode],ROWS($A$2:A526)),"")</f>
        <v>Rosenheim, DE</v>
      </c>
      <c r="B526" t="str" cm="1">
        <f t="array" ref="B526">IF($A526="","",INDEX(OpenMeteoAPI[LocationID],ROWS($B$2:B526)))</f>
        <v>DE-ROS</v>
      </c>
      <c r="C526" s="5" cm="1">
        <f t="array" ref="C526">IF($A526="","",INDEX(OpenMeteoAPI[ForecastDateTime],ROWS($C$2:C526)))</f>
        <v>46211.833333333336</v>
      </c>
      <c r="D526" t="str">
        <f t="shared" si="8"/>
        <v>8PM</v>
      </c>
      <c r="E526" t="str" cm="1">
        <f t="array" ref="E526">IF($K526="","",_xlfn.IFS($K526=0,_xlfn.UNICHAR(9728),$K526&lt;=3,_xlfn.UNICHAR(9729),OR($K526=45,$K526=48),"~",AND($K526&gt;=51,$K526&lt;=67),_xlfn.UNICHAR(9748),AND($K526&gt;=71,$K526&lt;=77),_xlfn.UNICHAR(10052),AND($K526&gt;=80,$K526&lt;=82),_xlfn.UNICHAR(9748),AND($K526&gt;=95,$K526&lt;=99),_xlfn.UNICHAR(9889),TRUE,_xlfn.UNICHAR(9729)))</f>
        <v>☁</v>
      </c>
      <c r="F526" t="str" cm="1">
        <f t="array" ref="F526">IF($K526="","",_xlfn.IFS($K526=0,"Clear",$K526&lt;=3,"Partly Cloudy",OR($K526=45,$K526=48),"Fog",AND($K526&gt;=51,$K526&lt;=67),"Drizzle",AND($K526&gt;=71,$K526&lt;=77),"Snow",AND($K526&gt;=80,$K526&lt;=82),"Rain Showers",AND($K526&gt;=95,$K526&lt;=99),"Thunderstorm",TRUE,"Cloudy"))</f>
        <v>Partly Cloudy</v>
      </c>
      <c r="G526" s="3" cm="1">
        <f t="array" ref="G526">IF($A526="","",INDEX(OpenMeteoAPI[TemperatureC],ROWS($G$2:G526)))</f>
        <v>20.9</v>
      </c>
      <c r="H526" s="4" cm="1">
        <f t="array" ref="H526">IF($A526="","",INDEX(OpenMeteoAPI[RelativeHumidityPct],ROWS($H$2:H526))/100)</f>
        <v>0.7</v>
      </c>
      <c r="I526" s="4" cm="1">
        <f t="array" ref="I526">IF($A526="","",INDEX(OpenMeteoAPI[PrecipitationProbabilityPct],ROWS($I$2:I526))/100)</f>
        <v>0.13</v>
      </c>
      <c r="J526" s="3" cm="1">
        <f t="array" ref="J526">IF($A526="","",INDEX(OpenMeteoAPI[PrecipitationMM],ROWS($J$2:J526)))</f>
        <v>0</v>
      </c>
      <c r="K526" cm="1">
        <f t="array" ref="K526">IF($A526="","",INDEX(OpenMeteoAPI[WeatherCode],ROWS($K$2:K526)))</f>
        <v>3</v>
      </c>
      <c r="L526" s="3" cm="1">
        <f t="array" ref="L526">IF($A526="","",INDEX(OpenMeteoAPI[WindSpeedKMH],ROWS($L$2:L526)))</f>
        <v>3.3</v>
      </c>
    </row>
    <row r="527" spans="1:12">
      <c r="A527" t="str" cm="1">
        <f t="array" ref="A527">IFERROR(INDEX(OpenMeteoAPI[City],ROWS($A$2:A527))&amp;", "&amp;INDEX(OpenMeteoAPI[CountryCode],ROWS($A$2:A527)),"")</f>
        <v>Rosenheim, DE</v>
      </c>
      <c r="B527" t="str" cm="1">
        <f t="array" ref="B527">IF($A527="","",INDEX(OpenMeteoAPI[LocationID],ROWS($B$2:B527)))</f>
        <v>DE-ROS</v>
      </c>
      <c r="C527" s="5" cm="1">
        <f t="array" ref="C527">IF($A527="","",INDEX(OpenMeteoAPI[ForecastDateTime],ROWS($C$2:C527)))</f>
        <v>46211.875</v>
      </c>
      <c r="D527" t="str">
        <f t="shared" si="8"/>
        <v>9PM</v>
      </c>
      <c r="E527" t="str" cm="1">
        <f t="array" ref="E527">IF($K527="","",_xlfn.IFS($K527=0,_xlfn.UNICHAR(9728),$K527&lt;=3,_xlfn.UNICHAR(9729),OR($K527=45,$K527=48),"~",AND($K527&gt;=51,$K527&lt;=67),_xlfn.UNICHAR(9748),AND($K527&gt;=71,$K527&lt;=77),_xlfn.UNICHAR(10052),AND($K527&gt;=80,$K527&lt;=82),_xlfn.UNICHAR(9748),AND($K527&gt;=95,$K527&lt;=99),_xlfn.UNICHAR(9889),TRUE,_xlfn.UNICHAR(9729)))</f>
        <v>☁</v>
      </c>
      <c r="F527" t="str" cm="1">
        <f t="array" ref="F527">IF($K527="","",_xlfn.IFS($K527=0,"Clear",$K527&lt;=3,"Partly Cloudy",OR($K527=45,$K527=48),"Fog",AND($K527&gt;=51,$K527&lt;=67),"Drizzle",AND($K527&gt;=71,$K527&lt;=77),"Snow",AND($K527&gt;=80,$K527&lt;=82),"Rain Showers",AND($K527&gt;=95,$K527&lt;=99),"Thunderstorm",TRUE,"Cloudy"))</f>
        <v>Partly Cloudy</v>
      </c>
      <c r="G527" s="3" cm="1">
        <f t="array" ref="G527">IF($A527="","",INDEX(OpenMeteoAPI[TemperatureC],ROWS($G$2:G527)))</f>
        <v>20.3</v>
      </c>
      <c r="H527" s="4" cm="1">
        <f t="array" ref="H527">IF($A527="","",INDEX(OpenMeteoAPI[RelativeHumidityPct],ROWS($H$2:H527))/100)</f>
        <v>0.74</v>
      </c>
      <c r="I527" s="4" cm="1">
        <f t="array" ref="I527">IF($A527="","",INDEX(OpenMeteoAPI[PrecipitationProbabilityPct],ROWS($I$2:I527))/100)</f>
        <v>0.1</v>
      </c>
      <c r="J527" s="3" cm="1">
        <f t="array" ref="J527">IF($A527="","",INDEX(OpenMeteoAPI[PrecipitationMM],ROWS($J$2:J527)))</f>
        <v>0</v>
      </c>
      <c r="K527" cm="1">
        <f t="array" ref="K527">IF($A527="","",INDEX(OpenMeteoAPI[WeatherCode],ROWS($K$2:K527)))</f>
        <v>3</v>
      </c>
      <c r="L527" s="3" cm="1">
        <f t="array" ref="L527">IF($A527="","",INDEX(OpenMeteoAPI[WindSpeedKMH],ROWS($L$2:L527)))</f>
        <v>2.7</v>
      </c>
    </row>
    <row r="528" spans="1:12">
      <c r="A528" t="str" cm="1">
        <f t="array" ref="A528">IFERROR(INDEX(OpenMeteoAPI[City],ROWS($A$2:A528))&amp;", "&amp;INDEX(OpenMeteoAPI[CountryCode],ROWS($A$2:A528)),"")</f>
        <v>Rosenheim, DE</v>
      </c>
      <c r="B528" t="str" cm="1">
        <f t="array" ref="B528">IF($A528="","",INDEX(OpenMeteoAPI[LocationID],ROWS($B$2:B528)))</f>
        <v>DE-ROS</v>
      </c>
      <c r="C528" s="5" cm="1">
        <f t="array" ref="C528">IF($A528="","",INDEX(OpenMeteoAPI[ForecastDateTime],ROWS($C$2:C528)))</f>
        <v>46211.916666666664</v>
      </c>
      <c r="D528" t="str">
        <f t="shared" si="8"/>
        <v>10PM</v>
      </c>
      <c r="E528" t="str" cm="1">
        <f t="array" ref="E528">IF($K528="","",_xlfn.IFS($K528=0,_xlfn.UNICHAR(9728),$K528&lt;=3,_xlfn.UNICHAR(9729),OR($K528=45,$K528=48),"~",AND($K528&gt;=51,$K528&lt;=67),_xlfn.UNICHAR(9748),AND($K528&gt;=71,$K528&lt;=77),_xlfn.UNICHAR(10052),AND($K528&gt;=80,$K528&lt;=82),_xlfn.UNICHAR(9748),AND($K528&gt;=95,$K528&lt;=99),_xlfn.UNICHAR(9889),TRUE,_xlfn.UNICHAR(9729)))</f>
        <v>☁</v>
      </c>
      <c r="F528" t="str" cm="1">
        <f t="array" ref="F528">IF($K528="","",_xlfn.IFS($K528=0,"Clear",$K528&lt;=3,"Partly Cloudy",OR($K528=45,$K528=48),"Fog",AND($K528&gt;=51,$K528&lt;=67),"Drizzle",AND($K528&gt;=71,$K528&lt;=77),"Snow",AND($K528&gt;=80,$K528&lt;=82),"Rain Showers",AND($K528&gt;=95,$K528&lt;=99),"Thunderstorm",TRUE,"Cloudy"))</f>
        <v>Partly Cloudy</v>
      </c>
      <c r="G528" s="3" cm="1">
        <f t="array" ref="G528">IF($A528="","",INDEX(OpenMeteoAPI[TemperatureC],ROWS($G$2:G528)))</f>
        <v>19.399999999999999</v>
      </c>
      <c r="H528" s="4" cm="1">
        <f t="array" ref="H528">IF($A528="","",INDEX(OpenMeteoAPI[RelativeHumidityPct],ROWS($H$2:H528))/100)</f>
        <v>0.77</v>
      </c>
      <c r="I528" s="4" cm="1">
        <f t="array" ref="I528">IF($A528="","",INDEX(OpenMeteoAPI[PrecipitationProbabilityPct],ROWS($I$2:I528))/100)</f>
        <v>0</v>
      </c>
      <c r="J528" s="3" cm="1">
        <f t="array" ref="J528">IF($A528="","",INDEX(OpenMeteoAPI[PrecipitationMM],ROWS($J$2:J528)))</f>
        <v>0</v>
      </c>
      <c r="K528" cm="1">
        <f t="array" ref="K528">IF($A528="","",INDEX(OpenMeteoAPI[WeatherCode],ROWS($K$2:K528)))</f>
        <v>3</v>
      </c>
      <c r="L528" s="3" cm="1">
        <f t="array" ref="L528">IF($A528="","",INDEX(OpenMeteoAPI[WindSpeedKMH],ROWS($L$2:L528)))</f>
        <v>3.3</v>
      </c>
    </row>
    <row r="529" spans="1:12">
      <c r="A529" t="str" cm="1">
        <f t="array" ref="A529">IFERROR(INDEX(OpenMeteoAPI[City],ROWS($A$2:A529))&amp;", "&amp;INDEX(OpenMeteoAPI[CountryCode],ROWS($A$2:A529)),"")</f>
        <v>Rosenheim, DE</v>
      </c>
      <c r="B529" t="str" cm="1">
        <f t="array" ref="B529">IF($A529="","",INDEX(OpenMeteoAPI[LocationID],ROWS($B$2:B529)))</f>
        <v>DE-ROS</v>
      </c>
      <c r="C529" s="5" cm="1">
        <f t="array" ref="C529">IF($A529="","",INDEX(OpenMeteoAPI[ForecastDateTime],ROWS($C$2:C529)))</f>
        <v>46211.958333333336</v>
      </c>
      <c r="D529" t="str">
        <f t="shared" si="8"/>
        <v>11PM</v>
      </c>
      <c r="E529" t="str" cm="1">
        <f t="array" ref="E529">IF($K529="","",_xlfn.IFS($K529=0,_xlfn.UNICHAR(9728),$K529&lt;=3,_xlfn.UNICHAR(9729),OR($K529=45,$K529=48),"~",AND($K529&gt;=51,$K529&lt;=67),_xlfn.UNICHAR(9748),AND($K529&gt;=71,$K529&lt;=77),_xlfn.UNICHAR(10052),AND($K529&gt;=80,$K529&lt;=82),_xlfn.UNICHAR(9748),AND($K529&gt;=95,$K529&lt;=99),_xlfn.UNICHAR(9889),TRUE,_xlfn.UNICHAR(9729)))</f>
        <v>☁</v>
      </c>
      <c r="F529" t="str" cm="1">
        <f t="array" ref="F529">IF($K529="","",_xlfn.IFS($K529=0,"Clear",$K529&lt;=3,"Partly Cloudy",OR($K529=45,$K529=48),"Fog",AND($K529&gt;=51,$K529&lt;=67),"Drizzle",AND($K529&gt;=71,$K529&lt;=77),"Snow",AND($K529&gt;=80,$K529&lt;=82),"Rain Showers",AND($K529&gt;=95,$K529&lt;=99),"Thunderstorm",TRUE,"Cloudy"))</f>
        <v>Partly Cloudy</v>
      </c>
      <c r="G529" s="3" cm="1">
        <f t="array" ref="G529">IF($A529="","",INDEX(OpenMeteoAPI[TemperatureC],ROWS($G$2:G529)))</f>
        <v>18.600000000000001</v>
      </c>
      <c r="H529" s="4" cm="1">
        <f t="array" ref="H529">IF($A529="","",INDEX(OpenMeteoAPI[RelativeHumidityPct],ROWS($H$2:H529))/100)</f>
        <v>0.81</v>
      </c>
      <c r="I529" s="4" cm="1">
        <f t="array" ref="I529">IF($A529="","",INDEX(OpenMeteoAPI[PrecipitationProbabilityPct],ROWS($I$2:I529))/100)</f>
        <v>0</v>
      </c>
      <c r="J529" s="3" cm="1">
        <f t="array" ref="J529">IF($A529="","",INDEX(OpenMeteoAPI[PrecipitationMM],ROWS($J$2:J529)))</f>
        <v>0</v>
      </c>
      <c r="K529" cm="1">
        <f t="array" ref="K529">IF($A529="","",INDEX(OpenMeteoAPI[WeatherCode],ROWS($K$2:K529)))</f>
        <v>3</v>
      </c>
      <c r="L529" s="3" cm="1">
        <f t="array" ref="L529">IF($A529="","",INDEX(OpenMeteoAPI[WindSpeedKMH],ROWS($L$2:L529)))</f>
        <v>2.9</v>
      </c>
    </row>
    <row r="530" spans="1:12">
      <c r="A530" t="str" cm="1">
        <f t="array" ref="A530">IFERROR(INDEX(OpenMeteoAPI[City],ROWS($A$2:A530))&amp;", "&amp;INDEX(OpenMeteoAPI[CountryCode],ROWS($A$2:A530)),"")</f>
        <v>Rosenheim, DE</v>
      </c>
      <c r="B530" t="str" cm="1">
        <f t="array" ref="B530">IF($A530="","",INDEX(OpenMeteoAPI[LocationID],ROWS($B$2:B530)))</f>
        <v>DE-ROS</v>
      </c>
      <c r="C530" s="5" cm="1">
        <f t="array" ref="C530">IF($A530="","",INDEX(OpenMeteoAPI[ForecastDateTime],ROWS($C$2:C530)))</f>
        <v>46212</v>
      </c>
      <c r="D530" t="str">
        <f t="shared" si="8"/>
        <v>12AM</v>
      </c>
      <c r="E530" t="str" cm="1">
        <f t="array" ref="E530">IF($K530="","",_xlfn.IFS($K530=0,_xlfn.UNICHAR(9728),$K530&lt;=3,_xlfn.UNICHAR(9729),OR($K530=45,$K530=48),"~",AND($K530&gt;=51,$K530&lt;=67),_xlfn.UNICHAR(9748),AND($K530&gt;=71,$K530&lt;=77),_xlfn.UNICHAR(10052),AND($K530&gt;=80,$K530&lt;=82),_xlfn.UNICHAR(9748),AND($K530&gt;=95,$K530&lt;=99),_xlfn.UNICHAR(9889),TRUE,_xlfn.UNICHAR(9729)))</f>
        <v>☁</v>
      </c>
      <c r="F530" t="str" cm="1">
        <f t="array" ref="F530">IF($K530="","",_xlfn.IFS($K530=0,"Clear",$K530&lt;=3,"Partly Cloudy",OR($K530=45,$K530=48),"Fog",AND($K530&gt;=51,$K530&lt;=67),"Drizzle",AND($K530&gt;=71,$K530&lt;=77),"Snow",AND($K530&gt;=80,$K530&lt;=82),"Rain Showers",AND($K530&gt;=95,$K530&lt;=99),"Thunderstorm",TRUE,"Cloudy"))</f>
        <v>Partly Cloudy</v>
      </c>
      <c r="G530" s="3" cm="1">
        <f t="array" ref="G530">IF($A530="","",INDEX(OpenMeteoAPI[TemperatureC],ROWS($G$2:G530)))</f>
        <v>18.2</v>
      </c>
      <c r="H530" s="4" cm="1">
        <f t="array" ref="H530">IF($A530="","",INDEX(OpenMeteoAPI[RelativeHumidityPct],ROWS($H$2:H530))/100)</f>
        <v>0.83</v>
      </c>
      <c r="I530" s="4" cm="1">
        <f t="array" ref="I530">IF($A530="","",INDEX(OpenMeteoAPI[PrecipitationProbabilityPct],ROWS($I$2:I530))/100)</f>
        <v>0.05</v>
      </c>
      <c r="J530" s="3" cm="1">
        <f t="array" ref="J530">IF($A530="","",INDEX(OpenMeteoAPI[PrecipitationMM],ROWS($J$2:J530)))</f>
        <v>0</v>
      </c>
      <c r="K530" cm="1">
        <f t="array" ref="K530">IF($A530="","",INDEX(OpenMeteoAPI[WeatherCode],ROWS($K$2:K530)))</f>
        <v>3</v>
      </c>
      <c r="L530" s="3" cm="1">
        <f t="array" ref="L530">IF($A530="","",INDEX(OpenMeteoAPI[WindSpeedKMH],ROWS($L$2:L530)))</f>
        <v>2.2000000000000002</v>
      </c>
    </row>
    <row r="531" spans="1:12">
      <c r="A531" t="str" cm="1">
        <f t="array" ref="A531">IFERROR(INDEX(OpenMeteoAPI[City],ROWS($A$2:A531))&amp;", "&amp;INDEX(OpenMeteoAPI[CountryCode],ROWS($A$2:A531)),"")</f>
        <v>Rosenheim, DE</v>
      </c>
      <c r="B531" t="str" cm="1">
        <f t="array" ref="B531">IF($A531="","",INDEX(OpenMeteoAPI[LocationID],ROWS($B$2:B531)))</f>
        <v>DE-ROS</v>
      </c>
      <c r="C531" s="5" cm="1">
        <f t="array" ref="C531">IF($A531="","",INDEX(OpenMeteoAPI[ForecastDateTime],ROWS($C$2:C531)))</f>
        <v>46212.041666666664</v>
      </c>
      <c r="D531" t="str">
        <f t="shared" si="8"/>
        <v>1AM</v>
      </c>
      <c r="E531" t="str" cm="1">
        <f t="array" ref="E531">IF($K531="","",_xlfn.IFS($K531=0,_xlfn.UNICHAR(9728),$K531&lt;=3,_xlfn.UNICHAR(9729),OR($K531=45,$K531=48),"~",AND($K531&gt;=51,$K531&lt;=67),_xlfn.UNICHAR(9748),AND($K531&gt;=71,$K531&lt;=77),_xlfn.UNICHAR(10052),AND($K531&gt;=80,$K531&lt;=82),_xlfn.UNICHAR(9748),AND($K531&gt;=95,$K531&lt;=99),_xlfn.UNICHAR(9889),TRUE,_xlfn.UNICHAR(9729)))</f>
        <v>☁</v>
      </c>
      <c r="F531" t="str" cm="1">
        <f t="array" ref="F531">IF($K531="","",_xlfn.IFS($K531=0,"Clear",$K531&lt;=3,"Partly Cloudy",OR($K531=45,$K531=48),"Fog",AND($K531&gt;=51,$K531&lt;=67),"Drizzle",AND($K531&gt;=71,$K531&lt;=77),"Snow",AND($K531&gt;=80,$K531&lt;=82),"Rain Showers",AND($K531&gt;=95,$K531&lt;=99),"Thunderstorm",TRUE,"Cloudy"))</f>
        <v>Partly Cloudy</v>
      </c>
      <c r="G531" s="3" cm="1">
        <f t="array" ref="G531">IF($A531="","",INDEX(OpenMeteoAPI[TemperatureC],ROWS($G$2:G531)))</f>
        <v>17.600000000000001</v>
      </c>
      <c r="H531" s="4" cm="1">
        <f t="array" ref="H531">IF($A531="","",INDEX(OpenMeteoAPI[RelativeHumidityPct],ROWS($H$2:H531))/100)</f>
        <v>0.87</v>
      </c>
      <c r="I531" s="4" cm="1">
        <f t="array" ref="I531">IF($A531="","",INDEX(OpenMeteoAPI[PrecipitationProbabilityPct],ROWS($I$2:I531))/100)</f>
        <v>0.05</v>
      </c>
      <c r="J531" s="3" cm="1">
        <f t="array" ref="J531">IF($A531="","",INDEX(OpenMeteoAPI[PrecipitationMM],ROWS($J$2:J531)))</f>
        <v>0</v>
      </c>
      <c r="K531" cm="1">
        <f t="array" ref="K531">IF($A531="","",INDEX(OpenMeteoAPI[WeatherCode],ROWS($K$2:K531)))</f>
        <v>3</v>
      </c>
      <c r="L531" s="3" cm="1">
        <f t="array" ref="L531">IF($A531="","",INDEX(OpenMeteoAPI[WindSpeedKMH],ROWS($L$2:L531)))</f>
        <v>2.6</v>
      </c>
    </row>
    <row r="532" spans="1:12">
      <c r="A532" t="str" cm="1">
        <f t="array" ref="A532">IFERROR(INDEX(OpenMeteoAPI[City],ROWS($A$2:A532))&amp;", "&amp;INDEX(OpenMeteoAPI[CountryCode],ROWS($A$2:A532)),"")</f>
        <v>Rosenheim, DE</v>
      </c>
      <c r="B532" t="str" cm="1">
        <f t="array" ref="B532">IF($A532="","",INDEX(OpenMeteoAPI[LocationID],ROWS($B$2:B532)))</f>
        <v>DE-ROS</v>
      </c>
      <c r="C532" s="5" cm="1">
        <f t="array" ref="C532">IF($A532="","",INDEX(OpenMeteoAPI[ForecastDateTime],ROWS($C$2:C532)))</f>
        <v>46212.083333333336</v>
      </c>
      <c r="D532" t="str">
        <f t="shared" si="8"/>
        <v>2AM</v>
      </c>
      <c r="E532" t="str" cm="1">
        <f t="array" ref="E532">IF($K532="","",_xlfn.IFS($K532=0,_xlfn.UNICHAR(9728),$K532&lt;=3,_xlfn.UNICHAR(9729),OR($K532=45,$K532=48),"~",AND($K532&gt;=51,$K532&lt;=67),_xlfn.UNICHAR(9748),AND($K532&gt;=71,$K532&lt;=77),_xlfn.UNICHAR(10052),AND($K532&gt;=80,$K532&lt;=82),_xlfn.UNICHAR(9748),AND($K532&gt;=95,$K532&lt;=99),_xlfn.UNICHAR(9889),TRUE,_xlfn.UNICHAR(9729)))</f>
        <v>☁</v>
      </c>
      <c r="F532" t="str" cm="1">
        <f t="array" ref="F532">IF($K532="","",_xlfn.IFS($K532=0,"Clear",$K532&lt;=3,"Partly Cloudy",OR($K532=45,$K532=48),"Fog",AND($K532&gt;=51,$K532&lt;=67),"Drizzle",AND($K532&gt;=71,$K532&lt;=77),"Snow",AND($K532&gt;=80,$K532&lt;=82),"Rain Showers",AND($K532&gt;=95,$K532&lt;=99),"Thunderstorm",TRUE,"Cloudy"))</f>
        <v>Partly Cloudy</v>
      </c>
      <c r="G532" s="3" cm="1">
        <f t="array" ref="G532">IF($A532="","",INDEX(OpenMeteoAPI[TemperatureC],ROWS($G$2:G532)))</f>
        <v>17.399999999999999</v>
      </c>
      <c r="H532" s="4" cm="1">
        <f t="array" ref="H532">IF($A532="","",INDEX(OpenMeteoAPI[RelativeHumidityPct],ROWS($H$2:H532))/100)</f>
        <v>0.88</v>
      </c>
      <c r="I532" s="4" cm="1">
        <f t="array" ref="I532">IF($A532="","",INDEX(OpenMeteoAPI[PrecipitationProbabilityPct],ROWS($I$2:I532))/100)</f>
        <v>0.03</v>
      </c>
      <c r="J532" s="3" cm="1">
        <f t="array" ref="J532">IF($A532="","",INDEX(OpenMeteoAPI[PrecipitationMM],ROWS($J$2:J532)))</f>
        <v>0</v>
      </c>
      <c r="K532" cm="1">
        <f t="array" ref="K532">IF($A532="","",INDEX(OpenMeteoAPI[WeatherCode],ROWS($K$2:K532)))</f>
        <v>3</v>
      </c>
      <c r="L532" s="3" cm="1">
        <f t="array" ref="L532">IF($A532="","",INDEX(OpenMeteoAPI[WindSpeedKMH],ROWS($L$2:L532)))</f>
        <v>2.2000000000000002</v>
      </c>
    </row>
    <row r="533" spans="1:12">
      <c r="A533" t="str" cm="1">
        <f t="array" ref="A533">IFERROR(INDEX(OpenMeteoAPI[City],ROWS($A$2:A533))&amp;", "&amp;INDEX(OpenMeteoAPI[CountryCode],ROWS($A$2:A533)),"")</f>
        <v>Rosenheim, DE</v>
      </c>
      <c r="B533" t="str" cm="1">
        <f t="array" ref="B533">IF($A533="","",INDEX(OpenMeteoAPI[LocationID],ROWS($B$2:B533)))</f>
        <v>DE-ROS</v>
      </c>
      <c r="C533" s="5" cm="1">
        <f t="array" ref="C533">IF($A533="","",INDEX(OpenMeteoAPI[ForecastDateTime],ROWS($C$2:C533)))</f>
        <v>46212.125</v>
      </c>
      <c r="D533" t="str">
        <f t="shared" si="8"/>
        <v>3AM</v>
      </c>
      <c r="E533" t="str" cm="1">
        <f t="array" ref="E533">IF($K533="","",_xlfn.IFS($K533=0,_xlfn.UNICHAR(9728),$K533&lt;=3,_xlfn.UNICHAR(9729),OR($K533=45,$K533=48),"~",AND($K533&gt;=51,$K533&lt;=67),_xlfn.UNICHAR(9748),AND($K533&gt;=71,$K533&lt;=77),_xlfn.UNICHAR(10052),AND($K533&gt;=80,$K533&lt;=82),_xlfn.UNICHAR(9748),AND($K533&gt;=95,$K533&lt;=99),_xlfn.UNICHAR(9889),TRUE,_xlfn.UNICHAR(9729)))</f>
        <v>☁</v>
      </c>
      <c r="F533" t="str" cm="1">
        <f t="array" ref="F533">IF($K533="","",_xlfn.IFS($K533=0,"Clear",$K533&lt;=3,"Partly Cloudy",OR($K533=45,$K533=48),"Fog",AND($K533&gt;=51,$K533&lt;=67),"Drizzle",AND($K533&gt;=71,$K533&lt;=77),"Snow",AND($K533&gt;=80,$K533&lt;=82),"Rain Showers",AND($K533&gt;=95,$K533&lt;=99),"Thunderstorm",TRUE,"Cloudy"))</f>
        <v>Partly Cloudy</v>
      </c>
      <c r="G533" s="3" cm="1">
        <f t="array" ref="G533">IF($A533="","",INDEX(OpenMeteoAPI[TemperatureC],ROWS($G$2:G533)))</f>
        <v>17.2</v>
      </c>
      <c r="H533" s="4" cm="1">
        <f t="array" ref="H533">IF($A533="","",INDEX(OpenMeteoAPI[RelativeHumidityPct],ROWS($H$2:H533))/100)</f>
        <v>0.87</v>
      </c>
      <c r="I533" s="4" cm="1">
        <f t="array" ref="I533">IF($A533="","",INDEX(OpenMeteoAPI[PrecipitationProbabilityPct],ROWS($I$2:I533))/100)</f>
        <v>0.15</v>
      </c>
      <c r="J533" s="3" cm="1">
        <f t="array" ref="J533">IF($A533="","",INDEX(OpenMeteoAPI[PrecipitationMM],ROWS($J$2:J533)))</f>
        <v>0</v>
      </c>
      <c r="K533" cm="1">
        <f t="array" ref="K533">IF($A533="","",INDEX(OpenMeteoAPI[WeatherCode],ROWS($K$2:K533)))</f>
        <v>3</v>
      </c>
      <c r="L533" s="3" cm="1">
        <f t="array" ref="L533">IF($A533="","",INDEX(OpenMeteoAPI[WindSpeedKMH],ROWS($L$2:L533)))</f>
        <v>2.5</v>
      </c>
    </row>
    <row r="534" spans="1:12">
      <c r="A534" t="str" cm="1">
        <f t="array" ref="A534">IFERROR(INDEX(OpenMeteoAPI[City],ROWS($A$2:A534))&amp;", "&amp;INDEX(OpenMeteoAPI[CountryCode],ROWS($A$2:A534)),"")</f>
        <v>Rosenheim, DE</v>
      </c>
      <c r="B534" t="str" cm="1">
        <f t="array" ref="B534">IF($A534="","",INDEX(OpenMeteoAPI[LocationID],ROWS($B$2:B534)))</f>
        <v>DE-ROS</v>
      </c>
      <c r="C534" s="5" cm="1">
        <f t="array" ref="C534">IF($A534="","",INDEX(OpenMeteoAPI[ForecastDateTime],ROWS($C$2:C534)))</f>
        <v>46212.166666666664</v>
      </c>
      <c r="D534" t="str">
        <f t="shared" si="8"/>
        <v>4AM</v>
      </c>
      <c r="E534" t="str" cm="1">
        <f t="array" ref="E534">IF($K534="","",_xlfn.IFS($K534=0,_xlfn.UNICHAR(9728),$K534&lt;=3,_xlfn.UNICHAR(9729),OR($K534=45,$K534=48),"~",AND($K534&gt;=51,$K534&lt;=67),_xlfn.UNICHAR(9748),AND($K534&gt;=71,$K534&lt;=77),_xlfn.UNICHAR(10052),AND($K534&gt;=80,$K534&lt;=82),_xlfn.UNICHAR(9748),AND($K534&gt;=95,$K534&lt;=99),_xlfn.UNICHAR(9889),TRUE,_xlfn.UNICHAR(9729)))</f>
        <v>☁</v>
      </c>
      <c r="F534" t="str" cm="1">
        <f t="array" ref="F534">IF($K534="","",_xlfn.IFS($K534=0,"Clear",$K534&lt;=3,"Partly Cloudy",OR($K534=45,$K534=48),"Fog",AND($K534&gt;=51,$K534&lt;=67),"Drizzle",AND($K534&gt;=71,$K534&lt;=77),"Snow",AND($K534&gt;=80,$K534&lt;=82),"Rain Showers",AND($K534&gt;=95,$K534&lt;=99),"Thunderstorm",TRUE,"Cloudy"))</f>
        <v>Partly Cloudy</v>
      </c>
      <c r="G534" s="3" cm="1">
        <f t="array" ref="G534">IF($A534="","",INDEX(OpenMeteoAPI[TemperatureC],ROWS($G$2:G534)))</f>
        <v>16.899999999999999</v>
      </c>
      <c r="H534" s="4" cm="1">
        <f t="array" ref="H534">IF($A534="","",INDEX(OpenMeteoAPI[RelativeHumidityPct],ROWS($H$2:H534))/100)</f>
        <v>0.88</v>
      </c>
      <c r="I534" s="4" cm="1">
        <f t="array" ref="I534">IF($A534="","",INDEX(OpenMeteoAPI[PrecipitationProbabilityPct],ROWS($I$2:I534))/100)</f>
        <v>0.13</v>
      </c>
      <c r="J534" s="3" cm="1">
        <f t="array" ref="J534">IF($A534="","",INDEX(OpenMeteoAPI[PrecipitationMM],ROWS($J$2:J534)))</f>
        <v>0</v>
      </c>
      <c r="K534" cm="1">
        <f t="array" ref="K534">IF($A534="","",INDEX(OpenMeteoAPI[WeatherCode],ROWS($K$2:K534)))</f>
        <v>3</v>
      </c>
      <c r="L534" s="3" cm="1">
        <f t="array" ref="L534">IF($A534="","",INDEX(OpenMeteoAPI[WindSpeedKMH],ROWS($L$2:L534)))</f>
        <v>2.2000000000000002</v>
      </c>
    </row>
    <row r="535" spans="1:12">
      <c r="A535" t="str" cm="1">
        <f t="array" ref="A535">IFERROR(INDEX(OpenMeteoAPI[City],ROWS($A$2:A535))&amp;", "&amp;INDEX(OpenMeteoAPI[CountryCode],ROWS($A$2:A535)),"")</f>
        <v>Rosenheim, DE</v>
      </c>
      <c r="B535" t="str" cm="1">
        <f t="array" ref="B535">IF($A535="","",INDEX(OpenMeteoAPI[LocationID],ROWS($B$2:B535)))</f>
        <v>DE-ROS</v>
      </c>
      <c r="C535" s="5" cm="1">
        <f t="array" ref="C535">IF($A535="","",INDEX(OpenMeteoAPI[ForecastDateTime],ROWS($C$2:C535)))</f>
        <v>46212.208333333336</v>
      </c>
      <c r="D535" t="str">
        <f t="shared" si="8"/>
        <v>5AM</v>
      </c>
      <c r="E535" t="str" cm="1">
        <f t="array" ref="E535">IF($K535="","",_xlfn.IFS($K535=0,_xlfn.UNICHAR(9728),$K535&lt;=3,_xlfn.UNICHAR(9729),OR($K535=45,$K535=48),"~",AND($K535&gt;=51,$K535&lt;=67),_xlfn.UNICHAR(9748),AND($K535&gt;=71,$K535&lt;=77),_xlfn.UNICHAR(10052),AND($K535&gt;=80,$K535&lt;=82),_xlfn.UNICHAR(9748),AND($K535&gt;=95,$K535&lt;=99),_xlfn.UNICHAR(9889),TRUE,_xlfn.UNICHAR(9729)))</f>
        <v>☁</v>
      </c>
      <c r="F535" t="str" cm="1">
        <f t="array" ref="F535">IF($K535="","",_xlfn.IFS($K535=0,"Clear",$K535&lt;=3,"Partly Cloudy",OR($K535=45,$K535=48),"Fog",AND($K535&gt;=51,$K535&lt;=67),"Drizzle",AND($K535&gt;=71,$K535&lt;=77),"Snow",AND($K535&gt;=80,$K535&lt;=82),"Rain Showers",AND($K535&gt;=95,$K535&lt;=99),"Thunderstorm",TRUE,"Cloudy"))</f>
        <v>Partly Cloudy</v>
      </c>
      <c r="G535" s="3" cm="1">
        <f t="array" ref="G535">IF($A535="","",INDEX(OpenMeteoAPI[TemperatureC],ROWS($G$2:G535)))</f>
        <v>16.7</v>
      </c>
      <c r="H535" s="4" cm="1">
        <f t="array" ref="H535">IF($A535="","",INDEX(OpenMeteoAPI[RelativeHumidityPct],ROWS($H$2:H535))/100)</f>
        <v>0.87</v>
      </c>
      <c r="I535" s="4" cm="1">
        <f t="array" ref="I535">IF($A535="","",INDEX(OpenMeteoAPI[PrecipitationProbabilityPct],ROWS($I$2:I535))/100)</f>
        <v>0.13</v>
      </c>
      <c r="J535" s="3" cm="1">
        <f t="array" ref="J535">IF($A535="","",INDEX(OpenMeteoAPI[PrecipitationMM],ROWS($J$2:J535)))</f>
        <v>0</v>
      </c>
      <c r="K535" cm="1">
        <f t="array" ref="K535">IF($A535="","",INDEX(OpenMeteoAPI[WeatherCode],ROWS($K$2:K535)))</f>
        <v>3</v>
      </c>
      <c r="L535" s="3" cm="1">
        <f t="array" ref="L535">IF($A535="","",INDEX(OpenMeteoAPI[WindSpeedKMH],ROWS($L$2:L535)))</f>
        <v>1.8</v>
      </c>
    </row>
    <row r="536" spans="1:12">
      <c r="A536" t="str" cm="1">
        <f t="array" ref="A536">IFERROR(INDEX(OpenMeteoAPI[City],ROWS($A$2:A536))&amp;", "&amp;INDEX(OpenMeteoAPI[CountryCode],ROWS($A$2:A536)),"")</f>
        <v>Rosenheim, DE</v>
      </c>
      <c r="B536" t="str" cm="1">
        <f t="array" ref="B536">IF($A536="","",INDEX(OpenMeteoAPI[LocationID],ROWS($B$2:B536)))</f>
        <v>DE-ROS</v>
      </c>
      <c r="C536" s="5" cm="1">
        <f t="array" ref="C536">IF($A536="","",INDEX(OpenMeteoAPI[ForecastDateTime],ROWS($C$2:C536)))</f>
        <v>46212.25</v>
      </c>
      <c r="D536" t="str">
        <f t="shared" si="8"/>
        <v>6AM</v>
      </c>
      <c r="E536" t="str" cm="1">
        <f t="array" ref="E536">IF($K536="","",_xlfn.IFS($K536=0,_xlfn.UNICHAR(9728),$K536&lt;=3,_xlfn.UNICHAR(9729),OR($K536=45,$K536=48),"~",AND($K536&gt;=51,$K536&lt;=67),_xlfn.UNICHAR(9748),AND($K536&gt;=71,$K536&lt;=77),_xlfn.UNICHAR(10052),AND($K536&gt;=80,$K536&lt;=82),_xlfn.UNICHAR(9748),AND($K536&gt;=95,$K536&lt;=99),_xlfn.UNICHAR(9889),TRUE,_xlfn.UNICHAR(9729)))</f>
        <v>☁</v>
      </c>
      <c r="F536" t="str" cm="1">
        <f t="array" ref="F536">IF($K536="","",_xlfn.IFS($K536=0,"Clear",$K536&lt;=3,"Partly Cloudy",OR($K536=45,$K536=48),"Fog",AND($K536&gt;=51,$K536&lt;=67),"Drizzle",AND($K536&gt;=71,$K536&lt;=77),"Snow",AND($K536&gt;=80,$K536&lt;=82),"Rain Showers",AND($K536&gt;=95,$K536&lt;=99),"Thunderstorm",TRUE,"Cloudy"))</f>
        <v>Partly Cloudy</v>
      </c>
      <c r="G536" s="3" cm="1">
        <f t="array" ref="G536">IF($A536="","",INDEX(OpenMeteoAPI[TemperatureC],ROWS($G$2:G536)))</f>
        <v>16.3</v>
      </c>
      <c r="H536" s="4" cm="1">
        <f t="array" ref="H536">IF($A536="","",INDEX(OpenMeteoAPI[RelativeHumidityPct],ROWS($H$2:H536))/100)</f>
        <v>0.87</v>
      </c>
      <c r="I536" s="4" cm="1">
        <f t="array" ref="I536">IF($A536="","",INDEX(OpenMeteoAPI[PrecipitationProbabilityPct],ROWS($I$2:I536))/100)</f>
        <v>0.15</v>
      </c>
      <c r="J536" s="3" cm="1">
        <f t="array" ref="J536">IF($A536="","",INDEX(OpenMeteoAPI[PrecipitationMM],ROWS($J$2:J536)))</f>
        <v>0</v>
      </c>
      <c r="K536" cm="1">
        <f t="array" ref="K536">IF($A536="","",INDEX(OpenMeteoAPI[WeatherCode],ROWS($K$2:K536)))</f>
        <v>2</v>
      </c>
      <c r="L536" s="3" cm="1">
        <f t="array" ref="L536">IF($A536="","",INDEX(OpenMeteoAPI[WindSpeedKMH],ROWS($L$2:L536)))</f>
        <v>1.8</v>
      </c>
    </row>
    <row r="537" spans="1:12">
      <c r="A537" t="str" cm="1">
        <f t="array" ref="A537">IFERROR(INDEX(OpenMeteoAPI[City],ROWS($A$2:A537))&amp;", "&amp;INDEX(OpenMeteoAPI[CountryCode],ROWS($A$2:A537)),"")</f>
        <v>Rosenheim, DE</v>
      </c>
      <c r="B537" t="str" cm="1">
        <f t="array" ref="B537">IF($A537="","",INDEX(OpenMeteoAPI[LocationID],ROWS($B$2:B537)))</f>
        <v>DE-ROS</v>
      </c>
      <c r="C537" s="5" cm="1">
        <f t="array" ref="C537">IF($A537="","",INDEX(OpenMeteoAPI[ForecastDateTime],ROWS($C$2:C537)))</f>
        <v>46212.291666666664</v>
      </c>
      <c r="D537" t="str">
        <f t="shared" si="8"/>
        <v>7AM</v>
      </c>
      <c r="E537" t="str" cm="1">
        <f t="array" ref="E537">IF($K537="","",_xlfn.IFS($K537=0,_xlfn.UNICHAR(9728),$K537&lt;=3,_xlfn.UNICHAR(9729),OR($K537=45,$K537=48),"~",AND($K537&gt;=51,$K537&lt;=67),_xlfn.UNICHAR(9748),AND($K537&gt;=71,$K537&lt;=77),_xlfn.UNICHAR(10052),AND($K537&gt;=80,$K537&lt;=82),_xlfn.UNICHAR(9748),AND($K537&gt;=95,$K537&lt;=99),_xlfn.UNICHAR(9889),TRUE,_xlfn.UNICHAR(9729)))</f>
        <v>☁</v>
      </c>
      <c r="F537" t="str" cm="1">
        <f t="array" ref="F537">IF($K537="","",_xlfn.IFS($K537=0,"Clear",$K537&lt;=3,"Partly Cloudy",OR($K537=45,$K537=48),"Fog",AND($K537&gt;=51,$K537&lt;=67),"Drizzle",AND($K537&gt;=71,$K537&lt;=77),"Snow",AND($K537&gt;=80,$K537&lt;=82),"Rain Showers",AND($K537&gt;=95,$K537&lt;=99),"Thunderstorm",TRUE,"Cloudy"))</f>
        <v>Partly Cloudy</v>
      </c>
      <c r="G537" s="3" cm="1">
        <f t="array" ref="G537">IF($A537="","",INDEX(OpenMeteoAPI[TemperatureC],ROWS($G$2:G537)))</f>
        <v>16.7</v>
      </c>
      <c r="H537" s="4" cm="1">
        <f t="array" ref="H537">IF($A537="","",INDEX(OpenMeteoAPI[RelativeHumidityPct],ROWS($H$2:H537))/100)</f>
        <v>0.87</v>
      </c>
      <c r="I537" s="4" cm="1">
        <f t="array" ref="I537">IF($A537="","",INDEX(OpenMeteoAPI[PrecipitationProbabilityPct],ROWS($I$2:I537))/100)</f>
        <v>0.13</v>
      </c>
      <c r="J537" s="3" cm="1">
        <f t="array" ref="J537">IF($A537="","",INDEX(OpenMeteoAPI[PrecipitationMM],ROWS($J$2:J537)))</f>
        <v>0</v>
      </c>
      <c r="K537" cm="1">
        <f t="array" ref="K537">IF($A537="","",INDEX(OpenMeteoAPI[WeatherCode],ROWS($K$2:K537)))</f>
        <v>3</v>
      </c>
      <c r="L537" s="3" cm="1">
        <f t="array" ref="L537">IF($A537="","",INDEX(OpenMeteoAPI[WindSpeedKMH],ROWS($L$2:L537)))</f>
        <v>2.7</v>
      </c>
    </row>
    <row r="538" spans="1:12">
      <c r="A538" t="str" cm="1">
        <f t="array" ref="A538">IFERROR(INDEX(OpenMeteoAPI[City],ROWS($A$2:A538))&amp;", "&amp;INDEX(OpenMeteoAPI[CountryCode],ROWS($A$2:A538)),"")</f>
        <v>Rosenheim, DE</v>
      </c>
      <c r="B538" t="str" cm="1">
        <f t="array" ref="B538">IF($A538="","",INDEX(OpenMeteoAPI[LocationID],ROWS($B$2:B538)))</f>
        <v>DE-ROS</v>
      </c>
      <c r="C538" s="5" cm="1">
        <f t="array" ref="C538">IF($A538="","",INDEX(OpenMeteoAPI[ForecastDateTime],ROWS($C$2:C538)))</f>
        <v>46212.333333333336</v>
      </c>
      <c r="D538" t="str">
        <f t="shared" si="8"/>
        <v>8AM</v>
      </c>
      <c r="E538" t="str" cm="1">
        <f t="array" ref="E538">IF($K538="","",_xlfn.IFS($K538=0,_xlfn.UNICHAR(9728),$K538&lt;=3,_xlfn.UNICHAR(9729),OR($K538=45,$K538=48),"~",AND($K538&gt;=51,$K538&lt;=67),_xlfn.UNICHAR(9748),AND($K538&gt;=71,$K538&lt;=77),_xlfn.UNICHAR(10052),AND($K538&gt;=80,$K538&lt;=82),_xlfn.UNICHAR(9748),AND($K538&gt;=95,$K538&lt;=99),_xlfn.UNICHAR(9889),TRUE,_xlfn.UNICHAR(9729)))</f>
        <v>☁</v>
      </c>
      <c r="F538" t="str" cm="1">
        <f t="array" ref="F538">IF($K538="","",_xlfn.IFS($K538=0,"Clear",$K538&lt;=3,"Partly Cloudy",OR($K538=45,$K538=48),"Fog",AND($K538&gt;=51,$K538&lt;=67),"Drizzle",AND($K538&gt;=71,$K538&lt;=77),"Snow",AND($K538&gt;=80,$K538&lt;=82),"Rain Showers",AND($K538&gt;=95,$K538&lt;=99),"Thunderstorm",TRUE,"Cloudy"))</f>
        <v>Partly Cloudy</v>
      </c>
      <c r="G538" s="3" cm="1">
        <f t="array" ref="G538">IF($A538="","",INDEX(OpenMeteoAPI[TemperatureC],ROWS($G$2:G538)))</f>
        <v>17.7</v>
      </c>
      <c r="H538" s="4" cm="1">
        <f t="array" ref="H538">IF($A538="","",INDEX(OpenMeteoAPI[RelativeHumidityPct],ROWS($H$2:H538))/100)</f>
        <v>0.82</v>
      </c>
      <c r="I538" s="4" cm="1">
        <f t="array" ref="I538">IF($A538="","",INDEX(OpenMeteoAPI[PrecipitationProbabilityPct],ROWS($I$2:I538))/100)</f>
        <v>0.1</v>
      </c>
      <c r="J538" s="3" cm="1">
        <f t="array" ref="J538">IF($A538="","",INDEX(OpenMeteoAPI[PrecipitationMM],ROWS($J$2:J538)))</f>
        <v>0</v>
      </c>
      <c r="K538" cm="1">
        <f t="array" ref="K538">IF($A538="","",INDEX(OpenMeteoAPI[WeatherCode],ROWS($K$2:K538)))</f>
        <v>3</v>
      </c>
      <c r="L538" s="3" cm="1">
        <f t="array" ref="L538">IF($A538="","",INDEX(OpenMeteoAPI[WindSpeedKMH],ROWS($L$2:L538)))</f>
        <v>3.7</v>
      </c>
    </row>
    <row r="539" spans="1:12">
      <c r="A539" t="str" cm="1">
        <f t="array" ref="A539">IFERROR(INDEX(OpenMeteoAPI[City],ROWS($A$2:A539))&amp;", "&amp;INDEX(OpenMeteoAPI[CountryCode],ROWS($A$2:A539)),"")</f>
        <v>Rosenheim, DE</v>
      </c>
      <c r="B539" t="str" cm="1">
        <f t="array" ref="B539">IF($A539="","",INDEX(OpenMeteoAPI[LocationID],ROWS($B$2:B539)))</f>
        <v>DE-ROS</v>
      </c>
      <c r="C539" s="5" cm="1">
        <f t="array" ref="C539">IF($A539="","",INDEX(OpenMeteoAPI[ForecastDateTime],ROWS($C$2:C539)))</f>
        <v>46212.375</v>
      </c>
      <c r="D539" t="str">
        <f t="shared" si="8"/>
        <v>9AM</v>
      </c>
      <c r="E539" t="str" cm="1">
        <f t="array" ref="E539">IF($K539="","",_xlfn.IFS($K539=0,_xlfn.UNICHAR(9728),$K539&lt;=3,_xlfn.UNICHAR(9729),OR($K539=45,$K539=48),"~",AND($K539&gt;=51,$K539&lt;=67),_xlfn.UNICHAR(9748),AND($K539&gt;=71,$K539&lt;=77),_xlfn.UNICHAR(10052),AND($K539&gt;=80,$K539&lt;=82),_xlfn.UNICHAR(9748),AND($K539&gt;=95,$K539&lt;=99),_xlfn.UNICHAR(9889),TRUE,_xlfn.UNICHAR(9729)))</f>
        <v>☁</v>
      </c>
      <c r="F539" t="str" cm="1">
        <f t="array" ref="F539">IF($K539="","",_xlfn.IFS($K539=0,"Clear",$K539&lt;=3,"Partly Cloudy",OR($K539=45,$K539=48),"Fog",AND($K539&gt;=51,$K539&lt;=67),"Drizzle",AND($K539&gt;=71,$K539&lt;=77),"Snow",AND($K539&gt;=80,$K539&lt;=82),"Rain Showers",AND($K539&gt;=95,$K539&lt;=99),"Thunderstorm",TRUE,"Cloudy"))</f>
        <v>Partly Cloudy</v>
      </c>
      <c r="G539" s="3" cm="1">
        <f t="array" ref="G539">IF($A539="","",INDEX(OpenMeteoAPI[TemperatureC],ROWS($G$2:G539)))</f>
        <v>19</v>
      </c>
      <c r="H539" s="4" cm="1">
        <f t="array" ref="H539">IF($A539="","",INDEX(OpenMeteoAPI[RelativeHumidityPct],ROWS($H$2:H539))/100)</f>
        <v>0.76</v>
      </c>
      <c r="I539" s="4" cm="1">
        <f t="array" ref="I539">IF($A539="","",INDEX(OpenMeteoAPI[PrecipitationProbabilityPct],ROWS($I$2:I539))/100)</f>
        <v>0</v>
      </c>
      <c r="J539" s="3" cm="1">
        <f t="array" ref="J539">IF($A539="","",INDEX(OpenMeteoAPI[PrecipitationMM],ROWS($J$2:J539)))</f>
        <v>0</v>
      </c>
      <c r="K539" cm="1">
        <f t="array" ref="K539">IF($A539="","",INDEX(OpenMeteoAPI[WeatherCode],ROWS($K$2:K539)))</f>
        <v>2</v>
      </c>
      <c r="L539" s="3" cm="1">
        <f t="array" ref="L539">IF($A539="","",INDEX(OpenMeteoAPI[WindSpeedKMH],ROWS($L$2:L539)))</f>
        <v>3.7</v>
      </c>
    </row>
    <row r="540" spans="1:12">
      <c r="A540" t="str" cm="1">
        <f t="array" ref="A540">IFERROR(INDEX(OpenMeteoAPI[City],ROWS($A$2:A540))&amp;", "&amp;INDEX(OpenMeteoAPI[CountryCode],ROWS($A$2:A540)),"")</f>
        <v>Rosenheim, DE</v>
      </c>
      <c r="B540" t="str" cm="1">
        <f t="array" ref="B540">IF($A540="","",INDEX(OpenMeteoAPI[LocationID],ROWS($B$2:B540)))</f>
        <v>DE-ROS</v>
      </c>
      <c r="C540" s="5" cm="1">
        <f t="array" ref="C540">IF($A540="","",INDEX(OpenMeteoAPI[ForecastDateTime],ROWS($C$2:C540)))</f>
        <v>46212.416666666664</v>
      </c>
      <c r="D540" t="str">
        <f t="shared" si="8"/>
        <v>10AM</v>
      </c>
      <c r="E540" t="str" cm="1">
        <f t="array" ref="E540">IF($K540="","",_xlfn.IFS($K540=0,_xlfn.UNICHAR(9728),$K540&lt;=3,_xlfn.UNICHAR(9729),OR($K540=45,$K540=48),"~",AND($K540&gt;=51,$K540&lt;=67),_xlfn.UNICHAR(9748),AND($K540&gt;=71,$K540&lt;=77),_xlfn.UNICHAR(10052),AND($K540&gt;=80,$K540&lt;=82),_xlfn.UNICHAR(9748),AND($K540&gt;=95,$K540&lt;=99),_xlfn.UNICHAR(9889),TRUE,_xlfn.UNICHAR(9729)))</f>
        <v>☁</v>
      </c>
      <c r="F540" t="str" cm="1">
        <f t="array" ref="F540">IF($K540="","",_xlfn.IFS($K540=0,"Clear",$K540&lt;=3,"Partly Cloudy",OR($K540=45,$K540=48),"Fog",AND($K540&gt;=51,$K540&lt;=67),"Drizzle",AND($K540&gt;=71,$K540&lt;=77),"Snow",AND($K540&gt;=80,$K540&lt;=82),"Rain Showers",AND($K540&gt;=95,$K540&lt;=99),"Thunderstorm",TRUE,"Cloudy"))</f>
        <v>Partly Cloudy</v>
      </c>
      <c r="G540" s="3" cm="1">
        <f t="array" ref="G540">IF($A540="","",INDEX(OpenMeteoAPI[TemperatureC],ROWS($G$2:G540)))</f>
        <v>20.5</v>
      </c>
      <c r="H540" s="4" cm="1">
        <f t="array" ref="H540">IF($A540="","",INDEX(OpenMeteoAPI[RelativeHumidityPct],ROWS($H$2:H540))/100)</f>
        <v>0.68</v>
      </c>
      <c r="I540" s="4" cm="1">
        <f t="array" ref="I540">IF($A540="","",INDEX(OpenMeteoAPI[PrecipitationProbabilityPct],ROWS($I$2:I540))/100)</f>
        <v>0</v>
      </c>
      <c r="J540" s="3" cm="1">
        <f t="array" ref="J540">IF($A540="","",INDEX(OpenMeteoAPI[PrecipitationMM],ROWS($J$2:J540)))</f>
        <v>0</v>
      </c>
      <c r="K540" cm="1">
        <f t="array" ref="K540">IF($A540="","",INDEX(OpenMeteoAPI[WeatherCode],ROWS($K$2:K540)))</f>
        <v>2</v>
      </c>
      <c r="L540" s="3" cm="1">
        <f t="array" ref="L540">IF($A540="","",INDEX(OpenMeteoAPI[WindSpeedKMH],ROWS($L$2:L540)))</f>
        <v>6.1</v>
      </c>
    </row>
    <row r="541" spans="1:12">
      <c r="A541" t="str" cm="1">
        <f t="array" ref="A541">IFERROR(INDEX(OpenMeteoAPI[City],ROWS($A$2:A541))&amp;", "&amp;INDEX(OpenMeteoAPI[CountryCode],ROWS($A$2:A541)),"")</f>
        <v>Rosenheim, DE</v>
      </c>
      <c r="B541" t="str" cm="1">
        <f t="array" ref="B541">IF($A541="","",INDEX(OpenMeteoAPI[LocationID],ROWS($B$2:B541)))</f>
        <v>DE-ROS</v>
      </c>
      <c r="C541" s="5" cm="1">
        <f t="array" ref="C541">IF($A541="","",INDEX(OpenMeteoAPI[ForecastDateTime],ROWS($C$2:C541)))</f>
        <v>46212.458333333336</v>
      </c>
      <c r="D541" t="str">
        <f t="shared" si="8"/>
        <v>11AM</v>
      </c>
      <c r="E541" t="str" cm="1">
        <f t="array" ref="E541">IF($K541="","",_xlfn.IFS($K541=0,_xlfn.UNICHAR(9728),$K541&lt;=3,_xlfn.UNICHAR(9729),OR($K541=45,$K541=48),"~",AND($K541&gt;=51,$K541&lt;=67),_xlfn.UNICHAR(9748),AND($K541&gt;=71,$K541&lt;=77),_xlfn.UNICHAR(10052),AND($K541&gt;=80,$K541&lt;=82),_xlfn.UNICHAR(9748),AND($K541&gt;=95,$K541&lt;=99),_xlfn.UNICHAR(9889),TRUE,_xlfn.UNICHAR(9729)))</f>
        <v>☁</v>
      </c>
      <c r="F541" t="str" cm="1">
        <f t="array" ref="F541">IF($K541="","",_xlfn.IFS($K541=0,"Clear",$K541&lt;=3,"Partly Cloudy",OR($K541=45,$K541=48),"Fog",AND($K541&gt;=51,$K541&lt;=67),"Drizzle",AND($K541&gt;=71,$K541&lt;=77),"Snow",AND($K541&gt;=80,$K541&lt;=82),"Rain Showers",AND($K541&gt;=95,$K541&lt;=99),"Thunderstorm",TRUE,"Cloudy"))</f>
        <v>Partly Cloudy</v>
      </c>
      <c r="G541" s="3" cm="1">
        <f t="array" ref="G541">IF($A541="","",INDEX(OpenMeteoAPI[TemperatureC],ROWS($G$2:G541)))</f>
        <v>21.7</v>
      </c>
      <c r="H541" s="4" cm="1">
        <f t="array" ref="H541">IF($A541="","",INDEX(OpenMeteoAPI[RelativeHumidityPct],ROWS($H$2:H541))/100)</f>
        <v>0.61</v>
      </c>
      <c r="I541" s="4" cm="1">
        <f t="array" ref="I541">IF($A541="","",INDEX(OpenMeteoAPI[PrecipitationProbabilityPct],ROWS($I$2:I541))/100)</f>
        <v>0</v>
      </c>
      <c r="J541" s="3" cm="1">
        <f t="array" ref="J541">IF($A541="","",INDEX(OpenMeteoAPI[PrecipitationMM],ROWS($J$2:J541)))</f>
        <v>0</v>
      </c>
      <c r="K541" cm="1">
        <f t="array" ref="K541">IF($A541="","",INDEX(OpenMeteoAPI[WeatherCode],ROWS($K$2:K541)))</f>
        <v>2</v>
      </c>
      <c r="L541" s="3" cm="1">
        <f t="array" ref="L541">IF($A541="","",INDEX(OpenMeteoAPI[WindSpeedKMH],ROWS($L$2:L541)))</f>
        <v>8.9</v>
      </c>
    </row>
    <row r="542" spans="1:12">
      <c r="A542" t="str" cm="1">
        <f t="array" ref="A542">IFERROR(INDEX(OpenMeteoAPI[City],ROWS($A$2:A542))&amp;", "&amp;INDEX(OpenMeteoAPI[CountryCode],ROWS($A$2:A542)),"")</f>
        <v>Rosenheim, DE</v>
      </c>
      <c r="B542" t="str" cm="1">
        <f t="array" ref="B542">IF($A542="","",INDEX(OpenMeteoAPI[LocationID],ROWS($B$2:B542)))</f>
        <v>DE-ROS</v>
      </c>
      <c r="C542" s="5" cm="1">
        <f t="array" ref="C542">IF($A542="","",INDEX(OpenMeteoAPI[ForecastDateTime],ROWS($C$2:C542)))</f>
        <v>46212.5</v>
      </c>
      <c r="D542" t="str">
        <f t="shared" si="8"/>
        <v>12PM</v>
      </c>
      <c r="E542" t="str" cm="1">
        <f t="array" ref="E542">IF($K542="","",_xlfn.IFS($K542=0,_xlfn.UNICHAR(9728),$K542&lt;=3,_xlfn.UNICHAR(9729),OR($K542=45,$K542=48),"~",AND($K542&gt;=51,$K542&lt;=67),_xlfn.UNICHAR(9748),AND($K542&gt;=71,$K542&lt;=77),_xlfn.UNICHAR(10052),AND($K542&gt;=80,$K542&lt;=82),_xlfn.UNICHAR(9748),AND($K542&gt;=95,$K542&lt;=99),_xlfn.UNICHAR(9889),TRUE,_xlfn.UNICHAR(9729)))</f>
        <v>☁</v>
      </c>
      <c r="F542" t="str" cm="1">
        <f t="array" ref="F542">IF($K542="","",_xlfn.IFS($K542=0,"Clear",$K542&lt;=3,"Partly Cloudy",OR($K542=45,$K542=48),"Fog",AND($K542&gt;=51,$K542&lt;=67),"Drizzle",AND($K542&gt;=71,$K542&lt;=77),"Snow",AND($K542&gt;=80,$K542&lt;=82),"Rain Showers",AND($K542&gt;=95,$K542&lt;=99),"Thunderstorm",TRUE,"Cloudy"))</f>
        <v>Partly Cloudy</v>
      </c>
      <c r="G542" s="3" cm="1">
        <f t="array" ref="G542">IF($A542="","",INDEX(OpenMeteoAPI[TemperatureC],ROWS($G$2:G542)))</f>
        <v>22.8</v>
      </c>
      <c r="H542" s="4" cm="1">
        <f t="array" ref="H542">IF($A542="","",INDEX(OpenMeteoAPI[RelativeHumidityPct],ROWS($H$2:H542))/100)</f>
        <v>0.56000000000000005</v>
      </c>
      <c r="I542" s="4" cm="1">
        <f t="array" ref="I542">IF($A542="","",INDEX(OpenMeteoAPI[PrecipitationProbabilityPct],ROWS($I$2:I542))/100)</f>
        <v>0</v>
      </c>
      <c r="J542" s="3" cm="1">
        <f t="array" ref="J542">IF($A542="","",INDEX(OpenMeteoAPI[PrecipitationMM],ROWS($J$2:J542)))</f>
        <v>0</v>
      </c>
      <c r="K542" cm="1">
        <f t="array" ref="K542">IF($A542="","",INDEX(OpenMeteoAPI[WeatherCode],ROWS($K$2:K542)))</f>
        <v>2</v>
      </c>
      <c r="L542" s="3" cm="1">
        <f t="array" ref="L542">IF($A542="","",INDEX(OpenMeteoAPI[WindSpeedKMH],ROWS($L$2:L542)))</f>
        <v>11</v>
      </c>
    </row>
    <row r="543" spans="1:12">
      <c r="A543" t="str" cm="1">
        <f t="array" ref="A543">IFERROR(INDEX(OpenMeteoAPI[City],ROWS($A$2:A543))&amp;", "&amp;INDEX(OpenMeteoAPI[CountryCode],ROWS($A$2:A543)),"")</f>
        <v>Rosenheim, DE</v>
      </c>
      <c r="B543" t="str" cm="1">
        <f t="array" ref="B543">IF($A543="","",INDEX(OpenMeteoAPI[LocationID],ROWS($B$2:B543)))</f>
        <v>DE-ROS</v>
      </c>
      <c r="C543" s="5" cm="1">
        <f t="array" ref="C543">IF($A543="","",INDEX(OpenMeteoAPI[ForecastDateTime],ROWS($C$2:C543)))</f>
        <v>46212.541666666664</v>
      </c>
      <c r="D543" t="str">
        <f t="shared" si="8"/>
        <v>1PM</v>
      </c>
      <c r="E543" t="str" cm="1">
        <f t="array" ref="E543">IF($K543="","",_xlfn.IFS($K543=0,_xlfn.UNICHAR(9728),$K543&lt;=3,_xlfn.UNICHAR(9729),OR($K543=45,$K543=48),"~",AND($K543&gt;=51,$K543&lt;=67),_xlfn.UNICHAR(9748),AND($K543&gt;=71,$K543&lt;=77),_xlfn.UNICHAR(10052),AND($K543&gt;=80,$K543&lt;=82),_xlfn.UNICHAR(9748),AND($K543&gt;=95,$K543&lt;=99),_xlfn.UNICHAR(9889),TRUE,_xlfn.UNICHAR(9729)))</f>
        <v>☁</v>
      </c>
      <c r="F543" t="str" cm="1">
        <f t="array" ref="F543">IF($K543="","",_xlfn.IFS($K543=0,"Clear",$K543&lt;=3,"Partly Cloudy",OR($K543=45,$K543=48),"Fog",AND($K543&gt;=51,$K543&lt;=67),"Drizzle",AND($K543&gt;=71,$K543&lt;=77),"Snow",AND($K543&gt;=80,$K543&lt;=82),"Rain Showers",AND($K543&gt;=95,$K543&lt;=99),"Thunderstorm",TRUE,"Cloudy"))</f>
        <v>Partly Cloudy</v>
      </c>
      <c r="G543" s="3" cm="1">
        <f t="array" ref="G543">IF($A543="","",INDEX(OpenMeteoAPI[TemperatureC],ROWS($G$2:G543)))</f>
        <v>23.9</v>
      </c>
      <c r="H543" s="4" cm="1">
        <f t="array" ref="H543">IF($A543="","",INDEX(OpenMeteoAPI[RelativeHumidityPct],ROWS($H$2:H543))/100)</f>
        <v>0.5</v>
      </c>
      <c r="I543" s="4" cm="1">
        <f t="array" ref="I543">IF($A543="","",INDEX(OpenMeteoAPI[PrecipitationProbabilityPct],ROWS($I$2:I543))/100)</f>
        <v>0</v>
      </c>
      <c r="J543" s="3" cm="1">
        <f t="array" ref="J543">IF($A543="","",INDEX(OpenMeteoAPI[PrecipitationMM],ROWS($J$2:J543)))</f>
        <v>0</v>
      </c>
      <c r="K543" cm="1">
        <f t="array" ref="K543">IF($A543="","",INDEX(OpenMeteoAPI[WeatherCode],ROWS($K$2:K543)))</f>
        <v>2</v>
      </c>
      <c r="L543" s="3" cm="1">
        <f t="array" ref="L543">IF($A543="","",INDEX(OpenMeteoAPI[WindSpeedKMH],ROWS($L$2:L543)))</f>
        <v>11.6</v>
      </c>
    </row>
    <row r="544" spans="1:12">
      <c r="A544" t="str" cm="1">
        <f t="array" ref="A544">IFERROR(INDEX(OpenMeteoAPI[City],ROWS($A$2:A544))&amp;", "&amp;INDEX(OpenMeteoAPI[CountryCode],ROWS($A$2:A544)),"")</f>
        <v>Rosenheim, DE</v>
      </c>
      <c r="B544" t="str" cm="1">
        <f t="array" ref="B544">IF($A544="","",INDEX(OpenMeteoAPI[LocationID],ROWS($B$2:B544)))</f>
        <v>DE-ROS</v>
      </c>
      <c r="C544" s="5" cm="1">
        <f t="array" ref="C544">IF($A544="","",INDEX(OpenMeteoAPI[ForecastDateTime],ROWS($C$2:C544)))</f>
        <v>46212.583333333336</v>
      </c>
      <c r="D544" t="str">
        <f t="shared" si="8"/>
        <v>2PM</v>
      </c>
      <c r="E544" t="str" cm="1">
        <f t="array" ref="E544">IF($K544="","",_xlfn.IFS($K544=0,_xlfn.UNICHAR(9728),$K544&lt;=3,_xlfn.UNICHAR(9729),OR($K544=45,$K544=48),"~",AND($K544&gt;=51,$K544&lt;=67),_xlfn.UNICHAR(9748),AND($K544&gt;=71,$K544&lt;=77),_xlfn.UNICHAR(10052),AND($K544&gt;=80,$K544&lt;=82),_xlfn.UNICHAR(9748),AND($K544&gt;=95,$K544&lt;=99),_xlfn.UNICHAR(9889),TRUE,_xlfn.UNICHAR(9729)))</f>
        <v>☁</v>
      </c>
      <c r="F544" t="str" cm="1">
        <f t="array" ref="F544">IF($K544="","",_xlfn.IFS($K544=0,"Clear",$K544&lt;=3,"Partly Cloudy",OR($K544=45,$K544=48),"Fog",AND($K544&gt;=51,$K544&lt;=67),"Drizzle",AND($K544&gt;=71,$K544&lt;=77),"Snow",AND($K544&gt;=80,$K544&lt;=82),"Rain Showers",AND($K544&gt;=95,$K544&lt;=99),"Thunderstorm",TRUE,"Cloudy"))</f>
        <v>Partly Cloudy</v>
      </c>
      <c r="G544" s="3" cm="1">
        <f t="array" ref="G544">IF($A544="","",INDEX(OpenMeteoAPI[TemperatureC],ROWS($G$2:G544)))</f>
        <v>24.9</v>
      </c>
      <c r="H544" s="4" cm="1">
        <f t="array" ref="H544">IF($A544="","",INDEX(OpenMeteoAPI[RelativeHumidityPct],ROWS($H$2:H544))/100)</f>
        <v>0.46</v>
      </c>
      <c r="I544" s="4" cm="1">
        <f t="array" ref="I544">IF($A544="","",INDEX(OpenMeteoAPI[PrecipitationProbabilityPct],ROWS($I$2:I544))/100)</f>
        <v>0</v>
      </c>
      <c r="J544" s="3" cm="1">
        <f t="array" ref="J544">IF($A544="","",INDEX(OpenMeteoAPI[PrecipitationMM],ROWS($J$2:J544)))</f>
        <v>0</v>
      </c>
      <c r="K544" cm="1">
        <f t="array" ref="K544">IF($A544="","",INDEX(OpenMeteoAPI[WeatherCode],ROWS($K$2:K544)))</f>
        <v>2</v>
      </c>
      <c r="L544" s="3" cm="1">
        <f t="array" ref="L544">IF($A544="","",INDEX(OpenMeteoAPI[WindSpeedKMH],ROWS($L$2:L544)))</f>
        <v>9.9</v>
      </c>
    </row>
    <row r="545" spans="1:12">
      <c r="A545" t="str" cm="1">
        <f t="array" ref="A545">IFERROR(INDEX(OpenMeteoAPI[City],ROWS($A$2:A545))&amp;", "&amp;INDEX(OpenMeteoAPI[CountryCode],ROWS($A$2:A545)),"")</f>
        <v>Rosenheim, DE</v>
      </c>
      <c r="B545" t="str" cm="1">
        <f t="array" ref="B545">IF($A545="","",INDEX(OpenMeteoAPI[LocationID],ROWS($B$2:B545)))</f>
        <v>DE-ROS</v>
      </c>
      <c r="C545" s="5" cm="1">
        <f t="array" ref="C545">IF($A545="","",INDEX(OpenMeteoAPI[ForecastDateTime],ROWS($C$2:C545)))</f>
        <v>46212.625</v>
      </c>
      <c r="D545" t="str">
        <f t="shared" si="8"/>
        <v>3PM</v>
      </c>
      <c r="E545" t="str" cm="1">
        <f t="array" ref="E545">IF($K545="","",_xlfn.IFS($K545=0,_xlfn.UNICHAR(9728),$K545&lt;=3,_xlfn.UNICHAR(9729),OR($K545=45,$K545=48),"~",AND($K545&gt;=51,$K545&lt;=67),_xlfn.UNICHAR(9748),AND($K545&gt;=71,$K545&lt;=77),_xlfn.UNICHAR(10052),AND($K545&gt;=80,$K545&lt;=82),_xlfn.UNICHAR(9748),AND($K545&gt;=95,$K545&lt;=99),_xlfn.UNICHAR(9889),TRUE,_xlfn.UNICHAR(9729)))</f>
        <v>☁</v>
      </c>
      <c r="F545" t="str" cm="1">
        <f t="array" ref="F545">IF($K545="","",_xlfn.IFS($K545=0,"Clear",$K545&lt;=3,"Partly Cloudy",OR($K545=45,$K545=48),"Fog",AND($K545&gt;=51,$K545&lt;=67),"Drizzle",AND($K545&gt;=71,$K545&lt;=77),"Snow",AND($K545&gt;=80,$K545&lt;=82),"Rain Showers",AND($K545&gt;=95,$K545&lt;=99),"Thunderstorm",TRUE,"Cloudy"))</f>
        <v>Partly Cloudy</v>
      </c>
      <c r="G545" s="3" cm="1">
        <f t="array" ref="G545">IF($A545="","",INDEX(OpenMeteoAPI[TemperatureC],ROWS($G$2:G545)))</f>
        <v>25.4</v>
      </c>
      <c r="H545" s="4" cm="1">
        <f t="array" ref="H545">IF($A545="","",INDEX(OpenMeteoAPI[RelativeHumidityPct],ROWS($H$2:H545))/100)</f>
        <v>0.43</v>
      </c>
      <c r="I545" s="4" cm="1">
        <f t="array" ref="I545">IF($A545="","",INDEX(OpenMeteoAPI[PrecipitationProbabilityPct],ROWS($I$2:I545))/100)</f>
        <v>0</v>
      </c>
      <c r="J545" s="3" cm="1">
        <f t="array" ref="J545">IF($A545="","",INDEX(OpenMeteoAPI[PrecipitationMM],ROWS($J$2:J545)))</f>
        <v>0</v>
      </c>
      <c r="K545" cm="1">
        <f t="array" ref="K545">IF($A545="","",INDEX(OpenMeteoAPI[WeatherCode],ROWS($K$2:K545)))</f>
        <v>2</v>
      </c>
      <c r="L545" s="3" cm="1">
        <f t="array" ref="L545">IF($A545="","",INDEX(OpenMeteoAPI[WindSpeedKMH],ROWS($L$2:L545)))</f>
        <v>11</v>
      </c>
    </row>
    <row r="546" spans="1:12">
      <c r="A546" t="str" cm="1">
        <f t="array" ref="A546">IFERROR(INDEX(OpenMeteoAPI[City],ROWS($A$2:A546))&amp;", "&amp;INDEX(OpenMeteoAPI[CountryCode],ROWS($A$2:A546)),"")</f>
        <v>Rosenheim, DE</v>
      </c>
      <c r="B546" t="str" cm="1">
        <f t="array" ref="B546">IF($A546="","",INDEX(OpenMeteoAPI[LocationID],ROWS($B$2:B546)))</f>
        <v>DE-ROS</v>
      </c>
      <c r="C546" s="5" cm="1">
        <f t="array" ref="C546">IF($A546="","",INDEX(OpenMeteoAPI[ForecastDateTime],ROWS($C$2:C546)))</f>
        <v>46212.666666666664</v>
      </c>
      <c r="D546" t="str">
        <f t="shared" si="8"/>
        <v>4PM</v>
      </c>
      <c r="E546" t="str" cm="1">
        <f t="array" ref="E546">IF($K546="","",_xlfn.IFS($K546=0,_xlfn.UNICHAR(9728),$K546&lt;=3,_xlfn.UNICHAR(9729),OR($K546=45,$K546=48),"~",AND($K546&gt;=51,$K546&lt;=67),_xlfn.UNICHAR(9748),AND($K546&gt;=71,$K546&lt;=77),_xlfn.UNICHAR(10052),AND($K546&gt;=80,$K546&lt;=82),_xlfn.UNICHAR(9748),AND($K546&gt;=95,$K546&lt;=99),_xlfn.UNICHAR(9889),TRUE,_xlfn.UNICHAR(9729)))</f>
        <v>☁</v>
      </c>
      <c r="F546" t="str" cm="1">
        <f t="array" ref="F546">IF($K546="","",_xlfn.IFS($K546=0,"Clear",$K546&lt;=3,"Partly Cloudy",OR($K546=45,$K546=48),"Fog",AND($K546&gt;=51,$K546&lt;=67),"Drizzle",AND($K546&gt;=71,$K546&lt;=77),"Snow",AND($K546&gt;=80,$K546&lt;=82),"Rain Showers",AND($K546&gt;=95,$K546&lt;=99),"Thunderstorm",TRUE,"Cloudy"))</f>
        <v>Partly Cloudy</v>
      </c>
      <c r="G546" s="3" cm="1">
        <f t="array" ref="G546">IF($A546="","",INDEX(OpenMeteoAPI[TemperatureC],ROWS($G$2:G546)))</f>
        <v>26.2</v>
      </c>
      <c r="H546" s="4" cm="1">
        <f t="array" ref="H546">IF($A546="","",INDEX(OpenMeteoAPI[RelativeHumidityPct],ROWS($H$2:H546))/100)</f>
        <v>0.41</v>
      </c>
      <c r="I546" s="4" cm="1">
        <f t="array" ref="I546">IF($A546="","",INDEX(OpenMeteoAPI[PrecipitationProbabilityPct],ROWS($I$2:I546))/100)</f>
        <v>0</v>
      </c>
      <c r="J546" s="3" cm="1">
        <f t="array" ref="J546">IF($A546="","",INDEX(OpenMeteoAPI[PrecipitationMM],ROWS($J$2:J546)))</f>
        <v>0</v>
      </c>
      <c r="K546" cm="1">
        <f t="array" ref="K546">IF($A546="","",INDEX(OpenMeteoAPI[WeatherCode],ROWS($K$2:K546)))</f>
        <v>2</v>
      </c>
      <c r="L546" s="3" cm="1">
        <f t="array" ref="L546">IF($A546="","",INDEX(OpenMeteoAPI[WindSpeedKMH],ROWS($L$2:L546)))</f>
        <v>11.1</v>
      </c>
    </row>
    <row r="547" spans="1:12">
      <c r="A547" t="str" cm="1">
        <f t="array" ref="A547">IFERROR(INDEX(OpenMeteoAPI[City],ROWS($A$2:A547))&amp;", "&amp;INDEX(OpenMeteoAPI[CountryCode],ROWS($A$2:A547)),"")</f>
        <v>Rosenheim, DE</v>
      </c>
      <c r="B547" t="str" cm="1">
        <f t="array" ref="B547">IF($A547="","",INDEX(OpenMeteoAPI[LocationID],ROWS($B$2:B547)))</f>
        <v>DE-ROS</v>
      </c>
      <c r="C547" s="5" cm="1">
        <f t="array" ref="C547">IF($A547="","",INDEX(OpenMeteoAPI[ForecastDateTime],ROWS($C$2:C547)))</f>
        <v>46212.708333333336</v>
      </c>
      <c r="D547" t="str">
        <f t="shared" si="8"/>
        <v>5PM</v>
      </c>
      <c r="E547" t="str" cm="1">
        <f t="array" ref="E547">IF($K547="","",_xlfn.IFS($K547=0,_xlfn.UNICHAR(9728),$K547&lt;=3,_xlfn.UNICHAR(9729),OR($K547=45,$K547=48),"~",AND($K547&gt;=51,$K547&lt;=67),_xlfn.UNICHAR(9748),AND($K547&gt;=71,$K547&lt;=77),_xlfn.UNICHAR(10052),AND($K547&gt;=80,$K547&lt;=82),_xlfn.UNICHAR(9748),AND($K547&gt;=95,$K547&lt;=99),_xlfn.UNICHAR(9889),TRUE,_xlfn.UNICHAR(9729)))</f>
        <v>☁</v>
      </c>
      <c r="F547" t="str" cm="1">
        <f t="array" ref="F547">IF($K547="","",_xlfn.IFS($K547=0,"Clear",$K547&lt;=3,"Partly Cloudy",OR($K547=45,$K547=48),"Fog",AND($K547&gt;=51,$K547&lt;=67),"Drizzle",AND($K547&gt;=71,$K547&lt;=77),"Snow",AND($K547&gt;=80,$K547&lt;=82),"Rain Showers",AND($K547&gt;=95,$K547&lt;=99),"Thunderstorm",TRUE,"Cloudy"))</f>
        <v>Partly Cloudy</v>
      </c>
      <c r="G547" s="3" cm="1">
        <f t="array" ref="G547">IF($A547="","",INDEX(OpenMeteoAPI[TemperatureC],ROWS($G$2:G547)))</f>
        <v>26.2</v>
      </c>
      <c r="H547" s="4" cm="1">
        <f t="array" ref="H547">IF($A547="","",INDEX(OpenMeteoAPI[RelativeHumidityPct],ROWS($H$2:H547))/100)</f>
        <v>0.4</v>
      </c>
      <c r="I547" s="4" cm="1">
        <f t="array" ref="I547">IF($A547="","",INDEX(OpenMeteoAPI[PrecipitationProbabilityPct],ROWS($I$2:I547))/100)</f>
        <v>0</v>
      </c>
      <c r="J547" s="3" cm="1">
        <f t="array" ref="J547">IF($A547="","",INDEX(OpenMeteoAPI[PrecipitationMM],ROWS($J$2:J547)))</f>
        <v>0</v>
      </c>
      <c r="K547" cm="1">
        <f t="array" ref="K547">IF($A547="","",INDEX(OpenMeteoAPI[WeatherCode],ROWS($K$2:K547)))</f>
        <v>2</v>
      </c>
      <c r="L547" s="3" cm="1">
        <f t="array" ref="L547">IF($A547="","",INDEX(OpenMeteoAPI[WindSpeedKMH],ROWS($L$2:L547)))</f>
        <v>8.4</v>
      </c>
    </row>
    <row r="548" spans="1:12">
      <c r="A548" t="str" cm="1">
        <f t="array" ref="A548">IFERROR(INDEX(OpenMeteoAPI[City],ROWS($A$2:A548))&amp;", "&amp;INDEX(OpenMeteoAPI[CountryCode],ROWS($A$2:A548)),"")</f>
        <v>Rosenheim, DE</v>
      </c>
      <c r="B548" t="str" cm="1">
        <f t="array" ref="B548">IF($A548="","",INDEX(OpenMeteoAPI[LocationID],ROWS($B$2:B548)))</f>
        <v>DE-ROS</v>
      </c>
      <c r="C548" s="5" cm="1">
        <f t="array" ref="C548">IF($A548="","",INDEX(OpenMeteoAPI[ForecastDateTime],ROWS($C$2:C548)))</f>
        <v>46212.75</v>
      </c>
      <c r="D548" t="str">
        <f t="shared" si="8"/>
        <v>6PM</v>
      </c>
      <c r="E548" t="str" cm="1">
        <f t="array" ref="E548">IF($K548="","",_xlfn.IFS($K548=0,_xlfn.UNICHAR(9728),$K548&lt;=3,_xlfn.UNICHAR(9729),OR($K548=45,$K548=48),"~",AND($K548&gt;=51,$K548&lt;=67),_xlfn.UNICHAR(9748),AND($K548&gt;=71,$K548&lt;=77),_xlfn.UNICHAR(10052),AND($K548&gt;=80,$K548&lt;=82),_xlfn.UNICHAR(9748),AND($K548&gt;=95,$K548&lt;=99),_xlfn.UNICHAR(9889),TRUE,_xlfn.UNICHAR(9729)))</f>
        <v>☁</v>
      </c>
      <c r="F548" t="str" cm="1">
        <f t="array" ref="F548">IF($K548="","",_xlfn.IFS($K548=0,"Clear",$K548&lt;=3,"Partly Cloudy",OR($K548=45,$K548=48),"Fog",AND($K548&gt;=51,$K548&lt;=67),"Drizzle",AND($K548&gt;=71,$K548&lt;=77),"Snow",AND($K548&gt;=80,$K548&lt;=82),"Rain Showers",AND($K548&gt;=95,$K548&lt;=99),"Thunderstorm",TRUE,"Cloudy"))</f>
        <v>Partly Cloudy</v>
      </c>
      <c r="G548" s="3" cm="1">
        <f t="array" ref="G548">IF($A548="","",INDEX(OpenMeteoAPI[TemperatureC],ROWS($G$2:G548)))</f>
        <v>25.8</v>
      </c>
      <c r="H548" s="4" cm="1">
        <f t="array" ref="H548">IF($A548="","",INDEX(OpenMeteoAPI[RelativeHumidityPct],ROWS($H$2:H548))/100)</f>
        <v>0.42</v>
      </c>
      <c r="I548" s="4" cm="1">
        <f t="array" ref="I548">IF($A548="","",INDEX(OpenMeteoAPI[PrecipitationProbabilityPct],ROWS($I$2:I548))/100)</f>
        <v>0</v>
      </c>
      <c r="J548" s="3" cm="1">
        <f t="array" ref="J548">IF($A548="","",INDEX(OpenMeteoAPI[PrecipitationMM],ROWS($J$2:J548)))</f>
        <v>0</v>
      </c>
      <c r="K548" cm="1">
        <f t="array" ref="K548">IF($A548="","",INDEX(OpenMeteoAPI[WeatherCode],ROWS($K$2:K548)))</f>
        <v>1</v>
      </c>
      <c r="L548" s="3" cm="1">
        <f t="array" ref="L548">IF($A548="","",INDEX(OpenMeteoAPI[WindSpeedKMH],ROWS($L$2:L548)))</f>
        <v>6.3</v>
      </c>
    </row>
    <row r="549" spans="1:12">
      <c r="A549" t="str" cm="1">
        <f t="array" ref="A549">IFERROR(INDEX(OpenMeteoAPI[City],ROWS($A$2:A549))&amp;", "&amp;INDEX(OpenMeteoAPI[CountryCode],ROWS($A$2:A549)),"")</f>
        <v>Rosenheim, DE</v>
      </c>
      <c r="B549" t="str" cm="1">
        <f t="array" ref="B549">IF($A549="","",INDEX(OpenMeteoAPI[LocationID],ROWS($B$2:B549)))</f>
        <v>DE-ROS</v>
      </c>
      <c r="C549" s="5" cm="1">
        <f t="array" ref="C549">IF($A549="","",INDEX(OpenMeteoAPI[ForecastDateTime],ROWS($C$2:C549)))</f>
        <v>46212.791666666664</v>
      </c>
      <c r="D549" t="str">
        <f t="shared" si="8"/>
        <v>7PM</v>
      </c>
      <c r="E549" t="str" cm="1">
        <f t="array" ref="E549">IF($K549="","",_xlfn.IFS($K549=0,_xlfn.UNICHAR(9728),$K549&lt;=3,_xlfn.UNICHAR(9729),OR($K549=45,$K549=48),"~",AND($K549&gt;=51,$K549&lt;=67),_xlfn.UNICHAR(9748),AND($K549&gt;=71,$K549&lt;=77),_xlfn.UNICHAR(10052),AND($K549&gt;=80,$K549&lt;=82),_xlfn.UNICHAR(9748),AND($K549&gt;=95,$K549&lt;=99),_xlfn.UNICHAR(9889),TRUE,_xlfn.UNICHAR(9729)))</f>
        <v>☀</v>
      </c>
      <c r="F549" t="str" cm="1">
        <f t="array" ref="F549">IF($K549="","",_xlfn.IFS($K549=0,"Clear",$K549&lt;=3,"Partly Cloudy",OR($K549=45,$K549=48),"Fog",AND($K549&gt;=51,$K549&lt;=67),"Drizzle",AND($K549&gt;=71,$K549&lt;=77),"Snow",AND($K549&gt;=80,$K549&lt;=82),"Rain Showers",AND($K549&gt;=95,$K549&lt;=99),"Thunderstorm",TRUE,"Cloudy"))</f>
        <v>Clear</v>
      </c>
      <c r="G549" s="3" cm="1">
        <f t="array" ref="G549">IF($A549="","",INDEX(OpenMeteoAPI[TemperatureC],ROWS($G$2:G549)))</f>
        <v>25.3</v>
      </c>
      <c r="H549" s="4" cm="1">
        <f t="array" ref="H549">IF($A549="","",INDEX(OpenMeteoAPI[RelativeHumidityPct],ROWS($H$2:H549))/100)</f>
        <v>0.45</v>
      </c>
      <c r="I549" s="4" cm="1">
        <f t="array" ref="I549">IF($A549="","",INDEX(OpenMeteoAPI[PrecipitationProbabilityPct],ROWS($I$2:I549))/100)</f>
        <v>0</v>
      </c>
      <c r="J549" s="3" cm="1">
        <f t="array" ref="J549">IF($A549="","",INDEX(OpenMeteoAPI[PrecipitationMM],ROWS($J$2:J549)))</f>
        <v>0</v>
      </c>
      <c r="K549" cm="1">
        <f t="array" ref="K549">IF($A549="","",INDEX(OpenMeteoAPI[WeatherCode],ROWS($K$2:K549)))</f>
        <v>0</v>
      </c>
      <c r="L549" s="3" cm="1">
        <f t="array" ref="L549">IF($A549="","",INDEX(OpenMeteoAPI[WindSpeedKMH],ROWS($L$2:L549)))</f>
        <v>7.2</v>
      </c>
    </row>
    <row r="550" spans="1:12">
      <c r="A550" t="str" cm="1">
        <f t="array" ref="A550">IFERROR(INDEX(OpenMeteoAPI[City],ROWS($A$2:A550))&amp;", "&amp;INDEX(OpenMeteoAPI[CountryCode],ROWS($A$2:A550)),"")</f>
        <v>Rosenheim, DE</v>
      </c>
      <c r="B550" t="str" cm="1">
        <f t="array" ref="B550">IF($A550="","",INDEX(OpenMeteoAPI[LocationID],ROWS($B$2:B550)))</f>
        <v>DE-ROS</v>
      </c>
      <c r="C550" s="5" cm="1">
        <f t="array" ref="C550">IF($A550="","",INDEX(OpenMeteoAPI[ForecastDateTime],ROWS($C$2:C550)))</f>
        <v>46212.833333333336</v>
      </c>
      <c r="D550" t="str">
        <f t="shared" si="8"/>
        <v>8PM</v>
      </c>
      <c r="E550" t="str" cm="1">
        <f t="array" ref="E550">IF($K550="","",_xlfn.IFS($K550=0,_xlfn.UNICHAR(9728),$K550&lt;=3,_xlfn.UNICHAR(9729),OR($K550=45,$K550=48),"~",AND($K550&gt;=51,$K550&lt;=67),_xlfn.UNICHAR(9748),AND($K550&gt;=71,$K550&lt;=77),_xlfn.UNICHAR(10052),AND($K550&gt;=80,$K550&lt;=82),_xlfn.UNICHAR(9748),AND($K550&gt;=95,$K550&lt;=99),_xlfn.UNICHAR(9889),TRUE,_xlfn.UNICHAR(9729)))</f>
        <v>☀</v>
      </c>
      <c r="F550" t="str" cm="1">
        <f t="array" ref="F550">IF($K550="","",_xlfn.IFS($K550=0,"Clear",$K550&lt;=3,"Partly Cloudy",OR($K550=45,$K550=48),"Fog",AND($K550&gt;=51,$K550&lt;=67),"Drizzle",AND($K550&gt;=71,$K550&lt;=77),"Snow",AND($K550&gt;=80,$K550&lt;=82),"Rain Showers",AND($K550&gt;=95,$K550&lt;=99),"Thunderstorm",TRUE,"Cloudy"))</f>
        <v>Clear</v>
      </c>
      <c r="G550" s="3" cm="1">
        <f t="array" ref="G550">IF($A550="","",INDEX(OpenMeteoAPI[TemperatureC],ROWS($G$2:G550)))</f>
        <v>23.9</v>
      </c>
      <c r="H550" s="4" cm="1">
        <f t="array" ref="H550">IF($A550="","",INDEX(OpenMeteoAPI[RelativeHumidityPct],ROWS($H$2:H550))/100)</f>
        <v>0.54</v>
      </c>
      <c r="I550" s="4" cm="1">
        <f t="array" ref="I550">IF($A550="","",INDEX(OpenMeteoAPI[PrecipitationProbabilityPct],ROWS($I$2:I550))/100)</f>
        <v>0</v>
      </c>
      <c r="J550" s="3" cm="1">
        <f t="array" ref="J550">IF($A550="","",INDEX(OpenMeteoAPI[PrecipitationMM],ROWS($J$2:J550)))</f>
        <v>0</v>
      </c>
      <c r="K550" cm="1">
        <f t="array" ref="K550">IF($A550="","",INDEX(OpenMeteoAPI[WeatherCode],ROWS($K$2:K550)))</f>
        <v>0</v>
      </c>
      <c r="L550" s="3" cm="1">
        <f t="array" ref="L550">IF($A550="","",INDEX(OpenMeteoAPI[WindSpeedKMH],ROWS($L$2:L550)))</f>
        <v>3.2</v>
      </c>
    </row>
    <row r="551" spans="1:12">
      <c r="A551" t="str" cm="1">
        <f t="array" ref="A551">IFERROR(INDEX(OpenMeteoAPI[City],ROWS($A$2:A551))&amp;", "&amp;INDEX(OpenMeteoAPI[CountryCode],ROWS($A$2:A551)),"")</f>
        <v>Rosenheim, DE</v>
      </c>
      <c r="B551" t="str" cm="1">
        <f t="array" ref="B551">IF($A551="","",INDEX(OpenMeteoAPI[LocationID],ROWS($B$2:B551)))</f>
        <v>DE-ROS</v>
      </c>
      <c r="C551" s="5" cm="1">
        <f t="array" ref="C551">IF($A551="","",INDEX(OpenMeteoAPI[ForecastDateTime],ROWS($C$2:C551)))</f>
        <v>46212.875</v>
      </c>
      <c r="D551" t="str">
        <f t="shared" si="8"/>
        <v>9PM</v>
      </c>
      <c r="E551" t="str" cm="1">
        <f t="array" ref="E551">IF($K551="","",_xlfn.IFS($K551=0,_xlfn.UNICHAR(9728),$K551&lt;=3,_xlfn.UNICHAR(9729),OR($K551=45,$K551=48),"~",AND($K551&gt;=51,$K551&lt;=67),_xlfn.UNICHAR(9748),AND($K551&gt;=71,$K551&lt;=77),_xlfn.UNICHAR(10052),AND($K551&gt;=80,$K551&lt;=82),_xlfn.UNICHAR(9748),AND($K551&gt;=95,$K551&lt;=99),_xlfn.UNICHAR(9889),TRUE,_xlfn.UNICHAR(9729)))</f>
        <v>☁</v>
      </c>
      <c r="F551" t="str" cm="1">
        <f t="array" ref="F551">IF($K551="","",_xlfn.IFS($K551=0,"Clear",$K551&lt;=3,"Partly Cloudy",OR($K551=45,$K551=48),"Fog",AND($K551&gt;=51,$K551&lt;=67),"Drizzle",AND($K551&gt;=71,$K551&lt;=77),"Snow",AND($K551&gt;=80,$K551&lt;=82),"Rain Showers",AND($K551&gt;=95,$K551&lt;=99),"Thunderstorm",TRUE,"Cloudy"))</f>
        <v>Partly Cloudy</v>
      </c>
      <c r="G551" s="3" cm="1">
        <f t="array" ref="G551">IF($A551="","",INDEX(OpenMeteoAPI[TemperatureC],ROWS($G$2:G551)))</f>
        <v>22.3</v>
      </c>
      <c r="H551" s="4" cm="1">
        <f t="array" ref="H551">IF($A551="","",INDEX(OpenMeteoAPI[RelativeHumidityPct],ROWS($H$2:H551))/100)</f>
        <v>0.61</v>
      </c>
      <c r="I551" s="4" cm="1">
        <f t="array" ref="I551">IF($A551="","",INDEX(OpenMeteoAPI[PrecipitationProbabilityPct],ROWS($I$2:I551))/100)</f>
        <v>0</v>
      </c>
      <c r="J551" s="3" cm="1">
        <f t="array" ref="J551">IF($A551="","",INDEX(OpenMeteoAPI[PrecipitationMM],ROWS($J$2:J551)))</f>
        <v>0</v>
      </c>
      <c r="K551" cm="1">
        <f t="array" ref="K551">IF($A551="","",INDEX(OpenMeteoAPI[WeatherCode],ROWS($K$2:K551)))</f>
        <v>1</v>
      </c>
      <c r="L551" s="3" cm="1">
        <f t="array" ref="L551">IF($A551="","",INDEX(OpenMeteoAPI[WindSpeedKMH],ROWS($L$2:L551)))</f>
        <v>2.2000000000000002</v>
      </c>
    </row>
    <row r="552" spans="1:12">
      <c r="A552" t="str" cm="1">
        <f t="array" ref="A552">IFERROR(INDEX(OpenMeteoAPI[City],ROWS($A$2:A552))&amp;", "&amp;INDEX(OpenMeteoAPI[CountryCode],ROWS($A$2:A552)),"")</f>
        <v>Rosenheim, DE</v>
      </c>
      <c r="B552" t="str" cm="1">
        <f t="array" ref="B552">IF($A552="","",INDEX(OpenMeteoAPI[LocationID],ROWS($B$2:B552)))</f>
        <v>DE-ROS</v>
      </c>
      <c r="C552" s="5" cm="1">
        <f t="array" ref="C552">IF($A552="","",INDEX(OpenMeteoAPI[ForecastDateTime],ROWS($C$2:C552)))</f>
        <v>46212.916666666664</v>
      </c>
      <c r="D552" t="str">
        <f t="shared" si="8"/>
        <v>10PM</v>
      </c>
      <c r="E552" t="str" cm="1">
        <f t="array" ref="E552">IF($K552="","",_xlfn.IFS($K552=0,_xlfn.UNICHAR(9728),$K552&lt;=3,_xlfn.UNICHAR(9729),OR($K552=45,$K552=48),"~",AND($K552&gt;=51,$K552&lt;=67),_xlfn.UNICHAR(9748),AND($K552&gt;=71,$K552&lt;=77),_xlfn.UNICHAR(10052),AND($K552&gt;=80,$K552&lt;=82),_xlfn.UNICHAR(9748),AND($K552&gt;=95,$K552&lt;=99),_xlfn.UNICHAR(9889),TRUE,_xlfn.UNICHAR(9729)))</f>
        <v>☁</v>
      </c>
      <c r="F552" t="str" cm="1">
        <f t="array" ref="F552">IF($K552="","",_xlfn.IFS($K552=0,"Clear",$K552&lt;=3,"Partly Cloudy",OR($K552=45,$K552=48),"Fog",AND($K552&gt;=51,$K552&lt;=67),"Drizzle",AND($K552&gt;=71,$K552&lt;=77),"Snow",AND($K552&gt;=80,$K552&lt;=82),"Rain Showers",AND($K552&gt;=95,$K552&lt;=99),"Thunderstorm",TRUE,"Cloudy"))</f>
        <v>Partly Cloudy</v>
      </c>
      <c r="G552" s="3" cm="1">
        <f t="array" ref="G552">IF($A552="","",INDEX(OpenMeteoAPI[TemperatureC],ROWS($G$2:G552)))</f>
        <v>20.8</v>
      </c>
      <c r="H552" s="4" cm="1">
        <f t="array" ref="H552">IF($A552="","",INDEX(OpenMeteoAPI[RelativeHumidityPct],ROWS($H$2:H552))/100)</f>
        <v>0.65</v>
      </c>
      <c r="I552" s="4" cm="1">
        <f t="array" ref="I552">IF($A552="","",INDEX(OpenMeteoAPI[PrecipitationProbabilityPct],ROWS($I$2:I552))/100)</f>
        <v>0</v>
      </c>
      <c r="J552" s="3" cm="1">
        <f t="array" ref="J552">IF($A552="","",INDEX(OpenMeteoAPI[PrecipitationMM],ROWS($J$2:J552)))</f>
        <v>0</v>
      </c>
      <c r="K552" cm="1">
        <f t="array" ref="K552">IF($A552="","",INDEX(OpenMeteoAPI[WeatherCode],ROWS($K$2:K552)))</f>
        <v>1</v>
      </c>
      <c r="L552" s="3" cm="1">
        <f t="array" ref="L552">IF($A552="","",INDEX(OpenMeteoAPI[WindSpeedKMH],ROWS($L$2:L552)))</f>
        <v>0.7</v>
      </c>
    </row>
    <row r="553" spans="1:12">
      <c r="A553" t="str" cm="1">
        <f t="array" ref="A553">IFERROR(INDEX(OpenMeteoAPI[City],ROWS($A$2:A553))&amp;", "&amp;INDEX(OpenMeteoAPI[CountryCode],ROWS($A$2:A553)),"")</f>
        <v>Rosenheim, DE</v>
      </c>
      <c r="B553" t="str" cm="1">
        <f t="array" ref="B553">IF($A553="","",INDEX(OpenMeteoAPI[LocationID],ROWS($B$2:B553)))</f>
        <v>DE-ROS</v>
      </c>
      <c r="C553" s="5" cm="1">
        <f t="array" ref="C553">IF($A553="","",INDEX(OpenMeteoAPI[ForecastDateTime],ROWS($C$2:C553)))</f>
        <v>46212.958333333336</v>
      </c>
      <c r="D553" t="str">
        <f t="shared" si="8"/>
        <v>11PM</v>
      </c>
      <c r="E553" t="str" cm="1">
        <f t="array" ref="E553">IF($K553="","",_xlfn.IFS($K553=0,_xlfn.UNICHAR(9728),$K553&lt;=3,_xlfn.UNICHAR(9729),OR($K553=45,$K553=48),"~",AND($K553&gt;=51,$K553&lt;=67),_xlfn.UNICHAR(9748),AND($K553&gt;=71,$K553&lt;=77),_xlfn.UNICHAR(10052),AND($K553&gt;=80,$K553&lt;=82),_xlfn.UNICHAR(9748),AND($K553&gt;=95,$K553&lt;=99),_xlfn.UNICHAR(9889),TRUE,_xlfn.UNICHAR(9729)))</f>
        <v>☁</v>
      </c>
      <c r="F553" t="str" cm="1">
        <f t="array" ref="F553">IF($K553="","",_xlfn.IFS($K553=0,"Clear",$K553&lt;=3,"Partly Cloudy",OR($K553=45,$K553=48),"Fog",AND($K553&gt;=51,$K553&lt;=67),"Drizzle",AND($K553&gt;=71,$K553&lt;=77),"Snow",AND($K553&gt;=80,$K553&lt;=82),"Rain Showers",AND($K553&gt;=95,$K553&lt;=99),"Thunderstorm",TRUE,"Cloudy"))</f>
        <v>Partly Cloudy</v>
      </c>
      <c r="G553" s="3" cm="1">
        <f t="array" ref="G553">IF($A553="","",INDEX(OpenMeteoAPI[TemperatureC],ROWS($G$2:G553)))</f>
        <v>19.3</v>
      </c>
      <c r="H553" s="4" cm="1">
        <f t="array" ref="H553">IF($A553="","",INDEX(OpenMeteoAPI[RelativeHumidityPct],ROWS($H$2:H553))/100)</f>
        <v>0.7</v>
      </c>
      <c r="I553" s="4" cm="1">
        <f t="array" ref="I553">IF($A553="","",INDEX(OpenMeteoAPI[PrecipitationProbabilityPct],ROWS($I$2:I553))/100)</f>
        <v>0</v>
      </c>
      <c r="J553" s="3" cm="1">
        <f t="array" ref="J553">IF($A553="","",INDEX(OpenMeteoAPI[PrecipitationMM],ROWS($J$2:J553)))</f>
        <v>0</v>
      </c>
      <c r="K553" cm="1">
        <f t="array" ref="K553">IF($A553="","",INDEX(OpenMeteoAPI[WeatherCode],ROWS($K$2:K553)))</f>
        <v>1</v>
      </c>
      <c r="L553" s="3" cm="1">
        <f t="array" ref="L553">IF($A553="","",INDEX(OpenMeteoAPI[WindSpeedKMH],ROWS($L$2:L553)))</f>
        <v>0.5</v>
      </c>
    </row>
    <row r="554" spans="1:12">
      <c r="A554" t="str" cm="1">
        <f t="array" ref="A554">IFERROR(INDEX(OpenMeteoAPI[City],ROWS($A$2:A554))&amp;", "&amp;INDEX(OpenMeteoAPI[CountryCode],ROWS($A$2:A554)),"")</f>
        <v>Rosenheim, DE</v>
      </c>
      <c r="B554" t="str" cm="1">
        <f t="array" ref="B554">IF($A554="","",INDEX(OpenMeteoAPI[LocationID],ROWS($B$2:B554)))</f>
        <v>DE-ROS</v>
      </c>
      <c r="C554" s="5" cm="1">
        <f t="array" ref="C554">IF($A554="","",INDEX(OpenMeteoAPI[ForecastDateTime],ROWS($C$2:C554)))</f>
        <v>46213</v>
      </c>
      <c r="D554" t="str">
        <f t="shared" si="8"/>
        <v>12AM</v>
      </c>
      <c r="E554" t="str" cm="1">
        <f t="array" ref="E554">IF($K554="","",_xlfn.IFS($K554=0,_xlfn.UNICHAR(9728),$K554&lt;=3,_xlfn.UNICHAR(9729),OR($K554=45,$K554=48),"~",AND($K554&gt;=51,$K554&lt;=67),_xlfn.UNICHAR(9748),AND($K554&gt;=71,$K554&lt;=77),_xlfn.UNICHAR(10052),AND($K554&gt;=80,$K554&lt;=82),_xlfn.UNICHAR(9748),AND($K554&gt;=95,$K554&lt;=99),_xlfn.UNICHAR(9889),TRUE,_xlfn.UNICHAR(9729)))</f>
        <v>☁</v>
      </c>
      <c r="F554" t="str" cm="1">
        <f t="array" ref="F554">IF($K554="","",_xlfn.IFS($K554=0,"Clear",$K554&lt;=3,"Partly Cloudy",OR($K554=45,$K554=48),"Fog",AND($K554&gt;=51,$K554&lt;=67),"Drizzle",AND($K554&gt;=71,$K554&lt;=77),"Snow",AND($K554&gt;=80,$K554&lt;=82),"Rain Showers",AND($K554&gt;=95,$K554&lt;=99),"Thunderstorm",TRUE,"Cloudy"))</f>
        <v>Partly Cloudy</v>
      </c>
      <c r="G554" s="3" cm="1">
        <f t="array" ref="G554">IF($A554="","",INDEX(OpenMeteoAPI[TemperatureC],ROWS($G$2:G554)))</f>
        <v>17.8</v>
      </c>
      <c r="H554" s="4" cm="1">
        <f t="array" ref="H554">IF($A554="","",INDEX(OpenMeteoAPI[RelativeHumidityPct],ROWS($H$2:H554))/100)</f>
        <v>0.77</v>
      </c>
      <c r="I554" s="4" cm="1">
        <f t="array" ref="I554">IF($A554="","",INDEX(OpenMeteoAPI[PrecipitationProbabilityPct],ROWS($I$2:I554))/100)</f>
        <v>0</v>
      </c>
      <c r="J554" s="3" cm="1">
        <f t="array" ref="J554">IF($A554="","",INDEX(OpenMeteoAPI[PrecipitationMM],ROWS($J$2:J554)))</f>
        <v>0</v>
      </c>
      <c r="K554" cm="1">
        <f t="array" ref="K554">IF($A554="","",INDEX(OpenMeteoAPI[WeatherCode],ROWS($K$2:K554)))</f>
        <v>1</v>
      </c>
      <c r="L554" s="3" cm="1">
        <f t="array" ref="L554">IF($A554="","",INDEX(OpenMeteoAPI[WindSpeedKMH],ROWS($L$2:L554)))</f>
        <v>1.5</v>
      </c>
    </row>
    <row r="555" spans="1:12">
      <c r="A555" t="str" cm="1">
        <f t="array" ref="A555">IFERROR(INDEX(OpenMeteoAPI[City],ROWS($A$2:A555))&amp;", "&amp;INDEX(OpenMeteoAPI[CountryCode],ROWS($A$2:A555)),"")</f>
        <v>Rosenheim, DE</v>
      </c>
      <c r="B555" t="str" cm="1">
        <f t="array" ref="B555">IF($A555="","",INDEX(OpenMeteoAPI[LocationID],ROWS($B$2:B555)))</f>
        <v>DE-ROS</v>
      </c>
      <c r="C555" s="5" cm="1">
        <f t="array" ref="C555">IF($A555="","",INDEX(OpenMeteoAPI[ForecastDateTime],ROWS($C$2:C555)))</f>
        <v>46213.041666666664</v>
      </c>
      <c r="D555" t="str">
        <f t="shared" si="8"/>
        <v>1AM</v>
      </c>
      <c r="E555" t="str" cm="1">
        <f t="array" ref="E555">IF($K555="","",_xlfn.IFS($K555=0,_xlfn.UNICHAR(9728),$K555&lt;=3,_xlfn.UNICHAR(9729),OR($K555=45,$K555=48),"~",AND($K555&gt;=51,$K555&lt;=67),_xlfn.UNICHAR(9748),AND($K555&gt;=71,$K555&lt;=77),_xlfn.UNICHAR(10052),AND($K555&gt;=80,$K555&lt;=82),_xlfn.UNICHAR(9748),AND($K555&gt;=95,$K555&lt;=99),_xlfn.UNICHAR(9889),TRUE,_xlfn.UNICHAR(9729)))</f>
        <v>☁</v>
      </c>
      <c r="F555" t="str" cm="1">
        <f t="array" ref="F555">IF($K555="","",_xlfn.IFS($K555=0,"Clear",$K555&lt;=3,"Partly Cloudy",OR($K555=45,$K555=48),"Fog",AND($K555&gt;=51,$K555&lt;=67),"Drizzle",AND($K555&gt;=71,$K555&lt;=77),"Snow",AND($K555&gt;=80,$K555&lt;=82),"Rain Showers",AND($K555&gt;=95,$K555&lt;=99),"Thunderstorm",TRUE,"Cloudy"))</f>
        <v>Partly Cloudy</v>
      </c>
      <c r="G555" s="3" cm="1">
        <f t="array" ref="G555">IF($A555="","",INDEX(OpenMeteoAPI[TemperatureC],ROWS($G$2:G555)))</f>
        <v>16.600000000000001</v>
      </c>
      <c r="H555" s="4" cm="1">
        <f t="array" ref="H555">IF($A555="","",INDEX(OpenMeteoAPI[RelativeHumidityPct],ROWS($H$2:H555))/100)</f>
        <v>0.83</v>
      </c>
      <c r="I555" s="4" cm="1">
        <f t="array" ref="I555">IF($A555="","",INDEX(OpenMeteoAPI[PrecipitationProbabilityPct],ROWS($I$2:I555))/100)</f>
        <v>0</v>
      </c>
      <c r="J555" s="3" cm="1">
        <f t="array" ref="J555">IF($A555="","",INDEX(OpenMeteoAPI[PrecipitationMM],ROWS($J$2:J555)))</f>
        <v>0</v>
      </c>
      <c r="K555" cm="1">
        <f t="array" ref="K555">IF($A555="","",INDEX(OpenMeteoAPI[WeatherCode],ROWS($K$2:K555)))</f>
        <v>1</v>
      </c>
      <c r="L555" s="3" cm="1">
        <f t="array" ref="L555">IF($A555="","",INDEX(OpenMeteoAPI[WindSpeedKMH],ROWS($L$2:L555)))</f>
        <v>1.5</v>
      </c>
    </row>
    <row r="556" spans="1:12">
      <c r="A556" t="str" cm="1">
        <f t="array" ref="A556">IFERROR(INDEX(OpenMeteoAPI[City],ROWS($A$2:A556))&amp;", "&amp;INDEX(OpenMeteoAPI[CountryCode],ROWS($A$2:A556)),"")</f>
        <v>Rosenheim, DE</v>
      </c>
      <c r="B556" t="str" cm="1">
        <f t="array" ref="B556">IF($A556="","",INDEX(OpenMeteoAPI[LocationID],ROWS($B$2:B556)))</f>
        <v>DE-ROS</v>
      </c>
      <c r="C556" s="5" cm="1">
        <f t="array" ref="C556">IF($A556="","",INDEX(OpenMeteoAPI[ForecastDateTime],ROWS($C$2:C556)))</f>
        <v>46213.083333333336</v>
      </c>
      <c r="D556" t="str">
        <f t="shared" si="8"/>
        <v>2AM</v>
      </c>
      <c r="E556" t="str" cm="1">
        <f t="array" ref="E556">IF($K556="","",_xlfn.IFS($K556=0,_xlfn.UNICHAR(9728),$K556&lt;=3,_xlfn.UNICHAR(9729),OR($K556=45,$K556=48),"~",AND($K556&gt;=51,$K556&lt;=67),_xlfn.UNICHAR(9748),AND($K556&gt;=71,$K556&lt;=77),_xlfn.UNICHAR(10052),AND($K556&gt;=80,$K556&lt;=82),_xlfn.UNICHAR(9748),AND($K556&gt;=95,$K556&lt;=99),_xlfn.UNICHAR(9889),TRUE,_xlfn.UNICHAR(9729)))</f>
        <v>☀</v>
      </c>
      <c r="F556" t="str" cm="1">
        <f t="array" ref="F556">IF($K556="","",_xlfn.IFS($K556=0,"Clear",$K556&lt;=3,"Partly Cloudy",OR($K556=45,$K556=48),"Fog",AND($K556&gt;=51,$K556&lt;=67),"Drizzle",AND($K556&gt;=71,$K556&lt;=77),"Snow",AND($K556&gt;=80,$K556&lt;=82),"Rain Showers",AND($K556&gt;=95,$K556&lt;=99),"Thunderstorm",TRUE,"Cloudy"))</f>
        <v>Clear</v>
      </c>
      <c r="G556" s="3" cm="1">
        <f t="array" ref="G556">IF($A556="","",INDEX(OpenMeteoAPI[TemperatureC],ROWS($G$2:G556)))</f>
        <v>15.5</v>
      </c>
      <c r="H556" s="4" cm="1">
        <f t="array" ref="H556">IF($A556="","",INDEX(OpenMeteoAPI[RelativeHumidityPct],ROWS($H$2:H556))/100)</f>
        <v>0.89</v>
      </c>
      <c r="I556" s="4" cm="1">
        <f t="array" ref="I556">IF($A556="","",INDEX(OpenMeteoAPI[PrecipitationProbabilityPct],ROWS($I$2:I556))/100)</f>
        <v>0</v>
      </c>
      <c r="J556" s="3" cm="1">
        <f t="array" ref="J556">IF($A556="","",INDEX(OpenMeteoAPI[PrecipitationMM],ROWS($J$2:J556)))</f>
        <v>0</v>
      </c>
      <c r="K556" cm="1">
        <f t="array" ref="K556">IF($A556="","",INDEX(OpenMeteoAPI[WeatherCode],ROWS($K$2:K556)))</f>
        <v>0</v>
      </c>
      <c r="L556" s="3" cm="1">
        <f t="array" ref="L556">IF($A556="","",INDEX(OpenMeteoAPI[WindSpeedKMH],ROWS($L$2:L556)))</f>
        <v>0.7</v>
      </c>
    </row>
    <row r="557" spans="1:12">
      <c r="A557" t="str" cm="1">
        <f t="array" ref="A557">IFERROR(INDEX(OpenMeteoAPI[City],ROWS($A$2:A557))&amp;", "&amp;INDEX(OpenMeteoAPI[CountryCode],ROWS($A$2:A557)),"")</f>
        <v>Rosenheim, DE</v>
      </c>
      <c r="B557" t="str" cm="1">
        <f t="array" ref="B557">IF($A557="","",INDEX(OpenMeteoAPI[LocationID],ROWS($B$2:B557)))</f>
        <v>DE-ROS</v>
      </c>
      <c r="C557" s="5" cm="1">
        <f t="array" ref="C557">IF($A557="","",INDEX(OpenMeteoAPI[ForecastDateTime],ROWS($C$2:C557)))</f>
        <v>46213.125</v>
      </c>
      <c r="D557" t="str">
        <f t="shared" si="8"/>
        <v>3AM</v>
      </c>
      <c r="E557" t="str" cm="1">
        <f t="array" ref="E557">IF($K557="","",_xlfn.IFS($K557=0,_xlfn.UNICHAR(9728),$K557&lt;=3,_xlfn.UNICHAR(9729),OR($K557=45,$K557=48),"~",AND($K557&gt;=51,$K557&lt;=67),_xlfn.UNICHAR(9748),AND($K557&gt;=71,$K557&lt;=77),_xlfn.UNICHAR(10052),AND($K557&gt;=80,$K557&lt;=82),_xlfn.UNICHAR(9748),AND($K557&gt;=95,$K557&lt;=99),_xlfn.UNICHAR(9889),TRUE,_xlfn.UNICHAR(9729)))</f>
        <v>☀</v>
      </c>
      <c r="F557" t="str" cm="1">
        <f t="array" ref="F557">IF($K557="","",_xlfn.IFS($K557=0,"Clear",$K557&lt;=3,"Partly Cloudy",OR($K557=45,$K557=48),"Fog",AND($K557&gt;=51,$K557&lt;=67),"Drizzle",AND($K557&gt;=71,$K557&lt;=77),"Snow",AND($K557&gt;=80,$K557&lt;=82),"Rain Showers",AND($K557&gt;=95,$K557&lt;=99),"Thunderstorm",TRUE,"Cloudy"))</f>
        <v>Clear</v>
      </c>
      <c r="G557" s="3" cm="1">
        <f t="array" ref="G557">IF($A557="","",INDEX(OpenMeteoAPI[TemperatureC],ROWS($G$2:G557)))</f>
        <v>14.5</v>
      </c>
      <c r="H557" s="4" cm="1">
        <f t="array" ref="H557">IF($A557="","",INDEX(OpenMeteoAPI[RelativeHumidityPct],ROWS($H$2:H557))/100)</f>
        <v>0.93</v>
      </c>
      <c r="I557" s="4" cm="1">
        <f t="array" ref="I557">IF($A557="","",INDEX(OpenMeteoAPI[PrecipitationProbabilityPct],ROWS($I$2:I557))/100)</f>
        <v>0</v>
      </c>
      <c r="J557" s="3" cm="1">
        <f t="array" ref="J557">IF($A557="","",INDEX(OpenMeteoAPI[PrecipitationMM],ROWS($J$2:J557)))</f>
        <v>0</v>
      </c>
      <c r="K557" cm="1">
        <f t="array" ref="K557">IF($A557="","",INDEX(OpenMeteoAPI[WeatherCode],ROWS($K$2:K557)))</f>
        <v>0</v>
      </c>
      <c r="L557" s="3" cm="1">
        <f t="array" ref="L557">IF($A557="","",INDEX(OpenMeteoAPI[WindSpeedKMH],ROWS($L$2:L557)))</f>
        <v>0.5</v>
      </c>
    </row>
    <row r="558" spans="1:12">
      <c r="A558" t="str" cm="1">
        <f t="array" ref="A558">IFERROR(INDEX(OpenMeteoAPI[City],ROWS($A$2:A558))&amp;", "&amp;INDEX(OpenMeteoAPI[CountryCode],ROWS($A$2:A558)),"")</f>
        <v>Rosenheim, DE</v>
      </c>
      <c r="B558" t="str" cm="1">
        <f t="array" ref="B558">IF($A558="","",INDEX(OpenMeteoAPI[LocationID],ROWS($B$2:B558)))</f>
        <v>DE-ROS</v>
      </c>
      <c r="C558" s="5" cm="1">
        <f t="array" ref="C558">IF($A558="","",INDEX(OpenMeteoAPI[ForecastDateTime],ROWS($C$2:C558)))</f>
        <v>46213.166666666664</v>
      </c>
      <c r="D558" t="str">
        <f t="shared" si="8"/>
        <v>4AM</v>
      </c>
      <c r="E558" t="str" cm="1">
        <f t="array" ref="E558">IF($K558="","",_xlfn.IFS($K558=0,_xlfn.UNICHAR(9728),$K558&lt;=3,_xlfn.UNICHAR(9729),OR($K558=45,$K558=48),"~",AND($K558&gt;=51,$K558&lt;=67),_xlfn.UNICHAR(9748),AND($K558&gt;=71,$K558&lt;=77),_xlfn.UNICHAR(10052),AND($K558&gt;=80,$K558&lt;=82),_xlfn.UNICHAR(9748),AND($K558&gt;=95,$K558&lt;=99),_xlfn.UNICHAR(9889),TRUE,_xlfn.UNICHAR(9729)))</f>
        <v>~</v>
      </c>
      <c r="F558" t="str" cm="1">
        <f t="array" ref="F558">IF($K558="","",_xlfn.IFS($K558=0,"Clear",$K558&lt;=3,"Partly Cloudy",OR($K558=45,$K558=48),"Fog",AND($K558&gt;=51,$K558&lt;=67),"Drizzle",AND($K558&gt;=71,$K558&lt;=77),"Snow",AND($K558&gt;=80,$K558&lt;=82),"Rain Showers",AND($K558&gt;=95,$K558&lt;=99),"Thunderstorm",TRUE,"Cloudy"))</f>
        <v>Fog</v>
      </c>
      <c r="G558" s="3" cm="1">
        <f t="array" ref="G558">IF($A558="","",INDEX(OpenMeteoAPI[TemperatureC],ROWS($G$2:G558)))</f>
        <v>13.5</v>
      </c>
      <c r="H558" s="4" cm="1">
        <f t="array" ref="H558">IF($A558="","",INDEX(OpenMeteoAPI[RelativeHumidityPct],ROWS($H$2:H558))/100)</f>
        <v>0.97</v>
      </c>
      <c r="I558" s="4" cm="1">
        <f t="array" ref="I558">IF($A558="","",INDEX(OpenMeteoAPI[PrecipitationProbabilityPct],ROWS($I$2:I558))/100)</f>
        <v>0</v>
      </c>
      <c r="J558" s="3" cm="1">
        <f t="array" ref="J558">IF($A558="","",INDEX(OpenMeteoAPI[PrecipitationMM],ROWS($J$2:J558)))</f>
        <v>0</v>
      </c>
      <c r="K558" cm="1">
        <f t="array" ref="K558">IF($A558="","",INDEX(OpenMeteoAPI[WeatherCode],ROWS($K$2:K558)))</f>
        <v>45</v>
      </c>
      <c r="L558" s="3" cm="1">
        <f t="array" ref="L558">IF($A558="","",INDEX(OpenMeteoAPI[WindSpeedKMH],ROWS($L$2:L558)))</f>
        <v>0.8</v>
      </c>
    </row>
    <row r="559" spans="1:12">
      <c r="A559" t="str" cm="1">
        <f t="array" ref="A559">IFERROR(INDEX(OpenMeteoAPI[City],ROWS($A$2:A559))&amp;", "&amp;INDEX(OpenMeteoAPI[CountryCode],ROWS($A$2:A559)),"")</f>
        <v>Rosenheim, DE</v>
      </c>
      <c r="B559" t="str" cm="1">
        <f t="array" ref="B559">IF($A559="","",INDEX(OpenMeteoAPI[LocationID],ROWS($B$2:B559)))</f>
        <v>DE-ROS</v>
      </c>
      <c r="C559" s="5" cm="1">
        <f t="array" ref="C559">IF($A559="","",INDEX(OpenMeteoAPI[ForecastDateTime],ROWS($C$2:C559)))</f>
        <v>46213.208333333336</v>
      </c>
      <c r="D559" t="str">
        <f t="shared" si="8"/>
        <v>5AM</v>
      </c>
      <c r="E559" t="str" cm="1">
        <f t="array" ref="E559">IF($K559="","",_xlfn.IFS($K559=0,_xlfn.UNICHAR(9728),$K559&lt;=3,_xlfn.UNICHAR(9729),OR($K559=45,$K559=48),"~",AND($K559&gt;=51,$K559&lt;=67),_xlfn.UNICHAR(9748),AND($K559&gt;=71,$K559&lt;=77),_xlfn.UNICHAR(10052),AND($K559&gt;=80,$K559&lt;=82),_xlfn.UNICHAR(9748),AND($K559&gt;=95,$K559&lt;=99),_xlfn.UNICHAR(9889),TRUE,_xlfn.UNICHAR(9729)))</f>
        <v>~</v>
      </c>
      <c r="F559" t="str" cm="1">
        <f t="array" ref="F559">IF($K559="","",_xlfn.IFS($K559=0,"Clear",$K559&lt;=3,"Partly Cloudy",OR($K559=45,$K559=48),"Fog",AND($K559&gt;=51,$K559&lt;=67),"Drizzle",AND($K559&gt;=71,$K559&lt;=77),"Snow",AND($K559&gt;=80,$K559&lt;=82),"Rain Showers",AND($K559&gt;=95,$K559&lt;=99),"Thunderstorm",TRUE,"Cloudy"))</f>
        <v>Fog</v>
      </c>
      <c r="G559" s="3" cm="1">
        <f t="array" ref="G559">IF($A559="","",INDEX(OpenMeteoAPI[TemperatureC],ROWS($G$2:G559)))</f>
        <v>13</v>
      </c>
      <c r="H559" s="4" cm="1">
        <f t="array" ref="H559">IF($A559="","",INDEX(OpenMeteoAPI[RelativeHumidityPct],ROWS($H$2:H559))/100)</f>
        <v>0.99</v>
      </c>
      <c r="I559" s="4" cm="1">
        <f t="array" ref="I559">IF($A559="","",INDEX(OpenMeteoAPI[PrecipitationProbabilityPct],ROWS($I$2:I559))/100)</f>
        <v>0</v>
      </c>
      <c r="J559" s="3" cm="1">
        <f t="array" ref="J559">IF($A559="","",INDEX(OpenMeteoAPI[PrecipitationMM],ROWS($J$2:J559)))</f>
        <v>0</v>
      </c>
      <c r="K559" cm="1">
        <f t="array" ref="K559">IF($A559="","",INDEX(OpenMeteoAPI[WeatherCode],ROWS($K$2:K559)))</f>
        <v>45</v>
      </c>
      <c r="L559" s="3" cm="1">
        <f t="array" ref="L559">IF($A559="","",INDEX(OpenMeteoAPI[WindSpeedKMH],ROWS($L$2:L559)))</f>
        <v>0.4</v>
      </c>
    </row>
    <row r="560" spans="1:12">
      <c r="A560" t="str" cm="1">
        <f t="array" ref="A560">IFERROR(INDEX(OpenMeteoAPI[City],ROWS($A$2:A560))&amp;", "&amp;INDEX(OpenMeteoAPI[CountryCode],ROWS($A$2:A560)),"")</f>
        <v>Rosenheim, DE</v>
      </c>
      <c r="B560" t="str" cm="1">
        <f t="array" ref="B560">IF($A560="","",INDEX(OpenMeteoAPI[LocationID],ROWS($B$2:B560)))</f>
        <v>DE-ROS</v>
      </c>
      <c r="C560" s="5" cm="1">
        <f t="array" ref="C560">IF($A560="","",INDEX(OpenMeteoAPI[ForecastDateTime],ROWS($C$2:C560)))</f>
        <v>46213.25</v>
      </c>
      <c r="D560" t="str">
        <f t="shared" si="8"/>
        <v>6AM</v>
      </c>
      <c r="E560" t="str" cm="1">
        <f t="array" ref="E560">IF($K560="","",_xlfn.IFS($K560=0,_xlfn.UNICHAR(9728),$K560&lt;=3,_xlfn.UNICHAR(9729),OR($K560=45,$K560=48),"~",AND($K560&gt;=51,$K560&lt;=67),_xlfn.UNICHAR(9748),AND($K560&gt;=71,$K560&lt;=77),_xlfn.UNICHAR(10052),AND($K560&gt;=80,$K560&lt;=82),_xlfn.UNICHAR(9748),AND($K560&gt;=95,$K560&lt;=99),_xlfn.UNICHAR(9889),TRUE,_xlfn.UNICHAR(9729)))</f>
        <v>~</v>
      </c>
      <c r="F560" t="str" cm="1">
        <f t="array" ref="F560">IF($K560="","",_xlfn.IFS($K560=0,"Clear",$K560&lt;=3,"Partly Cloudy",OR($K560=45,$K560=48),"Fog",AND($K560&gt;=51,$K560&lt;=67),"Drizzle",AND($K560&gt;=71,$K560&lt;=77),"Snow",AND($K560&gt;=80,$K560&lt;=82),"Rain Showers",AND($K560&gt;=95,$K560&lt;=99),"Thunderstorm",TRUE,"Cloudy"))</f>
        <v>Fog</v>
      </c>
      <c r="G560" s="3" cm="1">
        <f t="array" ref="G560">IF($A560="","",INDEX(OpenMeteoAPI[TemperatureC],ROWS($G$2:G560)))</f>
        <v>12.7</v>
      </c>
      <c r="H560" s="4" cm="1">
        <f t="array" ref="H560">IF($A560="","",INDEX(OpenMeteoAPI[RelativeHumidityPct],ROWS($H$2:H560))/100)</f>
        <v>0.99</v>
      </c>
      <c r="I560" s="4" cm="1">
        <f t="array" ref="I560">IF($A560="","",INDEX(OpenMeteoAPI[PrecipitationProbabilityPct],ROWS($I$2:I560))/100)</f>
        <v>0</v>
      </c>
      <c r="J560" s="3" cm="1">
        <f t="array" ref="J560">IF($A560="","",INDEX(OpenMeteoAPI[PrecipitationMM],ROWS($J$2:J560)))</f>
        <v>0</v>
      </c>
      <c r="K560" cm="1">
        <f t="array" ref="K560">IF($A560="","",INDEX(OpenMeteoAPI[WeatherCode],ROWS($K$2:K560)))</f>
        <v>45</v>
      </c>
      <c r="L560" s="3" cm="1">
        <f t="array" ref="L560">IF($A560="","",INDEX(OpenMeteoAPI[WindSpeedKMH],ROWS($L$2:L560)))</f>
        <v>0</v>
      </c>
    </row>
    <row r="561" spans="1:12">
      <c r="A561" t="str" cm="1">
        <f t="array" ref="A561">IFERROR(INDEX(OpenMeteoAPI[City],ROWS($A$2:A561))&amp;", "&amp;INDEX(OpenMeteoAPI[CountryCode],ROWS($A$2:A561)),"")</f>
        <v>Rosenheim, DE</v>
      </c>
      <c r="B561" t="str" cm="1">
        <f t="array" ref="B561">IF($A561="","",INDEX(OpenMeteoAPI[LocationID],ROWS($B$2:B561)))</f>
        <v>DE-ROS</v>
      </c>
      <c r="C561" s="5" cm="1">
        <f t="array" ref="C561">IF($A561="","",INDEX(OpenMeteoAPI[ForecastDateTime],ROWS($C$2:C561)))</f>
        <v>46213.291666666664</v>
      </c>
      <c r="D561" t="str">
        <f t="shared" si="8"/>
        <v>7AM</v>
      </c>
      <c r="E561" t="str" cm="1">
        <f t="array" ref="E561">IF($K561="","",_xlfn.IFS($K561=0,_xlfn.UNICHAR(9728),$K561&lt;=3,_xlfn.UNICHAR(9729),OR($K561=45,$K561=48),"~",AND($K561&gt;=51,$K561&lt;=67),_xlfn.UNICHAR(9748),AND($K561&gt;=71,$K561&lt;=77),_xlfn.UNICHAR(10052),AND($K561&gt;=80,$K561&lt;=82),_xlfn.UNICHAR(9748),AND($K561&gt;=95,$K561&lt;=99),_xlfn.UNICHAR(9889),TRUE,_xlfn.UNICHAR(9729)))</f>
        <v>~</v>
      </c>
      <c r="F561" t="str" cm="1">
        <f t="array" ref="F561">IF($K561="","",_xlfn.IFS($K561=0,"Clear",$K561&lt;=3,"Partly Cloudy",OR($K561=45,$K561=48),"Fog",AND($K561&gt;=51,$K561&lt;=67),"Drizzle",AND($K561&gt;=71,$K561&lt;=77),"Snow",AND($K561&gt;=80,$K561&lt;=82),"Rain Showers",AND($K561&gt;=95,$K561&lt;=99),"Thunderstorm",TRUE,"Cloudy"))</f>
        <v>Fog</v>
      </c>
      <c r="G561" s="3" cm="1">
        <f t="array" ref="G561">IF($A561="","",INDEX(OpenMeteoAPI[TemperatureC],ROWS($G$2:G561)))</f>
        <v>14</v>
      </c>
      <c r="H561" s="4" cm="1">
        <f t="array" ref="H561">IF($A561="","",INDEX(OpenMeteoAPI[RelativeHumidityPct],ROWS($H$2:H561))/100)</f>
        <v>0.97</v>
      </c>
      <c r="I561" s="4" cm="1">
        <f t="array" ref="I561">IF($A561="","",INDEX(OpenMeteoAPI[PrecipitationProbabilityPct],ROWS($I$2:I561))/100)</f>
        <v>0</v>
      </c>
      <c r="J561" s="3" cm="1">
        <f t="array" ref="J561">IF($A561="","",INDEX(OpenMeteoAPI[PrecipitationMM],ROWS($J$2:J561)))</f>
        <v>0</v>
      </c>
      <c r="K561" cm="1">
        <f t="array" ref="K561">IF($A561="","",INDEX(OpenMeteoAPI[WeatherCode],ROWS($K$2:K561)))</f>
        <v>45</v>
      </c>
      <c r="L561" s="3" cm="1">
        <f t="array" ref="L561">IF($A561="","",INDEX(OpenMeteoAPI[WindSpeedKMH],ROWS($L$2:L561)))</f>
        <v>0.5</v>
      </c>
    </row>
    <row r="562" spans="1:12">
      <c r="A562" t="str" cm="1">
        <f t="array" ref="A562">IFERROR(INDEX(OpenMeteoAPI[City],ROWS($A$2:A562))&amp;", "&amp;INDEX(OpenMeteoAPI[CountryCode],ROWS($A$2:A562)),"")</f>
        <v>Rosenheim, DE</v>
      </c>
      <c r="B562" t="str" cm="1">
        <f t="array" ref="B562">IF($A562="","",INDEX(OpenMeteoAPI[LocationID],ROWS($B$2:B562)))</f>
        <v>DE-ROS</v>
      </c>
      <c r="C562" s="5" cm="1">
        <f t="array" ref="C562">IF($A562="","",INDEX(OpenMeteoAPI[ForecastDateTime],ROWS($C$2:C562)))</f>
        <v>46213.333333333336</v>
      </c>
      <c r="D562" t="str">
        <f t="shared" si="8"/>
        <v>8AM</v>
      </c>
      <c r="E562" t="str" cm="1">
        <f t="array" ref="E562">IF($K562="","",_xlfn.IFS($K562=0,_xlfn.UNICHAR(9728),$K562&lt;=3,_xlfn.UNICHAR(9729),OR($K562=45,$K562=48),"~",AND($K562&gt;=51,$K562&lt;=67),_xlfn.UNICHAR(9748),AND($K562&gt;=71,$K562&lt;=77),_xlfn.UNICHAR(10052),AND($K562&gt;=80,$K562&lt;=82),_xlfn.UNICHAR(9748),AND($K562&gt;=95,$K562&lt;=99),_xlfn.UNICHAR(9889),TRUE,_xlfn.UNICHAR(9729)))</f>
        <v>☀</v>
      </c>
      <c r="F562" t="str" cm="1">
        <f t="array" ref="F562">IF($K562="","",_xlfn.IFS($K562=0,"Clear",$K562&lt;=3,"Partly Cloudy",OR($K562=45,$K562=48),"Fog",AND($K562&gt;=51,$K562&lt;=67),"Drizzle",AND($K562&gt;=71,$K562&lt;=77),"Snow",AND($K562&gt;=80,$K562&lt;=82),"Rain Showers",AND($K562&gt;=95,$K562&lt;=99),"Thunderstorm",TRUE,"Cloudy"))</f>
        <v>Clear</v>
      </c>
      <c r="G562" s="3" cm="1">
        <f t="array" ref="G562">IF($A562="","",INDEX(OpenMeteoAPI[TemperatureC],ROWS($G$2:G562)))</f>
        <v>17</v>
      </c>
      <c r="H562" s="4" cm="1">
        <f t="array" ref="H562">IF($A562="","",INDEX(OpenMeteoAPI[RelativeHumidityPct],ROWS($H$2:H562))/100)</f>
        <v>0.83</v>
      </c>
      <c r="I562" s="4" cm="1">
        <f t="array" ref="I562">IF($A562="","",INDEX(OpenMeteoAPI[PrecipitationProbabilityPct],ROWS($I$2:I562))/100)</f>
        <v>0</v>
      </c>
      <c r="J562" s="3" cm="1">
        <f t="array" ref="J562">IF($A562="","",INDEX(OpenMeteoAPI[PrecipitationMM],ROWS($J$2:J562)))</f>
        <v>0</v>
      </c>
      <c r="K562" cm="1">
        <f t="array" ref="K562">IF($A562="","",INDEX(OpenMeteoAPI[WeatherCode],ROWS($K$2:K562)))</f>
        <v>0</v>
      </c>
      <c r="L562" s="3" cm="1">
        <f t="array" ref="L562">IF($A562="","",INDEX(OpenMeteoAPI[WindSpeedKMH],ROWS($L$2:L562)))</f>
        <v>0.8</v>
      </c>
    </row>
    <row r="563" spans="1:12">
      <c r="A563" t="str" cm="1">
        <f t="array" ref="A563">IFERROR(INDEX(OpenMeteoAPI[City],ROWS($A$2:A563))&amp;", "&amp;INDEX(OpenMeteoAPI[CountryCode],ROWS($A$2:A563)),"")</f>
        <v>Rosenheim, DE</v>
      </c>
      <c r="B563" t="str" cm="1">
        <f t="array" ref="B563">IF($A563="","",INDEX(OpenMeteoAPI[LocationID],ROWS($B$2:B563)))</f>
        <v>DE-ROS</v>
      </c>
      <c r="C563" s="5" cm="1">
        <f t="array" ref="C563">IF($A563="","",INDEX(OpenMeteoAPI[ForecastDateTime],ROWS($C$2:C563)))</f>
        <v>46213.375</v>
      </c>
      <c r="D563" t="str">
        <f t="shared" si="8"/>
        <v>9AM</v>
      </c>
      <c r="E563" t="str" cm="1">
        <f t="array" ref="E563">IF($K563="","",_xlfn.IFS($K563=0,_xlfn.UNICHAR(9728),$K563&lt;=3,_xlfn.UNICHAR(9729),OR($K563=45,$K563=48),"~",AND($K563&gt;=51,$K563&lt;=67),_xlfn.UNICHAR(9748),AND($K563&gt;=71,$K563&lt;=77),_xlfn.UNICHAR(10052),AND($K563&gt;=80,$K563&lt;=82),_xlfn.UNICHAR(9748),AND($K563&gt;=95,$K563&lt;=99),_xlfn.UNICHAR(9889),TRUE,_xlfn.UNICHAR(9729)))</f>
        <v>☀</v>
      </c>
      <c r="F563" t="str" cm="1">
        <f t="array" ref="F563">IF($K563="","",_xlfn.IFS($K563=0,"Clear",$K563&lt;=3,"Partly Cloudy",OR($K563=45,$K563=48),"Fog",AND($K563&gt;=51,$K563&lt;=67),"Drizzle",AND($K563&gt;=71,$K563&lt;=77),"Snow",AND($K563&gt;=80,$K563&lt;=82),"Rain Showers",AND($K563&gt;=95,$K563&lt;=99),"Thunderstorm",TRUE,"Cloudy"))</f>
        <v>Clear</v>
      </c>
      <c r="G563" s="3" cm="1">
        <f t="array" ref="G563">IF($A563="","",INDEX(OpenMeteoAPI[TemperatureC],ROWS($G$2:G563)))</f>
        <v>19.7</v>
      </c>
      <c r="H563" s="4" cm="1">
        <f t="array" ref="H563">IF($A563="","",INDEX(OpenMeteoAPI[RelativeHumidityPct],ROWS($H$2:H563))/100)</f>
        <v>0.73</v>
      </c>
      <c r="I563" s="4" cm="1">
        <f t="array" ref="I563">IF($A563="","",INDEX(OpenMeteoAPI[PrecipitationProbabilityPct],ROWS($I$2:I563))/100)</f>
        <v>0</v>
      </c>
      <c r="J563" s="3" cm="1">
        <f t="array" ref="J563">IF($A563="","",INDEX(OpenMeteoAPI[PrecipitationMM],ROWS($J$2:J563)))</f>
        <v>0</v>
      </c>
      <c r="K563" cm="1">
        <f t="array" ref="K563">IF($A563="","",INDEX(OpenMeteoAPI[WeatherCode],ROWS($K$2:K563)))</f>
        <v>0</v>
      </c>
      <c r="L563" s="3" cm="1">
        <f t="array" ref="L563">IF($A563="","",INDEX(OpenMeteoAPI[WindSpeedKMH],ROWS($L$2:L563)))</f>
        <v>1.1000000000000001</v>
      </c>
    </row>
    <row r="564" spans="1:12">
      <c r="A564" t="str" cm="1">
        <f t="array" ref="A564">IFERROR(INDEX(OpenMeteoAPI[City],ROWS($A$2:A564))&amp;", "&amp;INDEX(OpenMeteoAPI[CountryCode],ROWS($A$2:A564)),"")</f>
        <v>Rosenheim, DE</v>
      </c>
      <c r="B564" t="str" cm="1">
        <f t="array" ref="B564">IF($A564="","",INDEX(OpenMeteoAPI[LocationID],ROWS($B$2:B564)))</f>
        <v>DE-ROS</v>
      </c>
      <c r="C564" s="5" cm="1">
        <f t="array" ref="C564">IF($A564="","",INDEX(OpenMeteoAPI[ForecastDateTime],ROWS($C$2:C564)))</f>
        <v>46213.416666666664</v>
      </c>
      <c r="D564" t="str">
        <f t="shared" si="8"/>
        <v>10AM</v>
      </c>
      <c r="E564" t="str" cm="1">
        <f t="array" ref="E564">IF($K564="","",_xlfn.IFS($K564=0,_xlfn.UNICHAR(9728),$K564&lt;=3,_xlfn.UNICHAR(9729),OR($K564=45,$K564=48),"~",AND($K564&gt;=51,$K564&lt;=67),_xlfn.UNICHAR(9748),AND($K564&gt;=71,$K564&lt;=77),_xlfn.UNICHAR(10052),AND($K564&gt;=80,$K564&lt;=82),_xlfn.UNICHAR(9748),AND($K564&gt;=95,$K564&lt;=99),_xlfn.UNICHAR(9889),TRUE,_xlfn.UNICHAR(9729)))</f>
        <v>☀</v>
      </c>
      <c r="F564" t="str" cm="1">
        <f t="array" ref="F564">IF($K564="","",_xlfn.IFS($K564=0,"Clear",$K564&lt;=3,"Partly Cloudy",OR($K564=45,$K564=48),"Fog",AND($K564&gt;=51,$K564&lt;=67),"Drizzle",AND($K564&gt;=71,$K564&lt;=77),"Snow",AND($K564&gt;=80,$K564&lt;=82),"Rain Showers",AND($K564&gt;=95,$K564&lt;=99),"Thunderstorm",TRUE,"Cloudy"))</f>
        <v>Clear</v>
      </c>
      <c r="G564" s="3" cm="1">
        <f t="array" ref="G564">IF($A564="","",INDEX(OpenMeteoAPI[TemperatureC],ROWS($G$2:G564)))</f>
        <v>22</v>
      </c>
      <c r="H564" s="4" cm="1">
        <f t="array" ref="H564">IF($A564="","",INDEX(OpenMeteoAPI[RelativeHumidityPct],ROWS($H$2:H564))/100)</f>
        <v>0.64</v>
      </c>
      <c r="I564" s="4" cm="1">
        <f t="array" ref="I564">IF($A564="","",INDEX(OpenMeteoAPI[PrecipitationProbabilityPct],ROWS($I$2:I564))/100)</f>
        <v>0</v>
      </c>
      <c r="J564" s="3" cm="1">
        <f t="array" ref="J564">IF($A564="","",INDEX(OpenMeteoAPI[PrecipitationMM],ROWS($J$2:J564)))</f>
        <v>0</v>
      </c>
      <c r="K564" cm="1">
        <f t="array" ref="K564">IF($A564="","",INDEX(OpenMeteoAPI[WeatherCode],ROWS($K$2:K564)))</f>
        <v>0</v>
      </c>
      <c r="L564" s="3" cm="1">
        <f t="array" ref="L564">IF($A564="","",INDEX(OpenMeteoAPI[WindSpeedKMH],ROWS($L$2:L564)))</f>
        <v>2.4</v>
      </c>
    </row>
    <row r="565" spans="1:12">
      <c r="A565" t="str" cm="1">
        <f t="array" ref="A565">IFERROR(INDEX(OpenMeteoAPI[City],ROWS($A$2:A565))&amp;", "&amp;INDEX(OpenMeteoAPI[CountryCode],ROWS($A$2:A565)),"")</f>
        <v>Rosenheim, DE</v>
      </c>
      <c r="B565" t="str" cm="1">
        <f t="array" ref="B565">IF($A565="","",INDEX(OpenMeteoAPI[LocationID],ROWS($B$2:B565)))</f>
        <v>DE-ROS</v>
      </c>
      <c r="C565" s="5" cm="1">
        <f t="array" ref="C565">IF($A565="","",INDEX(OpenMeteoAPI[ForecastDateTime],ROWS($C$2:C565)))</f>
        <v>46213.458333333336</v>
      </c>
      <c r="D565" t="str">
        <f t="shared" si="8"/>
        <v>11AM</v>
      </c>
      <c r="E565" t="str" cm="1">
        <f t="array" ref="E565">IF($K565="","",_xlfn.IFS($K565=0,_xlfn.UNICHAR(9728),$K565&lt;=3,_xlfn.UNICHAR(9729),OR($K565=45,$K565=48),"~",AND($K565&gt;=51,$K565&lt;=67),_xlfn.UNICHAR(9748),AND($K565&gt;=71,$K565&lt;=77),_xlfn.UNICHAR(10052),AND($K565&gt;=80,$K565&lt;=82),_xlfn.UNICHAR(9748),AND($K565&gt;=95,$K565&lt;=99),_xlfn.UNICHAR(9889),TRUE,_xlfn.UNICHAR(9729)))</f>
        <v>☀</v>
      </c>
      <c r="F565" t="str" cm="1">
        <f t="array" ref="F565">IF($K565="","",_xlfn.IFS($K565=0,"Clear",$K565&lt;=3,"Partly Cloudy",OR($K565=45,$K565=48),"Fog",AND($K565&gt;=51,$K565&lt;=67),"Drizzle",AND($K565&gt;=71,$K565&lt;=77),"Snow",AND($K565&gt;=80,$K565&lt;=82),"Rain Showers",AND($K565&gt;=95,$K565&lt;=99),"Thunderstorm",TRUE,"Cloudy"))</f>
        <v>Clear</v>
      </c>
      <c r="G565" s="3" cm="1">
        <f t="array" ref="G565">IF($A565="","",INDEX(OpenMeteoAPI[TemperatureC],ROWS($G$2:G565)))</f>
        <v>23.8</v>
      </c>
      <c r="H565" s="4" cm="1">
        <f t="array" ref="H565">IF($A565="","",INDEX(OpenMeteoAPI[RelativeHumidityPct],ROWS($H$2:H565))/100)</f>
        <v>0.59</v>
      </c>
      <c r="I565" s="4" cm="1">
        <f t="array" ref="I565">IF($A565="","",INDEX(OpenMeteoAPI[PrecipitationProbabilityPct],ROWS($I$2:I565))/100)</f>
        <v>0</v>
      </c>
      <c r="J565" s="3" cm="1">
        <f t="array" ref="J565">IF($A565="","",INDEX(OpenMeteoAPI[PrecipitationMM],ROWS($J$2:J565)))</f>
        <v>0</v>
      </c>
      <c r="K565" cm="1">
        <f t="array" ref="K565">IF($A565="","",INDEX(OpenMeteoAPI[WeatherCode],ROWS($K$2:K565)))</f>
        <v>0</v>
      </c>
      <c r="L565" s="3" cm="1">
        <f t="array" ref="L565">IF($A565="","",INDEX(OpenMeteoAPI[WindSpeedKMH],ROWS($L$2:L565)))</f>
        <v>4.2</v>
      </c>
    </row>
    <row r="566" spans="1:12">
      <c r="A566" t="str" cm="1">
        <f t="array" ref="A566">IFERROR(INDEX(OpenMeteoAPI[City],ROWS($A$2:A566))&amp;", "&amp;INDEX(OpenMeteoAPI[CountryCode],ROWS($A$2:A566)),"")</f>
        <v>Rosenheim, DE</v>
      </c>
      <c r="B566" t="str" cm="1">
        <f t="array" ref="B566">IF($A566="","",INDEX(OpenMeteoAPI[LocationID],ROWS($B$2:B566)))</f>
        <v>DE-ROS</v>
      </c>
      <c r="C566" s="5" cm="1">
        <f t="array" ref="C566">IF($A566="","",INDEX(OpenMeteoAPI[ForecastDateTime],ROWS($C$2:C566)))</f>
        <v>46213.5</v>
      </c>
      <c r="D566" t="str">
        <f t="shared" si="8"/>
        <v>12PM</v>
      </c>
      <c r="E566" t="str" cm="1">
        <f t="array" ref="E566">IF($K566="","",_xlfn.IFS($K566=0,_xlfn.UNICHAR(9728),$K566&lt;=3,_xlfn.UNICHAR(9729),OR($K566=45,$K566=48),"~",AND($K566&gt;=51,$K566&lt;=67),_xlfn.UNICHAR(9748),AND($K566&gt;=71,$K566&lt;=77),_xlfn.UNICHAR(10052),AND($K566&gt;=80,$K566&lt;=82),_xlfn.UNICHAR(9748),AND($K566&gt;=95,$K566&lt;=99),_xlfn.UNICHAR(9889),TRUE,_xlfn.UNICHAR(9729)))</f>
        <v>☀</v>
      </c>
      <c r="F566" t="str" cm="1">
        <f t="array" ref="F566">IF($K566="","",_xlfn.IFS($K566=0,"Clear",$K566&lt;=3,"Partly Cloudy",OR($K566=45,$K566=48),"Fog",AND($K566&gt;=51,$K566&lt;=67),"Drizzle",AND($K566&gt;=71,$K566&lt;=77),"Snow",AND($K566&gt;=80,$K566&lt;=82),"Rain Showers",AND($K566&gt;=95,$K566&lt;=99),"Thunderstorm",TRUE,"Cloudy"))</f>
        <v>Clear</v>
      </c>
      <c r="G566" s="3" cm="1">
        <f t="array" ref="G566">IF($A566="","",INDEX(OpenMeteoAPI[TemperatureC],ROWS($G$2:G566)))</f>
        <v>25.4</v>
      </c>
      <c r="H566" s="4" cm="1">
        <f t="array" ref="H566">IF($A566="","",INDEX(OpenMeteoAPI[RelativeHumidityPct],ROWS($H$2:H566))/100)</f>
        <v>0.51</v>
      </c>
      <c r="I566" s="4" cm="1">
        <f t="array" ref="I566">IF($A566="","",INDEX(OpenMeteoAPI[PrecipitationProbabilityPct],ROWS($I$2:I566))/100)</f>
        <v>0</v>
      </c>
      <c r="J566" s="3" cm="1">
        <f t="array" ref="J566">IF($A566="","",INDEX(OpenMeteoAPI[PrecipitationMM],ROWS($J$2:J566)))</f>
        <v>0</v>
      </c>
      <c r="K566" cm="1">
        <f t="array" ref="K566">IF($A566="","",INDEX(OpenMeteoAPI[WeatherCode],ROWS($K$2:K566)))</f>
        <v>0</v>
      </c>
      <c r="L566" s="3" cm="1">
        <f t="array" ref="L566">IF($A566="","",INDEX(OpenMeteoAPI[WindSpeedKMH],ROWS($L$2:L566)))</f>
        <v>5.3</v>
      </c>
    </row>
    <row r="567" spans="1:12">
      <c r="A567" t="str" cm="1">
        <f t="array" ref="A567">IFERROR(INDEX(OpenMeteoAPI[City],ROWS($A$2:A567))&amp;", "&amp;INDEX(OpenMeteoAPI[CountryCode],ROWS($A$2:A567)),"")</f>
        <v>Rosenheim, DE</v>
      </c>
      <c r="B567" t="str" cm="1">
        <f t="array" ref="B567">IF($A567="","",INDEX(OpenMeteoAPI[LocationID],ROWS($B$2:B567)))</f>
        <v>DE-ROS</v>
      </c>
      <c r="C567" s="5" cm="1">
        <f t="array" ref="C567">IF($A567="","",INDEX(OpenMeteoAPI[ForecastDateTime],ROWS($C$2:C567)))</f>
        <v>46213.541666666664</v>
      </c>
      <c r="D567" t="str">
        <f t="shared" si="8"/>
        <v>1PM</v>
      </c>
      <c r="E567" t="str" cm="1">
        <f t="array" ref="E567">IF($K567="","",_xlfn.IFS($K567=0,_xlfn.UNICHAR(9728),$K567&lt;=3,_xlfn.UNICHAR(9729),OR($K567=45,$K567=48),"~",AND($K567&gt;=51,$K567&lt;=67),_xlfn.UNICHAR(9748),AND($K567&gt;=71,$K567&lt;=77),_xlfn.UNICHAR(10052),AND($K567&gt;=80,$K567&lt;=82),_xlfn.UNICHAR(9748),AND($K567&gt;=95,$K567&lt;=99),_xlfn.UNICHAR(9889),TRUE,_xlfn.UNICHAR(9729)))</f>
        <v>☀</v>
      </c>
      <c r="F567" t="str" cm="1">
        <f t="array" ref="F567">IF($K567="","",_xlfn.IFS($K567=0,"Clear",$K567&lt;=3,"Partly Cloudy",OR($K567=45,$K567=48),"Fog",AND($K567&gt;=51,$K567&lt;=67),"Drizzle",AND($K567&gt;=71,$K567&lt;=77),"Snow",AND($K567&gt;=80,$K567&lt;=82),"Rain Showers",AND($K567&gt;=95,$K567&lt;=99),"Thunderstorm",TRUE,"Cloudy"))</f>
        <v>Clear</v>
      </c>
      <c r="G567" s="3" cm="1">
        <f t="array" ref="G567">IF($A567="","",INDEX(OpenMeteoAPI[TemperatureC],ROWS($G$2:G567)))</f>
        <v>26.6</v>
      </c>
      <c r="H567" s="4" cm="1">
        <f t="array" ref="H567">IF($A567="","",INDEX(OpenMeteoAPI[RelativeHumidityPct],ROWS($H$2:H567))/100)</f>
        <v>0.47</v>
      </c>
      <c r="I567" s="4" cm="1">
        <f t="array" ref="I567">IF($A567="","",INDEX(OpenMeteoAPI[PrecipitationProbabilityPct],ROWS($I$2:I567))/100)</f>
        <v>0</v>
      </c>
      <c r="J567" s="3" cm="1">
        <f t="array" ref="J567">IF($A567="","",INDEX(OpenMeteoAPI[PrecipitationMM],ROWS($J$2:J567)))</f>
        <v>0</v>
      </c>
      <c r="K567" cm="1">
        <f t="array" ref="K567">IF($A567="","",INDEX(OpenMeteoAPI[WeatherCode],ROWS($K$2:K567)))</f>
        <v>0</v>
      </c>
      <c r="L567" s="3" cm="1">
        <f t="array" ref="L567">IF($A567="","",INDEX(OpenMeteoAPI[WindSpeedKMH],ROWS($L$2:L567)))</f>
        <v>5</v>
      </c>
    </row>
    <row r="568" spans="1:12">
      <c r="A568" t="str" cm="1">
        <f t="array" ref="A568">IFERROR(INDEX(OpenMeteoAPI[City],ROWS($A$2:A568))&amp;", "&amp;INDEX(OpenMeteoAPI[CountryCode],ROWS($A$2:A568)),"")</f>
        <v>Rosenheim, DE</v>
      </c>
      <c r="B568" t="str" cm="1">
        <f t="array" ref="B568">IF($A568="","",INDEX(OpenMeteoAPI[LocationID],ROWS($B$2:B568)))</f>
        <v>DE-ROS</v>
      </c>
      <c r="C568" s="5" cm="1">
        <f t="array" ref="C568">IF($A568="","",INDEX(OpenMeteoAPI[ForecastDateTime],ROWS($C$2:C568)))</f>
        <v>46213.583333333336</v>
      </c>
      <c r="D568" t="str">
        <f t="shared" si="8"/>
        <v>2PM</v>
      </c>
      <c r="E568" t="str" cm="1">
        <f t="array" ref="E568">IF($K568="","",_xlfn.IFS($K568=0,_xlfn.UNICHAR(9728),$K568&lt;=3,_xlfn.UNICHAR(9729),OR($K568=45,$K568=48),"~",AND($K568&gt;=51,$K568&lt;=67),_xlfn.UNICHAR(9748),AND($K568&gt;=71,$K568&lt;=77),_xlfn.UNICHAR(10052),AND($K568&gt;=80,$K568&lt;=82),_xlfn.UNICHAR(9748),AND($K568&gt;=95,$K568&lt;=99),_xlfn.UNICHAR(9889),TRUE,_xlfn.UNICHAR(9729)))</f>
        <v>☀</v>
      </c>
      <c r="F568" t="str" cm="1">
        <f t="array" ref="F568">IF($K568="","",_xlfn.IFS($K568=0,"Clear",$K568&lt;=3,"Partly Cloudy",OR($K568=45,$K568=48),"Fog",AND($K568&gt;=51,$K568&lt;=67),"Drizzle",AND($K568&gt;=71,$K568&lt;=77),"Snow",AND($K568&gt;=80,$K568&lt;=82),"Rain Showers",AND($K568&gt;=95,$K568&lt;=99),"Thunderstorm",TRUE,"Cloudy"))</f>
        <v>Clear</v>
      </c>
      <c r="G568" s="3" cm="1">
        <f t="array" ref="G568">IF($A568="","",INDEX(OpenMeteoAPI[TemperatureC],ROWS($G$2:G568)))</f>
        <v>27.5</v>
      </c>
      <c r="H568" s="4" cm="1">
        <f t="array" ref="H568">IF($A568="","",INDEX(OpenMeteoAPI[RelativeHumidityPct],ROWS($H$2:H568))/100)</f>
        <v>0.43</v>
      </c>
      <c r="I568" s="4" cm="1">
        <f t="array" ref="I568">IF($A568="","",INDEX(OpenMeteoAPI[PrecipitationProbabilityPct],ROWS($I$2:I568))/100)</f>
        <v>0</v>
      </c>
      <c r="J568" s="3" cm="1">
        <f t="array" ref="J568">IF($A568="","",INDEX(OpenMeteoAPI[PrecipitationMM],ROWS($J$2:J568)))</f>
        <v>0</v>
      </c>
      <c r="K568" cm="1">
        <f t="array" ref="K568">IF($A568="","",INDEX(OpenMeteoAPI[WeatherCode],ROWS($K$2:K568)))</f>
        <v>0</v>
      </c>
      <c r="L568" s="3" cm="1">
        <f t="array" ref="L568">IF($A568="","",INDEX(OpenMeteoAPI[WindSpeedKMH],ROWS($L$2:L568)))</f>
        <v>5.8</v>
      </c>
    </row>
    <row r="569" spans="1:12">
      <c r="A569" t="str" cm="1">
        <f t="array" ref="A569">IFERROR(INDEX(OpenMeteoAPI[City],ROWS($A$2:A569))&amp;", "&amp;INDEX(OpenMeteoAPI[CountryCode],ROWS($A$2:A569)),"")</f>
        <v>Rosenheim, DE</v>
      </c>
      <c r="B569" t="str" cm="1">
        <f t="array" ref="B569">IF($A569="","",INDEX(OpenMeteoAPI[LocationID],ROWS($B$2:B569)))</f>
        <v>DE-ROS</v>
      </c>
      <c r="C569" s="5" cm="1">
        <f t="array" ref="C569">IF($A569="","",INDEX(OpenMeteoAPI[ForecastDateTime],ROWS($C$2:C569)))</f>
        <v>46213.625</v>
      </c>
      <c r="D569" t="str">
        <f t="shared" si="8"/>
        <v>3PM</v>
      </c>
      <c r="E569" t="str" cm="1">
        <f t="array" ref="E569">IF($K569="","",_xlfn.IFS($K569=0,_xlfn.UNICHAR(9728),$K569&lt;=3,_xlfn.UNICHAR(9729),OR($K569=45,$K569=48),"~",AND($K569&gt;=51,$K569&lt;=67),_xlfn.UNICHAR(9748),AND($K569&gt;=71,$K569&lt;=77),_xlfn.UNICHAR(10052),AND($K569&gt;=80,$K569&lt;=82),_xlfn.UNICHAR(9748),AND($K569&gt;=95,$K569&lt;=99),_xlfn.UNICHAR(9889),TRUE,_xlfn.UNICHAR(9729)))</f>
        <v>☀</v>
      </c>
      <c r="F569" t="str" cm="1">
        <f t="array" ref="F569">IF($K569="","",_xlfn.IFS($K569=0,"Clear",$K569&lt;=3,"Partly Cloudy",OR($K569=45,$K569=48),"Fog",AND($K569&gt;=51,$K569&lt;=67),"Drizzle",AND($K569&gt;=71,$K569&lt;=77),"Snow",AND($K569&gt;=80,$K569&lt;=82),"Rain Showers",AND($K569&gt;=95,$K569&lt;=99),"Thunderstorm",TRUE,"Cloudy"))</f>
        <v>Clear</v>
      </c>
      <c r="G569" s="3" cm="1">
        <f t="array" ref="G569">IF($A569="","",INDEX(OpenMeteoAPI[TemperatureC],ROWS($G$2:G569)))</f>
        <v>28.1</v>
      </c>
      <c r="H569" s="4" cm="1">
        <f t="array" ref="H569">IF($A569="","",INDEX(OpenMeteoAPI[RelativeHumidityPct],ROWS($H$2:H569))/100)</f>
        <v>0.41</v>
      </c>
      <c r="I569" s="4" cm="1">
        <f t="array" ref="I569">IF($A569="","",INDEX(OpenMeteoAPI[PrecipitationProbabilityPct],ROWS($I$2:I569))/100)</f>
        <v>0</v>
      </c>
      <c r="J569" s="3" cm="1">
        <f t="array" ref="J569">IF($A569="","",INDEX(OpenMeteoAPI[PrecipitationMM],ROWS($J$2:J569)))</f>
        <v>0</v>
      </c>
      <c r="K569" cm="1">
        <f t="array" ref="K569">IF($A569="","",INDEX(OpenMeteoAPI[WeatherCode],ROWS($K$2:K569)))</f>
        <v>0</v>
      </c>
      <c r="L569" s="3" cm="1">
        <f t="array" ref="L569">IF($A569="","",INDEX(OpenMeteoAPI[WindSpeedKMH],ROWS($L$2:L569)))</f>
        <v>6.4</v>
      </c>
    </row>
    <row r="570" spans="1:12">
      <c r="A570" t="str" cm="1">
        <f t="array" ref="A570">IFERROR(INDEX(OpenMeteoAPI[City],ROWS($A$2:A570))&amp;", "&amp;INDEX(OpenMeteoAPI[CountryCode],ROWS($A$2:A570)),"")</f>
        <v>Rosenheim, DE</v>
      </c>
      <c r="B570" t="str" cm="1">
        <f t="array" ref="B570">IF($A570="","",INDEX(OpenMeteoAPI[LocationID],ROWS($B$2:B570)))</f>
        <v>DE-ROS</v>
      </c>
      <c r="C570" s="5" cm="1">
        <f t="array" ref="C570">IF($A570="","",INDEX(OpenMeteoAPI[ForecastDateTime],ROWS($C$2:C570)))</f>
        <v>46213.666666666664</v>
      </c>
      <c r="D570" t="str">
        <f t="shared" si="8"/>
        <v>4PM</v>
      </c>
      <c r="E570" t="str" cm="1">
        <f t="array" ref="E570">IF($K570="","",_xlfn.IFS($K570=0,_xlfn.UNICHAR(9728),$K570&lt;=3,_xlfn.UNICHAR(9729),OR($K570=45,$K570=48),"~",AND($K570&gt;=51,$K570&lt;=67),_xlfn.UNICHAR(9748),AND($K570&gt;=71,$K570&lt;=77),_xlfn.UNICHAR(10052),AND($K570&gt;=80,$K570&lt;=82),_xlfn.UNICHAR(9748),AND($K570&gt;=95,$K570&lt;=99),_xlfn.UNICHAR(9889),TRUE,_xlfn.UNICHAR(9729)))</f>
        <v>☀</v>
      </c>
      <c r="F570" t="str" cm="1">
        <f t="array" ref="F570">IF($K570="","",_xlfn.IFS($K570=0,"Clear",$K570&lt;=3,"Partly Cloudy",OR($K570=45,$K570=48),"Fog",AND($K570&gt;=51,$K570&lt;=67),"Drizzle",AND($K570&gt;=71,$K570&lt;=77),"Snow",AND($K570&gt;=80,$K570&lt;=82),"Rain Showers",AND($K570&gt;=95,$K570&lt;=99),"Thunderstorm",TRUE,"Cloudy"))</f>
        <v>Clear</v>
      </c>
      <c r="G570" s="3" cm="1">
        <f t="array" ref="G570">IF($A570="","",INDEX(OpenMeteoAPI[TemperatureC],ROWS($G$2:G570)))</f>
        <v>28.5</v>
      </c>
      <c r="H570" s="4" cm="1">
        <f t="array" ref="H570">IF($A570="","",INDEX(OpenMeteoAPI[RelativeHumidityPct],ROWS($H$2:H570))/100)</f>
        <v>0.4</v>
      </c>
      <c r="I570" s="4" cm="1">
        <f t="array" ref="I570">IF($A570="","",INDEX(OpenMeteoAPI[PrecipitationProbabilityPct],ROWS($I$2:I570))/100)</f>
        <v>0</v>
      </c>
      <c r="J570" s="3" cm="1">
        <f t="array" ref="J570">IF($A570="","",INDEX(OpenMeteoAPI[PrecipitationMM],ROWS($J$2:J570)))</f>
        <v>0</v>
      </c>
      <c r="K570" cm="1">
        <f t="array" ref="K570">IF($A570="","",INDEX(OpenMeteoAPI[WeatherCode],ROWS($K$2:K570)))</f>
        <v>0</v>
      </c>
      <c r="L570" s="3" cm="1">
        <f t="array" ref="L570">IF($A570="","",INDEX(OpenMeteoAPI[WindSpeedKMH],ROWS($L$2:L570)))</f>
        <v>6.8</v>
      </c>
    </row>
    <row r="571" spans="1:12">
      <c r="A571" t="str" cm="1">
        <f t="array" ref="A571">IFERROR(INDEX(OpenMeteoAPI[City],ROWS($A$2:A571))&amp;", "&amp;INDEX(OpenMeteoAPI[CountryCode],ROWS($A$2:A571)),"")</f>
        <v>Rosenheim, DE</v>
      </c>
      <c r="B571" t="str" cm="1">
        <f t="array" ref="B571">IF($A571="","",INDEX(OpenMeteoAPI[LocationID],ROWS($B$2:B571)))</f>
        <v>DE-ROS</v>
      </c>
      <c r="C571" s="5" cm="1">
        <f t="array" ref="C571">IF($A571="","",INDEX(OpenMeteoAPI[ForecastDateTime],ROWS($C$2:C571)))</f>
        <v>46213.708333333336</v>
      </c>
      <c r="D571" t="str">
        <f t="shared" si="8"/>
        <v>5PM</v>
      </c>
      <c r="E571" t="str" cm="1">
        <f t="array" ref="E571">IF($K571="","",_xlfn.IFS($K571=0,_xlfn.UNICHAR(9728),$K571&lt;=3,_xlfn.UNICHAR(9729),OR($K571=45,$K571=48),"~",AND($K571&gt;=51,$K571&lt;=67),_xlfn.UNICHAR(9748),AND($K571&gt;=71,$K571&lt;=77),_xlfn.UNICHAR(10052),AND($K571&gt;=80,$K571&lt;=82),_xlfn.UNICHAR(9748),AND($K571&gt;=95,$K571&lt;=99),_xlfn.UNICHAR(9889),TRUE,_xlfn.UNICHAR(9729)))</f>
        <v>☀</v>
      </c>
      <c r="F571" t="str" cm="1">
        <f t="array" ref="F571">IF($K571="","",_xlfn.IFS($K571=0,"Clear",$K571&lt;=3,"Partly Cloudy",OR($K571=45,$K571=48),"Fog",AND($K571&gt;=51,$K571&lt;=67),"Drizzle",AND($K571&gt;=71,$K571&lt;=77),"Snow",AND($K571&gt;=80,$K571&lt;=82),"Rain Showers",AND($K571&gt;=95,$K571&lt;=99),"Thunderstorm",TRUE,"Cloudy"))</f>
        <v>Clear</v>
      </c>
      <c r="G571" s="3" cm="1">
        <f t="array" ref="G571">IF($A571="","",INDEX(OpenMeteoAPI[TemperatureC],ROWS($G$2:G571)))</f>
        <v>28.4</v>
      </c>
      <c r="H571" s="4" cm="1">
        <f t="array" ref="H571">IF($A571="","",INDEX(OpenMeteoAPI[RelativeHumidityPct],ROWS($H$2:H571))/100)</f>
        <v>0.4</v>
      </c>
      <c r="I571" s="4" cm="1">
        <f t="array" ref="I571">IF($A571="","",INDEX(OpenMeteoAPI[PrecipitationProbabilityPct],ROWS($I$2:I571))/100)</f>
        <v>0</v>
      </c>
      <c r="J571" s="3" cm="1">
        <f t="array" ref="J571">IF($A571="","",INDEX(OpenMeteoAPI[PrecipitationMM],ROWS($J$2:J571)))</f>
        <v>0</v>
      </c>
      <c r="K571" cm="1">
        <f t="array" ref="K571">IF($A571="","",INDEX(OpenMeteoAPI[WeatherCode],ROWS($K$2:K571)))</f>
        <v>0</v>
      </c>
      <c r="L571" s="3" cm="1">
        <f t="array" ref="L571">IF($A571="","",INDEX(OpenMeteoAPI[WindSpeedKMH],ROWS($L$2:L571)))</f>
        <v>6.7</v>
      </c>
    </row>
    <row r="572" spans="1:12">
      <c r="A572" t="str" cm="1">
        <f t="array" ref="A572">IFERROR(INDEX(OpenMeteoAPI[City],ROWS($A$2:A572))&amp;", "&amp;INDEX(OpenMeteoAPI[CountryCode],ROWS($A$2:A572)),"")</f>
        <v>Rosenheim, DE</v>
      </c>
      <c r="B572" t="str" cm="1">
        <f t="array" ref="B572">IF($A572="","",INDEX(OpenMeteoAPI[LocationID],ROWS($B$2:B572)))</f>
        <v>DE-ROS</v>
      </c>
      <c r="C572" s="5" cm="1">
        <f t="array" ref="C572">IF($A572="","",INDEX(OpenMeteoAPI[ForecastDateTime],ROWS($C$2:C572)))</f>
        <v>46213.75</v>
      </c>
      <c r="D572" t="str">
        <f t="shared" si="8"/>
        <v>6PM</v>
      </c>
      <c r="E572" t="str" cm="1">
        <f t="array" ref="E572">IF($K572="","",_xlfn.IFS($K572=0,_xlfn.UNICHAR(9728),$K572&lt;=3,_xlfn.UNICHAR(9729),OR($K572=45,$K572=48),"~",AND($K572&gt;=51,$K572&lt;=67),_xlfn.UNICHAR(9748),AND($K572&gt;=71,$K572&lt;=77),_xlfn.UNICHAR(10052),AND($K572&gt;=80,$K572&lt;=82),_xlfn.UNICHAR(9748),AND($K572&gt;=95,$K572&lt;=99),_xlfn.UNICHAR(9889),TRUE,_xlfn.UNICHAR(9729)))</f>
        <v>☀</v>
      </c>
      <c r="F572" t="str" cm="1">
        <f t="array" ref="F572">IF($K572="","",_xlfn.IFS($K572=0,"Clear",$K572&lt;=3,"Partly Cloudy",OR($K572=45,$K572=48),"Fog",AND($K572&gt;=51,$K572&lt;=67),"Drizzle",AND($K572&gt;=71,$K572&lt;=77),"Snow",AND($K572&gt;=80,$K572&lt;=82),"Rain Showers",AND($K572&gt;=95,$K572&lt;=99),"Thunderstorm",TRUE,"Cloudy"))</f>
        <v>Clear</v>
      </c>
      <c r="G572" s="3" cm="1">
        <f t="array" ref="G572">IF($A572="","",INDEX(OpenMeteoAPI[TemperatureC],ROWS($G$2:G572)))</f>
        <v>28</v>
      </c>
      <c r="H572" s="4" cm="1">
        <f t="array" ref="H572">IF($A572="","",INDEX(OpenMeteoAPI[RelativeHumidityPct],ROWS($H$2:H572))/100)</f>
        <v>0.41</v>
      </c>
      <c r="I572" s="4" cm="1">
        <f t="array" ref="I572">IF($A572="","",INDEX(OpenMeteoAPI[PrecipitationProbabilityPct],ROWS($I$2:I572))/100)</f>
        <v>0</v>
      </c>
      <c r="J572" s="3" cm="1">
        <f t="array" ref="J572">IF($A572="","",INDEX(OpenMeteoAPI[PrecipitationMM],ROWS($J$2:J572)))</f>
        <v>0</v>
      </c>
      <c r="K572" cm="1">
        <f t="array" ref="K572">IF($A572="","",INDEX(OpenMeteoAPI[WeatherCode],ROWS($K$2:K572)))</f>
        <v>0</v>
      </c>
      <c r="L572" s="3" cm="1">
        <f t="array" ref="L572">IF($A572="","",INDEX(OpenMeteoAPI[WindSpeedKMH],ROWS($L$2:L572)))</f>
        <v>6.1</v>
      </c>
    </row>
    <row r="573" spans="1:12">
      <c r="A573" t="str" cm="1">
        <f t="array" ref="A573">IFERROR(INDEX(OpenMeteoAPI[City],ROWS($A$2:A573))&amp;", "&amp;INDEX(OpenMeteoAPI[CountryCode],ROWS($A$2:A573)),"")</f>
        <v>Rosenheim, DE</v>
      </c>
      <c r="B573" t="str" cm="1">
        <f t="array" ref="B573">IF($A573="","",INDEX(OpenMeteoAPI[LocationID],ROWS($B$2:B573)))</f>
        <v>DE-ROS</v>
      </c>
      <c r="C573" s="5" cm="1">
        <f t="array" ref="C573">IF($A573="","",INDEX(OpenMeteoAPI[ForecastDateTime],ROWS($C$2:C573)))</f>
        <v>46213.791666666664</v>
      </c>
      <c r="D573" t="str">
        <f t="shared" si="8"/>
        <v>7PM</v>
      </c>
      <c r="E573" t="str" cm="1">
        <f t="array" ref="E573">IF($K573="","",_xlfn.IFS($K573=0,_xlfn.UNICHAR(9728),$K573&lt;=3,_xlfn.UNICHAR(9729),OR($K573=45,$K573=48),"~",AND($K573&gt;=51,$K573&lt;=67),_xlfn.UNICHAR(9748),AND($K573&gt;=71,$K573&lt;=77),_xlfn.UNICHAR(10052),AND($K573&gt;=80,$K573&lt;=82),_xlfn.UNICHAR(9748),AND($K573&gt;=95,$K573&lt;=99),_xlfn.UNICHAR(9889),TRUE,_xlfn.UNICHAR(9729)))</f>
        <v>☀</v>
      </c>
      <c r="F573" t="str" cm="1">
        <f t="array" ref="F573">IF($K573="","",_xlfn.IFS($K573=0,"Clear",$K573&lt;=3,"Partly Cloudy",OR($K573=45,$K573=48),"Fog",AND($K573&gt;=51,$K573&lt;=67),"Drizzle",AND($K573&gt;=71,$K573&lt;=77),"Snow",AND($K573&gt;=80,$K573&lt;=82),"Rain Showers",AND($K573&gt;=95,$K573&lt;=99),"Thunderstorm",TRUE,"Cloudy"))</f>
        <v>Clear</v>
      </c>
      <c r="G573" s="3" cm="1">
        <f t="array" ref="G573">IF($A573="","",INDEX(OpenMeteoAPI[TemperatureC],ROWS($G$2:G573)))</f>
        <v>27.4</v>
      </c>
      <c r="H573" s="4" cm="1">
        <f t="array" ref="H573">IF($A573="","",INDEX(OpenMeteoAPI[RelativeHumidityPct],ROWS($H$2:H573))/100)</f>
        <v>0.43</v>
      </c>
      <c r="I573" s="4" cm="1">
        <f t="array" ref="I573">IF($A573="","",INDEX(OpenMeteoAPI[PrecipitationProbabilityPct],ROWS($I$2:I573))/100)</f>
        <v>0</v>
      </c>
      <c r="J573" s="3" cm="1">
        <f t="array" ref="J573">IF($A573="","",INDEX(OpenMeteoAPI[PrecipitationMM],ROWS($J$2:J573)))</f>
        <v>0</v>
      </c>
      <c r="K573" cm="1">
        <f t="array" ref="K573">IF($A573="","",INDEX(OpenMeteoAPI[WeatherCode],ROWS($K$2:K573)))</f>
        <v>0</v>
      </c>
      <c r="L573" s="3" cm="1">
        <f t="array" ref="L573">IF($A573="","",INDEX(OpenMeteoAPI[WindSpeedKMH],ROWS($L$2:L573)))</f>
        <v>5.4</v>
      </c>
    </row>
    <row r="574" spans="1:12">
      <c r="A574" t="str" cm="1">
        <f t="array" ref="A574">IFERROR(INDEX(OpenMeteoAPI[City],ROWS($A$2:A574))&amp;", "&amp;INDEX(OpenMeteoAPI[CountryCode],ROWS($A$2:A574)),"")</f>
        <v>Rosenheim, DE</v>
      </c>
      <c r="B574" t="str" cm="1">
        <f t="array" ref="B574">IF($A574="","",INDEX(OpenMeteoAPI[LocationID],ROWS($B$2:B574)))</f>
        <v>DE-ROS</v>
      </c>
      <c r="C574" s="5" cm="1">
        <f t="array" ref="C574">IF($A574="","",INDEX(OpenMeteoAPI[ForecastDateTime],ROWS($C$2:C574)))</f>
        <v>46213.833333333336</v>
      </c>
      <c r="D574" t="str">
        <f t="shared" si="8"/>
        <v>8PM</v>
      </c>
      <c r="E574" t="str" cm="1">
        <f t="array" ref="E574">IF($K574="","",_xlfn.IFS($K574=0,_xlfn.UNICHAR(9728),$K574&lt;=3,_xlfn.UNICHAR(9729),OR($K574=45,$K574=48),"~",AND($K574&gt;=51,$K574&lt;=67),_xlfn.UNICHAR(9748),AND($K574&gt;=71,$K574&lt;=77),_xlfn.UNICHAR(10052),AND($K574&gt;=80,$K574&lt;=82),_xlfn.UNICHAR(9748),AND($K574&gt;=95,$K574&lt;=99),_xlfn.UNICHAR(9889),TRUE,_xlfn.UNICHAR(9729)))</f>
        <v>☁</v>
      </c>
      <c r="F574" t="str" cm="1">
        <f t="array" ref="F574">IF($K574="","",_xlfn.IFS($K574=0,"Clear",$K574&lt;=3,"Partly Cloudy",OR($K574=45,$K574=48),"Fog",AND($K574&gt;=51,$K574&lt;=67),"Drizzle",AND($K574&gt;=71,$K574&lt;=77),"Snow",AND($K574&gt;=80,$K574&lt;=82),"Rain Showers",AND($K574&gt;=95,$K574&lt;=99),"Thunderstorm",TRUE,"Cloudy"))</f>
        <v>Partly Cloudy</v>
      </c>
      <c r="G574" s="3" cm="1">
        <f t="array" ref="G574">IF($A574="","",INDEX(OpenMeteoAPI[TemperatureC],ROWS($G$2:G574)))</f>
        <v>25.9</v>
      </c>
      <c r="H574" s="4" cm="1">
        <f t="array" ref="H574">IF($A574="","",INDEX(OpenMeteoAPI[RelativeHumidityPct],ROWS($H$2:H574))/100)</f>
        <v>0.54</v>
      </c>
      <c r="I574" s="4" cm="1">
        <f t="array" ref="I574">IF($A574="","",INDEX(OpenMeteoAPI[PrecipitationProbabilityPct],ROWS($I$2:I574))/100)</f>
        <v>0</v>
      </c>
      <c r="J574" s="3" cm="1">
        <f t="array" ref="J574">IF($A574="","",INDEX(OpenMeteoAPI[PrecipitationMM],ROWS($J$2:J574)))</f>
        <v>0</v>
      </c>
      <c r="K574" cm="1">
        <f t="array" ref="K574">IF($A574="","",INDEX(OpenMeteoAPI[WeatherCode],ROWS($K$2:K574)))</f>
        <v>1</v>
      </c>
      <c r="L574" s="3" cm="1">
        <f t="array" ref="L574">IF($A574="","",INDEX(OpenMeteoAPI[WindSpeedKMH],ROWS($L$2:L574)))</f>
        <v>3.7</v>
      </c>
    </row>
    <row r="575" spans="1:12">
      <c r="A575" t="str" cm="1">
        <f t="array" ref="A575">IFERROR(INDEX(OpenMeteoAPI[City],ROWS($A$2:A575))&amp;", "&amp;INDEX(OpenMeteoAPI[CountryCode],ROWS($A$2:A575)),"")</f>
        <v>Rosenheim, DE</v>
      </c>
      <c r="B575" t="str" cm="1">
        <f t="array" ref="B575">IF($A575="","",INDEX(OpenMeteoAPI[LocationID],ROWS($B$2:B575)))</f>
        <v>DE-ROS</v>
      </c>
      <c r="C575" s="5" cm="1">
        <f t="array" ref="C575">IF($A575="","",INDEX(OpenMeteoAPI[ForecastDateTime],ROWS($C$2:C575)))</f>
        <v>46213.875</v>
      </c>
      <c r="D575" t="str">
        <f t="shared" si="8"/>
        <v>9PM</v>
      </c>
      <c r="E575" t="str" cm="1">
        <f t="array" ref="E575">IF($K575="","",_xlfn.IFS($K575=0,_xlfn.UNICHAR(9728),$K575&lt;=3,_xlfn.UNICHAR(9729),OR($K575=45,$K575=48),"~",AND($K575&gt;=51,$K575&lt;=67),_xlfn.UNICHAR(9748),AND($K575&gt;=71,$K575&lt;=77),_xlfn.UNICHAR(10052),AND($K575&gt;=80,$K575&lt;=82),_xlfn.UNICHAR(9748),AND($K575&gt;=95,$K575&lt;=99),_xlfn.UNICHAR(9889),TRUE,_xlfn.UNICHAR(9729)))</f>
        <v>☁</v>
      </c>
      <c r="F575" t="str" cm="1">
        <f t="array" ref="F575">IF($K575="","",_xlfn.IFS($K575=0,"Clear",$K575&lt;=3,"Partly Cloudy",OR($K575=45,$K575=48),"Fog",AND($K575&gt;=51,$K575&lt;=67),"Drizzle",AND($K575&gt;=71,$K575&lt;=77),"Snow",AND($K575&gt;=80,$K575&lt;=82),"Rain Showers",AND($K575&gt;=95,$K575&lt;=99),"Thunderstorm",TRUE,"Cloudy"))</f>
        <v>Partly Cloudy</v>
      </c>
      <c r="G575" s="3" cm="1">
        <f t="array" ref="G575">IF($A575="","",INDEX(OpenMeteoAPI[TemperatureC],ROWS($G$2:G575)))</f>
        <v>24.2</v>
      </c>
      <c r="H575" s="4" cm="1">
        <f t="array" ref="H575">IF($A575="","",INDEX(OpenMeteoAPI[RelativeHumidityPct],ROWS($H$2:H575))/100)</f>
        <v>0.61</v>
      </c>
      <c r="I575" s="4" cm="1">
        <f t="array" ref="I575">IF($A575="","",INDEX(OpenMeteoAPI[PrecipitationProbabilityPct],ROWS($I$2:I575))/100)</f>
        <v>0</v>
      </c>
      <c r="J575" s="3" cm="1">
        <f t="array" ref="J575">IF($A575="","",INDEX(OpenMeteoAPI[PrecipitationMM],ROWS($J$2:J575)))</f>
        <v>0</v>
      </c>
      <c r="K575" cm="1">
        <f t="array" ref="K575">IF($A575="","",INDEX(OpenMeteoAPI[WeatherCode],ROWS($K$2:K575)))</f>
        <v>1</v>
      </c>
      <c r="L575" s="3" cm="1">
        <f t="array" ref="L575">IF($A575="","",INDEX(OpenMeteoAPI[WindSpeedKMH],ROWS($L$2:L575)))</f>
        <v>2.4</v>
      </c>
    </row>
    <row r="576" spans="1:12">
      <c r="A576" t="str" cm="1">
        <f t="array" ref="A576">IFERROR(INDEX(OpenMeteoAPI[City],ROWS($A$2:A576))&amp;", "&amp;INDEX(OpenMeteoAPI[CountryCode],ROWS($A$2:A576)),"")</f>
        <v>Rosenheim, DE</v>
      </c>
      <c r="B576" t="str" cm="1">
        <f t="array" ref="B576">IF($A576="","",INDEX(OpenMeteoAPI[LocationID],ROWS($B$2:B576)))</f>
        <v>DE-ROS</v>
      </c>
      <c r="C576" s="5" cm="1">
        <f t="array" ref="C576">IF($A576="","",INDEX(OpenMeteoAPI[ForecastDateTime],ROWS($C$2:C576)))</f>
        <v>46213.916666666664</v>
      </c>
      <c r="D576" t="str">
        <f t="shared" si="8"/>
        <v>10PM</v>
      </c>
      <c r="E576" t="str" cm="1">
        <f t="array" ref="E576">IF($K576="","",_xlfn.IFS($K576=0,_xlfn.UNICHAR(9728),$K576&lt;=3,_xlfn.UNICHAR(9729),OR($K576=45,$K576=48),"~",AND($K576&gt;=51,$K576&lt;=67),_xlfn.UNICHAR(9748),AND($K576&gt;=71,$K576&lt;=77),_xlfn.UNICHAR(10052),AND($K576&gt;=80,$K576&lt;=82),_xlfn.UNICHAR(9748),AND($K576&gt;=95,$K576&lt;=99),_xlfn.UNICHAR(9889),TRUE,_xlfn.UNICHAR(9729)))</f>
        <v>☁</v>
      </c>
      <c r="F576" t="str" cm="1">
        <f t="array" ref="F576">IF($K576="","",_xlfn.IFS($K576=0,"Clear",$K576&lt;=3,"Partly Cloudy",OR($K576=45,$K576=48),"Fog",AND($K576&gt;=51,$K576&lt;=67),"Drizzle",AND($K576&gt;=71,$K576&lt;=77),"Snow",AND($K576&gt;=80,$K576&lt;=82),"Rain Showers",AND($K576&gt;=95,$K576&lt;=99),"Thunderstorm",TRUE,"Cloudy"))</f>
        <v>Partly Cloudy</v>
      </c>
      <c r="G576" s="3" cm="1">
        <f t="array" ref="G576">IF($A576="","",INDEX(OpenMeteoAPI[TemperatureC],ROWS($G$2:G576)))</f>
        <v>22.1</v>
      </c>
      <c r="H576" s="4" cm="1">
        <f t="array" ref="H576">IF($A576="","",INDEX(OpenMeteoAPI[RelativeHumidityPct],ROWS($H$2:H576))/100)</f>
        <v>0.69</v>
      </c>
      <c r="I576" s="4" cm="1">
        <f t="array" ref="I576">IF($A576="","",INDEX(OpenMeteoAPI[PrecipitationProbabilityPct],ROWS($I$2:I576))/100)</f>
        <v>0</v>
      </c>
      <c r="J576" s="3" cm="1">
        <f t="array" ref="J576">IF($A576="","",INDEX(OpenMeteoAPI[PrecipitationMM],ROWS($J$2:J576)))</f>
        <v>0</v>
      </c>
      <c r="K576" cm="1">
        <f t="array" ref="K576">IF($A576="","",INDEX(OpenMeteoAPI[WeatherCode],ROWS($K$2:K576)))</f>
        <v>1</v>
      </c>
      <c r="L576" s="3" cm="1">
        <f t="array" ref="L576">IF($A576="","",INDEX(OpenMeteoAPI[WindSpeedKMH],ROWS($L$2:L576)))</f>
        <v>0.8</v>
      </c>
    </row>
    <row r="577" spans="1:12">
      <c r="A577" t="str" cm="1">
        <f t="array" ref="A577">IFERROR(INDEX(OpenMeteoAPI[City],ROWS($A$2:A577))&amp;", "&amp;INDEX(OpenMeteoAPI[CountryCode],ROWS($A$2:A577)),"")</f>
        <v>Rosenheim, DE</v>
      </c>
      <c r="B577" t="str" cm="1">
        <f t="array" ref="B577">IF($A577="","",INDEX(OpenMeteoAPI[LocationID],ROWS($B$2:B577)))</f>
        <v>DE-ROS</v>
      </c>
      <c r="C577" s="5" cm="1">
        <f t="array" ref="C577">IF($A577="","",INDEX(OpenMeteoAPI[ForecastDateTime],ROWS($C$2:C577)))</f>
        <v>46213.958333333336</v>
      </c>
      <c r="D577" t="str">
        <f t="shared" si="8"/>
        <v>11PM</v>
      </c>
      <c r="E577" t="str" cm="1">
        <f t="array" ref="E577">IF($K577="","",_xlfn.IFS($K577=0,_xlfn.UNICHAR(9728),$K577&lt;=3,_xlfn.UNICHAR(9729),OR($K577=45,$K577=48),"~",AND($K577&gt;=51,$K577&lt;=67),_xlfn.UNICHAR(9748),AND($K577&gt;=71,$K577&lt;=77),_xlfn.UNICHAR(10052),AND($K577&gt;=80,$K577&lt;=82),_xlfn.UNICHAR(9748),AND($K577&gt;=95,$K577&lt;=99),_xlfn.UNICHAR(9889),TRUE,_xlfn.UNICHAR(9729)))</f>
        <v>☁</v>
      </c>
      <c r="F577" t="str" cm="1">
        <f t="array" ref="F577">IF($K577="","",_xlfn.IFS($K577=0,"Clear",$K577&lt;=3,"Partly Cloudy",OR($K577=45,$K577=48),"Fog",AND($K577&gt;=51,$K577&lt;=67),"Drizzle",AND($K577&gt;=71,$K577&lt;=77),"Snow",AND($K577&gt;=80,$K577&lt;=82),"Rain Showers",AND($K577&gt;=95,$K577&lt;=99),"Thunderstorm",TRUE,"Cloudy"))</f>
        <v>Partly Cloudy</v>
      </c>
      <c r="G577" s="3" cm="1">
        <f t="array" ref="G577">IF($A577="","",INDEX(OpenMeteoAPI[TemperatureC],ROWS($G$2:G577)))</f>
        <v>20.2</v>
      </c>
      <c r="H577" s="4" cm="1">
        <f t="array" ref="H577">IF($A577="","",INDEX(OpenMeteoAPI[RelativeHumidityPct],ROWS($H$2:H577))/100)</f>
        <v>0.76</v>
      </c>
      <c r="I577" s="4" cm="1">
        <f t="array" ref="I577">IF($A577="","",INDEX(OpenMeteoAPI[PrecipitationProbabilityPct],ROWS($I$2:I577))/100)</f>
        <v>0</v>
      </c>
      <c r="J577" s="3" cm="1">
        <f t="array" ref="J577">IF($A577="","",INDEX(OpenMeteoAPI[PrecipitationMM],ROWS($J$2:J577)))</f>
        <v>0</v>
      </c>
      <c r="K577" cm="1">
        <f t="array" ref="K577">IF($A577="","",INDEX(OpenMeteoAPI[WeatherCode],ROWS($K$2:K577)))</f>
        <v>1</v>
      </c>
      <c r="L577" s="3" cm="1">
        <f t="array" ref="L577">IF($A577="","",INDEX(OpenMeteoAPI[WindSpeedKMH],ROWS($L$2:L577)))</f>
        <v>0</v>
      </c>
    </row>
    <row r="578" spans="1:12">
      <c r="A578" t="str" cm="1">
        <f t="array" ref="A578">IFERROR(INDEX(OpenMeteoAPI[City],ROWS($A$2:A578))&amp;", "&amp;INDEX(OpenMeteoAPI[CountryCode],ROWS($A$2:A578)),"")</f>
        <v>Rosenheim, DE</v>
      </c>
      <c r="B578" t="str" cm="1">
        <f t="array" ref="B578">IF($A578="","",INDEX(OpenMeteoAPI[LocationID],ROWS($B$2:B578)))</f>
        <v>DE-ROS</v>
      </c>
      <c r="C578" s="5" cm="1">
        <f t="array" ref="C578">IF($A578="","",INDEX(OpenMeteoAPI[ForecastDateTime],ROWS($C$2:C578)))</f>
        <v>46214</v>
      </c>
      <c r="D578" t="str">
        <f t="shared" si="8"/>
        <v>12AM</v>
      </c>
      <c r="E578" t="str" cm="1">
        <f t="array" ref="E578">IF($K578="","",_xlfn.IFS($K578=0,_xlfn.UNICHAR(9728),$K578&lt;=3,_xlfn.UNICHAR(9729),OR($K578=45,$K578=48),"~",AND($K578&gt;=51,$K578&lt;=67),_xlfn.UNICHAR(9748),AND($K578&gt;=71,$K578&lt;=77),_xlfn.UNICHAR(10052),AND($K578&gt;=80,$K578&lt;=82),_xlfn.UNICHAR(9748),AND($K578&gt;=95,$K578&lt;=99),_xlfn.UNICHAR(9889),TRUE,_xlfn.UNICHAR(9729)))</f>
        <v>☁</v>
      </c>
      <c r="F578" t="str" cm="1">
        <f t="array" ref="F578">IF($K578="","",_xlfn.IFS($K578=0,"Clear",$K578&lt;=3,"Partly Cloudy",OR($K578=45,$K578=48),"Fog",AND($K578&gt;=51,$K578&lt;=67),"Drizzle",AND($K578&gt;=71,$K578&lt;=77),"Snow",AND($K578&gt;=80,$K578&lt;=82),"Rain Showers",AND($K578&gt;=95,$K578&lt;=99),"Thunderstorm",TRUE,"Cloudy"))</f>
        <v>Partly Cloudy</v>
      </c>
      <c r="G578" s="3" cm="1">
        <f t="array" ref="G578">IF($A578="","",INDEX(OpenMeteoAPI[TemperatureC],ROWS($G$2:G578)))</f>
        <v>18.7</v>
      </c>
      <c r="H578" s="4" cm="1">
        <f t="array" ref="H578">IF($A578="","",INDEX(OpenMeteoAPI[RelativeHumidityPct],ROWS($H$2:H578))/100)</f>
        <v>0.82</v>
      </c>
      <c r="I578" s="4" cm="1">
        <f t="array" ref="I578">IF($A578="","",INDEX(OpenMeteoAPI[PrecipitationProbabilityPct],ROWS($I$2:I578))/100)</f>
        <v>0</v>
      </c>
      <c r="J578" s="3" cm="1">
        <f t="array" ref="J578">IF($A578="","",INDEX(OpenMeteoAPI[PrecipitationMM],ROWS($J$2:J578)))</f>
        <v>0</v>
      </c>
      <c r="K578" cm="1">
        <f t="array" ref="K578">IF($A578="","",INDEX(OpenMeteoAPI[WeatherCode],ROWS($K$2:K578)))</f>
        <v>3</v>
      </c>
      <c r="L578" s="3" cm="1">
        <f t="array" ref="L578">IF($A578="","",INDEX(OpenMeteoAPI[WindSpeedKMH],ROWS($L$2:L578)))</f>
        <v>0.4</v>
      </c>
    </row>
    <row r="579" spans="1:12">
      <c r="A579" t="str" cm="1">
        <f t="array" ref="A579">IFERROR(INDEX(OpenMeteoAPI[City],ROWS($A$2:A579))&amp;", "&amp;INDEX(OpenMeteoAPI[CountryCode],ROWS($A$2:A579)),"")</f>
        <v>Rosenheim, DE</v>
      </c>
      <c r="B579" t="str" cm="1">
        <f t="array" ref="B579">IF($A579="","",INDEX(OpenMeteoAPI[LocationID],ROWS($B$2:B579)))</f>
        <v>DE-ROS</v>
      </c>
      <c r="C579" s="5" cm="1">
        <f t="array" ref="C579">IF($A579="","",INDEX(OpenMeteoAPI[ForecastDateTime],ROWS($C$2:C579)))</f>
        <v>46214.041666666664</v>
      </c>
      <c r="D579" t="str">
        <f t="shared" ref="D579:D642" si="9">IF($A579="","",TEXT($C579,"hAM/PM"))</f>
        <v>1AM</v>
      </c>
      <c r="E579" t="str" cm="1">
        <f t="array" ref="E579">IF($K579="","",_xlfn.IFS($K579=0,_xlfn.UNICHAR(9728),$K579&lt;=3,_xlfn.UNICHAR(9729),OR($K579=45,$K579=48),"~",AND($K579&gt;=51,$K579&lt;=67),_xlfn.UNICHAR(9748),AND($K579&gt;=71,$K579&lt;=77),_xlfn.UNICHAR(10052),AND($K579&gt;=80,$K579&lt;=82),_xlfn.UNICHAR(9748),AND($K579&gt;=95,$K579&lt;=99),_xlfn.UNICHAR(9889),TRUE,_xlfn.UNICHAR(9729)))</f>
        <v>☁</v>
      </c>
      <c r="F579" t="str" cm="1">
        <f t="array" ref="F579">IF($K579="","",_xlfn.IFS($K579=0,"Clear",$K579&lt;=3,"Partly Cloudy",OR($K579=45,$K579=48),"Fog",AND($K579&gt;=51,$K579&lt;=67),"Drizzle",AND($K579&gt;=71,$K579&lt;=77),"Snow",AND($K579&gt;=80,$K579&lt;=82),"Rain Showers",AND($K579&gt;=95,$K579&lt;=99),"Thunderstorm",TRUE,"Cloudy"))</f>
        <v>Partly Cloudy</v>
      </c>
      <c r="G579" s="3" cm="1">
        <f t="array" ref="G579">IF($A579="","",INDEX(OpenMeteoAPI[TemperatureC],ROWS($G$2:G579)))</f>
        <v>17.399999999999999</v>
      </c>
      <c r="H579" s="4" cm="1">
        <f t="array" ref="H579">IF($A579="","",INDEX(OpenMeteoAPI[RelativeHumidityPct],ROWS($H$2:H579))/100)</f>
        <v>0.88</v>
      </c>
      <c r="I579" s="4" cm="1">
        <f t="array" ref="I579">IF($A579="","",INDEX(OpenMeteoAPI[PrecipitationProbabilityPct],ROWS($I$2:I579))/100)</f>
        <v>0</v>
      </c>
      <c r="J579" s="3" cm="1">
        <f t="array" ref="J579">IF($A579="","",INDEX(OpenMeteoAPI[PrecipitationMM],ROWS($J$2:J579)))</f>
        <v>0</v>
      </c>
      <c r="K579" cm="1">
        <f t="array" ref="K579">IF($A579="","",INDEX(OpenMeteoAPI[WeatherCode],ROWS($K$2:K579)))</f>
        <v>3</v>
      </c>
      <c r="L579" s="3" cm="1">
        <f t="array" ref="L579">IF($A579="","",INDEX(OpenMeteoAPI[WindSpeedKMH],ROWS($L$2:L579)))</f>
        <v>0.4</v>
      </c>
    </row>
    <row r="580" spans="1:12">
      <c r="A580" t="str" cm="1">
        <f t="array" ref="A580">IFERROR(INDEX(OpenMeteoAPI[City],ROWS($A$2:A580))&amp;", "&amp;INDEX(OpenMeteoAPI[CountryCode],ROWS($A$2:A580)),"")</f>
        <v>Rosenheim, DE</v>
      </c>
      <c r="B580" t="str" cm="1">
        <f t="array" ref="B580">IF($A580="","",INDEX(OpenMeteoAPI[LocationID],ROWS($B$2:B580)))</f>
        <v>DE-ROS</v>
      </c>
      <c r="C580" s="5" cm="1">
        <f t="array" ref="C580">IF($A580="","",INDEX(OpenMeteoAPI[ForecastDateTime],ROWS($C$2:C580)))</f>
        <v>46214.083333333336</v>
      </c>
      <c r="D580" t="str">
        <f t="shared" si="9"/>
        <v>2AM</v>
      </c>
      <c r="E580" t="str" cm="1">
        <f t="array" ref="E580">IF($K580="","",_xlfn.IFS($K580=0,_xlfn.UNICHAR(9728),$K580&lt;=3,_xlfn.UNICHAR(9729),OR($K580=45,$K580=48),"~",AND($K580&gt;=51,$K580&lt;=67),_xlfn.UNICHAR(9748),AND($K580&gt;=71,$K580&lt;=77),_xlfn.UNICHAR(10052),AND($K580&gt;=80,$K580&lt;=82),_xlfn.UNICHAR(9748),AND($K580&gt;=95,$K580&lt;=99),_xlfn.UNICHAR(9889),TRUE,_xlfn.UNICHAR(9729)))</f>
        <v>☁</v>
      </c>
      <c r="F580" t="str" cm="1">
        <f t="array" ref="F580">IF($K580="","",_xlfn.IFS($K580=0,"Clear",$K580&lt;=3,"Partly Cloudy",OR($K580=45,$K580=48),"Fog",AND($K580&gt;=51,$K580&lt;=67),"Drizzle",AND($K580&gt;=71,$K580&lt;=77),"Snow",AND($K580&gt;=80,$K580&lt;=82),"Rain Showers",AND($K580&gt;=95,$K580&lt;=99),"Thunderstorm",TRUE,"Cloudy"))</f>
        <v>Partly Cloudy</v>
      </c>
      <c r="G580" s="3" cm="1">
        <f t="array" ref="G580">IF($A580="","",INDEX(OpenMeteoAPI[TemperatureC],ROWS($G$2:G580)))</f>
        <v>16.3</v>
      </c>
      <c r="H580" s="4" cm="1">
        <f t="array" ref="H580">IF($A580="","",INDEX(OpenMeteoAPI[RelativeHumidityPct],ROWS($H$2:H580))/100)</f>
        <v>0.93</v>
      </c>
      <c r="I580" s="4" cm="1">
        <f t="array" ref="I580">IF($A580="","",INDEX(OpenMeteoAPI[PrecipitationProbabilityPct],ROWS($I$2:I580))/100)</f>
        <v>0</v>
      </c>
      <c r="J580" s="3" cm="1">
        <f t="array" ref="J580">IF($A580="","",INDEX(OpenMeteoAPI[PrecipitationMM],ROWS($J$2:J580)))</f>
        <v>0</v>
      </c>
      <c r="K580" cm="1">
        <f t="array" ref="K580">IF($A580="","",INDEX(OpenMeteoAPI[WeatherCode],ROWS($K$2:K580)))</f>
        <v>3</v>
      </c>
      <c r="L580" s="3" cm="1">
        <f t="array" ref="L580">IF($A580="","",INDEX(OpenMeteoAPI[WindSpeedKMH],ROWS($L$2:L580)))</f>
        <v>0.4</v>
      </c>
    </row>
    <row r="581" spans="1:12">
      <c r="A581" t="str" cm="1">
        <f t="array" ref="A581">IFERROR(INDEX(OpenMeteoAPI[City],ROWS($A$2:A581))&amp;", "&amp;INDEX(OpenMeteoAPI[CountryCode],ROWS($A$2:A581)),"")</f>
        <v>Rosenheim, DE</v>
      </c>
      <c r="B581" t="str" cm="1">
        <f t="array" ref="B581">IF($A581="","",INDEX(OpenMeteoAPI[LocationID],ROWS($B$2:B581)))</f>
        <v>DE-ROS</v>
      </c>
      <c r="C581" s="5" cm="1">
        <f t="array" ref="C581">IF($A581="","",INDEX(OpenMeteoAPI[ForecastDateTime],ROWS($C$2:C581)))</f>
        <v>46214.125</v>
      </c>
      <c r="D581" t="str">
        <f t="shared" si="9"/>
        <v>3AM</v>
      </c>
      <c r="E581" t="str" cm="1">
        <f t="array" ref="E581">IF($K581="","",_xlfn.IFS($K581=0,_xlfn.UNICHAR(9728),$K581&lt;=3,_xlfn.UNICHAR(9729),OR($K581=45,$K581=48),"~",AND($K581&gt;=51,$K581&lt;=67),_xlfn.UNICHAR(9748),AND($K581&gt;=71,$K581&lt;=77),_xlfn.UNICHAR(10052),AND($K581&gt;=80,$K581&lt;=82),_xlfn.UNICHAR(9748),AND($K581&gt;=95,$K581&lt;=99),_xlfn.UNICHAR(9889),TRUE,_xlfn.UNICHAR(9729)))</f>
        <v>~</v>
      </c>
      <c r="F581" t="str" cm="1">
        <f t="array" ref="F581">IF($K581="","",_xlfn.IFS($K581=0,"Clear",$K581&lt;=3,"Partly Cloudy",OR($K581=45,$K581=48),"Fog",AND($K581&gt;=51,$K581&lt;=67),"Drizzle",AND($K581&gt;=71,$K581&lt;=77),"Snow",AND($K581&gt;=80,$K581&lt;=82),"Rain Showers",AND($K581&gt;=95,$K581&lt;=99),"Thunderstorm",TRUE,"Cloudy"))</f>
        <v>Fog</v>
      </c>
      <c r="G581" s="3" cm="1">
        <f t="array" ref="G581">IF($A581="","",INDEX(OpenMeteoAPI[TemperatureC],ROWS($G$2:G581)))</f>
        <v>15.2</v>
      </c>
      <c r="H581" s="4" cm="1">
        <f t="array" ref="H581">IF($A581="","",INDEX(OpenMeteoAPI[RelativeHumidityPct],ROWS($H$2:H581))/100)</f>
        <v>0.97</v>
      </c>
      <c r="I581" s="4" cm="1">
        <f t="array" ref="I581">IF($A581="","",INDEX(OpenMeteoAPI[PrecipitationProbabilityPct],ROWS($I$2:I581))/100)</f>
        <v>0</v>
      </c>
      <c r="J581" s="3" cm="1">
        <f t="array" ref="J581">IF($A581="","",INDEX(OpenMeteoAPI[PrecipitationMM],ROWS($J$2:J581)))</f>
        <v>0</v>
      </c>
      <c r="K581" cm="1">
        <f t="array" ref="K581">IF($A581="","",INDEX(OpenMeteoAPI[WeatherCode],ROWS($K$2:K581)))</f>
        <v>45</v>
      </c>
      <c r="L581" s="3" cm="1">
        <f t="array" ref="L581">IF($A581="","",INDEX(OpenMeteoAPI[WindSpeedKMH],ROWS($L$2:L581)))</f>
        <v>0.5</v>
      </c>
    </row>
    <row r="582" spans="1:12">
      <c r="A582" t="str" cm="1">
        <f t="array" ref="A582">IFERROR(INDEX(OpenMeteoAPI[City],ROWS($A$2:A582))&amp;", "&amp;INDEX(OpenMeteoAPI[CountryCode],ROWS($A$2:A582)),"")</f>
        <v>Rosenheim, DE</v>
      </c>
      <c r="B582" t="str" cm="1">
        <f t="array" ref="B582">IF($A582="","",INDEX(OpenMeteoAPI[LocationID],ROWS($B$2:B582)))</f>
        <v>DE-ROS</v>
      </c>
      <c r="C582" s="5" cm="1">
        <f t="array" ref="C582">IF($A582="","",INDEX(OpenMeteoAPI[ForecastDateTime],ROWS($C$2:C582)))</f>
        <v>46214.166666666664</v>
      </c>
      <c r="D582" t="str">
        <f t="shared" si="9"/>
        <v>4AM</v>
      </c>
      <c r="E582" t="str" cm="1">
        <f t="array" ref="E582">IF($K582="","",_xlfn.IFS($K582=0,_xlfn.UNICHAR(9728),$K582&lt;=3,_xlfn.UNICHAR(9729),OR($K582=45,$K582=48),"~",AND($K582&gt;=51,$K582&lt;=67),_xlfn.UNICHAR(9748),AND($K582&gt;=71,$K582&lt;=77),_xlfn.UNICHAR(10052),AND($K582&gt;=80,$K582&lt;=82),_xlfn.UNICHAR(9748),AND($K582&gt;=95,$K582&lt;=99),_xlfn.UNICHAR(9889),TRUE,_xlfn.UNICHAR(9729)))</f>
        <v>~</v>
      </c>
      <c r="F582" t="str" cm="1">
        <f t="array" ref="F582">IF($K582="","",_xlfn.IFS($K582=0,"Clear",$K582&lt;=3,"Partly Cloudy",OR($K582=45,$K582=48),"Fog",AND($K582&gt;=51,$K582&lt;=67),"Drizzle",AND($K582&gt;=71,$K582&lt;=77),"Snow",AND($K582&gt;=80,$K582&lt;=82),"Rain Showers",AND($K582&gt;=95,$K582&lt;=99),"Thunderstorm",TRUE,"Cloudy"))</f>
        <v>Fog</v>
      </c>
      <c r="G582" s="3" cm="1">
        <f t="array" ref="G582">IF($A582="","",INDEX(OpenMeteoAPI[TemperatureC],ROWS($G$2:G582)))</f>
        <v>14.3</v>
      </c>
      <c r="H582" s="4" cm="1">
        <f t="array" ref="H582">IF($A582="","",INDEX(OpenMeteoAPI[RelativeHumidityPct],ROWS($H$2:H582))/100)</f>
        <v>0.99</v>
      </c>
      <c r="I582" s="4" cm="1">
        <f t="array" ref="I582">IF($A582="","",INDEX(OpenMeteoAPI[PrecipitationProbabilityPct],ROWS($I$2:I582))/100)</f>
        <v>0</v>
      </c>
      <c r="J582" s="3" cm="1">
        <f t="array" ref="J582">IF($A582="","",INDEX(OpenMeteoAPI[PrecipitationMM],ROWS($J$2:J582)))</f>
        <v>0</v>
      </c>
      <c r="K582" cm="1">
        <f t="array" ref="K582">IF($A582="","",INDEX(OpenMeteoAPI[WeatherCode],ROWS($K$2:K582)))</f>
        <v>45</v>
      </c>
      <c r="L582" s="3" cm="1">
        <f t="array" ref="L582">IF($A582="","",INDEX(OpenMeteoAPI[WindSpeedKMH],ROWS($L$2:L582)))</f>
        <v>1.5</v>
      </c>
    </row>
    <row r="583" spans="1:12">
      <c r="A583" t="str" cm="1">
        <f t="array" ref="A583">IFERROR(INDEX(OpenMeteoAPI[City],ROWS($A$2:A583))&amp;", "&amp;INDEX(OpenMeteoAPI[CountryCode],ROWS($A$2:A583)),"")</f>
        <v>Rosenheim, DE</v>
      </c>
      <c r="B583" t="str" cm="1">
        <f t="array" ref="B583">IF($A583="","",INDEX(OpenMeteoAPI[LocationID],ROWS($B$2:B583)))</f>
        <v>DE-ROS</v>
      </c>
      <c r="C583" s="5" cm="1">
        <f t="array" ref="C583">IF($A583="","",INDEX(OpenMeteoAPI[ForecastDateTime],ROWS($C$2:C583)))</f>
        <v>46214.208333333336</v>
      </c>
      <c r="D583" t="str">
        <f t="shared" si="9"/>
        <v>5AM</v>
      </c>
      <c r="E583" t="str" cm="1">
        <f t="array" ref="E583">IF($K583="","",_xlfn.IFS($K583=0,_xlfn.UNICHAR(9728),$K583&lt;=3,_xlfn.UNICHAR(9729),OR($K583=45,$K583=48),"~",AND($K583&gt;=51,$K583&lt;=67),_xlfn.UNICHAR(9748),AND($K583&gt;=71,$K583&lt;=77),_xlfn.UNICHAR(10052),AND($K583&gt;=80,$K583&lt;=82),_xlfn.UNICHAR(9748),AND($K583&gt;=95,$K583&lt;=99),_xlfn.UNICHAR(9889),TRUE,_xlfn.UNICHAR(9729)))</f>
        <v>~</v>
      </c>
      <c r="F583" t="str" cm="1">
        <f t="array" ref="F583">IF($K583="","",_xlfn.IFS($K583=0,"Clear",$K583&lt;=3,"Partly Cloudy",OR($K583=45,$K583=48),"Fog",AND($K583&gt;=51,$K583&lt;=67),"Drizzle",AND($K583&gt;=71,$K583&lt;=77),"Snow",AND($K583&gt;=80,$K583&lt;=82),"Rain Showers",AND($K583&gt;=95,$K583&lt;=99),"Thunderstorm",TRUE,"Cloudy"))</f>
        <v>Fog</v>
      </c>
      <c r="G583" s="3" cm="1">
        <f t="array" ref="G583">IF($A583="","",INDEX(OpenMeteoAPI[TemperatureC],ROWS($G$2:G583)))</f>
        <v>14.1</v>
      </c>
      <c r="H583" s="4" cm="1">
        <f t="array" ref="H583">IF($A583="","",INDEX(OpenMeteoAPI[RelativeHumidityPct],ROWS($H$2:H583))/100)</f>
        <v>0.99</v>
      </c>
      <c r="I583" s="4" cm="1">
        <f t="array" ref="I583">IF($A583="","",INDEX(OpenMeteoAPI[PrecipitationProbabilityPct],ROWS($I$2:I583))/100)</f>
        <v>0</v>
      </c>
      <c r="J583" s="3" cm="1">
        <f t="array" ref="J583">IF($A583="","",INDEX(OpenMeteoAPI[PrecipitationMM],ROWS($J$2:J583)))</f>
        <v>0</v>
      </c>
      <c r="K583" cm="1">
        <f t="array" ref="K583">IF($A583="","",INDEX(OpenMeteoAPI[WeatherCode],ROWS($K$2:K583)))</f>
        <v>45</v>
      </c>
      <c r="L583" s="3" cm="1">
        <f t="array" ref="L583">IF($A583="","",INDEX(OpenMeteoAPI[WindSpeedKMH],ROWS($L$2:L583)))</f>
        <v>1.8</v>
      </c>
    </row>
    <row r="584" spans="1:12">
      <c r="A584" t="str" cm="1">
        <f t="array" ref="A584">IFERROR(INDEX(OpenMeteoAPI[City],ROWS($A$2:A584))&amp;", "&amp;INDEX(OpenMeteoAPI[CountryCode],ROWS($A$2:A584)),"")</f>
        <v>Rosenheim, DE</v>
      </c>
      <c r="B584" t="str" cm="1">
        <f t="array" ref="B584">IF($A584="","",INDEX(OpenMeteoAPI[LocationID],ROWS($B$2:B584)))</f>
        <v>DE-ROS</v>
      </c>
      <c r="C584" s="5" cm="1">
        <f t="array" ref="C584">IF($A584="","",INDEX(OpenMeteoAPI[ForecastDateTime],ROWS($C$2:C584)))</f>
        <v>46214.25</v>
      </c>
      <c r="D584" t="str">
        <f t="shared" si="9"/>
        <v>6AM</v>
      </c>
      <c r="E584" t="str" cm="1">
        <f t="array" ref="E584">IF($K584="","",_xlfn.IFS($K584=0,_xlfn.UNICHAR(9728),$K584&lt;=3,_xlfn.UNICHAR(9729),OR($K584=45,$K584=48),"~",AND($K584&gt;=51,$K584&lt;=67),_xlfn.UNICHAR(9748),AND($K584&gt;=71,$K584&lt;=77),_xlfn.UNICHAR(10052),AND($K584&gt;=80,$K584&lt;=82),_xlfn.UNICHAR(9748),AND($K584&gt;=95,$K584&lt;=99),_xlfn.UNICHAR(9889),TRUE,_xlfn.UNICHAR(9729)))</f>
        <v>☀</v>
      </c>
      <c r="F584" t="str" cm="1">
        <f t="array" ref="F584">IF($K584="","",_xlfn.IFS($K584=0,"Clear",$K584&lt;=3,"Partly Cloudy",OR($K584=45,$K584=48),"Fog",AND($K584&gt;=51,$K584&lt;=67),"Drizzle",AND($K584&gt;=71,$K584&lt;=77),"Snow",AND($K584&gt;=80,$K584&lt;=82),"Rain Showers",AND($K584&gt;=95,$K584&lt;=99),"Thunderstorm",TRUE,"Cloudy"))</f>
        <v>Clear</v>
      </c>
      <c r="G584" s="3" cm="1">
        <f t="array" ref="G584">IF($A584="","",INDEX(OpenMeteoAPI[TemperatureC],ROWS($G$2:G584)))</f>
        <v>14.8</v>
      </c>
      <c r="H584" s="4" cm="1">
        <f t="array" ref="H584">IF($A584="","",INDEX(OpenMeteoAPI[RelativeHumidityPct],ROWS($H$2:H584))/100)</f>
        <v>0.97</v>
      </c>
      <c r="I584" s="4" cm="1">
        <f t="array" ref="I584">IF($A584="","",INDEX(OpenMeteoAPI[PrecipitationProbabilityPct],ROWS($I$2:I584))/100)</f>
        <v>0</v>
      </c>
      <c r="J584" s="3" cm="1">
        <f t="array" ref="J584">IF($A584="","",INDEX(OpenMeteoAPI[PrecipitationMM],ROWS($J$2:J584)))</f>
        <v>0</v>
      </c>
      <c r="K584" cm="1">
        <f t="array" ref="K584">IF($A584="","",INDEX(OpenMeteoAPI[WeatherCode],ROWS($K$2:K584)))</f>
        <v>0</v>
      </c>
      <c r="L584" s="3" cm="1">
        <f t="array" ref="L584">IF($A584="","",INDEX(OpenMeteoAPI[WindSpeedKMH],ROWS($L$2:L584)))</f>
        <v>0.8</v>
      </c>
    </row>
    <row r="585" spans="1:12">
      <c r="A585" t="str" cm="1">
        <f t="array" ref="A585">IFERROR(INDEX(OpenMeteoAPI[City],ROWS($A$2:A585))&amp;", "&amp;INDEX(OpenMeteoAPI[CountryCode],ROWS($A$2:A585)),"")</f>
        <v>Rosenheim, DE</v>
      </c>
      <c r="B585" t="str" cm="1">
        <f t="array" ref="B585">IF($A585="","",INDEX(OpenMeteoAPI[LocationID],ROWS($B$2:B585)))</f>
        <v>DE-ROS</v>
      </c>
      <c r="C585" s="5" cm="1">
        <f t="array" ref="C585">IF($A585="","",INDEX(OpenMeteoAPI[ForecastDateTime],ROWS($C$2:C585)))</f>
        <v>46214.291666666664</v>
      </c>
      <c r="D585" t="str">
        <f t="shared" si="9"/>
        <v>7AM</v>
      </c>
      <c r="E585" t="str" cm="1">
        <f t="array" ref="E585">IF($K585="","",_xlfn.IFS($K585=0,_xlfn.UNICHAR(9728),$K585&lt;=3,_xlfn.UNICHAR(9729),OR($K585=45,$K585=48),"~",AND($K585&gt;=51,$K585&lt;=67),_xlfn.UNICHAR(9748),AND($K585&gt;=71,$K585&lt;=77),_xlfn.UNICHAR(10052),AND($K585&gt;=80,$K585&lt;=82),_xlfn.UNICHAR(9748),AND($K585&gt;=95,$K585&lt;=99),_xlfn.UNICHAR(9889),TRUE,_xlfn.UNICHAR(9729)))</f>
        <v>☀</v>
      </c>
      <c r="F585" t="str" cm="1">
        <f t="array" ref="F585">IF($K585="","",_xlfn.IFS($K585=0,"Clear",$K585&lt;=3,"Partly Cloudy",OR($K585=45,$K585=48),"Fog",AND($K585&gt;=51,$K585&lt;=67),"Drizzle",AND($K585&gt;=71,$K585&lt;=77),"Snow",AND($K585&gt;=80,$K585&lt;=82),"Rain Showers",AND($K585&gt;=95,$K585&lt;=99),"Thunderstorm",TRUE,"Cloudy"))</f>
        <v>Clear</v>
      </c>
      <c r="G585" s="3" cm="1">
        <f t="array" ref="G585">IF($A585="","",INDEX(OpenMeteoAPI[TemperatureC],ROWS($G$2:G585)))</f>
        <v>16.100000000000001</v>
      </c>
      <c r="H585" s="4" cm="1">
        <f t="array" ref="H585">IF($A585="","",INDEX(OpenMeteoAPI[RelativeHumidityPct],ROWS($H$2:H585))/100)</f>
        <v>0.92</v>
      </c>
      <c r="I585" s="4" cm="1">
        <f t="array" ref="I585">IF($A585="","",INDEX(OpenMeteoAPI[PrecipitationProbabilityPct],ROWS($I$2:I585))/100)</f>
        <v>0</v>
      </c>
      <c r="J585" s="3" cm="1">
        <f t="array" ref="J585">IF($A585="","",INDEX(OpenMeteoAPI[PrecipitationMM],ROWS($J$2:J585)))</f>
        <v>0</v>
      </c>
      <c r="K585" cm="1">
        <f t="array" ref="K585">IF($A585="","",INDEX(OpenMeteoAPI[WeatherCode],ROWS($K$2:K585)))</f>
        <v>0</v>
      </c>
      <c r="L585" s="3" cm="1">
        <f t="array" ref="L585">IF($A585="","",INDEX(OpenMeteoAPI[WindSpeedKMH],ROWS($L$2:L585)))</f>
        <v>2.2000000000000002</v>
      </c>
    </row>
    <row r="586" spans="1:12">
      <c r="A586" t="str" cm="1">
        <f t="array" ref="A586">IFERROR(INDEX(OpenMeteoAPI[City],ROWS($A$2:A586))&amp;", "&amp;INDEX(OpenMeteoAPI[CountryCode],ROWS($A$2:A586)),"")</f>
        <v>Rosenheim, DE</v>
      </c>
      <c r="B586" t="str" cm="1">
        <f t="array" ref="B586">IF($A586="","",INDEX(OpenMeteoAPI[LocationID],ROWS($B$2:B586)))</f>
        <v>DE-ROS</v>
      </c>
      <c r="C586" s="5" cm="1">
        <f t="array" ref="C586">IF($A586="","",INDEX(OpenMeteoAPI[ForecastDateTime],ROWS($C$2:C586)))</f>
        <v>46214.333333333336</v>
      </c>
      <c r="D586" t="str">
        <f t="shared" si="9"/>
        <v>8AM</v>
      </c>
      <c r="E586" t="str" cm="1">
        <f t="array" ref="E586">IF($K586="","",_xlfn.IFS($K586=0,_xlfn.UNICHAR(9728),$K586&lt;=3,_xlfn.UNICHAR(9729),OR($K586=45,$K586=48),"~",AND($K586&gt;=51,$K586&lt;=67),_xlfn.UNICHAR(9748),AND($K586&gt;=71,$K586&lt;=77),_xlfn.UNICHAR(10052),AND($K586&gt;=80,$K586&lt;=82),_xlfn.UNICHAR(9748),AND($K586&gt;=95,$K586&lt;=99),_xlfn.UNICHAR(9889),TRUE,_xlfn.UNICHAR(9729)))</f>
        <v>☀</v>
      </c>
      <c r="F586" t="str" cm="1">
        <f t="array" ref="F586">IF($K586="","",_xlfn.IFS($K586=0,"Clear",$K586&lt;=3,"Partly Cloudy",OR($K586=45,$K586=48),"Fog",AND($K586&gt;=51,$K586&lt;=67),"Drizzle",AND($K586&gt;=71,$K586&lt;=77),"Snow",AND($K586&gt;=80,$K586&lt;=82),"Rain Showers",AND($K586&gt;=95,$K586&lt;=99),"Thunderstorm",TRUE,"Cloudy"))</f>
        <v>Clear</v>
      </c>
      <c r="G586" s="3" cm="1">
        <f t="array" ref="G586">IF($A586="","",INDEX(OpenMeteoAPI[TemperatureC],ROWS($G$2:G586)))</f>
        <v>17.8</v>
      </c>
      <c r="H586" s="4" cm="1">
        <f t="array" ref="H586">IF($A586="","",INDEX(OpenMeteoAPI[RelativeHumidityPct],ROWS($H$2:H586))/100)</f>
        <v>0.86</v>
      </c>
      <c r="I586" s="4" cm="1">
        <f t="array" ref="I586">IF($A586="","",INDEX(OpenMeteoAPI[PrecipitationProbabilityPct],ROWS($I$2:I586))/100)</f>
        <v>0</v>
      </c>
      <c r="J586" s="3" cm="1">
        <f t="array" ref="J586">IF($A586="","",INDEX(OpenMeteoAPI[PrecipitationMM],ROWS($J$2:J586)))</f>
        <v>0</v>
      </c>
      <c r="K586" cm="1">
        <f t="array" ref="K586">IF($A586="","",INDEX(OpenMeteoAPI[WeatherCode],ROWS($K$2:K586)))</f>
        <v>0</v>
      </c>
      <c r="L586" s="3" cm="1">
        <f t="array" ref="L586">IF($A586="","",INDEX(OpenMeteoAPI[WindSpeedKMH],ROWS($L$2:L586)))</f>
        <v>4.0999999999999996</v>
      </c>
    </row>
    <row r="587" spans="1:12">
      <c r="A587" t="str" cm="1">
        <f t="array" ref="A587">IFERROR(INDEX(OpenMeteoAPI[City],ROWS($A$2:A587))&amp;", "&amp;INDEX(OpenMeteoAPI[CountryCode],ROWS($A$2:A587)),"")</f>
        <v>Rosenheim, DE</v>
      </c>
      <c r="B587" t="str" cm="1">
        <f t="array" ref="B587">IF($A587="","",INDEX(OpenMeteoAPI[LocationID],ROWS($B$2:B587)))</f>
        <v>DE-ROS</v>
      </c>
      <c r="C587" s="5" cm="1">
        <f t="array" ref="C587">IF($A587="","",INDEX(OpenMeteoAPI[ForecastDateTime],ROWS($C$2:C587)))</f>
        <v>46214.375</v>
      </c>
      <c r="D587" t="str">
        <f t="shared" si="9"/>
        <v>9AM</v>
      </c>
      <c r="E587" t="str" cm="1">
        <f t="array" ref="E587">IF($K587="","",_xlfn.IFS($K587=0,_xlfn.UNICHAR(9728),$K587&lt;=3,_xlfn.UNICHAR(9729),OR($K587=45,$K587=48),"~",AND($K587&gt;=51,$K587&lt;=67),_xlfn.UNICHAR(9748),AND($K587&gt;=71,$K587&lt;=77),_xlfn.UNICHAR(10052),AND($K587&gt;=80,$K587&lt;=82),_xlfn.UNICHAR(9748),AND($K587&gt;=95,$K587&lt;=99),_xlfn.UNICHAR(9889),TRUE,_xlfn.UNICHAR(9729)))</f>
        <v>☁</v>
      </c>
      <c r="F587" t="str" cm="1">
        <f t="array" ref="F587">IF($K587="","",_xlfn.IFS($K587=0,"Clear",$K587&lt;=3,"Partly Cloudy",OR($K587=45,$K587=48),"Fog",AND($K587&gt;=51,$K587&lt;=67),"Drizzle",AND($K587&gt;=71,$K587&lt;=77),"Snow",AND($K587&gt;=80,$K587&lt;=82),"Rain Showers",AND($K587&gt;=95,$K587&lt;=99),"Thunderstorm",TRUE,"Cloudy"))</f>
        <v>Partly Cloudy</v>
      </c>
      <c r="G587" s="3" cm="1">
        <f t="array" ref="G587">IF($A587="","",INDEX(OpenMeteoAPI[TemperatureC],ROWS($G$2:G587)))</f>
        <v>19.899999999999999</v>
      </c>
      <c r="H587" s="4" cm="1">
        <f t="array" ref="H587">IF($A587="","",INDEX(OpenMeteoAPI[RelativeHumidityPct],ROWS($H$2:H587))/100)</f>
        <v>0.78</v>
      </c>
      <c r="I587" s="4" cm="1">
        <f t="array" ref="I587">IF($A587="","",INDEX(OpenMeteoAPI[PrecipitationProbabilityPct],ROWS($I$2:I587))/100)</f>
        <v>0</v>
      </c>
      <c r="J587" s="3" cm="1">
        <f t="array" ref="J587">IF($A587="","",INDEX(OpenMeteoAPI[PrecipitationMM],ROWS($J$2:J587)))</f>
        <v>0</v>
      </c>
      <c r="K587" cm="1">
        <f t="array" ref="K587">IF($A587="","",INDEX(OpenMeteoAPI[WeatherCode],ROWS($K$2:K587)))</f>
        <v>1</v>
      </c>
      <c r="L587" s="3" cm="1">
        <f t="array" ref="L587">IF($A587="","",INDEX(OpenMeteoAPI[WindSpeedKMH],ROWS($L$2:L587)))</f>
        <v>5</v>
      </c>
    </row>
    <row r="588" spans="1:12">
      <c r="A588" t="str" cm="1">
        <f t="array" ref="A588">IFERROR(INDEX(OpenMeteoAPI[City],ROWS($A$2:A588))&amp;", "&amp;INDEX(OpenMeteoAPI[CountryCode],ROWS($A$2:A588)),"")</f>
        <v>Rosenheim, DE</v>
      </c>
      <c r="B588" t="str" cm="1">
        <f t="array" ref="B588">IF($A588="","",INDEX(OpenMeteoAPI[LocationID],ROWS($B$2:B588)))</f>
        <v>DE-ROS</v>
      </c>
      <c r="C588" s="5" cm="1">
        <f t="array" ref="C588">IF($A588="","",INDEX(OpenMeteoAPI[ForecastDateTime],ROWS($C$2:C588)))</f>
        <v>46214.416666666664</v>
      </c>
      <c r="D588" t="str">
        <f t="shared" si="9"/>
        <v>10AM</v>
      </c>
      <c r="E588" t="str" cm="1">
        <f t="array" ref="E588">IF($K588="","",_xlfn.IFS($K588=0,_xlfn.UNICHAR(9728),$K588&lt;=3,_xlfn.UNICHAR(9729),OR($K588=45,$K588=48),"~",AND($K588&gt;=51,$K588&lt;=67),_xlfn.UNICHAR(9748),AND($K588&gt;=71,$K588&lt;=77),_xlfn.UNICHAR(10052),AND($K588&gt;=80,$K588&lt;=82),_xlfn.UNICHAR(9748),AND($K588&gt;=95,$K588&lt;=99),_xlfn.UNICHAR(9889),TRUE,_xlfn.UNICHAR(9729)))</f>
        <v>☁</v>
      </c>
      <c r="F588" t="str" cm="1">
        <f t="array" ref="F588">IF($K588="","",_xlfn.IFS($K588=0,"Clear",$K588&lt;=3,"Partly Cloudy",OR($K588=45,$K588=48),"Fog",AND($K588&gt;=51,$K588&lt;=67),"Drizzle",AND($K588&gt;=71,$K588&lt;=77),"Snow",AND($K588&gt;=80,$K588&lt;=82),"Rain Showers",AND($K588&gt;=95,$K588&lt;=99),"Thunderstorm",TRUE,"Cloudy"))</f>
        <v>Partly Cloudy</v>
      </c>
      <c r="G588" s="3" cm="1">
        <f t="array" ref="G588">IF($A588="","",INDEX(OpenMeteoAPI[TemperatureC],ROWS($G$2:G588)))</f>
        <v>22.3</v>
      </c>
      <c r="H588" s="4" cm="1">
        <f t="array" ref="H588">IF($A588="","",INDEX(OpenMeteoAPI[RelativeHumidityPct],ROWS($H$2:H588))/100)</f>
        <v>0.69</v>
      </c>
      <c r="I588" s="4" cm="1">
        <f t="array" ref="I588">IF($A588="","",INDEX(OpenMeteoAPI[PrecipitationProbabilityPct],ROWS($I$2:I588))/100)</f>
        <v>0</v>
      </c>
      <c r="J588" s="3" cm="1">
        <f t="array" ref="J588">IF($A588="","",INDEX(OpenMeteoAPI[PrecipitationMM],ROWS($J$2:J588)))</f>
        <v>0</v>
      </c>
      <c r="K588" cm="1">
        <f t="array" ref="K588">IF($A588="","",INDEX(OpenMeteoAPI[WeatherCode],ROWS($K$2:K588)))</f>
        <v>1</v>
      </c>
      <c r="L588" s="3" cm="1">
        <f t="array" ref="L588">IF($A588="","",INDEX(OpenMeteoAPI[WindSpeedKMH],ROWS($L$2:L588)))</f>
        <v>5.5</v>
      </c>
    </row>
    <row r="589" spans="1:12">
      <c r="A589" t="str" cm="1">
        <f t="array" ref="A589">IFERROR(INDEX(OpenMeteoAPI[City],ROWS($A$2:A589))&amp;", "&amp;INDEX(OpenMeteoAPI[CountryCode],ROWS($A$2:A589)),"")</f>
        <v>Rosenheim, DE</v>
      </c>
      <c r="B589" t="str" cm="1">
        <f t="array" ref="B589">IF($A589="","",INDEX(OpenMeteoAPI[LocationID],ROWS($B$2:B589)))</f>
        <v>DE-ROS</v>
      </c>
      <c r="C589" s="5" cm="1">
        <f t="array" ref="C589">IF($A589="","",INDEX(OpenMeteoAPI[ForecastDateTime],ROWS($C$2:C589)))</f>
        <v>46214.458333333336</v>
      </c>
      <c r="D589" t="str">
        <f t="shared" si="9"/>
        <v>11AM</v>
      </c>
      <c r="E589" t="str" cm="1">
        <f t="array" ref="E589">IF($K589="","",_xlfn.IFS($K589=0,_xlfn.UNICHAR(9728),$K589&lt;=3,_xlfn.UNICHAR(9729),OR($K589=45,$K589=48),"~",AND($K589&gt;=51,$K589&lt;=67),_xlfn.UNICHAR(9748),AND($K589&gt;=71,$K589&lt;=77),_xlfn.UNICHAR(10052),AND($K589&gt;=80,$K589&lt;=82),_xlfn.UNICHAR(9748),AND($K589&gt;=95,$K589&lt;=99),_xlfn.UNICHAR(9889),TRUE,_xlfn.UNICHAR(9729)))</f>
        <v>☁</v>
      </c>
      <c r="F589" t="str" cm="1">
        <f t="array" ref="F589">IF($K589="","",_xlfn.IFS($K589=0,"Clear",$K589&lt;=3,"Partly Cloudy",OR($K589=45,$K589=48),"Fog",AND($K589&gt;=51,$K589&lt;=67),"Drizzle",AND($K589&gt;=71,$K589&lt;=77),"Snow",AND($K589&gt;=80,$K589&lt;=82),"Rain Showers",AND($K589&gt;=95,$K589&lt;=99),"Thunderstorm",TRUE,"Cloudy"))</f>
        <v>Partly Cloudy</v>
      </c>
      <c r="G589" s="3" cm="1">
        <f t="array" ref="G589">IF($A589="","",INDEX(OpenMeteoAPI[TemperatureC],ROWS($G$2:G589)))</f>
        <v>24.4</v>
      </c>
      <c r="H589" s="4" cm="1">
        <f t="array" ref="H589">IF($A589="","",INDEX(OpenMeteoAPI[RelativeHumidityPct],ROWS($H$2:H589))/100)</f>
        <v>0.61</v>
      </c>
      <c r="I589" s="4" cm="1">
        <f t="array" ref="I589">IF($A589="","",INDEX(OpenMeteoAPI[PrecipitationProbabilityPct],ROWS($I$2:I589))/100)</f>
        <v>0</v>
      </c>
      <c r="J589" s="3" cm="1">
        <f t="array" ref="J589">IF($A589="","",INDEX(OpenMeteoAPI[PrecipitationMM],ROWS($J$2:J589)))</f>
        <v>0</v>
      </c>
      <c r="K589" cm="1">
        <f t="array" ref="K589">IF($A589="","",INDEX(OpenMeteoAPI[WeatherCode],ROWS($K$2:K589)))</f>
        <v>1</v>
      </c>
      <c r="L589" s="3" cm="1">
        <f t="array" ref="L589">IF($A589="","",INDEX(OpenMeteoAPI[WindSpeedKMH],ROWS($L$2:L589)))</f>
        <v>6.1</v>
      </c>
    </row>
    <row r="590" spans="1:12">
      <c r="A590" t="str" cm="1">
        <f t="array" ref="A590">IFERROR(INDEX(OpenMeteoAPI[City],ROWS($A$2:A590))&amp;", "&amp;INDEX(OpenMeteoAPI[CountryCode],ROWS($A$2:A590)),"")</f>
        <v>Rosenheim, DE</v>
      </c>
      <c r="B590" t="str" cm="1">
        <f t="array" ref="B590">IF($A590="","",INDEX(OpenMeteoAPI[LocationID],ROWS($B$2:B590)))</f>
        <v>DE-ROS</v>
      </c>
      <c r="C590" s="5" cm="1">
        <f t="array" ref="C590">IF($A590="","",INDEX(OpenMeteoAPI[ForecastDateTime],ROWS($C$2:C590)))</f>
        <v>46214.5</v>
      </c>
      <c r="D590" t="str">
        <f t="shared" si="9"/>
        <v>12PM</v>
      </c>
      <c r="E590" t="str" cm="1">
        <f t="array" ref="E590">IF($K590="","",_xlfn.IFS($K590=0,_xlfn.UNICHAR(9728),$K590&lt;=3,_xlfn.UNICHAR(9729),OR($K590=45,$K590=48),"~",AND($K590&gt;=51,$K590&lt;=67),_xlfn.UNICHAR(9748),AND($K590&gt;=71,$K590&lt;=77),_xlfn.UNICHAR(10052),AND($K590&gt;=80,$K590&lt;=82),_xlfn.UNICHAR(9748),AND($K590&gt;=95,$K590&lt;=99),_xlfn.UNICHAR(9889),TRUE,_xlfn.UNICHAR(9729)))</f>
        <v>☁</v>
      </c>
      <c r="F590" t="str" cm="1">
        <f t="array" ref="F590">IF($K590="","",_xlfn.IFS($K590=0,"Clear",$K590&lt;=3,"Partly Cloudy",OR($K590=45,$K590=48),"Fog",AND($K590&gt;=51,$K590&lt;=67),"Drizzle",AND($K590&gt;=71,$K590&lt;=77),"Snow",AND($K590&gt;=80,$K590&lt;=82),"Rain Showers",AND($K590&gt;=95,$K590&lt;=99),"Thunderstorm",TRUE,"Cloudy"))</f>
        <v>Partly Cloudy</v>
      </c>
      <c r="G590" s="3" cm="1">
        <f t="array" ref="G590">IF($A590="","",INDEX(OpenMeteoAPI[TemperatureC],ROWS($G$2:G590)))</f>
        <v>26</v>
      </c>
      <c r="H590" s="4" cm="1">
        <f t="array" ref="H590">IF($A590="","",INDEX(OpenMeteoAPI[RelativeHumidityPct],ROWS($H$2:H590))/100)</f>
        <v>0.54</v>
      </c>
      <c r="I590" s="4" cm="1">
        <f t="array" ref="I590">IF($A590="","",INDEX(OpenMeteoAPI[PrecipitationProbabilityPct],ROWS($I$2:I590))/100)</f>
        <v>0</v>
      </c>
      <c r="J590" s="3" cm="1">
        <f t="array" ref="J590">IF($A590="","",INDEX(OpenMeteoAPI[PrecipitationMM],ROWS($J$2:J590)))</f>
        <v>0</v>
      </c>
      <c r="K590" cm="1">
        <f t="array" ref="K590">IF($A590="","",INDEX(OpenMeteoAPI[WeatherCode],ROWS($K$2:K590)))</f>
        <v>1</v>
      </c>
      <c r="L590" s="3" cm="1">
        <f t="array" ref="L590">IF($A590="","",INDEX(OpenMeteoAPI[WindSpeedKMH],ROWS($L$2:L590)))</f>
        <v>7.3</v>
      </c>
    </row>
    <row r="591" spans="1:12">
      <c r="A591" t="str" cm="1">
        <f t="array" ref="A591">IFERROR(INDEX(OpenMeteoAPI[City],ROWS($A$2:A591))&amp;", "&amp;INDEX(OpenMeteoAPI[CountryCode],ROWS($A$2:A591)),"")</f>
        <v>Rosenheim, DE</v>
      </c>
      <c r="B591" t="str" cm="1">
        <f t="array" ref="B591">IF($A591="","",INDEX(OpenMeteoAPI[LocationID],ROWS($B$2:B591)))</f>
        <v>DE-ROS</v>
      </c>
      <c r="C591" s="5" cm="1">
        <f t="array" ref="C591">IF($A591="","",INDEX(OpenMeteoAPI[ForecastDateTime],ROWS($C$2:C591)))</f>
        <v>46214.541666666664</v>
      </c>
      <c r="D591" t="str">
        <f t="shared" si="9"/>
        <v>1PM</v>
      </c>
      <c r="E591" t="str" cm="1">
        <f t="array" ref="E591">IF($K591="","",_xlfn.IFS($K591=0,_xlfn.UNICHAR(9728),$K591&lt;=3,_xlfn.UNICHAR(9729),OR($K591=45,$K591=48),"~",AND($K591&gt;=51,$K591&lt;=67),_xlfn.UNICHAR(9748),AND($K591&gt;=71,$K591&lt;=77),_xlfn.UNICHAR(10052),AND($K591&gt;=80,$K591&lt;=82),_xlfn.UNICHAR(9748),AND($K591&gt;=95,$K591&lt;=99),_xlfn.UNICHAR(9889),TRUE,_xlfn.UNICHAR(9729)))</f>
        <v>☁</v>
      </c>
      <c r="F591" t="str" cm="1">
        <f t="array" ref="F591">IF($K591="","",_xlfn.IFS($K591=0,"Clear",$K591&lt;=3,"Partly Cloudy",OR($K591=45,$K591=48),"Fog",AND($K591&gt;=51,$K591&lt;=67),"Drizzle",AND($K591&gt;=71,$K591&lt;=77),"Snow",AND($K591&gt;=80,$K591&lt;=82),"Rain Showers",AND($K591&gt;=95,$K591&lt;=99),"Thunderstorm",TRUE,"Cloudy"))</f>
        <v>Partly Cloudy</v>
      </c>
      <c r="G591" s="3" cm="1">
        <f t="array" ref="G591">IF($A591="","",INDEX(OpenMeteoAPI[TemperatureC],ROWS($G$2:G591)))</f>
        <v>27.3</v>
      </c>
      <c r="H591" s="4" cm="1">
        <f t="array" ref="H591">IF($A591="","",INDEX(OpenMeteoAPI[RelativeHumidityPct],ROWS($H$2:H591))/100)</f>
        <v>0.48</v>
      </c>
      <c r="I591" s="4" cm="1">
        <f t="array" ref="I591">IF($A591="","",INDEX(OpenMeteoAPI[PrecipitationProbabilityPct],ROWS($I$2:I591))/100)</f>
        <v>0</v>
      </c>
      <c r="J591" s="3" cm="1">
        <f t="array" ref="J591">IF($A591="","",INDEX(OpenMeteoAPI[PrecipitationMM],ROWS($J$2:J591)))</f>
        <v>0</v>
      </c>
      <c r="K591" cm="1">
        <f t="array" ref="K591">IF($A591="","",INDEX(OpenMeteoAPI[WeatherCode],ROWS($K$2:K591)))</f>
        <v>1</v>
      </c>
      <c r="L591" s="3" cm="1">
        <f t="array" ref="L591">IF($A591="","",INDEX(OpenMeteoAPI[WindSpeedKMH],ROWS($L$2:L591)))</f>
        <v>8.5</v>
      </c>
    </row>
    <row r="592" spans="1:12">
      <c r="A592" t="str" cm="1">
        <f t="array" ref="A592">IFERROR(INDEX(OpenMeteoAPI[City],ROWS($A$2:A592))&amp;", "&amp;INDEX(OpenMeteoAPI[CountryCode],ROWS($A$2:A592)),"")</f>
        <v>Rosenheim, DE</v>
      </c>
      <c r="B592" t="str" cm="1">
        <f t="array" ref="B592">IF($A592="","",INDEX(OpenMeteoAPI[LocationID],ROWS($B$2:B592)))</f>
        <v>DE-ROS</v>
      </c>
      <c r="C592" s="5" cm="1">
        <f t="array" ref="C592">IF($A592="","",INDEX(OpenMeteoAPI[ForecastDateTime],ROWS($C$2:C592)))</f>
        <v>46214.583333333336</v>
      </c>
      <c r="D592" t="str">
        <f t="shared" si="9"/>
        <v>2PM</v>
      </c>
      <c r="E592" t="str" cm="1">
        <f t="array" ref="E592">IF($K592="","",_xlfn.IFS($K592=0,_xlfn.UNICHAR(9728),$K592&lt;=3,_xlfn.UNICHAR(9729),OR($K592=45,$K592=48),"~",AND($K592&gt;=51,$K592&lt;=67),_xlfn.UNICHAR(9748),AND($K592&gt;=71,$K592&lt;=77),_xlfn.UNICHAR(10052),AND($K592&gt;=80,$K592&lt;=82),_xlfn.UNICHAR(9748),AND($K592&gt;=95,$K592&lt;=99),_xlfn.UNICHAR(9889),TRUE,_xlfn.UNICHAR(9729)))</f>
        <v>☁</v>
      </c>
      <c r="F592" t="str" cm="1">
        <f t="array" ref="F592">IF($K592="","",_xlfn.IFS($K592=0,"Clear",$K592&lt;=3,"Partly Cloudy",OR($K592=45,$K592=48),"Fog",AND($K592&gt;=51,$K592&lt;=67),"Drizzle",AND($K592&gt;=71,$K592&lt;=77),"Snow",AND($K592&gt;=80,$K592&lt;=82),"Rain Showers",AND($K592&gt;=95,$K592&lt;=99),"Thunderstorm",TRUE,"Cloudy"))</f>
        <v>Partly Cloudy</v>
      </c>
      <c r="G592" s="3" cm="1">
        <f t="array" ref="G592">IF($A592="","",INDEX(OpenMeteoAPI[TemperatureC],ROWS($G$2:G592)))</f>
        <v>28.2</v>
      </c>
      <c r="H592" s="4" cm="1">
        <f t="array" ref="H592">IF($A592="","",INDEX(OpenMeteoAPI[RelativeHumidityPct],ROWS($H$2:H592))/100)</f>
        <v>0.43</v>
      </c>
      <c r="I592" s="4" cm="1">
        <f t="array" ref="I592">IF($A592="","",INDEX(OpenMeteoAPI[PrecipitationProbabilityPct],ROWS($I$2:I592))/100)</f>
        <v>0</v>
      </c>
      <c r="J592" s="3" cm="1">
        <f t="array" ref="J592">IF($A592="","",INDEX(OpenMeteoAPI[PrecipitationMM],ROWS($J$2:J592)))</f>
        <v>0</v>
      </c>
      <c r="K592" cm="1">
        <f t="array" ref="K592">IF($A592="","",INDEX(OpenMeteoAPI[WeatherCode],ROWS($K$2:K592)))</f>
        <v>1</v>
      </c>
      <c r="L592" s="3" cm="1">
        <f t="array" ref="L592">IF($A592="","",INDEX(OpenMeteoAPI[WindSpeedKMH],ROWS($L$2:L592)))</f>
        <v>9.1999999999999993</v>
      </c>
    </row>
    <row r="593" spans="1:12">
      <c r="A593" t="str" cm="1">
        <f t="array" ref="A593">IFERROR(INDEX(OpenMeteoAPI[City],ROWS($A$2:A593))&amp;", "&amp;INDEX(OpenMeteoAPI[CountryCode],ROWS($A$2:A593)),"")</f>
        <v>Rosenheim, DE</v>
      </c>
      <c r="B593" t="str" cm="1">
        <f t="array" ref="B593">IF($A593="","",INDEX(OpenMeteoAPI[LocationID],ROWS($B$2:B593)))</f>
        <v>DE-ROS</v>
      </c>
      <c r="C593" s="5" cm="1">
        <f t="array" ref="C593">IF($A593="","",INDEX(OpenMeteoAPI[ForecastDateTime],ROWS($C$2:C593)))</f>
        <v>46214.625</v>
      </c>
      <c r="D593" t="str">
        <f t="shared" si="9"/>
        <v>3PM</v>
      </c>
      <c r="E593" t="str" cm="1">
        <f t="array" ref="E593">IF($K593="","",_xlfn.IFS($K593=0,_xlfn.UNICHAR(9728),$K593&lt;=3,_xlfn.UNICHAR(9729),OR($K593=45,$K593=48),"~",AND($K593&gt;=51,$K593&lt;=67),_xlfn.UNICHAR(9748),AND($K593&gt;=71,$K593&lt;=77),_xlfn.UNICHAR(10052),AND($K593&gt;=80,$K593&lt;=82),_xlfn.UNICHAR(9748),AND($K593&gt;=95,$K593&lt;=99),_xlfn.UNICHAR(9889),TRUE,_xlfn.UNICHAR(9729)))</f>
        <v>☁</v>
      </c>
      <c r="F593" t="str" cm="1">
        <f t="array" ref="F593">IF($K593="","",_xlfn.IFS($K593=0,"Clear",$K593&lt;=3,"Partly Cloudy",OR($K593=45,$K593=48),"Fog",AND($K593&gt;=51,$K593&lt;=67),"Drizzle",AND($K593&gt;=71,$K593&lt;=77),"Snow",AND($K593&gt;=80,$K593&lt;=82),"Rain Showers",AND($K593&gt;=95,$K593&lt;=99),"Thunderstorm",TRUE,"Cloudy"))</f>
        <v>Partly Cloudy</v>
      </c>
      <c r="G593" s="3" cm="1">
        <f t="array" ref="G593">IF($A593="","",INDEX(OpenMeteoAPI[TemperatureC],ROWS($G$2:G593)))</f>
        <v>28.7</v>
      </c>
      <c r="H593" s="4" cm="1">
        <f t="array" ref="H593">IF($A593="","",INDEX(OpenMeteoAPI[RelativeHumidityPct],ROWS($H$2:H593))/100)</f>
        <v>0.4</v>
      </c>
      <c r="I593" s="4" cm="1">
        <f t="array" ref="I593">IF($A593="","",INDEX(OpenMeteoAPI[PrecipitationProbabilityPct],ROWS($I$2:I593))/100)</f>
        <v>0</v>
      </c>
      <c r="J593" s="3" cm="1">
        <f t="array" ref="J593">IF($A593="","",INDEX(OpenMeteoAPI[PrecipitationMM],ROWS($J$2:J593)))</f>
        <v>0</v>
      </c>
      <c r="K593" cm="1">
        <f t="array" ref="K593">IF($A593="","",INDEX(OpenMeteoAPI[WeatherCode],ROWS($K$2:K593)))</f>
        <v>1</v>
      </c>
      <c r="L593" s="3" cm="1">
        <f t="array" ref="L593">IF($A593="","",INDEX(OpenMeteoAPI[WindSpeedKMH],ROWS($L$2:L593)))</f>
        <v>9.4</v>
      </c>
    </row>
    <row r="594" spans="1:12">
      <c r="A594" t="str" cm="1">
        <f t="array" ref="A594">IFERROR(INDEX(OpenMeteoAPI[City],ROWS($A$2:A594))&amp;", "&amp;INDEX(OpenMeteoAPI[CountryCode],ROWS($A$2:A594)),"")</f>
        <v>Rosenheim, DE</v>
      </c>
      <c r="B594" t="str" cm="1">
        <f t="array" ref="B594">IF($A594="","",INDEX(OpenMeteoAPI[LocationID],ROWS($B$2:B594)))</f>
        <v>DE-ROS</v>
      </c>
      <c r="C594" s="5" cm="1">
        <f t="array" ref="C594">IF($A594="","",INDEX(OpenMeteoAPI[ForecastDateTime],ROWS($C$2:C594)))</f>
        <v>46214.666666666664</v>
      </c>
      <c r="D594" t="str">
        <f t="shared" si="9"/>
        <v>4PM</v>
      </c>
      <c r="E594" t="str" cm="1">
        <f t="array" ref="E594">IF($K594="","",_xlfn.IFS($K594=0,_xlfn.UNICHAR(9728),$K594&lt;=3,_xlfn.UNICHAR(9729),OR($K594=45,$K594=48),"~",AND($K594&gt;=51,$K594&lt;=67),_xlfn.UNICHAR(9748),AND($K594&gt;=71,$K594&lt;=77),_xlfn.UNICHAR(10052),AND($K594&gt;=80,$K594&lt;=82),_xlfn.UNICHAR(9748),AND($K594&gt;=95,$K594&lt;=99),_xlfn.UNICHAR(9889),TRUE,_xlfn.UNICHAR(9729)))</f>
        <v>☁</v>
      </c>
      <c r="F594" t="str" cm="1">
        <f t="array" ref="F594">IF($K594="","",_xlfn.IFS($K594=0,"Clear",$K594&lt;=3,"Partly Cloudy",OR($K594=45,$K594=48),"Fog",AND($K594&gt;=51,$K594&lt;=67),"Drizzle",AND($K594&gt;=71,$K594&lt;=77),"Snow",AND($K594&gt;=80,$K594&lt;=82),"Rain Showers",AND($K594&gt;=95,$K594&lt;=99),"Thunderstorm",TRUE,"Cloudy"))</f>
        <v>Partly Cloudy</v>
      </c>
      <c r="G594" s="3" cm="1">
        <f t="array" ref="G594">IF($A594="","",INDEX(OpenMeteoAPI[TemperatureC],ROWS($G$2:G594)))</f>
        <v>28.8</v>
      </c>
      <c r="H594" s="4" cm="1">
        <f t="array" ref="H594">IF($A594="","",INDEX(OpenMeteoAPI[RelativeHumidityPct],ROWS($H$2:H594))/100)</f>
        <v>0.38</v>
      </c>
      <c r="I594" s="4" cm="1">
        <f t="array" ref="I594">IF($A594="","",INDEX(OpenMeteoAPI[PrecipitationProbabilityPct],ROWS($I$2:I594))/100)</f>
        <v>0.01</v>
      </c>
      <c r="J594" s="3" cm="1">
        <f t="array" ref="J594">IF($A594="","",INDEX(OpenMeteoAPI[PrecipitationMM],ROWS($J$2:J594)))</f>
        <v>0</v>
      </c>
      <c r="K594" cm="1">
        <f t="array" ref="K594">IF($A594="","",INDEX(OpenMeteoAPI[WeatherCode],ROWS($K$2:K594)))</f>
        <v>1</v>
      </c>
      <c r="L594" s="3" cm="1">
        <f t="array" ref="L594">IF($A594="","",INDEX(OpenMeteoAPI[WindSpeedKMH],ROWS($L$2:L594)))</f>
        <v>8.9</v>
      </c>
    </row>
    <row r="595" spans="1:12">
      <c r="A595" t="str" cm="1">
        <f t="array" ref="A595">IFERROR(INDEX(OpenMeteoAPI[City],ROWS($A$2:A595))&amp;", "&amp;INDEX(OpenMeteoAPI[CountryCode],ROWS($A$2:A595)),"")</f>
        <v>Rosenheim, DE</v>
      </c>
      <c r="B595" t="str" cm="1">
        <f t="array" ref="B595">IF($A595="","",INDEX(OpenMeteoAPI[LocationID],ROWS($B$2:B595)))</f>
        <v>DE-ROS</v>
      </c>
      <c r="C595" s="5" cm="1">
        <f t="array" ref="C595">IF($A595="","",INDEX(OpenMeteoAPI[ForecastDateTime],ROWS($C$2:C595)))</f>
        <v>46214.708333333336</v>
      </c>
      <c r="D595" t="str">
        <f t="shared" si="9"/>
        <v>5PM</v>
      </c>
      <c r="E595" t="str" cm="1">
        <f t="array" ref="E595">IF($K595="","",_xlfn.IFS($K595=0,_xlfn.UNICHAR(9728),$K595&lt;=3,_xlfn.UNICHAR(9729),OR($K595=45,$K595=48),"~",AND($K595&gt;=51,$K595&lt;=67),_xlfn.UNICHAR(9748),AND($K595&gt;=71,$K595&lt;=77),_xlfn.UNICHAR(10052),AND($K595&gt;=80,$K595&lt;=82),_xlfn.UNICHAR(9748),AND($K595&gt;=95,$K595&lt;=99),_xlfn.UNICHAR(9889),TRUE,_xlfn.UNICHAR(9729)))</f>
        <v>☁</v>
      </c>
      <c r="F595" t="str" cm="1">
        <f t="array" ref="F595">IF($K595="","",_xlfn.IFS($K595=0,"Clear",$K595&lt;=3,"Partly Cloudy",OR($K595=45,$K595=48),"Fog",AND($K595&gt;=51,$K595&lt;=67),"Drizzle",AND($K595&gt;=71,$K595&lt;=77),"Snow",AND($K595&gt;=80,$K595&lt;=82),"Rain Showers",AND($K595&gt;=95,$K595&lt;=99),"Thunderstorm",TRUE,"Cloudy"))</f>
        <v>Partly Cloudy</v>
      </c>
      <c r="G595" s="3" cm="1">
        <f t="array" ref="G595">IF($A595="","",INDEX(OpenMeteoAPI[TemperatureC],ROWS($G$2:G595)))</f>
        <v>28.5</v>
      </c>
      <c r="H595" s="4" cm="1">
        <f t="array" ref="H595">IF($A595="","",INDEX(OpenMeteoAPI[RelativeHumidityPct],ROWS($H$2:H595))/100)</f>
        <v>0.38</v>
      </c>
      <c r="I595" s="4" cm="1">
        <f t="array" ref="I595">IF($A595="","",INDEX(OpenMeteoAPI[PrecipitationProbabilityPct],ROWS($I$2:I595))/100)</f>
        <v>0.02</v>
      </c>
      <c r="J595" s="3" cm="1">
        <f t="array" ref="J595">IF($A595="","",INDEX(OpenMeteoAPI[PrecipitationMM],ROWS($J$2:J595)))</f>
        <v>0</v>
      </c>
      <c r="K595" cm="1">
        <f t="array" ref="K595">IF($A595="","",INDEX(OpenMeteoAPI[WeatherCode],ROWS($K$2:K595)))</f>
        <v>1</v>
      </c>
      <c r="L595" s="3" cm="1">
        <f t="array" ref="L595">IF($A595="","",INDEX(OpenMeteoAPI[WindSpeedKMH],ROWS($L$2:L595)))</f>
        <v>8.1999999999999993</v>
      </c>
    </row>
    <row r="596" spans="1:12">
      <c r="A596" t="str" cm="1">
        <f t="array" ref="A596">IFERROR(INDEX(OpenMeteoAPI[City],ROWS($A$2:A596))&amp;", "&amp;INDEX(OpenMeteoAPI[CountryCode],ROWS($A$2:A596)),"")</f>
        <v>Rosenheim, DE</v>
      </c>
      <c r="B596" t="str" cm="1">
        <f t="array" ref="B596">IF($A596="","",INDEX(OpenMeteoAPI[LocationID],ROWS($B$2:B596)))</f>
        <v>DE-ROS</v>
      </c>
      <c r="C596" s="5" cm="1">
        <f t="array" ref="C596">IF($A596="","",INDEX(OpenMeteoAPI[ForecastDateTime],ROWS($C$2:C596)))</f>
        <v>46214.75</v>
      </c>
      <c r="D596" t="str">
        <f t="shared" si="9"/>
        <v>6PM</v>
      </c>
      <c r="E596" t="str" cm="1">
        <f t="array" ref="E596">IF($K596="","",_xlfn.IFS($K596=0,_xlfn.UNICHAR(9728),$K596&lt;=3,_xlfn.UNICHAR(9729),OR($K596=45,$K596=48),"~",AND($K596&gt;=51,$K596&lt;=67),_xlfn.UNICHAR(9748),AND($K596&gt;=71,$K596&lt;=77),_xlfn.UNICHAR(10052),AND($K596&gt;=80,$K596&lt;=82),_xlfn.UNICHAR(9748),AND($K596&gt;=95,$K596&lt;=99),_xlfn.UNICHAR(9889),TRUE,_xlfn.UNICHAR(9729)))</f>
        <v>☁</v>
      </c>
      <c r="F596" t="str" cm="1">
        <f t="array" ref="F596">IF($K596="","",_xlfn.IFS($K596=0,"Clear",$K596&lt;=3,"Partly Cloudy",OR($K596=45,$K596=48),"Fog",AND($K596&gt;=51,$K596&lt;=67),"Drizzle",AND($K596&gt;=71,$K596&lt;=77),"Snow",AND($K596&gt;=80,$K596&lt;=82),"Rain Showers",AND($K596&gt;=95,$K596&lt;=99),"Thunderstorm",TRUE,"Cloudy"))</f>
        <v>Partly Cloudy</v>
      </c>
      <c r="G596" s="3" cm="1">
        <f t="array" ref="G596">IF($A596="","",INDEX(OpenMeteoAPI[TemperatureC],ROWS($G$2:G596)))</f>
        <v>27.9</v>
      </c>
      <c r="H596" s="4" cm="1">
        <f t="array" ref="H596">IF($A596="","",INDEX(OpenMeteoAPI[RelativeHumidityPct],ROWS($H$2:H596))/100)</f>
        <v>0.4</v>
      </c>
      <c r="I596" s="4" cm="1">
        <f t="array" ref="I596">IF($A596="","",INDEX(OpenMeteoAPI[PrecipitationProbabilityPct],ROWS($I$2:I596))/100)</f>
        <v>0.02</v>
      </c>
      <c r="J596" s="3" cm="1">
        <f t="array" ref="J596">IF($A596="","",INDEX(OpenMeteoAPI[PrecipitationMM],ROWS($J$2:J596)))</f>
        <v>0</v>
      </c>
      <c r="K596" cm="1">
        <f t="array" ref="K596">IF($A596="","",INDEX(OpenMeteoAPI[WeatherCode],ROWS($K$2:K596)))</f>
        <v>1</v>
      </c>
      <c r="L596" s="3" cm="1">
        <f t="array" ref="L596">IF($A596="","",INDEX(OpenMeteoAPI[WindSpeedKMH],ROWS($L$2:L596)))</f>
        <v>7.1</v>
      </c>
    </row>
    <row r="597" spans="1:12">
      <c r="A597" t="str" cm="1">
        <f t="array" ref="A597">IFERROR(INDEX(OpenMeteoAPI[City],ROWS($A$2:A597))&amp;", "&amp;INDEX(OpenMeteoAPI[CountryCode],ROWS($A$2:A597)),"")</f>
        <v>Rosenheim, DE</v>
      </c>
      <c r="B597" t="str" cm="1">
        <f t="array" ref="B597">IF($A597="","",INDEX(OpenMeteoAPI[LocationID],ROWS($B$2:B597)))</f>
        <v>DE-ROS</v>
      </c>
      <c r="C597" s="5" cm="1">
        <f t="array" ref="C597">IF($A597="","",INDEX(OpenMeteoAPI[ForecastDateTime],ROWS($C$2:C597)))</f>
        <v>46214.791666666664</v>
      </c>
      <c r="D597" t="str">
        <f t="shared" si="9"/>
        <v>7PM</v>
      </c>
      <c r="E597" t="str" cm="1">
        <f t="array" ref="E597">IF($K597="","",_xlfn.IFS($K597=0,_xlfn.UNICHAR(9728),$K597&lt;=3,_xlfn.UNICHAR(9729),OR($K597=45,$K597=48),"~",AND($K597&gt;=51,$K597&lt;=67),_xlfn.UNICHAR(9748),AND($K597&gt;=71,$K597&lt;=77),_xlfn.UNICHAR(10052),AND($K597&gt;=80,$K597&lt;=82),_xlfn.UNICHAR(9748),AND($K597&gt;=95,$K597&lt;=99),_xlfn.UNICHAR(9889),TRUE,_xlfn.UNICHAR(9729)))</f>
        <v>☁</v>
      </c>
      <c r="F597" t="str" cm="1">
        <f t="array" ref="F597">IF($K597="","",_xlfn.IFS($K597=0,"Clear",$K597&lt;=3,"Partly Cloudy",OR($K597=45,$K597=48),"Fog",AND($K597&gt;=51,$K597&lt;=67),"Drizzle",AND($K597&gt;=71,$K597&lt;=77),"Snow",AND($K597&gt;=80,$K597&lt;=82),"Rain Showers",AND($K597&gt;=95,$K597&lt;=99),"Thunderstorm",TRUE,"Cloudy"))</f>
        <v>Partly Cloudy</v>
      </c>
      <c r="G597" s="3" cm="1">
        <f t="array" ref="G597">IF($A597="","",INDEX(OpenMeteoAPI[TemperatureC],ROWS($G$2:G597)))</f>
        <v>27</v>
      </c>
      <c r="H597" s="4" cm="1">
        <f t="array" ref="H597">IF($A597="","",INDEX(OpenMeteoAPI[RelativeHumidityPct],ROWS($H$2:H597))/100)</f>
        <v>0.44</v>
      </c>
      <c r="I597" s="4" cm="1">
        <f t="array" ref="I597">IF($A597="","",INDEX(OpenMeteoAPI[PrecipitationProbabilityPct],ROWS($I$2:I597))/100)</f>
        <v>0.03</v>
      </c>
      <c r="J597" s="3" cm="1">
        <f t="array" ref="J597">IF($A597="","",INDEX(OpenMeteoAPI[PrecipitationMM],ROWS($J$2:J597)))</f>
        <v>0</v>
      </c>
      <c r="K597" cm="1">
        <f t="array" ref="K597">IF($A597="","",INDEX(OpenMeteoAPI[WeatherCode],ROWS($K$2:K597)))</f>
        <v>1</v>
      </c>
      <c r="L597" s="3" cm="1">
        <f t="array" ref="L597">IF($A597="","",INDEX(OpenMeteoAPI[WindSpeedKMH],ROWS($L$2:L597)))</f>
        <v>5.9</v>
      </c>
    </row>
    <row r="598" spans="1:12">
      <c r="A598" t="str" cm="1">
        <f t="array" ref="A598">IFERROR(INDEX(OpenMeteoAPI[City],ROWS($A$2:A598))&amp;", "&amp;INDEX(OpenMeteoAPI[CountryCode],ROWS($A$2:A598)),"")</f>
        <v>Rosenheim, DE</v>
      </c>
      <c r="B598" t="str" cm="1">
        <f t="array" ref="B598">IF($A598="","",INDEX(OpenMeteoAPI[LocationID],ROWS($B$2:B598)))</f>
        <v>DE-ROS</v>
      </c>
      <c r="C598" s="5" cm="1">
        <f t="array" ref="C598">IF($A598="","",INDEX(OpenMeteoAPI[ForecastDateTime],ROWS($C$2:C598)))</f>
        <v>46214.833333333336</v>
      </c>
      <c r="D598" t="str">
        <f t="shared" si="9"/>
        <v>8PM</v>
      </c>
      <c r="E598" t="str" cm="1">
        <f t="array" ref="E598">IF($K598="","",_xlfn.IFS($K598=0,_xlfn.UNICHAR(9728),$K598&lt;=3,_xlfn.UNICHAR(9729),OR($K598=45,$K598=48),"~",AND($K598&gt;=51,$K598&lt;=67),_xlfn.UNICHAR(9748),AND($K598&gt;=71,$K598&lt;=77),_xlfn.UNICHAR(10052),AND($K598&gt;=80,$K598&lt;=82),_xlfn.UNICHAR(9748),AND($K598&gt;=95,$K598&lt;=99),_xlfn.UNICHAR(9889),TRUE,_xlfn.UNICHAR(9729)))</f>
        <v>☁</v>
      </c>
      <c r="F598" t="str" cm="1">
        <f t="array" ref="F598">IF($K598="","",_xlfn.IFS($K598=0,"Clear",$K598&lt;=3,"Partly Cloudy",OR($K598=45,$K598=48),"Fog",AND($K598&gt;=51,$K598&lt;=67),"Drizzle",AND($K598&gt;=71,$K598&lt;=77),"Snow",AND($K598&gt;=80,$K598&lt;=82),"Rain Showers",AND($K598&gt;=95,$K598&lt;=99),"Thunderstorm",TRUE,"Cloudy"))</f>
        <v>Partly Cloudy</v>
      </c>
      <c r="G598" s="3" cm="1">
        <f t="array" ref="G598">IF($A598="","",INDEX(OpenMeteoAPI[TemperatureC],ROWS($G$2:G598)))</f>
        <v>25.7</v>
      </c>
      <c r="H598" s="4" cm="1">
        <f t="array" ref="H598">IF($A598="","",INDEX(OpenMeteoAPI[RelativeHumidityPct],ROWS($H$2:H598))/100)</f>
        <v>0.49</v>
      </c>
      <c r="I598" s="4" cm="1">
        <f t="array" ref="I598">IF($A598="","",INDEX(OpenMeteoAPI[PrecipitationProbabilityPct],ROWS($I$2:I598))/100)</f>
        <v>0.03</v>
      </c>
      <c r="J598" s="3" cm="1">
        <f t="array" ref="J598">IF($A598="","",INDEX(OpenMeteoAPI[PrecipitationMM],ROWS($J$2:J598)))</f>
        <v>0</v>
      </c>
      <c r="K598" cm="1">
        <f t="array" ref="K598">IF($A598="","",INDEX(OpenMeteoAPI[WeatherCode],ROWS($K$2:K598)))</f>
        <v>1</v>
      </c>
      <c r="L598" s="3" cm="1">
        <f t="array" ref="L598">IF($A598="","",INDEX(OpenMeteoAPI[WindSpeedKMH],ROWS($L$2:L598)))</f>
        <v>4.7</v>
      </c>
    </row>
    <row r="599" spans="1:12">
      <c r="A599" t="str" cm="1">
        <f t="array" ref="A599">IFERROR(INDEX(OpenMeteoAPI[City],ROWS($A$2:A599))&amp;", "&amp;INDEX(OpenMeteoAPI[CountryCode],ROWS($A$2:A599)),"")</f>
        <v>Rosenheim, DE</v>
      </c>
      <c r="B599" t="str" cm="1">
        <f t="array" ref="B599">IF($A599="","",INDEX(OpenMeteoAPI[LocationID],ROWS($B$2:B599)))</f>
        <v>DE-ROS</v>
      </c>
      <c r="C599" s="5" cm="1">
        <f t="array" ref="C599">IF($A599="","",INDEX(OpenMeteoAPI[ForecastDateTime],ROWS($C$2:C599)))</f>
        <v>46214.875</v>
      </c>
      <c r="D599" t="str">
        <f t="shared" si="9"/>
        <v>9PM</v>
      </c>
      <c r="E599" t="str" cm="1">
        <f t="array" ref="E599">IF($K599="","",_xlfn.IFS($K599=0,_xlfn.UNICHAR(9728),$K599&lt;=3,_xlfn.UNICHAR(9729),OR($K599=45,$K599=48),"~",AND($K599&gt;=51,$K599&lt;=67),_xlfn.UNICHAR(9748),AND($K599&gt;=71,$K599&lt;=77),_xlfn.UNICHAR(10052),AND($K599&gt;=80,$K599&lt;=82),_xlfn.UNICHAR(9748),AND($K599&gt;=95,$K599&lt;=99),_xlfn.UNICHAR(9889),TRUE,_xlfn.UNICHAR(9729)))</f>
        <v>☁</v>
      </c>
      <c r="F599" t="str" cm="1">
        <f t="array" ref="F599">IF($K599="","",_xlfn.IFS($K599=0,"Clear",$K599&lt;=3,"Partly Cloudy",OR($K599=45,$K599=48),"Fog",AND($K599&gt;=51,$K599&lt;=67),"Drizzle",AND($K599&gt;=71,$K599&lt;=77),"Snow",AND($K599&gt;=80,$K599&lt;=82),"Rain Showers",AND($K599&gt;=95,$K599&lt;=99),"Thunderstorm",TRUE,"Cloudy"))</f>
        <v>Partly Cloudy</v>
      </c>
      <c r="G599" s="3" cm="1">
        <f t="array" ref="G599">IF($A599="","",INDEX(OpenMeteoAPI[TemperatureC],ROWS($G$2:G599)))</f>
        <v>24.1</v>
      </c>
      <c r="H599" s="4" cm="1">
        <f t="array" ref="H599">IF($A599="","",INDEX(OpenMeteoAPI[RelativeHumidityPct],ROWS($H$2:H599))/100)</f>
        <v>0.56000000000000005</v>
      </c>
      <c r="I599" s="4" cm="1">
        <f t="array" ref="I599">IF($A599="","",INDEX(OpenMeteoAPI[PrecipitationProbabilityPct],ROWS($I$2:I599))/100)</f>
        <v>0.03</v>
      </c>
      <c r="J599" s="3" cm="1">
        <f t="array" ref="J599">IF($A599="","",INDEX(OpenMeteoAPI[PrecipitationMM],ROWS($J$2:J599)))</f>
        <v>0</v>
      </c>
      <c r="K599" cm="1">
        <f t="array" ref="K599">IF($A599="","",INDEX(OpenMeteoAPI[WeatherCode],ROWS($K$2:K599)))</f>
        <v>2</v>
      </c>
      <c r="L599" s="3" cm="1">
        <f t="array" ref="L599">IF($A599="","",INDEX(OpenMeteoAPI[WindSpeedKMH],ROWS($L$2:L599)))</f>
        <v>4.2</v>
      </c>
    </row>
    <row r="600" spans="1:12">
      <c r="A600" t="str" cm="1">
        <f t="array" ref="A600">IFERROR(INDEX(OpenMeteoAPI[City],ROWS($A$2:A600))&amp;", "&amp;INDEX(OpenMeteoAPI[CountryCode],ROWS($A$2:A600)),"")</f>
        <v>Rosenheim, DE</v>
      </c>
      <c r="B600" t="str" cm="1">
        <f t="array" ref="B600">IF($A600="","",INDEX(OpenMeteoAPI[LocationID],ROWS($B$2:B600)))</f>
        <v>DE-ROS</v>
      </c>
      <c r="C600" s="5" cm="1">
        <f t="array" ref="C600">IF($A600="","",INDEX(OpenMeteoAPI[ForecastDateTime],ROWS($C$2:C600)))</f>
        <v>46214.916666666664</v>
      </c>
      <c r="D600" t="str">
        <f t="shared" si="9"/>
        <v>10PM</v>
      </c>
      <c r="E600" t="str" cm="1">
        <f t="array" ref="E600">IF($K600="","",_xlfn.IFS($K600=0,_xlfn.UNICHAR(9728),$K600&lt;=3,_xlfn.UNICHAR(9729),OR($K600=45,$K600=48),"~",AND($K600&gt;=51,$K600&lt;=67),_xlfn.UNICHAR(9748),AND($K600&gt;=71,$K600&lt;=77),_xlfn.UNICHAR(10052),AND($K600&gt;=80,$K600&lt;=82),_xlfn.UNICHAR(9748),AND($K600&gt;=95,$K600&lt;=99),_xlfn.UNICHAR(9889),TRUE,_xlfn.UNICHAR(9729)))</f>
        <v>☁</v>
      </c>
      <c r="F600" t="str" cm="1">
        <f t="array" ref="F600">IF($K600="","",_xlfn.IFS($K600=0,"Clear",$K600&lt;=3,"Partly Cloudy",OR($K600=45,$K600=48),"Fog",AND($K600&gt;=51,$K600&lt;=67),"Drizzle",AND($K600&gt;=71,$K600&lt;=77),"Snow",AND($K600&gt;=80,$K600&lt;=82),"Rain Showers",AND($K600&gt;=95,$K600&lt;=99),"Thunderstorm",TRUE,"Cloudy"))</f>
        <v>Partly Cloudy</v>
      </c>
      <c r="G600" s="3" cm="1">
        <f t="array" ref="G600">IF($A600="","",INDEX(OpenMeteoAPI[TemperatureC],ROWS($G$2:G600)))</f>
        <v>22.1</v>
      </c>
      <c r="H600" s="4" cm="1">
        <f t="array" ref="H600">IF($A600="","",INDEX(OpenMeteoAPI[RelativeHumidityPct],ROWS($H$2:H600))/100)</f>
        <v>0.64</v>
      </c>
      <c r="I600" s="4" cm="1">
        <f t="array" ref="I600">IF($A600="","",INDEX(OpenMeteoAPI[PrecipitationProbabilityPct],ROWS($I$2:I600))/100)</f>
        <v>0.02</v>
      </c>
      <c r="J600" s="3" cm="1">
        <f t="array" ref="J600">IF($A600="","",INDEX(OpenMeteoAPI[PrecipitationMM],ROWS($J$2:J600)))</f>
        <v>0</v>
      </c>
      <c r="K600" cm="1">
        <f t="array" ref="K600">IF($A600="","",INDEX(OpenMeteoAPI[WeatherCode],ROWS($K$2:K600)))</f>
        <v>2</v>
      </c>
      <c r="L600" s="3" cm="1">
        <f t="array" ref="L600">IF($A600="","",INDEX(OpenMeteoAPI[WindSpeedKMH],ROWS($L$2:L600)))</f>
        <v>4</v>
      </c>
    </row>
    <row r="601" spans="1:12">
      <c r="A601" t="str" cm="1">
        <f t="array" ref="A601">IFERROR(INDEX(OpenMeteoAPI[City],ROWS($A$2:A601))&amp;", "&amp;INDEX(OpenMeteoAPI[CountryCode],ROWS($A$2:A601)),"")</f>
        <v>Rosenheim, DE</v>
      </c>
      <c r="B601" t="str" cm="1">
        <f t="array" ref="B601">IF($A601="","",INDEX(OpenMeteoAPI[LocationID],ROWS($B$2:B601)))</f>
        <v>DE-ROS</v>
      </c>
      <c r="C601" s="5" cm="1">
        <f t="array" ref="C601">IF($A601="","",INDEX(OpenMeteoAPI[ForecastDateTime],ROWS($C$2:C601)))</f>
        <v>46214.958333333336</v>
      </c>
      <c r="D601" t="str">
        <f t="shared" si="9"/>
        <v>11PM</v>
      </c>
      <c r="E601" t="str" cm="1">
        <f t="array" ref="E601">IF($K601="","",_xlfn.IFS($K601=0,_xlfn.UNICHAR(9728),$K601&lt;=3,_xlfn.UNICHAR(9729),OR($K601=45,$K601=48),"~",AND($K601&gt;=51,$K601&lt;=67),_xlfn.UNICHAR(9748),AND($K601&gt;=71,$K601&lt;=77),_xlfn.UNICHAR(10052),AND($K601&gt;=80,$K601&lt;=82),_xlfn.UNICHAR(9748),AND($K601&gt;=95,$K601&lt;=99),_xlfn.UNICHAR(9889),TRUE,_xlfn.UNICHAR(9729)))</f>
        <v>☁</v>
      </c>
      <c r="F601" t="str" cm="1">
        <f t="array" ref="F601">IF($K601="","",_xlfn.IFS($K601=0,"Clear",$K601&lt;=3,"Partly Cloudy",OR($K601=45,$K601=48),"Fog",AND($K601&gt;=51,$K601&lt;=67),"Drizzle",AND($K601&gt;=71,$K601&lt;=77),"Snow",AND($K601&gt;=80,$K601&lt;=82),"Rain Showers",AND($K601&gt;=95,$K601&lt;=99),"Thunderstorm",TRUE,"Cloudy"))</f>
        <v>Partly Cloudy</v>
      </c>
      <c r="G601" s="3" cm="1">
        <f t="array" ref="G601">IF($A601="","",INDEX(OpenMeteoAPI[TemperatureC],ROWS($G$2:G601)))</f>
        <v>20.399999999999999</v>
      </c>
      <c r="H601" s="4" cm="1">
        <f t="array" ref="H601">IF($A601="","",INDEX(OpenMeteoAPI[RelativeHumidityPct],ROWS($H$2:H601))/100)</f>
        <v>0.7</v>
      </c>
      <c r="I601" s="4" cm="1">
        <f t="array" ref="I601">IF($A601="","",INDEX(OpenMeteoAPI[PrecipitationProbabilityPct],ROWS($I$2:I601))/100)</f>
        <v>0.02</v>
      </c>
      <c r="J601" s="3" cm="1">
        <f t="array" ref="J601">IF($A601="","",INDEX(OpenMeteoAPI[PrecipitationMM],ROWS($J$2:J601)))</f>
        <v>0</v>
      </c>
      <c r="K601" cm="1">
        <f t="array" ref="K601">IF($A601="","",INDEX(OpenMeteoAPI[WeatherCode],ROWS($K$2:K601)))</f>
        <v>2</v>
      </c>
      <c r="L601" s="3" cm="1">
        <f t="array" ref="L601">IF($A601="","",INDEX(OpenMeteoAPI[WindSpeedKMH],ROWS($L$2:L601)))</f>
        <v>4</v>
      </c>
    </row>
    <row r="602" spans="1:12">
      <c r="A602" t="str" cm="1">
        <f t="array" ref="A602">IFERROR(INDEX(OpenMeteoAPI[City],ROWS($A$2:A602))&amp;", "&amp;INDEX(OpenMeteoAPI[CountryCode],ROWS($A$2:A602)),"")</f>
        <v>Rosenheim, DE</v>
      </c>
      <c r="B602" t="str" cm="1">
        <f t="array" ref="B602">IF($A602="","",INDEX(OpenMeteoAPI[LocationID],ROWS($B$2:B602)))</f>
        <v>DE-ROS</v>
      </c>
      <c r="C602" s="5" cm="1">
        <f t="array" ref="C602">IF($A602="","",INDEX(OpenMeteoAPI[ForecastDateTime],ROWS($C$2:C602)))</f>
        <v>46215</v>
      </c>
      <c r="D602" t="str">
        <f t="shared" si="9"/>
        <v>12AM</v>
      </c>
      <c r="E602" t="str" cm="1">
        <f t="array" ref="E602">IF($K602="","",_xlfn.IFS($K602=0,_xlfn.UNICHAR(9728),$K602&lt;=3,_xlfn.UNICHAR(9729),OR($K602=45,$K602=48),"~",AND($K602&gt;=51,$K602&lt;=67),_xlfn.UNICHAR(9748),AND($K602&gt;=71,$K602&lt;=77),_xlfn.UNICHAR(10052),AND($K602&gt;=80,$K602&lt;=82),_xlfn.UNICHAR(9748),AND($K602&gt;=95,$K602&lt;=99),_xlfn.UNICHAR(9889),TRUE,_xlfn.UNICHAR(9729)))</f>
        <v>☁</v>
      </c>
      <c r="F602" t="str" cm="1">
        <f t="array" ref="F602">IF($K602="","",_xlfn.IFS($K602=0,"Clear",$K602&lt;=3,"Partly Cloudy",OR($K602=45,$K602=48),"Fog",AND($K602&gt;=51,$K602&lt;=67),"Drizzle",AND($K602&gt;=71,$K602&lt;=77),"Snow",AND($K602&gt;=80,$K602&lt;=82),"Rain Showers",AND($K602&gt;=95,$K602&lt;=99),"Thunderstorm",TRUE,"Cloudy"))</f>
        <v>Partly Cloudy</v>
      </c>
      <c r="G602" s="3" cm="1">
        <f t="array" ref="G602">IF($A602="","",INDEX(OpenMeteoAPI[TemperatureC],ROWS($G$2:G602)))</f>
        <v>19.3</v>
      </c>
      <c r="H602" s="4" cm="1">
        <f t="array" ref="H602">IF($A602="","",INDEX(OpenMeteoAPI[RelativeHumidityPct],ROWS($H$2:H602))/100)</f>
        <v>0.72</v>
      </c>
      <c r="I602" s="4" cm="1">
        <f t="array" ref="I602">IF($A602="","",INDEX(OpenMeteoAPI[PrecipitationProbabilityPct],ROWS($I$2:I602))/100)</f>
        <v>0.01</v>
      </c>
      <c r="J602" s="3" cm="1">
        <f t="array" ref="J602">IF($A602="","",INDEX(OpenMeteoAPI[PrecipitationMM],ROWS($J$2:J602)))</f>
        <v>0</v>
      </c>
      <c r="K602" cm="1">
        <f t="array" ref="K602">IF($A602="","",INDEX(OpenMeteoAPI[WeatherCode],ROWS($K$2:K602)))</f>
        <v>1</v>
      </c>
      <c r="L602" s="3" cm="1">
        <f t="array" ref="L602">IF($A602="","",INDEX(OpenMeteoAPI[WindSpeedKMH],ROWS($L$2:L602)))</f>
        <v>3.6</v>
      </c>
    </row>
    <row r="603" spans="1:12">
      <c r="A603" t="str" cm="1">
        <f t="array" ref="A603">IFERROR(INDEX(OpenMeteoAPI[City],ROWS($A$2:A603))&amp;", "&amp;INDEX(OpenMeteoAPI[CountryCode],ROWS($A$2:A603)),"")</f>
        <v>Rosenheim, DE</v>
      </c>
      <c r="B603" t="str" cm="1">
        <f t="array" ref="B603">IF($A603="","",INDEX(OpenMeteoAPI[LocationID],ROWS($B$2:B603)))</f>
        <v>DE-ROS</v>
      </c>
      <c r="C603" s="5" cm="1">
        <f t="array" ref="C603">IF($A603="","",INDEX(OpenMeteoAPI[ForecastDateTime],ROWS($C$2:C603)))</f>
        <v>46215.041666666664</v>
      </c>
      <c r="D603" t="str">
        <f t="shared" si="9"/>
        <v>1AM</v>
      </c>
      <c r="E603" t="str" cm="1">
        <f t="array" ref="E603">IF($K603="","",_xlfn.IFS($K603=0,_xlfn.UNICHAR(9728),$K603&lt;=3,_xlfn.UNICHAR(9729),OR($K603=45,$K603=48),"~",AND($K603&gt;=51,$K603&lt;=67),_xlfn.UNICHAR(9748),AND($K603&gt;=71,$K603&lt;=77),_xlfn.UNICHAR(10052),AND($K603&gt;=80,$K603&lt;=82),_xlfn.UNICHAR(9748),AND($K603&gt;=95,$K603&lt;=99),_xlfn.UNICHAR(9889),TRUE,_xlfn.UNICHAR(9729)))</f>
        <v>☁</v>
      </c>
      <c r="F603" t="str" cm="1">
        <f t="array" ref="F603">IF($K603="","",_xlfn.IFS($K603=0,"Clear",$K603&lt;=3,"Partly Cloudy",OR($K603=45,$K603=48),"Fog",AND($K603&gt;=51,$K603&lt;=67),"Drizzle",AND($K603&gt;=71,$K603&lt;=77),"Snow",AND($K603&gt;=80,$K603&lt;=82),"Rain Showers",AND($K603&gt;=95,$K603&lt;=99),"Thunderstorm",TRUE,"Cloudy"))</f>
        <v>Partly Cloudy</v>
      </c>
      <c r="G603" s="3" cm="1">
        <f t="array" ref="G603">IF($A603="","",INDEX(OpenMeteoAPI[TemperatureC],ROWS($G$2:G603)))</f>
        <v>18.399999999999999</v>
      </c>
      <c r="H603" s="4" cm="1">
        <f t="array" ref="H603">IF($A603="","",INDEX(OpenMeteoAPI[RelativeHumidityPct],ROWS($H$2:H603))/100)</f>
        <v>0.72</v>
      </c>
      <c r="I603" s="4" cm="1">
        <f t="array" ref="I603">IF($A603="","",INDEX(OpenMeteoAPI[PrecipitationProbabilityPct],ROWS($I$2:I603))/100)</f>
        <v>0</v>
      </c>
      <c r="J603" s="3" cm="1">
        <f t="array" ref="J603">IF($A603="","",INDEX(OpenMeteoAPI[PrecipitationMM],ROWS($J$2:J603)))</f>
        <v>0</v>
      </c>
      <c r="K603" cm="1">
        <f t="array" ref="K603">IF($A603="","",INDEX(OpenMeteoAPI[WeatherCode],ROWS($K$2:K603)))</f>
        <v>1</v>
      </c>
      <c r="L603" s="3" cm="1">
        <f t="array" ref="L603">IF($A603="","",INDEX(OpenMeteoAPI[WindSpeedKMH],ROWS($L$2:L603)))</f>
        <v>2.9</v>
      </c>
    </row>
    <row r="604" spans="1:12">
      <c r="A604" t="str" cm="1">
        <f t="array" ref="A604">IFERROR(INDEX(OpenMeteoAPI[City],ROWS($A$2:A604))&amp;", "&amp;INDEX(OpenMeteoAPI[CountryCode],ROWS($A$2:A604)),"")</f>
        <v>Rosenheim, DE</v>
      </c>
      <c r="B604" t="str" cm="1">
        <f t="array" ref="B604">IF($A604="","",INDEX(OpenMeteoAPI[LocationID],ROWS($B$2:B604)))</f>
        <v>DE-ROS</v>
      </c>
      <c r="C604" s="5" cm="1">
        <f t="array" ref="C604">IF($A604="","",INDEX(OpenMeteoAPI[ForecastDateTime],ROWS($C$2:C604)))</f>
        <v>46215.083333333336</v>
      </c>
      <c r="D604" t="str">
        <f t="shared" si="9"/>
        <v>2AM</v>
      </c>
      <c r="E604" t="str" cm="1">
        <f t="array" ref="E604">IF($K604="","",_xlfn.IFS($K604=0,_xlfn.UNICHAR(9728),$K604&lt;=3,_xlfn.UNICHAR(9729),OR($K604=45,$K604=48),"~",AND($K604&gt;=51,$K604&lt;=67),_xlfn.UNICHAR(9748),AND($K604&gt;=71,$K604&lt;=77),_xlfn.UNICHAR(10052),AND($K604&gt;=80,$K604&lt;=82),_xlfn.UNICHAR(9748),AND($K604&gt;=95,$K604&lt;=99),_xlfn.UNICHAR(9889),TRUE,_xlfn.UNICHAR(9729)))</f>
        <v>☁</v>
      </c>
      <c r="F604" t="str" cm="1">
        <f t="array" ref="F604">IF($K604="","",_xlfn.IFS($K604=0,"Clear",$K604&lt;=3,"Partly Cloudy",OR($K604=45,$K604=48),"Fog",AND($K604&gt;=51,$K604&lt;=67),"Drizzle",AND($K604&gt;=71,$K604&lt;=77),"Snow",AND($K604&gt;=80,$K604&lt;=82),"Rain Showers",AND($K604&gt;=95,$K604&lt;=99),"Thunderstorm",TRUE,"Cloudy"))</f>
        <v>Partly Cloudy</v>
      </c>
      <c r="G604" s="3" cm="1">
        <f t="array" ref="G604">IF($A604="","",INDEX(OpenMeteoAPI[TemperatureC],ROWS($G$2:G604)))</f>
        <v>17.600000000000001</v>
      </c>
      <c r="H604" s="4" cm="1">
        <f t="array" ref="H604">IF($A604="","",INDEX(OpenMeteoAPI[RelativeHumidityPct],ROWS($H$2:H604))/100)</f>
        <v>0.73</v>
      </c>
      <c r="I604" s="4" cm="1">
        <f t="array" ref="I604">IF($A604="","",INDEX(OpenMeteoAPI[PrecipitationProbabilityPct],ROWS($I$2:I604))/100)</f>
        <v>0</v>
      </c>
      <c r="J604" s="3" cm="1">
        <f t="array" ref="J604">IF($A604="","",INDEX(OpenMeteoAPI[PrecipitationMM],ROWS($J$2:J604)))</f>
        <v>0</v>
      </c>
      <c r="K604" cm="1">
        <f t="array" ref="K604">IF($A604="","",INDEX(OpenMeteoAPI[WeatherCode],ROWS($K$2:K604)))</f>
        <v>1</v>
      </c>
      <c r="L604" s="3" cm="1">
        <f t="array" ref="L604">IF($A604="","",INDEX(OpenMeteoAPI[WindSpeedKMH],ROWS($L$2:L604)))</f>
        <v>2.6</v>
      </c>
    </row>
    <row r="605" spans="1:12">
      <c r="A605" t="str" cm="1">
        <f t="array" ref="A605">IFERROR(INDEX(OpenMeteoAPI[City],ROWS($A$2:A605))&amp;", "&amp;INDEX(OpenMeteoAPI[CountryCode],ROWS($A$2:A605)),"")</f>
        <v>Rosenheim, DE</v>
      </c>
      <c r="B605" t="str" cm="1">
        <f t="array" ref="B605">IF($A605="","",INDEX(OpenMeteoAPI[LocationID],ROWS($B$2:B605)))</f>
        <v>DE-ROS</v>
      </c>
      <c r="C605" s="5" cm="1">
        <f t="array" ref="C605">IF($A605="","",INDEX(OpenMeteoAPI[ForecastDateTime],ROWS($C$2:C605)))</f>
        <v>46215.125</v>
      </c>
      <c r="D605" t="str">
        <f t="shared" si="9"/>
        <v>3AM</v>
      </c>
      <c r="E605" t="str" cm="1">
        <f t="array" ref="E605">IF($K605="","",_xlfn.IFS($K605=0,_xlfn.UNICHAR(9728),$K605&lt;=3,_xlfn.UNICHAR(9729),OR($K605=45,$K605=48),"~",AND($K605&gt;=51,$K605&lt;=67),_xlfn.UNICHAR(9748),AND($K605&gt;=71,$K605&lt;=77),_xlfn.UNICHAR(10052),AND($K605&gt;=80,$K605&lt;=82),_xlfn.UNICHAR(9748),AND($K605&gt;=95,$K605&lt;=99),_xlfn.UNICHAR(9889),TRUE,_xlfn.UNICHAR(9729)))</f>
        <v>☁</v>
      </c>
      <c r="F605" t="str" cm="1">
        <f t="array" ref="F605">IF($K605="","",_xlfn.IFS($K605=0,"Clear",$K605&lt;=3,"Partly Cloudy",OR($K605=45,$K605=48),"Fog",AND($K605&gt;=51,$K605&lt;=67),"Drizzle",AND($K605&gt;=71,$K605&lt;=77),"Snow",AND($K605&gt;=80,$K605&lt;=82),"Rain Showers",AND($K605&gt;=95,$K605&lt;=99),"Thunderstorm",TRUE,"Cloudy"))</f>
        <v>Partly Cloudy</v>
      </c>
      <c r="G605" s="3" cm="1">
        <f t="array" ref="G605">IF($A605="","",INDEX(OpenMeteoAPI[TemperatureC],ROWS($G$2:G605)))</f>
        <v>16.600000000000001</v>
      </c>
      <c r="H605" s="4" cm="1">
        <f t="array" ref="H605">IF($A605="","",INDEX(OpenMeteoAPI[RelativeHumidityPct],ROWS($H$2:H605))/100)</f>
        <v>0.75</v>
      </c>
      <c r="I605" s="4" cm="1">
        <f t="array" ref="I605">IF($A605="","",INDEX(OpenMeteoAPI[PrecipitationProbabilityPct],ROWS($I$2:I605))/100)</f>
        <v>0</v>
      </c>
      <c r="J605" s="3" cm="1">
        <f t="array" ref="J605">IF($A605="","",INDEX(OpenMeteoAPI[PrecipitationMM],ROWS($J$2:J605)))</f>
        <v>0</v>
      </c>
      <c r="K605" cm="1">
        <f t="array" ref="K605">IF($A605="","",INDEX(OpenMeteoAPI[WeatherCode],ROWS($K$2:K605)))</f>
        <v>2</v>
      </c>
      <c r="L605" s="3" cm="1">
        <f t="array" ref="L605">IF($A605="","",INDEX(OpenMeteoAPI[WindSpeedKMH],ROWS($L$2:L605)))</f>
        <v>2.6</v>
      </c>
    </row>
    <row r="606" spans="1:12">
      <c r="A606" t="str" cm="1">
        <f t="array" ref="A606">IFERROR(INDEX(OpenMeteoAPI[City],ROWS($A$2:A606))&amp;", "&amp;INDEX(OpenMeteoAPI[CountryCode],ROWS($A$2:A606)),"")</f>
        <v>Rosenheim, DE</v>
      </c>
      <c r="B606" t="str" cm="1">
        <f t="array" ref="B606">IF($A606="","",INDEX(OpenMeteoAPI[LocationID],ROWS($B$2:B606)))</f>
        <v>DE-ROS</v>
      </c>
      <c r="C606" s="5" cm="1">
        <f t="array" ref="C606">IF($A606="","",INDEX(OpenMeteoAPI[ForecastDateTime],ROWS($C$2:C606)))</f>
        <v>46215.166666666664</v>
      </c>
      <c r="D606" t="str">
        <f t="shared" si="9"/>
        <v>4AM</v>
      </c>
      <c r="E606" t="str" cm="1">
        <f t="array" ref="E606">IF($K606="","",_xlfn.IFS($K606=0,_xlfn.UNICHAR(9728),$K606&lt;=3,_xlfn.UNICHAR(9729),OR($K606=45,$K606=48),"~",AND($K606&gt;=51,$K606&lt;=67),_xlfn.UNICHAR(9748),AND($K606&gt;=71,$K606&lt;=77),_xlfn.UNICHAR(10052),AND($K606&gt;=80,$K606&lt;=82),_xlfn.UNICHAR(9748),AND($K606&gt;=95,$K606&lt;=99),_xlfn.UNICHAR(9889),TRUE,_xlfn.UNICHAR(9729)))</f>
        <v>☁</v>
      </c>
      <c r="F606" t="str" cm="1">
        <f t="array" ref="F606">IF($K606="","",_xlfn.IFS($K606=0,"Clear",$K606&lt;=3,"Partly Cloudy",OR($K606=45,$K606=48),"Fog",AND($K606&gt;=51,$K606&lt;=67),"Drizzle",AND($K606&gt;=71,$K606&lt;=77),"Snow",AND($K606&gt;=80,$K606&lt;=82),"Rain Showers",AND($K606&gt;=95,$K606&lt;=99),"Thunderstorm",TRUE,"Cloudy"))</f>
        <v>Partly Cloudy</v>
      </c>
      <c r="G606" s="3" cm="1">
        <f t="array" ref="G606">IF($A606="","",INDEX(OpenMeteoAPI[TemperatureC],ROWS($G$2:G606)))</f>
        <v>15.8</v>
      </c>
      <c r="H606" s="4" cm="1">
        <f t="array" ref="H606">IF($A606="","",INDEX(OpenMeteoAPI[RelativeHumidityPct],ROWS($H$2:H606))/100)</f>
        <v>0.78</v>
      </c>
      <c r="I606" s="4" cm="1">
        <f t="array" ref="I606">IF($A606="","",INDEX(OpenMeteoAPI[PrecipitationProbabilityPct],ROWS($I$2:I606))/100)</f>
        <v>0</v>
      </c>
      <c r="J606" s="3" cm="1">
        <f t="array" ref="J606">IF($A606="","",INDEX(OpenMeteoAPI[PrecipitationMM],ROWS($J$2:J606)))</f>
        <v>0</v>
      </c>
      <c r="K606" cm="1">
        <f t="array" ref="K606">IF($A606="","",INDEX(OpenMeteoAPI[WeatherCode],ROWS($K$2:K606)))</f>
        <v>2</v>
      </c>
      <c r="L606" s="3" cm="1">
        <f t="array" ref="L606">IF($A606="","",INDEX(OpenMeteoAPI[WindSpeedKMH],ROWS($L$2:L606)))</f>
        <v>2.8</v>
      </c>
    </row>
    <row r="607" spans="1:12">
      <c r="A607" t="str" cm="1">
        <f t="array" ref="A607">IFERROR(INDEX(OpenMeteoAPI[City],ROWS($A$2:A607))&amp;", "&amp;INDEX(OpenMeteoAPI[CountryCode],ROWS($A$2:A607)),"")</f>
        <v>Rosenheim, DE</v>
      </c>
      <c r="B607" t="str" cm="1">
        <f t="array" ref="B607">IF($A607="","",INDEX(OpenMeteoAPI[LocationID],ROWS($B$2:B607)))</f>
        <v>DE-ROS</v>
      </c>
      <c r="C607" s="5" cm="1">
        <f t="array" ref="C607">IF($A607="","",INDEX(OpenMeteoAPI[ForecastDateTime],ROWS($C$2:C607)))</f>
        <v>46215.208333333336</v>
      </c>
      <c r="D607" t="str">
        <f t="shared" si="9"/>
        <v>5AM</v>
      </c>
      <c r="E607" t="str" cm="1">
        <f t="array" ref="E607">IF($K607="","",_xlfn.IFS($K607=0,_xlfn.UNICHAR(9728),$K607&lt;=3,_xlfn.UNICHAR(9729),OR($K607=45,$K607=48),"~",AND($K607&gt;=51,$K607&lt;=67),_xlfn.UNICHAR(9748),AND($K607&gt;=71,$K607&lt;=77),_xlfn.UNICHAR(10052),AND($K607&gt;=80,$K607&lt;=82),_xlfn.UNICHAR(9748),AND($K607&gt;=95,$K607&lt;=99),_xlfn.UNICHAR(9889),TRUE,_xlfn.UNICHAR(9729)))</f>
        <v>☁</v>
      </c>
      <c r="F607" t="str" cm="1">
        <f t="array" ref="F607">IF($K607="","",_xlfn.IFS($K607=0,"Clear",$K607&lt;=3,"Partly Cloudy",OR($K607=45,$K607=48),"Fog",AND($K607&gt;=51,$K607&lt;=67),"Drizzle",AND($K607&gt;=71,$K607&lt;=77),"Snow",AND($K607&gt;=80,$K607&lt;=82),"Rain Showers",AND($K607&gt;=95,$K607&lt;=99),"Thunderstorm",TRUE,"Cloudy"))</f>
        <v>Partly Cloudy</v>
      </c>
      <c r="G607" s="3" cm="1">
        <f t="array" ref="G607">IF($A607="","",INDEX(OpenMeteoAPI[TemperatureC],ROWS($G$2:G607)))</f>
        <v>15.4</v>
      </c>
      <c r="H607" s="4" cm="1">
        <f t="array" ref="H607">IF($A607="","",INDEX(OpenMeteoAPI[RelativeHumidityPct],ROWS($H$2:H607))/100)</f>
        <v>0.79</v>
      </c>
      <c r="I607" s="4" cm="1">
        <f t="array" ref="I607">IF($A607="","",INDEX(OpenMeteoAPI[PrecipitationProbabilityPct],ROWS($I$2:I607))/100)</f>
        <v>0</v>
      </c>
      <c r="J607" s="3" cm="1">
        <f t="array" ref="J607">IF($A607="","",INDEX(OpenMeteoAPI[PrecipitationMM],ROWS($J$2:J607)))</f>
        <v>0</v>
      </c>
      <c r="K607" cm="1">
        <f t="array" ref="K607">IF($A607="","",INDEX(OpenMeteoAPI[WeatherCode],ROWS($K$2:K607)))</f>
        <v>2</v>
      </c>
      <c r="L607" s="3" cm="1">
        <f t="array" ref="L607">IF($A607="","",INDEX(OpenMeteoAPI[WindSpeedKMH],ROWS($L$2:L607)))</f>
        <v>2.9</v>
      </c>
    </row>
    <row r="608" spans="1:12">
      <c r="A608" t="str" cm="1">
        <f t="array" ref="A608">IFERROR(INDEX(OpenMeteoAPI[City],ROWS($A$2:A608))&amp;", "&amp;INDEX(OpenMeteoAPI[CountryCode],ROWS($A$2:A608)),"")</f>
        <v>Rosenheim, DE</v>
      </c>
      <c r="B608" t="str" cm="1">
        <f t="array" ref="B608">IF($A608="","",INDEX(OpenMeteoAPI[LocationID],ROWS($B$2:B608)))</f>
        <v>DE-ROS</v>
      </c>
      <c r="C608" s="5" cm="1">
        <f t="array" ref="C608">IF($A608="","",INDEX(OpenMeteoAPI[ForecastDateTime],ROWS($C$2:C608)))</f>
        <v>46215.25</v>
      </c>
      <c r="D608" t="str">
        <f t="shared" si="9"/>
        <v>6AM</v>
      </c>
      <c r="E608" t="str" cm="1">
        <f t="array" ref="E608">IF($K608="","",_xlfn.IFS($K608=0,_xlfn.UNICHAR(9728),$K608&lt;=3,_xlfn.UNICHAR(9729),OR($K608=45,$K608=48),"~",AND($K608&gt;=51,$K608&lt;=67),_xlfn.UNICHAR(9748),AND($K608&gt;=71,$K608&lt;=77),_xlfn.UNICHAR(10052),AND($K608&gt;=80,$K608&lt;=82),_xlfn.UNICHAR(9748),AND($K608&gt;=95,$K608&lt;=99),_xlfn.UNICHAR(9889),TRUE,_xlfn.UNICHAR(9729)))</f>
        <v>☁</v>
      </c>
      <c r="F608" t="str" cm="1">
        <f t="array" ref="F608">IF($K608="","",_xlfn.IFS($K608=0,"Clear",$K608&lt;=3,"Partly Cloudy",OR($K608=45,$K608=48),"Fog",AND($K608&gt;=51,$K608&lt;=67),"Drizzle",AND($K608&gt;=71,$K608&lt;=77),"Snow",AND($K608&gt;=80,$K608&lt;=82),"Rain Showers",AND($K608&gt;=95,$K608&lt;=99),"Thunderstorm",TRUE,"Cloudy"))</f>
        <v>Partly Cloudy</v>
      </c>
      <c r="G608" s="3" cm="1">
        <f t="array" ref="G608">IF($A608="","",INDEX(OpenMeteoAPI[TemperatureC],ROWS($G$2:G608)))</f>
        <v>15.7</v>
      </c>
      <c r="H608" s="4" cm="1">
        <f t="array" ref="H608">IF($A608="","",INDEX(OpenMeteoAPI[RelativeHumidityPct],ROWS($H$2:H608))/100)</f>
        <v>0.79</v>
      </c>
      <c r="I608" s="4" cm="1">
        <f t="array" ref="I608">IF($A608="","",INDEX(OpenMeteoAPI[PrecipitationProbabilityPct],ROWS($I$2:I608))/100)</f>
        <v>0</v>
      </c>
      <c r="J608" s="3" cm="1">
        <f t="array" ref="J608">IF($A608="","",INDEX(OpenMeteoAPI[PrecipitationMM],ROWS($J$2:J608)))</f>
        <v>0</v>
      </c>
      <c r="K608" cm="1">
        <f t="array" ref="K608">IF($A608="","",INDEX(OpenMeteoAPI[WeatherCode],ROWS($K$2:K608)))</f>
        <v>2</v>
      </c>
      <c r="L608" s="3" cm="1">
        <f t="array" ref="L608">IF($A608="","",INDEX(OpenMeteoAPI[WindSpeedKMH],ROWS($L$2:L608)))</f>
        <v>2.6</v>
      </c>
    </row>
    <row r="609" spans="1:12">
      <c r="A609" t="str" cm="1">
        <f t="array" ref="A609">IFERROR(INDEX(OpenMeteoAPI[City],ROWS($A$2:A609))&amp;", "&amp;INDEX(OpenMeteoAPI[CountryCode],ROWS($A$2:A609)),"")</f>
        <v>Rosenheim, DE</v>
      </c>
      <c r="B609" t="str" cm="1">
        <f t="array" ref="B609">IF($A609="","",INDEX(OpenMeteoAPI[LocationID],ROWS($B$2:B609)))</f>
        <v>DE-ROS</v>
      </c>
      <c r="C609" s="5" cm="1">
        <f t="array" ref="C609">IF($A609="","",INDEX(OpenMeteoAPI[ForecastDateTime],ROWS($C$2:C609)))</f>
        <v>46215.291666666664</v>
      </c>
      <c r="D609" t="str">
        <f t="shared" si="9"/>
        <v>7AM</v>
      </c>
      <c r="E609" t="str" cm="1">
        <f t="array" ref="E609">IF($K609="","",_xlfn.IFS($K609=0,_xlfn.UNICHAR(9728),$K609&lt;=3,_xlfn.UNICHAR(9729),OR($K609=45,$K609=48),"~",AND($K609&gt;=51,$K609&lt;=67),_xlfn.UNICHAR(9748),AND($K609&gt;=71,$K609&lt;=77),_xlfn.UNICHAR(10052),AND($K609&gt;=80,$K609&lt;=82),_xlfn.UNICHAR(9748),AND($K609&gt;=95,$K609&lt;=99),_xlfn.UNICHAR(9889),TRUE,_xlfn.UNICHAR(9729)))</f>
        <v>☁</v>
      </c>
      <c r="F609" t="str" cm="1">
        <f t="array" ref="F609">IF($K609="","",_xlfn.IFS($K609=0,"Clear",$K609&lt;=3,"Partly Cloudy",OR($K609=45,$K609=48),"Fog",AND($K609&gt;=51,$K609&lt;=67),"Drizzle",AND($K609&gt;=71,$K609&lt;=77),"Snow",AND($K609&gt;=80,$K609&lt;=82),"Rain Showers",AND($K609&gt;=95,$K609&lt;=99),"Thunderstorm",TRUE,"Cloudy"))</f>
        <v>Partly Cloudy</v>
      </c>
      <c r="G609" s="3" cm="1">
        <f t="array" ref="G609">IF($A609="","",INDEX(OpenMeteoAPI[TemperatureC],ROWS($G$2:G609)))</f>
        <v>16.399999999999999</v>
      </c>
      <c r="H609" s="4" cm="1">
        <f t="array" ref="H609">IF($A609="","",INDEX(OpenMeteoAPI[RelativeHumidityPct],ROWS($H$2:H609))/100)</f>
        <v>0.77</v>
      </c>
      <c r="I609" s="4" cm="1">
        <f t="array" ref="I609">IF($A609="","",INDEX(OpenMeteoAPI[PrecipitationProbabilityPct],ROWS($I$2:I609))/100)</f>
        <v>0</v>
      </c>
      <c r="J609" s="3" cm="1">
        <f t="array" ref="J609">IF($A609="","",INDEX(OpenMeteoAPI[PrecipitationMM],ROWS($J$2:J609)))</f>
        <v>0</v>
      </c>
      <c r="K609" cm="1">
        <f t="array" ref="K609">IF($A609="","",INDEX(OpenMeteoAPI[WeatherCode],ROWS($K$2:K609)))</f>
        <v>2</v>
      </c>
      <c r="L609" s="3" cm="1">
        <f t="array" ref="L609">IF($A609="","",INDEX(OpenMeteoAPI[WindSpeedKMH],ROWS($L$2:L609)))</f>
        <v>2.5</v>
      </c>
    </row>
    <row r="610" spans="1:12">
      <c r="A610" t="str" cm="1">
        <f t="array" ref="A610">IFERROR(INDEX(OpenMeteoAPI[City],ROWS($A$2:A610))&amp;", "&amp;INDEX(OpenMeteoAPI[CountryCode],ROWS($A$2:A610)),"")</f>
        <v>Rosenheim, DE</v>
      </c>
      <c r="B610" t="str" cm="1">
        <f t="array" ref="B610">IF($A610="","",INDEX(OpenMeteoAPI[LocationID],ROWS($B$2:B610)))</f>
        <v>DE-ROS</v>
      </c>
      <c r="C610" s="5" cm="1">
        <f t="array" ref="C610">IF($A610="","",INDEX(OpenMeteoAPI[ForecastDateTime],ROWS($C$2:C610)))</f>
        <v>46215.333333333336</v>
      </c>
      <c r="D610" t="str">
        <f t="shared" si="9"/>
        <v>8AM</v>
      </c>
      <c r="E610" t="str" cm="1">
        <f t="array" ref="E610">IF($K610="","",_xlfn.IFS($K610=0,_xlfn.UNICHAR(9728),$K610&lt;=3,_xlfn.UNICHAR(9729),OR($K610=45,$K610=48),"~",AND($K610&gt;=51,$K610&lt;=67),_xlfn.UNICHAR(9748),AND($K610&gt;=71,$K610&lt;=77),_xlfn.UNICHAR(10052),AND($K610&gt;=80,$K610&lt;=82),_xlfn.UNICHAR(9748),AND($K610&gt;=95,$K610&lt;=99),_xlfn.UNICHAR(9889),TRUE,_xlfn.UNICHAR(9729)))</f>
        <v>☁</v>
      </c>
      <c r="F610" t="str" cm="1">
        <f t="array" ref="F610">IF($K610="","",_xlfn.IFS($K610=0,"Clear",$K610&lt;=3,"Partly Cloudy",OR($K610=45,$K610=48),"Fog",AND($K610&gt;=51,$K610&lt;=67),"Drizzle",AND($K610&gt;=71,$K610&lt;=77),"Snow",AND($K610&gt;=80,$K610&lt;=82),"Rain Showers",AND($K610&gt;=95,$K610&lt;=99),"Thunderstorm",TRUE,"Cloudy"))</f>
        <v>Partly Cloudy</v>
      </c>
      <c r="G610" s="3" cm="1">
        <f t="array" ref="G610">IF($A610="","",INDEX(OpenMeteoAPI[TemperatureC],ROWS($G$2:G610)))</f>
        <v>17.600000000000001</v>
      </c>
      <c r="H610" s="4" cm="1">
        <f t="array" ref="H610">IF($A610="","",INDEX(OpenMeteoAPI[RelativeHumidityPct],ROWS($H$2:H610))/100)</f>
        <v>0.74</v>
      </c>
      <c r="I610" s="4" cm="1">
        <f t="array" ref="I610">IF($A610="","",INDEX(OpenMeteoAPI[PrecipitationProbabilityPct],ROWS($I$2:I610))/100)</f>
        <v>0</v>
      </c>
      <c r="J610" s="3" cm="1">
        <f t="array" ref="J610">IF($A610="","",INDEX(OpenMeteoAPI[PrecipitationMM],ROWS($J$2:J610)))</f>
        <v>0</v>
      </c>
      <c r="K610" cm="1">
        <f t="array" ref="K610">IF($A610="","",INDEX(OpenMeteoAPI[WeatherCode],ROWS($K$2:K610)))</f>
        <v>2</v>
      </c>
      <c r="L610" s="3" cm="1">
        <f t="array" ref="L610">IF($A610="","",INDEX(OpenMeteoAPI[WindSpeedKMH],ROWS($L$2:L610)))</f>
        <v>1.8</v>
      </c>
    </row>
    <row r="611" spans="1:12">
      <c r="A611" t="str" cm="1">
        <f t="array" ref="A611">IFERROR(INDEX(OpenMeteoAPI[City],ROWS($A$2:A611))&amp;", "&amp;INDEX(OpenMeteoAPI[CountryCode],ROWS($A$2:A611)),"")</f>
        <v>Rosenheim, DE</v>
      </c>
      <c r="B611" t="str" cm="1">
        <f t="array" ref="B611">IF($A611="","",INDEX(OpenMeteoAPI[LocationID],ROWS($B$2:B611)))</f>
        <v>DE-ROS</v>
      </c>
      <c r="C611" s="5" cm="1">
        <f t="array" ref="C611">IF($A611="","",INDEX(OpenMeteoAPI[ForecastDateTime],ROWS($C$2:C611)))</f>
        <v>46215.375</v>
      </c>
      <c r="D611" t="str">
        <f t="shared" si="9"/>
        <v>9AM</v>
      </c>
      <c r="E611" t="str" cm="1">
        <f t="array" ref="E611">IF($K611="","",_xlfn.IFS($K611=0,_xlfn.UNICHAR(9728),$K611&lt;=3,_xlfn.UNICHAR(9729),OR($K611=45,$K611=48),"~",AND($K611&gt;=51,$K611&lt;=67),_xlfn.UNICHAR(9748),AND($K611&gt;=71,$K611&lt;=77),_xlfn.UNICHAR(10052),AND($K611&gt;=80,$K611&lt;=82),_xlfn.UNICHAR(9748),AND($K611&gt;=95,$K611&lt;=99),_xlfn.UNICHAR(9889),TRUE,_xlfn.UNICHAR(9729)))</f>
        <v>☀</v>
      </c>
      <c r="F611" t="str" cm="1">
        <f t="array" ref="F611">IF($K611="","",_xlfn.IFS($K611=0,"Clear",$K611&lt;=3,"Partly Cloudy",OR($K611=45,$K611=48),"Fog",AND($K611&gt;=51,$K611&lt;=67),"Drizzle",AND($K611&gt;=71,$K611&lt;=77),"Snow",AND($K611&gt;=80,$K611&lt;=82),"Rain Showers",AND($K611&gt;=95,$K611&lt;=99),"Thunderstorm",TRUE,"Cloudy"))</f>
        <v>Clear</v>
      </c>
      <c r="G611" s="3" cm="1">
        <f t="array" ref="G611">IF($A611="","",INDEX(OpenMeteoAPI[TemperatureC],ROWS($G$2:G611)))</f>
        <v>19.3</v>
      </c>
      <c r="H611" s="4" cm="1">
        <f t="array" ref="H611">IF($A611="","",INDEX(OpenMeteoAPI[RelativeHumidityPct],ROWS($H$2:H611))/100)</f>
        <v>0.68</v>
      </c>
      <c r="I611" s="4" cm="1">
        <f t="array" ref="I611">IF($A611="","",INDEX(OpenMeteoAPI[PrecipitationProbabilityPct],ROWS($I$2:I611))/100)</f>
        <v>0</v>
      </c>
      <c r="J611" s="3" cm="1">
        <f t="array" ref="J611">IF($A611="","",INDEX(OpenMeteoAPI[PrecipitationMM],ROWS($J$2:J611)))</f>
        <v>0</v>
      </c>
      <c r="K611" cm="1">
        <f t="array" ref="K611">IF($A611="","",INDEX(OpenMeteoAPI[WeatherCode],ROWS($K$2:K611)))</f>
        <v>0</v>
      </c>
      <c r="L611" s="3" cm="1">
        <f t="array" ref="L611">IF($A611="","",INDEX(OpenMeteoAPI[WindSpeedKMH],ROWS($L$2:L611)))</f>
        <v>1.5</v>
      </c>
    </row>
    <row r="612" spans="1:12">
      <c r="A612" t="str" cm="1">
        <f t="array" ref="A612">IFERROR(INDEX(OpenMeteoAPI[City],ROWS($A$2:A612))&amp;", "&amp;INDEX(OpenMeteoAPI[CountryCode],ROWS($A$2:A612)),"")</f>
        <v>Rosenheim, DE</v>
      </c>
      <c r="B612" t="str" cm="1">
        <f t="array" ref="B612">IF($A612="","",INDEX(OpenMeteoAPI[LocationID],ROWS($B$2:B612)))</f>
        <v>DE-ROS</v>
      </c>
      <c r="C612" s="5" cm="1">
        <f t="array" ref="C612">IF($A612="","",INDEX(OpenMeteoAPI[ForecastDateTime],ROWS($C$2:C612)))</f>
        <v>46215.416666666664</v>
      </c>
      <c r="D612" t="str">
        <f t="shared" si="9"/>
        <v>10AM</v>
      </c>
      <c r="E612" t="str" cm="1">
        <f t="array" ref="E612">IF($K612="","",_xlfn.IFS($K612=0,_xlfn.UNICHAR(9728),$K612&lt;=3,_xlfn.UNICHAR(9729),OR($K612=45,$K612=48),"~",AND($K612&gt;=51,$K612&lt;=67),_xlfn.UNICHAR(9748),AND($K612&gt;=71,$K612&lt;=77),_xlfn.UNICHAR(10052),AND($K612&gt;=80,$K612&lt;=82),_xlfn.UNICHAR(9748),AND($K612&gt;=95,$K612&lt;=99),_xlfn.UNICHAR(9889),TRUE,_xlfn.UNICHAR(9729)))</f>
        <v>☀</v>
      </c>
      <c r="F612" t="str" cm="1">
        <f t="array" ref="F612">IF($K612="","",_xlfn.IFS($K612=0,"Clear",$K612&lt;=3,"Partly Cloudy",OR($K612=45,$K612=48),"Fog",AND($K612&gt;=51,$K612&lt;=67),"Drizzle",AND($K612&gt;=71,$K612&lt;=77),"Snow",AND($K612&gt;=80,$K612&lt;=82),"Rain Showers",AND($K612&gt;=95,$K612&lt;=99),"Thunderstorm",TRUE,"Cloudy"))</f>
        <v>Clear</v>
      </c>
      <c r="G612" s="3" cm="1">
        <f t="array" ref="G612">IF($A612="","",INDEX(OpenMeteoAPI[TemperatureC],ROWS($G$2:G612)))</f>
        <v>21.5</v>
      </c>
      <c r="H612" s="4" cm="1">
        <f t="array" ref="H612">IF($A612="","",INDEX(OpenMeteoAPI[RelativeHumidityPct],ROWS($H$2:H612))/100)</f>
        <v>0.59</v>
      </c>
      <c r="I612" s="4" cm="1">
        <f t="array" ref="I612">IF($A612="","",INDEX(OpenMeteoAPI[PrecipitationProbabilityPct],ROWS($I$2:I612))/100)</f>
        <v>0</v>
      </c>
      <c r="J612" s="3" cm="1">
        <f t="array" ref="J612">IF($A612="","",INDEX(OpenMeteoAPI[PrecipitationMM],ROWS($J$2:J612)))</f>
        <v>0</v>
      </c>
      <c r="K612" cm="1">
        <f t="array" ref="K612">IF($A612="","",INDEX(OpenMeteoAPI[WeatherCode],ROWS($K$2:K612)))</f>
        <v>0</v>
      </c>
      <c r="L612" s="3" cm="1">
        <f t="array" ref="L612">IF($A612="","",INDEX(OpenMeteoAPI[WindSpeedKMH],ROWS($L$2:L612)))</f>
        <v>3.1</v>
      </c>
    </row>
    <row r="613" spans="1:12">
      <c r="A613" t="str" cm="1">
        <f t="array" ref="A613">IFERROR(INDEX(OpenMeteoAPI[City],ROWS($A$2:A613))&amp;", "&amp;INDEX(OpenMeteoAPI[CountryCode],ROWS($A$2:A613)),"")</f>
        <v>Rosenheim, DE</v>
      </c>
      <c r="B613" t="str" cm="1">
        <f t="array" ref="B613">IF($A613="","",INDEX(OpenMeteoAPI[LocationID],ROWS($B$2:B613)))</f>
        <v>DE-ROS</v>
      </c>
      <c r="C613" s="5" cm="1">
        <f t="array" ref="C613">IF($A613="","",INDEX(OpenMeteoAPI[ForecastDateTime],ROWS($C$2:C613)))</f>
        <v>46215.458333333336</v>
      </c>
      <c r="D613" t="str">
        <f t="shared" si="9"/>
        <v>11AM</v>
      </c>
      <c r="E613" t="str" cm="1">
        <f t="array" ref="E613">IF($K613="","",_xlfn.IFS($K613=0,_xlfn.UNICHAR(9728),$K613&lt;=3,_xlfn.UNICHAR(9729),OR($K613=45,$K613=48),"~",AND($K613&gt;=51,$K613&lt;=67),_xlfn.UNICHAR(9748),AND($K613&gt;=71,$K613&lt;=77),_xlfn.UNICHAR(10052),AND($K613&gt;=80,$K613&lt;=82),_xlfn.UNICHAR(9748),AND($K613&gt;=95,$K613&lt;=99),_xlfn.UNICHAR(9889),TRUE,_xlfn.UNICHAR(9729)))</f>
        <v>☀</v>
      </c>
      <c r="F613" t="str" cm="1">
        <f t="array" ref="F613">IF($K613="","",_xlfn.IFS($K613=0,"Clear",$K613&lt;=3,"Partly Cloudy",OR($K613=45,$K613=48),"Fog",AND($K613&gt;=51,$K613&lt;=67),"Drizzle",AND($K613&gt;=71,$K613&lt;=77),"Snow",AND($K613&gt;=80,$K613&lt;=82),"Rain Showers",AND($K613&gt;=95,$K613&lt;=99),"Thunderstorm",TRUE,"Cloudy"))</f>
        <v>Clear</v>
      </c>
      <c r="G613" s="3" cm="1">
        <f t="array" ref="G613">IF($A613="","",INDEX(OpenMeteoAPI[TemperatureC],ROWS($G$2:G613)))</f>
        <v>23.3</v>
      </c>
      <c r="H613" s="4" cm="1">
        <f t="array" ref="H613">IF($A613="","",INDEX(OpenMeteoAPI[RelativeHumidityPct],ROWS($H$2:H613))/100)</f>
        <v>0.52</v>
      </c>
      <c r="I613" s="4" cm="1">
        <f t="array" ref="I613">IF($A613="","",INDEX(OpenMeteoAPI[PrecipitationProbabilityPct],ROWS($I$2:I613))/100)</f>
        <v>0</v>
      </c>
      <c r="J613" s="3" cm="1">
        <f t="array" ref="J613">IF($A613="","",INDEX(OpenMeteoAPI[PrecipitationMM],ROWS($J$2:J613)))</f>
        <v>0</v>
      </c>
      <c r="K613" cm="1">
        <f t="array" ref="K613">IF($A613="","",INDEX(OpenMeteoAPI[WeatherCode],ROWS($K$2:K613)))</f>
        <v>0</v>
      </c>
      <c r="L613" s="3" cm="1">
        <f t="array" ref="L613">IF($A613="","",INDEX(OpenMeteoAPI[WindSpeedKMH],ROWS($L$2:L613)))</f>
        <v>4.8</v>
      </c>
    </row>
    <row r="614" spans="1:12">
      <c r="A614" t="str" cm="1">
        <f t="array" ref="A614">IFERROR(INDEX(OpenMeteoAPI[City],ROWS($A$2:A614))&amp;", "&amp;INDEX(OpenMeteoAPI[CountryCode],ROWS($A$2:A614)),"")</f>
        <v>Rosenheim, DE</v>
      </c>
      <c r="B614" t="str" cm="1">
        <f t="array" ref="B614">IF($A614="","",INDEX(OpenMeteoAPI[LocationID],ROWS($B$2:B614)))</f>
        <v>DE-ROS</v>
      </c>
      <c r="C614" s="5" cm="1">
        <f t="array" ref="C614">IF($A614="","",INDEX(OpenMeteoAPI[ForecastDateTime],ROWS($C$2:C614)))</f>
        <v>46215.5</v>
      </c>
      <c r="D614" t="str">
        <f t="shared" si="9"/>
        <v>12PM</v>
      </c>
      <c r="E614" t="str" cm="1">
        <f t="array" ref="E614">IF($K614="","",_xlfn.IFS($K614=0,_xlfn.UNICHAR(9728),$K614&lt;=3,_xlfn.UNICHAR(9729),OR($K614=45,$K614=48),"~",AND($K614&gt;=51,$K614&lt;=67),_xlfn.UNICHAR(9748),AND($K614&gt;=71,$K614&lt;=77),_xlfn.UNICHAR(10052),AND($K614&gt;=80,$K614&lt;=82),_xlfn.UNICHAR(9748),AND($K614&gt;=95,$K614&lt;=99),_xlfn.UNICHAR(9889),TRUE,_xlfn.UNICHAR(9729)))</f>
        <v>☁</v>
      </c>
      <c r="F614" t="str" cm="1">
        <f t="array" ref="F614">IF($K614="","",_xlfn.IFS($K614=0,"Clear",$K614&lt;=3,"Partly Cloudy",OR($K614=45,$K614=48),"Fog",AND($K614&gt;=51,$K614&lt;=67),"Drizzle",AND($K614&gt;=71,$K614&lt;=77),"Snow",AND($K614&gt;=80,$K614&lt;=82),"Rain Showers",AND($K614&gt;=95,$K614&lt;=99),"Thunderstorm",TRUE,"Cloudy"))</f>
        <v>Partly Cloudy</v>
      </c>
      <c r="G614" s="3" cm="1">
        <f t="array" ref="G614">IF($A614="","",INDEX(OpenMeteoAPI[TemperatureC],ROWS($G$2:G614)))</f>
        <v>24.5</v>
      </c>
      <c r="H614" s="4" cm="1">
        <f t="array" ref="H614">IF($A614="","",INDEX(OpenMeteoAPI[RelativeHumidityPct],ROWS($H$2:H614))/100)</f>
        <v>0.46</v>
      </c>
      <c r="I614" s="4" cm="1">
        <f t="array" ref="I614">IF($A614="","",INDEX(OpenMeteoAPI[PrecipitationProbabilityPct],ROWS($I$2:I614))/100)</f>
        <v>0</v>
      </c>
      <c r="J614" s="3" cm="1">
        <f t="array" ref="J614">IF($A614="","",INDEX(OpenMeteoAPI[PrecipitationMM],ROWS($J$2:J614)))</f>
        <v>0</v>
      </c>
      <c r="K614" cm="1">
        <f t="array" ref="K614">IF($A614="","",INDEX(OpenMeteoAPI[WeatherCode],ROWS($K$2:K614)))</f>
        <v>2</v>
      </c>
      <c r="L614" s="3" cm="1">
        <f t="array" ref="L614">IF($A614="","",INDEX(OpenMeteoAPI[WindSpeedKMH],ROWS($L$2:L614)))</f>
        <v>6.3</v>
      </c>
    </row>
    <row r="615" spans="1:12">
      <c r="A615" t="str" cm="1">
        <f t="array" ref="A615">IFERROR(INDEX(OpenMeteoAPI[City],ROWS($A$2:A615))&amp;", "&amp;INDEX(OpenMeteoAPI[CountryCode],ROWS($A$2:A615)),"")</f>
        <v>Rosenheim, DE</v>
      </c>
      <c r="B615" t="str" cm="1">
        <f t="array" ref="B615">IF($A615="","",INDEX(OpenMeteoAPI[LocationID],ROWS($B$2:B615)))</f>
        <v>DE-ROS</v>
      </c>
      <c r="C615" s="5" cm="1">
        <f t="array" ref="C615">IF($A615="","",INDEX(OpenMeteoAPI[ForecastDateTime],ROWS($C$2:C615)))</f>
        <v>46215.541666666664</v>
      </c>
      <c r="D615" t="str">
        <f t="shared" si="9"/>
        <v>1PM</v>
      </c>
      <c r="E615" t="str" cm="1">
        <f t="array" ref="E615">IF($K615="","",_xlfn.IFS($K615=0,_xlfn.UNICHAR(9728),$K615&lt;=3,_xlfn.UNICHAR(9729),OR($K615=45,$K615=48),"~",AND($K615&gt;=51,$K615&lt;=67),_xlfn.UNICHAR(9748),AND($K615&gt;=71,$K615&lt;=77),_xlfn.UNICHAR(10052),AND($K615&gt;=80,$K615&lt;=82),_xlfn.UNICHAR(9748),AND($K615&gt;=95,$K615&lt;=99),_xlfn.UNICHAR(9889),TRUE,_xlfn.UNICHAR(9729)))</f>
        <v>☁</v>
      </c>
      <c r="F615" t="str" cm="1">
        <f t="array" ref="F615">IF($K615="","",_xlfn.IFS($K615=0,"Clear",$K615&lt;=3,"Partly Cloudy",OR($K615=45,$K615=48),"Fog",AND($K615&gt;=51,$K615&lt;=67),"Drizzle",AND($K615&gt;=71,$K615&lt;=77),"Snow",AND($K615&gt;=80,$K615&lt;=82),"Rain Showers",AND($K615&gt;=95,$K615&lt;=99),"Thunderstorm",TRUE,"Cloudy"))</f>
        <v>Partly Cloudy</v>
      </c>
      <c r="G615" s="3" cm="1">
        <f t="array" ref="G615">IF($A615="","",INDEX(OpenMeteoAPI[TemperatureC],ROWS($G$2:G615)))</f>
        <v>25.5</v>
      </c>
      <c r="H615" s="4" cm="1">
        <f t="array" ref="H615">IF($A615="","",INDEX(OpenMeteoAPI[RelativeHumidityPct],ROWS($H$2:H615))/100)</f>
        <v>0.42</v>
      </c>
      <c r="I615" s="4" cm="1">
        <f t="array" ref="I615">IF($A615="","",INDEX(OpenMeteoAPI[PrecipitationProbabilityPct],ROWS($I$2:I615))/100)</f>
        <v>0</v>
      </c>
      <c r="J615" s="3" cm="1">
        <f t="array" ref="J615">IF($A615="","",INDEX(OpenMeteoAPI[PrecipitationMM],ROWS($J$2:J615)))</f>
        <v>0</v>
      </c>
      <c r="K615" cm="1">
        <f t="array" ref="K615">IF($A615="","",INDEX(OpenMeteoAPI[WeatherCode],ROWS($K$2:K615)))</f>
        <v>2</v>
      </c>
      <c r="L615" s="3" cm="1">
        <f t="array" ref="L615">IF($A615="","",INDEX(OpenMeteoAPI[WindSpeedKMH],ROWS($L$2:L615)))</f>
        <v>7.4</v>
      </c>
    </row>
    <row r="616" spans="1:12">
      <c r="A616" t="str" cm="1">
        <f t="array" ref="A616">IFERROR(INDEX(OpenMeteoAPI[City],ROWS($A$2:A616))&amp;", "&amp;INDEX(OpenMeteoAPI[CountryCode],ROWS($A$2:A616)),"")</f>
        <v>Rosenheim, DE</v>
      </c>
      <c r="B616" t="str" cm="1">
        <f t="array" ref="B616">IF($A616="","",INDEX(OpenMeteoAPI[LocationID],ROWS($B$2:B616)))</f>
        <v>DE-ROS</v>
      </c>
      <c r="C616" s="5" cm="1">
        <f t="array" ref="C616">IF($A616="","",INDEX(OpenMeteoAPI[ForecastDateTime],ROWS($C$2:C616)))</f>
        <v>46215.583333333336</v>
      </c>
      <c r="D616" t="str">
        <f t="shared" si="9"/>
        <v>2PM</v>
      </c>
      <c r="E616" t="str" cm="1">
        <f t="array" ref="E616">IF($K616="","",_xlfn.IFS($K616=0,_xlfn.UNICHAR(9728),$K616&lt;=3,_xlfn.UNICHAR(9729),OR($K616=45,$K616=48),"~",AND($K616&gt;=51,$K616&lt;=67),_xlfn.UNICHAR(9748),AND($K616&gt;=71,$K616&lt;=77),_xlfn.UNICHAR(10052),AND($K616&gt;=80,$K616&lt;=82),_xlfn.UNICHAR(9748),AND($K616&gt;=95,$K616&lt;=99),_xlfn.UNICHAR(9889),TRUE,_xlfn.UNICHAR(9729)))</f>
        <v>☁</v>
      </c>
      <c r="F616" t="str" cm="1">
        <f t="array" ref="F616">IF($K616="","",_xlfn.IFS($K616=0,"Clear",$K616&lt;=3,"Partly Cloudy",OR($K616=45,$K616=48),"Fog",AND($K616&gt;=51,$K616&lt;=67),"Drizzle",AND($K616&gt;=71,$K616&lt;=77),"Snow",AND($K616&gt;=80,$K616&lt;=82),"Rain Showers",AND($K616&gt;=95,$K616&lt;=99),"Thunderstorm",TRUE,"Cloudy"))</f>
        <v>Partly Cloudy</v>
      </c>
      <c r="G616" s="3" cm="1">
        <f t="array" ref="G616">IF($A616="","",INDEX(OpenMeteoAPI[TemperatureC],ROWS($G$2:G616)))</f>
        <v>26.1</v>
      </c>
      <c r="H616" s="4" cm="1">
        <f t="array" ref="H616">IF($A616="","",INDEX(OpenMeteoAPI[RelativeHumidityPct],ROWS($H$2:H616))/100)</f>
        <v>0.39</v>
      </c>
      <c r="I616" s="4" cm="1">
        <f t="array" ref="I616">IF($A616="","",INDEX(OpenMeteoAPI[PrecipitationProbabilityPct],ROWS($I$2:I616))/100)</f>
        <v>0</v>
      </c>
      <c r="J616" s="3" cm="1">
        <f t="array" ref="J616">IF($A616="","",INDEX(OpenMeteoAPI[PrecipitationMM],ROWS($J$2:J616)))</f>
        <v>0</v>
      </c>
      <c r="K616" cm="1">
        <f t="array" ref="K616">IF($A616="","",INDEX(OpenMeteoAPI[WeatherCode],ROWS($K$2:K616)))</f>
        <v>2</v>
      </c>
      <c r="L616" s="3" cm="1">
        <f t="array" ref="L616">IF($A616="","",INDEX(OpenMeteoAPI[WindSpeedKMH],ROWS($L$2:L616)))</f>
        <v>8.6999999999999993</v>
      </c>
    </row>
    <row r="617" spans="1:12">
      <c r="A617" t="str" cm="1">
        <f t="array" ref="A617">IFERROR(INDEX(OpenMeteoAPI[City],ROWS($A$2:A617))&amp;", "&amp;INDEX(OpenMeteoAPI[CountryCode],ROWS($A$2:A617)),"")</f>
        <v>Rosenheim, DE</v>
      </c>
      <c r="B617" t="str" cm="1">
        <f t="array" ref="B617">IF($A617="","",INDEX(OpenMeteoAPI[LocationID],ROWS($B$2:B617)))</f>
        <v>DE-ROS</v>
      </c>
      <c r="C617" s="5" cm="1">
        <f t="array" ref="C617">IF($A617="","",INDEX(OpenMeteoAPI[ForecastDateTime],ROWS($C$2:C617)))</f>
        <v>46215.625</v>
      </c>
      <c r="D617" t="str">
        <f t="shared" si="9"/>
        <v>3PM</v>
      </c>
      <c r="E617" t="str" cm="1">
        <f t="array" ref="E617">IF($K617="","",_xlfn.IFS($K617=0,_xlfn.UNICHAR(9728),$K617&lt;=3,_xlfn.UNICHAR(9729),OR($K617=45,$K617=48),"~",AND($K617&gt;=51,$K617&lt;=67),_xlfn.UNICHAR(9748),AND($K617&gt;=71,$K617&lt;=77),_xlfn.UNICHAR(10052),AND($K617&gt;=80,$K617&lt;=82),_xlfn.UNICHAR(9748),AND($K617&gt;=95,$K617&lt;=99),_xlfn.UNICHAR(9889),TRUE,_xlfn.UNICHAR(9729)))</f>
        <v>☁</v>
      </c>
      <c r="F617" t="str" cm="1">
        <f t="array" ref="F617">IF($K617="","",_xlfn.IFS($K617=0,"Clear",$K617&lt;=3,"Partly Cloudy",OR($K617=45,$K617=48),"Fog",AND($K617&gt;=51,$K617&lt;=67),"Drizzle",AND($K617&gt;=71,$K617&lt;=77),"Snow",AND($K617&gt;=80,$K617&lt;=82),"Rain Showers",AND($K617&gt;=95,$K617&lt;=99),"Thunderstorm",TRUE,"Cloudy"))</f>
        <v>Partly Cloudy</v>
      </c>
      <c r="G617" s="3" cm="1">
        <f t="array" ref="G617">IF($A617="","",INDEX(OpenMeteoAPI[TemperatureC],ROWS($G$2:G617)))</f>
        <v>26.5</v>
      </c>
      <c r="H617" s="4" cm="1">
        <f t="array" ref="H617">IF($A617="","",INDEX(OpenMeteoAPI[RelativeHumidityPct],ROWS($H$2:H617))/100)</f>
        <v>0.37</v>
      </c>
      <c r="I617" s="4" cm="1">
        <f t="array" ref="I617">IF($A617="","",INDEX(OpenMeteoAPI[PrecipitationProbabilityPct],ROWS($I$2:I617))/100)</f>
        <v>0</v>
      </c>
      <c r="J617" s="3" cm="1">
        <f t="array" ref="J617">IF($A617="","",INDEX(OpenMeteoAPI[PrecipitationMM],ROWS($J$2:J617)))</f>
        <v>0</v>
      </c>
      <c r="K617" cm="1">
        <f t="array" ref="K617">IF($A617="","",INDEX(OpenMeteoAPI[WeatherCode],ROWS($K$2:K617)))</f>
        <v>1</v>
      </c>
      <c r="L617" s="3" cm="1">
        <f t="array" ref="L617">IF($A617="","",INDEX(OpenMeteoAPI[WindSpeedKMH],ROWS($L$2:L617)))</f>
        <v>9.6999999999999993</v>
      </c>
    </row>
    <row r="618" spans="1:12">
      <c r="A618" t="str" cm="1">
        <f t="array" ref="A618">IFERROR(INDEX(OpenMeteoAPI[City],ROWS($A$2:A618))&amp;", "&amp;INDEX(OpenMeteoAPI[CountryCode],ROWS($A$2:A618)),"")</f>
        <v>Rosenheim, DE</v>
      </c>
      <c r="B618" t="str" cm="1">
        <f t="array" ref="B618">IF($A618="","",INDEX(OpenMeteoAPI[LocationID],ROWS($B$2:B618)))</f>
        <v>DE-ROS</v>
      </c>
      <c r="C618" s="5" cm="1">
        <f t="array" ref="C618">IF($A618="","",INDEX(OpenMeteoAPI[ForecastDateTime],ROWS($C$2:C618)))</f>
        <v>46215.666666666664</v>
      </c>
      <c r="D618" t="str">
        <f t="shared" si="9"/>
        <v>4PM</v>
      </c>
      <c r="E618" t="str" cm="1">
        <f t="array" ref="E618">IF($K618="","",_xlfn.IFS($K618=0,_xlfn.UNICHAR(9728),$K618&lt;=3,_xlfn.UNICHAR(9729),OR($K618=45,$K618=48),"~",AND($K618&gt;=51,$K618&lt;=67),_xlfn.UNICHAR(9748),AND($K618&gt;=71,$K618&lt;=77),_xlfn.UNICHAR(10052),AND($K618&gt;=80,$K618&lt;=82),_xlfn.UNICHAR(9748),AND($K618&gt;=95,$K618&lt;=99),_xlfn.UNICHAR(9889),TRUE,_xlfn.UNICHAR(9729)))</f>
        <v>☁</v>
      </c>
      <c r="F618" t="str" cm="1">
        <f t="array" ref="F618">IF($K618="","",_xlfn.IFS($K618=0,"Clear",$K618&lt;=3,"Partly Cloudy",OR($K618=45,$K618=48),"Fog",AND($K618&gt;=51,$K618&lt;=67),"Drizzle",AND($K618&gt;=71,$K618&lt;=77),"Snow",AND($K618&gt;=80,$K618&lt;=82),"Rain Showers",AND($K618&gt;=95,$K618&lt;=99),"Thunderstorm",TRUE,"Cloudy"))</f>
        <v>Partly Cloudy</v>
      </c>
      <c r="G618" s="3" cm="1">
        <f t="array" ref="G618">IF($A618="","",INDEX(OpenMeteoAPI[TemperatureC],ROWS($G$2:G618)))</f>
        <v>26.6</v>
      </c>
      <c r="H618" s="4" cm="1">
        <f t="array" ref="H618">IF($A618="","",INDEX(OpenMeteoAPI[RelativeHumidityPct],ROWS($H$2:H618))/100)</f>
        <v>0.37</v>
      </c>
      <c r="I618" s="4" cm="1">
        <f t="array" ref="I618">IF($A618="","",INDEX(OpenMeteoAPI[PrecipitationProbabilityPct],ROWS($I$2:I618))/100)</f>
        <v>0</v>
      </c>
      <c r="J618" s="3" cm="1">
        <f t="array" ref="J618">IF($A618="","",INDEX(OpenMeteoAPI[PrecipitationMM],ROWS($J$2:J618)))</f>
        <v>0</v>
      </c>
      <c r="K618" cm="1">
        <f t="array" ref="K618">IF($A618="","",INDEX(OpenMeteoAPI[WeatherCode],ROWS($K$2:K618)))</f>
        <v>1</v>
      </c>
      <c r="L618" s="3" cm="1">
        <f t="array" ref="L618">IF($A618="","",INDEX(OpenMeteoAPI[WindSpeedKMH],ROWS($L$2:L618)))</f>
        <v>10.4</v>
      </c>
    </row>
    <row r="619" spans="1:12">
      <c r="A619" t="str" cm="1">
        <f t="array" ref="A619">IFERROR(INDEX(OpenMeteoAPI[City],ROWS($A$2:A619))&amp;", "&amp;INDEX(OpenMeteoAPI[CountryCode],ROWS($A$2:A619)),"")</f>
        <v>Rosenheim, DE</v>
      </c>
      <c r="B619" t="str" cm="1">
        <f t="array" ref="B619">IF($A619="","",INDEX(OpenMeteoAPI[LocationID],ROWS($B$2:B619)))</f>
        <v>DE-ROS</v>
      </c>
      <c r="C619" s="5" cm="1">
        <f t="array" ref="C619">IF($A619="","",INDEX(OpenMeteoAPI[ForecastDateTime],ROWS($C$2:C619)))</f>
        <v>46215.708333333336</v>
      </c>
      <c r="D619" t="str">
        <f t="shared" si="9"/>
        <v>5PM</v>
      </c>
      <c r="E619" t="str" cm="1">
        <f t="array" ref="E619">IF($K619="","",_xlfn.IFS($K619=0,_xlfn.UNICHAR(9728),$K619&lt;=3,_xlfn.UNICHAR(9729),OR($K619=45,$K619=48),"~",AND($K619&gt;=51,$K619&lt;=67),_xlfn.UNICHAR(9748),AND($K619&gt;=71,$K619&lt;=77),_xlfn.UNICHAR(10052),AND($K619&gt;=80,$K619&lt;=82),_xlfn.UNICHAR(9748),AND($K619&gt;=95,$K619&lt;=99),_xlfn.UNICHAR(9889),TRUE,_xlfn.UNICHAR(9729)))</f>
        <v>☁</v>
      </c>
      <c r="F619" t="str" cm="1">
        <f t="array" ref="F619">IF($K619="","",_xlfn.IFS($K619=0,"Clear",$K619&lt;=3,"Partly Cloudy",OR($K619=45,$K619=48),"Fog",AND($K619&gt;=51,$K619&lt;=67),"Drizzle",AND($K619&gt;=71,$K619&lt;=77),"Snow",AND($K619&gt;=80,$K619&lt;=82),"Rain Showers",AND($K619&gt;=95,$K619&lt;=99),"Thunderstorm",TRUE,"Cloudy"))</f>
        <v>Partly Cloudy</v>
      </c>
      <c r="G619" s="3" cm="1">
        <f t="array" ref="G619">IF($A619="","",INDEX(OpenMeteoAPI[TemperatureC],ROWS($G$2:G619)))</f>
        <v>26.3</v>
      </c>
      <c r="H619" s="4" cm="1">
        <f t="array" ref="H619">IF($A619="","",INDEX(OpenMeteoAPI[RelativeHumidityPct],ROWS($H$2:H619))/100)</f>
        <v>0.38</v>
      </c>
      <c r="I619" s="4" cm="1">
        <f t="array" ref="I619">IF($A619="","",INDEX(OpenMeteoAPI[PrecipitationProbabilityPct],ROWS($I$2:I619))/100)</f>
        <v>0</v>
      </c>
      <c r="J619" s="3" cm="1">
        <f t="array" ref="J619">IF($A619="","",INDEX(OpenMeteoAPI[PrecipitationMM],ROWS($J$2:J619)))</f>
        <v>0</v>
      </c>
      <c r="K619" cm="1">
        <f t="array" ref="K619">IF($A619="","",INDEX(OpenMeteoAPI[WeatherCode],ROWS($K$2:K619)))</f>
        <v>1</v>
      </c>
      <c r="L619" s="3" cm="1">
        <f t="array" ref="L619">IF($A619="","",INDEX(OpenMeteoAPI[WindSpeedKMH],ROWS($L$2:L619)))</f>
        <v>10.1</v>
      </c>
    </row>
    <row r="620" spans="1:12">
      <c r="A620" t="str" cm="1">
        <f t="array" ref="A620">IFERROR(INDEX(OpenMeteoAPI[City],ROWS($A$2:A620))&amp;", "&amp;INDEX(OpenMeteoAPI[CountryCode],ROWS($A$2:A620)),"")</f>
        <v>Rosenheim, DE</v>
      </c>
      <c r="B620" t="str" cm="1">
        <f t="array" ref="B620">IF($A620="","",INDEX(OpenMeteoAPI[LocationID],ROWS($B$2:B620)))</f>
        <v>DE-ROS</v>
      </c>
      <c r="C620" s="5" cm="1">
        <f t="array" ref="C620">IF($A620="","",INDEX(OpenMeteoAPI[ForecastDateTime],ROWS($C$2:C620)))</f>
        <v>46215.75</v>
      </c>
      <c r="D620" t="str">
        <f t="shared" si="9"/>
        <v>6PM</v>
      </c>
      <c r="E620" t="str" cm="1">
        <f t="array" ref="E620">IF($K620="","",_xlfn.IFS($K620=0,_xlfn.UNICHAR(9728),$K620&lt;=3,_xlfn.UNICHAR(9729),OR($K620=45,$K620=48),"~",AND($K620&gt;=51,$K620&lt;=67),_xlfn.UNICHAR(9748),AND($K620&gt;=71,$K620&lt;=77),_xlfn.UNICHAR(10052),AND($K620&gt;=80,$K620&lt;=82),_xlfn.UNICHAR(9748),AND($K620&gt;=95,$K620&lt;=99),_xlfn.UNICHAR(9889),TRUE,_xlfn.UNICHAR(9729)))</f>
        <v>☀</v>
      </c>
      <c r="F620" t="str" cm="1">
        <f t="array" ref="F620">IF($K620="","",_xlfn.IFS($K620=0,"Clear",$K620&lt;=3,"Partly Cloudy",OR($K620=45,$K620=48),"Fog",AND($K620&gt;=51,$K620&lt;=67),"Drizzle",AND($K620&gt;=71,$K620&lt;=77),"Snow",AND($K620&gt;=80,$K620&lt;=82),"Rain Showers",AND($K620&gt;=95,$K620&lt;=99),"Thunderstorm",TRUE,"Cloudy"))</f>
        <v>Clear</v>
      </c>
      <c r="G620" s="3" cm="1">
        <f t="array" ref="G620">IF($A620="","",INDEX(OpenMeteoAPI[TemperatureC],ROWS($G$2:G620)))</f>
        <v>25.6</v>
      </c>
      <c r="H620" s="4" cm="1">
        <f t="array" ref="H620">IF($A620="","",INDEX(OpenMeteoAPI[RelativeHumidityPct],ROWS($H$2:H620))/100)</f>
        <v>0.4</v>
      </c>
      <c r="I620" s="4" cm="1">
        <f t="array" ref="I620">IF($A620="","",INDEX(OpenMeteoAPI[PrecipitationProbabilityPct],ROWS($I$2:I620))/100)</f>
        <v>0</v>
      </c>
      <c r="J620" s="3" cm="1">
        <f t="array" ref="J620">IF($A620="","",INDEX(OpenMeteoAPI[PrecipitationMM],ROWS($J$2:J620)))</f>
        <v>0</v>
      </c>
      <c r="K620" cm="1">
        <f t="array" ref="K620">IF($A620="","",INDEX(OpenMeteoAPI[WeatherCode],ROWS($K$2:K620)))</f>
        <v>0</v>
      </c>
      <c r="L620" s="3" cm="1">
        <f t="array" ref="L620">IF($A620="","",INDEX(OpenMeteoAPI[WindSpeedKMH],ROWS($L$2:L620)))</f>
        <v>8.4</v>
      </c>
    </row>
    <row r="621" spans="1:12">
      <c r="A621" t="str" cm="1">
        <f t="array" ref="A621">IFERROR(INDEX(OpenMeteoAPI[City],ROWS($A$2:A621))&amp;", "&amp;INDEX(OpenMeteoAPI[CountryCode],ROWS($A$2:A621)),"")</f>
        <v>Rosenheim, DE</v>
      </c>
      <c r="B621" t="str" cm="1">
        <f t="array" ref="B621">IF($A621="","",INDEX(OpenMeteoAPI[LocationID],ROWS($B$2:B621)))</f>
        <v>DE-ROS</v>
      </c>
      <c r="C621" s="5" cm="1">
        <f t="array" ref="C621">IF($A621="","",INDEX(OpenMeteoAPI[ForecastDateTime],ROWS($C$2:C621)))</f>
        <v>46215.791666666664</v>
      </c>
      <c r="D621" t="str">
        <f t="shared" si="9"/>
        <v>7PM</v>
      </c>
      <c r="E621" t="str" cm="1">
        <f t="array" ref="E621">IF($K621="","",_xlfn.IFS($K621=0,_xlfn.UNICHAR(9728),$K621&lt;=3,_xlfn.UNICHAR(9729),OR($K621=45,$K621=48),"~",AND($K621&gt;=51,$K621&lt;=67),_xlfn.UNICHAR(9748),AND($K621&gt;=71,$K621&lt;=77),_xlfn.UNICHAR(10052),AND($K621&gt;=80,$K621&lt;=82),_xlfn.UNICHAR(9748),AND($K621&gt;=95,$K621&lt;=99),_xlfn.UNICHAR(9889),TRUE,_xlfn.UNICHAR(9729)))</f>
        <v>☀</v>
      </c>
      <c r="F621" t="str" cm="1">
        <f t="array" ref="F621">IF($K621="","",_xlfn.IFS($K621=0,"Clear",$K621&lt;=3,"Partly Cloudy",OR($K621=45,$K621=48),"Fog",AND($K621&gt;=51,$K621&lt;=67),"Drizzle",AND($K621&gt;=71,$K621&lt;=77),"Snow",AND($K621&gt;=80,$K621&lt;=82),"Rain Showers",AND($K621&gt;=95,$K621&lt;=99),"Thunderstorm",TRUE,"Cloudy"))</f>
        <v>Clear</v>
      </c>
      <c r="G621" s="3" cm="1">
        <f t="array" ref="G621">IF($A621="","",INDEX(OpenMeteoAPI[TemperatureC],ROWS($G$2:G621)))</f>
        <v>24.5</v>
      </c>
      <c r="H621" s="4" cm="1">
        <f t="array" ref="H621">IF($A621="","",INDEX(OpenMeteoAPI[RelativeHumidityPct],ROWS($H$2:H621))/100)</f>
        <v>0.43</v>
      </c>
      <c r="I621" s="4" cm="1">
        <f t="array" ref="I621">IF($A621="","",INDEX(OpenMeteoAPI[PrecipitationProbabilityPct],ROWS($I$2:I621))/100)</f>
        <v>0</v>
      </c>
      <c r="J621" s="3" cm="1">
        <f t="array" ref="J621">IF($A621="","",INDEX(OpenMeteoAPI[PrecipitationMM],ROWS($J$2:J621)))</f>
        <v>0</v>
      </c>
      <c r="K621" cm="1">
        <f t="array" ref="K621">IF($A621="","",INDEX(OpenMeteoAPI[WeatherCode],ROWS($K$2:K621)))</f>
        <v>0</v>
      </c>
      <c r="L621" s="3" cm="1">
        <f t="array" ref="L621">IF($A621="","",INDEX(OpenMeteoAPI[WindSpeedKMH],ROWS($L$2:L621)))</f>
        <v>6</v>
      </c>
    </row>
    <row r="622" spans="1:12">
      <c r="A622" t="str" cm="1">
        <f t="array" ref="A622">IFERROR(INDEX(OpenMeteoAPI[City],ROWS($A$2:A622))&amp;", "&amp;INDEX(OpenMeteoAPI[CountryCode],ROWS($A$2:A622)),"")</f>
        <v>Rosenheim, DE</v>
      </c>
      <c r="B622" t="str" cm="1">
        <f t="array" ref="B622">IF($A622="","",INDEX(OpenMeteoAPI[LocationID],ROWS($B$2:B622)))</f>
        <v>DE-ROS</v>
      </c>
      <c r="C622" s="5" cm="1">
        <f t="array" ref="C622">IF($A622="","",INDEX(OpenMeteoAPI[ForecastDateTime],ROWS($C$2:C622)))</f>
        <v>46215.833333333336</v>
      </c>
      <c r="D622" t="str">
        <f t="shared" si="9"/>
        <v>8PM</v>
      </c>
      <c r="E622" t="str" cm="1">
        <f t="array" ref="E622">IF($K622="","",_xlfn.IFS($K622=0,_xlfn.UNICHAR(9728),$K622&lt;=3,_xlfn.UNICHAR(9729),OR($K622=45,$K622=48),"~",AND($K622&gt;=51,$K622&lt;=67),_xlfn.UNICHAR(9748),AND($K622&gt;=71,$K622&lt;=77),_xlfn.UNICHAR(10052),AND($K622&gt;=80,$K622&lt;=82),_xlfn.UNICHAR(9748),AND($K622&gt;=95,$K622&lt;=99),_xlfn.UNICHAR(9889),TRUE,_xlfn.UNICHAR(9729)))</f>
        <v>☀</v>
      </c>
      <c r="F622" t="str" cm="1">
        <f t="array" ref="F622">IF($K622="","",_xlfn.IFS($K622=0,"Clear",$K622&lt;=3,"Partly Cloudy",OR($K622=45,$K622=48),"Fog",AND($K622&gt;=51,$K622&lt;=67),"Drizzle",AND($K622&gt;=71,$K622&lt;=77),"Snow",AND($K622&gt;=80,$K622&lt;=82),"Rain Showers",AND($K622&gt;=95,$K622&lt;=99),"Thunderstorm",TRUE,"Cloudy"))</f>
        <v>Clear</v>
      </c>
      <c r="G622" s="3" cm="1">
        <f t="array" ref="G622">IF($A622="","",INDEX(OpenMeteoAPI[TemperatureC],ROWS($G$2:G622)))</f>
        <v>23.3</v>
      </c>
      <c r="H622" s="4" cm="1">
        <f t="array" ref="H622">IF($A622="","",INDEX(OpenMeteoAPI[RelativeHumidityPct],ROWS($H$2:H622))/100)</f>
        <v>0.47</v>
      </c>
      <c r="I622" s="4" cm="1">
        <f t="array" ref="I622">IF($A622="","",INDEX(OpenMeteoAPI[PrecipitationProbabilityPct],ROWS($I$2:I622))/100)</f>
        <v>0</v>
      </c>
      <c r="J622" s="3" cm="1">
        <f t="array" ref="J622">IF($A622="","",INDEX(OpenMeteoAPI[PrecipitationMM],ROWS($J$2:J622)))</f>
        <v>0</v>
      </c>
      <c r="K622" cm="1">
        <f t="array" ref="K622">IF($A622="","",INDEX(OpenMeteoAPI[WeatherCode],ROWS($K$2:K622)))</f>
        <v>0</v>
      </c>
      <c r="L622" s="3" cm="1">
        <f t="array" ref="L622">IF($A622="","",INDEX(OpenMeteoAPI[WindSpeedKMH],ROWS($L$2:L622)))</f>
        <v>3.7</v>
      </c>
    </row>
    <row r="623" spans="1:12">
      <c r="A623" t="str" cm="1">
        <f t="array" ref="A623">IFERROR(INDEX(OpenMeteoAPI[City],ROWS($A$2:A623))&amp;", "&amp;INDEX(OpenMeteoAPI[CountryCode],ROWS($A$2:A623)),"")</f>
        <v>Rosenheim, DE</v>
      </c>
      <c r="B623" t="str" cm="1">
        <f t="array" ref="B623">IF($A623="","",INDEX(OpenMeteoAPI[LocationID],ROWS($B$2:B623)))</f>
        <v>DE-ROS</v>
      </c>
      <c r="C623" s="5" cm="1">
        <f t="array" ref="C623">IF($A623="","",INDEX(OpenMeteoAPI[ForecastDateTime],ROWS($C$2:C623)))</f>
        <v>46215.875</v>
      </c>
      <c r="D623" t="str">
        <f t="shared" si="9"/>
        <v>9PM</v>
      </c>
      <c r="E623" t="str" cm="1">
        <f t="array" ref="E623">IF($K623="","",_xlfn.IFS($K623=0,_xlfn.UNICHAR(9728),$K623&lt;=3,_xlfn.UNICHAR(9729),OR($K623=45,$K623=48),"~",AND($K623&gt;=51,$K623&lt;=67),_xlfn.UNICHAR(9748),AND($K623&gt;=71,$K623&lt;=77),_xlfn.UNICHAR(10052),AND($K623&gt;=80,$K623&lt;=82),_xlfn.UNICHAR(9748),AND($K623&gt;=95,$K623&lt;=99),_xlfn.UNICHAR(9889),TRUE,_xlfn.UNICHAR(9729)))</f>
        <v>☀</v>
      </c>
      <c r="F623" t="str" cm="1">
        <f t="array" ref="F623">IF($K623="","",_xlfn.IFS($K623=0,"Clear",$K623&lt;=3,"Partly Cloudy",OR($K623=45,$K623=48),"Fog",AND($K623&gt;=51,$K623&lt;=67),"Drizzle",AND($K623&gt;=71,$K623&lt;=77),"Snow",AND($K623&gt;=80,$K623&lt;=82),"Rain Showers",AND($K623&gt;=95,$K623&lt;=99),"Thunderstorm",TRUE,"Cloudy"))</f>
        <v>Clear</v>
      </c>
      <c r="G623" s="3" cm="1">
        <f t="array" ref="G623">IF($A623="","",INDEX(OpenMeteoAPI[TemperatureC],ROWS($G$2:G623)))</f>
        <v>21.9</v>
      </c>
      <c r="H623" s="4" cm="1">
        <f t="array" ref="H623">IF($A623="","",INDEX(OpenMeteoAPI[RelativeHumidityPct],ROWS($H$2:H623))/100)</f>
        <v>0.51</v>
      </c>
      <c r="I623" s="4" cm="1">
        <f t="array" ref="I623">IF($A623="","",INDEX(OpenMeteoAPI[PrecipitationProbabilityPct],ROWS($I$2:I623))/100)</f>
        <v>0</v>
      </c>
      <c r="J623" s="3" cm="1">
        <f t="array" ref="J623">IF($A623="","",INDEX(OpenMeteoAPI[PrecipitationMM],ROWS($J$2:J623)))</f>
        <v>0</v>
      </c>
      <c r="K623" cm="1">
        <f t="array" ref="K623">IF($A623="","",INDEX(OpenMeteoAPI[WeatherCode],ROWS($K$2:K623)))</f>
        <v>0</v>
      </c>
      <c r="L623" s="3" cm="1">
        <f t="array" ref="L623">IF($A623="","",INDEX(OpenMeteoAPI[WindSpeedKMH],ROWS($L$2:L623)))</f>
        <v>2.1</v>
      </c>
    </row>
    <row r="624" spans="1:12">
      <c r="A624" t="str" cm="1">
        <f t="array" ref="A624">IFERROR(INDEX(OpenMeteoAPI[City],ROWS($A$2:A624))&amp;", "&amp;INDEX(OpenMeteoAPI[CountryCode],ROWS($A$2:A624)),"")</f>
        <v>Rosenheim, DE</v>
      </c>
      <c r="B624" t="str" cm="1">
        <f t="array" ref="B624">IF($A624="","",INDEX(OpenMeteoAPI[LocationID],ROWS($B$2:B624)))</f>
        <v>DE-ROS</v>
      </c>
      <c r="C624" s="5" cm="1">
        <f t="array" ref="C624">IF($A624="","",INDEX(OpenMeteoAPI[ForecastDateTime],ROWS($C$2:C624)))</f>
        <v>46215.916666666664</v>
      </c>
      <c r="D624" t="str">
        <f t="shared" si="9"/>
        <v>10PM</v>
      </c>
      <c r="E624" t="str" cm="1">
        <f t="array" ref="E624">IF($K624="","",_xlfn.IFS($K624=0,_xlfn.UNICHAR(9728),$K624&lt;=3,_xlfn.UNICHAR(9729),OR($K624=45,$K624=48),"~",AND($K624&gt;=51,$K624&lt;=67),_xlfn.UNICHAR(9748),AND($K624&gt;=71,$K624&lt;=77),_xlfn.UNICHAR(10052),AND($K624&gt;=80,$K624&lt;=82),_xlfn.UNICHAR(9748),AND($K624&gt;=95,$K624&lt;=99),_xlfn.UNICHAR(9889),TRUE,_xlfn.UNICHAR(9729)))</f>
        <v>☀</v>
      </c>
      <c r="F624" t="str" cm="1">
        <f t="array" ref="F624">IF($K624="","",_xlfn.IFS($K624=0,"Clear",$K624&lt;=3,"Partly Cloudy",OR($K624=45,$K624=48),"Fog",AND($K624&gt;=51,$K624&lt;=67),"Drizzle",AND($K624&gt;=71,$K624&lt;=77),"Snow",AND($K624&gt;=80,$K624&lt;=82),"Rain Showers",AND($K624&gt;=95,$K624&lt;=99),"Thunderstorm",TRUE,"Cloudy"))</f>
        <v>Clear</v>
      </c>
      <c r="G624" s="3" cm="1">
        <f t="array" ref="G624">IF($A624="","",INDEX(OpenMeteoAPI[TemperatureC],ROWS($G$2:G624)))</f>
        <v>20.399999999999999</v>
      </c>
      <c r="H624" s="4" cm="1">
        <f t="array" ref="H624">IF($A624="","",INDEX(OpenMeteoAPI[RelativeHumidityPct],ROWS($H$2:H624))/100)</f>
        <v>0.54</v>
      </c>
      <c r="I624" s="4" cm="1">
        <f t="array" ref="I624">IF($A624="","",INDEX(OpenMeteoAPI[PrecipitationProbabilityPct],ROWS($I$2:I624))/100)</f>
        <v>0</v>
      </c>
      <c r="J624" s="3" cm="1">
        <f t="array" ref="J624">IF($A624="","",INDEX(OpenMeteoAPI[PrecipitationMM],ROWS($J$2:J624)))</f>
        <v>0</v>
      </c>
      <c r="K624" cm="1">
        <f t="array" ref="K624">IF($A624="","",INDEX(OpenMeteoAPI[WeatherCode],ROWS($K$2:K624)))</f>
        <v>0</v>
      </c>
      <c r="L624" s="3" cm="1">
        <f t="array" ref="L624">IF($A624="","",INDEX(OpenMeteoAPI[WindSpeedKMH],ROWS($L$2:L624)))</f>
        <v>1.3</v>
      </c>
    </row>
    <row r="625" spans="1:12">
      <c r="A625" t="str" cm="1">
        <f t="array" ref="A625">IFERROR(INDEX(OpenMeteoAPI[City],ROWS($A$2:A625))&amp;", "&amp;INDEX(OpenMeteoAPI[CountryCode],ROWS($A$2:A625)),"")</f>
        <v>Rosenheim, DE</v>
      </c>
      <c r="B625" t="str" cm="1">
        <f t="array" ref="B625">IF($A625="","",INDEX(OpenMeteoAPI[LocationID],ROWS($B$2:B625)))</f>
        <v>DE-ROS</v>
      </c>
      <c r="C625" s="5" cm="1">
        <f t="array" ref="C625">IF($A625="","",INDEX(OpenMeteoAPI[ForecastDateTime],ROWS($C$2:C625)))</f>
        <v>46215.958333333336</v>
      </c>
      <c r="D625" t="str">
        <f t="shared" si="9"/>
        <v>11PM</v>
      </c>
      <c r="E625" t="str" cm="1">
        <f t="array" ref="E625">IF($K625="","",_xlfn.IFS($K625=0,_xlfn.UNICHAR(9728),$K625&lt;=3,_xlfn.UNICHAR(9729),OR($K625=45,$K625=48),"~",AND($K625&gt;=51,$K625&lt;=67),_xlfn.UNICHAR(9748),AND($K625&gt;=71,$K625&lt;=77),_xlfn.UNICHAR(10052),AND($K625&gt;=80,$K625&lt;=82),_xlfn.UNICHAR(9748),AND($K625&gt;=95,$K625&lt;=99),_xlfn.UNICHAR(9889),TRUE,_xlfn.UNICHAR(9729)))</f>
        <v>☀</v>
      </c>
      <c r="F625" t="str" cm="1">
        <f t="array" ref="F625">IF($K625="","",_xlfn.IFS($K625=0,"Clear",$K625&lt;=3,"Partly Cloudy",OR($K625=45,$K625=48),"Fog",AND($K625&gt;=51,$K625&lt;=67),"Drizzle",AND($K625&gt;=71,$K625&lt;=77),"Snow",AND($K625&gt;=80,$K625&lt;=82),"Rain Showers",AND($K625&gt;=95,$K625&lt;=99),"Thunderstorm",TRUE,"Cloudy"))</f>
        <v>Clear</v>
      </c>
      <c r="G625" s="3" cm="1">
        <f t="array" ref="G625">IF($A625="","",INDEX(OpenMeteoAPI[TemperatureC],ROWS($G$2:G625)))</f>
        <v>18.899999999999999</v>
      </c>
      <c r="H625" s="4" cm="1">
        <f t="array" ref="H625">IF($A625="","",INDEX(OpenMeteoAPI[RelativeHumidityPct],ROWS($H$2:H625))/100)</f>
        <v>0.57999999999999996</v>
      </c>
      <c r="I625" s="4" cm="1">
        <f t="array" ref="I625">IF($A625="","",INDEX(OpenMeteoAPI[PrecipitationProbabilityPct],ROWS($I$2:I625))/100)</f>
        <v>0</v>
      </c>
      <c r="J625" s="3" cm="1">
        <f t="array" ref="J625">IF($A625="","",INDEX(OpenMeteoAPI[PrecipitationMM],ROWS($J$2:J625)))</f>
        <v>0</v>
      </c>
      <c r="K625" cm="1">
        <f t="array" ref="K625">IF($A625="","",INDEX(OpenMeteoAPI[WeatherCode],ROWS($K$2:K625)))</f>
        <v>0</v>
      </c>
      <c r="L625" s="3" cm="1">
        <f t="array" ref="L625">IF($A625="","",INDEX(OpenMeteoAPI[WindSpeedKMH],ROWS($L$2:L625)))</f>
        <v>2.2999999999999998</v>
      </c>
    </row>
    <row r="626" spans="1:12">
      <c r="A626" t="str" cm="1">
        <f t="array" ref="A626">IFERROR(INDEX(OpenMeteoAPI[City],ROWS($A$2:A626))&amp;", "&amp;INDEX(OpenMeteoAPI[CountryCode],ROWS($A$2:A626)),"")</f>
        <v>Rosenheim, DE</v>
      </c>
      <c r="B626" t="str" cm="1">
        <f t="array" ref="B626">IF($A626="","",INDEX(OpenMeteoAPI[LocationID],ROWS($B$2:B626)))</f>
        <v>DE-ROS</v>
      </c>
      <c r="C626" s="5" cm="1">
        <f t="array" ref="C626">IF($A626="","",INDEX(OpenMeteoAPI[ForecastDateTime],ROWS($C$2:C626)))</f>
        <v>46216</v>
      </c>
      <c r="D626" t="str">
        <f t="shared" si="9"/>
        <v>12AM</v>
      </c>
      <c r="E626" t="str" cm="1">
        <f t="array" ref="E626">IF($K626="","",_xlfn.IFS($K626=0,_xlfn.UNICHAR(9728),$K626&lt;=3,_xlfn.UNICHAR(9729),OR($K626=45,$K626=48),"~",AND($K626&gt;=51,$K626&lt;=67),_xlfn.UNICHAR(9748),AND($K626&gt;=71,$K626&lt;=77),_xlfn.UNICHAR(10052),AND($K626&gt;=80,$K626&lt;=82),_xlfn.UNICHAR(9748),AND($K626&gt;=95,$K626&lt;=99),_xlfn.UNICHAR(9889),TRUE,_xlfn.UNICHAR(9729)))</f>
        <v>☁</v>
      </c>
      <c r="F626" t="str" cm="1">
        <f t="array" ref="F626">IF($K626="","",_xlfn.IFS($K626=0,"Clear",$K626&lt;=3,"Partly Cloudy",OR($K626=45,$K626=48),"Fog",AND($K626&gt;=51,$K626&lt;=67),"Drizzle",AND($K626&gt;=71,$K626&lt;=77),"Snow",AND($K626&gt;=80,$K626&lt;=82),"Rain Showers",AND($K626&gt;=95,$K626&lt;=99),"Thunderstorm",TRUE,"Cloudy"))</f>
        <v>Partly Cloudy</v>
      </c>
      <c r="G626" s="3" cm="1">
        <f t="array" ref="G626">IF($A626="","",INDEX(OpenMeteoAPI[TemperatureC],ROWS($G$2:G626)))</f>
        <v>17.600000000000001</v>
      </c>
      <c r="H626" s="4" cm="1">
        <f t="array" ref="H626">IF($A626="","",INDEX(OpenMeteoAPI[RelativeHumidityPct],ROWS($H$2:H626))/100)</f>
        <v>0.61</v>
      </c>
      <c r="I626" s="4" cm="1">
        <f t="array" ref="I626">IF($A626="","",INDEX(OpenMeteoAPI[PrecipitationProbabilityPct],ROWS($I$2:I626))/100)</f>
        <v>0</v>
      </c>
      <c r="J626" s="3" cm="1">
        <f t="array" ref="J626">IF($A626="","",INDEX(OpenMeteoAPI[PrecipitationMM],ROWS($J$2:J626)))</f>
        <v>0</v>
      </c>
      <c r="K626" cm="1">
        <f t="array" ref="K626">IF($A626="","",INDEX(OpenMeteoAPI[WeatherCode],ROWS($K$2:K626)))</f>
        <v>1</v>
      </c>
      <c r="L626" s="3" cm="1">
        <f t="array" ref="L626">IF($A626="","",INDEX(OpenMeteoAPI[WindSpeedKMH],ROWS($L$2:L626)))</f>
        <v>2.9</v>
      </c>
    </row>
    <row r="627" spans="1:12">
      <c r="A627" t="str" cm="1">
        <f t="array" ref="A627">IFERROR(INDEX(OpenMeteoAPI[City],ROWS($A$2:A627))&amp;", "&amp;INDEX(OpenMeteoAPI[CountryCode],ROWS($A$2:A627)),"")</f>
        <v>Rosenheim, DE</v>
      </c>
      <c r="B627" t="str" cm="1">
        <f t="array" ref="B627">IF($A627="","",INDEX(OpenMeteoAPI[LocationID],ROWS($B$2:B627)))</f>
        <v>DE-ROS</v>
      </c>
      <c r="C627" s="5" cm="1">
        <f t="array" ref="C627">IF($A627="","",INDEX(OpenMeteoAPI[ForecastDateTime],ROWS($C$2:C627)))</f>
        <v>46216.041666666664</v>
      </c>
      <c r="D627" t="str">
        <f t="shared" si="9"/>
        <v>1AM</v>
      </c>
      <c r="E627" t="str" cm="1">
        <f t="array" ref="E627">IF($K627="","",_xlfn.IFS($K627=0,_xlfn.UNICHAR(9728),$K627&lt;=3,_xlfn.UNICHAR(9729),OR($K627=45,$K627=48),"~",AND($K627&gt;=51,$K627&lt;=67),_xlfn.UNICHAR(9748),AND($K627&gt;=71,$K627&lt;=77),_xlfn.UNICHAR(10052),AND($K627&gt;=80,$K627&lt;=82),_xlfn.UNICHAR(9748),AND($K627&gt;=95,$K627&lt;=99),_xlfn.UNICHAR(9889),TRUE,_xlfn.UNICHAR(9729)))</f>
        <v>☁</v>
      </c>
      <c r="F627" t="str" cm="1">
        <f t="array" ref="F627">IF($K627="","",_xlfn.IFS($K627=0,"Clear",$K627&lt;=3,"Partly Cloudy",OR($K627=45,$K627=48),"Fog",AND($K627&gt;=51,$K627&lt;=67),"Drizzle",AND($K627&gt;=71,$K627&lt;=77),"Snow",AND($K627&gt;=80,$K627&lt;=82),"Rain Showers",AND($K627&gt;=95,$K627&lt;=99),"Thunderstorm",TRUE,"Cloudy"))</f>
        <v>Partly Cloudy</v>
      </c>
      <c r="G627" s="3" cm="1">
        <f t="array" ref="G627">IF($A627="","",INDEX(OpenMeteoAPI[TemperatureC],ROWS($G$2:G627)))</f>
        <v>16.5</v>
      </c>
      <c r="H627" s="4" cm="1">
        <f t="array" ref="H627">IF($A627="","",INDEX(OpenMeteoAPI[RelativeHumidityPct],ROWS($H$2:H627))/100)</f>
        <v>0.64</v>
      </c>
      <c r="I627" s="4" cm="1">
        <f t="array" ref="I627">IF($A627="","",INDEX(OpenMeteoAPI[PrecipitationProbabilityPct],ROWS($I$2:I627))/100)</f>
        <v>0</v>
      </c>
      <c r="J627" s="3" cm="1">
        <f t="array" ref="J627">IF($A627="","",INDEX(OpenMeteoAPI[PrecipitationMM],ROWS($J$2:J627)))</f>
        <v>0</v>
      </c>
      <c r="K627" cm="1">
        <f t="array" ref="K627">IF($A627="","",INDEX(OpenMeteoAPI[WeatherCode],ROWS($K$2:K627)))</f>
        <v>1</v>
      </c>
      <c r="L627" s="3" cm="1">
        <f t="array" ref="L627">IF($A627="","",INDEX(OpenMeteoAPI[WindSpeedKMH],ROWS($L$2:L627)))</f>
        <v>3.1</v>
      </c>
    </row>
    <row r="628" spans="1:12">
      <c r="A628" t="str" cm="1">
        <f t="array" ref="A628">IFERROR(INDEX(OpenMeteoAPI[City],ROWS($A$2:A628))&amp;", "&amp;INDEX(OpenMeteoAPI[CountryCode],ROWS($A$2:A628)),"")</f>
        <v>Rosenheim, DE</v>
      </c>
      <c r="B628" t="str" cm="1">
        <f t="array" ref="B628">IF($A628="","",INDEX(OpenMeteoAPI[LocationID],ROWS($B$2:B628)))</f>
        <v>DE-ROS</v>
      </c>
      <c r="C628" s="5" cm="1">
        <f t="array" ref="C628">IF($A628="","",INDEX(OpenMeteoAPI[ForecastDateTime],ROWS($C$2:C628)))</f>
        <v>46216.083333333336</v>
      </c>
      <c r="D628" t="str">
        <f t="shared" si="9"/>
        <v>2AM</v>
      </c>
      <c r="E628" t="str" cm="1">
        <f t="array" ref="E628">IF($K628="","",_xlfn.IFS($K628=0,_xlfn.UNICHAR(9728),$K628&lt;=3,_xlfn.UNICHAR(9729),OR($K628=45,$K628=48),"~",AND($K628&gt;=51,$K628&lt;=67),_xlfn.UNICHAR(9748),AND($K628&gt;=71,$K628&lt;=77),_xlfn.UNICHAR(10052),AND($K628&gt;=80,$K628&lt;=82),_xlfn.UNICHAR(9748),AND($K628&gt;=95,$K628&lt;=99),_xlfn.UNICHAR(9889),TRUE,_xlfn.UNICHAR(9729)))</f>
        <v>☁</v>
      </c>
      <c r="F628" t="str" cm="1">
        <f t="array" ref="F628">IF($K628="","",_xlfn.IFS($K628=0,"Clear",$K628&lt;=3,"Partly Cloudy",OR($K628=45,$K628=48),"Fog",AND($K628&gt;=51,$K628&lt;=67),"Drizzle",AND($K628&gt;=71,$K628&lt;=77),"Snow",AND($K628&gt;=80,$K628&lt;=82),"Rain Showers",AND($K628&gt;=95,$K628&lt;=99),"Thunderstorm",TRUE,"Cloudy"))</f>
        <v>Partly Cloudy</v>
      </c>
      <c r="G628" s="3" cm="1">
        <f t="array" ref="G628">IF($A628="","",INDEX(OpenMeteoAPI[TemperatureC],ROWS($G$2:G628)))</f>
        <v>15.4</v>
      </c>
      <c r="H628" s="4" cm="1">
        <f t="array" ref="H628">IF($A628="","",INDEX(OpenMeteoAPI[RelativeHumidityPct],ROWS($H$2:H628))/100)</f>
        <v>0.67</v>
      </c>
      <c r="I628" s="4" cm="1">
        <f t="array" ref="I628">IF($A628="","",INDEX(OpenMeteoAPI[PrecipitationProbabilityPct],ROWS($I$2:I628))/100)</f>
        <v>0</v>
      </c>
      <c r="J628" s="3" cm="1">
        <f t="array" ref="J628">IF($A628="","",INDEX(OpenMeteoAPI[PrecipitationMM],ROWS($J$2:J628)))</f>
        <v>0</v>
      </c>
      <c r="K628" cm="1">
        <f t="array" ref="K628">IF($A628="","",INDEX(OpenMeteoAPI[WeatherCode],ROWS($K$2:K628)))</f>
        <v>1</v>
      </c>
      <c r="L628" s="3" cm="1">
        <f t="array" ref="L628">IF($A628="","",INDEX(OpenMeteoAPI[WindSpeedKMH],ROWS($L$2:L628)))</f>
        <v>3.4</v>
      </c>
    </row>
    <row r="629" spans="1:12">
      <c r="A629" t="str" cm="1">
        <f t="array" ref="A629">IFERROR(INDEX(OpenMeteoAPI[City],ROWS($A$2:A629))&amp;", "&amp;INDEX(OpenMeteoAPI[CountryCode],ROWS($A$2:A629)),"")</f>
        <v>Rosenheim, DE</v>
      </c>
      <c r="B629" t="str" cm="1">
        <f t="array" ref="B629">IF($A629="","",INDEX(OpenMeteoAPI[LocationID],ROWS($B$2:B629)))</f>
        <v>DE-ROS</v>
      </c>
      <c r="C629" s="5" cm="1">
        <f t="array" ref="C629">IF($A629="","",INDEX(OpenMeteoAPI[ForecastDateTime],ROWS($C$2:C629)))</f>
        <v>46216.125</v>
      </c>
      <c r="D629" t="str">
        <f t="shared" si="9"/>
        <v>3AM</v>
      </c>
      <c r="E629" t="str" cm="1">
        <f t="array" ref="E629">IF($K629="","",_xlfn.IFS($K629=0,_xlfn.UNICHAR(9728),$K629&lt;=3,_xlfn.UNICHAR(9729),OR($K629=45,$K629=48),"~",AND($K629&gt;=51,$K629&lt;=67),_xlfn.UNICHAR(9748),AND($K629&gt;=71,$K629&lt;=77),_xlfn.UNICHAR(10052),AND($K629&gt;=80,$K629&lt;=82),_xlfn.UNICHAR(9748),AND($K629&gt;=95,$K629&lt;=99),_xlfn.UNICHAR(9889),TRUE,_xlfn.UNICHAR(9729)))</f>
        <v>☁</v>
      </c>
      <c r="F629" t="str" cm="1">
        <f t="array" ref="F629">IF($K629="","",_xlfn.IFS($K629=0,"Clear",$K629&lt;=3,"Partly Cloudy",OR($K629=45,$K629=48),"Fog",AND($K629&gt;=51,$K629&lt;=67),"Drizzle",AND($K629&gt;=71,$K629&lt;=77),"Snow",AND($K629&gt;=80,$K629&lt;=82),"Rain Showers",AND($K629&gt;=95,$K629&lt;=99),"Thunderstorm",TRUE,"Cloudy"))</f>
        <v>Partly Cloudy</v>
      </c>
      <c r="G629" s="3" cm="1">
        <f t="array" ref="G629">IF($A629="","",INDEX(OpenMeteoAPI[TemperatureC],ROWS($G$2:G629)))</f>
        <v>14.1</v>
      </c>
      <c r="H629" s="4" cm="1">
        <f t="array" ref="H629">IF($A629="","",INDEX(OpenMeteoAPI[RelativeHumidityPct],ROWS($H$2:H629))/100)</f>
        <v>0.7</v>
      </c>
      <c r="I629" s="4" cm="1">
        <f t="array" ref="I629">IF($A629="","",INDEX(OpenMeteoAPI[PrecipitationProbabilityPct],ROWS($I$2:I629))/100)</f>
        <v>0</v>
      </c>
      <c r="J629" s="3" cm="1">
        <f t="array" ref="J629">IF($A629="","",INDEX(OpenMeteoAPI[PrecipitationMM],ROWS($J$2:J629)))</f>
        <v>0</v>
      </c>
      <c r="K629" cm="1">
        <f t="array" ref="K629">IF($A629="","",INDEX(OpenMeteoAPI[WeatherCode],ROWS($K$2:K629)))</f>
        <v>1</v>
      </c>
      <c r="L629" s="3" cm="1">
        <f t="array" ref="L629">IF($A629="","",INDEX(OpenMeteoAPI[WindSpeedKMH],ROWS($L$2:L629)))</f>
        <v>3.9</v>
      </c>
    </row>
    <row r="630" spans="1:12">
      <c r="A630" t="str" cm="1">
        <f t="array" ref="A630">IFERROR(INDEX(OpenMeteoAPI[City],ROWS($A$2:A630))&amp;", "&amp;INDEX(OpenMeteoAPI[CountryCode],ROWS($A$2:A630)),"")</f>
        <v>Rosenheim, DE</v>
      </c>
      <c r="B630" t="str" cm="1">
        <f t="array" ref="B630">IF($A630="","",INDEX(OpenMeteoAPI[LocationID],ROWS($B$2:B630)))</f>
        <v>DE-ROS</v>
      </c>
      <c r="C630" s="5" cm="1">
        <f t="array" ref="C630">IF($A630="","",INDEX(OpenMeteoAPI[ForecastDateTime],ROWS($C$2:C630)))</f>
        <v>46216.166666666664</v>
      </c>
      <c r="D630" t="str">
        <f t="shared" si="9"/>
        <v>4AM</v>
      </c>
      <c r="E630" t="str" cm="1">
        <f t="array" ref="E630">IF($K630="","",_xlfn.IFS($K630=0,_xlfn.UNICHAR(9728),$K630&lt;=3,_xlfn.UNICHAR(9729),OR($K630=45,$K630=48),"~",AND($K630&gt;=51,$K630&lt;=67),_xlfn.UNICHAR(9748),AND($K630&gt;=71,$K630&lt;=77),_xlfn.UNICHAR(10052),AND($K630&gt;=80,$K630&lt;=82),_xlfn.UNICHAR(9748),AND($K630&gt;=95,$K630&lt;=99),_xlfn.UNICHAR(9889),TRUE,_xlfn.UNICHAR(9729)))</f>
        <v>☁</v>
      </c>
      <c r="F630" t="str" cm="1">
        <f t="array" ref="F630">IF($K630="","",_xlfn.IFS($K630=0,"Clear",$K630&lt;=3,"Partly Cloudy",OR($K630=45,$K630=48),"Fog",AND($K630&gt;=51,$K630&lt;=67),"Drizzle",AND($K630&gt;=71,$K630&lt;=77),"Snow",AND($K630&gt;=80,$K630&lt;=82),"Rain Showers",AND($K630&gt;=95,$K630&lt;=99),"Thunderstorm",TRUE,"Cloudy"))</f>
        <v>Partly Cloudy</v>
      </c>
      <c r="G630" s="3" cm="1">
        <f t="array" ref="G630">IF($A630="","",INDEX(OpenMeteoAPI[TemperatureC],ROWS($G$2:G630)))</f>
        <v>12.9</v>
      </c>
      <c r="H630" s="4" cm="1">
        <f t="array" ref="H630">IF($A630="","",INDEX(OpenMeteoAPI[RelativeHumidityPct],ROWS($H$2:H630))/100)</f>
        <v>0.73</v>
      </c>
      <c r="I630" s="4" cm="1">
        <f t="array" ref="I630">IF($A630="","",INDEX(OpenMeteoAPI[PrecipitationProbabilityPct],ROWS($I$2:I630))/100)</f>
        <v>0</v>
      </c>
      <c r="J630" s="3" cm="1">
        <f t="array" ref="J630">IF($A630="","",INDEX(OpenMeteoAPI[PrecipitationMM],ROWS($J$2:J630)))</f>
        <v>0</v>
      </c>
      <c r="K630" cm="1">
        <f t="array" ref="K630">IF($A630="","",INDEX(OpenMeteoAPI[WeatherCode],ROWS($K$2:K630)))</f>
        <v>1</v>
      </c>
      <c r="L630" s="3" cm="1">
        <f t="array" ref="L630">IF($A630="","",INDEX(OpenMeteoAPI[WindSpeedKMH],ROWS($L$2:L630)))</f>
        <v>4.5</v>
      </c>
    </row>
    <row r="631" spans="1:12">
      <c r="A631" t="str" cm="1">
        <f t="array" ref="A631">IFERROR(INDEX(OpenMeteoAPI[City],ROWS($A$2:A631))&amp;", "&amp;INDEX(OpenMeteoAPI[CountryCode],ROWS($A$2:A631)),"")</f>
        <v>Rosenheim, DE</v>
      </c>
      <c r="B631" t="str" cm="1">
        <f t="array" ref="B631">IF($A631="","",INDEX(OpenMeteoAPI[LocationID],ROWS($B$2:B631)))</f>
        <v>DE-ROS</v>
      </c>
      <c r="C631" s="5" cm="1">
        <f t="array" ref="C631">IF($A631="","",INDEX(OpenMeteoAPI[ForecastDateTime],ROWS($C$2:C631)))</f>
        <v>46216.208333333336</v>
      </c>
      <c r="D631" t="str">
        <f t="shared" si="9"/>
        <v>5AM</v>
      </c>
      <c r="E631" t="str" cm="1">
        <f t="array" ref="E631">IF($K631="","",_xlfn.IFS($K631=0,_xlfn.UNICHAR(9728),$K631&lt;=3,_xlfn.UNICHAR(9729),OR($K631=45,$K631=48),"~",AND($K631&gt;=51,$K631&lt;=67),_xlfn.UNICHAR(9748),AND($K631&gt;=71,$K631&lt;=77),_xlfn.UNICHAR(10052),AND($K631&gt;=80,$K631&lt;=82),_xlfn.UNICHAR(9748),AND($K631&gt;=95,$K631&lt;=99),_xlfn.UNICHAR(9889),TRUE,_xlfn.UNICHAR(9729)))</f>
        <v>☁</v>
      </c>
      <c r="F631" t="str" cm="1">
        <f t="array" ref="F631">IF($K631="","",_xlfn.IFS($K631=0,"Clear",$K631&lt;=3,"Partly Cloudy",OR($K631=45,$K631=48),"Fog",AND($K631&gt;=51,$K631&lt;=67),"Drizzle",AND($K631&gt;=71,$K631&lt;=77),"Snow",AND($K631&gt;=80,$K631&lt;=82),"Rain Showers",AND($K631&gt;=95,$K631&lt;=99),"Thunderstorm",TRUE,"Cloudy"))</f>
        <v>Partly Cloudy</v>
      </c>
      <c r="G631" s="3" cm="1">
        <f t="array" ref="G631">IF($A631="","",INDEX(OpenMeteoAPI[TemperatureC],ROWS($G$2:G631)))</f>
        <v>12.6</v>
      </c>
      <c r="H631" s="4" cm="1">
        <f t="array" ref="H631">IF($A631="","",INDEX(OpenMeteoAPI[RelativeHumidityPct],ROWS($H$2:H631))/100)</f>
        <v>0.76</v>
      </c>
      <c r="I631" s="4" cm="1">
        <f t="array" ref="I631">IF($A631="","",INDEX(OpenMeteoAPI[PrecipitationProbabilityPct],ROWS($I$2:I631))/100)</f>
        <v>0</v>
      </c>
      <c r="J631" s="3" cm="1">
        <f t="array" ref="J631">IF($A631="","",INDEX(OpenMeteoAPI[PrecipitationMM],ROWS($J$2:J631)))</f>
        <v>0</v>
      </c>
      <c r="K631" cm="1">
        <f t="array" ref="K631">IF($A631="","",INDEX(OpenMeteoAPI[WeatherCode],ROWS($K$2:K631)))</f>
        <v>1</v>
      </c>
      <c r="L631" s="3" cm="1">
        <f t="array" ref="L631">IF($A631="","",INDEX(OpenMeteoAPI[WindSpeedKMH],ROWS($L$2:L631)))</f>
        <v>4.7</v>
      </c>
    </row>
    <row r="632" spans="1:12">
      <c r="A632" t="str" cm="1">
        <f t="array" ref="A632">IFERROR(INDEX(OpenMeteoAPI[City],ROWS($A$2:A632))&amp;", "&amp;INDEX(OpenMeteoAPI[CountryCode],ROWS($A$2:A632)),"")</f>
        <v>Rosenheim, DE</v>
      </c>
      <c r="B632" t="str" cm="1">
        <f t="array" ref="B632">IF($A632="","",INDEX(OpenMeteoAPI[LocationID],ROWS($B$2:B632)))</f>
        <v>DE-ROS</v>
      </c>
      <c r="C632" s="5" cm="1">
        <f t="array" ref="C632">IF($A632="","",INDEX(OpenMeteoAPI[ForecastDateTime],ROWS($C$2:C632)))</f>
        <v>46216.25</v>
      </c>
      <c r="D632" t="str">
        <f t="shared" si="9"/>
        <v>6AM</v>
      </c>
      <c r="E632" t="str" cm="1">
        <f t="array" ref="E632">IF($K632="","",_xlfn.IFS($K632=0,_xlfn.UNICHAR(9728),$K632&lt;=3,_xlfn.UNICHAR(9729),OR($K632=45,$K632=48),"~",AND($K632&gt;=51,$K632&lt;=67),_xlfn.UNICHAR(9748),AND($K632&gt;=71,$K632&lt;=77),_xlfn.UNICHAR(10052),AND($K632&gt;=80,$K632&lt;=82),_xlfn.UNICHAR(9748),AND($K632&gt;=95,$K632&lt;=99),_xlfn.UNICHAR(9889),TRUE,_xlfn.UNICHAR(9729)))</f>
        <v>☁</v>
      </c>
      <c r="F632" t="str" cm="1">
        <f t="array" ref="F632">IF($K632="","",_xlfn.IFS($K632=0,"Clear",$K632&lt;=3,"Partly Cloudy",OR($K632=45,$K632=48),"Fog",AND($K632&gt;=51,$K632&lt;=67),"Drizzle",AND($K632&gt;=71,$K632&lt;=77),"Snow",AND($K632&gt;=80,$K632&lt;=82),"Rain Showers",AND($K632&gt;=95,$K632&lt;=99),"Thunderstorm",TRUE,"Cloudy"))</f>
        <v>Partly Cloudy</v>
      </c>
      <c r="G632" s="3" cm="1">
        <f t="array" ref="G632">IF($A632="","",INDEX(OpenMeteoAPI[TemperatureC],ROWS($G$2:G632)))</f>
        <v>13.8</v>
      </c>
      <c r="H632" s="4" cm="1">
        <f t="array" ref="H632">IF($A632="","",INDEX(OpenMeteoAPI[RelativeHumidityPct],ROWS($H$2:H632))/100)</f>
        <v>0.79</v>
      </c>
      <c r="I632" s="4" cm="1">
        <f t="array" ref="I632">IF($A632="","",INDEX(OpenMeteoAPI[PrecipitationProbabilityPct],ROWS($I$2:I632))/100)</f>
        <v>0</v>
      </c>
      <c r="J632" s="3" cm="1">
        <f t="array" ref="J632">IF($A632="","",INDEX(OpenMeteoAPI[PrecipitationMM],ROWS($J$2:J632)))</f>
        <v>0</v>
      </c>
      <c r="K632" cm="1">
        <f t="array" ref="K632">IF($A632="","",INDEX(OpenMeteoAPI[WeatherCode],ROWS($K$2:K632)))</f>
        <v>2</v>
      </c>
      <c r="L632" s="3" cm="1">
        <f t="array" ref="L632">IF($A632="","",INDEX(OpenMeteoAPI[WindSpeedKMH],ROWS($L$2:L632)))</f>
        <v>4.3</v>
      </c>
    </row>
    <row r="633" spans="1:12">
      <c r="A633" t="str" cm="1">
        <f t="array" ref="A633">IFERROR(INDEX(OpenMeteoAPI[City],ROWS($A$2:A633))&amp;", "&amp;INDEX(OpenMeteoAPI[CountryCode],ROWS($A$2:A633)),"")</f>
        <v>Rosenheim, DE</v>
      </c>
      <c r="B633" t="str" cm="1">
        <f t="array" ref="B633">IF($A633="","",INDEX(OpenMeteoAPI[LocationID],ROWS($B$2:B633)))</f>
        <v>DE-ROS</v>
      </c>
      <c r="C633" s="5" cm="1">
        <f t="array" ref="C633">IF($A633="","",INDEX(OpenMeteoAPI[ForecastDateTime],ROWS($C$2:C633)))</f>
        <v>46216.291666666664</v>
      </c>
      <c r="D633" t="str">
        <f t="shared" si="9"/>
        <v>7AM</v>
      </c>
      <c r="E633" t="str" cm="1">
        <f t="array" ref="E633">IF($K633="","",_xlfn.IFS($K633=0,_xlfn.UNICHAR(9728),$K633&lt;=3,_xlfn.UNICHAR(9729),OR($K633=45,$K633=48),"~",AND($K633&gt;=51,$K633&lt;=67),_xlfn.UNICHAR(9748),AND($K633&gt;=71,$K633&lt;=77),_xlfn.UNICHAR(10052),AND($K633&gt;=80,$K633&lt;=82),_xlfn.UNICHAR(9748),AND($K633&gt;=95,$K633&lt;=99),_xlfn.UNICHAR(9889),TRUE,_xlfn.UNICHAR(9729)))</f>
        <v>☁</v>
      </c>
      <c r="F633" t="str" cm="1">
        <f t="array" ref="F633">IF($K633="","",_xlfn.IFS($K633=0,"Clear",$K633&lt;=3,"Partly Cloudy",OR($K633=45,$K633=48),"Fog",AND($K633&gt;=51,$K633&lt;=67),"Drizzle",AND($K633&gt;=71,$K633&lt;=77),"Snow",AND($K633&gt;=80,$K633&lt;=82),"Rain Showers",AND($K633&gt;=95,$K633&lt;=99),"Thunderstorm",TRUE,"Cloudy"))</f>
        <v>Partly Cloudy</v>
      </c>
      <c r="G633" s="3" cm="1">
        <f t="array" ref="G633">IF($A633="","",INDEX(OpenMeteoAPI[TemperatureC],ROWS($G$2:G633)))</f>
        <v>15.8</v>
      </c>
      <c r="H633" s="4" cm="1">
        <f t="array" ref="H633">IF($A633="","",INDEX(OpenMeteoAPI[RelativeHumidityPct],ROWS($H$2:H633))/100)</f>
        <v>0.82</v>
      </c>
      <c r="I633" s="4" cm="1">
        <f t="array" ref="I633">IF($A633="","",INDEX(OpenMeteoAPI[PrecipitationProbabilityPct],ROWS($I$2:I633))/100)</f>
        <v>0</v>
      </c>
      <c r="J633" s="3" cm="1">
        <f t="array" ref="J633">IF($A633="","",INDEX(OpenMeteoAPI[PrecipitationMM],ROWS($J$2:J633)))</f>
        <v>0</v>
      </c>
      <c r="K633" cm="1">
        <f t="array" ref="K633">IF($A633="","",INDEX(OpenMeteoAPI[WeatherCode],ROWS($K$2:K633)))</f>
        <v>2</v>
      </c>
      <c r="L633" s="3" cm="1">
        <f t="array" ref="L633">IF($A633="","",INDEX(OpenMeteoAPI[WindSpeedKMH],ROWS($L$2:L633)))</f>
        <v>3.6</v>
      </c>
    </row>
    <row r="634" spans="1:12">
      <c r="A634" t="str" cm="1">
        <f t="array" ref="A634">IFERROR(INDEX(OpenMeteoAPI[City],ROWS($A$2:A634))&amp;", "&amp;INDEX(OpenMeteoAPI[CountryCode],ROWS($A$2:A634)),"")</f>
        <v>Rosenheim, DE</v>
      </c>
      <c r="B634" t="str" cm="1">
        <f t="array" ref="B634">IF($A634="","",INDEX(OpenMeteoAPI[LocationID],ROWS($B$2:B634)))</f>
        <v>DE-ROS</v>
      </c>
      <c r="C634" s="5" cm="1">
        <f t="array" ref="C634">IF($A634="","",INDEX(OpenMeteoAPI[ForecastDateTime],ROWS($C$2:C634)))</f>
        <v>46216.333333333336</v>
      </c>
      <c r="D634" t="str">
        <f t="shared" si="9"/>
        <v>8AM</v>
      </c>
      <c r="E634" t="str" cm="1">
        <f t="array" ref="E634">IF($K634="","",_xlfn.IFS($K634=0,_xlfn.UNICHAR(9728),$K634&lt;=3,_xlfn.UNICHAR(9729),OR($K634=45,$K634=48),"~",AND($K634&gt;=51,$K634&lt;=67),_xlfn.UNICHAR(9748),AND($K634&gt;=71,$K634&lt;=77),_xlfn.UNICHAR(10052),AND($K634&gt;=80,$K634&lt;=82),_xlfn.UNICHAR(9748),AND($K634&gt;=95,$K634&lt;=99),_xlfn.UNICHAR(9889),TRUE,_xlfn.UNICHAR(9729)))</f>
        <v>☁</v>
      </c>
      <c r="F634" t="str" cm="1">
        <f t="array" ref="F634">IF($K634="","",_xlfn.IFS($K634=0,"Clear",$K634&lt;=3,"Partly Cloudy",OR($K634=45,$K634=48),"Fog",AND($K634&gt;=51,$K634&lt;=67),"Drizzle",AND($K634&gt;=71,$K634&lt;=77),"Snow",AND($K634&gt;=80,$K634&lt;=82),"Rain Showers",AND($K634&gt;=95,$K634&lt;=99),"Thunderstorm",TRUE,"Cloudy"))</f>
        <v>Partly Cloudy</v>
      </c>
      <c r="G634" s="3" cm="1">
        <f t="array" ref="G634">IF($A634="","",INDEX(OpenMeteoAPI[TemperatureC],ROWS($G$2:G634)))</f>
        <v>17.899999999999999</v>
      </c>
      <c r="H634" s="4" cm="1">
        <f t="array" ref="H634">IF($A634="","",INDEX(OpenMeteoAPI[RelativeHumidityPct],ROWS($H$2:H634))/100)</f>
        <v>0.81</v>
      </c>
      <c r="I634" s="4" cm="1">
        <f t="array" ref="I634">IF($A634="","",INDEX(OpenMeteoAPI[PrecipitationProbabilityPct],ROWS($I$2:I634))/100)</f>
        <v>0</v>
      </c>
      <c r="J634" s="3" cm="1">
        <f t="array" ref="J634">IF($A634="","",INDEX(OpenMeteoAPI[PrecipitationMM],ROWS($J$2:J634)))</f>
        <v>0</v>
      </c>
      <c r="K634" cm="1">
        <f t="array" ref="K634">IF($A634="","",INDEX(OpenMeteoAPI[WeatherCode],ROWS($K$2:K634)))</f>
        <v>2</v>
      </c>
      <c r="L634" s="3" cm="1">
        <f t="array" ref="L634">IF($A634="","",INDEX(OpenMeteoAPI[WindSpeedKMH],ROWS($L$2:L634)))</f>
        <v>2.2000000000000002</v>
      </c>
    </row>
    <row r="635" spans="1:12">
      <c r="A635" t="str" cm="1">
        <f t="array" ref="A635">IFERROR(INDEX(OpenMeteoAPI[City],ROWS($A$2:A635))&amp;", "&amp;INDEX(OpenMeteoAPI[CountryCode],ROWS($A$2:A635)),"")</f>
        <v>Rosenheim, DE</v>
      </c>
      <c r="B635" t="str" cm="1">
        <f t="array" ref="B635">IF($A635="","",INDEX(OpenMeteoAPI[LocationID],ROWS($B$2:B635)))</f>
        <v>DE-ROS</v>
      </c>
      <c r="C635" s="5" cm="1">
        <f t="array" ref="C635">IF($A635="","",INDEX(OpenMeteoAPI[ForecastDateTime],ROWS($C$2:C635)))</f>
        <v>46216.375</v>
      </c>
      <c r="D635" t="str">
        <f t="shared" si="9"/>
        <v>9AM</v>
      </c>
      <c r="E635" t="str" cm="1">
        <f t="array" ref="E635">IF($K635="","",_xlfn.IFS($K635=0,_xlfn.UNICHAR(9728),$K635&lt;=3,_xlfn.UNICHAR(9729),OR($K635=45,$K635=48),"~",AND($K635&gt;=51,$K635&lt;=67),_xlfn.UNICHAR(9748),AND($K635&gt;=71,$K635&lt;=77),_xlfn.UNICHAR(10052),AND($K635&gt;=80,$K635&lt;=82),_xlfn.UNICHAR(9748),AND($K635&gt;=95,$K635&lt;=99),_xlfn.UNICHAR(9889),TRUE,_xlfn.UNICHAR(9729)))</f>
        <v>☁</v>
      </c>
      <c r="F635" t="str" cm="1">
        <f t="array" ref="F635">IF($K635="","",_xlfn.IFS($K635=0,"Clear",$K635&lt;=3,"Partly Cloudy",OR($K635=45,$K635=48),"Fog",AND($K635&gt;=51,$K635&lt;=67),"Drizzle",AND($K635&gt;=71,$K635&lt;=77),"Snow",AND($K635&gt;=80,$K635&lt;=82),"Rain Showers",AND($K635&gt;=95,$K635&lt;=99),"Thunderstorm",TRUE,"Cloudy"))</f>
        <v>Partly Cloudy</v>
      </c>
      <c r="G635" s="3" cm="1">
        <f t="array" ref="G635">IF($A635="","",INDEX(OpenMeteoAPI[TemperatureC],ROWS($G$2:G635)))</f>
        <v>19.899999999999999</v>
      </c>
      <c r="H635" s="4" cm="1">
        <f t="array" ref="H635">IF($A635="","",INDEX(OpenMeteoAPI[RelativeHumidityPct],ROWS($H$2:H635))/100)</f>
        <v>0.73</v>
      </c>
      <c r="I635" s="4" cm="1">
        <f t="array" ref="I635">IF($A635="","",INDEX(OpenMeteoAPI[PrecipitationProbabilityPct],ROWS($I$2:I635))/100)</f>
        <v>0</v>
      </c>
      <c r="J635" s="3" cm="1">
        <f t="array" ref="J635">IF($A635="","",INDEX(OpenMeteoAPI[PrecipitationMM],ROWS($J$2:J635)))</f>
        <v>0</v>
      </c>
      <c r="K635" cm="1">
        <f t="array" ref="K635">IF($A635="","",INDEX(OpenMeteoAPI[WeatherCode],ROWS($K$2:K635)))</f>
        <v>1</v>
      </c>
      <c r="L635" s="3" cm="1">
        <f t="array" ref="L635">IF($A635="","",INDEX(OpenMeteoAPI[WindSpeedKMH],ROWS($L$2:L635)))</f>
        <v>1.4</v>
      </c>
    </row>
    <row r="636" spans="1:12">
      <c r="A636" t="str" cm="1">
        <f t="array" ref="A636">IFERROR(INDEX(OpenMeteoAPI[City],ROWS($A$2:A636))&amp;", "&amp;INDEX(OpenMeteoAPI[CountryCode],ROWS($A$2:A636)),"")</f>
        <v>Rosenheim, DE</v>
      </c>
      <c r="B636" t="str" cm="1">
        <f t="array" ref="B636">IF($A636="","",INDEX(OpenMeteoAPI[LocationID],ROWS($B$2:B636)))</f>
        <v>DE-ROS</v>
      </c>
      <c r="C636" s="5" cm="1">
        <f t="array" ref="C636">IF($A636="","",INDEX(OpenMeteoAPI[ForecastDateTime],ROWS($C$2:C636)))</f>
        <v>46216.416666666664</v>
      </c>
      <c r="D636" t="str">
        <f t="shared" si="9"/>
        <v>10AM</v>
      </c>
      <c r="E636" t="str" cm="1">
        <f t="array" ref="E636">IF($K636="","",_xlfn.IFS($K636=0,_xlfn.UNICHAR(9728),$K636&lt;=3,_xlfn.UNICHAR(9729),OR($K636=45,$K636=48),"~",AND($K636&gt;=51,$K636&lt;=67),_xlfn.UNICHAR(9748),AND($K636&gt;=71,$K636&lt;=77),_xlfn.UNICHAR(10052),AND($K636&gt;=80,$K636&lt;=82),_xlfn.UNICHAR(9748),AND($K636&gt;=95,$K636&lt;=99),_xlfn.UNICHAR(9889),TRUE,_xlfn.UNICHAR(9729)))</f>
        <v>☁</v>
      </c>
      <c r="F636" t="str" cm="1">
        <f t="array" ref="F636">IF($K636="","",_xlfn.IFS($K636=0,"Clear",$K636&lt;=3,"Partly Cloudy",OR($K636=45,$K636=48),"Fog",AND($K636&gt;=51,$K636&lt;=67),"Drizzle",AND($K636&gt;=71,$K636&lt;=77),"Snow",AND($K636&gt;=80,$K636&lt;=82),"Rain Showers",AND($K636&gt;=95,$K636&lt;=99),"Thunderstorm",TRUE,"Cloudy"))</f>
        <v>Partly Cloudy</v>
      </c>
      <c r="G636" s="3" cm="1">
        <f t="array" ref="G636">IF($A636="","",INDEX(OpenMeteoAPI[TemperatureC],ROWS($G$2:G636)))</f>
        <v>22</v>
      </c>
      <c r="H636" s="4" cm="1">
        <f t="array" ref="H636">IF($A636="","",INDEX(OpenMeteoAPI[RelativeHumidityPct],ROWS($H$2:H636))/100)</f>
        <v>0.61</v>
      </c>
      <c r="I636" s="4" cm="1">
        <f t="array" ref="I636">IF($A636="","",INDEX(OpenMeteoAPI[PrecipitationProbabilityPct],ROWS($I$2:I636))/100)</f>
        <v>0</v>
      </c>
      <c r="J636" s="3" cm="1">
        <f t="array" ref="J636">IF($A636="","",INDEX(OpenMeteoAPI[PrecipitationMM],ROWS($J$2:J636)))</f>
        <v>0</v>
      </c>
      <c r="K636" cm="1">
        <f t="array" ref="K636">IF($A636="","",INDEX(OpenMeteoAPI[WeatherCode],ROWS($K$2:K636)))</f>
        <v>1</v>
      </c>
      <c r="L636" s="3" cm="1">
        <f t="array" ref="L636">IF($A636="","",INDEX(OpenMeteoAPI[WindSpeedKMH],ROWS($L$2:L636)))</f>
        <v>3.8</v>
      </c>
    </row>
    <row r="637" spans="1:12">
      <c r="A637" t="str" cm="1">
        <f t="array" ref="A637">IFERROR(INDEX(OpenMeteoAPI[City],ROWS($A$2:A637))&amp;", "&amp;INDEX(OpenMeteoAPI[CountryCode],ROWS($A$2:A637)),"")</f>
        <v>Rosenheim, DE</v>
      </c>
      <c r="B637" t="str" cm="1">
        <f t="array" ref="B637">IF($A637="","",INDEX(OpenMeteoAPI[LocationID],ROWS($B$2:B637)))</f>
        <v>DE-ROS</v>
      </c>
      <c r="C637" s="5" cm="1">
        <f t="array" ref="C637">IF($A637="","",INDEX(OpenMeteoAPI[ForecastDateTime],ROWS($C$2:C637)))</f>
        <v>46216.458333333336</v>
      </c>
      <c r="D637" t="str">
        <f t="shared" si="9"/>
        <v>11AM</v>
      </c>
      <c r="E637" t="str" cm="1">
        <f t="array" ref="E637">IF($K637="","",_xlfn.IFS($K637=0,_xlfn.UNICHAR(9728),$K637&lt;=3,_xlfn.UNICHAR(9729),OR($K637=45,$K637=48),"~",AND($K637&gt;=51,$K637&lt;=67),_xlfn.UNICHAR(9748),AND($K637&gt;=71,$K637&lt;=77),_xlfn.UNICHAR(10052),AND($K637&gt;=80,$K637&lt;=82),_xlfn.UNICHAR(9748),AND($K637&gt;=95,$K637&lt;=99),_xlfn.UNICHAR(9889),TRUE,_xlfn.UNICHAR(9729)))</f>
        <v>☁</v>
      </c>
      <c r="F637" t="str" cm="1">
        <f t="array" ref="F637">IF($K637="","",_xlfn.IFS($K637=0,"Clear",$K637&lt;=3,"Partly Cloudy",OR($K637=45,$K637=48),"Fog",AND($K637&gt;=51,$K637&lt;=67),"Drizzle",AND($K637&gt;=71,$K637&lt;=77),"Snow",AND($K637&gt;=80,$K637&lt;=82),"Rain Showers",AND($K637&gt;=95,$K637&lt;=99),"Thunderstorm",TRUE,"Cloudy"))</f>
        <v>Partly Cloudy</v>
      </c>
      <c r="G637" s="3" cm="1">
        <f t="array" ref="G637">IF($A637="","",INDEX(OpenMeteoAPI[TemperatureC],ROWS($G$2:G637)))</f>
        <v>23.7</v>
      </c>
      <c r="H637" s="4" cm="1">
        <f t="array" ref="H637">IF($A637="","",INDEX(OpenMeteoAPI[RelativeHumidityPct],ROWS($H$2:H637))/100)</f>
        <v>0.51</v>
      </c>
      <c r="I637" s="4" cm="1">
        <f t="array" ref="I637">IF($A637="","",INDEX(OpenMeteoAPI[PrecipitationProbabilityPct],ROWS($I$2:I637))/100)</f>
        <v>0</v>
      </c>
      <c r="J637" s="3" cm="1">
        <f t="array" ref="J637">IF($A637="","",INDEX(OpenMeteoAPI[PrecipitationMM],ROWS($J$2:J637)))</f>
        <v>0</v>
      </c>
      <c r="K637" cm="1">
        <f t="array" ref="K637">IF($A637="","",INDEX(OpenMeteoAPI[WeatherCode],ROWS($K$2:K637)))</f>
        <v>1</v>
      </c>
      <c r="L637" s="3" cm="1">
        <f t="array" ref="L637">IF($A637="","",INDEX(OpenMeteoAPI[WindSpeedKMH],ROWS($L$2:L637)))</f>
        <v>6.2</v>
      </c>
    </row>
    <row r="638" spans="1:12">
      <c r="A638" t="str" cm="1">
        <f t="array" ref="A638">IFERROR(INDEX(OpenMeteoAPI[City],ROWS($A$2:A638))&amp;", "&amp;INDEX(OpenMeteoAPI[CountryCode],ROWS($A$2:A638)),"")</f>
        <v>Rosenheim, DE</v>
      </c>
      <c r="B638" t="str" cm="1">
        <f t="array" ref="B638">IF($A638="","",INDEX(OpenMeteoAPI[LocationID],ROWS($B$2:B638)))</f>
        <v>DE-ROS</v>
      </c>
      <c r="C638" s="5" cm="1">
        <f t="array" ref="C638">IF($A638="","",INDEX(OpenMeteoAPI[ForecastDateTime],ROWS($C$2:C638)))</f>
        <v>46216.5</v>
      </c>
      <c r="D638" t="str">
        <f t="shared" si="9"/>
        <v>12PM</v>
      </c>
      <c r="E638" t="str" cm="1">
        <f t="array" ref="E638">IF($K638="","",_xlfn.IFS($K638=0,_xlfn.UNICHAR(9728),$K638&lt;=3,_xlfn.UNICHAR(9729),OR($K638=45,$K638=48),"~",AND($K638&gt;=51,$K638&lt;=67),_xlfn.UNICHAR(9748),AND($K638&gt;=71,$K638&lt;=77),_xlfn.UNICHAR(10052),AND($K638&gt;=80,$K638&lt;=82),_xlfn.UNICHAR(9748),AND($K638&gt;=95,$K638&lt;=99),_xlfn.UNICHAR(9889),TRUE,_xlfn.UNICHAR(9729)))</f>
        <v>☁</v>
      </c>
      <c r="F638" t="str" cm="1">
        <f t="array" ref="F638">IF($K638="","",_xlfn.IFS($K638=0,"Clear",$K638&lt;=3,"Partly Cloudy",OR($K638=45,$K638=48),"Fog",AND($K638&gt;=51,$K638&lt;=67),"Drizzle",AND($K638&gt;=71,$K638&lt;=77),"Snow",AND($K638&gt;=80,$K638&lt;=82),"Rain Showers",AND($K638&gt;=95,$K638&lt;=99),"Thunderstorm",TRUE,"Cloudy"))</f>
        <v>Partly Cloudy</v>
      </c>
      <c r="G638" s="3" cm="1">
        <f t="array" ref="G638">IF($A638="","",INDEX(OpenMeteoAPI[TemperatureC],ROWS($G$2:G638)))</f>
        <v>25</v>
      </c>
      <c r="H638" s="4" cm="1">
        <f t="array" ref="H638">IF($A638="","",INDEX(OpenMeteoAPI[RelativeHumidityPct],ROWS($H$2:H638))/100)</f>
        <v>0.45</v>
      </c>
      <c r="I638" s="4" cm="1">
        <f t="array" ref="I638">IF($A638="","",INDEX(OpenMeteoAPI[PrecipitationProbabilityPct],ROWS($I$2:I638))/100)</f>
        <v>0</v>
      </c>
      <c r="J638" s="3" cm="1">
        <f t="array" ref="J638">IF($A638="","",INDEX(OpenMeteoAPI[PrecipitationMM],ROWS($J$2:J638)))</f>
        <v>0</v>
      </c>
      <c r="K638" cm="1">
        <f t="array" ref="K638">IF($A638="","",INDEX(OpenMeteoAPI[WeatherCode],ROWS($K$2:K638)))</f>
        <v>1</v>
      </c>
      <c r="L638" s="3" cm="1">
        <f t="array" ref="L638">IF($A638="","",INDEX(OpenMeteoAPI[WindSpeedKMH],ROWS($L$2:L638)))</f>
        <v>7.3</v>
      </c>
    </row>
    <row r="639" spans="1:12">
      <c r="A639" t="str" cm="1">
        <f t="array" ref="A639">IFERROR(INDEX(OpenMeteoAPI[City],ROWS($A$2:A639))&amp;", "&amp;INDEX(OpenMeteoAPI[CountryCode],ROWS($A$2:A639)),"")</f>
        <v>Rosenheim, DE</v>
      </c>
      <c r="B639" t="str" cm="1">
        <f t="array" ref="B639">IF($A639="","",INDEX(OpenMeteoAPI[LocationID],ROWS($B$2:B639)))</f>
        <v>DE-ROS</v>
      </c>
      <c r="C639" s="5" cm="1">
        <f t="array" ref="C639">IF($A639="","",INDEX(OpenMeteoAPI[ForecastDateTime],ROWS($C$2:C639)))</f>
        <v>46216.541666666664</v>
      </c>
      <c r="D639" t="str">
        <f t="shared" si="9"/>
        <v>1PM</v>
      </c>
      <c r="E639" t="str" cm="1">
        <f t="array" ref="E639">IF($K639="","",_xlfn.IFS($K639=0,_xlfn.UNICHAR(9728),$K639&lt;=3,_xlfn.UNICHAR(9729),OR($K639=45,$K639=48),"~",AND($K639&gt;=51,$K639&lt;=67),_xlfn.UNICHAR(9748),AND($K639&gt;=71,$K639&lt;=77),_xlfn.UNICHAR(10052),AND($K639&gt;=80,$K639&lt;=82),_xlfn.UNICHAR(9748),AND($K639&gt;=95,$K639&lt;=99),_xlfn.UNICHAR(9889),TRUE,_xlfn.UNICHAR(9729)))</f>
        <v>☁</v>
      </c>
      <c r="F639" t="str" cm="1">
        <f t="array" ref="F639">IF($K639="","",_xlfn.IFS($K639=0,"Clear",$K639&lt;=3,"Partly Cloudy",OR($K639=45,$K639=48),"Fog",AND($K639&gt;=51,$K639&lt;=67),"Drizzle",AND($K639&gt;=71,$K639&lt;=77),"Snow",AND($K639&gt;=80,$K639&lt;=82),"Rain Showers",AND($K639&gt;=95,$K639&lt;=99),"Thunderstorm",TRUE,"Cloudy"))</f>
        <v>Partly Cloudy</v>
      </c>
      <c r="G639" s="3" cm="1">
        <f t="array" ref="G639">IF($A639="","",INDEX(OpenMeteoAPI[TemperatureC],ROWS($G$2:G639)))</f>
        <v>25.9</v>
      </c>
      <c r="H639" s="4" cm="1">
        <f t="array" ref="H639">IF($A639="","",INDEX(OpenMeteoAPI[RelativeHumidityPct],ROWS($H$2:H639))/100)</f>
        <v>0.42</v>
      </c>
      <c r="I639" s="4" cm="1">
        <f t="array" ref="I639">IF($A639="","",INDEX(OpenMeteoAPI[PrecipitationProbabilityPct],ROWS($I$2:I639))/100)</f>
        <v>0</v>
      </c>
      <c r="J639" s="3" cm="1">
        <f t="array" ref="J639">IF($A639="","",INDEX(OpenMeteoAPI[PrecipitationMM],ROWS($J$2:J639)))</f>
        <v>0</v>
      </c>
      <c r="K639" cm="1">
        <f t="array" ref="K639">IF($A639="","",INDEX(OpenMeteoAPI[WeatherCode],ROWS($K$2:K639)))</f>
        <v>1</v>
      </c>
      <c r="L639" s="3" cm="1">
        <f t="array" ref="L639">IF($A639="","",INDEX(OpenMeteoAPI[WindSpeedKMH],ROWS($L$2:L639)))</f>
        <v>7.6</v>
      </c>
    </row>
    <row r="640" spans="1:12">
      <c r="A640" t="str" cm="1">
        <f t="array" ref="A640">IFERROR(INDEX(OpenMeteoAPI[City],ROWS($A$2:A640))&amp;", "&amp;INDEX(OpenMeteoAPI[CountryCode],ROWS($A$2:A640)),"")</f>
        <v>Rosenheim, DE</v>
      </c>
      <c r="B640" t="str" cm="1">
        <f t="array" ref="B640">IF($A640="","",INDEX(OpenMeteoAPI[LocationID],ROWS($B$2:B640)))</f>
        <v>DE-ROS</v>
      </c>
      <c r="C640" s="5" cm="1">
        <f t="array" ref="C640">IF($A640="","",INDEX(OpenMeteoAPI[ForecastDateTime],ROWS($C$2:C640)))</f>
        <v>46216.583333333336</v>
      </c>
      <c r="D640" t="str">
        <f t="shared" si="9"/>
        <v>2PM</v>
      </c>
      <c r="E640" t="str" cm="1">
        <f t="array" ref="E640">IF($K640="","",_xlfn.IFS($K640=0,_xlfn.UNICHAR(9728),$K640&lt;=3,_xlfn.UNICHAR(9729),OR($K640=45,$K640=48),"~",AND($K640&gt;=51,$K640&lt;=67),_xlfn.UNICHAR(9748),AND($K640&gt;=71,$K640&lt;=77),_xlfn.UNICHAR(10052),AND($K640&gt;=80,$K640&lt;=82),_xlfn.UNICHAR(9748),AND($K640&gt;=95,$K640&lt;=99),_xlfn.UNICHAR(9889),TRUE,_xlfn.UNICHAR(9729)))</f>
        <v>☁</v>
      </c>
      <c r="F640" t="str" cm="1">
        <f t="array" ref="F640">IF($K640="","",_xlfn.IFS($K640=0,"Clear",$K640&lt;=3,"Partly Cloudy",OR($K640=45,$K640=48),"Fog",AND($K640&gt;=51,$K640&lt;=67),"Drizzle",AND($K640&gt;=71,$K640&lt;=77),"Snow",AND($K640&gt;=80,$K640&lt;=82),"Rain Showers",AND($K640&gt;=95,$K640&lt;=99),"Thunderstorm",TRUE,"Cloudy"))</f>
        <v>Partly Cloudy</v>
      </c>
      <c r="G640" s="3" cm="1">
        <f t="array" ref="G640">IF($A640="","",INDEX(OpenMeteoAPI[TemperatureC],ROWS($G$2:G640)))</f>
        <v>26.6</v>
      </c>
      <c r="H640" s="4" cm="1">
        <f t="array" ref="H640">IF($A640="","",INDEX(OpenMeteoAPI[RelativeHumidityPct],ROWS($H$2:H640))/100)</f>
        <v>0.39</v>
      </c>
      <c r="I640" s="4" cm="1">
        <f t="array" ref="I640">IF($A640="","",INDEX(OpenMeteoAPI[PrecipitationProbabilityPct],ROWS($I$2:I640))/100)</f>
        <v>0</v>
      </c>
      <c r="J640" s="3" cm="1">
        <f t="array" ref="J640">IF($A640="","",INDEX(OpenMeteoAPI[PrecipitationMM],ROWS($J$2:J640)))</f>
        <v>0</v>
      </c>
      <c r="K640" cm="1">
        <f t="array" ref="K640">IF($A640="","",INDEX(OpenMeteoAPI[WeatherCode],ROWS($K$2:K640)))</f>
        <v>1</v>
      </c>
      <c r="L640" s="3" cm="1">
        <f t="array" ref="L640">IF($A640="","",INDEX(OpenMeteoAPI[WindSpeedKMH],ROWS($L$2:L640)))</f>
        <v>7.9</v>
      </c>
    </row>
    <row r="641" spans="1:12">
      <c r="A641" t="str" cm="1">
        <f t="array" ref="A641">IFERROR(INDEX(OpenMeteoAPI[City],ROWS($A$2:A641))&amp;", "&amp;INDEX(OpenMeteoAPI[CountryCode],ROWS($A$2:A641)),"")</f>
        <v>Rosenheim, DE</v>
      </c>
      <c r="B641" t="str" cm="1">
        <f t="array" ref="B641">IF($A641="","",INDEX(OpenMeteoAPI[LocationID],ROWS($B$2:B641)))</f>
        <v>DE-ROS</v>
      </c>
      <c r="C641" s="5" cm="1">
        <f t="array" ref="C641">IF($A641="","",INDEX(OpenMeteoAPI[ForecastDateTime],ROWS($C$2:C641)))</f>
        <v>46216.625</v>
      </c>
      <c r="D641" t="str">
        <f t="shared" si="9"/>
        <v>3PM</v>
      </c>
      <c r="E641" t="str" cm="1">
        <f t="array" ref="E641">IF($K641="","",_xlfn.IFS($K641=0,_xlfn.UNICHAR(9728),$K641&lt;=3,_xlfn.UNICHAR(9729),OR($K641=45,$K641=48),"~",AND($K641&gt;=51,$K641&lt;=67),_xlfn.UNICHAR(9748),AND($K641&gt;=71,$K641&lt;=77),_xlfn.UNICHAR(10052),AND($K641&gt;=80,$K641&lt;=82),_xlfn.UNICHAR(9748),AND($K641&gt;=95,$K641&lt;=99),_xlfn.UNICHAR(9889),TRUE,_xlfn.UNICHAR(9729)))</f>
        <v>☁</v>
      </c>
      <c r="F641" t="str" cm="1">
        <f t="array" ref="F641">IF($K641="","",_xlfn.IFS($K641=0,"Clear",$K641&lt;=3,"Partly Cloudy",OR($K641=45,$K641=48),"Fog",AND($K641&gt;=51,$K641&lt;=67),"Drizzle",AND($K641&gt;=71,$K641&lt;=77),"Snow",AND($K641&gt;=80,$K641&lt;=82),"Rain Showers",AND($K641&gt;=95,$K641&lt;=99),"Thunderstorm",TRUE,"Cloudy"))</f>
        <v>Partly Cloudy</v>
      </c>
      <c r="G641" s="3" cm="1">
        <f t="array" ref="G641">IF($A641="","",INDEX(OpenMeteoAPI[TemperatureC],ROWS($G$2:G641)))</f>
        <v>27.1</v>
      </c>
      <c r="H641" s="4" cm="1">
        <f t="array" ref="H641">IF($A641="","",INDEX(OpenMeteoAPI[RelativeHumidityPct],ROWS($H$2:H641))/100)</f>
        <v>0.37</v>
      </c>
      <c r="I641" s="4" cm="1">
        <f t="array" ref="I641">IF($A641="","",INDEX(OpenMeteoAPI[PrecipitationProbabilityPct],ROWS($I$2:I641))/100)</f>
        <v>0</v>
      </c>
      <c r="J641" s="3" cm="1">
        <f t="array" ref="J641">IF($A641="","",INDEX(OpenMeteoAPI[PrecipitationMM],ROWS($J$2:J641)))</f>
        <v>0</v>
      </c>
      <c r="K641" cm="1">
        <f t="array" ref="K641">IF($A641="","",INDEX(OpenMeteoAPI[WeatherCode],ROWS($K$2:K641)))</f>
        <v>2</v>
      </c>
      <c r="L641" s="3" cm="1">
        <f t="array" ref="L641">IF($A641="","",INDEX(OpenMeteoAPI[WindSpeedKMH],ROWS($L$2:L641)))</f>
        <v>8.6999999999999993</v>
      </c>
    </row>
    <row r="642" spans="1:12">
      <c r="A642" t="str" cm="1">
        <f t="array" ref="A642">IFERROR(INDEX(OpenMeteoAPI[City],ROWS($A$2:A642))&amp;", "&amp;INDEX(OpenMeteoAPI[CountryCode],ROWS($A$2:A642)),"")</f>
        <v>Rosenheim, DE</v>
      </c>
      <c r="B642" t="str" cm="1">
        <f t="array" ref="B642">IF($A642="","",INDEX(OpenMeteoAPI[LocationID],ROWS($B$2:B642)))</f>
        <v>DE-ROS</v>
      </c>
      <c r="C642" s="5" cm="1">
        <f t="array" ref="C642">IF($A642="","",INDEX(OpenMeteoAPI[ForecastDateTime],ROWS($C$2:C642)))</f>
        <v>46216.666666666664</v>
      </c>
      <c r="D642" t="str">
        <f t="shared" si="9"/>
        <v>4PM</v>
      </c>
      <c r="E642" t="str" cm="1">
        <f t="array" ref="E642">IF($K642="","",_xlfn.IFS($K642=0,_xlfn.UNICHAR(9728),$K642&lt;=3,_xlfn.UNICHAR(9729),OR($K642=45,$K642=48),"~",AND($K642&gt;=51,$K642&lt;=67),_xlfn.UNICHAR(9748),AND($K642&gt;=71,$K642&lt;=77),_xlfn.UNICHAR(10052),AND($K642&gt;=80,$K642&lt;=82),_xlfn.UNICHAR(9748),AND($K642&gt;=95,$K642&lt;=99),_xlfn.UNICHAR(9889),TRUE,_xlfn.UNICHAR(9729)))</f>
        <v>☁</v>
      </c>
      <c r="F642" t="str" cm="1">
        <f t="array" ref="F642">IF($K642="","",_xlfn.IFS($K642=0,"Clear",$K642&lt;=3,"Partly Cloudy",OR($K642=45,$K642=48),"Fog",AND($K642&gt;=51,$K642&lt;=67),"Drizzle",AND($K642&gt;=71,$K642&lt;=77),"Snow",AND($K642&gt;=80,$K642&lt;=82),"Rain Showers",AND($K642&gt;=95,$K642&lt;=99),"Thunderstorm",TRUE,"Cloudy"))</f>
        <v>Partly Cloudy</v>
      </c>
      <c r="G642" s="3" cm="1">
        <f t="array" ref="G642">IF($A642="","",INDEX(OpenMeteoAPI[TemperatureC],ROWS($G$2:G642)))</f>
        <v>27.4</v>
      </c>
      <c r="H642" s="4" cm="1">
        <f t="array" ref="H642">IF($A642="","",INDEX(OpenMeteoAPI[RelativeHumidityPct],ROWS($H$2:H642))/100)</f>
        <v>0.37</v>
      </c>
      <c r="I642" s="4" cm="1">
        <f t="array" ref="I642">IF($A642="","",INDEX(OpenMeteoAPI[PrecipitationProbabilityPct],ROWS($I$2:I642))/100)</f>
        <v>0</v>
      </c>
      <c r="J642" s="3" cm="1">
        <f t="array" ref="J642">IF($A642="","",INDEX(OpenMeteoAPI[PrecipitationMM],ROWS($J$2:J642)))</f>
        <v>0</v>
      </c>
      <c r="K642" cm="1">
        <f t="array" ref="K642">IF($A642="","",INDEX(OpenMeteoAPI[WeatherCode],ROWS($K$2:K642)))</f>
        <v>2</v>
      </c>
      <c r="L642" s="3" cm="1">
        <f t="array" ref="L642">IF($A642="","",INDEX(OpenMeteoAPI[WindSpeedKMH],ROWS($L$2:L642)))</f>
        <v>9.6999999999999993</v>
      </c>
    </row>
    <row r="643" spans="1:12">
      <c r="A643" t="str" cm="1">
        <f t="array" ref="A643">IFERROR(INDEX(OpenMeteoAPI[City],ROWS($A$2:A643))&amp;", "&amp;INDEX(OpenMeteoAPI[CountryCode],ROWS($A$2:A643)),"")</f>
        <v>Rosenheim, DE</v>
      </c>
      <c r="B643" t="str" cm="1">
        <f t="array" ref="B643">IF($A643="","",INDEX(OpenMeteoAPI[LocationID],ROWS($B$2:B643)))</f>
        <v>DE-ROS</v>
      </c>
      <c r="C643" s="5" cm="1">
        <f t="array" ref="C643">IF($A643="","",INDEX(OpenMeteoAPI[ForecastDateTime],ROWS($C$2:C643)))</f>
        <v>46216.708333333336</v>
      </c>
      <c r="D643" t="str">
        <f t="shared" ref="D643:D706" si="10">IF($A643="","",TEXT($C643,"hAM/PM"))</f>
        <v>5PM</v>
      </c>
      <c r="E643" t="str" cm="1">
        <f t="array" ref="E643">IF($K643="","",_xlfn.IFS($K643=0,_xlfn.UNICHAR(9728),$K643&lt;=3,_xlfn.UNICHAR(9729),OR($K643=45,$K643=48),"~",AND($K643&gt;=51,$K643&lt;=67),_xlfn.UNICHAR(9748),AND($K643&gt;=71,$K643&lt;=77),_xlfn.UNICHAR(10052),AND($K643&gt;=80,$K643&lt;=82),_xlfn.UNICHAR(9748),AND($K643&gt;=95,$K643&lt;=99),_xlfn.UNICHAR(9889),TRUE,_xlfn.UNICHAR(9729)))</f>
        <v>☁</v>
      </c>
      <c r="F643" t="str" cm="1">
        <f t="array" ref="F643">IF($K643="","",_xlfn.IFS($K643=0,"Clear",$K643&lt;=3,"Partly Cloudy",OR($K643=45,$K643=48),"Fog",AND($K643&gt;=51,$K643&lt;=67),"Drizzle",AND($K643&gt;=71,$K643&lt;=77),"Snow",AND($K643&gt;=80,$K643&lt;=82),"Rain Showers",AND($K643&gt;=95,$K643&lt;=99),"Thunderstorm",TRUE,"Cloudy"))</f>
        <v>Partly Cloudy</v>
      </c>
      <c r="G643" s="3" cm="1">
        <f t="array" ref="G643">IF($A643="","",INDEX(OpenMeteoAPI[TemperatureC],ROWS($G$2:G643)))</f>
        <v>27.2</v>
      </c>
      <c r="H643" s="4" cm="1">
        <f t="array" ref="H643">IF($A643="","",INDEX(OpenMeteoAPI[RelativeHumidityPct],ROWS($H$2:H643))/100)</f>
        <v>0.38</v>
      </c>
      <c r="I643" s="4" cm="1">
        <f t="array" ref="I643">IF($A643="","",INDEX(OpenMeteoAPI[PrecipitationProbabilityPct],ROWS($I$2:I643))/100)</f>
        <v>0.01</v>
      </c>
      <c r="J643" s="3" cm="1">
        <f t="array" ref="J643">IF($A643="","",INDEX(OpenMeteoAPI[PrecipitationMM],ROWS($J$2:J643)))</f>
        <v>0</v>
      </c>
      <c r="K643" cm="1">
        <f t="array" ref="K643">IF($A643="","",INDEX(OpenMeteoAPI[WeatherCode],ROWS($K$2:K643)))</f>
        <v>2</v>
      </c>
      <c r="L643" s="3" cm="1">
        <f t="array" ref="L643">IF($A643="","",INDEX(OpenMeteoAPI[WindSpeedKMH],ROWS($L$2:L643)))</f>
        <v>9.3000000000000007</v>
      </c>
    </row>
    <row r="644" spans="1:12">
      <c r="A644" t="str" cm="1">
        <f t="array" ref="A644">IFERROR(INDEX(OpenMeteoAPI[City],ROWS($A$2:A644))&amp;", "&amp;INDEX(OpenMeteoAPI[CountryCode],ROWS($A$2:A644)),"")</f>
        <v>Rosenheim, DE</v>
      </c>
      <c r="B644" t="str" cm="1">
        <f t="array" ref="B644">IF($A644="","",INDEX(OpenMeteoAPI[LocationID],ROWS($B$2:B644)))</f>
        <v>DE-ROS</v>
      </c>
      <c r="C644" s="5" cm="1">
        <f t="array" ref="C644">IF($A644="","",INDEX(OpenMeteoAPI[ForecastDateTime],ROWS($C$2:C644)))</f>
        <v>46216.75</v>
      </c>
      <c r="D644" t="str">
        <f t="shared" si="10"/>
        <v>6PM</v>
      </c>
      <c r="E644" t="str" cm="1">
        <f t="array" ref="E644">IF($K644="","",_xlfn.IFS($K644=0,_xlfn.UNICHAR(9728),$K644&lt;=3,_xlfn.UNICHAR(9729),OR($K644=45,$K644=48),"~",AND($K644&gt;=51,$K644&lt;=67),_xlfn.UNICHAR(9748),AND($K644&gt;=71,$K644&lt;=77),_xlfn.UNICHAR(10052),AND($K644&gt;=80,$K644&lt;=82),_xlfn.UNICHAR(9748),AND($K644&gt;=95,$K644&lt;=99),_xlfn.UNICHAR(9889),TRUE,_xlfn.UNICHAR(9729)))</f>
        <v>☀</v>
      </c>
      <c r="F644" t="str" cm="1">
        <f t="array" ref="F644">IF($K644="","",_xlfn.IFS($K644=0,"Clear",$K644&lt;=3,"Partly Cloudy",OR($K644=45,$K644=48),"Fog",AND($K644&gt;=51,$K644&lt;=67),"Drizzle",AND($K644&gt;=71,$K644&lt;=77),"Snow",AND($K644&gt;=80,$K644&lt;=82),"Rain Showers",AND($K644&gt;=95,$K644&lt;=99),"Thunderstorm",TRUE,"Cloudy"))</f>
        <v>Clear</v>
      </c>
      <c r="G644" s="3" cm="1">
        <f t="array" ref="G644">IF($A644="","",INDEX(OpenMeteoAPI[TemperatureC],ROWS($G$2:G644)))</f>
        <v>26.7</v>
      </c>
      <c r="H644" s="4" cm="1">
        <f t="array" ref="H644">IF($A644="","",INDEX(OpenMeteoAPI[RelativeHumidityPct],ROWS($H$2:H644))/100)</f>
        <v>0.42</v>
      </c>
      <c r="I644" s="4" cm="1">
        <f t="array" ref="I644">IF($A644="","",INDEX(OpenMeteoAPI[PrecipitationProbabilityPct],ROWS($I$2:I644))/100)</f>
        <v>0.01</v>
      </c>
      <c r="J644" s="3" cm="1">
        <f t="array" ref="J644">IF($A644="","",INDEX(OpenMeteoAPI[PrecipitationMM],ROWS($J$2:J644)))</f>
        <v>0</v>
      </c>
      <c r="K644" cm="1">
        <f t="array" ref="K644">IF($A644="","",INDEX(OpenMeteoAPI[WeatherCode],ROWS($K$2:K644)))</f>
        <v>0</v>
      </c>
      <c r="L644" s="3" cm="1">
        <f t="array" ref="L644">IF($A644="","",INDEX(OpenMeteoAPI[WindSpeedKMH],ROWS($L$2:L644)))</f>
        <v>7.6</v>
      </c>
    </row>
    <row r="645" spans="1:12">
      <c r="A645" t="str" cm="1">
        <f t="array" ref="A645">IFERROR(INDEX(OpenMeteoAPI[City],ROWS($A$2:A645))&amp;", "&amp;INDEX(OpenMeteoAPI[CountryCode],ROWS($A$2:A645)),"")</f>
        <v>Rosenheim, DE</v>
      </c>
      <c r="B645" t="str" cm="1">
        <f t="array" ref="B645">IF($A645="","",INDEX(OpenMeteoAPI[LocationID],ROWS($B$2:B645)))</f>
        <v>DE-ROS</v>
      </c>
      <c r="C645" s="5" cm="1">
        <f t="array" ref="C645">IF($A645="","",INDEX(OpenMeteoAPI[ForecastDateTime],ROWS($C$2:C645)))</f>
        <v>46216.791666666664</v>
      </c>
      <c r="D645" t="str">
        <f t="shared" si="10"/>
        <v>7PM</v>
      </c>
      <c r="E645" t="str" cm="1">
        <f t="array" ref="E645">IF($K645="","",_xlfn.IFS($K645=0,_xlfn.UNICHAR(9728),$K645&lt;=3,_xlfn.UNICHAR(9729),OR($K645=45,$K645=48),"~",AND($K645&gt;=51,$K645&lt;=67),_xlfn.UNICHAR(9748),AND($K645&gt;=71,$K645&lt;=77),_xlfn.UNICHAR(10052),AND($K645&gt;=80,$K645&lt;=82),_xlfn.UNICHAR(9748),AND($K645&gt;=95,$K645&lt;=99),_xlfn.UNICHAR(9889),TRUE,_xlfn.UNICHAR(9729)))</f>
        <v>☀</v>
      </c>
      <c r="F645" t="str" cm="1">
        <f t="array" ref="F645">IF($K645="","",_xlfn.IFS($K645=0,"Clear",$K645&lt;=3,"Partly Cloudy",OR($K645=45,$K645=48),"Fog",AND($K645&gt;=51,$K645&lt;=67),"Drizzle",AND($K645&gt;=71,$K645&lt;=77),"Snow",AND($K645&gt;=80,$K645&lt;=82),"Rain Showers",AND($K645&gt;=95,$K645&lt;=99),"Thunderstorm",TRUE,"Cloudy"))</f>
        <v>Clear</v>
      </c>
      <c r="G645" s="3" cm="1">
        <f t="array" ref="G645">IF($A645="","",INDEX(OpenMeteoAPI[TemperatureC],ROWS($G$2:G645)))</f>
        <v>25.8</v>
      </c>
      <c r="H645" s="4" cm="1">
        <f t="array" ref="H645">IF($A645="","",INDEX(OpenMeteoAPI[RelativeHumidityPct],ROWS($H$2:H645))/100)</f>
        <v>0.49</v>
      </c>
      <c r="I645" s="4" cm="1">
        <f t="array" ref="I645">IF($A645="","",INDEX(OpenMeteoAPI[PrecipitationProbabilityPct],ROWS($I$2:I645))/100)</f>
        <v>0.01</v>
      </c>
      <c r="J645" s="3" cm="1">
        <f t="array" ref="J645">IF($A645="","",INDEX(OpenMeteoAPI[PrecipitationMM],ROWS($J$2:J645)))</f>
        <v>0</v>
      </c>
      <c r="K645" cm="1">
        <f t="array" ref="K645">IF($A645="","",INDEX(OpenMeteoAPI[WeatherCode],ROWS($K$2:K645)))</f>
        <v>0</v>
      </c>
      <c r="L645" s="3" cm="1">
        <f t="array" ref="L645">IF($A645="","",INDEX(OpenMeteoAPI[WindSpeedKMH],ROWS($L$2:L645)))</f>
        <v>4.8</v>
      </c>
    </row>
    <row r="646" spans="1:12">
      <c r="A646" t="str" cm="1">
        <f t="array" ref="A646">IFERROR(INDEX(OpenMeteoAPI[City],ROWS($A$2:A646))&amp;", "&amp;INDEX(OpenMeteoAPI[CountryCode],ROWS($A$2:A646)),"")</f>
        <v>Rosenheim, DE</v>
      </c>
      <c r="B646" t="str" cm="1">
        <f t="array" ref="B646">IF($A646="","",INDEX(OpenMeteoAPI[LocationID],ROWS($B$2:B646)))</f>
        <v>DE-ROS</v>
      </c>
      <c r="C646" s="5" cm="1">
        <f t="array" ref="C646">IF($A646="","",INDEX(OpenMeteoAPI[ForecastDateTime],ROWS($C$2:C646)))</f>
        <v>46216.833333333336</v>
      </c>
      <c r="D646" t="str">
        <f t="shared" si="10"/>
        <v>8PM</v>
      </c>
      <c r="E646" t="str" cm="1">
        <f t="array" ref="E646">IF($K646="","",_xlfn.IFS($K646=0,_xlfn.UNICHAR(9728),$K646&lt;=3,_xlfn.UNICHAR(9729),OR($K646=45,$K646=48),"~",AND($K646&gt;=51,$K646&lt;=67),_xlfn.UNICHAR(9748),AND($K646&gt;=71,$K646&lt;=77),_xlfn.UNICHAR(10052),AND($K646&gt;=80,$K646&lt;=82),_xlfn.UNICHAR(9748),AND($K646&gt;=95,$K646&lt;=99),_xlfn.UNICHAR(9889),TRUE,_xlfn.UNICHAR(9729)))</f>
        <v>☀</v>
      </c>
      <c r="F646" t="str" cm="1">
        <f t="array" ref="F646">IF($K646="","",_xlfn.IFS($K646=0,"Clear",$K646&lt;=3,"Partly Cloudy",OR($K646=45,$K646=48),"Fog",AND($K646&gt;=51,$K646&lt;=67),"Drizzle",AND($K646&gt;=71,$K646&lt;=77),"Snow",AND($K646&gt;=80,$K646&lt;=82),"Rain Showers",AND($K646&gt;=95,$K646&lt;=99),"Thunderstorm",TRUE,"Cloudy"))</f>
        <v>Clear</v>
      </c>
      <c r="G646" s="3" cm="1">
        <f t="array" ref="G646">IF($A646="","",INDEX(OpenMeteoAPI[TemperatureC],ROWS($G$2:G646)))</f>
        <v>24.5</v>
      </c>
      <c r="H646" s="4" cm="1">
        <f t="array" ref="H646">IF($A646="","",INDEX(OpenMeteoAPI[RelativeHumidityPct],ROWS($H$2:H646))/100)</f>
        <v>0.55000000000000004</v>
      </c>
      <c r="I646" s="4" cm="1">
        <f t="array" ref="I646">IF($A646="","",INDEX(OpenMeteoAPI[PrecipitationProbabilityPct],ROWS($I$2:I646))/100)</f>
        <v>0.01</v>
      </c>
      <c r="J646" s="3" cm="1">
        <f t="array" ref="J646">IF($A646="","",INDEX(OpenMeteoAPI[PrecipitationMM],ROWS($J$2:J646)))</f>
        <v>0</v>
      </c>
      <c r="K646" cm="1">
        <f t="array" ref="K646">IF($A646="","",INDEX(OpenMeteoAPI[WeatherCode],ROWS($K$2:K646)))</f>
        <v>0</v>
      </c>
      <c r="L646" s="3" cm="1">
        <f t="array" ref="L646">IF($A646="","",INDEX(OpenMeteoAPI[WindSpeedKMH],ROWS($L$2:L646)))</f>
        <v>3</v>
      </c>
    </row>
    <row r="647" spans="1:12">
      <c r="A647" t="str" cm="1">
        <f t="array" ref="A647">IFERROR(INDEX(OpenMeteoAPI[City],ROWS($A$2:A647))&amp;", "&amp;INDEX(OpenMeteoAPI[CountryCode],ROWS($A$2:A647)),"")</f>
        <v>Rosenheim, DE</v>
      </c>
      <c r="B647" t="str" cm="1">
        <f t="array" ref="B647">IF($A647="","",INDEX(OpenMeteoAPI[LocationID],ROWS($B$2:B647)))</f>
        <v>DE-ROS</v>
      </c>
      <c r="C647" s="5" cm="1">
        <f t="array" ref="C647">IF($A647="","",INDEX(OpenMeteoAPI[ForecastDateTime],ROWS($C$2:C647)))</f>
        <v>46216.875</v>
      </c>
      <c r="D647" t="str">
        <f t="shared" si="10"/>
        <v>9PM</v>
      </c>
      <c r="E647" t="str" cm="1">
        <f t="array" ref="E647">IF($K647="","",_xlfn.IFS($K647=0,_xlfn.UNICHAR(9728),$K647&lt;=3,_xlfn.UNICHAR(9729),OR($K647=45,$K647=48),"~",AND($K647&gt;=51,$K647&lt;=67),_xlfn.UNICHAR(9748),AND($K647&gt;=71,$K647&lt;=77),_xlfn.UNICHAR(10052),AND($K647&gt;=80,$K647&lt;=82),_xlfn.UNICHAR(9748),AND($K647&gt;=95,$K647&lt;=99),_xlfn.UNICHAR(9889),TRUE,_xlfn.UNICHAR(9729)))</f>
        <v>☀</v>
      </c>
      <c r="F647" t="str" cm="1">
        <f t="array" ref="F647">IF($K647="","",_xlfn.IFS($K647=0,"Clear",$K647&lt;=3,"Partly Cloudy",OR($K647=45,$K647=48),"Fog",AND($K647&gt;=51,$K647&lt;=67),"Drizzle",AND($K647&gt;=71,$K647&lt;=77),"Snow",AND($K647&gt;=80,$K647&lt;=82),"Rain Showers",AND($K647&gt;=95,$K647&lt;=99),"Thunderstorm",TRUE,"Cloudy"))</f>
        <v>Clear</v>
      </c>
      <c r="G647" s="3" cm="1">
        <f t="array" ref="G647">IF($A647="","",INDEX(OpenMeteoAPI[TemperatureC],ROWS($G$2:G647)))</f>
        <v>22.4</v>
      </c>
      <c r="H647" s="4" cm="1">
        <f t="array" ref="H647">IF($A647="","",INDEX(OpenMeteoAPI[RelativeHumidityPct],ROWS($H$2:H647))/100)</f>
        <v>0.61</v>
      </c>
      <c r="I647" s="4" cm="1">
        <f t="array" ref="I647">IF($A647="","",INDEX(OpenMeteoAPI[PrecipitationProbabilityPct],ROWS($I$2:I647))/100)</f>
        <v>0.02</v>
      </c>
      <c r="J647" s="3" cm="1">
        <f t="array" ref="J647">IF($A647="","",INDEX(OpenMeteoAPI[PrecipitationMM],ROWS($J$2:J647)))</f>
        <v>0</v>
      </c>
      <c r="K647" cm="1">
        <f t="array" ref="K647">IF($A647="","",INDEX(OpenMeteoAPI[WeatherCode],ROWS($K$2:K647)))</f>
        <v>0</v>
      </c>
      <c r="L647" s="3" cm="1">
        <f t="array" ref="L647">IF($A647="","",INDEX(OpenMeteoAPI[WindSpeedKMH],ROWS($L$2:L647)))</f>
        <v>2.2999999999999998</v>
      </c>
    </row>
    <row r="648" spans="1:12">
      <c r="A648" t="str" cm="1">
        <f t="array" ref="A648">IFERROR(INDEX(OpenMeteoAPI[City],ROWS($A$2:A648))&amp;", "&amp;INDEX(OpenMeteoAPI[CountryCode],ROWS($A$2:A648)),"")</f>
        <v>Rosenheim, DE</v>
      </c>
      <c r="B648" t="str" cm="1">
        <f t="array" ref="B648">IF($A648="","",INDEX(OpenMeteoAPI[LocationID],ROWS($B$2:B648)))</f>
        <v>DE-ROS</v>
      </c>
      <c r="C648" s="5" cm="1">
        <f t="array" ref="C648">IF($A648="","",INDEX(OpenMeteoAPI[ForecastDateTime],ROWS($C$2:C648)))</f>
        <v>46216.916666666664</v>
      </c>
      <c r="D648" t="str">
        <f t="shared" si="10"/>
        <v>10PM</v>
      </c>
      <c r="E648" t="str" cm="1">
        <f t="array" ref="E648">IF($K648="","",_xlfn.IFS($K648=0,_xlfn.UNICHAR(9728),$K648&lt;=3,_xlfn.UNICHAR(9729),OR($K648=45,$K648=48),"~",AND($K648&gt;=51,$K648&lt;=67),_xlfn.UNICHAR(9748),AND($K648&gt;=71,$K648&lt;=77),_xlfn.UNICHAR(10052),AND($K648&gt;=80,$K648&lt;=82),_xlfn.UNICHAR(9748),AND($K648&gt;=95,$K648&lt;=99),_xlfn.UNICHAR(9889),TRUE,_xlfn.UNICHAR(9729)))</f>
        <v>☀</v>
      </c>
      <c r="F648" t="str" cm="1">
        <f t="array" ref="F648">IF($K648="","",_xlfn.IFS($K648=0,"Clear",$K648&lt;=3,"Partly Cloudy",OR($K648=45,$K648=48),"Fog",AND($K648&gt;=51,$K648&lt;=67),"Drizzle",AND($K648&gt;=71,$K648&lt;=77),"Snow",AND($K648&gt;=80,$K648&lt;=82),"Rain Showers",AND($K648&gt;=95,$K648&lt;=99),"Thunderstorm",TRUE,"Cloudy"))</f>
        <v>Clear</v>
      </c>
      <c r="G648" s="3" cm="1">
        <f t="array" ref="G648">IF($A648="","",INDEX(OpenMeteoAPI[TemperatureC],ROWS($G$2:G648)))</f>
        <v>20</v>
      </c>
      <c r="H648" s="4" cm="1">
        <f t="array" ref="H648">IF($A648="","",INDEX(OpenMeteoAPI[RelativeHumidityPct],ROWS($H$2:H648))/100)</f>
        <v>0.68</v>
      </c>
      <c r="I648" s="4" cm="1">
        <f t="array" ref="I648">IF($A648="","",INDEX(OpenMeteoAPI[PrecipitationProbabilityPct],ROWS($I$2:I648))/100)</f>
        <v>0.02</v>
      </c>
      <c r="J648" s="3" cm="1">
        <f t="array" ref="J648">IF($A648="","",INDEX(OpenMeteoAPI[PrecipitationMM],ROWS($J$2:J648)))</f>
        <v>0</v>
      </c>
      <c r="K648" cm="1">
        <f t="array" ref="K648">IF($A648="","",INDEX(OpenMeteoAPI[WeatherCode],ROWS($K$2:K648)))</f>
        <v>0</v>
      </c>
      <c r="L648" s="3" cm="1">
        <f t="array" ref="L648">IF($A648="","",INDEX(OpenMeteoAPI[WindSpeedKMH],ROWS($L$2:L648)))</f>
        <v>3.3</v>
      </c>
    </row>
    <row r="649" spans="1:12">
      <c r="A649" t="str" cm="1">
        <f t="array" ref="A649">IFERROR(INDEX(OpenMeteoAPI[City],ROWS($A$2:A649))&amp;", "&amp;INDEX(OpenMeteoAPI[CountryCode],ROWS($A$2:A649)),"")</f>
        <v>Rosenheim, DE</v>
      </c>
      <c r="B649" t="str" cm="1">
        <f t="array" ref="B649">IF($A649="","",INDEX(OpenMeteoAPI[LocationID],ROWS($B$2:B649)))</f>
        <v>DE-ROS</v>
      </c>
      <c r="C649" s="5" cm="1">
        <f t="array" ref="C649">IF($A649="","",INDEX(OpenMeteoAPI[ForecastDateTime],ROWS($C$2:C649)))</f>
        <v>46216.958333333336</v>
      </c>
      <c r="D649" t="str">
        <f t="shared" si="10"/>
        <v>11PM</v>
      </c>
      <c r="E649" t="str" cm="1">
        <f t="array" ref="E649">IF($K649="","",_xlfn.IFS($K649=0,_xlfn.UNICHAR(9728),$K649&lt;=3,_xlfn.UNICHAR(9729),OR($K649=45,$K649=48),"~",AND($K649&gt;=51,$K649&lt;=67),_xlfn.UNICHAR(9748),AND($K649&gt;=71,$K649&lt;=77),_xlfn.UNICHAR(10052),AND($K649&gt;=80,$K649&lt;=82),_xlfn.UNICHAR(9748),AND($K649&gt;=95,$K649&lt;=99),_xlfn.UNICHAR(9889),TRUE,_xlfn.UNICHAR(9729)))</f>
        <v>☀</v>
      </c>
      <c r="F649" t="str" cm="1">
        <f t="array" ref="F649">IF($K649="","",_xlfn.IFS($K649=0,"Clear",$K649&lt;=3,"Partly Cloudy",OR($K649=45,$K649=48),"Fog",AND($K649&gt;=51,$K649&lt;=67),"Drizzle",AND($K649&gt;=71,$K649&lt;=77),"Snow",AND($K649&gt;=80,$K649&lt;=82),"Rain Showers",AND($K649&gt;=95,$K649&lt;=99),"Thunderstorm",TRUE,"Cloudy"))</f>
        <v>Clear</v>
      </c>
      <c r="G649" s="3" cm="1">
        <f t="array" ref="G649">IF($A649="","",INDEX(OpenMeteoAPI[TemperatureC],ROWS($G$2:G649)))</f>
        <v>17.899999999999999</v>
      </c>
      <c r="H649" s="4" cm="1">
        <f t="array" ref="H649">IF($A649="","",INDEX(OpenMeteoAPI[RelativeHumidityPct],ROWS($H$2:H649))/100)</f>
        <v>0.73</v>
      </c>
      <c r="I649" s="4" cm="1">
        <f t="array" ref="I649">IF($A649="","",INDEX(OpenMeteoAPI[PrecipitationProbabilityPct],ROWS($I$2:I649))/100)</f>
        <v>0.02</v>
      </c>
      <c r="J649" s="3" cm="1">
        <f t="array" ref="J649">IF($A649="","",INDEX(OpenMeteoAPI[PrecipitationMM],ROWS($J$2:J649)))</f>
        <v>0</v>
      </c>
      <c r="K649" cm="1">
        <f t="array" ref="K649">IF($A649="","",INDEX(OpenMeteoAPI[WeatherCode],ROWS($K$2:K649)))</f>
        <v>0</v>
      </c>
      <c r="L649" s="3" cm="1">
        <f t="array" ref="L649">IF($A649="","",INDEX(OpenMeteoAPI[WindSpeedKMH],ROWS($L$2:L649)))</f>
        <v>4.7</v>
      </c>
    </row>
    <row r="650" spans="1:12">
      <c r="A650" t="str" cm="1">
        <f t="array" ref="A650">IFERROR(INDEX(OpenMeteoAPI[City],ROWS($A$2:A650))&amp;", "&amp;INDEX(OpenMeteoAPI[CountryCode],ROWS($A$2:A650)),"")</f>
        <v>Rosenheim, DE</v>
      </c>
      <c r="B650" t="str" cm="1">
        <f t="array" ref="B650">IF($A650="","",INDEX(OpenMeteoAPI[LocationID],ROWS($B$2:B650)))</f>
        <v>DE-ROS</v>
      </c>
      <c r="C650" s="5" cm="1">
        <f t="array" ref="C650">IF($A650="","",INDEX(OpenMeteoAPI[ForecastDateTime],ROWS($C$2:C650)))</f>
        <v>46217</v>
      </c>
      <c r="D650" t="str">
        <f t="shared" si="10"/>
        <v>12AM</v>
      </c>
      <c r="E650" t="str" cm="1">
        <f t="array" ref="E650">IF($K650="","",_xlfn.IFS($K650=0,_xlfn.UNICHAR(9728),$K650&lt;=3,_xlfn.UNICHAR(9729),OR($K650=45,$K650=48),"~",AND($K650&gt;=51,$K650&lt;=67),_xlfn.UNICHAR(9748),AND($K650&gt;=71,$K650&lt;=77),_xlfn.UNICHAR(10052),AND($K650&gt;=80,$K650&lt;=82),_xlfn.UNICHAR(9748),AND($K650&gt;=95,$K650&lt;=99),_xlfn.UNICHAR(9889),TRUE,_xlfn.UNICHAR(9729)))</f>
        <v>☀</v>
      </c>
      <c r="F650" t="str" cm="1">
        <f t="array" ref="F650">IF($K650="","",_xlfn.IFS($K650=0,"Clear",$K650&lt;=3,"Partly Cloudy",OR($K650=45,$K650=48),"Fog",AND($K650&gt;=51,$K650&lt;=67),"Drizzle",AND($K650&gt;=71,$K650&lt;=77),"Snow",AND($K650&gt;=80,$K650&lt;=82),"Rain Showers",AND($K650&gt;=95,$K650&lt;=99),"Thunderstorm",TRUE,"Cloudy"))</f>
        <v>Clear</v>
      </c>
      <c r="G650" s="3" cm="1">
        <f t="array" ref="G650">IF($A650="","",INDEX(OpenMeteoAPI[TemperatureC],ROWS($G$2:G650)))</f>
        <v>16.7</v>
      </c>
      <c r="H650" s="4" cm="1">
        <f t="array" ref="H650">IF($A650="","",INDEX(OpenMeteoAPI[RelativeHumidityPct],ROWS($H$2:H650))/100)</f>
        <v>0.76</v>
      </c>
      <c r="I650" s="4" cm="1">
        <f t="array" ref="I650">IF($A650="","",INDEX(OpenMeteoAPI[PrecipitationProbabilityPct],ROWS($I$2:I650))/100)</f>
        <v>0.03</v>
      </c>
      <c r="J650" s="3" cm="1">
        <f t="array" ref="J650">IF($A650="","",INDEX(OpenMeteoAPI[PrecipitationMM],ROWS($J$2:J650)))</f>
        <v>0</v>
      </c>
      <c r="K650" cm="1">
        <f t="array" ref="K650">IF($A650="","",INDEX(OpenMeteoAPI[WeatherCode],ROWS($K$2:K650)))</f>
        <v>0</v>
      </c>
      <c r="L650" s="3" cm="1">
        <f t="array" ref="L650">IF($A650="","",INDEX(OpenMeteoAPI[WindSpeedKMH],ROWS($L$2:L650)))</f>
        <v>5.0999999999999996</v>
      </c>
    </row>
    <row r="651" spans="1:12">
      <c r="A651" t="str" cm="1">
        <f t="array" ref="A651">IFERROR(INDEX(OpenMeteoAPI[City],ROWS($A$2:A651))&amp;", "&amp;INDEX(OpenMeteoAPI[CountryCode],ROWS($A$2:A651)),"")</f>
        <v>Rosenheim, DE</v>
      </c>
      <c r="B651" t="str" cm="1">
        <f t="array" ref="B651">IF($A651="","",INDEX(OpenMeteoAPI[LocationID],ROWS($B$2:B651)))</f>
        <v>DE-ROS</v>
      </c>
      <c r="C651" s="5" cm="1">
        <f t="array" ref="C651">IF($A651="","",INDEX(OpenMeteoAPI[ForecastDateTime],ROWS($C$2:C651)))</f>
        <v>46217.041666666664</v>
      </c>
      <c r="D651" t="str">
        <f t="shared" si="10"/>
        <v>1AM</v>
      </c>
      <c r="E651" t="str" cm="1">
        <f t="array" ref="E651">IF($K651="","",_xlfn.IFS($K651=0,_xlfn.UNICHAR(9728),$K651&lt;=3,_xlfn.UNICHAR(9729),OR($K651=45,$K651=48),"~",AND($K651&gt;=51,$K651&lt;=67),_xlfn.UNICHAR(9748),AND($K651&gt;=71,$K651&lt;=77),_xlfn.UNICHAR(10052),AND($K651&gt;=80,$K651&lt;=82),_xlfn.UNICHAR(9748),AND($K651&gt;=95,$K651&lt;=99),_xlfn.UNICHAR(9889),TRUE,_xlfn.UNICHAR(9729)))</f>
        <v>☀</v>
      </c>
      <c r="F651" t="str" cm="1">
        <f t="array" ref="F651">IF($K651="","",_xlfn.IFS($K651=0,"Clear",$K651&lt;=3,"Partly Cloudy",OR($K651=45,$K651=48),"Fog",AND($K651&gt;=51,$K651&lt;=67),"Drizzle",AND($K651&gt;=71,$K651&lt;=77),"Snow",AND($K651&gt;=80,$K651&lt;=82),"Rain Showers",AND($K651&gt;=95,$K651&lt;=99),"Thunderstorm",TRUE,"Cloudy"))</f>
        <v>Clear</v>
      </c>
      <c r="G651" s="3" cm="1">
        <f t="array" ref="G651">IF($A651="","",INDEX(OpenMeteoAPI[TemperatureC],ROWS($G$2:G651)))</f>
        <v>15.8</v>
      </c>
      <c r="H651" s="4" cm="1">
        <f t="array" ref="H651">IF($A651="","",INDEX(OpenMeteoAPI[RelativeHumidityPct],ROWS($H$2:H651))/100)</f>
        <v>0.79</v>
      </c>
      <c r="I651" s="4" cm="1">
        <f t="array" ref="I651">IF($A651="","",INDEX(OpenMeteoAPI[PrecipitationProbabilityPct],ROWS($I$2:I651))/100)</f>
        <v>0.03</v>
      </c>
      <c r="J651" s="3" cm="1">
        <f t="array" ref="J651">IF($A651="","",INDEX(OpenMeteoAPI[PrecipitationMM],ROWS($J$2:J651)))</f>
        <v>0</v>
      </c>
      <c r="K651" cm="1">
        <f t="array" ref="K651">IF($A651="","",INDEX(OpenMeteoAPI[WeatherCode],ROWS($K$2:K651)))</f>
        <v>0</v>
      </c>
      <c r="L651" s="3" cm="1">
        <f t="array" ref="L651">IF($A651="","",INDEX(OpenMeteoAPI[WindSpeedKMH],ROWS($L$2:L651)))</f>
        <v>5.0999999999999996</v>
      </c>
    </row>
    <row r="652" spans="1:12">
      <c r="A652" t="str" cm="1">
        <f t="array" ref="A652">IFERROR(INDEX(OpenMeteoAPI[City],ROWS($A$2:A652))&amp;", "&amp;INDEX(OpenMeteoAPI[CountryCode],ROWS($A$2:A652)),"")</f>
        <v>Rosenheim, DE</v>
      </c>
      <c r="B652" t="str" cm="1">
        <f t="array" ref="B652">IF($A652="","",INDEX(OpenMeteoAPI[LocationID],ROWS($B$2:B652)))</f>
        <v>DE-ROS</v>
      </c>
      <c r="C652" s="5" cm="1">
        <f t="array" ref="C652">IF($A652="","",INDEX(OpenMeteoAPI[ForecastDateTime],ROWS($C$2:C652)))</f>
        <v>46217.083333333336</v>
      </c>
      <c r="D652" t="str">
        <f t="shared" si="10"/>
        <v>2AM</v>
      </c>
      <c r="E652" t="str" cm="1">
        <f t="array" ref="E652">IF($K652="","",_xlfn.IFS($K652=0,_xlfn.UNICHAR(9728),$K652&lt;=3,_xlfn.UNICHAR(9729),OR($K652=45,$K652=48),"~",AND($K652&gt;=51,$K652&lt;=67),_xlfn.UNICHAR(9748),AND($K652&gt;=71,$K652&lt;=77),_xlfn.UNICHAR(10052),AND($K652&gt;=80,$K652&lt;=82),_xlfn.UNICHAR(9748),AND($K652&gt;=95,$K652&lt;=99),_xlfn.UNICHAR(9889),TRUE,_xlfn.UNICHAR(9729)))</f>
        <v>☀</v>
      </c>
      <c r="F652" t="str" cm="1">
        <f t="array" ref="F652">IF($K652="","",_xlfn.IFS($K652=0,"Clear",$K652&lt;=3,"Partly Cloudy",OR($K652=45,$K652=48),"Fog",AND($K652&gt;=51,$K652&lt;=67),"Drizzle",AND($K652&gt;=71,$K652&lt;=77),"Snow",AND($K652&gt;=80,$K652&lt;=82),"Rain Showers",AND($K652&gt;=95,$K652&lt;=99),"Thunderstorm",TRUE,"Cloudy"))</f>
        <v>Clear</v>
      </c>
      <c r="G652" s="3" cm="1">
        <f t="array" ref="G652">IF($A652="","",INDEX(OpenMeteoAPI[TemperatureC],ROWS($G$2:G652)))</f>
        <v>15</v>
      </c>
      <c r="H652" s="4" cm="1">
        <f t="array" ref="H652">IF($A652="","",INDEX(OpenMeteoAPI[RelativeHumidityPct],ROWS($H$2:H652))/100)</f>
        <v>0.81</v>
      </c>
      <c r="I652" s="4" cm="1">
        <f t="array" ref="I652">IF($A652="","",INDEX(OpenMeteoAPI[PrecipitationProbabilityPct],ROWS($I$2:I652))/100)</f>
        <v>0.03</v>
      </c>
      <c r="J652" s="3" cm="1">
        <f t="array" ref="J652">IF($A652="","",INDEX(OpenMeteoAPI[PrecipitationMM],ROWS($J$2:J652)))</f>
        <v>0</v>
      </c>
      <c r="K652" cm="1">
        <f t="array" ref="K652">IF($A652="","",INDEX(OpenMeteoAPI[WeatherCode],ROWS($K$2:K652)))</f>
        <v>0</v>
      </c>
      <c r="L652" s="3" cm="1">
        <f t="array" ref="L652">IF($A652="","",INDEX(OpenMeteoAPI[WindSpeedKMH],ROWS($L$2:L652)))</f>
        <v>5</v>
      </c>
    </row>
    <row r="653" spans="1:12">
      <c r="A653" t="str" cm="1">
        <f t="array" ref="A653">IFERROR(INDEX(OpenMeteoAPI[City],ROWS($A$2:A653))&amp;", "&amp;INDEX(OpenMeteoAPI[CountryCode],ROWS($A$2:A653)),"")</f>
        <v>Rosenheim, DE</v>
      </c>
      <c r="B653" t="str" cm="1">
        <f t="array" ref="B653">IF($A653="","",INDEX(OpenMeteoAPI[LocationID],ROWS($B$2:B653)))</f>
        <v>DE-ROS</v>
      </c>
      <c r="C653" s="5" cm="1">
        <f t="array" ref="C653">IF($A653="","",INDEX(OpenMeteoAPI[ForecastDateTime],ROWS($C$2:C653)))</f>
        <v>46217.125</v>
      </c>
      <c r="D653" t="str">
        <f t="shared" si="10"/>
        <v>3AM</v>
      </c>
      <c r="E653" t="str" cm="1">
        <f t="array" ref="E653">IF($K653="","",_xlfn.IFS($K653=0,_xlfn.UNICHAR(9728),$K653&lt;=3,_xlfn.UNICHAR(9729),OR($K653=45,$K653=48),"~",AND($K653&gt;=51,$K653&lt;=67),_xlfn.UNICHAR(9748),AND($K653&gt;=71,$K653&lt;=77),_xlfn.UNICHAR(10052),AND($K653&gt;=80,$K653&lt;=82),_xlfn.UNICHAR(9748),AND($K653&gt;=95,$K653&lt;=99),_xlfn.UNICHAR(9889),TRUE,_xlfn.UNICHAR(9729)))</f>
        <v>☀</v>
      </c>
      <c r="F653" t="str" cm="1">
        <f t="array" ref="F653">IF($K653="","",_xlfn.IFS($K653=0,"Clear",$K653&lt;=3,"Partly Cloudy",OR($K653=45,$K653=48),"Fog",AND($K653&gt;=51,$K653&lt;=67),"Drizzle",AND($K653&gt;=71,$K653&lt;=77),"Snow",AND($K653&gt;=80,$K653&lt;=82),"Rain Showers",AND($K653&gt;=95,$K653&lt;=99),"Thunderstorm",TRUE,"Cloudy"))</f>
        <v>Clear</v>
      </c>
      <c r="G653" s="3" cm="1">
        <f t="array" ref="G653">IF($A653="","",INDEX(OpenMeteoAPI[TemperatureC],ROWS($G$2:G653)))</f>
        <v>14</v>
      </c>
      <c r="H653" s="4" cm="1">
        <f t="array" ref="H653">IF($A653="","",INDEX(OpenMeteoAPI[RelativeHumidityPct],ROWS($H$2:H653))/100)</f>
        <v>0.84</v>
      </c>
      <c r="I653" s="4" cm="1">
        <f t="array" ref="I653">IF($A653="","",INDEX(OpenMeteoAPI[PrecipitationProbabilityPct],ROWS($I$2:I653))/100)</f>
        <v>0.03</v>
      </c>
      <c r="J653" s="3" cm="1">
        <f t="array" ref="J653">IF($A653="","",INDEX(OpenMeteoAPI[PrecipitationMM],ROWS($J$2:J653)))</f>
        <v>0</v>
      </c>
      <c r="K653" cm="1">
        <f t="array" ref="K653">IF($A653="","",INDEX(OpenMeteoAPI[WeatherCode],ROWS($K$2:K653)))</f>
        <v>0</v>
      </c>
      <c r="L653" s="3" cm="1">
        <f t="array" ref="L653">IF($A653="","",INDEX(OpenMeteoAPI[WindSpeedKMH],ROWS($L$2:L653)))</f>
        <v>5</v>
      </c>
    </row>
    <row r="654" spans="1:12">
      <c r="A654" t="str" cm="1">
        <f t="array" ref="A654">IFERROR(INDEX(OpenMeteoAPI[City],ROWS($A$2:A654))&amp;", "&amp;INDEX(OpenMeteoAPI[CountryCode],ROWS($A$2:A654)),"")</f>
        <v>Rosenheim, DE</v>
      </c>
      <c r="B654" t="str" cm="1">
        <f t="array" ref="B654">IF($A654="","",INDEX(OpenMeteoAPI[LocationID],ROWS($B$2:B654)))</f>
        <v>DE-ROS</v>
      </c>
      <c r="C654" s="5" cm="1">
        <f t="array" ref="C654">IF($A654="","",INDEX(OpenMeteoAPI[ForecastDateTime],ROWS($C$2:C654)))</f>
        <v>46217.166666666664</v>
      </c>
      <c r="D654" t="str">
        <f t="shared" si="10"/>
        <v>4AM</v>
      </c>
      <c r="E654" t="str" cm="1">
        <f t="array" ref="E654">IF($K654="","",_xlfn.IFS($K654=0,_xlfn.UNICHAR(9728),$K654&lt;=3,_xlfn.UNICHAR(9729),OR($K654=45,$K654=48),"~",AND($K654&gt;=51,$K654&lt;=67),_xlfn.UNICHAR(9748),AND($K654&gt;=71,$K654&lt;=77),_xlfn.UNICHAR(10052),AND($K654&gt;=80,$K654&lt;=82),_xlfn.UNICHAR(9748),AND($K654&gt;=95,$K654&lt;=99),_xlfn.UNICHAR(9889),TRUE,_xlfn.UNICHAR(9729)))</f>
        <v>☀</v>
      </c>
      <c r="F654" t="str" cm="1">
        <f t="array" ref="F654">IF($K654="","",_xlfn.IFS($K654=0,"Clear",$K654&lt;=3,"Partly Cloudy",OR($K654=45,$K654=48),"Fog",AND($K654&gt;=51,$K654&lt;=67),"Drizzle",AND($K654&gt;=71,$K654&lt;=77),"Snow",AND($K654&gt;=80,$K654&lt;=82),"Rain Showers",AND($K654&gt;=95,$K654&lt;=99),"Thunderstorm",TRUE,"Cloudy"))</f>
        <v>Clear</v>
      </c>
      <c r="G654" s="3" cm="1">
        <f t="array" ref="G654">IF($A654="","",INDEX(OpenMeteoAPI[TemperatureC],ROWS($G$2:G654)))</f>
        <v>13.1</v>
      </c>
      <c r="H654" s="4" cm="1">
        <f t="array" ref="H654">IF($A654="","",INDEX(OpenMeteoAPI[RelativeHumidityPct],ROWS($H$2:H654))/100)</f>
        <v>0.88</v>
      </c>
      <c r="I654" s="4" cm="1">
        <f t="array" ref="I654">IF($A654="","",INDEX(OpenMeteoAPI[PrecipitationProbabilityPct],ROWS($I$2:I654))/100)</f>
        <v>0.03</v>
      </c>
      <c r="J654" s="3" cm="1">
        <f t="array" ref="J654">IF($A654="","",INDEX(OpenMeteoAPI[PrecipitationMM],ROWS($J$2:J654)))</f>
        <v>0</v>
      </c>
      <c r="K654" cm="1">
        <f t="array" ref="K654">IF($A654="","",INDEX(OpenMeteoAPI[WeatherCode],ROWS($K$2:K654)))</f>
        <v>0</v>
      </c>
      <c r="L654" s="3" cm="1">
        <f t="array" ref="L654">IF($A654="","",INDEX(OpenMeteoAPI[WindSpeedKMH],ROWS($L$2:L654)))</f>
        <v>5</v>
      </c>
    </row>
    <row r="655" spans="1:12">
      <c r="A655" t="str" cm="1">
        <f t="array" ref="A655">IFERROR(INDEX(OpenMeteoAPI[City],ROWS($A$2:A655))&amp;", "&amp;INDEX(OpenMeteoAPI[CountryCode],ROWS($A$2:A655)),"")</f>
        <v>Rosenheim, DE</v>
      </c>
      <c r="B655" t="str" cm="1">
        <f t="array" ref="B655">IF($A655="","",INDEX(OpenMeteoAPI[LocationID],ROWS($B$2:B655)))</f>
        <v>DE-ROS</v>
      </c>
      <c r="C655" s="5" cm="1">
        <f t="array" ref="C655">IF($A655="","",INDEX(OpenMeteoAPI[ForecastDateTime],ROWS($C$2:C655)))</f>
        <v>46217.208333333336</v>
      </c>
      <c r="D655" t="str">
        <f t="shared" si="10"/>
        <v>5AM</v>
      </c>
      <c r="E655" t="str" cm="1">
        <f t="array" ref="E655">IF($K655="","",_xlfn.IFS($K655=0,_xlfn.UNICHAR(9728),$K655&lt;=3,_xlfn.UNICHAR(9729),OR($K655=45,$K655=48),"~",AND($K655&gt;=51,$K655&lt;=67),_xlfn.UNICHAR(9748),AND($K655&gt;=71,$K655&lt;=77),_xlfn.UNICHAR(10052),AND($K655&gt;=80,$K655&lt;=82),_xlfn.UNICHAR(9748),AND($K655&gt;=95,$K655&lt;=99),_xlfn.UNICHAR(9889),TRUE,_xlfn.UNICHAR(9729)))</f>
        <v>☀</v>
      </c>
      <c r="F655" t="str" cm="1">
        <f t="array" ref="F655">IF($K655="","",_xlfn.IFS($K655=0,"Clear",$K655&lt;=3,"Partly Cloudy",OR($K655=45,$K655=48),"Fog",AND($K655&gt;=51,$K655&lt;=67),"Drizzle",AND($K655&gt;=71,$K655&lt;=77),"Snow",AND($K655&gt;=80,$K655&lt;=82),"Rain Showers",AND($K655&gt;=95,$K655&lt;=99),"Thunderstorm",TRUE,"Cloudy"))</f>
        <v>Clear</v>
      </c>
      <c r="G655" s="3" cm="1">
        <f t="array" ref="G655">IF($A655="","",INDEX(OpenMeteoAPI[TemperatureC],ROWS($G$2:G655)))</f>
        <v>13.1</v>
      </c>
      <c r="H655" s="4" cm="1">
        <f t="array" ref="H655">IF($A655="","",INDEX(OpenMeteoAPI[RelativeHumidityPct],ROWS($H$2:H655))/100)</f>
        <v>0.89</v>
      </c>
      <c r="I655" s="4" cm="1">
        <f t="array" ref="I655">IF($A655="","",INDEX(OpenMeteoAPI[PrecipitationProbabilityPct],ROWS($I$2:I655))/100)</f>
        <v>0.04</v>
      </c>
      <c r="J655" s="3" cm="1">
        <f t="array" ref="J655">IF($A655="","",INDEX(OpenMeteoAPI[PrecipitationMM],ROWS($J$2:J655)))</f>
        <v>0</v>
      </c>
      <c r="K655" cm="1">
        <f t="array" ref="K655">IF($A655="","",INDEX(OpenMeteoAPI[WeatherCode],ROWS($K$2:K655)))</f>
        <v>0</v>
      </c>
      <c r="L655" s="3" cm="1">
        <f t="array" ref="L655">IF($A655="","",INDEX(OpenMeteoAPI[WindSpeedKMH],ROWS($L$2:L655)))</f>
        <v>5</v>
      </c>
    </row>
    <row r="656" spans="1:12">
      <c r="A656" t="str" cm="1">
        <f t="array" ref="A656">IFERROR(INDEX(OpenMeteoAPI[City],ROWS($A$2:A656))&amp;", "&amp;INDEX(OpenMeteoAPI[CountryCode],ROWS($A$2:A656)),"")</f>
        <v>Rosenheim, DE</v>
      </c>
      <c r="B656" t="str" cm="1">
        <f t="array" ref="B656">IF($A656="","",INDEX(OpenMeteoAPI[LocationID],ROWS($B$2:B656)))</f>
        <v>DE-ROS</v>
      </c>
      <c r="C656" s="5" cm="1">
        <f t="array" ref="C656">IF($A656="","",INDEX(OpenMeteoAPI[ForecastDateTime],ROWS($C$2:C656)))</f>
        <v>46217.25</v>
      </c>
      <c r="D656" t="str">
        <f t="shared" si="10"/>
        <v>6AM</v>
      </c>
      <c r="E656" t="str" cm="1">
        <f t="array" ref="E656">IF($K656="","",_xlfn.IFS($K656=0,_xlfn.UNICHAR(9728),$K656&lt;=3,_xlfn.UNICHAR(9729),OR($K656=45,$K656=48),"~",AND($K656&gt;=51,$K656&lt;=67),_xlfn.UNICHAR(9748),AND($K656&gt;=71,$K656&lt;=77),_xlfn.UNICHAR(10052),AND($K656&gt;=80,$K656&lt;=82),_xlfn.UNICHAR(9748),AND($K656&gt;=95,$K656&lt;=99),_xlfn.UNICHAR(9889),TRUE,_xlfn.UNICHAR(9729)))</f>
        <v>☀</v>
      </c>
      <c r="F656" t="str" cm="1">
        <f t="array" ref="F656">IF($K656="","",_xlfn.IFS($K656=0,"Clear",$K656&lt;=3,"Partly Cloudy",OR($K656=45,$K656=48),"Fog",AND($K656&gt;=51,$K656&lt;=67),"Drizzle",AND($K656&gt;=71,$K656&lt;=77),"Snow",AND($K656&gt;=80,$K656&lt;=82),"Rain Showers",AND($K656&gt;=95,$K656&lt;=99),"Thunderstorm",TRUE,"Cloudy"))</f>
        <v>Clear</v>
      </c>
      <c r="G656" s="3" cm="1">
        <f t="array" ref="G656">IF($A656="","",INDEX(OpenMeteoAPI[TemperatureC],ROWS($G$2:G656)))</f>
        <v>14.5</v>
      </c>
      <c r="H656" s="4" cm="1">
        <f t="array" ref="H656">IF($A656="","",INDEX(OpenMeteoAPI[RelativeHumidityPct],ROWS($H$2:H656))/100)</f>
        <v>0.87</v>
      </c>
      <c r="I656" s="4" cm="1">
        <f t="array" ref="I656">IF($A656="","",INDEX(OpenMeteoAPI[PrecipitationProbabilityPct],ROWS($I$2:I656))/100)</f>
        <v>0.04</v>
      </c>
      <c r="J656" s="3" cm="1">
        <f t="array" ref="J656">IF($A656="","",INDEX(OpenMeteoAPI[PrecipitationMM],ROWS($J$2:J656)))</f>
        <v>0</v>
      </c>
      <c r="K656" cm="1">
        <f t="array" ref="K656">IF($A656="","",INDEX(OpenMeteoAPI[WeatherCode],ROWS($K$2:K656)))</f>
        <v>0</v>
      </c>
      <c r="L656" s="3" cm="1">
        <f t="array" ref="L656">IF($A656="","",INDEX(OpenMeteoAPI[WindSpeedKMH],ROWS($L$2:L656)))</f>
        <v>4.7</v>
      </c>
    </row>
    <row r="657" spans="1:12">
      <c r="A657" t="str" cm="1">
        <f t="array" ref="A657">IFERROR(INDEX(OpenMeteoAPI[City],ROWS($A$2:A657))&amp;", "&amp;INDEX(OpenMeteoAPI[CountryCode],ROWS($A$2:A657)),"")</f>
        <v>Rosenheim, DE</v>
      </c>
      <c r="B657" t="str" cm="1">
        <f t="array" ref="B657">IF($A657="","",INDEX(OpenMeteoAPI[LocationID],ROWS($B$2:B657)))</f>
        <v>DE-ROS</v>
      </c>
      <c r="C657" s="5" cm="1">
        <f t="array" ref="C657">IF($A657="","",INDEX(OpenMeteoAPI[ForecastDateTime],ROWS($C$2:C657)))</f>
        <v>46217.291666666664</v>
      </c>
      <c r="D657" t="str">
        <f t="shared" si="10"/>
        <v>7AM</v>
      </c>
      <c r="E657" t="str" cm="1">
        <f t="array" ref="E657">IF($K657="","",_xlfn.IFS($K657=0,_xlfn.UNICHAR(9728),$K657&lt;=3,_xlfn.UNICHAR(9729),OR($K657=45,$K657=48),"~",AND($K657&gt;=51,$K657&lt;=67),_xlfn.UNICHAR(9748),AND($K657&gt;=71,$K657&lt;=77),_xlfn.UNICHAR(10052),AND($K657&gt;=80,$K657&lt;=82),_xlfn.UNICHAR(9748),AND($K657&gt;=95,$K657&lt;=99),_xlfn.UNICHAR(9889),TRUE,_xlfn.UNICHAR(9729)))</f>
        <v>☀</v>
      </c>
      <c r="F657" t="str" cm="1">
        <f t="array" ref="F657">IF($K657="","",_xlfn.IFS($K657=0,"Clear",$K657&lt;=3,"Partly Cloudy",OR($K657=45,$K657=48),"Fog",AND($K657&gt;=51,$K657&lt;=67),"Drizzle",AND($K657&gt;=71,$K657&lt;=77),"Snow",AND($K657&gt;=80,$K657&lt;=82),"Rain Showers",AND($K657&gt;=95,$K657&lt;=99),"Thunderstorm",TRUE,"Cloudy"))</f>
        <v>Clear</v>
      </c>
      <c r="G657" s="3" cm="1">
        <f t="array" ref="G657">IF($A657="","",INDEX(OpenMeteoAPI[TemperatureC],ROWS($G$2:G657)))</f>
        <v>16.899999999999999</v>
      </c>
      <c r="H657" s="4" cm="1">
        <f t="array" ref="H657">IF($A657="","",INDEX(OpenMeteoAPI[RelativeHumidityPct],ROWS($H$2:H657))/100)</f>
        <v>0.83</v>
      </c>
      <c r="I657" s="4" cm="1">
        <f t="array" ref="I657">IF($A657="","",INDEX(OpenMeteoAPI[PrecipitationProbabilityPct],ROWS($I$2:I657))/100)</f>
        <v>0.04</v>
      </c>
      <c r="J657" s="3" cm="1">
        <f t="array" ref="J657">IF($A657="","",INDEX(OpenMeteoAPI[PrecipitationMM],ROWS($J$2:J657)))</f>
        <v>0</v>
      </c>
      <c r="K657" cm="1">
        <f t="array" ref="K657">IF($A657="","",INDEX(OpenMeteoAPI[WeatherCode],ROWS($K$2:K657)))</f>
        <v>0</v>
      </c>
      <c r="L657" s="3" cm="1">
        <f t="array" ref="L657">IF($A657="","",INDEX(OpenMeteoAPI[WindSpeedKMH],ROWS($L$2:L657)))</f>
        <v>4.3</v>
      </c>
    </row>
    <row r="658" spans="1:12">
      <c r="A658" t="str" cm="1">
        <f t="array" ref="A658">IFERROR(INDEX(OpenMeteoAPI[City],ROWS($A$2:A658))&amp;", "&amp;INDEX(OpenMeteoAPI[CountryCode],ROWS($A$2:A658)),"")</f>
        <v>Rosenheim, DE</v>
      </c>
      <c r="B658" t="str" cm="1">
        <f t="array" ref="B658">IF($A658="","",INDEX(OpenMeteoAPI[LocationID],ROWS($B$2:B658)))</f>
        <v>DE-ROS</v>
      </c>
      <c r="C658" s="5" cm="1">
        <f t="array" ref="C658">IF($A658="","",INDEX(OpenMeteoAPI[ForecastDateTime],ROWS($C$2:C658)))</f>
        <v>46217.333333333336</v>
      </c>
      <c r="D658" t="str">
        <f t="shared" si="10"/>
        <v>8AM</v>
      </c>
      <c r="E658" t="str" cm="1">
        <f t="array" ref="E658">IF($K658="","",_xlfn.IFS($K658=0,_xlfn.UNICHAR(9728),$K658&lt;=3,_xlfn.UNICHAR(9729),OR($K658=45,$K658=48),"~",AND($K658&gt;=51,$K658&lt;=67),_xlfn.UNICHAR(9748),AND($K658&gt;=71,$K658&lt;=77),_xlfn.UNICHAR(10052),AND($K658&gt;=80,$K658&lt;=82),_xlfn.UNICHAR(9748),AND($K658&gt;=95,$K658&lt;=99),_xlfn.UNICHAR(9889),TRUE,_xlfn.UNICHAR(9729)))</f>
        <v>☀</v>
      </c>
      <c r="F658" t="str" cm="1">
        <f t="array" ref="F658">IF($K658="","",_xlfn.IFS($K658=0,"Clear",$K658&lt;=3,"Partly Cloudy",OR($K658=45,$K658=48),"Fog",AND($K658&gt;=51,$K658&lt;=67),"Drizzle",AND($K658&gt;=71,$K658&lt;=77),"Snow",AND($K658&gt;=80,$K658&lt;=82),"Rain Showers",AND($K658&gt;=95,$K658&lt;=99),"Thunderstorm",TRUE,"Cloudy"))</f>
        <v>Clear</v>
      </c>
      <c r="G658" s="3" cm="1">
        <f t="array" ref="G658">IF($A658="","",INDEX(OpenMeteoAPI[TemperatureC],ROWS($G$2:G658)))</f>
        <v>19.3</v>
      </c>
      <c r="H658" s="4" cm="1">
        <f t="array" ref="H658">IF($A658="","",INDEX(OpenMeteoAPI[RelativeHumidityPct],ROWS($H$2:H658))/100)</f>
        <v>0.78</v>
      </c>
      <c r="I658" s="4" cm="1">
        <f t="array" ref="I658">IF($A658="","",INDEX(OpenMeteoAPI[PrecipitationProbabilityPct],ROWS($I$2:I658))/100)</f>
        <v>0.04</v>
      </c>
      <c r="J658" s="3" cm="1">
        <f t="array" ref="J658">IF($A658="","",INDEX(OpenMeteoAPI[PrecipitationMM],ROWS($J$2:J658)))</f>
        <v>0</v>
      </c>
      <c r="K658" cm="1">
        <f t="array" ref="K658">IF($A658="","",INDEX(OpenMeteoAPI[WeatherCode],ROWS($K$2:K658)))</f>
        <v>0</v>
      </c>
      <c r="L658" s="3" cm="1">
        <f t="array" ref="L658">IF($A658="","",INDEX(OpenMeteoAPI[WindSpeedKMH],ROWS($L$2:L658)))</f>
        <v>3.3</v>
      </c>
    </row>
    <row r="659" spans="1:12">
      <c r="A659" t="str" cm="1">
        <f t="array" ref="A659">IFERROR(INDEX(OpenMeteoAPI[City],ROWS($A$2:A659))&amp;", "&amp;INDEX(OpenMeteoAPI[CountryCode],ROWS($A$2:A659)),"")</f>
        <v>Rosenheim, DE</v>
      </c>
      <c r="B659" t="str" cm="1">
        <f t="array" ref="B659">IF($A659="","",INDEX(OpenMeteoAPI[LocationID],ROWS($B$2:B659)))</f>
        <v>DE-ROS</v>
      </c>
      <c r="C659" s="5" cm="1">
        <f t="array" ref="C659">IF($A659="","",INDEX(OpenMeteoAPI[ForecastDateTime],ROWS($C$2:C659)))</f>
        <v>46217.375</v>
      </c>
      <c r="D659" t="str">
        <f t="shared" si="10"/>
        <v>9AM</v>
      </c>
      <c r="E659" t="str" cm="1">
        <f t="array" ref="E659">IF($K659="","",_xlfn.IFS($K659=0,_xlfn.UNICHAR(9728),$K659&lt;=3,_xlfn.UNICHAR(9729),OR($K659=45,$K659=48),"~",AND($K659&gt;=51,$K659&lt;=67),_xlfn.UNICHAR(9748),AND($K659&gt;=71,$K659&lt;=77),_xlfn.UNICHAR(10052),AND($K659&gt;=80,$K659&lt;=82),_xlfn.UNICHAR(9748),AND($K659&gt;=95,$K659&lt;=99),_xlfn.UNICHAR(9889),TRUE,_xlfn.UNICHAR(9729)))</f>
        <v>☀</v>
      </c>
      <c r="F659" t="str" cm="1">
        <f t="array" ref="F659">IF($K659="","",_xlfn.IFS($K659=0,"Clear",$K659&lt;=3,"Partly Cloudy",OR($K659=45,$K659=48),"Fog",AND($K659&gt;=51,$K659&lt;=67),"Drizzle",AND($K659&gt;=71,$K659&lt;=77),"Snow",AND($K659&gt;=80,$K659&lt;=82),"Rain Showers",AND($K659&gt;=95,$K659&lt;=99),"Thunderstorm",TRUE,"Cloudy"))</f>
        <v>Clear</v>
      </c>
      <c r="G659" s="3" cm="1">
        <f t="array" ref="G659">IF($A659="","",INDEX(OpenMeteoAPI[TemperatureC],ROWS($G$2:G659)))</f>
        <v>21.4</v>
      </c>
      <c r="H659" s="4" cm="1">
        <f t="array" ref="H659">IF($A659="","",INDEX(OpenMeteoAPI[RelativeHumidityPct],ROWS($H$2:H659))/100)</f>
        <v>0.7</v>
      </c>
      <c r="I659" s="4" cm="1">
        <f t="array" ref="I659">IF($A659="","",INDEX(OpenMeteoAPI[PrecipitationProbabilityPct],ROWS($I$2:I659))/100)</f>
        <v>0.04</v>
      </c>
      <c r="J659" s="3" cm="1">
        <f t="array" ref="J659">IF($A659="","",INDEX(OpenMeteoAPI[PrecipitationMM],ROWS($J$2:J659)))</f>
        <v>0</v>
      </c>
      <c r="K659" cm="1">
        <f t="array" ref="K659">IF($A659="","",INDEX(OpenMeteoAPI[WeatherCode],ROWS($K$2:K659)))</f>
        <v>0</v>
      </c>
      <c r="L659" s="3" cm="1">
        <f t="array" ref="L659">IF($A659="","",INDEX(OpenMeteoAPI[WindSpeedKMH],ROWS($L$2:L659)))</f>
        <v>2.6</v>
      </c>
    </row>
    <row r="660" spans="1:12">
      <c r="A660" t="str" cm="1">
        <f t="array" ref="A660">IFERROR(INDEX(OpenMeteoAPI[City],ROWS($A$2:A660))&amp;", "&amp;INDEX(OpenMeteoAPI[CountryCode],ROWS($A$2:A660)),"")</f>
        <v>Rosenheim, DE</v>
      </c>
      <c r="B660" t="str" cm="1">
        <f t="array" ref="B660">IF($A660="","",INDEX(OpenMeteoAPI[LocationID],ROWS($B$2:B660)))</f>
        <v>DE-ROS</v>
      </c>
      <c r="C660" s="5" cm="1">
        <f t="array" ref="C660">IF($A660="","",INDEX(OpenMeteoAPI[ForecastDateTime],ROWS($C$2:C660)))</f>
        <v>46217.416666666664</v>
      </c>
      <c r="D660" t="str">
        <f t="shared" si="10"/>
        <v>10AM</v>
      </c>
      <c r="E660" t="str" cm="1">
        <f t="array" ref="E660">IF($K660="","",_xlfn.IFS($K660=0,_xlfn.UNICHAR(9728),$K660&lt;=3,_xlfn.UNICHAR(9729),OR($K660=45,$K660=48),"~",AND($K660&gt;=51,$K660&lt;=67),_xlfn.UNICHAR(9748),AND($K660&gt;=71,$K660&lt;=77),_xlfn.UNICHAR(10052),AND($K660&gt;=80,$K660&lt;=82),_xlfn.UNICHAR(9748),AND($K660&gt;=95,$K660&lt;=99),_xlfn.UNICHAR(9889),TRUE,_xlfn.UNICHAR(9729)))</f>
        <v>☀</v>
      </c>
      <c r="F660" t="str" cm="1">
        <f t="array" ref="F660">IF($K660="","",_xlfn.IFS($K660=0,"Clear",$K660&lt;=3,"Partly Cloudy",OR($K660=45,$K660=48),"Fog",AND($K660&gt;=51,$K660&lt;=67),"Drizzle",AND($K660&gt;=71,$K660&lt;=77),"Snow",AND($K660&gt;=80,$K660&lt;=82),"Rain Showers",AND($K660&gt;=95,$K660&lt;=99),"Thunderstorm",TRUE,"Cloudy"))</f>
        <v>Clear</v>
      </c>
      <c r="G660" s="3" cm="1">
        <f t="array" ref="G660">IF($A660="","",INDEX(OpenMeteoAPI[TemperatureC],ROWS($G$2:G660)))</f>
        <v>23.5</v>
      </c>
      <c r="H660" s="4" cm="1">
        <f t="array" ref="H660">IF($A660="","",INDEX(OpenMeteoAPI[RelativeHumidityPct],ROWS($H$2:H660))/100)</f>
        <v>0.61</v>
      </c>
      <c r="I660" s="4" cm="1">
        <f t="array" ref="I660">IF($A660="","",INDEX(OpenMeteoAPI[PrecipitationProbabilityPct],ROWS($I$2:I660))/100)</f>
        <v>0.04</v>
      </c>
      <c r="J660" s="3" cm="1">
        <f t="array" ref="J660">IF($A660="","",INDEX(OpenMeteoAPI[PrecipitationMM],ROWS($J$2:J660)))</f>
        <v>0</v>
      </c>
      <c r="K660" cm="1">
        <f t="array" ref="K660">IF($A660="","",INDEX(OpenMeteoAPI[WeatherCode],ROWS($K$2:K660)))</f>
        <v>0</v>
      </c>
      <c r="L660" s="3" cm="1">
        <f t="array" ref="L660">IF($A660="","",INDEX(OpenMeteoAPI[WindSpeedKMH],ROWS($L$2:L660)))</f>
        <v>4</v>
      </c>
    </row>
    <row r="661" spans="1:12">
      <c r="A661" t="str" cm="1">
        <f t="array" ref="A661">IFERROR(INDEX(OpenMeteoAPI[City],ROWS($A$2:A661))&amp;", "&amp;INDEX(OpenMeteoAPI[CountryCode],ROWS($A$2:A661)),"")</f>
        <v>Rosenheim, DE</v>
      </c>
      <c r="B661" t="str" cm="1">
        <f t="array" ref="B661">IF($A661="","",INDEX(OpenMeteoAPI[LocationID],ROWS($B$2:B661)))</f>
        <v>DE-ROS</v>
      </c>
      <c r="C661" s="5" cm="1">
        <f t="array" ref="C661">IF($A661="","",INDEX(OpenMeteoAPI[ForecastDateTime],ROWS($C$2:C661)))</f>
        <v>46217.458333333336</v>
      </c>
      <c r="D661" t="str">
        <f t="shared" si="10"/>
        <v>11AM</v>
      </c>
      <c r="E661" t="str" cm="1">
        <f t="array" ref="E661">IF($K661="","",_xlfn.IFS($K661=0,_xlfn.UNICHAR(9728),$K661&lt;=3,_xlfn.UNICHAR(9729),OR($K661=45,$K661=48),"~",AND($K661&gt;=51,$K661&lt;=67),_xlfn.UNICHAR(9748),AND($K661&gt;=71,$K661&lt;=77),_xlfn.UNICHAR(10052),AND($K661&gt;=80,$K661&lt;=82),_xlfn.UNICHAR(9748),AND($K661&gt;=95,$K661&lt;=99),_xlfn.UNICHAR(9889),TRUE,_xlfn.UNICHAR(9729)))</f>
        <v>☀</v>
      </c>
      <c r="F661" t="str" cm="1">
        <f t="array" ref="F661">IF($K661="","",_xlfn.IFS($K661=0,"Clear",$K661&lt;=3,"Partly Cloudy",OR($K661=45,$K661=48),"Fog",AND($K661&gt;=51,$K661&lt;=67),"Drizzle",AND($K661&gt;=71,$K661&lt;=77),"Snow",AND($K661&gt;=80,$K661&lt;=82),"Rain Showers",AND($K661&gt;=95,$K661&lt;=99),"Thunderstorm",TRUE,"Cloudy"))</f>
        <v>Clear</v>
      </c>
      <c r="G661" s="3" cm="1">
        <f t="array" ref="G661">IF($A661="","",INDEX(OpenMeteoAPI[TemperatureC],ROWS($G$2:G661)))</f>
        <v>25.3</v>
      </c>
      <c r="H661" s="4" cm="1">
        <f t="array" ref="H661">IF($A661="","",INDEX(OpenMeteoAPI[RelativeHumidityPct],ROWS($H$2:H661))/100)</f>
        <v>0.53</v>
      </c>
      <c r="I661" s="4" cm="1">
        <f t="array" ref="I661">IF($A661="","",INDEX(OpenMeteoAPI[PrecipitationProbabilityPct],ROWS($I$2:I661))/100)</f>
        <v>0.04</v>
      </c>
      <c r="J661" s="3" cm="1">
        <f t="array" ref="J661">IF($A661="","",INDEX(OpenMeteoAPI[PrecipitationMM],ROWS($J$2:J661)))</f>
        <v>0</v>
      </c>
      <c r="K661" cm="1">
        <f t="array" ref="K661">IF($A661="","",INDEX(OpenMeteoAPI[WeatherCode],ROWS($K$2:K661)))</f>
        <v>0</v>
      </c>
      <c r="L661" s="3" cm="1">
        <f t="array" ref="L661">IF($A661="","",INDEX(OpenMeteoAPI[WindSpeedKMH],ROWS($L$2:L661)))</f>
        <v>6.3</v>
      </c>
    </row>
    <row r="662" spans="1:12">
      <c r="A662" t="str" cm="1">
        <f t="array" ref="A662">IFERROR(INDEX(OpenMeteoAPI[City],ROWS($A$2:A662))&amp;", "&amp;INDEX(OpenMeteoAPI[CountryCode],ROWS($A$2:A662)),"")</f>
        <v>Rosenheim, DE</v>
      </c>
      <c r="B662" t="str" cm="1">
        <f t="array" ref="B662">IF($A662="","",INDEX(OpenMeteoAPI[LocationID],ROWS($B$2:B662)))</f>
        <v>DE-ROS</v>
      </c>
      <c r="C662" s="5" cm="1">
        <f t="array" ref="C662">IF($A662="","",INDEX(OpenMeteoAPI[ForecastDateTime],ROWS($C$2:C662)))</f>
        <v>46217.5</v>
      </c>
      <c r="D662" t="str">
        <f t="shared" si="10"/>
        <v>12PM</v>
      </c>
      <c r="E662" t="str" cm="1">
        <f t="array" ref="E662">IF($K662="","",_xlfn.IFS($K662=0,_xlfn.UNICHAR(9728),$K662&lt;=3,_xlfn.UNICHAR(9729),OR($K662=45,$K662=48),"~",AND($K662&gt;=51,$K662&lt;=67),_xlfn.UNICHAR(9748),AND($K662&gt;=71,$K662&lt;=77),_xlfn.UNICHAR(10052),AND($K662&gt;=80,$K662&lt;=82),_xlfn.UNICHAR(9748),AND($K662&gt;=95,$K662&lt;=99),_xlfn.UNICHAR(9889),TRUE,_xlfn.UNICHAR(9729)))</f>
        <v>☁</v>
      </c>
      <c r="F662" t="str" cm="1">
        <f t="array" ref="F662">IF($K662="","",_xlfn.IFS($K662=0,"Clear",$K662&lt;=3,"Partly Cloudy",OR($K662=45,$K662=48),"Fog",AND($K662&gt;=51,$K662&lt;=67),"Drizzle",AND($K662&gt;=71,$K662&lt;=77),"Snow",AND($K662&gt;=80,$K662&lt;=82),"Rain Showers",AND($K662&gt;=95,$K662&lt;=99),"Thunderstorm",TRUE,"Cloudy"))</f>
        <v>Partly Cloudy</v>
      </c>
      <c r="G662" s="3" cm="1">
        <f t="array" ref="G662">IF($A662="","",INDEX(OpenMeteoAPI[TemperatureC],ROWS($G$2:G662)))</f>
        <v>26.7</v>
      </c>
      <c r="H662" s="4" cm="1">
        <f t="array" ref="H662">IF($A662="","",INDEX(OpenMeteoAPI[RelativeHumidityPct],ROWS($H$2:H662))/100)</f>
        <v>0.48</v>
      </c>
      <c r="I662" s="4" cm="1">
        <f t="array" ref="I662">IF($A662="","",INDEX(OpenMeteoAPI[PrecipitationProbabilityPct],ROWS($I$2:I662))/100)</f>
        <v>0.05</v>
      </c>
      <c r="J662" s="3" cm="1">
        <f t="array" ref="J662">IF($A662="","",INDEX(OpenMeteoAPI[PrecipitationMM],ROWS($J$2:J662)))</f>
        <v>0</v>
      </c>
      <c r="K662" cm="1">
        <f t="array" ref="K662">IF($A662="","",INDEX(OpenMeteoAPI[WeatherCode],ROWS($K$2:K662)))</f>
        <v>1</v>
      </c>
      <c r="L662" s="3" cm="1">
        <f t="array" ref="L662">IF($A662="","",INDEX(OpenMeteoAPI[WindSpeedKMH],ROWS($L$2:L662)))</f>
        <v>7.9</v>
      </c>
    </row>
    <row r="663" spans="1:12">
      <c r="A663" t="str" cm="1">
        <f t="array" ref="A663">IFERROR(INDEX(OpenMeteoAPI[City],ROWS($A$2:A663))&amp;", "&amp;INDEX(OpenMeteoAPI[CountryCode],ROWS($A$2:A663)),"")</f>
        <v>Rosenheim, DE</v>
      </c>
      <c r="B663" t="str" cm="1">
        <f t="array" ref="B663">IF($A663="","",INDEX(OpenMeteoAPI[LocationID],ROWS($B$2:B663)))</f>
        <v>DE-ROS</v>
      </c>
      <c r="C663" s="5" cm="1">
        <f t="array" ref="C663">IF($A663="","",INDEX(OpenMeteoAPI[ForecastDateTime],ROWS($C$2:C663)))</f>
        <v>46217.541666666664</v>
      </c>
      <c r="D663" t="str">
        <f t="shared" si="10"/>
        <v>1PM</v>
      </c>
      <c r="E663" t="str" cm="1">
        <f t="array" ref="E663">IF($K663="","",_xlfn.IFS($K663=0,_xlfn.UNICHAR(9728),$K663&lt;=3,_xlfn.UNICHAR(9729),OR($K663=45,$K663=48),"~",AND($K663&gt;=51,$K663&lt;=67),_xlfn.UNICHAR(9748),AND($K663&gt;=71,$K663&lt;=77),_xlfn.UNICHAR(10052),AND($K663&gt;=80,$K663&lt;=82),_xlfn.UNICHAR(9748),AND($K663&gt;=95,$K663&lt;=99),_xlfn.UNICHAR(9889),TRUE,_xlfn.UNICHAR(9729)))</f>
        <v>☁</v>
      </c>
      <c r="F663" t="str" cm="1">
        <f t="array" ref="F663">IF($K663="","",_xlfn.IFS($K663=0,"Clear",$K663&lt;=3,"Partly Cloudy",OR($K663=45,$K663=48),"Fog",AND($K663&gt;=51,$K663&lt;=67),"Drizzle",AND($K663&gt;=71,$K663&lt;=77),"Snow",AND($K663&gt;=80,$K663&lt;=82),"Rain Showers",AND($K663&gt;=95,$K663&lt;=99),"Thunderstorm",TRUE,"Cloudy"))</f>
        <v>Partly Cloudy</v>
      </c>
      <c r="G663" s="3" cm="1">
        <f t="array" ref="G663">IF($A663="","",INDEX(OpenMeteoAPI[TemperatureC],ROWS($G$2:G663)))</f>
        <v>28</v>
      </c>
      <c r="H663" s="4" cm="1">
        <f t="array" ref="H663">IF($A663="","",INDEX(OpenMeteoAPI[RelativeHumidityPct],ROWS($H$2:H663))/100)</f>
        <v>0.44</v>
      </c>
      <c r="I663" s="4" cm="1">
        <f t="array" ref="I663">IF($A663="","",INDEX(OpenMeteoAPI[PrecipitationProbabilityPct],ROWS($I$2:I663))/100)</f>
        <v>0.05</v>
      </c>
      <c r="J663" s="3" cm="1">
        <f t="array" ref="J663">IF($A663="","",INDEX(OpenMeteoAPI[PrecipitationMM],ROWS($J$2:J663)))</f>
        <v>0</v>
      </c>
      <c r="K663" cm="1">
        <f t="array" ref="K663">IF($A663="","",INDEX(OpenMeteoAPI[WeatherCode],ROWS($K$2:K663)))</f>
        <v>1</v>
      </c>
      <c r="L663" s="3" cm="1">
        <f t="array" ref="L663">IF($A663="","",INDEX(OpenMeteoAPI[WindSpeedKMH],ROWS($L$2:L663)))</f>
        <v>9</v>
      </c>
    </row>
    <row r="664" spans="1:12">
      <c r="A664" t="str" cm="1">
        <f t="array" ref="A664">IFERROR(INDEX(OpenMeteoAPI[City],ROWS($A$2:A664))&amp;", "&amp;INDEX(OpenMeteoAPI[CountryCode],ROWS($A$2:A664)),"")</f>
        <v>Rosenheim, DE</v>
      </c>
      <c r="B664" t="str" cm="1">
        <f t="array" ref="B664">IF($A664="","",INDEX(OpenMeteoAPI[LocationID],ROWS($B$2:B664)))</f>
        <v>DE-ROS</v>
      </c>
      <c r="C664" s="5" cm="1">
        <f t="array" ref="C664">IF($A664="","",INDEX(OpenMeteoAPI[ForecastDateTime],ROWS($C$2:C664)))</f>
        <v>46217.583333333336</v>
      </c>
      <c r="D664" t="str">
        <f t="shared" si="10"/>
        <v>2PM</v>
      </c>
      <c r="E664" t="str" cm="1">
        <f t="array" ref="E664">IF($K664="","",_xlfn.IFS($K664=0,_xlfn.UNICHAR(9728),$K664&lt;=3,_xlfn.UNICHAR(9729),OR($K664=45,$K664=48),"~",AND($K664&gt;=51,$K664&lt;=67),_xlfn.UNICHAR(9748),AND($K664&gt;=71,$K664&lt;=77),_xlfn.UNICHAR(10052),AND($K664&gt;=80,$K664&lt;=82),_xlfn.UNICHAR(9748),AND($K664&gt;=95,$K664&lt;=99),_xlfn.UNICHAR(9889),TRUE,_xlfn.UNICHAR(9729)))</f>
        <v>☁</v>
      </c>
      <c r="F664" t="str" cm="1">
        <f t="array" ref="F664">IF($K664="","",_xlfn.IFS($K664=0,"Clear",$K664&lt;=3,"Partly Cloudy",OR($K664=45,$K664=48),"Fog",AND($K664&gt;=51,$K664&lt;=67),"Drizzle",AND($K664&gt;=71,$K664&lt;=77),"Snow",AND($K664&gt;=80,$K664&lt;=82),"Rain Showers",AND($K664&gt;=95,$K664&lt;=99),"Thunderstorm",TRUE,"Cloudy"))</f>
        <v>Partly Cloudy</v>
      </c>
      <c r="G664" s="3" cm="1">
        <f t="array" ref="G664">IF($A664="","",INDEX(OpenMeteoAPI[TemperatureC],ROWS($G$2:G664)))</f>
        <v>28.9</v>
      </c>
      <c r="H664" s="4" cm="1">
        <f t="array" ref="H664">IF($A664="","",INDEX(OpenMeteoAPI[RelativeHumidityPct],ROWS($H$2:H664))/100)</f>
        <v>0.4</v>
      </c>
      <c r="I664" s="4" cm="1">
        <f t="array" ref="I664">IF($A664="","",INDEX(OpenMeteoAPI[PrecipitationProbabilityPct],ROWS($I$2:I664))/100)</f>
        <v>0.05</v>
      </c>
      <c r="J664" s="3" cm="1">
        <f t="array" ref="J664">IF($A664="","",INDEX(OpenMeteoAPI[PrecipitationMM],ROWS($J$2:J664)))</f>
        <v>0</v>
      </c>
      <c r="K664" cm="1">
        <f t="array" ref="K664">IF($A664="","",INDEX(OpenMeteoAPI[WeatherCode],ROWS($K$2:K664)))</f>
        <v>1</v>
      </c>
      <c r="L664" s="3" cm="1">
        <f t="array" ref="L664">IF($A664="","",INDEX(OpenMeteoAPI[WindSpeedKMH],ROWS($L$2:L664)))</f>
        <v>9.8000000000000007</v>
      </c>
    </row>
    <row r="665" spans="1:12">
      <c r="A665" t="str" cm="1">
        <f t="array" ref="A665">IFERROR(INDEX(OpenMeteoAPI[City],ROWS($A$2:A665))&amp;", "&amp;INDEX(OpenMeteoAPI[CountryCode],ROWS($A$2:A665)),"")</f>
        <v>Rosenheim, DE</v>
      </c>
      <c r="B665" t="str" cm="1">
        <f t="array" ref="B665">IF($A665="","",INDEX(OpenMeteoAPI[LocationID],ROWS($B$2:B665)))</f>
        <v>DE-ROS</v>
      </c>
      <c r="C665" s="5" cm="1">
        <f t="array" ref="C665">IF($A665="","",INDEX(OpenMeteoAPI[ForecastDateTime],ROWS($C$2:C665)))</f>
        <v>46217.625</v>
      </c>
      <c r="D665" t="str">
        <f t="shared" si="10"/>
        <v>3PM</v>
      </c>
      <c r="E665" t="str" cm="1">
        <f t="array" ref="E665">IF($K665="","",_xlfn.IFS($K665=0,_xlfn.UNICHAR(9728),$K665&lt;=3,_xlfn.UNICHAR(9729),OR($K665=45,$K665=48),"~",AND($K665&gt;=51,$K665&lt;=67),_xlfn.UNICHAR(9748),AND($K665&gt;=71,$K665&lt;=77),_xlfn.UNICHAR(10052),AND($K665&gt;=80,$K665&lt;=82),_xlfn.UNICHAR(9748),AND($K665&gt;=95,$K665&lt;=99),_xlfn.UNICHAR(9889),TRUE,_xlfn.UNICHAR(9729)))</f>
        <v>☀</v>
      </c>
      <c r="F665" t="str" cm="1">
        <f t="array" ref="F665">IF($K665="","",_xlfn.IFS($K665=0,"Clear",$K665&lt;=3,"Partly Cloudy",OR($K665=45,$K665=48),"Fog",AND($K665&gt;=51,$K665&lt;=67),"Drizzle",AND($K665&gt;=71,$K665&lt;=77),"Snow",AND($K665&gt;=80,$K665&lt;=82),"Rain Showers",AND($K665&gt;=95,$K665&lt;=99),"Thunderstorm",TRUE,"Cloudy"))</f>
        <v>Clear</v>
      </c>
      <c r="G665" s="3" cm="1">
        <f t="array" ref="G665">IF($A665="","",INDEX(OpenMeteoAPI[TemperatureC],ROWS($G$2:G665)))</f>
        <v>29.6</v>
      </c>
      <c r="H665" s="4" cm="1">
        <f t="array" ref="H665">IF($A665="","",INDEX(OpenMeteoAPI[RelativeHumidityPct],ROWS($H$2:H665))/100)</f>
        <v>0.35</v>
      </c>
      <c r="I665" s="4" cm="1">
        <f t="array" ref="I665">IF($A665="","",INDEX(OpenMeteoAPI[PrecipitationProbabilityPct],ROWS($I$2:I665))/100)</f>
        <v>0.05</v>
      </c>
      <c r="J665" s="3" cm="1">
        <f t="array" ref="J665">IF($A665="","",INDEX(OpenMeteoAPI[PrecipitationMM],ROWS($J$2:J665)))</f>
        <v>0</v>
      </c>
      <c r="K665" cm="1">
        <f t="array" ref="K665">IF($A665="","",INDEX(OpenMeteoAPI[WeatherCode],ROWS($K$2:K665)))</f>
        <v>0</v>
      </c>
      <c r="L665" s="3" cm="1">
        <f t="array" ref="L665">IF($A665="","",INDEX(OpenMeteoAPI[WindSpeedKMH],ROWS($L$2:L665)))</f>
        <v>9.6999999999999993</v>
      </c>
    </row>
    <row r="666" spans="1:12">
      <c r="A666" t="str" cm="1">
        <f t="array" ref="A666">IFERROR(INDEX(OpenMeteoAPI[City],ROWS($A$2:A666))&amp;", "&amp;INDEX(OpenMeteoAPI[CountryCode],ROWS($A$2:A666)),"")</f>
        <v>Rosenheim, DE</v>
      </c>
      <c r="B666" t="str" cm="1">
        <f t="array" ref="B666">IF($A666="","",INDEX(OpenMeteoAPI[LocationID],ROWS($B$2:B666)))</f>
        <v>DE-ROS</v>
      </c>
      <c r="C666" s="5" cm="1">
        <f t="array" ref="C666">IF($A666="","",INDEX(OpenMeteoAPI[ForecastDateTime],ROWS($C$2:C666)))</f>
        <v>46217.666666666664</v>
      </c>
      <c r="D666" t="str">
        <f t="shared" si="10"/>
        <v>4PM</v>
      </c>
      <c r="E666" t="str" cm="1">
        <f t="array" ref="E666">IF($K666="","",_xlfn.IFS($K666=0,_xlfn.UNICHAR(9728),$K666&lt;=3,_xlfn.UNICHAR(9729),OR($K666=45,$K666=48),"~",AND($K666&gt;=51,$K666&lt;=67),_xlfn.UNICHAR(9748),AND($K666&gt;=71,$K666&lt;=77),_xlfn.UNICHAR(10052),AND($K666&gt;=80,$K666&lt;=82),_xlfn.UNICHAR(9748),AND($K666&gt;=95,$K666&lt;=99),_xlfn.UNICHAR(9889),TRUE,_xlfn.UNICHAR(9729)))</f>
        <v>☀</v>
      </c>
      <c r="F666" t="str" cm="1">
        <f t="array" ref="F666">IF($K666="","",_xlfn.IFS($K666=0,"Clear",$K666&lt;=3,"Partly Cloudy",OR($K666=45,$K666=48),"Fog",AND($K666&gt;=51,$K666&lt;=67),"Drizzle",AND($K666&gt;=71,$K666&lt;=77),"Snow",AND($K666&gt;=80,$K666&lt;=82),"Rain Showers",AND($K666&gt;=95,$K666&lt;=99),"Thunderstorm",TRUE,"Cloudy"))</f>
        <v>Clear</v>
      </c>
      <c r="G666" s="3" cm="1">
        <f t="array" ref="G666">IF($A666="","",INDEX(OpenMeteoAPI[TemperatureC],ROWS($G$2:G666)))</f>
        <v>30</v>
      </c>
      <c r="H666" s="4" cm="1">
        <f t="array" ref="H666">IF($A666="","",INDEX(OpenMeteoAPI[RelativeHumidityPct],ROWS($H$2:H666))/100)</f>
        <v>0.31</v>
      </c>
      <c r="I666" s="4" cm="1">
        <f t="array" ref="I666">IF($A666="","",INDEX(OpenMeteoAPI[PrecipitationProbabilityPct],ROWS($I$2:I666))/100)</f>
        <v>0.05</v>
      </c>
      <c r="J666" s="3" cm="1">
        <f t="array" ref="J666">IF($A666="","",INDEX(OpenMeteoAPI[PrecipitationMM],ROWS($J$2:J666)))</f>
        <v>0</v>
      </c>
      <c r="K666" cm="1">
        <f t="array" ref="K666">IF($A666="","",INDEX(OpenMeteoAPI[WeatherCode],ROWS($K$2:K666)))</f>
        <v>0</v>
      </c>
      <c r="L666" s="3" cm="1">
        <f t="array" ref="L666">IF($A666="","",INDEX(OpenMeteoAPI[WindSpeedKMH],ROWS($L$2:L666)))</f>
        <v>9.1999999999999993</v>
      </c>
    </row>
    <row r="667" spans="1:12">
      <c r="A667" t="str" cm="1">
        <f t="array" ref="A667">IFERROR(INDEX(OpenMeteoAPI[City],ROWS($A$2:A667))&amp;", "&amp;INDEX(OpenMeteoAPI[CountryCode],ROWS($A$2:A667)),"")</f>
        <v>Rosenheim, DE</v>
      </c>
      <c r="B667" t="str" cm="1">
        <f t="array" ref="B667">IF($A667="","",INDEX(OpenMeteoAPI[LocationID],ROWS($B$2:B667)))</f>
        <v>DE-ROS</v>
      </c>
      <c r="C667" s="5" cm="1">
        <f t="array" ref="C667">IF($A667="","",INDEX(OpenMeteoAPI[ForecastDateTime],ROWS($C$2:C667)))</f>
        <v>46217.708333333336</v>
      </c>
      <c r="D667" t="str">
        <f t="shared" si="10"/>
        <v>5PM</v>
      </c>
      <c r="E667" t="str" cm="1">
        <f t="array" ref="E667">IF($K667="","",_xlfn.IFS($K667=0,_xlfn.UNICHAR(9728),$K667&lt;=3,_xlfn.UNICHAR(9729),OR($K667=45,$K667=48),"~",AND($K667&gt;=51,$K667&lt;=67),_xlfn.UNICHAR(9748),AND($K667&gt;=71,$K667&lt;=77),_xlfn.UNICHAR(10052),AND($K667&gt;=80,$K667&lt;=82),_xlfn.UNICHAR(9748),AND($K667&gt;=95,$K667&lt;=99),_xlfn.UNICHAR(9889),TRUE,_xlfn.UNICHAR(9729)))</f>
        <v>☀</v>
      </c>
      <c r="F667" t="str" cm="1">
        <f t="array" ref="F667">IF($K667="","",_xlfn.IFS($K667=0,"Clear",$K667&lt;=3,"Partly Cloudy",OR($K667=45,$K667=48),"Fog",AND($K667&gt;=51,$K667&lt;=67),"Drizzle",AND($K667&gt;=71,$K667&lt;=77),"Snow",AND($K667&gt;=80,$K667&lt;=82),"Rain Showers",AND($K667&gt;=95,$K667&lt;=99),"Thunderstorm",TRUE,"Cloudy"))</f>
        <v>Clear</v>
      </c>
      <c r="G667" s="3" cm="1">
        <f t="array" ref="G667">IF($A667="","",INDEX(OpenMeteoAPI[TemperatureC],ROWS($G$2:G667)))</f>
        <v>29.9</v>
      </c>
      <c r="H667" s="4" cm="1">
        <f t="array" ref="H667">IF($A667="","",INDEX(OpenMeteoAPI[RelativeHumidityPct],ROWS($H$2:H667))/100)</f>
        <v>0.3</v>
      </c>
      <c r="I667" s="4" cm="1">
        <f t="array" ref="I667">IF($A667="","",INDEX(OpenMeteoAPI[PrecipitationProbabilityPct],ROWS($I$2:I667))/100)</f>
        <v>0.06</v>
      </c>
      <c r="J667" s="3" cm="1">
        <f t="array" ref="J667">IF($A667="","",INDEX(OpenMeteoAPI[PrecipitationMM],ROWS($J$2:J667)))</f>
        <v>0</v>
      </c>
      <c r="K667" cm="1">
        <f t="array" ref="K667">IF($A667="","",INDEX(OpenMeteoAPI[WeatherCode],ROWS($K$2:K667)))</f>
        <v>0</v>
      </c>
      <c r="L667" s="3" cm="1">
        <f t="array" ref="L667">IF($A667="","",INDEX(OpenMeteoAPI[WindSpeedKMH],ROWS($L$2:L667)))</f>
        <v>8.3000000000000007</v>
      </c>
    </row>
    <row r="668" spans="1:12">
      <c r="A668" t="str" cm="1">
        <f t="array" ref="A668">IFERROR(INDEX(OpenMeteoAPI[City],ROWS($A$2:A668))&amp;", "&amp;INDEX(OpenMeteoAPI[CountryCode],ROWS($A$2:A668)),"")</f>
        <v>Rosenheim, DE</v>
      </c>
      <c r="B668" t="str" cm="1">
        <f t="array" ref="B668">IF($A668="","",INDEX(OpenMeteoAPI[LocationID],ROWS($B$2:B668)))</f>
        <v>DE-ROS</v>
      </c>
      <c r="C668" s="5" cm="1">
        <f t="array" ref="C668">IF($A668="","",INDEX(OpenMeteoAPI[ForecastDateTime],ROWS($C$2:C668)))</f>
        <v>46217.75</v>
      </c>
      <c r="D668" t="str">
        <f t="shared" si="10"/>
        <v>6PM</v>
      </c>
      <c r="E668" t="str" cm="1">
        <f t="array" ref="E668">IF($K668="","",_xlfn.IFS($K668=0,_xlfn.UNICHAR(9728),$K668&lt;=3,_xlfn.UNICHAR(9729),OR($K668=45,$K668=48),"~",AND($K668&gt;=51,$K668&lt;=67),_xlfn.UNICHAR(9748),AND($K668&gt;=71,$K668&lt;=77),_xlfn.UNICHAR(10052),AND($K668&gt;=80,$K668&lt;=82),_xlfn.UNICHAR(9748),AND($K668&gt;=95,$K668&lt;=99),_xlfn.UNICHAR(9889),TRUE,_xlfn.UNICHAR(9729)))</f>
        <v>☀</v>
      </c>
      <c r="F668" t="str" cm="1">
        <f t="array" ref="F668">IF($K668="","",_xlfn.IFS($K668=0,"Clear",$K668&lt;=3,"Partly Cloudy",OR($K668=45,$K668=48),"Fog",AND($K668&gt;=51,$K668&lt;=67),"Drizzle",AND($K668&gt;=71,$K668&lt;=77),"Snow",AND($K668&gt;=80,$K668&lt;=82),"Rain Showers",AND($K668&gt;=95,$K668&lt;=99),"Thunderstorm",TRUE,"Cloudy"))</f>
        <v>Clear</v>
      </c>
      <c r="G668" s="3" cm="1">
        <f t="array" ref="G668">IF($A668="","",INDEX(OpenMeteoAPI[TemperatureC],ROWS($G$2:G668)))</f>
        <v>29.2</v>
      </c>
      <c r="H668" s="4" cm="1">
        <f t="array" ref="H668">IF($A668="","",INDEX(OpenMeteoAPI[RelativeHumidityPct],ROWS($H$2:H668))/100)</f>
        <v>0.35</v>
      </c>
      <c r="I668" s="4" cm="1">
        <f t="array" ref="I668">IF($A668="","",INDEX(OpenMeteoAPI[PrecipitationProbabilityPct],ROWS($I$2:I668))/100)</f>
        <v>0.06</v>
      </c>
      <c r="J668" s="3" cm="1">
        <f t="array" ref="J668">IF($A668="","",INDEX(OpenMeteoAPI[PrecipitationMM],ROWS($J$2:J668)))</f>
        <v>0</v>
      </c>
      <c r="K668" cm="1">
        <f t="array" ref="K668">IF($A668="","",INDEX(OpenMeteoAPI[WeatherCode],ROWS($K$2:K668)))</f>
        <v>0</v>
      </c>
      <c r="L668" s="3" cm="1">
        <f t="array" ref="L668">IF($A668="","",INDEX(OpenMeteoAPI[WindSpeedKMH],ROWS($L$2:L668)))</f>
        <v>7.2</v>
      </c>
    </row>
    <row r="669" spans="1:12">
      <c r="A669" t="str" cm="1">
        <f t="array" ref="A669">IFERROR(INDEX(OpenMeteoAPI[City],ROWS($A$2:A669))&amp;", "&amp;INDEX(OpenMeteoAPI[CountryCode],ROWS($A$2:A669)),"")</f>
        <v>Rosenheim, DE</v>
      </c>
      <c r="B669" t="str" cm="1">
        <f t="array" ref="B669">IF($A669="","",INDEX(OpenMeteoAPI[LocationID],ROWS($B$2:B669)))</f>
        <v>DE-ROS</v>
      </c>
      <c r="C669" s="5" cm="1">
        <f t="array" ref="C669">IF($A669="","",INDEX(OpenMeteoAPI[ForecastDateTime],ROWS($C$2:C669)))</f>
        <v>46217.791666666664</v>
      </c>
      <c r="D669" t="str">
        <f t="shared" si="10"/>
        <v>7PM</v>
      </c>
      <c r="E669" t="str" cm="1">
        <f t="array" ref="E669">IF($K669="","",_xlfn.IFS($K669=0,_xlfn.UNICHAR(9728),$K669&lt;=3,_xlfn.UNICHAR(9729),OR($K669=45,$K669=48),"~",AND($K669&gt;=51,$K669&lt;=67),_xlfn.UNICHAR(9748),AND($K669&gt;=71,$K669&lt;=77),_xlfn.UNICHAR(10052),AND($K669&gt;=80,$K669&lt;=82),_xlfn.UNICHAR(9748),AND($K669&gt;=95,$K669&lt;=99),_xlfn.UNICHAR(9889),TRUE,_xlfn.UNICHAR(9729)))</f>
        <v>☀</v>
      </c>
      <c r="F669" t="str" cm="1">
        <f t="array" ref="F669">IF($K669="","",_xlfn.IFS($K669=0,"Clear",$K669&lt;=3,"Partly Cloudy",OR($K669=45,$K669=48),"Fog",AND($K669&gt;=51,$K669&lt;=67),"Drizzle",AND($K669&gt;=71,$K669&lt;=77),"Snow",AND($K669&gt;=80,$K669&lt;=82),"Rain Showers",AND($K669&gt;=95,$K669&lt;=99),"Thunderstorm",TRUE,"Cloudy"))</f>
        <v>Clear</v>
      </c>
      <c r="G669" s="3" cm="1">
        <f t="array" ref="G669">IF($A669="","",INDEX(OpenMeteoAPI[TemperatureC],ROWS($G$2:G669)))</f>
        <v>27.9</v>
      </c>
      <c r="H669" s="4" cm="1">
        <f t="array" ref="H669">IF($A669="","",INDEX(OpenMeteoAPI[RelativeHumidityPct],ROWS($H$2:H669))/100)</f>
        <v>0.43</v>
      </c>
      <c r="I669" s="4" cm="1">
        <f t="array" ref="I669">IF($A669="","",INDEX(OpenMeteoAPI[PrecipitationProbabilityPct],ROWS($I$2:I669))/100)</f>
        <v>0.06</v>
      </c>
      <c r="J669" s="3" cm="1">
        <f t="array" ref="J669">IF($A669="","",INDEX(OpenMeteoAPI[PrecipitationMM],ROWS($J$2:J669)))</f>
        <v>0</v>
      </c>
      <c r="K669" cm="1">
        <f t="array" ref="K669">IF($A669="","",INDEX(OpenMeteoAPI[WeatherCode],ROWS($K$2:K669)))</f>
        <v>0</v>
      </c>
      <c r="L669" s="3" cm="1">
        <f t="array" ref="L669">IF($A669="","",INDEX(OpenMeteoAPI[WindSpeedKMH],ROWS($L$2:L669)))</f>
        <v>5.4</v>
      </c>
    </row>
    <row r="670" spans="1:12">
      <c r="A670" t="str" cm="1">
        <f t="array" ref="A670">IFERROR(INDEX(OpenMeteoAPI[City],ROWS($A$2:A670))&amp;", "&amp;INDEX(OpenMeteoAPI[CountryCode],ROWS($A$2:A670)),"")</f>
        <v>Rosenheim, DE</v>
      </c>
      <c r="B670" t="str" cm="1">
        <f t="array" ref="B670">IF($A670="","",INDEX(OpenMeteoAPI[LocationID],ROWS($B$2:B670)))</f>
        <v>DE-ROS</v>
      </c>
      <c r="C670" s="5" cm="1">
        <f t="array" ref="C670">IF($A670="","",INDEX(OpenMeteoAPI[ForecastDateTime],ROWS($C$2:C670)))</f>
        <v>46217.833333333336</v>
      </c>
      <c r="D670" t="str">
        <f t="shared" si="10"/>
        <v>8PM</v>
      </c>
      <c r="E670" t="str" cm="1">
        <f t="array" ref="E670">IF($K670="","",_xlfn.IFS($K670=0,_xlfn.UNICHAR(9728),$K670&lt;=3,_xlfn.UNICHAR(9729),OR($K670=45,$K670=48),"~",AND($K670&gt;=51,$K670&lt;=67),_xlfn.UNICHAR(9748),AND($K670&gt;=71,$K670&lt;=77),_xlfn.UNICHAR(10052),AND($K670&gt;=80,$K670&lt;=82),_xlfn.UNICHAR(9748),AND($K670&gt;=95,$K670&lt;=99),_xlfn.UNICHAR(9889),TRUE,_xlfn.UNICHAR(9729)))</f>
        <v>☀</v>
      </c>
      <c r="F670" t="str" cm="1">
        <f t="array" ref="F670">IF($K670="","",_xlfn.IFS($K670=0,"Clear",$K670&lt;=3,"Partly Cloudy",OR($K670=45,$K670=48),"Fog",AND($K670&gt;=51,$K670&lt;=67),"Drizzle",AND($K670&gt;=71,$K670&lt;=77),"Snow",AND($K670&gt;=80,$K670&lt;=82),"Rain Showers",AND($K670&gt;=95,$K670&lt;=99),"Thunderstorm",TRUE,"Cloudy"))</f>
        <v>Clear</v>
      </c>
      <c r="G670" s="3" cm="1">
        <f t="array" ref="G670">IF($A670="","",INDEX(OpenMeteoAPI[TemperatureC],ROWS($G$2:G670)))</f>
        <v>26.3</v>
      </c>
      <c r="H670" s="4" cm="1">
        <f t="array" ref="H670">IF($A670="","",INDEX(OpenMeteoAPI[RelativeHumidityPct],ROWS($H$2:H670))/100)</f>
        <v>0.51</v>
      </c>
      <c r="I670" s="4" cm="1">
        <f t="array" ref="I670">IF($A670="","",INDEX(OpenMeteoAPI[PrecipitationProbabilityPct],ROWS($I$2:I670))/100)</f>
        <v>7.0000000000000007E-2</v>
      </c>
      <c r="J670" s="3" cm="1">
        <f t="array" ref="J670">IF($A670="","",INDEX(OpenMeteoAPI[PrecipitationMM],ROWS($J$2:J670)))</f>
        <v>0</v>
      </c>
      <c r="K670" cm="1">
        <f t="array" ref="K670">IF($A670="","",INDEX(OpenMeteoAPI[WeatherCode],ROWS($K$2:K670)))</f>
        <v>0</v>
      </c>
      <c r="L670" s="3" cm="1">
        <f t="array" ref="L670">IF($A670="","",INDEX(OpenMeteoAPI[WindSpeedKMH],ROWS($L$2:L670)))</f>
        <v>3.9</v>
      </c>
    </row>
    <row r="671" spans="1:12">
      <c r="A671" t="str" cm="1">
        <f t="array" ref="A671">IFERROR(INDEX(OpenMeteoAPI[City],ROWS($A$2:A671))&amp;", "&amp;INDEX(OpenMeteoAPI[CountryCode],ROWS($A$2:A671)),"")</f>
        <v>Rosenheim, DE</v>
      </c>
      <c r="B671" t="str" cm="1">
        <f t="array" ref="B671">IF($A671="","",INDEX(OpenMeteoAPI[LocationID],ROWS($B$2:B671)))</f>
        <v>DE-ROS</v>
      </c>
      <c r="C671" s="5" cm="1">
        <f t="array" ref="C671">IF($A671="","",INDEX(OpenMeteoAPI[ForecastDateTime],ROWS($C$2:C671)))</f>
        <v>46217.875</v>
      </c>
      <c r="D671" t="str">
        <f t="shared" si="10"/>
        <v>9PM</v>
      </c>
      <c r="E671" t="str" cm="1">
        <f t="array" ref="E671">IF($K671="","",_xlfn.IFS($K671=0,_xlfn.UNICHAR(9728),$K671&lt;=3,_xlfn.UNICHAR(9729),OR($K671=45,$K671=48),"~",AND($K671&gt;=51,$K671&lt;=67),_xlfn.UNICHAR(9748),AND($K671&gt;=71,$K671&lt;=77),_xlfn.UNICHAR(10052),AND($K671&gt;=80,$K671&lt;=82),_xlfn.UNICHAR(9748),AND($K671&gt;=95,$K671&lt;=99),_xlfn.UNICHAR(9889),TRUE,_xlfn.UNICHAR(9729)))</f>
        <v>☀</v>
      </c>
      <c r="F671" t="str" cm="1">
        <f t="array" ref="F671">IF($K671="","",_xlfn.IFS($K671=0,"Clear",$K671&lt;=3,"Partly Cloudy",OR($K671=45,$K671=48),"Fog",AND($K671&gt;=51,$K671&lt;=67),"Drizzle",AND($K671&gt;=71,$K671&lt;=77),"Snow",AND($K671&gt;=80,$K671&lt;=82),"Rain Showers",AND($K671&gt;=95,$K671&lt;=99),"Thunderstorm",TRUE,"Cloudy"))</f>
        <v>Clear</v>
      </c>
      <c r="G671" s="3" cm="1">
        <f t="array" ref="G671">IF($A671="","",INDEX(OpenMeteoAPI[TemperatureC],ROWS($G$2:G671)))</f>
        <v>24.1</v>
      </c>
      <c r="H671" s="4" cm="1">
        <f t="array" ref="H671">IF($A671="","",INDEX(OpenMeteoAPI[RelativeHumidityPct],ROWS($H$2:H671))/100)</f>
        <v>0.59</v>
      </c>
      <c r="I671" s="4" cm="1">
        <f t="array" ref="I671">IF($A671="","",INDEX(OpenMeteoAPI[PrecipitationProbabilityPct],ROWS($I$2:I671))/100)</f>
        <v>7.0000000000000007E-2</v>
      </c>
      <c r="J671" s="3" cm="1">
        <f t="array" ref="J671">IF($A671="","",INDEX(OpenMeteoAPI[PrecipitationMM],ROWS($J$2:J671)))</f>
        <v>0</v>
      </c>
      <c r="K671" cm="1">
        <f t="array" ref="K671">IF($A671="","",INDEX(OpenMeteoAPI[WeatherCode],ROWS($K$2:K671)))</f>
        <v>0</v>
      </c>
      <c r="L671" s="3" cm="1">
        <f t="array" ref="L671">IF($A671="","",INDEX(OpenMeteoAPI[WindSpeedKMH],ROWS($L$2:L671)))</f>
        <v>2.2000000000000002</v>
      </c>
    </row>
    <row r="672" spans="1:12">
      <c r="A672" t="str" cm="1">
        <f t="array" ref="A672">IFERROR(INDEX(OpenMeteoAPI[City],ROWS($A$2:A672))&amp;", "&amp;INDEX(OpenMeteoAPI[CountryCode],ROWS($A$2:A672)),"")</f>
        <v>Rosenheim, DE</v>
      </c>
      <c r="B672" t="str" cm="1">
        <f t="array" ref="B672">IF($A672="","",INDEX(OpenMeteoAPI[LocationID],ROWS($B$2:B672)))</f>
        <v>DE-ROS</v>
      </c>
      <c r="C672" s="5" cm="1">
        <f t="array" ref="C672">IF($A672="","",INDEX(OpenMeteoAPI[ForecastDateTime],ROWS($C$2:C672)))</f>
        <v>46217.916666666664</v>
      </c>
      <c r="D672" t="str">
        <f t="shared" si="10"/>
        <v>10PM</v>
      </c>
      <c r="E672" t="str" cm="1">
        <f t="array" ref="E672">IF($K672="","",_xlfn.IFS($K672=0,_xlfn.UNICHAR(9728),$K672&lt;=3,_xlfn.UNICHAR(9729),OR($K672=45,$K672=48),"~",AND($K672&gt;=51,$K672&lt;=67),_xlfn.UNICHAR(9748),AND($K672&gt;=71,$K672&lt;=77),_xlfn.UNICHAR(10052),AND($K672&gt;=80,$K672&lt;=82),_xlfn.UNICHAR(9748),AND($K672&gt;=95,$K672&lt;=99),_xlfn.UNICHAR(9889),TRUE,_xlfn.UNICHAR(9729)))</f>
        <v>☀</v>
      </c>
      <c r="F672" t="str" cm="1">
        <f t="array" ref="F672">IF($K672="","",_xlfn.IFS($K672=0,"Clear",$K672&lt;=3,"Partly Cloudy",OR($K672=45,$K672=48),"Fog",AND($K672&gt;=51,$K672&lt;=67),"Drizzle",AND($K672&gt;=71,$K672&lt;=77),"Snow",AND($K672&gt;=80,$K672&lt;=82),"Rain Showers",AND($K672&gt;=95,$K672&lt;=99),"Thunderstorm",TRUE,"Cloudy"))</f>
        <v>Clear</v>
      </c>
      <c r="G672" s="3" cm="1">
        <f t="array" ref="G672">IF($A672="","",INDEX(OpenMeteoAPI[TemperatureC],ROWS($G$2:G672)))</f>
        <v>21.4</v>
      </c>
      <c r="H672" s="4" cm="1">
        <f t="array" ref="H672">IF($A672="","",INDEX(OpenMeteoAPI[RelativeHumidityPct],ROWS($H$2:H672))/100)</f>
        <v>0.68</v>
      </c>
      <c r="I672" s="4" cm="1">
        <f t="array" ref="I672">IF($A672="","",INDEX(OpenMeteoAPI[PrecipitationProbabilityPct],ROWS($I$2:I672))/100)</f>
        <v>7.0000000000000007E-2</v>
      </c>
      <c r="J672" s="3" cm="1">
        <f t="array" ref="J672">IF($A672="","",INDEX(OpenMeteoAPI[PrecipitationMM],ROWS($J$2:J672)))</f>
        <v>0</v>
      </c>
      <c r="K672" cm="1">
        <f t="array" ref="K672">IF($A672="","",INDEX(OpenMeteoAPI[WeatherCode],ROWS($K$2:K672)))</f>
        <v>0</v>
      </c>
      <c r="L672" s="3" cm="1">
        <f t="array" ref="L672">IF($A672="","",INDEX(OpenMeteoAPI[WindSpeedKMH],ROWS($L$2:L672)))</f>
        <v>2</v>
      </c>
    </row>
    <row r="673" spans="1:12">
      <c r="A673" t="str" cm="1">
        <f t="array" ref="A673">IFERROR(INDEX(OpenMeteoAPI[City],ROWS($A$2:A673))&amp;", "&amp;INDEX(OpenMeteoAPI[CountryCode],ROWS($A$2:A673)),"")</f>
        <v>Rosenheim, DE</v>
      </c>
      <c r="B673" t="str" cm="1">
        <f t="array" ref="B673">IF($A673="","",INDEX(OpenMeteoAPI[LocationID],ROWS($B$2:B673)))</f>
        <v>DE-ROS</v>
      </c>
      <c r="C673" s="5" cm="1">
        <f t="array" ref="C673">IF($A673="","",INDEX(OpenMeteoAPI[ForecastDateTime],ROWS($C$2:C673)))</f>
        <v>46217.958333333336</v>
      </c>
      <c r="D673" t="str">
        <f t="shared" si="10"/>
        <v>11PM</v>
      </c>
      <c r="E673" t="str" cm="1">
        <f t="array" ref="E673">IF($K673="","",_xlfn.IFS($K673=0,_xlfn.UNICHAR(9728),$K673&lt;=3,_xlfn.UNICHAR(9729),OR($K673=45,$K673=48),"~",AND($K673&gt;=51,$K673&lt;=67),_xlfn.UNICHAR(9748),AND($K673&gt;=71,$K673&lt;=77),_xlfn.UNICHAR(10052),AND($K673&gt;=80,$K673&lt;=82),_xlfn.UNICHAR(9748),AND($K673&gt;=95,$K673&lt;=99),_xlfn.UNICHAR(9889),TRUE,_xlfn.UNICHAR(9729)))</f>
        <v>☀</v>
      </c>
      <c r="F673" t="str" cm="1">
        <f t="array" ref="F673">IF($K673="","",_xlfn.IFS($K673=0,"Clear",$K673&lt;=3,"Partly Cloudy",OR($K673=45,$K673=48),"Fog",AND($K673&gt;=51,$K673&lt;=67),"Drizzle",AND($K673&gt;=71,$K673&lt;=77),"Snow",AND($K673&gt;=80,$K673&lt;=82),"Rain Showers",AND($K673&gt;=95,$K673&lt;=99),"Thunderstorm",TRUE,"Cloudy"))</f>
        <v>Clear</v>
      </c>
      <c r="G673" s="3" cm="1">
        <f t="array" ref="G673">IF($A673="","",INDEX(OpenMeteoAPI[TemperatureC],ROWS($G$2:G673)))</f>
        <v>19.3</v>
      </c>
      <c r="H673" s="4" cm="1">
        <f t="array" ref="H673">IF($A673="","",INDEX(OpenMeteoAPI[RelativeHumidityPct],ROWS($H$2:H673))/100)</f>
        <v>0.74</v>
      </c>
      <c r="I673" s="4" cm="1">
        <f t="array" ref="I673">IF($A673="","",INDEX(OpenMeteoAPI[PrecipitationProbabilityPct],ROWS($I$2:I673))/100)</f>
        <v>7.0000000000000007E-2</v>
      </c>
      <c r="J673" s="3" cm="1">
        <f t="array" ref="J673">IF($A673="","",INDEX(OpenMeteoAPI[PrecipitationMM],ROWS($J$2:J673)))</f>
        <v>0</v>
      </c>
      <c r="K673" cm="1">
        <f t="array" ref="K673">IF($A673="","",INDEX(OpenMeteoAPI[WeatherCode],ROWS($K$2:K673)))</f>
        <v>0</v>
      </c>
      <c r="L673" s="3" cm="1">
        <f t="array" ref="L673">IF($A673="","",INDEX(OpenMeteoAPI[WindSpeedKMH],ROWS($L$2:L673)))</f>
        <v>3</v>
      </c>
    </row>
    <row r="674" spans="1:12">
      <c r="A674" t="str" cm="1">
        <f t="array" ref="A674">IFERROR(INDEX(OpenMeteoAPI[City],ROWS($A$2:A674))&amp;", "&amp;INDEX(OpenMeteoAPI[CountryCode],ROWS($A$2:A674)),"")</f>
        <v>Rosenheim, DE</v>
      </c>
      <c r="B674" t="str" cm="1">
        <f t="array" ref="B674">IF($A674="","",INDEX(OpenMeteoAPI[LocationID],ROWS($B$2:B674)))</f>
        <v>DE-ROS</v>
      </c>
      <c r="C674" s="5" cm="1">
        <f t="array" ref="C674">IF($A674="","",INDEX(OpenMeteoAPI[ForecastDateTime],ROWS($C$2:C674)))</f>
        <v>46218</v>
      </c>
      <c r="D674" t="str">
        <f t="shared" si="10"/>
        <v>12AM</v>
      </c>
      <c r="E674" t="str" cm="1">
        <f t="array" ref="E674">IF($K674="","",_xlfn.IFS($K674=0,_xlfn.UNICHAR(9728),$K674&lt;=3,_xlfn.UNICHAR(9729),OR($K674=45,$K674=48),"~",AND($K674&gt;=51,$K674&lt;=67),_xlfn.UNICHAR(9748),AND($K674&gt;=71,$K674&lt;=77),_xlfn.UNICHAR(10052),AND($K674&gt;=80,$K674&lt;=82),_xlfn.UNICHAR(9748),AND($K674&gt;=95,$K674&lt;=99),_xlfn.UNICHAR(9889),TRUE,_xlfn.UNICHAR(9729)))</f>
        <v>☁</v>
      </c>
      <c r="F674" t="str" cm="1">
        <f t="array" ref="F674">IF($K674="","",_xlfn.IFS($K674=0,"Clear",$K674&lt;=3,"Partly Cloudy",OR($K674=45,$K674=48),"Fog",AND($K674&gt;=51,$K674&lt;=67),"Drizzle",AND($K674&gt;=71,$K674&lt;=77),"Snow",AND($K674&gt;=80,$K674&lt;=82),"Rain Showers",AND($K674&gt;=95,$K674&lt;=99),"Thunderstorm",TRUE,"Cloudy"))</f>
        <v>Partly Cloudy</v>
      </c>
      <c r="G674" s="3" cm="1">
        <f t="array" ref="G674">IF($A674="","",INDEX(OpenMeteoAPI[TemperatureC],ROWS($G$2:G674)))</f>
        <v>19</v>
      </c>
      <c r="H674" s="4" cm="1">
        <f t="array" ref="H674">IF($A674="","",INDEX(OpenMeteoAPI[RelativeHumidityPct],ROWS($H$2:H674))/100)</f>
        <v>0.66</v>
      </c>
      <c r="I674" s="4" cm="1">
        <f t="array" ref="I674">IF($A674="","",INDEX(OpenMeteoAPI[PrecipitationProbabilityPct],ROWS($I$2:I674))/100)</f>
        <v>0.1</v>
      </c>
      <c r="J674" s="3" cm="1">
        <f t="array" ref="J674">IF($A674="","",INDEX(OpenMeteoAPI[PrecipitationMM],ROWS($J$2:J674)))</f>
        <v>0</v>
      </c>
      <c r="K674" cm="1">
        <f t="array" ref="K674">IF($A674="","",INDEX(OpenMeteoAPI[WeatherCode],ROWS($K$2:K674)))</f>
        <v>3</v>
      </c>
      <c r="L674" s="3" cm="1">
        <f t="array" ref="L674">IF($A674="","",INDEX(OpenMeteoAPI[WindSpeedKMH],ROWS($L$2:L674)))</f>
        <v>2.9</v>
      </c>
    </row>
    <row r="675" spans="1:12">
      <c r="A675" t="str" cm="1">
        <f t="array" ref="A675">IFERROR(INDEX(OpenMeteoAPI[City],ROWS($A$2:A675))&amp;", "&amp;INDEX(OpenMeteoAPI[CountryCode],ROWS($A$2:A675)),"")</f>
        <v>Rosenheim, DE</v>
      </c>
      <c r="B675" t="str" cm="1">
        <f t="array" ref="B675">IF($A675="","",INDEX(OpenMeteoAPI[LocationID],ROWS($B$2:B675)))</f>
        <v>DE-ROS</v>
      </c>
      <c r="C675" s="5" cm="1">
        <f t="array" ref="C675">IF($A675="","",INDEX(OpenMeteoAPI[ForecastDateTime],ROWS($C$2:C675)))</f>
        <v>46218.041666666664</v>
      </c>
      <c r="D675" t="str">
        <f t="shared" si="10"/>
        <v>1AM</v>
      </c>
      <c r="E675" t="str" cm="1">
        <f t="array" ref="E675">IF($K675="","",_xlfn.IFS($K675=0,_xlfn.UNICHAR(9728),$K675&lt;=3,_xlfn.UNICHAR(9729),OR($K675=45,$K675=48),"~",AND($K675&gt;=51,$K675&lt;=67),_xlfn.UNICHAR(9748),AND($K675&gt;=71,$K675&lt;=77),_xlfn.UNICHAR(10052),AND($K675&gt;=80,$K675&lt;=82),_xlfn.UNICHAR(9748),AND($K675&gt;=95,$K675&lt;=99),_xlfn.UNICHAR(9889),TRUE,_xlfn.UNICHAR(9729)))</f>
        <v>☁</v>
      </c>
      <c r="F675" t="str" cm="1">
        <f t="array" ref="F675">IF($K675="","",_xlfn.IFS($K675=0,"Clear",$K675&lt;=3,"Partly Cloudy",OR($K675=45,$K675=48),"Fog",AND($K675&gt;=51,$K675&lt;=67),"Drizzle",AND($K675&gt;=71,$K675&lt;=77),"Snow",AND($K675&gt;=80,$K675&lt;=82),"Rain Showers",AND($K675&gt;=95,$K675&lt;=99),"Thunderstorm",TRUE,"Cloudy"))</f>
        <v>Partly Cloudy</v>
      </c>
      <c r="G675" s="3" cm="1">
        <f t="array" ref="G675">IF($A675="","",INDEX(OpenMeteoAPI[TemperatureC],ROWS($G$2:G675)))</f>
        <v>18.8</v>
      </c>
      <c r="H675" s="4" cm="1">
        <f t="array" ref="H675">IF($A675="","",INDEX(OpenMeteoAPI[RelativeHumidityPct],ROWS($H$2:H675))/100)</f>
        <v>0.56999999999999995</v>
      </c>
      <c r="I675" s="4" cm="1">
        <f t="array" ref="I675">IF($A675="","",INDEX(OpenMeteoAPI[PrecipitationProbabilityPct],ROWS($I$2:I675))/100)</f>
        <v>0.12</v>
      </c>
      <c r="J675" s="3" cm="1">
        <f t="array" ref="J675">IF($A675="","",INDEX(OpenMeteoAPI[PrecipitationMM],ROWS($J$2:J675)))</f>
        <v>0</v>
      </c>
      <c r="K675" cm="1">
        <f t="array" ref="K675">IF($A675="","",INDEX(OpenMeteoAPI[WeatherCode],ROWS($K$2:K675)))</f>
        <v>3</v>
      </c>
      <c r="L675" s="3" cm="1">
        <f t="array" ref="L675">IF($A675="","",INDEX(OpenMeteoAPI[WindSpeedKMH],ROWS($L$2:L675)))</f>
        <v>2</v>
      </c>
    </row>
    <row r="676" spans="1:12">
      <c r="A676" t="str" cm="1">
        <f t="array" ref="A676">IFERROR(INDEX(OpenMeteoAPI[City],ROWS($A$2:A676))&amp;", "&amp;INDEX(OpenMeteoAPI[CountryCode],ROWS($A$2:A676)),"")</f>
        <v>Rosenheim, DE</v>
      </c>
      <c r="B676" t="str" cm="1">
        <f t="array" ref="B676">IF($A676="","",INDEX(OpenMeteoAPI[LocationID],ROWS($B$2:B676)))</f>
        <v>DE-ROS</v>
      </c>
      <c r="C676" s="5" cm="1">
        <f t="array" ref="C676">IF($A676="","",INDEX(OpenMeteoAPI[ForecastDateTime],ROWS($C$2:C676)))</f>
        <v>46218.083333333336</v>
      </c>
      <c r="D676" t="str">
        <f t="shared" si="10"/>
        <v>2AM</v>
      </c>
      <c r="E676" t="str" cm="1">
        <f t="array" ref="E676">IF($K676="","",_xlfn.IFS($K676=0,_xlfn.UNICHAR(9728),$K676&lt;=3,_xlfn.UNICHAR(9729),OR($K676=45,$K676=48),"~",AND($K676&gt;=51,$K676&lt;=67),_xlfn.UNICHAR(9748),AND($K676&gt;=71,$K676&lt;=77),_xlfn.UNICHAR(10052),AND($K676&gt;=80,$K676&lt;=82),_xlfn.UNICHAR(9748),AND($K676&gt;=95,$K676&lt;=99),_xlfn.UNICHAR(9889),TRUE,_xlfn.UNICHAR(9729)))</f>
        <v>☁</v>
      </c>
      <c r="F676" t="str" cm="1">
        <f t="array" ref="F676">IF($K676="","",_xlfn.IFS($K676=0,"Clear",$K676&lt;=3,"Partly Cloudy",OR($K676=45,$K676=48),"Fog",AND($K676&gt;=51,$K676&lt;=67),"Drizzle",AND($K676&gt;=71,$K676&lt;=77),"Snow",AND($K676&gt;=80,$K676&lt;=82),"Rain Showers",AND($K676&gt;=95,$K676&lt;=99),"Thunderstorm",TRUE,"Cloudy"))</f>
        <v>Partly Cloudy</v>
      </c>
      <c r="G676" s="3" cm="1">
        <f t="array" ref="G676">IF($A676="","",INDEX(OpenMeteoAPI[TemperatureC],ROWS($G$2:G676)))</f>
        <v>18.7</v>
      </c>
      <c r="H676" s="4" cm="1">
        <f t="array" ref="H676">IF($A676="","",INDEX(OpenMeteoAPI[RelativeHumidityPct],ROWS($H$2:H676))/100)</f>
        <v>0.49</v>
      </c>
      <c r="I676" s="4" cm="1">
        <f t="array" ref="I676">IF($A676="","",INDEX(OpenMeteoAPI[PrecipitationProbabilityPct],ROWS($I$2:I676))/100)</f>
        <v>0.13</v>
      </c>
      <c r="J676" s="3" cm="1">
        <f t="array" ref="J676">IF($A676="","",INDEX(OpenMeteoAPI[PrecipitationMM],ROWS($J$2:J676)))</f>
        <v>0</v>
      </c>
      <c r="K676" cm="1">
        <f t="array" ref="K676">IF($A676="","",INDEX(OpenMeteoAPI[WeatherCode],ROWS($K$2:K676)))</f>
        <v>3</v>
      </c>
      <c r="L676" s="3" cm="1">
        <f t="array" ref="L676">IF($A676="","",INDEX(OpenMeteoAPI[WindSpeedKMH],ROWS($L$2:L676)))</f>
        <v>1.4</v>
      </c>
    </row>
    <row r="677" spans="1:12">
      <c r="A677" t="str" cm="1">
        <f t="array" ref="A677">IFERROR(INDEX(OpenMeteoAPI[City],ROWS($A$2:A677))&amp;", "&amp;INDEX(OpenMeteoAPI[CountryCode],ROWS($A$2:A677)),"")</f>
        <v>Rosenheim, DE</v>
      </c>
      <c r="B677" t="str" cm="1">
        <f t="array" ref="B677">IF($A677="","",INDEX(OpenMeteoAPI[LocationID],ROWS($B$2:B677)))</f>
        <v>DE-ROS</v>
      </c>
      <c r="C677" s="5" cm="1">
        <f t="array" ref="C677">IF($A677="","",INDEX(OpenMeteoAPI[ForecastDateTime],ROWS($C$2:C677)))</f>
        <v>46218.125</v>
      </c>
      <c r="D677" t="str">
        <f t="shared" si="10"/>
        <v>3AM</v>
      </c>
      <c r="E677" t="str" cm="1">
        <f t="array" ref="E677">IF($K677="","",_xlfn.IFS($K677=0,_xlfn.UNICHAR(9728),$K677&lt;=3,_xlfn.UNICHAR(9729),OR($K677=45,$K677=48),"~",AND($K677&gt;=51,$K677&lt;=67),_xlfn.UNICHAR(9748),AND($K677&gt;=71,$K677&lt;=77),_xlfn.UNICHAR(10052),AND($K677&gt;=80,$K677&lt;=82),_xlfn.UNICHAR(9748),AND($K677&gt;=95,$K677&lt;=99),_xlfn.UNICHAR(9889),TRUE,_xlfn.UNICHAR(9729)))</f>
        <v>☀</v>
      </c>
      <c r="F677" t="str" cm="1">
        <f t="array" ref="F677">IF($K677="","",_xlfn.IFS($K677=0,"Clear",$K677&lt;=3,"Partly Cloudy",OR($K677=45,$K677=48),"Fog",AND($K677&gt;=51,$K677&lt;=67),"Drizzle",AND($K677&gt;=71,$K677&lt;=77),"Snow",AND($K677&gt;=80,$K677&lt;=82),"Rain Showers",AND($K677&gt;=95,$K677&lt;=99),"Thunderstorm",TRUE,"Cloudy"))</f>
        <v>Clear</v>
      </c>
      <c r="G677" s="3" cm="1">
        <f t="array" ref="G677">IF($A677="","",INDEX(OpenMeteoAPI[TemperatureC],ROWS($G$2:G677)))</f>
        <v>18.899999999999999</v>
      </c>
      <c r="H677" s="4" cm="1">
        <f t="array" ref="H677">IF($A677="","",INDEX(OpenMeteoAPI[RelativeHumidityPct],ROWS($H$2:H677))/100)</f>
        <v>0.41</v>
      </c>
      <c r="I677" s="4" cm="1">
        <f t="array" ref="I677">IF($A677="","",INDEX(OpenMeteoAPI[PrecipitationProbabilityPct],ROWS($I$2:I677))/100)</f>
        <v>0.13</v>
      </c>
      <c r="J677" s="3" cm="1">
        <f t="array" ref="J677">IF($A677="","",INDEX(OpenMeteoAPI[PrecipitationMM],ROWS($J$2:J677)))</f>
        <v>0</v>
      </c>
      <c r="K677" cm="1">
        <f t="array" ref="K677">IF($A677="","",INDEX(OpenMeteoAPI[WeatherCode],ROWS($K$2:K677)))</f>
        <v>0</v>
      </c>
      <c r="L677" s="3" cm="1">
        <f t="array" ref="L677">IF($A677="","",INDEX(OpenMeteoAPI[WindSpeedKMH],ROWS($L$2:L677)))</f>
        <v>0.9</v>
      </c>
    </row>
    <row r="678" spans="1:12">
      <c r="A678" t="str" cm="1">
        <f t="array" ref="A678">IFERROR(INDEX(OpenMeteoAPI[City],ROWS($A$2:A678))&amp;", "&amp;INDEX(OpenMeteoAPI[CountryCode],ROWS($A$2:A678)),"")</f>
        <v>Rosenheim, DE</v>
      </c>
      <c r="B678" t="str" cm="1">
        <f t="array" ref="B678">IF($A678="","",INDEX(OpenMeteoAPI[LocationID],ROWS($B$2:B678)))</f>
        <v>DE-ROS</v>
      </c>
      <c r="C678" s="5" cm="1">
        <f t="array" ref="C678">IF($A678="","",INDEX(OpenMeteoAPI[ForecastDateTime],ROWS($C$2:C678)))</f>
        <v>46218.166666666664</v>
      </c>
      <c r="D678" t="str">
        <f t="shared" si="10"/>
        <v>4AM</v>
      </c>
      <c r="E678" t="str" cm="1">
        <f t="array" ref="E678">IF($K678="","",_xlfn.IFS($K678=0,_xlfn.UNICHAR(9728),$K678&lt;=3,_xlfn.UNICHAR(9729),OR($K678=45,$K678=48),"~",AND($K678&gt;=51,$K678&lt;=67),_xlfn.UNICHAR(9748),AND($K678&gt;=71,$K678&lt;=77),_xlfn.UNICHAR(10052),AND($K678&gt;=80,$K678&lt;=82),_xlfn.UNICHAR(9748),AND($K678&gt;=95,$K678&lt;=99),_xlfn.UNICHAR(9889),TRUE,_xlfn.UNICHAR(9729)))</f>
        <v>☀</v>
      </c>
      <c r="F678" t="str" cm="1">
        <f t="array" ref="F678">IF($K678="","",_xlfn.IFS($K678=0,"Clear",$K678&lt;=3,"Partly Cloudy",OR($K678=45,$K678=48),"Fog",AND($K678&gt;=51,$K678&lt;=67),"Drizzle",AND($K678&gt;=71,$K678&lt;=77),"Snow",AND($K678&gt;=80,$K678&lt;=82),"Rain Showers",AND($K678&gt;=95,$K678&lt;=99),"Thunderstorm",TRUE,"Cloudy"))</f>
        <v>Clear</v>
      </c>
      <c r="G678" s="3" cm="1">
        <f t="array" ref="G678">IF($A678="","",INDEX(OpenMeteoAPI[TemperatureC],ROWS($G$2:G678)))</f>
        <v>19</v>
      </c>
      <c r="H678" s="4" cm="1">
        <f t="array" ref="H678">IF($A678="","",INDEX(OpenMeteoAPI[RelativeHumidityPct],ROWS($H$2:H678))/100)</f>
        <v>0.42</v>
      </c>
      <c r="I678" s="4" cm="1">
        <f t="array" ref="I678">IF($A678="","",INDEX(OpenMeteoAPI[PrecipitationProbabilityPct],ROWS($I$2:I678))/100)</f>
        <v>0.12</v>
      </c>
      <c r="J678" s="3" cm="1">
        <f t="array" ref="J678">IF($A678="","",INDEX(OpenMeteoAPI[PrecipitationMM],ROWS($J$2:J678)))</f>
        <v>0</v>
      </c>
      <c r="K678" cm="1">
        <f t="array" ref="K678">IF($A678="","",INDEX(OpenMeteoAPI[WeatherCode],ROWS($K$2:K678)))</f>
        <v>0</v>
      </c>
      <c r="L678" s="3" cm="1">
        <f t="array" ref="L678">IF($A678="","",INDEX(OpenMeteoAPI[WindSpeedKMH],ROWS($L$2:L678)))</f>
        <v>1.4</v>
      </c>
    </row>
    <row r="679" spans="1:12">
      <c r="A679" t="str" cm="1">
        <f t="array" ref="A679">IFERROR(INDEX(OpenMeteoAPI[City],ROWS($A$2:A679))&amp;", "&amp;INDEX(OpenMeteoAPI[CountryCode],ROWS($A$2:A679)),"")</f>
        <v>Rosenheim, DE</v>
      </c>
      <c r="B679" t="str" cm="1">
        <f t="array" ref="B679">IF($A679="","",INDEX(OpenMeteoAPI[LocationID],ROWS($B$2:B679)))</f>
        <v>DE-ROS</v>
      </c>
      <c r="C679" s="5" cm="1">
        <f t="array" ref="C679">IF($A679="","",INDEX(OpenMeteoAPI[ForecastDateTime],ROWS($C$2:C679)))</f>
        <v>46218.208333333336</v>
      </c>
      <c r="D679" t="str">
        <f t="shared" si="10"/>
        <v>5AM</v>
      </c>
      <c r="E679" t="str" cm="1">
        <f t="array" ref="E679">IF($K679="","",_xlfn.IFS($K679=0,_xlfn.UNICHAR(9728),$K679&lt;=3,_xlfn.UNICHAR(9729),OR($K679=45,$K679=48),"~",AND($K679&gt;=51,$K679&lt;=67),_xlfn.UNICHAR(9748),AND($K679&gt;=71,$K679&lt;=77),_xlfn.UNICHAR(10052),AND($K679&gt;=80,$K679&lt;=82),_xlfn.UNICHAR(9748),AND($K679&gt;=95,$K679&lt;=99),_xlfn.UNICHAR(9889),TRUE,_xlfn.UNICHAR(9729)))</f>
        <v>☀</v>
      </c>
      <c r="F679" t="str" cm="1">
        <f t="array" ref="F679">IF($K679="","",_xlfn.IFS($K679=0,"Clear",$K679&lt;=3,"Partly Cloudy",OR($K679=45,$K679=48),"Fog",AND($K679&gt;=51,$K679&lt;=67),"Drizzle",AND($K679&gt;=71,$K679&lt;=77),"Snow",AND($K679&gt;=80,$K679&lt;=82),"Rain Showers",AND($K679&gt;=95,$K679&lt;=99),"Thunderstorm",TRUE,"Cloudy"))</f>
        <v>Clear</v>
      </c>
      <c r="G679" s="3" cm="1">
        <f t="array" ref="G679">IF($A679="","",INDEX(OpenMeteoAPI[TemperatureC],ROWS($G$2:G679)))</f>
        <v>19.3</v>
      </c>
      <c r="H679" s="4" cm="1">
        <f t="array" ref="H679">IF($A679="","",INDEX(OpenMeteoAPI[RelativeHumidityPct],ROWS($H$2:H679))/100)</f>
        <v>0.43</v>
      </c>
      <c r="I679" s="4" cm="1">
        <f t="array" ref="I679">IF($A679="","",INDEX(OpenMeteoAPI[PrecipitationProbabilityPct],ROWS($I$2:I679))/100)</f>
        <v>0.11</v>
      </c>
      <c r="J679" s="3" cm="1">
        <f t="array" ref="J679">IF($A679="","",INDEX(OpenMeteoAPI[PrecipitationMM],ROWS($J$2:J679)))</f>
        <v>0</v>
      </c>
      <c r="K679" cm="1">
        <f t="array" ref="K679">IF($A679="","",INDEX(OpenMeteoAPI[WeatherCode],ROWS($K$2:K679)))</f>
        <v>0</v>
      </c>
      <c r="L679" s="3" cm="1">
        <f t="array" ref="L679">IF($A679="","",INDEX(OpenMeteoAPI[WindSpeedKMH],ROWS($L$2:L679)))</f>
        <v>1.8</v>
      </c>
    </row>
    <row r="680" spans="1:12">
      <c r="A680" t="str" cm="1">
        <f t="array" ref="A680">IFERROR(INDEX(OpenMeteoAPI[City],ROWS($A$2:A680))&amp;", "&amp;INDEX(OpenMeteoAPI[CountryCode],ROWS($A$2:A680)),"")</f>
        <v>Rosenheim, DE</v>
      </c>
      <c r="B680" t="str" cm="1">
        <f t="array" ref="B680">IF($A680="","",INDEX(OpenMeteoAPI[LocationID],ROWS($B$2:B680)))</f>
        <v>DE-ROS</v>
      </c>
      <c r="C680" s="5" cm="1">
        <f t="array" ref="C680">IF($A680="","",INDEX(OpenMeteoAPI[ForecastDateTime],ROWS($C$2:C680)))</f>
        <v>46218.25</v>
      </c>
      <c r="D680" t="str">
        <f t="shared" si="10"/>
        <v>6AM</v>
      </c>
      <c r="E680" t="str" cm="1">
        <f t="array" ref="E680">IF($K680="","",_xlfn.IFS($K680=0,_xlfn.UNICHAR(9728),$K680&lt;=3,_xlfn.UNICHAR(9729),OR($K680=45,$K680=48),"~",AND($K680&gt;=51,$K680&lt;=67),_xlfn.UNICHAR(9748),AND($K680&gt;=71,$K680&lt;=77),_xlfn.UNICHAR(10052),AND($K680&gt;=80,$K680&lt;=82),_xlfn.UNICHAR(9748),AND($K680&gt;=95,$K680&lt;=99),_xlfn.UNICHAR(9889),TRUE,_xlfn.UNICHAR(9729)))</f>
        <v>☀</v>
      </c>
      <c r="F680" t="str" cm="1">
        <f t="array" ref="F680">IF($K680="","",_xlfn.IFS($K680=0,"Clear",$K680&lt;=3,"Partly Cloudy",OR($K680=45,$K680=48),"Fog",AND($K680&gt;=51,$K680&lt;=67),"Drizzle",AND($K680&gt;=71,$K680&lt;=77),"Snow",AND($K680&gt;=80,$K680&lt;=82),"Rain Showers",AND($K680&gt;=95,$K680&lt;=99),"Thunderstorm",TRUE,"Cloudy"))</f>
        <v>Clear</v>
      </c>
      <c r="G680" s="3" cm="1">
        <f t="array" ref="G680">IF($A680="","",INDEX(OpenMeteoAPI[TemperatureC],ROWS($G$2:G680)))</f>
        <v>19.899999999999999</v>
      </c>
      <c r="H680" s="4" cm="1">
        <f t="array" ref="H680">IF($A680="","",INDEX(OpenMeteoAPI[RelativeHumidityPct],ROWS($H$2:H680))/100)</f>
        <v>0.43</v>
      </c>
      <c r="I680" s="4" cm="1">
        <f t="array" ref="I680">IF($A680="","",INDEX(OpenMeteoAPI[PrecipitationProbabilityPct],ROWS($I$2:I680))/100)</f>
        <v>0.1</v>
      </c>
      <c r="J680" s="3" cm="1">
        <f t="array" ref="J680">IF($A680="","",INDEX(OpenMeteoAPI[PrecipitationMM],ROWS($J$2:J680)))</f>
        <v>0</v>
      </c>
      <c r="K680" cm="1">
        <f t="array" ref="K680">IF($A680="","",INDEX(OpenMeteoAPI[WeatherCode],ROWS($K$2:K680)))</f>
        <v>0</v>
      </c>
      <c r="L680" s="3" cm="1">
        <f t="array" ref="L680">IF($A680="","",INDEX(OpenMeteoAPI[WindSpeedKMH],ROWS($L$2:L680)))</f>
        <v>2.1</v>
      </c>
    </row>
    <row r="681" spans="1:12">
      <c r="A681" t="str" cm="1">
        <f t="array" ref="A681">IFERROR(INDEX(OpenMeteoAPI[City],ROWS($A$2:A681))&amp;", "&amp;INDEX(OpenMeteoAPI[CountryCode],ROWS($A$2:A681)),"")</f>
        <v>Rosenheim, DE</v>
      </c>
      <c r="B681" t="str" cm="1">
        <f t="array" ref="B681">IF($A681="","",INDEX(OpenMeteoAPI[LocationID],ROWS($B$2:B681)))</f>
        <v>DE-ROS</v>
      </c>
      <c r="C681" s="5" cm="1">
        <f t="array" ref="C681">IF($A681="","",INDEX(OpenMeteoAPI[ForecastDateTime],ROWS($C$2:C681)))</f>
        <v>46218.291666666664</v>
      </c>
      <c r="D681" t="str">
        <f t="shared" si="10"/>
        <v>7AM</v>
      </c>
      <c r="E681" t="str" cm="1">
        <f t="array" ref="E681">IF($K681="","",_xlfn.IFS($K681=0,_xlfn.UNICHAR(9728),$K681&lt;=3,_xlfn.UNICHAR(9729),OR($K681=45,$K681=48),"~",AND($K681&gt;=51,$K681&lt;=67),_xlfn.UNICHAR(9748),AND($K681&gt;=71,$K681&lt;=77),_xlfn.UNICHAR(10052),AND($K681&gt;=80,$K681&lt;=82),_xlfn.UNICHAR(9748),AND($K681&gt;=95,$K681&lt;=99),_xlfn.UNICHAR(9889),TRUE,_xlfn.UNICHAR(9729)))</f>
        <v>☀</v>
      </c>
      <c r="F681" t="str" cm="1">
        <f t="array" ref="F681">IF($K681="","",_xlfn.IFS($K681=0,"Clear",$K681&lt;=3,"Partly Cloudy",OR($K681=45,$K681=48),"Fog",AND($K681&gt;=51,$K681&lt;=67),"Drizzle",AND($K681&gt;=71,$K681&lt;=77),"Snow",AND($K681&gt;=80,$K681&lt;=82),"Rain Showers",AND($K681&gt;=95,$K681&lt;=99),"Thunderstorm",TRUE,"Cloudy"))</f>
        <v>Clear</v>
      </c>
      <c r="G681" s="3" cm="1">
        <f t="array" ref="G681">IF($A681="","",INDEX(OpenMeteoAPI[TemperatureC],ROWS($G$2:G681)))</f>
        <v>20.7</v>
      </c>
      <c r="H681" s="4" cm="1">
        <f t="array" ref="H681">IF($A681="","",INDEX(OpenMeteoAPI[RelativeHumidityPct],ROWS($H$2:H681))/100)</f>
        <v>0.43</v>
      </c>
      <c r="I681" s="4" cm="1">
        <f t="array" ref="I681">IF($A681="","",INDEX(OpenMeteoAPI[PrecipitationProbabilityPct],ROWS($I$2:I681))/100)</f>
        <v>0.1</v>
      </c>
      <c r="J681" s="3" cm="1">
        <f t="array" ref="J681">IF($A681="","",INDEX(OpenMeteoAPI[PrecipitationMM],ROWS($J$2:J681)))</f>
        <v>0</v>
      </c>
      <c r="K681" cm="1">
        <f t="array" ref="K681">IF($A681="","",INDEX(OpenMeteoAPI[WeatherCode],ROWS($K$2:K681)))</f>
        <v>0</v>
      </c>
      <c r="L681" s="3" cm="1">
        <f t="array" ref="L681">IF($A681="","",INDEX(OpenMeteoAPI[WindSpeedKMH],ROWS($L$2:L681)))</f>
        <v>2.1</v>
      </c>
    </row>
    <row r="682" spans="1:12">
      <c r="A682" t="str" cm="1">
        <f t="array" ref="A682">IFERROR(INDEX(OpenMeteoAPI[City],ROWS($A$2:A682))&amp;", "&amp;INDEX(OpenMeteoAPI[CountryCode],ROWS($A$2:A682)),"")</f>
        <v>Rosenheim, DE</v>
      </c>
      <c r="B682" t="str" cm="1">
        <f t="array" ref="B682">IF($A682="","",INDEX(OpenMeteoAPI[LocationID],ROWS($B$2:B682)))</f>
        <v>DE-ROS</v>
      </c>
      <c r="C682" s="5" cm="1">
        <f t="array" ref="C682">IF($A682="","",INDEX(OpenMeteoAPI[ForecastDateTime],ROWS($C$2:C682)))</f>
        <v>46218.333333333336</v>
      </c>
      <c r="D682" t="str">
        <f t="shared" si="10"/>
        <v>8AM</v>
      </c>
      <c r="E682" t="str" cm="1">
        <f t="array" ref="E682">IF($K682="","",_xlfn.IFS($K682=0,_xlfn.UNICHAR(9728),$K682&lt;=3,_xlfn.UNICHAR(9729),OR($K682=45,$K682=48),"~",AND($K682&gt;=51,$K682&lt;=67),_xlfn.UNICHAR(9748),AND($K682&gt;=71,$K682&lt;=77),_xlfn.UNICHAR(10052),AND($K682&gt;=80,$K682&lt;=82),_xlfn.UNICHAR(9748),AND($K682&gt;=95,$K682&lt;=99),_xlfn.UNICHAR(9889),TRUE,_xlfn.UNICHAR(9729)))</f>
        <v>☀</v>
      </c>
      <c r="F682" t="str" cm="1">
        <f t="array" ref="F682">IF($K682="","",_xlfn.IFS($K682=0,"Clear",$K682&lt;=3,"Partly Cloudy",OR($K682=45,$K682=48),"Fog",AND($K682&gt;=51,$K682&lt;=67),"Drizzle",AND($K682&gt;=71,$K682&lt;=77),"Snow",AND($K682&gt;=80,$K682&lt;=82),"Rain Showers",AND($K682&gt;=95,$K682&lt;=99),"Thunderstorm",TRUE,"Cloudy"))</f>
        <v>Clear</v>
      </c>
      <c r="G682" s="3" cm="1">
        <f t="array" ref="G682">IF($A682="","",INDEX(OpenMeteoAPI[TemperatureC],ROWS($G$2:G682)))</f>
        <v>21.7</v>
      </c>
      <c r="H682" s="4" cm="1">
        <f t="array" ref="H682">IF($A682="","",INDEX(OpenMeteoAPI[RelativeHumidityPct],ROWS($H$2:H682))/100)</f>
        <v>0.41</v>
      </c>
      <c r="I682" s="4" cm="1">
        <f t="array" ref="I682">IF($A682="","",INDEX(OpenMeteoAPI[PrecipitationProbabilityPct],ROWS($I$2:I682))/100)</f>
        <v>0.1</v>
      </c>
      <c r="J682" s="3" cm="1">
        <f t="array" ref="J682">IF($A682="","",INDEX(OpenMeteoAPI[PrecipitationMM],ROWS($J$2:J682)))</f>
        <v>0</v>
      </c>
      <c r="K682" cm="1">
        <f t="array" ref="K682">IF($A682="","",INDEX(OpenMeteoAPI[WeatherCode],ROWS($K$2:K682)))</f>
        <v>0</v>
      </c>
      <c r="L682" s="3" cm="1">
        <f t="array" ref="L682">IF($A682="","",INDEX(OpenMeteoAPI[WindSpeedKMH],ROWS($L$2:L682)))</f>
        <v>2.1</v>
      </c>
    </row>
    <row r="683" spans="1:12">
      <c r="A683" t="str" cm="1">
        <f t="array" ref="A683">IFERROR(INDEX(OpenMeteoAPI[City],ROWS($A$2:A683))&amp;", "&amp;INDEX(OpenMeteoAPI[CountryCode],ROWS($A$2:A683)),"")</f>
        <v>Rosenheim, DE</v>
      </c>
      <c r="B683" t="str" cm="1">
        <f t="array" ref="B683">IF($A683="","",INDEX(OpenMeteoAPI[LocationID],ROWS($B$2:B683)))</f>
        <v>DE-ROS</v>
      </c>
      <c r="C683" s="5" cm="1">
        <f t="array" ref="C683">IF($A683="","",INDEX(OpenMeteoAPI[ForecastDateTime],ROWS($C$2:C683)))</f>
        <v>46218.375</v>
      </c>
      <c r="D683" t="str">
        <f t="shared" si="10"/>
        <v>9AM</v>
      </c>
      <c r="E683" t="str" cm="1">
        <f t="array" ref="E683">IF($K683="","",_xlfn.IFS($K683=0,_xlfn.UNICHAR(9728),$K683&lt;=3,_xlfn.UNICHAR(9729),OR($K683=45,$K683=48),"~",AND($K683&gt;=51,$K683&lt;=67),_xlfn.UNICHAR(9748),AND($K683&gt;=71,$K683&lt;=77),_xlfn.UNICHAR(10052),AND($K683&gt;=80,$K683&lt;=82),_xlfn.UNICHAR(9748),AND($K683&gt;=95,$K683&lt;=99),_xlfn.UNICHAR(9889),TRUE,_xlfn.UNICHAR(9729)))</f>
        <v>☀</v>
      </c>
      <c r="F683" t="str" cm="1">
        <f t="array" ref="F683">IF($K683="","",_xlfn.IFS($K683=0,"Clear",$K683&lt;=3,"Partly Cloudy",OR($K683=45,$K683=48),"Fog",AND($K683&gt;=51,$K683&lt;=67),"Drizzle",AND($K683&gt;=71,$K683&lt;=77),"Snow",AND($K683&gt;=80,$K683&lt;=82),"Rain Showers",AND($K683&gt;=95,$K683&lt;=99),"Thunderstorm",TRUE,"Cloudy"))</f>
        <v>Clear</v>
      </c>
      <c r="G683" s="3" cm="1">
        <f t="array" ref="G683">IF($A683="","",INDEX(OpenMeteoAPI[TemperatureC],ROWS($G$2:G683)))</f>
        <v>23</v>
      </c>
      <c r="H683" s="4" cm="1">
        <f t="array" ref="H683">IF($A683="","",INDEX(OpenMeteoAPI[RelativeHumidityPct],ROWS($H$2:H683))/100)</f>
        <v>0.38</v>
      </c>
      <c r="I683" s="4" cm="1">
        <f t="array" ref="I683">IF($A683="","",INDEX(OpenMeteoAPI[PrecipitationProbabilityPct],ROWS($I$2:I683))/100)</f>
        <v>0.11</v>
      </c>
      <c r="J683" s="3" cm="1">
        <f t="array" ref="J683">IF($A683="","",INDEX(OpenMeteoAPI[PrecipitationMM],ROWS($J$2:J683)))</f>
        <v>0</v>
      </c>
      <c r="K683" cm="1">
        <f t="array" ref="K683">IF($A683="","",INDEX(OpenMeteoAPI[WeatherCode],ROWS($K$2:K683)))</f>
        <v>0</v>
      </c>
      <c r="L683" s="3" cm="1">
        <f t="array" ref="L683">IF($A683="","",INDEX(OpenMeteoAPI[WindSpeedKMH],ROWS($L$2:L683)))</f>
        <v>2.2000000000000002</v>
      </c>
    </row>
    <row r="684" spans="1:12">
      <c r="A684" t="str" cm="1">
        <f t="array" ref="A684">IFERROR(INDEX(OpenMeteoAPI[City],ROWS($A$2:A684))&amp;", "&amp;INDEX(OpenMeteoAPI[CountryCode],ROWS($A$2:A684)),"")</f>
        <v>Rosenheim, DE</v>
      </c>
      <c r="B684" t="str" cm="1">
        <f t="array" ref="B684">IF($A684="","",INDEX(OpenMeteoAPI[LocationID],ROWS($B$2:B684)))</f>
        <v>DE-ROS</v>
      </c>
      <c r="C684" s="5" cm="1">
        <f t="array" ref="C684">IF($A684="","",INDEX(OpenMeteoAPI[ForecastDateTime],ROWS($C$2:C684)))</f>
        <v>46218.416666666664</v>
      </c>
      <c r="D684" t="str">
        <f t="shared" si="10"/>
        <v>10AM</v>
      </c>
      <c r="E684" t="str" cm="1">
        <f t="array" ref="E684">IF($K684="","",_xlfn.IFS($K684=0,_xlfn.UNICHAR(9728),$K684&lt;=3,_xlfn.UNICHAR(9729),OR($K684=45,$K684=48),"~",AND($K684&gt;=51,$K684&lt;=67),_xlfn.UNICHAR(9748),AND($K684&gt;=71,$K684&lt;=77),_xlfn.UNICHAR(10052),AND($K684&gt;=80,$K684&lt;=82),_xlfn.UNICHAR(9748),AND($K684&gt;=95,$K684&lt;=99),_xlfn.UNICHAR(9889),TRUE,_xlfn.UNICHAR(9729)))</f>
        <v>☁</v>
      </c>
      <c r="F684" t="str" cm="1">
        <f t="array" ref="F684">IF($K684="","",_xlfn.IFS($K684=0,"Clear",$K684&lt;=3,"Partly Cloudy",OR($K684=45,$K684=48),"Fog",AND($K684&gt;=51,$K684&lt;=67),"Drizzle",AND($K684&gt;=71,$K684&lt;=77),"Snow",AND($K684&gt;=80,$K684&lt;=82),"Rain Showers",AND($K684&gt;=95,$K684&lt;=99),"Thunderstorm",TRUE,"Cloudy"))</f>
        <v>Partly Cloudy</v>
      </c>
      <c r="G684" s="3" cm="1">
        <f t="array" ref="G684">IF($A684="","",INDEX(OpenMeteoAPI[TemperatureC],ROWS($G$2:G684)))</f>
        <v>24.7</v>
      </c>
      <c r="H684" s="4" cm="1">
        <f t="array" ref="H684">IF($A684="","",INDEX(OpenMeteoAPI[RelativeHumidityPct],ROWS($H$2:H684))/100)</f>
        <v>0.34</v>
      </c>
      <c r="I684" s="4" cm="1">
        <f t="array" ref="I684">IF($A684="","",INDEX(OpenMeteoAPI[PrecipitationProbabilityPct],ROWS($I$2:I684))/100)</f>
        <v>0.14000000000000001</v>
      </c>
      <c r="J684" s="3" cm="1">
        <f t="array" ref="J684">IF($A684="","",INDEX(OpenMeteoAPI[PrecipitationMM],ROWS($J$2:J684)))</f>
        <v>0</v>
      </c>
      <c r="K684" cm="1">
        <f t="array" ref="K684">IF($A684="","",INDEX(OpenMeteoAPI[WeatherCode],ROWS($K$2:K684)))</f>
        <v>1</v>
      </c>
      <c r="L684" s="3" cm="1">
        <f t="array" ref="L684">IF($A684="","",INDEX(OpenMeteoAPI[WindSpeedKMH],ROWS($L$2:L684)))</f>
        <v>3.1</v>
      </c>
    </row>
    <row r="685" spans="1:12">
      <c r="A685" t="str" cm="1">
        <f t="array" ref="A685">IFERROR(INDEX(OpenMeteoAPI[City],ROWS($A$2:A685))&amp;", "&amp;INDEX(OpenMeteoAPI[CountryCode],ROWS($A$2:A685)),"")</f>
        <v>Rosenheim, DE</v>
      </c>
      <c r="B685" t="str" cm="1">
        <f t="array" ref="B685">IF($A685="","",INDEX(OpenMeteoAPI[LocationID],ROWS($B$2:B685)))</f>
        <v>DE-ROS</v>
      </c>
      <c r="C685" s="5" cm="1">
        <f t="array" ref="C685">IF($A685="","",INDEX(OpenMeteoAPI[ForecastDateTime],ROWS($C$2:C685)))</f>
        <v>46218.458333333336</v>
      </c>
      <c r="D685" t="str">
        <f t="shared" si="10"/>
        <v>11AM</v>
      </c>
      <c r="E685" t="str" cm="1">
        <f t="array" ref="E685">IF($K685="","",_xlfn.IFS($K685=0,_xlfn.UNICHAR(9728),$K685&lt;=3,_xlfn.UNICHAR(9729),OR($K685=45,$K685=48),"~",AND($K685&gt;=51,$K685&lt;=67),_xlfn.UNICHAR(9748),AND($K685&gt;=71,$K685&lt;=77),_xlfn.UNICHAR(10052),AND($K685&gt;=80,$K685&lt;=82),_xlfn.UNICHAR(9748),AND($K685&gt;=95,$K685&lt;=99),_xlfn.UNICHAR(9889),TRUE,_xlfn.UNICHAR(9729)))</f>
        <v>☁</v>
      </c>
      <c r="F685" t="str" cm="1">
        <f t="array" ref="F685">IF($K685="","",_xlfn.IFS($K685=0,"Clear",$K685&lt;=3,"Partly Cloudy",OR($K685=45,$K685=48),"Fog",AND($K685&gt;=51,$K685&lt;=67),"Drizzle",AND($K685&gt;=71,$K685&lt;=77),"Snow",AND($K685&gt;=80,$K685&lt;=82),"Rain Showers",AND($K685&gt;=95,$K685&lt;=99),"Thunderstorm",TRUE,"Cloudy"))</f>
        <v>Partly Cloudy</v>
      </c>
      <c r="G685" s="3" cm="1">
        <f t="array" ref="G685">IF($A685="","",INDEX(OpenMeteoAPI[TemperatureC],ROWS($G$2:G685)))</f>
        <v>26.7</v>
      </c>
      <c r="H685" s="4" cm="1">
        <f t="array" ref="H685">IF($A685="","",INDEX(OpenMeteoAPI[RelativeHumidityPct],ROWS($H$2:H685))/100)</f>
        <v>0.3</v>
      </c>
      <c r="I685" s="4" cm="1">
        <f t="array" ref="I685">IF($A685="","",INDEX(OpenMeteoAPI[PrecipitationProbabilityPct],ROWS($I$2:I685))/100)</f>
        <v>0.16</v>
      </c>
      <c r="J685" s="3" cm="1">
        <f t="array" ref="J685">IF($A685="","",INDEX(OpenMeteoAPI[PrecipitationMM],ROWS($J$2:J685)))</f>
        <v>0</v>
      </c>
      <c r="K685" cm="1">
        <f t="array" ref="K685">IF($A685="","",INDEX(OpenMeteoAPI[WeatherCode],ROWS($K$2:K685)))</f>
        <v>2</v>
      </c>
      <c r="L685" s="3" cm="1">
        <f t="array" ref="L685">IF($A685="","",INDEX(OpenMeteoAPI[WindSpeedKMH],ROWS($L$2:L685)))</f>
        <v>4.8</v>
      </c>
    </row>
    <row r="686" spans="1:12">
      <c r="A686" t="str" cm="1">
        <f t="array" ref="A686">IFERROR(INDEX(OpenMeteoAPI[City],ROWS($A$2:A686))&amp;", "&amp;INDEX(OpenMeteoAPI[CountryCode],ROWS($A$2:A686)),"")</f>
        <v>Rosenheim, DE</v>
      </c>
      <c r="B686" t="str" cm="1">
        <f t="array" ref="B686">IF($A686="","",INDEX(OpenMeteoAPI[LocationID],ROWS($B$2:B686)))</f>
        <v>DE-ROS</v>
      </c>
      <c r="C686" s="5" cm="1">
        <f t="array" ref="C686">IF($A686="","",INDEX(OpenMeteoAPI[ForecastDateTime],ROWS($C$2:C686)))</f>
        <v>46218.5</v>
      </c>
      <c r="D686" t="str">
        <f t="shared" si="10"/>
        <v>12PM</v>
      </c>
      <c r="E686" t="str" cm="1">
        <f t="array" ref="E686">IF($K686="","",_xlfn.IFS($K686=0,_xlfn.UNICHAR(9728),$K686&lt;=3,_xlfn.UNICHAR(9729),OR($K686=45,$K686=48),"~",AND($K686&gt;=51,$K686&lt;=67),_xlfn.UNICHAR(9748),AND($K686&gt;=71,$K686&lt;=77),_xlfn.UNICHAR(10052),AND($K686&gt;=80,$K686&lt;=82),_xlfn.UNICHAR(9748),AND($K686&gt;=95,$K686&lt;=99),_xlfn.UNICHAR(9889),TRUE,_xlfn.UNICHAR(9729)))</f>
        <v>☁</v>
      </c>
      <c r="F686" t="str" cm="1">
        <f t="array" ref="F686">IF($K686="","",_xlfn.IFS($K686=0,"Clear",$K686&lt;=3,"Partly Cloudy",OR($K686=45,$K686=48),"Fog",AND($K686&gt;=51,$K686&lt;=67),"Drizzle",AND($K686&gt;=71,$K686&lt;=77),"Snow",AND($K686&gt;=80,$K686&lt;=82),"Rain Showers",AND($K686&gt;=95,$K686&lt;=99),"Thunderstorm",TRUE,"Cloudy"))</f>
        <v>Partly Cloudy</v>
      </c>
      <c r="G686" s="3" cm="1">
        <f t="array" ref="G686">IF($A686="","",INDEX(OpenMeteoAPI[TemperatureC],ROWS($G$2:G686)))</f>
        <v>28.6</v>
      </c>
      <c r="H686" s="4" cm="1">
        <f t="array" ref="H686">IF($A686="","",INDEX(OpenMeteoAPI[RelativeHumidityPct],ROWS($H$2:H686))/100)</f>
        <v>0.26</v>
      </c>
      <c r="I686" s="4" cm="1">
        <f t="array" ref="I686">IF($A686="","",INDEX(OpenMeteoAPI[PrecipitationProbabilityPct],ROWS($I$2:I686))/100)</f>
        <v>0.19</v>
      </c>
      <c r="J686" s="3" cm="1">
        <f t="array" ref="J686">IF($A686="","",INDEX(OpenMeteoAPI[PrecipitationMM],ROWS($J$2:J686)))</f>
        <v>0</v>
      </c>
      <c r="K686" cm="1">
        <f t="array" ref="K686">IF($A686="","",INDEX(OpenMeteoAPI[WeatherCode],ROWS($K$2:K686)))</f>
        <v>2</v>
      </c>
      <c r="L686" s="3" cm="1">
        <f t="array" ref="L686">IF($A686="","",INDEX(OpenMeteoAPI[WindSpeedKMH],ROWS($L$2:L686)))</f>
        <v>6.2</v>
      </c>
    </row>
    <row r="687" spans="1:12">
      <c r="A687" t="str" cm="1">
        <f t="array" ref="A687">IFERROR(INDEX(OpenMeteoAPI[City],ROWS($A$2:A687))&amp;", "&amp;INDEX(OpenMeteoAPI[CountryCode],ROWS($A$2:A687)),"")</f>
        <v>Rosenheim, DE</v>
      </c>
      <c r="B687" t="str" cm="1">
        <f t="array" ref="B687">IF($A687="","",INDEX(OpenMeteoAPI[LocationID],ROWS($B$2:B687)))</f>
        <v>DE-ROS</v>
      </c>
      <c r="C687" s="5" cm="1">
        <f t="array" ref="C687">IF($A687="","",INDEX(OpenMeteoAPI[ForecastDateTime],ROWS($C$2:C687)))</f>
        <v>46218.541666666664</v>
      </c>
      <c r="D687" t="str">
        <f t="shared" si="10"/>
        <v>1PM</v>
      </c>
      <c r="E687" t="str" cm="1">
        <f t="array" ref="E687">IF($K687="","",_xlfn.IFS($K687=0,_xlfn.UNICHAR(9728),$K687&lt;=3,_xlfn.UNICHAR(9729),OR($K687=45,$K687=48),"~",AND($K687&gt;=51,$K687&lt;=67),_xlfn.UNICHAR(9748),AND($K687&gt;=71,$K687&lt;=77),_xlfn.UNICHAR(10052),AND($K687&gt;=80,$K687&lt;=82),_xlfn.UNICHAR(9748),AND($K687&gt;=95,$K687&lt;=99),_xlfn.UNICHAR(9889),TRUE,_xlfn.UNICHAR(9729)))</f>
        <v>☁</v>
      </c>
      <c r="F687" t="str" cm="1">
        <f t="array" ref="F687">IF($K687="","",_xlfn.IFS($K687=0,"Clear",$K687&lt;=3,"Partly Cloudy",OR($K687=45,$K687=48),"Fog",AND($K687&gt;=51,$K687&lt;=67),"Drizzle",AND($K687&gt;=71,$K687&lt;=77),"Snow",AND($K687&gt;=80,$K687&lt;=82),"Rain Showers",AND($K687&gt;=95,$K687&lt;=99),"Thunderstorm",TRUE,"Cloudy"))</f>
        <v>Partly Cloudy</v>
      </c>
      <c r="G687" s="3" cm="1">
        <f t="array" ref="G687">IF($A687="","",INDEX(OpenMeteoAPI[TemperatureC],ROWS($G$2:G687)))</f>
        <v>30.1</v>
      </c>
      <c r="H687" s="4" cm="1">
        <f t="array" ref="H687">IF($A687="","",INDEX(OpenMeteoAPI[RelativeHumidityPct],ROWS($H$2:H687))/100)</f>
        <v>0.23</v>
      </c>
      <c r="I687" s="4" cm="1">
        <f t="array" ref="I687">IF($A687="","",INDEX(OpenMeteoAPI[PrecipitationProbabilityPct],ROWS($I$2:I687))/100)</f>
        <v>0.21</v>
      </c>
      <c r="J687" s="3" cm="1">
        <f t="array" ref="J687">IF($A687="","",INDEX(OpenMeteoAPI[PrecipitationMM],ROWS($J$2:J687)))</f>
        <v>0</v>
      </c>
      <c r="K687" cm="1">
        <f t="array" ref="K687">IF($A687="","",INDEX(OpenMeteoAPI[WeatherCode],ROWS($K$2:K687)))</f>
        <v>3</v>
      </c>
      <c r="L687" s="3" cm="1">
        <f t="array" ref="L687">IF($A687="","",INDEX(OpenMeteoAPI[WindSpeedKMH],ROWS($L$2:L687)))</f>
        <v>7.4</v>
      </c>
    </row>
    <row r="688" spans="1:12">
      <c r="A688" t="str" cm="1">
        <f t="array" ref="A688">IFERROR(INDEX(OpenMeteoAPI[City],ROWS($A$2:A688))&amp;", "&amp;INDEX(OpenMeteoAPI[CountryCode],ROWS($A$2:A688)),"")</f>
        <v>Rosenheim, DE</v>
      </c>
      <c r="B688" t="str" cm="1">
        <f t="array" ref="B688">IF($A688="","",INDEX(OpenMeteoAPI[LocationID],ROWS($B$2:B688)))</f>
        <v>DE-ROS</v>
      </c>
      <c r="C688" s="5" cm="1">
        <f t="array" ref="C688">IF($A688="","",INDEX(OpenMeteoAPI[ForecastDateTime],ROWS($C$2:C688)))</f>
        <v>46218.583333333336</v>
      </c>
      <c r="D688" t="str">
        <f t="shared" si="10"/>
        <v>2PM</v>
      </c>
      <c r="E688" t="str" cm="1">
        <f t="array" ref="E688">IF($K688="","",_xlfn.IFS($K688=0,_xlfn.UNICHAR(9728),$K688&lt;=3,_xlfn.UNICHAR(9729),OR($K688=45,$K688=48),"~",AND($K688&gt;=51,$K688&lt;=67),_xlfn.UNICHAR(9748),AND($K688&gt;=71,$K688&lt;=77),_xlfn.UNICHAR(10052),AND($K688&gt;=80,$K688&lt;=82),_xlfn.UNICHAR(9748),AND($K688&gt;=95,$K688&lt;=99),_xlfn.UNICHAR(9889),TRUE,_xlfn.UNICHAR(9729)))</f>
        <v>☁</v>
      </c>
      <c r="F688" t="str" cm="1">
        <f t="array" ref="F688">IF($K688="","",_xlfn.IFS($K688=0,"Clear",$K688&lt;=3,"Partly Cloudy",OR($K688=45,$K688=48),"Fog",AND($K688&gt;=51,$K688&lt;=67),"Drizzle",AND($K688&gt;=71,$K688&lt;=77),"Snow",AND($K688&gt;=80,$K688&lt;=82),"Rain Showers",AND($K688&gt;=95,$K688&lt;=99),"Thunderstorm",TRUE,"Cloudy"))</f>
        <v>Partly Cloudy</v>
      </c>
      <c r="G688" s="3" cm="1">
        <f t="array" ref="G688">IF($A688="","",INDEX(OpenMeteoAPI[TemperatureC],ROWS($G$2:G688)))</f>
        <v>31.1</v>
      </c>
      <c r="H688" s="4" cm="1">
        <f t="array" ref="H688">IF($A688="","",INDEX(OpenMeteoAPI[RelativeHumidityPct],ROWS($H$2:H688))/100)</f>
        <v>0.22</v>
      </c>
      <c r="I688" s="4" cm="1">
        <f t="array" ref="I688">IF($A688="","",INDEX(OpenMeteoAPI[PrecipitationProbabilityPct],ROWS($I$2:I688))/100)</f>
        <v>0.24</v>
      </c>
      <c r="J688" s="3" cm="1">
        <f t="array" ref="J688">IF($A688="","",INDEX(OpenMeteoAPI[PrecipitationMM],ROWS($J$2:J688)))</f>
        <v>0</v>
      </c>
      <c r="K688" cm="1">
        <f t="array" ref="K688">IF($A688="","",INDEX(OpenMeteoAPI[WeatherCode],ROWS($K$2:K688)))</f>
        <v>3</v>
      </c>
      <c r="L688" s="3" cm="1">
        <f t="array" ref="L688">IF($A688="","",INDEX(OpenMeteoAPI[WindSpeedKMH],ROWS($L$2:L688)))</f>
        <v>7.6</v>
      </c>
    </row>
    <row r="689" spans="1:12">
      <c r="A689" t="str" cm="1">
        <f t="array" ref="A689">IFERROR(INDEX(OpenMeteoAPI[City],ROWS($A$2:A689))&amp;", "&amp;INDEX(OpenMeteoAPI[CountryCode],ROWS($A$2:A689)),"")</f>
        <v>Rosenheim, DE</v>
      </c>
      <c r="B689" t="str" cm="1">
        <f t="array" ref="B689">IF($A689="","",INDEX(OpenMeteoAPI[LocationID],ROWS($B$2:B689)))</f>
        <v>DE-ROS</v>
      </c>
      <c r="C689" s="5" cm="1">
        <f t="array" ref="C689">IF($A689="","",INDEX(OpenMeteoAPI[ForecastDateTime],ROWS($C$2:C689)))</f>
        <v>46218.625</v>
      </c>
      <c r="D689" t="str">
        <f t="shared" si="10"/>
        <v>3PM</v>
      </c>
      <c r="E689" t="str" cm="1">
        <f t="array" ref="E689">IF($K689="","",_xlfn.IFS($K689=0,_xlfn.UNICHAR(9728),$K689&lt;=3,_xlfn.UNICHAR(9729),OR($K689=45,$K689=48),"~",AND($K689&gt;=51,$K689&lt;=67),_xlfn.UNICHAR(9748),AND($K689&gt;=71,$K689&lt;=77),_xlfn.UNICHAR(10052),AND($K689&gt;=80,$K689&lt;=82),_xlfn.UNICHAR(9748),AND($K689&gt;=95,$K689&lt;=99),_xlfn.UNICHAR(9889),TRUE,_xlfn.UNICHAR(9729)))</f>
        <v>☁</v>
      </c>
      <c r="F689" t="str" cm="1">
        <f t="array" ref="F689">IF($K689="","",_xlfn.IFS($K689=0,"Clear",$K689&lt;=3,"Partly Cloudy",OR($K689=45,$K689=48),"Fog",AND($K689&gt;=51,$K689&lt;=67),"Drizzle",AND($K689&gt;=71,$K689&lt;=77),"Snow",AND($K689&gt;=80,$K689&lt;=82),"Rain Showers",AND($K689&gt;=95,$K689&lt;=99),"Thunderstorm",TRUE,"Cloudy"))</f>
        <v>Partly Cloudy</v>
      </c>
      <c r="G689" s="3" cm="1">
        <f t="array" ref="G689">IF($A689="","",INDEX(OpenMeteoAPI[TemperatureC],ROWS($G$2:G689)))</f>
        <v>31.5</v>
      </c>
      <c r="H689" s="4" cm="1">
        <f t="array" ref="H689">IF($A689="","",INDEX(OpenMeteoAPI[RelativeHumidityPct],ROWS($H$2:H689))/100)</f>
        <v>0.22</v>
      </c>
      <c r="I689" s="4" cm="1">
        <f t="array" ref="I689">IF($A689="","",INDEX(OpenMeteoAPI[PrecipitationProbabilityPct],ROWS($I$2:I689))/100)</f>
        <v>0.27</v>
      </c>
      <c r="J689" s="3" cm="1">
        <f t="array" ref="J689">IF($A689="","",INDEX(OpenMeteoAPI[PrecipitationMM],ROWS($J$2:J689)))</f>
        <v>0</v>
      </c>
      <c r="K689" cm="1">
        <f t="array" ref="K689">IF($A689="","",INDEX(OpenMeteoAPI[WeatherCode],ROWS($K$2:K689)))</f>
        <v>3</v>
      </c>
      <c r="L689" s="3" cm="1">
        <f t="array" ref="L689">IF($A689="","",INDEX(OpenMeteoAPI[WindSpeedKMH],ROWS($L$2:L689)))</f>
        <v>6.8</v>
      </c>
    </row>
    <row r="690" spans="1:12">
      <c r="A690" t="str" cm="1">
        <f t="array" ref="A690">IFERROR(INDEX(OpenMeteoAPI[City],ROWS($A$2:A690))&amp;", "&amp;INDEX(OpenMeteoAPI[CountryCode],ROWS($A$2:A690)),"")</f>
        <v>Rosenheim, DE</v>
      </c>
      <c r="B690" t="str" cm="1">
        <f t="array" ref="B690">IF($A690="","",INDEX(OpenMeteoAPI[LocationID],ROWS($B$2:B690)))</f>
        <v>DE-ROS</v>
      </c>
      <c r="C690" s="5" cm="1">
        <f t="array" ref="C690">IF($A690="","",INDEX(OpenMeteoAPI[ForecastDateTime],ROWS($C$2:C690)))</f>
        <v>46218.666666666664</v>
      </c>
      <c r="D690" t="str">
        <f t="shared" si="10"/>
        <v>4PM</v>
      </c>
      <c r="E690" t="str" cm="1">
        <f t="array" ref="E690">IF($K690="","",_xlfn.IFS($K690=0,_xlfn.UNICHAR(9728),$K690&lt;=3,_xlfn.UNICHAR(9729),OR($K690=45,$K690=48),"~",AND($K690&gt;=51,$K690&lt;=67),_xlfn.UNICHAR(9748),AND($K690&gt;=71,$K690&lt;=77),_xlfn.UNICHAR(10052),AND($K690&gt;=80,$K690&lt;=82),_xlfn.UNICHAR(9748),AND($K690&gt;=95,$K690&lt;=99),_xlfn.UNICHAR(9889),TRUE,_xlfn.UNICHAR(9729)))</f>
        <v>☁</v>
      </c>
      <c r="F690" t="str" cm="1">
        <f t="array" ref="F690">IF($K690="","",_xlfn.IFS($K690=0,"Clear",$K690&lt;=3,"Partly Cloudy",OR($K690=45,$K690=48),"Fog",AND($K690&gt;=51,$K690&lt;=67),"Drizzle",AND($K690&gt;=71,$K690&lt;=77),"Snow",AND($K690&gt;=80,$K690&lt;=82),"Rain Showers",AND($K690&gt;=95,$K690&lt;=99),"Thunderstorm",TRUE,"Cloudy"))</f>
        <v>Partly Cloudy</v>
      </c>
      <c r="G690" s="3" cm="1">
        <f t="array" ref="G690">IF($A690="","",INDEX(OpenMeteoAPI[TemperatureC],ROWS($G$2:G690)))</f>
        <v>31.4</v>
      </c>
      <c r="H690" s="4" cm="1">
        <f t="array" ref="H690">IF($A690="","",INDEX(OpenMeteoAPI[RelativeHumidityPct],ROWS($H$2:H690))/100)</f>
        <v>0.24</v>
      </c>
      <c r="I690" s="4" cm="1">
        <f t="array" ref="I690">IF($A690="","",INDEX(OpenMeteoAPI[PrecipitationProbabilityPct],ROWS($I$2:I690))/100)</f>
        <v>0.3</v>
      </c>
      <c r="J690" s="3" cm="1">
        <f t="array" ref="J690">IF($A690="","",INDEX(OpenMeteoAPI[PrecipitationMM],ROWS($J$2:J690)))</f>
        <v>0</v>
      </c>
      <c r="K690" cm="1">
        <f t="array" ref="K690">IF($A690="","",INDEX(OpenMeteoAPI[WeatherCode],ROWS($K$2:K690)))</f>
        <v>2</v>
      </c>
      <c r="L690" s="3" cm="1">
        <f t="array" ref="L690">IF($A690="","",INDEX(OpenMeteoAPI[WindSpeedKMH],ROWS($L$2:L690)))</f>
        <v>5</v>
      </c>
    </row>
    <row r="691" spans="1:12">
      <c r="A691" t="str" cm="1">
        <f t="array" ref="A691">IFERROR(INDEX(OpenMeteoAPI[City],ROWS($A$2:A691))&amp;", "&amp;INDEX(OpenMeteoAPI[CountryCode],ROWS($A$2:A691)),"")</f>
        <v>Rosenheim, DE</v>
      </c>
      <c r="B691" t="str" cm="1">
        <f t="array" ref="B691">IF($A691="","",INDEX(OpenMeteoAPI[LocationID],ROWS($B$2:B691)))</f>
        <v>DE-ROS</v>
      </c>
      <c r="C691" s="5" cm="1">
        <f t="array" ref="C691">IF($A691="","",INDEX(OpenMeteoAPI[ForecastDateTime],ROWS($C$2:C691)))</f>
        <v>46218.708333333336</v>
      </c>
      <c r="D691" t="str">
        <f t="shared" si="10"/>
        <v>5PM</v>
      </c>
      <c r="E691" t="str" cm="1">
        <f t="array" ref="E691">IF($K691="","",_xlfn.IFS($K691=0,_xlfn.UNICHAR(9728),$K691&lt;=3,_xlfn.UNICHAR(9729),OR($K691=45,$K691=48),"~",AND($K691&gt;=51,$K691&lt;=67),_xlfn.UNICHAR(9748),AND($K691&gt;=71,$K691&lt;=77),_xlfn.UNICHAR(10052),AND($K691&gt;=80,$K691&lt;=82),_xlfn.UNICHAR(9748),AND($K691&gt;=95,$K691&lt;=99),_xlfn.UNICHAR(9889),TRUE,_xlfn.UNICHAR(9729)))</f>
        <v>☁</v>
      </c>
      <c r="F691" t="str" cm="1">
        <f t="array" ref="F691">IF($K691="","",_xlfn.IFS($K691=0,"Clear",$K691&lt;=3,"Partly Cloudy",OR($K691=45,$K691=48),"Fog",AND($K691&gt;=51,$K691&lt;=67),"Drizzle",AND($K691&gt;=71,$K691&lt;=77),"Snow",AND($K691&gt;=80,$K691&lt;=82),"Rain Showers",AND($K691&gt;=95,$K691&lt;=99),"Thunderstorm",TRUE,"Cloudy"))</f>
        <v>Partly Cloudy</v>
      </c>
      <c r="G691" s="3" cm="1">
        <f t="array" ref="G691">IF($A691="","",INDEX(OpenMeteoAPI[TemperatureC],ROWS($G$2:G691)))</f>
        <v>31.1</v>
      </c>
      <c r="H691" s="4" cm="1">
        <f t="array" ref="H691">IF($A691="","",INDEX(OpenMeteoAPI[RelativeHumidityPct],ROWS($H$2:H691))/100)</f>
        <v>0.25</v>
      </c>
      <c r="I691" s="4" cm="1">
        <f t="array" ref="I691">IF($A691="","",INDEX(OpenMeteoAPI[PrecipitationProbabilityPct],ROWS($I$2:I691))/100)</f>
        <v>0.32</v>
      </c>
      <c r="J691" s="3" cm="1">
        <f t="array" ref="J691">IF($A691="","",INDEX(OpenMeteoAPI[PrecipitationMM],ROWS($J$2:J691)))</f>
        <v>0</v>
      </c>
      <c r="K691" cm="1">
        <f t="array" ref="K691">IF($A691="","",INDEX(OpenMeteoAPI[WeatherCode],ROWS($K$2:K691)))</f>
        <v>2</v>
      </c>
      <c r="L691" s="3" cm="1">
        <f t="array" ref="L691">IF($A691="","",INDEX(OpenMeteoAPI[WindSpeedKMH],ROWS($L$2:L691)))</f>
        <v>3.5</v>
      </c>
    </row>
    <row r="692" spans="1:12">
      <c r="A692" t="str" cm="1">
        <f t="array" ref="A692">IFERROR(INDEX(OpenMeteoAPI[City],ROWS($A$2:A692))&amp;", "&amp;INDEX(OpenMeteoAPI[CountryCode],ROWS($A$2:A692)),"")</f>
        <v>Rosenheim, DE</v>
      </c>
      <c r="B692" t="str" cm="1">
        <f t="array" ref="B692">IF($A692="","",INDEX(OpenMeteoAPI[LocationID],ROWS($B$2:B692)))</f>
        <v>DE-ROS</v>
      </c>
      <c r="C692" s="5" cm="1">
        <f t="array" ref="C692">IF($A692="","",INDEX(OpenMeteoAPI[ForecastDateTime],ROWS($C$2:C692)))</f>
        <v>46218.75</v>
      </c>
      <c r="D692" t="str">
        <f t="shared" si="10"/>
        <v>6PM</v>
      </c>
      <c r="E692" t="str" cm="1">
        <f t="array" ref="E692">IF($K692="","",_xlfn.IFS($K692=0,_xlfn.UNICHAR(9728),$K692&lt;=3,_xlfn.UNICHAR(9729),OR($K692=45,$K692=48),"~",AND($K692&gt;=51,$K692&lt;=67),_xlfn.UNICHAR(9748),AND($K692&gt;=71,$K692&lt;=77),_xlfn.UNICHAR(10052),AND($K692&gt;=80,$K692&lt;=82),_xlfn.UNICHAR(9748),AND($K692&gt;=95,$K692&lt;=99),_xlfn.UNICHAR(9889),TRUE,_xlfn.UNICHAR(9729)))</f>
        <v>☁</v>
      </c>
      <c r="F692" t="str" cm="1">
        <f t="array" ref="F692">IF($K692="","",_xlfn.IFS($K692=0,"Clear",$K692&lt;=3,"Partly Cloudy",OR($K692=45,$K692=48),"Fog",AND($K692&gt;=51,$K692&lt;=67),"Drizzle",AND($K692&gt;=71,$K692&lt;=77),"Snow",AND($K692&gt;=80,$K692&lt;=82),"Rain Showers",AND($K692&gt;=95,$K692&lt;=99),"Thunderstorm",TRUE,"Cloudy"))</f>
        <v>Partly Cloudy</v>
      </c>
      <c r="G692" s="3" cm="1">
        <f t="array" ref="G692">IF($A692="","",INDEX(OpenMeteoAPI[TemperatureC],ROWS($G$2:G692)))</f>
        <v>30.5</v>
      </c>
      <c r="H692" s="4" cm="1">
        <f t="array" ref="H692">IF($A692="","",INDEX(OpenMeteoAPI[RelativeHumidityPct],ROWS($H$2:H692))/100)</f>
        <v>0.28000000000000003</v>
      </c>
      <c r="I692" s="4" cm="1">
        <f t="array" ref="I692">IF($A692="","",INDEX(OpenMeteoAPI[PrecipitationProbabilityPct],ROWS($I$2:I692))/100)</f>
        <v>0.34</v>
      </c>
      <c r="J692" s="3" cm="1">
        <f t="array" ref="J692">IF($A692="","",INDEX(OpenMeteoAPI[PrecipitationMM],ROWS($J$2:J692)))</f>
        <v>0</v>
      </c>
      <c r="K692" cm="1">
        <f t="array" ref="K692">IF($A692="","",INDEX(OpenMeteoAPI[WeatherCode],ROWS($K$2:K692)))</f>
        <v>1</v>
      </c>
      <c r="L692" s="3" cm="1">
        <f t="array" ref="L692">IF($A692="","",INDEX(OpenMeteoAPI[WindSpeedKMH],ROWS($L$2:L692)))</f>
        <v>3.7</v>
      </c>
    </row>
    <row r="693" spans="1:12">
      <c r="A693" t="str" cm="1">
        <f t="array" ref="A693">IFERROR(INDEX(OpenMeteoAPI[City],ROWS($A$2:A693))&amp;", "&amp;INDEX(OpenMeteoAPI[CountryCode],ROWS($A$2:A693)),"")</f>
        <v>Rosenheim, DE</v>
      </c>
      <c r="B693" t="str" cm="1">
        <f t="array" ref="B693">IF($A693="","",INDEX(OpenMeteoAPI[LocationID],ROWS($B$2:B693)))</f>
        <v>DE-ROS</v>
      </c>
      <c r="C693" s="5" cm="1">
        <f t="array" ref="C693">IF($A693="","",INDEX(OpenMeteoAPI[ForecastDateTime],ROWS($C$2:C693)))</f>
        <v>46218.791666666664</v>
      </c>
      <c r="D693" t="str">
        <f t="shared" si="10"/>
        <v>7PM</v>
      </c>
      <c r="E693" t="str" cm="1">
        <f t="array" ref="E693">IF($K693="","",_xlfn.IFS($K693=0,_xlfn.UNICHAR(9728),$K693&lt;=3,_xlfn.UNICHAR(9729),OR($K693=45,$K693=48),"~",AND($K693&gt;=51,$K693&lt;=67),_xlfn.UNICHAR(9748),AND($K693&gt;=71,$K693&lt;=77),_xlfn.UNICHAR(10052),AND($K693&gt;=80,$K693&lt;=82),_xlfn.UNICHAR(9748),AND($K693&gt;=95,$K693&lt;=99),_xlfn.UNICHAR(9889),TRUE,_xlfn.UNICHAR(9729)))</f>
        <v>☀</v>
      </c>
      <c r="F693" t="str" cm="1">
        <f t="array" ref="F693">IF($K693="","",_xlfn.IFS($K693=0,"Clear",$K693&lt;=3,"Partly Cloudy",OR($K693=45,$K693=48),"Fog",AND($K693&gt;=51,$K693&lt;=67),"Drizzle",AND($K693&gt;=71,$K693&lt;=77),"Snow",AND($K693&gt;=80,$K693&lt;=82),"Rain Showers",AND($K693&gt;=95,$K693&lt;=99),"Thunderstorm",TRUE,"Cloudy"))</f>
        <v>Clear</v>
      </c>
      <c r="G693" s="3" cm="1">
        <f t="array" ref="G693">IF($A693="","",INDEX(OpenMeteoAPI[TemperatureC],ROWS($G$2:G693)))</f>
        <v>29.7</v>
      </c>
      <c r="H693" s="4" cm="1">
        <f t="array" ref="H693">IF($A693="","",INDEX(OpenMeteoAPI[RelativeHumidityPct],ROWS($H$2:H693))/100)</f>
        <v>0.31</v>
      </c>
      <c r="I693" s="4" cm="1">
        <f t="array" ref="I693">IF($A693="","",INDEX(OpenMeteoAPI[PrecipitationProbabilityPct],ROWS($I$2:I693))/100)</f>
        <v>0.35</v>
      </c>
      <c r="J693" s="3" cm="1">
        <f t="array" ref="J693">IF($A693="","",INDEX(OpenMeteoAPI[PrecipitationMM],ROWS($J$2:J693)))</f>
        <v>0</v>
      </c>
      <c r="K693" cm="1">
        <f t="array" ref="K693">IF($A693="","",INDEX(OpenMeteoAPI[WeatherCode],ROWS($K$2:K693)))</f>
        <v>0</v>
      </c>
      <c r="L693" s="3" cm="1">
        <f t="array" ref="L693">IF($A693="","",INDEX(OpenMeteoAPI[WindSpeedKMH],ROWS($L$2:L693)))</f>
        <v>5.0999999999999996</v>
      </c>
    </row>
    <row r="694" spans="1:12">
      <c r="A694" t="str" cm="1">
        <f t="array" ref="A694">IFERROR(INDEX(OpenMeteoAPI[City],ROWS($A$2:A694))&amp;", "&amp;INDEX(OpenMeteoAPI[CountryCode],ROWS($A$2:A694)),"")</f>
        <v>Rosenheim, DE</v>
      </c>
      <c r="B694" t="str" cm="1">
        <f t="array" ref="B694">IF($A694="","",INDEX(OpenMeteoAPI[LocationID],ROWS($B$2:B694)))</f>
        <v>DE-ROS</v>
      </c>
      <c r="C694" s="5" cm="1">
        <f t="array" ref="C694">IF($A694="","",INDEX(OpenMeteoAPI[ForecastDateTime],ROWS($C$2:C694)))</f>
        <v>46218.833333333336</v>
      </c>
      <c r="D694" t="str">
        <f t="shared" si="10"/>
        <v>8PM</v>
      </c>
      <c r="E694" t="str" cm="1">
        <f t="array" ref="E694">IF($K694="","",_xlfn.IFS($K694=0,_xlfn.UNICHAR(9728),$K694&lt;=3,_xlfn.UNICHAR(9729),OR($K694=45,$K694=48),"~",AND($K694&gt;=51,$K694&lt;=67),_xlfn.UNICHAR(9748),AND($K694&gt;=71,$K694&lt;=77),_xlfn.UNICHAR(10052),AND($K694&gt;=80,$K694&lt;=82),_xlfn.UNICHAR(9748),AND($K694&gt;=95,$K694&lt;=99),_xlfn.UNICHAR(9889),TRUE,_xlfn.UNICHAR(9729)))</f>
        <v>☀</v>
      </c>
      <c r="F694" t="str" cm="1">
        <f t="array" ref="F694">IF($K694="","",_xlfn.IFS($K694=0,"Clear",$K694&lt;=3,"Partly Cloudy",OR($K694=45,$K694=48),"Fog",AND($K694&gt;=51,$K694&lt;=67),"Drizzle",AND($K694&gt;=71,$K694&lt;=77),"Snow",AND($K694&gt;=80,$K694&lt;=82),"Rain Showers",AND($K694&gt;=95,$K694&lt;=99),"Thunderstorm",TRUE,"Cloudy"))</f>
        <v>Clear</v>
      </c>
      <c r="G694" s="3" cm="1">
        <f t="array" ref="G694">IF($A694="","",INDEX(OpenMeteoAPI[TemperatureC],ROWS($G$2:G694)))</f>
        <v>28.8</v>
      </c>
      <c r="H694" s="4" cm="1">
        <f t="array" ref="H694">IF($A694="","",INDEX(OpenMeteoAPI[RelativeHumidityPct],ROWS($H$2:H694))/100)</f>
        <v>0.34</v>
      </c>
      <c r="I694" s="4" cm="1">
        <f t="array" ref="I694">IF($A694="","",INDEX(OpenMeteoAPI[PrecipitationProbabilityPct],ROWS($I$2:I694))/100)</f>
        <v>0.35</v>
      </c>
      <c r="J694" s="3" cm="1">
        <f t="array" ref="J694">IF($A694="","",INDEX(OpenMeteoAPI[PrecipitationMM],ROWS($J$2:J694)))</f>
        <v>0</v>
      </c>
      <c r="K694" cm="1">
        <f t="array" ref="K694">IF($A694="","",INDEX(OpenMeteoAPI[WeatherCode],ROWS($K$2:K694)))</f>
        <v>0</v>
      </c>
      <c r="L694" s="3" cm="1">
        <f t="array" ref="L694">IF($A694="","",INDEX(OpenMeteoAPI[WindSpeedKMH],ROWS($L$2:L694)))</f>
        <v>6</v>
      </c>
    </row>
    <row r="695" spans="1:12">
      <c r="A695" t="str" cm="1">
        <f t="array" ref="A695">IFERROR(INDEX(OpenMeteoAPI[City],ROWS($A$2:A695))&amp;", "&amp;INDEX(OpenMeteoAPI[CountryCode],ROWS($A$2:A695)),"")</f>
        <v>Rosenheim, DE</v>
      </c>
      <c r="B695" t="str" cm="1">
        <f t="array" ref="B695">IF($A695="","",INDEX(OpenMeteoAPI[LocationID],ROWS($B$2:B695)))</f>
        <v>DE-ROS</v>
      </c>
      <c r="C695" s="5" cm="1">
        <f t="array" ref="C695">IF($A695="","",INDEX(OpenMeteoAPI[ForecastDateTime],ROWS($C$2:C695)))</f>
        <v>46218.875</v>
      </c>
      <c r="D695" t="str">
        <f t="shared" si="10"/>
        <v>9PM</v>
      </c>
      <c r="E695" t="str" cm="1">
        <f t="array" ref="E695">IF($K695="","",_xlfn.IFS($K695=0,_xlfn.UNICHAR(9728),$K695&lt;=3,_xlfn.UNICHAR(9729),OR($K695=45,$K695=48),"~",AND($K695&gt;=51,$K695&lt;=67),_xlfn.UNICHAR(9748),AND($K695&gt;=71,$K695&lt;=77),_xlfn.UNICHAR(10052),AND($K695&gt;=80,$K695&lt;=82),_xlfn.UNICHAR(9748),AND($K695&gt;=95,$K695&lt;=99),_xlfn.UNICHAR(9889),TRUE,_xlfn.UNICHAR(9729)))</f>
        <v>☀</v>
      </c>
      <c r="F695" t="str" cm="1">
        <f t="array" ref="F695">IF($K695="","",_xlfn.IFS($K695=0,"Clear",$K695&lt;=3,"Partly Cloudy",OR($K695=45,$K695=48),"Fog",AND($K695&gt;=51,$K695&lt;=67),"Drizzle",AND($K695&gt;=71,$K695&lt;=77),"Snow",AND($K695&gt;=80,$K695&lt;=82),"Rain Showers",AND($K695&gt;=95,$K695&lt;=99),"Thunderstorm",TRUE,"Cloudy"))</f>
        <v>Clear</v>
      </c>
      <c r="G695" s="3" cm="1">
        <f t="array" ref="G695">IF($A695="","",INDEX(OpenMeteoAPI[TemperatureC],ROWS($G$2:G695)))</f>
        <v>27.5</v>
      </c>
      <c r="H695" s="4" cm="1">
        <f t="array" ref="H695">IF($A695="","",INDEX(OpenMeteoAPI[RelativeHumidityPct],ROWS($H$2:H695))/100)</f>
        <v>0.38</v>
      </c>
      <c r="I695" s="4" cm="1">
        <f t="array" ref="I695">IF($A695="","",INDEX(OpenMeteoAPI[PrecipitationProbabilityPct],ROWS($I$2:I695))/100)</f>
        <v>0.32</v>
      </c>
      <c r="J695" s="3" cm="1">
        <f t="array" ref="J695">IF($A695="","",INDEX(OpenMeteoAPI[PrecipitationMM],ROWS($J$2:J695)))</f>
        <v>0</v>
      </c>
      <c r="K695" cm="1">
        <f t="array" ref="K695">IF($A695="","",INDEX(OpenMeteoAPI[WeatherCode],ROWS($K$2:K695)))</f>
        <v>0</v>
      </c>
      <c r="L695" s="3" cm="1">
        <f t="array" ref="L695">IF($A695="","",INDEX(OpenMeteoAPI[WindSpeedKMH],ROWS($L$2:L695)))</f>
        <v>5.9</v>
      </c>
    </row>
    <row r="696" spans="1:12">
      <c r="A696" t="str" cm="1">
        <f t="array" ref="A696">IFERROR(INDEX(OpenMeteoAPI[City],ROWS($A$2:A696))&amp;", "&amp;INDEX(OpenMeteoAPI[CountryCode],ROWS($A$2:A696)),"")</f>
        <v>Rosenheim, DE</v>
      </c>
      <c r="B696" t="str" cm="1">
        <f t="array" ref="B696">IF($A696="","",INDEX(OpenMeteoAPI[LocationID],ROWS($B$2:B696)))</f>
        <v>DE-ROS</v>
      </c>
      <c r="C696" s="5" cm="1">
        <f t="array" ref="C696">IF($A696="","",INDEX(OpenMeteoAPI[ForecastDateTime],ROWS($C$2:C696)))</f>
        <v>46218.916666666664</v>
      </c>
      <c r="D696" t="str">
        <f t="shared" si="10"/>
        <v>10PM</v>
      </c>
      <c r="E696" t="str" cm="1">
        <f t="array" ref="E696">IF($K696="","",_xlfn.IFS($K696=0,_xlfn.UNICHAR(9728),$K696&lt;=3,_xlfn.UNICHAR(9729),OR($K696=45,$K696=48),"~",AND($K696&gt;=51,$K696&lt;=67),_xlfn.UNICHAR(9748),AND($K696&gt;=71,$K696&lt;=77),_xlfn.UNICHAR(10052),AND($K696&gt;=80,$K696&lt;=82),_xlfn.UNICHAR(9748),AND($K696&gt;=95,$K696&lt;=99),_xlfn.UNICHAR(9889),TRUE,_xlfn.UNICHAR(9729)))</f>
        <v>☀</v>
      </c>
      <c r="F696" t="str" cm="1">
        <f t="array" ref="F696">IF($K696="","",_xlfn.IFS($K696=0,"Clear",$K696&lt;=3,"Partly Cloudy",OR($K696=45,$K696=48),"Fog",AND($K696&gt;=51,$K696&lt;=67),"Drizzle",AND($K696&gt;=71,$K696&lt;=77),"Snow",AND($K696&gt;=80,$K696&lt;=82),"Rain Showers",AND($K696&gt;=95,$K696&lt;=99),"Thunderstorm",TRUE,"Cloudy"))</f>
        <v>Clear</v>
      </c>
      <c r="G696" s="3" cm="1">
        <f t="array" ref="G696">IF($A696="","",INDEX(OpenMeteoAPI[TemperatureC],ROWS($G$2:G696)))</f>
        <v>25.9</v>
      </c>
      <c r="H696" s="4" cm="1">
        <f t="array" ref="H696">IF($A696="","",INDEX(OpenMeteoAPI[RelativeHumidityPct],ROWS($H$2:H696))/100)</f>
        <v>0.44</v>
      </c>
      <c r="I696" s="4" cm="1">
        <f t="array" ref="I696">IF($A696="","",INDEX(OpenMeteoAPI[PrecipitationProbabilityPct],ROWS($I$2:I696))/100)</f>
        <v>0.28000000000000003</v>
      </c>
      <c r="J696" s="3" cm="1">
        <f t="array" ref="J696">IF($A696="","",INDEX(OpenMeteoAPI[PrecipitationMM],ROWS($J$2:J696)))</f>
        <v>0</v>
      </c>
      <c r="K696" cm="1">
        <f t="array" ref="K696">IF($A696="","",INDEX(OpenMeteoAPI[WeatherCode],ROWS($K$2:K696)))</f>
        <v>0</v>
      </c>
      <c r="L696" s="3" cm="1">
        <f t="array" ref="L696">IF($A696="","",INDEX(OpenMeteoAPI[WindSpeedKMH],ROWS($L$2:L696)))</f>
        <v>5.4</v>
      </c>
    </row>
    <row r="697" spans="1:12">
      <c r="A697" t="str" cm="1">
        <f t="array" ref="A697">IFERROR(INDEX(OpenMeteoAPI[City],ROWS($A$2:A697))&amp;", "&amp;INDEX(OpenMeteoAPI[CountryCode],ROWS($A$2:A697)),"")</f>
        <v>Rosenheim, DE</v>
      </c>
      <c r="B697" t="str" cm="1">
        <f t="array" ref="B697">IF($A697="","",INDEX(OpenMeteoAPI[LocationID],ROWS($B$2:B697)))</f>
        <v>DE-ROS</v>
      </c>
      <c r="C697" s="5" cm="1">
        <f t="array" ref="C697">IF($A697="","",INDEX(OpenMeteoAPI[ForecastDateTime],ROWS($C$2:C697)))</f>
        <v>46218.958333333336</v>
      </c>
      <c r="D697" t="str">
        <f t="shared" si="10"/>
        <v>11PM</v>
      </c>
      <c r="E697" t="str" cm="1">
        <f t="array" ref="E697">IF($K697="","",_xlfn.IFS($K697=0,_xlfn.UNICHAR(9728),$K697&lt;=3,_xlfn.UNICHAR(9729),OR($K697=45,$K697=48),"~",AND($K697&gt;=51,$K697&lt;=67),_xlfn.UNICHAR(9748),AND($K697&gt;=71,$K697&lt;=77),_xlfn.UNICHAR(10052),AND($K697&gt;=80,$K697&lt;=82),_xlfn.UNICHAR(9748),AND($K697&gt;=95,$K697&lt;=99),_xlfn.UNICHAR(9889),TRUE,_xlfn.UNICHAR(9729)))</f>
        <v>☀</v>
      </c>
      <c r="F697" t="str" cm="1">
        <f t="array" ref="F697">IF($K697="","",_xlfn.IFS($K697=0,"Clear",$K697&lt;=3,"Partly Cloudy",OR($K697=45,$K697=48),"Fog",AND($K697&gt;=51,$K697&lt;=67),"Drizzle",AND($K697&gt;=71,$K697&lt;=77),"Snow",AND($K697&gt;=80,$K697&lt;=82),"Rain Showers",AND($K697&gt;=95,$K697&lt;=99),"Thunderstorm",TRUE,"Cloudy"))</f>
        <v>Clear</v>
      </c>
      <c r="G697" s="3" cm="1">
        <f t="array" ref="G697">IF($A697="","",INDEX(OpenMeteoAPI[TemperatureC],ROWS($G$2:G697)))</f>
        <v>24</v>
      </c>
      <c r="H697" s="4" cm="1">
        <f t="array" ref="H697">IF($A697="","",INDEX(OpenMeteoAPI[RelativeHumidityPct],ROWS($H$2:H697))/100)</f>
        <v>0.51</v>
      </c>
      <c r="I697" s="4" cm="1">
        <f t="array" ref="I697">IF($A697="","",INDEX(OpenMeteoAPI[PrecipitationProbabilityPct],ROWS($I$2:I697))/100)</f>
        <v>0.24</v>
      </c>
      <c r="J697" s="3" cm="1">
        <f t="array" ref="J697">IF($A697="","",INDEX(OpenMeteoAPI[PrecipitationMM],ROWS($J$2:J697)))</f>
        <v>0</v>
      </c>
      <c r="K697" cm="1">
        <f t="array" ref="K697">IF($A697="","",INDEX(OpenMeteoAPI[WeatherCode],ROWS($K$2:K697)))</f>
        <v>0</v>
      </c>
      <c r="L697" s="3" cm="1">
        <f t="array" ref="L697">IF($A697="","",INDEX(OpenMeteoAPI[WindSpeedKMH],ROWS($L$2:L697)))</f>
        <v>4.3</v>
      </c>
    </row>
    <row r="698" spans="1:12">
      <c r="A698" t="str" cm="1">
        <f t="array" ref="A698">IFERROR(INDEX(OpenMeteoAPI[City],ROWS($A$2:A698))&amp;", "&amp;INDEX(OpenMeteoAPI[CountryCode],ROWS($A$2:A698)),"")</f>
        <v>Rosenheim, DE</v>
      </c>
      <c r="B698" t="str" cm="1">
        <f t="array" ref="B698">IF($A698="","",INDEX(OpenMeteoAPI[LocationID],ROWS($B$2:B698)))</f>
        <v>DE-ROS</v>
      </c>
      <c r="C698" s="5" cm="1">
        <f t="array" ref="C698">IF($A698="","",INDEX(OpenMeteoAPI[ForecastDateTime],ROWS($C$2:C698)))</f>
        <v>46219</v>
      </c>
      <c r="D698" t="str">
        <f t="shared" si="10"/>
        <v>12AM</v>
      </c>
      <c r="E698" t="str" cm="1">
        <f t="array" ref="E698">IF($K698="","",_xlfn.IFS($K698=0,_xlfn.UNICHAR(9728),$K698&lt;=3,_xlfn.UNICHAR(9729),OR($K698=45,$K698=48),"~",AND($K698&gt;=51,$K698&lt;=67),_xlfn.UNICHAR(9748),AND($K698&gt;=71,$K698&lt;=77),_xlfn.UNICHAR(10052),AND($K698&gt;=80,$K698&lt;=82),_xlfn.UNICHAR(9748),AND($K698&gt;=95,$K698&lt;=99),_xlfn.UNICHAR(9889),TRUE,_xlfn.UNICHAR(9729)))</f>
        <v>☀</v>
      </c>
      <c r="F698" t="str" cm="1">
        <f t="array" ref="F698">IF($K698="","",_xlfn.IFS($K698=0,"Clear",$K698&lt;=3,"Partly Cloudy",OR($K698=45,$K698=48),"Fog",AND($K698&gt;=51,$K698&lt;=67),"Drizzle",AND($K698&gt;=71,$K698&lt;=77),"Snow",AND($K698&gt;=80,$K698&lt;=82),"Rain Showers",AND($K698&gt;=95,$K698&lt;=99),"Thunderstorm",TRUE,"Cloudy"))</f>
        <v>Clear</v>
      </c>
      <c r="G698" s="3" cm="1">
        <f t="array" ref="G698">IF($A698="","",INDEX(OpenMeteoAPI[TemperatureC],ROWS($G$2:G698)))</f>
        <v>22.1</v>
      </c>
      <c r="H698" s="4" cm="1">
        <f t="array" ref="H698">IF($A698="","",INDEX(OpenMeteoAPI[RelativeHumidityPct],ROWS($H$2:H698))/100)</f>
        <v>0.6</v>
      </c>
      <c r="I698" s="4" cm="1">
        <f t="array" ref="I698">IF($A698="","",INDEX(OpenMeteoAPI[PrecipitationProbabilityPct],ROWS($I$2:I698))/100)</f>
        <v>0.2</v>
      </c>
      <c r="J698" s="3" cm="1">
        <f t="array" ref="J698">IF($A698="","",INDEX(OpenMeteoAPI[PrecipitationMM],ROWS($J$2:J698)))</f>
        <v>0</v>
      </c>
      <c r="K698" cm="1">
        <f t="array" ref="K698">IF($A698="","",INDEX(OpenMeteoAPI[WeatherCode],ROWS($K$2:K698)))</f>
        <v>0</v>
      </c>
      <c r="L698" s="3" cm="1">
        <f t="array" ref="L698">IF($A698="","",INDEX(OpenMeteoAPI[WindSpeedKMH],ROWS($L$2:L698)))</f>
        <v>3.5</v>
      </c>
    </row>
    <row r="699" spans="1:12">
      <c r="A699" t="str" cm="1">
        <f t="array" ref="A699">IFERROR(INDEX(OpenMeteoAPI[City],ROWS($A$2:A699))&amp;", "&amp;INDEX(OpenMeteoAPI[CountryCode],ROWS($A$2:A699)),"")</f>
        <v>Rosenheim, DE</v>
      </c>
      <c r="B699" t="str" cm="1">
        <f t="array" ref="B699">IF($A699="","",INDEX(OpenMeteoAPI[LocationID],ROWS($B$2:B699)))</f>
        <v>DE-ROS</v>
      </c>
      <c r="C699" s="5" cm="1">
        <f t="array" ref="C699">IF($A699="","",INDEX(OpenMeteoAPI[ForecastDateTime],ROWS($C$2:C699)))</f>
        <v>46219.041666666664</v>
      </c>
      <c r="D699" t="str">
        <f t="shared" si="10"/>
        <v>1AM</v>
      </c>
      <c r="E699" t="str" cm="1">
        <f t="array" ref="E699">IF($K699="","",_xlfn.IFS($K699=0,_xlfn.UNICHAR(9728),$K699&lt;=3,_xlfn.UNICHAR(9729),OR($K699=45,$K699=48),"~",AND($K699&gt;=51,$K699&lt;=67),_xlfn.UNICHAR(9748),AND($K699&gt;=71,$K699&lt;=77),_xlfn.UNICHAR(10052),AND($K699&gt;=80,$K699&lt;=82),_xlfn.UNICHAR(9748),AND($K699&gt;=95,$K699&lt;=99),_xlfn.UNICHAR(9889),TRUE,_xlfn.UNICHAR(9729)))</f>
        <v>☀</v>
      </c>
      <c r="F699" t="str" cm="1">
        <f t="array" ref="F699">IF($K699="","",_xlfn.IFS($K699=0,"Clear",$K699&lt;=3,"Partly Cloudy",OR($K699=45,$K699=48),"Fog",AND($K699&gt;=51,$K699&lt;=67),"Drizzle",AND($K699&gt;=71,$K699&lt;=77),"Snow",AND($K699&gt;=80,$K699&lt;=82),"Rain Showers",AND($K699&gt;=95,$K699&lt;=99),"Thunderstorm",TRUE,"Cloudy"))</f>
        <v>Clear</v>
      </c>
      <c r="G699" s="3" cm="1">
        <f t="array" ref="G699">IF($A699="","",INDEX(OpenMeteoAPI[TemperatureC],ROWS($G$2:G699)))</f>
        <v>20.5</v>
      </c>
      <c r="H699" s="4" cm="1">
        <f t="array" ref="H699">IF($A699="","",INDEX(OpenMeteoAPI[RelativeHumidityPct],ROWS($H$2:H699))/100)</f>
        <v>0.69</v>
      </c>
      <c r="I699" s="4" cm="1">
        <f t="array" ref="I699">IF($A699="","",INDEX(OpenMeteoAPI[PrecipitationProbabilityPct],ROWS($I$2:I699))/100)</f>
        <v>0.15</v>
      </c>
      <c r="J699" s="3" cm="1">
        <f t="array" ref="J699">IF($A699="","",INDEX(OpenMeteoAPI[PrecipitationMM],ROWS($J$2:J699)))</f>
        <v>0</v>
      </c>
      <c r="K699" cm="1">
        <f t="array" ref="K699">IF($A699="","",INDEX(OpenMeteoAPI[WeatherCode],ROWS($K$2:K699)))</f>
        <v>0</v>
      </c>
      <c r="L699" s="3" cm="1">
        <f t="array" ref="L699">IF($A699="","",INDEX(OpenMeteoAPI[WindSpeedKMH],ROWS($L$2:L699)))</f>
        <v>3.4</v>
      </c>
    </row>
    <row r="700" spans="1:12">
      <c r="A700" t="str" cm="1">
        <f t="array" ref="A700">IFERROR(INDEX(OpenMeteoAPI[City],ROWS($A$2:A700))&amp;", "&amp;INDEX(OpenMeteoAPI[CountryCode],ROWS($A$2:A700)),"")</f>
        <v>Rosenheim, DE</v>
      </c>
      <c r="B700" t="str" cm="1">
        <f t="array" ref="B700">IF($A700="","",INDEX(OpenMeteoAPI[LocationID],ROWS($B$2:B700)))</f>
        <v>DE-ROS</v>
      </c>
      <c r="C700" s="5" cm="1">
        <f t="array" ref="C700">IF($A700="","",INDEX(OpenMeteoAPI[ForecastDateTime],ROWS($C$2:C700)))</f>
        <v>46219.083333333336</v>
      </c>
      <c r="D700" t="str">
        <f t="shared" si="10"/>
        <v>2AM</v>
      </c>
      <c r="E700" t="str" cm="1">
        <f t="array" ref="E700">IF($K700="","",_xlfn.IFS($K700=0,_xlfn.UNICHAR(9728),$K700&lt;=3,_xlfn.UNICHAR(9729),OR($K700=45,$K700=48),"~",AND($K700&gt;=51,$K700&lt;=67),_xlfn.UNICHAR(9748),AND($K700&gt;=71,$K700&lt;=77),_xlfn.UNICHAR(10052),AND($K700&gt;=80,$K700&lt;=82),_xlfn.UNICHAR(9748),AND($K700&gt;=95,$K700&lt;=99),_xlfn.UNICHAR(9889),TRUE,_xlfn.UNICHAR(9729)))</f>
        <v>☀</v>
      </c>
      <c r="F700" t="str" cm="1">
        <f t="array" ref="F700">IF($K700="","",_xlfn.IFS($K700=0,"Clear",$K700&lt;=3,"Partly Cloudy",OR($K700=45,$K700=48),"Fog",AND($K700&gt;=51,$K700&lt;=67),"Drizzle",AND($K700&gt;=71,$K700&lt;=77),"Snow",AND($K700&gt;=80,$K700&lt;=82),"Rain Showers",AND($K700&gt;=95,$K700&lt;=99),"Thunderstorm",TRUE,"Cloudy"))</f>
        <v>Clear</v>
      </c>
      <c r="G700" s="3" cm="1">
        <f t="array" ref="G700">IF($A700="","",INDEX(OpenMeteoAPI[TemperatureC],ROWS($G$2:G700)))</f>
        <v>19.3</v>
      </c>
      <c r="H700" s="4" cm="1">
        <f t="array" ref="H700">IF($A700="","",INDEX(OpenMeteoAPI[RelativeHumidityPct],ROWS($H$2:H700))/100)</f>
        <v>0.76</v>
      </c>
      <c r="I700" s="4" cm="1">
        <f t="array" ref="I700">IF($A700="","",INDEX(OpenMeteoAPI[PrecipitationProbabilityPct],ROWS($I$2:I700))/100)</f>
        <v>0.12</v>
      </c>
      <c r="J700" s="3" cm="1">
        <f t="array" ref="J700">IF($A700="","",INDEX(OpenMeteoAPI[PrecipitationMM],ROWS($J$2:J700)))</f>
        <v>0</v>
      </c>
      <c r="K700" cm="1">
        <f t="array" ref="K700">IF($A700="","",INDEX(OpenMeteoAPI[WeatherCode],ROWS($K$2:K700)))</f>
        <v>0</v>
      </c>
      <c r="L700" s="3" cm="1">
        <f t="array" ref="L700">IF($A700="","",INDEX(OpenMeteoAPI[WindSpeedKMH],ROWS($L$2:L700)))</f>
        <v>4</v>
      </c>
    </row>
    <row r="701" spans="1:12">
      <c r="A701" t="str" cm="1">
        <f t="array" ref="A701">IFERROR(INDEX(OpenMeteoAPI[City],ROWS($A$2:A701))&amp;", "&amp;INDEX(OpenMeteoAPI[CountryCode],ROWS($A$2:A701)),"")</f>
        <v>Rosenheim, DE</v>
      </c>
      <c r="B701" t="str" cm="1">
        <f t="array" ref="B701">IF($A701="","",INDEX(OpenMeteoAPI[LocationID],ROWS($B$2:B701)))</f>
        <v>DE-ROS</v>
      </c>
      <c r="C701" s="5" cm="1">
        <f t="array" ref="C701">IF($A701="","",INDEX(OpenMeteoAPI[ForecastDateTime],ROWS($C$2:C701)))</f>
        <v>46219.125</v>
      </c>
      <c r="D701" t="str">
        <f t="shared" si="10"/>
        <v>3AM</v>
      </c>
      <c r="E701" t="str" cm="1">
        <f t="array" ref="E701">IF($K701="","",_xlfn.IFS($K701=0,_xlfn.UNICHAR(9728),$K701&lt;=3,_xlfn.UNICHAR(9729),OR($K701=45,$K701=48),"~",AND($K701&gt;=51,$K701&lt;=67),_xlfn.UNICHAR(9748),AND($K701&gt;=71,$K701&lt;=77),_xlfn.UNICHAR(10052),AND($K701&gt;=80,$K701&lt;=82),_xlfn.UNICHAR(9748),AND($K701&gt;=95,$K701&lt;=99),_xlfn.UNICHAR(9889),TRUE,_xlfn.UNICHAR(9729)))</f>
        <v>☔</v>
      </c>
      <c r="F701" t="str" cm="1">
        <f t="array" ref="F701">IF($K701="","",_xlfn.IFS($K701=0,"Clear",$K701&lt;=3,"Partly Cloudy",OR($K701=45,$K701=48),"Fog",AND($K701&gt;=51,$K701&lt;=67),"Drizzle",AND($K701&gt;=71,$K701&lt;=77),"Snow",AND($K701&gt;=80,$K701&lt;=82),"Rain Showers",AND($K701&gt;=95,$K701&lt;=99),"Thunderstorm",TRUE,"Cloudy"))</f>
        <v>Drizzle</v>
      </c>
      <c r="G701" s="3" cm="1">
        <f t="array" ref="G701">IF($A701="","",INDEX(OpenMeteoAPI[TemperatureC],ROWS($G$2:G701)))</f>
        <v>18.399999999999999</v>
      </c>
      <c r="H701" s="4" cm="1">
        <f t="array" ref="H701">IF($A701="","",INDEX(OpenMeteoAPI[RelativeHumidityPct],ROWS($H$2:H701))/100)</f>
        <v>0.83</v>
      </c>
      <c r="I701" s="4" cm="1">
        <f t="array" ref="I701">IF($A701="","",INDEX(OpenMeteoAPI[PrecipitationProbabilityPct],ROWS($I$2:I701))/100)</f>
        <v>0.12</v>
      </c>
      <c r="J701" s="3" cm="1">
        <f t="array" ref="J701">IF($A701="","",INDEX(OpenMeteoAPI[PrecipitationMM],ROWS($J$2:J701)))</f>
        <v>0.4</v>
      </c>
      <c r="K701" cm="1">
        <f t="array" ref="K701">IF($A701="","",INDEX(OpenMeteoAPI[WeatherCode],ROWS($K$2:K701)))</f>
        <v>51</v>
      </c>
      <c r="L701" s="3" cm="1">
        <f t="array" ref="L701">IF($A701="","",INDEX(OpenMeteoAPI[WindSpeedKMH],ROWS($L$2:L701)))</f>
        <v>5.0999999999999996</v>
      </c>
    </row>
    <row r="702" spans="1:12">
      <c r="A702" t="str" cm="1">
        <f t="array" ref="A702">IFERROR(INDEX(OpenMeteoAPI[City],ROWS($A$2:A702))&amp;", "&amp;INDEX(OpenMeteoAPI[CountryCode],ROWS($A$2:A702)),"")</f>
        <v>Rosenheim, DE</v>
      </c>
      <c r="B702" t="str" cm="1">
        <f t="array" ref="B702">IF($A702="","",INDEX(OpenMeteoAPI[LocationID],ROWS($B$2:B702)))</f>
        <v>DE-ROS</v>
      </c>
      <c r="C702" s="5" cm="1">
        <f t="array" ref="C702">IF($A702="","",INDEX(OpenMeteoAPI[ForecastDateTime],ROWS($C$2:C702)))</f>
        <v>46219.166666666664</v>
      </c>
      <c r="D702" t="str">
        <f t="shared" si="10"/>
        <v>4AM</v>
      </c>
      <c r="E702" t="str" cm="1">
        <f t="array" ref="E702">IF($K702="","",_xlfn.IFS($K702=0,_xlfn.UNICHAR(9728),$K702&lt;=3,_xlfn.UNICHAR(9729),OR($K702=45,$K702=48),"~",AND($K702&gt;=51,$K702&lt;=67),_xlfn.UNICHAR(9748),AND($K702&gt;=71,$K702&lt;=77),_xlfn.UNICHAR(10052),AND($K702&gt;=80,$K702&lt;=82),_xlfn.UNICHAR(9748),AND($K702&gt;=95,$K702&lt;=99),_xlfn.UNICHAR(9889),TRUE,_xlfn.UNICHAR(9729)))</f>
        <v>☔</v>
      </c>
      <c r="F702" t="str" cm="1">
        <f t="array" ref="F702">IF($K702="","",_xlfn.IFS($K702=0,"Clear",$K702&lt;=3,"Partly Cloudy",OR($K702=45,$K702=48),"Fog",AND($K702&gt;=51,$K702&lt;=67),"Drizzle",AND($K702&gt;=71,$K702&lt;=77),"Snow",AND($K702&gt;=80,$K702&lt;=82),"Rain Showers",AND($K702&gt;=95,$K702&lt;=99),"Thunderstorm",TRUE,"Cloudy"))</f>
        <v>Drizzle</v>
      </c>
      <c r="G702" s="3" cm="1">
        <f t="array" ref="G702">IF($A702="","",INDEX(OpenMeteoAPI[TemperatureC],ROWS($G$2:G702)))</f>
        <v>17.600000000000001</v>
      </c>
      <c r="H702" s="4" cm="1">
        <f t="array" ref="H702">IF($A702="","",INDEX(OpenMeteoAPI[RelativeHumidityPct],ROWS($H$2:H702))/100)</f>
        <v>0.89</v>
      </c>
      <c r="I702" s="4" cm="1">
        <f t="array" ref="I702">IF($A702="","",INDEX(OpenMeteoAPI[PrecipitationProbabilityPct],ROWS($I$2:I702))/100)</f>
        <v>0.13</v>
      </c>
      <c r="J702" s="3" cm="1">
        <f t="array" ref="J702">IF($A702="","",INDEX(OpenMeteoAPI[PrecipitationMM],ROWS($J$2:J702)))</f>
        <v>0.4</v>
      </c>
      <c r="K702" cm="1">
        <f t="array" ref="K702">IF($A702="","",INDEX(OpenMeteoAPI[WeatherCode],ROWS($K$2:K702)))</f>
        <v>51</v>
      </c>
      <c r="L702" s="3" cm="1">
        <f t="array" ref="L702">IF($A702="","",INDEX(OpenMeteoAPI[WindSpeedKMH],ROWS($L$2:L702)))</f>
        <v>6.7</v>
      </c>
    </row>
    <row r="703" spans="1:12">
      <c r="A703" t="str" cm="1">
        <f t="array" ref="A703">IFERROR(INDEX(OpenMeteoAPI[City],ROWS($A$2:A703))&amp;", "&amp;INDEX(OpenMeteoAPI[CountryCode],ROWS($A$2:A703)),"")</f>
        <v>Rosenheim, DE</v>
      </c>
      <c r="B703" t="str" cm="1">
        <f t="array" ref="B703">IF($A703="","",INDEX(OpenMeteoAPI[LocationID],ROWS($B$2:B703)))</f>
        <v>DE-ROS</v>
      </c>
      <c r="C703" s="5" cm="1">
        <f t="array" ref="C703">IF($A703="","",INDEX(OpenMeteoAPI[ForecastDateTime],ROWS($C$2:C703)))</f>
        <v>46219.208333333336</v>
      </c>
      <c r="D703" t="str">
        <f t="shared" si="10"/>
        <v>5AM</v>
      </c>
      <c r="E703" t="str" cm="1">
        <f t="array" ref="E703">IF($K703="","",_xlfn.IFS($K703=0,_xlfn.UNICHAR(9728),$K703&lt;=3,_xlfn.UNICHAR(9729),OR($K703=45,$K703=48),"~",AND($K703&gt;=51,$K703&lt;=67),_xlfn.UNICHAR(9748),AND($K703&gt;=71,$K703&lt;=77),_xlfn.UNICHAR(10052),AND($K703&gt;=80,$K703&lt;=82),_xlfn.UNICHAR(9748),AND($K703&gt;=95,$K703&lt;=99),_xlfn.UNICHAR(9889),TRUE,_xlfn.UNICHAR(9729)))</f>
        <v>☔</v>
      </c>
      <c r="F703" t="str" cm="1">
        <f t="array" ref="F703">IF($K703="","",_xlfn.IFS($K703=0,"Clear",$K703&lt;=3,"Partly Cloudy",OR($K703=45,$K703=48),"Fog",AND($K703&gt;=51,$K703&lt;=67),"Drizzle",AND($K703&gt;=71,$K703&lt;=77),"Snow",AND($K703&gt;=80,$K703&lt;=82),"Rain Showers",AND($K703&gt;=95,$K703&lt;=99),"Thunderstorm",TRUE,"Cloudy"))</f>
        <v>Drizzle</v>
      </c>
      <c r="G703" s="3" cm="1">
        <f t="array" ref="G703">IF($A703="","",INDEX(OpenMeteoAPI[TemperatureC],ROWS($G$2:G703)))</f>
        <v>17.100000000000001</v>
      </c>
      <c r="H703" s="4" cm="1">
        <f t="array" ref="H703">IF($A703="","",INDEX(OpenMeteoAPI[RelativeHumidityPct],ROWS($H$2:H703))/100)</f>
        <v>0.93</v>
      </c>
      <c r="I703" s="4" cm="1">
        <f t="array" ref="I703">IF($A703="","",INDEX(OpenMeteoAPI[PrecipitationProbabilityPct],ROWS($I$2:I703))/100)</f>
        <v>0.15</v>
      </c>
      <c r="J703" s="3" cm="1">
        <f t="array" ref="J703">IF($A703="","",INDEX(OpenMeteoAPI[PrecipitationMM],ROWS($J$2:J703)))</f>
        <v>0.4</v>
      </c>
      <c r="K703" cm="1">
        <f t="array" ref="K703">IF($A703="","",INDEX(OpenMeteoAPI[WeatherCode],ROWS($K$2:K703)))</f>
        <v>51</v>
      </c>
      <c r="L703" s="3" cm="1">
        <f t="array" ref="L703">IF($A703="","",INDEX(OpenMeteoAPI[WindSpeedKMH],ROWS($L$2:L703)))</f>
        <v>8.6</v>
      </c>
    </row>
    <row r="704" spans="1:12">
      <c r="A704" t="str" cm="1">
        <f t="array" ref="A704">IFERROR(INDEX(OpenMeteoAPI[City],ROWS($A$2:A704))&amp;", "&amp;INDEX(OpenMeteoAPI[CountryCode],ROWS($A$2:A704)),"")</f>
        <v>Rosenheim, DE</v>
      </c>
      <c r="B704" t="str" cm="1">
        <f t="array" ref="B704">IF($A704="","",INDEX(OpenMeteoAPI[LocationID],ROWS($B$2:B704)))</f>
        <v>DE-ROS</v>
      </c>
      <c r="C704" s="5" cm="1">
        <f t="array" ref="C704">IF($A704="","",INDEX(OpenMeteoAPI[ForecastDateTime],ROWS($C$2:C704)))</f>
        <v>46219.25</v>
      </c>
      <c r="D704" t="str">
        <f t="shared" si="10"/>
        <v>6AM</v>
      </c>
      <c r="E704" t="str" cm="1">
        <f t="array" ref="E704">IF($K704="","",_xlfn.IFS($K704=0,_xlfn.UNICHAR(9728),$K704&lt;=3,_xlfn.UNICHAR(9729),OR($K704=45,$K704=48),"~",AND($K704&gt;=51,$K704&lt;=67),_xlfn.UNICHAR(9748),AND($K704&gt;=71,$K704&lt;=77),_xlfn.UNICHAR(10052),AND($K704&gt;=80,$K704&lt;=82),_xlfn.UNICHAR(9748),AND($K704&gt;=95,$K704&lt;=99),_xlfn.UNICHAR(9889),TRUE,_xlfn.UNICHAR(9729)))</f>
        <v>☔</v>
      </c>
      <c r="F704" t="str" cm="1">
        <f t="array" ref="F704">IF($K704="","",_xlfn.IFS($K704=0,"Clear",$K704&lt;=3,"Partly Cloudy",OR($K704=45,$K704=48),"Fog",AND($K704&gt;=51,$K704&lt;=67),"Drizzle",AND($K704&gt;=71,$K704&lt;=77),"Snow",AND($K704&gt;=80,$K704&lt;=82),"Rain Showers",AND($K704&gt;=95,$K704&lt;=99),"Thunderstorm",TRUE,"Cloudy"))</f>
        <v>Drizzle</v>
      </c>
      <c r="G704" s="3" cm="1">
        <f t="array" ref="G704">IF($A704="","",INDEX(OpenMeteoAPI[TemperatureC],ROWS($G$2:G704)))</f>
        <v>16.899999999999999</v>
      </c>
      <c r="H704" s="4" cm="1">
        <f t="array" ref="H704">IF($A704="","",INDEX(OpenMeteoAPI[RelativeHumidityPct],ROWS($H$2:H704))/100)</f>
        <v>0.95</v>
      </c>
      <c r="I704" s="4" cm="1">
        <f t="array" ref="I704">IF($A704="","",INDEX(OpenMeteoAPI[PrecipitationProbabilityPct],ROWS($I$2:I704))/100)</f>
        <v>0.17</v>
      </c>
      <c r="J704" s="3" cm="1">
        <f t="array" ref="J704">IF($A704="","",INDEX(OpenMeteoAPI[PrecipitationMM],ROWS($J$2:J704)))</f>
        <v>0.4</v>
      </c>
      <c r="K704" cm="1">
        <f t="array" ref="K704">IF($A704="","",INDEX(OpenMeteoAPI[WeatherCode],ROWS($K$2:K704)))</f>
        <v>51</v>
      </c>
      <c r="L704" s="3" cm="1">
        <f t="array" ref="L704">IF($A704="","",INDEX(OpenMeteoAPI[WindSpeedKMH],ROWS($L$2:L704)))</f>
        <v>10.199999999999999</v>
      </c>
    </row>
    <row r="705" spans="1:12">
      <c r="A705" t="str" cm="1">
        <f t="array" ref="A705">IFERROR(INDEX(OpenMeteoAPI[City],ROWS($A$2:A705))&amp;", "&amp;INDEX(OpenMeteoAPI[CountryCode],ROWS($A$2:A705)),"")</f>
        <v>Rosenheim, DE</v>
      </c>
      <c r="B705" t="str" cm="1">
        <f t="array" ref="B705">IF($A705="","",INDEX(OpenMeteoAPI[LocationID],ROWS($B$2:B705)))</f>
        <v>DE-ROS</v>
      </c>
      <c r="C705" s="5" cm="1">
        <f t="array" ref="C705">IF($A705="","",INDEX(OpenMeteoAPI[ForecastDateTime],ROWS($C$2:C705)))</f>
        <v>46219.291666666664</v>
      </c>
      <c r="D705" t="str">
        <f t="shared" si="10"/>
        <v>7AM</v>
      </c>
      <c r="E705" t="str" cm="1">
        <f t="array" ref="E705">IF($K705="","",_xlfn.IFS($K705=0,_xlfn.UNICHAR(9728),$K705&lt;=3,_xlfn.UNICHAR(9729),OR($K705=45,$K705=48),"~",AND($K705&gt;=51,$K705&lt;=67),_xlfn.UNICHAR(9748),AND($K705&gt;=71,$K705&lt;=77),_xlfn.UNICHAR(10052),AND($K705&gt;=80,$K705&lt;=82),_xlfn.UNICHAR(9748),AND($K705&gt;=95,$K705&lt;=99),_xlfn.UNICHAR(9889),TRUE,_xlfn.UNICHAR(9729)))</f>
        <v>☔</v>
      </c>
      <c r="F705" t="str" cm="1">
        <f t="array" ref="F705">IF($K705="","",_xlfn.IFS($K705=0,"Clear",$K705&lt;=3,"Partly Cloudy",OR($K705=45,$K705=48),"Fog",AND($K705&gt;=51,$K705&lt;=67),"Drizzle",AND($K705&gt;=71,$K705&lt;=77),"Snow",AND($K705&gt;=80,$K705&lt;=82),"Rain Showers",AND($K705&gt;=95,$K705&lt;=99),"Thunderstorm",TRUE,"Cloudy"))</f>
        <v>Drizzle</v>
      </c>
      <c r="G705" s="3" cm="1">
        <f t="array" ref="G705">IF($A705="","",INDEX(OpenMeteoAPI[TemperatureC],ROWS($G$2:G705)))</f>
        <v>16.899999999999999</v>
      </c>
      <c r="H705" s="4" cm="1">
        <f t="array" ref="H705">IF($A705="","",INDEX(OpenMeteoAPI[RelativeHumidityPct],ROWS($H$2:H705))/100)</f>
        <v>0.96</v>
      </c>
      <c r="I705" s="4" cm="1">
        <f t="array" ref="I705">IF($A705="","",INDEX(OpenMeteoAPI[PrecipitationProbabilityPct],ROWS($I$2:I705))/100)</f>
        <v>0.2</v>
      </c>
      <c r="J705" s="3" cm="1">
        <f t="array" ref="J705">IF($A705="","",INDEX(OpenMeteoAPI[PrecipitationMM],ROWS($J$2:J705)))</f>
        <v>0.4</v>
      </c>
      <c r="K705" cm="1">
        <f t="array" ref="K705">IF($A705="","",INDEX(OpenMeteoAPI[WeatherCode],ROWS($K$2:K705)))</f>
        <v>51</v>
      </c>
      <c r="L705" s="3" cm="1">
        <f t="array" ref="L705">IF($A705="","",INDEX(OpenMeteoAPI[WindSpeedKMH],ROWS($L$2:L705)))</f>
        <v>11.2</v>
      </c>
    </row>
    <row r="706" spans="1:12">
      <c r="A706" t="str" cm="1">
        <f t="array" ref="A706">IFERROR(INDEX(OpenMeteoAPI[City],ROWS($A$2:A706))&amp;", "&amp;INDEX(OpenMeteoAPI[CountryCode],ROWS($A$2:A706)),"")</f>
        <v>Rosenheim, DE</v>
      </c>
      <c r="B706" t="str" cm="1">
        <f t="array" ref="B706">IF($A706="","",INDEX(OpenMeteoAPI[LocationID],ROWS($B$2:B706)))</f>
        <v>DE-ROS</v>
      </c>
      <c r="C706" s="5" cm="1">
        <f t="array" ref="C706">IF($A706="","",INDEX(OpenMeteoAPI[ForecastDateTime],ROWS($C$2:C706)))</f>
        <v>46219.333333333336</v>
      </c>
      <c r="D706" t="str">
        <f t="shared" si="10"/>
        <v>8AM</v>
      </c>
      <c r="E706" t="str" cm="1">
        <f t="array" ref="E706">IF($K706="","",_xlfn.IFS($K706=0,_xlfn.UNICHAR(9728),$K706&lt;=3,_xlfn.UNICHAR(9729),OR($K706=45,$K706=48),"~",AND($K706&gt;=51,$K706&lt;=67),_xlfn.UNICHAR(9748),AND($K706&gt;=71,$K706&lt;=77),_xlfn.UNICHAR(10052),AND($K706&gt;=80,$K706&lt;=82),_xlfn.UNICHAR(9748),AND($K706&gt;=95,$K706&lt;=99),_xlfn.UNICHAR(9889),TRUE,_xlfn.UNICHAR(9729)))</f>
        <v>☔</v>
      </c>
      <c r="F706" t="str" cm="1">
        <f t="array" ref="F706">IF($K706="","",_xlfn.IFS($K706=0,"Clear",$K706&lt;=3,"Partly Cloudy",OR($K706=45,$K706=48),"Fog",AND($K706&gt;=51,$K706&lt;=67),"Drizzle",AND($K706&gt;=71,$K706&lt;=77),"Snow",AND($K706&gt;=80,$K706&lt;=82),"Rain Showers",AND($K706&gt;=95,$K706&lt;=99),"Thunderstorm",TRUE,"Cloudy"))</f>
        <v>Drizzle</v>
      </c>
      <c r="G706" s="3" cm="1">
        <f t="array" ref="G706">IF($A706="","",INDEX(OpenMeteoAPI[TemperatureC],ROWS($G$2:G706)))</f>
        <v>17.399999999999999</v>
      </c>
      <c r="H706" s="4" cm="1">
        <f t="array" ref="H706">IF($A706="","",INDEX(OpenMeteoAPI[RelativeHumidityPct],ROWS($H$2:H706))/100)</f>
        <v>0.93</v>
      </c>
      <c r="I706" s="4" cm="1">
        <f t="array" ref="I706">IF($A706="","",INDEX(OpenMeteoAPI[PrecipitationProbabilityPct],ROWS($I$2:I706))/100)</f>
        <v>0.22</v>
      </c>
      <c r="J706" s="3" cm="1">
        <f t="array" ref="J706">IF($A706="","",INDEX(OpenMeteoAPI[PrecipitationMM],ROWS($J$2:J706)))</f>
        <v>0.4</v>
      </c>
      <c r="K706" cm="1">
        <f t="array" ref="K706">IF($A706="","",INDEX(OpenMeteoAPI[WeatherCode],ROWS($K$2:K706)))</f>
        <v>51</v>
      </c>
      <c r="L706" s="3" cm="1">
        <f t="array" ref="L706">IF($A706="","",INDEX(OpenMeteoAPI[WindSpeedKMH],ROWS($L$2:L706)))</f>
        <v>11.1</v>
      </c>
    </row>
    <row r="707" spans="1:12">
      <c r="A707" t="str" cm="1">
        <f t="array" ref="A707">IFERROR(INDEX(OpenMeteoAPI[City],ROWS($A$2:A707))&amp;", "&amp;INDEX(OpenMeteoAPI[CountryCode],ROWS($A$2:A707)),"")</f>
        <v>Rosenheim, DE</v>
      </c>
      <c r="B707" t="str" cm="1">
        <f t="array" ref="B707">IF($A707="","",INDEX(OpenMeteoAPI[LocationID],ROWS($B$2:B707)))</f>
        <v>DE-ROS</v>
      </c>
      <c r="C707" s="5" cm="1">
        <f t="array" ref="C707">IF($A707="","",INDEX(OpenMeteoAPI[ForecastDateTime],ROWS($C$2:C707)))</f>
        <v>46219.375</v>
      </c>
      <c r="D707" t="str">
        <f t="shared" ref="D707:D770" si="11">IF($A707="","",TEXT($C707,"hAM/PM"))</f>
        <v>9AM</v>
      </c>
      <c r="E707" t="str" cm="1">
        <f t="array" ref="E707">IF($K707="","",_xlfn.IFS($K707=0,_xlfn.UNICHAR(9728),$K707&lt;=3,_xlfn.UNICHAR(9729),OR($K707=45,$K707=48),"~",AND($K707&gt;=51,$K707&lt;=67),_xlfn.UNICHAR(9748),AND($K707&gt;=71,$K707&lt;=77),_xlfn.UNICHAR(10052),AND($K707&gt;=80,$K707&lt;=82),_xlfn.UNICHAR(9748),AND($K707&gt;=95,$K707&lt;=99),_xlfn.UNICHAR(9889),TRUE,_xlfn.UNICHAR(9729)))</f>
        <v>☔</v>
      </c>
      <c r="F707" t="str" cm="1">
        <f t="array" ref="F707">IF($K707="","",_xlfn.IFS($K707=0,"Clear",$K707&lt;=3,"Partly Cloudy",OR($K707=45,$K707=48),"Fog",AND($K707&gt;=51,$K707&lt;=67),"Drizzle",AND($K707&gt;=71,$K707&lt;=77),"Snow",AND($K707&gt;=80,$K707&lt;=82),"Rain Showers",AND($K707&gt;=95,$K707&lt;=99),"Thunderstorm",TRUE,"Cloudy"))</f>
        <v>Drizzle</v>
      </c>
      <c r="G707" s="3" cm="1">
        <f t="array" ref="G707">IF($A707="","",INDEX(OpenMeteoAPI[TemperatureC],ROWS($G$2:G707)))</f>
        <v>18.5</v>
      </c>
      <c r="H707" s="4" cm="1">
        <f t="array" ref="H707">IF($A707="","",INDEX(OpenMeteoAPI[RelativeHumidityPct],ROWS($H$2:H707))/100)</f>
        <v>0.86</v>
      </c>
      <c r="I707" s="4" cm="1">
        <f t="array" ref="I707">IF($A707="","",INDEX(OpenMeteoAPI[PrecipitationProbabilityPct],ROWS($I$2:I707))/100)</f>
        <v>0.23</v>
      </c>
      <c r="J707" s="3" cm="1">
        <f t="array" ref="J707">IF($A707="","",INDEX(OpenMeteoAPI[PrecipitationMM],ROWS($J$2:J707)))</f>
        <v>0.3</v>
      </c>
      <c r="K707" cm="1">
        <f t="array" ref="K707">IF($A707="","",INDEX(OpenMeteoAPI[WeatherCode],ROWS($K$2:K707)))</f>
        <v>51</v>
      </c>
      <c r="L707" s="3" cm="1">
        <f t="array" ref="L707">IF($A707="","",INDEX(OpenMeteoAPI[WindSpeedKMH],ROWS($L$2:L707)))</f>
        <v>9.6999999999999993</v>
      </c>
    </row>
    <row r="708" spans="1:12">
      <c r="A708" t="str" cm="1">
        <f t="array" ref="A708">IFERROR(INDEX(OpenMeteoAPI[City],ROWS($A$2:A708))&amp;", "&amp;INDEX(OpenMeteoAPI[CountryCode],ROWS($A$2:A708)),"")</f>
        <v>Rosenheim, DE</v>
      </c>
      <c r="B708" t="str" cm="1">
        <f t="array" ref="B708">IF($A708="","",INDEX(OpenMeteoAPI[LocationID],ROWS($B$2:B708)))</f>
        <v>DE-ROS</v>
      </c>
      <c r="C708" s="5" cm="1">
        <f t="array" ref="C708">IF($A708="","",INDEX(OpenMeteoAPI[ForecastDateTime],ROWS($C$2:C708)))</f>
        <v>46219.416666666664</v>
      </c>
      <c r="D708" t="str">
        <f t="shared" si="11"/>
        <v>10AM</v>
      </c>
      <c r="E708" t="str" cm="1">
        <f t="array" ref="E708">IF($K708="","",_xlfn.IFS($K708=0,_xlfn.UNICHAR(9728),$K708&lt;=3,_xlfn.UNICHAR(9729),OR($K708=45,$K708=48),"~",AND($K708&gt;=51,$K708&lt;=67),_xlfn.UNICHAR(9748),AND($K708&gt;=71,$K708&lt;=77),_xlfn.UNICHAR(10052),AND($K708&gt;=80,$K708&lt;=82),_xlfn.UNICHAR(9748),AND($K708&gt;=95,$K708&lt;=99),_xlfn.UNICHAR(9889),TRUE,_xlfn.UNICHAR(9729)))</f>
        <v>☔</v>
      </c>
      <c r="F708" t="str" cm="1">
        <f t="array" ref="F708">IF($K708="","",_xlfn.IFS($K708=0,"Clear",$K708&lt;=3,"Partly Cloudy",OR($K708=45,$K708=48),"Fog",AND($K708&gt;=51,$K708&lt;=67),"Drizzle",AND($K708&gt;=71,$K708&lt;=77),"Snow",AND($K708&gt;=80,$K708&lt;=82),"Rain Showers",AND($K708&gt;=95,$K708&lt;=99),"Thunderstorm",TRUE,"Cloudy"))</f>
        <v>Drizzle</v>
      </c>
      <c r="G708" s="3" cm="1">
        <f t="array" ref="G708">IF($A708="","",INDEX(OpenMeteoAPI[TemperatureC],ROWS($G$2:G708)))</f>
        <v>20.2</v>
      </c>
      <c r="H708" s="4" cm="1">
        <f t="array" ref="H708">IF($A708="","",INDEX(OpenMeteoAPI[RelativeHumidityPct],ROWS($H$2:H708))/100)</f>
        <v>0.76</v>
      </c>
      <c r="I708" s="4" cm="1">
        <f t="array" ref="I708">IF($A708="","",INDEX(OpenMeteoAPI[PrecipitationProbabilityPct],ROWS($I$2:I708))/100)</f>
        <v>0.24</v>
      </c>
      <c r="J708" s="3" cm="1">
        <f t="array" ref="J708">IF($A708="","",INDEX(OpenMeteoAPI[PrecipitationMM],ROWS($J$2:J708)))</f>
        <v>0.3</v>
      </c>
      <c r="K708" cm="1">
        <f t="array" ref="K708">IF($A708="","",INDEX(OpenMeteoAPI[WeatherCode],ROWS($K$2:K708)))</f>
        <v>51</v>
      </c>
      <c r="L708" s="3" cm="1">
        <f t="array" ref="L708">IF($A708="","",INDEX(OpenMeteoAPI[WindSpeedKMH],ROWS($L$2:L708)))</f>
        <v>7.2</v>
      </c>
    </row>
    <row r="709" spans="1:12">
      <c r="A709" t="str" cm="1">
        <f t="array" ref="A709">IFERROR(INDEX(OpenMeteoAPI[City],ROWS($A$2:A709))&amp;", "&amp;INDEX(OpenMeteoAPI[CountryCode],ROWS($A$2:A709)),"")</f>
        <v>Rosenheim, DE</v>
      </c>
      <c r="B709" t="str" cm="1">
        <f t="array" ref="B709">IF($A709="","",INDEX(OpenMeteoAPI[LocationID],ROWS($B$2:B709)))</f>
        <v>DE-ROS</v>
      </c>
      <c r="C709" s="5" cm="1">
        <f t="array" ref="C709">IF($A709="","",INDEX(OpenMeteoAPI[ForecastDateTime],ROWS($C$2:C709)))</f>
        <v>46219.458333333336</v>
      </c>
      <c r="D709" t="str">
        <f t="shared" si="11"/>
        <v>11AM</v>
      </c>
      <c r="E709" t="str" cm="1">
        <f t="array" ref="E709">IF($K709="","",_xlfn.IFS($K709=0,_xlfn.UNICHAR(9728),$K709&lt;=3,_xlfn.UNICHAR(9729),OR($K709=45,$K709=48),"~",AND($K709&gt;=51,$K709&lt;=67),_xlfn.UNICHAR(9748),AND($K709&gt;=71,$K709&lt;=77),_xlfn.UNICHAR(10052),AND($K709&gt;=80,$K709&lt;=82),_xlfn.UNICHAR(9748),AND($K709&gt;=95,$K709&lt;=99),_xlfn.UNICHAR(9889),TRUE,_xlfn.UNICHAR(9729)))</f>
        <v>☔</v>
      </c>
      <c r="F709" t="str" cm="1">
        <f t="array" ref="F709">IF($K709="","",_xlfn.IFS($K709=0,"Clear",$K709&lt;=3,"Partly Cloudy",OR($K709=45,$K709=48),"Fog",AND($K709&gt;=51,$K709&lt;=67),"Drizzle",AND($K709&gt;=71,$K709&lt;=77),"Snow",AND($K709&gt;=80,$K709&lt;=82),"Rain Showers",AND($K709&gt;=95,$K709&lt;=99),"Thunderstorm",TRUE,"Cloudy"))</f>
        <v>Drizzle</v>
      </c>
      <c r="G709" s="3" cm="1">
        <f t="array" ref="G709">IF($A709="","",INDEX(OpenMeteoAPI[TemperatureC],ROWS($G$2:G709)))</f>
        <v>22.2</v>
      </c>
      <c r="H709" s="4" cm="1">
        <f t="array" ref="H709">IF($A709="","",INDEX(OpenMeteoAPI[RelativeHumidityPct],ROWS($H$2:H709))/100)</f>
        <v>0.66</v>
      </c>
      <c r="I709" s="4" cm="1">
        <f t="array" ref="I709">IF($A709="","",INDEX(OpenMeteoAPI[PrecipitationProbabilityPct],ROWS($I$2:I709))/100)</f>
        <v>0.25</v>
      </c>
      <c r="J709" s="3" cm="1">
        <f t="array" ref="J709">IF($A709="","",INDEX(OpenMeteoAPI[PrecipitationMM],ROWS($J$2:J709)))</f>
        <v>0.3</v>
      </c>
      <c r="K709" cm="1">
        <f t="array" ref="K709">IF($A709="","",INDEX(OpenMeteoAPI[WeatherCode],ROWS($K$2:K709)))</f>
        <v>51</v>
      </c>
      <c r="L709" s="3" cm="1">
        <f t="array" ref="L709">IF($A709="","",INDEX(OpenMeteoAPI[WindSpeedKMH],ROWS($L$2:L709)))</f>
        <v>4.7</v>
      </c>
    </row>
    <row r="710" spans="1:12">
      <c r="A710" t="str" cm="1">
        <f t="array" ref="A710">IFERROR(INDEX(OpenMeteoAPI[City],ROWS($A$2:A710))&amp;", "&amp;INDEX(OpenMeteoAPI[CountryCode],ROWS($A$2:A710)),"")</f>
        <v>Rosenheim, DE</v>
      </c>
      <c r="B710" t="str" cm="1">
        <f t="array" ref="B710">IF($A710="","",INDEX(OpenMeteoAPI[LocationID],ROWS($B$2:B710)))</f>
        <v>DE-ROS</v>
      </c>
      <c r="C710" s="5" cm="1">
        <f t="array" ref="C710">IF($A710="","",INDEX(OpenMeteoAPI[ForecastDateTime],ROWS($C$2:C710)))</f>
        <v>46219.5</v>
      </c>
      <c r="D710" t="str">
        <f t="shared" si="11"/>
        <v>12PM</v>
      </c>
      <c r="E710" t="str" cm="1">
        <f t="array" ref="E710">IF($K710="","",_xlfn.IFS($K710=0,_xlfn.UNICHAR(9728),$K710&lt;=3,_xlfn.UNICHAR(9729),OR($K710=45,$K710=48),"~",AND($K710&gt;=51,$K710&lt;=67),_xlfn.UNICHAR(9748),AND($K710&gt;=71,$K710&lt;=77),_xlfn.UNICHAR(10052),AND($K710&gt;=80,$K710&lt;=82),_xlfn.UNICHAR(9748),AND($K710&gt;=95,$K710&lt;=99),_xlfn.UNICHAR(9889),TRUE,_xlfn.UNICHAR(9729)))</f>
        <v>☔</v>
      </c>
      <c r="F710" t="str" cm="1">
        <f t="array" ref="F710">IF($K710="","",_xlfn.IFS($K710=0,"Clear",$K710&lt;=3,"Partly Cloudy",OR($K710=45,$K710=48),"Fog",AND($K710&gt;=51,$K710&lt;=67),"Drizzle",AND($K710&gt;=71,$K710&lt;=77),"Snow",AND($K710&gt;=80,$K710&lt;=82),"Rain Showers",AND($K710&gt;=95,$K710&lt;=99),"Thunderstorm",TRUE,"Cloudy"))</f>
        <v>Drizzle</v>
      </c>
      <c r="G710" s="3" cm="1">
        <f t="array" ref="G710">IF($A710="","",INDEX(OpenMeteoAPI[TemperatureC],ROWS($G$2:G710)))</f>
        <v>24.3</v>
      </c>
      <c r="H710" s="4" cm="1">
        <f t="array" ref="H710">IF($A710="","",INDEX(OpenMeteoAPI[RelativeHumidityPct],ROWS($H$2:H710))/100)</f>
        <v>0.56999999999999995</v>
      </c>
      <c r="I710" s="4" cm="1">
        <f t="array" ref="I710">IF($A710="","",INDEX(OpenMeteoAPI[PrecipitationProbabilityPct],ROWS($I$2:I710))/100)</f>
        <v>0.26</v>
      </c>
      <c r="J710" s="3" cm="1">
        <f t="array" ref="J710">IF($A710="","",INDEX(OpenMeteoAPI[PrecipitationMM],ROWS($J$2:J710)))</f>
        <v>0.3</v>
      </c>
      <c r="K710" cm="1">
        <f t="array" ref="K710">IF($A710="","",INDEX(OpenMeteoAPI[WeatherCode],ROWS($K$2:K710)))</f>
        <v>51</v>
      </c>
      <c r="L710" s="3" cm="1">
        <f t="array" ref="L710">IF($A710="","",INDEX(OpenMeteoAPI[WindSpeedKMH],ROWS($L$2:L710)))</f>
        <v>4.3</v>
      </c>
    </row>
    <row r="711" spans="1:12">
      <c r="A711" t="str" cm="1">
        <f t="array" ref="A711">IFERROR(INDEX(OpenMeteoAPI[City],ROWS($A$2:A711))&amp;", "&amp;INDEX(OpenMeteoAPI[CountryCode],ROWS($A$2:A711)),"")</f>
        <v>Rosenheim, DE</v>
      </c>
      <c r="B711" t="str" cm="1">
        <f t="array" ref="B711">IF($A711="","",INDEX(OpenMeteoAPI[LocationID],ROWS($B$2:B711)))</f>
        <v>DE-ROS</v>
      </c>
      <c r="C711" s="5" cm="1">
        <f t="array" ref="C711">IF($A711="","",INDEX(OpenMeteoAPI[ForecastDateTime],ROWS($C$2:C711)))</f>
        <v>46219.541666666664</v>
      </c>
      <c r="D711" t="str">
        <f t="shared" si="11"/>
        <v>1PM</v>
      </c>
      <c r="E711" t="str" cm="1">
        <f t="array" ref="E711">IF($K711="","",_xlfn.IFS($K711=0,_xlfn.UNICHAR(9728),$K711&lt;=3,_xlfn.UNICHAR(9729),OR($K711=45,$K711=48),"~",AND($K711&gt;=51,$K711&lt;=67),_xlfn.UNICHAR(9748),AND($K711&gt;=71,$K711&lt;=77),_xlfn.UNICHAR(10052),AND($K711&gt;=80,$K711&lt;=82),_xlfn.UNICHAR(9748),AND($K711&gt;=95,$K711&lt;=99),_xlfn.UNICHAR(9889),TRUE,_xlfn.UNICHAR(9729)))</f>
        <v>☔</v>
      </c>
      <c r="F711" t="str" cm="1">
        <f t="array" ref="F711">IF($K711="","",_xlfn.IFS($K711=0,"Clear",$K711&lt;=3,"Partly Cloudy",OR($K711=45,$K711=48),"Fog",AND($K711&gt;=51,$K711&lt;=67),"Drizzle",AND($K711&gt;=71,$K711&lt;=77),"Snow",AND($K711&gt;=80,$K711&lt;=82),"Rain Showers",AND($K711&gt;=95,$K711&lt;=99),"Thunderstorm",TRUE,"Cloudy"))</f>
        <v>Drizzle</v>
      </c>
      <c r="G711" s="3" cm="1">
        <f t="array" ref="G711">IF($A711="","",INDEX(OpenMeteoAPI[TemperatureC],ROWS($G$2:G711)))</f>
        <v>26</v>
      </c>
      <c r="H711" s="4" cm="1">
        <f t="array" ref="H711">IF($A711="","",INDEX(OpenMeteoAPI[RelativeHumidityPct],ROWS($H$2:H711))/100)</f>
        <v>0.5</v>
      </c>
      <c r="I711" s="4" cm="1">
        <f t="array" ref="I711">IF($A711="","",INDEX(OpenMeteoAPI[PrecipitationProbabilityPct],ROWS($I$2:I711))/100)</f>
        <v>0.27</v>
      </c>
      <c r="J711" s="3" cm="1">
        <f t="array" ref="J711">IF($A711="","",INDEX(OpenMeteoAPI[PrecipitationMM],ROWS($J$2:J711)))</f>
        <v>0.3</v>
      </c>
      <c r="K711" cm="1">
        <f t="array" ref="K711">IF($A711="","",INDEX(OpenMeteoAPI[WeatherCode],ROWS($K$2:K711)))</f>
        <v>51</v>
      </c>
      <c r="L711" s="3" cm="1">
        <f t="array" ref="L711">IF($A711="","",INDEX(OpenMeteoAPI[WindSpeedKMH],ROWS($L$2:L711)))</f>
        <v>5.9</v>
      </c>
    </row>
    <row r="712" spans="1:12">
      <c r="A712" t="str" cm="1">
        <f t="array" ref="A712">IFERROR(INDEX(OpenMeteoAPI[City],ROWS($A$2:A712))&amp;", "&amp;INDEX(OpenMeteoAPI[CountryCode],ROWS($A$2:A712)),"")</f>
        <v>Rosenheim, DE</v>
      </c>
      <c r="B712" t="str" cm="1">
        <f t="array" ref="B712">IF($A712="","",INDEX(OpenMeteoAPI[LocationID],ROWS($B$2:B712)))</f>
        <v>DE-ROS</v>
      </c>
      <c r="C712" s="5" cm="1">
        <f t="array" ref="C712">IF($A712="","",INDEX(OpenMeteoAPI[ForecastDateTime],ROWS($C$2:C712)))</f>
        <v>46219.583333333336</v>
      </c>
      <c r="D712" t="str">
        <f t="shared" si="11"/>
        <v>2PM</v>
      </c>
      <c r="E712" t="str" cm="1">
        <f t="array" ref="E712">IF($K712="","",_xlfn.IFS($K712=0,_xlfn.UNICHAR(9728),$K712&lt;=3,_xlfn.UNICHAR(9729),OR($K712=45,$K712=48),"~",AND($K712&gt;=51,$K712&lt;=67),_xlfn.UNICHAR(9748),AND($K712&gt;=71,$K712&lt;=77),_xlfn.UNICHAR(10052),AND($K712&gt;=80,$K712&lt;=82),_xlfn.UNICHAR(9748),AND($K712&gt;=95,$K712&lt;=99),_xlfn.UNICHAR(9889),TRUE,_xlfn.UNICHAR(9729)))</f>
        <v>☔</v>
      </c>
      <c r="F712" t="str" cm="1">
        <f t="array" ref="F712">IF($K712="","",_xlfn.IFS($K712=0,"Clear",$K712&lt;=3,"Partly Cloudy",OR($K712=45,$K712=48),"Fog",AND($K712&gt;=51,$K712&lt;=67),"Drizzle",AND($K712&gt;=71,$K712&lt;=77),"Snow",AND($K712&gt;=80,$K712&lt;=82),"Rain Showers",AND($K712&gt;=95,$K712&lt;=99),"Thunderstorm",TRUE,"Cloudy"))</f>
        <v>Drizzle</v>
      </c>
      <c r="G712" s="3" cm="1">
        <f t="array" ref="G712">IF($A712="","",INDEX(OpenMeteoAPI[TemperatureC],ROWS($G$2:G712)))</f>
        <v>27.2</v>
      </c>
      <c r="H712" s="4" cm="1">
        <f t="array" ref="H712">IF($A712="","",INDEX(OpenMeteoAPI[RelativeHumidityPct],ROWS($H$2:H712))/100)</f>
        <v>0.46</v>
      </c>
      <c r="I712" s="4" cm="1">
        <f t="array" ref="I712">IF($A712="","",INDEX(OpenMeteoAPI[PrecipitationProbabilityPct],ROWS($I$2:I712))/100)</f>
        <v>0.28999999999999998</v>
      </c>
      <c r="J712" s="3" cm="1">
        <f t="array" ref="J712">IF($A712="","",INDEX(OpenMeteoAPI[PrecipitationMM],ROWS($J$2:J712)))</f>
        <v>0.3</v>
      </c>
      <c r="K712" cm="1">
        <f t="array" ref="K712">IF($A712="","",INDEX(OpenMeteoAPI[WeatherCode],ROWS($K$2:K712)))</f>
        <v>51</v>
      </c>
      <c r="L712" s="3" cm="1">
        <f t="array" ref="L712">IF($A712="","",INDEX(OpenMeteoAPI[WindSpeedKMH],ROWS($L$2:L712)))</f>
        <v>6.9</v>
      </c>
    </row>
    <row r="713" spans="1:12">
      <c r="A713" t="str" cm="1">
        <f t="array" ref="A713">IFERROR(INDEX(OpenMeteoAPI[City],ROWS($A$2:A713))&amp;", "&amp;INDEX(OpenMeteoAPI[CountryCode],ROWS($A$2:A713)),"")</f>
        <v>Rosenheim, DE</v>
      </c>
      <c r="B713" t="str" cm="1">
        <f t="array" ref="B713">IF($A713="","",INDEX(OpenMeteoAPI[LocationID],ROWS($B$2:B713)))</f>
        <v>DE-ROS</v>
      </c>
      <c r="C713" s="5" cm="1">
        <f t="array" ref="C713">IF($A713="","",INDEX(OpenMeteoAPI[ForecastDateTime],ROWS($C$2:C713)))</f>
        <v>46219.625</v>
      </c>
      <c r="D713" t="str">
        <f t="shared" si="11"/>
        <v>3PM</v>
      </c>
      <c r="E713" t="str" cm="1">
        <f t="array" ref="E713">IF($K713="","",_xlfn.IFS($K713=0,_xlfn.UNICHAR(9728),$K713&lt;=3,_xlfn.UNICHAR(9729),OR($K713=45,$K713=48),"~",AND($K713&gt;=51,$K713&lt;=67),_xlfn.UNICHAR(9748),AND($K713&gt;=71,$K713&lt;=77),_xlfn.UNICHAR(10052),AND($K713&gt;=80,$K713&lt;=82),_xlfn.UNICHAR(9748),AND($K713&gt;=95,$K713&lt;=99),_xlfn.UNICHAR(9889),TRUE,_xlfn.UNICHAR(9729)))</f>
        <v>☁</v>
      </c>
      <c r="F713" t="str" cm="1">
        <f t="array" ref="F713">IF($K713="","",_xlfn.IFS($K713=0,"Clear",$K713&lt;=3,"Partly Cloudy",OR($K713=45,$K713=48),"Fog",AND($K713&gt;=51,$K713&lt;=67),"Drizzle",AND($K713&gt;=71,$K713&lt;=77),"Snow",AND($K713&gt;=80,$K713&lt;=82),"Rain Showers",AND($K713&gt;=95,$K713&lt;=99),"Thunderstorm",TRUE,"Cloudy"))</f>
        <v>Partly Cloudy</v>
      </c>
      <c r="G713" s="3" cm="1">
        <f t="array" ref="G713">IF($A713="","",INDEX(OpenMeteoAPI[TemperatureC],ROWS($G$2:G713)))</f>
        <v>27.9</v>
      </c>
      <c r="H713" s="4" cm="1">
        <f t="array" ref="H713">IF($A713="","",INDEX(OpenMeteoAPI[RelativeHumidityPct],ROWS($H$2:H713))/100)</f>
        <v>0.44</v>
      </c>
      <c r="I713" s="4" cm="1">
        <f t="array" ref="I713">IF($A713="","",INDEX(OpenMeteoAPI[PrecipitationProbabilityPct],ROWS($I$2:I713))/100)</f>
        <v>0.32</v>
      </c>
      <c r="J713" s="3" cm="1">
        <f t="array" ref="J713">IF($A713="","",INDEX(OpenMeteoAPI[PrecipitationMM],ROWS($J$2:J713)))</f>
        <v>0</v>
      </c>
      <c r="K713" cm="1">
        <f t="array" ref="K713">IF($A713="","",INDEX(OpenMeteoAPI[WeatherCode],ROWS($K$2:K713)))</f>
        <v>1</v>
      </c>
      <c r="L713" s="3" cm="1">
        <f t="array" ref="L713">IF($A713="","",INDEX(OpenMeteoAPI[WindSpeedKMH],ROWS($L$2:L713)))</f>
        <v>6.6</v>
      </c>
    </row>
    <row r="714" spans="1:12">
      <c r="A714" t="str" cm="1">
        <f t="array" ref="A714">IFERROR(INDEX(OpenMeteoAPI[City],ROWS($A$2:A714))&amp;", "&amp;INDEX(OpenMeteoAPI[CountryCode],ROWS($A$2:A714)),"")</f>
        <v>Rosenheim, DE</v>
      </c>
      <c r="B714" t="str" cm="1">
        <f t="array" ref="B714">IF($A714="","",INDEX(OpenMeteoAPI[LocationID],ROWS($B$2:B714)))</f>
        <v>DE-ROS</v>
      </c>
      <c r="C714" s="5" cm="1">
        <f t="array" ref="C714">IF($A714="","",INDEX(OpenMeteoAPI[ForecastDateTime],ROWS($C$2:C714)))</f>
        <v>46219.666666666664</v>
      </c>
      <c r="D714" t="str">
        <f t="shared" si="11"/>
        <v>4PM</v>
      </c>
      <c r="E714" t="str" cm="1">
        <f t="array" ref="E714">IF($K714="","",_xlfn.IFS($K714=0,_xlfn.UNICHAR(9728),$K714&lt;=3,_xlfn.UNICHAR(9729),OR($K714=45,$K714=48),"~",AND($K714&gt;=51,$K714&lt;=67),_xlfn.UNICHAR(9748),AND($K714&gt;=71,$K714&lt;=77),_xlfn.UNICHAR(10052),AND($K714&gt;=80,$K714&lt;=82),_xlfn.UNICHAR(9748),AND($K714&gt;=95,$K714&lt;=99),_xlfn.UNICHAR(9889),TRUE,_xlfn.UNICHAR(9729)))</f>
        <v>☁</v>
      </c>
      <c r="F714" t="str" cm="1">
        <f t="array" ref="F714">IF($K714="","",_xlfn.IFS($K714=0,"Clear",$K714&lt;=3,"Partly Cloudy",OR($K714=45,$K714=48),"Fog",AND($K714&gt;=51,$K714&lt;=67),"Drizzle",AND($K714&gt;=71,$K714&lt;=77),"Snow",AND($K714&gt;=80,$K714&lt;=82),"Rain Showers",AND($K714&gt;=95,$K714&lt;=99),"Thunderstorm",TRUE,"Cloudy"))</f>
        <v>Partly Cloudy</v>
      </c>
      <c r="G714" s="3" cm="1">
        <f t="array" ref="G714">IF($A714="","",INDEX(OpenMeteoAPI[TemperatureC],ROWS($G$2:G714)))</f>
        <v>28.2</v>
      </c>
      <c r="H714" s="4" cm="1">
        <f t="array" ref="H714">IF($A714="","",INDEX(OpenMeteoAPI[RelativeHumidityPct],ROWS($H$2:H714))/100)</f>
        <v>0.43</v>
      </c>
      <c r="I714" s="4" cm="1">
        <f t="array" ref="I714">IF($A714="","",INDEX(OpenMeteoAPI[PrecipitationProbabilityPct],ROWS($I$2:I714))/100)</f>
        <v>0.36</v>
      </c>
      <c r="J714" s="3" cm="1">
        <f t="array" ref="J714">IF($A714="","",INDEX(OpenMeteoAPI[PrecipitationMM],ROWS($J$2:J714)))</f>
        <v>0</v>
      </c>
      <c r="K714" cm="1">
        <f t="array" ref="K714">IF($A714="","",INDEX(OpenMeteoAPI[WeatherCode],ROWS($K$2:K714)))</f>
        <v>1</v>
      </c>
      <c r="L714" s="3" cm="1">
        <f t="array" ref="L714">IF($A714="","",INDEX(OpenMeteoAPI[WindSpeedKMH],ROWS($L$2:L714)))</f>
        <v>5.3</v>
      </c>
    </row>
    <row r="715" spans="1:12">
      <c r="A715" t="str" cm="1">
        <f t="array" ref="A715">IFERROR(INDEX(OpenMeteoAPI[City],ROWS($A$2:A715))&amp;", "&amp;INDEX(OpenMeteoAPI[CountryCode],ROWS($A$2:A715)),"")</f>
        <v>Rosenheim, DE</v>
      </c>
      <c r="B715" t="str" cm="1">
        <f t="array" ref="B715">IF($A715="","",INDEX(OpenMeteoAPI[LocationID],ROWS($B$2:B715)))</f>
        <v>DE-ROS</v>
      </c>
      <c r="C715" s="5" cm="1">
        <f t="array" ref="C715">IF($A715="","",INDEX(OpenMeteoAPI[ForecastDateTime],ROWS($C$2:C715)))</f>
        <v>46219.708333333336</v>
      </c>
      <c r="D715" t="str">
        <f t="shared" si="11"/>
        <v>5PM</v>
      </c>
      <c r="E715" t="str" cm="1">
        <f t="array" ref="E715">IF($K715="","",_xlfn.IFS($K715=0,_xlfn.UNICHAR(9728),$K715&lt;=3,_xlfn.UNICHAR(9729),OR($K715=45,$K715=48),"~",AND($K715&gt;=51,$K715&lt;=67),_xlfn.UNICHAR(9748),AND($K715&gt;=71,$K715&lt;=77),_xlfn.UNICHAR(10052),AND($K715&gt;=80,$K715&lt;=82),_xlfn.UNICHAR(9748),AND($K715&gt;=95,$K715&lt;=99),_xlfn.UNICHAR(9889),TRUE,_xlfn.UNICHAR(9729)))</f>
        <v>☀</v>
      </c>
      <c r="F715" t="str" cm="1">
        <f t="array" ref="F715">IF($K715="","",_xlfn.IFS($K715=0,"Clear",$K715&lt;=3,"Partly Cloudy",OR($K715=45,$K715=48),"Fog",AND($K715&gt;=51,$K715&lt;=67),"Drizzle",AND($K715&gt;=71,$K715&lt;=77),"Snow",AND($K715&gt;=80,$K715&lt;=82),"Rain Showers",AND($K715&gt;=95,$K715&lt;=99),"Thunderstorm",TRUE,"Cloudy"))</f>
        <v>Clear</v>
      </c>
      <c r="G715" s="3" cm="1">
        <f t="array" ref="G715">IF($A715="","",INDEX(OpenMeteoAPI[TemperatureC],ROWS($G$2:G715)))</f>
        <v>28.3</v>
      </c>
      <c r="H715" s="4" cm="1">
        <f t="array" ref="H715">IF($A715="","",INDEX(OpenMeteoAPI[RelativeHumidityPct],ROWS($H$2:H715))/100)</f>
        <v>0.42</v>
      </c>
      <c r="I715" s="4" cm="1">
        <f t="array" ref="I715">IF($A715="","",INDEX(OpenMeteoAPI[PrecipitationProbabilityPct],ROWS($I$2:I715))/100)</f>
        <v>0.39</v>
      </c>
      <c r="J715" s="3" cm="1">
        <f t="array" ref="J715">IF($A715="","",INDEX(OpenMeteoAPI[PrecipitationMM],ROWS($J$2:J715)))</f>
        <v>0</v>
      </c>
      <c r="K715" cm="1">
        <f t="array" ref="K715">IF($A715="","",INDEX(OpenMeteoAPI[WeatherCode],ROWS($K$2:K715)))</f>
        <v>0</v>
      </c>
      <c r="L715" s="3" cm="1">
        <f t="array" ref="L715">IF($A715="","",INDEX(OpenMeteoAPI[WindSpeedKMH],ROWS($L$2:L715)))</f>
        <v>3.3</v>
      </c>
    </row>
    <row r="716" spans="1:12">
      <c r="A716" t="str" cm="1">
        <f t="array" ref="A716">IFERROR(INDEX(OpenMeteoAPI[City],ROWS($A$2:A716))&amp;", "&amp;INDEX(OpenMeteoAPI[CountryCode],ROWS($A$2:A716)),"")</f>
        <v>Rosenheim, DE</v>
      </c>
      <c r="B716" t="str" cm="1">
        <f t="array" ref="B716">IF($A716="","",INDEX(OpenMeteoAPI[LocationID],ROWS($B$2:B716)))</f>
        <v>DE-ROS</v>
      </c>
      <c r="C716" s="5" cm="1">
        <f t="array" ref="C716">IF($A716="","",INDEX(OpenMeteoAPI[ForecastDateTime],ROWS($C$2:C716)))</f>
        <v>46219.75</v>
      </c>
      <c r="D716" t="str">
        <f t="shared" si="11"/>
        <v>6PM</v>
      </c>
      <c r="E716" t="str" cm="1">
        <f t="array" ref="E716">IF($K716="","",_xlfn.IFS($K716=0,_xlfn.UNICHAR(9728),$K716&lt;=3,_xlfn.UNICHAR(9729),OR($K716=45,$K716=48),"~",AND($K716&gt;=51,$K716&lt;=67),_xlfn.UNICHAR(9748),AND($K716&gt;=71,$K716&lt;=77),_xlfn.UNICHAR(10052),AND($K716&gt;=80,$K716&lt;=82),_xlfn.UNICHAR(9748),AND($K716&gt;=95,$K716&lt;=99),_xlfn.UNICHAR(9889),TRUE,_xlfn.UNICHAR(9729)))</f>
        <v>☀</v>
      </c>
      <c r="F716" t="str" cm="1">
        <f t="array" ref="F716">IF($K716="","",_xlfn.IFS($K716=0,"Clear",$K716&lt;=3,"Partly Cloudy",OR($K716=45,$K716=48),"Fog",AND($K716&gt;=51,$K716&lt;=67),"Drizzle",AND($K716&gt;=71,$K716&lt;=77),"Snow",AND($K716&gt;=80,$K716&lt;=82),"Rain Showers",AND($K716&gt;=95,$K716&lt;=99),"Thunderstorm",TRUE,"Cloudy"))</f>
        <v>Clear</v>
      </c>
      <c r="G716" s="3" cm="1">
        <f t="array" ref="G716">IF($A716="","",INDEX(OpenMeteoAPI[TemperatureC],ROWS($G$2:G716)))</f>
        <v>28.1</v>
      </c>
      <c r="H716" s="4" cm="1">
        <f t="array" ref="H716">IF($A716="","",INDEX(OpenMeteoAPI[RelativeHumidityPct],ROWS($H$2:H716))/100)</f>
        <v>0.42</v>
      </c>
      <c r="I716" s="4" cm="1">
        <f t="array" ref="I716">IF($A716="","",INDEX(OpenMeteoAPI[PrecipitationProbabilityPct],ROWS($I$2:I716))/100)</f>
        <v>0.42</v>
      </c>
      <c r="J716" s="3" cm="1">
        <f t="array" ref="J716">IF($A716="","",INDEX(OpenMeteoAPI[PrecipitationMM],ROWS($J$2:J716)))</f>
        <v>0</v>
      </c>
      <c r="K716" cm="1">
        <f t="array" ref="K716">IF($A716="","",INDEX(OpenMeteoAPI[WeatherCode],ROWS($K$2:K716)))</f>
        <v>0</v>
      </c>
      <c r="L716" s="3" cm="1">
        <f t="array" ref="L716">IF($A716="","",INDEX(OpenMeteoAPI[WindSpeedKMH],ROWS($L$2:L716)))</f>
        <v>1.3</v>
      </c>
    </row>
    <row r="717" spans="1:12">
      <c r="A717" t="str" cm="1">
        <f t="array" ref="A717">IFERROR(INDEX(OpenMeteoAPI[City],ROWS($A$2:A717))&amp;", "&amp;INDEX(OpenMeteoAPI[CountryCode],ROWS($A$2:A717)),"")</f>
        <v>Rosenheim, DE</v>
      </c>
      <c r="B717" t="str" cm="1">
        <f t="array" ref="B717">IF($A717="","",INDEX(OpenMeteoAPI[LocationID],ROWS($B$2:B717)))</f>
        <v>DE-ROS</v>
      </c>
      <c r="C717" s="5" cm="1">
        <f t="array" ref="C717">IF($A717="","",INDEX(OpenMeteoAPI[ForecastDateTime],ROWS($C$2:C717)))</f>
        <v>46219.791666666664</v>
      </c>
      <c r="D717" t="str">
        <f t="shared" si="11"/>
        <v>7PM</v>
      </c>
      <c r="E717" t="str" cm="1">
        <f t="array" ref="E717">IF($K717="","",_xlfn.IFS($K717=0,_xlfn.UNICHAR(9728),$K717&lt;=3,_xlfn.UNICHAR(9729),OR($K717=45,$K717=48),"~",AND($K717&gt;=51,$K717&lt;=67),_xlfn.UNICHAR(9748),AND($K717&gt;=71,$K717&lt;=77),_xlfn.UNICHAR(10052),AND($K717&gt;=80,$K717&lt;=82),_xlfn.UNICHAR(9748),AND($K717&gt;=95,$K717&lt;=99),_xlfn.UNICHAR(9889),TRUE,_xlfn.UNICHAR(9729)))</f>
        <v>☀</v>
      </c>
      <c r="F717" t="str" cm="1">
        <f t="array" ref="F717">IF($K717="","",_xlfn.IFS($K717=0,"Clear",$K717&lt;=3,"Partly Cloudy",OR($K717=45,$K717=48),"Fog",AND($K717&gt;=51,$K717&lt;=67),"Drizzle",AND($K717&gt;=71,$K717&lt;=77),"Snow",AND($K717&gt;=80,$K717&lt;=82),"Rain Showers",AND($K717&gt;=95,$K717&lt;=99),"Thunderstorm",TRUE,"Cloudy"))</f>
        <v>Clear</v>
      </c>
      <c r="G717" s="3" cm="1">
        <f t="array" ref="G717">IF($A717="","",INDEX(OpenMeteoAPI[TemperatureC],ROWS($G$2:G717)))</f>
        <v>27.7</v>
      </c>
      <c r="H717" s="4" cm="1">
        <f t="array" ref="H717">IF($A717="","",INDEX(OpenMeteoAPI[RelativeHumidityPct],ROWS($H$2:H717))/100)</f>
        <v>0.44</v>
      </c>
      <c r="I717" s="4" cm="1">
        <f t="array" ref="I717">IF($A717="","",INDEX(OpenMeteoAPI[PrecipitationProbabilityPct],ROWS($I$2:I717))/100)</f>
        <v>0.44</v>
      </c>
      <c r="J717" s="3" cm="1">
        <f t="array" ref="J717">IF($A717="","",INDEX(OpenMeteoAPI[PrecipitationMM],ROWS($J$2:J717)))</f>
        <v>0</v>
      </c>
      <c r="K717" cm="1">
        <f t="array" ref="K717">IF($A717="","",INDEX(OpenMeteoAPI[WeatherCode],ROWS($K$2:K717)))</f>
        <v>0</v>
      </c>
      <c r="L717" s="3" cm="1">
        <f t="array" ref="L717">IF($A717="","",INDEX(OpenMeteoAPI[WindSpeedKMH],ROWS($L$2:L717)))</f>
        <v>1.5</v>
      </c>
    </row>
    <row r="718" spans="1:12">
      <c r="A718" t="str" cm="1">
        <f t="array" ref="A718">IFERROR(INDEX(OpenMeteoAPI[City],ROWS($A$2:A718))&amp;", "&amp;INDEX(OpenMeteoAPI[CountryCode],ROWS($A$2:A718)),"")</f>
        <v>Rosenheim, DE</v>
      </c>
      <c r="B718" t="str" cm="1">
        <f t="array" ref="B718">IF($A718="","",INDEX(OpenMeteoAPI[LocationID],ROWS($B$2:B718)))</f>
        <v>DE-ROS</v>
      </c>
      <c r="C718" s="5" cm="1">
        <f t="array" ref="C718">IF($A718="","",INDEX(OpenMeteoAPI[ForecastDateTime],ROWS($C$2:C718)))</f>
        <v>46219.833333333336</v>
      </c>
      <c r="D718" t="str">
        <f t="shared" si="11"/>
        <v>8PM</v>
      </c>
      <c r="E718" t="str" cm="1">
        <f t="array" ref="E718">IF($K718="","",_xlfn.IFS($K718=0,_xlfn.UNICHAR(9728),$K718&lt;=3,_xlfn.UNICHAR(9729),OR($K718=45,$K718=48),"~",AND($K718&gt;=51,$K718&lt;=67),_xlfn.UNICHAR(9748),AND($K718&gt;=71,$K718&lt;=77),_xlfn.UNICHAR(10052),AND($K718&gt;=80,$K718&lt;=82),_xlfn.UNICHAR(9748),AND($K718&gt;=95,$K718&lt;=99),_xlfn.UNICHAR(9889),TRUE,_xlfn.UNICHAR(9729)))</f>
        <v>☀</v>
      </c>
      <c r="F718" t="str" cm="1">
        <f t="array" ref="F718">IF($K718="","",_xlfn.IFS($K718=0,"Clear",$K718&lt;=3,"Partly Cloudy",OR($K718=45,$K718=48),"Fog",AND($K718&gt;=51,$K718&lt;=67),"Drizzle",AND($K718&gt;=71,$K718&lt;=77),"Snow",AND($K718&gt;=80,$K718&lt;=82),"Rain Showers",AND($K718&gt;=95,$K718&lt;=99),"Thunderstorm",TRUE,"Cloudy"))</f>
        <v>Clear</v>
      </c>
      <c r="G718" s="3" cm="1">
        <f t="array" ref="G718">IF($A718="","",INDEX(OpenMeteoAPI[TemperatureC],ROWS($G$2:G718)))</f>
        <v>27</v>
      </c>
      <c r="H718" s="4" cm="1">
        <f t="array" ref="H718">IF($A718="","",INDEX(OpenMeteoAPI[RelativeHumidityPct],ROWS($H$2:H718))/100)</f>
        <v>0.46</v>
      </c>
      <c r="I718" s="4" cm="1">
        <f t="array" ref="I718">IF($A718="","",INDEX(OpenMeteoAPI[PrecipitationProbabilityPct],ROWS($I$2:I718))/100)</f>
        <v>0.45</v>
      </c>
      <c r="J718" s="3" cm="1">
        <f t="array" ref="J718">IF($A718="","",INDEX(OpenMeteoAPI[PrecipitationMM],ROWS($J$2:J718)))</f>
        <v>0</v>
      </c>
      <c r="K718" cm="1">
        <f t="array" ref="K718">IF($A718="","",INDEX(OpenMeteoAPI[WeatherCode],ROWS($K$2:K718)))</f>
        <v>0</v>
      </c>
      <c r="L718" s="3" cm="1">
        <f t="array" ref="L718">IF($A718="","",INDEX(OpenMeteoAPI[WindSpeedKMH],ROWS($L$2:L718)))</f>
        <v>2.5</v>
      </c>
    </row>
    <row r="719" spans="1:12">
      <c r="A719" t="str" cm="1">
        <f t="array" ref="A719">IFERROR(INDEX(OpenMeteoAPI[City],ROWS($A$2:A719))&amp;", "&amp;INDEX(OpenMeteoAPI[CountryCode],ROWS($A$2:A719)),"")</f>
        <v>Rosenheim, DE</v>
      </c>
      <c r="B719" t="str" cm="1">
        <f t="array" ref="B719">IF($A719="","",INDEX(OpenMeteoAPI[LocationID],ROWS($B$2:B719)))</f>
        <v>DE-ROS</v>
      </c>
      <c r="C719" s="5" cm="1">
        <f t="array" ref="C719">IF($A719="","",INDEX(OpenMeteoAPI[ForecastDateTime],ROWS($C$2:C719)))</f>
        <v>46219.875</v>
      </c>
      <c r="D719" t="str">
        <f t="shared" si="11"/>
        <v>9PM</v>
      </c>
      <c r="E719" t="str" cm="1">
        <f t="array" ref="E719">IF($K719="","",_xlfn.IFS($K719=0,_xlfn.UNICHAR(9728),$K719&lt;=3,_xlfn.UNICHAR(9729),OR($K719=45,$K719=48),"~",AND($K719&gt;=51,$K719&lt;=67),_xlfn.UNICHAR(9748),AND($K719&gt;=71,$K719&lt;=77),_xlfn.UNICHAR(10052),AND($K719&gt;=80,$K719&lt;=82),_xlfn.UNICHAR(9748),AND($K719&gt;=95,$K719&lt;=99),_xlfn.UNICHAR(9889),TRUE,_xlfn.UNICHAR(9729)))</f>
        <v>☀</v>
      </c>
      <c r="F719" t="str" cm="1">
        <f t="array" ref="F719">IF($K719="","",_xlfn.IFS($K719=0,"Clear",$K719&lt;=3,"Partly Cloudy",OR($K719=45,$K719=48),"Fog",AND($K719&gt;=51,$K719&lt;=67),"Drizzle",AND($K719&gt;=71,$K719&lt;=77),"Snow",AND($K719&gt;=80,$K719&lt;=82),"Rain Showers",AND($K719&gt;=95,$K719&lt;=99),"Thunderstorm",TRUE,"Cloudy"))</f>
        <v>Clear</v>
      </c>
      <c r="G719" s="3" cm="1">
        <f t="array" ref="G719">IF($A719="","",INDEX(OpenMeteoAPI[TemperatureC],ROWS($G$2:G719)))</f>
        <v>25.7</v>
      </c>
      <c r="H719" s="4" cm="1">
        <f t="array" ref="H719">IF($A719="","",INDEX(OpenMeteoAPI[RelativeHumidityPct],ROWS($H$2:H719))/100)</f>
        <v>0.5</v>
      </c>
      <c r="I719" s="4" cm="1">
        <f t="array" ref="I719">IF($A719="","",INDEX(OpenMeteoAPI[PrecipitationProbabilityPct],ROWS($I$2:I719))/100)</f>
        <v>0.42</v>
      </c>
      <c r="J719" s="3" cm="1">
        <f t="array" ref="J719">IF($A719="","",INDEX(OpenMeteoAPI[PrecipitationMM],ROWS($J$2:J719)))</f>
        <v>0</v>
      </c>
      <c r="K719" cm="1">
        <f t="array" ref="K719">IF($A719="","",INDEX(OpenMeteoAPI[WeatherCode],ROWS($K$2:K719)))</f>
        <v>0</v>
      </c>
      <c r="L719" s="3" cm="1">
        <f t="array" ref="L719">IF($A719="","",INDEX(OpenMeteoAPI[WindSpeedKMH],ROWS($L$2:L719)))</f>
        <v>3</v>
      </c>
    </row>
    <row r="720" spans="1:12">
      <c r="A720" t="str" cm="1">
        <f t="array" ref="A720">IFERROR(INDEX(OpenMeteoAPI[City],ROWS($A$2:A720))&amp;", "&amp;INDEX(OpenMeteoAPI[CountryCode],ROWS($A$2:A720)),"")</f>
        <v>Rosenheim, DE</v>
      </c>
      <c r="B720" t="str" cm="1">
        <f t="array" ref="B720">IF($A720="","",INDEX(OpenMeteoAPI[LocationID],ROWS($B$2:B720)))</f>
        <v>DE-ROS</v>
      </c>
      <c r="C720" s="5" cm="1">
        <f t="array" ref="C720">IF($A720="","",INDEX(OpenMeteoAPI[ForecastDateTime],ROWS($C$2:C720)))</f>
        <v>46219.916666666664</v>
      </c>
      <c r="D720" t="str">
        <f t="shared" si="11"/>
        <v>10PM</v>
      </c>
      <c r="E720" t="str" cm="1">
        <f t="array" ref="E720">IF($K720="","",_xlfn.IFS($K720=0,_xlfn.UNICHAR(9728),$K720&lt;=3,_xlfn.UNICHAR(9729),OR($K720=45,$K720=48),"~",AND($K720&gt;=51,$K720&lt;=67),_xlfn.UNICHAR(9748),AND($K720&gt;=71,$K720&lt;=77),_xlfn.UNICHAR(10052),AND($K720&gt;=80,$K720&lt;=82),_xlfn.UNICHAR(9748),AND($K720&gt;=95,$K720&lt;=99),_xlfn.UNICHAR(9889),TRUE,_xlfn.UNICHAR(9729)))</f>
        <v>☀</v>
      </c>
      <c r="F720" t="str" cm="1">
        <f t="array" ref="F720">IF($K720="","",_xlfn.IFS($K720=0,"Clear",$K720&lt;=3,"Partly Cloudy",OR($K720=45,$K720=48),"Fog",AND($K720&gt;=51,$K720&lt;=67),"Drizzle",AND($K720&gt;=71,$K720&lt;=77),"Snow",AND($K720&gt;=80,$K720&lt;=82),"Rain Showers",AND($K720&gt;=95,$K720&lt;=99),"Thunderstorm",TRUE,"Cloudy"))</f>
        <v>Clear</v>
      </c>
      <c r="G720" s="3" cm="1">
        <f t="array" ref="G720">IF($A720="","",INDEX(OpenMeteoAPI[TemperatureC],ROWS($G$2:G720)))</f>
        <v>23.9</v>
      </c>
      <c r="H720" s="4" cm="1">
        <f t="array" ref="H720">IF($A720="","",INDEX(OpenMeteoAPI[RelativeHumidityPct],ROWS($H$2:H720))/100)</f>
        <v>0.56000000000000005</v>
      </c>
      <c r="I720" s="4" cm="1">
        <f t="array" ref="I720">IF($A720="","",INDEX(OpenMeteoAPI[PrecipitationProbabilityPct],ROWS($I$2:I720))/100)</f>
        <v>0.38</v>
      </c>
      <c r="J720" s="3" cm="1">
        <f t="array" ref="J720">IF($A720="","",INDEX(OpenMeteoAPI[PrecipitationMM],ROWS($J$2:J720)))</f>
        <v>0</v>
      </c>
      <c r="K720" cm="1">
        <f t="array" ref="K720">IF($A720="","",INDEX(OpenMeteoAPI[WeatherCode],ROWS($K$2:K720)))</f>
        <v>0</v>
      </c>
      <c r="L720" s="3" cm="1">
        <f t="array" ref="L720">IF($A720="","",INDEX(OpenMeteoAPI[WindSpeedKMH],ROWS($L$2:L720)))</f>
        <v>3.1</v>
      </c>
    </row>
    <row r="721" spans="1:12">
      <c r="A721" t="str" cm="1">
        <f t="array" ref="A721">IFERROR(INDEX(OpenMeteoAPI[City],ROWS($A$2:A721))&amp;", "&amp;INDEX(OpenMeteoAPI[CountryCode],ROWS($A$2:A721)),"")</f>
        <v>Rosenheim, DE</v>
      </c>
      <c r="B721" t="str" cm="1">
        <f t="array" ref="B721">IF($A721="","",INDEX(OpenMeteoAPI[LocationID],ROWS($B$2:B721)))</f>
        <v>DE-ROS</v>
      </c>
      <c r="C721" s="5" cm="1">
        <f t="array" ref="C721">IF($A721="","",INDEX(OpenMeteoAPI[ForecastDateTime],ROWS($C$2:C721)))</f>
        <v>46219.958333333336</v>
      </c>
      <c r="D721" t="str">
        <f t="shared" si="11"/>
        <v>11PM</v>
      </c>
      <c r="E721" t="str" cm="1">
        <f t="array" ref="E721">IF($K721="","",_xlfn.IFS($K721=0,_xlfn.UNICHAR(9728),$K721&lt;=3,_xlfn.UNICHAR(9729),OR($K721=45,$K721=48),"~",AND($K721&gt;=51,$K721&lt;=67),_xlfn.UNICHAR(9748),AND($K721&gt;=71,$K721&lt;=77),_xlfn.UNICHAR(10052),AND($K721&gt;=80,$K721&lt;=82),_xlfn.UNICHAR(9748),AND($K721&gt;=95,$K721&lt;=99),_xlfn.UNICHAR(9889),TRUE,_xlfn.UNICHAR(9729)))</f>
        <v>☀</v>
      </c>
      <c r="F721" t="str" cm="1">
        <f t="array" ref="F721">IF($K721="","",_xlfn.IFS($K721=0,"Clear",$K721&lt;=3,"Partly Cloudy",OR($K721=45,$K721=48),"Fog",AND($K721&gt;=51,$K721&lt;=67),"Drizzle",AND($K721&gt;=71,$K721&lt;=77),"Snow",AND($K721&gt;=80,$K721&lt;=82),"Rain Showers",AND($K721&gt;=95,$K721&lt;=99),"Thunderstorm",TRUE,"Cloudy"))</f>
        <v>Clear</v>
      </c>
      <c r="G721" s="3" cm="1">
        <f t="array" ref="G721">IF($A721="","",INDEX(OpenMeteoAPI[TemperatureC],ROWS($G$2:G721)))</f>
        <v>21.8</v>
      </c>
      <c r="H721" s="4" cm="1">
        <f t="array" ref="H721">IF($A721="","",INDEX(OpenMeteoAPI[RelativeHumidityPct],ROWS($H$2:H721))/100)</f>
        <v>0.65</v>
      </c>
      <c r="I721" s="4" cm="1">
        <f t="array" ref="I721">IF($A721="","",INDEX(OpenMeteoAPI[PrecipitationProbabilityPct],ROWS($I$2:I721))/100)</f>
        <v>0.33</v>
      </c>
      <c r="J721" s="3" cm="1">
        <f t="array" ref="J721">IF($A721="","",INDEX(OpenMeteoAPI[PrecipitationMM],ROWS($J$2:J721)))</f>
        <v>0</v>
      </c>
      <c r="K721" cm="1">
        <f t="array" ref="K721">IF($A721="","",INDEX(OpenMeteoAPI[WeatherCode],ROWS($K$2:K721)))</f>
        <v>0</v>
      </c>
      <c r="L721" s="3" cm="1">
        <f t="array" ref="L721">IF($A721="","",INDEX(OpenMeteoAPI[WindSpeedKMH],ROWS($L$2:L721)))</f>
        <v>3.2</v>
      </c>
    </row>
    <row r="722" spans="1:12">
      <c r="A722" t="str" cm="1">
        <f t="array" ref="A722">IFERROR(INDEX(OpenMeteoAPI[City],ROWS($A$2:A722))&amp;", "&amp;INDEX(OpenMeteoAPI[CountryCode],ROWS($A$2:A722)),"")</f>
        <v>Vienna, AT</v>
      </c>
      <c r="B722" t="str" cm="1">
        <f t="array" ref="B722">IF($A722="","",INDEX(OpenMeteoAPI[LocationID],ROWS($B$2:B722)))</f>
        <v>AT-VIE</v>
      </c>
      <c r="C722" s="5" cm="1">
        <f t="array" ref="C722">IF($A722="","",INDEX(OpenMeteoAPI[ForecastDateTime],ROWS($C$2:C722)))</f>
        <v>46210</v>
      </c>
      <c r="D722" t="str">
        <f t="shared" si="11"/>
        <v>12AM</v>
      </c>
      <c r="E722" t="str" cm="1">
        <f t="array" ref="E722">IF($K722="","",_xlfn.IFS($K722=0,_xlfn.UNICHAR(9728),$K722&lt;=3,_xlfn.UNICHAR(9729),OR($K722=45,$K722=48),"~",AND($K722&gt;=51,$K722&lt;=67),_xlfn.UNICHAR(9748),AND($K722&gt;=71,$K722&lt;=77),_xlfn.UNICHAR(10052),AND($K722&gt;=80,$K722&lt;=82),_xlfn.UNICHAR(9748),AND($K722&gt;=95,$K722&lt;=99),_xlfn.UNICHAR(9889),TRUE,_xlfn.UNICHAR(9729)))</f>
        <v>☁</v>
      </c>
      <c r="F722" t="str" cm="1">
        <f t="array" ref="F722">IF($K722="","",_xlfn.IFS($K722=0,"Clear",$K722&lt;=3,"Partly Cloudy",OR($K722=45,$K722=48),"Fog",AND($K722&gt;=51,$K722&lt;=67),"Drizzle",AND($K722&gt;=71,$K722&lt;=77),"Snow",AND($K722&gt;=80,$K722&lt;=82),"Rain Showers",AND($K722&gt;=95,$K722&lt;=99),"Thunderstorm",TRUE,"Cloudy"))</f>
        <v>Partly Cloudy</v>
      </c>
      <c r="G722" s="3" cm="1">
        <f t="array" ref="G722">IF($A722="","",INDEX(OpenMeteoAPI[TemperatureC],ROWS($G$2:G722)))</f>
        <v>21.6</v>
      </c>
      <c r="H722" s="4" cm="1">
        <f t="array" ref="H722">IF($A722="","",INDEX(OpenMeteoAPI[RelativeHumidityPct],ROWS($H$2:H722))/100)</f>
        <v>0.64</v>
      </c>
      <c r="I722" s="4" cm="1">
        <f t="array" ref="I722">IF($A722="","",INDEX(OpenMeteoAPI[PrecipitationProbabilityPct],ROWS($I$2:I722))/100)</f>
        <v>0</v>
      </c>
      <c r="J722" s="3" cm="1">
        <f t="array" ref="J722">IF($A722="","",INDEX(OpenMeteoAPI[PrecipitationMM],ROWS($J$2:J722)))</f>
        <v>0</v>
      </c>
      <c r="K722" cm="1">
        <f t="array" ref="K722">IF($A722="","",INDEX(OpenMeteoAPI[WeatherCode],ROWS($K$2:K722)))</f>
        <v>3</v>
      </c>
      <c r="L722" s="3" cm="1">
        <f t="array" ref="L722">IF($A722="","",INDEX(OpenMeteoAPI[WindSpeedKMH],ROWS($L$2:L722)))</f>
        <v>9.6999999999999993</v>
      </c>
    </row>
    <row r="723" spans="1:12">
      <c r="A723" t="str" cm="1">
        <f t="array" ref="A723">IFERROR(INDEX(OpenMeteoAPI[City],ROWS($A$2:A723))&amp;", "&amp;INDEX(OpenMeteoAPI[CountryCode],ROWS($A$2:A723)),"")</f>
        <v>Vienna, AT</v>
      </c>
      <c r="B723" t="str" cm="1">
        <f t="array" ref="B723">IF($A723="","",INDEX(OpenMeteoAPI[LocationID],ROWS($B$2:B723)))</f>
        <v>AT-VIE</v>
      </c>
      <c r="C723" s="5" cm="1">
        <f t="array" ref="C723">IF($A723="","",INDEX(OpenMeteoAPI[ForecastDateTime],ROWS($C$2:C723)))</f>
        <v>46210.041666666664</v>
      </c>
      <c r="D723" t="str">
        <f t="shared" si="11"/>
        <v>1AM</v>
      </c>
      <c r="E723" t="str" cm="1">
        <f t="array" ref="E723">IF($K723="","",_xlfn.IFS($K723=0,_xlfn.UNICHAR(9728),$K723&lt;=3,_xlfn.UNICHAR(9729),OR($K723=45,$K723=48),"~",AND($K723&gt;=51,$K723&lt;=67),_xlfn.UNICHAR(9748),AND($K723&gt;=71,$K723&lt;=77),_xlfn.UNICHAR(10052),AND($K723&gt;=80,$K723&lt;=82),_xlfn.UNICHAR(9748),AND($K723&gt;=95,$K723&lt;=99),_xlfn.UNICHAR(9889),TRUE,_xlfn.UNICHAR(9729)))</f>
        <v>☔</v>
      </c>
      <c r="F723" t="str" cm="1">
        <f t="array" ref="F723">IF($K723="","",_xlfn.IFS($K723=0,"Clear",$K723&lt;=3,"Partly Cloudy",OR($K723=45,$K723=48),"Fog",AND($K723&gt;=51,$K723&lt;=67),"Drizzle",AND($K723&gt;=71,$K723&lt;=77),"Snow",AND($K723&gt;=80,$K723&lt;=82),"Rain Showers",AND($K723&gt;=95,$K723&lt;=99),"Thunderstorm",TRUE,"Cloudy"))</f>
        <v>Drizzle</v>
      </c>
      <c r="G723" s="3" cm="1">
        <f t="array" ref="G723">IF($A723="","",INDEX(OpenMeteoAPI[TemperatureC],ROWS($G$2:G723)))</f>
        <v>21.4</v>
      </c>
      <c r="H723" s="4" cm="1">
        <f t="array" ref="H723">IF($A723="","",INDEX(OpenMeteoAPI[RelativeHumidityPct],ROWS($H$2:H723))/100)</f>
        <v>0.65</v>
      </c>
      <c r="I723" s="4" cm="1">
        <f t="array" ref="I723">IF($A723="","",INDEX(OpenMeteoAPI[PrecipitationProbabilityPct],ROWS($I$2:I723))/100)</f>
        <v>0</v>
      </c>
      <c r="J723" s="3" cm="1">
        <f t="array" ref="J723">IF($A723="","",INDEX(OpenMeteoAPI[PrecipitationMM],ROWS($J$2:J723)))</f>
        <v>0</v>
      </c>
      <c r="K723" cm="1">
        <f t="array" ref="K723">IF($A723="","",INDEX(OpenMeteoAPI[WeatherCode],ROWS($K$2:K723)))</f>
        <v>61</v>
      </c>
      <c r="L723" s="3" cm="1">
        <f t="array" ref="L723">IF($A723="","",INDEX(OpenMeteoAPI[WindSpeedKMH],ROWS($L$2:L723)))</f>
        <v>11.9</v>
      </c>
    </row>
    <row r="724" spans="1:12">
      <c r="A724" t="str" cm="1">
        <f t="array" ref="A724">IFERROR(INDEX(OpenMeteoAPI[City],ROWS($A$2:A724))&amp;", "&amp;INDEX(OpenMeteoAPI[CountryCode],ROWS($A$2:A724)),"")</f>
        <v>Vienna, AT</v>
      </c>
      <c r="B724" t="str" cm="1">
        <f t="array" ref="B724">IF($A724="","",INDEX(OpenMeteoAPI[LocationID],ROWS($B$2:B724)))</f>
        <v>AT-VIE</v>
      </c>
      <c r="C724" s="5" cm="1">
        <f t="array" ref="C724">IF($A724="","",INDEX(OpenMeteoAPI[ForecastDateTime],ROWS($C$2:C724)))</f>
        <v>46210.083333333336</v>
      </c>
      <c r="D724" t="str">
        <f t="shared" si="11"/>
        <v>2AM</v>
      </c>
      <c r="E724" t="str" cm="1">
        <f t="array" ref="E724">IF($K724="","",_xlfn.IFS($K724=0,_xlfn.UNICHAR(9728),$K724&lt;=3,_xlfn.UNICHAR(9729),OR($K724=45,$K724=48),"~",AND($K724&gt;=51,$K724&lt;=67),_xlfn.UNICHAR(9748),AND($K724&gt;=71,$K724&lt;=77),_xlfn.UNICHAR(10052),AND($K724&gt;=80,$K724&lt;=82),_xlfn.UNICHAR(9748),AND($K724&gt;=95,$K724&lt;=99),_xlfn.UNICHAR(9889),TRUE,_xlfn.UNICHAR(9729)))</f>
        <v>☔</v>
      </c>
      <c r="F724" t="str" cm="1">
        <f t="array" ref="F724">IF($K724="","",_xlfn.IFS($K724=0,"Clear",$K724&lt;=3,"Partly Cloudy",OR($K724=45,$K724=48),"Fog",AND($K724&gt;=51,$K724&lt;=67),"Drizzle",AND($K724&gt;=71,$K724&lt;=77),"Snow",AND($K724&gt;=80,$K724&lt;=82),"Rain Showers",AND($K724&gt;=95,$K724&lt;=99),"Thunderstorm",TRUE,"Cloudy"))</f>
        <v>Drizzle</v>
      </c>
      <c r="G724" s="3" cm="1">
        <f t="array" ref="G724">IF($A724="","",INDEX(OpenMeteoAPI[TemperatureC],ROWS($G$2:G724)))</f>
        <v>22.3</v>
      </c>
      <c r="H724" s="4" cm="1">
        <f t="array" ref="H724">IF($A724="","",INDEX(OpenMeteoAPI[RelativeHumidityPct],ROWS($H$2:H724))/100)</f>
        <v>0.56999999999999995</v>
      </c>
      <c r="I724" s="4" cm="1">
        <f t="array" ref="I724">IF($A724="","",INDEX(OpenMeteoAPI[PrecipitationProbabilityPct],ROWS($I$2:I724))/100)</f>
        <v>0</v>
      </c>
      <c r="J724" s="3" cm="1">
        <f t="array" ref="J724">IF($A724="","",INDEX(OpenMeteoAPI[PrecipitationMM],ROWS($J$2:J724)))</f>
        <v>0.2</v>
      </c>
      <c r="K724" cm="1">
        <f t="array" ref="K724">IF($A724="","",INDEX(OpenMeteoAPI[WeatherCode],ROWS($K$2:K724)))</f>
        <v>61</v>
      </c>
      <c r="L724" s="3" cm="1">
        <f t="array" ref="L724">IF($A724="","",INDEX(OpenMeteoAPI[WindSpeedKMH],ROWS($L$2:L724)))</f>
        <v>10.7</v>
      </c>
    </row>
    <row r="725" spans="1:12">
      <c r="A725" t="str" cm="1">
        <f t="array" ref="A725">IFERROR(INDEX(OpenMeteoAPI[City],ROWS($A$2:A725))&amp;", "&amp;INDEX(OpenMeteoAPI[CountryCode],ROWS($A$2:A725)),"")</f>
        <v>Vienna, AT</v>
      </c>
      <c r="B725" t="str" cm="1">
        <f t="array" ref="B725">IF($A725="","",INDEX(OpenMeteoAPI[LocationID],ROWS($B$2:B725)))</f>
        <v>AT-VIE</v>
      </c>
      <c r="C725" s="5" cm="1">
        <f t="array" ref="C725">IF($A725="","",INDEX(OpenMeteoAPI[ForecastDateTime],ROWS($C$2:C725)))</f>
        <v>46210.125</v>
      </c>
      <c r="D725" t="str">
        <f t="shared" si="11"/>
        <v>3AM</v>
      </c>
      <c r="E725" t="str" cm="1">
        <f t="array" ref="E725">IF($K725="","",_xlfn.IFS($K725=0,_xlfn.UNICHAR(9728),$K725&lt;=3,_xlfn.UNICHAR(9729),OR($K725=45,$K725=48),"~",AND($K725&gt;=51,$K725&lt;=67),_xlfn.UNICHAR(9748),AND($K725&gt;=71,$K725&lt;=77),_xlfn.UNICHAR(10052),AND($K725&gt;=80,$K725&lt;=82),_xlfn.UNICHAR(9748),AND($K725&gt;=95,$K725&lt;=99),_xlfn.UNICHAR(9889),TRUE,_xlfn.UNICHAR(9729)))</f>
        <v>☁</v>
      </c>
      <c r="F725" t="str" cm="1">
        <f t="array" ref="F725">IF($K725="","",_xlfn.IFS($K725=0,"Clear",$K725&lt;=3,"Partly Cloudy",OR($K725=45,$K725=48),"Fog",AND($K725&gt;=51,$K725&lt;=67),"Drizzle",AND($K725&gt;=71,$K725&lt;=77),"Snow",AND($K725&gt;=80,$K725&lt;=82),"Rain Showers",AND($K725&gt;=95,$K725&lt;=99),"Thunderstorm",TRUE,"Cloudy"))</f>
        <v>Partly Cloudy</v>
      </c>
      <c r="G725" s="3" cm="1">
        <f t="array" ref="G725">IF($A725="","",INDEX(OpenMeteoAPI[TemperatureC],ROWS($G$2:G725)))</f>
        <v>22.1</v>
      </c>
      <c r="H725" s="4" cm="1">
        <f t="array" ref="H725">IF($A725="","",INDEX(OpenMeteoAPI[RelativeHumidityPct],ROWS($H$2:H725))/100)</f>
        <v>0.53</v>
      </c>
      <c r="I725" s="4" cm="1">
        <f t="array" ref="I725">IF($A725="","",INDEX(OpenMeteoAPI[PrecipitationProbabilityPct],ROWS($I$2:I725))/100)</f>
        <v>0.03</v>
      </c>
      <c r="J725" s="3" cm="1">
        <f t="array" ref="J725">IF($A725="","",INDEX(OpenMeteoAPI[PrecipitationMM],ROWS($J$2:J725)))</f>
        <v>0</v>
      </c>
      <c r="K725" cm="1">
        <f t="array" ref="K725">IF($A725="","",INDEX(OpenMeteoAPI[WeatherCode],ROWS($K$2:K725)))</f>
        <v>3</v>
      </c>
      <c r="L725" s="3" cm="1">
        <f t="array" ref="L725">IF($A725="","",INDEX(OpenMeteoAPI[WindSpeedKMH],ROWS($L$2:L725)))</f>
        <v>7.3</v>
      </c>
    </row>
    <row r="726" spans="1:12">
      <c r="A726" t="str" cm="1">
        <f t="array" ref="A726">IFERROR(INDEX(OpenMeteoAPI[City],ROWS($A$2:A726))&amp;", "&amp;INDEX(OpenMeteoAPI[CountryCode],ROWS($A$2:A726)),"")</f>
        <v>Vienna, AT</v>
      </c>
      <c r="B726" t="str" cm="1">
        <f t="array" ref="B726">IF($A726="","",INDEX(OpenMeteoAPI[LocationID],ROWS($B$2:B726)))</f>
        <v>AT-VIE</v>
      </c>
      <c r="C726" s="5" cm="1">
        <f t="array" ref="C726">IF($A726="","",INDEX(OpenMeteoAPI[ForecastDateTime],ROWS($C$2:C726)))</f>
        <v>46210.166666666664</v>
      </c>
      <c r="D726" t="str">
        <f t="shared" si="11"/>
        <v>4AM</v>
      </c>
      <c r="E726" t="str" cm="1">
        <f t="array" ref="E726">IF($K726="","",_xlfn.IFS($K726=0,_xlfn.UNICHAR(9728),$K726&lt;=3,_xlfn.UNICHAR(9729),OR($K726=45,$K726=48),"~",AND($K726&gt;=51,$K726&lt;=67),_xlfn.UNICHAR(9748),AND($K726&gt;=71,$K726&lt;=77),_xlfn.UNICHAR(10052),AND($K726&gt;=80,$K726&lt;=82),_xlfn.UNICHAR(9748),AND($K726&gt;=95,$K726&lt;=99),_xlfn.UNICHAR(9889),TRUE,_xlfn.UNICHAR(9729)))</f>
        <v>☁</v>
      </c>
      <c r="F726" t="str" cm="1">
        <f t="array" ref="F726">IF($K726="","",_xlfn.IFS($K726=0,"Clear",$K726&lt;=3,"Partly Cloudy",OR($K726=45,$K726=48),"Fog",AND($K726&gt;=51,$K726&lt;=67),"Drizzle",AND($K726&gt;=71,$K726&lt;=77),"Snow",AND($K726&gt;=80,$K726&lt;=82),"Rain Showers",AND($K726&gt;=95,$K726&lt;=99),"Thunderstorm",TRUE,"Cloudy"))</f>
        <v>Partly Cloudy</v>
      </c>
      <c r="G726" s="3" cm="1">
        <f t="array" ref="G726">IF($A726="","",INDEX(OpenMeteoAPI[TemperatureC],ROWS($G$2:G726)))</f>
        <v>21.9</v>
      </c>
      <c r="H726" s="4" cm="1">
        <f t="array" ref="H726">IF($A726="","",INDEX(OpenMeteoAPI[RelativeHumidityPct],ROWS($H$2:H726))/100)</f>
        <v>0.56999999999999995</v>
      </c>
      <c r="I726" s="4" cm="1">
        <f t="array" ref="I726">IF($A726="","",INDEX(OpenMeteoAPI[PrecipitationProbabilityPct],ROWS($I$2:I726))/100)</f>
        <v>0</v>
      </c>
      <c r="J726" s="3" cm="1">
        <f t="array" ref="J726">IF($A726="","",INDEX(OpenMeteoAPI[PrecipitationMM],ROWS($J$2:J726)))</f>
        <v>0</v>
      </c>
      <c r="K726" cm="1">
        <f t="array" ref="K726">IF($A726="","",INDEX(OpenMeteoAPI[WeatherCode],ROWS($K$2:K726)))</f>
        <v>3</v>
      </c>
      <c r="L726" s="3" cm="1">
        <f t="array" ref="L726">IF($A726="","",INDEX(OpenMeteoAPI[WindSpeedKMH],ROWS($L$2:L726)))</f>
        <v>11.1</v>
      </c>
    </row>
    <row r="727" spans="1:12">
      <c r="A727" t="str" cm="1">
        <f t="array" ref="A727">IFERROR(INDEX(OpenMeteoAPI[City],ROWS($A$2:A727))&amp;", "&amp;INDEX(OpenMeteoAPI[CountryCode],ROWS($A$2:A727)),"")</f>
        <v>Vienna, AT</v>
      </c>
      <c r="B727" t="str" cm="1">
        <f t="array" ref="B727">IF($A727="","",INDEX(OpenMeteoAPI[LocationID],ROWS($B$2:B727)))</f>
        <v>AT-VIE</v>
      </c>
      <c r="C727" s="5" cm="1">
        <f t="array" ref="C727">IF($A727="","",INDEX(OpenMeteoAPI[ForecastDateTime],ROWS($C$2:C727)))</f>
        <v>46210.208333333336</v>
      </c>
      <c r="D727" t="str">
        <f t="shared" si="11"/>
        <v>5AM</v>
      </c>
      <c r="E727" t="str" cm="1">
        <f t="array" ref="E727">IF($K727="","",_xlfn.IFS($K727=0,_xlfn.UNICHAR(9728),$K727&lt;=3,_xlfn.UNICHAR(9729),OR($K727=45,$K727=48),"~",AND($K727&gt;=51,$K727&lt;=67),_xlfn.UNICHAR(9748),AND($K727&gt;=71,$K727&lt;=77),_xlfn.UNICHAR(10052),AND($K727&gt;=80,$K727&lt;=82),_xlfn.UNICHAR(9748),AND($K727&gt;=95,$K727&lt;=99),_xlfn.UNICHAR(9889),TRUE,_xlfn.UNICHAR(9729)))</f>
        <v>☔</v>
      </c>
      <c r="F727" t="str" cm="1">
        <f t="array" ref="F727">IF($K727="","",_xlfn.IFS($K727=0,"Clear",$K727&lt;=3,"Partly Cloudy",OR($K727=45,$K727=48),"Fog",AND($K727&gt;=51,$K727&lt;=67),"Drizzle",AND($K727&gt;=71,$K727&lt;=77),"Snow",AND($K727&gt;=80,$K727&lt;=82),"Rain Showers",AND($K727&gt;=95,$K727&lt;=99),"Thunderstorm",TRUE,"Cloudy"))</f>
        <v>Drizzle</v>
      </c>
      <c r="G727" s="3" cm="1">
        <f t="array" ref="G727">IF($A727="","",INDEX(OpenMeteoAPI[TemperatureC],ROWS($G$2:G727)))</f>
        <v>21.3</v>
      </c>
      <c r="H727" s="4" cm="1">
        <f t="array" ref="H727">IF($A727="","",INDEX(OpenMeteoAPI[RelativeHumidityPct],ROWS($H$2:H727))/100)</f>
        <v>0.67</v>
      </c>
      <c r="I727" s="4" cm="1">
        <f t="array" ref="I727">IF($A727="","",INDEX(OpenMeteoAPI[PrecipitationProbabilityPct],ROWS($I$2:I727))/100)</f>
        <v>0.1</v>
      </c>
      <c r="J727" s="3" cm="1">
        <f t="array" ref="J727">IF($A727="","",INDEX(OpenMeteoAPI[PrecipitationMM],ROWS($J$2:J727)))</f>
        <v>0.1</v>
      </c>
      <c r="K727" cm="1">
        <f t="array" ref="K727">IF($A727="","",INDEX(OpenMeteoAPI[WeatherCode],ROWS($K$2:K727)))</f>
        <v>61</v>
      </c>
      <c r="L727" s="3" cm="1">
        <f t="array" ref="L727">IF($A727="","",INDEX(OpenMeteoAPI[WindSpeedKMH],ROWS($L$2:L727)))</f>
        <v>7.6</v>
      </c>
    </row>
    <row r="728" spans="1:12">
      <c r="A728" t="str" cm="1">
        <f t="array" ref="A728">IFERROR(INDEX(OpenMeteoAPI[City],ROWS($A$2:A728))&amp;", "&amp;INDEX(OpenMeteoAPI[CountryCode],ROWS($A$2:A728)),"")</f>
        <v>Vienna, AT</v>
      </c>
      <c r="B728" t="str" cm="1">
        <f t="array" ref="B728">IF($A728="","",INDEX(OpenMeteoAPI[LocationID],ROWS($B$2:B728)))</f>
        <v>AT-VIE</v>
      </c>
      <c r="C728" s="5" cm="1">
        <f t="array" ref="C728">IF($A728="","",INDEX(OpenMeteoAPI[ForecastDateTime],ROWS($C$2:C728)))</f>
        <v>46210.25</v>
      </c>
      <c r="D728" t="str">
        <f t="shared" si="11"/>
        <v>6AM</v>
      </c>
      <c r="E728" t="str" cm="1">
        <f t="array" ref="E728">IF($K728="","",_xlfn.IFS($K728=0,_xlfn.UNICHAR(9728),$K728&lt;=3,_xlfn.UNICHAR(9729),OR($K728=45,$K728=48),"~",AND($K728&gt;=51,$K728&lt;=67),_xlfn.UNICHAR(9748),AND($K728&gt;=71,$K728&lt;=77),_xlfn.UNICHAR(10052),AND($K728&gt;=80,$K728&lt;=82),_xlfn.UNICHAR(9748),AND($K728&gt;=95,$K728&lt;=99),_xlfn.UNICHAR(9889),TRUE,_xlfn.UNICHAR(9729)))</f>
        <v>☁</v>
      </c>
      <c r="F728" t="str" cm="1">
        <f t="array" ref="F728">IF($K728="","",_xlfn.IFS($K728=0,"Clear",$K728&lt;=3,"Partly Cloudy",OR($K728=45,$K728=48),"Fog",AND($K728&gt;=51,$K728&lt;=67),"Drizzle",AND($K728&gt;=71,$K728&lt;=77),"Snow",AND($K728&gt;=80,$K728&lt;=82),"Rain Showers",AND($K728&gt;=95,$K728&lt;=99),"Thunderstorm",TRUE,"Cloudy"))</f>
        <v>Partly Cloudy</v>
      </c>
      <c r="G728" s="3" cm="1">
        <f t="array" ref="G728">IF($A728="","",INDEX(OpenMeteoAPI[TemperatureC],ROWS($G$2:G728)))</f>
        <v>21.4</v>
      </c>
      <c r="H728" s="4" cm="1">
        <f t="array" ref="H728">IF($A728="","",INDEX(OpenMeteoAPI[RelativeHumidityPct],ROWS($H$2:H728))/100)</f>
        <v>0.66</v>
      </c>
      <c r="I728" s="4" cm="1">
        <f t="array" ref="I728">IF($A728="","",INDEX(OpenMeteoAPI[PrecipitationProbabilityPct],ROWS($I$2:I728))/100)</f>
        <v>0.08</v>
      </c>
      <c r="J728" s="3" cm="1">
        <f t="array" ref="J728">IF($A728="","",INDEX(OpenMeteoAPI[PrecipitationMM],ROWS($J$2:J728)))</f>
        <v>0</v>
      </c>
      <c r="K728" cm="1">
        <f t="array" ref="K728">IF($A728="","",INDEX(OpenMeteoAPI[WeatherCode],ROWS($K$2:K728)))</f>
        <v>3</v>
      </c>
      <c r="L728" s="3" cm="1">
        <f t="array" ref="L728">IF($A728="","",INDEX(OpenMeteoAPI[WindSpeedKMH],ROWS($L$2:L728)))</f>
        <v>7.2</v>
      </c>
    </row>
    <row r="729" spans="1:12">
      <c r="A729" t="str" cm="1">
        <f t="array" ref="A729">IFERROR(INDEX(OpenMeteoAPI[City],ROWS($A$2:A729))&amp;", "&amp;INDEX(OpenMeteoAPI[CountryCode],ROWS($A$2:A729)),"")</f>
        <v>Vienna, AT</v>
      </c>
      <c r="B729" t="str" cm="1">
        <f t="array" ref="B729">IF($A729="","",INDEX(OpenMeteoAPI[LocationID],ROWS($B$2:B729)))</f>
        <v>AT-VIE</v>
      </c>
      <c r="C729" s="5" cm="1">
        <f t="array" ref="C729">IF($A729="","",INDEX(OpenMeteoAPI[ForecastDateTime],ROWS($C$2:C729)))</f>
        <v>46210.291666666664</v>
      </c>
      <c r="D729" t="str">
        <f t="shared" si="11"/>
        <v>7AM</v>
      </c>
      <c r="E729" t="str" cm="1">
        <f t="array" ref="E729">IF($K729="","",_xlfn.IFS($K729=0,_xlfn.UNICHAR(9728),$K729&lt;=3,_xlfn.UNICHAR(9729),OR($K729=45,$K729=48),"~",AND($K729&gt;=51,$K729&lt;=67),_xlfn.UNICHAR(9748),AND($K729&gt;=71,$K729&lt;=77),_xlfn.UNICHAR(10052),AND($K729&gt;=80,$K729&lt;=82),_xlfn.UNICHAR(9748),AND($K729&gt;=95,$K729&lt;=99),_xlfn.UNICHAR(9889),TRUE,_xlfn.UNICHAR(9729)))</f>
        <v>☁</v>
      </c>
      <c r="F729" t="str" cm="1">
        <f t="array" ref="F729">IF($K729="","",_xlfn.IFS($K729=0,"Clear",$K729&lt;=3,"Partly Cloudy",OR($K729=45,$K729=48),"Fog",AND($K729&gt;=51,$K729&lt;=67),"Drizzle",AND($K729&gt;=71,$K729&lt;=77),"Snow",AND($K729&gt;=80,$K729&lt;=82),"Rain Showers",AND($K729&gt;=95,$K729&lt;=99),"Thunderstorm",TRUE,"Cloudy"))</f>
        <v>Partly Cloudy</v>
      </c>
      <c r="G729" s="3" cm="1">
        <f t="array" ref="G729">IF($A729="","",INDEX(OpenMeteoAPI[TemperatureC],ROWS($G$2:G729)))</f>
        <v>21.9</v>
      </c>
      <c r="H729" s="4" cm="1">
        <f t="array" ref="H729">IF($A729="","",INDEX(OpenMeteoAPI[RelativeHumidityPct],ROWS($H$2:H729))/100)</f>
        <v>0.64</v>
      </c>
      <c r="I729" s="4" cm="1">
        <f t="array" ref="I729">IF($A729="","",INDEX(OpenMeteoAPI[PrecipitationProbabilityPct],ROWS($I$2:I729))/100)</f>
        <v>0.08</v>
      </c>
      <c r="J729" s="3" cm="1">
        <f t="array" ref="J729">IF($A729="","",INDEX(OpenMeteoAPI[PrecipitationMM],ROWS($J$2:J729)))</f>
        <v>0</v>
      </c>
      <c r="K729" cm="1">
        <f t="array" ref="K729">IF($A729="","",INDEX(OpenMeteoAPI[WeatherCode],ROWS($K$2:K729)))</f>
        <v>3</v>
      </c>
      <c r="L729" s="3" cm="1">
        <f t="array" ref="L729">IF($A729="","",INDEX(OpenMeteoAPI[WindSpeedKMH],ROWS($L$2:L729)))</f>
        <v>8.1</v>
      </c>
    </row>
    <row r="730" spans="1:12">
      <c r="A730" t="str" cm="1">
        <f t="array" ref="A730">IFERROR(INDEX(OpenMeteoAPI[City],ROWS($A$2:A730))&amp;", "&amp;INDEX(OpenMeteoAPI[CountryCode],ROWS($A$2:A730)),"")</f>
        <v>Vienna, AT</v>
      </c>
      <c r="B730" t="str" cm="1">
        <f t="array" ref="B730">IF($A730="","",INDEX(OpenMeteoAPI[LocationID],ROWS($B$2:B730)))</f>
        <v>AT-VIE</v>
      </c>
      <c r="C730" s="5" cm="1">
        <f t="array" ref="C730">IF($A730="","",INDEX(OpenMeteoAPI[ForecastDateTime],ROWS($C$2:C730)))</f>
        <v>46210.333333333336</v>
      </c>
      <c r="D730" t="str">
        <f t="shared" si="11"/>
        <v>8AM</v>
      </c>
      <c r="E730" t="str" cm="1">
        <f t="array" ref="E730">IF($K730="","",_xlfn.IFS($K730=0,_xlfn.UNICHAR(9728),$K730&lt;=3,_xlfn.UNICHAR(9729),OR($K730=45,$K730=48),"~",AND($K730&gt;=51,$K730&lt;=67),_xlfn.UNICHAR(9748),AND($K730&gt;=71,$K730&lt;=77),_xlfn.UNICHAR(10052),AND($K730&gt;=80,$K730&lt;=82),_xlfn.UNICHAR(9748),AND($K730&gt;=95,$K730&lt;=99),_xlfn.UNICHAR(9889),TRUE,_xlfn.UNICHAR(9729)))</f>
        <v>☁</v>
      </c>
      <c r="F730" t="str" cm="1">
        <f t="array" ref="F730">IF($K730="","",_xlfn.IFS($K730=0,"Clear",$K730&lt;=3,"Partly Cloudy",OR($K730=45,$K730=48),"Fog",AND($K730&gt;=51,$K730&lt;=67),"Drizzle",AND($K730&gt;=71,$K730&lt;=77),"Snow",AND($K730&gt;=80,$K730&lt;=82),"Rain Showers",AND($K730&gt;=95,$K730&lt;=99),"Thunderstorm",TRUE,"Cloudy"))</f>
        <v>Partly Cloudy</v>
      </c>
      <c r="G730" s="3" cm="1">
        <f t="array" ref="G730">IF($A730="","",INDEX(OpenMeteoAPI[TemperatureC],ROWS($G$2:G730)))</f>
        <v>23.2</v>
      </c>
      <c r="H730" s="4" cm="1">
        <f t="array" ref="H730">IF($A730="","",INDEX(OpenMeteoAPI[RelativeHumidityPct],ROWS($H$2:H730))/100)</f>
        <v>0.56999999999999995</v>
      </c>
      <c r="I730" s="4" cm="1">
        <f t="array" ref="I730">IF($A730="","",INDEX(OpenMeteoAPI[PrecipitationProbabilityPct],ROWS($I$2:I730))/100)</f>
        <v>0</v>
      </c>
      <c r="J730" s="3" cm="1">
        <f t="array" ref="J730">IF($A730="","",INDEX(OpenMeteoAPI[PrecipitationMM],ROWS($J$2:J730)))</f>
        <v>0</v>
      </c>
      <c r="K730" cm="1">
        <f t="array" ref="K730">IF($A730="","",INDEX(OpenMeteoAPI[WeatherCode],ROWS($K$2:K730)))</f>
        <v>2</v>
      </c>
      <c r="L730" s="3" cm="1">
        <f t="array" ref="L730">IF($A730="","",INDEX(OpenMeteoAPI[WindSpeedKMH],ROWS($L$2:L730)))</f>
        <v>11.5</v>
      </c>
    </row>
    <row r="731" spans="1:12">
      <c r="A731" t="str" cm="1">
        <f t="array" ref="A731">IFERROR(INDEX(OpenMeteoAPI[City],ROWS($A$2:A731))&amp;", "&amp;INDEX(OpenMeteoAPI[CountryCode],ROWS($A$2:A731)),"")</f>
        <v>Vienna, AT</v>
      </c>
      <c r="B731" t="str" cm="1">
        <f t="array" ref="B731">IF($A731="","",INDEX(OpenMeteoAPI[LocationID],ROWS($B$2:B731)))</f>
        <v>AT-VIE</v>
      </c>
      <c r="C731" s="5" cm="1">
        <f t="array" ref="C731">IF($A731="","",INDEX(OpenMeteoAPI[ForecastDateTime],ROWS($C$2:C731)))</f>
        <v>46210.375</v>
      </c>
      <c r="D731" t="str">
        <f t="shared" si="11"/>
        <v>9AM</v>
      </c>
      <c r="E731" t="str" cm="1">
        <f t="array" ref="E731">IF($K731="","",_xlfn.IFS($K731=0,_xlfn.UNICHAR(9728),$K731&lt;=3,_xlfn.UNICHAR(9729),OR($K731=45,$K731=48),"~",AND($K731&gt;=51,$K731&lt;=67),_xlfn.UNICHAR(9748),AND($K731&gt;=71,$K731&lt;=77),_xlfn.UNICHAR(10052),AND($K731&gt;=80,$K731&lt;=82),_xlfn.UNICHAR(9748),AND($K731&gt;=95,$K731&lt;=99),_xlfn.UNICHAR(9889),TRUE,_xlfn.UNICHAR(9729)))</f>
        <v>☁</v>
      </c>
      <c r="F731" t="str" cm="1">
        <f t="array" ref="F731">IF($K731="","",_xlfn.IFS($K731=0,"Clear",$K731&lt;=3,"Partly Cloudy",OR($K731=45,$K731=48),"Fog",AND($K731&gt;=51,$K731&lt;=67),"Drizzle",AND($K731&gt;=71,$K731&lt;=77),"Snow",AND($K731&gt;=80,$K731&lt;=82),"Rain Showers",AND($K731&gt;=95,$K731&lt;=99),"Thunderstorm",TRUE,"Cloudy"))</f>
        <v>Partly Cloudy</v>
      </c>
      <c r="G731" s="3" cm="1">
        <f t="array" ref="G731">IF($A731="","",INDEX(OpenMeteoAPI[TemperatureC],ROWS($G$2:G731)))</f>
        <v>24.7</v>
      </c>
      <c r="H731" s="4" cm="1">
        <f t="array" ref="H731">IF($A731="","",INDEX(OpenMeteoAPI[RelativeHumidityPct],ROWS($H$2:H731))/100)</f>
        <v>0.5</v>
      </c>
      <c r="I731" s="4" cm="1">
        <f t="array" ref="I731">IF($A731="","",INDEX(OpenMeteoAPI[PrecipitationProbabilityPct],ROWS($I$2:I731))/100)</f>
        <v>0</v>
      </c>
      <c r="J731" s="3" cm="1">
        <f t="array" ref="J731">IF($A731="","",INDEX(OpenMeteoAPI[PrecipitationMM],ROWS($J$2:J731)))</f>
        <v>0</v>
      </c>
      <c r="K731" cm="1">
        <f t="array" ref="K731">IF($A731="","",INDEX(OpenMeteoAPI[WeatherCode],ROWS($K$2:K731)))</f>
        <v>3</v>
      </c>
      <c r="L731" s="3" cm="1">
        <f t="array" ref="L731">IF($A731="","",INDEX(OpenMeteoAPI[WindSpeedKMH],ROWS($L$2:L731)))</f>
        <v>14.4</v>
      </c>
    </row>
    <row r="732" spans="1:12">
      <c r="A732" t="str" cm="1">
        <f t="array" ref="A732">IFERROR(INDEX(OpenMeteoAPI[City],ROWS($A$2:A732))&amp;", "&amp;INDEX(OpenMeteoAPI[CountryCode],ROWS($A$2:A732)),"")</f>
        <v>Vienna, AT</v>
      </c>
      <c r="B732" t="str" cm="1">
        <f t="array" ref="B732">IF($A732="","",INDEX(OpenMeteoAPI[LocationID],ROWS($B$2:B732)))</f>
        <v>AT-VIE</v>
      </c>
      <c r="C732" s="5" cm="1">
        <f t="array" ref="C732">IF($A732="","",INDEX(OpenMeteoAPI[ForecastDateTime],ROWS($C$2:C732)))</f>
        <v>46210.416666666664</v>
      </c>
      <c r="D732" t="str">
        <f t="shared" si="11"/>
        <v>10AM</v>
      </c>
      <c r="E732" t="str" cm="1">
        <f t="array" ref="E732">IF($K732="","",_xlfn.IFS($K732=0,_xlfn.UNICHAR(9728),$K732&lt;=3,_xlfn.UNICHAR(9729),OR($K732=45,$K732=48),"~",AND($K732&gt;=51,$K732&lt;=67),_xlfn.UNICHAR(9748),AND($K732&gt;=71,$K732&lt;=77),_xlfn.UNICHAR(10052),AND($K732&gt;=80,$K732&lt;=82),_xlfn.UNICHAR(9748),AND($K732&gt;=95,$K732&lt;=99),_xlfn.UNICHAR(9889),TRUE,_xlfn.UNICHAR(9729)))</f>
        <v>☁</v>
      </c>
      <c r="F732" t="str" cm="1">
        <f t="array" ref="F732">IF($K732="","",_xlfn.IFS($K732=0,"Clear",$K732&lt;=3,"Partly Cloudy",OR($K732=45,$K732=48),"Fog",AND($K732&gt;=51,$K732&lt;=67),"Drizzle",AND($K732&gt;=71,$K732&lt;=77),"Snow",AND($K732&gt;=80,$K732&lt;=82),"Rain Showers",AND($K732&gt;=95,$K732&lt;=99),"Thunderstorm",TRUE,"Cloudy"))</f>
        <v>Partly Cloudy</v>
      </c>
      <c r="G732" s="3" cm="1">
        <f t="array" ref="G732">IF($A732="","",INDEX(OpenMeteoAPI[TemperatureC],ROWS($G$2:G732)))</f>
        <v>25.8</v>
      </c>
      <c r="H732" s="4" cm="1">
        <f t="array" ref="H732">IF($A732="","",INDEX(OpenMeteoAPI[RelativeHumidityPct],ROWS($H$2:H732))/100)</f>
        <v>0.46</v>
      </c>
      <c r="I732" s="4" cm="1">
        <f t="array" ref="I732">IF($A732="","",INDEX(OpenMeteoAPI[PrecipitationProbabilityPct],ROWS($I$2:I732))/100)</f>
        <v>0</v>
      </c>
      <c r="J732" s="3" cm="1">
        <f t="array" ref="J732">IF($A732="","",INDEX(OpenMeteoAPI[PrecipitationMM],ROWS($J$2:J732)))</f>
        <v>0</v>
      </c>
      <c r="K732" cm="1">
        <f t="array" ref="K732">IF($A732="","",INDEX(OpenMeteoAPI[WeatherCode],ROWS($K$2:K732)))</f>
        <v>3</v>
      </c>
      <c r="L732" s="3" cm="1">
        <f t="array" ref="L732">IF($A732="","",INDEX(OpenMeteoAPI[WindSpeedKMH],ROWS($L$2:L732)))</f>
        <v>11.9</v>
      </c>
    </row>
    <row r="733" spans="1:12">
      <c r="A733" t="str" cm="1">
        <f t="array" ref="A733">IFERROR(INDEX(OpenMeteoAPI[City],ROWS($A$2:A733))&amp;", "&amp;INDEX(OpenMeteoAPI[CountryCode],ROWS($A$2:A733)),"")</f>
        <v>Vienna, AT</v>
      </c>
      <c r="B733" t="str" cm="1">
        <f t="array" ref="B733">IF($A733="","",INDEX(OpenMeteoAPI[LocationID],ROWS($B$2:B733)))</f>
        <v>AT-VIE</v>
      </c>
      <c r="C733" s="5" cm="1">
        <f t="array" ref="C733">IF($A733="","",INDEX(OpenMeteoAPI[ForecastDateTime],ROWS($C$2:C733)))</f>
        <v>46210.458333333336</v>
      </c>
      <c r="D733" t="str">
        <f t="shared" si="11"/>
        <v>11AM</v>
      </c>
      <c r="E733" t="str" cm="1">
        <f t="array" ref="E733">IF($K733="","",_xlfn.IFS($K733=0,_xlfn.UNICHAR(9728),$K733&lt;=3,_xlfn.UNICHAR(9729),OR($K733=45,$K733=48),"~",AND($K733&gt;=51,$K733&lt;=67),_xlfn.UNICHAR(9748),AND($K733&gt;=71,$K733&lt;=77),_xlfn.UNICHAR(10052),AND($K733&gt;=80,$K733&lt;=82),_xlfn.UNICHAR(9748),AND($K733&gt;=95,$K733&lt;=99),_xlfn.UNICHAR(9889),TRUE,_xlfn.UNICHAR(9729)))</f>
        <v>☁</v>
      </c>
      <c r="F733" t="str" cm="1">
        <f t="array" ref="F733">IF($K733="","",_xlfn.IFS($K733=0,"Clear",$K733&lt;=3,"Partly Cloudy",OR($K733=45,$K733=48),"Fog",AND($K733&gt;=51,$K733&lt;=67),"Drizzle",AND($K733&gt;=71,$K733&lt;=77),"Snow",AND($K733&gt;=80,$K733&lt;=82),"Rain Showers",AND($K733&gt;=95,$K733&lt;=99),"Thunderstorm",TRUE,"Cloudy"))</f>
        <v>Partly Cloudy</v>
      </c>
      <c r="G733" s="3" cm="1">
        <f t="array" ref="G733">IF($A733="","",INDEX(OpenMeteoAPI[TemperatureC],ROWS($G$2:G733)))</f>
        <v>27</v>
      </c>
      <c r="H733" s="4" cm="1">
        <f t="array" ref="H733">IF($A733="","",INDEX(OpenMeteoAPI[RelativeHumidityPct],ROWS($H$2:H733))/100)</f>
        <v>0.42</v>
      </c>
      <c r="I733" s="4" cm="1">
        <f t="array" ref="I733">IF($A733="","",INDEX(OpenMeteoAPI[PrecipitationProbabilityPct],ROWS($I$2:I733))/100)</f>
        <v>0</v>
      </c>
      <c r="J733" s="3" cm="1">
        <f t="array" ref="J733">IF($A733="","",INDEX(OpenMeteoAPI[PrecipitationMM],ROWS($J$2:J733)))</f>
        <v>0</v>
      </c>
      <c r="K733" cm="1">
        <f t="array" ref="K733">IF($A733="","",INDEX(OpenMeteoAPI[WeatherCode],ROWS($K$2:K733)))</f>
        <v>3</v>
      </c>
      <c r="L733" s="3" cm="1">
        <f t="array" ref="L733">IF($A733="","",INDEX(OpenMeteoAPI[WindSpeedKMH],ROWS($L$2:L733)))</f>
        <v>15.8</v>
      </c>
    </row>
    <row r="734" spans="1:12">
      <c r="A734" t="str" cm="1">
        <f t="array" ref="A734">IFERROR(INDEX(OpenMeteoAPI[City],ROWS($A$2:A734))&amp;", "&amp;INDEX(OpenMeteoAPI[CountryCode],ROWS($A$2:A734)),"")</f>
        <v>Vienna, AT</v>
      </c>
      <c r="B734" t="str" cm="1">
        <f t="array" ref="B734">IF($A734="","",INDEX(OpenMeteoAPI[LocationID],ROWS($B$2:B734)))</f>
        <v>AT-VIE</v>
      </c>
      <c r="C734" s="5" cm="1">
        <f t="array" ref="C734">IF($A734="","",INDEX(OpenMeteoAPI[ForecastDateTime],ROWS($C$2:C734)))</f>
        <v>46210.5</v>
      </c>
      <c r="D734" t="str">
        <f t="shared" si="11"/>
        <v>12PM</v>
      </c>
      <c r="E734" t="str" cm="1">
        <f t="array" ref="E734">IF($K734="","",_xlfn.IFS($K734=0,_xlfn.UNICHAR(9728),$K734&lt;=3,_xlfn.UNICHAR(9729),OR($K734=45,$K734=48),"~",AND($K734&gt;=51,$K734&lt;=67),_xlfn.UNICHAR(9748),AND($K734&gt;=71,$K734&lt;=77),_xlfn.UNICHAR(10052),AND($K734&gt;=80,$K734&lt;=82),_xlfn.UNICHAR(9748),AND($K734&gt;=95,$K734&lt;=99),_xlfn.UNICHAR(9889),TRUE,_xlfn.UNICHAR(9729)))</f>
        <v>☁</v>
      </c>
      <c r="F734" t="str" cm="1">
        <f t="array" ref="F734">IF($K734="","",_xlfn.IFS($K734=0,"Clear",$K734&lt;=3,"Partly Cloudy",OR($K734=45,$K734=48),"Fog",AND($K734&gt;=51,$K734&lt;=67),"Drizzle",AND($K734&gt;=71,$K734&lt;=77),"Snow",AND($K734&gt;=80,$K734&lt;=82),"Rain Showers",AND($K734&gt;=95,$K734&lt;=99),"Thunderstorm",TRUE,"Cloudy"))</f>
        <v>Partly Cloudy</v>
      </c>
      <c r="G734" s="3" cm="1">
        <f t="array" ref="G734">IF($A734="","",INDEX(OpenMeteoAPI[TemperatureC],ROWS($G$2:G734)))</f>
        <v>28.4</v>
      </c>
      <c r="H734" s="4" cm="1">
        <f t="array" ref="H734">IF($A734="","",INDEX(OpenMeteoAPI[RelativeHumidityPct],ROWS($H$2:H734))/100)</f>
        <v>0.38</v>
      </c>
      <c r="I734" s="4" cm="1">
        <f t="array" ref="I734">IF($A734="","",INDEX(OpenMeteoAPI[PrecipitationProbabilityPct],ROWS($I$2:I734))/100)</f>
        <v>0</v>
      </c>
      <c r="J734" s="3" cm="1">
        <f t="array" ref="J734">IF($A734="","",INDEX(OpenMeteoAPI[PrecipitationMM],ROWS($J$2:J734)))</f>
        <v>0</v>
      </c>
      <c r="K734" cm="1">
        <f t="array" ref="K734">IF($A734="","",INDEX(OpenMeteoAPI[WeatherCode],ROWS($K$2:K734)))</f>
        <v>3</v>
      </c>
      <c r="L734" s="3" cm="1">
        <f t="array" ref="L734">IF($A734="","",INDEX(OpenMeteoAPI[WindSpeedKMH],ROWS($L$2:L734)))</f>
        <v>18.399999999999999</v>
      </c>
    </row>
    <row r="735" spans="1:12">
      <c r="A735" t="str" cm="1">
        <f t="array" ref="A735">IFERROR(INDEX(OpenMeteoAPI[City],ROWS($A$2:A735))&amp;", "&amp;INDEX(OpenMeteoAPI[CountryCode],ROWS($A$2:A735)),"")</f>
        <v>Vienna, AT</v>
      </c>
      <c r="B735" t="str" cm="1">
        <f t="array" ref="B735">IF($A735="","",INDEX(OpenMeteoAPI[LocationID],ROWS($B$2:B735)))</f>
        <v>AT-VIE</v>
      </c>
      <c r="C735" s="5" cm="1">
        <f t="array" ref="C735">IF($A735="","",INDEX(OpenMeteoAPI[ForecastDateTime],ROWS($C$2:C735)))</f>
        <v>46210.541666666664</v>
      </c>
      <c r="D735" t="str">
        <f t="shared" si="11"/>
        <v>1PM</v>
      </c>
      <c r="E735" t="str" cm="1">
        <f t="array" ref="E735">IF($K735="","",_xlfn.IFS($K735=0,_xlfn.UNICHAR(9728),$K735&lt;=3,_xlfn.UNICHAR(9729),OR($K735=45,$K735=48),"~",AND($K735&gt;=51,$K735&lt;=67),_xlfn.UNICHAR(9748),AND($K735&gt;=71,$K735&lt;=77),_xlfn.UNICHAR(10052),AND($K735&gt;=80,$K735&lt;=82),_xlfn.UNICHAR(9748),AND($K735&gt;=95,$K735&lt;=99),_xlfn.UNICHAR(9889),TRUE,_xlfn.UNICHAR(9729)))</f>
        <v>☁</v>
      </c>
      <c r="F735" t="str" cm="1">
        <f t="array" ref="F735">IF($K735="","",_xlfn.IFS($K735=0,"Clear",$K735&lt;=3,"Partly Cloudy",OR($K735=45,$K735=48),"Fog",AND($K735&gt;=51,$K735&lt;=67),"Drizzle",AND($K735&gt;=71,$K735&lt;=77),"Snow",AND($K735&gt;=80,$K735&lt;=82),"Rain Showers",AND($K735&gt;=95,$K735&lt;=99),"Thunderstorm",TRUE,"Cloudy"))</f>
        <v>Partly Cloudy</v>
      </c>
      <c r="G735" s="3" cm="1">
        <f t="array" ref="G735">IF($A735="","",INDEX(OpenMeteoAPI[TemperatureC],ROWS($G$2:G735)))</f>
        <v>29.7</v>
      </c>
      <c r="H735" s="4" cm="1">
        <f t="array" ref="H735">IF($A735="","",INDEX(OpenMeteoAPI[RelativeHumidityPct],ROWS($H$2:H735))/100)</f>
        <v>0.3</v>
      </c>
      <c r="I735" s="4" cm="1">
        <f t="array" ref="I735">IF($A735="","",INDEX(OpenMeteoAPI[PrecipitationProbabilityPct],ROWS($I$2:I735))/100)</f>
        <v>0</v>
      </c>
      <c r="J735" s="3" cm="1">
        <f t="array" ref="J735">IF($A735="","",INDEX(OpenMeteoAPI[PrecipitationMM],ROWS($J$2:J735)))</f>
        <v>0</v>
      </c>
      <c r="K735" cm="1">
        <f t="array" ref="K735">IF($A735="","",INDEX(OpenMeteoAPI[WeatherCode],ROWS($K$2:K735)))</f>
        <v>3</v>
      </c>
      <c r="L735" s="3" cm="1">
        <f t="array" ref="L735">IF($A735="","",INDEX(OpenMeteoAPI[WindSpeedKMH],ROWS($L$2:L735)))</f>
        <v>22.2</v>
      </c>
    </row>
    <row r="736" spans="1:12">
      <c r="A736" t="str" cm="1">
        <f t="array" ref="A736">IFERROR(INDEX(OpenMeteoAPI[City],ROWS($A$2:A736))&amp;", "&amp;INDEX(OpenMeteoAPI[CountryCode],ROWS($A$2:A736)),"")</f>
        <v>Vienna, AT</v>
      </c>
      <c r="B736" t="str" cm="1">
        <f t="array" ref="B736">IF($A736="","",INDEX(OpenMeteoAPI[LocationID],ROWS($B$2:B736)))</f>
        <v>AT-VIE</v>
      </c>
      <c r="C736" s="5" cm="1">
        <f t="array" ref="C736">IF($A736="","",INDEX(OpenMeteoAPI[ForecastDateTime],ROWS($C$2:C736)))</f>
        <v>46210.583333333336</v>
      </c>
      <c r="D736" t="str">
        <f t="shared" si="11"/>
        <v>2PM</v>
      </c>
      <c r="E736" t="str" cm="1">
        <f t="array" ref="E736">IF($K736="","",_xlfn.IFS($K736=0,_xlfn.UNICHAR(9728),$K736&lt;=3,_xlfn.UNICHAR(9729),OR($K736=45,$K736=48),"~",AND($K736&gt;=51,$K736&lt;=67),_xlfn.UNICHAR(9748),AND($K736&gt;=71,$K736&lt;=77),_xlfn.UNICHAR(10052),AND($K736&gt;=80,$K736&lt;=82),_xlfn.UNICHAR(9748),AND($K736&gt;=95,$K736&lt;=99),_xlfn.UNICHAR(9889),TRUE,_xlfn.UNICHAR(9729)))</f>
        <v>☁</v>
      </c>
      <c r="F736" t="str" cm="1">
        <f t="array" ref="F736">IF($K736="","",_xlfn.IFS($K736=0,"Clear",$K736&lt;=3,"Partly Cloudy",OR($K736=45,$K736=48),"Fog",AND($K736&gt;=51,$K736&lt;=67),"Drizzle",AND($K736&gt;=71,$K736&lt;=77),"Snow",AND($K736&gt;=80,$K736&lt;=82),"Rain Showers",AND($K736&gt;=95,$K736&lt;=99),"Thunderstorm",TRUE,"Cloudy"))</f>
        <v>Partly Cloudy</v>
      </c>
      <c r="G736" s="3" cm="1">
        <f t="array" ref="G736">IF($A736="","",INDEX(OpenMeteoAPI[TemperatureC],ROWS($G$2:G736)))</f>
        <v>29.4</v>
      </c>
      <c r="H736" s="4" cm="1">
        <f t="array" ref="H736">IF($A736="","",INDEX(OpenMeteoAPI[RelativeHumidityPct],ROWS($H$2:H736))/100)</f>
        <v>0.32</v>
      </c>
      <c r="I736" s="4" cm="1">
        <f t="array" ref="I736">IF($A736="","",INDEX(OpenMeteoAPI[PrecipitationProbabilityPct],ROWS($I$2:I736))/100)</f>
        <v>0</v>
      </c>
      <c r="J736" s="3" cm="1">
        <f t="array" ref="J736">IF($A736="","",INDEX(OpenMeteoAPI[PrecipitationMM],ROWS($J$2:J736)))</f>
        <v>0</v>
      </c>
      <c r="K736" cm="1">
        <f t="array" ref="K736">IF($A736="","",INDEX(OpenMeteoAPI[WeatherCode],ROWS($K$2:K736)))</f>
        <v>3</v>
      </c>
      <c r="L736" s="3" cm="1">
        <f t="array" ref="L736">IF($A736="","",INDEX(OpenMeteoAPI[WindSpeedKMH],ROWS($L$2:L736)))</f>
        <v>19.8</v>
      </c>
    </row>
    <row r="737" spans="1:12">
      <c r="A737" t="str" cm="1">
        <f t="array" ref="A737">IFERROR(INDEX(OpenMeteoAPI[City],ROWS($A$2:A737))&amp;", "&amp;INDEX(OpenMeteoAPI[CountryCode],ROWS($A$2:A737)),"")</f>
        <v>Vienna, AT</v>
      </c>
      <c r="B737" t="str" cm="1">
        <f t="array" ref="B737">IF($A737="","",INDEX(OpenMeteoAPI[LocationID],ROWS($B$2:B737)))</f>
        <v>AT-VIE</v>
      </c>
      <c r="C737" s="5" cm="1">
        <f t="array" ref="C737">IF($A737="","",INDEX(OpenMeteoAPI[ForecastDateTime],ROWS($C$2:C737)))</f>
        <v>46210.625</v>
      </c>
      <c r="D737" t="str">
        <f t="shared" si="11"/>
        <v>3PM</v>
      </c>
      <c r="E737" t="str" cm="1">
        <f t="array" ref="E737">IF($K737="","",_xlfn.IFS($K737=0,_xlfn.UNICHAR(9728),$K737&lt;=3,_xlfn.UNICHAR(9729),OR($K737=45,$K737=48),"~",AND($K737&gt;=51,$K737&lt;=67),_xlfn.UNICHAR(9748),AND($K737&gt;=71,$K737&lt;=77),_xlfn.UNICHAR(10052),AND($K737&gt;=80,$K737&lt;=82),_xlfn.UNICHAR(9748),AND($K737&gt;=95,$K737&lt;=99),_xlfn.UNICHAR(9889),TRUE,_xlfn.UNICHAR(9729)))</f>
        <v>☁</v>
      </c>
      <c r="F737" t="str" cm="1">
        <f t="array" ref="F737">IF($K737="","",_xlfn.IFS($K737=0,"Clear",$K737&lt;=3,"Partly Cloudy",OR($K737=45,$K737=48),"Fog",AND($K737&gt;=51,$K737&lt;=67),"Drizzle",AND($K737&gt;=71,$K737&lt;=77),"Snow",AND($K737&gt;=80,$K737&lt;=82),"Rain Showers",AND($K737&gt;=95,$K737&lt;=99),"Thunderstorm",TRUE,"Cloudy"))</f>
        <v>Partly Cloudy</v>
      </c>
      <c r="G737" s="3" cm="1">
        <f t="array" ref="G737">IF($A737="","",INDEX(OpenMeteoAPI[TemperatureC],ROWS($G$2:G737)))</f>
        <v>29.8</v>
      </c>
      <c r="H737" s="4" cm="1">
        <f t="array" ref="H737">IF($A737="","",INDEX(OpenMeteoAPI[RelativeHumidityPct],ROWS($H$2:H737))/100)</f>
        <v>0.3</v>
      </c>
      <c r="I737" s="4" cm="1">
        <f t="array" ref="I737">IF($A737="","",INDEX(OpenMeteoAPI[PrecipitationProbabilityPct],ROWS($I$2:I737))/100)</f>
        <v>0</v>
      </c>
      <c r="J737" s="3" cm="1">
        <f t="array" ref="J737">IF($A737="","",INDEX(OpenMeteoAPI[PrecipitationMM],ROWS($J$2:J737)))</f>
        <v>0</v>
      </c>
      <c r="K737" cm="1">
        <f t="array" ref="K737">IF($A737="","",INDEX(OpenMeteoAPI[WeatherCode],ROWS($K$2:K737)))</f>
        <v>3</v>
      </c>
      <c r="L737" s="3" cm="1">
        <f t="array" ref="L737">IF($A737="","",INDEX(OpenMeteoAPI[WindSpeedKMH],ROWS($L$2:L737)))</f>
        <v>20.7</v>
      </c>
    </row>
    <row r="738" spans="1:12">
      <c r="A738" t="str" cm="1">
        <f t="array" ref="A738">IFERROR(INDEX(OpenMeteoAPI[City],ROWS($A$2:A738))&amp;", "&amp;INDEX(OpenMeteoAPI[CountryCode],ROWS($A$2:A738)),"")</f>
        <v>Vienna, AT</v>
      </c>
      <c r="B738" t="str" cm="1">
        <f t="array" ref="B738">IF($A738="","",INDEX(OpenMeteoAPI[LocationID],ROWS($B$2:B738)))</f>
        <v>AT-VIE</v>
      </c>
      <c r="C738" s="5" cm="1">
        <f t="array" ref="C738">IF($A738="","",INDEX(OpenMeteoAPI[ForecastDateTime],ROWS($C$2:C738)))</f>
        <v>46210.666666666664</v>
      </c>
      <c r="D738" t="str">
        <f t="shared" si="11"/>
        <v>4PM</v>
      </c>
      <c r="E738" t="str" cm="1">
        <f t="array" ref="E738">IF($K738="","",_xlfn.IFS($K738=0,_xlfn.UNICHAR(9728),$K738&lt;=3,_xlfn.UNICHAR(9729),OR($K738=45,$K738=48),"~",AND($K738&gt;=51,$K738&lt;=67),_xlfn.UNICHAR(9748),AND($K738&gt;=71,$K738&lt;=77),_xlfn.UNICHAR(10052),AND($K738&gt;=80,$K738&lt;=82),_xlfn.UNICHAR(9748),AND($K738&gt;=95,$K738&lt;=99),_xlfn.UNICHAR(9889),TRUE,_xlfn.UNICHAR(9729)))</f>
        <v>☁</v>
      </c>
      <c r="F738" t="str" cm="1">
        <f t="array" ref="F738">IF($K738="","",_xlfn.IFS($K738=0,"Clear",$K738&lt;=3,"Partly Cloudy",OR($K738=45,$K738=48),"Fog",AND($K738&gt;=51,$K738&lt;=67),"Drizzle",AND($K738&gt;=71,$K738&lt;=77),"Snow",AND($K738&gt;=80,$K738&lt;=82),"Rain Showers",AND($K738&gt;=95,$K738&lt;=99),"Thunderstorm",TRUE,"Cloudy"))</f>
        <v>Partly Cloudy</v>
      </c>
      <c r="G738" s="3" cm="1">
        <f t="array" ref="G738">IF($A738="","",INDEX(OpenMeteoAPI[TemperatureC],ROWS($G$2:G738)))</f>
        <v>30.4</v>
      </c>
      <c r="H738" s="4" cm="1">
        <f t="array" ref="H738">IF($A738="","",INDEX(OpenMeteoAPI[RelativeHumidityPct],ROWS($H$2:H738))/100)</f>
        <v>0.28999999999999998</v>
      </c>
      <c r="I738" s="4" cm="1">
        <f t="array" ref="I738">IF($A738="","",INDEX(OpenMeteoAPI[PrecipitationProbabilityPct],ROWS($I$2:I738))/100)</f>
        <v>0</v>
      </c>
      <c r="J738" s="3" cm="1">
        <f t="array" ref="J738">IF($A738="","",INDEX(OpenMeteoAPI[PrecipitationMM],ROWS($J$2:J738)))</f>
        <v>0</v>
      </c>
      <c r="K738" cm="1">
        <f t="array" ref="K738">IF($A738="","",INDEX(OpenMeteoAPI[WeatherCode],ROWS($K$2:K738)))</f>
        <v>3</v>
      </c>
      <c r="L738" s="3" cm="1">
        <f t="array" ref="L738">IF($A738="","",INDEX(OpenMeteoAPI[WindSpeedKMH],ROWS($L$2:L738)))</f>
        <v>18.399999999999999</v>
      </c>
    </row>
    <row r="739" spans="1:12">
      <c r="A739" t="str" cm="1">
        <f t="array" ref="A739">IFERROR(INDEX(OpenMeteoAPI[City],ROWS($A$2:A739))&amp;", "&amp;INDEX(OpenMeteoAPI[CountryCode],ROWS($A$2:A739)),"")</f>
        <v>Vienna, AT</v>
      </c>
      <c r="B739" t="str" cm="1">
        <f t="array" ref="B739">IF($A739="","",INDEX(OpenMeteoAPI[LocationID],ROWS($B$2:B739)))</f>
        <v>AT-VIE</v>
      </c>
      <c r="C739" s="5" cm="1">
        <f t="array" ref="C739">IF($A739="","",INDEX(OpenMeteoAPI[ForecastDateTime],ROWS($C$2:C739)))</f>
        <v>46210.708333333336</v>
      </c>
      <c r="D739" t="str">
        <f t="shared" si="11"/>
        <v>5PM</v>
      </c>
      <c r="E739" t="str" cm="1">
        <f t="array" ref="E739">IF($K739="","",_xlfn.IFS($K739=0,_xlfn.UNICHAR(9728),$K739&lt;=3,_xlfn.UNICHAR(9729),OR($K739=45,$K739=48),"~",AND($K739&gt;=51,$K739&lt;=67),_xlfn.UNICHAR(9748),AND($K739&gt;=71,$K739&lt;=77),_xlfn.UNICHAR(10052),AND($K739&gt;=80,$K739&lt;=82),_xlfn.UNICHAR(9748),AND($K739&gt;=95,$K739&lt;=99),_xlfn.UNICHAR(9889),TRUE,_xlfn.UNICHAR(9729)))</f>
        <v>☁</v>
      </c>
      <c r="F739" t="str" cm="1">
        <f t="array" ref="F739">IF($K739="","",_xlfn.IFS($K739=0,"Clear",$K739&lt;=3,"Partly Cloudy",OR($K739=45,$K739=48),"Fog",AND($K739&gt;=51,$K739&lt;=67),"Drizzle",AND($K739&gt;=71,$K739&lt;=77),"Snow",AND($K739&gt;=80,$K739&lt;=82),"Rain Showers",AND($K739&gt;=95,$K739&lt;=99),"Thunderstorm",TRUE,"Cloudy"))</f>
        <v>Partly Cloudy</v>
      </c>
      <c r="G739" s="3" cm="1">
        <f t="array" ref="G739">IF($A739="","",INDEX(OpenMeteoAPI[TemperatureC],ROWS($G$2:G739)))</f>
        <v>30.6</v>
      </c>
      <c r="H739" s="4" cm="1">
        <f t="array" ref="H739">IF($A739="","",INDEX(OpenMeteoAPI[RelativeHumidityPct],ROWS($H$2:H739))/100)</f>
        <v>0.23</v>
      </c>
      <c r="I739" s="4" cm="1">
        <f t="array" ref="I739">IF($A739="","",INDEX(OpenMeteoAPI[PrecipitationProbabilityPct],ROWS($I$2:I739))/100)</f>
        <v>0</v>
      </c>
      <c r="J739" s="3" cm="1">
        <f t="array" ref="J739">IF($A739="","",INDEX(OpenMeteoAPI[PrecipitationMM],ROWS($J$2:J739)))</f>
        <v>0</v>
      </c>
      <c r="K739" cm="1">
        <f t="array" ref="K739">IF($A739="","",INDEX(OpenMeteoAPI[WeatherCode],ROWS($K$2:K739)))</f>
        <v>3</v>
      </c>
      <c r="L739" s="3" cm="1">
        <f t="array" ref="L739">IF($A739="","",INDEX(OpenMeteoAPI[WindSpeedKMH],ROWS($L$2:L739)))</f>
        <v>14.9</v>
      </c>
    </row>
    <row r="740" spans="1:12">
      <c r="A740" t="str" cm="1">
        <f t="array" ref="A740">IFERROR(INDEX(OpenMeteoAPI[City],ROWS($A$2:A740))&amp;", "&amp;INDEX(OpenMeteoAPI[CountryCode],ROWS($A$2:A740)),"")</f>
        <v>Vienna, AT</v>
      </c>
      <c r="B740" t="str" cm="1">
        <f t="array" ref="B740">IF($A740="","",INDEX(OpenMeteoAPI[LocationID],ROWS($B$2:B740)))</f>
        <v>AT-VIE</v>
      </c>
      <c r="C740" s="5" cm="1">
        <f t="array" ref="C740">IF($A740="","",INDEX(OpenMeteoAPI[ForecastDateTime],ROWS($C$2:C740)))</f>
        <v>46210.75</v>
      </c>
      <c r="D740" t="str">
        <f t="shared" si="11"/>
        <v>6PM</v>
      </c>
      <c r="E740" t="str" cm="1">
        <f t="array" ref="E740">IF($K740="","",_xlfn.IFS($K740=0,_xlfn.UNICHAR(9728),$K740&lt;=3,_xlfn.UNICHAR(9729),OR($K740=45,$K740=48),"~",AND($K740&gt;=51,$K740&lt;=67),_xlfn.UNICHAR(9748),AND($K740&gt;=71,$K740&lt;=77),_xlfn.UNICHAR(10052),AND($K740&gt;=80,$K740&lt;=82),_xlfn.UNICHAR(9748),AND($K740&gt;=95,$K740&lt;=99),_xlfn.UNICHAR(9889),TRUE,_xlfn.UNICHAR(9729)))</f>
        <v>☁</v>
      </c>
      <c r="F740" t="str" cm="1">
        <f t="array" ref="F740">IF($K740="","",_xlfn.IFS($K740=0,"Clear",$K740&lt;=3,"Partly Cloudy",OR($K740=45,$K740=48),"Fog",AND($K740&gt;=51,$K740&lt;=67),"Drizzle",AND($K740&gt;=71,$K740&lt;=77),"Snow",AND($K740&gt;=80,$K740&lt;=82),"Rain Showers",AND($K740&gt;=95,$K740&lt;=99),"Thunderstorm",TRUE,"Cloudy"))</f>
        <v>Partly Cloudy</v>
      </c>
      <c r="G740" s="3" cm="1">
        <f t="array" ref="G740">IF($A740="","",INDEX(OpenMeteoAPI[TemperatureC],ROWS($G$2:G740)))</f>
        <v>30.7</v>
      </c>
      <c r="H740" s="4" cm="1">
        <f t="array" ref="H740">IF($A740="","",INDEX(OpenMeteoAPI[RelativeHumidityPct],ROWS($H$2:H740))/100)</f>
        <v>0.24</v>
      </c>
      <c r="I740" s="4" cm="1">
        <f t="array" ref="I740">IF($A740="","",INDEX(OpenMeteoAPI[PrecipitationProbabilityPct],ROWS($I$2:I740))/100)</f>
        <v>0</v>
      </c>
      <c r="J740" s="3" cm="1">
        <f t="array" ref="J740">IF($A740="","",INDEX(OpenMeteoAPI[PrecipitationMM],ROWS($J$2:J740)))</f>
        <v>0</v>
      </c>
      <c r="K740" cm="1">
        <f t="array" ref="K740">IF($A740="","",INDEX(OpenMeteoAPI[WeatherCode],ROWS($K$2:K740)))</f>
        <v>1</v>
      </c>
      <c r="L740" s="3" cm="1">
        <f t="array" ref="L740">IF($A740="","",INDEX(OpenMeteoAPI[WindSpeedKMH],ROWS($L$2:L740)))</f>
        <v>14</v>
      </c>
    </row>
    <row r="741" spans="1:12">
      <c r="A741" t="str" cm="1">
        <f t="array" ref="A741">IFERROR(INDEX(OpenMeteoAPI[City],ROWS($A$2:A741))&amp;", "&amp;INDEX(OpenMeteoAPI[CountryCode],ROWS($A$2:A741)),"")</f>
        <v>Vienna, AT</v>
      </c>
      <c r="B741" t="str" cm="1">
        <f t="array" ref="B741">IF($A741="","",INDEX(OpenMeteoAPI[LocationID],ROWS($B$2:B741)))</f>
        <v>AT-VIE</v>
      </c>
      <c r="C741" s="5" cm="1">
        <f t="array" ref="C741">IF($A741="","",INDEX(OpenMeteoAPI[ForecastDateTime],ROWS($C$2:C741)))</f>
        <v>46210.791666666664</v>
      </c>
      <c r="D741" t="str">
        <f t="shared" si="11"/>
        <v>7PM</v>
      </c>
      <c r="E741" t="str" cm="1">
        <f t="array" ref="E741">IF($K741="","",_xlfn.IFS($K741=0,_xlfn.UNICHAR(9728),$K741&lt;=3,_xlfn.UNICHAR(9729),OR($K741=45,$K741=48),"~",AND($K741&gt;=51,$K741&lt;=67),_xlfn.UNICHAR(9748),AND($K741&gt;=71,$K741&lt;=77),_xlfn.UNICHAR(10052),AND($K741&gt;=80,$K741&lt;=82),_xlfn.UNICHAR(9748),AND($K741&gt;=95,$K741&lt;=99),_xlfn.UNICHAR(9889),TRUE,_xlfn.UNICHAR(9729)))</f>
        <v>☁</v>
      </c>
      <c r="F741" t="str" cm="1">
        <f t="array" ref="F741">IF($K741="","",_xlfn.IFS($K741=0,"Clear",$K741&lt;=3,"Partly Cloudy",OR($K741=45,$K741=48),"Fog",AND($K741&gt;=51,$K741&lt;=67),"Drizzle",AND($K741&gt;=71,$K741&lt;=77),"Snow",AND($K741&gt;=80,$K741&lt;=82),"Rain Showers",AND($K741&gt;=95,$K741&lt;=99),"Thunderstorm",TRUE,"Cloudy"))</f>
        <v>Partly Cloudy</v>
      </c>
      <c r="G741" s="3" cm="1">
        <f t="array" ref="G741">IF($A741="","",INDEX(OpenMeteoAPI[TemperatureC],ROWS($G$2:G741)))</f>
        <v>30.4</v>
      </c>
      <c r="H741" s="4" cm="1">
        <f t="array" ref="H741">IF($A741="","",INDEX(OpenMeteoAPI[RelativeHumidityPct],ROWS($H$2:H741))/100)</f>
        <v>0.24</v>
      </c>
      <c r="I741" s="4" cm="1">
        <f t="array" ref="I741">IF($A741="","",INDEX(OpenMeteoAPI[PrecipitationProbabilityPct],ROWS($I$2:I741))/100)</f>
        <v>0</v>
      </c>
      <c r="J741" s="3" cm="1">
        <f t="array" ref="J741">IF($A741="","",INDEX(OpenMeteoAPI[PrecipitationMM],ROWS($J$2:J741)))</f>
        <v>0</v>
      </c>
      <c r="K741" cm="1">
        <f t="array" ref="K741">IF($A741="","",INDEX(OpenMeteoAPI[WeatherCode],ROWS($K$2:K741)))</f>
        <v>3</v>
      </c>
      <c r="L741" s="3" cm="1">
        <f t="array" ref="L741">IF($A741="","",INDEX(OpenMeteoAPI[WindSpeedKMH],ROWS($L$2:L741)))</f>
        <v>11.2</v>
      </c>
    </row>
    <row r="742" spans="1:12">
      <c r="A742" t="str" cm="1">
        <f t="array" ref="A742">IFERROR(INDEX(OpenMeteoAPI[City],ROWS($A$2:A742))&amp;", "&amp;INDEX(OpenMeteoAPI[CountryCode],ROWS($A$2:A742)),"")</f>
        <v>Vienna, AT</v>
      </c>
      <c r="B742" t="str" cm="1">
        <f t="array" ref="B742">IF($A742="","",INDEX(OpenMeteoAPI[LocationID],ROWS($B$2:B742)))</f>
        <v>AT-VIE</v>
      </c>
      <c r="C742" s="5" cm="1">
        <f t="array" ref="C742">IF($A742="","",INDEX(OpenMeteoAPI[ForecastDateTime],ROWS($C$2:C742)))</f>
        <v>46210.833333333336</v>
      </c>
      <c r="D742" t="str">
        <f t="shared" si="11"/>
        <v>8PM</v>
      </c>
      <c r="E742" t="str" cm="1">
        <f t="array" ref="E742">IF($K742="","",_xlfn.IFS($K742=0,_xlfn.UNICHAR(9728),$K742&lt;=3,_xlfn.UNICHAR(9729),OR($K742=45,$K742=48),"~",AND($K742&gt;=51,$K742&lt;=67),_xlfn.UNICHAR(9748),AND($K742&gt;=71,$K742&lt;=77),_xlfn.UNICHAR(10052),AND($K742&gt;=80,$K742&lt;=82),_xlfn.UNICHAR(9748),AND($K742&gt;=95,$K742&lt;=99),_xlfn.UNICHAR(9889),TRUE,_xlfn.UNICHAR(9729)))</f>
        <v>☁</v>
      </c>
      <c r="F742" t="str" cm="1">
        <f t="array" ref="F742">IF($K742="","",_xlfn.IFS($K742=0,"Clear",$K742&lt;=3,"Partly Cloudy",OR($K742=45,$K742=48),"Fog",AND($K742&gt;=51,$K742&lt;=67),"Drizzle",AND($K742&gt;=71,$K742&lt;=77),"Snow",AND($K742&gt;=80,$K742&lt;=82),"Rain Showers",AND($K742&gt;=95,$K742&lt;=99),"Thunderstorm",TRUE,"Cloudy"))</f>
        <v>Partly Cloudy</v>
      </c>
      <c r="G742" s="3" cm="1">
        <f t="array" ref="G742">IF($A742="","",INDEX(OpenMeteoAPI[TemperatureC],ROWS($G$2:G742)))</f>
        <v>29.6</v>
      </c>
      <c r="H742" s="4" cm="1">
        <f t="array" ref="H742">IF($A742="","",INDEX(OpenMeteoAPI[RelativeHumidityPct],ROWS($H$2:H742))/100)</f>
        <v>0.26</v>
      </c>
      <c r="I742" s="4" cm="1">
        <f t="array" ref="I742">IF($A742="","",INDEX(OpenMeteoAPI[PrecipitationProbabilityPct],ROWS($I$2:I742))/100)</f>
        <v>0</v>
      </c>
      <c r="J742" s="3" cm="1">
        <f t="array" ref="J742">IF($A742="","",INDEX(OpenMeteoAPI[PrecipitationMM],ROWS($J$2:J742)))</f>
        <v>0</v>
      </c>
      <c r="K742" cm="1">
        <f t="array" ref="K742">IF($A742="","",INDEX(OpenMeteoAPI[WeatherCode],ROWS($K$2:K742)))</f>
        <v>3</v>
      </c>
      <c r="L742" s="3" cm="1">
        <f t="array" ref="L742">IF($A742="","",INDEX(OpenMeteoAPI[WindSpeedKMH],ROWS($L$2:L742)))</f>
        <v>13.1</v>
      </c>
    </row>
    <row r="743" spans="1:12">
      <c r="A743" t="str" cm="1">
        <f t="array" ref="A743">IFERROR(INDEX(OpenMeteoAPI[City],ROWS($A$2:A743))&amp;", "&amp;INDEX(OpenMeteoAPI[CountryCode],ROWS($A$2:A743)),"")</f>
        <v>Vienna, AT</v>
      </c>
      <c r="B743" t="str" cm="1">
        <f t="array" ref="B743">IF($A743="","",INDEX(OpenMeteoAPI[LocationID],ROWS($B$2:B743)))</f>
        <v>AT-VIE</v>
      </c>
      <c r="C743" s="5" cm="1">
        <f t="array" ref="C743">IF($A743="","",INDEX(OpenMeteoAPI[ForecastDateTime],ROWS($C$2:C743)))</f>
        <v>46210.875</v>
      </c>
      <c r="D743" t="str">
        <f t="shared" si="11"/>
        <v>9PM</v>
      </c>
      <c r="E743" t="str" cm="1">
        <f t="array" ref="E743">IF($K743="","",_xlfn.IFS($K743=0,_xlfn.UNICHAR(9728),$K743&lt;=3,_xlfn.UNICHAR(9729),OR($K743=45,$K743=48),"~",AND($K743&gt;=51,$K743&lt;=67),_xlfn.UNICHAR(9748),AND($K743&gt;=71,$K743&lt;=77),_xlfn.UNICHAR(10052),AND($K743&gt;=80,$K743&lt;=82),_xlfn.UNICHAR(9748),AND($K743&gt;=95,$K743&lt;=99),_xlfn.UNICHAR(9889),TRUE,_xlfn.UNICHAR(9729)))</f>
        <v>☁</v>
      </c>
      <c r="F743" t="str" cm="1">
        <f t="array" ref="F743">IF($K743="","",_xlfn.IFS($K743=0,"Clear",$K743&lt;=3,"Partly Cloudy",OR($K743=45,$K743=48),"Fog",AND($K743&gt;=51,$K743&lt;=67),"Drizzle",AND($K743&gt;=71,$K743&lt;=77),"Snow",AND($K743&gt;=80,$K743&lt;=82),"Rain Showers",AND($K743&gt;=95,$K743&lt;=99),"Thunderstorm",TRUE,"Cloudy"))</f>
        <v>Partly Cloudy</v>
      </c>
      <c r="G743" s="3" cm="1">
        <f t="array" ref="G743">IF($A743="","",INDEX(OpenMeteoAPI[TemperatureC],ROWS($G$2:G743)))</f>
        <v>28.4</v>
      </c>
      <c r="H743" s="4" cm="1">
        <f t="array" ref="H743">IF($A743="","",INDEX(OpenMeteoAPI[RelativeHumidityPct],ROWS($H$2:H743))/100)</f>
        <v>0.3</v>
      </c>
      <c r="I743" s="4" cm="1">
        <f t="array" ref="I743">IF($A743="","",INDEX(OpenMeteoAPI[PrecipitationProbabilityPct],ROWS($I$2:I743))/100)</f>
        <v>0</v>
      </c>
      <c r="J743" s="3" cm="1">
        <f t="array" ref="J743">IF($A743="","",INDEX(OpenMeteoAPI[PrecipitationMM],ROWS($J$2:J743)))</f>
        <v>0</v>
      </c>
      <c r="K743" cm="1">
        <f t="array" ref="K743">IF($A743="","",INDEX(OpenMeteoAPI[WeatherCode],ROWS($K$2:K743)))</f>
        <v>3</v>
      </c>
      <c r="L743" s="3" cm="1">
        <f t="array" ref="L743">IF($A743="","",INDEX(OpenMeteoAPI[WindSpeedKMH],ROWS($L$2:L743)))</f>
        <v>10</v>
      </c>
    </row>
    <row r="744" spans="1:12">
      <c r="A744" t="str" cm="1">
        <f t="array" ref="A744">IFERROR(INDEX(OpenMeteoAPI[City],ROWS($A$2:A744))&amp;", "&amp;INDEX(OpenMeteoAPI[CountryCode],ROWS($A$2:A744)),"")</f>
        <v>Vienna, AT</v>
      </c>
      <c r="B744" t="str" cm="1">
        <f t="array" ref="B744">IF($A744="","",INDEX(OpenMeteoAPI[LocationID],ROWS($B$2:B744)))</f>
        <v>AT-VIE</v>
      </c>
      <c r="C744" s="5" cm="1">
        <f t="array" ref="C744">IF($A744="","",INDEX(OpenMeteoAPI[ForecastDateTime],ROWS($C$2:C744)))</f>
        <v>46210.916666666664</v>
      </c>
      <c r="D744" t="str">
        <f t="shared" si="11"/>
        <v>10PM</v>
      </c>
      <c r="E744" t="str" cm="1">
        <f t="array" ref="E744">IF($K744="","",_xlfn.IFS($K744=0,_xlfn.UNICHAR(9728),$K744&lt;=3,_xlfn.UNICHAR(9729),OR($K744=45,$K744=48),"~",AND($K744&gt;=51,$K744&lt;=67),_xlfn.UNICHAR(9748),AND($K744&gt;=71,$K744&lt;=77),_xlfn.UNICHAR(10052),AND($K744&gt;=80,$K744&lt;=82),_xlfn.UNICHAR(9748),AND($K744&gt;=95,$K744&lt;=99),_xlfn.UNICHAR(9889),TRUE,_xlfn.UNICHAR(9729)))</f>
        <v>☁</v>
      </c>
      <c r="F744" t="str" cm="1">
        <f t="array" ref="F744">IF($K744="","",_xlfn.IFS($K744=0,"Clear",$K744&lt;=3,"Partly Cloudy",OR($K744=45,$K744=48),"Fog",AND($K744&gt;=51,$K744&lt;=67),"Drizzle",AND($K744&gt;=71,$K744&lt;=77),"Snow",AND($K744&gt;=80,$K744&lt;=82),"Rain Showers",AND($K744&gt;=95,$K744&lt;=99),"Thunderstorm",TRUE,"Cloudy"))</f>
        <v>Partly Cloudy</v>
      </c>
      <c r="G744" s="3" cm="1">
        <f t="array" ref="G744">IF($A744="","",INDEX(OpenMeteoAPI[TemperatureC],ROWS($G$2:G744)))</f>
        <v>27.3</v>
      </c>
      <c r="H744" s="4" cm="1">
        <f t="array" ref="H744">IF($A744="","",INDEX(OpenMeteoAPI[RelativeHumidityPct],ROWS($H$2:H744))/100)</f>
        <v>0.31</v>
      </c>
      <c r="I744" s="4" cm="1">
        <f t="array" ref="I744">IF($A744="","",INDEX(OpenMeteoAPI[PrecipitationProbabilityPct],ROWS($I$2:I744))/100)</f>
        <v>0</v>
      </c>
      <c r="J744" s="3" cm="1">
        <f t="array" ref="J744">IF($A744="","",INDEX(OpenMeteoAPI[PrecipitationMM],ROWS($J$2:J744)))</f>
        <v>0</v>
      </c>
      <c r="K744" cm="1">
        <f t="array" ref="K744">IF($A744="","",INDEX(OpenMeteoAPI[WeatherCode],ROWS($K$2:K744)))</f>
        <v>3</v>
      </c>
      <c r="L744" s="3" cm="1">
        <f t="array" ref="L744">IF($A744="","",INDEX(OpenMeteoAPI[WindSpeedKMH],ROWS($L$2:L744)))</f>
        <v>12.3</v>
      </c>
    </row>
    <row r="745" spans="1:12">
      <c r="A745" t="str" cm="1">
        <f t="array" ref="A745">IFERROR(INDEX(OpenMeteoAPI[City],ROWS($A$2:A745))&amp;", "&amp;INDEX(OpenMeteoAPI[CountryCode],ROWS($A$2:A745)),"")</f>
        <v>Vienna, AT</v>
      </c>
      <c r="B745" t="str" cm="1">
        <f t="array" ref="B745">IF($A745="","",INDEX(OpenMeteoAPI[LocationID],ROWS($B$2:B745)))</f>
        <v>AT-VIE</v>
      </c>
      <c r="C745" s="5" cm="1">
        <f t="array" ref="C745">IF($A745="","",INDEX(OpenMeteoAPI[ForecastDateTime],ROWS($C$2:C745)))</f>
        <v>46210.958333333336</v>
      </c>
      <c r="D745" t="str">
        <f t="shared" si="11"/>
        <v>11PM</v>
      </c>
      <c r="E745" t="str" cm="1">
        <f t="array" ref="E745">IF($K745="","",_xlfn.IFS($K745=0,_xlfn.UNICHAR(9728),$K745&lt;=3,_xlfn.UNICHAR(9729),OR($K745=45,$K745=48),"~",AND($K745&gt;=51,$K745&lt;=67),_xlfn.UNICHAR(9748),AND($K745&gt;=71,$K745&lt;=77),_xlfn.UNICHAR(10052),AND($K745&gt;=80,$K745&lt;=82),_xlfn.UNICHAR(9748),AND($K745&gt;=95,$K745&lt;=99),_xlfn.UNICHAR(9889),TRUE,_xlfn.UNICHAR(9729)))</f>
        <v>☁</v>
      </c>
      <c r="F745" t="str" cm="1">
        <f t="array" ref="F745">IF($K745="","",_xlfn.IFS($K745=0,"Clear",$K745&lt;=3,"Partly Cloudy",OR($K745=45,$K745=48),"Fog",AND($K745&gt;=51,$K745&lt;=67),"Drizzle",AND($K745&gt;=71,$K745&lt;=77),"Snow",AND($K745&gt;=80,$K745&lt;=82),"Rain Showers",AND($K745&gt;=95,$K745&lt;=99),"Thunderstorm",TRUE,"Cloudy"))</f>
        <v>Partly Cloudy</v>
      </c>
      <c r="G745" s="3" cm="1">
        <f t="array" ref="G745">IF($A745="","",INDEX(OpenMeteoAPI[TemperatureC],ROWS($G$2:G745)))</f>
        <v>26.9</v>
      </c>
      <c r="H745" s="4" cm="1">
        <f t="array" ref="H745">IF($A745="","",INDEX(OpenMeteoAPI[RelativeHumidityPct],ROWS($H$2:H745))/100)</f>
        <v>0.33</v>
      </c>
      <c r="I745" s="4" cm="1">
        <f t="array" ref="I745">IF($A745="","",INDEX(OpenMeteoAPI[PrecipitationProbabilityPct],ROWS($I$2:I745))/100)</f>
        <v>0</v>
      </c>
      <c r="J745" s="3" cm="1">
        <f t="array" ref="J745">IF($A745="","",INDEX(OpenMeteoAPI[PrecipitationMM],ROWS($J$2:J745)))</f>
        <v>0</v>
      </c>
      <c r="K745" cm="1">
        <f t="array" ref="K745">IF($A745="","",INDEX(OpenMeteoAPI[WeatherCode],ROWS($K$2:K745)))</f>
        <v>3</v>
      </c>
      <c r="L745" s="3" cm="1">
        <f t="array" ref="L745">IF($A745="","",INDEX(OpenMeteoAPI[WindSpeedKMH],ROWS($L$2:L745)))</f>
        <v>13.8</v>
      </c>
    </row>
    <row r="746" spans="1:12">
      <c r="A746" t="str" cm="1">
        <f t="array" ref="A746">IFERROR(INDEX(OpenMeteoAPI[City],ROWS($A$2:A746))&amp;", "&amp;INDEX(OpenMeteoAPI[CountryCode],ROWS($A$2:A746)),"")</f>
        <v>Vienna, AT</v>
      </c>
      <c r="B746" t="str" cm="1">
        <f t="array" ref="B746">IF($A746="","",INDEX(OpenMeteoAPI[LocationID],ROWS($B$2:B746)))</f>
        <v>AT-VIE</v>
      </c>
      <c r="C746" s="5" cm="1">
        <f t="array" ref="C746">IF($A746="","",INDEX(OpenMeteoAPI[ForecastDateTime],ROWS($C$2:C746)))</f>
        <v>46211</v>
      </c>
      <c r="D746" t="str">
        <f t="shared" si="11"/>
        <v>12AM</v>
      </c>
      <c r="E746" t="str" cm="1">
        <f t="array" ref="E746">IF($K746="","",_xlfn.IFS($K746=0,_xlfn.UNICHAR(9728),$K746&lt;=3,_xlfn.UNICHAR(9729),OR($K746=45,$K746=48),"~",AND($K746&gt;=51,$K746&lt;=67),_xlfn.UNICHAR(9748),AND($K746&gt;=71,$K746&lt;=77),_xlfn.UNICHAR(10052),AND($K746&gt;=80,$K746&lt;=82),_xlfn.UNICHAR(9748),AND($K746&gt;=95,$K746&lt;=99),_xlfn.UNICHAR(9889),TRUE,_xlfn.UNICHAR(9729)))</f>
        <v>☁</v>
      </c>
      <c r="F746" t="str" cm="1">
        <f t="array" ref="F746">IF($K746="","",_xlfn.IFS($K746=0,"Clear",$K746&lt;=3,"Partly Cloudy",OR($K746=45,$K746=48),"Fog",AND($K746&gt;=51,$K746&lt;=67),"Drizzle",AND($K746&gt;=71,$K746&lt;=77),"Snow",AND($K746&gt;=80,$K746&lt;=82),"Rain Showers",AND($K746&gt;=95,$K746&lt;=99),"Thunderstorm",TRUE,"Cloudy"))</f>
        <v>Partly Cloudy</v>
      </c>
      <c r="G746" s="3" cm="1">
        <f t="array" ref="G746">IF($A746="","",INDEX(OpenMeteoAPI[TemperatureC],ROWS($G$2:G746)))</f>
        <v>26</v>
      </c>
      <c r="H746" s="4" cm="1">
        <f t="array" ref="H746">IF($A746="","",INDEX(OpenMeteoAPI[RelativeHumidityPct],ROWS($H$2:H746))/100)</f>
        <v>0.36</v>
      </c>
      <c r="I746" s="4" cm="1">
        <f t="array" ref="I746">IF($A746="","",INDEX(OpenMeteoAPI[PrecipitationProbabilityPct],ROWS($I$2:I746))/100)</f>
        <v>0</v>
      </c>
      <c r="J746" s="3" cm="1">
        <f t="array" ref="J746">IF($A746="","",INDEX(OpenMeteoAPI[PrecipitationMM],ROWS($J$2:J746)))</f>
        <v>0</v>
      </c>
      <c r="K746" cm="1">
        <f t="array" ref="K746">IF($A746="","",INDEX(OpenMeteoAPI[WeatherCode],ROWS($K$2:K746)))</f>
        <v>3</v>
      </c>
      <c r="L746" s="3" cm="1">
        <f t="array" ref="L746">IF($A746="","",INDEX(OpenMeteoAPI[WindSpeedKMH],ROWS($L$2:L746)))</f>
        <v>8.6</v>
      </c>
    </row>
    <row r="747" spans="1:12">
      <c r="A747" t="str" cm="1">
        <f t="array" ref="A747">IFERROR(INDEX(OpenMeteoAPI[City],ROWS($A$2:A747))&amp;", "&amp;INDEX(OpenMeteoAPI[CountryCode],ROWS($A$2:A747)),"")</f>
        <v>Vienna, AT</v>
      </c>
      <c r="B747" t="str" cm="1">
        <f t="array" ref="B747">IF($A747="","",INDEX(OpenMeteoAPI[LocationID],ROWS($B$2:B747)))</f>
        <v>AT-VIE</v>
      </c>
      <c r="C747" s="5" cm="1">
        <f t="array" ref="C747">IF($A747="","",INDEX(OpenMeteoAPI[ForecastDateTime],ROWS($C$2:C747)))</f>
        <v>46211.041666666664</v>
      </c>
      <c r="D747" t="str">
        <f t="shared" si="11"/>
        <v>1AM</v>
      </c>
      <c r="E747" t="str" cm="1">
        <f t="array" ref="E747">IF($K747="","",_xlfn.IFS($K747=0,_xlfn.UNICHAR(9728),$K747&lt;=3,_xlfn.UNICHAR(9729),OR($K747=45,$K747=48),"~",AND($K747&gt;=51,$K747&lt;=67),_xlfn.UNICHAR(9748),AND($K747&gt;=71,$K747&lt;=77),_xlfn.UNICHAR(10052),AND($K747&gt;=80,$K747&lt;=82),_xlfn.UNICHAR(9748),AND($K747&gt;=95,$K747&lt;=99),_xlfn.UNICHAR(9889),TRUE,_xlfn.UNICHAR(9729)))</f>
        <v>☁</v>
      </c>
      <c r="F747" t="str" cm="1">
        <f t="array" ref="F747">IF($K747="","",_xlfn.IFS($K747=0,"Clear",$K747&lt;=3,"Partly Cloudy",OR($K747=45,$K747=48),"Fog",AND($K747&gt;=51,$K747&lt;=67),"Drizzle",AND($K747&gt;=71,$K747&lt;=77),"Snow",AND($K747&gt;=80,$K747&lt;=82),"Rain Showers",AND($K747&gt;=95,$K747&lt;=99),"Thunderstorm",TRUE,"Cloudy"))</f>
        <v>Partly Cloudy</v>
      </c>
      <c r="G747" s="3" cm="1">
        <f t="array" ref="G747">IF($A747="","",INDEX(OpenMeteoAPI[TemperatureC],ROWS($G$2:G747)))</f>
        <v>25.3</v>
      </c>
      <c r="H747" s="4" cm="1">
        <f t="array" ref="H747">IF($A747="","",INDEX(OpenMeteoAPI[RelativeHumidityPct],ROWS($H$2:H747))/100)</f>
        <v>0.39</v>
      </c>
      <c r="I747" s="4" cm="1">
        <f t="array" ref="I747">IF($A747="","",INDEX(OpenMeteoAPI[PrecipitationProbabilityPct],ROWS($I$2:I747))/100)</f>
        <v>0</v>
      </c>
      <c r="J747" s="3" cm="1">
        <f t="array" ref="J747">IF($A747="","",INDEX(OpenMeteoAPI[PrecipitationMM],ROWS($J$2:J747)))</f>
        <v>0</v>
      </c>
      <c r="K747" cm="1">
        <f t="array" ref="K747">IF($A747="","",INDEX(OpenMeteoAPI[WeatherCode],ROWS($K$2:K747)))</f>
        <v>3</v>
      </c>
      <c r="L747" s="3" cm="1">
        <f t="array" ref="L747">IF($A747="","",INDEX(OpenMeteoAPI[WindSpeedKMH],ROWS($L$2:L747)))</f>
        <v>6.8</v>
      </c>
    </row>
    <row r="748" spans="1:12">
      <c r="A748" t="str" cm="1">
        <f t="array" ref="A748">IFERROR(INDEX(OpenMeteoAPI[City],ROWS($A$2:A748))&amp;", "&amp;INDEX(OpenMeteoAPI[CountryCode],ROWS($A$2:A748)),"")</f>
        <v>Vienna, AT</v>
      </c>
      <c r="B748" t="str" cm="1">
        <f t="array" ref="B748">IF($A748="","",INDEX(OpenMeteoAPI[LocationID],ROWS($B$2:B748)))</f>
        <v>AT-VIE</v>
      </c>
      <c r="C748" s="5" cm="1">
        <f t="array" ref="C748">IF($A748="","",INDEX(OpenMeteoAPI[ForecastDateTime],ROWS($C$2:C748)))</f>
        <v>46211.083333333336</v>
      </c>
      <c r="D748" t="str">
        <f t="shared" si="11"/>
        <v>2AM</v>
      </c>
      <c r="E748" t="str" cm="1">
        <f t="array" ref="E748">IF($K748="","",_xlfn.IFS($K748=0,_xlfn.UNICHAR(9728),$K748&lt;=3,_xlfn.UNICHAR(9729),OR($K748=45,$K748=48),"~",AND($K748&gt;=51,$K748&lt;=67),_xlfn.UNICHAR(9748),AND($K748&gt;=71,$K748&lt;=77),_xlfn.UNICHAR(10052),AND($K748&gt;=80,$K748&lt;=82),_xlfn.UNICHAR(9748),AND($K748&gt;=95,$K748&lt;=99),_xlfn.UNICHAR(9889),TRUE,_xlfn.UNICHAR(9729)))</f>
        <v>☁</v>
      </c>
      <c r="F748" t="str" cm="1">
        <f t="array" ref="F748">IF($K748="","",_xlfn.IFS($K748=0,"Clear",$K748&lt;=3,"Partly Cloudy",OR($K748=45,$K748=48),"Fog",AND($K748&gt;=51,$K748&lt;=67),"Drizzle",AND($K748&gt;=71,$K748&lt;=77),"Snow",AND($K748&gt;=80,$K748&lt;=82),"Rain Showers",AND($K748&gt;=95,$K748&lt;=99),"Thunderstorm",TRUE,"Cloudy"))</f>
        <v>Partly Cloudy</v>
      </c>
      <c r="G748" s="3" cm="1">
        <f t="array" ref="G748">IF($A748="","",INDEX(OpenMeteoAPI[TemperatureC],ROWS($G$2:G748)))</f>
        <v>24.5</v>
      </c>
      <c r="H748" s="4" cm="1">
        <f t="array" ref="H748">IF($A748="","",INDEX(OpenMeteoAPI[RelativeHumidityPct],ROWS($H$2:H748))/100)</f>
        <v>0.41</v>
      </c>
      <c r="I748" s="4" cm="1">
        <f t="array" ref="I748">IF($A748="","",INDEX(OpenMeteoAPI[PrecipitationProbabilityPct],ROWS($I$2:I748))/100)</f>
        <v>0.03</v>
      </c>
      <c r="J748" s="3" cm="1">
        <f t="array" ref="J748">IF($A748="","",INDEX(OpenMeteoAPI[PrecipitationMM],ROWS($J$2:J748)))</f>
        <v>0</v>
      </c>
      <c r="K748" cm="1">
        <f t="array" ref="K748">IF($A748="","",INDEX(OpenMeteoAPI[WeatherCode],ROWS($K$2:K748)))</f>
        <v>3</v>
      </c>
      <c r="L748" s="3" cm="1">
        <f t="array" ref="L748">IF($A748="","",INDEX(OpenMeteoAPI[WindSpeedKMH],ROWS($L$2:L748)))</f>
        <v>14</v>
      </c>
    </row>
    <row r="749" spans="1:12">
      <c r="A749" t="str" cm="1">
        <f t="array" ref="A749">IFERROR(INDEX(OpenMeteoAPI[City],ROWS($A$2:A749))&amp;", "&amp;INDEX(OpenMeteoAPI[CountryCode],ROWS($A$2:A749)),"")</f>
        <v>Vienna, AT</v>
      </c>
      <c r="B749" t="str" cm="1">
        <f t="array" ref="B749">IF($A749="","",INDEX(OpenMeteoAPI[LocationID],ROWS($B$2:B749)))</f>
        <v>AT-VIE</v>
      </c>
      <c r="C749" s="5" cm="1">
        <f t="array" ref="C749">IF($A749="","",INDEX(OpenMeteoAPI[ForecastDateTime],ROWS($C$2:C749)))</f>
        <v>46211.125</v>
      </c>
      <c r="D749" t="str">
        <f t="shared" si="11"/>
        <v>3AM</v>
      </c>
      <c r="E749" t="str" cm="1">
        <f t="array" ref="E749">IF($K749="","",_xlfn.IFS($K749=0,_xlfn.UNICHAR(9728),$K749&lt;=3,_xlfn.UNICHAR(9729),OR($K749=45,$K749=48),"~",AND($K749&gt;=51,$K749&lt;=67),_xlfn.UNICHAR(9748),AND($K749&gt;=71,$K749&lt;=77),_xlfn.UNICHAR(10052),AND($K749&gt;=80,$K749&lt;=82),_xlfn.UNICHAR(9748),AND($K749&gt;=95,$K749&lt;=99),_xlfn.UNICHAR(9889),TRUE,_xlfn.UNICHAR(9729)))</f>
        <v>☁</v>
      </c>
      <c r="F749" t="str" cm="1">
        <f t="array" ref="F749">IF($K749="","",_xlfn.IFS($K749=0,"Clear",$K749&lt;=3,"Partly Cloudy",OR($K749=45,$K749=48),"Fog",AND($K749&gt;=51,$K749&lt;=67),"Drizzle",AND($K749&gt;=71,$K749&lt;=77),"Snow",AND($K749&gt;=80,$K749&lt;=82),"Rain Showers",AND($K749&gt;=95,$K749&lt;=99),"Thunderstorm",TRUE,"Cloudy"))</f>
        <v>Partly Cloudy</v>
      </c>
      <c r="G749" s="3" cm="1">
        <f t="array" ref="G749">IF($A749="","",INDEX(OpenMeteoAPI[TemperatureC],ROWS($G$2:G749)))</f>
        <v>23.8</v>
      </c>
      <c r="H749" s="4" cm="1">
        <f t="array" ref="H749">IF($A749="","",INDEX(OpenMeteoAPI[RelativeHumidityPct],ROWS($H$2:H749))/100)</f>
        <v>0.42</v>
      </c>
      <c r="I749" s="4" cm="1">
        <f t="array" ref="I749">IF($A749="","",INDEX(OpenMeteoAPI[PrecipitationProbabilityPct],ROWS($I$2:I749))/100)</f>
        <v>0.2</v>
      </c>
      <c r="J749" s="3" cm="1">
        <f t="array" ref="J749">IF($A749="","",INDEX(OpenMeteoAPI[PrecipitationMM],ROWS($J$2:J749)))</f>
        <v>0</v>
      </c>
      <c r="K749" cm="1">
        <f t="array" ref="K749">IF($A749="","",INDEX(OpenMeteoAPI[WeatherCode],ROWS($K$2:K749)))</f>
        <v>3</v>
      </c>
      <c r="L749" s="3" cm="1">
        <f t="array" ref="L749">IF($A749="","",INDEX(OpenMeteoAPI[WindSpeedKMH],ROWS($L$2:L749)))</f>
        <v>7.9</v>
      </c>
    </row>
    <row r="750" spans="1:12">
      <c r="A750" t="str" cm="1">
        <f t="array" ref="A750">IFERROR(INDEX(OpenMeteoAPI[City],ROWS($A$2:A750))&amp;", "&amp;INDEX(OpenMeteoAPI[CountryCode],ROWS($A$2:A750)),"")</f>
        <v>Vienna, AT</v>
      </c>
      <c r="B750" t="str" cm="1">
        <f t="array" ref="B750">IF($A750="","",INDEX(OpenMeteoAPI[LocationID],ROWS($B$2:B750)))</f>
        <v>AT-VIE</v>
      </c>
      <c r="C750" s="5" cm="1">
        <f t="array" ref="C750">IF($A750="","",INDEX(OpenMeteoAPI[ForecastDateTime],ROWS($C$2:C750)))</f>
        <v>46211.166666666664</v>
      </c>
      <c r="D750" t="str">
        <f t="shared" si="11"/>
        <v>4AM</v>
      </c>
      <c r="E750" t="str" cm="1">
        <f t="array" ref="E750">IF($K750="","",_xlfn.IFS($K750=0,_xlfn.UNICHAR(9728),$K750&lt;=3,_xlfn.UNICHAR(9729),OR($K750=45,$K750=48),"~",AND($K750&gt;=51,$K750&lt;=67),_xlfn.UNICHAR(9748),AND($K750&gt;=71,$K750&lt;=77),_xlfn.UNICHAR(10052),AND($K750&gt;=80,$K750&lt;=82),_xlfn.UNICHAR(9748),AND($K750&gt;=95,$K750&lt;=99),_xlfn.UNICHAR(9889),TRUE,_xlfn.UNICHAR(9729)))</f>
        <v>☔</v>
      </c>
      <c r="F750" t="str" cm="1">
        <f t="array" ref="F750">IF($K750="","",_xlfn.IFS($K750=0,"Clear",$K750&lt;=3,"Partly Cloudy",OR($K750=45,$K750=48),"Fog",AND($K750&gt;=51,$K750&lt;=67),"Drizzle",AND($K750&gt;=71,$K750&lt;=77),"Snow",AND($K750&gt;=80,$K750&lt;=82),"Rain Showers",AND($K750&gt;=95,$K750&lt;=99),"Thunderstorm",TRUE,"Cloudy"))</f>
        <v>Rain Showers</v>
      </c>
      <c r="G750" s="3" cm="1">
        <f t="array" ref="G750">IF($A750="","",INDEX(OpenMeteoAPI[TemperatureC],ROWS($G$2:G750)))</f>
        <v>22.6</v>
      </c>
      <c r="H750" s="4" cm="1">
        <f t="array" ref="H750">IF($A750="","",INDEX(OpenMeteoAPI[RelativeHumidityPct],ROWS($H$2:H750))/100)</f>
        <v>0.44</v>
      </c>
      <c r="I750" s="4" cm="1">
        <f t="array" ref="I750">IF($A750="","",INDEX(OpenMeteoAPI[PrecipitationProbabilityPct],ROWS($I$2:I750))/100)</f>
        <v>0.7</v>
      </c>
      <c r="J750" s="3" cm="1">
        <f t="array" ref="J750">IF($A750="","",INDEX(OpenMeteoAPI[PrecipitationMM],ROWS($J$2:J750)))</f>
        <v>0.1</v>
      </c>
      <c r="K750" cm="1">
        <f t="array" ref="K750">IF($A750="","",INDEX(OpenMeteoAPI[WeatherCode],ROWS($K$2:K750)))</f>
        <v>80</v>
      </c>
      <c r="L750" s="3" cm="1">
        <f t="array" ref="L750">IF($A750="","",INDEX(OpenMeteoAPI[WindSpeedKMH],ROWS($L$2:L750)))</f>
        <v>13.2</v>
      </c>
    </row>
    <row r="751" spans="1:12">
      <c r="A751" t="str" cm="1">
        <f t="array" ref="A751">IFERROR(INDEX(OpenMeteoAPI[City],ROWS($A$2:A751))&amp;", "&amp;INDEX(OpenMeteoAPI[CountryCode],ROWS($A$2:A751)),"")</f>
        <v>Vienna, AT</v>
      </c>
      <c r="B751" t="str" cm="1">
        <f t="array" ref="B751">IF($A751="","",INDEX(OpenMeteoAPI[LocationID],ROWS($B$2:B751)))</f>
        <v>AT-VIE</v>
      </c>
      <c r="C751" s="5" cm="1">
        <f t="array" ref="C751">IF($A751="","",INDEX(OpenMeteoAPI[ForecastDateTime],ROWS($C$2:C751)))</f>
        <v>46211.208333333336</v>
      </c>
      <c r="D751" t="str">
        <f t="shared" si="11"/>
        <v>5AM</v>
      </c>
      <c r="E751" t="str" cm="1">
        <f t="array" ref="E751">IF($K751="","",_xlfn.IFS($K751=0,_xlfn.UNICHAR(9728),$K751&lt;=3,_xlfn.UNICHAR(9729),OR($K751=45,$K751=48),"~",AND($K751&gt;=51,$K751&lt;=67),_xlfn.UNICHAR(9748),AND($K751&gt;=71,$K751&lt;=77),_xlfn.UNICHAR(10052),AND($K751&gt;=80,$K751&lt;=82),_xlfn.UNICHAR(9748),AND($K751&gt;=95,$K751&lt;=99),_xlfn.UNICHAR(9889),TRUE,_xlfn.UNICHAR(9729)))</f>
        <v>☔</v>
      </c>
      <c r="F751" t="str" cm="1">
        <f t="array" ref="F751">IF($K751="","",_xlfn.IFS($K751=0,"Clear",$K751&lt;=3,"Partly Cloudy",OR($K751=45,$K751=48),"Fog",AND($K751&gt;=51,$K751&lt;=67),"Drizzle",AND($K751&gt;=71,$K751&lt;=77),"Snow",AND($K751&gt;=80,$K751&lt;=82),"Rain Showers",AND($K751&gt;=95,$K751&lt;=99),"Thunderstorm",TRUE,"Cloudy"))</f>
        <v>Drizzle</v>
      </c>
      <c r="G751" s="3" cm="1">
        <f t="array" ref="G751">IF($A751="","",INDEX(OpenMeteoAPI[TemperatureC],ROWS($G$2:G751)))</f>
        <v>20</v>
      </c>
      <c r="H751" s="4" cm="1">
        <f t="array" ref="H751">IF($A751="","",INDEX(OpenMeteoAPI[RelativeHumidityPct],ROWS($H$2:H751))/100)</f>
        <v>0.68</v>
      </c>
      <c r="I751" s="4" cm="1">
        <f t="array" ref="I751">IF($A751="","",INDEX(OpenMeteoAPI[PrecipitationProbabilityPct],ROWS($I$2:I751))/100)</f>
        <v>0.78</v>
      </c>
      <c r="J751" s="3" cm="1">
        <f t="array" ref="J751">IF($A751="","",INDEX(OpenMeteoAPI[PrecipitationMM],ROWS($J$2:J751)))</f>
        <v>1.2</v>
      </c>
      <c r="K751" cm="1">
        <f t="array" ref="K751">IF($A751="","",INDEX(OpenMeteoAPI[WeatherCode],ROWS($K$2:K751)))</f>
        <v>61</v>
      </c>
      <c r="L751" s="3" cm="1">
        <f t="array" ref="L751">IF($A751="","",INDEX(OpenMeteoAPI[WindSpeedKMH],ROWS($L$2:L751)))</f>
        <v>13.5</v>
      </c>
    </row>
    <row r="752" spans="1:12">
      <c r="A752" t="str" cm="1">
        <f t="array" ref="A752">IFERROR(INDEX(OpenMeteoAPI[City],ROWS($A$2:A752))&amp;", "&amp;INDEX(OpenMeteoAPI[CountryCode],ROWS($A$2:A752)),"")</f>
        <v>Vienna, AT</v>
      </c>
      <c r="B752" t="str" cm="1">
        <f t="array" ref="B752">IF($A752="","",INDEX(OpenMeteoAPI[LocationID],ROWS($B$2:B752)))</f>
        <v>AT-VIE</v>
      </c>
      <c r="C752" s="5" cm="1">
        <f t="array" ref="C752">IF($A752="","",INDEX(OpenMeteoAPI[ForecastDateTime],ROWS($C$2:C752)))</f>
        <v>46211.25</v>
      </c>
      <c r="D752" t="str">
        <f t="shared" si="11"/>
        <v>6AM</v>
      </c>
      <c r="E752" t="str" cm="1">
        <f t="array" ref="E752">IF($K752="","",_xlfn.IFS($K752=0,_xlfn.UNICHAR(9728),$K752&lt;=3,_xlfn.UNICHAR(9729),OR($K752=45,$K752=48),"~",AND($K752&gt;=51,$K752&lt;=67),_xlfn.UNICHAR(9748),AND($K752&gt;=71,$K752&lt;=77),_xlfn.UNICHAR(10052),AND($K752&gt;=80,$K752&lt;=82),_xlfn.UNICHAR(9748),AND($K752&gt;=95,$K752&lt;=99),_xlfn.UNICHAR(9889),TRUE,_xlfn.UNICHAR(9729)))</f>
        <v>☔</v>
      </c>
      <c r="F752" t="str" cm="1">
        <f t="array" ref="F752">IF($K752="","",_xlfn.IFS($K752=0,"Clear",$K752&lt;=3,"Partly Cloudy",OR($K752=45,$K752=48),"Fog",AND($K752&gt;=51,$K752&lt;=67),"Drizzle",AND($K752&gt;=71,$K752&lt;=77),"Snow",AND($K752&gt;=80,$K752&lt;=82),"Rain Showers",AND($K752&gt;=95,$K752&lt;=99),"Thunderstorm",TRUE,"Cloudy"))</f>
        <v>Drizzle</v>
      </c>
      <c r="G752" s="3" cm="1">
        <f t="array" ref="G752">IF($A752="","",INDEX(OpenMeteoAPI[TemperatureC],ROWS($G$2:G752)))</f>
        <v>19.5</v>
      </c>
      <c r="H752" s="4" cm="1">
        <f t="array" ref="H752">IF($A752="","",INDEX(OpenMeteoAPI[RelativeHumidityPct],ROWS($H$2:H752))/100)</f>
        <v>0.68</v>
      </c>
      <c r="I752" s="4" cm="1">
        <f t="array" ref="I752">IF($A752="","",INDEX(OpenMeteoAPI[PrecipitationProbabilityPct],ROWS($I$2:I752))/100)</f>
        <v>0.8</v>
      </c>
      <c r="J752" s="3" cm="1">
        <f t="array" ref="J752">IF($A752="","",INDEX(OpenMeteoAPI[PrecipitationMM],ROWS($J$2:J752)))</f>
        <v>1.9</v>
      </c>
      <c r="K752" cm="1">
        <f t="array" ref="K752">IF($A752="","",INDEX(OpenMeteoAPI[WeatherCode],ROWS($K$2:K752)))</f>
        <v>61</v>
      </c>
      <c r="L752" s="3" cm="1">
        <f t="array" ref="L752">IF($A752="","",INDEX(OpenMeteoAPI[WindSpeedKMH],ROWS($L$2:L752)))</f>
        <v>16.8</v>
      </c>
    </row>
    <row r="753" spans="1:12">
      <c r="A753" t="str" cm="1">
        <f t="array" ref="A753">IFERROR(INDEX(OpenMeteoAPI[City],ROWS($A$2:A753))&amp;", "&amp;INDEX(OpenMeteoAPI[CountryCode],ROWS($A$2:A753)),"")</f>
        <v>Vienna, AT</v>
      </c>
      <c r="B753" t="str" cm="1">
        <f t="array" ref="B753">IF($A753="","",INDEX(OpenMeteoAPI[LocationID],ROWS($B$2:B753)))</f>
        <v>AT-VIE</v>
      </c>
      <c r="C753" s="5" cm="1">
        <f t="array" ref="C753">IF($A753="","",INDEX(OpenMeteoAPI[ForecastDateTime],ROWS($C$2:C753)))</f>
        <v>46211.291666666664</v>
      </c>
      <c r="D753" t="str">
        <f t="shared" si="11"/>
        <v>7AM</v>
      </c>
      <c r="E753" t="str" cm="1">
        <f t="array" ref="E753">IF($K753="","",_xlfn.IFS($K753=0,_xlfn.UNICHAR(9728),$K753&lt;=3,_xlfn.UNICHAR(9729),OR($K753=45,$K753=48),"~",AND($K753&gt;=51,$K753&lt;=67),_xlfn.UNICHAR(9748),AND($K753&gt;=71,$K753&lt;=77),_xlfn.UNICHAR(10052),AND($K753&gt;=80,$K753&lt;=82),_xlfn.UNICHAR(9748),AND($K753&gt;=95,$K753&lt;=99),_xlfn.UNICHAR(9889),TRUE,_xlfn.UNICHAR(9729)))</f>
        <v>☔</v>
      </c>
      <c r="F753" t="str" cm="1">
        <f t="array" ref="F753">IF($K753="","",_xlfn.IFS($K753=0,"Clear",$K753&lt;=3,"Partly Cloudy",OR($K753=45,$K753=48),"Fog",AND($K753&gt;=51,$K753&lt;=67),"Drizzle",AND($K753&gt;=71,$K753&lt;=77),"Snow",AND($K753&gt;=80,$K753&lt;=82),"Rain Showers",AND($K753&gt;=95,$K753&lt;=99),"Thunderstorm",TRUE,"Cloudy"))</f>
        <v>Rain Showers</v>
      </c>
      <c r="G753" s="3" cm="1">
        <f t="array" ref="G753">IF($A753="","",INDEX(OpenMeteoAPI[TemperatureC],ROWS($G$2:G753)))</f>
        <v>20</v>
      </c>
      <c r="H753" s="4" cm="1">
        <f t="array" ref="H753">IF($A753="","",INDEX(OpenMeteoAPI[RelativeHumidityPct],ROWS($H$2:H753))/100)</f>
        <v>0.63</v>
      </c>
      <c r="I753" s="4" cm="1">
        <f t="array" ref="I753">IF($A753="","",INDEX(OpenMeteoAPI[PrecipitationProbabilityPct],ROWS($I$2:I753))/100)</f>
        <v>0.7</v>
      </c>
      <c r="J753" s="3" cm="1">
        <f t="array" ref="J753">IF($A753="","",INDEX(OpenMeteoAPI[PrecipitationMM],ROWS($J$2:J753)))</f>
        <v>0.2</v>
      </c>
      <c r="K753" cm="1">
        <f t="array" ref="K753">IF($A753="","",INDEX(OpenMeteoAPI[WeatherCode],ROWS($K$2:K753)))</f>
        <v>80</v>
      </c>
      <c r="L753" s="3" cm="1">
        <f t="array" ref="L753">IF($A753="","",INDEX(OpenMeteoAPI[WindSpeedKMH],ROWS($L$2:L753)))</f>
        <v>12.3</v>
      </c>
    </row>
    <row r="754" spans="1:12">
      <c r="A754" t="str" cm="1">
        <f t="array" ref="A754">IFERROR(INDEX(OpenMeteoAPI[City],ROWS($A$2:A754))&amp;", "&amp;INDEX(OpenMeteoAPI[CountryCode],ROWS($A$2:A754)),"")</f>
        <v>Vienna, AT</v>
      </c>
      <c r="B754" t="str" cm="1">
        <f t="array" ref="B754">IF($A754="","",INDEX(OpenMeteoAPI[LocationID],ROWS($B$2:B754)))</f>
        <v>AT-VIE</v>
      </c>
      <c r="C754" s="5" cm="1">
        <f t="array" ref="C754">IF($A754="","",INDEX(OpenMeteoAPI[ForecastDateTime],ROWS($C$2:C754)))</f>
        <v>46211.333333333336</v>
      </c>
      <c r="D754" t="str">
        <f t="shared" si="11"/>
        <v>8AM</v>
      </c>
      <c r="E754" t="str" cm="1">
        <f t="array" ref="E754">IF($K754="","",_xlfn.IFS($K754=0,_xlfn.UNICHAR(9728),$K754&lt;=3,_xlfn.UNICHAR(9729),OR($K754=45,$K754=48),"~",AND($K754&gt;=51,$K754&lt;=67),_xlfn.UNICHAR(9748),AND($K754&gt;=71,$K754&lt;=77),_xlfn.UNICHAR(10052),AND($K754&gt;=80,$K754&lt;=82),_xlfn.UNICHAR(9748),AND($K754&gt;=95,$K754&lt;=99),_xlfn.UNICHAR(9889),TRUE,_xlfn.UNICHAR(9729)))</f>
        <v>☔</v>
      </c>
      <c r="F754" t="str" cm="1">
        <f t="array" ref="F754">IF($K754="","",_xlfn.IFS($K754=0,"Clear",$K754&lt;=3,"Partly Cloudy",OR($K754=45,$K754=48),"Fog",AND($K754&gt;=51,$K754&lt;=67),"Drizzle",AND($K754&gt;=71,$K754&lt;=77),"Snow",AND($K754&gt;=80,$K754&lt;=82),"Rain Showers",AND($K754&gt;=95,$K754&lt;=99),"Thunderstorm",TRUE,"Cloudy"))</f>
        <v>Rain Showers</v>
      </c>
      <c r="G754" s="3" cm="1">
        <f t="array" ref="G754">IF($A754="","",INDEX(OpenMeteoAPI[TemperatureC],ROWS($G$2:G754)))</f>
        <v>20.5</v>
      </c>
      <c r="H754" s="4" cm="1">
        <f t="array" ref="H754">IF($A754="","",INDEX(OpenMeteoAPI[RelativeHumidityPct],ROWS($H$2:H754))/100)</f>
        <v>0.63</v>
      </c>
      <c r="I754" s="4" cm="1">
        <f t="array" ref="I754">IF($A754="","",INDEX(OpenMeteoAPI[PrecipitationProbabilityPct],ROWS($I$2:I754))/100)</f>
        <v>0.48</v>
      </c>
      <c r="J754" s="3" cm="1">
        <f t="array" ref="J754">IF($A754="","",INDEX(OpenMeteoAPI[PrecipitationMM],ROWS($J$2:J754)))</f>
        <v>0</v>
      </c>
      <c r="K754" cm="1">
        <f t="array" ref="K754">IF($A754="","",INDEX(OpenMeteoAPI[WeatherCode],ROWS($K$2:K754)))</f>
        <v>80</v>
      </c>
      <c r="L754" s="3" cm="1">
        <f t="array" ref="L754">IF($A754="","",INDEX(OpenMeteoAPI[WindSpeedKMH],ROWS($L$2:L754)))</f>
        <v>12.8</v>
      </c>
    </row>
    <row r="755" spans="1:12">
      <c r="A755" t="str" cm="1">
        <f t="array" ref="A755">IFERROR(INDEX(OpenMeteoAPI[City],ROWS($A$2:A755))&amp;", "&amp;INDEX(OpenMeteoAPI[CountryCode],ROWS($A$2:A755)),"")</f>
        <v>Vienna, AT</v>
      </c>
      <c r="B755" t="str" cm="1">
        <f t="array" ref="B755">IF($A755="","",INDEX(OpenMeteoAPI[LocationID],ROWS($B$2:B755)))</f>
        <v>AT-VIE</v>
      </c>
      <c r="C755" s="5" cm="1">
        <f t="array" ref="C755">IF($A755="","",INDEX(OpenMeteoAPI[ForecastDateTime],ROWS($C$2:C755)))</f>
        <v>46211.375</v>
      </c>
      <c r="D755" t="str">
        <f t="shared" si="11"/>
        <v>9AM</v>
      </c>
      <c r="E755" t="str" cm="1">
        <f t="array" ref="E755">IF($K755="","",_xlfn.IFS($K755=0,_xlfn.UNICHAR(9728),$K755&lt;=3,_xlfn.UNICHAR(9729),OR($K755=45,$K755=48),"~",AND($K755&gt;=51,$K755&lt;=67),_xlfn.UNICHAR(9748),AND($K755&gt;=71,$K755&lt;=77),_xlfn.UNICHAR(10052),AND($K755&gt;=80,$K755&lt;=82),_xlfn.UNICHAR(9748),AND($K755&gt;=95,$K755&lt;=99),_xlfn.UNICHAR(9889),TRUE,_xlfn.UNICHAR(9729)))</f>
        <v>☔</v>
      </c>
      <c r="F755" t="str" cm="1">
        <f t="array" ref="F755">IF($K755="","",_xlfn.IFS($K755=0,"Clear",$K755&lt;=3,"Partly Cloudy",OR($K755=45,$K755=48),"Fog",AND($K755&gt;=51,$K755&lt;=67),"Drizzle",AND($K755&gt;=71,$K755&lt;=77),"Snow",AND($K755&gt;=80,$K755&lt;=82),"Rain Showers",AND($K755&gt;=95,$K755&lt;=99),"Thunderstorm",TRUE,"Cloudy"))</f>
        <v>Drizzle</v>
      </c>
      <c r="G755" s="3" cm="1">
        <f t="array" ref="G755">IF($A755="","",INDEX(OpenMeteoAPI[TemperatureC],ROWS($G$2:G755)))</f>
        <v>20.6</v>
      </c>
      <c r="H755" s="4" cm="1">
        <f t="array" ref="H755">IF($A755="","",INDEX(OpenMeteoAPI[RelativeHumidityPct],ROWS($H$2:H755))/100)</f>
        <v>0.66</v>
      </c>
      <c r="I755" s="4" cm="1">
        <f t="array" ref="I755">IF($A755="","",INDEX(OpenMeteoAPI[PrecipitationProbabilityPct],ROWS($I$2:I755))/100)</f>
        <v>0.4</v>
      </c>
      <c r="J755" s="3" cm="1">
        <f t="array" ref="J755">IF($A755="","",INDEX(OpenMeteoAPI[PrecipitationMM],ROWS($J$2:J755)))</f>
        <v>0.1</v>
      </c>
      <c r="K755" cm="1">
        <f t="array" ref="K755">IF($A755="","",INDEX(OpenMeteoAPI[WeatherCode],ROWS($K$2:K755)))</f>
        <v>61</v>
      </c>
      <c r="L755" s="3" cm="1">
        <f t="array" ref="L755">IF($A755="","",INDEX(OpenMeteoAPI[WindSpeedKMH],ROWS($L$2:L755)))</f>
        <v>14.8</v>
      </c>
    </row>
    <row r="756" spans="1:12">
      <c r="A756" t="str" cm="1">
        <f t="array" ref="A756">IFERROR(INDEX(OpenMeteoAPI[City],ROWS($A$2:A756))&amp;", "&amp;INDEX(OpenMeteoAPI[CountryCode],ROWS($A$2:A756)),"")</f>
        <v>Vienna, AT</v>
      </c>
      <c r="B756" t="str" cm="1">
        <f t="array" ref="B756">IF($A756="","",INDEX(OpenMeteoAPI[LocationID],ROWS($B$2:B756)))</f>
        <v>AT-VIE</v>
      </c>
      <c r="C756" s="5" cm="1">
        <f t="array" ref="C756">IF($A756="","",INDEX(OpenMeteoAPI[ForecastDateTime],ROWS($C$2:C756)))</f>
        <v>46211.416666666664</v>
      </c>
      <c r="D756" t="str">
        <f t="shared" si="11"/>
        <v>10AM</v>
      </c>
      <c r="E756" t="str" cm="1">
        <f t="array" ref="E756">IF($K756="","",_xlfn.IFS($K756=0,_xlfn.UNICHAR(9728),$K756&lt;=3,_xlfn.UNICHAR(9729),OR($K756=45,$K756=48),"~",AND($K756&gt;=51,$K756&lt;=67),_xlfn.UNICHAR(9748),AND($K756&gt;=71,$K756&lt;=77),_xlfn.UNICHAR(10052),AND($K756&gt;=80,$K756&lt;=82),_xlfn.UNICHAR(9748),AND($K756&gt;=95,$K756&lt;=99),_xlfn.UNICHAR(9889),TRUE,_xlfn.UNICHAR(9729)))</f>
        <v>☁</v>
      </c>
      <c r="F756" t="str" cm="1">
        <f t="array" ref="F756">IF($K756="","",_xlfn.IFS($K756=0,"Clear",$K756&lt;=3,"Partly Cloudy",OR($K756=45,$K756=48),"Fog",AND($K756&gt;=51,$K756&lt;=67),"Drizzle",AND($K756&gt;=71,$K756&lt;=77),"Snow",AND($K756&gt;=80,$K756&lt;=82),"Rain Showers",AND($K756&gt;=95,$K756&lt;=99),"Thunderstorm",TRUE,"Cloudy"))</f>
        <v>Partly Cloudy</v>
      </c>
      <c r="G756" s="3" cm="1">
        <f t="array" ref="G756">IF($A756="","",INDEX(OpenMeteoAPI[TemperatureC],ROWS($G$2:G756)))</f>
        <v>21</v>
      </c>
      <c r="H756" s="4" cm="1">
        <f t="array" ref="H756">IF($A756="","",INDEX(OpenMeteoAPI[RelativeHumidityPct],ROWS($H$2:H756))/100)</f>
        <v>0.66</v>
      </c>
      <c r="I756" s="4" cm="1">
        <f t="array" ref="I756">IF($A756="","",INDEX(OpenMeteoAPI[PrecipitationProbabilityPct],ROWS($I$2:I756))/100)</f>
        <v>0.63</v>
      </c>
      <c r="J756" s="3" cm="1">
        <f t="array" ref="J756">IF($A756="","",INDEX(OpenMeteoAPI[PrecipitationMM],ROWS($J$2:J756)))</f>
        <v>0</v>
      </c>
      <c r="K756" cm="1">
        <f t="array" ref="K756">IF($A756="","",INDEX(OpenMeteoAPI[WeatherCode],ROWS($K$2:K756)))</f>
        <v>3</v>
      </c>
      <c r="L756" s="3" cm="1">
        <f t="array" ref="L756">IF($A756="","",INDEX(OpenMeteoAPI[WindSpeedKMH],ROWS($L$2:L756)))</f>
        <v>16.100000000000001</v>
      </c>
    </row>
    <row r="757" spans="1:12">
      <c r="A757" t="str" cm="1">
        <f t="array" ref="A757">IFERROR(INDEX(OpenMeteoAPI[City],ROWS($A$2:A757))&amp;", "&amp;INDEX(OpenMeteoAPI[CountryCode],ROWS($A$2:A757)),"")</f>
        <v>Vienna, AT</v>
      </c>
      <c r="B757" t="str" cm="1">
        <f t="array" ref="B757">IF($A757="","",INDEX(OpenMeteoAPI[LocationID],ROWS($B$2:B757)))</f>
        <v>AT-VIE</v>
      </c>
      <c r="C757" s="5" cm="1">
        <f t="array" ref="C757">IF($A757="","",INDEX(OpenMeteoAPI[ForecastDateTime],ROWS($C$2:C757)))</f>
        <v>46211.458333333336</v>
      </c>
      <c r="D757" t="str">
        <f t="shared" si="11"/>
        <v>11AM</v>
      </c>
      <c r="E757" t="str" cm="1">
        <f t="array" ref="E757">IF($K757="","",_xlfn.IFS($K757=0,_xlfn.UNICHAR(9728),$K757&lt;=3,_xlfn.UNICHAR(9729),OR($K757=45,$K757=48),"~",AND($K757&gt;=51,$K757&lt;=67),_xlfn.UNICHAR(9748),AND($K757&gt;=71,$K757&lt;=77),_xlfn.UNICHAR(10052),AND($K757&gt;=80,$K757&lt;=82),_xlfn.UNICHAR(9748),AND($K757&gt;=95,$K757&lt;=99),_xlfn.UNICHAR(9889),TRUE,_xlfn.UNICHAR(9729)))</f>
        <v>☁</v>
      </c>
      <c r="F757" t="str" cm="1">
        <f t="array" ref="F757">IF($K757="","",_xlfn.IFS($K757=0,"Clear",$K757&lt;=3,"Partly Cloudy",OR($K757=45,$K757=48),"Fog",AND($K757&gt;=51,$K757&lt;=67),"Drizzle",AND($K757&gt;=71,$K757&lt;=77),"Snow",AND($K757&gt;=80,$K757&lt;=82),"Rain Showers",AND($K757&gt;=95,$K757&lt;=99),"Thunderstorm",TRUE,"Cloudy"))</f>
        <v>Partly Cloudy</v>
      </c>
      <c r="G757" s="3" cm="1">
        <f t="array" ref="G757">IF($A757="","",INDEX(OpenMeteoAPI[TemperatureC],ROWS($G$2:G757)))</f>
        <v>21.8</v>
      </c>
      <c r="H757" s="4" cm="1">
        <f t="array" ref="H757">IF($A757="","",INDEX(OpenMeteoAPI[RelativeHumidityPct],ROWS($H$2:H757))/100)</f>
        <v>0.62</v>
      </c>
      <c r="I757" s="4" cm="1">
        <f t="array" ref="I757">IF($A757="","",INDEX(OpenMeteoAPI[PrecipitationProbabilityPct],ROWS($I$2:I757))/100)</f>
        <v>0.63</v>
      </c>
      <c r="J757" s="3" cm="1">
        <f t="array" ref="J757">IF($A757="","",INDEX(OpenMeteoAPI[PrecipitationMM],ROWS($J$2:J757)))</f>
        <v>0</v>
      </c>
      <c r="K757" cm="1">
        <f t="array" ref="K757">IF($A757="","",INDEX(OpenMeteoAPI[WeatherCode],ROWS($K$2:K757)))</f>
        <v>2</v>
      </c>
      <c r="L757" s="3" cm="1">
        <f t="array" ref="L757">IF($A757="","",INDEX(OpenMeteoAPI[WindSpeedKMH],ROWS($L$2:L757)))</f>
        <v>18.399999999999999</v>
      </c>
    </row>
    <row r="758" spans="1:12">
      <c r="A758" t="str" cm="1">
        <f t="array" ref="A758">IFERROR(INDEX(OpenMeteoAPI[City],ROWS($A$2:A758))&amp;", "&amp;INDEX(OpenMeteoAPI[CountryCode],ROWS($A$2:A758)),"")</f>
        <v>Vienna, AT</v>
      </c>
      <c r="B758" t="str" cm="1">
        <f t="array" ref="B758">IF($A758="","",INDEX(OpenMeteoAPI[LocationID],ROWS($B$2:B758)))</f>
        <v>AT-VIE</v>
      </c>
      <c r="C758" s="5" cm="1">
        <f t="array" ref="C758">IF($A758="","",INDEX(OpenMeteoAPI[ForecastDateTime],ROWS($C$2:C758)))</f>
        <v>46211.5</v>
      </c>
      <c r="D758" t="str">
        <f t="shared" si="11"/>
        <v>12PM</v>
      </c>
      <c r="E758" t="str" cm="1">
        <f t="array" ref="E758">IF($K758="","",_xlfn.IFS($K758=0,_xlfn.UNICHAR(9728),$K758&lt;=3,_xlfn.UNICHAR(9729),OR($K758=45,$K758=48),"~",AND($K758&gt;=51,$K758&lt;=67),_xlfn.UNICHAR(9748),AND($K758&gt;=71,$K758&lt;=77),_xlfn.UNICHAR(10052),AND($K758&gt;=80,$K758&lt;=82),_xlfn.UNICHAR(9748),AND($K758&gt;=95,$K758&lt;=99),_xlfn.UNICHAR(9889),TRUE,_xlfn.UNICHAR(9729)))</f>
        <v>☁</v>
      </c>
      <c r="F758" t="str" cm="1">
        <f t="array" ref="F758">IF($K758="","",_xlfn.IFS($K758=0,"Clear",$K758&lt;=3,"Partly Cloudy",OR($K758=45,$K758=48),"Fog",AND($K758&gt;=51,$K758&lt;=67),"Drizzle",AND($K758&gt;=71,$K758&lt;=77),"Snow",AND($K758&gt;=80,$K758&lt;=82),"Rain Showers",AND($K758&gt;=95,$K758&lt;=99),"Thunderstorm",TRUE,"Cloudy"))</f>
        <v>Partly Cloudy</v>
      </c>
      <c r="G758" s="3" cm="1">
        <f t="array" ref="G758">IF($A758="","",INDEX(OpenMeteoAPI[TemperatureC],ROWS($G$2:G758)))</f>
        <v>22.8</v>
      </c>
      <c r="H758" s="4" cm="1">
        <f t="array" ref="H758">IF($A758="","",INDEX(OpenMeteoAPI[RelativeHumidityPct],ROWS($H$2:H758))/100)</f>
        <v>0.56000000000000005</v>
      </c>
      <c r="I758" s="4" cm="1">
        <f t="array" ref="I758">IF($A758="","",INDEX(OpenMeteoAPI[PrecipitationProbabilityPct],ROWS($I$2:I758))/100)</f>
        <v>0.53</v>
      </c>
      <c r="J758" s="3" cm="1">
        <f t="array" ref="J758">IF($A758="","",INDEX(OpenMeteoAPI[PrecipitationMM],ROWS($J$2:J758)))</f>
        <v>0</v>
      </c>
      <c r="K758" cm="1">
        <f t="array" ref="K758">IF($A758="","",INDEX(OpenMeteoAPI[WeatherCode],ROWS($K$2:K758)))</f>
        <v>3</v>
      </c>
      <c r="L758" s="3" cm="1">
        <f t="array" ref="L758">IF($A758="","",INDEX(OpenMeteoAPI[WindSpeedKMH],ROWS($L$2:L758)))</f>
        <v>16.100000000000001</v>
      </c>
    </row>
    <row r="759" spans="1:12">
      <c r="A759" t="str" cm="1">
        <f t="array" ref="A759">IFERROR(INDEX(OpenMeteoAPI[City],ROWS($A$2:A759))&amp;", "&amp;INDEX(OpenMeteoAPI[CountryCode],ROWS($A$2:A759)),"")</f>
        <v>Vienna, AT</v>
      </c>
      <c r="B759" t="str" cm="1">
        <f t="array" ref="B759">IF($A759="","",INDEX(OpenMeteoAPI[LocationID],ROWS($B$2:B759)))</f>
        <v>AT-VIE</v>
      </c>
      <c r="C759" s="5" cm="1">
        <f t="array" ref="C759">IF($A759="","",INDEX(OpenMeteoAPI[ForecastDateTime],ROWS($C$2:C759)))</f>
        <v>46211.541666666664</v>
      </c>
      <c r="D759" t="str">
        <f t="shared" si="11"/>
        <v>1PM</v>
      </c>
      <c r="E759" t="str" cm="1">
        <f t="array" ref="E759">IF($K759="","",_xlfn.IFS($K759=0,_xlfn.UNICHAR(9728),$K759&lt;=3,_xlfn.UNICHAR(9729),OR($K759=45,$K759=48),"~",AND($K759&gt;=51,$K759&lt;=67),_xlfn.UNICHAR(9748),AND($K759&gt;=71,$K759&lt;=77),_xlfn.UNICHAR(10052),AND($K759&gt;=80,$K759&lt;=82),_xlfn.UNICHAR(9748),AND($K759&gt;=95,$K759&lt;=99),_xlfn.UNICHAR(9889),TRUE,_xlfn.UNICHAR(9729)))</f>
        <v>☁</v>
      </c>
      <c r="F759" t="str" cm="1">
        <f t="array" ref="F759">IF($K759="","",_xlfn.IFS($K759=0,"Clear",$K759&lt;=3,"Partly Cloudy",OR($K759=45,$K759=48),"Fog",AND($K759&gt;=51,$K759&lt;=67),"Drizzle",AND($K759&gt;=71,$K759&lt;=77),"Snow",AND($K759&gt;=80,$K759&lt;=82),"Rain Showers",AND($K759&gt;=95,$K759&lt;=99),"Thunderstorm",TRUE,"Cloudy"))</f>
        <v>Partly Cloudy</v>
      </c>
      <c r="G759" s="3" cm="1">
        <f t="array" ref="G759">IF($A759="","",INDEX(OpenMeteoAPI[TemperatureC],ROWS($G$2:G759)))</f>
        <v>23</v>
      </c>
      <c r="H759" s="4" cm="1">
        <f t="array" ref="H759">IF($A759="","",INDEX(OpenMeteoAPI[RelativeHumidityPct],ROWS($H$2:H759))/100)</f>
        <v>0.54</v>
      </c>
      <c r="I759" s="4" cm="1">
        <f t="array" ref="I759">IF($A759="","",INDEX(OpenMeteoAPI[PrecipitationProbabilityPct],ROWS($I$2:I759))/100)</f>
        <v>0.38</v>
      </c>
      <c r="J759" s="3" cm="1">
        <f t="array" ref="J759">IF($A759="","",INDEX(OpenMeteoAPI[PrecipitationMM],ROWS($J$2:J759)))</f>
        <v>0</v>
      </c>
      <c r="K759" cm="1">
        <f t="array" ref="K759">IF($A759="","",INDEX(OpenMeteoAPI[WeatherCode],ROWS($K$2:K759)))</f>
        <v>3</v>
      </c>
      <c r="L759" s="3" cm="1">
        <f t="array" ref="L759">IF($A759="","",INDEX(OpenMeteoAPI[WindSpeedKMH],ROWS($L$2:L759)))</f>
        <v>18.5</v>
      </c>
    </row>
    <row r="760" spans="1:12">
      <c r="A760" t="str" cm="1">
        <f t="array" ref="A760">IFERROR(INDEX(OpenMeteoAPI[City],ROWS($A$2:A760))&amp;", "&amp;INDEX(OpenMeteoAPI[CountryCode],ROWS($A$2:A760)),"")</f>
        <v>Vienna, AT</v>
      </c>
      <c r="B760" t="str" cm="1">
        <f t="array" ref="B760">IF($A760="","",INDEX(OpenMeteoAPI[LocationID],ROWS($B$2:B760)))</f>
        <v>AT-VIE</v>
      </c>
      <c r="C760" s="5" cm="1">
        <f t="array" ref="C760">IF($A760="","",INDEX(OpenMeteoAPI[ForecastDateTime],ROWS($C$2:C760)))</f>
        <v>46211.583333333336</v>
      </c>
      <c r="D760" t="str">
        <f t="shared" si="11"/>
        <v>2PM</v>
      </c>
      <c r="E760" t="str" cm="1">
        <f t="array" ref="E760">IF($K760="","",_xlfn.IFS($K760=0,_xlfn.UNICHAR(9728),$K760&lt;=3,_xlfn.UNICHAR(9729),OR($K760=45,$K760=48),"~",AND($K760&gt;=51,$K760&lt;=67),_xlfn.UNICHAR(9748),AND($K760&gt;=71,$K760&lt;=77),_xlfn.UNICHAR(10052),AND($K760&gt;=80,$K760&lt;=82),_xlfn.UNICHAR(9748),AND($K760&gt;=95,$K760&lt;=99),_xlfn.UNICHAR(9889),TRUE,_xlfn.UNICHAR(9729)))</f>
        <v>☁</v>
      </c>
      <c r="F760" t="str" cm="1">
        <f t="array" ref="F760">IF($K760="","",_xlfn.IFS($K760=0,"Clear",$K760&lt;=3,"Partly Cloudy",OR($K760=45,$K760=48),"Fog",AND($K760&gt;=51,$K760&lt;=67),"Drizzle",AND($K760&gt;=71,$K760&lt;=77),"Snow",AND($K760&gt;=80,$K760&lt;=82),"Rain Showers",AND($K760&gt;=95,$K760&lt;=99),"Thunderstorm",TRUE,"Cloudy"))</f>
        <v>Partly Cloudy</v>
      </c>
      <c r="G760" s="3" cm="1">
        <f t="array" ref="G760">IF($A760="","",INDEX(OpenMeteoAPI[TemperatureC],ROWS($G$2:G760)))</f>
        <v>23.2</v>
      </c>
      <c r="H760" s="4" cm="1">
        <f t="array" ref="H760">IF($A760="","",INDEX(OpenMeteoAPI[RelativeHumidityPct],ROWS($H$2:H760))/100)</f>
        <v>0.57999999999999996</v>
      </c>
      <c r="I760" s="4" cm="1">
        <f t="array" ref="I760">IF($A760="","",INDEX(OpenMeteoAPI[PrecipitationProbabilityPct],ROWS($I$2:I760))/100)</f>
        <v>0.2</v>
      </c>
      <c r="J760" s="3" cm="1">
        <f t="array" ref="J760">IF($A760="","",INDEX(OpenMeteoAPI[PrecipitationMM],ROWS($J$2:J760)))</f>
        <v>0</v>
      </c>
      <c r="K760" cm="1">
        <f t="array" ref="K760">IF($A760="","",INDEX(OpenMeteoAPI[WeatherCode],ROWS($K$2:K760)))</f>
        <v>2</v>
      </c>
      <c r="L760" s="3" cm="1">
        <f t="array" ref="L760">IF($A760="","",INDEX(OpenMeteoAPI[WindSpeedKMH],ROWS($L$2:L760)))</f>
        <v>17.7</v>
      </c>
    </row>
    <row r="761" spans="1:12">
      <c r="A761" t="str" cm="1">
        <f t="array" ref="A761">IFERROR(INDEX(OpenMeteoAPI[City],ROWS($A$2:A761))&amp;", "&amp;INDEX(OpenMeteoAPI[CountryCode],ROWS($A$2:A761)),"")</f>
        <v>Vienna, AT</v>
      </c>
      <c r="B761" t="str" cm="1">
        <f t="array" ref="B761">IF($A761="","",INDEX(OpenMeteoAPI[LocationID],ROWS($B$2:B761)))</f>
        <v>AT-VIE</v>
      </c>
      <c r="C761" s="5" cm="1">
        <f t="array" ref="C761">IF($A761="","",INDEX(OpenMeteoAPI[ForecastDateTime],ROWS($C$2:C761)))</f>
        <v>46211.625</v>
      </c>
      <c r="D761" t="str">
        <f t="shared" si="11"/>
        <v>3PM</v>
      </c>
      <c r="E761" t="str" cm="1">
        <f t="array" ref="E761">IF($K761="","",_xlfn.IFS($K761=0,_xlfn.UNICHAR(9728),$K761&lt;=3,_xlfn.UNICHAR(9729),OR($K761=45,$K761=48),"~",AND($K761&gt;=51,$K761&lt;=67),_xlfn.UNICHAR(9748),AND($K761&gt;=71,$K761&lt;=77),_xlfn.UNICHAR(10052),AND($K761&gt;=80,$K761&lt;=82),_xlfn.UNICHAR(9748),AND($K761&gt;=95,$K761&lt;=99),_xlfn.UNICHAR(9889),TRUE,_xlfn.UNICHAR(9729)))</f>
        <v>☁</v>
      </c>
      <c r="F761" t="str" cm="1">
        <f t="array" ref="F761">IF($K761="","",_xlfn.IFS($K761=0,"Clear",$K761&lt;=3,"Partly Cloudy",OR($K761=45,$K761=48),"Fog",AND($K761&gt;=51,$K761&lt;=67),"Drizzle",AND($K761&gt;=71,$K761&lt;=77),"Snow",AND($K761&gt;=80,$K761&lt;=82),"Rain Showers",AND($K761&gt;=95,$K761&lt;=99),"Thunderstorm",TRUE,"Cloudy"))</f>
        <v>Partly Cloudy</v>
      </c>
      <c r="G761" s="3" cm="1">
        <f t="array" ref="G761">IF($A761="","",INDEX(OpenMeteoAPI[TemperatureC],ROWS($G$2:G761)))</f>
        <v>24.9</v>
      </c>
      <c r="H761" s="4" cm="1">
        <f t="array" ref="H761">IF($A761="","",INDEX(OpenMeteoAPI[RelativeHumidityPct],ROWS($H$2:H761))/100)</f>
        <v>0.45</v>
      </c>
      <c r="I761" s="4" cm="1">
        <f t="array" ref="I761">IF($A761="","",INDEX(OpenMeteoAPI[PrecipitationProbabilityPct],ROWS($I$2:I761))/100)</f>
        <v>0.15</v>
      </c>
      <c r="J761" s="3" cm="1">
        <f t="array" ref="J761">IF($A761="","",INDEX(OpenMeteoAPI[PrecipitationMM],ROWS($J$2:J761)))</f>
        <v>0</v>
      </c>
      <c r="K761" cm="1">
        <f t="array" ref="K761">IF($A761="","",INDEX(OpenMeteoAPI[WeatherCode],ROWS($K$2:K761)))</f>
        <v>1</v>
      </c>
      <c r="L761" s="3" cm="1">
        <f t="array" ref="L761">IF($A761="","",INDEX(OpenMeteoAPI[WindSpeedKMH],ROWS($L$2:L761)))</f>
        <v>19.5</v>
      </c>
    </row>
    <row r="762" spans="1:12">
      <c r="A762" t="str" cm="1">
        <f t="array" ref="A762">IFERROR(INDEX(OpenMeteoAPI[City],ROWS($A$2:A762))&amp;", "&amp;INDEX(OpenMeteoAPI[CountryCode],ROWS($A$2:A762)),"")</f>
        <v>Vienna, AT</v>
      </c>
      <c r="B762" t="str" cm="1">
        <f t="array" ref="B762">IF($A762="","",INDEX(OpenMeteoAPI[LocationID],ROWS($B$2:B762)))</f>
        <v>AT-VIE</v>
      </c>
      <c r="C762" s="5" cm="1">
        <f t="array" ref="C762">IF($A762="","",INDEX(OpenMeteoAPI[ForecastDateTime],ROWS($C$2:C762)))</f>
        <v>46211.666666666664</v>
      </c>
      <c r="D762" t="str">
        <f t="shared" si="11"/>
        <v>4PM</v>
      </c>
      <c r="E762" t="str" cm="1">
        <f t="array" ref="E762">IF($K762="","",_xlfn.IFS($K762=0,_xlfn.UNICHAR(9728),$K762&lt;=3,_xlfn.UNICHAR(9729),OR($K762=45,$K762=48),"~",AND($K762&gt;=51,$K762&lt;=67),_xlfn.UNICHAR(9748),AND($K762&gt;=71,$K762&lt;=77),_xlfn.UNICHAR(10052),AND($K762&gt;=80,$K762&lt;=82),_xlfn.UNICHAR(9748),AND($K762&gt;=95,$K762&lt;=99),_xlfn.UNICHAR(9889),TRUE,_xlfn.UNICHAR(9729)))</f>
        <v>☁</v>
      </c>
      <c r="F762" t="str" cm="1">
        <f t="array" ref="F762">IF($K762="","",_xlfn.IFS($K762=0,"Clear",$K762&lt;=3,"Partly Cloudy",OR($K762=45,$K762=48),"Fog",AND($K762&gt;=51,$K762&lt;=67),"Drizzle",AND($K762&gt;=71,$K762&lt;=77),"Snow",AND($K762&gt;=80,$K762&lt;=82),"Rain Showers",AND($K762&gt;=95,$K762&lt;=99),"Thunderstorm",TRUE,"Cloudy"))</f>
        <v>Partly Cloudy</v>
      </c>
      <c r="G762" s="3" cm="1">
        <f t="array" ref="G762">IF($A762="","",INDEX(OpenMeteoAPI[TemperatureC],ROWS($G$2:G762)))</f>
        <v>26.2</v>
      </c>
      <c r="H762" s="4" cm="1">
        <f t="array" ref="H762">IF($A762="","",INDEX(OpenMeteoAPI[RelativeHumidityPct],ROWS($H$2:H762))/100)</f>
        <v>0.37</v>
      </c>
      <c r="I762" s="4" cm="1">
        <f t="array" ref="I762">IF($A762="","",INDEX(OpenMeteoAPI[PrecipitationProbabilityPct],ROWS($I$2:I762))/100)</f>
        <v>0.08</v>
      </c>
      <c r="J762" s="3" cm="1">
        <f t="array" ref="J762">IF($A762="","",INDEX(OpenMeteoAPI[PrecipitationMM],ROWS($J$2:J762)))</f>
        <v>0</v>
      </c>
      <c r="K762" cm="1">
        <f t="array" ref="K762">IF($A762="","",INDEX(OpenMeteoAPI[WeatherCode],ROWS($K$2:K762)))</f>
        <v>2</v>
      </c>
      <c r="L762" s="3" cm="1">
        <f t="array" ref="L762">IF($A762="","",INDEX(OpenMeteoAPI[WindSpeedKMH],ROWS($L$2:L762)))</f>
        <v>20.2</v>
      </c>
    </row>
    <row r="763" spans="1:12">
      <c r="A763" t="str" cm="1">
        <f t="array" ref="A763">IFERROR(INDEX(OpenMeteoAPI[City],ROWS($A$2:A763))&amp;", "&amp;INDEX(OpenMeteoAPI[CountryCode],ROWS($A$2:A763)),"")</f>
        <v>Vienna, AT</v>
      </c>
      <c r="B763" t="str" cm="1">
        <f t="array" ref="B763">IF($A763="","",INDEX(OpenMeteoAPI[LocationID],ROWS($B$2:B763)))</f>
        <v>AT-VIE</v>
      </c>
      <c r="C763" s="5" cm="1">
        <f t="array" ref="C763">IF($A763="","",INDEX(OpenMeteoAPI[ForecastDateTime],ROWS($C$2:C763)))</f>
        <v>46211.708333333336</v>
      </c>
      <c r="D763" t="str">
        <f t="shared" si="11"/>
        <v>5PM</v>
      </c>
      <c r="E763" t="str" cm="1">
        <f t="array" ref="E763">IF($K763="","",_xlfn.IFS($K763=0,_xlfn.UNICHAR(9728),$K763&lt;=3,_xlfn.UNICHAR(9729),OR($K763=45,$K763=48),"~",AND($K763&gt;=51,$K763&lt;=67),_xlfn.UNICHAR(9748),AND($K763&gt;=71,$K763&lt;=77),_xlfn.UNICHAR(10052),AND($K763&gt;=80,$K763&lt;=82),_xlfn.UNICHAR(9748),AND($K763&gt;=95,$K763&lt;=99),_xlfn.UNICHAR(9889),TRUE,_xlfn.UNICHAR(9729)))</f>
        <v>☁</v>
      </c>
      <c r="F763" t="str" cm="1">
        <f t="array" ref="F763">IF($K763="","",_xlfn.IFS($K763=0,"Clear",$K763&lt;=3,"Partly Cloudy",OR($K763=45,$K763=48),"Fog",AND($K763&gt;=51,$K763&lt;=67),"Drizzle",AND($K763&gt;=71,$K763&lt;=77),"Snow",AND($K763&gt;=80,$K763&lt;=82),"Rain Showers",AND($K763&gt;=95,$K763&lt;=99),"Thunderstorm",TRUE,"Cloudy"))</f>
        <v>Partly Cloudy</v>
      </c>
      <c r="G763" s="3" cm="1">
        <f t="array" ref="G763">IF($A763="","",INDEX(OpenMeteoAPI[TemperatureC],ROWS($G$2:G763)))</f>
        <v>27</v>
      </c>
      <c r="H763" s="4" cm="1">
        <f t="array" ref="H763">IF($A763="","",INDEX(OpenMeteoAPI[RelativeHumidityPct],ROWS($H$2:H763))/100)</f>
        <v>0.27</v>
      </c>
      <c r="I763" s="4" cm="1">
        <f t="array" ref="I763">IF($A763="","",INDEX(OpenMeteoAPI[PrecipitationProbabilityPct],ROWS($I$2:I763))/100)</f>
        <v>0.03</v>
      </c>
      <c r="J763" s="3" cm="1">
        <f t="array" ref="J763">IF($A763="","",INDEX(OpenMeteoAPI[PrecipitationMM],ROWS($J$2:J763)))</f>
        <v>0</v>
      </c>
      <c r="K763" cm="1">
        <f t="array" ref="K763">IF($A763="","",INDEX(OpenMeteoAPI[WeatherCode],ROWS($K$2:K763)))</f>
        <v>2</v>
      </c>
      <c r="L763" s="3" cm="1">
        <f t="array" ref="L763">IF($A763="","",INDEX(OpenMeteoAPI[WindSpeedKMH],ROWS($L$2:L763)))</f>
        <v>22</v>
      </c>
    </row>
    <row r="764" spans="1:12">
      <c r="A764" t="str" cm="1">
        <f t="array" ref="A764">IFERROR(INDEX(OpenMeteoAPI[City],ROWS($A$2:A764))&amp;", "&amp;INDEX(OpenMeteoAPI[CountryCode],ROWS($A$2:A764)),"")</f>
        <v>Vienna, AT</v>
      </c>
      <c r="B764" t="str" cm="1">
        <f t="array" ref="B764">IF($A764="","",INDEX(OpenMeteoAPI[LocationID],ROWS($B$2:B764)))</f>
        <v>AT-VIE</v>
      </c>
      <c r="C764" s="5" cm="1">
        <f t="array" ref="C764">IF($A764="","",INDEX(OpenMeteoAPI[ForecastDateTime],ROWS($C$2:C764)))</f>
        <v>46211.75</v>
      </c>
      <c r="D764" t="str">
        <f t="shared" si="11"/>
        <v>6PM</v>
      </c>
      <c r="E764" t="str" cm="1">
        <f t="array" ref="E764">IF($K764="","",_xlfn.IFS($K764=0,_xlfn.UNICHAR(9728),$K764&lt;=3,_xlfn.UNICHAR(9729),OR($K764=45,$K764=48),"~",AND($K764&gt;=51,$K764&lt;=67),_xlfn.UNICHAR(9748),AND($K764&gt;=71,$K764&lt;=77),_xlfn.UNICHAR(10052),AND($K764&gt;=80,$K764&lt;=82),_xlfn.UNICHAR(9748),AND($K764&gt;=95,$K764&lt;=99),_xlfn.UNICHAR(9889),TRUE,_xlfn.UNICHAR(9729)))</f>
        <v>☀</v>
      </c>
      <c r="F764" t="str" cm="1">
        <f t="array" ref="F764">IF($K764="","",_xlfn.IFS($K764=0,"Clear",$K764&lt;=3,"Partly Cloudy",OR($K764=45,$K764=48),"Fog",AND($K764&gt;=51,$K764&lt;=67),"Drizzle",AND($K764&gt;=71,$K764&lt;=77),"Snow",AND($K764&gt;=80,$K764&lt;=82),"Rain Showers",AND($K764&gt;=95,$K764&lt;=99),"Thunderstorm",TRUE,"Cloudy"))</f>
        <v>Clear</v>
      </c>
      <c r="G764" s="3" cm="1">
        <f t="array" ref="G764">IF($A764="","",INDEX(OpenMeteoAPI[TemperatureC],ROWS($G$2:G764)))</f>
        <v>27.1</v>
      </c>
      <c r="H764" s="4" cm="1">
        <f t="array" ref="H764">IF($A764="","",INDEX(OpenMeteoAPI[RelativeHumidityPct],ROWS($H$2:H764))/100)</f>
        <v>0.13</v>
      </c>
      <c r="I764" s="4" cm="1">
        <f t="array" ref="I764">IF($A764="","",INDEX(OpenMeteoAPI[PrecipitationProbabilityPct],ROWS($I$2:I764))/100)</f>
        <v>0</v>
      </c>
      <c r="J764" s="3" cm="1">
        <f t="array" ref="J764">IF($A764="","",INDEX(OpenMeteoAPI[PrecipitationMM],ROWS($J$2:J764)))</f>
        <v>0</v>
      </c>
      <c r="K764" cm="1">
        <f t="array" ref="K764">IF($A764="","",INDEX(OpenMeteoAPI[WeatherCode],ROWS($K$2:K764)))</f>
        <v>0</v>
      </c>
      <c r="L764" s="3" cm="1">
        <f t="array" ref="L764">IF($A764="","",INDEX(OpenMeteoAPI[WindSpeedKMH],ROWS($L$2:L764)))</f>
        <v>20.9</v>
      </c>
    </row>
    <row r="765" spans="1:12">
      <c r="A765" t="str" cm="1">
        <f t="array" ref="A765">IFERROR(INDEX(OpenMeteoAPI[City],ROWS($A$2:A765))&amp;", "&amp;INDEX(OpenMeteoAPI[CountryCode],ROWS($A$2:A765)),"")</f>
        <v>Vienna, AT</v>
      </c>
      <c r="B765" t="str" cm="1">
        <f t="array" ref="B765">IF($A765="","",INDEX(OpenMeteoAPI[LocationID],ROWS($B$2:B765)))</f>
        <v>AT-VIE</v>
      </c>
      <c r="C765" s="5" cm="1">
        <f t="array" ref="C765">IF($A765="","",INDEX(OpenMeteoAPI[ForecastDateTime],ROWS($C$2:C765)))</f>
        <v>46211.791666666664</v>
      </c>
      <c r="D765" t="str">
        <f t="shared" si="11"/>
        <v>7PM</v>
      </c>
      <c r="E765" t="str" cm="1">
        <f t="array" ref="E765">IF($K765="","",_xlfn.IFS($K765=0,_xlfn.UNICHAR(9728),$K765&lt;=3,_xlfn.UNICHAR(9729),OR($K765=45,$K765=48),"~",AND($K765&gt;=51,$K765&lt;=67),_xlfn.UNICHAR(9748),AND($K765&gt;=71,$K765&lt;=77),_xlfn.UNICHAR(10052),AND($K765&gt;=80,$K765&lt;=82),_xlfn.UNICHAR(9748),AND($K765&gt;=95,$K765&lt;=99),_xlfn.UNICHAR(9889),TRUE,_xlfn.UNICHAR(9729)))</f>
        <v>☀</v>
      </c>
      <c r="F765" t="str" cm="1">
        <f t="array" ref="F765">IF($K765="","",_xlfn.IFS($K765=0,"Clear",$K765&lt;=3,"Partly Cloudy",OR($K765=45,$K765=48),"Fog",AND($K765&gt;=51,$K765&lt;=67),"Drizzle",AND($K765&gt;=71,$K765&lt;=77),"Snow",AND($K765&gt;=80,$K765&lt;=82),"Rain Showers",AND($K765&gt;=95,$K765&lt;=99),"Thunderstorm",TRUE,"Cloudy"))</f>
        <v>Clear</v>
      </c>
      <c r="G765" s="3" cm="1">
        <f t="array" ref="G765">IF($A765="","",INDEX(OpenMeteoAPI[TemperatureC],ROWS($G$2:G765)))</f>
        <v>26.1</v>
      </c>
      <c r="H765" s="4" cm="1">
        <f t="array" ref="H765">IF($A765="","",INDEX(OpenMeteoAPI[RelativeHumidityPct],ROWS($H$2:H765))/100)</f>
        <v>0.22</v>
      </c>
      <c r="I765" s="4" cm="1">
        <f t="array" ref="I765">IF($A765="","",INDEX(OpenMeteoAPI[PrecipitationProbabilityPct],ROWS($I$2:I765))/100)</f>
        <v>0</v>
      </c>
      <c r="J765" s="3" cm="1">
        <f t="array" ref="J765">IF($A765="","",INDEX(OpenMeteoAPI[PrecipitationMM],ROWS($J$2:J765)))</f>
        <v>0</v>
      </c>
      <c r="K765" cm="1">
        <f t="array" ref="K765">IF($A765="","",INDEX(OpenMeteoAPI[WeatherCode],ROWS($K$2:K765)))</f>
        <v>0</v>
      </c>
      <c r="L765" s="3" cm="1">
        <f t="array" ref="L765">IF($A765="","",INDEX(OpenMeteoAPI[WindSpeedKMH],ROWS($L$2:L765)))</f>
        <v>18.5</v>
      </c>
    </row>
    <row r="766" spans="1:12">
      <c r="A766" t="str" cm="1">
        <f t="array" ref="A766">IFERROR(INDEX(OpenMeteoAPI[City],ROWS($A$2:A766))&amp;", "&amp;INDEX(OpenMeteoAPI[CountryCode],ROWS($A$2:A766)),"")</f>
        <v>Vienna, AT</v>
      </c>
      <c r="B766" t="str" cm="1">
        <f t="array" ref="B766">IF($A766="","",INDEX(OpenMeteoAPI[LocationID],ROWS($B$2:B766)))</f>
        <v>AT-VIE</v>
      </c>
      <c r="C766" s="5" cm="1">
        <f t="array" ref="C766">IF($A766="","",INDEX(OpenMeteoAPI[ForecastDateTime],ROWS($C$2:C766)))</f>
        <v>46211.833333333336</v>
      </c>
      <c r="D766" t="str">
        <f t="shared" si="11"/>
        <v>8PM</v>
      </c>
      <c r="E766" t="str" cm="1">
        <f t="array" ref="E766">IF($K766="","",_xlfn.IFS($K766=0,_xlfn.UNICHAR(9728),$K766&lt;=3,_xlfn.UNICHAR(9729),OR($K766=45,$K766=48),"~",AND($K766&gt;=51,$K766&lt;=67),_xlfn.UNICHAR(9748),AND($K766&gt;=71,$K766&lt;=77),_xlfn.UNICHAR(10052),AND($K766&gt;=80,$K766&lt;=82),_xlfn.UNICHAR(9748),AND($K766&gt;=95,$K766&lt;=99),_xlfn.UNICHAR(9889),TRUE,_xlfn.UNICHAR(9729)))</f>
        <v>☁</v>
      </c>
      <c r="F766" t="str" cm="1">
        <f t="array" ref="F766">IF($K766="","",_xlfn.IFS($K766=0,"Clear",$K766&lt;=3,"Partly Cloudy",OR($K766=45,$K766=48),"Fog",AND($K766&gt;=51,$K766&lt;=67),"Drizzle",AND($K766&gt;=71,$K766&lt;=77),"Snow",AND($K766&gt;=80,$K766&lt;=82),"Rain Showers",AND($K766&gt;=95,$K766&lt;=99),"Thunderstorm",TRUE,"Cloudy"))</f>
        <v>Partly Cloudy</v>
      </c>
      <c r="G766" s="3" cm="1">
        <f t="array" ref="G766">IF($A766="","",INDEX(OpenMeteoAPI[TemperatureC],ROWS($G$2:G766)))</f>
        <v>24.8</v>
      </c>
      <c r="H766" s="4" cm="1">
        <f t="array" ref="H766">IF($A766="","",INDEX(OpenMeteoAPI[RelativeHumidityPct],ROWS($H$2:H766))/100)</f>
        <v>0.26</v>
      </c>
      <c r="I766" s="4" cm="1">
        <f t="array" ref="I766">IF($A766="","",INDEX(OpenMeteoAPI[PrecipitationProbabilityPct],ROWS($I$2:I766))/100)</f>
        <v>0</v>
      </c>
      <c r="J766" s="3" cm="1">
        <f t="array" ref="J766">IF($A766="","",INDEX(OpenMeteoAPI[PrecipitationMM],ROWS($J$2:J766)))</f>
        <v>0</v>
      </c>
      <c r="K766" cm="1">
        <f t="array" ref="K766">IF($A766="","",INDEX(OpenMeteoAPI[WeatherCode],ROWS($K$2:K766)))</f>
        <v>1</v>
      </c>
      <c r="L766" s="3" cm="1">
        <f t="array" ref="L766">IF($A766="","",INDEX(OpenMeteoAPI[WindSpeedKMH],ROWS($L$2:L766)))</f>
        <v>18.899999999999999</v>
      </c>
    </row>
    <row r="767" spans="1:12">
      <c r="A767" t="str" cm="1">
        <f t="array" ref="A767">IFERROR(INDEX(OpenMeteoAPI[City],ROWS($A$2:A767))&amp;", "&amp;INDEX(OpenMeteoAPI[CountryCode],ROWS($A$2:A767)),"")</f>
        <v>Vienna, AT</v>
      </c>
      <c r="B767" t="str" cm="1">
        <f t="array" ref="B767">IF($A767="","",INDEX(OpenMeteoAPI[LocationID],ROWS($B$2:B767)))</f>
        <v>AT-VIE</v>
      </c>
      <c r="C767" s="5" cm="1">
        <f t="array" ref="C767">IF($A767="","",INDEX(OpenMeteoAPI[ForecastDateTime],ROWS($C$2:C767)))</f>
        <v>46211.875</v>
      </c>
      <c r="D767" t="str">
        <f t="shared" si="11"/>
        <v>9PM</v>
      </c>
      <c r="E767" t="str" cm="1">
        <f t="array" ref="E767">IF($K767="","",_xlfn.IFS($K767=0,_xlfn.UNICHAR(9728),$K767&lt;=3,_xlfn.UNICHAR(9729),OR($K767=45,$K767=48),"~",AND($K767&gt;=51,$K767&lt;=67),_xlfn.UNICHAR(9748),AND($K767&gt;=71,$K767&lt;=77),_xlfn.UNICHAR(10052),AND($K767&gt;=80,$K767&lt;=82),_xlfn.UNICHAR(9748),AND($K767&gt;=95,$K767&lt;=99),_xlfn.UNICHAR(9889),TRUE,_xlfn.UNICHAR(9729)))</f>
        <v>☀</v>
      </c>
      <c r="F767" t="str" cm="1">
        <f t="array" ref="F767">IF($K767="","",_xlfn.IFS($K767=0,"Clear",$K767&lt;=3,"Partly Cloudy",OR($K767=45,$K767=48),"Fog",AND($K767&gt;=51,$K767&lt;=67),"Drizzle",AND($K767&gt;=71,$K767&lt;=77),"Snow",AND($K767&gt;=80,$K767&lt;=82),"Rain Showers",AND($K767&gt;=95,$K767&lt;=99),"Thunderstorm",TRUE,"Cloudy"))</f>
        <v>Clear</v>
      </c>
      <c r="G767" s="3" cm="1">
        <f t="array" ref="G767">IF($A767="","",INDEX(OpenMeteoAPI[TemperatureC],ROWS($G$2:G767)))</f>
        <v>23.6</v>
      </c>
      <c r="H767" s="4" cm="1">
        <f t="array" ref="H767">IF($A767="","",INDEX(OpenMeteoAPI[RelativeHumidityPct],ROWS($H$2:H767))/100)</f>
        <v>0.28000000000000003</v>
      </c>
      <c r="I767" s="4" cm="1">
        <f t="array" ref="I767">IF($A767="","",INDEX(OpenMeteoAPI[PrecipitationProbabilityPct],ROWS($I$2:I767))/100)</f>
        <v>0</v>
      </c>
      <c r="J767" s="3" cm="1">
        <f t="array" ref="J767">IF($A767="","",INDEX(OpenMeteoAPI[PrecipitationMM],ROWS($J$2:J767)))</f>
        <v>0</v>
      </c>
      <c r="K767" cm="1">
        <f t="array" ref="K767">IF($A767="","",INDEX(OpenMeteoAPI[WeatherCode],ROWS($K$2:K767)))</f>
        <v>0</v>
      </c>
      <c r="L767" s="3" cm="1">
        <f t="array" ref="L767">IF($A767="","",INDEX(OpenMeteoAPI[WindSpeedKMH],ROWS($L$2:L767)))</f>
        <v>15.3</v>
      </c>
    </row>
    <row r="768" spans="1:12">
      <c r="A768" t="str" cm="1">
        <f t="array" ref="A768">IFERROR(INDEX(OpenMeteoAPI[City],ROWS($A$2:A768))&amp;", "&amp;INDEX(OpenMeteoAPI[CountryCode],ROWS($A$2:A768)),"")</f>
        <v>Vienna, AT</v>
      </c>
      <c r="B768" t="str" cm="1">
        <f t="array" ref="B768">IF($A768="","",INDEX(OpenMeteoAPI[LocationID],ROWS($B$2:B768)))</f>
        <v>AT-VIE</v>
      </c>
      <c r="C768" s="5" cm="1">
        <f t="array" ref="C768">IF($A768="","",INDEX(OpenMeteoAPI[ForecastDateTime],ROWS($C$2:C768)))</f>
        <v>46211.916666666664</v>
      </c>
      <c r="D768" t="str">
        <f t="shared" si="11"/>
        <v>10PM</v>
      </c>
      <c r="E768" t="str" cm="1">
        <f t="array" ref="E768">IF($K768="","",_xlfn.IFS($K768=0,_xlfn.UNICHAR(9728),$K768&lt;=3,_xlfn.UNICHAR(9729),OR($K768=45,$K768=48),"~",AND($K768&gt;=51,$K768&lt;=67),_xlfn.UNICHAR(9748),AND($K768&gt;=71,$K768&lt;=77),_xlfn.UNICHAR(10052),AND($K768&gt;=80,$K768&lt;=82),_xlfn.UNICHAR(9748),AND($K768&gt;=95,$K768&lt;=99),_xlfn.UNICHAR(9889),TRUE,_xlfn.UNICHAR(9729)))</f>
        <v>☀</v>
      </c>
      <c r="F768" t="str" cm="1">
        <f t="array" ref="F768">IF($K768="","",_xlfn.IFS($K768=0,"Clear",$K768&lt;=3,"Partly Cloudy",OR($K768=45,$K768=48),"Fog",AND($K768&gt;=51,$K768&lt;=67),"Drizzle",AND($K768&gt;=71,$K768&lt;=77),"Snow",AND($K768&gt;=80,$K768&lt;=82),"Rain Showers",AND($K768&gt;=95,$K768&lt;=99),"Thunderstorm",TRUE,"Cloudy"))</f>
        <v>Clear</v>
      </c>
      <c r="G768" s="3" cm="1">
        <f t="array" ref="G768">IF($A768="","",INDEX(OpenMeteoAPI[TemperatureC],ROWS($G$2:G768)))</f>
        <v>22.3</v>
      </c>
      <c r="H768" s="4" cm="1">
        <f t="array" ref="H768">IF($A768="","",INDEX(OpenMeteoAPI[RelativeHumidityPct],ROWS($H$2:H768))/100)</f>
        <v>0.3</v>
      </c>
      <c r="I768" s="4" cm="1">
        <f t="array" ref="I768">IF($A768="","",INDEX(OpenMeteoAPI[PrecipitationProbabilityPct],ROWS($I$2:I768))/100)</f>
        <v>0</v>
      </c>
      <c r="J768" s="3" cm="1">
        <f t="array" ref="J768">IF($A768="","",INDEX(OpenMeteoAPI[PrecipitationMM],ROWS($J$2:J768)))</f>
        <v>0</v>
      </c>
      <c r="K768" cm="1">
        <f t="array" ref="K768">IF($A768="","",INDEX(OpenMeteoAPI[WeatherCode],ROWS($K$2:K768)))</f>
        <v>0</v>
      </c>
      <c r="L768" s="3" cm="1">
        <f t="array" ref="L768">IF($A768="","",INDEX(OpenMeteoAPI[WindSpeedKMH],ROWS($L$2:L768)))</f>
        <v>9.6</v>
      </c>
    </row>
    <row r="769" spans="1:12">
      <c r="A769" t="str" cm="1">
        <f t="array" ref="A769">IFERROR(INDEX(OpenMeteoAPI[City],ROWS($A$2:A769))&amp;", "&amp;INDEX(OpenMeteoAPI[CountryCode],ROWS($A$2:A769)),"")</f>
        <v>Vienna, AT</v>
      </c>
      <c r="B769" t="str" cm="1">
        <f t="array" ref="B769">IF($A769="","",INDEX(OpenMeteoAPI[LocationID],ROWS($B$2:B769)))</f>
        <v>AT-VIE</v>
      </c>
      <c r="C769" s="5" cm="1">
        <f t="array" ref="C769">IF($A769="","",INDEX(OpenMeteoAPI[ForecastDateTime],ROWS($C$2:C769)))</f>
        <v>46211.958333333336</v>
      </c>
      <c r="D769" t="str">
        <f t="shared" si="11"/>
        <v>11PM</v>
      </c>
      <c r="E769" t="str" cm="1">
        <f t="array" ref="E769">IF($K769="","",_xlfn.IFS($K769=0,_xlfn.UNICHAR(9728),$K769&lt;=3,_xlfn.UNICHAR(9729),OR($K769=45,$K769=48),"~",AND($K769&gt;=51,$K769&lt;=67),_xlfn.UNICHAR(9748),AND($K769&gt;=71,$K769&lt;=77),_xlfn.UNICHAR(10052),AND($K769&gt;=80,$K769&lt;=82),_xlfn.UNICHAR(9748),AND($K769&gt;=95,$K769&lt;=99),_xlfn.UNICHAR(9889),TRUE,_xlfn.UNICHAR(9729)))</f>
        <v>☁</v>
      </c>
      <c r="F769" t="str" cm="1">
        <f t="array" ref="F769">IF($K769="","",_xlfn.IFS($K769=0,"Clear",$K769&lt;=3,"Partly Cloudy",OR($K769=45,$K769=48),"Fog",AND($K769&gt;=51,$K769&lt;=67),"Drizzle",AND($K769&gt;=71,$K769&lt;=77),"Snow",AND($K769&gt;=80,$K769&lt;=82),"Rain Showers",AND($K769&gt;=95,$K769&lt;=99),"Thunderstorm",TRUE,"Cloudy"))</f>
        <v>Partly Cloudy</v>
      </c>
      <c r="G769" s="3" cm="1">
        <f t="array" ref="G769">IF($A769="","",INDEX(OpenMeteoAPI[TemperatureC],ROWS($G$2:G769)))</f>
        <v>20.9</v>
      </c>
      <c r="H769" s="4" cm="1">
        <f t="array" ref="H769">IF($A769="","",INDEX(OpenMeteoAPI[RelativeHumidityPct],ROWS($H$2:H769))/100)</f>
        <v>0.38</v>
      </c>
      <c r="I769" s="4" cm="1">
        <f t="array" ref="I769">IF($A769="","",INDEX(OpenMeteoAPI[PrecipitationProbabilityPct],ROWS($I$2:I769))/100)</f>
        <v>0</v>
      </c>
      <c r="J769" s="3" cm="1">
        <f t="array" ref="J769">IF($A769="","",INDEX(OpenMeteoAPI[PrecipitationMM],ROWS($J$2:J769)))</f>
        <v>0</v>
      </c>
      <c r="K769" cm="1">
        <f t="array" ref="K769">IF($A769="","",INDEX(OpenMeteoAPI[WeatherCode],ROWS($K$2:K769)))</f>
        <v>2</v>
      </c>
      <c r="L769" s="3" cm="1">
        <f t="array" ref="L769">IF($A769="","",INDEX(OpenMeteoAPI[WindSpeedKMH],ROWS($L$2:L769)))</f>
        <v>7.4</v>
      </c>
    </row>
    <row r="770" spans="1:12">
      <c r="A770" t="str" cm="1">
        <f t="array" ref="A770">IFERROR(INDEX(OpenMeteoAPI[City],ROWS($A$2:A770))&amp;", "&amp;INDEX(OpenMeteoAPI[CountryCode],ROWS($A$2:A770)),"")</f>
        <v>Vienna, AT</v>
      </c>
      <c r="B770" t="str" cm="1">
        <f t="array" ref="B770">IF($A770="","",INDEX(OpenMeteoAPI[LocationID],ROWS($B$2:B770)))</f>
        <v>AT-VIE</v>
      </c>
      <c r="C770" s="5" cm="1">
        <f t="array" ref="C770">IF($A770="","",INDEX(OpenMeteoAPI[ForecastDateTime],ROWS($C$2:C770)))</f>
        <v>46212</v>
      </c>
      <c r="D770" t="str">
        <f t="shared" si="11"/>
        <v>12AM</v>
      </c>
      <c r="E770" t="str" cm="1">
        <f t="array" ref="E770">IF($K770="","",_xlfn.IFS($K770=0,_xlfn.UNICHAR(9728),$K770&lt;=3,_xlfn.UNICHAR(9729),OR($K770=45,$K770=48),"~",AND($K770&gt;=51,$K770&lt;=67),_xlfn.UNICHAR(9748),AND($K770&gt;=71,$K770&lt;=77),_xlfn.UNICHAR(10052),AND($K770&gt;=80,$K770&lt;=82),_xlfn.UNICHAR(9748),AND($K770&gt;=95,$K770&lt;=99),_xlfn.UNICHAR(9889),TRUE,_xlfn.UNICHAR(9729)))</f>
        <v>☁</v>
      </c>
      <c r="F770" t="str" cm="1">
        <f t="array" ref="F770">IF($K770="","",_xlfn.IFS($K770=0,"Clear",$K770&lt;=3,"Partly Cloudy",OR($K770=45,$K770=48),"Fog",AND($K770&gt;=51,$K770&lt;=67),"Drizzle",AND($K770&gt;=71,$K770&lt;=77),"Snow",AND($K770&gt;=80,$K770&lt;=82),"Rain Showers",AND($K770&gt;=95,$K770&lt;=99),"Thunderstorm",TRUE,"Cloudy"))</f>
        <v>Partly Cloudy</v>
      </c>
      <c r="G770" s="3" cm="1">
        <f t="array" ref="G770">IF($A770="","",INDEX(OpenMeteoAPI[TemperatureC],ROWS($G$2:G770)))</f>
        <v>20.100000000000001</v>
      </c>
      <c r="H770" s="4" cm="1">
        <f t="array" ref="H770">IF($A770="","",INDEX(OpenMeteoAPI[RelativeHumidityPct],ROWS($H$2:H770))/100)</f>
        <v>0.39</v>
      </c>
      <c r="I770" s="4" cm="1">
        <f t="array" ref="I770">IF($A770="","",INDEX(OpenMeteoAPI[PrecipitationProbabilityPct],ROWS($I$2:I770))/100)</f>
        <v>0</v>
      </c>
      <c r="J770" s="3" cm="1">
        <f t="array" ref="J770">IF($A770="","",INDEX(OpenMeteoAPI[PrecipitationMM],ROWS($J$2:J770)))</f>
        <v>0</v>
      </c>
      <c r="K770" cm="1">
        <f t="array" ref="K770">IF($A770="","",INDEX(OpenMeteoAPI[WeatherCode],ROWS($K$2:K770)))</f>
        <v>1</v>
      </c>
      <c r="L770" s="3" cm="1">
        <f t="array" ref="L770">IF($A770="","",INDEX(OpenMeteoAPI[WindSpeedKMH],ROWS($L$2:L770)))</f>
        <v>5.6</v>
      </c>
    </row>
    <row r="771" spans="1:12">
      <c r="A771" t="str" cm="1">
        <f t="array" ref="A771">IFERROR(INDEX(OpenMeteoAPI[City],ROWS($A$2:A771))&amp;", "&amp;INDEX(OpenMeteoAPI[CountryCode],ROWS($A$2:A771)),"")</f>
        <v>Vienna, AT</v>
      </c>
      <c r="B771" t="str" cm="1">
        <f t="array" ref="B771">IF($A771="","",INDEX(OpenMeteoAPI[LocationID],ROWS($B$2:B771)))</f>
        <v>AT-VIE</v>
      </c>
      <c r="C771" s="5" cm="1">
        <f t="array" ref="C771">IF($A771="","",INDEX(OpenMeteoAPI[ForecastDateTime],ROWS($C$2:C771)))</f>
        <v>46212.041666666664</v>
      </c>
      <c r="D771" t="str">
        <f t="shared" ref="D771:D834" si="12">IF($A771="","",TEXT($C771,"hAM/PM"))</f>
        <v>1AM</v>
      </c>
      <c r="E771" t="str" cm="1">
        <f t="array" ref="E771">IF($K771="","",_xlfn.IFS($K771=0,_xlfn.UNICHAR(9728),$K771&lt;=3,_xlfn.UNICHAR(9729),OR($K771=45,$K771=48),"~",AND($K771&gt;=51,$K771&lt;=67),_xlfn.UNICHAR(9748),AND($K771&gt;=71,$K771&lt;=77),_xlfn.UNICHAR(10052),AND($K771&gt;=80,$K771&lt;=82),_xlfn.UNICHAR(9748),AND($K771&gt;=95,$K771&lt;=99),_xlfn.UNICHAR(9889),TRUE,_xlfn.UNICHAR(9729)))</f>
        <v>☁</v>
      </c>
      <c r="F771" t="str" cm="1">
        <f t="array" ref="F771">IF($K771="","",_xlfn.IFS($K771=0,"Clear",$K771&lt;=3,"Partly Cloudy",OR($K771=45,$K771=48),"Fog",AND($K771&gt;=51,$K771&lt;=67),"Drizzle",AND($K771&gt;=71,$K771&lt;=77),"Snow",AND($K771&gt;=80,$K771&lt;=82),"Rain Showers",AND($K771&gt;=95,$K771&lt;=99),"Thunderstorm",TRUE,"Cloudy"))</f>
        <v>Partly Cloudy</v>
      </c>
      <c r="G771" s="3" cm="1">
        <f t="array" ref="G771">IF($A771="","",INDEX(OpenMeteoAPI[TemperatureC],ROWS($G$2:G771)))</f>
        <v>19.3</v>
      </c>
      <c r="H771" s="4" cm="1">
        <f t="array" ref="H771">IF($A771="","",INDEX(OpenMeteoAPI[RelativeHumidityPct],ROWS($H$2:H771))/100)</f>
        <v>0.44</v>
      </c>
      <c r="I771" s="4" cm="1">
        <f t="array" ref="I771">IF($A771="","",INDEX(OpenMeteoAPI[PrecipitationProbabilityPct],ROWS($I$2:I771))/100)</f>
        <v>0</v>
      </c>
      <c r="J771" s="3" cm="1">
        <f t="array" ref="J771">IF($A771="","",INDEX(OpenMeteoAPI[PrecipitationMM],ROWS($J$2:J771)))</f>
        <v>0</v>
      </c>
      <c r="K771" cm="1">
        <f t="array" ref="K771">IF($A771="","",INDEX(OpenMeteoAPI[WeatherCode],ROWS($K$2:K771)))</f>
        <v>2</v>
      </c>
      <c r="L771" s="3" cm="1">
        <f t="array" ref="L771">IF($A771="","",INDEX(OpenMeteoAPI[WindSpeedKMH],ROWS($L$2:L771)))</f>
        <v>5.2</v>
      </c>
    </row>
    <row r="772" spans="1:12">
      <c r="A772" t="str" cm="1">
        <f t="array" ref="A772">IFERROR(INDEX(OpenMeteoAPI[City],ROWS($A$2:A772))&amp;", "&amp;INDEX(OpenMeteoAPI[CountryCode],ROWS($A$2:A772)),"")</f>
        <v>Vienna, AT</v>
      </c>
      <c r="B772" t="str" cm="1">
        <f t="array" ref="B772">IF($A772="","",INDEX(OpenMeteoAPI[LocationID],ROWS($B$2:B772)))</f>
        <v>AT-VIE</v>
      </c>
      <c r="C772" s="5" cm="1">
        <f t="array" ref="C772">IF($A772="","",INDEX(OpenMeteoAPI[ForecastDateTime],ROWS($C$2:C772)))</f>
        <v>46212.083333333336</v>
      </c>
      <c r="D772" t="str">
        <f t="shared" si="12"/>
        <v>2AM</v>
      </c>
      <c r="E772" t="str" cm="1">
        <f t="array" ref="E772">IF($K772="","",_xlfn.IFS($K772=0,_xlfn.UNICHAR(9728),$K772&lt;=3,_xlfn.UNICHAR(9729),OR($K772=45,$K772=48),"~",AND($K772&gt;=51,$K772&lt;=67),_xlfn.UNICHAR(9748),AND($K772&gt;=71,$K772&lt;=77),_xlfn.UNICHAR(10052),AND($K772&gt;=80,$K772&lt;=82),_xlfn.UNICHAR(9748),AND($K772&gt;=95,$K772&lt;=99),_xlfn.UNICHAR(9889),TRUE,_xlfn.UNICHAR(9729)))</f>
        <v>☁</v>
      </c>
      <c r="F772" t="str" cm="1">
        <f t="array" ref="F772">IF($K772="","",_xlfn.IFS($K772=0,"Clear",$K772&lt;=3,"Partly Cloudy",OR($K772=45,$K772=48),"Fog",AND($K772&gt;=51,$K772&lt;=67),"Drizzle",AND($K772&gt;=71,$K772&lt;=77),"Snow",AND($K772&gt;=80,$K772&lt;=82),"Rain Showers",AND($K772&gt;=95,$K772&lt;=99),"Thunderstorm",TRUE,"Cloudy"))</f>
        <v>Partly Cloudy</v>
      </c>
      <c r="G772" s="3" cm="1">
        <f t="array" ref="G772">IF($A772="","",INDEX(OpenMeteoAPI[TemperatureC],ROWS($G$2:G772)))</f>
        <v>18.7</v>
      </c>
      <c r="H772" s="4" cm="1">
        <f t="array" ref="H772">IF($A772="","",INDEX(OpenMeteoAPI[RelativeHumidityPct],ROWS($H$2:H772))/100)</f>
        <v>0.47</v>
      </c>
      <c r="I772" s="4" cm="1">
        <f t="array" ref="I772">IF($A772="","",INDEX(OpenMeteoAPI[PrecipitationProbabilityPct],ROWS($I$2:I772))/100)</f>
        <v>0</v>
      </c>
      <c r="J772" s="3" cm="1">
        <f t="array" ref="J772">IF($A772="","",INDEX(OpenMeteoAPI[PrecipitationMM],ROWS($J$2:J772)))</f>
        <v>0</v>
      </c>
      <c r="K772" cm="1">
        <f t="array" ref="K772">IF($A772="","",INDEX(OpenMeteoAPI[WeatherCode],ROWS($K$2:K772)))</f>
        <v>2</v>
      </c>
      <c r="L772" s="3" cm="1">
        <f t="array" ref="L772">IF($A772="","",INDEX(OpenMeteoAPI[WindSpeedKMH],ROWS($L$2:L772)))</f>
        <v>5.0999999999999996</v>
      </c>
    </row>
    <row r="773" spans="1:12">
      <c r="A773" t="str" cm="1">
        <f t="array" ref="A773">IFERROR(INDEX(OpenMeteoAPI[City],ROWS($A$2:A773))&amp;", "&amp;INDEX(OpenMeteoAPI[CountryCode],ROWS($A$2:A773)),"")</f>
        <v>Vienna, AT</v>
      </c>
      <c r="B773" t="str" cm="1">
        <f t="array" ref="B773">IF($A773="","",INDEX(OpenMeteoAPI[LocationID],ROWS($B$2:B773)))</f>
        <v>AT-VIE</v>
      </c>
      <c r="C773" s="5" cm="1">
        <f t="array" ref="C773">IF($A773="","",INDEX(OpenMeteoAPI[ForecastDateTime],ROWS($C$2:C773)))</f>
        <v>46212.125</v>
      </c>
      <c r="D773" t="str">
        <f t="shared" si="12"/>
        <v>3AM</v>
      </c>
      <c r="E773" t="str" cm="1">
        <f t="array" ref="E773">IF($K773="","",_xlfn.IFS($K773=0,_xlfn.UNICHAR(9728),$K773&lt;=3,_xlfn.UNICHAR(9729),OR($K773=45,$K773=48),"~",AND($K773&gt;=51,$K773&lt;=67),_xlfn.UNICHAR(9748),AND($K773&gt;=71,$K773&lt;=77),_xlfn.UNICHAR(10052),AND($K773&gt;=80,$K773&lt;=82),_xlfn.UNICHAR(9748),AND($K773&gt;=95,$K773&lt;=99),_xlfn.UNICHAR(9889),TRUE,_xlfn.UNICHAR(9729)))</f>
        <v>☁</v>
      </c>
      <c r="F773" t="str" cm="1">
        <f t="array" ref="F773">IF($K773="","",_xlfn.IFS($K773=0,"Clear",$K773&lt;=3,"Partly Cloudy",OR($K773=45,$K773=48),"Fog",AND($K773&gt;=51,$K773&lt;=67),"Drizzle",AND($K773&gt;=71,$K773&lt;=77),"Snow",AND($K773&gt;=80,$K773&lt;=82),"Rain Showers",AND($K773&gt;=95,$K773&lt;=99),"Thunderstorm",TRUE,"Cloudy"))</f>
        <v>Partly Cloudy</v>
      </c>
      <c r="G773" s="3" cm="1">
        <f t="array" ref="G773">IF($A773="","",INDEX(OpenMeteoAPI[TemperatureC],ROWS($G$2:G773)))</f>
        <v>18.100000000000001</v>
      </c>
      <c r="H773" s="4" cm="1">
        <f t="array" ref="H773">IF($A773="","",INDEX(OpenMeteoAPI[RelativeHumidityPct],ROWS($H$2:H773))/100)</f>
        <v>0.5</v>
      </c>
      <c r="I773" s="4" cm="1">
        <f t="array" ref="I773">IF($A773="","",INDEX(OpenMeteoAPI[PrecipitationProbabilityPct],ROWS($I$2:I773))/100)</f>
        <v>0</v>
      </c>
      <c r="J773" s="3" cm="1">
        <f t="array" ref="J773">IF($A773="","",INDEX(OpenMeteoAPI[PrecipitationMM],ROWS($J$2:J773)))</f>
        <v>0</v>
      </c>
      <c r="K773" cm="1">
        <f t="array" ref="K773">IF($A773="","",INDEX(OpenMeteoAPI[WeatherCode],ROWS($K$2:K773)))</f>
        <v>1</v>
      </c>
      <c r="L773" s="3" cm="1">
        <f t="array" ref="L773">IF($A773="","",INDEX(OpenMeteoAPI[WindSpeedKMH],ROWS($L$2:L773)))</f>
        <v>4.7</v>
      </c>
    </row>
    <row r="774" spans="1:12">
      <c r="A774" t="str" cm="1">
        <f t="array" ref="A774">IFERROR(INDEX(OpenMeteoAPI[City],ROWS($A$2:A774))&amp;", "&amp;INDEX(OpenMeteoAPI[CountryCode],ROWS($A$2:A774)),"")</f>
        <v>Vienna, AT</v>
      </c>
      <c r="B774" t="str" cm="1">
        <f t="array" ref="B774">IF($A774="","",INDEX(OpenMeteoAPI[LocationID],ROWS($B$2:B774)))</f>
        <v>AT-VIE</v>
      </c>
      <c r="C774" s="5" cm="1">
        <f t="array" ref="C774">IF($A774="","",INDEX(OpenMeteoAPI[ForecastDateTime],ROWS($C$2:C774)))</f>
        <v>46212.166666666664</v>
      </c>
      <c r="D774" t="str">
        <f t="shared" si="12"/>
        <v>4AM</v>
      </c>
      <c r="E774" t="str" cm="1">
        <f t="array" ref="E774">IF($K774="","",_xlfn.IFS($K774=0,_xlfn.UNICHAR(9728),$K774&lt;=3,_xlfn.UNICHAR(9729),OR($K774=45,$K774=48),"~",AND($K774&gt;=51,$K774&lt;=67),_xlfn.UNICHAR(9748),AND($K774&gt;=71,$K774&lt;=77),_xlfn.UNICHAR(10052),AND($K774&gt;=80,$K774&lt;=82),_xlfn.UNICHAR(9748),AND($K774&gt;=95,$K774&lt;=99),_xlfn.UNICHAR(9889),TRUE,_xlfn.UNICHAR(9729)))</f>
        <v>☁</v>
      </c>
      <c r="F774" t="str" cm="1">
        <f t="array" ref="F774">IF($K774="","",_xlfn.IFS($K774=0,"Clear",$K774&lt;=3,"Partly Cloudy",OR($K774=45,$K774=48),"Fog",AND($K774&gt;=51,$K774&lt;=67),"Drizzle",AND($K774&gt;=71,$K774&lt;=77),"Snow",AND($K774&gt;=80,$K774&lt;=82),"Rain Showers",AND($K774&gt;=95,$K774&lt;=99),"Thunderstorm",TRUE,"Cloudy"))</f>
        <v>Partly Cloudy</v>
      </c>
      <c r="G774" s="3" cm="1">
        <f t="array" ref="G774">IF($A774="","",INDEX(OpenMeteoAPI[TemperatureC],ROWS($G$2:G774)))</f>
        <v>17.600000000000001</v>
      </c>
      <c r="H774" s="4" cm="1">
        <f t="array" ref="H774">IF($A774="","",INDEX(OpenMeteoAPI[RelativeHumidityPct],ROWS($H$2:H774))/100)</f>
        <v>0.55000000000000004</v>
      </c>
      <c r="I774" s="4" cm="1">
        <f t="array" ref="I774">IF($A774="","",INDEX(OpenMeteoAPI[PrecipitationProbabilityPct],ROWS($I$2:I774))/100)</f>
        <v>0</v>
      </c>
      <c r="J774" s="3" cm="1">
        <f t="array" ref="J774">IF($A774="","",INDEX(OpenMeteoAPI[PrecipitationMM],ROWS($J$2:J774)))</f>
        <v>0</v>
      </c>
      <c r="K774" cm="1">
        <f t="array" ref="K774">IF($A774="","",INDEX(OpenMeteoAPI[WeatherCode],ROWS($K$2:K774)))</f>
        <v>1</v>
      </c>
      <c r="L774" s="3" cm="1">
        <f t="array" ref="L774">IF($A774="","",INDEX(OpenMeteoAPI[WindSpeedKMH],ROWS($L$2:L774)))</f>
        <v>6.5</v>
      </c>
    </row>
    <row r="775" spans="1:12">
      <c r="A775" t="str" cm="1">
        <f t="array" ref="A775">IFERROR(INDEX(OpenMeteoAPI[City],ROWS($A$2:A775))&amp;", "&amp;INDEX(OpenMeteoAPI[CountryCode],ROWS($A$2:A775)),"")</f>
        <v>Vienna, AT</v>
      </c>
      <c r="B775" t="str" cm="1">
        <f t="array" ref="B775">IF($A775="","",INDEX(OpenMeteoAPI[LocationID],ROWS($B$2:B775)))</f>
        <v>AT-VIE</v>
      </c>
      <c r="C775" s="5" cm="1">
        <f t="array" ref="C775">IF($A775="","",INDEX(OpenMeteoAPI[ForecastDateTime],ROWS($C$2:C775)))</f>
        <v>46212.208333333336</v>
      </c>
      <c r="D775" t="str">
        <f t="shared" si="12"/>
        <v>5AM</v>
      </c>
      <c r="E775" t="str" cm="1">
        <f t="array" ref="E775">IF($K775="","",_xlfn.IFS($K775=0,_xlfn.UNICHAR(9728),$K775&lt;=3,_xlfn.UNICHAR(9729),OR($K775=45,$K775=48),"~",AND($K775&gt;=51,$K775&lt;=67),_xlfn.UNICHAR(9748),AND($K775&gt;=71,$K775&lt;=77),_xlfn.UNICHAR(10052),AND($K775&gt;=80,$K775&lt;=82),_xlfn.UNICHAR(9748),AND($K775&gt;=95,$K775&lt;=99),_xlfn.UNICHAR(9889),TRUE,_xlfn.UNICHAR(9729)))</f>
        <v>☀</v>
      </c>
      <c r="F775" t="str" cm="1">
        <f t="array" ref="F775">IF($K775="","",_xlfn.IFS($K775=0,"Clear",$K775&lt;=3,"Partly Cloudy",OR($K775=45,$K775=48),"Fog",AND($K775&gt;=51,$K775&lt;=67),"Drizzle",AND($K775&gt;=71,$K775&lt;=77),"Snow",AND($K775&gt;=80,$K775&lt;=82),"Rain Showers",AND($K775&gt;=95,$K775&lt;=99),"Thunderstorm",TRUE,"Cloudy"))</f>
        <v>Clear</v>
      </c>
      <c r="G775" s="3" cm="1">
        <f t="array" ref="G775">IF($A775="","",INDEX(OpenMeteoAPI[TemperatureC],ROWS($G$2:G775)))</f>
        <v>17</v>
      </c>
      <c r="H775" s="4" cm="1">
        <f t="array" ref="H775">IF($A775="","",INDEX(OpenMeteoAPI[RelativeHumidityPct],ROWS($H$2:H775))/100)</f>
        <v>0.7</v>
      </c>
      <c r="I775" s="4" cm="1">
        <f t="array" ref="I775">IF($A775="","",INDEX(OpenMeteoAPI[PrecipitationProbabilityPct],ROWS($I$2:I775))/100)</f>
        <v>0</v>
      </c>
      <c r="J775" s="3" cm="1">
        <f t="array" ref="J775">IF($A775="","",INDEX(OpenMeteoAPI[PrecipitationMM],ROWS($J$2:J775)))</f>
        <v>0</v>
      </c>
      <c r="K775" cm="1">
        <f t="array" ref="K775">IF($A775="","",INDEX(OpenMeteoAPI[WeatherCode],ROWS($K$2:K775)))</f>
        <v>0</v>
      </c>
      <c r="L775" s="3" cm="1">
        <f t="array" ref="L775">IF($A775="","",INDEX(OpenMeteoAPI[WindSpeedKMH],ROWS($L$2:L775)))</f>
        <v>7.6</v>
      </c>
    </row>
    <row r="776" spans="1:12">
      <c r="A776" t="str" cm="1">
        <f t="array" ref="A776">IFERROR(INDEX(OpenMeteoAPI[City],ROWS($A$2:A776))&amp;", "&amp;INDEX(OpenMeteoAPI[CountryCode],ROWS($A$2:A776)),"")</f>
        <v>Vienna, AT</v>
      </c>
      <c r="B776" t="str" cm="1">
        <f t="array" ref="B776">IF($A776="","",INDEX(OpenMeteoAPI[LocationID],ROWS($B$2:B776)))</f>
        <v>AT-VIE</v>
      </c>
      <c r="C776" s="5" cm="1">
        <f t="array" ref="C776">IF($A776="","",INDEX(OpenMeteoAPI[ForecastDateTime],ROWS($C$2:C776)))</f>
        <v>46212.25</v>
      </c>
      <c r="D776" t="str">
        <f t="shared" si="12"/>
        <v>6AM</v>
      </c>
      <c r="E776" t="str" cm="1">
        <f t="array" ref="E776">IF($K776="","",_xlfn.IFS($K776=0,_xlfn.UNICHAR(9728),$K776&lt;=3,_xlfn.UNICHAR(9729),OR($K776=45,$K776=48),"~",AND($K776&gt;=51,$K776&lt;=67),_xlfn.UNICHAR(9748),AND($K776&gt;=71,$K776&lt;=77),_xlfn.UNICHAR(10052),AND($K776&gt;=80,$K776&lt;=82),_xlfn.UNICHAR(9748),AND($K776&gt;=95,$K776&lt;=99),_xlfn.UNICHAR(9889),TRUE,_xlfn.UNICHAR(9729)))</f>
        <v>☀</v>
      </c>
      <c r="F776" t="str" cm="1">
        <f t="array" ref="F776">IF($K776="","",_xlfn.IFS($K776=0,"Clear",$K776&lt;=3,"Partly Cloudy",OR($K776=45,$K776=48),"Fog",AND($K776&gt;=51,$K776&lt;=67),"Drizzle",AND($K776&gt;=71,$K776&lt;=77),"Snow",AND($K776&gt;=80,$K776&lt;=82),"Rain Showers",AND($K776&gt;=95,$K776&lt;=99),"Thunderstorm",TRUE,"Cloudy"))</f>
        <v>Clear</v>
      </c>
      <c r="G776" s="3" cm="1">
        <f t="array" ref="G776">IF($A776="","",INDEX(OpenMeteoAPI[TemperatureC],ROWS($G$2:G776)))</f>
        <v>16.7</v>
      </c>
      <c r="H776" s="4" cm="1">
        <f t="array" ref="H776">IF($A776="","",INDEX(OpenMeteoAPI[RelativeHumidityPct],ROWS($H$2:H776))/100)</f>
        <v>0.72</v>
      </c>
      <c r="I776" s="4" cm="1">
        <f t="array" ref="I776">IF($A776="","",INDEX(OpenMeteoAPI[PrecipitationProbabilityPct],ROWS($I$2:I776))/100)</f>
        <v>0</v>
      </c>
      <c r="J776" s="3" cm="1">
        <f t="array" ref="J776">IF($A776="","",INDEX(OpenMeteoAPI[PrecipitationMM],ROWS($J$2:J776)))</f>
        <v>0</v>
      </c>
      <c r="K776" cm="1">
        <f t="array" ref="K776">IF($A776="","",INDEX(OpenMeteoAPI[WeatherCode],ROWS($K$2:K776)))</f>
        <v>0</v>
      </c>
      <c r="L776" s="3" cm="1">
        <f t="array" ref="L776">IF($A776="","",INDEX(OpenMeteoAPI[WindSpeedKMH],ROWS($L$2:L776)))</f>
        <v>8.6999999999999993</v>
      </c>
    </row>
    <row r="777" spans="1:12">
      <c r="A777" t="str" cm="1">
        <f t="array" ref="A777">IFERROR(INDEX(OpenMeteoAPI[City],ROWS($A$2:A777))&amp;", "&amp;INDEX(OpenMeteoAPI[CountryCode],ROWS($A$2:A777)),"")</f>
        <v>Vienna, AT</v>
      </c>
      <c r="B777" t="str" cm="1">
        <f t="array" ref="B777">IF($A777="","",INDEX(OpenMeteoAPI[LocationID],ROWS($B$2:B777)))</f>
        <v>AT-VIE</v>
      </c>
      <c r="C777" s="5" cm="1">
        <f t="array" ref="C777">IF($A777="","",INDEX(OpenMeteoAPI[ForecastDateTime],ROWS($C$2:C777)))</f>
        <v>46212.291666666664</v>
      </c>
      <c r="D777" t="str">
        <f t="shared" si="12"/>
        <v>7AM</v>
      </c>
      <c r="E777" t="str" cm="1">
        <f t="array" ref="E777">IF($K777="","",_xlfn.IFS($K777=0,_xlfn.UNICHAR(9728),$K777&lt;=3,_xlfn.UNICHAR(9729),OR($K777=45,$K777=48),"~",AND($K777&gt;=51,$K777&lt;=67),_xlfn.UNICHAR(9748),AND($K777&gt;=71,$K777&lt;=77),_xlfn.UNICHAR(10052),AND($K777&gt;=80,$K777&lt;=82),_xlfn.UNICHAR(9748),AND($K777&gt;=95,$K777&lt;=99),_xlfn.UNICHAR(9889),TRUE,_xlfn.UNICHAR(9729)))</f>
        <v>☀</v>
      </c>
      <c r="F777" t="str" cm="1">
        <f t="array" ref="F777">IF($K777="","",_xlfn.IFS($K777=0,"Clear",$K777&lt;=3,"Partly Cloudy",OR($K777=45,$K777=48),"Fog",AND($K777&gt;=51,$K777&lt;=67),"Drizzle",AND($K777&gt;=71,$K777&lt;=77),"Snow",AND($K777&gt;=80,$K777&lt;=82),"Rain Showers",AND($K777&gt;=95,$K777&lt;=99),"Thunderstorm",TRUE,"Cloudy"))</f>
        <v>Clear</v>
      </c>
      <c r="G777" s="3" cm="1">
        <f t="array" ref="G777">IF($A777="","",INDEX(OpenMeteoAPI[TemperatureC],ROWS($G$2:G777)))</f>
        <v>17.3</v>
      </c>
      <c r="H777" s="4" cm="1">
        <f t="array" ref="H777">IF($A777="","",INDEX(OpenMeteoAPI[RelativeHumidityPct],ROWS($H$2:H777))/100)</f>
        <v>0.65</v>
      </c>
      <c r="I777" s="4" cm="1">
        <f t="array" ref="I777">IF($A777="","",INDEX(OpenMeteoAPI[PrecipitationProbabilityPct],ROWS($I$2:I777))/100)</f>
        <v>0</v>
      </c>
      <c r="J777" s="3" cm="1">
        <f t="array" ref="J777">IF($A777="","",INDEX(OpenMeteoAPI[PrecipitationMM],ROWS($J$2:J777)))</f>
        <v>0</v>
      </c>
      <c r="K777" cm="1">
        <f t="array" ref="K777">IF($A777="","",INDEX(OpenMeteoAPI[WeatherCode],ROWS($K$2:K777)))</f>
        <v>0</v>
      </c>
      <c r="L777" s="3" cm="1">
        <f t="array" ref="L777">IF($A777="","",INDEX(OpenMeteoAPI[WindSpeedKMH],ROWS($L$2:L777)))</f>
        <v>10.1</v>
      </c>
    </row>
    <row r="778" spans="1:12">
      <c r="A778" t="str" cm="1">
        <f t="array" ref="A778">IFERROR(INDEX(OpenMeteoAPI[City],ROWS($A$2:A778))&amp;", "&amp;INDEX(OpenMeteoAPI[CountryCode],ROWS($A$2:A778)),"")</f>
        <v>Vienna, AT</v>
      </c>
      <c r="B778" t="str" cm="1">
        <f t="array" ref="B778">IF($A778="","",INDEX(OpenMeteoAPI[LocationID],ROWS($B$2:B778)))</f>
        <v>AT-VIE</v>
      </c>
      <c r="C778" s="5" cm="1">
        <f t="array" ref="C778">IF($A778="","",INDEX(OpenMeteoAPI[ForecastDateTime],ROWS($C$2:C778)))</f>
        <v>46212.333333333336</v>
      </c>
      <c r="D778" t="str">
        <f t="shared" si="12"/>
        <v>8AM</v>
      </c>
      <c r="E778" t="str" cm="1">
        <f t="array" ref="E778">IF($K778="","",_xlfn.IFS($K778=0,_xlfn.UNICHAR(9728),$K778&lt;=3,_xlfn.UNICHAR(9729),OR($K778=45,$K778=48),"~",AND($K778&gt;=51,$K778&lt;=67),_xlfn.UNICHAR(9748),AND($K778&gt;=71,$K778&lt;=77),_xlfn.UNICHAR(10052),AND($K778&gt;=80,$K778&lt;=82),_xlfn.UNICHAR(9748),AND($K778&gt;=95,$K778&lt;=99),_xlfn.UNICHAR(9889),TRUE,_xlfn.UNICHAR(9729)))</f>
        <v>☀</v>
      </c>
      <c r="F778" t="str" cm="1">
        <f t="array" ref="F778">IF($K778="","",_xlfn.IFS($K778=0,"Clear",$K778&lt;=3,"Partly Cloudy",OR($K778=45,$K778=48),"Fog",AND($K778&gt;=51,$K778&lt;=67),"Drizzle",AND($K778&gt;=71,$K778&lt;=77),"Snow",AND($K778&gt;=80,$K778&lt;=82),"Rain Showers",AND($K778&gt;=95,$K778&lt;=99),"Thunderstorm",TRUE,"Cloudy"))</f>
        <v>Clear</v>
      </c>
      <c r="G778" s="3" cm="1">
        <f t="array" ref="G778">IF($A778="","",INDEX(OpenMeteoAPI[TemperatureC],ROWS($G$2:G778)))</f>
        <v>18.7</v>
      </c>
      <c r="H778" s="4" cm="1">
        <f t="array" ref="H778">IF($A778="","",INDEX(OpenMeteoAPI[RelativeHumidityPct],ROWS($H$2:H778))/100)</f>
        <v>0.56999999999999995</v>
      </c>
      <c r="I778" s="4" cm="1">
        <f t="array" ref="I778">IF($A778="","",INDEX(OpenMeteoAPI[PrecipitationProbabilityPct],ROWS($I$2:I778))/100)</f>
        <v>0</v>
      </c>
      <c r="J778" s="3" cm="1">
        <f t="array" ref="J778">IF($A778="","",INDEX(OpenMeteoAPI[PrecipitationMM],ROWS($J$2:J778)))</f>
        <v>0</v>
      </c>
      <c r="K778" cm="1">
        <f t="array" ref="K778">IF($A778="","",INDEX(OpenMeteoAPI[WeatherCode],ROWS($K$2:K778)))</f>
        <v>0</v>
      </c>
      <c r="L778" s="3" cm="1">
        <f t="array" ref="L778">IF($A778="","",INDEX(OpenMeteoAPI[WindSpeedKMH],ROWS($L$2:L778)))</f>
        <v>10.6</v>
      </c>
    </row>
    <row r="779" spans="1:12">
      <c r="A779" t="str" cm="1">
        <f t="array" ref="A779">IFERROR(INDEX(OpenMeteoAPI[City],ROWS($A$2:A779))&amp;", "&amp;INDEX(OpenMeteoAPI[CountryCode],ROWS($A$2:A779)),"")</f>
        <v>Vienna, AT</v>
      </c>
      <c r="B779" t="str" cm="1">
        <f t="array" ref="B779">IF($A779="","",INDEX(OpenMeteoAPI[LocationID],ROWS($B$2:B779)))</f>
        <v>AT-VIE</v>
      </c>
      <c r="C779" s="5" cm="1">
        <f t="array" ref="C779">IF($A779="","",INDEX(OpenMeteoAPI[ForecastDateTime],ROWS($C$2:C779)))</f>
        <v>46212.375</v>
      </c>
      <c r="D779" t="str">
        <f t="shared" si="12"/>
        <v>9AM</v>
      </c>
      <c r="E779" t="str" cm="1">
        <f t="array" ref="E779">IF($K779="","",_xlfn.IFS($K779=0,_xlfn.UNICHAR(9728),$K779&lt;=3,_xlfn.UNICHAR(9729),OR($K779=45,$K779=48),"~",AND($K779&gt;=51,$K779&lt;=67),_xlfn.UNICHAR(9748),AND($K779&gt;=71,$K779&lt;=77),_xlfn.UNICHAR(10052),AND($K779&gt;=80,$K779&lt;=82),_xlfn.UNICHAR(9748),AND($K779&gt;=95,$K779&lt;=99),_xlfn.UNICHAR(9889),TRUE,_xlfn.UNICHAR(9729)))</f>
        <v>☀</v>
      </c>
      <c r="F779" t="str" cm="1">
        <f t="array" ref="F779">IF($K779="","",_xlfn.IFS($K779=0,"Clear",$K779&lt;=3,"Partly Cloudy",OR($K779=45,$K779=48),"Fog",AND($K779&gt;=51,$K779&lt;=67),"Drizzle",AND($K779&gt;=71,$K779&lt;=77),"Snow",AND($K779&gt;=80,$K779&lt;=82),"Rain Showers",AND($K779&gt;=95,$K779&lt;=99),"Thunderstorm",TRUE,"Cloudy"))</f>
        <v>Clear</v>
      </c>
      <c r="G779" s="3" cm="1">
        <f t="array" ref="G779">IF($A779="","",INDEX(OpenMeteoAPI[TemperatureC],ROWS($G$2:G779)))</f>
        <v>20.2</v>
      </c>
      <c r="H779" s="4" cm="1">
        <f t="array" ref="H779">IF($A779="","",INDEX(OpenMeteoAPI[RelativeHumidityPct],ROWS($H$2:H779))/100)</f>
        <v>0.47</v>
      </c>
      <c r="I779" s="4" cm="1">
        <f t="array" ref="I779">IF($A779="","",INDEX(OpenMeteoAPI[PrecipitationProbabilityPct],ROWS($I$2:I779))/100)</f>
        <v>0</v>
      </c>
      <c r="J779" s="3" cm="1">
        <f t="array" ref="J779">IF($A779="","",INDEX(OpenMeteoAPI[PrecipitationMM],ROWS($J$2:J779)))</f>
        <v>0</v>
      </c>
      <c r="K779" cm="1">
        <f t="array" ref="K779">IF($A779="","",INDEX(OpenMeteoAPI[WeatherCode],ROWS($K$2:K779)))</f>
        <v>0</v>
      </c>
      <c r="L779" s="3" cm="1">
        <f t="array" ref="L779">IF($A779="","",INDEX(OpenMeteoAPI[WindSpeedKMH],ROWS($L$2:L779)))</f>
        <v>12.8</v>
      </c>
    </row>
    <row r="780" spans="1:12">
      <c r="A780" t="str" cm="1">
        <f t="array" ref="A780">IFERROR(INDEX(OpenMeteoAPI[City],ROWS($A$2:A780))&amp;", "&amp;INDEX(OpenMeteoAPI[CountryCode],ROWS($A$2:A780)),"")</f>
        <v>Vienna, AT</v>
      </c>
      <c r="B780" t="str" cm="1">
        <f t="array" ref="B780">IF($A780="","",INDEX(OpenMeteoAPI[LocationID],ROWS($B$2:B780)))</f>
        <v>AT-VIE</v>
      </c>
      <c r="C780" s="5" cm="1">
        <f t="array" ref="C780">IF($A780="","",INDEX(OpenMeteoAPI[ForecastDateTime],ROWS($C$2:C780)))</f>
        <v>46212.416666666664</v>
      </c>
      <c r="D780" t="str">
        <f t="shared" si="12"/>
        <v>10AM</v>
      </c>
      <c r="E780" t="str" cm="1">
        <f t="array" ref="E780">IF($K780="","",_xlfn.IFS($K780=0,_xlfn.UNICHAR(9728),$K780&lt;=3,_xlfn.UNICHAR(9729),OR($K780=45,$K780=48),"~",AND($K780&gt;=51,$K780&lt;=67),_xlfn.UNICHAR(9748),AND($K780&gt;=71,$K780&lt;=77),_xlfn.UNICHAR(10052),AND($K780&gt;=80,$K780&lt;=82),_xlfn.UNICHAR(9748),AND($K780&gt;=95,$K780&lt;=99),_xlfn.UNICHAR(9889),TRUE,_xlfn.UNICHAR(9729)))</f>
        <v>☀</v>
      </c>
      <c r="F780" t="str" cm="1">
        <f t="array" ref="F780">IF($K780="","",_xlfn.IFS($K780=0,"Clear",$K780&lt;=3,"Partly Cloudy",OR($K780=45,$K780=48),"Fog",AND($K780&gt;=51,$K780&lt;=67),"Drizzle",AND($K780&gt;=71,$K780&lt;=77),"Snow",AND($K780&gt;=80,$K780&lt;=82),"Rain Showers",AND($K780&gt;=95,$K780&lt;=99),"Thunderstorm",TRUE,"Cloudy"))</f>
        <v>Clear</v>
      </c>
      <c r="G780" s="3" cm="1">
        <f t="array" ref="G780">IF($A780="","",INDEX(OpenMeteoAPI[TemperatureC],ROWS($G$2:G780)))</f>
        <v>21.5</v>
      </c>
      <c r="H780" s="4" cm="1">
        <f t="array" ref="H780">IF($A780="","",INDEX(OpenMeteoAPI[RelativeHumidityPct],ROWS($H$2:H780))/100)</f>
        <v>0.39</v>
      </c>
      <c r="I780" s="4" cm="1">
        <f t="array" ref="I780">IF($A780="","",INDEX(OpenMeteoAPI[PrecipitationProbabilityPct],ROWS($I$2:I780))/100)</f>
        <v>0</v>
      </c>
      <c r="J780" s="3" cm="1">
        <f t="array" ref="J780">IF($A780="","",INDEX(OpenMeteoAPI[PrecipitationMM],ROWS($J$2:J780)))</f>
        <v>0</v>
      </c>
      <c r="K780" cm="1">
        <f t="array" ref="K780">IF($A780="","",INDEX(OpenMeteoAPI[WeatherCode],ROWS($K$2:K780)))</f>
        <v>0</v>
      </c>
      <c r="L780" s="3" cm="1">
        <f t="array" ref="L780">IF($A780="","",INDEX(OpenMeteoAPI[WindSpeedKMH],ROWS($L$2:L780)))</f>
        <v>13.8</v>
      </c>
    </row>
    <row r="781" spans="1:12">
      <c r="A781" t="str" cm="1">
        <f t="array" ref="A781">IFERROR(INDEX(OpenMeteoAPI[City],ROWS($A$2:A781))&amp;", "&amp;INDEX(OpenMeteoAPI[CountryCode],ROWS($A$2:A781)),"")</f>
        <v>Vienna, AT</v>
      </c>
      <c r="B781" t="str" cm="1">
        <f t="array" ref="B781">IF($A781="","",INDEX(OpenMeteoAPI[LocationID],ROWS($B$2:B781)))</f>
        <v>AT-VIE</v>
      </c>
      <c r="C781" s="5" cm="1">
        <f t="array" ref="C781">IF($A781="","",INDEX(OpenMeteoAPI[ForecastDateTime],ROWS($C$2:C781)))</f>
        <v>46212.458333333336</v>
      </c>
      <c r="D781" t="str">
        <f t="shared" si="12"/>
        <v>11AM</v>
      </c>
      <c r="E781" t="str" cm="1">
        <f t="array" ref="E781">IF($K781="","",_xlfn.IFS($K781=0,_xlfn.UNICHAR(9728),$K781&lt;=3,_xlfn.UNICHAR(9729),OR($K781=45,$K781=48),"~",AND($K781&gt;=51,$K781&lt;=67),_xlfn.UNICHAR(9748),AND($K781&gt;=71,$K781&lt;=77),_xlfn.UNICHAR(10052),AND($K781&gt;=80,$K781&lt;=82),_xlfn.UNICHAR(9748),AND($K781&gt;=95,$K781&lt;=99),_xlfn.UNICHAR(9889),TRUE,_xlfn.UNICHAR(9729)))</f>
        <v>☀</v>
      </c>
      <c r="F781" t="str" cm="1">
        <f t="array" ref="F781">IF($K781="","",_xlfn.IFS($K781=0,"Clear",$K781&lt;=3,"Partly Cloudy",OR($K781=45,$K781=48),"Fog",AND($K781&gt;=51,$K781&lt;=67),"Drizzle",AND($K781&gt;=71,$K781&lt;=77),"Snow",AND($K781&gt;=80,$K781&lt;=82),"Rain Showers",AND($K781&gt;=95,$K781&lt;=99),"Thunderstorm",TRUE,"Cloudy"))</f>
        <v>Clear</v>
      </c>
      <c r="G781" s="3" cm="1">
        <f t="array" ref="G781">IF($A781="","",INDEX(OpenMeteoAPI[TemperatureC],ROWS($G$2:G781)))</f>
        <v>22.8</v>
      </c>
      <c r="H781" s="4" cm="1">
        <f t="array" ref="H781">IF($A781="","",INDEX(OpenMeteoAPI[RelativeHumidityPct],ROWS($H$2:H781))/100)</f>
        <v>0.43</v>
      </c>
      <c r="I781" s="4" cm="1">
        <f t="array" ref="I781">IF($A781="","",INDEX(OpenMeteoAPI[PrecipitationProbabilityPct],ROWS($I$2:I781))/100)</f>
        <v>0</v>
      </c>
      <c r="J781" s="3" cm="1">
        <f t="array" ref="J781">IF($A781="","",INDEX(OpenMeteoAPI[PrecipitationMM],ROWS($J$2:J781)))</f>
        <v>0</v>
      </c>
      <c r="K781" cm="1">
        <f t="array" ref="K781">IF($A781="","",INDEX(OpenMeteoAPI[WeatherCode],ROWS($K$2:K781)))</f>
        <v>0</v>
      </c>
      <c r="L781" s="3" cm="1">
        <f t="array" ref="L781">IF($A781="","",INDEX(OpenMeteoAPI[WindSpeedKMH],ROWS($L$2:L781)))</f>
        <v>14.6</v>
      </c>
    </row>
    <row r="782" spans="1:12">
      <c r="A782" t="str" cm="1">
        <f t="array" ref="A782">IFERROR(INDEX(OpenMeteoAPI[City],ROWS($A$2:A782))&amp;", "&amp;INDEX(OpenMeteoAPI[CountryCode],ROWS($A$2:A782)),"")</f>
        <v>Vienna, AT</v>
      </c>
      <c r="B782" t="str" cm="1">
        <f t="array" ref="B782">IF($A782="","",INDEX(OpenMeteoAPI[LocationID],ROWS($B$2:B782)))</f>
        <v>AT-VIE</v>
      </c>
      <c r="C782" s="5" cm="1">
        <f t="array" ref="C782">IF($A782="","",INDEX(OpenMeteoAPI[ForecastDateTime],ROWS($C$2:C782)))</f>
        <v>46212.5</v>
      </c>
      <c r="D782" t="str">
        <f t="shared" si="12"/>
        <v>12PM</v>
      </c>
      <c r="E782" t="str" cm="1">
        <f t="array" ref="E782">IF($K782="","",_xlfn.IFS($K782=0,_xlfn.UNICHAR(9728),$K782&lt;=3,_xlfn.UNICHAR(9729),OR($K782=45,$K782=48),"~",AND($K782&gt;=51,$K782&lt;=67),_xlfn.UNICHAR(9748),AND($K782&gt;=71,$K782&lt;=77),_xlfn.UNICHAR(10052),AND($K782&gt;=80,$K782&lt;=82),_xlfn.UNICHAR(9748),AND($K782&gt;=95,$K782&lt;=99),_xlfn.UNICHAR(9889),TRUE,_xlfn.UNICHAR(9729)))</f>
        <v>☁</v>
      </c>
      <c r="F782" t="str" cm="1">
        <f t="array" ref="F782">IF($K782="","",_xlfn.IFS($K782=0,"Clear",$K782&lt;=3,"Partly Cloudy",OR($K782=45,$K782=48),"Fog",AND($K782&gt;=51,$K782&lt;=67),"Drizzle",AND($K782&gt;=71,$K782&lt;=77),"Snow",AND($K782&gt;=80,$K782&lt;=82),"Rain Showers",AND($K782&gt;=95,$K782&lt;=99),"Thunderstorm",TRUE,"Cloudy"))</f>
        <v>Partly Cloudy</v>
      </c>
      <c r="G782" s="3" cm="1">
        <f t="array" ref="G782">IF($A782="","",INDEX(OpenMeteoAPI[TemperatureC],ROWS($G$2:G782)))</f>
        <v>24.3</v>
      </c>
      <c r="H782" s="4" cm="1">
        <f t="array" ref="H782">IF($A782="","",INDEX(OpenMeteoAPI[RelativeHumidityPct],ROWS($H$2:H782))/100)</f>
        <v>0.37</v>
      </c>
      <c r="I782" s="4" cm="1">
        <f t="array" ref="I782">IF($A782="","",INDEX(OpenMeteoAPI[PrecipitationProbabilityPct],ROWS($I$2:I782))/100)</f>
        <v>0</v>
      </c>
      <c r="J782" s="3" cm="1">
        <f t="array" ref="J782">IF($A782="","",INDEX(OpenMeteoAPI[PrecipitationMM],ROWS($J$2:J782)))</f>
        <v>0</v>
      </c>
      <c r="K782" cm="1">
        <f t="array" ref="K782">IF($A782="","",INDEX(OpenMeteoAPI[WeatherCode],ROWS($K$2:K782)))</f>
        <v>1</v>
      </c>
      <c r="L782" s="3" cm="1">
        <f t="array" ref="L782">IF($A782="","",INDEX(OpenMeteoAPI[WindSpeedKMH],ROWS($L$2:L782)))</f>
        <v>14.5</v>
      </c>
    </row>
    <row r="783" spans="1:12">
      <c r="A783" t="str" cm="1">
        <f t="array" ref="A783">IFERROR(INDEX(OpenMeteoAPI[City],ROWS($A$2:A783))&amp;", "&amp;INDEX(OpenMeteoAPI[CountryCode],ROWS($A$2:A783)),"")</f>
        <v>Vienna, AT</v>
      </c>
      <c r="B783" t="str" cm="1">
        <f t="array" ref="B783">IF($A783="","",INDEX(OpenMeteoAPI[LocationID],ROWS($B$2:B783)))</f>
        <v>AT-VIE</v>
      </c>
      <c r="C783" s="5" cm="1">
        <f t="array" ref="C783">IF($A783="","",INDEX(OpenMeteoAPI[ForecastDateTime],ROWS($C$2:C783)))</f>
        <v>46212.541666666664</v>
      </c>
      <c r="D783" t="str">
        <f t="shared" si="12"/>
        <v>1PM</v>
      </c>
      <c r="E783" t="str" cm="1">
        <f t="array" ref="E783">IF($K783="","",_xlfn.IFS($K783=0,_xlfn.UNICHAR(9728),$K783&lt;=3,_xlfn.UNICHAR(9729),OR($K783=45,$K783=48),"~",AND($K783&gt;=51,$K783&lt;=67),_xlfn.UNICHAR(9748),AND($K783&gt;=71,$K783&lt;=77),_xlfn.UNICHAR(10052),AND($K783&gt;=80,$K783&lt;=82),_xlfn.UNICHAR(9748),AND($K783&gt;=95,$K783&lt;=99),_xlfn.UNICHAR(9889),TRUE,_xlfn.UNICHAR(9729)))</f>
        <v>☀</v>
      </c>
      <c r="F783" t="str" cm="1">
        <f t="array" ref="F783">IF($K783="","",_xlfn.IFS($K783=0,"Clear",$K783&lt;=3,"Partly Cloudy",OR($K783=45,$K783=48),"Fog",AND($K783&gt;=51,$K783&lt;=67),"Drizzle",AND($K783&gt;=71,$K783&lt;=77),"Snow",AND($K783&gt;=80,$K783&lt;=82),"Rain Showers",AND($K783&gt;=95,$K783&lt;=99),"Thunderstorm",TRUE,"Cloudy"))</f>
        <v>Clear</v>
      </c>
      <c r="G783" s="3" cm="1">
        <f t="array" ref="G783">IF($A783="","",INDEX(OpenMeteoAPI[TemperatureC],ROWS($G$2:G783)))</f>
        <v>25.8</v>
      </c>
      <c r="H783" s="4" cm="1">
        <f t="array" ref="H783">IF($A783="","",INDEX(OpenMeteoAPI[RelativeHumidityPct],ROWS($H$2:H783))/100)</f>
        <v>0.28000000000000003</v>
      </c>
      <c r="I783" s="4" cm="1">
        <f t="array" ref="I783">IF($A783="","",INDEX(OpenMeteoAPI[PrecipitationProbabilityPct],ROWS($I$2:I783))/100)</f>
        <v>0</v>
      </c>
      <c r="J783" s="3" cm="1">
        <f t="array" ref="J783">IF($A783="","",INDEX(OpenMeteoAPI[PrecipitationMM],ROWS($J$2:J783)))</f>
        <v>0</v>
      </c>
      <c r="K783" cm="1">
        <f t="array" ref="K783">IF($A783="","",INDEX(OpenMeteoAPI[WeatherCode],ROWS($K$2:K783)))</f>
        <v>0</v>
      </c>
      <c r="L783" s="3" cm="1">
        <f t="array" ref="L783">IF($A783="","",INDEX(OpenMeteoAPI[WindSpeedKMH],ROWS($L$2:L783)))</f>
        <v>15.9</v>
      </c>
    </row>
    <row r="784" spans="1:12">
      <c r="A784" t="str" cm="1">
        <f t="array" ref="A784">IFERROR(INDEX(OpenMeteoAPI[City],ROWS($A$2:A784))&amp;", "&amp;INDEX(OpenMeteoAPI[CountryCode],ROWS($A$2:A784)),"")</f>
        <v>Vienna, AT</v>
      </c>
      <c r="B784" t="str" cm="1">
        <f t="array" ref="B784">IF($A784="","",INDEX(OpenMeteoAPI[LocationID],ROWS($B$2:B784)))</f>
        <v>AT-VIE</v>
      </c>
      <c r="C784" s="5" cm="1">
        <f t="array" ref="C784">IF($A784="","",INDEX(OpenMeteoAPI[ForecastDateTime],ROWS($C$2:C784)))</f>
        <v>46212.583333333336</v>
      </c>
      <c r="D784" t="str">
        <f t="shared" si="12"/>
        <v>2PM</v>
      </c>
      <c r="E784" t="str" cm="1">
        <f t="array" ref="E784">IF($K784="","",_xlfn.IFS($K784=0,_xlfn.UNICHAR(9728),$K784&lt;=3,_xlfn.UNICHAR(9729),OR($K784=45,$K784=48),"~",AND($K784&gt;=51,$K784&lt;=67),_xlfn.UNICHAR(9748),AND($K784&gt;=71,$K784&lt;=77),_xlfn.UNICHAR(10052),AND($K784&gt;=80,$K784&lt;=82),_xlfn.UNICHAR(9748),AND($K784&gt;=95,$K784&lt;=99),_xlfn.UNICHAR(9889),TRUE,_xlfn.UNICHAR(9729)))</f>
        <v>☁</v>
      </c>
      <c r="F784" t="str" cm="1">
        <f t="array" ref="F784">IF($K784="","",_xlfn.IFS($K784=0,"Clear",$K784&lt;=3,"Partly Cloudy",OR($K784=45,$K784=48),"Fog",AND($K784&gt;=51,$K784&lt;=67),"Drizzle",AND($K784&gt;=71,$K784&lt;=77),"Snow",AND($K784&gt;=80,$K784&lt;=82),"Rain Showers",AND($K784&gt;=95,$K784&lt;=99),"Thunderstorm",TRUE,"Cloudy"))</f>
        <v>Partly Cloudy</v>
      </c>
      <c r="G784" s="3" cm="1">
        <f t="array" ref="G784">IF($A784="","",INDEX(OpenMeteoAPI[TemperatureC],ROWS($G$2:G784)))</f>
        <v>26.3</v>
      </c>
      <c r="H784" s="4" cm="1">
        <f t="array" ref="H784">IF($A784="","",INDEX(OpenMeteoAPI[RelativeHumidityPct],ROWS($H$2:H784))/100)</f>
        <v>0.28000000000000003</v>
      </c>
      <c r="I784" s="4" cm="1">
        <f t="array" ref="I784">IF($A784="","",INDEX(OpenMeteoAPI[PrecipitationProbabilityPct],ROWS($I$2:I784))/100)</f>
        <v>0</v>
      </c>
      <c r="J784" s="3" cm="1">
        <f t="array" ref="J784">IF($A784="","",INDEX(OpenMeteoAPI[PrecipitationMM],ROWS($J$2:J784)))</f>
        <v>0</v>
      </c>
      <c r="K784" cm="1">
        <f t="array" ref="K784">IF($A784="","",INDEX(OpenMeteoAPI[WeatherCode],ROWS($K$2:K784)))</f>
        <v>1</v>
      </c>
      <c r="L784" s="3" cm="1">
        <f t="array" ref="L784">IF($A784="","",INDEX(OpenMeteoAPI[WindSpeedKMH],ROWS($L$2:L784)))</f>
        <v>16.899999999999999</v>
      </c>
    </row>
    <row r="785" spans="1:12">
      <c r="A785" t="str" cm="1">
        <f t="array" ref="A785">IFERROR(INDEX(OpenMeteoAPI[City],ROWS($A$2:A785))&amp;", "&amp;INDEX(OpenMeteoAPI[CountryCode],ROWS($A$2:A785)),"")</f>
        <v>Vienna, AT</v>
      </c>
      <c r="B785" t="str" cm="1">
        <f t="array" ref="B785">IF($A785="","",INDEX(OpenMeteoAPI[LocationID],ROWS($B$2:B785)))</f>
        <v>AT-VIE</v>
      </c>
      <c r="C785" s="5" cm="1">
        <f t="array" ref="C785">IF($A785="","",INDEX(OpenMeteoAPI[ForecastDateTime],ROWS($C$2:C785)))</f>
        <v>46212.625</v>
      </c>
      <c r="D785" t="str">
        <f t="shared" si="12"/>
        <v>3PM</v>
      </c>
      <c r="E785" t="str" cm="1">
        <f t="array" ref="E785">IF($K785="","",_xlfn.IFS($K785=0,_xlfn.UNICHAR(9728),$K785&lt;=3,_xlfn.UNICHAR(9729),OR($K785=45,$K785=48),"~",AND($K785&gt;=51,$K785&lt;=67),_xlfn.UNICHAR(9748),AND($K785&gt;=71,$K785&lt;=77),_xlfn.UNICHAR(10052),AND($K785&gt;=80,$K785&lt;=82),_xlfn.UNICHAR(9748),AND($K785&gt;=95,$K785&lt;=99),_xlfn.UNICHAR(9889),TRUE,_xlfn.UNICHAR(9729)))</f>
        <v>☁</v>
      </c>
      <c r="F785" t="str" cm="1">
        <f t="array" ref="F785">IF($K785="","",_xlfn.IFS($K785=0,"Clear",$K785&lt;=3,"Partly Cloudy",OR($K785=45,$K785=48),"Fog",AND($K785&gt;=51,$K785&lt;=67),"Drizzle",AND($K785&gt;=71,$K785&lt;=77),"Snow",AND($K785&gt;=80,$K785&lt;=82),"Rain Showers",AND($K785&gt;=95,$K785&lt;=99),"Thunderstorm",TRUE,"Cloudy"))</f>
        <v>Partly Cloudy</v>
      </c>
      <c r="G785" s="3" cm="1">
        <f t="array" ref="G785">IF($A785="","",INDEX(OpenMeteoAPI[TemperatureC],ROWS($G$2:G785)))</f>
        <v>27.1</v>
      </c>
      <c r="H785" s="4" cm="1">
        <f t="array" ref="H785">IF($A785="","",INDEX(OpenMeteoAPI[RelativeHumidityPct],ROWS($H$2:H785))/100)</f>
        <v>0.26</v>
      </c>
      <c r="I785" s="4" cm="1">
        <f t="array" ref="I785">IF($A785="","",INDEX(OpenMeteoAPI[PrecipitationProbabilityPct],ROWS($I$2:I785))/100)</f>
        <v>0</v>
      </c>
      <c r="J785" s="3" cm="1">
        <f t="array" ref="J785">IF($A785="","",INDEX(OpenMeteoAPI[PrecipitationMM],ROWS($J$2:J785)))</f>
        <v>0</v>
      </c>
      <c r="K785" cm="1">
        <f t="array" ref="K785">IF($A785="","",INDEX(OpenMeteoAPI[WeatherCode],ROWS($K$2:K785)))</f>
        <v>1</v>
      </c>
      <c r="L785" s="3" cm="1">
        <f t="array" ref="L785">IF($A785="","",INDEX(OpenMeteoAPI[WindSpeedKMH],ROWS($L$2:L785)))</f>
        <v>19.8</v>
      </c>
    </row>
    <row r="786" spans="1:12">
      <c r="A786" t="str" cm="1">
        <f t="array" ref="A786">IFERROR(INDEX(OpenMeteoAPI[City],ROWS($A$2:A786))&amp;", "&amp;INDEX(OpenMeteoAPI[CountryCode],ROWS($A$2:A786)),"")</f>
        <v>Vienna, AT</v>
      </c>
      <c r="B786" t="str" cm="1">
        <f t="array" ref="B786">IF($A786="","",INDEX(OpenMeteoAPI[LocationID],ROWS($B$2:B786)))</f>
        <v>AT-VIE</v>
      </c>
      <c r="C786" s="5" cm="1">
        <f t="array" ref="C786">IF($A786="","",INDEX(OpenMeteoAPI[ForecastDateTime],ROWS($C$2:C786)))</f>
        <v>46212.666666666664</v>
      </c>
      <c r="D786" t="str">
        <f t="shared" si="12"/>
        <v>4PM</v>
      </c>
      <c r="E786" t="str" cm="1">
        <f t="array" ref="E786">IF($K786="","",_xlfn.IFS($K786=0,_xlfn.UNICHAR(9728),$K786&lt;=3,_xlfn.UNICHAR(9729),OR($K786=45,$K786=48),"~",AND($K786&gt;=51,$K786&lt;=67),_xlfn.UNICHAR(9748),AND($K786&gt;=71,$K786&lt;=77),_xlfn.UNICHAR(10052),AND($K786&gt;=80,$K786&lt;=82),_xlfn.UNICHAR(9748),AND($K786&gt;=95,$K786&lt;=99),_xlfn.UNICHAR(9889),TRUE,_xlfn.UNICHAR(9729)))</f>
        <v>☁</v>
      </c>
      <c r="F786" t="str" cm="1">
        <f t="array" ref="F786">IF($K786="","",_xlfn.IFS($K786=0,"Clear",$K786&lt;=3,"Partly Cloudy",OR($K786=45,$K786=48),"Fog",AND($K786&gt;=51,$K786&lt;=67),"Drizzle",AND($K786&gt;=71,$K786&lt;=77),"Snow",AND($K786&gt;=80,$K786&lt;=82),"Rain Showers",AND($K786&gt;=95,$K786&lt;=99),"Thunderstorm",TRUE,"Cloudy"))</f>
        <v>Partly Cloudy</v>
      </c>
      <c r="G786" s="3" cm="1">
        <f t="array" ref="G786">IF($A786="","",INDEX(OpenMeteoAPI[TemperatureC],ROWS($G$2:G786)))</f>
        <v>27.9</v>
      </c>
      <c r="H786" s="4" cm="1">
        <f t="array" ref="H786">IF($A786="","",INDEX(OpenMeteoAPI[RelativeHumidityPct],ROWS($H$2:H786))/100)</f>
        <v>0.24</v>
      </c>
      <c r="I786" s="4" cm="1">
        <f t="array" ref="I786">IF($A786="","",INDEX(OpenMeteoAPI[PrecipitationProbabilityPct],ROWS($I$2:I786))/100)</f>
        <v>0</v>
      </c>
      <c r="J786" s="3" cm="1">
        <f t="array" ref="J786">IF($A786="","",INDEX(OpenMeteoAPI[PrecipitationMM],ROWS($J$2:J786)))</f>
        <v>0</v>
      </c>
      <c r="K786" cm="1">
        <f t="array" ref="K786">IF($A786="","",INDEX(OpenMeteoAPI[WeatherCode],ROWS($K$2:K786)))</f>
        <v>2</v>
      </c>
      <c r="L786" s="3" cm="1">
        <f t="array" ref="L786">IF($A786="","",INDEX(OpenMeteoAPI[WindSpeedKMH],ROWS($L$2:L786)))</f>
        <v>16.8</v>
      </c>
    </row>
    <row r="787" spans="1:12">
      <c r="A787" t="str" cm="1">
        <f t="array" ref="A787">IFERROR(INDEX(OpenMeteoAPI[City],ROWS($A$2:A787))&amp;", "&amp;INDEX(OpenMeteoAPI[CountryCode],ROWS($A$2:A787)),"")</f>
        <v>Vienna, AT</v>
      </c>
      <c r="B787" t="str" cm="1">
        <f t="array" ref="B787">IF($A787="","",INDEX(OpenMeteoAPI[LocationID],ROWS($B$2:B787)))</f>
        <v>AT-VIE</v>
      </c>
      <c r="C787" s="5" cm="1">
        <f t="array" ref="C787">IF($A787="","",INDEX(OpenMeteoAPI[ForecastDateTime],ROWS($C$2:C787)))</f>
        <v>46212.708333333336</v>
      </c>
      <c r="D787" t="str">
        <f t="shared" si="12"/>
        <v>5PM</v>
      </c>
      <c r="E787" t="str" cm="1">
        <f t="array" ref="E787">IF($K787="","",_xlfn.IFS($K787=0,_xlfn.UNICHAR(9728),$K787&lt;=3,_xlfn.UNICHAR(9729),OR($K787=45,$K787=48),"~",AND($K787&gt;=51,$K787&lt;=67),_xlfn.UNICHAR(9748),AND($K787&gt;=71,$K787&lt;=77),_xlfn.UNICHAR(10052),AND($K787&gt;=80,$K787&lt;=82),_xlfn.UNICHAR(9748),AND($K787&gt;=95,$K787&lt;=99),_xlfn.UNICHAR(9889),TRUE,_xlfn.UNICHAR(9729)))</f>
        <v>☁</v>
      </c>
      <c r="F787" t="str" cm="1">
        <f t="array" ref="F787">IF($K787="","",_xlfn.IFS($K787=0,"Clear",$K787&lt;=3,"Partly Cloudy",OR($K787=45,$K787=48),"Fog",AND($K787&gt;=51,$K787&lt;=67),"Drizzle",AND($K787&gt;=71,$K787&lt;=77),"Snow",AND($K787&gt;=80,$K787&lt;=82),"Rain Showers",AND($K787&gt;=95,$K787&lt;=99),"Thunderstorm",TRUE,"Cloudy"))</f>
        <v>Partly Cloudy</v>
      </c>
      <c r="G787" s="3" cm="1">
        <f t="array" ref="G787">IF($A787="","",INDEX(OpenMeteoAPI[TemperatureC],ROWS($G$2:G787)))</f>
        <v>27.6</v>
      </c>
      <c r="H787" s="4" cm="1">
        <f t="array" ref="H787">IF($A787="","",INDEX(OpenMeteoAPI[RelativeHumidityPct],ROWS($H$2:H787))/100)</f>
        <v>0.2</v>
      </c>
      <c r="I787" s="4" cm="1">
        <f t="array" ref="I787">IF($A787="","",INDEX(OpenMeteoAPI[PrecipitationProbabilityPct],ROWS($I$2:I787))/100)</f>
        <v>0</v>
      </c>
      <c r="J787" s="3" cm="1">
        <f t="array" ref="J787">IF($A787="","",INDEX(OpenMeteoAPI[PrecipitationMM],ROWS($J$2:J787)))</f>
        <v>0</v>
      </c>
      <c r="K787" cm="1">
        <f t="array" ref="K787">IF($A787="","",INDEX(OpenMeteoAPI[WeatherCode],ROWS($K$2:K787)))</f>
        <v>1</v>
      </c>
      <c r="L787" s="3" cm="1">
        <f t="array" ref="L787">IF($A787="","",INDEX(OpenMeteoAPI[WindSpeedKMH],ROWS($L$2:L787)))</f>
        <v>19.600000000000001</v>
      </c>
    </row>
    <row r="788" spans="1:12">
      <c r="A788" t="str" cm="1">
        <f t="array" ref="A788">IFERROR(INDEX(OpenMeteoAPI[City],ROWS($A$2:A788))&amp;", "&amp;INDEX(OpenMeteoAPI[CountryCode],ROWS($A$2:A788)),"")</f>
        <v>Vienna, AT</v>
      </c>
      <c r="B788" t="str" cm="1">
        <f t="array" ref="B788">IF($A788="","",INDEX(OpenMeteoAPI[LocationID],ROWS($B$2:B788)))</f>
        <v>AT-VIE</v>
      </c>
      <c r="C788" s="5" cm="1">
        <f t="array" ref="C788">IF($A788="","",INDEX(OpenMeteoAPI[ForecastDateTime],ROWS($C$2:C788)))</f>
        <v>46212.75</v>
      </c>
      <c r="D788" t="str">
        <f t="shared" si="12"/>
        <v>6PM</v>
      </c>
      <c r="E788" t="str" cm="1">
        <f t="array" ref="E788">IF($K788="","",_xlfn.IFS($K788=0,_xlfn.UNICHAR(9728),$K788&lt;=3,_xlfn.UNICHAR(9729),OR($K788=45,$K788=48),"~",AND($K788&gt;=51,$K788&lt;=67),_xlfn.UNICHAR(9748),AND($K788&gt;=71,$K788&lt;=77),_xlfn.UNICHAR(10052),AND($K788&gt;=80,$K788&lt;=82),_xlfn.UNICHAR(9748),AND($K788&gt;=95,$K788&lt;=99),_xlfn.UNICHAR(9889),TRUE,_xlfn.UNICHAR(9729)))</f>
        <v>☀</v>
      </c>
      <c r="F788" t="str" cm="1">
        <f t="array" ref="F788">IF($K788="","",_xlfn.IFS($K788=0,"Clear",$K788&lt;=3,"Partly Cloudy",OR($K788=45,$K788=48),"Fog",AND($K788&gt;=51,$K788&lt;=67),"Drizzle",AND($K788&gt;=71,$K788&lt;=77),"Snow",AND($K788&gt;=80,$K788&lt;=82),"Rain Showers",AND($K788&gt;=95,$K788&lt;=99),"Thunderstorm",TRUE,"Cloudy"))</f>
        <v>Clear</v>
      </c>
      <c r="G788" s="3" cm="1">
        <f t="array" ref="G788">IF($A788="","",INDEX(OpenMeteoAPI[TemperatureC],ROWS($G$2:G788)))</f>
        <v>27.4</v>
      </c>
      <c r="H788" s="4" cm="1">
        <f t="array" ref="H788">IF($A788="","",INDEX(OpenMeteoAPI[RelativeHumidityPct],ROWS($H$2:H788))/100)</f>
        <v>0.18</v>
      </c>
      <c r="I788" s="4" cm="1">
        <f t="array" ref="I788">IF($A788="","",INDEX(OpenMeteoAPI[PrecipitationProbabilityPct],ROWS($I$2:I788))/100)</f>
        <v>0</v>
      </c>
      <c r="J788" s="3" cm="1">
        <f t="array" ref="J788">IF($A788="","",INDEX(OpenMeteoAPI[PrecipitationMM],ROWS($J$2:J788)))</f>
        <v>0</v>
      </c>
      <c r="K788" cm="1">
        <f t="array" ref="K788">IF($A788="","",INDEX(OpenMeteoAPI[WeatherCode],ROWS($K$2:K788)))</f>
        <v>0</v>
      </c>
      <c r="L788" s="3" cm="1">
        <f t="array" ref="L788">IF($A788="","",INDEX(OpenMeteoAPI[WindSpeedKMH],ROWS($L$2:L788)))</f>
        <v>17.2</v>
      </c>
    </row>
    <row r="789" spans="1:12">
      <c r="A789" t="str" cm="1">
        <f t="array" ref="A789">IFERROR(INDEX(OpenMeteoAPI[City],ROWS($A$2:A789))&amp;", "&amp;INDEX(OpenMeteoAPI[CountryCode],ROWS($A$2:A789)),"")</f>
        <v>Vienna, AT</v>
      </c>
      <c r="B789" t="str" cm="1">
        <f t="array" ref="B789">IF($A789="","",INDEX(OpenMeteoAPI[LocationID],ROWS($B$2:B789)))</f>
        <v>AT-VIE</v>
      </c>
      <c r="C789" s="5" cm="1">
        <f t="array" ref="C789">IF($A789="","",INDEX(OpenMeteoAPI[ForecastDateTime],ROWS($C$2:C789)))</f>
        <v>46212.791666666664</v>
      </c>
      <c r="D789" t="str">
        <f t="shared" si="12"/>
        <v>7PM</v>
      </c>
      <c r="E789" t="str" cm="1">
        <f t="array" ref="E789">IF($K789="","",_xlfn.IFS($K789=0,_xlfn.UNICHAR(9728),$K789&lt;=3,_xlfn.UNICHAR(9729),OR($K789=45,$K789=48),"~",AND($K789&gt;=51,$K789&lt;=67),_xlfn.UNICHAR(9748),AND($K789&gt;=71,$K789&lt;=77),_xlfn.UNICHAR(10052),AND($K789&gt;=80,$K789&lt;=82),_xlfn.UNICHAR(9748),AND($K789&gt;=95,$K789&lt;=99),_xlfn.UNICHAR(9889),TRUE,_xlfn.UNICHAR(9729)))</f>
        <v>☀</v>
      </c>
      <c r="F789" t="str" cm="1">
        <f t="array" ref="F789">IF($K789="","",_xlfn.IFS($K789=0,"Clear",$K789&lt;=3,"Partly Cloudy",OR($K789=45,$K789=48),"Fog",AND($K789&gt;=51,$K789&lt;=67),"Drizzle",AND($K789&gt;=71,$K789&lt;=77),"Snow",AND($K789&gt;=80,$K789&lt;=82),"Rain Showers",AND($K789&gt;=95,$K789&lt;=99),"Thunderstorm",TRUE,"Cloudy"))</f>
        <v>Clear</v>
      </c>
      <c r="G789" s="3" cm="1">
        <f t="array" ref="G789">IF($A789="","",INDEX(OpenMeteoAPI[TemperatureC],ROWS($G$2:G789)))</f>
        <v>26.5</v>
      </c>
      <c r="H789" s="4" cm="1">
        <f t="array" ref="H789">IF($A789="","",INDEX(OpenMeteoAPI[RelativeHumidityPct],ROWS($H$2:H789))/100)</f>
        <v>0.21</v>
      </c>
      <c r="I789" s="4" cm="1">
        <f t="array" ref="I789">IF($A789="","",INDEX(OpenMeteoAPI[PrecipitationProbabilityPct],ROWS($I$2:I789))/100)</f>
        <v>0</v>
      </c>
      <c r="J789" s="3" cm="1">
        <f t="array" ref="J789">IF($A789="","",INDEX(OpenMeteoAPI[PrecipitationMM],ROWS($J$2:J789)))</f>
        <v>0</v>
      </c>
      <c r="K789" cm="1">
        <f t="array" ref="K789">IF($A789="","",INDEX(OpenMeteoAPI[WeatherCode],ROWS($K$2:K789)))</f>
        <v>0</v>
      </c>
      <c r="L789" s="3" cm="1">
        <f t="array" ref="L789">IF($A789="","",INDEX(OpenMeteoAPI[WindSpeedKMH],ROWS($L$2:L789)))</f>
        <v>14.1</v>
      </c>
    </row>
    <row r="790" spans="1:12">
      <c r="A790" t="str" cm="1">
        <f t="array" ref="A790">IFERROR(INDEX(OpenMeteoAPI[City],ROWS($A$2:A790))&amp;", "&amp;INDEX(OpenMeteoAPI[CountryCode],ROWS($A$2:A790)),"")</f>
        <v>Vienna, AT</v>
      </c>
      <c r="B790" t="str" cm="1">
        <f t="array" ref="B790">IF($A790="","",INDEX(OpenMeteoAPI[LocationID],ROWS($B$2:B790)))</f>
        <v>AT-VIE</v>
      </c>
      <c r="C790" s="5" cm="1">
        <f t="array" ref="C790">IF($A790="","",INDEX(OpenMeteoAPI[ForecastDateTime],ROWS($C$2:C790)))</f>
        <v>46212.833333333336</v>
      </c>
      <c r="D790" t="str">
        <f t="shared" si="12"/>
        <v>8PM</v>
      </c>
      <c r="E790" t="str" cm="1">
        <f t="array" ref="E790">IF($K790="","",_xlfn.IFS($K790=0,_xlfn.UNICHAR(9728),$K790&lt;=3,_xlfn.UNICHAR(9729),OR($K790=45,$K790=48),"~",AND($K790&gt;=51,$K790&lt;=67),_xlfn.UNICHAR(9748),AND($K790&gt;=71,$K790&lt;=77),_xlfn.UNICHAR(10052),AND($K790&gt;=80,$K790&lt;=82),_xlfn.UNICHAR(9748),AND($K790&gt;=95,$K790&lt;=99),_xlfn.UNICHAR(9889),TRUE,_xlfn.UNICHAR(9729)))</f>
        <v>☀</v>
      </c>
      <c r="F790" t="str" cm="1">
        <f t="array" ref="F790">IF($K790="","",_xlfn.IFS($K790=0,"Clear",$K790&lt;=3,"Partly Cloudy",OR($K790=45,$K790=48),"Fog",AND($K790&gt;=51,$K790&lt;=67),"Drizzle",AND($K790&gt;=71,$K790&lt;=77),"Snow",AND($K790&gt;=80,$K790&lt;=82),"Rain Showers",AND($K790&gt;=95,$K790&lt;=99),"Thunderstorm",TRUE,"Cloudy"))</f>
        <v>Clear</v>
      </c>
      <c r="G790" s="3" cm="1">
        <f t="array" ref="G790">IF($A790="","",INDEX(OpenMeteoAPI[TemperatureC],ROWS($G$2:G790)))</f>
        <v>25.6</v>
      </c>
      <c r="H790" s="4" cm="1">
        <f t="array" ref="H790">IF($A790="","",INDEX(OpenMeteoAPI[RelativeHumidityPct],ROWS($H$2:H790))/100)</f>
        <v>0.24</v>
      </c>
      <c r="I790" s="4" cm="1">
        <f t="array" ref="I790">IF($A790="","",INDEX(OpenMeteoAPI[PrecipitationProbabilityPct],ROWS($I$2:I790))/100)</f>
        <v>0</v>
      </c>
      <c r="J790" s="3" cm="1">
        <f t="array" ref="J790">IF($A790="","",INDEX(OpenMeteoAPI[PrecipitationMM],ROWS($J$2:J790)))</f>
        <v>0</v>
      </c>
      <c r="K790" cm="1">
        <f t="array" ref="K790">IF($A790="","",INDEX(OpenMeteoAPI[WeatherCode],ROWS($K$2:K790)))</f>
        <v>0</v>
      </c>
      <c r="L790" s="3" cm="1">
        <f t="array" ref="L790">IF($A790="","",INDEX(OpenMeteoAPI[WindSpeedKMH],ROWS($L$2:L790)))</f>
        <v>12.1</v>
      </c>
    </row>
    <row r="791" spans="1:12">
      <c r="A791" t="str" cm="1">
        <f t="array" ref="A791">IFERROR(INDEX(OpenMeteoAPI[City],ROWS($A$2:A791))&amp;", "&amp;INDEX(OpenMeteoAPI[CountryCode],ROWS($A$2:A791)),"")</f>
        <v>Vienna, AT</v>
      </c>
      <c r="B791" t="str" cm="1">
        <f t="array" ref="B791">IF($A791="","",INDEX(OpenMeteoAPI[LocationID],ROWS($B$2:B791)))</f>
        <v>AT-VIE</v>
      </c>
      <c r="C791" s="5" cm="1">
        <f t="array" ref="C791">IF($A791="","",INDEX(OpenMeteoAPI[ForecastDateTime],ROWS($C$2:C791)))</f>
        <v>46212.875</v>
      </c>
      <c r="D791" t="str">
        <f t="shared" si="12"/>
        <v>9PM</v>
      </c>
      <c r="E791" t="str" cm="1">
        <f t="array" ref="E791">IF($K791="","",_xlfn.IFS($K791=0,_xlfn.UNICHAR(9728),$K791&lt;=3,_xlfn.UNICHAR(9729),OR($K791=45,$K791=48),"~",AND($K791&gt;=51,$K791&lt;=67),_xlfn.UNICHAR(9748),AND($K791&gt;=71,$K791&lt;=77),_xlfn.UNICHAR(10052),AND($K791&gt;=80,$K791&lt;=82),_xlfn.UNICHAR(9748),AND($K791&gt;=95,$K791&lt;=99),_xlfn.UNICHAR(9889),TRUE,_xlfn.UNICHAR(9729)))</f>
        <v>☁</v>
      </c>
      <c r="F791" t="str" cm="1">
        <f t="array" ref="F791">IF($K791="","",_xlfn.IFS($K791=0,"Clear",$K791&lt;=3,"Partly Cloudy",OR($K791=45,$K791=48),"Fog",AND($K791&gt;=51,$K791&lt;=67),"Drizzle",AND($K791&gt;=71,$K791&lt;=77),"Snow",AND($K791&gt;=80,$K791&lt;=82),"Rain Showers",AND($K791&gt;=95,$K791&lt;=99),"Thunderstorm",TRUE,"Cloudy"))</f>
        <v>Partly Cloudy</v>
      </c>
      <c r="G791" s="3" cm="1">
        <f t="array" ref="G791">IF($A791="","",INDEX(OpenMeteoAPI[TemperatureC],ROWS($G$2:G791)))</f>
        <v>24.4</v>
      </c>
      <c r="H791" s="4" cm="1">
        <f t="array" ref="H791">IF($A791="","",INDEX(OpenMeteoAPI[RelativeHumidityPct],ROWS($H$2:H791))/100)</f>
        <v>0.26</v>
      </c>
      <c r="I791" s="4" cm="1">
        <f t="array" ref="I791">IF($A791="","",INDEX(OpenMeteoAPI[PrecipitationProbabilityPct],ROWS($I$2:I791))/100)</f>
        <v>0</v>
      </c>
      <c r="J791" s="3" cm="1">
        <f t="array" ref="J791">IF($A791="","",INDEX(OpenMeteoAPI[PrecipitationMM],ROWS($J$2:J791)))</f>
        <v>0</v>
      </c>
      <c r="K791" cm="1">
        <f t="array" ref="K791">IF($A791="","",INDEX(OpenMeteoAPI[WeatherCode],ROWS($K$2:K791)))</f>
        <v>2</v>
      </c>
      <c r="L791" s="3" cm="1">
        <f t="array" ref="L791">IF($A791="","",INDEX(OpenMeteoAPI[WindSpeedKMH],ROWS($L$2:L791)))</f>
        <v>7.6</v>
      </c>
    </row>
    <row r="792" spans="1:12">
      <c r="A792" t="str" cm="1">
        <f t="array" ref="A792">IFERROR(INDEX(OpenMeteoAPI[City],ROWS($A$2:A792))&amp;", "&amp;INDEX(OpenMeteoAPI[CountryCode],ROWS($A$2:A792)),"")</f>
        <v>Vienna, AT</v>
      </c>
      <c r="B792" t="str" cm="1">
        <f t="array" ref="B792">IF($A792="","",INDEX(OpenMeteoAPI[LocationID],ROWS($B$2:B792)))</f>
        <v>AT-VIE</v>
      </c>
      <c r="C792" s="5" cm="1">
        <f t="array" ref="C792">IF($A792="","",INDEX(OpenMeteoAPI[ForecastDateTime],ROWS($C$2:C792)))</f>
        <v>46212.916666666664</v>
      </c>
      <c r="D792" t="str">
        <f t="shared" si="12"/>
        <v>10PM</v>
      </c>
      <c r="E792" t="str" cm="1">
        <f t="array" ref="E792">IF($K792="","",_xlfn.IFS($K792=0,_xlfn.UNICHAR(9728),$K792&lt;=3,_xlfn.UNICHAR(9729),OR($K792=45,$K792=48),"~",AND($K792&gt;=51,$K792&lt;=67),_xlfn.UNICHAR(9748),AND($K792&gt;=71,$K792&lt;=77),_xlfn.UNICHAR(10052),AND($K792&gt;=80,$K792&lt;=82),_xlfn.UNICHAR(9748),AND($K792&gt;=95,$K792&lt;=99),_xlfn.UNICHAR(9889),TRUE,_xlfn.UNICHAR(9729)))</f>
        <v>☁</v>
      </c>
      <c r="F792" t="str" cm="1">
        <f t="array" ref="F792">IF($K792="","",_xlfn.IFS($K792=0,"Clear",$K792&lt;=3,"Partly Cloudy",OR($K792=45,$K792=48),"Fog",AND($K792&gt;=51,$K792&lt;=67),"Drizzle",AND($K792&gt;=71,$K792&lt;=77),"Snow",AND($K792&gt;=80,$K792&lt;=82),"Rain Showers",AND($K792&gt;=95,$K792&lt;=99),"Thunderstorm",TRUE,"Cloudy"))</f>
        <v>Partly Cloudy</v>
      </c>
      <c r="G792" s="3" cm="1">
        <f t="array" ref="G792">IF($A792="","",INDEX(OpenMeteoAPI[TemperatureC],ROWS($G$2:G792)))</f>
        <v>23.2</v>
      </c>
      <c r="H792" s="4" cm="1">
        <f t="array" ref="H792">IF($A792="","",INDEX(OpenMeteoAPI[RelativeHumidityPct],ROWS($H$2:H792))/100)</f>
        <v>0.28999999999999998</v>
      </c>
      <c r="I792" s="4" cm="1">
        <f t="array" ref="I792">IF($A792="","",INDEX(OpenMeteoAPI[PrecipitationProbabilityPct],ROWS($I$2:I792))/100)</f>
        <v>0</v>
      </c>
      <c r="J792" s="3" cm="1">
        <f t="array" ref="J792">IF($A792="","",INDEX(OpenMeteoAPI[PrecipitationMM],ROWS($J$2:J792)))</f>
        <v>0</v>
      </c>
      <c r="K792" cm="1">
        <f t="array" ref="K792">IF($A792="","",INDEX(OpenMeteoAPI[WeatherCode],ROWS($K$2:K792)))</f>
        <v>2</v>
      </c>
      <c r="L792" s="3" cm="1">
        <f t="array" ref="L792">IF($A792="","",INDEX(OpenMeteoAPI[WindSpeedKMH],ROWS($L$2:L792)))</f>
        <v>7.2</v>
      </c>
    </row>
    <row r="793" spans="1:12">
      <c r="A793" t="str" cm="1">
        <f t="array" ref="A793">IFERROR(INDEX(OpenMeteoAPI[City],ROWS($A$2:A793))&amp;", "&amp;INDEX(OpenMeteoAPI[CountryCode],ROWS($A$2:A793)),"")</f>
        <v>Vienna, AT</v>
      </c>
      <c r="B793" t="str" cm="1">
        <f t="array" ref="B793">IF($A793="","",INDEX(OpenMeteoAPI[LocationID],ROWS($B$2:B793)))</f>
        <v>AT-VIE</v>
      </c>
      <c r="C793" s="5" cm="1">
        <f t="array" ref="C793">IF($A793="","",INDEX(OpenMeteoAPI[ForecastDateTime],ROWS($C$2:C793)))</f>
        <v>46212.958333333336</v>
      </c>
      <c r="D793" t="str">
        <f t="shared" si="12"/>
        <v>11PM</v>
      </c>
      <c r="E793" t="str" cm="1">
        <f t="array" ref="E793">IF($K793="","",_xlfn.IFS($K793=0,_xlfn.UNICHAR(9728),$K793&lt;=3,_xlfn.UNICHAR(9729),OR($K793=45,$K793=48),"~",AND($K793&gt;=51,$K793&lt;=67),_xlfn.UNICHAR(9748),AND($K793&gt;=71,$K793&lt;=77),_xlfn.UNICHAR(10052),AND($K793&gt;=80,$K793&lt;=82),_xlfn.UNICHAR(9748),AND($K793&gt;=95,$K793&lt;=99),_xlfn.UNICHAR(9889),TRUE,_xlfn.UNICHAR(9729)))</f>
        <v>☁</v>
      </c>
      <c r="F793" t="str" cm="1">
        <f t="array" ref="F793">IF($K793="","",_xlfn.IFS($K793=0,"Clear",$K793&lt;=3,"Partly Cloudy",OR($K793=45,$K793=48),"Fog",AND($K793&gt;=51,$K793&lt;=67),"Drizzle",AND($K793&gt;=71,$K793&lt;=77),"Snow",AND($K793&gt;=80,$K793&lt;=82),"Rain Showers",AND($K793&gt;=95,$K793&lt;=99),"Thunderstorm",TRUE,"Cloudy"))</f>
        <v>Partly Cloudy</v>
      </c>
      <c r="G793" s="3" cm="1">
        <f t="array" ref="G793">IF($A793="","",INDEX(OpenMeteoAPI[TemperatureC],ROWS($G$2:G793)))</f>
        <v>22.2</v>
      </c>
      <c r="H793" s="4" cm="1">
        <f t="array" ref="H793">IF($A793="","",INDEX(OpenMeteoAPI[RelativeHumidityPct],ROWS($H$2:H793))/100)</f>
        <v>0.32</v>
      </c>
      <c r="I793" s="4" cm="1">
        <f t="array" ref="I793">IF($A793="","",INDEX(OpenMeteoAPI[PrecipitationProbabilityPct],ROWS($I$2:I793))/100)</f>
        <v>0</v>
      </c>
      <c r="J793" s="3" cm="1">
        <f t="array" ref="J793">IF($A793="","",INDEX(OpenMeteoAPI[PrecipitationMM],ROWS($J$2:J793)))</f>
        <v>0</v>
      </c>
      <c r="K793" cm="1">
        <f t="array" ref="K793">IF($A793="","",INDEX(OpenMeteoAPI[WeatherCode],ROWS($K$2:K793)))</f>
        <v>2</v>
      </c>
      <c r="L793" s="3" cm="1">
        <f t="array" ref="L793">IF($A793="","",INDEX(OpenMeteoAPI[WindSpeedKMH],ROWS($L$2:L793)))</f>
        <v>7.3</v>
      </c>
    </row>
    <row r="794" spans="1:12">
      <c r="A794" t="str" cm="1">
        <f t="array" ref="A794">IFERROR(INDEX(OpenMeteoAPI[City],ROWS($A$2:A794))&amp;", "&amp;INDEX(OpenMeteoAPI[CountryCode],ROWS($A$2:A794)),"")</f>
        <v>Vienna, AT</v>
      </c>
      <c r="B794" t="str" cm="1">
        <f t="array" ref="B794">IF($A794="","",INDEX(OpenMeteoAPI[LocationID],ROWS($B$2:B794)))</f>
        <v>AT-VIE</v>
      </c>
      <c r="C794" s="5" cm="1">
        <f t="array" ref="C794">IF($A794="","",INDEX(OpenMeteoAPI[ForecastDateTime],ROWS($C$2:C794)))</f>
        <v>46213</v>
      </c>
      <c r="D794" t="str">
        <f t="shared" si="12"/>
        <v>12AM</v>
      </c>
      <c r="E794" t="str" cm="1">
        <f t="array" ref="E794">IF($K794="","",_xlfn.IFS($K794=0,_xlfn.UNICHAR(9728),$K794&lt;=3,_xlfn.UNICHAR(9729),OR($K794=45,$K794=48),"~",AND($K794&gt;=51,$K794&lt;=67),_xlfn.UNICHAR(9748),AND($K794&gt;=71,$K794&lt;=77),_xlfn.UNICHAR(10052),AND($K794&gt;=80,$K794&lt;=82),_xlfn.UNICHAR(9748),AND($K794&gt;=95,$K794&lt;=99),_xlfn.UNICHAR(9889),TRUE,_xlfn.UNICHAR(9729)))</f>
        <v>☁</v>
      </c>
      <c r="F794" t="str" cm="1">
        <f t="array" ref="F794">IF($K794="","",_xlfn.IFS($K794=0,"Clear",$K794&lt;=3,"Partly Cloudy",OR($K794=45,$K794=48),"Fog",AND($K794&gt;=51,$K794&lt;=67),"Drizzle",AND($K794&gt;=71,$K794&lt;=77),"Snow",AND($K794&gt;=80,$K794&lt;=82),"Rain Showers",AND($K794&gt;=95,$K794&lt;=99),"Thunderstorm",TRUE,"Cloudy"))</f>
        <v>Partly Cloudy</v>
      </c>
      <c r="G794" s="3" cm="1">
        <f t="array" ref="G794">IF($A794="","",INDEX(OpenMeteoAPI[TemperatureC],ROWS($G$2:G794)))</f>
        <v>21.3</v>
      </c>
      <c r="H794" s="4" cm="1">
        <f t="array" ref="H794">IF($A794="","",INDEX(OpenMeteoAPI[RelativeHumidityPct],ROWS($H$2:H794))/100)</f>
        <v>0.39</v>
      </c>
      <c r="I794" s="4" cm="1">
        <f t="array" ref="I794">IF($A794="","",INDEX(OpenMeteoAPI[PrecipitationProbabilityPct],ROWS($I$2:I794))/100)</f>
        <v>0</v>
      </c>
      <c r="J794" s="3" cm="1">
        <f t="array" ref="J794">IF($A794="","",INDEX(OpenMeteoAPI[PrecipitationMM],ROWS($J$2:J794)))</f>
        <v>0</v>
      </c>
      <c r="K794" cm="1">
        <f t="array" ref="K794">IF($A794="","",INDEX(OpenMeteoAPI[WeatherCode],ROWS($K$2:K794)))</f>
        <v>2</v>
      </c>
      <c r="L794" s="3" cm="1">
        <f t="array" ref="L794">IF($A794="","",INDEX(OpenMeteoAPI[WindSpeedKMH],ROWS($L$2:L794)))</f>
        <v>6.1</v>
      </c>
    </row>
    <row r="795" spans="1:12">
      <c r="A795" t="str" cm="1">
        <f t="array" ref="A795">IFERROR(INDEX(OpenMeteoAPI[City],ROWS($A$2:A795))&amp;", "&amp;INDEX(OpenMeteoAPI[CountryCode],ROWS($A$2:A795)),"")</f>
        <v>Vienna, AT</v>
      </c>
      <c r="B795" t="str" cm="1">
        <f t="array" ref="B795">IF($A795="","",INDEX(OpenMeteoAPI[LocationID],ROWS($B$2:B795)))</f>
        <v>AT-VIE</v>
      </c>
      <c r="C795" s="5" cm="1">
        <f t="array" ref="C795">IF($A795="","",INDEX(OpenMeteoAPI[ForecastDateTime],ROWS($C$2:C795)))</f>
        <v>46213.041666666664</v>
      </c>
      <c r="D795" t="str">
        <f t="shared" si="12"/>
        <v>1AM</v>
      </c>
      <c r="E795" t="str" cm="1">
        <f t="array" ref="E795">IF($K795="","",_xlfn.IFS($K795=0,_xlfn.UNICHAR(9728),$K795&lt;=3,_xlfn.UNICHAR(9729),OR($K795=45,$K795=48),"~",AND($K795&gt;=51,$K795&lt;=67),_xlfn.UNICHAR(9748),AND($K795&gt;=71,$K795&lt;=77),_xlfn.UNICHAR(10052),AND($K795&gt;=80,$K795&lt;=82),_xlfn.UNICHAR(9748),AND($K795&gt;=95,$K795&lt;=99),_xlfn.UNICHAR(9889),TRUE,_xlfn.UNICHAR(9729)))</f>
        <v>☁</v>
      </c>
      <c r="F795" t="str" cm="1">
        <f t="array" ref="F795">IF($K795="","",_xlfn.IFS($K795=0,"Clear",$K795&lt;=3,"Partly Cloudy",OR($K795=45,$K795=48),"Fog",AND($K795&gt;=51,$K795&lt;=67),"Drizzle",AND($K795&gt;=71,$K795&lt;=77),"Snow",AND($K795&gt;=80,$K795&lt;=82),"Rain Showers",AND($K795&gt;=95,$K795&lt;=99),"Thunderstorm",TRUE,"Cloudy"))</f>
        <v>Partly Cloudy</v>
      </c>
      <c r="G795" s="3" cm="1">
        <f t="array" ref="G795">IF($A795="","",INDEX(OpenMeteoAPI[TemperatureC],ROWS($G$2:G795)))</f>
        <v>20.8</v>
      </c>
      <c r="H795" s="4" cm="1">
        <f t="array" ref="H795">IF($A795="","",INDEX(OpenMeteoAPI[RelativeHumidityPct],ROWS($H$2:H795))/100)</f>
        <v>0.41</v>
      </c>
      <c r="I795" s="4" cm="1">
        <f t="array" ref="I795">IF($A795="","",INDEX(OpenMeteoAPI[PrecipitationProbabilityPct],ROWS($I$2:I795))/100)</f>
        <v>0</v>
      </c>
      <c r="J795" s="3" cm="1">
        <f t="array" ref="J795">IF($A795="","",INDEX(OpenMeteoAPI[PrecipitationMM],ROWS($J$2:J795)))</f>
        <v>0</v>
      </c>
      <c r="K795" cm="1">
        <f t="array" ref="K795">IF($A795="","",INDEX(OpenMeteoAPI[WeatherCode],ROWS($K$2:K795)))</f>
        <v>2</v>
      </c>
      <c r="L795" s="3" cm="1">
        <f t="array" ref="L795">IF($A795="","",INDEX(OpenMeteoAPI[WindSpeedKMH],ROWS($L$2:L795)))</f>
        <v>4.8</v>
      </c>
    </row>
    <row r="796" spans="1:12">
      <c r="A796" t="str" cm="1">
        <f t="array" ref="A796">IFERROR(INDEX(OpenMeteoAPI[City],ROWS($A$2:A796))&amp;", "&amp;INDEX(OpenMeteoAPI[CountryCode],ROWS($A$2:A796)),"")</f>
        <v>Vienna, AT</v>
      </c>
      <c r="B796" t="str" cm="1">
        <f t="array" ref="B796">IF($A796="","",INDEX(OpenMeteoAPI[LocationID],ROWS($B$2:B796)))</f>
        <v>AT-VIE</v>
      </c>
      <c r="C796" s="5" cm="1">
        <f t="array" ref="C796">IF($A796="","",INDEX(OpenMeteoAPI[ForecastDateTime],ROWS($C$2:C796)))</f>
        <v>46213.083333333336</v>
      </c>
      <c r="D796" t="str">
        <f t="shared" si="12"/>
        <v>2AM</v>
      </c>
      <c r="E796" t="str" cm="1">
        <f t="array" ref="E796">IF($K796="","",_xlfn.IFS($K796=0,_xlfn.UNICHAR(9728),$K796&lt;=3,_xlfn.UNICHAR(9729),OR($K796=45,$K796=48),"~",AND($K796&gt;=51,$K796&lt;=67),_xlfn.UNICHAR(9748),AND($K796&gt;=71,$K796&lt;=77),_xlfn.UNICHAR(10052),AND($K796&gt;=80,$K796&lt;=82),_xlfn.UNICHAR(9748),AND($K796&gt;=95,$K796&lt;=99),_xlfn.UNICHAR(9889),TRUE,_xlfn.UNICHAR(9729)))</f>
        <v>☁</v>
      </c>
      <c r="F796" t="str" cm="1">
        <f t="array" ref="F796">IF($K796="","",_xlfn.IFS($K796=0,"Clear",$K796&lt;=3,"Partly Cloudy",OR($K796=45,$K796=48),"Fog",AND($K796&gt;=51,$K796&lt;=67),"Drizzle",AND($K796&gt;=71,$K796&lt;=77),"Snow",AND($K796&gt;=80,$K796&lt;=82),"Rain Showers",AND($K796&gt;=95,$K796&lt;=99),"Thunderstorm",TRUE,"Cloudy"))</f>
        <v>Partly Cloudy</v>
      </c>
      <c r="G796" s="3" cm="1">
        <f t="array" ref="G796">IF($A796="","",INDEX(OpenMeteoAPI[TemperatureC],ROWS($G$2:G796)))</f>
        <v>20.5</v>
      </c>
      <c r="H796" s="4" cm="1">
        <f t="array" ref="H796">IF($A796="","",INDEX(OpenMeteoAPI[RelativeHumidityPct],ROWS($H$2:H796))/100)</f>
        <v>0.43</v>
      </c>
      <c r="I796" s="4" cm="1">
        <f t="array" ref="I796">IF($A796="","",INDEX(OpenMeteoAPI[PrecipitationProbabilityPct],ROWS($I$2:I796))/100)</f>
        <v>0</v>
      </c>
      <c r="J796" s="3" cm="1">
        <f t="array" ref="J796">IF($A796="","",INDEX(OpenMeteoAPI[PrecipitationMM],ROWS($J$2:J796)))</f>
        <v>0</v>
      </c>
      <c r="K796" cm="1">
        <f t="array" ref="K796">IF($A796="","",INDEX(OpenMeteoAPI[WeatherCode],ROWS($K$2:K796)))</f>
        <v>2</v>
      </c>
      <c r="L796" s="3" cm="1">
        <f t="array" ref="L796">IF($A796="","",INDEX(OpenMeteoAPI[WindSpeedKMH],ROWS($L$2:L796)))</f>
        <v>5.4</v>
      </c>
    </row>
    <row r="797" spans="1:12">
      <c r="A797" t="str" cm="1">
        <f t="array" ref="A797">IFERROR(INDEX(OpenMeteoAPI[City],ROWS($A$2:A797))&amp;", "&amp;INDEX(OpenMeteoAPI[CountryCode],ROWS($A$2:A797)),"")</f>
        <v>Vienna, AT</v>
      </c>
      <c r="B797" t="str" cm="1">
        <f t="array" ref="B797">IF($A797="","",INDEX(OpenMeteoAPI[LocationID],ROWS($B$2:B797)))</f>
        <v>AT-VIE</v>
      </c>
      <c r="C797" s="5" cm="1">
        <f t="array" ref="C797">IF($A797="","",INDEX(OpenMeteoAPI[ForecastDateTime],ROWS($C$2:C797)))</f>
        <v>46213.125</v>
      </c>
      <c r="D797" t="str">
        <f t="shared" si="12"/>
        <v>3AM</v>
      </c>
      <c r="E797" t="str" cm="1">
        <f t="array" ref="E797">IF($K797="","",_xlfn.IFS($K797=0,_xlfn.UNICHAR(9728),$K797&lt;=3,_xlfn.UNICHAR(9729),OR($K797=45,$K797=48),"~",AND($K797&gt;=51,$K797&lt;=67),_xlfn.UNICHAR(9748),AND($K797&gt;=71,$K797&lt;=77),_xlfn.UNICHAR(10052),AND($K797&gt;=80,$K797&lt;=82),_xlfn.UNICHAR(9748),AND($K797&gt;=95,$K797&lt;=99),_xlfn.UNICHAR(9889),TRUE,_xlfn.UNICHAR(9729)))</f>
        <v>☁</v>
      </c>
      <c r="F797" t="str" cm="1">
        <f t="array" ref="F797">IF($K797="","",_xlfn.IFS($K797=0,"Clear",$K797&lt;=3,"Partly Cloudy",OR($K797=45,$K797=48),"Fog",AND($K797&gt;=51,$K797&lt;=67),"Drizzle",AND($K797&gt;=71,$K797&lt;=77),"Snow",AND($K797&gt;=80,$K797&lt;=82),"Rain Showers",AND($K797&gt;=95,$K797&lt;=99),"Thunderstorm",TRUE,"Cloudy"))</f>
        <v>Partly Cloudy</v>
      </c>
      <c r="G797" s="3" cm="1">
        <f t="array" ref="G797">IF($A797="","",INDEX(OpenMeteoAPI[TemperatureC],ROWS($G$2:G797)))</f>
        <v>20.100000000000001</v>
      </c>
      <c r="H797" s="4" cm="1">
        <f t="array" ref="H797">IF($A797="","",INDEX(OpenMeteoAPI[RelativeHumidityPct],ROWS($H$2:H797))/100)</f>
        <v>0.44</v>
      </c>
      <c r="I797" s="4" cm="1">
        <f t="array" ref="I797">IF($A797="","",INDEX(OpenMeteoAPI[PrecipitationProbabilityPct],ROWS($I$2:I797))/100)</f>
        <v>0</v>
      </c>
      <c r="J797" s="3" cm="1">
        <f t="array" ref="J797">IF($A797="","",INDEX(OpenMeteoAPI[PrecipitationMM],ROWS($J$2:J797)))</f>
        <v>0</v>
      </c>
      <c r="K797" cm="1">
        <f t="array" ref="K797">IF($A797="","",INDEX(OpenMeteoAPI[WeatherCode],ROWS($K$2:K797)))</f>
        <v>2</v>
      </c>
      <c r="L797" s="3" cm="1">
        <f t="array" ref="L797">IF($A797="","",INDEX(OpenMeteoAPI[WindSpeedKMH],ROWS($L$2:L797)))</f>
        <v>5.7</v>
      </c>
    </row>
    <row r="798" spans="1:12">
      <c r="A798" t="str" cm="1">
        <f t="array" ref="A798">IFERROR(INDEX(OpenMeteoAPI[City],ROWS($A$2:A798))&amp;", "&amp;INDEX(OpenMeteoAPI[CountryCode],ROWS($A$2:A798)),"")</f>
        <v>Vienna, AT</v>
      </c>
      <c r="B798" t="str" cm="1">
        <f t="array" ref="B798">IF($A798="","",INDEX(OpenMeteoAPI[LocationID],ROWS($B$2:B798)))</f>
        <v>AT-VIE</v>
      </c>
      <c r="C798" s="5" cm="1">
        <f t="array" ref="C798">IF($A798="","",INDEX(OpenMeteoAPI[ForecastDateTime],ROWS($C$2:C798)))</f>
        <v>46213.166666666664</v>
      </c>
      <c r="D798" t="str">
        <f t="shared" si="12"/>
        <v>4AM</v>
      </c>
      <c r="E798" t="str" cm="1">
        <f t="array" ref="E798">IF($K798="","",_xlfn.IFS($K798=0,_xlfn.UNICHAR(9728),$K798&lt;=3,_xlfn.UNICHAR(9729),OR($K798=45,$K798=48),"~",AND($K798&gt;=51,$K798&lt;=67),_xlfn.UNICHAR(9748),AND($K798&gt;=71,$K798&lt;=77),_xlfn.UNICHAR(10052),AND($K798&gt;=80,$K798&lt;=82),_xlfn.UNICHAR(9748),AND($K798&gt;=95,$K798&lt;=99),_xlfn.UNICHAR(9889),TRUE,_xlfn.UNICHAR(9729)))</f>
        <v>☁</v>
      </c>
      <c r="F798" t="str" cm="1">
        <f t="array" ref="F798">IF($K798="","",_xlfn.IFS($K798=0,"Clear",$K798&lt;=3,"Partly Cloudy",OR($K798=45,$K798=48),"Fog",AND($K798&gt;=51,$K798&lt;=67),"Drizzle",AND($K798&gt;=71,$K798&lt;=77),"Snow",AND($K798&gt;=80,$K798&lt;=82),"Rain Showers",AND($K798&gt;=95,$K798&lt;=99),"Thunderstorm",TRUE,"Cloudy"))</f>
        <v>Partly Cloudy</v>
      </c>
      <c r="G798" s="3" cm="1">
        <f t="array" ref="G798">IF($A798="","",INDEX(OpenMeteoAPI[TemperatureC],ROWS($G$2:G798)))</f>
        <v>19.8</v>
      </c>
      <c r="H798" s="4" cm="1">
        <f t="array" ref="H798">IF($A798="","",INDEX(OpenMeteoAPI[RelativeHumidityPct],ROWS($H$2:H798))/100)</f>
        <v>0.46</v>
      </c>
      <c r="I798" s="4" cm="1">
        <f t="array" ref="I798">IF($A798="","",INDEX(OpenMeteoAPI[PrecipitationProbabilityPct],ROWS($I$2:I798))/100)</f>
        <v>0</v>
      </c>
      <c r="J798" s="3" cm="1">
        <f t="array" ref="J798">IF($A798="","",INDEX(OpenMeteoAPI[PrecipitationMM],ROWS($J$2:J798)))</f>
        <v>0</v>
      </c>
      <c r="K798" cm="1">
        <f t="array" ref="K798">IF($A798="","",INDEX(OpenMeteoAPI[WeatherCode],ROWS($K$2:K798)))</f>
        <v>2</v>
      </c>
      <c r="L798" s="3" cm="1">
        <f t="array" ref="L798">IF($A798="","",INDEX(OpenMeteoAPI[WindSpeedKMH],ROWS($L$2:L798)))</f>
        <v>5.6</v>
      </c>
    </row>
    <row r="799" spans="1:12">
      <c r="A799" t="str" cm="1">
        <f t="array" ref="A799">IFERROR(INDEX(OpenMeteoAPI[City],ROWS($A$2:A799))&amp;", "&amp;INDEX(OpenMeteoAPI[CountryCode],ROWS($A$2:A799)),"")</f>
        <v>Vienna, AT</v>
      </c>
      <c r="B799" t="str" cm="1">
        <f t="array" ref="B799">IF($A799="","",INDEX(OpenMeteoAPI[LocationID],ROWS($B$2:B799)))</f>
        <v>AT-VIE</v>
      </c>
      <c r="C799" s="5" cm="1">
        <f t="array" ref="C799">IF($A799="","",INDEX(OpenMeteoAPI[ForecastDateTime],ROWS($C$2:C799)))</f>
        <v>46213.208333333336</v>
      </c>
      <c r="D799" t="str">
        <f t="shared" si="12"/>
        <v>5AM</v>
      </c>
      <c r="E799" t="str" cm="1">
        <f t="array" ref="E799">IF($K799="","",_xlfn.IFS($K799=0,_xlfn.UNICHAR(9728),$K799&lt;=3,_xlfn.UNICHAR(9729),OR($K799=45,$K799=48),"~",AND($K799&gt;=51,$K799&lt;=67),_xlfn.UNICHAR(9748),AND($K799&gt;=71,$K799&lt;=77),_xlfn.UNICHAR(10052),AND($K799&gt;=80,$K799&lt;=82),_xlfn.UNICHAR(9748),AND($K799&gt;=95,$K799&lt;=99),_xlfn.UNICHAR(9889),TRUE,_xlfn.UNICHAR(9729)))</f>
        <v>☁</v>
      </c>
      <c r="F799" t="str" cm="1">
        <f t="array" ref="F799">IF($K799="","",_xlfn.IFS($K799=0,"Clear",$K799&lt;=3,"Partly Cloudy",OR($K799=45,$K799=48),"Fog",AND($K799&gt;=51,$K799&lt;=67),"Drizzle",AND($K799&gt;=71,$K799&lt;=77),"Snow",AND($K799&gt;=80,$K799&lt;=82),"Rain Showers",AND($K799&gt;=95,$K799&lt;=99),"Thunderstorm",TRUE,"Cloudy"))</f>
        <v>Partly Cloudy</v>
      </c>
      <c r="G799" s="3" cm="1">
        <f t="array" ref="G799">IF($A799="","",INDEX(OpenMeteoAPI[TemperatureC],ROWS($G$2:G799)))</f>
        <v>19.399999999999999</v>
      </c>
      <c r="H799" s="4" cm="1">
        <f t="array" ref="H799">IF($A799="","",INDEX(OpenMeteoAPI[RelativeHumidityPct],ROWS($H$2:H799))/100)</f>
        <v>0.47</v>
      </c>
      <c r="I799" s="4" cm="1">
        <f t="array" ref="I799">IF($A799="","",INDEX(OpenMeteoAPI[PrecipitationProbabilityPct],ROWS($I$2:I799))/100)</f>
        <v>0</v>
      </c>
      <c r="J799" s="3" cm="1">
        <f t="array" ref="J799">IF($A799="","",INDEX(OpenMeteoAPI[PrecipitationMM],ROWS($J$2:J799)))</f>
        <v>0</v>
      </c>
      <c r="K799" cm="1">
        <f t="array" ref="K799">IF($A799="","",INDEX(OpenMeteoAPI[WeatherCode],ROWS($K$2:K799)))</f>
        <v>2</v>
      </c>
      <c r="L799" s="3" cm="1">
        <f t="array" ref="L799">IF($A799="","",INDEX(OpenMeteoAPI[WindSpeedKMH],ROWS($L$2:L799)))</f>
        <v>5.4</v>
      </c>
    </row>
    <row r="800" spans="1:12">
      <c r="A800" t="str" cm="1">
        <f t="array" ref="A800">IFERROR(INDEX(OpenMeteoAPI[City],ROWS($A$2:A800))&amp;", "&amp;INDEX(OpenMeteoAPI[CountryCode],ROWS($A$2:A800)),"")</f>
        <v>Vienna, AT</v>
      </c>
      <c r="B800" t="str" cm="1">
        <f t="array" ref="B800">IF($A800="","",INDEX(OpenMeteoAPI[LocationID],ROWS($B$2:B800)))</f>
        <v>AT-VIE</v>
      </c>
      <c r="C800" s="5" cm="1">
        <f t="array" ref="C800">IF($A800="","",INDEX(OpenMeteoAPI[ForecastDateTime],ROWS($C$2:C800)))</f>
        <v>46213.25</v>
      </c>
      <c r="D800" t="str">
        <f t="shared" si="12"/>
        <v>6AM</v>
      </c>
      <c r="E800" t="str" cm="1">
        <f t="array" ref="E800">IF($K800="","",_xlfn.IFS($K800=0,_xlfn.UNICHAR(9728),$K800&lt;=3,_xlfn.UNICHAR(9729),OR($K800=45,$K800=48),"~",AND($K800&gt;=51,$K800&lt;=67),_xlfn.UNICHAR(9748),AND($K800&gt;=71,$K800&lt;=77),_xlfn.UNICHAR(10052),AND($K800&gt;=80,$K800&lt;=82),_xlfn.UNICHAR(9748),AND($K800&gt;=95,$K800&lt;=99),_xlfn.UNICHAR(9889),TRUE,_xlfn.UNICHAR(9729)))</f>
        <v>☁</v>
      </c>
      <c r="F800" t="str" cm="1">
        <f t="array" ref="F800">IF($K800="","",_xlfn.IFS($K800=0,"Clear",$K800&lt;=3,"Partly Cloudy",OR($K800=45,$K800=48),"Fog",AND($K800&gt;=51,$K800&lt;=67),"Drizzle",AND($K800&gt;=71,$K800&lt;=77),"Snow",AND($K800&gt;=80,$K800&lt;=82),"Rain Showers",AND($K800&gt;=95,$K800&lt;=99),"Thunderstorm",TRUE,"Cloudy"))</f>
        <v>Partly Cloudy</v>
      </c>
      <c r="G800" s="3" cm="1">
        <f t="array" ref="G800">IF($A800="","",INDEX(OpenMeteoAPI[TemperatureC],ROWS($G$2:G800)))</f>
        <v>19.100000000000001</v>
      </c>
      <c r="H800" s="4" cm="1">
        <f t="array" ref="H800">IF($A800="","",INDEX(OpenMeteoAPI[RelativeHumidityPct],ROWS($H$2:H800))/100)</f>
        <v>0.49</v>
      </c>
      <c r="I800" s="4" cm="1">
        <f t="array" ref="I800">IF($A800="","",INDEX(OpenMeteoAPI[PrecipitationProbabilityPct],ROWS($I$2:I800))/100)</f>
        <v>0</v>
      </c>
      <c r="J800" s="3" cm="1">
        <f t="array" ref="J800">IF($A800="","",INDEX(OpenMeteoAPI[PrecipitationMM],ROWS($J$2:J800)))</f>
        <v>0</v>
      </c>
      <c r="K800" cm="1">
        <f t="array" ref="K800">IF($A800="","",INDEX(OpenMeteoAPI[WeatherCode],ROWS($K$2:K800)))</f>
        <v>1</v>
      </c>
      <c r="L800" s="3" cm="1">
        <f t="array" ref="L800">IF($A800="","",INDEX(OpenMeteoAPI[WindSpeedKMH],ROWS($L$2:L800)))</f>
        <v>4.9000000000000004</v>
      </c>
    </row>
    <row r="801" spans="1:12">
      <c r="A801" t="str" cm="1">
        <f t="array" ref="A801">IFERROR(INDEX(OpenMeteoAPI[City],ROWS($A$2:A801))&amp;", "&amp;INDEX(OpenMeteoAPI[CountryCode],ROWS($A$2:A801)),"")</f>
        <v>Vienna, AT</v>
      </c>
      <c r="B801" t="str" cm="1">
        <f t="array" ref="B801">IF($A801="","",INDEX(OpenMeteoAPI[LocationID],ROWS($B$2:B801)))</f>
        <v>AT-VIE</v>
      </c>
      <c r="C801" s="5" cm="1">
        <f t="array" ref="C801">IF($A801="","",INDEX(OpenMeteoAPI[ForecastDateTime],ROWS($C$2:C801)))</f>
        <v>46213.291666666664</v>
      </c>
      <c r="D801" t="str">
        <f t="shared" si="12"/>
        <v>7AM</v>
      </c>
      <c r="E801" t="str" cm="1">
        <f t="array" ref="E801">IF($K801="","",_xlfn.IFS($K801=0,_xlfn.UNICHAR(9728),$K801&lt;=3,_xlfn.UNICHAR(9729),OR($K801=45,$K801=48),"~",AND($K801&gt;=51,$K801&lt;=67),_xlfn.UNICHAR(9748),AND($K801&gt;=71,$K801&lt;=77),_xlfn.UNICHAR(10052),AND($K801&gt;=80,$K801&lt;=82),_xlfn.UNICHAR(9748),AND($K801&gt;=95,$K801&lt;=99),_xlfn.UNICHAR(9889),TRUE,_xlfn.UNICHAR(9729)))</f>
        <v>☁</v>
      </c>
      <c r="F801" t="str" cm="1">
        <f t="array" ref="F801">IF($K801="","",_xlfn.IFS($K801=0,"Clear",$K801&lt;=3,"Partly Cloudy",OR($K801=45,$K801=48),"Fog",AND($K801&gt;=51,$K801&lt;=67),"Drizzle",AND($K801&gt;=71,$K801&lt;=77),"Snow",AND($K801&gt;=80,$K801&lt;=82),"Rain Showers",AND($K801&gt;=95,$K801&lt;=99),"Thunderstorm",TRUE,"Cloudy"))</f>
        <v>Partly Cloudy</v>
      </c>
      <c r="G801" s="3" cm="1">
        <f t="array" ref="G801">IF($A801="","",INDEX(OpenMeteoAPI[TemperatureC],ROWS($G$2:G801)))</f>
        <v>19.8</v>
      </c>
      <c r="H801" s="4" cm="1">
        <f t="array" ref="H801">IF($A801="","",INDEX(OpenMeteoAPI[RelativeHumidityPct],ROWS($H$2:H801))/100)</f>
        <v>0.48</v>
      </c>
      <c r="I801" s="4" cm="1">
        <f t="array" ref="I801">IF($A801="","",INDEX(OpenMeteoAPI[PrecipitationProbabilityPct],ROWS($I$2:I801))/100)</f>
        <v>0</v>
      </c>
      <c r="J801" s="3" cm="1">
        <f t="array" ref="J801">IF($A801="","",INDEX(OpenMeteoAPI[PrecipitationMM],ROWS($J$2:J801)))</f>
        <v>0</v>
      </c>
      <c r="K801" cm="1">
        <f t="array" ref="K801">IF($A801="","",INDEX(OpenMeteoAPI[WeatherCode],ROWS($K$2:K801)))</f>
        <v>1</v>
      </c>
      <c r="L801" s="3" cm="1">
        <f t="array" ref="L801">IF($A801="","",INDEX(OpenMeteoAPI[WindSpeedKMH],ROWS($L$2:L801)))</f>
        <v>5.0999999999999996</v>
      </c>
    </row>
    <row r="802" spans="1:12">
      <c r="A802" t="str" cm="1">
        <f t="array" ref="A802">IFERROR(INDEX(OpenMeteoAPI[City],ROWS($A$2:A802))&amp;", "&amp;INDEX(OpenMeteoAPI[CountryCode],ROWS($A$2:A802)),"")</f>
        <v>Vienna, AT</v>
      </c>
      <c r="B802" t="str" cm="1">
        <f t="array" ref="B802">IF($A802="","",INDEX(OpenMeteoAPI[LocationID],ROWS($B$2:B802)))</f>
        <v>AT-VIE</v>
      </c>
      <c r="C802" s="5" cm="1">
        <f t="array" ref="C802">IF($A802="","",INDEX(OpenMeteoAPI[ForecastDateTime],ROWS($C$2:C802)))</f>
        <v>46213.333333333336</v>
      </c>
      <c r="D802" t="str">
        <f t="shared" si="12"/>
        <v>8AM</v>
      </c>
      <c r="E802" t="str" cm="1">
        <f t="array" ref="E802">IF($K802="","",_xlfn.IFS($K802=0,_xlfn.UNICHAR(9728),$K802&lt;=3,_xlfn.UNICHAR(9729),OR($K802=45,$K802=48),"~",AND($K802&gt;=51,$K802&lt;=67),_xlfn.UNICHAR(9748),AND($K802&gt;=71,$K802&lt;=77),_xlfn.UNICHAR(10052),AND($K802&gt;=80,$K802&lt;=82),_xlfn.UNICHAR(9748),AND($K802&gt;=95,$K802&lt;=99),_xlfn.UNICHAR(9889),TRUE,_xlfn.UNICHAR(9729)))</f>
        <v>☁</v>
      </c>
      <c r="F802" t="str" cm="1">
        <f t="array" ref="F802">IF($K802="","",_xlfn.IFS($K802=0,"Clear",$K802&lt;=3,"Partly Cloudy",OR($K802=45,$K802=48),"Fog",AND($K802&gt;=51,$K802&lt;=67),"Drizzle",AND($K802&gt;=71,$K802&lt;=77),"Snow",AND($K802&gt;=80,$K802&lt;=82),"Rain Showers",AND($K802&gt;=95,$K802&lt;=99),"Thunderstorm",TRUE,"Cloudy"))</f>
        <v>Partly Cloudy</v>
      </c>
      <c r="G802" s="3" cm="1">
        <f t="array" ref="G802">IF($A802="","",INDEX(OpenMeteoAPI[TemperatureC],ROWS($G$2:G802)))</f>
        <v>20.9</v>
      </c>
      <c r="H802" s="4" cm="1">
        <f t="array" ref="H802">IF($A802="","",INDEX(OpenMeteoAPI[RelativeHumidityPct],ROWS($H$2:H802))/100)</f>
        <v>0.47</v>
      </c>
      <c r="I802" s="4" cm="1">
        <f t="array" ref="I802">IF($A802="","",INDEX(OpenMeteoAPI[PrecipitationProbabilityPct],ROWS($I$2:I802))/100)</f>
        <v>0</v>
      </c>
      <c r="J802" s="3" cm="1">
        <f t="array" ref="J802">IF($A802="","",INDEX(OpenMeteoAPI[PrecipitationMM],ROWS($J$2:J802)))</f>
        <v>0</v>
      </c>
      <c r="K802" cm="1">
        <f t="array" ref="K802">IF($A802="","",INDEX(OpenMeteoAPI[WeatherCode],ROWS($K$2:K802)))</f>
        <v>1</v>
      </c>
      <c r="L802" s="3" cm="1">
        <f t="array" ref="L802">IF($A802="","",INDEX(OpenMeteoAPI[WindSpeedKMH],ROWS($L$2:L802)))</f>
        <v>8.4</v>
      </c>
    </row>
    <row r="803" spans="1:12">
      <c r="A803" t="str" cm="1">
        <f t="array" ref="A803">IFERROR(INDEX(OpenMeteoAPI[City],ROWS($A$2:A803))&amp;", "&amp;INDEX(OpenMeteoAPI[CountryCode],ROWS($A$2:A803)),"")</f>
        <v>Vienna, AT</v>
      </c>
      <c r="B803" t="str" cm="1">
        <f t="array" ref="B803">IF($A803="","",INDEX(OpenMeteoAPI[LocationID],ROWS($B$2:B803)))</f>
        <v>AT-VIE</v>
      </c>
      <c r="C803" s="5" cm="1">
        <f t="array" ref="C803">IF($A803="","",INDEX(OpenMeteoAPI[ForecastDateTime],ROWS($C$2:C803)))</f>
        <v>46213.375</v>
      </c>
      <c r="D803" t="str">
        <f t="shared" si="12"/>
        <v>9AM</v>
      </c>
      <c r="E803" t="str" cm="1">
        <f t="array" ref="E803">IF($K803="","",_xlfn.IFS($K803=0,_xlfn.UNICHAR(9728),$K803&lt;=3,_xlfn.UNICHAR(9729),OR($K803=45,$K803=48),"~",AND($K803&gt;=51,$K803&lt;=67),_xlfn.UNICHAR(9748),AND($K803&gt;=71,$K803&lt;=77),_xlfn.UNICHAR(10052),AND($K803&gt;=80,$K803&lt;=82),_xlfn.UNICHAR(9748),AND($K803&gt;=95,$K803&lt;=99),_xlfn.UNICHAR(9889),TRUE,_xlfn.UNICHAR(9729)))</f>
        <v>☀</v>
      </c>
      <c r="F803" t="str" cm="1">
        <f t="array" ref="F803">IF($K803="","",_xlfn.IFS($K803=0,"Clear",$K803&lt;=3,"Partly Cloudy",OR($K803=45,$K803=48),"Fog",AND($K803&gt;=51,$K803&lt;=67),"Drizzle",AND($K803&gt;=71,$K803&lt;=77),"Snow",AND($K803&gt;=80,$K803&lt;=82),"Rain Showers",AND($K803&gt;=95,$K803&lt;=99),"Thunderstorm",TRUE,"Cloudy"))</f>
        <v>Clear</v>
      </c>
      <c r="G803" s="3" cm="1">
        <f t="array" ref="G803">IF($A803="","",INDEX(OpenMeteoAPI[TemperatureC],ROWS($G$2:G803)))</f>
        <v>22.1</v>
      </c>
      <c r="H803" s="4" cm="1">
        <f t="array" ref="H803">IF($A803="","",INDEX(OpenMeteoAPI[RelativeHumidityPct],ROWS($H$2:H803))/100)</f>
        <v>0.46</v>
      </c>
      <c r="I803" s="4" cm="1">
        <f t="array" ref="I803">IF($A803="","",INDEX(OpenMeteoAPI[PrecipitationProbabilityPct],ROWS($I$2:I803))/100)</f>
        <v>0</v>
      </c>
      <c r="J803" s="3" cm="1">
        <f t="array" ref="J803">IF($A803="","",INDEX(OpenMeteoAPI[PrecipitationMM],ROWS($J$2:J803)))</f>
        <v>0</v>
      </c>
      <c r="K803" cm="1">
        <f t="array" ref="K803">IF($A803="","",INDEX(OpenMeteoAPI[WeatherCode],ROWS($K$2:K803)))</f>
        <v>0</v>
      </c>
      <c r="L803" s="3" cm="1">
        <f t="array" ref="L803">IF($A803="","",INDEX(OpenMeteoAPI[WindSpeedKMH],ROWS($L$2:L803)))</f>
        <v>8.5</v>
      </c>
    </row>
    <row r="804" spans="1:12">
      <c r="A804" t="str" cm="1">
        <f t="array" ref="A804">IFERROR(INDEX(OpenMeteoAPI[City],ROWS($A$2:A804))&amp;", "&amp;INDEX(OpenMeteoAPI[CountryCode],ROWS($A$2:A804)),"")</f>
        <v>Vienna, AT</v>
      </c>
      <c r="B804" t="str" cm="1">
        <f t="array" ref="B804">IF($A804="","",INDEX(OpenMeteoAPI[LocationID],ROWS($B$2:B804)))</f>
        <v>AT-VIE</v>
      </c>
      <c r="C804" s="5" cm="1">
        <f t="array" ref="C804">IF($A804="","",INDEX(OpenMeteoAPI[ForecastDateTime],ROWS($C$2:C804)))</f>
        <v>46213.416666666664</v>
      </c>
      <c r="D804" t="str">
        <f t="shared" si="12"/>
        <v>10AM</v>
      </c>
      <c r="E804" t="str" cm="1">
        <f t="array" ref="E804">IF($K804="","",_xlfn.IFS($K804=0,_xlfn.UNICHAR(9728),$K804&lt;=3,_xlfn.UNICHAR(9729),OR($K804=45,$K804=48),"~",AND($K804&gt;=51,$K804&lt;=67),_xlfn.UNICHAR(9748),AND($K804&gt;=71,$K804&lt;=77),_xlfn.UNICHAR(10052),AND($K804&gt;=80,$K804&lt;=82),_xlfn.UNICHAR(9748),AND($K804&gt;=95,$K804&lt;=99),_xlfn.UNICHAR(9889),TRUE,_xlfn.UNICHAR(9729)))</f>
        <v>☁</v>
      </c>
      <c r="F804" t="str" cm="1">
        <f t="array" ref="F804">IF($K804="","",_xlfn.IFS($K804=0,"Clear",$K804&lt;=3,"Partly Cloudy",OR($K804=45,$K804=48),"Fog",AND($K804&gt;=51,$K804&lt;=67),"Drizzle",AND($K804&gt;=71,$K804&lt;=77),"Snow",AND($K804&gt;=80,$K804&lt;=82),"Rain Showers",AND($K804&gt;=95,$K804&lt;=99),"Thunderstorm",TRUE,"Cloudy"))</f>
        <v>Partly Cloudy</v>
      </c>
      <c r="G804" s="3" cm="1">
        <f t="array" ref="G804">IF($A804="","",INDEX(OpenMeteoAPI[TemperatureC],ROWS($G$2:G804)))</f>
        <v>23.4</v>
      </c>
      <c r="H804" s="4" cm="1">
        <f t="array" ref="H804">IF($A804="","",INDEX(OpenMeteoAPI[RelativeHumidityPct],ROWS($H$2:H804))/100)</f>
        <v>0.43</v>
      </c>
      <c r="I804" s="4" cm="1">
        <f t="array" ref="I804">IF($A804="","",INDEX(OpenMeteoAPI[PrecipitationProbabilityPct],ROWS($I$2:I804))/100)</f>
        <v>0</v>
      </c>
      <c r="J804" s="3" cm="1">
        <f t="array" ref="J804">IF($A804="","",INDEX(OpenMeteoAPI[PrecipitationMM],ROWS($J$2:J804)))</f>
        <v>0</v>
      </c>
      <c r="K804" cm="1">
        <f t="array" ref="K804">IF($A804="","",INDEX(OpenMeteoAPI[WeatherCode],ROWS($K$2:K804)))</f>
        <v>1</v>
      </c>
      <c r="L804" s="3" cm="1">
        <f t="array" ref="L804">IF($A804="","",INDEX(OpenMeteoAPI[WindSpeedKMH],ROWS($L$2:L804)))</f>
        <v>9.1999999999999993</v>
      </c>
    </row>
    <row r="805" spans="1:12">
      <c r="A805" t="str" cm="1">
        <f t="array" ref="A805">IFERROR(INDEX(OpenMeteoAPI[City],ROWS($A$2:A805))&amp;", "&amp;INDEX(OpenMeteoAPI[CountryCode],ROWS($A$2:A805)),"")</f>
        <v>Vienna, AT</v>
      </c>
      <c r="B805" t="str" cm="1">
        <f t="array" ref="B805">IF($A805="","",INDEX(OpenMeteoAPI[LocationID],ROWS($B$2:B805)))</f>
        <v>AT-VIE</v>
      </c>
      <c r="C805" s="5" cm="1">
        <f t="array" ref="C805">IF($A805="","",INDEX(OpenMeteoAPI[ForecastDateTime],ROWS($C$2:C805)))</f>
        <v>46213.458333333336</v>
      </c>
      <c r="D805" t="str">
        <f t="shared" si="12"/>
        <v>11AM</v>
      </c>
      <c r="E805" t="str" cm="1">
        <f t="array" ref="E805">IF($K805="","",_xlfn.IFS($K805=0,_xlfn.UNICHAR(9728),$K805&lt;=3,_xlfn.UNICHAR(9729),OR($K805=45,$K805=48),"~",AND($K805&gt;=51,$K805&lt;=67),_xlfn.UNICHAR(9748),AND($K805&gt;=71,$K805&lt;=77),_xlfn.UNICHAR(10052),AND($K805&gt;=80,$K805&lt;=82),_xlfn.UNICHAR(9748),AND($K805&gt;=95,$K805&lt;=99),_xlfn.UNICHAR(9889),TRUE,_xlfn.UNICHAR(9729)))</f>
        <v>☁</v>
      </c>
      <c r="F805" t="str" cm="1">
        <f t="array" ref="F805">IF($K805="","",_xlfn.IFS($K805=0,"Clear",$K805&lt;=3,"Partly Cloudy",OR($K805=45,$K805=48),"Fog",AND($K805&gt;=51,$K805&lt;=67),"Drizzle",AND($K805&gt;=71,$K805&lt;=77),"Snow",AND($K805&gt;=80,$K805&lt;=82),"Rain Showers",AND($K805&gt;=95,$K805&lt;=99),"Thunderstorm",TRUE,"Cloudy"))</f>
        <v>Partly Cloudy</v>
      </c>
      <c r="G805" s="3" cm="1">
        <f t="array" ref="G805">IF($A805="","",INDEX(OpenMeteoAPI[TemperatureC],ROWS($G$2:G805)))</f>
        <v>24.7</v>
      </c>
      <c r="H805" s="4" cm="1">
        <f t="array" ref="H805">IF($A805="","",INDEX(OpenMeteoAPI[RelativeHumidityPct],ROWS($H$2:H805))/100)</f>
        <v>0.4</v>
      </c>
      <c r="I805" s="4" cm="1">
        <f t="array" ref="I805">IF($A805="","",INDEX(OpenMeteoAPI[PrecipitationProbabilityPct],ROWS($I$2:I805))/100)</f>
        <v>0</v>
      </c>
      <c r="J805" s="3" cm="1">
        <f t="array" ref="J805">IF($A805="","",INDEX(OpenMeteoAPI[PrecipitationMM],ROWS($J$2:J805)))</f>
        <v>0</v>
      </c>
      <c r="K805" cm="1">
        <f t="array" ref="K805">IF($A805="","",INDEX(OpenMeteoAPI[WeatherCode],ROWS($K$2:K805)))</f>
        <v>2</v>
      </c>
      <c r="L805" s="3" cm="1">
        <f t="array" ref="L805">IF($A805="","",INDEX(OpenMeteoAPI[WindSpeedKMH],ROWS($L$2:L805)))</f>
        <v>10.3</v>
      </c>
    </row>
    <row r="806" spans="1:12">
      <c r="A806" t="str" cm="1">
        <f t="array" ref="A806">IFERROR(INDEX(OpenMeteoAPI[City],ROWS($A$2:A806))&amp;", "&amp;INDEX(OpenMeteoAPI[CountryCode],ROWS($A$2:A806)),"")</f>
        <v>Vienna, AT</v>
      </c>
      <c r="B806" t="str" cm="1">
        <f t="array" ref="B806">IF($A806="","",INDEX(OpenMeteoAPI[LocationID],ROWS($B$2:B806)))</f>
        <v>AT-VIE</v>
      </c>
      <c r="C806" s="5" cm="1">
        <f t="array" ref="C806">IF($A806="","",INDEX(OpenMeteoAPI[ForecastDateTime],ROWS($C$2:C806)))</f>
        <v>46213.5</v>
      </c>
      <c r="D806" t="str">
        <f t="shared" si="12"/>
        <v>12PM</v>
      </c>
      <c r="E806" t="str" cm="1">
        <f t="array" ref="E806">IF($K806="","",_xlfn.IFS($K806=0,_xlfn.UNICHAR(9728),$K806&lt;=3,_xlfn.UNICHAR(9729),OR($K806=45,$K806=48),"~",AND($K806&gt;=51,$K806&lt;=67),_xlfn.UNICHAR(9748),AND($K806&gt;=71,$K806&lt;=77),_xlfn.UNICHAR(10052),AND($K806&gt;=80,$K806&lt;=82),_xlfn.UNICHAR(9748),AND($K806&gt;=95,$K806&lt;=99),_xlfn.UNICHAR(9889),TRUE,_xlfn.UNICHAR(9729)))</f>
        <v>☁</v>
      </c>
      <c r="F806" t="str" cm="1">
        <f t="array" ref="F806">IF($K806="","",_xlfn.IFS($K806=0,"Clear",$K806&lt;=3,"Partly Cloudy",OR($K806=45,$K806=48),"Fog",AND($K806&gt;=51,$K806&lt;=67),"Drizzle",AND($K806&gt;=71,$K806&lt;=77),"Snow",AND($K806&gt;=80,$K806&lt;=82),"Rain Showers",AND($K806&gt;=95,$K806&lt;=99),"Thunderstorm",TRUE,"Cloudy"))</f>
        <v>Partly Cloudy</v>
      </c>
      <c r="G806" s="3" cm="1">
        <f t="array" ref="G806">IF($A806="","",INDEX(OpenMeteoAPI[TemperatureC],ROWS($G$2:G806)))</f>
        <v>25.9</v>
      </c>
      <c r="H806" s="4" cm="1">
        <f t="array" ref="H806">IF($A806="","",INDEX(OpenMeteoAPI[RelativeHumidityPct],ROWS($H$2:H806))/100)</f>
        <v>0.38</v>
      </c>
      <c r="I806" s="4" cm="1">
        <f t="array" ref="I806">IF($A806="","",INDEX(OpenMeteoAPI[PrecipitationProbabilityPct],ROWS($I$2:I806))/100)</f>
        <v>0</v>
      </c>
      <c r="J806" s="3" cm="1">
        <f t="array" ref="J806">IF($A806="","",INDEX(OpenMeteoAPI[PrecipitationMM],ROWS($J$2:J806)))</f>
        <v>0</v>
      </c>
      <c r="K806" cm="1">
        <f t="array" ref="K806">IF($A806="","",INDEX(OpenMeteoAPI[WeatherCode],ROWS($K$2:K806)))</f>
        <v>1</v>
      </c>
      <c r="L806" s="3" cm="1">
        <f t="array" ref="L806">IF($A806="","",INDEX(OpenMeteoAPI[WindSpeedKMH],ROWS($L$2:L806)))</f>
        <v>11.2</v>
      </c>
    </row>
    <row r="807" spans="1:12">
      <c r="A807" t="str" cm="1">
        <f t="array" ref="A807">IFERROR(INDEX(OpenMeteoAPI[City],ROWS($A$2:A807))&amp;", "&amp;INDEX(OpenMeteoAPI[CountryCode],ROWS($A$2:A807)),"")</f>
        <v>Vienna, AT</v>
      </c>
      <c r="B807" t="str" cm="1">
        <f t="array" ref="B807">IF($A807="","",INDEX(OpenMeteoAPI[LocationID],ROWS($B$2:B807)))</f>
        <v>AT-VIE</v>
      </c>
      <c r="C807" s="5" cm="1">
        <f t="array" ref="C807">IF($A807="","",INDEX(OpenMeteoAPI[ForecastDateTime],ROWS($C$2:C807)))</f>
        <v>46213.541666666664</v>
      </c>
      <c r="D807" t="str">
        <f t="shared" si="12"/>
        <v>1PM</v>
      </c>
      <c r="E807" t="str" cm="1">
        <f t="array" ref="E807">IF($K807="","",_xlfn.IFS($K807=0,_xlfn.UNICHAR(9728),$K807&lt;=3,_xlfn.UNICHAR(9729),OR($K807=45,$K807=48),"~",AND($K807&gt;=51,$K807&lt;=67),_xlfn.UNICHAR(9748),AND($K807&gt;=71,$K807&lt;=77),_xlfn.UNICHAR(10052),AND($K807&gt;=80,$K807&lt;=82),_xlfn.UNICHAR(9748),AND($K807&gt;=95,$K807&lt;=99),_xlfn.UNICHAR(9889),TRUE,_xlfn.UNICHAR(9729)))</f>
        <v>☁</v>
      </c>
      <c r="F807" t="str" cm="1">
        <f t="array" ref="F807">IF($K807="","",_xlfn.IFS($K807=0,"Clear",$K807&lt;=3,"Partly Cloudy",OR($K807=45,$K807=48),"Fog",AND($K807&gt;=51,$K807&lt;=67),"Drizzle",AND($K807&gt;=71,$K807&lt;=77),"Snow",AND($K807&gt;=80,$K807&lt;=82),"Rain Showers",AND($K807&gt;=95,$K807&lt;=99),"Thunderstorm",TRUE,"Cloudy"))</f>
        <v>Partly Cloudy</v>
      </c>
      <c r="G807" s="3" cm="1">
        <f t="array" ref="G807">IF($A807="","",INDEX(OpenMeteoAPI[TemperatureC],ROWS($G$2:G807)))</f>
        <v>27.1</v>
      </c>
      <c r="H807" s="4" cm="1">
        <f t="array" ref="H807">IF($A807="","",INDEX(OpenMeteoAPI[RelativeHumidityPct],ROWS($H$2:H807))/100)</f>
        <v>0.35</v>
      </c>
      <c r="I807" s="4" cm="1">
        <f t="array" ref="I807">IF($A807="","",INDEX(OpenMeteoAPI[PrecipitationProbabilityPct],ROWS($I$2:I807))/100)</f>
        <v>0</v>
      </c>
      <c r="J807" s="3" cm="1">
        <f t="array" ref="J807">IF($A807="","",INDEX(OpenMeteoAPI[PrecipitationMM],ROWS($J$2:J807)))</f>
        <v>0</v>
      </c>
      <c r="K807" cm="1">
        <f t="array" ref="K807">IF($A807="","",INDEX(OpenMeteoAPI[WeatherCode],ROWS($K$2:K807)))</f>
        <v>1</v>
      </c>
      <c r="L807" s="3" cm="1">
        <f t="array" ref="L807">IF($A807="","",INDEX(OpenMeteoAPI[WindSpeedKMH],ROWS($L$2:L807)))</f>
        <v>10.4</v>
      </c>
    </row>
    <row r="808" spans="1:12">
      <c r="A808" t="str" cm="1">
        <f t="array" ref="A808">IFERROR(INDEX(OpenMeteoAPI[City],ROWS($A$2:A808))&amp;", "&amp;INDEX(OpenMeteoAPI[CountryCode],ROWS($A$2:A808)),"")</f>
        <v>Vienna, AT</v>
      </c>
      <c r="B808" t="str" cm="1">
        <f t="array" ref="B808">IF($A808="","",INDEX(OpenMeteoAPI[LocationID],ROWS($B$2:B808)))</f>
        <v>AT-VIE</v>
      </c>
      <c r="C808" s="5" cm="1">
        <f t="array" ref="C808">IF($A808="","",INDEX(OpenMeteoAPI[ForecastDateTime],ROWS($C$2:C808)))</f>
        <v>46213.583333333336</v>
      </c>
      <c r="D808" t="str">
        <f t="shared" si="12"/>
        <v>2PM</v>
      </c>
      <c r="E808" t="str" cm="1">
        <f t="array" ref="E808">IF($K808="","",_xlfn.IFS($K808=0,_xlfn.UNICHAR(9728),$K808&lt;=3,_xlfn.UNICHAR(9729),OR($K808=45,$K808=48),"~",AND($K808&gt;=51,$K808&lt;=67),_xlfn.UNICHAR(9748),AND($K808&gt;=71,$K808&lt;=77),_xlfn.UNICHAR(10052),AND($K808&gt;=80,$K808&lt;=82),_xlfn.UNICHAR(9748),AND($K808&gt;=95,$K808&lt;=99),_xlfn.UNICHAR(9889),TRUE,_xlfn.UNICHAR(9729)))</f>
        <v>☁</v>
      </c>
      <c r="F808" t="str" cm="1">
        <f t="array" ref="F808">IF($K808="","",_xlfn.IFS($K808=0,"Clear",$K808&lt;=3,"Partly Cloudy",OR($K808=45,$K808=48),"Fog",AND($K808&gt;=51,$K808&lt;=67),"Drizzle",AND($K808&gt;=71,$K808&lt;=77),"Snow",AND($K808&gt;=80,$K808&lt;=82),"Rain Showers",AND($K808&gt;=95,$K808&lt;=99),"Thunderstorm",TRUE,"Cloudy"))</f>
        <v>Partly Cloudy</v>
      </c>
      <c r="G808" s="3" cm="1">
        <f t="array" ref="G808">IF($A808="","",INDEX(OpenMeteoAPI[TemperatureC],ROWS($G$2:G808)))</f>
        <v>28</v>
      </c>
      <c r="H808" s="4" cm="1">
        <f t="array" ref="H808">IF($A808="","",INDEX(OpenMeteoAPI[RelativeHumidityPct],ROWS($H$2:H808))/100)</f>
        <v>0.33</v>
      </c>
      <c r="I808" s="4" cm="1">
        <f t="array" ref="I808">IF($A808="","",INDEX(OpenMeteoAPI[PrecipitationProbabilityPct],ROWS($I$2:I808))/100)</f>
        <v>0</v>
      </c>
      <c r="J808" s="3" cm="1">
        <f t="array" ref="J808">IF($A808="","",INDEX(OpenMeteoAPI[PrecipitationMM],ROWS($J$2:J808)))</f>
        <v>0</v>
      </c>
      <c r="K808" cm="1">
        <f t="array" ref="K808">IF($A808="","",INDEX(OpenMeteoAPI[WeatherCode],ROWS($K$2:K808)))</f>
        <v>1</v>
      </c>
      <c r="L808" s="3" cm="1">
        <f t="array" ref="L808">IF($A808="","",INDEX(OpenMeteoAPI[WindSpeedKMH],ROWS($L$2:L808)))</f>
        <v>9.9</v>
      </c>
    </row>
    <row r="809" spans="1:12">
      <c r="A809" t="str" cm="1">
        <f t="array" ref="A809">IFERROR(INDEX(OpenMeteoAPI[City],ROWS($A$2:A809))&amp;", "&amp;INDEX(OpenMeteoAPI[CountryCode],ROWS($A$2:A809)),"")</f>
        <v>Vienna, AT</v>
      </c>
      <c r="B809" t="str" cm="1">
        <f t="array" ref="B809">IF($A809="","",INDEX(OpenMeteoAPI[LocationID],ROWS($B$2:B809)))</f>
        <v>AT-VIE</v>
      </c>
      <c r="C809" s="5" cm="1">
        <f t="array" ref="C809">IF($A809="","",INDEX(OpenMeteoAPI[ForecastDateTime],ROWS($C$2:C809)))</f>
        <v>46213.625</v>
      </c>
      <c r="D809" t="str">
        <f t="shared" si="12"/>
        <v>3PM</v>
      </c>
      <c r="E809" t="str" cm="1">
        <f t="array" ref="E809">IF($K809="","",_xlfn.IFS($K809=0,_xlfn.UNICHAR(9728),$K809&lt;=3,_xlfn.UNICHAR(9729),OR($K809=45,$K809=48),"~",AND($K809&gt;=51,$K809&lt;=67),_xlfn.UNICHAR(9748),AND($K809&gt;=71,$K809&lt;=77),_xlfn.UNICHAR(10052),AND($K809&gt;=80,$K809&lt;=82),_xlfn.UNICHAR(9748),AND($K809&gt;=95,$K809&lt;=99),_xlfn.UNICHAR(9889),TRUE,_xlfn.UNICHAR(9729)))</f>
        <v>☁</v>
      </c>
      <c r="F809" t="str" cm="1">
        <f t="array" ref="F809">IF($K809="","",_xlfn.IFS($K809=0,"Clear",$K809&lt;=3,"Partly Cloudy",OR($K809=45,$K809=48),"Fog",AND($K809&gt;=51,$K809&lt;=67),"Drizzle",AND($K809&gt;=71,$K809&lt;=77),"Snow",AND($K809&gt;=80,$K809&lt;=82),"Rain Showers",AND($K809&gt;=95,$K809&lt;=99),"Thunderstorm",TRUE,"Cloudy"))</f>
        <v>Partly Cloudy</v>
      </c>
      <c r="G809" s="3" cm="1">
        <f t="array" ref="G809">IF($A809="","",INDEX(OpenMeteoAPI[TemperatureC],ROWS($G$2:G809)))</f>
        <v>28.9</v>
      </c>
      <c r="H809" s="4" cm="1">
        <f t="array" ref="H809">IF($A809="","",INDEX(OpenMeteoAPI[RelativeHumidityPct],ROWS($H$2:H809))/100)</f>
        <v>0.28999999999999998</v>
      </c>
      <c r="I809" s="4" cm="1">
        <f t="array" ref="I809">IF($A809="","",INDEX(OpenMeteoAPI[PrecipitationProbabilityPct],ROWS($I$2:I809))/100)</f>
        <v>0</v>
      </c>
      <c r="J809" s="3" cm="1">
        <f t="array" ref="J809">IF($A809="","",INDEX(OpenMeteoAPI[PrecipitationMM],ROWS($J$2:J809)))</f>
        <v>0</v>
      </c>
      <c r="K809" cm="1">
        <f t="array" ref="K809">IF($A809="","",INDEX(OpenMeteoAPI[WeatherCode],ROWS($K$2:K809)))</f>
        <v>3</v>
      </c>
      <c r="L809" s="3" cm="1">
        <f t="array" ref="L809">IF($A809="","",INDEX(OpenMeteoAPI[WindSpeedKMH],ROWS($L$2:L809)))</f>
        <v>11.5</v>
      </c>
    </row>
    <row r="810" spans="1:12">
      <c r="A810" t="str" cm="1">
        <f t="array" ref="A810">IFERROR(INDEX(OpenMeteoAPI[City],ROWS($A$2:A810))&amp;", "&amp;INDEX(OpenMeteoAPI[CountryCode],ROWS($A$2:A810)),"")</f>
        <v>Vienna, AT</v>
      </c>
      <c r="B810" t="str" cm="1">
        <f t="array" ref="B810">IF($A810="","",INDEX(OpenMeteoAPI[LocationID],ROWS($B$2:B810)))</f>
        <v>AT-VIE</v>
      </c>
      <c r="C810" s="5" cm="1">
        <f t="array" ref="C810">IF($A810="","",INDEX(OpenMeteoAPI[ForecastDateTime],ROWS($C$2:C810)))</f>
        <v>46213.666666666664</v>
      </c>
      <c r="D810" t="str">
        <f t="shared" si="12"/>
        <v>4PM</v>
      </c>
      <c r="E810" t="str" cm="1">
        <f t="array" ref="E810">IF($K810="","",_xlfn.IFS($K810=0,_xlfn.UNICHAR(9728),$K810&lt;=3,_xlfn.UNICHAR(9729),OR($K810=45,$K810=48),"~",AND($K810&gt;=51,$K810&lt;=67),_xlfn.UNICHAR(9748),AND($K810&gt;=71,$K810&lt;=77),_xlfn.UNICHAR(10052),AND($K810&gt;=80,$K810&lt;=82),_xlfn.UNICHAR(9748),AND($K810&gt;=95,$K810&lt;=99),_xlfn.UNICHAR(9889),TRUE,_xlfn.UNICHAR(9729)))</f>
        <v>☀</v>
      </c>
      <c r="F810" t="str" cm="1">
        <f t="array" ref="F810">IF($K810="","",_xlfn.IFS($K810=0,"Clear",$K810&lt;=3,"Partly Cloudy",OR($K810=45,$K810=48),"Fog",AND($K810&gt;=51,$K810&lt;=67),"Drizzle",AND($K810&gt;=71,$K810&lt;=77),"Snow",AND($K810&gt;=80,$K810&lt;=82),"Rain Showers",AND($K810&gt;=95,$K810&lt;=99),"Thunderstorm",TRUE,"Cloudy"))</f>
        <v>Clear</v>
      </c>
      <c r="G810" s="3" cm="1">
        <f t="array" ref="G810">IF($A810="","",INDEX(OpenMeteoAPI[TemperatureC],ROWS($G$2:G810)))</f>
        <v>29.5</v>
      </c>
      <c r="H810" s="4" cm="1">
        <f t="array" ref="H810">IF($A810="","",INDEX(OpenMeteoAPI[RelativeHumidityPct],ROWS($H$2:H810))/100)</f>
        <v>0.26</v>
      </c>
      <c r="I810" s="4" cm="1">
        <f t="array" ref="I810">IF($A810="","",INDEX(OpenMeteoAPI[PrecipitationProbabilityPct],ROWS($I$2:I810))/100)</f>
        <v>0</v>
      </c>
      <c r="J810" s="3" cm="1">
        <f t="array" ref="J810">IF($A810="","",INDEX(OpenMeteoAPI[PrecipitationMM],ROWS($J$2:J810)))</f>
        <v>0</v>
      </c>
      <c r="K810" cm="1">
        <f t="array" ref="K810">IF($A810="","",INDEX(OpenMeteoAPI[WeatherCode],ROWS($K$2:K810)))</f>
        <v>0</v>
      </c>
      <c r="L810" s="3" cm="1">
        <f t="array" ref="L810">IF($A810="","",INDEX(OpenMeteoAPI[WindSpeedKMH],ROWS($L$2:L810)))</f>
        <v>11.2</v>
      </c>
    </row>
    <row r="811" spans="1:12">
      <c r="A811" t="str" cm="1">
        <f t="array" ref="A811">IFERROR(INDEX(OpenMeteoAPI[City],ROWS($A$2:A811))&amp;", "&amp;INDEX(OpenMeteoAPI[CountryCode],ROWS($A$2:A811)),"")</f>
        <v>Vienna, AT</v>
      </c>
      <c r="B811" t="str" cm="1">
        <f t="array" ref="B811">IF($A811="","",INDEX(OpenMeteoAPI[LocationID],ROWS($B$2:B811)))</f>
        <v>AT-VIE</v>
      </c>
      <c r="C811" s="5" cm="1">
        <f t="array" ref="C811">IF($A811="","",INDEX(OpenMeteoAPI[ForecastDateTime],ROWS($C$2:C811)))</f>
        <v>46213.708333333336</v>
      </c>
      <c r="D811" t="str">
        <f t="shared" si="12"/>
        <v>5PM</v>
      </c>
      <c r="E811" t="str" cm="1">
        <f t="array" ref="E811">IF($K811="","",_xlfn.IFS($K811=0,_xlfn.UNICHAR(9728),$K811&lt;=3,_xlfn.UNICHAR(9729),OR($K811=45,$K811=48),"~",AND($K811&gt;=51,$K811&lt;=67),_xlfn.UNICHAR(9748),AND($K811&gt;=71,$K811&lt;=77),_xlfn.UNICHAR(10052),AND($K811&gt;=80,$K811&lt;=82),_xlfn.UNICHAR(9748),AND($K811&gt;=95,$K811&lt;=99),_xlfn.UNICHAR(9889),TRUE,_xlfn.UNICHAR(9729)))</f>
        <v>☁</v>
      </c>
      <c r="F811" t="str" cm="1">
        <f t="array" ref="F811">IF($K811="","",_xlfn.IFS($K811=0,"Clear",$K811&lt;=3,"Partly Cloudy",OR($K811=45,$K811=48),"Fog",AND($K811&gt;=51,$K811&lt;=67),"Drizzle",AND($K811&gt;=71,$K811&lt;=77),"Snow",AND($K811&gt;=80,$K811&lt;=82),"Rain Showers",AND($K811&gt;=95,$K811&lt;=99),"Thunderstorm",TRUE,"Cloudy"))</f>
        <v>Partly Cloudy</v>
      </c>
      <c r="G811" s="3" cm="1">
        <f t="array" ref="G811">IF($A811="","",INDEX(OpenMeteoAPI[TemperatureC],ROWS($G$2:G811)))</f>
        <v>29.6</v>
      </c>
      <c r="H811" s="4" cm="1">
        <f t="array" ref="H811">IF($A811="","",INDEX(OpenMeteoAPI[RelativeHumidityPct],ROWS($H$2:H811))/100)</f>
        <v>0.25</v>
      </c>
      <c r="I811" s="4" cm="1">
        <f t="array" ref="I811">IF($A811="","",INDEX(OpenMeteoAPI[PrecipitationProbabilityPct],ROWS($I$2:I811))/100)</f>
        <v>0</v>
      </c>
      <c r="J811" s="3" cm="1">
        <f t="array" ref="J811">IF($A811="","",INDEX(OpenMeteoAPI[PrecipitationMM],ROWS($J$2:J811)))</f>
        <v>0</v>
      </c>
      <c r="K811" cm="1">
        <f t="array" ref="K811">IF($A811="","",INDEX(OpenMeteoAPI[WeatherCode],ROWS($K$2:K811)))</f>
        <v>1</v>
      </c>
      <c r="L811" s="3" cm="1">
        <f t="array" ref="L811">IF($A811="","",INDEX(OpenMeteoAPI[WindSpeedKMH],ROWS($L$2:L811)))</f>
        <v>11.6</v>
      </c>
    </row>
    <row r="812" spans="1:12">
      <c r="A812" t="str" cm="1">
        <f t="array" ref="A812">IFERROR(INDEX(OpenMeteoAPI[City],ROWS($A$2:A812))&amp;", "&amp;INDEX(OpenMeteoAPI[CountryCode],ROWS($A$2:A812)),"")</f>
        <v>Vienna, AT</v>
      </c>
      <c r="B812" t="str" cm="1">
        <f t="array" ref="B812">IF($A812="","",INDEX(OpenMeteoAPI[LocationID],ROWS($B$2:B812)))</f>
        <v>AT-VIE</v>
      </c>
      <c r="C812" s="5" cm="1">
        <f t="array" ref="C812">IF($A812="","",INDEX(OpenMeteoAPI[ForecastDateTime],ROWS($C$2:C812)))</f>
        <v>46213.75</v>
      </c>
      <c r="D812" t="str">
        <f t="shared" si="12"/>
        <v>6PM</v>
      </c>
      <c r="E812" t="str" cm="1">
        <f t="array" ref="E812">IF($K812="","",_xlfn.IFS($K812=0,_xlfn.UNICHAR(9728),$K812&lt;=3,_xlfn.UNICHAR(9729),OR($K812=45,$K812=48),"~",AND($K812&gt;=51,$K812&lt;=67),_xlfn.UNICHAR(9748),AND($K812&gt;=71,$K812&lt;=77),_xlfn.UNICHAR(10052),AND($K812&gt;=80,$K812&lt;=82),_xlfn.UNICHAR(9748),AND($K812&gt;=95,$K812&lt;=99),_xlfn.UNICHAR(9889),TRUE,_xlfn.UNICHAR(9729)))</f>
        <v>☀</v>
      </c>
      <c r="F812" t="str" cm="1">
        <f t="array" ref="F812">IF($K812="","",_xlfn.IFS($K812=0,"Clear",$K812&lt;=3,"Partly Cloudy",OR($K812=45,$K812=48),"Fog",AND($K812&gt;=51,$K812&lt;=67),"Drizzle",AND($K812&gt;=71,$K812&lt;=77),"Snow",AND($K812&gt;=80,$K812&lt;=82),"Rain Showers",AND($K812&gt;=95,$K812&lt;=99),"Thunderstorm",TRUE,"Cloudy"))</f>
        <v>Clear</v>
      </c>
      <c r="G812" s="3" cm="1">
        <f t="array" ref="G812">IF($A812="","",INDEX(OpenMeteoAPI[TemperatureC],ROWS($G$2:G812)))</f>
        <v>29.4</v>
      </c>
      <c r="H812" s="4" cm="1">
        <f t="array" ref="H812">IF($A812="","",INDEX(OpenMeteoAPI[RelativeHumidityPct],ROWS($H$2:H812))/100)</f>
        <v>0.26</v>
      </c>
      <c r="I812" s="4" cm="1">
        <f t="array" ref="I812">IF($A812="","",INDEX(OpenMeteoAPI[PrecipitationProbabilityPct],ROWS($I$2:I812))/100)</f>
        <v>0</v>
      </c>
      <c r="J812" s="3" cm="1">
        <f t="array" ref="J812">IF($A812="","",INDEX(OpenMeteoAPI[PrecipitationMM],ROWS($J$2:J812)))</f>
        <v>0</v>
      </c>
      <c r="K812" cm="1">
        <f t="array" ref="K812">IF($A812="","",INDEX(OpenMeteoAPI[WeatherCode],ROWS($K$2:K812)))</f>
        <v>0</v>
      </c>
      <c r="L812" s="3" cm="1">
        <f t="array" ref="L812">IF($A812="","",INDEX(OpenMeteoAPI[WindSpeedKMH],ROWS($L$2:L812)))</f>
        <v>11.6</v>
      </c>
    </row>
    <row r="813" spans="1:12">
      <c r="A813" t="str" cm="1">
        <f t="array" ref="A813">IFERROR(INDEX(OpenMeteoAPI[City],ROWS($A$2:A813))&amp;", "&amp;INDEX(OpenMeteoAPI[CountryCode],ROWS($A$2:A813)),"")</f>
        <v>Vienna, AT</v>
      </c>
      <c r="B813" t="str" cm="1">
        <f t="array" ref="B813">IF($A813="","",INDEX(OpenMeteoAPI[LocationID],ROWS($B$2:B813)))</f>
        <v>AT-VIE</v>
      </c>
      <c r="C813" s="5" cm="1">
        <f t="array" ref="C813">IF($A813="","",INDEX(OpenMeteoAPI[ForecastDateTime],ROWS($C$2:C813)))</f>
        <v>46213.791666666664</v>
      </c>
      <c r="D813" t="str">
        <f t="shared" si="12"/>
        <v>7PM</v>
      </c>
      <c r="E813" t="str" cm="1">
        <f t="array" ref="E813">IF($K813="","",_xlfn.IFS($K813=0,_xlfn.UNICHAR(9728),$K813&lt;=3,_xlfn.UNICHAR(9729),OR($K813=45,$K813=48),"~",AND($K813&gt;=51,$K813&lt;=67),_xlfn.UNICHAR(9748),AND($K813&gt;=71,$K813&lt;=77),_xlfn.UNICHAR(10052),AND($K813&gt;=80,$K813&lt;=82),_xlfn.UNICHAR(9748),AND($K813&gt;=95,$K813&lt;=99),_xlfn.UNICHAR(9889),TRUE,_xlfn.UNICHAR(9729)))</f>
        <v>☁</v>
      </c>
      <c r="F813" t="str" cm="1">
        <f t="array" ref="F813">IF($K813="","",_xlfn.IFS($K813=0,"Clear",$K813&lt;=3,"Partly Cloudy",OR($K813=45,$K813=48),"Fog",AND($K813&gt;=51,$K813&lt;=67),"Drizzle",AND($K813&gt;=71,$K813&lt;=77),"Snow",AND($K813&gt;=80,$K813&lt;=82),"Rain Showers",AND($K813&gt;=95,$K813&lt;=99),"Thunderstorm",TRUE,"Cloudy"))</f>
        <v>Partly Cloudy</v>
      </c>
      <c r="G813" s="3" cm="1">
        <f t="array" ref="G813">IF($A813="","",INDEX(OpenMeteoAPI[TemperatureC],ROWS($G$2:G813)))</f>
        <v>28.7</v>
      </c>
      <c r="H813" s="4" cm="1">
        <f t="array" ref="H813">IF($A813="","",INDEX(OpenMeteoAPI[RelativeHumidityPct],ROWS($H$2:H813))/100)</f>
        <v>0.28000000000000003</v>
      </c>
      <c r="I813" s="4" cm="1">
        <f t="array" ref="I813">IF($A813="","",INDEX(OpenMeteoAPI[PrecipitationProbabilityPct],ROWS($I$2:I813))/100)</f>
        <v>0</v>
      </c>
      <c r="J813" s="3" cm="1">
        <f t="array" ref="J813">IF($A813="","",INDEX(OpenMeteoAPI[PrecipitationMM],ROWS($J$2:J813)))</f>
        <v>0</v>
      </c>
      <c r="K813" cm="1">
        <f t="array" ref="K813">IF($A813="","",INDEX(OpenMeteoAPI[WeatherCode],ROWS($K$2:K813)))</f>
        <v>1</v>
      </c>
      <c r="L813" s="3" cm="1">
        <f t="array" ref="L813">IF($A813="","",INDEX(OpenMeteoAPI[WindSpeedKMH],ROWS($L$2:L813)))</f>
        <v>11.2</v>
      </c>
    </row>
    <row r="814" spans="1:12">
      <c r="A814" t="str" cm="1">
        <f t="array" ref="A814">IFERROR(INDEX(OpenMeteoAPI[City],ROWS($A$2:A814))&amp;", "&amp;INDEX(OpenMeteoAPI[CountryCode],ROWS($A$2:A814)),"")</f>
        <v>Vienna, AT</v>
      </c>
      <c r="B814" t="str" cm="1">
        <f t="array" ref="B814">IF($A814="","",INDEX(OpenMeteoAPI[LocationID],ROWS($B$2:B814)))</f>
        <v>AT-VIE</v>
      </c>
      <c r="C814" s="5" cm="1">
        <f t="array" ref="C814">IF($A814="","",INDEX(OpenMeteoAPI[ForecastDateTime],ROWS($C$2:C814)))</f>
        <v>46213.833333333336</v>
      </c>
      <c r="D814" t="str">
        <f t="shared" si="12"/>
        <v>8PM</v>
      </c>
      <c r="E814" t="str" cm="1">
        <f t="array" ref="E814">IF($K814="","",_xlfn.IFS($K814=0,_xlfn.UNICHAR(9728),$K814&lt;=3,_xlfn.UNICHAR(9729),OR($K814=45,$K814=48),"~",AND($K814&gt;=51,$K814&lt;=67),_xlfn.UNICHAR(9748),AND($K814&gt;=71,$K814&lt;=77),_xlfn.UNICHAR(10052),AND($K814&gt;=80,$K814&lt;=82),_xlfn.UNICHAR(9748),AND($K814&gt;=95,$K814&lt;=99),_xlfn.UNICHAR(9889),TRUE,_xlfn.UNICHAR(9729)))</f>
        <v>☁</v>
      </c>
      <c r="F814" t="str" cm="1">
        <f t="array" ref="F814">IF($K814="","",_xlfn.IFS($K814=0,"Clear",$K814&lt;=3,"Partly Cloudy",OR($K814=45,$K814=48),"Fog",AND($K814&gt;=51,$K814&lt;=67),"Drizzle",AND($K814&gt;=71,$K814&lt;=77),"Snow",AND($K814&gt;=80,$K814&lt;=82),"Rain Showers",AND($K814&gt;=95,$K814&lt;=99),"Thunderstorm",TRUE,"Cloudy"))</f>
        <v>Partly Cloudy</v>
      </c>
      <c r="G814" s="3" cm="1">
        <f t="array" ref="G814">IF($A814="","",INDEX(OpenMeteoAPI[TemperatureC],ROWS($G$2:G814)))</f>
        <v>27.8</v>
      </c>
      <c r="H814" s="4" cm="1">
        <f t="array" ref="H814">IF($A814="","",INDEX(OpenMeteoAPI[RelativeHumidityPct],ROWS($H$2:H814))/100)</f>
        <v>0.28999999999999998</v>
      </c>
      <c r="I814" s="4" cm="1">
        <f t="array" ref="I814">IF($A814="","",INDEX(OpenMeteoAPI[PrecipitationProbabilityPct],ROWS($I$2:I814))/100)</f>
        <v>0</v>
      </c>
      <c r="J814" s="3" cm="1">
        <f t="array" ref="J814">IF($A814="","",INDEX(OpenMeteoAPI[PrecipitationMM],ROWS($J$2:J814)))</f>
        <v>0</v>
      </c>
      <c r="K814" cm="1">
        <f t="array" ref="K814">IF($A814="","",INDEX(OpenMeteoAPI[WeatherCode],ROWS($K$2:K814)))</f>
        <v>2</v>
      </c>
      <c r="L814" s="3" cm="1">
        <f t="array" ref="L814">IF($A814="","",INDEX(OpenMeteoAPI[WindSpeedKMH],ROWS($L$2:L814)))</f>
        <v>9.8000000000000007</v>
      </c>
    </row>
    <row r="815" spans="1:12">
      <c r="A815" t="str" cm="1">
        <f t="array" ref="A815">IFERROR(INDEX(OpenMeteoAPI[City],ROWS($A$2:A815))&amp;", "&amp;INDEX(OpenMeteoAPI[CountryCode],ROWS($A$2:A815)),"")</f>
        <v>Vienna, AT</v>
      </c>
      <c r="B815" t="str" cm="1">
        <f t="array" ref="B815">IF($A815="","",INDEX(OpenMeteoAPI[LocationID],ROWS($B$2:B815)))</f>
        <v>AT-VIE</v>
      </c>
      <c r="C815" s="5" cm="1">
        <f t="array" ref="C815">IF($A815="","",INDEX(OpenMeteoAPI[ForecastDateTime],ROWS($C$2:C815)))</f>
        <v>46213.875</v>
      </c>
      <c r="D815" t="str">
        <f t="shared" si="12"/>
        <v>9PM</v>
      </c>
      <c r="E815" t="str" cm="1">
        <f t="array" ref="E815">IF($K815="","",_xlfn.IFS($K815=0,_xlfn.UNICHAR(9728),$K815&lt;=3,_xlfn.UNICHAR(9729),OR($K815=45,$K815=48),"~",AND($K815&gt;=51,$K815&lt;=67),_xlfn.UNICHAR(9748),AND($K815&gt;=71,$K815&lt;=77),_xlfn.UNICHAR(10052),AND($K815&gt;=80,$K815&lt;=82),_xlfn.UNICHAR(9748),AND($K815&gt;=95,$K815&lt;=99),_xlfn.UNICHAR(9889),TRUE,_xlfn.UNICHAR(9729)))</f>
        <v>☁</v>
      </c>
      <c r="F815" t="str" cm="1">
        <f t="array" ref="F815">IF($K815="","",_xlfn.IFS($K815=0,"Clear",$K815&lt;=3,"Partly Cloudy",OR($K815=45,$K815=48),"Fog",AND($K815&gt;=51,$K815&lt;=67),"Drizzle",AND($K815&gt;=71,$K815&lt;=77),"Snow",AND($K815&gt;=80,$K815&lt;=82),"Rain Showers",AND($K815&gt;=95,$K815&lt;=99),"Thunderstorm",TRUE,"Cloudy"))</f>
        <v>Partly Cloudy</v>
      </c>
      <c r="G815" s="3" cm="1">
        <f t="array" ref="G815">IF($A815="","",INDEX(OpenMeteoAPI[TemperatureC],ROWS($G$2:G815)))</f>
        <v>26.6</v>
      </c>
      <c r="H815" s="4" cm="1">
        <f t="array" ref="H815">IF($A815="","",INDEX(OpenMeteoAPI[RelativeHumidityPct],ROWS($H$2:H815))/100)</f>
        <v>0.33</v>
      </c>
      <c r="I815" s="4" cm="1">
        <f t="array" ref="I815">IF($A815="","",INDEX(OpenMeteoAPI[PrecipitationProbabilityPct],ROWS($I$2:I815))/100)</f>
        <v>0</v>
      </c>
      <c r="J815" s="3" cm="1">
        <f t="array" ref="J815">IF($A815="","",INDEX(OpenMeteoAPI[PrecipitationMM],ROWS($J$2:J815)))</f>
        <v>0</v>
      </c>
      <c r="K815" cm="1">
        <f t="array" ref="K815">IF($A815="","",INDEX(OpenMeteoAPI[WeatherCode],ROWS($K$2:K815)))</f>
        <v>2</v>
      </c>
      <c r="L815" s="3" cm="1">
        <f t="array" ref="L815">IF($A815="","",INDEX(OpenMeteoAPI[WindSpeedKMH],ROWS($L$2:L815)))</f>
        <v>7.9</v>
      </c>
    </row>
    <row r="816" spans="1:12">
      <c r="A816" t="str" cm="1">
        <f t="array" ref="A816">IFERROR(INDEX(OpenMeteoAPI[City],ROWS($A$2:A816))&amp;", "&amp;INDEX(OpenMeteoAPI[CountryCode],ROWS($A$2:A816)),"")</f>
        <v>Vienna, AT</v>
      </c>
      <c r="B816" t="str" cm="1">
        <f t="array" ref="B816">IF($A816="","",INDEX(OpenMeteoAPI[LocationID],ROWS($B$2:B816)))</f>
        <v>AT-VIE</v>
      </c>
      <c r="C816" s="5" cm="1">
        <f t="array" ref="C816">IF($A816="","",INDEX(OpenMeteoAPI[ForecastDateTime],ROWS($C$2:C816)))</f>
        <v>46213.916666666664</v>
      </c>
      <c r="D816" t="str">
        <f t="shared" si="12"/>
        <v>10PM</v>
      </c>
      <c r="E816" t="str" cm="1">
        <f t="array" ref="E816">IF($K816="","",_xlfn.IFS($K816=0,_xlfn.UNICHAR(9728),$K816&lt;=3,_xlfn.UNICHAR(9729),OR($K816=45,$K816=48),"~",AND($K816&gt;=51,$K816&lt;=67),_xlfn.UNICHAR(9748),AND($K816&gt;=71,$K816&lt;=77),_xlfn.UNICHAR(10052),AND($K816&gt;=80,$K816&lt;=82),_xlfn.UNICHAR(9748),AND($K816&gt;=95,$K816&lt;=99),_xlfn.UNICHAR(9889),TRUE,_xlfn.UNICHAR(9729)))</f>
        <v>☁</v>
      </c>
      <c r="F816" t="str" cm="1">
        <f t="array" ref="F816">IF($K816="","",_xlfn.IFS($K816=0,"Clear",$K816&lt;=3,"Partly Cloudy",OR($K816=45,$K816=48),"Fog",AND($K816&gt;=51,$K816&lt;=67),"Drizzle",AND($K816&gt;=71,$K816&lt;=77),"Snow",AND($K816&gt;=80,$K816&lt;=82),"Rain Showers",AND($K816&gt;=95,$K816&lt;=99),"Thunderstorm",TRUE,"Cloudy"))</f>
        <v>Partly Cloudy</v>
      </c>
      <c r="G816" s="3" cm="1">
        <f t="array" ref="G816">IF($A816="","",INDEX(OpenMeteoAPI[TemperatureC],ROWS($G$2:G816)))</f>
        <v>25.2</v>
      </c>
      <c r="H816" s="4" cm="1">
        <f t="array" ref="H816">IF($A816="","",INDEX(OpenMeteoAPI[RelativeHumidityPct],ROWS($H$2:H816))/100)</f>
        <v>0.37</v>
      </c>
      <c r="I816" s="4" cm="1">
        <f t="array" ref="I816">IF($A816="","",INDEX(OpenMeteoAPI[PrecipitationProbabilityPct],ROWS($I$2:I816))/100)</f>
        <v>0</v>
      </c>
      <c r="J816" s="3" cm="1">
        <f t="array" ref="J816">IF($A816="","",INDEX(OpenMeteoAPI[PrecipitationMM],ROWS($J$2:J816)))</f>
        <v>0</v>
      </c>
      <c r="K816" cm="1">
        <f t="array" ref="K816">IF($A816="","",INDEX(OpenMeteoAPI[WeatherCode],ROWS($K$2:K816)))</f>
        <v>2</v>
      </c>
      <c r="L816" s="3" cm="1">
        <f t="array" ref="L816">IF($A816="","",INDEX(OpenMeteoAPI[WindSpeedKMH],ROWS($L$2:L816)))</f>
        <v>5.4</v>
      </c>
    </row>
    <row r="817" spans="1:12">
      <c r="A817" t="str" cm="1">
        <f t="array" ref="A817">IFERROR(INDEX(OpenMeteoAPI[City],ROWS($A$2:A817))&amp;", "&amp;INDEX(OpenMeteoAPI[CountryCode],ROWS($A$2:A817)),"")</f>
        <v>Vienna, AT</v>
      </c>
      <c r="B817" t="str" cm="1">
        <f t="array" ref="B817">IF($A817="","",INDEX(OpenMeteoAPI[LocationID],ROWS($B$2:B817)))</f>
        <v>AT-VIE</v>
      </c>
      <c r="C817" s="5" cm="1">
        <f t="array" ref="C817">IF($A817="","",INDEX(OpenMeteoAPI[ForecastDateTime],ROWS($C$2:C817)))</f>
        <v>46213.958333333336</v>
      </c>
      <c r="D817" t="str">
        <f t="shared" si="12"/>
        <v>11PM</v>
      </c>
      <c r="E817" t="str" cm="1">
        <f t="array" ref="E817">IF($K817="","",_xlfn.IFS($K817=0,_xlfn.UNICHAR(9728),$K817&lt;=3,_xlfn.UNICHAR(9729),OR($K817=45,$K817=48),"~",AND($K817&gt;=51,$K817&lt;=67),_xlfn.UNICHAR(9748),AND($K817&gt;=71,$K817&lt;=77),_xlfn.UNICHAR(10052),AND($K817&gt;=80,$K817&lt;=82),_xlfn.UNICHAR(9748),AND($K817&gt;=95,$K817&lt;=99),_xlfn.UNICHAR(9889),TRUE,_xlfn.UNICHAR(9729)))</f>
        <v>☁</v>
      </c>
      <c r="F817" t="str" cm="1">
        <f t="array" ref="F817">IF($K817="","",_xlfn.IFS($K817=0,"Clear",$K817&lt;=3,"Partly Cloudy",OR($K817=45,$K817=48),"Fog",AND($K817&gt;=51,$K817&lt;=67),"Drizzle",AND($K817&gt;=71,$K817&lt;=77),"Snow",AND($K817&gt;=80,$K817&lt;=82),"Rain Showers",AND($K817&gt;=95,$K817&lt;=99),"Thunderstorm",TRUE,"Cloudy"))</f>
        <v>Partly Cloudy</v>
      </c>
      <c r="G817" s="3" cm="1">
        <f t="array" ref="G817">IF($A817="","",INDEX(OpenMeteoAPI[TemperatureC],ROWS($G$2:G817)))</f>
        <v>24</v>
      </c>
      <c r="H817" s="4" cm="1">
        <f t="array" ref="H817">IF($A817="","",INDEX(OpenMeteoAPI[RelativeHumidityPct],ROWS($H$2:H817))/100)</f>
        <v>0.41</v>
      </c>
      <c r="I817" s="4" cm="1">
        <f t="array" ref="I817">IF($A817="","",INDEX(OpenMeteoAPI[PrecipitationProbabilityPct],ROWS($I$2:I817))/100)</f>
        <v>0</v>
      </c>
      <c r="J817" s="3" cm="1">
        <f t="array" ref="J817">IF($A817="","",INDEX(OpenMeteoAPI[PrecipitationMM],ROWS($J$2:J817)))</f>
        <v>0</v>
      </c>
      <c r="K817" cm="1">
        <f t="array" ref="K817">IF($A817="","",INDEX(OpenMeteoAPI[WeatherCode],ROWS($K$2:K817)))</f>
        <v>2</v>
      </c>
      <c r="L817" s="3" cm="1">
        <f t="array" ref="L817">IF($A817="","",INDEX(OpenMeteoAPI[WindSpeedKMH],ROWS($L$2:L817)))</f>
        <v>3.7</v>
      </c>
    </row>
    <row r="818" spans="1:12">
      <c r="A818" t="str" cm="1">
        <f t="array" ref="A818">IFERROR(INDEX(OpenMeteoAPI[City],ROWS($A$2:A818))&amp;", "&amp;INDEX(OpenMeteoAPI[CountryCode],ROWS($A$2:A818)),"")</f>
        <v>Vienna, AT</v>
      </c>
      <c r="B818" t="str" cm="1">
        <f t="array" ref="B818">IF($A818="","",INDEX(OpenMeteoAPI[LocationID],ROWS($B$2:B818)))</f>
        <v>AT-VIE</v>
      </c>
      <c r="C818" s="5" cm="1">
        <f t="array" ref="C818">IF($A818="","",INDEX(OpenMeteoAPI[ForecastDateTime],ROWS($C$2:C818)))</f>
        <v>46214</v>
      </c>
      <c r="D818" t="str">
        <f t="shared" si="12"/>
        <v>12AM</v>
      </c>
      <c r="E818" t="str" cm="1">
        <f t="array" ref="E818">IF($K818="","",_xlfn.IFS($K818=0,_xlfn.UNICHAR(9728),$K818&lt;=3,_xlfn.UNICHAR(9729),OR($K818=45,$K818=48),"~",AND($K818&gt;=51,$K818&lt;=67),_xlfn.UNICHAR(9748),AND($K818&gt;=71,$K818&lt;=77),_xlfn.UNICHAR(10052),AND($K818&gt;=80,$K818&lt;=82),_xlfn.UNICHAR(9748),AND($K818&gt;=95,$K818&lt;=99),_xlfn.UNICHAR(9889),TRUE,_xlfn.UNICHAR(9729)))</f>
        <v>☁</v>
      </c>
      <c r="F818" t="str" cm="1">
        <f t="array" ref="F818">IF($K818="","",_xlfn.IFS($K818=0,"Clear",$K818&lt;=3,"Partly Cloudy",OR($K818=45,$K818=48),"Fog",AND($K818&gt;=51,$K818&lt;=67),"Drizzle",AND($K818&gt;=71,$K818&lt;=77),"Snow",AND($K818&gt;=80,$K818&lt;=82),"Rain Showers",AND($K818&gt;=95,$K818&lt;=99),"Thunderstorm",TRUE,"Cloudy"))</f>
        <v>Partly Cloudy</v>
      </c>
      <c r="G818" s="3" cm="1">
        <f t="array" ref="G818">IF($A818="","",INDEX(OpenMeteoAPI[TemperatureC],ROWS($G$2:G818)))</f>
        <v>23.3</v>
      </c>
      <c r="H818" s="4" cm="1">
        <f t="array" ref="H818">IF($A818="","",INDEX(OpenMeteoAPI[RelativeHumidityPct],ROWS($H$2:H818))/100)</f>
        <v>0.42</v>
      </c>
      <c r="I818" s="4" cm="1">
        <f t="array" ref="I818">IF($A818="","",INDEX(OpenMeteoAPI[PrecipitationProbabilityPct],ROWS($I$2:I818))/100)</f>
        <v>0</v>
      </c>
      <c r="J818" s="3" cm="1">
        <f t="array" ref="J818">IF($A818="","",INDEX(OpenMeteoAPI[PrecipitationMM],ROWS($J$2:J818)))</f>
        <v>0</v>
      </c>
      <c r="K818" cm="1">
        <f t="array" ref="K818">IF($A818="","",INDEX(OpenMeteoAPI[WeatherCode],ROWS($K$2:K818)))</f>
        <v>2</v>
      </c>
      <c r="L818" s="3" cm="1">
        <f t="array" ref="L818">IF($A818="","",INDEX(OpenMeteoAPI[WindSpeedKMH],ROWS($L$2:L818)))</f>
        <v>3.2</v>
      </c>
    </row>
    <row r="819" spans="1:12">
      <c r="A819" t="str" cm="1">
        <f t="array" ref="A819">IFERROR(INDEX(OpenMeteoAPI[City],ROWS($A$2:A819))&amp;", "&amp;INDEX(OpenMeteoAPI[CountryCode],ROWS($A$2:A819)),"")</f>
        <v>Vienna, AT</v>
      </c>
      <c r="B819" t="str" cm="1">
        <f t="array" ref="B819">IF($A819="","",INDEX(OpenMeteoAPI[LocationID],ROWS($B$2:B819)))</f>
        <v>AT-VIE</v>
      </c>
      <c r="C819" s="5" cm="1">
        <f t="array" ref="C819">IF($A819="","",INDEX(OpenMeteoAPI[ForecastDateTime],ROWS($C$2:C819)))</f>
        <v>46214.041666666664</v>
      </c>
      <c r="D819" t="str">
        <f t="shared" si="12"/>
        <v>1AM</v>
      </c>
      <c r="E819" t="str" cm="1">
        <f t="array" ref="E819">IF($K819="","",_xlfn.IFS($K819=0,_xlfn.UNICHAR(9728),$K819&lt;=3,_xlfn.UNICHAR(9729),OR($K819=45,$K819=48),"~",AND($K819&gt;=51,$K819&lt;=67),_xlfn.UNICHAR(9748),AND($K819&gt;=71,$K819&lt;=77),_xlfn.UNICHAR(10052),AND($K819&gt;=80,$K819&lt;=82),_xlfn.UNICHAR(9748),AND($K819&gt;=95,$K819&lt;=99),_xlfn.UNICHAR(9889),TRUE,_xlfn.UNICHAR(9729)))</f>
        <v>☁</v>
      </c>
      <c r="F819" t="str" cm="1">
        <f t="array" ref="F819">IF($K819="","",_xlfn.IFS($K819=0,"Clear",$K819&lt;=3,"Partly Cloudy",OR($K819=45,$K819=48),"Fog",AND($K819&gt;=51,$K819&lt;=67),"Drizzle",AND($K819&gt;=71,$K819&lt;=77),"Snow",AND($K819&gt;=80,$K819&lt;=82),"Rain Showers",AND($K819&gt;=95,$K819&lt;=99),"Thunderstorm",TRUE,"Cloudy"))</f>
        <v>Partly Cloudy</v>
      </c>
      <c r="G819" s="3" cm="1">
        <f t="array" ref="G819">IF($A819="","",INDEX(OpenMeteoAPI[TemperatureC],ROWS($G$2:G819)))</f>
        <v>22.8</v>
      </c>
      <c r="H819" s="4" cm="1">
        <f t="array" ref="H819">IF($A819="","",INDEX(OpenMeteoAPI[RelativeHumidityPct],ROWS($H$2:H819))/100)</f>
        <v>0.43</v>
      </c>
      <c r="I819" s="4" cm="1">
        <f t="array" ref="I819">IF($A819="","",INDEX(OpenMeteoAPI[PrecipitationProbabilityPct],ROWS($I$2:I819))/100)</f>
        <v>0</v>
      </c>
      <c r="J819" s="3" cm="1">
        <f t="array" ref="J819">IF($A819="","",INDEX(OpenMeteoAPI[PrecipitationMM],ROWS($J$2:J819)))</f>
        <v>0</v>
      </c>
      <c r="K819" cm="1">
        <f t="array" ref="K819">IF($A819="","",INDEX(OpenMeteoAPI[WeatherCode],ROWS($K$2:K819)))</f>
        <v>2</v>
      </c>
      <c r="L819" s="3" cm="1">
        <f t="array" ref="L819">IF($A819="","",INDEX(OpenMeteoAPI[WindSpeedKMH],ROWS($L$2:L819)))</f>
        <v>4.3</v>
      </c>
    </row>
    <row r="820" spans="1:12">
      <c r="A820" t="str" cm="1">
        <f t="array" ref="A820">IFERROR(INDEX(OpenMeteoAPI[City],ROWS($A$2:A820))&amp;", "&amp;INDEX(OpenMeteoAPI[CountryCode],ROWS($A$2:A820)),"")</f>
        <v>Vienna, AT</v>
      </c>
      <c r="B820" t="str" cm="1">
        <f t="array" ref="B820">IF($A820="","",INDEX(OpenMeteoAPI[LocationID],ROWS($B$2:B820)))</f>
        <v>AT-VIE</v>
      </c>
      <c r="C820" s="5" cm="1">
        <f t="array" ref="C820">IF($A820="","",INDEX(OpenMeteoAPI[ForecastDateTime],ROWS($C$2:C820)))</f>
        <v>46214.083333333336</v>
      </c>
      <c r="D820" t="str">
        <f t="shared" si="12"/>
        <v>2AM</v>
      </c>
      <c r="E820" t="str" cm="1">
        <f t="array" ref="E820">IF($K820="","",_xlfn.IFS($K820=0,_xlfn.UNICHAR(9728),$K820&lt;=3,_xlfn.UNICHAR(9729),OR($K820=45,$K820=48),"~",AND($K820&gt;=51,$K820&lt;=67),_xlfn.UNICHAR(9748),AND($K820&gt;=71,$K820&lt;=77),_xlfn.UNICHAR(10052),AND($K820&gt;=80,$K820&lt;=82),_xlfn.UNICHAR(9748),AND($K820&gt;=95,$K820&lt;=99),_xlfn.UNICHAR(9889),TRUE,_xlfn.UNICHAR(9729)))</f>
        <v>☁</v>
      </c>
      <c r="F820" t="str" cm="1">
        <f t="array" ref="F820">IF($K820="","",_xlfn.IFS($K820=0,"Clear",$K820&lt;=3,"Partly Cloudy",OR($K820=45,$K820=48),"Fog",AND($K820&gt;=51,$K820&lt;=67),"Drizzle",AND($K820&gt;=71,$K820&lt;=77),"Snow",AND($K820&gt;=80,$K820&lt;=82),"Rain Showers",AND($K820&gt;=95,$K820&lt;=99),"Thunderstorm",TRUE,"Cloudy"))</f>
        <v>Partly Cloudy</v>
      </c>
      <c r="G820" s="3" cm="1">
        <f t="array" ref="G820">IF($A820="","",INDEX(OpenMeteoAPI[TemperatureC],ROWS($G$2:G820)))</f>
        <v>22.3</v>
      </c>
      <c r="H820" s="4" cm="1">
        <f t="array" ref="H820">IF($A820="","",INDEX(OpenMeteoAPI[RelativeHumidityPct],ROWS($H$2:H820))/100)</f>
        <v>0.43</v>
      </c>
      <c r="I820" s="4" cm="1">
        <f t="array" ref="I820">IF($A820="","",INDEX(OpenMeteoAPI[PrecipitationProbabilityPct],ROWS($I$2:I820))/100)</f>
        <v>0</v>
      </c>
      <c r="J820" s="3" cm="1">
        <f t="array" ref="J820">IF($A820="","",INDEX(OpenMeteoAPI[PrecipitationMM],ROWS($J$2:J820)))</f>
        <v>0</v>
      </c>
      <c r="K820" cm="1">
        <f t="array" ref="K820">IF($A820="","",INDEX(OpenMeteoAPI[WeatherCode],ROWS($K$2:K820)))</f>
        <v>2</v>
      </c>
      <c r="L820" s="3" cm="1">
        <f t="array" ref="L820">IF($A820="","",INDEX(OpenMeteoAPI[WindSpeedKMH],ROWS($L$2:L820)))</f>
        <v>4.8</v>
      </c>
    </row>
    <row r="821" spans="1:12">
      <c r="A821" t="str" cm="1">
        <f t="array" ref="A821">IFERROR(INDEX(OpenMeteoAPI[City],ROWS($A$2:A821))&amp;", "&amp;INDEX(OpenMeteoAPI[CountryCode],ROWS($A$2:A821)),"")</f>
        <v>Vienna, AT</v>
      </c>
      <c r="B821" t="str" cm="1">
        <f t="array" ref="B821">IF($A821="","",INDEX(OpenMeteoAPI[LocationID],ROWS($B$2:B821)))</f>
        <v>AT-VIE</v>
      </c>
      <c r="C821" s="5" cm="1">
        <f t="array" ref="C821">IF($A821="","",INDEX(OpenMeteoAPI[ForecastDateTime],ROWS($C$2:C821)))</f>
        <v>46214.125</v>
      </c>
      <c r="D821" t="str">
        <f t="shared" si="12"/>
        <v>3AM</v>
      </c>
      <c r="E821" t="str" cm="1">
        <f t="array" ref="E821">IF($K821="","",_xlfn.IFS($K821=0,_xlfn.UNICHAR(9728),$K821&lt;=3,_xlfn.UNICHAR(9729),OR($K821=45,$K821=48),"~",AND($K821&gt;=51,$K821&lt;=67),_xlfn.UNICHAR(9748),AND($K821&gt;=71,$K821&lt;=77),_xlfn.UNICHAR(10052),AND($K821&gt;=80,$K821&lt;=82),_xlfn.UNICHAR(9748),AND($K821&gt;=95,$K821&lt;=99),_xlfn.UNICHAR(9889),TRUE,_xlfn.UNICHAR(9729)))</f>
        <v>☁</v>
      </c>
      <c r="F821" t="str" cm="1">
        <f t="array" ref="F821">IF($K821="","",_xlfn.IFS($K821=0,"Clear",$K821&lt;=3,"Partly Cloudy",OR($K821=45,$K821=48),"Fog",AND($K821&gt;=51,$K821&lt;=67),"Drizzle",AND($K821&gt;=71,$K821&lt;=77),"Snow",AND($K821&gt;=80,$K821&lt;=82),"Rain Showers",AND($K821&gt;=95,$K821&lt;=99),"Thunderstorm",TRUE,"Cloudy"))</f>
        <v>Partly Cloudy</v>
      </c>
      <c r="G821" s="3" cm="1">
        <f t="array" ref="G821">IF($A821="","",INDEX(OpenMeteoAPI[TemperatureC],ROWS($G$2:G821)))</f>
        <v>21.7</v>
      </c>
      <c r="H821" s="4" cm="1">
        <f t="array" ref="H821">IF($A821="","",INDEX(OpenMeteoAPI[RelativeHumidityPct],ROWS($H$2:H821))/100)</f>
        <v>0.45</v>
      </c>
      <c r="I821" s="4" cm="1">
        <f t="array" ref="I821">IF($A821="","",INDEX(OpenMeteoAPI[PrecipitationProbabilityPct],ROWS($I$2:I821))/100)</f>
        <v>0</v>
      </c>
      <c r="J821" s="3" cm="1">
        <f t="array" ref="J821">IF($A821="","",INDEX(OpenMeteoAPI[PrecipitationMM],ROWS($J$2:J821)))</f>
        <v>0</v>
      </c>
      <c r="K821" cm="1">
        <f t="array" ref="K821">IF($A821="","",INDEX(OpenMeteoAPI[WeatherCode],ROWS($K$2:K821)))</f>
        <v>2</v>
      </c>
      <c r="L821" s="3" cm="1">
        <f t="array" ref="L821">IF($A821="","",INDEX(OpenMeteoAPI[WindSpeedKMH],ROWS($L$2:L821)))</f>
        <v>4.8</v>
      </c>
    </row>
    <row r="822" spans="1:12">
      <c r="A822" t="str" cm="1">
        <f t="array" ref="A822">IFERROR(INDEX(OpenMeteoAPI[City],ROWS($A$2:A822))&amp;", "&amp;INDEX(OpenMeteoAPI[CountryCode],ROWS($A$2:A822)),"")</f>
        <v>Vienna, AT</v>
      </c>
      <c r="B822" t="str" cm="1">
        <f t="array" ref="B822">IF($A822="","",INDEX(OpenMeteoAPI[LocationID],ROWS($B$2:B822)))</f>
        <v>AT-VIE</v>
      </c>
      <c r="C822" s="5" cm="1">
        <f t="array" ref="C822">IF($A822="","",INDEX(OpenMeteoAPI[ForecastDateTime],ROWS($C$2:C822)))</f>
        <v>46214.166666666664</v>
      </c>
      <c r="D822" t="str">
        <f t="shared" si="12"/>
        <v>4AM</v>
      </c>
      <c r="E822" t="str" cm="1">
        <f t="array" ref="E822">IF($K822="","",_xlfn.IFS($K822=0,_xlfn.UNICHAR(9728),$K822&lt;=3,_xlfn.UNICHAR(9729),OR($K822=45,$K822=48),"~",AND($K822&gt;=51,$K822&lt;=67),_xlfn.UNICHAR(9748),AND($K822&gt;=71,$K822&lt;=77),_xlfn.UNICHAR(10052),AND($K822&gt;=80,$K822&lt;=82),_xlfn.UNICHAR(9748),AND($K822&gt;=95,$K822&lt;=99),_xlfn.UNICHAR(9889),TRUE,_xlfn.UNICHAR(9729)))</f>
        <v>☁</v>
      </c>
      <c r="F822" t="str" cm="1">
        <f t="array" ref="F822">IF($K822="","",_xlfn.IFS($K822=0,"Clear",$K822&lt;=3,"Partly Cloudy",OR($K822=45,$K822=48),"Fog",AND($K822&gt;=51,$K822&lt;=67),"Drizzle",AND($K822&gt;=71,$K822&lt;=77),"Snow",AND($K822&gt;=80,$K822&lt;=82),"Rain Showers",AND($K822&gt;=95,$K822&lt;=99),"Thunderstorm",TRUE,"Cloudy"))</f>
        <v>Partly Cloudy</v>
      </c>
      <c r="G822" s="3" cm="1">
        <f t="array" ref="G822">IF($A822="","",INDEX(OpenMeteoAPI[TemperatureC],ROWS($G$2:G822)))</f>
        <v>21.2</v>
      </c>
      <c r="H822" s="4" cm="1">
        <f t="array" ref="H822">IF($A822="","",INDEX(OpenMeteoAPI[RelativeHumidityPct],ROWS($H$2:H822))/100)</f>
        <v>0.46</v>
      </c>
      <c r="I822" s="4" cm="1">
        <f t="array" ref="I822">IF($A822="","",INDEX(OpenMeteoAPI[PrecipitationProbabilityPct],ROWS($I$2:I822))/100)</f>
        <v>0</v>
      </c>
      <c r="J822" s="3" cm="1">
        <f t="array" ref="J822">IF($A822="","",INDEX(OpenMeteoAPI[PrecipitationMM],ROWS($J$2:J822)))</f>
        <v>0</v>
      </c>
      <c r="K822" cm="1">
        <f t="array" ref="K822">IF($A822="","",INDEX(OpenMeteoAPI[WeatherCode],ROWS($K$2:K822)))</f>
        <v>2</v>
      </c>
      <c r="L822" s="3" cm="1">
        <f t="array" ref="L822">IF($A822="","",INDEX(OpenMeteoAPI[WindSpeedKMH],ROWS($L$2:L822)))</f>
        <v>4.5999999999999996</v>
      </c>
    </row>
    <row r="823" spans="1:12">
      <c r="A823" t="str" cm="1">
        <f t="array" ref="A823">IFERROR(INDEX(OpenMeteoAPI[City],ROWS($A$2:A823))&amp;", "&amp;INDEX(OpenMeteoAPI[CountryCode],ROWS($A$2:A823)),"")</f>
        <v>Vienna, AT</v>
      </c>
      <c r="B823" t="str" cm="1">
        <f t="array" ref="B823">IF($A823="","",INDEX(OpenMeteoAPI[LocationID],ROWS($B$2:B823)))</f>
        <v>AT-VIE</v>
      </c>
      <c r="C823" s="5" cm="1">
        <f t="array" ref="C823">IF($A823="","",INDEX(OpenMeteoAPI[ForecastDateTime],ROWS($C$2:C823)))</f>
        <v>46214.208333333336</v>
      </c>
      <c r="D823" t="str">
        <f t="shared" si="12"/>
        <v>5AM</v>
      </c>
      <c r="E823" t="str" cm="1">
        <f t="array" ref="E823">IF($K823="","",_xlfn.IFS($K823=0,_xlfn.UNICHAR(9728),$K823&lt;=3,_xlfn.UNICHAR(9729),OR($K823=45,$K823=48),"~",AND($K823&gt;=51,$K823&lt;=67),_xlfn.UNICHAR(9748),AND($K823&gt;=71,$K823&lt;=77),_xlfn.UNICHAR(10052),AND($K823&gt;=80,$K823&lt;=82),_xlfn.UNICHAR(9748),AND($K823&gt;=95,$K823&lt;=99),_xlfn.UNICHAR(9889),TRUE,_xlfn.UNICHAR(9729)))</f>
        <v>☁</v>
      </c>
      <c r="F823" t="str" cm="1">
        <f t="array" ref="F823">IF($K823="","",_xlfn.IFS($K823=0,"Clear",$K823&lt;=3,"Partly Cloudy",OR($K823=45,$K823=48),"Fog",AND($K823&gt;=51,$K823&lt;=67),"Drizzle",AND($K823&gt;=71,$K823&lt;=77),"Snow",AND($K823&gt;=80,$K823&lt;=82),"Rain Showers",AND($K823&gt;=95,$K823&lt;=99),"Thunderstorm",TRUE,"Cloudy"))</f>
        <v>Partly Cloudy</v>
      </c>
      <c r="G823" s="3" cm="1">
        <f t="array" ref="G823">IF($A823="","",INDEX(OpenMeteoAPI[TemperatureC],ROWS($G$2:G823)))</f>
        <v>20.9</v>
      </c>
      <c r="H823" s="4" cm="1">
        <f t="array" ref="H823">IF($A823="","",INDEX(OpenMeteoAPI[RelativeHumidityPct],ROWS($H$2:H823))/100)</f>
        <v>0.47</v>
      </c>
      <c r="I823" s="4" cm="1">
        <f t="array" ref="I823">IF($A823="","",INDEX(OpenMeteoAPI[PrecipitationProbabilityPct],ROWS($I$2:I823))/100)</f>
        <v>0</v>
      </c>
      <c r="J823" s="3" cm="1">
        <f t="array" ref="J823">IF($A823="","",INDEX(OpenMeteoAPI[PrecipitationMM],ROWS($J$2:J823)))</f>
        <v>0</v>
      </c>
      <c r="K823" cm="1">
        <f t="array" ref="K823">IF($A823="","",INDEX(OpenMeteoAPI[WeatherCode],ROWS($K$2:K823)))</f>
        <v>2</v>
      </c>
      <c r="L823" s="3" cm="1">
        <f t="array" ref="L823">IF($A823="","",INDEX(OpenMeteoAPI[WindSpeedKMH],ROWS($L$2:L823)))</f>
        <v>4.8</v>
      </c>
    </row>
    <row r="824" spans="1:12">
      <c r="A824" t="str" cm="1">
        <f t="array" ref="A824">IFERROR(INDEX(OpenMeteoAPI[City],ROWS($A$2:A824))&amp;", "&amp;INDEX(OpenMeteoAPI[CountryCode],ROWS($A$2:A824)),"")</f>
        <v>Vienna, AT</v>
      </c>
      <c r="B824" t="str" cm="1">
        <f t="array" ref="B824">IF($A824="","",INDEX(OpenMeteoAPI[LocationID],ROWS($B$2:B824)))</f>
        <v>AT-VIE</v>
      </c>
      <c r="C824" s="5" cm="1">
        <f t="array" ref="C824">IF($A824="","",INDEX(OpenMeteoAPI[ForecastDateTime],ROWS($C$2:C824)))</f>
        <v>46214.25</v>
      </c>
      <c r="D824" t="str">
        <f t="shared" si="12"/>
        <v>6AM</v>
      </c>
      <c r="E824" t="str" cm="1">
        <f t="array" ref="E824">IF($K824="","",_xlfn.IFS($K824=0,_xlfn.UNICHAR(9728),$K824&lt;=3,_xlfn.UNICHAR(9729),OR($K824=45,$K824=48),"~",AND($K824&gt;=51,$K824&lt;=67),_xlfn.UNICHAR(9748),AND($K824&gt;=71,$K824&lt;=77),_xlfn.UNICHAR(10052),AND($K824&gt;=80,$K824&lt;=82),_xlfn.UNICHAR(9748),AND($K824&gt;=95,$K824&lt;=99),_xlfn.UNICHAR(9889),TRUE,_xlfn.UNICHAR(9729)))</f>
        <v>☁</v>
      </c>
      <c r="F824" t="str" cm="1">
        <f t="array" ref="F824">IF($K824="","",_xlfn.IFS($K824=0,"Clear",$K824&lt;=3,"Partly Cloudy",OR($K824=45,$K824=48),"Fog",AND($K824&gt;=51,$K824&lt;=67),"Drizzle",AND($K824&gt;=71,$K824&lt;=77),"Snow",AND($K824&gt;=80,$K824&lt;=82),"Rain Showers",AND($K824&gt;=95,$K824&lt;=99),"Thunderstorm",TRUE,"Cloudy"))</f>
        <v>Partly Cloudy</v>
      </c>
      <c r="G824" s="3" cm="1">
        <f t="array" ref="G824">IF($A824="","",INDEX(OpenMeteoAPI[TemperatureC],ROWS($G$2:G824)))</f>
        <v>21</v>
      </c>
      <c r="H824" s="4" cm="1">
        <f t="array" ref="H824">IF($A824="","",INDEX(OpenMeteoAPI[RelativeHumidityPct],ROWS($H$2:H824))/100)</f>
        <v>0.46</v>
      </c>
      <c r="I824" s="4" cm="1">
        <f t="array" ref="I824">IF($A824="","",INDEX(OpenMeteoAPI[PrecipitationProbabilityPct],ROWS($I$2:I824))/100)</f>
        <v>0</v>
      </c>
      <c r="J824" s="3" cm="1">
        <f t="array" ref="J824">IF($A824="","",INDEX(OpenMeteoAPI[PrecipitationMM],ROWS($J$2:J824)))</f>
        <v>0</v>
      </c>
      <c r="K824" cm="1">
        <f t="array" ref="K824">IF($A824="","",INDEX(OpenMeteoAPI[WeatherCode],ROWS($K$2:K824)))</f>
        <v>2</v>
      </c>
      <c r="L824" s="3" cm="1">
        <f t="array" ref="L824">IF($A824="","",INDEX(OpenMeteoAPI[WindSpeedKMH],ROWS($L$2:L824)))</f>
        <v>5.9</v>
      </c>
    </row>
    <row r="825" spans="1:12">
      <c r="A825" t="str" cm="1">
        <f t="array" ref="A825">IFERROR(INDEX(OpenMeteoAPI[City],ROWS($A$2:A825))&amp;", "&amp;INDEX(OpenMeteoAPI[CountryCode],ROWS($A$2:A825)),"")</f>
        <v>Vienna, AT</v>
      </c>
      <c r="B825" t="str" cm="1">
        <f t="array" ref="B825">IF($A825="","",INDEX(OpenMeteoAPI[LocationID],ROWS($B$2:B825)))</f>
        <v>AT-VIE</v>
      </c>
      <c r="C825" s="5" cm="1">
        <f t="array" ref="C825">IF($A825="","",INDEX(OpenMeteoAPI[ForecastDateTime],ROWS($C$2:C825)))</f>
        <v>46214.291666666664</v>
      </c>
      <c r="D825" t="str">
        <f t="shared" si="12"/>
        <v>7AM</v>
      </c>
      <c r="E825" t="str" cm="1">
        <f t="array" ref="E825">IF($K825="","",_xlfn.IFS($K825=0,_xlfn.UNICHAR(9728),$K825&lt;=3,_xlfn.UNICHAR(9729),OR($K825=45,$K825=48),"~",AND($K825&gt;=51,$K825&lt;=67),_xlfn.UNICHAR(9748),AND($K825&gt;=71,$K825&lt;=77),_xlfn.UNICHAR(10052),AND($K825&gt;=80,$K825&lt;=82),_xlfn.UNICHAR(9748),AND($K825&gt;=95,$K825&lt;=99),_xlfn.UNICHAR(9889),TRUE,_xlfn.UNICHAR(9729)))</f>
        <v>☁</v>
      </c>
      <c r="F825" t="str" cm="1">
        <f t="array" ref="F825">IF($K825="","",_xlfn.IFS($K825=0,"Clear",$K825&lt;=3,"Partly Cloudy",OR($K825=45,$K825=48),"Fog",AND($K825&gt;=51,$K825&lt;=67),"Drizzle",AND($K825&gt;=71,$K825&lt;=77),"Snow",AND($K825&gt;=80,$K825&lt;=82),"Rain Showers",AND($K825&gt;=95,$K825&lt;=99),"Thunderstorm",TRUE,"Cloudy"))</f>
        <v>Partly Cloudy</v>
      </c>
      <c r="G825" s="3" cm="1">
        <f t="array" ref="G825">IF($A825="","",INDEX(OpenMeteoAPI[TemperatureC],ROWS($G$2:G825)))</f>
        <v>21.4</v>
      </c>
      <c r="H825" s="4" cm="1">
        <f t="array" ref="H825">IF($A825="","",INDEX(OpenMeteoAPI[RelativeHumidityPct],ROWS($H$2:H825))/100)</f>
        <v>0.44</v>
      </c>
      <c r="I825" s="4" cm="1">
        <f t="array" ref="I825">IF($A825="","",INDEX(OpenMeteoAPI[PrecipitationProbabilityPct],ROWS($I$2:I825))/100)</f>
        <v>0</v>
      </c>
      <c r="J825" s="3" cm="1">
        <f t="array" ref="J825">IF($A825="","",INDEX(OpenMeteoAPI[PrecipitationMM],ROWS($J$2:J825)))</f>
        <v>0</v>
      </c>
      <c r="K825" cm="1">
        <f t="array" ref="K825">IF($A825="","",INDEX(OpenMeteoAPI[WeatherCode],ROWS($K$2:K825)))</f>
        <v>2</v>
      </c>
      <c r="L825" s="3" cm="1">
        <f t="array" ref="L825">IF($A825="","",INDEX(OpenMeteoAPI[WindSpeedKMH],ROWS($L$2:L825)))</f>
        <v>7.2</v>
      </c>
    </row>
    <row r="826" spans="1:12">
      <c r="A826" t="str" cm="1">
        <f t="array" ref="A826">IFERROR(INDEX(OpenMeteoAPI[City],ROWS($A$2:A826))&amp;", "&amp;INDEX(OpenMeteoAPI[CountryCode],ROWS($A$2:A826)),"")</f>
        <v>Vienna, AT</v>
      </c>
      <c r="B826" t="str" cm="1">
        <f t="array" ref="B826">IF($A826="","",INDEX(OpenMeteoAPI[LocationID],ROWS($B$2:B826)))</f>
        <v>AT-VIE</v>
      </c>
      <c r="C826" s="5" cm="1">
        <f t="array" ref="C826">IF($A826="","",INDEX(OpenMeteoAPI[ForecastDateTime],ROWS($C$2:C826)))</f>
        <v>46214.333333333336</v>
      </c>
      <c r="D826" t="str">
        <f t="shared" si="12"/>
        <v>8AM</v>
      </c>
      <c r="E826" t="str" cm="1">
        <f t="array" ref="E826">IF($K826="","",_xlfn.IFS($K826=0,_xlfn.UNICHAR(9728),$K826&lt;=3,_xlfn.UNICHAR(9729),OR($K826=45,$K826=48),"~",AND($K826&gt;=51,$K826&lt;=67),_xlfn.UNICHAR(9748),AND($K826&gt;=71,$K826&lt;=77),_xlfn.UNICHAR(10052),AND($K826&gt;=80,$K826&lt;=82),_xlfn.UNICHAR(9748),AND($K826&gt;=95,$K826&lt;=99),_xlfn.UNICHAR(9889),TRUE,_xlfn.UNICHAR(9729)))</f>
        <v>☁</v>
      </c>
      <c r="F826" t="str" cm="1">
        <f t="array" ref="F826">IF($K826="","",_xlfn.IFS($K826=0,"Clear",$K826&lt;=3,"Partly Cloudy",OR($K826=45,$K826=48),"Fog",AND($K826&gt;=51,$K826&lt;=67),"Drizzle",AND($K826&gt;=71,$K826&lt;=77),"Snow",AND($K826&gt;=80,$K826&lt;=82),"Rain Showers",AND($K826&gt;=95,$K826&lt;=99),"Thunderstorm",TRUE,"Cloudy"))</f>
        <v>Partly Cloudy</v>
      </c>
      <c r="G826" s="3" cm="1">
        <f t="array" ref="G826">IF($A826="","",INDEX(OpenMeteoAPI[TemperatureC],ROWS($G$2:G826)))</f>
        <v>22.1</v>
      </c>
      <c r="H826" s="4" cm="1">
        <f t="array" ref="H826">IF($A826="","",INDEX(OpenMeteoAPI[RelativeHumidityPct],ROWS($H$2:H826))/100)</f>
        <v>0.42</v>
      </c>
      <c r="I826" s="4" cm="1">
        <f t="array" ref="I826">IF($A826="","",INDEX(OpenMeteoAPI[PrecipitationProbabilityPct],ROWS($I$2:I826))/100)</f>
        <v>0</v>
      </c>
      <c r="J826" s="3" cm="1">
        <f t="array" ref="J826">IF($A826="","",INDEX(OpenMeteoAPI[PrecipitationMM],ROWS($J$2:J826)))</f>
        <v>0</v>
      </c>
      <c r="K826" cm="1">
        <f t="array" ref="K826">IF($A826="","",INDEX(OpenMeteoAPI[WeatherCode],ROWS($K$2:K826)))</f>
        <v>2</v>
      </c>
      <c r="L826" s="3" cm="1">
        <f t="array" ref="L826">IF($A826="","",INDEX(OpenMeteoAPI[WindSpeedKMH],ROWS($L$2:L826)))</f>
        <v>8.3000000000000007</v>
      </c>
    </row>
    <row r="827" spans="1:12">
      <c r="A827" t="str" cm="1">
        <f t="array" ref="A827">IFERROR(INDEX(OpenMeteoAPI[City],ROWS($A$2:A827))&amp;", "&amp;INDEX(OpenMeteoAPI[CountryCode],ROWS($A$2:A827)),"")</f>
        <v>Vienna, AT</v>
      </c>
      <c r="B827" t="str" cm="1">
        <f t="array" ref="B827">IF($A827="","",INDEX(OpenMeteoAPI[LocationID],ROWS($B$2:B827)))</f>
        <v>AT-VIE</v>
      </c>
      <c r="C827" s="5" cm="1">
        <f t="array" ref="C827">IF($A827="","",INDEX(OpenMeteoAPI[ForecastDateTime],ROWS($C$2:C827)))</f>
        <v>46214.375</v>
      </c>
      <c r="D827" t="str">
        <f t="shared" si="12"/>
        <v>9AM</v>
      </c>
      <c r="E827" t="str" cm="1">
        <f t="array" ref="E827">IF($K827="","",_xlfn.IFS($K827=0,_xlfn.UNICHAR(9728),$K827&lt;=3,_xlfn.UNICHAR(9729),OR($K827=45,$K827=48),"~",AND($K827&gt;=51,$K827&lt;=67),_xlfn.UNICHAR(9748),AND($K827&gt;=71,$K827&lt;=77),_xlfn.UNICHAR(10052),AND($K827&gt;=80,$K827&lt;=82),_xlfn.UNICHAR(9748),AND($K827&gt;=95,$K827&lt;=99),_xlfn.UNICHAR(9889),TRUE,_xlfn.UNICHAR(9729)))</f>
        <v>☁</v>
      </c>
      <c r="F827" t="str" cm="1">
        <f t="array" ref="F827">IF($K827="","",_xlfn.IFS($K827=0,"Clear",$K827&lt;=3,"Partly Cloudy",OR($K827=45,$K827=48),"Fog",AND($K827&gt;=51,$K827&lt;=67),"Drizzle",AND($K827&gt;=71,$K827&lt;=77),"Snow",AND($K827&gt;=80,$K827&lt;=82),"Rain Showers",AND($K827&gt;=95,$K827&lt;=99),"Thunderstorm",TRUE,"Cloudy"))</f>
        <v>Partly Cloudy</v>
      </c>
      <c r="G827" s="3" cm="1">
        <f t="array" ref="G827">IF($A827="","",INDEX(OpenMeteoAPI[TemperatureC],ROWS($G$2:G827)))</f>
        <v>23.3</v>
      </c>
      <c r="H827" s="4" cm="1">
        <f t="array" ref="H827">IF($A827="","",INDEX(OpenMeteoAPI[RelativeHumidityPct],ROWS($H$2:H827))/100)</f>
        <v>0.39</v>
      </c>
      <c r="I827" s="4" cm="1">
        <f t="array" ref="I827">IF($A827="","",INDEX(OpenMeteoAPI[PrecipitationProbabilityPct],ROWS($I$2:I827))/100)</f>
        <v>0</v>
      </c>
      <c r="J827" s="3" cm="1">
        <f t="array" ref="J827">IF($A827="","",INDEX(OpenMeteoAPI[PrecipitationMM],ROWS($J$2:J827)))</f>
        <v>0</v>
      </c>
      <c r="K827" cm="1">
        <f t="array" ref="K827">IF($A827="","",INDEX(OpenMeteoAPI[WeatherCode],ROWS($K$2:K827)))</f>
        <v>1</v>
      </c>
      <c r="L827" s="3" cm="1">
        <f t="array" ref="L827">IF($A827="","",INDEX(OpenMeteoAPI[WindSpeedKMH],ROWS($L$2:L827)))</f>
        <v>9</v>
      </c>
    </row>
    <row r="828" spans="1:12">
      <c r="A828" t="str" cm="1">
        <f t="array" ref="A828">IFERROR(INDEX(OpenMeteoAPI[City],ROWS($A$2:A828))&amp;", "&amp;INDEX(OpenMeteoAPI[CountryCode],ROWS($A$2:A828)),"")</f>
        <v>Vienna, AT</v>
      </c>
      <c r="B828" t="str" cm="1">
        <f t="array" ref="B828">IF($A828="","",INDEX(OpenMeteoAPI[LocationID],ROWS($B$2:B828)))</f>
        <v>AT-VIE</v>
      </c>
      <c r="C828" s="5" cm="1">
        <f t="array" ref="C828">IF($A828="","",INDEX(OpenMeteoAPI[ForecastDateTime],ROWS($C$2:C828)))</f>
        <v>46214.416666666664</v>
      </c>
      <c r="D828" t="str">
        <f t="shared" si="12"/>
        <v>10AM</v>
      </c>
      <c r="E828" t="str" cm="1">
        <f t="array" ref="E828">IF($K828="","",_xlfn.IFS($K828=0,_xlfn.UNICHAR(9728),$K828&lt;=3,_xlfn.UNICHAR(9729),OR($K828=45,$K828=48),"~",AND($K828&gt;=51,$K828&lt;=67),_xlfn.UNICHAR(9748),AND($K828&gt;=71,$K828&lt;=77),_xlfn.UNICHAR(10052),AND($K828&gt;=80,$K828&lt;=82),_xlfn.UNICHAR(9748),AND($K828&gt;=95,$K828&lt;=99),_xlfn.UNICHAR(9889),TRUE,_xlfn.UNICHAR(9729)))</f>
        <v>☁</v>
      </c>
      <c r="F828" t="str" cm="1">
        <f t="array" ref="F828">IF($K828="","",_xlfn.IFS($K828=0,"Clear",$K828&lt;=3,"Partly Cloudy",OR($K828=45,$K828=48),"Fog",AND($K828&gt;=51,$K828&lt;=67),"Drizzle",AND($K828&gt;=71,$K828&lt;=77),"Snow",AND($K828&gt;=80,$K828&lt;=82),"Rain Showers",AND($K828&gt;=95,$K828&lt;=99),"Thunderstorm",TRUE,"Cloudy"))</f>
        <v>Partly Cloudy</v>
      </c>
      <c r="G828" s="3" cm="1">
        <f t="array" ref="G828">IF($A828="","",INDEX(OpenMeteoAPI[TemperatureC],ROWS($G$2:G828)))</f>
        <v>24.7</v>
      </c>
      <c r="H828" s="4" cm="1">
        <f t="array" ref="H828">IF($A828="","",INDEX(OpenMeteoAPI[RelativeHumidityPct],ROWS($H$2:H828))/100)</f>
        <v>0.37</v>
      </c>
      <c r="I828" s="4" cm="1">
        <f t="array" ref="I828">IF($A828="","",INDEX(OpenMeteoAPI[PrecipitationProbabilityPct],ROWS($I$2:I828))/100)</f>
        <v>0</v>
      </c>
      <c r="J828" s="3" cm="1">
        <f t="array" ref="J828">IF($A828="","",INDEX(OpenMeteoAPI[PrecipitationMM],ROWS($J$2:J828)))</f>
        <v>0</v>
      </c>
      <c r="K828" cm="1">
        <f t="array" ref="K828">IF($A828="","",INDEX(OpenMeteoAPI[WeatherCode],ROWS($K$2:K828)))</f>
        <v>1</v>
      </c>
      <c r="L828" s="3" cm="1">
        <f t="array" ref="L828">IF($A828="","",INDEX(OpenMeteoAPI[WindSpeedKMH],ROWS($L$2:L828)))</f>
        <v>9.1999999999999993</v>
      </c>
    </row>
    <row r="829" spans="1:12">
      <c r="A829" t="str" cm="1">
        <f t="array" ref="A829">IFERROR(INDEX(OpenMeteoAPI[City],ROWS($A$2:A829))&amp;", "&amp;INDEX(OpenMeteoAPI[CountryCode],ROWS($A$2:A829)),"")</f>
        <v>Vienna, AT</v>
      </c>
      <c r="B829" t="str" cm="1">
        <f t="array" ref="B829">IF($A829="","",INDEX(OpenMeteoAPI[LocationID],ROWS($B$2:B829)))</f>
        <v>AT-VIE</v>
      </c>
      <c r="C829" s="5" cm="1">
        <f t="array" ref="C829">IF($A829="","",INDEX(OpenMeteoAPI[ForecastDateTime],ROWS($C$2:C829)))</f>
        <v>46214.458333333336</v>
      </c>
      <c r="D829" t="str">
        <f t="shared" si="12"/>
        <v>11AM</v>
      </c>
      <c r="E829" t="str" cm="1">
        <f t="array" ref="E829">IF($K829="","",_xlfn.IFS($K829=0,_xlfn.UNICHAR(9728),$K829&lt;=3,_xlfn.UNICHAR(9729),OR($K829=45,$K829=48),"~",AND($K829&gt;=51,$K829&lt;=67),_xlfn.UNICHAR(9748),AND($K829&gt;=71,$K829&lt;=77),_xlfn.UNICHAR(10052),AND($K829&gt;=80,$K829&lt;=82),_xlfn.UNICHAR(9748),AND($K829&gt;=95,$K829&lt;=99),_xlfn.UNICHAR(9889),TRUE,_xlfn.UNICHAR(9729)))</f>
        <v>☁</v>
      </c>
      <c r="F829" t="str" cm="1">
        <f t="array" ref="F829">IF($K829="","",_xlfn.IFS($K829=0,"Clear",$K829&lt;=3,"Partly Cloudy",OR($K829=45,$K829=48),"Fog",AND($K829&gt;=51,$K829&lt;=67),"Drizzle",AND($K829&gt;=71,$K829&lt;=77),"Snow",AND($K829&gt;=80,$K829&lt;=82),"Rain Showers",AND($K829&gt;=95,$K829&lt;=99),"Thunderstorm",TRUE,"Cloudy"))</f>
        <v>Partly Cloudy</v>
      </c>
      <c r="G829" s="3" cm="1">
        <f t="array" ref="G829">IF($A829="","",INDEX(OpenMeteoAPI[TemperatureC],ROWS($G$2:G829)))</f>
        <v>26</v>
      </c>
      <c r="H829" s="4" cm="1">
        <f t="array" ref="H829">IF($A829="","",INDEX(OpenMeteoAPI[RelativeHumidityPct],ROWS($H$2:H829))/100)</f>
        <v>0.34</v>
      </c>
      <c r="I829" s="4" cm="1">
        <f t="array" ref="I829">IF($A829="","",INDEX(OpenMeteoAPI[PrecipitationProbabilityPct],ROWS($I$2:I829))/100)</f>
        <v>0</v>
      </c>
      <c r="J829" s="3" cm="1">
        <f t="array" ref="J829">IF($A829="","",INDEX(OpenMeteoAPI[PrecipitationMM],ROWS($J$2:J829)))</f>
        <v>0</v>
      </c>
      <c r="K829" cm="1">
        <f t="array" ref="K829">IF($A829="","",INDEX(OpenMeteoAPI[WeatherCode],ROWS($K$2:K829)))</f>
        <v>1</v>
      </c>
      <c r="L829" s="3" cm="1">
        <f t="array" ref="L829">IF($A829="","",INDEX(OpenMeteoAPI[WindSpeedKMH],ROWS($L$2:L829)))</f>
        <v>9.6</v>
      </c>
    </row>
    <row r="830" spans="1:12">
      <c r="A830" t="str" cm="1">
        <f t="array" ref="A830">IFERROR(INDEX(OpenMeteoAPI[City],ROWS($A$2:A830))&amp;", "&amp;INDEX(OpenMeteoAPI[CountryCode],ROWS($A$2:A830)),"")</f>
        <v>Vienna, AT</v>
      </c>
      <c r="B830" t="str" cm="1">
        <f t="array" ref="B830">IF($A830="","",INDEX(OpenMeteoAPI[LocationID],ROWS($B$2:B830)))</f>
        <v>AT-VIE</v>
      </c>
      <c r="C830" s="5" cm="1">
        <f t="array" ref="C830">IF($A830="","",INDEX(OpenMeteoAPI[ForecastDateTime],ROWS($C$2:C830)))</f>
        <v>46214.5</v>
      </c>
      <c r="D830" t="str">
        <f t="shared" si="12"/>
        <v>12PM</v>
      </c>
      <c r="E830" t="str" cm="1">
        <f t="array" ref="E830">IF($K830="","",_xlfn.IFS($K830=0,_xlfn.UNICHAR(9728),$K830&lt;=3,_xlfn.UNICHAR(9729),OR($K830=45,$K830=48),"~",AND($K830&gt;=51,$K830&lt;=67),_xlfn.UNICHAR(9748),AND($K830&gt;=71,$K830&lt;=77),_xlfn.UNICHAR(10052),AND($K830&gt;=80,$K830&lt;=82),_xlfn.UNICHAR(9748),AND($K830&gt;=95,$K830&lt;=99),_xlfn.UNICHAR(9889),TRUE,_xlfn.UNICHAR(9729)))</f>
        <v>☁</v>
      </c>
      <c r="F830" t="str" cm="1">
        <f t="array" ref="F830">IF($K830="","",_xlfn.IFS($K830=0,"Clear",$K830&lt;=3,"Partly Cloudy",OR($K830=45,$K830=48),"Fog",AND($K830&gt;=51,$K830&lt;=67),"Drizzle",AND($K830&gt;=71,$K830&lt;=77),"Snow",AND($K830&gt;=80,$K830&lt;=82),"Rain Showers",AND($K830&gt;=95,$K830&lt;=99),"Thunderstorm",TRUE,"Cloudy"))</f>
        <v>Partly Cloudy</v>
      </c>
      <c r="G830" s="3" cm="1">
        <f t="array" ref="G830">IF($A830="","",INDEX(OpenMeteoAPI[TemperatureC],ROWS($G$2:G830)))</f>
        <v>27</v>
      </c>
      <c r="H830" s="4" cm="1">
        <f t="array" ref="H830">IF($A830="","",INDEX(OpenMeteoAPI[RelativeHumidityPct],ROWS($H$2:H830))/100)</f>
        <v>0.32</v>
      </c>
      <c r="I830" s="4" cm="1">
        <f t="array" ref="I830">IF($A830="","",INDEX(OpenMeteoAPI[PrecipitationProbabilityPct],ROWS($I$2:I830))/100)</f>
        <v>0</v>
      </c>
      <c r="J830" s="3" cm="1">
        <f t="array" ref="J830">IF($A830="","",INDEX(OpenMeteoAPI[PrecipitationMM],ROWS($J$2:J830)))</f>
        <v>0</v>
      </c>
      <c r="K830" cm="1">
        <f t="array" ref="K830">IF($A830="","",INDEX(OpenMeteoAPI[WeatherCode],ROWS($K$2:K830)))</f>
        <v>3</v>
      </c>
      <c r="L830" s="3" cm="1">
        <f t="array" ref="L830">IF($A830="","",INDEX(OpenMeteoAPI[WindSpeedKMH],ROWS($L$2:L830)))</f>
        <v>10</v>
      </c>
    </row>
    <row r="831" spans="1:12">
      <c r="A831" t="str" cm="1">
        <f t="array" ref="A831">IFERROR(INDEX(OpenMeteoAPI[City],ROWS($A$2:A831))&amp;", "&amp;INDEX(OpenMeteoAPI[CountryCode],ROWS($A$2:A831)),"")</f>
        <v>Vienna, AT</v>
      </c>
      <c r="B831" t="str" cm="1">
        <f t="array" ref="B831">IF($A831="","",INDEX(OpenMeteoAPI[LocationID],ROWS($B$2:B831)))</f>
        <v>AT-VIE</v>
      </c>
      <c r="C831" s="5" cm="1">
        <f t="array" ref="C831">IF($A831="","",INDEX(OpenMeteoAPI[ForecastDateTime],ROWS($C$2:C831)))</f>
        <v>46214.541666666664</v>
      </c>
      <c r="D831" t="str">
        <f t="shared" si="12"/>
        <v>1PM</v>
      </c>
      <c r="E831" t="str" cm="1">
        <f t="array" ref="E831">IF($K831="","",_xlfn.IFS($K831=0,_xlfn.UNICHAR(9728),$K831&lt;=3,_xlfn.UNICHAR(9729),OR($K831=45,$K831=48),"~",AND($K831&gt;=51,$K831&lt;=67),_xlfn.UNICHAR(9748),AND($K831&gt;=71,$K831&lt;=77),_xlfn.UNICHAR(10052),AND($K831&gt;=80,$K831&lt;=82),_xlfn.UNICHAR(9748),AND($K831&gt;=95,$K831&lt;=99),_xlfn.UNICHAR(9889),TRUE,_xlfn.UNICHAR(9729)))</f>
        <v>☁</v>
      </c>
      <c r="F831" t="str" cm="1">
        <f t="array" ref="F831">IF($K831="","",_xlfn.IFS($K831=0,"Clear",$K831&lt;=3,"Partly Cloudy",OR($K831=45,$K831=48),"Fog",AND($K831&gt;=51,$K831&lt;=67),"Drizzle",AND($K831&gt;=71,$K831&lt;=77),"Snow",AND($K831&gt;=80,$K831&lt;=82),"Rain Showers",AND($K831&gt;=95,$K831&lt;=99),"Thunderstorm",TRUE,"Cloudy"))</f>
        <v>Partly Cloudy</v>
      </c>
      <c r="G831" s="3" cm="1">
        <f t="array" ref="G831">IF($A831="","",INDEX(OpenMeteoAPI[TemperatureC],ROWS($G$2:G831)))</f>
        <v>27.9</v>
      </c>
      <c r="H831" s="4" cm="1">
        <f t="array" ref="H831">IF($A831="","",INDEX(OpenMeteoAPI[RelativeHumidityPct],ROWS($H$2:H831))/100)</f>
        <v>0.3</v>
      </c>
      <c r="I831" s="4" cm="1">
        <f t="array" ref="I831">IF($A831="","",INDEX(OpenMeteoAPI[PrecipitationProbabilityPct],ROWS($I$2:I831))/100)</f>
        <v>0</v>
      </c>
      <c r="J831" s="3" cm="1">
        <f t="array" ref="J831">IF($A831="","",INDEX(OpenMeteoAPI[PrecipitationMM],ROWS($J$2:J831)))</f>
        <v>0</v>
      </c>
      <c r="K831" cm="1">
        <f t="array" ref="K831">IF($A831="","",INDEX(OpenMeteoAPI[WeatherCode],ROWS($K$2:K831)))</f>
        <v>3</v>
      </c>
      <c r="L831" s="3" cm="1">
        <f t="array" ref="L831">IF($A831="","",INDEX(OpenMeteoAPI[WindSpeedKMH],ROWS($L$2:L831)))</f>
        <v>10.6</v>
      </c>
    </row>
    <row r="832" spans="1:12">
      <c r="A832" t="str" cm="1">
        <f t="array" ref="A832">IFERROR(INDEX(OpenMeteoAPI[City],ROWS($A$2:A832))&amp;", "&amp;INDEX(OpenMeteoAPI[CountryCode],ROWS($A$2:A832)),"")</f>
        <v>Vienna, AT</v>
      </c>
      <c r="B832" t="str" cm="1">
        <f t="array" ref="B832">IF($A832="","",INDEX(OpenMeteoAPI[LocationID],ROWS($B$2:B832)))</f>
        <v>AT-VIE</v>
      </c>
      <c r="C832" s="5" cm="1">
        <f t="array" ref="C832">IF($A832="","",INDEX(OpenMeteoAPI[ForecastDateTime],ROWS($C$2:C832)))</f>
        <v>46214.583333333336</v>
      </c>
      <c r="D832" t="str">
        <f t="shared" si="12"/>
        <v>2PM</v>
      </c>
      <c r="E832" t="str" cm="1">
        <f t="array" ref="E832">IF($K832="","",_xlfn.IFS($K832=0,_xlfn.UNICHAR(9728),$K832&lt;=3,_xlfn.UNICHAR(9729),OR($K832=45,$K832=48),"~",AND($K832&gt;=51,$K832&lt;=67),_xlfn.UNICHAR(9748),AND($K832&gt;=71,$K832&lt;=77),_xlfn.UNICHAR(10052),AND($K832&gt;=80,$K832&lt;=82),_xlfn.UNICHAR(9748),AND($K832&gt;=95,$K832&lt;=99),_xlfn.UNICHAR(9889),TRUE,_xlfn.UNICHAR(9729)))</f>
        <v>☁</v>
      </c>
      <c r="F832" t="str" cm="1">
        <f t="array" ref="F832">IF($K832="","",_xlfn.IFS($K832=0,"Clear",$K832&lt;=3,"Partly Cloudy",OR($K832=45,$K832=48),"Fog",AND($K832&gt;=51,$K832&lt;=67),"Drizzle",AND($K832&gt;=71,$K832&lt;=77),"Snow",AND($K832&gt;=80,$K832&lt;=82),"Rain Showers",AND($K832&gt;=95,$K832&lt;=99),"Thunderstorm",TRUE,"Cloudy"))</f>
        <v>Partly Cloudy</v>
      </c>
      <c r="G832" s="3" cm="1">
        <f t="array" ref="G832">IF($A832="","",INDEX(OpenMeteoAPI[TemperatureC],ROWS($G$2:G832)))</f>
        <v>28.6</v>
      </c>
      <c r="H832" s="4" cm="1">
        <f t="array" ref="H832">IF($A832="","",INDEX(OpenMeteoAPI[RelativeHumidityPct],ROWS($H$2:H832))/100)</f>
        <v>0.28000000000000003</v>
      </c>
      <c r="I832" s="4" cm="1">
        <f t="array" ref="I832">IF($A832="","",INDEX(OpenMeteoAPI[PrecipitationProbabilityPct],ROWS($I$2:I832))/100)</f>
        <v>0</v>
      </c>
      <c r="J832" s="3" cm="1">
        <f t="array" ref="J832">IF($A832="","",INDEX(OpenMeteoAPI[PrecipitationMM],ROWS($J$2:J832)))</f>
        <v>0</v>
      </c>
      <c r="K832" cm="1">
        <f t="array" ref="K832">IF($A832="","",INDEX(OpenMeteoAPI[WeatherCode],ROWS($K$2:K832)))</f>
        <v>3</v>
      </c>
      <c r="L832" s="3" cm="1">
        <f t="array" ref="L832">IF($A832="","",INDEX(OpenMeteoAPI[WindSpeedKMH],ROWS($L$2:L832)))</f>
        <v>11.2</v>
      </c>
    </row>
    <row r="833" spans="1:12">
      <c r="A833" t="str" cm="1">
        <f t="array" ref="A833">IFERROR(INDEX(OpenMeteoAPI[City],ROWS($A$2:A833))&amp;", "&amp;INDEX(OpenMeteoAPI[CountryCode],ROWS($A$2:A833)),"")</f>
        <v>Vienna, AT</v>
      </c>
      <c r="B833" t="str" cm="1">
        <f t="array" ref="B833">IF($A833="","",INDEX(OpenMeteoAPI[LocationID],ROWS($B$2:B833)))</f>
        <v>AT-VIE</v>
      </c>
      <c r="C833" s="5" cm="1">
        <f t="array" ref="C833">IF($A833="","",INDEX(OpenMeteoAPI[ForecastDateTime],ROWS($C$2:C833)))</f>
        <v>46214.625</v>
      </c>
      <c r="D833" t="str">
        <f t="shared" si="12"/>
        <v>3PM</v>
      </c>
      <c r="E833" t="str" cm="1">
        <f t="array" ref="E833">IF($K833="","",_xlfn.IFS($K833=0,_xlfn.UNICHAR(9728),$K833&lt;=3,_xlfn.UNICHAR(9729),OR($K833=45,$K833=48),"~",AND($K833&gt;=51,$K833&lt;=67),_xlfn.UNICHAR(9748),AND($K833&gt;=71,$K833&lt;=77),_xlfn.UNICHAR(10052),AND($K833&gt;=80,$K833&lt;=82),_xlfn.UNICHAR(9748),AND($K833&gt;=95,$K833&lt;=99),_xlfn.UNICHAR(9889),TRUE,_xlfn.UNICHAR(9729)))</f>
        <v>☁</v>
      </c>
      <c r="F833" t="str" cm="1">
        <f t="array" ref="F833">IF($K833="","",_xlfn.IFS($K833=0,"Clear",$K833&lt;=3,"Partly Cloudy",OR($K833=45,$K833=48),"Fog",AND($K833&gt;=51,$K833&lt;=67),"Drizzle",AND($K833&gt;=71,$K833&lt;=77),"Snow",AND($K833&gt;=80,$K833&lt;=82),"Rain Showers",AND($K833&gt;=95,$K833&lt;=99),"Thunderstorm",TRUE,"Cloudy"))</f>
        <v>Partly Cloudy</v>
      </c>
      <c r="G833" s="3" cm="1">
        <f t="array" ref="G833">IF($A833="","",INDEX(OpenMeteoAPI[TemperatureC],ROWS($G$2:G833)))</f>
        <v>29.2</v>
      </c>
      <c r="H833" s="4" cm="1">
        <f t="array" ref="H833">IF($A833="","",INDEX(OpenMeteoAPI[RelativeHumidityPct],ROWS($H$2:H833))/100)</f>
        <v>0.26</v>
      </c>
      <c r="I833" s="4" cm="1">
        <f t="array" ref="I833">IF($A833="","",INDEX(OpenMeteoAPI[PrecipitationProbabilityPct],ROWS($I$2:I833))/100)</f>
        <v>0</v>
      </c>
      <c r="J833" s="3" cm="1">
        <f t="array" ref="J833">IF($A833="","",INDEX(OpenMeteoAPI[PrecipitationMM],ROWS($J$2:J833)))</f>
        <v>0</v>
      </c>
      <c r="K833" cm="1">
        <f t="array" ref="K833">IF($A833="","",INDEX(OpenMeteoAPI[WeatherCode],ROWS($K$2:K833)))</f>
        <v>1</v>
      </c>
      <c r="L833" s="3" cm="1">
        <f t="array" ref="L833">IF($A833="","",INDEX(OpenMeteoAPI[WindSpeedKMH],ROWS($L$2:L833)))</f>
        <v>11.7</v>
      </c>
    </row>
    <row r="834" spans="1:12">
      <c r="A834" t="str" cm="1">
        <f t="array" ref="A834">IFERROR(INDEX(OpenMeteoAPI[City],ROWS($A$2:A834))&amp;", "&amp;INDEX(OpenMeteoAPI[CountryCode],ROWS($A$2:A834)),"")</f>
        <v>Vienna, AT</v>
      </c>
      <c r="B834" t="str" cm="1">
        <f t="array" ref="B834">IF($A834="","",INDEX(OpenMeteoAPI[LocationID],ROWS($B$2:B834)))</f>
        <v>AT-VIE</v>
      </c>
      <c r="C834" s="5" cm="1">
        <f t="array" ref="C834">IF($A834="","",INDEX(OpenMeteoAPI[ForecastDateTime],ROWS($C$2:C834)))</f>
        <v>46214.666666666664</v>
      </c>
      <c r="D834" t="str">
        <f t="shared" si="12"/>
        <v>4PM</v>
      </c>
      <c r="E834" t="str" cm="1">
        <f t="array" ref="E834">IF($K834="","",_xlfn.IFS($K834=0,_xlfn.UNICHAR(9728),$K834&lt;=3,_xlfn.UNICHAR(9729),OR($K834=45,$K834=48),"~",AND($K834&gt;=51,$K834&lt;=67),_xlfn.UNICHAR(9748),AND($K834&gt;=71,$K834&lt;=77),_xlfn.UNICHAR(10052),AND($K834&gt;=80,$K834&lt;=82),_xlfn.UNICHAR(9748),AND($K834&gt;=95,$K834&lt;=99),_xlfn.UNICHAR(9889),TRUE,_xlfn.UNICHAR(9729)))</f>
        <v>☁</v>
      </c>
      <c r="F834" t="str" cm="1">
        <f t="array" ref="F834">IF($K834="","",_xlfn.IFS($K834=0,"Clear",$K834&lt;=3,"Partly Cloudy",OR($K834=45,$K834=48),"Fog",AND($K834&gt;=51,$K834&lt;=67),"Drizzle",AND($K834&gt;=71,$K834&lt;=77),"Snow",AND($K834&gt;=80,$K834&lt;=82),"Rain Showers",AND($K834&gt;=95,$K834&lt;=99),"Thunderstorm",TRUE,"Cloudy"))</f>
        <v>Partly Cloudy</v>
      </c>
      <c r="G834" s="3" cm="1">
        <f t="array" ref="G834">IF($A834="","",INDEX(OpenMeteoAPI[TemperatureC],ROWS($G$2:G834)))</f>
        <v>29.5</v>
      </c>
      <c r="H834" s="4" cm="1">
        <f t="array" ref="H834">IF($A834="","",INDEX(OpenMeteoAPI[RelativeHumidityPct],ROWS($H$2:H834))/100)</f>
        <v>0.25</v>
      </c>
      <c r="I834" s="4" cm="1">
        <f t="array" ref="I834">IF($A834="","",INDEX(OpenMeteoAPI[PrecipitationProbabilityPct],ROWS($I$2:I834))/100)</f>
        <v>0</v>
      </c>
      <c r="J834" s="3" cm="1">
        <f t="array" ref="J834">IF($A834="","",INDEX(OpenMeteoAPI[PrecipitationMM],ROWS($J$2:J834)))</f>
        <v>0</v>
      </c>
      <c r="K834" cm="1">
        <f t="array" ref="K834">IF($A834="","",INDEX(OpenMeteoAPI[WeatherCode],ROWS($K$2:K834)))</f>
        <v>1</v>
      </c>
      <c r="L834" s="3" cm="1">
        <f t="array" ref="L834">IF($A834="","",INDEX(OpenMeteoAPI[WindSpeedKMH],ROWS($L$2:L834)))</f>
        <v>12.1</v>
      </c>
    </row>
    <row r="835" spans="1:12">
      <c r="A835" t="str" cm="1">
        <f t="array" ref="A835">IFERROR(INDEX(OpenMeteoAPI[City],ROWS($A$2:A835))&amp;", "&amp;INDEX(OpenMeteoAPI[CountryCode],ROWS($A$2:A835)),"")</f>
        <v>Vienna, AT</v>
      </c>
      <c r="B835" t="str" cm="1">
        <f t="array" ref="B835">IF($A835="","",INDEX(OpenMeteoAPI[LocationID],ROWS($B$2:B835)))</f>
        <v>AT-VIE</v>
      </c>
      <c r="C835" s="5" cm="1">
        <f t="array" ref="C835">IF($A835="","",INDEX(OpenMeteoAPI[ForecastDateTime],ROWS($C$2:C835)))</f>
        <v>46214.708333333336</v>
      </c>
      <c r="D835" t="str">
        <f t="shared" ref="D835:D898" si="13">IF($A835="","",TEXT($C835,"hAM/PM"))</f>
        <v>5PM</v>
      </c>
      <c r="E835" t="str" cm="1">
        <f t="array" ref="E835">IF($K835="","",_xlfn.IFS($K835=0,_xlfn.UNICHAR(9728),$K835&lt;=3,_xlfn.UNICHAR(9729),OR($K835=45,$K835=48),"~",AND($K835&gt;=51,$K835&lt;=67),_xlfn.UNICHAR(9748),AND($K835&gt;=71,$K835&lt;=77),_xlfn.UNICHAR(10052),AND($K835&gt;=80,$K835&lt;=82),_xlfn.UNICHAR(9748),AND($K835&gt;=95,$K835&lt;=99),_xlfn.UNICHAR(9889),TRUE,_xlfn.UNICHAR(9729)))</f>
        <v>☁</v>
      </c>
      <c r="F835" t="str" cm="1">
        <f t="array" ref="F835">IF($K835="","",_xlfn.IFS($K835=0,"Clear",$K835&lt;=3,"Partly Cloudy",OR($K835=45,$K835=48),"Fog",AND($K835&gt;=51,$K835&lt;=67),"Drizzle",AND($K835&gt;=71,$K835&lt;=77),"Snow",AND($K835&gt;=80,$K835&lt;=82),"Rain Showers",AND($K835&gt;=95,$K835&lt;=99),"Thunderstorm",TRUE,"Cloudy"))</f>
        <v>Partly Cloudy</v>
      </c>
      <c r="G835" s="3" cm="1">
        <f t="array" ref="G835">IF($A835="","",INDEX(OpenMeteoAPI[TemperatureC],ROWS($G$2:G835)))</f>
        <v>29.4</v>
      </c>
      <c r="H835" s="4" cm="1">
        <f t="array" ref="H835">IF($A835="","",INDEX(OpenMeteoAPI[RelativeHumidityPct],ROWS($H$2:H835))/100)</f>
        <v>0.24</v>
      </c>
      <c r="I835" s="4" cm="1">
        <f t="array" ref="I835">IF($A835="","",INDEX(OpenMeteoAPI[PrecipitationProbabilityPct],ROWS($I$2:I835))/100)</f>
        <v>0</v>
      </c>
      <c r="J835" s="3" cm="1">
        <f t="array" ref="J835">IF($A835="","",INDEX(OpenMeteoAPI[PrecipitationMM],ROWS($J$2:J835)))</f>
        <v>0</v>
      </c>
      <c r="K835" cm="1">
        <f t="array" ref="K835">IF($A835="","",INDEX(OpenMeteoAPI[WeatherCode],ROWS($K$2:K835)))</f>
        <v>1</v>
      </c>
      <c r="L835" s="3" cm="1">
        <f t="array" ref="L835">IF($A835="","",INDEX(OpenMeteoAPI[WindSpeedKMH],ROWS($L$2:L835)))</f>
        <v>12.6</v>
      </c>
    </row>
    <row r="836" spans="1:12">
      <c r="A836" t="str" cm="1">
        <f t="array" ref="A836">IFERROR(INDEX(OpenMeteoAPI[City],ROWS($A$2:A836))&amp;", "&amp;INDEX(OpenMeteoAPI[CountryCode],ROWS($A$2:A836)),"")</f>
        <v>Vienna, AT</v>
      </c>
      <c r="B836" t="str" cm="1">
        <f t="array" ref="B836">IF($A836="","",INDEX(OpenMeteoAPI[LocationID],ROWS($B$2:B836)))</f>
        <v>AT-VIE</v>
      </c>
      <c r="C836" s="5" cm="1">
        <f t="array" ref="C836">IF($A836="","",INDEX(OpenMeteoAPI[ForecastDateTime],ROWS($C$2:C836)))</f>
        <v>46214.75</v>
      </c>
      <c r="D836" t="str">
        <f t="shared" si="13"/>
        <v>6PM</v>
      </c>
      <c r="E836" t="str" cm="1">
        <f t="array" ref="E836">IF($K836="","",_xlfn.IFS($K836=0,_xlfn.UNICHAR(9728),$K836&lt;=3,_xlfn.UNICHAR(9729),OR($K836=45,$K836=48),"~",AND($K836&gt;=51,$K836&lt;=67),_xlfn.UNICHAR(9748),AND($K836&gt;=71,$K836&lt;=77),_xlfn.UNICHAR(10052),AND($K836&gt;=80,$K836&lt;=82),_xlfn.UNICHAR(9748),AND($K836&gt;=95,$K836&lt;=99),_xlfn.UNICHAR(9889),TRUE,_xlfn.UNICHAR(9729)))</f>
        <v>☁</v>
      </c>
      <c r="F836" t="str" cm="1">
        <f t="array" ref="F836">IF($K836="","",_xlfn.IFS($K836=0,"Clear",$K836&lt;=3,"Partly Cloudy",OR($K836=45,$K836=48),"Fog",AND($K836&gt;=51,$K836&lt;=67),"Drizzle",AND($K836&gt;=71,$K836&lt;=77),"Snow",AND($K836&gt;=80,$K836&lt;=82),"Rain Showers",AND($K836&gt;=95,$K836&lt;=99),"Thunderstorm",TRUE,"Cloudy"))</f>
        <v>Partly Cloudy</v>
      </c>
      <c r="G836" s="3" cm="1">
        <f t="array" ref="G836">IF($A836="","",INDEX(OpenMeteoAPI[TemperatureC],ROWS($G$2:G836)))</f>
        <v>28.8</v>
      </c>
      <c r="H836" s="4" cm="1">
        <f t="array" ref="H836">IF($A836="","",INDEX(OpenMeteoAPI[RelativeHumidityPct],ROWS($H$2:H836))/100)</f>
        <v>0.24</v>
      </c>
      <c r="I836" s="4" cm="1">
        <f t="array" ref="I836">IF($A836="","",INDEX(OpenMeteoAPI[PrecipitationProbabilityPct],ROWS($I$2:I836))/100)</f>
        <v>0</v>
      </c>
      <c r="J836" s="3" cm="1">
        <f t="array" ref="J836">IF($A836="","",INDEX(OpenMeteoAPI[PrecipitationMM],ROWS($J$2:J836)))</f>
        <v>0</v>
      </c>
      <c r="K836" cm="1">
        <f t="array" ref="K836">IF($A836="","",INDEX(OpenMeteoAPI[WeatherCode],ROWS($K$2:K836)))</f>
        <v>2</v>
      </c>
      <c r="L836" s="3" cm="1">
        <f t="array" ref="L836">IF($A836="","",INDEX(OpenMeteoAPI[WindSpeedKMH],ROWS($L$2:L836)))</f>
        <v>12.3</v>
      </c>
    </row>
    <row r="837" spans="1:12">
      <c r="A837" t="str" cm="1">
        <f t="array" ref="A837">IFERROR(INDEX(OpenMeteoAPI[City],ROWS($A$2:A837))&amp;", "&amp;INDEX(OpenMeteoAPI[CountryCode],ROWS($A$2:A837)),"")</f>
        <v>Vienna, AT</v>
      </c>
      <c r="B837" t="str" cm="1">
        <f t="array" ref="B837">IF($A837="","",INDEX(OpenMeteoAPI[LocationID],ROWS($B$2:B837)))</f>
        <v>AT-VIE</v>
      </c>
      <c r="C837" s="5" cm="1">
        <f t="array" ref="C837">IF($A837="","",INDEX(OpenMeteoAPI[ForecastDateTime],ROWS($C$2:C837)))</f>
        <v>46214.791666666664</v>
      </c>
      <c r="D837" t="str">
        <f t="shared" si="13"/>
        <v>7PM</v>
      </c>
      <c r="E837" t="str" cm="1">
        <f t="array" ref="E837">IF($K837="","",_xlfn.IFS($K837=0,_xlfn.UNICHAR(9728),$K837&lt;=3,_xlfn.UNICHAR(9729),OR($K837=45,$K837=48),"~",AND($K837&gt;=51,$K837&lt;=67),_xlfn.UNICHAR(9748),AND($K837&gt;=71,$K837&lt;=77),_xlfn.UNICHAR(10052),AND($K837&gt;=80,$K837&lt;=82),_xlfn.UNICHAR(9748),AND($K837&gt;=95,$K837&lt;=99),_xlfn.UNICHAR(9889),TRUE,_xlfn.UNICHAR(9729)))</f>
        <v>☁</v>
      </c>
      <c r="F837" t="str" cm="1">
        <f t="array" ref="F837">IF($K837="","",_xlfn.IFS($K837=0,"Clear",$K837&lt;=3,"Partly Cloudy",OR($K837=45,$K837=48),"Fog",AND($K837&gt;=51,$K837&lt;=67),"Drizzle",AND($K837&gt;=71,$K837&lt;=77),"Snow",AND($K837&gt;=80,$K837&lt;=82),"Rain Showers",AND($K837&gt;=95,$K837&lt;=99),"Thunderstorm",TRUE,"Cloudy"))</f>
        <v>Partly Cloudy</v>
      </c>
      <c r="G837" s="3" cm="1">
        <f t="array" ref="G837">IF($A837="","",INDEX(OpenMeteoAPI[TemperatureC],ROWS($G$2:G837)))</f>
        <v>27.9</v>
      </c>
      <c r="H837" s="4" cm="1">
        <f t="array" ref="H837">IF($A837="","",INDEX(OpenMeteoAPI[RelativeHumidityPct],ROWS($H$2:H837))/100)</f>
        <v>0.25</v>
      </c>
      <c r="I837" s="4" cm="1">
        <f t="array" ref="I837">IF($A837="","",INDEX(OpenMeteoAPI[PrecipitationProbabilityPct],ROWS($I$2:I837))/100)</f>
        <v>0</v>
      </c>
      <c r="J837" s="3" cm="1">
        <f t="array" ref="J837">IF($A837="","",INDEX(OpenMeteoAPI[PrecipitationMM],ROWS($J$2:J837)))</f>
        <v>0</v>
      </c>
      <c r="K837" cm="1">
        <f t="array" ref="K837">IF($A837="","",INDEX(OpenMeteoAPI[WeatherCode],ROWS($K$2:K837)))</f>
        <v>2</v>
      </c>
      <c r="L837" s="3" cm="1">
        <f t="array" ref="L837">IF($A837="","",INDEX(OpenMeteoAPI[WindSpeedKMH],ROWS($L$2:L837)))</f>
        <v>11.5</v>
      </c>
    </row>
    <row r="838" spans="1:12">
      <c r="A838" t="str" cm="1">
        <f t="array" ref="A838">IFERROR(INDEX(OpenMeteoAPI[City],ROWS($A$2:A838))&amp;", "&amp;INDEX(OpenMeteoAPI[CountryCode],ROWS($A$2:A838)),"")</f>
        <v>Vienna, AT</v>
      </c>
      <c r="B838" t="str" cm="1">
        <f t="array" ref="B838">IF($A838="","",INDEX(OpenMeteoAPI[LocationID],ROWS($B$2:B838)))</f>
        <v>AT-VIE</v>
      </c>
      <c r="C838" s="5" cm="1">
        <f t="array" ref="C838">IF($A838="","",INDEX(OpenMeteoAPI[ForecastDateTime],ROWS($C$2:C838)))</f>
        <v>46214.833333333336</v>
      </c>
      <c r="D838" t="str">
        <f t="shared" si="13"/>
        <v>8PM</v>
      </c>
      <c r="E838" t="str" cm="1">
        <f t="array" ref="E838">IF($K838="","",_xlfn.IFS($K838=0,_xlfn.UNICHAR(9728),$K838&lt;=3,_xlfn.UNICHAR(9729),OR($K838=45,$K838=48),"~",AND($K838&gt;=51,$K838&lt;=67),_xlfn.UNICHAR(9748),AND($K838&gt;=71,$K838&lt;=77),_xlfn.UNICHAR(10052),AND($K838&gt;=80,$K838&lt;=82),_xlfn.UNICHAR(9748),AND($K838&gt;=95,$K838&lt;=99),_xlfn.UNICHAR(9889),TRUE,_xlfn.UNICHAR(9729)))</f>
        <v>☁</v>
      </c>
      <c r="F838" t="str" cm="1">
        <f t="array" ref="F838">IF($K838="","",_xlfn.IFS($K838=0,"Clear",$K838&lt;=3,"Partly Cloudy",OR($K838=45,$K838=48),"Fog",AND($K838&gt;=51,$K838&lt;=67),"Drizzle",AND($K838&gt;=71,$K838&lt;=77),"Snow",AND($K838&gt;=80,$K838&lt;=82),"Rain Showers",AND($K838&gt;=95,$K838&lt;=99),"Thunderstorm",TRUE,"Cloudy"))</f>
        <v>Partly Cloudy</v>
      </c>
      <c r="G838" s="3" cm="1">
        <f t="array" ref="G838">IF($A838="","",INDEX(OpenMeteoAPI[TemperatureC],ROWS($G$2:G838)))</f>
        <v>26.9</v>
      </c>
      <c r="H838" s="4" cm="1">
        <f t="array" ref="H838">IF($A838="","",INDEX(OpenMeteoAPI[RelativeHumidityPct],ROWS($H$2:H838))/100)</f>
        <v>0.27</v>
      </c>
      <c r="I838" s="4" cm="1">
        <f t="array" ref="I838">IF($A838="","",INDEX(OpenMeteoAPI[PrecipitationProbabilityPct],ROWS($I$2:I838))/100)</f>
        <v>0</v>
      </c>
      <c r="J838" s="3" cm="1">
        <f t="array" ref="J838">IF($A838="","",INDEX(OpenMeteoAPI[PrecipitationMM],ROWS($J$2:J838)))</f>
        <v>0</v>
      </c>
      <c r="K838" cm="1">
        <f t="array" ref="K838">IF($A838="","",INDEX(OpenMeteoAPI[WeatherCode],ROWS($K$2:K838)))</f>
        <v>2</v>
      </c>
      <c r="L838" s="3" cm="1">
        <f t="array" ref="L838">IF($A838="","",INDEX(OpenMeteoAPI[WindSpeedKMH],ROWS($L$2:L838)))</f>
        <v>10.5</v>
      </c>
    </row>
    <row r="839" spans="1:12">
      <c r="A839" t="str" cm="1">
        <f t="array" ref="A839">IFERROR(INDEX(OpenMeteoAPI[City],ROWS($A$2:A839))&amp;", "&amp;INDEX(OpenMeteoAPI[CountryCode],ROWS($A$2:A839)),"")</f>
        <v>Vienna, AT</v>
      </c>
      <c r="B839" t="str" cm="1">
        <f t="array" ref="B839">IF($A839="","",INDEX(OpenMeteoAPI[LocationID],ROWS($B$2:B839)))</f>
        <v>AT-VIE</v>
      </c>
      <c r="C839" s="5" cm="1">
        <f t="array" ref="C839">IF($A839="","",INDEX(OpenMeteoAPI[ForecastDateTime],ROWS($C$2:C839)))</f>
        <v>46214.875</v>
      </c>
      <c r="D839" t="str">
        <f t="shared" si="13"/>
        <v>9PM</v>
      </c>
      <c r="E839" t="str" cm="1">
        <f t="array" ref="E839">IF($K839="","",_xlfn.IFS($K839=0,_xlfn.UNICHAR(9728),$K839&lt;=3,_xlfn.UNICHAR(9729),OR($K839=45,$K839=48),"~",AND($K839&gt;=51,$K839&lt;=67),_xlfn.UNICHAR(9748),AND($K839&gt;=71,$K839&lt;=77),_xlfn.UNICHAR(10052),AND($K839&gt;=80,$K839&lt;=82),_xlfn.UNICHAR(9748),AND($K839&gt;=95,$K839&lt;=99),_xlfn.UNICHAR(9889),TRUE,_xlfn.UNICHAR(9729)))</f>
        <v>☁</v>
      </c>
      <c r="F839" t="str" cm="1">
        <f t="array" ref="F839">IF($K839="","",_xlfn.IFS($K839=0,"Clear",$K839&lt;=3,"Partly Cloudy",OR($K839=45,$K839=48),"Fog",AND($K839&gt;=51,$K839&lt;=67),"Drizzle",AND($K839&gt;=71,$K839&lt;=77),"Snow",AND($K839&gt;=80,$K839&lt;=82),"Rain Showers",AND($K839&gt;=95,$K839&lt;=99),"Thunderstorm",TRUE,"Cloudy"))</f>
        <v>Partly Cloudy</v>
      </c>
      <c r="G839" s="3" cm="1">
        <f t="array" ref="G839">IF($A839="","",INDEX(OpenMeteoAPI[TemperatureC],ROWS($G$2:G839)))</f>
        <v>25.9</v>
      </c>
      <c r="H839" s="4" cm="1">
        <f t="array" ref="H839">IF($A839="","",INDEX(OpenMeteoAPI[RelativeHumidityPct],ROWS($H$2:H839))/100)</f>
        <v>0.3</v>
      </c>
      <c r="I839" s="4" cm="1">
        <f t="array" ref="I839">IF($A839="","",INDEX(OpenMeteoAPI[PrecipitationProbabilityPct],ROWS($I$2:I839))/100)</f>
        <v>0</v>
      </c>
      <c r="J839" s="3" cm="1">
        <f t="array" ref="J839">IF($A839="","",INDEX(OpenMeteoAPI[PrecipitationMM],ROWS($J$2:J839)))</f>
        <v>0</v>
      </c>
      <c r="K839" cm="1">
        <f t="array" ref="K839">IF($A839="","",INDEX(OpenMeteoAPI[WeatherCode],ROWS($K$2:K839)))</f>
        <v>2</v>
      </c>
      <c r="L839" s="3" cm="1">
        <f t="array" ref="L839">IF($A839="","",INDEX(OpenMeteoAPI[WindSpeedKMH],ROWS($L$2:L839)))</f>
        <v>8.3000000000000007</v>
      </c>
    </row>
    <row r="840" spans="1:12">
      <c r="A840" t="str" cm="1">
        <f t="array" ref="A840">IFERROR(INDEX(OpenMeteoAPI[City],ROWS($A$2:A840))&amp;", "&amp;INDEX(OpenMeteoAPI[CountryCode],ROWS($A$2:A840)),"")</f>
        <v>Vienna, AT</v>
      </c>
      <c r="B840" t="str" cm="1">
        <f t="array" ref="B840">IF($A840="","",INDEX(OpenMeteoAPI[LocationID],ROWS($B$2:B840)))</f>
        <v>AT-VIE</v>
      </c>
      <c r="C840" s="5" cm="1">
        <f t="array" ref="C840">IF($A840="","",INDEX(OpenMeteoAPI[ForecastDateTime],ROWS($C$2:C840)))</f>
        <v>46214.916666666664</v>
      </c>
      <c r="D840" t="str">
        <f t="shared" si="13"/>
        <v>10PM</v>
      </c>
      <c r="E840" t="str" cm="1">
        <f t="array" ref="E840">IF($K840="","",_xlfn.IFS($K840=0,_xlfn.UNICHAR(9728),$K840&lt;=3,_xlfn.UNICHAR(9729),OR($K840=45,$K840=48),"~",AND($K840&gt;=51,$K840&lt;=67),_xlfn.UNICHAR(9748),AND($K840&gt;=71,$K840&lt;=77),_xlfn.UNICHAR(10052),AND($K840&gt;=80,$K840&lt;=82),_xlfn.UNICHAR(9748),AND($K840&gt;=95,$K840&lt;=99),_xlfn.UNICHAR(9889),TRUE,_xlfn.UNICHAR(9729)))</f>
        <v>☁</v>
      </c>
      <c r="F840" t="str" cm="1">
        <f t="array" ref="F840">IF($K840="","",_xlfn.IFS($K840=0,"Clear",$K840&lt;=3,"Partly Cloudy",OR($K840=45,$K840=48),"Fog",AND($K840&gt;=51,$K840&lt;=67),"Drizzle",AND($K840&gt;=71,$K840&lt;=77),"Snow",AND($K840&gt;=80,$K840&lt;=82),"Rain Showers",AND($K840&gt;=95,$K840&lt;=99),"Thunderstorm",TRUE,"Cloudy"))</f>
        <v>Partly Cloudy</v>
      </c>
      <c r="G840" s="3" cm="1">
        <f t="array" ref="G840">IF($A840="","",INDEX(OpenMeteoAPI[TemperatureC],ROWS($G$2:G840)))</f>
        <v>24.8</v>
      </c>
      <c r="H840" s="4" cm="1">
        <f t="array" ref="H840">IF($A840="","",INDEX(OpenMeteoAPI[RelativeHumidityPct],ROWS($H$2:H840))/100)</f>
        <v>0.34</v>
      </c>
      <c r="I840" s="4" cm="1">
        <f t="array" ref="I840">IF($A840="","",INDEX(OpenMeteoAPI[PrecipitationProbabilityPct],ROWS($I$2:I840))/100)</f>
        <v>0</v>
      </c>
      <c r="J840" s="3" cm="1">
        <f t="array" ref="J840">IF($A840="","",INDEX(OpenMeteoAPI[PrecipitationMM],ROWS($J$2:J840)))</f>
        <v>0</v>
      </c>
      <c r="K840" cm="1">
        <f t="array" ref="K840">IF($A840="","",INDEX(OpenMeteoAPI[WeatherCode],ROWS($K$2:K840)))</f>
        <v>2</v>
      </c>
      <c r="L840" s="3" cm="1">
        <f t="array" ref="L840">IF($A840="","",INDEX(OpenMeteoAPI[WindSpeedKMH],ROWS($L$2:L840)))</f>
        <v>5.8</v>
      </c>
    </row>
    <row r="841" spans="1:12">
      <c r="A841" t="str" cm="1">
        <f t="array" ref="A841">IFERROR(INDEX(OpenMeteoAPI[City],ROWS($A$2:A841))&amp;", "&amp;INDEX(OpenMeteoAPI[CountryCode],ROWS($A$2:A841)),"")</f>
        <v>Vienna, AT</v>
      </c>
      <c r="B841" t="str" cm="1">
        <f t="array" ref="B841">IF($A841="","",INDEX(OpenMeteoAPI[LocationID],ROWS($B$2:B841)))</f>
        <v>AT-VIE</v>
      </c>
      <c r="C841" s="5" cm="1">
        <f t="array" ref="C841">IF($A841="","",INDEX(OpenMeteoAPI[ForecastDateTime],ROWS($C$2:C841)))</f>
        <v>46214.958333333336</v>
      </c>
      <c r="D841" t="str">
        <f t="shared" si="13"/>
        <v>11PM</v>
      </c>
      <c r="E841" t="str" cm="1">
        <f t="array" ref="E841">IF($K841="","",_xlfn.IFS($K841=0,_xlfn.UNICHAR(9728),$K841&lt;=3,_xlfn.UNICHAR(9729),OR($K841=45,$K841=48),"~",AND($K841&gt;=51,$K841&lt;=67),_xlfn.UNICHAR(9748),AND($K841&gt;=71,$K841&lt;=77),_xlfn.UNICHAR(10052),AND($K841&gt;=80,$K841&lt;=82),_xlfn.UNICHAR(9748),AND($K841&gt;=95,$K841&lt;=99),_xlfn.UNICHAR(9889),TRUE,_xlfn.UNICHAR(9729)))</f>
        <v>☁</v>
      </c>
      <c r="F841" t="str" cm="1">
        <f t="array" ref="F841">IF($K841="","",_xlfn.IFS($K841=0,"Clear",$K841&lt;=3,"Partly Cloudy",OR($K841=45,$K841=48),"Fog",AND($K841&gt;=51,$K841&lt;=67),"Drizzle",AND($K841&gt;=71,$K841&lt;=77),"Snow",AND($K841&gt;=80,$K841&lt;=82),"Rain Showers",AND($K841&gt;=95,$K841&lt;=99),"Thunderstorm",TRUE,"Cloudy"))</f>
        <v>Partly Cloudy</v>
      </c>
      <c r="G841" s="3" cm="1">
        <f t="array" ref="G841">IF($A841="","",INDEX(OpenMeteoAPI[TemperatureC],ROWS($G$2:G841)))</f>
        <v>23.8</v>
      </c>
      <c r="H841" s="4" cm="1">
        <f t="array" ref="H841">IF($A841="","",INDEX(OpenMeteoAPI[RelativeHumidityPct],ROWS($H$2:H841))/100)</f>
        <v>0.37</v>
      </c>
      <c r="I841" s="4" cm="1">
        <f t="array" ref="I841">IF($A841="","",INDEX(OpenMeteoAPI[PrecipitationProbabilityPct],ROWS($I$2:I841))/100)</f>
        <v>0</v>
      </c>
      <c r="J841" s="3" cm="1">
        <f t="array" ref="J841">IF($A841="","",INDEX(OpenMeteoAPI[PrecipitationMM],ROWS($J$2:J841)))</f>
        <v>0</v>
      </c>
      <c r="K841" cm="1">
        <f t="array" ref="K841">IF($A841="","",INDEX(OpenMeteoAPI[WeatherCode],ROWS($K$2:K841)))</f>
        <v>2</v>
      </c>
      <c r="L841" s="3" cm="1">
        <f t="array" ref="L841">IF($A841="","",INDEX(OpenMeteoAPI[WindSpeedKMH],ROWS($L$2:L841)))</f>
        <v>4.0999999999999996</v>
      </c>
    </row>
    <row r="842" spans="1:12">
      <c r="A842" t="str" cm="1">
        <f t="array" ref="A842">IFERROR(INDEX(OpenMeteoAPI[City],ROWS($A$2:A842))&amp;", "&amp;INDEX(OpenMeteoAPI[CountryCode],ROWS($A$2:A842)),"")</f>
        <v>Vienna, AT</v>
      </c>
      <c r="B842" t="str" cm="1">
        <f t="array" ref="B842">IF($A842="","",INDEX(OpenMeteoAPI[LocationID],ROWS($B$2:B842)))</f>
        <v>AT-VIE</v>
      </c>
      <c r="C842" s="5" cm="1">
        <f t="array" ref="C842">IF($A842="","",INDEX(OpenMeteoAPI[ForecastDateTime],ROWS($C$2:C842)))</f>
        <v>46215</v>
      </c>
      <c r="D842" t="str">
        <f t="shared" si="13"/>
        <v>12AM</v>
      </c>
      <c r="E842" t="str" cm="1">
        <f t="array" ref="E842">IF($K842="","",_xlfn.IFS($K842=0,_xlfn.UNICHAR(9728),$K842&lt;=3,_xlfn.UNICHAR(9729),OR($K842=45,$K842=48),"~",AND($K842&gt;=51,$K842&lt;=67),_xlfn.UNICHAR(9748),AND($K842&gt;=71,$K842&lt;=77),_xlfn.UNICHAR(10052),AND($K842&gt;=80,$K842&lt;=82),_xlfn.UNICHAR(9748),AND($K842&gt;=95,$K842&lt;=99),_xlfn.UNICHAR(9889),TRUE,_xlfn.UNICHAR(9729)))</f>
        <v>☁</v>
      </c>
      <c r="F842" t="str" cm="1">
        <f t="array" ref="F842">IF($K842="","",_xlfn.IFS($K842=0,"Clear",$K842&lt;=3,"Partly Cloudy",OR($K842=45,$K842=48),"Fog",AND($K842&gt;=51,$K842&lt;=67),"Drizzle",AND($K842&gt;=71,$K842&lt;=77),"Snow",AND($K842&gt;=80,$K842&lt;=82),"Rain Showers",AND($K842&gt;=95,$K842&lt;=99),"Thunderstorm",TRUE,"Cloudy"))</f>
        <v>Partly Cloudy</v>
      </c>
      <c r="G842" s="3" cm="1">
        <f t="array" ref="G842">IF($A842="","",INDEX(OpenMeteoAPI[TemperatureC],ROWS($G$2:G842)))</f>
        <v>22.8</v>
      </c>
      <c r="H842" s="4" cm="1">
        <f t="array" ref="H842">IF($A842="","",INDEX(OpenMeteoAPI[RelativeHumidityPct],ROWS($H$2:H842))/100)</f>
        <v>0.4</v>
      </c>
      <c r="I842" s="4" cm="1">
        <f t="array" ref="I842">IF($A842="","",INDEX(OpenMeteoAPI[PrecipitationProbabilityPct],ROWS($I$2:I842))/100)</f>
        <v>0</v>
      </c>
      <c r="J842" s="3" cm="1">
        <f t="array" ref="J842">IF($A842="","",INDEX(OpenMeteoAPI[PrecipitationMM],ROWS($J$2:J842)))</f>
        <v>0</v>
      </c>
      <c r="K842" cm="1">
        <f t="array" ref="K842">IF($A842="","",INDEX(OpenMeteoAPI[WeatherCode],ROWS($K$2:K842)))</f>
        <v>2</v>
      </c>
      <c r="L842" s="3" cm="1">
        <f t="array" ref="L842">IF($A842="","",INDEX(OpenMeteoAPI[WindSpeedKMH],ROWS($L$2:L842)))</f>
        <v>3.5</v>
      </c>
    </row>
    <row r="843" spans="1:12">
      <c r="A843" t="str" cm="1">
        <f t="array" ref="A843">IFERROR(INDEX(OpenMeteoAPI[City],ROWS($A$2:A843))&amp;", "&amp;INDEX(OpenMeteoAPI[CountryCode],ROWS($A$2:A843)),"")</f>
        <v>Vienna, AT</v>
      </c>
      <c r="B843" t="str" cm="1">
        <f t="array" ref="B843">IF($A843="","",INDEX(OpenMeteoAPI[LocationID],ROWS($B$2:B843)))</f>
        <v>AT-VIE</v>
      </c>
      <c r="C843" s="5" cm="1">
        <f t="array" ref="C843">IF($A843="","",INDEX(OpenMeteoAPI[ForecastDateTime],ROWS($C$2:C843)))</f>
        <v>46215.041666666664</v>
      </c>
      <c r="D843" t="str">
        <f t="shared" si="13"/>
        <v>1AM</v>
      </c>
      <c r="E843" t="str" cm="1">
        <f t="array" ref="E843">IF($K843="","",_xlfn.IFS($K843=0,_xlfn.UNICHAR(9728),$K843&lt;=3,_xlfn.UNICHAR(9729),OR($K843=45,$K843=48),"~",AND($K843&gt;=51,$K843&lt;=67),_xlfn.UNICHAR(9748),AND($K843&gt;=71,$K843&lt;=77),_xlfn.UNICHAR(10052),AND($K843&gt;=80,$K843&lt;=82),_xlfn.UNICHAR(9748),AND($K843&gt;=95,$K843&lt;=99),_xlfn.UNICHAR(9889),TRUE,_xlfn.UNICHAR(9729)))</f>
        <v>☁</v>
      </c>
      <c r="F843" t="str" cm="1">
        <f t="array" ref="F843">IF($K843="","",_xlfn.IFS($K843=0,"Clear",$K843&lt;=3,"Partly Cloudy",OR($K843=45,$K843=48),"Fog",AND($K843&gt;=51,$K843&lt;=67),"Drizzle",AND($K843&gt;=71,$K843&lt;=77),"Snow",AND($K843&gt;=80,$K843&lt;=82),"Rain Showers",AND($K843&gt;=95,$K843&lt;=99),"Thunderstorm",TRUE,"Cloudy"))</f>
        <v>Partly Cloudy</v>
      </c>
      <c r="G843" s="3" cm="1">
        <f t="array" ref="G843">IF($A843="","",INDEX(OpenMeteoAPI[TemperatureC],ROWS($G$2:G843)))</f>
        <v>21.8</v>
      </c>
      <c r="H843" s="4" cm="1">
        <f t="array" ref="H843">IF($A843="","",INDEX(OpenMeteoAPI[RelativeHumidityPct],ROWS($H$2:H843))/100)</f>
        <v>0.43</v>
      </c>
      <c r="I843" s="4" cm="1">
        <f t="array" ref="I843">IF($A843="","",INDEX(OpenMeteoAPI[PrecipitationProbabilityPct],ROWS($I$2:I843))/100)</f>
        <v>0</v>
      </c>
      <c r="J843" s="3" cm="1">
        <f t="array" ref="J843">IF($A843="","",INDEX(OpenMeteoAPI[PrecipitationMM],ROWS($J$2:J843)))</f>
        <v>0</v>
      </c>
      <c r="K843" cm="1">
        <f t="array" ref="K843">IF($A843="","",INDEX(OpenMeteoAPI[WeatherCode],ROWS($K$2:K843)))</f>
        <v>2</v>
      </c>
      <c r="L843" s="3" cm="1">
        <f t="array" ref="L843">IF($A843="","",INDEX(OpenMeteoAPI[WindSpeedKMH],ROWS($L$2:L843)))</f>
        <v>3.7</v>
      </c>
    </row>
    <row r="844" spans="1:12">
      <c r="A844" t="str" cm="1">
        <f t="array" ref="A844">IFERROR(INDEX(OpenMeteoAPI[City],ROWS($A$2:A844))&amp;", "&amp;INDEX(OpenMeteoAPI[CountryCode],ROWS($A$2:A844)),"")</f>
        <v>Vienna, AT</v>
      </c>
      <c r="B844" t="str" cm="1">
        <f t="array" ref="B844">IF($A844="","",INDEX(OpenMeteoAPI[LocationID],ROWS($B$2:B844)))</f>
        <v>AT-VIE</v>
      </c>
      <c r="C844" s="5" cm="1">
        <f t="array" ref="C844">IF($A844="","",INDEX(OpenMeteoAPI[ForecastDateTime],ROWS($C$2:C844)))</f>
        <v>46215.083333333336</v>
      </c>
      <c r="D844" t="str">
        <f t="shared" si="13"/>
        <v>2AM</v>
      </c>
      <c r="E844" t="str" cm="1">
        <f t="array" ref="E844">IF($K844="","",_xlfn.IFS($K844=0,_xlfn.UNICHAR(9728),$K844&lt;=3,_xlfn.UNICHAR(9729),OR($K844=45,$K844=48),"~",AND($K844&gt;=51,$K844&lt;=67),_xlfn.UNICHAR(9748),AND($K844&gt;=71,$K844&lt;=77),_xlfn.UNICHAR(10052),AND($K844&gt;=80,$K844&lt;=82),_xlfn.UNICHAR(9748),AND($K844&gt;=95,$K844&lt;=99),_xlfn.UNICHAR(9889),TRUE,_xlfn.UNICHAR(9729)))</f>
        <v>☁</v>
      </c>
      <c r="F844" t="str" cm="1">
        <f t="array" ref="F844">IF($K844="","",_xlfn.IFS($K844=0,"Clear",$K844&lt;=3,"Partly Cloudy",OR($K844=45,$K844=48),"Fog",AND($K844&gt;=51,$K844&lt;=67),"Drizzle",AND($K844&gt;=71,$K844&lt;=77),"Snow",AND($K844&gt;=80,$K844&lt;=82),"Rain Showers",AND($K844&gt;=95,$K844&lt;=99),"Thunderstorm",TRUE,"Cloudy"))</f>
        <v>Partly Cloudy</v>
      </c>
      <c r="G844" s="3" cm="1">
        <f t="array" ref="G844">IF($A844="","",INDEX(OpenMeteoAPI[TemperatureC],ROWS($G$2:G844)))</f>
        <v>21</v>
      </c>
      <c r="H844" s="4" cm="1">
        <f t="array" ref="H844">IF($A844="","",INDEX(OpenMeteoAPI[RelativeHumidityPct],ROWS($H$2:H844))/100)</f>
        <v>0.45</v>
      </c>
      <c r="I844" s="4" cm="1">
        <f t="array" ref="I844">IF($A844="","",INDEX(OpenMeteoAPI[PrecipitationProbabilityPct],ROWS($I$2:I844))/100)</f>
        <v>0</v>
      </c>
      <c r="J844" s="3" cm="1">
        <f t="array" ref="J844">IF($A844="","",INDEX(OpenMeteoAPI[PrecipitationMM],ROWS($J$2:J844)))</f>
        <v>0</v>
      </c>
      <c r="K844" cm="1">
        <f t="array" ref="K844">IF($A844="","",INDEX(OpenMeteoAPI[WeatherCode],ROWS($K$2:K844)))</f>
        <v>2</v>
      </c>
      <c r="L844" s="3" cm="1">
        <f t="array" ref="L844">IF($A844="","",INDEX(OpenMeteoAPI[WindSpeedKMH],ROWS($L$2:L844)))</f>
        <v>4.2</v>
      </c>
    </row>
    <row r="845" spans="1:12">
      <c r="A845" t="str" cm="1">
        <f t="array" ref="A845">IFERROR(INDEX(OpenMeteoAPI[City],ROWS($A$2:A845))&amp;", "&amp;INDEX(OpenMeteoAPI[CountryCode],ROWS($A$2:A845)),"")</f>
        <v>Vienna, AT</v>
      </c>
      <c r="B845" t="str" cm="1">
        <f t="array" ref="B845">IF($A845="","",INDEX(OpenMeteoAPI[LocationID],ROWS($B$2:B845)))</f>
        <v>AT-VIE</v>
      </c>
      <c r="C845" s="5" cm="1">
        <f t="array" ref="C845">IF($A845="","",INDEX(OpenMeteoAPI[ForecastDateTime],ROWS($C$2:C845)))</f>
        <v>46215.125</v>
      </c>
      <c r="D845" t="str">
        <f t="shared" si="13"/>
        <v>3AM</v>
      </c>
      <c r="E845" t="str" cm="1">
        <f t="array" ref="E845">IF($K845="","",_xlfn.IFS($K845=0,_xlfn.UNICHAR(9728),$K845&lt;=3,_xlfn.UNICHAR(9729),OR($K845=45,$K845=48),"~",AND($K845&gt;=51,$K845&lt;=67),_xlfn.UNICHAR(9748),AND($K845&gt;=71,$K845&lt;=77),_xlfn.UNICHAR(10052),AND($K845&gt;=80,$K845&lt;=82),_xlfn.UNICHAR(9748),AND($K845&gt;=95,$K845&lt;=99),_xlfn.UNICHAR(9889),TRUE,_xlfn.UNICHAR(9729)))</f>
        <v>☁</v>
      </c>
      <c r="F845" t="str" cm="1">
        <f t="array" ref="F845">IF($K845="","",_xlfn.IFS($K845=0,"Clear",$K845&lt;=3,"Partly Cloudy",OR($K845=45,$K845=48),"Fog",AND($K845&gt;=51,$K845&lt;=67),"Drizzle",AND($K845&gt;=71,$K845&lt;=77),"Snow",AND($K845&gt;=80,$K845&lt;=82),"Rain Showers",AND($K845&gt;=95,$K845&lt;=99),"Thunderstorm",TRUE,"Cloudy"))</f>
        <v>Partly Cloudy</v>
      </c>
      <c r="G845" s="3" cm="1">
        <f t="array" ref="G845">IF($A845="","",INDEX(OpenMeteoAPI[TemperatureC],ROWS($G$2:G845)))</f>
        <v>20.5</v>
      </c>
      <c r="H845" s="4" cm="1">
        <f t="array" ref="H845">IF($A845="","",INDEX(OpenMeteoAPI[RelativeHumidityPct],ROWS($H$2:H845))/100)</f>
        <v>0.46</v>
      </c>
      <c r="I845" s="4" cm="1">
        <f t="array" ref="I845">IF($A845="","",INDEX(OpenMeteoAPI[PrecipitationProbabilityPct],ROWS($I$2:I845))/100)</f>
        <v>0</v>
      </c>
      <c r="J845" s="3" cm="1">
        <f t="array" ref="J845">IF($A845="","",INDEX(OpenMeteoAPI[PrecipitationMM],ROWS($J$2:J845)))</f>
        <v>0</v>
      </c>
      <c r="K845" cm="1">
        <f t="array" ref="K845">IF($A845="","",INDEX(OpenMeteoAPI[WeatherCode],ROWS($K$2:K845)))</f>
        <v>3</v>
      </c>
      <c r="L845" s="3" cm="1">
        <f t="array" ref="L845">IF($A845="","",INDEX(OpenMeteoAPI[WindSpeedKMH],ROWS($L$2:L845)))</f>
        <v>4.2</v>
      </c>
    </row>
    <row r="846" spans="1:12">
      <c r="A846" t="str" cm="1">
        <f t="array" ref="A846">IFERROR(INDEX(OpenMeteoAPI[City],ROWS($A$2:A846))&amp;", "&amp;INDEX(OpenMeteoAPI[CountryCode],ROWS($A$2:A846)),"")</f>
        <v>Vienna, AT</v>
      </c>
      <c r="B846" t="str" cm="1">
        <f t="array" ref="B846">IF($A846="","",INDEX(OpenMeteoAPI[LocationID],ROWS($B$2:B846)))</f>
        <v>AT-VIE</v>
      </c>
      <c r="C846" s="5" cm="1">
        <f t="array" ref="C846">IF($A846="","",INDEX(OpenMeteoAPI[ForecastDateTime],ROWS($C$2:C846)))</f>
        <v>46215.166666666664</v>
      </c>
      <c r="D846" t="str">
        <f t="shared" si="13"/>
        <v>4AM</v>
      </c>
      <c r="E846" t="str" cm="1">
        <f t="array" ref="E846">IF($K846="","",_xlfn.IFS($K846=0,_xlfn.UNICHAR(9728),$K846&lt;=3,_xlfn.UNICHAR(9729),OR($K846=45,$K846=48),"~",AND($K846&gt;=51,$K846&lt;=67),_xlfn.UNICHAR(9748),AND($K846&gt;=71,$K846&lt;=77),_xlfn.UNICHAR(10052),AND($K846&gt;=80,$K846&lt;=82),_xlfn.UNICHAR(9748),AND($K846&gt;=95,$K846&lt;=99),_xlfn.UNICHAR(9889),TRUE,_xlfn.UNICHAR(9729)))</f>
        <v>☁</v>
      </c>
      <c r="F846" t="str" cm="1">
        <f t="array" ref="F846">IF($K846="","",_xlfn.IFS($K846=0,"Clear",$K846&lt;=3,"Partly Cloudy",OR($K846=45,$K846=48),"Fog",AND($K846&gt;=51,$K846&lt;=67),"Drizzle",AND($K846&gt;=71,$K846&lt;=77),"Snow",AND($K846&gt;=80,$K846&lt;=82),"Rain Showers",AND($K846&gt;=95,$K846&lt;=99),"Thunderstorm",TRUE,"Cloudy"))</f>
        <v>Partly Cloudy</v>
      </c>
      <c r="G846" s="3" cm="1">
        <f t="array" ref="G846">IF($A846="","",INDEX(OpenMeteoAPI[TemperatureC],ROWS($G$2:G846)))</f>
        <v>20.3</v>
      </c>
      <c r="H846" s="4" cm="1">
        <f t="array" ref="H846">IF($A846="","",INDEX(OpenMeteoAPI[RelativeHumidityPct],ROWS($H$2:H846))/100)</f>
        <v>0.47</v>
      </c>
      <c r="I846" s="4" cm="1">
        <f t="array" ref="I846">IF($A846="","",INDEX(OpenMeteoAPI[PrecipitationProbabilityPct],ROWS($I$2:I846))/100)</f>
        <v>0</v>
      </c>
      <c r="J846" s="3" cm="1">
        <f t="array" ref="J846">IF($A846="","",INDEX(OpenMeteoAPI[PrecipitationMM],ROWS($J$2:J846)))</f>
        <v>0</v>
      </c>
      <c r="K846" cm="1">
        <f t="array" ref="K846">IF($A846="","",INDEX(OpenMeteoAPI[WeatherCode],ROWS($K$2:K846)))</f>
        <v>3</v>
      </c>
      <c r="L846" s="3" cm="1">
        <f t="array" ref="L846">IF($A846="","",INDEX(OpenMeteoAPI[WindSpeedKMH],ROWS($L$2:L846)))</f>
        <v>4.7</v>
      </c>
    </row>
    <row r="847" spans="1:12">
      <c r="A847" t="str" cm="1">
        <f t="array" ref="A847">IFERROR(INDEX(OpenMeteoAPI[City],ROWS($A$2:A847))&amp;", "&amp;INDEX(OpenMeteoAPI[CountryCode],ROWS($A$2:A847)),"")</f>
        <v>Vienna, AT</v>
      </c>
      <c r="B847" t="str" cm="1">
        <f t="array" ref="B847">IF($A847="","",INDEX(OpenMeteoAPI[LocationID],ROWS($B$2:B847)))</f>
        <v>AT-VIE</v>
      </c>
      <c r="C847" s="5" cm="1">
        <f t="array" ref="C847">IF($A847="","",INDEX(OpenMeteoAPI[ForecastDateTime],ROWS($C$2:C847)))</f>
        <v>46215.208333333336</v>
      </c>
      <c r="D847" t="str">
        <f t="shared" si="13"/>
        <v>5AM</v>
      </c>
      <c r="E847" t="str" cm="1">
        <f t="array" ref="E847">IF($K847="","",_xlfn.IFS($K847=0,_xlfn.UNICHAR(9728),$K847&lt;=3,_xlfn.UNICHAR(9729),OR($K847=45,$K847=48),"~",AND($K847&gt;=51,$K847&lt;=67),_xlfn.UNICHAR(9748),AND($K847&gt;=71,$K847&lt;=77),_xlfn.UNICHAR(10052),AND($K847&gt;=80,$K847&lt;=82),_xlfn.UNICHAR(9748),AND($K847&gt;=95,$K847&lt;=99),_xlfn.UNICHAR(9889),TRUE,_xlfn.UNICHAR(9729)))</f>
        <v>☁</v>
      </c>
      <c r="F847" t="str" cm="1">
        <f t="array" ref="F847">IF($K847="","",_xlfn.IFS($K847=0,"Clear",$K847&lt;=3,"Partly Cloudy",OR($K847=45,$K847=48),"Fog",AND($K847&gt;=51,$K847&lt;=67),"Drizzle",AND($K847&gt;=71,$K847&lt;=77),"Snow",AND($K847&gt;=80,$K847&lt;=82),"Rain Showers",AND($K847&gt;=95,$K847&lt;=99),"Thunderstorm",TRUE,"Cloudy"))</f>
        <v>Partly Cloudy</v>
      </c>
      <c r="G847" s="3" cm="1">
        <f t="array" ref="G847">IF($A847="","",INDEX(OpenMeteoAPI[TemperatureC],ROWS($G$2:G847)))</f>
        <v>20.3</v>
      </c>
      <c r="H847" s="4" cm="1">
        <f t="array" ref="H847">IF($A847="","",INDEX(OpenMeteoAPI[RelativeHumidityPct],ROWS($H$2:H847))/100)</f>
        <v>0.47</v>
      </c>
      <c r="I847" s="4" cm="1">
        <f t="array" ref="I847">IF($A847="","",INDEX(OpenMeteoAPI[PrecipitationProbabilityPct],ROWS($I$2:I847))/100)</f>
        <v>0</v>
      </c>
      <c r="J847" s="3" cm="1">
        <f t="array" ref="J847">IF($A847="","",INDEX(OpenMeteoAPI[PrecipitationMM],ROWS($J$2:J847)))</f>
        <v>0</v>
      </c>
      <c r="K847" cm="1">
        <f t="array" ref="K847">IF($A847="","",INDEX(OpenMeteoAPI[WeatherCode],ROWS($K$2:K847)))</f>
        <v>3</v>
      </c>
      <c r="L847" s="3" cm="1">
        <f t="array" ref="L847">IF($A847="","",INDEX(OpenMeteoAPI[WindSpeedKMH],ROWS($L$2:L847)))</f>
        <v>5</v>
      </c>
    </row>
    <row r="848" spans="1:12">
      <c r="A848" t="str" cm="1">
        <f t="array" ref="A848">IFERROR(INDEX(OpenMeteoAPI[City],ROWS($A$2:A848))&amp;", "&amp;INDEX(OpenMeteoAPI[CountryCode],ROWS($A$2:A848)),"")</f>
        <v>Vienna, AT</v>
      </c>
      <c r="B848" t="str" cm="1">
        <f t="array" ref="B848">IF($A848="","",INDEX(OpenMeteoAPI[LocationID],ROWS($B$2:B848)))</f>
        <v>AT-VIE</v>
      </c>
      <c r="C848" s="5" cm="1">
        <f t="array" ref="C848">IF($A848="","",INDEX(OpenMeteoAPI[ForecastDateTime],ROWS($C$2:C848)))</f>
        <v>46215.25</v>
      </c>
      <c r="D848" t="str">
        <f t="shared" si="13"/>
        <v>6AM</v>
      </c>
      <c r="E848" t="str" cm="1">
        <f t="array" ref="E848">IF($K848="","",_xlfn.IFS($K848=0,_xlfn.UNICHAR(9728),$K848&lt;=3,_xlfn.UNICHAR(9729),OR($K848=45,$K848=48),"~",AND($K848&gt;=51,$K848&lt;=67),_xlfn.UNICHAR(9748),AND($K848&gt;=71,$K848&lt;=77),_xlfn.UNICHAR(10052),AND($K848&gt;=80,$K848&lt;=82),_xlfn.UNICHAR(9748),AND($K848&gt;=95,$K848&lt;=99),_xlfn.UNICHAR(9889),TRUE,_xlfn.UNICHAR(9729)))</f>
        <v>☁</v>
      </c>
      <c r="F848" t="str" cm="1">
        <f t="array" ref="F848">IF($K848="","",_xlfn.IFS($K848=0,"Clear",$K848&lt;=3,"Partly Cloudy",OR($K848=45,$K848=48),"Fog",AND($K848&gt;=51,$K848&lt;=67),"Drizzle",AND($K848&gt;=71,$K848&lt;=77),"Snow",AND($K848&gt;=80,$K848&lt;=82),"Rain Showers",AND($K848&gt;=95,$K848&lt;=99),"Thunderstorm",TRUE,"Cloudy"))</f>
        <v>Partly Cloudy</v>
      </c>
      <c r="G848" s="3" cm="1">
        <f t="array" ref="G848">IF($A848="","",INDEX(OpenMeteoAPI[TemperatureC],ROWS($G$2:G848)))</f>
        <v>20.399999999999999</v>
      </c>
      <c r="H848" s="4" cm="1">
        <f t="array" ref="H848">IF($A848="","",INDEX(OpenMeteoAPI[RelativeHumidityPct],ROWS($H$2:H848))/100)</f>
        <v>0.47</v>
      </c>
      <c r="I848" s="4" cm="1">
        <f t="array" ref="I848">IF($A848="","",INDEX(OpenMeteoAPI[PrecipitationProbabilityPct],ROWS($I$2:I848))/100)</f>
        <v>0</v>
      </c>
      <c r="J848" s="3" cm="1">
        <f t="array" ref="J848">IF($A848="","",INDEX(OpenMeteoAPI[PrecipitationMM],ROWS($J$2:J848)))</f>
        <v>0</v>
      </c>
      <c r="K848" cm="1">
        <f t="array" ref="K848">IF($A848="","",INDEX(OpenMeteoAPI[WeatherCode],ROWS($K$2:K848)))</f>
        <v>2</v>
      </c>
      <c r="L848" s="3" cm="1">
        <f t="array" ref="L848">IF($A848="","",INDEX(OpenMeteoAPI[WindSpeedKMH],ROWS($L$2:L848)))</f>
        <v>5.8</v>
      </c>
    </row>
    <row r="849" spans="1:12">
      <c r="A849" t="str" cm="1">
        <f t="array" ref="A849">IFERROR(INDEX(OpenMeteoAPI[City],ROWS($A$2:A849))&amp;", "&amp;INDEX(OpenMeteoAPI[CountryCode],ROWS($A$2:A849)),"")</f>
        <v>Vienna, AT</v>
      </c>
      <c r="B849" t="str" cm="1">
        <f t="array" ref="B849">IF($A849="","",INDEX(OpenMeteoAPI[LocationID],ROWS($B$2:B849)))</f>
        <v>AT-VIE</v>
      </c>
      <c r="C849" s="5" cm="1">
        <f t="array" ref="C849">IF($A849="","",INDEX(OpenMeteoAPI[ForecastDateTime],ROWS($C$2:C849)))</f>
        <v>46215.291666666664</v>
      </c>
      <c r="D849" t="str">
        <f t="shared" si="13"/>
        <v>7AM</v>
      </c>
      <c r="E849" t="str" cm="1">
        <f t="array" ref="E849">IF($K849="","",_xlfn.IFS($K849=0,_xlfn.UNICHAR(9728),$K849&lt;=3,_xlfn.UNICHAR(9729),OR($K849=45,$K849=48),"~",AND($K849&gt;=51,$K849&lt;=67),_xlfn.UNICHAR(9748),AND($K849&gt;=71,$K849&lt;=77),_xlfn.UNICHAR(10052),AND($K849&gt;=80,$K849&lt;=82),_xlfn.UNICHAR(9748),AND($K849&gt;=95,$K849&lt;=99),_xlfn.UNICHAR(9889),TRUE,_xlfn.UNICHAR(9729)))</f>
        <v>☁</v>
      </c>
      <c r="F849" t="str" cm="1">
        <f t="array" ref="F849">IF($K849="","",_xlfn.IFS($K849=0,"Clear",$K849&lt;=3,"Partly Cloudy",OR($K849=45,$K849=48),"Fog",AND($K849&gt;=51,$K849&lt;=67),"Drizzle",AND($K849&gt;=71,$K849&lt;=77),"Snow",AND($K849&gt;=80,$K849&lt;=82),"Rain Showers",AND($K849&gt;=95,$K849&lt;=99),"Thunderstorm",TRUE,"Cloudy"))</f>
        <v>Partly Cloudy</v>
      </c>
      <c r="G849" s="3" cm="1">
        <f t="array" ref="G849">IF($A849="","",INDEX(OpenMeteoAPI[TemperatureC],ROWS($G$2:G849)))</f>
        <v>20.7</v>
      </c>
      <c r="H849" s="4" cm="1">
        <f t="array" ref="H849">IF($A849="","",INDEX(OpenMeteoAPI[RelativeHumidityPct],ROWS($H$2:H849))/100)</f>
        <v>0.47</v>
      </c>
      <c r="I849" s="4" cm="1">
        <f t="array" ref="I849">IF($A849="","",INDEX(OpenMeteoAPI[PrecipitationProbabilityPct],ROWS($I$2:I849))/100)</f>
        <v>0</v>
      </c>
      <c r="J849" s="3" cm="1">
        <f t="array" ref="J849">IF($A849="","",INDEX(OpenMeteoAPI[PrecipitationMM],ROWS($J$2:J849)))</f>
        <v>0</v>
      </c>
      <c r="K849" cm="1">
        <f t="array" ref="K849">IF($A849="","",INDEX(OpenMeteoAPI[WeatherCode],ROWS($K$2:K849)))</f>
        <v>2</v>
      </c>
      <c r="L849" s="3" cm="1">
        <f t="array" ref="L849">IF($A849="","",INDEX(OpenMeteoAPI[WindSpeedKMH],ROWS($L$2:L849)))</f>
        <v>6.6</v>
      </c>
    </row>
    <row r="850" spans="1:12">
      <c r="A850" t="str" cm="1">
        <f t="array" ref="A850">IFERROR(INDEX(OpenMeteoAPI[City],ROWS($A$2:A850))&amp;", "&amp;INDEX(OpenMeteoAPI[CountryCode],ROWS($A$2:A850)),"")</f>
        <v>Vienna, AT</v>
      </c>
      <c r="B850" t="str" cm="1">
        <f t="array" ref="B850">IF($A850="","",INDEX(OpenMeteoAPI[LocationID],ROWS($B$2:B850)))</f>
        <v>AT-VIE</v>
      </c>
      <c r="C850" s="5" cm="1">
        <f t="array" ref="C850">IF($A850="","",INDEX(OpenMeteoAPI[ForecastDateTime],ROWS($C$2:C850)))</f>
        <v>46215.333333333336</v>
      </c>
      <c r="D850" t="str">
        <f t="shared" si="13"/>
        <v>8AM</v>
      </c>
      <c r="E850" t="str" cm="1">
        <f t="array" ref="E850">IF($K850="","",_xlfn.IFS($K850=0,_xlfn.UNICHAR(9728),$K850&lt;=3,_xlfn.UNICHAR(9729),OR($K850=45,$K850=48),"~",AND($K850&gt;=51,$K850&lt;=67),_xlfn.UNICHAR(9748),AND($K850&gt;=71,$K850&lt;=77),_xlfn.UNICHAR(10052),AND($K850&gt;=80,$K850&lt;=82),_xlfn.UNICHAR(9748),AND($K850&gt;=95,$K850&lt;=99),_xlfn.UNICHAR(9889),TRUE,_xlfn.UNICHAR(9729)))</f>
        <v>☁</v>
      </c>
      <c r="F850" t="str" cm="1">
        <f t="array" ref="F850">IF($K850="","",_xlfn.IFS($K850=0,"Clear",$K850&lt;=3,"Partly Cloudy",OR($K850=45,$K850=48),"Fog",AND($K850&gt;=51,$K850&lt;=67),"Drizzle",AND($K850&gt;=71,$K850&lt;=77),"Snow",AND($K850&gt;=80,$K850&lt;=82),"Rain Showers",AND($K850&gt;=95,$K850&lt;=99),"Thunderstorm",TRUE,"Cloudy"))</f>
        <v>Partly Cloudy</v>
      </c>
      <c r="G850" s="3" cm="1">
        <f t="array" ref="G850">IF($A850="","",INDEX(OpenMeteoAPI[TemperatureC],ROWS($G$2:G850)))</f>
        <v>21.3</v>
      </c>
      <c r="H850" s="4" cm="1">
        <f t="array" ref="H850">IF($A850="","",INDEX(OpenMeteoAPI[RelativeHumidityPct],ROWS($H$2:H850))/100)</f>
        <v>0.46</v>
      </c>
      <c r="I850" s="4" cm="1">
        <f t="array" ref="I850">IF($A850="","",INDEX(OpenMeteoAPI[PrecipitationProbabilityPct],ROWS($I$2:I850))/100)</f>
        <v>0</v>
      </c>
      <c r="J850" s="3" cm="1">
        <f t="array" ref="J850">IF($A850="","",INDEX(OpenMeteoAPI[PrecipitationMM],ROWS($J$2:J850)))</f>
        <v>0</v>
      </c>
      <c r="K850" cm="1">
        <f t="array" ref="K850">IF($A850="","",INDEX(OpenMeteoAPI[WeatherCode],ROWS($K$2:K850)))</f>
        <v>2</v>
      </c>
      <c r="L850" s="3" cm="1">
        <f t="array" ref="L850">IF($A850="","",INDEX(OpenMeteoAPI[WindSpeedKMH],ROWS($L$2:L850)))</f>
        <v>7.7</v>
      </c>
    </row>
    <row r="851" spans="1:12">
      <c r="A851" t="str" cm="1">
        <f t="array" ref="A851">IFERROR(INDEX(OpenMeteoAPI[City],ROWS($A$2:A851))&amp;", "&amp;INDEX(OpenMeteoAPI[CountryCode],ROWS($A$2:A851)),"")</f>
        <v>Vienna, AT</v>
      </c>
      <c r="B851" t="str" cm="1">
        <f t="array" ref="B851">IF($A851="","",INDEX(OpenMeteoAPI[LocationID],ROWS($B$2:B851)))</f>
        <v>AT-VIE</v>
      </c>
      <c r="C851" s="5" cm="1">
        <f t="array" ref="C851">IF($A851="","",INDEX(OpenMeteoAPI[ForecastDateTime],ROWS($C$2:C851)))</f>
        <v>46215.375</v>
      </c>
      <c r="D851" t="str">
        <f t="shared" si="13"/>
        <v>9AM</v>
      </c>
      <c r="E851" t="str" cm="1">
        <f t="array" ref="E851">IF($K851="","",_xlfn.IFS($K851=0,_xlfn.UNICHAR(9728),$K851&lt;=3,_xlfn.UNICHAR(9729),OR($K851=45,$K851=48),"~",AND($K851&gt;=51,$K851&lt;=67),_xlfn.UNICHAR(9748),AND($K851&gt;=71,$K851&lt;=77),_xlfn.UNICHAR(10052),AND($K851&gt;=80,$K851&lt;=82),_xlfn.UNICHAR(9748),AND($K851&gt;=95,$K851&lt;=99),_xlfn.UNICHAR(9889),TRUE,_xlfn.UNICHAR(9729)))</f>
        <v>☁</v>
      </c>
      <c r="F851" t="str" cm="1">
        <f t="array" ref="F851">IF($K851="","",_xlfn.IFS($K851=0,"Clear",$K851&lt;=3,"Partly Cloudy",OR($K851=45,$K851=48),"Fog",AND($K851&gt;=51,$K851&lt;=67),"Drizzle",AND($K851&gt;=71,$K851&lt;=77),"Snow",AND($K851&gt;=80,$K851&lt;=82),"Rain Showers",AND($K851&gt;=95,$K851&lt;=99),"Thunderstorm",TRUE,"Cloudy"))</f>
        <v>Partly Cloudy</v>
      </c>
      <c r="G851" s="3" cm="1">
        <f t="array" ref="G851">IF($A851="","",INDEX(OpenMeteoAPI[TemperatureC],ROWS($G$2:G851)))</f>
        <v>22.3</v>
      </c>
      <c r="H851" s="4" cm="1">
        <f t="array" ref="H851">IF($A851="","",INDEX(OpenMeteoAPI[RelativeHumidityPct],ROWS($H$2:H851))/100)</f>
        <v>0.44</v>
      </c>
      <c r="I851" s="4" cm="1">
        <f t="array" ref="I851">IF($A851="","",INDEX(OpenMeteoAPI[PrecipitationProbabilityPct],ROWS($I$2:I851))/100)</f>
        <v>0</v>
      </c>
      <c r="J851" s="3" cm="1">
        <f t="array" ref="J851">IF($A851="","",INDEX(OpenMeteoAPI[PrecipitationMM],ROWS($J$2:J851)))</f>
        <v>0</v>
      </c>
      <c r="K851" cm="1">
        <f t="array" ref="K851">IF($A851="","",INDEX(OpenMeteoAPI[WeatherCode],ROWS($K$2:K851)))</f>
        <v>2</v>
      </c>
      <c r="L851" s="3" cm="1">
        <f t="array" ref="L851">IF($A851="","",INDEX(OpenMeteoAPI[WindSpeedKMH],ROWS($L$2:L851)))</f>
        <v>8.6999999999999993</v>
      </c>
    </row>
    <row r="852" spans="1:12">
      <c r="A852" t="str" cm="1">
        <f t="array" ref="A852">IFERROR(INDEX(OpenMeteoAPI[City],ROWS($A$2:A852))&amp;", "&amp;INDEX(OpenMeteoAPI[CountryCode],ROWS($A$2:A852)),"")</f>
        <v>Vienna, AT</v>
      </c>
      <c r="B852" t="str" cm="1">
        <f t="array" ref="B852">IF($A852="","",INDEX(OpenMeteoAPI[LocationID],ROWS($B$2:B852)))</f>
        <v>AT-VIE</v>
      </c>
      <c r="C852" s="5" cm="1">
        <f t="array" ref="C852">IF($A852="","",INDEX(OpenMeteoAPI[ForecastDateTime],ROWS($C$2:C852)))</f>
        <v>46215.416666666664</v>
      </c>
      <c r="D852" t="str">
        <f t="shared" si="13"/>
        <v>10AM</v>
      </c>
      <c r="E852" t="str" cm="1">
        <f t="array" ref="E852">IF($K852="","",_xlfn.IFS($K852=0,_xlfn.UNICHAR(9728),$K852&lt;=3,_xlfn.UNICHAR(9729),OR($K852=45,$K852=48),"~",AND($K852&gt;=51,$K852&lt;=67),_xlfn.UNICHAR(9748),AND($K852&gt;=71,$K852&lt;=77),_xlfn.UNICHAR(10052),AND($K852&gt;=80,$K852&lt;=82),_xlfn.UNICHAR(9748),AND($K852&gt;=95,$K852&lt;=99),_xlfn.UNICHAR(9889),TRUE,_xlfn.UNICHAR(9729)))</f>
        <v>☁</v>
      </c>
      <c r="F852" t="str" cm="1">
        <f t="array" ref="F852">IF($K852="","",_xlfn.IFS($K852=0,"Clear",$K852&lt;=3,"Partly Cloudy",OR($K852=45,$K852=48),"Fog",AND($K852&gt;=51,$K852&lt;=67),"Drizzle",AND($K852&gt;=71,$K852&lt;=77),"Snow",AND($K852&gt;=80,$K852&lt;=82),"Rain Showers",AND($K852&gt;=95,$K852&lt;=99),"Thunderstorm",TRUE,"Cloudy"))</f>
        <v>Partly Cloudy</v>
      </c>
      <c r="G852" s="3" cm="1">
        <f t="array" ref="G852">IF($A852="","",INDEX(OpenMeteoAPI[TemperatureC],ROWS($G$2:G852)))</f>
        <v>23.5</v>
      </c>
      <c r="H852" s="4" cm="1">
        <f t="array" ref="H852">IF($A852="","",INDEX(OpenMeteoAPI[RelativeHumidityPct],ROWS($H$2:H852))/100)</f>
        <v>0.41</v>
      </c>
      <c r="I852" s="4" cm="1">
        <f t="array" ref="I852">IF($A852="","",INDEX(OpenMeteoAPI[PrecipitationProbabilityPct],ROWS($I$2:I852))/100)</f>
        <v>0</v>
      </c>
      <c r="J852" s="3" cm="1">
        <f t="array" ref="J852">IF($A852="","",INDEX(OpenMeteoAPI[PrecipitationMM],ROWS($J$2:J852)))</f>
        <v>0</v>
      </c>
      <c r="K852" cm="1">
        <f t="array" ref="K852">IF($A852="","",INDEX(OpenMeteoAPI[WeatherCode],ROWS($K$2:K852)))</f>
        <v>2</v>
      </c>
      <c r="L852" s="3" cm="1">
        <f t="array" ref="L852">IF($A852="","",INDEX(OpenMeteoAPI[WindSpeedKMH],ROWS($L$2:L852)))</f>
        <v>9.6</v>
      </c>
    </row>
    <row r="853" spans="1:12">
      <c r="A853" t="str" cm="1">
        <f t="array" ref="A853">IFERROR(INDEX(OpenMeteoAPI[City],ROWS($A$2:A853))&amp;", "&amp;INDEX(OpenMeteoAPI[CountryCode],ROWS($A$2:A853)),"")</f>
        <v>Vienna, AT</v>
      </c>
      <c r="B853" t="str" cm="1">
        <f t="array" ref="B853">IF($A853="","",INDEX(OpenMeteoAPI[LocationID],ROWS($B$2:B853)))</f>
        <v>AT-VIE</v>
      </c>
      <c r="C853" s="5" cm="1">
        <f t="array" ref="C853">IF($A853="","",INDEX(OpenMeteoAPI[ForecastDateTime],ROWS($C$2:C853)))</f>
        <v>46215.458333333336</v>
      </c>
      <c r="D853" t="str">
        <f t="shared" si="13"/>
        <v>11AM</v>
      </c>
      <c r="E853" t="str" cm="1">
        <f t="array" ref="E853">IF($K853="","",_xlfn.IFS($K853=0,_xlfn.UNICHAR(9728),$K853&lt;=3,_xlfn.UNICHAR(9729),OR($K853=45,$K853=48),"~",AND($K853&gt;=51,$K853&lt;=67),_xlfn.UNICHAR(9748),AND($K853&gt;=71,$K853&lt;=77),_xlfn.UNICHAR(10052),AND($K853&gt;=80,$K853&lt;=82),_xlfn.UNICHAR(9748),AND($K853&gt;=95,$K853&lt;=99),_xlfn.UNICHAR(9889),TRUE,_xlfn.UNICHAR(9729)))</f>
        <v>☁</v>
      </c>
      <c r="F853" t="str" cm="1">
        <f t="array" ref="F853">IF($K853="","",_xlfn.IFS($K853=0,"Clear",$K853&lt;=3,"Partly Cloudy",OR($K853=45,$K853=48),"Fog",AND($K853&gt;=51,$K853&lt;=67),"Drizzle",AND($K853&gt;=71,$K853&lt;=77),"Snow",AND($K853&gt;=80,$K853&lt;=82),"Rain Showers",AND($K853&gt;=95,$K853&lt;=99),"Thunderstorm",TRUE,"Cloudy"))</f>
        <v>Partly Cloudy</v>
      </c>
      <c r="G853" s="3" cm="1">
        <f t="array" ref="G853">IF($A853="","",INDEX(OpenMeteoAPI[TemperatureC],ROWS($G$2:G853)))</f>
        <v>24.5</v>
      </c>
      <c r="H853" s="4" cm="1">
        <f t="array" ref="H853">IF($A853="","",INDEX(OpenMeteoAPI[RelativeHumidityPct],ROWS($H$2:H853))/100)</f>
        <v>0.38</v>
      </c>
      <c r="I853" s="4" cm="1">
        <f t="array" ref="I853">IF($A853="","",INDEX(OpenMeteoAPI[PrecipitationProbabilityPct],ROWS($I$2:I853))/100)</f>
        <v>0</v>
      </c>
      <c r="J853" s="3" cm="1">
        <f t="array" ref="J853">IF($A853="","",INDEX(OpenMeteoAPI[PrecipitationMM],ROWS($J$2:J853)))</f>
        <v>0</v>
      </c>
      <c r="K853" cm="1">
        <f t="array" ref="K853">IF($A853="","",INDEX(OpenMeteoAPI[WeatherCode],ROWS($K$2:K853)))</f>
        <v>2</v>
      </c>
      <c r="L853" s="3" cm="1">
        <f t="array" ref="L853">IF($A853="","",INDEX(OpenMeteoAPI[WindSpeedKMH],ROWS($L$2:L853)))</f>
        <v>10.9</v>
      </c>
    </row>
    <row r="854" spans="1:12">
      <c r="A854" t="str" cm="1">
        <f t="array" ref="A854">IFERROR(INDEX(OpenMeteoAPI[City],ROWS($A$2:A854))&amp;", "&amp;INDEX(OpenMeteoAPI[CountryCode],ROWS($A$2:A854)),"")</f>
        <v>Vienna, AT</v>
      </c>
      <c r="B854" t="str" cm="1">
        <f t="array" ref="B854">IF($A854="","",INDEX(OpenMeteoAPI[LocationID],ROWS($B$2:B854)))</f>
        <v>AT-VIE</v>
      </c>
      <c r="C854" s="5" cm="1">
        <f t="array" ref="C854">IF($A854="","",INDEX(OpenMeteoAPI[ForecastDateTime],ROWS($C$2:C854)))</f>
        <v>46215.5</v>
      </c>
      <c r="D854" t="str">
        <f t="shared" si="13"/>
        <v>12PM</v>
      </c>
      <c r="E854" t="str" cm="1">
        <f t="array" ref="E854">IF($K854="","",_xlfn.IFS($K854=0,_xlfn.UNICHAR(9728),$K854&lt;=3,_xlfn.UNICHAR(9729),OR($K854=45,$K854=48),"~",AND($K854&gt;=51,$K854&lt;=67),_xlfn.UNICHAR(9748),AND($K854&gt;=71,$K854&lt;=77),_xlfn.UNICHAR(10052),AND($K854&gt;=80,$K854&lt;=82),_xlfn.UNICHAR(9748),AND($K854&gt;=95,$K854&lt;=99),_xlfn.UNICHAR(9889),TRUE,_xlfn.UNICHAR(9729)))</f>
        <v>☁</v>
      </c>
      <c r="F854" t="str" cm="1">
        <f t="array" ref="F854">IF($K854="","",_xlfn.IFS($K854=0,"Clear",$K854&lt;=3,"Partly Cloudy",OR($K854=45,$K854=48),"Fog",AND($K854&gt;=51,$K854&lt;=67),"Drizzle",AND($K854&gt;=71,$K854&lt;=77),"Snow",AND($K854&gt;=80,$K854&lt;=82),"Rain Showers",AND($K854&gt;=95,$K854&lt;=99),"Thunderstorm",TRUE,"Cloudy"))</f>
        <v>Partly Cloudy</v>
      </c>
      <c r="G854" s="3" cm="1">
        <f t="array" ref="G854">IF($A854="","",INDEX(OpenMeteoAPI[TemperatureC],ROWS($G$2:G854)))</f>
        <v>25.1</v>
      </c>
      <c r="H854" s="4" cm="1">
        <f t="array" ref="H854">IF($A854="","",INDEX(OpenMeteoAPI[RelativeHumidityPct],ROWS($H$2:H854))/100)</f>
        <v>0.36</v>
      </c>
      <c r="I854" s="4" cm="1">
        <f t="array" ref="I854">IF($A854="","",INDEX(OpenMeteoAPI[PrecipitationProbabilityPct],ROWS($I$2:I854))/100)</f>
        <v>0</v>
      </c>
      <c r="J854" s="3" cm="1">
        <f t="array" ref="J854">IF($A854="","",INDEX(OpenMeteoAPI[PrecipitationMM],ROWS($J$2:J854)))</f>
        <v>0</v>
      </c>
      <c r="K854" cm="1">
        <f t="array" ref="K854">IF($A854="","",INDEX(OpenMeteoAPI[WeatherCode],ROWS($K$2:K854)))</f>
        <v>3</v>
      </c>
      <c r="L854" s="3" cm="1">
        <f t="array" ref="L854">IF($A854="","",INDEX(OpenMeteoAPI[WindSpeedKMH],ROWS($L$2:L854)))</f>
        <v>12.8</v>
      </c>
    </row>
    <row r="855" spans="1:12">
      <c r="A855" t="str" cm="1">
        <f t="array" ref="A855">IFERROR(INDEX(OpenMeteoAPI[City],ROWS($A$2:A855))&amp;", "&amp;INDEX(OpenMeteoAPI[CountryCode],ROWS($A$2:A855)),"")</f>
        <v>Vienna, AT</v>
      </c>
      <c r="B855" t="str" cm="1">
        <f t="array" ref="B855">IF($A855="","",INDEX(OpenMeteoAPI[LocationID],ROWS($B$2:B855)))</f>
        <v>AT-VIE</v>
      </c>
      <c r="C855" s="5" cm="1">
        <f t="array" ref="C855">IF($A855="","",INDEX(OpenMeteoAPI[ForecastDateTime],ROWS($C$2:C855)))</f>
        <v>46215.541666666664</v>
      </c>
      <c r="D855" t="str">
        <f t="shared" si="13"/>
        <v>1PM</v>
      </c>
      <c r="E855" t="str" cm="1">
        <f t="array" ref="E855">IF($K855="","",_xlfn.IFS($K855=0,_xlfn.UNICHAR(9728),$K855&lt;=3,_xlfn.UNICHAR(9729),OR($K855=45,$K855=48),"~",AND($K855&gt;=51,$K855&lt;=67),_xlfn.UNICHAR(9748),AND($K855&gt;=71,$K855&lt;=77),_xlfn.UNICHAR(10052),AND($K855&gt;=80,$K855&lt;=82),_xlfn.UNICHAR(9748),AND($K855&gt;=95,$K855&lt;=99),_xlfn.UNICHAR(9889),TRUE,_xlfn.UNICHAR(9729)))</f>
        <v>☁</v>
      </c>
      <c r="F855" t="str" cm="1">
        <f t="array" ref="F855">IF($K855="","",_xlfn.IFS($K855=0,"Clear",$K855&lt;=3,"Partly Cloudy",OR($K855=45,$K855=48),"Fog",AND($K855&gt;=51,$K855&lt;=67),"Drizzle",AND($K855&gt;=71,$K855&lt;=77),"Snow",AND($K855&gt;=80,$K855&lt;=82),"Rain Showers",AND($K855&gt;=95,$K855&lt;=99),"Thunderstorm",TRUE,"Cloudy"))</f>
        <v>Partly Cloudy</v>
      </c>
      <c r="G855" s="3" cm="1">
        <f t="array" ref="G855">IF($A855="","",INDEX(OpenMeteoAPI[TemperatureC],ROWS($G$2:G855)))</f>
        <v>25.4</v>
      </c>
      <c r="H855" s="4" cm="1">
        <f t="array" ref="H855">IF($A855="","",INDEX(OpenMeteoAPI[RelativeHumidityPct],ROWS($H$2:H855))/100)</f>
        <v>0.34</v>
      </c>
      <c r="I855" s="4" cm="1">
        <f t="array" ref="I855">IF($A855="","",INDEX(OpenMeteoAPI[PrecipitationProbabilityPct],ROWS($I$2:I855))/100)</f>
        <v>0</v>
      </c>
      <c r="J855" s="3" cm="1">
        <f t="array" ref="J855">IF($A855="","",INDEX(OpenMeteoAPI[PrecipitationMM],ROWS($J$2:J855)))</f>
        <v>0</v>
      </c>
      <c r="K855" cm="1">
        <f t="array" ref="K855">IF($A855="","",INDEX(OpenMeteoAPI[WeatherCode],ROWS($K$2:K855)))</f>
        <v>3</v>
      </c>
      <c r="L855" s="3" cm="1">
        <f t="array" ref="L855">IF($A855="","",INDEX(OpenMeteoAPI[WindSpeedKMH],ROWS($L$2:L855)))</f>
        <v>15</v>
      </c>
    </row>
    <row r="856" spans="1:12">
      <c r="A856" t="str" cm="1">
        <f t="array" ref="A856">IFERROR(INDEX(OpenMeteoAPI[City],ROWS($A$2:A856))&amp;", "&amp;INDEX(OpenMeteoAPI[CountryCode],ROWS($A$2:A856)),"")</f>
        <v>Vienna, AT</v>
      </c>
      <c r="B856" t="str" cm="1">
        <f t="array" ref="B856">IF($A856="","",INDEX(OpenMeteoAPI[LocationID],ROWS($B$2:B856)))</f>
        <v>AT-VIE</v>
      </c>
      <c r="C856" s="5" cm="1">
        <f t="array" ref="C856">IF($A856="","",INDEX(OpenMeteoAPI[ForecastDateTime],ROWS($C$2:C856)))</f>
        <v>46215.583333333336</v>
      </c>
      <c r="D856" t="str">
        <f t="shared" si="13"/>
        <v>2PM</v>
      </c>
      <c r="E856" t="str" cm="1">
        <f t="array" ref="E856">IF($K856="","",_xlfn.IFS($K856=0,_xlfn.UNICHAR(9728),$K856&lt;=3,_xlfn.UNICHAR(9729),OR($K856=45,$K856=48),"~",AND($K856&gt;=51,$K856&lt;=67),_xlfn.UNICHAR(9748),AND($K856&gt;=71,$K856&lt;=77),_xlfn.UNICHAR(10052),AND($K856&gt;=80,$K856&lt;=82),_xlfn.UNICHAR(9748),AND($K856&gt;=95,$K856&lt;=99),_xlfn.UNICHAR(9889),TRUE,_xlfn.UNICHAR(9729)))</f>
        <v>☁</v>
      </c>
      <c r="F856" t="str" cm="1">
        <f t="array" ref="F856">IF($K856="","",_xlfn.IFS($K856=0,"Clear",$K856&lt;=3,"Partly Cloudy",OR($K856=45,$K856=48),"Fog",AND($K856&gt;=51,$K856&lt;=67),"Drizzle",AND($K856&gt;=71,$K856&lt;=77),"Snow",AND($K856&gt;=80,$K856&lt;=82),"Rain Showers",AND($K856&gt;=95,$K856&lt;=99),"Thunderstorm",TRUE,"Cloudy"))</f>
        <v>Partly Cloudy</v>
      </c>
      <c r="G856" s="3" cm="1">
        <f t="array" ref="G856">IF($A856="","",INDEX(OpenMeteoAPI[TemperatureC],ROWS($G$2:G856)))</f>
        <v>25.6</v>
      </c>
      <c r="H856" s="4" cm="1">
        <f t="array" ref="H856">IF($A856="","",INDEX(OpenMeteoAPI[RelativeHumidityPct],ROWS($H$2:H856))/100)</f>
        <v>0.33</v>
      </c>
      <c r="I856" s="4" cm="1">
        <f t="array" ref="I856">IF($A856="","",INDEX(OpenMeteoAPI[PrecipitationProbabilityPct],ROWS($I$2:I856))/100)</f>
        <v>0</v>
      </c>
      <c r="J856" s="3" cm="1">
        <f t="array" ref="J856">IF($A856="","",INDEX(OpenMeteoAPI[PrecipitationMM],ROWS($J$2:J856)))</f>
        <v>0</v>
      </c>
      <c r="K856" cm="1">
        <f t="array" ref="K856">IF($A856="","",INDEX(OpenMeteoAPI[WeatherCode],ROWS($K$2:K856)))</f>
        <v>3</v>
      </c>
      <c r="L856" s="3" cm="1">
        <f t="array" ref="L856">IF($A856="","",INDEX(OpenMeteoAPI[WindSpeedKMH],ROWS($L$2:L856)))</f>
        <v>16.7</v>
      </c>
    </row>
    <row r="857" spans="1:12">
      <c r="A857" t="str" cm="1">
        <f t="array" ref="A857">IFERROR(INDEX(OpenMeteoAPI[City],ROWS($A$2:A857))&amp;", "&amp;INDEX(OpenMeteoAPI[CountryCode],ROWS($A$2:A857)),"")</f>
        <v>Vienna, AT</v>
      </c>
      <c r="B857" t="str" cm="1">
        <f t="array" ref="B857">IF($A857="","",INDEX(OpenMeteoAPI[LocationID],ROWS($B$2:B857)))</f>
        <v>AT-VIE</v>
      </c>
      <c r="C857" s="5" cm="1">
        <f t="array" ref="C857">IF($A857="","",INDEX(OpenMeteoAPI[ForecastDateTime],ROWS($C$2:C857)))</f>
        <v>46215.625</v>
      </c>
      <c r="D857" t="str">
        <f t="shared" si="13"/>
        <v>3PM</v>
      </c>
      <c r="E857" t="str" cm="1">
        <f t="array" ref="E857">IF($K857="","",_xlfn.IFS($K857=0,_xlfn.UNICHAR(9728),$K857&lt;=3,_xlfn.UNICHAR(9729),OR($K857=45,$K857=48),"~",AND($K857&gt;=51,$K857&lt;=67),_xlfn.UNICHAR(9748),AND($K857&gt;=71,$K857&lt;=77),_xlfn.UNICHAR(10052),AND($K857&gt;=80,$K857&lt;=82),_xlfn.UNICHAR(9748),AND($K857&gt;=95,$K857&lt;=99),_xlfn.UNICHAR(9889),TRUE,_xlfn.UNICHAR(9729)))</f>
        <v>☁</v>
      </c>
      <c r="F857" t="str" cm="1">
        <f t="array" ref="F857">IF($K857="","",_xlfn.IFS($K857=0,"Clear",$K857&lt;=3,"Partly Cloudy",OR($K857=45,$K857=48),"Fog",AND($K857&gt;=51,$K857&lt;=67),"Drizzle",AND($K857&gt;=71,$K857&lt;=77),"Snow",AND($K857&gt;=80,$K857&lt;=82),"Rain Showers",AND($K857&gt;=95,$K857&lt;=99),"Thunderstorm",TRUE,"Cloudy"))</f>
        <v>Partly Cloudy</v>
      </c>
      <c r="G857" s="3" cm="1">
        <f t="array" ref="G857">IF($A857="","",INDEX(OpenMeteoAPI[TemperatureC],ROWS($G$2:G857)))</f>
        <v>25.7</v>
      </c>
      <c r="H857" s="4" cm="1">
        <f t="array" ref="H857">IF($A857="","",INDEX(OpenMeteoAPI[RelativeHumidityPct],ROWS($H$2:H857))/100)</f>
        <v>0.33</v>
      </c>
      <c r="I857" s="4" cm="1">
        <f t="array" ref="I857">IF($A857="","",INDEX(OpenMeteoAPI[PrecipitationProbabilityPct],ROWS($I$2:I857))/100)</f>
        <v>0</v>
      </c>
      <c r="J857" s="3" cm="1">
        <f t="array" ref="J857">IF($A857="","",INDEX(OpenMeteoAPI[PrecipitationMM],ROWS($J$2:J857)))</f>
        <v>0</v>
      </c>
      <c r="K857" cm="1">
        <f t="array" ref="K857">IF($A857="","",INDEX(OpenMeteoAPI[WeatherCode],ROWS($K$2:K857)))</f>
        <v>3</v>
      </c>
      <c r="L857" s="3" cm="1">
        <f t="array" ref="L857">IF($A857="","",INDEX(OpenMeteoAPI[WindSpeedKMH],ROWS($L$2:L857)))</f>
        <v>17.7</v>
      </c>
    </row>
    <row r="858" spans="1:12">
      <c r="A858" t="str" cm="1">
        <f t="array" ref="A858">IFERROR(INDEX(OpenMeteoAPI[City],ROWS($A$2:A858))&amp;", "&amp;INDEX(OpenMeteoAPI[CountryCode],ROWS($A$2:A858)),"")</f>
        <v>Vienna, AT</v>
      </c>
      <c r="B858" t="str" cm="1">
        <f t="array" ref="B858">IF($A858="","",INDEX(OpenMeteoAPI[LocationID],ROWS($B$2:B858)))</f>
        <v>AT-VIE</v>
      </c>
      <c r="C858" s="5" cm="1">
        <f t="array" ref="C858">IF($A858="","",INDEX(OpenMeteoAPI[ForecastDateTime],ROWS($C$2:C858)))</f>
        <v>46215.666666666664</v>
      </c>
      <c r="D858" t="str">
        <f t="shared" si="13"/>
        <v>4PM</v>
      </c>
      <c r="E858" t="str" cm="1">
        <f t="array" ref="E858">IF($K858="","",_xlfn.IFS($K858=0,_xlfn.UNICHAR(9728),$K858&lt;=3,_xlfn.UNICHAR(9729),OR($K858=45,$K858=48),"~",AND($K858&gt;=51,$K858&lt;=67),_xlfn.UNICHAR(9748),AND($K858&gt;=71,$K858&lt;=77),_xlfn.UNICHAR(10052),AND($K858&gt;=80,$K858&lt;=82),_xlfn.UNICHAR(9748),AND($K858&gt;=95,$K858&lt;=99),_xlfn.UNICHAR(9889),TRUE,_xlfn.UNICHAR(9729)))</f>
        <v>☁</v>
      </c>
      <c r="F858" t="str" cm="1">
        <f t="array" ref="F858">IF($K858="","",_xlfn.IFS($K858=0,"Clear",$K858&lt;=3,"Partly Cloudy",OR($K858=45,$K858=48),"Fog",AND($K858&gt;=51,$K858&lt;=67),"Drizzle",AND($K858&gt;=71,$K858&lt;=77),"Snow",AND($K858&gt;=80,$K858&lt;=82),"Rain Showers",AND($K858&gt;=95,$K858&lt;=99),"Thunderstorm",TRUE,"Cloudy"))</f>
        <v>Partly Cloudy</v>
      </c>
      <c r="G858" s="3" cm="1">
        <f t="array" ref="G858">IF($A858="","",INDEX(OpenMeteoAPI[TemperatureC],ROWS($G$2:G858)))</f>
        <v>25.8</v>
      </c>
      <c r="H858" s="4" cm="1">
        <f t="array" ref="H858">IF($A858="","",INDEX(OpenMeteoAPI[RelativeHumidityPct],ROWS($H$2:H858))/100)</f>
        <v>0.34</v>
      </c>
      <c r="I858" s="4" cm="1">
        <f t="array" ref="I858">IF($A858="","",INDEX(OpenMeteoAPI[PrecipitationProbabilityPct],ROWS($I$2:I858))/100)</f>
        <v>0</v>
      </c>
      <c r="J858" s="3" cm="1">
        <f t="array" ref="J858">IF($A858="","",INDEX(OpenMeteoAPI[PrecipitationMM],ROWS($J$2:J858)))</f>
        <v>0</v>
      </c>
      <c r="K858" cm="1">
        <f t="array" ref="K858">IF($A858="","",INDEX(OpenMeteoAPI[WeatherCode],ROWS($K$2:K858)))</f>
        <v>3</v>
      </c>
      <c r="L858" s="3" cm="1">
        <f t="array" ref="L858">IF($A858="","",INDEX(OpenMeteoAPI[WindSpeedKMH],ROWS($L$2:L858)))</f>
        <v>17.5</v>
      </c>
    </row>
    <row r="859" spans="1:12">
      <c r="A859" t="str" cm="1">
        <f t="array" ref="A859">IFERROR(INDEX(OpenMeteoAPI[City],ROWS($A$2:A859))&amp;", "&amp;INDEX(OpenMeteoAPI[CountryCode],ROWS($A$2:A859)),"")</f>
        <v>Vienna, AT</v>
      </c>
      <c r="B859" t="str" cm="1">
        <f t="array" ref="B859">IF($A859="","",INDEX(OpenMeteoAPI[LocationID],ROWS($B$2:B859)))</f>
        <v>AT-VIE</v>
      </c>
      <c r="C859" s="5" cm="1">
        <f t="array" ref="C859">IF($A859="","",INDEX(OpenMeteoAPI[ForecastDateTime],ROWS($C$2:C859)))</f>
        <v>46215.708333333336</v>
      </c>
      <c r="D859" t="str">
        <f t="shared" si="13"/>
        <v>5PM</v>
      </c>
      <c r="E859" t="str" cm="1">
        <f t="array" ref="E859">IF($K859="","",_xlfn.IFS($K859=0,_xlfn.UNICHAR(9728),$K859&lt;=3,_xlfn.UNICHAR(9729),OR($K859=45,$K859=48),"~",AND($K859&gt;=51,$K859&lt;=67),_xlfn.UNICHAR(9748),AND($K859&gt;=71,$K859&lt;=77),_xlfn.UNICHAR(10052),AND($K859&gt;=80,$K859&lt;=82),_xlfn.UNICHAR(9748),AND($K859&gt;=95,$K859&lt;=99),_xlfn.UNICHAR(9889),TRUE,_xlfn.UNICHAR(9729)))</f>
        <v>☁</v>
      </c>
      <c r="F859" t="str" cm="1">
        <f t="array" ref="F859">IF($K859="","",_xlfn.IFS($K859=0,"Clear",$K859&lt;=3,"Partly Cloudy",OR($K859=45,$K859=48),"Fog",AND($K859&gt;=51,$K859&lt;=67),"Drizzle",AND($K859&gt;=71,$K859&lt;=77),"Snow",AND($K859&gt;=80,$K859&lt;=82),"Rain Showers",AND($K859&gt;=95,$K859&lt;=99),"Thunderstorm",TRUE,"Cloudy"))</f>
        <v>Partly Cloudy</v>
      </c>
      <c r="G859" s="3" cm="1">
        <f t="array" ref="G859">IF($A859="","",INDEX(OpenMeteoAPI[TemperatureC],ROWS($G$2:G859)))</f>
        <v>25.8</v>
      </c>
      <c r="H859" s="4" cm="1">
        <f t="array" ref="H859">IF($A859="","",INDEX(OpenMeteoAPI[RelativeHumidityPct],ROWS($H$2:H859))/100)</f>
        <v>0.35</v>
      </c>
      <c r="I859" s="4" cm="1">
        <f t="array" ref="I859">IF($A859="","",INDEX(OpenMeteoAPI[PrecipitationProbabilityPct],ROWS($I$2:I859))/100)</f>
        <v>0</v>
      </c>
      <c r="J859" s="3" cm="1">
        <f t="array" ref="J859">IF($A859="","",INDEX(OpenMeteoAPI[PrecipitationMM],ROWS($J$2:J859)))</f>
        <v>0</v>
      </c>
      <c r="K859" cm="1">
        <f t="array" ref="K859">IF($A859="","",INDEX(OpenMeteoAPI[WeatherCode],ROWS($K$2:K859)))</f>
        <v>3</v>
      </c>
      <c r="L859" s="3" cm="1">
        <f t="array" ref="L859">IF($A859="","",INDEX(OpenMeteoAPI[WindSpeedKMH],ROWS($L$2:L859)))</f>
        <v>17.100000000000001</v>
      </c>
    </row>
    <row r="860" spans="1:12">
      <c r="A860" t="str" cm="1">
        <f t="array" ref="A860">IFERROR(INDEX(OpenMeteoAPI[City],ROWS($A$2:A860))&amp;", "&amp;INDEX(OpenMeteoAPI[CountryCode],ROWS($A$2:A860)),"")</f>
        <v>Vienna, AT</v>
      </c>
      <c r="B860" t="str" cm="1">
        <f t="array" ref="B860">IF($A860="","",INDEX(OpenMeteoAPI[LocationID],ROWS($B$2:B860)))</f>
        <v>AT-VIE</v>
      </c>
      <c r="C860" s="5" cm="1">
        <f t="array" ref="C860">IF($A860="","",INDEX(OpenMeteoAPI[ForecastDateTime],ROWS($C$2:C860)))</f>
        <v>46215.75</v>
      </c>
      <c r="D860" t="str">
        <f t="shared" si="13"/>
        <v>6PM</v>
      </c>
      <c r="E860" t="str" cm="1">
        <f t="array" ref="E860">IF($K860="","",_xlfn.IFS($K860=0,_xlfn.UNICHAR(9728),$K860&lt;=3,_xlfn.UNICHAR(9729),OR($K860=45,$K860=48),"~",AND($K860&gt;=51,$K860&lt;=67),_xlfn.UNICHAR(9748),AND($K860&gt;=71,$K860&lt;=77),_xlfn.UNICHAR(10052),AND($K860&gt;=80,$K860&lt;=82),_xlfn.UNICHAR(9748),AND($K860&gt;=95,$K860&lt;=99),_xlfn.UNICHAR(9889),TRUE,_xlfn.UNICHAR(9729)))</f>
        <v>☁</v>
      </c>
      <c r="F860" t="str" cm="1">
        <f t="array" ref="F860">IF($K860="","",_xlfn.IFS($K860=0,"Clear",$K860&lt;=3,"Partly Cloudy",OR($K860=45,$K860=48),"Fog",AND($K860&gt;=51,$K860&lt;=67),"Drizzle",AND($K860&gt;=71,$K860&lt;=77),"Snow",AND($K860&gt;=80,$K860&lt;=82),"Rain Showers",AND($K860&gt;=95,$K860&lt;=99),"Thunderstorm",TRUE,"Cloudy"))</f>
        <v>Partly Cloudy</v>
      </c>
      <c r="G860" s="3" cm="1">
        <f t="array" ref="G860">IF($A860="","",INDEX(OpenMeteoAPI[TemperatureC],ROWS($G$2:G860)))</f>
        <v>25.5</v>
      </c>
      <c r="H860" s="4" cm="1">
        <f t="array" ref="H860">IF($A860="","",INDEX(OpenMeteoAPI[RelativeHumidityPct],ROWS($H$2:H860))/100)</f>
        <v>0.35</v>
      </c>
      <c r="I860" s="4" cm="1">
        <f t="array" ref="I860">IF($A860="","",INDEX(OpenMeteoAPI[PrecipitationProbabilityPct],ROWS($I$2:I860))/100)</f>
        <v>0</v>
      </c>
      <c r="J860" s="3" cm="1">
        <f t="array" ref="J860">IF($A860="","",INDEX(OpenMeteoAPI[PrecipitationMM],ROWS($J$2:J860)))</f>
        <v>0</v>
      </c>
      <c r="K860" cm="1">
        <f t="array" ref="K860">IF($A860="","",INDEX(OpenMeteoAPI[WeatherCode],ROWS($K$2:K860)))</f>
        <v>3</v>
      </c>
      <c r="L860" s="3" cm="1">
        <f t="array" ref="L860">IF($A860="","",INDEX(OpenMeteoAPI[WindSpeedKMH],ROWS($L$2:L860)))</f>
        <v>16.3</v>
      </c>
    </row>
    <row r="861" spans="1:12">
      <c r="A861" t="str" cm="1">
        <f t="array" ref="A861">IFERROR(INDEX(OpenMeteoAPI[City],ROWS($A$2:A861))&amp;", "&amp;INDEX(OpenMeteoAPI[CountryCode],ROWS($A$2:A861)),"")</f>
        <v>Vienna, AT</v>
      </c>
      <c r="B861" t="str" cm="1">
        <f t="array" ref="B861">IF($A861="","",INDEX(OpenMeteoAPI[LocationID],ROWS($B$2:B861)))</f>
        <v>AT-VIE</v>
      </c>
      <c r="C861" s="5" cm="1">
        <f t="array" ref="C861">IF($A861="","",INDEX(OpenMeteoAPI[ForecastDateTime],ROWS($C$2:C861)))</f>
        <v>46215.791666666664</v>
      </c>
      <c r="D861" t="str">
        <f t="shared" si="13"/>
        <v>7PM</v>
      </c>
      <c r="E861" t="str" cm="1">
        <f t="array" ref="E861">IF($K861="","",_xlfn.IFS($K861=0,_xlfn.UNICHAR(9728),$K861&lt;=3,_xlfn.UNICHAR(9729),OR($K861=45,$K861=48),"~",AND($K861&gt;=51,$K861&lt;=67),_xlfn.UNICHAR(9748),AND($K861&gt;=71,$K861&lt;=77),_xlfn.UNICHAR(10052),AND($K861&gt;=80,$K861&lt;=82),_xlfn.UNICHAR(9748),AND($K861&gt;=95,$K861&lt;=99),_xlfn.UNICHAR(9889),TRUE,_xlfn.UNICHAR(9729)))</f>
        <v>☁</v>
      </c>
      <c r="F861" t="str" cm="1">
        <f t="array" ref="F861">IF($K861="","",_xlfn.IFS($K861=0,"Clear",$K861&lt;=3,"Partly Cloudy",OR($K861=45,$K861=48),"Fog",AND($K861&gt;=51,$K861&lt;=67),"Drizzle",AND($K861&gt;=71,$K861&lt;=77),"Snow",AND($K861&gt;=80,$K861&lt;=82),"Rain Showers",AND($K861&gt;=95,$K861&lt;=99),"Thunderstorm",TRUE,"Cloudy"))</f>
        <v>Partly Cloudy</v>
      </c>
      <c r="G861" s="3" cm="1">
        <f t="array" ref="G861">IF($A861="","",INDEX(OpenMeteoAPI[TemperatureC],ROWS($G$2:G861)))</f>
        <v>25.1</v>
      </c>
      <c r="H861" s="4" cm="1">
        <f t="array" ref="H861">IF($A861="","",INDEX(OpenMeteoAPI[RelativeHumidityPct],ROWS($H$2:H861))/100)</f>
        <v>0.35</v>
      </c>
      <c r="I861" s="4" cm="1">
        <f t="array" ref="I861">IF($A861="","",INDEX(OpenMeteoAPI[PrecipitationProbabilityPct],ROWS($I$2:I861))/100)</f>
        <v>0</v>
      </c>
      <c r="J861" s="3" cm="1">
        <f t="array" ref="J861">IF($A861="","",INDEX(OpenMeteoAPI[PrecipitationMM],ROWS($J$2:J861)))</f>
        <v>0</v>
      </c>
      <c r="K861" cm="1">
        <f t="array" ref="K861">IF($A861="","",INDEX(OpenMeteoAPI[WeatherCode],ROWS($K$2:K861)))</f>
        <v>3</v>
      </c>
      <c r="L861" s="3" cm="1">
        <f t="array" ref="L861">IF($A861="","",INDEX(OpenMeteoAPI[WindSpeedKMH],ROWS($L$2:L861)))</f>
        <v>14.8</v>
      </c>
    </row>
    <row r="862" spans="1:12">
      <c r="A862" t="str" cm="1">
        <f t="array" ref="A862">IFERROR(INDEX(OpenMeteoAPI[City],ROWS($A$2:A862))&amp;", "&amp;INDEX(OpenMeteoAPI[CountryCode],ROWS($A$2:A862)),"")</f>
        <v>Vienna, AT</v>
      </c>
      <c r="B862" t="str" cm="1">
        <f t="array" ref="B862">IF($A862="","",INDEX(OpenMeteoAPI[LocationID],ROWS($B$2:B862)))</f>
        <v>AT-VIE</v>
      </c>
      <c r="C862" s="5" cm="1">
        <f t="array" ref="C862">IF($A862="","",INDEX(OpenMeteoAPI[ForecastDateTime],ROWS($C$2:C862)))</f>
        <v>46215.833333333336</v>
      </c>
      <c r="D862" t="str">
        <f t="shared" si="13"/>
        <v>8PM</v>
      </c>
      <c r="E862" t="str" cm="1">
        <f t="array" ref="E862">IF($K862="","",_xlfn.IFS($K862=0,_xlfn.UNICHAR(9728),$K862&lt;=3,_xlfn.UNICHAR(9729),OR($K862=45,$K862=48),"~",AND($K862&gt;=51,$K862&lt;=67),_xlfn.UNICHAR(9748),AND($K862&gt;=71,$K862&lt;=77),_xlfn.UNICHAR(10052),AND($K862&gt;=80,$K862&lt;=82),_xlfn.UNICHAR(9748),AND($K862&gt;=95,$K862&lt;=99),_xlfn.UNICHAR(9889),TRUE,_xlfn.UNICHAR(9729)))</f>
        <v>☁</v>
      </c>
      <c r="F862" t="str" cm="1">
        <f t="array" ref="F862">IF($K862="","",_xlfn.IFS($K862=0,"Clear",$K862&lt;=3,"Partly Cloudy",OR($K862=45,$K862=48),"Fog",AND($K862&gt;=51,$K862&lt;=67),"Drizzle",AND($K862&gt;=71,$K862&lt;=77),"Snow",AND($K862&gt;=80,$K862&lt;=82),"Rain Showers",AND($K862&gt;=95,$K862&lt;=99),"Thunderstorm",TRUE,"Cloudy"))</f>
        <v>Partly Cloudy</v>
      </c>
      <c r="G862" s="3" cm="1">
        <f t="array" ref="G862">IF($A862="","",INDEX(OpenMeteoAPI[TemperatureC],ROWS($G$2:G862)))</f>
        <v>24.5</v>
      </c>
      <c r="H862" s="4" cm="1">
        <f t="array" ref="H862">IF($A862="","",INDEX(OpenMeteoAPI[RelativeHumidityPct],ROWS($H$2:H862))/100)</f>
        <v>0.36</v>
      </c>
      <c r="I862" s="4" cm="1">
        <f t="array" ref="I862">IF($A862="","",INDEX(OpenMeteoAPI[PrecipitationProbabilityPct],ROWS($I$2:I862))/100)</f>
        <v>0</v>
      </c>
      <c r="J862" s="3" cm="1">
        <f t="array" ref="J862">IF($A862="","",INDEX(OpenMeteoAPI[PrecipitationMM],ROWS($J$2:J862)))</f>
        <v>0</v>
      </c>
      <c r="K862" cm="1">
        <f t="array" ref="K862">IF($A862="","",INDEX(OpenMeteoAPI[WeatherCode],ROWS($K$2:K862)))</f>
        <v>3</v>
      </c>
      <c r="L862" s="3" cm="1">
        <f t="array" ref="L862">IF($A862="","",INDEX(OpenMeteoAPI[WindSpeedKMH],ROWS($L$2:L862)))</f>
        <v>13.4</v>
      </c>
    </row>
    <row r="863" spans="1:12">
      <c r="A863" t="str" cm="1">
        <f t="array" ref="A863">IFERROR(INDEX(OpenMeteoAPI[City],ROWS($A$2:A863))&amp;", "&amp;INDEX(OpenMeteoAPI[CountryCode],ROWS($A$2:A863)),"")</f>
        <v>Vienna, AT</v>
      </c>
      <c r="B863" t="str" cm="1">
        <f t="array" ref="B863">IF($A863="","",INDEX(OpenMeteoAPI[LocationID],ROWS($B$2:B863)))</f>
        <v>AT-VIE</v>
      </c>
      <c r="C863" s="5" cm="1">
        <f t="array" ref="C863">IF($A863="","",INDEX(OpenMeteoAPI[ForecastDateTime],ROWS($C$2:C863)))</f>
        <v>46215.875</v>
      </c>
      <c r="D863" t="str">
        <f t="shared" si="13"/>
        <v>9PM</v>
      </c>
      <c r="E863" t="str" cm="1">
        <f t="array" ref="E863">IF($K863="","",_xlfn.IFS($K863=0,_xlfn.UNICHAR(9728),$K863&lt;=3,_xlfn.UNICHAR(9729),OR($K863=45,$K863=48),"~",AND($K863&gt;=51,$K863&lt;=67),_xlfn.UNICHAR(9748),AND($K863&gt;=71,$K863&lt;=77),_xlfn.UNICHAR(10052),AND($K863&gt;=80,$K863&lt;=82),_xlfn.UNICHAR(9748),AND($K863&gt;=95,$K863&lt;=99),_xlfn.UNICHAR(9889),TRUE,_xlfn.UNICHAR(9729)))</f>
        <v>☁</v>
      </c>
      <c r="F863" t="str" cm="1">
        <f t="array" ref="F863">IF($K863="","",_xlfn.IFS($K863=0,"Clear",$K863&lt;=3,"Partly Cloudy",OR($K863=45,$K863=48),"Fog",AND($K863&gt;=51,$K863&lt;=67),"Drizzle",AND($K863&gt;=71,$K863&lt;=77),"Snow",AND($K863&gt;=80,$K863&lt;=82),"Rain Showers",AND($K863&gt;=95,$K863&lt;=99),"Thunderstorm",TRUE,"Cloudy"))</f>
        <v>Partly Cloudy</v>
      </c>
      <c r="G863" s="3" cm="1">
        <f t="array" ref="G863">IF($A863="","",INDEX(OpenMeteoAPI[TemperatureC],ROWS($G$2:G863)))</f>
        <v>23.6</v>
      </c>
      <c r="H863" s="4" cm="1">
        <f t="array" ref="H863">IF($A863="","",INDEX(OpenMeteoAPI[RelativeHumidityPct],ROWS($H$2:H863))/100)</f>
        <v>0.38</v>
      </c>
      <c r="I863" s="4" cm="1">
        <f t="array" ref="I863">IF($A863="","",INDEX(OpenMeteoAPI[PrecipitationProbabilityPct],ROWS($I$2:I863))/100)</f>
        <v>0</v>
      </c>
      <c r="J863" s="3" cm="1">
        <f t="array" ref="J863">IF($A863="","",INDEX(OpenMeteoAPI[PrecipitationMM],ROWS($J$2:J863)))</f>
        <v>0</v>
      </c>
      <c r="K863" cm="1">
        <f t="array" ref="K863">IF($A863="","",INDEX(OpenMeteoAPI[WeatherCode],ROWS($K$2:K863)))</f>
        <v>2</v>
      </c>
      <c r="L863" s="3" cm="1">
        <f t="array" ref="L863">IF($A863="","",INDEX(OpenMeteoAPI[WindSpeedKMH],ROWS($L$2:L863)))</f>
        <v>11.7</v>
      </c>
    </row>
    <row r="864" spans="1:12">
      <c r="A864" t="str" cm="1">
        <f t="array" ref="A864">IFERROR(INDEX(OpenMeteoAPI[City],ROWS($A$2:A864))&amp;", "&amp;INDEX(OpenMeteoAPI[CountryCode],ROWS($A$2:A864)),"")</f>
        <v>Vienna, AT</v>
      </c>
      <c r="B864" t="str" cm="1">
        <f t="array" ref="B864">IF($A864="","",INDEX(OpenMeteoAPI[LocationID],ROWS($B$2:B864)))</f>
        <v>AT-VIE</v>
      </c>
      <c r="C864" s="5" cm="1">
        <f t="array" ref="C864">IF($A864="","",INDEX(OpenMeteoAPI[ForecastDateTime],ROWS($C$2:C864)))</f>
        <v>46215.916666666664</v>
      </c>
      <c r="D864" t="str">
        <f t="shared" si="13"/>
        <v>10PM</v>
      </c>
      <c r="E864" t="str" cm="1">
        <f t="array" ref="E864">IF($K864="","",_xlfn.IFS($K864=0,_xlfn.UNICHAR(9728),$K864&lt;=3,_xlfn.UNICHAR(9729),OR($K864=45,$K864=48),"~",AND($K864&gt;=51,$K864&lt;=67),_xlfn.UNICHAR(9748),AND($K864&gt;=71,$K864&lt;=77),_xlfn.UNICHAR(10052),AND($K864&gt;=80,$K864&lt;=82),_xlfn.UNICHAR(9748),AND($K864&gt;=95,$K864&lt;=99),_xlfn.UNICHAR(9889),TRUE,_xlfn.UNICHAR(9729)))</f>
        <v>☁</v>
      </c>
      <c r="F864" t="str" cm="1">
        <f t="array" ref="F864">IF($K864="","",_xlfn.IFS($K864=0,"Clear",$K864&lt;=3,"Partly Cloudy",OR($K864=45,$K864=48),"Fog",AND($K864&gt;=51,$K864&lt;=67),"Drizzle",AND($K864&gt;=71,$K864&lt;=77),"Snow",AND($K864&gt;=80,$K864&lt;=82),"Rain Showers",AND($K864&gt;=95,$K864&lt;=99),"Thunderstorm",TRUE,"Cloudy"))</f>
        <v>Partly Cloudy</v>
      </c>
      <c r="G864" s="3" cm="1">
        <f t="array" ref="G864">IF($A864="","",INDEX(OpenMeteoAPI[TemperatureC],ROWS($G$2:G864)))</f>
        <v>22.5</v>
      </c>
      <c r="H864" s="4" cm="1">
        <f t="array" ref="H864">IF($A864="","",INDEX(OpenMeteoAPI[RelativeHumidityPct],ROWS($H$2:H864))/100)</f>
        <v>0.4</v>
      </c>
      <c r="I864" s="4" cm="1">
        <f t="array" ref="I864">IF($A864="","",INDEX(OpenMeteoAPI[PrecipitationProbabilityPct],ROWS($I$2:I864))/100)</f>
        <v>0</v>
      </c>
      <c r="J864" s="3" cm="1">
        <f t="array" ref="J864">IF($A864="","",INDEX(OpenMeteoAPI[PrecipitationMM],ROWS($J$2:J864)))</f>
        <v>0</v>
      </c>
      <c r="K864" cm="1">
        <f t="array" ref="K864">IF($A864="","",INDEX(OpenMeteoAPI[WeatherCode],ROWS($K$2:K864)))</f>
        <v>2</v>
      </c>
      <c r="L864" s="3" cm="1">
        <f t="array" ref="L864">IF($A864="","",INDEX(OpenMeteoAPI[WindSpeedKMH],ROWS($L$2:L864)))</f>
        <v>9.3000000000000007</v>
      </c>
    </row>
    <row r="865" spans="1:12">
      <c r="A865" t="str" cm="1">
        <f t="array" ref="A865">IFERROR(INDEX(OpenMeteoAPI[City],ROWS($A$2:A865))&amp;", "&amp;INDEX(OpenMeteoAPI[CountryCode],ROWS($A$2:A865)),"")</f>
        <v>Vienna, AT</v>
      </c>
      <c r="B865" t="str" cm="1">
        <f t="array" ref="B865">IF($A865="","",INDEX(OpenMeteoAPI[LocationID],ROWS($B$2:B865)))</f>
        <v>AT-VIE</v>
      </c>
      <c r="C865" s="5" cm="1">
        <f t="array" ref="C865">IF($A865="","",INDEX(OpenMeteoAPI[ForecastDateTime],ROWS($C$2:C865)))</f>
        <v>46215.958333333336</v>
      </c>
      <c r="D865" t="str">
        <f t="shared" si="13"/>
        <v>11PM</v>
      </c>
      <c r="E865" t="str" cm="1">
        <f t="array" ref="E865">IF($K865="","",_xlfn.IFS($K865=0,_xlfn.UNICHAR(9728),$K865&lt;=3,_xlfn.UNICHAR(9729),OR($K865=45,$K865=48),"~",AND($K865&gt;=51,$K865&lt;=67),_xlfn.UNICHAR(9748),AND($K865&gt;=71,$K865&lt;=77),_xlfn.UNICHAR(10052),AND($K865&gt;=80,$K865&lt;=82),_xlfn.UNICHAR(9748),AND($K865&gt;=95,$K865&lt;=99),_xlfn.UNICHAR(9889),TRUE,_xlfn.UNICHAR(9729)))</f>
        <v>☁</v>
      </c>
      <c r="F865" t="str" cm="1">
        <f t="array" ref="F865">IF($K865="","",_xlfn.IFS($K865=0,"Clear",$K865&lt;=3,"Partly Cloudy",OR($K865=45,$K865=48),"Fog",AND($K865&gt;=51,$K865&lt;=67),"Drizzle",AND($K865&gt;=71,$K865&lt;=77),"Snow",AND($K865&gt;=80,$K865&lt;=82),"Rain Showers",AND($K865&gt;=95,$K865&lt;=99),"Thunderstorm",TRUE,"Cloudy"))</f>
        <v>Partly Cloudy</v>
      </c>
      <c r="G865" s="3" cm="1">
        <f t="array" ref="G865">IF($A865="","",INDEX(OpenMeteoAPI[TemperatureC],ROWS($G$2:G865)))</f>
        <v>21.6</v>
      </c>
      <c r="H865" s="4" cm="1">
        <f t="array" ref="H865">IF($A865="","",INDEX(OpenMeteoAPI[RelativeHumidityPct],ROWS($H$2:H865))/100)</f>
        <v>0.43</v>
      </c>
      <c r="I865" s="4" cm="1">
        <f t="array" ref="I865">IF($A865="","",INDEX(OpenMeteoAPI[PrecipitationProbabilityPct],ROWS($I$2:I865))/100)</f>
        <v>0</v>
      </c>
      <c r="J865" s="3" cm="1">
        <f t="array" ref="J865">IF($A865="","",INDEX(OpenMeteoAPI[PrecipitationMM],ROWS($J$2:J865)))</f>
        <v>0</v>
      </c>
      <c r="K865" cm="1">
        <f t="array" ref="K865">IF($A865="","",INDEX(OpenMeteoAPI[WeatherCode],ROWS($K$2:K865)))</f>
        <v>2</v>
      </c>
      <c r="L865" s="3" cm="1">
        <f t="array" ref="L865">IF($A865="","",INDEX(OpenMeteoAPI[WindSpeedKMH],ROWS($L$2:L865)))</f>
        <v>7.9</v>
      </c>
    </row>
    <row r="866" spans="1:12">
      <c r="A866" t="str" cm="1">
        <f t="array" ref="A866">IFERROR(INDEX(OpenMeteoAPI[City],ROWS($A$2:A866))&amp;", "&amp;INDEX(OpenMeteoAPI[CountryCode],ROWS($A$2:A866)),"")</f>
        <v>Vienna, AT</v>
      </c>
      <c r="B866" t="str" cm="1">
        <f t="array" ref="B866">IF($A866="","",INDEX(OpenMeteoAPI[LocationID],ROWS($B$2:B866)))</f>
        <v>AT-VIE</v>
      </c>
      <c r="C866" s="5" cm="1">
        <f t="array" ref="C866">IF($A866="","",INDEX(OpenMeteoAPI[ForecastDateTime],ROWS($C$2:C866)))</f>
        <v>46216</v>
      </c>
      <c r="D866" t="str">
        <f t="shared" si="13"/>
        <v>12AM</v>
      </c>
      <c r="E866" t="str" cm="1">
        <f t="array" ref="E866">IF($K866="","",_xlfn.IFS($K866=0,_xlfn.UNICHAR(9728),$K866&lt;=3,_xlfn.UNICHAR(9729),OR($K866=45,$K866=48),"~",AND($K866&gt;=51,$K866&lt;=67),_xlfn.UNICHAR(9748),AND($K866&gt;=71,$K866&lt;=77),_xlfn.UNICHAR(10052),AND($K866&gt;=80,$K866&lt;=82),_xlfn.UNICHAR(9748),AND($K866&gt;=95,$K866&lt;=99),_xlfn.UNICHAR(9889),TRUE,_xlfn.UNICHAR(9729)))</f>
        <v>☁</v>
      </c>
      <c r="F866" t="str" cm="1">
        <f t="array" ref="F866">IF($K866="","",_xlfn.IFS($K866=0,"Clear",$K866&lt;=3,"Partly Cloudy",OR($K866=45,$K866=48),"Fog",AND($K866&gt;=51,$K866&lt;=67),"Drizzle",AND($K866&gt;=71,$K866&lt;=77),"Snow",AND($K866&gt;=80,$K866&lt;=82),"Rain Showers",AND($K866&gt;=95,$K866&lt;=99),"Thunderstorm",TRUE,"Cloudy"))</f>
        <v>Partly Cloudy</v>
      </c>
      <c r="G866" s="3" cm="1">
        <f t="array" ref="G866">IF($A866="","",INDEX(OpenMeteoAPI[TemperatureC],ROWS($G$2:G866)))</f>
        <v>21.1</v>
      </c>
      <c r="H866" s="4" cm="1">
        <f t="array" ref="H866">IF($A866="","",INDEX(OpenMeteoAPI[RelativeHumidityPct],ROWS($H$2:H866))/100)</f>
        <v>0.45</v>
      </c>
      <c r="I866" s="4" cm="1">
        <f t="array" ref="I866">IF($A866="","",INDEX(OpenMeteoAPI[PrecipitationProbabilityPct],ROWS($I$2:I866))/100)</f>
        <v>0</v>
      </c>
      <c r="J866" s="3" cm="1">
        <f t="array" ref="J866">IF($A866="","",INDEX(OpenMeteoAPI[PrecipitationMM],ROWS($J$2:J866)))</f>
        <v>0</v>
      </c>
      <c r="K866" cm="1">
        <f t="array" ref="K866">IF($A866="","",INDEX(OpenMeteoAPI[WeatherCode],ROWS($K$2:K866)))</f>
        <v>3</v>
      </c>
      <c r="L866" s="3" cm="1">
        <f t="array" ref="L866">IF($A866="","",INDEX(OpenMeteoAPI[WindSpeedKMH],ROWS($L$2:L866)))</f>
        <v>7</v>
      </c>
    </row>
    <row r="867" spans="1:12">
      <c r="A867" t="str" cm="1">
        <f t="array" ref="A867">IFERROR(INDEX(OpenMeteoAPI[City],ROWS($A$2:A867))&amp;", "&amp;INDEX(OpenMeteoAPI[CountryCode],ROWS($A$2:A867)),"")</f>
        <v>Vienna, AT</v>
      </c>
      <c r="B867" t="str" cm="1">
        <f t="array" ref="B867">IF($A867="","",INDEX(OpenMeteoAPI[LocationID],ROWS($B$2:B867)))</f>
        <v>AT-VIE</v>
      </c>
      <c r="C867" s="5" cm="1">
        <f t="array" ref="C867">IF($A867="","",INDEX(OpenMeteoAPI[ForecastDateTime],ROWS($C$2:C867)))</f>
        <v>46216.041666666664</v>
      </c>
      <c r="D867" t="str">
        <f t="shared" si="13"/>
        <v>1AM</v>
      </c>
      <c r="E867" t="str" cm="1">
        <f t="array" ref="E867">IF($K867="","",_xlfn.IFS($K867=0,_xlfn.UNICHAR(9728),$K867&lt;=3,_xlfn.UNICHAR(9729),OR($K867=45,$K867=48),"~",AND($K867&gt;=51,$K867&lt;=67),_xlfn.UNICHAR(9748),AND($K867&gt;=71,$K867&lt;=77),_xlfn.UNICHAR(10052),AND($K867&gt;=80,$K867&lt;=82),_xlfn.UNICHAR(9748),AND($K867&gt;=95,$K867&lt;=99),_xlfn.UNICHAR(9889),TRUE,_xlfn.UNICHAR(9729)))</f>
        <v>☁</v>
      </c>
      <c r="F867" t="str" cm="1">
        <f t="array" ref="F867">IF($K867="","",_xlfn.IFS($K867=0,"Clear",$K867&lt;=3,"Partly Cloudy",OR($K867=45,$K867=48),"Fog",AND($K867&gt;=51,$K867&lt;=67),"Drizzle",AND($K867&gt;=71,$K867&lt;=77),"Snow",AND($K867&gt;=80,$K867&lt;=82),"Rain Showers",AND($K867&gt;=95,$K867&lt;=99),"Thunderstorm",TRUE,"Cloudy"))</f>
        <v>Partly Cloudy</v>
      </c>
      <c r="G867" s="3" cm="1">
        <f t="array" ref="G867">IF($A867="","",INDEX(OpenMeteoAPI[TemperatureC],ROWS($G$2:G867)))</f>
        <v>20.7</v>
      </c>
      <c r="H867" s="4" cm="1">
        <f t="array" ref="H867">IF($A867="","",INDEX(OpenMeteoAPI[RelativeHumidityPct],ROWS($H$2:H867))/100)</f>
        <v>0.48</v>
      </c>
      <c r="I867" s="4" cm="1">
        <f t="array" ref="I867">IF($A867="","",INDEX(OpenMeteoAPI[PrecipitationProbabilityPct],ROWS($I$2:I867))/100)</f>
        <v>0</v>
      </c>
      <c r="J867" s="3" cm="1">
        <f t="array" ref="J867">IF($A867="","",INDEX(OpenMeteoAPI[PrecipitationMM],ROWS($J$2:J867)))</f>
        <v>0</v>
      </c>
      <c r="K867" cm="1">
        <f t="array" ref="K867">IF($A867="","",INDEX(OpenMeteoAPI[WeatherCode],ROWS($K$2:K867)))</f>
        <v>3</v>
      </c>
      <c r="L867" s="3" cm="1">
        <f t="array" ref="L867">IF($A867="","",INDEX(OpenMeteoAPI[WindSpeedKMH],ROWS($L$2:L867)))</f>
        <v>6.4</v>
      </c>
    </row>
    <row r="868" spans="1:12">
      <c r="A868" t="str" cm="1">
        <f t="array" ref="A868">IFERROR(INDEX(OpenMeteoAPI[City],ROWS($A$2:A868))&amp;", "&amp;INDEX(OpenMeteoAPI[CountryCode],ROWS($A$2:A868)),"")</f>
        <v>Vienna, AT</v>
      </c>
      <c r="B868" t="str" cm="1">
        <f t="array" ref="B868">IF($A868="","",INDEX(OpenMeteoAPI[LocationID],ROWS($B$2:B868)))</f>
        <v>AT-VIE</v>
      </c>
      <c r="C868" s="5" cm="1">
        <f t="array" ref="C868">IF($A868="","",INDEX(OpenMeteoAPI[ForecastDateTime],ROWS($C$2:C868)))</f>
        <v>46216.083333333336</v>
      </c>
      <c r="D868" t="str">
        <f t="shared" si="13"/>
        <v>2AM</v>
      </c>
      <c r="E868" t="str" cm="1">
        <f t="array" ref="E868">IF($K868="","",_xlfn.IFS($K868=0,_xlfn.UNICHAR(9728),$K868&lt;=3,_xlfn.UNICHAR(9729),OR($K868=45,$K868=48),"~",AND($K868&gt;=51,$K868&lt;=67),_xlfn.UNICHAR(9748),AND($K868&gt;=71,$K868&lt;=77),_xlfn.UNICHAR(10052),AND($K868&gt;=80,$K868&lt;=82),_xlfn.UNICHAR(9748),AND($K868&gt;=95,$K868&lt;=99),_xlfn.UNICHAR(9889),TRUE,_xlfn.UNICHAR(9729)))</f>
        <v>☁</v>
      </c>
      <c r="F868" t="str" cm="1">
        <f t="array" ref="F868">IF($K868="","",_xlfn.IFS($K868=0,"Clear",$K868&lt;=3,"Partly Cloudy",OR($K868=45,$K868=48),"Fog",AND($K868&gt;=51,$K868&lt;=67),"Drizzle",AND($K868&gt;=71,$K868&lt;=77),"Snow",AND($K868&gt;=80,$K868&lt;=82),"Rain Showers",AND($K868&gt;=95,$K868&lt;=99),"Thunderstorm",TRUE,"Cloudy"))</f>
        <v>Partly Cloudy</v>
      </c>
      <c r="G868" s="3" cm="1">
        <f t="array" ref="G868">IF($A868="","",INDEX(OpenMeteoAPI[TemperatureC],ROWS($G$2:G868)))</f>
        <v>20.3</v>
      </c>
      <c r="H868" s="4" cm="1">
        <f t="array" ref="H868">IF($A868="","",INDEX(OpenMeteoAPI[RelativeHumidityPct],ROWS($H$2:H868))/100)</f>
        <v>0.5</v>
      </c>
      <c r="I868" s="4" cm="1">
        <f t="array" ref="I868">IF($A868="","",INDEX(OpenMeteoAPI[PrecipitationProbabilityPct],ROWS($I$2:I868))/100)</f>
        <v>0</v>
      </c>
      <c r="J868" s="3" cm="1">
        <f t="array" ref="J868">IF($A868="","",INDEX(OpenMeteoAPI[PrecipitationMM],ROWS($J$2:J868)))</f>
        <v>0</v>
      </c>
      <c r="K868" cm="1">
        <f t="array" ref="K868">IF($A868="","",INDEX(OpenMeteoAPI[WeatherCode],ROWS($K$2:K868)))</f>
        <v>3</v>
      </c>
      <c r="L868" s="3" cm="1">
        <f t="array" ref="L868">IF($A868="","",INDEX(OpenMeteoAPI[WindSpeedKMH],ROWS($L$2:L868)))</f>
        <v>6.5</v>
      </c>
    </row>
    <row r="869" spans="1:12">
      <c r="A869" t="str" cm="1">
        <f t="array" ref="A869">IFERROR(INDEX(OpenMeteoAPI[City],ROWS($A$2:A869))&amp;", "&amp;INDEX(OpenMeteoAPI[CountryCode],ROWS($A$2:A869)),"")</f>
        <v>Vienna, AT</v>
      </c>
      <c r="B869" t="str" cm="1">
        <f t="array" ref="B869">IF($A869="","",INDEX(OpenMeteoAPI[LocationID],ROWS($B$2:B869)))</f>
        <v>AT-VIE</v>
      </c>
      <c r="C869" s="5" cm="1">
        <f t="array" ref="C869">IF($A869="","",INDEX(OpenMeteoAPI[ForecastDateTime],ROWS($C$2:C869)))</f>
        <v>46216.125</v>
      </c>
      <c r="D869" t="str">
        <f t="shared" si="13"/>
        <v>3AM</v>
      </c>
      <c r="E869" t="str" cm="1">
        <f t="array" ref="E869">IF($K869="","",_xlfn.IFS($K869=0,_xlfn.UNICHAR(9728),$K869&lt;=3,_xlfn.UNICHAR(9729),OR($K869=45,$K869=48),"~",AND($K869&gt;=51,$K869&lt;=67),_xlfn.UNICHAR(9748),AND($K869&gt;=71,$K869&lt;=77),_xlfn.UNICHAR(10052),AND($K869&gt;=80,$K869&lt;=82),_xlfn.UNICHAR(9748),AND($K869&gt;=95,$K869&lt;=99),_xlfn.UNICHAR(9889),TRUE,_xlfn.UNICHAR(9729)))</f>
        <v>☁</v>
      </c>
      <c r="F869" t="str" cm="1">
        <f t="array" ref="F869">IF($K869="","",_xlfn.IFS($K869=0,"Clear",$K869&lt;=3,"Partly Cloudy",OR($K869=45,$K869=48),"Fog",AND($K869&gt;=51,$K869&lt;=67),"Drizzle",AND($K869&gt;=71,$K869&lt;=77),"Snow",AND($K869&gt;=80,$K869&lt;=82),"Rain Showers",AND($K869&gt;=95,$K869&lt;=99),"Thunderstorm",TRUE,"Cloudy"))</f>
        <v>Partly Cloudy</v>
      </c>
      <c r="G869" s="3" cm="1">
        <f t="array" ref="G869">IF($A869="","",INDEX(OpenMeteoAPI[TemperatureC],ROWS($G$2:G869)))</f>
        <v>19.600000000000001</v>
      </c>
      <c r="H869" s="4" cm="1">
        <f t="array" ref="H869">IF($A869="","",INDEX(OpenMeteoAPI[RelativeHumidityPct],ROWS($H$2:H869))/100)</f>
        <v>0.53</v>
      </c>
      <c r="I869" s="4" cm="1">
        <f t="array" ref="I869">IF($A869="","",INDEX(OpenMeteoAPI[PrecipitationProbabilityPct],ROWS($I$2:I869))/100)</f>
        <v>0</v>
      </c>
      <c r="J869" s="3" cm="1">
        <f t="array" ref="J869">IF($A869="","",INDEX(OpenMeteoAPI[PrecipitationMM],ROWS($J$2:J869)))</f>
        <v>0</v>
      </c>
      <c r="K869" cm="1">
        <f t="array" ref="K869">IF($A869="","",INDEX(OpenMeteoAPI[WeatherCode],ROWS($K$2:K869)))</f>
        <v>2</v>
      </c>
      <c r="L869" s="3" cm="1">
        <f t="array" ref="L869">IF($A869="","",INDEX(OpenMeteoAPI[WindSpeedKMH],ROWS($L$2:L869)))</f>
        <v>6.4</v>
      </c>
    </row>
    <row r="870" spans="1:12">
      <c r="A870" t="str" cm="1">
        <f t="array" ref="A870">IFERROR(INDEX(OpenMeteoAPI[City],ROWS($A$2:A870))&amp;", "&amp;INDEX(OpenMeteoAPI[CountryCode],ROWS($A$2:A870)),"")</f>
        <v>Vienna, AT</v>
      </c>
      <c r="B870" t="str" cm="1">
        <f t="array" ref="B870">IF($A870="","",INDEX(OpenMeteoAPI[LocationID],ROWS($B$2:B870)))</f>
        <v>AT-VIE</v>
      </c>
      <c r="C870" s="5" cm="1">
        <f t="array" ref="C870">IF($A870="","",INDEX(OpenMeteoAPI[ForecastDateTime],ROWS($C$2:C870)))</f>
        <v>46216.166666666664</v>
      </c>
      <c r="D870" t="str">
        <f t="shared" si="13"/>
        <v>4AM</v>
      </c>
      <c r="E870" t="str" cm="1">
        <f t="array" ref="E870">IF($K870="","",_xlfn.IFS($K870=0,_xlfn.UNICHAR(9728),$K870&lt;=3,_xlfn.UNICHAR(9729),OR($K870=45,$K870=48),"~",AND($K870&gt;=51,$K870&lt;=67),_xlfn.UNICHAR(9748),AND($K870&gt;=71,$K870&lt;=77),_xlfn.UNICHAR(10052),AND($K870&gt;=80,$K870&lt;=82),_xlfn.UNICHAR(9748),AND($K870&gt;=95,$K870&lt;=99),_xlfn.UNICHAR(9889),TRUE,_xlfn.UNICHAR(9729)))</f>
        <v>☁</v>
      </c>
      <c r="F870" t="str" cm="1">
        <f t="array" ref="F870">IF($K870="","",_xlfn.IFS($K870=0,"Clear",$K870&lt;=3,"Partly Cloudy",OR($K870=45,$K870=48),"Fog",AND($K870&gt;=51,$K870&lt;=67),"Drizzle",AND($K870&gt;=71,$K870&lt;=77),"Snow",AND($K870&gt;=80,$K870&lt;=82),"Rain Showers",AND($K870&gt;=95,$K870&lt;=99),"Thunderstorm",TRUE,"Cloudy"))</f>
        <v>Partly Cloudy</v>
      </c>
      <c r="G870" s="3" cm="1">
        <f t="array" ref="G870">IF($A870="","",INDEX(OpenMeteoAPI[TemperatureC],ROWS($G$2:G870)))</f>
        <v>18.899999999999999</v>
      </c>
      <c r="H870" s="4" cm="1">
        <f t="array" ref="H870">IF($A870="","",INDEX(OpenMeteoAPI[RelativeHumidityPct],ROWS($H$2:H870))/100)</f>
        <v>0.56000000000000005</v>
      </c>
      <c r="I870" s="4" cm="1">
        <f t="array" ref="I870">IF($A870="","",INDEX(OpenMeteoAPI[PrecipitationProbabilityPct],ROWS($I$2:I870))/100)</f>
        <v>0</v>
      </c>
      <c r="J870" s="3" cm="1">
        <f t="array" ref="J870">IF($A870="","",INDEX(OpenMeteoAPI[PrecipitationMM],ROWS($J$2:J870)))</f>
        <v>0</v>
      </c>
      <c r="K870" cm="1">
        <f t="array" ref="K870">IF($A870="","",INDEX(OpenMeteoAPI[WeatherCode],ROWS($K$2:K870)))</f>
        <v>2</v>
      </c>
      <c r="L870" s="3" cm="1">
        <f t="array" ref="L870">IF($A870="","",INDEX(OpenMeteoAPI[WindSpeedKMH],ROWS($L$2:L870)))</f>
        <v>6.1</v>
      </c>
    </row>
    <row r="871" spans="1:12">
      <c r="A871" t="str" cm="1">
        <f t="array" ref="A871">IFERROR(INDEX(OpenMeteoAPI[City],ROWS($A$2:A871))&amp;", "&amp;INDEX(OpenMeteoAPI[CountryCode],ROWS($A$2:A871)),"")</f>
        <v>Vienna, AT</v>
      </c>
      <c r="B871" t="str" cm="1">
        <f t="array" ref="B871">IF($A871="","",INDEX(OpenMeteoAPI[LocationID],ROWS($B$2:B871)))</f>
        <v>AT-VIE</v>
      </c>
      <c r="C871" s="5" cm="1">
        <f t="array" ref="C871">IF($A871="","",INDEX(OpenMeteoAPI[ForecastDateTime],ROWS($C$2:C871)))</f>
        <v>46216.208333333336</v>
      </c>
      <c r="D871" t="str">
        <f t="shared" si="13"/>
        <v>5AM</v>
      </c>
      <c r="E871" t="str" cm="1">
        <f t="array" ref="E871">IF($K871="","",_xlfn.IFS($K871=0,_xlfn.UNICHAR(9728),$K871&lt;=3,_xlfn.UNICHAR(9729),OR($K871=45,$K871=48),"~",AND($K871&gt;=51,$K871&lt;=67),_xlfn.UNICHAR(9748),AND($K871&gt;=71,$K871&lt;=77),_xlfn.UNICHAR(10052),AND($K871&gt;=80,$K871&lt;=82),_xlfn.UNICHAR(9748),AND($K871&gt;=95,$K871&lt;=99),_xlfn.UNICHAR(9889),TRUE,_xlfn.UNICHAR(9729)))</f>
        <v>☁</v>
      </c>
      <c r="F871" t="str" cm="1">
        <f t="array" ref="F871">IF($K871="","",_xlfn.IFS($K871=0,"Clear",$K871&lt;=3,"Partly Cloudy",OR($K871=45,$K871=48),"Fog",AND($K871&gt;=51,$K871&lt;=67),"Drizzle",AND($K871&gt;=71,$K871&lt;=77),"Snow",AND($K871&gt;=80,$K871&lt;=82),"Rain Showers",AND($K871&gt;=95,$K871&lt;=99),"Thunderstorm",TRUE,"Cloudy"))</f>
        <v>Partly Cloudy</v>
      </c>
      <c r="G871" s="3" cm="1">
        <f t="array" ref="G871">IF($A871="","",INDEX(OpenMeteoAPI[TemperatureC],ROWS($G$2:G871)))</f>
        <v>18.7</v>
      </c>
      <c r="H871" s="4" cm="1">
        <f t="array" ref="H871">IF($A871="","",INDEX(OpenMeteoAPI[RelativeHumidityPct],ROWS($H$2:H871))/100)</f>
        <v>0.56999999999999995</v>
      </c>
      <c r="I871" s="4" cm="1">
        <f t="array" ref="I871">IF($A871="","",INDEX(OpenMeteoAPI[PrecipitationProbabilityPct],ROWS($I$2:I871))/100)</f>
        <v>0</v>
      </c>
      <c r="J871" s="3" cm="1">
        <f t="array" ref="J871">IF($A871="","",INDEX(OpenMeteoAPI[PrecipitationMM],ROWS($J$2:J871)))</f>
        <v>0</v>
      </c>
      <c r="K871" cm="1">
        <f t="array" ref="K871">IF($A871="","",INDEX(OpenMeteoAPI[WeatherCode],ROWS($K$2:K871)))</f>
        <v>2</v>
      </c>
      <c r="L871" s="3" cm="1">
        <f t="array" ref="L871">IF($A871="","",INDEX(OpenMeteoAPI[WindSpeedKMH],ROWS($L$2:L871)))</f>
        <v>6.6</v>
      </c>
    </row>
    <row r="872" spans="1:12">
      <c r="A872" t="str" cm="1">
        <f t="array" ref="A872">IFERROR(INDEX(OpenMeteoAPI[City],ROWS($A$2:A872))&amp;", "&amp;INDEX(OpenMeteoAPI[CountryCode],ROWS($A$2:A872)),"")</f>
        <v>Vienna, AT</v>
      </c>
      <c r="B872" t="str" cm="1">
        <f t="array" ref="B872">IF($A872="","",INDEX(OpenMeteoAPI[LocationID],ROWS($B$2:B872)))</f>
        <v>AT-VIE</v>
      </c>
      <c r="C872" s="5" cm="1">
        <f t="array" ref="C872">IF($A872="","",INDEX(OpenMeteoAPI[ForecastDateTime],ROWS($C$2:C872)))</f>
        <v>46216.25</v>
      </c>
      <c r="D872" t="str">
        <f t="shared" si="13"/>
        <v>6AM</v>
      </c>
      <c r="E872" t="str" cm="1">
        <f t="array" ref="E872">IF($K872="","",_xlfn.IFS($K872=0,_xlfn.UNICHAR(9728),$K872&lt;=3,_xlfn.UNICHAR(9729),OR($K872=45,$K872=48),"~",AND($K872&gt;=51,$K872&lt;=67),_xlfn.UNICHAR(9748),AND($K872&gt;=71,$K872&lt;=77),_xlfn.UNICHAR(10052),AND($K872&gt;=80,$K872&lt;=82),_xlfn.UNICHAR(9748),AND($K872&gt;=95,$K872&lt;=99),_xlfn.UNICHAR(9889),TRUE,_xlfn.UNICHAR(9729)))</f>
        <v>☁</v>
      </c>
      <c r="F872" t="str" cm="1">
        <f t="array" ref="F872">IF($K872="","",_xlfn.IFS($K872=0,"Clear",$K872&lt;=3,"Partly Cloudy",OR($K872=45,$K872=48),"Fog",AND($K872&gt;=51,$K872&lt;=67),"Drizzle",AND($K872&gt;=71,$K872&lt;=77),"Snow",AND($K872&gt;=80,$K872&lt;=82),"Rain Showers",AND($K872&gt;=95,$K872&lt;=99),"Thunderstorm",TRUE,"Cloudy"))</f>
        <v>Partly Cloudy</v>
      </c>
      <c r="G872" s="3" cm="1">
        <f t="array" ref="G872">IF($A872="","",INDEX(OpenMeteoAPI[TemperatureC],ROWS($G$2:G872)))</f>
        <v>19.100000000000001</v>
      </c>
      <c r="H872" s="4" cm="1">
        <f t="array" ref="H872">IF($A872="","",INDEX(OpenMeteoAPI[RelativeHumidityPct],ROWS($H$2:H872))/100)</f>
        <v>0.56000000000000005</v>
      </c>
      <c r="I872" s="4" cm="1">
        <f t="array" ref="I872">IF($A872="","",INDEX(OpenMeteoAPI[PrecipitationProbabilityPct],ROWS($I$2:I872))/100)</f>
        <v>0</v>
      </c>
      <c r="J872" s="3" cm="1">
        <f t="array" ref="J872">IF($A872="","",INDEX(OpenMeteoAPI[PrecipitationMM],ROWS($J$2:J872)))</f>
        <v>0</v>
      </c>
      <c r="K872" cm="1">
        <f t="array" ref="K872">IF($A872="","",INDEX(OpenMeteoAPI[WeatherCode],ROWS($K$2:K872)))</f>
        <v>2</v>
      </c>
      <c r="L872" s="3" cm="1">
        <f t="array" ref="L872">IF($A872="","",INDEX(OpenMeteoAPI[WindSpeedKMH],ROWS($L$2:L872)))</f>
        <v>7.8</v>
      </c>
    </row>
    <row r="873" spans="1:12">
      <c r="A873" t="str" cm="1">
        <f t="array" ref="A873">IFERROR(INDEX(OpenMeteoAPI[City],ROWS($A$2:A873))&amp;", "&amp;INDEX(OpenMeteoAPI[CountryCode],ROWS($A$2:A873)),"")</f>
        <v>Vienna, AT</v>
      </c>
      <c r="B873" t="str" cm="1">
        <f t="array" ref="B873">IF($A873="","",INDEX(OpenMeteoAPI[LocationID],ROWS($B$2:B873)))</f>
        <v>AT-VIE</v>
      </c>
      <c r="C873" s="5" cm="1">
        <f t="array" ref="C873">IF($A873="","",INDEX(OpenMeteoAPI[ForecastDateTime],ROWS($C$2:C873)))</f>
        <v>46216.291666666664</v>
      </c>
      <c r="D873" t="str">
        <f t="shared" si="13"/>
        <v>7AM</v>
      </c>
      <c r="E873" t="str" cm="1">
        <f t="array" ref="E873">IF($K873="","",_xlfn.IFS($K873=0,_xlfn.UNICHAR(9728),$K873&lt;=3,_xlfn.UNICHAR(9729),OR($K873=45,$K873=48),"~",AND($K873&gt;=51,$K873&lt;=67),_xlfn.UNICHAR(9748),AND($K873&gt;=71,$K873&lt;=77),_xlfn.UNICHAR(10052),AND($K873&gt;=80,$K873&lt;=82),_xlfn.UNICHAR(9748),AND($K873&gt;=95,$K873&lt;=99),_xlfn.UNICHAR(9889),TRUE,_xlfn.UNICHAR(9729)))</f>
        <v>☁</v>
      </c>
      <c r="F873" t="str" cm="1">
        <f t="array" ref="F873">IF($K873="","",_xlfn.IFS($K873=0,"Clear",$K873&lt;=3,"Partly Cloudy",OR($K873=45,$K873=48),"Fog",AND($K873&gt;=51,$K873&lt;=67),"Drizzle",AND($K873&gt;=71,$K873&lt;=77),"Snow",AND($K873&gt;=80,$K873&lt;=82),"Rain Showers",AND($K873&gt;=95,$K873&lt;=99),"Thunderstorm",TRUE,"Cloudy"))</f>
        <v>Partly Cloudy</v>
      </c>
      <c r="G873" s="3" cm="1">
        <f t="array" ref="G873">IF($A873="","",INDEX(OpenMeteoAPI[TemperatureC],ROWS($G$2:G873)))</f>
        <v>20</v>
      </c>
      <c r="H873" s="4" cm="1">
        <f t="array" ref="H873">IF($A873="","",INDEX(OpenMeteoAPI[RelativeHumidityPct],ROWS($H$2:H873))/100)</f>
        <v>0.54</v>
      </c>
      <c r="I873" s="4" cm="1">
        <f t="array" ref="I873">IF($A873="","",INDEX(OpenMeteoAPI[PrecipitationProbabilityPct],ROWS($I$2:I873))/100)</f>
        <v>0</v>
      </c>
      <c r="J873" s="3" cm="1">
        <f t="array" ref="J873">IF($A873="","",INDEX(OpenMeteoAPI[PrecipitationMM],ROWS($J$2:J873)))</f>
        <v>0</v>
      </c>
      <c r="K873" cm="1">
        <f t="array" ref="K873">IF($A873="","",INDEX(OpenMeteoAPI[WeatherCode],ROWS($K$2:K873)))</f>
        <v>2</v>
      </c>
      <c r="L873" s="3" cm="1">
        <f t="array" ref="L873">IF($A873="","",INDEX(OpenMeteoAPI[WindSpeedKMH],ROWS($L$2:L873)))</f>
        <v>10</v>
      </c>
    </row>
    <row r="874" spans="1:12">
      <c r="A874" t="str" cm="1">
        <f t="array" ref="A874">IFERROR(INDEX(OpenMeteoAPI[City],ROWS($A$2:A874))&amp;", "&amp;INDEX(OpenMeteoAPI[CountryCode],ROWS($A$2:A874)),"")</f>
        <v>Vienna, AT</v>
      </c>
      <c r="B874" t="str" cm="1">
        <f t="array" ref="B874">IF($A874="","",INDEX(OpenMeteoAPI[LocationID],ROWS($B$2:B874)))</f>
        <v>AT-VIE</v>
      </c>
      <c r="C874" s="5" cm="1">
        <f t="array" ref="C874">IF($A874="","",INDEX(OpenMeteoAPI[ForecastDateTime],ROWS($C$2:C874)))</f>
        <v>46216.333333333336</v>
      </c>
      <c r="D874" t="str">
        <f t="shared" si="13"/>
        <v>8AM</v>
      </c>
      <c r="E874" t="str" cm="1">
        <f t="array" ref="E874">IF($K874="","",_xlfn.IFS($K874=0,_xlfn.UNICHAR(9728),$K874&lt;=3,_xlfn.UNICHAR(9729),OR($K874=45,$K874=48),"~",AND($K874&gt;=51,$K874&lt;=67),_xlfn.UNICHAR(9748),AND($K874&gt;=71,$K874&lt;=77),_xlfn.UNICHAR(10052),AND($K874&gt;=80,$K874&lt;=82),_xlfn.UNICHAR(9748),AND($K874&gt;=95,$K874&lt;=99),_xlfn.UNICHAR(9889),TRUE,_xlfn.UNICHAR(9729)))</f>
        <v>☁</v>
      </c>
      <c r="F874" t="str" cm="1">
        <f t="array" ref="F874">IF($K874="","",_xlfn.IFS($K874=0,"Clear",$K874&lt;=3,"Partly Cloudy",OR($K874=45,$K874=48),"Fog",AND($K874&gt;=51,$K874&lt;=67),"Drizzle",AND($K874&gt;=71,$K874&lt;=77),"Snow",AND($K874&gt;=80,$K874&lt;=82),"Rain Showers",AND($K874&gt;=95,$K874&lt;=99),"Thunderstorm",TRUE,"Cloudy"))</f>
        <v>Partly Cloudy</v>
      </c>
      <c r="G874" s="3" cm="1">
        <f t="array" ref="G874">IF($A874="","",INDEX(OpenMeteoAPI[TemperatureC],ROWS($G$2:G874)))</f>
        <v>21.1</v>
      </c>
      <c r="H874" s="4" cm="1">
        <f t="array" ref="H874">IF($A874="","",INDEX(OpenMeteoAPI[RelativeHumidityPct],ROWS($H$2:H874))/100)</f>
        <v>0.51</v>
      </c>
      <c r="I874" s="4" cm="1">
        <f t="array" ref="I874">IF($A874="","",INDEX(OpenMeteoAPI[PrecipitationProbabilityPct],ROWS($I$2:I874))/100)</f>
        <v>0</v>
      </c>
      <c r="J874" s="3" cm="1">
        <f t="array" ref="J874">IF($A874="","",INDEX(OpenMeteoAPI[PrecipitationMM],ROWS($J$2:J874)))</f>
        <v>0</v>
      </c>
      <c r="K874" cm="1">
        <f t="array" ref="K874">IF($A874="","",INDEX(OpenMeteoAPI[WeatherCode],ROWS($K$2:K874)))</f>
        <v>2</v>
      </c>
      <c r="L874" s="3" cm="1">
        <f t="array" ref="L874">IF($A874="","",INDEX(OpenMeteoAPI[WindSpeedKMH],ROWS($L$2:L874)))</f>
        <v>11.5</v>
      </c>
    </row>
    <row r="875" spans="1:12">
      <c r="A875" t="str" cm="1">
        <f t="array" ref="A875">IFERROR(INDEX(OpenMeteoAPI[City],ROWS($A$2:A875))&amp;", "&amp;INDEX(OpenMeteoAPI[CountryCode],ROWS($A$2:A875)),"")</f>
        <v>Vienna, AT</v>
      </c>
      <c r="B875" t="str" cm="1">
        <f t="array" ref="B875">IF($A875="","",INDEX(OpenMeteoAPI[LocationID],ROWS($B$2:B875)))</f>
        <v>AT-VIE</v>
      </c>
      <c r="C875" s="5" cm="1">
        <f t="array" ref="C875">IF($A875="","",INDEX(OpenMeteoAPI[ForecastDateTime],ROWS($C$2:C875)))</f>
        <v>46216.375</v>
      </c>
      <c r="D875" t="str">
        <f t="shared" si="13"/>
        <v>9AM</v>
      </c>
      <c r="E875" t="str" cm="1">
        <f t="array" ref="E875">IF($K875="","",_xlfn.IFS($K875=0,_xlfn.UNICHAR(9728),$K875&lt;=3,_xlfn.UNICHAR(9729),OR($K875=45,$K875=48),"~",AND($K875&gt;=51,$K875&lt;=67),_xlfn.UNICHAR(9748),AND($K875&gt;=71,$K875&lt;=77),_xlfn.UNICHAR(10052),AND($K875&gt;=80,$K875&lt;=82),_xlfn.UNICHAR(9748),AND($K875&gt;=95,$K875&lt;=99),_xlfn.UNICHAR(9889),TRUE,_xlfn.UNICHAR(9729)))</f>
        <v>☁</v>
      </c>
      <c r="F875" t="str" cm="1">
        <f t="array" ref="F875">IF($K875="","",_xlfn.IFS($K875=0,"Clear",$K875&lt;=3,"Partly Cloudy",OR($K875=45,$K875=48),"Fog",AND($K875&gt;=51,$K875&lt;=67),"Drizzle",AND($K875&gt;=71,$K875&lt;=77),"Snow",AND($K875&gt;=80,$K875&lt;=82),"Rain Showers",AND($K875&gt;=95,$K875&lt;=99),"Thunderstorm",TRUE,"Cloudy"))</f>
        <v>Partly Cloudy</v>
      </c>
      <c r="G875" s="3" cm="1">
        <f t="array" ref="G875">IF($A875="","",INDEX(OpenMeteoAPI[TemperatureC],ROWS($G$2:G875)))</f>
        <v>22.4</v>
      </c>
      <c r="H875" s="4" cm="1">
        <f t="array" ref="H875">IF($A875="","",INDEX(OpenMeteoAPI[RelativeHumidityPct],ROWS($H$2:H875))/100)</f>
        <v>0.48</v>
      </c>
      <c r="I875" s="4" cm="1">
        <f t="array" ref="I875">IF($A875="","",INDEX(OpenMeteoAPI[PrecipitationProbabilityPct],ROWS($I$2:I875))/100)</f>
        <v>0</v>
      </c>
      <c r="J875" s="3" cm="1">
        <f t="array" ref="J875">IF($A875="","",INDEX(OpenMeteoAPI[PrecipitationMM],ROWS($J$2:J875)))</f>
        <v>0</v>
      </c>
      <c r="K875" cm="1">
        <f t="array" ref="K875">IF($A875="","",INDEX(OpenMeteoAPI[WeatherCode],ROWS($K$2:K875)))</f>
        <v>1</v>
      </c>
      <c r="L875" s="3" cm="1">
        <f t="array" ref="L875">IF($A875="","",INDEX(OpenMeteoAPI[WindSpeedKMH],ROWS($L$2:L875)))</f>
        <v>12.9</v>
      </c>
    </row>
    <row r="876" spans="1:12">
      <c r="A876" t="str" cm="1">
        <f t="array" ref="A876">IFERROR(INDEX(OpenMeteoAPI[City],ROWS($A$2:A876))&amp;", "&amp;INDEX(OpenMeteoAPI[CountryCode],ROWS($A$2:A876)),"")</f>
        <v>Vienna, AT</v>
      </c>
      <c r="B876" t="str" cm="1">
        <f t="array" ref="B876">IF($A876="","",INDEX(OpenMeteoAPI[LocationID],ROWS($B$2:B876)))</f>
        <v>AT-VIE</v>
      </c>
      <c r="C876" s="5" cm="1">
        <f t="array" ref="C876">IF($A876="","",INDEX(OpenMeteoAPI[ForecastDateTime],ROWS($C$2:C876)))</f>
        <v>46216.416666666664</v>
      </c>
      <c r="D876" t="str">
        <f t="shared" si="13"/>
        <v>10AM</v>
      </c>
      <c r="E876" t="str" cm="1">
        <f t="array" ref="E876">IF($K876="","",_xlfn.IFS($K876=0,_xlfn.UNICHAR(9728),$K876&lt;=3,_xlfn.UNICHAR(9729),OR($K876=45,$K876=48),"~",AND($K876&gt;=51,$K876&lt;=67),_xlfn.UNICHAR(9748),AND($K876&gt;=71,$K876&lt;=77),_xlfn.UNICHAR(10052),AND($K876&gt;=80,$K876&lt;=82),_xlfn.UNICHAR(9748),AND($K876&gt;=95,$K876&lt;=99),_xlfn.UNICHAR(9889),TRUE,_xlfn.UNICHAR(9729)))</f>
        <v>☁</v>
      </c>
      <c r="F876" t="str" cm="1">
        <f t="array" ref="F876">IF($K876="","",_xlfn.IFS($K876=0,"Clear",$K876&lt;=3,"Partly Cloudy",OR($K876=45,$K876=48),"Fog",AND($K876&gt;=51,$K876&lt;=67),"Drizzle",AND($K876&gt;=71,$K876&lt;=77),"Snow",AND($K876&gt;=80,$K876&lt;=82),"Rain Showers",AND($K876&gt;=95,$K876&lt;=99),"Thunderstorm",TRUE,"Cloudy"))</f>
        <v>Partly Cloudy</v>
      </c>
      <c r="G876" s="3" cm="1">
        <f t="array" ref="G876">IF($A876="","",INDEX(OpenMeteoAPI[TemperatureC],ROWS($G$2:G876)))</f>
        <v>23.9</v>
      </c>
      <c r="H876" s="4" cm="1">
        <f t="array" ref="H876">IF($A876="","",INDEX(OpenMeteoAPI[RelativeHumidityPct],ROWS($H$2:H876))/100)</f>
        <v>0.46</v>
      </c>
      <c r="I876" s="4" cm="1">
        <f t="array" ref="I876">IF($A876="","",INDEX(OpenMeteoAPI[PrecipitationProbabilityPct],ROWS($I$2:I876))/100)</f>
        <v>0</v>
      </c>
      <c r="J876" s="3" cm="1">
        <f t="array" ref="J876">IF($A876="","",INDEX(OpenMeteoAPI[PrecipitationMM],ROWS($J$2:J876)))</f>
        <v>0</v>
      </c>
      <c r="K876" cm="1">
        <f t="array" ref="K876">IF($A876="","",INDEX(OpenMeteoAPI[WeatherCode],ROWS($K$2:K876)))</f>
        <v>1</v>
      </c>
      <c r="L876" s="3" cm="1">
        <f t="array" ref="L876">IF($A876="","",INDEX(OpenMeteoAPI[WindSpeedKMH],ROWS($L$2:L876)))</f>
        <v>14.3</v>
      </c>
    </row>
    <row r="877" spans="1:12">
      <c r="A877" t="str" cm="1">
        <f t="array" ref="A877">IFERROR(INDEX(OpenMeteoAPI[City],ROWS($A$2:A877))&amp;", "&amp;INDEX(OpenMeteoAPI[CountryCode],ROWS($A$2:A877)),"")</f>
        <v>Vienna, AT</v>
      </c>
      <c r="B877" t="str" cm="1">
        <f t="array" ref="B877">IF($A877="","",INDEX(OpenMeteoAPI[LocationID],ROWS($B$2:B877)))</f>
        <v>AT-VIE</v>
      </c>
      <c r="C877" s="5" cm="1">
        <f t="array" ref="C877">IF($A877="","",INDEX(OpenMeteoAPI[ForecastDateTime],ROWS($C$2:C877)))</f>
        <v>46216.458333333336</v>
      </c>
      <c r="D877" t="str">
        <f t="shared" si="13"/>
        <v>11AM</v>
      </c>
      <c r="E877" t="str" cm="1">
        <f t="array" ref="E877">IF($K877="","",_xlfn.IFS($K877=0,_xlfn.UNICHAR(9728),$K877&lt;=3,_xlfn.UNICHAR(9729),OR($K877=45,$K877=48),"~",AND($K877&gt;=51,$K877&lt;=67),_xlfn.UNICHAR(9748),AND($K877&gt;=71,$K877&lt;=77),_xlfn.UNICHAR(10052),AND($K877&gt;=80,$K877&lt;=82),_xlfn.UNICHAR(9748),AND($K877&gt;=95,$K877&lt;=99),_xlfn.UNICHAR(9889),TRUE,_xlfn.UNICHAR(9729)))</f>
        <v>☁</v>
      </c>
      <c r="F877" t="str" cm="1">
        <f t="array" ref="F877">IF($K877="","",_xlfn.IFS($K877=0,"Clear",$K877&lt;=3,"Partly Cloudy",OR($K877=45,$K877=48),"Fog",AND($K877&gt;=51,$K877&lt;=67),"Drizzle",AND($K877&gt;=71,$K877&lt;=77),"Snow",AND($K877&gt;=80,$K877&lt;=82),"Rain Showers",AND($K877&gt;=95,$K877&lt;=99),"Thunderstorm",TRUE,"Cloudy"))</f>
        <v>Partly Cloudy</v>
      </c>
      <c r="G877" s="3" cm="1">
        <f t="array" ref="G877">IF($A877="","",INDEX(OpenMeteoAPI[TemperatureC],ROWS($G$2:G877)))</f>
        <v>25.2</v>
      </c>
      <c r="H877" s="4" cm="1">
        <f t="array" ref="H877">IF($A877="","",INDEX(OpenMeteoAPI[RelativeHumidityPct],ROWS($H$2:H877))/100)</f>
        <v>0.43</v>
      </c>
      <c r="I877" s="4" cm="1">
        <f t="array" ref="I877">IF($A877="","",INDEX(OpenMeteoAPI[PrecipitationProbabilityPct],ROWS($I$2:I877))/100)</f>
        <v>0</v>
      </c>
      <c r="J877" s="3" cm="1">
        <f t="array" ref="J877">IF($A877="","",INDEX(OpenMeteoAPI[PrecipitationMM],ROWS($J$2:J877)))</f>
        <v>0</v>
      </c>
      <c r="K877" cm="1">
        <f t="array" ref="K877">IF($A877="","",INDEX(OpenMeteoAPI[WeatherCode],ROWS($K$2:K877)))</f>
        <v>1</v>
      </c>
      <c r="L877" s="3" cm="1">
        <f t="array" ref="L877">IF($A877="","",INDEX(OpenMeteoAPI[WindSpeedKMH],ROWS($L$2:L877)))</f>
        <v>15.6</v>
      </c>
    </row>
    <row r="878" spans="1:12">
      <c r="A878" t="str" cm="1">
        <f t="array" ref="A878">IFERROR(INDEX(OpenMeteoAPI[City],ROWS($A$2:A878))&amp;", "&amp;INDEX(OpenMeteoAPI[CountryCode],ROWS($A$2:A878)),"")</f>
        <v>Vienna, AT</v>
      </c>
      <c r="B878" t="str" cm="1">
        <f t="array" ref="B878">IF($A878="","",INDEX(OpenMeteoAPI[LocationID],ROWS($B$2:B878)))</f>
        <v>AT-VIE</v>
      </c>
      <c r="C878" s="5" cm="1">
        <f t="array" ref="C878">IF($A878="","",INDEX(OpenMeteoAPI[ForecastDateTime],ROWS($C$2:C878)))</f>
        <v>46216.5</v>
      </c>
      <c r="D878" t="str">
        <f t="shared" si="13"/>
        <v>12PM</v>
      </c>
      <c r="E878" t="str" cm="1">
        <f t="array" ref="E878">IF($K878="","",_xlfn.IFS($K878=0,_xlfn.UNICHAR(9728),$K878&lt;=3,_xlfn.UNICHAR(9729),OR($K878=45,$K878=48),"~",AND($K878&gt;=51,$K878&lt;=67),_xlfn.UNICHAR(9748),AND($K878&gt;=71,$K878&lt;=77),_xlfn.UNICHAR(10052),AND($K878&gt;=80,$K878&lt;=82),_xlfn.UNICHAR(9748),AND($K878&gt;=95,$K878&lt;=99),_xlfn.UNICHAR(9889),TRUE,_xlfn.UNICHAR(9729)))</f>
        <v>☁</v>
      </c>
      <c r="F878" t="str" cm="1">
        <f t="array" ref="F878">IF($K878="","",_xlfn.IFS($K878=0,"Clear",$K878&lt;=3,"Partly Cloudy",OR($K878=45,$K878=48),"Fog",AND($K878&gt;=51,$K878&lt;=67),"Drizzle",AND($K878&gt;=71,$K878&lt;=77),"Snow",AND($K878&gt;=80,$K878&lt;=82),"Rain Showers",AND($K878&gt;=95,$K878&lt;=99),"Thunderstorm",TRUE,"Cloudy"))</f>
        <v>Partly Cloudy</v>
      </c>
      <c r="G878" s="3" cm="1">
        <f t="array" ref="G878">IF($A878="","",INDEX(OpenMeteoAPI[TemperatureC],ROWS($G$2:G878)))</f>
        <v>26.1</v>
      </c>
      <c r="H878" s="4" cm="1">
        <f t="array" ref="H878">IF($A878="","",INDEX(OpenMeteoAPI[RelativeHumidityPct],ROWS($H$2:H878))/100)</f>
        <v>0.4</v>
      </c>
      <c r="I878" s="4" cm="1">
        <f t="array" ref="I878">IF($A878="","",INDEX(OpenMeteoAPI[PrecipitationProbabilityPct],ROWS($I$2:I878))/100)</f>
        <v>0</v>
      </c>
      <c r="J878" s="3" cm="1">
        <f t="array" ref="J878">IF($A878="","",INDEX(OpenMeteoAPI[PrecipitationMM],ROWS($J$2:J878)))</f>
        <v>0</v>
      </c>
      <c r="K878" cm="1">
        <f t="array" ref="K878">IF($A878="","",INDEX(OpenMeteoAPI[WeatherCode],ROWS($K$2:K878)))</f>
        <v>3</v>
      </c>
      <c r="L878" s="3" cm="1">
        <f t="array" ref="L878">IF($A878="","",INDEX(OpenMeteoAPI[WindSpeedKMH],ROWS($L$2:L878)))</f>
        <v>16.5</v>
      </c>
    </row>
    <row r="879" spans="1:12">
      <c r="A879" t="str" cm="1">
        <f t="array" ref="A879">IFERROR(INDEX(OpenMeteoAPI[City],ROWS($A$2:A879))&amp;", "&amp;INDEX(OpenMeteoAPI[CountryCode],ROWS($A$2:A879)),"")</f>
        <v>Vienna, AT</v>
      </c>
      <c r="B879" t="str" cm="1">
        <f t="array" ref="B879">IF($A879="","",INDEX(OpenMeteoAPI[LocationID],ROWS($B$2:B879)))</f>
        <v>AT-VIE</v>
      </c>
      <c r="C879" s="5" cm="1">
        <f t="array" ref="C879">IF($A879="","",INDEX(OpenMeteoAPI[ForecastDateTime],ROWS($C$2:C879)))</f>
        <v>46216.541666666664</v>
      </c>
      <c r="D879" t="str">
        <f t="shared" si="13"/>
        <v>1PM</v>
      </c>
      <c r="E879" t="str" cm="1">
        <f t="array" ref="E879">IF($K879="","",_xlfn.IFS($K879=0,_xlfn.UNICHAR(9728),$K879&lt;=3,_xlfn.UNICHAR(9729),OR($K879=45,$K879=48),"~",AND($K879&gt;=51,$K879&lt;=67),_xlfn.UNICHAR(9748),AND($K879&gt;=71,$K879&lt;=77),_xlfn.UNICHAR(10052),AND($K879&gt;=80,$K879&lt;=82),_xlfn.UNICHAR(9748),AND($K879&gt;=95,$K879&lt;=99),_xlfn.UNICHAR(9889),TRUE,_xlfn.UNICHAR(9729)))</f>
        <v>☁</v>
      </c>
      <c r="F879" t="str" cm="1">
        <f t="array" ref="F879">IF($K879="","",_xlfn.IFS($K879=0,"Clear",$K879&lt;=3,"Partly Cloudy",OR($K879=45,$K879=48),"Fog",AND($K879&gt;=51,$K879&lt;=67),"Drizzle",AND($K879&gt;=71,$K879&lt;=77),"Snow",AND($K879&gt;=80,$K879&lt;=82),"Rain Showers",AND($K879&gt;=95,$K879&lt;=99),"Thunderstorm",TRUE,"Cloudy"))</f>
        <v>Partly Cloudy</v>
      </c>
      <c r="G879" s="3" cm="1">
        <f t="array" ref="G879">IF($A879="","",INDEX(OpenMeteoAPI[TemperatureC],ROWS($G$2:G879)))</f>
        <v>26.9</v>
      </c>
      <c r="H879" s="4" cm="1">
        <f t="array" ref="H879">IF($A879="","",INDEX(OpenMeteoAPI[RelativeHumidityPct],ROWS($H$2:H879))/100)</f>
        <v>0.38</v>
      </c>
      <c r="I879" s="4" cm="1">
        <f t="array" ref="I879">IF($A879="","",INDEX(OpenMeteoAPI[PrecipitationProbabilityPct],ROWS($I$2:I879))/100)</f>
        <v>0</v>
      </c>
      <c r="J879" s="3" cm="1">
        <f t="array" ref="J879">IF($A879="","",INDEX(OpenMeteoAPI[PrecipitationMM],ROWS($J$2:J879)))</f>
        <v>0</v>
      </c>
      <c r="K879" cm="1">
        <f t="array" ref="K879">IF($A879="","",INDEX(OpenMeteoAPI[WeatherCode],ROWS($K$2:K879)))</f>
        <v>3</v>
      </c>
      <c r="L879" s="3" cm="1">
        <f t="array" ref="L879">IF($A879="","",INDEX(OpenMeteoAPI[WindSpeedKMH],ROWS($L$2:L879)))</f>
        <v>16.899999999999999</v>
      </c>
    </row>
    <row r="880" spans="1:12">
      <c r="A880" t="str" cm="1">
        <f t="array" ref="A880">IFERROR(INDEX(OpenMeteoAPI[City],ROWS($A$2:A880))&amp;", "&amp;INDEX(OpenMeteoAPI[CountryCode],ROWS($A$2:A880)),"")</f>
        <v>Vienna, AT</v>
      </c>
      <c r="B880" t="str" cm="1">
        <f t="array" ref="B880">IF($A880="","",INDEX(OpenMeteoAPI[LocationID],ROWS($B$2:B880)))</f>
        <v>AT-VIE</v>
      </c>
      <c r="C880" s="5" cm="1">
        <f t="array" ref="C880">IF($A880="","",INDEX(OpenMeteoAPI[ForecastDateTime],ROWS($C$2:C880)))</f>
        <v>46216.583333333336</v>
      </c>
      <c r="D880" t="str">
        <f t="shared" si="13"/>
        <v>2PM</v>
      </c>
      <c r="E880" t="str" cm="1">
        <f t="array" ref="E880">IF($K880="","",_xlfn.IFS($K880=0,_xlfn.UNICHAR(9728),$K880&lt;=3,_xlfn.UNICHAR(9729),OR($K880=45,$K880=48),"~",AND($K880&gt;=51,$K880&lt;=67),_xlfn.UNICHAR(9748),AND($K880&gt;=71,$K880&lt;=77),_xlfn.UNICHAR(10052),AND($K880&gt;=80,$K880&lt;=82),_xlfn.UNICHAR(9748),AND($K880&gt;=95,$K880&lt;=99),_xlfn.UNICHAR(9889),TRUE,_xlfn.UNICHAR(9729)))</f>
        <v>☁</v>
      </c>
      <c r="F880" t="str" cm="1">
        <f t="array" ref="F880">IF($K880="","",_xlfn.IFS($K880=0,"Clear",$K880&lt;=3,"Partly Cloudy",OR($K880=45,$K880=48),"Fog",AND($K880&gt;=51,$K880&lt;=67),"Drizzle",AND($K880&gt;=71,$K880&lt;=77),"Snow",AND($K880&gt;=80,$K880&lt;=82),"Rain Showers",AND($K880&gt;=95,$K880&lt;=99),"Thunderstorm",TRUE,"Cloudy"))</f>
        <v>Partly Cloudy</v>
      </c>
      <c r="G880" s="3" cm="1">
        <f t="array" ref="G880">IF($A880="","",INDEX(OpenMeteoAPI[TemperatureC],ROWS($G$2:G880)))</f>
        <v>27.4</v>
      </c>
      <c r="H880" s="4" cm="1">
        <f t="array" ref="H880">IF($A880="","",INDEX(OpenMeteoAPI[RelativeHumidityPct],ROWS($H$2:H880))/100)</f>
        <v>0.36</v>
      </c>
      <c r="I880" s="4" cm="1">
        <f t="array" ref="I880">IF($A880="","",INDEX(OpenMeteoAPI[PrecipitationProbabilityPct],ROWS($I$2:I880))/100)</f>
        <v>0</v>
      </c>
      <c r="J880" s="3" cm="1">
        <f t="array" ref="J880">IF($A880="","",INDEX(OpenMeteoAPI[PrecipitationMM],ROWS($J$2:J880)))</f>
        <v>0</v>
      </c>
      <c r="K880" cm="1">
        <f t="array" ref="K880">IF($A880="","",INDEX(OpenMeteoAPI[WeatherCode],ROWS($K$2:K880)))</f>
        <v>3</v>
      </c>
      <c r="L880" s="3" cm="1">
        <f t="array" ref="L880">IF($A880="","",INDEX(OpenMeteoAPI[WindSpeedKMH],ROWS($L$2:L880)))</f>
        <v>17.100000000000001</v>
      </c>
    </row>
    <row r="881" spans="1:12">
      <c r="A881" t="str" cm="1">
        <f t="array" ref="A881">IFERROR(INDEX(OpenMeteoAPI[City],ROWS($A$2:A881))&amp;", "&amp;INDEX(OpenMeteoAPI[CountryCode],ROWS($A$2:A881)),"")</f>
        <v>Vienna, AT</v>
      </c>
      <c r="B881" t="str" cm="1">
        <f t="array" ref="B881">IF($A881="","",INDEX(OpenMeteoAPI[LocationID],ROWS($B$2:B881)))</f>
        <v>AT-VIE</v>
      </c>
      <c r="C881" s="5" cm="1">
        <f t="array" ref="C881">IF($A881="","",INDEX(OpenMeteoAPI[ForecastDateTime],ROWS($C$2:C881)))</f>
        <v>46216.625</v>
      </c>
      <c r="D881" t="str">
        <f t="shared" si="13"/>
        <v>3PM</v>
      </c>
      <c r="E881" t="str" cm="1">
        <f t="array" ref="E881">IF($K881="","",_xlfn.IFS($K881=0,_xlfn.UNICHAR(9728),$K881&lt;=3,_xlfn.UNICHAR(9729),OR($K881=45,$K881=48),"~",AND($K881&gt;=51,$K881&lt;=67),_xlfn.UNICHAR(9748),AND($K881&gt;=71,$K881&lt;=77),_xlfn.UNICHAR(10052),AND($K881&gt;=80,$K881&lt;=82),_xlfn.UNICHAR(9748),AND($K881&gt;=95,$K881&lt;=99),_xlfn.UNICHAR(9889),TRUE,_xlfn.UNICHAR(9729)))</f>
        <v>☁</v>
      </c>
      <c r="F881" t="str" cm="1">
        <f t="array" ref="F881">IF($K881="","",_xlfn.IFS($K881=0,"Clear",$K881&lt;=3,"Partly Cloudy",OR($K881=45,$K881=48),"Fog",AND($K881&gt;=51,$K881&lt;=67),"Drizzle",AND($K881&gt;=71,$K881&lt;=77),"Snow",AND($K881&gt;=80,$K881&lt;=82),"Rain Showers",AND($K881&gt;=95,$K881&lt;=99),"Thunderstorm",TRUE,"Cloudy"))</f>
        <v>Partly Cloudy</v>
      </c>
      <c r="G881" s="3" cm="1">
        <f t="array" ref="G881">IF($A881="","",INDEX(OpenMeteoAPI[TemperatureC],ROWS($G$2:G881)))</f>
        <v>27.6</v>
      </c>
      <c r="H881" s="4" cm="1">
        <f t="array" ref="H881">IF($A881="","",INDEX(OpenMeteoAPI[RelativeHumidityPct],ROWS($H$2:H881))/100)</f>
        <v>0.35</v>
      </c>
      <c r="I881" s="4" cm="1">
        <f t="array" ref="I881">IF($A881="","",INDEX(OpenMeteoAPI[PrecipitationProbabilityPct],ROWS($I$2:I881))/100)</f>
        <v>0</v>
      </c>
      <c r="J881" s="3" cm="1">
        <f t="array" ref="J881">IF($A881="","",INDEX(OpenMeteoAPI[PrecipitationMM],ROWS($J$2:J881)))</f>
        <v>0</v>
      </c>
      <c r="K881" cm="1">
        <f t="array" ref="K881">IF($A881="","",INDEX(OpenMeteoAPI[WeatherCode],ROWS($K$2:K881)))</f>
        <v>3</v>
      </c>
      <c r="L881" s="3" cm="1">
        <f t="array" ref="L881">IF($A881="","",INDEX(OpenMeteoAPI[WindSpeedKMH],ROWS($L$2:L881)))</f>
        <v>17.3</v>
      </c>
    </row>
    <row r="882" spans="1:12">
      <c r="A882" t="str" cm="1">
        <f t="array" ref="A882">IFERROR(INDEX(OpenMeteoAPI[City],ROWS($A$2:A882))&amp;", "&amp;INDEX(OpenMeteoAPI[CountryCode],ROWS($A$2:A882)),"")</f>
        <v>Vienna, AT</v>
      </c>
      <c r="B882" t="str" cm="1">
        <f t="array" ref="B882">IF($A882="","",INDEX(OpenMeteoAPI[LocationID],ROWS($B$2:B882)))</f>
        <v>AT-VIE</v>
      </c>
      <c r="C882" s="5" cm="1">
        <f t="array" ref="C882">IF($A882="","",INDEX(OpenMeteoAPI[ForecastDateTime],ROWS($C$2:C882)))</f>
        <v>46216.666666666664</v>
      </c>
      <c r="D882" t="str">
        <f t="shared" si="13"/>
        <v>4PM</v>
      </c>
      <c r="E882" t="str" cm="1">
        <f t="array" ref="E882">IF($K882="","",_xlfn.IFS($K882=0,_xlfn.UNICHAR(9728),$K882&lt;=3,_xlfn.UNICHAR(9729),OR($K882=45,$K882=48),"~",AND($K882&gt;=51,$K882&lt;=67),_xlfn.UNICHAR(9748),AND($K882&gt;=71,$K882&lt;=77),_xlfn.UNICHAR(10052),AND($K882&gt;=80,$K882&lt;=82),_xlfn.UNICHAR(9748),AND($K882&gt;=95,$K882&lt;=99),_xlfn.UNICHAR(9889),TRUE,_xlfn.UNICHAR(9729)))</f>
        <v>☁</v>
      </c>
      <c r="F882" t="str" cm="1">
        <f t="array" ref="F882">IF($K882="","",_xlfn.IFS($K882=0,"Clear",$K882&lt;=3,"Partly Cloudy",OR($K882=45,$K882=48),"Fog",AND($K882&gt;=51,$K882&lt;=67),"Drizzle",AND($K882&gt;=71,$K882&lt;=77),"Snow",AND($K882&gt;=80,$K882&lt;=82),"Rain Showers",AND($K882&gt;=95,$K882&lt;=99),"Thunderstorm",TRUE,"Cloudy"))</f>
        <v>Partly Cloudy</v>
      </c>
      <c r="G882" s="3" cm="1">
        <f t="array" ref="G882">IF($A882="","",INDEX(OpenMeteoAPI[TemperatureC],ROWS($G$2:G882)))</f>
        <v>27.7</v>
      </c>
      <c r="H882" s="4" cm="1">
        <f t="array" ref="H882">IF($A882="","",INDEX(OpenMeteoAPI[RelativeHumidityPct],ROWS($H$2:H882))/100)</f>
        <v>0.35</v>
      </c>
      <c r="I882" s="4" cm="1">
        <f t="array" ref="I882">IF($A882="","",INDEX(OpenMeteoAPI[PrecipitationProbabilityPct],ROWS($I$2:I882))/100)</f>
        <v>0</v>
      </c>
      <c r="J882" s="3" cm="1">
        <f t="array" ref="J882">IF($A882="","",INDEX(OpenMeteoAPI[PrecipitationMM],ROWS($J$2:J882)))</f>
        <v>0</v>
      </c>
      <c r="K882" cm="1">
        <f t="array" ref="K882">IF($A882="","",INDEX(OpenMeteoAPI[WeatherCode],ROWS($K$2:K882)))</f>
        <v>3</v>
      </c>
      <c r="L882" s="3" cm="1">
        <f t="array" ref="L882">IF($A882="","",INDEX(OpenMeteoAPI[WindSpeedKMH],ROWS($L$2:L882)))</f>
        <v>17.899999999999999</v>
      </c>
    </row>
    <row r="883" spans="1:12">
      <c r="A883" t="str" cm="1">
        <f t="array" ref="A883">IFERROR(INDEX(OpenMeteoAPI[City],ROWS($A$2:A883))&amp;", "&amp;INDEX(OpenMeteoAPI[CountryCode],ROWS($A$2:A883)),"")</f>
        <v>Vienna, AT</v>
      </c>
      <c r="B883" t="str" cm="1">
        <f t="array" ref="B883">IF($A883="","",INDEX(OpenMeteoAPI[LocationID],ROWS($B$2:B883)))</f>
        <v>AT-VIE</v>
      </c>
      <c r="C883" s="5" cm="1">
        <f t="array" ref="C883">IF($A883="","",INDEX(OpenMeteoAPI[ForecastDateTime],ROWS($C$2:C883)))</f>
        <v>46216.708333333336</v>
      </c>
      <c r="D883" t="str">
        <f t="shared" si="13"/>
        <v>5PM</v>
      </c>
      <c r="E883" t="str" cm="1">
        <f t="array" ref="E883">IF($K883="","",_xlfn.IFS($K883=0,_xlfn.UNICHAR(9728),$K883&lt;=3,_xlfn.UNICHAR(9729),OR($K883=45,$K883=48),"~",AND($K883&gt;=51,$K883&lt;=67),_xlfn.UNICHAR(9748),AND($K883&gt;=71,$K883&lt;=77),_xlfn.UNICHAR(10052),AND($K883&gt;=80,$K883&lt;=82),_xlfn.UNICHAR(9748),AND($K883&gt;=95,$K883&lt;=99),_xlfn.UNICHAR(9889),TRUE,_xlfn.UNICHAR(9729)))</f>
        <v>☁</v>
      </c>
      <c r="F883" t="str" cm="1">
        <f t="array" ref="F883">IF($K883="","",_xlfn.IFS($K883=0,"Clear",$K883&lt;=3,"Partly Cloudy",OR($K883=45,$K883=48),"Fog",AND($K883&gt;=51,$K883&lt;=67),"Drizzle",AND($K883&gt;=71,$K883&lt;=77),"Snow",AND($K883&gt;=80,$K883&lt;=82),"Rain Showers",AND($K883&gt;=95,$K883&lt;=99),"Thunderstorm",TRUE,"Cloudy"))</f>
        <v>Partly Cloudy</v>
      </c>
      <c r="G883" s="3" cm="1">
        <f t="array" ref="G883">IF($A883="","",INDEX(OpenMeteoAPI[TemperatureC],ROWS($G$2:G883)))</f>
        <v>27.6</v>
      </c>
      <c r="H883" s="4" cm="1">
        <f t="array" ref="H883">IF($A883="","",INDEX(OpenMeteoAPI[RelativeHumidityPct],ROWS($H$2:H883))/100)</f>
        <v>0.36</v>
      </c>
      <c r="I883" s="4" cm="1">
        <f t="array" ref="I883">IF($A883="","",INDEX(OpenMeteoAPI[PrecipitationProbabilityPct],ROWS($I$2:I883))/100)</f>
        <v>0.01</v>
      </c>
      <c r="J883" s="3" cm="1">
        <f t="array" ref="J883">IF($A883="","",INDEX(OpenMeteoAPI[PrecipitationMM],ROWS($J$2:J883)))</f>
        <v>0</v>
      </c>
      <c r="K883" cm="1">
        <f t="array" ref="K883">IF($A883="","",INDEX(OpenMeteoAPI[WeatherCode],ROWS($K$2:K883)))</f>
        <v>3</v>
      </c>
      <c r="L883" s="3" cm="1">
        <f t="array" ref="L883">IF($A883="","",INDEX(OpenMeteoAPI[WindSpeedKMH],ROWS($L$2:L883)))</f>
        <v>17.5</v>
      </c>
    </row>
    <row r="884" spans="1:12">
      <c r="A884" t="str" cm="1">
        <f t="array" ref="A884">IFERROR(INDEX(OpenMeteoAPI[City],ROWS($A$2:A884))&amp;", "&amp;INDEX(OpenMeteoAPI[CountryCode],ROWS($A$2:A884)),"")</f>
        <v>Vienna, AT</v>
      </c>
      <c r="B884" t="str" cm="1">
        <f t="array" ref="B884">IF($A884="","",INDEX(OpenMeteoAPI[LocationID],ROWS($B$2:B884)))</f>
        <v>AT-VIE</v>
      </c>
      <c r="C884" s="5" cm="1">
        <f t="array" ref="C884">IF($A884="","",INDEX(OpenMeteoAPI[ForecastDateTime],ROWS($C$2:C884)))</f>
        <v>46216.75</v>
      </c>
      <c r="D884" t="str">
        <f t="shared" si="13"/>
        <v>6PM</v>
      </c>
      <c r="E884" t="str" cm="1">
        <f t="array" ref="E884">IF($K884="","",_xlfn.IFS($K884=0,_xlfn.UNICHAR(9728),$K884&lt;=3,_xlfn.UNICHAR(9729),OR($K884=45,$K884=48),"~",AND($K884&gt;=51,$K884&lt;=67),_xlfn.UNICHAR(9748),AND($K884&gt;=71,$K884&lt;=77),_xlfn.UNICHAR(10052),AND($K884&gt;=80,$K884&lt;=82),_xlfn.UNICHAR(9748),AND($K884&gt;=95,$K884&lt;=99),_xlfn.UNICHAR(9889),TRUE,_xlfn.UNICHAR(9729)))</f>
        <v>☁</v>
      </c>
      <c r="F884" t="str" cm="1">
        <f t="array" ref="F884">IF($K884="","",_xlfn.IFS($K884=0,"Clear",$K884&lt;=3,"Partly Cloudy",OR($K884=45,$K884=48),"Fog",AND($K884&gt;=51,$K884&lt;=67),"Drizzle",AND($K884&gt;=71,$K884&lt;=77),"Snow",AND($K884&gt;=80,$K884&lt;=82),"Rain Showers",AND($K884&gt;=95,$K884&lt;=99),"Thunderstorm",TRUE,"Cloudy"))</f>
        <v>Partly Cloudy</v>
      </c>
      <c r="G884" s="3" cm="1">
        <f t="array" ref="G884">IF($A884="","",INDEX(OpenMeteoAPI[TemperatureC],ROWS($G$2:G884)))</f>
        <v>27.4</v>
      </c>
      <c r="H884" s="4" cm="1">
        <f t="array" ref="H884">IF($A884="","",INDEX(OpenMeteoAPI[RelativeHumidityPct],ROWS($H$2:H884))/100)</f>
        <v>0.37</v>
      </c>
      <c r="I884" s="4" cm="1">
        <f t="array" ref="I884">IF($A884="","",INDEX(OpenMeteoAPI[PrecipitationProbabilityPct],ROWS($I$2:I884))/100)</f>
        <v>0.01</v>
      </c>
      <c r="J884" s="3" cm="1">
        <f t="array" ref="J884">IF($A884="","",INDEX(OpenMeteoAPI[PrecipitationMM],ROWS($J$2:J884)))</f>
        <v>0</v>
      </c>
      <c r="K884" cm="1">
        <f t="array" ref="K884">IF($A884="","",INDEX(OpenMeteoAPI[WeatherCode],ROWS($K$2:K884)))</f>
        <v>2</v>
      </c>
      <c r="L884" s="3" cm="1">
        <f t="array" ref="L884">IF($A884="","",INDEX(OpenMeteoAPI[WindSpeedKMH],ROWS($L$2:L884)))</f>
        <v>16.2</v>
      </c>
    </row>
    <row r="885" spans="1:12">
      <c r="A885" t="str" cm="1">
        <f t="array" ref="A885">IFERROR(INDEX(OpenMeteoAPI[City],ROWS($A$2:A885))&amp;", "&amp;INDEX(OpenMeteoAPI[CountryCode],ROWS($A$2:A885)),"")</f>
        <v>Vienna, AT</v>
      </c>
      <c r="B885" t="str" cm="1">
        <f t="array" ref="B885">IF($A885="","",INDEX(OpenMeteoAPI[LocationID],ROWS($B$2:B885)))</f>
        <v>AT-VIE</v>
      </c>
      <c r="C885" s="5" cm="1">
        <f t="array" ref="C885">IF($A885="","",INDEX(OpenMeteoAPI[ForecastDateTime],ROWS($C$2:C885)))</f>
        <v>46216.791666666664</v>
      </c>
      <c r="D885" t="str">
        <f t="shared" si="13"/>
        <v>7PM</v>
      </c>
      <c r="E885" t="str" cm="1">
        <f t="array" ref="E885">IF($K885="","",_xlfn.IFS($K885=0,_xlfn.UNICHAR(9728),$K885&lt;=3,_xlfn.UNICHAR(9729),OR($K885=45,$K885=48),"~",AND($K885&gt;=51,$K885&lt;=67),_xlfn.UNICHAR(9748),AND($K885&gt;=71,$K885&lt;=77),_xlfn.UNICHAR(10052),AND($K885&gt;=80,$K885&lt;=82),_xlfn.UNICHAR(9748),AND($K885&gt;=95,$K885&lt;=99),_xlfn.UNICHAR(9889),TRUE,_xlfn.UNICHAR(9729)))</f>
        <v>☁</v>
      </c>
      <c r="F885" t="str" cm="1">
        <f t="array" ref="F885">IF($K885="","",_xlfn.IFS($K885=0,"Clear",$K885&lt;=3,"Partly Cloudy",OR($K885=45,$K885=48),"Fog",AND($K885&gt;=51,$K885&lt;=67),"Drizzle",AND($K885&gt;=71,$K885&lt;=77),"Snow",AND($K885&gt;=80,$K885&lt;=82),"Rain Showers",AND($K885&gt;=95,$K885&lt;=99),"Thunderstorm",TRUE,"Cloudy"))</f>
        <v>Partly Cloudy</v>
      </c>
      <c r="G885" s="3" cm="1">
        <f t="array" ref="G885">IF($A885="","",INDEX(OpenMeteoAPI[TemperatureC],ROWS($G$2:G885)))</f>
        <v>27.1</v>
      </c>
      <c r="H885" s="4" cm="1">
        <f t="array" ref="H885">IF($A885="","",INDEX(OpenMeteoAPI[RelativeHumidityPct],ROWS($H$2:H885))/100)</f>
        <v>0.38</v>
      </c>
      <c r="I885" s="4" cm="1">
        <f t="array" ref="I885">IF($A885="","",INDEX(OpenMeteoAPI[PrecipitationProbabilityPct],ROWS($I$2:I885))/100)</f>
        <v>0.01</v>
      </c>
      <c r="J885" s="3" cm="1">
        <f t="array" ref="J885">IF($A885="","",INDEX(OpenMeteoAPI[PrecipitationMM],ROWS($J$2:J885)))</f>
        <v>0</v>
      </c>
      <c r="K885" cm="1">
        <f t="array" ref="K885">IF($A885="","",INDEX(OpenMeteoAPI[WeatherCode],ROWS($K$2:K885)))</f>
        <v>2</v>
      </c>
      <c r="L885" s="3" cm="1">
        <f t="array" ref="L885">IF($A885="","",INDEX(OpenMeteoAPI[WindSpeedKMH],ROWS($L$2:L885)))</f>
        <v>14.2</v>
      </c>
    </row>
    <row r="886" spans="1:12">
      <c r="A886" t="str" cm="1">
        <f t="array" ref="A886">IFERROR(INDEX(OpenMeteoAPI[City],ROWS($A$2:A886))&amp;", "&amp;INDEX(OpenMeteoAPI[CountryCode],ROWS($A$2:A886)),"")</f>
        <v>Vienna, AT</v>
      </c>
      <c r="B886" t="str" cm="1">
        <f t="array" ref="B886">IF($A886="","",INDEX(OpenMeteoAPI[LocationID],ROWS($B$2:B886)))</f>
        <v>AT-VIE</v>
      </c>
      <c r="C886" s="5" cm="1">
        <f t="array" ref="C886">IF($A886="","",INDEX(OpenMeteoAPI[ForecastDateTime],ROWS($C$2:C886)))</f>
        <v>46216.833333333336</v>
      </c>
      <c r="D886" t="str">
        <f t="shared" si="13"/>
        <v>8PM</v>
      </c>
      <c r="E886" t="str" cm="1">
        <f t="array" ref="E886">IF($K886="","",_xlfn.IFS($K886=0,_xlfn.UNICHAR(9728),$K886&lt;=3,_xlfn.UNICHAR(9729),OR($K886=45,$K886=48),"~",AND($K886&gt;=51,$K886&lt;=67),_xlfn.UNICHAR(9748),AND($K886&gt;=71,$K886&lt;=77),_xlfn.UNICHAR(10052),AND($K886&gt;=80,$K886&lt;=82),_xlfn.UNICHAR(9748),AND($K886&gt;=95,$K886&lt;=99),_xlfn.UNICHAR(9889),TRUE,_xlfn.UNICHAR(9729)))</f>
        <v>☁</v>
      </c>
      <c r="F886" t="str" cm="1">
        <f t="array" ref="F886">IF($K886="","",_xlfn.IFS($K886=0,"Clear",$K886&lt;=3,"Partly Cloudy",OR($K886=45,$K886=48),"Fog",AND($K886&gt;=51,$K886&lt;=67),"Drizzle",AND($K886&gt;=71,$K886&lt;=77),"Snow",AND($K886&gt;=80,$K886&lt;=82),"Rain Showers",AND($K886&gt;=95,$K886&lt;=99),"Thunderstorm",TRUE,"Cloudy"))</f>
        <v>Partly Cloudy</v>
      </c>
      <c r="G886" s="3" cm="1">
        <f t="array" ref="G886">IF($A886="","",INDEX(OpenMeteoAPI[TemperatureC],ROWS($G$2:G886)))</f>
        <v>26.5</v>
      </c>
      <c r="H886" s="4" cm="1">
        <f t="array" ref="H886">IF($A886="","",INDEX(OpenMeteoAPI[RelativeHumidityPct],ROWS($H$2:H886))/100)</f>
        <v>0.41</v>
      </c>
      <c r="I886" s="4" cm="1">
        <f t="array" ref="I886">IF($A886="","",INDEX(OpenMeteoAPI[PrecipitationProbabilityPct],ROWS($I$2:I886))/100)</f>
        <v>0.01</v>
      </c>
      <c r="J886" s="3" cm="1">
        <f t="array" ref="J886">IF($A886="","",INDEX(OpenMeteoAPI[PrecipitationMM],ROWS($J$2:J886)))</f>
        <v>0</v>
      </c>
      <c r="K886" cm="1">
        <f t="array" ref="K886">IF($A886="","",INDEX(OpenMeteoAPI[WeatherCode],ROWS($K$2:K886)))</f>
        <v>2</v>
      </c>
      <c r="L886" s="3" cm="1">
        <f t="array" ref="L886">IF($A886="","",INDEX(OpenMeteoAPI[WindSpeedKMH],ROWS($L$2:L886)))</f>
        <v>12.4</v>
      </c>
    </row>
    <row r="887" spans="1:12">
      <c r="A887" t="str" cm="1">
        <f t="array" ref="A887">IFERROR(INDEX(OpenMeteoAPI[City],ROWS($A$2:A887))&amp;", "&amp;INDEX(OpenMeteoAPI[CountryCode],ROWS($A$2:A887)),"")</f>
        <v>Vienna, AT</v>
      </c>
      <c r="B887" t="str" cm="1">
        <f t="array" ref="B887">IF($A887="","",INDEX(OpenMeteoAPI[LocationID],ROWS($B$2:B887)))</f>
        <v>AT-VIE</v>
      </c>
      <c r="C887" s="5" cm="1">
        <f t="array" ref="C887">IF($A887="","",INDEX(OpenMeteoAPI[ForecastDateTime],ROWS($C$2:C887)))</f>
        <v>46216.875</v>
      </c>
      <c r="D887" t="str">
        <f t="shared" si="13"/>
        <v>9PM</v>
      </c>
      <c r="E887" t="str" cm="1">
        <f t="array" ref="E887">IF($K887="","",_xlfn.IFS($K887=0,_xlfn.UNICHAR(9728),$K887&lt;=3,_xlfn.UNICHAR(9729),OR($K887=45,$K887=48),"~",AND($K887&gt;=51,$K887&lt;=67),_xlfn.UNICHAR(9748),AND($K887&gt;=71,$K887&lt;=77),_xlfn.UNICHAR(10052),AND($K887&gt;=80,$K887&lt;=82),_xlfn.UNICHAR(9748),AND($K887&gt;=95,$K887&lt;=99),_xlfn.UNICHAR(9889),TRUE,_xlfn.UNICHAR(9729)))</f>
        <v>☁</v>
      </c>
      <c r="F887" t="str" cm="1">
        <f t="array" ref="F887">IF($K887="","",_xlfn.IFS($K887=0,"Clear",$K887&lt;=3,"Partly Cloudy",OR($K887=45,$K887=48),"Fog",AND($K887&gt;=51,$K887&lt;=67),"Drizzle",AND($K887&gt;=71,$K887&lt;=77),"Snow",AND($K887&gt;=80,$K887&lt;=82),"Rain Showers",AND($K887&gt;=95,$K887&lt;=99),"Thunderstorm",TRUE,"Cloudy"))</f>
        <v>Partly Cloudy</v>
      </c>
      <c r="G887" s="3" cm="1">
        <f t="array" ref="G887">IF($A887="","",INDEX(OpenMeteoAPI[TemperatureC],ROWS($G$2:G887)))</f>
        <v>25.4</v>
      </c>
      <c r="H887" s="4" cm="1">
        <f t="array" ref="H887">IF($A887="","",INDEX(OpenMeteoAPI[RelativeHumidityPct],ROWS($H$2:H887))/100)</f>
        <v>0.45</v>
      </c>
      <c r="I887" s="4" cm="1">
        <f t="array" ref="I887">IF($A887="","",INDEX(OpenMeteoAPI[PrecipitationProbabilityPct],ROWS($I$2:I887))/100)</f>
        <v>0.02</v>
      </c>
      <c r="J887" s="3" cm="1">
        <f t="array" ref="J887">IF($A887="","",INDEX(OpenMeteoAPI[PrecipitationMM],ROWS($J$2:J887)))</f>
        <v>0</v>
      </c>
      <c r="K887" cm="1">
        <f t="array" ref="K887">IF($A887="","",INDEX(OpenMeteoAPI[WeatherCode],ROWS($K$2:K887)))</f>
        <v>1</v>
      </c>
      <c r="L887" s="3" cm="1">
        <f t="array" ref="L887">IF($A887="","",INDEX(OpenMeteoAPI[WindSpeedKMH],ROWS($L$2:L887)))</f>
        <v>10.7</v>
      </c>
    </row>
    <row r="888" spans="1:12">
      <c r="A888" t="str" cm="1">
        <f t="array" ref="A888">IFERROR(INDEX(OpenMeteoAPI[City],ROWS($A$2:A888))&amp;", "&amp;INDEX(OpenMeteoAPI[CountryCode],ROWS($A$2:A888)),"")</f>
        <v>Vienna, AT</v>
      </c>
      <c r="B888" t="str" cm="1">
        <f t="array" ref="B888">IF($A888="","",INDEX(OpenMeteoAPI[LocationID],ROWS($B$2:B888)))</f>
        <v>AT-VIE</v>
      </c>
      <c r="C888" s="5" cm="1">
        <f t="array" ref="C888">IF($A888="","",INDEX(OpenMeteoAPI[ForecastDateTime],ROWS($C$2:C888)))</f>
        <v>46216.916666666664</v>
      </c>
      <c r="D888" t="str">
        <f t="shared" si="13"/>
        <v>10PM</v>
      </c>
      <c r="E888" t="str" cm="1">
        <f t="array" ref="E888">IF($K888="","",_xlfn.IFS($K888=0,_xlfn.UNICHAR(9728),$K888&lt;=3,_xlfn.UNICHAR(9729),OR($K888=45,$K888=48),"~",AND($K888&gt;=51,$K888&lt;=67),_xlfn.UNICHAR(9748),AND($K888&gt;=71,$K888&lt;=77),_xlfn.UNICHAR(10052),AND($K888&gt;=80,$K888&lt;=82),_xlfn.UNICHAR(9748),AND($K888&gt;=95,$K888&lt;=99),_xlfn.UNICHAR(9889),TRUE,_xlfn.UNICHAR(9729)))</f>
        <v>☁</v>
      </c>
      <c r="F888" t="str" cm="1">
        <f t="array" ref="F888">IF($K888="","",_xlfn.IFS($K888=0,"Clear",$K888&lt;=3,"Partly Cloudy",OR($K888=45,$K888=48),"Fog",AND($K888&gt;=51,$K888&lt;=67),"Drizzle",AND($K888&gt;=71,$K888&lt;=77),"Snow",AND($K888&gt;=80,$K888&lt;=82),"Rain Showers",AND($K888&gt;=95,$K888&lt;=99),"Thunderstorm",TRUE,"Cloudy"))</f>
        <v>Partly Cloudy</v>
      </c>
      <c r="G888" s="3" cm="1">
        <f t="array" ref="G888">IF($A888="","",INDEX(OpenMeteoAPI[TemperatureC],ROWS($G$2:G888)))</f>
        <v>24.1</v>
      </c>
      <c r="H888" s="4" cm="1">
        <f t="array" ref="H888">IF($A888="","",INDEX(OpenMeteoAPI[RelativeHumidityPct],ROWS($H$2:H888))/100)</f>
        <v>0.5</v>
      </c>
      <c r="I888" s="4" cm="1">
        <f t="array" ref="I888">IF($A888="","",INDEX(OpenMeteoAPI[PrecipitationProbabilityPct],ROWS($I$2:I888))/100)</f>
        <v>0.02</v>
      </c>
      <c r="J888" s="3" cm="1">
        <f t="array" ref="J888">IF($A888="","",INDEX(OpenMeteoAPI[PrecipitationMM],ROWS($J$2:J888)))</f>
        <v>0</v>
      </c>
      <c r="K888" cm="1">
        <f t="array" ref="K888">IF($A888="","",INDEX(OpenMeteoAPI[WeatherCode],ROWS($K$2:K888)))</f>
        <v>1</v>
      </c>
      <c r="L888" s="3" cm="1">
        <f t="array" ref="L888">IF($A888="","",INDEX(OpenMeteoAPI[WindSpeedKMH],ROWS($L$2:L888)))</f>
        <v>8.9</v>
      </c>
    </row>
    <row r="889" spans="1:12">
      <c r="A889" t="str" cm="1">
        <f t="array" ref="A889">IFERROR(INDEX(OpenMeteoAPI[City],ROWS($A$2:A889))&amp;", "&amp;INDEX(OpenMeteoAPI[CountryCode],ROWS($A$2:A889)),"")</f>
        <v>Vienna, AT</v>
      </c>
      <c r="B889" t="str" cm="1">
        <f t="array" ref="B889">IF($A889="","",INDEX(OpenMeteoAPI[LocationID],ROWS($B$2:B889)))</f>
        <v>AT-VIE</v>
      </c>
      <c r="C889" s="5" cm="1">
        <f t="array" ref="C889">IF($A889="","",INDEX(OpenMeteoAPI[ForecastDateTime],ROWS($C$2:C889)))</f>
        <v>46216.958333333336</v>
      </c>
      <c r="D889" t="str">
        <f t="shared" si="13"/>
        <v>11PM</v>
      </c>
      <c r="E889" t="str" cm="1">
        <f t="array" ref="E889">IF($K889="","",_xlfn.IFS($K889=0,_xlfn.UNICHAR(9728),$K889&lt;=3,_xlfn.UNICHAR(9729),OR($K889=45,$K889=48),"~",AND($K889&gt;=51,$K889&lt;=67),_xlfn.UNICHAR(9748),AND($K889&gt;=71,$K889&lt;=77),_xlfn.UNICHAR(10052),AND($K889&gt;=80,$K889&lt;=82),_xlfn.UNICHAR(9748),AND($K889&gt;=95,$K889&lt;=99),_xlfn.UNICHAR(9889),TRUE,_xlfn.UNICHAR(9729)))</f>
        <v>☁</v>
      </c>
      <c r="F889" t="str" cm="1">
        <f t="array" ref="F889">IF($K889="","",_xlfn.IFS($K889=0,"Clear",$K889&lt;=3,"Partly Cloudy",OR($K889=45,$K889=48),"Fog",AND($K889&gt;=51,$K889&lt;=67),"Drizzle",AND($K889&gt;=71,$K889&lt;=77),"Snow",AND($K889&gt;=80,$K889&lt;=82),"Rain Showers",AND($K889&gt;=95,$K889&lt;=99),"Thunderstorm",TRUE,"Cloudy"))</f>
        <v>Partly Cloudy</v>
      </c>
      <c r="G889" s="3" cm="1">
        <f t="array" ref="G889">IF($A889="","",INDEX(OpenMeteoAPI[TemperatureC],ROWS($G$2:G889)))</f>
        <v>23</v>
      </c>
      <c r="H889" s="4" cm="1">
        <f t="array" ref="H889">IF($A889="","",INDEX(OpenMeteoAPI[RelativeHumidityPct],ROWS($H$2:H889))/100)</f>
        <v>0.55000000000000004</v>
      </c>
      <c r="I889" s="4" cm="1">
        <f t="array" ref="I889">IF($A889="","",INDEX(OpenMeteoAPI[PrecipitationProbabilityPct],ROWS($I$2:I889))/100)</f>
        <v>0.02</v>
      </c>
      <c r="J889" s="3" cm="1">
        <f t="array" ref="J889">IF($A889="","",INDEX(OpenMeteoAPI[PrecipitationMM],ROWS($J$2:J889)))</f>
        <v>0</v>
      </c>
      <c r="K889" cm="1">
        <f t="array" ref="K889">IF($A889="","",INDEX(OpenMeteoAPI[WeatherCode],ROWS($K$2:K889)))</f>
        <v>1</v>
      </c>
      <c r="L889" s="3" cm="1">
        <f t="array" ref="L889">IF($A889="","",INDEX(OpenMeteoAPI[WindSpeedKMH],ROWS($L$2:L889)))</f>
        <v>8.1</v>
      </c>
    </row>
    <row r="890" spans="1:12">
      <c r="A890" t="str" cm="1">
        <f t="array" ref="A890">IFERROR(INDEX(OpenMeteoAPI[City],ROWS($A$2:A890))&amp;", "&amp;INDEX(OpenMeteoAPI[CountryCode],ROWS($A$2:A890)),"")</f>
        <v>Vienna, AT</v>
      </c>
      <c r="B890" t="str" cm="1">
        <f t="array" ref="B890">IF($A890="","",INDEX(OpenMeteoAPI[LocationID],ROWS($B$2:B890)))</f>
        <v>AT-VIE</v>
      </c>
      <c r="C890" s="5" cm="1">
        <f t="array" ref="C890">IF($A890="","",INDEX(OpenMeteoAPI[ForecastDateTime],ROWS($C$2:C890)))</f>
        <v>46217</v>
      </c>
      <c r="D890" t="str">
        <f t="shared" si="13"/>
        <v>12AM</v>
      </c>
      <c r="E890" t="str" cm="1">
        <f t="array" ref="E890">IF($K890="","",_xlfn.IFS($K890=0,_xlfn.UNICHAR(9728),$K890&lt;=3,_xlfn.UNICHAR(9729),OR($K890=45,$K890=48),"~",AND($K890&gt;=51,$K890&lt;=67),_xlfn.UNICHAR(9748),AND($K890&gt;=71,$K890&lt;=77),_xlfn.UNICHAR(10052),AND($K890&gt;=80,$K890&lt;=82),_xlfn.UNICHAR(9748),AND($K890&gt;=95,$K890&lt;=99),_xlfn.UNICHAR(9889),TRUE,_xlfn.UNICHAR(9729)))</f>
        <v>☀</v>
      </c>
      <c r="F890" t="str" cm="1">
        <f t="array" ref="F890">IF($K890="","",_xlfn.IFS($K890=0,"Clear",$K890&lt;=3,"Partly Cloudy",OR($K890=45,$K890=48),"Fog",AND($K890&gt;=51,$K890&lt;=67),"Drizzle",AND($K890&gt;=71,$K890&lt;=77),"Snow",AND($K890&gt;=80,$K890&lt;=82),"Rain Showers",AND($K890&gt;=95,$K890&lt;=99),"Thunderstorm",TRUE,"Cloudy"))</f>
        <v>Clear</v>
      </c>
      <c r="G890" s="3" cm="1">
        <f t="array" ref="G890">IF($A890="","",INDEX(OpenMeteoAPI[TemperatureC],ROWS($G$2:G890)))</f>
        <v>22.3</v>
      </c>
      <c r="H890" s="4" cm="1">
        <f t="array" ref="H890">IF($A890="","",INDEX(OpenMeteoAPI[RelativeHumidityPct],ROWS($H$2:H890))/100)</f>
        <v>0.59</v>
      </c>
      <c r="I890" s="4" cm="1">
        <f t="array" ref="I890">IF($A890="","",INDEX(OpenMeteoAPI[PrecipitationProbabilityPct],ROWS($I$2:I890))/100)</f>
        <v>0.03</v>
      </c>
      <c r="J890" s="3" cm="1">
        <f t="array" ref="J890">IF($A890="","",INDEX(OpenMeteoAPI[PrecipitationMM],ROWS($J$2:J890)))</f>
        <v>0</v>
      </c>
      <c r="K890" cm="1">
        <f t="array" ref="K890">IF($A890="","",INDEX(OpenMeteoAPI[WeatherCode],ROWS($K$2:K890)))</f>
        <v>0</v>
      </c>
      <c r="L890" s="3" cm="1">
        <f t="array" ref="L890">IF($A890="","",INDEX(OpenMeteoAPI[WindSpeedKMH],ROWS($L$2:L890)))</f>
        <v>8.1999999999999993</v>
      </c>
    </row>
    <row r="891" spans="1:12">
      <c r="A891" t="str" cm="1">
        <f t="array" ref="A891">IFERROR(INDEX(OpenMeteoAPI[City],ROWS($A$2:A891))&amp;", "&amp;INDEX(OpenMeteoAPI[CountryCode],ROWS($A$2:A891)),"")</f>
        <v>Vienna, AT</v>
      </c>
      <c r="B891" t="str" cm="1">
        <f t="array" ref="B891">IF($A891="","",INDEX(OpenMeteoAPI[LocationID],ROWS($B$2:B891)))</f>
        <v>AT-VIE</v>
      </c>
      <c r="C891" s="5" cm="1">
        <f t="array" ref="C891">IF($A891="","",INDEX(OpenMeteoAPI[ForecastDateTime],ROWS($C$2:C891)))</f>
        <v>46217.041666666664</v>
      </c>
      <c r="D891" t="str">
        <f t="shared" si="13"/>
        <v>1AM</v>
      </c>
      <c r="E891" t="str" cm="1">
        <f t="array" ref="E891">IF($K891="","",_xlfn.IFS($K891=0,_xlfn.UNICHAR(9728),$K891&lt;=3,_xlfn.UNICHAR(9729),OR($K891=45,$K891=48),"~",AND($K891&gt;=51,$K891&lt;=67),_xlfn.UNICHAR(9748),AND($K891&gt;=71,$K891&lt;=77),_xlfn.UNICHAR(10052),AND($K891&gt;=80,$K891&lt;=82),_xlfn.UNICHAR(9748),AND($K891&gt;=95,$K891&lt;=99),_xlfn.UNICHAR(9889),TRUE,_xlfn.UNICHAR(9729)))</f>
        <v>☀</v>
      </c>
      <c r="F891" t="str" cm="1">
        <f t="array" ref="F891">IF($K891="","",_xlfn.IFS($K891=0,"Clear",$K891&lt;=3,"Partly Cloudy",OR($K891=45,$K891=48),"Fog",AND($K891&gt;=51,$K891&lt;=67),"Drizzle",AND($K891&gt;=71,$K891&lt;=77),"Snow",AND($K891&gt;=80,$K891&lt;=82),"Rain Showers",AND($K891&gt;=95,$K891&lt;=99),"Thunderstorm",TRUE,"Cloudy"))</f>
        <v>Clear</v>
      </c>
      <c r="G891" s="3" cm="1">
        <f t="array" ref="G891">IF($A891="","",INDEX(OpenMeteoAPI[TemperatureC],ROWS($G$2:G891)))</f>
        <v>21.7</v>
      </c>
      <c r="H891" s="4" cm="1">
        <f t="array" ref="H891">IF($A891="","",INDEX(OpenMeteoAPI[RelativeHumidityPct],ROWS($H$2:H891))/100)</f>
        <v>0.61</v>
      </c>
      <c r="I891" s="4" cm="1">
        <f t="array" ref="I891">IF($A891="","",INDEX(OpenMeteoAPI[PrecipitationProbabilityPct],ROWS($I$2:I891))/100)</f>
        <v>0.03</v>
      </c>
      <c r="J891" s="3" cm="1">
        <f t="array" ref="J891">IF($A891="","",INDEX(OpenMeteoAPI[PrecipitationMM],ROWS($J$2:J891)))</f>
        <v>0</v>
      </c>
      <c r="K891" cm="1">
        <f t="array" ref="K891">IF($A891="","",INDEX(OpenMeteoAPI[WeatherCode],ROWS($K$2:K891)))</f>
        <v>0</v>
      </c>
      <c r="L891" s="3" cm="1">
        <f t="array" ref="L891">IF($A891="","",INDEX(OpenMeteoAPI[WindSpeedKMH],ROWS($L$2:L891)))</f>
        <v>8.6999999999999993</v>
      </c>
    </row>
    <row r="892" spans="1:12">
      <c r="A892" t="str" cm="1">
        <f t="array" ref="A892">IFERROR(INDEX(OpenMeteoAPI[City],ROWS($A$2:A892))&amp;", "&amp;INDEX(OpenMeteoAPI[CountryCode],ROWS($A$2:A892)),"")</f>
        <v>Vienna, AT</v>
      </c>
      <c r="B892" t="str" cm="1">
        <f t="array" ref="B892">IF($A892="","",INDEX(OpenMeteoAPI[LocationID],ROWS($B$2:B892)))</f>
        <v>AT-VIE</v>
      </c>
      <c r="C892" s="5" cm="1">
        <f t="array" ref="C892">IF($A892="","",INDEX(OpenMeteoAPI[ForecastDateTime],ROWS($C$2:C892)))</f>
        <v>46217.083333333336</v>
      </c>
      <c r="D892" t="str">
        <f t="shared" si="13"/>
        <v>2AM</v>
      </c>
      <c r="E892" t="str" cm="1">
        <f t="array" ref="E892">IF($K892="","",_xlfn.IFS($K892=0,_xlfn.UNICHAR(9728),$K892&lt;=3,_xlfn.UNICHAR(9729),OR($K892=45,$K892=48),"~",AND($K892&gt;=51,$K892&lt;=67),_xlfn.UNICHAR(9748),AND($K892&gt;=71,$K892&lt;=77),_xlfn.UNICHAR(10052),AND($K892&gt;=80,$K892&lt;=82),_xlfn.UNICHAR(9748),AND($K892&gt;=95,$K892&lt;=99),_xlfn.UNICHAR(9889),TRUE,_xlfn.UNICHAR(9729)))</f>
        <v>☀</v>
      </c>
      <c r="F892" t="str" cm="1">
        <f t="array" ref="F892">IF($K892="","",_xlfn.IFS($K892=0,"Clear",$K892&lt;=3,"Partly Cloudy",OR($K892=45,$K892=48),"Fog",AND($K892&gt;=51,$K892&lt;=67),"Drizzle",AND($K892&gt;=71,$K892&lt;=77),"Snow",AND($K892&gt;=80,$K892&lt;=82),"Rain Showers",AND($K892&gt;=95,$K892&lt;=99),"Thunderstorm",TRUE,"Cloudy"))</f>
        <v>Clear</v>
      </c>
      <c r="G892" s="3" cm="1">
        <f t="array" ref="G892">IF($A892="","",INDEX(OpenMeteoAPI[TemperatureC],ROWS($G$2:G892)))</f>
        <v>21.2</v>
      </c>
      <c r="H892" s="4" cm="1">
        <f t="array" ref="H892">IF($A892="","",INDEX(OpenMeteoAPI[RelativeHumidityPct],ROWS($H$2:H892))/100)</f>
        <v>0.64</v>
      </c>
      <c r="I892" s="4" cm="1">
        <f t="array" ref="I892">IF($A892="","",INDEX(OpenMeteoAPI[PrecipitationProbabilityPct],ROWS($I$2:I892))/100)</f>
        <v>0.03</v>
      </c>
      <c r="J892" s="3" cm="1">
        <f t="array" ref="J892">IF($A892="","",INDEX(OpenMeteoAPI[PrecipitationMM],ROWS($J$2:J892)))</f>
        <v>0</v>
      </c>
      <c r="K892" cm="1">
        <f t="array" ref="K892">IF($A892="","",INDEX(OpenMeteoAPI[WeatherCode],ROWS($K$2:K892)))</f>
        <v>0</v>
      </c>
      <c r="L892" s="3" cm="1">
        <f t="array" ref="L892">IF($A892="","",INDEX(OpenMeteoAPI[WindSpeedKMH],ROWS($L$2:L892)))</f>
        <v>9.1999999999999993</v>
      </c>
    </row>
    <row r="893" spans="1:12">
      <c r="A893" t="str" cm="1">
        <f t="array" ref="A893">IFERROR(INDEX(OpenMeteoAPI[City],ROWS($A$2:A893))&amp;", "&amp;INDEX(OpenMeteoAPI[CountryCode],ROWS($A$2:A893)),"")</f>
        <v>Vienna, AT</v>
      </c>
      <c r="B893" t="str" cm="1">
        <f t="array" ref="B893">IF($A893="","",INDEX(OpenMeteoAPI[LocationID],ROWS($B$2:B893)))</f>
        <v>AT-VIE</v>
      </c>
      <c r="C893" s="5" cm="1">
        <f t="array" ref="C893">IF($A893="","",INDEX(OpenMeteoAPI[ForecastDateTime],ROWS($C$2:C893)))</f>
        <v>46217.125</v>
      </c>
      <c r="D893" t="str">
        <f t="shared" si="13"/>
        <v>3AM</v>
      </c>
      <c r="E893" t="str" cm="1">
        <f t="array" ref="E893">IF($K893="","",_xlfn.IFS($K893=0,_xlfn.UNICHAR(9728),$K893&lt;=3,_xlfn.UNICHAR(9729),OR($K893=45,$K893=48),"~",AND($K893&gt;=51,$K893&lt;=67),_xlfn.UNICHAR(9748),AND($K893&gt;=71,$K893&lt;=77),_xlfn.UNICHAR(10052),AND($K893&gt;=80,$K893&lt;=82),_xlfn.UNICHAR(9748),AND($K893&gt;=95,$K893&lt;=99),_xlfn.UNICHAR(9889),TRUE,_xlfn.UNICHAR(9729)))</f>
        <v>☁</v>
      </c>
      <c r="F893" t="str" cm="1">
        <f t="array" ref="F893">IF($K893="","",_xlfn.IFS($K893=0,"Clear",$K893&lt;=3,"Partly Cloudy",OR($K893=45,$K893=48),"Fog",AND($K893&gt;=51,$K893&lt;=67),"Drizzle",AND($K893&gt;=71,$K893&lt;=77),"Snow",AND($K893&gt;=80,$K893&lt;=82),"Rain Showers",AND($K893&gt;=95,$K893&lt;=99),"Thunderstorm",TRUE,"Cloudy"))</f>
        <v>Partly Cloudy</v>
      </c>
      <c r="G893" s="3" cm="1">
        <f t="array" ref="G893">IF($A893="","",INDEX(OpenMeteoAPI[TemperatureC],ROWS($G$2:G893)))</f>
        <v>20.7</v>
      </c>
      <c r="H893" s="4" cm="1">
        <f t="array" ref="H893">IF($A893="","",INDEX(OpenMeteoAPI[RelativeHumidityPct],ROWS($H$2:H893))/100)</f>
        <v>0.66</v>
      </c>
      <c r="I893" s="4" cm="1">
        <f t="array" ref="I893">IF($A893="","",INDEX(OpenMeteoAPI[PrecipitationProbabilityPct],ROWS($I$2:I893))/100)</f>
        <v>0.03</v>
      </c>
      <c r="J893" s="3" cm="1">
        <f t="array" ref="J893">IF($A893="","",INDEX(OpenMeteoAPI[PrecipitationMM],ROWS($J$2:J893)))</f>
        <v>0</v>
      </c>
      <c r="K893" cm="1">
        <f t="array" ref="K893">IF($A893="","",INDEX(OpenMeteoAPI[WeatherCode],ROWS($K$2:K893)))</f>
        <v>1</v>
      </c>
      <c r="L893" s="3" cm="1">
        <f t="array" ref="L893">IF($A893="","",INDEX(OpenMeteoAPI[WindSpeedKMH],ROWS($L$2:L893)))</f>
        <v>9.3000000000000007</v>
      </c>
    </row>
    <row r="894" spans="1:12">
      <c r="A894" t="str" cm="1">
        <f t="array" ref="A894">IFERROR(INDEX(OpenMeteoAPI[City],ROWS($A$2:A894))&amp;", "&amp;INDEX(OpenMeteoAPI[CountryCode],ROWS($A$2:A894)),"")</f>
        <v>Vienna, AT</v>
      </c>
      <c r="B894" t="str" cm="1">
        <f t="array" ref="B894">IF($A894="","",INDEX(OpenMeteoAPI[LocationID],ROWS($B$2:B894)))</f>
        <v>AT-VIE</v>
      </c>
      <c r="C894" s="5" cm="1">
        <f t="array" ref="C894">IF($A894="","",INDEX(OpenMeteoAPI[ForecastDateTime],ROWS($C$2:C894)))</f>
        <v>46217.166666666664</v>
      </c>
      <c r="D894" t="str">
        <f t="shared" si="13"/>
        <v>4AM</v>
      </c>
      <c r="E894" t="str" cm="1">
        <f t="array" ref="E894">IF($K894="","",_xlfn.IFS($K894=0,_xlfn.UNICHAR(9728),$K894&lt;=3,_xlfn.UNICHAR(9729),OR($K894=45,$K894=48),"~",AND($K894&gt;=51,$K894&lt;=67),_xlfn.UNICHAR(9748),AND($K894&gt;=71,$K894&lt;=77),_xlfn.UNICHAR(10052),AND($K894&gt;=80,$K894&lt;=82),_xlfn.UNICHAR(9748),AND($K894&gt;=95,$K894&lt;=99),_xlfn.UNICHAR(9889),TRUE,_xlfn.UNICHAR(9729)))</f>
        <v>☁</v>
      </c>
      <c r="F894" t="str" cm="1">
        <f t="array" ref="F894">IF($K894="","",_xlfn.IFS($K894=0,"Clear",$K894&lt;=3,"Partly Cloudy",OR($K894=45,$K894=48),"Fog",AND($K894&gt;=51,$K894&lt;=67),"Drizzle",AND($K894&gt;=71,$K894&lt;=77),"Snow",AND($K894&gt;=80,$K894&lt;=82),"Rain Showers",AND($K894&gt;=95,$K894&lt;=99),"Thunderstorm",TRUE,"Cloudy"))</f>
        <v>Partly Cloudy</v>
      </c>
      <c r="G894" s="3" cm="1">
        <f t="array" ref="G894">IF($A894="","",INDEX(OpenMeteoAPI[TemperatureC],ROWS($G$2:G894)))</f>
        <v>20.3</v>
      </c>
      <c r="H894" s="4" cm="1">
        <f t="array" ref="H894">IF($A894="","",INDEX(OpenMeteoAPI[RelativeHumidityPct],ROWS($H$2:H894))/100)</f>
        <v>0.68</v>
      </c>
      <c r="I894" s="4" cm="1">
        <f t="array" ref="I894">IF($A894="","",INDEX(OpenMeteoAPI[PrecipitationProbabilityPct],ROWS($I$2:I894))/100)</f>
        <v>0.03</v>
      </c>
      <c r="J894" s="3" cm="1">
        <f t="array" ref="J894">IF($A894="","",INDEX(OpenMeteoAPI[PrecipitationMM],ROWS($J$2:J894)))</f>
        <v>0</v>
      </c>
      <c r="K894" cm="1">
        <f t="array" ref="K894">IF($A894="","",INDEX(OpenMeteoAPI[WeatherCode],ROWS($K$2:K894)))</f>
        <v>1</v>
      </c>
      <c r="L894" s="3" cm="1">
        <f t="array" ref="L894">IF($A894="","",INDEX(OpenMeteoAPI[WindSpeedKMH],ROWS($L$2:L894)))</f>
        <v>9.3000000000000007</v>
      </c>
    </row>
    <row r="895" spans="1:12">
      <c r="A895" t="str" cm="1">
        <f t="array" ref="A895">IFERROR(INDEX(OpenMeteoAPI[City],ROWS($A$2:A895))&amp;", "&amp;INDEX(OpenMeteoAPI[CountryCode],ROWS($A$2:A895)),"")</f>
        <v>Vienna, AT</v>
      </c>
      <c r="B895" t="str" cm="1">
        <f t="array" ref="B895">IF($A895="","",INDEX(OpenMeteoAPI[LocationID],ROWS($B$2:B895)))</f>
        <v>AT-VIE</v>
      </c>
      <c r="C895" s="5" cm="1">
        <f t="array" ref="C895">IF($A895="","",INDEX(OpenMeteoAPI[ForecastDateTime],ROWS($C$2:C895)))</f>
        <v>46217.208333333336</v>
      </c>
      <c r="D895" t="str">
        <f t="shared" si="13"/>
        <v>5AM</v>
      </c>
      <c r="E895" t="str" cm="1">
        <f t="array" ref="E895">IF($K895="","",_xlfn.IFS($K895=0,_xlfn.UNICHAR(9728),$K895&lt;=3,_xlfn.UNICHAR(9729),OR($K895=45,$K895=48),"~",AND($K895&gt;=51,$K895&lt;=67),_xlfn.UNICHAR(9748),AND($K895&gt;=71,$K895&lt;=77),_xlfn.UNICHAR(10052),AND($K895&gt;=80,$K895&lt;=82),_xlfn.UNICHAR(9748),AND($K895&gt;=95,$K895&lt;=99),_xlfn.UNICHAR(9889),TRUE,_xlfn.UNICHAR(9729)))</f>
        <v>☁</v>
      </c>
      <c r="F895" t="str" cm="1">
        <f t="array" ref="F895">IF($K895="","",_xlfn.IFS($K895=0,"Clear",$K895&lt;=3,"Partly Cloudy",OR($K895=45,$K895=48),"Fog",AND($K895&gt;=51,$K895&lt;=67),"Drizzle",AND($K895&gt;=71,$K895&lt;=77),"Snow",AND($K895&gt;=80,$K895&lt;=82),"Rain Showers",AND($K895&gt;=95,$K895&lt;=99),"Thunderstorm",TRUE,"Cloudy"))</f>
        <v>Partly Cloudy</v>
      </c>
      <c r="G895" s="3" cm="1">
        <f t="array" ref="G895">IF($A895="","",INDEX(OpenMeteoAPI[TemperatureC],ROWS($G$2:G895)))</f>
        <v>20.3</v>
      </c>
      <c r="H895" s="4" cm="1">
        <f t="array" ref="H895">IF($A895="","",INDEX(OpenMeteoAPI[RelativeHumidityPct],ROWS($H$2:H895))/100)</f>
        <v>0.69</v>
      </c>
      <c r="I895" s="4" cm="1">
        <f t="array" ref="I895">IF($A895="","",INDEX(OpenMeteoAPI[PrecipitationProbabilityPct],ROWS($I$2:I895))/100)</f>
        <v>0.04</v>
      </c>
      <c r="J895" s="3" cm="1">
        <f t="array" ref="J895">IF($A895="","",INDEX(OpenMeteoAPI[PrecipitationMM],ROWS($J$2:J895)))</f>
        <v>0</v>
      </c>
      <c r="K895" cm="1">
        <f t="array" ref="K895">IF($A895="","",INDEX(OpenMeteoAPI[WeatherCode],ROWS($K$2:K895)))</f>
        <v>1</v>
      </c>
      <c r="L895" s="3" cm="1">
        <f t="array" ref="L895">IF($A895="","",INDEX(OpenMeteoAPI[WindSpeedKMH],ROWS($L$2:L895)))</f>
        <v>9.3000000000000007</v>
      </c>
    </row>
    <row r="896" spans="1:12">
      <c r="A896" t="str" cm="1">
        <f t="array" ref="A896">IFERROR(INDEX(OpenMeteoAPI[City],ROWS($A$2:A896))&amp;", "&amp;INDEX(OpenMeteoAPI[CountryCode],ROWS($A$2:A896)),"")</f>
        <v>Vienna, AT</v>
      </c>
      <c r="B896" t="str" cm="1">
        <f t="array" ref="B896">IF($A896="","",INDEX(OpenMeteoAPI[LocationID],ROWS($B$2:B896)))</f>
        <v>AT-VIE</v>
      </c>
      <c r="C896" s="5" cm="1">
        <f t="array" ref="C896">IF($A896="","",INDEX(OpenMeteoAPI[ForecastDateTime],ROWS($C$2:C896)))</f>
        <v>46217.25</v>
      </c>
      <c r="D896" t="str">
        <f t="shared" si="13"/>
        <v>6AM</v>
      </c>
      <c r="E896" t="str" cm="1">
        <f t="array" ref="E896">IF($K896="","",_xlfn.IFS($K896=0,_xlfn.UNICHAR(9728),$K896&lt;=3,_xlfn.UNICHAR(9729),OR($K896=45,$K896=48),"~",AND($K896&gt;=51,$K896&lt;=67),_xlfn.UNICHAR(9748),AND($K896&gt;=71,$K896&lt;=77),_xlfn.UNICHAR(10052),AND($K896&gt;=80,$K896&lt;=82),_xlfn.UNICHAR(9748),AND($K896&gt;=95,$K896&lt;=99),_xlfn.UNICHAR(9889),TRUE,_xlfn.UNICHAR(9729)))</f>
        <v>☀</v>
      </c>
      <c r="F896" t="str" cm="1">
        <f t="array" ref="F896">IF($K896="","",_xlfn.IFS($K896=0,"Clear",$K896&lt;=3,"Partly Cloudy",OR($K896=45,$K896=48),"Fog",AND($K896&gt;=51,$K896&lt;=67),"Drizzle",AND($K896&gt;=71,$K896&lt;=77),"Snow",AND($K896&gt;=80,$K896&lt;=82),"Rain Showers",AND($K896&gt;=95,$K896&lt;=99),"Thunderstorm",TRUE,"Cloudy"))</f>
        <v>Clear</v>
      </c>
      <c r="G896" s="3" cm="1">
        <f t="array" ref="G896">IF($A896="","",INDEX(OpenMeteoAPI[TemperatureC],ROWS($G$2:G896)))</f>
        <v>20.7</v>
      </c>
      <c r="H896" s="4" cm="1">
        <f t="array" ref="H896">IF($A896="","",INDEX(OpenMeteoAPI[RelativeHumidityPct],ROWS($H$2:H896))/100)</f>
        <v>0.68</v>
      </c>
      <c r="I896" s="4" cm="1">
        <f t="array" ref="I896">IF($A896="","",INDEX(OpenMeteoAPI[PrecipitationProbabilityPct],ROWS($I$2:I896))/100)</f>
        <v>0.04</v>
      </c>
      <c r="J896" s="3" cm="1">
        <f t="array" ref="J896">IF($A896="","",INDEX(OpenMeteoAPI[PrecipitationMM],ROWS($J$2:J896)))</f>
        <v>0</v>
      </c>
      <c r="K896" cm="1">
        <f t="array" ref="K896">IF($A896="","",INDEX(OpenMeteoAPI[WeatherCode],ROWS($K$2:K896)))</f>
        <v>0</v>
      </c>
      <c r="L896" s="3" cm="1">
        <f t="array" ref="L896">IF($A896="","",INDEX(OpenMeteoAPI[WindSpeedKMH],ROWS($L$2:L896)))</f>
        <v>10.3</v>
      </c>
    </row>
    <row r="897" spans="1:12">
      <c r="A897" t="str" cm="1">
        <f t="array" ref="A897">IFERROR(INDEX(OpenMeteoAPI[City],ROWS($A$2:A897))&amp;", "&amp;INDEX(OpenMeteoAPI[CountryCode],ROWS($A$2:A897)),"")</f>
        <v>Vienna, AT</v>
      </c>
      <c r="B897" t="str" cm="1">
        <f t="array" ref="B897">IF($A897="","",INDEX(OpenMeteoAPI[LocationID],ROWS($B$2:B897)))</f>
        <v>AT-VIE</v>
      </c>
      <c r="C897" s="5" cm="1">
        <f t="array" ref="C897">IF($A897="","",INDEX(OpenMeteoAPI[ForecastDateTime],ROWS($C$2:C897)))</f>
        <v>46217.291666666664</v>
      </c>
      <c r="D897" t="str">
        <f t="shared" si="13"/>
        <v>7AM</v>
      </c>
      <c r="E897" t="str" cm="1">
        <f t="array" ref="E897">IF($K897="","",_xlfn.IFS($K897=0,_xlfn.UNICHAR(9728),$K897&lt;=3,_xlfn.UNICHAR(9729),OR($K897=45,$K897=48),"~",AND($K897&gt;=51,$K897&lt;=67),_xlfn.UNICHAR(9748),AND($K897&gt;=71,$K897&lt;=77),_xlfn.UNICHAR(10052),AND($K897&gt;=80,$K897&lt;=82),_xlfn.UNICHAR(9748),AND($K897&gt;=95,$K897&lt;=99),_xlfn.UNICHAR(9889),TRUE,_xlfn.UNICHAR(9729)))</f>
        <v>☀</v>
      </c>
      <c r="F897" t="str" cm="1">
        <f t="array" ref="F897">IF($K897="","",_xlfn.IFS($K897=0,"Clear",$K897&lt;=3,"Partly Cloudy",OR($K897=45,$K897=48),"Fog",AND($K897&gt;=51,$K897&lt;=67),"Drizzle",AND($K897&gt;=71,$K897&lt;=77),"Snow",AND($K897&gt;=80,$K897&lt;=82),"Rain Showers",AND($K897&gt;=95,$K897&lt;=99),"Thunderstorm",TRUE,"Cloudy"))</f>
        <v>Clear</v>
      </c>
      <c r="G897" s="3" cm="1">
        <f t="array" ref="G897">IF($A897="","",INDEX(OpenMeteoAPI[TemperatureC],ROWS($G$2:G897)))</f>
        <v>21.4</v>
      </c>
      <c r="H897" s="4" cm="1">
        <f t="array" ref="H897">IF($A897="","",INDEX(OpenMeteoAPI[RelativeHumidityPct],ROWS($H$2:H897))/100)</f>
        <v>0.65</v>
      </c>
      <c r="I897" s="4" cm="1">
        <f t="array" ref="I897">IF($A897="","",INDEX(OpenMeteoAPI[PrecipitationProbabilityPct],ROWS($I$2:I897))/100)</f>
        <v>0.04</v>
      </c>
      <c r="J897" s="3" cm="1">
        <f t="array" ref="J897">IF($A897="","",INDEX(OpenMeteoAPI[PrecipitationMM],ROWS($J$2:J897)))</f>
        <v>0</v>
      </c>
      <c r="K897" cm="1">
        <f t="array" ref="K897">IF($A897="","",INDEX(OpenMeteoAPI[WeatherCode],ROWS($K$2:K897)))</f>
        <v>0</v>
      </c>
      <c r="L897" s="3" cm="1">
        <f t="array" ref="L897">IF($A897="","",INDEX(OpenMeteoAPI[WindSpeedKMH],ROWS($L$2:L897)))</f>
        <v>12</v>
      </c>
    </row>
    <row r="898" spans="1:12">
      <c r="A898" t="str" cm="1">
        <f t="array" ref="A898">IFERROR(INDEX(OpenMeteoAPI[City],ROWS($A$2:A898))&amp;", "&amp;INDEX(OpenMeteoAPI[CountryCode],ROWS($A$2:A898)),"")</f>
        <v>Vienna, AT</v>
      </c>
      <c r="B898" t="str" cm="1">
        <f t="array" ref="B898">IF($A898="","",INDEX(OpenMeteoAPI[LocationID],ROWS($B$2:B898)))</f>
        <v>AT-VIE</v>
      </c>
      <c r="C898" s="5" cm="1">
        <f t="array" ref="C898">IF($A898="","",INDEX(OpenMeteoAPI[ForecastDateTime],ROWS($C$2:C898)))</f>
        <v>46217.333333333336</v>
      </c>
      <c r="D898" t="str">
        <f t="shared" si="13"/>
        <v>8AM</v>
      </c>
      <c r="E898" t="str" cm="1">
        <f t="array" ref="E898">IF($K898="","",_xlfn.IFS($K898=0,_xlfn.UNICHAR(9728),$K898&lt;=3,_xlfn.UNICHAR(9729),OR($K898=45,$K898=48),"~",AND($K898&gt;=51,$K898&lt;=67),_xlfn.UNICHAR(9748),AND($K898&gt;=71,$K898&lt;=77),_xlfn.UNICHAR(10052),AND($K898&gt;=80,$K898&lt;=82),_xlfn.UNICHAR(9748),AND($K898&gt;=95,$K898&lt;=99),_xlfn.UNICHAR(9889),TRUE,_xlfn.UNICHAR(9729)))</f>
        <v>☀</v>
      </c>
      <c r="F898" t="str" cm="1">
        <f t="array" ref="F898">IF($K898="","",_xlfn.IFS($K898=0,"Clear",$K898&lt;=3,"Partly Cloudy",OR($K898=45,$K898=48),"Fog",AND($K898&gt;=51,$K898&lt;=67),"Drizzle",AND($K898&gt;=71,$K898&lt;=77),"Snow",AND($K898&gt;=80,$K898&lt;=82),"Rain Showers",AND($K898&gt;=95,$K898&lt;=99),"Thunderstorm",TRUE,"Cloudy"))</f>
        <v>Clear</v>
      </c>
      <c r="G898" s="3" cm="1">
        <f t="array" ref="G898">IF($A898="","",INDEX(OpenMeteoAPI[TemperatureC],ROWS($G$2:G898)))</f>
        <v>22.5</v>
      </c>
      <c r="H898" s="4" cm="1">
        <f t="array" ref="H898">IF($A898="","",INDEX(OpenMeteoAPI[RelativeHumidityPct],ROWS($H$2:H898))/100)</f>
        <v>0.62</v>
      </c>
      <c r="I898" s="4" cm="1">
        <f t="array" ref="I898">IF($A898="","",INDEX(OpenMeteoAPI[PrecipitationProbabilityPct],ROWS($I$2:I898))/100)</f>
        <v>0.04</v>
      </c>
      <c r="J898" s="3" cm="1">
        <f t="array" ref="J898">IF($A898="","",INDEX(OpenMeteoAPI[PrecipitationMM],ROWS($J$2:J898)))</f>
        <v>0</v>
      </c>
      <c r="K898" cm="1">
        <f t="array" ref="K898">IF($A898="","",INDEX(OpenMeteoAPI[WeatherCode],ROWS($K$2:K898)))</f>
        <v>0</v>
      </c>
      <c r="L898" s="3" cm="1">
        <f t="array" ref="L898">IF($A898="","",INDEX(OpenMeteoAPI[WindSpeedKMH],ROWS($L$2:L898)))</f>
        <v>13</v>
      </c>
    </row>
    <row r="899" spans="1:12">
      <c r="A899" t="str" cm="1">
        <f t="array" ref="A899">IFERROR(INDEX(OpenMeteoAPI[City],ROWS($A$2:A899))&amp;", "&amp;INDEX(OpenMeteoAPI[CountryCode],ROWS($A$2:A899)),"")</f>
        <v>Vienna, AT</v>
      </c>
      <c r="B899" t="str" cm="1">
        <f t="array" ref="B899">IF($A899="","",INDEX(OpenMeteoAPI[LocationID],ROWS($B$2:B899)))</f>
        <v>AT-VIE</v>
      </c>
      <c r="C899" s="5" cm="1">
        <f t="array" ref="C899">IF($A899="","",INDEX(OpenMeteoAPI[ForecastDateTime],ROWS($C$2:C899)))</f>
        <v>46217.375</v>
      </c>
      <c r="D899" t="str">
        <f t="shared" ref="D899:D962" si="14">IF($A899="","",TEXT($C899,"hAM/PM"))</f>
        <v>9AM</v>
      </c>
      <c r="E899" t="str" cm="1">
        <f t="array" ref="E899">IF($K899="","",_xlfn.IFS($K899=0,_xlfn.UNICHAR(9728),$K899&lt;=3,_xlfn.UNICHAR(9729),OR($K899=45,$K899=48),"~",AND($K899&gt;=51,$K899&lt;=67),_xlfn.UNICHAR(9748),AND($K899&gt;=71,$K899&lt;=77),_xlfn.UNICHAR(10052),AND($K899&gt;=80,$K899&lt;=82),_xlfn.UNICHAR(9748),AND($K899&gt;=95,$K899&lt;=99),_xlfn.UNICHAR(9889),TRUE,_xlfn.UNICHAR(9729)))</f>
        <v>☁</v>
      </c>
      <c r="F899" t="str" cm="1">
        <f t="array" ref="F899">IF($K899="","",_xlfn.IFS($K899=0,"Clear",$K899&lt;=3,"Partly Cloudy",OR($K899=45,$K899=48),"Fog",AND($K899&gt;=51,$K899&lt;=67),"Drizzle",AND($K899&gt;=71,$K899&lt;=77),"Snow",AND($K899&gt;=80,$K899&lt;=82),"Rain Showers",AND($K899&gt;=95,$K899&lt;=99),"Thunderstorm",TRUE,"Cloudy"))</f>
        <v>Partly Cloudy</v>
      </c>
      <c r="G899" s="3" cm="1">
        <f t="array" ref="G899">IF($A899="","",INDEX(OpenMeteoAPI[TemperatureC],ROWS($G$2:G899)))</f>
        <v>24</v>
      </c>
      <c r="H899" s="4" cm="1">
        <f t="array" ref="H899">IF($A899="","",INDEX(OpenMeteoAPI[RelativeHumidityPct],ROWS($H$2:H899))/100)</f>
        <v>0.57999999999999996</v>
      </c>
      <c r="I899" s="4" cm="1">
        <f t="array" ref="I899">IF($A899="","",INDEX(OpenMeteoAPI[PrecipitationProbabilityPct],ROWS($I$2:I899))/100)</f>
        <v>0.04</v>
      </c>
      <c r="J899" s="3" cm="1">
        <f t="array" ref="J899">IF($A899="","",INDEX(OpenMeteoAPI[PrecipitationMM],ROWS($J$2:J899)))</f>
        <v>0</v>
      </c>
      <c r="K899" cm="1">
        <f t="array" ref="K899">IF($A899="","",INDEX(OpenMeteoAPI[WeatherCode],ROWS($K$2:K899)))</f>
        <v>1</v>
      </c>
      <c r="L899" s="3" cm="1">
        <f t="array" ref="L899">IF($A899="","",INDEX(OpenMeteoAPI[WindSpeedKMH],ROWS($L$2:L899)))</f>
        <v>12.7</v>
      </c>
    </row>
    <row r="900" spans="1:12">
      <c r="A900" t="str" cm="1">
        <f t="array" ref="A900">IFERROR(INDEX(OpenMeteoAPI[City],ROWS($A$2:A900))&amp;", "&amp;INDEX(OpenMeteoAPI[CountryCode],ROWS($A$2:A900)),"")</f>
        <v>Vienna, AT</v>
      </c>
      <c r="B900" t="str" cm="1">
        <f t="array" ref="B900">IF($A900="","",INDEX(OpenMeteoAPI[LocationID],ROWS($B$2:B900)))</f>
        <v>AT-VIE</v>
      </c>
      <c r="C900" s="5" cm="1">
        <f t="array" ref="C900">IF($A900="","",INDEX(OpenMeteoAPI[ForecastDateTime],ROWS($C$2:C900)))</f>
        <v>46217.416666666664</v>
      </c>
      <c r="D900" t="str">
        <f t="shared" si="14"/>
        <v>10AM</v>
      </c>
      <c r="E900" t="str" cm="1">
        <f t="array" ref="E900">IF($K900="","",_xlfn.IFS($K900=0,_xlfn.UNICHAR(9728),$K900&lt;=3,_xlfn.UNICHAR(9729),OR($K900=45,$K900=48),"~",AND($K900&gt;=51,$K900&lt;=67),_xlfn.UNICHAR(9748),AND($K900&gt;=71,$K900&lt;=77),_xlfn.UNICHAR(10052),AND($K900&gt;=80,$K900&lt;=82),_xlfn.UNICHAR(9748),AND($K900&gt;=95,$K900&lt;=99),_xlfn.UNICHAR(9889),TRUE,_xlfn.UNICHAR(9729)))</f>
        <v>☁</v>
      </c>
      <c r="F900" t="str" cm="1">
        <f t="array" ref="F900">IF($K900="","",_xlfn.IFS($K900=0,"Clear",$K900&lt;=3,"Partly Cloudy",OR($K900=45,$K900=48),"Fog",AND($K900&gt;=51,$K900&lt;=67),"Drizzle",AND($K900&gt;=71,$K900&lt;=77),"Snow",AND($K900&gt;=80,$K900&lt;=82),"Rain Showers",AND($K900&gt;=95,$K900&lt;=99),"Thunderstorm",TRUE,"Cloudy"))</f>
        <v>Partly Cloudy</v>
      </c>
      <c r="G900" s="3" cm="1">
        <f t="array" ref="G900">IF($A900="","",INDEX(OpenMeteoAPI[TemperatureC],ROWS($G$2:G900)))</f>
        <v>25.8</v>
      </c>
      <c r="H900" s="4" cm="1">
        <f t="array" ref="H900">IF($A900="","",INDEX(OpenMeteoAPI[RelativeHumidityPct],ROWS($H$2:H900))/100)</f>
        <v>0.53</v>
      </c>
      <c r="I900" s="4" cm="1">
        <f t="array" ref="I900">IF($A900="","",INDEX(OpenMeteoAPI[PrecipitationProbabilityPct],ROWS($I$2:I900))/100)</f>
        <v>0.04</v>
      </c>
      <c r="J900" s="3" cm="1">
        <f t="array" ref="J900">IF($A900="","",INDEX(OpenMeteoAPI[PrecipitationMM],ROWS($J$2:J900)))</f>
        <v>0</v>
      </c>
      <c r="K900" cm="1">
        <f t="array" ref="K900">IF($A900="","",INDEX(OpenMeteoAPI[WeatherCode],ROWS($K$2:K900)))</f>
        <v>1</v>
      </c>
      <c r="L900" s="3" cm="1">
        <f t="array" ref="L900">IF($A900="","",INDEX(OpenMeteoAPI[WindSpeedKMH],ROWS($L$2:L900)))</f>
        <v>12.3</v>
      </c>
    </row>
    <row r="901" spans="1:12">
      <c r="A901" t="str" cm="1">
        <f t="array" ref="A901">IFERROR(INDEX(OpenMeteoAPI[City],ROWS($A$2:A901))&amp;", "&amp;INDEX(OpenMeteoAPI[CountryCode],ROWS($A$2:A901)),"")</f>
        <v>Vienna, AT</v>
      </c>
      <c r="B901" t="str" cm="1">
        <f t="array" ref="B901">IF($A901="","",INDEX(OpenMeteoAPI[LocationID],ROWS($B$2:B901)))</f>
        <v>AT-VIE</v>
      </c>
      <c r="C901" s="5" cm="1">
        <f t="array" ref="C901">IF($A901="","",INDEX(OpenMeteoAPI[ForecastDateTime],ROWS($C$2:C901)))</f>
        <v>46217.458333333336</v>
      </c>
      <c r="D901" t="str">
        <f t="shared" si="14"/>
        <v>11AM</v>
      </c>
      <c r="E901" t="str" cm="1">
        <f t="array" ref="E901">IF($K901="","",_xlfn.IFS($K901=0,_xlfn.UNICHAR(9728),$K901&lt;=3,_xlfn.UNICHAR(9729),OR($K901=45,$K901=48),"~",AND($K901&gt;=51,$K901&lt;=67),_xlfn.UNICHAR(9748),AND($K901&gt;=71,$K901&lt;=77),_xlfn.UNICHAR(10052),AND($K901&gt;=80,$K901&lt;=82),_xlfn.UNICHAR(9748),AND($K901&gt;=95,$K901&lt;=99),_xlfn.UNICHAR(9889),TRUE,_xlfn.UNICHAR(9729)))</f>
        <v>☁</v>
      </c>
      <c r="F901" t="str" cm="1">
        <f t="array" ref="F901">IF($K901="","",_xlfn.IFS($K901=0,"Clear",$K901&lt;=3,"Partly Cloudy",OR($K901=45,$K901=48),"Fog",AND($K901&gt;=51,$K901&lt;=67),"Drizzle",AND($K901&gt;=71,$K901&lt;=77),"Snow",AND($K901&gt;=80,$K901&lt;=82),"Rain Showers",AND($K901&gt;=95,$K901&lt;=99),"Thunderstorm",TRUE,"Cloudy"))</f>
        <v>Partly Cloudy</v>
      </c>
      <c r="G901" s="3" cm="1">
        <f t="array" ref="G901">IF($A901="","",INDEX(OpenMeteoAPI[TemperatureC],ROWS($G$2:G901)))</f>
        <v>27.4</v>
      </c>
      <c r="H901" s="4" cm="1">
        <f t="array" ref="H901">IF($A901="","",INDEX(OpenMeteoAPI[RelativeHumidityPct],ROWS($H$2:H901))/100)</f>
        <v>0.48</v>
      </c>
      <c r="I901" s="4" cm="1">
        <f t="array" ref="I901">IF($A901="","",INDEX(OpenMeteoAPI[PrecipitationProbabilityPct],ROWS($I$2:I901))/100)</f>
        <v>0.04</v>
      </c>
      <c r="J901" s="3" cm="1">
        <f t="array" ref="J901">IF($A901="","",INDEX(OpenMeteoAPI[PrecipitationMM],ROWS($J$2:J901)))</f>
        <v>0</v>
      </c>
      <c r="K901" cm="1">
        <f t="array" ref="K901">IF($A901="","",INDEX(OpenMeteoAPI[WeatherCode],ROWS($K$2:K901)))</f>
        <v>1</v>
      </c>
      <c r="L901" s="3" cm="1">
        <f t="array" ref="L901">IF($A901="","",INDEX(OpenMeteoAPI[WindSpeedKMH],ROWS($L$2:L901)))</f>
        <v>11.8</v>
      </c>
    </row>
    <row r="902" spans="1:12">
      <c r="A902" t="str" cm="1">
        <f t="array" ref="A902">IFERROR(INDEX(OpenMeteoAPI[City],ROWS($A$2:A902))&amp;", "&amp;INDEX(OpenMeteoAPI[CountryCode],ROWS($A$2:A902)),"")</f>
        <v>Vienna, AT</v>
      </c>
      <c r="B902" t="str" cm="1">
        <f t="array" ref="B902">IF($A902="","",INDEX(OpenMeteoAPI[LocationID],ROWS($B$2:B902)))</f>
        <v>AT-VIE</v>
      </c>
      <c r="C902" s="5" cm="1">
        <f t="array" ref="C902">IF($A902="","",INDEX(OpenMeteoAPI[ForecastDateTime],ROWS($C$2:C902)))</f>
        <v>46217.5</v>
      </c>
      <c r="D902" t="str">
        <f t="shared" si="14"/>
        <v>12PM</v>
      </c>
      <c r="E902" t="str" cm="1">
        <f t="array" ref="E902">IF($K902="","",_xlfn.IFS($K902=0,_xlfn.UNICHAR(9728),$K902&lt;=3,_xlfn.UNICHAR(9729),OR($K902=45,$K902=48),"~",AND($K902&gt;=51,$K902&lt;=67),_xlfn.UNICHAR(9748),AND($K902&gt;=71,$K902&lt;=77),_xlfn.UNICHAR(10052),AND($K902&gt;=80,$K902&lt;=82),_xlfn.UNICHAR(9748),AND($K902&gt;=95,$K902&lt;=99),_xlfn.UNICHAR(9889),TRUE,_xlfn.UNICHAR(9729)))</f>
        <v>☁</v>
      </c>
      <c r="F902" t="str" cm="1">
        <f t="array" ref="F902">IF($K902="","",_xlfn.IFS($K902=0,"Clear",$K902&lt;=3,"Partly Cloudy",OR($K902=45,$K902=48),"Fog",AND($K902&gt;=51,$K902&lt;=67),"Drizzle",AND($K902&gt;=71,$K902&lt;=77),"Snow",AND($K902&gt;=80,$K902&lt;=82),"Rain Showers",AND($K902&gt;=95,$K902&lt;=99),"Thunderstorm",TRUE,"Cloudy"))</f>
        <v>Partly Cloudy</v>
      </c>
      <c r="G902" s="3" cm="1">
        <f t="array" ref="G902">IF($A902="","",INDEX(OpenMeteoAPI[TemperatureC],ROWS($G$2:G902)))</f>
        <v>28.6</v>
      </c>
      <c r="H902" s="4" cm="1">
        <f t="array" ref="H902">IF($A902="","",INDEX(OpenMeteoAPI[RelativeHumidityPct],ROWS($H$2:H902))/100)</f>
        <v>0.43</v>
      </c>
      <c r="I902" s="4" cm="1">
        <f t="array" ref="I902">IF($A902="","",INDEX(OpenMeteoAPI[PrecipitationProbabilityPct],ROWS($I$2:I902))/100)</f>
        <v>0.05</v>
      </c>
      <c r="J902" s="3" cm="1">
        <f t="array" ref="J902">IF($A902="","",INDEX(OpenMeteoAPI[PrecipitationMM],ROWS($J$2:J902)))</f>
        <v>0</v>
      </c>
      <c r="K902" cm="1">
        <f t="array" ref="K902">IF($A902="","",INDEX(OpenMeteoAPI[WeatherCode],ROWS($K$2:K902)))</f>
        <v>2</v>
      </c>
      <c r="L902" s="3" cm="1">
        <f t="array" ref="L902">IF($A902="","",INDEX(OpenMeteoAPI[WindSpeedKMH],ROWS($L$2:L902)))</f>
        <v>11.3</v>
      </c>
    </row>
    <row r="903" spans="1:12">
      <c r="A903" t="str" cm="1">
        <f t="array" ref="A903">IFERROR(INDEX(OpenMeteoAPI[City],ROWS($A$2:A903))&amp;", "&amp;INDEX(OpenMeteoAPI[CountryCode],ROWS($A$2:A903)),"")</f>
        <v>Vienna, AT</v>
      </c>
      <c r="B903" t="str" cm="1">
        <f t="array" ref="B903">IF($A903="","",INDEX(OpenMeteoAPI[LocationID],ROWS($B$2:B903)))</f>
        <v>AT-VIE</v>
      </c>
      <c r="C903" s="5" cm="1">
        <f t="array" ref="C903">IF($A903="","",INDEX(OpenMeteoAPI[ForecastDateTime],ROWS($C$2:C903)))</f>
        <v>46217.541666666664</v>
      </c>
      <c r="D903" t="str">
        <f t="shared" si="14"/>
        <v>1PM</v>
      </c>
      <c r="E903" t="str" cm="1">
        <f t="array" ref="E903">IF($K903="","",_xlfn.IFS($K903=0,_xlfn.UNICHAR(9728),$K903&lt;=3,_xlfn.UNICHAR(9729),OR($K903=45,$K903=48),"~",AND($K903&gt;=51,$K903&lt;=67),_xlfn.UNICHAR(9748),AND($K903&gt;=71,$K903&lt;=77),_xlfn.UNICHAR(10052),AND($K903&gt;=80,$K903&lt;=82),_xlfn.UNICHAR(9748),AND($K903&gt;=95,$K903&lt;=99),_xlfn.UNICHAR(9889),TRUE,_xlfn.UNICHAR(9729)))</f>
        <v>☁</v>
      </c>
      <c r="F903" t="str" cm="1">
        <f t="array" ref="F903">IF($K903="","",_xlfn.IFS($K903=0,"Clear",$K903&lt;=3,"Partly Cloudy",OR($K903=45,$K903=48),"Fog",AND($K903&gt;=51,$K903&lt;=67),"Drizzle",AND($K903&gt;=71,$K903&lt;=77),"Snow",AND($K903&gt;=80,$K903&lt;=82),"Rain Showers",AND($K903&gt;=95,$K903&lt;=99),"Thunderstorm",TRUE,"Cloudy"))</f>
        <v>Partly Cloudy</v>
      </c>
      <c r="G903" s="3" cm="1">
        <f t="array" ref="G903">IF($A903="","",INDEX(OpenMeteoAPI[TemperatureC],ROWS($G$2:G903)))</f>
        <v>29.7</v>
      </c>
      <c r="H903" s="4" cm="1">
        <f t="array" ref="H903">IF($A903="","",INDEX(OpenMeteoAPI[RelativeHumidityPct],ROWS($H$2:H903))/100)</f>
        <v>0.39</v>
      </c>
      <c r="I903" s="4" cm="1">
        <f t="array" ref="I903">IF($A903="","",INDEX(OpenMeteoAPI[PrecipitationProbabilityPct],ROWS($I$2:I903))/100)</f>
        <v>0.05</v>
      </c>
      <c r="J903" s="3" cm="1">
        <f t="array" ref="J903">IF($A903="","",INDEX(OpenMeteoAPI[PrecipitationMM],ROWS($J$2:J903)))</f>
        <v>0</v>
      </c>
      <c r="K903" cm="1">
        <f t="array" ref="K903">IF($A903="","",INDEX(OpenMeteoAPI[WeatherCode],ROWS($K$2:K903)))</f>
        <v>2</v>
      </c>
      <c r="L903" s="3" cm="1">
        <f t="array" ref="L903">IF($A903="","",INDEX(OpenMeteoAPI[WindSpeedKMH],ROWS($L$2:L903)))</f>
        <v>10.7</v>
      </c>
    </row>
    <row r="904" spans="1:12">
      <c r="A904" t="str" cm="1">
        <f t="array" ref="A904">IFERROR(INDEX(OpenMeteoAPI[City],ROWS($A$2:A904))&amp;", "&amp;INDEX(OpenMeteoAPI[CountryCode],ROWS($A$2:A904)),"")</f>
        <v>Vienna, AT</v>
      </c>
      <c r="B904" t="str" cm="1">
        <f t="array" ref="B904">IF($A904="","",INDEX(OpenMeteoAPI[LocationID],ROWS($B$2:B904)))</f>
        <v>AT-VIE</v>
      </c>
      <c r="C904" s="5" cm="1">
        <f t="array" ref="C904">IF($A904="","",INDEX(OpenMeteoAPI[ForecastDateTime],ROWS($C$2:C904)))</f>
        <v>46217.583333333336</v>
      </c>
      <c r="D904" t="str">
        <f t="shared" si="14"/>
        <v>2PM</v>
      </c>
      <c r="E904" t="str" cm="1">
        <f t="array" ref="E904">IF($K904="","",_xlfn.IFS($K904=0,_xlfn.UNICHAR(9728),$K904&lt;=3,_xlfn.UNICHAR(9729),OR($K904=45,$K904=48),"~",AND($K904&gt;=51,$K904&lt;=67),_xlfn.UNICHAR(9748),AND($K904&gt;=71,$K904&lt;=77),_xlfn.UNICHAR(10052),AND($K904&gt;=80,$K904&lt;=82),_xlfn.UNICHAR(9748),AND($K904&gt;=95,$K904&lt;=99),_xlfn.UNICHAR(9889),TRUE,_xlfn.UNICHAR(9729)))</f>
        <v>☁</v>
      </c>
      <c r="F904" t="str" cm="1">
        <f t="array" ref="F904">IF($K904="","",_xlfn.IFS($K904=0,"Clear",$K904&lt;=3,"Partly Cloudy",OR($K904=45,$K904=48),"Fog",AND($K904&gt;=51,$K904&lt;=67),"Drizzle",AND($K904&gt;=71,$K904&lt;=77),"Snow",AND($K904&gt;=80,$K904&lt;=82),"Rain Showers",AND($K904&gt;=95,$K904&lt;=99),"Thunderstorm",TRUE,"Cloudy"))</f>
        <v>Partly Cloudy</v>
      </c>
      <c r="G904" s="3" cm="1">
        <f t="array" ref="G904">IF($A904="","",INDEX(OpenMeteoAPI[TemperatureC],ROWS($G$2:G904)))</f>
        <v>30.5</v>
      </c>
      <c r="H904" s="4" cm="1">
        <f t="array" ref="H904">IF($A904="","",INDEX(OpenMeteoAPI[RelativeHumidityPct],ROWS($H$2:H904))/100)</f>
        <v>0.36</v>
      </c>
      <c r="I904" s="4" cm="1">
        <f t="array" ref="I904">IF($A904="","",INDEX(OpenMeteoAPI[PrecipitationProbabilityPct],ROWS($I$2:I904))/100)</f>
        <v>0.05</v>
      </c>
      <c r="J904" s="3" cm="1">
        <f t="array" ref="J904">IF($A904="","",INDEX(OpenMeteoAPI[PrecipitationMM],ROWS($J$2:J904)))</f>
        <v>0</v>
      </c>
      <c r="K904" cm="1">
        <f t="array" ref="K904">IF($A904="","",INDEX(OpenMeteoAPI[WeatherCode],ROWS($K$2:K904)))</f>
        <v>2</v>
      </c>
      <c r="L904" s="3" cm="1">
        <f t="array" ref="L904">IF($A904="","",INDEX(OpenMeteoAPI[WindSpeedKMH],ROWS($L$2:L904)))</f>
        <v>10.5</v>
      </c>
    </row>
    <row r="905" spans="1:12">
      <c r="A905" t="str" cm="1">
        <f t="array" ref="A905">IFERROR(INDEX(OpenMeteoAPI[City],ROWS($A$2:A905))&amp;", "&amp;INDEX(OpenMeteoAPI[CountryCode],ROWS($A$2:A905)),"")</f>
        <v>Vienna, AT</v>
      </c>
      <c r="B905" t="str" cm="1">
        <f t="array" ref="B905">IF($A905="","",INDEX(OpenMeteoAPI[LocationID],ROWS($B$2:B905)))</f>
        <v>AT-VIE</v>
      </c>
      <c r="C905" s="5" cm="1">
        <f t="array" ref="C905">IF($A905="","",INDEX(OpenMeteoAPI[ForecastDateTime],ROWS($C$2:C905)))</f>
        <v>46217.625</v>
      </c>
      <c r="D905" t="str">
        <f t="shared" si="14"/>
        <v>3PM</v>
      </c>
      <c r="E905" t="str" cm="1">
        <f t="array" ref="E905">IF($K905="","",_xlfn.IFS($K905=0,_xlfn.UNICHAR(9728),$K905&lt;=3,_xlfn.UNICHAR(9729),OR($K905=45,$K905=48),"~",AND($K905&gt;=51,$K905&lt;=67),_xlfn.UNICHAR(9748),AND($K905&gt;=71,$K905&lt;=77),_xlfn.UNICHAR(10052),AND($K905&gt;=80,$K905&lt;=82),_xlfn.UNICHAR(9748),AND($K905&gt;=95,$K905&lt;=99),_xlfn.UNICHAR(9889),TRUE,_xlfn.UNICHAR(9729)))</f>
        <v>☁</v>
      </c>
      <c r="F905" t="str" cm="1">
        <f t="array" ref="F905">IF($K905="","",_xlfn.IFS($K905=0,"Clear",$K905&lt;=3,"Partly Cloudy",OR($K905=45,$K905=48),"Fog",AND($K905&gt;=51,$K905&lt;=67),"Drizzle",AND($K905&gt;=71,$K905&lt;=77),"Snow",AND($K905&gt;=80,$K905&lt;=82),"Rain Showers",AND($K905&gt;=95,$K905&lt;=99),"Thunderstorm",TRUE,"Cloudy"))</f>
        <v>Partly Cloudy</v>
      </c>
      <c r="G905" s="3" cm="1">
        <f t="array" ref="G905">IF($A905="","",INDEX(OpenMeteoAPI[TemperatureC],ROWS($G$2:G905)))</f>
        <v>31</v>
      </c>
      <c r="H905" s="4" cm="1">
        <f t="array" ref="H905">IF($A905="","",INDEX(OpenMeteoAPI[RelativeHumidityPct],ROWS($H$2:H905))/100)</f>
        <v>0.34</v>
      </c>
      <c r="I905" s="4" cm="1">
        <f t="array" ref="I905">IF($A905="","",INDEX(OpenMeteoAPI[PrecipitationProbabilityPct],ROWS($I$2:I905))/100)</f>
        <v>0.05</v>
      </c>
      <c r="J905" s="3" cm="1">
        <f t="array" ref="J905">IF($A905="","",INDEX(OpenMeteoAPI[PrecipitationMM],ROWS($J$2:J905)))</f>
        <v>0</v>
      </c>
      <c r="K905" cm="1">
        <f t="array" ref="K905">IF($A905="","",INDEX(OpenMeteoAPI[WeatherCode],ROWS($K$2:K905)))</f>
        <v>2</v>
      </c>
      <c r="L905" s="3" cm="1">
        <f t="array" ref="L905">IF($A905="","",INDEX(OpenMeteoAPI[WindSpeedKMH],ROWS($L$2:L905)))</f>
        <v>11.2</v>
      </c>
    </row>
    <row r="906" spans="1:12">
      <c r="A906" t="str" cm="1">
        <f t="array" ref="A906">IFERROR(INDEX(OpenMeteoAPI[City],ROWS($A$2:A906))&amp;", "&amp;INDEX(OpenMeteoAPI[CountryCode],ROWS($A$2:A906)),"")</f>
        <v>Vienna, AT</v>
      </c>
      <c r="B906" t="str" cm="1">
        <f t="array" ref="B906">IF($A906="","",INDEX(OpenMeteoAPI[LocationID],ROWS($B$2:B906)))</f>
        <v>AT-VIE</v>
      </c>
      <c r="C906" s="5" cm="1">
        <f t="array" ref="C906">IF($A906="","",INDEX(OpenMeteoAPI[ForecastDateTime],ROWS($C$2:C906)))</f>
        <v>46217.666666666664</v>
      </c>
      <c r="D906" t="str">
        <f t="shared" si="14"/>
        <v>4PM</v>
      </c>
      <c r="E906" t="str" cm="1">
        <f t="array" ref="E906">IF($K906="","",_xlfn.IFS($K906=0,_xlfn.UNICHAR(9728),$K906&lt;=3,_xlfn.UNICHAR(9729),OR($K906=45,$K906=48),"~",AND($K906&gt;=51,$K906&lt;=67),_xlfn.UNICHAR(9748),AND($K906&gt;=71,$K906&lt;=77),_xlfn.UNICHAR(10052),AND($K906&gt;=80,$K906&lt;=82),_xlfn.UNICHAR(9748),AND($K906&gt;=95,$K906&lt;=99),_xlfn.UNICHAR(9889),TRUE,_xlfn.UNICHAR(9729)))</f>
        <v>☁</v>
      </c>
      <c r="F906" t="str" cm="1">
        <f t="array" ref="F906">IF($K906="","",_xlfn.IFS($K906=0,"Clear",$K906&lt;=3,"Partly Cloudy",OR($K906=45,$K906=48),"Fog",AND($K906&gt;=51,$K906&lt;=67),"Drizzle",AND($K906&gt;=71,$K906&lt;=77),"Snow",AND($K906&gt;=80,$K906&lt;=82),"Rain Showers",AND($K906&gt;=95,$K906&lt;=99),"Thunderstorm",TRUE,"Cloudy"))</f>
        <v>Partly Cloudy</v>
      </c>
      <c r="G906" s="3" cm="1">
        <f t="array" ref="G906">IF($A906="","",INDEX(OpenMeteoAPI[TemperatureC],ROWS($G$2:G906)))</f>
        <v>31.3</v>
      </c>
      <c r="H906" s="4" cm="1">
        <f t="array" ref="H906">IF($A906="","",INDEX(OpenMeteoAPI[RelativeHumidityPct],ROWS($H$2:H906))/100)</f>
        <v>0.34</v>
      </c>
      <c r="I906" s="4" cm="1">
        <f t="array" ref="I906">IF($A906="","",INDEX(OpenMeteoAPI[PrecipitationProbabilityPct],ROWS($I$2:I906))/100)</f>
        <v>0.06</v>
      </c>
      <c r="J906" s="3" cm="1">
        <f t="array" ref="J906">IF($A906="","",INDEX(OpenMeteoAPI[PrecipitationMM],ROWS($J$2:J906)))</f>
        <v>0</v>
      </c>
      <c r="K906" cm="1">
        <f t="array" ref="K906">IF($A906="","",INDEX(OpenMeteoAPI[WeatherCode],ROWS($K$2:K906)))</f>
        <v>2</v>
      </c>
      <c r="L906" s="3" cm="1">
        <f t="array" ref="L906">IF($A906="","",INDEX(OpenMeteoAPI[WindSpeedKMH],ROWS($L$2:L906)))</f>
        <v>12.4</v>
      </c>
    </row>
    <row r="907" spans="1:12">
      <c r="A907" t="str" cm="1">
        <f t="array" ref="A907">IFERROR(INDEX(OpenMeteoAPI[City],ROWS($A$2:A907))&amp;", "&amp;INDEX(OpenMeteoAPI[CountryCode],ROWS($A$2:A907)),"")</f>
        <v>Vienna, AT</v>
      </c>
      <c r="B907" t="str" cm="1">
        <f t="array" ref="B907">IF($A907="","",INDEX(OpenMeteoAPI[LocationID],ROWS($B$2:B907)))</f>
        <v>AT-VIE</v>
      </c>
      <c r="C907" s="5" cm="1">
        <f t="array" ref="C907">IF($A907="","",INDEX(OpenMeteoAPI[ForecastDateTime],ROWS($C$2:C907)))</f>
        <v>46217.708333333336</v>
      </c>
      <c r="D907" t="str">
        <f t="shared" si="14"/>
        <v>5PM</v>
      </c>
      <c r="E907" t="str" cm="1">
        <f t="array" ref="E907">IF($K907="","",_xlfn.IFS($K907=0,_xlfn.UNICHAR(9728),$K907&lt;=3,_xlfn.UNICHAR(9729),OR($K907=45,$K907=48),"~",AND($K907&gt;=51,$K907&lt;=67),_xlfn.UNICHAR(9748),AND($K907&gt;=71,$K907&lt;=77),_xlfn.UNICHAR(10052),AND($K907&gt;=80,$K907&lt;=82),_xlfn.UNICHAR(9748),AND($K907&gt;=95,$K907&lt;=99),_xlfn.UNICHAR(9889),TRUE,_xlfn.UNICHAR(9729)))</f>
        <v>☁</v>
      </c>
      <c r="F907" t="str" cm="1">
        <f t="array" ref="F907">IF($K907="","",_xlfn.IFS($K907=0,"Clear",$K907&lt;=3,"Partly Cloudy",OR($K907=45,$K907=48),"Fog",AND($K907&gt;=51,$K907&lt;=67),"Drizzle",AND($K907&gt;=71,$K907&lt;=77),"Snow",AND($K907&gt;=80,$K907&lt;=82),"Rain Showers",AND($K907&gt;=95,$K907&lt;=99),"Thunderstorm",TRUE,"Cloudy"))</f>
        <v>Partly Cloudy</v>
      </c>
      <c r="G907" s="3" cm="1">
        <f t="array" ref="G907">IF($A907="","",INDEX(OpenMeteoAPI[TemperatureC],ROWS($G$2:G907)))</f>
        <v>31.3</v>
      </c>
      <c r="H907" s="4" cm="1">
        <f t="array" ref="H907">IF($A907="","",INDEX(OpenMeteoAPI[RelativeHumidityPct],ROWS($H$2:H907))/100)</f>
        <v>0.34</v>
      </c>
      <c r="I907" s="4" cm="1">
        <f t="array" ref="I907">IF($A907="","",INDEX(OpenMeteoAPI[PrecipitationProbabilityPct],ROWS($I$2:I907))/100)</f>
        <v>0.06</v>
      </c>
      <c r="J907" s="3" cm="1">
        <f t="array" ref="J907">IF($A907="","",INDEX(OpenMeteoAPI[PrecipitationMM],ROWS($J$2:J907)))</f>
        <v>0</v>
      </c>
      <c r="K907" cm="1">
        <f t="array" ref="K907">IF($A907="","",INDEX(OpenMeteoAPI[WeatherCode],ROWS($K$2:K907)))</f>
        <v>2</v>
      </c>
      <c r="L907" s="3" cm="1">
        <f t="array" ref="L907">IF($A907="","",INDEX(OpenMeteoAPI[WindSpeedKMH],ROWS($L$2:L907)))</f>
        <v>12.8</v>
      </c>
    </row>
    <row r="908" spans="1:12">
      <c r="A908" t="str" cm="1">
        <f t="array" ref="A908">IFERROR(INDEX(OpenMeteoAPI[City],ROWS($A$2:A908))&amp;", "&amp;INDEX(OpenMeteoAPI[CountryCode],ROWS($A$2:A908)),"")</f>
        <v>Vienna, AT</v>
      </c>
      <c r="B908" t="str" cm="1">
        <f t="array" ref="B908">IF($A908="","",INDEX(OpenMeteoAPI[LocationID],ROWS($B$2:B908)))</f>
        <v>AT-VIE</v>
      </c>
      <c r="C908" s="5" cm="1">
        <f t="array" ref="C908">IF($A908="","",INDEX(OpenMeteoAPI[ForecastDateTime],ROWS($C$2:C908)))</f>
        <v>46217.75</v>
      </c>
      <c r="D908" t="str">
        <f t="shared" si="14"/>
        <v>6PM</v>
      </c>
      <c r="E908" t="str" cm="1">
        <f t="array" ref="E908">IF($K908="","",_xlfn.IFS($K908=0,_xlfn.UNICHAR(9728),$K908&lt;=3,_xlfn.UNICHAR(9729),OR($K908=45,$K908=48),"~",AND($K908&gt;=51,$K908&lt;=67),_xlfn.UNICHAR(9748),AND($K908&gt;=71,$K908&lt;=77),_xlfn.UNICHAR(10052),AND($K908&gt;=80,$K908&lt;=82),_xlfn.UNICHAR(9748),AND($K908&gt;=95,$K908&lt;=99),_xlfn.UNICHAR(9889),TRUE,_xlfn.UNICHAR(9729)))</f>
        <v>☀</v>
      </c>
      <c r="F908" t="str" cm="1">
        <f t="array" ref="F908">IF($K908="","",_xlfn.IFS($K908=0,"Clear",$K908&lt;=3,"Partly Cloudy",OR($K908=45,$K908=48),"Fog",AND($K908&gt;=51,$K908&lt;=67),"Drizzle",AND($K908&gt;=71,$K908&lt;=77),"Snow",AND($K908&gt;=80,$K908&lt;=82),"Rain Showers",AND($K908&gt;=95,$K908&lt;=99),"Thunderstorm",TRUE,"Cloudy"))</f>
        <v>Clear</v>
      </c>
      <c r="G908" s="3" cm="1">
        <f t="array" ref="G908">IF($A908="","",INDEX(OpenMeteoAPI[TemperatureC],ROWS($G$2:G908)))</f>
        <v>31</v>
      </c>
      <c r="H908" s="4" cm="1">
        <f t="array" ref="H908">IF($A908="","",INDEX(OpenMeteoAPI[RelativeHumidityPct],ROWS($H$2:H908))/100)</f>
        <v>0.34</v>
      </c>
      <c r="I908" s="4" cm="1">
        <f t="array" ref="I908">IF($A908="","",INDEX(OpenMeteoAPI[PrecipitationProbabilityPct],ROWS($I$2:I908))/100)</f>
        <v>7.0000000000000007E-2</v>
      </c>
      <c r="J908" s="3" cm="1">
        <f t="array" ref="J908">IF($A908="","",INDEX(OpenMeteoAPI[PrecipitationMM],ROWS($J$2:J908)))</f>
        <v>0</v>
      </c>
      <c r="K908" cm="1">
        <f t="array" ref="K908">IF($A908="","",INDEX(OpenMeteoAPI[WeatherCode],ROWS($K$2:K908)))</f>
        <v>0</v>
      </c>
      <c r="L908" s="3" cm="1">
        <f t="array" ref="L908">IF($A908="","",INDEX(OpenMeteoAPI[WindSpeedKMH],ROWS($L$2:L908)))</f>
        <v>11.6</v>
      </c>
    </row>
    <row r="909" spans="1:12">
      <c r="A909" t="str" cm="1">
        <f t="array" ref="A909">IFERROR(INDEX(OpenMeteoAPI[City],ROWS($A$2:A909))&amp;", "&amp;INDEX(OpenMeteoAPI[CountryCode],ROWS($A$2:A909)),"")</f>
        <v>Vienna, AT</v>
      </c>
      <c r="B909" t="str" cm="1">
        <f t="array" ref="B909">IF($A909="","",INDEX(OpenMeteoAPI[LocationID],ROWS($B$2:B909)))</f>
        <v>AT-VIE</v>
      </c>
      <c r="C909" s="5" cm="1">
        <f t="array" ref="C909">IF($A909="","",INDEX(OpenMeteoAPI[ForecastDateTime],ROWS($C$2:C909)))</f>
        <v>46217.791666666664</v>
      </c>
      <c r="D909" t="str">
        <f t="shared" si="14"/>
        <v>7PM</v>
      </c>
      <c r="E909" t="str" cm="1">
        <f t="array" ref="E909">IF($K909="","",_xlfn.IFS($K909=0,_xlfn.UNICHAR(9728),$K909&lt;=3,_xlfn.UNICHAR(9729),OR($K909=45,$K909=48),"~",AND($K909&gt;=51,$K909&lt;=67),_xlfn.UNICHAR(9748),AND($K909&gt;=71,$K909&lt;=77),_xlfn.UNICHAR(10052),AND($K909&gt;=80,$K909&lt;=82),_xlfn.UNICHAR(9748),AND($K909&gt;=95,$K909&lt;=99),_xlfn.UNICHAR(9889),TRUE,_xlfn.UNICHAR(9729)))</f>
        <v>☀</v>
      </c>
      <c r="F909" t="str" cm="1">
        <f t="array" ref="F909">IF($K909="","",_xlfn.IFS($K909=0,"Clear",$K909&lt;=3,"Partly Cloudy",OR($K909=45,$K909=48),"Fog",AND($K909&gt;=51,$K909&lt;=67),"Drizzle",AND($K909&gt;=71,$K909&lt;=77),"Snow",AND($K909&gt;=80,$K909&lt;=82),"Rain Showers",AND($K909&gt;=95,$K909&lt;=99),"Thunderstorm",TRUE,"Cloudy"))</f>
        <v>Clear</v>
      </c>
      <c r="G909" s="3" cm="1">
        <f t="array" ref="G909">IF($A909="","",INDEX(OpenMeteoAPI[TemperatureC],ROWS($G$2:G909)))</f>
        <v>30.4</v>
      </c>
      <c r="H909" s="4" cm="1">
        <f t="array" ref="H909">IF($A909="","",INDEX(OpenMeteoAPI[RelativeHumidityPct],ROWS($H$2:H909))/100)</f>
        <v>0.35</v>
      </c>
      <c r="I909" s="4" cm="1">
        <f t="array" ref="I909">IF($A909="","",INDEX(OpenMeteoAPI[PrecipitationProbabilityPct],ROWS($I$2:I909))/100)</f>
        <v>7.0000000000000007E-2</v>
      </c>
      <c r="J909" s="3" cm="1">
        <f t="array" ref="J909">IF($A909="","",INDEX(OpenMeteoAPI[PrecipitationMM],ROWS($J$2:J909)))</f>
        <v>0</v>
      </c>
      <c r="K909" cm="1">
        <f t="array" ref="K909">IF($A909="","",INDEX(OpenMeteoAPI[WeatherCode],ROWS($K$2:K909)))</f>
        <v>0</v>
      </c>
      <c r="L909" s="3" cm="1">
        <f t="array" ref="L909">IF($A909="","",INDEX(OpenMeteoAPI[WindSpeedKMH],ROWS($L$2:L909)))</f>
        <v>9.8000000000000007</v>
      </c>
    </row>
    <row r="910" spans="1:12">
      <c r="A910" t="str" cm="1">
        <f t="array" ref="A910">IFERROR(INDEX(OpenMeteoAPI[City],ROWS($A$2:A910))&amp;", "&amp;INDEX(OpenMeteoAPI[CountryCode],ROWS($A$2:A910)),"")</f>
        <v>Vienna, AT</v>
      </c>
      <c r="B910" t="str" cm="1">
        <f t="array" ref="B910">IF($A910="","",INDEX(OpenMeteoAPI[LocationID],ROWS($B$2:B910)))</f>
        <v>AT-VIE</v>
      </c>
      <c r="C910" s="5" cm="1">
        <f t="array" ref="C910">IF($A910="","",INDEX(OpenMeteoAPI[ForecastDateTime],ROWS($C$2:C910)))</f>
        <v>46217.833333333336</v>
      </c>
      <c r="D910" t="str">
        <f t="shared" si="14"/>
        <v>8PM</v>
      </c>
      <c r="E910" t="str" cm="1">
        <f t="array" ref="E910">IF($K910="","",_xlfn.IFS($K910=0,_xlfn.UNICHAR(9728),$K910&lt;=3,_xlfn.UNICHAR(9729),OR($K910=45,$K910=48),"~",AND($K910&gt;=51,$K910&lt;=67),_xlfn.UNICHAR(9748),AND($K910&gt;=71,$K910&lt;=77),_xlfn.UNICHAR(10052),AND($K910&gt;=80,$K910&lt;=82),_xlfn.UNICHAR(9748),AND($K910&gt;=95,$K910&lt;=99),_xlfn.UNICHAR(9889),TRUE,_xlfn.UNICHAR(9729)))</f>
        <v>☀</v>
      </c>
      <c r="F910" t="str" cm="1">
        <f t="array" ref="F910">IF($K910="","",_xlfn.IFS($K910=0,"Clear",$K910&lt;=3,"Partly Cloudy",OR($K910=45,$K910=48),"Fog",AND($K910&gt;=51,$K910&lt;=67),"Drizzle",AND($K910&gt;=71,$K910&lt;=77),"Snow",AND($K910&gt;=80,$K910&lt;=82),"Rain Showers",AND($K910&gt;=95,$K910&lt;=99),"Thunderstorm",TRUE,"Cloudy"))</f>
        <v>Clear</v>
      </c>
      <c r="G910" s="3" cm="1">
        <f t="array" ref="G910">IF($A910="","",INDEX(OpenMeteoAPI[TemperatureC],ROWS($G$2:G910)))</f>
        <v>29.5</v>
      </c>
      <c r="H910" s="4" cm="1">
        <f t="array" ref="H910">IF($A910="","",INDEX(OpenMeteoAPI[RelativeHumidityPct],ROWS($H$2:H910))/100)</f>
        <v>0.38</v>
      </c>
      <c r="I910" s="4" cm="1">
        <f t="array" ref="I910">IF($A910="","",INDEX(OpenMeteoAPI[PrecipitationProbabilityPct],ROWS($I$2:I910))/100)</f>
        <v>0.08</v>
      </c>
      <c r="J910" s="3" cm="1">
        <f t="array" ref="J910">IF($A910="","",INDEX(OpenMeteoAPI[PrecipitationMM],ROWS($J$2:J910)))</f>
        <v>0</v>
      </c>
      <c r="K910" cm="1">
        <f t="array" ref="K910">IF($A910="","",INDEX(OpenMeteoAPI[WeatherCode],ROWS($K$2:K910)))</f>
        <v>0</v>
      </c>
      <c r="L910" s="3" cm="1">
        <f t="array" ref="L910">IF($A910="","",INDEX(OpenMeteoAPI[WindSpeedKMH],ROWS($L$2:L910)))</f>
        <v>8.3000000000000007</v>
      </c>
    </row>
    <row r="911" spans="1:12">
      <c r="A911" t="str" cm="1">
        <f t="array" ref="A911">IFERROR(INDEX(OpenMeteoAPI[City],ROWS($A$2:A911))&amp;", "&amp;INDEX(OpenMeteoAPI[CountryCode],ROWS($A$2:A911)),"")</f>
        <v>Vienna, AT</v>
      </c>
      <c r="B911" t="str" cm="1">
        <f t="array" ref="B911">IF($A911="","",INDEX(OpenMeteoAPI[LocationID],ROWS($B$2:B911)))</f>
        <v>AT-VIE</v>
      </c>
      <c r="C911" s="5" cm="1">
        <f t="array" ref="C911">IF($A911="","",INDEX(OpenMeteoAPI[ForecastDateTime],ROWS($C$2:C911)))</f>
        <v>46217.875</v>
      </c>
      <c r="D911" t="str">
        <f t="shared" si="14"/>
        <v>9PM</v>
      </c>
      <c r="E911" t="str" cm="1">
        <f t="array" ref="E911">IF($K911="","",_xlfn.IFS($K911=0,_xlfn.UNICHAR(9728),$K911&lt;=3,_xlfn.UNICHAR(9729),OR($K911=45,$K911=48),"~",AND($K911&gt;=51,$K911&lt;=67),_xlfn.UNICHAR(9748),AND($K911&gt;=71,$K911&lt;=77),_xlfn.UNICHAR(10052),AND($K911&gt;=80,$K911&lt;=82),_xlfn.UNICHAR(9748),AND($K911&gt;=95,$K911&lt;=99),_xlfn.UNICHAR(9889),TRUE,_xlfn.UNICHAR(9729)))</f>
        <v>☀</v>
      </c>
      <c r="F911" t="str" cm="1">
        <f t="array" ref="F911">IF($K911="","",_xlfn.IFS($K911=0,"Clear",$K911&lt;=3,"Partly Cloudy",OR($K911=45,$K911=48),"Fog",AND($K911&gt;=51,$K911&lt;=67),"Drizzle",AND($K911&gt;=71,$K911&lt;=77),"Snow",AND($K911&gt;=80,$K911&lt;=82),"Rain Showers",AND($K911&gt;=95,$K911&lt;=99),"Thunderstorm",TRUE,"Cloudy"))</f>
        <v>Clear</v>
      </c>
      <c r="G911" s="3" cm="1">
        <f t="array" ref="G911">IF($A911="","",INDEX(OpenMeteoAPI[TemperatureC],ROWS($G$2:G911)))</f>
        <v>28.2</v>
      </c>
      <c r="H911" s="4" cm="1">
        <f t="array" ref="H911">IF($A911="","",INDEX(OpenMeteoAPI[RelativeHumidityPct],ROWS($H$2:H911))/100)</f>
        <v>0.43</v>
      </c>
      <c r="I911" s="4" cm="1">
        <f t="array" ref="I911">IF($A911="","",INDEX(OpenMeteoAPI[PrecipitationProbabilityPct],ROWS($I$2:I911))/100)</f>
        <v>0.08</v>
      </c>
      <c r="J911" s="3" cm="1">
        <f t="array" ref="J911">IF($A911="","",INDEX(OpenMeteoAPI[PrecipitationMM],ROWS($J$2:J911)))</f>
        <v>0</v>
      </c>
      <c r="K911" cm="1">
        <f t="array" ref="K911">IF($A911="","",INDEX(OpenMeteoAPI[WeatherCode],ROWS($K$2:K911)))</f>
        <v>0</v>
      </c>
      <c r="L911" s="3" cm="1">
        <f t="array" ref="L911">IF($A911="","",INDEX(OpenMeteoAPI[WindSpeedKMH],ROWS($L$2:L911)))</f>
        <v>7.7</v>
      </c>
    </row>
    <row r="912" spans="1:12">
      <c r="A912" t="str" cm="1">
        <f t="array" ref="A912">IFERROR(INDEX(OpenMeteoAPI[City],ROWS($A$2:A912))&amp;", "&amp;INDEX(OpenMeteoAPI[CountryCode],ROWS($A$2:A912)),"")</f>
        <v>Vienna, AT</v>
      </c>
      <c r="B912" t="str" cm="1">
        <f t="array" ref="B912">IF($A912="","",INDEX(OpenMeteoAPI[LocationID],ROWS($B$2:B912)))</f>
        <v>AT-VIE</v>
      </c>
      <c r="C912" s="5" cm="1">
        <f t="array" ref="C912">IF($A912="","",INDEX(OpenMeteoAPI[ForecastDateTime],ROWS($C$2:C912)))</f>
        <v>46217.916666666664</v>
      </c>
      <c r="D912" t="str">
        <f t="shared" si="14"/>
        <v>10PM</v>
      </c>
      <c r="E912" t="str" cm="1">
        <f t="array" ref="E912">IF($K912="","",_xlfn.IFS($K912=0,_xlfn.UNICHAR(9728),$K912&lt;=3,_xlfn.UNICHAR(9729),OR($K912=45,$K912=48),"~",AND($K912&gt;=51,$K912&lt;=67),_xlfn.UNICHAR(9748),AND($K912&gt;=71,$K912&lt;=77),_xlfn.UNICHAR(10052),AND($K912&gt;=80,$K912&lt;=82),_xlfn.UNICHAR(9748),AND($K912&gt;=95,$K912&lt;=99),_xlfn.UNICHAR(9889),TRUE,_xlfn.UNICHAR(9729)))</f>
        <v>☀</v>
      </c>
      <c r="F912" t="str" cm="1">
        <f t="array" ref="F912">IF($K912="","",_xlfn.IFS($K912=0,"Clear",$K912&lt;=3,"Partly Cloudy",OR($K912=45,$K912=48),"Fog",AND($K912&gt;=51,$K912&lt;=67),"Drizzle",AND($K912&gt;=71,$K912&lt;=77),"Snow",AND($K912&gt;=80,$K912&lt;=82),"Rain Showers",AND($K912&gt;=95,$K912&lt;=99),"Thunderstorm",TRUE,"Cloudy"))</f>
        <v>Clear</v>
      </c>
      <c r="G912" s="3" cm="1">
        <f t="array" ref="G912">IF($A912="","",INDEX(OpenMeteoAPI[TemperatureC],ROWS($G$2:G912)))</f>
        <v>26.6</v>
      </c>
      <c r="H912" s="4" cm="1">
        <f t="array" ref="H912">IF($A912="","",INDEX(OpenMeteoAPI[RelativeHumidityPct],ROWS($H$2:H912))/100)</f>
        <v>0.49</v>
      </c>
      <c r="I912" s="4" cm="1">
        <f t="array" ref="I912">IF($A912="","",INDEX(OpenMeteoAPI[PrecipitationProbabilityPct],ROWS($I$2:I912))/100)</f>
        <v>0.09</v>
      </c>
      <c r="J912" s="3" cm="1">
        <f t="array" ref="J912">IF($A912="","",INDEX(OpenMeteoAPI[PrecipitationMM],ROWS($J$2:J912)))</f>
        <v>0</v>
      </c>
      <c r="K912" cm="1">
        <f t="array" ref="K912">IF($A912="","",INDEX(OpenMeteoAPI[WeatherCode],ROWS($K$2:K912)))</f>
        <v>0</v>
      </c>
      <c r="L912" s="3" cm="1">
        <f t="array" ref="L912">IF($A912="","",INDEX(OpenMeteoAPI[WindSpeedKMH],ROWS($L$2:L912)))</f>
        <v>7</v>
      </c>
    </row>
    <row r="913" spans="1:12">
      <c r="A913" t="str" cm="1">
        <f t="array" ref="A913">IFERROR(INDEX(OpenMeteoAPI[City],ROWS($A$2:A913))&amp;", "&amp;INDEX(OpenMeteoAPI[CountryCode],ROWS($A$2:A913)),"")</f>
        <v>Vienna, AT</v>
      </c>
      <c r="B913" t="str" cm="1">
        <f t="array" ref="B913">IF($A913="","",INDEX(OpenMeteoAPI[LocationID],ROWS($B$2:B913)))</f>
        <v>AT-VIE</v>
      </c>
      <c r="C913" s="5" cm="1">
        <f t="array" ref="C913">IF($A913="","",INDEX(OpenMeteoAPI[ForecastDateTime],ROWS($C$2:C913)))</f>
        <v>46217.958333333336</v>
      </c>
      <c r="D913" t="str">
        <f t="shared" si="14"/>
        <v>11PM</v>
      </c>
      <c r="E913" t="str" cm="1">
        <f t="array" ref="E913">IF($K913="","",_xlfn.IFS($K913=0,_xlfn.UNICHAR(9728),$K913&lt;=3,_xlfn.UNICHAR(9729),OR($K913=45,$K913=48),"~",AND($K913&gt;=51,$K913&lt;=67),_xlfn.UNICHAR(9748),AND($K913&gt;=71,$K913&lt;=77),_xlfn.UNICHAR(10052),AND($K913&gt;=80,$K913&lt;=82),_xlfn.UNICHAR(9748),AND($K913&gt;=95,$K913&lt;=99),_xlfn.UNICHAR(9889),TRUE,_xlfn.UNICHAR(9729)))</f>
        <v>☀</v>
      </c>
      <c r="F913" t="str" cm="1">
        <f t="array" ref="F913">IF($K913="","",_xlfn.IFS($K913=0,"Clear",$K913&lt;=3,"Partly Cloudy",OR($K913=45,$K913=48),"Fog",AND($K913&gt;=51,$K913&lt;=67),"Drizzle",AND($K913&gt;=71,$K913&lt;=77),"Snow",AND($K913&gt;=80,$K913&lt;=82),"Rain Showers",AND($K913&gt;=95,$K913&lt;=99),"Thunderstorm",TRUE,"Cloudy"))</f>
        <v>Clear</v>
      </c>
      <c r="G913" s="3" cm="1">
        <f t="array" ref="G913">IF($A913="","",INDEX(OpenMeteoAPI[TemperatureC],ROWS($G$2:G913)))</f>
        <v>25.2</v>
      </c>
      <c r="H913" s="4" cm="1">
        <f t="array" ref="H913">IF($A913="","",INDEX(OpenMeteoAPI[RelativeHumidityPct],ROWS($H$2:H913))/100)</f>
        <v>0.55000000000000004</v>
      </c>
      <c r="I913" s="4" cm="1">
        <f t="array" ref="I913">IF($A913="","",INDEX(OpenMeteoAPI[PrecipitationProbabilityPct],ROWS($I$2:I913))/100)</f>
        <v>0.09</v>
      </c>
      <c r="J913" s="3" cm="1">
        <f t="array" ref="J913">IF($A913="","",INDEX(OpenMeteoAPI[PrecipitationMM],ROWS($J$2:J913)))</f>
        <v>0</v>
      </c>
      <c r="K913" cm="1">
        <f t="array" ref="K913">IF($A913="","",INDEX(OpenMeteoAPI[WeatherCode],ROWS($K$2:K913)))</f>
        <v>0</v>
      </c>
      <c r="L913" s="3" cm="1">
        <f t="array" ref="L913">IF($A913="","",INDEX(OpenMeteoAPI[WindSpeedKMH],ROWS($L$2:L913)))</f>
        <v>6.3</v>
      </c>
    </row>
    <row r="914" spans="1:12">
      <c r="A914" t="str" cm="1">
        <f t="array" ref="A914">IFERROR(INDEX(OpenMeteoAPI[City],ROWS($A$2:A914))&amp;", "&amp;INDEX(OpenMeteoAPI[CountryCode],ROWS($A$2:A914)),"")</f>
        <v>Vienna, AT</v>
      </c>
      <c r="B914" t="str" cm="1">
        <f t="array" ref="B914">IF($A914="","",INDEX(OpenMeteoAPI[LocationID],ROWS($B$2:B914)))</f>
        <v>AT-VIE</v>
      </c>
      <c r="C914" s="5" cm="1">
        <f t="array" ref="C914">IF($A914="","",INDEX(OpenMeteoAPI[ForecastDateTime],ROWS($C$2:C914)))</f>
        <v>46218</v>
      </c>
      <c r="D914" t="str">
        <f t="shared" si="14"/>
        <v>12AM</v>
      </c>
      <c r="E914" t="str" cm="1">
        <f t="array" ref="E914">IF($K914="","",_xlfn.IFS($K914=0,_xlfn.UNICHAR(9728),$K914&lt;=3,_xlfn.UNICHAR(9729),OR($K914=45,$K914=48),"~",AND($K914&gt;=51,$K914&lt;=67),_xlfn.UNICHAR(9748),AND($K914&gt;=71,$K914&lt;=77),_xlfn.UNICHAR(10052),AND($K914&gt;=80,$K914&lt;=82),_xlfn.UNICHAR(9748),AND($K914&gt;=95,$K914&lt;=99),_xlfn.UNICHAR(9889),TRUE,_xlfn.UNICHAR(9729)))</f>
        <v>☁</v>
      </c>
      <c r="F914" t="str" cm="1">
        <f t="array" ref="F914">IF($K914="","",_xlfn.IFS($K914=0,"Clear",$K914&lt;=3,"Partly Cloudy",OR($K914=45,$K914=48),"Fog",AND($K914&gt;=51,$K914&lt;=67),"Drizzle",AND($K914&gt;=71,$K914&lt;=77),"Snow",AND($K914&gt;=80,$K914&lt;=82),"Rain Showers",AND($K914&gt;=95,$K914&lt;=99),"Thunderstorm",TRUE,"Cloudy"))</f>
        <v>Partly Cloudy</v>
      </c>
      <c r="G914" s="3" cm="1">
        <f t="array" ref="G914">IF($A914="","",INDEX(OpenMeteoAPI[TemperatureC],ROWS($G$2:G914)))</f>
        <v>24.1</v>
      </c>
      <c r="H914" s="4" cm="1">
        <f t="array" ref="H914">IF($A914="","",INDEX(OpenMeteoAPI[RelativeHumidityPct],ROWS($H$2:H914))/100)</f>
        <v>0.56999999999999995</v>
      </c>
      <c r="I914" s="4" cm="1">
        <f t="array" ref="I914">IF($A914="","",INDEX(OpenMeteoAPI[PrecipitationProbabilityPct],ROWS($I$2:I914))/100)</f>
        <v>0.1</v>
      </c>
      <c r="J914" s="3" cm="1">
        <f t="array" ref="J914">IF($A914="","",INDEX(OpenMeteoAPI[PrecipitationMM],ROWS($J$2:J914)))</f>
        <v>0</v>
      </c>
      <c r="K914" cm="1">
        <f t="array" ref="K914">IF($A914="","",INDEX(OpenMeteoAPI[WeatherCode],ROWS($K$2:K914)))</f>
        <v>3</v>
      </c>
      <c r="L914" s="3" cm="1">
        <f t="array" ref="L914">IF($A914="","",INDEX(OpenMeteoAPI[WindSpeedKMH],ROWS($L$2:L914)))</f>
        <v>6</v>
      </c>
    </row>
    <row r="915" spans="1:12">
      <c r="A915" t="str" cm="1">
        <f t="array" ref="A915">IFERROR(INDEX(OpenMeteoAPI[City],ROWS($A$2:A915))&amp;", "&amp;INDEX(OpenMeteoAPI[CountryCode],ROWS($A$2:A915)),"")</f>
        <v>Vienna, AT</v>
      </c>
      <c r="B915" t="str" cm="1">
        <f t="array" ref="B915">IF($A915="","",INDEX(OpenMeteoAPI[LocationID],ROWS($B$2:B915)))</f>
        <v>AT-VIE</v>
      </c>
      <c r="C915" s="5" cm="1">
        <f t="array" ref="C915">IF($A915="","",INDEX(OpenMeteoAPI[ForecastDateTime],ROWS($C$2:C915)))</f>
        <v>46218.041666666664</v>
      </c>
      <c r="D915" t="str">
        <f t="shared" si="14"/>
        <v>1AM</v>
      </c>
      <c r="E915" t="str" cm="1">
        <f t="array" ref="E915">IF($K915="","",_xlfn.IFS($K915=0,_xlfn.UNICHAR(9728),$K915&lt;=3,_xlfn.UNICHAR(9729),OR($K915=45,$K915=48),"~",AND($K915&gt;=51,$K915&lt;=67),_xlfn.UNICHAR(9748),AND($K915&gt;=71,$K915&lt;=77),_xlfn.UNICHAR(10052),AND($K915&gt;=80,$K915&lt;=82),_xlfn.UNICHAR(9748),AND($K915&gt;=95,$K915&lt;=99),_xlfn.UNICHAR(9889),TRUE,_xlfn.UNICHAR(9729)))</f>
        <v>☁</v>
      </c>
      <c r="F915" t="str" cm="1">
        <f t="array" ref="F915">IF($K915="","",_xlfn.IFS($K915=0,"Clear",$K915&lt;=3,"Partly Cloudy",OR($K915=45,$K915=48),"Fog",AND($K915&gt;=51,$K915&lt;=67),"Drizzle",AND($K915&gt;=71,$K915&lt;=77),"Snow",AND($K915&gt;=80,$K915&lt;=82),"Rain Showers",AND($K915&gt;=95,$K915&lt;=99),"Thunderstorm",TRUE,"Cloudy"))</f>
        <v>Partly Cloudy</v>
      </c>
      <c r="G915" s="3" cm="1">
        <f t="array" ref="G915">IF($A915="","",INDEX(OpenMeteoAPI[TemperatureC],ROWS($G$2:G915)))</f>
        <v>23.3</v>
      </c>
      <c r="H915" s="4" cm="1">
        <f t="array" ref="H915">IF($A915="","",INDEX(OpenMeteoAPI[RelativeHumidityPct],ROWS($H$2:H915))/100)</f>
        <v>0.6</v>
      </c>
      <c r="I915" s="4" cm="1">
        <f t="array" ref="I915">IF($A915="","",INDEX(OpenMeteoAPI[PrecipitationProbabilityPct],ROWS($I$2:I915))/100)</f>
        <v>0.11</v>
      </c>
      <c r="J915" s="3" cm="1">
        <f t="array" ref="J915">IF($A915="","",INDEX(OpenMeteoAPI[PrecipitationMM],ROWS($J$2:J915)))</f>
        <v>0</v>
      </c>
      <c r="K915" cm="1">
        <f t="array" ref="K915">IF($A915="","",INDEX(OpenMeteoAPI[WeatherCode],ROWS($K$2:K915)))</f>
        <v>3</v>
      </c>
      <c r="L915" s="3" cm="1">
        <f t="array" ref="L915">IF($A915="","",INDEX(OpenMeteoAPI[WindSpeedKMH],ROWS($L$2:L915)))</f>
        <v>6.2</v>
      </c>
    </row>
    <row r="916" spans="1:12">
      <c r="A916" t="str" cm="1">
        <f t="array" ref="A916">IFERROR(INDEX(OpenMeteoAPI[City],ROWS($A$2:A916))&amp;", "&amp;INDEX(OpenMeteoAPI[CountryCode],ROWS($A$2:A916)),"")</f>
        <v>Vienna, AT</v>
      </c>
      <c r="B916" t="str" cm="1">
        <f t="array" ref="B916">IF($A916="","",INDEX(OpenMeteoAPI[LocationID],ROWS($B$2:B916)))</f>
        <v>AT-VIE</v>
      </c>
      <c r="C916" s="5" cm="1">
        <f t="array" ref="C916">IF($A916="","",INDEX(OpenMeteoAPI[ForecastDateTime],ROWS($C$2:C916)))</f>
        <v>46218.083333333336</v>
      </c>
      <c r="D916" t="str">
        <f t="shared" si="14"/>
        <v>2AM</v>
      </c>
      <c r="E916" t="str" cm="1">
        <f t="array" ref="E916">IF($K916="","",_xlfn.IFS($K916=0,_xlfn.UNICHAR(9728),$K916&lt;=3,_xlfn.UNICHAR(9729),OR($K916=45,$K916=48),"~",AND($K916&gt;=51,$K916&lt;=67),_xlfn.UNICHAR(9748),AND($K916&gt;=71,$K916&lt;=77),_xlfn.UNICHAR(10052),AND($K916&gt;=80,$K916&lt;=82),_xlfn.UNICHAR(9748),AND($K916&gt;=95,$K916&lt;=99),_xlfn.UNICHAR(9889),TRUE,_xlfn.UNICHAR(9729)))</f>
        <v>☁</v>
      </c>
      <c r="F916" t="str" cm="1">
        <f t="array" ref="F916">IF($K916="","",_xlfn.IFS($K916=0,"Clear",$K916&lt;=3,"Partly Cloudy",OR($K916=45,$K916=48),"Fog",AND($K916&gt;=51,$K916&lt;=67),"Drizzle",AND($K916&gt;=71,$K916&lt;=77),"Snow",AND($K916&gt;=80,$K916&lt;=82),"Rain Showers",AND($K916&gt;=95,$K916&lt;=99),"Thunderstorm",TRUE,"Cloudy"))</f>
        <v>Partly Cloudy</v>
      </c>
      <c r="G916" s="3" cm="1">
        <f t="array" ref="G916">IF($A916="","",INDEX(OpenMeteoAPI[TemperatureC],ROWS($G$2:G916)))</f>
        <v>22.7</v>
      </c>
      <c r="H916" s="4" cm="1">
        <f t="array" ref="H916">IF($A916="","",INDEX(OpenMeteoAPI[RelativeHumidityPct],ROWS($H$2:H916))/100)</f>
        <v>0.6</v>
      </c>
      <c r="I916" s="4" cm="1">
        <f t="array" ref="I916">IF($A916="","",INDEX(OpenMeteoAPI[PrecipitationProbabilityPct],ROWS($I$2:I916))/100)</f>
        <v>0.09</v>
      </c>
      <c r="J916" s="3" cm="1">
        <f t="array" ref="J916">IF($A916="","",INDEX(OpenMeteoAPI[PrecipitationMM],ROWS($J$2:J916)))</f>
        <v>0</v>
      </c>
      <c r="K916" cm="1">
        <f t="array" ref="K916">IF($A916="","",INDEX(OpenMeteoAPI[WeatherCode],ROWS($K$2:K916)))</f>
        <v>3</v>
      </c>
      <c r="L916" s="3" cm="1">
        <f t="array" ref="L916">IF($A916="","",INDEX(OpenMeteoAPI[WindSpeedKMH],ROWS($L$2:L916)))</f>
        <v>7.2</v>
      </c>
    </row>
    <row r="917" spans="1:12">
      <c r="A917" t="str" cm="1">
        <f t="array" ref="A917">IFERROR(INDEX(OpenMeteoAPI[City],ROWS($A$2:A917))&amp;", "&amp;INDEX(OpenMeteoAPI[CountryCode],ROWS($A$2:A917)),"")</f>
        <v>Vienna, AT</v>
      </c>
      <c r="B917" t="str" cm="1">
        <f t="array" ref="B917">IF($A917="","",INDEX(OpenMeteoAPI[LocationID],ROWS($B$2:B917)))</f>
        <v>AT-VIE</v>
      </c>
      <c r="C917" s="5" cm="1">
        <f t="array" ref="C917">IF($A917="","",INDEX(OpenMeteoAPI[ForecastDateTime],ROWS($C$2:C917)))</f>
        <v>46218.125</v>
      </c>
      <c r="D917" t="str">
        <f t="shared" si="14"/>
        <v>3AM</v>
      </c>
      <c r="E917" t="str" cm="1">
        <f t="array" ref="E917">IF($K917="","",_xlfn.IFS($K917=0,_xlfn.UNICHAR(9728),$K917&lt;=3,_xlfn.UNICHAR(9729),OR($K917=45,$K917=48),"~",AND($K917&gt;=51,$K917&lt;=67),_xlfn.UNICHAR(9748),AND($K917&gt;=71,$K917&lt;=77),_xlfn.UNICHAR(10052),AND($K917&gt;=80,$K917&lt;=82),_xlfn.UNICHAR(9748),AND($K917&gt;=95,$K917&lt;=99),_xlfn.UNICHAR(9889),TRUE,_xlfn.UNICHAR(9729)))</f>
        <v>☀</v>
      </c>
      <c r="F917" t="str" cm="1">
        <f t="array" ref="F917">IF($K917="","",_xlfn.IFS($K917=0,"Clear",$K917&lt;=3,"Partly Cloudy",OR($K917=45,$K917=48),"Fog",AND($K917&gt;=51,$K917&lt;=67),"Drizzle",AND($K917&gt;=71,$K917&lt;=77),"Snow",AND($K917&gt;=80,$K917&lt;=82),"Rain Showers",AND($K917&gt;=95,$K917&lt;=99),"Thunderstorm",TRUE,"Cloudy"))</f>
        <v>Clear</v>
      </c>
      <c r="G917" s="3" cm="1">
        <f t="array" ref="G917">IF($A917="","",INDEX(OpenMeteoAPI[TemperatureC],ROWS($G$2:G917)))</f>
        <v>22.4</v>
      </c>
      <c r="H917" s="4" cm="1">
        <f t="array" ref="H917">IF($A917="","",INDEX(OpenMeteoAPI[RelativeHumidityPct],ROWS($H$2:H917))/100)</f>
        <v>0.61</v>
      </c>
      <c r="I917" s="4" cm="1">
        <f t="array" ref="I917">IF($A917="","",INDEX(OpenMeteoAPI[PrecipitationProbabilityPct],ROWS($I$2:I917))/100)</f>
        <v>0.06</v>
      </c>
      <c r="J917" s="3" cm="1">
        <f t="array" ref="J917">IF($A917="","",INDEX(OpenMeteoAPI[PrecipitationMM],ROWS($J$2:J917)))</f>
        <v>0</v>
      </c>
      <c r="K917" cm="1">
        <f t="array" ref="K917">IF($A917="","",INDEX(OpenMeteoAPI[WeatherCode],ROWS($K$2:K917)))</f>
        <v>0</v>
      </c>
      <c r="L917" s="3" cm="1">
        <f t="array" ref="L917">IF($A917="","",INDEX(OpenMeteoAPI[WindSpeedKMH],ROWS($L$2:L917)))</f>
        <v>8.3000000000000007</v>
      </c>
    </row>
    <row r="918" spans="1:12">
      <c r="A918" t="str" cm="1">
        <f t="array" ref="A918">IFERROR(INDEX(OpenMeteoAPI[City],ROWS($A$2:A918))&amp;", "&amp;INDEX(OpenMeteoAPI[CountryCode],ROWS($A$2:A918)),"")</f>
        <v>Vienna, AT</v>
      </c>
      <c r="B918" t="str" cm="1">
        <f t="array" ref="B918">IF($A918="","",INDEX(OpenMeteoAPI[LocationID],ROWS($B$2:B918)))</f>
        <v>AT-VIE</v>
      </c>
      <c r="C918" s="5" cm="1">
        <f t="array" ref="C918">IF($A918="","",INDEX(OpenMeteoAPI[ForecastDateTime],ROWS($C$2:C918)))</f>
        <v>46218.166666666664</v>
      </c>
      <c r="D918" t="str">
        <f t="shared" si="14"/>
        <v>4AM</v>
      </c>
      <c r="E918" t="str" cm="1">
        <f t="array" ref="E918">IF($K918="","",_xlfn.IFS($K918=0,_xlfn.UNICHAR(9728),$K918&lt;=3,_xlfn.UNICHAR(9729),OR($K918=45,$K918=48),"~",AND($K918&gt;=51,$K918&lt;=67),_xlfn.UNICHAR(9748),AND($K918&gt;=71,$K918&lt;=77),_xlfn.UNICHAR(10052),AND($K918&gt;=80,$K918&lt;=82),_xlfn.UNICHAR(9748),AND($K918&gt;=95,$K918&lt;=99),_xlfn.UNICHAR(9889),TRUE,_xlfn.UNICHAR(9729)))</f>
        <v>☀</v>
      </c>
      <c r="F918" t="str" cm="1">
        <f t="array" ref="F918">IF($K918="","",_xlfn.IFS($K918=0,"Clear",$K918&lt;=3,"Partly Cloudy",OR($K918=45,$K918=48),"Fog",AND($K918&gt;=51,$K918&lt;=67),"Drizzle",AND($K918&gt;=71,$K918&lt;=77),"Snow",AND($K918&gt;=80,$K918&lt;=82),"Rain Showers",AND($K918&gt;=95,$K918&lt;=99),"Thunderstorm",TRUE,"Cloudy"))</f>
        <v>Clear</v>
      </c>
      <c r="G918" s="3" cm="1">
        <f t="array" ref="G918">IF($A918="","",INDEX(OpenMeteoAPI[TemperatureC],ROWS($G$2:G918)))</f>
        <v>22.2</v>
      </c>
      <c r="H918" s="4" cm="1">
        <f t="array" ref="H918">IF($A918="","",INDEX(OpenMeteoAPI[RelativeHumidityPct],ROWS($H$2:H918))/100)</f>
        <v>0.63</v>
      </c>
      <c r="I918" s="4" cm="1">
        <f t="array" ref="I918">IF($A918="","",INDEX(OpenMeteoAPI[PrecipitationProbabilityPct],ROWS($I$2:I918))/100)</f>
        <v>0.06</v>
      </c>
      <c r="J918" s="3" cm="1">
        <f t="array" ref="J918">IF($A918="","",INDEX(OpenMeteoAPI[PrecipitationMM],ROWS($J$2:J918)))</f>
        <v>0</v>
      </c>
      <c r="K918" cm="1">
        <f t="array" ref="K918">IF($A918="","",INDEX(OpenMeteoAPI[WeatherCode],ROWS($K$2:K918)))</f>
        <v>0</v>
      </c>
      <c r="L918" s="3" cm="1">
        <f t="array" ref="L918">IF($A918="","",INDEX(OpenMeteoAPI[WindSpeedKMH],ROWS($L$2:L918)))</f>
        <v>8</v>
      </c>
    </row>
    <row r="919" spans="1:12">
      <c r="A919" t="str" cm="1">
        <f t="array" ref="A919">IFERROR(INDEX(OpenMeteoAPI[City],ROWS($A$2:A919))&amp;", "&amp;INDEX(OpenMeteoAPI[CountryCode],ROWS($A$2:A919)),"")</f>
        <v>Vienna, AT</v>
      </c>
      <c r="B919" t="str" cm="1">
        <f t="array" ref="B919">IF($A919="","",INDEX(OpenMeteoAPI[LocationID],ROWS($B$2:B919)))</f>
        <v>AT-VIE</v>
      </c>
      <c r="C919" s="5" cm="1">
        <f t="array" ref="C919">IF($A919="","",INDEX(OpenMeteoAPI[ForecastDateTime],ROWS($C$2:C919)))</f>
        <v>46218.208333333336</v>
      </c>
      <c r="D919" t="str">
        <f t="shared" si="14"/>
        <v>5AM</v>
      </c>
      <c r="E919" t="str" cm="1">
        <f t="array" ref="E919">IF($K919="","",_xlfn.IFS($K919=0,_xlfn.UNICHAR(9728),$K919&lt;=3,_xlfn.UNICHAR(9729),OR($K919=45,$K919=48),"~",AND($K919&gt;=51,$K919&lt;=67),_xlfn.UNICHAR(9748),AND($K919&gt;=71,$K919&lt;=77),_xlfn.UNICHAR(10052),AND($K919&gt;=80,$K919&lt;=82),_xlfn.UNICHAR(9748),AND($K919&gt;=95,$K919&lt;=99),_xlfn.UNICHAR(9889),TRUE,_xlfn.UNICHAR(9729)))</f>
        <v>☀</v>
      </c>
      <c r="F919" t="str" cm="1">
        <f t="array" ref="F919">IF($K919="","",_xlfn.IFS($K919=0,"Clear",$K919&lt;=3,"Partly Cloudy",OR($K919=45,$K919=48),"Fog",AND($K919&gt;=51,$K919&lt;=67),"Drizzle",AND($K919&gt;=71,$K919&lt;=77),"Snow",AND($K919&gt;=80,$K919&lt;=82),"Rain Showers",AND($K919&gt;=95,$K919&lt;=99),"Thunderstorm",TRUE,"Cloudy"))</f>
        <v>Clear</v>
      </c>
      <c r="G919" s="3" cm="1">
        <f t="array" ref="G919">IF($A919="","",INDEX(OpenMeteoAPI[TemperatureC],ROWS($G$2:G919)))</f>
        <v>22.1</v>
      </c>
      <c r="H919" s="4" cm="1">
        <f t="array" ref="H919">IF($A919="","",INDEX(OpenMeteoAPI[RelativeHumidityPct],ROWS($H$2:H919))/100)</f>
        <v>0.64</v>
      </c>
      <c r="I919" s="4" cm="1">
        <f t="array" ref="I919">IF($A919="","",INDEX(OpenMeteoAPI[PrecipitationProbabilityPct],ROWS($I$2:I919))/100)</f>
        <v>0.05</v>
      </c>
      <c r="J919" s="3" cm="1">
        <f t="array" ref="J919">IF($A919="","",INDEX(OpenMeteoAPI[PrecipitationMM],ROWS($J$2:J919)))</f>
        <v>0</v>
      </c>
      <c r="K919" cm="1">
        <f t="array" ref="K919">IF($A919="","",INDEX(OpenMeteoAPI[WeatherCode],ROWS($K$2:K919)))</f>
        <v>0</v>
      </c>
      <c r="L919" s="3" cm="1">
        <f t="array" ref="L919">IF($A919="","",INDEX(OpenMeteoAPI[WindSpeedKMH],ROWS($L$2:L919)))</f>
        <v>7.7</v>
      </c>
    </row>
    <row r="920" spans="1:12">
      <c r="A920" t="str" cm="1">
        <f t="array" ref="A920">IFERROR(INDEX(OpenMeteoAPI[City],ROWS($A$2:A920))&amp;", "&amp;INDEX(OpenMeteoAPI[CountryCode],ROWS($A$2:A920)),"")</f>
        <v>Vienna, AT</v>
      </c>
      <c r="B920" t="str" cm="1">
        <f t="array" ref="B920">IF($A920="","",INDEX(OpenMeteoAPI[LocationID],ROWS($B$2:B920)))</f>
        <v>AT-VIE</v>
      </c>
      <c r="C920" s="5" cm="1">
        <f t="array" ref="C920">IF($A920="","",INDEX(OpenMeteoAPI[ForecastDateTime],ROWS($C$2:C920)))</f>
        <v>46218.25</v>
      </c>
      <c r="D920" t="str">
        <f t="shared" si="14"/>
        <v>6AM</v>
      </c>
      <c r="E920" t="str" cm="1">
        <f t="array" ref="E920">IF($K920="","",_xlfn.IFS($K920=0,_xlfn.UNICHAR(9728),$K920&lt;=3,_xlfn.UNICHAR(9729),OR($K920=45,$K920=48),"~",AND($K920&gt;=51,$K920&lt;=67),_xlfn.UNICHAR(9748),AND($K920&gt;=71,$K920&lt;=77),_xlfn.UNICHAR(10052),AND($K920&gt;=80,$K920&lt;=82),_xlfn.UNICHAR(9748),AND($K920&gt;=95,$K920&lt;=99),_xlfn.UNICHAR(9889),TRUE,_xlfn.UNICHAR(9729)))</f>
        <v>☀</v>
      </c>
      <c r="F920" t="str" cm="1">
        <f t="array" ref="F920">IF($K920="","",_xlfn.IFS($K920=0,"Clear",$K920&lt;=3,"Partly Cloudy",OR($K920=45,$K920=48),"Fog",AND($K920&gt;=51,$K920&lt;=67),"Drizzle",AND($K920&gt;=71,$K920&lt;=77),"Snow",AND($K920&gt;=80,$K920&lt;=82),"Rain Showers",AND($K920&gt;=95,$K920&lt;=99),"Thunderstorm",TRUE,"Cloudy"))</f>
        <v>Clear</v>
      </c>
      <c r="G920" s="3" cm="1">
        <f t="array" ref="G920">IF($A920="","",INDEX(OpenMeteoAPI[TemperatureC],ROWS($G$2:G920)))</f>
        <v>22.1</v>
      </c>
      <c r="H920" s="4" cm="1">
        <f t="array" ref="H920">IF($A920="","",INDEX(OpenMeteoAPI[RelativeHumidityPct],ROWS($H$2:H920))/100)</f>
        <v>0.65</v>
      </c>
      <c r="I920" s="4" cm="1">
        <f t="array" ref="I920">IF($A920="","",INDEX(OpenMeteoAPI[PrecipitationProbabilityPct],ROWS($I$2:I920))/100)</f>
        <v>0.04</v>
      </c>
      <c r="J920" s="3" cm="1">
        <f t="array" ref="J920">IF($A920="","",INDEX(OpenMeteoAPI[PrecipitationMM],ROWS($J$2:J920)))</f>
        <v>0</v>
      </c>
      <c r="K920" cm="1">
        <f t="array" ref="K920">IF($A920="","",INDEX(OpenMeteoAPI[WeatherCode],ROWS($K$2:K920)))</f>
        <v>0</v>
      </c>
      <c r="L920" s="3" cm="1">
        <f t="array" ref="L920">IF($A920="","",INDEX(OpenMeteoAPI[WindSpeedKMH],ROWS($L$2:L920)))</f>
        <v>7.5</v>
      </c>
    </row>
    <row r="921" spans="1:12">
      <c r="A921" t="str" cm="1">
        <f t="array" ref="A921">IFERROR(INDEX(OpenMeteoAPI[City],ROWS($A$2:A921))&amp;", "&amp;INDEX(OpenMeteoAPI[CountryCode],ROWS($A$2:A921)),"")</f>
        <v>Vienna, AT</v>
      </c>
      <c r="B921" t="str" cm="1">
        <f t="array" ref="B921">IF($A921="","",INDEX(OpenMeteoAPI[LocationID],ROWS($B$2:B921)))</f>
        <v>AT-VIE</v>
      </c>
      <c r="C921" s="5" cm="1">
        <f t="array" ref="C921">IF($A921="","",INDEX(OpenMeteoAPI[ForecastDateTime],ROWS($C$2:C921)))</f>
        <v>46218.291666666664</v>
      </c>
      <c r="D921" t="str">
        <f t="shared" si="14"/>
        <v>7AM</v>
      </c>
      <c r="E921" t="str" cm="1">
        <f t="array" ref="E921">IF($K921="","",_xlfn.IFS($K921=0,_xlfn.UNICHAR(9728),$K921&lt;=3,_xlfn.UNICHAR(9729),OR($K921=45,$K921=48),"~",AND($K921&gt;=51,$K921&lt;=67),_xlfn.UNICHAR(9748),AND($K921&gt;=71,$K921&lt;=77),_xlfn.UNICHAR(10052),AND($K921&gt;=80,$K921&lt;=82),_xlfn.UNICHAR(9748),AND($K921&gt;=95,$K921&lt;=99),_xlfn.UNICHAR(9889),TRUE,_xlfn.UNICHAR(9729)))</f>
        <v>☀</v>
      </c>
      <c r="F921" t="str" cm="1">
        <f t="array" ref="F921">IF($K921="","",_xlfn.IFS($K921=0,"Clear",$K921&lt;=3,"Partly Cloudy",OR($K921=45,$K921=48),"Fog",AND($K921&gt;=51,$K921&lt;=67),"Drizzle",AND($K921&gt;=71,$K921&lt;=77),"Snow",AND($K921&gt;=80,$K921&lt;=82),"Rain Showers",AND($K921&gt;=95,$K921&lt;=99),"Thunderstorm",TRUE,"Cloudy"))</f>
        <v>Clear</v>
      </c>
      <c r="G921" s="3" cm="1">
        <f t="array" ref="G921">IF($A921="","",INDEX(OpenMeteoAPI[TemperatureC],ROWS($G$2:G921)))</f>
        <v>22.4</v>
      </c>
      <c r="H921" s="4" cm="1">
        <f t="array" ref="H921">IF($A921="","",INDEX(OpenMeteoAPI[RelativeHumidityPct],ROWS($H$2:H921))/100)</f>
        <v>0.64</v>
      </c>
      <c r="I921" s="4" cm="1">
        <f t="array" ref="I921">IF($A921="","",INDEX(OpenMeteoAPI[PrecipitationProbabilityPct],ROWS($I$2:I921))/100)</f>
        <v>0.04</v>
      </c>
      <c r="J921" s="3" cm="1">
        <f t="array" ref="J921">IF($A921="","",INDEX(OpenMeteoAPI[PrecipitationMM],ROWS($J$2:J921)))</f>
        <v>0</v>
      </c>
      <c r="K921" cm="1">
        <f t="array" ref="K921">IF($A921="","",INDEX(OpenMeteoAPI[WeatherCode],ROWS($K$2:K921)))</f>
        <v>0</v>
      </c>
      <c r="L921" s="3" cm="1">
        <f t="array" ref="L921">IF($A921="","",INDEX(OpenMeteoAPI[WindSpeedKMH],ROWS($L$2:L921)))</f>
        <v>7.3</v>
      </c>
    </row>
    <row r="922" spans="1:12">
      <c r="A922" t="str" cm="1">
        <f t="array" ref="A922">IFERROR(INDEX(OpenMeteoAPI[City],ROWS($A$2:A922))&amp;", "&amp;INDEX(OpenMeteoAPI[CountryCode],ROWS($A$2:A922)),"")</f>
        <v>Vienna, AT</v>
      </c>
      <c r="B922" t="str" cm="1">
        <f t="array" ref="B922">IF($A922="","",INDEX(OpenMeteoAPI[LocationID],ROWS($B$2:B922)))</f>
        <v>AT-VIE</v>
      </c>
      <c r="C922" s="5" cm="1">
        <f t="array" ref="C922">IF($A922="","",INDEX(OpenMeteoAPI[ForecastDateTime],ROWS($C$2:C922)))</f>
        <v>46218.333333333336</v>
      </c>
      <c r="D922" t="str">
        <f t="shared" si="14"/>
        <v>8AM</v>
      </c>
      <c r="E922" t="str" cm="1">
        <f t="array" ref="E922">IF($K922="","",_xlfn.IFS($K922=0,_xlfn.UNICHAR(9728),$K922&lt;=3,_xlfn.UNICHAR(9729),OR($K922=45,$K922=48),"~",AND($K922&gt;=51,$K922&lt;=67),_xlfn.UNICHAR(9748),AND($K922&gt;=71,$K922&lt;=77),_xlfn.UNICHAR(10052),AND($K922&gt;=80,$K922&lt;=82),_xlfn.UNICHAR(9748),AND($K922&gt;=95,$K922&lt;=99),_xlfn.UNICHAR(9889),TRUE,_xlfn.UNICHAR(9729)))</f>
        <v>☀</v>
      </c>
      <c r="F922" t="str" cm="1">
        <f t="array" ref="F922">IF($K922="","",_xlfn.IFS($K922=0,"Clear",$K922&lt;=3,"Partly Cloudy",OR($K922=45,$K922=48),"Fog",AND($K922&gt;=51,$K922&lt;=67),"Drizzle",AND($K922&gt;=71,$K922&lt;=77),"Snow",AND($K922&gt;=80,$K922&lt;=82),"Rain Showers",AND($K922&gt;=95,$K922&lt;=99),"Thunderstorm",TRUE,"Cloudy"))</f>
        <v>Clear</v>
      </c>
      <c r="G922" s="3" cm="1">
        <f t="array" ref="G922">IF($A922="","",INDEX(OpenMeteoAPI[TemperatureC],ROWS($G$2:G922)))</f>
        <v>23</v>
      </c>
      <c r="H922" s="4" cm="1">
        <f t="array" ref="H922">IF($A922="","",INDEX(OpenMeteoAPI[RelativeHumidityPct],ROWS($H$2:H922))/100)</f>
        <v>0.62</v>
      </c>
      <c r="I922" s="4" cm="1">
        <f t="array" ref="I922">IF($A922="","",INDEX(OpenMeteoAPI[PrecipitationProbabilityPct],ROWS($I$2:I922))/100)</f>
        <v>0.04</v>
      </c>
      <c r="J922" s="3" cm="1">
        <f t="array" ref="J922">IF($A922="","",INDEX(OpenMeteoAPI[PrecipitationMM],ROWS($J$2:J922)))</f>
        <v>0</v>
      </c>
      <c r="K922" cm="1">
        <f t="array" ref="K922">IF($A922="","",INDEX(OpenMeteoAPI[WeatherCode],ROWS($K$2:K922)))</f>
        <v>0</v>
      </c>
      <c r="L922" s="3" cm="1">
        <f t="array" ref="L922">IF($A922="","",INDEX(OpenMeteoAPI[WindSpeedKMH],ROWS($L$2:L922)))</f>
        <v>7.2</v>
      </c>
    </row>
    <row r="923" spans="1:12">
      <c r="A923" t="str" cm="1">
        <f t="array" ref="A923">IFERROR(INDEX(OpenMeteoAPI[City],ROWS($A$2:A923))&amp;", "&amp;INDEX(OpenMeteoAPI[CountryCode],ROWS($A$2:A923)),"")</f>
        <v>Vienna, AT</v>
      </c>
      <c r="B923" t="str" cm="1">
        <f t="array" ref="B923">IF($A923="","",INDEX(OpenMeteoAPI[LocationID],ROWS($B$2:B923)))</f>
        <v>AT-VIE</v>
      </c>
      <c r="C923" s="5" cm="1">
        <f t="array" ref="C923">IF($A923="","",INDEX(OpenMeteoAPI[ForecastDateTime],ROWS($C$2:C923)))</f>
        <v>46218.375</v>
      </c>
      <c r="D923" t="str">
        <f t="shared" si="14"/>
        <v>9AM</v>
      </c>
      <c r="E923" t="str" cm="1">
        <f t="array" ref="E923">IF($K923="","",_xlfn.IFS($K923=0,_xlfn.UNICHAR(9728),$K923&lt;=3,_xlfn.UNICHAR(9729),OR($K923=45,$K923=48),"~",AND($K923&gt;=51,$K923&lt;=67),_xlfn.UNICHAR(9748),AND($K923&gt;=71,$K923&lt;=77),_xlfn.UNICHAR(10052),AND($K923&gt;=80,$K923&lt;=82),_xlfn.UNICHAR(9748),AND($K923&gt;=95,$K923&lt;=99),_xlfn.UNICHAR(9889),TRUE,_xlfn.UNICHAR(9729)))</f>
        <v>☀</v>
      </c>
      <c r="F923" t="str" cm="1">
        <f t="array" ref="F923">IF($K923="","",_xlfn.IFS($K923=0,"Clear",$K923&lt;=3,"Partly Cloudy",OR($K923=45,$K923=48),"Fog",AND($K923&gt;=51,$K923&lt;=67),"Drizzle",AND($K923&gt;=71,$K923&lt;=77),"Snow",AND($K923&gt;=80,$K923&lt;=82),"Rain Showers",AND($K923&gt;=95,$K923&lt;=99),"Thunderstorm",TRUE,"Cloudy"))</f>
        <v>Clear</v>
      </c>
      <c r="G923" s="3" cm="1">
        <f t="array" ref="G923">IF($A923="","",INDEX(OpenMeteoAPI[TemperatureC],ROWS($G$2:G923)))</f>
        <v>24</v>
      </c>
      <c r="H923" s="4" cm="1">
        <f t="array" ref="H923">IF($A923="","",INDEX(OpenMeteoAPI[RelativeHumidityPct],ROWS($H$2:H923))/100)</f>
        <v>0.57999999999999996</v>
      </c>
      <c r="I923" s="4" cm="1">
        <f t="array" ref="I923">IF($A923="","",INDEX(OpenMeteoAPI[PrecipitationProbabilityPct],ROWS($I$2:I923))/100)</f>
        <v>0.04</v>
      </c>
      <c r="J923" s="3" cm="1">
        <f t="array" ref="J923">IF($A923="","",INDEX(OpenMeteoAPI[PrecipitationMM],ROWS($J$2:J923)))</f>
        <v>0</v>
      </c>
      <c r="K923" cm="1">
        <f t="array" ref="K923">IF($A923="","",INDEX(OpenMeteoAPI[WeatherCode],ROWS($K$2:K923)))</f>
        <v>0</v>
      </c>
      <c r="L923" s="3" cm="1">
        <f t="array" ref="L923">IF($A923="","",INDEX(OpenMeteoAPI[WindSpeedKMH],ROWS($L$2:L923)))</f>
        <v>7.3</v>
      </c>
    </row>
    <row r="924" spans="1:12">
      <c r="A924" t="str" cm="1">
        <f t="array" ref="A924">IFERROR(INDEX(OpenMeteoAPI[City],ROWS($A$2:A924))&amp;", "&amp;INDEX(OpenMeteoAPI[CountryCode],ROWS($A$2:A924)),"")</f>
        <v>Vienna, AT</v>
      </c>
      <c r="B924" t="str" cm="1">
        <f t="array" ref="B924">IF($A924="","",INDEX(OpenMeteoAPI[LocationID],ROWS($B$2:B924)))</f>
        <v>AT-VIE</v>
      </c>
      <c r="C924" s="5" cm="1">
        <f t="array" ref="C924">IF($A924="","",INDEX(OpenMeteoAPI[ForecastDateTime],ROWS($C$2:C924)))</f>
        <v>46218.416666666664</v>
      </c>
      <c r="D924" t="str">
        <f t="shared" si="14"/>
        <v>10AM</v>
      </c>
      <c r="E924" t="str" cm="1">
        <f t="array" ref="E924">IF($K924="","",_xlfn.IFS($K924=0,_xlfn.UNICHAR(9728),$K924&lt;=3,_xlfn.UNICHAR(9729),OR($K924=45,$K924=48),"~",AND($K924&gt;=51,$K924&lt;=67),_xlfn.UNICHAR(9748),AND($K924&gt;=71,$K924&lt;=77),_xlfn.UNICHAR(10052),AND($K924&gt;=80,$K924&lt;=82),_xlfn.UNICHAR(9748),AND($K924&gt;=95,$K924&lt;=99),_xlfn.UNICHAR(9889),TRUE,_xlfn.UNICHAR(9729)))</f>
        <v>☀</v>
      </c>
      <c r="F924" t="str" cm="1">
        <f t="array" ref="F924">IF($K924="","",_xlfn.IFS($K924=0,"Clear",$K924&lt;=3,"Partly Cloudy",OR($K924=45,$K924=48),"Fog",AND($K924&gt;=51,$K924&lt;=67),"Drizzle",AND($K924&gt;=71,$K924&lt;=77),"Snow",AND($K924&gt;=80,$K924&lt;=82),"Rain Showers",AND($K924&gt;=95,$K924&lt;=99),"Thunderstorm",TRUE,"Cloudy"))</f>
        <v>Clear</v>
      </c>
      <c r="G924" s="3" cm="1">
        <f t="array" ref="G924">IF($A924="","",INDEX(OpenMeteoAPI[TemperatureC],ROWS($G$2:G924)))</f>
        <v>25.4</v>
      </c>
      <c r="H924" s="4" cm="1">
        <f t="array" ref="H924">IF($A924="","",INDEX(OpenMeteoAPI[RelativeHumidityPct],ROWS($H$2:H924))/100)</f>
        <v>0.52</v>
      </c>
      <c r="I924" s="4" cm="1">
        <f t="array" ref="I924">IF($A924="","",INDEX(OpenMeteoAPI[PrecipitationProbabilityPct],ROWS($I$2:I924))/100)</f>
        <v>0.05</v>
      </c>
      <c r="J924" s="3" cm="1">
        <f t="array" ref="J924">IF($A924="","",INDEX(OpenMeteoAPI[PrecipitationMM],ROWS($J$2:J924)))</f>
        <v>0</v>
      </c>
      <c r="K924" cm="1">
        <f t="array" ref="K924">IF($A924="","",INDEX(OpenMeteoAPI[WeatherCode],ROWS($K$2:K924)))</f>
        <v>0</v>
      </c>
      <c r="L924" s="3" cm="1">
        <f t="array" ref="L924">IF($A924="","",INDEX(OpenMeteoAPI[WindSpeedKMH],ROWS($L$2:L924)))</f>
        <v>7.6</v>
      </c>
    </row>
    <row r="925" spans="1:12">
      <c r="A925" t="str" cm="1">
        <f t="array" ref="A925">IFERROR(INDEX(OpenMeteoAPI[City],ROWS($A$2:A925))&amp;", "&amp;INDEX(OpenMeteoAPI[CountryCode],ROWS($A$2:A925)),"")</f>
        <v>Vienna, AT</v>
      </c>
      <c r="B925" t="str" cm="1">
        <f t="array" ref="B925">IF($A925="","",INDEX(OpenMeteoAPI[LocationID],ROWS($B$2:B925)))</f>
        <v>AT-VIE</v>
      </c>
      <c r="C925" s="5" cm="1">
        <f t="array" ref="C925">IF($A925="","",INDEX(OpenMeteoAPI[ForecastDateTime],ROWS($C$2:C925)))</f>
        <v>46218.458333333336</v>
      </c>
      <c r="D925" t="str">
        <f t="shared" si="14"/>
        <v>11AM</v>
      </c>
      <c r="E925" t="str" cm="1">
        <f t="array" ref="E925">IF($K925="","",_xlfn.IFS($K925=0,_xlfn.UNICHAR(9728),$K925&lt;=3,_xlfn.UNICHAR(9729),OR($K925=45,$K925=48),"~",AND($K925&gt;=51,$K925&lt;=67),_xlfn.UNICHAR(9748),AND($K925&gt;=71,$K925&lt;=77),_xlfn.UNICHAR(10052),AND($K925&gt;=80,$K925&lt;=82),_xlfn.UNICHAR(9748),AND($K925&gt;=95,$K925&lt;=99),_xlfn.UNICHAR(9889),TRUE,_xlfn.UNICHAR(9729)))</f>
        <v>☀</v>
      </c>
      <c r="F925" t="str" cm="1">
        <f t="array" ref="F925">IF($K925="","",_xlfn.IFS($K925=0,"Clear",$K925&lt;=3,"Partly Cloudy",OR($K925=45,$K925=48),"Fog",AND($K925&gt;=51,$K925&lt;=67),"Drizzle",AND($K925&gt;=71,$K925&lt;=77),"Snow",AND($K925&gt;=80,$K925&lt;=82),"Rain Showers",AND($K925&gt;=95,$K925&lt;=99),"Thunderstorm",TRUE,"Cloudy"))</f>
        <v>Clear</v>
      </c>
      <c r="G925" s="3" cm="1">
        <f t="array" ref="G925">IF($A925="","",INDEX(OpenMeteoAPI[TemperatureC],ROWS($G$2:G925)))</f>
        <v>27.1</v>
      </c>
      <c r="H925" s="4" cm="1">
        <f t="array" ref="H925">IF($A925="","",INDEX(OpenMeteoAPI[RelativeHumidityPct],ROWS($H$2:H925))/100)</f>
        <v>0.46</v>
      </c>
      <c r="I925" s="4" cm="1">
        <f t="array" ref="I925">IF($A925="","",INDEX(OpenMeteoAPI[PrecipitationProbabilityPct],ROWS($I$2:I925))/100)</f>
        <v>0.06</v>
      </c>
      <c r="J925" s="3" cm="1">
        <f t="array" ref="J925">IF($A925="","",INDEX(OpenMeteoAPI[PrecipitationMM],ROWS($J$2:J925)))</f>
        <v>0</v>
      </c>
      <c r="K925" cm="1">
        <f t="array" ref="K925">IF($A925="","",INDEX(OpenMeteoAPI[WeatherCode],ROWS($K$2:K925)))</f>
        <v>0</v>
      </c>
      <c r="L925" s="3" cm="1">
        <f t="array" ref="L925">IF($A925="","",INDEX(OpenMeteoAPI[WindSpeedKMH],ROWS($L$2:L925)))</f>
        <v>7.7</v>
      </c>
    </row>
    <row r="926" spans="1:12">
      <c r="A926" t="str" cm="1">
        <f t="array" ref="A926">IFERROR(INDEX(OpenMeteoAPI[City],ROWS($A$2:A926))&amp;", "&amp;INDEX(OpenMeteoAPI[CountryCode],ROWS($A$2:A926)),"")</f>
        <v>Vienna, AT</v>
      </c>
      <c r="B926" t="str" cm="1">
        <f t="array" ref="B926">IF($A926="","",INDEX(OpenMeteoAPI[LocationID],ROWS($B$2:B926)))</f>
        <v>AT-VIE</v>
      </c>
      <c r="C926" s="5" cm="1">
        <f t="array" ref="C926">IF($A926="","",INDEX(OpenMeteoAPI[ForecastDateTime],ROWS($C$2:C926)))</f>
        <v>46218.5</v>
      </c>
      <c r="D926" t="str">
        <f t="shared" si="14"/>
        <v>12PM</v>
      </c>
      <c r="E926" t="str" cm="1">
        <f t="array" ref="E926">IF($K926="","",_xlfn.IFS($K926=0,_xlfn.UNICHAR(9728),$K926&lt;=3,_xlfn.UNICHAR(9729),OR($K926=45,$K926=48),"~",AND($K926&gt;=51,$K926&lt;=67),_xlfn.UNICHAR(9748),AND($K926&gt;=71,$K926&lt;=77),_xlfn.UNICHAR(10052),AND($K926&gt;=80,$K926&lt;=82),_xlfn.UNICHAR(9748),AND($K926&gt;=95,$K926&lt;=99),_xlfn.UNICHAR(9889),TRUE,_xlfn.UNICHAR(9729)))</f>
        <v>☀</v>
      </c>
      <c r="F926" t="str" cm="1">
        <f t="array" ref="F926">IF($K926="","",_xlfn.IFS($K926=0,"Clear",$K926&lt;=3,"Partly Cloudy",OR($K926=45,$K926=48),"Fog",AND($K926&gt;=51,$K926&lt;=67),"Drizzle",AND($K926&gt;=71,$K926&lt;=77),"Snow",AND($K926&gt;=80,$K926&lt;=82),"Rain Showers",AND($K926&gt;=95,$K926&lt;=99),"Thunderstorm",TRUE,"Cloudy"))</f>
        <v>Clear</v>
      </c>
      <c r="G926" s="3" cm="1">
        <f t="array" ref="G926">IF($A926="","",INDEX(OpenMeteoAPI[TemperatureC],ROWS($G$2:G926)))</f>
        <v>28.8</v>
      </c>
      <c r="H926" s="4" cm="1">
        <f t="array" ref="H926">IF($A926="","",INDEX(OpenMeteoAPI[RelativeHumidityPct],ROWS($H$2:H926))/100)</f>
        <v>0.4</v>
      </c>
      <c r="I926" s="4" cm="1">
        <f t="array" ref="I926">IF($A926="","",INDEX(OpenMeteoAPI[PrecipitationProbabilityPct],ROWS($I$2:I926))/100)</f>
        <v>7.0000000000000007E-2</v>
      </c>
      <c r="J926" s="3" cm="1">
        <f t="array" ref="J926">IF($A926="","",INDEX(OpenMeteoAPI[PrecipitationMM],ROWS($J$2:J926)))</f>
        <v>0</v>
      </c>
      <c r="K926" cm="1">
        <f t="array" ref="K926">IF($A926="","",INDEX(OpenMeteoAPI[WeatherCode],ROWS($K$2:K926)))</f>
        <v>0</v>
      </c>
      <c r="L926" s="3" cm="1">
        <f t="array" ref="L926">IF($A926="","",INDEX(OpenMeteoAPI[WindSpeedKMH],ROWS($L$2:L926)))</f>
        <v>8</v>
      </c>
    </row>
    <row r="927" spans="1:12">
      <c r="A927" t="str" cm="1">
        <f t="array" ref="A927">IFERROR(INDEX(OpenMeteoAPI[City],ROWS($A$2:A927))&amp;", "&amp;INDEX(OpenMeteoAPI[CountryCode],ROWS($A$2:A927)),"")</f>
        <v>Vienna, AT</v>
      </c>
      <c r="B927" t="str" cm="1">
        <f t="array" ref="B927">IF($A927="","",INDEX(OpenMeteoAPI[LocationID],ROWS($B$2:B927)))</f>
        <v>AT-VIE</v>
      </c>
      <c r="C927" s="5" cm="1">
        <f t="array" ref="C927">IF($A927="","",INDEX(OpenMeteoAPI[ForecastDateTime],ROWS($C$2:C927)))</f>
        <v>46218.541666666664</v>
      </c>
      <c r="D927" t="str">
        <f t="shared" si="14"/>
        <v>1PM</v>
      </c>
      <c r="E927" t="str" cm="1">
        <f t="array" ref="E927">IF($K927="","",_xlfn.IFS($K927=0,_xlfn.UNICHAR(9728),$K927&lt;=3,_xlfn.UNICHAR(9729),OR($K927=45,$K927=48),"~",AND($K927&gt;=51,$K927&lt;=67),_xlfn.UNICHAR(9748),AND($K927&gt;=71,$K927&lt;=77),_xlfn.UNICHAR(10052),AND($K927&gt;=80,$K927&lt;=82),_xlfn.UNICHAR(9748),AND($K927&gt;=95,$K927&lt;=99),_xlfn.UNICHAR(9889),TRUE,_xlfn.UNICHAR(9729)))</f>
        <v>☁</v>
      </c>
      <c r="F927" t="str" cm="1">
        <f t="array" ref="F927">IF($K927="","",_xlfn.IFS($K927=0,"Clear",$K927&lt;=3,"Partly Cloudy",OR($K927=45,$K927=48),"Fog",AND($K927&gt;=51,$K927&lt;=67),"Drizzle",AND($K927&gt;=71,$K927&lt;=77),"Snow",AND($K927&gt;=80,$K927&lt;=82),"Rain Showers",AND($K927&gt;=95,$K927&lt;=99),"Thunderstorm",TRUE,"Cloudy"))</f>
        <v>Partly Cloudy</v>
      </c>
      <c r="G927" s="3" cm="1">
        <f t="array" ref="G927">IF($A927="","",INDEX(OpenMeteoAPI[TemperatureC],ROWS($G$2:G927)))</f>
        <v>30.2</v>
      </c>
      <c r="H927" s="4" cm="1">
        <f t="array" ref="H927">IF($A927="","",INDEX(OpenMeteoAPI[RelativeHumidityPct],ROWS($H$2:H927))/100)</f>
        <v>0.36</v>
      </c>
      <c r="I927" s="4" cm="1">
        <f t="array" ref="I927">IF($A927="","",INDEX(OpenMeteoAPI[PrecipitationProbabilityPct],ROWS($I$2:I927))/100)</f>
        <v>0.08</v>
      </c>
      <c r="J927" s="3" cm="1">
        <f t="array" ref="J927">IF($A927="","",INDEX(OpenMeteoAPI[PrecipitationMM],ROWS($J$2:J927)))</f>
        <v>0</v>
      </c>
      <c r="K927" cm="1">
        <f t="array" ref="K927">IF($A927="","",INDEX(OpenMeteoAPI[WeatherCode],ROWS($K$2:K927)))</f>
        <v>1</v>
      </c>
      <c r="L927" s="3" cm="1">
        <f t="array" ref="L927">IF($A927="","",INDEX(OpenMeteoAPI[WindSpeedKMH],ROWS($L$2:L927)))</f>
        <v>8.1</v>
      </c>
    </row>
    <row r="928" spans="1:12">
      <c r="A928" t="str" cm="1">
        <f t="array" ref="A928">IFERROR(INDEX(OpenMeteoAPI[City],ROWS($A$2:A928))&amp;", "&amp;INDEX(OpenMeteoAPI[CountryCode],ROWS($A$2:A928)),"")</f>
        <v>Vienna, AT</v>
      </c>
      <c r="B928" t="str" cm="1">
        <f t="array" ref="B928">IF($A928="","",INDEX(OpenMeteoAPI[LocationID],ROWS($B$2:B928)))</f>
        <v>AT-VIE</v>
      </c>
      <c r="C928" s="5" cm="1">
        <f t="array" ref="C928">IF($A928="","",INDEX(OpenMeteoAPI[ForecastDateTime],ROWS($C$2:C928)))</f>
        <v>46218.583333333336</v>
      </c>
      <c r="D928" t="str">
        <f t="shared" si="14"/>
        <v>2PM</v>
      </c>
      <c r="E928" t="str" cm="1">
        <f t="array" ref="E928">IF($K928="","",_xlfn.IFS($K928=0,_xlfn.UNICHAR(9728),$K928&lt;=3,_xlfn.UNICHAR(9729),OR($K928=45,$K928=48),"~",AND($K928&gt;=51,$K928&lt;=67),_xlfn.UNICHAR(9748),AND($K928&gt;=71,$K928&lt;=77),_xlfn.UNICHAR(10052),AND($K928&gt;=80,$K928&lt;=82),_xlfn.UNICHAR(9748),AND($K928&gt;=95,$K928&lt;=99),_xlfn.UNICHAR(9889),TRUE,_xlfn.UNICHAR(9729)))</f>
        <v>☁</v>
      </c>
      <c r="F928" t="str" cm="1">
        <f t="array" ref="F928">IF($K928="","",_xlfn.IFS($K928=0,"Clear",$K928&lt;=3,"Partly Cloudy",OR($K928=45,$K928=48),"Fog",AND($K928&gt;=51,$K928&lt;=67),"Drizzle",AND($K928&gt;=71,$K928&lt;=77),"Snow",AND($K928&gt;=80,$K928&lt;=82),"Rain Showers",AND($K928&gt;=95,$K928&lt;=99),"Thunderstorm",TRUE,"Cloudy"))</f>
        <v>Partly Cloudy</v>
      </c>
      <c r="G928" s="3" cm="1">
        <f t="array" ref="G928">IF($A928="","",INDEX(OpenMeteoAPI[TemperatureC],ROWS($G$2:G928)))</f>
        <v>31.1</v>
      </c>
      <c r="H928" s="4" cm="1">
        <f t="array" ref="H928">IF($A928="","",INDEX(OpenMeteoAPI[RelativeHumidityPct],ROWS($H$2:H928))/100)</f>
        <v>0.33</v>
      </c>
      <c r="I928" s="4" cm="1">
        <f t="array" ref="I928">IF($A928="","",INDEX(OpenMeteoAPI[PrecipitationProbabilityPct],ROWS($I$2:I928))/100)</f>
        <v>0.1</v>
      </c>
      <c r="J928" s="3" cm="1">
        <f t="array" ref="J928">IF($A928="","",INDEX(OpenMeteoAPI[PrecipitationMM],ROWS($J$2:J928)))</f>
        <v>0</v>
      </c>
      <c r="K928" cm="1">
        <f t="array" ref="K928">IF($A928="","",INDEX(OpenMeteoAPI[WeatherCode],ROWS($K$2:K928)))</f>
        <v>1</v>
      </c>
      <c r="L928" s="3" cm="1">
        <f t="array" ref="L928">IF($A928="","",INDEX(OpenMeteoAPI[WindSpeedKMH],ROWS($L$2:L928)))</f>
        <v>8</v>
      </c>
    </row>
    <row r="929" spans="1:12">
      <c r="A929" t="str" cm="1">
        <f t="array" ref="A929">IFERROR(INDEX(OpenMeteoAPI[City],ROWS($A$2:A929))&amp;", "&amp;INDEX(OpenMeteoAPI[CountryCode],ROWS($A$2:A929)),"")</f>
        <v>Vienna, AT</v>
      </c>
      <c r="B929" t="str" cm="1">
        <f t="array" ref="B929">IF($A929="","",INDEX(OpenMeteoAPI[LocationID],ROWS($B$2:B929)))</f>
        <v>AT-VIE</v>
      </c>
      <c r="C929" s="5" cm="1">
        <f t="array" ref="C929">IF($A929="","",INDEX(OpenMeteoAPI[ForecastDateTime],ROWS($C$2:C929)))</f>
        <v>46218.625</v>
      </c>
      <c r="D929" t="str">
        <f t="shared" si="14"/>
        <v>3PM</v>
      </c>
      <c r="E929" t="str" cm="1">
        <f t="array" ref="E929">IF($K929="","",_xlfn.IFS($K929=0,_xlfn.UNICHAR(9728),$K929&lt;=3,_xlfn.UNICHAR(9729),OR($K929=45,$K929=48),"~",AND($K929&gt;=51,$K929&lt;=67),_xlfn.UNICHAR(9748),AND($K929&gt;=71,$K929&lt;=77),_xlfn.UNICHAR(10052),AND($K929&gt;=80,$K929&lt;=82),_xlfn.UNICHAR(9748),AND($K929&gt;=95,$K929&lt;=99),_xlfn.UNICHAR(9889),TRUE,_xlfn.UNICHAR(9729)))</f>
        <v>☁</v>
      </c>
      <c r="F929" t="str" cm="1">
        <f t="array" ref="F929">IF($K929="","",_xlfn.IFS($K929=0,"Clear",$K929&lt;=3,"Partly Cloudy",OR($K929=45,$K929=48),"Fog",AND($K929&gt;=51,$K929&lt;=67),"Drizzle",AND($K929&gt;=71,$K929&lt;=77),"Snow",AND($K929&gt;=80,$K929&lt;=82),"Rain Showers",AND($K929&gt;=95,$K929&lt;=99),"Thunderstorm",TRUE,"Cloudy"))</f>
        <v>Partly Cloudy</v>
      </c>
      <c r="G929" s="3" cm="1">
        <f t="array" ref="G929">IF($A929="","",INDEX(OpenMeteoAPI[TemperatureC],ROWS($G$2:G929)))</f>
        <v>31.6</v>
      </c>
      <c r="H929" s="4" cm="1">
        <f t="array" ref="H929">IF($A929="","",INDEX(OpenMeteoAPI[RelativeHumidityPct],ROWS($H$2:H929))/100)</f>
        <v>0.31</v>
      </c>
      <c r="I929" s="4" cm="1">
        <f t="array" ref="I929">IF($A929="","",INDEX(OpenMeteoAPI[PrecipitationProbabilityPct],ROWS($I$2:I929))/100)</f>
        <v>0.12</v>
      </c>
      <c r="J929" s="3" cm="1">
        <f t="array" ref="J929">IF($A929="","",INDEX(OpenMeteoAPI[PrecipitationMM],ROWS($J$2:J929)))</f>
        <v>0</v>
      </c>
      <c r="K929" cm="1">
        <f t="array" ref="K929">IF($A929="","",INDEX(OpenMeteoAPI[WeatherCode],ROWS($K$2:K929)))</f>
        <v>1</v>
      </c>
      <c r="L929" s="3" cm="1">
        <f t="array" ref="L929">IF($A929="","",INDEX(OpenMeteoAPI[WindSpeedKMH],ROWS($L$2:L929)))</f>
        <v>7.7</v>
      </c>
    </row>
    <row r="930" spans="1:12">
      <c r="A930" t="str" cm="1">
        <f t="array" ref="A930">IFERROR(INDEX(OpenMeteoAPI[City],ROWS($A$2:A930))&amp;", "&amp;INDEX(OpenMeteoAPI[CountryCode],ROWS($A$2:A930)),"")</f>
        <v>Vienna, AT</v>
      </c>
      <c r="B930" t="str" cm="1">
        <f t="array" ref="B930">IF($A930="","",INDEX(OpenMeteoAPI[LocationID],ROWS($B$2:B930)))</f>
        <v>AT-VIE</v>
      </c>
      <c r="C930" s="5" cm="1">
        <f t="array" ref="C930">IF($A930="","",INDEX(OpenMeteoAPI[ForecastDateTime],ROWS($C$2:C930)))</f>
        <v>46218.666666666664</v>
      </c>
      <c r="D930" t="str">
        <f t="shared" si="14"/>
        <v>4PM</v>
      </c>
      <c r="E930" t="str" cm="1">
        <f t="array" ref="E930">IF($K930="","",_xlfn.IFS($K930=0,_xlfn.UNICHAR(9728),$K930&lt;=3,_xlfn.UNICHAR(9729),OR($K930=45,$K930=48),"~",AND($K930&gt;=51,$K930&lt;=67),_xlfn.UNICHAR(9748),AND($K930&gt;=71,$K930&lt;=77),_xlfn.UNICHAR(10052),AND($K930&gt;=80,$K930&lt;=82),_xlfn.UNICHAR(9748),AND($K930&gt;=95,$K930&lt;=99),_xlfn.UNICHAR(9889),TRUE,_xlfn.UNICHAR(9729)))</f>
        <v>☁</v>
      </c>
      <c r="F930" t="str" cm="1">
        <f t="array" ref="F930">IF($K930="","",_xlfn.IFS($K930=0,"Clear",$K930&lt;=3,"Partly Cloudy",OR($K930=45,$K930=48),"Fog",AND($K930&gt;=51,$K930&lt;=67),"Drizzle",AND($K930&gt;=71,$K930&lt;=77),"Snow",AND($K930&gt;=80,$K930&lt;=82),"Rain Showers",AND($K930&gt;=95,$K930&lt;=99),"Thunderstorm",TRUE,"Cloudy"))</f>
        <v>Partly Cloudy</v>
      </c>
      <c r="G930" s="3" cm="1">
        <f t="array" ref="G930">IF($A930="","",INDEX(OpenMeteoAPI[TemperatureC],ROWS($G$2:G930)))</f>
        <v>31.7</v>
      </c>
      <c r="H930" s="4" cm="1">
        <f t="array" ref="H930">IF($A930="","",INDEX(OpenMeteoAPI[RelativeHumidityPct],ROWS($H$2:H930))/100)</f>
        <v>0.3</v>
      </c>
      <c r="I930" s="4" cm="1">
        <f t="array" ref="I930">IF($A930="","",INDEX(OpenMeteoAPI[PrecipitationProbabilityPct],ROWS($I$2:I930))/100)</f>
        <v>0.14000000000000001</v>
      </c>
      <c r="J930" s="3" cm="1">
        <f t="array" ref="J930">IF($A930="","",INDEX(OpenMeteoAPI[PrecipitationMM],ROWS($J$2:J930)))</f>
        <v>0</v>
      </c>
      <c r="K930" cm="1">
        <f t="array" ref="K930">IF($A930="","",INDEX(OpenMeteoAPI[WeatherCode],ROWS($K$2:K930)))</f>
        <v>1</v>
      </c>
      <c r="L930" s="3" cm="1">
        <f t="array" ref="L930">IF($A930="","",INDEX(OpenMeteoAPI[WindSpeedKMH],ROWS($L$2:L930)))</f>
        <v>7.2</v>
      </c>
    </row>
    <row r="931" spans="1:12">
      <c r="A931" t="str" cm="1">
        <f t="array" ref="A931">IFERROR(INDEX(OpenMeteoAPI[City],ROWS($A$2:A931))&amp;", "&amp;INDEX(OpenMeteoAPI[CountryCode],ROWS($A$2:A931)),"")</f>
        <v>Vienna, AT</v>
      </c>
      <c r="B931" t="str" cm="1">
        <f t="array" ref="B931">IF($A931="","",INDEX(OpenMeteoAPI[LocationID],ROWS($B$2:B931)))</f>
        <v>AT-VIE</v>
      </c>
      <c r="C931" s="5" cm="1">
        <f t="array" ref="C931">IF($A931="","",INDEX(OpenMeteoAPI[ForecastDateTime],ROWS($C$2:C931)))</f>
        <v>46218.708333333336</v>
      </c>
      <c r="D931" t="str">
        <f t="shared" si="14"/>
        <v>5PM</v>
      </c>
      <c r="E931" t="str" cm="1">
        <f t="array" ref="E931">IF($K931="","",_xlfn.IFS($K931=0,_xlfn.UNICHAR(9728),$K931&lt;=3,_xlfn.UNICHAR(9729),OR($K931=45,$K931=48),"~",AND($K931&gt;=51,$K931&lt;=67),_xlfn.UNICHAR(9748),AND($K931&gt;=71,$K931&lt;=77),_xlfn.UNICHAR(10052),AND($K931&gt;=80,$K931&lt;=82),_xlfn.UNICHAR(9748),AND($K931&gt;=95,$K931&lt;=99),_xlfn.UNICHAR(9889),TRUE,_xlfn.UNICHAR(9729)))</f>
        <v>☁</v>
      </c>
      <c r="F931" t="str" cm="1">
        <f t="array" ref="F931">IF($K931="","",_xlfn.IFS($K931=0,"Clear",$K931&lt;=3,"Partly Cloudy",OR($K931=45,$K931=48),"Fog",AND($K931&gt;=51,$K931&lt;=67),"Drizzle",AND($K931&gt;=71,$K931&lt;=77),"Snow",AND($K931&gt;=80,$K931&lt;=82),"Rain Showers",AND($K931&gt;=95,$K931&lt;=99),"Thunderstorm",TRUE,"Cloudy"))</f>
        <v>Partly Cloudy</v>
      </c>
      <c r="G931" s="3" cm="1">
        <f t="array" ref="G931">IF($A931="","",INDEX(OpenMeteoAPI[TemperatureC],ROWS($G$2:G931)))</f>
        <v>31.7</v>
      </c>
      <c r="H931" s="4" cm="1">
        <f t="array" ref="H931">IF($A931="","",INDEX(OpenMeteoAPI[RelativeHumidityPct],ROWS($H$2:H931))/100)</f>
        <v>0.28999999999999998</v>
      </c>
      <c r="I931" s="4" cm="1">
        <f t="array" ref="I931">IF($A931="","",INDEX(OpenMeteoAPI[PrecipitationProbabilityPct],ROWS($I$2:I931))/100)</f>
        <v>0.16</v>
      </c>
      <c r="J931" s="3" cm="1">
        <f t="array" ref="J931">IF($A931="","",INDEX(OpenMeteoAPI[PrecipitationMM],ROWS($J$2:J931)))</f>
        <v>0</v>
      </c>
      <c r="K931" cm="1">
        <f t="array" ref="K931">IF($A931="","",INDEX(OpenMeteoAPI[WeatherCode],ROWS($K$2:K931)))</f>
        <v>1</v>
      </c>
      <c r="L931" s="3" cm="1">
        <f t="array" ref="L931">IF($A931="","",INDEX(OpenMeteoAPI[WindSpeedKMH],ROWS($L$2:L931)))</f>
        <v>6.8</v>
      </c>
    </row>
    <row r="932" spans="1:12">
      <c r="A932" t="str" cm="1">
        <f t="array" ref="A932">IFERROR(INDEX(OpenMeteoAPI[City],ROWS($A$2:A932))&amp;", "&amp;INDEX(OpenMeteoAPI[CountryCode],ROWS($A$2:A932)),"")</f>
        <v>Vienna, AT</v>
      </c>
      <c r="B932" t="str" cm="1">
        <f t="array" ref="B932">IF($A932="","",INDEX(OpenMeteoAPI[LocationID],ROWS($B$2:B932)))</f>
        <v>AT-VIE</v>
      </c>
      <c r="C932" s="5" cm="1">
        <f t="array" ref="C932">IF($A932="","",INDEX(OpenMeteoAPI[ForecastDateTime],ROWS($C$2:C932)))</f>
        <v>46218.75</v>
      </c>
      <c r="D932" t="str">
        <f t="shared" si="14"/>
        <v>6PM</v>
      </c>
      <c r="E932" t="str" cm="1">
        <f t="array" ref="E932">IF($K932="","",_xlfn.IFS($K932=0,_xlfn.UNICHAR(9728),$K932&lt;=3,_xlfn.UNICHAR(9729),OR($K932=45,$K932=48),"~",AND($K932&gt;=51,$K932&lt;=67),_xlfn.UNICHAR(9748),AND($K932&gt;=71,$K932&lt;=77),_xlfn.UNICHAR(10052),AND($K932&gt;=80,$K932&lt;=82),_xlfn.UNICHAR(9748),AND($K932&gt;=95,$K932&lt;=99),_xlfn.UNICHAR(9889),TRUE,_xlfn.UNICHAR(9729)))</f>
        <v>☁</v>
      </c>
      <c r="F932" t="str" cm="1">
        <f t="array" ref="F932">IF($K932="","",_xlfn.IFS($K932=0,"Clear",$K932&lt;=3,"Partly Cloudy",OR($K932=45,$K932=48),"Fog",AND($K932&gt;=51,$K932&lt;=67),"Drizzle",AND($K932&gt;=71,$K932&lt;=77),"Snow",AND($K932&gt;=80,$K932&lt;=82),"Rain Showers",AND($K932&gt;=95,$K932&lt;=99),"Thunderstorm",TRUE,"Cloudy"))</f>
        <v>Partly Cloudy</v>
      </c>
      <c r="G932" s="3" cm="1">
        <f t="array" ref="G932">IF($A932="","",INDEX(OpenMeteoAPI[TemperatureC],ROWS($G$2:G932)))</f>
        <v>31.4</v>
      </c>
      <c r="H932" s="4" cm="1">
        <f t="array" ref="H932">IF($A932="","",INDEX(OpenMeteoAPI[RelativeHumidityPct],ROWS($H$2:H932))/100)</f>
        <v>0.28999999999999998</v>
      </c>
      <c r="I932" s="4" cm="1">
        <f t="array" ref="I932">IF($A932="","",INDEX(OpenMeteoAPI[PrecipitationProbabilityPct],ROWS($I$2:I932))/100)</f>
        <v>0.18</v>
      </c>
      <c r="J932" s="3" cm="1">
        <f t="array" ref="J932">IF($A932="","",INDEX(OpenMeteoAPI[PrecipitationMM],ROWS($J$2:J932)))</f>
        <v>0</v>
      </c>
      <c r="K932" cm="1">
        <f t="array" ref="K932">IF($A932="","",INDEX(OpenMeteoAPI[WeatherCode],ROWS($K$2:K932)))</f>
        <v>1</v>
      </c>
      <c r="L932" s="3" cm="1">
        <f t="array" ref="L932">IF($A932="","",INDEX(OpenMeteoAPI[WindSpeedKMH],ROWS($L$2:L932)))</f>
        <v>6.3</v>
      </c>
    </row>
    <row r="933" spans="1:12">
      <c r="A933" t="str" cm="1">
        <f t="array" ref="A933">IFERROR(INDEX(OpenMeteoAPI[City],ROWS($A$2:A933))&amp;", "&amp;INDEX(OpenMeteoAPI[CountryCode],ROWS($A$2:A933)),"")</f>
        <v>Vienna, AT</v>
      </c>
      <c r="B933" t="str" cm="1">
        <f t="array" ref="B933">IF($A933="","",INDEX(OpenMeteoAPI[LocationID],ROWS($B$2:B933)))</f>
        <v>AT-VIE</v>
      </c>
      <c r="C933" s="5" cm="1">
        <f t="array" ref="C933">IF($A933="","",INDEX(OpenMeteoAPI[ForecastDateTime],ROWS($C$2:C933)))</f>
        <v>46218.791666666664</v>
      </c>
      <c r="D933" t="str">
        <f t="shared" si="14"/>
        <v>7PM</v>
      </c>
      <c r="E933" t="str" cm="1">
        <f t="array" ref="E933">IF($K933="","",_xlfn.IFS($K933=0,_xlfn.UNICHAR(9728),$K933&lt;=3,_xlfn.UNICHAR(9729),OR($K933=45,$K933=48),"~",AND($K933&gt;=51,$K933&lt;=67),_xlfn.UNICHAR(9748),AND($K933&gt;=71,$K933&lt;=77),_xlfn.UNICHAR(10052),AND($K933&gt;=80,$K933&lt;=82),_xlfn.UNICHAR(9748),AND($K933&gt;=95,$K933&lt;=99),_xlfn.UNICHAR(9889),TRUE,_xlfn.UNICHAR(9729)))</f>
        <v>☁</v>
      </c>
      <c r="F933" t="str" cm="1">
        <f t="array" ref="F933">IF($K933="","",_xlfn.IFS($K933=0,"Clear",$K933&lt;=3,"Partly Cloudy",OR($K933=45,$K933=48),"Fog",AND($K933&gt;=51,$K933&lt;=67),"Drizzle",AND($K933&gt;=71,$K933&lt;=77),"Snow",AND($K933&gt;=80,$K933&lt;=82),"Rain Showers",AND($K933&gt;=95,$K933&lt;=99),"Thunderstorm",TRUE,"Cloudy"))</f>
        <v>Partly Cloudy</v>
      </c>
      <c r="G933" s="3" cm="1">
        <f t="array" ref="G933">IF($A933="","",INDEX(OpenMeteoAPI[TemperatureC],ROWS($G$2:G933)))</f>
        <v>30.9</v>
      </c>
      <c r="H933" s="4" cm="1">
        <f t="array" ref="H933">IF($A933="","",INDEX(OpenMeteoAPI[RelativeHumidityPct],ROWS($H$2:H933))/100)</f>
        <v>0.28999999999999998</v>
      </c>
      <c r="I933" s="4" cm="1">
        <f t="array" ref="I933">IF($A933="","",INDEX(OpenMeteoAPI[PrecipitationProbabilityPct],ROWS($I$2:I933))/100)</f>
        <v>0.19</v>
      </c>
      <c r="J933" s="3" cm="1">
        <f t="array" ref="J933">IF($A933="","",INDEX(OpenMeteoAPI[PrecipitationMM],ROWS($J$2:J933)))</f>
        <v>0</v>
      </c>
      <c r="K933" cm="1">
        <f t="array" ref="K933">IF($A933="","",INDEX(OpenMeteoAPI[WeatherCode],ROWS($K$2:K933)))</f>
        <v>1</v>
      </c>
      <c r="L933" s="3" cm="1">
        <f t="array" ref="L933">IF($A933="","",INDEX(OpenMeteoAPI[WindSpeedKMH],ROWS($L$2:L933)))</f>
        <v>6.1</v>
      </c>
    </row>
    <row r="934" spans="1:12">
      <c r="A934" t="str" cm="1">
        <f t="array" ref="A934">IFERROR(INDEX(OpenMeteoAPI[City],ROWS($A$2:A934))&amp;", "&amp;INDEX(OpenMeteoAPI[CountryCode],ROWS($A$2:A934)),"")</f>
        <v>Vienna, AT</v>
      </c>
      <c r="B934" t="str" cm="1">
        <f t="array" ref="B934">IF($A934="","",INDEX(OpenMeteoAPI[LocationID],ROWS($B$2:B934)))</f>
        <v>AT-VIE</v>
      </c>
      <c r="C934" s="5" cm="1">
        <f t="array" ref="C934">IF($A934="","",INDEX(OpenMeteoAPI[ForecastDateTime],ROWS($C$2:C934)))</f>
        <v>46218.833333333336</v>
      </c>
      <c r="D934" t="str">
        <f t="shared" si="14"/>
        <v>8PM</v>
      </c>
      <c r="E934" t="str" cm="1">
        <f t="array" ref="E934">IF($K934="","",_xlfn.IFS($K934=0,_xlfn.UNICHAR(9728),$K934&lt;=3,_xlfn.UNICHAR(9729),OR($K934=45,$K934=48),"~",AND($K934&gt;=51,$K934&lt;=67),_xlfn.UNICHAR(9748),AND($K934&gt;=71,$K934&lt;=77),_xlfn.UNICHAR(10052),AND($K934&gt;=80,$K934&lt;=82),_xlfn.UNICHAR(9748),AND($K934&gt;=95,$K934&lt;=99),_xlfn.UNICHAR(9889),TRUE,_xlfn.UNICHAR(9729)))</f>
        <v>☁</v>
      </c>
      <c r="F934" t="str" cm="1">
        <f t="array" ref="F934">IF($K934="","",_xlfn.IFS($K934=0,"Clear",$K934&lt;=3,"Partly Cloudy",OR($K934=45,$K934=48),"Fog",AND($K934&gt;=51,$K934&lt;=67),"Drizzle",AND($K934&gt;=71,$K934&lt;=77),"Snow",AND($K934&gt;=80,$K934&lt;=82),"Rain Showers",AND($K934&gt;=95,$K934&lt;=99),"Thunderstorm",TRUE,"Cloudy"))</f>
        <v>Partly Cloudy</v>
      </c>
      <c r="G934" s="3" cm="1">
        <f t="array" ref="G934">IF($A934="","",INDEX(OpenMeteoAPI[TemperatureC],ROWS($G$2:G934)))</f>
        <v>30.4</v>
      </c>
      <c r="H934" s="4" cm="1">
        <f t="array" ref="H934">IF($A934="","",INDEX(OpenMeteoAPI[RelativeHumidityPct],ROWS($H$2:H934))/100)</f>
        <v>0.28999999999999998</v>
      </c>
      <c r="I934" s="4" cm="1">
        <f t="array" ref="I934">IF($A934="","",INDEX(OpenMeteoAPI[PrecipitationProbabilityPct],ROWS($I$2:I934))/100)</f>
        <v>0.2</v>
      </c>
      <c r="J934" s="3" cm="1">
        <f t="array" ref="J934">IF($A934="","",INDEX(OpenMeteoAPI[PrecipitationMM],ROWS($J$2:J934)))</f>
        <v>0</v>
      </c>
      <c r="K934" cm="1">
        <f t="array" ref="K934">IF($A934="","",INDEX(OpenMeteoAPI[WeatherCode],ROWS($K$2:K934)))</f>
        <v>1</v>
      </c>
      <c r="L934" s="3" cm="1">
        <f t="array" ref="L934">IF($A934="","",INDEX(OpenMeteoAPI[WindSpeedKMH],ROWS($L$2:L934)))</f>
        <v>6</v>
      </c>
    </row>
    <row r="935" spans="1:12">
      <c r="A935" t="str" cm="1">
        <f t="array" ref="A935">IFERROR(INDEX(OpenMeteoAPI[City],ROWS($A$2:A935))&amp;", "&amp;INDEX(OpenMeteoAPI[CountryCode],ROWS($A$2:A935)),"")</f>
        <v>Vienna, AT</v>
      </c>
      <c r="B935" t="str" cm="1">
        <f t="array" ref="B935">IF($A935="","",INDEX(OpenMeteoAPI[LocationID],ROWS($B$2:B935)))</f>
        <v>AT-VIE</v>
      </c>
      <c r="C935" s="5" cm="1">
        <f t="array" ref="C935">IF($A935="","",INDEX(OpenMeteoAPI[ForecastDateTime],ROWS($C$2:C935)))</f>
        <v>46218.875</v>
      </c>
      <c r="D935" t="str">
        <f t="shared" si="14"/>
        <v>9PM</v>
      </c>
      <c r="E935" t="str" cm="1">
        <f t="array" ref="E935">IF($K935="","",_xlfn.IFS($K935=0,_xlfn.UNICHAR(9728),$K935&lt;=3,_xlfn.UNICHAR(9729),OR($K935=45,$K935=48),"~",AND($K935&gt;=51,$K935&lt;=67),_xlfn.UNICHAR(9748),AND($K935&gt;=71,$K935&lt;=77),_xlfn.UNICHAR(10052),AND($K935&gt;=80,$K935&lt;=82),_xlfn.UNICHAR(9748),AND($K935&gt;=95,$K935&lt;=99),_xlfn.UNICHAR(9889),TRUE,_xlfn.UNICHAR(9729)))</f>
        <v>☁</v>
      </c>
      <c r="F935" t="str" cm="1">
        <f t="array" ref="F935">IF($K935="","",_xlfn.IFS($K935=0,"Clear",$K935&lt;=3,"Partly Cloudy",OR($K935=45,$K935=48),"Fog",AND($K935&gt;=51,$K935&lt;=67),"Drizzle",AND($K935&gt;=71,$K935&lt;=77),"Snow",AND($K935&gt;=80,$K935&lt;=82),"Rain Showers",AND($K935&gt;=95,$K935&lt;=99),"Thunderstorm",TRUE,"Cloudy"))</f>
        <v>Partly Cloudy</v>
      </c>
      <c r="G935" s="3" cm="1">
        <f t="array" ref="G935">IF($A935="","",INDEX(OpenMeteoAPI[TemperatureC],ROWS($G$2:G935)))</f>
        <v>29.6</v>
      </c>
      <c r="H935" s="4" cm="1">
        <f t="array" ref="H935">IF($A935="","",INDEX(OpenMeteoAPI[RelativeHumidityPct],ROWS($H$2:H935))/100)</f>
        <v>0.31</v>
      </c>
      <c r="I935" s="4" cm="1">
        <f t="array" ref="I935">IF($A935="","",INDEX(OpenMeteoAPI[PrecipitationProbabilityPct],ROWS($I$2:I935))/100)</f>
        <v>0.19</v>
      </c>
      <c r="J935" s="3" cm="1">
        <f t="array" ref="J935">IF($A935="","",INDEX(OpenMeteoAPI[PrecipitationMM],ROWS($J$2:J935)))</f>
        <v>0</v>
      </c>
      <c r="K935" cm="1">
        <f t="array" ref="K935">IF($A935="","",INDEX(OpenMeteoAPI[WeatherCode],ROWS($K$2:K935)))</f>
        <v>1</v>
      </c>
      <c r="L935" s="3" cm="1">
        <f t="array" ref="L935">IF($A935="","",INDEX(OpenMeteoAPI[WindSpeedKMH],ROWS($L$2:L935)))</f>
        <v>6</v>
      </c>
    </row>
    <row r="936" spans="1:12">
      <c r="A936" t="str" cm="1">
        <f t="array" ref="A936">IFERROR(INDEX(OpenMeteoAPI[City],ROWS($A$2:A936))&amp;", "&amp;INDEX(OpenMeteoAPI[CountryCode],ROWS($A$2:A936)),"")</f>
        <v>Vienna, AT</v>
      </c>
      <c r="B936" t="str" cm="1">
        <f t="array" ref="B936">IF($A936="","",INDEX(OpenMeteoAPI[LocationID],ROWS($B$2:B936)))</f>
        <v>AT-VIE</v>
      </c>
      <c r="C936" s="5" cm="1">
        <f t="array" ref="C936">IF($A936="","",INDEX(OpenMeteoAPI[ForecastDateTime],ROWS($C$2:C936)))</f>
        <v>46218.916666666664</v>
      </c>
      <c r="D936" t="str">
        <f t="shared" si="14"/>
        <v>10PM</v>
      </c>
      <c r="E936" t="str" cm="1">
        <f t="array" ref="E936">IF($K936="","",_xlfn.IFS($K936=0,_xlfn.UNICHAR(9728),$K936&lt;=3,_xlfn.UNICHAR(9729),OR($K936=45,$K936=48),"~",AND($K936&gt;=51,$K936&lt;=67),_xlfn.UNICHAR(9748),AND($K936&gt;=71,$K936&lt;=77),_xlfn.UNICHAR(10052),AND($K936&gt;=80,$K936&lt;=82),_xlfn.UNICHAR(9748),AND($K936&gt;=95,$K936&lt;=99),_xlfn.UNICHAR(9889),TRUE,_xlfn.UNICHAR(9729)))</f>
        <v>☁</v>
      </c>
      <c r="F936" t="str" cm="1">
        <f t="array" ref="F936">IF($K936="","",_xlfn.IFS($K936=0,"Clear",$K936&lt;=3,"Partly Cloudy",OR($K936=45,$K936=48),"Fog",AND($K936&gt;=51,$K936&lt;=67),"Drizzle",AND($K936&gt;=71,$K936&lt;=77),"Snow",AND($K936&gt;=80,$K936&lt;=82),"Rain Showers",AND($K936&gt;=95,$K936&lt;=99),"Thunderstorm",TRUE,"Cloudy"))</f>
        <v>Partly Cloudy</v>
      </c>
      <c r="G936" s="3" cm="1">
        <f t="array" ref="G936">IF($A936="","",INDEX(OpenMeteoAPI[TemperatureC],ROWS($G$2:G936)))</f>
        <v>28.4</v>
      </c>
      <c r="H936" s="4" cm="1">
        <f t="array" ref="H936">IF($A936="","",INDEX(OpenMeteoAPI[RelativeHumidityPct],ROWS($H$2:H936))/100)</f>
        <v>0.34</v>
      </c>
      <c r="I936" s="4" cm="1">
        <f t="array" ref="I936">IF($A936="","",INDEX(OpenMeteoAPI[PrecipitationProbabilityPct],ROWS($I$2:I936))/100)</f>
        <v>0.16</v>
      </c>
      <c r="J936" s="3" cm="1">
        <f t="array" ref="J936">IF($A936="","",INDEX(OpenMeteoAPI[PrecipitationMM],ROWS($J$2:J936)))</f>
        <v>0</v>
      </c>
      <c r="K936" cm="1">
        <f t="array" ref="K936">IF($A936="","",INDEX(OpenMeteoAPI[WeatherCode],ROWS($K$2:K936)))</f>
        <v>1</v>
      </c>
      <c r="L936" s="3" cm="1">
        <f t="array" ref="L936">IF($A936="","",INDEX(OpenMeteoAPI[WindSpeedKMH],ROWS($L$2:L936)))</f>
        <v>6.2</v>
      </c>
    </row>
    <row r="937" spans="1:12">
      <c r="A937" t="str" cm="1">
        <f t="array" ref="A937">IFERROR(INDEX(OpenMeteoAPI[City],ROWS($A$2:A937))&amp;", "&amp;INDEX(OpenMeteoAPI[CountryCode],ROWS($A$2:A937)),"")</f>
        <v>Vienna, AT</v>
      </c>
      <c r="B937" t="str" cm="1">
        <f t="array" ref="B937">IF($A937="","",INDEX(OpenMeteoAPI[LocationID],ROWS($B$2:B937)))</f>
        <v>AT-VIE</v>
      </c>
      <c r="C937" s="5" cm="1">
        <f t="array" ref="C937">IF($A937="","",INDEX(OpenMeteoAPI[ForecastDateTime],ROWS($C$2:C937)))</f>
        <v>46218.958333333336</v>
      </c>
      <c r="D937" t="str">
        <f t="shared" si="14"/>
        <v>11PM</v>
      </c>
      <c r="E937" t="str" cm="1">
        <f t="array" ref="E937">IF($K937="","",_xlfn.IFS($K937=0,_xlfn.UNICHAR(9728),$K937&lt;=3,_xlfn.UNICHAR(9729),OR($K937=45,$K937=48),"~",AND($K937&gt;=51,$K937&lt;=67),_xlfn.UNICHAR(9748),AND($K937&gt;=71,$K937&lt;=77),_xlfn.UNICHAR(10052),AND($K937&gt;=80,$K937&lt;=82),_xlfn.UNICHAR(9748),AND($K937&gt;=95,$K937&lt;=99),_xlfn.UNICHAR(9889),TRUE,_xlfn.UNICHAR(9729)))</f>
        <v>☁</v>
      </c>
      <c r="F937" t="str" cm="1">
        <f t="array" ref="F937">IF($K937="","",_xlfn.IFS($K937=0,"Clear",$K937&lt;=3,"Partly Cloudy",OR($K937=45,$K937=48),"Fog",AND($K937&gt;=51,$K937&lt;=67),"Drizzle",AND($K937&gt;=71,$K937&lt;=77),"Snow",AND($K937&gt;=80,$K937&lt;=82),"Rain Showers",AND($K937&gt;=95,$K937&lt;=99),"Thunderstorm",TRUE,"Cloudy"))</f>
        <v>Partly Cloudy</v>
      </c>
      <c r="G937" s="3" cm="1">
        <f t="array" ref="G937">IF($A937="","",INDEX(OpenMeteoAPI[TemperatureC],ROWS($G$2:G937)))</f>
        <v>27.1</v>
      </c>
      <c r="H937" s="4" cm="1">
        <f t="array" ref="H937">IF($A937="","",INDEX(OpenMeteoAPI[RelativeHumidityPct],ROWS($H$2:H937))/100)</f>
        <v>0.37</v>
      </c>
      <c r="I937" s="4" cm="1">
        <f t="array" ref="I937">IF($A937="","",INDEX(OpenMeteoAPI[PrecipitationProbabilityPct],ROWS($I$2:I937))/100)</f>
        <v>0.14000000000000001</v>
      </c>
      <c r="J937" s="3" cm="1">
        <f t="array" ref="J937">IF($A937="","",INDEX(OpenMeteoAPI[PrecipitationMM],ROWS($J$2:J937)))</f>
        <v>0</v>
      </c>
      <c r="K937" cm="1">
        <f t="array" ref="K937">IF($A937="","",INDEX(OpenMeteoAPI[WeatherCode],ROWS($K$2:K937)))</f>
        <v>1</v>
      </c>
      <c r="L937" s="3" cm="1">
        <f t="array" ref="L937">IF($A937="","",INDEX(OpenMeteoAPI[WindSpeedKMH],ROWS($L$2:L937)))</f>
        <v>6.3</v>
      </c>
    </row>
    <row r="938" spans="1:12">
      <c r="A938" t="str" cm="1">
        <f t="array" ref="A938">IFERROR(INDEX(OpenMeteoAPI[City],ROWS($A$2:A938))&amp;", "&amp;INDEX(OpenMeteoAPI[CountryCode],ROWS($A$2:A938)),"")</f>
        <v>Vienna, AT</v>
      </c>
      <c r="B938" t="str" cm="1">
        <f t="array" ref="B938">IF($A938="","",INDEX(OpenMeteoAPI[LocationID],ROWS($B$2:B938)))</f>
        <v>AT-VIE</v>
      </c>
      <c r="C938" s="5" cm="1">
        <f t="array" ref="C938">IF($A938="","",INDEX(OpenMeteoAPI[ForecastDateTime],ROWS($C$2:C938)))</f>
        <v>46219</v>
      </c>
      <c r="D938" t="str">
        <f t="shared" si="14"/>
        <v>12AM</v>
      </c>
      <c r="E938" t="str" cm="1">
        <f t="array" ref="E938">IF($K938="","",_xlfn.IFS($K938=0,_xlfn.UNICHAR(9728),$K938&lt;=3,_xlfn.UNICHAR(9729),OR($K938=45,$K938=48),"~",AND($K938&gt;=51,$K938&lt;=67),_xlfn.UNICHAR(9748),AND($K938&gt;=71,$K938&lt;=77),_xlfn.UNICHAR(10052),AND($K938&gt;=80,$K938&lt;=82),_xlfn.UNICHAR(9748),AND($K938&gt;=95,$K938&lt;=99),_xlfn.UNICHAR(9889),TRUE,_xlfn.UNICHAR(9729)))</f>
        <v>☁</v>
      </c>
      <c r="F938" t="str" cm="1">
        <f t="array" ref="F938">IF($K938="","",_xlfn.IFS($K938=0,"Clear",$K938&lt;=3,"Partly Cloudy",OR($K938=45,$K938=48),"Fog",AND($K938&gt;=51,$K938&lt;=67),"Drizzle",AND($K938&gt;=71,$K938&lt;=77),"Snow",AND($K938&gt;=80,$K938&lt;=82),"Rain Showers",AND($K938&gt;=95,$K938&lt;=99),"Thunderstorm",TRUE,"Cloudy"))</f>
        <v>Partly Cloudy</v>
      </c>
      <c r="G938" s="3" cm="1">
        <f t="array" ref="G938">IF($A938="","",INDEX(OpenMeteoAPI[TemperatureC],ROWS($G$2:G938)))</f>
        <v>25.9</v>
      </c>
      <c r="H938" s="4" cm="1">
        <f t="array" ref="H938">IF($A938="","",INDEX(OpenMeteoAPI[RelativeHumidityPct],ROWS($H$2:H938))/100)</f>
        <v>0.42</v>
      </c>
      <c r="I938" s="4" cm="1">
        <f t="array" ref="I938">IF($A938="","",INDEX(OpenMeteoAPI[PrecipitationProbabilityPct],ROWS($I$2:I938))/100)</f>
        <v>0.12</v>
      </c>
      <c r="J938" s="3" cm="1">
        <f t="array" ref="J938">IF($A938="","",INDEX(OpenMeteoAPI[PrecipitationMM],ROWS($J$2:J938)))</f>
        <v>0</v>
      </c>
      <c r="K938" cm="1">
        <f t="array" ref="K938">IF($A938="","",INDEX(OpenMeteoAPI[WeatherCode],ROWS($K$2:K938)))</f>
        <v>1</v>
      </c>
      <c r="L938" s="3" cm="1">
        <f t="array" ref="L938">IF($A938="","",INDEX(OpenMeteoAPI[WindSpeedKMH],ROWS($L$2:L938)))</f>
        <v>6.4</v>
      </c>
    </row>
    <row r="939" spans="1:12">
      <c r="A939" t="str" cm="1">
        <f t="array" ref="A939">IFERROR(INDEX(OpenMeteoAPI[City],ROWS($A$2:A939))&amp;", "&amp;INDEX(OpenMeteoAPI[CountryCode],ROWS($A$2:A939)),"")</f>
        <v>Vienna, AT</v>
      </c>
      <c r="B939" t="str" cm="1">
        <f t="array" ref="B939">IF($A939="","",INDEX(OpenMeteoAPI[LocationID],ROWS($B$2:B939)))</f>
        <v>AT-VIE</v>
      </c>
      <c r="C939" s="5" cm="1">
        <f t="array" ref="C939">IF($A939="","",INDEX(OpenMeteoAPI[ForecastDateTime],ROWS($C$2:C939)))</f>
        <v>46219.041666666664</v>
      </c>
      <c r="D939" t="str">
        <f t="shared" si="14"/>
        <v>1AM</v>
      </c>
      <c r="E939" t="str" cm="1">
        <f t="array" ref="E939">IF($K939="","",_xlfn.IFS($K939=0,_xlfn.UNICHAR(9728),$K939&lt;=3,_xlfn.UNICHAR(9729),OR($K939=45,$K939=48),"~",AND($K939&gt;=51,$K939&lt;=67),_xlfn.UNICHAR(9748),AND($K939&gt;=71,$K939&lt;=77),_xlfn.UNICHAR(10052),AND($K939&gt;=80,$K939&lt;=82),_xlfn.UNICHAR(9748),AND($K939&gt;=95,$K939&lt;=99),_xlfn.UNICHAR(9889),TRUE,_xlfn.UNICHAR(9729)))</f>
        <v>☀</v>
      </c>
      <c r="F939" t="str" cm="1">
        <f t="array" ref="F939">IF($K939="","",_xlfn.IFS($K939=0,"Clear",$K939&lt;=3,"Partly Cloudy",OR($K939=45,$K939=48),"Fog",AND($K939&gt;=51,$K939&lt;=67),"Drizzle",AND($K939&gt;=71,$K939&lt;=77),"Snow",AND($K939&gt;=80,$K939&lt;=82),"Rain Showers",AND($K939&gt;=95,$K939&lt;=99),"Thunderstorm",TRUE,"Cloudy"))</f>
        <v>Clear</v>
      </c>
      <c r="G939" s="3" cm="1">
        <f t="array" ref="G939">IF($A939="","",INDEX(OpenMeteoAPI[TemperatureC],ROWS($G$2:G939)))</f>
        <v>24.8</v>
      </c>
      <c r="H939" s="4" cm="1">
        <f t="array" ref="H939">IF($A939="","",INDEX(OpenMeteoAPI[RelativeHumidityPct],ROWS($H$2:H939))/100)</f>
        <v>0.46</v>
      </c>
      <c r="I939" s="4" cm="1">
        <f t="array" ref="I939">IF($A939="","",INDEX(OpenMeteoAPI[PrecipitationProbabilityPct],ROWS($I$2:I939))/100)</f>
        <v>0.09</v>
      </c>
      <c r="J939" s="3" cm="1">
        <f t="array" ref="J939">IF($A939="","",INDEX(OpenMeteoAPI[PrecipitationMM],ROWS($J$2:J939)))</f>
        <v>0</v>
      </c>
      <c r="K939" cm="1">
        <f t="array" ref="K939">IF($A939="","",INDEX(OpenMeteoAPI[WeatherCode],ROWS($K$2:K939)))</f>
        <v>0</v>
      </c>
      <c r="L939" s="3" cm="1">
        <f t="array" ref="L939">IF($A939="","",INDEX(OpenMeteoAPI[WindSpeedKMH],ROWS($L$2:L939)))</f>
        <v>6.6</v>
      </c>
    </row>
    <row r="940" spans="1:12">
      <c r="A940" t="str" cm="1">
        <f t="array" ref="A940">IFERROR(INDEX(OpenMeteoAPI[City],ROWS($A$2:A940))&amp;", "&amp;INDEX(OpenMeteoAPI[CountryCode],ROWS($A$2:A940)),"")</f>
        <v>Vienna, AT</v>
      </c>
      <c r="B940" t="str" cm="1">
        <f t="array" ref="B940">IF($A940="","",INDEX(OpenMeteoAPI[LocationID],ROWS($B$2:B940)))</f>
        <v>AT-VIE</v>
      </c>
      <c r="C940" s="5" cm="1">
        <f t="array" ref="C940">IF($A940="","",INDEX(OpenMeteoAPI[ForecastDateTime],ROWS($C$2:C940)))</f>
        <v>46219.083333333336</v>
      </c>
      <c r="D940" t="str">
        <f t="shared" si="14"/>
        <v>2AM</v>
      </c>
      <c r="E940" t="str" cm="1">
        <f t="array" ref="E940">IF($K940="","",_xlfn.IFS($K940=0,_xlfn.UNICHAR(9728),$K940&lt;=3,_xlfn.UNICHAR(9729),OR($K940=45,$K940=48),"~",AND($K940&gt;=51,$K940&lt;=67),_xlfn.UNICHAR(9748),AND($K940&gt;=71,$K940&lt;=77),_xlfn.UNICHAR(10052),AND($K940&gt;=80,$K940&lt;=82),_xlfn.UNICHAR(9748),AND($K940&gt;=95,$K940&lt;=99),_xlfn.UNICHAR(9889),TRUE,_xlfn.UNICHAR(9729)))</f>
        <v>☀</v>
      </c>
      <c r="F940" t="str" cm="1">
        <f t="array" ref="F940">IF($K940="","",_xlfn.IFS($K940=0,"Clear",$K940&lt;=3,"Partly Cloudy",OR($K940=45,$K940=48),"Fog",AND($K940&gt;=51,$K940&lt;=67),"Drizzle",AND($K940&gt;=71,$K940&lt;=77),"Snow",AND($K940&gt;=80,$K940&lt;=82),"Rain Showers",AND($K940&gt;=95,$K940&lt;=99),"Thunderstorm",TRUE,"Cloudy"))</f>
        <v>Clear</v>
      </c>
      <c r="G940" s="3" cm="1">
        <f t="array" ref="G940">IF($A940="","",INDEX(OpenMeteoAPI[TemperatureC],ROWS($G$2:G940)))</f>
        <v>24</v>
      </c>
      <c r="H940" s="4" cm="1">
        <f t="array" ref="H940">IF($A940="","",INDEX(OpenMeteoAPI[RelativeHumidityPct],ROWS($H$2:H940))/100)</f>
        <v>0.5</v>
      </c>
      <c r="I940" s="4" cm="1">
        <f t="array" ref="I940">IF($A940="","",INDEX(OpenMeteoAPI[PrecipitationProbabilityPct],ROWS($I$2:I940))/100)</f>
        <v>0.08</v>
      </c>
      <c r="J940" s="3" cm="1">
        <f t="array" ref="J940">IF($A940="","",INDEX(OpenMeteoAPI[PrecipitationMM],ROWS($J$2:J940)))</f>
        <v>0</v>
      </c>
      <c r="K940" cm="1">
        <f t="array" ref="K940">IF($A940="","",INDEX(OpenMeteoAPI[WeatherCode],ROWS($K$2:K940)))</f>
        <v>0</v>
      </c>
      <c r="L940" s="3" cm="1">
        <f t="array" ref="L940">IF($A940="","",INDEX(OpenMeteoAPI[WindSpeedKMH],ROWS($L$2:L940)))</f>
        <v>6.6</v>
      </c>
    </row>
    <row r="941" spans="1:12">
      <c r="A941" t="str" cm="1">
        <f t="array" ref="A941">IFERROR(INDEX(OpenMeteoAPI[City],ROWS($A$2:A941))&amp;", "&amp;INDEX(OpenMeteoAPI[CountryCode],ROWS($A$2:A941)),"")</f>
        <v>Vienna, AT</v>
      </c>
      <c r="B941" t="str" cm="1">
        <f t="array" ref="B941">IF($A941="","",INDEX(OpenMeteoAPI[LocationID],ROWS($B$2:B941)))</f>
        <v>AT-VIE</v>
      </c>
      <c r="C941" s="5" cm="1">
        <f t="array" ref="C941">IF($A941="","",INDEX(OpenMeteoAPI[ForecastDateTime],ROWS($C$2:C941)))</f>
        <v>46219.125</v>
      </c>
      <c r="D941" t="str">
        <f t="shared" si="14"/>
        <v>3AM</v>
      </c>
      <c r="E941" t="str" cm="1">
        <f t="array" ref="E941">IF($K941="","",_xlfn.IFS($K941=0,_xlfn.UNICHAR(9728),$K941&lt;=3,_xlfn.UNICHAR(9729),OR($K941=45,$K941=48),"~",AND($K941&gt;=51,$K941&lt;=67),_xlfn.UNICHAR(9748),AND($K941&gt;=71,$K941&lt;=77),_xlfn.UNICHAR(10052),AND($K941&gt;=80,$K941&lt;=82),_xlfn.UNICHAR(9748),AND($K941&gt;=95,$K941&lt;=99),_xlfn.UNICHAR(9889),TRUE,_xlfn.UNICHAR(9729)))</f>
        <v>☀</v>
      </c>
      <c r="F941" t="str" cm="1">
        <f t="array" ref="F941">IF($K941="","",_xlfn.IFS($K941=0,"Clear",$K941&lt;=3,"Partly Cloudy",OR($K941=45,$K941=48),"Fog",AND($K941&gt;=51,$K941&lt;=67),"Drizzle",AND($K941&gt;=71,$K941&lt;=77),"Snow",AND($K941&gt;=80,$K941&lt;=82),"Rain Showers",AND($K941&gt;=95,$K941&lt;=99),"Thunderstorm",TRUE,"Cloudy"))</f>
        <v>Clear</v>
      </c>
      <c r="G941" s="3" cm="1">
        <f t="array" ref="G941">IF($A941="","",INDEX(OpenMeteoAPI[TemperatureC],ROWS($G$2:G941)))</f>
        <v>23.6</v>
      </c>
      <c r="H941" s="4" cm="1">
        <f t="array" ref="H941">IF($A941="","",INDEX(OpenMeteoAPI[RelativeHumidityPct],ROWS($H$2:H941))/100)</f>
        <v>0.52</v>
      </c>
      <c r="I941" s="4" cm="1">
        <f t="array" ref="I941">IF($A941="","",INDEX(OpenMeteoAPI[PrecipitationProbabilityPct],ROWS($I$2:I941))/100)</f>
        <v>0.08</v>
      </c>
      <c r="J941" s="3" cm="1">
        <f t="array" ref="J941">IF($A941="","",INDEX(OpenMeteoAPI[PrecipitationMM],ROWS($J$2:J941)))</f>
        <v>0</v>
      </c>
      <c r="K941" cm="1">
        <f t="array" ref="K941">IF($A941="","",INDEX(OpenMeteoAPI[WeatherCode],ROWS($K$2:K941)))</f>
        <v>0</v>
      </c>
      <c r="L941" s="3" cm="1">
        <f t="array" ref="L941">IF($A941="","",INDEX(OpenMeteoAPI[WindSpeedKMH],ROWS($L$2:L941)))</f>
        <v>6.6</v>
      </c>
    </row>
    <row r="942" spans="1:12">
      <c r="A942" t="str" cm="1">
        <f t="array" ref="A942">IFERROR(INDEX(OpenMeteoAPI[City],ROWS($A$2:A942))&amp;", "&amp;INDEX(OpenMeteoAPI[CountryCode],ROWS($A$2:A942)),"")</f>
        <v>Vienna, AT</v>
      </c>
      <c r="B942" t="str" cm="1">
        <f t="array" ref="B942">IF($A942="","",INDEX(OpenMeteoAPI[LocationID],ROWS($B$2:B942)))</f>
        <v>AT-VIE</v>
      </c>
      <c r="C942" s="5" cm="1">
        <f t="array" ref="C942">IF($A942="","",INDEX(OpenMeteoAPI[ForecastDateTime],ROWS($C$2:C942)))</f>
        <v>46219.166666666664</v>
      </c>
      <c r="D942" t="str">
        <f t="shared" si="14"/>
        <v>4AM</v>
      </c>
      <c r="E942" t="str" cm="1">
        <f t="array" ref="E942">IF($K942="","",_xlfn.IFS($K942=0,_xlfn.UNICHAR(9728),$K942&lt;=3,_xlfn.UNICHAR(9729),OR($K942=45,$K942=48),"~",AND($K942&gt;=51,$K942&lt;=67),_xlfn.UNICHAR(9748),AND($K942&gt;=71,$K942&lt;=77),_xlfn.UNICHAR(10052),AND($K942&gt;=80,$K942&lt;=82),_xlfn.UNICHAR(9748),AND($K942&gt;=95,$K942&lt;=99),_xlfn.UNICHAR(9889),TRUE,_xlfn.UNICHAR(9729)))</f>
        <v>☀</v>
      </c>
      <c r="F942" t="str" cm="1">
        <f t="array" ref="F942">IF($K942="","",_xlfn.IFS($K942=0,"Clear",$K942&lt;=3,"Partly Cloudy",OR($K942=45,$K942=48),"Fog",AND($K942&gt;=51,$K942&lt;=67),"Drizzle",AND($K942&gt;=71,$K942&lt;=77),"Snow",AND($K942&gt;=80,$K942&lt;=82),"Rain Showers",AND($K942&gt;=95,$K942&lt;=99),"Thunderstorm",TRUE,"Cloudy"))</f>
        <v>Clear</v>
      </c>
      <c r="G942" s="3" cm="1">
        <f t="array" ref="G942">IF($A942="","",INDEX(OpenMeteoAPI[TemperatureC],ROWS($G$2:G942)))</f>
        <v>23.4</v>
      </c>
      <c r="H942" s="4" cm="1">
        <f t="array" ref="H942">IF($A942="","",INDEX(OpenMeteoAPI[RelativeHumidityPct],ROWS($H$2:H942))/100)</f>
        <v>0.54</v>
      </c>
      <c r="I942" s="4" cm="1">
        <f t="array" ref="I942">IF($A942="","",INDEX(OpenMeteoAPI[PrecipitationProbabilityPct],ROWS($I$2:I942))/100)</f>
        <v>0.09</v>
      </c>
      <c r="J942" s="3" cm="1">
        <f t="array" ref="J942">IF($A942="","",INDEX(OpenMeteoAPI[PrecipitationMM],ROWS($J$2:J942)))</f>
        <v>0</v>
      </c>
      <c r="K942" cm="1">
        <f t="array" ref="K942">IF($A942="","",INDEX(OpenMeteoAPI[WeatherCode],ROWS($K$2:K942)))</f>
        <v>0</v>
      </c>
      <c r="L942" s="3" cm="1">
        <f t="array" ref="L942">IF($A942="","",INDEX(OpenMeteoAPI[WindSpeedKMH],ROWS($L$2:L942)))</f>
        <v>6.5</v>
      </c>
    </row>
    <row r="943" spans="1:12">
      <c r="A943" t="str" cm="1">
        <f t="array" ref="A943">IFERROR(INDEX(OpenMeteoAPI[City],ROWS($A$2:A943))&amp;", "&amp;INDEX(OpenMeteoAPI[CountryCode],ROWS($A$2:A943)),"")</f>
        <v>Vienna, AT</v>
      </c>
      <c r="B943" t="str" cm="1">
        <f t="array" ref="B943">IF($A943="","",INDEX(OpenMeteoAPI[LocationID],ROWS($B$2:B943)))</f>
        <v>AT-VIE</v>
      </c>
      <c r="C943" s="5" cm="1">
        <f t="array" ref="C943">IF($A943="","",INDEX(OpenMeteoAPI[ForecastDateTime],ROWS($C$2:C943)))</f>
        <v>46219.208333333336</v>
      </c>
      <c r="D943" t="str">
        <f t="shared" si="14"/>
        <v>5AM</v>
      </c>
      <c r="E943" t="str" cm="1">
        <f t="array" ref="E943">IF($K943="","",_xlfn.IFS($K943=0,_xlfn.UNICHAR(9728),$K943&lt;=3,_xlfn.UNICHAR(9729),OR($K943=45,$K943=48),"~",AND($K943&gt;=51,$K943&lt;=67),_xlfn.UNICHAR(9748),AND($K943&gt;=71,$K943&lt;=77),_xlfn.UNICHAR(10052),AND($K943&gt;=80,$K943&lt;=82),_xlfn.UNICHAR(9748),AND($K943&gt;=95,$K943&lt;=99),_xlfn.UNICHAR(9889),TRUE,_xlfn.UNICHAR(9729)))</f>
        <v>☀</v>
      </c>
      <c r="F943" t="str" cm="1">
        <f t="array" ref="F943">IF($K943="","",_xlfn.IFS($K943=0,"Clear",$K943&lt;=3,"Partly Cloudy",OR($K943=45,$K943=48),"Fog",AND($K943&gt;=51,$K943&lt;=67),"Drizzle",AND($K943&gt;=71,$K943&lt;=77),"Snow",AND($K943&gt;=80,$K943&lt;=82),"Rain Showers",AND($K943&gt;=95,$K943&lt;=99),"Thunderstorm",TRUE,"Cloudy"))</f>
        <v>Clear</v>
      </c>
      <c r="G943" s="3" cm="1">
        <f t="array" ref="G943">IF($A943="","",INDEX(OpenMeteoAPI[TemperatureC],ROWS($G$2:G943)))</f>
        <v>23.3</v>
      </c>
      <c r="H943" s="4" cm="1">
        <f t="array" ref="H943">IF($A943="","",INDEX(OpenMeteoAPI[RelativeHumidityPct],ROWS($H$2:H943))/100)</f>
        <v>0.56000000000000005</v>
      </c>
      <c r="I943" s="4" cm="1">
        <f t="array" ref="I943">IF($A943="","",INDEX(OpenMeteoAPI[PrecipitationProbabilityPct],ROWS($I$2:I943))/100)</f>
        <v>0.1</v>
      </c>
      <c r="J943" s="3" cm="1">
        <f t="array" ref="J943">IF($A943="","",INDEX(OpenMeteoAPI[PrecipitationMM],ROWS($J$2:J943)))</f>
        <v>0</v>
      </c>
      <c r="K943" cm="1">
        <f t="array" ref="K943">IF($A943="","",INDEX(OpenMeteoAPI[WeatherCode],ROWS($K$2:K943)))</f>
        <v>0</v>
      </c>
      <c r="L943" s="3" cm="1">
        <f t="array" ref="L943">IF($A943="","",INDEX(OpenMeteoAPI[WindSpeedKMH],ROWS($L$2:L943)))</f>
        <v>6.6</v>
      </c>
    </row>
    <row r="944" spans="1:12">
      <c r="A944" t="str" cm="1">
        <f t="array" ref="A944">IFERROR(INDEX(OpenMeteoAPI[City],ROWS($A$2:A944))&amp;", "&amp;INDEX(OpenMeteoAPI[CountryCode],ROWS($A$2:A944)),"")</f>
        <v>Vienna, AT</v>
      </c>
      <c r="B944" t="str" cm="1">
        <f t="array" ref="B944">IF($A944="","",INDEX(OpenMeteoAPI[LocationID],ROWS($B$2:B944)))</f>
        <v>AT-VIE</v>
      </c>
      <c r="C944" s="5" cm="1">
        <f t="array" ref="C944">IF($A944="","",INDEX(OpenMeteoAPI[ForecastDateTime],ROWS($C$2:C944)))</f>
        <v>46219.25</v>
      </c>
      <c r="D944" t="str">
        <f t="shared" si="14"/>
        <v>6AM</v>
      </c>
      <c r="E944" t="str" cm="1">
        <f t="array" ref="E944">IF($K944="","",_xlfn.IFS($K944=0,_xlfn.UNICHAR(9728),$K944&lt;=3,_xlfn.UNICHAR(9729),OR($K944=45,$K944=48),"~",AND($K944&gt;=51,$K944&lt;=67),_xlfn.UNICHAR(9748),AND($K944&gt;=71,$K944&lt;=77),_xlfn.UNICHAR(10052),AND($K944&gt;=80,$K944&lt;=82),_xlfn.UNICHAR(9748),AND($K944&gt;=95,$K944&lt;=99),_xlfn.UNICHAR(9889),TRUE,_xlfn.UNICHAR(9729)))</f>
        <v>☀</v>
      </c>
      <c r="F944" t="str" cm="1">
        <f t="array" ref="F944">IF($K944="","",_xlfn.IFS($K944=0,"Clear",$K944&lt;=3,"Partly Cloudy",OR($K944=45,$K944=48),"Fog",AND($K944&gt;=51,$K944&lt;=67),"Drizzle",AND($K944&gt;=71,$K944&lt;=77),"Snow",AND($K944&gt;=80,$K944&lt;=82),"Rain Showers",AND($K944&gt;=95,$K944&lt;=99),"Thunderstorm",TRUE,"Cloudy"))</f>
        <v>Clear</v>
      </c>
      <c r="G944" s="3" cm="1">
        <f t="array" ref="G944">IF($A944="","",INDEX(OpenMeteoAPI[TemperatureC],ROWS($G$2:G944)))</f>
        <v>23.4</v>
      </c>
      <c r="H944" s="4" cm="1">
        <f t="array" ref="H944">IF($A944="","",INDEX(OpenMeteoAPI[RelativeHumidityPct],ROWS($H$2:H944))/100)</f>
        <v>0.56999999999999995</v>
      </c>
      <c r="I944" s="4" cm="1">
        <f t="array" ref="I944">IF($A944="","",INDEX(OpenMeteoAPI[PrecipitationProbabilityPct],ROWS($I$2:I944))/100)</f>
        <v>0.11</v>
      </c>
      <c r="J944" s="3" cm="1">
        <f t="array" ref="J944">IF($A944="","",INDEX(OpenMeteoAPI[PrecipitationMM],ROWS($J$2:J944)))</f>
        <v>0</v>
      </c>
      <c r="K944" cm="1">
        <f t="array" ref="K944">IF($A944="","",INDEX(OpenMeteoAPI[WeatherCode],ROWS($K$2:K944)))</f>
        <v>0</v>
      </c>
      <c r="L944" s="3" cm="1">
        <f t="array" ref="L944">IF($A944="","",INDEX(OpenMeteoAPI[WindSpeedKMH],ROWS($L$2:L944)))</f>
        <v>6.4</v>
      </c>
    </row>
    <row r="945" spans="1:12">
      <c r="A945" t="str" cm="1">
        <f t="array" ref="A945">IFERROR(INDEX(OpenMeteoAPI[City],ROWS($A$2:A945))&amp;", "&amp;INDEX(OpenMeteoAPI[CountryCode],ROWS($A$2:A945)),"")</f>
        <v>Vienna, AT</v>
      </c>
      <c r="B945" t="str" cm="1">
        <f t="array" ref="B945">IF($A945="","",INDEX(OpenMeteoAPI[LocationID],ROWS($B$2:B945)))</f>
        <v>AT-VIE</v>
      </c>
      <c r="C945" s="5" cm="1">
        <f t="array" ref="C945">IF($A945="","",INDEX(OpenMeteoAPI[ForecastDateTime],ROWS($C$2:C945)))</f>
        <v>46219.291666666664</v>
      </c>
      <c r="D945" t="str">
        <f t="shared" si="14"/>
        <v>7AM</v>
      </c>
      <c r="E945" t="str" cm="1">
        <f t="array" ref="E945">IF($K945="","",_xlfn.IFS($K945=0,_xlfn.UNICHAR(9728),$K945&lt;=3,_xlfn.UNICHAR(9729),OR($K945=45,$K945=48),"~",AND($K945&gt;=51,$K945&lt;=67),_xlfn.UNICHAR(9748),AND($K945&gt;=71,$K945&lt;=77),_xlfn.UNICHAR(10052),AND($K945&gt;=80,$K945&lt;=82),_xlfn.UNICHAR(9748),AND($K945&gt;=95,$K945&lt;=99),_xlfn.UNICHAR(9889),TRUE,_xlfn.UNICHAR(9729)))</f>
        <v>☀</v>
      </c>
      <c r="F945" t="str" cm="1">
        <f t="array" ref="F945">IF($K945="","",_xlfn.IFS($K945=0,"Clear",$K945&lt;=3,"Partly Cloudy",OR($K945=45,$K945=48),"Fog",AND($K945&gt;=51,$K945&lt;=67),"Drizzle",AND($K945&gt;=71,$K945&lt;=77),"Snow",AND($K945&gt;=80,$K945&lt;=82),"Rain Showers",AND($K945&gt;=95,$K945&lt;=99),"Thunderstorm",TRUE,"Cloudy"))</f>
        <v>Clear</v>
      </c>
      <c r="G945" s="3" cm="1">
        <f t="array" ref="G945">IF($A945="","",INDEX(OpenMeteoAPI[TemperatureC],ROWS($G$2:G945)))</f>
        <v>23.7</v>
      </c>
      <c r="H945" s="4" cm="1">
        <f t="array" ref="H945">IF($A945="","",INDEX(OpenMeteoAPI[RelativeHumidityPct],ROWS($H$2:H945))/100)</f>
        <v>0.56999999999999995</v>
      </c>
      <c r="I945" s="4" cm="1">
        <f t="array" ref="I945">IF($A945="","",INDEX(OpenMeteoAPI[PrecipitationProbabilityPct],ROWS($I$2:I945))/100)</f>
        <v>0.13</v>
      </c>
      <c r="J945" s="3" cm="1">
        <f t="array" ref="J945">IF($A945="","",INDEX(OpenMeteoAPI[PrecipitationMM],ROWS($J$2:J945)))</f>
        <v>0</v>
      </c>
      <c r="K945" cm="1">
        <f t="array" ref="K945">IF($A945="","",INDEX(OpenMeteoAPI[WeatherCode],ROWS($K$2:K945)))</f>
        <v>0</v>
      </c>
      <c r="L945" s="3" cm="1">
        <f t="array" ref="L945">IF($A945="","",INDEX(OpenMeteoAPI[WindSpeedKMH],ROWS($L$2:L945)))</f>
        <v>6.2</v>
      </c>
    </row>
    <row r="946" spans="1:12">
      <c r="A946" t="str" cm="1">
        <f t="array" ref="A946">IFERROR(INDEX(OpenMeteoAPI[City],ROWS($A$2:A946))&amp;", "&amp;INDEX(OpenMeteoAPI[CountryCode],ROWS($A$2:A946)),"")</f>
        <v>Vienna, AT</v>
      </c>
      <c r="B946" t="str" cm="1">
        <f t="array" ref="B946">IF($A946="","",INDEX(OpenMeteoAPI[LocationID],ROWS($B$2:B946)))</f>
        <v>AT-VIE</v>
      </c>
      <c r="C946" s="5" cm="1">
        <f t="array" ref="C946">IF($A946="","",INDEX(OpenMeteoAPI[ForecastDateTime],ROWS($C$2:C946)))</f>
        <v>46219.333333333336</v>
      </c>
      <c r="D946" t="str">
        <f t="shared" si="14"/>
        <v>8AM</v>
      </c>
      <c r="E946" t="str" cm="1">
        <f t="array" ref="E946">IF($K946="","",_xlfn.IFS($K946=0,_xlfn.UNICHAR(9728),$K946&lt;=3,_xlfn.UNICHAR(9729),OR($K946=45,$K946=48),"~",AND($K946&gt;=51,$K946&lt;=67),_xlfn.UNICHAR(9748),AND($K946&gt;=71,$K946&lt;=77),_xlfn.UNICHAR(10052),AND($K946&gt;=80,$K946&lt;=82),_xlfn.UNICHAR(9748),AND($K946&gt;=95,$K946&lt;=99),_xlfn.UNICHAR(9889),TRUE,_xlfn.UNICHAR(9729)))</f>
        <v>☀</v>
      </c>
      <c r="F946" t="str" cm="1">
        <f t="array" ref="F946">IF($K946="","",_xlfn.IFS($K946=0,"Clear",$K946&lt;=3,"Partly Cloudy",OR($K946=45,$K946=48),"Fog",AND($K946&gt;=51,$K946&lt;=67),"Drizzle",AND($K946&gt;=71,$K946&lt;=77),"Snow",AND($K946&gt;=80,$K946&lt;=82),"Rain Showers",AND($K946&gt;=95,$K946&lt;=99),"Thunderstorm",TRUE,"Cloudy"))</f>
        <v>Clear</v>
      </c>
      <c r="G946" s="3" cm="1">
        <f t="array" ref="G946">IF($A946="","",INDEX(OpenMeteoAPI[TemperatureC],ROWS($G$2:G946)))</f>
        <v>24.2</v>
      </c>
      <c r="H946" s="4" cm="1">
        <f t="array" ref="H946">IF($A946="","",INDEX(OpenMeteoAPI[RelativeHumidityPct],ROWS($H$2:H946))/100)</f>
        <v>0.56000000000000005</v>
      </c>
      <c r="I946" s="4" cm="1">
        <f t="array" ref="I946">IF($A946="","",INDEX(OpenMeteoAPI[PrecipitationProbabilityPct],ROWS($I$2:I946))/100)</f>
        <v>0.14000000000000001</v>
      </c>
      <c r="J946" s="3" cm="1">
        <f t="array" ref="J946">IF($A946="","",INDEX(OpenMeteoAPI[PrecipitationMM],ROWS($J$2:J946)))</f>
        <v>0</v>
      </c>
      <c r="K946" cm="1">
        <f t="array" ref="K946">IF($A946="","",INDEX(OpenMeteoAPI[WeatherCode],ROWS($K$2:K946)))</f>
        <v>0</v>
      </c>
      <c r="L946" s="3" cm="1">
        <f t="array" ref="L946">IF($A946="","",INDEX(OpenMeteoAPI[WindSpeedKMH],ROWS($L$2:L946)))</f>
        <v>5.8</v>
      </c>
    </row>
    <row r="947" spans="1:12">
      <c r="A947" t="str" cm="1">
        <f t="array" ref="A947">IFERROR(INDEX(OpenMeteoAPI[City],ROWS($A$2:A947))&amp;", "&amp;INDEX(OpenMeteoAPI[CountryCode],ROWS($A$2:A947)),"")</f>
        <v>Vienna, AT</v>
      </c>
      <c r="B947" t="str" cm="1">
        <f t="array" ref="B947">IF($A947="","",INDEX(OpenMeteoAPI[LocationID],ROWS($B$2:B947)))</f>
        <v>AT-VIE</v>
      </c>
      <c r="C947" s="5" cm="1">
        <f t="array" ref="C947">IF($A947="","",INDEX(OpenMeteoAPI[ForecastDateTime],ROWS($C$2:C947)))</f>
        <v>46219.375</v>
      </c>
      <c r="D947" t="str">
        <f t="shared" si="14"/>
        <v>9AM</v>
      </c>
      <c r="E947" t="str" cm="1">
        <f t="array" ref="E947">IF($K947="","",_xlfn.IFS($K947=0,_xlfn.UNICHAR(9728),$K947&lt;=3,_xlfn.UNICHAR(9729),OR($K947=45,$K947=48),"~",AND($K947&gt;=51,$K947&lt;=67),_xlfn.UNICHAR(9748),AND($K947&gt;=71,$K947&lt;=77),_xlfn.UNICHAR(10052),AND($K947&gt;=80,$K947&lt;=82),_xlfn.UNICHAR(9748),AND($K947&gt;=95,$K947&lt;=99),_xlfn.UNICHAR(9889),TRUE,_xlfn.UNICHAR(9729)))</f>
        <v>☔</v>
      </c>
      <c r="F947" t="str" cm="1">
        <f t="array" ref="F947">IF($K947="","",_xlfn.IFS($K947=0,"Clear",$K947&lt;=3,"Partly Cloudy",OR($K947=45,$K947=48),"Fog",AND($K947&gt;=51,$K947&lt;=67),"Drizzle",AND($K947&gt;=71,$K947&lt;=77),"Snow",AND($K947&gt;=80,$K947&lt;=82),"Rain Showers",AND($K947&gt;=95,$K947&lt;=99),"Thunderstorm",TRUE,"Cloudy"))</f>
        <v>Drizzle</v>
      </c>
      <c r="G947" s="3" cm="1">
        <f t="array" ref="G947">IF($A947="","",INDEX(OpenMeteoAPI[TemperatureC],ROWS($G$2:G947)))</f>
        <v>25</v>
      </c>
      <c r="H947" s="4" cm="1">
        <f t="array" ref="H947">IF($A947="","",INDEX(OpenMeteoAPI[RelativeHumidityPct],ROWS($H$2:H947))/100)</f>
        <v>0.53</v>
      </c>
      <c r="I947" s="4" cm="1">
        <f t="array" ref="I947">IF($A947="","",INDEX(OpenMeteoAPI[PrecipitationProbabilityPct],ROWS($I$2:I947))/100)</f>
        <v>0.15</v>
      </c>
      <c r="J947" s="3" cm="1">
        <f t="array" ref="J947">IF($A947="","",INDEX(OpenMeteoAPI[PrecipitationMM],ROWS($J$2:J947)))</f>
        <v>0.3</v>
      </c>
      <c r="K947" cm="1">
        <f t="array" ref="K947">IF($A947="","",INDEX(OpenMeteoAPI[WeatherCode],ROWS($K$2:K947)))</f>
        <v>51</v>
      </c>
      <c r="L947" s="3" cm="1">
        <f t="array" ref="L947">IF($A947="","",INDEX(OpenMeteoAPI[WindSpeedKMH],ROWS($L$2:L947)))</f>
        <v>5</v>
      </c>
    </row>
    <row r="948" spans="1:12">
      <c r="A948" t="str" cm="1">
        <f t="array" ref="A948">IFERROR(INDEX(OpenMeteoAPI[City],ROWS($A$2:A948))&amp;", "&amp;INDEX(OpenMeteoAPI[CountryCode],ROWS($A$2:A948)),"")</f>
        <v>Vienna, AT</v>
      </c>
      <c r="B948" t="str" cm="1">
        <f t="array" ref="B948">IF($A948="","",INDEX(OpenMeteoAPI[LocationID],ROWS($B$2:B948)))</f>
        <v>AT-VIE</v>
      </c>
      <c r="C948" s="5" cm="1">
        <f t="array" ref="C948">IF($A948="","",INDEX(OpenMeteoAPI[ForecastDateTime],ROWS($C$2:C948)))</f>
        <v>46219.416666666664</v>
      </c>
      <c r="D948" t="str">
        <f t="shared" si="14"/>
        <v>10AM</v>
      </c>
      <c r="E948" t="str" cm="1">
        <f t="array" ref="E948">IF($K948="","",_xlfn.IFS($K948=0,_xlfn.UNICHAR(9728),$K948&lt;=3,_xlfn.UNICHAR(9729),OR($K948=45,$K948=48),"~",AND($K948&gt;=51,$K948&lt;=67),_xlfn.UNICHAR(9748),AND($K948&gt;=71,$K948&lt;=77),_xlfn.UNICHAR(10052),AND($K948&gt;=80,$K948&lt;=82),_xlfn.UNICHAR(9748),AND($K948&gt;=95,$K948&lt;=99),_xlfn.UNICHAR(9889),TRUE,_xlfn.UNICHAR(9729)))</f>
        <v>☔</v>
      </c>
      <c r="F948" t="str" cm="1">
        <f t="array" ref="F948">IF($K948="","",_xlfn.IFS($K948=0,"Clear",$K948&lt;=3,"Partly Cloudy",OR($K948=45,$K948=48),"Fog",AND($K948&gt;=51,$K948&lt;=67),"Drizzle",AND($K948&gt;=71,$K948&lt;=77),"Snow",AND($K948&gt;=80,$K948&lt;=82),"Rain Showers",AND($K948&gt;=95,$K948&lt;=99),"Thunderstorm",TRUE,"Cloudy"))</f>
        <v>Drizzle</v>
      </c>
      <c r="G948" s="3" cm="1">
        <f t="array" ref="G948">IF($A948="","",INDEX(OpenMeteoAPI[TemperatureC],ROWS($G$2:G948)))</f>
        <v>26.3</v>
      </c>
      <c r="H948" s="4" cm="1">
        <f t="array" ref="H948">IF($A948="","",INDEX(OpenMeteoAPI[RelativeHumidityPct],ROWS($H$2:H948))/100)</f>
        <v>0.48</v>
      </c>
      <c r="I948" s="4" cm="1">
        <f t="array" ref="I948">IF($A948="","",INDEX(OpenMeteoAPI[PrecipitationProbabilityPct],ROWS($I$2:I948))/100)</f>
        <v>0.16</v>
      </c>
      <c r="J948" s="3" cm="1">
        <f t="array" ref="J948">IF($A948="","",INDEX(OpenMeteoAPI[PrecipitationMM],ROWS($J$2:J948)))</f>
        <v>0.3</v>
      </c>
      <c r="K948" cm="1">
        <f t="array" ref="K948">IF($A948="","",INDEX(OpenMeteoAPI[WeatherCode],ROWS($K$2:K948)))</f>
        <v>51</v>
      </c>
      <c r="L948" s="3" cm="1">
        <f t="array" ref="L948">IF($A948="","",INDEX(OpenMeteoAPI[WindSpeedKMH],ROWS($L$2:L948)))</f>
        <v>3.8</v>
      </c>
    </row>
    <row r="949" spans="1:12">
      <c r="A949" t="str" cm="1">
        <f t="array" ref="A949">IFERROR(INDEX(OpenMeteoAPI[City],ROWS($A$2:A949))&amp;", "&amp;INDEX(OpenMeteoAPI[CountryCode],ROWS($A$2:A949)),"")</f>
        <v>Vienna, AT</v>
      </c>
      <c r="B949" t="str" cm="1">
        <f t="array" ref="B949">IF($A949="","",INDEX(OpenMeteoAPI[LocationID],ROWS($B$2:B949)))</f>
        <v>AT-VIE</v>
      </c>
      <c r="C949" s="5" cm="1">
        <f t="array" ref="C949">IF($A949="","",INDEX(OpenMeteoAPI[ForecastDateTime],ROWS($C$2:C949)))</f>
        <v>46219.458333333336</v>
      </c>
      <c r="D949" t="str">
        <f t="shared" si="14"/>
        <v>11AM</v>
      </c>
      <c r="E949" t="str" cm="1">
        <f t="array" ref="E949">IF($K949="","",_xlfn.IFS($K949=0,_xlfn.UNICHAR(9728),$K949&lt;=3,_xlfn.UNICHAR(9729),OR($K949=45,$K949=48),"~",AND($K949&gt;=51,$K949&lt;=67),_xlfn.UNICHAR(9748),AND($K949&gt;=71,$K949&lt;=77),_xlfn.UNICHAR(10052),AND($K949&gt;=80,$K949&lt;=82),_xlfn.UNICHAR(9748),AND($K949&gt;=95,$K949&lt;=99),_xlfn.UNICHAR(9889),TRUE,_xlfn.UNICHAR(9729)))</f>
        <v>☔</v>
      </c>
      <c r="F949" t="str" cm="1">
        <f t="array" ref="F949">IF($K949="","",_xlfn.IFS($K949=0,"Clear",$K949&lt;=3,"Partly Cloudy",OR($K949=45,$K949=48),"Fog",AND($K949&gt;=51,$K949&lt;=67),"Drizzle",AND($K949&gt;=71,$K949&lt;=77),"Snow",AND($K949&gt;=80,$K949&lt;=82),"Rain Showers",AND($K949&gt;=95,$K949&lt;=99),"Thunderstorm",TRUE,"Cloudy"))</f>
        <v>Drizzle</v>
      </c>
      <c r="G949" s="3" cm="1">
        <f t="array" ref="G949">IF($A949="","",INDEX(OpenMeteoAPI[TemperatureC],ROWS($G$2:G949)))</f>
        <v>27.7</v>
      </c>
      <c r="H949" s="4" cm="1">
        <f t="array" ref="H949">IF($A949="","",INDEX(OpenMeteoAPI[RelativeHumidityPct],ROWS($H$2:H949))/100)</f>
        <v>0.43</v>
      </c>
      <c r="I949" s="4" cm="1">
        <f t="array" ref="I949">IF($A949="","",INDEX(OpenMeteoAPI[PrecipitationProbabilityPct],ROWS($I$2:I949))/100)</f>
        <v>0.17</v>
      </c>
      <c r="J949" s="3" cm="1">
        <f t="array" ref="J949">IF($A949="","",INDEX(OpenMeteoAPI[PrecipitationMM],ROWS($J$2:J949)))</f>
        <v>0.3</v>
      </c>
      <c r="K949" cm="1">
        <f t="array" ref="K949">IF($A949="","",INDEX(OpenMeteoAPI[WeatherCode],ROWS($K$2:K949)))</f>
        <v>51</v>
      </c>
      <c r="L949" s="3" cm="1">
        <f t="array" ref="L949">IF($A949="","",INDEX(OpenMeteoAPI[WindSpeedKMH],ROWS($L$2:L949)))</f>
        <v>2.7</v>
      </c>
    </row>
    <row r="950" spans="1:12">
      <c r="A950" t="str" cm="1">
        <f t="array" ref="A950">IFERROR(INDEX(OpenMeteoAPI[City],ROWS($A$2:A950))&amp;", "&amp;INDEX(OpenMeteoAPI[CountryCode],ROWS($A$2:A950)),"")</f>
        <v>Vienna, AT</v>
      </c>
      <c r="B950" t="str" cm="1">
        <f t="array" ref="B950">IF($A950="","",INDEX(OpenMeteoAPI[LocationID],ROWS($B$2:B950)))</f>
        <v>AT-VIE</v>
      </c>
      <c r="C950" s="5" cm="1">
        <f t="array" ref="C950">IF($A950="","",INDEX(OpenMeteoAPI[ForecastDateTime],ROWS($C$2:C950)))</f>
        <v>46219.5</v>
      </c>
      <c r="D950" t="str">
        <f t="shared" si="14"/>
        <v>12PM</v>
      </c>
      <c r="E950" t="str" cm="1">
        <f t="array" ref="E950">IF($K950="","",_xlfn.IFS($K950=0,_xlfn.UNICHAR(9728),$K950&lt;=3,_xlfn.UNICHAR(9729),OR($K950=45,$K950=48),"~",AND($K950&gt;=51,$K950&lt;=67),_xlfn.UNICHAR(9748),AND($K950&gt;=71,$K950&lt;=77),_xlfn.UNICHAR(10052),AND($K950&gt;=80,$K950&lt;=82),_xlfn.UNICHAR(9748),AND($K950&gt;=95,$K950&lt;=99),_xlfn.UNICHAR(9889),TRUE,_xlfn.UNICHAR(9729)))</f>
        <v>☔</v>
      </c>
      <c r="F950" t="str" cm="1">
        <f t="array" ref="F950">IF($K950="","",_xlfn.IFS($K950=0,"Clear",$K950&lt;=3,"Partly Cloudy",OR($K950=45,$K950=48),"Fog",AND($K950&gt;=51,$K950&lt;=67),"Drizzle",AND($K950&gt;=71,$K950&lt;=77),"Snow",AND($K950&gt;=80,$K950&lt;=82),"Rain Showers",AND($K950&gt;=95,$K950&lt;=99),"Thunderstorm",TRUE,"Cloudy"))</f>
        <v>Drizzle</v>
      </c>
      <c r="G950" s="3" cm="1">
        <f t="array" ref="G950">IF($A950="","",INDEX(OpenMeteoAPI[TemperatureC],ROWS($G$2:G950)))</f>
        <v>29.1</v>
      </c>
      <c r="H950" s="4" cm="1">
        <f t="array" ref="H950">IF($A950="","",INDEX(OpenMeteoAPI[RelativeHumidityPct],ROWS($H$2:H950))/100)</f>
        <v>0.39</v>
      </c>
      <c r="I950" s="4" cm="1">
        <f t="array" ref="I950">IF($A950="","",INDEX(OpenMeteoAPI[PrecipitationProbabilityPct],ROWS($I$2:I950))/100)</f>
        <v>0.18</v>
      </c>
      <c r="J950" s="3" cm="1">
        <f t="array" ref="J950">IF($A950="","",INDEX(OpenMeteoAPI[PrecipitationMM],ROWS($J$2:J950)))</f>
        <v>0.3</v>
      </c>
      <c r="K950" cm="1">
        <f t="array" ref="K950">IF($A950="","",INDEX(OpenMeteoAPI[WeatherCode],ROWS($K$2:K950)))</f>
        <v>51</v>
      </c>
      <c r="L950" s="3" cm="1">
        <f t="array" ref="L950">IF($A950="","",INDEX(OpenMeteoAPI[WindSpeedKMH],ROWS($L$2:L950)))</f>
        <v>2</v>
      </c>
    </row>
    <row r="951" spans="1:12">
      <c r="A951" t="str" cm="1">
        <f t="array" ref="A951">IFERROR(INDEX(OpenMeteoAPI[City],ROWS($A$2:A951))&amp;", "&amp;INDEX(OpenMeteoAPI[CountryCode],ROWS($A$2:A951)),"")</f>
        <v>Vienna, AT</v>
      </c>
      <c r="B951" t="str" cm="1">
        <f t="array" ref="B951">IF($A951="","",INDEX(OpenMeteoAPI[LocationID],ROWS($B$2:B951)))</f>
        <v>AT-VIE</v>
      </c>
      <c r="C951" s="5" cm="1">
        <f t="array" ref="C951">IF($A951="","",INDEX(OpenMeteoAPI[ForecastDateTime],ROWS($C$2:C951)))</f>
        <v>46219.541666666664</v>
      </c>
      <c r="D951" t="str">
        <f t="shared" si="14"/>
        <v>1PM</v>
      </c>
      <c r="E951" t="str" cm="1">
        <f t="array" ref="E951">IF($K951="","",_xlfn.IFS($K951=0,_xlfn.UNICHAR(9728),$K951&lt;=3,_xlfn.UNICHAR(9729),OR($K951=45,$K951=48),"~",AND($K951&gt;=51,$K951&lt;=67),_xlfn.UNICHAR(9748),AND($K951&gt;=71,$K951&lt;=77),_xlfn.UNICHAR(10052),AND($K951&gt;=80,$K951&lt;=82),_xlfn.UNICHAR(9748),AND($K951&gt;=95,$K951&lt;=99),_xlfn.UNICHAR(9889),TRUE,_xlfn.UNICHAR(9729)))</f>
        <v>☔</v>
      </c>
      <c r="F951" t="str" cm="1">
        <f t="array" ref="F951">IF($K951="","",_xlfn.IFS($K951=0,"Clear",$K951&lt;=3,"Partly Cloudy",OR($K951=45,$K951=48),"Fog",AND($K951&gt;=51,$K951&lt;=67),"Drizzle",AND($K951&gt;=71,$K951&lt;=77),"Snow",AND($K951&gt;=80,$K951&lt;=82),"Rain Showers",AND($K951&gt;=95,$K951&lt;=99),"Thunderstorm",TRUE,"Cloudy"))</f>
        <v>Drizzle</v>
      </c>
      <c r="G951" s="3" cm="1">
        <f t="array" ref="G951">IF($A951="","",INDEX(OpenMeteoAPI[TemperatureC],ROWS($G$2:G951)))</f>
        <v>30.1</v>
      </c>
      <c r="H951" s="4" cm="1">
        <f t="array" ref="H951">IF($A951="","",INDEX(OpenMeteoAPI[RelativeHumidityPct],ROWS($H$2:H951))/100)</f>
        <v>0.36</v>
      </c>
      <c r="I951" s="4" cm="1">
        <f t="array" ref="I951">IF($A951="","",INDEX(OpenMeteoAPI[PrecipitationProbabilityPct],ROWS($I$2:I951))/100)</f>
        <v>0.19</v>
      </c>
      <c r="J951" s="3" cm="1">
        <f t="array" ref="J951">IF($A951="","",INDEX(OpenMeteoAPI[PrecipitationMM],ROWS($J$2:J951)))</f>
        <v>0.3</v>
      </c>
      <c r="K951" cm="1">
        <f t="array" ref="K951">IF($A951="","",INDEX(OpenMeteoAPI[WeatherCode],ROWS($K$2:K951)))</f>
        <v>51</v>
      </c>
      <c r="L951" s="3" cm="1">
        <f t="array" ref="L951">IF($A951="","",INDEX(OpenMeteoAPI[WindSpeedKMH],ROWS($L$2:L951)))</f>
        <v>1.8</v>
      </c>
    </row>
    <row r="952" spans="1:12">
      <c r="A952" t="str" cm="1">
        <f t="array" ref="A952">IFERROR(INDEX(OpenMeteoAPI[City],ROWS($A$2:A952))&amp;", "&amp;INDEX(OpenMeteoAPI[CountryCode],ROWS($A$2:A952)),"")</f>
        <v>Vienna, AT</v>
      </c>
      <c r="B952" t="str" cm="1">
        <f t="array" ref="B952">IF($A952="","",INDEX(OpenMeteoAPI[LocationID],ROWS($B$2:B952)))</f>
        <v>AT-VIE</v>
      </c>
      <c r="C952" s="5" cm="1">
        <f t="array" ref="C952">IF($A952="","",INDEX(OpenMeteoAPI[ForecastDateTime],ROWS($C$2:C952)))</f>
        <v>46219.583333333336</v>
      </c>
      <c r="D952" t="str">
        <f t="shared" si="14"/>
        <v>2PM</v>
      </c>
      <c r="E952" t="str" cm="1">
        <f t="array" ref="E952">IF($K952="","",_xlfn.IFS($K952=0,_xlfn.UNICHAR(9728),$K952&lt;=3,_xlfn.UNICHAR(9729),OR($K952=45,$K952=48),"~",AND($K952&gt;=51,$K952&lt;=67),_xlfn.UNICHAR(9748),AND($K952&gt;=71,$K952&lt;=77),_xlfn.UNICHAR(10052),AND($K952&gt;=80,$K952&lt;=82),_xlfn.UNICHAR(9748),AND($K952&gt;=95,$K952&lt;=99),_xlfn.UNICHAR(9889),TRUE,_xlfn.UNICHAR(9729)))</f>
        <v>☔</v>
      </c>
      <c r="F952" t="str" cm="1">
        <f t="array" ref="F952">IF($K952="","",_xlfn.IFS($K952=0,"Clear",$K952&lt;=3,"Partly Cloudy",OR($K952=45,$K952=48),"Fog",AND($K952&gt;=51,$K952&lt;=67),"Drizzle",AND($K952&gt;=71,$K952&lt;=77),"Snow",AND($K952&gt;=80,$K952&lt;=82),"Rain Showers",AND($K952&gt;=95,$K952&lt;=99),"Thunderstorm",TRUE,"Cloudy"))</f>
        <v>Drizzle</v>
      </c>
      <c r="G952" s="3" cm="1">
        <f t="array" ref="G952">IF($A952="","",INDEX(OpenMeteoAPI[TemperatureC],ROWS($G$2:G952)))</f>
        <v>30.5</v>
      </c>
      <c r="H952" s="4" cm="1">
        <f t="array" ref="H952">IF($A952="","",INDEX(OpenMeteoAPI[RelativeHumidityPct],ROWS($H$2:H952))/100)</f>
        <v>0.35</v>
      </c>
      <c r="I952" s="4" cm="1">
        <f t="array" ref="I952">IF($A952="","",INDEX(OpenMeteoAPI[PrecipitationProbabilityPct],ROWS($I$2:I952))/100)</f>
        <v>0.2</v>
      </c>
      <c r="J952" s="3" cm="1">
        <f t="array" ref="J952">IF($A952="","",INDEX(OpenMeteoAPI[PrecipitationMM],ROWS($J$2:J952)))</f>
        <v>0.3</v>
      </c>
      <c r="K952" cm="1">
        <f t="array" ref="K952">IF($A952="","",INDEX(OpenMeteoAPI[WeatherCode],ROWS($K$2:K952)))</f>
        <v>51</v>
      </c>
      <c r="L952" s="3" cm="1">
        <f t="array" ref="L952">IF($A952="","",INDEX(OpenMeteoAPI[WindSpeedKMH],ROWS($L$2:L952)))</f>
        <v>1.8</v>
      </c>
    </row>
    <row r="953" spans="1:12">
      <c r="A953" t="str" cm="1">
        <f t="array" ref="A953">IFERROR(INDEX(OpenMeteoAPI[City],ROWS($A$2:A953))&amp;", "&amp;INDEX(OpenMeteoAPI[CountryCode],ROWS($A$2:A953)),"")</f>
        <v>Vienna, AT</v>
      </c>
      <c r="B953" t="str" cm="1">
        <f t="array" ref="B953">IF($A953="","",INDEX(OpenMeteoAPI[LocationID],ROWS($B$2:B953)))</f>
        <v>AT-VIE</v>
      </c>
      <c r="C953" s="5" cm="1">
        <f t="array" ref="C953">IF($A953="","",INDEX(OpenMeteoAPI[ForecastDateTime],ROWS($C$2:C953)))</f>
        <v>46219.625</v>
      </c>
      <c r="D953" t="str">
        <f t="shared" si="14"/>
        <v>3PM</v>
      </c>
      <c r="E953" t="str" cm="1">
        <f t="array" ref="E953">IF($K953="","",_xlfn.IFS($K953=0,_xlfn.UNICHAR(9728),$K953&lt;=3,_xlfn.UNICHAR(9729),OR($K953=45,$K953=48),"~",AND($K953&gt;=51,$K953&lt;=67),_xlfn.UNICHAR(9748),AND($K953&gt;=71,$K953&lt;=77),_xlfn.UNICHAR(10052),AND($K953&gt;=80,$K953&lt;=82),_xlfn.UNICHAR(9748),AND($K953&gt;=95,$K953&lt;=99),_xlfn.UNICHAR(9889),TRUE,_xlfn.UNICHAR(9729)))</f>
        <v>☔</v>
      </c>
      <c r="F953" t="str" cm="1">
        <f t="array" ref="F953">IF($K953="","",_xlfn.IFS($K953=0,"Clear",$K953&lt;=3,"Partly Cloudy",OR($K953=45,$K953=48),"Fog",AND($K953&gt;=51,$K953&lt;=67),"Drizzle",AND($K953&gt;=71,$K953&lt;=77),"Snow",AND($K953&gt;=80,$K953&lt;=82),"Rain Showers",AND($K953&gt;=95,$K953&lt;=99),"Thunderstorm",TRUE,"Cloudy"))</f>
        <v>Drizzle</v>
      </c>
      <c r="G953" s="3" cm="1">
        <f t="array" ref="G953">IF($A953="","",INDEX(OpenMeteoAPI[TemperatureC],ROWS($G$2:G953)))</f>
        <v>30.2</v>
      </c>
      <c r="H953" s="4" cm="1">
        <f t="array" ref="H953">IF($A953="","",INDEX(OpenMeteoAPI[RelativeHumidityPct],ROWS($H$2:H953))/100)</f>
        <v>0.36</v>
      </c>
      <c r="I953" s="4" cm="1">
        <f t="array" ref="I953">IF($A953="","",INDEX(OpenMeteoAPI[PrecipitationProbabilityPct],ROWS($I$2:I953))/100)</f>
        <v>0.22</v>
      </c>
      <c r="J953" s="3" cm="1">
        <f t="array" ref="J953">IF($A953="","",INDEX(OpenMeteoAPI[PrecipitationMM],ROWS($J$2:J953)))</f>
        <v>0.5</v>
      </c>
      <c r="K953" cm="1">
        <f t="array" ref="K953">IF($A953="","",INDEX(OpenMeteoAPI[WeatherCode],ROWS($K$2:K953)))</f>
        <v>53</v>
      </c>
      <c r="L953" s="3" cm="1">
        <f t="array" ref="L953">IF($A953="","",INDEX(OpenMeteoAPI[WindSpeedKMH],ROWS($L$2:L953)))</f>
        <v>1.5</v>
      </c>
    </row>
    <row r="954" spans="1:12">
      <c r="A954" t="str" cm="1">
        <f t="array" ref="A954">IFERROR(INDEX(OpenMeteoAPI[City],ROWS($A$2:A954))&amp;", "&amp;INDEX(OpenMeteoAPI[CountryCode],ROWS($A$2:A954)),"")</f>
        <v>Vienna, AT</v>
      </c>
      <c r="B954" t="str" cm="1">
        <f t="array" ref="B954">IF($A954="","",INDEX(OpenMeteoAPI[LocationID],ROWS($B$2:B954)))</f>
        <v>AT-VIE</v>
      </c>
      <c r="C954" s="5" cm="1">
        <f t="array" ref="C954">IF($A954="","",INDEX(OpenMeteoAPI[ForecastDateTime],ROWS($C$2:C954)))</f>
        <v>46219.666666666664</v>
      </c>
      <c r="D954" t="str">
        <f t="shared" si="14"/>
        <v>4PM</v>
      </c>
      <c r="E954" t="str" cm="1">
        <f t="array" ref="E954">IF($K954="","",_xlfn.IFS($K954=0,_xlfn.UNICHAR(9728),$K954&lt;=3,_xlfn.UNICHAR(9729),OR($K954=45,$K954=48),"~",AND($K954&gt;=51,$K954&lt;=67),_xlfn.UNICHAR(9748),AND($K954&gt;=71,$K954&lt;=77),_xlfn.UNICHAR(10052),AND($K954&gt;=80,$K954&lt;=82),_xlfn.UNICHAR(9748),AND($K954&gt;=95,$K954&lt;=99),_xlfn.UNICHAR(9889),TRUE,_xlfn.UNICHAR(9729)))</f>
        <v>☔</v>
      </c>
      <c r="F954" t="str" cm="1">
        <f t="array" ref="F954">IF($K954="","",_xlfn.IFS($K954=0,"Clear",$K954&lt;=3,"Partly Cloudy",OR($K954=45,$K954=48),"Fog",AND($K954&gt;=51,$K954&lt;=67),"Drizzle",AND($K954&gt;=71,$K954&lt;=77),"Snow",AND($K954&gt;=80,$K954&lt;=82),"Rain Showers",AND($K954&gt;=95,$K954&lt;=99),"Thunderstorm",TRUE,"Cloudy"))</f>
        <v>Drizzle</v>
      </c>
      <c r="G954" s="3" cm="1">
        <f t="array" ref="G954">IF($A954="","",INDEX(OpenMeteoAPI[TemperatureC],ROWS($G$2:G954)))</f>
        <v>29.3</v>
      </c>
      <c r="H954" s="4" cm="1">
        <f t="array" ref="H954">IF($A954="","",INDEX(OpenMeteoAPI[RelativeHumidityPct],ROWS($H$2:H954))/100)</f>
        <v>0.38</v>
      </c>
      <c r="I954" s="4" cm="1">
        <f t="array" ref="I954">IF($A954="","",INDEX(OpenMeteoAPI[PrecipitationProbabilityPct],ROWS($I$2:I954))/100)</f>
        <v>0.23</v>
      </c>
      <c r="J954" s="3" cm="1">
        <f t="array" ref="J954">IF($A954="","",INDEX(OpenMeteoAPI[PrecipitationMM],ROWS($J$2:J954)))</f>
        <v>0.5</v>
      </c>
      <c r="K954" cm="1">
        <f t="array" ref="K954">IF($A954="","",INDEX(OpenMeteoAPI[WeatherCode],ROWS($K$2:K954)))</f>
        <v>53</v>
      </c>
      <c r="L954" s="3" cm="1">
        <f t="array" ref="L954">IF($A954="","",INDEX(OpenMeteoAPI[WindSpeedKMH],ROWS($L$2:L954)))</f>
        <v>1.6</v>
      </c>
    </row>
    <row r="955" spans="1:12">
      <c r="A955" t="str" cm="1">
        <f t="array" ref="A955">IFERROR(INDEX(OpenMeteoAPI[City],ROWS($A$2:A955))&amp;", "&amp;INDEX(OpenMeteoAPI[CountryCode],ROWS($A$2:A955)),"")</f>
        <v>Vienna, AT</v>
      </c>
      <c r="B955" t="str" cm="1">
        <f t="array" ref="B955">IF($A955="","",INDEX(OpenMeteoAPI[LocationID],ROWS($B$2:B955)))</f>
        <v>AT-VIE</v>
      </c>
      <c r="C955" s="5" cm="1">
        <f t="array" ref="C955">IF($A955="","",INDEX(OpenMeteoAPI[ForecastDateTime],ROWS($C$2:C955)))</f>
        <v>46219.708333333336</v>
      </c>
      <c r="D955" t="str">
        <f t="shared" si="14"/>
        <v>5PM</v>
      </c>
      <c r="E955" t="str" cm="1">
        <f t="array" ref="E955">IF($K955="","",_xlfn.IFS($K955=0,_xlfn.UNICHAR(9728),$K955&lt;=3,_xlfn.UNICHAR(9729),OR($K955=45,$K955=48),"~",AND($K955&gt;=51,$K955&lt;=67),_xlfn.UNICHAR(9748),AND($K955&gt;=71,$K955&lt;=77),_xlfn.UNICHAR(10052),AND($K955&gt;=80,$K955&lt;=82),_xlfn.UNICHAR(9748),AND($K955&gt;=95,$K955&lt;=99),_xlfn.UNICHAR(9889),TRUE,_xlfn.UNICHAR(9729)))</f>
        <v>☔</v>
      </c>
      <c r="F955" t="str" cm="1">
        <f t="array" ref="F955">IF($K955="","",_xlfn.IFS($K955=0,"Clear",$K955&lt;=3,"Partly Cloudy",OR($K955=45,$K955=48),"Fog",AND($K955&gt;=51,$K955&lt;=67),"Drizzle",AND($K955&gt;=71,$K955&lt;=77),"Snow",AND($K955&gt;=80,$K955&lt;=82),"Rain Showers",AND($K955&gt;=95,$K955&lt;=99),"Thunderstorm",TRUE,"Cloudy"))</f>
        <v>Drizzle</v>
      </c>
      <c r="G955" s="3" cm="1">
        <f t="array" ref="G955">IF($A955="","",INDEX(OpenMeteoAPI[TemperatureC],ROWS($G$2:G955)))</f>
        <v>28.1</v>
      </c>
      <c r="H955" s="4" cm="1">
        <f t="array" ref="H955">IF($A955="","",INDEX(OpenMeteoAPI[RelativeHumidityPct],ROWS($H$2:H955))/100)</f>
        <v>0.42</v>
      </c>
      <c r="I955" s="4" cm="1">
        <f t="array" ref="I955">IF($A955="","",INDEX(OpenMeteoAPI[PrecipitationProbabilityPct],ROWS($I$2:I955))/100)</f>
        <v>0.25</v>
      </c>
      <c r="J955" s="3" cm="1">
        <f t="array" ref="J955">IF($A955="","",INDEX(OpenMeteoAPI[PrecipitationMM],ROWS($J$2:J955)))</f>
        <v>0.5</v>
      </c>
      <c r="K955" cm="1">
        <f t="array" ref="K955">IF($A955="","",INDEX(OpenMeteoAPI[WeatherCode],ROWS($K$2:K955)))</f>
        <v>53</v>
      </c>
      <c r="L955" s="3" cm="1">
        <f t="array" ref="L955">IF($A955="","",INDEX(OpenMeteoAPI[WindSpeedKMH],ROWS($L$2:L955)))</f>
        <v>2.7</v>
      </c>
    </row>
    <row r="956" spans="1:12">
      <c r="A956" t="str" cm="1">
        <f t="array" ref="A956">IFERROR(INDEX(OpenMeteoAPI[City],ROWS($A$2:A956))&amp;", "&amp;INDEX(OpenMeteoAPI[CountryCode],ROWS($A$2:A956)),"")</f>
        <v>Vienna, AT</v>
      </c>
      <c r="B956" t="str" cm="1">
        <f t="array" ref="B956">IF($A956="","",INDEX(OpenMeteoAPI[LocationID],ROWS($B$2:B956)))</f>
        <v>AT-VIE</v>
      </c>
      <c r="C956" s="5" cm="1">
        <f t="array" ref="C956">IF($A956="","",INDEX(OpenMeteoAPI[ForecastDateTime],ROWS($C$2:C956)))</f>
        <v>46219.75</v>
      </c>
      <c r="D956" t="str">
        <f t="shared" si="14"/>
        <v>6PM</v>
      </c>
      <c r="E956" t="str" cm="1">
        <f t="array" ref="E956">IF($K956="","",_xlfn.IFS($K956=0,_xlfn.UNICHAR(9728),$K956&lt;=3,_xlfn.UNICHAR(9729),OR($K956=45,$K956=48),"~",AND($K956&gt;=51,$K956&lt;=67),_xlfn.UNICHAR(9748),AND($K956&gt;=71,$K956&lt;=77),_xlfn.UNICHAR(10052),AND($K956&gt;=80,$K956&lt;=82),_xlfn.UNICHAR(9748),AND($K956&gt;=95,$K956&lt;=99),_xlfn.UNICHAR(9889),TRUE,_xlfn.UNICHAR(9729)))</f>
        <v>☔</v>
      </c>
      <c r="F956" t="str" cm="1">
        <f t="array" ref="F956">IF($K956="","",_xlfn.IFS($K956=0,"Clear",$K956&lt;=3,"Partly Cloudy",OR($K956=45,$K956=48),"Fog",AND($K956&gt;=51,$K956&lt;=67),"Drizzle",AND($K956&gt;=71,$K956&lt;=77),"Snow",AND($K956&gt;=80,$K956&lt;=82),"Rain Showers",AND($K956&gt;=95,$K956&lt;=99),"Thunderstorm",TRUE,"Cloudy"))</f>
        <v>Drizzle</v>
      </c>
      <c r="G956" s="3" cm="1">
        <f t="array" ref="G956">IF($A956="","",INDEX(OpenMeteoAPI[TemperatureC],ROWS($G$2:G956)))</f>
        <v>26.8</v>
      </c>
      <c r="H956" s="4" cm="1">
        <f t="array" ref="H956">IF($A956="","",INDEX(OpenMeteoAPI[RelativeHumidityPct],ROWS($H$2:H956))/100)</f>
        <v>0.47</v>
      </c>
      <c r="I956" s="4" cm="1">
        <f t="array" ref="I956">IF($A956="","",INDEX(OpenMeteoAPI[PrecipitationProbabilityPct],ROWS($I$2:I956))/100)</f>
        <v>0.26</v>
      </c>
      <c r="J956" s="3" cm="1">
        <f t="array" ref="J956">IF($A956="","",INDEX(OpenMeteoAPI[PrecipitationMM],ROWS($J$2:J956)))</f>
        <v>0.5</v>
      </c>
      <c r="K956" cm="1">
        <f t="array" ref="K956">IF($A956="","",INDEX(OpenMeteoAPI[WeatherCode],ROWS($K$2:K956)))</f>
        <v>53</v>
      </c>
      <c r="L956" s="3" cm="1">
        <f t="array" ref="L956">IF($A956="","",INDEX(OpenMeteoAPI[WindSpeedKMH],ROWS($L$2:L956)))</f>
        <v>4</v>
      </c>
    </row>
    <row r="957" spans="1:12">
      <c r="A957" t="str" cm="1">
        <f t="array" ref="A957">IFERROR(INDEX(OpenMeteoAPI[City],ROWS($A$2:A957))&amp;", "&amp;INDEX(OpenMeteoAPI[CountryCode],ROWS($A$2:A957)),"")</f>
        <v>Vienna, AT</v>
      </c>
      <c r="B957" t="str" cm="1">
        <f t="array" ref="B957">IF($A957="","",INDEX(OpenMeteoAPI[LocationID],ROWS($B$2:B957)))</f>
        <v>AT-VIE</v>
      </c>
      <c r="C957" s="5" cm="1">
        <f t="array" ref="C957">IF($A957="","",INDEX(OpenMeteoAPI[ForecastDateTime],ROWS($C$2:C957)))</f>
        <v>46219.791666666664</v>
      </c>
      <c r="D957" t="str">
        <f t="shared" si="14"/>
        <v>7PM</v>
      </c>
      <c r="E957" t="str" cm="1">
        <f t="array" ref="E957">IF($K957="","",_xlfn.IFS($K957=0,_xlfn.UNICHAR(9728),$K957&lt;=3,_xlfn.UNICHAR(9729),OR($K957=45,$K957=48),"~",AND($K957&gt;=51,$K957&lt;=67),_xlfn.UNICHAR(9748),AND($K957&gt;=71,$K957&lt;=77),_xlfn.UNICHAR(10052),AND($K957&gt;=80,$K957&lt;=82),_xlfn.UNICHAR(9748),AND($K957&gt;=95,$K957&lt;=99),_xlfn.UNICHAR(9889),TRUE,_xlfn.UNICHAR(9729)))</f>
        <v>☔</v>
      </c>
      <c r="F957" t="str" cm="1">
        <f t="array" ref="F957">IF($K957="","",_xlfn.IFS($K957=0,"Clear",$K957&lt;=3,"Partly Cloudy",OR($K957=45,$K957=48),"Fog",AND($K957&gt;=51,$K957&lt;=67),"Drizzle",AND($K957&gt;=71,$K957&lt;=77),"Snow",AND($K957&gt;=80,$K957&lt;=82),"Rain Showers",AND($K957&gt;=95,$K957&lt;=99),"Thunderstorm",TRUE,"Cloudy"))</f>
        <v>Drizzle</v>
      </c>
      <c r="G957" s="3" cm="1">
        <f t="array" ref="G957">IF($A957="","",INDEX(OpenMeteoAPI[TemperatureC],ROWS($G$2:G957)))</f>
        <v>25.5</v>
      </c>
      <c r="H957" s="4" cm="1">
        <f t="array" ref="H957">IF($A957="","",INDEX(OpenMeteoAPI[RelativeHumidityPct],ROWS($H$2:H957))/100)</f>
        <v>0.53</v>
      </c>
      <c r="I957" s="4" cm="1">
        <f t="array" ref="I957">IF($A957="","",INDEX(OpenMeteoAPI[PrecipitationProbabilityPct],ROWS($I$2:I957))/100)</f>
        <v>0.27</v>
      </c>
      <c r="J957" s="3" cm="1">
        <f t="array" ref="J957">IF($A957="","",INDEX(OpenMeteoAPI[PrecipitationMM],ROWS($J$2:J957)))</f>
        <v>0.5</v>
      </c>
      <c r="K957" cm="1">
        <f t="array" ref="K957">IF($A957="","",INDEX(OpenMeteoAPI[WeatherCode],ROWS($K$2:K957)))</f>
        <v>53</v>
      </c>
      <c r="L957" s="3" cm="1">
        <f t="array" ref="L957">IF($A957="","",INDEX(OpenMeteoAPI[WindSpeedKMH],ROWS($L$2:L957)))</f>
        <v>5</v>
      </c>
    </row>
    <row r="958" spans="1:12">
      <c r="A958" t="str" cm="1">
        <f t="array" ref="A958">IFERROR(INDEX(OpenMeteoAPI[City],ROWS($A$2:A958))&amp;", "&amp;INDEX(OpenMeteoAPI[CountryCode],ROWS($A$2:A958)),"")</f>
        <v>Vienna, AT</v>
      </c>
      <c r="B958" t="str" cm="1">
        <f t="array" ref="B958">IF($A958="","",INDEX(OpenMeteoAPI[LocationID],ROWS($B$2:B958)))</f>
        <v>AT-VIE</v>
      </c>
      <c r="C958" s="5" cm="1">
        <f t="array" ref="C958">IF($A958="","",INDEX(OpenMeteoAPI[ForecastDateTime],ROWS($C$2:C958)))</f>
        <v>46219.833333333336</v>
      </c>
      <c r="D958" t="str">
        <f t="shared" si="14"/>
        <v>8PM</v>
      </c>
      <c r="E958" t="str" cm="1">
        <f t="array" ref="E958">IF($K958="","",_xlfn.IFS($K958=0,_xlfn.UNICHAR(9728),$K958&lt;=3,_xlfn.UNICHAR(9729),OR($K958=45,$K958=48),"~",AND($K958&gt;=51,$K958&lt;=67),_xlfn.UNICHAR(9748),AND($K958&gt;=71,$K958&lt;=77),_xlfn.UNICHAR(10052),AND($K958&gt;=80,$K958&lt;=82),_xlfn.UNICHAR(9748),AND($K958&gt;=95,$K958&lt;=99),_xlfn.UNICHAR(9889),TRUE,_xlfn.UNICHAR(9729)))</f>
        <v>☔</v>
      </c>
      <c r="F958" t="str" cm="1">
        <f t="array" ref="F958">IF($K958="","",_xlfn.IFS($K958=0,"Clear",$K958&lt;=3,"Partly Cloudy",OR($K958=45,$K958=48),"Fog",AND($K958&gt;=51,$K958&lt;=67),"Drizzle",AND($K958&gt;=71,$K958&lt;=77),"Snow",AND($K958&gt;=80,$K958&lt;=82),"Rain Showers",AND($K958&gt;=95,$K958&lt;=99),"Thunderstorm",TRUE,"Cloudy"))</f>
        <v>Drizzle</v>
      </c>
      <c r="G958" s="3" cm="1">
        <f t="array" ref="G958">IF($A958="","",INDEX(OpenMeteoAPI[TemperatureC],ROWS($G$2:G958)))</f>
        <v>24.5</v>
      </c>
      <c r="H958" s="4" cm="1">
        <f t="array" ref="H958">IF($A958="","",INDEX(OpenMeteoAPI[RelativeHumidityPct],ROWS($H$2:H958))/100)</f>
        <v>0.56999999999999995</v>
      </c>
      <c r="I958" s="4" cm="1">
        <f t="array" ref="I958">IF($A958="","",INDEX(OpenMeteoAPI[PrecipitationProbabilityPct],ROWS($I$2:I958))/100)</f>
        <v>0.27</v>
      </c>
      <c r="J958" s="3" cm="1">
        <f t="array" ref="J958">IF($A958="","",INDEX(OpenMeteoAPI[PrecipitationMM],ROWS($J$2:J958)))</f>
        <v>0.5</v>
      </c>
      <c r="K958" cm="1">
        <f t="array" ref="K958">IF($A958="","",INDEX(OpenMeteoAPI[WeatherCode],ROWS($K$2:K958)))</f>
        <v>53</v>
      </c>
      <c r="L958" s="3" cm="1">
        <f t="array" ref="L958">IF($A958="","",INDEX(OpenMeteoAPI[WindSpeedKMH],ROWS($L$2:L958)))</f>
        <v>5.6</v>
      </c>
    </row>
    <row r="959" spans="1:12">
      <c r="A959" t="str" cm="1">
        <f t="array" ref="A959">IFERROR(INDEX(OpenMeteoAPI[City],ROWS($A$2:A959))&amp;", "&amp;INDEX(OpenMeteoAPI[CountryCode],ROWS($A$2:A959)),"")</f>
        <v>Vienna, AT</v>
      </c>
      <c r="B959" t="str" cm="1">
        <f t="array" ref="B959">IF($A959="","",INDEX(OpenMeteoAPI[LocationID],ROWS($B$2:B959)))</f>
        <v>AT-VIE</v>
      </c>
      <c r="C959" s="5" cm="1">
        <f t="array" ref="C959">IF($A959="","",INDEX(OpenMeteoAPI[ForecastDateTime],ROWS($C$2:C959)))</f>
        <v>46219.875</v>
      </c>
      <c r="D959" t="str">
        <f t="shared" si="14"/>
        <v>9PM</v>
      </c>
      <c r="E959" t="str" cm="1">
        <f t="array" ref="E959">IF($K959="","",_xlfn.IFS($K959=0,_xlfn.UNICHAR(9728),$K959&lt;=3,_xlfn.UNICHAR(9729),OR($K959=45,$K959=48),"~",AND($K959&gt;=51,$K959&lt;=67),_xlfn.UNICHAR(9748),AND($K959&gt;=71,$K959&lt;=77),_xlfn.UNICHAR(10052),AND($K959&gt;=80,$K959&lt;=82),_xlfn.UNICHAR(9748),AND($K959&gt;=95,$K959&lt;=99),_xlfn.UNICHAR(9889),TRUE,_xlfn.UNICHAR(9729)))</f>
        <v>☁</v>
      </c>
      <c r="F959" t="str" cm="1">
        <f t="array" ref="F959">IF($K959="","",_xlfn.IFS($K959=0,"Clear",$K959&lt;=3,"Partly Cloudy",OR($K959=45,$K959=48),"Fog",AND($K959&gt;=51,$K959&lt;=67),"Drizzle",AND($K959&gt;=71,$K959&lt;=77),"Snow",AND($K959&gt;=80,$K959&lt;=82),"Rain Showers",AND($K959&gt;=95,$K959&lt;=99),"Thunderstorm",TRUE,"Cloudy"))</f>
        <v>Partly Cloudy</v>
      </c>
      <c r="G959" s="3" cm="1">
        <f t="array" ref="G959">IF($A959="","",INDEX(OpenMeteoAPI[TemperatureC],ROWS($G$2:G959)))</f>
        <v>23.7</v>
      </c>
      <c r="H959" s="4" cm="1">
        <f t="array" ref="H959">IF($A959="","",INDEX(OpenMeteoAPI[RelativeHumidityPct],ROWS($H$2:H959))/100)</f>
        <v>0.62</v>
      </c>
      <c r="I959" s="4" cm="1">
        <f t="array" ref="I959">IF($A959="","",INDEX(OpenMeteoAPI[PrecipitationProbabilityPct],ROWS($I$2:I959))/100)</f>
        <v>0.24</v>
      </c>
      <c r="J959" s="3" cm="1">
        <f t="array" ref="J959">IF($A959="","",INDEX(OpenMeteoAPI[PrecipitationMM],ROWS($J$2:J959)))</f>
        <v>0</v>
      </c>
      <c r="K959" cm="1">
        <f t="array" ref="K959">IF($A959="","",INDEX(OpenMeteoAPI[WeatherCode],ROWS($K$2:K959)))</f>
        <v>1</v>
      </c>
      <c r="L959" s="3" cm="1">
        <f t="array" ref="L959">IF($A959="","",INDEX(OpenMeteoAPI[WindSpeedKMH],ROWS($L$2:L959)))</f>
        <v>5.4</v>
      </c>
    </row>
    <row r="960" spans="1:12">
      <c r="A960" t="str" cm="1">
        <f t="array" ref="A960">IFERROR(INDEX(OpenMeteoAPI[City],ROWS($A$2:A960))&amp;", "&amp;INDEX(OpenMeteoAPI[CountryCode],ROWS($A$2:A960)),"")</f>
        <v>Vienna, AT</v>
      </c>
      <c r="B960" t="str" cm="1">
        <f t="array" ref="B960">IF($A960="","",INDEX(OpenMeteoAPI[LocationID],ROWS($B$2:B960)))</f>
        <v>AT-VIE</v>
      </c>
      <c r="C960" s="5" cm="1">
        <f t="array" ref="C960">IF($A960="","",INDEX(OpenMeteoAPI[ForecastDateTime],ROWS($C$2:C960)))</f>
        <v>46219.916666666664</v>
      </c>
      <c r="D960" t="str">
        <f t="shared" si="14"/>
        <v>10PM</v>
      </c>
      <c r="E960" t="str" cm="1">
        <f t="array" ref="E960">IF($K960="","",_xlfn.IFS($K960=0,_xlfn.UNICHAR(9728),$K960&lt;=3,_xlfn.UNICHAR(9729),OR($K960=45,$K960=48),"~",AND($K960&gt;=51,$K960&lt;=67),_xlfn.UNICHAR(9748),AND($K960&gt;=71,$K960&lt;=77),_xlfn.UNICHAR(10052),AND($K960&gt;=80,$K960&lt;=82),_xlfn.UNICHAR(9748),AND($K960&gt;=95,$K960&lt;=99),_xlfn.UNICHAR(9889),TRUE,_xlfn.UNICHAR(9729)))</f>
        <v>☁</v>
      </c>
      <c r="F960" t="str" cm="1">
        <f t="array" ref="F960">IF($K960="","",_xlfn.IFS($K960=0,"Clear",$K960&lt;=3,"Partly Cloudy",OR($K960=45,$K960=48),"Fog",AND($K960&gt;=51,$K960&lt;=67),"Drizzle",AND($K960&gt;=71,$K960&lt;=77),"Snow",AND($K960&gt;=80,$K960&lt;=82),"Rain Showers",AND($K960&gt;=95,$K960&lt;=99),"Thunderstorm",TRUE,"Cloudy"))</f>
        <v>Partly Cloudy</v>
      </c>
      <c r="G960" s="3" cm="1">
        <f t="array" ref="G960">IF($A960="","",INDEX(OpenMeteoAPI[TemperatureC],ROWS($G$2:G960)))</f>
        <v>22.9</v>
      </c>
      <c r="H960" s="4" cm="1">
        <f t="array" ref="H960">IF($A960="","",INDEX(OpenMeteoAPI[RelativeHumidityPct],ROWS($H$2:H960))/100)</f>
        <v>0.66</v>
      </c>
      <c r="I960" s="4" cm="1">
        <f t="array" ref="I960">IF($A960="","",INDEX(OpenMeteoAPI[PrecipitationProbabilityPct],ROWS($I$2:I960))/100)</f>
        <v>0.2</v>
      </c>
      <c r="J960" s="3" cm="1">
        <f t="array" ref="J960">IF($A960="","",INDEX(OpenMeteoAPI[PrecipitationMM],ROWS($J$2:J960)))</f>
        <v>0</v>
      </c>
      <c r="K960" cm="1">
        <f t="array" ref="K960">IF($A960="","",INDEX(OpenMeteoAPI[WeatherCode],ROWS($K$2:K960)))</f>
        <v>1</v>
      </c>
      <c r="L960" s="3" cm="1">
        <f t="array" ref="L960">IF($A960="","",INDEX(OpenMeteoAPI[WindSpeedKMH],ROWS($L$2:L960)))</f>
        <v>4.8</v>
      </c>
    </row>
    <row r="961" spans="1:12">
      <c r="A961" t="str" cm="1">
        <f t="array" ref="A961">IFERROR(INDEX(OpenMeteoAPI[City],ROWS($A$2:A961))&amp;", "&amp;INDEX(OpenMeteoAPI[CountryCode],ROWS($A$2:A961)),"")</f>
        <v>Vienna, AT</v>
      </c>
      <c r="B961" t="str" cm="1">
        <f t="array" ref="B961">IF($A961="","",INDEX(OpenMeteoAPI[LocationID],ROWS($B$2:B961)))</f>
        <v>AT-VIE</v>
      </c>
      <c r="C961" s="5" cm="1">
        <f t="array" ref="C961">IF($A961="","",INDEX(OpenMeteoAPI[ForecastDateTime],ROWS($C$2:C961)))</f>
        <v>46219.958333333336</v>
      </c>
      <c r="D961" t="str">
        <f t="shared" si="14"/>
        <v>11PM</v>
      </c>
      <c r="E961" t="str" cm="1">
        <f t="array" ref="E961">IF($K961="","",_xlfn.IFS($K961=0,_xlfn.UNICHAR(9728),$K961&lt;=3,_xlfn.UNICHAR(9729),OR($K961=45,$K961=48),"~",AND($K961&gt;=51,$K961&lt;=67),_xlfn.UNICHAR(9748),AND($K961&gt;=71,$K961&lt;=77),_xlfn.UNICHAR(10052),AND($K961&gt;=80,$K961&lt;=82),_xlfn.UNICHAR(9748),AND($K961&gt;=95,$K961&lt;=99),_xlfn.UNICHAR(9889),TRUE,_xlfn.UNICHAR(9729)))</f>
        <v>☀</v>
      </c>
      <c r="F961" t="str" cm="1">
        <f t="array" ref="F961">IF($K961="","",_xlfn.IFS($K961=0,"Clear",$K961&lt;=3,"Partly Cloudy",OR($K961=45,$K961=48),"Fog",AND($K961&gt;=51,$K961&lt;=67),"Drizzle",AND($K961&gt;=71,$K961&lt;=77),"Snow",AND($K961&gt;=80,$K961&lt;=82),"Rain Showers",AND($K961&gt;=95,$K961&lt;=99),"Thunderstorm",TRUE,"Cloudy"))</f>
        <v>Clear</v>
      </c>
      <c r="G961" s="3" cm="1">
        <f t="array" ref="G961">IF($A961="","",INDEX(OpenMeteoAPI[TemperatureC],ROWS($G$2:G961)))</f>
        <v>22.2</v>
      </c>
      <c r="H961" s="4" cm="1">
        <f t="array" ref="H961">IF($A961="","",INDEX(OpenMeteoAPI[RelativeHumidityPct],ROWS($H$2:H961))/100)</f>
        <v>0.71</v>
      </c>
      <c r="I961" s="4" cm="1">
        <f t="array" ref="I961">IF($A961="","",INDEX(OpenMeteoAPI[PrecipitationProbabilityPct],ROWS($I$2:I961))/100)</f>
        <v>0.16</v>
      </c>
      <c r="J961" s="3" cm="1">
        <f t="array" ref="J961">IF($A961="","",INDEX(OpenMeteoAPI[PrecipitationMM],ROWS($J$2:J961)))</f>
        <v>0</v>
      </c>
      <c r="K961" cm="1">
        <f t="array" ref="K961">IF($A961="","",INDEX(OpenMeteoAPI[WeatherCode],ROWS($K$2:K961)))</f>
        <v>0</v>
      </c>
      <c r="L961" s="3" cm="1">
        <f t="array" ref="L961">IF($A961="","",INDEX(OpenMeteoAPI[WindSpeedKMH],ROWS($L$2:L961)))</f>
        <v>4.5999999999999996</v>
      </c>
    </row>
    <row r="962" spans="1:12">
      <c r="A962" t="str" cm="1">
        <f t="array" ref="A962">IFERROR(INDEX(OpenMeteoAPI[City],ROWS($A$2:A962))&amp;", "&amp;INDEX(OpenMeteoAPI[CountryCode],ROWS($A$2:A962)),"")</f>
        <v>Zurich, CH</v>
      </c>
      <c r="B962" t="str" cm="1">
        <f t="array" ref="B962">IF($A962="","",INDEX(OpenMeteoAPI[LocationID],ROWS($B$2:B962)))</f>
        <v>CH-ZRH</v>
      </c>
      <c r="C962" s="5" cm="1">
        <f t="array" ref="C962">IF($A962="","",INDEX(OpenMeteoAPI[ForecastDateTime],ROWS($C$2:C962)))</f>
        <v>46210</v>
      </c>
      <c r="D962" t="str">
        <f t="shared" si="14"/>
        <v>12AM</v>
      </c>
      <c r="E962" t="str" cm="1">
        <f t="array" ref="E962">IF($K962="","",_xlfn.IFS($K962=0,_xlfn.UNICHAR(9728),$K962&lt;=3,_xlfn.UNICHAR(9729),OR($K962=45,$K962=48),"~",AND($K962&gt;=51,$K962&lt;=67),_xlfn.UNICHAR(9748),AND($K962&gt;=71,$K962&lt;=77),_xlfn.UNICHAR(10052),AND($K962&gt;=80,$K962&lt;=82),_xlfn.UNICHAR(9748),AND($K962&gt;=95,$K962&lt;=99),_xlfn.UNICHAR(9889),TRUE,_xlfn.UNICHAR(9729)))</f>
        <v>☁</v>
      </c>
      <c r="F962" t="str" cm="1">
        <f t="array" ref="F962">IF($K962="","",_xlfn.IFS($K962=0,"Clear",$K962&lt;=3,"Partly Cloudy",OR($K962=45,$K962=48),"Fog",AND($K962&gt;=51,$K962&lt;=67),"Drizzle",AND($K962&gt;=71,$K962&lt;=77),"Snow",AND($K962&gt;=80,$K962&lt;=82),"Rain Showers",AND($K962&gt;=95,$K962&lt;=99),"Thunderstorm",TRUE,"Cloudy"))</f>
        <v>Partly Cloudy</v>
      </c>
      <c r="G962" s="3" cm="1">
        <f t="array" ref="G962">IF($A962="","",INDEX(OpenMeteoAPI[TemperatureC],ROWS($G$2:G962)))</f>
        <v>22.5</v>
      </c>
      <c r="H962" s="4" cm="1">
        <f t="array" ref="H962">IF($A962="","",INDEX(OpenMeteoAPI[RelativeHumidityPct],ROWS($H$2:H962))/100)</f>
        <v>0.59</v>
      </c>
      <c r="I962" s="4" cm="1">
        <f t="array" ref="I962">IF($A962="","",INDEX(OpenMeteoAPI[PrecipitationProbabilityPct],ROWS($I$2:I962))/100)</f>
        <v>0</v>
      </c>
      <c r="J962" s="3" cm="1">
        <f t="array" ref="J962">IF($A962="","",INDEX(OpenMeteoAPI[PrecipitationMM],ROWS($J$2:J962)))</f>
        <v>0</v>
      </c>
      <c r="K962" cm="1">
        <f t="array" ref="K962">IF($A962="","",INDEX(OpenMeteoAPI[WeatherCode],ROWS($K$2:K962)))</f>
        <v>2</v>
      </c>
      <c r="L962" s="3" cm="1">
        <f t="array" ref="L962">IF($A962="","",INDEX(OpenMeteoAPI[WindSpeedKMH],ROWS($L$2:L962)))</f>
        <v>4.8</v>
      </c>
    </row>
    <row r="963" spans="1:12">
      <c r="A963" t="str" cm="1">
        <f t="array" ref="A963">IFERROR(INDEX(OpenMeteoAPI[City],ROWS($A$2:A963))&amp;", "&amp;INDEX(OpenMeteoAPI[CountryCode],ROWS($A$2:A963)),"")</f>
        <v>Zurich, CH</v>
      </c>
      <c r="B963" t="str" cm="1">
        <f t="array" ref="B963">IF($A963="","",INDEX(OpenMeteoAPI[LocationID],ROWS($B$2:B963)))</f>
        <v>CH-ZRH</v>
      </c>
      <c r="C963" s="5" cm="1">
        <f t="array" ref="C963">IF($A963="","",INDEX(OpenMeteoAPI[ForecastDateTime],ROWS($C$2:C963)))</f>
        <v>46210.041666666664</v>
      </c>
      <c r="D963" t="str">
        <f t="shared" ref="D963:D1026" si="15">IF($A963="","",TEXT($C963,"hAM/PM"))</f>
        <v>1AM</v>
      </c>
      <c r="E963" t="str" cm="1">
        <f t="array" ref="E963">IF($K963="","",_xlfn.IFS($K963=0,_xlfn.UNICHAR(9728),$K963&lt;=3,_xlfn.UNICHAR(9729),OR($K963=45,$K963=48),"~",AND($K963&gt;=51,$K963&lt;=67),_xlfn.UNICHAR(9748),AND($K963&gt;=71,$K963&lt;=77),_xlfn.UNICHAR(10052),AND($K963&gt;=80,$K963&lt;=82),_xlfn.UNICHAR(9748),AND($K963&gt;=95,$K963&lt;=99),_xlfn.UNICHAR(9889),TRUE,_xlfn.UNICHAR(9729)))</f>
        <v>☁</v>
      </c>
      <c r="F963" t="str" cm="1">
        <f t="array" ref="F963">IF($K963="","",_xlfn.IFS($K963=0,"Clear",$K963&lt;=3,"Partly Cloudy",OR($K963=45,$K963=48),"Fog",AND($K963&gt;=51,$K963&lt;=67),"Drizzle",AND($K963&gt;=71,$K963&lt;=77),"Snow",AND($K963&gt;=80,$K963&lt;=82),"Rain Showers",AND($K963&gt;=95,$K963&lt;=99),"Thunderstorm",TRUE,"Cloudy"))</f>
        <v>Partly Cloudy</v>
      </c>
      <c r="G963" s="3" cm="1">
        <f t="array" ref="G963">IF($A963="","",INDEX(OpenMeteoAPI[TemperatureC],ROWS($G$2:G963)))</f>
        <v>21.8</v>
      </c>
      <c r="H963" s="4" cm="1">
        <f t="array" ref="H963">IF($A963="","",INDEX(OpenMeteoAPI[RelativeHumidityPct],ROWS($H$2:H963))/100)</f>
        <v>0.6</v>
      </c>
      <c r="I963" s="4" cm="1">
        <f t="array" ref="I963">IF($A963="","",INDEX(OpenMeteoAPI[PrecipitationProbabilityPct],ROWS($I$2:I963))/100)</f>
        <v>0</v>
      </c>
      <c r="J963" s="3" cm="1">
        <f t="array" ref="J963">IF($A963="","",INDEX(OpenMeteoAPI[PrecipitationMM],ROWS($J$2:J963)))</f>
        <v>0</v>
      </c>
      <c r="K963" cm="1">
        <f t="array" ref="K963">IF($A963="","",INDEX(OpenMeteoAPI[WeatherCode],ROWS($K$2:K963)))</f>
        <v>2</v>
      </c>
      <c r="L963" s="3" cm="1">
        <f t="array" ref="L963">IF($A963="","",INDEX(OpenMeteoAPI[WindSpeedKMH],ROWS($L$2:L963)))</f>
        <v>4.3</v>
      </c>
    </row>
    <row r="964" spans="1:12">
      <c r="A964" t="str" cm="1">
        <f t="array" ref="A964">IFERROR(INDEX(OpenMeteoAPI[City],ROWS($A$2:A964))&amp;", "&amp;INDEX(OpenMeteoAPI[CountryCode],ROWS($A$2:A964)),"")</f>
        <v>Zurich, CH</v>
      </c>
      <c r="B964" t="str" cm="1">
        <f t="array" ref="B964">IF($A964="","",INDEX(OpenMeteoAPI[LocationID],ROWS($B$2:B964)))</f>
        <v>CH-ZRH</v>
      </c>
      <c r="C964" s="5" cm="1">
        <f t="array" ref="C964">IF($A964="","",INDEX(OpenMeteoAPI[ForecastDateTime],ROWS($C$2:C964)))</f>
        <v>46210.083333333336</v>
      </c>
      <c r="D964" t="str">
        <f t="shared" si="15"/>
        <v>2AM</v>
      </c>
      <c r="E964" t="str" cm="1">
        <f t="array" ref="E964">IF($K964="","",_xlfn.IFS($K964=0,_xlfn.UNICHAR(9728),$K964&lt;=3,_xlfn.UNICHAR(9729),OR($K964=45,$K964=48),"~",AND($K964&gt;=51,$K964&lt;=67),_xlfn.UNICHAR(9748),AND($K964&gt;=71,$K964&lt;=77),_xlfn.UNICHAR(10052),AND($K964&gt;=80,$K964&lt;=82),_xlfn.UNICHAR(9748),AND($K964&gt;=95,$K964&lt;=99),_xlfn.UNICHAR(9889),TRUE,_xlfn.UNICHAR(9729)))</f>
        <v>☁</v>
      </c>
      <c r="F964" t="str" cm="1">
        <f t="array" ref="F964">IF($K964="","",_xlfn.IFS($K964=0,"Clear",$K964&lt;=3,"Partly Cloudy",OR($K964=45,$K964=48),"Fog",AND($K964&gt;=51,$K964&lt;=67),"Drizzle",AND($K964&gt;=71,$K964&lt;=77),"Snow",AND($K964&gt;=80,$K964&lt;=82),"Rain Showers",AND($K964&gt;=95,$K964&lt;=99),"Thunderstorm",TRUE,"Cloudy"))</f>
        <v>Partly Cloudy</v>
      </c>
      <c r="G964" s="3" cm="1">
        <f t="array" ref="G964">IF($A964="","",INDEX(OpenMeteoAPI[TemperatureC],ROWS($G$2:G964)))</f>
        <v>20.9</v>
      </c>
      <c r="H964" s="4" cm="1">
        <f t="array" ref="H964">IF($A964="","",INDEX(OpenMeteoAPI[RelativeHumidityPct],ROWS($H$2:H964))/100)</f>
        <v>0.62</v>
      </c>
      <c r="I964" s="4" cm="1">
        <f t="array" ref="I964">IF($A964="","",INDEX(OpenMeteoAPI[PrecipitationProbabilityPct],ROWS($I$2:I964))/100)</f>
        <v>0</v>
      </c>
      <c r="J964" s="3" cm="1">
        <f t="array" ref="J964">IF($A964="","",INDEX(OpenMeteoAPI[PrecipitationMM],ROWS($J$2:J964)))</f>
        <v>0</v>
      </c>
      <c r="K964" cm="1">
        <f t="array" ref="K964">IF($A964="","",INDEX(OpenMeteoAPI[WeatherCode],ROWS($K$2:K964)))</f>
        <v>1</v>
      </c>
      <c r="L964" s="3" cm="1">
        <f t="array" ref="L964">IF($A964="","",INDEX(OpenMeteoAPI[WindSpeedKMH],ROWS($L$2:L964)))</f>
        <v>4.3</v>
      </c>
    </row>
    <row r="965" spans="1:12">
      <c r="A965" t="str" cm="1">
        <f t="array" ref="A965">IFERROR(INDEX(OpenMeteoAPI[City],ROWS($A$2:A965))&amp;", "&amp;INDEX(OpenMeteoAPI[CountryCode],ROWS($A$2:A965)),"")</f>
        <v>Zurich, CH</v>
      </c>
      <c r="B965" t="str" cm="1">
        <f t="array" ref="B965">IF($A965="","",INDEX(OpenMeteoAPI[LocationID],ROWS($B$2:B965)))</f>
        <v>CH-ZRH</v>
      </c>
      <c r="C965" s="5" cm="1">
        <f t="array" ref="C965">IF($A965="","",INDEX(OpenMeteoAPI[ForecastDateTime],ROWS($C$2:C965)))</f>
        <v>46210.125</v>
      </c>
      <c r="D965" t="str">
        <f t="shared" si="15"/>
        <v>3AM</v>
      </c>
      <c r="E965" t="str" cm="1">
        <f t="array" ref="E965">IF($K965="","",_xlfn.IFS($K965=0,_xlfn.UNICHAR(9728),$K965&lt;=3,_xlfn.UNICHAR(9729),OR($K965=45,$K965=48),"~",AND($K965&gt;=51,$K965&lt;=67),_xlfn.UNICHAR(9748),AND($K965&gt;=71,$K965&lt;=77),_xlfn.UNICHAR(10052),AND($K965&gt;=80,$K965&lt;=82),_xlfn.UNICHAR(9748),AND($K965&gt;=95,$K965&lt;=99),_xlfn.UNICHAR(9889),TRUE,_xlfn.UNICHAR(9729)))</f>
        <v>☁</v>
      </c>
      <c r="F965" t="str" cm="1">
        <f t="array" ref="F965">IF($K965="","",_xlfn.IFS($K965=0,"Clear",$K965&lt;=3,"Partly Cloudy",OR($K965=45,$K965=48),"Fog",AND($K965&gt;=51,$K965&lt;=67),"Drizzle",AND($K965&gt;=71,$K965&lt;=77),"Snow",AND($K965&gt;=80,$K965&lt;=82),"Rain Showers",AND($K965&gt;=95,$K965&lt;=99),"Thunderstorm",TRUE,"Cloudy"))</f>
        <v>Partly Cloudy</v>
      </c>
      <c r="G965" s="3" cm="1">
        <f t="array" ref="G965">IF($A965="","",INDEX(OpenMeteoAPI[TemperatureC],ROWS($G$2:G965)))</f>
        <v>20.5</v>
      </c>
      <c r="H965" s="4" cm="1">
        <f t="array" ref="H965">IF($A965="","",INDEX(OpenMeteoAPI[RelativeHumidityPct],ROWS($H$2:H965))/100)</f>
        <v>0.62</v>
      </c>
      <c r="I965" s="4" cm="1">
        <f t="array" ref="I965">IF($A965="","",INDEX(OpenMeteoAPI[PrecipitationProbabilityPct],ROWS($I$2:I965))/100)</f>
        <v>0</v>
      </c>
      <c r="J965" s="3" cm="1">
        <f t="array" ref="J965">IF($A965="","",INDEX(OpenMeteoAPI[PrecipitationMM],ROWS($J$2:J965)))</f>
        <v>0</v>
      </c>
      <c r="K965" cm="1">
        <f t="array" ref="K965">IF($A965="","",INDEX(OpenMeteoAPI[WeatherCode],ROWS($K$2:K965)))</f>
        <v>1</v>
      </c>
      <c r="L965" s="3" cm="1">
        <f t="array" ref="L965">IF($A965="","",INDEX(OpenMeteoAPI[WindSpeedKMH],ROWS($L$2:L965)))</f>
        <v>4.4000000000000004</v>
      </c>
    </row>
    <row r="966" spans="1:12">
      <c r="A966" t="str" cm="1">
        <f t="array" ref="A966">IFERROR(INDEX(OpenMeteoAPI[City],ROWS($A$2:A966))&amp;", "&amp;INDEX(OpenMeteoAPI[CountryCode],ROWS($A$2:A966)),"")</f>
        <v>Zurich, CH</v>
      </c>
      <c r="B966" t="str" cm="1">
        <f t="array" ref="B966">IF($A966="","",INDEX(OpenMeteoAPI[LocationID],ROWS($B$2:B966)))</f>
        <v>CH-ZRH</v>
      </c>
      <c r="C966" s="5" cm="1">
        <f t="array" ref="C966">IF($A966="","",INDEX(OpenMeteoAPI[ForecastDateTime],ROWS($C$2:C966)))</f>
        <v>46210.166666666664</v>
      </c>
      <c r="D966" t="str">
        <f t="shared" si="15"/>
        <v>4AM</v>
      </c>
      <c r="E966" t="str" cm="1">
        <f t="array" ref="E966">IF($K966="","",_xlfn.IFS($K966=0,_xlfn.UNICHAR(9728),$K966&lt;=3,_xlfn.UNICHAR(9729),OR($K966=45,$K966=48),"~",AND($K966&gt;=51,$K966&lt;=67),_xlfn.UNICHAR(9748),AND($K966&gt;=71,$K966&lt;=77),_xlfn.UNICHAR(10052),AND($K966&gt;=80,$K966&lt;=82),_xlfn.UNICHAR(9748),AND($K966&gt;=95,$K966&lt;=99),_xlfn.UNICHAR(9889),TRUE,_xlfn.UNICHAR(9729)))</f>
        <v>☁</v>
      </c>
      <c r="F966" t="str" cm="1">
        <f t="array" ref="F966">IF($K966="","",_xlfn.IFS($K966=0,"Clear",$K966&lt;=3,"Partly Cloudy",OR($K966=45,$K966=48),"Fog",AND($K966&gt;=51,$K966&lt;=67),"Drizzle",AND($K966&gt;=71,$K966&lt;=77),"Snow",AND($K966&gt;=80,$K966&lt;=82),"Rain Showers",AND($K966&gt;=95,$K966&lt;=99),"Thunderstorm",TRUE,"Cloudy"))</f>
        <v>Partly Cloudy</v>
      </c>
      <c r="G966" s="3" cm="1">
        <f t="array" ref="G966">IF($A966="","",INDEX(OpenMeteoAPI[TemperatureC],ROWS($G$2:G966)))</f>
        <v>20.100000000000001</v>
      </c>
      <c r="H966" s="4" cm="1">
        <f t="array" ref="H966">IF($A966="","",INDEX(OpenMeteoAPI[RelativeHumidityPct],ROWS($H$2:H966))/100)</f>
        <v>0.66</v>
      </c>
      <c r="I966" s="4" cm="1">
        <f t="array" ref="I966">IF($A966="","",INDEX(OpenMeteoAPI[PrecipitationProbabilityPct],ROWS($I$2:I966))/100)</f>
        <v>0</v>
      </c>
      <c r="J966" s="3" cm="1">
        <f t="array" ref="J966">IF($A966="","",INDEX(OpenMeteoAPI[PrecipitationMM],ROWS($J$2:J966)))</f>
        <v>0</v>
      </c>
      <c r="K966" cm="1">
        <f t="array" ref="K966">IF($A966="","",INDEX(OpenMeteoAPI[WeatherCode],ROWS($K$2:K966)))</f>
        <v>1</v>
      </c>
      <c r="L966" s="3" cm="1">
        <f t="array" ref="L966">IF($A966="","",INDEX(OpenMeteoAPI[WindSpeedKMH],ROWS($L$2:L966)))</f>
        <v>3.7</v>
      </c>
    </row>
    <row r="967" spans="1:12">
      <c r="A967" t="str" cm="1">
        <f t="array" ref="A967">IFERROR(INDEX(OpenMeteoAPI[City],ROWS($A$2:A967))&amp;", "&amp;INDEX(OpenMeteoAPI[CountryCode],ROWS($A$2:A967)),"")</f>
        <v>Zurich, CH</v>
      </c>
      <c r="B967" t="str" cm="1">
        <f t="array" ref="B967">IF($A967="","",INDEX(OpenMeteoAPI[LocationID],ROWS($B$2:B967)))</f>
        <v>CH-ZRH</v>
      </c>
      <c r="C967" s="5" cm="1">
        <f t="array" ref="C967">IF($A967="","",INDEX(OpenMeteoAPI[ForecastDateTime],ROWS($C$2:C967)))</f>
        <v>46210.208333333336</v>
      </c>
      <c r="D967" t="str">
        <f t="shared" si="15"/>
        <v>5AM</v>
      </c>
      <c r="E967" t="str" cm="1">
        <f t="array" ref="E967">IF($K967="","",_xlfn.IFS($K967=0,_xlfn.UNICHAR(9728),$K967&lt;=3,_xlfn.UNICHAR(9729),OR($K967=45,$K967=48),"~",AND($K967&gt;=51,$K967&lt;=67),_xlfn.UNICHAR(9748),AND($K967&gt;=71,$K967&lt;=77),_xlfn.UNICHAR(10052),AND($K967&gt;=80,$K967&lt;=82),_xlfn.UNICHAR(9748),AND($K967&gt;=95,$K967&lt;=99),_xlfn.UNICHAR(9889),TRUE,_xlfn.UNICHAR(9729)))</f>
        <v>☀</v>
      </c>
      <c r="F967" t="str" cm="1">
        <f t="array" ref="F967">IF($K967="","",_xlfn.IFS($K967=0,"Clear",$K967&lt;=3,"Partly Cloudy",OR($K967=45,$K967=48),"Fog",AND($K967&gt;=51,$K967&lt;=67),"Drizzle",AND($K967&gt;=71,$K967&lt;=77),"Snow",AND($K967&gt;=80,$K967&lt;=82),"Rain Showers",AND($K967&gt;=95,$K967&lt;=99),"Thunderstorm",TRUE,"Cloudy"))</f>
        <v>Clear</v>
      </c>
      <c r="G967" s="3" cm="1">
        <f t="array" ref="G967">IF($A967="","",INDEX(OpenMeteoAPI[TemperatureC],ROWS($G$2:G967)))</f>
        <v>19.399999999999999</v>
      </c>
      <c r="H967" s="4" cm="1">
        <f t="array" ref="H967">IF($A967="","",INDEX(OpenMeteoAPI[RelativeHumidityPct],ROWS($H$2:H967))/100)</f>
        <v>0.75</v>
      </c>
      <c r="I967" s="4" cm="1">
        <f t="array" ref="I967">IF($A967="","",INDEX(OpenMeteoAPI[PrecipitationProbabilityPct],ROWS($I$2:I967))/100)</f>
        <v>0</v>
      </c>
      <c r="J967" s="3" cm="1">
        <f t="array" ref="J967">IF($A967="","",INDEX(OpenMeteoAPI[PrecipitationMM],ROWS($J$2:J967)))</f>
        <v>0</v>
      </c>
      <c r="K967" cm="1">
        <f t="array" ref="K967">IF($A967="","",INDEX(OpenMeteoAPI[WeatherCode],ROWS($K$2:K967)))</f>
        <v>0</v>
      </c>
      <c r="L967" s="3" cm="1">
        <f t="array" ref="L967">IF($A967="","",INDEX(OpenMeteoAPI[WindSpeedKMH],ROWS($L$2:L967)))</f>
        <v>3.6</v>
      </c>
    </row>
    <row r="968" spans="1:12">
      <c r="A968" t="str" cm="1">
        <f t="array" ref="A968">IFERROR(INDEX(OpenMeteoAPI[City],ROWS($A$2:A968))&amp;", "&amp;INDEX(OpenMeteoAPI[CountryCode],ROWS($A$2:A968)),"")</f>
        <v>Zurich, CH</v>
      </c>
      <c r="B968" t="str" cm="1">
        <f t="array" ref="B968">IF($A968="","",INDEX(OpenMeteoAPI[LocationID],ROWS($B$2:B968)))</f>
        <v>CH-ZRH</v>
      </c>
      <c r="C968" s="5" cm="1">
        <f t="array" ref="C968">IF($A968="","",INDEX(OpenMeteoAPI[ForecastDateTime],ROWS($C$2:C968)))</f>
        <v>46210.25</v>
      </c>
      <c r="D968" t="str">
        <f t="shared" si="15"/>
        <v>6AM</v>
      </c>
      <c r="E968" t="str" cm="1">
        <f t="array" ref="E968">IF($K968="","",_xlfn.IFS($K968=0,_xlfn.UNICHAR(9728),$K968&lt;=3,_xlfn.UNICHAR(9729),OR($K968=45,$K968=48),"~",AND($K968&gt;=51,$K968&lt;=67),_xlfn.UNICHAR(9748),AND($K968&gt;=71,$K968&lt;=77),_xlfn.UNICHAR(10052),AND($K968&gt;=80,$K968&lt;=82),_xlfn.UNICHAR(9748),AND($K968&gt;=95,$K968&lt;=99),_xlfn.UNICHAR(9889),TRUE,_xlfn.UNICHAR(9729)))</f>
        <v>☁</v>
      </c>
      <c r="F968" t="str" cm="1">
        <f t="array" ref="F968">IF($K968="","",_xlfn.IFS($K968=0,"Clear",$K968&lt;=3,"Partly Cloudy",OR($K968=45,$K968=48),"Fog",AND($K968&gt;=51,$K968&lt;=67),"Drizzle",AND($K968&gt;=71,$K968&lt;=77),"Snow",AND($K968&gt;=80,$K968&lt;=82),"Rain Showers",AND($K968&gt;=95,$K968&lt;=99),"Thunderstorm",TRUE,"Cloudy"))</f>
        <v>Partly Cloudy</v>
      </c>
      <c r="G968" s="3" cm="1">
        <f t="array" ref="G968">IF($A968="","",INDEX(OpenMeteoAPI[TemperatureC],ROWS($G$2:G968)))</f>
        <v>19.100000000000001</v>
      </c>
      <c r="H968" s="4" cm="1">
        <f t="array" ref="H968">IF($A968="","",INDEX(OpenMeteoAPI[RelativeHumidityPct],ROWS($H$2:H968))/100)</f>
        <v>0.72</v>
      </c>
      <c r="I968" s="4" cm="1">
        <f t="array" ref="I968">IF($A968="","",INDEX(OpenMeteoAPI[PrecipitationProbabilityPct],ROWS($I$2:I968))/100)</f>
        <v>0</v>
      </c>
      <c r="J968" s="3" cm="1">
        <f t="array" ref="J968">IF($A968="","",INDEX(OpenMeteoAPI[PrecipitationMM],ROWS($J$2:J968)))</f>
        <v>0</v>
      </c>
      <c r="K968" cm="1">
        <f t="array" ref="K968">IF($A968="","",INDEX(OpenMeteoAPI[WeatherCode],ROWS($K$2:K968)))</f>
        <v>2</v>
      </c>
      <c r="L968" s="3" cm="1">
        <f t="array" ref="L968">IF($A968="","",INDEX(OpenMeteoAPI[WindSpeedKMH],ROWS($L$2:L968)))</f>
        <v>4.4000000000000004</v>
      </c>
    </row>
    <row r="969" spans="1:12">
      <c r="A969" t="str" cm="1">
        <f t="array" ref="A969">IFERROR(INDEX(OpenMeteoAPI[City],ROWS($A$2:A969))&amp;", "&amp;INDEX(OpenMeteoAPI[CountryCode],ROWS($A$2:A969)),"")</f>
        <v>Zurich, CH</v>
      </c>
      <c r="B969" t="str" cm="1">
        <f t="array" ref="B969">IF($A969="","",INDEX(OpenMeteoAPI[LocationID],ROWS($B$2:B969)))</f>
        <v>CH-ZRH</v>
      </c>
      <c r="C969" s="5" cm="1">
        <f t="array" ref="C969">IF($A969="","",INDEX(OpenMeteoAPI[ForecastDateTime],ROWS($C$2:C969)))</f>
        <v>46210.291666666664</v>
      </c>
      <c r="D969" t="str">
        <f t="shared" si="15"/>
        <v>7AM</v>
      </c>
      <c r="E969" t="str" cm="1">
        <f t="array" ref="E969">IF($K969="","",_xlfn.IFS($K969=0,_xlfn.UNICHAR(9728),$K969&lt;=3,_xlfn.UNICHAR(9729),OR($K969=45,$K969=48),"~",AND($K969&gt;=51,$K969&lt;=67),_xlfn.UNICHAR(9748),AND($K969&gt;=71,$K969&lt;=77),_xlfn.UNICHAR(10052),AND($K969&gt;=80,$K969&lt;=82),_xlfn.UNICHAR(9748),AND($K969&gt;=95,$K969&lt;=99),_xlfn.UNICHAR(9889),TRUE,_xlfn.UNICHAR(9729)))</f>
        <v>☁</v>
      </c>
      <c r="F969" t="str" cm="1">
        <f t="array" ref="F969">IF($K969="","",_xlfn.IFS($K969=0,"Clear",$K969&lt;=3,"Partly Cloudy",OR($K969=45,$K969=48),"Fog",AND($K969&gt;=51,$K969&lt;=67),"Drizzle",AND($K969&gt;=71,$K969&lt;=77),"Snow",AND($K969&gt;=80,$K969&lt;=82),"Rain Showers",AND($K969&gt;=95,$K969&lt;=99),"Thunderstorm",TRUE,"Cloudy"))</f>
        <v>Partly Cloudy</v>
      </c>
      <c r="G969" s="3" cm="1">
        <f t="array" ref="G969">IF($A969="","",INDEX(OpenMeteoAPI[TemperatureC],ROWS($G$2:G969)))</f>
        <v>19.600000000000001</v>
      </c>
      <c r="H969" s="4" cm="1">
        <f t="array" ref="H969">IF($A969="","",INDEX(OpenMeteoAPI[RelativeHumidityPct],ROWS($H$2:H969))/100)</f>
        <v>0.7</v>
      </c>
      <c r="I969" s="4" cm="1">
        <f t="array" ref="I969">IF($A969="","",INDEX(OpenMeteoAPI[PrecipitationProbabilityPct],ROWS($I$2:I969))/100)</f>
        <v>0</v>
      </c>
      <c r="J969" s="3" cm="1">
        <f t="array" ref="J969">IF($A969="","",INDEX(OpenMeteoAPI[PrecipitationMM],ROWS($J$2:J969)))</f>
        <v>0</v>
      </c>
      <c r="K969" cm="1">
        <f t="array" ref="K969">IF($A969="","",INDEX(OpenMeteoAPI[WeatherCode],ROWS($K$2:K969)))</f>
        <v>1</v>
      </c>
      <c r="L969" s="3" cm="1">
        <f t="array" ref="L969">IF($A969="","",INDEX(OpenMeteoAPI[WindSpeedKMH],ROWS($L$2:L969)))</f>
        <v>4.0999999999999996</v>
      </c>
    </row>
    <row r="970" spans="1:12">
      <c r="A970" t="str" cm="1">
        <f t="array" ref="A970">IFERROR(INDEX(OpenMeteoAPI[City],ROWS($A$2:A970))&amp;", "&amp;INDEX(OpenMeteoAPI[CountryCode],ROWS($A$2:A970)),"")</f>
        <v>Zurich, CH</v>
      </c>
      <c r="B970" t="str" cm="1">
        <f t="array" ref="B970">IF($A970="","",INDEX(OpenMeteoAPI[LocationID],ROWS($B$2:B970)))</f>
        <v>CH-ZRH</v>
      </c>
      <c r="C970" s="5" cm="1">
        <f t="array" ref="C970">IF($A970="","",INDEX(OpenMeteoAPI[ForecastDateTime],ROWS($C$2:C970)))</f>
        <v>46210.333333333336</v>
      </c>
      <c r="D970" t="str">
        <f t="shared" si="15"/>
        <v>8AM</v>
      </c>
      <c r="E970" t="str" cm="1">
        <f t="array" ref="E970">IF($K970="","",_xlfn.IFS($K970=0,_xlfn.UNICHAR(9728),$K970&lt;=3,_xlfn.UNICHAR(9729),OR($K970=45,$K970=48),"~",AND($K970&gt;=51,$K970&lt;=67),_xlfn.UNICHAR(9748),AND($K970&gt;=71,$K970&lt;=77),_xlfn.UNICHAR(10052),AND($K970&gt;=80,$K970&lt;=82),_xlfn.UNICHAR(9748),AND($K970&gt;=95,$K970&lt;=99),_xlfn.UNICHAR(9889),TRUE,_xlfn.UNICHAR(9729)))</f>
        <v>☁</v>
      </c>
      <c r="F970" t="str" cm="1">
        <f t="array" ref="F970">IF($K970="","",_xlfn.IFS($K970=0,"Clear",$K970&lt;=3,"Partly Cloudy",OR($K970=45,$K970=48),"Fog",AND($K970&gt;=51,$K970&lt;=67),"Drizzle",AND($K970&gt;=71,$K970&lt;=77),"Snow",AND($K970&gt;=80,$K970&lt;=82),"Rain Showers",AND($K970&gt;=95,$K970&lt;=99),"Thunderstorm",TRUE,"Cloudy"))</f>
        <v>Partly Cloudy</v>
      </c>
      <c r="G970" s="3" cm="1">
        <f t="array" ref="G970">IF($A970="","",INDEX(OpenMeteoAPI[TemperatureC],ROWS($G$2:G970)))</f>
        <v>21.5</v>
      </c>
      <c r="H970" s="4" cm="1">
        <f t="array" ref="H970">IF($A970="","",INDEX(OpenMeteoAPI[RelativeHumidityPct],ROWS($H$2:H970))/100)</f>
        <v>0.59</v>
      </c>
      <c r="I970" s="4" cm="1">
        <f t="array" ref="I970">IF($A970="","",INDEX(OpenMeteoAPI[PrecipitationProbabilityPct],ROWS($I$2:I970))/100)</f>
        <v>0</v>
      </c>
      <c r="J970" s="3" cm="1">
        <f t="array" ref="J970">IF($A970="","",INDEX(OpenMeteoAPI[PrecipitationMM],ROWS($J$2:J970)))</f>
        <v>0</v>
      </c>
      <c r="K970" cm="1">
        <f t="array" ref="K970">IF($A970="","",INDEX(OpenMeteoAPI[WeatherCode],ROWS($K$2:K970)))</f>
        <v>2</v>
      </c>
      <c r="L970" s="3" cm="1">
        <f t="array" ref="L970">IF($A970="","",INDEX(OpenMeteoAPI[WindSpeedKMH],ROWS($L$2:L970)))</f>
        <v>3.4</v>
      </c>
    </row>
    <row r="971" spans="1:12">
      <c r="A971" t="str" cm="1">
        <f t="array" ref="A971">IFERROR(INDEX(OpenMeteoAPI[City],ROWS($A$2:A971))&amp;", "&amp;INDEX(OpenMeteoAPI[CountryCode],ROWS($A$2:A971)),"")</f>
        <v>Zurich, CH</v>
      </c>
      <c r="B971" t="str" cm="1">
        <f t="array" ref="B971">IF($A971="","",INDEX(OpenMeteoAPI[LocationID],ROWS($B$2:B971)))</f>
        <v>CH-ZRH</v>
      </c>
      <c r="C971" s="5" cm="1">
        <f t="array" ref="C971">IF($A971="","",INDEX(OpenMeteoAPI[ForecastDateTime],ROWS($C$2:C971)))</f>
        <v>46210.375</v>
      </c>
      <c r="D971" t="str">
        <f t="shared" si="15"/>
        <v>9AM</v>
      </c>
      <c r="E971" t="str" cm="1">
        <f t="array" ref="E971">IF($K971="","",_xlfn.IFS($K971=0,_xlfn.UNICHAR(9728),$K971&lt;=3,_xlfn.UNICHAR(9729),OR($K971=45,$K971=48),"~",AND($K971&gt;=51,$K971&lt;=67),_xlfn.UNICHAR(9748),AND($K971&gt;=71,$K971&lt;=77),_xlfn.UNICHAR(10052),AND($K971&gt;=80,$K971&lt;=82),_xlfn.UNICHAR(9748),AND($K971&gt;=95,$K971&lt;=99),_xlfn.UNICHAR(9889),TRUE,_xlfn.UNICHAR(9729)))</f>
        <v>☁</v>
      </c>
      <c r="F971" t="str" cm="1">
        <f t="array" ref="F971">IF($K971="","",_xlfn.IFS($K971=0,"Clear",$K971&lt;=3,"Partly Cloudy",OR($K971=45,$K971=48),"Fog",AND($K971&gt;=51,$K971&lt;=67),"Drizzle",AND($K971&gt;=71,$K971&lt;=77),"Snow",AND($K971&gt;=80,$K971&lt;=82),"Rain Showers",AND($K971&gt;=95,$K971&lt;=99),"Thunderstorm",TRUE,"Cloudy"))</f>
        <v>Partly Cloudy</v>
      </c>
      <c r="G971" s="3" cm="1">
        <f t="array" ref="G971">IF($A971="","",INDEX(OpenMeteoAPI[TemperatureC],ROWS($G$2:G971)))</f>
        <v>23.4</v>
      </c>
      <c r="H971" s="4" cm="1">
        <f t="array" ref="H971">IF($A971="","",INDEX(OpenMeteoAPI[RelativeHumidityPct],ROWS($H$2:H971))/100)</f>
        <v>0.5</v>
      </c>
      <c r="I971" s="4" cm="1">
        <f t="array" ref="I971">IF($A971="","",INDEX(OpenMeteoAPI[PrecipitationProbabilityPct],ROWS($I$2:I971))/100)</f>
        <v>0</v>
      </c>
      <c r="J971" s="3" cm="1">
        <f t="array" ref="J971">IF($A971="","",INDEX(OpenMeteoAPI[PrecipitationMM],ROWS($J$2:J971)))</f>
        <v>0</v>
      </c>
      <c r="K971" cm="1">
        <f t="array" ref="K971">IF($A971="","",INDEX(OpenMeteoAPI[WeatherCode],ROWS($K$2:K971)))</f>
        <v>2</v>
      </c>
      <c r="L971" s="3" cm="1">
        <f t="array" ref="L971">IF($A971="","",INDEX(OpenMeteoAPI[WindSpeedKMH],ROWS($L$2:L971)))</f>
        <v>6.1</v>
      </c>
    </row>
    <row r="972" spans="1:12">
      <c r="A972" t="str" cm="1">
        <f t="array" ref="A972">IFERROR(INDEX(OpenMeteoAPI[City],ROWS($A$2:A972))&amp;", "&amp;INDEX(OpenMeteoAPI[CountryCode],ROWS($A$2:A972)),"")</f>
        <v>Zurich, CH</v>
      </c>
      <c r="B972" t="str" cm="1">
        <f t="array" ref="B972">IF($A972="","",INDEX(OpenMeteoAPI[LocationID],ROWS($B$2:B972)))</f>
        <v>CH-ZRH</v>
      </c>
      <c r="C972" s="5" cm="1">
        <f t="array" ref="C972">IF($A972="","",INDEX(OpenMeteoAPI[ForecastDateTime],ROWS($C$2:C972)))</f>
        <v>46210.416666666664</v>
      </c>
      <c r="D972" t="str">
        <f t="shared" si="15"/>
        <v>10AM</v>
      </c>
      <c r="E972" t="str" cm="1">
        <f t="array" ref="E972">IF($K972="","",_xlfn.IFS($K972=0,_xlfn.UNICHAR(9728),$K972&lt;=3,_xlfn.UNICHAR(9729),OR($K972=45,$K972=48),"~",AND($K972&gt;=51,$K972&lt;=67),_xlfn.UNICHAR(9748),AND($K972&gt;=71,$K972&lt;=77),_xlfn.UNICHAR(10052),AND($K972&gt;=80,$K972&lt;=82),_xlfn.UNICHAR(9748),AND($K972&gt;=95,$K972&lt;=99),_xlfn.UNICHAR(9889),TRUE,_xlfn.UNICHAR(9729)))</f>
        <v>☁</v>
      </c>
      <c r="F972" t="str" cm="1">
        <f t="array" ref="F972">IF($K972="","",_xlfn.IFS($K972=0,"Clear",$K972&lt;=3,"Partly Cloudy",OR($K972=45,$K972=48),"Fog",AND($K972&gt;=51,$K972&lt;=67),"Drizzle",AND($K972&gt;=71,$K972&lt;=77),"Snow",AND($K972&gt;=80,$K972&lt;=82),"Rain Showers",AND($K972&gt;=95,$K972&lt;=99),"Thunderstorm",TRUE,"Cloudy"))</f>
        <v>Partly Cloudy</v>
      </c>
      <c r="G972" s="3" cm="1">
        <f t="array" ref="G972">IF($A972="","",INDEX(OpenMeteoAPI[TemperatureC],ROWS($G$2:G972)))</f>
        <v>25.4</v>
      </c>
      <c r="H972" s="4" cm="1">
        <f t="array" ref="H972">IF($A972="","",INDEX(OpenMeteoAPI[RelativeHumidityPct],ROWS($H$2:H972))/100)</f>
        <v>0.38</v>
      </c>
      <c r="I972" s="4" cm="1">
        <f t="array" ref="I972">IF($A972="","",INDEX(OpenMeteoAPI[PrecipitationProbabilityPct],ROWS($I$2:I972))/100)</f>
        <v>0</v>
      </c>
      <c r="J972" s="3" cm="1">
        <f t="array" ref="J972">IF($A972="","",INDEX(OpenMeteoAPI[PrecipitationMM],ROWS($J$2:J972)))</f>
        <v>0</v>
      </c>
      <c r="K972" cm="1">
        <f t="array" ref="K972">IF($A972="","",INDEX(OpenMeteoAPI[WeatherCode],ROWS($K$2:K972)))</f>
        <v>2</v>
      </c>
      <c r="L972" s="3" cm="1">
        <f t="array" ref="L972">IF($A972="","",INDEX(OpenMeteoAPI[WindSpeedKMH],ROWS($L$2:L972)))</f>
        <v>10.6</v>
      </c>
    </row>
    <row r="973" spans="1:12">
      <c r="A973" t="str" cm="1">
        <f t="array" ref="A973">IFERROR(INDEX(OpenMeteoAPI[City],ROWS($A$2:A973))&amp;", "&amp;INDEX(OpenMeteoAPI[CountryCode],ROWS($A$2:A973)),"")</f>
        <v>Zurich, CH</v>
      </c>
      <c r="B973" t="str" cm="1">
        <f t="array" ref="B973">IF($A973="","",INDEX(OpenMeteoAPI[LocationID],ROWS($B$2:B973)))</f>
        <v>CH-ZRH</v>
      </c>
      <c r="C973" s="5" cm="1">
        <f t="array" ref="C973">IF($A973="","",INDEX(OpenMeteoAPI[ForecastDateTime],ROWS($C$2:C973)))</f>
        <v>46210.458333333336</v>
      </c>
      <c r="D973" t="str">
        <f t="shared" si="15"/>
        <v>11AM</v>
      </c>
      <c r="E973" t="str" cm="1">
        <f t="array" ref="E973">IF($K973="","",_xlfn.IFS($K973=0,_xlfn.UNICHAR(9728),$K973&lt;=3,_xlfn.UNICHAR(9729),OR($K973=45,$K973=48),"~",AND($K973&gt;=51,$K973&lt;=67),_xlfn.UNICHAR(9748),AND($K973&gt;=71,$K973&lt;=77),_xlfn.UNICHAR(10052),AND($K973&gt;=80,$K973&lt;=82),_xlfn.UNICHAR(9748),AND($K973&gt;=95,$K973&lt;=99),_xlfn.UNICHAR(9889),TRUE,_xlfn.UNICHAR(9729)))</f>
        <v>☁</v>
      </c>
      <c r="F973" t="str" cm="1">
        <f t="array" ref="F973">IF($K973="","",_xlfn.IFS($K973=0,"Clear",$K973&lt;=3,"Partly Cloudy",OR($K973=45,$K973=48),"Fog",AND($K973&gt;=51,$K973&lt;=67),"Drizzle",AND($K973&gt;=71,$K973&lt;=77),"Snow",AND($K973&gt;=80,$K973&lt;=82),"Rain Showers",AND($K973&gt;=95,$K973&lt;=99),"Thunderstorm",TRUE,"Cloudy"))</f>
        <v>Partly Cloudy</v>
      </c>
      <c r="G973" s="3" cm="1">
        <f t="array" ref="G973">IF($A973="","",INDEX(OpenMeteoAPI[TemperatureC],ROWS($G$2:G973)))</f>
        <v>27.1</v>
      </c>
      <c r="H973" s="4" cm="1">
        <f t="array" ref="H973">IF($A973="","",INDEX(OpenMeteoAPI[RelativeHumidityPct],ROWS($H$2:H973))/100)</f>
        <v>0.32</v>
      </c>
      <c r="I973" s="4" cm="1">
        <f t="array" ref="I973">IF($A973="","",INDEX(OpenMeteoAPI[PrecipitationProbabilityPct],ROWS($I$2:I973))/100)</f>
        <v>0</v>
      </c>
      <c r="J973" s="3" cm="1">
        <f t="array" ref="J973">IF($A973="","",INDEX(OpenMeteoAPI[PrecipitationMM],ROWS($J$2:J973)))</f>
        <v>0</v>
      </c>
      <c r="K973" cm="1">
        <f t="array" ref="K973">IF($A973="","",INDEX(OpenMeteoAPI[WeatherCode],ROWS($K$2:K973)))</f>
        <v>1</v>
      </c>
      <c r="L973" s="3" cm="1">
        <f t="array" ref="L973">IF($A973="","",INDEX(OpenMeteoAPI[WindSpeedKMH],ROWS($L$2:L973)))</f>
        <v>10.199999999999999</v>
      </c>
    </row>
    <row r="974" spans="1:12">
      <c r="A974" t="str" cm="1">
        <f t="array" ref="A974">IFERROR(INDEX(OpenMeteoAPI[City],ROWS($A$2:A974))&amp;", "&amp;INDEX(OpenMeteoAPI[CountryCode],ROWS($A$2:A974)),"")</f>
        <v>Zurich, CH</v>
      </c>
      <c r="B974" t="str" cm="1">
        <f t="array" ref="B974">IF($A974="","",INDEX(OpenMeteoAPI[LocationID],ROWS($B$2:B974)))</f>
        <v>CH-ZRH</v>
      </c>
      <c r="C974" s="5" cm="1">
        <f t="array" ref="C974">IF($A974="","",INDEX(OpenMeteoAPI[ForecastDateTime],ROWS($C$2:C974)))</f>
        <v>46210.5</v>
      </c>
      <c r="D974" t="str">
        <f t="shared" si="15"/>
        <v>12PM</v>
      </c>
      <c r="E974" t="str" cm="1">
        <f t="array" ref="E974">IF($K974="","",_xlfn.IFS($K974=0,_xlfn.UNICHAR(9728),$K974&lt;=3,_xlfn.UNICHAR(9729),OR($K974=45,$K974=48),"~",AND($K974&gt;=51,$K974&lt;=67),_xlfn.UNICHAR(9748),AND($K974&gt;=71,$K974&lt;=77),_xlfn.UNICHAR(10052),AND($K974&gt;=80,$K974&lt;=82),_xlfn.UNICHAR(9748),AND($K974&gt;=95,$K974&lt;=99),_xlfn.UNICHAR(9889),TRUE,_xlfn.UNICHAR(9729)))</f>
        <v>☁</v>
      </c>
      <c r="F974" t="str" cm="1">
        <f t="array" ref="F974">IF($K974="","",_xlfn.IFS($K974=0,"Clear",$K974&lt;=3,"Partly Cloudy",OR($K974=45,$K974=48),"Fog",AND($K974&gt;=51,$K974&lt;=67),"Drizzle",AND($K974&gt;=71,$K974&lt;=77),"Snow",AND($K974&gt;=80,$K974&lt;=82),"Rain Showers",AND($K974&gt;=95,$K974&lt;=99),"Thunderstorm",TRUE,"Cloudy"))</f>
        <v>Partly Cloudy</v>
      </c>
      <c r="G974" s="3" cm="1">
        <f t="array" ref="G974">IF($A974="","",INDEX(OpenMeteoAPI[TemperatureC],ROWS($G$2:G974)))</f>
        <v>28.5</v>
      </c>
      <c r="H974" s="4" cm="1">
        <f t="array" ref="H974">IF($A974="","",INDEX(OpenMeteoAPI[RelativeHumidityPct],ROWS($H$2:H974))/100)</f>
        <v>0.32</v>
      </c>
      <c r="I974" s="4" cm="1">
        <f t="array" ref="I974">IF($A974="","",INDEX(OpenMeteoAPI[PrecipitationProbabilityPct],ROWS($I$2:I974))/100)</f>
        <v>0</v>
      </c>
      <c r="J974" s="3" cm="1">
        <f t="array" ref="J974">IF($A974="","",INDEX(OpenMeteoAPI[PrecipitationMM],ROWS($J$2:J974)))</f>
        <v>0</v>
      </c>
      <c r="K974" cm="1">
        <f t="array" ref="K974">IF($A974="","",INDEX(OpenMeteoAPI[WeatherCode],ROWS($K$2:K974)))</f>
        <v>2</v>
      </c>
      <c r="L974" s="3" cm="1">
        <f t="array" ref="L974">IF($A974="","",INDEX(OpenMeteoAPI[WindSpeedKMH],ROWS($L$2:L974)))</f>
        <v>12.6</v>
      </c>
    </row>
    <row r="975" spans="1:12">
      <c r="A975" t="str" cm="1">
        <f t="array" ref="A975">IFERROR(INDEX(OpenMeteoAPI[City],ROWS($A$2:A975))&amp;", "&amp;INDEX(OpenMeteoAPI[CountryCode],ROWS($A$2:A975)),"")</f>
        <v>Zurich, CH</v>
      </c>
      <c r="B975" t="str" cm="1">
        <f t="array" ref="B975">IF($A975="","",INDEX(OpenMeteoAPI[LocationID],ROWS($B$2:B975)))</f>
        <v>CH-ZRH</v>
      </c>
      <c r="C975" s="5" cm="1">
        <f t="array" ref="C975">IF($A975="","",INDEX(OpenMeteoAPI[ForecastDateTime],ROWS($C$2:C975)))</f>
        <v>46210.541666666664</v>
      </c>
      <c r="D975" t="str">
        <f t="shared" si="15"/>
        <v>1PM</v>
      </c>
      <c r="E975" t="str" cm="1">
        <f t="array" ref="E975">IF($K975="","",_xlfn.IFS($K975=0,_xlfn.UNICHAR(9728),$K975&lt;=3,_xlfn.UNICHAR(9729),OR($K975=45,$K975=48),"~",AND($K975&gt;=51,$K975&lt;=67),_xlfn.UNICHAR(9748),AND($K975&gt;=71,$K975&lt;=77),_xlfn.UNICHAR(10052),AND($K975&gt;=80,$K975&lt;=82),_xlfn.UNICHAR(9748),AND($K975&gt;=95,$K975&lt;=99),_xlfn.UNICHAR(9889),TRUE,_xlfn.UNICHAR(9729)))</f>
        <v>☁</v>
      </c>
      <c r="F975" t="str" cm="1">
        <f t="array" ref="F975">IF($K975="","",_xlfn.IFS($K975=0,"Clear",$K975&lt;=3,"Partly Cloudy",OR($K975=45,$K975=48),"Fog",AND($K975&gt;=51,$K975&lt;=67),"Drizzle",AND($K975&gt;=71,$K975&lt;=77),"Snow",AND($K975&gt;=80,$K975&lt;=82),"Rain Showers",AND($K975&gt;=95,$K975&lt;=99),"Thunderstorm",TRUE,"Cloudy"))</f>
        <v>Partly Cloudy</v>
      </c>
      <c r="G975" s="3" cm="1">
        <f t="array" ref="G975">IF($A975="","",INDEX(OpenMeteoAPI[TemperatureC],ROWS($G$2:G975)))</f>
        <v>30.3</v>
      </c>
      <c r="H975" s="4" cm="1">
        <f t="array" ref="H975">IF($A975="","",INDEX(OpenMeteoAPI[RelativeHumidityPct],ROWS($H$2:H975))/100)</f>
        <v>0.28999999999999998</v>
      </c>
      <c r="I975" s="4" cm="1">
        <f t="array" ref="I975">IF($A975="","",INDEX(OpenMeteoAPI[PrecipitationProbabilityPct],ROWS($I$2:I975))/100)</f>
        <v>0</v>
      </c>
      <c r="J975" s="3" cm="1">
        <f t="array" ref="J975">IF($A975="","",INDEX(OpenMeteoAPI[PrecipitationMM],ROWS($J$2:J975)))</f>
        <v>0</v>
      </c>
      <c r="K975" cm="1">
        <f t="array" ref="K975">IF($A975="","",INDEX(OpenMeteoAPI[WeatherCode],ROWS($K$2:K975)))</f>
        <v>2</v>
      </c>
      <c r="L975" s="3" cm="1">
        <f t="array" ref="L975">IF($A975="","",INDEX(OpenMeteoAPI[WindSpeedKMH],ROWS($L$2:L975)))</f>
        <v>12.3</v>
      </c>
    </row>
    <row r="976" spans="1:12">
      <c r="A976" t="str" cm="1">
        <f t="array" ref="A976">IFERROR(INDEX(OpenMeteoAPI[City],ROWS($A$2:A976))&amp;", "&amp;INDEX(OpenMeteoAPI[CountryCode],ROWS($A$2:A976)),"")</f>
        <v>Zurich, CH</v>
      </c>
      <c r="B976" t="str" cm="1">
        <f t="array" ref="B976">IF($A976="","",INDEX(OpenMeteoAPI[LocationID],ROWS($B$2:B976)))</f>
        <v>CH-ZRH</v>
      </c>
      <c r="C976" s="5" cm="1">
        <f t="array" ref="C976">IF($A976="","",INDEX(OpenMeteoAPI[ForecastDateTime],ROWS($C$2:C976)))</f>
        <v>46210.583333333336</v>
      </c>
      <c r="D976" t="str">
        <f t="shared" si="15"/>
        <v>2PM</v>
      </c>
      <c r="E976" t="str" cm="1">
        <f t="array" ref="E976">IF($K976="","",_xlfn.IFS($K976=0,_xlfn.UNICHAR(9728),$K976&lt;=3,_xlfn.UNICHAR(9729),OR($K976=45,$K976=48),"~",AND($K976&gt;=51,$K976&lt;=67),_xlfn.UNICHAR(9748),AND($K976&gt;=71,$K976&lt;=77),_xlfn.UNICHAR(10052),AND($K976&gt;=80,$K976&lt;=82),_xlfn.UNICHAR(9748),AND($K976&gt;=95,$K976&lt;=99),_xlfn.UNICHAR(9889),TRUE,_xlfn.UNICHAR(9729)))</f>
        <v>☁</v>
      </c>
      <c r="F976" t="str" cm="1">
        <f t="array" ref="F976">IF($K976="","",_xlfn.IFS($K976=0,"Clear",$K976&lt;=3,"Partly Cloudy",OR($K976=45,$K976=48),"Fog",AND($K976&gt;=51,$K976&lt;=67),"Drizzle",AND($K976&gt;=71,$K976&lt;=77),"Snow",AND($K976&gt;=80,$K976&lt;=82),"Rain Showers",AND($K976&gt;=95,$K976&lt;=99),"Thunderstorm",TRUE,"Cloudy"))</f>
        <v>Partly Cloudy</v>
      </c>
      <c r="G976" s="3" cm="1">
        <f t="array" ref="G976">IF($A976="","",INDEX(OpenMeteoAPI[TemperatureC],ROWS($G$2:G976)))</f>
        <v>31.5</v>
      </c>
      <c r="H976" s="4" cm="1">
        <f t="array" ref="H976">IF($A976="","",INDEX(OpenMeteoAPI[RelativeHumidityPct],ROWS($H$2:H976))/100)</f>
        <v>0.22</v>
      </c>
      <c r="I976" s="4" cm="1">
        <f t="array" ref="I976">IF($A976="","",INDEX(OpenMeteoAPI[PrecipitationProbabilityPct],ROWS($I$2:I976))/100)</f>
        <v>0</v>
      </c>
      <c r="J976" s="3" cm="1">
        <f t="array" ref="J976">IF($A976="","",INDEX(OpenMeteoAPI[PrecipitationMM],ROWS($J$2:J976)))</f>
        <v>0</v>
      </c>
      <c r="K976" cm="1">
        <f t="array" ref="K976">IF($A976="","",INDEX(OpenMeteoAPI[WeatherCode],ROWS($K$2:K976)))</f>
        <v>3</v>
      </c>
      <c r="L976" s="3" cm="1">
        <f t="array" ref="L976">IF($A976="","",INDEX(OpenMeteoAPI[WindSpeedKMH],ROWS($L$2:L976)))</f>
        <v>11.5</v>
      </c>
    </row>
    <row r="977" spans="1:12">
      <c r="A977" t="str" cm="1">
        <f t="array" ref="A977">IFERROR(INDEX(OpenMeteoAPI[City],ROWS($A$2:A977))&amp;", "&amp;INDEX(OpenMeteoAPI[CountryCode],ROWS($A$2:A977)),"")</f>
        <v>Zurich, CH</v>
      </c>
      <c r="B977" t="str" cm="1">
        <f t="array" ref="B977">IF($A977="","",INDEX(OpenMeteoAPI[LocationID],ROWS($B$2:B977)))</f>
        <v>CH-ZRH</v>
      </c>
      <c r="C977" s="5" cm="1">
        <f t="array" ref="C977">IF($A977="","",INDEX(OpenMeteoAPI[ForecastDateTime],ROWS($C$2:C977)))</f>
        <v>46210.625</v>
      </c>
      <c r="D977" t="str">
        <f t="shared" si="15"/>
        <v>3PM</v>
      </c>
      <c r="E977" t="str" cm="1">
        <f t="array" ref="E977">IF($K977="","",_xlfn.IFS($K977=0,_xlfn.UNICHAR(9728),$K977&lt;=3,_xlfn.UNICHAR(9729),OR($K977=45,$K977=48),"~",AND($K977&gt;=51,$K977&lt;=67),_xlfn.UNICHAR(9748),AND($K977&gt;=71,$K977&lt;=77),_xlfn.UNICHAR(10052),AND($K977&gt;=80,$K977&lt;=82),_xlfn.UNICHAR(9748),AND($K977&gt;=95,$K977&lt;=99),_xlfn.UNICHAR(9889),TRUE,_xlfn.UNICHAR(9729)))</f>
        <v>☁</v>
      </c>
      <c r="F977" t="str" cm="1">
        <f t="array" ref="F977">IF($K977="","",_xlfn.IFS($K977=0,"Clear",$K977&lt;=3,"Partly Cloudy",OR($K977=45,$K977=48),"Fog",AND($K977&gt;=51,$K977&lt;=67),"Drizzle",AND($K977&gt;=71,$K977&lt;=77),"Snow",AND($K977&gt;=80,$K977&lt;=82),"Rain Showers",AND($K977&gt;=95,$K977&lt;=99),"Thunderstorm",TRUE,"Cloudy"))</f>
        <v>Partly Cloudy</v>
      </c>
      <c r="G977" s="3" cm="1">
        <f t="array" ref="G977">IF($A977="","",INDEX(OpenMeteoAPI[TemperatureC],ROWS($G$2:G977)))</f>
        <v>32.5</v>
      </c>
      <c r="H977" s="4" cm="1">
        <f t="array" ref="H977">IF($A977="","",INDEX(OpenMeteoAPI[RelativeHumidityPct],ROWS($H$2:H977))/100)</f>
        <v>0.21</v>
      </c>
      <c r="I977" s="4" cm="1">
        <f t="array" ref="I977">IF($A977="","",INDEX(OpenMeteoAPI[PrecipitationProbabilityPct],ROWS($I$2:I977))/100)</f>
        <v>0</v>
      </c>
      <c r="J977" s="3" cm="1">
        <f t="array" ref="J977">IF($A977="","",INDEX(OpenMeteoAPI[PrecipitationMM],ROWS($J$2:J977)))</f>
        <v>0</v>
      </c>
      <c r="K977" cm="1">
        <f t="array" ref="K977">IF($A977="","",INDEX(OpenMeteoAPI[WeatherCode],ROWS($K$2:K977)))</f>
        <v>3</v>
      </c>
      <c r="L977" s="3" cm="1">
        <f t="array" ref="L977">IF($A977="","",INDEX(OpenMeteoAPI[WindSpeedKMH],ROWS($L$2:L977)))</f>
        <v>13.7</v>
      </c>
    </row>
    <row r="978" spans="1:12">
      <c r="A978" t="str" cm="1">
        <f t="array" ref="A978">IFERROR(INDEX(OpenMeteoAPI[City],ROWS($A$2:A978))&amp;", "&amp;INDEX(OpenMeteoAPI[CountryCode],ROWS($A$2:A978)),"")</f>
        <v>Zurich, CH</v>
      </c>
      <c r="B978" t="str" cm="1">
        <f t="array" ref="B978">IF($A978="","",INDEX(OpenMeteoAPI[LocationID],ROWS($B$2:B978)))</f>
        <v>CH-ZRH</v>
      </c>
      <c r="C978" s="5" cm="1">
        <f t="array" ref="C978">IF($A978="","",INDEX(OpenMeteoAPI[ForecastDateTime],ROWS($C$2:C978)))</f>
        <v>46210.666666666664</v>
      </c>
      <c r="D978" t="str">
        <f t="shared" si="15"/>
        <v>4PM</v>
      </c>
      <c r="E978" t="str" cm="1">
        <f t="array" ref="E978">IF($K978="","",_xlfn.IFS($K978=0,_xlfn.UNICHAR(9728),$K978&lt;=3,_xlfn.UNICHAR(9729),OR($K978=45,$K978=48),"~",AND($K978&gt;=51,$K978&lt;=67),_xlfn.UNICHAR(9748),AND($K978&gt;=71,$K978&lt;=77),_xlfn.UNICHAR(10052),AND($K978&gt;=80,$K978&lt;=82),_xlfn.UNICHAR(9748),AND($K978&gt;=95,$K978&lt;=99),_xlfn.UNICHAR(9889),TRUE,_xlfn.UNICHAR(9729)))</f>
        <v>☁</v>
      </c>
      <c r="F978" t="str" cm="1">
        <f t="array" ref="F978">IF($K978="","",_xlfn.IFS($K978=0,"Clear",$K978&lt;=3,"Partly Cloudy",OR($K978=45,$K978=48),"Fog",AND($K978&gt;=51,$K978&lt;=67),"Drizzle",AND($K978&gt;=71,$K978&lt;=77),"Snow",AND($K978&gt;=80,$K978&lt;=82),"Rain Showers",AND($K978&gt;=95,$K978&lt;=99),"Thunderstorm",TRUE,"Cloudy"))</f>
        <v>Partly Cloudy</v>
      </c>
      <c r="G978" s="3" cm="1">
        <f t="array" ref="G978">IF($A978="","",INDEX(OpenMeteoAPI[TemperatureC],ROWS($G$2:G978)))</f>
        <v>32.299999999999997</v>
      </c>
      <c r="H978" s="4" cm="1">
        <f t="array" ref="H978">IF($A978="","",INDEX(OpenMeteoAPI[RelativeHumidityPct],ROWS($H$2:H978))/100)</f>
        <v>0.21</v>
      </c>
      <c r="I978" s="4" cm="1">
        <f t="array" ref="I978">IF($A978="","",INDEX(OpenMeteoAPI[PrecipitationProbabilityPct],ROWS($I$2:I978))/100)</f>
        <v>0</v>
      </c>
      <c r="J978" s="3" cm="1">
        <f t="array" ref="J978">IF($A978="","",INDEX(OpenMeteoAPI[PrecipitationMM],ROWS($J$2:J978)))</f>
        <v>0</v>
      </c>
      <c r="K978" cm="1">
        <f t="array" ref="K978">IF($A978="","",INDEX(OpenMeteoAPI[WeatherCode],ROWS($K$2:K978)))</f>
        <v>3</v>
      </c>
      <c r="L978" s="3" cm="1">
        <f t="array" ref="L978">IF($A978="","",INDEX(OpenMeteoAPI[WindSpeedKMH],ROWS($L$2:L978)))</f>
        <v>12.2</v>
      </c>
    </row>
    <row r="979" spans="1:12">
      <c r="A979" t="str" cm="1">
        <f t="array" ref="A979">IFERROR(INDEX(OpenMeteoAPI[City],ROWS($A$2:A979))&amp;", "&amp;INDEX(OpenMeteoAPI[CountryCode],ROWS($A$2:A979)),"")</f>
        <v>Zurich, CH</v>
      </c>
      <c r="B979" t="str" cm="1">
        <f t="array" ref="B979">IF($A979="","",INDEX(OpenMeteoAPI[LocationID],ROWS($B$2:B979)))</f>
        <v>CH-ZRH</v>
      </c>
      <c r="C979" s="5" cm="1">
        <f t="array" ref="C979">IF($A979="","",INDEX(OpenMeteoAPI[ForecastDateTime],ROWS($C$2:C979)))</f>
        <v>46210.708333333336</v>
      </c>
      <c r="D979" t="str">
        <f t="shared" si="15"/>
        <v>5PM</v>
      </c>
      <c r="E979" t="str" cm="1">
        <f t="array" ref="E979">IF($K979="","",_xlfn.IFS($K979=0,_xlfn.UNICHAR(9728),$K979&lt;=3,_xlfn.UNICHAR(9729),OR($K979=45,$K979=48),"~",AND($K979&gt;=51,$K979&lt;=67),_xlfn.UNICHAR(9748),AND($K979&gt;=71,$K979&lt;=77),_xlfn.UNICHAR(10052),AND($K979&gt;=80,$K979&lt;=82),_xlfn.UNICHAR(9748),AND($K979&gt;=95,$K979&lt;=99),_xlfn.UNICHAR(9889),TRUE,_xlfn.UNICHAR(9729)))</f>
        <v>☁</v>
      </c>
      <c r="F979" t="str" cm="1">
        <f t="array" ref="F979">IF($K979="","",_xlfn.IFS($K979=0,"Clear",$K979&lt;=3,"Partly Cloudy",OR($K979=45,$K979=48),"Fog",AND($K979&gt;=51,$K979&lt;=67),"Drizzle",AND($K979&gt;=71,$K979&lt;=77),"Snow",AND($K979&gt;=80,$K979&lt;=82),"Rain Showers",AND($K979&gt;=95,$K979&lt;=99),"Thunderstorm",TRUE,"Cloudy"))</f>
        <v>Partly Cloudy</v>
      </c>
      <c r="G979" s="3" cm="1">
        <f t="array" ref="G979">IF($A979="","",INDEX(OpenMeteoAPI[TemperatureC],ROWS($G$2:G979)))</f>
        <v>32.299999999999997</v>
      </c>
      <c r="H979" s="4" cm="1">
        <f t="array" ref="H979">IF($A979="","",INDEX(OpenMeteoAPI[RelativeHumidityPct],ROWS($H$2:H979))/100)</f>
        <v>0.17</v>
      </c>
      <c r="I979" s="4" cm="1">
        <f t="array" ref="I979">IF($A979="","",INDEX(OpenMeteoAPI[PrecipitationProbabilityPct],ROWS($I$2:I979))/100)</f>
        <v>0</v>
      </c>
      <c r="J979" s="3" cm="1">
        <f t="array" ref="J979">IF($A979="","",INDEX(OpenMeteoAPI[PrecipitationMM],ROWS($J$2:J979)))</f>
        <v>0</v>
      </c>
      <c r="K979" cm="1">
        <f t="array" ref="K979">IF($A979="","",INDEX(OpenMeteoAPI[WeatherCode],ROWS($K$2:K979)))</f>
        <v>3</v>
      </c>
      <c r="L979" s="3" cm="1">
        <f t="array" ref="L979">IF($A979="","",INDEX(OpenMeteoAPI[WindSpeedKMH],ROWS($L$2:L979)))</f>
        <v>11.6</v>
      </c>
    </row>
    <row r="980" spans="1:12">
      <c r="A980" t="str" cm="1">
        <f t="array" ref="A980">IFERROR(INDEX(OpenMeteoAPI[City],ROWS($A$2:A980))&amp;", "&amp;INDEX(OpenMeteoAPI[CountryCode],ROWS($A$2:A980)),"")</f>
        <v>Zurich, CH</v>
      </c>
      <c r="B980" t="str" cm="1">
        <f t="array" ref="B980">IF($A980="","",INDEX(OpenMeteoAPI[LocationID],ROWS($B$2:B980)))</f>
        <v>CH-ZRH</v>
      </c>
      <c r="C980" s="5" cm="1">
        <f t="array" ref="C980">IF($A980="","",INDEX(OpenMeteoAPI[ForecastDateTime],ROWS($C$2:C980)))</f>
        <v>46210.75</v>
      </c>
      <c r="D980" t="str">
        <f t="shared" si="15"/>
        <v>6PM</v>
      </c>
      <c r="E980" t="str" cm="1">
        <f t="array" ref="E980">IF($K980="","",_xlfn.IFS($K980=0,_xlfn.UNICHAR(9728),$K980&lt;=3,_xlfn.UNICHAR(9729),OR($K980=45,$K980=48),"~",AND($K980&gt;=51,$K980&lt;=67),_xlfn.UNICHAR(9748),AND($K980&gt;=71,$K980&lt;=77),_xlfn.UNICHAR(10052),AND($K980&gt;=80,$K980&lt;=82),_xlfn.UNICHAR(9748),AND($K980&gt;=95,$K980&lt;=99),_xlfn.UNICHAR(9889),TRUE,_xlfn.UNICHAR(9729)))</f>
        <v>☁</v>
      </c>
      <c r="F980" t="str" cm="1">
        <f t="array" ref="F980">IF($K980="","",_xlfn.IFS($K980=0,"Clear",$K980&lt;=3,"Partly Cloudy",OR($K980=45,$K980=48),"Fog",AND($K980&gt;=51,$K980&lt;=67),"Drizzle",AND($K980&gt;=71,$K980&lt;=77),"Snow",AND($K980&gt;=80,$K980&lt;=82),"Rain Showers",AND($K980&gt;=95,$K980&lt;=99),"Thunderstorm",TRUE,"Cloudy"))</f>
        <v>Partly Cloudy</v>
      </c>
      <c r="G980" s="3" cm="1">
        <f t="array" ref="G980">IF($A980="","",INDEX(OpenMeteoAPI[TemperatureC],ROWS($G$2:G980)))</f>
        <v>32.5</v>
      </c>
      <c r="H980" s="4" cm="1">
        <f t="array" ref="H980">IF($A980="","",INDEX(OpenMeteoAPI[RelativeHumidityPct],ROWS($H$2:H980))/100)</f>
        <v>0.13</v>
      </c>
      <c r="I980" s="4" cm="1">
        <f t="array" ref="I980">IF($A980="","",INDEX(OpenMeteoAPI[PrecipitationProbabilityPct],ROWS($I$2:I980))/100)</f>
        <v>0</v>
      </c>
      <c r="J980" s="3" cm="1">
        <f t="array" ref="J980">IF($A980="","",INDEX(OpenMeteoAPI[PrecipitationMM],ROWS($J$2:J980)))</f>
        <v>0</v>
      </c>
      <c r="K980" cm="1">
        <f t="array" ref="K980">IF($A980="","",INDEX(OpenMeteoAPI[WeatherCode],ROWS($K$2:K980)))</f>
        <v>2</v>
      </c>
      <c r="L980" s="3" cm="1">
        <f t="array" ref="L980">IF($A980="","",INDEX(OpenMeteoAPI[WindSpeedKMH],ROWS($L$2:L980)))</f>
        <v>15.1</v>
      </c>
    </row>
    <row r="981" spans="1:12">
      <c r="A981" t="str" cm="1">
        <f t="array" ref="A981">IFERROR(INDEX(OpenMeteoAPI[City],ROWS($A$2:A981))&amp;", "&amp;INDEX(OpenMeteoAPI[CountryCode],ROWS($A$2:A981)),"")</f>
        <v>Zurich, CH</v>
      </c>
      <c r="B981" t="str" cm="1">
        <f t="array" ref="B981">IF($A981="","",INDEX(OpenMeteoAPI[LocationID],ROWS($B$2:B981)))</f>
        <v>CH-ZRH</v>
      </c>
      <c r="C981" s="5" cm="1">
        <f t="array" ref="C981">IF($A981="","",INDEX(OpenMeteoAPI[ForecastDateTime],ROWS($C$2:C981)))</f>
        <v>46210.791666666664</v>
      </c>
      <c r="D981" t="str">
        <f t="shared" si="15"/>
        <v>7PM</v>
      </c>
      <c r="E981" t="str" cm="1">
        <f t="array" ref="E981">IF($K981="","",_xlfn.IFS($K981=0,_xlfn.UNICHAR(9728),$K981&lt;=3,_xlfn.UNICHAR(9729),OR($K981=45,$K981=48),"~",AND($K981&gt;=51,$K981&lt;=67),_xlfn.UNICHAR(9748),AND($K981&gt;=71,$K981&lt;=77),_xlfn.UNICHAR(10052),AND($K981&gt;=80,$K981&lt;=82),_xlfn.UNICHAR(9748),AND($K981&gt;=95,$K981&lt;=99),_xlfn.UNICHAR(9889),TRUE,_xlfn.UNICHAR(9729)))</f>
        <v>☁</v>
      </c>
      <c r="F981" t="str" cm="1">
        <f t="array" ref="F981">IF($K981="","",_xlfn.IFS($K981=0,"Clear",$K981&lt;=3,"Partly Cloudy",OR($K981=45,$K981=48),"Fog",AND($K981&gt;=51,$K981&lt;=67),"Drizzle",AND($K981&gt;=71,$K981&lt;=77),"Snow",AND($K981&gt;=80,$K981&lt;=82),"Rain Showers",AND($K981&gt;=95,$K981&lt;=99),"Thunderstorm",TRUE,"Cloudy"))</f>
        <v>Partly Cloudy</v>
      </c>
      <c r="G981" s="3" cm="1">
        <f t="array" ref="G981">IF($A981="","",INDEX(OpenMeteoAPI[TemperatureC],ROWS($G$2:G981)))</f>
        <v>31.8</v>
      </c>
      <c r="H981" s="4" cm="1">
        <f t="array" ref="H981">IF($A981="","",INDEX(OpenMeteoAPI[RelativeHumidityPct],ROWS($H$2:H981))/100)</f>
        <v>0.2</v>
      </c>
      <c r="I981" s="4" cm="1">
        <f t="array" ref="I981">IF($A981="","",INDEX(OpenMeteoAPI[PrecipitationProbabilityPct],ROWS($I$2:I981))/100)</f>
        <v>0</v>
      </c>
      <c r="J981" s="3" cm="1">
        <f t="array" ref="J981">IF($A981="","",INDEX(OpenMeteoAPI[PrecipitationMM],ROWS($J$2:J981)))</f>
        <v>0</v>
      </c>
      <c r="K981" cm="1">
        <f t="array" ref="K981">IF($A981="","",INDEX(OpenMeteoAPI[WeatherCode],ROWS($K$2:K981)))</f>
        <v>2</v>
      </c>
      <c r="L981" s="3" cm="1">
        <f t="array" ref="L981">IF($A981="","",INDEX(OpenMeteoAPI[WindSpeedKMH],ROWS($L$2:L981)))</f>
        <v>9.9</v>
      </c>
    </row>
    <row r="982" spans="1:12">
      <c r="A982" t="str" cm="1">
        <f t="array" ref="A982">IFERROR(INDEX(OpenMeteoAPI[City],ROWS($A$2:A982))&amp;", "&amp;INDEX(OpenMeteoAPI[CountryCode],ROWS($A$2:A982)),"")</f>
        <v>Zurich, CH</v>
      </c>
      <c r="B982" t="str" cm="1">
        <f t="array" ref="B982">IF($A982="","",INDEX(OpenMeteoAPI[LocationID],ROWS($B$2:B982)))</f>
        <v>CH-ZRH</v>
      </c>
      <c r="C982" s="5" cm="1">
        <f t="array" ref="C982">IF($A982="","",INDEX(OpenMeteoAPI[ForecastDateTime],ROWS($C$2:C982)))</f>
        <v>46210.833333333336</v>
      </c>
      <c r="D982" t="str">
        <f t="shared" si="15"/>
        <v>8PM</v>
      </c>
      <c r="E982" t="str" cm="1">
        <f t="array" ref="E982">IF($K982="","",_xlfn.IFS($K982=0,_xlfn.UNICHAR(9728),$K982&lt;=3,_xlfn.UNICHAR(9729),OR($K982=45,$K982=48),"~",AND($K982&gt;=51,$K982&lt;=67),_xlfn.UNICHAR(9748),AND($K982&gt;=71,$K982&lt;=77),_xlfn.UNICHAR(10052),AND($K982&gt;=80,$K982&lt;=82),_xlfn.UNICHAR(9748),AND($K982&gt;=95,$K982&lt;=99),_xlfn.UNICHAR(9889),TRUE,_xlfn.UNICHAR(9729)))</f>
        <v>☁</v>
      </c>
      <c r="F982" t="str" cm="1">
        <f t="array" ref="F982">IF($K982="","",_xlfn.IFS($K982=0,"Clear",$K982&lt;=3,"Partly Cloudy",OR($K982=45,$K982=48),"Fog",AND($K982&gt;=51,$K982&lt;=67),"Drizzle",AND($K982&gt;=71,$K982&lt;=77),"Snow",AND($K982&gt;=80,$K982&lt;=82),"Rain Showers",AND($K982&gt;=95,$K982&lt;=99),"Thunderstorm",TRUE,"Cloudy"))</f>
        <v>Partly Cloudy</v>
      </c>
      <c r="G982" s="3" cm="1">
        <f t="array" ref="G982">IF($A982="","",INDEX(OpenMeteoAPI[TemperatureC],ROWS($G$2:G982)))</f>
        <v>30.5</v>
      </c>
      <c r="H982" s="4" cm="1">
        <f t="array" ref="H982">IF($A982="","",INDEX(OpenMeteoAPI[RelativeHumidityPct],ROWS($H$2:H982))/100)</f>
        <v>0.26</v>
      </c>
      <c r="I982" s="4" cm="1">
        <f t="array" ref="I982">IF($A982="","",INDEX(OpenMeteoAPI[PrecipitationProbabilityPct],ROWS($I$2:I982))/100)</f>
        <v>0</v>
      </c>
      <c r="J982" s="3" cm="1">
        <f t="array" ref="J982">IF($A982="","",INDEX(OpenMeteoAPI[PrecipitationMM],ROWS($J$2:J982)))</f>
        <v>0</v>
      </c>
      <c r="K982" cm="1">
        <f t="array" ref="K982">IF($A982="","",INDEX(OpenMeteoAPI[WeatherCode],ROWS($K$2:K982)))</f>
        <v>2</v>
      </c>
      <c r="L982" s="3" cm="1">
        <f t="array" ref="L982">IF($A982="","",INDEX(OpenMeteoAPI[WindSpeedKMH],ROWS($L$2:L982)))</f>
        <v>12.2</v>
      </c>
    </row>
    <row r="983" spans="1:12">
      <c r="A983" t="str" cm="1">
        <f t="array" ref="A983">IFERROR(INDEX(OpenMeteoAPI[City],ROWS($A$2:A983))&amp;", "&amp;INDEX(OpenMeteoAPI[CountryCode],ROWS($A$2:A983)),"")</f>
        <v>Zurich, CH</v>
      </c>
      <c r="B983" t="str" cm="1">
        <f t="array" ref="B983">IF($A983="","",INDEX(OpenMeteoAPI[LocationID],ROWS($B$2:B983)))</f>
        <v>CH-ZRH</v>
      </c>
      <c r="C983" s="5" cm="1">
        <f t="array" ref="C983">IF($A983="","",INDEX(OpenMeteoAPI[ForecastDateTime],ROWS($C$2:C983)))</f>
        <v>46210.875</v>
      </c>
      <c r="D983" t="str">
        <f t="shared" si="15"/>
        <v>9PM</v>
      </c>
      <c r="E983" t="str" cm="1">
        <f t="array" ref="E983">IF($K983="","",_xlfn.IFS($K983=0,_xlfn.UNICHAR(9728),$K983&lt;=3,_xlfn.UNICHAR(9729),OR($K983=45,$K983=48),"~",AND($K983&gt;=51,$K983&lt;=67),_xlfn.UNICHAR(9748),AND($K983&gt;=71,$K983&lt;=77),_xlfn.UNICHAR(10052),AND($K983&gt;=80,$K983&lt;=82),_xlfn.UNICHAR(9748),AND($K983&gt;=95,$K983&lt;=99),_xlfn.UNICHAR(9889),TRUE,_xlfn.UNICHAR(9729)))</f>
        <v>☁</v>
      </c>
      <c r="F983" t="str" cm="1">
        <f t="array" ref="F983">IF($K983="","",_xlfn.IFS($K983=0,"Clear",$K983&lt;=3,"Partly Cloudy",OR($K983=45,$K983=48),"Fog",AND($K983&gt;=51,$K983&lt;=67),"Drizzle",AND($K983&gt;=71,$K983&lt;=77),"Snow",AND($K983&gt;=80,$K983&lt;=82),"Rain Showers",AND($K983&gt;=95,$K983&lt;=99),"Thunderstorm",TRUE,"Cloudy"))</f>
        <v>Partly Cloudy</v>
      </c>
      <c r="G983" s="3" cm="1">
        <f t="array" ref="G983">IF($A983="","",INDEX(OpenMeteoAPI[TemperatureC],ROWS($G$2:G983)))</f>
        <v>28.4</v>
      </c>
      <c r="H983" s="4" cm="1">
        <f t="array" ref="H983">IF($A983="","",INDEX(OpenMeteoAPI[RelativeHumidityPct],ROWS($H$2:H983))/100)</f>
        <v>0.31</v>
      </c>
      <c r="I983" s="4" cm="1">
        <f t="array" ref="I983">IF($A983="","",INDEX(OpenMeteoAPI[PrecipitationProbabilityPct],ROWS($I$2:I983))/100)</f>
        <v>0</v>
      </c>
      <c r="J983" s="3" cm="1">
        <f t="array" ref="J983">IF($A983="","",INDEX(OpenMeteoAPI[PrecipitationMM],ROWS($J$2:J983)))</f>
        <v>0</v>
      </c>
      <c r="K983" cm="1">
        <f t="array" ref="K983">IF($A983="","",INDEX(OpenMeteoAPI[WeatherCode],ROWS($K$2:K983)))</f>
        <v>3</v>
      </c>
      <c r="L983" s="3" cm="1">
        <f t="array" ref="L983">IF($A983="","",INDEX(OpenMeteoAPI[WindSpeedKMH],ROWS($L$2:L983)))</f>
        <v>8.6</v>
      </c>
    </row>
    <row r="984" spans="1:12">
      <c r="A984" t="str" cm="1">
        <f t="array" ref="A984">IFERROR(INDEX(OpenMeteoAPI[City],ROWS($A$2:A984))&amp;", "&amp;INDEX(OpenMeteoAPI[CountryCode],ROWS($A$2:A984)),"")</f>
        <v>Zurich, CH</v>
      </c>
      <c r="B984" t="str" cm="1">
        <f t="array" ref="B984">IF($A984="","",INDEX(OpenMeteoAPI[LocationID],ROWS($B$2:B984)))</f>
        <v>CH-ZRH</v>
      </c>
      <c r="C984" s="5" cm="1">
        <f t="array" ref="C984">IF($A984="","",INDEX(OpenMeteoAPI[ForecastDateTime],ROWS($C$2:C984)))</f>
        <v>46210.916666666664</v>
      </c>
      <c r="D984" t="str">
        <f t="shared" si="15"/>
        <v>10PM</v>
      </c>
      <c r="E984" t="str" cm="1">
        <f t="array" ref="E984">IF($K984="","",_xlfn.IFS($K984=0,_xlfn.UNICHAR(9728),$K984&lt;=3,_xlfn.UNICHAR(9729),OR($K984=45,$K984=48),"~",AND($K984&gt;=51,$K984&lt;=67),_xlfn.UNICHAR(9748),AND($K984&gt;=71,$K984&lt;=77),_xlfn.UNICHAR(10052),AND($K984&gt;=80,$K984&lt;=82),_xlfn.UNICHAR(9748),AND($K984&gt;=95,$K984&lt;=99),_xlfn.UNICHAR(9889),TRUE,_xlfn.UNICHAR(9729)))</f>
        <v>☁</v>
      </c>
      <c r="F984" t="str" cm="1">
        <f t="array" ref="F984">IF($K984="","",_xlfn.IFS($K984=0,"Clear",$K984&lt;=3,"Partly Cloudy",OR($K984=45,$K984=48),"Fog",AND($K984&gt;=51,$K984&lt;=67),"Drizzle",AND($K984&gt;=71,$K984&lt;=77),"Snow",AND($K984&gt;=80,$K984&lt;=82),"Rain Showers",AND($K984&gt;=95,$K984&lt;=99),"Thunderstorm",TRUE,"Cloudy"))</f>
        <v>Partly Cloudy</v>
      </c>
      <c r="G984" s="3" cm="1">
        <f t="array" ref="G984">IF($A984="","",INDEX(OpenMeteoAPI[TemperatureC],ROWS($G$2:G984)))</f>
        <v>27.4</v>
      </c>
      <c r="H984" s="4" cm="1">
        <f t="array" ref="H984">IF($A984="","",INDEX(OpenMeteoAPI[RelativeHumidityPct],ROWS($H$2:H984))/100)</f>
        <v>0.3</v>
      </c>
      <c r="I984" s="4" cm="1">
        <f t="array" ref="I984">IF($A984="","",INDEX(OpenMeteoAPI[PrecipitationProbabilityPct],ROWS($I$2:I984))/100)</f>
        <v>0</v>
      </c>
      <c r="J984" s="3" cm="1">
        <f t="array" ref="J984">IF($A984="","",INDEX(OpenMeteoAPI[PrecipitationMM],ROWS($J$2:J984)))</f>
        <v>0</v>
      </c>
      <c r="K984" cm="1">
        <f t="array" ref="K984">IF($A984="","",INDEX(OpenMeteoAPI[WeatherCode],ROWS($K$2:K984)))</f>
        <v>2</v>
      </c>
      <c r="L984" s="3" cm="1">
        <f t="array" ref="L984">IF($A984="","",INDEX(OpenMeteoAPI[WindSpeedKMH],ROWS($L$2:L984)))</f>
        <v>7</v>
      </c>
    </row>
    <row r="985" spans="1:12">
      <c r="A985" t="str" cm="1">
        <f t="array" ref="A985">IFERROR(INDEX(OpenMeteoAPI[City],ROWS($A$2:A985))&amp;", "&amp;INDEX(OpenMeteoAPI[CountryCode],ROWS($A$2:A985)),"")</f>
        <v>Zurich, CH</v>
      </c>
      <c r="B985" t="str" cm="1">
        <f t="array" ref="B985">IF($A985="","",INDEX(OpenMeteoAPI[LocationID],ROWS($B$2:B985)))</f>
        <v>CH-ZRH</v>
      </c>
      <c r="C985" s="5" cm="1">
        <f t="array" ref="C985">IF($A985="","",INDEX(OpenMeteoAPI[ForecastDateTime],ROWS($C$2:C985)))</f>
        <v>46210.958333333336</v>
      </c>
      <c r="D985" t="str">
        <f t="shared" si="15"/>
        <v>11PM</v>
      </c>
      <c r="E985" t="str" cm="1">
        <f t="array" ref="E985">IF($K985="","",_xlfn.IFS($K985=0,_xlfn.UNICHAR(9728),$K985&lt;=3,_xlfn.UNICHAR(9729),OR($K985=45,$K985=48),"~",AND($K985&gt;=51,$K985&lt;=67),_xlfn.UNICHAR(9748),AND($K985&gt;=71,$K985&lt;=77),_xlfn.UNICHAR(10052),AND($K985&gt;=80,$K985&lt;=82),_xlfn.UNICHAR(9748),AND($K985&gt;=95,$K985&lt;=99),_xlfn.UNICHAR(9889),TRUE,_xlfn.UNICHAR(9729)))</f>
        <v>☁</v>
      </c>
      <c r="F985" t="str" cm="1">
        <f t="array" ref="F985">IF($K985="","",_xlfn.IFS($K985=0,"Clear",$K985&lt;=3,"Partly Cloudy",OR($K985=45,$K985=48),"Fog",AND($K985&gt;=51,$K985&lt;=67),"Drizzle",AND($K985&gt;=71,$K985&lt;=77),"Snow",AND($K985&gt;=80,$K985&lt;=82),"Rain Showers",AND($K985&gt;=95,$K985&lt;=99),"Thunderstorm",TRUE,"Cloudy"))</f>
        <v>Partly Cloudy</v>
      </c>
      <c r="G985" s="3" cm="1">
        <f t="array" ref="G985">IF($A985="","",INDEX(OpenMeteoAPI[TemperatureC],ROWS($G$2:G985)))</f>
        <v>25.7</v>
      </c>
      <c r="H985" s="4" cm="1">
        <f t="array" ref="H985">IF($A985="","",INDEX(OpenMeteoAPI[RelativeHumidityPct],ROWS($H$2:H985))/100)</f>
        <v>0.35</v>
      </c>
      <c r="I985" s="4" cm="1">
        <f t="array" ref="I985">IF($A985="","",INDEX(OpenMeteoAPI[PrecipitationProbabilityPct],ROWS($I$2:I985))/100)</f>
        <v>0</v>
      </c>
      <c r="J985" s="3" cm="1">
        <f t="array" ref="J985">IF($A985="","",INDEX(OpenMeteoAPI[PrecipitationMM],ROWS($J$2:J985)))</f>
        <v>0</v>
      </c>
      <c r="K985" cm="1">
        <f t="array" ref="K985">IF($A985="","",INDEX(OpenMeteoAPI[WeatherCode],ROWS($K$2:K985)))</f>
        <v>2</v>
      </c>
      <c r="L985" s="3" cm="1">
        <f t="array" ref="L985">IF($A985="","",INDEX(OpenMeteoAPI[WindSpeedKMH],ROWS($L$2:L985)))</f>
        <v>3.6</v>
      </c>
    </row>
    <row r="986" spans="1:12">
      <c r="A986" t="str" cm="1">
        <f t="array" ref="A986">IFERROR(INDEX(OpenMeteoAPI[City],ROWS($A$2:A986))&amp;", "&amp;INDEX(OpenMeteoAPI[CountryCode],ROWS($A$2:A986)),"")</f>
        <v>Zurich, CH</v>
      </c>
      <c r="B986" t="str" cm="1">
        <f t="array" ref="B986">IF($A986="","",INDEX(OpenMeteoAPI[LocationID],ROWS($B$2:B986)))</f>
        <v>CH-ZRH</v>
      </c>
      <c r="C986" s="5" cm="1">
        <f t="array" ref="C986">IF($A986="","",INDEX(OpenMeteoAPI[ForecastDateTime],ROWS($C$2:C986)))</f>
        <v>46211</v>
      </c>
      <c r="D986" t="str">
        <f t="shared" si="15"/>
        <v>12AM</v>
      </c>
      <c r="E986" t="str" cm="1">
        <f t="array" ref="E986">IF($K986="","",_xlfn.IFS($K986=0,_xlfn.UNICHAR(9728),$K986&lt;=3,_xlfn.UNICHAR(9729),OR($K986=45,$K986=48),"~",AND($K986&gt;=51,$K986&lt;=67),_xlfn.UNICHAR(9748),AND($K986&gt;=71,$K986&lt;=77),_xlfn.UNICHAR(10052),AND($K986&gt;=80,$K986&lt;=82),_xlfn.UNICHAR(9748),AND($K986&gt;=95,$K986&lt;=99),_xlfn.UNICHAR(9889),TRUE,_xlfn.UNICHAR(9729)))</f>
        <v>☁</v>
      </c>
      <c r="F986" t="str" cm="1">
        <f t="array" ref="F986">IF($K986="","",_xlfn.IFS($K986=0,"Clear",$K986&lt;=3,"Partly Cloudy",OR($K986=45,$K986=48),"Fog",AND($K986&gt;=51,$K986&lt;=67),"Drizzle",AND($K986&gt;=71,$K986&lt;=77),"Snow",AND($K986&gt;=80,$K986&lt;=82),"Rain Showers",AND($K986&gt;=95,$K986&lt;=99),"Thunderstorm",TRUE,"Cloudy"))</f>
        <v>Partly Cloudy</v>
      </c>
      <c r="G986" s="3" cm="1">
        <f t="array" ref="G986">IF($A986="","",INDEX(OpenMeteoAPI[TemperatureC],ROWS($G$2:G986)))</f>
        <v>25.4</v>
      </c>
      <c r="H986" s="4" cm="1">
        <f t="array" ref="H986">IF($A986="","",INDEX(OpenMeteoAPI[RelativeHumidityPct],ROWS($H$2:H986))/100)</f>
        <v>0.36</v>
      </c>
      <c r="I986" s="4" cm="1">
        <f t="array" ref="I986">IF($A986="","",INDEX(OpenMeteoAPI[PrecipitationProbabilityPct],ROWS($I$2:I986))/100)</f>
        <v>0</v>
      </c>
      <c r="J986" s="3" cm="1">
        <f t="array" ref="J986">IF($A986="","",INDEX(OpenMeteoAPI[PrecipitationMM],ROWS($J$2:J986)))</f>
        <v>0</v>
      </c>
      <c r="K986" cm="1">
        <f t="array" ref="K986">IF($A986="","",INDEX(OpenMeteoAPI[WeatherCode],ROWS($K$2:K986)))</f>
        <v>2</v>
      </c>
      <c r="L986" s="3" cm="1">
        <f t="array" ref="L986">IF($A986="","",INDEX(OpenMeteoAPI[WindSpeedKMH],ROWS($L$2:L986)))</f>
        <v>1.6</v>
      </c>
    </row>
    <row r="987" spans="1:12">
      <c r="A987" t="str" cm="1">
        <f t="array" ref="A987">IFERROR(INDEX(OpenMeteoAPI[City],ROWS($A$2:A987))&amp;", "&amp;INDEX(OpenMeteoAPI[CountryCode],ROWS($A$2:A987)),"")</f>
        <v>Zurich, CH</v>
      </c>
      <c r="B987" t="str" cm="1">
        <f t="array" ref="B987">IF($A987="","",INDEX(OpenMeteoAPI[LocationID],ROWS($B$2:B987)))</f>
        <v>CH-ZRH</v>
      </c>
      <c r="C987" s="5" cm="1">
        <f t="array" ref="C987">IF($A987="","",INDEX(OpenMeteoAPI[ForecastDateTime],ROWS($C$2:C987)))</f>
        <v>46211.041666666664</v>
      </c>
      <c r="D987" t="str">
        <f t="shared" si="15"/>
        <v>1AM</v>
      </c>
      <c r="E987" t="str" cm="1">
        <f t="array" ref="E987">IF($K987="","",_xlfn.IFS($K987=0,_xlfn.UNICHAR(9728),$K987&lt;=3,_xlfn.UNICHAR(9729),OR($K987=45,$K987=48),"~",AND($K987&gt;=51,$K987&lt;=67),_xlfn.UNICHAR(9748),AND($K987&gt;=71,$K987&lt;=77),_xlfn.UNICHAR(10052),AND($K987&gt;=80,$K987&lt;=82),_xlfn.UNICHAR(9748),AND($K987&gt;=95,$K987&lt;=99),_xlfn.UNICHAR(9889),TRUE,_xlfn.UNICHAR(9729)))</f>
        <v>☁</v>
      </c>
      <c r="F987" t="str" cm="1">
        <f t="array" ref="F987">IF($K987="","",_xlfn.IFS($K987=0,"Clear",$K987&lt;=3,"Partly Cloudy",OR($K987=45,$K987=48),"Fog",AND($K987&gt;=51,$K987&lt;=67),"Drizzle",AND($K987&gt;=71,$K987&lt;=77),"Snow",AND($K987&gt;=80,$K987&lt;=82),"Rain Showers",AND($K987&gt;=95,$K987&lt;=99),"Thunderstorm",TRUE,"Cloudy"))</f>
        <v>Partly Cloudy</v>
      </c>
      <c r="G987" s="3" cm="1">
        <f t="array" ref="G987">IF($A987="","",INDEX(OpenMeteoAPI[TemperatureC],ROWS($G$2:G987)))</f>
        <v>24.8</v>
      </c>
      <c r="H987" s="4" cm="1">
        <f t="array" ref="H987">IF($A987="","",INDEX(OpenMeteoAPI[RelativeHumidityPct],ROWS($H$2:H987))/100)</f>
        <v>0.39</v>
      </c>
      <c r="I987" s="4" cm="1">
        <f t="array" ref="I987">IF($A987="","",INDEX(OpenMeteoAPI[PrecipitationProbabilityPct],ROWS($I$2:I987))/100)</f>
        <v>0</v>
      </c>
      <c r="J987" s="3" cm="1">
        <f t="array" ref="J987">IF($A987="","",INDEX(OpenMeteoAPI[PrecipitationMM],ROWS($J$2:J987)))</f>
        <v>0</v>
      </c>
      <c r="K987" cm="1">
        <f t="array" ref="K987">IF($A987="","",INDEX(OpenMeteoAPI[WeatherCode],ROWS($K$2:K987)))</f>
        <v>1</v>
      </c>
      <c r="L987" s="3" cm="1">
        <f t="array" ref="L987">IF($A987="","",INDEX(OpenMeteoAPI[WindSpeedKMH],ROWS($L$2:L987)))</f>
        <v>2.2999999999999998</v>
      </c>
    </row>
    <row r="988" spans="1:12">
      <c r="A988" t="str" cm="1">
        <f t="array" ref="A988">IFERROR(INDEX(OpenMeteoAPI[City],ROWS($A$2:A988))&amp;", "&amp;INDEX(OpenMeteoAPI[CountryCode],ROWS($A$2:A988)),"")</f>
        <v>Zurich, CH</v>
      </c>
      <c r="B988" t="str" cm="1">
        <f t="array" ref="B988">IF($A988="","",INDEX(OpenMeteoAPI[LocationID],ROWS($B$2:B988)))</f>
        <v>CH-ZRH</v>
      </c>
      <c r="C988" s="5" cm="1">
        <f t="array" ref="C988">IF($A988="","",INDEX(OpenMeteoAPI[ForecastDateTime],ROWS($C$2:C988)))</f>
        <v>46211.083333333336</v>
      </c>
      <c r="D988" t="str">
        <f t="shared" si="15"/>
        <v>2AM</v>
      </c>
      <c r="E988" t="str" cm="1">
        <f t="array" ref="E988">IF($K988="","",_xlfn.IFS($K988=0,_xlfn.UNICHAR(9728),$K988&lt;=3,_xlfn.UNICHAR(9729),OR($K988=45,$K988=48),"~",AND($K988&gt;=51,$K988&lt;=67),_xlfn.UNICHAR(9748),AND($K988&gt;=71,$K988&lt;=77),_xlfn.UNICHAR(10052),AND($K988&gt;=80,$K988&lt;=82),_xlfn.UNICHAR(9748),AND($K988&gt;=95,$K988&lt;=99),_xlfn.UNICHAR(9889),TRUE,_xlfn.UNICHAR(9729)))</f>
        <v>☁</v>
      </c>
      <c r="F988" t="str" cm="1">
        <f t="array" ref="F988">IF($K988="","",_xlfn.IFS($K988=0,"Clear",$K988&lt;=3,"Partly Cloudy",OR($K988=45,$K988=48),"Fog",AND($K988&gt;=51,$K988&lt;=67),"Drizzle",AND($K988&gt;=71,$K988&lt;=77),"Snow",AND($K988&gt;=80,$K988&lt;=82),"Rain Showers",AND($K988&gt;=95,$K988&lt;=99),"Thunderstorm",TRUE,"Cloudy"))</f>
        <v>Partly Cloudy</v>
      </c>
      <c r="G988" s="3" cm="1">
        <f t="array" ref="G988">IF($A988="","",INDEX(OpenMeteoAPI[TemperatureC],ROWS($G$2:G988)))</f>
        <v>24</v>
      </c>
      <c r="H988" s="4" cm="1">
        <f t="array" ref="H988">IF($A988="","",INDEX(OpenMeteoAPI[RelativeHumidityPct],ROWS($H$2:H988))/100)</f>
        <v>0.42</v>
      </c>
      <c r="I988" s="4" cm="1">
        <f t="array" ref="I988">IF($A988="","",INDEX(OpenMeteoAPI[PrecipitationProbabilityPct],ROWS($I$2:I988))/100)</f>
        <v>0</v>
      </c>
      <c r="J988" s="3" cm="1">
        <f t="array" ref="J988">IF($A988="","",INDEX(OpenMeteoAPI[PrecipitationMM],ROWS($J$2:J988)))</f>
        <v>0</v>
      </c>
      <c r="K988" cm="1">
        <f t="array" ref="K988">IF($A988="","",INDEX(OpenMeteoAPI[WeatherCode],ROWS($K$2:K988)))</f>
        <v>1</v>
      </c>
      <c r="L988" s="3" cm="1">
        <f t="array" ref="L988">IF($A988="","",INDEX(OpenMeteoAPI[WindSpeedKMH],ROWS($L$2:L988)))</f>
        <v>2.2999999999999998</v>
      </c>
    </row>
    <row r="989" spans="1:12">
      <c r="A989" t="str" cm="1">
        <f t="array" ref="A989">IFERROR(INDEX(OpenMeteoAPI[City],ROWS($A$2:A989))&amp;", "&amp;INDEX(OpenMeteoAPI[CountryCode],ROWS($A$2:A989)),"")</f>
        <v>Zurich, CH</v>
      </c>
      <c r="B989" t="str" cm="1">
        <f t="array" ref="B989">IF($A989="","",INDEX(OpenMeteoAPI[LocationID],ROWS($B$2:B989)))</f>
        <v>CH-ZRH</v>
      </c>
      <c r="C989" s="5" cm="1">
        <f t="array" ref="C989">IF($A989="","",INDEX(OpenMeteoAPI[ForecastDateTime],ROWS($C$2:C989)))</f>
        <v>46211.125</v>
      </c>
      <c r="D989" t="str">
        <f t="shared" si="15"/>
        <v>3AM</v>
      </c>
      <c r="E989" t="str" cm="1">
        <f t="array" ref="E989">IF($K989="","",_xlfn.IFS($K989=0,_xlfn.UNICHAR(9728),$K989&lt;=3,_xlfn.UNICHAR(9729),OR($K989=45,$K989=48),"~",AND($K989&gt;=51,$K989&lt;=67),_xlfn.UNICHAR(9748),AND($K989&gt;=71,$K989&lt;=77),_xlfn.UNICHAR(10052),AND($K989&gt;=80,$K989&lt;=82),_xlfn.UNICHAR(9748),AND($K989&gt;=95,$K989&lt;=99),_xlfn.UNICHAR(9889),TRUE,_xlfn.UNICHAR(9729)))</f>
        <v>☁</v>
      </c>
      <c r="F989" t="str" cm="1">
        <f t="array" ref="F989">IF($K989="","",_xlfn.IFS($K989=0,"Clear",$K989&lt;=3,"Partly Cloudy",OR($K989=45,$K989=48),"Fog",AND($K989&gt;=51,$K989&lt;=67),"Drizzle",AND($K989&gt;=71,$K989&lt;=77),"Snow",AND($K989&gt;=80,$K989&lt;=82),"Rain Showers",AND($K989&gt;=95,$K989&lt;=99),"Thunderstorm",TRUE,"Cloudy"))</f>
        <v>Partly Cloudy</v>
      </c>
      <c r="G989" s="3" cm="1">
        <f t="array" ref="G989">IF($A989="","",INDEX(OpenMeteoAPI[TemperatureC],ROWS($G$2:G989)))</f>
        <v>23.3</v>
      </c>
      <c r="H989" s="4" cm="1">
        <f t="array" ref="H989">IF($A989="","",INDEX(OpenMeteoAPI[RelativeHumidityPct],ROWS($H$2:H989))/100)</f>
        <v>0.43</v>
      </c>
      <c r="I989" s="4" cm="1">
        <f t="array" ref="I989">IF($A989="","",INDEX(OpenMeteoAPI[PrecipitationProbabilityPct],ROWS($I$2:I989))/100)</f>
        <v>0</v>
      </c>
      <c r="J989" s="3" cm="1">
        <f t="array" ref="J989">IF($A989="","",INDEX(OpenMeteoAPI[PrecipitationMM],ROWS($J$2:J989)))</f>
        <v>0</v>
      </c>
      <c r="K989" cm="1">
        <f t="array" ref="K989">IF($A989="","",INDEX(OpenMeteoAPI[WeatherCode],ROWS($K$2:K989)))</f>
        <v>2</v>
      </c>
      <c r="L989" s="3" cm="1">
        <f t="array" ref="L989">IF($A989="","",INDEX(OpenMeteoAPI[WindSpeedKMH],ROWS($L$2:L989)))</f>
        <v>1.8</v>
      </c>
    </row>
    <row r="990" spans="1:12">
      <c r="A990" t="str" cm="1">
        <f t="array" ref="A990">IFERROR(INDEX(OpenMeteoAPI[City],ROWS($A$2:A990))&amp;", "&amp;INDEX(OpenMeteoAPI[CountryCode],ROWS($A$2:A990)),"")</f>
        <v>Zurich, CH</v>
      </c>
      <c r="B990" t="str" cm="1">
        <f t="array" ref="B990">IF($A990="","",INDEX(OpenMeteoAPI[LocationID],ROWS($B$2:B990)))</f>
        <v>CH-ZRH</v>
      </c>
      <c r="C990" s="5" cm="1">
        <f t="array" ref="C990">IF($A990="","",INDEX(OpenMeteoAPI[ForecastDateTime],ROWS($C$2:C990)))</f>
        <v>46211.166666666664</v>
      </c>
      <c r="D990" t="str">
        <f t="shared" si="15"/>
        <v>4AM</v>
      </c>
      <c r="E990" t="str" cm="1">
        <f t="array" ref="E990">IF($K990="","",_xlfn.IFS($K990=0,_xlfn.UNICHAR(9728),$K990&lt;=3,_xlfn.UNICHAR(9729),OR($K990=45,$K990=48),"~",AND($K990&gt;=51,$K990&lt;=67),_xlfn.UNICHAR(9748),AND($K990&gt;=71,$K990&lt;=77),_xlfn.UNICHAR(10052),AND($K990&gt;=80,$K990&lt;=82),_xlfn.UNICHAR(9748),AND($K990&gt;=95,$K990&lt;=99),_xlfn.UNICHAR(9889),TRUE,_xlfn.UNICHAR(9729)))</f>
        <v>☁</v>
      </c>
      <c r="F990" t="str" cm="1">
        <f t="array" ref="F990">IF($K990="","",_xlfn.IFS($K990=0,"Clear",$K990&lt;=3,"Partly Cloudy",OR($K990=45,$K990=48),"Fog",AND($K990&gt;=51,$K990&lt;=67),"Drizzle",AND($K990&gt;=71,$K990&lt;=77),"Snow",AND($K990&gt;=80,$K990&lt;=82),"Rain Showers",AND($K990&gt;=95,$K990&lt;=99),"Thunderstorm",TRUE,"Cloudy"))</f>
        <v>Partly Cloudy</v>
      </c>
      <c r="G990" s="3" cm="1">
        <f t="array" ref="G990">IF($A990="","",INDEX(OpenMeteoAPI[TemperatureC],ROWS($G$2:G990)))</f>
        <v>21.8</v>
      </c>
      <c r="H990" s="4" cm="1">
        <f t="array" ref="H990">IF($A990="","",INDEX(OpenMeteoAPI[RelativeHumidityPct],ROWS($H$2:H990))/100)</f>
        <v>0.49</v>
      </c>
      <c r="I990" s="4" cm="1">
        <f t="array" ref="I990">IF($A990="","",INDEX(OpenMeteoAPI[PrecipitationProbabilityPct],ROWS($I$2:I990))/100)</f>
        <v>0</v>
      </c>
      <c r="J990" s="3" cm="1">
        <f t="array" ref="J990">IF($A990="","",INDEX(OpenMeteoAPI[PrecipitationMM],ROWS($J$2:J990)))</f>
        <v>0</v>
      </c>
      <c r="K990" cm="1">
        <f t="array" ref="K990">IF($A990="","",INDEX(OpenMeteoAPI[WeatherCode],ROWS($K$2:K990)))</f>
        <v>2</v>
      </c>
      <c r="L990" s="3" cm="1">
        <f t="array" ref="L990">IF($A990="","",INDEX(OpenMeteoAPI[WindSpeedKMH],ROWS($L$2:L990)))</f>
        <v>3.5</v>
      </c>
    </row>
    <row r="991" spans="1:12">
      <c r="A991" t="str" cm="1">
        <f t="array" ref="A991">IFERROR(INDEX(OpenMeteoAPI[City],ROWS($A$2:A991))&amp;", "&amp;INDEX(OpenMeteoAPI[CountryCode],ROWS($A$2:A991)),"")</f>
        <v>Zurich, CH</v>
      </c>
      <c r="B991" t="str" cm="1">
        <f t="array" ref="B991">IF($A991="","",INDEX(OpenMeteoAPI[LocationID],ROWS($B$2:B991)))</f>
        <v>CH-ZRH</v>
      </c>
      <c r="C991" s="5" cm="1">
        <f t="array" ref="C991">IF($A991="","",INDEX(OpenMeteoAPI[ForecastDateTime],ROWS($C$2:C991)))</f>
        <v>46211.208333333336</v>
      </c>
      <c r="D991" t="str">
        <f t="shared" si="15"/>
        <v>5AM</v>
      </c>
      <c r="E991" t="str" cm="1">
        <f t="array" ref="E991">IF($K991="","",_xlfn.IFS($K991=0,_xlfn.UNICHAR(9728),$K991&lt;=3,_xlfn.UNICHAR(9729),OR($K991=45,$K991=48),"~",AND($K991&gt;=51,$K991&lt;=67),_xlfn.UNICHAR(9748),AND($K991&gt;=71,$K991&lt;=77),_xlfn.UNICHAR(10052),AND($K991&gt;=80,$K991&lt;=82),_xlfn.UNICHAR(9748),AND($K991&gt;=95,$K991&lt;=99),_xlfn.UNICHAR(9889),TRUE,_xlfn.UNICHAR(9729)))</f>
        <v>☁</v>
      </c>
      <c r="F991" t="str" cm="1">
        <f t="array" ref="F991">IF($K991="","",_xlfn.IFS($K991=0,"Clear",$K991&lt;=3,"Partly Cloudy",OR($K991=45,$K991=48),"Fog",AND($K991&gt;=51,$K991&lt;=67),"Drizzle",AND($K991&gt;=71,$K991&lt;=77),"Snow",AND($K991&gt;=80,$K991&lt;=82),"Rain Showers",AND($K991&gt;=95,$K991&lt;=99),"Thunderstorm",TRUE,"Cloudy"))</f>
        <v>Partly Cloudy</v>
      </c>
      <c r="G991" s="3" cm="1">
        <f t="array" ref="G991">IF($A991="","",INDEX(OpenMeteoAPI[TemperatureC],ROWS($G$2:G991)))</f>
        <v>21.5</v>
      </c>
      <c r="H991" s="4" cm="1">
        <f t="array" ref="H991">IF($A991="","",INDEX(OpenMeteoAPI[RelativeHumidityPct],ROWS($H$2:H991))/100)</f>
        <v>0.49</v>
      </c>
      <c r="I991" s="4" cm="1">
        <f t="array" ref="I991">IF($A991="","",INDEX(OpenMeteoAPI[PrecipitationProbabilityPct],ROWS($I$2:I991))/100)</f>
        <v>0</v>
      </c>
      <c r="J991" s="3" cm="1">
        <f t="array" ref="J991">IF($A991="","",INDEX(OpenMeteoAPI[PrecipitationMM],ROWS($J$2:J991)))</f>
        <v>0</v>
      </c>
      <c r="K991" cm="1">
        <f t="array" ref="K991">IF($A991="","",INDEX(OpenMeteoAPI[WeatherCode],ROWS($K$2:K991)))</f>
        <v>2</v>
      </c>
      <c r="L991" s="3" cm="1">
        <f t="array" ref="L991">IF($A991="","",INDEX(OpenMeteoAPI[WindSpeedKMH],ROWS($L$2:L991)))</f>
        <v>2.2999999999999998</v>
      </c>
    </row>
    <row r="992" spans="1:12">
      <c r="A992" t="str" cm="1">
        <f t="array" ref="A992">IFERROR(INDEX(OpenMeteoAPI[City],ROWS($A$2:A992))&amp;", "&amp;INDEX(OpenMeteoAPI[CountryCode],ROWS($A$2:A992)),"")</f>
        <v>Zurich, CH</v>
      </c>
      <c r="B992" t="str" cm="1">
        <f t="array" ref="B992">IF($A992="","",INDEX(OpenMeteoAPI[LocationID],ROWS($B$2:B992)))</f>
        <v>CH-ZRH</v>
      </c>
      <c r="C992" s="5" cm="1">
        <f t="array" ref="C992">IF($A992="","",INDEX(OpenMeteoAPI[ForecastDateTime],ROWS($C$2:C992)))</f>
        <v>46211.25</v>
      </c>
      <c r="D992" t="str">
        <f t="shared" si="15"/>
        <v>6AM</v>
      </c>
      <c r="E992" t="str" cm="1">
        <f t="array" ref="E992">IF($K992="","",_xlfn.IFS($K992=0,_xlfn.UNICHAR(9728),$K992&lt;=3,_xlfn.UNICHAR(9729),OR($K992=45,$K992=48),"~",AND($K992&gt;=51,$K992&lt;=67),_xlfn.UNICHAR(9748),AND($K992&gt;=71,$K992&lt;=77),_xlfn.UNICHAR(10052),AND($K992&gt;=80,$K992&lt;=82),_xlfn.UNICHAR(9748),AND($K992&gt;=95,$K992&lt;=99),_xlfn.UNICHAR(9889),TRUE,_xlfn.UNICHAR(9729)))</f>
        <v>☁</v>
      </c>
      <c r="F992" t="str" cm="1">
        <f t="array" ref="F992">IF($K992="","",_xlfn.IFS($K992=0,"Clear",$K992&lt;=3,"Partly Cloudy",OR($K992=45,$K992=48),"Fog",AND($K992&gt;=51,$K992&lt;=67),"Drizzle",AND($K992&gt;=71,$K992&lt;=77),"Snow",AND($K992&gt;=80,$K992&lt;=82),"Rain Showers",AND($K992&gt;=95,$K992&lt;=99),"Thunderstorm",TRUE,"Cloudy"))</f>
        <v>Partly Cloudy</v>
      </c>
      <c r="G992" s="3" cm="1">
        <f t="array" ref="G992">IF($A992="","",INDEX(OpenMeteoAPI[TemperatureC],ROWS($G$2:G992)))</f>
        <v>20.9</v>
      </c>
      <c r="H992" s="4" cm="1">
        <f t="array" ref="H992">IF($A992="","",INDEX(OpenMeteoAPI[RelativeHumidityPct],ROWS($H$2:H992))/100)</f>
        <v>0.51</v>
      </c>
      <c r="I992" s="4" cm="1">
        <f t="array" ref="I992">IF($A992="","",INDEX(OpenMeteoAPI[PrecipitationProbabilityPct],ROWS($I$2:I992))/100)</f>
        <v>0</v>
      </c>
      <c r="J992" s="3" cm="1">
        <f t="array" ref="J992">IF($A992="","",INDEX(OpenMeteoAPI[PrecipitationMM],ROWS($J$2:J992)))</f>
        <v>0</v>
      </c>
      <c r="K992" cm="1">
        <f t="array" ref="K992">IF($A992="","",INDEX(OpenMeteoAPI[WeatherCode],ROWS($K$2:K992)))</f>
        <v>1</v>
      </c>
      <c r="L992" s="3" cm="1">
        <f t="array" ref="L992">IF($A992="","",INDEX(OpenMeteoAPI[WindSpeedKMH],ROWS($L$2:L992)))</f>
        <v>2.4</v>
      </c>
    </row>
    <row r="993" spans="1:12">
      <c r="A993" t="str" cm="1">
        <f t="array" ref="A993">IFERROR(INDEX(OpenMeteoAPI[City],ROWS($A$2:A993))&amp;", "&amp;INDEX(OpenMeteoAPI[CountryCode],ROWS($A$2:A993)),"")</f>
        <v>Zurich, CH</v>
      </c>
      <c r="B993" t="str" cm="1">
        <f t="array" ref="B993">IF($A993="","",INDEX(OpenMeteoAPI[LocationID],ROWS($B$2:B993)))</f>
        <v>CH-ZRH</v>
      </c>
      <c r="C993" s="5" cm="1">
        <f t="array" ref="C993">IF($A993="","",INDEX(OpenMeteoAPI[ForecastDateTime],ROWS($C$2:C993)))</f>
        <v>46211.291666666664</v>
      </c>
      <c r="D993" t="str">
        <f t="shared" si="15"/>
        <v>7AM</v>
      </c>
      <c r="E993" t="str" cm="1">
        <f t="array" ref="E993">IF($K993="","",_xlfn.IFS($K993=0,_xlfn.UNICHAR(9728),$K993&lt;=3,_xlfn.UNICHAR(9729),OR($K993=45,$K993=48),"~",AND($K993&gt;=51,$K993&lt;=67),_xlfn.UNICHAR(9748),AND($K993&gt;=71,$K993&lt;=77),_xlfn.UNICHAR(10052),AND($K993&gt;=80,$K993&lt;=82),_xlfn.UNICHAR(9748),AND($K993&gt;=95,$K993&lt;=99),_xlfn.UNICHAR(9889),TRUE,_xlfn.UNICHAR(9729)))</f>
        <v>☀</v>
      </c>
      <c r="F993" t="str" cm="1">
        <f t="array" ref="F993">IF($K993="","",_xlfn.IFS($K993=0,"Clear",$K993&lt;=3,"Partly Cloudy",OR($K993=45,$K993=48),"Fog",AND($K993&gt;=51,$K993&lt;=67),"Drizzle",AND($K993&gt;=71,$K993&lt;=77),"Snow",AND($K993&gt;=80,$K993&lt;=82),"Rain Showers",AND($K993&gt;=95,$K993&lt;=99),"Thunderstorm",TRUE,"Cloudy"))</f>
        <v>Clear</v>
      </c>
      <c r="G993" s="3" cm="1">
        <f t="array" ref="G993">IF($A993="","",INDEX(OpenMeteoAPI[TemperatureC],ROWS($G$2:G993)))</f>
        <v>20.7</v>
      </c>
      <c r="H993" s="4" cm="1">
        <f t="array" ref="H993">IF($A993="","",INDEX(OpenMeteoAPI[RelativeHumidityPct],ROWS($H$2:H993))/100)</f>
        <v>0.53</v>
      </c>
      <c r="I993" s="4" cm="1">
        <f t="array" ref="I993">IF($A993="","",INDEX(OpenMeteoAPI[PrecipitationProbabilityPct],ROWS($I$2:I993))/100)</f>
        <v>0</v>
      </c>
      <c r="J993" s="3" cm="1">
        <f t="array" ref="J993">IF($A993="","",INDEX(OpenMeteoAPI[PrecipitationMM],ROWS($J$2:J993)))</f>
        <v>0</v>
      </c>
      <c r="K993" cm="1">
        <f t="array" ref="K993">IF($A993="","",INDEX(OpenMeteoAPI[WeatherCode],ROWS($K$2:K993)))</f>
        <v>0</v>
      </c>
      <c r="L993" s="3" cm="1">
        <f t="array" ref="L993">IF($A993="","",INDEX(OpenMeteoAPI[WindSpeedKMH],ROWS($L$2:L993)))</f>
        <v>1.9</v>
      </c>
    </row>
    <row r="994" spans="1:12">
      <c r="A994" t="str" cm="1">
        <f t="array" ref="A994">IFERROR(INDEX(OpenMeteoAPI[City],ROWS($A$2:A994))&amp;", "&amp;INDEX(OpenMeteoAPI[CountryCode],ROWS($A$2:A994)),"")</f>
        <v>Zurich, CH</v>
      </c>
      <c r="B994" t="str" cm="1">
        <f t="array" ref="B994">IF($A994="","",INDEX(OpenMeteoAPI[LocationID],ROWS($B$2:B994)))</f>
        <v>CH-ZRH</v>
      </c>
      <c r="C994" s="5" cm="1">
        <f t="array" ref="C994">IF($A994="","",INDEX(OpenMeteoAPI[ForecastDateTime],ROWS($C$2:C994)))</f>
        <v>46211.333333333336</v>
      </c>
      <c r="D994" t="str">
        <f t="shared" si="15"/>
        <v>8AM</v>
      </c>
      <c r="E994" t="str" cm="1">
        <f t="array" ref="E994">IF($K994="","",_xlfn.IFS($K994=0,_xlfn.UNICHAR(9728),$K994&lt;=3,_xlfn.UNICHAR(9729),OR($K994=45,$K994=48),"~",AND($K994&gt;=51,$K994&lt;=67),_xlfn.UNICHAR(9748),AND($K994&gt;=71,$K994&lt;=77),_xlfn.UNICHAR(10052),AND($K994&gt;=80,$K994&lt;=82),_xlfn.UNICHAR(9748),AND($K994&gt;=95,$K994&lt;=99),_xlfn.UNICHAR(9889),TRUE,_xlfn.UNICHAR(9729)))</f>
        <v>☀</v>
      </c>
      <c r="F994" t="str" cm="1">
        <f t="array" ref="F994">IF($K994="","",_xlfn.IFS($K994=0,"Clear",$K994&lt;=3,"Partly Cloudy",OR($K994=45,$K994=48),"Fog",AND($K994&gt;=51,$K994&lt;=67),"Drizzle",AND($K994&gt;=71,$K994&lt;=77),"Snow",AND($K994&gt;=80,$K994&lt;=82),"Rain Showers",AND($K994&gt;=95,$K994&lt;=99),"Thunderstorm",TRUE,"Cloudy"))</f>
        <v>Clear</v>
      </c>
      <c r="G994" s="3" cm="1">
        <f t="array" ref="G994">IF($A994="","",INDEX(OpenMeteoAPI[TemperatureC],ROWS($G$2:G994)))</f>
        <v>21.3</v>
      </c>
      <c r="H994" s="4" cm="1">
        <f t="array" ref="H994">IF($A994="","",INDEX(OpenMeteoAPI[RelativeHumidityPct],ROWS($H$2:H994))/100)</f>
        <v>0.54</v>
      </c>
      <c r="I994" s="4" cm="1">
        <f t="array" ref="I994">IF($A994="","",INDEX(OpenMeteoAPI[PrecipitationProbabilityPct],ROWS($I$2:I994))/100)</f>
        <v>0</v>
      </c>
      <c r="J994" s="3" cm="1">
        <f t="array" ref="J994">IF($A994="","",INDEX(OpenMeteoAPI[PrecipitationMM],ROWS($J$2:J994)))</f>
        <v>0</v>
      </c>
      <c r="K994" cm="1">
        <f t="array" ref="K994">IF($A994="","",INDEX(OpenMeteoAPI[WeatherCode],ROWS($K$2:K994)))</f>
        <v>0</v>
      </c>
      <c r="L994" s="3" cm="1">
        <f t="array" ref="L994">IF($A994="","",INDEX(OpenMeteoAPI[WindSpeedKMH],ROWS($L$2:L994)))</f>
        <v>0.8</v>
      </c>
    </row>
    <row r="995" spans="1:12">
      <c r="A995" t="str" cm="1">
        <f t="array" ref="A995">IFERROR(INDEX(OpenMeteoAPI[City],ROWS($A$2:A995))&amp;", "&amp;INDEX(OpenMeteoAPI[CountryCode],ROWS($A$2:A995)),"")</f>
        <v>Zurich, CH</v>
      </c>
      <c r="B995" t="str" cm="1">
        <f t="array" ref="B995">IF($A995="","",INDEX(OpenMeteoAPI[LocationID],ROWS($B$2:B995)))</f>
        <v>CH-ZRH</v>
      </c>
      <c r="C995" s="5" cm="1">
        <f t="array" ref="C995">IF($A995="","",INDEX(OpenMeteoAPI[ForecastDateTime],ROWS($C$2:C995)))</f>
        <v>46211.375</v>
      </c>
      <c r="D995" t="str">
        <f t="shared" si="15"/>
        <v>9AM</v>
      </c>
      <c r="E995" t="str" cm="1">
        <f t="array" ref="E995">IF($K995="","",_xlfn.IFS($K995=0,_xlfn.UNICHAR(9728),$K995&lt;=3,_xlfn.UNICHAR(9729),OR($K995=45,$K995=48),"~",AND($K995&gt;=51,$K995&lt;=67),_xlfn.UNICHAR(9748),AND($K995&gt;=71,$K995&lt;=77),_xlfn.UNICHAR(10052),AND($K995&gt;=80,$K995&lt;=82),_xlfn.UNICHAR(9748),AND($K995&gt;=95,$K995&lt;=99),_xlfn.UNICHAR(9889),TRUE,_xlfn.UNICHAR(9729)))</f>
        <v>☀</v>
      </c>
      <c r="F995" t="str" cm="1">
        <f t="array" ref="F995">IF($K995="","",_xlfn.IFS($K995=0,"Clear",$K995&lt;=3,"Partly Cloudy",OR($K995=45,$K995=48),"Fog",AND($K995&gt;=51,$K995&lt;=67),"Drizzle",AND($K995&gt;=71,$K995&lt;=77),"Snow",AND($K995&gt;=80,$K995&lt;=82),"Rain Showers",AND($K995&gt;=95,$K995&lt;=99),"Thunderstorm",TRUE,"Cloudy"))</f>
        <v>Clear</v>
      </c>
      <c r="G995" s="3" cm="1">
        <f t="array" ref="G995">IF($A995="","",INDEX(OpenMeteoAPI[TemperatureC],ROWS($G$2:G995)))</f>
        <v>23.1</v>
      </c>
      <c r="H995" s="4" cm="1">
        <f t="array" ref="H995">IF($A995="","",INDEX(OpenMeteoAPI[RelativeHumidityPct],ROWS($H$2:H995))/100)</f>
        <v>0.44</v>
      </c>
      <c r="I995" s="4" cm="1">
        <f t="array" ref="I995">IF($A995="","",INDEX(OpenMeteoAPI[PrecipitationProbabilityPct],ROWS($I$2:I995))/100)</f>
        <v>0</v>
      </c>
      <c r="J995" s="3" cm="1">
        <f t="array" ref="J995">IF($A995="","",INDEX(OpenMeteoAPI[PrecipitationMM],ROWS($J$2:J995)))</f>
        <v>0</v>
      </c>
      <c r="K995" cm="1">
        <f t="array" ref="K995">IF($A995="","",INDEX(OpenMeteoAPI[WeatherCode],ROWS($K$2:K995)))</f>
        <v>0</v>
      </c>
      <c r="L995" s="3" cm="1">
        <f t="array" ref="L995">IF($A995="","",INDEX(OpenMeteoAPI[WindSpeedKMH],ROWS($L$2:L995)))</f>
        <v>2.2999999999999998</v>
      </c>
    </row>
    <row r="996" spans="1:12">
      <c r="A996" t="str" cm="1">
        <f t="array" ref="A996">IFERROR(INDEX(OpenMeteoAPI[City],ROWS($A$2:A996))&amp;", "&amp;INDEX(OpenMeteoAPI[CountryCode],ROWS($A$2:A996)),"")</f>
        <v>Zurich, CH</v>
      </c>
      <c r="B996" t="str" cm="1">
        <f t="array" ref="B996">IF($A996="","",INDEX(OpenMeteoAPI[LocationID],ROWS($B$2:B996)))</f>
        <v>CH-ZRH</v>
      </c>
      <c r="C996" s="5" cm="1">
        <f t="array" ref="C996">IF($A996="","",INDEX(OpenMeteoAPI[ForecastDateTime],ROWS($C$2:C996)))</f>
        <v>46211.416666666664</v>
      </c>
      <c r="D996" t="str">
        <f t="shared" si="15"/>
        <v>10AM</v>
      </c>
      <c r="E996" t="str" cm="1">
        <f t="array" ref="E996">IF($K996="","",_xlfn.IFS($K996=0,_xlfn.UNICHAR(9728),$K996&lt;=3,_xlfn.UNICHAR(9729),OR($K996=45,$K996=48),"~",AND($K996&gt;=51,$K996&lt;=67),_xlfn.UNICHAR(9748),AND($K996&gt;=71,$K996&lt;=77),_xlfn.UNICHAR(10052),AND($K996&gt;=80,$K996&lt;=82),_xlfn.UNICHAR(9748),AND($K996&gt;=95,$K996&lt;=99),_xlfn.UNICHAR(9889),TRUE,_xlfn.UNICHAR(9729)))</f>
        <v>☁</v>
      </c>
      <c r="F996" t="str" cm="1">
        <f t="array" ref="F996">IF($K996="","",_xlfn.IFS($K996=0,"Clear",$K996&lt;=3,"Partly Cloudy",OR($K996=45,$K996=48),"Fog",AND($K996&gt;=51,$K996&lt;=67),"Drizzle",AND($K996&gt;=71,$K996&lt;=77),"Snow",AND($K996&gt;=80,$K996&lt;=82),"Rain Showers",AND($K996&gt;=95,$K996&lt;=99),"Thunderstorm",TRUE,"Cloudy"))</f>
        <v>Partly Cloudy</v>
      </c>
      <c r="G996" s="3" cm="1">
        <f t="array" ref="G996">IF($A996="","",INDEX(OpenMeteoAPI[TemperatureC],ROWS($G$2:G996)))</f>
        <v>24.6</v>
      </c>
      <c r="H996" s="4" cm="1">
        <f t="array" ref="H996">IF($A996="","",INDEX(OpenMeteoAPI[RelativeHumidityPct],ROWS($H$2:H996))/100)</f>
        <v>0.38</v>
      </c>
      <c r="I996" s="4" cm="1">
        <f t="array" ref="I996">IF($A996="","",INDEX(OpenMeteoAPI[PrecipitationProbabilityPct],ROWS($I$2:I996))/100)</f>
        <v>0</v>
      </c>
      <c r="J996" s="3" cm="1">
        <f t="array" ref="J996">IF($A996="","",INDEX(OpenMeteoAPI[PrecipitationMM],ROWS($J$2:J996)))</f>
        <v>0</v>
      </c>
      <c r="K996" cm="1">
        <f t="array" ref="K996">IF($A996="","",INDEX(OpenMeteoAPI[WeatherCode],ROWS($K$2:K996)))</f>
        <v>1</v>
      </c>
      <c r="L996" s="3" cm="1">
        <f t="array" ref="L996">IF($A996="","",INDEX(OpenMeteoAPI[WindSpeedKMH],ROWS($L$2:L996)))</f>
        <v>2.9</v>
      </c>
    </row>
    <row r="997" spans="1:12">
      <c r="A997" t="str" cm="1">
        <f t="array" ref="A997">IFERROR(INDEX(OpenMeteoAPI[City],ROWS($A$2:A997))&amp;", "&amp;INDEX(OpenMeteoAPI[CountryCode],ROWS($A$2:A997)),"")</f>
        <v>Zurich, CH</v>
      </c>
      <c r="B997" t="str" cm="1">
        <f t="array" ref="B997">IF($A997="","",INDEX(OpenMeteoAPI[LocationID],ROWS($B$2:B997)))</f>
        <v>CH-ZRH</v>
      </c>
      <c r="C997" s="5" cm="1">
        <f t="array" ref="C997">IF($A997="","",INDEX(OpenMeteoAPI[ForecastDateTime],ROWS($C$2:C997)))</f>
        <v>46211.458333333336</v>
      </c>
      <c r="D997" t="str">
        <f t="shared" si="15"/>
        <v>11AM</v>
      </c>
      <c r="E997" t="str" cm="1">
        <f t="array" ref="E997">IF($K997="","",_xlfn.IFS($K997=0,_xlfn.UNICHAR(9728),$K997&lt;=3,_xlfn.UNICHAR(9729),OR($K997=45,$K997=48),"~",AND($K997&gt;=51,$K997&lt;=67),_xlfn.UNICHAR(9748),AND($K997&gt;=71,$K997&lt;=77),_xlfn.UNICHAR(10052),AND($K997&gt;=80,$K997&lt;=82),_xlfn.UNICHAR(9748),AND($K997&gt;=95,$K997&lt;=99),_xlfn.UNICHAR(9889),TRUE,_xlfn.UNICHAR(9729)))</f>
        <v>☁</v>
      </c>
      <c r="F997" t="str" cm="1">
        <f t="array" ref="F997">IF($K997="","",_xlfn.IFS($K997=0,"Clear",$K997&lt;=3,"Partly Cloudy",OR($K997=45,$K997=48),"Fog",AND($K997&gt;=51,$K997&lt;=67),"Drizzle",AND($K997&gt;=71,$K997&lt;=77),"Snow",AND($K997&gt;=80,$K997&lt;=82),"Rain Showers",AND($K997&gt;=95,$K997&lt;=99),"Thunderstorm",TRUE,"Cloudy"))</f>
        <v>Partly Cloudy</v>
      </c>
      <c r="G997" s="3" cm="1">
        <f t="array" ref="G997">IF($A997="","",INDEX(OpenMeteoAPI[TemperatureC],ROWS($G$2:G997)))</f>
        <v>25.9</v>
      </c>
      <c r="H997" s="4" cm="1">
        <f t="array" ref="H997">IF($A997="","",INDEX(OpenMeteoAPI[RelativeHumidityPct],ROWS($H$2:H997))/100)</f>
        <v>0.37</v>
      </c>
      <c r="I997" s="4" cm="1">
        <f t="array" ref="I997">IF($A997="","",INDEX(OpenMeteoAPI[PrecipitationProbabilityPct],ROWS($I$2:I997))/100)</f>
        <v>0</v>
      </c>
      <c r="J997" s="3" cm="1">
        <f t="array" ref="J997">IF($A997="","",INDEX(OpenMeteoAPI[PrecipitationMM],ROWS($J$2:J997)))</f>
        <v>0</v>
      </c>
      <c r="K997" cm="1">
        <f t="array" ref="K997">IF($A997="","",INDEX(OpenMeteoAPI[WeatherCode],ROWS($K$2:K997)))</f>
        <v>2</v>
      </c>
      <c r="L997" s="3" cm="1">
        <f t="array" ref="L997">IF($A997="","",INDEX(OpenMeteoAPI[WindSpeedKMH],ROWS($L$2:L997)))</f>
        <v>3.4</v>
      </c>
    </row>
    <row r="998" spans="1:12">
      <c r="A998" t="str" cm="1">
        <f t="array" ref="A998">IFERROR(INDEX(OpenMeteoAPI[City],ROWS($A$2:A998))&amp;", "&amp;INDEX(OpenMeteoAPI[CountryCode],ROWS($A$2:A998)),"")</f>
        <v>Zurich, CH</v>
      </c>
      <c r="B998" t="str" cm="1">
        <f t="array" ref="B998">IF($A998="","",INDEX(OpenMeteoAPI[LocationID],ROWS($B$2:B998)))</f>
        <v>CH-ZRH</v>
      </c>
      <c r="C998" s="5" cm="1">
        <f t="array" ref="C998">IF($A998="","",INDEX(OpenMeteoAPI[ForecastDateTime],ROWS($C$2:C998)))</f>
        <v>46211.5</v>
      </c>
      <c r="D998" t="str">
        <f t="shared" si="15"/>
        <v>12PM</v>
      </c>
      <c r="E998" t="str" cm="1">
        <f t="array" ref="E998">IF($K998="","",_xlfn.IFS($K998=0,_xlfn.UNICHAR(9728),$K998&lt;=3,_xlfn.UNICHAR(9729),OR($K998=45,$K998=48),"~",AND($K998&gt;=51,$K998&lt;=67),_xlfn.UNICHAR(9748),AND($K998&gt;=71,$K998&lt;=77),_xlfn.UNICHAR(10052),AND($K998&gt;=80,$K998&lt;=82),_xlfn.UNICHAR(9748),AND($K998&gt;=95,$K998&lt;=99),_xlfn.UNICHAR(9889),TRUE,_xlfn.UNICHAR(9729)))</f>
        <v>☁</v>
      </c>
      <c r="F998" t="str" cm="1">
        <f t="array" ref="F998">IF($K998="","",_xlfn.IFS($K998=0,"Clear",$K998&lt;=3,"Partly Cloudy",OR($K998=45,$K998=48),"Fog",AND($K998&gt;=51,$K998&lt;=67),"Drizzle",AND($K998&gt;=71,$K998&lt;=77),"Snow",AND($K998&gt;=80,$K998&lt;=82),"Rain Showers",AND($K998&gt;=95,$K998&lt;=99),"Thunderstorm",TRUE,"Cloudy"))</f>
        <v>Partly Cloudy</v>
      </c>
      <c r="G998" s="3" cm="1">
        <f t="array" ref="G998">IF($A998="","",INDEX(OpenMeteoAPI[TemperatureC],ROWS($G$2:G998)))</f>
        <v>27.1</v>
      </c>
      <c r="H998" s="4" cm="1">
        <f t="array" ref="H998">IF($A998="","",INDEX(OpenMeteoAPI[RelativeHumidityPct],ROWS($H$2:H998))/100)</f>
        <v>0.32</v>
      </c>
      <c r="I998" s="4" cm="1">
        <f t="array" ref="I998">IF($A998="","",INDEX(OpenMeteoAPI[PrecipitationProbabilityPct],ROWS($I$2:I998))/100)</f>
        <v>0</v>
      </c>
      <c r="J998" s="3" cm="1">
        <f t="array" ref="J998">IF($A998="","",INDEX(OpenMeteoAPI[PrecipitationMM],ROWS($J$2:J998)))</f>
        <v>0</v>
      </c>
      <c r="K998" cm="1">
        <f t="array" ref="K998">IF($A998="","",INDEX(OpenMeteoAPI[WeatherCode],ROWS($K$2:K998)))</f>
        <v>2</v>
      </c>
      <c r="L998" s="3" cm="1">
        <f t="array" ref="L998">IF($A998="","",INDEX(OpenMeteoAPI[WindSpeedKMH],ROWS($L$2:L998)))</f>
        <v>5.9</v>
      </c>
    </row>
    <row r="999" spans="1:12">
      <c r="A999" t="str" cm="1">
        <f t="array" ref="A999">IFERROR(INDEX(OpenMeteoAPI[City],ROWS($A$2:A999))&amp;", "&amp;INDEX(OpenMeteoAPI[CountryCode],ROWS($A$2:A999)),"")</f>
        <v>Zurich, CH</v>
      </c>
      <c r="B999" t="str" cm="1">
        <f t="array" ref="B999">IF($A999="","",INDEX(OpenMeteoAPI[LocationID],ROWS($B$2:B999)))</f>
        <v>CH-ZRH</v>
      </c>
      <c r="C999" s="5" cm="1">
        <f t="array" ref="C999">IF($A999="","",INDEX(OpenMeteoAPI[ForecastDateTime],ROWS($C$2:C999)))</f>
        <v>46211.541666666664</v>
      </c>
      <c r="D999" t="str">
        <f t="shared" si="15"/>
        <v>1PM</v>
      </c>
      <c r="E999" t="str" cm="1">
        <f t="array" ref="E999">IF($K999="","",_xlfn.IFS($K999=0,_xlfn.UNICHAR(9728),$K999&lt;=3,_xlfn.UNICHAR(9729),OR($K999=45,$K999=48),"~",AND($K999&gt;=51,$K999&lt;=67),_xlfn.UNICHAR(9748),AND($K999&gt;=71,$K999&lt;=77),_xlfn.UNICHAR(10052),AND($K999&gt;=80,$K999&lt;=82),_xlfn.UNICHAR(9748),AND($K999&gt;=95,$K999&lt;=99),_xlfn.UNICHAR(9889),TRUE,_xlfn.UNICHAR(9729)))</f>
        <v>☁</v>
      </c>
      <c r="F999" t="str" cm="1">
        <f t="array" ref="F999">IF($K999="","",_xlfn.IFS($K999=0,"Clear",$K999&lt;=3,"Partly Cloudy",OR($K999=45,$K999=48),"Fog",AND($K999&gt;=51,$K999&lt;=67),"Drizzle",AND($K999&gt;=71,$K999&lt;=77),"Snow",AND($K999&gt;=80,$K999&lt;=82),"Rain Showers",AND($K999&gt;=95,$K999&lt;=99),"Thunderstorm",TRUE,"Cloudy"))</f>
        <v>Partly Cloudy</v>
      </c>
      <c r="G999" s="3" cm="1">
        <f t="array" ref="G999">IF($A999="","",INDEX(OpenMeteoAPI[TemperatureC],ROWS($G$2:G999)))</f>
        <v>28.1</v>
      </c>
      <c r="H999" s="4" cm="1">
        <f t="array" ref="H999">IF($A999="","",INDEX(OpenMeteoAPI[RelativeHumidityPct],ROWS($H$2:H999))/100)</f>
        <v>0.32</v>
      </c>
      <c r="I999" s="4" cm="1">
        <f t="array" ref="I999">IF($A999="","",INDEX(OpenMeteoAPI[PrecipitationProbabilityPct],ROWS($I$2:I999))/100)</f>
        <v>0</v>
      </c>
      <c r="J999" s="3" cm="1">
        <f t="array" ref="J999">IF($A999="","",INDEX(OpenMeteoAPI[PrecipitationMM],ROWS($J$2:J999)))</f>
        <v>0</v>
      </c>
      <c r="K999" cm="1">
        <f t="array" ref="K999">IF($A999="","",INDEX(OpenMeteoAPI[WeatherCode],ROWS($K$2:K999)))</f>
        <v>2</v>
      </c>
      <c r="L999" s="3" cm="1">
        <f t="array" ref="L999">IF($A999="","",INDEX(OpenMeteoAPI[WindSpeedKMH],ROWS($L$2:L999)))</f>
        <v>5.8</v>
      </c>
    </row>
    <row r="1000" spans="1:12">
      <c r="A1000" t="str" cm="1">
        <f t="array" ref="A1000">IFERROR(INDEX(OpenMeteoAPI[City],ROWS($A$2:A1000))&amp;", "&amp;INDEX(OpenMeteoAPI[CountryCode],ROWS($A$2:A1000)),"")</f>
        <v>Zurich, CH</v>
      </c>
      <c r="B1000" t="str" cm="1">
        <f t="array" ref="B1000">IF($A1000="","",INDEX(OpenMeteoAPI[LocationID],ROWS($B$2:B1000)))</f>
        <v>CH-ZRH</v>
      </c>
      <c r="C1000" s="5" cm="1">
        <f t="array" ref="C1000">IF($A1000="","",INDEX(OpenMeteoAPI[ForecastDateTime],ROWS($C$2:C1000)))</f>
        <v>46211.583333333336</v>
      </c>
      <c r="D1000" t="str">
        <f t="shared" si="15"/>
        <v>2PM</v>
      </c>
      <c r="E1000" t="str" cm="1">
        <f t="array" ref="E1000">IF($K1000="","",_xlfn.IFS($K1000=0,_xlfn.UNICHAR(9728),$K1000&lt;=3,_xlfn.UNICHAR(9729),OR($K1000=45,$K1000=48),"~",AND($K1000&gt;=51,$K1000&lt;=67),_xlfn.UNICHAR(9748),AND($K1000&gt;=71,$K1000&lt;=77),_xlfn.UNICHAR(10052),AND($K1000&gt;=80,$K1000&lt;=82),_xlfn.UNICHAR(9748),AND($K1000&gt;=95,$K1000&lt;=99),_xlfn.UNICHAR(9889),TRUE,_xlfn.UNICHAR(9729)))</f>
        <v>☁</v>
      </c>
      <c r="F1000" t="str" cm="1">
        <f t="array" ref="F1000">IF($K1000="","",_xlfn.IFS($K1000=0,"Clear",$K1000&lt;=3,"Partly Cloudy",OR($K1000=45,$K1000=48),"Fog",AND($K1000&gt;=51,$K1000&lt;=67),"Drizzle",AND($K1000&gt;=71,$K1000&lt;=77),"Snow",AND($K1000&gt;=80,$K1000&lt;=82),"Rain Showers",AND($K1000&gt;=95,$K1000&lt;=99),"Thunderstorm",TRUE,"Cloudy"))</f>
        <v>Partly Cloudy</v>
      </c>
      <c r="G1000" s="3" cm="1">
        <f t="array" ref="G1000">IF($A1000="","",INDEX(OpenMeteoAPI[TemperatureC],ROWS($G$2:G1000)))</f>
        <v>29.2</v>
      </c>
      <c r="H1000" s="4" cm="1">
        <f t="array" ref="H1000">IF($A1000="","",INDEX(OpenMeteoAPI[RelativeHumidityPct],ROWS($H$2:H1000))/100)</f>
        <v>0.32</v>
      </c>
      <c r="I1000" s="4" cm="1">
        <f t="array" ref="I1000">IF($A1000="","",INDEX(OpenMeteoAPI[PrecipitationProbabilityPct],ROWS($I$2:I1000))/100)</f>
        <v>0</v>
      </c>
      <c r="J1000" s="3" cm="1">
        <f t="array" ref="J1000">IF($A1000="","",INDEX(OpenMeteoAPI[PrecipitationMM],ROWS($J$2:J1000)))</f>
        <v>0</v>
      </c>
      <c r="K1000" cm="1">
        <f t="array" ref="K1000">IF($A1000="","",INDEX(OpenMeteoAPI[WeatherCode],ROWS($K$2:K1000)))</f>
        <v>2</v>
      </c>
      <c r="L1000" s="3" cm="1">
        <f t="array" ref="L1000">IF($A1000="","",INDEX(OpenMeteoAPI[WindSpeedKMH],ROWS($L$2:L1000)))</f>
        <v>7.9</v>
      </c>
    </row>
    <row r="1001" spans="1:12">
      <c r="A1001" t="str" cm="1">
        <f t="array" ref="A1001">IFERROR(INDEX(OpenMeteoAPI[City],ROWS($A$2:A1001))&amp;", "&amp;INDEX(OpenMeteoAPI[CountryCode],ROWS($A$2:A1001)),"")</f>
        <v>Zurich, CH</v>
      </c>
      <c r="B1001" t="str" cm="1">
        <f t="array" ref="B1001">IF($A1001="","",INDEX(OpenMeteoAPI[LocationID],ROWS($B$2:B1001)))</f>
        <v>CH-ZRH</v>
      </c>
      <c r="C1001" s="5" cm="1">
        <f t="array" ref="C1001">IF($A1001="","",INDEX(OpenMeteoAPI[ForecastDateTime],ROWS($C$2:C1001)))</f>
        <v>46211.625</v>
      </c>
      <c r="D1001" t="str">
        <f t="shared" si="15"/>
        <v>3PM</v>
      </c>
      <c r="E1001" t="str" cm="1">
        <f t="array" ref="E1001">IF($K1001="","",_xlfn.IFS($K1001=0,_xlfn.UNICHAR(9728),$K1001&lt;=3,_xlfn.UNICHAR(9729),OR($K1001=45,$K1001=48),"~",AND($K1001&gt;=51,$K1001&lt;=67),_xlfn.UNICHAR(9748),AND($K1001&gt;=71,$K1001&lt;=77),_xlfn.UNICHAR(10052),AND($K1001&gt;=80,$K1001&lt;=82),_xlfn.UNICHAR(9748),AND($K1001&gt;=95,$K1001&lt;=99),_xlfn.UNICHAR(9889),TRUE,_xlfn.UNICHAR(9729)))</f>
        <v>☁</v>
      </c>
      <c r="F1001" t="str" cm="1">
        <f t="array" ref="F1001">IF($K1001="","",_xlfn.IFS($K1001=0,"Clear",$K1001&lt;=3,"Partly Cloudy",OR($K1001=45,$K1001=48),"Fog",AND($K1001&gt;=51,$K1001&lt;=67),"Drizzle",AND($K1001&gt;=71,$K1001&lt;=77),"Snow",AND($K1001&gt;=80,$K1001&lt;=82),"Rain Showers",AND($K1001&gt;=95,$K1001&lt;=99),"Thunderstorm",TRUE,"Cloudy"))</f>
        <v>Partly Cloudy</v>
      </c>
      <c r="G1001" s="3" cm="1">
        <f t="array" ref="G1001">IF($A1001="","",INDEX(OpenMeteoAPI[TemperatureC],ROWS($G$2:G1001)))</f>
        <v>28.9</v>
      </c>
      <c r="H1001" s="4" cm="1">
        <f t="array" ref="H1001">IF($A1001="","",INDEX(OpenMeteoAPI[RelativeHumidityPct],ROWS($H$2:H1001))/100)</f>
        <v>0.34</v>
      </c>
      <c r="I1001" s="4" cm="1">
        <f t="array" ref="I1001">IF($A1001="","",INDEX(OpenMeteoAPI[PrecipitationProbabilityPct],ROWS($I$2:I1001))/100)</f>
        <v>0</v>
      </c>
      <c r="J1001" s="3" cm="1">
        <f t="array" ref="J1001">IF($A1001="","",INDEX(OpenMeteoAPI[PrecipitationMM],ROWS($J$2:J1001)))</f>
        <v>0</v>
      </c>
      <c r="K1001" cm="1">
        <f t="array" ref="K1001">IF($A1001="","",INDEX(OpenMeteoAPI[WeatherCode],ROWS($K$2:K1001)))</f>
        <v>3</v>
      </c>
      <c r="L1001" s="3" cm="1">
        <f t="array" ref="L1001">IF($A1001="","",INDEX(OpenMeteoAPI[WindSpeedKMH],ROWS($L$2:L1001)))</f>
        <v>9.1</v>
      </c>
    </row>
    <row r="1002" spans="1:12">
      <c r="A1002" t="str" cm="1">
        <f t="array" ref="A1002">IFERROR(INDEX(OpenMeteoAPI[City],ROWS($A$2:A1002))&amp;", "&amp;INDEX(OpenMeteoAPI[CountryCode],ROWS($A$2:A1002)),"")</f>
        <v>Zurich, CH</v>
      </c>
      <c r="B1002" t="str" cm="1">
        <f t="array" ref="B1002">IF($A1002="","",INDEX(OpenMeteoAPI[LocationID],ROWS($B$2:B1002)))</f>
        <v>CH-ZRH</v>
      </c>
      <c r="C1002" s="5" cm="1">
        <f t="array" ref="C1002">IF($A1002="","",INDEX(OpenMeteoAPI[ForecastDateTime],ROWS($C$2:C1002)))</f>
        <v>46211.666666666664</v>
      </c>
      <c r="D1002" t="str">
        <f t="shared" si="15"/>
        <v>4PM</v>
      </c>
      <c r="E1002" t="str" cm="1">
        <f t="array" ref="E1002">IF($K1002="","",_xlfn.IFS($K1002=0,_xlfn.UNICHAR(9728),$K1002&lt;=3,_xlfn.UNICHAR(9729),OR($K1002=45,$K1002=48),"~",AND($K1002&gt;=51,$K1002&lt;=67),_xlfn.UNICHAR(9748),AND($K1002&gt;=71,$K1002&lt;=77),_xlfn.UNICHAR(10052),AND($K1002&gt;=80,$K1002&lt;=82),_xlfn.UNICHAR(9748),AND($K1002&gt;=95,$K1002&lt;=99),_xlfn.UNICHAR(9889),TRUE,_xlfn.UNICHAR(9729)))</f>
        <v>☁</v>
      </c>
      <c r="F1002" t="str" cm="1">
        <f t="array" ref="F1002">IF($K1002="","",_xlfn.IFS($K1002=0,"Clear",$K1002&lt;=3,"Partly Cloudy",OR($K1002=45,$K1002=48),"Fog",AND($K1002&gt;=51,$K1002&lt;=67),"Drizzle",AND($K1002&gt;=71,$K1002&lt;=77),"Snow",AND($K1002&gt;=80,$K1002&lt;=82),"Rain Showers",AND($K1002&gt;=95,$K1002&lt;=99),"Thunderstorm",TRUE,"Cloudy"))</f>
        <v>Partly Cloudy</v>
      </c>
      <c r="G1002" s="3" cm="1">
        <f t="array" ref="G1002">IF($A1002="","",INDEX(OpenMeteoAPI[TemperatureC],ROWS($G$2:G1002)))</f>
        <v>29.1</v>
      </c>
      <c r="H1002" s="4" cm="1">
        <f t="array" ref="H1002">IF($A1002="","",INDEX(OpenMeteoAPI[RelativeHumidityPct],ROWS($H$2:H1002))/100)</f>
        <v>0.35</v>
      </c>
      <c r="I1002" s="4" cm="1">
        <f t="array" ref="I1002">IF($A1002="","",INDEX(OpenMeteoAPI[PrecipitationProbabilityPct],ROWS($I$2:I1002))/100)</f>
        <v>0</v>
      </c>
      <c r="J1002" s="3" cm="1">
        <f t="array" ref="J1002">IF($A1002="","",INDEX(OpenMeteoAPI[PrecipitationMM],ROWS($J$2:J1002)))</f>
        <v>0</v>
      </c>
      <c r="K1002" cm="1">
        <f t="array" ref="K1002">IF($A1002="","",INDEX(OpenMeteoAPI[WeatherCode],ROWS($K$2:K1002)))</f>
        <v>2</v>
      </c>
      <c r="L1002" s="3" cm="1">
        <f t="array" ref="L1002">IF($A1002="","",INDEX(OpenMeteoAPI[WindSpeedKMH],ROWS($L$2:L1002)))</f>
        <v>8.3000000000000007</v>
      </c>
    </row>
    <row r="1003" spans="1:12">
      <c r="A1003" t="str" cm="1">
        <f t="array" ref="A1003">IFERROR(INDEX(OpenMeteoAPI[City],ROWS($A$2:A1003))&amp;", "&amp;INDEX(OpenMeteoAPI[CountryCode],ROWS($A$2:A1003)),"")</f>
        <v>Zurich, CH</v>
      </c>
      <c r="B1003" t="str" cm="1">
        <f t="array" ref="B1003">IF($A1003="","",INDEX(OpenMeteoAPI[LocationID],ROWS($B$2:B1003)))</f>
        <v>CH-ZRH</v>
      </c>
      <c r="C1003" s="5" cm="1">
        <f t="array" ref="C1003">IF($A1003="","",INDEX(OpenMeteoAPI[ForecastDateTime],ROWS($C$2:C1003)))</f>
        <v>46211.708333333336</v>
      </c>
      <c r="D1003" t="str">
        <f t="shared" si="15"/>
        <v>5PM</v>
      </c>
      <c r="E1003" t="str" cm="1">
        <f t="array" ref="E1003">IF($K1003="","",_xlfn.IFS($K1003=0,_xlfn.UNICHAR(9728),$K1003&lt;=3,_xlfn.UNICHAR(9729),OR($K1003=45,$K1003=48),"~",AND($K1003&gt;=51,$K1003&lt;=67),_xlfn.UNICHAR(9748),AND($K1003&gt;=71,$K1003&lt;=77),_xlfn.UNICHAR(10052),AND($K1003&gt;=80,$K1003&lt;=82),_xlfn.UNICHAR(9748),AND($K1003&gt;=95,$K1003&lt;=99),_xlfn.UNICHAR(9889),TRUE,_xlfn.UNICHAR(9729)))</f>
        <v>☁</v>
      </c>
      <c r="F1003" t="str" cm="1">
        <f t="array" ref="F1003">IF($K1003="","",_xlfn.IFS($K1003=0,"Clear",$K1003&lt;=3,"Partly Cloudy",OR($K1003=45,$K1003=48),"Fog",AND($K1003&gt;=51,$K1003&lt;=67),"Drizzle",AND($K1003&gt;=71,$K1003&lt;=77),"Snow",AND($K1003&gt;=80,$K1003&lt;=82),"Rain Showers",AND($K1003&gt;=95,$K1003&lt;=99),"Thunderstorm",TRUE,"Cloudy"))</f>
        <v>Partly Cloudy</v>
      </c>
      <c r="G1003" s="3" cm="1">
        <f t="array" ref="G1003">IF($A1003="","",INDEX(OpenMeteoAPI[TemperatureC],ROWS($G$2:G1003)))</f>
        <v>29</v>
      </c>
      <c r="H1003" s="4" cm="1">
        <f t="array" ref="H1003">IF($A1003="","",INDEX(OpenMeteoAPI[RelativeHumidityPct],ROWS($H$2:H1003))/100)</f>
        <v>0.37</v>
      </c>
      <c r="I1003" s="4" cm="1">
        <f t="array" ref="I1003">IF($A1003="","",INDEX(OpenMeteoAPI[PrecipitationProbabilityPct],ROWS($I$2:I1003))/100)</f>
        <v>0</v>
      </c>
      <c r="J1003" s="3" cm="1">
        <f t="array" ref="J1003">IF($A1003="","",INDEX(OpenMeteoAPI[PrecipitationMM],ROWS($J$2:J1003)))</f>
        <v>0</v>
      </c>
      <c r="K1003" cm="1">
        <f t="array" ref="K1003">IF($A1003="","",INDEX(OpenMeteoAPI[WeatherCode],ROWS($K$2:K1003)))</f>
        <v>2</v>
      </c>
      <c r="L1003" s="3" cm="1">
        <f t="array" ref="L1003">IF($A1003="","",INDEX(OpenMeteoAPI[WindSpeedKMH],ROWS($L$2:L1003)))</f>
        <v>7.6</v>
      </c>
    </row>
    <row r="1004" spans="1:12">
      <c r="A1004" t="str" cm="1">
        <f t="array" ref="A1004">IFERROR(INDEX(OpenMeteoAPI[City],ROWS($A$2:A1004))&amp;", "&amp;INDEX(OpenMeteoAPI[CountryCode],ROWS($A$2:A1004)),"")</f>
        <v>Zurich, CH</v>
      </c>
      <c r="B1004" t="str" cm="1">
        <f t="array" ref="B1004">IF($A1004="","",INDEX(OpenMeteoAPI[LocationID],ROWS($B$2:B1004)))</f>
        <v>CH-ZRH</v>
      </c>
      <c r="C1004" s="5" cm="1">
        <f t="array" ref="C1004">IF($A1004="","",INDEX(OpenMeteoAPI[ForecastDateTime],ROWS($C$2:C1004)))</f>
        <v>46211.75</v>
      </c>
      <c r="D1004" t="str">
        <f t="shared" si="15"/>
        <v>6PM</v>
      </c>
      <c r="E1004" t="str" cm="1">
        <f t="array" ref="E1004">IF($K1004="","",_xlfn.IFS($K1004=0,_xlfn.UNICHAR(9728),$K1004&lt;=3,_xlfn.UNICHAR(9729),OR($K1004=45,$K1004=48),"~",AND($K1004&gt;=51,$K1004&lt;=67),_xlfn.UNICHAR(9748),AND($K1004&gt;=71,$K1004&lt;=77),_xlfn.UNICHAR(10052),AND($K1004&gt;=80,$K1004&lt;=82),_xlfn.UNICHAR(9748),AND($K1004&gt;=95,$K1004&lt;=99),_xlfn.UNICHAR(9889),TRUE,_xlfn.UNICHAR(9729)))</f>
        <v>☁</v>
      </c>
      <c r="F1004" t="str" cm="1">
        <f t="array" ref="F1004">IF($K1004="","",_xlfn.IFS($K1004=0,"Clear",$K1004&lt;=3,"Partly Cloudy",OR($K1004=45,$K1004=48),"Fog",AND($K1004&gt;=51,$K1004&lt;=67),"Drizzle",AND($K1004&gt;=71,$K1004&lt;=77),"Snow",AND($K1004&gt;=80,$K1004&lt;=82),"Rain Showers",AND($K1004&gt;=95,$K1004&lt;=99),"Thunderstorm",TRUE,"Cloudy"))</f>
        <v>Partly Cloudy</v>
      </c>
      <c r="G1004" s="3" cm="1">
        <f t="array" ref="G1004">IF($A1004="","",INDEX(OpenMeteoAPI[TemperatureC],ROWS($G$2:G1004)))</f>
        <v>28.7</v>
      </c>
      <c r="H1004" s="4" cm="1">
        <f t="array" ref="H1004">IF($A1004="","",INDEX(OpenMeteoAPI[RelativeHumidityPct],ROWS($H$2:H1004))/100)</f>
        <v>0.39</v>
      </c>
      <c r="I1004" s="4" cm="1">
        <f t="array" ref="I1004">IF($A1004="","",INDEX(OpenMeteoAPI[PrecipitationProbabilityPct],ROWS($I$2:I1004))/100)</f>
        <v>0</v>
      </c>
      <c r="J1004" s="3" cm="1">
        <f t="array" ref="J1004">IF($A1004="","",INDEX(OpenMeteoAPI[PrecipitationMM],ROWS($J$2:J1004)))</f>
        <v>0</v>
      </c>
      <c r="K1004" cm="1">
        <f t="array" ref="K1004">IF($A1004="","",INDEX(OpenMeteoAPI[WeatherCode],ROWS($K$2:K1004)))</f>
        <v>2</v>
      </c>
      <c r="L1004" s="3" cm="1">
        <f t="array" ref="L1004">IF($A1004="","",INDEX(OpenMeteoAPI[WindSpeedKMH],ROWS($L$2:L1004)))</f>
        <v>9.6999999999999993</v>
      </c>
    </row>
    <row r="1005" spans="1:12">
      <c r="A1005" t="str" cm="1">
        <f t="array" ref="A1005">IFERROR(INDEX(OpenMeteoAPI[City],ROWS($A$2:A1005))&amp;", "&amp;INDEX(OpenMeteoAPI[CountryCode],ROWS($A$2:A1005)),"")</f>
        <v>Zurich, CH</v>
      </c>
      <c r="B1005" t="str" cm="1">
        <f t="array" ref="B1005">IF($A1005="","",INDEX(OpenMeteoAPI[LocationID],ROWS($B$2:B1005)))</f>
        <v>CH-ZRH</v>
      </c>
      <c r="C1005" s="5" cm="1">
        <f t="array" ref="C1005">IF($A1005="","",INDEX(OpenMeteoAPI[ForecastDateTime],ROWS($C$2:C1005)))</f>
        <v>46211.791666666664</v>
      </c>
      <c r="D1005" t="str">
        <f t="shared" si="15"/>
        <v>7PM</v>
      </c>
      <c r="E1005" t="str" cm="1">
        <f t="array" ref="E1005">IF($K1005="","",_xlfn.IFS($K1005=0,_xlfn.UNICHAR(9728),$K1005&lt;=3,_xlfn.UNICHAR(9729),OR($K1005=45,$K1005=48),"~",AND($K1005&gt;=51,$K1005&lt;=67),_xlfn.UNICHAR(9748),AND($K1005&gt;=71,$K1005&lt;=77),_xlfn.UNICHAR(10052),AND($K1005&gt;=80,$K1005&lt;=82),_xlfn.UNICHAR(9748),AND($K1005&gt;=95,$K1005&lt;=99),_xlfn.UNICHAR(9889),TRUE,_xlfn.UNICHAR(9729)))</f>
        <v>☁</v>
      </c>
      <c r="F1005" t="str" cm="1">
        <f t="array" ref="F1005">IF($K1005="","",_xlfn.IFS($K1005=0,"Clear",$K1005&lt;=3,"Partly Cloudy",OR($K1005=45,$K1005=48),"Fog",AND($K1005&gt;=51,$K1005&lt;=67),"Drizzle",AND($K1005&gt;=71,$K1005&lt;=77),"Snow",AND($K1005&gt;=80,$K1005&lt;=82),"Rain Showers",AND($K1005&gt;=95,$K1005&lt;=99),"Thunderstorm",TRUE,"Cloudy"))</f>
        <v>Partly Cloudy</v>
      </c>
      <c r="G1005" s="3" cm="1">
        <f t="array" ref="G1005">IF($A1005="","",INDEX(OpenMeteoAPI[TemperatureC],ROWS($G$2:G1005)))</f>
        <v>29</v>
      </c>
      <c r="H1005" s="4" cm="1">
        <f t="array" ref="H1005">IF($A1005="","",INDEX(OpenMeteoAPI[RelativeHumidityPct],ROWS($H$2:H1005))/100)</f>
        <v>0.38</v>
      </c>
      <c r="I1005" s="4" cm="1">
        <f t="array" ref="I1005">IF($A1005="","",INDEX(OpenMeteoAPI[PrecipitationProbabilityPct],ROWS($I$2:I1005))/100)</f>
        <v>0</v>
      </c>
      <c r="J1005" s="3" cm="1">
        <f t="array" ref="J1005">IF($A1005="","",INDEX(OpenMeteoAPI[PrecipitationMM],ROWS($J$2:J1005)))</f>
        <v>0</v>
      </c>
      <c r="K1005" cm="1">
        <f t="array" ref="K1005">IF($A1005="","",INDEX(OpenMeteoAPI[WeatherCode],ROWS($K$2:K1005)))</f>
        <v>2</v>
      </c>
      <c r="L1005" s="3" cm="1">
        <f t="array" ref="L1005">IF($A1005="","",INDEX(OpenMeteoAPI[WindSpeedKMH],ROWS($L$2:L1005)))</f>
        <v>9.4</v>
      </c>
    </row>
    <row r="1006" spans="1:12">
      <c r="A1006" t="str" cm="1">
        <f t="array" ref="A1006">IFERROR(INDEX(OpenMeteoAPI[City],ROWS($A$2:A1006))&amp;", "&amp;INDEX(OpenMeteoAPI[CountryCode],ROWS($A$2:A1006)),"")</f>
        <v>Zurich, CH</v>
      </c>
      <c r="B1006" t="str" cm="1">
        <f t="array" ref="B1006">IF($A1006="","",INDEX(OpenMeteoAPI[LocationID],ROWS($B$2:B1006)))</f>
        <v>CH-ZRH</v>
      </c>
      <c r="C1006" s="5" cm="1">
        <f t="array" ref="C1006">IF($A1006="","",INDEX(OpenMeteoAPI[ForecastDateTime],ROWS($C$2:C1006)))</f>
        <v>46211.833333333336</v>
      </c>
      <c r="D1006" t="str">
        <f t="shared" si="15"/>
        <v>8PM</v>
      </c>
      <c r="E1006" t="str" cm="1">
        <f t="array" ref="E1006">IF($K1006="","",_xlfn.IFS($K1006=0,_xlfn.UNICHAR(9728),$K1006&lt;=3,_xlfn.UNICHAR(9729),OR($K1006=45,$K1006=48),"~",AND($K1006&gt;=51,$K1006&lt;=67),_xlfn.UNICHAR(9748),AND($K1006&gt;=71,$K1006&lt;=77),_xlfn.UNICHAR(10052),AND($K1006&gt;=80,$K1006&lt;=82),_xlfn.UNICHAR(9748),AND($K1006&gt;=95,$K1006&lt;=99),_xlfn.UNICHAR(9889),TRUE,_xlfn.UNICHAR(9729)))</f>
        <v>☁</v>
      </c>
      <c r="F1006" t="str" cm="1">
        <f t="array" ref="F1006">IF($K1006="","",_xlfn.IFS($K1006=0,"Clear",$K1006&lt;=3,"Partly Cloudy",OR($K1006=45,$K1006=48),"Fog",AND($K1006&gt;=51,$K1006&lt;=67),"Drizzle",AND($K1006&gt;=71,$K1006&lt;=77),"Snow",AND($K1006&gt;=80,$K1006&lt;=82),"Rain Showers",AND($K1006&gt;=95,$K1006&lt;=99),"Thunderstorm",TRUE,"Cloudy"))</f>
        <v>Partly Cloudy</v>
      </c>
      <c r="G1006" s="3" cm="1">
        <f t="array" ref="G1006">IF($A1006="","",INDEX(OpenMeteoAPI[TemperatureC],ROWS($G$2:G1006)))</f>
        <v>27.6</v>
      </c>
      <c r="H1006" s="4" cm="1">
        <f t="array" ref="H1006">IF($A1006="","",INDEX(OpenMeteoAPI[RelativeHumidityPct],ROWS($H$2:H1006))/100)</f>
        <v>0.44</v>
      </c>
      <c r="I1006" s="4" cm="1">
        <f t="array" ref="I1006">IF($A1006="","",INDEX(OpenMeteoAPI[PrecipitationProbabilityPct],ROWS($I$2:I1006))/100)</f>
        <v>0</v>
      </c>
      <c r="J1006" s="3" cm="1">
        <f t="array" ref="J1006">IF($A1006="","",INDEX(OpenMeteoAPI[PrecipitationMM],ROWS($J$2:J1006)))</f>
        <v>0</v>
      </c>
      <c r="K1006" cm="1">
        <f t="array" ref="K1006">IF($A1006="","",INDEX(OpenMeteoAPI[WeatherCode],ROWS($K$2:K1006)))</f>
        <v>2</v>
      </c>
      <c r="L1006" s="3" cm="1">
        <f t="array" ref="L1006">IF($A1006="","",INDEX(OpenMeteoAPI[WindSpeedKMH],ROWS($L$2:L1006)))</f>
        <v>10.9</v>
      </c>
    </row>
    <row r="1007" spans="1:12">
      <c r="A1007" t="str" cm="1">
        <f t="array" ref="A1007">IFERROR(INDEX(OpenMeteoAPI[City],ROWS($A$2:A1007))&amp;", "&amp;INDEX(OpenMeteoAPI[CountryCode],ROWS($A$2:A1007)),"")</f>
        <v>Zurich, CH</v>
      </c>
      <c r="B1007" t="str" cm="1">
        <f t="array" ref="B1007">IF($A1007="","",INDEX(OpenMeteoAPI[LocationID],ROWS($B$2:B1007)))</f>
        <v>CH-ZRH</v>
      </c>
      <c r="C1007" s="5" cm="1">
        <f t="array" ref="C1007">IF($A1007="","",INDEX(OpenMeteoAPI[ForecastDateTime],ROWS($C$2:C1007)))</f>
        <v>46211.875</v>
      </c>
      <c r="D1007" t="str">
        <f t="shared" si="15"/>
        <v>9PM</v>
      </c>
      <c r="E1007" t="str" cm="1">
        <f t="array" ref="E1007">IF($K1007="","",_xlfn.IFS($K1007=0,_xlfn.UNICHAR(9728),$K1007&lt;=3,_xlfn.UNICHAR(9729),OR($K1007=45,$K1007=48),"~",AND($K1007&gt;=51,$K1007&lt;=67),_xlfn.UNICHAR(9748),AND($K1007&gt;=71,$K1007&lt;=77),_xlfn.UNICHAR(10052),AND($K1007&gt;=80,$K1007&lt;=82),_xlfn.UNICHAR(9748),AND($K1007&gt;=95,$K1007&lt;=99),_xlfn.UNICHAR(9889),TRUE,_xlfn.UNICHAR(9729)))</f>
        <v>☁</v>
      </c>
      <c r="F1007" t="str" cm="1">
        <f t="array" ref="F1007">IF($K1007="","",_xlfn.IFS($K1007=0,"Clear",$K1007&lt;=3,"Partly Cloudy",OR($K1007=45,$K1007=48),"Fog",AND($K1007&gt;=51,$K1007&lt;=67),"Drizzle",AND($K1007&gt;=71,$K1007&lt;=77),"Snow",AND($K1007&gt;=80,$K1007&lt;=82),"Rain Showers",AND($K1007&gt;=95,$K1007&lt;=99),"Thunderstorm",TRUE,"Cloudy"))</f>
        <v>Partly Cloudy</v>
      </c>
      <c r="G1007" s="3" cm="1">
        <f t="array" ref="G1007">IF($A1007="","",INDEX(OpenMeteoAPI[TemperatureC],ROWS($G$2:G1007)))</f>
        <v>26.4</v>
      </c>
      <c r="H1007" s="4" cm="1">
        <f t="array" ref="H1007">IF($A1007="","",INDEX(OpenMeteoAPI[RelativeHumidityPct],ROWS($H$2:H1007))/100)</f>
        <v>0.49</v>
      </c>
      <c r="I1007" s="4" cm="1">
        <f t="array" ref="I1007">IF($A1007="","",INDEX(OpenMeteoAPI[PrecipitationProbabilityPct],ROWS($I$2:I1007))/100)</f>
        <v>0</v>
      </c>
      <c r="J1007" s="3" cm="1">
        <f t="array" ref="J1007">IF($A1007="","",INDEX(OpenMeteoAPI[PrecipitationMM],ROWS($J$2:J1007)))</f>
        <v>0</v>
      </c>
      <c r="K1007" cm="1">
        <f t="array" ref="K1007">IF($A1007="","",INDEX(OpenMeteoAPI[WeatherCode],ROWS($K$2:K1007)))</f>
        <v>2</v>
      </c>
      <c r="L1007" s="3" cm="1">
        <f t="array" ref="L1007">IF($A1007="","",INDEX(OpenMeteoAPI[WindSpeedKMH],ROWS($L$2:L1007)))</f>
        <v>5.5</v>
      </c>
    </row>
    <row r="1008" spans="1:12">
      <c r="A1008" t="str" cm="1">
        <f t="array" ref="A1008">IFERROR(INDEX(OpenMeteoAPI[City],ROWS($A$2:A1008))&amp;", "&amp;INDEX(OpenMeteoAPI[CountryCode],ROWS($A$2:A1008)),"")</f>
        <v>Zurich, CH</v>
      </c>
      <c r="B1008" t="str" cm="1">
        <f t="array" ref="B1008">IF($A1008="","",INDEX(OpenMeteoAPI[LocationID],ROWS($B$2:B1008)))</f>
        <v>CH-ZRH</v>
      </c>
      <c r="C1008" s="5" cm="1">
        <f t="array" ref="C1008">IF($A1008="","",INDEX(OpenMeteoAPI[ForecastDateTime],ROWS($C$2:C1008)))</f>
        <v>46211.916666666664</v>
      </c>
      <c r="D1008" t="str">
        <f t="shared" si="15"/>
        <v>10PM</v>
      </c>
      <c r="E1008" t="str" cm="1">
        <f t="array" ref="E1008">IF($K1008="","",_xlfn.IFS($K1008=0,_xlfn.UNICHAR(9728),$K1008&lt;=3,_xlfn.UNICHAR(9729),OR($K1008=45,$K1008=48),"~",AND($K1008&gt;=51,$K1008&lt;=67),_xlfn.UNICHAR(9748),AND($K1008&gt;=71,$K1008&lt;=77),_xlfn.UNICHAR(10052),AND($K1008&gt;=80,$K1008&lt;=82),_xlfn.UNICHAR(9748),AND($K1008&gt;=95,$K1008&lt;=99),_xlfn.UNICHAR(9889),TRUE,_xlfn.UNICHAR(9729)))</f>
        <v>☁</v>
      </c>
      <c r="F1008" t="str" cm="1">
        <f t="array" ref="F1008">IF($K1008="","",_xlfn.IFS($K1008=0,"Clear",$K1008&lt;=3,"Partly Cloudy",OR($K1008=45,$K1008=48),"Fog",AND($K1008&gt;=51,$K1008&lt;=67),"Drizzle",AND($K1008&gt;=71,$K1008&lt;=77),"Snow",AND($K1008&gt;=80,$K1008&lt;=82),"Rain Showers",AND($K1008&gt;=95,$K1008&lt;=99),"Thunderstorm",TRUE,"Cloudy"))</f>
        <v>Partly Cloudy</v>
      </c>
      <c r="G1008" s="3" cm="1">
        <f t="array" ref="G1008">IF($A1008="","",INDEX(OpenMeteoAPI[TemperatureC],ROWS($G$2:G1008)))</f>
        <v>25.2</v>
      </c>
      <c r="H1008" s="4" cm="1">
        <f t="array" ref="H1008">IF($A1008="","",INDEX(OpenMeteoAPI[RelativeHumidityPct],ROWS($H$2:H1008))/100)</f>
        <v>0.55000000000000004</v>
      </c>
      <c r="I1008" s="4" cm="1">
        <f t="array" ref="I1008">IF($A1008="","",INDEX(OpenMeteoAPI[PrecipitationProbabilityPct],ROWS($I$2:I1008))/100)</f>
        <v>0</v>
      </c>
      <c r="J1008" s="3" cm="1">
        <f t="array" ref="J1008">IF($A1008="","",INDEX(OpenMeteoAPI[PrecipitationMM],ROWS($J$2:J1008)))</f>
        <v>0</v>
      </c>
      <c r="K1008" cm="1">
        <f t="array" ref="K1008">IF($A1008="","",INDEX(OpenMeteoAPI[WeatherCode],ROWS($K$2:K1008)))</f>
        <v>1</v>
      </c>
      <c r="L1008" s="3" cm="1">
        <f t="array" ref="L1008">IF($A1008="","",INDEX(OpenMeteoAPI[WindSpeedKMH],ROWS($L$2:L1008)))</f>
        <v>4.5</v>
      </c>
    </row>
    <row r="1009" spans="1:12">
      <c r="A1009" t="str" cm="1">
        <f t="array" ref="A1009">IFERROR(INDEX(OpenMeteoAPI[City],ROWS($A$2:A1009))&amp;", "&amp;INDEX(OpenMeteoAPI[CountryCode],ROWS($A$2:A1009)),"")</f>
        <v>Zurich, CH</v>
      </c>
      <c r="B1009" t="str" cm="1">
        <f t="array" ref="B1009">IF($A1009="","",INDEX(OpenMeteoAPI[LocationID],ROWS($B$2:B1009)))</f>
        <v>CH-ZRH</v>
      </c>
      <c r="C1009" s="5" cm="1">
        <f t="array" ref="C1009">IF($A1009="","",INDEX(OpenMeteoAPI[ForecastDateTime],ROWS($C$2:C1009)))</f>
        <v>46211.958333333336</v>
      </c>
      <c r="D1009" t="str">
        <f t="shared" si="15"/>
        <v>11PM</v>
      </c>
      <c r="E1009" t="str" cm="1">
        <f t="array" ref="E1009">IF($K1009="","",_xlfn.IFS($K1009=0,_xlfn.UNICHAR(9728),$K1009&lt;=3,_xlfn.UNICHAR(9729),OR($K1009=45,$K1009=48),"~",AND($K1009&gt;=51,$K1009&lt;=67),_xlfn.UNICHAR(9748),AND($K1009&gt;=71,$K1009&lt;=77),_xlfn.UNICHAR(10052),AND($K1009&gt;=80,$K1009&lt;=82),_xlfn.UNICHAR(9748),AND($K1009&gt;=95,$K1009&lt;=99),_xlfn.UNICHAR(9889),TRUE,_xlfn.UNICHAR(9729)))</f>
        <v>☁</v>
      </c>
      <c r="F1009" t="str" cm="1">
        <f t="array" ref="F1009">IF($K1009="","",_xlfn.IFS($K1009=0,"Clear",$K1009&lt;=3,"Partly Cloudy",OR($K1009=45,$K1009=48),"Fog",AND($K1009&gt;=51,$K1009&lt;=67),"Drizzle",AND($K1009&gt;=71,$K1009&lt;=77),"Snow",AND($K1009&gt;=80,$K1009&lt;=82),"Rain Showers",AND($K1009&gt;=95,$K1009&lt;=99),"Thunderstorm",TRUE,"Cloudy"))</f>
        <v>Partly Cloudy</v>
      </c>
      <c r="G1009" s="3" cm="1">
        <f t="array" ref="G1009">IF($A1009="","",INDEX(OpenMeteoAPI[TemperatureC],ROWS($G$2:G1009)))</f>
        <v>23.9</v>
      </c>
      <c r="H1009" s="4" cm="1">
        <f t="array" ref="H1009">IF($A1009="","",INDEX(OpenMeteoAPI[RelativeHumidityPct],ROWS($H$2:H1009))/100)</f>
        <v>0.59</v>
      </c>
      <c r="I1009" s="4" cm="1">
        <f t="array" ref="I1009">IF($A1009="","",INDEX(OpenMeteoAPI[PrecipitationProbabilityPct],ROWS($I$2:I1009))/100)</f>
        <v>0</v>
      </c>
      <c r="J1009" s="3" cm="1">
        <f t="array" ref="J1009">IF($A1009="","",INDEX(OpenMeteoAPI[PrecipitationMM],ROWS($J$2:J1009)))</f>
        <v>0</v>
      </c>
      <c r="K1009" cm="1">
        <f t="array" ref="K1009">IF($A1009="","",INDEX(OpenMeteoAPI[WeatherCode],ROWS($K$2:K1009)))</f>
        <v>1</v>
      </c>
      <c r="L1009" s="3" cm="1">
        <f t="array" ref="L1009">IF($A1009="","",INDEX(OpenMeteoAPI[WindSpeedKMH],ROWS($L$2:L1009)))</f>
        <v>4.0999999999999996</v>
      </c>
    </row>
    <row r="1010" spans="1:12">
      <c r="A1010" t="str" cm="1">
        <f t="array" ref="A1010">IFERROR(INDEX(OpenMeteoAPI[City],ROWS($A$2:A1010))&amp;", "&amp;INDEX(OpenMeteoAPI[CountryCode],ROWS($A$2:A1010)),"")</f>
        <v>Zurich, CH</v>
      </c>
      <c r="B1010" t="str" cm="1">
        <f t="array" ref="B1010">IF($A1010="","",INDEX(OpenMeteoAPI[LocationID],ROWS($B$2:B1010)))</f>
        <v>CH-ZRH</v>
      </c>
      <c r="C1010" s="5" cm="1">
        <f t="array" ref="C1010">IF($A1010="","",INDEX(OpenMeteoAPI[ForecastDateTime],ROWS($C$2:C1010)))</f>
        <v>46212</v>
      </c>
      <c r="D1010" t="str">
        <f t="shared" si="15"/>
        <v>12AM</v>
      </c>
      <c r="E1010" t="str" cm="1">
        <f t="array" ref="E1010">IF($K1010="","",_xlfn.IFS($K1010=0,_xlfn.UNICHAR(9728),$K1010&lt;=3,_xlfn.UNICHAR(9729),OR($K1010=45,$K1010=48),"~",AND($K1010&gt;=51,$K1010&lt;=67),_xlfn.UNICHAR(9748),AND($K1010&gt;=71,$K1010&lt;=77),_xlfn.UNICHAR(10052),AND($K1010&gt;=80,$K1010&lt;=82),_xlfn.UNICHAR(9748),AND($K1010&gt;=95,$K1010&lt;=99),_xlfn.UNICHAR(9889),TRUE,_xlfn.UNICHAR(9729)))</f>
        <v>☁</v>
      </c>
      <c r="F1010" t="str" cm="1">
        <f t="array" ref="F1010">IF($K1010="","",_xlfn.IFS($K1010=0,"Clear",$K1010&lt;=3,"Partly Cloudy",OR($K1010=45,$K1010=48),"Fog",AND($K1010&gt;=51,$K1010&lt;=67),"Drizzle",AND($K1010&gt;=71,$K1010&lt;=77),"Snow",AND($K1010&gt;=80,$K1010&lt;=82),"Rain Showers",AND($K1010&gt;=95,$K1010&lt;=99),"Thunderstorm",TRUE,"Cloudy"))</f>
        <v>Partly Cloudy</v>
      </c>
      <c r="G1010" s="3" cm="1">
        <f t="array" ref="G1010">IF($A1010="","",INDEX(OpenMeteoAPI[TemperatureC],ROWS($G$2:G1010)))</f>
        <v>22.7</v>
      </c>
      <c r="H1010" s="4" cm="1">
        <f t="array" ref="H1010">IF($A1010="","",INDEX(OpenMeteoAPI[RelativeHumidityPct],ROWS($H$2:H1010))/100)</f>
        <v>0.64</v>
      </c>
      <c r="I1010" s="4" cm="1">
        <f t="array" ref="I1010">IF($A1010="","",INDEX(OpenMeteoAPI[PrecipitationProbabilityPct],ROWS($I$2:I1010))/100)</f>
        <v>0</v>
      </c>
      <c r="J1010" s="3" cm="1">
        <f t="array" ref="J1010">IF($A1010="","",INDEX(OpenMeteoAPI[PrecipitationMM],ROWS($J$2:J1010)))</f>
        <v>0</v>
      </c>
      <c r="K1010" cm="1">
        <f t="array" ref="K1010">IF($A1010="","",INDEX(OpenMeteoAPI[WeatherCode],ROWS($K$2:K1010)))</f>
        <v>1</v>
      </c>
      <c r="L1010" s="3" cm="1">
        <f t="array" ref="L1010">IF($A1010="","",INDEX(OpenMeteoAPI[WindSpeedKMH],ROWS($L$2:L1010)))</f>
        <v>3.4</v>
      </c>
    </row>
    <row r="1011" spans="1:12">
      <c r="A1011" t="str" cm="1">
        <f t="array" ref="A1011">IFERROR(INDEX(OpenMeteoAPI[City],ROWS($A$2:A1011))&amp;", "&amp;INDEX(OpenMeteoAPI[CountryCode],ROWS($A$2:A1011)),"")</f>
        <v>Zurich, CH</v>
      </c>
      <c r="B1011" t="str" cm="1">
        <f t="array" ref="B1011">IF($A1011="","",INDEX(OpenMeteoAPI[LocationID],ROWS($B$2:B1011)))</f>
        <v>CH-ZRH</v>
      </c>
      <c r="C1011" s="5" cm="1">
        <f t="array" ref="C1011">IF($A1011="","",INDEX(OpenMeteoAPI[ForecastDateTime],ROWS($C$2:C1011)))</f>
        <v>46212.041666666664</v>
      </c>
      <c r="D1011" t="str">
        <f t="shared" si="15"/>
        <v>1AM</v>
      </c>
      <c r="E1011" t="str" cm="1">
        <f t="array" ref="E1011">IF($K1011="","",_xlfn.IFS($K1011=0,_xlfn.UNICHAR(9728),$K1011&lt;=3,_xlfn.UNICHAR(9729),OR($K1011=45,$K1011=48),"~",AND($K1011&gt;=51,$K1011&lt;=67),_xlfn.UNICHAR(9748),AND($K1011&gt;=71,$K1011&lt;=77),_xlfn.UNICHAR(10052),AND($K1011&gt;=80,$K1011&lt;=82),_xlfn.UNICHAR(9748),AND($K1011&gt;=95,$K1011&lt;=99),_xlfn.UNICHAR(9889),TRUE,_xlfn.UNICHAR(9729)))</f>
        <v>☁</v>
      </c>
      <c r="F1011" t="str" cm="1">
        <f t="array" ref="F1011">IF($K1011="","",_xlfn.IFS($K1011=0,"Clear",$K1011&lt;=3,"Partly Cloudy",OR($K1011=45,$K1011=48),"Fog",AND($K1011&gt;=51,$K1011&lt;=67),"Drizzle",AND($K1011&gt;=71,$K1011&lt;=77),"Snow",AND($K1011&gt;=80,$K1011&lt;=82),"Rain Showers",AND($K1011&gt;=95,$K1011&lt;=99),"Thunderstorm",TRUE,"Cloudy"))</f>
        <v>Partly Cloudy</v>
      </c>
      <c r="G1011" s="3" cm="1">
        <f t="array" ref="G1011">IF($A1011="","",INDEX(OpenMeteoAPI[TemperatureC],ROWS($G$2:G1011)))</f>
        <v>21.8</v>
      </c>
      <c r="H1011" s="4" cm="1">
        <f t="array" ref="H1011">IF($A1011="","",INDEX(OpenMeteoAPI[RelativeHumidityPct],ROWS($H$2:H1011))/100)</f>
        <v>0.68</v>
      </c>
      <c r="I1011" s="4" cm="1">
        <f t="array" ref="I1011">IF($A1011="","",INDEX(OpenMeteoAPI[PrecipitationProbabilityPct],ROWS($I$2:I1011))/100)</f>
        <v>0</v>
      </c>
      <c r="J1011" s="3" cm="1">
        <f t="array" ref="J1011">IF($A1011="","",INDEX(OpenMeteoAPI[PrecipitationMM],ROWS($J$2:J1011)))</f>
        <v>0</v>
      </c>
      <c r="K1011" cm="1">
        <f t="array" ref="K1011">IF($A1011="","",INDEX(OpenMeteoAPI[WeatherCode],ROWS($K$2:K1011)))</f>
        <v>2</v>
      </c>
      <c r="L1011" s="3" cm="1">
        <f t="array" ref="L1011">IF($A1011="","",INDEX(OpenMeteoAPI[WindSpeedKMH],ROWS($L$2:L1011)))</f>
        <v>3.1</v>
      </c>
    </row>
    <row r="1012" spans="1:12">
      <c r="A1012" t="str" cm="1">
        <f t="array" ref="A1012">IFERROR(INDEX(OpenMeteoAPI[City],ROWS($A$2:A1012))&amp;", "&amp;INDEX(OpenMeteoAPI[CountryCode],ROWS($A$2:A1012)),"")</f>
        <v>Zurich, CH</v>
      </c>
      <c r="B1012" t="str" cm="1">
        <f t="array" ref="B1012">IF($A1012="","",INDEX(OpenMeteoAPI[LocationID],ROWS($B$2:B1012)))</f>
        <v>CH-ZRH</v>
      </c>
      <c r="C1012" s="5" cm="1">
        <f t="array" ref="C1012">IF($A1012="","",INDEX(OpenMeteoAPI[ForecastDateTime],ROWS($C$2:C1012)))</f>
        <v>46212.083333333336</v>
      </c>
      <c r="D1012" t="str">
        <f t="shared" si="15"/>
        <v>2AM</v>
      </c>
      <c r="E1012" t="str" cm="1">
        <f t="array" ref="E1012">IF($K1012="","",_xlfn.IFS($K1012=0,_xlfn.UNICHAR(9728),$K1012&lt;=3,_xlfn.UNICHAR(9729),OR($K1012=45,$K1012=48),"~",AND($K1012&gt;=51,$K1012&lt;=67),_xlfn.UNICHAR(9748),AND($K1012&gt;=71,$K1012&lt;=77),_xlfn.UNICHAR(10052),AND($K1012&gt;=80,$K1012&lt;=82),_xlfn.UNICHAR(9748),AND($K1012&gt;=95,$K1012&lt;=99),_xlfn.UNICHAR(9889),TRUE,_xlfn.UNICHAR(9729)))</f>
        <v>☁</v>
      </c>
      <c r="F1012" t="str" cm="1">
        <f t="array" ref="F1012">IF($K1012="","",_xlfn.IFS($K1012=0,"Clear",$K1012&lt;=3,"Partly Cloudy",OR($K1012=45,$K1012=48),"Fog",AND($K1012&gt;=51,$K1012&lt;=67),"Drizzle",AND($K1012&gt;=71,$K1012&lt;=77),"Snow",AND($K1012&gt;=80,$K1012&lt;=82),"Rain Showers",AND($K1012&gt;=95,$K1012&lt;=99),"Thunderstorm",TRUE,"Cloudy"))</f>
        <v>Partly Cloudy</v>
      </c>
      <c r="G1012" s="3" cm="1">
        <f t="array" ref="G1012">IF($A1012="","",INDEX(OpenMeteoAPI[TemperatureC],ROWS($G$2:G1012)))</f>
        <v>21</v>
      </c>
      <c r="H1012" s="4" cm="1">
        <f t="array" ref="H1012">IF($A1012="","",INDEX(OpenMeteoAPI[RelativeHumidityPct],ROWS($H$2:H1012))/100)</f>
        <v>0.71</v>
      </c>
      <c r="I1012" s="4" cm="1">
        <f t="array" ref="I1012">IF($A1012="","",INDEX(OpenMeteoAPI[PrecipitationProbabilityPct],ROWS($I$2:I1012))/100)</f>
        <v>0</v>
      </c>
      <c r="J1012" s="3" cm="1">
        <f t="array" ref="J1012">IF($A1012="","",INDEX(OpenMeteoAPI[PrecipitationMM],ROWS($J$2:J1012)))</f>
        <v>0</v>
      </c>
      <c r="K1012" cm="1">
        <f t="array" ref="K1012">IF($A1012="","",INDEX(OpenMeteoAPI[WeatherCode],ROWS($K$2:K1012)))</f>
        <v>2</v>
      </c>
      <c r="L1012" s="3" cm="1">
        <f t="array" ref="L1012">IF($A1012="","",INDEX(OpenMeteoAPI[WindSpeedKMH],ROWS($L$2:L1012)))</f>
        <v>2.7</v>
      </c>
    </row>
    <row r="1013" spans="1:12">
      <c r="A1013" t="str" cm="1">
        <f t="array" ref="A1013">IFERROR(INDEX(OpenMeteoAPI[City],ROWS($A$2:A1013))&amp;", "&amp;INDEX(OpenMeteoAPI[CountryCode],ROWS($A$2:A1013)),"")</f>
        <v>Zurich, CH</v>
      </c>
      <c r="B1013" t="str" cm="1">
        <f t="array" ref="B1013">IF($A1013="","",INDEX(OpenMeteoAPI[LocationID],ROWS($B$2:B1013)))</f>
        <v>CH-ZRH</v>
      </c>
      <c r="C1013" s="5" cm="1">
        <f t="array" ref="C1013">IF($A1013="","",INDEX(OpenMeteoAPI[ForecastDateTime],ROWS($C$2:C1013)))</f>
        <v>46212.125</v>
      </c>
      <c r="D1013" t="str">
        <f t="shared" si="15"/>
        <v>3AM</v>
      </c>
      <c r="E1013" t="str" cm="1">
        <f t="array" ref="E1013">IF($K1013="","",_xlfn.IFS($K1013=0,_xlfn.UNICHAR(9728),$K1013&lt;=3,_xlfn.UNICHAR(9729),OR($K1013=45,$K1013=48),"~",AND($K1013&gt;=51,$K1013&lt;=67),_xlfn.UNICHAR(9748),AND($K1013&gt;=71,$K1013&lt;=77),_xlfn.UNICHAR(10052),AND($K1013&gt;=80,$K1013&lt;=82),_xlfn.UNICHAR(9748),AND($K1013&gt;=95,$K1013&lt;=99),_xlfn.UNICHAR(9889),TRUE,_xlfn.UNICHAR(9729)))</f>
        <v>☁</v>
      </c>
      <c r="F1013" t="str" cm="1">
        <f t="array" ref="F1013">IF($K1013="","",_xlfn.IFS($K1013=0,"Clear",$K1013&lt;=3,"Partly Cloudy",OR($K1013=45,$K1013=48),"Fog",AND($K1013&gt;=51,$K1013&lt;=67),"Drizzle",AND($K1013&gt;=71,$K1013&lt;=77),"Snow",AND($K1013&gt;=80,$K1013&lt;=82),"Rain Showers",AND($K1013&gt;=95,$K1013&lt;=99),"Thunderstorm",TRUE,"Cloudy"))</f>
        <v>Partly Cloudy</v>
      </c>
      <c r="G1013" s="3" cm="1">
        <f t="array" ref="G1013">IF($A1013="","",INDEX(OpenMeteoAPI[TemperatureC],ROWS($G$2:G1013)))</f>
        <v>20.399999999999999</v>
      </c>
      <c r="H1013" s="4" cm="1">
        <f t="array" ref="H1013">IF($A1013="","",INDEX(OpenMeteoAPI[RelativeHumidityPct],ROWS($H$2:H1013))/100)</f>
        <v>0.74</v>
      </c>
      <c r="I1013" s="4" cm="1">
        <f t="array" ref="I1013">IF($A1013="","",INDEX(OpenMeteoAPI[PrecipitationProbabilityPct],ROWS($I$2:I1013))/100)</f>
        <v>0</v>
      </c>
      <c r="J1013" s="3" cm="1">
        <f t="array" ref="J1013">IF($A1013="","",INDEX(OpenMeteoAPI[PrecipitationMM],ROWS($J$2:J1013)))</f>
        <v>0</v>
      </c>
      <c r="K1013" cm="1">
        <f t="array" ref="K1013">IF($A1013="","",INDEX(OpenMeteoAPI[WeatherCode],ROWS($K$2:K1013)))</f>
        <v>2</v>
      </c>
      <c r="L1013" s="3" cm="1">
        <f t="array" ref="L1013">IF($A1013="","",INDEX(OpenMeteoAPI[WindSpeedKMH],ROWS($L$2:L1013)))</f>
        <v>4.0999999999999996</v>
      </c>
    </row>
    <row r="1014" spans="1:12">
      <c r="A1014" t="str" cm="1">
        <f t="array" ref="A1014">IFERROR(INDEX(OpenMeteoAPI[City],ROWS($A$2:A1014))&amp;", "&amp;INDEX(OpenMeteoAPI[CountryCode],ROWS($A$2:A1014)),"")</f>
        <v>Zurich, CH</v>
      </c>
      <c r="B1014" t="str" cm="1">
        <f t="array" ref="B1014">IF($A1014="","",INDEX(OpenMeteoAPI[LocationID],ROWS($B$2:B1014)))</f>
        <v>CH-ZRH</v>
      </c>
      <c r="C1014" s="5" cm="1">
        <f t="array" ref="C1014">IF($A1014="","",INDEX(OpenMeteoAPI[ForecastDateTime],ROWS($C$2:C1014)))</f>
        <v>46212.166666666664</v>
      </c>
      <c r="D1014" t="str">
        <f t="shared" si="15"/>
        <v>4AM</v>
      </c>
      <c r="E1014" t="str" cm="1">
        <f t="array" ref="E1014">IF($K1014="","",_xlfn.IFS($K1014=0,_xlfn.UNICHAR(9728),$K1014&lt;=3,_xlfn.UNICHAR(9729),OR($K1014=45,$K1014=48),"~",AND($K1014&gt;=51,$K1014&lt;=67),_xlfn.UNICHAR(9748),AND($K1014&gt;=71,$K1014&lt;=77),_xlfn.UNICHAR(10052),AND($K1014&gt;=80,$K1014&lt;=82),_xlfn.UNICHAR(9748),AND($K1014&gt;=95,$K1014&lt;=99),_xlfn.UNICHAR(9889),TRUE,_xlfn.UNICHAR(9729)))</f>
        <v>☁</v>
      </c>
      <c r="F1014" t="str" cm="1">
        <f t="array" ref="F1014">IF($K1014="","",_xlfn.IFS($K1014=0,"Clear",$K1014&lt;=3,"Partly Cloudy",OR($K1014=45,$K1014=48),"Fog",AND($K1014&gt;=51,$K1014&lt;=67),"Drizzle",AND($K1014&gt;=71,$K1014&lt;=77),"Snow",AND($K1014&gt;=80,$K1014&lt;=82),"Rain Showers",AND($K1014&gt;=95,$K1014&lt;=99),"Thunderstorm",TRUE,"Cloudy"))</f>
        <v>Partly Cloudy</v>
      </c>
      <c r="G1014" s="3" cm="1">
        <f t="array" ref="G1014">IF($A1014="","",INDEX(OpenMeteoAPI[TemperatureC],ROWS($G$2:G1014)))</f>
        <v>19.899999999999999</v>
      </c>
      <c r="H1014" s="4" cm="1">
        <f t="array" ref="H1014">IF($A1014="","",INDEX(OpenMeteoAPI[RelativeHumidityPct],ROWS($H$2:H1014))/100)</f>
        <v>0.77</v>
      </c>
      <c r="I1014" s="4" cm="1">
        <f t="array" ref="I1014">IF($A1014="","",INDEX(OpenMeteoAPI[PrecipitationProbabilityPct],ROWS($I$2:I1014))/100)</f>
        <v>0</v>
      </c>
      <c r="J1014" s="3" cm="1">
        <f t="array" ref="J1014">IF($A1014="","",INDEX(OpenMeteoAPI[PrecipitationMM],ROWS($J$2:J1014)))</f>
        <v>0</v>
      </c>
      <c r="K1014" cm="1">
        <f t="array" ref="K1014">IF($A1014="","",INDEX(OpenMeteoAPI[WeatherCode],ROWS($K$2:K1014)))</f>
        <v>2</v>
      </c>
      <c r="L1014" s="3" cm="1">
        <f t="array" ref="L1014">IF($A1014="","",INDEX(OpenMeteoAPI[WindSpeedKMH],ROWS($L$2:L1014)))</f>
        <v>3.6</v>
      </c>
    </row>
    <row r="1015" spans="1:12">
      <c r="A1015" t="str" cm="1">
        <f t="array" ref="A1015">IFERROR(INDEX(OpenMeteoAPI[City],ROWS($A$2:A1015))&amp;", "&amp;INDEX(OpenMeteoAPI[CountryCode],ROWS($A$2:A1015)),"")</f>
        <v>Zurich, CH</v>
      </c>
      <c r="B1015" t="str" cm="1">
        <f t="array" ref="B1015">IF($A1015="","",INDEX(OpenMeteoAPI[LocationID],ROWS($B$2:B1015)))</f>
        <v>CH-ZRH</v>
      </c>
      <c r="C1015" s="5" cm="1">
        <f t="array" ref="C1015">IF($A1015="","",INDEX(OpenMeteoAPI[ForecastDateTime],ROWS($C$2:C1015)))</f>
        <v>46212.208333333336</v>
      </c>
      <c r="D1015" t="str">
        <f t="shared" si="15"/>
        <v>5AM</v>
      </c>
      <c r="E1015" t="str" cm="1">
        <f t="array" ref="E1015">IF($K1015="","",_xlfn.IFS($K1015=0,_xlfn.UNICHAR(9728),$K1015&lt;=3,_xlfn.UNICHAR(9729),OR($K1015=45,$K1015=48),"~",AND($K1015&gt;=51,$K1015&lt;=67),_xlfn.UNICHAR(9748),AND($K1015&gt;=71,$K1015&lt;=77),_xlfn.UNICHAR(10052),AND($K1015&gt;=80,$K1015&lt;=82),_xlfn.UNICHAR(9748),AND($K1015&gt;=95,$K1015&lt;=99),_xlfn.UNICHAR(9889),TRUE,_xlfn.UNICHAR(9729)))</f>
        <v>☁</v>
      </c>
      <c r="F1015" t="str" cm="1">
        <f t="array" ref="F1015">IF($K1015="","",_xlfn.IFS($K1015=0,"Clear",$K1015&lt;=3,"Partly Cloudy",OR($K1015=45,$K1015=48),"Fog",AND($K1015&gt;=51,$K1015&lt;=67),"Drizzle",AND($K1015&gt;=71,$K1015&lt;=77),"Snow",AND($K1015&gt;=80,$K1015&lt;=82),"Rain Showers",AND($K1015&gt;=95,$K1015&lt;=99),"Thunderstorm",TRUE,"Cloudy"))</f>
        <v>Partly Cloudy</v>
      </c>
      <c r="G1015" s="3" cm="1">
        <f t="array" ref="G1015">IF($A1015="","",INDEX(OpenMeteoAPI[TemperatureC],ROWS($G$2:G1015)))</f>
        <v>19.399999999999999</v>
      </c>
      <c r="H1015" s="4" cm="1">
        <f t="array" ref="H1015">IF($A1015="","",INDEX(OpenMeteoAPI[RelativeHumidityPct],ROWS($H$2:H1015))/100)</f>
        <v>0.78</v>
      </c>
      <c r="I1015" s="4" cm="1">
        <f t="array" ref="I1015">IF($A1015="","",INDEX(OpenMeteoAPI[PrecipitationProbabilityPct],ROWS($I$2:I1015))/100)</f>
        <v>0</v>
      </c>
      <c r="J1015" s="3" cm="1">
        <f t="array" ref="J1015">IF($A1015="","",INDEX(OpenMeteoAPI[PrecipitationMM],ROWS($J$2:J1015)))</f>
        <v>0</v>
      </c>
      <c r="K1015" cm="1">
        <f t="array" ref="K1015">IF($A1015="","",INDEX(OpenMeteoAPI[WeatherCode],ROWS($K$2:K1015)))</f>
        <v>2</v>
      </c>
      <c r="L1015" s="3" cm="1">
        <f t="array" ref="L1015">IF($A1015="","",INDEX(OpenMeteoAPI[WindSpeedKMH],ROWS($L$2:L1015)))</f>
        <v>3</v>
      </c>
    </row>
    <row r="1016" spans="1:12">
      <c r="A1016" t="str" cm="1">
        <f t="array" ref="A1016">IFERROR(INDEX(OpenMeteoAPI[City],ROWS($A$2:A1016))&amp;", "&amp;INDEX(OpenMeteoAPI[CountryCode],ROWS($A$2:A1016)),"")</f>
        <v>Zurich, CH</v>
      </c>
      <c r="B1016" t="str" cm="1">
        <f t="array" ref="B1016">IF($A1016="","",INDEX(OpenMeteoAPI[LocationID],ROWS($B$2:B1016)))</f>
        <v>CH-ZRH</v>
      </c>
      <c r="C1016" s="5" cm="1">
        <f t="array" ref="C1016">IF($A1016="","",INDEX(OpenMeteoAPI[ForecastDateTime],ROWS($C$2:C1016)))</f>
        <v>46212.25</v>
      </c>
      <c r="D1016" t="str">
        <f t="shared" si="15"/>
        <v>6AM</v>
      </c>
      <c r="E1016" t="str" cm="1">
        <f t="array" ref="E1016">IF($K1016="","",_xlfn.IFS($K1016=0,_xlfn.UNICHAR(9728),$K1016&lt;=3,_xlfn.UNICHAR(9729),OR($K1016=45,$K1016=48),"~",AND($K1016&gt;=51,$K1016&lt;=67),_xlfn.UNICHAR(9748),AND($K1016&gt;=71,$K1016&lt;=77),_xlfn.UNICHAR(10052),AND($K1016&gt;=80,$K1016&lt;=82),_xlfn.UNICHAR(9748),AND($K1016&gt;=95,$K1016&lt;=99),_xlfn.UNICHAR(9889),TRUE,_xlfn.UNICHAR(9729)))</f>
        <v>☁</v>
      </c>
      <c r="F1016" t="str" cm="1">
        <f t="array" ref="F1016">IF($K1016="","",_xlfn.IFS($K1016=0,"Clear",$K1016&lt;=3,"Partly Cloudy",OR($K1016=45,$K1016=48),"Fog",AND($K1016&gt;=51,$K1016&lt;=67),"Drizzle",AND($K1016&gt;=71,$K1016&lt;=77),"Snow",AND($K1016&gt;=80,$K1016&lt;=82),"Rain Showers",AND($K1016&gt;=95,$K1016&lt;=99),"Thunderstorm",TRUE,"Cloudy"))</f>
        <v>Partly Cloudy</v>
      </c>
      <c r="G1016" s="3" cm="1">
        <f t="array" ref="G1016">IF($A1016="","",INDEX(OpenMeteoAPI[TemperatureC],ROWS($G$2:G1016)))</f>
        <v>19.100000000000001</v>
      </c>
      <c r="H1016" s="4" cm="1">
        <f t="array" ref="H1016">IF($A1016="","",INDEX(OpenMeteoAPI[RelativeHumidityPct],ROWS($H$2:H1016))/100)</f>
        <v>0.79</v>
      </c>
      <c r="I1016" s="4" cm="1">
        <f t="array" ref="I1016">IF($A1016="","",INDEX(OpenMeteoAPI[PrecipitationProbabilityPct],ROWS($I$2:I1016))/100)</f>
        <v>0</v>
      </c>
      <c r="J1016" s="3" cm="1">
        <f t="array" ref="J1016">IF($A1016="","",INDEX(OpenMeteoAPI[PrecipitationMM],ROWS($J$2:J1016)))</f>
        <v>0</v>
      </c>
      <c r="K1016" cm="1">
        <f t="array" ref="K1016">IF($A1016="","",INDEX(OpenMeteoAPI[WeatherCode],ROWS($K$2:K1016)))</f>
        <v>2</v>
      </c>
      <c r="L1016" s="3" cm="1">
        <f t="array" ref="L1016">IF($A1016="","",INDEX(OpenMeteoAPI[WindSpeedKMH],ROWS($L$2:L1016)))</f>
        <v>4</v>
      </c>
    </row>
    <row r="1017" spans="1:12">
      <c r="A1017" t="str" cm="1">
        <f t="array" ref="A1017">IFERROR(INDEX(OpenMeteoAPI[City],ROWS($A$2:A1017))&amp;", "&amp;INDEX(OpenMeteoAPI[CountryCode],ROWS($A$2:A1017)),"")</f>
        <v>Zurich, CH</v>
      </c>
      <c r="B1017" t="str" cm="1">
        <f t="array" ref="B1017">IF($A1017="","",INDEX(OpenMeteoAPI[LocationID],ROWS($B$2:B1017)))</f>
        <v>CH-ZRH</v>
      </c>
      <c r="C1017" s="5" cm="1">
        <f t="array" ref="C1017">IF($A1017="","",INDEX(OpenMeteoAPI[ForecastDateTime],ROWS($C$2:C1017)))</f>
        <v>46212.291666666664</v>
      </c>
      <c r="D1017" t="str">
        <f t="shared" si="15"/>
        <v>7AM</v>
      </c>
      <c r="E1017" t="str" cm="1">
        <f t="array" ref="E1017">IF($K1017="","",_xlfn.IFS($K1017=0,_xlfn.UNICHAR(9728),$K1017&lt;=3,_xlfn.UNICHAR(9729),OR($K1017=45,$K1017=48),"~",AND($K1017&gt;=51,$K1017&lt;=67),_xlfn.UNICHAR(9748),AND($K1017&gt;=71,$K1017&lt;=77),_xlfn.UNICHAR(10052),AND($K1017&gt;=80,$K1017&lt;=82),_xlfn.UNICHAR(9748),AND($K1017&gt;=95,$K1017&lt;=99),_xlfn.UNICHAR(9889),TRUE,_xlfn.UNICHAR(9729)))</f>
        <v>☁</v>
      </c>
      <c r="F1017" t="str" cm="1">
        <f t="array" ref="F1017">IF($K1017="","",_xlfn.IFS($K1017=0,"Clear",$K1017&lt;=3,"Partly Cloudy",OR($K1017=45,$K1017=48),"Fog",AND($K1017&gt;=51,$K1017&lt;=67),"Drizzle",AND($K1017&gt;=71,$K1017&lt;=77),"Snow",AND($K1017&gt;=80,$K1017&lt;=82),"Rain Showers",AND($K1017&gt;=95,$K1017&lt;=99),"Thunderstorm",TRUE,"Cloudy"))</f>
        <v>Partly Cloudy</v>
      </c>
      <c r="G1017" s="3" cm="1">
        <f t="array" ref="G1017">IF($A1017="","",INDEX(OpenMeteoAPI[TemperatureC],ROWS($G$2:G1017)))</f>
        <v>19.3</v>
      </c>
      <c r="H1017" s="4" cm="1">
        <f t="array" ref="H1017">IF($A1017="","",INDEX(OpenMeteoAPI[RelativeHumidityPct],ROWS($H$2:H1017))/100)</f>
        <v>0.77</v>
      </c>
      <c r="I1017" s="4" cm="1">
        <f t="array" ref="I1017">IF($A1017="","",INDEX(OpenMeteoAPI[PrecipitationProbabilityPct],ROWS($I$2:I1017))/100)</f>
        <v>0</v>
      </c>
      <c r="J1017" s="3" cm="1">
        <f t="array" ref="J1017">IF($A1017="","",INDEX(OpenMeteoAPI[PrecipitationMM],ROWS($J$2:J1017)))</f>
        <v>0</v>
      </c>
      <c r="K1017" cm="1">
        <f t="array" ref="K1017">IF($A1017="","",INDEX(OpenMeteoAPI[WeatherCode],ROWS($K$2:K1017)))</f>
        <v>1</v>
      </c>
      <c r="L1017" s="3" cm="1">
        <f t="array" ref="L1017">IF($A1017="","",INDEX(OpenMeteoAPI[WindSpeedKMH],ROWS($L$2:L1017)))</f>
        <v>3.6</v>
      </c>
    </row>
    <row r="1018" spans="1:12">
      <c r="A1018" t="str" cm="1">
        <f t="array" ref="A1018">IFERROR(INDEX(OpenMeteoAPI[City],ROWS($A$2:A1018))&amp;", "&amp;INDEX(OpenMeteoAPI[CountryCode],ROWS($A$2:A1018)),"")</f>
        <v>Zurich, CH</v>
      </c>
      <c r="B1018" t="str" cm="1">
        <f t="array" ref="B1018">IF($A1018="","",INDEX(OpenMeteoAPI[LocationID],ROWS($B$2:B1018)))</f>
        <v>CH-ZRH</v>
      </c>
      <c r="C1018" s="5" cm="1">
        <f t="array" ref="C1018">IF($A1018="","",INDEX(OpenMeteoAPI[ForecastDateTime],ROWS($C$2:C1018)))</f>
        <v>46212.333333333336</v>
      </c>
      <c r="D1018" t="str">
        <f t="shared" si="15"/>
        <v>8AM</v>
      </c>
      <c r="E1018" t="str" cm="1">
        <f t="array" ref="E1018">IF($K1018="","",_xlfn.IFS($K1018=0,_xlfn.UNICHAR(9728),$K1018&lt;=3,_xlfn.UNICHAR(9729),OR($K1018=45,$K1018=48),"~",AND($K1018&gt;=51,$K1018&lt;=67),_xlfn.UNICHAR(9748),AND($K1018&gt;=71,$K1018&lt;=77),_xlfn.UNICHAR(10052),AND($K1018&gt;=80,$K1018&lt;=82),_xlfn.UNICHAR(9748),AND($K1018&gt;=95,$K1018&lt;=99),_xlfn.UNICHAR(9889),TRUE,_xlfn.UNICHAR(9729)))</f>
        <v>☁</v>
      </c>
      <c r="F1018" t="str" cm="1">
        <f t="array" ref="F1018">IF($K1018="","",_xlfn.IFS($K1018=0,"Clear",$K1018&lt;=3,"Partly Cloudy",OR($K1018=45,$K1018=48),"Fog",AND($K1018&gt;=51,$K1018&lt;=67),"Drizzle",AND($K1018&gt;=71,$K1018&lt;=77),"Snow",AND($K1018&gt;=80,$K1018&lt;=82),"Rain Showers",AND($K1018&gt;=95,$K1018&lt;=99),"Thunderstorm",TRUE,"Cloudy"))</f>
        <v>Partly Cloudy</v>
      </c>
      <c r="G1018" s="3" cm="1">
        <f t="array" ref="G1018">IF($A1018="","",INDEX(OpenMeteoAPI[TemperatureC],ROWS($G$2:G1018)))</f>
        <v>20.3</v>
      </c>
      <c r="H1018" s="4" cm="1">
        <f t="array" ref="H1018">IF($A1018="","",INDEX(OpenMeteoAPI[RelativeHumidityPct],ROWS($H$2:H1018))/100)</f>
        <v>0.72</v>
      </c>
      <c r="I1018" s="4" cm="1">
        <f t="array" ref="I1018">IF($A1018="","",INDEX(OpenMeteoAPI[PrecipitationProbabilityPct],ROWS($I$2:I1018))/100)</f>
        <v>0</v>
      </c>
      <c r="J1018" s="3" cm="1">
        <f t="array" ref="J1018">IF($A1018="","",INDEX(OpenMeteoAPI[PrecipitationMM],ROWS($J$2:J1018)))</f>
        <v>0</v>
      </c>
      <c r="K1018" cm="1">
        <f t="array" ref="K1018">IF($A1018="","",INDEX(OpenMeteoAPI[WeatherCode],ROWS($K$2:K1018)))</f>
        <v>1</v>
      </c>
      <c r="L1018" s="3" cm="1">
        <f t="array" ref="L1018">IF($A1018="","",INDEX(OpenMeteoAPI[WindSpeedKMH],ROWS($L$2:L1018)))</f>
        <v>4</v>
      </c>
    </row>
    <row r="1019" spans="1:12">
      <c r="A1019" t="str" cm="1">
        <f t="array" ref="A1019">IFERROR(INDEX(OpenMeteoAPI[City],ROWS($A$2:A1019))&amp;", "&amp;INDEX(OpenMeteoAPI[CountryCode],ROWS($A$2:A1019)),"")</f>
        <v>Zurich, CH</v>
      </c>
      <c r="B1019" t="str" cm="1">
        <f t="array" ref="B1019">IF($A1019="","",INDEX(OpenMeteoAPI[LocationID],ROWS($B$2:B1019)))</f>
        <v>CH-ZRH</v>
      </c>
      <c r="C1019" s="5" cm="1">
        <f t="array" ref="C1019">IF($A1019="","",INDEX(OpenMeteoAPI[ForecastDateTime],ROWS($C$2:C1019)))</f>
        <v>46212.375</v>
      </c>
      <c r="D1019" t="str">
        <f t="shared" si="15"/>
        <v>9AM</v>
      </c>
      <c r="E1019" t="str" cm="1">
        <f t="array" ref="E1019">IF($K1019="","",_xlfn.IFS($K1019=0,_xlfn.UNICHAR(9728),$K1019&lt;=3,_xlfn.UNICHAR(9729),OR($K1019=45,$K1019=48),"~",AND($K1019&gt;=51,$K1019&lt;=67),_xlfn.UNICHAR(9748),AND($K1019&gt;=71,$K1019&lt;=77),_xlfn.UNICHAR(10052),AND($K1019&gt;=80,$K1019&lt;=82),_xlfn.UNICHAR(9748),AND($K1019&gt;=95,$K1019&lt;=99),_xlfn.UNICHAR(9889),TRUE,_xlfn.UNICHAR(9729)))</f>
        <v>☁</v>
      </c>
      <c r="F1019" t="str" cm="1">
        <f t="array" ref="F1019">IF($K1019="","",_xlfn.IFS($K1019=0,"Clear",$K1019&lt;=3,"Partly Cloudy",OR($K1019=45,$K1019=48),"Fog",AND($K1019&gt;=51,$K1019&lt;=67),"Drizzle",AND($K1019&gt;=71,$K1019&lt;=77),"Snow",AND($K1019&gt;=80,$K1019&lt;=82),"Rain Showers",AND($K1019&gt;=95,$K1019&lt;=99),"Thunderstorm",TRUE,"Cloudy"))</f>
        <v>Partly Cloudy</v>
      </c>
      <c r="G1019" s="3" cm="1">
        <f t="array" ref="G1019">IF($A1019="","",INDEX(OpenMeteoAPI[TemperatureC],ROWS($G$2:G1019)))</f>
        <v>21.7</v>
      </c>
      <c r="H1019" s="4" cm="1">
        <f t="array" ref="H1019">IF($A1019="","",INDEX(OpenMeteoAPI[RelativeHumidityPct],ROWS($H$2:H1019))/100)</f>
        <v>0.65</v>
      </c>
      <c r="I1019" s="4" cm="1">
        <f t="array" ref="I1019">IF($A1019="","",INDEX(OpenMeteoAPI[PrecipitationProbabilityPct],ROWS($I$2:I1019))/100)</f>
        <v>0</v>
      </c>
      <c r="J1019" s="3" cm="1">
        <f t="array" ref="J1019">IF($A1019="","",INDEX(OpenMeteoAPI[PrecipitationMM],ROWS($J$2:J1019)))</f>
        <v>0</v>
      </c>
      <c r="K1019" cm="1">
        <f t="array" ref="K1019">IF($A1019="","",INDEX(OpenMeteoAPI[WeatherCode],ROWS($K$2:K1019)))</f>
        <v>1</v>
      </c>
      <c r="L1019" s="3" cm="1">
        <f t="array" ref="L1019">IF($A1019="","",INDEX(OpenMeteoAPI[WindSpeedKMH],ROWS($L$2:L1019)))</f>
        <v>5.0999999999999996</v>
      </c>
    </row>
    <row r="1020" spans="1:12">
      <c r="A1020" t="str" cm="1">
        <f t="array" ref="A1020">IFERROR(INDEX(OpenMeteoAPI[City],ROWS($A$2:A1020))&amp;", "&amp;INDEX(OpenMeteoAPI[CountryCode],ROWS($A$2:A1020)),"")</f>
        <v>Zurich, CH</v>
      </c>
      <c r="B1020" t="str" cm="1">
        <f t="array" ref="B1020">IF($A1020="","",INDEX(OpenMeteoAPI[LocationID],ROWS($B$2:B1020)))</f>
        <v>CH-ZRH</v>
      </c>
      <c r="C1020" s="5" cm="1">
        <f t="array" ref="C1020">IF($A1020="","",INDEX(OpenMeteoAPI[ForecastDateTime],ROWS($C$2:C1020)))</f>
        <v>46212.416666666664</v>
      </c>
      <c r="D1020" t="str">
        <f t="shared" si="15"/>
        <v>10AM</v>
      </c>
      <c r="E1020" t="str" cm="1">
        <f t="array" ref="E1020">IF($K1020="","",_xlfn.IFS($K1020=0,_xlfn.UNICHAR(9728),$K1020&lt;=3,_xlfn.UNICHAR(9729),OR($K1020=45,$K1020=48),"~",AND($K1020&gt;=51,$K1020&lt;=67),_xlfn.UNICHAR(9748),AND($K1020&gt;=71,$K1020&lt;=77),_xlfn.UNICHAR(10052),AND($K1020&gt;=80,$K1020&lt;=82),_xlfn.UNICHAR(9748),AND($K1020&gt;=95,$K1020&lt;=99),_xlfn.UNICHAR(9889),TRUE,_xlfn.UNICHAR(9729)))</f>
        <v>☀</v>
      </c>
      <c r="F1020" t="str" cm="1">
        <f t="array" ref="F1020">IF($K1020="","",_xlfn.IFS($K1020=0,"Clear",$K1020&lt;=3,"Partly Cloudy",OR($K1020=45,$K1020=48),"Fog",AND($K1020&gt;=51,$K1020&lt;=67),"Drizzle",AND($K1020&gt;=71,$K1020&lt;=77),"Snow",AND($K1020&gt;=80,$K1020&lt;=82),"Rain Showers",AND($K1020&gt;=95,$K1020&lt;=99),"Thunderstorm",TRUE,"Cloudy"))</f>
        <v>Clear</v>
      </c>
      <c r="G1020" s="3" cm="1">
        <f t="array" ref="G1020">IF($A1020="","",INDEX(OpenMeteoAPI[TemperatureC],ROWS($G$2:G1020)))</f>
        <v>23.3</v>
      </c>
      <c r="H1020" s="4" cm="1">
        <f t="array" ref="H1020">IF($A1020="","",INDEX(OpenMeteoAPI[RelativeHumidityPct],ROWS($H$2:H1020))/100)</f>
        <v>0.63</v>
      </c>
      <c r="I1020" s="4" cm="1">
        <f t="array" ref="I1020">IF($A1020="","",INDEX(OpenMeteoAPI[PrecipitationProbabilityPct],ROWS($I$2:I1020))/100)</f>
        <v>0</v>
      </c>
      <c r="J1020" s="3" cm="1">
        <f t="array" ref="J1020">IF($A1020="","",INDEX(OpenMeteoAPI[PrecipitationMM],ROWS($J$2:J1020)))</f>
        <v>0</v>
      </c>
      <c r="K1020" cm="1">
        <f t="array" ref="K1020">IF($A1020="","",INDEX(OpenMeteoAPI[WeatherCode],ROWS($K$2:K1020)))</f>
        <v>0</v>
      </c>
      <c r="L1020" s="3" cm="1">
        <f t="array" ref="L1020">IF($A1020="","",INDEX(OpenMeteoAPI[WindSpeedKMH],ROWS($L$2:L1020)))</f>
        <v>5.8</v>
      </c>
    </row>
    <row r="1021" spans="1:12">
      <c r="A1021" t="str" cm="1">
        <f t="array" ref="A1021">IFERROR(INDEX(OpenMeteoAPI[City],ROWS($A$2:A1021))&amp;", "&amp;INDEX(OpenMeteoAPI[CountryCode],ROWS($A$2:A1021)),"")</f>
        <v>Zurich, CH</v>
      </c>
      <c r="B1021" t="str" cm="1">
        <f t="array" ref="B1021">IF($A1021="","",INDEX(OpenMeteoAPI[LocationID],ROWS($B$2:B1021)))</f>
        <v>CH-ZRH</v>
      </c>
      <c r="C1021" s="5" cm="1">
        <f t="array" ref="C1021">IF($A1021="","",INDEX(OpenMeteoAPI[ForecastDateTime],ROWS($C$2:C1021)))</f>
        <v>46212.458333333336</v>
      </c>
      <c r="D1021" t="str">
        <f t="shared" si="15"/>
        <v>11AM</v>
      </c>
      <c r="E1021" t="str" cm="1">
        <f t="array" ref="E1021">IF($K1021="","",_xlfn.IFS($K1021=0,_xlfn.UNICHAR(9728),$K1021&lt;=3,_xlfn.UNICHAR(9729),OR($K1021=45,$K1021=48),"~",AND($K1021&gt;=51,$K1021&lt;=67),_xlfn.UNICHAR(9748),AND($K1021&gt;=71,$K1021&lt;=77),_xlfn.UNICHAR(10052),AND($K1021&gt;=80,$K1021&lt;=82),_xlfn.UNICHAR(9748),AND($K1021&gt;=95,$K1021&lt;=99),_xlfn.UNICHAR(9889),TRUE,_xlfn.UNICHAR(9729)))</f>
        <v>☀</v>
      </c>
      <c r="F1021" t="str" cm="1">
        <f t="array" ref="F1021">IF($K1021="","",_xlfn.IFS($K1021=0,"Clear",$K1021&lt;=3,"Partly Cloudy",OR($K1021=45,$K1021=48),"Fog",AND($K1021&gt;=51,$K1021&lt;=67),"Drizzle",AND($K1021&gt;=71,$K1021&lt;=77),"Snow",AND($K1021&gt;=80,$K1021&lt;=82),"Rain Showers",AND($K1021&gt;=95,$K1021&lt;=99),"Thunderstorm",TRUE,"Cloudy"))</f>
        <v>Clear</v>
      </c>
      <c r="G1021" s="3" cm="1">
        <f t="array" ref="G1021">IF($A1021="","",INDEX(OpenMeteoAPI[TemperatureC],ROWS($G$2:G1021)))</f>
        <v>25.3</v>
      </c>
      <c r="H1021" s="4" cm="1">
        <f t="array" ref="H1021">IF($A1021="","",INDEX(OpenMeteoAPI[RelativeHumidityPct],ROWS($H$2:H1021))/100)</f>
        <v>0.56999999999999995</v>
      </c>
      <c r="I1021" s="4" cm="1">
        <f t="array" ref="I1021">IF($A1021="","",INDEX(OpenMeteoAPI[PrecipitationProbabilityPct],ROWS($I$2:I1021))/100)</f>
        <v>0</v>
      </c>
      <c r="J1021" s="3" cm="1">
        <f t="array" ref="J1021">IF($A1021="","",INDEX(OpenMeteoAPI[PrecipitationMM],ROWS($J$2:J1021)))</f>
        <v>0</v>
      </c>
      <c r="K1021" cm="1">
        <f t="array" ref="K1021">IF($A1021="","",INDEX(OpenMeteoAPI[WeatherCode],ROWS($K$2:K1021)))</f>
        <v>0</v>
      </c>
      <c r="L1021" s="3" cm="1">
        <f t="array" ref="L1021">IF($A1021="","",INDEX(OpenMeteoAPI[WindSpeedKMH],ROWS($L$2:L1021)))</f>
        <v>6.5</v>
      </c>
    </row>
    <row r="1022" spans="1:12">
      <c r="A1022" t="str" cm="1">
        <f t="array" ref="A1022">IFERROR(INDEX(OpenMeteoAPI[City],ROWS($A$2:A1022))&amp;", "&amp;INDEX(OpenMeteoAPI[CountryCode],ROWS($A$2:A1022)),"")</f>
        <v>Zurich, CH</v>
      </c>
      <c r="B1022" t="str" cm="1">
        <f t="array" ref="B1022">IF($A1022="","",INDEX(OpenMeteoAPI[LocationID],ROWS($B$2:B1022)))</f>
        <v>CH-ZRH</v>
      </c>
      <c r="C1022" s="5" cm="1">
        <f t="array" ref="C1022">IF($A1022="","",INDEX(OpenMeteoAPI[ForecastDateTime],ROWS($C$2:C1022)))</f>
        <v>46212.5</v>
      </c>
      <c r="D1022" t="str">
        <f t="shared" si="15"/>
        <v>12PM</v>
      </c>
      <c r="E1022" t="str" cm="1">
        <f t="array" ref="E1022">IF($K1022="","",_xlfn.IFS($K1022=0,_xlfn.UNICHAR(9728),$K1022&lt;=3,_xlfn.UNICHAR(9729),OR($K1022=45,$K1022=48),"~",AND($K1022&gt;=51,$K1022&lt;=67),_xlfn.UNICHAR(9748),AND($K1022&gt;=71,$K1022&lt;=77),_xlfn.UNICHAR(10052),AND($K1022&gt;=80,$K1022&lt;=82),_xlfn.UNICHAR(9748),AND($K1022&gt;=95,$K1022&lt;=99),_xlfn.UNICHAR(9889),TRUE,_xlfn.UNICHAR(9729)))</f>
        <v>☀</v>
      </c>
      <c r="F1022" t="str" cm="1">
        <f t="array" ref="F1022">IF($K1022="","",_xlfn.IFS($K1022=0,"Clear",$K1022&lt;=3,"Partly Cloudy",OR($K1022=45,$K1022=48),"Fog",AND($K1022&gt;=51,$K1022&lt;=67),"Drizzle",AND($K1022&gt;=71,$K1022&lt;=77),"Snow",AND($K1022&gt;=80,$K1022&lt;=82),"Rain Showers",AND($K1022&gt;=95,$K1022&lt;=99),"Thunderstorm",TRUE,"Cloudy"))</f>
        <v>Clear</v>
      </c>
      <c r="G1022" s="3" cm="1">
        <f t="array" ref="G1022">IF($A1022="","",INDEX(OpenMeteoAPI[TemperatureC],ROWS($G$2:G1022)))</f>
        <v>26.7</v>
      </c>
      <c r="H1022" s="4" cm="1">
        <f t="array" ref="H1022">IF($A1022="","",INDEX(OpenMeteoAPI[RelativeHumidityPct],ROWS($H$2:H1022))/100)</f>
        <v>0.5</v>
      </c>
      <c r="I1022" s="4" cm="1">
        <f t="array" ref="I1022">IF($A1022="","",INDEX(OpenMeteoAPI[PrecipitationProbabilityPct],ROWS($I$2:I1022))/100)</f>
        <v>0</v>
      </c>
      <c r="J1022" s="3" cm="1">
        <f t="array" ref="J1022">IF($A1022="","",INDEX(OpenMeteoAPI[PrecipitationMM],ROWS($J$2:J1022)))</f>
        <v>0</v>
      </c>
      <c r="K1022" cm="1">
        <f t="array" ref="K1022">IF($A1022="","",INDEX(OpenMeteoAPI[WeatherCode],ROWS($K$2:K1022)))</f>
        <v>0</v>
      </c>
      <c r="L1022" s="3" cm="1">
        <f t="array" ref="L1022">IF($A1022="","",INDEX(OpenMeteoAPI[WindSpeedKMH],ROWS($L$2:L1022)))</f>
        <v>7.4</v>
      </c>
    </row>
    <row r="1023" spans="1:12">
      <c r="A1023" t="str" cm="1">
        <f t="array" ref="A1023">IFERROR(INDEX(OpenMeteoAPI[City],ROWS($A$2:A1023))&amp;", "&amp;INDEX(OpenMeteoAPI[CountryCode],ROWS($A$2:A1023)),"")</f>
        <v>Zurich, CH</v>
      </c>
      <c r="B1023" t="str" cm="1">
        <f t="array" ref="B1023">IF($A1023="","",INDEX(OpenMeteoAPI[LocationID],ROWS($B$2:B1023)))</f>
        <v>CH-ZRH</v>
      </c>
      <c r="C1023" s="5" cm="1">
        <f t="array" ref="C1023">IF($A1023="","",INDEX(OpenMeteoAPI[ForecastDateTime],ROWS($C$2:C1023)))</f>
        <v>46212.541666666664</v>
      </c>
      <c r="D1023" t="str">
        <f t="shared" si="15"/>
        <v>1PM</v>
      </c>
      <c r="E1023" t="str" cm="1">
        <f t="array" ref="E1023">IF($K1023="","",_xlfn.IFS($K1023=0,_xlfn.UNICHAR(9728),$K1023&lt;=3,_xlfn.UNICHAR(9729),OR($K1023=45,$K1023=48),"~",AND($K1023&gt;=51,$K1023&lt;=67),_xlfn.UNICHAR(9748),AND($K1023&gt;=71,$K1023&lt;=77),_xlfn.UNICHAR(10052),AND($K1023&gt;=80,$K1023&lt;=82),_xlfn.UNICHAR(9748),AND($K1023&gt;=95,$K1023&lt;=99),_xlfn.UNICHAR(9889),TRUE,_xlfn.UNICHAR(9729)))</f>
        <v>☀</v>
      </c>
      <c r="F1023" t="str" cm="1">
        <f t="array" ref="F1023">IF($K1023="","",_xlfn.IFS($K1023=0,"Clear",$K1023&lt;=3,"Partly Cloudy",OR($K1023=45,$K1023=48),"Fog",AND($K1023&gt;=51,$K1023&lt;=67),"Drizzle",AND($K1023&gt;=71,$K1023&lt;=77),"Snow",AND($K1023&gt;=80,$K1023&lt;=82),"Rain Showers",AND($K1023&gt;=95,$K1023&lt;=99),"Thunderstorm",TRUE,"Cloudy"))</f>
        <v>Clear</v>
      </c>
      <c r="G1023" s="3" cm="1">
        <f t="array" ref="G1023">IF($A1023="","",INDEX(OpenMeteoAPI[TemperatureC],ROWS($G$2:G1023)))</f>
        <v>27.9</v>
      </c>
      <c r="H1023" s="4" cm="1">
        <f t="array" ref="H1023">IF($A1023="","",INDEX(OpenMeteoAPI[RelativeHumidityPct],ROWS($H$2:H1023))/100)</f>
        <v>0.46</v>
      </c>
      <c r="I1023" s="4" cm="1">
        <f t="array" ref="I1023">IF($A1023="","",INDEX(OpenMeteoAPI[PrecipitationProbabilityPct],ROWS($I$2:I1023))/100)</f>
        <v>0</v>
      </c>
      <c r="J1023" s="3" cm="1">
        <f t="array" ref="J1023">IF($A1023="","",INDEX(OpenMeteoAPI[PrecipitationMM],ROWS($J$2:J1023)))</f>
        <v>0</v>
      </c>
      <c r="K1023" cm="1">
        <f t="array" ref="K1023">IF($A1023="","",INDEX(OpenMeteoAPI[WeatherCode],ROWS($K$2:K1023)))</f>
        <v>0</v>
      </c>
      <c r="L1023" s="3" cm="1">
        <f t="array" ref="L1023">IF($A1023="","",INDEX(OpenMeteoAPI[WindSpeedKMH],ROWS($L$2:L1023)))</f>
        <v>6.6</v>
      </c>
    </row>
    <row r="1024" spans="1:12">
      <c r="A1024" t="str" cm="1">
        <f t="array" ref="A1024">IFERROR(INDEX(OpenMeteoAPI[City],ROWS($A$2:A1024))&amp;", "&amp;INDEX(OpenMeteoAPI[CountryCode],ROWS($A$2:A1024)),"")</f>
        <v>Zurich, CH</v>
      </c>
      <c r="B1024" t="str" cm="1">
        <f t="array" ref="B1024">IF($A1024="","",INDEX(OpenMeteoAPI[LocationID],ROWS($B$2:B1024)))</f>
        <v>CH-ZRH</v>
      </c>
      <c r="C1024" s="5" cm="1">
        <f t="array" ref="C1024">IF($A1024="","",INDEX(OpenMeteoAPI[ForecastDateTime],ROWS($C$2:C1024)))</f>
        <v>46212.583333333336</v>
      </c>
      <c r="D1024" t="str">
        <f t="shared" si="15"/>
        <v>2PM</v>
      </c>
      <c r="E1024" t="str" cm="1">
        <f t="array" ref="E1024">IF($K1024="","",_xlfn.IFS($K1024=0,_xlfn.UNICHAR(9728),$K1024&lt;=3,_xlfn.UNICHAR(9729),OR($K1024=45,$K1024=48),"~",AND($K1024&gt;=51,$K1024&lt;=67),_xlfn.UNICHAR(9748),AND($K1024&gt;=71,$K1024&lt;=77),_xlfn.UNICHAR(10052),AND($K1024&gt;=80,$K1024&lt;=82),_xlfn.UNICHAR(9748),AND($K1024&gt;=95,$K1024&lt;=99),_xlfn.UNICHAR(9889),TRUE,_xlfn.UNICHAR(9729)))</f>
        <v>☀</v>
      </c>
      <c r="F1024" t="str" cm="1">
        <f t="array" ref="F1024">IF($K1024="","",_xlfn.IFS($K1024=0,"Clear",$K1024&lt;=3,"Partly Cloudy",OR($K1024=45,$K1024=48),"Fog",AND($K1024&gt;=51,$K1024&lt;=67),"Drizzle",AND($K1024&gt;=71,$K1024&lt;=77),"Snow",AND($K1024&gt;=80,$K1024&lt;=82),"Rain Showers",AND($K1024&gt;=95,$K1024&lt;=99),"Thunderstorm",TRUE,"Cloudy"))</f>
        <v>Clear</v>
      </c>
      <c r="G1024" s="3" cm="1">
        <f t="array" ref="G1024">IF($A1024="","",INDEX(OpenMeteoAPI[TemperatureC],ROWS($G$2:G1024)))</f>
        <v>29.1</v>
      </c>
      <c r="H1024" s="4" cm="1">
        <f t="array" ref="H1024">IF($A1024="","",INDEX(OpenMeteoAPI[RelativeHumidityPct],ROWS($H$2:H1024))/100)</f>
        <v>0.38</v>
      </c>
      <c r="I1024" s="4" cm="1">
        <f t="array" ref="I1024">IF($A1024="","",INDEX(OpenMeteoAPI[PrecipitationProbabilityPct],ROWS($I$2:I1024))/100)</f>
        <v>0</v>
      </c>
      <c r="J1024" s="3" cm="1">
        <f t="array" ref="J1024">IF($A1024="","",INDEX(OpenMeteoAPI[PrecipitationMM],ROWS($J$2:J1024)))</f>
        <v>0</v>
      </c>
      <c r="K1024" cm="1">
        <f t="array" ref="K1024">IF($A1024="","",INDEX(OpenMeteoAPI[WeatherCode],ROWS($K$2:K1024)))</f>
        <v>0</v>
      </c>
      <c r="L1024" s="3" cm="1">
        <f t="array" ref="L1024">IF($A1024="","",INDEX(OpenMeteoAPI[WindSpeedKMH],ROWS($L$2:L1024)))</f>
        <v>6.6</v>
      </c>
    </row>
    <row r="1025" spans="1:12">
      <c r="A1025" t="str" cm="1">
        <f t="array" ref="A1025">IFERROR(INDEX(OpenMeteoAPI[City],ROWS($A$2:A1025))&amp;", "&amp;INDEX(OpenMeteoAPI[CountryCode],ROWS($A$2:A1025)),"")</f>
        <v>Zurich, CH</v>
      </c>
      <c r="B1025" t="str" cm="1">
        <f t="array" ref="B1025">IF($A1025="","",INDEX(OpenMeteoAPI[LocationID],ROWS($B$2:B1025)))</f>
        <v>CH-ZRH</v>
      </c>
      <c r="C1025" s="5" cm="1">
        <f t="array" ref="C1025">IF($A1025="","",INDEX(OpenMeteoAPI[ForecastDateTime],ROWS($C$2:C1025)))</f>
        <v>46212.625</v>
      </c>
      <c r="D1025" t="str">
        <f t="shared" si="15"/>
        <v>3PM</v>
      </c>
      <c r="E1025" t="str" cm="1">
        <f t="array" ref="E1025">IF($K1025="","",_xlfn.IFS($K1025=0,_xlfn.UNICHAR(9728),$K1025&lt;=3,_xlfn.UNICHAR(9729),OR($K1025=45,$K1025=48),"~",AND($K1025&gt;=51,$K1025&lt;=67),_xlfn.UNICHAR(9748),AND($K1025&gt;=71,$K1025&lt;=77),_xlfn.UNICHAR(10052),AND($K1025&gt;=80,$K1025&lt;=82),_xlfn.UNICHAR(9748),AND($K1025&gt;=95,$K1025&lt;=99),_xlfn.UNICHAR(9889),TRUE,_xlfn.UNICHAR(9729)))</f>
        <v>☀</v>
      </c>
      <c r="F1025" t="str" cm="1">
        <f t="array" ref="F1025">IF($K1025="","",_xlfn.IFS($K1025=0,"Clear",$K1025&lt;=3,"Partly Cloudy",OR($K1025=45,$K1025=48),"Fog",AND($K1025&gt;=51,$K1025&lt;=67),"Drizzle",AND($K1025&gt;=71,$K1025&lt;=77),"Snow",AND($K1025&gt;=80,$K1025&lt;=82),"Rain Showers",AND($K1025&gt;=95,$K1025&lt;=99),"Thunderstorm",TRUE,"Cloudy"))</f>
        <v>Clear</v>
      </c>
      <c r="G1025" s="3" cm="1">
        <f t="array" ref="G1025">IF($A1025="","",INDEX(OpenMeteoAPI[TemperatureC],ROWS($G$2:G1025)))</f>
        <v>29.9</v>
      </c>
      <c r="H1025" s="4" cm="1">
        <f t="array" ref="H1025">IF($A1025="","",INDEX(OpenMeteoAPI[RelativeHumidityPct],ROWS($H$2:H1025))/100)</f>
        <v>0.34</v>
      </c>
      <c r="I1025" s="4" cm="1">
        <f t="array" ref="I1025">IF($A1025="","",INDEX(OpenMeteoAPI[PrecipitationProbabilityPct],ROWS($I$2:I1025))/100)</f>
        <v>0</v>
      </c>
      <c r="J1025" s="3" cm="1">
        <f t="array" ref="J1025">IF($A1025="","",INDEX(OpenMeteoAPI[PrecipitationMM],ROWS($J$2:J1025)))</f>
        <v>0</v>
      </c>
      <c r="K1025" cm="1">
        <f t="array" ref="K1025">IF($A1025="","",INDEX(OpenMeteoAPI[WeatherCode],ROWS($K$2:K1025)))</f>
        <v>0</v>
      </c>
      <c r="L1025" s="3" cm="1">
        <f t="array" ref="L1025">IF($A1025="","",INDEX(OpenMeteoAPI[WindSpeedKMH],ROWS($L$2:L1025)))</f>
        <v>6.7</v>
      </c>
    </row>
    <row r="1026" spans="1:12">
      <c r="A1026" t="str" cm="1">
        <f t="array" ref="A1026">IFERROR(INDEX(OpenMeteoAPI[City],ROWS($A$2:A1026))&amp;", "&amp;INDEX(OpenMeteoAPI[CountryCode],ROWS($A$2:A1026)),"")</f>
        <v>Zurich, CH</v>
      </c>
      <c r="B1026" t="str" cm="1">
        <f t="array" ref="B1026">IF($A1026="","",INDEX(OpenMeteoAPI[LocationID],ROWS($B$2:B1026)))</f>
        <v>CH-ZRH</v>
      </c>
      <c r="C1026" s="5" cm="1">
        <f t="array" ref="C1026">IF($A1026="","",INDEX(OpenMeteoAPI[ForecastDateTime],ROWS($C$2:C1026)))</f>
        <v>46212.666666666664</v>
      </c>
      <c r="D1026" t="str">
        <f t="shared" si="15"/>
        <v>4PM</v>
      </c>
      <c r="E1026" t="str" cm="1">
        <f t="array" ref="E1026">IF($K1026="","",_xlfn.IFS($K1026=0,_xlfn.UNICHAR(9728),$K1026&lt;=3,_xlfn.UNICHAR(9729),OR($K1026=45,$K1026=48),"~",AND($K1026&gt;=51,$K1026&lt;=67),_xlfn.UNICHAR(9748),AND($K1026&gt;=71,$K1026&lt;=77),_xlfn.UNICHAR(10052),AND($K1026&gt;=80,$K1026&lt;=82),_xlfn.UNICHAR(9748),AND($K1026&gt;=95,$K1026&lt;=99),_xlfn.UNICHAR(9889),TRUE,_xlfn.UNICHAR(9729)))</f>
        <v>☀</v>
      </c>
      <c r="F1026" t="str" cm="1">
        <f t="array" ref="F1026">IF($K1026="","",_xlfn.IFS($K1026=0,"Clear",$K1026&lt;=3,"Partly Cloudy",OR($K1026=45,$K1026=48),"Fog",AND($K1026&gt;=51,$K1026&lt;=67),"Drizzle",AND($K1026&gt;=71,$K1026&lt;=77),"Snow",AND($K1026&gt;=80,$K1026&lt;=82),"Rain Showers",AND($K1026&gt;=95,$K1026&lt;=99),"Thunderstorm",TRUE,"Cloudy"))</f>
        <v>Clear</v>
      </c>
      <c r="G1026" s="3" cm="1">
        <f t="array" ref="G1026">IF($A1026="","",INDEX(OpenMeteoAPI[TemperatureC],ROWS($G$2:G1026)))</f>
        <v>30.7</v>
      </c>
      <c r="H1026" s="4" cm="1">
        <f t="array" ref="H1026">IF($A1026="","",INDEX(OpenMeteoAPI[RelativeHumidityPct],ROWS($H$2:H1026))/100)</f>
        <v>0.27</v>
      </c>
      <c r="I1026" s="4" cm="1">
        <f t="array" ref="I1026">IF($A1026="","",INDEX(OpenMeteoAPI[PrecipitationProbabilityPct],ROWS($I$2:I1026))/100)</f>
        <v>0</v>
      </c>
      <c r="J1026" s="3" cm="1">
        <f t="array" ref="J1026">IF($A1026="","",INDEX(OpenMeteoAPI[PrecipitationMM],ROWS($J$2:J1026)))</f>
        <v>0</v>
      </c>
      <c r="K1026" cm="1">
        <f t="array" ref="K1026">IF($A1026="","",INDEX(OpenMeteoAPI[WeatherCode],ROWS($K$2:K1026)))</f>
        <v>0</v>
      </c>
      <c r="L1026" s="3" cm="1">
        <f t="array" ref="L1026">IF($A1026="","",INDEX(OpenMeteoAPI[WindSpeedKMH],ROWS($L$2:L1026)))</f>
        <v>8.3000000000000007</v>
      </c>
    </row>
    <row r="1027" spans="1:12">
      <c r="A1027" t="str" cm="1">
        <f t="array" ref="A1027">IFERROR(INDEX(OpenMeteoAPI[City],ROWS($A$2:A1027))&amp;", "&amp;INDEX(OpenMeteoAPI[CountryCode],ROWS($A$2:A1027)),"")</f>
        <v>Zurich, CH</v>
      </c>
      <c r="B1027" t="str" cm="1">
        <f t="array" ref="B1027">IF($A1027="","",INDEX(OpenMeteoAPI[LocationID],ROWS($B$2:B1027)))</f>
        <v>CH-ZRH</v>
      </c>
      <c r="C1027" s="5" cm="1">
        <f t="array" ref="C1027">IF($A1027="","",INDEX(OpenMeteoAPI[ForecastDateTime],ROWS($C$2:C1027)))</f>
        <v>46212.708333333336</v>
      </c>
      <c r="D1027" t="str">
        <f t="shared" ref="D1027:D1090" si="16">IF($A1027="","",TEXT($C1027,"hAM/PM"))</f>
        <v>5PM</v>
      </c>
      <c r="E1027" t="str" cm="1">
        <f t="array" ref="E1027">IF($K1027="","",_xlfn.IFS($K1027=0,_xlfn.UNICHAR(9728),$K1027&lt;=3,_xlfn.UNICHAR(9729),OR($K1027=45,$K1027=48),"~",AND($K1027&gt;=51,$K1027&lt;=67),_xlfn.UNICHAR(9748),AND($K1027&gt;=71,$K1027&lt;=77),_xlfn.UNICHAR(10052),AND($K1027&gt;=80,$K1027&lt;=82),_xlfn.UNICHAR(9748),AND($K1027&gt;=95,$K1027&lt;=99),_xlfn.UNICHAR(9889),TRUE,_xlfn.UNICHAR(9729)))</f>
        <v>☀</v>
      </c>
      <c r="F1027" t="str" cm="1">
        <f t="array" ref="F1027">IF($K1027="","",_xlfn.IFS($K1027=0,"Clear",$K1027&lt;=3,"Partly Cloudy",OR($K1027=45,$K1027=48),"Fog",AND($K1027&gt;=51,$K1027&lt;=67),"Drizzle",AND($K1027&gt;=71,$K1027&lt;=77),"Snow",AND($K1027&gt;=80,$K1027&lt;=82),"Rain Showers",AND($K1027&gt;=95,$K1027&lt;=99),"Thunderstorm",TRUE,"Cloudy"))</f>
        <v>Clear</v>
      </c>
      <c r="G1027" s="3" cm="1">
        <f t="array" ref="G1027">IF($A1027="","",INDEX(OpenMeteoAPI[TemperatureC],ROWS($G$2:G1027)))</f>
        <v>30.8</v>
      </c>
      <c r="H1027" s="4" cm="1">
        <f t="array" ref="H1027">IF($A1027="","",INDEX(OpenMeteoAPI[RelativeHumidityPct],ROWS($H$2:H1027))/100)</f>
        <v>0.32</v>
      </c>
      <c r="I1027" s="4" cm="1">
        <f t="array" ref="I1027">IF($A1027="","",INDEX(OpenMeteoAPI[PrecipitationProbabilityPct],ROWS($I$2:I1027))/100)</f>
        <v>0</v>
      </c>
      <c r="J1027" s="3" cm="1">
        <f t="array" ref="J1027">IF($A1027="","",INDEX(OpenMeteoAPI[PrecipitationMM],ROWS($J$2:J1027)))</f>
        <v>0</v>
      </c>
      <c r="K1027" cm="1">
        <f t="array" ref="K1027">IF($A1027="","",INDEX(OpenMeteoAPI[WeatherCode],ROWS($K$2:K1027)))</f>
        <v>0</v>
      </c>
      <c r="L1027" s="3" cm="1">
        <f t="array" ref="L1027">IF($A1027="","",INDEX(OpenMeteoAPI[WindSpeedKMH],ROWS($L$2:L1027)))</f>
        <v>5.9</v>
      </c>
    </row>
    <row r="1028" spans="1:12">
      <c r="A1028" t="str" cm="1">
        <f t="array" ref="A1028">IFERROR(INDEX(OpenMeteoAPI[City],ROWS($A$2:A1028))&amp;", "&amp;INDEX(OpenMeteoAPI[CountryCode],ROWS($A$2:A1028)),"")</f>
        <v>Zurich, CH</v>
      </c>
      <c r="B1028" t="str" cm="1">
        <f t="array" ref="B1028">IF($A1028="","",INDEX(OpenMeteoAPI[LocationID],ROWS($B$2:B1028)))</f>
        <v>CH-ZRH</v>
      </c>
      <c r="C1028" s="5" cm="1">
        <f t="array" ref="C1028">IF($A1028="","",INDEX(OpenMeteoAPI[ForecastDateTime],ROWS($C$2:C1028)))</f>
        <v>46212.75</v>
      </c>
      <c r="D1028" t="str">
        <f t="shared" si="16"/>
        <v>6PM</v>
      </c>
      <c r="E1028" t="str" cm="1">
        <f t="array" ref="E1028">IF($K1028="","",_xlfn.IFS($K1028=0,_xlfn.UNICHAR(9728),$K1028&lt;=3,_xlfn.UNICHAR(9729),OR($K1028=45,$K1028=48),"~",AND($K1028&gt;=51,$K1028&lt;=67),_xlfn.UNICHAR(9748),AND($K1028&gt;=71,$K1028&lt;=77),_xlfn.UNICHAR(10052),AND($K1028&gt;=80,$K1028&lt;=82),_xlfn.UNICHAR(9748),AND($K1028&gt;=95,$K1028&lt;=99),_xlfn.UNICHAR(9889),TRUE,_xlfn.UNICHAR(9729)))</f>
        <v>☀</v>
      </c>
      <c r="F1028" t="str" cm="1">
        <f t="array" ref="F1028">IF($K1028="","",_xlfn.IFS($K1028=0,"Clear",$K1028&lt;=3,"Partly Cloudy",OR($K1028=45,$K1028=48),"Fog",AND($K1028&gt;=51,$K1028&lt;=67),"Drizzle",AND($K1028&gt;=71,$K1028&lt;=77),"Snow",AND($K1028&gt;=80,$K1028&lt;=82),"Rain Showers",AND($K1028&gt;=95,$K1028&lt;=99),"Thunderstorm",TRUE,"Cloudy"))</f>
        <v>Clear</v>
      </c>
      <c r="G1028" s="3" cm="1">
        <f t="array" ref="G1028">IF($A1028="","",INDEX(OpenMeteoAPI[TemperatureC],ROWS($G$2:G1028)))</f>
        <v>30.7</v>
      </c>
      <c r="H1028" s="4" cm="1">
        <f t="array" ref="H1028">IF($A1028="","",INDEX(OpenMeteoAPI[RelativeHumidityPct],ROWS($H$2:H1028))/100)</f>
        <v>0.31</v>
      </c>
      <c r="I1028" s="4" cm="1">
        <f t="array" ref="I1028">IF($A1028="","",INDEX(OpenMeteoAPI[PrecipitationProbabilityPct],ROWS($I$2:I1028))/100)</f>
        <v>0</v>
      </c>
      <c r="J1028" s="3" cm="1">
        <f t="array" ref="J1028">IF($A1028="","",INDEX(OpenMeteoAPI[PrecipitationMM],ROWS($J$2:J1028)))</f>
        <v>0</v>
      </c>
      <c r="K1028" cm="1">
        <f t="array" ref="K1028">IF($A1028="","",INDEX(OpenMeteoAPI[WeatherCode],ROWS($K$2:K1028)))</f>
        <v>0</v>
      </c>
      <c r="L1028" s="3" cm="1">
        <f t="array" ref="L1028">IF($A1028="","",INDEX(OpenMeteoAPI[WindSpeedKMH],ROWS($L$2:L1028)))</f>
        <v>9.1999999999999993</v>
      </c>
    </row>
    <row r="1029" spans="1:12">
      <c r="A1029" t="str" cm="1">
        <f t="array" ref="A1029">IFERROR(INDEX(OpenMeteoAPI[City],ROWS($A$2:A1029))&amp;", "&amp;INDEX(OpenMeteoAPI[CountryCode],ROWS($A$2:A1029)),"")</f>
        <v>Zurich, CH</v>
      </c>
      <c r="B1029" t="str" cm="1">
        <f t="array" ref="B1029">IF($A1029="","",INDEX(OpenMeteoAPI[LocationID],ROWS($B$2:B1029)))</f>
        <v>CH-ZRH</v>
      </c>
      <c r="C1029" s="5" cm="1">
        <f t="array" ref="C1029">IF($A1029="","",INDEX(OpenMeteoAPI[ForecastDateTime],ROWS($C$2:C1029)))</f>
        <v>46212.791666666664</v>
      </c>
      <c r="D1029" t="str">
        <f t="shared" si="16"/>
        <v>7PM</v>
      </c>
      <c r="E1029" t="str" cm="1">
        <f t="array" ref="E1029">IF($K1029="","",_xlfn.IFS($K1029=0,_xlfn.UNICHAR(9728),$K1029&lt;=3,_xlfn.UNICHAR(9729),OR($K1029=45,$K1029=48),"~",AND($K1029&gt;=51,$K1029&lt;=67),_xlfn.UNICHAR(9748),AND($K1029&gt;=71,$K1029&lt;=77),_xlfn.UNICHAR(10052),AND($K1029&gt;=80,$K1029&lt;=82),_xlfn.UNICHAR(9748),AND($K1029&gt;=95,$K1029&lt;=99),_xlfn.UNICHAR(9889),TRUE,_xlfn.UNICHAR(9729)))</f>
        <v>☀</v>
      </c>
      <c r="F1029" t="str" cm="1">
        <f t="array" ref="F1029">IF($K1029="","",_xlfn.IFS($K1029=0,"Clear",$K1029&lt;=3,"Partly Cloudy",OR($K1029=45,$K1029=48),"Fog",AND($K1029&gt;=51,$K1029&lt;=67),"Drizzle",AND($K1029&gt;=71,$K1029&lt;=77),"Snow",AND($K1029&gt;=80,$K1029&lt;=82),"Rain Showers",AND($K1029&gt;=95,$K1029&lt;=99),"Thunderstorm",TRUE,"Cloudy"))</f>
        <v>Clear</v>
      </c>
      <c r="G1029" s="3" cm="1">
        <f t="array" ref="G1029">IF($A1029="","",INDEX(OpenMeteoAPI[TemperatureC],ROWS($G$2:G1029)))</f>
        <v>30.1</v>
      </c>
      <c r="H1029" s="4" cm="1">
        <f t="array" ref="H1029">IF($A1029="","",INDEX(OpenMeteoAPI[RelativeHumidityPct],ROWS($H$2:H1029))/100)</f>
        <v>0.32</v>
      </c>
      <c r="I1029" s="4" cm="1">
        <f t="array" ref="I1029">IF($A1029="","",INDEX(OpenMeteoAPI[PrecipitationProbabilityPct],ROWS($I$2:I1029))/100)</f>
        <v>0</v>
      </c>
      <c r="J1029" s="3" cm="1">
        <f t="array" ref="J1029">IF($A1029="","",INDEX(OpenMeteoAPI[PrecipitationMM],ROWS($J$2:J1029)))</f>
        <v>0</v>
      </c>
      <c r="K1029" cm="1">
        <f t="array" ref="K1029">IF($A1029="","",INDEX(OpenMeteoAPI[WeatherCode],ROWS($K$2:K1029)))</f>
        <v>0</v>
      </c>
      <c r="L1029" s="3" cm="1">
        <f t="array" ref="L1029">IF($A1029="","",INDEX(OpenMeteoAPI[WindSpeedKMH],ROWS($L$2:L1029)))</f>
        <v>9.5</v>
      </c>
    </row>
    <row r="1030" spans="1:12">
      <c r="A1030" t="str" cm="1">
        <f t="array" ref="A1030">IFERROR(INDEX(OpenMeteoAPI[City],ROWS($A$2:A1030))&amp;", "&amp;INDEX(OpenMeteoAPI[CountryCode],ROWS($A$2:A1030)),"")</f>
        <v>Zurich, CH</v>
      </c>
      <c r="B1030" t="str" cm="1">
        <f t="array" ref="B1030">IF($A1030="","",INDEX(OpenMeteoAPI[LocationID],ROWS($B$2:B1030)))</f>
        <v>CH-ZRH</v>
      </c>
      <c r="C1030" s="5" cm="1">
        <f t="array" ref="C1030">IF($A1030="","",INDEX(OpenMeteoAPI[ForecastDateTime],ROWS($C$2:C1030)))</f>
        <v>46212.833333333336</v>
      </c>
      <c r="D1030" t="str">
        <f t="shared" si="16"/>
        <v>8PM</v>
      </c>
      <c r="E1030" t="str" cm="1">
        <f t="array" ref="E1030">IF($K1030="","",_xlfn.IFS($K1030=0,_xlfn.UNICHAR(9728),$K1030&lt;=3,_xlfn.UNICHAR(9729),OR($K1030=45,$K1030=48),"~",AND($K1030&gt;=51,$K1030&lt;=67),_xlfn.UNICHAR(9748),AND($K1030&gt;=71,$K1030&lt;=77),_xlfn.UNICHAR(10052),AND($K1030&gt;=80,$K1030&lt;=82),_xlfn.UNICHAR(9748),AND($K1030&gt;=95,$K1030&lt;=99),_xlfn.UNICHAR(9889),TRUE,_xlfn.UNICHAR(9729)))</f>
        <v>☀</v>
      </c>
      <c r="F1030" t="str" cm="1">
        <f t="array" ref="F1030">IF($K1030="","",_xlfn.IFS($K1030=0,"Clear",$K1030&lt;=3,"Partly Cloudy",OR($K1030=45,$K1030=48),"Fog",AND($K1030&gt;=51,$K1030&lt;=67),"Drizzle",AND($K1030&gt;=71,$K1030&lt;=77),"Snow",AND($K1030&gt;=80,$K1030&lt;=82),"Rain Showers",AND($K1030&gt;=95,$K1030&lt;=99),"Thunderstorm",TRUE,"Cloudy"))</f>
        <v>Clear</v>
      </c>
      <c r="G1030" s="3" cm="1">
        <f t="array" ref="G1030">IF($A1030="","",INDEX(OpenMeteoAPI[TemperatureC],ROWS($G$2:G1030)))</f>
        <v>28.8</v>
      </c>
      <c r="H1030" s="4" cm="1">
        <f t="array" ref="H1030">IF($A1030="","",INDEX(OpenMeteoAPI[RelativeHumidityPct],ROWS($H$2:H1030))/100)</f>
        <v>0.36</v>
      </c>
      <c r="I1030" s="4" cm="1">
        <f t="array" ref="I1030">IF($A1030="","",INDEX(OpenMeteoAPI[PrecipitationProbabilityPct],ROWS($I$2:I1030))/100)</f>
        <v>0</v>
      </c>
      <c r="J1030" s="3" cm="1">
        <f t="array" ref="J1030">IF($A1030="","",INDEX(OpenMeteoAPI[PrecipitationMM],ROWS($J$2:J1030)))</f>
        <v>0</v>
      </c>
      <c r="K1030" cm="1">
        <f t="array" ref="K1030">IF($A1030="","",INDEX(OpenMeteoAPI[WeatherCode],ROWS($K$2:K1030)))</f>
        <v>0</v>
      </c>
      <c r="L1030" s="3" cm="1">
        <f t="array" ref="L1030">IF($A1030="","",INDEX(OpenMeteoAPI[WindSpeedKMH],ROWS($L$2:L1030)))</f>
        <v>10</v>
      </c>
    </row>
    <row r="1031" spans="1:12">
      <c r="A1031" t="str" cm="1">
        <f t="array" ref="A1031">IFERROR(INDEX(OpenMeteoAPI[City],ROWS($A$2:A1031))&amp;", "&amp;INDEX(OpenMeteoAPI[CountryCode],ROWS($A$2:A1031)),"")</f>
        <v>Zurich, CH</v>
      </c>
      <c r="B1031" t="str" cm="1">
        <f t="array" ref="B1031">IF($A1031="","",INDEX(OpenMeteoAPI[LocationID],ROWS($B$2:B1031)))</f>
        <v>CH-ZRH</v>
      </c>
      <c r="C1031" s="5" cm="1">
        <f t="array" ref="C1031">IF($A1031="","",INDEX(OpenMeteoAPI[ForecastDateTime],ROWS($C$2:C1031)))</f>
        <v>46212.875</v>
      </c>
      <c r="D1031" t="str">
        <f t="shared" si="16"/>
        <v>9PM</v>
      </c>
      <c r="E1031" t="str" cm="1">
        <f t="array" ref="E1031">IF($K1031="","",_xlfn.IFS($K1031=0,_xlfn.UNICHAR(9728),$K1031&lt;=3,_xlfn.UNICHAR(9729),OR($K1031=45,$K1031=48),"~",AND($K1031&gt;=51,$K1031&lt;=67),_xlfn.UNICHAR(9748),AND($K1031&gt;=71,$K1031&lt;=77),_xlfn.UNICHAR(10052),AND($K1031&gt;=80,$K1031&lt;=82),_xlfn.UNICHAR(9748),AND($K1031&gt;=95,$K1031&lt;=99),_xlfn.UNICHAR(9889),TRUE,_xlfn.UNICHAR(9729)))</f>
        <v>☀</v>
      </c>
      <c r="F1031" t="str" cm="1">
        <f t="array" ref="F1031">IF($K1031="","",_xlfn.IFS($K1031=0,"Clear",$K1031&lt;=3,"Partly Cloudy",OR($K1031=45,$K1031=48),"Fog",AND($K1031&gt;=51,$K1031&lt;=67),"Drizzle",AND($K1031&gt;=71,$K1031&lt;=77),"Snow",AND($K1031&gt;=80,$K1031&lt;=82),"Rain Showers",AND($K1031&gt;=95,$K1031&lt;=99),"Thunderstorm",TRUE,"Cloudy"))</f>
        <v>Clear</v>
      </c>
      <c r="G1031" s="3" cm="1">
        <f t="array" ref="G1031">IF($A1031="","",INDEX(OpenMeteoAPI[TemperatureC],ROWS($G$2:G1031)))</f>
        <v>26.9</v>
      </c>
      <c r="H1031" s="4" cm="1">
        <f t="array" ref="H1031">IF($A1031="","",INDEX(OpenMeteoAPI[RelativeHumidityPct],ROWS($H$2:H1031))/100)</f>
        <v>0.39</v>
      </c>
      <c r="I1031" s="4" cm="1">
        <f t="array" ref="I1031">IF($A1031="","",INDEX(OpenMeteoAPI[PrecipitationProbabilityPct],ROWS($I$2:I1031))/100)</f>
        <v>0</v>
      </c>
      <c r="J1031" s="3" cm="1">
        <f t="array" ref="J1031">IF($A1031="","",INDEX(OpenMeteoAPI[PrecipitationMM],ROWS($J$2:J1031)))</f>
        <v>0</v>
      </c>
      <c r="K1031" cm="1">
        <f t="array" ref="K1031">IF($A1031="","",INDEX(OpenMeteoAPI[WeatherCode],ROWS($K$2:K1031)))</f>
        <v>0</v>
      </c>
      <c r="L1031" s="3" cm="1">
        <f t="array" ref="L1031">IF($A1031="","",INDEX(OpenMeteoAPI[WindSpeedKMH],ROWS($L$2:L1031)))</f>
        <v>6.9</v>
      </c>
    </row>
    <row r="1032" spans="1:12">
      <c r="A1032" t="str" cm="1">
        <f t="array" ref="A1032">IFERROR(INDEX(OpenMeteoAPI[City],ROWS($A$2:A1032))&amp;", "&amp;INDEX(OpenMeteoAPI[CountryCode],ROWS($A$2:A1032)),"")</f>
        <v>Zurich, CH</v>
      </c>
      <c r="B1032" t="str" cm="1">
        <f t="array" ref="B1032">IF($A1032="","",INDEX(OpenMeteoAPI[LocationID],ROWS($B$2:B1032)))</f>
        <v>CH-ZRH</v>
      </c>
      <c r="C1032" s="5" cm="1">
        <f t="array" ref="C1032">IF($A1032="","",INDEX(OpenMeteoAPI[ForecastDateTime],ROWS($C$2:C1032)))</f>
        <v>46212.916666666664</v>
      </c>
      <c r="D1032" t="str">
        <f t="shared" si="16"/>
        <v>10PM</v>
      </c>
      <c r="E1032" t="str" cm="1">
        <f t="array" ref="E1032">IF($K1032="","",_xlfn.IFS($K1032=0,_xlfn.UNICHAR(9728),$K1032&lt;=3,_xlfn.UNICHAR(9729),OR($K1032=45,$K1032=48),"~",AND($K1032&gt;=51,$K1032&lt;=67),_xlfn.UNICHAR(9748),AND($K1032&gt;=71,$K1032&lt;=77),_xlfn.UNICHAR(10052),AND($K1032&gt;=80,$K1032&lt;=82),_xlfn.UNICHAR(9748),AND($K1032&gt;=95,$K1032&lt;=99),_xlfn.UNICHAR(9889),TRUE,_xlfn.UNICHAR(9729)))</f>
        <v>☀</v>
      </c>
      <c r="F1032" t="str" cm="1">
        <f t="array" ref="F1032">IF($K1032="","",_xlfn.IFS($K1032=0,"Clear",$K1032&lt;=3,"Partly Cloudy",OR($K1032=45,$K1032=48),"Fog",AND($K1032&gt;=51,$K1032&lt;=67),"Drizzle",AND($K1032&gt;=71,$K1032&lt;=77),"Snow",AND($K1032&gt;=80,$K1032&lt;=82),"Rain Showers",AND($K1032&gt;=95,$K1032&lt;=99),"Thunderstorm",TRUE,"Cloudy"))</f>
        <v>Clear</v>
      </c>
      <c r="G1032" s="3" cm="1">
        <f t="array" ref="G1032">IF($A1032="","",INDEX(OpenMeteoAPI[TemperatureC],ROWS($G$2:G1032)))</f>
        <v>25.2</v>
      </c>
      <c r="H1032" s="4" cm="1">
        <f t="array" ref="H1032">IF($A1032="","",INDEX(OpenMeteoAPI[RelativeHumidityPct],ROWS($H$2:H1032))/100)</f>
        <v>0.46</v>
      </c>
      <c r="I1032" s="4" cm="1">
        <f t="array" ref="I1032">IF($A1032="","",INDEX(OpenMeteoAPI[PrecipitationProbabilityPct],ROWS($I$2:I1032))/100)</f>
        <v>0</v>
      </c>
      <c r="J1032" s="3" cm="1">
        <f t="array" ref="J1032">IF($A1032="","",INDEX(OpenMeteoAPI[PrecipitationMM],ROWS($J$2:J1032)))</f>
        <v>0</v>
      </c>
      <c r="K1032" cm="1">
        <f t="array" ref="K1032">IF($A1032="","",INDEX(OpenMeteoAPI[WeatherCode],ROWS($K$2:K1032)))</f>
        <v>0</v>
      </c>
      <c r="L1032" s="3" cm="1">
        <f t="array" ref="L1032">IF($A1032="","",INDEX(OpenMeteoAPI[WindSpeedKMH],ROWS($L$2:L1032)))</f>
        <v>5</v>
      </c>
    </row>
    <row r="1033" spans="1:12">
      <c r="A1033" t="str" cm="1">
        <f t="array" ref="A1033">IFERROR(INDEX(OpenMeteoAPI[City],ROWS($A$2:A1033))&amp;", "&amp;INDEX(OpenMeteoAPI[CountryCode],ROWS($A$2:A1033)),"")</f>
        <v>Zurich, CH</v>
      </c>
      <c r="B1033" t="str" cm="1">
        <f t="array" ref="B1033">IF($A1033="","",INDEX(OpenMeteoAPI[LocationID],ROWS($B$2:B1033)))</f>
        <v>CH-ZRH</v>
      </c>
      <c r="C1033" s="5" cm="1">
        <f t="array" ref="C1033">IF($A1033="","",INDEX(OpenMeteoAPI[ForecastDateTime],ROWS($C$2:C1033)))</f>
        <v>46212.958333333336</v>
      </c>
      <c r="D1033" t="str">
        <f t="shared" si="16"/>
        <v>11PM</v>
      </c>
      <c r="E1033" t="str" cm="1">
        <f t="array" ref="E1033">IF($K1033="","",_xlfn.IFS($K1033=0,_xlfn.UNICHAR(9728),$K1033&lt;=3,_xlfn.UNICHAR(9729),OR($K1033=45,$K1033=48),"~",AND($K1033&gt;=51,$K1033&lt;=67),_xlfn.UNICHAR(9748),AND($K1033&gt;=71,$K1033&lt;=77),_xlfn.UNICHAR(10052),AND($K1033&gt;=80,$K1033&lt;=82),_xlfn.UNICHAR(9748),AND($K1033&gt;=95,$K1033&lt;=99),_xlfn.UNICHAR(9889),TRUE,_xlfn.UNICHAR(9729)))</f>
        <v>☀</v>
      </c>
      <c r="F1033" t="str" cm="1">
        <f t="array" ref="F1033">IF($K1033="","",_xlfn.IFS($K1033=0,"Clear",$K1033&lt;=3,"Partly Cloudy",OR($K1033=45,$K1033=48),"Fog",AND($K1033&gt;=51,$K1033&lt;=67),"Drizzle",AND($K1033&gt;=71,$K1033&lt;=77),"Snow",AND($K1033&gt;=80,$K1033&lt;=82),"Rain Showers",AND($K1033&gt;=95,$K1033&lt;=99),"Thunderstorm",TRUE,"Cloudy"))</f>
        <v>Clear</v>
      </c>
      <c r="G1033" s="3" cm="1">
        <f t="array" ref="G1033">IF($A1033="","",INDEX(OpenMeteoAPI[TemperatureC],ROWS($G$2:G1033)))</f>
        <v>23.7</v>
      </c>
      <c r="H1033" s="4" cm="1">
        <f t="array" ref="H1033">IF($A1033="","",INDEX(OpenMeteoAPI[RelativeHumidityPct],ROWS($H$2:H1033))/100)</f>
        <v>0.52</v>
      </c>
      <c r="I1033" s="4" cm="1">
        <f t="array" ref="I1033">IF($A1033="","",INDEX(OpenMeteoAPI[PrecipitationProbabilityPct],ROWS($I$2:I1033))/100)</f>
        <v>0</v>
      </c>
      <c r="J1033" s="3" cm="1">
        <f t="array" ref="J1033">IF($A1033="","",INDEX(OpenMeteoAPI[PrecipitationMM],ROWS($J$2:J1033)))</f>
        <v>0</v>
      </c>
      <c r="K1033" cm="1">
        <f t="array" ref="K1033">IF($A1033="","",INDEX(OpenMeteoAPI[WeatherCode],ROWS($K$2:K1033)))</f>
        <v>0</v>
      </c>
      <c r="L1033" s="3" cm="1">
        <f t="array" ref="L1033">IF($A1033="","",INDEX(OpenMeteoAPI[WindSpeedKMH],ROWS($L$2:L1033)))</f>
        <v>3.9</v>
      </c>
    </row>
    <row r="1034" spans="1:12">
      <c r="A1034" t="str" cm="1">
        <f t="array" ref="A1034">IFERROR(INDEX(OpenMeteoAPI[City],ROWS($A$2:A1034))&amp;", "&amp;INDEX(OpenMeteoAPI[CountryCode],ROWS($A$2:A1034)),"")</f>
        <v>Zurich, CH</v>
      </c>
      <c r="B1034" t="str" cm="1">
        <f t="array" ref="B1034">IF($A1034="","",INDEX(OpenMeteoAPI[LocationID],ROWS($B$2:B1034)))</f>
        <v>CH-ZRH</v>
      </c>
      <c r="C1034" s="5" cm="1">
        <f t="array" ref="C1034">IF($A1034="","",INDEX(OpenMeteoAPI[ForecastDateTime],ROWS($C$2:C1034)))</f>
        <v>46213</v>
      </c>
      <c r="D1034" t="str">
        <f t="shared" si="16"/>
        <v>12AM</v>
      </c>
      <c r="E1034" t="str" cm="1">
        <f t="array" ref="E1034">IF($K1034="","",_xlfn.IFS($K1034=0,_xlfn.UNICHAR(9728),$K1034&lt;=3,_xlfn.UNICHAR(9729),OR($K1034=45,$K1034=48),"~",AND($K1034&gt;=51,$K1034&lt;=67),_xlfn.UNICHAR(9748),AND($K1034&gt;=71,$K1034&lt;=77),_xlfn.UNICHAR(10052),AND($K1034&gt;=80,$K1034&lt;=82),_xlfn.UNICHAR(9748),AND($K1034&gt;=95,$K1034&lt;=99),_xlfn.UNICHAR(9889),TRUE,_xlfn.UNICHAR(9729)))</f>
        <v>☀</v>
      </c>
      <c r="F1034" t="str" cm="1">
        <f t="array" ref="F1034">IF($K1034="","",_xlfn.IFS($K1034=0,"Clear",$K1034&lt;=3,"Partly Cloudy",OR($K1034=45,$K1034=48),"Fog",AND($K1034&gt;=51,$K1034&lt;=67),"Drizzle",AND($K1034&gt;=71,$K1034&lt;=77),"Snow",AND($K1034&gt;=80,$K1034&lt;=82),"Rain Showers",AND($K1034&gt;=95,$K1034&lt;=99),"Thunderstorm",TRUE,"Cloudy"))</f>
        <v>Clear</v>
      </c>
      <c r="G1034" s="3" cm="1">
        <f t="array" ref="G1034">IF($A1034="","",INDEX(OpenMeteoAPI[TemperatureC],ROWS($G$2:G1034)))</f>
        <v>22.5</v>
      </c>
      <c r="H1034" s="4" cm="1">
        <f t="array" ref="H1034">IF($A1034="","",INDEX(OpenMeteoAPI[RelativeHumidityPct],ROWS($H$2:H1034))/100)</f>
        <v>0.55000000000000004</v>
      </c>
      <c r="I1034" s="4" cm="1">
        <f t="array" ref="I1034">IF($A1034="","",INDEX(OpenMeteoAPI[PrecipitationProbabilityPct],ROWS($I$2:I1034))/100)</f>
        <v>0</v>
      </c>
      <c r="J1034" s="3" cm="1">
        <f t="array" ref="J1034">IF($A1034="","",INDEX(OpenMeteoAPI[PrecipitationMM],ROWS($J$2:J1034)))</f>
        <v>0</v>
      </c>
      <c r="K1034" cm="1">
        <f t="array" ref="K1034">IF($A1034="","",INDEX(OpenMeteoAPI[WeatherCode],ROWS($K$2:K1034)))</f>
        <v>0</v>
      </c>
      <c r="L1034" s="3" cm="1">
        <f t="array" ref="L1034">IF($A1034="","",INDEX(OpenMeteoAPI[WindSpeedKMH],ROWS($L$2:L1034)))</f>
        <v>4.4000000000000004</v>
      </c>
    </row>
    <row r="1035" spans="1:12">
      <c r="A1035" t="str" cm="1">
        <f t="array" ref="A1035">IFERROR(INDEX(OpenMeteoAPI[City],ROWS($A$2:A1035))&amp;", "&amp;INDEX(OpenMeteoAPI[CountryCode],ROWS($A$2:A1035)),"")</f>
        <v>Zurich, CH</v>
      </c>
      <c r="B1035" t="str" cm="1">
        <f t="array" ref="B1035">IF($A1035="","",INDEX(OpenMeteoAPI[LocationID],ROWS($B$2:B1035)))</f>
        <v>CH-ZRH</v>
      </c>
      <c r="C1035" s="5" cm="1">
        <f t="array" ref="C1035">IF($A1035="","",INDEX(OpenMeteoAPI[ForecastDateTime],ROWS($C$2:C1035)))</f>
        <v>46213.041666666664</v>
      </c>
      <c r="D1035" t="str">
        <f t="shared" si="16"/>
        <v>1AM</v>
      </c>
      <c r="E1035" t="str" cm="1">
        <f t="array" ref="E1035">IF($K1035="","",_xlfn.IFS($K1035=0,_xlfn.UNICHAR(9728),$K1035&lt;=3,_xlfn.UNICHAR(9729),OR($K1035=45,$K1035=48),"~",AND($K1035&gt;=51,$K1035&lt;=67),_xlfn.UNICHAR(9748),AND($K1035&gt;=71,$K1035&lt;=77),_xlfn.UNICHAR(10052),AND($K1035&gt;=80,$K1035&lt;=82),_xlfn.UNICHAR(9748),AND($K1035&gt;=95,$K1035&lt;=99),_xlfn.UNICHAR(9889),TRUE,_xlfn.UNICHAR(9729)))</f>
        <v>☀</v>
      </c>
      <c r="F1035" t="str" cm="1">
        <f t="array" ref="F1035">IF($K1035="","",_xlfn.IFS($K1035=0,"Clear",$K1035&lt;=3,"Partly Cloudy",OR($K1035=45,$K1035=48),"Fog",AND($K1035&gt;=51,$K1035&lt;=67),"Drizzle",AND($K1035&gt;=71,$K1035&lt;=77),"Snow",AND($K1035&gt;=80,$K1035&lt;=82),"Rain Showers",AND($K1035&gt;=95,$K1035&lt;=99),"Thunderstorm",TRUE,"Cloudy"))</f>
        <v>Clear</v>
      </c>
      <c r="G1035" s="3" cm="1">
        <f t="array" ref="G1035">IF($A1035="","",INDEX(OpenMeteoAPI[TemperatureC],ROWS($G$2:G1035)))</f>
        <v>21.7</v>
      </c>
      <c r="H1035" s="4" cm="1">
        <f t="array" ref="H1035">IF($A1035="","",INDEX(OpenMeteoAPI[RelativeHumidityPct],ROWS($H$2:H1035))/100)</f>
        <v>0.6</v>
      </c>
      <c r="I1035" s="4" cm="1">
        <f t="array" ref="I1035">IF($A1035="","",INDEX(OpenMeteoAPI[PrecipitationProbabilityPct],ROWS($I$2:I1035))/100)</f>
        <v>0</v>
      </c>
      <c r="J1035" s="3" cm="1">
        <f t="array" ref="J1035">IF($A1035="","",INDEX(OpenMeteoAPI[PrecipitationMM],ROWS($J$2:J1035)))</f>
        <v>0</v>
      </c>
      <c r="K1035" cm="1">
        <f t="array" ref="K1035">IF($A1035="","",INDEX(OpenMeteoAPI[WeatherCode],ROWS($K$2:K1035)))</f>
        <v>0</v>
      </c>
      <c r="L1035" s="3" cm="1">
        <f t="array" ref="L1035">IF($A1035="","",INDEX(OpenMeteoAPI[WindSpeedKMH],ROWS($L$2:L1035)))</f>
        <v>4.0999999999999996</v>
      </c>
    </row>
    <row r="1036" spans="1:12">
      <c r="A1036" t="str" cm="1">
        <f t="array" ref="A1036">IFERROR(INDEX(OpenMeteoAPI[City],ROWS($A$2:A1036))&amp;", "&amp;INDEX(OpenMeteoAPI[CountryCode],ROWS($A$2:A1036)),"")</f>
        <v>Zurich, CH</v>
      </c>
      <c r="B1036" t="str" cm="1">
        <f t="array" ref="B1036">IF($A1036="","",INDEX(OpenMeteoAPI[LocationID],ROWS($B$2:B1036)))</f>
        <v>CH-ZRH</v>
      </c>
      <c r="C1036" s="5" cm="1">
        <f t="array" ref="C1036">IF($A1036="","",INDEX(OpenMeteoAPI[ForecastDateTime],ROWS($C$2:C1036)))</f>
        <v>46213.083333333336</v>
      </c>
      <c r="D1036" t="str">
        <f t="shared" si="16"/>
        <v>2AM</v>
      </c>
      <c r="E1036" t="str" cm="1">
        <f t="array" ref="E1036">IF($K1036="","",_xlfn.IFS($K1036=0,_xlfn.UNICHAR(9728),$K1036&lt;=3,_xlfn.UNICHAR(9729),OR($K1036=45,$K1036=48),"~",AND($K1036&gt;=51,$K1036&lt;=67),_xlfn.UNICHAR(9748),AND($K1036&gt;=71,$K1036&lt;=77),_xlfn.UNICHAR(10052),AND($K1036&gt;=80,$K1036&lt;=82),_xlfn.UNICHAR(9748),AND($K1036&gt;=95,$K1036&lt;=99),_xlfn.UNICHAR(9889),TRUE,_xlfn.UNICHAR(9729)))</f>
        <v>☀</v>
      </c>
      <c r="F1036" t="str" cm="1">
        <f t="array" ref="F1036">IF($K1036="","",_xlfn.IFS($K1036=0,"Clear",$K1036&lt;=3,"Partly Cloudy",OR($K1036=45,$K1036=48),"Fog",AND($K1036&gt;=51,$K1036&lt;=67),"Drizzle",AND($K1036&gt;=71,$K1036&lt;=77),"Snow",AND($K1036&gt;=80,$K1036&lt;=82),"Rain Showers",AND($K1036&gt;=95,$K1036&lt;=99),"Thunderstorm",TRUE,"Cloudy"))</f>
        <v>Clear</v>
      </c>
      <c r="G1036" s="3" cm="1">
        <f t="array" ref="G1036">IF($A1036="","",INDEX(OpenMeteoAPI[TemperatureC],ROWS($G$2:G1036)))</f>
        <v>20.8</v>
      </c>
      <c r="H1036" s="4" cm="1">
        <f t="array" ref="H1036">IF($A1036="","",INDEX(OpenMeteoAPI[RelativeHumidityPct],ROWS($H$2:H1036))/100)</f>
        <v>0.65</v>
      </c>
      <c r="I1036" s="4" cm="1">
        <f t="array" ref="I1036">IF($A1036="","",INDEX(OpenMeteoAPI[PrecipitationProbabilityPct],ROWS($I$2:I1036))/100)</f>
        <v>0</v>
      </c>
      <c r="J1036" s="3" cm="1">
        <f t="array" ref="J1036">IF($A1036="","",INDEX(OpenMeteoAPI[PrecipitationMM],ROWS($J$2:J1036)))</f>
        <v>0</v>
      </c>
      <c r="K1036" cm="1">
        <f t="array" ref="K1036">IF($A1036="","",INDEX(OpenMeteoAPI[WeatherCode],ROWS($K$2:K1036)))</f>
        <v>0</v>
      </c>
      <c r="L1036" s="3" cm="1">
        <f t="array" ref="L1036">IF($A1036="","",INDEX(OpenMeteoAPI[WindSpeedKMH],ROWS($L$2:L1036)))</f>
        <v>3.1</v>
      </c>
    </row>
    <row r="1037" spans="1:12">
      <c r="A1037" t="str" cm="1">
        <f t="array" ref="A1037">IFERROR(INDEX(OpenMeteoAPI[City],ROWS($A$2:A1037))&amp;", "&amp;INDEX(OpenMeteoAPI[CountryCode],ROWS($A$2:A1037)),"")</f>
        <v>Zurich, CH</v>
      </c>
      <c r="B1037" t="str" cm="1">
        <f t="array" ref="B1037">IF($A1037="","",INDEX(OpenMeteoAPI[LocationID],ROWS($B$2:B1037)))</f>
        <v>CH-ZRH</v>
      </c>
      <c r="C1037" s="5" cm="1">
        <f t="array" ref="C1037">IF($A1037="","",INDEX(OpenMeteoAPI[ForecastDateTime],ROWS($C$2:C1037)))</f>
        <v>46213.125</v>
      </c>
      <c r="D1037" t="str">
        <f t="shared" si="16"/>
        <v>3AM</v>
      </c>
      <c r="E1037" t="str" cm="1">
        <f t="array" ref="E1037">IF($K1037="","",_xlfn.IFS($K1037=0,_xlfn.UNICHAR(9728),$K1037&lt;=3,_xlfn.UNICHAR(9729),OR($K1037=45,$K1037=48),"~",AND($K1037&gt;=51,$K1037&lt;=67),_xlfn.UNICHAR(9748),AND($K1037&gt;=71,$K1037&lt;=77),_xlfn.UNICHAR(10052),AND($K1037&gt;=80,$K1037&lt;=82),_xlfn.UNICHAR(9748),AND($K1037&gt;=95,$K1037&lt;=99),_xlfn.UNICHAR(9889),TRUE,_xlfn.UNICHAR(9729)))</f>
        <v>☀</v>
      </c>
      <c r="F1037" t="str" cm="1">
        <f t="array" ref="F1037">IF($K1037="","",_xlfn.IFS($K1037=0,"Clear",$K1037&lt;=3,"Partly Cloudy",OR($K1037=45,$K1037=48),"Fog",AND($K1037&gt;=51,$K1037&lt;=67),"Drizzle",AND($K1037&gt;=71,$K1037&lt;=77),"Snow",AND($K1037&gt;=80,$K1037&lt;=82),"Rain Showers",AND($K1037&gt;=95,$K1037&lt;=99),"Thunderstorm",TRUE,"Cloudy"))</f>
        <v>Clear</v>
      </c>
      <c r="G1037" s="3" cm="1">
        <f t="array" ref="G1037">IF($A1037="","",INDEX(OpenMeteoAPI[TemperatureC],ROWS($G$2:G1037)))</f>
        <v>19.899999999999999</v>
      </c>
      <c r="H1037" s="4" cm="1">
        <f t="array" ref="H1037">IF($A1037="","",INDEX(OpenMeteoAPI[RelativeHumidityPct],ROWS($H$2:H1037))/100)</f>
        <v>0.69</v>
      </c>
      <c r="I1037" s="4" cm="1">
        <f t="array" ref="I1037">IF($A1037="","",INDEX(OpenMeteoAPI[PrecipitationProbabilityPct],ROWS($I$2:I1037))/100)</f>
        <v>0</v>
      </c>
      <c r="J1037" s="3" cm="1">
        <f t="array" ref="J1037">IF($A1037="","",INDEX(OpenMeteoAPI[PrecipitationMM],ROWS($J$2:J1037)))</f>
        <v>0</v>
      </c>
      <c r="K1037" cm="1">
        <f t="array" ref="K1037">IF($A1037="","",INDEX(OpenMeteoAPI[WeatherCode],ROWS($K$2:K1037)))</f>
        <v>0</v>
      </c>
      <c r="L1037" s="3" cm="1">
        <f t="array" ref="L1037">IF($A1037="","",INDEX(OpenMeteoAPI[WindSpeedKMH],ROWS($L$2:L1037)))</f>
        <v>3.1</v>
      </c>
    </row>
    <row r="1038" spans="1:12">
      <c r="A1038" t="str" cm="1">
        <f t="array" ref="A1038">IFERROR(INDEX(OpenMeteoAPI[City],ROWS($A$2:A1038))&amp;", "&amp;INDEX(OpenMeteoAPI[CountryCode],ROWS($A$2:A1038)),"")</f>
        <v>Zurich, CH</v>
      </c>
      <c r="B1038" t="str" cm="1">
        <f t="array" ref="B1038">IF($A1038="","",INDEX(OpenMeteoAPI[LocationID],ROWS($B$2:B1038)))</f>
        <v>CH-ZRH</v>
      </c>
      <c r="C1038" s="5" cm="1">
        <f t="array" ref="C1038">IF($A1038="","",INDEX(OpenMeteoAPI[ForecastDateTime],ROWS($C$2:C1038)))</f>
        <v>46213.166666666664</v>
      </c>
      <c r="D1038" t="str">
        <f t="shared" si="16"/>
        <v>4AM</v>
      </c>
      <c r="E1038" t="str" cm="1">
        <f t="array" ref="E1038">IF($K1038="","",_xlfn.IFS($K1038=0,_xlfn.UNICHAR(9728),$K1038&lt;=3,_xlfn.UNICHAR(9729),OR($K1038=45,$K1038=48),"~",AND($K1038&gt;=51,$K1038&lt;=67),_xlfn.UNICHAR(9748),AND($K1038&gt;=71,$K1038&lt;=77),_xlfn.UNICHAR(10052),AND($K1038&gt;=80,$K1038&lt;=82),_xlfn.UNICHAR(9748),AND($K1038&gt;=95,$K1038&lt;=99),_xlfn.UNICHAR(9889),TRUE,_xlfn.UNICHAR(9729)))</f>
        <v>☀</v>
      </c>
      <c r="F1038" t="str" cm="1">
        <f t="array" ref="F1038">IF($K1038="","",_xlfn.IFS($K1038=0,"Clear",$K1038&lt;=3,"Partly Cloudy",OR($K1038=45,$K1038=48),"Fog",AND($K1038&gt;=51,$K1038&lt;=67),"Drizzle",AND($K1038&gt;=71,$K1038&lt;=77),"Snow",AND($K1038&gt;=80,$K1038&lt;=82),"Rain Showers",AND($K1038&gt;=95,$K1038&lt;=99),"Thunderstorm",TRUE,"Cloudy"))</f>
        <v>Clear</v>
      </c>
      <c r="G1038" s="3" cm="1">
        <f t="array" ref="G1038">IF($A1038="","",INDEX(OpenMeteoAPI[TemperatureC],ROWS($G$2:G1038)))</f>
        <v>19.2</v>
      </c>
      <c r="H1038" s="4" cm="1">
        <f t="array" ref="H1038">IF($A1038="","",INDEX(OpenMeteoAPI[RelativeHumidityPct],ROWS($H$2:H1038))/100)</f>
        <v>0.71</v>
      </c>
      <c r="I1038" s="4" cm="1">
        <f t="array" ref="I1038">IF($A1038="","",INDEX(OpenMeteoAPI[PrecipitationProbabilityPct],ROWS($I$2:I1038))/100)</f>
        <v>0</v>
      </c>
      <c r="J1038" s="3" cm="1">
        <f t="array" ref="J1038">IF($A1038="","",INDEX(OpenMeteoAPI[PrecipitationMM],ROWS($J$2:J1038)))</f>
        <v>0</v>
      </c>
      <c r="K1038" cm="1">
        <f t="array" ref="K1038">IF($A1038="","",INDEX(OpenMeteoAPI[WeatherCode],ROWS($K$2:K1038)))</f>
        <v>0</v>
      </c>
      <c r="L1038" s="3" cm="1">
        <f t="array" ref="L1038">IF($A1038="","",INDEX(OpenMeteoAPI[WindSpeedKMH],ROWS($L$2:L1038)))</f>
        <v>2.9</v>
      </c>
    </row>
    <row r="1039" spans="1:12">
      <c r="A1039" t="str" cm="1">
        <f t="array" ref="A1039">IFERROR(INDEX(OpenMeteoAPI[City],ROWS($A$2:A1039))&amp;", "&amp;INDEX(OpenMeteoAPI[CountryCode],ROWS($A$2:A1039)),"")</f>
        <v>Zurich, CH</v>
      </c>
      <c r="B1039" t="str" cm="1">
        <f t="array" ref="B1039">IF($A1039="","",INDEX(OpenMeteoAPI[LocationID],ROWS($B$2:B1039)))</f>
        <v>CH-ZRH</v>
      </c>
      <c r="C1039" s="5" cm="1">
        <f t="array" ref="C1039">IF($A1039="","",INDEX(OpenMeteoAPI[ForecastDateTime],ROWS($C$2:C1039)))</f>
        <v>46213.208333333336</v>
      </c>
      <c r="D1039" t="str">
        <f t="shared" si="16"/>
        <v>5AM</v>
      </c>
      <c r="E1039" t="str" cm="1">
        <f t="array" ref="E1039">IF($K1039="","",_xlfn.IFS($K1039=0,_xlfn.UNICHAR(9728),$K1039&lt;=3,_xlfn.UNICHAR(9729),OR($K1039=45,$K1039=48),"~",AND($K1039&gt;=51,$K1039&lt;=67),_xlfn.UNICHAR(9748),AND($K1039&gt;=71,$K1039&lt;=77),_xlfn.UNICHAR(10052),AND($K1039&gt;=80,$K1039&lt;=82),_xlfn.UNICHAR(9748),AND($K1039&gt;=95,$K1039&lt;=99),_xlfn.UNICHAR(9889),TRUE,_xlfn.UNICHAR(9729)))</f>
        <v>☀</v>
      </c>
      <c r="F1039" t="str" cm="1">
        <f t="array" ref="F1039">IF($K1039="","",_xlfn.IFS($K1039=0,"Clear",$K1039&lt;=3,"Partly Cloudy",OR($K1039=45,$K1039=48),"Fog",AND($K1039&gt;=51,$K1039&lt;=67),"Drizzle",AND($K1039&gt;=71,$K1039&lt;=77),"Snow",AND($K1039&gt;=80,$K1039&lt;=82),"Rain Showers",AND($K1039&gt;=95,$K1039&lt;=99),"Thunderstorm",TRUE,"Cloudy"))</f>
        <v>Clear</v>
      </c>
      <c r="G1039" s="3" cm="1">
        <f t="array" ref="G1039">IF($A1039="","",INDEX(OpenMeteoAPI[TemperatureC],ROWS($G$2:G1039)))</f>
        <v>18.600000000000001</v>
      </c>
      <c r="H1039" s="4" cm="1">
        <f t="array" ref="H1039">IF($A1039="","",INDEX(OpenMeteoAPI[RelativeHumidityPct],ROWS($H$2:H1039))/100)</f>
        <v>0.72</v>
      </c>
      <c r="I1039" s="4" cm="1">
        <f t="array" ref="I1039">IF($A1039="","",INDEX(OpenMeteoAPI[PrecipitationProbabilityPct],ROWS($I$2:I1039))/100)</f>
        <v>0</v>
      </c>
      <c r="J1039" s="3" cm="1">
        <f t="array" ref="J1039">IF($A1039="","",INDEX(OpenMeteoAPI[PrecipitationMM],ROWS($J$2:J1039)))</f>
        <v>0</v>
      </c>
      <c r="K1039" cm="1">
        <f t="array" ref="K1039">IF($A1039="","",INDEX(OpenMeteoAPI[WeatherCode],ROWS($K$2:K1039)))</f>
        <v>0</v>
      </c>
      <c r="L1039" s="3" cm="1">
        <f t="array" ref="L1039">IF($A1039="","",INDEX(OpenMeteoAPI[WindSpeedKMH],ROWS($L$2:L1039)))</f>
        <v>2.6</v>
      </c>
    </row>
    <row r="1040" spans="1:12">
      <c r="A1040" t="str" cm="1">
        <f t="array" ref="A1040">IFERROR(INDEX(OpenMeteoAPI[City],ROWS($A$2:A1040))&amp;", "&amp;INDEX(OpenMeteoAPI[CountryCode],ROWS($A$2:A1040)),"")</f>
        <v>Zurich, CH</v>
      </c>
      <c r="B1040" t="str" cm="1">
        <f t="array" ref="B1040">IF($A1040="","",INDEX(OpenMeteoAPI[LocationID],ROWS($B$2:B1040)))</f>
        <v>CH-ZRH</v>
      </c>
      <c r="C1040" s="5" cm="1">
        <f t="array" ref="C1040">IF($A1040="","",INDEX(OpenMeteoAPI[ForecastDateTime],ROWS($C$2:C1040)))</f>
        <v>46213.25</v>
      </c>
      <c r="D1040" t="str">
        <f t="shared" si="16"/>
        <v>6AM</v>
      </c>
      <c r="E1040" t="str" cm="1">
        <f t="array" ref="E1040">IF($K1040="","",_xlfn.IFS($K1040=0,_xlfn.UNICHAR(9728),$K1040&lt;=3,_xlfn.UNICHAR(9729),OR($K1040=45,$K1040=48),"~",AND($K1040&gt;=51,$K1040&lt;=67),_xlfn.UNICHAR(9748),AND($K1040&gt;=71,$K1040&lt;=77),_xlfn.UNICHAR(10052),AND($K1040&gt;=80,$K1040&lt;=82),_xlfn.UNICHAR(9748),AND($K1040&gt;=95,$K1040&lt;=99),_xlfn.UNICHAR(9889),TRUE,_xlfn.UNICHAR(9729)))</f>
        <v>☀</v>
      </c>
      <c r="F1040" t="str" cm="1">
        <f t="array" ref="F1040">IF($K1040="","",_xlfn.IFS($K1040=0,"Clear",$K1040&lt;=3,"Partly Cloudy",OR($K1040=45,$K1040=48),"Fog",AND($K1040&gt;=51,$K1040&lt;=67),"Drizzle",AND($K1040&gt;=71,$K1040&lt;=77),"Snow",AND($K1040&gt;=80,$K1040&lt;=82),"Rain Showers",AND($K1040&gt;=95,$K1040&lt;=99),"Thunderstorm",TRUE,"Cloudy"))</f>
        <v>Clear</v>
      </c>
      <c r="G1040" s="3" cm="1">
        <f t="array" ref="G1040">IF($A1040="","",INDEX(OpenMeteoAPI[TemperatureC],ROWS($G$2:G1040)))</f>
        <v>18</v>
      </c>
      <c r="H1040" s="4" cm="1">
        <f t="array" ref="H1040">IF($A1040="","",INDEX(OpenMeteoAPI[RelativeHumidityPct],ROWS($H$2:H1040))/100)</f>
        <v>0.74</v>
      </c>
      <c r="I1040" s="4" cm="1">
        <f t="array" ref="I1040">IF($A1040="","",INDEX(OpenMeteoAPI[PrecipitationProbabilityPct],ROWS($I$2:I1040))/100)</f>
        <v>0</v>
      </c>
      <c r="J1040" s="3" cm="1">
        <f t="array" ref="J1040">IF($A1040="","",INDEX(OpenMeteoAPI[PrecipitationMM],ROWS($J$2:J1040)))</f>
        <v>0</v>
      </c>
      <c r="K1040" cm="1">
        <f t="array" ref="K1040">IF($A1040="","",INDEX(OpenMeteoAPI[WeatherCode],ROWS($K$2:K1040)))</f>
        <v>0</v>
      </c>
      <c r="L1040" s="3" cm="1">
        <f t="array" ref="L1040">IF($A1040="","",INDEX(OpenMeteoAPI[WindSpeedKMH],ROWS($L$2:L1040)))</f>
        <v>2.2999999999999998</v>
      </c>
    </row>
    <row r="1041" spans="1:12">
      <c r="A1041" t="str" cm="1">
        <f t="array" ref="A1041">IFERROR(INDEX(OpenMeteoAPI[City],ROWS($A$2:A1041))&amp;", "&amp;INDEX(OpenMeteoAPI[CountryCode],ROWS($A$2:A1041)),"")</f>
        <v>Zurich, CH</v>
      </c>
      <c r="B1041" t="str" cm="1">
        <f t="array" ref="B1041">IF($A1041="","",INDEX(OpenMeteoAPI[LocationID],ROWS($B$2:B1041)))</f>
        <v>CH-ZRH</v>
      </c>
      <c r="C1041" s="5" cm="1">
        <f t="array" ref="C1041">IF($A1041="","",INDEX(OpenMeteoAPI[ForecastDateTime],ROWS($C$2:C1041)))</f>
        <v>46213.291666666664</v>
      </c>
      <c r="D1041" t="str">
        <f t="shared" si="16"/>
        <v>7AM</v>
      </c>
      <c r="E1041" t="str" cm="1">
        <f t="array" ref="E1041">IF($K1041="","",_xlfn.IFS($K1041=0,_xlfn.UNICHAR(9728),$K1041&lt;=3,_xlfn.UNICHAR(9729),OR($K1041=45,$K1041=48),"~",AND($K1041&gt;=51,$K1041&lt;=67),_xlfn.UNICHAR(9748),AND($K1041&gt;=71,$K1041&lt;=77),_xlfn.UNICHAR(10052),AND($K1041&gt;=80,$K1041&lt;=82),_xlfn.UNICHAR(9748),AND($K1041&gt;=95,$K1041&lt;=99),_xlfn.UNICHAR(9889),TRUE,_xlfn.UNICHAR(9729)))</f>
        <v>☀</v>
      </c>
      <c r="F1041" t="str" cm="1">
        <f t="array" ref="F1041">IF($K1041="","",_xlfn.IFS($K1041=0,"Clear",$K1041&lt;=3,"Partly Cloudy",OR($K1041=45,$K1041=48),"Fog",AND($K1041&gt;=51,$K1041&lt;=67),"Drizzle",AND($K1041&gt;=71,$K1041&lt;=77),"Snow",AND($K1041&gt;=80,$K1041&lt;=82),"Rain Showers",AND($K1041&gt;=95,$K1041&lt;=99),"Thunderstorm",TRUE,"Cloudy"))</f>
        <v>Clear</v>
      </c>
      <c r="G1041" s="3" cm="1">
        <f t="array" ref="G1041">IF($A1041="","",INDEX(OpenMeteoAPI[TemperatureC],ROWS($G$2:G1041)))</f>
        <v>18.3</v>
      </c>
      <c r="H1041" s="4" cm="1">
        <f t="array" ref="H1041">IF($A1041="","",INDEX(OpenMeteoAPI[RelativeHumidityPct],ROWS($H$2:H1041))/100)</f>
        <v>0.74</v>
      </c>
      <c r="I1041" s="4" cm="1">
        <f t="array" ref="I1041">IF($A1041="","",INDEX(OpenMeteoAPI[PrecipitationProbabilityPct],ROWS($I$2:I1041))/100)</f>
        <v>0</v>
      </c>
      <c r="J1041" s="3" cm="1">
        <f t="array" ref="J1041">IF($A1041="","",INDEX(OpenMeteoAPI[PrecipitationMM],ROWS($J$2:J1041)))</f>
        <v>0</v>
      </c>
      <c r="K1041" cm="1">
        <f t="array" ref="K1041">IF($A1041="","",INDEX(OpenMeteoAPI[WeatherCode],ROWS($K$2:K1041)))</f>
        <v>0</v>
      </c>
      <c r="L1041" s="3" cm="1">
        <f t="array" ref="L1041">IF($A1041="","",INDEX(OpenMeteoAPI[WindSpeedKMH],ROWS($L$2:L1041)))</f>
        <v>2.2999999999999998</v>
      </c>
    </row>
    <row r="1042" spans="1:12">
      <c r="A1042" t="str" cm="1">
        <f t="array" ref="A1042">IFERROR(INDEX(OpenMeteoAPI[City],ROWS($A$2:A1042))&amp;", "&amp;INDEX(OpenMeteoAPI[CountryCode],ROWS($A$2:A1042)),"")</f>
        <v>Zurich, CH</v>
      </c>
      <c r="B1042" t="str" cm="1">
        <f t="array" ref="B1042">IF($A1042="","",INDEX(OpenMeteoAPI[LocationID],ROWS($B$2:B1042)))</f>
        <v>CH-ZRH</v>
      </c>
      <c r="C1042" s="5" cm="1">
        <f t="array" ref="C1042">IF($A1042="","",INDEX(OpenMeteoAPI[ForecastDateTime],ROWS($C$2:C1042)))</f>
        <v>46213.333333333336</v>
      </c>
      <c r="D1042" t="str">
        <f t="shared" si="16"/>
        <v>8AM</v>
      </c>
      <c r="E1042" t="str" cm="1">
        <f t="array" ref="E1042">IF($K1042="","",_xlfn.IFS($K1042=0,_xlfn.UNICHAR(9728),$K1042&lt;=3,_xlfn.UNICHAR(9729),OR($K1042=45,$K1042=48),"~",AND($K1042&gt;=51,$K1042&lt;=67),_xlfn.UNICHAR(9748),AND($K1042&gt;=71,$K1042&lt;=77),_xlfn.UNICHAR(10052),AND($K1042&gt;=80,$K1042&lt;=82),_xlfn.UNICHAR(9748),AND($K1042&gt;=95,$K1042&lt;=99),_xlfn.UNICHAR(9889),TRUE,_xlfn.UNICHAR(9729)))</f>
        <v>☀</v>
      </c>
      <c r="F1042" t="str" cm="1">
        <f t="array" ref="F1042">IF($K1042="","",_xlfn.IFS($K1042=0,"Clear",$K1042&lt;=3,"Partly Cloudy",OR($K1042=45,$K1042=48),"Fog",AND($K1042&gt;=51,$K1042&lt;=67),"Drizzle",AND($K1042&gt;=71,$K1042&lt;=77),"Snow",AND($K1042&gt;=80,$K1042&lt;=82),"Rain Showers",AND($K1042&gt;=95,$K1042&lt;=99),"Thunderstorm",TRUE,"Cloudy"))</f>
        <v>Clear</v>
      </c>
      <c r="G1042" s="3" cm="1">
        <f t="array" ref="G1042">IF($A1042="","",INDEX(OpenMeteoAPI[TemperatureC],ROWS($G$2:G1042)))</f>
        <v>20.2</v>
      </c>
      <c r="H1042" s="4" cm="1">
        <f t="array" ref="H1042">IF($A1042="","",INDEX(OpenMeteoAPI[RelativeHumidityPct],ROWS($H$2:H1042))/100)</f>
        <v>0.66</v>
      </c>
      <c r="I1042" s="4" cm="1">
        <f t="array" ref="I1042">IF($A1042="","",INDEX(OpenMeteoAPI[PrecipitationProbabilityPct],ROWS($I$2:I1042))/100)</f>
        <v>0</v>
      </c>
      <c r="J1042" s="3" cm="1">
        <f t="array" ref="J1042">IF($A1042="","",INDEX(OpenMeteoAPI[PrecipitationMM],ROWS($J$2:J1042)))</f>
        <v>0</v>
      </c>
      <c r="K1042" cm="1">
        <f t="array" ref="K1042">IF($A1042="","",INDEX(OpenMeteoAPI[WeatherCode],ROWS($K$2:K1042)))</f>
        <v>0</v>
      </c>
      <c r="L1042" s="3" cm="1">
        <f t="array" ref="L1042">IF($A1042="","",INDEX(OpenMeteoAPI[WindSpeedKMH],ROWS($L$2:L1042)))</f>
        <v>3.3</v>
      </c>
    </row>
    <row r="1043" spans="1:12">
      <c r="A1043" t="str" cm="1">
        <f t="array" ref="A1043">IFERROR(INDEX(OpenMeteoAPI[City],ROWS($A$2:A1043))&amp;", "&amp;INDEX(OpenMeteoAPI[CountryCode],ROWS($A$2:A1043)),"")</f>
        <v>Zurich, CH</v>
      </c>
      <c r="B1043" t="str" cm="1">
        <f t="array" ref="B1043">IF($A1043="","",INDEX(OpenMeteoAPI[LocationID],ROWS($B$2:B1043)))</f>
        <v>CH-ZRH</v>
      </c>
      <c r="C1043" s="5" cm="1">
        <f t="array" ref="C1043">IF($A1043="","",INDEX(OpenMeteoAPI[ForecastDateTime],ROWS($C$2:C1043)))</f>
        <v>46213.375</v>
      </c>
      <c r="D1043" t="str">
        <f t="shared" si="16"/>
        <v>9AM</v>
      </c>
      <c r="E1043" t="str" cm="1">
        <f t="array" ref="E1043">IF($K1043="","",_xlfn.IFS($K1043=0,_xlfn.UNICHAR(9728),$K1043&lt;=3,_xlfn.UNICHAR(9729),OR($K1043=45,$K1043=48),"~",AND($K1043&gt;=51,$K1043&lt;=67),_xlfn.UNICHAR(9748),AND($K1043&gt;=71,$K1043&lt;=77),_xlfn.UNICHAR(10052),AND($K1043&gt;=80,$K1043&lt;=82),_xlfn.UNICHAR(9748),AND($K1043&gt;=95,$K1043&lt;=99),_xlfn.UNICHAR(9889),TRUE,_xlfn.UNICHAR(9729)))</f>
        <v>☀</v>
      </c>
      <c r="F1043" t="str" cm="1">
        <f t="array" ref="F1043">IF($K1043="","",_xlfn.IFS($K1043=0,"Clear",$K1043&lt;=3,"Partly Cloudy",OR($K1043=45,$K1043=48),"Fog",AND($K1043&gt;=51,$K1043&lt;=67),"Drizzle",AND($K1043&gt;=71,$K1043&lt;=77),"Snow",AND($K1043&gt;=80,$K1043&lt;=82),"Rain Showers",AND($K1043&gt;=95,$K1043&lt;=99),"Thunderstorm",TRUE,"Cloudy"))</f>
        <v>Clear</v>
      </c>
      <c r="G1043" s="3" cm="1">
        <f t="array" ref="G1043">IF($A1043="","",INDEX(OpenMeteoAPI[TemperatureC],ROWS($G$2:G1043)))</f>
        <v>21.8</v>
      </c>
      <c r="H1043" s="4" cm="1">
        <f t="array" ref="H1043">IF($A1043="","",INDEX(OpenMeteoAPI[RelativeHumidityPct],ROWS($H$2:H1043))/100)</f>
        <v>0.61</v>
      </c>
      <c r="I1043" s="4" cm="1">
        <f t="array" ref="I1043">IF($A1043="","",INDEX(OpenMeteoAPI[PrecipitationProbabilityPct],ROWS($I$2:I1043))/100)</f>
        <v>0</v>
      </c>
      <c r="J1043" s="3" cm="1">
        <f t="array" ref="J1043">IF($A1043="","",INDEX(OpenMeteoAPI[PrecipitationMM],ROWS($J$2:J1043)))</f>
        <v>0</v>
      </c>
      <c r="K1043" cm="1">
        <f t="array" ref="K1043">IF($A1043="","",INDEX(OpenMeteoAPI[WeatherCode],ROWS($K$2:K1043)))</f>
        <v>0</v>
      </c>
      <c r="L1043" s="3" cm="1">
        <f t="array" ref="L1043">IF($A1043="","",INDEX(OpenMeteoAPI[WindSpeedKMH],ROWS($L$2:L1043)))</f>
        <v>4.3</v>
      </c>
    </row>
    <row r="1044" spans="1:12">
      <c r="A1044" t="str" cm="1">
        <f t="array" ref="A1044">IFERROR(INDEX(OpenMeteoAPI[City],ROWS($A$2:A1044))&amp;", "&amp;INDEX(OpenMeteoAPI[CountryCode],ROWS($A$2:A1044)),"")</f>
        <v>Zurich, CH</v>
      </c>
      <c r="B1044" t="str" cm="1">
        <f t="array" ref="B1044">IF($A1044="","",INDEX(OpenMeteoAPI[LocationID],ROWS($B$2:B1044)))</f>
        <v>CH-ZRH</v>
      </c>
      <c r="C1044" s="5" cm="1">
        <f t="array" ref="C1044">IF($A1044="","",INDEX(OpenMeteoAPI[ForecastDateTime],ROWS($C$2:C1044)))</f>
        <v>46213.416666666664</v>
      </c>
      <c r="D1044" t="str">
        <f t="shared" si="16"/>
        <v>10AM</v>
      </c>
      <c r="E1044" t="str" cm="1">
        <f t="array" ref="E1044">IF($K1044="","",_xlfn.IFS($K1044=0,_xlfn.UNICHAR(9728),$K1044&lt;=3,_xlfn.UNICHAR(9729),OR($K1044=45,$K1044=48),"~",AND($K1044&gt;=51,$K1044&lt;=67),_xlfn.UNICHAR(9748),AND($K1044&gt;=71,$K1044&lt;=77),_xlfn.UNICHAR(10052),AND($K1044&gt;=80,$K1044&lt;=82),_xlfn.UNICHAR(9748),AND($K1044&gt;=95,$K1044&lt;=99),_xlfn.UNICHAR(9889),TRUE,_xlfn.UNICHAR(9729)))</f>
        <v>☀</v>
      </c>
      <c r="F1044" t="str" cm="1">
        <f t="array" ref="F1044">IF($K1044="","",_xlfn.IFS($K1044=0,"Clear",$K1044&lt;=3,"Partly Cloudy",OR($K1044=45,$K1044=48),"Fog",AND($K1044&gt;=51,$K1044&lt;=67),"Drizzle",AND($K1044&gt;=71,$K1044&lt;=77),"Snow",AND($K1044&gt;=80,$K1044&lt;=82),"Rain Showers",AND($K1044&gt;=95,$K1044&lt;=99),"Thunderstorm",TRUE,"Cloudy"))</f>
        <v>Clear</v>
      </c>
      <c r="G1044" s="3" cm="1">
        <f t="array" ref="G1044">IF($A1044="","",INDEX(OpenMeteoAPI[TemperatureC],ROWS($G$2:G1044)))</f>
        <v>23.7</v>
      </c>
      <c r="H1044" s="4" cm="1">
        <f t="array" ref="H1044">IF($A1044="","",INDEX(OpenMeteoAPI[RelativeHumidityPct],ROWS($H$2:H1044))/100)</f>
        <v>0.56000000000000005</v>
      </c>
      <c r="I1044" s="4" cm="1">
        <f t="array" ref="I1044">IF($A1044="","",INDEX(OpenMeteoAPI[PrecipitationProbabilityPct],ROWS($I$2:I1044))/100)</f>
        <v>0</v>
      </c>
      <c r="J1044" s="3" cm="1">
        <f t="array" ref="J1044">IF($A1044="","",INDEX(OpenMeteoAPI[PrecipitationMM],ROWS($J$2:J1044)))</f>
        <v>0</v>
      </c>
      <c r="K1044" cm="1">
        <f t="array" ref="K1044">IF($A1044="","",INDEX(OpenMeteoAPI[WeatherCode],ROWS($K$2:K1044)))</f>
        <v>0</v>
      </c>
      <c r="L1044" s="3" cm="1">
        <f t="array" ref="L1044">IF($A1044="","",INDEX(OpenMeteoAPI[WindSpeedKMH],ROWS($L$2:L1044)))</f>
        <v>4.5</v>
      </c>
    </row>
    <row r="1045" spans="1:12">
      <c r="A1045" t="str" cm="1">
        <f t="array" ref="A1045">IFERROR(INDEX(OpenMeteoAPI[City],ROWS($A$2:A1045))&amp;", "&amp;INDEX(OpenMeteoAPI[CountryCode],ROWS($A$2:A1045)),"")</f>
        <v>Zurich, CH</v>
      </c>
      <c r="B1045" t="str" cm="1">
        <f t="array" ref="B1045">IF($A1045="","",INDEX(OpenMeteoAPI[LocationID],ROWS($B$2:B1045)))</f>
        <v>CH-ZRH</v>
      </c>
      <c r="C1045" s="5" cm="1">
        <f t="array" ref="C1045">IF($A1045="","",INDEX(OpenMeteoAPI[ForecastDateTime],ROWS($C$2:C1045)))</f>
        <v>46213.458333333336</v>
      </c>
      <c r="D1045" t="str">
        <f t="shared" si="16"/>
        <v>11AM</v>
      </c>
      <c r="E1045" t="str" cm="1">
        <f t="array" ref="E1045">IF($K1045="","",_xlfn.IFS($K1045=0,_xlfn.UNICHAR(9728),$K1045&lt;=3,_xlfn.UNICHAR(9729),OR($K1045=45,$K1045=48),"~",AND($K1045&gt;=51,$K1045&lt;=67),_xlfn.UNICHAR(9748),AND($K1045&gt;=71,$K1045&lt;=77),_xlfn.UNICHAR(10052),AND($K1045&gt;=80,$K1045&lt;=82),_xlfn.UNICHAR(9748),AND($K1045&gt;=95,$K1045&lt;=99),_xlfn.UNICHAR(9889),TRUE,_xlfn.UNICHAR(9729)))</f>
        <v>☀</v>
      </c>
      <c r="F1045" t="str" cm="1">
        <f t="array" ref="F1045">IF($K1045="","",_xlfn.IFS($K1045=0,"Clear",$K1045&lt;=3,"Partly Cloudy",OR($K1045=45,$K1045=48),"Fog",AND($K1045&gt;=51,$K1045&lt;=67),"Drizzle",AND($K1045&gt;=71,$K1045&lt;=77),"Snow",AND($K1045&gt;=80,$K1045&lt;=82),"Rain Showers",AND($K1045&gt;=95,$K1045&lt;=99),"Thunderstorm",TRUE,"Cloudy"))</f>
        <v>Clear</v>
      </c>
      <c r="G1045" s="3" cm="1">
        <f t="array" ref="G1045">IF($A1045="","",INDEX(OpenMeteoAPI[TemperatureC],ROWS($G$2:G1045)))</f>
        <v>25.8</v>
      </c>
      <c r="H1045" s="4" cm="1">
        <f t="array" ref="H1045">IF($A1045="","",INDEX(OpenMeteoAPI[RelativeHumidityPct],ROWS($H$2:H1045))/100)</f>
        <v>0.5</v>
      </c>
      <c r="I1045" s="4" cm="1">
        <f t="array" ref="I1045">IF($A1045="","",INDEX(OpenMeteoAPI[PrecipitationProbabilityPct],ROWS($I$2:I1045))/100)</f>
        <v>0</v>
      </c>
      <c r="J1045" s="3" cm="1">
        <f t="array" ref="J1045">IF($A1045="","",INDEX(OpenMeteoAPI[PrecipitationMM],ROWS($J$2:J1045)))</f>
        <v>0</v>
      </c>
      <c r="K1045" cm="1">
        <f t="array" ref="K1045">IF($A1045="","",INDEX(OpenMeteoAPI[WeatherCode],ROWS($K$2:K1045)))</f>
        <v>0</v>
      </c>
      <c r="L1045" s="3" cm="1">
        <f t="array" ref="L1045">IF($A1045="","",INDEX(OpenMeteoAPI[WindSpeedKMH],ROWS($L$2:L1045)))</f>
        <v>6</v>
      </c>
    </row>
    <row r="1046" spans="1:12">
      <c r="A1046" t="str" cm="1">
        <f t="array" ref="A1046">IFERROR(INDEX(OpenMeteoAPI[City],ROWS($A$2:A1046))&amp;", "&amp;INDEX(OpenMeteoAPI[CountryCode],ROWS($A$2:A1046)),"")</f>
        <v>Zurich, CH</v>
      </c>
      <c r="B1046" t="str" cm="1">
        <f t="array" ref="B1046">IF($A1046="","",INDEX(OpenMeteoAPI[LocationID],ROWS($B$2:B1046)))</f>
        <v>CH-ZRH</v>
      </c>
      <c r="C1046" s="5" cm="1">
        <f t="array" ref="C1046">IF($A1046="","",INDEX(OpenMeteoAPI[ForecastDateTime],ROWS($C$2:C1046)))</f>
        <v>46213.5</v>
      </c>
      <c r="D1046" t="str">
        <f t="shared" si="16"/>
        <v>12PM</v>
      </c>
      <c r="E1046" t="str" cm="1">
        <f t="array" ref="E1046">IF($K1046="","",_xlfn.IFS($K1046=0,_xlfn.UNICHAR(9728),$K1046&lt;=3,_xlfn.UNICHAR(9729),OR($K1046=45,$K1046=48),"~",AND($K1046&gt;=51,$K1046&lt;=67),_xlfn.UNICHAR(9748),AND($K1046&gt;=71,$K1046&lt;=77),_xlfn.UNICHAR(10052),AND($K1046&gt;=80,$K1046&lt;=82),_xlfn.UNICHAR(9748),AND($K1046&gt;=95,$K1046&lt;=99),_xlfn.UNICHAR(9889),TRUE,_xlfn.UNICHAR(9729)))</f>
        <v>☁</v>
      </c>
      <c r="F1046" t="str" cm="1">
        <f t="array" ref="F1046">IF($K1046="","",_xlfn.IFS($K1046=0,"Clear",$K1046&lt;=3,"Partly Cloudy",OR($K1046=45,$K1046=48),"Fog",AND($K1046&gt;=51,$K1046&lt;=67),"Drizzle",AND($K1046&gt;=71,$K1046&lt;=77),"Snow",AND($K1046&gt;=80,$K1046&lt;=82),"Rain Showers",AND($K1046&gt;=95,$K1046&lt;=99),"Thunderstorm",TRUE,"Cloudy"))</f>
        <v>Partly Cloudy</v>
      </c>
      <c r="G1046" s="3" cm="1">
        <f t="array" ref="G1046">IF($A1046="","",INDEX(OpenMeteoAPI[TemperatureC],ROWS($G$2:G1046)))</f>
        <v>28</v>
      </c>
      <c r="H1046" s="4" cm="1">
        <f t="array" ref="H1046">IF($A1046="","",INDEX(OpenMeteoAPI[RelativeHumidityPct],ROWS($H$2:H1046))/100)</f>
        <v>0.44</v>
      </c>
      <c r="I1046" s="4" cm="1">
        <f t="array" ref="I1046">IF($A1046="","",INDEX(OpenMeteoAPI[PrecipitationProbabilityPct],ROWS($I$2:I1046))/100)</f>
        <v>0</v>
      </c>
      <c r="J1046" s="3" cm="1">
        <f t="array" ref="J1046">IF($A1046="","",INDEX(OpenMeteoAPI[PrecipitationMM],ROWS($J$2:J1046)))</f>
        <v>0</v>
      </c>
      <c r="K1046" cm="1">
        <f t="array" ref="K1046">IF($A1046="","",INDEX(OpenMeteoAPI[WeatherCode],ROWS($K$2:K1046)))</f>
        <v>2</v>
      </c>
      <c r="L1046" s="3" cm="1">
        <f t="array" ref="L1046">IF($A1046="","",INDEX(OpenMeteoAPI[WindSpeedKMH],ROWS($L$2:L1046)))</f>
        <v>7.1</v>
      </c>
    </row>
    <row r="1047" spans="1:12">
      <c r="A1047" t="str" cm="1">
        <f t="array" ref="A1047">IFERROR(INDEX(OpenMeteoAPI[City],ROWS($A$2:A1047))&amp;", "&amp;INDEX(OpenMeteoAPI[CountryCode],ROWS($A$2:A1047)),"")</f>
        <v>Zurich, CH</v>
      </c>
      <c r="B1047" t="str" cm="1">
        <f t="array" ref="B1047">IF($A1047="","",INDEX(OpenMeteoAPI[LocationID],ROWS($B$2:B1047)))</f>
        <v>CH-ZRH</v>
      </c>
      <c r="C1047" s="5" cm="1">
        <f t="array" ref="C1047">IF($A1047="","",INDEX(OpenMeteoAPI[ForecastDateTime],ROWS($C$2:C1047)))</f>
        <v>46213.541666666664</v>
      </c>
      <c r="D1047" t="str">
        <f t="shared" si="16"/>
        <v>1PM</v>
      </c>
      <c r="E1047" t="str" cm="1">
        <f t="array" ref="E1047">IF($K1047="","",_xlfn.IFS($K1047=0,_xlfn.UNICHAR(9728),$K1047&lt;=3,_xlfn.UNICHAR(9729),OR($K1047=45,$K1047=48),"~",AND($K1047&gt;=51,$K1047&lt;=67),_xlfn.UNICHAR(9748),AND($K1047&gt;=71,$K1047&lt;=77),_xlfn.UNICHAR(10052),AND($K1047&gt;=80,$K1047&lt;=82),_xlfn.UNICHAR(9748),AND($K1047&gt;=95,$K1047&lt;=99),_xlfn.UNICHAR(9889),TRUE,_xlfn.UNICHAR(9729)))</f>
        <v>☁</v>
      </c>
      <c r="F1047" t="str" cm="1">
        <f t="array" ref="F1047">IF($K1047="","",_xlfn.IFS($K1047=0,"Clear",$K1047&lt;=3,"Partly Cloudy",OR($K1047=45,$K1047=48),"Fog",AND($K1047&gt;=51,$K1047&lt;=67),"Drizzle",AND($K1047&gt;=71,$K1047&lt;=77),"Snow",AND($K1047&gt;=80,$K1047&lt;=82),"Rain Showers",AND($K1047&gt;=95,$K1047&lt;=99),"Thunderstorm",TRUE,"Cloudy"))</f>
        <v>Partly Cloudy</v>
      </c>
      <c r="G1047" s="3" cm="1">
        <f t="array" ref="G1047">IF($A1047="","",INDEX(OpenMeteoAPI[TemperatureC],ROWS($G$2:G1047)))</f>
        <v>29.9</v>
      </c>
      <c r="H1047" s="4" cm="1">
        <f t="array" ref="H1047">IF($A1047="","",INDEX(OpenMeteoAPI[RelativeHumidityPct],ROWS($H$2:H1047))/100)</f>
        <v>0.36</v>
      </c>
      <c r="I1047" s="4" cm="1">
        <f t="array" ref="I1047">IF($A1047="","",INDEX(OpenMeteoAPI[PrecipitationProbabilityPct],ROWS($I$2:I1047))/100)</f>
        <v>0</v>
      </c>
      <c r="J1047" s="3" cm="1">
        <f t="array" ref="J1047">IF($A1047="","",INDEX(OpenMeteoAPI[PrecipitationMM],ROWS($J$2:J1047)))</f>
        <v>0</v>
      </c>
      <c r="K1047" cm="1">
        <f t="array" ref="K1047">IF($A1047="","",INDEX(OpenMeteoAPI[WeatherCode],ROWS($K$2:K1047)))</f>
        <v>3</v>
      </c>
      <c r="L1047" s="3" cm="1">
        <f t="array" ref="L1047">IF($A1047="","",INDEX(OpenMeteoAPI[WindSpeedKMH],ROWS($L$2:L1047)))</f>
        <v>7.6</v>
      </c>
    </row>
    <row r="1048" spans="1:12">
      <c r="A1048" t="str" cm="1">
        <f t="array" ref="A1048">IFERROR(INDEX(OpenMeteoAPI[City],ROWS($A$2:A1048))&amp;", "&amp;INDEX(OpenMeteoAPI[CountryCode],ROWS($A$2:A1048)),"")</f>
        <v>Zurich, CH</v>
      </c>
      <c r="B1048" t="str" cm="1">
        <f t="array" ref="B1048">IF($A1048="","",INDEX(OpenMeteoAPI[LocationID],ROWS($B$2:B1048)))</f>
        <v>CH-ZRH</v>
      </c>
      <c r="C1048" s="5" cm="1">
        <f t="array" ref="C1048">IF($A1048="","",INDEX(OpenMeteoAPI[ForecastDateTime],ROWS($C$2:C1048)))</f>
        <v>46213.583333333336</v>
      </c>
      <c r="D1048" t="str">
        <f t="shared" si="16"/>
        <v>2PM</v>
      </c>
      <c r="E1048" t="str" cm="1">
        <f t="array" ref="E1048">IF($K1048="","",_xlfn.IFS($K1048=0,_xlfn.UNICHAR(9728),$K1048&lt;=3,_xlfn.UNICHAR(9729),OR($K1048=45,$K1048=48),"~",AND($K1048&gt;=51,$K1048&lt;=67),_xlfn.UNICHAR(9748),AND($K1048&gt;=71,$K1048&lt;=77),_xlfn.UNICHAR(10052),AND($K1048&gt;=80,$K1048&lt;=82),_xlfn.UNICHAR(9748),AND($K1048&gt;=95,$K1048&lt;=99),_xlfn.UNICHAR(9889),TRUE,_xlfn.UNICHAR(9729)))</f>
        <v>☁</v>
      </c>
      <c r="F1048" t="str" cm="1">
        <f t="array" ref="F1048">IF($K1048="","",_xlfn.IFS($K1048=0,"Clear",$K1048&lt;=3,"Partly Cloudy",OR($K1048=45,$K1048=48),"Fog",AND($K1048&gt;=51,$K1048&lt;=67),"Drizzle",AND($K1048&gt;=71,$K1048&lt;=77),"Snow",AND($K1048&gt;=80,$K1048&lt;=82),"Rain Showers",AND($K1048&gt;=95,$K1048&lt;=99),"Thunderstorm",TRUE,"Cloudy"))</f>
        <v>Partly Cloudy</v>
      </c>
      <c r="G1048" s="3" cm="1">
        <f t="array" ref="G1048">IF($A1048="","",INDEX(OpenMeteoAPI[TemperatureC],ROWS($G$2:G1048)))</f>
        <v>31.2</v>
      </c>
      <c r="H1048" s="4" cm="1">
        <f t="array" ref="H1048">IF($A1048="","",INDEX(OpenMeteoAPI[RelativeHumidityPct],ROWS($H$2:H1048))/100)</f>
        <v>0.32</v>
      </c>
      <c r="I1048" s="4" cm="1">
        <f t="array" ref="I1048">IF($A1048="","",INDEX(OpenMeteoAPI[PrecipitationProbabilityPct],ROWS($I$2:I1048))/100)</f>
        <v>0</v>
      </c>
      <c r="J1048" s="3" cm="1">
        <f t="array" ref="J1048">IF($A1048="","",INDEX(OpenMeteoAPI[PrecipitationMM],ROWS($J$2:J1048)))</f>
        <v>0</v>
      </c>
      <c r="K1048" cm="1">
        <f t="array" ref="K1048">IF($A1048="","",INDEX(OpenMeteoAPI[WeatherCode],ROWS($K$2:K1048)))</f>
        <v>2</v>
      </c>
      <c r="L1048" s="3" cm="1">
        <f t="array" ref="L1048">IF($A1048="","",INDEX(OpenMeteoAPI[WindSpeedKMH],ROWS($L$2:L1048)))</f>
        <v>8.4</v>
      </c>
    </row>
    <row r="1049" spans="1:12">
      <c r="A1049" t="str" cm="1">
        <f t="array" ref="A1049">IFERROR(INDEX(OpenMeteoAPI[City],ROWS($A$2:A1049))&amp;", "&amp;INDEX(OpenMeteoAPI[CountryCode],ROWS($A$2:A1049)),"")</f>
        <v>Zurich, CH</v>
      </c>
      <c r="B1049" t="str" cm="1">
        <f t="array" ref="B1049">IF($A1049="","",INDEX(OpenMeteoAPI[LocationID],ROWS($B$2:B1049)))</f>
        <v>CH-ZRH</v>
      </c>
      <c r="C1049" s="5" cm="1">
        <f t="array" ref="C1049">IF($A1049="","",INDEX(OpenMeteoAPI[ForecastDateTime],ROWS($C$2:C1049)))</f>
        <v>46213.625</v>
      </c>
      <c r="D1049" t="str">
        <f t="shared" si="16"/>
        <v>3PM</v>
      </c>
      <c r="E1049" t="str" cm="1">
        <f t="array" ref="E1049">IF($K1049="","",_xlfn.IFS($K1049=0,_xlfn.UNICHAR(9728),$K1049&lt;=3,_xlfn.UNICHAR(9729),OR($K1049=45,$K1049=48),"~",AND($K1049&gt;=51,$K1049&lt;=67),_xlfn.UNICHAR(9748),AND($K1049&gt;=71,$K1049&lt;=77),_xlfn.UNICHAR(10052),AND($K1049&gt;=80,$K1049&lt;=82),_xlfn.UNICHAR(9748),AND($K1049&gt;=95,$K1049&lt;=99),_xlfn.UNICHAR(9889),TRUE,_xlfn.UNICHAR(9729)))</f>
        <v>☁</v>
      </c>
      <c r="F1049" t="str" cm="1">
        <f t="array" ref="F1049">IF($K1049="","",_xlfn.IFS($K1049=0,"Clear",$K1049&lt;=3,"Partly Cloudy",OR($K1049=45,$K1049=48),"Fog",AND($K1049&gt;=51,$K1049&lt;=67),"Drizzle",AND($K1049&gt;=71,$K1049&lt;=77),"Snow",AND($K1049&gt;=80,$K1049&lt;=82),"Rain Showers",AND($K1049&gt;=95,$K1049&lt;=99),"Thunderstorm",TRUE,"Cloudy"))</f>
        <v>Partly Cloudy</v>
      </c>
      <c r="G1049" s="3" cm="1">
        <f t="array" ref="G1049">IF($A1049="","",INDEX(OpenMeteoAPI[TemperatureC],ROWS($G$2:G1049)))</f>
        <v>32.200000000000003</v>
      </c>
      <c r="H1049" s="4" cm="1">
        <f t="array" ref="H1049">IF($A1049="","",INDEX(OpenMeteoAPI[RelativeHumidityPct],ROWS($H$2:H1049))/100)</f>
        <v>0.28000000000000003</v>
      </c>
      <c r="I1049" s="4" cm="1">
        <f t="array" ref="I1049">IF($A1049="","",INDEX(OpenMeteoAPI[PrecipitationProbabilityPct],ROWS($I$2:I1049))/100)</f>
        <v>0</v>
      </c>
      <c r="J1049" s="3" cm="1">
        <f t="array" ref="J1049">IF($A1049="","",INDEX(OpenMeteoAPI[PrecipitationMM],ROWS($J$2:J1049)))</f>
        <v>0</v>
      </c>
      <c r="K1049" cm="1">
        <f t="array" ref="K1049">IF($A1049="","",INDEX(OpenMeteoAPI[WeatherCode],ROWS($K$2:K1049)))</f>
        <v>3</v>
      </c>
      <c r="L1049" s="3" cm="1">
        <f t="array" ref="L1049">IF($A1049="","",INDEX(OpenMeteoAPI[WindSpeedKMH],ROWS($L$2:L1049)))</f>
        <v>8.6999999999999993</v>
      </c>
    </row>
    <row r="1050" spans="1:12">
      <c r="A1050" t="str" cm="1">
        <f t="array" ref="A1050">IFERROR(INDEX(OpenMeteoAPI[City],ROWS($A$2:A1050))&amp;", "&amp;INDEX(OpenMeteoAPI[CountryCode],ROWS($A$2:A1050)),"")</f>
        <v>Zurich, CH</v>
      </c>
      <c r="B1050" t="str" cm="1">
        <f t="array" ref="B1050">IF($A1050="","",INDEX(OpenMeteoAPI[LocationID],ROWS($B$2:B1050)))</f>
        <v>CH-ZRH</v>
      </c>
      <c r="C1050" s="5" cm="1">
        <f t="array" ref="C1050">IF($A1050="","",INDEX(OpenMeteoAPI[ForecastDateTime],ROWS($C$2:C1050)))</f>
        <v>46213.666666666664</v>
      </c>
      <c r="D1050" t="str">
        <f t="shared" si="16"/>
        <v>4PM</v>
      </c>
      <c r="E1050" t="str" cm="1">
        <f t="array" ref="E1050">IF($K1050="","",_xlfn.IFS($K1050=0,_xlfn.UNICHAR(9728),$K1050&lt;=3,_xlfn.UNICHAR(9729),OR($K1050=45,$K1050=48),"~",AND($K1050&gt;=51,$K1050&lt;=67),_xlfn.UNICHAR(9748),AND($K1050&gt;=71,$K1050&lt;=77),_xlfn.UNICHAR(10052),AND($K1050&gt;=80,$K1050&lt;=82),_xlfn.UNICHAR(9748),AND($K1050&gt;=95,$K1050&lt;=99),_xlfn.UNICHAR(9889),TRUE,_xlfn.UNICHAR(9729)))</f>
        <v>☁</v>
      </c>
      <c r="F1050" t="str" cm="1">
        <f t="array" ref="F1050">IF($K1050="","",_xlfn.IFS($K1050=0,"Clear",$K1050&lt;=3,"Partly Cloudy",OR($K1050=45,$K1050=48),"Fog",AND($K1050&gt;=51,$K1050&lt;=67),"Drizzle",AND($K1050&gt;=71,$K1050&lt;=77),"Snow",AND($K1050&gt;=80,$K1050&lt;=82),"Rain Showers",AND($K1050&gt;=95,$K1050&lt;=99),"Thunderstorm",TRUE,"Cloudy"))</f>
        <v>Partly Cloudy</v>
      </c>
      <c r="G1050" s="3" cm="1">
        <f t="array" ref="G1050">IF($A1050="","",INDEX(OpenMeteoAPI[TemperatureC],ROWS($G$2:G1050)))</f>
        <v>32.799999999999997</v>
      </c>
      <c r="H1050" s="4" cm="1">
        <f t="array" ref="H1050">IF($A1050="","",INDEX(OpenMeteoAPI[RelativeHumidityPct],ROWS($H$2:H1050))/100)</f>
        <v>0.26</v>
      </c>
      <c r="I1050" s="4" cm="1">
        <f t="array" ref="I1050">IF($A1050="","",INDEX(OpenMeteoAPI[PrecipitationProbabilityPct],ROWS($I$2:I1050))/100)</f>
        <v>0</v>
      </c>
      <c r="J1050" s="3" cm="1">
        <f t="array" ref="J1050">IF($A1050="","",INDEX(OpenMeteoAPI[PrecipitationMM],ROWS($J$2:J1050)))</f>
        <v>0</v>
      </c>
      <c r="K1050" cm="1">
        <f t="array" ref="K1050">IF($A1050="","",INDEX(OpenMeteoAPI[WeatherCode],ROWS($K$2:K1050)))</f>
        <v>3</v>
      </c>
      <c r="L1050" s="3" cm="1">
        <f t="array" ref="L1050">IF($A1050="","",INDEX(OpenMeteoAPI[WindSpeedKMH],ROWS($L$2:L1050)))</f>
        <v>8.6999999999999993</v>
      </c>
    </row>
    <row r="1051" spans="1:12">
      <c r="A1051" t="str" cm="1">
        <f t="array" ref="A1051">IFERROR(INDEX(OpenMeteoAPI[City],ROWS($A$2:A1051))&amp;", "&amp;INDEX(OpenMeteoAPI[CountryCode],ROWS($A$2:A1051)),"")</f>
        <v>Zurich, CH</v>
      </c>
      <c r="B1051" t="str" cm="1">
        <f t="array" ref="B1051">IF($A1051="","",INDEX(OpenMeteoAPI[LocationID],ROWS($B$2:B1051)))</f>
        <v>CH-ZRH</v>
      </c>
      <c r="C1051" s="5" cm="1">
        <f t="array" ref="C1051">IF($A1051="","",INDEX(OpenMeteoAPI[ForecastDateTime],ROWS($C$2:C1051)))</f>
        <v>46213.708333333336</v>
      </c>
      <c r="D1051" t="str">
        <f t="shared" si="16"/>
        <v>5PM</v>
      </c>
      <c r="E1051" t="str" cm="1">
        <f t="array" ref="E1051">IF($K1051="","",_xlfn.IFS($K1051=0,_xlfn.UNICHAR(9728),$K1051&lt;=3,_xlfn.UNICHAR(9729),OR($K1051=45,$K1051=48),"~",AND($K1051&gt;=51,$K1051&lt;=67),_xlfn.UNICHAR(9748),AND($K1051&gt;=71,$K1051&lt;=77),_xlfn.UNICHAR(10052),AND($K1051&gt;=80,$K1051&lt;=82),_xlfn.UNICHAR(9748),AND($K1051&gt;=95,$K1051&lt;=99),_xlfn.UNICHAR(9889),TRUE,_xlfn.UNICHAR(9729)))</f>
        <v>☁</v>
      </c>
      <c r="F1051" t="str" cm="1">
        <f t="array" ref="F1051">IF($K1051="","",_xlfn.IFS($K1051=0,"Clear",$K1051&lt;=3,"Partly Cloudy",OR($K1051=45,$K1051=48),"Fog",AND($K1051&gt;=51,$K1051&lt;=67),"Drizzle",AND($K1051&gt;=71,$K1051&lt;=77),"Snow",AND($K1051&gt;=80,$K1051&lt;=82),"Rain Showers",AND($K1051&gt;=95,$K1051&lt;=99),"Thunderstorm",TRUE,"Cloudy"))</f>
        <v>Partly Cloudy</v>
      </c>
      <c r="G1051" s="3" cm="1">
        <f t="array" ref="G1051">IF($A1051="","",INDEX(OpenMeteoAPI[TemperatureC],ROWS($G$2:G1051)))</f>
        <v>32.9</v>
      </c>
      <c r="H1051" s="4" cm="1">
        <f t="array" ref="H1051">IF($A1051="","",INDEX(OpenMeteoAPI[RelativeHumidityPct],ROWS($H$2:H1051))/100)</f>
        <v>0.26</v>
      </c>
      <c r="I1051" s="4" cm="1">
        <f t="array" ref="I1051">IF($A1051="","",INDEX(OpenMeteoAPI[PrecipitationProbabilityPct],ROWS($I$2:I1051))/100)</f>
        <v>0</v>
      </c>
      <c r="J1051" s="3" cm="1">
        <f t="array" ref="J1051">IF($A1051="","",INDEX(OpenMeteoAPI[PrecipitationMM],ROWS($J$2:J1051)))</f>
        <v>0</v>
      </c>
      <c r="K1051" cm="1">
        <f t="array" ref="K1051">IF($A1051="","",INDEX(OpenMeteoAPI[WeatherCode],ROWS($K$2:K1051)))</f>
        <v>2</v>
      </c>
      <c r="L1051" s="3" cm="1">
        <f t="array" ref="L1051">IF($A1051="","",INDEX(OpenMeteoAPI[WindSpeedKMH],ROWS($L$2:L1051)))</f>
        <v>8.8000000000000007</v>
      </c>
    </row>
    <row r="1052" spans="1:12">
      <c r="A1052" t="str" cm="1">
        <f t="array" ref="A1052">IFERROR(INDEX(OpenMeteoAPI[City],ROWS($A$2:A1052))&amp;", "&amp;INDEX(OpenMeteoAPI[CountryCode],ROWS($A$2:A1052)),"")</f>
        <v>Zurich, CH</v>
      </c>
      <c r="B1052" t="str" cm="1">
        <f t="array" ref="B1052">IF($A1052="","",INDEX(OpenMeteoAPI[LocationID],ROWS($B$2:B1052)))</f>
        <v>CH-ZRH</v>
      </c>
      <c r="C1052" s="5" cm="1">
        <f t="array" ref="C1052">IF($A1052="","",INDEX(OpenMeteoAPI[ForecastDateTime],ROWS($C$2:C1052)))</f>
        <v>46213.75</v>
      </c>
      <c r="D1052" t="str">
        <f t="shared" si="16"/>
        <v>6PM</v>
      </c>
      <c r="E1052" t="str" cm="1">
        <f t="array" ref="E1052">IF($K1052="","",_xlfn.IFS($K1052=0,_xlfn.UNICHAR(9728),$K1052&lt;=3,_xlfn.UNICHAR(9729),OR($K1052=45,$K1052=48),"~",AND($K1052&gt;=51,$K1052&lt;=67),_xlfn.UNICHAR(9748),AND($K1052&gt;=71,$K1052&lt;=77),_xlfn.UNICHAR(10052),AND($K1052&gt;=80,$K1052&lt;=82),_xlfn.UNICHAR(9748),AND($K1052&gt;=95,$K1052&lt;=99),_xlfn.UNICHAR(9889),TRUE,_xlfn.UNICHAR(9729)))</f>
        <v>☁</v>
      </c>
      <c r="F1052" t="str" cm="1">
        <f t="array" ref="F1052">IF($K1052="","",_xlfn.IFS($K1052=0,"Clear",$K1052&lt;=3,"Partly Cloudy",OR($K1052=45,$K1052=48),"Fog",AND($K1052&gt;=51,$K1052&lt;=67),"Drizzle",AND($K1052&gt;=71,$K1052&lt;=77),"Snow",AND($K1052&gt;=80,$K1052&lt;=82),"Rain Showers",AND($K1052&gt;=95,$K1052&lt;=99),"Thunderstorm",TRUE,"Cloudy"))</f>
        <v>Partly Cloudy</v>
      </c>
      <c r="G1052" s="3" cm="1">
        <f t="array" ref="G1052">IF($A1052="","",INDEX(OpenMeteoAPI[TemperatureC],ROWS($G$2:G1052)))</f>
        <v>32.6</v>
      </c>
      <c r="H1052" s="4" cm="1">
        <f t="array" ref="H1052">IF($A1052="","",INDEX(OpenMeteoAPI[RelativeHumidityPct],ROWS($H$2:H1052))/100)</f>
        <v>0.27</v>
      </c>
      <c r="I1052" s="4" cm="1">
        <f t="array" ref="I1052">IF($A1052="","",INDEX(OpenMeteoAPI[PrecipitationProbabilityPct],ROWS($I$2:I1052))/100)</f>
        <v>0</v>
      </c>
      <c r="J1052" s="3" cm="1">
        <f t="array" ref="J1052">IF($A1052="","",INDEX(OpenMeteoAPI[PrecipitationMM],ROWS($J$2:J1052)))</f>
        <v>0</v>
      </c>
      <c r="K1052" cm="1">
        <f t="array" ref="K1052">IF($A1052="","",INDEX(OpenMeteoAPI[WeatherCode],ROWS($K$2:K1052)))</f>
        <v>2</v>
      </c>
      <c r="L1052" s="3" cm="1">
        <f t="array" ref="L1052">IF($A1052="","",INDEX(OpenMeteoAPI[WindSpeedKMH],ROWS($L$2:L1052)))</f>
        <v>9.1999999999999993</v>
      </c>
    </row>
    <row r="1053" spans="1:12">
      <c r="A1053" t="str" cm="1">
        <f t="array" ref="A1053">IFERROR(INDEX(OpenMeteoAPI[City],ROWS($A$2:A1053))&amp;", "&amp;INDEX(OpenMeteoAPI[CountryCode],ROWS($A$2:A1053)),"")</f>
        <v>Zurich, CH</v>
      </c>
      <c r="B1053" t="str" cm="1">
        <f t="array" ref="B1053">IF($A1053="","",INDEX(OpenMeteoAPI[LocationID],ROWS($B$2:B1053)))</f>
        <v>CH-ZRH</v>
      </c>
      <c r="C1053" s="5" cm="1">
        <f t="array" ref="C1053">IF($A1053="","",INDEX(OpenMeteoAPI[ForecastDateTime],ROWS($C$2:C1053)))</f>
        <v>46213.791666666664</v>
      </c>
      <c r="D1053" t="str">
        <f t="shared" si="16"/>
        <v>7PM</v>
      </c>
      <c r="E1053" t="str" cm="1">
        <f t="array" ref="E1053">IF($K1053="","",_xlfn.IFS($K1053=0,_xlfn.UNICHAR(9728),$K1053&lt;=3,_xlfn.UNICHAR(9729),OR($K1053=45,$K1053=48),"~",AND($K1053&gt;=51,$K1053&lt;=67),_xlfn.UNICHAR(9748),AND($K1053&gt;=71,$K1053&lt;=77),_xlfn.UNICHAR(10052),AND($K1053&gt;=80,$K1053&lt;=82),_xlfn.UNICHAR(9748),AND($K1053&gt;=95,$K1053&lt;=99),_xlfn.UNICHAR(9889),TRUE,_xlfn.UNICHAR(9729)))</f>
        <v>☁</v>
      </c>
      <c r="F1053" t="str" cm="1">
        <f t="array" ref="F1053">IF($K1053="","",_xlfn.IFS($K1053=0,"Clear",$K1053&lt;=3,"Partly Cloudy",OR($K1053=45,$K1053=48),"Fog",AND($K1053&gt;=51,$K1053&lt;=67),"Drizzle",AND($K1053&gt;=71,$K1053&lt;=77),"Snow",AND($K1053&gt;=80,$K1053&lt;=82),"Rain Showers",AND($K1053&gt;=95,$K1053&lt;=99),"Thunderstorm",TRUE,"Cloudy"))</f>
        <v>Partly Cloudy</v>
      </c>
      <c r="G1053" s="3" cm="1">
        <f t="array" ref="G1053">IF($A1053="","",INDEX(OpenMeteoAPI[TemperatureC],ROWS($G$2:G1053)))</f>
        <v>31.9</v>
      </c>
      <c r="H1053" s="4" cm="1">
        <f t="array" ref="H1053">IF($A1053="","",INDEX(OpenMeteoAPI[RelativeHumidityPct],ROWS($H$2:H1053))/100)</f>
        <v>0.28999999999999998</v>
      </c>
      <c r="I1053" s="4" cm="1">
        <f t="array" ref="I1053">IF($A1053="","",INDEX(OpenMeteoAPI[PrecipitationProbabilityPct],ROWS($I$2:I1053))/100)</f>
        <v>0</v>
      </c>
      <c r="J1053" s="3" cm="1">
        <f t="array" ref="J1053">IF($A1053="","",INDEX(OpenMeteoAPI[PrecipitationMM],ROWS($J$2:J1053)))</f>
        <v>0</v>
      </c>
      <c r="K1053" cm="1">
        <f t="array" ref="K1053">IF($A1053="","",INDEX(OpenMeteoAPI[WeatherCode],ROWS($K$2:K1053)))</f>
        <v>3</v>
      </c>
      <c r="L1053" s="3" cm="1">
        <f t="array" ref="L1053">IF($A1053="","",INDEX(OpenMeteoAPI[WindSpeedKMH],ROWS($L$2:L1053)))</f>
        <v>9.4</v>
      </c>
    </row>
    <row r="1054" spans="1:12">
      <c r="A1054" t="str" cm="1">
        <f t="array" ref="A1054">IFERROR(INDEX(OpenMeteoAPI[City],ROWS($A$2:A1054))&amp;", "&amp;INDEX(OpenMeteoAPI[CountryCode],ROWS($A$2:A1054)),"")</f>
        <v>Zurich, CH</v>
      </c>
      <c r="B1054" t="str" cm="1">
        <f t="array" ref="B1054">IF($A1054="","",INDEX(OpenMeteoAPI[LocationID],ROWS($B$2:B1054)))</f>
        <v>CH-ZRH</v>
      </c>
      <c r="C1054" s="5" cm="1">
        <f t="array" ref="C1054">IF($A1054="","",INDEX(OpenMeteoAPI[ForecastDateTime],ROWS($C$2:C1054)))</f>
        <v>46213.833333333336</v>
      </c>
      <c r="D1054" t="str">
        <f t="shared" si="16"/>
        <v>8PM</v>
      </c>
      <c r="E1054" t="str" cm="1">
        <f t="array" ref="E1054">IF($K1054="","",_xlfn.IFS($K1054=0,_xlfn.UNICHAR(9728),$K1054&lt;=3,_xlfn.UNICHAR(9729),OR($K1054=45,$K1054=48),"~",AND($K1054&gt;=51,$K1054&lt;=67),_xlfn.UNICHAR(9748),AND($K1054&gt;=71,$K1054&lt;=77),_xlfn.UNICHAR(10052),AND($K1054&gt;=80,$K1054&lt;=82),_xlfn.UNICHAR(9748),AND($K1054&gt;=95,$K1054&lt;=99),_xlfn.UNICHAR(9889),TRUE,_xlfn.UNICHAR(9729)))</f>
        <v>☁</v>
      </c>
      <c r="F1054" t="str" cm="1">
        <f t="array" ref="F1054">IF($K1054="","",_xlfn.IFS($K1054=0,"Clear",$K1054&lt;=3,"Partly Cloudy",OR($K1054=45,$K1054=48),"Fog",AND($K1054&gt;=51,$K1054&lt;=67),"Drizzle",AND($K1054&gt;=71,$K1054&lt;=77),"Snow",AND($K1054&gt;=80,$K1054&lt;=82),"Rain Showers",AND($K1054&gt;=95,$K1054&lt;=99),"Thunderstorm",TRUE,"Cloudy"))</f>
        <v>Partly Cloudy</v>
      </c>
      <c r="G1054" s="3" cm="1">
        <f t="array" ref="G1054">IF($A1054="","",INDEX(OpenMeteoAPI[TemperatureC],ROWS($G$2:G1054)))</f>
        <v>30.8</v>
      </c>
      <c r="H1054" s="4" cm="1">
        <f t="array" ref="H1054">IF($A1054="","",INDEX(OpenMeteoAPI[RelativeHumidityPct],ROWS($H$2:H1054))/100)</f>
        <v>0.32</v>
      </c>
      <c r="I1054" s="4" cm="1">
        <f t="array" ref="I1054">IF($A1054="","",INDEX(OpenMeteoAPI[PrecipitationProbabilityPct],ROWS($I$2:I1054))/100)</f>
        <v>0</v>
      </c>
      <c r="J1054" s="3" cm="1">
        <f t="array" ref="J1054">IF($A1054="","",INDEX(OpenMeteoAPI[PrecipitationMM],ROWS($J$2:J1054)))</f>
        <v>0</v>
      </c>
      <c r="K1054" cm="1">
        <f t="array" ref="K1054">IF($A1054="","",INDEX(OpenMeteoAPI[WeatherCode],ROWS($K$2:K1054)))</f>
        <v>3</v>
      </c>
      <c r="L1054" s="3" cm="1">
        <f t="array" ref="L1054">IF($A1054="","",INDEX(OpenMeteoAPI[WindSpeedKMH],ROWS($L$2:L1054)))</f>
        <v>9</v>
      </c>
    </row>
    <row r="1055" spans="1:12">
      <c r="A1055" t="str" cm="1">
        <f t="array" ref="A1055">IFERROR(INDEX(OpenMeteoAPI[City],ROWS($A$2:A1055))&amp;", "&amp;INDEX(OpenMeteoAPI[CountryCode],ROWS($A$2:A1055)),"")</f>
        <v>Zurich, CH</v>
      </c>
      <c r="B1055" t="str" cm="1">
        <f t="array" ref="B1055">IF($A1055="","",INDEX(OpenMeteoAPI[LocationID],ROWS($B$2:B1055)))</f>
        <v>CH-ZRH</v>
      </c>
      <c r="C1055" s="5" cm="1">
        <f t="array" ref="C1055">IF($A1055="","",INDEX(OpenMeteoAPI[ForecastDateTime],ROWS($C$2:C1055)))</f>
        <v>46213.875</v>
      </c>
      <c r="D1055" t="str">
        <f t="shared" si="16"/>
        <v>9PM</v>
      </c>
      <c r="E1055" t="str" cm="1">
        <f t="array" ref="E1055">IF($K1055="","",_xlfn.IFS($K1055=0,_xlfn.UNICHAR(9728),$K1055&lt;=3,_xlfn.UNICHAR(9729),OR($K1055=45,$K1055=48),"~",AND($K1055&gt;=51,$K1055&lt;=67),_xlfn.UNICHAR(9748),AND($K1055&gt;=71,$K1055&lt;=77),_xlfn.UNICHAR(10052),AND($K1055&gt;=80,$K1055&lt;=82),_xlfn.UNICHAR(9748),AND($K1055&gt;=95,$K1055&lt;=99),_xlfn.UNICHAR(9889),TRUE,_xlfn.UNICHAR(9729)))</f>
        <v>☁</v>
      </c>
      <c r="F1055" t="str" cm="1">
        <f t="array" ref="F1055">IF($K1055="","",_xlfn.IFS($K1055=0,"Clear",$K1055&lt;=3,"Partly Cloudy",OR($K1055=45,$K1055=48),"Fog",AND($K1055&gt;=51,$K1055&lt;=67),"Drizzle",AND($K1055&gt;=71,$K1055&lt;=77),"Snow",AND($K1055&gt;=80,$K1055&lt;=82),"Rain Showers",AND($K1055&gt;=95,$K1055&lt;=99),"Thunderstorm",TRUE,"Cloudy"))</f>
        <v>Partly Cloudy</v>
      </c>
      <c r="G1055" s="3" cm="1">
        <f t="array" ref="G1055">IF($A1055="","",INDEX(OpenMeteoAPI[TemperatureC],ROWS($G$2:G1055)))</f>
        <v>29.3</v>
      </c>
      <c r="H1055" s="4" cm="1">
        <f t="array" ref="H1055">IF($A1055="","",INDEX(OpenMeteoAPI[RelativeHumidityPct],ROWS($H$2:H1055))/100)</f>
        <v>0.37</v>
      </c>
      <c r="I1055" s="4" cm="1">
        <f t="array" ref="I1055">IF($A1055="","",INDEX(OpenMeteoAPI[PrecipitationProbabilityPct],ROWS($I$2:I1055))/100)</f>
        <v>0</v>
      </c>
      <c r="J1055" s="3" cm="1">
        <f t="array" ref="J1055">IF($A1055="","",INDEX(OpenMeteoAPI[PrecipitationMM],ROWS($J$2:J1055)))</f>
        <v>0</v>
      </c>
      <c r="K1055" cm="1">
        <f t="array" ref="K1055">IF($A1055="","",INDEX(OpenMeteoAPI[WeatherCode],ROWS($K$2:K1055)))</f>
        <v>3</v>
      </c>
      <c r="L1055" s="3" cm="1">
        <f t="array" ref="L1055">IF($A1055="","",INDEX(OpenMeteoAPI[WindSpeedKMH],ROWS($L$2:L1055)))</f>
        <v>7.8</v>
      </c>
    </row>
    <row r="1056" spans="1:12">
      <c r="A1056" t="str" cm="1">
        <f t="array" ref="A1056">IFERROR(INDEX(OpenMeteoAPI[City],ROWS($A$2:A1056))&amp;", "&amp;INDEX(OpenMeteoAPI[CountryCode],ROWS($A$2:A1056)),"")</f>
        <v>Zurich, CH</v>
      </c>
      <c r="B1056" t="str" cm="1">
        <f t="array" ref="B1056">IF($A1056="","",INDEX(OpenMeteoAPI[LocationID],ROWS($B$2:B1056)))</f>
        <v>CH-ZRH</v>
      </c>
      <c r="C1056" s="5" cm="1">
        <f t="array" ref="C1056">IF($A1056="","",INDEX(OpenMeteoAPI[ForecastDateTime],ROWS($C$2:C1056)))</f>
        <v>46213.916666666664</v>
      </c>
      <c r="D1056" t="str">
        <f t="shared" si="16"/>
        <v>10PM</v>
      </c>
      <c r="E1056" t="str" cm="1">
        <f t="array" ref="E1056">IF($K1056="","",_xlfn.IFS($K1056=0,_xlfn.UNICHAR(9728),$K1056&lt;=3,_xlfn.UNICHAR(9729),OR($K1056=45,$K1056=48),"~",AND($K1056&gt;=51,$K1056&lt;=67),_xlfn.UNICHAR(9748),AND($K1056&gt;=71,$K1056&lt;=77),_xlfn.UNICHAR(10052),AND($K1056&gt;=80,$K1056&lt;=82),_xlfn.UNICHAR(9748),AND($K1056&gt;=95,$K1056&lt;=99),_xlfn.UNICHAR(9889),TRUE,_xlfn.UNICHAR(9729)))</f>
        <v>☁</v>
      </c>
      <c r="F1056" t="str" cm="1">
        <f t="array" ref="F1056">IF($K1056="","",_xlfn.IFS($K1056=0,"Clear",$K1056&lt;=3,"Partly Cloudy",OR($K1056=45,$K1056=48),"Fog",AND($K1056&gt;=51,$K1056&lt;=67),"Drizzle",AND($K1056&gt;=71,$K1056&lt;=77),"Snow",AND($K1056&gt;=80,$K1056&lt;=82),"Rain Showers",AND($K1056&gt;=95,$K1056&lt;=99),"Thunderstorm",TRUE,"Cloudy"))</f>
        <v>Partly Cloudy</v>
      </c>
      <c r="G1056" s="3" cm="1">
        <f t="array" ref="G1056">IF($A1056="","",INDEX(OpenMeteoAPI[TemperatureC],ROWS($G$2:G1056)))</f>
        <v>27.5</v>
      </c>
      <c r="H1056" s="4" cm="1">
        <f t="array" ref="H1056">IF($A1056="","",INDEX(OpenMeteoAPI[RelativeHumidityPct],ROWS($H$2:H1056))/100)</f>
        <v>0.42</v>
      </c>
      <c r="I1056" s="4" cm="1">
        <f t="array" ref="I1056">IF($A1056="","",INDEX(OpenMeteoAPI[PrecipitationProbabilityPct],ROWS($I$2:I1056))/100)</f>
        <v>0</v>
      </c>
      <c r="J1056" s="3" cm="1">
        <f t="array" ref="J1056">IF($A1056="","",INDEX(OpenMeteoAPI[PrecipitationMM],ROWS($J$2:J1056)))</f>
        <v>0</v>
      </c>
      <c r="K1056" cm="1">
        <f t="array" ref="K1056">IF($A1056="","",INDEX(OpenMeteoAPI[WeatherCode],ROWS($K$2:K1056)))</f>
        <v>3</v>
      </c>
      <c r="L1056" s="3" cm="1">
        <f t="array" ref="L1056">IF($A1056="","",INDEX(OpenMeteoAPI[WindSpeedKMH],ROWS($L$2:L1056)))</f>
        <v>5.4</v>
      </c>
    </row>
    <row r="1057" spans="1:12">
      <c r="A1057" t="str" cm="1">
        <f t="array" ref="A1057">IFERROR(INDEX(OpenMeteoAPI[City],ROWS($A$2:A1057))&amp;", "&amp;INDEX(OpenMeteoAPI[CountryCode],ROWS($A$2:A1057)),"")</f>
        <v>Zurich, CH</v>
      </c>
      <c r="B1057" t="str" cm="1">
        <f t="array" ref="B1057">IF($A1057="","",INDEX(OpenMeteoAPI[LocationID],ROWS($B$2:B1057)))</f>
        <v>CH-ZRH</v>
      </c>
      <c r="C1057" s="5" cm="1">
        <f t="array" ref="C1057">IF($A1057="","",INDEX(OpenMeteoAPI[ForecastDateTime],ROWS($C$2:C1057)))</f>
        <v>46213.958333333336</v>
      </c>
      <c r="D1057" t="str">
        <f t="shared" si="16"/>
        <v>11PM</v>
      </c>
      <c r="E1057" t="str" cm="1">
        <f t="array" ref="E1057">IF($K1057="","",_xlfn.IFS($K1057=0,_xlfn.UNICHAR(9728),$K1057&lt;=3,_xlfn.UNICHAR(9729),OR($K1057=45,$K1057=48),"~",AND($K1057&gt;=51,$K1057&lt;=67),_xlfn.UNICHAR(9748),AND($K1057&gt;=71,$K1057&lt;=77),_xlfn.UNICHAR(10052),AND($K1057&gt;=80,$K1057&lt;=82),_xlfn.UNICHAR(9748),AND($K1057&gt;=95,$K1057&lt;=99),_xlfn.UNICHAR(9889),TRUE,_xlfn.UNICHAR(9729)))</f>
        <v>☁</v>
      </c>
      <c r="F1057" t="str" cm="1">
        <f t="array" ref="F1057">IF($K1057="","",_xlfn.IFS($K1057=0,"Clear",$K1057&lt;=3,"Partly Cloudy",OR($K1057=45,$K1057=48),"Fog",AND($K1057&gt;=51,$K1057&lt;=67),"Drizzle",AND($K1057&gt;=71,$K1057&lt;=77),"Snow",AND($K1057&gt;=80,$K1057&lt;=82),"Rain Showers",AND($K1057&gt;=95,$K1057&lt;=99),"Thunderstorm",TRUE,"Cloudy"))</f>
        <v>Partly Cloudy</v>
      </c>
      <c r="G1057" s="3" cm="1">
        <f t="array" ref="G1057">IF($A1057="","",INDEX(OpenMeteoAPI[TemperatureC],ROWS($G$2:G1057)))</f>
        <v>25.8</v>
      </c>
      <c r="H1057" s="4" cm="1">
        <f t="array" ref="H1057">IF($A1057="","",INDEX(OpenMeteoAPI[RelativeHumidityPct],ROWS($H$2:H1057))/100)</f>
        <v>0.48</v>
      </c>
      <c r="I1057" s="4" cm="1">
        <f t="array" ref="I1057">IF($A1057="","",INDEX(OpenMeteoAPI[PrecipitationProbabilityPct],ROWS($I$2:I1057))/100)</f>
        <v>0</v>
      </c>
      <c r="J1057" s="3" cm="1">
        <f t="array" ref="J1057">IF($A1057="","",INDEX(OpenMeteoAPI[PrecipitationMM],ROWS($J$2:J1057)))</f>
        <v>0</v>
      </c>
      <c r="K1057" cm="1">
        <f t="array" ref="K1057">IF($A1057="","",INDEX(OpenMeteoAPI[WeatherCode],ROWS($K$2:K1057)))</f>
        <v>3</v>
      </c>
      <c r="L1057" s="3" cm="1">
        <f t="array" ref="L1057">IF($A1057="","",INDEX(OpenMeteoAPI[WindSpeedKMH],ROWS($L$2:L1057)))</f>
        <v>3.8</v>
      </c>
    </row>
    <row r="1058" spans="1:12">
      <c r="A1058" t="str" cm="1">
        <f t="array" ref="A1058">IFERROR(INDEX(OpenMeteoAPI[City],ROWS($A$2:A1058))&amp;", "&amp;INDEX(OpenMeteoAPI[CountryCode],ROWS($A$2:A1058)),"")</f>
        <v>Zurich, CH</v>
      </c>
      <c r="B1058" t="str" cm="1">
        <f t="array" ref="B1058">IF($A1058="","",INDEX(OpenMeteoAPI[LocationID],ROWS($B$2:B1058)))</f>
        <v>CH-ZRH</v>
      </c>
      <c r="C1058" s="5" cm="1">
        <f t="array" ref="C1058">IF($A1058="","",INDEX(OpenMeteoAPI[ForecastDateTime],ROWS($C$2:C1058)))</f>
        <v>46214</v>
      </c>
      <c r="D1058" t="str">
        <f t="shared" si="16"/>
        <v>12AM</v>
      </c>
      <c r="E1058" t="str" cm="1">
        <f t="array" ref="E1058">IF($K1058="","",_xlfn.IFS($K1058=0,_xlfn.UNICHAR(9728),$K1058&lt;=3,_xlfn.UNICHAR(9729),OR($K1058=45,$K1058=48),"~",AND($K1058&gt;=51,$K1058&lt;=67),_xlfn.UNICHAR(9748),AND($K1058&gt;=71,$K1058&lt;=77),_xlfn.UNICHAR(10052),AND($K1058&gt;=80,$K1058&lt;=82),_xlfn.UNICHAR(9748),AND($K1058&gt;=95,$K1058&lt;=99),_xlfn.UNICHAR(9889),TRUE,_xlfn.UNICHAR(9729)))</f>
        <v>☁</v>
      </c>
      <c r="F1058" t="str" cm="1">
        <f t="array" ref="F1058">IF($K1058="","",_xlfn.IFS($K1058=0,"Clear",$K1058&lt;=3,"Partly Cloudy",OR($K1058=45,$K1058=48),"Fog",AND($K1058&gt;=51,$K1058&lt;=67),"Drizzle",AND($K1058&gt;=71,$K1058&lt;=77),"Snow",AND($K1058&gt;=80,$K1058&lt;=82),"Rain Showers",AND($K1058&gt;=95,$K1058&lt;=99),"Thunderstorm",TRUE,"Cloudy"))</f>
        <v>Partly Cloudy</v>
      </c>
      <c r="G1058" s="3" cm="1">
        <f t="array" ref="G1058">IF($A1058="","",INDEX(OpenMeteoAPI[TemperatureC],ROWS($G$2:G1058)))</f>
        <v>24.4</v>
      </c>
      <c r="H1058" s="4" cm="1">
        <f t="array" ref="H1058">IF($A1058="","",INDEX(OpenMeteoAPI[RelativeHumidityPct],ROWS($H$2:H1058))/100)</f>
        <v>0.54</v>
      </c>
      <c r="I1058" s="4" cm="1">
        <f t="array" ref="I1058">IF($A1058="","",INDEX(OpenMeteoAPI[PrecipitationProbabilityPct],ROWS($I$2:I1058))/100)</f>
        <v>0</v>
      </c>
      <c r="J1058" s="3" cm="1">
        <f t="array" ref="J1058">IF($A1058="","",INDEX(OpenMeteoAPI[PrecipitationMM],ROWS($J$2:J1058)))</f>
        <v>0</v>
      </c>
      <c r="K1058" cm="1">
        <f t="array" ref="K1058">IF($A1058="","",INDEX(OpenMeteoAPI[WeatherCode],ROWS($K$2:K1058)))</f>
        <v>3</v>
      </c>
      <c r="L1058" s="3" cm="1">
        <f t="array" ref="L1058">IF($A1058="","",INDEX(OpenMeteoAPI[WindSpeedKMH],ROWS($L$2:L1058)))</f>
        <v>2.7</v>
      </c>
    </row>
    <row r="1059" spans="1:12">
      <c r="A1059" t="str" cm="1">
        <f t="array" ref="A1059">IFERROR(INDEX(OpenMeteoAPI[City],ROWS($A$2:A1059))&amp;", "&amp;INDEX(OpenMeteoAPI[CountryCode],ROWS($A$2:A1059)),"")</f>
        <v>Zurich, CH</v>
      </c>
      <c r="B1059" t="str" cm="1">
        <f t="array" ref="B1059">IF($A1059="","",INDEX(OpenMeteoAPI[LocationID],ROWS($B$2:B1059)))</f>
        <v>CH-ZRH</v>
      </c>
      <c r="C1059" s="5" cm="1">
        <f t="array" ref="C1059">IF($A1059="","",INDEX(OpenMeteoAPI[ForecastDateTime],ROWS($C$2:C1059)))</f>
        <v>46214.041666666664</v>
      </c>
      <c r="D1059" t="str">
        <f t="shared" si="16"/>
        <v>1AM</v>
      </c>
      <c r="E1059" t="str" cm="1">
        <f t="array" ref="E1059">IF($K1059="","",_xlfn.IFS($K1059=0,_xlfn.UNICHAR(9728),$K1059&lt;=3,_xlfn.UNICHAR(9729),OR($K1059=45,$K1059=48),"~",AND($K1059&gt;=51,$K1059&lt;=67),_xlfn.UNICHAR(9748),AND($K1059&gt;=71,$K1059&lt;=77),_xlfn.UNICHAR(10052),AND($K1059&gt;=80,$K1059&lt;=82),_xlfn.UNICHAR(9748),AND($K1059&gt;=95,$K1059&lt;=99),_xlfn.UNICHAR(9889),TRUE,_xlfn.UNICHAR(9729)))</f>
        <v>☁</v>
      </c>
      <c r="F1059" t="str" cm="1">
        <f t="array" ref="F1059">IF($K1059="","",_xlfn.IFS($K1059=0,"Clear",$K1059&lt;=3,"Partly Cloudy",OR($K1059=45,$K1059=48),"Fog",AND($K1059&gt;=51,$K1059&lt;=67),"Drizzle",AND($K1059&gt;=71,$K1059&lt;=77),"Snow",AND($K1059&gt;=80,$K1059&lt;=82),"Rain Showers",AND($K1059&gt;=95,$K1059&lt;=99),"Thunderstorm",TRUE,"Cloudy"))</f>
        <v>Partly Cloudy</v>
      </c>
      <c r="G1059" s="3" cm="1">
        <f t="array" ref="G1059">IF($A1059="","",INDEX(OpenMeteoAPI[TemperatureC],ROWS($G$2:G1059)))</f>
        <v>23.2</v>
      </c>
      <c r="H1059" s="4" cm="1">
        <f t="array" ref="H1059">IF($A1059="","",INDEX(OpenMeteoAPI[RelativeHumidityPct],ROWS($H$2:H1059))/100)</f>
        <v>0.6</v>
      </c>
      <c r="I1059" s="4" cm="1">
        <f t="array" ref="I1059">IF($A1059="","",INDEX(OpenMeteoAPI[PrecipitationProbabilityPct],ROWS($I$2:I1059))/100)</f>
        <v>0</v>
      </c>
      <c r="J1059" s="3" cm="1">
        <f t="array" ref="J1059">IF($A1059="","",INDEX(OpenMeteoAPI[PrecipitationMM],ROWS($J$2:J1059)))</f>
        <v>0</v>
      </c>
      <c r="K1059" cm="1">
        <f t="array" ref="K1059">IF($A1059="","",INDEX(OpenMeteoAPI[WeatherCode],ROWS($K$2:K1059)))</f>
        <v>3</v>
      </c>
      <c r="L1059" s="3" cm="1">
        <f t="array" ref="L1059">IF($A1059="","",INDEX(OpenMeteoAPI[WindSpeedKMH],ROWS($L$2:L1059)))</f>
        <v>2.2999999999999998</v>
      </c>
    </row>
    <row r="1060" spans="1:12">
      <c r="A1060" t="str" cm="1">
        <f t="array" ref="A1060">IFERROR(INDEX(OpenMeteoAPI[City],ROWS($A$2:A1060))&amp;", "&amp;INDEX(OpenMeteoAPI[CountryCode],ROWS($A$2:A1060)),"")</f>
        <v>Zurich, CH</v>
      </c>
      <c r="B1060" t="str" cm="1">
        <f t="array" ref="B1060">IF($A1060="","",INDEX(OpenMeteoAPI[LocationID],ROWS($B$2:B1060)))</f>
        <v>CH-ZRH</v>
      </c>
      <c r="C1060" s="5" cm="1">
        <f t="array" ref="C1060">IF($A1060="","",INDEX(OpenMeteoAPI[ForecastDateTime],ROWS($C$2:C1060)))</f>
        <v>46214.083333333336</v>
      </c>
      <c r="D1060" t="str">
        <f t="shared" si="16"/>
        <v>2AM</v>
      </c>
      <c r="E1060" t="str" cm="1">
        <f t="array" ref="E1060">IF($K1060="","",_xlfn.IFS($K1060=0,_xlfn.UNICHAR(9728),$K1060&lt;=3,_xlfn.UNICHAR(9729),OR($K1060=45,$K1060=48),"~",AND($K1060&gt;=51,$K1060&lt;=67),_xlfn.UNICHAR(9748),AND($K1060&gt;=71,$K1060&lt;=77),_xlfn.UNICHAR(10052),AND($K1060&gt;=80,$K1060&lt;=82),_xlfn.UNICHAR(9748),AND($K1060&gt;=95,$K1060&lt;=99),_xlfn.UNICHAR(9889),TRUE,_xlfn.UNICHAR(9729)))</f>
        <v>☁</v>
      </c>
      <c r="F1060" t="str" cm="1">
        <f t="array" ref="F1060">IF($K1060="","",_xlfn.IFS($K1060=0,"Clear",$K1060&lt;=3,"Partly Cloudy",OR($K1060=45,$K1060=48),"Fog",AND($K1060&gt;=51,$K1060&lt;=67),"Drizzle",AND($K1060&gt;=71,$K1060&lt;=77),"Snow",AND($K1060&gt;=80,$K1060&lt;=82),"Rain Showers",AND($K1060&gt;=95,$K1060&lt;=99),"Thunderstorm",TRUE,"Cloudy"))</f>
        <v>Partly Cloudy</v>
      </c>
      <c r="G1060" s="3" cm="1">
        <f t="array" ref="G1060">IF($A1060="","",INDEX(OpenMeteoAPI[TemperatureC],ROWS($G$2:G1060)))</f>
        <v>22.1</v>
      </c>
      <c r="H1060" s="4" cm="1">
        <f t="array" ref="H1060">IF($A1060="","",INDEX(OpenMeteoAPI[RelativeHumidityPct],ROWS($H$2:H1060))/100)</f>
        <v>0.65</v>
      </c>
      <c r="I1060" s="4" cm="1">
        <f t="array" ref="I1060">IF($A1060="","",INDEX(OpenMeteoAPI[PrecipitationProbabilityPct],ROWS($I$2:I1060))/100)</f>
        <v>0</v>
      </c>
      <c r="J1060" s="3" cm="1">
        <f t="array" ref="J1060">IF($A1060="","",INDEX(OpenMeteoAPI[PrecipitationMM],ROWS($J$2:J1060)))</f>
        <v>0</v>
      </c>
      <c r="K1060" cm="1">
        <f t="array" ref="K1060">IF($A1060="","",INDEX(OpenMeteoAPI[WeatherCode],ROWS($K$2:K1060)))</f>
        <v>3</v>
      </c>
      <c r="L1060" s="3" cm="1">
        <f t="array" ref="L1060">IF($A1060="","",INDEX(OpenMeteoAPI[WindSpeedKMH],ROWS($L$2:L1060)))</f>
        <v>2.2999999999999998</v>
      </c>
    </row>
    <row r="1061" spans="1:12">
      <c r="A1061" t="str" cm="1">
        <f t="array" ref="A1061">IFERROR(INDEX(OpenMeteoAPI[City],ROWS($A$2:A1061))&amp;", "&amp;INDEX(OpenMeteoAPI[CountryCode],ROWS($A$2:A1061)),"")</f>
        <v>Zurich, CH</v>
      </c>
      <c r="B1061" t="str" cm="1">
        <f t="array" ref="B1061">IF($A1061="","",INDEX(OpenMeteoAPI[LocationID],ROWS($B$2:B1061)))</f>
        <v>CH-ZRH</v>
      </c>
      <c r="C1061" s="5" cm="1">
        <f t="array" ref="C1061">IF($A1061="","",INDEX(OpenMeteoAPI[ForecastDateTime],ROWS($C$2:C1061)))</f>
        <v>46214.125</v>
      </c>
      <c r="D1061" t="str">
        <f t="shared" si="16"/>
        <v>3AM</v>
      </c>
      <c r="E1061" t="str" cm="1">
        <f t="array" ref="E1061">IF($K1061="","",_xlfn.IFS($K1061=0,_xlfn.UNICHAR(9728),$K1061&lt;=3,_xlfn.UNICHAR(9729),OR($K1061=45,$K1061=48),"~",AND($K1061&gt;=51,$K1061&lt;=67),_xlfn.UNICHAR(9748),AND($K1061&gt;=71,$K1061&lt;=77),_xlfn.UNICHAR(10052),AND($K1061&gt;=80,$K1061&lt;=82),_xlfn.UNICHAR(9748),AND($K1061&gt;=95,$K1061&lt;=99),_xlfn.UNICHAR(9889),TRUE,_xlfn.UNICHAR(9729)))</f>
        <v>☁</v>
      </c>
      <c r="F1061" t="str" cm="1">
        <f t="array" ref="F1061">IF($K1061="","",_xlfn.IFS($K1061=0,"Clear",$K1061&lt;=3,"Partly Cloudy",OR($K1061=45,$K1061=48),"Fog",AND($K1061&gt;=51,$K1061&lt;=67),"Drizzle",AND($K1061&gt;=71,$K1061&lt;=77),"Snow",AND($K1061&gt;=80,$K1061&lt;=82),"Rain Showers",AND($K1061&gt;=95,$K1061&lt;=99),"Thunderstorm",TRUE,"Cloudy"))</f>
        <v>Partly Cloudy</v>
      </c>
      <c r="G1061" s="3" cm="1">
        <f t="array" ref="G1061">IF($A1061="","",INDEX(OpenMeteoAPI[TemperatureC],ROWS($G$2:G1061)))</f>
        <v>21</v>
      </c>
      <c r="H1061" s="4" cm="1">
        <f t="array" ref="H1061">IF($A1061="","",INDEX(OpenMeteoAPI[RelativeHumidityPct],ROWS($H$2:H1061))/100)</f>
        <v>0.69</v>
      </c>
      <c r="I1061" s="4" cm="1">
        <f t="array" ref="I1061">IF($A1061="","",INDEX(OpenMeteoAPI[PrecipitationProbabilityPct],ROWS($I$2:I1061))/100)</f>
        <v>0.01</v>
      </c>
      <c r="J1061" s="3" cm="1">
        <f t="array" ref="J1061">IF($A1061="","",INDEX(OpenMeteoAPI[PrecipitationMM],ROWS($J$2:J1061)))</f>
        <v>0</v>
      </c>
      <c r="K1061" cm="1">
        <f t="array" ref="K1061">IF($A1061="","",INDEX(OpenMeteoAPI[WeatherCode],ROWS($K$2:K1061)))</f>
        <v>2</v>
      </c>
      <c r="L1061" s="3" cm="1">
        <f t="array" ref="L1061">IF($A1061="","",INDEX(OpenMeteoAPI[WindSpeedKMH],ROWS($L$2:L1061)))</f>
        <v>2.1</v>
      </c>
    </row>
    <row r="1062" spans="1:12">
      <c r="A1062" t="str" cm="1">
        <f t="array" ref="A1062">IFERROR(INDEX(OpenMeteoAPI[City],ROWS($A$2:A1062))&amp;", "&amp;INDEX(OpenMeteoAPI[CountryCode],ROWS($A$2:A1062)),"")</f>
        <v>Zurich, CH</v>
      </c>
      <c r="B1062" t="str" cm="1">
        <f t="array" ref="B1062">IF($A1062="","",INDEX(OpenMeteoAPI[LocationID],ROWS($B$2:B1062)))</f>
        <v>CH-ZRH</v>
      </c>
      <c r="C1062" s="5" cm="1">
        <f t="array" ref="C1062">IF($A1062="","",INDEX(OpenMeteoAPI[ForecastDateTime],ROWS($C$2:C1062)))</f>
        <v>46214.166666666664</v>
      </c>
      <c r="D1062" t="str">
        <f t="shared" si="16"/>
        <v>4AM</v>
      </c>
      <c r="E1062" t="str" cm="1">
        <f t="array" ref="E1062">IF($K1062="","",_xlfn.IFS($K1062=0,_xlfn.UNICHAR(9728),$K1062&lt;=3,_xlfn.UNICHAR(9729),OR($K1062=45,$K1062=48),"~",AND($K1062&gt;=51,$K1062&lt;=67),_xlfn.UNICHAR(9748),AND($K1062&gt;=71,$K1062&lt;=77),_xlfn.UNICHAR(10052),AND($K1062&gt;=80,$K1062&lt;=82),_xlfn.UNICHAR(9748),AND($K1062&gt;=95,$K1062&lt;=99),_xlfn.UNICHAR(9889),TRUE,_xlfn.UNICHAR(9729)))</f>
        <v>☁</v>
      </c>
      <c r="F1062" t="str" cm="1">
        <f t="array" ref="F1062">IF($K1062="","",_xlfn.IFS($K1062=0,"Clear",$K1062&lt;=3,"Partly Cloudy",OR($K1062=45,$K1062=48),"Fog",AND($K1062&gt;=51,$K1062&lt;=67),"Drizzle",AND($K1062&gt;=71,$K1062&lt;=77),"Snow",AND($K1062&gt;=80,$K1062&lt;=82),"Rain Showers",AND($K1062&gt;=95,$K1062&lt;=99),"Thunderstorm",TRUE,"Cloudy"))</f>
        <v>Partly Cloudy</v>
      </c>
      <c r="G1062" s="3" cm="1">
        <f t="array" ref="G1062">IF($A1062="","",INDEX(OpenMeteoAPI[TemperatureC],ROWS($G$2:G1062)))</f>
        <v>20.100000000000001</v>
      </c>
      <c r="H1062" s="4" cm="1">
        <f t="array" ref="H1062">IF($A1062="","",INDEX(OpenMeteoAPI[RelativeHumidityPct],ROWS($H$2:H1062))/100)</f>
        <v>0.72</v>
      </c>
      <c r="I1062" s="4" cm="1">
        <f t="array" ref="I1062">IF($A1062="","",INDEX(OpenMeteoAPI[PrecipitationProbabilityPct],ROWS($I$2:I1062))/100)</f>
        <v>0.01</v>
      </c>
      <c r="J1062" s="3" cm="1">
        <f t="array" ref="J1062">IF($A1062="","",INDEX(OpenMeteoAPI[PrecipitationMM],ROWS($J$2:J1062)))</f>
        <v>0</v>
      </c>
      <c r="K1062" cm="1">
        <f t="array" ref="K1062">IF($A1062="","",INDEX(OpenMeteoAPI[WeatherCode],ROWS($K$2:K1062)))</f>
        <v>2</v>
      </c>
      <c r="L1062" s="3" cm="1">
        <f t="array" ref="L1062">IF($A1062="","",INDEX(OpenMeteoAPI[WindSpeedKMH],ROWS($L$2:L1062)))</f>
        <v>2.1</v>
      </c>
    </row>
    <row r="1063" spans="1:12">
      <c r="A1063" t="str" cm="1">
        <f t="array" ref="A1063">IFERROR(INDEX(OpenMeteoAPI[City],ROWS($A$2:A1063))&amp;", "&amp;INDEX(OpenMeteoAPI[CountryCode],ROWS($A$2:A1063)),"")</f>
        <v>Zurich, CH</v>
      </c>
      <c r="B1063" t="str" cm="1">
        <f t="array" ref="B1063">IF($A1063="","",INDEX(OpenMeteoAPI[LocationID],ROWS($B$2:B1063)))</f>
        <v>CH-ZRH</v>
      </c>
      <c r="C1063" s="5" cm="1">
        <f t="array" ref="C1063">IF($A1063="","",INDEX(OpenMeteoAPI[ForecastDateTime],ROWS($C$2:C1063)))</f>
        <v>46214.208333333336</v>
      </c>
      <c r="D1063" t="str">
        <f t="shared" si="16"/>
        <v>5AM</v>
      </c>
      <c r="E1063" t="str" cm="1">
        <f t="array" ref="E1063">IF($K1063="","",_xlfn.IFS($K1063=0,_xlfn.UNICHAR(9728),$K1063&lt;=3,_xlfn.UNICHAR(9729),OR($K1063=45,$K1063=48),"~",AND($K1063&gt;=51,$K1063&lt;=67),_xlfn.UNICHAR(9748),AND($K1063&gt;=71,$K1063&lt;=77),_xlfn.UNICHAR(10052),AND($K1063&gt;=80,$K1063&lt;=82),_xlfn.UNICHAR(9748),AND($K1063&gt;=95,$K1063&lt;=99),_xlfn.UNICHAR(9889),TRUE,_xlfn.UNICHAR(9729)))</f>
        <v>☁</v>
      </c>
      <c r="F1063" t="str" cm="1">
        <f t="array" ref="F1063">IF($K1063="","",_xlfn.IFS($K1063=0,"Clear",$K1063&lt;=3,"Partly Cloudy",OR($K1063=45,$K1063=48),"Fog",AND($K1063&gt;=51,$K1063&lt;=67),"Drizzle",AND($K1063&gt;=71,$K1063&lt;=77),"Snow",AND($K1063&gt;=80,$K1063&lt;=82),"Rain Showers",AND($K1063&gt;=95,$K1063&lt;=99),"Thunderstorm",TRUE,"Cloudy"))</f>
        <v>Partly Cloudy</v>
      </c>
      <c r="G1063" s="3" cm="1">
        <f t="array" ref="G1063">IF($A1063="","",INDEX(OpenMeteoAPI[TemperatureC],ROWS($G$2:G1063)))</f>
        <v>19.7</v>
      </c>
      <c r="H1063" s="4" cm="1">
        <f t="array" ref="H1063">IF($A1063="","",INDEX(OpenMeteoAPI[RelativeHumidityPct],ROWS($H$2:H1063))/100)</f>
        <v>0.73</v>
      </c>
      <c r="I1063" s="4" cm="1">
        <f t="array" ref="I1063">IF($A1063="","",INDEX(OpenMeteoAPI[PrecipitationProbabilityPct],ROWS($I$2:I1063))/100)</f>
        <v>0.02</v>
      </c>
      <c r="J1063" s="3" cm="1">
        <f t="array" ref="J1063">IF($A1063="","",INDEX(OpenMeteoAPI[PrecipitationMM],ROWS($J$2:J1063)))</f>
        <v>0</v>
      </c>
      <c r="K1063" cm="1">
        <f t="array" ref="K1063">IF($A1063="","",INDEX(OpenMeteoAPI[WeatherCode],ROWS($K$2:K1063)))</f>
        <v>2</v>
      </c>
      <c r="L1063" s="3" cm="1">
        <f t="array" ref="L1063">IF($A1063="","",INDEX(OpenMeteoAPI[WindSpeedKMH],ROWS($L$2:L1063)))</f>
        <v>2.1</v>
      </c>
    </row>
    <row r="1064" spans="1:12">
      <c r="A1064" t="str" cm="1">
        <f t="array" ref="A1064">IFERROR(INDEX(OpenMeteoAPI[City],ROWS($A$2:A1064))&amp;", "&amp;INDEX(OpenMeteoAPI[CountryCode],ROWS($A$2:A1064)),"")</f>
        <v>Zurich, CH</v>
      </c>
      <c r="B1064" t="str" cm="1">
        <f t="array" ref="B1064">IF($A1064="","",INDEX(OpenMeteoAPI[LocationID],ROWS($B$2:B1064)))</f>
        <v>CH-ZRH</v>
      </c>
      <c r="C1064" s="5" cm="1">
        <f t="array" ref="C1064">IF($A1064="","",INDEX(OpenMeteoAPI[ForecastDateTime],ROWS($C$2:C1064)))</f>
        <v>46214.25</v>
      </c>
      <c r="D1064" t="str">
        <f t="shared" si="16"/>
        <v>6AM</v>
      </c>
      <c r="E1064" t="str" cm="1">
        <f t="array" ref="E1064">IF($K1064="","",_xlfn.IFS($K1064=0,_xlfn.UNICHAR(9728),$K1064&lt;=3,_xlfn.UNICHAR(9729),OR($K1064=45,$K1064=48),"~",AND($K1064&gt;=51,$K1064&lt;=67),_xlfn.UNICHAR(9748),AND($K1064&gt;=71,$K1064&lt;=77),_xlfn.UNICHAR(10052),AND($K1064&gt;=80,$K1064&lt;=82),_xlfn.UNICHAR(9748),AND($K1064&gt;=95,$K1064&lt;=99),_xlfn.UNICHAR(9889),TRUE,_xlfn.UNICHAR(9729)))</f>
        <v>☁</v>
      </c>
      <c r="F1064" t="str" cm="1">
        <f t="array" ref="F1064">IF($K1064="","",_xlfn.IFS($K1064=0,"Clear",$K1064&lt;=3,"Partly Cloudy",OR($K1064=45,$K1064=48),"Fog",AND($K1064&gt;=51,$K1064&lt;=67),"Drizzle",AND($K1064&gt;=71,$K1064&lt;=77),"Snow",AND($K1064&gt;=80,$K1064&lt;=82),"Rain Showers",AND($K1064&gt;=95,$K1064&lt;=99),"Thunderstorm",TRUE,"Cloudy"))</f>
        <v>Partly Cloudy</v>
      </c>
      <c r="G1064" s="3" cm="1">
        <f t="array" ref="G1064">IF($A1064="","",INDEX(OpenMeteoAPI[TemperatureC],ROWS($G$2:G1064)))</f>
        <v>19.899999999999999</v>
      </c>
      <c r="H1064" s="4" cm="1">
        <f t="array" ref="H1064">IF($A1064="","",INDEX(OpenMeteoAPI[RelativeHumidityPct],ROWS($H$2:H1064))/100)</f>
        <v>0.72</v>
      </c>
      <c r="I1064" s="4" cm="1">
        <f t="array" ref="I1064">IF($A1064="","",INDEX(OpenMeteoAPI[PrecipitationProbabilityPct],ROWS($I$2:I1064))/100)</f>
        <v>0.03</v>
      </c>
      <c r="J1064" s="3" cm="1">
        <f t="array" ref="J1064">IF($A1064="","",INDEX(OpenMeteoAPI[PrecipitationMM],ROWS($J$2:J1064)))</f>
        <v>0</v>
      </c>
      <c r="K1064" cm="1">
        <f t="array" ref="K1064">IF($A1064="","",INDEX(OpenMeteoAPI[WeatherCode],ROWS($K$2:K1064)))</f>
        <v>3</v>
      </c>
      <c r="L1064" s="3" cm="1">
        <f t="array" ref="L1064">IF($A1064="","",INDEX(OpenMeteoAPI[WindSpeedKMH],ROWS($L$2:L1064)))</f>
        <v>1.9</v>
      </c>
    </row>
    <row r="1065" spans="1:12">
      <c r="A1065" t="str" cm="1">
        <f t="array" ref="A1065">IFERROR(INDEX(OpenMeteoAPI[City],ROWS($A$2:A1065))&amp;", "&amp;INDEX(OpenMeteoAPI[CountryCode],ROWS($A$2:A1065)),"")</f>
        <v>Zurich, CH</v>
      </c>
      <c r="B1065" t="str" cm="1">
        <f t="array" ref="B1065">IF($A1065="","",INDEX(OpenMeteoAPI[LocationID],ROWS($B$2:B1065)))</f>
        <v>CH-ZRH</v>
      </c>
      <c r="C1065" s="5" cm="1">
        <f t="array" ref="C1065">IF($A1065="","",INDEX(OpenMeteoAPI[ForecastDateTime],ROWS($C$2:C1065)))</f>
        <v>46214.291666666664</v>
      </c>
      <c r="D1065" t="str">
        <f t="shared" si="16"/>
        <v>7AM</v>
      </c>
      <c r="E1065" t="str" cm="1">
        <f t="array" ref="E1065">IF($K1065="","",_xlfn.IFS($K1065=0,_xlfn.UNICHAR(9728),$K1065&lt;=3,_xlfn.UNICHAR(9729),OR($K1065=45,$K1065=48),"~",AND($K1065&gt;=51,$K1065&lt;=67),_xlfn.UNICHAR(9748),AND($K1065&gt;=71,$K1065&lt;=77),_xlfn.UNICHAR(10052),AND($K1065&gt;=80,$K1065&lt;=82),_xlfn.UNICHAR(9748),AND($K1065&gt;=95,$K1065&lt;=99),_xlfn.UNICHAR(9889),TRUE,_xlfn.UNICHAR(9729)))</f>
        <v>☁</v>
      </c>
      <c r="F1065" t="str" cm="1">
        <f t="array" ref="F1065">IF($K1065="","",_xlfn.IFS($K1065=0,"Clear",$K1065&lt;=3,"Partly Cloudy",OR($K1065=45,$K1065=48),"Fog",AND($K1065&gt;=51,$K1065&lt;=67),"Drizzle",AND($K1065&gt;=71,$K1065&lt;=77),"Snow",AND($K1065&gt;=80,$K1065&lt;=82),"Rain Showers",AND($K1065&gt;=95,$K1065&lt;=99),"Thunderstorm",TRUE,"Cloudy"))</f>
        <v>Partly Cloudy</v>
      </c>
      <c r="G1065" s="3" cm="1">
        <f t="array" ref="G1065">IF($A1065="","",INDEX(OpenMeteoAPI[TemperatureC],ROWS($G$2:G1065)))</f>
        <v>20.6</v>
      </c>
      <c r="H1065" s="4" cm="1">
        <f t="array" ref="H1065">IF($A1065="","",INDEX(OpenMeteoAPI[RelativeHumidityPct],ROWS($H$2:H1065))/100)</f>
        <v>0.7</v>
      </c>
      <c r="I1065" s="4" cm="1">
        <f t="array" ref="I1065">IF($A1065="","",INDEX(OpenMeteoAPI[PrecipitationProbabilityPct],ROWS($I$2:I1065))/100)</f>
        <v>0.04</v>
      </c>
      <c r="J1065" s="3" cm="1">
        <f t="array" ref="J1065">IF($A1065="","",INDEX(OpenMeteoAPI[PrecipitationMM],ROWS($J$2:J1065)))</f>
        <v>0</v>
      </c>
      <c r="K1065" cm="1">
        <f t="array" ref="K1065">IF($A1065="","",INDEX(OpenMeteoAPI[WeatherCode],ROWS($K$2:K1065)))</f>
        <v>3</v>
      </c>
      <c r="L1065" s="3" cm="1">
        <f t="array" ref="L1065">IF($A1065="","",INDEX(OpenMeteoAPI[WindSpeedKMH],ROWS($L$2:L1065)))</f>
        <v>1.8</v>
      </c>
    </row>
    <row r="1066" spans="1:12">
      <c r="A1066" t="str" cm="1">
        <f t="array" ref="A1066">IFERROR(INDEX(OpenMeteoAPI[City],ROWS($A$2:A1066))&amp;", "&amp;INDEX(OpenMeteoAPI[CountryCode],ROWS($A$2:A1066)),"")</f>
        <v>Zurich, CH</v>
      </c>
      <c r="B1066" t="str" cm="1">
        <f t="array" ref="B1066">IF($A1066="","",INDEX(OpenMeteoAPI[LocationID],ROWS($B$2:B1066)))</f>
        <v>CH-ZRH</v>
      </c>
      <c r="C1066" s="5" cm="1">
        <f t="array" ref="C1066">IF($A1066="","",INDEX(OpenMeteoAPI[ForecastDateTime],ROWS($C$2:C1066)))</f>
        <v>46214.333333333336</v>
      </c>
      <c r="D1066" t="str">
        <f t="shared" si="16"/>
        <v>8AM</v>
      </c>
      <c r="E1066" t="str" cm="1">
        <f t="array" ref="E1066">IF($K1066="","",_xlfn.IFS($K1066=0,_xlfn.UNICHAR(9728),$K1066&lt;=3,_xlfn.UNICHAR(9729),OR($K1066=45,$K1066=48),"~",AND($K1066&gt;=51,$K1066&lt;=67),_xlfn.UNICHAR(9748),AND($K1066&gt;=71,$K1066&lt;=77),_xlfn.UNICHAR(10052),AND($K1066&gt;=80,$K1066&lt;=82),_xlfn.UNICHAR(9748),AND($K1066&gt;=95,$K1066&lt;=99),_xlfn.UNICHAR(9889),TRUE,_xlfn.UNICHAR(9729)))</f>
        <v>☁</v>
      </c>
      <c r="F1066" t="str" cm="1">
        <f t="array" ref="F1066">IF($K1066="","",_xlfn.IFS($K1066=0,"Clear",$K1066&lt;=3,"Partly Cloudy",OR($K1066=45,$K1066=48),"Fog",AND($K1066&gt;=51,$K1066&lt;=67),"Drizzle",AND($K1066&gt;=71,$K1066&lt;=77),"Snow",AND($K1066&gt;=80,$K1066&lt;=82),"Rain Showers",AND($K1066&gt;=95,$K1066&lt;=99),"Thunderstorm",TRUE,"Cloudy"))</f>
        <v>Partly Cloudy</v>
      </c>
      <c r="G1066" s="3" cm="1">
        <f t="array" ref="G1066">IF($A1066="","",INDEX(OpenMeteoAPI[TemperatureC],ROWS($G$2:G1066)))</f>
        <v>21.8</v>
      </c>
      <c r="H1066" s="4" cm="1">
        <f t="array" ref="H1066">IF($A1066="","",INDEX(OpenMeteoAPI[RelativeHumidityPct],ROWS($H$2:H1066))/100)</f>
        <v>0.66</v>
      </c>
      <c r="I1066" s="4" cm="1">
        <f t="array" ref="I1066">IF($A1066="","",INDEX(OpenMeteoAPI[PrecipitationProbabilityPct],ROWS($I$2:I1066))/100)</f>
        <v>0.05</v>
      </c>
      <c r="J1066" s="3" cm="1">
        <f t="array" ref="J1066">IF($A1066="","",INDEX(OpenMeteoAPI[PrecipitationMM],ROWS($J$2:J1066)))</f>
        <v>0</v>
      </c>
      <c r="K1066" cm="1">
        <f t="array" ref="K1066">IF($A1066="","",INDEX(OpenMeteoAPI[WeatherCode],ROWS($K$2:K1066)))</f>
        <v>3</v>
      </c>
      <c r="L1066" s="3" cm="1">
        <f t="array" ref="L1066">IF($A1066="","",INDEX(OpenMeteoAPI[WindSpeedKMH],ROWS($L$2:L1066)))</f>
        <v>2.2999999999999998</v>
      </c>
    </row>
    <row r="1067" spans="1:12">
      <c r="A1067" t="str" cm="1">
        <f t="array" ref="A1067">IFERROR(INDEX(OpenMeteoAPI[City],ROWS($A$2:A1067))&amp;", "&amp;INDEX(OpenMeteoAPI[CountryCode],ROWS($A$2:A1067)),"")</f>
        <v>Zurich, CH</v>
      </c>
      <c r="B1067" t="str" cm="1">
        <f t="array" ref="B1067">IF($A1067="","",INDEX(OpenMeteoAPI[LocationID],ROWS($B$2:B1067)))</f>
        <v>CH-ZRH</v>
      </c>
      <c r="C1067" s="5" cm="1">
        <f t="array" ref="C1067">IF($A1067="","",INDEX(OpenMeteoAPI[ForecastDateTime],ROWS($C$2:C1067)))</f>
        <v>46214.375</v>
      </c>
      <c r="D1067" t="str">
        <f t="shared" si="16"/>
        <v>9AM</v>
      </c>
      <c r="E1067" t="str" cm="1">
        <f t="array" ref="E1067">IF($K1067="","",_xlfn.IFS($K1067=0,_xlfn.UNICHAR(9728),$K1067&lt;=3,_xlfn.UNICHAR(9729),OR($K1067=45,$K1067=48),"~",AND($K1067&gt;=51,$K1067&lt;=67),_xlfn.UNICHAR(9748),AND($K1067&gt;=71,$K1067&lt;=77),_xlfn.UNICHAR(10052),AND($K1067&gt;=80,$K1067&lt;=82),_xlfn.UNICHAR(9748),AND($K1067&gt;=95,$K1067&lt;=99),_xlfn.UNICHAR(9889),TRUE,_xlfn.UNICHAR(9729)))</f>
        <v>☁</v>
      </c>
      <c r="F1067" t="str" cm="1">
        <f t="array" ref="F1067">IF($K1067="","",_xlfn.IFS($K1067=0,"Clear",$K1067&lt;=3,"Partly Cloudy",OR($K1067=45,$K1067=48),"Fog",AND($K1067&gt;=51,$K1067&lt;=67),"Drizzle",AND($K1067&gt;=71,$K1067&lt;=77),"Snow",AND($K1067&gt;=80,$K1067&lt;=82),"Rain Showers",AND($K1067&gt;=95,$K1067&lt;=99),"Thunderstorm",TRUE,"Cloudy"))</f>
        <v>Partly Cloudy</v>
      </c>
      <c r="G1067" s="3" cm="1">
        <f t="array" ref="G1067">IF($A1067="","",INDEX(OpenMeteoAPI[TemperatureC],ROWS($G$2:G1067)))</f>
        <v>23.7</v>
      </c>
      <c r="H1067" s="4" cm="1">
        <f t="array" ref="H1067">IF($A1067="","",INDEX(OpenMeteoAPI[RelativeHumidityPct],ROWS($H$2:H1067))/100)</f>
        <v>0.6</v>
      </c>
      <c r="I1067" s="4" cm="1">
        <f t="array" ref="I1067">IF($A1067="","",INDEX(OpenMeteoAPI[PrecipitationProbabilityPct],ROWS($I$2:I1067))/100)</f>
        <v>0.06</v>
      </c>
      <c r="J1067" s="3" cm="1">
        <f t="array" ref="J1067">IF($A1067="","",INDEX(OpenMeteoAPI[PrecipitationMM],ROWS($J$2:J1067)))</f>
        <v>0</v>
      </c>
      <c r="K1067" cm="1">
        <f t="array" ref="K1067">IF($A1067="","",INDEX(OpenMeteoAPI[WeatherCode],ROWS($K$2:K1067)))</f>
        <v>1</v>
      </c>
      <c r="L1067" s="3" cm="1">
        <f t="array" ref="L1067">IF($A1067="","",INDEX(OpenMeteoAPI[WindSpeedKMH],ROWS($L$2:L1067)))</f>
        <v>3.6</v>
      </c>
    </row>
    <row r="1068" spans="1:12">
      <c r="A1068" t="str" cm="1">
        <f t="array" ref="A1068">IFERROR(INDEX(OpenMeteoAPI[City],ROWS($A$2:A1068))&amp;", "&amp;INDEX(OpenMeteoAPI[CountryCode],ROWS($A$2:A1068)),"")</f>
        <v>Zurich, CH</v>
      </c>
      <c r="B1068" t="str" cm="1">
        <f t="array" ref="B1068">IF($A1068="","",INDEX(OpenMeteoAPI[LocationID],ROWS($B$2:B1068)))</f>
        <v>CH-ZRH</v>
      </c>
      <c r="C1068" s="5" cm="1">
        <f t="array" ref="C1068">IF($A1068="","",INDEX(OpenMeteoAPI[ForecastDateTime],ROWS($C$2:C1068)))</f>
        <v>46214.416666666664</v>
      </c>
      <c r="D1068" t="str">
        <f t="shared" si="16"/>
        <v>10AM</v>
      </c>
      <c r="E1068" t="str" cm="1">
        <f t="array" ref="E1068">IF($K1068="","",_xlfn.IFS($K1068=0,_xlfn.UNICHAR(9728),$K1068&lt;=3,_xlfn.UNICHAR(9729),OR($K1068=45,$K1068=48),"~",AND($K1068&gt;=51,$K1068&lt;=67),_xlfn.UNICHAR(9748),AND($K1068&gt;=71,$K1068&lt;=77),_xlfn.UNICHAR(10052),AND($K1068&gt;=80,$K1068&lt;=82),_xlfn.UNICHAR(9748),AND($K1068&gt;=95,$K1068&lt;=99),_xlfn.UNICHAR(9889),TRUE,_xlfn.UNICHAR(9729)))</f>
        <v>☁</v>
      </c>
      <c r="F1068" t="str" cm="1">
        <f t="array" ref="F1068">IF($K1068="","",_xlfn.IFS($K1068=0,"Clear",$K1068&lt;=3,"Partly Cloudy",OR($K1068=45,$K1068=48),"Fog",AND($K1068&gt;=51,$K1068&lt;=67),"Drizzle",AND($K1068&gt;=71,$K1068&lt;=77),"Snow",AND($K1068&gt;=80,$K1068&lt;=82),"Rain Showers",AND($K1068&gt;=95,$K1068&lt;=99),"Thunderstorm",TRUE,"Cloudy"))</f>
        <v>Partly Cloudy</v>
      </c>
      <c r="G1068" s="3" cm="1">
        <f t="array" ref="G1068">IF($A1068="","",INDEX(OpenMeteoAPI[TemperatureC],ROWS($G$2:G1068)))</f>
        <v>26</v>
      </c>
      <c r="H1068" s="4" cm="1">
        <f t="array" ref="H1068">IF($A1068="","",INDEX(OpenMeteoAPI[RelativeHumidityPct],ROWS($H$2:H1068))/100)</f>
        <v>0.53</v>
      </c>
      <c r="I1068" s="4" cm="1">
        <f t="array" ref="I1068">IF($A1068="","",INDEX(OpenMeteoAPI[PrecipitationProbabilityPct],ROWS($I$2:I1068))/100)</f>
        <v>0.06</v>
      </c>
      <c r="J1068" s="3" cm="1">
        <f t="array" ref="J1068">IF($A1068="","",INDEX(OpenMeteoAPI[PrecipitationMM],ROWS($J$2:J1068)))</f>
        <v>0</v>
      </c>
      <c r="K1068" cm="1">
        <f t="array" ref="K1068">IF($A1068="","",INDEX(OpenMeteoAPI[WeatherCode],ROWS($K$2:K1068)))</f>
        <v>1</v>
      </c>
      <c r="L1068" s="3" cm="1">
        <f t="array" ref="L1068">IF($A1068="","",INDEX(OpenMeteoAPI[WindSpeedKMH],ROWS($L$2:L1068)))</f>
        <v>5.4</v>
      </c>
    </row>
    <row r="1069" spans="1:12">
      <c r="A1069" t="str" cm="1">
        <f t="array" ref="A1069">IFERROR(INDEX(OpenMeteoAPI[City],ROWS($A$2:A1069))&amp;", "&amp;INDEX(OpenMeteoAPI[CountryCode],ROWS($A$2:A1069)),"")</f>
        <v>Zurich, CH</v>
      </c>
      <c r="B1069" t="str" cm="1">
        <f t="array" ref="B1069">IF($A1069="","",INDEX(OpenMeteoAPI[LocationID],ROWS($B$2:B1069)))</f>
        <v>CH-ZRH</v>
      </c>
      <c r="C1069" s="5" cm="1">
        <f t="array" ref="C1069">IF($A1069="","",INDEX(OpenMeteoAPI[ForecastDateTime],ROWS($C$2:C1069)))</f>
        <v>46214.458333333336</v>
      </c>
      <c r="D1069" t="str">
        <f t="shared" si="16"/>
        <v>11AM</v>
      </c>
      <c r="E1069" t="str" cm="1">
        <f t="array" ref="E1069">IF($K1069="","",_xlfn.IFS($K1069=0,_xlfn.UNICHAR(9728),$K1069&lt;=3,_xlfn.UNICHAR(9729),OR($K1069=45,$K1069=48),"~",AND($K1069&gt;=51,$K1069&lt;=67),_xlfn.UNICHAR(9748),AND($K1069&gt;=71,$K1069&lt;=77),_xlfn.UNICHAR(10052),AND($K1069&gt;=80,$K1069&lt;=82),_xlfn.UNICHAR(9748),AND($K1069&gt;=95,$K1069&lt;=99),_xlfn.UNICHAR(9889),TRUE,_xlfn.UNICHAR(9729)))</f>
        <v>☁</v>
      </c>
      <c r="F1069" t="str" cm="1">
        <f t="array" ref="F1069">IF($K1069="","",_xlfn.IFS($K1069=0,"Clear",$K1069&lt;=3,"Partly Cloudy",OR($K1069=45,$K1069=48),"Fog",AND($K1069&gt;=51,$K1069&lt;=67),"Drizzle",AND($K1069&gt;=71,$K1069&lt;=77),"Snow",AND($K1069&gt;=80,$K1069&lt;=82),"Rain Showers",AND($K1069&gt;=95,$K1069&lt;=99),"Thunderstorm",TRUE,"Cloudy"))</f>
        <v>Partly Cloudy</v>
      </c>
      <c r="G1069" s="3" cm="1">
        <f t="array" ref="G1069">IF($A1069="","",INDEX(OpenMeteoAPI[TemperatureC],ROWS($G$2:G1069)))</f>
        <v>28.1</v>
      </c>
      <c r="H1069" s="4" cm="1">
        <f t="array" ref="H1069">IF($A1069="","",INDEX(OpenMeteoAPI[RelativeHumidityPct],ROWS($H$2:H1069))/100)</f>
        <v>0.47</v>
      </c>
      <c r="I1069" s="4" cm="1">
        <f t="array" ref="I1069">IF($A1069="","",INDEX(OpenMeteoAPI[PrecipitationProbabilityPct],ROWS($I$2:I1069))/100)</f>
        <v>7.0000000000000007E-2</v>
      </c>
      <c r="J1069" s="3" cm="1">
        <f t="array" ref="J1069">IF($A1069="","",INDEX(OpenMeteoAPI[PrecipitationMM],ROWS($J$2:J1069)))</f>
        <v>0</v>
      </c>
      <c r="K1069" cm="1">
        <f t="array" ref="K1069">IF($A1069="","",INDEX(OpenMeteoAPI[WeatherCode],ROWS($K$2:K1069)))</f>
        <v>1</v>
      </c>
      <c r="L1069" s="3" cm="1">
        <f t="array" ref="L1069">IF($A1069="","",INDEX(OpenMeteoAPI[WindSpeedKMH],ROWS($L$2:L1069)))</f>
        <v>7</v>
      </c>
    </row>
    <row r="1070" spans="1:12">
      <c r="A1070" t="str" cm="1">
        <f t="array" ref="A1070">IFERROR(INDEX(OpenMeteoAPI[City],ROWS($A$2:A1070))&amp;", "&amp;INDEX(OpenMeteoAPI[CountryCode],ROWS($A$2:A1070)),"")</f>
        <v>Zurich, CH</v>
      </c>
      <c r="B1070" t="str" cm="1">
        <f t="array" ref="B1070">IF($A1070="","",INDEX(OpenMeteoAPI[LocationID],ROWS($B$2:B1070)))</f>
        <v>CH-ZRH</v>
      </c>
      <c r="C1070" s="5" cm="1">
        <f t="array" ref="C1070">IF($A1070="","",INDEX(OpenMeteoAPI[ForecastDateTime],ROWS($C$2:C1070)))</f>
        <v>46214.5</v>
      </c>
      <c r="D1070" t="str">
        <f t="shared" si="16"/>
        <v>12PM</v>
      </c>
      <c r="E1070" t="str" cm="1">
        <f t="array" ref="E1070">IF($K1070="","",_xlfn.IFS($K1070=0,_xlfn.UNICHAR(9728),$K1070&lt;=3,_xlfn.UNICHAR(9729),OR($K1070=45,$K1070=48),"~",AND($K1070&gt;=51,$K1070&lt;=67),_xlfn.UNICHAR(9748),AND($K1070&gt;=71,$K1070&lt;=77),_xlfn.UNICHAR(10052),AND($K1070&gt;=80,$K1070&lt;=82),_xlfn.UNICHAR(9748),AND($K1070&gt;=95,$K1070&lt;=99),_xlfn.UNICHAR(9889),TRUE,_xlfn.UNICHAR(9729)))</f>
        <v>☁</v>
      </c>
      <c r="F1070" t="str" cm="1">
        <f t="array" ref="F1070">IF($K1070="","",_xlfn.IFS($K1070=0,"Clear",$K1070&lt;=3,"Partly Cloudy",OR($K1070=45,$K1070=48),"Fog",AND($K1070&gt;=51,$K1070&lt;=67),"Drizzle",AND($K1070&gt;=71,$K1070&lt;=77),"Snow",AND($K1070&gt;=80,$K1070&lt;=82),"Rain Showers",AND($K1070&gt;=95,$K1070&lt;=99),"Thunderstorm",TRUE,"Cloudy"))</f>
        <v>Partly Cloudy</v>
      </c>
      <c r="G1070" s="3" cm="1">
        <f t="array" ref="G1070">IF($A1070="","",INDEX(OpenMeteoAPI[TemperatureC],ROWS($G$2:G1070)))</f>
        <v>29.9</v>
      </c>
      <c r="H1070" s="4" cm="1">
        <f t="array" ref="H1070">IF($A1070="","",INDEX(OpenMeteoAPI[RelativeHumidityPct],ROWS($H$2:H1070))/100)</f>
        <v>0.41</v>
      </c>
      <c r="I1070" s="4" cm="1">
        <f t="array" ref="I1070">IF($A1070="","",INDEX(OpenMeteoAPI[PrecipitationProbabilityPct],ROWS($I$2:I1070))/100)</f>
        <v>7.0000000000000007E-2</v>
      </c>
      <c r="J1070" s="3" cm="1">
        <f t="array" ref="J1070">IF($A1070="","",INDEX(OpenMeteoAPI[PrecipitationMM],ROWS($J$2:J1070)))</f>
        <v>0</v>
      </c>
      <c r="K1070" cm="1">
        <f t="array" ref="K1070">IF($A1070="","",INDEX(OpenMeteoAPI[WeatherCode],ROWS($K$2:K1070)))</f>
        <v>3</v>
      </c>
      <c r="L1070" s="3" cm="1">
        <f t="array" ref="L1070">IF($A1070="","",INDEX(OpenMeteoAPI[WindSpeedKMH],ROWS($L$2:L1070)))</f>
        <v>7.7</v>
      </c>
    </row>
    <row r="1071" spans="1:12">
      <c r="A1071" t="str" cm="1">
        <f t="array" ref="A1071">IFERROR(INDEX(OpenMeteoAPI[City],ROWS($A$2:A1071))&amp;", "&amp;INDEX(OpenMeteoAPI[CountryCode],ROWS($A$2:A1071)),"")</f>
        <v>Zurich, CH</v>
      </c>
      <c r="B1071" t="str" cm="1">
        <f t="array" ref="B1071">IF($A1071="","",INDEX(OpenMeteoAPI[LocationID],ROWS($B$2:B1071)))</f>
        <v>CH-ZRH</v>
      </c>
      <c r="C1071" s="5" cm="1">
        <f t="array" ref="C1071">IF($A1071="","",INDEX(OpenMeteoAPI[ForecastDateTime],ROWS($C$2:C1071)))</f>
        <v>46214.541666666664</v>
      </c>
      <c r="D1071" t="str">
        <f t="shared" si="16"/>
        <v>1PM</v>
      </c>
      <c r="E1071" t="str" cm="1">
        <f t="array" ref="E1071">IF($K1071="","",_xlfn.IFS($K1071=0,_xlfn.UNICHAR(9728),$K1071&lt;=3,_xlfn.UNICHAR(9729),OR($K1071=45,$K1071=48),"~",AND($K1071&gt;=51,$K1071&lt;=67),_xlfn.UNICHAR(9748),AND($K1071&gt;=71,$K1071&lt;=77),_xlfn.UNICHAR(10052),AND($K1071&gt;=80,$K1071&lt;=82),_xlfn.UNICHAR(9748),AND($K1071&gt;=95,$K1071&lt;=99),_xlfn.UNICHAR(9889),TRUE,_xlfn.UNICHAR(9729)))</f>
        <v>☁</v>
      </c>
      <c r="F1071" t="str" cm="1">
        <f t="array" ref="F1071">IF($K1071="","",_xlfn.IFS($K1071=0,"Clear",$K1071&lt;=3,"Partly Cloudy",OR($K1071=45,$K1071=48),"Fog",AND($K1071&gt;=51,$K1071&lt;=67),"Drizzle",AND($K1071&gt;=71,$K1071&lt;=77),"Snow",AND($K1071&gt;=80,$K1071&lt;=82),"Rain Showers",AND($K1071&gt;=95,$K1071&lt;=99),"Thunderstorm",TRUE,"Cloudy"))</f>
        <v>Partly Cloudy</v>
      </c>
      <c r="G1071" s="3" cm="1">
        <f t="array" ref="G1071">IF($A1071="","",INDEX(OpenMeteoAPI[TemperatureC],ROWS($G$2:G1071)))</f>
        <v>31.4</v>
      </c>
      <c r="H1071" s="4" cm="1">
        <f t="array" ref="H1071">IF($A1071="","",INDEX(OpenMeteoAPI[RelativeHumidityPct],ROWS($H$2:H1071))/100)</f>
        <v>0.36</v>
      </c>
      <c r="I1071" s="4" cm="1">
        <f t="array" ref="I1071">IF($A1071="","",INDEX(OpenMeteoAPI[PrecipitationProbabilityPct],ROWS($I$2:I1071))/100)</f>
        <v>0.08</v>
      </c>
      <c r="J1071" s="3" cm="1">
        <f t="array" ref="J1071">IF($A1071="","",INDEX(OpenMeteoAPI[PrecipitationMM],ROWS($J$2:J1071)))</f>
        <v>0</v>
      </c>
      <c r="K1071" cm="1">
        <f t="array" ref="K1071">IF($A1071="","",INDEX(OpenMeteoAPI[WeatherCode],ROWS($K$2:K1071)))</f>
        <v>3</v>
      </c>
      <c r="L1071" s="3" cm="1">
        <f t="array" ref="L1071">IF($A1071="","",INDEX(OpenMeteoAPI[WindSpeedKMH],ROWS($L$2:L1071)))</f>
        <v>8</v>
      </c>
    </row>
    <row r="1072" spans="1:12">
      <c r="A1072" t="str" cm="1">
        <f t="array" ref="A1072">IFERROR(INDEX(OpenMeteoAPI[City],ROWS($A$2:A1072))&amp;", "&amp;INDEX(OpenMeteoAPI[CountryCode],ROWS($A$2:A1072)),"")</f>
        <v>Zurich, CH</v>
      </c>
      <c r="B1072" t="str" cm="1">
        <f t="array" ref="B1072">IF($A1072="","",INDEX(OpenMeteoAPI[LocationID],ROWS($B$2:B1072)))</f>
        <v>CH-ZRH</v>
      </c>
      <c r="C1072" s="5" cm="1">
        <f t="array" ref="C1072">IF($A1072="","",INDEX(OpenMeteoAPI[ForecastDateTime],ROWS($C$2:C1072)))</f>
        <v>46214.583333333336</v>
      </c>
      <c r="D1072" t="str">
        <f t="shared" si="16"/>
        <v>2PM</v>
      </c>
      <c r="E1072" t="str" cm="1">
        <f t="array" ref="E1072">IF($K1072="","",_xlfn.IFS($K1072=0,_xlfn.UNICHAR(9728),$K1072&lt;=3,_xlfn.UNICHAR(9729),OR($K1072=45,$K1072=48),"~",AND($K1072&gt;=51,$K1072&lt;=67),_xlfn.UNICHAR(9748),AND($K1072&gt;=71,$K1072&lt;=77),_xlfn.UNICHAR(10052),AND($K1072&gt;=80,$K1072&lt;=82),_xlfn.UNICHAR(9748),AND($K1072&gt;=95,$K1072&lt;=99),_xlfn.UNICHAR(9889),TRUE,_xlfn.UNICHAR(9729)))</f>
        <v>☁</v>
      </c>
      <c r="F1072" t="str" cm="1">
        <f t="array" ref="F1072">IF($K1072="","",_xlfn.IFS($K1072=0,"Clear",$K1072&lt;=3,"Partly Cloudy",OR($K1072=45,$K1072=48),"Fog",AND($K1072&gt;=51,$K1072&lt;=67),"Drizzle",AND($K1072&gt;=71,$K1072&lt;=77),"Snow",AND($K1072&gt;=80,$K1072&lt;=82),"Rain Showers",AND($K1072&gt;=95,$K1072&lt;=99),"Thunderstorm",TRUE,"Cloudy"))</f>
        <v>Partly Cloudy</v>
      </c>
      <c r="G1072" s="3" cm="1">
        <f t="array" ref="G1072">IF($A1072="","",INDEX(OpenMeteoAPI[TemperatureC],ROWS($G$2:G1072)))</f>
        <v>32.5</v>
      </c>
      <c r="H1072" s="4" cm="1">
        <f t="array" ref="H1072">IF($A1072="","",INDEX(OpenMeteoAPI[RelativeHumidityPct],ROWS($H$2:H1072))/100)</f>
        <v>0.32</v>
      </c>
      <c r="I1072" s="4" cm="1">
        <f t="array" ref="I1072">IF($A1072="","",INDEX(OpenMeteoAPI[PrecipitationProbabilityPct],ROWS($I$2:I1072))/100)</f>
        <v>0.1</v>
      </c>
      <c r="J1072" s="3" cm="1">
        <f t="array" ref="J1072">IF($A1072="","",INDEX(OpenMeteoAPI[PrecipitationMM],ROWS($J$2:J1072)))</f>
        <v>0</v>
      </c>
      <c r="K1072" cm="1">
        <f t="array" ref="K1072">IF($A1072="","",INDEX(OpenMeteoAPI[WeatherCode],ROWS($K$2:K1072)))</f>
        <v>3</v>
      </c>
      <c r="L1072" s="3" cm="1">
        <f t="array" ref="L1072">IF($A1072="","",INDEX(OpenMeteoAPI[WindSpeedKMH],ROWS($L$2:L1072)))</f>
        <v>8</v>
      </c>
    </row>
    <row r="1073" spans="1:12">
      <c r="A1073" t="str" cm="1">
        <f t="array" ref="A1073">IFERROR(INDEX(OpenMeteoAPI[City],ROWS($A$2:A1073))&amp;", "&amp;INDEX(OpenMeteoAPI[CountryCode],ROWS($A$2:A1073)),"")</f>
        <v>Zurich, CH</v>
      </c>
      <c r="B1073" t="str" cm="1">
        <f t="array" ref="B1073">IF($A1073="","",INDEX(OpenMeteoAPI[LocationID],ROWS($B$2:B1073)))</f>
        <v>CH-ZRH</v>
      </c>
      <c r="C1073" s="5" cm="1">
        <f t="array" ref="C1073">IF($A1073="","",INDEX(OpenMeteoAPI[ForecastDateTime],ROWS($C$2:C1073)))</f>
        <v>46214.625</v>
      </c>
      <c r="D1073" t="str">
        <f t="shared" si="16"/>
        <v>3PM</v>
      </c>
      <c r="E1073" t="str" cm="1">
        <f t="array" ref="E1073">IF($K1073="","",_xlfn.IFS($K1073=0,_xlfn.UNICHAR(9728),$K1073&lt;=3,_xlfn.UNICHAR(9729),OR($K1073=45,$K1073=48),"~",AND($K1073&gt;=51,$K1073&lt;=67),_xlfn.UNICHAR(9748),AND($K1073&gt;=71,$K1073&lt;=77),_xlfn.UNICHAR(10052),AND($K1073&gt;=80,$K1073&lt;=82),_xlfn.UNICHAR(9748),AND($K1073&gt;=95,$K1073&lt;=99),_xlfn.UNICHAR(9889),TRUE,_xlfn.UNICHAR(9729)))</f>
        <v>☁</v>
      </c>
      <c r="F1073" t="str" cm="1">
        <f t="array" ref="F1073">IF($K1073="","",_xlfn.IFS($K1073=0,"Clear",$K1073&lt;=3,"Partly Cloudy",OR($K1073=45,$K1073=48),"Fog",AND($K1073&gt;=51,$K1073&lt;=67),"Drizzle",AND($K1073&gt;=71,$K1073&lt;=77),"Snow",AND($K1073&gt;=80,$K1073&lt;=82),"Rain Showers",AND($K1073&gt;=95,$K1073&lt;=99),"Thunderstorm",TRUE,"Cloudy"))</f>
        <v>Partly Cloudy</v>
      </c>
      <c r="G1073" s="3" cm="1">
        <f t="array" ref="G1073">IF($A1073="","",INDEX(OpenMeteoAPI[TemperatureC],ROWS($G$2:G1073)))</f>
        <v>32.799999999999997</v>
      </c>
      <c r="H1073" s="4" cm="1">
        <f t="array" ref="H1073">IF($A1073="","",INDEX(OpenMeteoAPI[RelativeHumidityPct],ROWS($H$2:H1073))/100)</f>
        <v>0.3</v>
      </c>
      <c r="I1073" s="4" cm="1">
        <f t="array" ref="I1073">IF($A1073="","",INDEX(OpenMeteoAPI[PrecipitationProbabilityPct],ROWS($I$2:I1073))/100)</f>
        <v>0.13</v>
      </c>
      <c r="J1073" s="3" cm="1">
        <f t="array" ref="J1073">IF($A1073="","",INDEX(OpenMeteoAPI[PrecipitationMM],ROWS($J$2:J1073)))</f>
        <v>0.1</v>
      </c>
      <c r="K1073" cm="1">
        <f t="array" ref="K1073">IF($A1073="","",INDEX(OpenMeteoAPI[WeatherCode],ROWS($K$2:K1073)))</f>
        <v>2</v>
      </c>
      <c r="L1073" s="3" cm="1">
        <f t="array" ref="L1073">IF($A1073="","",INDEX(OpenMeteoAPI[WindSpeedKMH],ROWS($L$2:L1073)))</f>
        <v>7.8</v>
      </c>
    </row>
    <row r="1074" spans="1:12">
      <c r="A1074" t="str" cm="1">
        <f t="array" ref="A1074">IFERROR(INDEX(OpenMeteoAPI[City],ROWS($A$2:A1074))&amp;", "&amp;INDEX(OpenMeteoAPI[CountryCode],ROWS($A$2:A1074)),"")</f>
        <v>Zurich, CH</v>
      </c>
      <c r="B1074" t="str" cm="1">
        <f t="array" ref="B1074">IF($A1074="","",INDEX(OpenMeteoAPI[LocationID],ROWS($B$2:B1074)))</f>
        <v>CH-ZRH</v>
      </c>
      <c r="C1074" s="5" cm="1">
        <f t="array" ref="C1074">IF($A1074="","",INDEX(OpenMeteoAPI[ForecastDateTime],ROWS($C$2:C1074)))</f>
        <v>46214.666666666664</v>
      </c>
      <c r="D1074" t="str">
        <f t="shared" si="16"/>
        <v>4PM</v>
      </c>
      <c r="E1074" t="str" cm="1">
        <f t="array" ref="E1074">IF($K1074="","",_xlfn.IFS($K1074=0,_xlfn.UNICHAR(9728),$K1074&lt;=3,_xlfn.UNICHAR(9729),OR($K1074=45,$K1074=48),"~",AND($K1074&gt;=51,$K1074&lt;=67),_xlfn.UNICHAR(9748),AND($K1074&gt;=71,$K1074&lt;=77),_xlfn.UNICHAR(10052),AND($K1074&gt;=80,$K1074&lt;=82),_xlfn.UNICHAR(9748),AND($K1074&gt;=95,$K1074&lt;=99),_xlfn.UNICHAR(9889),TRUE,_xlfn.UNICHAR(9729)))</f>
        <v>☁</v>
      </c>
      <c r="F1074" t="str" cm="1">
        <f t="array" ref="F1074">IF($K1074="","",_xlfn.IFS($K1074=0,"Clear",$K1074&lt;=3,"Partly Cloudy",OR($K1074=45,$K1074=48),"Fog",AND($K1074&gt;=51,$K1074&lt;=67),"Drizzle",AND($K1074&gt;=71,$K1074&lt;=77),"Snow",AND($K1074&gt;=80,$K1074&lt;=82),"Rain Showers",AND($K1074&gt;=95,$K1074&lt;=99),"Thunderstorm",TRUE,"Cloudy"))</f>
        <v>Partly Cloudy</v>
      </c>
      <c r="G1074" s="3" cm="1">
        <f t="array" ref="G1074">IF($A1074="","",INDEX(OpenMeteoAPI[TemperatureC],ROWS($G$2:G1074)))</f>
        <v>32.6</v>
      </c>
      <c r="H1074" s="4" cm="1">
        <f t="array" ref="H1074">IF($A1074="","",INDEX(OpenMeteoAPI[RelativeHumidityPct],ROWS($H$2:H1074))/100)</f>
        <v>0.28999999999999998</v>
      </c>
      <c r="I1074" s="4" cm="1">
        <f t="array" ref="I1074">IF($A1074="","",INDEX(OpenMeteoAPI[PrecipitationProbabilityPct],ROWS($I$2:I1074))/100)</f>
        <v>0.16</v>
      </c>
      <c r="J1074" s="3" cm="1">
        <f t="array" ref="J1074">IF($A1074="","",INDEX(OpenMeteoAPI[PrecipitationMM],ROWS($J$2:J1074)))</f>
        <v>0.1</v>
      </c>
      <c r="K1074" cm="1">
        <f t="array" ref="K1074">IF($A1074="","",INDEX(OpenMeteoAPI[WeatherCode],ROWS($K$2:K1074)))</f>
        <v>2</v>
      </c>
      <c r="L1074" s="3" cm="1">
        <f t="array" ref="L1074">IF($A1074="","",INDEX(OpenMeteoAPI[WindSpeedKMH],ROWS($L$2:L1074)))</f>
        <v>8</v>
      </c>
    </row>
    <row r="1075" spans="1:12">
      <c r="A1075" t="str" cm="1">
        <f t="array" ref="A1075">IFERROR(INDEX(OpenMeteoAPI[City],ROWS($A$2:A1075))&amp;", "&amp;INDEX(OpenMeteoAPI[CountryCode],ROWS($A$2:A1075)),"")</f>
        <v>Zurich, CH</v>
      </c>
      <c r="B1075" t="str" cm="1">
        <f t="array" ref="B1075">IF($A1075="","",INDEX(OpenMeteoAPI[LocationID],ROWS($B$2:B1075)))</f>
        <v>CH-ZRH</v>
      </c>
      <c r="C1075" s="5" cm="1">
        <f t="array" ref="C1075">IF($A1075="","",INDEX(OpenMeteoAPI[ForecastDateTime],ROWS($C$2:C1075)))</f>
        <v>46214.708333333336</v>
      </c>
      <c r="D1075" t="str">
        <f t="shared" si="16"/>
        <v>5PM</v>
      </c>
      <c r="E1075" t="str" cm="1">
        <f t="array" ref="E1075">IF($K1075="","",_xlfn.IFS($K1075=0,_xlfn.UNICHAR(9728),$K1075&lt;=3,_xlfn.UNICHAR(9729),OR($K1075=45,$K1075=48),"~",AND($K1075&gt;=51,$K1075&lt;=67),_xlfn.UNICHAR(9748),AND($K1075&gt;=71,$K1075&lt;=77),_xlfn.UNICHAR(10052),AND($K1075&gt;=80,$K1075&lt;=82),_xlfn.UNICHAR(9748),AND($K1075&gt;=95,$K1075&lt;=99),_xlfn.UNICHAR(9889),TRUE,_xlfn.UNICHAR(9729)))</f>
        <v>☁</v>
      </c>
      <c r="F1075" t="str" cm="1">
        <f t="array" ref="F1075">IF($K1075="","",_xlfn.IFS($K1075=0,"Clear",$K1075&lt;=3,"Partly Cloudy",OR($K1075=45,$K1075=48),"Fog",AND($K1075&gt;=51,$K1075&lt;=67),"Drizzle",AND($K1075&gt;=71,$K1075&lt;=77),"Snow",AND($K1075&gt;=80,$K1075&lt;=82),"Rain Showers",AND($K1075&gt;=95,$K1075&lt;=99),"Thunderstorm",TRUE,"Cloudy"))</f>
        <v>Partly Cloudy</v>
      </c>
      <c r="G1075" s="3" cm="1">
        <f t="array" ref="G1075">IF($A1075="","",INDEX(OpenMeteoAPI[TemperatureC],ROWS($G$2:G1075)))</f>
        <v>32.200000000000003</v>
      </c>
      <c r="H1075" s="4" cm="1">
        <f t="array" ref="H1075">IF($A1075="","",INDEX(OpenMeteoAPI[RelativeHumidityPct],ROWS($H$2:H1075))/100)</f>
        <v>0.28999999999999998</v>
      </c>
      <c r="I1075" s="4" cm="1">
        <f t="array" ref="I1075">IF($A1075="","",INDEX(OpenMeteoAPI[PrecipitationProbabilityPct],ROWS($I$2:I1075))/100)</f>
        <v>0.2</v>
      </c>
      <c r="J1075" s="3" cm="1">
        <f t="array" ref="J1075">IF($A1075="","",INDEX(OpenMeteoAPI[PrecipitationMM],ROWS($J$2:J1075)))</f>
        <v>0.1</v>
      </c>
      <c r="K1075" cm="1">
        <f t="array" ref="K1075">IF($A1075="","",INDEX(OpenMeteoAPI[WeatherCode],ROWS($K$2:K1075)))</f>
        <v>2</v>
      </c>
      <c r="L1075" s="3" cm="1">
        <f t="array" ref="L1075">IF($A1075="","",INDEX(OpenMeteoAPI[WindSpeedKMH],ROWS($L$2:L1075)))</f>
        <v>8.4</v>
      </c>
    </row>
    <row r="1076" spans="1:12">
      <c r="A1076" t="str" cm="1">
        <f t="array" ref="A1076">IFERROR(INDEX(OpenMeteoAPI[City],ROWS($A$2:A1076))&amp;", "&amp;INDEX(OpenMeteoAPI[CountryCode],ROWS($A$2:A1076)),"")</f>
        <v>Zurich, CH</v>
      </c>
      <c r="B1076" t="str" cm="1">
        <f t="array" ref="B1076">IF($A1076="","",INDEX(OpenMeteoAPI[LocationID],ROWS($B$2:B1076)))</f>
        <v>CH-ZRH</v>
      </c>
      <c r="C1076" s="5" cm="1">
        <f t="array" ref="C1076">IF($A1076="","",INDEX(OpenMeteoAPI[ForecastDateTime],ROWS($C$2:C1076)))</f>
        <v>46214.75</v>
      </c>
      <c r="D1076" t="str">
        <f t="shared" si="16"/>
        <v>6PM</v>
      </c>
      <c r="E1076" t="str" cm="1">
        <f t="array" ref="E1076">IF($K1076="","",_xlfn.IFS($K1076=0,_xlfn.UNICHAR(9728),$K1076&lt;=3,_xlfn.UNICHAR(9729),OR($K1076=45,$K1076=48),"~",AND($K1076&gt;=51,$K1076&lt;=67),_xlfn.UNICHAR(9748),AND($K1076&gt;=71,$K1076&lt;=77),_xlfn.UNICHAR(10052),AND($K1076&gt;=80,$K1076&lt;=82),_xlfn.UNICHAR(9748),AND($K1076&gt;=95,$K1076&lt;=99),_xlfn.UNICHAR(9889),TRUE,_xlfn.UNICHAR(9729)))</f>
        <v>☁</v>
      </c>
      <c r="F1076" t="str" cm="1">
        <f t="array" ref="F1076">IF($K1076="","",_xlfn.IFS($K1076=0,"Clear",$K1076&lt;=3,"Partly Cloudy",OR($K1076=45,$K1076=48),"Fog",AND($K1076&gt;=51,$K1076&lt;=67),"Drizzle",AND($K1076&gt;=71,$K1076&lt;=77),"Snow",AND($K1076&gt;=80,$K1076&lt;=82),"Rain Showers",AND($K1076&gt;=95,$K1076&lt;=99),"Thunderstorm",TRUE,"Cloudy"))</f>
        <v>Partly Cloudy</v>
      </c>
      <c r="G1076" s="3" cm="1">
        <f t="array" ref="G1076">IF($A1076="","",INDEX(OpenMeteoAPI[TemperatureC],ROWS($G$2:G1076)))</f>
        <v>31.7</v>
      </c>
      <c r="H1076" s="4" cm="1">
        <f t="array" ref="H1076">IF($A1076="","",INDEX(OpenMeteoAPI[RelativeHumidityPct],ROWS($H$2:H1076))/100)</f>
        <v>0.3</v>
      </c>
      <c r="I1076" s="4" cm="1">
        <f t="array" ref="I1076">IF($A1076="","",INDEX(OpenMeteoAPI[PrecipitationProbabilityPct],ROWS($I$2:I1076))/100)</f>
        <v>0.24</v>
      </c>
      <c r="J1076" s="3" cm="1">
        <f t="array" ref="J1076">IF($A1076="","",INDEX(OpenMeteoAPI[PrecipitationMM],ROWS($J$2:J1076)))</f>
        <v>0.1</v>
      </c>
      <c r="K1076" cm="1">
        <f t="array" ref="K1076">IF($A1076="","",INDEX(OpenMeteoAPI[WeatherCode],ROWS($K$2:K1076)))</f>
        <v>2</v>
      </c>
      <c r="L1076" s="3" cm="1">
        <f t="array" ref="L1076">IF($A1076="","",INDEX(OpenMeteoAPI[WindSpeedKMH],ROWS($L$2:L1076)))</f>
        <v>6.8</v>
      </c>
    </row>
    <row r="1077" spans="1:12">
      <c r="A1077" t="str" cm="1">
        <f t="array" ref="A1077">IFERROR(INDEX(OpenMeteoAPI[City],ROWS($A$2:A1077))&amp;", "&amp;INDEX(OpenMeteoAPI[CountryCode],ROWS($A$2:A1077)),"")</f>
        <v>Zurich, CH</v>
      </c>
      <c r="B1077" t="str" cm="1">
        <f t="array" ref="B1077">IF($A1077="","",INDEX(OpenMeteoAPI[LocationID],ROWS($B$2:B1077)))</f>
        <v>CH-ZRH</v>
      </c>
      <c r="C1077" s="5" cm="1">
        <f t="array" ref="C1077">IF($A1077="","",INDEX(OpenMeteoAPI[ForecastDateTime],ROWS($C$2:C1077)))</f>
        <v>46214.791666666664</v>
      </c>
      <c r="D1077" t="str">
        <f t="shared" si="16"/>
        <v>7PM</v>
      </c>
      <c r="E1077" t="str" cm="1">
        <f t="array" ref="E1077">IF($K1077="","",_xlfn.IFS($K1077=0,_xlfn.UNICHAR(9728),$K1077&lt;=3,_xlfn.UNICHAR(9729),OR($K1077=45,$K1077=48),"~",AND($K1077&gt;=51,$K1077&lt;=67),_xlfn.UNICHAR(9748),AND($K1077&gt;=71,$K1077&lt;=77),_xlfn.UNICHAR(10052),AND($K1077&gt;=80,$K1077&lt;=82),_xlfn.UNICHAR(9748),AND($K1077&gt;=95,$K1077&lt;=99),_xlfn.UNICHAR(9889),TRUE,_xlfn.UNICHAR(9729)))</f>
        <v>☁</v>
      </c>
      <c r="F1077" t="str" cm="1">
        <f t="array" ref="F1077">IF($K1077="","",_xlfn.IFS($K1077=0,"Clear",$K1077&lt;=3,"Partly Cloudy",OR($K1077=45,$K1077=48),"Fog",AND($K1077&gt;=51,$K1077&lt;=67),"Drizzle",AND($K1077&gt;=71,$K1077&lt;=77),"Snow",AND($K1077&gt;=80,$K1077&lt;=82),"Rain Showers",AND($K1077&gt;=95,$K1077&lt;=99),"Thunderstorm",TRUE,"Cloudy"))</f>
        <v>Partly Cloudy</v>
      </c>
      <c r="G1077" s="3" cm="1">
        <f t="array" ref="G1077">IF($A1077="","",INDEX(OpenMeteoAPI[TemperatureC],ROWS($G$2:G1077)))</f>
        <v>31</v>
      </c>
      <c r="H1077" s="4" cm="1">
        <f t="array" ref="H1077">IF($A1077="","",INDEX(OpenMeteoAPI[RelativeHumidityPct],ROWS($H$2:H1077))/100)</f>
        <v>0.31</v>
      </c>
      <c r="I1077" s="4" cm="1">
        <f t="array" ref="I1077">IF($A1077="","",INDEX(OpenMeteoAPI[PrecipitationProbabilityPct],ROWS($I$2:I1077))/100)</f>
        <v>0.27</v>
      </c>
      <c r="J1077" s="3" cm="1">
        <f t="array" ref="J1077">IF($A1077="","",INDEX(OpenMeteoAPI[PrecipitationMM],ROWS($J$2:J1077)))</f>
        <v>0.1</v>
      </c>
      <c r="K1077" cm="1">
        <f t="array" ref="K1077">IF($A1077="","",INDEX(OpenMeteoAPI[WeatherCode],ROWS($K$2:K1077)))</f>
        <v>2</v>
      </c>
      <c r="L1077" s="3" cm="1">
        <f t="array" ref="L1077">IF($A1077="","",INDEX(OpenMeteoAPI[WindSpeedKMH],ROWS($L$2:L1077)))</f>
        <v>4.9000000000000004</v>
      </c>
    </row>
    <row r="1078" spans="1:12">
      <c r="A1078" t="str" cm="1">
        <f t="array" ref="A1078">IFERROR(INDEX(OpenMeteoAPI[City],ROWS($A$2:A1078))&amp;", "&amp;INDEX(OpenMeteoAPI[CountryCode],ROWS($A$2:A1078)),"")</f>
        <v>Zurich, CH</v>
      </c>
      <c r="B1078" t="str" cm="1">
        <f t="array" ref="B1078">IF($A1078="","",INDEX(OpenMeteoAPI[LocationID],ROWS($B$2:B1078)))</f>
        <v>CH-ZRH</v>
      </c>
      <c r="C1078" s="5" cm="1">
        <f t="array" ref="C1078">IF($A1078="","",INDEX(OpenMeteoAPI[ForecastDateTime],ROWS($C$2:C1078)))</f>
        <v>46214.833333333336</v>
      </c>
      <c r="D1078" t="str">
        <f t="shared" si="16"/>
        <v>8PM</v>
      </c>
      <c r="E1078" t="str" cm="1">
        <f t="array" ref="E1078">IF($K1078="","",_xlfn.IFS($K1078=0,_xlfn.UNICHAR(9728),$K1078&lt;=3,_xlfn.UNICHAR(9729),OR($K1078=45,$K1078=48),"~",AND($K1078&gt;=51,$K1078&lt;=67),_xlfn.UNICHAR(9748),AND($K1078&gt;=71,$K1078&lt;=77),_xlfn.UNICHAR(10052),AND($K1078&gt;=80,$K1078&lt;=82),_xlfn.UNICHAR(9748),AND($K1078&gt;=95,$K1078&lt;=99),_xlfn.UNICHAR(9889),TRUE,_xlfn.UNICHAR(9729)))</f>
        <v>☁</v>
      </c>
      <c r="F1078" t="str" cm="1">
        <f t="array" ref="F1078">IF($K1078="","",_xlfn.IFS($K1078=0,"Clear",$K1078&lt;=3,"Partly Cloudy",OR($K1078=45,$K1078=48),"Fog",AND($K1078&gt;=51,$K1078&lt;=67),"Drizzle",AND($K1078&gt;=71,$K1078&lt;=77),"Snow",AND($K1078&gt;=80,$K1078&lt;=82),"Rain Showers",AND($K1078&gt;=95,$K1078&lt;=99),"Thunderstorm",TRUE,"Cloudy"))</f>
        <v>Partly Cloudy</v>
      </c>
      <c r="G1078" s="3" cm="1">
        <f t="array" ref="G1078">IF($A1078="","",INDEX(OpenMeteoAPI[TemperatureC],ROWS($G$2:G1078)))</f>
        <v>30</v>
      </c>
      <c r="H1078" s="4" cm="1">
        <f t="array" ref="H1078">IF($A1078="","",INDEX(OpenMeteoAPI[RelativeHumidityPct],ROWS($H$2:H1078))/100)</f>
        <v>0.35</v>
      </c>
      <c r="I1078" s="4" cm="1">
        <f t="array" ref="I1078">IF($A1078="","",INDEX(OpenMeteoAPI[PrecipitationProbabilityPct],ROWS($I$2:I1078))/100)</f>
        <v>0.28000000000000003</v>
      </c>
      <c r="J1078" s="3" cm="1">
        <f t="array" ref="J1078">IF($A1078="","",INDEX(OpenMeteoAPI[PrecipitationMM],ROWS($J$2:J1078)))</f>
        <v>0.1</v>
      </c>
      <c r="K1078" cm="1">
        <f t="array" ref="K1078">IF($A1078="","",INDEX(OpenMeteoAPI[WeatherCode],ROWS($K$2:K1078)))</f>
        <v>2</v>
      </c>
      <c r="L1078" s="3" cm="1">
        <f t="array" ref="L1078">IF($A1078="","",INDEX(OpenMeteoAPI[WindSpeedKMH],ROWS($L$2:L1078)))</f>
        <v>4.4000000000000004</v>
      </c>
    </row>
    <row r="1079" spans="1:12">
      <c r="A1079" t="str" cm="1">
        <f t="array" ref="A1079">IFERROR(INDEX(OpenMeteoAPI[City],ROWS($A$2:A1079))&amp;", "&amp;INDEX(OpenMeteoAPI[CountryCode],ROWS($A$2:A1079)),"")</f>
        <v>Zurich, CH</v>
      </c>
      <c r="B1079" t="str" cm="1">
        <f t="array" ref="B1079">IF($A1079="","",INDEX(OpenMeteoAPI[LocationID],ROWS($B$2:B1079)))</f>
        <v>CH-ZRH</v>
      </c>
      <c r="C1079" s="5" cm="1">
        <f t="array" ref="C1079">IF($A1079="","",INDEX(OpenMeteoAPI[ForecastDateTime],ROWS($C$2:C1079)))</f>
        <v>46214.875</v>
      </c>
      <c r="D1079" t="str">
        <f t="shared" si="16"/>
        <v>9PM</v>
      </c>
      <c r="E1079" t="str" cm="1">
        <f t="array" ref="E1079">IF($K1079="","",_xlfn.IFS($K1079=0,_xlfn.UNICHAR(9728),$K1079&lt;=3,_xlfn.UNICHAR(9729),OR($K1079=45,$K1079=48),"~",AND($K1079&gt;=51,$K1079&lt;=67),_xlfn.UNICHAR(9748),AND($K1079&gt;=71,$K1079&lt;=77),_xlfn.UNICHAR(10052),AND($K1079&gt;=80,$K1079&lt;=82),_xlfn.UNICHAR(9748),AND($K1079&gt;=95,$K1079&lt;=99),_xlfn.UNICHAR(9889),TRUE,_xlfn.UNICHAR(9729)))</f>
        <v>☁</v>
      </c>
      <c r="F1079" t="str" cm="1">
        <f t="array" ref="F1079">IF($K1079="","",_xlfn.IFS($K1079=0,"Clear",$K1079&lt;=3,"Partly Cloudy",OR($K1079=45,$K1079=48),"Fog",AND($K1079&gt;=51,$K1079&lt;=67),"Drizzle",AND($K1079&gt;=71,$K1079&lt;=77),"Snow",AND($K1079&gt;=80,$K1079&lt;=82),"Rain Showers",AND($K1079&gt;=95,$K1079&lt;=99),"Thunderstorm",TRUE,"Cloudy"))</f>
        <v>Partly Cloudy</v>
      </c>
      <c r="G1079" s="3" cm="1">
        <f t="array" ref="G1079">IF($A1079="","",INDEX(OpenMeteoAPI[TemperatureC],ROWS($G$2:G1079)))</f>
        <v>28.4</v>
      </c>
      <c r="H1079" s="4" cm="1">
        <f t="array" ref="H1079">IF($A1079="","",INDEX(OpenMeteoAPI[RelativeHumidityPct],ROWS($H$2:H1079))/100)</f>
        <v>0.43</v>
      </c>
      <c r="I1079" s="4" cm="1">
        <f t="array" ref="I1079">IF($A1079="","",INDEX(OpenMeteoAPI[PrecipitationProbabilityPct],ROWS($I$2:I1079))/100)</f>
        <v>0.27</v>
      </c>
      <c r="J1079" s="3" cm="1">
        <f t="array" ref="J1079">IF($A1079="","",INDEX(OpenMeteoAPI[PrecipitationMM],ROWS($J$2:J1079)))</f>
        <v>0</v>
      </c>
      <c r="K1079" cm="1">
        <f t="array" ref="K1079">IF($A1079="","",INDEX(OpenMeteoAPI[WeatherCode],ROWS($K$2:K1079)))</f>
        <v>1</v>
      </c>
      <c r="L1079" s="3" cm="1">
        <f t="array" ref="L1079">IF($A1079="","",INDEX(OpenMeteoAPI[WindSpeedKMH],ROWS($L$2:L1079)))</f>
        <v>4</v>
      </c>
    </row>
    <row r="1080" spans="1:12">
      <c r="A1080" t="str" cm="1">
        <f t="array" ref="A1080">IFERROR(INDEX(OpenMeteoAPI[City],ROWS($A$2:A1080))&amp;", "&amp;INDEX(OpenMeteoAPI[CountryCode],ROWS($A$2:A1080)),"")</f>
        <v>Zurich, CH</v>
      </c>
      <c r="B1080" t="str" cm="1">
        <f t="array" ref="B1080">IF($A1080="","",INDEX(OpenMeteoAPI[LocationID],ROWS($B$2:B1080)))</f>
        <v>CH-ZRH</v>
      </c>
      <c r="C1080" s="5" cm="1">
        <f t="array" ref="C1080">IF($A1080="","",INDEX(OpenMeteoAPI[ForecastDateTime],ROWS($C$2:C1080)))</f>
        <v>46214.916666666664</v>
      </c>
      <c r="D1080" t="str">
        <f t="shared" si="16"/>
        <v>10PM</v>
      </c>
      <c r="E1080" t="str" cm="1">
        <f t="array" ref="E1080">IF($K1080="","",_xlfn.IFS($K1080=0,_xlfn.UNICHAR(9728),$K1080&lt;=3,_xlfn.UNICHAR(9729),OR($K1080=45,$K1080=48),"~",AND($K1080&gt;=51,$K1080&lt;=67),_xlfn.UNICHAR(9748),AND($K1080&gt;=71,$K1080&lt;=77),_xlfn.UNICHAR(10052),AND($K1080&gt;=80,$K1080&lt;=82),_xlfn.UNICHAR(9748),AND($K1080&gt;=95,$K1080&lt;=99),_xlfn.UNICHAR(9889),TRUE,_xlfn.UNICHAR(9729)))</f>
        <v>☁</v>
      </c>
      <c r="F1080" t="str" cm="1">
        <f t="array" ref="F1080">IF($K1080="","",_xlfn.IFS($K1080=0,"Clear",$K1080&lt;=3,"Partly Cloudy",OR($K1080=45,$K1080=48),"Fog",AND($K1080&gt;=51,$K1080&lt;=67),"Drizzle",AND($K1080&gt;=71,$K1080&lt;=77),"Snow",AND($K1080&gt;=80,$K1080&lt;=82),"Rain Showers",AND($K1080&gt;=95,$K1080&lt;=99),"Thunderstorm",TRUE,"Cloudy"))</f>
        <v>Partly Cloudy</v>
      </c>
      <c r="G1080" s="3" cm="1">
        <f t="array" ref="G1080">IF($A1080="","",INDEX(OpenMeteoAPI[TemperatureC],ROWS($G$2:G1080)))</f>
        <v>26.4</v>
      </c>
      <c r="H1080" s="4" cm="1">
        <f t="array" ref="H1080">IF($A1080="","",INDEX(OpenMeteoAPI[RelativeHumidityPct],ROWS($H$2:H1080))/100)</f>
        <v>0.54</v>
      </c>
      <c r="I1080" s="4" cm="1">
        <f t="array" ref="I1080">IF($A1080="","",INDEX(OpenMeteoAPI[PrecipitationProbabilityPct],ROWS($I$2:I1080))/100)</f>
        <v>0.24</v>
      </c>
      <c r="J1080" s="3" cm="1">
        <f t="array" ref="J1080">IF($A1080="","",INDEX(OpenMeteoAPI[PrecipitationMM],ROWS($J$2:J1080)))</f>
        <v>0</v>
      </c>
      <c r="K1080" cm="1">
        <f t="array" ref="K1080">IF($A1080="","",INDEX(OpenMeteoAPI[WeatherCode],ROWS($K$2:K1080)))</f>
        <v>1</v>
      </c>
      <c r="L1080" s="3" cm="1">
        <f t="array" ref="L1080">IF($A1080="","",INDEX(OpenMeteoAPI[WindSpeedKMH],ROWS($L$2:L1080)))</f>
        <v>3.7</v>
      </c>
    </row>
    <row r="1081" spans="1:12">
      <c r="A1081" t="str" cm="1">
        <f t="array" ref="A1081">IFERROR(INDEX(OpenMeteoAPI[City],ROWS($A$2:A1081))&amp;", "&amp;INDEX(OpenMeteoAPI[CountryCode],ROWS($A$2:A1081)),"")</f>
        <v>Zurich, CH</v>
      </c>
      <c r="B1081" t="str" cm="1">
        <f t="array" ref="B1081">IF($A1081="","",INDEX(OpenMeteoAPI[LocationID],ROWS($B$2:B1081)))</f>
        <v>CH-ZRH</v>
      </c>
      <c r="C1081" s="5" cm="1">
        <f t="array" ref="C1081">IF($A1081="","",INDEX(OpenMeteoAPI[ForecastDateTime],ROWS($C$2:C1081)))</f>
        <v>46214.958333333336</v>
      </c>
      <c r="D1081" t="str">
        <f t="shared" si="16"/>
        <v>11PM</v>
      </c>
      <c r="E1081" t="str" cm="1">
        <f t="array" ref="E1081">IF($K1081="","",_xlfn.IFS($K1081=0,_xlfn.UNICHAR(9728),$K1081&lt;=3,_xlfn.UNICHAR(9729),OR($K1081=45,$K1081=48),"~",AND($K1081&gt;=51,$K1081&lt;=67),_xlfn.UNICHAR(9748),AND($K1081&gt;=71,$K1081&lt;=77),_xlfn.UNICHAR(10052),AND($K1081&gt;=80,$K1081&lt;=82),_xlfn.UNICHAR(9748),AND($K1081&gt;=95,$K1081&lt;=99),_xlfn.UNICHAR(9889),TRUE,_xlfn.UNICHAR(9729)))</f>
        <v>☁</v>
      </c>
      <c r="F1081" t="str" cm="1">
        <f t="array" ref="F1081">IF($K1081="","",_xlfn.IFS($K1081=0,"Clear",$K1081&lt;=3,"Partly Cloudy",OR($K1081=45,$K1081=48),"Fog",AND($K1081&gt;=51,$K1081&lt;=67),"Drizzle",AND($K1081&gt;=71,$K1081&lt;=77),"Snow",AND($K1081&gt;=80,$K1081&lt;=82),"Rain Showers",AND($K1081&gt;=95,$K1081&lt;=99),"Thunderstorm",TRUE,"Cloudy"))</f>
        <v>Partly Cloudy</v>
      </c>
      <c r="G1081" s="3" cm="1">
        <f t="array" ref="G1081">IF($A1081="","",INDEX(OpenMeteoAPI[TemperatureC],ROWS($G$2:G1081)))</f>
        <v>24.7</v>
      </c>
      <c r="H1081" s="4" cm="1">
        <f t="array" ref="H1081">IF($A1081="","",INDEX(OpenMeteoAPI[RelativeHumidityPct],ROWS($H$2:H1081))/100)</f>
        <v>0.62</v>
      </c>
      <c r="I1081" s="4" cm="1">
        <f t="array" ref="I1081">IF($A1081="","",INDEX(OpenMeteoAPI[PrecipitationProbabilityPct],ROWS($I$2:I1081))/100)</f>
        <v>0.21</v>
      </c>
      <c r="J1081" s="3" cm="1">
        <f t="array" ref="J1081">IF($A1081="","",INDEX(OpenMeteoAPI[PrecipitationMM],ROWS($J$2:J1081)))</f>
        <v>0</v>
      </c>
      <c r="K1081" cm="1">
        <f t="array" ref="K1081">IF($A1081="","",INDEX(OpenMeteoAPI[WeatherCode],ROWS($K$2:K1081)))</f>
        <v>1</v>
      </c>
      <c r="L1081" s="3" cm="1">
        <f t="array" ref="L1081">IF($A1081="","",INDEX(OpenMeteoAPI[WindSpeedKMH],ROWS($L$2:L1081)))</f>
        <v>3.4</v>
      </c>
    </row>
    <row r="1082" spans="1:12">
      <c r="A1082" t="str" cm="1">
        <f t="array" ref="A1082">IFERROR(INDEX(OpenMeteoAPI[City],ROWS($A$2:A1082))&amp;", "&amp;INDEX(OpenMeteoAPI[CountryCode],ROWS($A$2:A1082)),"")</f>
        <v>Zurich, CH</v>
      </c>
      <c r="B1082" t="str" cm="1">
        <f t="array" ref="B1082">IF($A1082="","",INDEX(OpenMeteoAPI[LocationID],ROWS($B$2:B1082)))</f>
        <v>CH-ZRH</v>
      </c>
      <c r="C1082" s="5" cm="1">
        <f t="array" ref="C1082">IF($A1082="","",INDEX(OpenMeteoAPI[ForecastDateTime],ROWS($C$2:C1082)))</f>
        <v>46215</v>
      </c>
      <c r="D1082" t="str">
        <f t="shared" si="16"/>
        <v>12AM</v>
      </c>
      <c r="E1082" t="str" cm="1">
        <f t="array" ref="E1082">IF($K1082="","",_xlfn.IFS($K1082=0,_xlfn.UNICHAR(9728),$K1082&lt;=3,_xlfn.UNICHAR(9729),OR($K1082=45,$K1082=48),"~",AND($K1082&gt;=51,$K1082&lt;=67),_xlfn.UNICHAR(9748),AND($K1082&gt;=71,$K1082&lt;=77),_xlfn.UNICHAR(10052),AND($K1082&gt;=80,$K1082&lt;=82),_xlfn.UNICHAR(9748),AND($K1082&gt;=95,$K1082&lt;=99),_xlfn.UNICHAR(9889),TRUE,_xlfn.UNICHAR(9729)))</f>
        <v>☁</v>
      </c>
      <c r="F1082" t="str" cm="1">
        <f t="array" ref="F1082">IF($K1082="","",_xlfn.IFS($K1082=0,"Clear",$K1082&lt;=3,"Partly Cloudy",OR($K1082=45,$K1082=48),"Fog",AND($K1082&gt;=51,$K1082&lt;=67),"Drizzle",AND($K1082&gt;=71,$K1082&lt;=77),"Snow",AND($K1082&gt;=80,$K1082&lt;=82),"Rain Showers",AND($K1082&gt;=95,$K1082&lt;=99),"Thunderstorm",TRUE,"Cloudy"))</f>
        <v>Partly Cloudy</v>
      </c>
      <c r="G1082" s="3" cm="1">
        <f t="array" ref="G1082">IF($A1082="","",INDEX(OpenMeteoAPI[TemperatureC],ROWS($G$2:G1082)))</f>
        <v>23.6</v>
      </c>
      <c r="H1082" s="4" cm="1">
        <f t="array" ref="H1082">IF($A1082="","",INDEX(OpenMeteoAPI[RelativeHumidityPct],ROWS($H$2:H1082))/100)</f>
        <v>0.64</v>
      </c>
      <c r="I1082" s="4" cm="1">
        <f t="array" ref="I1082">IF($A1082="","",INDEX(OpenMeteoAPI[PrecipitationProbabilityPct],ROWS($I$2:I1082))/100)</f>
        <v>0.17</v>
      </c>
      <c r="J1082" s="3" cm="1">
        <f t="array" ref="J1082">IF($A1082="","",INDEX(OpenMeteoAPI[PrecipitationMM],ROWS($J$2:J1082)))</f>
        <v>0</v>
      </c>
      <c r="K1082" cm="1">
        <f t="array" ref="K1082">IF($A1082="","",INDEX(OpenMeteoAPI[WeatherCode],ROWS($K$2:K1082)))</f>
        <v>1</v>
      </c>
      <c r="L1082" s="3" cm="1">
        <f t="array" ref="L1082">IF($A1082="","",INDEX(OpenMeteoAPI[WindSpeedKMH],ROWS($L$2:L1082)))</f>
        <v>3</v>
      </c>
    </row>
    <row r="1083" spans="1:12">
      <c r="A1083" t="str" cm="1">
        <f t="array" ref="A1083">IFERROR(INDEX(OpenMeteoAPI[City],ROWS($A$2:A1083))&amp;", "&amp;INDEX(OpenMeteoAPI[CountryCode],ROWS($A$2:A1083)),"")</f>
        <v>Zurich, CH</v>
      </c>
      <c r="B1083" t="str" cm="1">
        <f t="array" ref="B1083">IF($A1083="","",INDEX(OpenMeteoAPI[LocationID],ROWS($B$2:B1083)))</f>
        <v>CH-ZRH</v>
      </c>
      <c r="C1083" s="5" cm="1">
        <f t="array" ref="C1083">IF($A1083="","",INDEX(OpenMeteoAPI[ForecastDateTime],ROWS($C$2:C1083)))</f>
        <v>46215.041666666664</v>
      </c>
      <c r="D1083" t="str">
        <f t="shared" si="16"/>
        <v>1AM</v>
      </c>
      <c r="E1083" t="str" cm="1">
        <f t="array" ref="E1083">IF($K1083="","",_xlfn.IFS($K1083=0,_xlfn.UNICHAR(9728),$K1083&lt;=3,_xlfn.UNICHAR(9729),OR($K1083=45,$K1083=48),"~",AND($K1083&gt;=51,$K1083&lt;=67),_xlfn.UNICHAR(9748),AND($K1083&gt;=71,$K1083&lt;=77),_xlfn.UNICHAR(10052),AND($K1083&gt;=80,$K1083&lt;=82),_xlfn.UNICHAR(9748),AND($K1083&gt;=95,$K1083&lt;=99),_xlfn.UNICHAR(9889),TRUE,_xlfn.UNICHAR(9729)))</f>
        <v>☁</v>
      </c>
      <c r="F1083" t="str" cm="1">
        <f t="array" ref="F1083">IF($K1083="","",_xlfn.IFS($K1083=0,"Clear",$K1083&lt;=3,"Partly Cloudy",OR($K1083=45,$K1083=48),"Fog",AND($K1083&gt;=51,$K1083&lt;=67),"Drizzle",AND($K1083&gt;=71,$K1083&lt;=77),"Snow",AND($K1083&gt;=80,$K1083&lt;=82),"Rain Showers",AND($K1083&gt;=95,$K1083&lt;=99),"Thunderstorm",TRUE,"Cloudy"))</f>
        <v>Partly Cloudy</v>
      </c>
      <c r="G1083" s="3" cm="1">
        <f t="array" ref="G1083">IF($A1083="","",INDEX(OpenMeteoAPI[TemperatureC],ROWS($G$2:G1083)))</f>
        <v>22.8</v>
      </c>
      <c r="H1083" s="4" cm="1">
        <f t="array" ref="H1083">IF($A1083="","",INDEX(OpenMeteoAPI[RelativeHumidityPct],ROWS($H$2:H1083))/100)</f>
        <v>0.63</v>
      </c>
      <c r="I1083" s="4" cm="1">
        <f t="array" ref="I1083">IF($A1083="","",INDEX(OpenMeteoAPI[PrecipitationProbabilityPct],ROWS($I$2:I1083))/100)</f>
        <v>0.13</v>
      </c>
      <c r="J1083" s="3" cm="1">
        <f t="array" ref="J1083">IF($A1083="","",INDEX(OpenMeteoAPI[PrecipitationMM],ROWS($J$2:J1083)))</f>
        <v>0</v>
      </c>
      <c r="K1083" cm="1">
        <f t="array" ref="K1083">IF($A1083="","",INDEX(OpenMeteoAPI[WeatherCode],ROWS($K$2:K1083)))</f>
        <v>1</v>
      </c>
      <c r="L1083" s="3" cm="1">
        <f t="array" ref="L1083">IF($A1083="","",INDEX(OpenMeteoAPI[WindSpeedKMH],ROWS($L$2:L1083)))</f>
        <v>2.9</v>
      </c>
    </row>
    <row r="1084" spans="1:12">
      <c r="A1084" t="str" cm="1">
        <f t="array" ref="A1084">IFERROR(INDEX(OpenMeteoAPI[City],ROWS($A$2:A1084))&amp;", "&amp;INDEX(OpenMeteoAPI[CountryCode],ROWS($A$2:A1084)),"")</f>
        <v>Zurich, CH</v>
      </c>
      <c r="B1084" t="str" cm="1">
        <f t="array" ref="B1084">IF($A1084="","",INDEX(OpenMeteoAPI[LocationID],ROWS($B$2:B1084)))</f>
        <v>CH-ZRH</v>
      </c>
      <c r="C1084" s="5" cm="1">
        <f t="array" ref="C1084">IF($A1084="","",INDEX(OpenMeteoAPI[ForecastDateTime],ROWS($C$2:C1084)))</f>
        <v>46215.083333333336</v>
      </c>
      <c r="D1084" t="str">
        <f t="shared" si="16"/>
        <v>2AM</v>
      </c>
      <c r="E1084" t="str" cm="1">
        <f t="array" ref="E1084">IF($K1084="","",_xlfn.IFS($K1084=0,_xlfn.UNICHAR(9728),$K1084&lt;=3,_xlfn.UNICHAR(9729),OR($K1084=45,$K1084=48),"~",AND($K1084&gt;=51,$K1084&lt;=67),_xlfn.UNICHAR(9748),AND($K1084&gt;=71,$K1084&lt;=77),_xlfn.UNICHAR(10052),AND($K1084&gt;=80,$K1084&lt;=82),_xlfn.UNICHAR(9748),AND($K1084&gt;=95,$K1084&lt;=99),_xlfn.UNICHAR(9889),TRUE,_xlfn.UNICHAR(9729)))</f>
        <v>☁</v>
      </c>
      <c r="F1084" t="str" cm="1">
        <f t="array" ref="F1084">IF($K1084="","",_xlfn.IFS($K1084=0,"Clear",$K1084&lt;=3,"Partly Cloudy",OR($K1084=45,$K1084=48),"Fog",AND($K1084&gt;=51,$K1084&lt;=67),"Drizzle",AND($K1084&gt;=71,$K1084&lt;=77),"Snow",AND($K1084&gt;=80,$K1084&lt;=82),"Rain Showers",AND($K1084&gt;=95,$K1084&lt;=99),"Thunderstorm",TRUE,"Cloudy"))</f>
        <v>Partly Cloudy</v>
      </c>
      <c r="G1084" s="3" cm="1">
        <f t="array" ref="G1084">IF($A1084="","",INDEX(OpenMeteoAPI[TemperatureC],ROWS($G$2:G1084)))</f>
        <v>22</v>
      </c>
      <c r="H1084" s="4" cm="1">
        <f t="array" ref="H1084">IF($A1084="","",INDEX(OpenMeteoAPI[RelativeHumidityPct],ROWS($H$2:H1084))/100)</f>
        <v>0.62</v>
      </c>
      <c r="I1084" s="4" cm="1">
        <f t="array" ref="I1084">IF($A1084="","",INDEX(OpenMeteoAPI[PrecipitationProbabilityPct],ROWS($I$2:I1084))/100)</f>
        <v>0.1</v>
      </c>
      <c r="J1084" s="3" cm="1">
        <f t="array" ref="J1084">IF($A1084="","",INDEX(OpenMeteoAPI[PrecipitationMM],ROWS($J$2:J1084)))</f>
        <v>0</v>
      </c>
      <c r="K1084" cm="1">
        <f t="array" ref="K1084">IF($A1084="","",INDEX(OpenMeteoAPI[WeatherCode],ROWS($K$2:K1084)))</f>
        <v>1</v>
      </c>
      <c r="L1084" s="3" cm="1">
        <f t="array" ref="L1084">IF($A1084="","",INDEX(OpenMeteoAPI[WindSpeedKMH],ROWS($L$2:L1084)))</f>
        <v>2.5</v>
      </c>
    </row>
    <row r="1085" spans="1:12">
      <c r="A1085" t="str" cm="1">
        <f t="array" ref="A1085">IFERROR(INDEX(OpenMeteoAPI[City],ROWS($A$2:A1085))&amp;", "&amp;INDEX(OpenMeteoAPI[CountryCode],ROWS($A$2:A1085)),"")</f>
        <v>Zurich, CH</v>
      </c>
      <c r="B1085" t="str" cm="1">
        <f t="array" ref="B1085">IF($A1085="","",INDEX(OpenMeteoAPI[LocationID],ROWS($B$2:B1085)))</f>
        <v>CH-ZRH</v>
      </c>
      <c r="C1085" s="5" cm="1">
        <f t="array" ref="C1085">IF($A1085="","",INDEX(OpenMeteoAPI[ForecastDateTime],ROWS($C$2:C1085)))</f>
        <v>46215.125</v>
      </c>
      <c r="D1085" t="str">
        <f t="shared" si="16"/>
        <v>3AM</v>
      </c>
      <c r="E1085" t="str" cm="1">
        <f t="array" ref="E1085">IF($K1085="","",_xlfn.IFS($K1085=0,_xlfn.UNICHAR(9728),$K1085&lt;=3,_xlfn.UNICHAR(9729),OR($K1085=45,$K1085=48),"~",AND($K1085&gt;=51,$K1085&lt;=67),_xlfn.UNICHAR(9748),AND($K1085&gt;=71,$K1085&lt;=77),_xlfn.UNICHAR(10052),AND($K1085&gt;=80,$K1085&lt;=82),_xlfn.UNICHAR(9748),AND($K1085&gt;=95,$K1085&lt;=99),_xlfn.UNICHAR(9889),TRUE,_xlfn.UNICHAR(9729)))</f>
        <v>☁</v>
      </c>
      <c r="F1085" t="str" cm="1">
        <f t="array" ref="F1085">IF($K1085="","",_xlfn.IFS($K1085=0,"Clear",$K1085&lt;=3,"Partly Cloudy",OR($K1085=45,$K1085=48),"Fog",AND($K1085&gt;=51,$K1085&lt;=67),"Drizzle",AND($K1085&gt;=71,$K1085&lt;=77),"Snow",AND($K1085&gt;=80,$K1085&lt;=82),"Rain Showers",AND($K1085&gt;=95,$K1085&lt;=99),"Thunderstorm",TRUE,"Cloudy"))</f>
        <v>Partly Cloudy</v>
      </c>
      <c r="G1085" s="3" cm="1">
        <f t="array" ref="G1085">IF($A1085="","",INDEX(OpenMeteoAPI[TemperatureC],ROWS($G$2:G1085)))</f>
        <v>21.1</v>
      </c>
      <c r="H1085" s="4" cm="1">
        <f t="array" ref="H1085">IF($A1085="","",INDEX(OpenMeteoAPI[RelativeHumidityPct],ROWS($H$2:H1085))/100)</f>
        <v>0.64</v>
      </c>
      <c r="I1085" s="4" cm="1">
        <f t="array" ref="I1085">IF($A1085="","",INDEX(OpenMeteoAPI[PrecipitationProbabilityPct],ROWS($I$2:I1085))/100)</f>
        <v>0.08</v>
      </c>
      <c r="J1085" s="3" cm="1">
        <f t="array" ref="J1085">IF($A1085="","",INDEX(OpenMeteoAPI[PrecipitationMM],ROWS($J$2:J1085)))</f>
        <v>0</v>
      </c>
      <c r="K1085" cm="1">
        <f t="array" ref="K1085">IF($A1085="","",INDEX(OpenMeteoAPI[WeatherCode],ROWS($K$2:K1085)))</f>
        <v>2</v>
      </c>
      <c r="L1085" s="3" cm="1">
        <f t="array" ref="L1085">IF($A1085="","",INDEX(OpenMeteoAPI[WindSpeedKMH],ROWS($L$2:L1085)))</f>
        <v>2.2999999999999998</v>
      </c>
    </row>
    <row r="1086" spans="1:12">
      <c r="A1086" t="str" cm="1">
        <f t="array" ref="A1086">IFERROR(INDEX(OpenMeteoAPI[City],ROWS($A$2:A1086))&amp;", "&amp;INDEX(OpenMeteoAPI[CountryCode],ROWS($A$2:A1086)),"")</f>
        <v>Zurich, CH</v>
      </c>
      <c r="B1086" t="str" cm="1">
        <f t="array" ref="B1086">IF($A1086="","",INDEX(OpenMeteoAPI[LocationID],ROWS($B$2:B1086)))</f>
        <v>CH-ZRH</v>
      </c>
      <c r="C1086" s="5" cm="1">
        <f t="array" ref="C1086">IF($A1086="","",INDEX(OpenMeteoAPI[ForecastDateTime],ROWS($C$2:C1086)))</f>
        <v>46215.166666666664</v>
      </c>
      <c r="D1086" t="str">
        <f t="shared" si="16"/>
        <v>4AM</v>
      </c>
      <c r="E1086" t="str" cm="1">
        <f t="array" ref="E1086">IF($K1086="","",_xlfn.IFS($K1086=0,_xlfn.UNICHAR(9728),$K1086&lt;=3,_xlfn.UNICHAR(9729),OR($K1086=45,$K1086=48),"~",AND($K1086&gt;=51,$K1086&lt;=67),_xlfn.UNICHAR(9748),AND($K1086&gt;=71,$K1086&lt;=77),_xlfn.UNICHAR(10052),AND($K1086&gt;=80,$K1086&lt;=82),_xlfn.UNICHAR(9748),AND($K1086&gt;=95,$K1086&lt;=99),_xlfn.UNICHAR(9889),TRUE,_xlfn.UNICHAR(9729)))</f>
        <v>☁</v>
      </c>
      <c r="F1086" t="str" cm="1">
        <f t="array" ref="F1086">IF($K1086="","",_xlfn.IFS($K1086=0,"Clear",$K1086&lt;=3,"Partly Cloudy",OR($K1086=45,$K1086=48),"Fog",AND($K1086&gt;=51,$K1086&lt;=67),"Drizzle",AND($K1086&gt;=71,$K1086&lt;=77),"Snow",AND($K1086&gt;=80,$K1086&lt;=82),"Rain Showers",AND($K1086&gt;=95,$K1086&lt;=99),"Thunderstorm",TRUE,"Cloudy"))</f>
        <v>Partly Cloudy</v>
      </c>
      <c r="G1086" s="3" cm="1">
        <f t="array" ref="G1086">IF($A1086="","",INDEX(OpenMeteoAPI[TemperatureC],ROWS($G$2:G1086)))</f>
        <v>20.3</v>
      </c>
      <c r="H1086" s="4" cm="1">
        <f t="array" ref="H1086">IF($A1086="","",INDEX(OpenMeteoAPI[RelativeHumidityPct],ROWS($H$2:H1086))/100)</f>
        <v>0.67</v>
      </c>
      <c r="I1086" s="4" cm="1">
        <f t="array" ref="I1086">IF($A1086="","",INDEX(OpenMeteoAPI[PrecipitationProbabilityPct],ROWS($I$2:I1086))/100)</f>
        <v>0.06</v>
      </c>
      <c r="J1086" s="3" cm="1">
        <f t="array" ref="J1086">IF($A1086="","",INDEX(OpenMeteoAPI[PrecipitationMM],ROWS($J$2:J1086)))</f>
        <v>0</v>
      </c>
      <c r="K1086" cm="1">
        <f t="array" ref="K1086">IF($A1086="","",INDEX(OpenMeteoAPI[WeatherCode],ROWS($K$2:K1086)))</f>
        <v>2</v>
      </c>
      <c r="L1086" s="3" cm="1">
        <f t="array" ref="L1086">IF($A1086="","",INDEX(OpenMeteoAPI[WindSpeedKMH],ROWS($L$2:L1086)))</f>
        <v>2.1</v>
      </c>
    </row>
    <row r="1087" spans="1:12">
      <c r="A1087" t="str" cm="1">
        <f t="array" ref="A1087">IFERROR(INDEX(OpenMeteoAPI[City],ROWS($A$2:A1087))&amp;", "&amp;INDEX(OpenMeteoAPI[CountryCode],ROWS($A$2:A1087)),"")</f>
        <v>Zurich, CH</v>
      </c>
      <c r="B1087" t="str" cm="1">
        <f t="array" ref="B1087">IF($A1087="","",INDEX(OpenMeteoAPI[LocationID],ROWS($B$2:B1087)))</f>
        <v>CH-ZRH</v>
      </c>
      <c r="C1087" s="5" cm="1">
        <f t="array" ref="C1087">IF($A1087="","",INDEX(OpenMeteoAPI[ForecastDateTime],ROWS($C$2:C1087)))</f>
        <v>46215.208333333336</v>
      </c>
      <c r="D1087" t="str">
        <f t="shared" si="16"/>
        <v>5AM</v>
      </c>
      <c r="E1087" t="str" cm="1">
        <f t="array" ref="E1087">IF($K1087="","",_xlfn.IFS($K1087=0,_xlfn.UNICHAR(9728),$K1087&lt;=3,_xlfn.UNICHAR(9729),OR($K1087=45,$K1087=48),"~",AND($K1087&gt;=51,$K1087&lt;=67),_xlfn.UNICHAR(9748),AND($K1087&gt;=71,$K1087&lt;=77),_xlfn.UNICHAR(10052),AND($K1087&gt;=80,$K1087&lt;=82),_xlfn.UNICHAR(9748),AND($K1087&gt;=95,$K1087&lt;=99),_xlfn.UNICHAR(9889),TRUE,_xlfn.UNICHAR(9729)))</f>
        <v>☁</v>
      </c>
      <c r="F1087" t="str" cm="1">
        <f t="array" ref="F1087">IF($K1087="","",_xlfn.IFS($K1087=0,"Clear",$K1087&lt;=3,"Partly Cloudy",OR($K1087=45,$K1087=48),"Fog",AND($K1087&gt;=51,$K1087&lt;=67),"Drizzle",AND($K1087&gt;=71,$K1087&lt;=77),"Snow",AND($K1087&gt;=80,$K1087&lt;=82),"Rain Showers",AND($K1087&gt;=95,$K1087&lt;=99),"Thunderstorm",TRUE,"Cloudy"))</f>
        <v>Partly Cloudy</v>
      </c>
      <c r="G1087" s="3" cm="1">
        <f t="array" ref="G1087">IF($A1087="","",INDEX(OpenMeteoAPI[TemperatureC],ROWS($G$2:G1087)))</f>
        <v>19.8</v>
      </c>
      <c r="H1087" s="4" cm="1">
        <f t="array" ref="H1087">IF($A1087="","",INDEX(OpenMeteoAPI[RelativeHumidityPct],ROWS($H$2:H1087))/100)</f>
        <v>0.68</v>
      </c>
      <c r="I1087" s="4" cm="1">
        <f t="array" ref="I1087">IF($A1087="","",INDEX(OpenMeteoAPI[PrecipitationProbabilityPct],ROWS($I$2:I1087))/100)</f>
        <v>0.04</v>
      </c>
      <c r="J1087" s="3" cm="1">
        <f t="array" ref="J1087">IF($A1087="","",INDEX(OpenMeteoAPI[PrecipitationMM],ROWS($J$2:J1087)))</f>
        <v>0</v>
      </c>
      <c r="K1087" cm="1">
        <f t="array" ref="K1087">IF($A1087="","",INDEX(OpenMeteoAPI[WeatherCode],ROWS($K$2:K1087)))</f>
        <v>2</v>
      </c>
      <c r="L1087" s="3" cm="1">
        <f t="array" ref="L1087">IF($A1087="","",INDEX(OpenMeteoAPI[WindSpeedKMH],ROWS($L$2:L1087)))</f>
        <v>2.2999999999999998</v>
      </c>
    </row>
    <row r="1088" spans="1:12">
      <c r="A1088" t="str" cm="1">
        <f t="array" ref="A1088">IFERROR(INDEX(OpenMeteoAPI[City],ROWS($A$2:A1088))&amp;", "&amp;INDEX(OpenMeteoAPI[CountryCode],ROWS($A$2:A1088)),"")</f>
        <v>Zurich, CH</v>
      </c>
      <c r="B1088" t="str" cm="1">
        <f t="array" ref="B1088">IF($A1088="","",INDEX(OpenMeteoAPI[LocationID],ROWS($B$2:B1088)))</f>
        <v>CH-ZRH</v>
      </c>
      <c r="C1088" s="5" cm="1">
        <f t="array" ref="C1088">IF($A1088="","",INDEX(OpenMeteoAPI[ForecastDateTime],ROWS($C$2:C1088)))</f>
        <v>46215.25</v>
      </c>
      <c r="D1088" t="str">
        <f t="shared" si="16"/>
        <v>6AM</v>
      </c>
      <c r="E1088" t="str" cm="1">
        <f t="array" ref="E1088">IF($K1088="","",_xlfn.IFS($K1088=0,_xlfn.UNICHAR(9728),$K1088&lt;=3,_xlfn.UNICHAR(9729),OR($K1088=45,$K1088=48),"~",AND($K1088&gt;=51,$K1088&lt;=67),_xlfn.UNICHAR(9748),AND($K1088&gt;=71,$K1088&lt;=77),_xlfn.UNICHAR(10052),AND($K1088&gt;=80,$K1088&lt;=82),_xlfn.UNICHAR(9748),AND($K1088&gt;=95,$K1088&lt;=99),_xlfn.UNICHAR(9889),TRUE,_xlfn.UNICHAR(9729)))</f>
        <v>☁</v>
      </c>
      <c r="F1088" t="str" cm="1">
        <f t="array" ref="F1088">IF($K1088="","",_xlfn.IFS($K1088=0,"Clear",$K1088&lt;=3,"Partly Cloudy",OR($K1088=45,$K1088=48),"Fog",AND($K1088&gt;=51,$K1088&lt;=67),"Drizzle",AND($K1088&gt;=71,$K1088&lt;=77),"Snow",AND($K1088&gt;=80,$K1088&lt;=82),"Rain Showers",AND($K1088&gt;=95,$K1088&lt;=99),"Thunderstorm",TRUE,"Cloudy"))</f>
        <v>Partly Cloudy</v>
      </c>
      <c r="G1088" s="3" cm="1">
        <f t="array" ref="G1088">IF($A1088="","",INDEX(OpenMeteoAPI[TemperatureC],ROWS($G$2:G1088)))</f>
        <v>20</v>
      </c>
      <c r="H1088" s="4" cm="1">
        <f t="array" ref="H1088">IF($A1088="","",INDEX(OpenMeteoAPI[RelativeHumidityPct],ROWS($H$2:H1088))/100)</f>
        <v>0.66</v>
      </c>
      <c r="I1088" s="4" cm="1">
        <f t="array" ref="I1088">IF($A1088="","",INDEX(OpenMeteoAPI[PrecipitationProbabilityPct],ROWS($I$2:I1088))/100)</f>
        <v>0.02</v>
      </c>
      <c r="J1088" s="3" cm="1">
        <f t="array" ref="J1088">IF($A1088="","",INDEX(OpenMeteoAPI[PrecipitationMM],ROWS($J$2:J1088)))</f>
        <v>0</v>
      </c>
      <c r="K1088" cm="1">
        <f t="array" ref="K1088">IF($A1088="","",INDEX(OpenMeteoAPI[WeatherCode],ROWS($K$2:K1088)))</f>
        <v>1</v>
      </c>
      <c r="L1088" s="3" cm="1">
        <f t="array" ref="L1088">IF($A1088="","",INDEX(OpenMeteoAPI[WindSpeedKMH],ROWS($L$2:L1088)))</f>
        <v>2.9</v>
      </c>
    </row>
    <row r="1089" spans="1:12">
      <c r="A1089" t="str" cm="1">
        <f t="array" ref="A1089">IFERROR(INDEX(OpenMeteoAPI[City],ROWS($A$2:A1089))&amp;", "&amp;INDEX(OpenMeteoAPI[CountryCode],ROWS($A$2:A1089)),"")</f>
        <v>Zurich, CH</v>
      </c>
      <c r="B1089" t="str" cm="1">
        <f t="array" ref="B1089">IF($A1089="","",INDEX(OpenMeteoAPI[LocationID],ROWS($B$2:B1089)))</f>
        <v>CH-ZRH</v>
      </c>
      <c r="C1089" s="5" cm="1">
        <f t="array" ref="C1089">IF($A1089="","",INDEX(OpenMeteoAPI[ForecastDateTime],ROWS($C$2:C1089)))</f>
        <v>46215.291666666664</v>
      </c>
      <c r="D1089" t="str">
        <f t="shared" si="16"/>
        <v>7AM</v>
      </c>
      <c r="E1089" t="str" cm="1">
        <f t="array" ref="E1089">IF($K1089="","",_xlfn.IFS($K1089=0,_xlfn.UNICHAR(9728),$K1089&lt;=3,_xlfn.UNICHAR(9729),OR($K1089=45,$K1089=48),"~",AND($K1089&gt;=51,$K1089&lt;=67),_xlfn.UNICHAR(9748),AND($K1089&gt;=71,$K1089&lt;=77),_xlfn.UNICHAR(10052),AND($K1089&gt;=80,$K1089&lt;=82),_xlfn.UNICHAR(9748),AND($K1089&gt;=95,$K1089&lt;=99),_xlfn.UNICHAR(9889),TRUE,_xlfn.UNICHAR(9729)))</f>
        <v>☁</v>
      </c>
      <c r="F1089" t="str" cm="1">
        <f t="array" ref="F1089">IF($K1089="","",_xlfn.IFS($K1089=0,"Clear",$K1089&lt;=3,"Partly Cloudy",OR($K1089=45,$K1089=48),"Fog",AND($K1089&gt;=51,$K1089&lt;=67),"Drizzle",AND($K1089&gt;=71,$K1089&lt;=77),"Snow",AND($K1089&gt;=80,$K1089&lt;=82),"Rain Showers",AND($K1089&gt;=95,$K1089&lt;=99),"Thunderstorm",TRUE,"Cloudy"))</f>
        <v>Partly Cloudy</v>
      </c>
      <c r="G1089" s="3" cm="1">
        <f t="array" ref="G1089">IF($A1089="","",INDEX(OpenMeteoAPI[TemperatureC],ROWS($G$2:G1089)))</f>
        <v>20.6</v>
      </c>
      <c r="H1089" s="4" cm="1">
        <f t="array" ref="H1089">IF($A1089="","",INDEX(OpenMeteoAPI[RelativeHumidityPct],ROWS($H$2:H1089))/100)</f>
        <v>0.62</v>
      </c>
      <c r="I1089" s="4" cm="1">
        <f t="array" ref="I1089">IF($A1089="","",INDEX(OpenMeteoAPI[PrecipitationProbabilityPct],ROWS($I$2:I1089))/100)</f>
        <v>0.01</v>
      </c>
      <c r="J1089" s="3" cm="1">
        <f t="array" ref="J1089">IF($A1089="","",INDEX(OpenMeteoAPI[PrecipitationMM],ROWS($J$2:J1089)))</f>
        <v>0</v>
      </c>
      <c r="K1089" cm="1">
        <f t="array" ref="K1089">IF($A1089="","",INDEX(OpenMeteoAPI[WeatherCode],ROWS($K$2:K1089)))</f>
        <v>1</v>
      </c>
      <c r="L1089" s="3" cm="1">
        <f t="array" ref="L1089">IF($A1089="","",INDEX(OpenMeteoAPI[WindSpeedKMH],ROWS($L$2:L1089)))</f>
        <v>3.9</v>
      </c>
    </row>
    <row r="1090" spans="1:12">
      <c r="A1090" t="str" cm="1">
        <f t="array" ref="A1090">IFERROR(INDEX(OpenMeteoAPI[City],ROWS($A$2:A1090))&amp;", "&amp;INDEX(OpenMeteoAPI[CountryCode],ROWS($A$2:A1090)),"")</f>
        <v>Zurich, CH</v>
      </c>
      <c r="B1090" t="str" cm="1">
        <f t="array" ref="B1090">IF($A1090="","",INDEX(OpenMeteoAPI[LocationID],ROWS($B$2:B1090)))</f>
        <v>CH-ZRH</v>
      </c>
      <c r="C1090" s="5" cm="1">
        <f t="array" ref="C1090">IF($A1090="","",INDEX(OpenMeteoAPI[ForecastDateTime],ROWS($C$2:C1090)))</f>
        <v>46215.333333333336</v>
      </c>
      <c r="D1090" t="str">
        <f t="shared" si="16"/>
        <v>8AM</v>
      </c>
      <c r="E1090" t="str" cm="1">
        <f t="array" ref="E1090">IF($K1090="","",_xlfn.IFS($K1090=0,_xlfn.UNICHAR(9728),$K1090&lt;=3,_xlfn.UNICHAR(9729),OR($K1090=45,$K1090=48),"~",AND($K1090&gt;=51,$K1090&lt;=67),_xlfn.UNICHAR(9748),AND($K1090&gt;=71,$K1090&lt;=77),_xlfn.UNICHAR(10052),AND($K1090&gt;=80,$K1090&lt;=82),_xlfn.UNICHAR(9748),AND($K1090&gt;=95,$K1090&lt;=99),_xlfn.UNICHAR(9889),TRUE,_xlfn.UNICHAR(9729)))</f>
        <v>☁</v>
      </c>
      <c r="F1090" t="str" cm="1">
        <f t="array" ref="F1090">IF($K1090="","",_xlfn.IFS($K1090=0,"Clear",$K1090&lt;=3,"Partly Cloudy",OR($K1090=45,$K1090=48),"Fog",AND($K1090&gt;=51,$K1090&lt;=67),"Drizzle",AND($K1090&gt;=71,$K1090&lt;=77),"Snow",AND($K1090&gt;=80,$K1090&lt;=82),"Rain Showers",AND($K1090&gt;=95,$K1090&lt;=99),"Thunderstorm",TRUE,"Cloudy"))</f>
        <v>Partly Cloudy</v>
      </c>
      <c r="G1090" s="3" cm="1">
        <f t="array" ref="G1090">IF($A1090="","",INDEX(OpenMeteoAPI[TemperatureC],ROWS($G$2:G1090)))</f>
        <v>21.5</v>
      </c>
      <c r="H1090" s="4" cm="1">
        <f t="array" ref="H1090">IF($A1090="","",INDEX(OpenMeteoAPI[RelativeHumidityPct],ROWS($H$2:H1090))/100)</f>
        <v>0.57999999999999996</v>
      </c>
      <c r="I1090" s="4" cm="1">
        <f t="array" ref="I1090">IF($A1090="","",INDEX(OpenMeteoAPI[PrecipitationProbabilityPct],ROWS($I$2:I1090))/100)</f>
        <v>0</v>
      </c>
      <c r="J1090" s="3" cm="1">
        <f t="array" ref="J1090">IF($A1090="","",INDEX(OpenMeteoAPI[PrecipitationMM],ROWS($J$2:J1090)))</f>
        <v>0</v>
      </c>
      <c r="K1090" cm="1">
        <f t="array" ref="K1090">IF($A1090="","",INDEX(OpenMeteoAPI[WeatherCode],ROWS($K$2:K1090)))</f>
        <v>1</v>
      </c>
      <c r="L1090" s="3" cm="1">
        <f t="array" ref="L1090">IF($A1090="","",INDEX(OpenMeteoAPI[WindSpeedKMH],ROWS($L$2:L1090)))</f>
        <v>4.9000000000000004</v>
      </c>
    </row>
    <row r="1091" spans="1:12">
      <c r="A1091" t="str" cm="1">
        <f t="array" ref="A1091">IFERROR(INDEX(OpenMeteoAPI[City],ROWS($A$2:A1091))&amp;", "&amp;INDEX(OpenMeteoAPI[CountryCode],ROWS($A$2:A1091)),"")</f>
        <v>Zurich, CH</v>
      </c>
      <c r="B1091" t="str" cm="1">
        <f t="array" ref="B1091">IF($A1091="","",INDEX(OpenMeteoAPI[LocationID],ROWS($B$2:B1091)))</f>
        <v>CH-ZRH</v>
      </c>
      <c r="C1091" s="5" cm="1">
        <f t="array" ref="C1091">IF($A1091="","",INDEX(OpenMeteoAPI[ForecastDateTime],ROWS($C$2:C1091)))</f>
        <v>46215.375</v>
      </c>
      <c r="D1091" t="str">
        <f t="shared" ref="D1091:D1154" si="17">IF($A1091="","",TEXT($C1091,"hAM/PM"))</f>
        <v>9AM</v>
      </c>
      <c r="E1091" t="str" cm="1">
        <f t="array" ref="E1091">IF($K1091="","",_xlfn.IFS($K1091=0,_xlfn.UNICHAR(9728),$K1091&lt;=3,_xlfn.UNICHAR(9729),OR($K1091=45,$K1091=48),"~",AND($K1091&gt;=51,$K1091&lt;=67),_xlfn.UNICHAR(9748),AND($K1091&gt;=71,$K1091&lt;=77),_xlfn.UNICHAR(10052),AND($K1091&gt;=80,$K1091&lt;=82),_xlfn.UNICHAR(9748),AND($K1091&gt;=95,$K1091&lt;=99),_xlfn.UNICHAR(9889),TRUE,_xlfn.UNICHAR(9729)))</f>
        <v>☀</v>
      </c>
      <c r="F1091" t="str" cm="1">
        <f t="array" ref="F1091">IF($K1091="","",_xlfn.IFS($K1091=0,"Clear",$K1091&lt;=3,"Partly Cloudy",OR($K1091=45,$K1091=48),"Fog",AND($K1091&gt;=51,$K1091&lt;=67),"Drizzle",AND($K1091&gt;=71,$K1091&lt;=77),"Snow",AND($K1091&gt;=80,$K1091&lt;=82),"Rain Showers",AND($K1091&gt;=95,$K1091&lt;=99),"Thunderstorm",TRUE,"Cloudy"))</f>
        <v>Clear</v>
      </c>
      <c r="G1091" s="3" cm="1">
        <f t="array" ref="G1091">IF($A1091="","",INDEX(OpenMeteoAPI[TemperatureC],ROWS($G$2:G1091)))</f>
        <v>22.9</v>
      </c>
      <c r="H1091" s="4" cm="1">
        <f t="array" ref="H1091">IF($A1091="","",INDEX(OpenMeteoAPI[RelativeHumidityPct],ROWS($H$2:H1091))/100)</f>
        <v>0.54</v>
      </c>
      <c r="I1091" s="4" cm="1">
        <f t="array" ref="I1091">IF($A1091="","",INDEX(OpenMeteoAPI[PrecipitationProbabilityPct],ROWS($I$2:I1091))/100)</f>
        <v>0</v>
      </c>
      <c r="J1091" s="3" cm="1">
        <f t="array" ref="J1091">IF($A1091="","",INDEX(OpenMeteoAPI[PrecipitationMM],ROWS($J$2:J1091)))</f>
        <v>0</v>
      </c>
      <c r="K1091" cm="1">
        <f t="array" ref="K1091">IF($A1091="","",INDEX(OpenMeteoAPI[WeatherCode],ROWS($K$2:K1091)))</f>
        <v>0</v>
      </c>
      <c r="L1091" s="3" cm="1">
        <f t="array" ref="L1091">IF($A1091="","",INDEX(OpenMeteoAPI[WindSpeedKMH],ROWS($L$2:L1091)))</f>
        <v>6.9</v>
      </c>
    </row>
    <row r="1092" spans="1:12">
      <c r="A1092" t="str" cm="1">
        <f t="array" ref="A1092">IFERROR(INDEX(OpenMeteoAPI[City],ROWS($A$2:A1092))&amp;", "&amp;INDEX(OpenMeteoAPI[CountryCode],ROWS($A$2:A1092)),"")</f>
        <v>Zurich, CH</v>
      </c>
      <c r="B1092" t="str" cm="1">
        <f t="array" ref="B1092">IF($A1092="","",INDEX(OpenMeteoAPI[LocationID],ROWS($B$2:B1092)))</f>
        <v>CH-ZRH</v>
      </c>
      <c r="C1092" s="5" cm="1">
        <f t="array" ref="C1092">IF($A1092="","",INDEX(OpenMeteoAPI[ForecastDateTime],ROWS($C$2:C1092)))</f>
        <v>46215.416666666664</v>
      </c>
      <c r="D1092" t="str">
        <f t="shared" si="17"/>
        <v>10AM</v>
      </c>
      <c r="E1092" t="str" cm="1">
        <f t="array" ref="E1092">IF($K1092="","",_xlfn.IFS($K1092=0,_xlfn.UNICHAR(9728),$K1092&lt;=3,_xlfn.UNICHAR(9729),OR($K1092=45,$K1092=48),"~",AND($K1092&gt;=51,$K1092&lt;=67),_xlfn.UNICHAR(9748),AND($K1092&gt;=71,$K1092&lt;=77),_xlfn.UNICHAR(10052),AND($K1092&gt;=80,$K1092&lt;=82),_xlfn.UNICHAR(9748),AND($K1092&gt;=95,$K1092&lt;=99),_xlfn.UNICHAR(9889),TRUE,_xlfn.UNICHAR(9729)))</f>
        <v>☀</v>
      </c>
      <c r="F1092" t="str" cm="1">
        <f t="array" ref="F1092">IF($K1092="","",_xlfn.IFS($K1092=0,"Clear",$K1092&lt;=3,"Partly Cloudy",OR($K1092=45,$K1092=48),"Fog",AND($K1092&gt;=51,$K1092&lt;=67),"Drizzle",AND($K1092&gt;=71,$K1092&lt;=77),"Snow",AND($K1092&gt;=80,$K1092&lt;=82),"Rain Showers",AND($K1092&gt;=95,$K1092&lt;=99),"Thunderstorm",TRUE,"Cloudy"))</f>
        <v>Clear</v>
      </c>
      <c r="G1092" s="3" cm="1">
        <f t="array" ref="G1092">IF($A1092="","",INDEX(OpenMeteoAPI[TemperatureC],ROWS($G$2:G1092)))</f>
        <v>24.7</v>
      </c>
      <c r="H1092" s="4" cm="1">
        <f t="array" ref="H1092">IF($A1092="","",INDEX(OpenMeteoAPI[RelativeHumidityPct],ROWS($H$2:H1092))/100)</f>
        <v>0.5</v>
      </c>
      <c r="I1092" s="4" cm="1">
        <f t="array" ref="I1092">IF($A1092="","",INDEX(OpenMeteoAPI[PrecipitationProbabilityPct],ROWS($I$2:I1092))/100)</f>
        <v>0</v>
      </c>
      <c r="J1092" s="3" cm="1">
        <f t="array" ref="J1092">IF($A1092="","",INDEX(OpenMeteoAPI[PrecipitationMM],ROWS($J$2:J1092)))</f>
        <v>0</v>
      </c>
      <c r="K1092" cm="1">
        <f t="array" ref="K1092">IF($A1092="","",INDEX(OpenMeteoAPI[WeatherCode],ROWS($K$2:K1092)))</f>
        <v>0</v>
      </c>
      <c r="L1092" s="3" cm="1">
        <f t="array" ref="L1092">IF($A1092="","",INDEX(OpenMeteoAPI[WindSpeedKMH],ROWS($L$2:L1092)))</f>
        <v>9.4</v>
      </c>
    </row>
    <row r="1093" spans="1:12">
      <c r="A1093" t="str" cm="1">
        <f t="array" ref="A1093">IFERROR(INDEX(OpenMeteoAPI[City],ROWS($A$2:A1093))&amp;", "&amp;INDEX(OpenMeteoAPI[CountryCode],ROWS($A$2:A1093)),"")</f>
        <v>Zurich, CH</v>
      </c>
      <c r="B1093" t="str" cm="1">
        <f t="array" ref="B1093">IF($A1093="","",INDEX(OpenMeteoAPI[LocationID],ROWS($B$2:B1093)))</f>
        <v>CH-ZRH</v>
      </c>
      <c r="C1093" s="5" cm="1">
        <f t="array" ref="C1093">IF($A1093="","",INDEX(OpenMeteoAPI[ForecastDateTime],ROWS($C$2:C1093)))</f>
        <v>46215.458333333336</v>
      </c>
      <c r="D1093" t="str">
        <f t="shared" si="17"/>
        <v>11AM</v>
      </c>
      <c r="E1093" t="str" cm="1">
        <f t="array" ref="E1093">IF($K1093="","",_xlfn.IFS($K1093=0,_xlfn.UNICHAR(9728),$K1093&lt;=3,_xlfn.UNICHAR(9729),OR($K1093=45,$K1093=48),"~",AND($K1093&gt;=51,$K1093&lt;=67),_xlfn.UNICHAR(9748),AND($K1093&gt;=71,$K1093&lt;=77),_xlfn.UNICHAR(10052),AND($K1093&gt;=80,$K1093&lt;=82),_xlfn.UNICHAR(9748),AND($K1093&gt;=95,$K1093&lt;=99),_xlfn.UNICHAR(9889),TRUE,_xlfn.UNICHAR(9729)))</f>
        <v>☀</v>
      </c>
      <c r="F1093" t="str" cm="1">
        <f t="array" ref="F1093">IF($K1093="","",_xlfn.IFS($K1093=0,"Clear",$K1093&lt;=3,"Partly Cloudy",OR($K1093=45,$K1093=48),"Fog",AND($K1093&gt;=51,$K1093&lt;=67),"Drizzle",AND($K1093&gt;=71,$K1093&lt;=77),"Snow",AND($K1093&gt;=80,$K1093&lt;=82),"Rain Showers",AND($K1093&gt;=95,$K1093&lt;=99),"Thunderstorm",TRUE,"Cloudy"))</f>
        <v>Clear</v>
      </c>
      <c r="G1093" s="3" cm="1">
        <f t="array" ref="G1093">IF($A1093="","",INDEX(OpenMeteoAPI[TemperatureC],ROWS($G$2:G1093)))</f>
        <v>26.4</v>
      </c>
      <c r="H1093" s="4" cm="1">
        <f t="array" ref="H1093">IF($A1093="","",INDEX(OpenMeteoAPI[RelativeHumidityPct],ROWS($H$2:H1093))/100)</f>
        <v>0.45</v>
      </c>
      <c r="I1093" s="4" cm="1">
        <f t="array" ref="I1093">IF($A1093="","",INDEX(OpenMeteoAPI[PrecipitationProbabilityPct],ROWS($I$2:I1093))/100)</f>
        <v>0.01</v>
      </c>
      <c r="J1093" s="3" cm="1">
        <f t="array" ref="J1093">IF($A1093="","",INDEX(OpenMeteoAPI[PrecipitationMM],ROWS($J$2:J1093)))</f>
        <v>0</v>
      </c>
      <c r="K1093" cm="1">
        <f t="array" ref="K1093">IF($A1093="","",INDEX(OpenMeteoAPI[WeatherCode],ROWS($K$2:K1093)))</f>
        <v>0</v>
      </c>
      <c r="L1093" s="3" cm="1">
        <f t="array" ref="L1093">IF($A1093="","",INDEX(OpenMeteoAPI[WindSpeedKMH],ROWS($L$2:L1093)))</f>
        <v>11</v>
      </c>
    </row>
    <row r="1094" spans="1:12">
      <c r="A1094" t="str" cm="1">
        <f t="array" ref="A1094">IFERROR(INDEX(OpenMeteoAPI[City],ROWS($A$2:A1094))&amp;", "&amp;INDEX(OpenMeteoAPI[CountryCode],ROWS($A$2:A1094)),"")</f>
        <v>Zurich, CH</v>
      </c>
      <c r="B1094" t="str" cm="1">
        <f t="array" ref="B1094">IF($A1094="","",INDEX(OpenMeteoAPI[LocationID],ROWS($B$2:B1094)))</f>
        <v>CH-ZRH</v>
      </c>
      <c r="C1094" s="5" cm="1">
        <f t="array" ref="C1094">IF($A1094="","",INDEX(OpenMeteoAPI[ForecastDateTime],ROWS($C$2:C1094)))</f>
        <v>46215.5</v>
      </c>
      <c r="D1094" t="str">
        <f t="shared" si="17"/>
        <v>12PM</v>
      </c>
      <c r="E1094" t="str" cm="1">
        <f t="array" ref="E1094">IF($K1094="","",_xlfn.IFS($K1094=0,_xlfn.UNICHAR(9728),$K1094&lt;=3,_xlfn.UNICHAR(9729),OR($K1094=45,$K1094=48),"~",AND($K1094&gt;=51,$K1094&lt;=67),_xlfn.UNICHAR(9748),AND($K1094&gt;=71,$K1094&lt;=77),_xlfn.UNICHAR(10052),AND($K1094&gt;=80,$K1094&lt;=82),_xlfn.UNICHAR(9748),AND($K1094&gt;=95,$K1094&lt;=99),_xlfn.UNICHAR(9889),TRUE,_xlfn.UNICHAR(9729)))</f>
        <v>☀</v>
      </c>
      <c r="F1094" t="str" cm="1">
        <f t="array" ref="F1094">IF($K1094="","",_xlfn.IFS($K1094=0,"Clear",$K1094&lt;=3,"Partly Cloudy",OR($K1094=45,$K1094=48),"Fog",AND($K1094&gt;=51,$K1094&lt;=67),"Drizzle",AND($K1094&gt;=71,$K1094&lt;=77),"Snow",AND($K1094&gt;=80,$K1094&lt;=82),"Rain Showers",AND($K1094&gt;=95,$K1094&lt;=99),"Thunderstorm",TRUE,"Cloudy"))</f>
        <v>Clear</v>
      </c>
      <c r="G1094" s="3" cm="1">
        <f t="array" ref="G1094">IF($A1094="","",INDEX(OpenMeteoAPI[TemperatureC],ROWS($G$2:G1094)))</f>
        <v>27.8</v>
      </c>
      <c r="H1094" s="4" cm="1">
        <f t="array" ref="H1094">IF($A1094="","",INDEX(OpenMeteoAPI[RelativeHumidityPct],ROWS($H$2:H1094))/100)</f>
        <v>0.4</v>
      </c>
      <c r="I1094" s="4" cm="1">
        <f t="array" ref="I1094">IF($A1094="","",INDEX(OpenMeteoAPI[PrecipitationProbabilityPct],ROWS($I$2:I1094))/100)</f>
        <v>0.03</v>
      </c>
      <c r="J1094" s="3" cm="1">
        <f t="array" ref="J1094">IF($A1094="","",INDEX(OpenMeteoAPI[PrecipitationMM],ROWS($J$2:J1094)))</f>
        <v>0</v>
      </c>
      <c r="K1094" cm="1">
        <f t="array" ref="K1094">IF($A1094="","",INDEX(OpenMeteoAPI[WeatherCode],ROWS($K$2:K1094)))</f>
        <v>0</v>
      </c>
      <c r="L1094" s="3" cm="1">
        <f t="array" ref="L1094">IF($A1094="","",INDEX(OpenMeteoAPI[WindSpeedKMH],ROWS($L$2:L1094)))</f>
        <v>11.4</v>
      </c>
    </row>
    <row r="1095" spans="1:12">
      <c r="A1095" t="str" cm="1">
        <f t="array" ref="A1095">IFERROR(INDEX(OpenMeteoAPI[City],ROWS($A$2:A1095))&amp;", "&amp;INDEX(OpenMeteoAPI[CountryCode],ROWS($A$2:A1095)),"")</f>
        <v>Zurich, CH</v>
      </c>
      <c r="B1095" t="str" cm="1">
        <f t="array" ref="B1095">IF($A1095="","",INDEX(OpenMeteoAPI[LocationID],ROWS($B$2:B1095)))</f>
        <v>CH-ZRH</v>
      </c>
      <c r="C1095" s="5" cm="1">
        <f t="array" ref="C1095">IF($A1095="","",INDEX(OpenMeteoAPI[ForecastDateTime],ROWS($C$2:C1095)))</f>
        <v>46215.541666666664</v>
      </c>
      <c r="D1095" t="str">
        <f t="shared" si="17"/>
        <v>1PM</v>
      </c>
      <c r="E1095" t="str" cm="1">
        <f t="array" ref="E1095">IF($K1095="","",_xlfn.IFS($K1095=0,_xlfn.UNICHAR(9728),$K1095&lt;=3,_xlfn.UNICHAR(9729),OR($K1095=45,$K1095=48),"~",AND($K1095&gt;=51,$K1095&lt;=67),_xlfn.UNICHAR(9748),AND($K1095&gt;=71,$K1095&lt;=77),_xlfn.UNICHAR(10052),AND($K1095&gt;=80,$K1095&lt;=82),_xlfn.UNICHAR(9748),AND($K1095&gt;=95,$K1095&lt;=99),_xlfn.UNICHAR(9889),TRUE,_xlfn.UNICHAR(9729)))</f>
        <v>☀</v>
      </c>
      <c r="F1095" t="str" cm="1">
        <f t="array" ref="F1095">IF($K1095="","",_xlfn.IFS($K1095=0,"Clear",$K1095&lt;=3,"Partly Cloudy",OR($K1095=45,$K1095=48),"Fog",AND($K1095&gt;=51,$K1095&lt;=67),"Drizzle",AND($K1095&gt;=71,$K1095&lt;=77),"Snow",AND($K1095&gt;=80,$K1095&lt;=82),"Rain Showers",AND($K1095&gt;=95,$K1095&lt;=99),"Thunderstorm",TRUE,"Cloudy"))</f>
        <v>Clear</v>
      </c>
      <c r="G1095" s="3" cm="1">
        <f t="array" ref="G1095">IF($A1095="","",INDEX(OpenMeteoAPI[TemperatureC],ROWS($G$2:G1095)))</f>
        <v>29.2</v>
      </c>
      <c r="H1095" s="4" cm="1">
        <f t="array" ref="H1095">IF($A1095="","",INDEX(OpenMeteoAPI[RelativeHumidityPct],ROWS($H$2:H1095))/100)</f>
        <v>0.35</v>
      </c>
      <c r="I1095" s="4" cm="1">
        <f t="array" ref="I1095">IF($A1095="","",INDEX(OpenMeteoAPI[PrecipitationProbabilityPct],ROWS($I$2:I1095))/100)</f>
        <v>0.03</v>
      </c>
      <c r="J1095" s="3" cm="1">
        <f t="array" ref="J1095">IF($A1095="","",INDEX(OpenMeteoAPI[PrecipitationMM],ROWS($J$2:J1095)))</f>
        <v>0</v>
      </c>
      <c r="K1095" cm="1">
        <f t="array" ref="K1095">IF($A1095="","",INDEX(OpenMeteoAPI[WeatherCode],ROWS($K$2:K1095)))</f>
        <v>0</v>
      </c>
      <c r="L1095" s="3" cm="1">
        <f t="array" ref="L1095">IF($A1095="","",INDEX(OpenMeteoAPI[WindSpeedKMH],ROWS($L$2:L1095)))</f>
        <v>11.1</v>
      </c>
    </row>
    <row r="1096" spans="1:12">
      <c r="A1096" t="str" cm="1">
        <f t="array" ref="A1096">IFERROR(INDEX(OpenMeteoAPI[City],ROWS($A$2:A1096))&amp;", "&amp;INDEX(OpenMeteoAPI[CountryCode],ROWS($A$2:A1096)),"")</f>
        <v>Zurich, CH</v>
      </c>
      <c r="B1096" t="str" cm="1">
        <f t="array" ref="B1096">IF($A1096="","",INDEX(OpenMeteoAPI[LocationID],ROWS($B$2:B1096)))</f>
        <v>CH-ZRH</v>
      </c>
      <c r="C1096" s="5" cm="1">
        <f t="array" ref="C1096">IF($A1096="","",INDEX(OpenMeteoAPI[ForecastDateTime],ROWS($C$2:C1096)))</f>
        <v>46215.583333333336</v>
      </c>
      <c r="D1096" t="str">
        <f t="shared" si="17"/>
        <v>2PM</v>
      </c>
      <c r="E1096" t="str" cm="1">
        <f t="array" ref="E1096">IF($K1096="","",_xlfn.IFS($K1096=0,_xlfn.UNICHAR(9728),$K1096&lt;=3,_xlfn.UNICHAR(9729),OR($K1096=45,$K1096=48),"~",AND($K1096&gt;=51,$K1096&lt;=67),_xlfn.UNICHAR(9748),AND($K1096&gt;=71,$K1096&lt;=77),_xlfn.UNICHAR(10052),AND($K1096&gt;=80,$K1096&lt;=82),_xlfn.UNICHAR(9748),AND($K1096&gt;=95,$K1096&lt;=99),_xlfn.UNICHAR(9889),TRUE,_xlfn.UNICHAR(9729)))</f>
        <v>☀</v>
      </c>
      <c r="F1096" t="str" cm="1">
        <f t="array" ref="F1096">IF($K1096="","",_xlfn.IFS($K1096=0,"Clear",$K1096&lt;=3,"Partly Cloudy",OR($K1096=45,$K1096=48),"Fog",AND($K1096&gt;=51,$K1096&lt;=67),"Drizzle",AND($K1096&gt;=71,$K1096&lt;=77),"Snow",AND($K1096&gt;=80,$K1096&lt;=82),"Rain Showers",AND($K1096&gt;=95,$K1096&lt;=99),"Thunderstorm",TRUE,"Cloudy"))</f>
        <v>Clear</v>
      </c>
      <c r="G1096" s="3" cm="1">
        <f t="array" ref="G1096">IF($A1096="","",INDEX(OpenMeteoAPI[TemperatureC],ROWS($G$2:G1096)))</f>
        <v>30.2</v>
      </c>
      <c r="H1096" s="4" cm="1">
        <f t="array" ref="H1096">IF($A1096="","",INDEX(OpenMeteoAPI[RelativeHumidityPct],ROWS($H$2:H1096))/100)</f>
        <v>0.31</v>
      </c>
      <c r="I1096" s="4" cm="1">
        <f t="array" ref="I1096">IF($A1096="","",INDEX(OpenMeteoAPI[PrecipitationProbabilityPct],ROWS($I$2:I1096))/100)</f>
        <v>0.03</v>
      </c>
      <c r="J1096" s="3" cm="1">
        <f t="array" ref="J1096">IF($A1096="","",INDEX(OpenMeteoAPI[PrecipitationMM],ROWS($J$2:J1096)))</f>
        <v>0</v>
      </c>
      <c r="K1096" cm="1">
        <f t="array" ref="K1096">IF($A1096="","",INDEX(OpenMeteoAPI[WeatherCode],ROWS($K$2:K1096)))</f>
        <v>0</v>
      </c>
      <c r="L1096" s="3" cm="1">
        <f t="array" ref="L1096">IF($A1096="","",INDEX(OpenMeteoAPI[WindSpeedKMH],ROWS($L$2:L1096)))</f>
        <v>11.2</v>
      </c>
    </row>
    <row r="1097" spans="1:12">
      <c r="A1097" t="str" cm="1">
        <f t="array" ref="A1097">IFERROR(INDEX(OpenMeteoAPI[City],ROWS($A$2:A1097))&amp;", "&amp;INDEX(OpenMeteoAPI[CountryCode],ROWS($A$2:A1097)),"")</f>
        <v>Zurich, CH</v>
      </c>
      <c r="B1097" t="str" cm="1">
        <f t="array" ref="B1097">IF($A1097="","",INDEX(OpenMeteoAPI[LocationID],ROWS($B$2:B1097)))</f>
        <v>CH-ZRH</v>
      </c>
      <c r="C1097" s="5" cm="1">
        <f t="array" ref="C1097">IF($A1097="","",INDEX(OpenMeteoAPI[ForecastDateTime],ROWS($C$2:C1097)))</f>
        <v>46215.625</v>
      </c>
      <c r="D1097" t="str">
        <f t="shared" si="17"/>
        <v>3PM</v>
      </c>
      <c r="E1097" t="str" cm="1">
        <f t="array" ref="E1097">IF($K1097="","",_xlfn.IFS($K1097=0,_xlfn.UNICHAR(9728),$K1097&lt;=3,_xlfn.UNICHAR(9729),OR($K1097=45,$K1097=48),"~",AND($K1097&gt;=51,$K1097&lt;=67),_xlfn.UNICHAR(9748),AND($K1097&gt;=71,$K1097&lt;=77),_xlfn.UNICHAR(10052),AND($K1097&gt;=80,$K1097&lt;=82),_xlfn.UNICHAR(9748),AND($K1097&gt;=95,$K1097&lt;=99),_xlfn.UNICHAR(9889),TRUE,_xlfn.UNICHAR(9729)))</f>
        <v>☀</v>
      </c>
      <c r="F1097" t="str" cm="1">
        <f t="array" ref="F1097">IF($K1097="","",_xlfn.IFS($K1097=0,"Clear",$K1097&lt;=3,"Partly Cloudy",OR($K1097=45,$K1097=48),"Fog",AND($K1097&gt;=51,$K1097&lt;=67),"Drizzle",AND($K1097&gt;=71,$K1097&lt;=77),"Snow",AND($K1097&gt;=80,$K1097&lt;=82),"Rain Showers",AND($K1097&gt;=95,$K1097&lt;=99),"Thunderstorm",TRUE,"Cloudy"))</f>
        <v>Clear</v>
      </c>
      <c r="G1097" s="3" cm="1">
        <f t="array" ref="G1097">IF($A1097="","",INDEX(OpenMeteoAPI[TemperatureC],ROWS($G$2:G1097)))</f>
        <v>30.8</v>
      </c>
      <c r="H1097" s="4" cm="1">
        <f t="array" ref="H1097">IF($A1097="","",INDEX(OpenMeteoAPI[RelativeHumidityPct],ROWS($H$2:H1097))/100)</f>
        <v>0.28999999999999998</v>
      </c>
      <c r="I1097" s="4" cm="1">
        <f t="array" ref="I1097">IF($A1097="","",INDEX(OpenMeteoAPI[PrecipitationProbabilityPct],ROWS($I$2:I1097))/100)</f>
        <v>0.03</v>
      </c>
      <c r="J1097" s="3" cm="1">
        <f t="array" ref="J1097">IF($A1097="","",INDEX(OpenMeteoAPI[PrecipitationMM],ROWS($J$2:J1097)))</f>
        <v>0</v>
      </c>
      <c r="K1097" cm="1">
        <f t="array" ref="K1097">IF($A1097="","",INDEX(OpenMeteoAPI[WeatherCode],ROWS($K$2:K1097)))</f>
        <v>0</v>
      </c>
      <c r="L1097" s="3" cm="1">
        <f t="array" ref="L1097">IF($A1097="","",INDEX(OpenMeteoAPI[WindSpeedKMH],ROWS($L$2:L1097)))</f>
        <v>12.5</v>
      </c>
    </row>
    <row r="1098" spans="1:12">
      <c r="A1098" t="str" cm="1">
        <f t="array" ref="A1098">IFERROR(INDEX(OpenMeteoAPI[City],ROWS($A$2:A1098))&amp;", "&amp;INDEX(OpenMeteoAPI[CountryCode],ROWS($A$2:A1098)),"")</f>
        <v>Zurich, CH</v>
      </c>
      <c r="B1098" t="str" cm="1">
        <f t="array" ref="B1098">IF($A1098="","",INDEX(OpenMeteoAPI[LocationID],ROWS($B$2:B1098)))</f>
        <v>CH-ZRH</v>
      </c>
      <c r="C1098" s="5" cm="1">
        <f t="array" ref="C1098">IF($A1098="","",INDEX(OpenMeteoAPI[ForecastDateTime],ROWS($C$2:C1098)))</f>
        <v>46215.666666666664</v>
      </c>
      <c r="D1098" t="str">
        <f t="shared" si="17"/>
        <v>4PM</v>
      </c>
      <c r="E1098" t="str" cm="1">
        <f t="array" ref="E1098">IF($K1098="","",_xlfn.IFS($K1098=0,_xlfn.UNICHAR(9728),$K1098&lt;=3,_xlfn.UNICHAR(9729),OR($K1098=45,$K1098=48),"~",AND($K1098&gt;=51,$K1098&lt;=67),_xlfn.UNICHAR(9748),AND($K1098&gt;=71,$K1098&lt;=77),_xlfn.UNICHAR(10052),AND($K1098&gt;=80,$K1098&lt;=82),_xlfn.UNICHAR(9748),AND($K1098&gt;=95,$K1098&lt;=99),_xlfn.UNICHAR(9889),TRUE,_xlfn.UNICHAR(9729)))</f>
        <v>☀</v>
      </c>
      <c r="F1098" t="str" cm="1">
        <f t="array" ref="F1098">IF($K1098="","",_xlfn.IFS($K1098=0,"Clear",$K1098&lt;=3,"Partly Cloudy",OR($K1098=45,$K1098=48),"Fog",AND($K1098&gt;=51,$K1098&lt;=67),"Drizzle",AND($K1098&gt;=71,$K1098&lt;=77),"Snow",AND($K1098&gt;=80,$K1098&lt;=82),"Rain Showers",AND($K1098&gt;=95,$K1098&lt;=99),"Thunderstorm",TRUE,"Cloudy"))</f>
        <v>Clear</v>
      </c>
      <c r="G1098" s="3" cm="1">
        <f t="array" ref="G1098">IF($A1098="","",INDEX(OpenMeteoAPI[TemperatureC],ROWS($G$2:G1098)))</f>
        <v>30.9</v>
      </c>
      <c r="H1098" s="4" cm="1">
        <f t="array" ref="H1098">IF($A1098="","",INDEX(OpenMeteoAPI[RelativeHumidityPct],ROWS($H$2:H1098))/100)</f>
        <v>0.28000000000000003</v>
      </c>
      <c r="I1098" s="4" cm="1">
        <f t="array" ref="I1098">IF($A1098="","",INDEX(OpenMeteoAPI[PrecipitationProbabilityPct],ROWS($I$2:I1098))/100)</f>
        <v>0.02</v>
      </c>
      <c r="J1098" s="3" cm="1">
        <f t="array" ref="J1098">IF($A1098="","",INDEX(OpenMeteoAPI[PrecipitationMM],ROWS($J$2:J1098)))</f>
        <v>0</v>
      </c>
      <c r="K1098" cm="1">
        <f t="array" ref="K1098">IF($A1098="","",INDEX(OpenMeteoAPI[WeatherCode],ROWS($K$2:K1098)))</f>
        <v>0</v>
      </c>
      <c r="L1098" s="3" cm="1">
        <f t="array" ref="L1098">IF($A1098="","",INDEX(OpenMeteoAPI[WindSpeedKMH],ROWS($L$2:L1098)))</f>
        <v>13.8</v>
      </c>
    </row>
    <row r="1099" spans="1:12">
      <c r="A1099" t="str" cm="1">
        <f t="array" ref="A1099">IFERROR(INDEX(OpenMeteoAPI[City],ROWS($A$2:A1099))&amp;", "&amp;INDEX(OpenMeteoAPI[CountryCode],ROWS($A$2:A1099)),"")</f>
        <v>Zurich, CH</v>
      </c>
      <c r="B1099" t="str" cm="1">
        <f t="array" ref="B1099">IF($A1099="","",INDEX(OpenMeteoAPI[LocationID],ROWS($B$2:B1099)))</f>
        <v>CH-ZRH</v>
      </c>
      <c r="C1099" s="5" cm="1">
        <f t="array" ref="C1099">IF($A1099="","",INDEX(OpenMeteoAPI[ForecastDateTime],ROWS($C$2:C1099)))</f>
        <v>46215.708333333336</v>
      </c>
      <c r="D1099" t="str">
        <f t="shared" si="17"/>
        <v>5PM</v>
      </c>
      <c r="E1099" t="str" cm="1">
        <f t="array" ref="E1099">IF($K1099="","",_xlfn.IFS($K1099=0,_xlfn.UNICHAR(9728),$K1099&lt;=3,_xlfn.UNICHAR(9729),OR($K1099=45,$K1099=48),"~",AND($K1099&gt;=51,$K1099&lt;=67),_xlfn.UNICHAR(9748),AND($K1099&gt;=71,$K1099&lt;=77),_xlfn.UNICHAR(10052),AND($K1099&gt;=80,$K1099&lt;=82),_xlfn.UNICHAR(9748),AND($K1099&gt;=95,$K1099&lt;=99),_xlfn.UNICHAR(9889),TRUE,_xlfn.UNICHAR(9729)))</f>
        <v>☀</v>
      </c>
      <c r="F1099" t="str" cm="1">
        <f t="array" ref="F1099">IF($K1099="","",_xlfn.IFS($K1099=0,"Clear",$K1099&lt;=3,"Partly Cloudy",OR($K1099=45,$K1099=48),"Fog",AND($K1099&gt;=51,$K1099&lt;=67),"Drizzle",AND($K1099&gt;=71,$K1099&lt;=77),"Snow",AND($K1099&gt;=80,$K1099&lt;=82),"Rain Showers",AND($K1099&gt;=95,$K1099&lt;=99),"Thunderstorm",TRUE,"Cloudy"))</f>
        <v>Clear</v>
      </c>
      <c r="G1099" s="3" cm="1">
        <f t="array" ref="G1099">IF($A1099="","",INDEX(OpenMeteoAPI[TemperatureC],ROWS($G$2:G1099)))</f>
        <v>30.7</v>
      </c>
      <c r="H1099" s="4" cm="1">
        <f t="array" ref="H1099">IF($A1099="","",INDEX(OpenMeteoAPI[RelativeHumidityPct],ROWS($H$2:H1099))/100)</f>
        <v>0.28000000000000003</v>
      </c>
      <c r="I1099" s="4" cm="1">
        <f t="array" ref="I1099">IF($A1099="","",INDEX(OpenMeteoAPI[PrecipitationProbabilityPct],ROWS($I$2:I1099))/100)</f>
        <v>0.02</v>
      </c>
      <c r="J1099" s="3" cm="1">
        <f t="array" ref="J1099">IF($A1099="","",INDEX(OpenMeteoAPI[PrecipitationMM],ROWS($J$2:J1099)))</f>
        <v>0</v>
      </c>
      <c r="K1099" cm="1">
        <f t="array" ref="K1099">IF($A1099="","",INDEX(OpenMeteoAPI[WeatherCode],ROWS($K$2:K1099)))</f>
        <v>0</v>
      </c>
      <c r="L1099" s="3" cm="1">
        <f t="array" ref="L1099">IF($A1099="","",INDEX(OpenMeteoAPI[WindSpeedKMH],ROWS($L$2:L1099)))</f>
        <v>14.4</v>
      </c>
    </row>
    <row r="1100" spans="1:12">
      <c r="A1100" t="str" cm="1">
        <f t="array" ref="A1100">IFERROR(INDEX(OpenMeteoAPI[City],ROWS($A$2:A1100))&amp;", "&amp;INDEX(OpenMeteoAPI[CountryCode],ROWS($A$2:A1100)),"")</f>
        <v>Zurich, CH</v>
      </c>
      <c r="B1100" t="str" cm="1">
        <f t="array" ref="B1100">IF($A1100="","",INDEX(OpenMeteoAPI[LocationID],ROWS($B$2:B1100)))</f>
        <v>CH-ZRH</v>
      </c>
      <c r="C1100" s="5" cm="1">
        <f t="array" ref="C1100">IF($A1100="","",INDEX(OpenMeteoAPI[ForecastDateTime],ROWS($C$2:C1100)))</f>
        <v>46215.75</v>
      </c>
      <c r="D1100" t="str">
        <f t="shared" si="17"/>
        <v>6PM</v>
      </c>
      <c r="E1100" t="str" cm="1">
        <f t="array" ref="E1100">IF($K1100="","",_xlfn.IFS($K1100=0,_xlfn.UNICHAR(9728),$K1100&lt;=3,_xlfn.UNICHAR(9729),OR($K1100=45,$K1100=48),"~",AND($K1100&gt;=51,$K1100&lt;=67),_xlfn.UNICHAR(9748),AND($K1100&gt;=71,$K1100&lt;=77),_xlfn.UNICHAR(10052),AND($K1100&gt;=80,$K1100&lt;=82),_xlfn.UNICHAR(9748),AND($K1100&gt;=95,$K1100&lt;=99),_xlfn.UNICHAR(9889),TRUE,_xlfn.UNICHAR(9729)))</f>
        <v>☀</v>
      </c>
      <c r="F1100" t="str" cm="1">
        <f t="array" ref="F1100">IF($K1100="","",_xlfn.IFS($K1100=0,"Clear",$K1100&lt;=3,"Partly Cloudy",OR($K1100=45,$K1100=48),"Fog",AND($K1100&gt;=51,$K1100&lt;=67),"Drizzle",AND($K1100&gt;=71,$K1100&lt;=77),"Snow",AND($K1100&gt;=80,$K1100&lt;=82),"Rain Showers",AND($K1100&gt;=95,$K1100&lt;=99),"Thunderstorm",TRUE,"Cloudy"))</f>
        <v>Clear</v>
      </c>
      <c r="G1100" s="3" cm="1">
        <f t="array" ref="G1100">IF($A1100="","",INDEX(OpenMeteoAPI[TemperatureC],ROWS($G$2:G1100)))</f>
        <v>30.1</v>
      </c>
      <c r="H1100" s="4" cm="1">
        <f t="array" ref="H1100">IF($A1100="","",INDEX(OpenMeteoAPI[RelativeHumidityPct],ROWS($H$2:H1100))/100)</f>
        <v>0.28000000000000003</v>
      </c>
      <c r="I1100" s="4" cm="1">
        <f t="array" ref="I1100">IF($A1100="","",INDEX(OpenMeteoAPI[PrecipitationProbabilityPct],ROWS($I$2:I1100))/100)</f>
        <v>0.02</v>
      </c>
      <c r="J1100" s="3" cm="1">
        <f t="array" ref="J1100">IF($A1100="","",INDEX(OpenMeteoAPI[PrecipitationMM],ROWS($J$2:J1100)))</f>
        <v>0</v>
      </c>
      <c r="K1100" cm="1">
        <f t="array" ref="K1100">IF($A1100="","",INDEX(OpenMeteoAPI[WeatherCode],ROWS($K$2:K1100)))</f>
        <v>0</v>
      </c>
      <c r="L1100" s="3" cm="1">
        <f t="array" ref="L1100">IF($A1100="","",INDEX(OpenMeteoAPI[WindSpeedKMH],ROWS($L$2:L1100)))</f>
        <v>14.3</v>
      </c>
    </row>
    <row r="1101" spans="1:12">
      <c r="A1101" t="str" cm="1">
        <f t="array" ref="A1101">IFERROR(INDEX(OpenMeteoAPI[City],ROWS($A$2:A1101))&amp;", "&amp;INDEX(OpenMeteoAPI[CountryCode],ROWS($A$2:A1101)),"")</f>
        <v>Zurich, CH</v>
      </c>
      <c r="B1101" t="str" cm="1">
        <f t="array" ref="B1101">IF($A1101="","",INDEX(OpenMeteoAPI[LocationID],ROWS($B$2:B1101)))</f>
        <v>CH-ZRH</v>
      </c>
      <c r="C1101" s="5" cm="1">
        <f t="array" ref="C1101">IF($A1101="","",INDEX(OpenMeteoAPI[ForecastDateTime],ROWS($C$2:C1101)))</f>
        <v>46215.791666666664</v>
      </c>
      <c r="D1101" t="str">
        <f t="shared" si="17"/>
        <v>7PM</v>
      </c>
      <c r="E1101" t="str" cm="1">
        <f t="array" ref="E1101">IF($K1101="","",_xlfn.IFS($K1101=0,_xlfn.UNICHAR(9728),$K1101&lt;=3,_xlfn.UNICHAR(9729),OR($K1101=45,$K1101=48),"~",AND($K1101&gt;=51,$K1101&lt;=67),_xlfn.UNICHAR(9748),AND($K1101&gt;=71,$K1101&lt;=77),_xlfn.UNICHAR(10052),AND($K1101&gt;=80,$K1101&lt;=82),_xlfn.UNICHAR(9748),AND($K1101&gt;=95,$K1101&lt;=99),_xlfn.UNICHAR(9889),TRUE,_xlfn.UNICHAR(9729)))</f>
        <v>☀</v>
      </c>
      <c r="F1101" t="str" cm="1">
        <f t="array" ref="F1101">IF($K1101="","",_xlfn.IFS($K1101=0,"Clear",$K1101&lt;=3,"Partly Cloudy",OR($K1101=45,$K1101=48),"Fog",AND($K1101&gt;=51,$K1101&lt;=67),"Drizzle",AND($K1101&gt;=71,$K1101&lt;=77),"Snow",AND($K1101&gt;=80,$K1101&lt;=82),"Rain Showers",AND($K1101&gt;=95,$K1101&lt;=99),"Thunderstorm",TRUE,"Cloudy"))</f>
        <v>Clear</v>
      </c>
      <c r="G1101" s="3" cm="1">
        <f t="array" ref="G1101">IF($A1101="","",INDEX(OpenMeteoAPI[TemperatureC],ROWS($G$2:G1101)))</f>
        <v>29.2</v>
      </c>
      <c r="H1101" s="4" cm="1">
        <f t="array" ref="H1101">IF($A1101="","",INDEX(OpenMeteoAPI[RelativeHumidityPct],ROWS($H$2:H1101))/100)</f>
        <v>0.28999999999999998</v>
      </c>
      <c r="I1101" s="4" cm="1">
        <f t="array" ref="I1101">IF($A1101="","",INDEX(OpenMeteoAPI[PrecipitationProbabilityPct],ROWS($I$2:I1101))/100)</f>
        <v>0.01</v>
      </c>
      <c r="J1101" s="3" cm="1">
        <f t="array" ref="J1101">IF($A1101="","",INDEX(OpenMeteoAPI[PrecipitationMM],ROWS($J$2:J1101)))</f>
        <v>0</v>
      </c>
      <c r="K1101" cm="1">
        <f t="array" ref="K1101">IF($A1101="","",INDEX(OpenMeteoAPI[WeatherCode],ROWS($K$2:K1101)))</f>
        <v>0</v>
      </c>
      <c r="L1101" s="3" cm="1">
        <f t="array" ref="L1101">IF($A1101="","",INDEX(OpenMeteoAPI[WindSpeedKMH],ROWS($L$2:L1101)))</f>
        <v>13.9</v>
      </c>
    </row>
    <row r="1102" spans="1:12">
      <c r="A1102" t="str" cm="1">
        <f t="array" ref="A1102">IFERROR(INDEX(OpenMeteoAPI[City],ROWS($A$2:A1102))&amp;", "&amp;INDEX(OpenMeteoAPI[CountryCode],ROWS($A$2:A1102)),"")</f>
        <v>Zurich, CH</v>
      </c>
      <c r="B1102" t="str" cm="1">
        <f t="array" ref="B1102">IF($A1102="","",INDEX(OpenMeteoAPI[LocationID],ROWS($B$2:B1102)))</f>
        <v>CH-ZRH</v>
      </c>
      <c r="C1102" s="5" cm="1">
        <f t="array" ref="C1102">IF($A1102="","",INDEX(OpenMeteoAPI[ForecastDateTime],ROWS($C$2:C1102)))</f>
        <v>46215.833333333336</v>
      </c>
      <c r="D1102" t="str">
        <f t="shared" si="17"/>
        <v>8PM</v>
      </c>
      <c r="E1102" t="str" cm="1">
        <f t="array" ref="E1102">IF($K1102="","",_xlfn.IFS($K1102=0,_xlfn.UNICHAR(9728),$K1102&lt;=3,_xlfn.UNICHAR(9729),OR($K1102=45,$K1102=48),"~",AND($K1102&gt;=51,$K1102&lt;=67),_xlfn.UNICHAR(9748),AND($K1102&gt;=71,$K1102&lt;=77),_xlfn.UNICHAR(10052),AND($K1102&gt;=80,$K1102&lt;=82),_xlfn.UNICHAR(9748),AND($K1102&gt;=95,$K1102&lt;=99),_xlfn.UNICHAR(9889),TRUE,_xlfn.UNICHAR(9729)))</f>
        <v>☀</v>
      </c>
      <c r="F1102" t="str" cm="1">
        <f t="array" ref="F1102">IF($K1102="","",_xlfn.IFS($K1102=0,"Clear",$K1102&lt;=3,"Partly Cloudy",OR($K1102=45,$K1102=48),"Fog",AND($K1102&gt;=51,$K1102&lt;=67),"Drizzle",AND($K1102&gt;=71,$K1102&lt;=77),"Snow",AND($K1102&gt;=80,$K1102&lt;=82),"Rain Showers",AND($K1102&gt;=95,$K1102&lt;=99),"Thunderstorm",TRUE,"Cloudy"))</f>
        <v>Clear</v>
      </c>
      <c r="G1102" s="3" cm="1">
        <f t="array" ref="G1102">IF($A1102="","",INDEX(OpenMeteoAPI[TemperatureC],ROWS($G$2:G1102)))</f>
        <v>28</v>
      </c>
      <c r="H1102" s="4" cm="1">
        <f t="array" ref="H1102">IF($A1102="","",INDEX(OpenMeteoAPI[RelativeHumidityPct],ROWS($H$2:H1102))/100)</f>
        <v>0.31</v>
      </c>
      <c r="I1102" s="4" cm="1">
        <f t="array" ref="I1102">IF($A1102="","",INDEX(OpenMeteoAPI[PrecipitationProbabilityPct],ROWS($I$2:I1102))/100)</f>
        <v>0.01</v>
      </c>
      <c r="J1102" s="3" cm="1">
        <f t="array" ref="J1102">IF($A1102="","",INDEX(OpenMeteoAPI[PrecipitationMM],ROWS($J$2:J1102)))</f>
        <v>0</v>
      </c>
      <c r="K1102" cm="1">
        <f t="array" ref="K1102">IF($A1102="","",INDEX(OpenMeteoAPI[WeatherCode],ROWS($K$2:K1102)))</f>
        <v>0</v>
      </c>
      <c r="L1102" s="3" cm="1">
        <f t="array" ref="L1102">IF($A1102="","",INDEX(OpenMeteoAPI[WindSpeedKMH],ROWS($L$2:L1102)))</f>
        <v>12.8</v>
      </c>
    </row>
    <row r="1103" spans="1:12">
      <c r="A1103" t="str" cm="1">
        <f t="array" ref="A1103">IFERROR(INDEX(OpenMeteoAPI[City],ROWS($A$2:A1103))&amp;", "&amp;INDEX(OpenMeteoAPI[CountryCode],ROWS($A$2:A1103)),"")</f>
        <v>Zurich, CH</v>
      </c>
      <c r="B1103" t="str" cm="1">
        <f t="array" ref="B1103">IF($A1103="","",INDEX(OpenMeteoAPI[LocationID],ROWS($B$2:B1103)))</f>
        <v>CH-ZRH</v>
      </c>
      <c r="C1103" s="5" cm="1">
        <f t="array" ref="C1103">IF($A1103="","",INDEX(OpenMeteoAPI[ForecastDateTime],ROWS($C$2:C1103)))</f>
        <v>46215.875</v>
      </c>
      <c r="D1103" t="str">
        <f t="shared" si="17"/>
        <v>9PM</v>
      </c>
      <c r="E1103" t="str" cm="1">
        <f t="array" ref="E1103">IF($K1103="","",_xlfn.IFS($K1103=0,_xlfn.UNICHAR(9728),$K1103&lt;=3,_xlfn.UNICHAR(9729),OR($K1103=45,$K1103=48),"~",AND($K1103&gt;=51,$K1103&lt;=67),_xlfn.UNICHAR(9748),AND($K1103&gt;=71,$K1103&lt;=77),_xlfn.UNICHAR(10052),AND($K1103&gt;=80,$K1103&lt;=82),_xlfn.UNICHAR(9748),AND($K1103&gt;=95,$K1103&lt;=99),_xlfn.UNICHAR(9889),TRUE,_xlfn.UNICHAR(9729)))</f>
        <v>☀</v>
      </c>
      <c r="F1103" t="str" cm="1">
        <f t="array" ref="F1103">IF($K1103="","",_xlfn.IFS($K1103=0,"Clear",$K1103&lt;=3,"Partly Cloudy",OR($K1103=45,$K1103=48),"Fog",AND($K1103&gt;=51,$K1103&lt;=67),"Drizzle",AND($K1103&gt;=71,$K1103&lt;=77),"Snow",AND($K1103&gt;=80,$K1103&lt;=82),"Rain Showers",AND($K1103&gt;=95,$K1103&lt;=99),"Thunderstorm",TRUE,"Cloudy"))</f>
        <v>Clear</v>
      </c>
      <c r="G1103" s="3" cm="1">
        <f t="array" ref="G1103">IF($A1103="","",INDEX(OpenMeteoAPI[TemperatureC],ROWS($G$2:G1103)))</f>
        <v>26.4</v>
      </c>
      <c r="H1103" s="4" cm="1">
        <f t="array" ref="H1103">IF($A1103="","",INDEX(OpenMeteoAPI[RelativeHumidityPct],ROWS($H$2:H1103))/100)</f>
        <v>0.35</v>
      </c>
      <c r="I1103" s="4" cm="1">
        <f t="array" ref="I1103">IF($A1103="","",INDEX(OpenMeteoAPI[PrecipitationProbabilityPct],ROWS($I$2:I1103))/100)</f>
        <v>0.01</v>
      </c>
      <c r="J1103" s="3" cm="1">
        <f t="array" ref="J1103">IF($A1103="","",INDEX(OpenMeteoAPI[PrecipitationMM],ROWS($J$2:J1103)))</f>
        <v>0</v>
      </c>
      <c r="K1103" cm="1">
        <f t="array" ref="K1103">IF($A1103="","",INDEX(OpenMeteoAPI[WeatherCode],ROWS($K$2:K1103)))</f>
        <v>0</v>
      </c>
      <c r="L1103" s="3" cm="1">
        <f t="array" ref="L1103">IF($A1103="","",INDEX(OpenMeteoAPI[WindSpeedKMH],ROWS($L$2:L1103)))</f>
        <v>10.4</v>
      </c>
    </row>
    <row r="1104" spans="1:12">
      <c r="A1104" t="str" cm="1">
        <f t="array" ref="A1104">IFERROR(INDEX(OpenMeteoAPI[City],ROWS($A$2:A1104))&amp;", "&amp;INDEX(OpenMeteoAPI[CountryCode],ROWS($A$2:A1104)),"")</f>
        <v>Zurich, CH</v>
      </c>
      <c r="B1104" t="str" cm="1">
        <f t="array" ref="B1104">IF($A1104="","",INDEX(OpenMeteoAPI[LocationID],ROWS($B$2:B1104)))</f>
        <v>CH-ZRH</v>
      </c>
      <c r="C1104" s="5" cm="1">
        <f t="array" ref="C1104">IF($A1104="","",INDEX(OpenMeteoAPI[ForecastDateTime],ROWS($C$2:C1104)))</f>
        <v>46215.916666666664</v>
      </c>
      <c r="D1104" t="str">
        <f t="shared" si="17"/>
        <v>10PM</v>
      </c>
      <c r="E1104" t="str" cm="1">
        <f t="array" ref="E1104">IF($K1104="","",_xlfn.IFS($K1104=0,_xlfn.UNICHAR(9728),$K1104&lt;=3,_xlfn.UNICHAR(9729),OR($K1104=45,$K1104=48),"~",AND($K1104&gt;=51,$K1104&lt;=67),_xlfn.UNICHAR(9748),AND($K1104&gt;=71,$K1104&lt;=77),_xlfn.UNICHAR(10052),AND($K1104&gt;=80,$K1104&lt;=82),_xlfn.UNICHAR(9748),AND($K1104&gt;=95,$K1104&lt;=99),_xlfn.UNICHAR(9889),TRUE,_xlfn.UNICHAR(9729)))</f>
        <v>☀</v>
      </c>
      <c r="F1104" t="str" cm="1">
        <f t="array" ref="F1104">IF($K1104="","",_xlfn.IFS($K1104=0,"Clear",$K1104&lt;=3,"Partly Cloudy",OR($K1104=45,$K1104=48),"Fog",AND($K1104&gt;=51,$K1104&lt;=67),"Drizzle",AND($K1104&gt;=71,$K1104&lt;=77),"Snow",AND($K1104&gt;=80,$K1104&lt;=82),"Rain Showers",AND($K1104&gt;=95,$K1104&lt;=99),"Thunderstorm",TRUE,"Cloudy"))</f>
        <v>Clear</v>
      </c>
      <c r="G1104" s="3" cm="1">
        <f t="array" ref="G1104">IF($A1104="","",INDEX(OpenMeteoAPI[TemperatureC],ROWS($G$2:G1104)))</f>
        <v>24.7</v>
      </c>
      <c r="H1104" s="4" cm="1">
        <f t="array" ref="H1104">IF($A1104="","",INDEX(OpenMeteoAPI[RelativeHumidityPct],ROWS($H$2:H1104))/100)</f>
        <v>0.4</v>
      </c>
      <c r="I1104" s="4" cm="1">
        <f t="array" ref="I1104">IF($A1104="","",INDEX(OpenMeteoAPI[PrecipitationProbabilityPct],ROWS($I$2:I1104))/100)</f>
        <v>0.01</v>
      </c>
      <c r="J1104" s="3" cm="1">
        <f t="array" ref="J1104">IF($A1104="","",INDEX(OpenMeteoAPI[PrecipitationMM],ROWS($J$2:J1104)))</f>
        <v>0</v>
      </c>
      <c r="K1104" cm="1">
        <f t="array" ref="K1104">IF($A1104="","",INDEX(OpenMeteoAPI[WeatherCode],ROWS($K$2:K1104)))</f>
        <v>0</v>
      </c>
      <c r="L1104" s="3" cm="1">
        <f t="array" ref="L1104">IF($A1104="","",INDEX(OpenMeteoAPI[WindSpeedKMH],ROWS($L$2:L1104)))</f>
        <v>7.8</v>
      </c>
    </row>
    <row r="1105" spans="1:12">
      <c r="A1105" t="str" cm="1">
        <f t="array" ref="A1105">IFERROR(INDEX(OpenMeteoAPI[City],ROWS($A$2:A1105))&amp;", "&amp;INDEX(OpenMeteoAPI[CountryCode],ROWS($A$2:A1105)),"")</f>
        <v>Zurich, CH</v>
      </c>
      <c r="B1105" t="str" cm="1">
        <f t="array" ref="B1105">IF($A1105="","",INDEX(OpenMeteoAPI[LocationID],ROWS($B$2:B1105)))</f>
        <v>CH-ZRH</v>
      </c>
      <c r="C1105" s="5" cm="1">
        <f t="array" ref="C1105">IF($A1105="","",INDEX(OpenMeteoAPI[ForecastDateTime],ROWS($C$2:C1105)))</f>
        <v>46215.958333333336</v>
      </c>
      <c r="D1105" t="str">
        <f t="shared" si="17"/>
        <v>11PM</v>
      </c>
      <c r="E1105" t="str" cm="1">
        <f t="array" ref="E1105">IF($K1105="","",_xlfn.IFS($K1105=0,_xlfn.UNICHAR(9728),$K1105&lt;=3,_xlfn.UNICHAR(9729),OR($K1105=45,$K1105=48),"~",AND($K1105&gt;=51,$K1105&lt;=67),_xlfn.UNICHAR(9748),AND($K1105&gt;=71,$K1105&lt;=77),_xlfn.UNICHAR(10052),AND($K1105&gt;=80,$K1105&lt;=82),_xlfn.UNICHAR(9748),AND($K1105&gt;=95,$K1105&lt;=99),_xlfn.UNICHAR(9889),TRUE,_xlfn.UNICHAR(9729)))</f>
        <v>☀</v>
      </c>
      <c r="F1105" t="str" cm="1">
        <f t="array" ref="F1105">IF($K1105="","",_xlfn.IFS($K1105=0,"Clear",$K1105&lt;=3,"Partly Cloudy",OR($K1105=45,$K1105=48),"Fog",AND($K1105&gt;=51,$K1105&lt;=67),"Drizzle",AND($K1105&gt;=71,$K1105&lt;=77),"Snow",AND($K1105&gt;=80,$K1105&lt;=82),"Rain Showers",AND($K1105&gt;=95,$K1105&lt;=99),"Thunderstorm",TRUE,"Cloudy"))</f>
        <v>Clear</v>
      </c>
      <c r="G1105" s="3" cm="1">
        <f t="array" ref="G1105">IF($A1105="","",INDEX(OpenMeteoAPI[TemperatureC],ROWS($G$2:G1105)))</f>
        <v>23.1</v>
      </c>
      <c r="H1105" s="4" cm="1">
        <f t="array" ref="H1105">IF($A1105="","",INDEX(OpenMeteoAPI[RelativeHumidityPct],ROWS($H$2:H1105))/100)</f>
        <v>0.46</v>
      </c>
      <c r="I1105" s="4" cm="1">
        <f t="array" ref="I1105">IF($A1105="","",INDEX(OpenMeteoAPI[PrecipitationProbabilityPct],ROWS($I$2:I1105))/100)</f>
        <v>0</v>
      </c>
      <c r="J1105" s="3" cm="1">
        <f t="array" ref="J1105">IF($A1105="","",INDEX(OpenMeteoAPI[PrecipitationMM],ROWS($J$2:J1105)))</f>
        <v>0</v>
      </c>
      <c r="K1105" cm="1">
        <f t="array" ref="K1105">IF($A1105="","",INDEX(OpenMeteoAPI[WeatherCode],ROWS($K$2:K1105)))</f>
        <v>0</v>
      </c>
      <c r="L1105" s="3" cm="1">
        <f t="array" ref="L1105">IF($A1105="","",INDEX(OpenMeteoAPI[WindSpeedKMH],ROWS($L$2:L1105)))</f>
        <v>5.5</v>
      </c>
    </row>
    <row r="1106" spans="1:12">
      <c r="A1106" t="str" cm="1">
        <f t="array" ref="A1106">IFERROR(INDEX(OpenMeteoAPI[City],ROWS($A$2:A1106))&amp;", "&amp;INDEX(OpenMeteoAPI[CountryCode],ROWS($A$2:A1106)),"")</f>
        <v>Zurich, CH</v>
      </c>
      <c r="B1106" t="str" cm="1">
        <f t="array" ref="B1106">IF($A1106="","",INDEX(OpenMeteoAPI[LocationID],ROWS($B$2:B1106)))</f>
        <v>CH-ZRH</v>
      </c>
      <c r="C1106" s="5" cm="1">
        <f t="array" ref="C1106">IF($A1106="","",INDEX(OpenMeteoAPI[ForecastDateTime],ROWS($C$2:C1106)))</f>
        <v>46216</v>
      </c>
      <c r="D1106" t="str">
        <f t="shared" si="17"/>
        <v>12AM</v>
      </c>
      <c r="E1106" t="str" cm="1">
        <f t="array" ref="E1106">IF($K1106="","",_xlfn.IFS($K1106=0,_xlfn.UNICHAR(9728),$K1106&lt;=3,_xlfn.UNICHAR(9729),OR($K1106=45,$K1106=48),"~",AND($K1106&gt;=51,$K1106&lt;=67),_xlfn.UNICHAR(9748),AND($K1106&gt;=71,$K1106&lt;=77),_xlfn.UNICHAR(10052),AND($K1106&gt;=80,$K1106&lt;=82),_xlfn.UNICHAR(9748),AND($K1106&gt;=95,$K1106&lt;=99),_xlfn.UNICHAR(9889),TRUE,_xlfn.UNICHAR(9729)))</f>
        <v>☀</v>
      </c>
      <c r="F1106" t="str" cm="1">
        <f t="array" ref="F1106">IF($K1106="","",_xlfn.IFS($K1106=0,"Clear",$K1106&lt;=3,"Partly Cloudy",OR($K1106=45,$K1106=48),"Fog",AND($K1106&gt;=51,$K1106&lt;=67),"Drizzle",AND($K1106&gt;=71,$K1106&lt;=77),"Snow",AND($K1106&gt;=80,$K1106&lt;=82),"Rain Showers",AND($K1106&gt;=95,$K1106&lt;=99),"Thunderstorm",TRUE,"Cloudy"))</f>
        <v>Clear</v>
      </c>
      <c r="G1106" s="3" cm="1">
        <f t="array" ref="G1106">IF($A1106="","",INDEX(OpenMeteoAPI[TemperatureC],ROWS($G$2:G1106)))</f>
        <v>21.8</v>
      </c>
      <c r="H1106" s="4" cm="1">
        <f t="array" ref="H1106">IF($A1106="","",INDEX(OpenMeteoAPI[RelativeHumidityPct],ROWS($H$2:H1106))/100)</f>
        <v>0.52</v>
      </c>
      <c r="I1106" s="4" cm="1">
        <f t="array" ref="I1106">IF($A1106="","",INDEX(OpenMeteoAPI[PrecipitationProbabilityPct],ROWS($I$2:I1106))/100)</f>
        <v>0</v>
      </c>
      <c r="J1106" s="3" cm="1">
        <f t="array" ref="J1106">IF($A1106="","",INDEX(OpenMeteoAPI[PrecipitationMM],ROWS($J$2:J1106)))</f>
        <v>0</v>
      </c>
      <c r="K1106" cm="1">
        <f t="array" ref="K1106">IF($A1106="","",INDEX(OpenMeteoAPI[WeatherCode],ROWS($K$2:K1106)))</f>
        <v>0</v>
      </c>
      <c r="L1106" s="3" cm="1">
        <f t="array" ref="L1106">IF($A1106="","",INDEX(OpenMeteoAPI[WindSpeedKMH],ROWS($L$2:L1106)))</f>
        <v>4.8</v>
      </c>
    </row>
    <row r="1107" spans="1:12">
      <c r="A1107" t="str" cm="1">
        <f t="array" ref="A1107">IFERROR(INDEX(OpenMeteoAPI[City],ROWS($A$2:A1107))&amp;", "&amp;INDEX(OpenMeteoAPI[CountryCode],ROWS($A$2:A1107)),"")</f>
        <v>Zurich, CH</v>
      </c>
      <c r="B1107" t="str" cm="1">
        <f t="array" ref="B1107">IF($A1107="","",INDEX(OpenMeteoAPI[LocationID],ROWS($B$2:B1107)))</f>
        <v>CH-ZRH</v>
      </c>
      <c r="C1107" s="5" cm="1">
        <f t="array" ref="C1107">IF($A1107="","",INDEX(OpenMeteoAPI[ForecastDateTime],ROWS($C$2:C1107)))</f>
        <v>46216.041666666664</v>
      </c>
      <c r="D1107" t="str">
        <f t="shared" si="17"/>
        <v>1AM</v>
      </c>
      <c r="E1107" t="str" cm="1">
        <f t="array" ref="E1107">IF($K1107="","",_xlfn.IFS($K1107=0,_xlfn.UNICHAR(9728),$K1107&lt;=3,_xlfn.UNICHAR(9729),OR($K1107=45,$K1107=48),"~",AND($K1107&gt;=51,$K1107&lt;=67),_xlfn.UNICHAR(9748),AND($K1107&gt;=71,$K1107&lt;=77),_xlfn.UNICHAR(10052),AND($K1107&gt;=80,$K1107&lt;=82),_xlfn.UNICHAR(9748),AND($K1107&gt;=95,$K1107&lt;=99),_xlfn.UNICHAR(9889),TRUE,_xlfn.UNICHAR(9729)))</f>
        <v>☀</v>
      </c>
      <c r="F1107" t="str" cm="1">
        <f t="array" ref="F1107">IF($K1107="","",_xlfn.IFS($K1107=0,"Clear",$K1107&lt;=3,"Partly Cloudy",OR($K1107=45,$K1107=48),"Fog",AND($K1107&gt;=51,$K1107&lt;=67),"Drizzle",AND($K1107&gt;=71,$K1107&lt;=77),"Snow",AND($K1107&gt;=80,$K1107&lt;=82),"Rain Showers",AND($K1107&gt;=95,$K1107&lt;=99),"Thunderstorm",TRUE,"Cloudy"))</f>
        <v>Clear</v>
      </c>
      <c r="G1107" s="3" cm="1">
        <f t="array" ref="G1107">IF($A1107="","",INDEX(OpenMeteoAPI[TemperatureC],ROWS($G$2:G1107)))</f>
        <v>20.7</v>
      </c>
      <c r="H1107" s="4" cm="1">
        <f t="array" ref="H1107">IF($A1107="","",INDEX(OpenMeteoAPI[RelativeHumidityPct],ROWS($H$2:H1107))/100)</f>
        <v>0.59</v>
      </c>
      <c r="I1107" s="4" cm="1">
        <f t="array" ref="I1107">IF($A1107="","",INDEX(OpenMeteoAPI[PrecipitationProbabilityPct],ROWS($I$2:I1107))/100)</f>
        <v>0</v>
      </c>
      <c r="J1107" s="3" cm="1">
        <f t="array" ref="J1107">IF($A1107="","",INDEX(OpenMeteoAPI[PrecipitationMM],ROWS($J$2:J1107)))</f>
        <v>0</v>
      </c>
      <c r="K1107" cm="1">
        <f t="array" ref="K1107">IF($A1107="","",INDEX(OpenMeteoAPI[WeatherCode],ROWS($K$2:K1107)))</f>
        <v>0</v>
      </c>
      <c r="L1107" s="3" cm="1">
        <f t="array" ref="L1107">IF($A1107="","",INDEX(OpenMeteoAPI[WindSpeedKMH],ROWS($L$2:L1107)))</f>
        <v>4.7</v>
      </c>
    </row>
    <row r="1108" spans="1:12">
      <c r="A1108" t="str" cm="1">
        <f t="array" ref="A1108">IFERROR(INDEX(OpenMeteoAPI[City],ROWS($A$2:A1108))&amp;", "&amp;INDEX(OpenMeteoAPI[CountryCode],ROWS($A$2:A1108)),"")</f>
        <v>Zurich, CH</v>
      </c>
      <c r="B1108" t="str" cm="1">
        <f t="array" ref="B1108">IF($A1108="","",INDEX(OpenMeteoAPI[LocationID],ROWS($B$2:B1108)))</f>
        <v>CH-ZRH</v>
      </c>
      <c r="C1108" s="5" cm="1">
        <f t="array" ref="C1108">IF($A1108="","",INDEX(OpenMeteoAPI[ForecastDateTime],ROWS($C$2:C1108)))</f>
        <v>46216.083333333336</v>
      </c>
      <c r="D1108" t="str">
        <f t="shared" si="17"/>
        <v>2AM</v>
      </c>
      <c r="E1108" t="str" cm="1">
        <f t="array" ref="E1108">IF($K1108="","",_xlfn.IFS($K1108=0,_xlfn.UNICHAR(9728),$K1108&lt;=3,_xlfn.UNICHAR(9729),OR($K1108=45,$K1108=48),"~",AND($K1108&gt;=51,$K1108&lt;=67),_xlfn.UNICHAR(9748),AND($K1108&gt;=71,$K1108&lt;=77),_xlfn.UNICHAR(10052),AND($K1108&gt;=80,$K1108&lt;=82),_xlfn.UNICHAR(9748),AND($K1108&gt;=95,$K1108&lt;=99),_xlfn.UNICHAR(9889),TRUE,_xlfn.UNICHAR(9729)))</f>
        <v>☀</v>
      </c>
      <c r="F1108" t="str" cm="1">
        <f t="array" ref="F1108">IF($K1108="","",_xlfn.IFS($K1108=0,"Clear",$K1108&lt;=3,"Partly Cloudy",OR($K1108=45,$K1108=48),"Fog",AND($K1108&gt;=51,$K1108&lt;=67),"Drizzle",AND($K1108&gt;=71,$K1108&lt;=77),"Snow",AND($K1108&gt;=80,$K1108&lt;=82),"Rain Showers",AND($K1108&gt;=95,$K1108&lt;=99),"Thunderstorm",TRUE,"Cloudy"))</f>
        <v>Clear</v>
      </c>
      <c r="G1108" s="3" cm="1">
        <f t="array" ref="G1108">IF($A1108="","",INDEX(OpenMeteoAPI[TemperatureC],ROWS($G$2:G1108)))</f>
        <v>19.7</v>
      </c>
      <c r="H1108" s="4" cm="1">
        <f t="array" ref="H1108">IF($A1108="","",INDEX(OpenMeteoAPI[RelativeHumidityPct],ROWS($H$2:H1108))/100)</f>
        <v>0.65</v>
      </c>
      <c r="I1108" s="4" cm="1">
        <f t="array" ref="I1108">IF($A1108="","",INDEX(OpenMeteoAPI[PrecipitationProbabilityPct],ROWS($I$2:I1108))/100)</f>
        <v>0</v>
      </c>
      <c r="J1108" s="3" cm="1">
        <f t="array" ref="J1108">IF($A1108="","",INDEX(OpenMeteoAPI[PrecipitationMM],ROWS($J$2:J1108)))</f>
        <v>0</v>
      </c>
      <c r="K1108" cm="1">
        <f t="array" ref="K1108">IF($A1108="","",INDEX(OpenMeteoAPI[WeatherCode],ROWS($K$2:K1108)))</f>
        <v>0</v>
      </c>
      <c r="L1108" s="3" cm="1">
        <f t="array" ref="L1108">IF($A1108="","",INDEX(OpenMeteoAPI[WindSpeedKMH],ROWS($L$2:L1108)))</f>
        <v>4.9000000000000004</v>
      </c>
    </row>
    <row r="1109" spans="1:12">
      <c r="A1109" t="str" cm="1">
        <f t="array" ref="A1109">IFERROR(INDEX(OpenMeteoAPI[City],ROWS($A$2:A1109))&amp;", "&amp;INDEX(OpenMeteoAPI[CountryCode],ROWS($A$2:A1109)),"")</f>
        <v>Zurich, CH</v>
      </c>
      <c r="B1109" t="str" cm="1">
        <f t="array" ref="B1109">IF($A1109="","",INDEX(OpenMeteoAPI[LocationID],ROWS($B$2:B1109)))</f>
        <v>CH-ZRH</v>
      </c>
      <c r="C1109" s="5" cm="1">
        <f t="array" ref="C1109">IF($A1109="","",INDEX(OpenMeteoAPI[ForecastDateTime],ROWS($C$2:C1109)))</f>
        <v>46216.125</v>
      </c>
      <c r="D1109" t="str">
        <f t="shared" si="17"/>
        <v>3AM</v>
      </c>
      <c r="E1109" t="str" cm="1">
        <f t="array" ref="E1109">IF($K1109="","",_xlfn.IFS($K1109=0,_xlfn.UNICHAR(9728),$K1109&lt;=3,_xlfn.UNICHAR(9729),OR($K1109=45,$K1109=48),"~",AND($K1109&gt;=51,$K1109&lt;=67),_xlfn.UNICHAR(9748),AND($K1109&gt;=71,$K1109&lt;=77),_xlfn.UNICHAR(10052),AND($K1109&gt;=80,$K1109&lt;=82),_xlfn.UNICHAR(9748),AND($K1109&gt;=95,$K1109&lt;=99),_xlfn.UNICHAR(9889),TRUE,_xlfn.UNICHAR(9729)))</f>
        <v>☀</v>
      </c>
      <c r="F1109" t="str" cm="1">
        <f t="array" ref="F1109">IF($K1109="","",_xlfn.IFS($K1109=0,"Clear",$K1109&lt;=3,"Partly Cloudy",OR($K1109=45,$K1109=48),"Fog",AND($K1109&gt;=51,$K1109&lt;=67),"Drizzle",AND($K1109&gt;=71,$K1109&lt;=77),"Snow",AND($K1109&gt;=80,$K1109&lt;=82),"Rain Showers",AND($K1109&gt;=95,$K1109&lt;=99),"Thunderstorm",TRUE,"Cloudy"))</f>
        <v>Clear</v>
      </c>
      <c r="G1109" s="3" cm="1">
        <f t="array" ref="G1109">IF($A1109="","",INDEX(OpenMeteoAPI[TemperatureC],ROWS($G$2:G1109)))</f>
        <v>18.7</v>
      </c>
      <c r="H1109" s="4" cm="1">
        <f t="array" ref="H1109">IF($A1109="","",INDEX(OpenMeteoAPI[RelativeHumidityPct],ROWS($H$2:H1109))/100)</f>
        <v>0.69</v>
      </c>
      <c r="I1109" s="4" cm="1">
        <f t="array" ref="I1109">IF($A1109="","",INDEX(OpenMeteoAPI[PrecipitationProbabilityPct],ROWS($I$2:I1109))/100)</f>
        <v>0</v>
      </c>
      <c r="J1109" s="3" cm="1">
        <f t="array" ref="J1109">IF($A1109="","",INDEX(OpenMeteoAPI[PrecipitationMM],ROWS($J$2:J1109)))</f>
        <v>0</v>
      </c>
      <c r="K1109" cm="1">
        <f t="array" ref="K1109">IF($A1109="","",INDEX(OpenMeteoAPI[WeatherCode],ROWS($K$2:K1109)))</f>
        <v>0</v>
      </c>
      <c r="L1109" s="3" cm="1">
        <f t="array" ref="L1109">IF($A1109="","",INDEX(OpenMeteoAPI[WindSpeedKMH],ROWS($L$2:L1109)))</f>
        <v>4.5999999999999996</v>
      </c>
    </row>
    <row r="1110" spans="1:12">
      <c r="A1110" t="str" cm="1">
        <f t="array" ref="A1110">IFERROR(INDEX(OpenMeteoAPI[City],ROWS($A$2:A1110))&amp;", "&amp;INDEX(OpenMeteoAPI[CountryCode],ROWS($A$2:A1110)),"")</f>
        <v>Zurich, CH</v>
      </c>
      <c r="B1110" t="str" cm="1">
        <f t="array" ref="B1110">IF($A1110="","",INDEX(OpenMeteoAPI[LocationID],ROWS($B$2:B1110)))</f>
        <v>CH-ZRH</v>
      </c>
      <c r="C1110" s="5" cm="1">
        <f t="array" ref="C1110">IF($A1110="","",INDEX(OpenMeteoAPI[ForecastDateTime],ROWS($C$2:C1110)))</f>
        <v>46216.166666666664</v>
      </c>
      <c r="D1110" t="str">
        <f t="shared" si="17"/>
        <v>4AM</v>
      </c>
      <c r="E1110" t="str" cm="1">
        <f t="array" ref="E1110">IF($K1110="","",_xlfn.IFS($K1110=0,_xlfn.UNICHAR(9728),$K1110&lt;=3,_xlfn.UNICHAR(9729),OR($K1110=45,$K1110=48),"~",AND($K1110&gt;=51,$K1110&lt;=67),_xlfn.UNICHAR(9748),AND($K1110&gt;=71,$K1110&lt;=77),_xlfn.UNICHAR(10052),AND($K1110&gt;=80,$K1110&lt;=82),_xlfn.UNICHAR(9748),AND($K1110&gt;=95,$K1110&lt;=99),_xlfn.UNICHAR(9889),TRUE,_xlfn.UNICHAR(9729)))</f>
        <v>☀</v>
      </c>
      <c r="F1110" t="str" cm="1">
        <f t="array" ref="F1110">IF($K1110="","",_xlfn.IFS($K1110=0,"Clear",$K1110&lt;=3,"Partly Cloudy",OR($K1110=45,$K1110=48),"Fog",AND($K1110&gt;=51,$K1110&lt;=67),"Drizzle",AND($K1110&gt;=71,$K1110&lt;=77),"Snow",AND($K1110&gt;=80,$K1110&lt;=82),"Rain Showers",AND($K1110&gt;=95,$K1110&lt;=99),"Thunderstorm",TRUE,"Cloudy"))</f>
        <v>Clear</v>
      </c>
      <c r="G1110" s="3" cm="1">
        <f t="array" ref="G1110">IF($A1110="","",INDEX(OpenMeteoAPI[TemperatureC],ROWS($G$2:G1110)))</f>
        <v>17.899999999999999</v>
      </c>
      <c r="H1110" s="4" cm="1">
        <f t="array" ref="H1110">IF($A1110="","",INDEX(OpenMeteoAPI[RelativeHumidityPct],ROWS($H$2:H1110))/100)</f>
        <v>0.72</v>
      </c>
      <c r="I1110" s="4" cm="1">
        <f t="array" ref="I1110">IF($A1110="","",INDEX(OpenMeteoAPI[PrecipitationProbabilityPct],ROWS($I$2:I1110))/100)</f>
        <v>0</v>
      </c>
      <c r="J1110" s="3" cm="1">
        <f t="array" ref="J1110">IF($A1110="","",INDEX(OpenMeteoAPI[PrecipitationMM],ROWS($J$2:J1110)))</f>
        <v>0</v>
      </c>
      <c r="K1110" cm="1">
        <f t="array" ref="K1110">IF($A1110="","",INDEX(OpenMeteoAPI[WeatherCode],ROWS($K$2:K1110)))</f>
        <v>0</v>
      </c>
      <c r="L1110" s="3" cm="1">
        <f t="array" ref="L1110">IF($A1110="","",INDEX(OpenMeteoAPI[WindSpeedKMH],ROWS($L$2:L1110)))</f>
        <v>4.5999999999999996</v>
      </c>
    </row>
    <row r="1111" spans="1:12">
      <c r="A1111" t="str" cm="1">
        <f t="array" ref="A1111">IFERROR(INDEX(OpenMeteoAPI[City],ROWS($A$2:A1111))&amp;", "&amp;INDEX(OpenMeteoAPI[CountryCode],ROWS($A$2:A1111)),"")</f>
        <v>Zurich, CH</v>
      </c>
      <c r="B1111" t="str" cm="1">
        <f t="array" ref="B1111">IF($A1111="","",INDEX(OpenMeteoAPI[LocationID],ROWS($B$2:B1111)))</f>
        <v>CH-ZRH</v>
      </c>
      <c r="C1111" s="5" cm="1">
        <f t="array" ref="C1111">IF($A1111="","",INDEX(OpenMeteoAPI[ForecastDateTime],ROWS($C$2:C1111)))</f>
        <v>46216.208333333336</v>
      </c>
      <c r="D1111" t="str">
        <f t="shared" si="17"/>
        <v>5AM</v>
      </c>
      <c r="E1111" t="str" cm="1">
        <f t="array" ref="E1111">IF($K1111="","",_xlfn.IFS($K1111=0,_xlfn.UNICHAR(9728),$K1111&lt;=3,_xlfn.UNICHAR(9729),OR($K1111=45,$K1111=48),"~",AND($K1111&gt;=51,$K1111&lt;=67),_xlfn.UNICHAR(9748),AND($K1111&gt;=71,$K1111&lt;=77),_xlfn.UNICHAR(10052),AND($K1111&gt;=80,$K1111&lt;=82),_xlfn.UNICHAR(9748),AND($K1111&gt;=95,$K1111&lt;=99),_xlfn.UNICHAR(9889),TRUE,_xlfn.UNICHAR(9729)))</f>
        <v>☀</v>
      </c>
      <c r="F1111" t="str" cm="1">
        <f t="array" ref="F1111">IF($K1111="","",_xlfn.IFS($K1111=0,"Clear",$K1111&lt;=3,"Partly Cloudy",OR($K1111=45,$K1111=48),"Fog",AND($K1111&gt;=51,$K1111&lt;=67),"Drizzle",AND($K1111&gt;=71,$K1111&lt;=77),"Snow",AND($K1111&gt;=80,$K1111&lt;=82),"Rain Showers",AND($K1111&gt;=95,$K1111&lt;=99),"Thunderstorm",TRUE,"Cloudy"))</f>
        <v>Clear</v>
      </c>
      <c r="G1111" s="3" cm="1">
        <f t="array" ref="G1111">IF($A1111="","",INDEX(OpenMeteoAPI[TemperatureC],ROWS($G$2:G1111)))</f>
        <v>17.5</v>
      </c>
      <c r="H1111" s="4" cm="1">
        <f t="array" ref="H1111">IF($A1111="","",INDEX(OpenMeteoAPI[RelativeHumidityPct],ROWS($H$2:H1111))/100)</f>
        <v>0.73</v>
      </c>
      <c r="I1111" s="4" cm="1">
        <f t="array" ref="I1111">IF($A1111="","",INDEX(OpenMeteoAPI[PrecipitationProbabilityPct],ROWS($I$2:I1111))/100)</f>
        <v>0</v>
      </c>
      <c r="J1111" s="3" cm="1">
        <f t="array" ref="J1111">IF($A1111="","",INDEX(OpenMeteoAPI[PrecipitationMM],ROWS($J$2:J1111)))</f>
        <v>0</v>
      </c>
      <c r="K1111" cm="1">
        <f t="array" ref="K1111">IF($A1111="","",INDEX(OpenMeteoAPI[WeatherCode],ROWS($K$2:K1111)))</f>
        <v>0</v>
      </c>
      <c r="L1111" s="3" cm="1">
        <f t="array" ref="L1111">IF($A1111="","",INDEX(OpenMeteoAPI[WindSpeedKMH],ROWS($L$2:L1111)))</f>
        <v>4.3</v>
      </c>
    </row>
    <row r="1112" spans="1:12">
      <c r="A1112" t="str" cm="1">
        <f t="array" ref="A1112">IFERROR(INDEX(OpenMeteoAPI[City],ROWS($A$2:A1112))&amp;", "&amp;INDEX(OpenMeteoAPI[CountryCode],ROWS($A$2:A1112)),"")</f>
        <v>Zurich, CH</v>
      </c>
      <c r="B1112" t="str" cm="1">
        <f t="array" ref="B1112">IF($A1112="","",INDEX(OpenMeteoAPI[LocationID],ROWS($B$2:B1112)))</f>
        <v>CH-ZRH</v>
      </c>
      <c r="C1112" s="5" cm="1">
        <f t="array" ref="C1112">IF($A1112="","",INDEX(OpenMeteoAPI[ForecastDateTime],ROWS($C$2:C1112)))</f>
        <v>46216.25</v>
      </c>
      <c r="D1112" t="str">
        <f t="shared" si="17"/>
        <v>6AM</v>
      </c>
      <c r="E1112" t="str" cm="1">
        <f t="array" ref="E1112">IF($K1112="","",_xlfn.IFS($K1112=0,_xlfn.UNICHAR(9728),$K1112&lt;=3,_xlfn.UNICHAR(9729),OR($K1112=45,$K1112=48),"~",AND($K1112&gt;=51,$K1112&lt;=67),_xlfn.UNICHAR(9748),AND($K1112&gt;=71,$K1112&lt;=77),_xlfn.UNICHAR(10052),AND($K1112&gt;=80,$K1112&lt;=82),_xlfn.UNICHAR(9748),AND($K1112&gt;=95,$K1112&lt;=99),_xlfn.UNICHAR(9889),TRUE,_xlfn.UNICHAR(9729)))</f>
        <v>☁</v>
      </c>
      <c r="F1112" t="str" cm="1">
        <f t="array" ref="F1112">IF($K1112="","",_xlfn.IFS($K1112=0,"Clear",$K1112&lt;=3,"Partly Cloudy",OR($K1112=45,$K1112=48),"Fog",AND($K1112&gt;=51,$K1112&lt;=67),"Drizzle",AND($K1112&gt;=71,$K1112&lt;=77),"Snow",AND($K1112&gt;=80,$K1112&lt;=82),"Rain Showers",AND($K1112&gt;=95,$K1112&lt;=99),"Thunderstorm",TRUE,"Cloudy"))</f>
        <v>Partly Cloudy</v>
      </c>
      <c r="G1112" s="3" cm="1">
        <f t="array" ref="G1112">IF($A1112="","",INDEX(OpenMeteoAPI[TemperatureC],ROWS($G$2:G1112)))</f>
        <v>17.8</v>
      </c>
      <c r="H1112" s="4" cm="1">
        <f t="array" ref="H1112">IF($A1112="","",INDEX(OpenMeteoAPI[RelativeHumidityPct],ROWS($H$2:H1112))/100)</f>
        <v>0.71</v>
      </c>
      <c r="I1112" s="4" cm="1">
        <f t="array" ref="I1112">IF($A1112="","",INDEX(OpenMeteoAPI[PrecipitationProbabilityPct],ROWS($I$2:I1112))/100)</f>
        <v>0</v>
      </c>
      <c r="J1112" s="3" cm="1">
        <f t="array" ref="J1112">IF($A1112="","",INDEX(OpenMeteoAPI[PrecipitationMM],ROWS($J$2:J1112)))</f>
        <v>0</v>
      </c>
      <c r="K1112" cm="1">
        <f t="array" ref="K1112">IF($A1112="","",INDEX(OpenMeteoAPI[WeatherCode],ROWS($K$2:K1112)))</f>
        <v>1</v>
      </c>
      <c r="L1112" s="3" cm="1">
        <f t="array" ref="L1112">IF($A1112="","",INDEX(OpenMeteoAPI[WindSpeedKMH],ROWS($L$2:L1112)))</f>
        <v>4.0999999999999996</v>
      </c>
    </row>
    <row r="1113" spans="1:12">
      <c r="A1113" t="str" cm="1">
        <f t="array" ref="A1113">IFERROR(INDEX(OpenMeteoAPI[City],ROWS($A$2:A1113))&amp;", "&amp;INDEX(OpenMeteoAPI[CountryCode],ROWS($A$2:A1113)),"")</f>
        <v>Zurich, CH</v>
      </c>
      <c r="B1113" t="str" cm="1">
        <f t="array" ref="B1113">IF($A1113="","",INDEX(OpenMeteoAPI[LocationID],ROWS($B$2:B1113)))</f>
        <v>CH-ZRH</v>
      </c>
      <c r="C1113" s="5" cm="1">
        <f t="array" ref="C1113">IF($A1113="","",INDEX(OpenMeteoAPI[ForecastDateTime],ROWS($C$2:C1113)))</f>
        <v>46216.291666666664</v>
      </c>
      <c r="D1113" t="str">
        <f t="shared" si="17"/>
        <v>7AM</v>
      </c>
      <c r="E1113" t="str" cm="1">
        <f t="array" ref="E1113">IF($K1113="","",_xlfn.IFS($K1113=0,_xlfn.UNICHAR(9728),$K1113&lt;=3,_xlfn.UNICHAR(9729),OR($K1113=45,$K1113=48),"~",AND($K1113&gt;=51,$K1113&lt;=67),_xlfn.UNICHAR(9748),AND($K1113&gt;=71,$K1113&lt;=77),_xlfn.UNICHAR(10052),AND($K1113&gt;=80,$K1113&lt;=82),_xlfn.UNICHAR(9748),AND($K1113&gt;=95,$K1113&lt;=99),_xlfn.UNICHAR(9889),TRUE,_xlfn.UNICHAR(9729)))</f>
        <v>☁</v>
      </c>
      <c r="F1113" t="str" cm="1">
        <f t="array" ref="F1113">IF($K1113="","",_xlfn.IFS($K1113=0,"Clear",$K1113&lt;=3,"Partly Cloudy",OR($K1113=45,$K1113=48),"Fog",AND($K1113&gt;=51,$K1113&lt;=67),"Drizzle",AND($K1113&gt;=71,$K1113&lt;=77),"Snow",AND($K1113&gt;=80,$K1113&lt;=82),"Rain Showers",AND($K1113&gt;=95,$K1113&lt;=99),"Thunderstorm",TRUE,"Cloudy"))</f>
        <v>Partly Cloudy</v>
      </c>
      <c r="G1113" s="3" cm="1">
        <f t="array" ref="G1113">IF($A1113="","",INDEX(OpenMeteoAPI[TemperatureC],ROWS($G$2:G1113)))</f>
        <v>18.600000000000001</v>
      </c>
      <c r="H1113" s="4" cm="1">
        <f t="array" ref="H1113">IF($A1113="","",INDEX(OpenMeteoAPI[RelativeHumidityPct],ROWS($H$2:H1113))/100)</f>
        <v>0.67</v>
      </c>
      <c r="I1113" s="4" cm="1">
        <f t="array" ref="I1113">IF($A1113="","",INDEX(OpenMeteoAPI[PrecipitationProbabilityPct],ROWS($I$2:I1113))/100)</f>
        <v>0</v>
      </c>
      <c r="J1113" s="3" cm="1">
        <f t="array" ref="J1113">IF($A1113="","",INDEX(OpenMeteoAPI[PrecipitationMM],ROWS($J$2:J1113)))</f>
        <v>0</v>
      </c>
      <c r="K1113" cm="1">
        <f t="array" ref="K1113">IF($A1113="","",INDEX(OpenMeteoAPI[WeatherCode],ROWS($K$2:K1113)))</f>
        <v>1</v>
      </c>
      <c r="L1113" s="3" cm="1">
        <f t="array" ref="L1113">IF($A1113="","",INDEX(OpenMeteoAPI[WindSpeedKMH],ROWS($L$2:L1113)))</f>
        <v>3.9</v>
      </c>
    </row>
    <row r="1114" spans="1:12">
      <c r="A1114" t="str" cm="1">
        <f t="array" ref="A1114">IFERROR(INDEX(OpenMeteoAPI[City],ROWS($A$2:A1114))&amp;", "&amp;INDEX(OpenMeteoAPI[CountryCode],ROWS($A$2:A1114)),"")</f>
        <v>Zurich, CH</v>
      </c>
      <c r="B1114" t="str" cm="1">
        <f t="array" ref="B1114">IF($A1114="","",INDEX(OpenMeteoAPI[LocationID],ROWS($B$2:B1114)))</f>
        <v>CH-ZRH</v>
      </c>
      <c r="C1114" s="5" cm="1">
        <f t="array" ref="C1114">IF($A1114="","",INDEX(OpenMeteoAPI[ForecastDateTime],ROWS($C$2:C1114)))</f>
        <v>46216.333333333336</v>
      </c>
      <c r="D1114" t="str">
        <f t="shared" si="17"/>
        <v>8AM</v>
      </c>
      <c r="E1114" t="str" cm="1">
        <f t="array" ref="E1114">IF($K1114="","",_xlfn.IFS($K1114=0,_xlfn.UNICHAR(9728),$K1114&lt;=3,_xlfn.UNICHAR(9729),OR($K1114=45,$K1114=48),"~",AND($K1114&gt;=51,$K1114&lt;=67),_xlfn.UNICHAR(9748),AND($K1114&gt;=71,$K1114&lt;=77),_xlfn.UNICHAR(10052),AND($K1114&gt;=80,$K1114&lt;=82),_xlfn.UNICHAR(9748),AND($K1114&gt;=95,$K1114&lt;=99),_xlfn.UNICHAR(9889),TRUE,_xlfn.UNICHAR(9729)))</f>
        <v>☁</v>
      </c>
      <c r="F1114" t="str" cm="1">
        <f t="array" ref="F1114">IF($K1114="","",_xlfn.IFS($K1114=0,"Clear",$K1114&lt;=3,"Partly Cloudy",OR($K1114=45,$K1114=48),"Fog",AND($K1114&gt;=51,$K1114&lt;=67),"Drizzle",AND($K1114&gt;=71,$K1114&lt;=77),"Snow",AND($K1114&gt;=80,$K1114&lt;=82),"Rain Showers",AND($K1114&gt;=95,$K1114&lt;=99),"Thunderstorm",TRUE,"Cloudy"))</f>
        <v>Partly Cloudy</v>
      </c>
      <c r="G1114" s="3" cm="1">
        <f t="array" ref="G1114">IF($A1114="","",INDEX(OpenMeteoAPI[TemperatureC],ROWS($G$2:G1114)))</f>
        <v>19.7</v>
      </c>
      <c r="H1114" s="4" cm="1">
        <f t="array" ref="H1114">IF($A1114="","",INDEX(OpenMeteoAPI[RelativeHumidityPct],ROWS($H$2:H1114))/100)</f>
        <v>0.62</v>
      </c>
      <c r="I1114" s="4" cm="1">
        <f t="array" ref="I1114">IF($A1114="","",INDEX(OpenMeteoAPI[PrecipitationProbabilityPct],ROWS($I$2:I1114))/100)</f>
        <v>0</v>
      </c>
      <c r="J1114" s="3" cm="1">
        <f t="array" ref="J1114">IF($A1114="","",INDEX(OpenMeteoAPI[PrecipitationMM],ROWS($J$2:J1114)))</f>
        <v>0</v>
      </c>
      <c r="K1114" cm="1">
        <f t="array" ref="K1114">IF($A1114="","",INDEX(OpenMeteoAPI[WeatherCode],ROWS($K$2:K1114)))</f>
        <v>1</v>
      </c>
      <c r="L1114" s="3" cm="1">
        <f t="array" ref="L1114">IF($A1114="","",INDEX(OpenMeteoAPI[WindSpeedKMH],ROWS($L$2:L1114)))</f>
        <v>4.4000000000000004</v>
      </c>
    </row>
    <row r="1115" spans="1:12">
      <c r="A1115" t="str" cm="1">
        <f t="array" ref="A1115">IFERROR(INDEX(OpenMeteoAPI[City],ROWS($A$2:A1115))&amp;", "&amp;INDEX(OpenMeteoAPI[CountryCode],ROWS($A$2:A1115)),"")</f>
        <v>Zurich, CH</v>
      </c>
      <c r="B1115" t="str" cm="1">
        <f t="array" ref="B1115">IF($A1115="","",INDEX(OpenMeteoAPI[LocationID],ROWS($B$2:B1115)))</f>
        <v>CH-ZRH</v>
      </c>
      <c r="C1115" s="5" cm="1">
        <f t="array" ref="C1115">IF($A1115="","",INDEX(OpenMeteoAPI[ForecastDateTime],ROWS($C$2:C1115)))</f>
        <v>46216.375</v>
      </c>
      <c r="D1115" t="str">
        <f t="shared" si="17"/>
        <v>9AM</v>
      </c>
      <c r="E1115" t="str" cm="1">
        <f t="array" ref="E1115">IF($K1115="","",_xlfn.IFS($K1115=0,_xlfn.UNICHAR(9728),$K1115&lt;=3,_xlfn.UNICHAR(9729),OR($K1115=45,$K1115=48),"~",AND($K1115&gt;=51,$K1115&lt;=67),_xlfn.UNICHAR(9748),AND($K1115&gt;=71,$K1115&lt;=77),_xlfn.UNICHAR(10052),AND($K1115&gt;=80,$K1115&lt;=82),_xlfn.UNICHAR(9748),AND($K1115&gt;=95,$K1115&lt;=99),_xlfn.UNICHAR(9889),TRUE,_xlfn.UNICHAR(9729)))</f>
        <v>☀</v>
      </c>
      <c r="F1115" t="str" cm="1">
        <f t="array" ref="F1115">IF($K1115="","",_xlfn.IFS($K1115=0,"Clear",$K1115&lt;=3,"Partly Cloudy",OR($K1115=45,$K1115=48),"Fog",AND($K1115&gt;=51,$K1115&lt;=67),"Drizzle",AND($K1115&gt;=71,$K1115&lt;=77),"Snow",AND($K1115&gt;=80,$K1115&lt;=82),"Rain Showers",AND($K1115&gt;=95,$K1115&lt;=99),"Thunderstorm",TRUE,"Cloudy"))</f>
        <v>Clear</v>
      </c>
      <c r="G1115" s="3" cm="1">
        <f t="array" ref="G1115">IF($A1115="","",INDEX(OpenMeteoAPI[TemperatureC],ROWS($G$2:G1115)))</f>
        <v>21.2</v>
      </c>
      <c r="H1115" s="4" cm="1">
        <f t="array" ref="H1115">IF($A1115="","",INDEX(OpenMeteoAPI[RelativeHumidityPct],ROWS($H$2:H1115))/100)</f>
        <v>0.56999999999999995</v>
      </c>
      <c r="I1115" s="4" cm="1">
        <f t="array" ref="I1115">IF($A1115="","",INDEX(OpenMeteoAPI[PrecipitationProbabilityPct],ROWS($I$2:I1115))/100)</f>
        <v>0</v>
      </c>
      <c r="J1115" s="3" cm="1">
        <f t="array" ref="J1115">IF($A1115="","",INDEX(OpenMeteoAPI[PrecipitationMM],ROWS($J$2:J1115)))</f>
        <v>0</v>
      </c>
      <c r="K1115" cm="1">
        <f t="array" ref="K1115">IF($A1115="","",INDEX(OpenMeteoAPI[WeatherCode],ROWS($K$2:K1115)))</f>
        <v>0</v>
      </c>
      <c r="L1115" s="3" cm="1">
        <f t="array" ref="L1115">IF($A1115="","",INDEX(OpenMeteoAPI[WindSpeedKMH],ROWS($L$2:L1115)))</f>
        <v>5.6</v>
      </c>
    </row>
    <row r="1116" spans="1:12">
      <c r="A1116" t="str" cm="1">
        <f t="array" ref="A1116">IFERROR(INDEX(OpenMeteoAPI[City],ROWS($A$2:A1116))&amp;", "&amp;INDEX(OpenMeteoAPI[CountryCode],ROWS($A$2:A1116)),"")</f>
        <v>Zurich, CH</v>
      </c>
      <c r="B1116" t="str" cm="1">
        <f t="array" ref="B1116">IF($A1116="","",INDEX(OpenMeteoAPI[LocationID],ROWS($B$2:B1116)))</f>
        <v>CH-ZRH</v>
      </c>
      <c r="C1116" s="5" cm="1">
        <f t="array" ref="C1116">IF($A1116="","",INDEX(OpenMeteoAPI[ForecastDateTime],ROWS($C$2:C1116)))</f>
        <v>46216.416666666664</v>
      </c>
      <c r="D1116" t="str">
        <f t="shared" si="17"/>
        <v>10AM</v>
      </c>
      <c r="E1116" t="str" cm="1">
        <f t="array" ref="E1116">IF($K1116="","",_xlfn.IFS($K1116=0,_xlfn.UNICHAR(9728),$K1116&lt;=3,_xlfn.UNICHAR(9729),OR($K1116=45,$K1116=48),"~",AND($K1116&gt;=51,$K1116&lt;=67),_xlfn.UNICHAR(9748),AND($K1116&gt;=71,$K1116&lt;=77),_xlfn.UNICHAR(10052),AND($K1116&gt;=80,$K1116&lt;=82),_xlfn.UNICHAR(9748),AND($K1116&gt;=95,$K1116&lt;=99),_xlfn.UNICHAR(9889),TRUE,_xlfn.UNICHAR(9729)))</f>
        <v>☀</v>
      </c>
      <c r="F1116" t="str" cm="1">
        <f t="array" ref="F1116">IF($K1116="","",_xlfn.IFS($K1116=0,"Clear",$K1116&lt;=3,"Partly Cloudy",OR($K1116=45,$K1116=48),"Fog",AND($K1116&gt;=51,$K1116&lt;=67),"Drizzle",AND($K1116&gt;=71,$K1116&lt;=77),"Snow",AND($K1116&gt;=80,$K1116&lt;=82),"Rain Showers",AND($K1116&gt;=95,$K1116&lt;=99),"Thunderstorm",TRUE,"Cloudy"))</f>
        <v>Clear</v>
      </c>
      <c r="G1116" s="3" cm="1">
        <f t="array" ref="G1116">IF($A1116="","",INDEX(OpenMeteoAPI[TemperatureC],ROWS($G$2:G1116)))</f>
        <v>23</v>
      </c>
      <c r="H1116" s="4" cm="1">
        <f t="array" ref="H1116">IF($A1116="","",INDEX(OpenMeteoAPI[RelativeHumidityPct],ROWS($H$2:H1116))/100)</f>
        <v>0.52</v>
      </c>
      <c r="I1116" s="4" cm="1">
        <f t="array" ref="I1116">IF($A1116="","",INDEX(OpenMeteoAPI[PrecipitationProbabilityPct],ROWS($I$2:I1116))/100)</f>
        <v>0</v>
      </c>
      <c r="J1116" s="3" cm="1">
        <f t="array" ref="J1116">IF($A1116="","",INDEX(OpenMeteoAPI[PrecipitationMM],ROWS($J$2:J1116)))</f>
        <v>0</v>
      </c>
      <c r="K1116" cm="1">
        <f t="array" ref="K1116">IF($A1116="","",INDEX(OpenMeteoAPI[WeatherCode],ROWS($K$2:K1116)))</f>
        <v>0</v>
      </c>
      <c r="L1116" s="3" cm="1">
        <f t="array" ref="L1116">IF($A1116="","",INDEX(OpenMeteoAPI[WindSpeedKMH],ROWS($L$2:L1116)))</f>
        <v>7.4</v>
      </c>
    </row>
    <row r="1117" spans="1:12">
      <c r="A1117" t="str" cm="1">
        <f t="array" ref="A1117">IFERROR(INDEX(OpenMeteoAPI[City],ROWS($A$2:A1117))&amp;", "&amp;INDEX(OpenMeteoAPI[CountryCode],ROWS($A$2:A1117)),"")</f>
        <v>Zurich, CH</v>
      </c>
      <c r="B1117" t="str" cm="1">
        <f t="array" ref="B1117">IF($A1117="","",INDEX(OpenMeteoAPI[LocationID],ROWS($B$2:B1117)))</f>
        <v>CH-ZRH</v>
      </c>
      <c r="C1117" s="5" cm="1">
        <f t="array" ref="C1117">IF($A1117="","",INDEX(OpenMeteoAPI[ForecastDateTime],ROWS($C$2:C1117)))</f>
        <v>46216.458333333336</v>
      </c>
      <c r="D1117" t="str">
        <f t="shared" si="17"/>
        <v>11AM</v>
      </c>
      <c r="E1117" t="str" cm="1">
        <f t="array" ref="E1117">IF($K1117="","",_xlfn.IFS($K1117=0,_xlfn.UNICHAR(9728),$K1117&lt;=3,_xlfn.UNICHAR(9729),OR($K1117=45,$K1117=48),"~",AND($K1117&gt;=51,$K1117&lt;=67),_xlfn.UNICHAR(9748),AND($K1117&gt;=71,$K1117&lt;=77),_xlfn.UNICHAR(10052),AND($K1117&gt;=80,$K1117&lt;=82),_xlfn.UNICHAR(9748),AND($K1117&gt;=95,$K1117&lt;=99),_xlfn.UNICHAR(9889),TRUE,_xlfn.UNICHAR(9729)))</f>
        <v>☀</v>
      </c>
      <c r="F1117" t="str" cm="1">
        <f t="array" ref="F1117">IF($K1117="","",_xlfn.IFS($K1117=0,"Clear",$K1117&lt;=3,"Partly Cloudy",OR($K1117=45,$K1117=48),"Fog",AND($K1117&gt;=51,$K1117&lt;=67),"Drizzle",AND($K1117&gt;=71,$K1117&lt;=77),"Snow",AND($K1117&gt;=80,$K1117&lt;=82),"Rain Showers",AND($K1117&gt;=95,$K1117&lt;=99),"Thunderstorm",TRUE,"Cloudy"))</f>
        <v>Clear</v>
      </c>
      <c r="G1117" s="3" cm="1">
        <f t="array" ref="G1117">IF($A1117="","",INDEX(OpenMeteoAPI[TemperatureC],ROWS($G$2:G1117)))</f>
        <v>24.7</v>
      </c>
      <c r="H1117" s="4" cm="1">
        <f t="array" ref="H1117">IF($A1117="","",INDEX(OpenMeteoAPI[RelativeHumidityPct],ROWS($H$2:H1117))/100)</f>
        <v>0.47</v>
      </c>
      <c r="I1117" s="4" cm="1">
        <f t="array" ref="I1117">IF($A1117="","",INDEX(OpenMeteoAPI[PrecipitationProbabilityPct],ROWS($I$2:I1117))/100)</f>
        <v>0</v>
      </c>
      <c r="J1117" s="3" cm="1">
        <f t="array" ref="J1117">IF($A1117="","",INDEX(OpenMeteoAPI[PrecipitationMM],ROWS($J$2:J1117)))</f>
        <v>0</v>
      </c>
      <c r="K1117" cm="1">
        <f t="array" ref="K1117">IF($A1117="","",INDEX(OpenMeteoAPI[WeatherCode],ROWS($K$2:K1117)))</f>
        <v>0</v>
      </c>
      <c r="L1117" s="3" cm="1">
        <f t="array" ref="L1117">IF($A1117="","",INDEX(OpenMeteoAPI[WindSpeedKMH],ROWS($L$2:L1117)))</f>
        <v>8.6999999999999993</v>
      </c>
    </row>
    <row r="1118" spans="1:12">
      <c r="A1118" t="str" cm="1">
        <f t="array" ref="A1118">IFERROR(INDEX(OpenMeteoAPI[City],ROWS($A$2:A1118))&amp;", "&amp;INDEX(OpenMeteoAPI[CountryCode],ROWS($A$2:A1118)),"")</f>
        <v>Zurich, CH</v>
      </c>
      <c r="B1118" t="str" cm="1">
        <f t="array" ref="B1118">IF($A1118="","",INDEX(OpenMeteoAPI[LocationID],ROWS($B$2:B1118)))</f>
        <v>CH-ZRH</v>
      </c>
      <c r="C1118" s="5" cm="1">
        <f t="array" ref="C1118">IF($A1118="","",INDEX(OpenMeteoAPI[ForecastDateTime],ROWS($C$2:C1118)))</f>
        <v>46216.5</v>
      </c>
      <c r="D1118" t="str">
        <f t="shared" si="17"/>
        <v>12PM</v>
      </c>
      <c r="E1118" t="str" cm="1">
        <f t="array" ref="E1118">IF($K1118="","",_xlfn.IFS($K1118=0,_xlfn.UNICHAR(9728),$K1118&lt;=3,_xlfn.UNICHAR(9729),OR($K1118=45,$K1118=48),"~",AND($K1118&gt;=51,$K1118&lt;=67),_xlfn.UNICHAR(9748),AND($K1118&gt;=71,$K1118&lt;=77),_xlfn.UNICHAR(10052),AND($K1118&gt;=80,$K1118&lt;=82),_xlfn.UNICHAR(9748),AND($K1118&gt;=95,$K1118&lt;=99),_xlfn.UNICHAR(9889),TRUE,_xlfn.UNICHAR(9729)))</f>
        <v>☁</v>
      </c>
      <c r="F1118" t="str" cm="1">
        <f t="array" ref="F1118">IF($K1118="","",_xlfn.IFS($K1118=0,"Clear",$K1118&lt;=3,"Partly Cloudy",OR($K1118=45,$K1118=48),"Fog",AND($K1118&gt;=51,$K1118&lt;=67),"Drizzle",AND($K1118&gt;=71,$K1118&lt;=77),"Snow",AND($K1118&gt;=80,$K1118&lt;=82),"Rain Showers",AND($K1118&gt;=95,$K1118&lt;=99),"Thunderstorm",TRUE,"Cloudy"))</f>
        <v>Partly Cloudy</v>
      </c>
      <c r="G1118" s="3" cm="1">
        <f t="array" ref="G1118">IF($A1118="","",INDEX(OpenMeteoAPI[TemperatureC],ROWS($G$2:G1118)))</f>
        <v>26.5</v>
      </c>
      <c r="H1118" s="4" cm="1">
        <f t="array" ref="H1118">IF($A1118="","",INDEX(OpenMeteoAPI[RelativeHumidityPct],ROWS($H$2:H1118))/100)</f>
        <v>0.4</v>
      </c>
      <c r="I1118" s="4" cm="1">
        <f t="array" ref="I1118">IF($A1118="","",INDEX(OpenMeteoAPI[PrecipitationProbabilityPct],ROWS($I$2:I1118))/100)</f>
        <v>0</v>
      </c>
      <c r="J1118" s="3" cm="1">
        <f t="array" ref="J1118">IF($A1118="","",INDEX(OpenMeteoAPI[PrecipitationMM],ROWS($J$2:J1118)))</f>
        <v>0</v>
      </c>
      <c r="K1118" cm="1">
        <f t="array" ref="K1118">IF($A1118="","",INDEX(OpenMeteoAPI[WeatherCode],ROWS($K$2:K1118)))</f>
        <v>1</v>
      </c>
      <c r="L1118" s="3" cm="1">
        <f t="array" ref="L1118">IF($A1118="","",INDEX(OpenMeteoAPI[WindSpeedKMH],ROWS($L$2:L1118)))</f>
        <v>9.9</v>
      </c>
    </row>
    <row r="1119" spans="1:12">
      <c r="A1119" t="str" cm="1">
        <f t="array" ref="A1119">IFERROR(INDEX(OpenMeteoAPI[City],ROWS($A$2:A1119))&amp;", "&amp;INDEX(OpenMeteoAPI[CountryCode],ROWS($A$2:A1119)),"")</f>
        <v>Zurich, CH</v>
      </c>
      <c r="B1119" t="str" cm="1">
        <f t="array" ref="B1119">IF($A1119="","",INDEX(OpenMeteoAPI[LocationID],ROWS($B$2:B1119)))</f>
        <v>CH-ZRH</v>
      </c>
      <c r="C1119" s="5" cm="1">
        <f t="array" ref="C1119">IF($A1119="","",INDEX(OpenMeteoAPI[ForecastDateTime],ROWS($C$2:C1119)))</f>
        <v>46216.541666666664</v>
      </c>
      <c r="D1119" t="str">
        <f t="shared" si="17"/>
        <v>1PM</v>
      </c>
      <c r="E1119" t="str" cm="1">
        <f t="array" ref="E1119">IF($K1119="","",_xlfn.IFS($K1119=0,_xlfn.UNICHAR(9728),$K1119&lt;=3,_xlfn.UNICHAR(9729),OR($K1119=45,$K1119=48),"~",AND($K1119&gt;=51,$K1119&lt;=67),_xlfn.UNICHAR(9748),AND($K1119&gt;=71,$K1119&lt;=77),_xlfn.UNICHAR(10052),AND($K1119&gt;=80,$K1119&lt;=82),_xlfn.UNICHAR(9748),AND($K1119&gt;=95,$K1119&lt;=99),_xlfn.UNICHAR(9889),TRUE,_xlfn.UNICHAR(9729)))</f>
        <v>☁</v>
      </c>
      <c r="F1119" t="str" cm="1">
        <f t="array" ref="F1119">IF($K1119="","",_xlfn.IFS($K1119=0,"Clear",$K1119&lt;=3,"Partly Cloudy",OR($K1119=45,$K1119=48),"Fog",AND($K1119&gt;=51,$K1119&lt;=67),"Drizzle",AND($K1119&gt;=71,$K1119&lt;=77),"Snow",AND($K1119&gt;=80,$K1119&lt;=82),"Rain Showers",AND($K1119&gt;=95,$K1119&lt;=99),"Thunderstorm",TRUE,"Cloudy"))</f>
        <v>Partly Cloudy</v>
      </c>
      <c r="G1119" s="3" cm="1">
        <f t="array" ref="G1119">IF($A1119="","",INDEX(OpenMeteoAPI[TemperatureC],ROWS($G$2:G1119)))</f>
        <v>28.3</v>
      </c>
      <c r="H1119" s="4" cm="1">
        <f t="array" ref="H1119">IF($A1119="","",INDEX(OpenMeteoAPI[RelativeHumidityPct],ROWS($H$2:H1119))/100)</f>
        <v>0.33</v>
      </c>
      <c r="I1119" s="4" cm="1">
        <f t="array" ref="I1119">IF($A1119="","",INDEX(OpenMeteoAPI[PrecipitationProbabilityPct],ROWS($I$2:I1119))/100)</f>
        <v>0</v>
      </c>
      <c r="J1119" s="3" cm="1">
        <f t="array" ref="J1119">IF($A1119="","",INDEX(OpenMeteoAPI[PrecipitationMM],ROWS($J$2:J1119)))</f>
        <v>0</v>
      </c>
      <c r="K1119" cm="1">
        <f t="array" ref="K1119">IF($A1119="","",INDEX(OpenMeteoAPI[WeatherCode],ROWS($K$2:K1119)))</f>
        <v>1</v>
      </c>
      <c r="L1119" s="3" cm="1">
        <f t="array" ref="L1119">IF($A1119="","",INDEX(OpenMeteoAPI[WindSpeedKMH],ROWS($L$2:L1119)))</f>
        <v>11.1</v>
      </c>
    </row>
    <row r="1120" spans="1:12">
      <c r="A1120" t="str" cm="1">
        <f t="array" ref="A1120">IFERROR(INDEX(OpenMeteoAPI[City],ROWS($A$2:A1120))&amp;", "&amp;INDEX(OpenMeteoAPI[CountryCode],ROWS($A$2:A1120)),"")</f>
        <v>Zurich, CH</v>
      </c>
      <c r="B1120" t="str" cm="1">
        <f t="array" ref="B1120">IF($A1120="","",INDEX(OpenMeteoAPI[LocationID],ROWS($B$2:B1120)))</f>
        <v>CH-ZRH</v>
      </c>
      <c r="C1120" s="5" cm="1">
        <f t="array" ref="C1120">IF($A1120="","",INDEX(OpenMeteoAPI[ForecastDateTime],ROWS($C$2:C1120)))</f>
        <v>46216.583333333336</v>
      </c>
      <c r="D1120" t="str">
        <f t="shared" si="17"/>
        <v>2PM</v>
      </c>
      <c r="E1120" t="str" cm="1">
        <f t="array" ref="E1120">IF($K1120="","",_xlfn.IFS($K1120=0,_xlfn.UNICHAR(9728),$K1120&lt;=3,_xlfn.UNICHAR(9729),OR($K1120=45,$K1120=48),"~",AND($K1120&gt;=51,$K1120&lt;=67),_xlfn.UNICHAR(9748),AND($K1120&gt;=71,$K1120&lt;=77),_xlfn.UNICHAR(10052),AND($K1120&gt;=80,$K1120&lt;=82),_xlfn.UNICHAR(9748),AND($K1120&gt;=95,$K1120&lt;=99),_xlfn.UNICHAR(9889),TRUE,_xlfn.UNICHAR(9729)))</f>
        <v>☁</v>
      </c>
      <c r="F1120" t="str" cm="1">
        <f t="array" ref="F1120">IF($K1120="","",_xlfn.IFS($K1120=0,"Clear",$K1120&lt;=3,"Partly Cloudy",OR($K1120=45,$K1120=48),"Fog",AND($K1120&gt;=51,$K1120&lt;=67),"Drizzle",AND($K1120&gt;=71,$K1120&lt;=77),"Snow",AND($K1120&gt;=80,$K1120&lt;=82),"Rain Showers",AND($K1120&gt;=95,$K1120&lt;=99),"Thunderstorm",TRUE,"Cloudy"))</f>
        <v>Partly Cloudy</v>
      </c>
      <c r="G1120" s="3" cm="1">
        <f t="array" ref="G1120">IF($A1120="","",INDEX(OpenMeteoAPI[TemperatureC],ROWS($G$2:G1120)))</f>
        <v>29.7</v>
      </c>
      <c r="H1120" s="4" cm="1">
        <f t="array" ref="H1120">IF($A1120="","",INDEX(OpenMeteoAPI[RelativeHumidityPct],ROWS($H$2:H1120))/100)</f>
        <v>0.28000000000000003</v>
      </c>
      <c r="I1120" s="4" cm="1">
        <f t="array" ref="I1120">IF($A1120="","",INDEX(OpenMeteoAPI[PrecipitationProbabilityPct],ROWS($I$2:I1120))/100)</f>
        <v>0</v>
      </c>
      <c r="J1120" s="3" cm="1">
        <f t="array" ref="J1120">IF($A1120="","",INDEX(OpenMeteoAPI[PrecipitationMM],ROWS($J$2:J1120)))</f>
        <v>0</v>
      </c>
      <c r="K1120" cm="1">
        <f t="array" ref="K1120">IF($A1120="","",INDEX(OpenMeteoAPI[WeatherCode],ROWS($K$2:K1120)))</f>
        <v>1</v>
      </c>
      <c r="L1120" s="3" cm="1">
        <f t="array" ref="L1120">IF($A1120="","",INDEX(OpenMeteoAPI[WindSpeedKMH],ROWS($L$2:L1120)))</f>
        <v>12.1</v>
      </c>
    </row>
    <row r="1121" spans="1:12">
      <c r="A1121" t="str" cm="1">
        <f t="array" ref="A1121">IFERROR(INDEX(OpenMeteoAPI[City],ROWS($A$2:A1121))&amp;", "&amp;INDEX(OpenMeteoAPI[CountryCode],ROWS($A$2:A1121)),"")</f>
        <v>Zurich, CH</v>
      </c>
      <c r="B1121" t="str" cm="1">
        <f t="array" ref="B1121">IF($A1121="","",INDEX(OpenMeteoAPI[LocationID],ROWS($B$2:B1121)))</f>
        <v>CH-ZRH</v>
      </c>
      <c r="C1121" s="5" cm="1">
        <f t="array" ref="C1121">IF($A1121="","",INDEX(OpenMeteoAPI[ForecastDateTime],ROWS($C$2:C1121)))</f>
        <v>46216.625</v>
      </c>
      <c r="D1121" t="str">
        <f t="shared" si="17"/>
        <v>3PM</v>
      </c>
      <c r="E1121" t="str" cm="1">
        <f t="array" ref="E1121">IF($K1121="","",_xlfn.IFS($K1121=0,_xlfn.UNICHAR(9728),$K1121&lt;=3,_xlfn.UNICHAR(9729),OR($K1121=45,$K1121=48),"~",AND($K1121&gt;=51,$K1121&lt;=67),_xlfn.UNICHAR(9748),AND($K1121&gt;=71,$K1121&lt;=77),_xlfn.UNICHAR(10052),AND($K1121&gt;=80,$K1121&lt;=82),_xlfn.UNICHAR(9748),AND($K1121&gt;=95,$K1121&lt;=99),_xlfn.UNICHAR(9889),TRUE,_xlfn.UNICHAR(9729)))</f>
        <v>☀</v>
      </c>
      <c r="F1121" t="str" cm="1">
        <f t="array" ref="F1121">IF($K1121="","",_xlfn.IFS($K1121=0,"Clear",$K1121&lt;=3,"Partly Cloudy",OR($K1121=45,$K1121=48),"Fog",AND($K1121&gt;=51,$K1121&lt;=67),"Drizzle",AND($K1121&gt;=71,$K1121&lt;=77),"Snow",AND($K1121&gt;=80,$K1121&lt;=82),"Rain Showers",AND($K1121&gt;=95,$K1121&lt;=99),"Thunderstorm",TRUE,"Cloudy"))</f>
        <v>Clear</v>
      </c>
      <c r="G1121" s="3" cm="1">
        <f t="array" ref="G1121">IF($A1121="","",INDEX(OpenMeteoAPI[TemperatureC],ROWS($G$2:G1121)))</f>
        <v>30.5</v>
      </c>
      <c r="H1121" s="4" cm="1">
        <f t="array" ref="H1121">IF($A1121="","",INDEX(OpenMeteoAPI[RelativeHumidityPct],ROWS($H$2:H1121))/100)</f>
        <v>0.25</v>
      </c>
      <c r="I1121" s="4" cm="1">
        <f t="array" ref="I1121">IF($A1121="","",INDEX(OpenMeteoAPI[PrecipitationProbabilityPct],ROWS($I$2:I1121))/100)</f>
        <v>0</v>
      </c>
      <c r="J1121" s="3" cm="1">
        <f t="array" ref="J1121">IF($A1121="","",INDEX(OpenMeteoAPI[PrecipitationMM],ROWS($J$2:J1121)))</f>
        <v>0</v>
      </c>
      <c r="K1121" cm="1">
        <f t="array" ref="K1121">IF($A1121="","",INDEX(OpenMeteoAPI[WeatherCode],ROWS($K$2:K1121)))</f>
        <v>0</v>
      </c>
      <c r="L1121" s="3" cm="1">
        <f t="array" ref="L1121">IF($A1121="","",INDEX(OpenMeteoAPI[WindSpeedKMH],ROWS($L$2:L1121)))</f>
        <v>12.1</v>
      </c>
    </row>
    <row r="1122" spans="1:12">
      <c r="A1122" t="str" cm="1">
        <f t="array" ref="A1122">IFERROR(INDEX(OpenMeteoAPI[City],ROWS($A$2:A1122))&amp;", "&amp;INDEX(OpenMeteoAPI[CountryCode],ROWS($A$2:A1122)),"")</f>
        <v>Zurich, CH</v>
      </c>
      <c r="B1122" t="str" cm="1">
        <f t="array" ref="B1122">IF($A1122="","",INDEX(OpenMeteoAPI[LocationID],ROWS($B$2:B1122)))</f>
        <v>CH-ZRH</v>
      </c>
      <c r="C1122" s="5" cm="1">
        <f t="array" ref="C1122">IF($A1122="","",INDEX(OpenMeteoAPI[ForecastDateTime],ROWS($C$2:C1122)))</f>
        <v>46216.666666666664</v>
      </c>
      <c r="D1122" t="str">
        <f t="shared" si="17"/>
        <v>4PM</v>
      </c>
      <c r="E1122" t="str" cm="1">
        <f t="array" ref="E1122">IF($K1122="","",_xlfn.IFS($K1122=0,_xlfn.UNICHAR(9728),$K1122&lt;=3,_xlfn.UNICHAR(9729),OR($K1122=45,$K1122=48),"~",AND($K1122&gt;=51,$K1122&lt;=67),_xlfn.UNICHAR(9748),AND($K1122&gt;=71,$K1122&lt;=77),_xlfn.UNICHAR(10052),AND($K1122&gt;=80,$K1122&lt;=82),_xlfn.UNICHAR(9748),AND($K1122&gt;=95,$K1122&lt;=99),_xlfn.UNICHAR(9889),TRUE,_xlfn.UNICHAR(9729)))</f>
        <v>☀</v>
      </c>
      <c r="F1122" t="str" cm="1">
        <f t="array" ref="F1122">IF($K1122="","",_xlfn.IFS($K1122=0,"Clear",$K1122&lt;=3,"Partly Cloudy",OR($K1122=45,$K1122=48),"Fog",AND($K1122&gt;=51,$K1122&lt;=67),"Drizzle",AND($K1122&gt;=71,$K1122&lt;=77),"Snow",AND($K1122&gt;=80,$K1122&lt;=82),"Rain Showers",AND($K1122&gt;=95,$K1122&lt;=99),"Thunderstorm",TRUE,"Cloudy"))</f>
        <v>Clear</v>
      </c>
      <c r="G1122" s="3" cm="1">
        <f t="array" ref="G1122">IF($A1122="","",INDEX(OpenMeteoAPI[TemperatureC],ROWS($G$2:G1122)))</f>
        <v>31</v>
      </c>
      <c r="H1122" s="4" cm="1">
        <f t="array" ref="H1122">IF($A1122="","",INDEX(OpenMeteoAPI[RelativeHumidityPct],ROWS($H$2:H1122))/100)</f>
        <v>0.24</v>
      </c>
      <c r="I1122" s="4" cm="1">
        <f t="array" ref="I1122">IF($A1122="","",INDEX(OpenMeteoAPI[PrecipitationProbabilityPct],ROWS($I$2:I1122))/100)</f>
        <v>0</v>
      </c>
      <c r="J1122" s="3" cm="1">
        <f t="array" ref="J1122">IF($A1122="","",INDEX(OpenMeteoAPI[PrecipitationMM],ROWS($J$2:J1122)))</f>
        <v>0</v>
      </c>
      <c r="K1122" cm="1">
        <f t="array" ref="K1122">IF($A1122="","",INDEX(OpenMeteoAPI[WeatherCode],ROWS($K$2:K1122)))</f>
        <v>0</v>
      </c>
      <c r="L1122" s="3" cm="1">
        <f t="array" ref="L1122">IF($A1122="","",INDEX(OpenMeteoAPI[WindSpeedKMH],ROWS($L$2:L1122)))</f>
        <v>11.8</v>
      </c>
    </row>
    <row r="1123" spans="1:12">
      <c r="A1123" t="str" cm="1">
        <f t="array" ref="A1123">IFERROR(INDEX(OpenMeteoAPI[City],ROWS($A$2:A1123))&amp;", "&amp;INDEX(OpenMeteoAPI[CountryCode],ROWS($A$2:A1123)),"")</f>
        <v>Zurich, CH</v>
      </c>
      <c r="B1123" t="str" cm="1">
        <f t="array" ref="B1123">IF($A1123="","",INDEX(OpenMeteoAPI[LocationID],ROWS($B$2:B1123)))</f>
        <v>CH-ZRH</v>
      </c>
      <c r="C1123" s="5" cm="1">
        <f t="array" ref="C1123">IF($A1123="","",INDEX(OpenMeteoAPI[ForecastDateTime],ROWS($C$2:C1123)))</f>
        <v>46216.708333333336</v>
      </c>
      <c r="D1123" t="str">
        <f t="shared" si="17"/>
        <v>5PM</v>
      </c>
      <c r="E1123" t="str" cm="1">
        <f t="array" ref="E1123">IF($K1123="","",_xlfn.IFS($K1123=0,_xlfn.UNICHAR(9728),$K1123&lt;=3,_xlfn.UNICHAR(9729),OR($K1123=45,$K1123=48),"~",AND($K1123&gt;=51,$K1123&lt;=67),_xlfn.UNICHAR(9748),AND($K1123&gt;=71,$K1123&lt;=77),_xlfn.UNICHAR(10052),AND($K1123&gt;=80,$K1123&lt;=82),_xlfn.UNICHAR(9748),AND($K1123&gt;=95,$K1123&lt;=99),_xlfn.UNICHAR(9889),TRUE,_xlfn.UNICHAR(9729)))</f>
        <v>☀</v>
      </c>
      <c r="F1123" t="str" cm="1">
        <f t="array" ref="F1123">IF($K1123="","",_xlfn.IFS($K1123=0,"Clear",$K1123&lt;=3,"Partly Cloudy",OR($K1123=45,$K1123=48),"Fog",AND($K1123&gt;=51,$K1123&lt;=67),"Drizzle",AND($K1123&gt;=71,$K1123&lt;=77),"Snow",AND($K1123&gt;=80,$K1123&lt;=82),"Rain Showers",AND($K1123&gt;=95,$K1123&lt;=99),"Thunderstorm",TRUE,"Cloudy"))</f>
        <v>Clear</v>
      </c>
      <c r="G1123" s="3" cm="1">
        <f t="array" ref="G1123">IF($A1123="","",INDEX(OpenMeteoAPI[TemperatureC],ROWS($G$2:G1123)))</f>
        <v>31.1</v>
      </c>
      <c r="H1123" s="4" cm="1">
        <f t="array" ref="H1123">IF($A1123="","",INDEX(OpenMeteoAPI[RelativeHumidityPct],ROWS($H$2:H1123))/100)</f>
        <v>0.24</v>
      </c>
      <c r="I1123" s="4" cm="1">
        <f t="array" ref="I1123">IF($A1123="","",INDEX(OpenMeteoAPI[PrecipitationProbabilityPct],ROWS($I$2:I1123))/100)</f>
        <v>0.01</v>
      </c>
      <c r="J1123" s="3" cm="1">
        <f t="array" ref="J1123">IF($A1123="","",INDEX(OpenMeteoAPI[PrecipitationMM],ROWS($J$2:J1123)))</f>
        <v>0</v>
      </c>
      <c r="K1123" cm="1">
        <f t="array" ref="K1123">IF($A1123="","",INDEX(OpenMeteoAPI[WeatherCode],ROWS($K$2:K1123)))</f>
        <v>0</v>
      </c>
      <c r="L1123" s="3" cm="1">
        <f t="array" ref="L1123">IF($A1123="","",INDEX(OpenMeteoAPI[WindSpeedKMH],ROWS($L$2:L1123)))</f>
        <v>11.4</v>
      </c>
    </row>
    <row r="1124" spans="1:12">
      <c r="A1124" t="str" cm="1">
        <f t="array" ref="A1124">IFERROR(INDEX(OpenMeteoAPI[City],ROWS($A$2:A1124))&amp;", "&amp;INDEX(OpenMeteoAPI[CountryCode],ROWS($A$2:A1124)),"")</f>
        <v>Zurich, CH</v>
      </c>
      <c r="B1124" t="str" cm="1">
        <f t="array" ref="B1124">IF($A1124="","",INDEX(OpenMeteoAPI[LocationID],ROWS($B$2:B1124)))</f>
        <v>CH-ZRH</v>
      </c>
      <c r="C1124" s="5" cm="1">
        <f t="array" ref="C1124">IF($A1124="","",INDEX(OpenMeteoAPI[ForecastDateTime],ROWS($C$2:C1124)))</f>
        <v>46216.75</v>
      </c>
      <c r="D1124" t="str">
        <f t="shared" si="17"/>
        <v>6PM</v>
      </c>
      <c r="E1124" t="str" cm="1">
        <f t="array" ref="E1124">IF($K1124="","",_xlfn.IFS($K1124=0,_xlfn.UNICHAR(9728),$K1124&lt;=3,_xlfn.UNICHAR(9729),OR($K1124=45,$K1124=48),"~",AND($K1124&gt;=51,$K1124&lt;=67),_xlfn.UNICHAR(9748),AND($K1124&gt;=71,$K1124&lt;=77),_xlfn.UNICHAR(10052),AND($K1124&gt;=80,$K1124&lt;=82),_xlfn.UNICHAR(9748),AND($K1124&gt;=95,$K1124&lt;=99),_xlfn.UNICHAR(9889),TRUE,_xlfn.UNICHAR(9729)))</f>
        <v>☀</v>
      </c>
      <c r="F1124" t="str" cm="1">
        <f t="array" ref="F1124">IF($K1124="","",_xlfn.IFS($K1124=0,"Clear",$K1124&lt;=3,"Partly Cloudy",OR($K1124=45,$K1124=48),"Fog",AND($K1124&gt;=51,$K1124&lt;=67),"Drizzle",AND($K1124&gt;=71,$K1124&lt;=77),"Snow",AND($K1124&gt;=80,$K1124&lt;=82),"Rain Showers",AND($K1124&gt;=95,$K1124&lt;=99),"Thunderstorm",TRUE,"Cloudy"))</f>
        <v>Clear</v>
      </c>
      <c r="G1124" s="3" cm="1">
        <f t="array" ref="G1124">IF($A1124="","",INDEX(OpenMeteoAPI[TemperatureC],ROWS($G$2:G1124)))</f>
        <v>30.7</v>
      </c>
      <c r="H1124" s="4" cm="1">
        <f t="array" ref="H1124">IF($A1124="","",INDEX(OpenMeteoAPI[RelativeHumidityPct],ROWS($H$2:H1124))/100)</f>
        <v>0.25</v>
      </c>
      <c r="I1124" s="4" cm="1">
        <f t="array" ref="I1124">IF($A1124="","",INDEX(OpenMeteoAPI[PrecipitationProbabilityPct],ROWS($I$2:I1124))/100)</f>
        <v>0.01</v>
      </c>
      <c r="J1124" s="3" cm="1">
        <f t="array" ref="J1124">IF($A1124="","",INDEX(OpenMeteoAPI[PrecipitationMM],ROWS($J$2:J1124)))</f>
        <v>0</v>
      </c>
      <c r="K1124" cm="1">
        <f t="array" ref="K1124">IF($A1124="","",INDEX(OpenMeteoAPI[WeatherCode],ROWS($K$2:K1124)))</f>
        <v>0</v>
      </c>
      <c r="L1124" s="3" cm="1">
        <f t="array" ref="L1124">IF($A1124="","",INDEX(OpenMeteoAPI[WindSpeedKMH],ROWS($L$2:L1124)))</f>
        <v>11.4</v>
      </c>
    </row>
    <row r="1125" spans="1:12">
      <c r="A1125" t="str" cm="1">
        <f t="array" ref="A1125">IFERROR(INDEX(OpenMeteoAPI[City],ROWS($A$2:A1125))&amp;", "&amp;INDEX(OpenMeteoAPI[CountryCode],ROWS($A$2:A1125)),"")</f>
        <v>Zurich, CH</v>
      </c>
      <c r="B1125" t="str" cm="1">
        <f t="array" ref="B1125">IF($A1125="","",INDEX(OpenMeteoAPI[LocationID],ROWS($B$2:B1125)))</f>
        <v>CH-ZRH</v>
      </c>
      <c r="C1125" s="5" cm="1">
        <f t="array" ref="C1125">IF($A1125="","",INDEX(OpenMeteoAPI[ForecastDateTime],ROWS($C$2:C1125)))</f>
        <v>46216.791666666664</v>
      </c>
      <c r="D1125" t="str">
        <f t="shared" si="17"/>
        <v>7PM</v>
      </c>
      <c r="E1125" t="str" cm="1">
        <f t="array" ref="E1125">IF($K1125="","",_xlfn.IFS($K1125=0,_xlfn.UNICHAR(9728),$K1125&lt;=3,_xlfn.UNICHAR(9729),OR($K1125=45,$K1125=48),"~",AND($K1125&gt;=51,$K1125&lt;=67),_xlfn.UNICHAR(9748),AND($K1125&gt;=71,$K1125&lt;=77),_xlfn.UNICHAR(10052),AND($K1125&gt;=80,$K1125&lt;=82),_xlfn.UNICHAR(9748),AND($K1125&gt;=95,$K1125&lt;=99),_xlfn.UNICHAR(9889),TRUE,_xlfn.UNICHAR(9729)))</f>
        <v>☀</v>
      </c>
      <c r="F1125" t="str" cm="1">
        <f t="array" ref="F1125">IF($K1125="","",_xlfn.IFS($K1125=0,"Clear",$K1125&lt;=3,"Partly Cloudy",OR($K1125=45,$K1125=48),"Fog",AND($K1125&gt;=51,$K1125&lt;=67),"Drizzle",AND($K1125&gt;=71,$K1125&lt;=77),"Snow",AND($K1125&gt;=80,$K1125&lt;=82),"Rain Showers",AND($K1125&gt;=95,$K1125&lt;=99),"Thunderstorm",TRUE,"Cloudy"))</f>
        <v>Clear</v>
      </c>
      <c r="G1125" s="3" cm="1">
        <f t="array" ref="G1125">IF($A1125="","",INDEX(OpenMeteoAPI[TemperatureC],ROWS($G$2:G1125)))</f>
        <v>29.8</v>
      </c>
      <c r="H1125" s="4" cm="1">
        <f t="array" ref="H1125">IF($A1125="","",INDEX(OpenMeteoAPI[RelativeHumidityPct],ROWS($H$2:H1125))/100)</f>
        <v>0.27</v>
      </c>
      <c r="I1125" s="4" cm="1">
        <f t="array" ref="I1125">IF($A1125="","",INDEX(OpenMeteoAPI[PrecipitationProbabilityPct],ROWS($I$2:I1125))/100)</f>
        <v>0.01</v>
      </c>
      <c r="J1125" s="3" cm="1">
        <f t="array" ref="J1125">IF($A1125="","",INDEX(OpenMeteoAPI[PrecipitationMM],ROWS($J$2:J1125)))</f>
        <v>0</v>
      </c>
      <c r="K1125" cm="1">
        <f t="array" ref="K1125">IF($A1125="","",INDEX(OpenMeteoAPI[WeatherCode],ROWS($K$2:K1125)))</f>
        <v>0</v>
      </c>
      <c r="L1125" s="3" cm="1">
        <f t="array" ref="L1125">IF($A1125="","",INDEX(OpenMeteoAPI[WindSpeedKMH],ROWS($L$2:L1125)))</f>
        <v>11.8</v>
      </c>
    </row>
    <row r="1126" spans="1:12">
      <c r="A1126" t="str" cm="1">
        <f t="array" ref="A1126">IFERROR(INDEX(OpenMeteoAPI[City],ROWS($A$2:A1126))&amp;", "&amp;INDEX(OpenMeteoAPI[CountryCode],ROWS($A$2:A1126)),"")</f>
        <v>Zurich, CH</v>
      </c>
      <c r="B1126" t="str" cm="1">
        <f t="array" ref="B1126">IF($A1126="","",INDEX(OpenMeteoAPI[LocationID],ROWS($B$2:B1126)))</f>
        <v>CH-ZRH</v>
      </c>
      <c r="C1126" s="5" cm="1">
        <f t="array" ref="C1126">IF($A1126="","",INDEX(OpenMeteoAPI[ForecastDateTime],ROWS($C$2:C1126)))</f>
        <v>46216.833333333336</v>
      </c>
      <c r="D1126" t="str">
        <f t="shared" si="17"/>
        <v>8PM</v>
      </c>
      <c r="E1126" t="str" cm="1">
        <f t="array" ref="E1126">IF($K1126="","",_xlfn.IFS($K1126=0,_xlfn.UNICHAR(9728),$K1126&lt;=3,_xlfn.UNICHAR(9729),OR($K1126=45,$K1126=48),"~",AND($K1126&gt;=51,$K1126&lt;=67),_xlfn.UNICHAR(9748),AND($K1126&gt;=71,$K1126&lt;=77),_xlfn.UNICHAR(10052),AND($K1126&gt;=80,$K1126&lt;=82),_xlfn.UNICHAR(9748),AND($K1126&gt;=95,$K1126&lt;=99),_xlfn.UNICHAR(9889),TRUE,_xlfn.UNICHAR(9729)))</f>
        <v>☀</v>
      </c>
      <c r="F1126" t="str" cm="1">
        <f t="array" ref="F1126">IF($K1126="","",_xlfn.IFS($K1126=0,"Clear",$K1126&lt;=3,"Partly Cloudy",OR($K1126=45,$K1126=48),"Fog",AND($K1126&gt;=51,$K1126&lt;=67),"Drizzle",AND($K1126&gt;=71,$K1126&lt;=77),"Snow",AND($K1126&gt;=80,$K1126&lt;=82),"Rain Showers",AND($K1126&gt;=95,$K1126&lt;=99),"Thunderstorm",TRUE,"Cloudy"))</f>
        <v>Clear</v>
      </c>
      <c r="G1126" s="3" cm="1">
        <f t="array" ref="G1126">IF($A1126="","",INDEX(OpenMeteoAPI[TemperatureC],ROWS($G$2:G1126)))</f>
        <v>28.6</v>
      </c>
      <c r="H1126" s="4" cm="1">
        <f t="array" ref="H1126">IF($A1126="","",INDEX(OpenMeteoAPI[RelativeHumidityPct],ROWS($H$2:H1126))/100)</f>
        <v>0.31</v>
      </c>
      <c r="I1126" s="4" cm="1">
        <f t="array" ref="I1126">IF($A1126="","",INDEX(OpenMeteoAPI[PrecipitationProbabilityPct],ROWS($I$2:I1126))/100)</f>
        <v>0.02</v>
      </c>
      <c r="J1126" s="3" cm="1">
        <f t="array" ref="J1126">IF($A1126="","",INDEX(OpenMeteoAPI[PrecipitationMM],ROWS($J$2:J1126)))</f>
        <v>0</v>
      </c>
      <c r="K1126" cm="1">
        <f t="array" ref="K1126">IF($A1126="","",INDEX(OpenMeteoAPI[WeatherCode],ROWS($K$2:K1126)))</f>
        <v>0</v>
      </c>
      <c r="L1126" s="3" cm="1">
        <f t="array" ref="L1126">IF($A1126="","",INDEX(OpenMeteoAPI[WindSpeedKMH],ROWS($L$2:L1126)))</f>
        <v>10.9</v>
      </c>
    </row>
    <row r="1127" spans="1:12">
      <c r="A1127" t="str" cm="1">
        <f t="array" ref="A1127">IFERROR(INDEX(OpenMeteoAPI[City],ROWS($A$2:A1127))&amp;", "&amp;INDEX(OpenMeteoAPI[CountryCode],ROWS($A$2:A1127)),"")</f>
        <v>Zurich, CH</v>
      </c>
      <c r="B1127" t="str" cm="1">
        <f t="array" ref="B1127">IF($A1127="","",INDEX(OpenMeteoAPI[LocationID],ROWS($B$2:B1127)))</f>
        <v>CH-ZRH</v>
      </c>
      <c r="C1127" s="5" cm="1">
        <f t="array" ref="C1127">IF($A1127="","",INDEX(OpenMeteoAPI[ForecastDateTime],ROWS($C$2:C1127)))</f>
        <v>46216.875</v>
      </c>
      <c r="D1127" t="str">
        <f t="shared" si="17"/>
        <v>9PM</v>
      </c>
      <c r="E1127" t="str" cm="1">
        <f t="array" ref="E1127">IF($K1127="","",_xlfn.IFS($K1127=0,_xlfn.UNICHAR(9728),$K1127&lt;=3,_xlfn.UNICHAR(9729),OR($K1127=45,$K1127=48),"~",AND($K1127&gt;=51,$K1127&lt;=67),_xlfn.UNICHAR(9748),AND($K1127&gt;=71,$K1127&lt;=77),_xlfn.UNICHAR(10052),AND($K1127&gt;=80,$K1127&lt;=82),_xlfn.UNICHAR(9748),AND($K1127&gt;=95,$K1127&lt;=99),_xlfn.UNICHAR(9889),TRUE,_xlfn.UNICHAR(9729)))</f>
        <v>☀</v>
      </c>
      <c r="F1127" t="str" cm="1">
        <f t="array" ref="F1127">IF($K1127="","",_xlfn.IFS($K1127=0,"Clear",$K1127&lt;=3,"Partly Cloudy",OR($K1127=45,$K1127=48),"Fog",AND($K1127&gt;=51,$K1127&lt;=67),"Drizzle",AND($K1127&gt;=71,$K1127&lt;=77),"Snow",AND($K1127&gt;=80,$K1127&lt;=82),"Rain Showers",AND($K1127&gt;=95,$K1127&lt;=99),"Thunderstorm",TRUE,"Cloudy"))</f>
        <v>Clear</v>
      </c>
      <c r="G1127" s="3" cm="1">
        <f t="array" ref="G1127">IF($A1127="","",INDEX(OpenMeteoAPI[TemperatureC],ROWS($G$2:G1127)))</f>
        <v>26.8</v>
      </c>
      <c r="H1127" s="4" cm="1">
        <f t="array" ref="H1127">IF($A1127="","",INDEX(OpenMeteoAPI[RelativeHumidityPct],ROWS($H$2:H1127))/100)</f>
        <v>0.38</v>
      </c>
      <c r="I1127" s="4" cm="1">
        <f t="array" ref="I1127">IF($A1127="","",INDEX(OpenMeteoAPI[PrecipitationProbabilityPct],ROWS($I$2:I1127))/100)</f>
        <v>0.02</v>
      </c>
      <c r="J1127" s="3" cm="1">
        <f t="array" ref="J1127">IF($A1127="","",INDEX(OpenMeteoAPI[PrecipitationMM],ROWS($J$2:J1127)))</f>
        <v>0</v>
      </c>
      <c r="K1127" cm="1">
        <f t="array" ref="K1127">IF($A1127="","",INDEX(OpenMeteoAPI[WeatherCode],ROWS($K$2:K1127)))</f>
        <v>0</v>
      </c>
      <c r="L1127" s="3" cm="1">
        <f t="array" ref="L1127">IF($A1127="","",INDEX(OpenMeteoAPI[WindSpeedKMH],ROWS($L$2:L1127)))</f>
        <v>9.1999999999999993</v>
      </c>
    </row>
    <row r="1128" spans="1:12">
      <c r="A1128" t="str" cm="1">
        <f t="array" ref="A1128">IFERROR(INDEX(OpenMeteoAPI[City],ROWS($A$2:A1128))&amp;", "&amp;INDEX(OpenMeteoAPI[CountryCode],ROWS($A$2:A1128)),"")</f>
        <v>Zurich, CH</v>
      </c>
      <c r="B1128" t="str" cm="1">
        <f t="array" ref="B1128">IF($A1128="","",INDEX(OpenMeteoAPI[LocationID],ROWS($B$2:B1128)))</f>
        <v>CH-ZRH</v>
      </c>
      <c r="C1128" s="5" cm="1">
        <f t="array" ref="C1128">IF($A1128="","",INDEX(OpenMeteoAPI[ForecastDateTime],ROWS($C$2:C1128)))</f>
        <v>46216.916666666664</v>
      </c>
      <c r="D1128" t="str">
        <f t="shared" si="17"/>
        <v>10PM</v>
      </c>
      <c r="E1128" t="str" cm="1">
        <f t="array" ref="E1128">IF($K1128="","",_xlfn.IFS($K1128=0,_xlfn.UNICHAR(9728),$K1128&lt;=3,_xlfn.UNICHAR(9729),OR($K1128=45,$K1128=48),"~",AND($K1128&gt;=51,$K1128&lt;=67),_xlfn.UNICHAR(9748),AND($K1128&gt;=71,$K1128&lt;=77),_xlfn.UNICHAR(10052),AND($K1128&gt;=80,$K1128&lt;=82),_xlfn.UNICHAR(9748),AND($K1128&gt;=95,$K1128&lt;=99),_xlfn.UNICHAR(9889),TRUE,_xlfn.UNICHAR(9729)))</f>
        <v>☀</v>
      </c>
      <c r="F1128" t="str" cm="1">
        <f t="array" ref="F1128">IF($K1128="","",_xlfn.IFS($K1128=0,"Clear",$K1128&lt;=3,"Partly Cloudy",OR($K1128=45,$K1128=48),"Fog",AND($K1128&gt;=51,$K1128&lt;=67),"Drizzle",AND($K1128&gt;=71,$K1128&lt;=77),"Snow",AND($K1128&gt;=80,$K1128&lt;=82),"Rain Showers",AND($K1128&gt;=95,$K1128&lt;=99),"Thunderstorm",TRUE,"Cloudy"))</f>
        <v>Clear</v>
      </c>
      <c r="G1128" s="3" cm="1">
        <f t="array" ref="G1128">IF($A1128="","",INDEX(OpenMeteoAPI[TemperatureC],ROWS($G$2:G1128)))</f>
        <v>24.5</v>
      </c>
      <c r="H1128" s="4" cm="1">
        <f t="array" ref="H1128">IF($A1128="","",INDEX(OpenMeteoAPI[RelativeHumidityPct],ROWS($H$2:H1128))/100)</f>
        <v>0.46</v>
      </c>
      <c r="I1128" s="4" cm="1">
        <f t="array" ref="I1128">IF($A1128="","",INDEX(OpenMeteoAPI[PrecipitationProbabilityPct],ROWS($I$2:I1128))/100)</f>
        <v>0.02</v>
      </c>
      <c r="J1128" s="3" cm="1">
        <f t="array" ref="J1128">IF($A1128="","",INDEX(OpenMeteoAPI[PrecipitationMM],ROWS($J$2:J1128)))</f>
        <v>0</v>
      </c>
      <c r="K1128" cm="1">
        <f t="array" ref="K1128">IF($A1128="","",INDEX(OpenMeteoAPI[WeatherCode],ROWS($K$2:K1128)))</f>
        <v>0</v>
      </c>
      <c r="L1128" s="3" cm="1">
        <f t="array" ref="L1128">IF($A1128="","",INDEX(OpenMeteoAPI[WindSpeedKMH],ROWS($L$2:L1128)))</f>
        <v>6.6</v>
      </c>
    </row>
    <row r="1129" spans="1:12">
      <c r="A1129" t="str" cm="1">
        <f t="array" ref="A1129">IFERROR(INDEX(OpenMeteoAPI[City],ROWS($A$2:A1129))&amp;", "&amp;INDEX(OpenMeteoAPI[CountryCode],ROWS($A$2:A1129)),"")</f>
        <v>Zurich, CH</v>
      </c>
      <c r="B1129" t="str" cm="1">
        <f t="array" ref="B1129">IF($A1129="","",INDEX(OpenMeteoAPI[LocationID],ROWS($B$2:B1129)))</f>
        <v>CH-ZRH</v>
      </c>
      <c r="C1129" s="5" cm="1">
        <f t="array" ref="C1129">IF($A1129="","",INDEX(OpenMeteoAPI[ForecastDateTime],ROWS($C$2:C1129)))</f>
        <v>46216.958333333336</v>
      </c>
      <c r="D1129" t="str">
        <f t="shared" si="17"/>
        <v>11PM</v>
      </c>
      <c r="E1129" t="str" cm="1">
        <f t="array" ref="E1129">IF($K1129="","",_xlfn.IFS($K1129=0,_xlfn.UNICHAR(9728),$K1129&lt;=3,_xlfn.UNICHAR(9729),OR($K1129=45,$K1129=48),"~",AND($K1129&gt;=51,$K1129&lt;=67),_xlfn.UNICHAR(9748),AND($K1129&gt;=71,$K1129&lt;=77),_xlfn.UNICHAR(10052),AND($K1129&gt;=80,$K1129&lt;=82),_xlfn.UNICHAR(9748),AND($K1129&gt;=95,$K1129&lt;=99),_xlfn.UNICHAR(9889),TRUE,_xlfn.UNICHAR(9729)))</f>
        <v>☀</v>
      </c>
      <c r="F1129" t="str" cm="1">
        <f t="array" ref="F1129">IF($K1129="","",_xlfn.IFS($K1129=0,"Clear",$K1129&lt;=3,"Partly Cloudy",OR($K1129=45,$K1129=48),"Fog",AND($K1129&gt;=51,$K1129&lt;=67),"Drizzle",AND($K1129&gt;=71,$K1129&lt;=77),"Snow",AND($K1129&gt;=80,$K1129&lt;=82),"Rain Showers",AND($K1129&gt;=95,$K1129&lt;=99),"Thunderstorm",TRUE,"Cloudy"))</f>
        <v>Clear</v>
      </c>
      <c r="G1129" s="3" cm="1">
        <f t="array" ref="G1129">IF($A1129="","",INDEX(OpenMeteoAPI[TemperatureC],ROWS($G$2:G1129)))</f>
        <v>22.6</v>
      </c>
      <c r="H1129" s="4" cm="1">
        <f t="array" ref="H1129">IF($A1129="","",INDEX(OpenMeteoAPI[RelativeHumidityPct],ROWS($H$2:H1129))/100)</f>
        <v>0.54</v>
      </c>
      <c r="I1129" s="4" cm="1">
        <f t="array" ref="I1129">IF($A1129="","",INDEX(OpenMeteoAPI[PrecipitationProbabilityPct],ROWS($I$2:I1129))/100)</f>
        <v>0.02</v>
      </c>
      <c r="J1129" s="3" cm="1">
        <f t="array" ref="J1129">IF($A1129="","",INDEX(OpenMeteoAPI[PrecipitationMM],ROWS($J$2:J1129)))</f>
        <v>0</v>
      </c>
      <c r="K1129" cm="1">
        <f t="array" ref="K1129">IF($A1129="","",INDEX(OpenMeteoAPI[WeatherCode],ROWS($K$2:K1129)))</f>
        <v>0</v>
      </c>
      <c r="L1129" s="3" cm="1">
        <f t="array" ref="L1129">IF($A1129="","",INDEX(OpenMeteoAPI[WindSpeedKMH],ROWS($L$2:L1129)))</f>
        <v>5.0999999999999996</v>
      </c>
    </row>
    <row r="1130" spans="1:12">
      <c r="A1130" t="str" cm="1">
        <f t="array" ref="A1130">IFERROR(INDEX(OpenMeteoAPI[City],ROWS($A$2:A1130))&amp;", "&amp;INDEX(OpenMeteoAPI[CountryCode],ROWS($A$2:A1130)),"")</f>
        <v>Zurich, CH</v>
      </c>
      <c r="B1130" t="str" cm="1">
        <f t="array" ref="B1130">IF($A1130="","",INDEX(OpenMeteoAPI[LocationID],ROWS($B$2:B1130)))</f>
        <v>CH-ZRH</v>
      </c>
      <c r="C1130" s="5" cm="1">
        <f t="array" ref="C1130">IF($A1130="","",INDEX(OpenMeteoAPI[ForecastDateTime],ROWS($C$2:C1130)))</f>
        <v>46217</v>
      </c>
      <c r="D1130" t="str">
        <f t="shared" si="17"/>
        <v>12AM</v>
      </c>
      <c r="E1130" t="str" cm="1">
        <f t="array" ref="E1130">IF($K1130="","",_xlfn.IFS($K1130=0,_xlfn.UNICHAR(9728),$K1130&lt;=3,_xlfn.UNICHAR(9729),OR($K1130=45,$K1130=48),"~",AND($K1130&gt;=51,$K1130&lt;=67),_xlfn.UNICHAR(9748),AND($K1130&gt;=71,$K1130&lt;=77),_xlfn.UNICHAR(10052),AND($K1130&gt;=80,$K1130&lt;=82),_xlfn.UNICHAR(9748),AND($K1130&gt;=95,$K1130&lt;=99),_xlfn.UNICHAR(9889),TRUE,_xlfn.UNICHAR(9729)))</f>
        <v>☀</v>
      </c>
      <c r="F1130" t="str" cm="1">
        <f t="array" ref="F1130">IF($K1130="","",_xlfn.IFS($K1130=0,"Clear",$K1130&lt;=3,"Partly Cloudy",OR($K1130=45,$K1130=48),"Fog",AND($K1130&gt;=51,$K1130&lt;=67),"Drizzle",AND($K1130&gt;=71,$K1130&lt;=77),"Snow",AND($K1130&gt;=80,$K1130&lt;=82),"Rain Showers",AND($K1130&gt;=95,$K1130&lt;=99),"Thunderstorm",TRUE,"Cloudy"))</f>
        <v>Clear</v>
      </c>
      <c r="G1130" s="3" cm="1">
        <f t="array" ref="G1130">IF($A1130="","",INDEX(OpenMeteoAPI[TemperatureC],ROWS($G$2:G1130)))</f>
        <v>21.4</v>
      </c>
      <c r="H1130" s="4" cm="1">
        <f t="array" ref="H1130">IF($A1130="","",INDEX(OpenMeteoAPI[RelativeHumidityPct],ROWS($H$2:H1130))/100)</f>
        <v>0.59</v>
      </c>
      <c r="I1130" s="4" cm="1">
        <f t="array" ref="I1130">IF($A1130="","",INDEX(OpenMeteoAPI[PrecipitationProbabilityPct],ROWS($I$2:I1130))/100)</f>
        <v>0.03</v>
      </c>
      <c r="J1130" s="3" cm="1">
        <f t="array" ref="J1130">IF($A1130="","",INDEX(OpenMeteoAPI[PrecipitationMM],ROWS($J$2:J1130)))</f>
        <v>0</v>
      </c>
      <c r="K1130" cm="1">
        <f t="array" ref="K1130">IF($A1130="","",INDEX(OpenMeteoAPI[WeatherCode],ROWS($K$2:K1130)))</f>
        <v>0</v>
      </c>
      <c r="L1130" s="3" cm="1">
        <f t="array" ref="L1130">IF($A1130="","",INDEX(OpenMeteoAPI[WindSpeedKMH],ROWS($L$2:L1130)))</f>
        <v>4.3</v>
      </c>
    </row>
    <row r="1131" spans="1:12">
      <c r="A1131" t="str" cm="1">
        <f t="array" ref="A1131">IFERROR(INDEX(OpenMeteoAPI[City],ROWS($A$2:A1131))&amp;", "&amp;INDEX(OpenMeteoAPI[CountryCode],ROWS($A$2:A1131)),"")</f>
        <v>Zurich, CH</v>
      </c>
      <c r="B1131" t="str" cm="1">
        <f t="array" ref="B1131">IF($A1131="","",INDEX(OpenMeteoAPI[LocationID],ROWS($B$2:B1131)))</f>
        <v>CH-ZRH</v>
      </c>
      <c r="C1131" s="5" cm="1">
        <f t="array" ref="C1131">IF($A1131="","",INDEX(OpenMeteoAPI[ForecastDateTime],ROWS($C$2:C1131)))</f>
        <v>46217.041666666664</v>
      </c>
      <c r="D1131" t="str">
        <f t="shared" si="17"/>
        <v>1AM</v>
      </c>
      <c r="E1131" t="str" cm="1">
        <f t="array" ref="E1131">IF($K1131="","",_xlfn.IFS($K1131=0,_xlfn.UNICHAR(9728),$K1131&lt;=3,_xlfn.UNICHAR(9729),OR($K1131=45,$K1131=48),"~",AND($K1131&gt;=51,$K1131&lt;=67),_xlfn.UNICHAR(9748),AND($K1131&gt;=71,$K1131&lt;=77),_xlfn.UNICHAR(10052),AND($K1131&gt;=80,$K1131&lt;=82),_xlfn.UNICHAR(9748),AND($K1131&gt;=95,$K1131&lt;=99),_xlfn.UNICHAR(9889),TRUE,_xlfn.UNICHAR(9729)))</f>
        <v>☀</v>
      </c>
      <c r="F1131" t="str" cm="1">
        <f t="array" ref="F1131">IF($K1131="","",_xlfn.IFS($K1131=0,"Clear",$K1131&lt;=3,"Partly Cloudy",OR($K1131=45,$K1131=48),"Fog",AND($K1131&gt;=51,$K1131&lt;=67),"Drizzle",AND($K1131&gt;=71,$K1131&lt;=77),"Snow",AND($K1131&gt;=80,$K1131&lt;=82),"Rain Showers",AND($K1131&gt;=95,$K1131&lt;=99),"Thunderstorm",TRUE,"Cloudy"))</f>
        <v>Clear</v>
      </c>
      <c r="G1131" s="3" cm="1">
        <f t="array" ref="G1131">IF($A1131="","",INDEX(OpenMeteoAPI[TemperatureC],ROWS($G$2:G1131)))</f>
        <v>20.399999999999999</v>
      </c>
      <c r="H1131" s="4" cm="1">
        <f t="array" ref="H1131">IF($A1131="","",INDEX(OpenMeteoAPI[RelativeHumidityPct],ROWS($H$2:H1131))/100)</f>
        <v>0.64</v>
      </c>
      <c r="I1131" s="4" cm="1">
        <f t="array" ref="I1131">IF($A1131="","",INDEX(OpenMeteoAPI[PrecipitationProbabilityPct],ROWS($I$2:I1131))/100)</f>
        <v>0.03</v>
      </c>
      <c r="J1131" s="3" cm="1">
        <f t="array" ref="J1131">IF($A1131="","",INDEX(OpenMeteoAPI[PrecipitationMM],ROWS($J$2:J1131)))</f>
        <v>0</v>
      </c>
      <c r="K1131" cm="1">
        <f t="array" ref="K1131">IF($A1131="","",INDEX(OpenMeteoAPI[WeatherCode],ROWS($K$2:K1131)))</f>
        <v>0</v>
      </c>
      <c r="L1131" s="3" cm="1">
        <f t="array" ref="L1131">IF($A1131="","",INDEX(OpenMeteoAPI[WindSpeedKMH],ROWS($L$2:L1131)))</f>
        <v>4.0999999999999996</v>
      </c>
    </row>
    <row r="1132" spans="1:12">
      <c r="A1132" t="str" cm="1">
        <f t="array" ref="A1132">IFERROR(INDEX(OpenMeteoAPI[City],ROWS($A$2:A1132))&amp;", "&amp;INDEX(OpenMeteoAPI[CountryCode],ROWS($A$2:A1132)),"")</f>
        <v>Zurich, CH</v>
      </c>
      <c r="B1132" t="str" cm="1">
        <f t="array" ref="B1132">IF($A1132="","",INDEX(OpenMeteoAPI[LocationID],ROWS($B$2:B1132)))</f>
        <v>CH-ZRH</v>
      </c>
      <c r="C1132" s="5" cm="1">
        <f t="array" ref="C1132">IF($A1132="","",INDEX(OpenMeteoAPI[ForecastDateTime],ROWS($C$2:C1132)))</f>
        <v>46217.083333333336</v>
      </c>
      <c r="D1132" t="str">
        <f t="shared" si="17"/>
        <v>2AM</v>
      </c>
      <c r="E1132" t="str" cm="1">
        <f t="array" ref="E1132">IF($K1132="","",_xlfn.IFS($K1132=0,_xlfn.UNICHAR(9728),$K1132&lt;=3,_xlfn.UNICHAR(9729),OR($K1132=45,$K1132=48),"~",AND($K1132&gt;=51,$K1132&lt;=67),_xlfn.UNICHAR(9748),AND($K1132&gt;=71,$K1132&lt;=77),_xlfn.UNICHAR(10052),AND($K1132&gt;=80,$K1132&lt;=82),_xlfn.UNICHAR(9748),AND($K1132&gt;=95,$K1132&lt;=99),_xlfn.UNICHAR(9889),TRUE,_xlfn.UNICHAR(9729)))</f>
        <v>☀</v>
      </c>
      <c r="F1132" t="str" cm="1">
        <f t="array" ref="F1132">IF($K1132="","",_xlfn.IFS($K1132=0,"Clear",$K1132&lt;=3,"Partly Cloudy",OR($K1132=45,$K1132=48),"Fog",AND($K1132&gt;=51,$K1132&lt;=67),"Drizzle",AND($K1132&gt;=71,$K1132&lt;=77),"Snow",AND($K1132&gt;=80,$K1132&lt;=82),"Rain Showers",AND($K1132&gt;=95,$K1132&lt;=99),"Thunderstorm",TRUE,"Cloudy"))</f>
        <v>Clear</v>
      </c>
      <c r="G1132" s="3" cm="1">
        <f t="array" ref="G1132">IF($A1132="","",INDEX(OpenMeteoAPI[TemperatureC],ROWS($G$2:G1132)))</f>
        <v>19.600000000000001</v>
      </c>
      <c r="H1132" s="4" cm="1">
        <f t="array" ref="H1132">IF($A1132="","",INDEX(OpenMeteoAPI[RelativeHumidityPct],ROWS($H$2:H1132))/100)</f>
        <v>0.68</v>
      </c>
      <c r="I1132" s="4" cm="1">
        <f t="array" ref="I1132">IF($A1132="","",INDEX(OpenMeteoAPI[PrecipitationProbabilityPct],ROWS($I$2:I1132))/100)</f>
        <v>0.03</v>
      </c>
      <c r="J1132" s="3" cm="1">
        <f t="array" ref="J1132">IF($A1132="","",INDEX(OpenMeteoAPI[PrecipitationMM],ROWS($J$2:J1132)))</f>
        <v>0</v>
      </c>
      <c r="K1132" cm="1">
        <f t="array" ref="K1132">IF($A1132="","",INDEX(OpenMeteoAPI[WeatherCode],ROWS($K$2:K1132)))</f>
        <v>0</v>
      </c>
      <c r="L1132" s="3" cm="1">
        <f t="array" ref="L1132">IF($A1132="","",INDEX(OpenMeteoAPI[WindSpeedKMH],ROWS($L$2:L1132)))</f>
        <v>3.9</v>
      </c>
    </row>
    <row r="1133" spans="1:12">
      <c r="A1133" t="str" cm="1">
        <f t="array" ref="A1133">IFERROR(INDEX(OpenMeteoAPI[City],ROWS($A$2:A1133))&amp;", "&amp;INDEX(OpenMeteoAPI[CountryCode],ROWS($A$2:A1133)),"")</f>
        <v>Zurich, CH</v>
      </c>
      <c r="B1133" t="str" cm="1">
        <f t="array" ref="B1133">IF($A1133="","",INDEX(OpenMeteoAPI[LocationID],ROWS($B$2:B1133)))</f>
        <v>CH-ZRH</v>
      </c>
      <c r="C1133" s="5" cm="1">
        <f t="array" ref="C1133">IF($A1133="","",INDEX(OpenMeteoAPI[ForecastDateTime],ROWS($C$2:C1133)))</f>
        <v>46217.125</v>
      </c>
      <c r="D1133" t="str">
        <f t="shared" si="17"/>
        <v>3AM</v>
      </c>
      <c r="E1133" t="str" cm="1">
        <f t="array" ref="E1133">IF($K1133="","",_xlfn.IFS($K1133=0,_xlfn.UNICHAR(9728),$K1133&lt;=3,_xlfn.UNICHAR(9729),OR($K1133=45,$K1133=48),"~",AND($K1133&gt;=51,$K1133&lt;=67),_xlfn.UNICHAR(9748),AND($K1133&gt;=71,$K1133&lt;=77),_xlfn.UNICHAR(10052),AND($K1133&gt;=80,$K1133&lt;=82),_xlfn.UNICHAR(9748),AND($K1133&gt;=95,$K1133&lt;=99),_xlfn.UNICHAR(9889),TRUE,_xlfn.UNICHAR(9729)))</f>
        <v>☁</v>
      </c>
      <c r="F1133" t="str" cm="1">
        <f t="array" ref="F1133">IF($K1133="","",_xlfn.IFS($K1133=0,"Clear",$K1133&lt;=3,"Partly Cloudy",OR($K1133=45,$K1133=48),"Fog",AND($K1133&gt;=51,$K1133&lt;=67),"Drizzle",AND($K1133&gt;=71,$K1133&lt;=77),"Snow",AND($K1133&gt;=80,$K1133&lt;=82),"Rain Showers",AND($K1133&gt;=95,$K1133&lt;=99),"Thunderstorm",TRUE,"Cloudy"))</f>
        <v>Partly Cloudy</v>
      </c>
      <c r="G1133" s="3" cm="1">
        <f t="array" ref="G1133">IF($A1133="","",INDEX(OpenMeteoAPI[TemperatureC],ROWS($G$2:G1133)))</f>
        <v>18.600000000000001</v>
      </c>
      <c r="H1133" s="4" cm="1">
        <f t="array" ref="H1133">IF($A1133="","",INDEX(OpenMeteoAPI[RelativeHumidityPct],ROWS($H$2:H1133))/100)</f>
        <v>0.72</v>
      </c>
      <c r="I1133" s="4" cm="1">
        <f t="array" ref="I1133">IF($A1133="","",INDEX(OpenMeteoAPI[PrecipitationProbabilityPct],ROWS($I$2:I1133))/100)</f>
        <v>0.03</v>
      </c>
      <c r="J1133" s="3" cm="1">
        <f t="array" ref="J1133">IF($A1133="","",INDEX(OpenMeteoAPI[PrecipitationMM],ROWS($J$2:J1133)))</f>
        <v>0</v>
      </c>
      <c r="K1133" cm="1">
        <f t="array" ref="K1133">IF($A1133="","",INDEX(OpenMeteoAPI[WeatherCode],ROWS($K$2:K1133)))</f>
        <v>1</v>
      </c>
      <c r="L1133" s="3" cm="1">
        <f t="array" ref="L1133">IF($A1133="","",INDEX(OpenMeteoAPI[WindSpeedKMH],ROWS($L$2:L1133)))</f>
        <v>3.7</v>
      </c>
    </row>
    <row r="1134" spans="1:12">
      <c r="A1134" t="str" cm="1">
        <f t="array" ref="A1134">IFERROR(INDEX(OpenMeteoAPI[City],ROWS($A$2:A1134))&amp;", "&amp;INDEX(OpenMeteoAPI[CountryCode],ROWS($A$2:A1134)),"")</f>
        <v>Zurich, CH</v>
      </c>
      <c r="B1134" t="str" cm="1">
        <f t="array" ref="B1134">IF($A1134="","",INDEX(OpenMeteoAPI[LocationID],ROWS($B$2:B1134)))</f>
        <v>CH-ZRH</v>
      </c>
      <c r="C1134" s="5" cm="1">
        <f t="array" ref="C1134">IF($A1134="","",INDEX(OpenMeteoAPI[ForecastDateTime],ROWS($C$2:C1134)))</f>
        <v>46217.166666666664</v>
      </c>
      <c r="D1134" t="str">
        <f t="shared" si="17"/>
        <v>4AM</v>
      </c>
      <c r="E1134" t="str" cm="1">
        <f t="array" ref="E1134">IF($K1134="","",_xlfn.IFS($K1134=0,_xlfn.UNICHAR(9728),$K1134&lt;=3,_xlfn.UNICHAR(9729),OR($K1134=45,$K1134=48),"~",AND($K1134&gt;=51,$K1134&lt;=67),_xlfn.UNICHAR(9748),AND($K1134&gt;=71,$K1134&lt;=77),_xlfn.UNICHAR(10052),AND($K1134&gt;=80,$K1134&lt;=82),_xlfn.UNICHAR(9748),AND($K1134&gt;=95,$K1134&lt;=99),_xlfn.UNICHAR(9889),TRUE,_xlfn.UNICHAR(9729)))</f>
        <v>☁</v>
      </c>
      <c r="F1134" t="str" cm="1">
        <f t="array" ref="F1134">IF($K1134="","",_xlfn.IFS($K1134=0,"Clear",$K1134&lt;=3,"Partly Cloudy",OR($K1134=45,$K1134=48),"Fog",AND($K1134&gt;=51,$K1134&lt;=67),"Drizzle",AND($K1134&gt;=71,$K1134&lt;=77),"Snow",AND($K1134&gt;=80,$K1134&lt;=82),"Rain Showers",AND($K1134&gt;=95,$K1134&lt;=99),"Thunderstorm",TRUE,"Cloudy"))</f>
        <v>Partly Cloudy</v>
      </c>
      <c r="G1134" s="3" cm="1">
        <f t="array" ref="G1134">IF($A1134="","",INDEX(OpenMeteoAPI[TemperatureC],ROWS($G$2:G1134)))</f>
        <v>17.7</v>
      </c>
      <c r="H1134" s="4" cm="1">
        <f t="array" ref="H1134">IF($A1134="","",INDEX(OpenMeteoAPI[RelativeHumidityPct],ROWS($H$2:H1134))/100)</f>
        <v>0.77</v>
      </c>
      <c r="I1134" s="4" cm="1">
        <f t="array" ref="I1134">IF($A1134="","",INDEX(OpenMeteoAPI[PrecipitationProbabilityPct],ROWS($I$2:I1134))/100)</f>
        <v>0.03</v>
      </c>
      <c r="J1134" s="3" cm="1">
        <f t="array" ref="J1134">IF($A1134="","",INDEX(OpenMeteoAPI[PrecipitationMM],ROWS($J$2:J1134)))</f>
        <v>0</v>
      </c>
      <c r="K1134" cm="1">
        <f t="array" ref="K1134">IF($A1134="","",INDEX(OpenMeteoAPI[WeatherCode],ROWS($K$2:K1134)))</f>
        <v>1</v>
      </c>
      <c r="L1134" s="3" cm="1">
        <f t="array" ref="L1134">IF($A1134="","",INDEX(OpenMeteoAPI[WindSpeedKMH],ROWS($L$2:L1134)))</f>
        <v>3.5</v>
      </c>
    </row>
    <row r="1135" spans="1:12">
      <c r="A1135" t="str" cm="1">
        <f t="array" ref="A1135">IFERROR(INDEX(OpenMeteoAPI[City],ROWS($A$2:A1135))&amp;", "&amp;INDEX(OpenMeteoAPI[CountryCode],ROWS($A$2:A1135)),"")</f>
        <v>Zurich, CH</v>
      </c>
      <c r="B1135" t="str" cm="1">
        <f t="array" ref="B1135">IF($A1135="","",INDEX(OpenMeteoAPI[LocationID],ROWS($B$2:B1135)))</f>
        <v>CH-ZRH</v>
      </c>
      <c r="C1135" s="5" cm="1">
        <f t="array" ref="C1135">IF($A1135="","",INDEX(OpenMeteoAPI[ForecastDateTime],ROWS($C$2:C1135)))</f>
        <v>46217.208333333336</v>
      </c>
      <c r="D1135" t="str">
        <f t="shared" si="17"/>
        <v>5AM</v>
      </c>
      <c r="E1135" t="str" cm="1">
        <f t="array" ref="E1135">IF($K1135="","",_xlfn.IFS($K1135=0,_xlfn.UNICHAR(9728),$K1135&lt;=3,_xlfn.UNICHAR(9729),OR($K1135=45,$K1135=48),"~",AND($K1135&gt;=51,$K1135&lt;=67),_xlfn.UNICHAR(9748),AND($K1135&gt;=71,$K1135&lt;=77),_xlfn.UNICHAR(10052),AND($K1135&gt;=80,$K1135&lt;=82),_xlfn.UNICHAR(9748),AND($K1135&gt;=95,$K1135&lt;=99),_xlfn.UNICHAR(9889),TRUE,_xlfn.UNICHAR(9729)))</f>
        <v>☁</v>
      </c>
      <c r="F1135" t="str" cm="1">
        <f t="array" ref="F1135">IF($K1135="","",_xlfn.IFS($K1135=0,"Clear",$K1135&lt;=3,"Partly Cloudy",OR($K1135=45,$K1135=48),"Fog",AND($K1135&gt;=51,$K1135&lt;=67),"Drizzle",AND($K1135&gt;=71,$K1135&lt;=77),"Snow",AND($K1135&gt;=80,$K1135&lt;=82),"Rain Showers",AND($K1135&gt;=95,$K1135&lt;=99),"Thunderstorm",TRUE,"Cloudy"))</f>
        <v>Partly Cloudy</v>
      </c>
      <c r="G1135" s="3" cm="1">
        <f t="array" ref="G1135">IF($A1135="","",INDEX(OpenMeteoAPI[TemperatureC],ROWS($G$2:G1135)))</f>
        <v>17.3</v>
      </c>
      <c r="H1135" s="4" cm="1">
        <f t="array" ref="H1135">IF($A1135="","",INDEX(OpenMeteoAPI[RelativeHumidityPct],ROWS($H$2:H1135))/100)</f>
        <v>0.79</v>
      </c>
      <c r="I1135" s="4" cm="1">
        <f t="array" ref="I1135">IF($A1135="","",INDEX(OpenMeteoAPI[PrecipitationProbabilityPct],ROWS($I$2:I1135))/100)</f>
        <v>0.03</v>
      </c>
      <c r="J1135" s="3" cm="1">
        <f t="array" ref="J1135">IF($A1135="","",INDEX(OpenMeteoAPI[PrecipitationMM],ROWS($J$2:J1135)))</f>
        <v>0</v>
      </c>
      <c r="K1135" cm="1">
        <f t="array" ref="K1135">IF($A1135="","",INDEX(OpenMeteoAPI[WeatherCode],ROWS($K$2:K1135)))</f>
        <v>1</v>
      </c>
      <c r="L1135" s="3" cm="1">
        <f t="array" ref="L1135">IF($A1135="","",INDEX(OpenMeteoAPI[WindSpeedKMH],ROWS($L$2:L1135)))</f>
        <v>3.5</v>
      </c>
    </row>
    <row r="1136" spans="1:12">
      <c r="A1136" t="str" cm="1">
        <f t="array" ref="A1136">IFERROR(INDEX(OpenMeteoAPI[City],ROWS($A$2:A1136))&amp;", "&amp;INDEX(OpenMeteoAPI[CountryCode],ROWS($A$2:A1136)),"")</f>
        <v>Zurich, CH</v>
      </c>
      <c r="B1136" t="str" cm="1">
        <f t="array" ref="B1136">IF($A1136="","",INDEX(OpenMeteoAPI[LocationID],ROWS($B$2:B1136)))</f>
        <v>CH-ZRH</v>
      </c>
      <c r="C1136" s="5" cm="1">
        <f t="array" ref="C1136">IF($A1136="","",INDEX(OpenMeteoAPI[ForecastDateTime],ROWS($C$2:C1136)))</f>
        <v>46217.25</v>
      </c>
      <c r="D1136" t="str">
        <f t="shared" si="17"/>
        <v>6AM</v>
      </c>
      <c r="E1136" t="str" cm="1">
        <f t="array" ref="E1136">IF($K1136="","",_xlfn.IFS($K1136=0,_xlfn.UNICHAR(9728),$K1136&lt;=3,_xlfn.UNICHAR(9729),OR($K1136=45,$K1136=48),"~",AND($K1136&gt;=51,$K1136&lt;=67),_xlfn.UNICHAR(9748),AND($K1136&gt;=71,$K1136&lt;=77),_xlfn.UNICHAR(10052),AND($K1136&gt;=80,$K1136&lt;=82),_xlfn.UNICHAR(9748),AND($K1136&gt;=95,$K1136&lt;=99),_xlfn.UNICHAR(9889),TRUE,_xlfn.UNICHAR(9729)))</f>
        <v>☀</v>
      </c>
      <c r="F1136" t="str" cm="1">
        <f t="array" ref="F1136">IF($K1136="","",_xlfn.IFS($K1136=0,"Clear",$K1136&lt;=3,"Partly Cloudy",OR($K1136=45,$K1136=48),"Fog",AND($K1136&gt;=51,$K1136&lt;=67),"Drizzle",AND($K1136&gt;=71,$K1136&lt;=77),"Snow",AND($K1136&gt;=80,$K1136&lt;=82),"Rain Showers",AND($K1136&gt;=95,$K1136&lt;=99),"Thunderstorm",TRUE,"Cloudy"))</f>
        <v>Clear</v>
      </c>
      <c r="G1136" s="3" cm="1">
        <f t="array" ref="G1136">IF($A1136="","",INDEX(OpenMeteoAPI[TemperatureC],ROWS($G$2:G1136)))</f>
        <v>17.600000000000001</v>
      </c>
      <c r="H1136" s="4" cm="1">
        <f t="array" ref="H1136">IF($A1136="","",INDEX(OpenMeteoAPI[RelativeHumidityPct],ROWS($H$2:H1136))/100)</f>
        <v>0.8</v>
      </c>
      <c r="I1136" s="4" cm="1">
        <f t="array" ref="I1136">IF($A1136="","",INDEX(OpenMeteoAPI[PrecipitationProbabilityPct],ROWS($I$2:I1136))/100)</f>
        <v>0.03</v>
      </c>
      <c r="J1136" s="3" cm="1">
        <f t="array" ref="J1136">IF($A1136="","",INDEX(OpenMeteoAPI[PrecipitationMM],ROWS($J$2:J1136)))</f>
        <v>0</v>
      </c>
      <c r="K1136" cm="1">
        <f t="array" ref="K1136">IF($A1136="","",INDEX(OpenMeteoAPI[WeatherCode],ROWS($K$2:K1136)))</f>
        <v>0</v>
      </c>
      <c r="L1136" s="3" cm="1">
        <f t="array" ref="L1136">IF($A1136="","",INDEX(OpenMeteoAPI[WindSpeedKMH],ROWS($L$2:L1136)))</f>
        <v>2.9</v>
      </c>
    </row>
    <row r="1137" spans="1:12">
      <c r="A1137" t="str" cm="1">
        <f t="array" ref="A1137">IFERROR(INDEX(OpenMeteoAPI[City],ROWS($A$2:A1137))&amp;", "&amp;INDEX(OpenMeteoAPI[CountryCode],ROWS($A$2:A1137)),"")</f>
        <v>Zurich, CH</v>
      </c>
      <c r="B1137" t="str" cm="1">
        <f t="array" ref="B1137">IF($A1137="","",INDEX(OpenMeteoAPI[LocationID],ROWS($B$2:B1137)))</f>
        <v>CH-ZRH</v>
      </c>
      <c r="C1137" s="5" cm="1">
        <f t="array" ref="C1137">IF($A1137="","",INDEX(OpenMeteoAPI[ForecastDateTime],ROWS($C$2:C1137)))</f>
        <v>46217.291666666664</v>
      </c>
      <c r="D1137" t="str">
        <f t="shared" si="17"/>
        <v>7AM</v>
      </c>
      <c r="E1137" t="str" cm="1">
        <f t="array" ref="E1137">IF($K1137="","",_xlfn.IFS($K1137=0,_xlfn.UNICHAR(9728),$K1137&lt;=3,_xlfn.UNICHAR(9729),OR($K1137=45,$K1137=48),"~",AND($K1137&gt;=51,$K1137&lt;=67),_xlfn.UNICHAR(9748),AND($K1137&gt;=71,$K1137&lt;=77),_xlfn.UNICHAR(10052),AND($K1137&gt;=80,$K1137&lt;=82),_xlfn.UNICHAR(9748),AND($K1137&gt;=95,$K1137&lt;=99),_xlfn.UNICHAR(9889),TRUE,_xlfn.UNICHAR(9729)))</f>
        <v>☀</v>
      </c>
      <c r="F1137" t="str" cm="1">
        <f t="array" ref="F1137">IF($K1137="","",_xlfn.IFS($K1137=0,"Clear",$K1137&lt;=3,"Partly Cloudy",OR($K1137=45,$K1137=48),"Fog",AND($K1137&gt;=51,$K1137&lt;=67),"Drizzle",AND($K1137&gt;=71,$K1137&lt;=77),"Snow",AND($K1137&gt;=80,$K1137&lt;=82),"Rain Showers",AND($K1137&gt;=95,$K1137&lt;=99),"Thunderstorm",TRUE,"Cloudy"))</f>
        <v>Clear</v>
      </c>
      <c r="G1137" s="3" cm="1">
        <f t="array" ref="G1137">IF($A1137="","",INDEX(OpenMeteoAPI[TemperatureC],ROWS($G$2:G1137)))</f>
        <v>18.5</v>
      </c>
      <c r="H1137" s="4" cm="1">
        <f t="array" ref="H1137">IF($A1137="","",INDEX(OpenMeteoAPI[RelativeHumidityPct],ROWS($H$2:H1137))/100)</f>
        <v>0.78</v>
      </c>
      <c r="I1137" s="4" cm="1">
        <f t="array" ref="I1137">IF($A1137="","",INDEX(OpenMeteoAPI[PrecipitationProbabilityPct],ROWS($I$2:I1137))/100)</f>
        <v>0.03</v>
      </c>
      <c r="J1137" s="3" cm="1">
        <f t="array" ref="J1137">IF($A1137="","",INDEX(OpenMeteoAPI[PrecipitationMM],ROWS($J$2:J1137)))</f>
        <v>0</v>
      </c>
      <c r="K1137" cm="1">
        <f t="array" ref="K1137">IF($A1137="","",INDEX(OpenMeteoAPI[WeatherCode],ROWS($K$2:K1137)))</f>
        <v>0</v>
      </c>
      <c r="L1137" s="3" cm="1">
        <f t="array" ref="L1137">IF($A1137="","",INDEX(OpenMeteoAPI[WindSpeedKMH],ROWS($L$2:L1137)))</f>
        <v>2</v>
      </c>
    </row>
    <row r="1138" spans="1:12">
      <c r="A1138" t="str" cm="1">
        <f t="array" ref="A1138">IFERROR(INDEX(OpenMeteoAPI[City],ROWS($A$2:A1138))&amp;", "&amp;INDEX(OpenMeteoAPI[CountryCode],ROWS($A$2:A1138)),"")</f>
        <v>Zurich, CH</v>
      </c>
      <c r="B1138" t="str" cm="1">
        <f t="array" ref="B1138">IF($A1138="","",INDEX(OpenMeteoAPI[LocationID],ROWS($B$2:B1138)))</f>
        <v>CH-ZRH</v>
      </c>
      <c r="C1138" s="5" cm="1">
        <f t="array" ref="C1138">IF($A1138="","",INDEX(OpenMeteoAPI[ForecastDateTime],ROWS($C$2:C1138)))</f>
        <v>46217.333333333336</v>
      </c>
      <c r="D1138" t="str">
        <f t="shared" si="17"/>
        <v>8AM</v>
      </c>
      <c r="E1138" t="str" cm="1">
        <f t="array" ref="E1138">IF($K1138="","",_xlfn.IFS($K1138=0,_xlfn.UNICHAR(9728),$K1138&lt;=3,_xlfn.UNICHAR(9729),OR($K1138=45,$K1138=48),"~",AND($K1138&gt;=51,$K1138&lt;=67),_xlfn.UNICHAR(9748),AND($K1138&gt;=71,$K1138&lt;=77),_xlfn.UNICHAR(10052),AND($K1138&gt;=80,$K1138&lt;=82),_xlfn.UNICHAR(9748),AND($K1138&gt;=95,$K1138&lt;=99),_xlfn.UNICHAR(9889),TRUE,_xlfn.UNICHAR(9729)))</f>
        <v>☀</v>
      </c>
      <c r="F1138" t="str" cm="1">
        <f t="array" ref="F1138">IF($K1138="","",_xlfn.IFS($K1138=0,"Clear",$K1138&lt;=3,"Partly Cloudy",OR($K1138=45,$K1138=48),"Fog",AND($K1138&gt;=51,$K1138&lt;=67),"Drizzle",AND($K1138&gt;=71,$K1138&lt;=77),"Snow",AND($K1138&gt;=80,$K1138&lt;=82),"Rain Showers",AND($K1138&gt;=95,$K1138&lt;=99),"Thunderstorm",TRUE,"Cloudy"))</f>
        <v>Clear</v>
      </c>
      <c r="G1138" s="3" cm="1">
        <f t="array" ref="G1138">IF($A1138="","",INDEX(OpenMeteoAPI[TemperatureC],ROWS($G$2:G1138)))</f>
        <v>19.8</v>
      </c>
      <c r="H1138" s="4" cm="1">
        <f t="array" ref="H1138">IF($A1138="","",INDEX(OpenMeteoAPI[RelativeHumidityPct],ROWS($H$2:H1138))/100)</f>
        <v>0.75</v>
      </c>
      <c r="I1138" s="4" cm="1">
        <f t="array" ref="I1138">IF($A1138="","",INDEX(OpenMeteoAPI[PrecipitationProbabilityPct],ROWS($I$2:I1138))/100)</f>
        <v>0.03</v>
      </c>
      <c r="J1138" s="3" cm="1">
        <f t="array" ref="J1138">IF($A1138="","",INDEX(OpenMeteoAPI[PrecipitationMM],ROWS($J$2:J1138)))</f>
        <v>0</v>
      </c>
      <c r="K1138" cm="1">
        <f t="array" ref="K1138">IF($A1138="","",INDEX(OpenMeteoAPI[WeatherCode],ROWS($K$2:K1138)))</f>
        <v>0</v>
      </c>
      <c r="L1138" s="3" cm="1">
        <f t="array" ref="L1138">IF($A1138="","",INDEX(OpenMeteoAPI[WindSpeedKMH],ROWS($L$2:L1138)))</f>
        <v>1.8</v>
      </c>
    </row>
    <row r="1139" spans="1:12">
      <c r="A1139" t="str" cm="1">
        <f t="array" ref="A1139">IFERROR(INDEX(OpenMeteoAPI[City],ROWS($A$2:A1139))&amp;", "&amp;INDEX(OpenMeteoAPI[CountryCode],ROWS($A$2:A1139)),"")</f>
        <v>Zurich, CH</v>
      </c>
      <c r="B1139" t="str" cm="1">
        <f t="array" ref="B1139">IF($A1139="","",INDEX(OpenMeteoAPI[LocationID],ROWS($B$2:B1139)))</f>
        <v>CH-ZRH</v>
      </c>
      <c r="C1139" s="5" cm="1">
        <f t="array" ref="C1139">IF($A1139="","",INDEX(OpenMeteoAPI[ForecastDateTime],ROWS($C$2:C1139)))</f>
        <v>46217.375</v>
      </c>
      <c r="D1139" t="str">
        <f t="shared" si="17"/>
        <v>9AM</v>
      </c>
      <c r="E1139" t="str" cm="1">
        <f t="array" ref="E1139">IF($K1139="","",_xlfn.IFS($K1139=0,_xlfn.UNICHAR(9728),$K1139&lt;=3,_xlfn.UNICHAR(9729),OR($K1139=45,$K1139=48),"~",AND($K1139&gt;=51,$K1139&lt;=67),_xlfn.UNICHAR(9748),AND($K1139&gt;=71,$K1139&lt;=77),_xlfn.UNICHAR(10052),AND($K1139&gt;=80,$K1139&lt;=82),_xlfn.UNICHAR(9748),AND($K1139&gt;=95,$K1139&lt;=99),_xlfn.UNICHAR(9889),TRUE,_xlfn.UNICHAR(9729)))</f>
        <v>☁</v>
      </c>
      <c r="F1139" t="str" cm="1">
        <f t="array" ref="F1139">IF($K1139="","",_xlfn.IFS($K1139=0,"Clear",$K1139&lt;=3,"Partly Cloudy",OR($K1139=45,$K1139=48),"Fog",AND($K1139&gt;=51,$K1139&lt;=67),"Drizzle",AND($K1139&gt;=71,$K1139&lt;=77),"Snow",AND($K1139&gt;=80,$K1139&lt;=82),"Rain Showers",AND($K1139&gt;=95,$K1139&lt;=99),"Thunderstorm",TRUE,"Cloudy"))</f>
        <v>Partly Cloudy</v>
      </c>
      <c r="G1139" s="3" cm="1">
        <f t="array" ref="G1139">IF($A1139="","",INDEX(OpenMeteoAPI[TemperatureC],ROWS($G$2:G1139)))</f>
        <v>21.5</v>
      </c>
      <c r="H1139" s="4" cm="1">
        <f t="array" ref="H1139">IF($A1139="","",INDEX(OpenMeteoAPI[RelativeHumidityPct],ROWS($H$2:H1139))/100)</f>
        <v>0.68</v>
      </c>
      <c r="I1139" s="4" cm="1">
        <f t="array" ref="I1139">IF($A1139="","",INDEX(OpenMeteoAPI[PrecipitationProbabilityPct],ROWS($I$2:I1139))/100)</f>
        <v>0.03</v>
      </c>
      <c r="J1139" s="3" cm="1">
        <f t="array" ref="J1139">IF($A1139="","",INDEX(OpenMeteoAPI[PrecipitationMM],ROWS($J$2:J1139)))</f>
        <v>0</v>
      </c>
      <c r="K1139" cm="1">
        <f t="array" ref="K1139">IF($A1139="","",INDEX(OpenMeteoAPI[WeatherCode],ROWS($K$2:K1139)))</f>
        <v>1</v>
      </c>
      <c r="L1139" s="3" cm="1">
        <f t="array" ref="L1139">IF($A1139="","",INDEX(OpenMeteoAPI[WindSpeedKMH],ROWS($L$2:L1139)))</f>
        <v>2.6</v>
      </c>
    </row>
    <row r="1140" spans="1:12">
      <c r="A1140" t="str" cm="1">
        <f t="array" ref="A1140">IFERROR(INDEX(OpenMeteoAPI[City],ROWS($A$2:A1140))&amp;", "&amp;INDEX(OpenMeteoAPI[CountryCode],ROWS($A$2:A1140)),"")</f>
        <v>Zurich, CH</v>
      </c>
      <c r="B1140" t="str" cm="1">
        <f t="array" ref="B1140">IF($A1140="","",INDEX(OpenMeteoAPI[LocationID],ROWS($B$2:B1140)))</f>
        <v>CH-ZRH</v>
      </c>
      <c r="C1140" s="5" cm="1">
        <f t="array" ref="C1140">IF($A1140="","",INDEX(OpenMeteoAPI[ForecastDateTime],ROWS($C$2:C1140)))</f>
        <v>46217.416666666664</v>
      </c>
      <c r="D1140" t="str">
        <f t="shared" si="17"/>
        <v>10AM</v>
      </c>
      <c r="E1140" t="str" cm="1">
        <f t="array" ref="E1140">IF($K1140="","",_xlfn.IFS($K1140=0,_xlfn.UNICHAR(9728),$K1140&lt;=3,_xlfn.UNICHAR(9729),OR($K1140=45,$K1140=48),"~",AND($K1140&gt;=51,$K1140&lt;=67),_xlfn.UNICHAR(9748),AND($K1140&gt;=71,$K1140&lt;=77),_xlfn.UNICHAR(10052),AND($K1140&gt;=80,$K1140&lt;=82),_xlfn.UNICHAR(9748),AND($K1140&gt;=95,$K1140&lt;=99),_xlfn.UNICHAR(9889),TRUE,_xlfn.UNICHAR(9729)))</f>
        <v>☁</v>
      </c>
      <c r="F1140" t="str" cm="1">
        <f t="array" ref="F1140">IF($K1140="","",_xlfn.IFS($K1140=0,"Clear",$K1140&lt;=3,"Partly Cloudy",OR($K1140=45,$K1140=48),"Fog",AND($K1140&gt;=51,$K1140&lt;=67),"Drizzle",AND($K1140&gt;=71,$K1140&lt;=77),"Snow",AND($K1140&gt;=80,$K1140&lt;=82),"Rain Showers",AND($K1140&gt;=95,$K1140&lt;=99),"Thunderstorm",TRUE,"Cloudy"))</f>
        <v>Partly Cloudy</v>
      </c>
      <c r="G1140" s="3" cm="1">
        <f t="array" ref="G1140">IF($A1140="","",INDEX(OpenMeteoAPI[TemperatureC],ROWS($G$2:G1140)))</f>
        <v>23.7</v>
      </c>
      <c r="H1140" s="4" cm="1">
        <f t="array" ref="H1140">IF($A1140="","",INDEX(OpenMeteoAPI[RelativeHumidityPct],ROWS($H$2:H1140))/100)</f>
        <v>0.59</v>
      </c>
      <c r="I1140" s="4" cm="1">
        <f t="array" ref="I1140">IF($A1140="","",INDEX(OpenMeteoAPI[PrecipitationProbabilityPct],ROWS($I$2:I1140))/100)</f>
        <v>0.03</v>
      </c>
      <c r="J1140" s="3" cm="1">
        <f t="array" ref="J1140">IF($A1140="","",INDEX(OpenMeteoAPI[PrecipitationMM],ROWS($J$2:J1140)))</f>
        <v>0</v>
      </c>
      <c r="K1140" cm="1">
        <f t="array" ref="K1140">IF($A1140="","",INDEX(OpenMeteoAPI[WeatherCode],ROWS($K$2:K1140)))</f>
        <v>1</v>
      </c>
      <c r="L1140" s="3" cm="1">
        <f t="array" ref="L1140">IF($A1140="","",INDEX(OpenMeteoAPI[WindSpeedKMH],ROWS($L$2:L1140)))</f>
        <v>3.6</v>
      </c>
    </row>
    <row r="1141" spans="1:12">
      <c r="A1141" t="str" cm="1">
        <f t="array" ref="A1141">IFERROR(INDEX(OpenMeteoAPI[City],ROWS($A$2:A1141))&amp;", "&amp;INDEX(OpenMeteoAPI[CountryCode],ROWS($A$2:A1141)),"")</f>
        <v>Zurich, CH</v>
      </c>
      <c r="B1141" t="str" cm="1">
        <f t="array" ref="B1141">IF($A1141="","",INDEX(OpenMeteoAPI[LocationID],ROWS($B$2:B1141)))</f>
        <v>CH-ZRH</v>
      </c>
      <c r="C1141" s="5" cm="1">
        <f t="array" ref="C1141">IF($A1141="","",INDEX(OpenMeteoAPI[ForecastDateTime],ROWS($C$2:C1141)))</f>
        <v>46217.458333333336</v>
      </c>
      <c r="D1141" t="str">
        <f t="shared" si="17"/>
        <v>11AM</v>
      </c>
      <c r="E1141" t="str" cm="1">
        <f t="array" ref="E1141">IF($K1141="","",_xlfn.IFS($K1141=0,_xlfn.UNICHAR(9728),$K1141&lt;=3,_xlfn.UNICHAR(9729),OR($K1141=45,$K1141=48),"~",AND($K1141&gt;=51,$K1141&lt;=67),_xlfn.UNICHAR(9748),AND($K1141&gt;=71,$K1141&lt;=77),_xlfn.UNICHAR(10052),AND($K1141&gt;=80,$K1141&lt;=82),_xlfn.UNICHAR(9748),AND($K1141&gt;=95,$K1141&lt;=99),_xlfn.UNICHAR(9889),TRUE,_xlfn.UNICHAR(9729)))</f>
        <v>☁</v>
      </c>
      <c r="F1141" t="str" cm="1">
        <f t="array" ref="F1141">IF($K1141="","",_xlfn.IFS($K1141=0,"Clear",$K1141&lt;=3,"Partly Cloudy",OR($K1141=45,$K1141=48),"Fog",AND($K1141&gt;=51,$K1141&lt;=67),"Drizzle",AND($K1141&gt;=71,$K1141&lt;=77),"Snow",AND($K1141&gt;=80,$K1141&lt;=82),"Rain Showers",AND($K1141&gt;=95,$K1141&lt;=99),"Thunderstorm",TRUE,"Cloudy"))</f>
        <v>Partly Cloudy</v>
      </c>
      <c r="G1141" s="3" cm="1">
        <f t="array" ref="G1141">IF($A1141="","",INDEX(OpenMeteoAPI[TemperatureC],ROWS($G$2:G1141)))</f>
        <v>25.9</v>
      </c>
      <c r="H1141" s="4" cm="1">
        <f t="array" ref="H1141">IF($A1141="","",INDEX(OpenMeteoAPI[RelativeHumidityPct],ROWS($H$2:H1141))/100)</f>
        <v>0.51</v>
      </c>
      <c r="I1141" s="4" cm="1">
        <f t="array" ref="I1141">IF($A1141="","",INDEX(OpenMeteoAPI[PrecipitationProbabilityPct],ROWS($I$2:I1141))/100)</f>
        <v>0.03</v>
      </c>
      <c r="J1141" s="3" cm="1">
        <f t="array" ref="J1141">IF($A1141="","",INDEX(OpenMeteoAPI[PrecipitationMM],ROWS($J$2:J1141)))</f>
        <v>0</v>
      </c>
      <c r="K1141" cm="1">
        <f t="array" ref="K1141">IF($A1141="","",INDEX(OpenMeteoAPI[WeatherCode],ROWS($K$2:K1141)))</f>
        <v>1</v>
      </c>
      <c r="L1141" s="3" cm="1">
        <f t="array" ref="L1141">IF($A1141="","",INDEX(OpenMeteoAPI[WindSpeedKMH],ROWS($L$2:L1141)))</f>
        <v>4.3</v>
      </c>
    </row>
    <row r="1142" spans="1:12">
      <c r="A1142" t="str" cm="1">
        <f t="array" ref="A1142">IFERROR(INDEX(OpenMeteoAPI[City],ROWS($A$2:A1142))&amp;", "&amp;INDEX(OpenMeteoAPI[CountryCode],ROWS($A$2:A1142)),"")</f>
        <v>Zurich, CH</v>
      </c>
      <c r="B1142" t="str" cm="1">
        <f t="array" ref="B1142">IF($A1142="","",INDEX(OpenMeteoAPI[LocationID],ROWS($B$2:B1142)))</f>
        <v>CH-ZRH</v>
      </c>
      <c r="C1142" s="5" cm="1">
        <f t="array" ref="C1142">IF($A1142="","",INDEX(OpenMeteoAPI[ForecastDateTime],ROWS($C$2:C1142)))</f>
        <v>46217.5</v>
      </c>
      <c r="D1142" t="str">
        <f t="shared" si="17"/>
        <v>12PM</v>
      </c>
      <c r="E1142" t="str" cm="1">
        <f t="array" ref="E1142">IF($K1142="","",_xlfn.IFS($K1142=0,_xlfn.UNICHAR(9728),$K1142&lt;=3,_xlfn.UNICHAR(9729),OR($K1142=45,$K1142=48),"~",AND($K1142&gt;=51,$K1142&lt;=67),_xlfn.UNICHAR(9748),AND($K1142&gt;=71,$K1142&lt;=77),_xlfn.UNICHAR(10052),AND($K1142&gt;=80,$K1142&lt;=82),_xlfn.UNICHAR(9748),AND($K1142&gt;=95,$K1142&lt;=99),_xlfn.UNICHAR(9889),TRUE,_xlfn.UNICHAR(9729)))</f>
        <v>☁</v>
      </c>
      <c r="F1142" t="str" cm="1">
        <f t="array" ref="F1142">IF($K1142="","",_xlfn.IFS($K1142=0,"Clear",$K1142&lt;=3,"Partly Cloudy",OR($K1142=45,$K1142=48),"Fog",AND($K1142&gt;=51,$K1142&lt;=67),"Drizzle",AND($K1142&gt;=71,$K1142&lt;=77),"Snow",AND($K1142&gt;=80,$K1142&lt;=82),"Rain Showers",AND($K1142&gt;=95,$K1142&lt;=99),"Thunderstorm",TRUE,"Cloudy"))</f>
        <v>Partly Cloudy</v>
      </c>
      <c r="G1142" s="3" cm="1">
        <f t="array" ref="G1142">IF($A1142="","",INDEX(OpenMeteoAPI[TemperatureC],ROWS($G$2:G1142)))</f>
        <v>28</v>
      </c>
      <c r="H1142" s="4" cm="1">
        <f t="array" ref="H1142">IF($A1142="","",INDEX(OpenMeteoAPI[RelativeHumidityPct],ROWS($H$2:H1142))/100)</f>
        <v>0.44</v>
      </c>
      <c r="I1142" s="4" cm="1">
        <f t="array" ref="I1142">IF($A1142="","",INDEX(OpenMeteoAPI[PrecipitationProbabilityPct],ROWS($I$2:I1142))/100)</f>
        <v>0.03</v>
      </c>
      <c r="J1142" s="3" cm="1">
        <f t="array" ref="J1142">IF($A1142="","",INDEX(OpenMeteoAPI[PrecipitationMM],ROWS($J$2:J1142)))</f>
        <v>0</v>
      </c>
      <c r="K1142" cm="1">
        <f t="array" ref="K1142">IF($A1142="","",INDEX(OpenMeteoAPI[WeatherCode],ROWS($K$2:K1142)))</f>
        <v>1</v>
      </c>
      <c r="L1142" s="3" cm="1">
        <f t="array" ref="L1142">IF($A1142="","",INDEX(OpenMeteoAPI[WindSpeedKMH],ROWS($L$2:L1142)))</f>
        <v>4.9000000000000004</v>
      </c>
    </row>
    <row r="1143" spans="1:12">
      <c r="A1143" t="str" cm="1">
        <f t="array" ref="A1143">IFERROR(INDEX(OpenMeteoAPI[City],ROWS($A$2:A1143))&amp;", "&amp;INDEX(OpenMeteoAPI[CountryCode],ROWS($A$2:A1143)),"")</f>
        <v>Zurich, CH</v>
      </c>
      <c r="B1143" t="str" cm="1">
        <f t="array" ref="B1143">IF($A1143="","",INDEX(OpenMeteoAPI[LocationID],ROWS($B$2:B1143)))</f>
        <v>CH-ZRH</v>
      </c>
      <c r="C1143" s="5" cm="1">
        <f t="array" ref="C1143">IF($A1143="","",INDEX(OpenMeteoAPI[ForecastDateTime],ROWS($C$2:C1143)))</f>
        <v>46217.541666666664</v>
      </c>
      <c r="D1143" t="str">
        <f t="shared" si="17"/>
        <v>1PM</v>
      </c>
      <c r="E1143" t="str" cm="1">
        <f t="array" ref="E1143">IF($K1143="","",_xlfn.IFS($K1143=0,_xlfn.UNICHAR(9728),$K1143&lt;=3,_xlfn.UNICHAR(9729),OR($K1143=45,$K1143=48),"~",AND($K1143&gt;=51,$K1143&lt;=67),_xlfn.UNICHAR(9748),AND($K1143&gt;=71,$K1143&lt;=77),_xlfn.UNICHAR(10052),AND($K1143&gt;=80,$K1143&lt;=82),_xlfn.UNICHAR(9748),AND($K1143&gt;=95,$K1143&lt;=99),_xlfn.UNICHAR(9889),TRUE,_xlfn.UNICHAR(9729)))</f>
        <v>☁</v>
      </c>
      <c r="F1143" t="str" cm="1">
        <f t="array" ref="F1143">IF($K1143="","",_xlfn.IFS($K1143=0,"Clear",$K1143&lt;=3,"Partly Cloudy",OR($K1143=45,$K1143=48),"Fog",AND($K1143&gt;=51,$K1143&lt;=67),"Drizzle",AND($K1143&gt;=71,$K1143&lt;=77),"Snow",AND($K1143&gt;=80,$K1143&lt;=82),"Rain Showers",AND($K1143&gt;=95,$K1143&lt;=99),"Thunderstorm",TRUE,"Cloudy"))</f>
        <v>Partly Cloudy</v>
      </c>
      <c r="G1143" s="3" cm="1">
        <f t="array" ref="G1143">IF($A1143="","",INDEX(OpenMeteoAPI[TemperatureC],ROWS($G$2:G1143)))</f>
        <v>30.2</v>
      </c>
      <c r="H1143" s="4" cm="1">
        <f t="array" ref="H1143">IF($A1143="","",INDEX(OpenMeteoAPI[RelativeHumidityPct],ROWS($H$2:H1143))/100)</f>
        <v>0.37</v>
      </c>
      <c r="I1143" s="4" cm="1">
        <f t="array" ref="I1143">IF($A1143="","",INDEX(OpenMeteoAPI[PrecipitationProbabilityPct],ROWS($I$2:I1143))/100)</f>
        <v>0.03</v>
      </c>
      <c r="J1143" s="3" cm="1">
        <f t="array" ref="J1143">IF($A1143="","",INDEX(OpenMeteoAPI[PrecipitationMM],ROWS($J$2:J1143)))</f>
        <v>0</v>
      </c>
      <c r="K1143" cm="1">
        <f t="array" ref="K1143">IF($A1143="","",INDEX(OpenMeteoAPI[WeatherCode],ROWS($K$2:K1143)))</f>
        <v>1</v>
      </c>
      <c r="L1143" s="3" cm="1">
        <f t="array" ref="L1143">IF($A1143="","",INDEX(OpenMeteoAPI[WindSpeedKMH],ROWS($L$2:L1143)))</f>
        <v>5.6</v>
      </c>
    </row>
    <row r="1144" spans="1:12">
      <c r="A1144" t="str" cm="1">
        <f t="array" ref="A1144">IFERROR(INDEX(OpenMeteoAPI[City],ROWS($A$2:A1144))&amp;", "&amp;INDEX(OpenMeteoAPI[CountryCode],ROWS($A$2:A1144)),"")</f>
        <v>Zurich, CH</v>
      </c>
      <c r="B1144" t="str" cm="1">
        <f t="array" ref="B1144">IF($A1144="","",INDEX(OpenMeteoAPI[LocationID],ROWS($B$2:B1144)))</f>
        <v>CH-ZRH</v>
      </c>
      <c r="C1144" s="5" cm="1">
        <f t="array" ref="C1144">IF($A1144="","",INDEX(OpenMeteoAPI[ForecastDateTime],ROWS($C$2:C1144)))</f>
        <v>46217.583333333336</v>
      </c>
      <c r="D1144" t="str">
        <f t="shared" si="17"/>
        <v>2PM</v>
      </c>
      <c r="E1144" t="str" cm="1">
        <f t="array" ref="E1144">IF($K1144="","",_xlfn.IFS($K1144=0,_xlfn.UNICHAR(9728),$K1144&lt;=3,_xlfn.UNICHAR(9729),OR($K1144=45,$K1144=48),"~",AND($K1144&gt;=51,$K1144&lt;=67),_xlfn.UNICHAR(9748),AND($K1144&gt;=71,$K1144&lt;=77),_xlfn.UNICHAR(10052),AND($K1144&gt;=80,$K1144&lt;=82),_xlfn.UNICHAR(9748),AND($K1144&gt;=95,$K1144&lt;=99),_xlfn.UNICHAR(9889),TRUE,_xlfn.UNICHAR(9729)))</f>
        <v>☁</v>
      </c>
      <c r="F1144" t="str" cm="1">
        <f t="array" ref="F1144">IF($K1144="","",_xlfn.IFS($K1144=0,"Clear",$K1144&lt;=3,"Partly Cloudy",OR($K1144=45,$K1144=48),"Fog",AND($K1144&gt;=51,$K1144&lt;=67),"Drizzle",AND($K1144&gt;=71,$K1144&lt;=77),"Snow",AND($K1144&gt;=80,$K1144&lt;=82),"Rain Showers",AND($K1144&gt;=95,$K1144&lt;=99),"Thunderstorm",TRUE,"Cloudy"))</f>
        <v>Partly Cloudy</v>
      </c>
      <c r="G1144" s="3" cm="1">
        <f t="array" ref="G1144">IF($A1144="","",INDEX(OpenMeteoAPI[TemperatureC],ROWS($G$2:G1144)))</f>
        <v>31.9</v>
      </c>
      <c r="H1144" s="4" cm="1">
        <f t="array" ref="H1144">IF($A1144="","",INDEX(OpenMeteoAPI[RelativeHumidityPct],ROWS($H$2:H1144))/100)</f>
        <v>0.32</v>
      </c>
      <c r="I1144" s="4" cm="1">
        <f t="array" ref="I1144">IF($A1144="","",INDEX(OpenMeteoAPI[PrecipitationProbabilityPct],ROWS($I$2:I1144))/100)</f>
        <v>0.03</v>
      </c>
      <c r="J1144" s="3" cm="1">
        <f t="array" ref="J1144">IF($A1144="","",INDEX(OpenMeteoAPI[PrecipitationMM],ROWS($J$2:J1144)))</f>
        <v>0</v>
      </c>
      <c r="K1144" cm="1">
        <f t="array" ref="K1144">IF($A1144="","",INDEX(OpenMeteoAPI[WeatherCode],ROWS($K$2:K1144)))</f>
        <v>1</v>
      </c>
      <c r="L1144" s="3" cm="1">
        <f t="array" ref="L1144">IF($A1144="","",INDEX(OpenMeteoAPI[WindSpeedKMH],ROWS($L$2:L1144)))</f>
        <v>5.8</v>
      </c>
    </row>
    <row r="1145" spans="1:12">
      <c r="A1145" t="str" cm="1">
        <f t="array" ref="A1145">IFERROR(INDEX(OpenMeteoAPI[City],ROWS($A$2:A1145))&amp;", "&amp;INDEX(OpenMeteoAPI[CountryCode],ROWS($A$2:A1145)),"")</f>
        <v>Zurich, CH</v>
      </c>
      <c r="B1145" t="str" cm="1">
        <f t="array" ref="B1145">IF($A1145="","",INDEX(OpenMeteoAPI[LocationID],ROWS($B$2:B1145)))</f>
        <v>CH-ZRH</v>
      </c>
      <c r="C1145" s="5" cm="1">
        <f t="array" ref="C1145">IF($A1145="","",INDEX(OpenMeteoAPI[ForecastDateTime],ROWS($C$2:C1145)))</f>
        <v>46217.625</v>
      </c>
      <c r="D1145" t="str">
        <f t="shared" si="17"/>
        <v>3PM</v>
      </c>
      <c r="E1145" t="str" cm="1">
        <f t="array" ref="E1145">IF($K1145="","",_xlfn.IFS($K1145=0,_xlfn.UNICHAR(9728),$K1145&lt;=3,_xlfn.UNICHAR(9729),OR($K1145=45,$K1145=48),"~",AND($K1145&gt;=51,$K1145&lt;=67),_xlfn.UNICHAR(9748),AND($K1145&gt;=71,$K1145&lt;=77),_xlfn.UNICHAR(10052),AND($K1145&gt;=80,$K1145&lt;=82),_xlfn.UNICHAR(9748),AND($K1145&gt;=95,$K1145&lt;=99),_xlfn.UNICHAR(9889),TRUE,_xlfn.UNICHAR(9729)))</f>
        <v>☁</v>
      </c>
      <c r="F1145" t="str" cm="1">
        <f t="array" ref="F1145">IF($K1145="","",_xlfn.IFS($K1145=0,"Clear",$K1145&lt;=3,"Partly Cloudy",OR($K1145=45,$K1145=48),"Fog",AND($K1145&gt;=51,$K1145&lt;=67),"Drizzle",AND($K1145&gt;=71,$K1145&lt;=77),"Snow",AND($K1145&gt;=80,$K1145&lt;=82),"Rain Showers",AND($K1145&gt;=95,$K1145&lt;=99),"Thunderstorm",TRUE,"Cloudy"))</f>
        <v>Partly Cloudy</v>
      </c>
      <c r="G1145" s="3" cm="1">
        <f t="array" ref="G1145">IF($A1145="","",INDEX(OpenMeteoAPI[TemperatureC],ROWS($G$2:G1145)))</f>
        <v>33</v>
      </c>
      <c r="H1145" s="4" cm="1">
        <f t="array" ref="H1145">IF($A1145="","",INDEX(OpenMeteoAPI[RelativeHumidityPct],ROWS($H$2:H1145))/100)</f>
        <v>0.28000000000000003</v>
      </c>
      <c r="I1145" s="4" cm="1">
        <f t="array" ref="I1145">IF($A1145="","",INDEX(OpenMeteoAPI[PrecipitationProbabilityPct],ROWS($I$2:I1145))/100)</f>
        <v>0.03</v>
      </c>
      <c r="J1145" s="3" cm="1">
        <f t="array" ref="J1145">IF($A1145="","",INDEX(OpenMeteoAPI[PrecipitationMM],ROWS($J$2:J1145)))</f>
        <v>0</v>
      </c>
      <c r="K1145" cm="1">
        <f t="array" ref="K1145">IF($A1145="","",INDEX(OpenMeteoAPI[WeatherCode],ROWS($K$2:K1145)))</f>
        <v>3</v>
      </c>
      <c r="L1145" s="3" cm="1">
        <f t="array" ref="L1145">IF($A1145="","",INDEX(OpenMeteoAPI[WindSpeedKMH],ROWS($L$2:L1145)))</f>
        <v>5.2</v>
      </c>
    </row>
    <row r="1146" spans="1:12">
      <c r="A1146" t="str" cm="1">
        <f t="array" ref="A1146">IFERROR(INDEX(OpenMeteoAPI[City],ROWS($A$2:A1146))&amp;", "&amp;INDEX(OpenMeteoAPI[CountryCode],ROWS($A$2:A1146)),"")</f>
        <v>Zurich, CH</v>
      </c>
      <c r="B1146" t="str" cm="1">
        <f t="array" ref="B1146">IF($A1146="","",INDEX(OpenMeteoAPI[LocationID],ROWS($B$2:B1146)))</f>
        <v>CH-ZRH</v>
      </c>
      <c r="C1146" s="5" cm="1">
        <f t="array" ref="C1146">IF($A1146="","",INDEX(OpenMeteoAPI[ForecastDateTime],ROWS($C$2:C1146)))</f>
        <v>46217.666666666664</v>
      </c>
      <c r="D1146" t="str">
        <f t="shared" si="17"/>
        <v>4PM</v>
      </c>
      <c r="E1146" t="str" cm="1">
        <f t="array" ref="E1146">IF($K1146="","",_xlfn.IFS($K1146=0,_xlfn.UNICHAR(9728),$K1146&lt;=3,_xlfn.UNICHAR(9729),OR($K1146=45,$K1146=48),"~",AND($K1146&gt;=51,$K1146&lt;=67),_xlfn.UNICHAR(9748),AND($K1146&gt;=71,$K1146&lt;=77),_xlfn.UNICHAR(10052),AND($K1146&gt;=80,$K1146&lt;=82),_xlfn.UNICHAR(9748),AND($K1146&gt;=95,$K1146&lt;=99),_xlfn.UNICHAR(9889),TRUE,_xlfn.UNICHAR(9729)))</f>
        <v>☁</v>
      </c>
      <c r="F1146" t="str" cm="1">
        <f t="array" ref="F1146">IF($K1146="","",_xlfn.IFS($K1146=0,"Clear",$K1146&lt;=3,"Partly Cloudy",OR($K1146=45,$K1146=48),"Fog",AND($K1146&gt;=51,$K1146&lt;=67),"Drizzle",AND($K1146&gt;=71,$K1146&lt;=77),"Snow",AND($K1146&gt;=80,$K1146&lt;=82),"Rain Showers",AND($K1146&gt;=95,$K1146&lt;=99),"Thunderstorm",TRUE,"Cloudy"))</f>
        <v>Partly Cloudy</v>
      </c>
      <c r="G1146" s="3" cm="1">
        <f t="array" ref="G1146">IF($A1146="","",INDEX(OpenMeteoAPI[TemperatureC],ROWS($G$2:G1146)))</f>
        <v>33.700000000000003</v>
      </c>
      <c r="H1146" s="4" cm="1">
        <f t="array" ref="H1146">IF($A1146="","",INDEX(OpenMeteoAPI[RelativeHumidityPct],ROWS($H$2:H1146))/100)</f>
        <v>0.26</v>
      </c>
      <c r="I1146" s="4" cm="1">
        <f t="array" ref="I1146">IF($A1146="","",INDEX(OpenMeteoAPI[PrecipitationProbabilityPct],ROWS($I$2:I1146))/100)</f>
        <v>0.03</v>
      </c>
      <c r="J1146" s="3" cm="1">
        <f t="array" ref="J1146">IF($A1146="","",INDEX(OpenMeteoAPI[PrecipitationMM],ROWS($J$2:J1146)))</f>
        <v>0</v>
      </c>
      <c r="K1146" cm="1">
        <f t="array" ref="K1146">IF($A1146="","",INDEX(OpenMeteoAPI[WeatherCode],ROWS($K$2:K1146)))</f>
        <v>3</v>
      </c>
      <c r="L1146" s="3" cm="1">
        <f t="array" ref="L1146">IF($A1146="","",INDEX(OpenMeteoAPI[WindSpeedKMH],ROWS($L$2:L1146)))</f>
        <v>4.5</v>
      </c>
    </row>
    <row r="1147" spans="1:12">
      <c r="A1147" t="str" cm="1">
        <f t="array" ref="A1147">IFERROR(INDEX(OpenMeteoAPI[City],ROWS($A$2:A1147))&amp;", "&amp;INDEX(OpenMeteoAPI[CountryCode],ROWS($A$2:A1147)),"")</f>
        <v>Zurich, CH</v>
      </c>
      <c r="B1147" t="str" cm="1">
        <f t="array" ref="B1147">IF($A1147="","",INDEX(OpenMeteoAPI[LocationID],ROWS($B$2:B1147)))</f>
        <v>CH-ZRH</v>
      </c>
      <c r="C1147" s="5" cm="1">
        <f t="array" ref="C1147">IF($A1147="","",INDEX(OpenMeteoAPI[ForecastDateTime],ROWS($C$2:C1147)))</f>
        <v>46217.708333333336</v>
      </c>
      <c r="D1147" t="str">
        <f t="shared" si="17"/>
        <v>5PM</v>
      </c>
      <c r="E1147" t="str" cm="1">
        <f t="array" ref="E1147">IF($K1147="","",_xlfn.IFS($K1147=0,_xlfn.UNICHAR(9728),$K1147&lt;=3,_xlfn.UNICHAR(9729),OR($K1147=45,$K1147=48),"~",AND($K1147&gt;=51,$K1147&lt;=67),_xlfn.UNICHAR(9748),AND($K1147&gt;=71,$K1147&lt;=77),_xlfn.UNICHAR(10052),AND($K1147&gt;=80,$K1147&lt;=82),_xlfn.UNICHAR(9748),AND($K1147&gt;=95,$K1147&lt;=99),_xlfn.UNICHAR(9889),TRUE,_xlfn.UNICHAR(9729)))</f>
        <v>☁</v>
      </c>
      <c r="F1147" t="str" cm="1">
        <f t="array" ref="F1147">IF($K1147="","",_xlfn.IFS($K1147=0,"Clear",$K1147&lt;=3,"Partly Cloudy",OR($K1147=45,$K1147=48),"Fog",AND($K1147&gt;=51,$K1147&lt;=67),"Drizzle",AND($K1147&gt;=71,$K1147&lt;=77),"Snow",AND($K1147&gt;=80,$K1147&lt;=82),"Rain Showers",AND($K1147&gt;=95,$K1147&lt;=99),"Thunderstorm",TRUE,"Cloudy"))</f>
        <v>Partly Cloudy</v>
      </c>
      <c r="G1147" s="3" cm="1">
        <f t="array" ref="G1147">IF($A1147="","",INDEX(OpenMeteoAPI[TemperatureC],ROWS($G$2:G1147)))</f>
        <v>33.9</v>
      </c>
      <c r="H1147" s="4" cm="1">
        <f t="array" ref="H1147">IF($A1147="","",INDEX(OpenMeteoAPI[RelativeHumidityPct],ROWS($H$2:H1147))/100)</f>
        <v>0.25</v>
      </c>
      <c r="I1147" s="4" cm="1">
        <f t="array" ref="I1147">IF($A1147="","",INDEX(OpenMeteoAPI[PrecipitationProbabilityPct],ROWS($I$2:I1147))/100)</f>
        <v>0.03</v>
      </c>
      <c r="J1147" s="3" cm="1">
        <f t="array" ref="J1147">IF($A1147="","",INDEX(OpenMeteoAPI[PrecipitationMM],ROWS($J$2:J1147)))</f>
        <v>0</v>
      </c>
      <c r="K1147" cm="1">
        <f t="array" ref="K1147">IF($A1147="","",INDEX(OpenMeteoAPI[WeatherCode],ROWS($K$2:K1147)))</f>
        <v>3</v>
      </c>
      <c r="L1147" s="3" cm="1">
        <f t="array" ref="L1147">IF($A1147="","",INDEX(OpenMeteoAPI[WindSpeedKMH],ROWS($L$2:L1147)))</f>
        <v>4.0999999999999996</v>
      </c>
    </row>
    <row r="1148" spans="1:12">
      <c r="A1148" t="str" cm="1">
        <f t="array" ref="A1148">IFERROR(INDEX(OpenMeteoAPI[City],ROWS($A$2:A1148))&amp;", "&amp;INDEX(OpenMeteoAPI[CountryCode],ROWS($A$2:A1148)),"")</f>
        <v>Zurich, CH</v>
      </c>
      <c r="B1148" t="str" cm="1">
        <f t="array" ref="B1148">IF($A1148="","",INDEX(OpenMeteoAPI[LocationID],ROWS($B$2:B1148)))</f>
        <v>CH-ZRH</v>
      </c>
      <c r="C1148" s="5" cm="1">
        <f t="array" ref="C1148">IF($A1148="","",INDEX(OpenMeteoAPI[ForecastDateTime],ROWS($C$2:C1148)))</f>
        <v>46217.75</v>
      </c>
      <c r="D1148" t="str">
        <f t="shared" si="17"/>
        <v>6PM</v>
      </c>
      <c r="E1148" t="str" cm="1">
        <f t="array" ref="E1148">IF($K1148="","",_xlfn.IFS($K1148=0,_xlfn.UNICHAR(9728),$K1148&lt;=3,_xlfn.UNICHAR(9729),OR($K1148=45,$K1148=48),"~",AND($K1148&gt;=51,$K1148&lt;=67),_xlfn.UNICHAR(9748),AND($K1148&gt;=71,$K1148&lt;=77),_xlfn.UNICHAR(10052),AND($K1148&gt;=80,$K1148&lt;=82),_xlfn.UNICHAR(9748),AND($K1148&gt;=95,$K1148&lt;=99),_xlfn.UNICHAR(9889),TRUE,_xlfn.UNICHAR(9729)))</f>
        <v>☁</v>
      </c>
      <c r="F1148" t="str" cm="1">
        <f t="array" ref="F1148">IF($K1148="","",_xlfn.IFS($K1148=0,"Clear",$K1148&lt;=3,"Partly Cloudy",OR($K1148=45,$K1148=48),"Fog",AND($K1148&gt;=51,$K1148&lt;=67),"Drizzle",AND($K1148&gt;=71,$K1148&lt;=77),"Snow",AND($K1148&gt;=80,$K1148&lt;=82),"Rain Showers",AND($K1148&gt;=95,$K1148&lt;=99),"Thunderstorm",TRUE,"Cloudy"))</f>
        <v>Partly Cloudy</v>
      </c>
      <c r="G1148" s="3" cm="1">
        <f t="array" ref="G1148">IF($A1148="","",INDEX(OpenMeteoAPI[TemperatureC],ROWS($G$2:G1148)))</f>
        <v>33.700000000000003</v>
      </c>
      <c r="H1148" s="4" cm="1">
        <f t="array" ref="H1148">IF($A1148="","",INDEX(OpenMeteoAPI[RelativeHumidityPct],ROWS($H$2:H1148))/100)</f>
        <v>0.25</v>
      </c>
      <c r="I1148" s="4" cm="1">
        <f t="array" ref="I1148">IF($A1148="","",INDEX(OpenMeteoAPI[PrecipitationProbabilityPct],ROWS($I$2:I1148))/100)</f>
        <v>0.04</v>
      </c>
      <c r="J1148" s="3" cm="1">
        <f t="array" ref="J1148">IF($A1148="","",INDEX(OpenMeteoAPI[PrecipitationMM],ROWS($J$2:J1148)))</f>
        <v>0</v>
      </c>
      <c r="K1148" cm="1">
        <f t="array" ref="K1148">IF($A1148="","",INDEX(OpenMeteoAPI[WeatherCode],ROWS($K$2:K1148)))</f>
        <v>3</v>
      </c>
      <c r="L1148" s="3" cm="1">
        <f t="array" ref="L1148">IF($A1148="","",INDEX(OpenMeteoAPI[WindSpeedKMH],ROWS($L$2:L1148)))</f>
        <v>4.9000000000000004</v>
      </c>
    </row>
    <row r="1149" spans="1:12">
      <c r="A1149" t="str" cm="1">
        <f t="array" ref="A1149">IFERROR(INDEX(OpenMeteoAPI[City],ROWS($A$2:A1149))&amp;", "&amp;INDEX(OpenMeteoAPI[CountryCode],ROWS($A$2:A1149)),"")</f>
        <v>Zurich, CH</v>
      </c>
      <c r="B1149" t="str" cm="1">
        <f t="array" ref="B1149">IF($A1149="","",INDEX(OpenMeteoAPI[LocationID],ROWS($B$2:B1149)))</f>
        <v>CH-ZRH</v>
      </c>
      <c r="C1149" s="5" cm="1">
        <f t="array" ref="C1149">IF($A1149="","",INDEX(OpenMeteoAPI[ForecastDateTime],ROWS($C$2:C1149)))</f>
        <v>46217.791666666664</v>
      </c>
      <c r="D1149" t="str">
        <f t="shared" si="17"/>
        <v>7PM</v>
      </c>
      <c r="E1149" t="str" cm="1">
        <f t="array" ref="E1149">IF($K1149="","",_xlfn.IFS($K1149=0,_xlfn.UNICHAR(9728),$K1149&lt;=3,_xlfn.UNICHAR(9729),OR($K1149=45,$K1149=48),"~",AND($K1149&gt;=51,$K1149&lt;=67),_xlfn.UNICHAR(9748),AND($K1149&gt;=71,$K1149&lt;=77),_xlfn.UNICHAR(10052),AND($K1149&gt;=80,$K1149&lt;=82),_xlfn.UNICHAR(9748),AND($K1149&gt;=95,$K1149&lt;=99),_xlfn.UNICHAR(9889),TRUE,_xlfn.UNICHAR(9729)))</f>
        <v>☁</v>
      </c>
      <c r="F1149" t="str" cm="1">
        <f t="array" ref="F1149">IF($K1149="","",_xlfn.IFS($K1149=0,"Clear",$K1149&lt;=3,"Partly Cloudy",OR($K1149=45,$K1149=48),"Fog",AND($K1149&gt;=51,$K1149&lt;=67),"Drizzle",AND($K1149&gt;=71,$K1149&lt;=77),"Snow",AND($K1149&gt;=80,$K1149&lt;=82),"Rain Showers",AND($K1149&gt;=95,$K1149&lt;=99),"Thunderstorm",TRUE,"Cloudy"))</f>
        <v>Partly Cloudy</v>
      </c>
      <c r="G1149" s="3" cm="1">
        <f t="array" ref="G1149">IF($A1149="","",INDEX(OpenMeteoAPI[TemperatureC],ROWS($G$2:G1149)))</f>
        <v>33.1</v>
      </c>
      <c r="H1149" s="4" cm="1">
        <f t="array" ref="H1149">IF($A1149="","",INDEX(OpenMeteoAPI[RelativeHumidityPct],ROWS($H$2:H1149))/100)</f>
        <v>0.25</v>
      </c>
      <c r="I1149" s="4" cm="1">
        <f t="array" ref="I1149">IF($A1149="","",INDEX(OpenMeteoAPI[PrecipitationProbabilityPct],ROWS($I$2:I1149))/100)</f>
        <v>0.04</v>
      </c>
      <c r="J1149" s="3" cm="1">
        <f t="array" ref="J1149">IF($A1149="","",INDEX(OpenMeteoAPI[PrecipitationMM],ROWS($J$2:J1149)))</f>
        <v>0</v>
      </c>
      <c r="K1149" cm="1">
        <f t="array" ref="K1149">IF($A1149="","",INDEX(OpenMeteoAPI[WeatherCode],ROWS($K$2:K1149)))</f>
        <v>3</v>
      </c>
      <c r="L1149" s="3" cm="1">
        <f t="array" ref="L1149">IF($A1149="","",INDEX(OpenMeteoAPI[WindSpeedKMH],ROWS($L$2:L1149)))</f>
        <v>6.2</v>
      </c>
    </row>
    <row r="1150" spans="1:12">
      <c r="A1150" t="str" cm="1">
        <f t="array" ref="A1150">IFERROR(INDEX(OpenMeteoAPI[City],ROWS($A$2:A1150))&amp;", "&amp;INDEX(OpenMeteoAPI[CountryCode],ROWS($A$2:A1150)),"")</f>
        <v>Zurich, CH</v>
      </c>
      <c r="B1150" t="str" cm="1">
        <f t="array" ref="B1150">IF($A1150="","",INDEX(OpenMeteoAPI[LocationID],ROWS($B$2:B1150)))</f>
        <v>CH-ZRH</v>
      </c>
      <c r="C1150" s="5" cm="1">
        <f t="array" ref="C1150">IF($A1150="","",INDEX(OpenMeteoAPI[ForecastDateTime],ROWS($C$2:C1150)))</f>
        <v>46217.833333333336</v>
      </c>
      <c r="D1150" t="str">
        <f t="shared" si="17"/>
        <v>8PM</v>
      </c>
      <c r="E1150" t="str" cm="1">
        <f t="array" ref="E1150">IF($K1150="","",_xlfn.IFS($K1150=0,_xlfn.UNICHAR(9728),$K1150&lt;=3,_xlfn.UNICHAR(9729),OR($K1150=45,$K1150=48),"~",AND($K1150&gt;=51,$K1150&lt;=67),_xlfn.UNICHAR(9748),AND($K1150&gt;=71,$K1150&lt;=77),_xlfn.UNICHAR(10052),AND($K1150&gt;=80,$K1150&lt;=82),_xlfn.UNICHAR(9748),AND($K1150&gt;=95,$K1150&lt;=99),_xlfn.UNICHAR(9889),TRUE,_xlfn.UNICHAR(9729)))</f>
        <v>☁</v>
      </c>
      <c r="F1150" t="str" cm="1">
        <f t="array" ref="F1150">IF($K1150="","",_xlfn.IFS($K1150=0,"Clear",$K1150&lt;=3,"Partly Cloudy",OR($K1150=45,$K1150=48),"Fog",AND($K1150&gt;=51,$K1150&lt;=67),"Drizzle",AND($K1150&gt;=71,$K1150&lt;=77),"Snow",AND($K1150&gt;=80,$K1150&lt;=82),"Rain Showers",AND($K1150&gt;=95,$K1150&lt;=99),"Thunderstorm",TRUE,"Cloudy"))</f>
        <v>Partly Cloudy</v>
      </c>
      <c r="G1150" s="3" cm="1">
        <f t="array" ref="G1150">IF($A1150="","",INDEX(OpenMeteoAPI[TemperatureC],ROWS($G$2:G1150)))</f>
        <v>32.1</v>
      </c>
      <c r="H1150" s="4" cm="1">
        <f t="array" ref="H1150">IF($A1150="","",INDEX(OpenMeteoAPI[RelativeHumidityPct],ROWS($H$2:H1150))/100)</f>
        <v>0.28000000000000003</v>
      </c>
      <c r="I1150" s="4" cm="1">
        <f t="array" ref="I1150">IF($A1150="","",INDEX(OpenMeteoAPI[PrecipitationProbabilityPct],ROWS($I$2:I1150))/100)</f>
        <v>0.04</v>
      </c>
      <c r="J1150" s="3" cm="1">
        <f t="array" ref="J1150">IF($A1150="","",INDEX(OpenMeteoAPI[PrecipitationMM],ROWS($J$2:J1150)))</f>
        <v>0</v>
      </c>
      <c r="K1150" cm="1">
        <f t="array" ref="K1150">IF($A1150="","",INDEX(OpenMeteoAPI[WeatherCode],ROWS($K$2:K1150)))</f>
        <v>3</v>
      </c>
      <c r="L1150" s="3" cm="1">
        <f t="array" ref="L1150">IF($A1150="","",INDEX(OpenMeteoAPI[WindSpeedKMH],ROWS($L$2:L1150)))</f>
        <v>7</v>
      </c>
    </row>
    <row r="1151" spans="1:12">
      <c r="A1151" t="str" cm="1">
        <f t="array" ref="A1151">IFERROR(INDEX(OpenMeteoAPI[City],ROWS($A$2:A1151))&amp;", "&amp;INDEX(OpenMeteoAPI[CountryCode],ROWS($A$2:A1151)),"")</f>
        <v>Zurich, CH</v>
      </c>
      <c r="B1151" t="str" cm="1">
        <f t="array" ref="B1151">IF($A1151="","",INDEX(OpenMeteoAPI[LocationID],ROWS($B$2:B1151)))</f>
        <v>CH-ZRH</v>
      </c>
      <c r="C1151" s="5" cm="1">
        <f t="array" ref="C1151">IF($A1151="","",INDEX(OpenMeteoAPI[ForecastDateTime],ROWS($C$2:C1151)))</f>
        <v>46217.875</v>
      </c>
      <c r="D1151" t="str">
        <f t="shared" si="17"/>
        <v>9PM</v>
      </c>
      <c r="E1151" t="str" cm="1">
        <f t="array" ref="E1151">IF($K1151="","",_xlfn.IFS($K1151=0,_xlfn.UNICHAR(9728),$K1151&lt;=3,_xlfn.UNICHAR(9729),OR($K1151=45,$K1151=48),"~",AND($K1151&gt;=51,$K1151&lt;=67),_xlfn.UNICHAR(9748),AND($K1151&gt;=71,$K1151&lt;=77),_xlfn.UNICHAR(10052),AND($K1151&gt;=80,$K1151&lt;=82),_xlfn.UNICHAR(9748),AND($K1151&gt;=95,$K1151&lt;=99),_xlfn.UNICHAR(9889),TRUE,_xlfn.UNICHAR(9729)))</f>
        <v>☁</v>
      </c>
      <c r="F1151" t="str" cm="1">
        <f t="array" ref="F1151">IF($K1151="","",_xlfn.IFS($K1151=0,"Clear",$K1151&lt;=3,"Partly Cloudy",OR($K1151=45,$K1151=48),"Fog",AND($K1151&gt;=51,$K1151&lt;=67),"Drizzle",AND($K1151&gt;=71,$K1151&lt;=77),"Snow",AND($K1151&gt;=80,$K1151&lt;=82),"Rain Showers",AND($K1151&gt;=95,$K1151&lt;=99),"Thunderstorm",TRUE,"Cloudy"))</f>
        <v>Partly Cloudy</v>
      </c>
      <c r="G1151" s="3" cm="1">
        <f t="array" ref="G1151">IF($A1151="","",INDEX(OpenMeteoAPI[TemperatureC],ROWS($G$2:G1151)))</f>
        <v>30.5</v>
      </c>
      <c r="H1151" s="4" cm="1">
        <f t="array" ref="H1151">IF($A1151="","",INDEX(OpenMeteoAPI[RelativeHumidityPct],ROWS($H$2:H1151))/100)</f>
        <v>0.33</v>
      </c>
      <c r="I1151" s="4" cm="1">
        <f t="array" ref="I1151">IF($A1151="","",INDEX(OpenMeteoAPI[PrecipitationProbabilityPct],ROWS($I$2:I1151))/100)</f>
        <v>0.04</v>
      </c>
      <c r="J1151" s="3" cm="1">
        <f t="array" ref="J1151">IF($A1151="","",INDEX(OpenMeteoAPI[PrecipitationMM],ROWS($J$2:J1151)))</f>
        <v>0</v>
      </c>
      <c r="K1151" cm="1">
        <f t="array" ref="K1151">IF($A1151="","",INDEX(OpenMeteoAPI[WeatherCode],ROWS($K$2:K1151)))</f>
        <v>3</v>
      </c>
      <c r="L1151" s="3" cm="1">
        <f t="array" ref="L1151">IF($A1151="","",INDEX(OpenMeteoAPI[WindSpeedKMH],ROWS($L$2:L1151)))</f>
        <v>6</v>
      </c>
    </row>
    <row r="1152" spans="1:12">
      <c r="A1152" t="str" cm="1">
        <f t="array" ref="A1152">IFERROR(INDEX(OpenMeteoAPI[City],ROWS($A$2:A1152))&amp;", "&amp;INDEX(OpenMeteoAPI[CountryCode],ROWS($A$2:A1152)),"")</f>
        <v>Zurich, CH</v>
      </c>
      <c r="B1152" t="str" cm="1">
        <f t="array" ref="B1152">IF($A1152="","",INDEX(OpenMeteoAPI[LocationID],ROWS($B$2:B1152)))</f>
        <v>CH-ZRH</v>
      </c>
      <c r="C1152" s="5" cm="1">
        <f t="array" ref="C1152">IF($A1152="","",INDEX(OpenMeteoAPI[ForecastDateTime],ROWS($C$2:C1152)))</f>
        <v>46217.916666666664</v>
      </c>
      <c r="D1152" t="str">
        <f t="shared" si="17"/>
        <v>10PM</v>
      </c>
      <c r="E1152" t="str" cm="1">
        <f t="array" ref="E1152">IF($K1152="","",_xlfn.IFS($K1152=0,_xlfn.UNICHAR(9728),$K1152&lt;=3,_xlfn.UNICHAR(9729),OR($K1152=45,$K1152=48),"~",AND($K1152&gt;=51,$K1152&lt;=67),_xlfn.UNICHAR(9748),AND($K1152&gt;=71,$K1152&lt;=77),_xlfn.UNICHAR(10052),AND($K1152&gt;=80,$K1152&lt;=82),_xlfn.UNICHAR(9748),AND($K1152&gt;=95,$K1152&lt;=99),_xlfn.UNICHAR(9889),TRUE,_xlfn.UNICHAR(9729)))</f>
        <v>☁</v>
      </c>
      <c r="F1152" t="str" cm="1">
        <f t="array" ref="F1152">IF($K1152="","",_xlfn.IFS($K1152=0,"Clear",$K1152&lt;=3,"Partly Cloudy",OR($K1152=45,$K1152=48),"Fog",AND($K1152&gt;=51,$K1152&lt;=67),"Drizzle",AND($K1152&gt;=71,$K1152&lt;=77),"Snow",AND($K1152&gt;=80,$K1152&lt;=82),"Rain Showers",AND($K1152&gt;=95,$K1152&lt;=99),"Thunderstorm",TRUE,"Cloudy"))</f>
        <v>Partly Cloudy</v>
      </c>
      <c r="G1152" s="3" cm="1">
        <f t="array" ref="G1152">IF($A1152="","",INDEX(OpenMeteoAPI[TemperatureC],ROWS($G$2:G1152)))</f>
        <v>28.4</v>
      </c>
      <c r="H1152" s="4" cm="1">
        <f t="array" ref="H1152">IF($A1152="","",INDEX(OpenMeteoAPI[RelativeHumidityPct],ROWS($H$2:H1152))/100)</f>
        <v>0.4</v>
      </c>
      <c r="I1152" s="4" cm="1">
        <f t="array" ref="I1152">IF($A1152="","",INDEX(OpenMeteoAPI[PrecipitationProbabilityPct],ROWS($I$2:I1152))/100)</f>
        <v>0.04</v>
      </c>
      <c r="J1152" s="3" cm="1">
        <f t="array" ref="J1152">IF($A1152="","",INDEX(OpenMeteoAPI[PrecipitationMM],ROWS($J$2:J1152)))</f>
        <v>0</v>
      </c>
      <c r="K1152" cm="1">
        <f t="array" ref="K1152">IF($A1152="","",INDEX(OpenMeteoAPI[WeatherCode],ROWS($K$2:K1152)))</f>
        <v>3</v>
      </c>
      <c r="L1152" s="3" cm="1">
        <f t="array" ref="L1152">IF($A1152="","",INDEX(OpenMeteoAPI[WindSpeedKMH],ROWS($L$2:L1152)))</f>
        <v>4.7</v>
      </c>
    </row>
    <row r="1153" spans="1:12">
      <c r="A1153" t="str" cm="1">
        <f t="array" ref="A1153">IFERROR(INDEX(OpenMeteoAPI[City],ROWS($A$2:A1153))&amp;", "&amp;INDEX(OpenMeteoAPI[CountryCode],ROWS($A$2:A1153)),"")</f>
        <v>Zurich, CH</v>
      </c>
      <c r="B1153" t="str" cm="1">
        <f t="array" ref="B1153">IF($A1153="","",INDEX(OpenMeteoAPI[LocationID],ROWS($B$2:B1153)))</f>
        <v>CH-ZRH</v>
      </c>
      <c r="C1153" s="5" cm="1">
        <f t="array" ref="C1153">IF($A1153="","",INDEX(OpenMeteoAPI[ForecastDateTime],ROWS($C$2:C1153)))</f>
        <v>46217.958333333336</v>
      </c>
      <c r="D1153" t="str">
        <f t="shared" si="17"/>
        <v>11PM</v>
      </c>
      <c r="E1153" t="str" cm="1">
        <f t="array" ref="E1153">IF($K1153="","",_xlfn.IFS($K1153=0,_xlfn.UNICHAR(9728),$K1153&lt;=3,_xlfn.UNICHAR(9729),OR($K1153=45,$K1153=48),"~",AND($K1153&gt;=51,$K1153&lt;=67),_xlfn.UNICHAR(9748),AND($K1153&gt;=71,$K1153&lt;=77),_xlfn.UNICHAR(10052),AND($K1153&gt;=80,$K1153&lt;=82),_xlfn.UNICHAR(9748),AND($K1153&gt;=95,$K1153&lt;=99),_xlfn.UNICHAR(9889),TRUE,_xlfn.UNICHAR(9729)))</f>
        <v>☁</v>
      </c>
      <c r="F1153" t="str" cm="1">
        <f t="array" ref="F1153">IF($K1153="","",_xlfn.IFS($K1153=0,"Clear",$K1153&lt;=3,"Partly Cloudy",OR($K1153=45,$K1153=48),"Fog",AND($K1153&gt;=51,$K1153&lt;=67),"Drizzle",AND($K1153&gt;=71,$K1153&lt;=77),"Snow",AND($K1153&gt;=80,$K1153&lt;=82),"Rain Showers",AND($K1153&gt;=95,$K1153&lt;=99),"Thunderstorm",TRUE,"Cloudy"))</f>
        <v>Partly Cloudy</v>
      </c>
      <c r="G1153" s="3" cm="1">
        <f t="array" ref="G1153">IF($A1153="","",INDEX(OpenMeteoAPI[TemperatureC],ROWS($G$2:G1153)))</f>
        <v>26.6</v>
      </c>
      <c r="H1153" s="4" cm="1">
        <f t="array" ref="H1153">IF($A1153="","",INDEX(OpenMeteoAPI[RelativeHumidityPct],ROWS($H$2:H1153))/100)</f>
        <v>0.47</v>
      </c>
      <c r="I1153" s="4" cm="1">
        <f t="array" ref="I1153">IF($A1153="","",INDEX(OpenMeteoAPI[PrecipitationProbabilityPct],ROWS($I$2:I1153))/100)</f>
        <v>0.05</v>
      </c>
      <c r="J1153" s="3" cm="1">
        <f t="array" ref="J1153">IF($A1153="","",INDEX(OpenMeteoAPI[PrecipitationMM],ROWS($J$2:J1153)))</f>
        <v>0</v>
      </c>
      <c r="K1153" cm="1">
        <f t="array" ref="K1153">IF($A1153="","",INDEX(OpenMeteoAPI[WeatherCode],ROWS($K$2:K1153)))</f>
        <v>3</v>
      </c>
      <c r="L1153" s="3" cm="1">
        <f t="array" ref="L1153">IF($A1153="","",INDEX(OpenMeteoAPI[WindSpeedKMH],ROWS($L$2:L1153)))</f>
        <v>3.4</v>
      </c>
    </row>
    <row r="1154" spans="1:12">
      <c r="A1154" t="str" cm="1">
        <f t="array" ref="A1154">IFERROR(INDEX(OpenMeteoAPI[City],ROWS($A$2:A1154))&amp;", "&amp;INDEX(OpenMeteoAPI[CountryCode],ROWS($A$2:A1154)),"")</f>
        <v>Zurich, CH</v>
      </c>
      <c r="B1154" t="str" cm="1">
        <f t="array" ref="B1154">IF($A1154="","",INDEX(OpenMeteoAPI[LocationID],ROWS($B$2:B1154)))</f>
        <v>CH-ZRH</v>
      </c>
      <c r="C1154" s="5" cm="1">
        <f t="array" ref="C1154">IF($A1154="","",INDEX(OpenMeteoAPI[ForecastDateTime],ROWS($C$2:C1154)))</f>
        <v>46218</v>
      </c>
      <c r="D1154" t="str">
        <f t="shared" si="17"/>
        <v>12AM</v>
      </c>
      <c r="E1154" t="str" cm="1">
        <f t="array" ref="E1154">IF($K1154="","",_xlfn.IFS($K1154=0,_xlfn.UNICHAR(9728),$K1154&lt;=3,_xlfn.UNICHAR(9729),OR($K1154=45,$K1154=48),"~",AND($K1154&gt;=51,$K1154&lt;=67),_xlfn.UNICHAR(9748),AND($K1154&gt;=71,$K1154&lt;=77),_xlfn.UNICHAR(10052),AND($K1154&gt;=80,$K1154&lt;=82),_xlfn.UNICHAR(9748),AND($K1154&gt;=95,$K1154&lt;=99),_xlfn.UNICHAR(9889),TRUE,_xlfn.UNICHAR(9729)))</f>
        <v>☁</v>
      </c>
      <c r="F1154" t="str" cm="1">
        <f t="array" ref="F1154">IF($K1154="","",_xlfn.IFS($K1154=0,"Clear",$K1154&lt;=3,"Partly Cloudy",OR($K1154=45,$K1154=48),"Fog",AND($K1154&gt;=51,$K1154&lt;=67),"Drizzle",AND($K1154&gt;=71,$K1154&lt;=77),"Snow",AND($K1154&gt;=80,$K1154&lt;=82),"Rain Showers",AND($K1154&gt;=95,$K1154&lt;=99),"Thunderstorm",TRUE,"Cloudy"))</f>
        <v>Partly Cloudy</v>
      </c>
      <c r="G1154" s="3" cm="1">
        <f t="array" ref="G1154">IF($A1154="","",INDEX(OpenMeteoAPI[TemperatureC],ROWS($G$2:G1154)))</f>
        <v>25.1</v>
      </c>
      <c r="H1154" s="4" cm="1">
        <f t="array" ref="H1154">IF($A1154="","",INDEX(OpenMeteoAPI[RelativeHumidityPct],ROWS($H$2:H1154))/100)</f>
        <v>0.59</v>
      </c>
      <c r="I1154" s="4" cm="1">
        <f t="array" ref="I1154">IF($A1154="","",INDEX(OpenMeteoAPI[PrecipitationProbabilityPct],ROWS($I$2:I1154))/100)</f>
        <v>7.0000000000000007E-2</v>
      </c>
      <c r="J1154" s="3" cm="1">
        <f t="array" ref="J1154">IF($A1154="","",INDEX(OpenMeteoAPI[PrecipitationMM],ROWS($J$2:J1154)))</f>
        <v>0</v>
      </c>
      <c r="K1154" cm="1">
        <f t="array" ref="K1154">IF($A1154="","",INDEX(OpenMeteoAPI[WeatherCode],ROWS($K$2:K1154)))</f>
        <v>3</v>
      </c>
      <c r="L1154" s="3" cm="1">
        <f t="array" ref="L1154">IF($A1154="","",INDEX(OpenMeteoAPI[WindSpeedKMH],ROWS($L$2:L1154)))</f>
        <v>3.3</v>
      </c>
    </row>
    <row r="1155" spans="1:12">
      <c r="A1155" t="str" cm="1">
        <f t="array" ref="A1155">IFERROR(INDEX(OpenMeteoAPI[City],ROWS($A$2:A1155))&amp;", "&amp;INDEX(OpenMeteoAPI[CountryCode],ROWS($A$2:A1155)),"")</f>
        <v>Zurich, CH</v>
      </c>
      <c r="B1155" t="str" cm="1">
        <f t="array" ref="B1155">IF($A1155="","",INDEX(OpenMeteoAPI[LocationID],ROWS($B$2:B1155)))</f>
        <v>CH-ZRH</v>
      </c>
      <c r="C1155" s="5" cm="1">
        <f t="array" ref="C1155">IF($A1155="","",INDEX(OpenMeteoAPI[ForecastDateTime],ROWS($C$2:C1155)))</f>
        <v>46218.041666666664</v>
      </c>
      <c r="D1155" t="str">
        <f t="shared" ref="D1155:D1218" si="18">IF($A1155="","",TEXT($C1155,"hAM/PM"))</f>
        <v>1AM</v>
      </c>
      <c r="E1155" t="str" cm="1">
        <f t="array" ref="E1155">IF($K1155="","",_xlfn.IFS($K1155=0,_xlfn.UNICHAR(9728),$K1155&lt;=3,_xlfn.UNICHAR(9729),OR($K1155=45,$K1155=48),"~",AND($K1155&gt;=51,$K1155&lt;=67),_xlfn.UNICHAR(9748),AND($K1155&gt;=71,$K1155&lt;=77),_xlfn.UNICHAR(10052),AND($K1155&gt;=80,$K1155&lt;=82),_xlfn.UNICHAR(9748),AND($K1155&gt;=95,$K1155&lt;=99),_xlfn.UNICHAR(9889),TRUE,_xlfn.UNICHAR(9729)))</f>
        <v>☁</v>
      </c>
      <c r="F1155" t="str" cm="1">
        <f t="array" ref="F1155">IF($K1155="","",_xlfn.IFS($K1155=0,"Clear",$K1155&lt;=3,"Partly Cloudy",OR($K1155=45,$K1155=48),"Fog",AND($K1155&gt;=51,$K1155&lt;=67),"Drizzle",AND($K1155&gt;=71,$K1155&lt;=77),"Snow",AND($K1155&gt;=80,$K1155&lt;=82),"Rain Showers",AND($K1155&gt;=95,$K1155&lt;=99),"Thunderstorm",TRUE,"Cloudy"))</f>
        <v>Partly Cloudy</v>
      </c>
      <c r="G1155" s="3" cm="1">
        <f t="array" ref="G1155">IF($A1155="","",INDEX(OpenMeteoAPI[TemperatureC],ROWS($G$2:G1155)))</f>
        <v>23.9</v>
      </c>
      <c r="H1155" s="4" cm="1">
        <f t="array" ref="H1155">IF($A1155="","",INDEX(OpenMeteoAPI[RelativeHumidityPct],ROWS($H$2:H1155))/100)</f>
        <v>0.73</v>
      </c>
      <c r="I1155" s="4" cm="1">
        <f t="array" ref="I1155">IF($A1155="","",INDEX(OpenMeteoAPI[PrecipitationProbabilityPct],ROWS($I$2:I1155))/100)</f>
        <v>7.0000000000000007E-2</v>
      </c>
      <c r="J1155" s="3" cm="1">
        <f t="array" ref="J1155">IF($A1155="","",INDEX(OpenMeteoAPI[PrecipitationMM],ROWS($J$2:J1155)))</f>
        <v>0</v>
      </c>
      <c r="K1155" cm="1">
        <f t="array" ref="K1155">IF($A1155="","",INDEX(OpenMeteoAPI[WeatherCode],ROWS($K$2:K1155)))</f>
        <v>3</v>
      </c>
      <c r="L1155" s="3" cm="1">
        <f t="array" ref="L1155">IF($A1155="","",INDEX(OpenMeteoAPI[WindSpeedKMH],ROWS($L$2:L1155)))</f>
        <v>3</v>
      </c>
    </row>
    <row r="1156" spans="1:12">
      <c r="A1156" t="str" cm="1">
        <f t="array" ref="A1156">IFERROR(INDEX(OpenMeteoAPI[City],ROWS($A$2:A1156))&amp;", "&amp;INDEX(OpenMeteoAPI[CountryCode],ROWS($A$2:A1156)),"")</f>
        <v>Zurich, CH</v>
      </c>
      <c r="B1156" t="str" cm="1">
        <f t="array" ref="B1156">IF($A1156="","",INDEX(OpenMeteoAPI[LocationID],ROWS($B$2:B1156)))</f>
        <v>CH-ZRH</v>
      </c>
      <c r="C1156" s="5" cm="1">
        <f t="array" ref="C1156">IF($A1156="","",INDEX(OpenMeteoAPI[ForecastDateTime],ROWS($C$2:C1156)))</f>
        <v>46218.083333333336</v>
      </c>
      <c r="D1156" t="str">
        <f t="shared" si="18"/>
        <v>2AM</v>
      </c>
      <c r="E1156" t="str" cm="1">
        <f t="array" ref="E1156">IF($K1156="","",_xlfn.IFS($K1156=0,_xlfn.UNICHAR(9728),$K1156&lt;=3,_xlfn.UNICHAR(9729),OR($K1156=45,$K1156=48),"~",AND($K1156&gt;=51,$K1156&lt;=67),_xlfn.UNICHAR(9748),AND($K1156&gt;=71,$K1156&lt;=77),_xlfn.UNICHAR(10052),AND($K1156&gt;=80,$K1156&lt;=82),_xlfn.UNICHAR(9748),AND($K1156&gt;=95,$K1156&lt;=99),_xlfn.UNICHAR(9889),TRUE,_xlfn.UNICHAR(9729)))</f>
        <v>☁</v>
      </c>
      <c r="F1156" t="str" cm="1">
        <f t="array" ref="F1156">IF($K1156="","",_xlfn.IFS($K1156=0,"Clear",$K1156&lt;=3,"Partly Cloudy",OR($K1156=45,$K1156=48),"Fog",AND($K1156&gt;=51,$K1156&lt;=67),"Drizzle",AND($K1156&gt;=71,$K1156&lt;=77),"Snow",AND($K1156&gt;=80,$K1156&lt;=82),"Rain Showers",AND($K1156&gt;=95,$K1156&lt;=99),"Thunderstorm",TRUE,"Cloudy"))</f>
        <v>Partly Cloudy</v>
      </c>
      <c r="G1156" s="3" cm="1">
        <f t="array" ref="G1156">IF($A1156="","",INDEX(OpenMeteoAPI[TemperatureC],ROWS($G$2:G1156)))</f>
        <v>23.2</v>
      </c>
      <c r="H1156" s="4" cm="1">
        <f t="array" ref="H1156">IF($A1156="","",INDEX(OpenMeteoAPI[RelativeHumidityPct],ROWS($H$2:H1156))/100)</f>
        <v>0.84</v>
      </c>
      <c r="I1156" s="4" cm="1">
        <f t="array" ref="I1156">IF($A1156="","",INDEX(OpenMeteoAPI[PrecipitationProbabilityPct],ROWS($I$2:I1156))/100)</f>
        <v>0.06</v>
      </c>
      <c r="J1156" s="3" cm="1">
        <f t="array" ref="J1156">IF($A1156="","",INDEX(OpenMeteoAPI[PrecipitationMM],ROWS($J$2:J1156)))</f>
        <v>0</v>
      </c>
      <c r="K1156" cm="1">
        <f t="array" ref="K1156">IF($A1156="","",INDEX(OpenMeteoAPI[WeatherCode],ROWS($K$2:K1156)))</f>
        <v>3</v>
      </c>
      <c r="L1156" s="3" cm="1">
        <f t="array" ref="L1156">IF($A1156="","",INDEX(OpenMeteoAPI[WindSpeedKMH],ROWS($L$2:L1156)))</f>
        <v>2.2999999999999998</v>
      </c>
    </row>
    <row r="1157" spans="1:12">
      <c r="A1157" t="str" cm="1">
        <f t="array" ref="A1157">IFERROR(INDEX(OpenMeteoAPI[City],ROWS($A$2:A1157))&amp;", "&amp;INDEX(OpenMeteoAPI[CountryCode],ROWS($A$2:A1157)),"")</f>
        <v>Zurich, CH</v>
      </c>
      <c r="B1157" t="str" cm="1">
        <f t="array" ref="B1157">IF($A1157="","",INDEX(OpenMeteoAPI[LocationID],ROWS($B$2:B1157)))</f>
        <v>CH-ZRH</v>
      </c>
      <c r="C1157" s="5" cm="1">
        <f t="array" ref="C1157">IF($A1157="","",INDEX(OpenMeteoAPI[ForecastDateTime],ROWS($C$2:C1157)))</f>
        <v>46218.125</v>
      </c>
      <c r="D1157" t="str">
        <f t="shared" si="18"/>
        <v>3AM</v>
      </c>
      <c r="E1157" t="str" cm="1">
        <f t="array" ref="E1157">IF($K1157="","",_xlfn.IFS($K1157=0,_xlfn.UNICHAR(9728),$K1157&lt;=3,_xlfn.UNICHAR(9729),OR($K1157=45,$K1157=48),"~",AND($K1157&gt;=51,$K1157&lt;=67),_xlfn.UNICHAR(9748),AND($K1157&gt;=71,$K1157&lt;=77),_xlfn.UNICHAR(10052),AND($K1157&gt;=80,$K1157&lt;=82),_xlfn.UNICHAR(9748),AND($K1157&gt;=95,$K1157&lt;=99),_xlfn.UNICHAR(9889),TRUE,_xlfn.UNICHAR(9729)))</f>
        <v>☁</v>
      </c>
      <c r="F1157" t="str" cm="1">
        <f t="array" ref="F1157">IF($K1157="","",_xlfn.IFS($K1157=0,"Clear",$K1157&lt;=3,"Partly Cloudy",OR($K1157=45,$K1157=48),"Fog",AND($K1157&gt;=51,$K1157&lt;=67),"Drizzle",AND($K1157&gt;=71,$K1157&lt;=77),"Snow",AND($K1157&gt;=80,$K1157&lt;=82),"Rain Showers",AND($K1157&gt;=95,$K1157&lt;=99),"Thunderstorm",TRUE,"Cloudy"))</f>
        <v>Partly Cloudy</v>
      </c>
      <c r="G1157" s="3" cm="1">
        <f t="array" ref="G1157">IF($A1157="","",INDEX(OpenMeteoAPI[TemperatureC],ROWS($G$2:G1157)))</f>
        <v>23</v>
      </c>
      <c r="H1157" s="4" cm="1">
        <f t="array" ref="H1157">IF($A1157="","",INDEX(OpenMeteoAPI[RelativeHumidityPct],ROWS($H$2:H1157))/100)</f>
        <v>0.88</v>
      </c>
      <c r="I1157" s="4" cm="1">
        <f t="array" ref="I1157">IF($A1157="","",INDEX(OpenMeteoAPI[PrecipitationProbabilityPct],ROWS($I$2:I1157))/100)</f>
        <v>0.05</v>
      </c>
      <c r="J1157" s="3" cm="1">
        <f t="array" ref="J1157">IF($A1157="","",INDEX(OpenMeteoAPI[PrecipitationMM],ROWS($J$2:J1157)))</f>
        <v>0</v>
      </c>
      <c r="K1157" cm="1">
        <f t="array" ref="K1157">IF($A1157="","",INDEX(OpenMeteoAPI[WeatherCode],ROWS($K$2:K1157)))</f>
        <v>2</v>
      </c>
      <c r="L1157" s="3" cm="1">
        <f t="array" ref="L1157">IF($A1157="","",INDEX(OpenMeteoAPI[WindSpeedKMH],ROWS($L$2:L1157)))</f>
        <v>1.7</v>
      </c>
    </row>
    <row r="1158" spans="1:12">
      <c r="A1158" t="str" cm="1">
        <f t="array" ref="A1158">IFERROR(INDEX(OpenMeteoAPI[City],ROWS($A$2:A1158))&amp;", "&amp;INDEX(OpenMeteoAPI[CountryCode],ROWS($A$2:A1158)),"")</f>
        <v>Zurich, CH</v>
      </c>
      <c r="B1158" t="str" cm="1">
        <f t="array" ref="B1158">IF($A1158="","",INDEX(OpenMeteoAPI[LocationID],ROWS($B$2:B1158)))</f>
        <v>CH-ZRH</v>
      </c>
      <c r="C1158" s="5" cm="1">
        <f t="array" ref="C1158">IF($A1158="","",INDEX(OpenMeteoAPI[ForecastDateTime],ROWS($C$2:C1158)))</f>
        <v>46218.166666666664</v>
      </c>
      <c r="D1158" t="str">
        <f t="shared" si="18"/>
        <v>4AM</v>
      </c>
      <c r="E1158" t="str" cm="1">
        <f t="array" ref="E1158">IF($K1158="","",_xlfn.IFS($K1158=0,_xlfn.UNICHAR(9728),$K1158&lt;=3,_xlfn.UNICHAR(9729),OR($K1158=45,$K1158=48),"~",AND($K1158&gt;=51,$K1158&lt;=67),_xlfn.UNICHAR(9748),AND($K1158&gt;=71,$K1158&lt;=77),_xlfn.UNICHAR(10052),AND($K1158&gt;=80,$K1158&lt;=82),_xlfn.UNICHAR(9748),AND($K1158&gt;=95,$K1158&lt;=99),_xlfn.UNICHAR(9889),TRUE,_xlfn.UNICHAR(9729)))</f>
        <v>☁</v>
      </c>
      <c r="F1158" t="str" cm="1">
        <f t="array" ref="F1158">IF($K1158="","",_xlfn.IFS($K1158=0,"Clear",$K1158&lt;=3,"Partly Cloudy",OR($K1158=45,$K1158=48),"Fog",AND($K1158&gt;=51,$K1158&lt;=67),"Drizzle",AND($K1158&gt;=71,$K1158&lt;=77),"Snow",AND($K1158&gt;=80,$K1158&lt;=82),"Rain Showers",AND($K1158&gt;=95,$K1158&lt;=99),"Thunderstorm",TRUE,"Cloudy"))</f>
        <v>Partly Cloudy</v>
      </c>
      <c r="G1158" s="3" cm="1">
        <f t="array" ref="G1158">IF($A1158="","",INDEX(OpenMeteoAPI[TemperatureC],ROWS($G$2:G1158)))</f>
        <v>22.9</v>
      </c>
      <c r="H1158" s="4" cm="1">
        <f t="array" ref="H1158">IF($A1158="","",INDEX(OpenMeteoAPI[RelativeHumidityPct],ROWS($H$2:H1158))/100)</f>
        <v>0.81</v>
      </c>
      <c r="I1158" s="4" cm="1">
        <f t="array" ref="I1158">IF($A1158="","",INDEX(OpenMeteoAPI[PrecipitationProbabilityPct],ROWS($I$2:I1158))/100)</f>
        <v>0.04</v>
      </c>
      <c r="J1158" s="3" cm="1">
        <f t="array" ref="J1158">IF($A1158="","",INDEX(OpenMeteoAPI[PrecipitationMM],ROWS($J$2:J1158)))</f>
        <v>0</v>
      </c>
      <c r="K1158" cm="1">
        <f t="array" ref="K1158">IF($A1158="","",INDEX(OpenMeteoAPI[WeatherCode],ROWS($K$2:K1158)))</f>
        <v>2</v>
      </c>
      <c r="L1158" s="3" cm="1">
        <f t="array" ref="L1158">IF($A1158="","",INDEX(OpenMeteoAPI[WindSpeedKMH],ROWS($L$2:L1158)))</f>
        <v>1.5</v>
      </c>
    </row>
    <row r="1159" spans="1:12">
      <c r="A1159" t="str" cm="1">
        <f t="array" ref="A1159">IFERROR(INDEX(OpenMeteoAPI[City],ROWS($A$2:A1159))&amp;", "&amp;INDEX(OpenMeteoAPI[CountryCode],ROWS($A$2:A1159)),"")</f>
        <v>Zurich, CH</v>
      </c>
      <c r="B1159" t="str" cm="1">
        <f t="array" ref="B1159">IF($A1159="","",INDEX(OpenMeteoAPI[LocationID],ROWS($B$2:B1159)))</f>
        <v>CH-ZRH</v>
      </c>
      <c r="C1159" s="5" cm="1">
        <f t="array" ref="C1159">IF($A1159="","",INDEX(OpenMeteoAPI[ForecastDateTime],ROWS($C$2:C1159)))</f>
        <v>46218.208333333336</v>
      </c>
      <c r="D1159" t="str">
        <f t="shared" si="18"/>
        <v>5AM</v>
      </c>
      <c r="E1159" t="str" cm="1">
        <f t="array" ref="E1159">IF($K1159="","",_xlfn.IFS($K1159=0,_xlfn.UNICHAR(9728),$K1159&lt;=3,_xlfn.UNICHAR(9729),OR($K1159=45,$K1159=48),"~",AND($K1159&gt;=51,$K1159&lt;=67),_xlfn.UNICHAR(9748),AND($K1159&gt;=71,$K1159&lt;=77),_xlfn.UNICHAR(10052),AND($K1159&gt;=80,$K1159&lt;=82),_xlfn.UNICHAR(9748),AND($K1159&gt;=95,$K1159&lt;=99),_xlfn.UNICHAR(9889),TRUE,_xlfn.UNICHAR(9729)))</f>
        <v>☁</v>
      </c>
      <c r="F1159" t="str" cm="1">
        <f t="array" ref="F1159">IF($K1159="","",_xlfn.IFS($K1159=0,"Clear",$K1159&lt;=3,"Partly Cloudy",OR($K1159=45,$K1159=48),"Fog",AND($K1159&gt;=51,$K1159&lt;=67),"Drizzle",AND($K1159&gt;=71,$K1159&lt;=77),"Snow",AND($K1159&gt;=80,$K1159&lt;=82),"Rain Showers",AND($K1159&gt;=95,$K1159&lt;=99),"Thunderstorm",TRUE,"Cloudy"))</f>
        <v>Partly Cloudy</v>
      </c>
      <c r="G1159" s="3" cm="1">
        <f t="array" ref="G1159">IF($A1159="","",INDEX(OpenMeteoAPI[TemperatureC],ROWS($G$2:G1159)))</f>
        <v>23</v>
      </c>
      <c r="H1159" s="4" cm="1">
        <f t="array" ref="H1159">IF($A1159="","",INDEX(OpenMeteoAPI[RelativeHumidityPct],ROWS($H$2:H1159))/100)</f>
        <v>0.71</v>
      </c>
      <c r="I1159" s="4" cm="1">
        <f t="array" ref="I1159">IF($A1159="","",INDEX(OpenMeteoAPI[PrecipitationProbabilityPct],ROWS($I$2:I1159))/100)</f>
        <v>0.04</v>
      </c>
      <c r="J1159" s="3" cm="1">
        <f t="array" ref="J1159">IF($A1159="","",INDEX(OpenMeteoAPI[PrecipitationMM],ROWS($J$2:J1159)))</f>
        <v>0</v>
      </c>
      <c r="K1159" cm="1">
        <f t="array" ref="K1159">IF($A1159="","",INDEX(OpenMeteoAPI[WeatherCode],ROWS($K$2:K1159)))</f>
        <v>1</v>
      </c>
      <c r="L1159" s="3" cm="1">
        <f t="array" ref="L1159">IF($A1159="","",INDEX(OpenMeteoAPI[WindSpeedKMH],ROWS($L$2:L1159)))</f>
        <v>1.5</v>
      </c>
    </row>
    <row r="1160" spans="1:12">
      <c r="A1160" t="str" cm="1">
        <f t="array" ref="A1160">IFERROR(INDEX(OpenMeteoAPI[City],ROWS($A$2:A1160))&amp;", "&amp;INDEX(OpenMeteoAPI[CountryCode],ROWS($A$2:A1160)),"")</f>
        <v>Zurich, CH</v>
      </c>
      <c r="B1160" t="str" cm="1">
        <f t="array" ref="B1160">IF($A1160="","",INDEX(OpenMeteoAPI[LocationID],ROWS($B$2:B1160)))</f>
        <v>CH-ZRH</v>
      </c>
      <c r="C1160" s="5" cm="1">
        <f t="array" ref="C1160">IF($A1160="","",INDEX(OpenMeteoAPI[ForecastDateTime],ROWS($C$2:C1160)))</f>
        <v>46218.25</v>
      </c>
      <c r="D1160" t="str">
        <f t="shared" si="18"/>
        <v>6AM</v>
      </c>
      <c r="E1160" t="str" cm="1">
        <f t="array" ref="E1160">IF($K1160="","",_xlfn.IFS($K1160=0,_xlfn.UNICHAR(9728),$K1160&lt;=3,_xlfn.UNICHAR(9729),OR($K1160=45,$K1160=48),"~",AND($K1160&gt;=51,$K1160&lt;=67),_xlfn.UNICHAR(9748),AND($K1160&gt;=71,$K1160&lt;=77),_xlfn.UNICHAR(10052),AND($K1160&gt;=80,$K1160&lt;=82),_xlfn.UNICHAR(9748),AND($K1160&gt;=95,$K1160&lt;=99),_xlfn.UNICHAR(9889),TRUE,_xlfn.UNICHAR(9729)))</f>
        <v>☁</v>
      </c>
      <c r="F1160" t="str" cm="1">
        <f t="array" ref="F1160">IF($K1160="","",_xlfn.IFS($K1160=0,"Clear",$K1160&lt;=3,"Partly Cloudy",OR($K1160=45,$K1160=48),"Fog",AND($K1160&gt;=51,$K1160&lt;=67),"Drizzle",AND($K1160&gt;=71,$K1160&lt;=77),"Snow",AND($K1160&gt;=80,$K1160&lt;=82),"Rain Showers",AND($K1160&gt;=95,$K1160&lt;=99),"Thunderstorm",TRUE,"Cloudy"))</f>
        <v>Partly Cloudy</v>
      </c>
      <c r="G1160" s="3" cm="1">
        <f t="array" ref="G1160">IF($A1160="","",INDEX(OpenMeteoAPI[TemperatureC],ROWS($G$2:G1160)))</f>
        <v>23.3</v>
      </c>
      <c r="H1160" s="4" cm="1">
        <f t="array" ref="H1160">IF($A1160="","",INDEX(OpenMeteoAPI[RelativeHumidityPct],ROWS($H$2:H1160))/100)</f>
        <v>0.6</v>
      </c>
      <c r="I1160" s="4" cm="1">
        <f t="array" ref="I1160">IF($A1160="","",INDEX(OpenMeteoAPI[PrecipitationProbabilityPct],ROWS($I$2:I1160))/100)</f>
        <v>0.04</v>
      </c>
      <c r="J1160" s="3" cm="1">
        <f t="array" ref="J1160">IF($A1160="","",INDEX(OpenMeteoAPI[PrecipitationMM],ROWS($J$2:J1160)))</f>
        <v>0</v>
      </c>
      <c r="K1160" cm="1">
        <f t="array" ref="K1160">IF($A1160="","",INDEX(OpenMeteoAPI[WeatherCode],ROWS($K$2:K1160)))</f>
        <v>1</v>
      </c>
      <c r="L1160" s="3" cm="1">
        <f t="array" ref="L1160">IF($A1160="","",INDEX(OpenMeteoAPI[WindSpeedKMH],ROWS($L$2:L1160)))</f>
        <v>1.9</v>
      </c>
    </row>
    <row r="1161" spans="1:12">
      <c r="A1161" t="str" cm="1">
        <f t="array" ref="A1161">IFERROR(INDEX(OpenMeteoAPI[City],ROWS($A$2:A1161))&amp;", "&amp;INDEX(OpenMeteoAPI[CountryCode],ROWS($A$2:A1161)),"")</f>
        <v>Zurich, CH</v>
      </c>
      <c r="B1161" t="str" cm="1">
        <f t="array" ref="B1161">IF($A1161="","",INDEX(OpenMeteoAPI[LocationID],ROWS($B$2:B1161)))</f>
        <v>CH-ZRH</v>
      </c>
      <c r="C1161" s="5" cm="1">
        <f t="array" ref="C1161">IF($A1161="","",INDEX(OpenMeteoAPI[ForecastDateTime],ROWS($C$2:C1161)))</f>
        <v>46218.291666666664</v>
      </c>
      <c r="D1161" t="str">
        <f t="shared" si="18"/>
        <v>7AM</v>
      </c>
      <c r="E1161" t="str" cm="1">
        <f t="array" ref="E1161">IF($K1161="","",_xlfn.IFS($K1161=0,_xlfn.UNICHAR(9728),$K1161&lt;=3,_xlfn.UNICHAR(9729),OR($K1161=45,$K1161=48),"~",AND($K1161&gt;=51,$K1161&lt;=67),_xlfn.UNICHAR(9748),AND($K1161&gt;=71,$K1161&lt;=77),_xlfn.UNICHAR(10052),AND($K1161&gt;=80,$K1161&lt;=82),_xlfn.UNICHAR(9748),AND($K1161&gt;=95,$K1161&lt;=99),_xlfn.UNICHAR(9889),TRUE,_xlfn.UNICHAR(9729)))</f>
        <v>☁</v>
      </c>
      <c r="F1161" t="str" cm="1">
        <f t="array" ref="F1161">IF($K1161="","",_xlfn.IFS($K1161=0,"Clear",$K1161&lt;=3,"Partly Cloudy",OR($K1161=45,$K1161=48),"Fog",AND($K1161&gt;=51,$K1161&lt;=67),"Drizzle",AND($K1161&gt;=71,$K1161&lt;=77),"Snow",AND($K1161&gt;=80,$K1161&lt;=82),"Rain Showers",AND($K1161&gt;=95,$K1161&lt;=99),"Thunderstorm",TRUE,"Cloudy"))</f>
        <v>Partly Cloudy</v>
      </c>
      <c r="G1161" s="3" cm="1">
        <f t="array" ref="G1161">IF($A1161="","",INDEX(OpenMeteoAPI[TemperatureC],ROWS($G$2:G1161)))</f>
        <v>23.8</v>
      </c>
      <c r="H1161" s="4" cm="1">
        <f t="array" ref="H1161">IF($A1161="","",INDEX(OpenMeteoAPI[RelativeHumidityPct],ROWS($H$2:H1161))/100)</f>
        <v>0.51</v>
      </c>
      <c r="I1161" s="4" cm="1">
        <f t="array" ref="I1161">IF($A1161="","",INDEX(OpenMeteoAPI[PrecipitationProbabilityPct],ROWS($I$2:I1161))/100)</f>
        <v>0.05</v>
      </c>
      <c r="J1161" s="3" cm="1">
        <f t="array" ref="J1161">IF($A1161="","",INDEX(OpenMeteoAPI[PrecipitationMM],ROWS($J$2:J1161)))</f>
        <v>0</v>
      </c>
      <c r="K1161" cm="1">
        <f t="array" ref="K1161">IF($A1161="","",INDEX(OpenMeteoAPI[WeatherCode],ROWS($K$2:K1161)))</f>
        <v>1</v>
      </c>
      <c r="L1161" s="3" cm="1">
        <f t="array" ref="L1161">IF($A1161="","",INDEX(OpenMeteoAPI[WindSpeedKMH],ROWS($L$2:L1161)))</f>
        <v>2</v>
      </c>
    </row>
    <row r="1162" spans="1:12">
      <c r="A1162" t="str" cm="1">
        <f t="array" ref="A1162">IFERROR(INDEX(OpenMeteoAPI[City],ROWS($A$2:A1162))&amp;", "&amp;INDEX(OpenMeteoAPI[CountryCode],ROWS($A$2:A1162)),"")</f>
        <v>Zurich, CH</v>
      </c>
      <c r="B1162" t="str" cm="1">
        <f t="array" ref="B1162">IF($A1162="","",INDEX(OpenMeteoAPI[LocationID],ROWS($B$2:B1162)))</f>
        <v>CH-ZRH</v>
      </c>
      <c r="C1162" s="5" cm="1">
        <f t="array" ref="C1162">IF($A1162="","",INDEX(OpenMeteoAPI[ForecastDateTime],ROWS($C$2:C1162)))</f>
        <v>46218.333333333336</v>
      </c>
      <c r="D1162" t="str">
        <f t="shared" si="18"/>
        <v>8AM</v>
      </c>
      <c r="E1162" t="str" cm="1">
        <f t="array" ref="E1162">IF($K1162="","",_xlfn.IFS($K1162=0,_xlfn.UNICHAR(9728),$K1162&lt;=3,_xlfn.UNICHAR(9729),OR($K1162=45,$K1162=48),"~",AND($K1162&gt;=51,$K1162&lt;=67),_xlfn.UNICHAR(9748),AND($K1162&gt;=71,$K1162&lt;=77),_xlfn.UNICHAR(10052),AND($K1162&gt;=80,$K1162&lt;=82),_xlfn.UNICHAR(9748),AND($K1162&gt;=95,$K1162&lt;=99),_xlfn.UNICHAR(9889),TRUE,_xlfn.UNICHAR(9729)))</f>
        <v>☀</v>
      </c>
      <c r="F1162" t="str" cm="1">
        <f t="array" ref="F1162">IF($K1162="","",_xlfn.IFS($K1162=0,"Clear",$K1162&lt;=3,"Partly Cloudy",OR($K1162=45,$K1162=48),"Fog",AND($K1162&gt;=51,$K1162&lt;=67),"Drizzle",AND($K1162&gt;=71,$K1162&lt;=77),"Snow",AND($K1162&gt;=80,$K1162&lt;=82),"Rain Showers",AND($K1162&gt;=95,$K1162&lt;=99),"Thunderstorm",TRUE,"Cloudy"))</f>
        <v>Clear</v>
      </c>
      <c r="G1162" s="3" cm="1">
        <f t="array" ref="G1162">IF($A1162="","",INDEX(OpenMeteoAPI[TemperatureC],ROWS($G$2:G1162)))</f>
        <v>24.5</v>
      </c>
      <c r="H1162" s="4" cm="1">
        <f t="array" ref="H1162">IF($A1162="","",INDEX(OpenMeteoAPI[RelativeHumidityPct],ROWS($H$2:H1162))/100)</f>
        <v>0.45</v>
      </c>
      <c r="I1162" s="4" cm="1">
        <f t="array" ref="I1162">IF($A1162="","",INDEX(OpenMeteoAPI[PrecipitationProbabilityPct],ROWS($I$2:I1162))/100)</f>
        <v>0.06</v>
      </c>
      <c r="J1162" s="3" cm="1">
        <f t="array" ref="J1162">IF($A1162="","",INDEX(OpenMeteoAPI[PrecipitationMM],ROWS($J$2:J1162)))</f>
        <v>0</v>
      </c>
      <c r="K1162" cm="1">
        <f t="array" ref="K1162">IF($A1162="","",INDEX(OpenMeteoAPI[WeatherCode],ROWS($K$2:K1162)))</f>
        <v>0</v>
      </c>
      <c r="L1162" s="3" cm="1">
        <f t="array" ref="L1162">IF($A1162="","",INDEX(OpenMeteoAPI[WindSpeedKMH],ROWS($L$2:L1162)))</f>
        <v>2.2999999999999998</v>
      </c>
    </row>
    <row r="1163" spans="1:12">
      <c r="A1163" t="str" cm="1">
        <f t="array" ref="A1163">IFERROR(INDEX(OpenMeteoAPI[City],ROWS($A$2:A1163))&amp;", "&amp;INDEX(OpenMeteoAPI[CountryCode],ROWS($A$2:A1163)),"")</f>
        <v>Zurich, CH</v>
      </c>
      <c r="B1163" t="str" cm="1">
        <f t="array" ref="B1163">IF($A1163="","",INDEX(OpenMeteoAPI[LocationID],ROWS($B$2:B1163)))</f>
        <v>CH-ZRH</v>
      </c>
      <c r="C1163" s="5" cm="1">
        <f t="array" ref="C1163">IF($A1163="","",INDEX(OpenMeteoAPI[ForecastDateTime],ROWS($C$2:C1163)))</f>
        <v>46218.375</v>
      </c>
      <c r="D1163" t="str">
        <f t="shared" si="18"/>
        <v>9AM</v>
      </c>
      <c r="E1163" t="str" cm="1">
        <f t="array" ref="E1163">IF($K1163="","",_xlfn.IFS($K1163=0,_xlfn.UNICHAR(9728),$K1163&lt;=3,_xlfn.UNICHAR(9729),OR($K1163=45,$K1163=48),"~",AND($K1163&gt;=51,$K1163&lt;=67),_xlfn.UNICHAR(9748),AND($K1163&gt;=71,$K1163&lt;=77),_xlfn.UNICHAR(10052),AND($K1163&gt;=80,$K1163&lt;=82),_xlfn.UNICHAR(9748),AND($K1163&gt;=95,$K1163&lt;=99),_xlfn.UNICHAR(9889),TRUE,_xlfn.UNICHAR(9729)))</f>
        <v>☀</v>
      </c>
      <c r="F1163" t="str" cm="1">
        <f t="array" ref="F1163">IF($K1163="","",_xlfn.IFS($K1163=0,"Clear",$K1163&lt;=3,"Partly Cloudy",OR($K1163=45,$K1163=48),"Fog",AND($K1163&gt;=51,$K1163&lt;=67),"Drizzle",AND($K1163&gt;=71,$K1163&lt;=77),"Snow",AND($K1163&gt;=80,$K1163&lt;=82),"Rain Showers",AND($K1163&gt;=95,$K1163&lt;=99),"Thunderstorm",TRUE,"Cloudy"))</f>
        <v>Clear</v>
      </c>
      <c r="G1163" s="3" cm="1">
        <f t="array" ref="G1163">IF($A1163="","",INDEX(OpenMeteoAPI[TemperatureC],ROWS($G$2:G1163)))</f>
        <v>25.6</v>
      </c>
      <c r="H1163" s="4" cm="1">
        <f t="array" ref="H1163">IF($A1163="","",INDEX(OpenMeteoAPI[RelativeHumidityPct],ROWS($H$2:H1163))/100)</f>
        <v>0.4</v>
      </c>
      <c r="I1163" s="4" cm="1">
        <f t="array" ref="I1163">IF($A1163="","",INDEX(OpenMeteoAPI[PrecipitationProbabilityPct],ROWS($I$2:I1163))/100)</f>
        <v>7.0000000000000007E-2</v>
      </c>
      <c r="J1163" s="3" cm="1">
        <f t="array" ref="J1163">IF($A1163="","",INDEX(OpenMeteoAPI[PrecipitationMM],ROWS($J$2:J1163)))</f>
        <v>0</v>
      </c>
      <c r="K1163" cm="1">
        <f t="array" ref="K1163">IF($A1163="","",INDEX(OpenMeteoAPI[WeatherCode],ROWS($K$2:K1163)))</f>
        <v>0</v>
      </c>
      <c r="L1163" s="3" cm="1">
        <f t="array" ref="L1163">IF($A1163="","",INDEX(OpenMeteoAPI[WindSpeedKMH],ROWS($L$2:L1163)))</f>
        <v>2.7</v>
      </c>
    </row>
    <row r="1164" spans="1:12">
      <c r="A1164" t="str" cm="1">
        <f t="array" ref="A1164">IFERROR(INDEX(OpenMeteoAPI[City],ROWS($A$2:A1164))&amp;", "&amp;INDEX(OpenMeteoAPI[CountryCode],ROWS($A$2:A1164)),"")</f>
        <v>Zurich, CH</v>
      </c>
      <c r="B1164" t="str" cm="1">
        <f t="array" ref="B1164">IF($A1164="","",INDEX(OpenMeteoAPI[LocationID],ROWS($B$2:B1164)))</f>
        <v>CH-ZRH</v>
      </c>
      <c r="C1164" s="5" cm="1">
        <f t="array" ref="C1164">IF($A1164="","",INDEX(OpenMeteoAPI[ForecastDateTime],ROWS($C$2:C1164)))</f>
        <v>46218.416666666664</v>
      </c>
      <c r="D1164" t="str">
        <f t="shared" si="18"/>
        <v>10AM</v>
      </c>
      <c r="E1164" t="str" cm="1">
        <f t="array" ref="E1164">IF($K1164="","",_xlfn.IFS($K1164=0,_xlfn.UNICHAR(9728),$K1164&lt;=3,_xlfn.UNICHAR(9729),OR($K1164=45,$K1164=48),"~",AND($K1164&gt;=51,$K1164&lt;=67),_xlfn.UNICHAR(9748),AND($K1164&gt;=71,$K1164&lt;=77),_xlfn.UNICHAR(10052),AND($K1164&gt;=80,$K1164&lt;=82),_xlfn.UNICHAR(9748),AND($K1164&gt;=95,$K1164&lt;=99),_xlfn.UNICHAR(9889),TRUE,_xlfn.UNICHAR(9729)))</f>
        <v>☀</v>
      </c>
      <c r="F1164" t="str" cm="1">
        <f t="array" ref="F1164">IF($K1164="","",_xlfn.IFS($K1164=0,"Clear",$K1164&lt;=3,"Partly Cloudy",OR($K1164=45,$K1164=48),"Fog",AND($K1164&gt;=51,$K1164&lt;=67),"Drizzle",AND($K1164&gt;=71,$K1164&lt;=77),"Snow",AND($K1164&gt;=80,$K1164&lt;=82),"Rain Showers",AND($K1164&gt;=95,$K1164&lt;=99),"Thunderstorm",TRUE,"Cloudy"))</f>
        <v>Clear</v>
      </c>
      <c r="G1164" s="3" cm="1">
        <f t="array" ref="G1164">IF($A1164="","",INDEX(OpenMeteoAPI[TemperatureC],ROWS($G$2:G1164)))</f>
        <v>27.2</v>
      </c>
      <c r="H1164" s="4" cm="1">
        <f t="array" ref="H1164">IF($A1164="","",INDEX(OpenMeteoAPI[RelativeHumidityPct],ROWS($H$2:H1164))/100)</f>
        <v>0.34</v>
      </c>
      <c r="I1164" s="4" cm="1">
        <f t="array" ref="I1164">IF($A1164="","",INDEX(OpenMeteoAPI[PrecipitationProbabilityPct],ROWS($I$2:I1164))/100)</f>
        <v>0.09</v>
      </c>
      <c r="J1164" s="3" cm="1">
        <f t="array" ref="J1164">IF($A1164="","",INDEX(OpenMeteoAPI[PrecipitationMM],ROWS($J$2:J1164)))</f>
        <v>0</v>
      </c>
      <c r="K1164" cm="1">
        <f t="array" ref="K1164">IF($A1164="","",INDEX(OpenMeteoAPI[WeatherCode],ROWS($K$2:K1164)))</f>
        <v>0</v>
      </c>
      <c r="L1164" s="3" cm="1">
        <f t="array" ref="L1164">IF($A1164="","",INDEX(OpenMeteoAPI[WindSpeedKMH],ROWS($L$2:L1164)))</f>
        <v>3</v>
      </c>
    </row>
    <row r="1165" spans="1:12">
      <c r="A1165" t="str" cm="1">
        <f t="array" ref="A1165">IFERROR(INDEX(OpenMeteoAPI[City],ROWS($A$2:A1165))&amp;", "&amp;INDEX(OpenMeteoAPI[CountryCode],ROWS($A$2:A1165)),"")</f>
        <v>Zurich, CH</v>
      </c>
      <c r="B1165" t="str" cm="1">
        <f t="array" ref="B1165">IF($A1165="","",INDEX(OpenMeteoAPI[LocationID],ROWS($B$2:B1165)))</f>
        <v>CH-ZRH</v>
      </c>
      <c r="C1165" s="5" cm="1">
        <f t="array" ref="C1165">IF($A1165="","",INDEX(OpenMeteoAPI[ForecastDateTime],ROWS($C$2:C1165)))</f>
        <v>46218.458333333336</v>
      </c>
      <c r="D1165" t="str">
        <f t="shared" si="18"/>
        <v>11AM</v>
      </c>
      <c r="E1165" t="str" cm="1">
        <f t="array" ref="E1165">IF($K1165="","",_xlfn.IFS($K1165=0,_xlfn.UNICHAR(9728),$K1165&lt;=3,_xlfn.UNICHAR(9729),OR($K1165=45,$K1165=48),"~",AND($K1165&gt;=51,$K1165&lt;=67),_xlfn.UNICHAR(9748),AND($K1165&gt;=71,$K1165&lt;=77),_xlfn.UNICHAR(10052),AND($K1165&gt;=80,$K1165&lt;=82),_xlfn.UNICHAR(9748),AND($K1165&gt;=95,$K1165&lt;=99),_xlfn.UNICHAR(9889),TRUE,_xlfn.UNICHAR(9729)))</f>
        <v>☀</v>
      </c>
      <c r="F1165" t="str" cm="1">
        <f t="array" ref="F1165">IF($K1165="","",_xlfn.IFS($K1165=0,"Clear",$K1165&lt;=3,"Partly Cloudy",OR($K1165=45,$K1165=48),"Fog",AND($K1165&gt;=51,$K1165&lt;=67),"Drizzle",AND($K1165&gt;=71,$K1165&lt;=77),"Snow",AND($K1165&gt;=80,$K1165&lt;=82),"Rain Showers",AND($K1165&gt;=95,$K1165&lt;=99),"Thunderstorm",TRUE,"Cloudy"))</f>
        <v>Clear</v>
      </c>
      <c r="G1165" s="3" cm="1">
        <f t="array" ref="G1165">IF($A1165="","",INDEX(OpenMeteoAPI[TemperatureC],ROWS($G$2:G1165)))</f>
        <v>29</v>
      </c>
      <c r="H1165" s="4" cm="1">
        <f t="array" ref="H1165">IF($A1165="","",INDEX(OpenMeteoAPI[RelativeHumidityPct],ROWS($H$2:H1165))/100)</f>
        <v>0.3</v>
      </c>
      <c r="I1165" s="4" cm="1">
        <f t="array" ref="I1165">IF($A1165="","",INDEX(OpenMeteoAPI[PrecipitationProbabilityPct],ROWS($I$2:I1165))/100)</f>
        <v>0.11</v>
      </c>
      <c r="J1165" s="3" cm="1">
        <f t="array" ref="J1165">IF($A1165="","",INDEX(OpenMeteoAPI[PrecipitationMM],ROWS($J$2:J1165)))</f>
        <v>0</v>
      </c>
      <c r="K1165" cm="1">
        <f t="array" ref="K1165">IF($A1165="","",INDEX(OpenMeteoAPI[WeatherCode],ROWS($K$2:K1165)))</f>
        <v>0</v>
      </c>
      <c r="L1165" s="3" cm="1">
        <f t="array" ref="L1165">IF($A1165="","",INDEX(OpenMeteoAPI[WindSpeedKMH],ROWS($L$2:L1165)))</f>
        <v>3.5</v>
      </c>
    </row>
    <row r="1166" spans="1:12">
      <c r="A1166" t="str" cm="1">
        <f t="array" ref="A1166">IFERROR(INDEX(OpenMeteoAPI[City],ROWS($A$2:A1166))&amp;", "&amp;INDEX(OpenMeteoAPI[CountryCode],ROWS($A$2:A1166)),"")</f>
        <v>Zurich, CH</v>
      </c>
      <c r="B1166" t="str" cm="1">
        <f t="array" ref="B1166">IF($A1166="","",INDEX(OpenMeteoAPI[LocationID],ROWS($B$2:B1166)))</f>
        <v>CH-ZRH</v>
      </c>
      <c r="C1166" s="5" cm="1">
        <f t="array" ref="C1166">IF($A1166="","",INDEX(OpenMeteoAPI[ForecastDateTime],ROWS($C$2:C1166)))</f>
        <v>46218.5</v>
      </c>
      <c r="D1166" t="str">
        <f t="shared" si="18"/>
        <v>12PM</v>
      </c>
      <c r="E1166" t="str" cm="1">
        <f t="array" ref="E1166">IF($K1166="","",_xlfn.IFS($K1166=0,_xlfn.UNICHAR(9728),$K1166&lt;=3,_xlfn.UNICHAR(9729),OR($K1166=45,$K1166=48),"~",AND($K1166&gt;=51,$K1166&lt;=67),_xlfn.UNICHAR(9748),AND($K1166&gt;=71,$K1166&lt;=77),_xlfn.UNICHAR(10052),AND($K1166&gt;=80,$K1166&lt;=82),_xlfn.UNICHAR(9748),AND($K1166&gt;=95,$K1166&lt;=99),_xlfn.UNICHAR(9889),TRUE,_xlfn.UNICHAR(9729)))</f>
        <v>☀</v>
      </c>
      <c r="F1166" t="str" cm="1">
        <f t="array" ref="F1166">IF($K1166="","",_xlfn.IFS($K1166=0,"Clear",$K1166&lt;=3,"Partly Cloudy",OR($K1166=45,$K1166=48),"Fog",AND($K1166&gt;=51,$K1166&lt;=67),"Drizzle",AND($K1166&gt;=71,$K1166&lt;=77),"Snow",AND($K1166&gt;=80,$K1166&lt;=82),"Rain Showers",AND($K1166&gt;=95,$K1166&lt;=99),"Thunderstorm",TRUE,"Cloudy"))</f>
        <v>Clear</v>
      </c>
      <c r="G1166" s="3" cm="1">
        <f t="array" ref="G1166">IF($A1166="","",INDEX(OpenMeteoAPI[TemperatureC],ROWS($G$2:G1166)))</f>
        <v>30.7</v>
      </c>
      <c r="H1166" s="4" cm="1">
        <f t="array" ref="H1166">IF($A1166="","",INDEX(OpenMeteoAPI[RelativeHumidityPct],ROWS($H$2:H1166))/100)</f>
        <v>0.27</v>
      </c>
      <c r="I1166" s="4" cm="1">
        <f t="array" ref="I1166">IF($A1166="","",INDEX(OpenMeteoAPI[PrecipitationProbabilityPct],ROWS($I$2:I1166))/100)</f>
        <v>0.13</v>
      </c>
      <c r="J1166" s="3" cm="1">
        <f t="array" ref="J1166">IF($A1166="","",INDEX(OpenMeteoAPI[PrecipitationMM],ROWS($J$2:J1166)))</f>
        <v>0</v>
      </c>
      <c r="K1166" cm="1">
        <f t="array" ref="K1166">IF($A1166="","",INDEX(OpenMeteoAPI[WeatherCode],ROWS($K$2:K1166)))</f>
        <v>0</v>
      </c>
      <c r="L1166" s="3" cm="1">
        <f t="array" ref="L1166">IF($A1166="","",INDEX(OpenMeteoAPI[WindSpeedKMH],ROWS($L$2:L1166)))</f>
        <v>4</v>
      </c>
    </row>
    <row r="1167" spans="1:12">
      <c r="A1167" t="str" cm="1">
        <f t="array" ref="A1167">IFERROR(INDEX(OpenMeteoAPI[City],ROWS($A$2:A1167))&amp;", "&amp;INDEX(OpenMeteoAPI[CountryCode],ROWS($A$2:A1167)),"")</f>
        <v>Zurich, CH</v>
      </c>
      <c r="B1167" t="str" cm="1">
        <f t="array" ref="B1167">IF($A1167="","",INDEX(OpenMeteoAPI[LocationID],ROWS($B$2:B1167)))</f>
        <v>CH-ZRH</v>
      </c>
      <c r="C1167" s="5" cm="1">
        <f t="array" ref="C1167">IF($A1167="","",INDEX(OpenMeteoAPI[ForecastDateTime],ROWS($C$2:C1167)))</f>
        <v>46218.541666666664</v>
      </c>
      <c r="D1167" t="str">
        <f t="shared" si="18"/>
        <v>1PM</v>
      </c>
      <c r="E1167" t="str" cm="1">
        <f t="array" ref="E1167">IF($K1167="","",_xlfn.IFS($K1167=0,_xlfn.UNICHAR(9728),$K1167&lt;=3,_xlfn.UNICHAR(9729),OR($K1167=45,$K1167=48),"~",AND($K1167&gt;=51,$K1167&lt;=67),_xlfn.UNICHAR(9748),AND($K1167&gt;=71,$K1167&lt;=77),_xlfn.UNICHAR(10052),AND($K1167&gt;=80,$K1167&lt;=82),_xlfn.UNICHAR(9748),AND($K1167&gt;=95,$K1167&lt;=99),_xlfn.UNICHAR(9889),TRUE,_xlfn.UNICHAR(9729)))</f>
        <v>☀</v>
      </c>
      <c r="F1167" t="str" cm="1">
        <f t="array" ref="F1167">IF($K1167="","",_xlfn.IFS($K1167=0,"Clear",$K1167&lt;=3,"Partly Cloudy",OR($K1167=45,$K1167=48),"Fog",AND($K1167&gt;=51,$K1167&lt;=67),"Drizzle",AND($K1167&gt;=71,$K1167&lt;=77),"Snow",AND($K1167&gt;=80,$K1167&lt;=82),"Rain Showers",AND($K1167&gt;=95,$K1167&lt;=99),"Thunderstorm",TRUE,"Cloudy"))</f>
        <v>Clear</v>
      </c>
      <c r="G1167" s="3" cm="1">
        <f t="array" ref="G1167">IF($A1167="","",INDEX(OpenMeteoAPI[TemperatureC],ROWS($G$2:G1167)))</f>
        <v>32.1</v>
      </c>
      <c r="H1167" s="4" cm="1">
        <f t="array" ref="H1167">IF($A1167="","",INDEX(OpenMeteoAPI[RelativeHumidityPct],ROWS($H$2:H1167))/100)</f>
        <v>0.24</v>
      </c>
      <c r="I1167" s="4" cm="1">
        <f t="array" ref="I1167">IF($A1167="","",INDEX(OpenMeteoAPI[PrecipitationProbabilityPct],ROWS($I$2:I1167))/100)</f>
        <v>0.16</v>
      </c>
      <c r="J1167" s="3" cm="1">
        <f t="array" ref="J1167">IF($A1167="","",INDEX(OpenMeteoAPI[PrecipitationMM],ROWS($J$2:J1167)))</f>
        <v>0</v>
      </c>
      <c r="K1167" cm="1">
        <f t="array" ref="K1167">IF($A1167="","",INDEX(OpenMeteoAPI[WeatherCode],ROWS($K$2:K1167)))</f>
        <v>0</v>
      </c>
      <c r="L1167" s="3" cm="1">
        <f t="array" ref="L1167">IF($A1167="","",INDEX(OpenMeteoAPI[WindSpeedKMH],ROWS($L$2:L1167)))</f>
        <v>4.3</v>
      </c>
    </row>
    <row r="1168" spans="1:12">
      <c r="A1168" t="str" cm="1">
        <f t="array" ref="A1168">IFERROR(INDEX(OpenMeteoAPI[City],ROWS($A$2:A1168))&amp;", "&amp;INDEX(OpenMeteoAPI[CountryCode],ROWS($A$2:A1168)),"")</f>
        <v>Zurich, CH</v>
      </c>
      <c r="B1168" t="str" cm="1">
        <f t="array" ref="B1168">IF($A1168="","",INDEX(OpenMeteoAPI[LocationID],ROWS($B$2:B1168)))</f>
        <v>CH-ZRH</v>
      </c>
      <c r="C1168" s="5" cm="1">
        <f t="array" ref="C1168">IF($A1168="","",INDEX(OpenMeteoAPI[ForecastDateTime],ROWS($C$2:C1168)))</f>
        <v>46218.583333333336</v>
      </c>
      <c r="D1168" t="str">
        <f t="shared" si="18"/>
        <v>2PM</v>
      </c>
      <c r="E1168" t="str" cm="1">
        <f t="array" ref="E1168">IF($K1168="","",_xlfn.IFS($K1168=0,_xlfn.UNICHAR(9728),$K1168&lt;=3,_xlfn.UNICHAR(9729),OR($K1168=45,$K1168=48),"~",AND($K1168&gt;=51,$K1168&lt;=67),_xlfn.UNICHAR(9748),AND($K1168&gt;=71,$K1168&lt;=77),_xlfn.UNICHAR(10052),AND($K1168&gt;=80,$K1168&lt;=82),_xlfn.UNICHAR(9748),AND($K1168&gt;=95,$K1168&lt;=99),_xlfn.UNICHAR(9889),TRUE,_xlfn.UNICHAR(9729)))</f>
        <v>☀</v>
      </c>
      <c r="F1168" t="str" cm="1">
        <f t="array" ref="F1168">IF($K1168="","",_xlfn.IFS($K1168=0,"Clear",$K1168&lt;=3,"Partly Cloudy",OR($K1168=45,$K1168=48),"Fog",AND($K1168&gt;=51,$K1168&lt;=67),"Drizzle",AND($K1168&gt;=71,$K1168&lt;=77),"Snow",AND($K1168&gt;=80,$K1168&lt;=82),"Rain Showers",AND($K1168&gt;=95,$K1168&lt;=99),"Thunderstorm",TRUE,"Cloudy"))</f>
        <v>Clear</v>
      </c>
      <c r="G1168" s="3" cm="1">
        <f t="array" ref="G1168">IF($A1168="","",INDEX(OpenMeteoAPI[TemperatureC],ROWS($G$2:G1168)))</f>
        <v>32.799999999999997</v>
      </c>
      <c r="H1168" s="4" cm="1">
        <f t="array" ref="H1168">IF($A1168="","",INDEX(OpenMeteoAPI[RelativeHumidityPct],ROWS($H$2:H1168))/100)</f>
        <v>0.23</v>
      </c>
      <c r="I1168" s="4" cm="1">
        <f t="array" ref="I1168">IF($A1168="","",INDEX(OpenMeteoAPI[PrecipitationProbabilityPct],ROWS($I$2:I1168))/100)</f>
        <v>0.18</v>
      </c>
      <c r="J1168" s="3" cm="1">
        <f t="array" ref="J1168">IF($A1168="","",INDEX(OpenMeteoAPI[PrecipitationMM],ROWS($J$2:J1168)))</f>
        <v>0</v>
      </c>
      <c r="K1168" cm="1">
        <f t="array" ref="K1168">IF($A1168="","",INDEX(OpenMeteoAPI[WeatherCode],ROWS($K$2:K1168)))</f>
        <v>0</v>
      </c>
      <c r="L1168" s="3" cm="1">
        <f t="array" ref="L1168">IF($A1168="","",INDEX(OpenMeteoAPI[WindSpeedKMH],ROWS($L$2:L1168)))</f>
        <v>4.5</v>
      </c>
    </row>
    <row r="1169" spans="1:12">
      <c r="A1169" t="str" cm="1">
        <f t="array" ref="A1169">IFERROR(INDEX(OpenMeteoAPI[City],ROWS($A$2:A1169))&amp;", "&amp;INDEX(OpenMeteoAPI[CountryCode],ROWS($A$2:A1169)),"")</f>
        <v>Zurich, CH</v>
      </c>
      <c r="B1169" t="str" cm="1">
        <f t="array" ref="B1169">IF($A1169="","",INDEX(OpenMeteoAPI[LocationID],ROWS($B$2:B1169)))</f>
        <v>CH-ZRH</v>
      </c>
      <c r="C1169" s="5" cm="1">
        <f t="array" ref="C1169">IF($A1169="","",INDEX(OpenMeteoAPI[ForecastDateTime],ROWS($C$2:C1169)))</f>
        <v>46218.625</v>
      </c>
      <c r="D1169" t="str">
        <f t="shared" si="18"/>
        <v>3PM</v>
      </c>
      <c r="E1169" t="str" cm="1">
        <f t="array" ref="E1169">IF($K1169="","",_xlfn.IFS($K1169=0,_xlfn.UNICHAR(9728),$K1169&lt;=3,_xlfn.UNICHAR(9729),OR($K1169=45,$K1169=48),"~",AND($K1169&gt;=51,$K1169&lt;=67),_xlfn.UNICHAR(9748),AND($K1169&gt;=71,$K1169&lt;=77),_xlfn.UNICHAR(10052),AND($K1169&gt;=80,$K1169&lt;=82),_xlfn.UNICHAR(9748),AND($K1169&gt;=95,$K1169&lt;=99),_xlfn.UNICHAR(9889),TRUE,_xlfn.UNICHAR(9729)))</f>
        <v>☀</v>
      </c>
      <c r="F1169" t="str" cm="1">
        <f t="array" ref="F1169">IF($K1169="","",_xlfn.IFS($K1169=0,"Clear",$K1169&lt;=3,"Partly Cloudy",OR($K1169=45,$K1169=48),"Fog",AND($K1169&gt;=51,$K1169&lt;=67),"Drizzle",AND($K1169&gt;=71,$K1169&lt;=77),"Snow",AND($K1169&gt;=80,$K1169&lt;=82),"Rain Showers",AND($K1169&gt;=95,$K1169&lt;=99),"Thunderstorm",TRUE,"Cloudy"))</f>
        <v>Clear</v>
      </c>
      <c r="G1169" s="3" cm="1">
        <f t="array" ref="G1169">IF($A1169="","",INDEX(OpenMeteoAPI[TemperatureC],ROWS($G$2:G1169)))</f>
        <v>32.9</v>
      </c>
      <c r="H1169" s="4" cm="1">
        <f t="array" ref="H1169">IF($A1169="","",INDEX(OpenMeteoAPI[RelativeHumidityPct],ROWS($H$2:H1169))/100)</f>
        <v>0.24</v>
      </c>
      <c r="I1169" s="4" cm="1">
        <f t="array" ref="I1169">IF($A1169="","",INDEX(OpenMeteoAPI[PrecipitationProbabilityPct],ROWS($I$2:I1169))/100)</f>
        <v>0.2</v>
      </c>
      <c r="J1169" s="3" cm="1">
        <f t="array" ref="J1169">IF($A1169="","",INDEX(OpenMeteoAPI[PrecipitationMM],ROWS($J$2:J1169)))</f>
        <v>0</v>
      </c>
      <c r="K1169" cm="1">
        <f t="array" ref="K1169">IF($A1169="","",INDEX(OpenMeteoAPI[WeatherCode],ROWS($K$2:K1169)))</f>
        <v>0</v>
      </c>
      <c r="L1169" s="3" cm="1">
        <f t="array" ref="L1169">IF($A1169="","",INDEX(OpenMeteoAPI[WindSpeedKMH],ROWS($L$2:L1169)))</f>
        <v>4.9000000000000004</v>
      </c>
    </row>
    <row r="1170" spans="1:12">
      <c r="A1170" t="str" cm="1">
        <f t="array" ref="A1170">IFERROR(INDEX(OpenMeteoAPI[City],ROWS($A$2:A1170))&amp;", "&amp;INDEX(OpenMeteoAPI[CountryCode],ROWS($A$2:A1170)),"")</f>
        <v>Zurich, CH</v>
      </c>
      <c r="B1170" t="str" cm="1">
        <f t="array" ref="B1170">IF($A1170="","",INDEX(OpenMeteoAPI[LocationID],ROWS($B$2:B1170)))</f>
        <v>CH-ZRH</v>
      </c>
      <c r="C1170" s="5" cm="1">
        <f t="array" ref="C1170">IF($A1170="","",INDEX(OpenMeteoAPI[ForecastDateTime],ROWS($C$2:C1170)))</f>
        <v>46218.666666666664</v>
      </c>
      <c r="D1170" t="str">
        <f t="shared" si="18"/>
        <v>4PM</v>
      </c>
      <c r="E1170" t="str" cm="1">
        <f t="array" ref="E1170">IF($K1170="","",_xlfn.IFS($K1170=0,_xlfn.UNICHAR(9728),$K1170&lt;=3,_xlfn.UNICHAR(9729),OR($K1170=45,$K1170=48),"~",AND($K1170&gt;=51,$K1170&lt;=67),_xlfn.UNICHAR(9748),AND($K1170&gt;=71,$K1170&lt;=77),_xlfn.UNICHAR(10052),AND($K1170&gt;=80,$K1170&lt;=82),_xlfn.UNICHAR(9748),AND($K1170&gt;=95,$K1170&lt;=99),_xlfn.UNICHAR(9889),TRUE,_xlfn.UNICHAR(9729)))</f>
        <v>☀</v>
      </c>
      <c r="F1170" t="str" cm="1">
        <f t="array" ref="F1170">IF($K1170="","",_xlfn.IFS($K1170=0,"Clear",$K1170&lt;=3,"Partly Cloudy",OR($K1170=45,$K1170=48),"Fog",AND($K1170&gt;=51,$K1170&lt;=67),"Drizzle",AND($K1170&gt;=71,$K1170&lt;=77),"Snow",AND($K1170&gt;=80,$K1170&lt;=82),"Rain Showers",AND($K1170&gt;=95,$K1170&lt;=99),"Thunderstorm",TRUE,"Cloudy"))</f>
        <v>Clear</v>
      </c>
      <c r="G1170" s="3" cm="1">
        <f t="array" ref="G1170">IF($A1170="","",INDEX(OpenMeteoAPI[TemperatureC],ROWS($G$2:G1170)))</f>
        <v>32.5</v>
      </c>
      <c r="H1170" s="4" cm="1">
        <f t="array" ref="H1170">IF($A1170="","",INDEX(OpenMeteoAPI[RelativeHumidityPct],ROWS($H$2:H1170))/100)</f>
        <v>0.25</v>
      </c>
      <c r="I1170" s="4" cm="1">
        <f t="array" ref="I1170">IF($A1170="","",INDEX(OpenMeteoAPI[PrecipitationProbabilityPct],ROWS($I$2:I1170))/100)</f>
        <v>0.22</v>
      </c>
      <c r="J1170" s="3" cm="1">
        <f t="array" ref="J1170">IF($A1170="","",INDEX(OpenMeteoAPI[PrecipitationMM],ROWS($J$2:J1170)))</f>
        <v>0</v>
      </c>
      <c r="K1170" cm="1">
        <f t="array" ref="K1170">IF($A1170="","",INDEX(OpenMeteoAPI[WeatherCode],ROWS($K$2:K1170)))</f>
        <v>0</v>
      </c>
      <c r="L1170" s="3" cm="1">
        <f t="array" ref="L1170">IF($A1170="","",INDEX(OpenMeteoAPI[WindSpeedKMH],ROWS($L$2:L1170)))</f>
        <v>6.2</v>
      </c>
    </row>
    <row r="1171" spans="1:12">
      <c r="A1171" t="str" cm="1">
        <f t="array" ref="A1171">IFERROR(INDEX(OpenMeteoAPI[City],ROWS($A$2:A1171))&amp;", "&amp;INDEX(OpenMeteoAPI[CountryCode],ROWS($A$2:A1171)),"")</f>
        <v>Zurich, CH</v>
      </c>
      <c r="B1171" t="str" cm="1">
        <f t="array" ref="B1171">IF($A1171="","",INDEX(OpenMeteoAPI[LocationID],ROWS($B$2:B1171)))</f>
        <v>CH-ZRH</v>
      </c>
      <c r="C1171" s="5" cm="1">
        <f t="array" ref="C1171">IF($A1171="","",INDEX(OpenMeteoAPI[ForecastDateTime],ROWS($C$2:C1171)))</f>
        <v>46218.708333333336</v>
      </c>
      <c r="D1171" t="str">
        <f t="shared" si="18"/>
        <v>5PM</v>
      </c>
      <c r="E1171" t="str" cm="1">
        <f t="array" ref="E1171">IF($K1171="","",_xlfn.IFS($K1171=0,_xlfn.UNICHAR(9728),$K1171&lt;=3,_xlfn.UNICHAR(9729),OR($K1171=45,$K1171=48),"~",AND($K1171&gt;=51,$K1171&lt;=67),_xlfn.UNICHAR(9748),AND($K1171&gt;=71,$K1171&lt;=77),_xlfn.UNICHAR(10052),AND($K1171&gt;=80,$K1171&lt;=82),_xlfn.UNICHAR(9748),AND($K1171&gt;=95,$K1171&lt;=99),_xlfn.UNICHAR(9889),TRUE,_xlfn.UNICHAR(9729)))</f>
        <v>☀</v>
      </c>
      <c r="F1171" t="str" cm="1">
        <f t="array" ref="F1171">IF($K1171="","",_xlfn.IFS($K1171=0,"Clear",$K1171&lt;=3,"Partly Cloudy",OR($K1171=45,$K1171=48),"Fog",AND($K1171&gt;=51,$K1171&lt;=67),"Drizzle",AND($K1171&gt;=71,$K1171&lt;=77),"Snow",AND($K1171&gt;=80,$K1171&lt;=82),"Rain Showers",AND($K1171&gt;=95,$K1171&lt;=99),"Thunderstorm",TRUE,"Cloudy"))</f>
        <v>Clear</v>
      </c>
      <c r="G1171" s="3" cm="1">
        <f t="array" ref="G1171">IF($A1171="","",INDEX(OpenMeteoAPI[TemperatureC],ROWS($G$2:G1171)))</f>
        <v>31.7</v>
      </c>
      <c r="H1171" s="4" cm="1">
        <f t="array" ref="H1171">IF($A1171="","",INDEX(OpenMeteoAPI[RelativeHumidityPct],ROWS($H$2:H1171))/100)</f>
        <v>0.28000000000000003</v>
      </c>
      <c r="I1171" s="4" cm="1">
        <f t="array" ref="I1171">IF($A1171="","",INDEX(OpenMeteoAPI[PrecipitationProbabilityPct],ROWS($I$2:I1171))/100)</f>
        <v>0.24</v>
      </c>
      <c r="J1171" s="3" cm="1">
        <f t="array" ref="J1171">IF($A1171="","",INDEX(OpenMeteoAPI[PrecipitationMM],ROWS($J$2:J1171)))</f>
        <v>0</v>
      </c>
      <c r="K1171" cm="1">
        <f t="array" ref="K1171">IF($A1171="","",INDEX(OpenMeteoAPI[WeatherCode],ROWS($K$2:K1171)))</f>
        <v>0</v>
      </c>
      <c r="L1171" s="3" cm="1">
        <f t="array" ref="L1171">IF($A1171="","",INDEX(OpenMeteoAPI[WindSpeedKMH],ROWS($L$2:L1171)))</f>
        <v>8.5</v>
      </c>
    </row>
    <row r="1172" spans="1:12">
      <c r="A1172" t="str" cm="1">
        <f t="array" ref="A1172">IFERROR(INDEX(OpenMeteoAPI[City],ROWS($A$2:A1172))&amp;", "&amp;INDEX(OpenMeteoAPI[CountryCode],ROWS($A$2:A1172)),"")</f>
        <v>Zurich, CH</v>
      </c>
      <c r="B1172" t="str" cm="1">
        <f t="array" ref="B1172">IF($A1172="","",INDEX(OpenMeteoAPI[LocationID],ROWS($B$2:B1172)))</f>
        <v>CH-ZRH</v>
      </c>
      <c r="C1172" s="5" cm="1">
        <f t="array" ref="C1172">IF($A1172="","",INDEX(OpenMeteoAPI[ForecastDateTime],ROWS($C$2:C1172)))</f>
        <v>46218.75</v>
      </c>
      <c r="D1172" t="str">
        <f t="shared" si="18"/>
        <v>6PM</v>
      </c>
      <c r="E1172" t="str" cm="1">
        <f t="array" ref="E1172">IF($K1172="","",_xlfn.IFS($K1172=0,_xlfn.UNICHAR(9728),$K1172&lt;=3,_xlfn.UNICHAR(9729),OR($K1172=45,$K1172=48),"~",AND($K1172&gt;=51,$K1172&lt;=67),_xlfn.UNICHAR(9748),AND($K1172&gt;=71,$K1172&lt;=77),_xlfn.UNICHAR(10052),AND($K1172&gt;=80,$K1172&lt;=82),_xlfn.UNICHAR(9748),AND($K1172&gt;=95,$K1172&lt;=99),_xlfn.UNICHAR(9889),TRUE,_xlfn.UNICHAR(9729)))</f>
        <v>☀</v>
      </c>
      <c r="F1172" t="str" cm="1">
        <f t="array" ref="F1172">IF($K1172="","",_xlfn.IFS($K1172=0,"Clear",$K1172&lt;=3,"Partly Cloudy",OR($K1172=45,$K1172=48),"Fog",AND($K1172&gt;=51,$K1172&lt;=67),"Drizzle",AND($K1172&gt;=71,$K1172&lt;=77),"Snow",AND($K1172&gt;=80,$K1172&lt;=82),"Rain Showers",AND($K1172&gt;=95,$K1172&lt;=99),"Thunderstorm",TRUE,"Cloudy"))</f>
        <v>Clear</v>
      </c>
      <c r="G1172" s="3" cm="1">
        <f t="array" ref="G1172">IF($A1172="","",INDEX(OpenMeteoAPI[TemperatureC],ROWS($G$2:G1172)))</f>
        <v>30.8</v>
      </c>
      <c r="H1172" s="4" cm="1">
        <f t="array" ref="H1172">IF($A1172="","",INDEX(OpenMeteoAPI[RelativeHumidityPct],ROWS($H$2:H1172))/100)</f>
        <v>0.31</v>
      </c>
      <c r="I1172" s="4" cm="1">
        <f t="array" ref="I1172">IF($A1172="","",INDEX(OpenMeteoAPI[PrecipitationProbabilityPct],ROWS($I$2:I1172))/100)</f>
        <v>0.26</v>
      </c>
      <c r="J1172" s="3" cm="1">
        <f t="array" ref="J1172">IF($A1172="","",INDEX(OpenMeteoAPI[PrecipitationMM],ROWS($J$2:J1172)))</f>
        <v>0</v>
      </c>
      <c r="K1172" cm="1">
        <f t="array" ref="K1172">IF($A1172="","",INDEX(OpenMeteoAPI[WeatherCode],ROWS($K$2:K1172)))</f>
        <v>0</v>
      </c>
      <c r="L1172" s="3" cm="1">
        <f t="array" ref="L1172">IF($A1172="","",INDEX(OpenMeteoAPI[WindSpeedKMH],ROWS($L$2:L1172)))</f>
        <v>11.1</v>
      </c>
    </row>
    <row r="1173" spans="1:12">
      <c r="A1173" t="str" cm="1">
        <f t="array" ref="A1173">IFERROR(INDEX(OpenMeteoAPI[City],ROWS($A$2:A1173))&amp;", "&amp;INDEX(OpenMeteoAPI[CountryCode],ROWS($A$2:A1173)),"")</f>
        <v>Zurich, CH</v>
      </c>
      <c r="B1173" t="str" cm="1">
        <f t="array" ref="B1173">IF($A1173="","",INDEX(OpenMeteoAPI[LocationID],ROWS($B$2:B1173)))</f>
        <v>CH-ZRH</v>
      </c>
      <c r="C1173" s="5" cm="1">
        <f t="array" ref="C1173">IF($A1173="","",INDEX(OpenMeteoAPI[ForecastDateTime],ROWS($C$2:C1173)))</f>
        <v>46218.791666666664</v>
      </c>
      <c r="D1173" t="str">
        <f t="shared" si="18"/>
        <v>7PM</v>
      </c>
      <c r="E1173" t="str" cm="1">
        <f t="array" ref="E1173">IF($K1173="","",_xlfn.IFS($K1173=0,_xlfn.UNICHAR(9728),$K1173&lt;=3,_xlfn.UNICHAR(9729),OR($K1173=45,$K1173=48),"~",AND($K1173&gt;=51,$K1173&lt;=67),_xlfn.UNICHAR(9748),AND($K1173&gt;=71,$K1173&lt;=77),_xlfn.UNICHAR(10052),AND($K1173&gt;=80,$K1173&lt;=82),_xlfn.UNICHAR(9748),AND($K1173&gt;=95,$K1173&lt;=99),_xlfn.UNICHAR(9889),TRUE,_xlfn.UNICHAR(9729)))</f>
        <v>☀</v>
      </c>
      <c r="F1173" t="str" cm="1">
        <f t="array" ref="F1173">IF($K1173="","",_xlfn.IFS($K1173=0,"Clear",$K1173&lt;=3,"Partly Cloudy",OR($K1173=45,$K1173=48),"Fog",AND($K1173&gt;=51,$K1173&lt;=67),"Drizzle",AND($K1173&gt;=71,$K1173&lt;=77),"Snow",AND($K1173&gt;=80,$K1173&lt;=82),"Rain Showers",AND($K1173&gt;=95,$K1173&lt;=99),"Thunderstorm",TRUE,"Cloudy"))</f>
        <v>Clear</v>
      </c>
      <c r="G1173" s="3" cm="1">
        <f t="array" ref="G1173">IF($A1173="","",INDEX(OpenMeteoAPI[TemperatureC],ROWS($G$2:G1173)))</f>
        <v>29.7</v>
      </c>
      <c r="H1173" s="4" cm="1">
        <f t="array" ref="H1173">IF($A1173="","",INDEX(OpenMeteoAPI[RelativeHumidityPct],ROWS($H$2:H1173))/100)</f>
        <v>0.35</v>
      </c>
      <c r="I1173" s="4" cm="1">
        <f t="array" ref="I1173">IF($A1173="","",INDEX(OpenMeteoAPI[PrecipitationProbabilityPct],ROWS($I$2:I1173))/100)</f>
        <v>0.27</v>
      </c>
      <c r="J1173" s="3" cm="1">
        <f t="array" ref="J1173">IF($A1173="","",INDEX(OpenMeteoAPI[PrecipitationMM],ROWS($J$2:J1173)))</f>
        <v>0</v>
      </c>
      <c r="K1173" cm="1">
        <f t="array" ref="K1173">IF($A1173="","",INDEX(OpenMeteoAPI[WeatherCode],ROWS($K$2:K1173)))</f>
        <v>0</v>
      </c>
      <c r="L1173" s="3" cm="1">
        <f t="array" ref="L1173">IF($A1173="","",INDEX(OpenMeteoAPI[WindSpeedKMH],ROWS($L$2:L1173)))</f>
        <v>12.9</v>
      </c>
    </row>
    <row r="1174" spans="1:12">
      <c r="A1174" t="str" cm="1">
        <f t="array" ref="A1174">IFERROR(INDEX(OpenMeteoAPI[City],ROWS($A$2:A1174))&amp;", "&amp;INDEX(OpenMeteoAPI[CountryCode],ROWS($A$2:A1174)),"")</f>
        <v>Zurich, CH</v>
      </c>
      <c r="B1174" t="str" cm="1">
        <f t="array" ref="B1174">IF($A1174="","",INDEX(OpenMeteoAPI[LocationID],ROWS($B$2:B1174)))</f>
        <v>CH-ZRH</v>
      </c>
      <c r="C1174" s="5" cm="1">
        <f t="array" ref="C1174">IF($A1174="","",INDEX(OpenMeteoAPI[ForecastDateTime],ROWS($C$2:C1174)))</f>
        <v>46218.833333333336</v>
      </c>
      <c r="D1174" t="str">
        <f t="shared" si="18"/>
        <v>8PM</v>
      </c>
      <c r="E1174" t="str" cm="1">
        <f t="array" ref="E1174">IF($K1174="","",_xlfn.IFS($K1174=0,_xlfn.UNICHAR(9728),$K1174&lt;=3,_xlfn.UNICHAR(9729),OR($K1174=45,$K1174=48),"~",AND($K1174&gt;=51,$K1174&lt;=67),_xlfn.UNICHAR(9748),AND($K1174&gt;=71,$K1174&lt;=77),_xlfn.UNICHAR(10052),AND($K1174&gt;=80,$K1174&lt;=82),_xlfn.UNICHAR(9748),AND($K1174&gt;=95,$K1174&lt;=99),_xlfn.UNICHAR(9889),TRUE,_xlfn.UNICHAR(9729)))</f>
        <v>☀</v>
      </c>
      <c r="F1174" t="str" cm="1">
        <f t="array" ref="F1174">IF($K1174="","",_xlfn.IFS($K1174=0,"Clear",$K1174&lt;=3,"Partly Cloudy",OR($K1174=45,$K1174=48),"Fog",AND($K1174&gt;=51,$K1174&lt;=67),"Drizzle",AND($K1174&gt;=71,$K1174&lt;=77),"Snow",AND($K1174&gt;=80,$K1174&lt;=82),"Rain Showers",AND($K1174&gt;=95,$K1174&lt;=99),"Thunderstorm",TRUE,"Cloudy"))</f>
        <v>Clear</v>
      </c>
      <c r="G1174" s="3" cm="1">
        <f t="array" ref="G1174">IF($A1174="","",INDEX(OpenMeteoAPI[TemperatureC],ROWS($G$2:G1174)))</f>
        <v>28.8</v>
      </c>
      <c r="H1174" s="4" cm="1">
        <f t="array" ref="H1174">IF($A1174="","",INDEX(OpenMeteoAPI[RelativeHumidityPct],ROWS($H$2:H1174))/100)</f>
        <v>0.39</v>
      </c>
      <c r="I1174" s="4" cm="1">
        <f t="array" ref="I1174">IF($A1174="","",INDEX(OpenMeteoAPI[PrecipitationProbabilityPct],ROWS($I$2:I1174))/100)</f>
        <v>0.27</v>
      </c>
      <c r="J1174" s="3" cm="1">
        <f t="array" ref="J1174">IF($A1174="","",INDEX(OpenMeteoAPI[PrecipitationMM],ROWS($J$2:J1174)))</f>
        <v>0</v>
      </c>
      <c r="K1174" cm="1">
        <f t="array" ref="K1174">IF($A1174="","",INDEX(OpenMeteoAPI[WeatherCode],ROWS($K$2:K1174)))</f>
        <v>0</v>
      </c>
      <c r="L1174" s="3" cm="1">
        <f t="array" ref="L1174">IF($A1174="","",INDEX(OpenMeteoAPI[WindSpeedKMH],ROWS($L$2:L1174)))</f>
        <v>13.7</v>
      </c>
    </row>
    <row r="1175" spans="1:12">
      <c r="A1175" t="str" cm="1">
        <f t="array" ref="A1175">IFERROR(INDEX(OpenMeteoAPI[City],ROWS($A$2:A1175))&amp;", "&amp;INDEX(OpenMeteoAPI[CountryCode],ROWS($A$2:A1175)),"")</f>
        <v>Zurich, CH</v>
      </c>
      <c r="B1175" t="str" cm="1">
        <f t="array" ref="B1175">IF($A1175="","",INDEX(OpenMeteoAPI[LocationID],ROWS($B$2:B1175)))</f>
        <v>CH-ZRH</v>
      </c>
      <c r="C1175" s="5" cm="1">
        <f t="array" ref="C1175">IF($A1175="","",INDEX(OpenMeteoAPI[ForecastDateTime],ROWS($C$2:C1175)))</f>
        <v>46218.875</v>
      </c>
      <c r="D1175" t="str">
        <f t="shared" si="18"/>
        <v>9PM</v>
      </c>
      <c r="E1175" t="str" cm="1">
        <f t="array" ref="E1175">IF($K1175="","",_xlfn.IFS($K1175=0,_xlfn.UNICHAR(9728),$K1175&lt;=3,_xlfn.UNICHAR(9729),OR($K1175=45,$K1175=48),"~",AND($K1175&gt;=51,$K1175&lt;=67),_xlfn.UNICHAR(9748),AND($K1175&gt;=71,$K1175&lt;=77),_xlfn.UNICHAR(10052),AND($K1175&gt;=80,$K1175&lt;=82),_xlfn.UNICHAR(9748),AND($K1175&gt;=95,$K1175&lt;=99),_xlfn.UNICHAR(9889),TRUE,_xlfn.UNICHAR(9729)))</f>
        <v>☀</v>
      </c>
      <c r="F1175" t="str" cm="1">
        <f t="array" ref="F1175">IF($K1175="","",_xlfn.IFS($K1175=0,"Clear",$K1175&lt;=3,"Partly Cloudy",OR($K1175=45,$K1175=48),"Fog",AND($K1175&gt;=51,$K1175&lt;=67),"Drizzle",AND($K1175&gt;=71,$K1175&lt;=77),"Snow",AND($K1175&gt;=80,$K1175&lt;=82),"Rain Showers",AND($K1175&gt;=95,$K1175&lt;=99),"Thunderstorm",TRUE,"Cloudy"))</f>
        <v>Clear</v>
      </c>
      <c r="G1175" s="3" cm="1">
        <f t="array" ref="G1175">IF($A1175="","",INDEX(OpenMeteoAPI[TemperatureC],ROWS($G$2:G1175)))</f>
        <v>27.7</v>
      </c>
      <c r="H1175" s="4" cm="1">
        <f t="array" ref="H1175">IF($A1175="","",INDEX(OpenMeteoAPI[RelativeHumidityPct],ROWS($H$2:H1175))/100)</f>
        <v>0.42</v>
      </c>
      <c r="I1175" s="4" cm="1">
        <f t="array" ref="I1175">IF($A1175="","",INDEX(OpenMeteoAPI[PrecipitationProbabilityPct],ROWS($I$2:I1175))/100)</f>
        <v>0.25</v>
      </c>
      <c r="J1175" s="3" cm="1">
        <f t="array" ref="J1175">IF($A1175="","",INDEX(OpenMeteoAPI[PrecipitationMM],ROWS($J$2:J1175)))</f>
        <v>0</v>
      </c>
      <c r="K1175" cm="1">
        <f t="array" ref="K1175">IF($A1175="","",INDEX(OpenMeteoAPI[WeatherCode],ROWS($K$2:K1175)))</f>
        <v>0</v>
      </c>
      <c r="L1175" s="3" cm="1">
        <f t="array" ref="L1175">IF($A1175="","",INDEX(OpenMeteoAPI[WindSpeedKMH],ROWS($L$2:L1175)))</f>
        <v>13</v>
      </c>
    </row>
    <row r="1176" spans="1:12">
      <c r="A1176" t="str" cm="1">
        <f t="array" ref="A1176">IFERROR(INDEX(OpenMeteoAPI[City],ROWS($A$2:A1176))&amp;", "&amp;INDEX(OpenMeteoAPI[CountryCode],ROWS($A$2:A1176)),"")</f>
        <v>Zurich, CH</v>
      </c>
      <c r="B1176" t="str" cm="1">
        <f t="array" ref="B1176">IF($A1176="","",INDEX(OpenMeteoAPI[LocationID],ROWS($B$2:B1176)))</f>
        <v>CH-ZRH</v>
      </c>
      <c r="C1176" s="5" cm="1">
        <f t="array" ref="C1176">IF($A1176="","",INDEX(OpenMeteoAPI[ForecastDateTime],ROWS($C$2:C1176)))</f>
        <v>46218.916666666664</v>
      </c>
      <c r="D1176" t="str">
        <f t="shared" si="18"/>
        <v>10PM</v>
      </c>
      <c r="E1176" t="str" cm="1">
        <f t="array" ref="E1176">IF($K1176="","",_xlfn.IFS($K1176=0,_xlfn.UNICHAR(9728),$K1176&lt;=3,_xlfn.UNICHAR(9729),OR($K1176=45,$K1176=48),"~",AND($K1176&gt;=51,$K1176&lt;=67),_xlfn.UNICHAR(9748),AND($K1176&gt;=71,$K1176&lt;=77),_xlfn.UNICHAR(10052),AND($K1176&gt;=80,$K1176&lt;=82),_xlfn.UNICHAR(9748),AND($K1176&gt;=95,$K1176&lt;=99),_xlfn.UNICHAR(9889),TRUE,_xlfn.UNICHAR(9729)))</f>
        <v>☀</v>
      </c>
      <c r="F1176" t="str" cm="1">
        <f t="array" ref="F1176">IF($K1176="","",_xlfn.IFS($K1176=0,"Clear",$K1176&lt;=3,"Partly Cloudy",OR($K1176=45,$K1176=48),"Fog",AND($K1176&gt;=51,$K1176&lt;=67),"Drizzle",AND($K1176&gt;=71,$K1176&lt;=77),"Snow",AND($K1176&gt;=80,$K1176&lt;=82),"Rain Showers",AND($K1176&gt;=95,$K1176&lt;=99),"Thunderstorm",TRUE,"Cloudy"))</f>
        <v>Clear</v>
      </c>
      <c r="G1176" s="3" cm="1">
        <f t="array" ref="G1176">IF($A1176="","",INDEX(OpenMeteoAPI[TemperatureC],ROWS($G$2:G1176)))</f>
        <v>26.5</v>
      </c>
      <c r="H1176" s="4" cm="1">
        <f t="array" ref="H1176">IF($A1176="","",INDEX(OpenMeteoAPI[RelativeHumidityPct],ROWS($H$2:H1176))/100)</f>
        <v>0.47</v>
      </c>
      <c r="I1176" s="4" cm="1">
        <f t="array" ref="I1176">IF($A1176="","",INDEX(OpenMeteoAPI[PrecipitationProbabilityPct],ROWS($I$2:I1176))/100)</f>
        <v>0.22</v>
      </c>
      <c r="J1176" s="3" cm="1">
        <f t="array" ref="J1176">IF($A1176="","",INDEX(OpenMeteoAPI[PrecipitationMM],ROWS($J$2:J1176)))</f>
        <v>0</v>
      </c>
      <c r="K1176" cm="1">
        <f t="array" ref="K1176">IF($A1176="","",INDEX(OpenMeteoAPI[WeatherCode],ROWS($K$2:K1176)))</f>
        <v>0</v>
      </c>
      <c r="L1176" s="3" cm="1">
        <f t="array" ref="L1176">IF($A1176="","",INDEX(OpenMeteoAPI[WindSpeedKMH],ROWS($L$2:L1176)))</f>
        <v>11.3</v>
      </c>
    </row>
    <row r="1177" spans="1:12">
      <c r="A1177" t="str" cm="1">
        <f t="array" ref="A1177">IFERROR(INDEX(OpenMeteoAPI[City],ROWS($A$2:A1177))&amp;", "&amp;INDEX(OpenMeteoAPI[CountryCode],ROWS($A$2:A1177)),"")</f>
        <v>Zurich, CH</v>
      </c>
      <c r="B1177" t="str" cm="1">
        <f t="array" ref="B1177">IF($A1177="","",INDEX(OpenMeteoAPI[LocationID],ROWS($B$2:B1177)))</f>
        <v>CH-ZRH</v>
      </c>
      <c r="C1177" s="5" cm="1">
        <f t="array" ref="C1177">IF($A1177="","",INDEX(OpenMeteoAPI[ForecastDateTime],ROWS($C$2:C1177)))</f>
        <v>46218.958333333336</v>
      </c>
      <c r="D1177" t="str">
        <f t="shared" si="18"/>
        <v>11PM</v>
      </c>
      <c r="E1177" t="str" cm="1">
        <f t="array" ref="E1177">IF($K1177="","",_xlfn.IFS($K1177=0,_xlfn.UNICHAR(9728),$K1177&lt;=3,_xlfn.UNICHAR(9729),OR($K1177=45,$K1177=48),"~",AND($K1177&gt;=51,$K1177&lt;=67),_xlfn.UNICHAR(9748),AND($K1177&gt;=71,$K1177&lt;=77),_xlfn.UNICHAR(10052),AND($K1177&gt;=80,$K1177&lt;=82),_xlfn.UNICHAR(9748),AND($K1177&gt;=95,$K1177&lt;=99),_xlfn.UNICHAR(9889),TRUE,_xlfn.UNICHAR(9729)))</f>
        <v>☀</v>
      </c>
      <c r="F1177" t="str" cm="1">
        <f t="array" ref="F1177">IF($K1177="","",_xlfn.IFS($K1177=0,"Clear",$K1177&lt;=3,"Partly Cloudy",OR($K1177=45,$K1177=48),"Fog",AND($K1177&gt;=51,$K1177&lt;=67),"Drizzle",AND($K1177&gt;=71,$K1177&lt;=77),"Snow",AND($K1177&gt;=80,$K1177&lt;=82),"Rain Showers",AND($K1177&gt;=95,$K1177&lt;=99),"Thunderstorm",TRUE,"Cloudy"))</f>
        <v>Clear</v>
      </c>
      <c r="G1177" s="3" cm="1">
        <f t="array" ref="G1177">IF($A1177="","",INDEX(OpenMeteoAPI[TemperatureC],ROWS($G$2:G1177)))</f>
        <v>25.2</v>
      </c>
      <c r="H1177" s="4" cm="1">
        <f t="array" ref="H1177">IF($A1177="","",INDEX(OpenMeteoAPI[RelativeHumidityPct],ROWS($H$2:H1177))/100)</f>
        <v>0.52</v>
      </c>
      <c r="I1177" s="4" cm="1">
        <f t="array" ref="I1177">IF($A1177="","",INDEX(OpenMeteoAPI[PrecipitationProbabilityPct],ROWS($I$2:I1177))/100)</f>
        <v>0.18</v>
      </c>
      <c r="J1177" s="3" cm="1">
        <f t="array" ref="J1177">IF($A1177="","",INDEX(OpenMeteoAPI[PrecipitationMM],ROWS($J$2:J1177)))</f>
        <v>0</v>
      </c>
      <c r="K1177" cm="1">
        <f t="array" ref="K1177">IF($A1177="","",INDEX(OpenMeteoAPI[WeatherCode],ROWS($K$2:K1177)))</f>
        <v>0</v>
      </c>
      <c r="L1177" s="3" cm="1">
        <f t="array" ref="L1177">IF($A1177="","",INDEX(OpenMeteoAPI[WindSpeedKMH],ROWS($L$2:L1177)))</f>
        <v>8.6999999999999993</v>
      </c>
    </row>
    <row r="1178" spans="1:12">
      <c r="A1178" t="str" cm="1">
        <f t="array" ref="A1178">IFERROR(INDEX(OpenMeteoAPI[City],ROWS($A$2:A1178))&amp;", "&amp;INDEX(OpenMeteoAPI[CountryCode],ROWS($A$2:A1178)),"")</f>
        <v>Zurich, CH</v>
      </c>
      <c r="B1178" t="str" cm="1">
        <f t="array" ref="B1178">IF($A1178="","",INDEX(OpenMeteoAPI[LocationID],ROWS($B$2:B1178)))</f>
        <v>CH-ZRH</v>
      </c>
      <c r="C1178" s="5" cm="1">
        <f t="array" ref="C1178">IF($A1178="","",INDEX(OpenMeteoAPI[ForecastDateTime],ROWS($C$2:C1178)))</f>
        <v>46219</v>
      </c>
      <c r="D1178" t="str">
        <f t="shared" si="18"/>
        <v>12AM</v>
      </c>
      <c r="E1178" t="str" cm="1">
        <f t="array" ref="E1178">IF($K1178="","",_xlfn.IFS($K1178=0,_xlfn.UNICHAR(9728),$K1178&lt;=3,_xlfn.UNICHAR(9729),OR($K1178=45,$K1178=48),"~",AND($K1178&gt;=51,$K1178&lt;=67),_xlfn.UNICHAR(9748),AND($K1178&gt;=71,$K1178&lt;=77),_xlfn.UNICHAR(10052),AND($K1178&gt;=80,$K1178&lt;=82),_xlfn.UNICHAR(9748),AND($K1178&gt;=95,$K1178&lt;=99),_xlfn.UNICHAR(9889),TRUE,_xlfn.UNICHAR(9729)))</f>
        <v>☀</v>
      </c>
      <c r="F1178" t="str" cm="1">
        <f t="array" ref="F1178">IF($K1178="","",_xlfn.IFS($K1178=0,"Clear",$K1178&lt;=3,"Partly Cloudy",OR($K1178=45,$K1178=48),"Fog",AND($K1178&gt;=51,$K1178&lt;=67),"Drizzle",AND($K1178&gt;=71,$K1178&lt;=77),"Snow",AND($K1178&gt;=80,$K1178&lt;=82),"Rain Showers",AND($K1178&gt;=95,$K1178&lt;=99),"Thunderstorm",TRUE,"Cloudy"))</f>
        <v>Clear</v>
      </c>
      <c r="G1178" s="3" cm="1">
        <f t="array" ref="G1178">IF($A1178="","",INDEX(OpenMeteoAPI[TemperatureC],ROWS($G$2:G1178)))</f>
        <v>23.9</v>
      </c>
      <c r="H1178" s="4" cm="1">
        <f t="array" ref="H1178">IF($A1178="","",INDEX(OpenMeteoAPI[RelativeHumidityPct],ROWS($H$2:H1178))/100)</f>
        <v>0.56999999999999995</v>
      </c>
      <c r="I1178" s="4" cm="1">
        <f t="array" ref="I1178">IF($A1178="","",INDEX(OpenMeteoAPI[PrecipitationProbabilityPct],ROWS($I$2:I1178))/100)</f>
        <v>0.14000000000000001</v>
      </c>
      <c r="J1178" s="3" cm="1">
        <f t="array" ref="J1178">IF($A1178="","",INDEX(OpenMeteoAPI[PrecipitationMM],ROWS($J$2:J1178)))</f>
        <v>0</v>
      </c>
      <c r="K1178" cm="1">
        <f t="array" ref="K1178">IF($A1178="","",INDEX(OpenMeteoAPI[WeatherCode],ROWS($K$2:K1178)))</f>
        <v>0</v>
      </c>
      <c r="L1178" s="3" cm="1">
        <f t="array" ref="L1178">IF($A1178="","",INDEX(OpenMeteoAPI[WindSpeedKMH],ROWS($L$2:L1178)))</f>
        <v>6.1</v>
      </c>
    </row>
    <row r="1179" spans="1:12">
      <c r="A1179" t="str" cm="1">
        <f t="array" ref="A1179">IFERROR(INDEX(OpenMeteoAPI[City],ROWS($A$2:A1179))&amp;", "&amp;INDEX(OpenMeteoAPI[CountryCode],ROWS($A$2:A1179)),"")</f>
        <v>Zurich, CH</v>
      </c>
      <c r="B1179" t="str" cm="1">
        <f t="array" ref="B1179">IF($A1179="","",INDEX(OpenMeteoAPI[LocationID],ROWS($B$2:B1179)))</f>
        <v>CH-ZRH</v>
      </c>
      <c r="C1179" s="5" cm="1">
        <f t="array" ref="C1179">IF($A1179="","",INDEX(OpenMeteoAPI[ForecastDateTime],ROWS($C$2:C1179)))</f>
        <v>46219.041666666664</v>
      </c>
      <c r="D1179" t="str">
        <f t="shared" si="18"/>
        <v>1AM</v>
      </c>
      <c r="E1179" t="str" cm="1">
        <f t="array" ref="E1179">IF($K1179="","",_xlfn.IFS($K1179=0,_xlfn.UNICHAR(9728),$K1179&lt;=3,_xlfn.UNICHAR(9729),OR($K1179=45,$K1179=48),"~",AND($K1179&gt;=51,$K1179&lt;=67),_xlfn.UNICHAR(9748),AND($K1179&gt;=71,$K1179&lt;=77),_xlfn.UNICHAR(10052),AND($K1179&gt;=80,$K1179&lt;=82),_xlfn.UNICHAR(9748),AND($K1179&gt;=95,$K1179&lt;=99),_xlfn.UNICHAR(9889),TRUE,_xlfn.UNICHAR(9729)))</f>
        <v>☀</v>
      </c>
      <c r="F1179" t="str" cm="1">
        <f t="array" ref="F1179">IF($K1179="","",_xlfn.IFS($K1179=0,"Clear",$K1179&lt;=3,"Partly Cloudy",OR($K1179=45,$K1179=48),"Fog",AND($K1179&gt;=51,$K1179&lt;=67),"Drizzle",AND($K1179&gt;=71,$K1179&lt;=77),"Snow",AND($K1179&gt;=80,$K1179&lt;=82),"Rain Showers",AND($K1179&gt;=95,$K1179&lt;=99),"Thunderstorm",TRUE,"Cloudy"))</f>
        <v>Clear</v>
      </c>
      <c r="G1179" s="3" cm="1">
        <f t="array" ref="G1179">IF($A1179="","",INDEX(OpenMeteoAPI[TemperatureC],ROWS($G$2:G1179)))</f>
        <v>22.9</v>
      </c>
      <c r="H1179" s="4" cm="1">
        <f t="array" ref="H1179">IF($A1179="","",INDEX(OpenMeteoAPI[RelativeHumidityPct],ROWS($H$2:H1179))/100)</f>
        <v>0.62</v>
      </c>
      <c r="I1179" s="4" cm="1">
        <f t="array" ref="I1179">IF($A1179="","",INDEX(OpenMeteoAPI[PrecipitationProbabilityPct],ROWS($I$2:I1179))/100)</f>
        <v>0.1</v>
      </c>
      <c r="J1179" s="3" cm="1">
        <f t="array" ref="J1179">IF($A1179="","",INDEX(OpenMeteoAPI[PrecipitationMM],ROWS($J$2:J1179)))</f>
        <v>0</v>
      </c>
      <c r="K1179" cm="1">
        <f t="array" ref="K1179">IF($A1179="","",INDEX(OpenMeteoAPI[WeatherCode],ROWS($K$2:K1179)))</f>
        <v>0</v>
      </c>
      <c r="L1179" s="3" cm="1">
        <f t="array" ref="L1179">IF($A1179="","",INDEX(OpenMeteoAPI[WindSpeedKMH],ROWS($L$2:L1179)))</f>
        <v>3.6</v>
      </c>
    </row>
    <row r="1180" spans="1:12">
      <c r="A1180" t="str" cm="1">
        <f t="array" ref="A1180">IFERROR(INDEX(OpenMeteoAPI[City],ROWS($A$2:A1180))&amp;", "&amp;INDEX(OpenMeteoAPI[CountryCode],ROWS($A$2:A1180)),"")</f>
        <v>Zurich, CH</v>
      </c>
      <c r="B1180" t="str" cm="1">
        <f t="array" ref="B1180">IF($A1180="","",INDEX(OpenMeteoAPI[LocationID],ROWS($B$2:B1180)))</f>
        <v>CH-ZRH</v>
      </c>
      <c r="C1180" s="5" cm="1">
        <f t="array" ref="C1180">IF($A1180="","",INDEX(OpenMeteoAPI[ForecastDateTime],ROWS($C$2:C1180)))</f>
        <v>46219.083333333336</v>
      </c>
      <c r="D1180" t="str">
        <f t="shared" si="18"/>
        <v>2AM</v>
      </c>
      <c r="E1180" t="str" cm="1">
        <f t="array" ref="E1180">IF($K1180="","",_xlfn.IFS($K1180=0,_xlfn.UNICHAR(9728),$K1180&lt;=3,_xlfn.UNICHAR(9729),OR($K1180=45,$K1180=48),"~",AND($K1180&gt;=51,$K1180&lt;=67),_xlfn.UNICHAR(9748),AND($K1180&gt;=71,$K1180&lt;=77),_xlfn.UNICHAR(10052),AND($K1180&gt;=80,$K1180&lt;=82),_xlfn.UNICHAR(9748),AND($K1180&gt;=95,$K1180&lt;=99),_xlfn.UNICHAR(9889),TRUE,_xlfn.UNICHAR(9729)))</f>
        <v>☁</v>
      </c>
      <c r="F1180" t="str" cm="1">
        <f t="array" ref="F1180">IF($K1180="","",_xlfn.IFS($K1180=0,"Clear",$K1180&lt;=3,"Partly Cloudy",OR($K1180=45,$K1180=48),"Fog",AND($K1180&gt;=51,$K1180&lt;=67),"Drizzle",AND($K1180&gt;=71,$K1180&lt;=77),"Snow",AND($K1180&gt;=80,$K1180&lt;=82),"Rain Showers",AND($K1180&gt;=95,$K1180&lt;=99),"Thunderstorm",TRUE,"Cloudy"))</f>
        <v>Partly Cloudy</v>
      </c>
      <c r="G1180" s="3" cm="1">
        <f t="array" ref="G1180">IF($A1180="","",INDEX(OpenMeteoAPI[TemperatureC],ROWS($G$2:G1180)))</f>
        <v>22.2</v>
      </c>
      <c r="H1180" s="4" cm="1">
        <f t="array" ref="H1180">IF($A1180="","",INDEX(OpenMeteoAPI[RelativeHumidityPct],ROWS($H$2:H1180))/100)</f>
        <v>0.66</v>
      </c>
      <c r="I1180" s="4" cm="1">
        <f t="array" ref="I1180">IF($A1180="","",INDEX(OpenMeteoAPI[PrecipitationProbabilityPct],ROWS($I$2:I1180))/100)</f>
        <v>0.08</v>
      </c>
      <c r="J1180" s="3" cm="1">
        <f t="array" ref="J1180">IF($A1180="","",INDEX(OpenMeteoAPI[PrecipitationMM],ROWS($J$2:J1180)))</f>
        <v>0</v>
      </c>
      <c r="K1180" cm="1">
        <f t="array" ref="K1180">IF($A1180="","",INDEX(OpenMeteoAPI[WeatherCode],ROWS($K$2:K1180)))</f>
        <v>1</v>
      </c>
      <c r="L1180" s="3" cm="1">
        <f t="array" ref="L1180">IF($A1180="","",INDEX(OpenMeteoAPI[WindSpeedKMH],ROWS($L$2:L1180)))</f>
        <v>1.8</v>
      </c>
    </row>
    <row r="1181" spans="1:12">
      <c r="A1181" t="str" cm="1">
        <f t="array" ref="A1181">IFERROR(INDEX(OpenMeteoAPI[City],ROWS($A$2:A1181))&amp;", "&amp;INDEX(OpenMeteoAPI[CountryCode],ROWS($A$2:A1181)),"")</f>
        <v>Zurich, CH</v>
      </c>
      <c r="B1181" t="str" cm="1">
        <f t="array" ref="B1181">IF($A1181="","",INDEX(OpenMeteoAPI[LocationID],ROWS($B$2:B1181)))</f>
        <v>CH-ZRH</v>
      </c>
      <c r="C1181" s="5" cm="1">
        <f t="array" ref="C1181">IF($A1181="","",INDEX(OpenMeteoAPI[ForecastDateTime],ROWS($C$2:C1181)))</f>
        <v>46219.125</v>
      </c>
      <c r="D1181" t="str">
        <f t="shared" si="18"/>
        <v>3AM</v>
      </c>
      <c r="E1181" t="str" cm="1">
        <f t="array" ref="E1181">IF($K1181="","",_xlfn.IFS($K1181=0,_xlfn.UNICHAR(9728),$K1181&lt;=3,_xlfn.UNICHAR(9729),OR($K1181=45,$K1181=48),"~",AND($K1181&gt;=51,$K1181&lt;=67),_xlfn.UNICHAR(9748),AND($K1181&gt;=71,$K1181&lt;=77),_xlfn.UNICHAR(10052),AND($K1181&gt;=80,$K1181&lt;=82),_xlfn.UNICHAR(9748),AND($K1181&gt;=95,$K1181&lt;=99),_xlfn.UNICHAR(9889),TRUE,_xlfn.UNICHAR(9729)))</f>
        <v>☀</v>
      </c>
      <c r="F1181" t="str" cm="1">
        <f t="array" ref="F1181">IF($K1181="","",_xlfn.IFS($K1181=0,"Clear",$K1181&lt;=3,"Partly Cloudy",OR($K1181=45,$K1181=48),"Fog",AND($K1181&gt;=51,$K1181&lt;=67),"Drizzle",AND($K1181&gt;=71,$K1181&lt;=77),"Snow",AND($K1181&gt;=80,$K1181&lt;=82),"Rain Showers",AND($K1181&gt;=95,$K1181&lt;=99),"Thunderstorm",TRUE,"Cloudy"))</f>
        <v>Clear</v>
      </c>
      <c r="G1181" s="3" cm="1">
        <f t="array" ref="G1181">IF($A1181="","",INDEX(OpenMeteoAPI[TemperatureC],ROWS($G$2:G1181)))</f>
        <v>21.9</v>
      </c>
      <c r="H1181" s="4" cm="1">
        <f t="array" ref="H1181">IF($A1181="","",INDEX(OpenMeteoAPI[RelativeHumidityPct],ROWS($H$2:H1181))/100)</f>
        <v>0.69</v>
      </c>
      <c r="I1181" s="4" cm="1">
        <f t="array" ref="I1181">IF($A1181="","",INDEX(OpenMeteoAPI[PrecipitationProbabilityPct],ROWS($I$2:I1181))/100)</f>
        <v>0.08</v>
      </c>
      <c r="J1181" s="3" cm="1">
        <f t="array" ref="J1181">IF($A1181="","",INDEX(OpenMeteoAPI[PrecipitationMM],ROWS($J$2:J1181)))</f>
        <v>0</v>
      </c>
      <c r="K1181" cm="1">
        <f t="array" ref="K1181">IF($A1181="","",INDEX(OpenMeteoAPI[WeatherCode],ROWS($K$2:K1181)))</f>
        <v>0</v>
      </c>
      <c r="L1181" s="3" cm="1">
        <f t="array" ref="L1181">IF($A1181="","",INDEX(OpenMeteoAPI[WindSpeedKMH],ROWS($L$2:L1181)))</f>
        <v>0.6</v>
      </c>
    </row>
    <row r="1182" spans="1:12">
      <c r="A1182" t="str" cm="1">
        <f t="array" ref="A1182">IFERROR(INDEX(OpenMeteoAPI[City],ROWS($A$2:A1182))&amp;", "&amp;INDEX(OpenMeteoAPI[CountryCode],ROWS($A$2:A1182)),"")</f>
        <v>Zurich, CH</v>
      </c>
      <c r="B1182" t="str" cm="1">
        <f t="array" ref="B1182">IF($A1182="","",INDEX(OpenMeteoAPI[LocationID],ROWS($B$2:B1182)))</f>
        <v>CH-ZRH</v>
      </c>
      <c r="C1182" s="5" cm="1">
        <f t="array" ref="C1182">IF($A1182="","",INDEX(OpenMeteoAPI[ForecastDateTime],ROWS($C$2:C1182)))</f>
        <v>46219.166666666664</v>
      </c>
      <c r="D1182" t="str">
        <f t="shared" si="18"/>
        <v>4AM</v>
      </c>
      <c r="E1182" t="str" cm="1">
        <f t="array" ref="E1182">IF($K1182="","",_xlfn.IFS($K1182=0,_xlfn.UNICHAR(9728),$K1182&lt;=3,_xlfn.UNICHAR(9729),OR($K1182=45,$K1182=48),"~",AND($K1182&gt;=51,$K1182&lt;=67),_xlfn.UNICHAR(9748),AND($K1182&gt;=71,$K1182&lt;=77),_xlfn.UNICHAR(10052),AND($K1182&gt;=80,$K1182&lt;=82),_xlfn.UNICHAR(9748),AND($K1182&gt;=95,$K1182&lt;=99),_xlfn.UNICHAR(9889),TRUE,_xlfn.UNICHAR(9729)))</f>
        <v>☀</v>
      </c>
      <c r="F1182" t="str" cm="1">
        <f t="array" ref="F1182">IF($K1182="","",_xlfn.IFS($K1182=0,"Clear",$K1182&lt;=3,"Partly Cloudy",OR($K1182=45,$K1182=48),"Fog",AND($K1182&gt;=51,$K1182&lt;=67),"Drizzle",AND($K1182&gt;=71,$K1182&lt;=77),"Snow",AND($K1182&gt;=80,$K1182&lt;=82),"Rain Showers",AND($K1182&gt;=95,$K1182&lt;=99),"Thunderstorm",TRUE,"Cloudy"))</f>
        <v>Clear</v>
      </c>
      <c r="G1182" s="3" cm="1">
        <f t="array" ref="G1182">IF($A1182="","",INDEX(OpenMeteoAPI[TemperatureC],ROWS($G$2:G1182)))</f>
        <v>21.7</v>
      </c>
      <c r="H1182" s="4" cm="1">
        <f t="array" ref="H1182">IF($A1182="","",INDEX(OpenMeteoAPI[RelativeHumidityPct],ROWS($H$2:H1182))/100)</f>
        <v>0.7</v>
      </c>
      <c r="I1182" s="4" cm="1">
        <f t="array" ref="I1182">IF($A1182="","",INDEX(OpenMeteoAPI[PrecipitationProbabilityPct],ROWS($I$2:I1182))/100)</f>
        <v>0.09</v>
      </c>
      <c r="J1182" s="3" cm="1">
        <f t="array" ref="J1182">IF($A1182="","",INDEX(OpenMeteoAPI[PrecipitationMM],ROWS($J$2:J1182)))</f>
        <v>0</v>
      </c>
      <c r="K1182" cm="1">
        <f t="array" ref="K1182">IF($A1182="","",INDEX(OpenMeteoAPI[WeatherCode],ROWS($K$2:K1182)))</f>
        <v>0</v>
      </c>
      <c r="L1182" s="3" cm="1">
        <f t="array" ref="L1182">IF($A1182="","",INDEX(OpenMeteoAPI[WindSpeedKMH],ROWS($L$2:L1182)))</f>
        <v>0.8</v>
      </c>
    </row>
    <row r="1183" spans="1:12">
      <c r="A1183" t="str" cm="1">
        <f t="array" ref="A1183">IFERROR(INDEX(OpenMeteoAPI[City],ROWS($A$2:A1183))&amp;", "&amp;INDEX(OpenMeteoAPI[CountryCode],ROWS($A$2:A1183)),"")</f>
        <v>Zurich, CH</v>
      </c>
      <c r="B1183" t="str" cm="1">
        <f t="array" ref="B1183">IF($A1183="","",INDEX(OpenMeteoAPI[LocationID],ROWS($B$2:B1183)))</f>
        <v>CH-ZRH</v>
      </c>
      <c r="C1183" s="5" cm="1">
        <f t="array" ref="C1183">IF($A1183="","",INDEX(OpenMeteoAPI[ForecastDateTime],ROWS($C$2:C1183)))</f>
        <v>46219.208333333336</v>
      </c>
      <c r="D1183" t="str">
        <f t="shared" si="18"/>
        <v>5AM</v>
      </c>
      <c r="E1183" t="str" cm="1">
        <f t="array" ref="E1183">IF($K1183="","",_xlfn.IFS($K1183=0,_xlfn.UNICHAR(9728),$K1183&lt;=3,_xlfn.UNICHAR(9729),OR($K1183=45,$K1183=48),"~",AND($K1183&gt;=51,$K1183&lt;=67),_xlfn.UNICHAR(9748),AND($K1183&gt;=71,$K1183&lt;=77),_xlfn.UNICHAR(10052),AND($K1183&gt;=80,$K1183&lt;=82),_xlfn.UNICHAR(9748),AND($K1183&gt;=95,$K1183&lt;=99),_xlfn.UNICHAR(9889),TRUE,_xlfn.UNICHAR(9729)))</f>
        <v>☀</v>
      </c>
      <c r="F1183" t="str" cm="1">
        <f t="array" ref="F1183">IF($K1183="","",_xlfn.IFS($K1183=0,"Clear",$K1183&lt;=3,"Partly Cloudy",OR($K1183=45,$K1183=48),"Fog",AND($K1183&gt;=51,$K1183&lt;=67),"Drizzle",AND($K1183&gt;=71,$K1183&lt;=77),"Snow",AND($K1183&gt;=80,$K1183&lt;=82),"Rain Showers",AND($K1183&gt;=95,$K1183&lt;=99),"Thunderstorm",TRUE,"Cloudy"))</f>
        <v>Clear</v>
      </c>
      <c r="G1183" s="3" cm="1">
        <f t="array" ref="G1183">IF($A1183="","",INDEX(OpenMeteoAPI[TemperatureC],ROWS($G$2:G1183)))</f>
        <v>21.8</v>
      </c>
      <c r="H1183" s="4" cm="1">
        <f t="array" ref="H1183">IF($A1183="","",INDEX(OpenMeteoAPI[RelativeHumidityPct],ROWS($H$2:H1183))/100)</f>
        <v>0.7</v>
      </c>
      <c r="I1183" s="4" cm="1">
        <f t="array" ref="I1183">IF($A1183="","",INDEX(OpenMeteoAPI[PrecipitationProbabilityPct],ROWS($I$2:I1183))/100)</f>
        <v>0.1</v>
      </c>
      <c r="J1183" s="3" cm="1">
        <f t="array" ref="J1183">IF($A1183="","",INDEX(OpenMeteoAPI[PrecipitationMM],ROWS($J$2:J1183)))</f>
        <v>0</v>
      </c>
      <c r="K1183" cm="1">
        <f t="array" ref="K1183">IF($A1183="","",INDEX(OpenMeteoAPI[WeatherCode],ROWS($K$2:K1183)))</f>
        <v>0</v>
      </c>
      <c r="L1183" s="3" cm="1">
        <f t="array" ref="L1183">IF($A1183="","",INDEX(OpenMeteoAPI[WindSpeedKMH],ROWS($L$2:L1183)))</f>
        <v>1.7</v>
      </c>
    </row>
    <row r="1184" spans="1:12">
      <c r="A1184" t="str" cm="1">
        <f t="array" ref="A1184">IFERROR(INDEX(OpenMeteoAPI[City],ROWS($A$2:A1184))&amp;", "&amp;INDEX(OpenMeteoAPI[CountryCode],ROWS($A$2:A1184)),"")</f>
        <v>Zurich, CH</v>
      </c>
      <c r="B1184" t="str" cm="1">
        <f t="array" ref="B1184">IF($A1184="","",INDEX(OpenMeteoAPI[LocationID],ROWS($B$2:B1184)))</f>
        <v>CH-ZRH</v>
      </c>
      <c r="C1184" s="5" cm="1">
        <f t="array" ref="C1184">IF($A1184="","",INDEX(OpenMeteoAPI[ForecastDateTime],ROWS($C$2:C1184)))</f>
        <v>46219.25</v>
      </c>
      <c r="D1184" t="str">
        <f t="shared" si="18"/>
        <v>6AM</v>
      </c>
      <c r="E1184" t="str" cm="1">
        <f t="array" ref="E1184">IF($K1184="","",_xlfn.IFS($K1184=0,_xlfn.UNICHAR(9728),$K1184&lt;=3,_xlfn.UNICHAR(9729),OR($K1184=45,$K1184=48),"~",AND($K1184&gt;=51,$K1184&lt;=67),_xlfn.UNICHAR(9748),AND($K1184&gt;=71,$K1184&lt;=77),_xlfn.UNICHAR(10052),AND($K1184&gt;=80,$K1184&lt;=82),_xlfn.UNICHAR(9748),AND($K1184&gt;=95,$K1184&lt;=99),_xlfn.UNICHAR(9889),TRUE,_xlfn.UNICHAR(9729)))</f>
        <v>☀</v>
      </c>
      <c r="F1184" t="str" cm="1">
        <f t="array" ref="F1184">IF($K1184="","",_xlfn.IFS($K1184=0,"Clear",$K1184&lt;=3,"Partly Cloudy",OR($K1184=45,$K1184=48),"Fog",AND($K1184&gt;=51,$K1184&lt;=67),"Drizzle",AND($K1184&gt;=71,$K1184&lt;=77),"Snow",AND($K1184&gt;=80,$K1184&lt;=82),"Rain Showers",AND($K1184&gt;=95,$K1184&lt;=99),"Thunderstorm",TRUE,"Cloudy"))</f>
        <v>Clear</v>
      </c>
      <c r="G1184" s="3" cm="1">
        <f t="array" ref="G1184">IF($A1184="","",INDEX(OpenMeteoAPI[TemperatureC],ROWS($G$2:G1184)))</f>
        <v>22.1</v>
      </c>
      <c r="H1184" s="4" cm="1">
        <f t="array" ref="H1184">IF($A1184="","",INDEX(OpenMeteoAPI[RelativeHumidityPct],ROWS($H$2:H1184))/100)</f>
        <v>0.7</v>
      </c>
      <c r="I1184" s="4" cm="1">
        <f t="array" ref="I1184">IF($A1184="","",INDEX(OpenMeteoAPI[PrecipitationProbabilityPct],ROWS($I$2:I1184))/100)</f>
        <v>0.11</v>
      </c>
      <c r="J1184" s="3" cm="1">
        <f t="array" ref="J1184">IF($A1184="","",INDEX(OpenMeteoAPI[PrecipitationMM],ROWS($J$2:J1184)))</f>
        <v>0</v>
      </c>
      <c r="K1184" cm="1">
        <f t="array" ref="K1184">IF($A1184="","",INDEX(OpenMeteoAPI[WeatherCode],ROWS($K$2:K1184)))</f>
        <v>0</v>
      </c>
      <c r="L1184" s="3" cm="1">
        <f t="array" ref="L1184">IF($A1184="","",INDEX(OpenMeteoAPI[WindSpeedKMH],ROWS($L$2:L1184)))</f>
        <v>2.4</v>
      </c>
    </row>
    <row r="1185" spans="1:12">
      <c r="A1185" t="str" cm="1">
        <f t="array" ref="A1185">IFERROR(INDEX(OpenMeteoAPI[City],ROWS($A$2:A1185))&amp;", "&amp;INDEX(OpenMeteoAPI[CountryCode],ROWS($A$2:A1185)),"")</f>
        <v>Zurich, CH</v>
      </c>
      <c r="B1185" t="str" cm="1">
        <f t="array" ref="B1185">IF($A1185="","",INDEX(OpenMeteoAPI[LocationID],ROWS($B$2:B1185)))</f>
        <v>CH-ZRH</v>
      </c>
      <c r="C1185" s="5" cm="1">
        <f t="array" ref="C1185">IF($A1185="","",INDEX(OpenMeteoAPI[ForecastDateTime],ROWS($C$2:C1185)))</f>
        <v>46219.291666666664</v>
      </c>
      <c r="D1185" t="str">
        <f t="shared" si="18"/>
        <v>7AM</v>
      </c>
      <c r="E1185" t="str" cm="1">
        <f t="array" ref="E1185">IF($K1185="","",_xlfn.IFS($K1185=0,_xlfn.UNICHAR(9728),$K1185&lt;=3,_xlfn.UNICHAR(9729),OR($K1185=45,$K1185=48),"~",AND($K1185&gt;=51,$K1185&lt;=67),_xlfn.UNICHAR(9748),AND($K1185&gt;=71,$K1185&lt;=77),_xlfn.UNICHAR(10052),AND($K1185&gt;=80,$K1185&lt;=82),_xlfn.UNICHAR(9748),AND($K1185&gt;=95,$K1185&lt;=99),_xlfn.UNICHAR(9889),TRUE,_xlfn.UNICHAR(9729)))</f>
        <v>☀</v>
      </c>
      <c r="F1185" t="str" cm="1">
        <f t="array" ref="F1185">IF($K1185="","",_xlfn.IFS($K1185=0,"Clear",$K1185&lt;=3,"Partly Cloudy",OR($K1185=45,$K1185=48),"Fog",AND($K1185&gt;=51,$K1185&lt;=67),"Drizzle",AND($K1185&gt;=71,$K1185&lt;=77),"Snow",AND($K1185&gt;=80,$K1185&lt;=82),"Rain Showers",AND($K1185&gt;=95,$K1185&lt;=99),"Thunderstorm",TRUE,"Cloudy"))</f>
        <v>Clear</v>
      </c>
      <c r="G1185" s="3" cm="1">
        <f t="array" ref="G1185">IF($A1185="","",INDEX(OpenMeteoAPI[TemperatureC],ROWS($G$2:G1185)))</f>
        <v>22.6</v>
      </c>
      <c r="H1185" s="4" cm="1">
        <f t="array" ref="H1185">IF($A1185="","",INDEX(OpenMeteoAPI[RelativeHumidityPct],ROWS($H$2:H1185))/100)</f>
        <v>0.68</v>
      </c>
      <c r="I1185" s="4" cm="1">
        <f t="array" ref="I1185">IF($A1185="","",INDEX(OpenMeteoAPI[PrecipitationProbabilityPct],ROWS($I$2:I1185))/100)</f>
        <v>0.13</v>
      </c>
      <c r="J1185" s="3" cm="1">
        <f t="array" ref="J1185">IF($A1185="","",INDEX(OpenMeteoAPI[PrecipitationMM],ROWS($J$2:J1185)))</f>
        <v>0</v>
      </c>
      <c r="K1185" cm="1">
        <f t="array" ref="K1185">IF($A1185="","",INDEX(OpenMeteoAPI[WeatherCode],ROWS($K$2:K1185)))</f>
        <v>0</v>
      </c>
      <c r="L1185" s="3" cm="1">
        <f t="array" ref="L1185">IF($A1185="","",INDEX(OpenMeteoAPI[WindSpeedKMH],ROWS($L$2:L1185)))</f>
        <v>2.7</v>
      </c>
    </row>
    <row r="1186" spans="1:12">
      <c r="A1186" t="str" cm="1">
        <f t="array" ref="A1186">IFERROR(INDEX(OpenMeteoAPI[City],ROWS($A$2:A1186))&amp;", "&amp;INDEX(OpenMeteoAPI[CountryCode],ROWS($A$2:A1186)),"")</f>
        <v>Zurich, CH</v>
      </c>
      <c r="B1186" t="str" cm="1">
        <f t="array" ref="B1186">IF($A1186="","",INDEX(OpenMeteoAPI[LocationID],ROWS($B$2:B1186)))</f>
        <v>CH-ZRH</v>
      </c>
      <c r="C1186" s="5" cm="1">
        <f t="array" ref="C1186">IF($A1186="","",INDEX(OpenMeteoAPI[ForecastDateTime],ROWS($C$2:C1186)))</f>
        <v>46219.333333333336</v>
      </c>
      <c r="D1186" t="str">
        <f t="shared" si="18"/>
        <v>8AM</v>
      </c>
      <c r="E1186" t="str" cm="1">
        <f t="array" ref="E1186">IF($K1186="","",_xlfn.IFS($K1186=0,_xlfn.UNICHAR(9728),$K1186&lt;=3,_xlfn.UNICHAR(9729),OR($K1186=45,$K1186=48),"~",AND($K1186&gt;=51,$K1186&lt;=67),_xlfn.UNICHAR(9748),AND($K1186&gt;=71,$K1186&lt;=77),_xlfn.UNICHAR(10052),AND($K1186&gt;=80,$K1186&lt;=82),_xlfn.UNICHAR(9748),AND($K1186&gt;=95,$K1186&lt;=99),_xlfn.UNICHAR(9889),TRUE,_xlfn.UNICHAR(9729)))</f>
        <v>☀</v>
      </c>
      <c r="F1186" t="str" cm="1">
        <f t="array" ref="F1186">IF($K1186="","",_xlfn.IFS($K1186=0,"Clear",$K1186&lt;=3,"Partly Cloudy",OR($K1186=45,$K1186=48),"Fog",AND($K1186&gt;=51,$K1186&lt;=67),"Drizzle",AND($K1186&gt;=71,$K1186&lt;=77),"Snow",AND($K1186&gt;=80,$K1186&lt;=82),"Rain Showers",AND($K1186&gt;=95,$K1186&lt;=99),"Thunderstorm",TRUE,"Cloudy"))</f>
        <v>Clear</v>
      </c>
      <c r="G1186" s="3" cm="1">
        <f t="array" ref="G1186">IF($A1186="","",INDEX(OpenMeteoAPI[TemperatureC],ROWS($G$2:G1186)))</f>
        <v>23.2</v>
      </c>
      <c r="H1186" s="4" cm="1">
        <f t="array" ref="H1186">IF($A1186="","",INDEX(OpenMeteoAPI[RelativeHumidityPct],ROWS($H$2:H1186))/100)</f>
        <v>0.64</v>
      </c>
      <c r="I1186" s="4" cm="1">
        <f t="array" ref="I1186">IF($A1186="","",INDEX(OpenMeteoAPI[PrecipitationProbabilityPct],ROWS($I$2:I1186))/100)</f>
        <v>0.14000000000000001</v>
      </c>
      <c r="J1186" s="3" cm="1">
        <f t="array" ref="J1186">IF($A1186="","",INDEX(OpenMeteoAPI[PrecipitationMM],ROWS($J$2:J1186)))</f>
        <v>0</v>
      </c>
      <c r="K1186" cm="1">
        <f t="array" ref="K1186">IF($A1186="","",INDEX(OpenMeteoAPI[WeatherCode],ROWS($K$2:K1186)))</f>
        <v>0</v>
      </c>
      <c r="L1186" s="3" cm="1">
        <f t="array" ref="L1186">IF($A1186="","",INDEX(OpenMeteoAPI[WindSpeedKMH],ROWS($L$2:L1186)))</f>
        <v>2.5</v>
      </c>
    </row>
    <row r="1187" spans="1:12">
      <c r="A1187" t="str" cm="1">
        <f t="array" ref="A1187">IFERROR(INDEX(OpenMeteoAPI[City],ROWS($A$2:A1187))&amp;", "&amp;INDEX(OpenMeteoAPI[CountryCode],ROWS($A$2:A1187)),"")</f>
        <v>Zurich, CH</v>
      </c>
      <c r="B1187" t="str" cm="1">
        <f t="array" ref="B1187">IF($A1187="","",INDEX(OpenMeteoAPI[LocationID],ROWS($B$2:B1187)))</f>
        <v>CH-ZRH</v>
      </c>
      <c r="C1187" s="5" cm="1">
        <f t="array" ref="C1187">IF($A1187="","",INDEX(OpenMeteoAPI[ForecastDateTime],ROWS($C$2:C1187)))</f>
        <v>46219.375</v>
      </c>
      <c r="D1187" t="str">
        <f t="shared" si="18"/>
        <v>9AM</v>
      </c>
      <c r="E1187" t="str" cm="1">
        <f t="array" ref="E1187">IF($K1187="","",_xlfn.IFS($K1187=0,_xlfn.UNICHAR(9728),$K1187&lt;=3,_xlfn.UNICHAR(9729),OR($K1187=45,$K1187=48),"~",AND($K1187&gt;=51,$K1187&lt;=67),_xlfn.UNICHAR(9748),AND($K1187&gt;=71,$K1187&lt;=77),_xlfn.UNICHAR(10052),AND($K1187&gt;=80,$K1187&lt;=82),_xlfn.UNICHAR(9748),AND($K1187&gt;=95,$K1187&lt;=99),_xlfn.UNICHAR(9889),TRUE,_xlfn.UNICHAR(9729)))</f>
        <v>☀</v>
      </c>
      <c r="F1187" t="str" cm="1">
        <f t="array" ref="F1187">IF($K1187="","",_xlfn.IFS($K1187=0,"Clear",$K1187&lt;=3,"Partly Cloudy",OR($K1187=45,$K1187=48),"Fog",AND($K1187&gt;=51,$K1187&lt;=67),"Drizzle",AND($K1187&gt;=71,$K1187&lt;=77),"Snow",AND($K1187&gt;=80,$K1187&lt;=82),"Rain Showers",AND($K1187&gt;=95,$K1187&lt;=99),"Thunderstorm",TRUE,"Cloudy"))</f>
        <v>Clear</v>
      </c>
      <c r="G1187" s="3" cm="1">
        <f t="array" ref="G1187">IF($A1187="","",INDEX(OpenMeteoAPI[TemperatureC],ROWS($G$2:G1187)))</f>
        <v>24.3</v>
      </c>
      <c r="H1187" s="4" cm="1">
        <f t="array" ref="H1187">IF($A1187="","",INDEX(OpenMeteoAPI[RelativeHumidityPct],ROWS($H$2:H1187))/100)</f>
        <v>0.59</v>
      </c>
      <c r="I1187" s="4" cm="1">
        <f t="array" ref="I1187">IF($A1187="","",INDEX(OpenMeteoAPI[PrecipitationProbabilityPct],ROWS($I$2:I1187))/100)</f>
        <v>0.15</v>
      </c>
      <c r="J1187" s="3" cm="1">
        <f t="array" ref="J1187">IF($A1187="","",INDEX(OpenMeteoAPI[PrecipitationMM],ROWS($J$2:J1187)))</f>
        <v>0</v>
      </c>
      <c r="K1187" cm="1">
        <f t="array" ref="K1187">IF($A1187="","",INDEX(OpenMeteoAPI[WeatherCode],ROWS($K$2:K1187)))</f>
        <v>0</v>
      </c>
      <c r="L1187" s="3" cm="1">
        <f t="array" ref="L1187">IF($A1187="","",INDEX(OpenMeteoAPI[WindSpeedKMH],ROWS($L$2:L1187)))</f>
        <v>1.5</v>
      </c>
    </row>
    <row r="1188" spans="1:12">
      <c r="A1188" t="str" cm="1">
        <f t="array" ref="A1188">IFERROR(INDEX(OpenMeteoAPI[City],ROWS($A$2:A1188))&amp;", "&amp;INDEX(OpenMeteoAPI[CountryCode],ROWS($A$2:A1188)),"")</f>
        <v>Zurich, CH</v>
      </c>
      <c r="B1188" t="str" cm="1">
        <f t="array" ref="B1188">IF($A1188="","",INDEX(OpenMeteoAPI[LocationID],ROWS($B$2:B1188)))</f>
        <v>CH-ZRH</v>
      </c>
      <c r="C1188" s="5" cm="1">
        <f t="array" ref="C1188">IF($A1188="","",INDEX(OpenMeteoAPI[ForecastDateTime],ROWS($C$2:C1188)))</f>
        <v>46219.416666666664</v>
      </c>
      <c r="D1188" t="str">
        <f t="shared" si="18"/>
        <v>10AM</v>
      </c>
      <c r="E1188" t="str" cm="1">
        <f t="array" ref="E1188">IF($K1188="","",_xlfn.IFS($K1188=0,_xlfn.UNICHAR(9728),$K1188&lt;=3,_xlfn.UNICHAR(9729),OR($K1188=45,$K1188=48),"~",AND($K1188&gt;=51,$K1188&lt;=67),_xlfn.UNICHAR(9748),AND($K1188&gt;=71,$K1188&lt;=77),_xlfn.UNICHAR(10052),AND($K1188&gt;=80,$K1188&lt;=82),_xlfn.UNICHAR(9748),AND($K1188&gt;=95,$K1188&lt;=99),_xlfn.UNICHAR(9889),TRUE,_xlfn.UNICHAR(9729)))</f>
        <v>☁</v>
      </c>
      <c r="F1188" t="str" cm="1">
        <f t="array" ref="F1188">IF($K1188="","",_xlfn.IFS($K1188=0,"Clear",$K1188&lt;=3,"Partly Cloudy",OR($K1188=45,$K1188=48),"Fog",AND($K1188&gt;=51,$K1188&lt;=67),"Drizzle",AND($K1188&gt;=71,$K1188&lt;=77),"Snow",AND($K1188&gt;=80,$K1188&lt;=82),"Rain Showers",AND($K1188&gt;=95,$K1188&lt;=99),"Thunderstorm",TRUE,"Cloudy"))</f>
        <v>Partly Cloudy</v>
      </c>
      <c r="G1188" s="3" cm="1">
        <f t="array" ref="G1188">IF($A1188="","",INDEX(OpenMeteoAPI[TemperatureC],ROWS($G$2:G1188)))</f>
        <v>26</v>
      </c>
      <c r="H1188" s="4" cm="1">
        <f t="array" ref="H1188">IF($A1188="","",INDEX(OpenMeteoAPI[RelativeHumidityPct],ROWS($H$2:H1188))/100)</f>
        <v>0.51</v>
      </c>
      <c r="I1188" s="4" cm="1">
        <f t="array" ref="I1188">IF($A1188="","",INDEX(OpenMeteoAPI[PrecipitationProbabilityPct],ROWS($I$2:I1188))/100)</f>
        <v>0.15</v>
      </c>
      <c r="J1188" s="3" cm="1">
        <f t="array" ref="J1188">IF($A1188="","",INDEX(OpenMeteoAPI[PrecipitationMM],ROWS($J$2:J1188)))</f>
        <v>0</v>
      </c>
      <c r="K1188" cm="1">
        <f t="array" ref="K1188">IF($A1188="","",INDEX(OpenMeteoAPI[WeatherCode],ROWS($K$2:K1188)))</f>
        <v>1</v>
      </c>
      <c r="L1188" s="3" cm="1">
        <f t="array" ref="L1188">IF($A1188="","",INDEX(OpenMeteoAPI[WindSpeedKMH],ROWS($L$2:L1188)))</f>
        <v>1.1000000000000001</v>
      </c>
    </row>
    <row r="1189" spans="1:12">
      <c r="A1189" t="str" cm="1">
        <f t="array" ref="A1189">IFERROR(INDEX(OpenMeteoAPI[City],ROWS($A$2:A1189))&amp;", "&amp;INDEX(OpenMeteoAPI[CountryCode],ROWS($A$2:A1189)),"")</f>
        <v>Zurich, CH</v>
      </c>
      <c r="B1189" t="str" cm="1">
        <f t="array" ref="B1189">IF($A1189="","",INDEX(OpenMeteoAPI[LocationID],ROWS($B$2:B1189)))</f>
        <v>CH-ZRH</v>
      </c>
      <c r="C1189" s="5" cm="1">
        <f t="array" ref="C1189">IF($A1189="","",INDEX(OpenMeteoAPI[ForecastDateTime],ROWS($C$2:C1189)))</f>
        <v>46219.458333333336</v>
      </c>
      <c r="D1189" t="str">
        <f t="shared" si="18"/>
        <v>11AM</v>
      </c>
      <c r="E1189" t="str" cm="1">
        <f t="array" ref="E1189">IF($K1189="","",_xlfn.IFS($K1189=0,_xlfn.UNICHAR(9728),$K1189&lt;=3,_xlfn.UNICHAR(9729),OR($K1189=45,$K1189=48),"~",AND($K1189&gt;=51,$K1189&lt;=67),_xlfn.UNICHAR(9748),AND($K1189&gt;=71,$K1189&lt;=77),_xlfn.UNICHAR(10052),AND($K1189&gt;=80,$K1189&lt;=82),_xlfn.UNICHAR(9748),AND($K1189&gt;=95,$K1189&lt;=99),_xlfn.UNICHAR(9889),TRUE,_xlfn.UNICHAR(9729)))</f>
        <v>☁</v>
      </c>
      <c r="F1189" t="str" cm="1">
        <f t="array" ref="F1189">IF($K1189="","",_xlfn.IFS($K1189=0,"Clear",$K1189&lt;=3,"Partly Cloudy",OR($K1189=45,$K1189=48),"Fog",AND($K1189&gt;=51,$K1189&lt;=67),"Drizzle",AND($K1189&gt;=71,$K1189&lt;=77),"Snow",AND($K1189&gt;=80,$K1189&lt;=82),"Rain Showers",AND($K1189&gt;=95,$K1189&lt;=99),"Thunderstorm",TRUE,"Cloudy"))</f>
        <v>Partly Cloudy</v>
      </c>
      <c r="G1189" s="3" cm="1">
        <f t="array" ref="G1189">IF($A1189="","",INDEX(OpenMeteoAPI[TemperatureC],ROWS($G$2:G1189)))</f>
        <v>27.8</v>
      </c>
      <c r="H1189" s="4" cm="1">
        <f t="array" ref="H1189">IF($A1189="","",INDEX(OpenMeteoAPI[RelativeHumidityPct],ROWS($H$2:H1189))/100)</f>
        <v>0.44</v>
      </c>
      <c r="I1189" s="4" cm="1">
        <f t="array" ref="I1189">IF($A1189="","",INDEX(OpenMeteoAPI[PrecipitationProbabilityPct],ROWS($I$2:I1189))/100)</f>
        <v>0.16</v>
      </c>
      <c r="J1189" s="3" cm="1">
        <f t="array" ref="J1189">IF($A1189="","",INDEX(OpenMeteoAPI[PrecipitationMM],ROWS($J$2:J1189)))</f>
        <v>0</v>
      </c>
      <c r="K1189" cm="1">
        <f t="array" ref="K1189">IF($A1189="","",INDEX(OpenMeteoAPI[WeatherCode],ROWS($K$2:K1189)))</f>
        <v>1</v>
      </c>
      <c r="L1189" s="3" cm="1">
        <f t="array" ref="L1189">IF($A1189="","",INDEX(OpenMeteoAPI[WindSpeedKMH],ROWS($L$2:L1189)))</f>
        <v>2.8</v>
      </c>
    </row>
    <row r="1190" spans="1:12">
      <c r="A1190" t="str" cm="1">
        <f t="array" ref="A1190">IFERROR(INDEX(OpenMeteoAPI[City],ROWS($A$2:A1190))&amp;", "&amp;INDEX(OpenMeteoAPI[CountryCode],ROWS($A$2:A1190)),"")</f>
        <v>Zurich, CH</v>
      </c>
      <c r="B1190" t="str" cm="1">
        <f t="array" ref="B1190">IF($A1190="","",INDEX(OpenMeteoAPI[LocationID],ROWS($B$2:B1190)))</f>
        <v>CH-ZRH</v>
      </c>
      <c r="C1190" s="5" cm="1">
        <f t="array" ref="C1190">IF($A1190="","",INDEX(OpenMeteoAPI[ForecastDateTime],ROWS($C$2:C1190)))</f>
        <v>46219.5</v>
      </c>
      <c r="D1190" t="str">
        <f t="shared" si="18"/>
        <v>12PM</v>
      </c>
      <c r="E1190" t="str" cm="1">
        <f t="array" ref="E1190">IF($K1190="","",_xlfn.IFS($K1190=0,_xlfn.UNICHAR(9728),$K1190&lt;=3,_xlfn.UNICHAR(9729),OR($K1190=45,$K1190=48),"~",AND($K1190&gt;=51,$K1190&lt;=67),_xlfn.UNICHAR(9748),AND($K1190&gt;=71,$K1190&lt;=77),_xlfn.UNICHAR(10052),AND($K1190&gt;=80,$K1190&lt;=82),_xlfn.UNICHAR(9748),AND($K1190&gt;=95,$K1190&lt;=99),_xlfn.UNICHAR(9889),TRUE,_xlfn.UNICHAR(9729)))</f>
        <v>☁</v>
      </c>
      <c r="F1190" t="str" cm="1">
        <f t="array" ref="F1190">IF($K1190="","",_xlfn.IFS($K1190=0,"Clear",$K1190&lt;=3,"Partly Cloudy",OR($K1190=45,$K1190=48),"Fog",AND($K1190&gt;=51,$K1190&lt;=67),"Drizzle",AND($K1190&gt;=71,$K1190&lt;=77),"Snow",AND($K1190&gt;=80,$K1190&lt;=82),"Rain Showers",AND($K1190&gt;=95,$K1190&lt;=99),"Thunderstorm",TRUE,"Cloudy"))</f>
        <v>Partly Cloudy</v>
      </c>
      <c r="G1190" s="3" cm="1">
        <f t="array" ref="G1190">IF($A1190="","",INDEX(OpenMeteoAPI[TemperatureC],ROWS($G$2:G1190)))</f>
        <v>29.5</v>
      </c>
      <c r="H1190" s="4" cm="1">
        <f t="array" ref="H1190">IF($A1190="","",INDEX(OpenMeteoAPI[RelativeHumidityPct],ROWS($H$2:H1190))/100)</f>
        <v>0.38</v>
      </c>
      <c r="I1190" s="4" cm="1">
        <f t="array" ref="I1190">IF($A1190="","",INDEX(OpenMeteoAPI[PrecipitationProbabilityPct],ROWS($I$2:I1190))/100)</f>
        <v>0.16</v>
      </c>
      <c r="J1190" s="3" cm="1">
        <f t="array" ref="J1190">IF($A1190="","",INDEX(OpenMeteoAPI[PrecipitationMM],ROWS($J$2:J1190)))</f>
        <v>0</v>
      </c>
      <c r="K1190" cm="1">
        <f t="array" ref="K1190">IF($A1190="","",INDEX(OpenMeteoAPI[WeatherCode],ROWS($K$2:K1190)))</f>
        <v>1</v>
      </c>
      <c r="L1190" s="3" cm="1">
        <f t="array" ref="L1190">IF($A1190="","",INDEX(OpenMeteoAPI[WindSpeedKMH],ROWS($L$2:L1190)))</f>
        <v>5.0999999999999996</v>
      </c>
    </row>
    <row r="1191" spans="1:12">
      <c r="A1191" t="str" cm="1">
        <f t="array" ref="A1191">IFERROR(INDEX(OpenMeteoAPI[City],ROWS($A$2:A1191))&amp;", "&amp;INDEX(OpenMeteoAPI[CountryCode],ROWS($A$2:A1191)),"")</f>
        <v>Zurich, CH</v>
      </c>
      <c r="B1191" t="str" cm="1">
        <f t="array" ref="B1191">IF($A1191="","",INDEX(OpenMeteoAPI[LocationID],ROWS($B$2:B1191)))</f>
        <v>CH-ZRH</v>
      </c>
      <c r="C1191" s="5" cm="1">
        <f t="array" ref="C1191">IF($A1191="","",INDEX(OpenMeteoAPI[ForecastDateTime],ROWS($C$2:C1191)))</f>
        <v>46219.541666666664</v>
      </c>
      <c r="D1191" t="str">
        <f t="shared" si="18"/>
        <v>1PM</v>
      </c>
      <c r="E1191" t="str" cm="1">
        <f t="array" ref="E1191">IF($K1191="","",_xlfn.IFS($K1191=0,_xlfn.UNICHAR(9728),$K1191&lt;=3,_xlfn.UNICHAR(9729),OR($K1191=45,$K1191=48),"~",AND($K1191&gt;=51,$K1191&lt;=67),_xlfn.UNICHAR(9748),AND($K1191&gt;=71,$K1191&lt;=77),_xlfn.UNICHAR(10052),AND($K1191&gt;=80,$K1191&lt;=82),_xlfn.UNICHAR(9748),AND($K1191&gt;=95,$K1191&lt;=99),_xlfn.UNICHAR(9889),TRUE,_xlfn.UNICHAR(9729)))</f>
        <v>☁</v>
      </c>
      <c r="F1191" t="str" cm="1">
        <f t="array" ref="F1191">IF($K1191="","",_xlfn.IFS($K1191=0,"Clear",$K1191&lt;=3,"Partly Cloudy",OR($K1191=45,$K1191=48),"Fog",AND($K1191&gt;=51,$K1191&lt;=67),"Drizzle",AND($K1191&gt;=71,$K1191&lt;=77),"Snow",AND($K1191&gt;=80,$K1191&lt;=82),"Rain Showers",AND($K1191&gt;=95,$K1191&lt;=99),"Thunderstorm",TRUE,"Cloudy"))</f>
        <v>Partly Cloudy</v>
      </c>
      <c r="G1191" s="3" cm="1">
        <f t="array" ref="G1191">IF($A1191="","",INDEX(OpenMeteoAPI[TemperatureC],ROWS($G$2:G1191)))</f>
        <v>30.8</v>
      </c>
      <c r="H1191" s="4" cm="1">
        <f t="array" ref="H1191">IF($A1191="","",INDEX(OpenMeteoAPI[RelativeHumidityPct],ROWS($H$2:H1191))/100)</f>
        <v>0.34</v>
      </c>
      <c r="I1191" s="4" cm="1">
        <f t="array" ref="I1191">IF($A1191="","",INDEX(OpenMeteoAPI[PrecipitationProbabilityPct],ROWS($I$2:I1191))/100)</f>
        <v>0.17</v>
      </c>
      <c r="J1191" s="3" cm="1">
        <f t="array" ref="J1191">IF($A1191="","",INDEX(OpenMeteoAPI[PrecipitationMM],ROWS($J$2:J1191)))</f>
        <v>0</v>
      </c>
      <c r="K1191" cm="1">
        <f t="array" ref="K1191">IF($A1191="","",INDEX(OpenMeteoAPI[WeatherCode],ROWS($K$2:K1191)))</f>
        <v>2</v>
      </c>
      <c r="L1191" s="3" cm="1">
        <f t="array" ref="L1191">IF($A1191="","",INDEX(OpenMeteoAPI[WindSpeedKMH],ROWS($L$2:L1191)))</f>
        <v>7.1</v>
      </c>
    </row>
    <row r="1192" spans="1:12">
      <c r="A1192" t="str" cm="1">
        <f t="array" ref="A1192">IFERROR(INDEX(OpenMeteoAPI[City],ROWS($A$2:A1192))&amp;", "&amp;INDEX(OpenMeteoAPI[CountryCode],ROWS($A$2:A1192)),"")</f>
        <v>Zurich, CH</v>
      </c>
      <c r="B1192" t="str" cm="1">
        <f t="array" ref="B1192">IF($A1192="","",INDEX(OpenMeteoAPI[LocationID],ROWS($B$2:B1192)))</f>
        <v>CH-ZRH</v>
      </c>
      <c r="C1192" s="5" cm="1">
        <f t="array" ref="C1192">IF($A1192="","",INDEX(OpenMeteoAPI[ForecastDateTime],ROWS($C$2:C1192)))</f>
        <v>46219.583333333336</v>
      </c>
      <c r="D1192" t="str">
        <f t="shared" si="18"/>
        <v>2PM</v>
      </c>
      <c r="E1192" t="str" cm="1">
        <f t="array" ref="E1192">IF($K1192="","",_xlfn.IFS($K1192=0,_xlfn.UNICHAR(9728),$K1192&lt;=3,_xlfn.UNICHAR(9729),OR($K1192=45,$K1192=48),"~",AND($K1192&gt;=51,$K1192&lt;=67),_xlfn.UNICHAR(9748),AND($K1192&gt;=71,$K1192&lt;=77),_xlfn.UNICHAR(10052),AND($K1192&gt;=80,$K1192&lt;=82),_xlfn.UNICHAR(9748),AND($K1192&gt;=95,$K1192&lt;=99),_xlfn.UNICHAR(9889),TRUE,_xlfn.UNICHAR(9729)))</f>
        <v>☁</v>
      </c>
      <c r="F1192" t="str" cm="1">
        <f t="array" ref="F1192">IF($K1192="","",_xlfn.IFS($K1192=0,"Clear",$K1192&lt;=3,"Partly Cloudy",OR($K1192=45,$K1192=48),"Fog",AND($K1192&gt;=51,$K1192&lt;=67),"Drizzle",AND($K1192&gt;=71,$K1192&lt;=77),"Snow",AND($K1192&gt;=80,$K1192&lt;=82),"Rain Showers",AND($K1192&gt;=95,$K1192&lt;=99),"Thunderstorm",TRUE,"Cloudy"))</f>
        <v>Partly Cloudy</v>
      </c>
      <c r="G1192" s="3" cm="1">
        <f t="array" ref="G1192">IF($A1192="","",INDEX(OpenMeteoAPI[TemperatureC],ROWS($G$2:G1192)))</f>
        <v>31.4</v>
      </c>
      <c r="H1192" s="4" cm="1">
        <f t="array" ref="H1192">IF($A1192="","",INDEX(OpenMeteoAPI[RelativeHumidityPct],ROWS($H$2:H1192))/100)</f>
        <v>0.33</v>
      </c>
      <c r="I1192" s="4" cm="1">
        <f t="array" ref="I1192">IF($A1192="","",INDEX(OpenMeteoAPI[PrecipitationProbabilityPct],ROWS($I$2:I1192))/100)</f>
        <v>0.18</v>
      </c>
      <c r="J1192" s="3" cm="1">
        <f t="array" ref="J1192">IF($A1192="","",INDEX(OpenMeteoAPI[PrecipitationMM],ROWS($J$2:J1192)))</f>
        <v>0</v>
      </c>
      <c r="K1192" cm="1">
        <f t="array" ref="K1192">IF($A1192="","",INDEX(OpenMeteoAPI[WeatherCode],ROWS($K$2:K1192)))</f>
        <v>2</v>
      </c>
      <c r="L1192" s="3" cm="1">
        <f t="array" ref="L1192">IF($A1192="","",INDEX(OpenMeteoAPI[WindSpeedKMH],ROWS($L$2:L1192)))</f>
        <v>8.4</v>
      </c>
    </row>
    <row r="1193" spans="1:12">
      <c r="A1193" t="str" cm="1">
        <f t="array" ref="A1193">IFERROR(INDEX(OpenMeteoAPI[City],ROWS($A$2:A1193))&amp;", "&amp;INDEX(OpenMeteoAPI[CountryCode],ROWS($A$2:A1193)),"")</f>
        <v>Zurich, CH</v>
      </c>
      <c r="B1193" t="str" cm="1">
        <f t="array" ref="B1193">IF($A1193="","",INDEX(OpenMeteoAPI[LocationID],ROWS($B$2:B1193)))</f>
        <v>CH-ZRH</v>
      </c>
      <c r="C1193" s="5" cm="1">
        <f t="array" ref="C1193">IF($A1193="","",INDEX(OpenMeteoAPI[ForecastDateTime],ROWS($C$2:C1193)))</f>
        <v>46219.625</v>
      </c>
      <c r="D1193" t="str">
        <f t="shared" si="18"/>
        <v>3PM</v>
      </c>
      <c r="E1193" t="str" cm="1">
        <f t="array" ref="E1193">IF($K1193="","",_xlfn.IFS($K1193=0,_xlfn.UNICHAR(9728),$K1193&lt;=3,_xlfn.UNICHAR(9729),OR($K1193=45,$K1193=48),"~",AND($K1193&gt;=51,$K1193&lt;=67),_xlfn.UNICHAR(9748),AND($K1193&gt;=71,$K1193&lt;=77),_xlfn.UNICHAR(10052),AND($K1193&gt;=80,$K1193&lt;=82),_xlfn.UNICHAR(9748),AND($K1193&gt;=95,$K1193&lt;=99),_xlfn.UNICHAR(9889),TRUE,_xlfn.UNICHAR(9729)))</f>
        <v>☔</v>
      </c>
      <c r="F1193" t="str" cm="1">
        <f t="array" ref="F1193">IF($K1193="","",_xlfn.IFS($K1193=0,"Clear",$K1193&lt;=3,"Partly Cloudy",OR($K1193=45,$K1193=48),"Fog",AND($K1193&gt;=51,$K1193&lt;=67),"Drizzle",AND($K1193&gt;=71,$K1193&lt;=77),"Snow",AND($K1193&gt;=80,$K1193&lt;=82),"Rain Showers",AND($K1193&gt;=95,$K1193&lt;=99),"Thunderstorm",TRUE,"Cloudy"))</f>
        <v>Drizzle</v>
      </c>
      <c r="G1193" s="3" cm="1">
        <f t="array" ref="G1193">IF($A1193="","",INDEX(OpenMeteoAPI[TemperatureC],ROWS($G$2:G1193)))</f>
        <v>31.2</v>
      </c>
      <c r="H1193" s="4" cm="1">
        <f t="array" ref="H1193">IF($A1193="","",INDEX(OpenMeteoAPI[RelativeHumidityPct],ROWS($H$2:H1193))/100)</f>
        <v>0.34</v>
      </c>
      <c r="I1193" s="4" cm="1">
        <f t="array" ref="I1193">IF($A1193="","",INDEX(OpenMeteoAPI[PrecipitationProbabilityPct],ROWS($I$2:I1193))/100)</f>
        <v>0.2</v>
      </c>
      <c r="J1193" s="3" cm="1">
        <f t="array" ref="J1193">IF($A1193="","",INDEX(OpenMeteoAPI[PrecipitationMM],ROWS($J$2:J1193)))</f>
        <v>0.2</v>
      </c>
      <c r="K1193" cm="1">
        <f t="array" ref="K1193">IF($A1193="","",INDEX(OpenMeteoAPI[WeatherCode],ROWS($K$2:K1193)))</f>
        <v>51</v>
      </c>
      <c r="L1193" s="3" cm="1">
        <f t="array" ref="L1193">IF($A1193="","",INDEX(OpenMeteoAPI[WindSpeedKMH],ROWS($L$2:L1193)))</f>
        <v>8.9</v>
      </c>
    </row>
    <row r="1194" spans="1:12">
      <c r="A1194" t="str" cm="1">
        <f t="array" ref="A1194">IFERROR(INDEX(OpenMeteoAPI[City],ROWS($A$2:A1194))&amp;", "&amp;INDEX(OpenMeteoAPI[CountryCode],ROWS($A$2:A1194)),"")</f>
        <v>Zurich, CH</v>
      </c>
      <c r="B1194" t="str" cm="1">
        <f t="array" ref="B1194">IF($A1194="","",INDEX(OpenMeteoAPI[LocationID],ROWS($B$2:B1194)))</f>
        <v>CH-ZRH</v>
      </c>
      <c r="C1194" s="5" cm="1">
        <f t="array" ref="C1194">IF($A1194="","",INDEX(OpenMeteoAPI[ForecastDateTime],ROWS($C$2:C1194)))</f>
        <v>46219.666666666664</v>
      </c>
      <c r="D1194" t="str">
        <f t="shared" si="18"/>
        <v>4PM</v>
      </c>
      <c r="E1194" t="str" cm="1">
        <f t="array" ref="E1194">IF($K1194="","",_xlfn.IFS($K1194=0,_xlfn.UNICHAR(9728),$K1194&lt;=3,_xlfn.UNICHAR(9729),OR($K1194=45,$K1194=48),"~",AND($K1194&gt;=51,$K1194&lt;=67),_xlfn.UNICHAR(9748),AND($K1194&gt;=71,$K1194&lt;=77),_xlfn.UNICHAR(10052),AND($K1194&gt;=80,$K1194&lt;=82),_xlfn.UNICHAR(9748),AND($K1194&gt;=95,$K1194&lt;=99),_xlfn.UNICHAR(9889),TRUE,_xlfn.UNICHAR(9729)))</f>
        <v>☔</v>
      </c>
      <c r="F1194" t="str" cm="1">
        <f t="array" ref="F1194">IF($K1194="","",_xlfn.IFS($K1194=0,"Clear",$K1194&lt;=3,"Partly Cloudy",OR($K1194=45,$K1194=48),"Fog",AND($K1194&gt;=51,$K1194&lt;=67),"Drizzle",AND($K1194&gt;=71,$K1194&lt;=77),"Snow",AND($K1194&gt;=80,$K1194&lt;=82),"Rain Showers",AND($K1194&gt;=95,$K1194&lt;=99),"Thunderstorm",TRUE,"Cloudy"))</f>
        <v>Drizzle</v>
      </c>
      <c r="G1194" s="3" cm="1">
        <f t="array" ref="G1194">IF($A1194="","",INDEX(OpenMeteoAPI[TemperatureC],ROWS($G$2:G1194)))</f>
        <v>30.3</v>
      </c>
      <c r="H1194" s="4" cm="1">
        <f t="array" ref="H1194">IF($A1194="","",INDEX(OpenMeteoAPI[RelativeHumidityPct],ROWS($H$2:H1194))/100)</f>
        <v>0.38</v>
      </c>
      <c r="I1194" s="4" cm="1">
        <f t="array" ref="I1194">IF($A1194="","",INDEX(OpenMeteoAPI[PrecipitationProbabilityPct],ROWS($I$2:I1194))/100)</f>
        <v>0.23</v>
      </c>
      <c r="J1194" s="3" cm="1">
        <f t="array" ref="J1194">IF($A1194="","",INDEX(OpenMeteoAPI[PrecipitationMM],ROWS($J$2:J1194)))</f>
        <v>0.2</v>
      </c>
      <c r="K1194" cm="1">
        <f t="array" ref="K1194">IF($A1194="","",INDEX(OpenMeteoAPI[WeatherCode],ROWS($K$2:K1194)))</f>
        <v>51</v>
      </c>
      <c r="L1194" s="3" cm="1">
        <f t="array" ref="L1194">IF($A1194="","",INDEX(OpenMeteoAPI[WindSpeedKMH],ROWS($L$2:L1194)))</f>
        <v>9.1999999999999993</v>
      </c>
    </row>
    <row r="1195" spans="1:12">
      <c r="A1195" t="str" cm="1">
        <f t="array" ref="A1195">IFERROR(INDEX(OpenMeteoAPI[City],ROWS($A$2:A1195))&amp;", "&amp;INDEX(OpenMeteoAPI[CountryCode],ROWS($A$2:A1195)),"")</f>
        <v>Zurich, CH</v>
      </c>
      <c r="B1195" t="str" cm="1">
        <f t="array" ref="B1195">IF($A1195="","",INDEX(OpenMeteoAPI[LocationID],ROWS($B$2:B1195)))</f>
        <v>CH-ZRH</v>
      </c>
      <c r="C1195" s="5" cm="1">
        <f t="array" ref="C1195">IF($A1195="","",INDEX(OpenMeteoAPI[ForecastDateTime],ROWS($C$2:C1195)))</f>
        <v>46219.708333333336</v>
      </c>
      <c r="D1195" t="str">
        <f t="shared" si="18"/>
        <v>5PM</v>
      </c>
      <c r="E1195" t="str" cm="1">
        <f t="array" ref="E1195">IF($K1195="","",_xlfn.IFS($K1195=0,_xlfn.UNICHAR(9728),$K1195&lt;=3,_xlfn.UNICHAR(9729),OR($K1195=45,$K1195=48),"~",AND($K1195&gt;=51,$K1195&lt;=67),_xlfn.UNICHAR(9748),AND($K1195&gt;=71,$K1195&lt;=77),_xlfn.UNICHAR(10052),AND($K1195&gt;=80,$K1195&lt;=82),_xlfn.UNICHAR(9748),AND($K1195&gt;=95,$K1195&lt;=99),_xlfn.UNICHAR(9889),TRUE,_xlfn.UNICHAR(9729)))</f>
        <v>☔</v>
      </c>
      <c r="F1195" t="str" cm="1">
        <f t="array" ref="F1195">IF($K1195="","",_xlfn.IFS($K1195=0,"Clear",$K1195&lt;=3,"Partly Cloudy",OR($K1195=45,$K1195=48),"Fog",AND($K1195&gt;=51,$K1195&lt;=67),"Drizzle",AND($K1195&gt;=71,$K1195&lt;=77),"Snow",AND($K1195&gt;=80,$K1195&lt;=82),"Rain Showers",AND($K1195&gt;=95,$K1195&lt;=99),"Thunderstorm",TRUE,"Cloudy"))</f>
        <v>Drizzle</v>
      </c>
      <c r="G1195" s="3" cm="1">
        <f t="array" ref="G1195">IF($A1195="","",INDEX(OpenMeteoAPI[TemperatureC],ROWS($G$2:G1195)))</f>
        <v>29</v>
      </c>
      <c r="H1195" s="4" cm="1">
        <f t="array" ref="H1195">IF($A1195="","",INDEX(OpenMeteoAPI[RelativeHumidityPct],ROWS($H$2:H1195))/100)</f>
        <v>0.44</v>
      </c>
      <c r="I1195" s="4" cm="1">
        <f t="array" ref="I1195">IF($A1195="","",INDEX(OpenMeteoAPI[PrecipitationProbabilityPct],ROWS($I$2:I1195))/100)</f>
        <v>0.25</v>
      </c>
      <c r="J1195" s="3" cm="1">
        <f t="array" ref="J1195">IF($A1195="","",INDEX(OpenMeteoAPI[PrecipitationMM],ROWS($J$2:J1195)))</f>
        <v>0.2</v>
      </c>
      <c r="K1195" cm="1">
        <f t="array" ref="K1195">IF($A1195="","",INDEX(OpenMeteoAPI[WeatherCode],ROWS($K$2:K1195)))</f>
        <v>51</v>
      </c>
      <c r="L1195" s="3" cm="1">
        <f t="array" ref="L1195">IF($A1195="","",INDEX(OpenMeteoAPI[WindSpeedKMH],ROWS($L$2:L1195)))</f>
        <v>8.9</v>
      </c>
    </row>
    <row r="1196" spans="1:12">
      <c r="A1196" t="str" cm="1">
        <f t="array" ref="A1196">IFERROR(INDEX(OpenMeteoAPI[City],ROWS($A$2:A1196))&amp;", "&amp;INDEX(OpenMeteoAPI[CountryCode],ROWS($A$2:A1196)),"")</f>
        <v>Zurich, CH</v>
      </c>
      <c r="B1196" t="str" cm="1">
        <f t="array" ref="B1196">IF($A1196="","",INDEX(OpenMeteoAPI[LocationID],ROWS($B$2:B1196)))</f>
        <v>CH-ZRH</v>
      </c>
      <c r="C1196" s="5" cm="1">
        <f t="array" ref="C1196">IF($A1196="","",INDEX(OpenMeteoAPI[ForecastDateTime],ROWS($C$2:C1196)))</f>
        <v>46219.75</v>
      </c>
      <c r="D1196" t="str">
        <f t="shared" si="18"/>
        <v>6PM</v>
      </c>
      <c r="E1196" t="str" cm="1">
        <f t="array" ref="E1196">IF($K1196="","",_xlfn.IFS($K1196=0,_xlfn.UNICHAR(9728),$K1196&lt;=3,_xlfn.UNICHAR(9729),OR($K1196=45,$K1196=48),"~",AND($K1196&gt;=51,$K1196&lt;=67),_xlfn.UNICHAR(9748),AND($K1196&gt;=71,$K1196&lt;=77),_xlfn.UNICHAR(10052),AND($K1196&gt;=80,$K1196&lt;=82),_xlfn.UNICHAR(9748),AND($K1196&gt;=95,$K1196&lt;=99),_xlfn.UNICHAR(9889),TRUE,_xlfn.UNICHAR(9729)))</f>
        <v>☔</v>
      </c>
      <c r="F1196" t="str" cm="1">
        <f t="array" ref="F1196">IF($K1196="","",_xlfn.IFS($K1196=0,"Clear",$K1196&lt;=3,"Partly Cloudy",OR($K1196=45,$K1196=48),"Fog",AND($K1196&gt;=51,$K1196&lt;=67),"Drizzle",AND($K1196&gt;=71,$K1196&lt;=77),"Snow",AND($K1196&gt;=80,$K1196&lt;=82),"Rain Showers",AND($K1196&gt;=95,$K1196&lt;=99),"Thunderstorm",TRUE,"Cloudy"))</f>
        <v>Drizzle</v>
      </c>
      <c r="G1196" s="3" cm="1">
        <f t="array" ref="G1196">IF($A1196="","",INDEX(OpenMeteoAPI[TemperatureC],ROWS($G$2:G1196)))</f>
        <v>27.5</v>
      </c>
      <c r="H1196" s="4" cm="1">
        <f t="array" ref="H1196">IF($A1196="","",INDEX(OpenMeteoAPI[RelativeHumidityPct],ROWS($H$2:H1196))/100)</f>
        <v>0.52</v>
      </c>
      <c r="I1196" s="4" cm="1">
        <f t="array" ref="I1196">IF($A1196="","",INDEX(OpenMeteoAPI[PrecipitationProbabilityPct],ROWS($I$2:I1196))/100)</f>
        <v>0.27</v>
      </c>
      <c r="J1196" s="3" cm="1">
        <f t="array" ref="J1196">IF($A1196="","",INDEX(OpenMeteoAPI[PrecipitationMM],ROWS($J$2:J1196)))</f>
        <v>0.2</v>
      </c>
      <c r="K1196" cm="1">
        <f t="array" ref="K1196">IF($A1196="","",INDEX(OpenMeteoAPI[WeatherCode],ROWS($K$2:K1196)))</f>
        <v>51</v>
      </c>
      <c r="L1196" s="3" cm="1">
        <f t="array" ref="L1196">IF($A1196="","",INDEX(OpenMeteoAPI[WindSpeedKMH],ROWS($L$2:L1196)))</f>
        <v>8.5</v>
      </c>
    </row>
    <row r="1197" spans="1:12">
      <c r="A1197" t="str" cm="1">
        <f t="array" ref="A1197">IFERROR(INDEX(OpenMeteoAPI[City],ROWS($A$2:A1197))&amp;", "&amp;INDEX(OpenMeteoAPI[CountryCode],ROWS($A$2:A1197)),"")</f>
        <v>Zurich, CH</v>
      </c>
      <c r="B1197" t="str" cm="1">
        <f t="array" ref="B1197">IF($A1197="","",INDEX(OpenMeteoAPI[LocationID],ROWS($B$2:B1197)))</f>
        <v>CH-ZRH</v>
      </c>
      <c r="C1197" s="5" cm="1">
        <f t="array" ref="C1197">IF($A1197="","",INDEX(OpenMeteoAPI[ForecastDateTime],ROWS($C$2:C1197)))</f>
        <v>46219.791666666664</v>
      </c>
      <c r="D1197" t="str">
        <f t="shared" si="18"/>
        <v>7PM</v>
      </c>
      <c r="E1197" t="str" cm="1">
        <f t="array" ref="E1197">IF($K1197="","",_xlfn.IFS($K1197=0,_xlfn.UNICHAR(9728),$K1197&lt;=3,_xlfn.UNICHAR(9729),OR($K1197=45,$K1197=48),"~",AND($K1197&gt;=51,$K1197&lt;=67),_xlfn.UNICHAR(9748),AND($K1197&gt;=71,$K1197&lt;=77),_xlfn.UNICHAR(10052),AND($K1197&gt;=80,$K1197&lt;=82),_xlfn.UNICHAR(9748),AND($K1197&gt;=95,$K1197&lt;=99),_xlfn.UNICHAR(9889),TRUE,_xlfn.UNICHAR(9729)))</f>
        <v>☔</v>
      </c>
      <c r="F1197" t="str" cm="1">
        <f t="array" ref="F1197">IF($K1197="","",_xlfn.IFS($K1197=0,"Clear",$K1197&lt;=3,"Partly Cloudy",OR($K1197=45,$K1197=48),"Fog",AND($K1197&gt;=51,$K1197&lt;=67),"Drizzle",AND($K1197&gt;=71,$K1197&lt;=77),"Snow",AND($K1197&gt;=80,$K1197&lt;=82),"Rain Showers",AND($K1197&gt;=95,$K1197&lt;=99),"Thunderstorm",TRUE,"Cloudy"))</f>
        <v>Drizzle</v>
      </c>
      <c r="G1197" s="3" cm="1">
        <f t="array" ref="G1197">IF($A1197="","",INDEX(OpenMeteoAPI[TemperatureC],ROWS($G$2:G1197)))</f>
        <v>26.1</v>
      </c>
      <c r="H1197" s="4" cm="1">
        <f t="array" ref="H1197">IF($A1197="","",INDEX(OpenMeteoAPI[RelativeHumidityPct],ROWS($H$2:H1197))/100)</f>
        <v>0.61</v>
      </c>
      <c r="I1197" s="4" cm="1">
        <f t="array" ref="I1197">IF($A1197="","",INDEX(OpenMeteoAPI[PrecipitationProbabilityPct],ROWS($I$2:I1197))/100)</f>
        <v>0.28999999999999998</v>
      </c>
      <c r="J1197" s="3" cm="1">
        <f t="array" ref="J1197">IF($A1197="","",INDEX(OpenMeteoAPI[PrecipitationMM],ROWS($J$2:J1197)))</f>
        <v>0.2</v>
      </c>
      <c r="K1197" cm="1">
        <f t="array" ref="K1197">IF($A1197="","",INDEX(OpenMeteoAPI[WeatherCode],ROWS($K$2:K1197)))</f>
        <v>51</v>
      </c>
      <c r="L1197" s="3" cm="1">
        <f t="array" ref="L1197">IF($A1197="","",INDEX(OpenMeteoAPI[WindSpeedKMH],ROWS($L$2:L1197)))</f>
        <v>8</v>
      </c>
    </row>
    <row r="1198" spans="1:12">
      <c r="A1198" t="str" cm="1">
        <f t="array" ref="A1198">IFERROR(INDEX(OpenMeteoAPI[City],ROWS($A$2:A1198))&amp;", "&amp;INDEX(OpenMeteoAPI[CountryCode],ROWS($A$2:A1198)),"")</f>
        <v>Zurich, CH</v>
      </c>
      <c r="B1198" t="str" cm="1">
        <f t="array" ref="B1198">IF($A1198="","",INDEX(OpenMeteoAPI[LocationID],ROWS($B$2:B1198)))</f>
        <v>CH-ZRH</v>
      </c>
      <c r="C1198" s="5" cm="1">
        <f t="array" ref="C1198">IF($A1198="","",INDEX(OpenMeteoAPI[ForecastDateTime],ROWS($C$2:C1198)))</f>
        <v>46219.833333333336</v>
      </c>
      <c r="D1198" t="str">
        <f t="shared" si="18"/>
        <v>8PM</v>
      </c>
      <c r="E1198" t="str" cm="1">
        <f t="array" ref="E1198">IF($K1198="","",_xlfn.IFS($K1198=0,_xlfn.UNICHAR(9728),$K1198&lt;=3,_xlfn.UNICHAR(9729),OR($K1198=45,$K1198=48),"~",AND($K1198&gt;=51,$K1198&lt;=67),_xlfn.UNICHAR(9748),AND($K1198&gt;=71,$K1198&lt;=77),_xlfn.UNICHAR(10052),AND($K1198&gt;=80,$K1198&lt;=82),_xlfn.UNICHAR(9748),AND($K1198&gt;=95,$K1198&lt;=99),_xlfn.UNICHAR(9889),TRUE,_xlfn.UNICHAR(9729)))</f>
        <v>☔</v>
      </c>
      <c r="F1198" t="str" cm="1">
        <f t="array" ref="F1198">IF($K1198="","",_xlfn.IFS($K1198=0,"Clear",$K1198&lt;=3,"Partly Cloudy",OR($K1198=45,$K1198=48),"Fog",AND($K1198&gt;=51,$K1198&lt;=67),"Drizzle",AND($K1198&gt;=71,$K1198&lt;=77),"Snow",AND($K1198&gt;=80,$K1198&lt;=82),"Rain Showers",AND($K1198&gt;=95,$K1198&lt;=99),"Thunderstorm",TRUE,"Cloudy"))</f>
        <v>Drizzle</v>
      </c>
      <c r="G1198" s="3" cm="1">
        <f t="array" ref="G1198">IF($A1198="","",INDEX(OpenMeteoAPI[TemperatureC],ROWS($G$2:G1198)))</f>
        <v>25.1</v>
      </c>
      <c r="H1198" s="4" cm="1">
        <f t="array" ref="H1198">IF($A1198="","",INDEX(OpenMeteoAPI[RelativeHumidityPct],ROWS($H$2:H1198))/100)</f>
        <v>0.68</v>
      </c>
      <c r="I1198" s="4" cm="1">
        <f t="array" ref="I1198">IF($A1198="","",INDEX(OpenMeteoAPI[PrecipitationProbabilityPct],ROWS($I$2:I1198))/100)</f>
        <v>0.28999999999999998</v>
      </c>
      <c r="J1198" s="3" cm="1">
        <f t="array" ref="J1198">IF($A1198="","",INDEX(OpenMeteoAPI[PrecipitationMM],ROWS($J$2:J1198)))</f>
        <v>0.2</v>
      </c>
      <c r="K1198" cm="1">
        <f t="array" ref="K1198">IF($A1198="","",INDEX(OpenMeteoAPI[WeatherCode],ROWS($K$2:K1198)))</f>
        <v>51</v>
      </c>
      <c r="L1198" s="3" cm="1">
        <f t="array" ref="L1198">IF($A1198="","",INDEX(OpenMeteoAPI[WindSpeedKMH],ROWS($L$2:L1198)))</f>
        <v>7.4</v>
      </c>
    </row>
    <row r="1199" spans="1:12">
      <c r="A1199" t="str" cm="1">
        <f t="array" ref="A1199">IFERROR(INDEX(OpenMeteoAPI[City],ROWS($A$2:A1199))&amp;", "&amp;INDEX(OpenMeteoAPI[CountryCode],ROWS($A$2:A1199)),"")</f>
        <v>Zurich, CH</v>
      </c>
      <c r="B1199" t="str" cm="1">
        <f t="array" ref="B1199">IF($A1199="","",INDEX(OpenMeteoAPI[LocationID],ROWS($B$2:B1199)))</f>
        <v>CH-ZRH</v>
      </c>
      <c r="C1199" s="5" cm="1">
        <f t="array" ref="C1199">IF($A1199="","",INDEX(OpenMeteoAPI[ForecastDateTime],ROWS($C$2:C1199)))</f>
        <v>46219.875</v>
      </c>
      <c r="D1199" t="str">
        <f t="shared" si="18"/>
        <v>9PM</v>
      </c>
      <c r="E1199" t="str" cm="1">
        <f t="array" ref="E1199">IF($K1199="","",_xlfn.IFS($K1199=0,_xlfn.UNICHAR(9728),$K1199&lt;=3,_xlfn.UNICHAR(9729),OR($K1199=45,$K1199=48),"~",AND($K1199&gt;=51,$K1199&lt;=67),_xlfn.UNICHAR(9748),AND($K1199&gt;=71,$K1199&lt;=77),_xlfn.UNICHAR(10052),AND($K1199&gt;=80,$K1199&lt;=82),_xlfn.UNICHAR(9748),AND($K1199&gt;=95,$K1199&lt;=99),_xlfn.UNICHAR(9889),TRUE,_xlfn.UNICHAR(9729)))</f>
        <v>☁</v>
      </c>
      <c r="F1199" t="str" cm="1">
        <f t="array" ref="F1199">IF($K1199="","",_xlfn.IFS($K1199=0,"Clear",$K1199&lt;=3,"Partly Cloudy",OR($K1199=45,$K1199=48),"Fog",AND($K1199&gt;=51,$K1199&lt;=67),"Drizzle",AND($K1199&gt;=71,$K1199&lt;=77),"Snow",AND($K1199&gt;=80,$K1199&lt;=82),"Rain Showers",AND($K1199&gt;=95,$K1199&lt;=99),"Thunderstorm",TRUE,"Cloudy"))</f>
        <v>Partly Cloudy</v>
      </c>
      <c r="G1199" s="3" cm="1">
        <f t="array" ref="G1199">IF($A1199="","",INDEX(OpenMeteoAPI[TemperatureC],ROWS($G$2:G1199)))</f>
        <v>24.3</v>
      </c>
      <c r="H1199" s="4" cm="1">
        <f t="array" ref="H1199">IF($A1199="","",INDEX(OpenMeteoAPI[RelativeHumidityPct],ROWS($H$2:H1199))/100)</f>
        <v>0.73</v>
      </c>
      <c r="I1199" s="4" cm="1">
        <f t="array" ref="I1199">IF($A1199="","",INDEX(OpenMeteoAPI[PrecipitationProbabilityPct],ROWS($I$2:I1199))/100)</f>
        <v>0.28000000000000003</v>
      </c>
      <c r="J1199" s="3" cm="1">
        <f t="array" ref="J1199">IF($A1199="","",INDEX(OpenMeteoAPI[PrecipitationMM],ROWS($J$2:J1199)))</f>
        <v>0</v>
      </c>
      <c r="K1199" cm="1">
        <f t="array" ref="K1199">IF($A1199="","",INDEX(OpenMeteoAPI[WeatherCode],ROWS($K$2:K1199)))</f>
        <v>3</v>
      </c>
      <c r="L1199" s="3" cm="1">
        <f t="array" ref="L1199">IF($A1199="","",INDEX(OpenMeteoAPI[WindSpeedKMH],ROWS($L$2:L1199)))</f>
        <v>6.6</v>
      </c>
    </row>
    <row r="1200" spans="1:12">
      <c r="A1200" t="str" cm="1">
        <f t="array" ref="A1200">IFERROR(INDEX(OpenMeteoAPI[City],ROWS($A$2:A1200))&amp;", "&amp;INDEX(OpenMeteoAPI[CountryCode],ROWS($A$2:A1200)),"")</f>
        <v>Zurich, CH</v>
      </c>
      <c r="B1200" t="str" cm="1">
        <f t="array" ref="B1200">IF($A1200="","",INDEX(OpenMeteoAPI[LocationID],ROWS($B$2:B1200)))</f>
        <v>CH-ZRH</v>
      </c>
      <c r="C1200" s="5" cm="1">
        <f t="array" ref="C1200">IF($A1200="","",INDEX(OpenMeteoAPI[ForecastDateTime],ROWS($C$2:C1200)))</f>
        <v>46219.916666666664</v>
      </c>
      <c r="D1200" t="str">
        <f t="shared" si="18"/>
        <v>10PM</v>
      </c>
      <c r="E1200" t="str" cm="1">
        <f t="array" ref="E1200">IF($K1200="","",_xlfn.IFS($K1200=0,_xlfn.UNICHAR(9728),$K1200&lt;=3,_xlfn.UNICHAR(9729),OR($K1200=45,$K1200=48),"~",AND($K1200&gt;=51,$K1200&lt;=67),_xlfn.UNICHAR(9748),AND($K1200&gt;=71,$K1200&lt;=77),_xlfn.UNICHAR(10052),AND($K1200&gt;=80,$K1200&lt;=82),_xlfn.UNICHAR(9748),AND($K1200&gt;=95,$K1200&lt;=99),_xlfn.UNICHAR(9889),TRUE,_xlfn.UNICHAR(9729)))</f>
        <v>☁</v>
      </c>
      <c r="F1200" t="str" cm="1">
        <f t="array" ref="F1200">IF($K1200="","",_xlfn.IFS($K1200=0,"Clear",$K1200&lt;=3,"Partly Cloudy",OR($K1200=45,$K1200=48),"Fog",AND($K1200&gt;=51,$K1200&lt;=67),"Drizzle",AND($K1200&gt;=71,$K1200&lt;=77),"Snow",AND($K1200&gt;=80,$K1200&lt;=82),"Rain Showers",AND($K1200&gt;=95,$K1200&lt;=99),"Thunderstorm",TRUE,"Cloudy"))</f>
        <v>Partly Cloudy</v>
      </c>
      <c r="G1200" s="3" cm="1">
        <f t="array" ref="G1200">IF($A1200="","",INDEX(OpenMeteoAPI[TemperatureC],ROWS($G$2:G1200)))</f>
        <v>23.7</v>
      </c>
      <c r="H1200" s="4" cm="1">
        <f t="array" ref="H1200">IF($A1200="","",INDEX(OpenMeteoAPI[RelativeHumidityPct],ROWS($H$2:H1200))/100)</f>
        <v>0.77</v>
      </c>
      <c r="I1200" s="4" cm="1">
        <f t="array" ref="I1200">IF($A1200="","",INDEX(OpenMeteoAPI[PrecipitationProbabilityPct],ROWS($I$2:I1200))/100)</f>
        <v>0.25</v>
      </c>
      <c r="J1200" s="3" cm="1">
        <f t="array" ref="J1200">IF($A1200="","",INDEX(OpenMeteoAPI[PrecipitationMM],ROWS($J$2:J1200)))</f>
        <v>0</v>
      </c>
      <c r="K1200" cm="1">
        <f t="array" ref="K1200">IF($A1200="","",INDEX(OpenMeteoAPI[WeatherCode],ROWS($K$2:K1200)))</f>
        <v>2</v>
      </c>
      <c r="L1200" s="3" cm="1">
        <f t="array" ref="L1200">IF($A1200="","",INDEX(OpenMeteoAPI[WindSpeedKMH],ROWS($L$2:L1200)))</f>
        <v>5.8</v>
      </c>
    </row>
    <row r="1201" spans="1:12">
      <c r="A1201" t="str" cm="1">
        <f t="array" ref="A1201">IFERROR(INDEX(OpenMeteoAPI[City],ROWS($A$2:A1201))&amp;", "&amp;INDEX(OpenMeteoAPI[CountryCode],ROWS($A$2:A1201)),"")</f>
        <v>Zurich, CH</v>
      </c>
      <c r="B1201" t="str" cm="1">
        <f t="array" ref="B1201">IF($A1201="","",INDEX(OpenMeteoAPI[LocationID],ROWS($B$2:B1201)))</f>
        <v>CH-ZRH</v>
      </c>
      <c r="C1201" s="5" cm="1">
        <f t="array" ref="C1201">IF($A1201="","",INDEX(OpenMeteoAPI[ForecastDateTime],ROWS($C$2:C1201)))</f>
        <v>46219.958333333336</v>
      </c>
      <c r="D1201" t="str">
        <f t="shared" si="18"/>
        <v>11PM</v>
      </c>
      <c r="E1201" t="str" cm="1">
        <f t="array" ref="E1201">IF($K1201="","",_xlfn.IFS($K1201=0,_xlfn.UNICHAR(9728),$K1201&lt;=3,_xlfn.UNICHAR(9729),OR($K1201=45,$K1201=48),"~",AND($K1201&gt;=51,$K1201&lt;=67),_xlfn.UNICHAR(9748),AND($K1201&gt;=71,$K1201&lt;=77),_xlfn.UNICHAR(10052),AND($K1201&gt;=80,$K1201&lt;=82),_xlfn.UNICHAR(9748),AND($K1201&gt;=95,$K1201&lt;=99),_xlfn.UNICHAR(9889),TRUE,_xlfn.UNICHAR(9729)))</f>
        <v>☁</v>
      </c>
      <c r="F1201" t="str" cm="1">
        <f t="array" ref="F1201">IF($K1201="","",_xlfn.IFS($K1201=0,"Clear",$K1201&lt;=3,"Partly Cloudy",OR($K1201=45,$K1201=48),"Fog",AND($K1201&gt;=51,$K1201&lt;=67),"Drizzle",AND($K1201&gt;=71,$K1201&lt;=77),"Snow",AND($K1201&gt;=80,$K1201&lt;=82),"Rain Showers",AND($K1201&gt;=95,$K1201&lt;=99),"Thunderstorm",TRUE,"Cloudy"))</f>
        <v>Partly Cloudy</v>
      </c>
      <c r="G1201" s="3" cm="1">
        <f t="array" ref="G1201">IF($A1201="","",INDEX(OpenMeteoAPI[TemperatureC],ROWS($G$2:G1201)))</f>
        <v>23.1</v>
      </c>
      <c r="H1201" s="4" cm="1">
        <f t="array" ref="H1201">IF($A1201="","",INDEX(OpenMeteoAPI[RelativeHumidityPct],ROWS($H$2:H1201))/100)</f>
        <v>0.81</v>
      </c>
      <c r="I1201" s="4" cm="1">
        <f t="array" ref="I1201">IF($A1201="","",INDEX(OpenMeteoAPI[PrecipitationProbabilityPct],ROWS($I$2:I1201))/100)</f>
        <v>0.23</v>
      </c>
      <c r="J1201" s="3" cm="1">
        <f t="array" ref="J1201">IF($A1201="","",INDEX(OpenMeteoAPI[PrecipitationMM],ROWS($J$2:J1201)))</f>
        <v>0</v>
      </c>
      <c r="K1201" cm="1">
        <f t="array" ref="K1201">IF($A1201="","",INDEX(OpenMeteoAPI[WeatherCode],ROWS($K$2:K1201)))</f>
        <v>2</v>
      </c>
      <c r="L1201" s="3" cm="1">
        <f t="array" ref="L1201">IF($A1201="","",INDEX(OpenMeteoAPI[WindSpeedKMH],ROWS($L$2:L1201)))</f>
        <v>4.7</v>
      </c>
    </row>
    <row r="1202" spans="1:12">
      <c r="A1202" t="str" cm="1">
        <f t="array" ref="A1202">IFERROR(INDEX(OpenMeteoAPI[City],ROWS($A$2:A1202))&amp;", "&amp;INDEX(OpenMeteoAPI[CountryCode],ROWS($A$2:A1202)),"")</f>
        <v>Paris, FR</v>
      </c>
      <c r="B1202" t="str" cm="1">
        <f t="array" ref="B1202">IF($A1202="","",INDEX(OpenMeteoAPI[LocationID],ROWS($B$2:B1202)))</f>
        <v>FR-PAR</v>
      </c>
      <c r="C1202" s="5" cm="1">
        <f t="array" ref="C1202">IF($A1202="","",INDEX(OpenMeteoAPI[ForecastDateTime],ROWS($C$2:C1202)))</f>
        <v>46210</v>
      </c>
      <c r="D1202" t="str">
        <f t="shared" si="18"/>
        <v>12AM</v>
      </c>
      <c r="E1202" t="str" cm="1">
        <f t="array" ref="E1202">IF($K1202="","",_xlfn.IFS($K1202=0,_xlfn.UNICHAR(9728),$K1202&lt;=3,_xlfn.UNICHAR(9729),OR($K1202=45,$K1202=48),"~",AND($K1202&gt;=51,$K1202&lt;=67),_xlfn.UNICHAR(9748),AND($K1202&gt;=71,$K1202&lt;=77),_xlfn.UNICHAR(10052),AND($K1202&gt;=80,$K1202&lt;=82),_xlfn.UNICHAR(9748),AND($K1202&gt;=95,$K1202&lt;=99),_xlfn.UNICHAR(9889),TRUE,_xlfn.UNICHAR(9729)))</f>
        <v>☁</v>
      </c>
      <c r="F1202" t="str" cm="1">
        <f t="array" ref="F1202">IF($K1202="","",_xlfn.IFS($K1202=0,"Clear",$K1202&lt;=3,"Partly Cloudy",OR($K1202=45,$K1202=48),"Fog",AND($K1202&gt;=51,$K1202&lt;=67),"Drizzle",AND($K1202&gt;=71,$K1202&lt;=77),"Snow",AND($K1202&gt;=80,$K1202&lt;=82),"Rain Showers",AND($K1202&gt;=95,$K1202&lt;=99),"Thunderstorm",TRUE,"Cloudy"))</f>
        <v>Partly Cloudy</v>
      </c>
      <c r="G1202" s="3" cm="1">
        <f t="array" ref="G1202">IF($A1202="","",INDEX(OpenMeteoAPI[TemperatureC],ROWS($G$2:G1202)))</f>
        <v>28.6</v>
      </c>
      <c r="H1202" s="4" cm="1">
        <f t="array" ref="H1202">IF($A1202="","",INDEX(OpenMeteoAPI[RelativeHumidityPct],ROWS($H$2:H1202))/100)</f>
        <v>0.27</v>
      </c>
      <c r="I1202" s="4" cm="1">
        <f t="array" ref="I1202">IF($A1202="","",INDEX(OpenMeteoAPI[PrecipitationProbabilityPct],ROWS($I$2:I1202))/100)</f>
        <v>0</v>
      </c>
      <c r="J1202" s="3" cm="1">
        <f t="array" ref="J1202">IF($A1202="","",INDEX(OpenMeteoAPI[PrecipitationMM],ROWS($J$2:J1202)))</f>
        <v>0</v>
      </c>
      <c r="K1202" cm="1">
        <f t="array" ref="K1202">IF($A1202="","",INDEX(OpenMeteoAPI[WeatherCode],ROWS($K$2:K1202)))</f>
        <v>1</v>
      </c>
      <c r="L1202" s="3" cm="1">
        <f t="array" ref="L1202">IF($A1202="","",INDEX(OpenMeteoAPI[WindSpeedKMH],ROWS($L$2:L1202)))</f>
        <v>2.9</v>
      </c>
    </row>
    <row r="1203" spans="1:12">
      <c r="A1203" t="str" cm="1">
        <f t="array" ref="A1203">IFERROR(INDEX(OpenMeteoAPI[City],ROWS($A$2:A1203))&amp;", "&amp;INDEX(OpenMeteoAPI[CountryCode],ROWS($A$2:A1203)),"")</f>
        <v>Paris, FR</v>
      </c>
      <c r="B1203" t="str" cm="1">
        <f t="array" ref="B1203">IF($A1203="","",INDEX(OpenMeteoAPI[LocationID],ROWS($B$2:B1203)))</f>
        <v>FR-PAR</v>
      </c>
      <c r="C1203" s="5" cm="1">
        <f t="array" ref="C1203">IF($A1203="","",INDEX(OpenMeteoAPI[ForecastDateTime],ROWS($C$2:C1203)))</f>
        <v>46210.041666666664</v>
      </c>
      <c r="D1203" t="str">
        <f t="shared" si="18"/>
        <v>1AM</v>
      </c>
      <c r="E1203" t="str" cm="1">
        <f t="array" ref="E1203">IF($K1203="","",_xlfn.IFS($K1203=0,_xlfn.UNICHAR(9728),$K1203&lt;=3,_xlfn.UNICHAR(9729),OR($K1203=45,$K1203=48),"~",AND($K1203&gt;=51,$K1203&lt;=67),_xlfn.UNICHAR(9748),AND($K1203&gt;=71,$K1203&lt;=77),_xlfn.UNICHAR(10052),AND($K1203&gt;=80,$K1203&lt;=82),_xlfn.UNICHAR(9748),AND($K1203&gt;=95,$K1203&lt;=99),_xlfn.UNICHAR(9889),TRUE,_xlfn.UNICHAR(9729)))</f>
        <v>☀</v>
      </c>
      <c r="F1203" t="str" cm="1">
        <f t="array" ref="F1203">IF($K1203="","",_xlfn.IFS($K1203=0,"Clear",$K1203&lt;=3,"Partly Cloudy",OR($K1203=45,$K1203=48),"Fog",AND($K1203&gt;=51,$K1203&lt;=67),"Drizzle",AND($K1203&gt;=71,$K1203&lt;=77),"Snow",AND($K1203&gt;=80,$K1203&lt;=82),"Rain Showers",AND($K1203&gt;=95,$K1203&lt;=99),"Thunderstorm",TRUE,"Cloudy"))</f>
        <v>Clear</v>
      </c>
      <c r="G1203" s="3" cm="1">
        <f t="array" ref="G1203">IF($A1203="","",INDEX(OpenMeteoAPI[TemperatureC],ROWS($G$2:G1203)))</f>
        <v>27.3</v>
      </c>
      <c r="H1203" s="4" cm="1">
        <f t="array" ref="H1203">IF($A1203="","",INDEX(OpenMeteoAPI[RelativeHumidityPct],ROWS($H$2:H1203))/100)</f>
        <v>0.31</v>
      </c>
      <c r="I1203" s="4" cm="1">
        <f t="array" ref="I1203">IF($A1203="","",INDEX(OpenMeteoAPI[PrecipitationProbabilityPct],ROWS($I$2:I1203))/100)</f>
        <v>0</v>
      </c>
      <c r="J1203" s="3" cm="1">
        <f t="array" ref="J1203">IF($A1203="","",INDEX(OpenMeteoAPI[PrecipitationMM],ROWS($J$2:J1203)))</f>
        <v>0</v>
      </c>
      <c r="K1203" cm="1">
        <f t="array" ref="K1203">IF($A1203="","",INDEX(OpenMeteoAPI[WeatherCode],ROWS($K$2:K1203)))</f>
        <v>0</v>
      </c>
      <c r="L1203" s="3" cm="1">
        <f t="array" ref="L1203">IF($A1203="","",INDEX(OpenMeteoAPI[WindSpeedKMH],ROWS($L$2:L1203)))</f>
        <v>2.2999999999999998</v>
      </c>
    </row>
    <row r="1204" spans="1:12">
      <c r="A1204" t="str" cm="1">
        <f t="array" ref="A1204">IFERROR(INDEX(OpenMeteoAPI[City],ROWS($A$2:A1204))&amp;", "&amp;INDEX(OpenMeteoAPI[CountryCode],ROWS($A$2:A1204)),"")</f>
        <v>Paris, FR</v>
      </c>
      <c r="B1204" t="str" cm="1">
        <f t="array" ref="B1204">IF($A1204="","",INDEX(OpenMeteoAPI[LocationID],ROWS($B$2:B1204)))</f>
        <v>FR-PAR</v>
      </c>
      <c r="C1204" s="5" cm="1">
        <f t="array" ref="C1204">IF($A1204="","",INDEX(OpenMeteoAPI[ForecastDateTime],ROWS($C$2:C1204)))</f>
        <v>46210.083333333336</v>
      </c>
      <c r="D1204" t="str">
        <f t="shared" si="18"/>
        <v>2AM</v>
      </c>
      <c r="E1204" t="str" cm="1">
        <f t="array" ref="E1204">IF($K1204="","",_xlfn.IFS($K1204=0,_xlfn.UNICHAR(9728),$K1204&lt;=3,_xlfn.UNICHAR(9729),OR($K1204=45,$K1204=48),"~",AND($K1204&gt;=51,$K1204&lt;=67),_xlfn.UNICHAR(9748),AND($K1204&gt;=71,$K1204&lt;=77),_xlfn.UNICHAR(10052),AND($K1204&gt;=80,$K1204&lt;=82),_xlfn.UNICHAR(9748),AND($K1204&gt;=95,$K1204&lt;=99),_xlfn.UNICHAR(9889),TRUE,_xlfn.UNICHAR(9729)))</f>
        <v>☁</v>
      </c>
      <c r="F1204" t="str" cm="1">
        <f t="array" ref="F1204">IF($K1204="","",_xlfn.IFS($K1204=0,"Clear",$K1204&lt;=3,"Partly Cloudy",OR($K1204=45,$K1204=48),"Fog",AND($K1204&gt;=51,$K1204&lt;=67),"Drizzle",AND($K1204&gt;=71,$K1204&lt;=77),"Snow",AND($K1204&gt;=80,$K1204&lt;=82),"Rain Showers",AND($K1204&gt;=95,$K1204&lt;=99),"Thunderstorm",TRUE,"Cloudy"))</f>
        <v>Partly Cloudy</v>
      </c>
      <c r="G1204" s="3" cm="1">
        <f t="array" ref="G1204">IF($A1204="","",INDEX(OpenMeteoAPI[TemperatureC],ROWS($G$2:G1204)))</f>
        <v>25.6</v>
      </c>
      <c r="H1204" s="4" cm="1">
        <f t="array" ref="H1204">IF($A1204="","",INDEX(OpenMeteoAPI[RelativeHumidityPct],ROWS($H$2:H1204))/100)</f>
        <v>0.41</v>
      </c>
      <c r="I1204" s="4" cm="1">
        <f t="array" ref="I1204">IF($A1204="","",INDEX(OpenMeteoAPI[PrecipitationProbabilityPct],ROWS($I$2:I1204))/100)</f>
        <v>0</v>
      </c>
      <c r="J1204" s="3" cm="1">
        <f t="array" ref="J1204">IF($A1204="","",INDEX(OpenMeteoAPI[PrecipitationMM],ROWS($J$2:J1204)))</f>
        <v>0</v>
      </c>
      <c r="K1204" cm="1">
        <f t="array" ref="K1204">IF($A1204="","",INDEX(OpenMeteoAPI[WeatherCode],ROWS($K$2:K1204)))</f>
        <v>2</v>
      </c>
      <c r="L1204" s="3" cm="1">
        <f t="array" ref="L1204">IF($A1204="","",INDEX(OpenMeteoAPI[WindSpeedKMH],ROWS($L$2:L1204)))</f>
        <v>2.5</v>
      </c>
    </row>
    <row r="1205" spans="1:12">
      <c r="A1205" t="str" cm="1">
        <f t="array" ref="A1205">IFERROR(INDEX(OpenMeteoAPI[City],ROWS($A$2:A1205))&amp;", "&amp;INDEX(OpenMeteoAPI[CountryCode],ROWS($A$2:A1205)),"")</f>
        <v>Paris, FR</v>
      </c>
      <c r="B1205" t="str" cm="1">
        <f t="array" ref="B1205">IF($A1205="","",INDEX(OpenMeteoAPI[LocationID],ROWS($B$2:B1205)))</f>
        <v>FR-PAR</v>
      </c>
      <c r="C1205" s="5" cm="1">
        <f t="array" ref="C1205">IF($A1205="","",INDEX(OpenMeteoAPI[ForecastDateTime],ROWS($C$2:C1205)))</f>
        <v>46210.125</v>
      </c>
      <c r="D1205" t="str">
        <f t="shared" si="18"/>
        <v>3AM</v>
      </c>
      <c r="E1205" t="str" cm="1">
        <f t="array" ref="E1205">IF($K1205="","",_xlfn.IFS($K1205=0,_xlfn.UNICHAR(9728),$K1205&lt;=3,_xlfn.UNICHAR(9729),OR($K1205=45,$K1205=48),"~",AND($K1205&gt;=51,$K1205&lt;=67),_xlfn.UNICHAR(9748),AND($K1205&gt;=71,$K1205&lt;=77),_xlfn.UNICHAR(10052),AND($K1205&gt;=80,$K1205&lt;=82),_xlfn.UNICHAR(9748),AND($K1205&gt;=95,$K1205&lt;=99),_xlfn.UNICHAR(9889),TRUE,_xlfn.UNICHAR(9729)))</f>
        <v>☁</v>
      </c>
      <c r="F1205" t="str" cm="1">
        <f t="array" ref="F1205">IF($K1205="","",_xlfn.IFS($K1205=0,"Clear",$K1205&lt;=3,"Partly Cloudy",OR($K1205=45,$K1205=48),"Fog",AND($K1205&gt;=51,$K1205&lt;=67),"Drizzle",AND($K1205&gt;=71,$K1205&lt;=77),"Snow",AND($K1205&gt;=80,$K1205&lt;=82),"Rain Showers",AND($K1205&gt;=95,$K1205&lt;=99),"Thunderstorm",TRUE,"Cloudy"))</f>
        <v>Partly Cloudy</v>
      </c>
      <c r="G1205" s="3" cm="1">
        <f t="array" ref="G1205">IF($A1205="","",INDEX(OpenMeteoAPI[TemperatureC],ROWS($G$2:G1205)))</f>
        <v>24.6</v>
      </c>
      <c r="H1205" s="4" cm="1">
        <f t="array" ref="H1205">IF($A1205="","",INDEX(OpenMeteoAPI[RelativeHumidityPct],ROWS($H$2:H1205))/100)</f>
        <v>0.46</v>
      </c>
      <c r="I1205" s="4" cm="1">
        <f t="array" ref="I1205">IF($A1205="","",INDEX(OpenMeteoAPI[PrecipitationProbabilityPct],ROWS($I$2:I1205))/100)</f>
        <v>0</v>
      </c>
      <c r="J1205" s="3" cm="1">
        <f t="array" ref="J1205">IF($A1205="","",INDEX(OpenMeteoAPI[PrecipitationMM],ROWS($J$2:J1205)))</f>
        <v>0</v>
      </c>
      <c r="K1205" cm="1">
        <f t="array" ref="K1205">IF($A1205="","",INDEX(OpenMeteoAPI[WeatherCode],ROWS($K$2:K1205)))</f>
        <v>1</v>
      </c>
      <c r="L1205" s="3" cm="1">
        <f t="array" ref="L1205">IF($A1205="","",INDEX(OpenMeteoAPI[WindSpeedKMH],ROWS($L$2:L1205)))</f>
        <v>2.8</v>
      </c>
    </row>
    <row r="1206" spans="1:12">
      <c r="A1206" t="str" cm="1">
        <f t="array" ref="A1206">IFERROR(INDEX(OpenMeteoAPI[City],ROWS($A$2:A1206))&amp;", "&amp;INDEX(OpenMeteoAPI[CountryCode],ROWS($A$2:A1206)),"")</f>
        <v>Paris, FR</v>
      </c>
      <c r="B1206" t="str" cm="1">
        <f t="array" ref="B1206">IF($A1206="","",INDEX(OpenMeteoAPI[LocationID],ROWS($B$2:B1206)))</f>
        <v>FR-PAR</v>
      </c>
      <c r="C1206" s="5" cm="1">
        <f t="array" ref="C1206">IF($A1206="","",INDEX(OpenMeteoAPI[ForecastDateTime],ROWS($C$2:C1206)))</f>
        <v>46210.166666666664</v>
      </c>
      <c r="D1206" t="str">
        <f t="shared" si="18"/>
        <v>4AM</v>
      </c>
      <c r="E1206" t="str" cm="1">
        <f t="array" ref="E1206">IF($K1206="","",_xlfn.IFS($K1206=0,_xlfn.UNICHAR(9728),$K1206&lt;=3,_xlfn.UNICHAR(9729),OR($K1206=45,$K1206=48),"~",AND($K1206&gt;=51,$K1206&lt;=67),_xlfn.UNICHAR(9748),AND($K1206&gt;=71,$K1206&lt;=77),_xlfn.UNICHAR(10052),AND($K1206&gt;=80,$K1206&lt;=82),_xlfn.UNICHAR(9748),AND($K1206&gt;=95,$K1206&lt;=99),_xlfn.UNICHAR(9889),TRUE,_xlfn.UNICHAR(9729)))</f>
        <v>☁</v>
      </c>
      <c r="F1206" t="str" cm="1">
        <f t="array" ref="F1206">IF($K1206="","",_xlfn.IFS($K1206=0,"Clear",$K1206&lt;=3,"Partly Cloudy",OR($K1206=45,$K1206=48),"Fog",AND($K1206&gt;=51,$K1206&lt;=67),"Drizzle",AND($K1206&gt;=71,$K1206&lt;=77),"Snow",AND($K1206&gt;=80,$K1206&lt;=82),"Rain Showers",AND($K1206&gt;=95,$K1206&lt;=99),"Thunderstorm",TRUE,"Cloudy"))</f>
        <v>Partly Cloudy</v>
      </c>
      <c r="G1206" s="3" cm="1">
        <f t="array" ref="G1206">IF($A1206="","",INDEX(OpenMeteoAPI[TemperatureC],ROWS($G$2:G1206)))</f>
        <v>23.8</v>
      </c>
      <c r="H1206" s="4" cm="1">
        <f t="array" ref="H1206">IF($A1206="","",INDEX(OpenMeteoAPI[RelativeHumidityPct],ROWS($H$2:H1206))/100)</f>
        <v>0.48</v>
      </c>
      <c r="I1206" s="4" cm="1">
        <f t="array" ref="I1206">IF($A1206="","",INDEX(OpenMeteoAPI[PrecipitationProbabilityPct],ROWS($I$2:I1206))/100)</f>
        <v>0</v>
      </c>
      <c r="J1206" s="3" cm="1">
        <f t="array" ref="J1206">IF($A1206="","",INDEX(OpenMeteoAPI[PrecipitationMM],ROWS($J$2:J1206)))</f>
        <v>0</v>
      </c>
      <c r="K1206" cm="1">
        <f t="array" ref="K1206">IF($A1206="","",INDEX(OpenMeteoAPI[WeatherCode],ROWS($K$2:K1206)))</f>
        <v>3</v>
      </c>
      <c r="L1206" s="3" cm="1">
        <f t="array" ref="L1206">IF($A1206="","",INDEX(OpenMeteoAPI[WindSpeedKMH],ROWS($L$2:L1206)))</f>
        <v>2.5</v>
      </c>
    </row>
    <row r="1207" spans="1:12">
      <c r="A1207" t="str" cm="1">
        <f t="array" ref="A1207">IFERROR(INDEX(OpenMeteoAPI[City],ROWS($A$2:A1207))&amp;", "&amp;INDEX(OpenMeteoAPI[CountryCode],ROWS($A$2:A1207)),"")</f>
        <v>Paris, FR</v>
      </c>
      <c r="B1207" t="str" cm="1">
        <f t="array" ref="B1207">IF($A1207="","",INDEX(OpenMeteoAPI[LocationID],ROWS($B$2:B1207)))</f>
        <v>FR-PAR</v>
      </c>
      <c r="C1207" s="5" cm="1">
        <f t="array" ref="C1207">IF($A1207="","",INDEX(OpenMeteoAPI[ForecastDateTime],ROWS($C$2:C1207)))</f>
        <v>46210.208333333336</v>
      </c>
      <c r="D1207" t="str">
        <f t="shared" si="18"/>
        <v>5AM</v>
      </c>
      <c r="E1207" t="str" cm="1">
        <f t="array" ref="E1207">IF($K1207="","",_xlfn.IFS($K1207=0,_xlfn.UNICHAR(9728),$K1207&lt;=3,_xlfn.UNICHAR(9729),OR($K1207=45,$K1207=48),"~",AND($K1207&gt;=51,$K1207&lt;=67),_xlfn.UNICHAR(9748),AND($K1207&gt;=71,$K1207&lt;=77),_xlfn.UNICHAR(10052),AND($K1207&gt;=80,$K1207&lt;=82),_xlfn.UNICHAR(9748),AND($K1207&gt;=95,$K1207&lt;=99),_xlfn.UNICHAR(9889),TRUE,_xlfn.UNICHAR(9729)))</f>
        <v>☁</v>
      </c>
      <c r="F1207" t="str" cm="1">
        <f t="array" ref="F1207">IF($K1207="","",_xlfn.IFS($K1207=0,"Clear",$K1207&lt;=3,"Partly Cloudy",OR($K1207=45,$K1207=48),"Fog",AND($K1207&gt;=51,$K1207&lt;=67),"Drizzle",AND($K1207&gt;=71,$K1207&lt;=77),"Snow",AND($K1207&gt;=80,$K1207&lt;=82),"Rain Showers",AND($K1207&gt;=95,$K1207&lt;=99),"Thunderstorm",TRUE,"Cloudy"))</f>
        <v>Partly Cloudy</v>
      </c>
      <c r="G1207" s="3" cm="1">
        <f t="array" ref="G1207">IF($A1207="","",INDEX(OpenMeteoAPI[TemperatureC],ROWS($G$2:G1207)))</f>
        <v>22.7</v>
      </c>
      <c r="H1207" s="4" cm="1">
        <f t="array" ref="H1207">IF($A1207="","",INDEX(OpenMeteoAPI[RelativeHumidityPct],ROWS($H$2:H1207))/100)</f>
        <v>0.53</v>
      </c>
      <c r="I1207" s="4" cm="1">
        <f t="array" ref="I1207">IF($A1207="","",INDEX(OpenMeteoAPI[PrecipitationProbabilityPct],ROWS($I$2:I1207))/100)</f>
        <v>0</v>
      </c>
      <c r="J1207" s="3" cm="1">
        <f t="array" ref="J1207">IF($A1207="","",INDEX(OpenMeteoAPI[PrecipitationMM],ROWS($J$2:J1207)))</f>
        <v>0</v>
      </c>
      <c r="K1207" cm="1">
        <f t="array" ref="K1207">IF($A1207="","",INDEX(OpenMeteoAPI[WeatherCode],ROWS($K$2:K1207)))</f>
        <v>3</v>
      </c>
      <c r="L1207" s="3" cm="1">
        <f t="array" ref="L1207">IF($A1207="","",INDEX(OpenMeteoAPI[WindSpeedKMH],ROWS($L$2:L1207)))</f>
        <v>2.2999999999999998</v>
      </c>
    </row>
    <row r="1208" spans="1:12">
      <c r="A1208" t="str" cm="1">
        <f t="array" ref="A1208">IFERROR(INDEX(OpenMeteoAPI[City],ROWS($A$2:A1208))&amp;", "&amp;INDEX(OpenMeteoAPI[CountryCode],ROWS($A$2:A1208)),"")</f>
        <v>Paris, FR</v>
      </c>
      <c r="B1208" t="str" cm="1">
        <f t="array" ref="B1208">IF($A1208="","",INDEX(OpenMeteoAPI[LocationID],ROWS($B$2:B1208)))</f>
        <v>FR-PAR</v>
      </c>
      <c r="C1208" s="5" cm="1">
        <f t="array" ref="C1208">IF($A1208="","",INDEX(OpenMeteoAPI[ForecastDateTime],ROWS($C$2:C1208)))</f>
        <v>46210.25</v>
      </c>
      <c r="D1208" t="str">
        <f t="shared" si="18"/>
        <v>6AM</v>
      </c>
      <c r="E1208" t="str" cm="1">
        <f t="array" ref="E1208">IF($K1208="","",_xlfn.IFS($K1208=0,_xlfn.UNICHAR(9728),$K1208&lt;=3,_xlfn.UNICHAR(9729),OR($K1208=45,$K1208=48),"~",AND($K1208&gt;=51,$K1208&lt;=67),_xlfn.UNICHAR(9748),AND($K1208&gt;=71,$K1208&lt;=77),_xlfn.UNICHAR(10052),AND($K1208&gt;=80,$K1208&lt;=82),_xlfn.UNICHAR(9748),AND($K1208&gt;=95,$K1208&lt;=99),_xlfn.UNICHAR(9889),TRUE,_xlfn.UNICHAR(9729)))</f>
        <v>☁</v>
      </c>
      <c r="F1208" t="str" cm="1">
        <f t="array" ref="F1208">IF($K1208="","",_xlfn.IFS($K1208=0,"Clear",$K1208&lt;=3,"Partly Cloudy",OR($K1208=45,$K1208=48),"Fog",AND($K1208&gt;=51,$K1208&lt;=67),"Drizzle",AND($K1208&gt;=71,$K1208&lt;=77),"Snow",AND($K1208&gt;=80,$K1208&lt;=82),"Rain Showers",AND($K1208&gt;=95,$K1208&lt;=99),"Thunderstorm",TRUE,"Cloudy"))</f>
        <v>Partly Cloudy</v>
      </c>
      <c r="G1208" s="3" cm="1">
        <f t="array" ref="G1208">IF($A1208="","",INDEX(OpenMeteoAPI[TemperatureC],ROWS($G$2:G1208)))</f>
        <v>22.2</v>
      </c>
      <c r="H1208" s="4" cm="1">
        <f t="array" ref="H1208">IF($A1208="","",INDEX(OpenMeteoAPI[RelativeHumidityPct],ROWS($H$2:H1208))/100)</f>
        <v>0.54</v>
      </c>
      <c r="I1208" s="4" cm="1">
        <f t="array" ref="I1208">IF($A1208="","",INDEX(OpenMeteoAPI[PrecipitationProbabilityPct],ROWS($I$2:I1208))/100)</f>
        <v>0</v>
      </c>
      <c r="J1208" s="3" cm="1">
        <f t="array" ref="J1208">IF($A1208="","",INDEX(OpenMeteoAPI[PrecipitationMM],ROWS($J$2:J1208)))</f>
        <v>0</v>
      </c>
      <c r="K1208" cm="1">
        <f t="array" ref="K1208">IF($A1208="","",INDEX(OpenMeteoAPI[WeatherCode],ROWS($K$2:K1208)))</f>
        <v>2</v>
      </c>
      <c r="L1208" s="3" cm="1">
        <f t="array" ref="L1208">IF($A1208="","",INDEX(OpenMeteoAPI[WindSpeedKMH],ROWS($L$2:L1208)))</f>
        <v>2.2999999999999998</v>
      </c>
    </row>
    <row r="1209" spans="1:12">
      <c r="A1209" t="str" cm="1">
        <f t="array" ref="A1209">IFERROR(INDEX(OpenMeteoAPI[City],ROWS($A$2:A1209))&amp;", "&amp;INDEX(OpenMeteoAPI[CountryCode],ROWS($A$2:A1209)),"")</f>
        <v>Paris, FR</v>
      </c>
      <c r="B1209" t="str" cm="1">
        <f t="array" ref="B1209">IF($A1209="","",INDEX(OpenMeteoAPI[LocationID],ROWS($B$2:B1209)))</f>
        <v>FR-PAR</v>
      </c>
      <c r="C1209" s="5" cm="1">
        <f t="array" ref="C1209">IF($A1209="","",INDEX(OpenMeteoAPI[ForecastDateTime],ROWS($C$2:C1209)))</f>
        <v>46210.291666666664</v>
      </c>
      <c r="D1209" t="str">
        <f t="shared" si="18"/>
        <v>7AM</v>
      </c>
      <c r="E1209" t="str" cm="1">
        <f t="array" ref="E1209">IF($K1209="","",_xlfn.IFS($K1209=0,_xlfn.UNICHAR(9728),$K1209&lt;=3,_xlfn.UNICHAR(9729),OR($K1209=45,$K1209=48),"~",AND($K1209&gt;=51,$K1209&lt;=67),_xlfn.UNICHAR(9748),AND($K1209&gt;=71,$K1209&lt;=77),_xlfn.UNICHAR(10052),AND($K1209&gt;=80,$K1209&lt;=82),_xlfn.UNICHAR(9748),AND($K1209&gt;=95,$K1209&lt;=99),_xlfn.UNICHAR(9889),TRUE,_xlfn.UNICHAR(9729)))</f>
        <v>☁</v>
      </c>
      <c r="F1209" t="str" cm="1">
        <f t="array" ref="F1209">IF($K1209="","",_xlfn.IFS($K1209=0,"Clear",$K1209&lt;=3,"Partly Cloudy",OR($K1209=45,$K1209=48),"Fog",AND($K1209&gt;=51,$K1209&lt;=67),"Drizzle",AND($K1209&gt;=71,$K1209&lt;=77),"Snow",AND($K1209&gt;=80,$K1209&lt;=82),"Rain Showers",AND($K1209&gt;=95,$K1209&lt;=99),"Thunderstorm",TRUE,"Cloudy"))</f>
        <v>Partly Cloudy</v>
      </c>
      <c r="G1209" s="3" cm="1">
        <f t="array" ref="G1209">IF($A1209="","",INDEX(OpenMeteoAPI[TemperatureC],ROWS($G$2:G1209)))</f>
        <v>22</v>
      </c>
      <c r="H1209" s="4" cm="1">
        <f t="array" ref="H1209">IF($A1209="","",INDEX(OpenMeteoAPI[RelativeHumidityPct],ROWS($H$2:H1209))/100)</f>
        <v>0.56000000000000005</v>
      </c>
      <c r="I1209" s="4" cm="1">
        <f t="array" ref="I1209">IF($A1209="","",INDEX(OpenMeteoAPI[PrecipitationProbabilityPct],ROWS($I$2:I1209))/100)</f>
        <v>0</v>
      </c>
      <c r="J1209" s="3" cm="1">
        <f t="array" ref="J1209">IF($A1209="","",INDEX(OpenMeteoAPI[PrecipitationMM],ROWS($J$2:J1209)))</f>
        <v>0</v>
      </c>
      <c r="K1209" cm="1">
        <f t="array" ref="K1209">IF($A1209="","",INDEX(OpenMeteoAPI[WeatherCode],ROWS($K$2:K1209)))</f>
        <v>2</v>
      </c>
      <c r="L1209" s="3" cm="1">
        <f t="array" ref="L1209">IF($A1209="","",INDEX(OpenMeteoAPI[WindSpeedKMH],ROWS($L$2:L1209)))</f>
        <v>1.1000000000000001</v>
      </c>
    </row>
    <row r="1210" spans="1:12">
      <c r="A1210" t="str" cm="1">
        <f t="array" ref="A1210">IFERROR(INDEX(OpenMeteoAPI[City],ROWS($A$2:A1210))&amp;", "&amp;INDEX(OpenMeteoAPI[CountryCode],ROWS($A$2:A1210)),"")</f>
        <v>Paris, FR</v>
      </c>
      <c r="B1210" t="str" cm="1">
        <f t="array" ref="B1210">IF($A1210="","",INDEX(OpenMeteoAPI[LocationID],ROWS($B$2:B1210)))</f>
        <v>FR-PAR</v>
      </c>
      <c r="C1210" s="5" cm="1">
        <f t="array" ref="C1210">IF($A1210="","",INDEX(OpenMeteoAPI[ForecastDateTime],ROWS($C$2:C1210)))</f>
        <v>46210.333333333336</v>
      </c>
      <c r="D1210" t="str">
        <f t="shared" si="18"/>
        <v>8AM</v>
      </c>
      <c r="E1210" t="str" cm="1">
        <f t="array" ref="E1210">IF($K1210="","",_xlfn.IFS($K1210=0,_xlfn.UNICHAR(9728),$K1210&lt;=3,_xlfn.UNICHAR(9729),OR($K1210=45,$K1210=48),"~",AND($K1210&gt;=51,$K1210&lt;=67),_xlfn.UNICHAR(9748),AND($K1210&gt;=71,$K1210&lt;=77),_xlfn.UNICHAR(10052),AND($K1210&gt;=80,$K1210&lt;=82),_xlfn.UNICHAR(9748),AND($K1210&gt;=95,$K1210&lt;=99),_xlfn.UNICHAR(9889),TRUE,_xlfn.UNICHAR(9729)))</f>
        <v>☁</v>
      </c>
      <c r="F1210" t="str" cm="1">
        <f t="array" ref="F1210">IF($K1210="","",_xlfn.IFS($K1210=0,"Clear",$K1210&lt;=3,"Partly Cloudy",OR($K1210=45,$K1210=48),"Fog",AND($K1210&gt;=51,$K1210&lt;=67),"Drizzle",AND($K1210&gt;=71,$K1210&lt;=77),"Snow",AND($K1210&gt;=80,$K1210&lt;=82),"Rain Showers",AND($K1210&gt;=95,$K1210&lt;=99),"Thunderstorm",TRUE,"Cloudy"))</f>
        <v>Partly Cloudy</v>
      </c>
      <c r="G1210" s="3" cm="1">
        <f t="array" ref="G1210">IF($A1210="","",INDEX(OpenMeteoAPI[TemperatureC],ROWS($G$2:G1210)))</f>
        <v>22.9</v>
      </c>
      <c r="H1210" s="4" cm="1">
        <f t="array" ref="H1210">IF($A1210="","",INDEX(OpenMeteoAPI[RelativeHumidityPct],ROWS($H$2:H1210))/100)</f>
        <v>0.53</v>
      </c>
      <c r="I1210" s="4" cm="1">
        <f t="array" ref="I1210">IF($A1210="","",INDEX(OpenMeteoAPI[PrecipitationProbabilityPct],ROWS($I$2:I1210))/100)</f>
        <v>0</v>
      </c>
      <c r="J1210" s="3" cm="1">
        <f t="array" ref="J1210">IF($A1210="","",INDEX(OpenMeteoAPI[PrecipitationMM],ROWS($J$2:J1210)))</f>
        <v>0</v>
      </c>
      <c r="K1210" cm="1">
        <f t="array" ref="K1210">IF($A1210="","",INDEX(OpenMeteoAPI[WeatherCode],ROWS($K$2:K1210)))</f>
        <v>1</v>
      </c>
      <c r="L1210" s="3" cm="1">
        <f t="array" ref="L1210">IF($A1210="","",INDEX(OpenMeteoAPI[WindSpeedKMH],ROWS($L$2:L1210)))</f>
        <v>1.8</v>
      </c>
    </row>
    <row r="1211" spans="1:12">
      <c r="A1211" t="str" cm="1">
        <f t="array" ref="A1211">IFERROR(INDEX(OpenMeteoAPI[City],ROWS($A$2:A1211))&amp;", "&amp;INDEX(OpenMeteoAPI[CountryCode],ROWS($A$2:A1211)),"")</f>
        <v>Paris, FR</v>
      </c>
      <c r="B1211" t="str" cm="1">
        <f t="array" ref="B1211">IF($A1211="","",INDEX(OpenMeteoAPI[LocationID],ROWS($B$2:B1211)))</f>
        <v>FR-PAR</v>
      </c>
      <c r="C1211" s="5" cm="1">
        <f t="array" ref="C1211">IF($A1211="","",INDEX(OpenMeteoAPI[ForecastDateTime],ROWS($C$2:C1211)))</f>
        <v>46210.375</v>
      </c>
      <c r="D1211" t="str">
        <f t="shared" si="18"/>
        <v>9AM</v>
      </c>
      <c r="E1211" t="str" cm="1">
        <f t="array" ref="E1211">IF($K1211="","",_xlfn.IFS($K1211=0,_xlfn.UNICHAR(9728),$K1211&lt;=3,_xlfn.UNICHAR(9729),OR($K1211=45,$K1211=48),"~",AND($K1211&gt;=51,$K1211&lt;=67),_xlfn.UNICHAR(9748),AND($K1211&gt;=71,$K1211&lt;=77),_xlfn.UNICHAR(10052),AND($K1211&gt;=80,$K1211&lt;=82),_xlfn.UNICHAR(9748),AND($K1211&gt;=95,$K1211&lt;=99),_xlfn.UNICHAR(9889),TRUE,_xlfn.UNICHAR(9729)))</f>
        <v>☁</v>
      </c>
      <c r="F1211" t="str" cm="1">
        <f t="array" ref="F1211">IF($K1211="","",_xlfn.IFS($K1211=0,"Clear",$K1211&lt;=3,"Partly Cloudy",OR($K1211=45,$K1211=48),"Fog",AND($K1211&gt;=51,$K1211&lt;=67),"Drizzle",AND($K1211&gt;=71,$K1211&lt;=77),"Snow",AND($K1211&gt;=80,$K1211&lt;=82),"Rain Showers",AND($K1211&gt;=95,$K1211&lt;=99),"Thunderstorm",TRUE,"Cloudy"))</f>
        <v>Partly Cloudy</v>
      </c>
      <c r="G1211" s="3" cm="1">
        <f t="array" ref="G1211">IF($A1211="","",INDEX(OpenMeteoAPI[TemperatureC],ROWS($G$2:G1211)))</f>
        <v>24.8</v>
      </c>
      <c r="H1211" s="4" cm="1">
        <f t="array" ref="H1211">IF($A1211="","",INDEX(OpenMeteoAPI[RelativeHumidityPct],ROWS($H$2:H1211))/100)</f>
        <v>0.44</v>
      </c>
      <c r="I1211" s="4" cm="1">
        <f t="array" ref="I1211">IF($A1211="","",INDEX(OpenMeteoAPI[PrecipitationProbabilityPct],ROWS($I$2:I1211))/100)</f>
        <v>0</v>
      </c>
      <c r="J1211" s="3" cm="1">
        <f t="array" ref="J1211">IF($A1211="","",INDEX(OpenMeteoAPI[PrecipitationMM],ROWS($J$2:J1211)))</f>
        <v>0</v>
      </c>
      <c r="K1211" cm="1">
        <f t="array" ref="K1211">IF($A1211="","",INDEX(OpenMeteoAPI[WeatherCode],ROWS($K$2:K1211)))</f>
        <v>3</v>
      </c>
      <c r="L1211" s="3" cm="1">
        <f t="array" ref="L1211">IF($A1211="","",INDEX(OpenMeteoAPI[WindSpeedKMH],ROWS($L$2:L1211)))</f>
        <v>3.3</v>
      </c>
    </row>
    <row r="1212" spans="1:12">
      <c r="A1212" t="str" cm="1">
        <f t="array" ref="A1212">IFERROR(INDEX(OpenMeteoAPI[City],ROWS($A$2:A1212))&amp;", "&amp;INDEX(OpenMeteoAPI[CountryCode],ROWS($A$2:A1212)),"")</f>
        <v>Paris, FR</v>
      </c>
      <c r="B1212" t="str" cm="1">
        <f t="array" ref="B1212">IF($A1212="","",INDEX(OpenMeteoAPI[LocationID],ROWS($B$2:B1212)))</f>
        <v>FR-PAR</v>
      </c>
      <c r="C1212" s="5" cm="1">
        <f t="array" ref="C1212">IF($A1212="","",INDEX(OpenMeteoAPI[ForecastDateTime],ROWS($C$2:C1212)))</f>
        <v>46210.416666666664</v>
      </c>
      <c r="D1212" t="str">
        <f t="shared" si="18"/>
        <v>10AM</v>
      </c>
      <c r="E1212" t="str" cm="1">
        <f t="array" ref="E1212">IF($K1212="","",_xlfn.IFS($K1212=0,_xlfn.UNICHAR(9728),$K1212&lt;=3,_xlfn.UNICHAR(9729),OR($K1212=45,$K1212=48),"~",AND($K1212&gt;=51,$K1212&lt;=67),_xlfn.UNICHAR(9748),AND($K1212&gt;=71,$K1212&lt;=77),_xlfn.UNICHAR(10052),AND($K1212&gt;=80,$K1212&lt;=82),_xlfn.UNICHAR(9748),AND($K1212&gt;=95,$K1212&lt;=99),_xlfn.UNICHAR(9889),TRUE,_xlfn.UNICHAR(9729)))</f>
        <v>☁</v>
      </c>
      <c r="F1212" t="str" cm="1">
        <f t="array" ref="F1212">IF($K1212="","",_xlfn.IFS($K1212=0,"Clear",$K1212&lt;=3,"Partly Cloudy",OR($K1212=45,$K1212=48),"Fog",AND($K1212&gt;=51,$K1212&lt;=67),"Drizzle",AND($K1212&gt;=71,$K1212&lt;=77),"Snow",AND($K1212&gt;=80,$K1212&lt;=82),"Rain Showers",AND($K1212&gt;=95,$K1212&lt;=99),"Thunderstorm",TRUE,"Cloudy"))</f>
        <v>Partly Cloudy</v>
      </c>
      <c r="G1212" s="3" cm="1">
        <f t="array" ref="G1212">IF($A1212="","",INDEX(OpenMeteoAPI[TemperatureC],ROWS($G$2:G1212)))</f>
        <v>27.1</v>
      </c>
      <c r="H1212" s="4" cm="1">
        <f t="array" ref="H1212">IF($A1212="","",INDEX(OpenMeteoAPI[RelativeHumidityPct],ROWS($H$2:H1212))/100)</f>
        <v>0.38</v>
      </c>
      <c r="I1212" s="4" cm="1">
        <f t="array" ref="I1212">IF($A1212="","",INDEX(OpenMeteoAPI[PrecipitationProbabilityPct],ROWS($I$2:I1212))/100)</f>
        <v>0</v>
      </c>
      <c r="J1212" s="3" cm="1">
        <f t="array" ref="J1212">IF($A1212="","",INDEX(OpenMeteoAPI[PrecipitationMM],ROWS($J$2:J1212)))</f>
        <v>0</v>
      </c>
      <c r="K1212" cm="1">
        <f t="array" ref="K1212">IF($A1212="","",INDEX(OpenMeteoAPI[WeatherCode],ROWS($K$2:K1212)))</f>
        <v>2</v>
      </c>
      <c r="L1212" s="3" cm="1">
        <f t="array" ref="L1212">IF($A1212="","",INDEX(OpenMeteoAPI[WindSpeedKMH],ROWS($L$2:L1212)))</f>
        <v>4.7</v>
      </c>
    </row>
    <row r="1213" spans="1:12">
      <c r="A1213" t="str" cm="1">
        <f t="array" ref="A1213">IFERROR(INDEX(OpenMeteoAPI[City],ROWS($A$2:A1213))&amp;", "&amp;INDEX(OpenMeteoAPI[CountryCode],ROWS($A$2:A1213)),"")</f>
        <v>Paris, FR</v>
      </c>
      <c r="B1213" t="str" cm="1">
        <f t="array" ref="B1213">IF($A1213="","",INDEX(OpenMeteoAPI[LocationID],ROWS($B$2:B1213)))</f>
        <v>FR-PAR</v>
      </c>
      <c r="C1213" s="5" cm="1">
        <f t="array" ref="C1213">IF($A1213="","",INDEX(OpenMeteoAPI[ForecastDateTime],ROWS($C$2:C1213)))</f>
        <v>46210.458333333336</v>
      </c>
      <c r="D1213" t="str">
        <f t="shared" si="18"/>
        <v>11AM</v>
      </c>
      <c r="E1213" t="str" cm="1">
        <f t="array" ref="E1213">IF($K1213="","",_xlfn.IFS($K1213=0,_xlfn.UNICHAR(9728),$K1213&lt;=3,_xlfn.UNICHAR(9729),OR($K1213=45,$K1213=48),"~",AND($K1213&gt;=51,$K1213&lt;=67),_xlfn.UNICHAR(9748),AND($K1213&gt;=71,$K1213&lt;=77),_xlfn.UNICHAR(10052),AND($K1213&gt;=80,$K1213&lt;=82),_xlfn.UNICHAR(9748),AND($K1213&gt;=95,$K1213&lt;=99),_xlfn.UNICHAR(9889),TRUE,_xlfn.UNICHAR(9729)))</f>
        <v>☁</v>
      </c>
      <c r="F1213" t="str" cm="1">
        <f t="array" ref="F1213">IF($K1213="","",_xlfn.IFS($K1213=0,"Clear",$K1213&lt;=3,"Partly Cloudy",OR($K1213=45,$K1213=48),"Fog",AND($K1213&gt;=51,$K1213&lt;=67),"Drizzle",AND($K1213&gt;=71,$K1213&lt;=77),"Snow",AND($K1213&gt;=80,$K1213&lt;=82),"Rain Showers",AND($K1213&gt;=95,$K1213&lt;=99),"Thunderstorm",TRUE,"Cloudy"))</f>
        <v>Partly Cloudy</v>
      </c>
      <c r="G1213" s="3" cm="1">
        <f t="array" ref="G1213">IF($A1213="","",INDEX(OpenMeteoAPI[TemperatureC],ROWS($G$2:G1213)))</f>
        <v>29.4</v>
      </c>
      <c r="H1213" s="4" cm="1">
        <f t="array" ref="H1213">IF($A1213="","",INDEX(OpenMeteoAPI[RelativeHumidityPct],ROWS($H$2:H1213))/100)</f>
        <v>0.3</v>
      </c>
      <c r="I1213" s="4" cm="1">
        <f t="array" ref="I1213">IF($A1213="","",INDEX(OpenMeteoAPI[PrecipitationProbabilityPct],ROWS($I$2:I1213))/100)</f>
        <v>0</v>
      </c>
      <c r="J1213" s="3" cm="1">
        <f t="array" ref="J1213">IF($A1213="","",INDEX(OpenMeteoAPI[PrecipitationMM],ROWS($J$2:J1213)))</f>
        <v>0</v>
      </c>
      <c r="K1213" cm="1">
        <f t="array" ref="K1213">IF($A1213="","",INDEX(OpenMeteoAPI[WeatherCode],ROWS($K$2:K1213)))</f>
        <v>3</v>
      </c>
      <c r="L1213" s="3" cm="1">
        <f t="array" ref="L1213">IF($A1213="","",INDEX(OpenMeteoAPI[WindSpeedKMH],ROWS($L$2:L1213)))</f>
        <v>6.9</v>
      </c>
    </row>
    <row r="1214" spans="1:12">
      <c r="A1214" t="str" cm="1">
        <f t="array" ref="A1214">IFERROR(INDEX(OpenMeteoAPI[City],ROWS($A$2:A1214))&amp;", "&amp;INDEX(OpenMeteoAPI[CountryCode],ROWS($A$2:A1214)),"")</f>
        <v>Paris, FR</v>
      </c>
      <c r="B1214" t="str" cm="1">
        <f t="array" ref="B1214">IF($A1214="","",INDEX(OpenMeteoAPI[LocationID],ROWS($B$2:B1214)))</f>
        <v>FR-PAR</v>
      </c>
      <c r="C1214" s="5" cm="1">
        <f t="array" ref="C1214">IF($A1214="","",INDEX(OpenMeteoAPI[ForecastDateTime],ROWS($C$2:C1214)))</f>
        <v>46210.5</v>
      </c>
      <c r="D1214" t="str">
        <f t="shared" si="18"/>
        <v>12PM</v>
      </c>
      <c r="E1214" t="str" cm="1">
        <f t="array" ref="E1214">IF($K1214="","",_xlfn.IFS($K1214=0,_xlfn.UNICHAR(9728),$K1214&lt;=3,_xlfn.UNICHAR(9729),OR($K1214=45,$K1214=48),"~",AND($K1214&gt;=51,$K1214&lt;=67),_xlfn.UNICHAR(9748),AND($K1214&gt;=71,$K1214&lt;=77),_xlfn.UNICHAR(10052),AND($K1214&gt;=80,$K1214&lt;=82),_xlfn.UNICHAR(9748),AND($K1214&gt;=95,$K1214&lt;=99),_xlfn.UNICHAR(9889),TRUE,_xlfn.UNICHAR(9729)))</f>
        <v>☁</v>
      </c>
      <c r="F1214" t="str" cm="1">
        <f t="array" ref="F1214">IF($K1214="","",_xlfn.IFS($K1214=0,"Clear",$K1214&lt;=3,"Partly Cloudy",OR($K1214=45,$K1214=48),"Fog",AND($K1214&gt;=51,$K1214&lt;=67),"Drizzle",AND($K1214&gt;=71,$K1214&lt;=77),"Snow",AND($K1214&gt;=80,$K1214&lt;=82),"Rain Showers",AND($K1214&gt;=95,$K1214&lt;=99),"Thunderstorm",TRUE,"Cloudy"))</f>
        <v>Partly Cloudy</v>
      </c>
      <c r="G1214" s="3" cm="1">
        <f t="array" ref="G1214">IF($A1214="","",INDEX(OpenMeteoAPI[TemperatureC],ROWS($G$2:G1214)))</f>
        <v>30.4</v>
      </c>
      <c r="H1214" s="4" cm="1">
        <f t="array" ref="H1214">IF($A1214="","",INDEX(OpenMeteoAPI[RelativeHumidityPct],ROWS($H$2:H1214))/100)</f>
        <v>0.28999999999999998</v>
      </c>
      <c r="I1214" s="4" cm="1">
        <f t="array" ref="I1214">IF($A1214="","",INDEX(OpenMeteoAPI[PrecipitationProbabilityPct],ROWS($I$2:I1214))/100)</f>
        <v>0</v>
      </c>
      <c r="J1214" s="3" cm="1">
        <f t="array" ref="J1214">IF($A1214="","",INDEX(OpenMeteoAPI[PrecipitationMM],ROWS($J$2:J1214)))</f>
        <v>0</v>
      </c>
      <c r="K1214" cm="1">
        <f t="array" ref="K1214">IF($A1214="","",INDEX(OpenMeteoAPI[WeatherCode],ROWS($K$2:K1214)))</f>
        <v>3</v>
      </c>
      <c r="L1214" s="3" cm="1">
        <f t="array" ref="L1214">IF($A1214="","",INDEX(OpenMeteoAPI[WindSpeedKMH],ROWS($L$2:L1214)))</f>
        <v>8.3000000000000007</v>
      </c>
    </row>
    <row r="1215" spans="1:12">
      <c r="A1215" t="str" cm="1">
        <f t="array" ref="A1215">IFERROR(INDEX(OpenMeteoAPI[City],ROWS($A$2:A1215))&amp;", "&amp;INDEX(OpenMeteoAPI[CountryCode],ROWS($A$2:A1215)),"")</f>
        <v>Paris, FR</v>
      </c>
      <c r="B1215" t="str" cm="1">
        <f t="array" ref="B1215">IF($A1215="","",INDEX(OpenMeteoAPI[LocationID],ROWS($B$2:B1215)))</f>
        <v>FR-PAR</v>
      </c>
      <c r="C1215" s="5" cm="1">
        <f t="array" ref="C1215">IF($A1215="","",INDEX(OpenMeteoAPI[ForecastDateTime],ROWS($C$2:C1215)))</f>
        <v>46210.541666666664</v>
      </c>
      <c r="D1215" t="str">
        <f t="shared" si="18"/>
        <v>1PM</v>
      </c>
      <c r="E1215" t="str" cm="1">
        <f t="array" ref="E1215">IF($K1215="","",_xlfn.IFS($K1215=0,_xlfn.UNICHAR(9728),$K1215&lt;=3,_xlfn.UNICHAR(9729),OR($K1215=45,$K1215=48),"~",AND($K1215&gt;=51,$K1215&lt;=67),_xlfn.UNICHAR(9748),AND($K1215&gt;=71,$K1215&lt;=77),_xlfn.UNICHAR(10052),AND($K1215&gt;=80,$K1215&lt;=82),_xlfn.UNICHAR(9748),AND($K1215&gt;=95,$K1215&lt;=99),_xlfn.UNICHAR(9889),TRUE,_xlfn.UNICHAR(9729)))</f>
        <v>☁</v>
      </c>
      <c r="F1215" t="str" cm="1">
        <f t="array" ref="F1215">IF($K1215="","",_xlfn.IFS($K1215=0,"Clear",$K1215&lt;=3,"Partly Cloudy",OR($K1215=45,$K1215=48),"Fog",AND($K1215&gt;=51,$K1215&lt;=67),"Drizzle",AND($K1215&gt;=71,$K1215&lt;=77),"Snow",AND($K1215&gt;=80,$K1215&lt;=82),"Rain Showers",AND($K1215&gt;=95,$K1215&lt;=99),"Thunderstorm",TRUE,"Cloudy"))</f>
        <v>Partly Cloudy</v>
      </c>
      <c r="G1215" s="3" cm="1">
        <f t="array" ref="G1215">IF($A1215="","",INDEX(OpenMeteoAPI[TemperatureC],ROWS($G$2:G1215)))</f>
        <v>31.7</v>
      </c>
      <c r="H1215" s="4" cm="1">
        <f t="array" ref="H1215">IF($A1215="","",INDEX(OpenMeteoAPI[RelativeHumidityPct],ROWS($H$2:H1215))/100)</f>
        <v>0.26</v>
      </c>
      <c r="I1215" s="4" cm="1">
        <f t="array" ref="I1215">IF($A1215="","",INDEX(OpenMeteoAPI[PrecipitationProbabilityPct],ROWS($I$2:I1215))/100)</f>
        <v>0</v>
      </c>
      <c r="J1215" s="3" cm="1">
        <f t="array" ref="J1215">IF($A1215="","",INDEX(OpenMeteoAPI[PrecipitationMM],ROWS($J$2:J1215)))</f>
        <v>0</v>
      </c>
      <c r="K1215" cm="1">
        <f t="array" ref="K1215">IF($A1215="","",INDEX(OpenMeteoAPI[WeatherCode],ROWS($K$2:K1215)))</f>
        <v>3</v>
      </c>
      <c r="L1215" s="3" cm="1">
        <f t="array" ref="L1215">IF($A1215="","",INDEX(OpenMeteoAPI[WindSpeedKMH],ROWS($L$2:L1215)))</f>
        <v>9.3000000000000007</v>
      </c>
    </row>
    <row r="1216" spans="1:12">
      <c r="A1216" t="str" cm="1">
        <f t="array" ref="A1216">IFERROR(INDEX(OpenMeteoAPI[City],ROWS($A$2:A1216))&amp;", "&amp;INDEX(OpenMeteoAPI[CountryCode],ROWS($A$2:A1216)),"")</f>
        <v>Paris, FR</v>
      </c>
      <c r="B1216" t="str" cm="1">
        <f t="array" ref="B1216">IF($A1216="","",INDEX(OpenMeteoAPI[LocationID],ROWS($B$2:B1216)))</f>
        <v>FR-PAR</v>
      </c>
      <c r="C1216" s="5" cm="1">
        <f t="array" ref="C1216">IF($A1216="","",INDEX(OpenMeteoAPI[ForecastDateTime],ROWS($C$2:C1216)))</f>
        <v>46210.583333333336</v>
      </c>
      <c r="D1216" t="str">
        <f t="shared" si="18"/>
        <v>2PM</v>
      </c>
      <c r="E1216" t="str" cm="1">
        <f t="array" ref="E1216">IF($K1216="","",_xlfn.IFS($K1216=0,_xlfn.UNICHAR(9728),$K1216&lt;=3,_xlfn.UNICHAR(9729),OR($K1216=45,$K1216=48),"~",AND($K1216&gt;=51,$K1216&lt;=67),_xlfn.UNICHAR(9748),AND($K1216&gt;=71,$K1216&lt;=77),_xlfn.UNICHAR(10052),AND($K1216&gt;=80,$K1216&lt;=82),_xlfn.UNICHAR(9748),AND($K1216&gt;=95,$K1216&lt;=99),_xlfn.UNICHAR(9889),TRUE,_xlfn.UNICHAR(9729)))</f>
        <v>☁</v>
      </c>
      <c r="F1216" t="str" cm="1">
        <f t="array" ref="F1216">IF($K1216="","",_xlfn.IFS($K1216=0,"Clear",$K1216&lt;=3,"Partly Cloudy",OR($K1216=45,$K1216=48),"Fog",AND($K1216&gt;=51,$K1216&lt;=67),"Drizzle",AND($K1216&gt;=71,$K1216&lt;=77),"Snow",AND($K1216&gt;=80,$K1216&lt;=82),"Rain Showers",AND($K1216&gt;=95,$K1216&lt;=99),"Thunderstorm",TRUE,"Cloudy"))</f>
        <v>Partly Cloudy</v>
      </c>
      <c r="G1216" s="3" cm="1">
        <f t="array" ref="G1216">IF($A1216="","",INDEX(OpenMeteoAPI[TemperatureC],ROWS($G$2:G1216)))</f>
        <v>32.4</v>
      </c>
      <c r="H1216" s="4" cm="1">
        <f t="array" ref="H1216">IF($A1216="","",INDEX(OpenMeteoAPI[RelativeHumidityPct],ROWS($H$2:H1216))/100)</f>
        <v>0.25</v>
      </c>
      <c r="I1216" s="4" cm="1">
        <f t="array" ref="I1216">IF($A1216="","",INDEX(OpenMeteoAPI[PrecipitationProbabilityPct],ROWS($I$2:I1216))/100)</f>
        <v>0</v>
      </c>
      <c r="J1216" s="3" cm="1">
        <f t="array" ref="J1216">IF($A1216="","",INDEX(OpenMeteoAPI[PrecipitationMM],ROWS($J$2:J1216)))</f>
        <v>0</v>
      </c>
      <c r="K1216" cm="1">
        <f t="array" ref="K1216">IF($A1216="","",INDEX(OpenMeteoAPI[WeatherCode],ROWS($K$2:K1216)))</f>
        <v>3</v>
      </c>
      <c r="L1216" s="3" cm="1">
        <f t="array" ref="L1216">IF($A1216="","",INDEX(OpenMeteoAPI[WindSpeedKMH],ROWS($L$2:L1216)))</f>
        <v>10.199999999999999</v>
      </c>
    </row>
    <row r="1217" spans="1:12">
      <c r="A1217" t="str" cm="1">
        <f t="array" ref="A1217">IFERROR(INDEX(OpenMeteoAPI[City],ROWS($A$2:A1217))&amp;", "&amp;INDEX(OpenMeteoAPI[CountryCode],ROWS($A$2:A1217)),"")</f>
        <v>Paris, FR</v>
      </c>
      <c r="B1217" t="str" cm="1">
        <f t="array" ref="B1217">IF($A1217="","",INDEX(OpenMeteoAPI[LocationID],ROWS($B$2:B1217)))</f>
        <v>FR-PAR</v>
      </c>
      <c r="C1217" s="5" cm="1">
        <f t="array" ref="C1217">IF($A1217="","",INDEX(OpenMeteoAPI[ForecastDateTime],ROWS($C$2:C1217)))</f>
        <v>46210.625</v>
      </c>
      <c r="D1217" t="str">
        <f t="shared" si="18"/>
        <v>3PM</v>
      </c>
      <c r="E1217" t="str" cm="1">
        <f t="array" ref="E1217">IF($K1217="","",_xlfn.IFS($K1217=0,_xlfn.UNICHAR(9728),$K1217&lt;=3,_xlfn.UNICHAR(9729),OR($K1217=45,$K1217=48),"~",AND($K1217&gt;=51,$K1217&lt;=67),_xlfn.UNICHAR(9748),AND($K1217&gt;=71,$K1217&lt;=77),_xlfn.UNICHAR(10052),AND($K1217&gt;=80,$K1217&lt;=82),_xlfn.UNICHAR(9748),AND($K1217&gt;=95,$K1217&lt;=99),_xlfn.UNICHAR(9889),TRUE,_xlfn.UNICHAR(9729)))</f>
        <v>☁</v>
      </c>
      <c r="F1217" t="str" cm="1">
        <f t="array" ref="F1217">IF($K1217="","",_xlfn.IFS($K1217=0,"Clear",$K1217&lt;=3,"Partly Cloudy",OR($K1217=45,$K1217=48),"Fog",AND($K1217&gt;=51,$K1217&lt;=67),"Drizzle",AND($K1217&gt;=71,$K1217&lt;=77),"Snow",AND($K1217&gt;=80,$K1217&lt;=82),"Rain Showers",AND($K1217&gt;=95,$K1217&lt;=99),"Thunderstorm",TRUE,"Cloudy"))</f>
        <v>Partly Cloudy</v>
      </c>
      <c r="G1217" s="3" cm="1">
        <f t="array" ref="G1217">IF($A1217="","",INDEX(OpenMeteoAPI[TemperatureC],ROWS($G$2:G1217)))</f>
        <v>33.5</v>
      </c>
      <c r="H1217" s="4" cm="1">
        <f t="array" ref="H1217">IF($A1217="","",INDEX(OpenMeteoAPI[RelativeHumidityPct],ROWS($H$2:H1217))/100)</f>
        <v>0.24</v>
      </c>
      <c r="I1217" s="4" cm="1">
        <f t="array" ref="I1217">IF($A1217="","",INDEX(OpenMeteoAPI[PrecipitationProbabilityPct],ROWS($I$2:I1217))/100)</f>
        <v>0</v>
      </c>
      <c r="J1217" s="3" cm="1">
        <f t="array" ref="J1217">IF($A1217="","",INDEX(OpenMeteoAPI[PrecipitationMM],ROWS($J$2:J1217)))</f>
        <v>0</v>
      </c>
      <c r="K1217" cm="1">
        <f t="array" ref="K1217">IF($A1217="","",INDEX(OpenMeteoAPI[WeatherCode],ROWS($K$2:K1217)))</f>
        <v>3</v>
      </c>
      <c r="L1217" s="3" cm="1">
        <f t="array" ref="L1217">IF($A1217="","",INDEX(OpenMeteoAPI[WindSpeedKMH],ROWS($L$2:L1217)))</f>
        <v>11.5</v>
      </c>
    </row>
    <row r="1218" spans="1:12">
      <c r="A1218" t="str" cm="1">
        <f t="array" ref="A1218">IFERROR(INDEX(OpenMeteoAPI[City],ROWS($A$2:A1218))&amp;", "&amp;INDEX(OpenMeteoAPI[CountryCode],ROWS($A$2:A1218)),"")</f>
        <v>Paris, FR</v>
      </c>
      <c r="B1218" t="str" cm="1">
        <f t="array" ref="B1218">IF($A1218="","",INDEX(OpenMeteoAPI[LocationID],ROWS($B$2:B1218)))</f>
        <v>FR-PAR</v>
      </c>
      <c r="C1218" s="5" cm="1">
        <f t="array" ref="C1218">IF($A1218="","",INDEX(OpenMeteoAPI[ForecastDateTime],ROWS($C$2:C1218)))</f>
        <v>46210.666666666664</v>
      </c>
      <c r="D1218" t="str">
        <f t="shared" si="18"/>
        <v>4PM</v>
      </c>
      <c r="E1218" t="str" cm="1">
        <f t="array" ref="E1218">IF($K1218="","",_xlfn.IFS($K1218=0,_xlfn.UNICHAR(9728),$K1218&lt;=3,_xlfn.UNICHAR(9729),OR($K1218=45,$K1218=48),"~",AND($K1218&gt;=51,$K1218&lt;=67),_xlfn.UNICHAR(9748),AND($K1218&gt;=71,$K1218&lt;=77),_xlfn.UNICHAR(10052),AND($K1218&gt;=80,$K1218&lt;=82),_xlfn.UNICHAR(9748),AND($K1218&gt;=95,$K1218&lt;=99),_xlfn.UNICHAR(9889),TRUE,_xlfn.UNICHAR(9729)))</f>
        <v>☁</v>
      </c>
      <c r="F1218" t="str" cm="1">
        <f t="array" ref="F1218">IF($K1218="","",_xlfn.IFS($K1218=0,"Clear",$K1218&lt;=3,"Partly Cloudy",OR($K1218=45,$K1218=48),"Fog",AND($K1218&gt;=51,$K1218&lt;=67),"Drizzle",AND($K1218&gt;=71,$K1218&lt;=77),"Snow",AND($K1218&gt;=80,$K1218&lt;=82),"Rain Showers",AND($K1218&gt;=95,$K1218&lt;=99),"Thunderstorm",TRUE,"Cloudy"))</f>
        <v>Partly Cloudy</v>
      </c>
      <c r="G1218" s="3" cm="1">
        <f t="array" ref="G1218">IF($A1218="","",INDEX(OpenMeteoAPI[TemperatureC],ROWS($G$2:G1218)))</f>
        <v>34.200000000000003</v>
      </c>
      <c r="H1218" s="4" cm="1">
        <f t="array" ref="H1218">IF($A1218="","",INDEX(OpenMeteoAPI[RelativeHumidityPct],ROWS($H$2:H1218))/100)</f>
        <v>0.21</v>
      </c>
      <c r="I1218" s="4" cm="1">
        <f t="array" ref="I1218">IF($A1218="","",INDEX(OpenMeteoAPI[PrecipitationProbabilityPct],ROWS($I$2:I1218))/100)</f>
        <v>0</v>
      </c>
      <c r="J1218" s="3" cm="1">
        <f t="array" ref="J1218">IF($A1218="","",INDEX(OpenMeteoAPI[PrecipitationMM],ROWS($J$2:J1218)))</f>
        <v>0</v>
      </c>
      <c r="K1218" cm="1">
        <f t="array" ref="K1218">IF($A1218="","",INDEX(OpenMeteoAPI[WeatherCode],ROWS($K$2:K1218)))</f>
        <v>3</v>
      </c>
      <c r="L1218" s="3" cm="1">
        <f t="array" ref="L1218">IF($A1218="","",INDEX(OpenMeteoAPI[WindSpeedKMH],ROWS($L$2:L1218)))</f>
        <v>16.2</v>
      </c>
    </row>
    <row r="1219" spans="1:12">
      <c r="A1219" t="str" cm="1">
        <f t="array" ref="A1219">IFERROR(INDEX(OpenMeteoAPI[City],ROWS($A$2:A1219))&amp;", "&amp;INDEX(OpenMeteoAPI[CountryCode],ROWS($A$2:A1219)),"")</f>
        <v>Paris, FR</v>
      </c>
      <c r="B1219" t="str" cm="1">
        <f t="array" ref="B1219">IF($A1219="","",INDEX(OpenMeteoAPI[LocationID],ROWS($B$2:B1219)))</f>
        <v>FR-PAR</v>
      </c>
      <c r="C1219" s="5" cm="1">
        <f t="array" ref="C1219">IF($A1219="","",INDEX(OpenMeteoAPI[ForecastDateTime],ROWS($C$2:C1219)))</f>
        <v>46210.708333333336</v>
      </c>
      <c r="D1219" t="str">
        <f t="shared" ref="D1219:D1282" si="19">IF($A1219="","",TEXT($C1219,"hAM/PM"))</f>
        <v>5PM</v>
      </c>
      <c r="E1219" t="str" cm="1">
        <f t="array" ref="E1219">IF($K1219="","",_xlfn.IFS($K1219=0,_xlfn.UNICHAR(9728),$K1219&lt;=3,_xlfn.UNICHAR(9729),OR($K1219=45,$K1219=48),"~",AND($K1219&gt;=51,$K1219&lt;=67),_xlfn.UNICHAR(9748),AND($K1219&gt;=71,$K1219&lt;=77),_xlfn.UNICHAR(10052),AND($K1219&gt;=80,$K1219&lt;=82),_xlfn.UNICHAR(9748),AND($K1219&gt;=95,$K1219&lt;=99),_xlfn.UNICHAR(9889),TRUE,_xlfn.UNICHAR(9729)))</f>
        <v>☁</v>
      </c>
      <c r="F1219" t="str" cm="1">
        <f t="array" ref="F1219">IF($K1219="","",_xlfn.IFS($K1219=0,"Clear",$K1219&lt;=3,"Partly Cloudy",OR($K1219=45,$K1219=48),"Fog",AND($K1219&gt;=51,$K1219&lt;=67),"Drizzle",AND($K1219&gt;=71,$K1219&lt;=77),"Snow",AND($K1219&gt;=80,$K1219&lt;=82),"Rain Showers",AND($K1219&gt;=95,$K1219&lt;=99),"Thunderstorm",TRUE,"Cloudy"))</f>
        <v>Partly Cloudy</v>
      </c>
      <c r="G1219" s="3" cm="1">
        <f t="array" ref="G1219">IF($A1219="","",INDEX(OpenMeteoAPI[TemperatureC],ROWS($G$2:G1219)))</f>
        <v>33.9</v>
      </c>
      <c r="H1219" s="4" cm="1">
        <f t="array" ref="H1219">IF($A1219="","",INDEX(OpenMeteoAPI[RelativeHumidityPct],ROWS($H$2:H1219))/100)</f>
        <v>0.22</v>
      </c>
      <c r="I1219" s="4" cm="1">
        <f t="array" ref="I1219">IF($A1219="","",INDEX(OpenMeteoAPI[PrecipitationProbabilityPct],ROWS($I$2:I1219))/100)</f>
        <v>0</v>
      </c>
      <c r="J1219" s="3" cm="1">
        <f t="array" ref="J1219">IF($A1219="","",INDEX(OpenMeteoAPI[PrecipitationMM],ROWS($J$2:J1219)))</f>
        <v>0</v>
      </c>
      <c r="K1219" cm="1">
        <f t="array" ref="K1219">IF($A1219="","",INDEX(OpenMeteoAPI[WeatherCode],ROWS($K$2:K1219)))</f>
        <v>3</v>
      </c>
      <c r="L1219" s="3" cm="1">
        <f t="array" ref="L1219">IF($A1219="","",INDEX(OpenMeteoAPI[WindSpeedKMH],ROWS($L$2:L1219)))</f>
        <v>15.6</v>
      </c>
    </row>
    <row r="1220" spans="1:12">
      <c r="A1220" t="str" cm="1">
        <f t="array" ref="A1220">IFERROR(INDEX(OpenMeteoAPI[City],ROWS($A$2:A1220))&amp;", "&amp;INDEX(OpenMeteoAPI[CountryCode],ROWS($A$2:A1220)),"")</f>
        <v>Paris, FR</v>
      </c>
      <c r="B1220" t="str" cm="1">
        <f t="array" ref="B1220">IF($A1220="","",INDEX(OpenMeteoAPI[LocationID],ROWS($B$2:B1220)))</f>
        <v>FR-PAR</v>
      </c>
      <c r="C1220" s="5" cm="1">
        <f t="array" ref="C1220">IF($A1220="","",INDEX(OpenMeteoAPI[ForecastDateTime],ROWS($C$2:C1220)))</f>
        <v>46210.75</v>
      </c>
      <c r="D1220" t="str">
        <f t="shared" si="19"/>
        <v>6PM</v>
      </c>
      <c r="E1220" t="str" cm="1">
        <f t="array" ref="E1220">IF($K1220="","",_xlfn.IFS($K1220=0,_xlfn.UNICHAR(9728),$K1220&lt;=3,_xlfn.UNICHAR(9729),OR($K1220=45,$K1220=48),"~",AND($K1220&gt;=51,$K1220&lt;=67),_xlfn.UNICHAR(9748),AND($K1220&gt;=71,$K1220&lt;=77),_xlfn.UNICHAR(10052),AND($K1220&gt;=80,$K1220&lt;=82),_xlfn.UNICHAR(9748),AND($K1220&gt;=95,$K1220&lt;=99),_xlfn.UNICHAR(9889),TRUE,_xlfn.UNICHAR(9729)))</f>
        <v>☁</v>
      </c>
      <c r="F1220" t="str" cm="1">
        <f t="array" ref="F1220">IF($K1220="","",_xlfn.IFS($K1220=0,"Clear",$K1220&lt;=3,"Partly Cloudy",OR($K1220=45,$K1220=48),"Fog",AND($K1220&gt;=51,$K1220&lt;=67),"Drizzle",AND($K1220&gt;=71,$K1220&lt;=77),"Snow",AND($K1220&gt;=80,$K1220&lt;=82),"Rain Showers",AND($K1220&gt;=95,$K1220&lt;=99),"Thunderstorm",TRUE,"Cloudy"))</f>
        <v>Partly Cloudy</v>
      </c>
      <c r="G1220" s="3" cm="1">
        <f t="array" ref="G1220">IF($A1220="","",INDEX(OpenMeteoAPI[TemperatureC],ROWS($G$2:G1220)))</f>
        <v>33.200000000000003</v>
      </c>
      <c r="H1220" s="4" cm="1">
        <f t="array" ref="H1220">IF($A1220="","",INDEX(OpenMeteoAPI[RelativeHumidityPct],ROWS($H$2:H1220))/100)</f>
        <v>0.19</v>
      </c>
      <c r="I1220" s="4" cm="1">
        <f t="array" ref="I1220">IF($A1220="","",INDEX(OpenMeteoAPI[PrecipitationProbabilityPct],ROWS($I$2:I1220))/100)</f>
        <v>0</v>
      </c>
      <c r="J1220" s="3" cm="1">
        <f t="array" ref="J1220">IF($A1220="","",INDEX(OpenMeteoAPI[PrecipitationMM],ROWS($J$2:J1220)))</f>
        <v>0</v>
      </c>
      <c r="K1220" cm="1">
        <f t="array" ref="K1220">IF($A1220="","",INDEX(OpenMeteoAPI[WeatherCode],ROWS($K$2:K1220)))</f>
        <v>2</v>
      </c>
      <c r="L1220" s="3" cm="1">
        <f t="array" ref="L1220">IF($A1220="","",INDEX(OpenMeteoAPI[WindSpeedKMH],ROWS($L$2:L1220)))</f>
        <v>15.5</v>
      </c>
    </row>
    <row r="1221" spans="1:12">
      <c r="A1221" t="str" cm="1">
        <f t="array" ref="A1221">IFERROR(INDEX(OpenMeteoAPI[City],ROWS($A$2:A1221))&amp;", "&amp;INDEX(OpenMeteoAPI[CountryCode],ROWS($A$2:A1221)),"")</f>
        <v>Paris, FR</v>
      </c>
      <c r="B1221" t="str" cm="1">
        <f t="array" ref="B1221">IF($A1221="","",INDEX(OpenMeteoAPI[LocationID],ROWS($B$2:B1221)))</f>
        <v>FR-PAR</v>
      </c>
      <c r="C1221" s="5" cm="1">
        <f t="array" ref="C1221">IF($A1221="","",INDEX(OpenMeteoAPI[ForecastDateTime],ROWS($C$2:C1221)))</f>
        <v>46210.791666666664</v>
      </c>
      <c r="D1221" t="str">
        <f t="shared" si="19"/>
        <v>7PM</v>
      </c>
      <c r="E1221" t="str" cm="1">
        <f t="array" ref="E1221">IF($K1221="","",_xlfn.IFS($K1221=0,_xlfn.UNICHAR(9728),$K1221&lt;=3,_xlfn.UNICHAR(9729),OR($K1221=45,$K1221=48),"~",AND($K1221&gt;=51,$K1221&lt;=67),_xlfn.UNICHAR(9748),AND($K1221&gt;=71,$K1221&lt;=77),_xlfn.UNICHAR(10052),AND($K1221&gt;=80,$K1221&lt;=82),_xlfn.UNICHAR(9748),AND($K1221&gt;=95,$K1221&lt;=99),_xlfn.UNICHAR(9889),TRUE,_xlfn.UNICHAR(9729)))</f>
        <v>☁</v>
      </c>
      <c r="F1221" t="str" cm="1">
        <f t="array" ref="F1221">IF($K1221="","",_xlfn.IFS($K1221=0,"Clear",$K1221&lt;=3,"Partly Cloudy",OR($K1221=45,$K1221=48),"Fog",AND($K1221&gt;=51,$K1221&lt;=67),"Drizzle",AND($K1221&gt;=71,$K1221&lt;=77),"Snow",AND($K1221&gt;=80,$K1221&lt;=82),"Rain Showers",AND($K1221&gt;=95,$K1221&lt;=99),"Thunderstorm",TRUE,"Cloudy"))</f>
        <v>Partly Cloudy</v>
      </c>
      <c r="G1221" s="3" cm="1">
        <f t="array" ref="G1221">IF($A1221="","",INDEX(OpenMeteoAPI[TemperatureC],ROWS($G$2:G1221)))</f>
        <v>32.6</v>
      </c>
      <c r="H1221" s="4" cm="1">
        <f t="array" ref="H1221">IF($A1221="","",INDEX(OpenMeteoAPI[RelativeHumidityPct],ROWS($H$2:H1221))/100)</f>
        <v>0.18</v>
      </c>
      <c r="I1221" s="4" cm="1">
        <f t="array" ref="I1221">IF($A1221="","",INDEX(OpenMeteoAPI[PrecipitationProbabilityPct],ROWS($I$2:I1221))/100)</f>
        <v>0</v>
      </c>
      <c r="J1221" s="3" cm="1">
        <f t="array" ref="J1221">IF($A1221="","",INDEX(OpenMeteoAPI[PrecipitationMM],ROWS($J$2:J1221)))</f>
        <v>0</v>
      </c>
      <c r="K1221" cm="1">
        <f t="array" ref="K1221">IF($A1221="","",INDEX(OpenMeteoAPI[WeatherCode],ROWS($K$2:K1221)))</f>
        <v>1</v>
      </c>
      <c r="L1221" s="3" cm="1">
        <f t="array" ref="L1221">IF($A1221="","",INDEX(OpenMeteoAPI[WindSpeedKMH],ROWS($L$2:L1221)))</f>
        <v>14.8</v>
      </c>
    </row>
    <row r="1222" spans="1:12">
      <c r="A1222" t="str" cm="1">
        <f t="array" ref="A1222">IFERROR(INDEX(OpenMeteoAPI[City],ROWS($A$2:A1222))&amp;", "&amp;INDEX(OpenMeteoAPI[CountryCode],ROWS($A$2:A1222)),"")</f>
        <v>Paris, FR</v>
      </c>
      <c r="B1222" t="str" cm="1">
        <f t="array" ref="B1222">IF($A1222="","",INDEX(OpenMeteoAPI[LocationID],ROWS($B$2:B1222)))</f>
        <v>FR-PAR</v>
      </c>
      <c r="C1222" s="5" cm="1">
        <f t="array" ref="C1222">IF($A1222="","",INDEX(OpenMeteoAPI[ForecastDateTime],ROWS($C$2:C1222)))</f>
        <v>46210.833333333336</v>
      </c>
      <c r="D1222" t="str">
        <f t="shared" si="19"/>
        <v>8PM</v>
      </c>
      <c r="E1222" t="str" cm="1">
        <f t="array" ref="E1222">IF($K1222="","",_xlfn.IFS($K1222=0,_xlfn.UNICHAR(9728),$K1222&lt;=3,_xlfn.UNICHAR(9729),OR($K1222=45,$K1222=48),"~",AND($K1222&gt;=51,$K1222&lt;=67),_xlfn.UNICHAR(9748),AND($K1222&gt;=71,$K1222&lt;=77),_xlfn.UNICHAR(10052),AND($K1222&gt;=80,$K1222&lt;=82),_xlfn.UNICHAR(9748),AND($K1222&gt;=95,$K1222&lt;=99),_xlfn.UNICHAR(9889),TRUE,_xlfn.UNICHAR(9729)))</f>
        <v>☁</v>
      </c>
      <c r="F1222" t="str" cm="1">
        <f t="array" ref="F1222">IF($K1222="","",_xlfn.IFS($K1222=0,"Clear",$K1222&lt;=3,"Partly Cloudy",OR($K1222=45,$K1222=48),"Fog",AND($K1222&gt;=51,$K1222&lt;=67),"Drizzle",AND($K1222&gt;=71,$K1222&lt;=77),"Snow",AND($K1222&gt;=80,$K1222&lt;=82),"Rain Showers",AND($K1222&gt;=95,$K1222&lt;=99),"Thunderstorm",TRUE,"Cloudy"))</f>
        <v>Partly Cloudy</v>
      </c>
      <c r="G1222" s="3" cm="1">
        <f t="array" ref="G1222">IF($A1222="","",INDEX(OpenMeteoAPI[TemperatureC],ROWS($G$2:G1222)))</f>
        <v>32.200000000000003</v>
      </c>
      <c r="H1222" s="4" cm="1">
        <f t="array" ref="H1222">IF($A1222="","",INDEX(OpenMeteoAPI[RelativeHumidityPct],ROWS($H$2:H1222))/100)</f>
        <v>0.19</v>
      </c>
      <c r="I1222" s="4" cm="1">
        <f t="array" ref="I1222">IF($A1222="","",INDEX(OpenMeteoAPI[PrecipitationProbabilityPct],ROWS($I$2:I1222))/100)</f>
        <v>0</v>
      </c>
      <c r="J1222" s="3" cm="1">
        <f t="array" ref="J1222">IF($A1222="","",INDEX(OpenMeteoAPI[PrecipitationMM],ROWS($J$2:J1222)))</f>
        <v>0</v>
      </c>
      <c r="K1222" cm="1">
        <f t="array" ref="K1222">IF($A1222="","",INDEX(OpenMeteoAPI[WeatherCode],ROWS($K$2:K1222)))</f>
        <v>1</v>
      </c>
      <c r="L1222" s="3" cm="1">
        <f t="array" ref="L1222">IF($A1222="","",INDEX(OpenMeteoAPI[WindSpeedKMH],ROWS($L$2:L1222)))</f>
        <v>13.1</v>
      </c>
    </row>
    <row r="1223" spans="1:12">
      <c r="A1223" t="str" cm="1">
        <f t="array" ref="A1223">IFERROR(INDEX(OpenMeteoAPI[City],ROWS($A$2:A1223))&amp;", "&amp;INDEX(OpenMeteoAPI[CountryCode],ROWS($A$2:A1223)),"")</f>
        <v>Paris, FR</v>
      </c>
      <c r="B1223" t="str" cm="1">
        <f t="array" ref="B1223">IF($A1223="","",INDEX(OpenMeteoAPI[LocationID],ROWS($B$2:B1223)))</f>
        <v>FR-PAR</v>
      </c>
      <c r="C1223" s="5" cm="1">
        <f t="array" ref="C1223">IF($A1223="","",INDEX(OpenMeteoAPI[ForecastDateTime],ROWS($C$2:C1223)))</f>
        <v>46210.875</v>
      </c>
      <c r="D1223" t="str">
        <f t="shared" si="19"/>
        <v>9PM</v>
      </c>
      <c r="E1223" t="str" cm="1">
        <f t="array" ref="E1223">IF($K1223="","",_xlfn.IFS($K1223=0,_xlfn.UNICHAR(9728),$K1223&lt;=3,_xlfn.UNICHAR(9729),OR($K1223=45,$K1223=48),"~",AND($K1223&gt;=51,$K1223&lt;=67),_xlfn.UNICHAR(9748),AND($K1223&gt;=71,$K1223&lt;=77),_xlfn.UNICHAR(10052),AND($K1223&gt;=80,$K1223&lt;=82),_xlfn.UNICHAR(9748),AND($K1223&gt;=95,$K1223&lt;=99),_xlfn.UNICHAR(9889),TRUE,_xlfn.UNICHAR(9729)))</f>
        <v>☁</v>
      </c>
      <c r="F1223" t="str" cm="1">
        <f t="array" ref="F1223">IF($K1223="","",_xlfn.IFS($K1223=0,"Clear",$K1223&lt;=3,"Partly Cloudy",OR($K1223=45,$K1223=48),"Fog",AND($K1223&gt;=51,$K1223&lt;=67),"Drizzle",AND($K1223&gt;=71,$K1223&lt;=77),"Snow",AND($K1223&gt;=80,$K1223&lt;=82),"Rain Showers",AND($K1223&gt;=95,$K1223&lt;=99),"Thunderstorm",TRUE,"Cloudy"))</f>
        <v>Partly Cloudy</v>
      </c>
      <c r="G1223" s="3" cm="1">
        <f t="array" ref="G1223">IF($A1223="","",INDEX(OpenMeteoAPI[TemperatureC],ROWS($G$2:G1223)))</f>
        <v>31</v>
      </c>
      <c r="H1223" s="4" cm="1">
        <f t="array" ref="H1223">IF($A1223="","",INDEX(OpenMeteoAPI[RelativeHumidityPct],ROWS($H$2:H1223))/100)</f>
        <v>0.22</v>
      </c>
      <c r="I1223" s="4" cm="1">
        <f t="array" ref="I1223">IF($A1223="","",INDEX(OpenMeteoAPI[PrecipitationProbabilityPct],ROWS($I$2:I1223))/100)</f>
        <v>0</v>
      </c>
      <c r="J1223" s="3" cm="1">
        <f t="array" ref="J1223">IF($A1223="","",INDEX(OpenMeteoAPI[PrecipitationMM],ROWS($J$2:J1223)))</f>
        <v>0</v>
      </c>
      <c r="K1223" cm="1">
        <f t="array" ref="K1223">IF($A1223="","",INDEX(OpenMeteoAPI[WeatherCode],ROWS($K$2:K1223)))</f>
        <v>1</v>
      </c>
      <c r="L1223" s="3" cm="1">
        <f t="array" ref="L1223">IF($A1223="","",INDEX(OpenMeteoAPI[WindSpeedKMH],ROWS($L$2:L1223)))</f>
        <v>11.3</v>
      </c>
    </row>
    <row r="1224" spans="1:12">
      <c r="A1224" t="str" cm="1">
        <f t="array" ref="A1224">IFERROR(INDEX(OpenMeteoAPI[City],ROWS($A$2:A1224))&amp;", "&amp;INDEX(OpenMeteoAPI[CountryCode],ROWS($A$2:A1224)),"")</f>
        <v>Paris, FR</v>
      </c>
      <c r="B1224" t="str" cm="1">
        <f t="array" ref="B1224">IF($A1224="","",INDEX(OpenMeteoAPI[LocationID],ROWS($B$2:B1224)))</f>
        <v>FR-PAR</v>
      </c>
      <c r="C1224" s="5" cm="1">
        <f t="array" ref="C1224">IF($A1224="","",INDEX(OpenMeteoAPI[ForecastDateTime],ROWS($C$2:C1224)))</f>
        <v>46210.916666666664</v>
      </c>
      <c r="D1224" t="str">
        <f t="shared" si="19"/>
        <v>10PM</v>
      </c>
      <c r="E1224" t="str" cm="1">
        <f t="array" ref="E1224">IF($K1224="","",_xlfn.IFS($K1224=0,_xlfn.UNICHAR(9728),$K1224&lt;=3,_xlfn.UNICHAR(9729),OR($K1224=45,$K1224=48),"~",AND($K1224&gt;=51,$K1224&lt;=67),_xlfn.UNICHAR(9748),AND($K1224&gt;=71,$K1224&lt;=77),_xlfn.UNICHAR(10052),AND($K1224&gt;=80,$K1224&lt;=82),_xlfn.UNICHAR(9748),AND($K1224&gt;=95,$K1224&lt;=99),_xlfn.UNICHAR(9889),TRUE,_xlfn.UNICHAR(9729)))</f>
        <v>☀</v>
      </c>
      <c r="F1224" t="str" cm="1">
        <f t="array" ref="F1224">IF($K1224="","",_xlfn.IFS($K1224=0,"Clear",$K1224&lt;=3,"Partly Cloudy",OR($K1224=45,$K1224=48),"Fog",AND($K1224&gt;=51,$K1224&lt;=67),"Drizzle",AND($K1224&gt;=71,$K1224&lt;=77),"Snow",AND($K1224&gt;=80,$K1224&lt;=82),"Rain Showers",AND($K1224&gt;=95,$K1224&lt;=99),"Thunderstorm",TRUE,"Cloudy"))</f>
        <v>Clear</v>
      </c>
      <c r="G1224" s="3" cm="1">
        <f t="array" ref="G1224">IF($A1224="","",INDEX(OpenMeteoAPI[TemperatureC],ROWS($G$2:G1224)))</f>
        <v>29.2</v>
      </c>
      <c r="H1224" s="4" cm="1">
        <f t="array" ref="H1224">IF($A1224="","",INDEX(OpenMeteoAPI[RelativeHumidityPct],ROWS($H$2:H1224))/100)</f>
        <v>0.28000000000000003</v>
      </c>
      <c r="I1224" s="4" cm="1">
        <f t="array" ref="I1224">IF($A1224="","",INDEX(OpenMeteoAPI[PrecipitationProbabilityPct],ROWS($I$2:I1224))/100)</f>
        <v>0</v>
      </c>
      <c r="J1224" s="3" cm="1">
        <f t="array" ref="J1224">IF($A1224="","",INDEX(OpenMeteoAPI[PrecipitationMM],ROWS($J$2:J1224)))</f>
        <v>0</v>
      </c>
      <c r="K1224" cm="1">
        <f t="array" ref="K1224">IF($A1224="","",INDEX(OpenMeteoAPI[WeatherCode],ROWS($K$2:K1224)))</f>
        <v>0</v>
      </c>
      <c r="L1224" s="3" cm="1">
        <f t="array" ref="L1224">IF($A1224="","",INDEX(OpenMeteoAPI[WindSpeedKMH],ROWS($L$2:L1224)))</f>
        <v>10.3</v>
      </c>
    </row>
    <row r="1225" spans="1:12">
      <c r="A1225" t="str" cm="1">
        <f t="array" ref="A1225">IFERROR(INDEX(OpenMeteoAPI[City],ROWS($A$2:A1225))&amp;", "&amp;INDEX(OpenMeteoAPI[CountryCode],ROWS($A$2:A1225)),"")</f>
        <v>Paris, FR</v>
      </c>
      <c r="B1225" t="str" cm="1">
        <f t="array" ref="B1225">IF($A1225="","",INDEX(OpenMeteoAPI[LocationID],ROWS($B$2:B1225)))</f>
        <v>FR-PAR</v>
      </c>
      <c r="C1225" s="5" cm="1">
        <f t="array" ref="C1225">IF($A1225="","",INDEX(OpenMeteoAPI[ForecastDateTime],ROWS($C$2:C1225)))</f>
        <v>46210.958333333336</v>
      </c>
      <c r="D1225" t="str">
        <f t="shared" si="19"/>
        <v>11PM</v>
      </c>
      <c r="E1225" t="str" cm="1">
        <f t="array" ref="E1225">IF($K1225="","",_xlfn.IFS($K1225=0,_xlfn.UNICHAR(9728),$K1225&lt;=3,_xlfn.UNICHAR(9729),OR($K1225=45,$K1225=48),"~",AND($K1225&gt;=51,$K1225&lt;=67),_xlfn.UNICHAR(9748),AND($K1225&gt;=71,$K1225&lt;=77),_xlfn.UNICHAR(10052),AND($K1225&gt;=80,$K1225&lt;=82),_xlfn.UNICHAR(9748),AND($K1225&gt;=95,$K1225&lt;=99),_xlfn.UNICHAR(9889),TRUE,_xlfn.UNICHAR(9729)))</f>
        <v>☀</v>
      </c>
      <c r="F1225" t="str" cm="1">
        <f t="array" ref="F1225">IF($K1225="","",_xlfn.IFS($K1225=0,"Clear",$K1225&lt;=3,"Partly Cloudy",OR($K1225=45,$K1225=48),"Fog",AND($K1225&gt;=51,$K1225&lt;=67),"Drizzle",AND($K1225&gt;=71,$K1225&lt;=77),"Snow",AND($K1225&gt;=80,$K1225&lt;=82),"Rain Showers",AND($K1225&gt;=95,$K1225&lt;=99),"Thunderstorm",TRUE,"Cloudy"))</f>
        <v>Clear</v>
      </c>
      <c r="G1225" s="3" cm="1">
        <f t="array" ref="G1225">IF($A1225="","",INDEX(OpenMeteoAPI[TemperatureC],ROWS($G$2:G1225)))</f>
        <v>27.4</v>
      </c>
      <c r="H1225" s="4" cm="1">
        <f t="array" ref="H1225">IF($A1225="","",INDEX(OpenMeteoAPI[RelativeHumidityPct],ROWS($H$2:H1225))/100)</f>
        <v>0.33</v>
      </c>
      <c r="I1225" s="4" cm="1">
        <f t="array" ref="I1225">IF($A1225="","",INDEX(OpenMeteoAPI[PrecipitationProbabilityPct],ROWS($I$2:I1225))/100)</f>
        <v>0</v>
      </c>
      <c r="J1225" s="3" cm="1">
        <f t="array" ref="J1225">IF($A1225="","",INDEX(OpenMeteoAPI[PrecipitationMM],ROWS($J$2:J1225)))</f>
        <v>0</v>
      </c>
      <c r="K1225" cm="1">
        <f t="array" ref="K1225">IF($A1225="","",INDEX(OpenMeteoAPI[WeatherCode],ROWS($K$2:K1225)))</f>
        <v>0</v>
      </c>
      <c r="L1225" s="3" cm="1">
        <f t="array" ref="L1225">IF($A1225="","",INDEX(OpenMeteoAPI[WindSpeedKMH],ROWS($L$2:L1225)))</f>
        <v>10.6</v>
      </c>
    </row>
    <row r="1226" spans="1:12">
      <c r="A1226" t="str" cm="1">
        <f t="array" ref="A1226">IFERROR(INDEX(OpenMeteoAPI[City],ROWS($A$2:A1226))&amp;", "&amp;INDEX(OpenMeteoAPI[CountryCode],ROWS($A$2:A1226)),"")</f>
        <v>Paris, FR</v>
      </c>
      <c r="B1226" t="str" cm="1">
        <f t="array" ref="B1226">IF($A1226="","",INDEX(OpenMeteoAPI[LocationID],ROWS($B$2:B1226)))</f>
        <v>FR-PAR</v>
      </c>
      <c r="C1226" s="5" cm="1">
        <f t="array" ref="C1226">IF($A1226="","",INDEX(OpenMeteoAPI[ForecastDateTime],ROWS($C$2:C1226)))</f>
        <v>46211</v>
      </c>
      <c r="D1226" t="str">
        <f t="shared" si="19"/>
        <v>12AM</v>
      </c>
      <c r="E1226" t="str" cm="1">
        <f t="array" ref="E1226">IF($K1226="","",_xlfn.IFS($K1226=0,_xlfn.UNICHAR(9728),$K1226&lt;=3,_xlfn.UNICHAR(9729),OR($K1226=45,$K1226=48),"~",AND($K1226&gt;=51,$K1226&lt;=67),_xlfn.UNICHAR(9748),AND($K1226&gt;=71,$K1226&lt;=77),_xlfn.UNICHAR(10052),AND($K1226&gt;=80,$K1226&lt;=82),_xlfn.UNICHAR(9748),AND($K1226&gt;=95,$K1226&lt;=99),_xlfn.UNICHAR(9889),TRUE,_xlfn.UNICHAR(9729)))</f>
        <v>☀</v>
      </c>
      <c r="F1226" t="str" cm="1">
        <f t="array" ref="F1226">IF($K1226="","",_xlfn.IFS($K1226=0,"Clear",$K1226&lt;=3,"Partly Cloudy",OR($K1226=45,$K1226=48),"Fog",AND($K1226&gt;=51,$K1226&lt;=67),"Drizzle",AND($K1226&gt;=71,$K1226&lt;=77),"Snow",AND($K1226&gt;=80,$K1226&lt;=82),"Rain Showers",AND($K1226&gt;=95,$K1226&lt;=99),"Thunderstorm",TRUE,"Cloudy"))</f>
        <v>Clear</v>
      </c>
      <c r="G1226" s="3" cm="1">
        <f t="array" ref="G1226">IF($A1226="","",INDEX(OpenMeteoAPI[TemperatureC],ROWS($G$2:G1226)))</f>
        <v>26</v>
      </c>
      <c r="H1226" s="4" cm="1">
        <f t="array" ref="H1226">IF($A1226="","",INDEX(OpenMeteoAPI[RelativeHumidityPct],ROWS($H$2:H1226))/100)</f>
        <v>0.35</v>
      </c>
      <c r="I1226" s="4" cm="1">
        <f t="array" ref="I1226">IF($A1226="","",INDEX(OpenMeteoAPI[PrecipitationProbabilityPct],ROWS($I$2:I1226))/100)</f>
        <v>0</v>
      </c>
      <c r="J1226" s="3" cm="1">
        <f t="array" ref="J1226">IF($A1226="","",INDEX(OpenMeteoAPI[PrecipitationMM],ROWS($J$2:J1226)))</f>
        <v>0</v>
      </c>
      <c r="K1226" cm="1">
        <f t="array" ref="K1226">IF($A1226="","",INDEX(OpenMeteoAPI[WeatherCode],ROWS($K$2:K1226)))</f>
        <v>0</v>
      </c>
      <c r="L1226" s="3" cm="1">
        <f t="array" ref="L1226">IF($A1226="","",INDEX(OpenMeteoAPI[WindSpeedKMH],ROWS($L$2:L1226)))</f>
        <v>8.5</v>
      </c>
    </row>
    <row r="1227" spans="1:12">
      <c r="A1227" t="str" cm="1">
        <f t="array" ref="A1227">IFERROR(INDEX(OpenMeteoAPI[City],ROWS($A$2:A1227))&amp;", "&amp;INDEX(OpenMeteoAPI[CountryCode],ROWS($A$2:A1227)),"")</f>
        <v>Paris, FR</v>
      </c>
      <c r="B1227" t="str" cm="1">
        <f t="array" ref="B1227">IF($A1227="","",INDEX(OpenMeteoAPI[LocationID],ROWS($B$2:B1227)))</f>
        <v>FR-PAR</v>
      </c>
      <c r="C1227" s="5" cm="1">
        <f t="array" ref="C1227">IF($A1227="","",INDEX(OpenMeteoAPI[ForecastDateTime],ROWS($C$2:C1227)))</f>
        <v>46211.041666666664</v>
      </c>
      <c r="D1227" t="str">
        <f t="shared" si="19"/>
        <v>1AM</v>
      </c>
      <c r="E1227" t="str" cm="1">
        <f t="array" ref="E1227">IF($K1227="","",_xlfn.IFS($K1227=0,_xlfn.UNICHAR(9728),$K1227&lt;=3,_xlfn.UNICHAR(9729),OR($K1227=45,$K1227=48),"~",AND($K1227&gt;=51,$K1227&lt;=67),_xlfn.UNICHAR(9748),AND($K1227&gt;=71,$K1227&lt;=77),_xlfn.UNICHAR(10052),AND($K1227&gt;=80,$K1227&lt;=82),_xlfn.UNICHAR(9748),AND($K1227&gt;=95,$K1227&lt;=99),_xlfn.UNICHAR(9889),TRUE,_xlfn.UNICHAR(9729)))</f>
        <v>☀</v>
      </c>
      <c r="F1227" t="str" cm="1">
        <f t="array" ref="F1227">IF($K1227="","",_xlfn.IFS($K1227=0,"Clear",$K1227&lt;=3,"Partly Cloudy",OR($K1227=45,$K1227=48),"Fog",AND($K1227&gt;=51,$K1227&lt;=67),"Drizzle",AND($K1227&gt;=71,$K1227&lt;=77),"Snow",AND($K1227&gt;=80,$K1227&lt;=82),"Rain Showers",AND($K1227&gt;=95,$K1227&lt;=99),"Thunderstorm",TRUE,"Cloudy"))</f>
        <v>Clear</v>
      </c>
      <c r="G1227" s="3" cm="1">
        <f t="array" ref="G1227">IF($A1227="","",INDEX(OpenMeteoAPI[TemperatureC],ROWS($G$2:G1227)))</f>
        <v>24.7</v>
      </c>
      <c r="H1227" s="4" cm="1">
        <f t="array" ref="H1227">IF($A1227="","",INDEX(OpenMeteoAPI[RelativeHumidityPct],ROWS($H$2:H1227))/100)</f>
        <v>0.37</v>
      </c>
      <c r="I1227" s="4" cm="1">
        <f t="array" ref="I1227">IF($A1227="","",INDEX(OpenMeteoAPI[PrecipitationProbabilityPct],ROWS($I$2:I1227))/100)</f>
        <v>0</v>
      </c>
      <c r="J1227" s="3" cm="1">
        <f t="array" ref="J1227">IF($A1227="","",INDEX(OpenMeteoAPI[PrecipitationMM],ROWS($J$2:J1227)))</f>
        <v>0</v>
      </c>
      <c r="K1227" cm="1">
        <f t="array" ref="K1227">IF($A1227="","",INDEX(OpenMeteoAPI[WeatherCode],ROWS($K$2:K1227)))</f>
        <v>0</v>
      </c>
      <c r="L1227" s="3" cm="1">
        <f t="array" ref="L1227">IF($A1227="","",INDEX(OpenMeteoAPI[WindSpeedKMH],ROWS($L$2:L1227)))</f>
        <v>7.2</v>
      </c>
    </row>
    <row r="1228" spans="1:12">
      <c r="A1228" t="str" cm="1">
        <f t="array" ref="A1228">IFERROR(INDEX(OpenMeteoAPI[City],ROWS($A$2:A1228))&amp;", "&amp;INDEX(OpenMeteoAPI[CountryCode],ROWS($A$2:A1228)),"")</f>
        <v>Paris, FR</v>
      </c>
      <c r="B1228" t="str" cm="1">
        <f t="array" ref="B1228">IF($A1228="","",INDEX(OpenMeteoAPI[LocationID],ROWS($B$2:B1228)))</f>
        <v>FR-PAR</v>
      </c>
      <c r="C1228" s="5" cm="1">
        <f t="array" ref="C1228">IF($A1228="","",INDEX(OpenMeteoAPI[ForecastDateTime],ROWS($C$2:C1228)))</f>
        <v>46211.083333333336</v>
      </c>
      <c r="D1228" t="str">
        <f t="shared" si="19"/>
        <v>2AM</v>
      </c>
      <c r="E1228" t="str" cm="1">
        <f t="array" ref="E1228">IF($K1228="","",_xlfn.IFS($K1228=0,_xlfn.UNICHAR(9728),$K1228&lt;=3,_xlfn.UNICHAR(9729),OR($K1228=45,$K1228=48),"~",AND($K1228&gt;=51,$K1228&lt;=67),_xlfn.UNICHAR(9748),AND($K1228&gt;=71,$K1228&lt;=77),_xlfn.UNICHAR(10052),AND($K1228&gt;=80,$K1228&lt;=82),_xlfn.UNICHAR(9748),AND($K1228&gt;=95,$K1228&lt;=99),_xlfn.UNICHAR(9889),TRUE,_xlfn.UNICHAR(9729)))</f>
        <v>☁</v>
      </c>
      <c r="F1228" t="str" cm="1">
        <f t="array" ref="F1228">IF($K1228="","",_xlfn.IFS($K1228=0,"Clear",$K1228&lt;=3,"Partly Cloudy",OR($K1228=45,$K1228=48),"Fog",AND($K1228&gt;=51,$K1228&lt;=67),"Drizzle",AND($K1228&gt;=71,$K1228&lt;=77),"Snow",AND($K1228&gt;=80,$K1228&lt;=82),"Rain Showers",AND($K1228&gt;=95,$K1228&lt;=99),"Thunderstorm",TRUE,"Cloudy"))</f>
        <v>Partly Cloudy</v>
      </c>
      <c r="G1228" s="3" cm="1">
        <f t="array" ref="G1228">IF($A1228="","",INDEX(OpenMeteoAPI[TemperatureC],ROWS($G$2:G1228)))</f>
        <v>23.6</v>
      </c>
      <c r="H1228" s="4" cm="1">
        <f t="array" ref="H1228">IF($A1228="","",INDEX(OpenMeteoAPI[RelativeHumidityPct],ROWS($H$2:H1228))/100)</f>
        <v>0.4</v>
      </c>
      <c r="I1228" s="4" cm="1">
        <f t="array" ref="I1228">IF($A1228="","",INDEX(OpenMeteoAPI[PrecipitationProbabilityPct],ROWS($I$2:I1228))/100)</f>
        <v>0</v>
      </c>
      <c r="J1228" s="3" cm="1">
        <f t="array" ref="J1228">IF($A1228="","",INDEX(OpenMeteoAPI[PrecipitationMM],ROWS($J$2:J1228)))</f>
        <v>0</v>
      </c>
      <c r="K1228" cm="1">
        <f t="array" ref="K1228">IF($A1228="","",INDEX(OpenMeteoAPI[WeatherCode],ROWS($K$2:K1228)))</f>
        <v>1</v>
      </c>
      <c r="L1228" s="3" cm="1">
        <f t="array" ref="L1228">IF($A1228="","",INDEX(OpenMeteoAPI[WindSpeedKMH],ROWS($L$2:L1228)))</f>
        <v>5.9</v>
      </c>
    </row>
    <row r="1229" spans="1:12">
      <c r="A1229" t="str" cm="1">
        <f t="array" ref="A1229">IFERROR(INDEX(OpenMeteoAPI[City],ROWS($A$2:A1229))&amp;", "&amp;INDEX(OpenMeteoAPI[CountryCode],ROWS($A$2:A1229)),"")</f>
        <v>Paris, FR</v>
      </c>
      <c r="B1229" t="str" cm="1">
        <f t="array" ref="B1229">IF($A1229="","",INDEX(OpenMeteoAPI[LocationID],ROWS($B$2:B1229)))</f>
        <v>FR-PAR</v>
      </c>
      <c r="C1229" s="5" cm="1">
        <f t="array" ref="C1229">IF($A1229="","",INDEX(OpenMeteoAPI[ForecastDateTime],ROWS($C$2:C1229)))</f>
        <v>46211.125</v>
      </c>
      <c r="D1229" t="str">
        <f t="shared" si="19"/>
        <v>3AM</v>
      </c>
      <c r="E1229" t="str" cm="1">
        <f t="array" ref="E1229">IF($K1229="","",_xlfn.IFS($K1229=0,_xlfn.UNICHAR(9728),$K1229&lt;=3,_xlfn.UNICHAR(9729),OR($K1229=45,$K1229=48),"~",AND($K1229&gt;=51,$K1229&lt;=67),_xlfn.UNICHAR(9748),AND($K1229&gt;=71,$K1229&lt;=77),_xlfn.UNICHAR(10052),AND($K1229&gt;=80,$K1229&lt;=82),_xlfn.UNICHAR(9748),AND($K1229&gt;=95,$K1229&lt;=99),_xlfn.UNICHAR(9889),TRUE,_xlfn.UNICHAR(9729)))</f>
        <v>☁</v>
      </c>
      <c r="F1229" t="str" cm="1">
        <f t="array" ref="F1229">IF($K1229="","",_xlfn.IFS($K1229=0,"Clear",$K1229&lt;=3,"Partly Cloudy",OR($K1229=45,$K1229=48),"Fog",AND($K1229&gt;=51,$K1229&lt;=67),"Drizzle",AND($K1229&gt;=71,$K1229&lt;=77),"Snow",AND($K1229&gt;=80,$K1229&lt;=82),"Rain Showers",AND($K1229&gt;=95,$K1229&lt;=99),"Thunderstorm",TRUE,"Cloudy"))</f>
        <v>Partly Cloudy</v>
      </c>
      <c r="G1229" s="3" cm="1">
        <f t="array" ref="G1229">IF($A1229="","",INDEX(OpenMeteoAPI[TemperatureC],ROWS($G$2:G1229)))</f>
        <v>22.7</v>
      </c>
      <c r="H1229" s="4" cm="1">
        <f t="array" ref="H1229">IF($A1229="","",INDEX(OpenMeteoAPI[RelativeHumidityPct],ROWS($H$2:H1229))/100)</f>
        <v>0.42</v>
      </c>
      <c r="I1229" s="4" cm="1">
        <f t="array" ref="I1229">IF($A1229="","",INDEX(OpenMeteoAPI[PrecipitationProbabilityPct],ROWS($I$2:I1229))/100)</f>
        <v>0</v>
      </c>
      <c r="J1229" s="3" cm="1">
        <f t="array" ref="J1229">IF($A1229="","",INDEX(OpenMeteoAPI[PrecipitationMM],ROWS($J$2:J1229)))</f>
        <v>0</v>
      </c>
      <c r="K1229" cm="1">
        <f t="array" ref="K1229">IF($A1229="","",INDEX(OpenMeteoAPI[WeatherCode],ROWS($K$2:K1229)))</f>
        <v>1</v>
      </c>
      <c r="L1229" s="3" cm="1">
        <f t="array" ref="L1229">IF($A1229="","",INDEX(OpenMeteoAPI[WindSpeedKMH],ROWS($L$2:L1229)))</f>
        <v>4.9000000000000004</v>
      </c>
    </row>
    <row r="1230" spans="1:12">
      <c r="A1230" t="str" cm="1">
        <f t="array" ref="A1230">IFERROR(INDEX(OpenMeteoAPI[City],ROWS($A$2:A1230))&amp;", "&amp;INDEX(OpenMeteoAPI[CountryCode],ROWS($A$2:A1230)),"")</f>
        <v>Paris, FR</v>
      </c>
      <c r="B1230" t="str" cm="1">
        <f t="array" ref="B1230">IF($A1230="","",INDEX(OpenMeteoAPI[LocationID],ROWS($B$2:B1230)))</f>
        <v>FR-PAR</v>
      </c>
      <c r="C1230" s="5" cm="1">
        <f t="array" ref="C1230">IF($A1230="","",INDEX(OpenMeteoAPI[ForecastDateTime],ROWS($C$2:C1230)))</f>
        <v>46211.166666666664</v>
      </c>
      <c r="D1230" t="str">
        <f t="shared" si="19"/>
        <v>4AM</v>
      </c>
      <c r="E1230" t="str" cm="1">
        <f t="array" ref="E1230">IF($K1230="","",_xlfn.IFS($K1230=0,_xlfn.UNICHAR(9728),$K1230&lt;=3,_xlfn.UNICHAR(9729),OR($K1230=45,$K1230=48),"~",AND($K1230&gt;=51,$K1230&lt;=67),_xlfn.UNICHAR(9748),AND($K1230&gt;=71,$K1230&lt;=77),_xlfn.UNICHAR(10052),AND($K1230&gt;=80,$K1230&lt;=82),_xlfn.UNICHAR(9748),AND($K1230&gt;=95,$K1230&lt;=99),_xlfn.UNICHAR(9889),TRUE,_xlfn.UNICHAR(9729)))</f>
        <v>☀</v>
      </c>
      <c r="F1230" t="str" cm="1">
        <f t="array" ref="F1230">IF($K1230="","",_xlfn.IFS($K1230=0,"Clear",$K1230&lt;=3,"Partly Cloudy",OR($K1230=45,$K1230=48),"Fog",AND($K1230&gt;=51,$K1230&lt;=67),"Drizzle",AND($K1230&gt;=71,$K1230&lt;=77),"Snow",AND($K1230&gt;=80,$K1230&lt;=82),"Rain Showers",AND($K1230&gt;=95,$K1230&lt;=99),"Thunderstorm",TRUE,"Cloudy"))</f>
        <v>Clear</v>
      </c>
      <c r="G1230" s="3" cm="1">
        <f t="array" ref="G1230">IF($A1230="","",INDEX(OpenMeteoAPI[TemperatureC],ROWS($G$2:G1230)))</f>
        <v>22</v>
      </c>
      <c r="H1230" s="4" cm="1">
        <f t="array" ref="H1230">IF($A1230="","",INDEX(OpenMeteoAPI[RelativeHumidityPct],ROWS($H$2:H1230))/100)</f>
        <v>0.43</v>
      </c>
      <c r="I1230" s="4" cm="1">
        <f t="array" ref="I1230">IF($A1230="","",INDEX(OpenMeteoAPI[PrecipitationProbabilityPct],ROWS($I$2:I1230))/100)</f>
        <v>0</v>
      </c>
      <c r="J1230" s="3" cm="1">
        <f t="array" ref="J1230">IF($A1230="","",INDEX(OpenMeteoAPI[PrecipitationMM],ROWS($J$2:J1230)))</f>
        <v>0</v>
      </c>
      <c r="K1230" cm="1">
        <f t="array" ref="K1230">IF($A1230="","",INDEX(OpenMeteoAPI[WeatherCode],ROWS($K$2:K1230)))</f>
        <v>0</v>
      </c>
      <c r="L1230" s="3" cm="1">
        <f t="array" ref="L1230">IF($A1230="","",INDEX(OpenMeteoAPI[WindSpeedKMH],ROWS($L$2:L1230)))</f>
        <v>4.7</v>
      </c>
    </row>
    <row r="1231" spans="1:12">
      <c r="A1231" t="str" cm="1">
        <f t="array" ref="A1231">IFERROR(INDEX(OpenMeteoAPI[City],ROWS($A$2:A1231))&amp;", "&amp;INDEX(OpenMeteoAPI[CountryCode],ROWS($A$2:A1231)),"")</f>
        <v>Paris, FR</v>
      </c>
      <c r="B1231" t="str" cm="1">
        <f t="array" ref="B1231">IF($A1231="","",INDEX(OpenMeteoAPI[LocationID],ROWS($B$2:B1231)))</f>
        <v>FR-PAR</v>
      </c>
      <c r="C1231" s="5" cm="1">
        <f t="array" ref="C1231">IF($A1231="","",INDEX(OpenMeteoAPI[ForecastDateTime],ROWS($C$2:C1231)))</f>
        <v>46211.208333333336</v>
      </c>
      <c r="D1231" t="str">
        <f t="shared" si="19"/>
        <v>5AM</v>
      </c>
      <c r="E1231" t="str" cm="1">
        <f t="array" ref="E1231">IF($K1231="","",_xlfn.IFS($K1231=0,_xlfn.UNICHAR(9728),$K1231&lt;=3,_xlfn.UNICHAR(9729),OR($K1231=45,$K1231=48),"~",AND($K1231&gt;=51,$K1231&lt;=67),_xlfn.UNICHAR(9748),AND($K1231&gt;=71,$K1231&lt;=77),_xlfn.UNICHAR(10052),AND($K1231&gt;=80,$K1231&lt;=82),_xlfn.UNICHAR(9748),AND($K1231&gt;=95,$K1231&lt;=99),_xlfn.UNICHAR(9889),TRUE,_xlfn.UNICHAR(9729)))</f>
        <v>☁</v>
      </c>
      <c r="F1231" t="str" cm="1">
        <f t="array" ref="F1231">IF($K1231="","",_xlfn.IFS($K1231=0,"Clear",$K1231&lt;=3,"Partly Cloudy",OR($K1231=45,$K1231=48),"Fog",AND($K1231&gt;=51,$K1231&lt;=67),"Drizzle",AND($K1231&gt;=71,$K1231&lt;=77),"Snow",AND($K1231&gt;=80,$K1231&lt;=82),"Rain Showers",AND($K1231&gt;=95,$K1231&lt;=99),"Thunderstorm",TRUE,"Cloudy"))</f>
        <v>Partly Cloudy</v>
      </c>
      <c r="G1231" s="3" cm="1">
        <f t="array" ref="G1231">IF($A1231="","",INDEX(OpenMeteoAPI[TemperatureC],ROWS($G$2:G1231)))</f>
        <v>21.4</v>
      </c>
      <c r="H1231" s="4" cm="1">
        <f t="array" ref="H1231">IF($A1231="","",INDEX(OpenMeteoAPI[RelativeHumidityPct],ROWS($H$2:H1231))/100)</f>
        <v>0.45</v>
      </c>
      <c r="I1231" s="4" cm="1">
        <f t="array" ref="I1231">IF($A1231="","",INDEX(OpenMeteoAPI[PrecipitationProbabilityPct],ROWS($I$2:I1231))/100)</f>
        <v>0</v>
      </c>
      <c r="J1231" s="3" cm="1">
        <f t="array" ref="J1231">IF($A1231="","",INDEX(OpenMeteoAPI[PrecipitationMM],ROWS($J$2:J1231)))</f>
        <v>0</v>
      </c>
      <c r="K1231" cm="1">
        <f t="array" ref="K1231">IF($A1231="","",INDEX(OpenMeteoAPI[WeatherCode],ROWS($K$2:K1231)))</f>
        <v>1</v>
      </c>
      <c r="L1231" s="3" cm="1">
        <f t="array" ref="L1231">IF($A1231="","",INDEX(OpenMeteoAPI[WindSpeedKMH],ROWS($L$2:L1231)))</f>
        <v>3.9</v>
      </c>
    </row>
    <row r="1232" spans="1:12">
      <c r="A1232" t="str" cm="1">
        <f t="array" ref="A1232">IFERROR(INDEX(OpenMeteoAPI[City],ROWS($A$2:A1232))&amp;", "&amp;INDEX(OpenMeteoAPI[CountryCode],ROWS($A$2:A1232)),"")</f>
        <v>Paris, FR</v>
      </c>
      <c r="B1232" t="str" cm="1">
        <f t="array" ref="B1232">IF($A1232="","",INDEX(OpenMeteoAPI[LocationID],ROWS($B$2:B1232)))</f>
        <v>FR-PAR</v>
      </c>
      <c r="C1232" s="5" cm="1">
        <f t="array" ref="C1232">IF($A1232="","",INDEX(OpenMeteoAPI[ForecastDateTime],ROWS($C$2:C1232)))</f>
        <v>46211.25</v>
      </c>
      <c r="D1232" t="str">
        <f t="shared" si="19"/>
        <v>6AM</v>
      </c>
      <c r="E1232" t="str" cm="1">
        <f t="array" ref="E1232">IF($K1232="","",_xlfn.IFS($K1232=0,_xlfn.UNICHAR(9728),$K1232&lt;=3,_xlfn.UNICHAR(9729),OR($K1232=45,$K1232=48),"~",AND($K1232&gt;=51,$K1232&lt;=67),_xlfn.UNICHAR(9748),AND($K1232&gt;=71,$K1232&lt;=77),_xlfn.UNICHAR(10052),AND($K1232&gt;=80,$K1232&lt;=82),_xlfn.UNICHAR(9748),AND($K1232&gt;=95,$K1232&lt;=99),_xlfn.UNICHAR(9889),TRUE,_xlfn.UNICHAR(9729)))</f>
        <v>☁</v>
      </c>
      <c r="F1232" t="str" cm="1">
        <f t="array" ref="F1232">IF($K1232="","",_xlfn.IFS($K1232=0,"Clear",$K1232&lt;=3,"Partly Cloudy",OR($K1232=45,$K1232=48),"Fog",AND($K1232&gt;=51,$K1232&lt;=67),"Drizzle",AND($K1232&gt;=71,$K1232&lt;=77),"Snow",AND($K1232&gt;=80,$K1232&lt;=82),"Rain Showers",AND($K1232&gt;=95,$K1232&lt;=99),"Thunderstorm",TRUE,"Cloudy"))</f>
        <v>Partly Cloudy</v>
      </c>
      <c r="G1232" s="3" cm="1">
        <f t="array" ref="G1232">IF($A1232="","",INDEX(OpenMeteoAPI[TemperatureC],ROWS($G$2:G1232)))</f>
        <v>20.9</v>
      </c>
      <c r="H1232" s="4" cm="1">
        <f t="array" ref="H1232">IF($A1232="","",INDEX(OpenMeteoAPI[RelativeHumidityPct],ROWS($H$2:H1232))/100)</f>
        <v>0.48</v>
      </c>
      <c r="I1232" s="4" cm="1">
        <f t="array" ref="I1232">IF($A1232="","",INDEX(OpenMeteoAPI[PrecipitationProbabilityPct],ROWS($I$2:I1232))/100)</f>
        <v>0</v>
      </c>
      <c r="J1232" s="3" cm="1">
        <f t="array" ref="J1232">IF($A1232="","",INDEX(OpenMeteoAPI[PrecipitationMM],ROWS($J$2:J1232)))</f>
        <v>0</v>
      </c>
      <c r="K1232" cm="1">
        <f t="array" ref="K1232">IF($A1232="","",INDEX(OpenMeteoAPI[WeatherCode],ROWS($K$2:K1232)))</f>
        <v>1</v>
      </c>
      <c r="L1232" s="3" cm="1">
        <f t="array" ref="L1232">IF($A1232="","",INDEX(OpenMeteoAPI[WindSpeedKMH],ROWS($L$2:L1232)))</f>
        <v>3.4</v>
      </c>
    </row>
    <row r="1233" spans="1:12">
      <c r="A1233" t="str" cm="1">
        <f t="array" ref="A1233">IFERROR(INDEX(OpenMeteoAPI[City],ROWS($A$2:A1233))&amp;", "&amp;INDEX(OpenMeteoAPI[CountryCode],ROWS($A$2:A1233)),"")</f>
        <v>Paris, FR</v>
      </c>
      <c r="B1233" t="str" cm="1">
        <f t="array" ref="B1233">IF($A1233="","",INDEX(OpenMeteoAPI[LocationID],ROWS($B$2:B1233)))</f>
        <v>FR-PAR</v>
      </c>
      <c r="C1233" s="5" cm="1">
        <f t="array" ref="C1233">IF($A1233="","",INDEX(OpenMeteoAPI[ForecastDateTime],ROWS($C$2:C1233)))</f>
        <v>46211.291666666664</v>
      </c>
      <c r="D1233" t="str">
        <f t="shared" si="19"/>
        <v>7AM</v>
      </c>
      <c r="E1233" t="str" cm="1">
        <f t="array" ref="E1233">IF($K1233="","",_xlfn.IFS($K1233=0,_xlfn.UNICHAR(9728),$K1233&lt;=3,_xlfn.UNICHAR(9729),OR($K1233=45,$K1233=48),"~",AND($K1233&gt;=51,$K1233&lt;=67),_xlfn.UNICHAR(9748),AND($K1233&gt;=71,$K1233&lt;=77),_xlfn.UNICHAR(10052),AND($K1233&gt;=80,$K1233&lt;=82),_xlfn.UNICHAR(9748),AND($K1233&gt;=95,$K1233&lt;=99),_xlfn.UNICHAR(9889),TRUE,_xlfn.UNICHAR(9729)))</f>
        <v>☁</v>
      </c>
      <c r="F1233" t="str" cm="1">
        <f t="array" ref="F1233">IF($K1233="","",_xlfn.IFS($K1233=0,"Clear",$K1233&lt;=3,"Partly Cloudy",OR($K1233=45,$K1233=48),"Fog",AND($K1233&gt;=51,$K1233&lt;=67),"Drizzle",AND($K1233&gt;=71,$K1233&lt;=77),"Snow",AND($K1233&gt;=80,$K1233&lt;=82),"Rain Showers",AND($K1233&gt;=95,$K1233&lt;=99),"Thunderstorm",TRUE,"Cloudy"))</f>
        <v>Partly Cloudy</v>
      </c>
      <c r="G1233" s="3" cm="1">
        <f t="array" ref="G1233">IF($A1233="","",INDEX(OpenMeteoAPI[TemperatureC],ROWS($G$2:G1233)))</f>
        <v>20.9</v>
      </c>
      <c r="H1233" s="4" cm="1">
        <f t="array" ref="H1233">IF($A1233="","",INDEX(OpenMeteoAPI[RelativeHumidityPct],ROWS($H$2:H1233))/100)</f>
        <v>0.5</v>
      </c>
      <c r="I1233" s="4" cm="1">
        <f t="array" ref="I1233">IF($A1233="","",INDEX(OpenMeteoAPI[PrecipitationProbabilityPct],ROWS($I$2:I1233))/100)</f>
        <v>0</v>
      </c>
      <c r="J1233" s="3" cm="1">
        <f t="array" ref="J1233">IF($A1233="","",INDEX(OpenMeteoAPI[PrecipitationMM],ROWS($J$2:J1233)))</f>
        <v>0</v>
      </c>
      <c r="K1233" cm="1">
        <f t="array" ref="K1233">IF($A1233="","",INDEX(OpenMeteoAPI[WeatherCode],ROWS($K$2:K1233)))</f>
        <v>1</v>
      </c>
      <c r="L1233" s="3" cm="1">
        <f t="array" ref="L1233">IF($A1233="","",INDEX(OpenMeteoAPI[WindSpeedKMH],ROWS($L$2:L1233)))</f>
        <v>3.2</v>
      </c>
    </row>
    <row r="1234" spans="1:12">
      <c r="A1234" t="str" cm="1">
        <f t="array" ref="A1234">IFERROR(INDEX(OpenMeteoAPI[City],ROWS($A$2:A1234))&amp;", "&amp;INDEX(OpenMeteoAPI[CountryCode],ROWS($A$2:A1234)),"")</f>
        <v>Paris, FR</v>
      </c>
      <c r="B1234" t="str" cm="1">
        <f t="array" ref="B1234">IF($A1234="","",INDEX(OpenMeteoAPI[LocationID],ROWS($B$2:B1234)))</f>
        <v>FR-PAR</v>
      </c>
      <c r="C1234" s="5" cm="1">
        <f t="array" ref="C1234">IF($A1234="","",INDEX(OpenMeteoAPI[ForecastDateTime],ROWS($C$2:C1234)))</f>
        <v>46211.333333333336</v>
      </c>
      <c r="D1234" t="str">
        <f t="shared" si="19"/>
        <v>8AM</v>
      </c>
      <c r="E1234" t="str" cm="1">
        <f t="array" ref="E1234">IF($K1234="","",_xlfn.IFS($K1234=0,_xlfn.UNICHAR(9728),$K1234&lt;=3,_xlfn.UNICHAR(9729),OR($K1234=45,$K1234=48),"~",AND($K1234&gt;=51,$K1234&lt;=67),_xlfn.UNICHAR(9748),AND($K1234&gt;=71,$K1234&lt;=77),_xlfn.UNICHAR(10052),AND($K1234&gt;=80,$K1234&lt;=82),_xlfn.UNICHAR(9748),AND($K1234&gt;=95,$K1234&lt;=99),_xlfn.UNICHAR(9889),TRUE,_xlfn.UNICHAR(9729)))</f>
        <v>☁</v>
      </c>
      <c r="F1234" t="str" cm="1">
        <f t="array" ref="F1234">IF($K1234="","",_xlfn.IFS($K1234=0,"Clear",$K1234&lt;=3,"Partly Cloudy",OR($K1234=45,$K1234=48),"Fog",AND($K1234&gt;=51,$K1234&lt;=67),"Drizzle",AND($K1234&gt;=71,$K1234&lt;=77),"Snow",AND($K1234&gt;=80,$K1234&lt;=82),"Rain Showers",AND($K1234&gt;=95,$K1234&lt;=99),"Thunderstorm",TRUE,"Cloudy"))</f>
        <v>Partly Cloudy</v>
      </c>
      <c r="G1234" s="3" cm="1">
        <f t="array" ref="G1234">IF($A1234="","",INDEX(OpenMeteoAPI[TemperatureC],ROWS($G$2:G1234)))</f>
        <v>21.6</v>
      </c>
      <c r="H1234" s="4" cm="1">
        <f t="array" ref="H1234">IF($A1234="","",INDEX(OpenMeteoAPI[RelativeHumidityPct],ROWS($H$2:H1234))/100)</f>
        <v>0.49</v>
      </c>
      <c r="I1234" s="4" cm="1">
        <f t="array" ref="I1234">IF($A1234="","",INDEX(OpenMeteoAPI[PrecipitationProbabilityPct],ROWS($I$2:I1234))/100)</f>
        <v>0</v>
      </c>
      <c r="J1234" s="3" cm="1">
        <f t="array" ref="J1234">IF($A1234="","",INDEX(OpenMeteoAPI[PrecipitationMM],ROWS($J$2:J1234)))</f>
        <v>0</v>
      </c>
      <c r="K1234" cm="1">
        <f t="array" ref="K1234">IF($A1234="","",INDEX(OpenMeteoAPI[WeatherCode],ROWS($K$2:K1234)))</f>
        <v>1</v>
      </c>
      <c r="L1234" s="3" cm="1">
        <f t="array" ref="L1234">IF($A1234="","",INDEX(OpenMeteoAPI[WindSpeedKMH],ROWS($L$2:L1234)))</f>
        <v>4.0999999999999996</v>
      </c>
    </row>
    <row r="1235" spans="1:12">
      <c r="A1235" t="str" cm="1">
        <f t="array" ref="A1235">IFERROR(INDEX(OpenMeteoAPI[City],ROWS($A$2:A1235))&amp;", "&amp;INDEX(OpenMeteoAPI[CountryCode],ROWS($A$2:A1235)),"")</f>
        <v>Paris, FR</v>
      </c>
      <c r="B1235" t="str" cm="1">
        <f t="array" ref="B1235">IF($A1235="","",INDEX(OpenMeteoAPI[LocationID],ROWS($B$2:B1235)))</f>
        <v>FR-PAR</v>
      </c>
      <c r="C1235" s="5" cm="1">
        <f t="array" ref="C1235">IF($A1235="","",INDEX(OpenMeteoAPI[ForecastDateTime],ROWS($C$2:C1235)))</f>
        <v>46211.375</v>
      </c>
      <c r="D1235" t="str">
        <f t="shared" si="19"/>
        <v>9AM</v>
      </c>
      <c r="E1235" t="str" cm="1">
        <f t="array" ref="E1235">IF($K1235="","",_xlfn.IFS($K1235=0,_xlfn.UNICHAR(9728),$K1235&lt;=3,_xlfn.UNICHAR(9729),OR($K1235=45,$K1235=48),"~",AND($K1235&gt;=51,$K1235&lt;=67),_xlfn.UNICHAR(9748),AND($K1235&gt;=71,$K1235&lt;=77),_xlfn.UNICHAR(10052),AND($K1235&gt;=80,$K1235&lt;=82),_xlfn.UNICHAR(9748),AND($K1235&gt;=95,$K1235&lt;=99),_xlfn.UNICHAR(9889),TRUE,_xlfn.UNICHAR(9729)))</f>
        <v>☁</v>
      </c>
      <c r="F1235" t="str" cm="1">
        <f t="array" ref="F1235">IF($K1235="","",_xlfn.IFS($K1235=0,"Clear",$K1235&lt;=3,"Partly Cloudy",OR($K1235=45,$K1235=48),"Fog",AND($K1235&gt;=51,$K1235&lt;=67),"Drizzle",AND($K1235&gt;=71,$K1235&lt;=77),"Snow",AND($K1235&gt;=80,$K1235&lt;=82),"Rain Showers",AND($K1235&gt;=95,$K1235&lt;=99),"Thunderstorm",TRUE,"Cloudy"))</f>
        <v>Partly Cloudy</v>
      </c>
      <c r="G1235" s="3" cm="1">
        <f t="array" ref="G1235">IF($A1235="","",INDEX(OpenMeteoAPI[TemperatureC],ROWS($G$2:G1235)))</f>
        <v>22.8</v>
      </c>
      <c r="H1235" s="4" cm="1">
        <f t="array" ref="H1235">IF($A1235="","",INDEX(OpenMeteoAPI[RelativeHumidityPct],ROWS($H$2:H1235))/100)</f>
        <v>0.47</v>
      </c>
      <c r="I1235" s="4" cm="1">
        <f t="array" ref="I1235">IF($A1235="","",INDEX(OpenMeteoAPI[PrecipitationProbabilityPct],ROWS($I$2:I1235))/100)</f>
        <v>0</v>
      </c>
      <c r="J1235" s="3" cm="1">
        <f t="array" ref="J1235">IF($A1235="","",INDEX(OpenMeteoAPI[PrecipitationMM],ROWS($J$2:J1235)))</f>
        <v>0</v>
      </c>
      <c r="K1235" cm="1">
        <f t="array" ref="K1235">IF($A1235="","",INDEX(OpenMeteoAPI[WeatherCode],ROWS($K$2:K1235)))</f>
        <v>1</v>
      </c>
      <c r="L1235" s="3" cm="1">
        <f t="array" ref="L1235">IF($A1235="","",INDEX(OpenMeteoAPI[WindSpeedKMH],ROWS($L$2:L1235)))</f>
        <v>4.7</v>
      </c>
    </row>
    <row r="1236" spans="1:12">
      <c r="A1236" t="str" cm="1">
        <f t="array" ref="A1236">IFERROR(INDEX(OpenMeteoAPI[City],ROWS($A$2:A1236))&amp;", "&amp;INDEX(OpenMeteoAPI[CountryCode],ROWS($A$2:A1236)),"")</f>
        <v>Paris, FR</v>
      </c>
      <c r="B1236" t="str" cm="1">
        <f t="array" ref="B1236">IF($A1236="","",INDEX(OpenMeteoAPI[LocationID],ROWS($B$2:B1236)))</f>
        <v>FR-PAR</v>
      </c>
      <c r="C1236" s="5" cm="1">
        <f t="array" ref="C1236">IF($A1236="","",INDEX(OpenMeteoAPI[ForecastDateTime],ROWS($C$2:C1236)))</f>
        <v>46211.416666666664</v>
      </c>
      <c r="D1236" t="str">
        <f t="shared" si="19"/>
        <v>10AM</v>
      </c>
      <c r="E1236" t="str" cm="1">
        <f t="array" ref="E1236">IF($K1236="","",_xlfn.IFS($K1236=0,_xlfn.UNICHAR(9728),$K1236&lt;=3,_xlfn.UNICHAR(9729),OR($K1236=45,$K1236=48),"~",AND($K1236&gt;=51,$K1236&lt;=67),_xlfn.UNICHAR(9748),AND($K1236&gt;=71,$K1236&lt;=77),_xlfn.UNICHAR(10052),AND($K1236&gt;=80,$K1236&lt;=82),_xlfn.UNICHAR(9748),AND($K1236&gt;=95,$K1236&lt;=99),_xlfn.UNICHAR(9889),TRUE,_xlfn.UNICHAR(9729)))</f>
        <v>☁</v>
      </c>
      <c r="F1236" t="str" cm="1">
        <f t="array" ref="F1236">IF($K1236="","",_xlfn.IFS($K1236=0,"Clear",$K1236&lt;=3,"Partly Cloudy",OR($K1236=45,$K1236=48),"Fog",AND($K1236&gt;=51,$K1236&lt;=67),"Drizzle",AND($K1236&gt;=71,$K1236&lt;=77),"Snow",AND($K1236&gt;=80,$K1236&lt;=82),"Rain Showers",AND($K1236&gt;=95,$K1236&lt;=99),"Thunderstorm",TRUE,"Cloudy"))</f>
        <v>Partly Cloudy</v>
      </c>
      <c r="G1236" s="3" cm="1">
        <f t="array" ref="G1236">IF($A1236="","",INDEX(OpenMeteoAPI[TemperatureC],ROWS($G$2:G1236)))</f>
        <v>24.4</v>
      </c>
      <c r="H1236" s="4" cm="1">
        <f t="array" ref="H1236">IF($A1236="","",INDEX(OpenMeteoAPI[RelativeHumidityPct],ROWS($H$2:H1236))/100)</f>
        <v>0.44</v>
      </c>
      <c r="I1236" s="4" cm="1">
        <f t="array" ref="I1236">IF($A1236="","",INDEX(OpenMeteoAPI[PrecipitationProbabilityPct],ROWS($I$2:I1236))/100)</f>
        <v>0</v>
      </c>
      <c r="J1236" s="3" cm="1">
        <f t="array" ref="J1236">IF($A1236="","",INDEX(OpenMeteoAPI[PrecipitationMM],ROWS($J$2:J1236)))</f>
        <v>0</v>
      </c>
      <c r="K1236" cm="1">
        <f t="array" ref="K1236">IF($A1236="","",INDEX(OpenMeteoAPI[WeatherCode],ROWS($K$2:K1236)))</f>
        <v>1</v>
      </c>
      <c r="L1236" s="3" cm="1">
        <f t="array" ref="L1236">IF($A1236="","",INDEX(OpenMeteoAPI[WindSpeedKMH],ROWS($L$2:L1236)))</f>
        <v>4.4000000000000004</v>
      </c>
    </row>
    <row r="1237" spans="1:12">
      <c r="A1237" t="str" cm="1">
        <f t="array" ref="A1237">IFERROR(INDEX(OpenMeteoAPI[City],ROWS($A$2:A1237))&amp;", "&amp;INDEX(OpenMeteoAPI[CountryCode],ROWS($A$2:A1237)),"")</f>
        <v>Paris, FR</v>
      </c>
      <c r="B1237" t="str" cm="1">
        <f t="array" ref="B1237">IF($A1237="","",INDEX(OpenMeteoAPI[LocationID],ROWS($B$2:B1237)))</f>
        <v>FR-PAR</v>
      </c>
      <c r="C1237" s="5" cm="1">
        <f t="array" ref="C1237">IF($A1237="","",INDEX(OpenMeteoAPI[ForecastDateTime],ROWS($C$2:C1237)))</f>
        <v>46211.458333333336</v>
      </c>
      <c r="D1237" t="str">
        <f t="shared" si="19"/>
        <v>11AM</v>
      </c>
      <c r="E1237" t="str" cm="1">
        <f t="array" ref="E1237">IF($K1237="","",_xlfn.IFS($K1237=0,_xlfn.UNICHAR(9728),$K1237&lt;=3,_xlfn.UNICHAR(9729),OR($K1237=45,$K1237=48),"~",AND($K1237&gt;=51,$K1237&lt;=67),_xlfn.UNICHAR(9748),AND($K1237&gt;=71,$K1237&lt;=77),_xlfn.UNICHAR(10052),AND($K1237&gt;=80,$K1237&lt;=82),_xlfn.UNICHAR(9748),AND($K1237&gt;=95,$K1237&lt;=99),_xlfn.UNICHAR(9889),TRUE,_xlfn.UNICHAR(9729)))</f>
        <v>☀</v>
      </c>
      <c r="F1237" t="str" cm="1">
        <f t="array" ref="F1237">IF($K1237="","",_xlfn.IFS($K1237=0,"Clear",$K1237&lt;=3,"Partly Cloudy",OR($K1237=45,$K1237=48),"Fog",AND($K1237&gt;=51,$K1237&lt;=67),"Drizzle",AND($K1237&gt;=71,$K1237&lt;=77),"Snow",AND($K1237&gt;=80,$K1237&lt;=82),"Rain Showers",AND($K1237&gt;=95,$K1237&lt;=99),"Thunderstorm",TRUE,"Cloudy"))</f>
        <v>Clear</v>
      </c>
      <c r="G1237" s="3" cm="1">
        <f t="array" ref="G1237">IF($A1237="","",INDEX(OpenMeteoAPI[TemperatureC],ROWS($G$2:G1237)))</f>
        <v>26.2</v>
      </c>
      <c r="H1237" s="4" cm="1">
        <f t="array" ref="H1237">IF($A1237="","",INDEX(OpenMeteoAPI[RelativeHumidityPct],ROWS($H$2:H1237))/100)</f>
        <v>0.4</v>
      </c>
      <c r="I1237" s="4" cm="1">
        <f t="array" ref="I1237">IF($A1237="","",INDEX(OpenMeteoAPI[PrecipitationProbabilityPct],ROWS($I$2:I1237))/100)</f>
        <v>0</v>
      </c>
      <c r="J1237" s="3" cm="1">
        <f t="array" ref="J1237">IF($A1237="","",INDEX(OpenMeteoAPI[PrecipitationMM],ROWS($J$2:J1237)))</f>
        <v>0</v>
      </c>
      <c r="K1237" cm="1">
        <f t="array" ref="K1237">IF($A1237="","",INDEX(OpenMeteoAPI[WeatherCode],ROWS($K$2:K1237)))</f>
        <v>0</v>
      </c>
      <c r="L1237" s="3" cm="1">
        <f t="array" ref="L1237">IF($A1237="","",INDEX(OpenMeteoAPI[WindSpeedKMH],ROWS($L$2:L1237)))</f>
        <v>4.3</v>
      </c>
    </row>
    <row r="1238" spans="1:12">
      <c r="A1238" t="str" cm="1">
        <f t="array" ref="A1238">IFERROR(INDEX(OpenMeteoAPI[City],ROWS($A$2:A1238))&amp;", "&amp;INDEX(OpenMeteoAPI[CountryCode],ROWS($A$2:A1238)),"")</f>
        <v>Paris, FR</v>
      </c>
      <c r="B1238" t="str" cm="1">
        <f t="array" ref="B1238">IF($A1238="","",INDEX(OpenMeteoAPI[LocationID],ROWS($B$2:B1238)))</f>
        <v>FR-PAR</v>
      </c>
      <c r="C1238" s="5" cm="1">
        <f t="array" ref="C1238">IF($A1238="","",INDEX(OpenMeteoAPI[ForecastDateTime],ROWS($C$2:C1238)))</f>
        <v>46211.5</v>
      </c>
      <c r="D1238" t="str">
        <f t="shared" si="19"/>
        <v>12PM</v>
      </c>
      <c r="E1238" t="str" cm="1">
        <f t="array" ref="E1238">IF($K1238="","",_xlfn.IFS($K1238=0,_xlfn.UNICHAR(9728),$K1238&lt;=3,_xlfn.UNICHAR(9729),OR($K1238=45,$K1238=48),"~",AND($K1238&gt;=51,$K1238&lt;=67),_xlfn.UNICHAR(9748),AND($K1238&gt;=71,$K1238&lt;=77),_xlfn.UNICHAR(10052),AND($K1238&gt;=80,$K1238&lt;=82),_xlfn.UNICHAR(9748),AND($K1238&gt;=95,$K1238&lt;=99),_xlfn.UNICHAR(9889),TRUE,_xlfn.UNICHAR(9729)))</f>
        <v>☀</v>
      </c>
      <c r="F1238" t="str" cm="1">
        <f t="array" ref="F1238">IF($K1238="","",_xlfn.IFS($K1238=0,"Clear",$K1238&lt;=3,"Partly Cloudy",OR($K1238=45,$K1238=48),"Fog",AND($K1238&gt;=51,$K1238&lt;=67),"Drizzle",AND($K1238&gt;=71,$K1238&lt;=77),"Snow",AND($K1238&gt;=80,$K1238&lt;=82),"Rain Showers",AND($K1238&gt;=95,$K1238&lt;=99),"Thunderstorm",TRUE,"Cloudy"))</f>
        <v>Clear</v>
      </c>
      <c r="G1238" s="3" cm="1">
        <f t="array" ref="G1238">IF($A1238="","",INDEX(OpenMeteoAPI[TemperatureC],ROWS($G$2:G1238)))</f>
        <v>28.1</v>
      </c>
      <c r="H1238" s="4" cm="1">
        <f t="array" ref="H1238">IF($A1238="","",INDEX(OpenMeteoAPI[RelativeHumidityPct],ROWS($H$2:H1238))/100)</f>
        <v>0.37</v>
      </c>
      <c r="I1238" s="4" cm="1">
        <f t="array" ref="I1238">IF($A1238="","",INDEX(OpenMeteoAPI[PrecipitationProbabilityPct],ROWS($I$2:I1238))/100)</f>
        <v>0</v>
      </c>
      <c r="J1238" s="3" cm="1">
        <f t="array" ref="J1238">IF($A1238="","",INDEX(OpenMeteoAPI[PrecipitationMM],ROWS($J$2:J1238)))</f>
        <v>0</v>
      </c>
      <c r="K1238" cm="1">
        <f t="array" ref="K1238">IF($A1238="","",INDEX(OpenMeteoAPI[WeatherCode],ROWS($K$2:K1238)))</f>
        <v>0</v>
      </c>
      <c r="L1238" s="3" cm="1">
        <f t="array" ref="L1238">IF($A1238="","",INDEX(OpenMeteoAPI[WindSpeedKMH],ROWS($L$2:L1238)))</f>
        <v>4.5999999999999996</v>
      </c>
    </row>
    <row r="1239" spans="1:12">
      <c r="A1239" t="str" cm="1">
        <f t="array" ref="A1239">IFERROR(INDEX(OpenMeteoAPI[City],ROWS($A$2:A1239))&amp;", "&amp;INDEX(OpenMeteoAPI[CountryCode],ROWS($A$2:A1239)),"")</f>
        <v>Paris, FR</v>
      </c>
      <c r="B1239" t="str" cm="1">
        <f t="array" ref="B1239">IF($A1239="","",INDEX(OpenMeteoAPI[LocationID],ROWS($B$2:B1239)))</f>
        <v>FR-PAR</v>
      </c>
      <c r="C1239" s="5" cm="1">
        <f t="array" ref="C1239">IF($A1239="","",INDEX(OpenMeteoAPI[ForecastDateTime],ROWS($C$2:C1239)))</f>
        <v>46211.541666666664</v>
      </c>
      <c r="D1239" t="str">
        <f t="shared" si="19"/>
        <v>1PM</v>
      </c>
      <c r="E1239" t="str" cm="1">
        <f t="array" ref="E1239">IF($K1239="","",_xlfn.IFS($K1239=0,_xlfn.UNICHAR(9728),$K1239&lt;=3,_xlfn.UNICHAR(9729),OR($K1239=45,$K1239=48),"~",AND($K1239&gt;=51,$K1239&lt;=67),_xlfn.UNICHAR(9748),AND($K1239&gt;=71,$K1239&lt;=77),_xlfn.UNICHAR(10052),AND($K1239&gt;=80,$K1239&lt;=82),_xlfn.UNICHAR(9748),AND($K1239&gt;=95,$K1239&lt;=99),_xlfn.UNICHAR(9889),TRUE,_xlfn.UNICHAR(9729)))</f>
        <v>☀</v>
      </c>
      <c r="F1239" t="str" cm="1">
        <f t="array" ref="F1239">IF($K1239="","",_xlfn.IFS($K1239=0,"Clear",$K1239&lt;=3,"Partly Cloudy",OR($K1239=45,$K1239=48),"Fog",AND($K1239&gt;=51,$K1239&lt;=67),"Drizzle",AND($K1239&gt;=71,$K1239&lt;=77),"Snow",AND($K1239&gt;=80,$K1239&lt;=82),"Rain Showers",AND($K1239&gt;=95,$K1239&lt;=99),"Thunderstorm",TRUE,"Cloudy"))</f>
        <v>Clear</v>
      </c>
      <c r="G1239" s="3" cm="1">
        <f t="array" ref="G1239">IF($A1239="","",INDEX(OpenMeteoAPI[TemperatureC],ROWS($G$2:G1239)))</f>
        <v>30.1</v>
      </c>
      <c r="H1239" s="4" cm="1">
        <f t="array" ref="H1239">IF($A1239="","",INDEX(OpenMeteoAPI[RelativeHumidityPct],ROWS($H$2:H1239))/100)</f>
        <v>0.32</v>
      </c>
      <c r="I1239" s="4" cm="1">
        <f t="array" ref="I1239">IF($A1239="","",INDEX(OpenMeteoAPI[PrecipitationProbabilityPct],ROWS($I$2:I1239))/100)</f>
        <v>0</v>
      </c>
      <c r="J1239" s="3" cm="1">
        <f t="array" ref="J1239">IF($A1239="","",INDEX(OpenMeteoAPI[PrecipitationMM],ROWS($J$2:J1239)))</f>
        <v>0</v>
      </c>
      <c r="K1239" cm="1">
        <f t="array" ref="K1239">IF($A1239="","",INDEX(OpenMeteoAPI[WeatherCode],ROWS($K$2:K1239)))</f>
        <v>0</v>
      </c>
      <c r="L1239" s="3" cm="1">
        <f t="array" ref="L1239">IF($A1239="","",INDEX(OpenMeteoAPI[WindSpeedKMH],ROWS($L$2:L1239)))</f>
        <v>5.4</v>
      </c>
    </row>
    <row r="1240" spans="1:12">
      <c r="A1240" t="str" cm="1">
        <f t="array" ref="A1240">IFERROR(INDEX(OpenMeteoAPI[City],ROWS($A$2:A1240))&amp;", "&amp;INDEX(OpenMeteoAPI[CountryCode],ROWS($A$2:A1240)),"")</f>
        <v>Paris, FR</v>
      </c>
      <c r="B1240" t="str" cm="1">
        <f t="array" ref="B1240">IF($A1240="","",INDEX(OpenMeteoAPI[LocationID],ROWS($B$2:B1240)))</f>
        <v>FR-PAR</v>
      </c>
      <c r="C1240" s="5" cm="1">
        <f t="array" ref="C1240">IF($A1240="","",INDEX(OpenMeteoAPI[ForecastDateTime],ROWS($C$2:C1240)))</f>
        <v>46211.583333333336</v>
      </c>
      <c r="D1240" t="str">
        <f t="shared" si="19"/>
        <v>2PM</v>
      </c>
      <c r="E1240" t="str" cm="1">
        <f t="array" ref="E1240">IF($K1240="","",_xlfn.IFS($K1240=0,_xlfn.UNICHAR(9728),$K1240&lt;=3,_xlfn.UNICHAR(9729),OR($K1240=45,$K1240=48),"~",AND($K1240&gt;=51,$K1240&lt;=67),_xlfn.UNICHAR(9748),AND($K1240&gt;=71,$K1240&lt;=77),_xlfn.UNICHAR(10052),AND($K1240&gt;=80,$K1240&lt;=82),_xlfn.UNICHAR(9748),AND($K1240&gt;=95,$K1240&lt;=99),_xlfn.UNICHAR(9889),TRUE,_xlfn.UNICHAR(9729)))</f>
        <v>☀</v>
      </c>
      <c r="F1240" t="str" cm="1">
        <f t="array" ref="F1240">IF($K1240="","",_xlfn.IFS($K1240=0,"Clear",$K1240&lt;=3,"Partly Cloudy",OR($K1240=45,$K1240=48),"Fog",AND($K1240&gt;=51,$K1240&lt;=67),"Drizzle",AND($K1240&gt;=71,$K1240&lt;=77),"Snow",AND($K1240&gt;=80,$K1240&lt;=82),"Rain Showers",AND($K1240&gt;=95,$K1240&lt;=99),"Thunderstorm",TRUE,"Cloudy"))</f>
        <v>Clear</v>
      </c>
      <c r="G1240" s="3" cm="1">
        <f t="array" ref="G1240">IF($A1240="","",INDEX(OpenMeteoAPI[TemperatureC],ROWS($G$2:G1240)))</f>
        <v>31.5</v>
      </c>
      <c r="H1240" s="4" cm="1">
        <f t="array" ref="H1240">IF($A1240="","",INDEX(OpenMeteoAPI[RelativeHumidityPct],ROWS($H$2:H1240))/100)</f>
        <v>0.31</v>
      </c>
      <c r="I1240" s="4" cm="1">
        <f t="array" ref="I1240">IF($A1240="","",INDEX(OpenMeteoAPI[PrecipitationProbabilityPct],ROWS($I$2:I1240))/100)</f>
        <v>0</v>
      </c>
      <c r="J1240" s="3" cm="1">
        <f t="array" ref="J1240">IF($A1240="","",INDEX(OpenMeteoAPI[PrecipitationMM],ROWS($J$2:J1240)))</f>
        <v>0</v>
      </c>
      <c r="K1240" cm="1">
        <f t="array" ref="K1240">IF($A1240="","",INDEX(OpenMeteoAPI[WeatherCode],ROWS($K$2:K1240)))</f>
        <v>0</v>
      </c>
      <c r="L1240" s="3" cm="1">
        <f t="array" ref="L1240">IF($A1240="","",INDEX(OpenMeteoAPI[WindSpeedKMH],ROWS($L$2:L1240)))</f>
        <v>6.9</v>
      </c>
    </row>
    <row r="1241" spans="1:12">
      <c r="A1241" t="str" cm="1">
        <f t="array" ref="A1241">IFERROR(INDEX(OpenMeteoAPI[City],ROWS($A$2:A1241))&amp;", "&amp;INDEX(OpenMeteoAPI[CountryCode],ROWS($A$2:A1241)),"")</f>
        <v>Paris, FR</v>
      </c>
      <c r="B1241" t="str" cm="1">
        <f t="array" ref="B1241">IF($A1241="","",INDEX(OpenMeteoAPI[LocationID],ROWS($B$2:B1241)))</f>
        <v>FR-PAR</v>
      </c>
      <c r="C1241" s="5" cm="1">
        <f t="array" ref="C1241">IF($A1241="","",INDEX(OpenMeteoAPI[ForecastDateTime],ROWS($C$2:C1241)))</f>
        <v>46211.625</v>
      </c>
      <c r="D1241" t="str">
        <f t="shared" si="19"/>
        <v>3PM</v>
      </c>
      <c r="E1241" t="str" cm="1">
        <f t="array" ref="E1241">IF($K1241="","",_xlfn.IFS($K1241=0,_xlfn.UNICHAR(9728),$K1241&lt;=3,_xlfn.UNICHAR(9729),OR($K1241=45,$K1241=48),"~",AND($K1241&gt;=51,$K1241&lt;=67),_xlfn.UNICHAR(9748),AND($K1241&gt;=71,$K1241&lt;=77),_xlfn.UNICHAR(10052),AND($K1241&gt;=80,$K1241&lt;=82),_xlfn.UNICHAR(9748),AND($K1241&gt;=95,$K1241&lt;=99),_xlfn.UNICHAR(9889),TRUE,_xlfn.UNICHAR(9729)))</f>
        <v>☀</v>
      </c>
      <c r="F1241" t="str" cm="1">
        <f t="array" ref="F1241">IF($K1241="","",_xlfn.IFS($K1241=0,"Clear",$K1241&lt;=3,"Partly Cloudy",OR($K1241=45,$K1241=48),"Fog",AND($K1241&gt;=51,$K1241&lt;=67),"Drizzle",AND($K1241&gt;=71,$K1241&lt;=77),"Snow",AND($K1241&gt;=80,$K1241&lt;=82),"Rain Showers",AND($K1241&gt;=95,$K1241&lt;=99),"Thunderstorm",TRUE,"Cloudy"))</f>
        <v>Clear</v>
      </c>
      <c r="G1241" s="3" cm="1">
        <f t="array" ref="G1241">IF($A1241="","",INDEX(OpenMeteoAPI[TemperatureC],ROWS($G$2:G1241)))</f>
        <v>32.5</v>
      </c>
      <c r="H1241" s="4" cm="1">
        <f t="array" ref="H1241">IF($A1241="","",INDEX(OpenMeteoAPI[RelativeHumidityPct],ROWS($H$2:H1241))/100)</f>
        <v>0.28999999999999998</v>
      </c>
      <c r="I1241" s="4" cm="1">
        <f t="array" ref="I1241">IF($A1241="","",INDEX(OpenMeteoAPI[PrecipitationProbabilityPct],ROWS($I$2:I1241))/100)</f>
        <v>0</v>
      </c>
      <c r="J1241" s="3" cm="1">
        <f t="array" ref="J1241">IF($A1241="","",INDEX(OpenMeteoAPI[PrecipitationMM],ROWS($J$2:J1241)))</f>
        <v>0</v>
      </c>
      <c r="K1241" cm="1">
        <f t="array" ref="K1241">IF($A1241="","",INDEX(OpenMeteoAPI[WeatherCode],ROWS($K$2:K1241)))</f>
        <v>0</v>
      </c>
      <c r="L1241" s="3" cm="1">
        <f t="array" ref="L1241">IF($A1241="","",INDEX(OpenMeteoAPI[WindSpeedKMH],ROWS($L$2:L1241)))</f>
        <v>7.2</v>
      </c>
    </row>
    <row r="1242" spans="1:12">
      <c r="A1242" t="str" cm="1">
        <f t="array" ref="A1242">IFERROR(INDEX(OpenMeteoAPI[City],ROWS($A$2:A1242))&amp;", "&amp;INDEX(OpenMeteoAPI[CountryCode],ROWS($A$2:A1242)),"")</f>
        <v>Paris, FR</v>
      </c>
      <c r="B1242" t="str" cm="1">
        <f t="array" ref="B1242">IF($A1242="","",INDEX(OpenMeteoAPI[LocationID],ROWS($B$2:B1242)))</f>
        <v>FR-PAR</v>
      </c>
      <c r="C1242" s="5" cm="1">
        <f t="array" ref="C1242">IF($A1242="","",INDEX(OpenMeteoAPI[ForecastDateTime],ROWS($C$2:C1242)))</f>
        <v>46211.666666666664</v>
      </c>
      <c r="D1242" t="str">
        <f t="shared" si="19"/>
        <v>4PM</v>
      </c>
      <c r="E1242" t="str" cm="1">
        <f t="array" ref="E1242">IF($K1242="","",_xlfn.IFS($K1242=0,_xlfn.UNICHAR(9728),$K1242&lt;=3,_xlfn.UNICHAR(9729),OR($K1242=45,$K1242=48),"~",AND($K1242&gt;=51,$K1242&lt;=67),_xlfn.UNICHAR(9748),AND($K1242&gt;=71,$K1242&lt;=77),_xlfn.UNICHAR(10052),AND($K1242&gt;=80,$K1242&lt;=82),_xlfn.UNICHAR(9748),AND($K1242&gt;=95,$K1242&lt;=99),_xlfn.UNICHAR(9889),TRUE,_xlfn.UNICHAR(9729)))</f>
        <v>☀</v>
      </c>
      <c r="F1242" t="str" cm="1">
        <f t="array" ref="F1242">IF($K1242="","",_xlfn.IFS($K1242=0,"Clear",$K1242&lt;=3,"Partly Cloudy",OR($K1242=45,$K1242=48),"Fog",AND($K1242&gt;=51,$K1242&lt;=67),"Drizzle",AND($K1242&gt;=71,$K1242&lt;=77),"Snow",AND($K1242&gt;=80,$K1242&lt;=82),"Rain Showers",AND($K1242&gt;=95,$K1242&lt;=99),"Thunderstorm",TRUE,"Cloudy"))</f>
        <v>Clear</v>
      </c>
      <c r="G1242" s="3" cm="1">
        <f t="array" ref="G1242">IF($A1242="","",INDEX(OpenMeteoAPI[TemperatureC],ROWS($G$2:G1242)))</f>
        <v>33.1</v>
      </c>
      <c r="H1242" s="4" cm="1">
        <f t="array" ref="H1242">IF($A1242="","",INDEX(OpenMeteoAPI[RelativeHumidityPct],ROWS($H$2:H1242))/100)</f>
        <v>0.31</v>
      </c>
      <c r="I1242" s="4" cm="1">
        <f t="array" ref="I1242">IF($A1242="","",INDEX(OpenMeteoAPI[PrecipitationProbabilityPct],ROWS($I$2:I1242))/100)</f>
        <v>0</v>
      </c>
      <c r="J1242" s="3" cm="1">
        <f t="array" ref="J1242">IF($A1242="","",INDEX(OpenMeteoAPI[PrecipitationMM],ROWS($J$2:J1242)))</f>
        <v>0</v>
      </c>
      <c r="K1242" cm="1">
        <f t="array" ref="K1242">IF($A1242="","",INDEX(OpenMeteoAPI[WeatherCode],ROWS($K$2:K1242)))</f>
        <v>0</v>
      </c>
      <c r="L1242" s="3" cm="1">
        <f t="array" ref="L1242">IF($A1242="","",INDEX(OpenMeteoAPI[WindSpeedKMH],ROWS($L$2:L1242)))</f>
        <v>5.4</v>
      </c>
    </row>
    <row r="1243" spans="1:12">
      <c r="A1243" t="str" cm="1">
        <f t="array" ref="A1243">IFERROR(INDEX(OpenMeteoAPI[City],ROWS($A$2:A1243))&amp;", "&amp;INDEX(OpenMeteoAPI[CountryCode],ROWS($A$2:A1243)),"")</f>
        <v>Paris, FR</v>
      </c>
      <c r="B1243" t="str" cm="1">
        <f t="array" ref="B1243">IF($A1243="","",INDEX(OpenMeteoAPI[LocationID],ROWS($B$2:B1243)))</f>
        <v>FR-PAR</v>
      </c>
      <c r="C1243" s="5" cm="1">
        <f t="array" ref="C1243">IF($A1243="","",INDEX(OpenMeteoAPI[ForecastDateTime],ROWS($C$2:C1243)))</f>
        <v>46211.708333333336</v>
      </c>
      <c r="D1243" t="str">
        <f t="shared" si="19"/>
        <v>5PM</v>
      </c>
      <c r="E1243" t="str" cm="1">
        <f t="array" ref="E1243">IF($K1243="","",_xlfn.IFS($K1243=0,_xlfn.UNICHAR(9728),$K1243&lt;=3,_xlfn.UNICHAR(9729),OR($K1243=45,$K1243=48),"~",AND($K1243&gt;=51,$K1243&lt;=67),_xlfn.UNICHAR(9748),AND($K1243&gt;=71,$K1243&lt;=77),_xlfn.UNICHAR(10052),AND($K1243&gt;=80,$K1243&lt;=82),_xlfn.UNICHAR(9748),AND($K1243&gt;=95,$K1243&lt;=99),_xlfn.UNICHAR(9889),TRUE,_xlfn.UNICHAR(9729)))</f>
        <v>☀</v>
      </c>
      <c r="F1243" t="str" cm="1">
        <f t="array" ref="F1243">IF($K1243="","",_xlfn.IFS($K1243=0,"Clear",$K1243&lt;=3,"Partly Cloudy",OR($K1243=45,$K1243=48),"Fog",AND($K1243&gt;=51,$K1243&lt;=67),"Drizzle",AND($K1243&gt;=71,$K1243&lt;=77),"Snow",AND($K1243&gt;=80,$K1243&lt;=82),"Rain Showers",AND($K1243&gt;=95,$K1243&lt;=99),"Thunderstorm",TRUE,"Cloudy"))</f>
        <v>Clear</v>
      </c>
      <c r="G1243" s="3" cm="1">
        <f t="array" ref="G1243">IF($A1243="","",INDEX(OpenMeteoAPI[TemperatureC],ROWS($G$2:G1243)))</f>
        <v>33.5</v>
      </c>
      <c r="H1243" s="4" cm="1">
        <f t="array" ref="H1243">IF($A1243="","",INDEX(OpenMeteoAPI[RelativeHumidityPct],ROWS($H$2:H1243))/100)</f>
        <v>0.31</v>
      </c>
      <c r="I1243" s="4" cm="1">
        <f t="array" ref="I1243">IF($A1243="","",INDEX(OpenMeteoAPI[PrecipitationProbabilityPct],ROWS($I$2:I1243))/100)</f>
        <v>0</v>
      </c>
      <c r="J1243" s="3" cm="1">
        <f t="array" ref="J1243">IF($A1243="","",INDEX(OpenMeteoAPI[PrecipitationMM],ROWS($J$2:J1243)))</f>
        <v>0</v>
      </c>
      <c r="K1243" cm="1">
        <f t="array" ref="K1243">IF($A1243="","",INDEX(OpenMeteoAPI[WeatherCode],ROWS($K$2:K1243)))</f>
        <v>0</v>
      </c>
      <c r="L1243" s="3" cm="1">
        <f t="array" ref="L1243">IF($A1243="","",INDEX(OpenMeteoAPI[WindSpeedKMH],ROWS($L$2:L1243)))</f>
        <v>5.2</v>
      </c>
    </row>
    <row r="1244" spans="1:12">
      <c r="A1244" t="str" cm="1">
        <f t="array" ref="A1244">IFERROR(INDEX(OpenMeteoAPI[City],ROWS($A$2:A1244))&amp;", "&amp;INDEX(OpenMeteoAPI[CountryCode],ROWS($A$2:A1244)),"")</f>
        <v>Paris, FR</v>
      </c>
      <c r="B1244" t="str" cm="1">
        <f t="array" ref="B1244">IF($A1244="","",INDEX(OpenMeteoAPI[LocationID],ROWS($B$2:B1244)))</f>
        <v>FR-PAR</v>
      </c>
      <c r="C1244" s="5" cm="1">
        <f t="array" ref="C1244">IF($A1244="","",INDEX(OpenMeteoAPI[ForecastDateTime],ROWS($C$2:C1244)))</f>
        <v>46211.75</v>
      </c>
      <c r="D1244" t="str">
        <f t="shared" si="19"/>
        <v>6PM</v>
      </c>
      <c r="E1244" t="str" cm="1">
        <f t="array" ref="E1244">IF($K1244="","",_xlfn.IFS($K1244=0,_xlfn.UNICHAR(9728),$K1244&lt;=3,_xlfn.UNICHAR(9729),OR($K1244=45,$K1244=48),"~",AND($K1244&gt;=51,$K1244&lt;=67),_xlfn.UNICHAR(9748),AND($K1244&gt;=71,$K1244&lt;=77),_xlfn.UNICHAR(10052),AND($K1244&gt;=80,$K1244&lt;=82),_xlfn.UNICHAR(9748),AND($K1244&gt;=95,$K1244&lt;=99),_xlfn.UNICHAR(9889),TRUE,_xlfn.UNICHAR(9729)))</f>
        <v>☁</v>
      </c>
      <c r="F1244" t="str" cm="1">
        <f t="array" ref="F1244">IF($K1244="","",_xlfn.IFS($K1244=0,"Clear",$K1244&lt;=3,"Partly Cloudy",OR($K1244=45,$K1244=48),"Fog",AND($K1244&gt;=51,$K1244&lt;=67),"Drizzle",AND($K1244&gt;=71,$K1244&lt;=77),"Snow",AND($K1244&gt;=80,$K1244&lt;=82),"Rain Showers",AND($K1244&gt;=95,$K1244&lt;=99),"Thunderstorm",TRUE,"Cloudy"))</f>
        <v>Partly Cloudy</v>
      </c>
      <c r="G1244" s="3" cm="1">
        <f t="array" ref="G1244">IF($A1244="","",INDEX(OpenMeteoAPI[TemperatureC],ROWS($G$2:G1244)))</f>
        <v>34</v>
      </c>
      <c r="H1244" s="4" cm="1">
        <f t="array" ref="H1244">IF($A1244="","",INDEX(OpenMeteoAPI[RelativeHumidityPct],ROWS($H$2:H1244))/100)</f>
        <v>0.3</v>
      </c>
      <c r="I1244" s="4" cm="1">
        <f t="array" ref="I1244">IF($A1244="","",INDEX(OpenMeteoAPI[PrecipitationProbabilityPct],ROWS($I$2:I1244))/100)</f>
        <v>0</v>
      </c>
      <c r="J1244" s="3" cm="1">
        <f t="array" ref="J1244">IF($A1244="","",INDEX(OpenMeteoAPI[PrecipitationMM],ROWS($J$2:J1244)))</f>
        <v>0</v>
      </c>
      <c r="K1244" cm="1">
        <f t="array" ref="K1244">IF($A1244="","",INDEX(OpenMeteoAPI[WeatherCode],ROWS($K$2:K1244)))</f>
        <v>1</v>
      </c>
      <c r="L1244" s="3" cm="1">
        <f t="array" ref="L1244">IF($A1244="","",INDEX(OpenMeteoAPI[WindSpeedKMH],ROWS($L$2:L1244)))</f>
        <v>11.5</v>
      </c>
    </row>
    <row r="1245" spans="1:12">
      <c r="A1245" t="str" cm="1">
        <f t="array" ref="A1245">IFERROR(INDEX(OpenMeteoAPI[City],ROWS($A$2:A1245))&amp;", "&amp;INDEX(OpenMeteoAPI[CountryCode],ROWS($A$2:A1245)),"")</f>
        <v>Paris, FR</v>
      </c>
      <c r="B1245" t="str" cm="1">
        <f t="array" ref="B1245">IF($A1245="","",INDEX(OpenMeteoAPI[LocationID],ROWS($B$2:B1245)))</f>
        <v>FR-PAR</v>
      </c>
      <c r="C1245" s="5" cm="1">
        <f t="array" ref="C1245">IF($A1245="","",INDEX(OpenMeteoAPI[ForecastDateTime],ROWS($C$2:C1245)))</f>
        <v>46211.791666666664</v>
      </c>
      <c r="D1245" t="str">
        <f t="shared" si="19"/>
        <v>7PM</v>
      </c>
      <c r="E1245" t="str" cm="1">
        <f t="array" ref="E1245">IF($K1245="","",_xlfn.IFS($K1245=0,_xlfn.UNICHAR(9728),$K1245&lt;=3,_xlfn.UNICHAR(9729),OR($K1245=45,$K1245=48),"~",AND($K1245&gt;=51,$K1245&lt;=67),_xlfn.UNICHAR(9748),AND($K1245&gt;=71,$K1245&lt;=77),_xlfn.UNICHAR(10052),AND($K1245&gt;=80,$K1245&lt;=82),_xlfn.UNICHAR(9748),AND($K1245&gt;=95,$K1245&lt;=99),_xlfn.UNICHAR(9889),TRUE,_xlfn.UNICHAR(9729)))</f>
        <v>☁</v>
      </c>
      <c r="F1245" t="str" cm="1">
        <f t="array" ref="F1245">IF($K1245="","",_xlfn.IFS($K1245=0,"Clear",$K1245&lt;=3,"Partly Cloudy",OR($K1245=45,$K1245=48),"Fog",AND($K1245&gt;=51,$K1245&lt;=67),"Drizzle",AND($K1245&gt;=71,$K1245&lt;=77),"Snow",AND($K1245&gt;=80,$K1245&lt;=82),"Rain Showers",AND($K1245&gt;=95,$K1245&lt;=99),"Thunderstorm",TRUE,"Cloudy"))</f>
        <v>Partly Cloudy</v>
      </c>
      <c r="G1245" s="3" cm="1">
        <f t="array" ref="G1245">IF($A1245="","",INDEX(OpenMeteoAPI[TemperatureC],ROWS($G$2:G1245)))</f>
        <v>33.799999999999997</v>
      </c>
      <c r="H1245" s="4" cm="1">
        <f t="array" ref="H1245">IF($A1245="","",INDEX(OpenMeteoAPI[RelativeHumidityPct],ROWS($H$2:H1245))/100)</f>
        <v>0.32</v>
      </c>
      <c r="I1245" s="4" cm="1">
        <f t="array" ref="I1245">IF($A1245="","",INDEX(OpenMeteoAPI[PrecipitationProbabilityPct],ROWS($I$2:I1245))/100)</f>
        <v>0</v>
      </c>
      <c r="J1245" s="3" cm="1">
        <f t="array" ref="J1245">IF($A1245="","",INDEX(OpenMeteoAPI[PrecipitationMM],ROWS($J$2:J1245)))</f>
        <v>0</v>
      </c>
      <c r="K1245" cm="1">
        <f t="array" ref="K1245">IF($A1245="","",INDEX(OpenMeteoAPI[WeatherCode],ROWS($K$2:K1245)))</f>
        <v>1</v>
      </c>
      <c r="L1245" s="3" cm="1">
        <f t="array" ref="L1245">IF($A1245="","",INDEX(OpenMeteoAPI[WindSpeedKMH],ROWS($L$2:L1245)))</f>
        <v>10.9</v>
      </c>
    </row>
    <row r="1246" spans="1:12">
      <c r="A1246" t="str" cm="1">
        <f t="array" ref="A1246">IFERROR(INDEX(OpenMeteoAPI[City],ROWS($A$2:A1246))&amp;", "&amp;INDEX(OpenMeteoAPI[CountryCode],ROWS($A$2:A1246)),"")</f>
        <v>Paris, FR</v>
      </c>
      <c r="B1246" t="str" cm="1">
        <f t="array" ref="B1246">IF($A1246="","",INDEX(OpenMeteoAPI[LocationID],ROWS($B$2:B1246)))</f>
        <v>FR-PAR</v>
      </c>
      <c r="C1246" s="5" cm="1">
        <f t="array" ref="C1246">IF($A1246="","",INDEX(OpenMeteoAPI[ForecastDateTime],ROWS($C$2:C1246)))</f>
        <v>46211.833333333336</v>
      </c>
      <c r="D1246" t="str">
        <f t="shared" si="19"/>
        <v>8PM</v>
      </c>
      <c r="E1246" t="str" cm="1">
        <f t="array" ref="E1246">IF($K1246="","",_xlfn.IFS($K1246=0,_xlfn.UNICHAR(9728),$K1246&lt;=3,_xlfn.UNICHAR(9729),OR($K1246=45,$K1246=48),"~",AND($K1246&gt;=51,$K1246&lt;=67),_xlfn.UNICHAR(9748),AND($K1246&gt;=71,$K1246&lt;=77),_xlfn.UNICHAR(10052),AND($K1246&gt;=80,$K1246&lt;=82),_xlfn.UNICHAR(9748),AND($K1246&gt;=95,$K1246&lt;=99),_xlfn.UNICHAR(9889),TRUE,_xlfn.UNICHAR(9729)))</f>
        <v>☁</v>
      </c>
      <c r="F1246" t="str" cm="1">
        <f t="array" ref="F1246">IF($K1246="","",_xlfn.IFS($K1246=0,"Clear",$K1246&lt;=3,"Partly Cloudy",OR($K1246=45,$K1246=48),"Fog",AND($K1246&gt;=51,$K1246&lt;=67),"Drizzle",AND($K1246&gt;=71,$K1246&lt;=77),"Snow",AND($K1246&gt;=80,$K1246&lt;=82),"Rain Showers",AND($K1246&gt;=95,$K1246&lt;=99),"Thunderstorm",TRUE,"Cloudy"))</f>
        <v>Partly Cloudy</v>
      </c>
      <c r="G1246" s="3" cm="1">
        <f t="array" ref="G1246">IF($A1246="","",INDEX(OpenMeteoAPI[TemperatureC],ROWS($G$2:G1246)))</f>
        <v>33.5</v>
      </c>
      <c r="H1246" s="4" cm="1">
        <f t="array" ref="H1246">IF($A1246="","",INDEX(OpenMeteoAPI[RelativeHumidityPct],ROWS($H$2:H1246))/100)</f>
        <v>0.3</v>
      </c>
      <c r="I1246" s="4" cm="1">
        <f t="array" ref="I1246">IF($A1246="","",INDEX(OpenMeteoAPI[PrecipitationProbabilityPct],ROWS($I$2:I1246))/100)</f>
        <v>0</v>
      </c>
      <c r="J1246" s="3" cm="1">
        <f t="array" ref="J1246">IF($A1246="","",INDEX(OpenMeteoAPI[PrecipitationMM],ROWS($J$2:J1246)))</f>
        <v>0</v>
      </c>
      <c r="K1246" cm="1">
        <f t="array" ref="K1246">IF($A1246="","",INDEX(OpenMeteoAPI[WeatherCode],ROWS($K$2:K1246)))</f>
        <v>1</v>
      </c>
      <c r="L1246" s="3" cm="1">
        <f t="array" ref="L1246">IF($A1246="","",INDEX(OpenMeteoAPI[WindSpeedKMH],ROWS($L$2:L1246)))</f>
        <v>9.1999999999999993</v>
      </c>
    </row>
    <row r="1247" spans="1:12">
      <c r="A1247" t="str" cm="1">
        <f t="array" ref="A1247">IFERROR(INDEX(OpenMeteoAPI[City],ROWS($A$2:A1247))&amp;", "&amp;INDEX(OpenMeteoAPI[CountryCode],ROWS($A$2:A1247)),"")</f>
        <v>Paris, FR</v>
      </c>
      <c r="B1247" t="str" cm="1">
        <f t="array" ref="B1247">IF($A1247="","",INDEX(OpenMeteoAPI[LocationID],ROWS($B$2:B1247)))</f>
        <v>FR-PAR</v>
      </c>
      <c r="C1247" s="5" cm="1">
        <f t="array" ref="C1247">IF($A1247="","",INDEX(OpenMeteoAPI[ForecastDateTime],ROWS($C$2:C1247)))</f>
        <v>46211.875</v>
      </c>
      <c r="D1247" t="str">
        <f t="shared" si="19"/>
        <v>9PM</v>
      </c>
      <c r="E1247" t="str" cm="1">
        <f t="array" ref="E1247">IF($K1247="","",_xlfn.IFS($K1247=0,_xlfn.UNICHAR(9728),$K1247&lt;=3,_xlfn.UNICHAR(9729),OR($K1247=45,$K1247=48),"~",AND($K1247&gt;=51,$K1247&lt;=67),_xlfn.UNICHAR(9748),AND($K1247&gt;=71,$K1247&lt;=77),_xlfn.UNICHAR(10052),AND($K1247&gt;=80,$K1247&lt;=82),_xlfn.UNICHAR(9748),AND($K1247&gt;=95,$K1247&lt;=99),_xlfn.UNICHAR(9889),TRUE,_xlfn.UNICHAR(9729)))</f>
        <v>☀</v>
      </c>
      <c r="F1247" t="str" cm="1">
        <f t="array" ref="F1247">IF($K1247="","",_xlfn.IFS($K1247=0,"Clear",$K1247&lt;=3,"Partly Cloudy",OR($K1247=45,$K1247=48),"Fog",AND($K1247&gt;=51,$K1247&lt;=67),"Drizzle",AND($K1247&gt;=71,$K1247&lt;=77),"Snow",AND($K1247&gt;=80,$K1247&lt;=82),"Rain Showers",AND($K1247&gt;=95,$K1247&lt;=99),"Thunderstorm",TRUE,"Cloudy"))</f>
        <v>Clear</v>
      </c>
      <c r="G1247" s="3" cm="1">
        <f t="array" ref="G1247">IF($A1247="","",INDEX(OpenMeteoAPI[TemperatureC],ROWS($G$2:G1247)))</f>
        <v>32.6</v>
      </c>
      <c r="H1247" s="4" cm="1">
        <f t="array" ref="H1247">IF($A1247="","",INDEX(OpenMeteoAPI[RelativeHumidityPct],ROWS($H$2:H1247))/100)</f>
        <v>0.33</v>
      </c>
      <c r="I1247" s="4" cm="1">
        <f t="array" ref="I1247">IF($A1247="","",INDEX(OpenMeteoAPI[PrecipitationProbabilityPct],ROWS($I$2:I1247))/100)</f>
        <v>0</v>
      </c>
      <c r="J1247" s="3" cm="1">
        <f t="array" ref="J1247">IF($A1247="","",INDEX(OpenMeteoAPI[PrecipitationMM],ROWS($J$2:J1247)))</f>
        <v>0</v>
      </c>
      <c r="K1247" cm="1">
        <f t="array" ref="K1247">IF($A1247="","",INDEX(OpenMeteoAPI[WeatherCode],ROWS($K$2:K1247)))</f>
        <v>0</v>
      </c>
      <c r="L1247" s="3" cm="1">
        <f t="array" ref="L1247">IF($A1247="","",INDEX(OpenMeteoAPI[WindSpeedKMH],ROWS($L$2:L1247)))</f>
        <v>10.8</v>
      </c>
    </row>
    <row r="1248" spans="1:12">
      <c r="A1248" t="str" cm="1">
        <f t="array" ref="A1248">IFERROR(INDEX(OpenMeteoAPI[City],ROWS($A$2:A1248))&amp;", "&amp;INDEX(OpenMeteoAPI[CountryCode],ROWS($A$2:A1248)),"")</f>
        <v>Paris, FR</v>
      </c>
      <c r="B1248" t="str" cm="1">
        <f t="array" ref="B1248">IF($A1248="","",INDEX(OpenMeteoAPI[LocationID],ROWS($B$2:B1248)))</f>
        <v>FR-PAR</v>
      </c>
      <c r="C1248" s="5" cm="1">
        <f t="array" ref="C1248">IF($A1248="","",INDEX(OpenMeteoAPI[ForecastDateTime],ROWS($C$2:C1248)))</f>
        <v>46211.916666666664</v>
      </c>
      <c r="D1248" t="str">
        <f t="shared" si="19"/>
        <v>10PM</v>
      </c>
      <c r="E1248" t="str" cm="1">
        <f t="array" ref="E1248">IF($K1248="","",_xlfn.IFS($K1248=0,_xlfn.UNICHAR(9728),$K1248&lt;=3,_xlfn.UNICHAR(9729),OR($K1248=45,$K1248=48),"~",AND($K1248&gt;=51,$K1248&lt;=67),_xlfn.UNICHAR(9748),AND($K1248&gt;=71,$K1248&lt;=77),_xlfn.UNICHAR(10052),AND($K1248&gt;=80,$K1248&lt;=82),_xlfn.UNICHAR(9748),AND($K1248&gt;=95,$K1248&lt;=99),_xlfn.UNICHAR(9889),TRUE,_xlfn.UNICHAR(9729)))</f>
        <v>☀</v>
      </c>
      <c r="F1248" t="str" cm="1">
        <f t="array" ref="F1248">IF($K1248="","",_xlfn.IFS($K1248=0,"Clear",$K1248&lt;=3,"Partly Cloudy",OR($K1248=45,$K1248=48),"Fog",AND($K1248&gt;=51,$K1248&lt;=67),"Drizzle",AND($K1248&gt;=71,$K1248&lt;=77),"Snow",AND($K1248&gt;=80,$K1248&lt;=82),"Rain Showers",AND($K1248&gt;=95,$K1248&lt;=99),"Thunderstorm",TRUE,"Cloudy"))</f>
        <v>Clear</v>
      </c>
      <c r="G1248" s="3" cm="1">
        <f t="array" ref="G1248">IF($A1248="","",INDEX(OpenMeteoAPI[TemperatureC],ROWS($G$2:G1248)))</f>
        <v>31.2</v>
      </c>
      <c r="H1248" s="4" cm="1">
        <f t="array" ref="H1248">IF($A1248="","",INDEX(OpenMeteoAPI[RelativeHumidityPct],ROWS($H$2:H1248))/100)</f>
        <v>0.37</v>
      </c>
      <c r="I1248" s="4" cm="1">
        <f t="array" ref="I1248">IF($A1248="","",INDEX(OpenMeteoAPI[PrecipitationProbabilityPct],ROWS($I$2:I1248))/100)</f>
        <v>0</v>
      </c>
      <c r="J1248" s="3" cm="1">
        <f t="array" ref="J1248">IF($A1248="","",INDEX(OpenMeteoAPI[PrecipitationMM],ROWS($J$2:J1248)))</f>
        <v>0</v>
      </c>
      <c r="K1248" cm="1">
        <f t="array" ref="K1248">IF($A1248="","",INDEX(OpenMeteoAPI[WeatherCode],ROWS($K$2:K1248)))</f>
        <v>0</v>
      </c>
      <c r="L1248" s="3" cm="1">
        <f t="array" ref="L1248">IF($A1248="","",INDEX(OpenMeteoAPI[WindSpeedKMH],ROWS($L$2:L1248)))</f>
        <v>10.5</v>
      </c>
    </row>
    <row r="1249" spans="1:12">
      <c r="A1249" t="str" cm="1">
        <f t="array" ref="A1249">IFERROR(INDEX(OpenMeteoAPI[City],ROWS($A$2:A1249))&amp;", "&amp;INDEX(OpenMeteoAPI[CountryCode],ROWS($A$2:A1249)),"")</f>
        <v>Paris, FR</v>
      </c>
      <c r="B1249" t="str" cm="1">
        <f t="array" ref="B1249">IF($A1249="","",INDEX(OpenMeteoAPI[LocationID],ROWS($B$2:B1249)))</f>
        <v>FR-PAR</v>
      </c>
      <c r="C1249" s="5" cm="1">
        <f t="array" ref="C1249">IF($A1249="","",INDEX(OpenMeteoAPI[ForecastDateTime],ROWS($C$2:C1249)))</f>
        <v>46211.958333333336</v>
      </c>
      <c r="D1249" t="str">
        <f t="shared" si="19"/>
        <v>11PM</v>
      </c>
      <c r="E1249" t="str" cm="1">
        <f t="array" ref="E1249">IF($K1249="","",_xlfn.IFS($K1249=0,_xlfn.UNICHAR(9728),$K1249&lt;=3,_xlfn.UNICHAR(9729),OR($K1249=45,$K1249=48),"~",AND($K1249&gt;=51,$K1249&lt;=67),_xlfn.UNICHAR(9748),AND($K1249&gt;=71,$K1249&lt;=77),_xlfn.UNICHAR(10052),AND($K1249&gt;=80,$K1249&lt;=82),_xlfn.UNICHAR(9748),AND($K1249&gt;=95,$K1249&lt;=99),_xlfn.UNICHAR(9889),TRUE,_xlfn.UNICHAR(9729)))</f>
        <v>☀</v>
      </c>
      <c r="F1249" t="str" cm="1">
        <f t="array" ref="F1249">IF($K1249="","",_xlfn.IFS($K1249=0,"Clear",$K1249&lt;=3,"Partly Cloudy",OR($K1249=45,$K1249=48),"Fog",AND($K1249&gt;=51,$K1249&lt;=67),"Drizzle",AND($K1249&gt;=71,$K1249&lt;=77),"Snow",AND($K1249&gt;=80,$K1249&lt;=82),"Rain Showers",AND($K1249&gt;=95,$K1249&lt;=99),"Thunderstorm",TRUE,"Cloudy"))</f>
        <v>Clear</v>
      </c>
      <c r="G1249" s="3" cm="1">
        <f t="array" ref="G1249">IF($A1249="","",INDEX(OpenMeteoAPI[TemperatureC],ROWS($G$2:G1249)))</f>
        <v>29.9</v>
      </c>
      <c r="H1249" s="4" cm="1">
        <f t="array" ref="H1249">IF($A1249="","",INDEX(OpenMeteoAPI[RelativeHumidityPct],ROWS($H$2:H1249))/100)</f>
        <v>0.41</v>
      </c>
      <c r="I1249" s="4" cm="1">
        <f t="array" ref="I1249">IF($A1249="","",INDEX(OpenMeteoAPI[PrecipitationProbabilityPct],ROWS($I$2:I1249))/100)</f>
        <v>0</v>
      </c>
      <c r="J1249" s="3" cm="1">
        <f t="array" ref="J1249">IF($A1249="","",INDEX(OpenMeteoAPI[PrecipitationMM],ROWS($J$2:J1249)))</f>
        <v>0</v>
      </c>
      <c r="K1249" cm="1">
        <f t="array" ref="K1249">IF($A1249="","",INDEX(OpenMeteoAPI[WeatherCode],ROWS($K$2:K1249)))</f>
        <v>0</v>
      </c>
      <c r="L1249" s="3" cm="1">
        <f t="array" ref="L1249">IF($A1249="","",INDEX(OpenMeteoAPI[WindSpeedKMH],ROWS($L$2:L1249)))</f>
        <v>8.6999999999999993</v>
      </c>
    </row>
    <row r="1250" spans="1:12">
      <c r="A1250" t="str" cm="1">
        <f t="array" ref="A1250">IFERROR(INDEX(OpenMeteoAPI[City],ROWS($A$2:A1250))&amp;", "&amp;INDEX(OpenMeteoAPI[CountryCode],ROWS($A$2:A1250)),"")</f>
        <v>Paris, FR</v>
      </c>
      <c r="B1250" t="str" cm="1">
        <f t="array" ref="B1250">IF($A1250="","",INDEX(OpenMeteoAPI[LocationID],ROWS($B$2:B1250)))</f>
        <v>FR-PAR</v>
      </c>
      <c r="C1250" s="5" cm="1">
        <f t="array" ref="C1250">IF($A1250="","",INDEX(OpenMeteoAPI[ForecastDateTime],ROWS($C$2:C1250)))</f>
        <v>46212</v>
      </c>
      <c r="D1250" t="str">
        <f t="shared" si="19"/>
        <v>12AM</v>
      </c>
      <c r="E1250" t="str" cm="1">
        <f t="array" ref="E1250">IF($K1250="","",_xlfn.IFS($K1250=0,_xlfn.UNICHAR(9728),$K1250&lt;=3,_xlfn.UNICHAR(9729),OR($K1250=45,$K1250=48),"~",AND($K1250&gt;=51,$K1250&lt;=67),_xlfn.UNICHAR(9748),AND($K1250&gt;=71,$K1250&lt;=77),_xlfn.UNICHAR(10052),AND($K1250&gt;=80,$K1250&lt;=82),_xlfn.UNICHAR(9748),AND($K1250&gt;=95,$K1250&lt;=99),_xlfn.UNICHAR(9889),TRUE,_xlfn.UNICHAR(9729)))</f>
        <v>☀</v>
      </c>
      <c r="F1250" t="str" cm="1">
        <f t="array" ref="F1250">IF($K1250="","",_xlfn.IFS($K1250=0,"Clear",$K1250&lt;=3,"Partly Cloudy",OR($K1250=45,$K1250=48),"Fog",AND($K1250&gt;=51,$K1250&lt;=67),"Drizzle",AND($K1250&gt;=71,$K1250&lt;=77),"Snow",AND($K1250&gt;=80,$K1250&lt;=82),"Rain Showers",AND($K1250&gt;=95,$K1250&lt;=99),"Thunderstorm",TRUE,"Cloudy"))</f>
        <v>Clear</v>
      </c>
      <c r="G1250" s="3" cm="1">
        <f t="array" ref="G1250">IF($A1250="","",INDEX(OpenMeteoAPI[TemperatureC],ROWS($G$2:G1250)))</f>
        <v>28.7</v>
      </c>
      <c r="H1250" s="4" cm="1">
        <f t="array" ref="H1250">IF($A1250="","",INDEX(OpenMeteoAPI[RelativeHumidityPct],ROWS($H$2:H1250))/100)</f>
        <v>0.45</v>
      </c>
      <c r="I1250" s="4" cm="1">
        <f t="array" ref="I1250">IF($A1250="","",INDEX(OpenMeteoAPI[PrecipitationProbabilityPct],ROWS($I$2:I1250))/100)</f>
        <v>0</v>
      </c>
      <c r="J1250" s="3" cm="1">
        <f t="array" ref="J1250">IF($A1250="","",INDEX(OpenMeteoAPI[PrecipitationMM],ROWS($J$2:J1250)))</f>
        <v>0</v>
      </c>
      <c r="K1250" cm="1">
        <f t="array" ref="K1250">IF($A1250="","",INDEX(OpenMeteoAPI[WeatherCode],ROWS($K$2:K1250)))</f>
        <v>0</v>
      </c>
      <c r="L1250" s="3" cm="1">
        <f t="array" ref="L1250">IF($A1250="","",INDEX(OpenMeteoAPI[WindSpeedKMH],ROWS($L$2:L1250)))</f>
        <v>6</v>
      </c>
    </row>
    <row r="1251" spans="1:12">
      <c r="A1251" t="str" cm="1">
        <f t="array" ref="A1251">IFERROR(INDEX(OpenMeteoAPI[City],ROWS($A$2:A1251))&amp;", "&amp;INDEX(OpenMeteoAPI[CountryCode],ROWS($A$2:A1251)),"")</f>
        <v>Paris, FR</v>
      </c>
      <c r="B1251" t="str" cm="1">
        <f t="array" ref="B1251">IF($A1251="","",INDEX(OpenMeteoAPI[LocationID],ROWS($B$2:B1251)))</f>
        <v>FR-PAR</v>
      </c>
      <c r="C1251" s="5" cm="1">
        <f t="array" ref="C1251">IF($A1251="","",INDEX(OpenMeteoAPI[ForecastDateTime],ROWS($C$2:C1251)))</f>
        <v>46212.041666666664</v>
      </c>
      <c r="D1251" t="str">
        <f t="shared" si="19"/>
        <v>1AM</v>
      </c>
      <c r="E1251" t="str" cm="1">
        <f t="array" ref="E1251">IF($K1251="","",_xlfn.IFS($K1251=0,_xlfn.UNICHAR(9728),$K1251&lt;=3,_xlfn.UNICHAR(9729),OR($K1251=45,$K1251=48),"~",AND($K1251&gt;=51,$K1251&lt;=67),_xlfn.UNICHAR(9748),AND($K1251&gt;=71,$K1251&lt;=77),_xlfn.UNICHAR(10052),AND($K1251&gt;=80,$K1251&lt;=82),_xlfn.UNICHAR(9748),AND($K1251&gt;=95,$K1251&lt;=99),_xlfn.UNICHAR(9889),TRUE,_xlfn.UNICHAR(9729)))</f>
        <v>☁</v>
      </c>
      <c r="F1251" t="str" cm="1">
        <f t="array" ref="F1251">IF($K1251="","",_xlfn.IFS($K1251=0,"Clear",$K1251&lt;=3,"Partly Cloudy",OR($K1251=45,$K1251=48),"Fog",AND($K1251&gt;=51,$K1251&lt;=67),"Drizzle",AND($K1251&gt;=71,$K1251&lt;=77),"Snow",AND($K1251&gt;=80,$K1251&lt;=82),"Rain Showers",AND($K1251&gt;=95,$K1251&lt;=99),"Thunderstorm",TRUE,"Cloudy"))</f>
        <v>Partly Cloudy</v>
      </c>
      <c r="G1251" s="3" cm="1">
        <f t="array" ref="G1251">IF($A1251="","",INDEX(OpenMeteoAPI[TemperatureC],ROWS($G$2:G1251)))</f>
        <v>27.7</v>
      </c>
      <c r="H1251" s="4" cm="1">
        <f t="array" ref="H1251">IF($A1251="","",INDEX(OpenMeteoAPI[RelativeHumidityPct],ROWS($H$2:H1251))/100)</f>
        <v>0.48</v>
      </c>
      <c r="I1251" s="4" cm="1">
        <f t="array" ref="I1251">IF($A1251="","",INDEX(OpenMeteoAPI[PrecipitationProbabilityPct],ROWS($I$2:I1251))/100)</f>
        <v>0</v>
      </c>
      <c r="J1251" s="3" cm="1">
        <f t="array" ref="J1251">IF($A1251="","",INDEX(OpenMeteoAPI[PrecipitationMM],ROWS($J$2:J1251)))</f>
        <v>0</v>
      </c>
      <c r="K1251" cm="1">
        <f t="array" ref="K1251">IF($A1251="","",INDEX(OpenMeteoAPI[WeatherCode],ROWS($K$2:K1251)))</f>
        <v>1</v>
      </c>
      <c r="L1251" s="3" cm="1">
        <f t="array" ref="L1251">IF($A1251="","",INDEX(OpenMeteoAPI[WindSpeedKMH],ROWS($L$2:L1251)))</f>
        <v>5</v>
      </c>
    </row>
    <row r="1252" spans="1:12">
      <c r="A1252" t="str" cm="1">
        <f t="array" ref="A1252">IFERROR(INDEX(OpenMeteoAPI[City],ROWS($A$2:A1252))&amp;", "&amp;INDEX(OpenMeteoAPI[CountryCode],ROWS($A$2:A1252)),"")</f>
        <v>Paris, FR</v>
      </c>
      <c r="B1252" t="str" cm="1">
        <f t="array" ref="B1252">IF($A1252="","",INDEX(OpenMeteoAPI[LocationID],ROWS($B$2:B1252)))</f>
        <v>FR-PAR</v>
      </c>
      <c r="C1252" s="5" cm="1">
        <f t="array" ref="C1252">IF($A1252="","",INDEX(OpenMeteoAPI[ForecastDateTime],ROWS($C$2:C1252)))</f>
        <v>46212.083333333336</v>
      </c>
      <c r="D1252" t="str">
        <f t="shared" si="19"/>
        <v>2AM</v>
      </c>
      <c r="E1252" t="str" cm="1">
        <f t="array" ref="E1252">IF($K1252="","",_xlfn.IFS($K1252=0,_xlfn.UNICHAR(9728),$K1252&lt;=3,_xlfn.UNICHAR(9729),OR($K1252=45,$K1252=48),"~",AND($K1252&gt;=51,$K1252&lt;=67),_xlfn.UNICHAR(9748),AND($K1252&gt;=71,$K1252&lt;=77),_xlfn.UNICHAR(10052),AND($K1252&gt;=80,$K1252&lt;=82),_xlfn.UNICHAR(9748),AND($K1252&gt;=95,$K1252&lt;=99),_xlfn.UNICHAR(9889),TRUE,_xlfn.UNICHAR(9729)))</f>
        <v>☀</v>
      </c>
      <c r="F1252" t="str" cm="1">
        <f t="array" ref="F1252">IF($K1252="","",_xlfn.IFS($K1252=0,"Clear",$K1252&lt;=3,"Partly Cloudy",OR($K1252=45,$K1252=48),"Fog",AND($K1252&gt;=51,$K1252&lt;=67),"Drizzle",AND($K1252&gt;=71,$K1252&lt;=77),"Snow",AND($K1252&gt;=80,$K1252&lt;=82),"Rain Showers",AND($K1252&gt;=95,$K1252&lt;=99),"Thunderstorm",TRUE,"Cloudy"))</f>
        <v>Clear</v>
      </c>
      <c r="G1252" s="3" cm="1">
        <f t="array" ref="G1252">IF($A1252="","",INDEX(OpenMeteoAPI[TemperatureC],ROWS($G$2:G1252)))</f>
        <v>26.1</v>
      </c>
      <c r="H1252" s="4" cm="1">
        <f t="array" ref="H1252">IF($A1252="","",INDEX(OpenMeteoAPI[RelativeHumidityPct],ROWS($H$2:H1252))/100)</f>
        <v>0.53</v>
      </c>
      <c r="I1252" s="4" cm="1">
        <f t="array" ref="I1252">IF($A1252="","",INDEX(OpenMeteoAPI[PrecipitationProbabilityPct],ROWS($I$2:I1252))/100)</f>
        <v>0</v>
      </c>
      <c r="J1252" s="3" cm="1">
        <f t="array" ref="J1252">IF($A1252="","",INDEX(OpenMeteoAPI[PrecipitationMM],ROWS($J$2:J1252)))</f>
        <v>0</v>
      </c>
      <c r="K1252" cm="1">
        <f t="array" ref="K1252">IF($A1252="","",INDEX(OpenMeteoAPI[WeatherCode],ROWS($K$2:K1252)))</f>
        <v>0</v>
      </c>
      <c r="L1252" s="3" cm="1">
        <f t="array" ref="L1252">IF($A1252="","",INDEX(OpenMeteoAPI[WindSpeedKMH],ROWS($L$2:L1252)))</f>
        <v>5.6</v>
      </c>
    </row>
    <row r="1253" spans="1:12">
      <c r="A1253" t="str" cm="1">
        <f t="array" ref="A1253">IFERROR(INDEX(OpenMeteoAPI[City],ROWS($A$2:A1253))&amp;", "&amp;INDEX(OpenMeteoAPI[CountryCode],ROWS($A$2:A1253)),"")</f>
        <v>Paris, FR</v>
      </c>
      <c r="B1253" t="str" cm="1">
        <f t="array" ref="B1253">IF($A1253="","",INDEX(OpenMeteoAPI[LocationID],ROWS($B$2:B1253)))</f>
        <v>FR-PAR</v>
      </c>
      <c r="C1253" s="5" cm="1">
        <f t="array" ref="C1253">IF($A1253="","",INDEX(OpenMeteoAPI[ForecastDateTime],ROWS($C$2:C1253)))</f>
        <v>46212.125</v>
      </c>
      <c r="D1253" t="str">
        <f t="shared" si="19"/>
        <v>3AM</v>
      </c>
      <c r="E1253" t="str" cm="1">
        <f t="array" ref="E1253">IF($K1253="","",_xlfn.IFS($K1253=0,_xlfn.UNICHAR(9728),$K1253&lt;=3,_xlfn.UNICHAR(9729),OR($K1253=45,$K1253=48),"~",AND($K1253&gt;=51,$K1253&lt;=67),_xlfn.UNICHAR(9748),AND($K1253&gt;=71,$K1253&lt;=77),_xlfn.UNICHAR(10052),AND($K1253&gt;=80,$K1253&lt;=82),_xlfn.UNICHAR(9748),AND($K1253&gt;=95,$K1253&lt;=99),_xlfn.UNICHAR(9889),TRUE,_xlfn.UNICHAR(9729)))</f>
        <v>☀</v>
      </c>
      <c r="F1253" t="str" cm="1">
        <f t="array" ref="F1253">IF($K1253="","",_xlfn.IFS($K1253=0,"Clear",$K1253&lt;=3,"Partly Cloudy",OR($K1253=45,$K1253=48),"Fog",AND($K1253&gt;=51,$K1253&lt;=67),"Drizzle",AND($K1253&gt;=71,$K1253&lt;=77),"Snow",AND($K1253&gt;=80,$K1253&lt;=82),"Rain Showers",AND($K1253&gt;=95,$K1253&lt;=99),"Thunderstorm",TRUE,"Cloudy"))</f>
        <v>Clear</v>
      </c>
      <c r="G1253" s="3" cm="1">
        <f t="array" ref="G1253">IF($A1253="","",INDEX(OpenMeteoAPI[TemperatureC],ROWS($G$2:G1253)))</f>
        <v>25.2</v>
      </c>
      <c r="H1253" s="4" cm="1">
        <f t="array" ref="H1253">IF($A1253="","",INDEX(OpenMeteoAPI[RelativeHumidityPct],ROWS($H$2:H1253))/100)</f>
        <v>0.56000000000000005</v>
      </c>
      <c r="I1253" s="4" cm="1">
        <f t="array" ref="I1253">IF($A1253="","",INDEX(OpenMeteoAPI[PrecipitationProbabilityPct],ROWS($I$2:I1253))/100)</f>
        <v>0</v>
      </c>
      <c r="J1253" s="3" cm="1">
        <f t="array" ref="J1253">IF($A1253="","",INDEX(OpenMeteoAPI[PrecipitationMM],ROWS($J$2:J1253)))</f>
        <v>0</v>
      </c>
      <c r="K1253" cm="1">
        <f t="array" ref="K1253">IF($A1253="","",INDEX(OpenMeteoAPI[WeatherCode],ROWS($K$2:K1253)))</f>
        <v>0</v>
      </c>
      <c r="L1253" s="3" cm="1">
        <f t="array" ref="L1253">IF($A1253="","",INDEX(OpenMeteoAPI[WindSpeedKMH],ROWS($L$2:L1253)))</f>
        <v>5.4</v>
      </c>
    </row>
    <row r="1254" spans="1:12">
      <c r="A1254" t="str" cm="1">
        <f t="array" ref="A1254">IFERROR(INDEX(OpenMeteoAPI[City],ROWS($A$2:A1254))&amp;", "&amp;INDEX(OpenMeteoAPI[CountryCode],ROWS($A$2:A1254)),"")</f>
        <v>Paris, FR</v>
      </c>
      <c r="B1254" t="str" cm="1">
        <f t="array" ref="B1254">IF($A1254="","",INDEX(OpenMeteoAPI[LocationID],ROWS($B$2:B1254)))</f>
        <v>FR-PAR</v>
      </c>
      <c r="C1254" s="5" cm="1">
        <f t="array" ref="C1254">IF($A1254="","",INDEX(OpenMeteoAPI[ForecastDateTime],ROWS($C$2:C1254)))</f>
        <v>46212.166666666664</v>
      </c>
      <c r="D1254" t="str">
        <f t="shared" si="19"/>
        <v>4AM</v>
      </c>
      <c r="E1254" t="str" cm="1">
        <f t="array" ref="E1254">IF($K1254="","",_xlfn.IFS($K1254=0,_xlfn.UNICHAR(9728),$K1254&lt;=3,_xlfn.UNICHAR(9729),OR($K1254=45,$K1254=48),"~",AND($K1254&gt;=51,$K1254&lt;=67),_xlfn.UNICHAR(9748),AND($K1254&gt;=71,$K1254&lt;=77),_xlfn.UNICHAR(10052),AND($K1254&gt;=80,$K1254&lt;=82),_xlfn.UNICHAR(9748),AND($K1254&gt;=95,$K1254&lt;=99),_xlfn.UNICHAR(9889),TRUE,_xlfn.UNICHAR(9729)))</f>
        <v>☀</v>
      </c>
      <c r="F1254" t="str" cm="1">
        <f t="array" ref="F1254">IF($K1254="","",_xlfn.IFS($K1254=0,"Clear",$K1254&lt;=3,"Partly Cloudy",OR($K1254=45,$K1254=48),"Fog",AND($K1254&gt;=51,$K1254&lt;=67),"Drizzle",AND($K1254&gt;=71,$K1254&lt;=77),"Snow",AND($K1254&gt;=80,$K1254&lt;=82),"Rain Showers",AND($K1254&gt;=95,$K1254&lt;=99),"Thunderstorm",TRUE,"Cloudy"))</f>
        <v>Clear</v>
      </c>
      <c r="G1254" s="3" cm="1">
        <f t="array" ref="G1254">IF($A1254="","",INDEX(OpenMeteoAPI[TemperatureC],ROWS($G$2:G1254)))</f>
        <v>24.6</v>
      </c>
      <c r="H1254" s="4" cm="1">
        <f t="array" ref="H1254">IF($A1254="","",INDEX(OpenMeteoAPI[RelativeHumidityPct],ROWS($H$2:H1254))/100)</f>
        <v>0.57999999999999996</v>
      </c>
      <c r="I1254" s="4" cm="1">
        <f t="array" ref="I1254">IF($A1254="","",INDEX(OpenMeteoAPI[PrecipitationProbabilityPct],ROWS($I$2:I1254))/100)</f>
        <v>0</v>
      </c>
      <c r="J1254" s="3" cm="1">
        <f t="array" ref="J1254">IF($A1254="","",INDEX(OpenMeteoAPI[PrecipitationMM],ROWS($J$2:J1254)))</f>
        <v>0</v>
      </c>
      <c r="K1254" cm="1">
        <f t="array" ref="K1254">IF($A1254="","",INDEX(OpenMeteoAPI[WeatherCode],ROWS($K$2:K1254)))</f>
        <v>0</v>
      </c>
      <c r="L1254" s="3" cm="1">
        <f t="array" ref="L1254">IF($A1254="","",INDEX(OpenMeteoAPI[WindSpeedKMH],ROWS($L$2:L1254)))</f>
        <v>5.0999999999999996</v>
      </c>
    </row>
    <row r="1255" spans="1:12">
      <c r="A1255" t="str" cm="1">
        <f t="array" ref="A1255">IFERROR(INDEX(OpenMeteoAPI[City],ROWS($A$2:A1255))&amp;", "&amp;INDEX(OpenMeteoAPI[CountryCode],ROWS($A$2:A1255)),"")</f>
        <v>Paris, FR</v>
      </c>
      <c r="B1255" t="str" cm="1">
        <f t="array" ref="B1255">IF($A1255="","",INDEX(OpenMeteoAPI[LocationID],ROWS($B$2:B1255)))</f>
        <v>FR-PAR</v>
      </c>
      <c r="C1255" s="5" cm="1">
        <f t="array" ref="C1255">IF($A1255="","",INDEX(OpenMeteoAPI[ForecastDateTime],ROWS($C$2:C1255)))</f>
        <v>46212.208333333336</v>
      </c>
      <c r="D1255" t="str">
        <f t="shared" si="19"/>
        <v>5AM</v>
      </c>
      <c r="E1255" t="str" cm="1">
        <f t="array" ref="E1255">IF($K1255="","",_xlfn.IFS($K1255=0,_xlfn.UNICHAR(9728),$K1255&lt;=3,_xlfn.UNICHAR(9729),OR($K1255=45,$K1255=48),"~",AND($K1255&gt;=51,$K1255&lt;=67),_xlfn.UNICHAR(9748),AND($K1255&gt;=71,$K1255&lt;=77),_xlfn.UNICHAR(10052),AND($K1255&gt;=80,$K1255&lt;=82),_xlfn.UNICHAR(9748),AND($K1255&gt;=95,$K1255&lt;=99),_xlfn.UNICHAR(9889),TRUE,_xlfn.UNICHAR(9729)))</f>
        <v>☀</v>
      </c>
      <c r="F1255" t="str" cm="1">
        <f t="array" ref="F1255">IF($K1255="","",_xlfn.IFS($K1255=0,"Clear",$K1255&lt;=3,"Partly Cloudy",OR($K1255=45,$K1255=48),"Fog",AND($K1255&gt;=51,$K1255&lt;=67),"Drizzle",AND($K1255&gt;=71,$K1255&lt;=77),"Snow",AND($K1255&gt;=80,$K1255&lt;=82),"Rain Showers",AND($K1255&gt;=95,$K1255&lt;=99),"Thunderstorm",TRUE,"Cloudy"))</f>
        <v>Clear</v>
      </c>
      <c r="G1255" s="3" cm="1">
        <f t="array" ref="G1255">IF($A1255="","",INDEX(OpenMeteoAPI[TemperatureC],ROWS($G$2:G1255)))</f>
        <v>24</v>
      </c>
      <c r="H1255" s="4" cm="1">
        <f t="array" ref="H1255">IF($A1255="","",INDEX(OpenMeteoAPI[RelativeHumidityPct],ROWS($H$2:H1255))/100)</f>
        <v>0.6</v>
      </c>
      <c r="I1255" s="4" cm="1">
        <f t="array" ref="I1255">IF($A1255="","",INDEX(OpenMeteoAPI[PrecipitationProbabilityPct],ROWS($I$2:I1255))/100)</f>
        <v>0</v>
      </c>
      <c r="J1255" s="3" cm="1">
        <f t="array" ref="J1255">IF($A1255="","",INDEX(OpenMeteoAPI[PrecipitationMM],ROWS($J$2:J1255)))</f>
        <v>0</v>
      </c>
      <c r="K1255" cm="1">
        <f t="array" ref="K1255">IF($A1255="","",INDEX(OpenMeteoAPI[WeatherCode],ROWS($K$2:K1255)))</f>
        <v>0</v>
      </c>
      <c r="L1255" s="3" cm="1">
        <f t="array" ref="L1255">IF($A1255="","",INDEX(OpenMeteoAPI[WindSpeedKMH],ROWS($L$2:L1255)))</f>
        <v>3.9</v>
      </c>
    </row>
    <row r="1256" spans="1:12">
      <c r="A1256" t="str" cm="1">
        <f t="array" ref="A1256">IFERROR(INDEX(OpenMeteoAPI[City],ROWS($A$2:A1256))&amp;", "&amp;INDEX(OpenMeteoAPI[CountryCode],ROWS($A$2:A1256)),"")</f>
        <v>Paris, FR</v>
      </c>
      <c r="B1256" t="str" cm="1">
        <f t="array" ref="B1256">IF($A1256="","",INDEX(OpenMeteoAPI[LocationID],ROWS($B$2:B1256)))</f>
        <v>FR-PAR</v>
      </c>
      <c r="C1256" s="5" cm="1">
        <f t="array" ref="C1256">IF($A1256="","",INDEX(OpenMeteoAPI[ForecastDateTime],ROWS($C$2:C1256)))</f>
        <v>46212.25</v>
      </c>
      <c r="D1256" t="str">
        <f t="shared" si="19"/>
        <v>6AM</v>
      </c>
      <c r="E1256" t="str" cm="1">
        <f t="array" ref="E1256">IF($K1256="","",_xlfn.IFS($K1256=0,_xlfn.UNICHAR(9728),$K1256&lt;=3,_xlfn.UNICHAR(9729),OR($K1256=45,$K1256=48),"~",AND($K1256&gt;=51,$K1256&lt;=67),_xlfn.UNICHAR(9748),AND($K1256&gt;=71,$K1256&lt;=77),_xlfn.UNICHAR(10052),AND($K1256&gt;=80,$K1256&lt;=82),_xlfn.UNICHAR(9748),AND($K1256&gt;=95,$K1256&lt;=99),_xlfn.UNICHAR(9889),TRUE,_xlfn.UNICHAR(9729)))</f>
        <v>☀</v>
      </c>
      <c r="F1256" t="str" cm="1">
        <f t="array" ref="F1256">IF($K1256="","",_xlfn.IFS($K1256=0,"Clear",$K1256&lt;=3,"Partly Cloudy",OR($K1256=45,$K1256=48),"Fog",AND($K1256&gt;=51,$K1256&lt;=67),"Drizzle",AND($K1256&gt;=71,$K1256&lt;=77),"Snow",AND($K1256&gt;=80,$K1256&lt;=82),"Rain Showers",AND($K1256&gt;=95,$K1256&lt;=99),"Thunderstorm",TRUE,"Cloudy"))</f>
        <v>Clear</v>
      </c>
      <c r="G1256" s="3" cm="1">
        <f t="array" ref="G1256">IF($A1256="","",INDEX(OpenMeteoAPI[TemperatureC],ROWS($G$2:G1256)))</f>
        <v>23.5</v>
      </c>
      <c r="H1256" s="4" cm="1">
        <f t="array" ref="H1256">IF($A1256="","",INDEX(OpenMeteoAPI[RelativeHumidityPct],ROWS($H$2:H1256))/100)</f>
        <v>0.62</v>
      </c>
      <c r="I1256" s="4" cm="1">
        <f t="array" ref="I1256">IF($A1256="","",INDEX(OpenMeteoAPI[PrecipitationProbabilityPct],ROWS($I$2:I1256))/100)</f>
        <v>0</v>
      </c>
      <c r="J1256" s="3" cm="1">
        <f t="array" ref="J1256">IF($A1256="","",INDEX(OpenMeteoAPI[PrecipitationMM],ROWS($J$2:J1256)))</f>
        <v>0</v>
      </c>
      <c r="K1256" cm="1">
        <f t="array" ref="K1256">IF($A1256="","",INDEX(OpenMeteoAPI[WeatherCode],ROWS($K$2:K1256)))</f>
        <v>0</v>
      </c>
      <c r="L1256" s="3" cm="1">
        <f t="array" ref="L1256">IF($A1256="","",INDEX(OpenMeteoAPI[WindSpeedKMH],ROWS($L$2:L1256)))</f>
        <v>3.3</v>
      </c>
    </row>
    <row r="1257" spans="1:12">
      <c r="A1257" t="str" cm="1">
        <f t="array" ref="A1257">IFERROR(INDEX(OpenMeteoAPI[City],ROWS($A$2:A1257))&amp;", "&amp;INDEX(OpenMeteoAPI[CountryCode],ROWS($A$2:A1257)),"")</f>
        <v>Paris, FR</v>
      </c>
      <c r="B1257" t="str" cm="1">
        <f t="array" ref="B1257">IF($A1257="","",INDEX(OpenMeteoAPI[LocationID],ROWS($B$2:B1257)))</f>
        <v>FR-PAR</v>
      </c>
      <c r="C1257" s="5" cm="1">
        <f t="array" ref="C1257">IF($A1257="","",INDEX(OpenMeteoAPI[ForecastDateTime],ROWS($C$2:C1257)))</f>
        <v>46212.291666666664</v>
      </c>
      <c r="D1257" t="str">
        <f t="shared" si="19"/>
        <v>7AM</v>
      </c>
      <c r="E1257" t="str" cm="1">
        <f t="array" ref="E1257">IF($K1257="","",_xlfn.IFS($K1257=0,_xlfn.UNICHAR(9728),$K1257&lt;=3,_xlfn.UNICHAR(9729),OR($K1257=45,$K1257=48),"~",AND($K1257&gt;=51,$K1257&lt;=67),_xlfn.UNICHAR(9748),AND($K1257&gt;=71,$K1257&lt;=77),_xlfn.UNICHAR(10052),AND($K1257&gt;=80,$K1257&lt;=82),_xlfn.UNICHAR(9748),AND($K1257&gt;=95,$K1257&lt;=99),_xlfn.UNICHAR(9889),TRUE,_xlfn.UNICHAR(9729)))</f>
        <v>☀</v>
      </c>
      <c r="F1257" t="str" cm="1">
        <f t="array" ref="F1257">IF($K1257="","",_xlfn.IFS($K1257=0,"Clear",$K1257&lt;=3,"Partly Cloudy",OR($K1257=45,$K1257=48),"Fog",AND($K1257&gt;=51,$K1257&lt;=67),"Drizzle",AND($K1257&gt;=71,$K1257&lt;=77),"Snow",AND($K1257&gt;=80,$K1257&lt;=82),"Rain Showers",AND($K1257&gt;=95,$K1257&lt;=99),"Thunderstorm",TRUE,"Cloudy"))</f>
        <v>Clear</v>
      </c>
      <c r="G1257" s="3" cm="1">
        <f t="array" ref="G1257">IF($A1257="","",INDEX(OpenMeteoAPI[TemperatureC],ROWS($G$2:G1257)))</f>
        <v>23.3</v>
      </c>
      <c r="H1257" s="4" cm="1">
        <f t="array" ref="H1257">IF($A1257="","",INDEX(OpenMeteoAPI[RelativeHumidityPct],ROWS($H$2:H1257))/100)</f>
        <v>0.64</v>
      </c>
      <c r="I1257" s="4" cm="1">
        <f t="array" ref="I1257">IF($A1257="","",INDEX(OpenMeteoAPI[PrecipitationProbabilityPct],ROWS($I$2:I1257))/100)</f>
        <v>0</v>
      </c>
      <c r="J1257" s="3" cm="1">
        <f t="array" ref="J1257">IF($A1257="","",INDEX(OpenMeteoAPI[PrecipitationMM],ROWS($J$2:J1257)))</f>
        <v>0</v>
      </c>
      <c r="K1257" cm="1">
        <f t="array" ref="K1257">IF($A1257="","",INDEX(OpenMeteoAPI[WeatherCode],ROWS($K$2:K1257)))</f>
        <v>0</v>
      </c>
      <c r="L1257" s="3" cm="1">
        <f t="array" ref="L1257">IF($A1257="","",INDEX(OpenMeteoAPI[WindSpeedKMH],ROWS($L$2:L1257)))</f>
        <v>3.2</v>
      </c>
    </row>
    <row r="1258" spans="1:12">
      <c r="A1258" t="str" cm="1">
        <f t="array" ref="A1258">IFERROR(INDEX(OpenMeteoAPI[City],ROWS($A$2:A1258))&amp;", "&amp;INDEX(OpenMeteoAPI[CountryCode],ROWS($A$2:A1258)),"")</f>
        <v>Paris, FR</v>
      </c>
      <c r="B1258" t="str" cm="1">
        <f t="array" ref="B1258">IF($A1258="","",INDEX(OpenMeteoAPI[LocationID],ROWS($B$2:B1258)))</f>
        <v>FR-PAR</v>
      </c>
      <c r="C1258" s="5" cm="1">
        <f t="array" ref="C1258">IF($A1258="","",INDEX(OpenMeteoAPI[ForecastDateTime],ROWS($C$2:C1258)))</f>
        <v>46212.333333333336</v>
      </c>
      <c r="D1258" t="str">
        <f t="shared" si="19"/>
        <v>8AM</v>
      </c>
      <c r="E1258" t="str" cm="1">
        <f t="array" ref="E1258">IF($K1258="","",_xlfn.IFS($K1258=0,_xlfn.UNICHAR(9728),$K1258&lt;=3,_xlfn.UNICHAR(9729),OR($K1258=45,$K1258=48),"~",AND($K1258&gt;=51,$K1258&lt;=67),_xlfn.UNICHAR(9748),AND($K1258&gt;=71,$K1258&lt;=77),_xlfn.UNICHAR(10052),AND($K1258&gt;=80,$K1258&lt;=82),_xlfn.UNICHAR(9748),AND($K1258&gt;=95,$K1258&lt;=99),_xlfn.UNICHAR(9889),TRUE,_xlfn.UNICHAR(9729)))</f>
        <v>☀</v>
      </c>
      <c r="F1258" t="str" cm="1">
        <f t="array" ref="F1258">IF($K1258="","",_xlfn.IFS($K1258=0,"Clear",$K1258&lt;=3,"Partly Cloudy",OR($K1258=45,$K1258=48),"Fog",AND($K1258&gt;=51,$K1258&lt;=67),"Drizzle",AND($K1258&gt;=71,$K1258&lt;=77),"Snow",AND($K1258&gt;=80,$K1258&lt;=82),"Rain Showers",AND($K1258&gt;=95,$K1258&lt;=99),"Thunderstorm",TRUE,"Cloudy"))</f>
        <v>Clear</v>
      </c>
      <c r="G1258" s="3" cm="1">
        <f t="array" ref="G1258">IF($A1258="","",INDEX(OpenMeteoAPI[TemperatureC],ROWS($G$2:G1258)))</f>
        <v>23.5</v>
      </c>
      <c r="H1258" s="4" cm="1">
        <f t="array" ref="H1258">IF($A1258="","",INDEX(OpenMeteoAPI[RelativeHumidityPct],ROWS($H$2:H1258))/100)</f>
        <v>0.64</v>
      </c>
      <c r="I1258" s="4" cm="1">
        <f t="array" ref="I1258">IF($A1258="","",INDEX(OpenMeteoAPI[PrecipitationProbabilityPct],ROWS($I$2:I1258))/100)</f>
        <v>0</v>
      </c>
      <c r="J1258" s="3" cm="1">
        <f t="array" ref="J1258">IF($A1258="","",INDEX(OpenMeteoAPI[PrecipitationMM],ROWS($J$2:J1258)))</f>
        <v>0</v>
      </c>
      <c r="K1258" cm="1">
        <f t="array" ref="K1258">IF($A1258="","",INDEX(OpenMeteoAPI[WeatherCode],ROWS($K$2:K1258)))</f>
        <v>0</v>
      </c>
      <c r="L1258" s="3" cm="1">
        <f t="array" ref="L1258">IF($A1258="","",INDEX(OpenMeteoAPI[WindSpeedKMH],ROWS($L$2:L1258)))</f>
        <v>4.4000000000000004</v>
      </c>
    </row>
    <row r="1259" spans="1:12">
      <c r="A1259" t="str" cm="1">
        <f t="array" ref="A1259">IFERROR(INDEX(OpenMeteoAPI[City],ROWS($A$2:A1259))&amp;", "&amp;INDEX(OpenMeteoAPI[CountryCode],ROWS($A$2:A1259)),"")</f>
        <v>Paris, FR</v>
      </c>
      <c r="B1259" t="str" cm="1">
        <f t="array" ref="B1259">IF($A1259="","",INDEX(OpenMeteoAPI[LocationID],ROWS($B$2:B1259)))</f>
        <v>FR-PAR</v>
      </c>
      <c r="C1259" s="5" cm="1">
        <f t="array" ref="C1259">IF($A1259="","",INDEX(OpenMeteoAPI[ForecastDateTime],ROWS($C$2:C1259)))</f>
        <v>46212.375</v>
      </c>
      <c r="D1259" t="str">
        <f t="shared" si="19"/>
        <v>9AM</v>
      </c>
      <c r="E1259" t="str" cm="1">
        <f t="array" ref="E1259">IF($K1259="","",_xlfn.IFS($K1259=0,_xlfn.UNICHAR(9728),$K1259&lt;=3,_xlfn.UNICHAR(9729),OR($K1259=45,$K1259=48),"~",AND($K1259&gt;=51,$K1259&lt;=67),_xlfn.UNICHAR(9748),AND($K1259&gt;=71,$K1259&lt;=77),_xlfn.UNICHAR(10052),AND($K1259&gt;=80,$K1259&lt;=82),_xlfn.UNICHAR(9748),AND($K1259&gt;=95,$K1259&lt;=99),_xlfn.UNICHAR(9889),TRUE,_xlfn.UNICHAR(9729)))</f>
        <v>☀</v>
      </c>
      <c r="F1259" t="str" cm="1">
        <f t="array" ref="F1259">IF($K1259="","",_xlfn.IFS($K1259=0,"Clear",$K1259&lt;=3,"Partly Cloudy",OR($K1259=45,$K1259=48),"Fog",AND($K1259&gt;=51,$K1259&lt;=67),"Drizzle",AND($K1259&gt;=71,$K1259&lt;=77),"Snow",AND($K1259&gt;=80,$K1259&lt;=82),"Rain Showers",AND($K1259&gt;=95,$K1259&lt;=99),"Thunderstorm",TRUE,"Cloudy"))</f>
        <v>Clear</v>
      </c>
      <c r="G1259" s="3" cm="1">
        <f t="array" ref="G1259">IF($A1259="","",INDEX(OpenMeteoAPI[TemperatureC],ROWS($G$2:G1259)))</f>
        <v>24.6</v>
      </c>
      <c r="H1259" s="4" cm="1">
        <f t="array" ref="H1259">IF($A1259="","",INDEX(OpenMeteoAPI[RelativeHumidityPct],ROWS($H$2:H1259))/100)</f>
        <v>0.6</v>
      </c>
      <c r="I1259" s="4" cm="1">
        <f t="array" ref="I1259">IF($A1259="","",INDEX(OpenMeteoAPI[PrecipitationProbabilityPct],ROWS($I$2:I1259))/100)</f>
        <v>0</v>
      </c>
      <c r="J1259" s="3" cm="1">
        <f t="array" ref="J1259">IF($A1259="","",INDEX(OpenMeteoAPI[PrecipitationMM],ROWS($J$2:J1259)))</f>
        <v>0</v>
      </c>
      <c r="K1259" cm="1">
        <f t="array" ref="K1259">IF($A1259="","",INDEX(OpenMeteoAPI[WeatherCode],ROWS($K$2:K1259)))</f>
        <v>0</v>
      </c>
      <c r="L1259" s="3" cm="1">
        <f t="array" ref="L1259">IF($A1259="","",INDEX(OpenMeteoAPI[WindSpeedKMH],ROWS($L$2:L1259)))</f>
        <v>3.6</v>
      </c>
    </row>
    <row r="1260" spans="1:12">
      <c r="A1260" t="str" cm="1">
        <f t="array" ref="A1260">IFERROR(INDEX(OpenMeteoAPI[City],ROWS($A$2:A1260))&amp;", "&amp;INDEX(OpenMeteoAPI[CountryCode],ROWS($A$2:A1260)),"")</f>
        <v>Paris, FR</v>
      </c>
      <c r="B1260" t="str" cm="1">
        <f t="array" ref="B1260">IF($A1260="","",INDEX(OpenMeteoAPI[LocationID],ROWS($B$2:B1260)))</f>
        <v>FR-PAR</v>
      </c>
      <c r="C1260" s="5" cm="1">
        <f t="array" ref="C1260">IF($A1260="","",INDEX(OpenMeteoAPI[ForecastDateTime],ROWS($C$2:C1260)))</f>
        <v>46212.416666666664</v>
      </c>
      <c r="D1260" t="str">
        <f t="shared" si="19"/>
        <v>10AM</v>
      </c>
      <c r="E1260" t="str" cm="1">
        <f t="array" ref="E1260">IF($K1260="","",_xlfn.IFS($K1260=0,_xlfn.UNICHAR(9728),$K1260&lt;=3,_xlfn.UNICHAR(9729),OR($K1260=45,$K1260=48),"~",AND($K1260&gt;=51,$K1260&lt;=67),_xlfn.UNICHAR(9748),AND($K1260&gt;=71,$K1260&lt;=77),_xlfn.UNICHAR(10052),AND($K1260&gt;=80,$K1260&lt;=82),_xlfn.UNICHAR(9748),AND($K1260&gt;=95,$K1260&lt;=99),_xlfn.UNICHAR(9889),TRUE,_xlfn.UNICHAR(9729)))</f>
        <v>☀</v>
      </c>
      <c r="F1260" t="str" cm="1">
        <f t="array" ref="F1260">IF($K1260="","",_xlfn.IFS($K1260=0,"Clear",$K1260&lt;=3,"Partly Cloudy",OR($K1260=45,$K1260=48),"Fog",AND($K1260&gt;=51,$K1260&lt;=67),"Drizzle",AND($K1260&gt;=71,$K1260&lt;=77),"Snow",AND($K1260&gt;=80,$K1260&lt;=82),"Rain Showers",AND($K1260&gt;=95,$K1260&lt;=99),"Thunderstorm",TRUE,"Cloudy"))</f>
        <v>Clear</v>
      </c>
      <c r="G1260" s="3" cm="1">
        <f t="array" ref="G1260">IF($A1260="","",INDEX(OpenMeteoAPI[TemperatureC],ROWS($G$2:G1260)))</f>
        <v>26</v>
      </c>
      <c r="H1260" s="4" cm="1">
        <f t="array" ref="H1260">IF($A1260="","",INDEX(OpenMeteoAPI[RelativeHumidityPct],ROWS($H$2:H1260))/100)</f>
        <v>0.56000000000000005</v>
      </c>
      <c r="I1260" s="4" cm="1">
        <f t="array" ref="I1260">IF($A1260="","",INDEX(OpenMeteoAPI[PrecipitationProbabilityPct],ROWS($I$2:I1260))/100)</f>
        <v>0</v>
      </c>
      <c r="J1260" s="3" cm="1">
        <f t="array" ref="J1260">IF($A1260="","",INDEX(OpenMeteoAPI[PrecipitationMM],ROWS($J$2:J1260)))</f>
        <v>0</v>
      </c>
      <c r="K1260" cm="1">
        <f t="array" ref="K1260">IF($A1260="","",INDEX(OpenMeteoAPI[WeatherCode],ROWS($K$2:K1260)))</f>
        <v>0</v>
      </c>
      <c r="L1260" s="3" cm="1">
        <f t="array" ref="L1260">IF($A1260="","",INDEX(OpenMeteoAPI[WindSpeedKMH],ROWS($L$2:L1260)))</f>
        <v>5.0999999999999996</v>
      </c>
    </row>
    <row r="1261" spans="1:12">
      <c r="A1261" t="str" cm="1">
        <f t="array" ref="A1261">IFERROR(INDEX(OpenMeteoAPI[City],ROWS($A$2:A1261))&amp;", "&amp;INDEX(OpenMeteoAPI[CountryCode],ROWS($A$2:A1261)),"")</f>
        <v>Paris, FR</v>
      </c>
      <c r="B1261" t="str" cm="1">
        <f t="array" ref="B1261">IF($A1261="","",INDEX(OpenMeteoAPI[LocationID],ROWS($B$2:B1261)))</f>
        <v>FR-PAR</v>
      </c>
      <c r="C1261" s="5" cm="1">
        <f t="array" ref="C1261">IF($A1261="","",INDEX(OpenMeteoAPI[ForecastDateTime],ROWS($C$2:C1261)))</f>
        <v>46212.458333333336</v>
      </c>
      <c r="D1261" t="str">
        <f t="shared" si="19"/>
        <v>11AM</v>
      </c>
      <c r="E1261" t="str" cm="1">
        <f t="array" ref="E1261">IF($K1261="","",_xlfn.IFS($K1261=0,_xlfn.UNICHAR(9728),$K1261&lt;=3,_xlfn.UNICHAR(9729),OR($K1261=45,$K1261=48),"~",AND($K1261&gt;=51,$K1261&lt;=67),_xlfn.UNICHAR(9748),AND($K1261&gt;=71,$K1261&lt;=77),_xlfn.UNICHAR(10052),AND($K1261&gt;=80,$K1261&lt;=82),_xlfn.UNICHAR(9748),AND($K1261&gt;=95,$K1261&lt;=99),_xlfn.UNICHAR(9889),TRUE,_xlfn.UNICHAR(9729)))</f>
        <v>☀</v>
      </c>
      <c r="F1261" t="str" cm="1">
        <f t="array" ref="F1261">IF($K1261="","",_xlfn.IFS($K1261=0,"Clear",$K1261&lt;=3,"Partly Cloudy",OR($K1261=45,$K1261=48),"Fog",AND($K1261&gt;=51,$K1261&lt;=67),"Drizzle",AND($K1261&gt;=71,$K1261&lt;=77),"Snow",AND($K1261&gt;=80,$K1261&lt;=82),"Rain Showers",AND($K1261&gt;=95,$K1261&lt;=99),"Thunderstorm",TRUE,"Cloudy"))</f>
        <v>Clear</v>
      </c>
      <c r="G1261" s="3" cm="1">
        <f t="array" ref="G1261">IF($A1261="","",INDEX(OpenMeteoAPI[TemperatureC],ROWS($G$2:G1261)))</f>
        <v>27.6</v>
      </c>
      <c r="H1261" s="4" cm="1">
        <f t="array" ref="H1261">IF($A1261="","",INDEX(OpenMeteoAPI[RelativeHumidityPct],ROWS($H$2:H1261))/100)</f>
        <v>0.49</v>
      </c>
      <c r="I1261" s="4" cm="1">
        <f t="array" ref="I1261">IF($A1261="","",INDEX(OpenMeteoAPI[PrecipitationProbabilityPct],ROWS($I$2:I1261))/100)</f>
        <v>0</v>
      </c>
      <c r="J1261" s="3" cm="1">
        <f t="array" ref="J1261">IF($A1261="","",INDEX(OpenMeteoAPI[PrecipitationMM],ROWS($J$2:J1261)))</f>
        <v>0</v>
      </c>
      <c r="K1261" cm="1">
        <f t="array" ref="K1261">IF($A1261="","",INDEX(OpenMeteoAPI[WeatherCode],ROWS($K$2:K1261)))</f>
        <v>0</v>
      </c>
      <c r="L1261" s="3" cm="1">
        <f t="array" ref="L1261">IF($A1261="","",INDEX(OpenMeteoAPI[WindSpeedKMH],ROWS($L$2:L1261)))</f>
        <v>5.9</v>
      </c>
    </row>
    <row r="1262" spans="1:12">
      <c r="A1262" t="str" cm="1">
        <f t="array" ref="A1262">IFERROR(INDEX(OpenMeteoAPI[City],ROWS($A$2:A1262))&amp;", "&amp;INDEX(OpenMeteoAPI[CountryCode],ROWS($A$2:A1262)),"")</f>
        <v>Paris, FR</v>
      </c>
      <c r="B1262" t="str" cm="1">
        <f t="array" ref="B1262">IF($A1262="","",INDEX(OpenMeteoAPI[LocationID],ROWS($B$2:B1262)))</f>
        <v>FR-PAR</v>
      </c>
      <c r="C1262" s="5" cm="1">
        <f t="array" ref="C1262">IF($A1262="","",INDEX(OpenMeteoAPI[ForecastDateTime],ROWS($C$2:C1262)))</f>
        <v>46212.5</v>
      </c>
      <c r="D1262" t="str">
        <f t="shared" si="19"/>
        <v>12PM</v>
      </c>
      <c r="E1262" t="str" cm="1">
        <f t="array" ref="E1262">IF($K1262="","",_xlfn.IFS($K1262=0,_xlfn.UNICHAR(9728),$K1262&lt;=3,_xlfn.UNICHAR(9729),OR($K1262=45,$K1262=48),"~",AND($K1262&gt;=51,$K1262&lt;=67),_xlfn.UNICHAR(9748),AND($K1262&gt;=71,$K1262&lt;=77),_xlfn.UNICHAR(10052),AND($K1262&gt;=80,$K1262&lt;=82),_xlfn.UNICHAR(9748),AND($K1262&gt;=95,$K1262&lt;=99),_xlfn.UNICHAR(9889),TRUE,_xlfn.UNICHAR(9729)))</f>
        <v>☀</v>
      </c>
      <c r="F1262" t="str" cm="1">
        <f t="array" ref="F1262">IF($K1262="","",_xlfn.IFS($K1262=0,"Clear",$K1262&lt;=3,"Partly Cloudy",OR($K1262=45,$K1262=48),"Fog",AND($K1262&gt;=51,$K1262&lt;=67),"Drizzle",AND($K1262&gt;=71,$K1262&lt;=77),"Snow",AND($K1262&gt;=80,$K1262&lt;=82),"Rain Showers",AND($K1262&gt;=95,$K1262&lt;=99),"Thunderstorm",TRUE,"Cloudy"))</f>
        <v>Clear</v>
      </c>
      <c r="G1262" s="3" cm="1">
        <f t="array" ref="G1262">IF($A1262="","",INDEX(OpenMeteoAPI[TemperatureC],ROWS($G$2:G1262)))</f>
        <v>29.1</v>
      </c>
      <c r="H1262" s="4" cm="1">
        <f t="array" ref="H1262">IF($A1262="","",INDEX(OpenMeteoAPI[RelativeHumidityPct],ROWS($H$2:H1262))/100)</f>
        <v>0.42</v>
      </c>
      <c r="I1262" s="4" cm="1">
        <f t="array" ref="I1262">IF($A1262="","",INDEX(OpenMeteoAPI[PrecipitationProbabilityPct],ROWS($I$2:I1262))/100)</f>
        <v>0</v>
      </c>
      <c r="J1262" s="3" cm="1">
        <f t="array" ref="J1262">IF($A1262="","",INDEX(OpenMeteoAPI[PrecipitationMM],ROWS($J$2:J1262)))</f>
        <v>0</v>
      </c>
      <c r="K1262" cm="1">
        <f t="array" ref="K1262">IF($A1262="","",INDEX(OpenMeteoAPI[WeatherCode],ROWS($K$2:K1262)))</f>
        <v>0</v>
      </c>
      <c r="L1262" s="3" cm="1">
        <f t="array" ref="L1262">IF($A1262="","",INDEX(OpenMeteoAPI[WindSpeedKMH],ROWS($L$2:L1262)))</f>
        <v>7.4</v>
      </c>
    </row>
    <row r="1263" spans="1:12">
      <c r="A1263" t="str" cm="1">
        <f t="array" ref="A1263">IFERROR(INDEX(OpenMeteoAPI[City],ROWS($A$2:A1263))&amp;", "&amp;INDEX(OpenMeteoAPI[CountryCode],ROWS($A$2:A1263)),"")</f>
        <v>Paris, FR</v>
      </c>
      <c r="B1263" t="str" cm="1">
        <f t="array" ref="B1263">IF($A1263="","",INDEX(OpenMeteoAPI[LocationID],ROWS($B$2:B1263)))</f>
        <v>FR-PAR</v>
      </c>
      <c r="C1263" s="5" cm="1">
        <f t="array" ref="C1263">IF($A1263="","",INDEX(OpenMeteoAPI[ForecastDateTime],ROWS($C$2:C1263)))</f>
        <v>46212.541666666664</v>
      </c>
      <c r="D1263" t="str">
        <f t="shared" si="19"/>
        <v>1PM</v>
      </c>
      <c r="E1263" t="str" cm="1">
        <f t="array" ref="E1263">IF($K1263="","",_xlfn.IFS($K1263=0,_xlfn.UNICHAR(9728),$K1263&lt;=3,_xlfn.UNICHAR(9729),OR($K1263=45,$K1263=48),"~",AND($K1263&gt;=51,$K1263&lt;=67),_xlfn.UNICHAR(9748),AND($K1263&gt;=71,$K1263&lt;=77),_xlfn.UNICHAR(10052),AND($K1263&gt;=80,$K1263&lt;=82),_xlfn.UNICHAR(9748),AND($K1263&gt;=95,$K1263&lt;=99),_xlfn.UNICHAR(9889),TRUE,_xlfn.UNICHAR(9729)))</f>
        <v>☁</v>
      </c>
      <c r="F1263" t="str" cm="1">
        <f t="array" ref="F1263">IF($K1263="","",_xlfn.IFS($K1263=0,"Clear",$K1263&lt;=3,"Partly Cloudy",OR($K1263=45,$K1263=48),"Fog",AND($K1263&gt;=51,$K1263&lt;=67),"Drizzle",AND($K1263&gt;=71,$K1263&lt;=77),"Snow",AND($K1263&gt;=80,$K1263&lt;=82),"Rain Showers",AND($K1263&gt;=95,$K1263&lt;=99),"Thunderstorm",TRUE,"Cloudy"))</f>
        <v>Partly Cloudy</v>
      </c>
      <c r="G1263" s="3" cm="1">
        <f t="array" ref="G1263">IF($A1263="","",INDEX(OpenMeteoAPI[TemperatureC],ROWS($G$2:G1263)))</f>
        <v>30.5</v>
      </c>
      <c r="H1263" s="4" cm="1">
        <f t="array" ref="H1263">IF($A1263="","",INDEX(OpenMeteoAPI[RelativeHumidityPct],ROWS($H$2:H1263))/100)</f>
        <v>0.38</v>
      </c>
      <c r="I1263" s="4" cm="1">
        <f t="array" ref="I1263">IF($A1263="","",INDEX(OpenMeteoAPI[PrecipitationProbabilityPct],ROWS($I$2:I1263))/100)</f>
        <v>0</v>
      </c>
      <c r="J1263" s="3" cm="1">
        <f t="array" ref="J1263">IF($A1263="","",INDEX(OpenMeteoAPI[PrecipitationMM],ROWS($J$2:J1263)))</f>
        <v>0</v>
      </c>
      <c r="K1263" cm="1">
        <f t="array" ref="K1263">IF($A1263="","",INDEX(OpenMeteoAPI[WeatherCode],ROWS($K$2:K1263)))</f>
        <v>3</v>
      </c>
      <c r="L1263" s="3" cm="1">
        <f t="array" ref="L1263">IF($A1263="","",INDEX(OpenMeteoAPI[WindSpeedKMH],ROWS($L$2:L1263)))</f>
        <v>8.1</v>
      </c>
    </row>
    <row r="1264" spans="1:12">
      <c r="A1264" t="str" cm="1">
        <f t="array" ref="A1264">IFERROR(INDEX(OpenMeteoAPI[City],ROWS($A$2:A1264))&amp;", "&amp;INDEX(OpenMeteoAPI[CountryCode],ROWS($A$2:A1264)),"")</f>
        <v>Paris, FR</v>
      </c>
      <c r="B1264" t="str" cm="1">
        <f t="array" ref="B1264">IF($A1264="","",INDEX(OpenMeteoAPI[LocationID],ROWS($B$2:B1264)))</f>
        <v>FR-PAR</v>
      </c>
      <c r="C1264" s="5" cm="1">
        <f t="array" ref="C1264">IF($A1264="","",INDEX(OpenMeteoAPI[ForecastDateTime],ROWS($C$2:C1264)))</f>
        <v>46212.583333333336</v>
      </c>
      <c r="D1264" t="str">
        <f t="shared" si="19"/>
        <v>2PM</v>
      </c>
      <c r="E1264" t="str" cm="1">
        <f t="array" ref="E1264">IF($K1264="","",_xlfn.IFS($K1264=0,_xlfn.UNICHAR(9728),$K1264&lt;=3,_xlfn.UNICHAR(9729),OR($K1264=45,$K1264=48),"~",AND($K1264&gt;=51,$K1264&lt;=67),_xlfn.UNICHAR(9748),AND($K1264&gt;=71,$K1264&lt;=77),_xlfn.UNICHAR(10052),AND($K1264&gt;=80,$K1264&lt;=82),_xlfn.UNICHAR(9748),AND($K1264&gt;=95,$K1264&lt;=99),_xlfn.UNICHAR(9889),TRUE,_xlfn.UNICHAR(9729)))</f>
        <v>☁</v>
      </c>
      <c r="F1264" t="str" cm="1">
        <f t="array" ref="F1264">IF($K1264="","",_xlfn.IFS($K1264=0,"Clear",$K1264&lt;=3,"Partly Cloudy",OR($K1264=45,$K1264=48),"Fog",AND($K1264&gt;=51,$K1264&lt;=67),"Drizzle",AND($K1264&gt;=71,$K1264&lt;=77),"Snow",AND($K1264&gt;=80,$K1264&lt;=82),"Rain Showers",AND($K1264&gt;=95,$K1264&lt;=99),"Thunderstorm",TRUE,"Cloudy"))</f>
        <v>Partly Cloudy</v>
      </c>
      <c r="G1264" s="3" cm="1">
        <f t="array" ref="G1264">IF($A1264="","",INDEX(OpenMeteoAPI[TemperatureC],ROWS($G$2:G1264)))</f>
        <v>31.6</v>
      </c>
      <c r="H1264" s="4" cm="1">
        <f t="array" ref="H1264">IF($A1264="","",INDEX(OpenMeteoAPI[RelativeHumidityPct],ROWS($H$2:H1264))/100)</f>
        <v>0.36</v>
      </c>
      <c r="I1264" s="4" cm="1">
        <f t="array" ref="I1264">IF($A1264="","",INDEX(OpenMeteoAPI[PrecipitationProbabilityPct],ROWS($I$2:I1264))/100)</f>
        <v>0</v>
      </c>
      <c r="J1264" s="3" cm="1">
        <f t="array" ref="J1264">IF($A1264="","",INDEX(OpenMeteoAPI[PrecipitationMM],ROWS($J$2:J1264)))</f>
        <v>0</v>
      </c>
      <c r="K1264" cm="1">
        <f t="array" ref="K1264">IF($A1264="","",INDEX(OpenMeteoAPI[WeatherCode],ROWS($K$2:K1264)))</f>
        <v>2</v>
      </c>
      <c r="L1264" s="3" cm="1">
        <f t="array" ref="L1264">IF($A1264="","",INDEX(OpenMeteoAPI[WindSpeedKMH],ROWS($L$2:L1264)))</f>
        <v>8.1</v>
      </c>
    </row>
    <row r="1265" spans="1:12">
      <c r="A1265" t="str" cm="1">
        <f t="array" ref="A1265">IFERROR(INDEX(OpenMeteoAPI[City],ROWS($A$2:A1265))&amp;", "&amp;INDEX(OpenMeteoAPI[CountryCode],ROWS($A$2:A1265)),"")</f>
        <v>Paris, FR</v>
      </c>
      <c r="B1265" t="str" cm="1">
        <f t="array" ref="B1265">IF($A1265="","",INDEX(OpenMeteoAPI[LocationID],ROWS($B$2:B1265)))</f>
        <v>FR-PAR</v>
      </c>
      <c r="C1265" s="5" cm="1">
        <f t="array" ref="C1265">IF($A1265="","",INDEX(OpenMeteoAPI[ForecastDateTime],ROWS($C$2:C1265)))</f>
        <v>46212.625</v>
      </c>
      <c r="D1265" t="str">
        <f t="shared" si="19"/>
        <v>3PM</v>
      </c>
      <c r="E1265" t="str" cm="1">
        <f t="array" ref="E1265">IF($K1265="","",_xlfn.IFS($K1265=0,_xlfn.UNICHAR(9728),$K1265&lt;=3,_xlfn.UNICHAR(9729),OR($K1265=45,$K1265=48),"~",AND($K1265&gt;=51,$K1265&lt;=67),_xlfn.UNICHAR(9748),AND($K1265&gt;=71,$K1265&lt;=77),_xlfn.UNICHAR(10052),AND($K1265&gt;=80,$K1265&lt;=82),_xlfn.UNICHAR(9748),AND($K1265&gt;=95,$K1265&lt;=99),_xlfn.UNICHAR(9889),TRUE,_xlfn.UNICHAR(9729)))</f>
        <v>☁</v>
      </c>
      <c r="F1265" t="str" cm="1">
        <f t="array" ref="F1265">IF($K1265="","",_xlfn.IFS($K1265=0,"Clear",$K1265&lt;=3,"Partly Cloudy",OR($K1265=45,$K1265=48),"Fog",AND($K1265&gt;=51,$K1265&lt;=67),"Drizzle",AND($K1265&gt;=71,$K1265&lt;=77),"Snow",AND($K1265&gt;=80,$K1265&lt;=82),"Rain Showers",AND($K1265&gt;=95,$K1265&lt;=99),"Thunderstorm",TRUE,"Cloudy"))</f>
        <v>Partly Cloudy</v>
      </c>
      <c r="G1265" s="3" cm="1">
        <f t="array" ref="G1265">IF($A1265="","",INDEX(OpenMeteoAPI[TemperatureC],ROWS($G$2:G1265)))</f>
        <v>32.700000000000003</v>
      </c>
      <c r="H1265" s="4" cm="1">
        <f t="array" ref="H1265">IF($A1265="","",INDEX(OpenMeteoAPI[RelativeHumidityPct],ROWS($H$2:H1265))/100)</f>
        <v>0.36</v>
      </c>
      <c r="I1265" s="4" cm="1">
        <f t="array" ref="I1265">IF($A1265="","",INDEX(OpenMeteoAPI[PrecipitationProbabilityPct],ROWS($I$2:I1265))/100)</f>
        <v>0</v>
      </c>
      <c r="J1265" s="3" cm="1">
        <f t="array" ref="J1265">IF($A1265="","",INDEX(OpenMeteoAPI[PrecipitationMM],ROWS($J$2:J1265)))</f>
        <v>0</v>
      </c>
      <c r="K1265" cm="1">
        <f t="array" ref="K1265">IF($A1265="","",INDEX(OpenMeteoAPI[WeatherCode],ROWS($K$2:K1265)))</f>
        <v>1</v>
      </c>
      <c r="L1265" s="3" cm="1">
        <f t="array" ref="L1265">IF($A1265="","",INDEX(OpenMeteoAPI[WindSpeedKMH],ROWS($L$2:L1265)))</f>
        <v>8.1</v>
      </c>
    </row>
    <row r="1266" spans="1:12">
      <c r="A1266" t="str" cm="1">
        <f t="array" ref="A1266">IFERROR(INDEX(OpenMeteoAPI[City],ROWS($A$2:A1266))&amp;", "&amp;INDEX(OpenMeteoAPI[CountryCode],ROWS($A$2:A1266)),"")</f>
        <v>Paris, FR</v>
      </c>
      <c r="B1266" t="str" cm="1">
        <f t="array" ref="B1266">IF($A1266="","",INDEX(OpenMeteoAPI[LocationID],ROWS($B$2:B1266)))</f>
        <v>FR-PAR</v>
      </c>
      <c r="C1266" s="5" cm="1">
        <f t="array" ref="C1266">IF($A1266="","",INDEX(OpenMeteoAPI[ForecastDateTime],ROWS($C$2:C1266)))</f>
        <v>46212.666666666664</v>
      </c>
      <c r="D1266" t="str">
        <f t="shared" si="19"/>
        <v>4PM</v>
      </c>
      <c r="E1266" t="str" cm="1">
        <f t="array" ref="E1266">IF($K1266="","",_xlfn.IFS($K1266=0,_xlfn.UNICHAR(9728),$K1266&lt;=3,_xlfn.UNICHAR(9729),OR($K1266=45,$K1266=48),"~",AND($K1266&gt;=51,$K1266&lt;=67),_xlfn.UNICHAR(9748),AND($K1266&gt;=71,$K1266&lt;=77),_xlfn.UNICHAR(10052),AND($K1266&gt;=80,$K1266&lt;=82),_xlfn.UNICHAR(9748),AND($K1266&gt;=95,$K1266&lt;=99),_xlfn.UNICHAR(9889),TRUE,_xlfn.UNICHAR(9729)))</f>
        <v>☀</v>
      </c>
      <c r="F1266" t="str" cm="1">
        <f t="array" ref="F1266">IF($K1266="","",_xlfn.IFS($K1266=0,"Clear",$K1266&lt;=3,"Partly Cloudy",OR($K1266=45,$K1266=48),"Fog",AND($K1266&gt;=51,$K1266&lt;=67),"Drizzle",AND($K1266&gt;=71,$K1266&lt;=77),"Snow",AND($K1266&gt;=80,$K1266&lt;=82),"Rain Showers",AND($K1266&gt;=95,$K1266&lt;=99),"Thunderstorm",TRUE,"Cloudy"))</f>
        <v>Clear</v>
      </c>
      <c r="G1266" s="3" cm="1">
        <f t="array" ref="G1266">IF($A1266="","",INDEX(OpenMeteoAPI[TemperatureC],ROWS($G$2:G1266)))</f>
        <v>33.6</v>
      </c>
      <c r="H1266" s="4" cm="1">
        <f t="array" ref="H1266">IF($A1266="","",INDEX(OpenMeteoAPI[RelativeHumidityPct],ROWS($H$2:H1266))/100)</f>
        <v>0.31</v>
      </c>
      <c r="I1266" s="4" cm="1">
        <f t="array" ref="I1266">IF($A1266="","",INDEX(OpenMeteoAPI[PrecipitationProbabilityPct],ROWS($I$2:I1266))/100)</f>
        <v>0</v>
      </c>
      <c r="J1266" s="3" cm="1">
        <f t="array" ref="J1266">IF($A1266="","",INDEX(OpenMeteoAPI[PrecipitationMM],ROWS($J$2:J1266)))</f>
        <v>0</v>
      </c>
      <c r="K1266" cm="1">
        <f t="array" ref="K1266">IF($A1266="","",INDEX(OpenMeteoAPI[WeatherCode],ROWS($K$2:K1266)))</f>
        <v>0</v>
      </c>
      <c r="L1266" s="3" cm="1">
        <f t="array" ref="L1266">IF($A1266="","",INDEX(OpenMeteoAPI[WindSpeedKMH],ROWS($L$2:L1266)))</f>
        <v>9.9</v>
      </c>
    </row>
    <row r="1267" spans="1:12">
      <c r="A1267" t="str" cm="1">
        <f t="array" ref="A1267">IFERROR(INDEX(OpenMeteoAPI[City],ROWS($A$2:A1267))&amp;", "&amp;INDEX(OpenMeteoAPI[CountryCode],ROWS($A$2:A1267)),"")</f>
        <v>Paris, FR</v>
      </c>
      <c r="B1267" t="str" cm="1">
        <f t="array" ref="B1267">IF($A1267="","",INDEX(OpenMeteoAPI[LocationID],ROWS($B$2:B1267)))</f>
        <v>FR-PAR</v>
      </c>
      <c r="C1267" s="5" cm="1">
        <f t="array" ref="C1267">IF($A1267="","",INDEX(OpenMeteoAPI[ForecastDateTime],ROWS($C$2:C1267)))</f>
        <v>46212.708333333336</v>
      </c>
      <c r="D1267" t="str">
        <f t="shared" si="19"/>
        <v>5PM</v>
      </c>
      <c r="E1267" t="str" cm="1">
        <f t="array" ref="E1267">IF($K1267="","",_xlfn.IFS($K1267=0,_xlfn.UNICHAR(9728),$K1267&lt;=3,_xlfn.UNICHAR(9729),OR($K1267=45,$K1267=48),"~",AND($K1267&gt;=51,$K1267&lt;=67),_xlfn.UNICHAR(9748),AND($K1267&gt;=71,$K1267&lt;=77),_xlfn.UNICHAR(10052),AND($K1267&gt;=80,$K1267&lt;=82),_xlfn.UNICHAR(9748),AND($K1267&gt;=95,$K1267&lt;=99),_xlfn.UNICHAR(9889),TRUE,_xlfn.UNICHAR(9729)))</f>
        <v>☀</v>
      </c>
      <c r="F1267" t="str" cm="1">
        <f t="array" ref="F1267">IF($K1267="","",_xlfn.IFS($K1267=0,"Clear",$K1267&lt;=3,"Partly Cloudy",OR($K1267=45,$K1267=48),"Fog",AND($K1267&gt;=51,$K1267&lt;=67),"Drizzle",AND($K1267&gt;=71,$K1267&lt;=77),"Snow",AND($K1267&gt;=80,$K1267&lt;=82),"Rain Showers",AND($K1267&gt;=95,$K1267&lt;=99),"Thunderstorm",TRUE,"Cloudy"))</f>
        <v>Clear</v>
      </c>
      <c r="G1267" s="3" cm="1">
        <f t="array" ref="G1267">IF($A1267="","",INDEX(OpenMeteoAPI[TemperatureC],ROWS($G$2:G1267)))</f>
        <v>34</v>
      </c>
      <c r="H1267" s="4" cm="1">
        <f t="array" ref="H1267">IF($A1267="","",INDEX(OpenMeteoAPI[RelativeHumidityPct],ROWS($H$2:H1267))/100)</f>
        <v>0.27</v>
      </c>
      <c r="I1267" s="4" cm="1">
        <f t="array" ref="I1267">IF($A1267="","",INDEX(OpenMeteoAPI[PrecipitationProbabilityPct],ROWS($I$2:I1267))/100)</f>
        <v>0</v>
      </c>
      <c r="J1267" s="3" cm="1">
        <f t="array" ref="J1267">IF($A1267="","",INDEX(OpenMeteoAPI[PrecipitationMM],ROWS($J$2:J1267)))</f>
        <v>0</v>
      </c>
      <c r="K1267" cm="1">
        <f t="array" ref="K1267">IF($A1267="","",INDEX(OpenMeteoAPI[WeatherCode],ROWS($K$2:K1267)))</f>
        <v>0</v>
      </c>
      <c r="L1267" s="3" cm="1">
        <f t="array" ref="L1267">IF($A1267="","",INDEX(OpenMeteoAPI[WindSpeedKMH],ROWS($L$2:L1267)))</f>
        <v>9.6</v>
      </c>
    </row>
    <row r="1268" spans="1:12">
      <c r="A1268" t="str" cm="1">
        <f t="array" ref="A1268">IFERROR(INDEX(OpenMeteoAPI[City],ROWS($A$2:A1268))&amp;", "&amp;INDEX(OpenMeteoAPI[CountryCode],ROWS($A$2:A1268)),"")</f>
        <v>Paris, FR</v>
      </c>
      <c r="B1268" t="str" cm="1">
        <f t="array" ref="B1268">IF($A1268="","",INDEX(OpenMeteoAPI[LocationID],ROWS($B$2:B1268)))</f>
        <v>FR-PAR</v>
      </c>
      <c r="C1268" s="5" cm="1">
        <f t="array" ref="C1268">IF($A1268="","",INDEX(OpenMeteoAPI[ForecastDateTime],ROWS($C$2:C1268)))</f>
        <v>46212.75</v>
      </c>
      <c r="D1268" t="str">
        <f t="shared" si="19"/>
        <v>6PM</v>
      </c>
      <c r="E1268" t="str" cm="1">
        <f t="array" ref="E1268">IF($K1268="","",_xlfn.IFS($K1268=0,_xlfn.UNICHAR(9728),$K1268&lt;=3,_xlfn.UNICHAR(9729),OR($K1268=45,$K1268=48),"~",AND($K1268&gt;=51,$K1268&lt;=67),_xlfn.UNICHAR(9748),AND($K1268&gt;=71,$K1268&lt;=77),_xlfn.UNICHAR(10052),AND($K1268&gt;=80,$K1268&lt;=82),_xlfn.UNICHAR(9748),AND($K1268&gt;=95,$K1268&lt;=99),_xlfn.UNICHAR(9889),TRUE,_xlfn.UNICHAR(9729)))</f>
        <v>☀</v>
      </c>
      <c r="F1268" t="str" cm="1">
        <f t="array" ref="F1268">IF($K1268="","",_xlfn.IFS($K1268=0,"Clear",$K1268&lt;=3,"Partly Cloudy",OR($K1268=45,$K1268=48),"Fog",AND($K1268&gt;=51,$K1268&lt;=67),"Drizzle",AND($K1268&gt;=71,$K1268&lt;=77),"Snow",AND($K1268&gt;=80,$K1268&lt;=82),"Rain Showers",AND($K1268&gt;=95,$K1268&lt;=99),"Thunderstorm",TRUE,"Cloudy"))</f>
        <v>Clear</v>
      </c>
      <c r="G1268" s="3" cm="1">
        <f t="array" ref="G1268">IF($A1268="","",INDEX(OpenMeteoAPI[TemperatureC],ROWS($G$2:G1268)))</f>
        <v>34.299999999999997</v>
      </c>
      <c r="H1268" s="4" cm="1">
        <f t="array" ref="H1268">IF($A1268="","",INDEX(OpenMeteoAPI[RelativeHumidityPct],ROWS($H$2:H1268))/100)</f>
        <v>0.3</v>
      </c>
      <c r="I1268" s="4" cm="1">
        <f t="array" ref="I1268">IF($A1268="","",INDEX(OpenMeteoAPI[PrecipitationProbabilityPct],ROWS($I$2:I1268))/100)</f>
        <v>0</v>
      </c>
      <c r="J1268" s="3" cm="1">
        <f t="array" ref="J1268">IF($A1268="","",INDEX(OpenMeteoAPI[PrecipitationMM],ROWS($J$2:J1268)))</f>
        <v>0</v>
      </c>
      <c r="K1268" cm="1">
        <f t="array" ref="K1268">IF($A1268="","",INDEX(OpenMeteoAPI[WeatherCode],ROWS($K$2:K1268)))</f>
        <v>0</v>
      </c>
      <c r="L1268" s="3" cm="1">
        <f t="array" ref="L1268">IF($A1268="","",INDEX(OpenMeteoAPI[WindSpeedKMH],ROWS($L$2:L1268)))</f>
        <v>10.4</v>
      </c>
    </row>
    <row r="1269" spans="1:12">
      <c r="A1269" t="str" cm="1">
        <f t="array" ref="A1269">IFERROR(INDEX(OpenMeteoAPI[City],ROWS($A$2:A1269))&amp;", "&amp;INDEX(OpenMeteoAPI[CountryCode],ROWS($A$2:A1269)),"")</f>
        <v>Paris, FR</v>
      </c>
      <c r="B1269" t="str" cm="1">
        <f t="array" ref="B1269">IF($A1269="","",INDEX(OpenMeteoAPI[LocationID],ROWS($B$2:B1269)))</f>
        <v>FR-PAR</v>
      </c>
      <c r="C1269" s="5" cm="1">
        <f t="array" ref="C1269">IF($A1269="","",INDEX(OpenMeteoAPI[ForecastDateTime],ROWS($C$2:C1269)))</f>
        <v>46212.791666666664</v>
      </c>
      <c r="D1269" t="str">
        <f t="shared" si="19"/>
        <v>7PM</v>
      </c>
      <c r="E1269" t="str" cm="1">
        <f t="array" ref="E1269">IF($K1269="","",_xlfn.IFS($K1269=0,_xlfn.UNICHAR(9728),$K1269&lt;=3,_xlfn.UNICHAR(9729),OR($K1269=45,$K1269=48),"~",AND($K1269&gt;=51,$K1269&lt;=67),_xlfn.UNICHAR(9748),AND($K1269&gt;=71,$K1269&lt;=77),_xlfn.UNICHAR(10052),AND($K1269&gt;=80,$K1269&lt;=82),_xlfn.UNICHAR(9748),AND($K1269&gt;=95,$K1269&lt;=99),_xlfn.UNICHAR(9889),TRUE,_xlfn.UNICHAR(9729)))</f>
        <v>☀</v>
      </c>
      <c r="F1269" t="str" cm="1">
        <f t="array" ref="F1269">IF($K1269="","",_xlfn.IFS($K1269=0,"Clear",$K1269&lt;=3,"Partly Cloudy",OR($K1269=45,$K1269=48),"Fog",AND($K1269&gt;=51,$K1269&lt;=67),"Drizzle",AND($K1269&gt;=71,$K1269&lt;=77),"Snow",AND($K1269&gt;=80,$K1269&lt;=82),"Rain Showers",AND($K1269&gt;=95,$K1269&lt;=99),"Thunderstorm",TRUE,"Cloudy"))</f>
        <v>Clear</v>
      </c>
      <c r="G1269" s="3" cm="1">
        <f t="array" ref="G1269">IF($A1269="","",INDEX(OpenMeteoAPI[TemperatureC],ROWS($G$2:G1269)))</f>
        <v>34.1</v>
      </c>
      <c r="H1269" s="4" cm="1">
        <f t="array" ref="H1269">IF($A1269="","",INDEX(OpenMeteoAPI[RelativeHumidityPct],ROWS($H$2:H1269))/100)</f>
        <v>0.28000000000000003</v>
      </c>
      <c r="I1269" s="4" cm="1">
        <f t="array" ref="I1269">IF($A1269="","",INDEX(OpenMeteoAPI[PrecipitationProbabilityPct],ROWS($I$2:I1269))/100)</f>
        <v>0</v>
      </c>
      <c r="J1269" s="3" cm="1">
        <f t="array" ref="J1269">IF($A1269="","",INDEX(OpenMeteoAPI[PrecipitationMM],ROWS($J$2:J1269)))</f>
        <v>0</v>
      </c>
      <c r="K1269" cm="1">
        <f t="array" ref="K1269">IF($A1269="","",INDEX(OpenMeteoAPI[WeatherCode],ROWS($K$2:K1269)))</f>
        <v>0</v>
      </c>
      <c r="L1269" s="3" cm="1">
        <f t="array" ref="L1269">IF($A1269="","",INDEX(OpenMeteoAPI[WindSpeedKMH],ROWS($L$2:L1269)))</f>
        <v>11.3</v>
      </c>
    </row>
    <row r="1270" spans="1:12">
      <c r="A1270" t="str" cm="1">
        <f t="array" ref="A1270">IFERROR(INDEX(OpenMeteoAPI[City],ROWS($A$2:A1270))&amp;", "&amp;INDEX(OpenMeteoAPI[CountryCode],ROWS($A$2:A1270)),"")</f>
        <v>Paris, FR</v>
      </c>
      <c r="B1270" t="str" cm="1">
        <f t="array" ref="B1270">IF($A1270="","",INDEX(OpenMeteoAPI[LocationID],ROWS($B$2:B1270)))</f>
        <v>FR-PAR</v>
      </c>
      <c r="C1270" s="5" cm="1">
        <f t="array" ref="C1270">IF($A1270="","",INDEX(OpenMeteoAPI[ForecastDateTime],ROWS($C$2:C1270)))</f>
        <v>46212.833333333336</v>
      </c>
      <c r="D1270" t="str">
        <f t="shared" si="19"/>
        <v>8PM</v>
      </c>
      <c r="E1270" t="str" cm="1">
        <f t="array" ref="E1270">IF($K1270="","",_xlfn.IFS($K1270=0,_xlfn.UNICHAR(9728),$K1270&lt;=3,_xlfn.UNICHAR(9729),OR($K1270=45,$K1270=48),"~",AND($K1270&gt;=51,$K1270&lt;=67),_xlfn.UNICHAR(9748),AND($K1270&gt;=71,$K1270&lt;=77),_xlfn.UNICHAR(10052),AND($K1270&gt;=80,$K1270&lt;=82),_xlfn.UNICHAR(9748),AND($K1270&gt;=95,$K1270&lt;=99),_xlfn.UNICHAR(9889),TRUE,_xlfn.UNICHAR(9729)))</f>
        <v>☁</v>
      </c>
      <c r="F1270" t="str" cm="1">
        <f t="array" ref="F1270">IF($K1270="","",_xlfn.IFS($K1270=0,"Clear",$K1270&lt;=3,"Partly Cloudy",OR($K1270=45,$K1270=48),"Fog",AND($K1270&gt;=51,$K1270&lt;=67),"Drizzle",AND($K1270&gt;=71,$K1270&lt;=77),"Snow",AND($K1270&gt;=80,$K1270&lt;=82),"Rain Showers",AND($K1270&gt;=95,$K1270&lt;=99),"Thunderstorm",TRUE,"Cloudy"))</f>
        <v>Partly Cloudy</v>
      </c>
      <c r="G1270" s="3" cm="1">
        <f t="array" ref="G1270">IF($A1270="","",INDEX(OpenMeteoAPI[TemperatureC],ROWS($G$2:G1270)))</f>
        <v>33.299999999999997</v>
      </c>
      <c r="H1270" s="4" cm="1">
        <f t="array" ref="H1270">IF($A1270="","",INDEX(OpenMeteoAPI[RelativeHumidityPct],ROWS($H$2:H1270))/100)</f>
        <v>0.3</v>
      </c>
      <c r="I1270" s="4" cm="1">
        <f t="array" ref="I1270">IF($A1270="","",INDEX(OpenMeteoAPI[PrecipitationProbabilityPct],ROWS($I$2:I1270))/100)</f>
        <v>0</v>
      </c>
      <c r="J1270" s="3" cm="1">
        <f t="array" ref="J1270">IF($A1270="","",INDEX(OpenMeteoAPI[PrecipitationMM],ROWS($J$2:J1270)))</f>
        <v>0</v>
      </c>
      <c r="K1270" cm="1">
        <f t="array" ref="K1270">IF($A1270="","",INDEX(OpenMeteoAPI[WeatherCode],ROWS($K$2:K1270)))</f>
        <v>2</v>
      </c>
      <c r="L1270" s="3" cm="1">
        <f t="array" ref="L1270">IF($A1270="","",INDEX(OpenMeteoAPI[WindSpeedKMH],ROWS($L$2:L1270)))</f>
        <v>11.7</v>
      </c>
    </row>
    <row r="1271" spans="1:12">
      <c r="A1271" t="str" cm="1">
        <f t="array" ref="A1271">IFERROR(INDEX(OpenMeteoAPI[City],ROWS($A$2:A1271))&amp;", "&amp;INDEX(OpenMeteoAPI[CountryCode],ROWS($A$2:A1271)),"")</f>
        <v>Paris, FR</v>
      </c>
      <c r="B1271" t="str" cm="1">
        <f t="array" ref="B1271">IF($A1271="","",INDEX(OpenMeteoAPI[LocationID],ROWS($B$2:B1271)))</f>
        <v>FR-PAR</v>
      </c>
      <c r="C1271" s="5" cm="1">
        <f t="array" ref="C1271">IF($A1271="","",INDEX(OpenMeteoAPI[ForecastDateTime],ROWS($C$2:C1271)))</f>
        <v>46212.875</v>
      </c>
      <c r="D1271" t="str">
        <f t="shared" si="19"/>
        <v>9PM</v>
      </c>
      <c r="E1271" t="str" cm="1">
        <f t="array" ref="E1271">IF($K1271="","",_xlfn.IFS($K1271=0,_xlfn.UNICHAR(9728),$K1271&lt;=3,_xlfn.UNICHAR(9729),OR($K1271=45,$K1271=48),"~",AND($K1271&gt;=51,$K1271&lt;=67),_xlfn.UNICHAR(9748),AND($K1271&gt;=71,$K1271&lt;=77),_xlfn.UNICHAR(10052),AND($K1271&gt;=80,$K1271&lt;=82),_xlfn.UNICHAR(9748),AND($K1271&gt;=95,$K1271&lt;=99),_xlfn.UNICHAR(9889),TRUE,_xlfn.UNICHAR(9729)))</f>
        <v>☁</v>
      </c>
      <c r="F1271" t="str" cm="1">
        <f t="array" ref="F1271">IF($K1271="","",_xlfn.IFS($K1271=0,"Clear",$K1271&lt;=3,"Partly Cloudy",OR($K1271=45,$K1271=48),"Fog",AND($K1271&gt;=51,$K1271&lt;=67),"Drizzle",AND($K1271&gt;=71,$K1271&lt;=77),"Snow",AND($K1271&gt;=80,$K1271&lt;=82),"Rain Showers",AND($K1271&gt;=95,$K1271&lt;=99),"Thunderstorm",TRUE,"Cloudy"))</f>
        <v>Partly Cloudy</v>
      </c>
      <c r="G1271" s="3" cm="1">
        <f t="array" ref="G1271">IF($A1271="","",INDEX(OpenMeteoAPI[TemperatureC],ROWS($G$2:G1271)))</f>
        <v>32</v>
      </c>
      <c r="H1271" s="4" cm="1">
        <f t="array" ref="H1271">IF($A1271="","",INDEX(OpenMeteoAPI[RelativeHumidityPct],ROWS($H$2:H1271))/100)</f>
        <v>0.32</v>
      </c>
      <c r="I1271" s="4" cm="1">
        <f t="array" ref="I1271">IF($A1271="","",INDEX(OpenMeteoAPI[PrecipitationProbabilityPct],ROWS($I$2:I1271))/100)</f>
        <v>0</v>
      </c>
      <c r="J1271" s="3" cm="1">
        <f t="array" ref="J1271">IF($A1271="","",INDEX(OpenMeteoAPI[PrecipitationMM],ROWS($J$2:J1271)))</f>
        <v>0</v>
      </c>
      <c r="K1271" cm="1">
        <f t="array" ref="K1271">IF($A1271="","",INDEX(OpenMeteoAPI[WeatherCode],ROWS($K$2:K1271)))</f>
        <v>3</v>
      </c>
      <c r="L1271" s="3" cm="1">
        <f t="array" ref="L1271">IF($A1271="","",INDEX(OpenMeteoAPI[WindSpeedKMH],ROWS($L$2:L1271)))</f>
        <v>12</v>
      </c>
    </row>
    <row r="1272" spans="1:12">
      <c r="A1272" t="str" cm="1">
        <f t="array" ref="A1272">IFERROR(INDEX(OpenMeteoAPI[City],ROWS($A$2:A1272))&amp;", "&amp;INDEX(OpenMeteoAPI[CountryCode],ROWS($A$2:A1272)),"")</f>
        <v>Paris, FR</v>
      </c>
      <c r="B1272" t="str" cm="1">
        <f t="array" ref="B1272">IF($A1272="","",INDEX(OpenMeteoAPI[LocationID],ROWS($B$2:B1272)))</f>
        <v>FR-PAR</v>
      </c>
      <c r="C1272" s="5" cm="1">
        <f t="array" ref="C1272">IF($A1272="","",INDEX(OpenMeteoAPI[ForecastDateTime],ROWS($C$2:C1272)))</f>
        <v>46212.916666666664</v>
      </c>
      <c r="D1272" t="str">
        <f t="shared" si="19"/>
        <v>10PM</v>
      </c>
      <c r="E1272" t="str" cm="1">
        <f t="array" ref="E1272">IF($K1272="","",_xlfn.IFS($K1272=0,_xlfn.UNICHAR(9728),$K1272&lt;=3,_xlfn.UNICHAR(9729),OR($K1272=45,$K1272=48),"~",AND($K1272&gt;=51,$K1272&lt;=67),_xlfn.UNICHAR(9748),AND($K1272&gt;=71,$K1272&lt;=77),_xlfn.UNICHAR(10052),AND($K1272&gt;=80,$K1272&lt;=82),_xlfn.UNICHAR(9748),AND($K1272&gt;=95,$K1272&lt;=99),_xlfn.UNICHAR(9889),TRUE,_xlfn.UNICHAR(9729)))</f>
        <v>☁</v>
      </c>
      <c r="F1272" t="str" cm="1">
        <f t="array" ref="F1272">IF($K1272="","",_xlfn.IFS($K1272=0,"Clear",$K1272&lt;=3,"Partly Cloudy",OR($K1272=45,$K1272=48),"Fog",AND($K1272&gt;=51,$K1272&lt;=67),"Drizzle",AND($K1272&gt;=71,$K1272&lt;=77),"Snow",AND($K1272&gt;=80,$K1272&lt;=82),"Rain Showers",AND($K1272&gt;=95,$K1272&lt;=99),"Thunderstorm",TRUE,"Cloudy"))</f>
        <v>Partly Cloudy</v>
      </c>
      <c r="G1272" s="3" cm="1">
        <f t="array" ref="G1272">IF($A1272="","",INDEX(OpenMeteoAPI[TemperatureC],ROWS($G$2:G1272)))</f>
        <v>30.7</v>
      </c>
      <c r="H1272" s="4" cm="1">
        <f t="array" ref="H1272">IF($A1272="","",INDEX(OpenMeteoAPI[RelativeHumidityPct],ROWS($H$2:H1272))/100)</f>
        <v>0.36</v>
      </c>
      <c r="I1272" s="4" cm="1">
        <f t="array" ref="I1272">IF($A1272="","",INDEX(OpenMeteoAPI[PrecipitationProbabilityPct],ROWS($I$2:I1272))/100)</f>
        <v>0</v>
      </c>
      <c r="J1272" s="3" cm="1">
        <f t="array" ref="J1272">IF($A1272="","",INDEX(OpenMeteoAPI[PrecipitationMM],ROWS($J$2:J1272)))</f>
        <v>0</v>
      </c>
      <c r="K1272" cm="1">
        <f t="array" ref="K1272">IF($A1272="","",INDEX(OpenMeteoAPI[WeatherCode],ROWS($K$2:K1272)))</f>
        <v>3</v>
      </c>
      <c r="L1272" s="3" cm="1">
        <f t="array" ref="L1272">IF($A1272="","",INDEX(OpenMeteoAPI[WindSpeedKMH],ROWS($L$2:L1272)))</f>
        <v>12</v>
      </c>
    </row>
    <row r="1273" spans="1:12">
      <c r="A1273" t="str" cm="1">
        <f t="array" ref="A1273">IFERROR(INDEX(OpenMeteoAPI[City],ROWS($A$2:A1273))&amp;", "&amp;INDEX(OpenMeteoAPI[CountryCode],ROWS($A$2:A1273)),"")</f>
        <v>Paris, FR</v>
      </c>
      <c r="B1273" t="str" cm="1">
        <f t="array" ref="B1273">IF($A1273="","",INDEX(OpenMeteoAPI[LocationID],ROWS($B$2:B1273)))</f>
        <v>FR-PAR</v>
      </c>
      <c r="C1273" s="5" cm="1">
        <f t="array" ref="C1273">IF($A1273="","",INDEX(OpenMeteoAPI[ForecastDateTime],ROWS($C$2:C1273)))</f>
        <v>46212.958333333336</v>
      </c>
      <c r="D1273" t="str">
        <f t="shared" si="19"/>
        <v>11PM</v>
      </c>
      <c r="E1273" t="str" cm="1">
        <f t="array" ref="E1273">IF($K1273="","",_xlfn.IFS($K1273=0,_xlfn.UNICHAR(9728),$K1273&lt;=3,_xlfn.UNICHAR(9729),OR($K1273=45,$K1273=48),"~",AND($K1273&gt;=51,$K1273&lt;=67),_xlfn.UNICHAR(9748),AND($K1273&gt;=71,$K1273&lt;=77),_xlfn.UNICHAR(10052),AND($K1273&gt;=80,$K1273&lt;=82),_xlfn.UNICHAR(9748),AND($K1273&gt;=95,$K1273&lt;=99),_xlfn.UNICHAR(9889),TRUE,_xlfn.UNICHAR(9729)))</f>
        <v>☁</v>
      </c>
      <c r="F1273" t="str" cm="1">
        <f t="array" ref="F1273">IF($K1273="","",_xlfn.IFS($K1273=0,"Clear",$K1273&lt;=3,"Partly Cloudy",OR($K1273=45,$K1273=48),"Fog",AND($K1273&gt;=51,$K1273&lt;=67),"Drizzle",AND($K1273&gt;=71,$K1273&lt;=77),"Snow",AND($K1273&gt;=80,$K1273&lt;=82),"Rain Showers",AND($K1273&gt;=95,$K1273&lt;=99),"Thunderstorm",TRUE,"Cloudy"))</f>
        <v>Partly Cloudy</v>
      </c>
      <c r="G1273" s="3" cm="1">
        <f t="array" ref="G1273">IF($A1273="","",INDEX(OpenMeteoAPI[TemperatureC],ROWS($G$2:G1273)))</f>
        <v>29.1</v>
      </c>
      <c r="H1273" s="4" cm="1">
        <f t="array" ref="H1273">IF($A1273="","",INDEX(OpenMeteoAPI[RelativeHumidityPct],ROWS($H$2:H1273))/100)</f>
        <v>0.41</v>
      </c>
      <c r="I1273" s="4" cm="1">
        <f t="array" ref="I1273">IF($A1273="","",INDEX(OpenMeteoAPI[PrecipitationProbabilityPct],ROWS($I$2:I1273))/100)</f>
        <v>0</v>
      </c>
      <c r="J1273" s="3" cm="1">
        <f t="array" ref="J1273">IF($A1273="","",INDEX(OpenMeteoAPI[PrecipitationMM],ROWS($J$2:J1273)))</f>
        <v>0</v>
      </c>
      <c r="K1273" cm="1">
        <f t="array" ref="K1273">IF($A1273="","",INDEX(OpenMeteoAPI[WeatherCode],ROWS($K$2:K1273)))</f>
        <v>3</v>
      </c>
      <c r="L1273" s="3" cm="1">
        <f t="array" ref="L1273">IF($A1273="","",INDEX(OpenMeteoAPI[WindSpeedKMH],ROWS($L$2:L1273)))</f>
        <v>12</v>
      </c>
    </row>
    <row r="1274" spans="1:12">
      <c r="A1274" t="str" cm="1">
        <f t="array" ref="A1274">IFERROR(INDEX(OpenMeteoAPI[City],ROWS($A$2:A1274))&amp;", "&amp;INDEX(OpenMeteoAPI[CountryCode],ROWS($A$2:A1274)),"")</f>
        <v>Paris, FR</v>
      </c>
      <c r="B1274" t="str" cm="1">
        <f t="array" ref="B1274">IF($A1274="","",INDEX(OpenMeteoAPI[LocationID],ROWS($B$2:B1274)))</f>
        <v>FR-PAR</v>
      </c>
      <c r="C1274" s="5" cm="1">
        <f t="array" ref="C1274">IF($A1274="","",INDEX(OpenMeteoAPI[ForecastDateTime],ROWS($C$2:C1274)))</f>
        <v>46213</v>
      </c>
      <c r="D1274" t="str">
        <f t="shared" si="19"/>
        <v>12AM</v>
      </c>
      <c r="E1274" t="str" cm="1">
        <f t="array" ref="E1274">IF($K1274="","",_xlfn.IFS($K1274=0,_xlfn.UNICHAR(9728),$K1274&lt;=3,_xlfn.UNICHAR(9729),OR($K1274=45,$K1274=48),"~",AND($K1274&gt;=51,$K1274&lt;=67),_xlfn.UNICHAR(9748),AND($K1274&gt;=71,$K1274&lt;=77),_xlfn.UNICHAR(10052),AND($K1274&gt;=80,$K1274&lt;=82),_xlfn.UNICHAR(9748),AND($K1274&gt;=95,$K1274&lt;=99),_xlfn.UNICHAR(9889),TRUE,_xlfn.UNICHAR(9729)))</f>
        <v>☁</v>
      </c>
      <c r="F1274" t="str" cm="1">
        <f t="array" ref="F1274">IF($K1274="","",_xlfn.IFS($K1274=0,"Clear",$K1274&lt;=3,"Partly Cloudy",OR($K1274=45,$K1274=48),"Fog",AND($K1274&gt;=51,$K1274&lt;=67),"Drizzle",AND($K1274&gt;=71,$K1274&lt;=77),"Snow",AND($K1274&gt;=80,$K1274&lt;=82),"Rain Showers",AND($K1274&gt;=95,$K1274&lt;=99),"Thunderstorm",TRUE,"Cloudy"))</f>
        <v>Partly Cloudy</v>
      </c>
      <c r="G1274" s="3" cm="1">
        <f t="array" ref="G1274">IF($A1274="","",INDEX(OpenMeteoAPI[TemperatureC],ROWS($G$2:G1274)))</f>
        <v>27.6</v>
      </c>
      <c r="H1274" s="4" cm="1">
        <f t="array" ref="H1274">IF($A1274="","",INDEX(OpenMeteoAPI[RelativeHumidityPct],ROWS($H$2:H1274))/100)</f>
        <v>0.45</v>
      </c>
      <c r="I1274" s="4" cm="1">
        <f t="array" ref="I1274">IF($A1274="","",INDEX(OpenMeteoAPI[PrecipitationProbabilityPct],ROWS($I$2:I1274))/100)</f>
        <v>0</v>
      </c>
      <c r="J1274" s="3" cm="1">
        <f t="array" ref="J1274">IF($A1274="","",INDEX(OpenMeteoAPI[PrecipitationMM],ROWS($J$2:J1274)))</f>
        <v>0</v>
      </c>
      <c r="K1274" cm="1">
        <f t="array" ref="K1274">IF($A1274="","",INDEX(OpenMeteoAPI[WeatherCode],ROWS($K$2:K1274)))</f>
        <v>3</v>
      </c>
      <c r="L1274" s="3" cm="1">
        <f t="array" ref="L1274">IF($A1274="","",INDEX(OpenMeteoAPI[WindSpeedKMH],ROWS($L$2:L1274)))</f>
        <v>10.7</v>
      </c>
    </row>
    <row r="1275" spans="1:12">
      <c r="A1275" t="str" cm="1">
        <f t="array" ref="A1275">IFERROR(INDEX(OpenMeteoAPI[City],ROWS($A$2:A1275))&amp;", "&amp;INDEX(OpenMeteoAPI[CountryCode],ROWS($A$2:A1275)),"")</f>
        <v>Paris, FR</v>
      </c>
      <c r="B1275" t="str" cm="1">
        <f t="array" ref="B1275">IF($A1275="","",INDEX(OpenMeteoAPI[LocationID],ROWS($B$2:B1275)))</f>
        <v>FR-PAR</v>
      </c>
      <c r="C1275" s="5" cm="1">
        <f t="array" ref="C1275">IF($A1275="","",INDEX(OpenMeteoAPI[ForecastDateTime],ROWS($C$2:C1275)))</f>
        <v>46213.041666666664</v>
      </c>
      <c r="D1275" t="str">
        <f t="shared" si="19"/>
        <v>1AM</v>
      </c>
      <c r="E1275" t="str" cm="1">
        <f t="array" ref="E1275">IF($K1275="","",_xlfn.IFS($K1275=0,_xlfn.UNICHAR(9728),$K1275&lt;=3,_xlfn.UNICHAR(9729),OR($K1275=45,$K1275=48),"~",AND($K1275&gt;=51,$K1275&lt;=67),_xlfn.UNICHAR(9748),AND($K1275&gt;=71,$K1275&lt;=77),_xlfn.UNICHAR(10052),AND($K1275&gt;=80,$K1275&lt;=82),_xlfn.UNICHAR(9748),AND($K1275&gt;=95,$K1275&lt;=99),_xlfn.UNICHAR(9889),TRUE,_xlfn.UNICHAR(9729)))</f>
        <v>☁</v>
      </c>
      <c r="F1275" t="str" cm="1">
        <f t="array" ref="F1275">IF($K1275="","",_xlfn.IFS($K1275=0,"Clear",$K1275&lt;=3,"Partly Cloudy",OR($K1275=45,$K1275=48),"Fog",AND($K1275&gt;=51,$K1275&lt;=67),"Drizzle",AND($K1275&gt;=71,$K1275&lt;=77),"Snow",AND($K1275&gt;=80,$K1275&lt;=82),"Rain Showers",AND($K1275&gt;=95,$K1275&lt;=99),"Thunderstorm",TRUE,"Cloudy"))</f>
        <v>Partly Cloudy</v>
      </c>
      <c r="G1275" s="3" cm="1">
        <f t="array" ref="G1275">IF($A1275="","",INDEX(OpenMeteoAPI[TemperatureC],ROWS($G$2:G1275)))</f>
        <v>26.4</v>
      </c>
      <c r="H1275" s="4" cm="1">
        <f t="array" ref="H1275">IF($A1275="","",INDEX(OpenMeteoAPI[RelativeHumidityPct],ROWS($H$2:H1275))/100)</f>
        <v>0.48</v>
      </c>
      <c r="I1275" s="4" cm="1">
        <f t="array" ref="I1275">IF($A1275="","",INDEX(OpenMeteoAPI[PrecipitationProbabilityPct],ROWS($I$2:I1275))/100)</f>
        <v>0</v>
      </c>
      <c r="J1275" s="3" cm="1">
        <f t="array" ref="J1275">IF($A1275="","",INDEX(OpenMeteoAPI[PrecipitationMM],ROWS($J$2:J1275)))</f>
        <v>0</v>
      </c>
      <c r="K1275" cm="1">
        <f t="array" ref="K1275">IF($A1275="","",INDEX(OpenMeteoAPI[WeatherCode],ROWS($K$2:K1275)))</f>
        <v>3</v>
      </c>
      <c r="L1275" s="3" cm="1">
        <f t="array" ref="L1275">IF($A1275="","",INDEX(OpenMeteoAPI[WindSpeedKMH],ROWS($L$2:L1275)))</f>
        <v>8.8000000000000007</v>
      </c>
    </row>
    <row r="1276" spans="1:12">
      <c r="A1276" t="str" cm="1">
        <f t="array" ref="A1276">IFERROR(INDEX(OpenMeteoAPI[City],ROWS($A$2:A1276))&amp;", "&amp;INDEX(OpenMeteoAPI[CountryCode],ROWS($A$2:A1276)),"")</f>
        <v>Paris, FR</v>
      </c>
      <c r="B1276" t="str" cm="1">
        <f t="array" ref="B1276">IF($A1276="","",INDEX(OpenMeteoAPI[LocationID],ROWS($B$2:B1276)))</f>
        <v>FR-PAR</v>
      </c>
      <c r="C1276" s="5" cm="1">
        <f t="array" ref="C1276">IF($A1276="","",INDEX(OpenMeteoAPI[ForecastDateTime],ROWS($C$2:C1276)))</f>
        <v>46213.083333333336</v>
      </c>
      <c r="D1276" t="str">
        <f t="shared" si="19"/>
        <v>2AM</v>
      </c>
      <c r="E1276" t="str" cm="1">
        <f t="array" ref="E1276">IF($K1276="","",_xlfn.IFS($K1276=0,_xlfn.UNICHAR(9728),$K1276&lt;=3,_xlfn.UNICHAR(9729),OR($K1276=45,$K1276=48),"~",AND($K1276&gt;=51,$K1276&lt;=67),_xlfn.UNICHAR(9748),AND($K1276&gt;=71,$K1276&lt;=77),_xlfn.UNICHAR(10052),AND($K1276&gt;=80,$K1276&lt;=82),_xlfn.UNICHAR(9748),AND($K1276&gt;=95,$K1276&lt;=99),_xlfn.UNICHAR(9889),TRUE,_xlfn.UNICHAR(9729)))</f>
        <v>☁</v>
      </c>
      <c r="F1276" t="str" cm="1">
        <f t="array" ref="F1276">IF($K1276="","",_xlfn.IFS($K1276=0,"Clear",$K1276&lt;=3,"Partly Cloudy",OR($K1276=45,$K1276=48),"Fog",AND($K1276&gt;=51,$K1276&lt;=67),"Drizzle",AND($K1276&gt;=71,$K1276&lt;=77),"Snow",AND($K1276&gt;=80,$K1276&lt;=82),"Rain Showers",AND($K1276&gt;=95,$K1276&lt;=99),"Thunderstorm",TRUE,"Cloudy"))</f>
        <v>Partly Cloudy</v>
      </c>
      <c r="G1276" s="3" cm="1">
        <f t="array" ref="G1276">IF($A1276="","",INDEX(OpenMeteoAPI[TemperatureC],ROWS($G$2:G1276)))</f>
        <v>25.4</v>
      </c>
      <c r="H1276" s="4" cm="1">
        <f t="array" ref="H1276">IF($A1276="","",INDEX(OpenMeteoAPI[RelativeHumidityPct],ROWS($H$2:H1276))/100)</f>
        <v>0.53</v>
      </c>
      <c r="I1276" s="4" cm="1">
        <f t="array" ref="I1276">IF($A1276="","",INDEX(OpenMeteoAPI[PrecipitationProbabilityPct],ROWS($I$2:I1276))/100)</f>
        <v>0</v>
      </c>
      <c r="J1276" s="3" cm="1">
        <f t="array" ref="J1276">IF($A1276="","",INDEX(OpenMeteoAPI[PrecipitationMM],ROWS($J$2:J1276)))</f>
        <v>0</v>
      </c>
      <c r="K1276" cm="1">
        <f t="array" ref="K1276">IF($A1276="","",INDEX(OpenMeteoAPI[WeatherCode],ROWS($K$2:K1276)))</f>
        <v>1</v>
      </c>
      <c r="L1276" s="3" cm="1">
        <f t="array" ref="L1276">IF($A1276="","",INDEX(OpenMeteoAPI[WindSpeedKMH],ROWS($L$2:L1276)))</f>
        <v>7</v>
      </c>
    </row>
    <row r="1277" spans="1:12">
      <c r="A1277" t="str" cm="1">
        <f t="array" ref="A1277">IFERROR(INDEX(OpenMeteoAPI[City],ROWS($A$2:A1277))&amp;", "&amp;INDEX(OpenMeteoAPI[CountryCode],ROWS($A$2:A1277)),"")</f>
        <v>Paris, FR</v>
      </c>
      <c r="B1277" t="str" cm="1">
        <f t="array" ref="B1277">IF($A1277="","",INDEX(OpenMeteoAPI[LocationID],ROWS($B$2:B1277)))</f>
        <v>FR-PAR</v>
      </c>
      <c r="C1277" s="5" cm="1">
        <f t="array" ref="C1277">IF($A1277="","",INDEX(OpenMeteoAPI[ForecastDateTime],ROWS($C$2:C1277)))</f>
        <v>46213.125</v>
      </c>
      <c r="D1277" t="str">
        <f t="shared" si="19"/>
        <v>3AM</v>
      </c>
      <c r="E1277" t="str" cm="1">
        <f t="array" ref="E1277">IF($K1277="","",_xlfn.IFS($K1277=0,_xlfn.UNICHAR(9728),$K1277&lt;=3,_xlfn.UNICHAR(9729),OR($K1277=45,$K1277=48),"~",AND($K1277&gt;=51,$K1277&lt;=67),_xlfn.UNICHAR(9748),AND($K1277&gt;=71,$K1277&lt;=77),_xlfn.UNICHAR(10052),AND($K1277&gt;=80,$K1277&lt;=82),_xlfn.UNICHAR(9748),AND($K1277&gt;=95,$K1277&lt;=99),_xlfn.UNICHAR(9889),TRUE,_xlfn.UNICHAR(9729)))</f>
        <v>☀</v>
      </c>
      <c r="F1277" t="str" cm="1">
        <f t="array" ref="F1277">IF($K1277="","",_xlfn.IFS($K1277=0,"Clear",$K1277&lt;=3,"Partly Cloudy",OR($K1277=45,$K1277=48),"Fog",AND($K1277&gt;=51,$K1277&lt;=67),"Drizzle",AND($K1277&gt;=71,$K1277&lt;=77),"Snow",AND($K1277&gt;=80,$K1277&lt;=82),"Rain Showers",AND($K1277&gt;=95,$K1277&lt;=99),"Thunderstorm",TRUE,"Cloudy"))</f>
        <v>Clear</v>
      </c>
      <c r="G1277" s="3" cm="1">
        <f t="array" ref="G1277">IF($A1277="","",INDEX(OpenMeteoAPI[TemperatureC],ROWS($G$2:G1277)))</f>
        <v>24.6</v>
      </c>
      <c r="H1277" s="4" cm="1">
        <f t="array" ref="H1277">IF($A1277="","",INDEX(OpenMeteoAPI[RelativeHumidityPct],ROWS($H$2:H1277))/100)</f>
        <v>0.55000000000000004</v>
      </c>
      <c r="I1277" s="4" cm="1">
        <f t="array" ref="I1277">IF($A1277="","",INDEX(OpenMeteoAPI[PrecipitationProbabilityPct],ROWS($I$2:I1277))/100)</f>
        <v>0</v>
      </c>
      <c r="J1277" s="3" cm="1">
        <f t="array" ref="J1277">IF($A1277="","",INDEX(OpenMeteoAPI[PrecipitationMM],ROWS($J$2:J1277)))</f>
        <v>0</v>
      </c>
      <c r="K1277" cm="1">
        <f t="array" ref="K1277">IF($A1277="","",INDEX(OpenMeteoAPI[WeatherCode],ROWS($K$2:K1277)))</f>
        <v>0</v>
      </c>
      <c r="L1277" s="3" cm="1">
        <f t="array" ref="L1277">IF($A1277="","",INDEX(OpenMeteoAPI[WindSpeedKMH],ROWS($L$2:L1277)))</f>
        <v>6.3</v>
      </c>
    </row>
    <row r="1278" spans="1:12">
      <c r="A1278" t="str" cm="1">
        <f t="array" ref="A1278">IFERROR(INDEX(OpenMeteoAPI[City],ROWS($A$2:A1278))&amp;", "&amp;INDEX(OpenMeteoAPI[CountryCode],ROWS($A$2:A1278)),"")</f>
        <v>Paris, FR</v>
      </c>
      <c r="B1278" t="str" cm="1">
        <f t="array" ref="B1278">IF($A1278="","",INDEX(OpenMeteoAPI[LocationID],ROWS($B$2:B1278)))</f>
        <v>FR-PAR</v>
      </c>
      <c r="C1278" s="5" cm="1">
        <f t="array" ref="C1278">IF($A1278="","",INDEX(OpenMeteoAPI[ForecastDateTime],ROWS($C$2:C1278)))</f>
        <v>46213.166666666664</v>
      </c>
      <c r="D1278" t="str">
        <f t="shared" si="19"/>
        <v>4AM</v>
      </c>
      <c r="E1278" t="str" cm="1">
        <f t="array" ref="E1278">IF($K1278="","",_xlfn.IFS($K1278=0,_xlfn.UNICHAR(9728),$K1278&lt;=3,_xlfn.UNICHAR(9729),OR($K1278=45,$K1278=48),"~",AND($K1278&gt;=51,$K1278&lt;=67),_xlfn.UNICHAR(9748),AND($K1278&gt;=71,$K1278&lt;=77),_xlfn.UNICHAR(10052),AND($K1278&gt;=80,$K1278&lt;=82),_xlfn.UNICHAR(9748),AND($K1278&gt;=95,$K1278&lt;=99),_xlfn.UNICHAR(9889),TRUE,_xlfn.UNICHAR(9729)))</f>
        <v>☁</v>
      </c>
      <c r="F1278" t="str" cm="1">
        <f t="array" ref="F1278">IF($K1278="","",_xlfn.IFS($K1278=0,"Clear",$K1278&lt;=3,"Partly Cloudy",OR($K1278=45,$K1278=48),"Fog",AND($K1278&gt;=51,$K1278&lt;=67),"Drizzle",AND($K1278&gt;=71,$K1278&lt;=77),"Snow",AND($K1278&gt;=80,$K1278&lt;=82),"Rain Showers",AND($K1278&gt;=95,$K1278&lt;=99),"Thunderstorm",TRUE,"Cloudy"))</f>
        <v>Partly Cloudy</v>
      </c>
      <c r="G1278" s="3" cm="1">
        <f t="array" ref="G1278">IF($A1278="","",INDEX(OpenMeteoAPI[TemperatureC],ROWS($G$2:G1278)))</f>
        <v>23.9</v>
      </c>
      <c r="H1278" s="4" cm="1">
        <f t="array" ref="H1278">IF($A1278="","",INDEX(OpenMeteoAPI[RelativeHumidityPct],ROWS($H$2:H1278))/100)</f>
        <v>0.57999999999999996</v>
      </c>
      <c r="I1278" s="4" cm="1">
        <f t="array" ref="I1278">IF($A1278="","",INDEX(OpenMeteoAPI[PrecipitationProbabilityPct],ROWS($I$2:I1278))/100)</f>
        <v>0</v>
      </c>
      <c r="J1278" s="3" cm="1">
        <f t="array" ref="J1278">IF($A1278="","",INDEX(OpenMeteoAPI[PrecipitationMM],ROWS($J$2:J1278)))</f>
        <v>0</v>
      </c>
      <c r="K1278" cm="1">
        <f t="array" ref="K1278">IF($A1278="","",INDEX(OpenMeteoAPI[WeatherCode],ROWS($K$2:K1278)))</f>
        <v>1</v>
      </c>
      <c r="L1278" s="3" cm="1">
        <f t="array" ref="L1278">IF($A1278="","",INDEX(OpenMeteoAPI[WindSpeedKMH],ROWS($L$2:L1278)))</f>
        <v>5.3</v>
      </c>
    </row>
    <row r="1279" spans="1:12">
      <c r="A1279" t="str" cm="1">
        <f t="array" ref="A1279">IFERROR(INDEX(OpenMeteoAPI[City],ROWS($A$2:A1279))&amp;", "&amp;INDEX(OpenMeteoAPI[CountryCode],ROWS($A$2:A1279)),"")</f>
        <v>Paris, FR</v>
      </c>
      <c r="B1279" t="str" cm="1">
        <f t="array" ref="B1279">IF($A1279="","",INDEX(OpenMeteoAPI[LocationID],ROWS($B$2:B1279)))</f>
        <v>FR-PAR</v>
      </c>
      <c r="C1279" s="5" cm="1">
        <f t="array" ref="C1279">IF($A1279="","",INDEX(OpenMeteoAPI[ForecastDateTime],ROWS($C$2:C1279)))</f>
        <v>46213.208333333336</v>
      </c>
      <c r="D1279" t="str">
        <f t="shared" si="19"/>
        <v>5AM</v>
      </c>
      <c r="E1279" t="str" cm="1">
        <f t="array" ref="E1279">IF($K1279="","",_xlfn.IFS($K1279=0,_xlfn.UNICHAR(9728),$K1279&lt;=3,_xlfn.UNICHAR(9729),OR($K1279=45,$K1279=48),"~",AND($K1279&gt;=51,$K1279&lt;=67),_xlfn.UNICHAR(9748),AND($K1279&gt;=71,$K1279&lt;=77),_xlfn.UNICHAR(10052),AND($K1279&gt;=80,$K1279&lt;=82),_xlfn.UNICHAR(9748),AND($K1279&gt;=95,$K1279&lt;=99),_xlfn.UNICHAR(9889),TRUE,_xlfn.UNICHAR(9729)))</f>
        <v>☀</v>
      </c>
      <c r="F1279" t="str" cm="1">
        <f t="array" ref="F1279">IF($K1279="","",_xlfn.IFS($K1279=0,"Clear",$K1279&lt;=3,"Partly Cloudy",OR($K1279=45,$K1279=48),"Fog",AND($K1279&gt;=51,$K1279&lt;=67),"Drizzle",AND($K1279&gt;=71,$K1279&lt;=77),"Snow",AND($K1279&gt;=80,$K1279&lt;=82),"Rain Showers",AND($K1279&gt;=95,$K1279&lt;=99),"Thunderstorm",TRUE,"Cloudy"))</f>
        <v>Clear</v>
      </c>
      <c r="G1279" s="3" cm="1">
        <f t="array" ref="G1279">IF($A1279="","",INDEX(OpenMeteoAPI[TemperatureC],ROWS($G$2:G1279)))</f>
        <v>23.2</v>
      </c>
      <c r="H1279" s="4" cm="1">
        <f t="array" ref="H1279">IF($A1279="","",INDEX(OpenMeteoAPI[RelativeHumidityPct],ROWS($H$2:H1279))/100)</f>
        <v>0.62</v>
      </c>
      <c r="I1279" s="4" cm="1">
        <f t="array" ref="I1279">IF($A1279="","",INDEX(OpenMeteoAPI[PrecipitationProbabilityPct],ROWS($I$2:I1279))/100)</f>
        <v>0</v>
      </c>
      <c r="J1279" s="3" cm="1">
        <f t="array" ref="J1279">IF($A1279="","",INDEX(OpenMeteoAPI[PrecipitationMM],ROWS($J$2:J1279)))</f>
        <v>0</v>
      </c>
      <c r="K1279" cm="1">
        <f t="array" ref="K1279">IF($A1279="","",INDEX(OpenMeteoAPI[WeatherCode],ROWS($K$2:K1279)))</f>
        <v>0</v>
      </c>
      <c r="L1279" s="3" cm="1">
        <f t="array" ref="L1279">IF($A1279="","",INDEX(OpenMeteoAPI[WindSpeedKMH],ROWS($L$2:L1279)))</f>
        <v>5</v>
      </c>
    </row>
    <row r="1280" spans="1:12">
      <c r="A1280" t="str" cm="1">
        <f t="array" ref="A1280">IFERROR(INDEX(OpenMeteoAPI[City],ROWS($A$2:A1280))&amp;", "&amp;INDEX(OpenMeteoAPI[CountryCode],ROWS($A$2:A1280)),"")</f>
        <v>Paris, FR</v>
      </c>
      <c r="B1280" t="str" cm="1">
        <f t="array" ref="B1280">IF($A1280="","",INDEX(OpenMeteoAPI[LocationID],ROWS($B$2:B1280)))</f>
        <v>FR-PAR</v>
      </c>
      <c r="C1280" s="5" cm="1">
        <f t="array" ref="C1280">IF($A1280="","",INDEX(OpenMeteoAPI[ForecastDateTime],ROWS($C$2:C1280)))</f>
        <v>46213.25</v>
      </c>
      <c r="D1280" t="str">
        <f t="shared" si="19"/>
        <v>6AM</v>
      </c>
      <c r="E1280" t="str" cm="1">
        <f t="array" ref="E1280">IF($K1280="","",_xlfn.IFS($K1280=0,_xlfn.UNICHAR(9728),$K1280&lt;=3,_xlfn.UNICHAR(9729),OR($K1280=45,$K1280=48),"~",AND($K1280&gt;=51,$K1280&lt;=67),_xlfn.UNICHAR(9748),AND($K1280&gt;=71,$K1280&lt;=77),_xlfn.UNICHAR(10052),AND($K1280&gt;=80,$K1280&lt;=82),_xlfn.UNICHAR(9748),AND($K1280&gt;=95,$K1280&lt;=99),_xlfn.UNICHAR(9889),TRUE,_xlfn.UNICHAR(9729)))</f>
        <v>☁</v>
      </c>
      <c r="F1280" t="str" cm="1">
        <f t="array" ref="F1280">IF($K1280="","",_xlfn.IFS($K1280=0,"Clear",$K1280&lt;=3,"Partly Cloudy",OR($K1280=45,$K1280=48),"Fog",AND($K1280&gt;=51,$K1280&lt;=67),"Drizzle",AND($K1280&gt;=71,$K1280&lt;=77),"Snow",AND($K1280&gt;=80,$K1280&lt;=82),"Rain Showers",AND($K1280&gt;=95,$K1280&lt;=99),"Thunderstorm",TRUE,"Cloudy"))</f>
        <v>Partly Cloudy</v>
      </c>
      <c r="G1280" s="3" cm="1">
        <f t="array" ref="G1280">IF($A1280="","",INDEX(OpenMeteoAPI[TemperatureC],ROWS($G$2:G1280)))</f>
        <v>22.5</v>
      </c>
      <c r="H1280" s="4" cm="1">
        <f t="array" ref="H1280">IF($A1280="","",INDEX(OpenMeteoAPI[RelativeHumidityPct],ROWS($H$2:H1280))/100)</f>
        <v>0.64</v>
      </c>
      <c r="I1280" s="4" cm="1">
        <f t="array" ref="I1280">IF($A1280="","",INDEX(OpenMeteoAPI[PrecipitationProbabilityPct],ROWS($I$2:I1280))/100)</f>
        <v>0</v>
      </c>
      <c r="J1280" s="3" cm="1">
        <f t="array" ref="J1280">IF($A1280="","",INDEX(OpenMeteoAPI[PrecipitationMM],ROWS($J$2:J1280)))</f>
        <v>0</v>
      </c>
      <c r="K1280" cm="1">
        <f t="array" ref="K1280">IF($A1280="","",INDEX(OpenMeteoAPI[WeatherCode],ROWS($K$2:K1280)))</f>
        <v>1</v>
      </c>
      <c r="L1280" s="3" cm="1">
        <f t="array" ref="L1280">IF($A1280="","",INDEX(OpenMeteoAPI[WindSpeedKMH],ROWS($L$2:L1280)))</f>
        <v>5.5</v>
      </c>
    </row>
    <row r="1281" spans="1:12">
      <c r="A1281" t="str" cm="1">
        <f t="array" ref="A1281">IFERROR(INDEX(OpenMeteoAPI[City],ROWS($A$2:A1281))&amp;", "&amp;INDEX(OpenMeteoAPI[CountryCode],ROWS($A$2:A1281)),"")</f>
        <v>Paris, FR</v>
      </c>
      <c r="B1281" t="str" cm="1">
        <f t="array" ref="B1281">IF($A1281="","",INDEX(OpenMeteoAPI[LocationID],ROWS($B$2:B1281)))</f>
        <v>FR-PAR</v>
      </c>
      <c r="C1281" s="5" cm="1">
        <f t="array" ref="C1281">IF($A1281="","",INDEX(OpenMeteoAPI[ForecastDateTime],ROWS($C$2:C1281)))</f>
        <v>46213.291666666664</v>
      </c>
      <c r="D1281" t="str">
        <f t="shared" si="19"/>
        <v>7AM</v>
      </c>
      <c r="E1281" t="str" cm="1">
        <f t="array" ref="E1281">IF($K1281="","",_xlfn.IFS($K1281=0,_xlfn.UNICHAR(9728),$K1281&lt;=3,_xlfn.UNICHAR(9729),OR($K1281=45,$K1281=48),"~",AND($K1281&gt;=51,$K1281&lt;=67),_xlfn.UNICHAR(9748),AND($K1281&gt;=71,$K1281&lt;=77),_xlfn.UNICHAR(10052),AND($K1281&gt;=80,$K1281&lt;=82),_xlfn.UNICHAR(9748),AND($K1281&gt;=95,$K1281&lt;=99),_xlfn.UNICHAR(9889),TRUE,_xlfn.UNICHAR(9729)))</f>
        <v>☀</v>
      </c>
      <c r="F1281" t="str" cm="1">
        <f t="array" ref="F1281">IF($K1281="","",_xlfn.IFS($K1281=0,"Clear",$K1281&lt;=3,"Partly Cloudy",OR($K1281=45,$K1281=48),"Fog",AND($K1281&gt;=51,$K1281&lt;=67),"Drizzle",AND($K1281&gt;=71,$K1281&lt;=77),"Snow",AND($K1281&gt;=80,$K1281&lt;=82),"Rain Showers",AND($K1281&gt;=95,$K1281&lt;=99),"Thunderstorm",TRUE,"Cloudy"))</f>
        <v>Clear</v>
      </c>
      <c r="G1281" s="3" cm="1">
        <f t="array" ref="G1281">IF($A1281="","",INDEX(OpenMeteoAPI[TemperatureC],ROWS($G$2:G1281)))</f>
        <v>22.3</v>
      </c>
      <c r="H1281" s="4" cm="1">
        <f t="array" ref="H1281">IF($A1281="","",INDEX(OpenMeteoAPI[RelativeHumidityPct],ROWS($H$2:H1281))/100)</f>
        <v>0.67</v>
      </c>
      <c r="I1281" s="4" cm="1">
        <f t="array" ref="I1281">IF($A1281="","",INDEX(OpenMeteoAPI[PrecipitationProbabilityPct],ROWS($I$2:I1281))/100)</f>
        <v>0</v>
      </c>
      <c r="J1281" s="3" cm="1">
        <f t="array" ref="J1281">IF($A1281="","",INDEX(OpenMeteoAPI[PrecipitationMM],ROWS($J$2:J1281)))</f>
        <v>0</v>
      </c>
      <c r="K1281" cm="1">
        <f t="array" ref="K1281">IF($A1281="","",INDEX(OpenMeteoAPI[WeatherCode],ROWS($K$2:K1281)))</f>
        <v>0</v>
      </c>
      <c r="L1281" s="3" cm="1">
        <f t="array" ref="L1281">IF($A1281="","",INDEX(OpenMeteoAPI[WindSpeedKMH],ROWS($L$2:L1281)))</f>
        <v>4.8</v>
      </c>
    </row>
    <row r="1282" spans="1:12">
      <c r="A1282" t="str" cm="1">
        <f t="array" ref="A1282">IFERROR(INDEX(OpenMeteoAPI[City],ROWS($A$2:A1282))&amp;", "&amp;INDEX(OpenMeteoAPI[CountryCode],ROWS($A$2:A1282)),"")</f>
        <v>Paris, FR</v>
      </c>
      <c r="B1282" t="str" cm="1">
        <f t="array" ref="B1282">IF($A1282="","",INDEX(OpenMeteoAPI[LocationID],ROWS($B$2:B1282)))</f>
        <v>FR-PAR</v>
      </c>
      <c r="C1282" s="5" cm="1">
        <f t="array" ref="C1282">IF($A1282="","",INDEX(OpenMeteoAPI[ForecastDateTime],ROWS($C$2:C1282)))</f>
        <v>46213.333333333336</v>
      </c>
      <c r="D1282" t="str">
        <f t="shared" si="19"/>
        <v>8AM</v>
      </c>
      <c r="E1282" t="str" cm="1">
        <f t="array" ref="E1282">IF($K1282="","",_xlfn.IFS($K1282=0,_xlfn.UNICHAR(9728),$K1282&lt;=3,_xlfn.UNICHAR(9729),OR($K1282=45,$K1282=48),"~",AND($K1282&gt;=51,$K1282&lt;=67),_xlfn.UNICHAR(9748),AND($K1282&gt;=71,$K1282&lt;=77),_xlfn.UNICHAR(10052),AND($K1282&gt;=80,$K1282&lt;=82),_xlfn.UNICHAR(9748),AND($K1282&gt;=95,$K1282&lt;=99),_xlfn.UNICHAR(9889),TRUE,_xlfn.UNICHAR(9729)))</f>
        <v>☀</v>
      </c>
      <c r="F1282" t="str" cm="1">
        <f t="array" ref="F1282">IF($K1282="","",_xlfn.IFS($K1282=0,"Clear",$K1282&lt;=3,"Partly Cloudy",OR($K1282=45,$K1282=48),"Fog",AND($K1282&gt;=51,$K1282&lt;=67),"Drizzle",AND($K1282&gt;=71,$K1282&lt;=77),"Snow",AND($K1282&gt;=80,$K1282&lt;=82),"Rain Showers",AND($K1282&gt;=95,$K1282&lt;=99),"Thunderstorm",TRUE,"Cloudy"))</f>
        <v>Clear</v>
      </c>
      <c r="G1282" s="3" cm="1">
        <f t="array" ref="G1282">IF($A1282="","",INDEX(OpenMeteoAPI[TemperatureC],ROWS($G$2:G1282)))</f>
        <v>22.8</v>
      </c>
      <c r="H1282" s="4" cm="1">
        <f t="array" ref="H1282">IF($A1282="","",INDEX(OpenMeteoAPI[RelativeHumidityPct],ROWS($H$2:H1282))/100)</f>
        <v>0.66</v>
      </c>
      <c r="I1282" s="4" cm="1">
        <f t="array" ref="I1282">IF($A1282="","",INDEX(OpenMeteoAPI[PrecipitationProbabilityPct],ROWS($I$2:I1282))/100)</f>
        <v>0</v>
      </c>
      <c r="J1282" s="3" cm="1">
        <f t="array" ref="J1282">IF($A1282="","",INDEX(OpenMeteoAPI[PrecipitationMM],ROWS($J$2:J1282)))</f>
        <v>0</v>
      </c>
      <c r="K1282" cm="1">
        <f t="array" ref="K1282">IF($A1282="","",INDEX(OpenMeteoAPI[WeatherCode],ROWS($K$2:K1282)))</f>
        <v>0</v>
      </c>
      <c r="L1282" s="3" cm="1">
        <f t="array" ref="L1282">IF($A1282="","",INDEX(OpenMeteoAPI[WindSpeedKMH],ROWS($L$2:L1282)))</f>
        <v>6.5</v>
      </c>
    </row>
    <row r="1283" spans="1:12">
      <c r="A1283" t="str" cm="1">
        <f t="array" ref="A1283">IFERROR(INDEX(OpenMeteoAPI[City],ROWS($A$2:A1283))&amp;", "&amp;INDEX(OpenMeteoAPI[CountryCode],ROWS($A$2:A1283)),"")</f>
        <v>Paris, FR</v>
      </c>
      <c r="B1283" t="str" cm="1">
        <f t="array" ref="B1283">IF($A1283="","",INDEX(OpenMeteoAPI[LocationID],ROWS($B$2:B1283)))</f>
        <v>FR-PAR</v>
      </c>
      <c r="C1283" s="5" cm="1">
        <f t="array" ref="C1283">IF($A1283="","",INDEX(OpenMeteoAPI[ForecastDateTime],ROWS($C$2:C1283)))</f>
        <v>46213.375</v>
      </c>
      <c r="D1283" t="str">
        <f t="shared" ref="D1283:D1346" si="20">IF($A1283="","",TEXT($C1283,"hAM/PM"))</f>
        <v>9AM</v>
      </c>
      <c r="E1283" t="str" cm="1">
        <f t="array" ref="E1283">IF($K1283="","",_xlfn.IFS($K1283=0,_xlfn.UNICHAR(9728),$K1283&lt;=3,_xlfn.UNICHAR(9729),OR($K1283=45,$K1283=48),"~",AND($K1283&gt;=51,$K1283&lt;=67),_xlfn.UNICHAR(9748),AND($K1283&gt;=71,$K1283&lt;=77),_xlfn.UNICHAR(10052),AND($K1283&gt;=80,$K1283&lt;=82),_xlfn.UNICHAR(9748),AND($K1283&gt;=95,$K1283&lt;=99),_xlfn.UNICHAR(9889),TRUE,_xlfn.UNICHAR(9729)))</f>
        <v>☁</v>
      </c>
      <c r="F1283" t="str" cm="1">
        <f t="array" ref="F1283">IF($K1283="","",_xlfn.IFS($K1283=0,"Clear",$K1283&lt;=3,"Partly Cloudy",OR($K1283=45,$K1283=48),"Fog",AND($K1283&gt;=51,$K1283&lt;=67),"Drizzle",AND($K1283&gt;=71,$K1283&lt;=77),"Snow",AND($K1283&gt;=80,$K1283&lt;=82),"Rain Showers",AND($K1283&gt;=95,$K1283&lt;=99),"Thunderstorm",TRUE,"Cloudy"))</f>
        <v>Partly Cloudy</v>
      </c>
      <c r="G1283" s="3" cm="1">
        <f t="array" ref="G1283">IF($A1283="","",INDEX(OpenMeteoAPI[TemperatureC],ROWS($G$2:G1283)))</f>
        <v>24.2</v>
      </c>
      <c r="H1283" s="4" cm="1">
        <f t="array" ref="H1283">IF($A1283="","",INDEX(OpenMeteoAPI[RelativeHumidityPct],ROWS($H$2:H1283))/100)</f>
        <v>0.61</v>
      </c>
      <c r="I1283" s="4" cm="1">
        <f t="array" ref="I1283">IF($A1283="","",INDEX(OpenMeteoAPI[PrecipitationProbabilityPct],ROWS($I$2:I1283))/100)</f>
        <v>0</v>
      </c>
      <c r="J1283" s="3" cm="1">
        <f t="array" ref="J1283">IF($A1283="","",INDEX(OpenMeteoAPI[PrecipitationMM],ROWS($J$2:J1283)))</f>
        <v>0</v>
      </c>
      <c r="K1283" cm="1">
        <f t="array" ref="K1283">IF($A1283="","",INDEX(OpenMeteoAPI[WeatherCode],ROWS($K$2:K1283)))</f>
        <v>1</v>
      </c>
      <c r="L1283" s="3" cm="1">
        <f t="array" ref="L1283">IF($A1283="","",INDEX(OpenMeteoAPI[WindSpeedKMH],ROWS($L$2:L1283)))</f>
        <v>6.9</v>
      </c>
    </row>
    <row r="1284" spans="1:12">
      <c r="A1284" t="str" cm="1">
        <f t="array" ref="A1284">IFERROR(INDEX(OpenMeteoAPI[City],ROWS($A$2:A1284))&amp;", "&amp;INDEX(OpenMeteoAPI[CountryCode],ROWS($A$2:A1284)),"")</f>
        <v>Paris, FR</v>
      </c>
      <c r="B1284" t="str" cm="1">
        <f t="array" ref="B1284">IF($A1284="","",INDEX(OpenMeteoAPI[LocationID],ROWS($B$2:B1284)))</f>
        <v>FR-PAR</v>
      </c>
      <c r="C1284" s="5" cm="1">
        <f t="array" ref="C1284">IF($A1284="","",INDEX(OpenMeteoAPI[ForecastDateTime],ROWS($C$2:C1284)))</f>
        <v>46213.416666666664</v>
      </c>
      <c r="D1284" t="str">
        <f t="shared" si="20"/>
        <v>10AM</v>
      </c>
      <c r="E1284" t="str" cm="1">
        <f t="array" ref="E1284">IF($K1284="","",_xlfn.IFS($K1284=0,_xlfn.UNICHAR(9728),$K1284&lt;=3,_xlfn.UNICHAR(9729),OR($K1284=45,$K1284=48),"~",AND($K1284&gt;=51,$K1284&lt;=67),_xlfn.UNICHAR(9748),AND($K1284&gt;=71,$K1284&lt;=77),_xlfn.UNICHAR(10052),AND($K1284&gt;=80,$K1284&lt;=82),_xlfn.UNICHAR(9748),AND($K1284&gt;=95,$K1284&lt;=99),_xlfn.UNICHAR(9889),TRUE,_xlfn.UNICHAR(9729)))</f>
        <v>☀</v>
      </c>
      <c r="F1284" t="str" cm="1">
        <f t="array" ref="F1284">IF($K1284="","",_xlfn.IFS($K1284=0,"Clear",$K1284&lt;=3,"Partly Cloudy",OR($K1284=45,$K1284=48),"Fog",AND($K1284&gt;=51,$K1284&lt;=67),"Drizzle",AND($K1284&gt;=71,$K1284&lt;=77),"Snow",AND($K1284&gt;=80,$K1284&lt;=82),"Rain Showers",AND($K1284&gt;=95,$K1284&lt;=99),"Thunderstorm",TRUE,"Cloudy"))</f>
        <v>Clear</v>
      </c>
      <c r="G1284" s="3" cm="1">
        <f t="array" ref="G1284">IF($A1284="","",INDEX(OpenMeteoAPI[TemperatureC],ROWS($G$2:G1284)))</f>
        <v>26.1</v>
      </c>
      <c r="H1284" s="4" cm="1">
        <f t="array" ref="H1284">IF($A1284="","",INDEX(OpenMeteoAPI[RelativeHumidityPct],ROWS($H$2:H1284))/100)</f>
        <v>0.55000000000000004</v>
      </c>
      <c r="I1284" s="4" cm="1">
        <f t="array" ref="I1284">IF($A1284="","",INDEX(OpenMeteoAPI[PrecipitationProbabilityPct],ROWS($I$2:I1284))/100)</f>
        <v>0</v>
      </c>
      <c r="J1284" s="3" cm="1">
        <f t="array" ref="J1284">IF($A1284="","",INDEX(OpenMeteoAPI[PrecipitationMM],ROWS($J$2:J1284)))</f>
        <v>0</v>
      </c>
      <c r="K1284" cm="1">
        <f t="array" ref="K1284">IF($A1284="","",INDEX(OpenMeteoAPI[WeatherCode],ROWS($K$2:K1284)))</f>
        <v>0</v>
      </c>
      <c r="L1284" s="3" cm="1">
        <f t="array" ref="L1284">IF($A1284="","",INDEX(OpenMeteoAPI[WindSpeedKMH],ROWS($L$2:L1284)))</f>
        <v>7.3</v>
      </c>
    </row>
    <row r="1285" spans="1:12">
      <c r="A1285" t="str" cm="1">
        <f t="array" ref="A1285">IFERROR(INDEX(OpenMeteoAPI[City],ROWS($A$2:A1285))&amp;", "&amp;INDEX(OpenMeteoAPI[CountryCode],ROWS($A$2:A1285)),"")</f>
        <v>Paris, FR</v>
      </c>
      <c r="B1285" t="str" cm="1">
        <f t="array" ref="B1285">IF($A1285="","",INDEX(OpenMeteoAPI[LocationID],ROWS($B$2:B1285)))</f>
        <v>FR-PAR</v>
      </c>
      <c r="C1285" s="5" cm="1">
        <f t="array" ref="C1285">IF($A1285="","",INDEX(OpenMeteoAPI[ForecastDateTime],ROWS($C$2:C1285)))</f>
        <v>46213.458333333336</v>
      </c>
      <c r="D1285" t="str">
        <f t="shared" si="20"/>
        <v>11AM</v>
      </c>
      <c r="E1285" t="str" cm="1">
        <f t="array" ref="E1285">IF($K1285="","",_xlfn.IFS($K1285=0,_xlfn.UNICHAR(9728),$K1285&lt;=3,_xlfn.UNICHAR(9729),OR($K1285=45,$K1285=48),"~",AND($K1285&gt;=51,$K1285&lt;=67),_xlfn.UNICHAR(9748),AND($K1285&gt;=71,$K1285&lt;=77),_xlfn.UNICHAR(10052),AND($K1285&gt;=80,$K1285&lt;=82),_xlfn.UNICHAR(9748),AND($K1285&gt;=95,$K1285&lt;=99),_xlfn.UNICHAR(9889),TRUE,_xlfn.UNICHAR(9729)))</f>
        <v>☁</v>
      </c>
      <c r="F1285" t="str" cm="1">
        <f t="array" ref="F1285">IF($K1285="","",_xlfn.IFS($K1285=0,"Clear",$K1285&lt;=3,"Partly Cloudy",OR($K1285=45,$K1285=48),"Fog",AND($K1285&gt;=51,$K1285&lt;=67),"Drizzle",AND($K1285&gt;=71,$K1285&lt;=77),"Snow",AND($K1285&gt;=80,$K1285&lt;=82),"Rain Showers",AND($K1285&gt;=95,$K1285&lt;=99),"Thunderstorm",TRUE,"Cloudy"))</f>
        <v>Partly Cloudy</v>
      </c>
      <c r="G1285" s="3" cm="1">
        <f t="array" ref="G1285">IF($A1285="","",INDEX(OpenMeteoAPI[TemperatureC],ROWS($G$2:G1285)))</f>
        <v>28.2</v>
      </c>
      <c r="H1285" s="4" cm="1">
        <f t="array" ref="H1285">IF($A1285="","",INDEX(OpenMeteoAPI[RelativeHumidityPct],ROWS($H$2:H1285))/100)</f>
        <v>0.48</v>
      </c>
      <c r="I1285" s="4" cm="1">
        <f t="array" ref="I1285">IF($A1285="","",INDEX(OpenMeteoAPI[PrecipitationProbabilityPct],ROWS($I$2:I1285))/100)</f>
        <v>0</v>
      </c>
      <c r="J1285" s="3" cm="1">
        <f t="array" ref="J1285">IF($A1285="","",INDEX(OpenMeteoAPI[PrecipitationMM],ROWS($J$2:J1285)))</f>
        <v>0</v>
      </c>
      <c r="K1285" cm="1">
        <f t="array" ref="K1285">IF($A1285="","",INDEX(OpenMeteoAPI[WeatherCode],ROWS($K$2:K1285)))</f>
        <v>1</v>
      </c>
      <c r="L1285" s="3" cm="1">
        <f t="array" ref="L1285">IF($A1285="","",INDEX(OpenMeteoAPI[WindSpeedKMH],ROWS($L$2:L1285)))</f>
        <v>7.7</v>
      </c>
    </row>
    <row r="1286" spans="1:12">
      <c r="A1286" t="str" cm="1">
        <f t="array" ref="A1286">IFERROR(INDEX(OpenMeteoAPI[City],ROWS($A$2:A1286))&amp;", "&amp;INDEX(OpenMeteoAPI[CountryCode],ROWS($A$2:A1286)),"")</f>
        <v>Paris, FR</v>
      </c>
      <c r="B1286" t="str" cm="1">
        <f t="array" ref="B1286">IF($A1286="","",INDEX(OpenMeteoAPI[LocationID],ROWS($B$2:B1286)))</f>
        <v>FR-PAR</v>
      </c>
      <c r="C1286" s="5" cm="1">
        <f t="array" ref="C1286">IF($A1286="","",INDEX(OpenMeteoAPI[ForecastDateTime],ROWS($C$2:C1286)))</f>
        <v>46213.5</v>
      </c>
      <c r="D1286" t="str">
        <f t="shared" si="20"/>
        <v>12PM</v>
      </c>
      <c r="E1286" t="str" cm="1">
        <f t="array" ref="E1286">IF($K1286="","",_xlfn.IFS($K1286=0,_xlfn.UNICHAR(9728),$K1286&lt;=3,_xlfn.UNICHAR(9729),OR($K1286=45,$K1286=48),"~",AND($K1286&gt;=51,$K1286&lt;=67),_xlfn.UNICHAR(9748),AND($K1286&gt;=71,$K1286&lt;=77),_xlfn.UNICHAR(10052),AND($K1286&gt;=80,$K1286&lt;=82),_xlfn.UNICHAR(9748),AND($K1286&gt;=95,$K1286&lt;=99),_xlfn.UNICHAR(9889),TRUE,_xlfn.UNICHAR(9729)))</f>
        <v>☁</v>
      </c>
      <c r="F1286" t="str" cm="1">
        <f t="array" ref="F1286">IF($K1286="","",_xlfn.IFS($K1286=0,"Clear",$K1286&lt;=3,"Partly Cloudy",OR($K1286=45,$K1286=48),"Fog",AND($K1286&gt;=51,$K1286&lt;=67),"Drizzle",AND($K1286&gt;=71,$K1286&lt;=77),"Snow",AND($K1286&gt;=80,$K1286&lt;=82),"Rain Showers",AND($K1286&gt;=95,$K1286&lt;=99),"Thunderstorm",TRUE,"Cloudy"))</f>
        <v>Partly Cloudy</v>
      </c>
      <c r="G1286" s="3" cm="1">
        <f t="array" ref="G1286">IF($A1286="","",INDEX(OpenMeteoAPI[TemperatureC],ROWS($G$2:G1286)))</f>
        <v>30.2</v>
      </c>
      <c r="H1286" s="4" cm="1">
        <f t="array" ref="H1286">IF($A1286="","",INDEX(OpenMeteoAPI[RelativeHumidityPct],ROWS($H$2:H1286))/100)</f>
        <v>0.43</v>
      </c>
      <c r="I1286" s="4" cm="1">
        <f t="array" ref="I1286">IF($A1286="","",INDEX(OpenMeteoAPI[PrecipitationProbabilityPct],ROWS($I$2:I1286))/100)</f>
        <v>0</v>
      </c>
      <c r="J1286" s="3" cm="1">
        <f t="array" ref="J1286">IF($A1286="","",INDEX(OpenMeteoAPI[PrecipitationMM],ROWS($J$2:J1286)))</f>
        <v>0</v>
      </c>
      <c r="K1286" cm="1">
        <f t="array" ref="K1286">IF($A1286="","",INDEX(OpenMeteoAPI[WeatherCode],ROWS($K$2:K1286)))</f>
        <v>1</v>
      </c>
      <c r="L1286" s="3" cm="1">
        <f t="array" ref="L1286">IF($A1286="","",INDEX(OpenMeteoAPI[WindSpeedKMH],ROWS($L$2:L1286)))</f>
        <v>7.9</v>
      </c>
    </row>
    <row r="1287" spans="1:12">
      <c r="A1287" t="str" cm="1">
        <f t="array" ref="A1287">IFERROR(INDEX(OpenMeteoAPI[City],ROWS($A$2:A1287))&amp;", "&amp;INDEX(OpenMeteoAPI[CountryCode],ROWS($A$2:A1287)),"")</f>
        <v>Paris, FR</v>
      </c>
      <c r="B1287" t="str" cm="1">
        <f t="array" ref="B1287">IF($A1287="","",INDEX(OpenMeteoAPI[LocationID],ROWS($B$2:B1287)))</f>
        <v>FR-PAR</v>
      </c>
      <c r="C1287" s="5" cm="1">
        <f t="array" ref="C1287">IF($A1287="","",INDEX(OpenMeteoAPI[ForecastDateTime],ROWS($C$2:C1287)))</f>
        <v>46213.541666666664</v>
      </c>
      <c r="D1287" t="str">
        <f t="shared" si="20"/>
        <v>1PM</v>
      </c>
      <c r="E1287" t="str" cm="1">
        <f t="array" ref="E1287">IF($K1287="","",_xlfn.IFS($K1287=0,_xlfn.UNICHAR(9728),$K1287&lt;=3,_xlfn.UNICHAR(9729),OR($K1287=45,$K1287=48),"~",AND($K1287&gt;=51,$K1287&lt;=67),_xlfn.UNICHAR(9748),AND($K1287&gt;=71,$K1287&lt;=77),_xlfn.UNICHAR(10052),AND($K1287&gt;=80,$K1287&lt;=82),_xlfn.UNICHAR(9748),AND($K1287&gt;=95,$K1287&lt;=99),_xlfn.UNICHAR(9889),TRUE,_xlfn.UNICHAR(9729)))</f>
        <v>☀</v>
      </c>
      <c r="F1287" t="str" cm="1">
        <f t="array" ref="F1287">IF($K1287="","",_xlfn.IFS($K1287=0,"Clear",$K1287&lt;=3,"Partly Cloudy",OR($K1287=45,$K1287=48),"Fog",AND($K1287&gt;=51,$K1287&lt;=67),"Drizzle",AND($K1287&gt;=71,$K1287&lt;=77),"Snow",AND($K1287&gt;=80,$K1287&lt;=82),"Rain Showers",AND($K1287&gt;=95,$K1287&lt;=99),"Thunderstorm",TRUE,"Cloudy"))</f>
        <v>Clear</v>
      </c>
      <c r="G1287" s="3" cm="1">
        <f t="array" ref="G1287">IF($A1287="","",INDEX(OpenMeteoAPI[TemperatureC],ROWS($G$2:G1287)))</f>
        <v>31.8</v>
      </c>
      <c r="H1287" s="4" cm="1">
        <f t="array" ref="H1287">IF($A1287="","",INDEX(OpenMeteoAPI[RelativeHumidityPct],ROWS($H$2:H1287))/100)</f>
        <v>0.38</v>
      </c>
      <c r="I1287" s="4" cm="1">
        <f t="array" ref="I1287">IF($A1287="","",INDEX(OpenMeteoAPI[PrecipitationProbabilityPct],ROWS($I$2:I1287))/100)</f>
        <v>0</v>
      </c>
      <c r="J1287" s="3" cm="1">
        <f t="array" ref="J1287">IF($A1287="","",INDEX(OpenMeteoAPI[PrecipitationMM],ROWS($J$2:J1287)))</f>
        <v>0</v>
      </c>
      <c r="K1287" cm="1">
        <f t="array" ref="K1287">IF($A1287="","",INDEX(OpenMeteoAPI[WeatherCode],ROWS($K$2:K1287)))</f>
        <v>0</v>
      </c>
      <c r="L1287" s="3" cm="1">
        <f t="array" ref="L1287">IF($A1287="","",INDEX(OpenMeteoAPI[WindSpeedKMH],ROWS($L$2:L1287)))</f>
        <v>8.4</v>
      </c>
    </row>
    <row r="1288" spans="1:12">
      <c r="A1288" t="str" cm="1">
        <f t="array" ref="A1288">IFERROR(INDEX(OpenMeteoAPI[City],ROWS($A$2:A1288))&amp;", "&amp;INDEX(OpenMeteoAPI[CountryCode],ROWS($A$2:A1288)),"")</f>
        <v>Paris, FR</v>
      </c>
      <c r="B1288" t="str" cm="1">
        <f t="array" ref="B1288">IF($A1288="","",INDEX(OpenMeteoAPI[LocationID],ROWS($B$2:B1288)))</f>
        <v>FR-PAR</v>
      </c>
      <c r="C1288" s="5" cm="1">
        <f t="array" ref="C1288">IF($A1288="","",INDEX(OpenMeteoAPI[ForecastDateTime],ROWS($C$2:C1288)))</f>
        <v>46213.583333333336</v>
      </c>
      <c r="D1288" t="str">
        <f t="shared" si="20"/>
        <v>2PM</v>
      </c>
      <c r="E1288" t="str" cm="1">
        <f t="array" ref="E1288">IF($K1288="","",_xlfn.IFS($K1288=0,_xlfn.UNICHAR(9728),$K1288&lt;=3,_xlfn.UNICHAR(9729),OR($K1288=45,$K1288=48),"~",AND($K1288&gt;=51,$K1288&lt;=67),_xlfn.UNICHAR(9748),AND($K1288&gt;=71,$K1288&lt;=77),_xlfn.UNICHAR(10052),AND($K1288&gt;=80,$K1288&lt;=82),_xlfn.UNICHAR(9748),AND($K1288&gt;=95,$K1288&lt;=99),_xlfn.UNICHAR(9889),TRUE,_xlfn.UNICHAR(9729)))</f>
        <v>☁</v>
      </c>
      <c r="F1288" t="str" cm="1">
        <f t="array" ref="F1288">IF($K1288="","",_xlfn.IFS($K1288=0,"Clear",$K1288&lt;=3,"Partly Cloudy",OR($K1288=45,$K1288=48),"Fog",AND($K1288&gt;=51,$K1288&lt;=67),"Drizzle",AND($K1288&gt;=71,$K1288&lt;=77),"Snow",AND($K1288&gt;=80,$K1288&lt;=82),"Rain Showers",AND($K1288&gt;=95,$K1288&lt;=99),"Thunderstorm",TRUE,"Cloudy"))</f>
        <v>Partly Cloudy</v>
      </c>
      <c r="G1288" s="3" cm="1">
        <f t="array" ref="G1288">IF($A1288="","",INDEX(OpenMeteoAPI[TemperatureC],ROWS($G$2:G1288)))</f>
        <v>33.1</v>
      </c>
      <c r="H1288" s="4" cm="1">
        <f t="array" ref="H1288">IF($A1288="","",INDEX(OpenMeteoAPI[RelativeHumidityPct],ROWS($H$2:H1288))/100)</f>
        <v>0.35</v>
      </c>
      <c r="I1288" s="4" cm="1">
        <f t="array" ref="I1288">IF($A1288="","",INDEX(OpenMeteoAPI[PrecipitationProbabilityPct],ROWS($I$2:I1288))/100)</f>
        <v>0</v>
      </c>
      <c r="J1288" s="3" cm="1">
        <f t="array" ref="J1288">IF($A1288="","",INDEX(OpenMeteoAPI[PrecipitationMM],ROWS($J$2:J1288)))</f>
        <v>0</v>
      </c>
      <c r="K1288" cm="1">
        <f t="array" ref="K1288">IF($A1288="","",INDEX(OpenMeteoAPI[WeatherCode],ROWS($K$2:K1288)))</f>
        <v>1</v>
      </c>
      <c r="L1288" s="3" cm="1">
        <f t="array" ref="L1288">IF($A1288="","",INDEX(OpenMeteoAPI[WindSpeedKMH],ROWS($L$2:L1288)))</f>
        <v>9.3000000000000007</v>
      </c>
    </row>
    <row r="1289" spans="1:12">
      <c r="A1289" t="str" cm="1">
        <f t="array" ref="A1289">IFERROR(INDEX(OpenMeteoAPI[City],ROWS($A$2:A1289))&amp;", "&amp;INDEX(OpenMeteoAPI[CountryCode],ROWS($A$2:A1289)),"")</f>
        <v>Paris, FR</v>
      </c>
      <c r="B1289" t="str" cm="1">
        <f t="array" ref="B1289">IF($A1289="","",INDEX(OpenMeteoAPI[LocationID],ROWS($B$2:B1289)))</f>
        <v>FR-PAR</v>
      </c>
      <c r="C1289" s="5" cm="1">
        <f t="array" ref="C1289">IF($A1289="","",INDEX(OpenMeteoAPI[ForecastDateTime],ROWS($C$2:C1289)))</f>
        <v>46213.625</v>
      </c>
      <c r="D1289" t="str">
        <f t="shared" si="20"/>
        <v>3PM</v>
      </c>
      <c r="E1289" t="str" cm="1">
        <f t="array" ref="E1289">IF($K1289="","",_xlfn.IFS($K1289=0,_xlfn.UNICHAR(9728),$K1289&lt;=3,_xlfn.UNICHAR(9729),OR($K1289=45,$K1289=48),"~",AND($K1289&gt;=51,$K1289&lt;=67),_xlfn.UNICHAR(9748),AND($K1289&gt;=71,$K1289&lt;=77),_xlfn.UNICHAR(10052),AND($K1289&gt;=80,$K1289&lt;=82),_xlfn.UNICHAR(9748),AND($K1289&gt;=95,$K1289&lt;=99),_xlfn.UNICHAR(9889),TRUE,_xlfn.UNICHAR(9729)))</f>
        <v>☀</v>
      </c>
      <c r="F1289" t="str" cm="1">
        <f t="array" ref="F1289">IF($K1289="","",_xlfn.IFS($K1289=0,"Clear",$K1289&lt;=3,"Partly Cloudy",OR($K1289=45,$K1289=48),"Fog",AND($K1289&gt;=51,$K1289&lt;=67),"Drizzle",AND($K1289&gt;=71,$K1289&lt;=77),"Snow",AND($K1289&gt;=80,$K1289&lt;=82),"Rain Showers",AND($K1289&gt;=95,$K1289&lt;=99),"Thunderstorm",TRUE,"Cloudy"))</f>
        <v>Clear</v>
      </c>
      <c r="G1289" s="3" cm="1">
        <f t="array" ref="G1289">IF($A1289="","",INDEX(OpenMeteoAPI[TemperatureC],ROWS($G$2:G1289)))</f>
        <v>34.1</v>
      </c>
      <c r="H1289" s="4" cm="1">
        <f t="array" ref="H1289">IF($A1289="","",INDEX(OpenMeteoAPI[RelativeHumidityPct],ROWS($H$2:H1289))/100)</f>
        <v>0.32</v>
      </c>
      <c r="I1289" s="4" cm="1">
        <f t="array" ref="I1289">IF($A1289="","",INDEX(OpenMeteoAPI[PrecipitationProbabilityPct],ROWS($I$2:I1289))/100)</f>
        <v>0</v>
      </c>
      <c r="J1289" s="3" cm="1">
        <f t="array" ref="J1289">IF($A1289="","",INDEX(OpenMeteoAPI[PrecipitationMM],ROWS($J$2:J1289)))</f>
        <v>0</v>
      </c>
      <c r="K1289" cm="1">
        <f t="array" ref="K1289">IF($A1289="","",INDEX(OpenMeteoAPI[WeatherCode],ROWS($K$2:K1289)))</f>
        <v>0</v>
      </c>
      <c r="L1289" s="3" cm="1">
        <f t="array" ref="L1289">IF($A1289="","",INDEX(OpenMeteoAPI[WindSpeedKMH],ROWS($L$2:L1289)))</f>
        <v>9.8000000000000007</v>
      </c>
    </row>
    <row r="1290" spans="1:12">
      <c r="A1290" t="str" cm="1">
        <f t="array" ref="A1290">IFERROR(INDEX(OpenMeteoAPI[City],ROWS($A$2:A1290))&amp;", "&amp;INDEX(OpenMeteoAPI[CountryCode],ROWS($A$2:A1290)),"")</f>
        <v>Paris, FR</v>
      </c>
      <c r="B1290" t="str" cm="1">
        <f t="array" ref="B1290">IF($A1290="","",INDEX(OpenMeteoAPI[LocationID],ROWS($B$2:B1290)))</f>
        <v>FR-PAR</v>
      </c>
      <c r="C1290" s="5" cm="1">
        <f t="array" ref="C1290">IF($A1290="","",INDEX(OpenMeteoAPI[ForecastDateTime],ROWS($C$2:C1290)))</f>
        <v>46213.666666666664</v>
      </c>
      <c r="D1290" t="str">
        <f t="shared" si="20"/>
        <v>4PM</v>
      </c>
      <c r="E1290" t="str" cm="1">
        <f t="array" ref="E1290">IF($K1290="","",_xlfn.IFS($K1290=0,_xlfn.UNICHAR(9728),$K1290&lt;=3,_xlfn.UNICHAR(9729),OR($K1290=45,$K1290=48),"~",AND($K1290&gt;=51,$K1290&lt;=67),_xlfn.UNICHAR(9748),AND($K1290&gt;=71,$K1290&lt;=77),_xlfn.UNICHAR(10052),AND($K1290&gt;=80,$K1290&lt;=82),_xlfn.UNICHAR(9748),AND($K1290&gt;=95,$K1290&lt;=99),_xlfn.UNICHAR(9889),TRUE,_xlfn.UNICHAR(9729)))</f>
        <v>☁</v>
      </c>
      <c r="F1290" t="str" cm="1">
        <f t="array" ref="F1290">IF($K1290="","",_xlfn.IFS($K1290=0,"Clear",$K1290&lt;=3,"Partly Cloudy",OR($K1290=45,$K1290=48),"Fog",AND($K1290&gt;=51,$K1290&lt;=67),"Drizzle",AND($K1290&gt;=71,$K1290&lt;=77),"Snow",AND($K1290&gt;=80,$K1290&lt;=82),"Rain Showers",AND($K1290&gt;=95,$K1290&lt;=99),"Thunderstorm",TRUE,"Cloudy"))</f>
        <v>Partly Cloudy</v>
      </c>
      <c r="G1290" s="3" cm="1">
        <f t="array" ref="G1290">IF($A1290="","",INDEX(OpenMeteoAPI[TemperatureC],ROWS($G$2:G1290)))</f>
        <v>34.700000000000003</v>
      </c>
      <c r="H1290" s="4" cm="1">
        <f t="array" ref="H1290">IF($A1290="","",INDEX(OpenMeteoAPI[RelativeHumidityPct],ROWS($H$2:H1290))/100)</f>
        <v>0.3</v>
      </c>
      <c r="I1290" s="4" cm="1">
        <f t="array" ref="I1290">IF($A1290="","",INDEX(OpenMeteoAPI[PrecipitationProbabilityPct],ROWS($I$2:I1290))/100)</f>
        <v>0</v>
      </c>
      <c r="J1290" s="3" cm="1">
        <f t="array" ref="J1290">IF($A1290="","",INDEX(OpenMeteoAPI[PrecipitationMM],ROWS($J$2:J1290)))</f>
        <v>0</v>
      </c>
      <c r="K1290" cm="1">
        <f t="array" ref="K1290">IF($A1290="","",INDEX(OpenMeteoAPI[WeatherCode],ROWS($K$2:K1290)))</f>
        <v>1</v>
      </c>
      <c r="L1290" s="3" cm="1">
        <f t="array" ref="L1290">IF($A1290="","",INDEX(OpenMeteoAPI[WindSpeedKMH],ROWS($L$2:L1290)))</f>
        <v>10.199999999999999</v>
      </c>
    </row>
    <row r="1291" spans="1:12">
      <c r="A1291" t="str" cm="1">
        <f t="array" ref="A1291">IFERROR(INDEX(OpenMeteoAPI[City],ROWS($A$2:A1291))&amp;", "&amp;INDEX(OpenMeteoAPI[CountryCode],ROWS($A$2:A1291)),"")</f>
        <v>Paris, FR</v>
      </c>
      <c r="B1291" t="str" cm="1">
        <f t="array" ref="B1291">IF($A1291="","",INDEX(OpenMeteoAPI[LocationID],ROWS($B$2:B1291)))</f>
        <v>FR-PAR</v>
      </c>
      <c r="C1291" s="5" cm="1">
        <f t="array" ref="C1291">IF($A1291="","",INDEX(OpenMeteoAPI[ForecastDateTime],ROWS($C$2:C1291)))</f>
        <v>46213.708333333336</v>
      </c>
      <c r="D1291" t="str">
        <f t="shared" si="20"/>
        <v>5PM</v>
      </c>
      <c r="E1291" t="str" cm="1">
        <f t="array" ref="E1291">IF($K1291="","",_xlfn.IFS($K1291=0,_xlfn.UNICHAR(9728),$K1291&lt;=3,_xlfn.UNICHAR(9729),OR($K1291=45,$K1291=48),"~",AND($K1291&gt;=51,$K1291&lt;=67),_xlfn.UNICHAR(9748),AND($K1291&gt;=71,$K1291&lt;=77),_xlfn.UNICHAR(10052),AND($K1291&gt;=80,$K1291&lt;=82),_xlfn.UNICHAR(9748),AND($K1291&gt;=95,$K1291&lt;=99),_xlfn.UNICHAR(9889),TRUE,_xlfn.UNICHAR(9729)))</f>
        <v>☁</v>
      </c>
      <c r="F1291" t="str" cm="1">
        <f t="array" ref="F1291">IF($K1291="","",_xlfn.IFS($K1291=0,"Clear",$K1291&lt;=3,"Partly Cloudy",OR($K1291=45,$K1291=48),"Fog",AND($K1291&gt;=51,$K1291&lt;=67),"Drizzle",AND($K1291&gt;=71,$K1291&lt;=77),"Snow",AND($K1291&gt;=80,$K1291&lt;=82),"Rain Showers",AND($K1291&gt;=95,$K1291&lt;=99),"Thunderstorm",TRUE,"Cloudy"))</f>
        <v>Partly Cloudy</v>
      </c>
      <c r="G1291" s="3" cm="1">
        <f t="array" ref="G1291">IF($A1291="","",INDEX(OpenMeteoAPI[TemperatureC],ROWS($G$2:G1291)))</f>
        <v>35.1</v>
      </c>
      <c r="H1291" s="4" cm="1">
        <f t="array" ref="H1291">IF($A1291="","",INDEX(OpenMeteoAPI[RelativeHumidityPct],ROWS($H$2:H1291))/100)</f>
        <v>0.28999999999999998</v>
      </c>
      <c r="I1291" s="4" cm="1">
        <f t="array" ref="I1291">IF($A1291="","",INDEX(OpenMeteoAPI[PrecipitationProbabilityPct],ROWS($I$2:I1291))/100)</f>
        <v>0</v>
      </c>
      <c r="J1291" s="3" cm="1">
        <f t="array" ref="J1291">IF($A1291="","",INDEX(OpenMeteoAPI[PrecipitationMM],ROWS($J$2:J1291)))</f>
        <v>0</v>
      </c>
      <c r="K1291" cm="1">
        <f t="array" ref="K1291">IF($A1291="","",INDEX(OpenMeteoAPI[WeatherCode],ROWS($K$2:K1291)))</f>
        <v>2</v>
      </c>
      <c r="L1291" s="3" cm="1">
        <f t="array" ref="L1291">IF($A1291="","",INDEX(OpenMeteoAPI[WindSpeedKMH],ROWS($L$2:L1291)))</f>
        <v>10.5</v>
      </c>
    </row>
    <row r="1292" spans="1:12">
      <c r="A1292" t="str" cm="1">
        <f t="array" ref="A1292">IFERROR(INDEX(OpenMeteoAPI[City],ROWS($A$2:A1292))&amp;", "&amp;INDEX(OpenMeteoAPI[CountryCode],ROWS($A$2:A1292)),"")</f>
        <v>Paris, FR</v>
      </c>
      <c r="B1292" t="str" cm="1">
        <f t="array" ref="B1292">IF($A1292="","",INDEX(OpenMeteoAPI[LocationID],ROWS($B$2:B1292)))</f>
        <v>FR-PAR</v>
      </c>
      <c r="C1292" s="5" cm="1">
        <f t="array" ref="C1292">IF($A1292="","",INDEX(OpenMeteoAPI[ForecastDateTime],ROWS($C$2:C1292)))</f>
        <v>46213.75</v>
      </c>
      <c r="D1292" t="str">
        <f t="shared" si="20"/>
        <v>6PM</v>
      </c>
      <c r="E1292" t="str" cm="1">
        <f t="array" ref="E1292">IF($K1292="","",_xlfn.IFS($K1292=0,_xlfn.UNICHAR(9728),$K1292&lt;=3,_xlfn.UNICHAR(9729),OR($K1292=45,$K1292=48),"~",AND($K1292&gt;=51,$K1292&lt;=67),_xlfn.UNICHAR(9748),AND($K1292&gt;=71,$K1292&lt;=77),_xlfn.UNICHAR(10052),AND($K1292&gt;=80,$K1292&lt;=82),_xlfn.UNICHAR(9748),AND($K1292&gt;=95,$K1292&lt;=99),_xlfn.UNICHAR(9889),TRUE,_xlfn.UNICHAR(9729)))</f>
        <v>☁</v>
      </c>
      <c r="F1292" t="str" cm="1">
        <f t="array" ref="F1292">IF($K1292="","",_xlfn.IFS($K1292=0,"Clear",$K1292&lt;=3,"Partly Cloudy",OR($K1292=45,$K1292=48),"Fog",AND($K1292&gt;=51,$K1292&lt;=67),"Drizzle",AND($K1292&gt;=71,$K1292&lt;=77),"Snow",AND($K1292&gt;=80,$K1292&lt;=82),"Rain Showers",AND($K1292&gt;=95,$K1292&lt;=99),"Thunderstorm",TRUE,"Cloudy"))</f>
        <v>Partly Cloudy</v>
      </c>
      <c r="G1292" s="3" cm="1">
        <f t="array" ref="G1292">IF($A1292="","",INDEX(OpenMeteoAPI[TemperatureC],ROWS($G$2:G1292)))</f>
        <v>35.1</v>
      </c>
      <c r="H1292" s="4" cm="1">
        <f t="array" ref="H1292">IF($A1292="","",INDEX(OpenMeteoAPI[RelativeHumidityPct],ROWS($H$2:H1292))/100)</f>
        <v>0.28000000000000003</v>
      </c>
      <c r="I1292" s="4" cm="1">
        <f t="array" ref="I1292">IF($A1292="","",INDEX(OpenMeteoAPI[PrecipitationProbabilityPct],ROWS($I$2:I1292))/100)</f>
        <v>0</v>
      </c>
      <c r="J1292" s="3" cm="1">
        <f t="array" ref="J1292">IF($A1292="","",INDEX(OpenMeteoAPI[PrecipitationMM],ROWS($J$2:J1292)))</f>
        <v>0</v>
      </c>
      <c r="K1292" cm="1">
        <f t="array" ref="K1292">IF($A1292="","",INDEX(OpenMeteoAPI[WeatherCode],ROWS($K$2:K1292)))</f>
        <v>1</v>
      </c>
      <c r="L1292" s="3" cm="1">
        <f t="array" ref="L1292">IF($A1292="","",INDEX(OpenMeteoAPI[WindSpeedKMH],ROWS($L$2:L1292)))</f>
        <v>10.199999999999999</v>
      </c>
    </row>
    <row r="1293" spans="1:12">
      <c r="A1293" t="str" cm="1">
        <f t="array" ref="A1293">IFERROR(INDEX(OpenMeteoAPI[City],ROWS($A$2:A1293))&amp;", "&amp;INDEX(OpenMeteoAPI[CountryCode],ROWS($A$2:A1293)),"")</f>
        <v>Paris, FR</v>
      </c>
      <c r="B1293" t="str" cm="1">
        <f t="array" ref="B1293">IF($A1293="","",INDEX(OpenMeteoAPI[LocationID],ROWS($B$2:B1293)))</f>
        <v>FR-PAR</v>
      </c>
      <c r="C1293" s="5" cm="1">
        <f t="array" ref="C1293">IF($A1293="","",INDEX(OpenMeteoAPI[ForecastDateTime],ROWS($C$2:C1293)))</f>
        <v>46213.791666666664</v>
      </c>
      <c r="D1293" t="str">
        <f t="shared" si="20"/>
        <v>7PM</v>
      </c>
      <c r="E1293" t="str" cm="1">
        <f t="array" ref="E1293">IF($K1293="","",_xlfn.IFS($K1293=0,_xlfn.UNICHAR(9728),$K1293&lt;=3,_xlfn.UNICHAR(9729),OR($K1293=45,$K1293=48),"~",AND($K1293&gt;=51,$K1293&lt;=67),_xlfn.UNICHAR(9748),AND($K1293&gt;=71,$K1293&lt;=77),_xlfn.UNICHAR(10052),AND($K1293&gt;=80,$K1293&lt;=82),_xlfn.UNICHAR(9748),AND($K1293&gt;=95,$K1293&lt;=99),_xlfn.UNICHAR(9889),TRUE,_xlfn.UNICHAR(9729)))</f>
        <v>☁</v>
      </c>
      <c r="F1293" t="str" cm="1">
        <f t="array" ref="F1293">IF($K1293="","",_xlfn.IFS($K1293=0,"Clear",$K1293&lt;=3,"Partly Cloudy",OR($K1293=45,$K1293=48),"Fog",AND($K1293&gt;=51,$K1293&lt;=67),"Drizzle",AND($K1293&gt;=71,$K1293&lt;=77),"Snow",AND($K1293&gt;=80,$K1293&lt;=82),"Rain Showers",AND($K1293&gt;=95,$K1293&lt;=99),"Thunderstorm",TRUE,"Cloudy"))</f>
        <v>Partly Cloudy</v>
      </c>
      <c r="G1293" s="3" cm="1">
        <f t="array" ref="G1293">IF($A1293="","",INDEX(OpenMeteoAPI[TemperatureC],ROWS($G$2:G1293)))</f>
        <v>34.799999999999997</v>
      </c>
      <c r="H1293" s="4" cm="1">
        <f t="array" ref="H1293">IF($A1293="","",INDEX(OpenMeteoAPI[RelativeHumidityPct],ROWS($H$2:H1293))/100)</f>
        <v>0.27</v>
      </c>
      <c r="I1293" s="4" cm="1">
        <f t="array" ref="I1293">IF($A1293="","",INDEX(OpenMeteoAPI[PrecipitationProbabilityPct],ROWS($I$2:I1293))/100)</f>
        <v>0</v>
      </c>
      <c r="J1293" s="3" cm="1">
        <f t="array" ref="J1293">IF($A1293="","",INDEX(OpenMeteoAPI[PrecipitationMM],ROWS($J$2:J1293)))</f>
        <v>0</v>
      </c>
      <c r="K1293" cm="1">
        <f t="array" ref="K1293">IF($A1293="","",INDEX(OpenMeteoAPI[WeatherCode],ROWS($K$2:K1293)))</f>
        <v>3</v>
      </c>
      <c r="L1293" s="3" cm="1">
        <f t="array" ref="L1293">IF($A1293="","",INDEX(OpenMeteoAPI[WindSpeedKMH],ROWS($L$2:L1293)))</f>
        <v>11.7</v>
      </c>
    </row>
    <row r="1294" spans="1:12">
      <c r="A1294" t="str" cm="1">
        <f t="array" ref="A1294">IFERROR(INDEX(OpenMeteoAPI[City],ROWS($A$2:A1294))&amp;", "&amp;INDEX(OpenMeteoAPI[CountryCode],ROWS($A$2:A1294)),"")</f>
        <v>Paris, FR</v>
      </c>
      <c r="B1294" t="str" cm="1">
        <f t="array" ref="B1294">IF($A1294="","",INDEX(OpenMeteoAPI[LocationID],ROWS($B$2:B1294)))</f>
        <v>FR-PAR</v>
      </c>
      <c r="C1294" s="5" cm="1">
        <f t="array" ref="C1294">IF($A1294="","",INDEX(OpenMeteoAPI[ForecastDateTime],ROWS($C$2:C1294)))</f>
        <v>46213.833333333336</v>
      </c>
      <c r="D1294" t="str">
        <f t="shared" si="20"/>
        <v>8PM</v>
      </c>
      <c r="E1294" t="str" cm="1">
        <f t="array" ref="E1294">IF($K1294="","",_xlfn.IFS($K1294=0,_xlfn.UNICHAR(9728),$K1294&lt;=3,_xlfn.UNICHAR(9729),OR($K1294=45,$K1294=48),"~",AND($K1294&gt;=51,$K1294&lt;=67),_xlfn.UNICHAR(9748),AND($K1294&gt;=71,$K1294&lt;=77),_xlfn.UNICHAR(10052),AND($K1294&gt;=80,$K1294&lt;=82),_xlfn.UNICHAR(9748),AND($K1294&gt;=95,$K1294&lt;=99),_xlfn.UNICHAR(9889),TRUE,_xlfn.UNICHAR(9729)))</f>
        <v>☁</v>
      </c>
      <c r="F1294" t="str" cm="1">
        <f t="array" ref="F1294">IF($K1294="","",_xlfn.IFS($K1294=0,"Clear",$K1294&lt;=3,"Partly Cloudy",OR($K1294=45,$K1294=48),"Fog",AND($K1294&gt;=51,$K1294&lt;=67),"Drizzle",AND($K1294&gt;=71,$K1294&lt;=77),"Snow",AND($K1294&gt;=80,$K1294&lt;=82),"Rain Showers",AND($K1294&gt;=95,$K1294&lt;=99),"Thunderstorm",TRUE,"Cloudy"))</f>
        <v>Partly Cloudy</v>
      </c>
      <c r="G1294" s="3" cm="1">
        <f t="array" ref="G1294">IF($A1294="","",INDEX(OpenMeteoAPI[TemperatureC],ROWS($G$2:G1294)))</f>
        <v>33.9</v>
      </c>
      <c r="H1294" s="4" cm="1">
        <f t="array" ref="H1294">IF($A1294="","",INDEX(OpenMeteoAPI[RelativeHumidityPct],ROWS($H$2:H1294))/100)</f>
        <v>0.28999999999999998</v>
      </c>
      <c r="I1294" s="4" cm="1">
        <f t="array" ref="I1294">IF($A1294="","",INDEX(OpenMeteoAPI[PrecipitationProbabilityPct],ROWS($I$2:I1294))/100)</f>
        <v>0</v>
      </c>
      <c r="J1294" s="3" cm="1">
        <f t="array" ref="J1294">IF($A1294="","",INDEX(OpenMeteoAPI[PrecipitationMM],ROWS($J$2:J1294)))</f>
        <v>0</v>
      </c>
      <c r="K1294" cm="1">
        <f t="array" ref="K1294">IF($A1294="","",INDEX(OpenMeteoAPI[WeatherCode],ROWS($K$2:K1294)))</f>
        <v>2</v>
      </c>
      <c r="L1294" s="3" cm="1">
        <f t="array" ref="L1294">IF($A1294="","",INDEX(OpenMeteoAPI[WindSpeedKMH],ROWS($L$2:L1294)))</f>
        <v>12.3</v>
      </c>
    </row>
    <row r="1295" spans="1:12">
      <c r="A1295" t="str" cm="1">
        <f t="array" ref="A1295">IFERROR(INDEX(OpenMeteoAPI[City],ROWS($A$2:A1295))&amp;", "&amp;INDEX(OpenMeteoAPI[CountryCode],ROWS($A$2:A1295)),"")</f>
        <v>Paris, FR</v>
      </c>
      <c r="B1295" t="str" cm="1">
        <f t="array" ref="B1295">IF($A1295="","",INDEX(OpenMeteoAPI[LocationID],ROWS($B$2:B1295)))</f>
        <v>FR-PAR</v>
      </c>
      <c r="C1295" s="5" cm="1">
        <f t="array" ref="C1295">IF($A1295="","",INDEX(OpenMeteoAPI[ForecastDateTime],ROWS($C$2:C1295)))</f>
        <v>46213.875</v>
      </c>
      <c r="D1295" t="str">
        <f t="shared" si="20"/>
        <v>9PM</v>
      </c>
      <c r="E1295" t="str" cm="1">
        <f t="array" ref="E1295">IF($K1295="","",_xlfn.IFS($K1295=0,_xlfn.UNICHAR(9728),$K1295&lt;=3,_xlfn.UNICHAR(9729),OR($K1295=45,$K1295=48),"~",AND($K1295&gt;=51,$K1295&lt;=67),_xlfn.UNICHAR(9748),AND($K1295&gt;=71,$K1295&lt;=77),_xlfn.UNICHAR(10052),AND($K1295&gt;=80,$K1295&lt;=82),_xlfn.UNICHAR(9748),AND($K1295&gt;=95,$K1295&lt;=99),_xlfn.UNICHAR(9889),TRUE,_xlfn.UNICHAR(9729)))</f>
        <v>☁</v>
      </c>
      <c r="F1295" t="str" cm="1">
        <f t="array" ref="F1295">IF($K1295="","",_xlfn.IFS($K1295=0,"Clear",$K1295&lt;=3,"Partly Cloudy",OR($K1295=45,$K1295=48),"Fog",AND($K1295&gt;=51,$K1295&lt;=67),"Drizzle",AND($K1295&gt;=71,$K1295&lt;=77),"Snow",AND($K1295&gt;=80,$K1295&lt;=82),"Rain Showers",AND($K1295&gt;=95,$K1295&lt;=99),"Thunderstorm",TRUE,"Cloudy"))</f>
        <v>Partly Cloudy</v>
      </c>
      <c r="G1295" s="3" cm="1">
        <f t="array" ref="G1295">IF($A1295="","",INDEX(OpenMeteoAPI[TemperatureC],ROWS($G$2:G1295)))</f>
        <v>32.700000000000003</v>
      </c>
      <c r="H1295" s="4" cm="1">
        <f t="array" ref="H1295">IF($A1295="","",INDEX(OpenMeteoAPI[RelativeHumidityPct],ROWS($H$2:H1295))/100)</f>
        <v>0.31</v>
      </c>
      <c r="I1295" s="4" cm="1">
        <f t="array" ref="I1295">IF($A1295="","",INDEX(OpenMeteoAPI[PrecipitationProbabilityPct],ROWS($I$2:I1295))/100)</f>
        <v>0</v>
      </c>
      <c r="J1295" s="3" cm="1">
        <f t="array" ref="J1295">IF($A1295="","",INDEX(OpenMeteoAPI[PrecipitationMM],ROWS($J$2:J1295)))</f>
        <v>0</v>
      </c>
      <c r="K1295" cm="1">
        <f t="array" ref="K1295">IF($A1295="","",INDEX(OpenMeteoAPI[WeatherCode],ROWS($K$2:K1295)))</f>
        <v>3</v>
      </c>
      <c r="L1295" s="3" cm="1">
        <f t="array" ref="L1295">IF($A1295="","",INDEX(OpenMeteoAPI[WindSpeedKMH],ROWS($L$2:L1295)))</f>
        <v>12.9</v>
      </c>
    </row>
    <row r="1296" spans="1:12">
      <c r="A1296" t="str" cm="1">
        <f t="array" ref="A1296">IFERROR(INDEX(OpenMeteoAPI[City],ROWS($A$2:A1296))&amp;", "&amp;INDEX(OpenMeteoAPI[CountryCode],ROWS($A$2:A1296)),"")</f>
        <v>Paris, FR</v>
      </c>
      <c r="B1296" t="str" cm="1">
        <f t="array" ref="B1296">IF($A1296="","",INDEX(OpenMeteoAPI[LocationID],ROWS($B$2:B1296)))</f>
        <v>FR-PAR</v>
      </c>
      <c r="C1296" s="5" cm="1">
        <f t="array" ref="C1296">IF($A1296="","",INDEX(OpenMeteoAPI[ForecastDateTime],ROWS($C$2:C1296)))</f>
        <v>46213.916666666664</v>
      </c>
      <c r="D1296" t="str">
        <f t="shared" si="20"/>
        <v>10PM</v>
      </c>
      <c r="E1296" t="str" cm="1">
        <f t="array" ref="E1296">IF($K1296="","",_xlfn.IFS($K1296=0,_xlfn.UNICHAR(9728),$K1296&lt;=3,_xlfn.UNICHAR(9729),OR($K1296=45,$K1296=48),"~",AND($K1296&gt;=51,$K1296&lt;=67),_xlfn.UNICHAR(9748),AND($K1296&gt;=71,$K1296&lt;=77),_xlfn.UNICHAR(10052),AND($K1296&gt;=80,$K1296&lt;=82),_xlfn.UNICHAR(9748),AND($K1296&gt;=95,$K1296&lt;=99),_xlfn.UNICHAR(9889),TRUE,_xlfn.UNICHAR(9729)))</f>
        <v>☁</v>
      </c>
      <c r="F1296" t="str" cm="1">
        <f t="array" ref="F1296">IF($K1296="","",_xlfn.IFS($K1296=0,"Clear",$K1296&lt;=3,"Partly Cloudy",OR($K1296=45,$K1296=48),"Fog",AND($K1296&gt;=51,$K1296&lt;=67),"Drizzle",AND($K1296&gt;=71,$K1296&lt;=77),"Snow",AND($K1296&gt;=80,$K1296&lt;=82),"Rain Showers",AND($K1296&gt;=95,$K1296&lt;=99),"Thunderstorm",TRUE,"Cloudy"))</f>
        <v>Partly Cloudy</v>
      </c>
      <c r="G1296" s="3" cm="1">
        <f t="array" ref="G1296">IF($A1296="","",INDEX(OpenMeteoAPI[TemperatureC],ROWS($G$2:G1296)))</f>
        <v>31.1</v>
      </c>
      <c r="H1296" s="4" cm="1">
        <f t="array" ref="H1296">IF($A1296="","",INDEX(OpenMeteoAPI[RelativeHumidityPct],ROWS($H$2:H1296))/100)</f>
        <v>0.34</v>
      </c>
      <c r="I1296" s="4" cm="1">
        <f t="array" ref="I1296">IF($A1296="","",INDEX(OpenMeteoAPI[PrecipitationProbabilityPct],ROWS($I$2:I1296))/100)</f>
        <v>0</v>
      </c>
      <c r="J1296" s="3" cm="1">
        <f t="array" ref="J1296">IF($A1296="","",INDEX(OpenMeteoAPI[PrecipitationMM],ROWS($J$2:J1296)))</f>
        <v>0</v>
      </c>
      <c r="K1296" cm="1">
        <f t="array" ref="K1296">IF($A1296="","",INDEX(OpenMeteoAPI[WeatherCode],ROWS($K$2:K1296)))</f>
        <v>3</v>
      </c>
      <c r="L1296" s="3" cm="1">
        <f t="array" ref="L1296">IF($A1296="","",INDEX(OpenMeteoAPI[WindSpeedKMH],ROWS($L$2:L1296)))</f>
        <v>13.7</v>
      </c>
    </row>
    <row r="1297" spans="1:12">
      <c r="A1297" t="str" cm="1">
        <f t="array" ref="A1297">IFERROR(INDEX(OpenMeteoAPI[City],ROWS($A$2:A1297))&amp;", "&amp;INDEX(OpenMeteoAPI[CountryCode],ROWS($A$2:A1297)),"")</f>
        <v>Paris, FR</v>
      </c>
      <c r="B1297" t="str" cm="1">
        <f t="array" ref="B1297">IF($A1297="","",INDEX(OpenMeteoAPI[LocationID],ROWS($B$2:B1297)))</f>
        <v>FR-PAR</v>
      </c>
      <c r="C1297" s="5" cm="1">
        <f t="array" ref="C1297">IF($A1297="","",INDEX(OpenMeteoAPI[ForecastDateTime],ROWS($C$2:C1297)))</f>
        <v>46213.958333333336</v>
      </c>
      <c r="D1297" t="str">
        <f t="shared" si="20"/>
        <v>11PM</v>
      </c>
      <c r="E1297" t="str" cm="1">
        <f t="array" ref="E1297">IF($K1297="","",_xlfn.IFS($K1297=0,_xlfn.UNICHAR(9728),$K1297&lt;=3,_xlfn.UNICHAR(9729),OR($K1297=45,$K1297=48),"~",AND($K1297&gt;=51,$K1297&lt;=67),_xlfn.UNICHAR(9748),AND($K1297&gt;=71,$K1297&lt;=77),_xlfn.UNICHAR(10052),AND($K1297&gt;=80,$K1297&lt;=82),_xlfn.UNICHAR(9748),AND($K1297&gt;=95,$K1297&lt;=99),_xlfn.UNICHAR(9889),TRUE,_xlfn.UNICHAR(9729)))</f>
        <v>☁</v>
      </c>
      <c r="F1297" t="str" cm="1">
        <f t="array" ref="F1297">IF($K1297="","",_xlfn.IFS($K1297=0,"Clear",$K1297&lt;=3,"Partly Cloudy",OR($K1297=45,$K1297=48),"Fog",AND($K1297&gt;=51,$K1297&lt;=67),"Drizzle",AND($K1297&gt;=71,$K1297&lt;=77),"Snow",AND($K1297&gt;=80,$K1297&lt;=82),"Rain Showers",AND($K1297&gt;=95,$K1297&lt;=99),"Thunderstorm",TRUE,"Cloudy"))</f>
        <v>Partly Cloudy</v>
      </c>
      <c r="G1297" s="3" cm="1">
        <f t="array" ref="G1297">IF($A1297="","",INDEX(OpenMeteoAPI[TemperatureC],ROWS($G$2:G1297)))</f>
        <v>29.5</v>
      </c>
      <c r="H1297" s="4" cm="1">
        <f t="array" ref="H1297">IF($A1297="","",INDEX(OpenMeteoAPI[RelativeHumidityPct],ROWS($H$2:H1297))/100)</f>
        <v>0.37</v>
      </c>
      <c r="I1297" s="4" cm="1">
        <f t="array" ref="I1297">IF($A1297="","",INDEX(OpenMeteoAPI[PrecipitationProbabilityPct],ROWS($I$2:I1297))/100)</f>
        <v>0</v>
      </c>
      <c r="J1297" s="3" cm="1">
        <f t="array" ref="J1297">IF($A1297="","",INDEX(OpenMeteoAPI[PrecipitationMM],ROWS($J$2:J1297)))</f>
        <v>0</v>
      </c>
      <c r="K1297" cm="1">
        <f t="array" ref="K1297">IF($A1297="","",INDEX(OpenMeteoAPI[WeatherCode],ROWS($K$2:K1297)))</f>
        <v>3</v>
      </c>
      <c r="L1297" s="3" cm="1">
        <f t="array" ref="L1297">IF($A1297="","",INDEX(OpenMeteoAPI[WindSpeedKMH],ROWS($L$2:L1297)))</f>
        <v>14</v>
      </c>
    </row>
    <row r="1298" spans="1:12">
      <c r="A1298" t="str" cm="1">
        <f t="array" ref="A1298">IFERROR(INDEX(OpenMeteoAPI[City],ROWS($A$2:A1298))&amp;", "&amp;INDEX(OpenMeteoAPI[CountryCode],ROWS($A$2:A1298)),"")</f>
        <v>Paris, FR</v>
      </c>
      <c r="B1298" t="str" cm="1">
        <f t="array" ref="B1298">IF($A1298="","",INDEX(OpenMeteoAPI[LocationID],ROWS($B$2:B1298)))</f>
        <v>FR-PAR</v>
      </c>
      <c r="C1298" s="5" cm="1">
        <f t="array" ref="C1298">IF($A1298="","",INDEX(OpenMeteoAPI[ForecastDateTime],ROWS($C$2:C1298)))</f>
        <v>46214</v>
      </c>
      <c r="D1298" t="str">
        <f t="shared" si="20"/>
        <v>12AM</v>
      </c>
      <c r="E1298" t="str" cm="1">
        <f t="array" ref="E1298">IF($K1298="","",_xlfn.IFS($K1298=0,_xlfn.UNICHAR(9728),$K1298&lt;=3,_xlfn.UNICHAR(9729),OR($K1298=45,$K1298=48),"~",AND($K1298&gt;=51,$K1298&lt;=67),_xlfn.UNICHAR(9748),AND($K1298&gt;=71,$K1298&lt;=77),_xlfn.UNICHAR(10052),AND($K1298&gt;=80,$K1298&lt;=82),_xlfn.UNICHAR(9748),AND($K1298&gt;=95,$K1298&lt;=99),_xlfn.UNICHAR(9889),TRUE,_xlfn.UNICHAR(9729)))</f>
        <v>☁</v>
      </c>
      <c r="F1298" t="str" cm="1">
        <f t="array" ref="F1298">IF($K1298="","",_xlfn.IFS($K1298=0,"Clear",$K1298&lt;=3,"Partly Cloudy",OR($K1298=45,$K1298=48),"Fog",AND($K1298&gt;=51,$K1298&lt;=67),"Drizzle",AND($K1298&gt;=71,$K1298&lt;=77),"Snow",AND($K1298&gt;=80,$K1298&lt;=82),"Rain Showers",AND($K1298&gt;=95,$K1298&lt;=99),"Thunderstorm",TRUE,"Cloudy"))</f>
        <v>Partly Cloudy</v>
      </c>
      <c r="G1298" s="3" cm="1">
        <f t="array" ref="G1298">IF($A1298="","",INDEX(OpenMeteoAPI[TemperatureC],ROWS($G$2:G1298)))</f>
        <v>28.1</v>
      </c>
      <c r="H1298" s="4" cm="1">
        <f t="array" ref="H1298">IF($A1298="","",INDEX(OpenMeteoAPI[RelativeHumidityPct],ROWS($H$2:H1298))/100)</f>
        <v>0.41</v>
      </c>
      <c r="I1298" s="4" cm="1">
        <f t="array" ref="I1298">IF($A1298="","",INDEX(OpenMeteoAPI[PrecipitationProbabilityPct],ROWS($I$2:I1298))/100)</f>
        <v>0</v>
      </c>
      <c r="J1298" s="3" cm="1">
        <f t="array" ref="J1298">IF($A1298="","",INDEX(OpenMeteoAPI[PrecipitationMM],ROWS($J$2:J1298)))</f>
        <v>0</v>
      </c>
      <c r="K1298" cm="1">
        <f t="array" ref="K1298">IF($A1298="","",INDEX(OpenMeteoAPI[WeatherCode],ROWS($K$2:K1298)))</f>
        <v>3</v>
      </c>
      <c r="L1298" s="3" cm="1">
        <f t="array" ref="L1298">IF($A1298="","",INDEX(OpenMeteoAPI[WindSpeedKMH],ROWS($L$2:L1298)))</f>
        <v>13.5</v>
      </c>
    </row>
    <row r="1299" spans="1:12">
      <c r="A1299" t="str" cm="1">
        <f t="array" ref="A1299">IFERROR(INDEX(OpenMeteoAPI[City],ROWS($A$2:A1299))&amp;", "&amp;INDEX(OpenMeteoAPI[CountryCode],ROWS($A$2:A1299)),"")</f>
        <v>Paris, FR</v>
      </c>
      <c r="B1299" t="str" cm="1">
        <f t="array" ref="B1299">IF($A1299="","",INDEX(OpenMeteoAPI[LocationID],ROWS($B$2:B1299)))</f>
        <v>FR-PAR</v>
      </c>
      <c r="C1299" s="5" cm="1">
        <f t="array" ref="C1299">IF($A1299="","",INDEX(OpenMeteoAPI[ForecastDateTime],ROWS($C$2:C1299)))</f>
        <v>46214.041666666664</v>
      </c>
      <c r="D1299" t="str">
        <f t="shared" si="20"/>
        <v>1AM</v>
      </c>
      <c r="E1299" t="str" cm="1">
        <f t="array" ref="E1299">IF($K1299="","",_xlfn.IFS($K1299=0,_xlfn.UNICHAR(9728),$K1299&lt;=3,_xlfn.UNICHAR(9729),OR($K1299=45,$K1299=48),"~",AND($K1299&gt;=51,$K1299&lt;=67),_xlfn.UNICHAR(9748),AND($K1299&gt;=71,$K1299&lt;=77),_xlfn.UNICHAR(10052),AND($K1299&gt;=80,$K1299&lt;=82),_xlfn.UNICHAR(9748),AND($K1299&gt;=95,$K1299&lt;=99),_xlfn.UNICHAR(9889),TRUE,_xlfn.UNICHAR(9729)))</f>
        <v>☁</v>
      </c>
      <c r="F1299" t="str" cm="1">
        <f t="array" ref="F1299">IF($K1299="","",_xlfn.IFS($K1299=0,"Clear",$K1299&lt;=3,"Partly Cloudy",OR($K1299=45,$K1299=48),"Fog",AND($K1299&gt;=51,$K1299&lt;=67),"Drizzle",AND($K1299&gt;=71,$K1299&lt;=77),"Snow",AND($K1299&gt;=80,$K1299&lt;=82),"Rain Showers",AND($K1299&gt;=95,$K1299&lt;=99),"Thunderstorm",TRUE,"Cloudy"))</f>
        <v>Partly Cloudy</v>
      </c>
      <c r="G1299" s="3" cm="1">
        <f t="array" ref="G1299">IF($A1299="","",INDEX(OpenMeteoAPI[TemperatureC],ROWS($G$2:G1299)))</f>
        <v>26.6</v>
      </c>
      <c r="H1299" s="4" cm="1">
        <f t="array" ref="H1299">IF($A1299="","",INDEX(OpenMeteoAPI[RelativeHumidityPct],ROWS($H$2:H1299))/100)</f>
        <v>0.45</v>
      </c>
      <c r="I1299" s="4" cm="1">
        <f t="array" ref="I1299">IF($A1299="","",INDEX(OpenMeteoAPI[PrecipitationProbabilityPct],ROWS($I$2:I1299))/100)</f>
        <v>0</v>
      </c>
      <c r="J1299" s="3" cm="1">
        <f t="array" ref="J1299">IF($A1299="","",INDEX(OpenMeteoAPI[PrecipitationMM],ROWS($J$2:J1299)))</f>
        <v>0</v>
      </c>
      <c r="K1299" cm="1">
        <f t="array" ref="K1299">IF($A1299="","",INDEX(OpenMeteoAPI[WeatherCode],ROWS($K$2:K1299)))</f>
        <v>3</v>
      </c>
      <c r="L1299" s="3" cm="1">
        <f t="array" ref="L1299">IF($A1299="","",INDEX(OpenMeteoAPI[WindSpeedKMH],ROWS($L$2:L1299)))</f>
        <v>12.3</v>
      </c>
    </row>
    <row r="1300" spans="1:12">
      <c r="A1300" t="str" cm="1">
        <f t="array" ref="A1300">IFERROR(INDEX(OpenMeteoAPI[City],ROWS($A$2:A1300))&amp;", "&amp;INDEX(OpenMeteoAPI[CountryCode],ROWS($A$2:A1300)),"")</f>
        <v>Paris, FR</v>
      </c>
      <c r="B1300" t="str" cm="1">
        <f t="array" ref="B1300">IF($A1300="","",INDEX(OpenMeteoAPI[LocationID],ROWS($B$2:B1300)))</f>
        <v>FR-PAR</v>
      </c>
      <c r="C1300" s="5" cm="1">
        <f t="array" ref="C1300">IF($A1300="","",INDEX(OpenMeteoAPI[ForecastDateTime],ROWS($C$2:C1300)))</f>
        <v>46214.083333333336</v>
      </c>
      <c r="D1300" t="str">
        <f t="shared" si="20"/>
        <v>2AM</v>
      </c>
      <c r="E1300" t="str" cm="1">
        <f t="array" ref="E1300">IF($K1300="","",_xlfn.IFS($K1300=0,_xlfn.UNICHAR(9728),$K1300&lt;=3,_xlfn.UNICHAR(9729),OR($K1300=45,$K1300=48),"~",AND($K1300&gt;=51,$K1300&lt;=67),_xlfn.UNICHAR(9748),AND($K1300&gt;=71,$K1300&lt;=77),_xlfn.UNICHAR(10052),AND($K1300&gt;=80,$K1300&lt;=82),_xlfn.UNICHAR(9748),AND($K1300&gt;=95,$K1300&lt;=99),_xlfn.UNICHAR(9889),TRUE,_xlfn.UNICHAR(9729)))</f>
        <v>☁</v>
      </c>
      <c r="F1300" t="str" cm="1">
        <f t="array" ref="F1300">IF($K1300="","",_xlfn.IFS($K1300=0,"Clear",$K1300&lt;=3,"Partly Cloudy",OR($K1300=45,$K1300=48),"Fog",AND($K1300&gt;=51,$K1300&lt;=67),"Drizzle",AND($K1300&gt;=71,$K1300&lt;=77),"Snow",AND($K1300&gt;=80,$K1300&lt;=82),"Rain Showers",AND($K1300&gt;=95,$K1300&lt;=99),"Thunderstorm",TRUE,"Cloudy"))</f>
        <v>Partly Cloudy</v>
      </c>
      <c r="G1300" s="3" cm="1">
        <f t="array" ref="G1300">IF($A1300="","",INDEX(OpenMeteoAPI[TemperatureC],ROWS($G$2:G1300)))</f>
        <v>25.4</v>
      </c>
      <c r="H1300" s="4" cm="1">
        <f t="array" ref="H1300">IF($A1300="","",INDEX(OpenMeteoAPI[RelativeHumidityPct],ROWS($H$2:H1300))/100)</f>
        <v>0.49</v>
      </c>
      <c r="I1300" s="4" cm="1">
        <f t="array" ref="I1300">IF($A1300="","",INDEX(OpenMeteoAPI[PrecipitationProbabilityPct],ROWS($I$2:I1300))/100)</f>
        <v>0</v>
      </c>
      <c r="J1300" s="3" cm="1">
        <f t="array" ref="J1300">IF($A1300="","",INDEX(OpenMeteoAPI[PrecipitationMM],ROWS($J$2:J1300)))</f>
        <v>0</v>
      </c>
      <c r="K1300" cm="1">
        <f t="array" ref="K1300">IF($A1300="","",INDEX(OpenMeteoAPI[WeatherCode],ROWS($K$2:K1300)))</f>
        <v>3</v>
      </c>
      <c r="L1300" s="3" cm="1">
        <f t="array" ref="L1300">IF($A1300="","",INDEX(OpenMeteoAPI[WindSpeedKMH],ROWS($L$2:L1300)))</f>
        <v>11</v>
      </c>
    </row>
    <row r="1301" spans="1:12">
      <c r="A1301" t="str" cm="1">
        <f t="array" ref="A1301">IFERROR(INDEX(OpenMeteoAPI[City],ROWS($A$2:A1301))&amp;", "&amp;INDEX(OpenMeteoAPI[CountryCode],ROWS($A$2:A1301)),"")</f>
        <v>Paris, FR</v>
      </c>
      <c r="B1301" t="str" cm="1">
        <f t="array" ref="B1301">IF($A1301="","",INDEX(OpenMeteoAPI[LocationID],ROWS($B$2:B1301)))</f>
        <v>FR-PAR</v>
      </c>
      <c r="C1301" s="5" cm="1">
        <f t="array" ref="C1301">IF($A1301="","",INDEX(OpenMeteoAPI[ForecastDateTime],ROWS($C$2:C1301)))</f>
        <v>46214.125</v>
      </c>
      <c r="D1301" t="str">
        <f t="shared" si="20"/>
        <v>3AM</v>
      </c>
      <c r="E1301" t="str" cm="1">
        <f t="array" ref="E1301">IF($K1301="","",_xlfn.IFS($K1301=0,_xlfn.UNICHAR(9728),$K1301&lt;=3,_xlfn.UNICHAR(9729),OR($K1301=45,$K1301=48),"~",AND($K1301&gt;=51,$K1301&lt;=67),_xlfn.UNICHAR(9748),AND($K1301&gt;=71,$K1301&lt;=77),_xlfn.UNICHAR(10052),AND($K1301&gt;=80,$K1301&lt;=82),_xlfn.UNICHAR(9748),AND($K1301&gt;=95,$K1301&lt;=99),_xlfn.UNICHAR(9889),TRUE,_xlfn.UNICHAR(9729)))</f>
        <v>☁</v>
      </c>
      <c r="F1301" t="str" cm="1">
        <f t="array" ref="F1301">IF($K1301="","",_xlfn.IFS($K1301=0,"Clear",$K1301&lt;=3,"Partly Cloudy",OR($K1301=45,$K1301=48),"Fog",AND($K1301&gt;=51,$K1301&lt;=67),"Drizzle",AND($K1301&gt;=71,$K1301&lt;=77),"Snow",AND($K1301&gt;=80,$K1301&lt;=82),"Rain Showers",AND($K1301&gt;=95,$K1301&lt;=99),"Thunderstorm",TRUE,"Cloudy"))</f>
        <v>Partly Cloudy</v>
      </c>
      <c r="G1301" s="3" cm="1">
        <f t="array" ref="G1301">IF($A1301="","",INDEX(OpenMeteoAPI[TemperatureC],ROWS($G$2:G1301)))</f>
        <v>24.3</v>
      </c>
      <c r="H1301" s="4" cm="1">
        <f t="array" ref="H1301">IF($A1301="","",INDEX(OpenMeteoAPI[RelativeHumidityPct],ROWS($H$2:H1301))/100)</f>
        <v>0.53</v>
      </c>
      <c r="I1301" s="4" cm="1">
        <f t="array" ref="I1301">IF($A1301="","",INDEX(OpenMeteoAPI[PrecipitationProbabilityPct],ROWS($I$2:I1301))/100)</f>
        <v>0</v>
      </c>
      <c r="J1301" s="3" cm="1">
        <f t="array" ref="J1301">IF($A1301="","",INDEX(OpenMeteoAPI[PrecipitationMM],ROWS($J$2:J1301)))</f>
        <v>0</v>
      </c>
      <c r="K1301" cm="1">
        <f t="array" ref="K1301">IF($A1301="","",INDEX(OpenMeteoAPI[WeatherCode],ROWS($K$2:K1301)))</f>
        <v>2</v>
      </c>
      <c r="L1301" s="3" cm="1">
        <f t="array" ref="L1301">IF($A1301="","",INDEX(OpenMeteoAPI[WindSpeedKMH],ROWS($L$2:L1301)))</f>
        <v>9.5</v>
      </c>
    </row>
    <row r="1302" spans="1:12">
      <c r="A1302" t="str" cm="1">
        <f t="array" ref="A1302">IFERROR(INDEX(OpenMeteoAPI[City],ROWS($A$2:A1302))&amp;", "&amp;INDEX(OpenMeteoAPI[CountryCode],ROWS($A$2:A1302)),"")</f>
        <v>Paris, FR</v>
      </c>
      <c r="B1302" t="str" cm="1">
        <f t="array" ref="B1302">IF($A1302="","",INDEX(OpenMeteoAPI[LocationID],ROWS($B$2:B1302)))</f>
        <v>FR-PAR</v>
      </c>
      <c r="C1302" s="5" cm="1">
        <f t="array" ref="C1302">IF($A1302="","",INDEX(OpenMeteoAPI[ForecastDateTime],ROWS($C$2:C1302)))</f>
        <v>46214.166666666664</v>
      </c>
      <c r="D1302" t="str">
        <f t="shared" si="20"/>
        <v>4AM</v>
      </c>
      <c r="E1302" t="str" cm="1">
        <f t="array" ref="E1302">IF($K1302="","",_xlfn.IFS($K1302=0,_xlfn.UNICHAR(9728),$K1302&lt;=3,_xlfn.UNICHAR(9729),OR($K1302=45,$K1302=48),"~",AND($K1302&gt;=51,$K1302&lt;=67),_xlfn.UNICHAR(9748),AND($K1302&gt;=71,$K1302&lt;=77),_xlfn.UNICHAR(10052),AND($K1302&gt;=80,$K1302&lt;=82),_xlfn.UNICHAR(9748),AND($K1302&gt;=95,$K1302&lt;=99),_xlfn.UNICHAR(9889),TRUE,_xlfn.UNICHAR(9729)))</f>
        <v>☁</v>
      </c>
      <c r="F1302" t="str" cm="1">
        <f t="array" ref="F1302">IF($K1302="","",_xlfn.IFS($K1302=0,"Clear",$K1302&lt;=3,"Partly Cloudy",OR($K1302=45,$K1302=48),"Fog",AND($K1302&gt;=51,$K1302&lt;=67),"Drizzle",AND($K1302&gt;=71,$K1302&lt;=77),"Snow",AND($K1302&gt;=80,$K1302&lt;=82),"Rain Showers",AND($K1302&gt;=95,$K1302&lt;=99),"Thunderstorm",TRUE,"Cloudy"))</f>
        <v>Partly Cloudy</v>
      </c>
      <c r="G1302" s="3" cm="1">
        <f t="array" ref="G1302">IF($A1302="","",INDEX(OpenMeteoAPI[TemperatureC],ROWS($G$2:G1302)))</f>
        <v>23.4</v>
      </c>
      <c r="H1302" s="4" cm="1">
        <f t="array" ref="H1302">IF($A1302="","",INDEX(OpenMeteoAPI[RelativeHumidityPct],ROWS($H$2:H1302))/100)</f>
        <v>0.56999999999999995</v>
      </c>
      <c r="I1302" s="4" cm="1">
        <f t="array" ref="I1302">IF($A1302="","",INDEX(OpenMeteoAPI[PrecipitationProbabilityPct],ROWS($I$2:I1302))/100)</f>
        <v>0</v>
      </c>
      <c r="J1302" s="3" cm="1">
        <f t="array" ref="J1302">IF($A1302="","",INDEX(OpenMeteoAPI[PrecipitationMM],ROWS($J$2:J1302)))</f>
        <v>0</v>
      </c>
      <c r="K1302" cm="1">
        <f t="array" ref="K1302">IF($A1302="","",INDEX(OpenMeteoAPI[WeatherCode],ROWS($K$2:K1302)))</f>
        <v>2</v>
      </c>
      <c r="L1302" s="3" cm="1">
        <f t="array" ref="L1302">IF($A1302="","",INDEX(OpenMeteoAPI[WindSpeedKMH],ROWS($L$2:L1302)))</f>
        <v>8.1999999999999993</v>
      </c>
    </row>
    <row r="1303" spans="1:12">
      <c r="A1303" t="str" cm="1">
        <f t="array" ref="A1303">IFERROR(INDEX(OpenMeteoAPI[City],ROWS($A$2:A1303))&amp;", "&amp;INDEX(OpenMeteoAPI[CountryCode],ROWS($A$2:A1303)),"")</f>
        <v>Paris, FR</v>
      </c>
      <c r="B1303" t="str" cm="1">
        <f t="array" ref="B1303">IF($A1303="","",INDEX(OpenMeteoAPI[LocationID],ROWS($B$2:B1303)))</f>
        <v>FR-PAR</v>
      </c>
      <c r="C1303" s="5" cm="1">
        <f t="array" ref="C1303">IF($A1303="","",INDEX(OpenMeteoAPI[ForecastDateTime],ROWS($C$2:C1303)))</f>
        <v>46214.208333333336</v>
      </c>
      <c r="D1303" t="str">
        <f t="shared" si="20"/>
        <v>5AM</v>
      </c>
      <c r="E1303" t="str" cm="1">
        <f t="array" ref="E1303">IF($K1303="","",_xlfn.IFS($K1303=0,_xlfn.UNICHAR(9728),$K1303&lt;=3,_xlfn.UNICHAR(9729),OR($K1303=45,$K1303=48),"~",AND($K1303&gt;=51,$K1303&lt;=67),_xlfn.UNICHAR(9748),AND($K1303&gt;=71,$K1303&lt;=77),_xlfn.UNICHAR(10052),AND($K1303&gt;=80,$K1303&lt;=82),_xlfn.UNICHAR(9748),AND($K1303&gt;=95,$K1303&lt;=99),_xlfn.UNICHAR(9889),TRUE,_xlfn.UNICHAR(9729)))</f>
        <v>☁</v>
      </c>
      <c r="F1303" t="str" cm="1">
        <f t="array" ref="F1303">IF($K1303="","",_xlfn.IFS($K1303=0,"Clear",$K1303&lt;=3,"Partly Cloudy",OR($K1303=45,$K1303=48),"Fog",AND($K1303&gt;=51,$K1303&lt;=67),"Drizzle",AND($K1303&gt;=71,$K1303&lt;=77),"Snow",AND($K1303&gt;=80,$K1303&lt;=82),"Rain Showers",AND($K1303&gt;=95,$K1303&lt;=99),"Thunderstorm",TRUE,"Cloudy"))</f>
        <v>Partly Cloudy</v>
      </c>
      <c r="G1303" s="3" cm="1">
        <f t="array" ref="G1303">IF($A1303="","",INDEX(OpenMeteoAPI[TemperatureC],ROWS($G$2:G1303)))</f>
        <v>22.7</v>
      </c>
      <c r="H1303" s="4" cm="1">
        <f t="array" ref="H1303">IF($A1303="","",INDEX(OpenMeteoAPI[RelativeHumidityPct],ROWS($H$2:H1303))/100)</f>
        <v>0.6</v>
      </c>
      <c r="I1303" s="4" cm="1">
        <f t="array" ref="I1303">IF($A1303="","",INDEX(OpenMeteoAPI[PrecipitationProbabilityPct],ROWS($I$2:I1303))/100)</f>
        <v>0</v>
      </c>
      <c r="J1303" s="3" cm="1">
        <f t="array" ref="J1303">IF($A1303="","",INDEX(OpenMeteoAPI[PrecipitationMM],ROWS($J$2:J1303)))</f>
        <v>0</v>
      </c>
      <c r="K1303" cm="1">
        <f t="array" ref="K1303">IF($A1303="","",INDEX(OpenMeteoAPI[WeatherCode],ROWS($K$2:K1303)))</f>
        <v>2</v>
      </c>
      <c r="L1303" s="3" cm="1">
        <f t="array" ref="L1303">IF($A1303="","",INDEX(OpenMeteoAPI[WindSpeedKMH],ROWS($L$2:L1303)))</f>
        <v>7.2</v>
      </c>
    </row>
    <row r="1304" spans="1:12">
      <c r="A1304" t="str" cm="1">
        <f t="array" ref="A1304">IFERROR(INDEX(OpenMeteoAPI[City],ROWS($A$2:A1304))&amp;", "&amp;INDEX(OpenMeteoAPI[CountryCode],ROWS($A$2:A1304)),"")</f>
        <v>Paris, FR</v>
      </c>
      <c r="B1304" t="str" cm="1">
        <f t="array" ref="B1304">IF($A1304="","",INDEX(OpenMeteoAPI[LocationID],ROWS($B$2:B1304)))</f>
        <v>FR-PAR</v>
      </c>
      <c r="C1304" s="5" cm="1">
        <f t="array" ref="C1304">IF($A1304="","",INDEX(OpenMeteoAPI[ForecastDateTime],ROWS($C$2:C1304)))</f>
        <v>46214.25</v>
      </c>
      <c r="D1304" t="str">
        <f t="shared" si="20"/>
        <v>6AM</v>
      </c>
      <c r="E1304" t="str" cm="1">
        <f t="array" ref="E1304">IF($K1304="","",_xlfn.IFS($K1304=0,_xlfn.UNICHAR(9728),$K1304&lt;=3,_xlfn.UNICHAR(9729),OR($K1304=45,$K1304=48),"~",AND($K1304&gt;=51,$K1304&lt;=67),_xlfn.UNICHAR(9748),AND($K1304&gt;=71,$K1304&lt;=77),_xlfn.UNICHAR(10052),AND($K1304&gt;=80,$K1304&lt;=82),_xlfn.UNICHAR(9748),AND($K1304&gt;=95,$K1304&lt;=99),_xlfn.UNICHAR(9889),TRUE,_xlfn.UNICHAR(9729)))</f>
        <v>☁</v>
      </c>
      <c r="F1304" t="str" cm="1">
        <f t="array" ref="F1304">IF($K1304="","",_xlfn.IFS($K1304=0,"Clear",$K1304&lt;=3,"Partly Cloudy",OR($K1304=45,$K1304=48),"Fog",AND($K1304&gt;=51,$K1304&lt;=67),"Drizzle",AND($K1304&gt;=71,$K1304&lt;=77),"Snow",AND($K1304&gt;=80,$K1304&lt;=82),"Rain Showers",AND($K1304&gt;=95,$K1304&lt;=99),"Thunderstorm",TRUE,"Cloudy"))</f>
        <v>Partly Cloudy</v>
      </c>
      <c r="G1304" s="3" cm="1">
        <f t="array" ref="G1304">IF($A1304="","",INDEX(OpenMeteoAPI[TemperatureC],ROWS($G$2:G1304)))</f>
        <v>22.3</v>
      </c>
      <c r="H1304" s="4" cm="1">
        <f t="array" ref="H1304">IF($A1304="","",INDEX(OpenMeteoAPI[RelativeHumidityPct],ROWS($H$2:H1304))/100)</f>
        <v>0.62</v>
      </c>
      <c r="I1304" s="4" cm="1">
        <f t="array" ref="I1304">IF($A1304="","",INDEX(OpenMeteoAPI[PrecipitationProbabilityPct],ROWS($I$2:I1304))/100)</f>
        <v>0</v>
      </c>
      <c r="J1304" s="3" cm="1">
        <f t="array" ref="J1304">IF($A1304="","",INDEX(OpenMeteoAPI[PrecipitationMM],ROWS($J$2:J1304)))</f>
        <v>0</v>
      </c>
      <c r="K1304" cm="1">
        <f t="array" ref="K1304">IF($A1304="","",INDEX(OpenMeteoAPI[WeatherCode],ROWS($K$2:K1304)))</f>
        <v>3</v>
      </c>
      <c r="L1304" s="3" cm="1">
        <f t="array" ref="L1304">IF($A1304="","",INDEX(OpenMeteoAPI[WindSpeedKMH],ROWS($L$2:L1304)))</f>
        <v>6.4</v>
      </c>
    </row>
    <row r="1305" spans="1:12">
      <c r="A1305" t="str" cm="1">
        <f t="array" ref="A1305">IFERROR(INDEX(OpenMeteoAPI[City],ROWS($A$2:A1305))&amp;", "&amp;INDEX(OpenMeteoAPI[CountryCode],ROWS($A$2:A1305)),"")</f>
        <v>Paris, FR</v>
      </c>
      <c r="B1305" t="str" cm="1">
        <f t="array" ref="B1305">IF($A1305="","",INDEX(OpenMeteoAPI[LocationID],ROWS($B$2:B1305)))</f>
        <v>FR-PAR</v>
      </c>
      <c r="C1305" s="5" cm="1">
        <f t="array" ref="C1305">IF($A1305="","",INDEX(OpenMeteoAPI[ForecastDateTime],ROWS($C$2:C1305)))</f>
        <v>46214.291666666664</v>
      </c>
      <c r="D1305" t="str">
        <f t="shared" si="20"/>
        <v>7AM</v>
      </c>
      <c r="E1305" t="str" cm="1">
        <f t="array" ref="E1305">IF($K1305="","",_xlfn.IFS($K1305=0,_xlfn.UNICHAR(9728),$K1305&lt;=3,_xlfn.UNICHAR(9729),OR($K1305=45,$K1305=48),"~",AND($K1305&gt;=51,$K1305&lt;=67),_xlfn.UNICHAR(9748),AND($K1305&gt;=71,$K1305&lt;=77),_xlfn.UNICHAR(10052),AND($K1305&gt;=80,$K1305&lt;=82),_xlfn.UNICHAR(9748),AND($K1305&gt;=95,$K1305&lt;=99),_xlfn.UNICHAR(9889),TRUE,_xlfn.UNICHAR(9729)))</f>
        <v>☁</v>
      </c>
      <c r="F1305" t="str" cm="1">
        <f t="array" ref="F1305">IF($K1305="","",_xlfn.IFS($K1305=0,"Clear",$K1305&lt;=3,"Partly Cloudy",OR($K1305=45,$K1305=48),"Fog",AND($K1305&gt;=51,$K1305&lt;=67),"Drizzle",AND($K1305&gt;=71,$K1305&lt;=77),"Snow",AND($K1305&gt;=80,$K1305&lt;=82),"Rain Showers",AND($K1305&gt;=95,$K1305&lt;=99),"Thunderstorm",TRUE,"Cloudy"))</f>
        <v>Partly Cloudy</v>
      </c>
      <c r="G1305" s="3" cm="1">
        <f t="array" ref="G1305">IF($A1305="","",INDEX(OpenMeteoAPI[TemperatureC],ROWS($G$2:G1305)))</f>
        <v>22.2</v>
      </c>
      <c r="H1305" s="4" cm="1">
        <f t="array" ref="H1305">IF($A1305="","",INDEX(OpenMeteoAPI[RelativeHumidityPct],ROWS($H$2:H1305))/100)</f>
        <v>0.63</v>
      </c>
      <c r="I1305" s="4" cm="1">
        <f t="array" ref="I1305">IF($A1305="","",INDEX(OpenMeteoAPI[PrecipitationProbabilityPct],ROWS($I$2:I1305))/100)</f>
        <v>0</v>
      </c>
      <c r="J1305" s="3" cm="1">
        <f t="array" ref="J1305">IF($A1305="","",INDEX(OpenMeteoAPI[PrecipitationMM],ROWS($J$2:J1305)))</f>
        <v>0</v>
      </c>
      <c r="K1305" cm="1">
        <f t="array" ref="K1305">IF($A1305="","",INDEX(OpenMeteoAPI[WeatherCode],ROWS($K$2:K1305)))</f>
        <v>3</v>
      </c>
      <c r="L1305" s="3" cm="1">
        <f t="array" ref="L1305">IF($A1305="","",INDEX(OpenMeteoAPI[WindSpeedKMH],ROWS($L$2:L1305)))</f>
        <v>5.8</v>
      </c>
    </row>
    <row r="1306" spans="1:12">
      <c r="A1306" t="str" cm="1">
        <f t="array" ref="A1306">IFERROR(INDEX(OpenMeteoAPI[City],ROWS($A$2:A1306))&amp;", "&amp;INDEX(OpenMeteoAPI[CountryCode],ROWS($A$2:A1306)),"")</f>
        <v>Paris, FR</v>
      </c>
      <c r="B1306" t="str" cm="1">
        <f t="array" ref="B1306">IF($A1306="","",INDEX(OpenMeteoAPI[LocationID],ROWS($B$2:B1306)))</f>
        <v>FR-PAR</v>
      </c>
      <c r="C1306" s="5" cm="1">
        <f t="array" ref="C1306">IF($A1306="","",INDEX(OpenMeteoAPI[ForecastDateTime],ROWS($C$2:C1306)))</f>
        <v>46214.333333333336</v>
      </c>
      <c r="D1306" t="str">
        <f t="shared" si="20"/>
        <v>8AM</v>
      </c>
      <c r="E1306" t="str" cm="1">
        <f t="array" ref="E1306">IF($K1306="","",_xlfn.IFS($K1306=0,_xlfn.UNICHAR(9728),$K1306&lt;=3,_xlfn.UNICHAR(9729),OR($K1306=45,$K1306=48),"~",AND($K1306&gt;=51,$K1306&lt;=67),_xlfn.UNICHAR(9748),AND($K1306&gt;=71,$K1306&lt;=77),_xlfn.UNICHAR(10052),AND($K1306&gt;=80,$K1306&lt;=82),_xlfn.UNICHAR(9748),AND($K1306&gt;=95,$K1306&lt;=99),_xlfn.UNICHAR(9889),TRUE,_xlfn.UNICHAR(9729)))</f>
        <v>☁</v>
      </c>
      <c r="F1306" t="str" cm="1">
        <f t="array" ref="F1306">IF($K1306="","",_xlfn.IFS($K1306=0,"Clear",$K1306&lt;=3,"Partly Cloudy",OR($K1306=45,$K1306=48),"Fog",AND($K1306&gt;=51,$K1306&lt;=67),"Drizzle",AND($K1306&gt;=71,$K1306&lt;=77),"Snow",AND($K1306&gt;=80,$K1306&lt;=82),"Rain Showers",AND($K1306&gt;=95,$K1306&lt;=99),"Thunderstorm",TRUE,"Cloudy"))</f>
        <v>Partly Cloudy</v>
      </c>
      <c r="G1306" s="3" cm="1">
        <f t="array" ref="G1306">IF($A1306="","",INDEX(OpenMeteoAPI[TemperatureC],ROWS($G$2:G1306)))</f>
        <v>22.8</v>
      </c>
      <c r="H1306" s="4" cm="1">
        <f t="array" ref="H1306">IF($A1306="","",INDEX(OpenMeteoAPI[RelativeHumidityPct],ROWS($H$2:H1306))/100)</f>
        <v>0.62</v>
      </c>
      <c r="I1306" s="4" cm="1">
        <f t="array" ref="I1306">IF($A1306="","",INDEX(OpenMeteoAPI[PrecipitationProbabilityPct],ROWS($I$2:I1306))/100)</f>
        <v>0</v>
      </c>
      <c r="J1306" s="3" cm="1">
        <f t="array" ref="J1306">IF($A1306="","",INDEX(OpenMeteoAPI[PrecipitationMM],ROWS($J$2:J1306)))</f>
        <v>0</v>
      </c>
      <c r="K1306" cm="1">
        <f t="array" ref="K1306">IF($A1306="","",INDEX(OpenMeteoAPI[WeatherCode],ROWS($K$2:K1306)))</f>
        <v>3</v>
      </c>
      <c r="L1306" s="3" cm="1">
        <f t="array" ref="L1306">IF($A1306="","",INDEX(OpenMeteoAPI[WindSpeedKMH],ROWS($L$2:L1306)))</f>
        <v>6</v>
      </c>
    </row>
    <row r="1307" spans="1:12">
      <c r="A1307" t="str" cm="1">
        <f t="array" ref="A1307">IFERROR(INDEX(OpenMeteoAPI[City],ROWS($A$2:A1307))&amp;", "&amp;INDEX(OpenMeteoAPI[CountryCode],ROWS($A$2:A1307)),"")</f>
        <v>Paris, FR</v>
      </c>
      <c r="B1307" t="str" cm="1">
        <f t="array" ref="B1307">IF($A1307="","",INDEX(OpenMeteoAPI[LocationID],ROWS($B$2:B1307)))</f>
        <v>FR-PAR</v>
      </c>
      <c r="C1307" s="5" cm="1">
        <f t="array" ref="C1307">IF($A1307="","",INDEX(OpenMeteoAPI[ForecastDateTime],ROWS($C$2:C1307)))</f>
        <v>46214.375</v>
      </c>
      <c r="D1307" t="str">
        <f t="shared" si="20"/>
        <v>9AM</v>
      </c>
      <c r="E1307" t="str" cm="1">
        <f t="array" ref="E1307">IF($K1307="","",_xlfn.IFS($K1307=0,_xlfn.UNICHAR(9728),$K1307&lt;=3,_xlfn.UNICHAR(9729),OR($K1307=45,$K1307=48),"~",AND($K1307&gt;=51,$K1307&lt;=67),_xlfn.UNICHAR(9748),AND($K1307&gt;=71,$K1307&lt;=77),_xlfn.UNICHAR(10052),AND($K1307&gt;=80,$K1307&lt;=82),_xlfn.UNICHAR(9748),AND($K1307&gt;=95,$K1307&lt;=99),_xlfn.UNICHAR(9889),TRUE,_xlfn.UNICHAR(9729)))</f>
        <v>☀</v>
      </c>
      <c r="F1307" t="str" cm="1">
        <f t="array" ref="F1307">IF($K1307="","",_xlfn.IFS($K1307=0,"Clear",$K1307&lt;=3,"Partly Cloudy",OR($K1307=45,$K1307=48),"Fog",AND($K1307&gt;=51,$K1307&lt;=67),"Drizzle",AND($K1307&gt;=71,$K1307&lt;=77),"Snow",AND($K1307&gt;=80,$K1307&lt;=82),"Rain Showers",AND($K1307&gt;=95,$K1307&lt;=99),"Thunderstorm",TRUE,"Cloudy"))</f>
        <v>Clear</v>
      </c>
      <c r="G1307" s="3" cm="1">
        <f t="array" ref="G1307">IF($A1307="","",INDEX(OpenMeteoAPI[TemperatureC],ROWS($G$2:G1307)))</f>
        <v>24.4</v>
      </c>
      <c r="H1307" s="4" cm="1">
        <f t="array" ref="H1307">IF($A1307="","",INDEX(OpenMeteoAPI[RelativeHumidityPct],ROWS($H$2:H1307))/100)</f>
        <v>0.56999999999999995</v>
      </c>
      <c r="I1307" s="4" cm="1">
        <f t="array" ref="I1307">IF($A1307="","",INDEX(OpenMeteoAPI[PrecipitationProbabilityPct],ROWS($I$2:I1307))/100)</f>
        <v>0</v>
      </c>
      <c r="J1307" s="3" cm="1">
        <f t="array" ref="J1307">IF($A1307="","",INDEX(OpenMeteoAPI[PrecipitationMM],ROWS($J$2:J1307)))</f>
        <v>0</v>
      </c>
      <c r="K1307" cm="1">
        <f t="array" ref="K1307">IF($A1307="","",INDEX(OpenMeteoAPI[WeatherCode],ROWS($K$2:K1307)))</f>
        <v>0</v>
      </c>
      <c r="L1307" s="3" cm="1">
        <f t="array" ref="L1307">IF($A1307="","",INDEX(OpenMeteoAPI[WindSpeedKMH],ROWS($L$2:L1307)))</f>
        <v>7.1</v>
      </c>
    </row>
    <row r="1308" spans="1:12">
      <c r="A1308" t="str" cm="1">
        <f t="array" ref="A1308">IFERROR(INDEX(OpenMeteoAPI[City],ROWS($A$2:A1308))&amp;", "&amp;INDEX(OpenMeteoAPI[CountryCode],ROWS($A$2:A1308)),"")</f>
        <v>Paris, FR</v>
      </c>
      <c r="B1308" t="str" cm="1">
        <f t="array" ref="B1308">IF($A1308="","",INDEX(OpenMeteoAPI[LocationID],ROWS($B$2:B1308)))</f>
        <v>FR-PAR</v>
      </c>
      <c r="C1308" s="5" cm="1">
        <f t="array" ref="C1308">IF($A1308="","",INDEX(OpenMeteoAPI[ForecastDateTime],ROWS($C$2:C1308)))</f>
        <v>46214.416666666664</v>
      </c>
      <c r="D1308" t="str">
        <f t="shared" si="20"/>
        <v>10AM</v>
      </c>
      <c r="E1308" t="str" cm="1">
        <f t="array" ref="E1308">IF($K1308="","",_xlfn.IFS($K1308=0,_xlfn.UNICHAR(9728),$K1308&lt;=3,_xlfn.UNICHAR(9729),OR($K1308=45,$K1308=48),"~",AND($K1308&gt;=51,$K1308&lt;=67),_xlfn.UNICHAR(9748),AND($K1308&gt;=71,$K1308&lt;=77),_xlfn.UNICHAR(10052),AND($K1308&gt;=80,$K1308&lt;=82),_xlfn.UNICHAR(9748),AND($K1308&gt;=95,$K1308&lt;=99),_xlfn.UNICHAR(9889),TRUE,_xlfn.UNICHAR(9729)))</f>
        <v>☀</v>
      </c>
      <c r="F1308" t="str" cm="1">
        <f t="array" ref="F1308">IF($K1308="","",_xlfn.IFS($K1308=0,"Clear",$K1308&lt;=3,"Partly Cloudy",OR($K1308=45,$K1308=48),"Fog",AND($K1308&gt;=51,$K1308&lt;=67),"Drizzle",AND($K1308&gt;=71,$K1308&lt;=77),"Snow",AND($K1308&gt;=80,$K1308&lt;=82),"Rain Showers",AND($K1308&gt;=95,$K1308&lt;=99),"Thunderstorm",TRUE,"Cloudy"))</f>
        <v>Clear</v>
      </c>
      <c r="G1308" s="3" cm="1">
        <f t="array" ref="G1308">IF($A1308="","",INDEX(OpenMeteoAPI[TemperatureC],ROWS($G$2:G1308)))</f>
        <v>26.8</v>
      </c>
      <c r="H1308" s="4" cm="1">
        <f t="array" ref="H1308">IF($A1308="","",INDEX(OpenMeteoAPI[RelativeHumidityPct],ROWS($H$2:H1308))/100)</f>
        <v>0.51</v>
      </c>
      <c r="I1308" s="4" cm="1">
        <f t="array" ref="I1308">IF($A1308="","",INDEX(OpenMeteoAPI[PrecipitationProbabilityPct],ROWS($I$2:I1308))/100)</f>
        <v>0</v>
      </c>
      <c r="J1308" s="3" cm="1">
        <f t="array" ref="J1308">IF($A1308="","",INDEX(OpenMeteoAPI[PrecipitationMM],ROWS($J$2:J1308)))</f>
        <v>0</v>
      </c>
      <c r="K1308" cm="1">
        <f t="array" ref="K1308">IF($A1308="","",INDEX(OpenMeteoAPI[WeatherCode],ROWS($K$2:K1308)))</f>
        <v>0</v>
      </c>
      <c r="L1308" s="3" cm="1">
        <f t="array" ref="L1308">IF($A1308="","",INDEX(OpenMeteoAPI[WindSpeedKMH],ROWS($L$2:L1308)))</f>
        <v>8.6999999999999993</v>
      </c>
    </row>
    <row r="1309" spans="1:12">
      <c r="A1309" t="str" cm="1">
        <f t="array" ref="A1309">IFERROR(INDEX(OpenMeteoAPI[City],ROWS($A$2:A1309))&amp;", "&amp;INDEX(OpenMeteoAPI[CountryCode],ROWS($A$2:A1309)),"")</f>
        <v>Paris, FR</v>
      </c>
      <c r="B1309" t="str" cm="1">
        <f t="array" ref="B1309">IF($A1309="","",INDEX(OpenMeteoAPI[LocationID],ROWS($B$2:B1309)))</f>
        <v>FR-PAR</v>
      </c>
      <c r="C1309" s="5" cm="1">
        <f t="array" ref="C1309">IF($A1309="","",INDEX(OpenMeteoAPI[ForecastDateTime],ROWS($C$2:C1309)))</f>
        <v>46214.458333333336</v>
      </c>
      <c r="D1309" t="str">
        <f t="shared" si="20"/>
        <v>11AM</v>
      </c>
      <c r="E1309" t="str" cm="1">
        <f t="array" ref="E1309">IF($K1309="","",_xlfn.IFS($K1309=0,_xlfn.UNICHAR(9728),$K1309&lt;=3,_xlfn.UNICHAR(9729),OR($K1309=45,$K1309=48),"~",AND($K1309&gt;=51,$K1309&lt;=67),_xlfn.UNICHAR(9748),AND($K1309&gt;=71,$K1309&lt;=77),_xlfn.UNICHAR(10052),AND($K1309&gt;=80,$K1309&lt;=82),_xlfn.UNICHAR(9748),AND($K1309&gt;=95,$K1309&lt;=99),_xlfn.UNICHAR(9889),TRUE,_xlfn.UNICHAR(9729)))</f>
        <v>☀</v>
      </c>
      <c r="F1309" t="str" cm="1">
        <f t="array" ref="F1309">IF($K1309="","",_xlfn.IFS($K1309=0,"Clear",$K1309&lt;=3,"Partly Cloudy",OR($K1309=45,$K1309=48),"Fog",AND($K1309&gt;=51,$K1309&lt;=67),"Drizzle",AND($K1309&gt;=71,$K1309&lt;=77),"Snow",AND($K1309&gt;=80,$K1309&lt;=82),"Rain Showers",AND($K1309&gt;=95,$K1309&lt;=99),"Thunderstorm",TRUE,"Cloudy"))</f>
        <v>Clear</v>
      </c>
      <c r="G1309" s="3" cm="1">
        <f t="array" ref="G1309">IF($A1309="","",INDEX(OpenMeteoAPI[TemperatureC],ROWS($G$2:G1309)))</f>
        <v>29</v>
      </c>
      <c r="H1309" s="4" cm="1">
        <f t="array" ref="H1309">IF($A1309="","",INDEX(OpenMeteoAPI[RelativeHumidityPct],ROWS($H$2:H1309))/100)</f>
        <v>0.44</v>
      </c>
      <c r="I1309" s="4" cm="1">
        <f t="array" ref="I1309">IF($A1309="","",INDEX(OpenMeteoAPI[PrecipitationProbabilityPct],ROWS($I$2:I1309))/100)</f>
        <v>0</v>
      </c>
      <c r="J1309" s="3" cm="1">
        <f t="array" ref="J1309">IF($A1309="","",INDEX(OpenMeteoAPI[PrecipitationMM],ROWS($J$2:J1309)))</f>
        <v>0</v>
      </c>
      <c r="K1309" cm="1">
        <f t="array" ref="K1309">IF($A1309="","",INDEX(OpenMeteoAPI[WeatherCode],ROWS($K$2:K1309)))</f>
        <v>0</v>
      </c>
      <c r="L1309" s="3" cm="1">
        <f t="array" ref="L1309">IF($A1309="","",INDEX(OpenMeteoAPI[WindSpeedKMH],ROWS($L$2:L1309)))</f>
        <v>10</v>
      </c>
    </row>
    <row r="1310" spans="1:12">
      <c r="A1310" t="str" cm="1">
        <f t="array" ref="A1310">IFERROR(INDEX(OpenMeteoAPI[City],ROWS($A$2:A1310))&amp;", "&amp;INDEX(OpenMeteoAPI[CountryCode],ROWS($A$2:A1310)),"")</f>
        <v>Paris, FR</v>
      </c>
      <c r="B1310" t="str" cm="1">
        <f t="array" ref="B1310">IF($A1310="","",INDEX(OpenMeteoAPI[LocationID],ROWS($B$2:B1310)))</f>
        <v>FR-PAR</v>
      </c>
      <c r="C1310" s="5" cm="1">
        <f t="array" ref="C1310">IF($A1310="","",INDEX(OpenMeteoAPI[ForecastDateTime],ROWS($C$2:C1310)))</f>
        <v>46214.5</v>
      </c>
      <c r="D1310" t="str">
        <f t="shared" si="20"/>
        <v>12PM</v>
      </c>
      <c r="E1310" t="str" cm="1">
        <f t="array" ref="E1310">IF($K1310="","",_xlfn.IFS($K1310=0,_xlfn.UNICHAR(9728),$K1310&lt;=3,_xlfn.UNICHAR(9729),OR($K1310=45,$K1310=48),"~",AND($K1310&gt;=51,$K1310&lt;=67),_xlfn.UNICHAR(9748),AND($K1310&gt;=71,$K1310&lt;=77),_xlfn.UNICHAR(10052),AND($K1310&gt;=80,$K1310&lt;=82),_xlfn.UNICHAR(9748),AND($K1310&gt;=95,$K1310&lt;=99),_xlfn.UNICHAR(9889),TRUE,_xlfn.UNICHAR(9729)))</f>
        <v>☀</v>
      </c>
      <c r="F1310" t="str" cm="1">
        <f t="array" ref="F1310">IF($K1310="","",_xlfn.IFS($K1310=0,"Clear",$K1310&lt;=3,"Partly Cloudy",OR($K1310=45,$K1310=48),"Fog",AND($K1310&gt;=51,$K1310&lt;=67),"Drizzle",AND($K1310&gt;=71,$K1310&lt;=77),"Snow",AND($K1310&gt;=80,$K1310&lt;=82),"Rain Showers",AND($K1310&gt;=95,$K1310&lt;=99),"Thunderstorm",TRUE,"Cloudy"))</f>
        <v>Clear</v>
      </c>
      <c r="G1310" s="3" cm="1">
        <f t="array" ref="G1310">IF($A1310="","",INDEX(OpenMeteoAPI[TemperatureC],ROWS($G$2:G1310)))</f>
        <v>31.1</v>
      </c>
      <c r="H1310" s="4" cm="1">
        <f t="array" ref="H1310">IF($A1310="","",INDEX(OpenMeteoAPI[RelativeHumidityPct],ROWS($H$2:H1310))/100)</f>
        <v>0.38</v>
      </c>
      <c r="I1310" s="4" cm="1">
        <f t="array" ref="I1310">IF($A1310="","",INDEX(OpenMeteoAPI[PrecipitationProbabilityPct],ROWS($I$2:I1310))/100)</f>
        <v>0</v>
      </c>
      <c r="J1310" s="3" cm="1">
        <f t="array" ref="J1310">IF($A1310="","",INDEX(OpenMeteoAPI[PrecipitationMM],ROWS($J$2:J1310)))</f>
        <v>0</v>
      </c>
      <c r="K1310" cm="1">
        <f t="array" ref="K1310">IF($A1310="","",INDEX(OpenMeteoAPI[WeatherCode],ROWS($K$2:K1310)))</f>
        <v>0</v>
      </c>
      <c r="L1310" s="3" cm="1">
        <f t="array" ref="L1310">IF($A1310="","",INDEX(OpenMeteoAPI[WindSpeedKMH],ROWS($L$2:L1310)))</f>
        <v>10.8</v>
      </c>
    </row>
    <row r="1311" spans="1:12">
      <c r="A1311" t="str" cm="1">
        <f t="array" ref="A1311">IFERROR(INDEX(OpenMeteoAPI[City],ROWS($A$2:A1311))&amp;", "&amp;INDEX(OpenMeteoAPI[CountryCode],ROWS($A$2:A1311)),"")</f>
        <v>Paris, FR</v>
      </c>
      <c r="B1311" t="str" cm="1">
        <f t="array" ref="B1311">IF($A1311="","",INDEX(OpenMeteoAPI[LocationID],ROWS($B$2:B1311)))</f>
        <v>FR-PAR</v>
      </c>
      <c r="C1311" s="5" cm="1">
        <f t="array" ref="C1311">IF($A1311="","",INDEX(OpenMeteoAPI[ForecastDateTime],ROWS($C$2:C1311)))</f>
        <v>46214.541666666664</v>
      </c>
      <c r="D1311" t="str">
        <f t="shared" si="20"/>
        <v>1PM</v>
      </c>
      <c r="E1311" t="str" cm="1">
        <f t="array" ref="E1311">IF($K1311="","",_xlfn.IFS($K1311=0,_xlfn.UNICHAR(9728),$K1311&lt;=3,_xlfn.UNICHAR(9729),OR($K1311=45,$K1311=48),"~",AND($K1311&gt;=51,$K1311&lt;=67),_xlfn.UNICHAR(9748),AND($K1311&gt;=71,$K1311&lt;=77),_xlfn.UNICHAR(10052),AND($K1311&gt;=80,$K1311&lt;=82),_xlfn.UNICHAR(9748),AND($K1311&gt;=95,$K1311&lt;=99),_xlfn.UNICHAR(9889),TRUE,_xlfn.UNICHAR(9729)))</f>
        <v>☀</v>
      </c>
      <c r="F1311" t="str" cm="1">
        <f t="array" ref="F1311">IF($K1311="","",_xlfn.IFS($K1311=0,"Clear",$K1311&lt;=3,"Partly Cloudy",OR($K1311=45,$K1311=48),"Fog",AND($K1311&gt;=51,$K1311&lt;=67),"Drizzle",AND($K1311&gt;=71,$K1311&lt;=77),"Snow",AND($K1311&gt;=80,$K1311&lt;=82),"Rain Showers",AND($K1311&gt;=95,$K1311&lt;=99),"Thunderstorm",TRUE,"Cloudy"))</f>
        <v>Clear</v>
      </c>
      <c r="G1311" s="3" cm="1">
        <f t="array" ref="G1311">IF($A1311="","",INDEX(OpenMeteoAPI[TemperatureC],ROWS($G$2:G1311)))</f>
        <v>33.200000000000003</v>
      </c>
      <c r="H1311" s="4" cm="1">
        <f t="array" ref="H1311">IF($A1311="","",INDEX(OpenMeteoAPI[RelativeHumidityPct],ROWS($H$2:H1311))/100)</f>
        <v>0.32</v>
      </c>
      <c r="I1311" s="4" cm="1">
        <f t="array" ref="I1311">IF($A1311="","",INDEX(OpenMeteoAPI[PrecipitationProbabilityPct],ROWS($I$2:I1311))/100)</f>
        <v>0</v>
      </c>
      <c r="J1311" s="3" cm="1">
        <f t="array" ref="J1311">IF($A1311="","",INDEX(OpenMeteoAPI[PrecipitationMM],ROWS($J$2:J1311)))</f>
        <v>0</v>
      </c>
      <c r="K1311" cm="1">
        <f t="array" ref="K1311">IF($A1311="","",INDEX(OpenMeteoAPI[WeatherCode],ROWS($K$2:K1311)))</f>
        <v>0</v>
      </c>
      <c r="L1311" s="3" cm="1">
        <f t="array" ref="L1311">IF($A1311="","",INDEX(OpenMeteoAPI[WindSpeedKMH],ROWS($L$2:L1311)))</f>
        <v>11.5</v>
      </c>
    </row>
    <row r="1312" spans="1:12">
      <c r="A1312" t="str" cm="1">
        <f t="array" ref="A1312">IFERROR(INDEX(OpenMeteoAPI[City],ROWS($A$2:A1312))&amp;", "&amp;INDEX(OpenMeteoAPI[CountryCode],ROWS($A$2:A1312)),"")</f>
        <v>Paris, FR</v>
      </c>
      <c r="B1312" t="str" cm="1">
        <f t="array" ref="B1312">IF($A1312="","",INDEX(OpenMeteoAPI[LocationID],ROWS($B$2:B1312)))</f>
        <v>FR-PAR</v>
      </c>
      <c r="C1312" s="5" cm="1">
        <f t="array" ref="C1312">IF($A1312="","",INDEX(OpenMeteoAPI[ForecastDateTime],ROWS($C$2:C1312)))</f>
        <v>46214.583333333336</v>
      </c>
      <c r="D1312" t="str">
        <f t="shared" si="20"/>
        <v>2PM</v>
      </c>
      <c r="E1312" t="str" cm="1">
        <f t="array" ref="E1312">IF($K1312="","",_xlfn.IFS($K1312=0,_xlfn.UNICHAR(9728),$K1312&lt;=3,_xlfn.UNICHAR(9729),OR($K1312=45,$K1312=48),"~",AND($K1312&gt;=51,$K1312&lt;=67),_xlfn.UNICHAR(9748),AND($K1312&gt;=71,$K1312&lt;=77),_xlfn.UNICHAR(10052),AND($K1312&gt;=80,$K1312&lt;=82),_xlfn.UNICHAR(9748),AND($K1312&gt;=95,$K1312&lt;=99),_xlfn.UNICHAR(9889),TRUE,_xlfn.UNICHAR(9729)))</f>
        <v>☀</v>
      </c>
      <c r="F1312" t="str" cm="1">
        <f t="array" ref="F1312">IF($K1312="","",_xlfn.IFS($K1312=0,"Clear",$K1312&lt;=3,"Partly Cloudy",OR($K1312=45,$K1312=48),"Fog",AND($K1312&gt;=51,$K1312&lt;=67),"Drizzle",AND($K1312&gt;=71,$K1312&lt;=77),"Snow",AND($K1312&gt;=80,$K1312&lt;=82),"Rain Showers",AND($K1312&gt;=95,$K1312&lt;=99),"Thunderstorm",TRUE,"Cloudy"))</f>
        <v>Clear</v>
      </c>
      <c r="G1312" s="3" cm="1">
        <f t="array" ref="G1312">IF($A1312="","",INDEX(OpenMeteoAPI[TemperatureC],ROWS($G$2:G1312)))</f>
        <v>34.700000000000003</v>
      </c>
      <c r="H1312" s="4" cm="1">
        <f t="array" ref="H1312">IF($A1312="","",INDEX(OpenMeteoAPI[RelativeHumidityPct],ROWS($H$2:H1312))/100)</f>
        <v>0.28000000000000003</v>
      </c>
      <c r="I1312" s="4" cm="1">
        <f t="array" ref="I1312">IF($A1312="","",INDEX(OpenMeteoAPI[PrecipitationProbabilityPct],ROWS($I$2:I1312))/100)</f>
        <v>0</v>
      </c>
      <c r="J1312" s="3" cm="1">
        <f t="array" ref="J1312">IF($A1312="","",INDEX(OpenMeteoAPI[PrecipitationMM],ROWS($J$2:J1312)))</f>
        <v>0</v>
      </c>
      <c r="K1312" cm="1">
        <f t="array" ref="K1312">IF($A1312="","",INDEX(OpenMeteoAPI[WeatherCode],ROWS($K$2:K1312)))</f>
        <v>0</v>
      </c>
      <c r="L1312" s="3" cm="1">
        <f t="array" ref="L1312">IF($A1312="","",INDEX(OpenMeteoAPI[WindSpeedKMH],ROWS($L$2:L1312)))</f>
        <v>12.3</v>
      </c>
    </row>
    <row r="1313" spans="1:12">
      <c r="A1313" t="str" cm="1">
        <f t="array" ref="A1313">IFERROR(INDEX(OpenMeteoAPI[City],ROWS($A$2:A1313))&amp;", "&amp;INDEX(OpenMeteoAPI[CountryCode],ROWS($A$2:A1313)),"")</f>
        <v>Paris, FR</v>
      </c>
      <c r="B1313" t="str" cm="1">
        <f t="array" ref="B1313">IF($A1313="","",INDEX(OpenMeteoAPI[LocationID],ROWS($B$2:B1313)))</f>
        <v>FR-PAR</v>
      </c>
      <c r="C1313" s="5" cm="1">
        <f t="array" ref="C1313">IF($A1313="","",INDEX(OpenMeteoAPI[ForecastDateTime],ROWS($C$2:C1313)))</f>
        <v>46214.625</v>
      </c>
      <c r="D1313" t="str">
        <f t="shared" si="20"/>
        <v>3PM</v>
      </c>
      <c r="E1313" t="str" cm="1">
        <f t="array" ref="E1313">IF($K1313="","",_xlfn.IFS($K1313=0,_xlfn.UNICHAR(9728),$K1313&lt;=3,_xlfn.UNICHAR(9729),OR($K1313=45,$K1313=48),"~",AND($K1313&gt;=51,$K1313&lt;=67),_xlfn.UNICHAR(9748),AND($K1313&gt;=71,$K1313&lt;=77),_xlfn.UNICHAR(10052),AND($K1313&gt;=80,$K1313&lt;=82),_xlfn.UNICHAR(9748),AND($K1313&gt;=95,$K1313&lt;=99),_xlfn.UNICHAR(9889),TRUE,_xlfn.UNICHAR(9729)))</f>
        <v>☁</v>
      </c>
      <c r="F1313" t="str" cm="1">
        <f t="array" ref="F1313">IF($K1313="","",_xlfn.IFS($K1313=0,"Clear",$K1313&lt;=3,"Partly Cloudy",OR($K1313=45,$K1313=48),"Fog",AND($K1313&gt;=51,$K1313&lt;=67),"Drizzle",AND($K1313&gt;=71,$K1313&lt;=77),"Snow",AND($K1313&gt;=80,$K1313&lt;=82),"Rain Showers",AND($K1313&gt;=95,$K1313&lt;=99),"Thunderstorm",TRUE,"Cloudy"))</f>
        <v>Partly Cloudy</v>
      </c>
      <c r="G1313" s="3" cm="1">
        <f t="array" ref="G1313">IF($A1313="","",INDEX(OpenMeteoAPI[TemperatureC],ROWS($G$2:G1313)))</f>
        <v>35.6</v>
      </c>
      <c r="H1313" s="4" cm="1">
        <f t="array" ref="H1313">IF($A1313="","",INDEX(OpenMeteoAPI[RelativeHumidityPct],ROWS($H$2:H1313))/100)</f>
        <v>0.26</v>
      </c>
      <c r="I1313" s="4" cm="1">
        <f t="array" ref="I1313">IF($A1313="","",INDEX(OpenMeteoAPI[PrecipitationProbabilityPct],ROWS($I$2:I1313))/100)</f>
        <v>0.01</v>
      </c>
      <c r="J1313" s="3" cm="1">
        <f t="array" ref="J1313">IF($A1313="","",INDEX(OpenMeteoAPI[PrecipitationMM],ROWS($J$2:J1313)))</f>
        <v>0</v>
      </c>
      <c r="K1313" cm="1">
        <f t="array" ref="K1313">IF($A1313="","",INDEX(OpenMeteoAPI[WeatherCode],ROWS($K$2:K1313)))</f>
        <v>1</v>
      </c>
      <c r="L1313" s="3" cm="1">
        <f t="array" ref="L1313">IF($A1313="","",INDEX(OpenMeteoAPI[WindSpeedKMH],ROWS($L$2:L1313)))</f>
        <v>13</v>
      </c>
    </row>
    <row r="1314" spans="1:12">
      <c r="A1314" t="str" cm="1">
        <f t="array" ref="A1314">IFERROR(INDEX(OpenMeteoAPI[City],ROWS($A$2:A1314))&amp;", "&amp;INDEX(OpenMeteoAPI[CountryCode],ROWS($A$2:A1314)),"")</f>
        <v>Paris, FR</v>
      </c>
      <c r="B1314" t="str" cm="1">
        <f t="array" ref="B1314">IF($A1314="","",INDEX(OpenMeteoAPI[LocationID],ROWS($B$2:B1314)))</f>
        <v>FR-PAR</v>
      </c>
      <c r="C1314" s="5" cm="1">
        <f t="array" ref="C1314">IF($A1314="","",INDEX(OpenMeteoAPI[ForecastDateTime],ROWS($C$2:C1314)))</f>
        <v>46214.666666666664</v>
      </c>
      <c r="D1314" t="str">
        <f t="shared" si="20"/>
        <v>4PM</v>
      </c>
      <c r="E1314" t="str" cm="1">
        <f t="array" ref="E1314">IF($K1314="","",_xlfn.IFS($K1314=0,_xlfn.UNICHAR(9728),$K1314&lt;=3,_xlfn.UNICHAR(9729),OR($K1314=45,$K1314=48),"~",AND($K1314&gt;=51,$K1314&lt;=67),_xlfn.UNICHAR(9748),AND($K1314&gt;=71,$K1314&lt;=77),_xlfn.UNICHAR(10052),AND($K1314&gt;=80,$K1314&lt;=82),_xlfn.UNICHAR(9748),AND($K1314&gt;=95,$K1314&lt;=99),_xlfn.UNICHAR(9889),TRUE,_xlfn.UNICHAR(9729)))</f>
        <v>☁</v>
      </c>
      <c r="F1314" t="str" cm="1">
        <f t="array" ref="F1314">IF($K1314="","",_xlfn.IFS($K1314=0,"Clear",$K1314&lt;=3,"Partly Cloudy",OR($K1314=45,$K1314=48),"Fog",AND($K1314&gt;=51,$K1314&lt;=67),"Drizzle",AND($K1314&gt;=71,$K1314&lt;=77),"Snow",AND($K1314&gt;=80,$K1314&lt;=82),"Rain Showers",AND($K1314&gt;=95,$K1314&lt;=99),"Thunderstorm",TRUE,"Cloudy"))</f>
        <v>Partly Cloudy</v>
      </c>
      <c r="G1314" s="3" cm="1">
        <f t="array" ref="G1314">IF($A1314="","",INDEX(OpenMeteoAPI[TemperatureC],ROWS($G$2:G1314)))</f>
        <v>35.9</v>
      </c>
      <c r="H1314" s="4" cm="1">
        <f t="array" ref="H1314">IF($A1314="","",INDEX(OpenMeteoAPI[RelativeHumidityPct],ROWS($H$2:H1314))/100)</f>
        <v>0.25</v>
      </c>
      <c r="I1314" s="4" cm="1">
        <f t="array" ref="I1314">IF($A1314="","",INDEX(OpenMeteoAPI[PrecipitationProbabilityPct],ROWS($I$2:I1314))/100)</f>
        <v>0.02</v>
      </c>
      <c r="J1314" s="3" cm="1">
        <f t="array" ref="J1314">IF($A1314="","",INDEX(OpenMeteoAPI[PrecipitationMM],ROWS($J$2:J1314)))</f>
        <v>0</v>
      </c>
      <c r="K1314" cm="1">
        <f t="array" ref="K1314">IF($A1314="","",INDEX(OpenMeteoAPI[WeatherCode],ROWS($K$2:K1314)))</f>
        <v>1</v>
      </c>
      <c r="L1314" s="3" cm="1">
        <f t="array" ref="L1314">IF($A1314="","",INDEX(OpenMeteoAPI[WindSpeedKMH],ROWS($L$2:L1314)))</f>
        <v>14.1</v>
      </c>
    </row>
    <row r="1315" spans="1:12">
      <c r="A1315" t="str" cm="1">
        <f t="array" ref="A1315">IFERROR(INDEX(OpenMeteoAPI[City],ROWS($A$2:A1315))&amp;", "&amp;INDEX(OpenMeteoAPI[CountryCode],ROWS($A$2:A1315)),"")</f>
        <v>Paris, FR</v>
      </c>
      <c r="B1315" t="str" cm="1">
        <f t="array" ref="B1315">IF($A1315="","",INDEX(OpenMeteoAPI[LocationID],ROWS($B$2:B1315)))</f>
        <v>FR-PAR</v>
      </c>
      <c r="C1315" s="5" cm="1">
        <f t="array" ref="C1315">IF($A1315="","",INDEX(OpenMeteoAPI[ForecastDateTime],ROWS($C$2:C1315)))</f>
        <v>46214.708333333336</v>
      </c>
      <c r="D1315" t="str">
        <f t="shared" si="20"/>
        <v>5PM</v>
      </c>
      <c r="E1315" t="str" cm="1">
        <f t="array" ref="E1315">IF($K1315="","",_xlfn.IFS($K1315=0,_xlfn.UNICHAR(9728),$K1315&lt;=3,_xlfn.UNICHAR(9729),OR($K1315=45,$K1315=48),"~",AND($K1315&gt;=51,$K1315&lt;=67),_xlfn.UNICHAR(9748),AND($K1315&gt;=71,$K1315&lt;=77),_xlfn.UNICHAR(10052),AND($K1315&gt;=80,$K1315&lt;=82),_xlfn.UNICHAR(9748),AND($K1315&gt;=95,$K1315&lt;=99),_xlfn.UNICHAR(9889),TRUE,_xlfn.UNICHAR(9729)))</f>
        <v>☁</v>
      </c>
      <c r="F1315" t="str" cm="1">
        <f t="array" ref="F1315">IF($K1315="","",_xlfn.IFS($K1315=0,"Clear",$K1315&lt;=3,"Partly Cloudy",OR($K1315=45,$K1315=48),"Fog",AND($K1315&gt;=51,$K1315&lt;=67),"Drizzle",AND($K1315&gt;=71,$K1315&lt;=77),"Snow",AND($K1315&gt;=80,$K1315&lt;=82),"Rain Showers",AND($K1315&gt;=95,$K1315&lt;=99),"Thunderstorm",TRUE,"Cloudy"))</f>
        <v>Partly Cloudy</v>
      </c>
      <c r="G1315" s="3" cm="1">
        <f t="array" ref="G1315">IF($A1315="","",INDEX(OpenMeteoAPI[TemperatureC],ROWS($G$2:G1315)))</f>
        <v>36</v>
      </c>
      <c r="H1315" s="4" cm="1">
        <f t="array" ref="H1315">IF($A1315="","",INDEX(OpenMeteoAPI[RelativeHumidityPct],ROWS($H$2:H1315))/100)</f>
        <v>0.25</v>
      </c>
      <c r="I1315" s="4" cm="1">
        <f t="array" ref="I1315">IF($A1315="","",INDEX(OpenMeteoAPI[PrecipitationProbabilityPct],ROWS($I$2:I1315))/100)</f>
        <v>0.03</v>
      </c>
      <c r="J1315" s="3" cm="1">
        <f t="array" ref="J1315">IF($A1315="","",INDEX(OpenMeteoAPI[PrecipitationMM],ROWS($J$2:J1315)))</f>
        <v>0</v>
      </c>
      <c r="K1315" cm="1">
        <f t="array" ref="K1315">IF($A1315="","",INDEX(OpenMeteoAPI[WeatherCode],ROWS($K$2:K1315)))</f>
        <v>1</v>
      </c>
      <c r="L1315" s="3" cm="1">
        <f t="array" ref="L1315">IF($A1315="","",INDEX(OpenMeteoAPI[WindSpeedKMH],ROWS($L$2:L1315)))</f>
        <v>14.7</v>
      </c>
    </row>
    <row r="1316" spans="1:12">
      <c r="A1316" t="str" cm="1">
        <f t="array" ref="A1316">IFERROR(INDEX(OpenMeteoAPI[City],ROWS($A$2:A1316))&amp;", "&amp;INDEX(OpenMeteoAPI[CountryCode],ROWS($A$2:A1316)),"")</f>
        <v>Paris, FR</v>
      </c>
      <c r="B1316" t="str" cm="1">
        <f t="array" ref="B1316">IF($A1316="","",INDEX(OpenMeteoAPI[LocationID],ROWS($B$2:B1316)))</f>
        <v>FR-PAR</v>
      </c>
      <c r="C1316" s="5" cm="1">
        <f t="array" ref="C1316">IF($A1316="","",INDEX(OpenMeteoAPI[ForecastDateTime],ROWS($C$2:C1316)))</f>
        <v>46214.75</v>
      </c>
      <c r="D1316" t="str">
        <f t="shared" si="20"/>
        <v>6PM</v>
      </c>
      <c r="E1316" t="str" cm="1">
        <f t="array" ref="E1316">IF($K1316="","",_xlfn.IFS($K1316=0,_xlfn.UNICHAR(9728),$K1316&lt;=3,_xlfn.UNICHAR(9729),OR($K1316=45,$K1316=48),"~",AND($K1316&gt;=51,$K1316&lt;=67),_xlfn.UNICHAR(9748),AND($K1316&gt;=71,$K1316&lt;=77),_xlfn.UNICHAR(10052),AND($K1316&gt;=80,$K1316&lt;=82),_xlfn.UNICHAR(9748),AND($K1316&gt;=95,$K1316&lt;=99),_xlfn.UNICHAR(9889),TRUE,_xlfn.UNICHAR(9729)))</f>
        <v>☀</v>
      </c>
      <c r="F1316" t="str" cm="1">
        <f t="array" ref="F1316">IF($K1316="","",_xlfn.IFS($K1316=0,"Clear",$K1316&lt;=3,"Partly Cloudy",OR($K1316=45,$K1316=48),"Fog",AND($K1316&gt;=51,$K1316&lt;=67),"Drizzle",AND($K1316&gt;=71,$K1316&lt;=77),"Snow",AND($K1316&gt;=80,$K1316&lt;=82),"Rain Showers",AND($K1316&gt;=95,$K1316&lt;=99),"Thunderstorm",TRUE,"Cloudy"))</f>
        <v>Clear</v>
      </c>
      <c r="G1316" s="3" cm="1">
        <f t="array" ref="G1316">IF($A1316="","",INDEX(OpenMeteoAPI[TemperatureC],ROWS($G$2:G1316)))</f>
        <v>35.799999999999997</v>
      </c>
      <c r="H1316" s="4" cm="1">
        <f t="array" ref="H1316">IF($A1316="","",INDEX(OpenMeteoAPI[RelativeHumidityPct],ROWS($H$2:H1316))/100)</f>
        <v>0.25</v>
      </c>
      <c r="I1316" s="4" cm="1">
        <f t="array" ref="I1316">IF($A1316="","",INDEX(OpenMeteoAPI[PrecipitationProbabilityPct],ROWS($I$2:I1316))/100)</f>
        <v>0.04</v>
      </c>
      <c r="J1316" s="3" cm="1">
        <f t="array" ref="J1316">IF($A1316="","",INDEX(OpenMeteoAPI[PrecipitationMM],ROWS($J$2:J1316)))</f>
        <v>0</v>
      </c>
      <c r="K1316" cm="1">
        <f t="array" ref="K1316">IF($A1316="","",INDEX(OpenMeteoAPI[WeatherCode],ROWS($K$2:K1316)))</f>
        <v>0</v>
      </c>
      <c r="L1316" s="3" cm="1">
        <f t="array" ref="L1316">IF($A1316="","",INDEX(OpenMeteoAPI[WindSpeedKMH],ROWS($L$2:L1316)))</f>
        <v>15.2</v>
      </c>
    </row>
    <row r="1317" spans="1:12">
      <c r="A1317" t="str" cm="1">
        <f t="array" ref="A1317">IFERROR(INDEX(OpenMeteoAPI[City],ROWS($A$2:A1317))&amp;", "&amp;INDEX(OpenMeteoAPI[CountryCode],ROWS($A$2:A1317)),"")</f>
        <v>Paris, FR</v>
      </c>
      <c r="B1317" t="str" cm="1">
        <f t="array" ref="B1317">IF($A1317="","",INDEX(OpenMeteoAPI[LocationID],ROWS($B$2:B1317)))</f>
        <v>FR-PAR</v>
      </c>
      <c r="C1317" s="5" cm="1">
        <f t="array" ref="C1317">IF($A1317="","",INDEX(OpenMeteoAPI[ForecastDateTime],ROWS($C$2:C1317)))</f>
        <v>46214.791666666664</v>
      </c>
      <c r="D1317" t="str">
        <f t="shared" si="20"/>
        <v>7PM</v>
      </c>
      <c r="E1317" t="str" cm="1">
        <f t="array" ref="E1317">IF($K1317="","",_xlfn.IFS($K1317=0,_xlfn.UNICHAR(9728),$K1317&lt;=3,_xlfn.UNICHAR(9729),OR($K1317=45,$K1317=48),"~",AND($K1317&gt;=51,$K1317&lt;=67),_xlfn.UNICHAR(9748),AND($K1317&gt;=71,$K1317&lt;=77),_xlfn.UNICHAR(10052),AND($K1317&gt;=80,$K1317&lt;=82),_xlfn.UNICHAR(9748),AND($K1317&gt;=95,$K1317&lt;=99),_xlfn.UNICHAR(9889),TRUE,_xlfn.UNICHAR(9729)))</f>
        <v>☀</v>
      </c>
      <c r="F1317" t="str" cm="1">
        <f t="array" ref="F1317">IF($K1317="","",_xlfn.IFS($K1317=0,"Clear",$K1317&lt;=3,"Partly Cloudy",OR($K1317=45,$K1317=48),"Fog",AND($K1317&gt;=51,$K1317&lt;=67),"Drizzle",AND($K1317&gt;=71,$K1317&lt;=77),"Snow",AND($K1317&gt;=80,$K1317&lt;=82),"Rain Showers",AND($K1317&gt;=95,$K1317&lt;=99),"Thunderstorm",TRUE,"Cloudy"))</f>
        <v>Clear</v>
      </c>
      <c r="G1317" s="3" cm="1">
        <f t="array" ref="G1317">IF($A1317="","",INDEX(OpenMeteoAPI[TemperatureC],ROWS($G$2:G1317)))</f>
        <v>35.200000000000003</v>
      </c>
      <c r="H1317" s="4" cm="1">
        <f t="array" ref="H1317">IF($A1317="","",INDEX(OpenMeteoAPI[RelativeHumidityPct],ROWS($H$2:H1317))/100)</f>
        <v>0.25</v>
      </c>
      <c r="I1317" s="4" cm="1">
        <f t="array" ref="I1317">IF($A1317="","",INDEX(OpenMeteoAPI[PrecipitationProbabilityPct],ROWS($I$2:I1317))/100)</f>
        <v>0.05</v>
      </c>
      <c r="J1317" s="3" cm="1">
        <f t="array" ref="J1317">IF($A1317="","",INDEX(OpenMeteoAPI[PrecipitationMM],ROWS($J$2:J1317)))</f>
        <v>0</v>
      </c>
      <c r="K1317" cm="1">
        <f t="array" ref="K1317">IF($A1317="","",INDEX(OpenMeteoAPI[WeatherCode],ROWS($K$2:K1317)))</f>
        <v>0</v>
      </c>
      <c r="L1317" s="3" cm="1">
        <f t="array" ref="L1317">IF($A1317="","",INDEX(OpenMeteoAPI[WindSpeedKMH],ROWS($L$2:L1317)))</f>
        <v>15.6</v>
      </c>
    </row>
    <row r="1318" spans="1:12">
      <c r="A1318" t="str" cm="1">
        <f t="array" ref="A1318">IFERROR(INDEX(OpenMeteoAPI[City],ROWS($A$2:A1318))&amp;", "&amp;INDEX(OpenMeteoAPI[CountryCode],ROWS($A$2:A1318)),"")</f>
        <v>Paris, FR</v>
      </c>
      <c r="B1318" t="str" cm="1">
        <f t="array" ref="B1318">IF($A1318="","",INDEX(OpenMeteoAPI[LocationID],ROWS($B$2:B1318)))</f>
        <v>FR-PAR</v>
      </c>
      <c r="C1318" s="5" cm="1">
        <f t="array" ref="C1318">IF($A1318="","",INDEX(OpenMeteoAPI[ForecastDateTime],ROWS($C$2:C1318)))</f>
        <v>46214.833333333336</v>
      </c>
      <c r="D1318" t="str">
        <f t="shared" si="20"/>
        <v>8PM</v>
      </c>
      <c r="E1318" t="str" cm="1">
        <f t="array" ref="E1318">IF($K1318="","",_xlfn.IFS($K1318=0,_xlfn.UNICHAR(9728),$K1318&lt;=3,_xlfn.UNICHAR(9729),OR($K1318=45,$K1318=48),"~",AND($K1318&gt;=51,$K1318&lt;=67),_xlfn.UNICHAR(9748),AND($K1318&gt;=71,$K1318&lt;=77),_xlfn.UNICHAR(10052),AND($K1318&gt;=80,$K1318&lt;=82),_xlfn.UNICHAR(9748),AND($K1318&gt;=95,$K1318&lt;=99),_xlfn.UNICHAR(9889),TRUE,_xlfn.UNICHAR(9729)))</f>
        <v>☀</v>
      </c>
      <c r="F1318" t="str" cm="1">
        <f t="array" ref="F1318">IF($K1318="","",_xlfn.IFS($K1318=0,"Clear",$K1318&lt;=3,"Partly Cloudy",OR($K1318=45,$K1318=48),"Fog",AND($K1318&gt;=51,$K1318&lt;=67),"Drizzle",AND($K1318&gt;=71,$K1318&lt;=77),"Snow",AND($K1318&gt;=80,$K1318&lt;=82),"Rain Showers",AND($K1318&gt;=95,$K1318&lt;=99),"Thunderstorm",TRUE,"Cloudy"))</f>
        <v>Clear</v>
      </c>
      <c r="G1318" s="3" cm="1">
        <f t="array" ref="G1318">IF($A1318="","",INDEX(OpenMeteoAPI[TemperatureC],ROWS($G$2:G1318)))</f>
        <v>34.299999999999997</v>
      </c>
      <c r="H1318" s="4" cm="1">
        <f t="array" ref="H1318">IF($A1318="","",INDEX(OpenMeteoAPI[RelativeHumidityPct],ROWS($H$2:H1318))/100)</f>
        <v>0.26</v>
      </c>
      <c r="I1318" s="4" cm="1">
        <f t="array" ref="I1318">IF($A1318="","",INDEX(OpenMeteoAPI[PrecipitationProbabilityPct],ROWS($I$2:I1318))/100)</f>
        <v>0.05</v>
      </c>
      <c r="J1318" s="3" cm="1">
        <f t="array" ref="J1318">IF($A1318="","",INDEX(OpenMeteoAPI[PrecipitationMM],ROWS($J$2:J1318)))</f>
        <v>0</v>
      </c>
      <c r="K1318" cm="1">
        <f t="array" ref="K1318">IF($A1318="","",INDEX(OpenMeteoAPI[WeatherCode],ROWS($K$2:K1318)))</f>
        <v>0</v>
      </c>
      <c r="L1318" s="3" cm="1">
        <f t="array" ref="L1318">IF($A1318="","",INDEX(OpenMeteoAPI[WindSpeedKMH],ROWS($L$2:L1318)))</f>
        <v>15.3</v>
      </c>
    </row>
    <row r="1319" spans="1:12">
      <c r="A1319" t="str" cm="1">
        <f t="array" ref="A1319">IFERROR(INDEX(OpenMeteoAPI[City],ROWS($A$2:A1319))&amp;", "&amp;INDEX(OpenMeteoAPI[CountryCode],ROWS($A$2:A1319)),"")</f>
        <v>Paris, FR</v>
      </c>
      <c r="B1319" t="str" cm="1">
        <f t="array" ref="B1319">IF($A1319="","",INDEX(OpenMeteoAPI[LocationID],ROWS($B$2:B1319)))</f>
        <v>FR-PAR</v>
      </c>
      <c r="C1319" s="5" cm="1">
        <f t="array" ref="C1319">IF($A1319="","",INDEX(OpenMeteoAPI[ForecastDateTime],ROWS($C$2:C1319)))</f>
        <v>46214.875</v>
      </c>
      <c r="D1319" t="str">
        <f t="shared" si="20"/>
        <v>9PM</v>
      </c>
      <c r="E1319" t="str" cm="1">
        <f t="array" ref="E1319">IF($K1319="","",_xlfn.IFS($K1319=0,_xlfn.UNICHAR(9728),$K1319&lt;=3,_xlfn.UNICHAR(9729),OR($K1319=45,$K1319=48),"~",AND($K1319&gt;=51,$K1319&lt;=67),_xlfn.UNICHAR(9748),AND($K1319&gt;=71,$K1319&lt;=77),_xlfn.UNICHAR(10052),AND($K1319&gt;=80,$K1319&lt;=82),_xlfn.UNICHAR(9748),AND($K1319&gt;=95,$K1319&lt;=99),_xlfn.UNICHAR(9889),TRUE,_xlfn.UNICHAR(9729)))</f>
        <v>☀</v>
      </c>
      <c r="F1319" t="str" cm="1">
        <f t="array" ref="F1319">IF($K1319="","",_xlfn.IFS($K1319=0,"Clear",$K1319&lt;=3,"Partly Cloudy",OR($K1319=45,$K1319=48),"Fog",AND($K1319&gt;=51,$K1319&lt;=67),"Drizzle",AND($K1319&gt;=71,$K1319&lt;=77),"Snow",AND($K1319&gt;=80,$K1319&lt;=82),"Rain Showers",AND($K1319&gt;=95,$K1319&lt;=99),"Thunderstorm",TRUE,"Cloudy"))</f>
        <v>Clear</v>
      </c>
      <c r="G1319" s="3" cm="1">
        <f t="array" ref="G1319">IF($A1319="","",INDEX(OpenMeteoAPI[TemperatureC],ROWS($G$2:G1319)))</f>
        <v>32.9</v>
      </c>
      <c r="H1319" s="4" cm="1">
        <f t="array" ref="H1319">IF($A1319="","",INDEX(OpenMeteoAPI[RelativeHumidityPct],ROWS($H$2:H1319))/100)</f>
        <v>0.28000000000000003</v>
      </c>
      <c r="I1319" s="4" cm="1">
        <f t="array" ref="I1319">IF($A1319="","",INDEX(OpenMeteoAPI[PrecipitationProbabilityPct],ROWS($I$2:I1319))/100)</f>
        <v>0.05</v>
      </c>
      <c r="J1319" s="3" cm="1">
        <f t="array" ref="J1319">IF($A1319="","",INDEX(OpenMeteoAPI[PrecipitationMM],ROWS($J$2:J1319)))</f>
        <v>0</v>
      </c>
      <c r="K1319" cm="1">
        <f t="array" ref="K1319">IF($A1319="","",INDEX(OpenMeteoAPI[WeatherCode],ROWS($K$2:K1319)))</f>
        <v>0</v>
      </c>
      <c r="L1319" s="3" cm="1">
        <f t="array" ref="L1319">IF($A1319="","",INDEX(OpenMeteoAPI[WindSpeedKMH],ROWS($L$2:L1319)))</f>
        <v>14.4</v>
      </c>
    </row>
    <row r="1320" spans="1:12">
      <c r="A1320" t="str" cm="1">
        <f t="array" ref="A1320">IFERROR(INDEX(OpenMeteoAPI[City],ROWS($A$2:A1320))&amp;", "&amp;INDEX(OpenMeteoAPI[CountryCode],ROWS($A$2:A1320)),"")</f>
        <v>Paris, FR</v>
      </c>
      <c r="B1320" t="str" cm="1">
        <f t="array" ref="B1320">IF($A1320="","",INDEX(OpenMeteoAPI[LocationID],ROWS($B$2:B1320)))</f>
        <v>FR-PAR</v>
      </c>
      <c r="C1320" s="5" cm="1">
        <f t="array" ref="C1320">IF($A1320="","",INDEX(OpenMeteoAPI[ForecastDateTime],ROWS($C$2:C1320)))</f>
        <v>46214.916666666664</v>
      </c>
      <c r="D1320" t="str">
        <f t="shared" si="20"/>
        <v>10PM</v>
      </c>
      <c r="E1320" t="str" cm="1">
        <f t="array" ref="E1320">IF($K1320="","",_xlfn.IFS($K1320=0,_xlfn.UNICHAR(9728),$K1320&lt;=3,_xlfn.UNICHAR(9729),OR($K1320=45,$K1320=48),"~",AND($K1320&gt;=51,$K1320&lt;=67),_xlfn.UNICHAR(9748),AND($K1320&gt;=71,$K1320&lt;=77),_xlfn.UNICHAR(10052),AND($K1320&gt;=80,$K1320&lt;=82),_xlfn.UNICHAR(9748),AND($K1320&gt;=95,$K1320&lt;=99),_xlfn.UNICHAR(9889),TRUE,_xlfn.UNICHAR(9729)))</f>
        <v>☀</v>
      </c>
      <c r="F1320" t="str" cm="1">
        <f t="array" ref="F1320">IF($K1320="","",_xlfn.IFS($K1320=0,"Clear",$K1320&lt;=3,"Partly Cloudy",OR($K1320=45,$K1320=48),"Fog",AND($K1320&gt;=51,$K1320&lt;=67),"Drizzle",AND($K1320&gt;=71,$K1320&lt;=77),"Snow",AND($K1320&gt;=80,$K1320&lt;=82),"Rain Showers",AND($K1320&gt;=95,$K1320&lt;=99),"Thunderstorm",TRUE,"Cloudy"))</f>
        <v>Clear</v>
      </c>
      <c r="G1320" s="3" cm="1">
        <f t="array" ref="G1320">IF($A1320="","",INDEX(OpenMeteoAPI[TemperatureC],ROWS($G$2:G1320)))</f>
        <v>31.1</v>
      </c>
      <c r="H1320" s="4" cm="1">
        <f t="array" ref="H1320">IF($A1320="","",INDEX(OpenMeteoAPI[RelativeHumidityPct],ROWS($H$2:H1320))/100)</f>
        <v>0.3</v>
      </c>
      <c r="I1320" s="4" cm="1">
        <f t="array" ref="I1320">IF($A1320="","",INDEX(OpenMeteoAPI[PrecipitationProbabilityPct],ROWS($I$2:I1320))/100)</f>
        <v>0.04</v>
      </c>
      <c r="J1320" s="3" cm="1">
        <f t="array" ref="J1320">IF($A1320="","",INDEX(OpenMeteoAPI[PrecipitationMM],ROWS($J$2:J1320)))</f>
        <v>0</v>
      </c>
      <c r="K1320" cm="1">
        <f t="array" ref="K1320">IF($A1320="","",INDEX(OpenMeteoAPI[WeatherCode],ROWS($K$2:K1320)))</f>
        <v>0</v>
      </c>
      <c r="L1320" s="3" cm="1">
        <f t="array" ref="L1320">IF($A1320="","",INDEX(OpenMeteoAPI[WindSpeedKMH],ROWS($L$2:L1320)))</f>
        <v>13</v>
      </c>
    </row>
    <row r="1321" spans="1:12">
      <c r="A1321" t="str" cm="1">
        <f t="array" ref="A1321">IFERROR(INDEX(OpenMeteoAPI[City],ROWS($A$2:A1321))&amp;", "&amp;INDEX(OpenMeteoAPI[CountryCode],ROWS($A$2:A1321)),"")</f>
        <v>Paris, FR</v>
      </c>
      <c r="B1321" t="str" cm="1">
        <f t="array" ref="B1321">IF($A1321="","",INDEX(OpenMeteoAPI[LocationID],ROWS($B$2:B1321)))</f>
        <v>FR-PAR</v>
      </c>
      <c r="C1321" s="5" cm="1">
        <f t="array" ref="C1321">IF($A1321="","",INDEX(OpenMeteoAPI[ForecastDateTime],ROWS($C$2:C1321)))</f>
        <v>46214.958333333336</v>
      </c>
      <c r="D1321" t="str">
        <f t="shared" si="20"/>
        <v>11PM</v>
      </c>
      <c r="E1321" t="str" cm="1">
        <f t="array" ref="E1321">IF($K1321="","",_xlfn.IFS($K1321=0,_xlfn.UNICHAR(9728),$K1321&lt;=3,_xlfn.UNICHAR(9729),OR($K1321=45,$K1321=48),"~",AND($K1321&gt;=51,$K1321&lt;=67),_xlfn.UNICHAR(9748),AND($K1321&gt;=71,$K1321&lt;=77),_xlfn.UNICHAR(10052),AND($K1321&gt;=80,$K1321&lt;=82),_xlfn.UNICHAR(9748),AND($K1321&gt;=95,$K1321&lt;=99),_xlfn.UNICHAR(9889),TRUE,_xlfn.UNICHAR(9729)))</f>
        <v>☀</v>
      </c>
      <c r="F1321" t="str" cm="1">
        <f t="array" ref="F1321">IF($K1321="","",_xlfn.IFS($K1321=0,"Clear",$K1321&lt;=3,"Partly Cloudy",OR($K1321=45,$K1321=48),"Fog",AND($K1321&gt;=51,$K1321&lt;=67),"Drizzle",AND($K1321&gt;=71,$K1321&lt;=77),"Snow",AND($K1321&gt;=80,$K1321&lt;=82),"Rain Showers",AND($K1321&gt;=95,$K1321&lt;=99),"Thunderstorm",TRUE,"Cloudy"))</f>
        <v>Clear</v>
      </c>
      <c r="G1321" s="3" cm="1">
        <f t="array" ref="G1321">IF($A1321="","",INDEX(OpenMeteoAPI[TemperatureC],ROWS($G$2:G1321)))</f>
        <v>29.4</v>
      </c>
      <c r="H1321" s="4" cm="1">
        <f t="array" ref="H1321">IF($A1321="","",INDEX(OpenMeteoAPI[RelativeHumidityPct],ROWS($H$2:H1321))/100)</f>
        <v>0.33</v>
      </c>
      <c r="I1321" s="4" cm="1">
        <f t="array" ref="I1321">IF($A1321="","",INDEX(OpenMeteoAPI[PrecipitationProbabilityPct],ROWS($I$2:I1321))/100)</f>
        <v>0.03</v>
      </c>
      <c r="J1321" s="3" cm="1">
        <f t="array" ref="J1321">IF($A1321="","",INDEX(OpenMeteoAPI[PrecipitationMM],ROWS($J$2:J1321)))</f>
        <v>0</v>
      </c>
      <c r="K1321" cm="1">
        <f t="array" ref="K1321">IF($A1321="","",INDEX(OpenMeteoAPI[WeatherCode],ROWS($K$2:K1321)))</f>
        <v>0</v>
      </c>
      <c r="L1321" s="3" cm="1">
        <f t="array" ref="L1321">IF($A1321="","",INDEX(OpenMeteoAPI[WindSpeedKMH],ROWS($L$2:L1321)))</f>
        <v>11.8</v>
      </c>
    </row>
    <row r="1322" spans="1:12">
      <c r="A1322" t="str" cm="1">
        <f t="array" ref="A1322">IFERROR(INDEX(OpenMeteoAPI[City],ROWS($A$2:A1322))&amp;", "&amp;INDEX(OpenMeteoAPI[CountryCode],ROWS($A$2:A1322)),"")</f>
        <v>Paris, FR</v>
      </c>
      <c r="B1322" t="str" cm="1">
        <f t="array" ref="B1322">IF($A1322="","",INDEX(OpenMeteoAPI[LocationID],ROWS($B$2:B1322)))</f>
        <v>FR-PAR</v>
      </c>
      <c r="C1322" s="5" cm="1">
        <f t="array" ref="C1322">IF($A1322="","",INDEX(OpenMeteoAPI[ForecastDateTime],ROWS($C$2:C1322)))</f>
        <v>46215</v>
      </c>
      <c r="D1322" t="str">
        <f t="shared" si="20"/>
        <v>12AM</v>
      </c>
      <c r="E1322" t="str" cm="1">
        <f t="array" ref="E1322">IF($K1322="","",_xlfn.IFS($K1322=0,_xlfn.UNICHAR(9728),$K1322&lt;=3,_xlfn.UNICHAR(9729),OR($K1322=45,$K1322=48),"~",AND($K1322&gt;=51,$K1322&lt;=67),_xlfn.UNICHAR(9748),AND($K1322&gt;=71,$K1322&lt;=77),_xlfn.UNICHAR(10052),AND($K1322&gt;=80,$K1322&lt;=82),_xlfn.UNICHAR(9748),AND($K1322&gt;=95,$K1322&lt;=99),_xlfn.UNICHAR(9889),TRUE,_xlfn.UNICHAR(9729)))</f>
        <v>☀</v>
      </c>
      <c r="F1322" t="str" cm="1">
        <f t="array" ref="F1322">IF($K1322="","",_xlfn.IFS($K1322=0,"Clear",$K1322&lt;=3,"Partly Cloudy",OR($K1322=45,$K1322=48),"Fog",AND($K1322&gt;=51,$K1322&lt;=67),"Drizzle",AND($K1322&gt;=71,$K1322&lt;=77),"Snow",AND($K1322&gt;=80,$K1322&lt;=82),"Rain Showers",AND($K1322&gt;=95,$K1322&lt;=99),"Thunderstorm",TRUE,"Cloudy"))</f>
        <v>Clear</v>
      </c>
      <c r="G1322" s="3" cm="1">
        <f t="array" ref="G1322">IF($A1322="","",INDEX(OpenMeteoAPI[TemperatureC],ROWS($G$2:G1322)))</f>
        <v>28</v>
      </c>
      <c r="H1322" s="4" cm="1">
        <f t="array" ref="H1322">IF($A1322="","",INDEX(OpenMeteoAPI[RelativeHumidityPct],ROWS($H$2:H1322))/100)</f>
        <v>0.36</v>
      </c>
      <c r="I1322" s="4" cm="1">
        <f t="array" ref="I1322">IF($A1322="","",INDEX(OpenMeteoAPI[PrecipitationProbabilityPct],ROWS($I$2:I1322))/100)</f>
        <v>0.02</v>
      </c>
      <c r="J1322" s="3" cm="1">
        <f t="array" ref="J1322">IF($A1322="","",INDEX(OpenMeteoAPI[PrecipitationMM],ROWS($J$2:J1322)))</f>
        <v>0</v>
      </c>
      <c r="K1322" cm="1">
        <f t="array" ref="K1322">IF($A1322="","",INDEX(OpenMeteoAPI[WeatherCode],ROWS($K$2:K1322)))</f>
        <v>0</v>
      </c>
      <c r="L1322" s="3" cm="1">
        <f t="array" ref="L1322">IF($A1322="","",INDEX(OpenMeteoAPI[WindSpeedKMH],ROWS($L$2:L1322)))</f>
        <v>11</v>
      </c>
    </row>
    <row r="1323" spans="1:12">
      <c r="A1323" t="str" cm="1">
        <f t="array" ref="A1323">IFERROR(INDEX(OpenMeteoAPI[City],ROWS($A$2:A1323))&amp;", "&amp;INDEX(OpenMeteoAPI[CountryCode],ROWS($A$2:A1323)),"")</f>
        <v>Paris, FR</v>
      </c>
      <c r="B1323" t="str" cm="1">
        <f t="array" ref="B1323">IF($A1323="","",INDEX(OpenMeteoAPI[LocationID],ROWS($B$2:B1323)))</f>
        <v>FR-PAR</v>
      </c>
      <c r="C1323" s="5" cm="1">
        <f t="array" ref="C1323">IF($A1323="","",INDEX(OpenMeteoAPI[ForecastDateTime],ROWS($C$2:C1323)))</f>
        <v>46215.041666666664</v>
      </c>
      <c r="D1323" t="str">
        <f t="shared" si="20"/>
        <v>1AM</v>
      </c>
      <c r="E1323" t="str" cm="1">
        <f t="array" ref="E1323">IF($K1323="","",_xlfn.IFS($K1323=0,_xlfn.UNICHAR(9728),$K1323&lt;=3,_xlfn.UNICHAR(9729),OR($K1323=45,$K1323=48),"~",AND($K1323&gt;=51,$K1323&lt;=67),_xlfn.UNICHAR(9748),AND($K1323&gt;=71,$K1323&lt;=77),_xlfn.UNICHAR(10052),AND($K1323&gt;=80,$K1323&lt;=82),_xlfn.UNICHAR(9748),AND($K1323&gt;=95,$K1323&lt;=99),_xlfn.UNICHAR(9889),TRUE,_xlfn.UNICHAR(9729)))</f>
        <v>☀</v>
      </c>
      <c r="F1323" t="str" cm="1">
        <f t="array" ref="F1323">IF($K1323="","",_xlfn.IFS($K1323=0,"Clear",$K1323&lt;=3,"Partly Cloudy",OR($K1323=45,$K1323=48),"Fog",AND($K1323&gt;=51,$K1323&lt;=67),"Drizzle",AND($K1323&gt;=71,$K1323&lt;=77),"Snow",AND($K1323&gt;=80,$K1323&lt;=82),"Rain Showers",AND($K1323&gt;=95,$K1323&lt;=99),"Thunderstorm",TRUE,"Cloudy"))</f>
        <v>Clear</v>
      </c>
      <c r="G1323" s="3" cm="1">
        <f t="array" ref="G1323">IF($A1323="","",INDEX(OpenMeteoAPI[TemperatureC],ROWS($G$2:G1323)))</f>
        <v>26.6</v>
      </c>
      <c r="H1323" s="4" cm="1">
        <f t="array" ref="H1323">IF($A1323="","",INDEX(OpenMeteoAPI[RelativeHumidityPct],ROWS($H$2:H1323))/100)</f>
        <v>0.39</v>
      </c>
      <c r="I1323" s="4" cm="1">
        <f t="array" ref="I1323">IF($A1323="","",INDEX(OpenMeteoAPI[PrecipitationProbabilityPct],ROWS($I$2:I1323))/100)</f>
        <v>0.01</v>
      </c>
      <c r="J1323" s="3" cm="1">
        <f t="array" ref="J1323">IF($A1323="","",INDEX(OpenMeteoAPI[PrecipitationMM],ROWS($J$2:J1323)))</f>
        <v>0</v>
      </c>
      <c r="K1323" cm="1">
        <f t="array" ref="K1323">IF($A1323="","",INDEX(OpenMeteoAPI[WeatherCode],ROWS($K$2:K1323)))</f>
        <v>0</v>
      </c>
      <c r="L1323" s="3" cm="1">
        <f t="array" ref="L1323">IF($A1323="","",INDEX(OpenMeteoAPI[WindSpeedKMH],ROWS($L$2:L1323)))</f>
        <v>10.4</v>
      </c>
    </row>
    <row r="1324" spans="1:12">
      <c r="A1324" t="str" cm="1">
        <f t="array" ref="A1324">IFERROR(INDEX(OpenMeteoAPI[City],ROWS($A$2:A1324))&amp;", "&amp;INDEX(OpenMeteoAPI[CountryCode],ROWS($A$2:A1324)),"")</f>
        <v>Paris, FR</v>
      </c>
      <c r="B1324" t="str" cm="1">
        <f t="array" ref="B1324">IF($A1324="","",INDEX(OpenMeteoAPI[LocationID],ROWS($B$2:B1324)))</f>
        <v>FR-PAR</v>
      </c>
      <c r="C1324" s="5" cm="1">
        <f t="array" ref="C1324">IF($A1324="","",INDEX(OpenMeteoAPI[ForecastDateTime],ROWS($C$2:C1324)))</f>
        <v>46215.083333333336</v>
      </c>
      <c r="D1324" t="str">
        <f t="shared" si="20"/>
        <v>2AM</v>
      </c>
      <c r="E1324" t="str" cm="1">
        <f t="array" ref="E1324">IF($K1324="","",_xlfn.IFS($K1324=0,_xlfn.UNICHAR(9728),$K1324&lt;=3,_xlfn.UNICHAR(9729),OR($K1324=45,$K1324=48),"~",AND($K1324&gt;=51,$K1324&lt;=67),_xlfn.UNICHAR(9748),AND($K1324&gt;=71,$K1324&lt;=77),_xlfn.UNICHAR(10052),AND($K1324&gt;=80,$K1324&lt;=82),_xlfn.UNICHAR(9748),AND($K1324&gt;=95,$K1324&lt;=99),_xlfn.UNICHAR(9889),TRUE,_xlfn.UNICHAR(9729)))</f>
        <v>☀</v>
      </c>
      <c r="F1324" t="str" cm="1">
        <f t="array" ref="F1324">IF($K1324="","",_xlfn.IFS($K1324=0,"Clear",$K1324&lt;=3,"Partly Cloudy",OR($K1324=45,$K1324=48),"Fog",AND($K1324&gt;=51,$K1324&lt;=67),"Drizzle",AND($K1324&gt;=71,$K1324&lt;=77),"Snow",AND($K1324&gt;=80,$K1324&lt;=82),"Rain Showers",AND($K1324&gt;=95,$K1324&lt;=99),"Thunderstorm",TRUE,"Cloudy"))</f>
        <v>Clear</v>
      </c>
      <c r="G1324" s="3" cm="1">
        <f t="array" ref="G1324">IF($A1324="","",INDEX(OpenMeteoAPI[TemperatureC],ROWS($G$2:G1324)))</f>
        <v>25.4</v>
      </c>
      <c r="H1324" s="4" cm="1">
        <f t="array" ref="H1324">IF($A1324="","",INDEX(OpenMeteoAPI[RelativeHumidityPct],ROWS($H$2:H1324))/100)</f>
        <v>0.43</v>
      </c>
      <c r="I1324" s="4" cm="1">
        <f t="array" ref="I1324">IF($A1324="","",INDEX(OpenMeteoAPI[PrecipitationProbabilityPct],ROWS($I$2:I1324))/100)</f>
        <v>0</v>
      </c>
      <c r="J1324" s="3" cm="1">
        <f t="array" ref="J1324">IF($A1324="","",INDEX(OpenMeteoAPI[PrecipitationMM],ROWS($J$2:J1324)))</f>
        <v>0</v>
      </c>
      <c r="K1324" cm="1">
        <f t="array" ref="K1324">IF($A1324="","",INDEX(OpenMeteoAPI[WeatherCode],ROWS($K$2:K1324)))</f>
        <v>0</v>
      </c>
      <c r="L1324" s="3" cm="1">
        <f t="array" ref="L1324">IF($A1324="","",INDEX(OpenMeteoAPI[WindSpeedKMH],ROWS($L$2:L1324)))</f>
        <v>9.6</v>
      </c>
    </row>
    <row r="1325" spans="1:12">
      <c r="A1325" t="str" cm="1">
        <f t="array" ref="A1325">IFERROR(INDEX(OpenMeteoAPI[City],ROWS($A$2:A1325))&amp;", "&amp;INDEX(OpenMeteoAPI[CountryCode],ROWS($A$2:A1325)),"")</f>
        <v>Paris, FR</v>
      </c>
      <c r="B1325" t="str" cm="1">
        <f t="array" ref="B1325">IF($A1325="","",INDEX(OpenMeteoAPI[LocationID],ROWS($B$2:B1325)))</f>
        <v>FR-PAR</v>
      </c>
      <c r="C1325" s="5" cm="1">
        <f t="array" ref="C1325">IF($A1325="","",INDEX(OpenMeteoAPI[ForecastDateTime],ROWS($C$2:C1325)))</f>
        <v>46215.125</v>
      </c>
      <c r="D1325" t="str">
        <f t="shared" si="20"/>
        <v>3AM</v>
      </c>
      <c r="E1325" t="str" cm="1">
        <f t="array" ref="E1325">IF($K1325="","",_xlfn.IFS($K1325=0,_xlfn.UNICHAR(9728),$K1325&lt;=3,_xlfn.UNICHAR(9729),OR($K1325=45,$K1325=48),"~",AND($K1325&gt;=51,$K1325&lt;=67),_xlfn.UNICHAR(9748),AND($K1325&gt;=71,$K1325&lt;=77),_xlfn.UNICHAR(10052),AND($K1325&gt;=80,$K1325&lt;=82),_xlfn.UNICHAR(9748),AND($K1325&gt;=95,$K1325&lt;=99),_xlfn.UNICHAR(9889),TRUE,_xlfn.UNICHAR(9729)))</f>
        <v>☁</v>
      </c>
      <c r="F1325" t="str" cm="1">
        <f t="array" ref="F1325">IF($K1325="","",_xlfn.IFS($K1325=0,"Clear",$K1325&lt;=3,"Partly Cloudy",OR($K1325=45,$K1325=48),"Fog",AND($K1325&gt;=51,$K1325&lt;=67),"Drizzle",AND($K1325&gt;=71,$K1325&lt;=77),"Snow",AND($K1325&gt;=80,$K1325&lt;=82),"Rain Showers",AND($K1325&gt;=95,$K1325&lt;=99),"Thunderstorm",TRUE,"Cloudy"))</f>
        <v>Partly Cloudy</v>
      </c>
      <c r="G1325" s="3" cm="1">
        <f t="array" ref="G1325">IF($A1325="","",INDEX(OpenMeteoAPI[TemperatureC],ROWS($G$2:G1325)))</f>
        <v>24.3</v>
      </c>
      <c r="H1325" s="4" cm="1">
        <f t="array" ref="H1325">IF($A1325="","",INDEX(OpenMeteoAPI[RelativeHumidityPct],ROWS($H$2:H1325))/100)</f>
        <v>0.47</v>
      </c>
      <c r="I1325" s="4" cm="1">
        <f t="array" ref="I1325">IF($A1325="","",INDEX(OpenMeteoAPI[PrecipitationProbabilityPct],ROWS($I$2:I1325))/100)</f>
        <v>0</v>
      </c>
      <c r="J1325" s="3" cm="1">
        <f t="array" ref="J1325">IF($A1325="","",INDEX(OpenMeteoAPI[PrecipitationMM],ROWS($J$2:J1325)))</f>
        <v>0</v>
      </c>
      <c r="K1325" cm="1">
        <f t="array" ref="K1325">IF($A1325="","",INDEX(OpenMeteoAPI[WeatherCode],ROWS($K$2:K1325)))</f>
        <v>2</v>
      </c>
      <c r="L1325" s="3" cm="1">
        <f t="array" ref="L1325">IF($A1325="","",INDEX(OpenMeteoAPI[WindSpeedKMH],ROWS($L$2:L1325)))</f>
        <v>8.5</v>
      </c>
    </row>
    <row r="1326" spans="1:12">
      <c r="A1326" t="str" cm="1">
        <f t="array" ref="A1326">IFERROR(INDEX(OpenMeteoAPI[City],ROWS($A$2:A1326))&amp;", "&amp;INDEX(OpenMeteoAPI[CountryCode],ROWS($A$2:A1326)),"")</f>
        <v>Paris, FR</v>
      </c>
      <c r="B1326" t="str" cm="1">
        <f t="array" ref="B1326">IF($A1326="","",INDEX(OpenMeteoAPI[LocationID],ROWS($B$2:B1326)))</f>
        <v>FR-PAR</v>
      </c>
      <c r="C1326" s="5" cm="1">
        <f t="array" ref="C1326">IF($A1326="","",INDEX(OpenMeteoAPI[ForecastDateTime],ROWS($C$2:C1326)))</f>
        <v>46215.166666666664</v>
      </c>
      <c r="D1326" t="str">
        <f t="shared" si="20"/>
        <v>4AM</v>
      </c>
      <c r="E1326" t="str" cm="1">
        <f t="array" ref="E1326">IF($K1326="","",_xlfn.IFS($K1326=0,_xlfn.UNICHAR(9728),$K1326&lt;=3,_xlfn.UNICHAR(9729),OR($K1326=45,$K1326=48),"~",AND($K1326&gt;=51,$K1326&lt;=67),_xlfn.UNICHAR(9748),AND($K1326&gt;=71,$K1326&lt;=77),_xlfn.UNICHAR(10052),AND($K1326&gt;=80,$K1326&lt;=82),_xlfn.UNICHAR(9748),AND($K1326&gt;=95,$K1326&lt;=99),_xlfn.UNICHAR(9889),TRUE,_xlfn.UNICHAR(9729)))</f>
        <v>☁</v>
      </c>
      <c r="F1326" t="str" cm="1">
        <f t="array" ref="F1326">IF($K1326="","",_xlfn.IFS($K1326=0,"Clear",$K1326&lt;=3,"Partly Cloudy",OR($K1326=45,$K1326=48),"Fog",AND($K1326&gt;=51,$K1326&lt;=67),"Drizzle",AND($K1326&gt;=71,$K1326&lt;=77),"Snow",AND($K1326&gt;=80,$K1326&lt;=82),"Rain Showers",AND($K1326&gt;=95,$K1326&lt;=99),"Thunderstorm",TRUE,"Cloudy"))</f>
        <v>Partly Cloudy</v>
      </c>
      <c r="G1326" s="3" cm="1">
        <f t="array" ref="G1326">IF($A1326="","",INDEX(OpenMeteoAPI[TemperatureC],ROWS($G$2:G1326)))</f>
        <v>23.3</v>
      </c>
      <c r="H1326" s="4" cm="1">
        <f t="array" ref="H1326">IF($A1326="","",INDEX(OpenMeteoAPI[RelativeHumidityPct],ROWS($H$2:H1326))/100)</f>
        <v>0.51</v>
      </c>
      <c r="I1326" s="4" cm="1">
        <f t="array" ref="I1326">IF($A1326="","",INDEX(OpenMeteoAPI[PrecipitationProbabilityPct],ROWS($I$2:I1326))/100)</f>
        <v>0</v>
      </c>
      <c r="J1326" s="3" cm="1">
        <f t="array" ref="J1326">IF($A1326="","",INDEX(OpenMeteoAPI[PrecipitationMM],ROWS($J$2:J1326)))</f>
        <v>0</v>
      </c>
      <c r="K1326" cm="1">
        <f t="array" ref="K1326">IF($A1326="","",INDEX(OpenMeteoAPI[WeatherCode],ROWS($K$2:K1326)))</f>
        <v>2</v>
      </c>
      <c r="L1326" s="3" cm="1">
        <f t="array" ref="L1326">IF($A1326="","",INDEX(OpenMeteoAPI[WindSpeedKMH],ROWS($L$2:L1326)))</f>
        <v>6.9</v>
      </c>
    </row>
    <row r="1327" spans="1:12">
      <c r="A1327" t="str" cm="1">
        <f t="array" ref="A1327">IFERROR(INDEX(OpenMeteoAPI[City],ROWS($A$2:A1327))&amp;", "&amp;INDEX(OpenMeteoAPI[CountryCode],ROWS($A$2:A1327)),"")</f>
        <v>Paris, FR</v>
      </c>
      <c r="B1327" t="str" cm="1">
        <f t="array" ref="B1327">IF($A1327="","",INDEX(OpenMeteoAPI[LocationID],ROWS($B$2:B1327)))</f>
        <v>FR-PAR</v>
      </c>
      <c r="C1327" s="5" cm="1">
        <f t="array" ref="C1327">IF($A1327="","",INDEX(OpenMeteoAPI[ForecastDateTime],ROWS($C$2:C1327)))</f>
        <v>46215.208333333336</v>
      </c>
      <c r="D1327" t="str">
        <f t="shared" si="20"/>
        <v>5AM</v>
      </c>
      <c r="E1327" t="str" cm="1">
        <f t="array" ref="E1327">IF($K1327="","",_xlfn.IFS($K1327=0,_xlfn.UNICHAR(9728),$K1327&lt;=3,_xlfn.UNICHAR(9729),OR($K1327=45,$K1327=48),"~",AND($K1327&gt;=51,$K1327&lt;=67),_xlfn.UNICHAR(9748),AND($K1327&gt;=71,$K1327&lt;=77),_xlfn.UNICHAR(10052),AND($K1327&gt;=80,$K1327&lt;=82),_xlfn.UNICHAR(9748),AND($K1327&gt;=95,$K1327&lt;=99),_xlfn.UNICHAR(9889),TRUE,_xlfn.UNICHAR(9729)))</f>
        <v>☁</v>
      </c>
      <c r="F1327" t="str" cm="1">
        <f t="array" ref="F1327">IF($K1327="","",_xlfn.IFS($K1327=0,"Clear",$K1327&lt;=3,"Partly Cloudy",OR($K1327=45,$K1327=48),"Fog",AND($K1327&gt;=51,$K1327&lt;=67),"Drizzle",AND($K1327&gt;=71,$K1327&lt;=77),"Snow",AND($K1327&gt;=80,$K1327&lt;=82),"Rain Showers",AND($K1327&gt;=95,$K1327&lt;=99),"Thunderstorm",TRUE,"Cloudy"))</f>
        <v>Partly Cloudy</v>
      </c>
      <c r="G1327" s="3" cm="1">
        <f t="array" ref="G1327">IF($A1327="","",INDEX(OpenMeteoAPI[TemperatureC],ROWS($G$2:G1327)))</f>
        <v>22.6</v>
      </c>
      <c r="H1327" s="4" cm="1">
        <f t="array" ref="H1327">IF($A1327="","",INDEX(OpenMeteoAPI[RelativeHumidityPct],ROWS($H$2:H1327))/100)</f>
        <v>0.54</v>
      </c>
      <c r="I1327" s="4" cm="1">
        <f t="array" ref="I1327">IF($A1327="","",INDEX(OpenMeteoAPI[PrecipitationProbabilityPct],ROWS($I$2:I1327))/100)</f>
        <v>0</v>
      </c>
      <c r="J1327" s="3" cm="1">
        <f t="array" ref="J1327">IF($A1327="","",INDEX(OpenMeteoAPI[PrecipitationMM],ROWS($J$2:J1327)))</f>
        <v>0</v>
      </c>
      <c r="K1327" cm="1">
        <f t="array" ref="K1327">IF($A1327="","",INDEX(OpenMeteoAPI[WeatherCode],ROWS($K$2:K1327)))</f>
        <v>2</v>
      </c>
      <c r="L1327" s="3" cm="1">
        <f t="array" ref="L1327">IF($A1327="","",INDEX(OpenMeteoAPI[WindSpeedKMH],ROWS($L$2:L1327)))</f>
        <v>6.1</v>
      </c>
    </row>
    <row r="1328" spans="1:12">
      <c r="A1328" t="str" cm="1">
        <f t="array" ref="A1328">IFERROR(INDEX(OpenMeteoAPI[City],ROWS($A$2:A1328))&amp;", "&amp;INDEX(OpenMeteoAPI[CountryCode],ROWS($A$2:A1328)),"")</f>
        <v>Paris, FR</v>
      </c>
      <c r="B1328" t="str" cm="1">
        <f t="array" ref="B1328">IF($A1328="","",INDEX(OpenMeteoAPI[LocationID],ROWS($B$2:B1328)))</f>
        <v>FR-PAR</v>
      </c>
      <c r="C1328" s="5" cm="1">
        <f t="array" ref="C1328">IF($A1328="","",INDEX(OpenMeteoAPI[ForecastDateTime],ROWS($C$2:C1328)))</f>
        <v>46215.25</v>
      </c>
      <c r="D1328" t="str">
        <f t="shared" si="20"/>
        <v>6AM</v>
      </c>
      <c r="E1328" t="str" cm="1">
        <f t="array" ref="E1328">IF($K1328="","",_xlfn.IFS($K1328=0,_xlfn.UNICHAR(9728),$K1328&lt;=3,_xlfn.UNICHAR(9729),OR($K1328=45,$K1328=48),"~",AND($K1328&gt;=51,$K1328&lt;=67),_xlfn.UNICHAR(9748),AND($K1328&gt;=71,$K1328&lt;=77),_xlfn.UNICHAR(10052),AND($K1328&gt;=80,$K1328&lt;=82),_xlfn.UNICHAR(9748),AND($K1328&gt;=95,$K1328&lt;=99),_xlfn.UNICHAR(9889),TRUE,_xlfn.UNICHAR(9729)))</f>
        <v>☁</v>
      </c>
      <c r="F1328" t="str" cm="1">
        <f t="array" ref="F1328">IF($K1328="","",_xlfn.IFS($K1328=0,"Clear",$K1328&lt;=3,"Partly Cloudy",OR($K1328=45,$K1328=48),"Fog",AND($K1328&gt;=51,$K1328&lt;=67),"Drizzle",AND($K1328&gt;=71,$K1328&lt;=77),"Snow",AND($K1328&gt;=80,$K1328&lt;=82),"Rain Showers",AND($K1328&gt;=95,$K1328&lt;=99),"Thunderstorm",TRUE,"Cloudy"))</f>
        <v>Partly Cloudy</v>
      </c>
      <c r="G1328" s="3" cm="1">
        <f t="array" ref="G1328">IF($A1328="","",INDEX(OpenMeteoAPI[TemperatureC],ROWS($G$2:G1328)))</f>
        <v>22.1</v>
      </c>
      <c r="H1328" s="4" cm="1">
        <f t="array" ref="H1328">IF($A1328="","",INDEX(OpenMeteoAPI[RelativeHumidityPct],ROWS($H$2:H1328))/100)</f>
        <v>0.56000000000000005</v>
      </c>
      <c r="I1328" s="4" cm="1">
        <f t="array" ref="I1328">IF($A1328="","",INDEX(OpenMeteoAPI[PrecipitationProbabilityPct],ROWS($I$2:I1328))/100)</f>
        <v>0</v>
      </c>
      <c r="J1328" s="3" cm="1">
        <f t="array" ref="J1328">IF($A1328="","",INDEX(OpenMeteoAPI[PrecipitationMM],ROWS($J$2:J1328)))</f>
        <v>0</v>
      </c>
      <c r="K1328" cm="1">
        <f t="array" ref="K1328">IF($A1328="","",INDEX(OpenMeteoAPI[WeatherCode],ROWS($K$2:K1328)))</f>
        <v>2</v>
      </c>
      <c r="L1328" s="3" cm="1">
        <f t="array" ref="L1328">IF($A1328="","",INDEX(OpenMeteoAPI[WindSpeedKMH],ROWS($L$2:L1328)))</f>
        <v>6.4</v>
      </c>
    </row>
    <row r="1329" spans="1:12">
      <c r="A1329" t="str" cm="1">
        <f t="array" ref="A1329">IFERROR(INDEX(OpenMeteoAPI[City],ROWS($A$2:A1329))&amp;", "&amp;INDEX(OpenMeteoAPI[CountryCode],ROWS($A$2:A1329)),"")</f>
        <v>Paris, FR</v>
      </c>
      <c r="B1329" t="str" cm="1">
        <f t="array" ref="B1329">IF($A1329="","",INDEX(OpenMeteoAPI[LocationID],ROWS($B$2:B1329)))</f>
        <v>FR-PAR</v>
      </c>
      <c r="C1329" s="5" cm="1">
        <f t="array" ref="C1329">IF($A1329="","",INDEX(OpenMeteoAPI[ForecastDateTime],ROWS($C$2:C1329)))</f>
        <v>46215.291666666664</v>
      </c>
      <c r="D1329" t="str">
        <f t="shared" si="20"/>
        <v>7AM</v>
      </c>
      <c r="E1329" t="str" cm="1">
        <f t="array" ref="E1329">IF($K1329="","",_xlfn.IFS($K1329=0,_xlfn.UNICHAR(9728),$K1329&lt;=3,_xlfn.UNICHAR(9729),OR($K1329=45,$K1329=48),"~",AND($K1329&gt;=51,$K1329&lt;=67),_xlfn.UNICHAR(9748),AND($K1329&gt;=71,$K1329&lt;=77),_xlfn.UNICHAR(10052),AND($K1329&gt;=80,$K1329&lt;=82),_xlfn.UNICHAR(9748),AND($K1329&gt;=95,$K1329&lt;=99),_xlfn.UNICHAR(9889),TRUE,_xlfn.UNICHAR(9729)))</f>
        <v>☁</v>
      </c>
      <c r="F1329" t="str" cm="1">
        <f t="array" ref="F1329">IF($K1329="","",_xlfn.IFS($K1329=0,"Clear",$K1329&lt;=3,"Partly Cloudy",OR($K1329=45,$K1329=48),"Fog",AND($K1329&gt;=51,$K1329&lt;=67),"Drizzle",AND($K1329&gt;=71,$K1329&lt;=77),"Snow",AND($K1329&gt;=80,$K1329&lt;=82),"Rain Showers",AND($K1329&gt;=95,$K1329&lt;=99),"Thunderstorm",TRUE,"Cloudy"))</f>
        <v>Partly Cloudy</v>
      </c>
      <c r="G1329" s="3" cm="1">
        <f t="array" ref="G1329">IF($A1329="","",INDEX(OpenMeteoAPI[TemperatureC],ROWS($G$2:G1329)))</f>
        <v>21.9</v>
      </c>
      <c r="H1329" s="4" cm="1">
        <f t="array" ref="H1329">IF($A1329="","",INDEX(OpenMeteoAPI[RelativeHumidityPct],ROWS($H$2:H1329))/100)</f>
        <v>0.56999999999999995</v>
      </c>
      <c r="I1329" s="4" cm="1">
        <f t="array" ref="I1329">IF($A1329="","",INDEX(OpenMeteoAPI[PrecipitationProbabilityPct],ROWS($I$2:I1329))/100)</f>
        <v>0</v>
      </c>
      <c r="J1329" s="3" cm="1">
        <f t="array" ref="J1329">IF($A1329="","",INDEX(OpenMeteoAPI[PrecipitationMM],ROWS($J$2:J1329)))</f>
        <v>0</v>
      </c>
      <c r="K1329" cm="1">
        <f t="array" ref="K1329">IF($A1329="","",INDEX(OpenMeteoAPI[WeatherCode],ROWS($K$2:K1329)))</f>
        <v>2</v>
      </c>
      <c r="L1329" s="3" cm="1">
        <f t="array" ref="L1329">IF($A1329="","",INDEX(OpenMeteoAPI[WindSpeedKMH],ROWS($L$2:L1329)))</f>
        <v>7</v>
      </c>
    </row>
    <row r="1330" spans="1:12">
      <c r="A1330" t="str" cm="1">
        <f t="array" ref="A1330">IFERROR(INDEX(OpenMeteoAPI[City],ROWS($A$2:A1330))&amp;", "&amp;INDEX(OpenMeteoAPI[CountryCode],ROWS($A$2:A1330)),"")</f>
        <v>Paris, FR</v>
      </c>
      <c r="B1330" t="str" cm="1">
        <f t="array" ref="B1330">IF($A1330="","",INDEX(OpenMeteoAPI[LocationID],ROWS($B$2:B1330)))</f>
        <v>FR-PAR</v>
      </c>
      <c r="C1330" s="5" cm="1">
        <f t="array" ref="C1330">IF($A1330="","",INDEX(OpenMeteoAPI[ForecastDateTime],ROWS($C$2:C1330)))</f>
        <v>46215.333333333336</v>
      </c>
      <c r="D1330" t="str">
        <f t="shared" si="20"/>
        <v>8AM</v>
      </c>
      <c r="E1330" t="str" cm="1">
        <f t="array" ref="E1330">IF($K1330="","",_xlfn.IFS($K1330=0,_xlfn.UNICHAR(9728),$K1330&lt;=3,_xlfn.UNICHAR(9729),OR($K1330=45,$K1330=48),"~",AND($K1330&gt;=51,$K1330&lt;=67),_xlfn.UNICHAR(9748),AND($K1330&gt;=71,$K1330&lt;=77),_xlfn.UNICHAR(10052),AND($K1330&gt;=80,$K1330&lt;=82),_xlfn.UNICHAR(9748),AND($K1330&gt;=95,$K1330&lt;=99),_xlfn.UNICHAR(9889),TRUE,_xlfn.UNICHAR(9729)))</f>
        <v>☁</v>
      </c>
      <c r="F1330" t="str" cm="1">
        <f t="array" ref="F1330">IF($K1330="","",_xlfn.IFS($K1330=0,"Clear",$K1330&lt;=3,"Partly Cloudy",OR($K1330=45,$K1330=48),"Fog",AND($K1330&gt;=51,$K1330&lt;=67),"Drizzle",AND($K1330&gt;=71,$K1330&lt;=77),"Snow",AND($K1330&gt;=80,$K1330&lt;=82),"Rain Showers",AND($K1330&gt;=95,$K1330&lt;=99),"Thunderstorm",TRUE,"Cloudy"))</f>
        <v>Partly Cloudy</v>
      </c>
      <c r="G1330" s="3" cm="1">
        <f t="array" ref="G1330">IF($A1330="","",INDEX(OpenMeteoAPI[TemperatureC],ROWS($G$2:G1330)))</f>
        <v>22.5</v>
      </c>
      <c r="H1330" s="4" cm="1">
        <f t="array" ref="H1330">IF($A1330="","",INDEX(OpenMeteoAPI[RelativeHumidityPct],ROWS($H$2:H1330))/100)</f>
        <v>0.56000000000000005</v>
      </c>
      <c r="I1330" s="4" cm="1">
        <f t="array" ref="I1330">IF($A1330="","",INDEX(OpenMeteoAPI[PrecipitationProbabilityPct],ROWS($I$2:I1330))/100)</f>
        <v>0</v>
      </c>
      <c r="J1330" s="3" cm="1">
        <f t="array" ref="J1330">IF($A1330="","",INDEX(OpenMeteoAPI[PrecipitationMM],ROWS($J$2:J1330)))</f>
        <v>0</v>
      </c>
      <c r="K1330" cm="1">
        <f t="array" ref="K1330">IF($A1330="","",INDEX(OpenMeteoAPI[WeatherCode],ROWS($K$2:K1330)))</f>
        <v>2</v>
      </c>
      <c r="L1330" s="3" cm="1">
        <f t="array" ref="L1330">IF($A1330="","",INDEX(OpenMeteoAPI[WindSpeedKMH],ROWS($L$2:L1330)))</f>
        <v>8</v>
      </c>
    </row>
    <row r="1331" spans="1:12">
      <c r="A1331" t="str" cm="1">
        <f t="array" ref="A1331">IFERROR(INDEX(OpenMeteoAPI[City],ROWS($A$2:A1331))&amp;", "&amp;INDEX(OpenMeteoAPI[CountryCode],ROWS($A$2:A1331)),"")</f>
        <v>Paris, FR</v>
      </c>
      <c r="B1331" t="str" cm="1">
        <f t="array" ref="B1331">IF($A1331="","",INDEX(OpenMeteoAPI[LocationID],ROWS($B$2:B1331)))</f>
        <v>FR-PAR</v>
      </c>
      <c r="C1331" s="5" cm="1">
        <f t="array" ref="C1331">IF($A1331="","",INDEX(OpenMeteoAPI[ForecastDateTime],ROWS($C$2:C1331)))</f>
        <v>46215.375</v>
      </c>
      <c r="D1331" t="str">
        <f t="shared" si="20"/>
        <v>9AM</v>
      </c>
      <c r="E1331" t="str" cm="1">
        <f t="array" ref="E1331">IF($K1331="","",_xlfn.IFS($K1331=0,_xlfn.UNICHAR(9728),$K1331&lt;=3,_xlfn.UNICHAR(9729),OR($K1331=45,$K1331=48),"~",AND($K1331&gt;=51,$K1331&lt;=67),_xlfn.UNICHAR(9748),AND($K1331&gt;=71,$K1331&lt;=77),_xlfn.UNICHAR(10052),AND($K1331&gt;=80,$K1331&lt;=82),_xlfn.UNICHAR(9748),AND($K1331&gt;=95,$K1331&lt;=99),_xlfn.UNICHAR(9889),TRUE,_xlfn.UNICHAR(9729)))</f>
        <v>☁</v>
      </c>
      <c r="F1331" t="str" cm="1">
        <f t="array" ref="F1331">IF($K1331="","",_xlfn.IFS($K1331=0,"Clear",$K1331&lt;=3,"Partly Cloudy",OR($K1331=45,$K1331=48),"Fog",AND($K1331&gt;=51,$K1331&lt;=67),"Drizzle",AND($K1331&gt;=71,$K1331&lt;=77),"Snow",AND($K1331&gt;=80,$K1331&lt;=82),"Rain Showers",AND($K1331&gt;=95,$K1331&lt;=99),"Thunderstorm",TRUE,"Cloudy"))</f>
        <v>Partly Cloudy</v>
      </c>
      <c r="G1331" s="3" cm="1">
        <f t="array" ref="G1331">IF($A1331="","",INDEX(OpenMeteoAPI[TemperatureC],ROWS($G$2:G1331)))</f>
        <v>24.3</v>
      </c>
      <c r="H1331" s="4" cm="1">
        <f t="array" ref="H1331">IF($A1331="","",INDEX(OpenMeteoAPI[RelativeHumidityPct],ROWS($H$2:H1331))/100)</f>
        <v>0.51</v>
      </c>
      <c r="I1331" s="4" cm="1">
        <f t="array" ref="I1331">IF($A1331="","",INDEX(OpenMeteoAPI[PrecipitationProbabilityPct],ROWS($I$2:I1331))/100)</f>
        <v>0</v>
      </c>
      <c r="J1331" s="3" cm="1">
        <f t="array" ref="J1331">IF($A1331="","",INDEX(OpenMeteoAPI[PrecipitationMM],ROWS($J$2:J1331)))</f>
        <v>0</v>
      </c>
      <c r="K1331" cm="1">
        <f t="array" ref="K1331">IF($A1331="","",INDEX(OpenMeteoAPI[WeatherCode],ROWS($K$2:K1331)))</f>
        <v>3</v>
      </c>
      <c r="L1331" s="3" cm="1">
        <f t="array" ref="L1331">IF($A1331="","",INDEX(OpenMeteoAPI[WindSpeedKMH],ROWS($L$2:L1331)))</f>
        <v>9.1999999999999993</v>
      </c>
    </row>
    <row r="1332" spans="1:12">
      <c r="A1332" t="str" cm="1">
        <f t="array" ref="A1332">IFERROR(INDEX(OpenMeteoAPI[City],ROWS($A$2:A1332))&amp;", "&amp;INDEX(OpenMeteoAPI[CountryCode],ROWS($A$2:A1332)),"")</f>
        <v>Paris, FR</v>
      </c>
      <c r="B1332" t="str" cm="1">
        <f t="array" ref="B1332">IF($A1332="","",INDEX(OpenMeteoAPI[LocationID],ROWS($B$2:B1332)))</f>
        <v>FR-PAR</v>
      </c>
      <c r="C1332" s="5" cm="1">
        <f t="array" ref="C1332">IF($A1332="","",INDEX(OpenMeteoAPI[ForecastDateTime],ROWS($C$2:C1332)))</f>
        <v>46215.416666666664</v>
      </c>
      <c r="D1332" t="str">
        <f t="shared" si="20"/>
        <v>10AM</v>
      </c>
      <c r="E1332" t="str" cm="1">
        <f t="array" ref="E1332">IF($K1332="","",_xlfn.IFS($K1332=0,_xlfn.UNICHAR(9728),$K1332&lt;=3,_xlfn.UNICHAR(9729),OR($K1332=45,$K1332=48),"~",AND($K1332&gt;=51,$K1332&lt;=67),_xlfn.UNICHAR(9748),AND($K1332&gt;=71,$K1332&lt;=77),_xlfn.UNICHAR(10052),AND($K1332&gt;=80,$K1332&lt;=82),_xlfn.UNICHAR(9748),AND($K1332&gt;=95,$K1332&lt;=99),_xlfn.UNICHAR(9889),TRUE,_xlfn.UNICHAR(9729)))</f>
        <v>☁</v>
      </c>
      <c r="F1332" t="str" cm="1">
        <f t="array" ref="F1332">IF($K1332="","",_xlfn.IFS($K1332=0,"Clear",$K1332&lt;=3,"Partly Cloudy",OR($K1332=45,$K1332=48),"Fog",AND($K1332&gt;=51,$K1332&lt;=67),"Drizzle",AND($K1332&gt;=71,$K1332&lt;=77),"Snow",AND($K1332&gt;=80,$K1332&lt;=82),"Rain Showers",AND($K1332&gt;=95,$K1332&lt;=99),"Thunderstorm",TRUE,"Cloudy"))</f>
        <v>Partly Cloudy</v>
      </c>
      <c r="G1332" s="3" cm="1">
        <f t="array" ref="G1332">IF($A1332="","",INDEX(OpenMeteoAPI[TemperatureC],ROWS($G$2:G1332)))</f>
        <v>26.9</v>
      </c>
      <c r="H1332" s="4" cm="1">
        <f t="array" ref="H1332">IF($A1332="","",INDEX(OpenMeteoAPI[RelativeHumidityPct],ROWS($H$2:H1332))/100)</f>
        <v>0.43</v>
      </c>
      <c r="I1332" s="4" cm="1">
        <f t="array" ref="I1332">IF($A1332="","",INDEX(OpenMeteoAPI[PrecipitationProbabilityPct],ROWS($I$2:I1332))/100)</f>
        <v>0</v>
      </c>
      <c r="J1332" s="3" cm="1">
        <f t="array" ref="J1332">IF($A1332="","",INDEX(OpenMeteoAPI[PrecipitationMM],ROWS($J$2:J1332)))</f>
        <v>0</v>
      </c>
      <c r="K1332" cm="1">
        <f t="array" ref="K1332">IF($A1332="","",INDEX(OpenMeteoAPI[WeatherCode],ROWS($K$2:K1332)))</f>
        <v>3</v>
      </c>
      <c r="L1332" s="3" cm="1">
        <f t="array" ref="L1332">IF($A1332="","",INDEX(OpenMeteoAPI[WindSpeedKMH],ROWS($L$2:L1332)))</f>
        <v>11</v>
      </c>
    </row>
    <row r="1333" spans="1:12">
      <c r="A1333" t="str" cm="1">
        <f t="array" ref="A1333">IFERROR(INDEX(OpenMeteoAPI[City],ROWS($A$2:A1333))&amp;", "&amp;INDEX(OpenMeteoAPI[CountryCode],ROWS($A$2:A1333)),"")</f>
        <v>Paris, FR</v>
      </c>
      <c r="B1333" t="str" cm="1">
        <f t="array" ref="B1333">IF($A1333="","",INDEX(OpenMeteoAPI[LocationID],ROWS($B$2:B1333)))</f>
        <v>FR-PAR</v>
      </c>
      <c r="C1333" s="5" cm="1">
        <f t="array" ref="C1333">IF($A1333="","",INDEX(OpenMeteoAPI[ForecastDateTime],ROWS($C$2:C1333)))</f>
        <v>46215.458333333336</v>
      </c>
      <c r="D1333" t="str">
        <f t="shared" si="20"/>
        <v>11AM</v>
      </c>
      <c r="E1333" t="str" cm="1">
        <f t="array" ref="E1333">IF($K1333="","",_xlfn.IFS($K1333=0,_xlfn.UNICHAR(9728),$K1333&lt;=3,_xlfn.UNICHAR(9729),OR($K1333=45,$K1333=48),"~",AND($K1333&gt;=51,$K1333&lt;=67),_xlfn.UNICHAR(9748),AND($K1333&gt;=71,$K1333&lt;=77),_xlfn.UNICHAR(10052),AND($K1333&gt;=80,$K1333&lt;=82),_xlfn.UNICHAR(9748),AND($K1333&gt;=95,$K1333&lt;=99),_xlfn.UNICHAR(9889),TRUE,_xlfn.UNICHAR(9729)))</f>
        <v>☁</v>
      </c>
      <c r="F1333" t="str" cm="1">
        <f t="array" ref="F1333">IF($K1333="","",_xlfn.IFS($K1333=0,"Clear",$K1333&lt;=3,"Partly Cloudy",OR($K1333=45,$K1333=48),"Fog",AND($K1333&gt;=51,$K1333&lt;=67),"Drizzle",AND($K1333&gt;=71,$K1333&lt;=77),"Snow",AND($K1333&gt;=80,$K1333&lt;=82),"Rain Showers",AND($K1333&gt;=95,$K1333&lt;=99),"Thunderstorm",TRUE,"Cloudy"))</f>
        <v>Partly Cloudy</v>
      </c>
      <c r="G1333" s="3" cm="1">
        <f t="array" ref="G1333">IF($A1333="","",INDEX(OpenMeteoAPI[TemperatureC],ROWS($G$2:G1333)))</f>
        <v>29.3</v>
      </c>
      <c r="H1333" s="4" cm="1">
        <f t="array" ref="H1333">IF($A1333="","",INDEX(OpenMeteoAPI[RelativeHumidityPct],ROWS($H$2:H1333))/100)</f>
        <v>0.36</v>
      </c>
      <c r="I1333" s="4" cm="1">
        <f t="array" ref="I1333">IF($A1333="","",INDEX(OpenMeteoAPI[PrecipitationProbabilityPct],ROWS($I$2:I1333))/100)</f>
        <v>0</v>
      </c>
      <c r="J1333" s="3" cm="1">
        <f t="array" ref="J1333">IF($A1333="","",INDEX(OpenMeteoAPI[PrecipitationMM],ROWS($J$2:J1333)))</f>
        <v>0</v>
      </c>
      <c r="K1333" cm="1">
        <f t="array" ref="K1333">IF($A1333="","",INDEX(OpenMeteoAPI[WeatherCode],ROWS($K$2:K1333)))</f>
        <v>3</v>
      </c>
      <c r="L1333" s="3" cm="1">
        <f t="array" ref="L1333">IF($A1333="","",INDEX(OpenMeteoAPI[WindSpeedKMH],ROWS($L$2:L1333)))</f>
        <v>12.4</v>
      </c>
    </row>
    <row r="1334" spans="1:12">
      <c r="A1334" t="str" cm="1">
        <f t="array" ref="A1334">IFERROR(INDEX(OpenMeteoAPI[City],ROWS($A$2:A1334))&amp;", "&amp;INDEX(OpenMeteoAPI[CountryCode],ROWS($A$2:A1334)),"")</f>
        <v>Paris, FR</v>
      </c>
      <c r="B1334" t="str" cm="1">
        <f t="array" ref="B1334">IF($A1334="","",INDEX(OpenMeteoAPI[LocationID],ROWS($B$2:B1334)))</f>
        <v>FR-PAR</v>
      </c>
      <c r="C1334" s="5" cm="1">
        <f t="array" ref="C1334">IF($A1334="","",INDEX(OpenMeteoAPI[ForecastDateTime],ROWS($C$2:C1334)))</f>
        <v>46215.5</v>
      </c>
      <c r="D1334" t="str">
        <f t="shared" si="20"/>
        <v>12PM</v>
      </c>
      <c r="E1334" t="str" cm="1">
        <f t="array" ref="E1334">IF($K1334="","",_xlfn.IFS($K1334=0,_xlfn.UNICHAR(9728),$K1334&lt;=3,_xlfn.UNICHAR(9729),OR($K1334=45,$K1334=48),"~",AND($K1334&gt;=51,$K1334&lt;=67),_xlfn.UNICHAR(9748),AND($K1334&gt;=71,$K1334&lt;=77),_xlfn.UNICHAR(10052),AND($K1334&gt;=80,$K1334&lt;=82),_xlfn.UNICHAR(9748),AND($K1334&gt;=95,$K1334&lt;=99),_xlfn.UNICHAR(9889),TRUE,_xlfn.UNICHAR(9729)))</f>
        <v>☁</v>
      </c>
      <c r="F1334" t="str" cm="1">
        <f t="array" ref="F1334">IF($K1334="","",_xlfn.IFS($K1334=0,"Clear",$K1334&lt;=3,"Partly Cloudy",OR($K1334=45,$K1334=48),"Fog",AND($K1334&gt;=51,$K1334&lt;=67),"Drizzle",AND($K1334&gt;=71,$K1334&lt;=77),"Snow",AND($K1334&gt;=80,$K1334&lt;=82),"Rain Showers",AND($K1334&gt;=95,$K1334&lt;=99),"Thunderstorm",TRUE,"Cloudy"))</f>
        <v>Partly Cloudy</v>
      </c>
      <c r="G1334" s="3" cm="1">
        <f t="array" ref="G1334">IF($A1334="","",INDEX(OpenMeteoAPI[TemperatureC],ROWS($G$2:G1334)))</f>
        <v>31</v>
      </c>
      <c r="H1334" s="4" cm="1">
        <f t="array" ref="H1334">IF($A1334="","",INDEX(OpenMeteoAPI[RelativeHumidityPct],ROWS($H$2:H1334))/100)</f>
        <v>0.32</v>
      </c>
      <c r="I1334" s="4" cm="1">
        <f t="array" ref="I1334">IF($A1334="","",INDEX(OpenMeteoAPI[PrecipitationProbabilityPct],ROWS($I$2:I1334))/100)</f>
        <v>0.01</v>
      </c>
      <c r="J1334" s="3" cm="1">
        <f t="array" ref="J1334">IF($A1334="","",INDEX(OpenMeteoAPI[PrecipitationMM],ROWS($J$2:J1334)))</f>
        <v>0</v>
      </c>
      <c r="K1334" cm="1">
        <f t="array" ref="K1334">IF($A1334="","",INDEX(OpenMeteoAPI[WeatherCode],ROWS($K$2:K1334)))</f>
        <v>1</v>
      </c>
      <c r="L1334" s="3" cm="1">
        <f t="array" ref="L1334">IF($A1334="","",INDEX(OpenMeteoAPI[WindSpeedKMH],ROWS($L$2:L1334)))</f>
        <v>13.3</v>
      </c>
    </row>
    <row r="1335" spans="1:12">
      <c r="A1335" t="str" cm="1">
        <f t="array" ref="A1335">IFERROR(INDEX(OpenMeteoAPI[City],ROWS($A$2:A1335))&amp;", "&amp;INDEX(OpenMeteoAPI[CountryCode],ROWS($A$2:A1335)),"")</f>
        <v>Paris, FR</v>
      </c>
      <c r="B1335" t="str" cm="1">
        <f t="array" ref="B1335">IF($A1335="","",INDEX(OpenMeteoAPI[LocationID],ROWS($B$2:B1335)))</f>
        <v>FR-PAR</v>
      </c>
      <c r="C1335" s="5" cm="1">
        <f t="array" ref="C1335">IF($A1335="","",INDEX(OpenMeteoAPI[ForecastDateTime],ROWS($C$2:C1335)))</f>
        <v>46215.541666666664</v>
      </c>
      <c r="D1335" t="str">
        <f t="shared" si="20"/>
        <v>1PM</v>
      </c>
      <c r="E1335" t="str" cm="1">
        <f t="array" ref="E1335">IF($K1335="","",_xlfn.IFS($K1335=0,_xlfn.UNICHAR(9728),$K1335&lt;=3,_xlfn.UNICHAR(9729),OR($K1335=45,$K1335=48),"~",AND($K1335&gt;=51,$K1335&lt;=67),_xlfn.UNICHAR(9748),AND($K1335&gt;=71,$K1335&lt;=77),_xlfn.UNICHAR(10052),AND($K1335&gt;=80,$K1335&lt;=82),_xlfn.UNICHAR(9748),AND($K1335&gt;=95,$K1335&lt;=99),_xlfn.UNICHAR(9889),TRUE,_xlfn.UNICHAR(9729)))</f>
        <v>☁</v>
      </c>
      <c r="F1335" t="str" cm="1">
        <f t="array" ref="F1335">IF($K1335="","",_xlfn.IFS($K1335=0,"Clear",$K1335&lt;=3,"Partly Cloudy",OR($K1335=45,$K1335=48),"Fog",AND($K1335&gt;=51,$K1335&lt;=67),"Drizzle",AND($K1335&gt;=71,$K1335&lt;=77),"Snow",AND($K1335&gt;=80,$K1335&lt;=82),"Rain Showers",AND($K1335&gt;=95,$K1335&lt;=99),"Thunderstorm",TRUE,"Cloudy"))</f>
        <v>Partly Cloudy</v>
      </c>
      <c r="G1335" s="3" cm="1">
        <f t="array" ref="G1335">IF($A1335="","",INDEX(OpenMeteoAPI[TemperatureC],ROWS($G$2:G1335)))</f>
        <v>32.299999999999997</v>
      </c>
      <c r="H1335" s="4" cm="1">
        <f t="array" ref="H1335">IF($A1335="","",INDEX(OpenMeteoAPI[RelativeHumidityPct],ROWS($H$2:H1335))/100)</f>
        <v>0.28000000000000003</v>
      </c>
      <c r="I1335" s="4" cm="1">
        <f t="array" ref="I1335">IF($A1335="","",INDEX(OpenMeteoAPI[PrecipitationProbabilityPct],ROWS($I$2:I1335))/100)</f>
        <v>0.02</v>
      </c>
      <c r="J1335" s="3" cm="1">
        <f t="array" ref="J1335">IF($A1335="","",INDEX(OpenMeteoAPI[PrecipitationMM],ROWS($J$2:J1335)))</f>
        <v>0</v>
      </c>
      <c r="K1335" cm="1">
        <f t="array" ref="K1335">IF($A1335="","",INDEX(OpenMeteoAPI[WeatherCode],ROWS($K$2:K1335)))</f>
        <v>1</v>
      </c>
      <c r="L1335" s="3" cm="1">
        <f t="array" ref="L1335">IF($A1335="","",INDEX(OpenMeteoAPI[WindSpeedKMH],ROWS($L$2:L1335)))</f>
        <v>14.2</v>
      </c>
    </row>
    <row r="1336" spans="1:12">
      <c r="A1336" t="str" cm="1">
        <f t="array" ref="A1336">IFERROR(INDEX(OpenMeteoAPI[City],ROWS($A$2:A1336))&amp;", "&amp;INDEX(OpenMeteoAPI[CountryCode],ROWS($A$2:A1336)),"")</f>
        <v>Paris, FR</v>
      </c>
      <c r="B1336" t="str" cm="1">
        <f t="array" ref="B1336">IF($A1336="","",INDEX(OpenMeteoAPI[LocationID],ROWS($B$2:B1336)))</f>
        <v>FR-PAR</v>
      </c>
      <c r="C1336" s="5" cm="1">
        <f t="array" ref="C1336">IF($A1336="","",INDEX(OpenMeteoAPI[ForecastDateTime],ROWS($C$2:C1336)))</f>
        <v>46215.583333333336</v>
      </c>
      <c r="D1336" t="str">
        <f t="shared" si="20"/>
        <v>2PM</v>
      </c>
      <c r="E1336" t="str" cm="1">
        <f t="array" ref="E1336">IF($K1336="","",_xlfn.IFS($K1336=0,_xlfn.UNICHAR(9728),$K1336&lt;=3,_xlfn.UNICHAR(9729),OR($K1336=45,$K1336=48),"~",AND($K1336&gt;=51,$K1336&lt;=67),_xlfn.UNICHAR(9748),AND($K1336&gt;=71,$K1336&lt;=77),_xlfn.UNICHAR(10052),AND($K1336&gt;=80,$K1336&lt;=82),_xlfn.UNICHAR(9748),AND($K1336&gt;=95,$K1336&lt;=99),_xlfn.UNICHAR(9889),TRUE,_xlfn.UNICHAR(9729)))</f>
        <v>☁</v>
      </c>
      <c r="F1336" t="str" cm="1">
        <f t="array" ref="F1336">IF($K1336="","",_xlfn.IFS($K1336=0,"Clear",$K1336&lt;=3,"Partly Cloudy",OR($K1336=45,$K1336=48),"Fog",AND($K1336&gt;=51,$K1336&lt;=67),"Drizzle",AND($K1336&gt;=71,$K1336&lt;=77),"Snow",AND($K1336&gt;=80,$K1336&lt;=82),"Rain Showers",AND($K1336&gt;=95,$K1336&lt;=99),"Thunderstorm",TRUE,"Cloudy"))</f>
        <v>Partly Cloudy</v>
      </c>
      <c r="G1336" s="3" cm="1">
        <f t="array" ref="G1336">IF($A1336="","",INDEX(OpenMeteoAPI[TemperatureC],ROWS($G$2:G1336)))</f>
        <v>33.4</v>
      </c>
      <c r="H1336" s="4" cm="1">
        <f t="array" ref="H1336">IF($A1336="","",INDEX(OpenMeteoAPI[RelativeHumidityPct],ROWS($H$2:H1336))/100)</f>
        <v>0.24</v>
      </c>
      <c r="I1336" s="4" cm="1">
        <f t="array" ref="I1336">IF($A1336="","",INDEX(OpenMeteoAPI[PrecipitationProbabilityPct],ROWS($I$2:I1336))/100)</f>
        <v>0.02</v>
      </c>
      <c r="J1336" s="3" cm="1">
        <f t="array" ref="J1336">IF($A1336="","",INDEX(OpenMeteoAPI[PrecipitationMM],ROWS($J$2:J1336)))</f>
        <v>0</v>
      </c>
      <c r="K1336" cm="1">
        <f t="array" ref="K1336">IF($A1336="","",INDEX(OpenMeteoAPI[WeatherCode],ROWS($K$2:K1336)))</f>
        <v>1</v>
      </c>
      <c r="L1336" s="3" cm="1">
        <f t="array" ref="L1336">IF($A1336="","",INDEX(OpenMeteoAPI[WindSpeedKMH],ROWS($L$2:L1336)))</f>
        <v>15</v>
      </c>
    </row>
    <row r="1337" spans="1:12">
      <c r="A1337" t="str" cm="1">
        <f t="array" ref="A1337">IFERROR(INDEX(OpenMeteoAPI[City],ROWS($A$2:A1337))&amp;", "&amp;INDEX(OpenMeteoAPI[CountryCode],ROWS($A$2:A1337)),"")</f>
        <v>Paris, FR</v>
      </c>
      <c r="B1337" t="str" cm="1">
        <f t="array" ref="B1337">IF($A1337="","",INDEX(OpenMeteoAPI[LocationID],ROWS($B$2:B1337)))</f>
        <v>FR-PAR</v>
      </c>
      <c r="C1337" s="5" cm="1">
        <f t="array" ref="C1337">IF($A1337="","",INDEX(OpenMeteoAPI[ForecastDateTime],ROWS($C$2:C1337)))</f>
        <v>46215.625</v>
      </c>
      <c r="D1337" t="str">
        <f t="shared" si="20"/>
        <v>3PM</v>
      </c>
      <c r="E1337" t="str" cm="1">
        <f t="array" ref="E1337">IF($K1337="","",_xlfn.IFS($K1337=0,_xlfn.UNICHAR(9728),$K1337&lt;=3,_xlfn.UNICHAR(9729),OR($K1337=45,$K1337=48),"~",AND($K1337&gt;=51,$K1337&lt;=67),_xlfn.UNICHAR(9748),AND($K1337&gt;=71,$K1337&lt;=77),_xlfn.UNICHAR(10052),AND($K1337&gt;=80,$K1337&lt;=82),_xlfn.UNICHAR(9748),AND($K1337&gt;=95,$K1337&lt;=99),_xlfn.UNICHAR(9889),TRUE,_xlfn.UNICHAR(9729)))</f>
        <v>☁</v>
      </c>
      <c r="F1337" t="str" cm="1">
        <f t="array" ref="F1337">IF($K1337="","",_xlfn.IFS($K1337=0,"Clear",$K1337&lt;=3,"Partly Cloudy",OR($K1337=45,$K1337=48),"Fog",AND($K1337&gt;=51,$K1337&lt;=67),"Drizzle",AND($K1337&gt;=71,$K1337&lt;=77),"Snow",AND($K1337&gt;=80,$K1337&lt;=82),"Rain Showers",AND($K1337&gt;=95,$K1337&lt;=99),"Thunderstorm",TRUE,"Cloudy"))</f>
        <v>Partly Cloudy</v>
      </c>
      <c r="G1337" s="3" cm="1">
        <f t="array" ref="G1337">IF($A1337="","",INDEX(OpenMeteoAPI[TemperatureC],ROWS($G$2:G1337)))</f>
        <v>34.299999999999997</v>
      </c>
      <c r="H1337" s="4" cm="1">
        <f t="array" ref="H1337">IF($A1337="","",INDEX(OpenMeteoAPI[RelativeHumidityPct],ROWS($H$2:H1337))/100)</f>
        <v>0.22</v>
      </c>
      <c r="I1337" s="4" cm="1">
        <f t="array" ref="I1337">IF($A1337="","",INDEX(OpenMeteoAPI[PrecipitationProbabilityPct],ROWS($I$2:I1337))/100)</f>
        <v>0.03</v>
      </c>
      <c r="J1337" s="3" cm="1">
        <f t="array" ref="J1337">IF($A1337="","",INDEX(OpenMeteoAPI[PrecipitationMM],ROWS($J$2:J1337)))</f>
        <v>0</v>
      </c>
      <c r="K1337" cm="1">
        <f t="array" ref="K1337">IF($A1337="","",INDEX(OpenMeteoAPI[WeatherCode],ROWS($K$2:K1337)))</f>
        <v>1</v>
      </c>
      <c r="L1337" s="3" cm="1">
        <f t="array" ref="L1337">IF($A1337="","",INDEX(OpenMeteoAPI[WindSpeedKMH],ROWS($L$2:L1337)))</f>
        <v>15.5</v>
      </c>
    </row>
    <row r="1338" spans="1:12">
      <c r="A1338" t="str" cm="1">
        <f t="array" ref="A1338">IFERROR(INDEX(OpenMeteoAPI[City],ROWS($A$2:A1338))&amp;", "&amp;INDEX(OpenMeteoAPI[CountryCode],ROWS($A$2:A1338)),"")</f>
        <v>Paris, FR</v>
      </c>
      <c r="B1338" t="str" cm="1">
        <f t="array" ref="B1338">IF($A1338="","",INDEX(OpenMeteoAPI[LocationID],ROWS($B$2:B1338)))</f>
        <v>FR-PAR</v>
      </c>
      <c r="C1338" s="5" cm="1">
        <f t="array" ref="C1338">IF($A1338="","",INDEX(OpenMeteoAPI[ForecastDateTime],ROWS($C$2:C1338)))</f>
        <v>46215.666666666664</v>
      </c>
      <c r="D1338" t="str">
        <f t="shared" si="20"/>
        <v>4PM</v>
      </c>
      <c r="E1338" t="str" cm="1">
        <f t="array" ref="E1338">IF($K1338="","",_xlfn.IFS($K1338=0,_xlfn.UNICHAR(9728),$K1338&lt;=3,_xlfn.UNICHAR(9729),OR($K1338=45,$K1338=48),"~",AND($K1338&gt;=51,$K1338&lt;=67),_xlfn.UNICHAR(9748),AND($K1338&gt;=71,$K1338&lt;=77),_xlfn.UNICHAR(10052),AND($K1338&gt;=80,$K1338&lt;=82),_xlfn.UNICHAR(9748),AND($K1338&gt;=95,$K1338&lt;=99),_xlfn.UNICHAR(9889),TRUE,_xlfn.UNICHAR(9729)))</f>
        <v>☁</v>
      </c>
      <c r="F1338" t="str" cm="1">
        <f t="array" ref="F1338">IF($K1338="","",_xlfn.IFS($K1338=0,"Clear",$K1338&lt;=3,"Partly Cloudy",OR($K1338=45,$K1338=48),"Fog",AND($K1338&gt;=51,$K1338&lt;=67),"Drizzle",AND($K1338&gt;=71,$K1338&lt;=77),"Snow",AND($K1338&gt;=80,$K1338&lt;=82),"Rain Showers",AND($K1338&gt;=95,$K1338&lt;=99),"Thunderstorm",TRUE,"Cloudy"))</f>
        <v>Partly Cloudy</v>
      </c>
      <c r="G1338" s="3" cm="1">
        <f t="array" ref="G1338">IF($A1338="","",INDEX(OpenMeteoAPI[TemperatureC],ROWS($G$2:G1338)))</f>
        <v>34.9</v>
      </c>
      <c r="H1338" s="4" cm="1">
        <f t="array" ref="H1338">IF($A1338="","",INDEX(OpenMeteoAPI[RelativeHumidityPct],ROWS($H$2:H1338))/100)</f>
        <v>0.2</v>
      </c>
      <c r="I1338" s="4" cm="1">
        <f t="array" ref="I1338">IF($A1338="","",INDEX(OpenMeteoAPI[PrecipitationProbabilityPct],ROWS($I$2:I1338))/100)</f>
        <v>0.03</v>
      </c>
      <c r="J1338" s="3" cm="1">
        <f t="array" ref="J1338">IF($A1338="","",INDEX(OpenMeteoAPI[PrecipitationMM],ROWS($J$2:J1338)))</f>
        <v>0</v>
      </c>
      <c r="K1338" cm="1">
        <f t="array" ref="K1338">IF($A1338="","",INDEX(OpenMeteoAPI[WeatherCode],ROWS($K$2:K1338)))</f>
        <v>1</v>
      </c>
      <c r="L1338" s="3" cm="1">
        <f t="array" ref="L1338">IF($A1338="","",INDEX(OpenMeteoAPI[WindSpeedKMH],ROWS($L$2:L1338)))</f>
        <v>15.5</v>
      </c>
    </row>
    <row r="1339" spans="1:12">
      <c r="A1339" t="str" cm="1">
        <f t="array" ref="A1339">IFERROR(INDEX(OpenMeteoAPI[City],ROWS($A$2:A1339))&amp;", "&amp;INDEX(OpenMeteoAPI[CountryCode],ROWS($A$2:A1339)),"")</f>
        <v>Paris, FR</v>
      </c>
      <c r="B1339" t="str" cm="1">
        <f t="array" ref="B1339">IF($A1339="","",INDEX(OpenMeteoAPI[LocationID],ROWS($B$2:B1339)))</f>
        <v>FR-PAR</v>
      </c>
      <c r="C1339" s="5" cm="1">
        <f t="array" ref="C1339">IF($A1339="","",INDEX(OpenMeteoAPI[ForecastDateTime],ROWS($C$2:C1339)))</f>
        <v>46215.708333333336</v>
      </c>
      <c r="D1339" t="str">
        <f t="shared" si="20"/>
        <v>5PM</v>
      </c>
      <c r="E1339" t="str" cm="1">
        <f t="array" ref="E1339">IF($K1339="","",_xlfn.IFS($K1339=0,_xlfn.UNICHAR(9728),$K1339&lt;=3,_xlfn.UNICHAR(9729),OR($K1339=45,$K1339=48),"~",AND($K1339&gt;=51,$K1339&lt;=67),_xlfn.UNICHAR(9748),AND($K1339&gt;=71,$K1339&lt;=77),_xlfn.UNICHAR(10052),AND($K1339&gt;=80,$K1339&lt;=82),_xlfn.UNICHAR(9748),AND($K1339&gt;=95,$K1339&lt;=99),_xlfn.UNICHAR(9889),TRUE,_xlfn.UNICHAR(9729)))</f>
        <v>☁</v>
      </c>
      <c r="F1339" t="str" cm="1">
        <f t="array" ref="F1339">IF($K1339="","",_xlfn.IFS($K1339=0,"Clear",$K1339&lt;=3,"Partly Cloudy",OR($K1339=45,$K1339=48),"Fog",AND($K1339&gt;=51,$K1339&lt;=67),"Drizzle",AND($K1339&gt;=71,$K1339&lt;=77),"Snow",AND($K1339&gt;=80,$K1339&lt;=82),"Rain Showers",AND($K1339&gt;=95,$K1339&lt;=99),"Thunderstorm",TRUE,"Cloudy"))</f>
        <v>Partly Cloudy</v>
      </c>
      <c r="G1339" s="3" cm="1">
        <f t="array" ref="G1339">IF($A1339="","",INDEX(OpenMeteoAPI[TemperatureC],ROWS($G$2:G1339)))</f>
        <v>35.200000000000003</v>
      </c>
      <c r="H1339" s="4" cm="1">
        <f t="array" ref="H1339">IF($A1339="","",INDEX(OpenMeteoAPI[RelativeHumidityPct],ROWS($H$2:H1339))/100)</f>
        <v>0.2</v>
      </c>
      <c r="I1339" s="4" cm="1">
        <f t="array" ref="I1339">IF($A1339="","",INDEX(OpenMeteoAPI[PrecipitationProbabilityPct],ROWS($I$2:I1339))/100)</f>
        <v>0.03</v>
      </c>
      <c r="J1339" s="3" cm="1">
        <f t="array" ref="J1339">IF($A1339="","",INDEX(OpenMeteoAPI[PrecipitationMM],ROWS($J$2:J1339)))</f>
        <v>0</v>
      </c>
      <c r="K1339" cm="1">
        <f t="array" ref="K1339">IF($A1339="","",INDEX(OpenMeteoAPI[WeatherCode],ROWS($K$2:K1339)))</f>
        <v>1</v>
      </c>
      <c r="L1339" s="3" cm="1">
        <f t="array" ref="L1339">IF($A1339="","",INDEX(OpenMeteoAPI[WindSpeedKMH],ROWS($L$2:L1339)))</f>
        <v>15.5</v>
      </c>
    </row>
    <row r="1340" spans="1:12">
      <c r="A1340" t="str" cm="1">
        <f t="array" ref="A1340">IFERROR(INDEX(OpenMeteoAPI[City],ROWS($A$2:A1340))&amp;", "&amp;INDEX(OpenMeteoAPI[CountryCode],ROWS($A$2:A1340)),"")</f>
        <v>Paris, FR</v>
      </c>
      <c r="B1340" t="str" cm="1">
        <f t="array" ref="B1340">IF($A1340="","",INDEX(OpenMeteoAPI[LocationID],ROWS($B$2:B1340)))</f>
        <v>FR-PAR</v>
      </c>
      <c r="C1340" s="5" cm="1">
        <f t="array" ref="C1340">IF($A1340="","",INDEX(OpenMeteoAPI[ForecastDateTime],ROWS($C$2:C1340)))</f>
        <v>46215.75</v>
      </c>
      <c r="D1340" t="str">
        <f t="shared" si="20"/>
        <v>6PM</v>
      </c>
      <c r="E1340" t="str" cm="1">
        <f t="array" ref="E1340">IF($K1340="","",_xlfn.IFS($K1340=0,_xlfn.UNICHAR(9728),$K1340&lt;=3,_xlfn.UNICHAR(9729),OR($K1340=45,$K1340=48),"~",AND($K1340&gt;=51,$K1340&lt;=67),_xlfn.UNICHAR(9748),AND($K1340&gt;=71,$K1340&lt;=77),_xlfn.UNICHAR(10052),AND($K1340&gt;=80,$K1340&lt;=82),_xlfn.UNICHAR(9748),AND($K1340&gt;=95,$K1340&lt;=99),_xlfn.UNICHAR(9889),TRUE,_xlfn.UNICHAR(9729)))</f>
        <v>☁</v>
      </c>
      <c r="F1340" t="str" cm="1">
        <f t="array" ref="F1340">IF($K1340="","",_xlfn.IFS($K1340=0,"Clear",$K1340&lt;=3,"Partly Cloudy",OR($K1340=45,$K1340=48),"Fog",AND($K1340&gt;=51,$K1340&lt;=67),"Drizzle",AND($K1340&gt;=71,$K1340&lt;=77),"Snow",AND($K1340&gt;=80,$K1340&lt;=82),"Rain Showers",AND($K1340&gt;=95,$K1340&lt;=99),"Thunderstorm",TRUE,"Cloudy"))</f>
        <v>Partly Cloudy</v>
      </c>
      <c r="G1340" s="3" cm="1">
        <f t="array" ref="G1340">IF($A1340="","",INDEX(OpenMeteoAPI[TemperatureC],ROWS($G$2:G1340)))</f>
        <v>35.1</v>
      </c>
      <c r="H1340" s="4" cm="1">
        <f t="array" ref="H1340">IF($A1340="","",INDEX(OpenMeteoAPI[RelativeHumidityPct],ROWS($H$2:H1340))/100)</f>
        <v>0.2</v>
      </c>
      <c r="I1340" s="4" cm="1">
        <f t="array" ref="I1340">IF($A1340="","",INDEX(OpenMeteoAPI[PrecipitationProbabilityPct],ROWS($I$2:I1340))/100)</f>
        <v>0.02</v>
      </c>
      <c r="J1340" s="3" cm="1">
        <f t="array" ref="J1340">IF($A1340="","",INDEX(OpenMeteoAPI[PrecipitationMM],ROWS($J$2:J1340)))</f>
        <v>0</v>
      </c>
      <c r="K1340" cm="1">
        <f t="array" ref="K1340">IF($A1340="","",INDEX(OpenMeteoAPI[WeatherCode],ROWS($K$2:K1340)))</f>
        <v>1</v>
      </c>
      <c r="L1340" s="3" cm="1">
        <f t="array" ref="L1340">IF($A1340="","",INDEX(OpenMeteoAPI[WindSpeedKMH],ROWS($L$2:L1340)))</f>
        <v>15.6</v>
      </c>
    </row>
    <row r="1341" spans="1:12">
      <c r="A1341" t="str" cm="1">
        <f t="array" ref="A1341">IFERROR(INDEX(OpenMeteoAPI[City],ROWS($A$2:A1341))&amp;", "&amp;INDEX(OpenMeteoAPI[CountryCode],ROWS($A$2:A1341)),"")</f>
        <v>Paris, FR</v>
      </c>
      <c r="B1341" t="str" cm="1">
        <f t="array" ref="B1341">IF($A1341="","",INDEX(OpenMeteoAPI[LocationID],ROWS($B$2:B1341)))</f>
        <v>FR-PAR</v>
      </c>
      <c r="C1341" s="5" cm="1">
        <f t="array" ref="C1341">IF($A1341="","",INDEX(OpenMeteoAPI[ForecastDateTime],ROWS($C$2:C1341)))</f>
        <v>46215.791666666664</v>
      </c>
      <c r="D1341" t="str">
        <f t="shared" si="20"/>
        <v>7PM</v>
      </c>
      <c r="E1341" t="str" cm="1">
        <f t="array" ref="E1341">IF($K1341="","",_xlfn.IFS($K1341=0,_xlfn.UNICHAR(9728),$K1341&lt;=3,_xlfn.UNICHAR(9729),OR($K1341=45,$K1341=48),"~",AND($K1341&gt;=51,$K1341&lt;=67),_xlfn.UNICHAR(9748),AND($K1341&gt;=71,$K1341&lt;=77),_xlfn.UNICHAR(10052),AND($K1341&gt;=80,$K1341&lt;=82),_xlfn.UNICHAR(9748),AND($K1341&gt;=95,$K1341&lt;=99),_xlfn.UNICHAR(9889),TRUE,_xlfn.UNICHAR(9729)))</f>
        <v>☁</v>
      </c>
      <c r="F1341" t="str" cm="1">
        <f t="array" ref="F1341">IF($K1341="","",_xlfn.IFS($K1341=0,"Clear",$K1341&lt;=3,"Partly Cloudy",OR($K1341=45,$K1341=48),"Fog",AND($K1341&gt;=51,$K1341&lt;=67),"Drizzle",AND($K1341&gt;=71,$K1341&lt;=77),"Snow",AND($K1341&gt;=80,$K1341&lt;=82),"Rain Showers",AND($K1341&gt;=95,$K1341&lt;=99),"Thunderstorm",TRUE,"Cloudy"))</f>
        <v>Partly Cloudy</v>
      </c>
      <c r="G1341" s="3" cm="1">
        <f t="array" ref="G1341">IF($A1341="","",INDEX(OpenMeteoAPI[TemperatureC],ROWS($G$2:G1341)))</f>
        <v>34.6</v>
      </c>
      <c r="H1341" s="4" cm="1">
        <f t="array" ref="H1341">IF($A1341="","",INDEX(OpenMeteoAPI[RelativeHumidityPct],ROWS($H$2:H1341))/100)</f>
        <v>0.21</v>
      </c>
      <c r="I1341" s="4" cm="1">
        <f t="array" ref="I1341">IF($A1341="","",INDEX(OpenMeteoAPI[PrecipitationProbabilityPct],ROWS($I$2:I1341))/100)</f>
        <v>0.02</v>
      </c>
      <c r="J1341" s="3" cm="1">
        <f t="array" ref="J1341">IF($A1341="","",INDEX(OpenMeteoAPI[PrecipitationMM],ROWS($J$2:J1341)))</f>
        <v>0</v>
      </c>
      <c r="K1341" cm="1">
        <f t="array" ref="K1341">IF($A1341="","",INDEX(OpenMeteoAPI[WeatherCode],ROWS($K$2:K1341)))</f>
        <v>1</v>
      </c>
      <c r="L1341" s="3" cm="1">
        <f t="array" ref="L1341">IF($A1341="","",INDEX(OpenMeteoAPI[WindSpeedKMH],ROWS($L$2:L1341)))</f>
        <v>16.100000000000001</v>
      </c>
    </row>
    <row r="1342" spans="1:12">
      <c r="A1342" t="str" cm="1">
        <f t="array" ref="A1342">IFERROR(INDEX(OpenMeteoAPI[City],ROWS($A$2:A1342))&amp;", "&amp;INDEX(OpenMeteoAPI[CountryCode],ROWS($A$2:A1342)),"")</f>
        <v>Paris, FR</v>
      </c>
      <c r="B1342" t="str" cm="1">
        <f t="array" ref="B1342">IF($A1342="","",INDEX(OpenMeteoAPI[LocationID],ROWS($B$2:B1342)))</f>
        <v>FR-PAR</v>
      </c>
      <c r="C1342" s="5" cm="1">
        <f t="array" ref="C1342">IF($A1342="","",INDEX(OpenMeteoAPI[ForecastDateTime],ROWS($C$2:C1342)))</f>
        <v>46215.833333333336</v>
      </c>
      <c r="D1342" t="str">
        <f t="shared" si="20"/>
        <v>8PM</v>
      </c>
      <c r="E1342" t="str" cm="1">
        <f t="array" ref="E1342">IF($K1342="","",_xlfn.IFS($K1342=0,_xlfn.UNICHAR(9728),$K1342&lt;=3,_xlfn.UNICHAR(9729),OR($K1342=45,$K1342=48),"~",AND($K1342&gt;=51,$K1342&lt;=67),_xlfn.UNICHAR(9748),AND($K1342&gt;=71,$K1342&lt;=77),_xlfn.UNICHAR(10052),AND($K1342&gt;=80,$K1342&lt;=82),_xlfn.UNICHAR(9748),AND($K1342&gt;=95,$K1342&lt;=99),_xlfn.UNICHAR(9889),TRUE,_xlfn.UNICHAR(9729)))</f>
        <v>☁</v>
      </c>
      <c r="F1342" t="str" cm="1">
        <f t="array" ref="F1342">IF($K1342="","",_xlfn.IFS($K1342=0,"Clear",$K1342&lt;=3,"Partly Cloudy",OR($K1342=45,$K1342=48),"Fog",AND($K1342&gt;=51,$K1342&lt;=67),"Drizzle",AND($K1342&gt;=71,$K1342&lt;=77),"Snow",AND($K1342&gt;=80,$K1342&lt;=82),"Rain Showers",AND($K1342&gt;=95,$K1342&lt;=99),"Thunderstorm",TRUE,"Cloudy"))</f>
        <v>Partly Cloudy</v>
      </c>
      <c r="G1342" s="3" cm="1">
        <f t="array" ref="G1342">IF($A1342="","",INDEX(OpenMeteoAPI[TemperatureC],ROWS($G$2:G1342)))</f>
        <v>33.700000000000003</v>
      </c>
      <c r="H1342" s="4" cm="1">
        <f t="array" ref="H1342">IF($A1342="","",INDEX(OpenMeteoAPI[RelativeHumidityPct],ROWS($H$2:H1342))/100)</f>
        <v>0.23</v>
      </c>
      <c r="I1342" s="4" cm="1">
        <f t="array" ref="I1342">IF($A1342="","",INDEX(OpenMeteoAPI[PrecipitationProbabilityPct],ROWS($I$2:I1342))/100)</f>
        <v>0.02</v>
      </c>
      <c r="J1342" s="3" cm="1">
        <f t="array" ref="J1342">IF($A1342="","",INDEX(OpenMeteoAPI[PrecipitationMM],ROWS($J$2:J1342)))</f>
        <v>0</v>
      </c>
      <c r="K1342" cm="1">
        <f t="array" ref="K1342">IF($A1342="","",INDEX(OpenMeteoAPI[WeatherCode],ROWS($K$2:K1342)))</f>
        <v>1</v>
      </c>
      <c r="L1342" s="3" cm="1">
        <f t="array" ref="L1342">IF($A1342="","",INDEX(OpenMeteoAPI[WindSpeedKMH],ROWS($L$2:L1342)))</f>
        <v>15.6</v>
      </c>
    </row>
    <row r="1343" spans="1:12">
      <c r="A1343" t="str" cm="1">
        <f t="array" ref="A1343">IFERROR(INDEX(OpenMeteoAPI[City],ROWS($A$2:A1343))&amp;", "&amp;INDEX(OpenMeteoAPI[CountryCode],ROWS($A$2:A1343)),"")</f>
        <v>Paris, FR</v>
      </c>
      <c r="B1343" t="str" cm="1">
        <f t="array" ref="B1343">IF($A1343="","",INDEX(OpenMeteoAPI[LocationID],ROWS($B$2:B1343)))</f>
        <v>FR-PAR</v>
      </c>
      <c r="C1343" s="5" cm="1">
        <f t="array" ref="C1343">IF($A1343="","",INDEX(OpenMeteoAPI[ForecastDateTime],ROWS($C$2:C1343)))</f>
        <v>46215.875</v>
      </c>
      <c r="D1343" t="str">
        <f t="shared" si="20"/>
        <v>9PM</v>
      </c>
      <c r="E1343" t="str" cm="1">
        <f t="array" ref="E1343">IF($K1343="","",_xlfn.IFS($K1343=0,_xlfn.UNICHAR(9728),$K1343&lt;=3,_xlfn.UNICHAR(9729),OR($K1343=45,$K1343=48),"~",AND($K1343&gt;=51,$K1343&lt;=67),_xlfn.UNICHAR(9748),AND($K1343&gt;=71,$K1343&lt;=77),_xlfn.UNICHAR(10052),AND($K1343&gt;=80,$K1343&lt;=82),_xlfn.UNICHAR(9748),AND($K1343&gt;=95,$K1343&lt;=99),_xlfn.UNICHAR(9889),TRUE,_xlfn.UNICHAR(9729)))</f>
        <v>☀</v>
      </c>
      <c r="F1343" t="str" cm="1">
        <f t="array" ref="F1343">IF($K1343="","",_xlfn.IFS($K1343=0,"Clear",$K1343&lt;=3,"Partly Cloudy",OR($K1343=45,$K1343=48),"Fog",AND($K1343&gt;=51,$K1343&lt;=67),"Drizzle",AND($K1343&gt;=71,$K1343&lt;=77),"Snow",AND($K1343&gt;=80,$K1343&lt;=82),"Rain Showers",AND($K1343&gt;=95,$K1343&lt;=99),"Thunderstorm",TRUE,"Cloudy"))</f>
        <v>Clear</v>
      </c>
      <c r="G1343" s="3" cm="1">
        <f t="array" ref="G1343">IF($A1343="","",INDEX(OpenMeteoAPI[TemperatureC],ROWS($G$2:G1343)))</f>
        <v>32.299999999999997</v>
      </c>
      <c r="H1343" s="4" cm="1">
        <f t="array" ref="H1343">IF($A1343="","",INDEX(OpenMeteoAPI[RelativeHumidityPct],ROWS($H$2:H1343))/100)</f>
        <v>0.26</v>
      </c>
      <c r="I1343" s="4" cm="1">
        <f t="array" ref="I1343">IF($A1343="","",INDEX(OpenMeteoAPI[PrecipitationProbabilityPct],ROWS($I$2:I1343))/100)</f>
        <v>0.01</v>
      </c>
      <c r="J1343" s="3" cm="1">
        <f t="array" ref="J1343">IF($A1343="","",INDEX(OpenMeteoAPI[PrecipitationMM],ROWS($J$2:J1343)))</f>
        <v>0</v>
      </c>
      <c r="K1343" cm="1">
        <f t="array" ref="K1343">IF($A1343="","",INDEX(OpenMeteoAPI[WeatherCode],ROWS($K$2:K1343)))</f>
        <v>0</v>
      </c>
      <c r="L1343" s="3" cm="1">
        <f t="array" ref="L1343">IF($A1343="","",INDEX(OpenMeteoAPI[WindSpeedKMH],ROWS($L$2:L1343)))</f>
        <v>13.5</v>
      </c>
    </row>
    <row r="1344" spans="1:12">
      <c r="A1344" t="str" cm="1">
        <f t="array" ref="A1344">IFERROR(INDEX(OpenMeteoAPI[City],ROWS($A$2:A1344))&amp;", "&amp;INDEX(OpenMeteoAPI[CountryCode],ROWS($A$2:A1344)),"")</f>
        <v>Paris, FR</v>
      </c>
      <c r="B1344" t="str" cm="1">
        <f t="array" ref="B1344">IF($A1344="","",INDEX(OpenMeteoAPI[LocationID],ROWS($B$2:B1344)))</f>
        <v>FR-PAR</v>
      </c>
      <c r="C1344" s="5" cm="1">
        <f t="array" ref="C1344">IF($A1344="","",INDEX(OpenMeteoAPI[ForecastDateTime],ROWS($C$2:C1344)))</f>
        <v>46215.916666666664</v>
      </c>
      <c r="D1344" t="str">
        <f t="shared" si="20"/>
        <v>10PM</v>
      </c>
      <c r="E1344" t="str" cm="1">
        <f t="array" ref="E1344">IF($K1344="","",_xlfn.IFS($K1344=0,_xlfn.UNICHAR(9728),$K1344&lt;=3,_xlfn.UNICHAR(9729),OR($K1344=45,$K1344=48),"~",AND($K1344&gt;=51,$K1344&lt;=67),_xlfn.UNICHAR(9748),AND($K1344&gt;=71,$K1344&lt;=77),_xlfn.UNICHAR(10052),AND($K1344&gt;=80,$K1344&lt;=82),_xlfn.UNICHAR(9748),AND($K1344&gt;=95,$K1344&lt;=99),_xlfn.UNICHAR(9889),TRUE,_xlfn.UNICHAR(9729)))</f>
        <v>☀</v>
      </c>
      <c r="F1344" t="str" cm="1">
        <f t="array" ref="F1344">IF($K1344="","",_xlfn.IFS($K1344=0,"Clear",$K1344&lt;=3,"Partly Cloudy",OR($K1344=45,$K1344=48),"Fog",AND($K1344&gt;=51,$K1344&lt;=67),"Drizzle",AND($K1344&gt;=71,$K1344&lt;=77),"Snow",AND($K1344&gt;=80,$K1344&lt;=82),"Rain Showers",AND($K1344&gt;=95,$K1344&lt;=99),"Thunderstorm",TRUE,"Cloudy"))</f>
        <v>Clear</v>
      </c>
      <c r="G1344" s="3" cm="1">
        <f t="array" ref="G1344">IF($A1344="","",INDEX(OpenMeteoAPI[TemperatureC],ROWS($G$2:G1344)))</f>
        <v>30.6</v>
      </c>
      <c r="H1344" s="4" cm="1">
        <f t="array" ref="H1344">IF($A1344="","",INDEX(OpenMeteoAPI[RelativeHumidityPct],ROWS($H$2:H1344))/100)</f>
        <v>0.28999999999999998</v>
      </c>
      <c r="I1344" s="4" cm="1">
        <f t="array" ref="I1344">IF($A1344="","",INDEX(OpenMeteoAPI[PrecipitationProbabilityPct],ROWS($I$2:I1344))/100)</f>
        <v>0.01</v>
      </c>
      <c r="J1344" s="3" cm="1">
        <f t="array" ref="J1344">IF($A1344="","",INDEX(OpenMeteoAPI[PrecipitationMM],ROWS($J$2:J1344)))</f>
        <v>0</v>
      </c>
      <c r="K1344" cm="1">
        <f t="array" ref="K1344">IF($A1344="","",INDEX(OpenMeteoAPI[WeatherCode],ROWS($K$2:K1344)))</f>
        <v>0</v>
      </c>
      <c r="L1344" s="3" cm="1">
        <f t="array" ref="L1344">IF($A1344="","",INDEX(OpenMeteoAPI[WindSpeedKMH],ROWS($L$2:L1344)))</f>
        <v>10.3</v>
      </c>
    </row>
    <row r="1345" spans="1:12">
      <c r="A1345" t="str" cm="1">
        <f t="array" ref="A1345">IFERROR(INDEX(OpenMeteoAPI[City],ROWS($A$2:A1345))&amp;", "&amp;INDEX(OpenMeteoAPI[CountryCode],ROWS($A$2:A1345)),"")</f>
        <v>Paris, FR</v>
      </c>
      <c r="B1345" t="str" cm="1">
        <f t="array" ref="B1345">IF($A1345="","",INDEX(OpenMeteoAPI[LocationID],ROWS($B$2:B1345)))</f>
        <v>FR-PAR</v>
      </c>
      <c r="C1345" s="5" cm="1">
        <f t="array" ref="C1345">IF($A1345="","",INDEX(OpenMeteoAPI[ForecastDateTime],ROWS($C$2:C1345)))</f>
        <v>46215.958333333336</v>
      </c>
      <c r="D1345" t="str">
        <f t="shared" si="20"/>
        <v>11PM</v>
      </c>
      <c r="E1345" t="str" cm="1">
        <f t="array" ref="E1345">IF($K1345="","",_xlfn.IFS($K1345=0,_xlfn.UNICHAR(9728),$K1345&lt;=3,_xlfn.UNICHAR(9729),OR($K1345=45,$K1345=48),"~",AND($K1345&gt;=51,$K1345&lt;=67),_xlfn.UNICHAR(9748),AND($K1345&gt;=71,$K1345&lt;=77),_xlfn.UNICHAR(10052),AND($K1345&gt;=80,$K1345&lt;=82),_xlfn.UNICHAR(9748),AND($K1345&gt;=95,$K1345&lt;=99),_xlfn.UNICHAR(9889),TRUE,_xlfn.UNICHAR(9729)))</f>
        <v>☀</v>
      </c>
      <c r="F1345" t="str" cm="1">
        <f t="array" ref="F1345">IF($K1345="","",_xlfn.IFS($K1345=0,"Clear",$K1345&lt;=3,"Partly Cloudy",OR($K1345=45,$K1345=48),"Fog",AND($K1345&gt;=51,$K1345&lt;=67),"Drizzle",AND($K1345&gt;=71,$K1345&lt;=77),"Snow",AND($K1345&gt;=80,$K1345&lt;=82),"Rain Showers",AND($K1345&gt;=95,$K1345&lt;=99),"Thunderstorm",TRUE,"Cloudy"))</f>
        <v>Clear</v>
      </c>
      <c r="G1345" s="3" cm="1">
        <f t="array" ref="G1345">IF($A1345="","",INDEX(OpenMeteoAPI[TemperatureC],ROWS($G$2:G1345)))</f>
        <v>28.9</v>
      </c>
      <c r="H1345" s="4" cm="1">
        <f t="array" ref="H1345">IF($A1345="","",INDEX(OpenMeteoAPI[RelativeHumidityPct],ROWS($H$2:H1345))/100)</f>
        <v>0.33</v>
      </c>
      <c r="I1345" s="4" cm="1">
        <f t="array" ref="I1345">IF($A1345="","",INDEX(OpenMeteoAPI[PrecipitationProbabilityPct],ROWS($I$2:I1345))/100)</f>
        <v>0</v>
      </c>
      <c r="J1345" s="3" cm="1">
        <f t="array" ref="J1345">IF($A1345="","",INDEX(OpenMeteoAPI[PrecipitationMM],ROWS($J$2:J1345)))</f>
        <v>0</v>
      </c>
      <c r="K1345" cm="1">
        <f t="array" ref="K1345">IF($A1345="","",INDEX(OpenMeteoAPI[WeatherCode],ROWS($K$2:K1345)))</f>
        <v>0</v>
      </c>
      <c r="L1345" s="3" cm="1">
        <f t="array" ref="L1345">IF($A1345="","",INDEX(OpenMeteoAPI[WindSpeedKMH],ROWS($L$2:L1345)))</f>
        <v>8.4</v>
      </c>
    </row>
    <row r="1346" spans="1:12">
      <c r="A1346" t="str" cm="1">
        <f t="array" ref="A1346">IFERROR(INDEX(OpenMeteoAPI[City],ROWS($A$2:A1346))&amp;", "&amp;INDEX(OpenMeteoAPI[CountryCode],ROWS($A$2:A1346)),"")</f>
        <v>Paris, FR</v>
      </c>
      <c r="B1346" t="str" cm="1">
        <f t="array" ref="B1346">IF($A1346="","",INDEX(OpenMeteoAPI[LocationID],ROWS($B$2:B1346)))</f>
        <v>FR-PAR</v>
      </c>
      <c r="C1346" s="5" cm="1">
        <f t="array" ref="C1346">IF($A1346="","",INDEX(OpenMeteoAPI[ForecastDateTime],ROWS($C$2:C1346)))</f>
        <v>46216</v>
      </c>
      <c r="D1346" t="str">
        <f t="shared" si="20"/>
        <v>12AM</v>
      </c>
      <c r="E1346" t="str" cm="1">
        <f t="array" ref="E1346">IF($K1346="","",_xlfn.IFS($K1346=0,_xlfn.UNICHAR(9728),$K1346&lt;=3,_xlfn.UNICHAR(9729),OR($K1346=45,$K1346=48),"~",AND($K1346&gt;=51,$K1346&lt;=67),_xlfn.UNICHAR(9748),AND($K1346&gt;=71,$K1346&lt;=77),_xlfn.UNICHAR(10052),AND($K1346&gt;=80,$K1346&lt;=82),_xlfn.UNICHAR(9748),AND($K1346&gt;=95,$K1346&lt;=99),_xlfn.UNICHAR(9889),TRUE,_xlfn.UNICHAR(9729)))</f>
        <v>☁</v>
      </c>
      <c r="F1346" t="str" cm="1">
        <f t="array" ref="F1346">IF($K1346="","",_xlfn.IFS($K1346=0,"Clear",$K1346&lt;=3,"Partly Cloudy",OR($K1346=45,$K1346=48),"Fog",AND($K1346&gt;=51,$K1346&lt;=67),"Drizzle",AND($K1346&gt;=71,$K1346&lt;=77),"Snow",AND($K1346&gt;=80,$K1346&lt;=82),"Rain Showers",AND($K1346&gt;=95,$K1346&lt;=99),"Thunderstorm",TRUE,"Cloudy"))</f>
        <v>Partly Cloudy</v>
      </c>
      <c r="G1346" s="3" cm="1">
        <f t="array" ref="G1346">IF($A1346="","",INDEX(OpenMeteoAPI[TemperatureC],ROWS($G$2:G1346)))</f>
        <v>27.5</v>
      </c>
      <c r="H1346" s="4" cm="1">
        <f t="array" ref="H1346">IF($A1346="","",INDEX(OpenMeteoAPI[RelativeHumidityPct],ROWS($H$2:H1346))/100)</f>
        <v>0.37</v>
      </c>
      <c r="I1346" s="4" cm="1">
        <f t="array" ref="I1346">IF($A1346="","",INDEX(OpenMeteoAPI[PrecipitationProbabilityPct],ROWS($I$2:I1346))/100)</f>
        <v>0</v>
      </c>
      <c r="J1346" s="3" cm="1">
        <f t="array" ref="J1346">IF($A1346="","",INDEX(OpenMeteoAPI[PrecipitationMM],ROWS($J$2:J1346)))</f>
        <v>0</v>
      </c>
      <c r="K1346" cm="1">
        <f t="array" ref="K1346">IF($A1346="","",INDEX(OpenMeteoAPI[WeatherCode],ROWS($K$2:K1346)))</f>
        <v>1</v>
      </c>
      <c r="L1346" s="3" cm="1">
        <f t="array" ref="L1346">IF($A1346="","",INDEX(OpenMeteoAPI[WindSpeedKMH],ROWS($L$2:L1346)))</f>
        <v>8.1</v>
      </c>
    </row>
    <row r="1347" spans="1:12">
      <c r="A1347" t="str" cm="1">
        <f t="array" ref="A1347">IFERROR(INDEX(OpenMeteoAPI[City],ROWS($A$2:A1347))&amp;", "&amp;INDEX(OpenMeteoAPI[CountryCode],ROWS($A$2:A1347)),"")</f>
        <v>Paris, FR</v>
      </c>
      <c r="B1347" t="str" cm="1">
        <f t="array" ref="B1347">IF($A1347="","",INDEX(OpenMeteoAPI[LocationID],ROWS($B$2:B1347)))</f>
        <v>FR-PAR</v>
      </c>
      <c r="C1347" s="5" cm="1">
        <f t="array" ref="C1347">IF($A1347="","",INDEX(OpenMeteoAPI[ForecastDateTime],ROWS($C$2:C1347)))</f>
        <v>46216.041666666664</v>
      </c>
      <c r="D1347" t="str">
        <f t="shared" ref="D1347:D1410" si="21">IF($A1347="","",TEXT($C1347,"hAM/PM"))</f>
        <v>1AM</v>
      </c>
      <c r="E1347" t="str" cm="1">
        <f t="array" ref="E1347">IF($K1347="","",_xlfn.IFS($K1347=0,_xlfn.UNICHAR(9728),$K1347&lt;=3,_xlfn.UNICHAR(9729),OR($K1347=45,$K1347=48),"~",AND($K1347&gt;=51,$K1347&lt;=67),_xlfn.UNICHAR(9748),AND($K1347&gt;=71,$K1347&lt;=77),_xlfn.UNICHAR(10052),AND($K1347&gt;=80,$K1347&lt;=82),_xlfn.UNICHAR(9748),AND($K1347&gt;=95,$K1347&lt;=99),_xlfn.UNICHAR(9889),TRUE,_xlfn.UNICHAR(9729)))</f>
        <v>☁</v>
      </c>
      <c r="F1347" t="str" cm="1">
        <f t="array" ref="F1347">IF($K1347="","",_xlfn.IFS($K1347=0,"Clear",$K1347&lt;=3,"Partly Cloudy",OR($K1347=45,$K1347=48),"Fog",AND($K1347&gt;=51,$K1347&lt;=67),"Drizzle",AND($K1347&gt;=71,$K1347&lt;=77),"Snow",AND($K1347&gt;=80,$K1347&lt;=82),"Rain Showers",AND($K1347&gt;=95,$K1347&lt;=99),"Thunderstorm",TRUE,"Cloudy"))</f>
        <v>Partly Cloudy</v>
      </c>
      <c r="G1347" s="3" cm="1">
        <f t="array" ref="G1347">IF($A1347="","",INDEX(OpenMeteoAPI[TemperatureC],ROWS($G$2:G1347)))</f>
        <v>26.1</v>
      </c>
      <c r="H1347" s="4" cm="1">
        <f t="array" ref="H1347">IF($A1347="","",INDEX(OpenMeteoAPI[RelativeHumidityPct],ROWS($H$2:H1347))/100)</f>
        <v>0.41</v>
      </c>
      <c r="I1347" s="4" cm="1">
        <f t="array" ref="I1347">IF($A1347="","",INDEX(OpenMeteoAPI[PrecipitationProbabilityPct],ROWS($I$2:I1347))/100)</f>
        <v>0</v>
      </c>
      <c r="J1347" s="3" cm="1">
        <f t="array" ref="J1347">IF($A1347="","",INDEX(OpenMeteoAPI[PrecipitationMM],ROWS($J$2:J1347)))</f>
        <v>0</v>
      </c>
      <c r="K1347" cm="1">
        <f t="array" ref="K1347">IF($A1347="","",INDEX(OpenMeteoAPI[WeatherCode],ROWS($K$2:K1347)))</f>
        <v>1</v>
      </c>
      <c r="L1347" s="3" cm="1">
        <f t="array" ref="L1347">IF($A1347="","",INDEX(OpenMeteoAPI[WindSpeedKMH],ROWS($L$2:L1347)))</f>
        <v>8.9</v>
      </c>
    </row>
    <row r="1348" spans="1:12">
      <c r="A1348" t="str" cm="1">
        <f t="array" ref="A1348">IFERROR(INDEX(OpenMeteoAPI[City],ROWS($A$2:A1348))&amp;", "&amp;INDEX(OpenMeteoAPI[CountryCode],ROWS($A$2:A1348)),"")</f>
        <v>Paris, FR</v>
      </c>
      <c r="B1348" t="str" cm="1">
        <f t="array" ref="B1348">IF($A1348="","",INDEX(OpenMeteoAPI[LocationID],ROWS($B$2:B1348)))</f>
        <v>FR-PAR</v>
      </c>
      <c r="C1348" s="5" cm="1">
        <f t="array" ref="C1348">IF($A1348="","",INDEX(OpenMeteoAPI[ForecastDateTime],ROWS($C$2:C1348)))</f>
        <v>46216.083333333336</v>
      </c>
      <c r="D1348" t="str">
        <f t="shared" si="21"/>
        <v>2AM</v>
      </c>
      <c r="E1348" t="str" cm="1">
        <f t="array" ref="E1348">IF($K1348="","",_xlfn.IFS($K1348=0,_xlfn.UNICHAR(9728),$K1348&lt;=3,_xlfn.UNICHAR(9729),OR($K1348=45,$K1348=48),"~",AND($K1348&gt;=51,$K1348&lt;=67),_xlfn.UNICHAR(9748),AND($K1348&gt;=71,$K1348&lt;=77),_xlfn.UNICHAR(10052),AND($K1348&gt;=80,$K1348&lt;=82),_xlfn.UNICHAR(9748),AND($K1348&gt;=95,$K1348&lt;=99),_xlfn.UNICHAR(9889),TRUE,_xlfn.UNICHAR(9729)))</f>
        <v>☁</v>
      </c>
      <c r="F1348" t="str" cm="1">
        <f t="array" ref="F1348">IF($K1348="","",_xlfn.IFS($K1348=0,"Clear",$K1348&lt;=3,"Partly Cloudy",OR($K1348=45,$K1348=48),"Fog",AND($K1348&gt;=51,$K1348&lt;=67),"Drizzle",AND($K1348&gt;=71,$K1348&lt;=77),"Snow",AND($K1348&gt;=80,$K1348&lt;=82),"Rain Showers",AND($K1348&gt;=95,$K1348&lt;=99),"Thunderstorm",TRUE,"Cloudy"))</f>
        <v>Partly Cloudy</v>
      </c>
      <c r="G1348" s="3" cm="1">
        <f t="array" ref="G1348">IF($A1348="","",INDEX(OpenMeteoAPI[TemperatureC],ROWS($G$2:G1348)))</f>
        <v>25</v>
      </c>
      <c r="H1348" s="4" cm="1">
        <f t="array" ref="H1348">IF($A1348="","",INDEX(OpenMeteoAPI[RelativeHumidityPct],ROWS($H$2:H1348))/100)</f>
        <v>0.45</v>
      </c>
      <c r="I1348" s="4" cm="1">
        <f t="array" ref="I1348">IF($A1348="","",INDEX(OpenMeteoAPI[PrecipitationProbabilityPct],ROWS($I$2:I1348))/100)</f>
        <v>0</v>
      </c>
      <c r="J1348" s="3" cm="1">
        <f t="array" ref="J1348">IF($A1348="","",INDEX(OpenMeteoAPI[PrecipitationMM],ROWS($J$2:J1348)))</f>
        <v>0</v>
      </c>
      <c r="K1348" cm="1">
        <f t="array" ref="K1348">IF($A1348="","",INDEX(OpenMeteoAPI[WeatherCode],ROWS($K$2:K1348)))</f>
        <v>1</v>
      </c>
      <c r="L1348" s="3" cm="1">
        <f t="array" ref="L1348">IF($A1348="","",INDEX(OpenMeteoAPI[WindSpeedKMH],ROWS($L$2:L1348)))</f>
        <v>9.1999999999999993</v>
      </c>
    </row>
    <row r="1349" spans="1:12">
      <c r="A1349" t="str" cm="1">
        <f t="array" ref="A1349">IFERROR(INDEX(OpenMeteoAPI[City],ROWS($A$2:A1349))&amp;", "&amp;INDEX(OpenMeteoAPI[CountryCode],ROWS($A$2:A1349)),"")</f>
        <v>Paris, FR</v>
      </c>
      <c r="B1349" t="str" cm="1">
        <f t="array" ref="B1349">IF($A1349="","",INDEX(OpenMeteoAPI[LocationID],ROWS($B$2:B1349)))</f>
        <v>FR-PAR</v>
      </c>
      <c r="C1349" s="5" cm="1">
        <f t="array" ref="C1349">IF($A1349="","",INDEX(OpenMeteoAPI[ForecastDateTime],ROWS($C$2:C1349)))</f>
        <v>46216.125</v>
      </c>
      <c r="D1349" t="str">
        <f t="shared" si="21"/>
        <v>3AM</v>
      </c>
      <c r="E1349" t="str" cm="1">
        <f t="array" ref="E1349">IF($K1349="","",_xlfn.IFS($K1349=0,_xlfn.UNICHAR(9728),$K1349&lt;=3,_xlfn.UNICHAR(9729),OR($K1349=45,$K1349=48),"~",AND($K1349&gt;=51,$K1349&lt;=67),_xlfn.UNICHAR(9748),AND($K1349&gt;=71,$K1349&lt;=77),_xlfn.UNICHAR(10052),AND($K1349&gt;=80,$K1349&lt;=82),_xlfn.UNICHAR(9748),AND($K1349&gt;=95,$K1349&lt;=99),_xlfn.UNICHAR(9889),TRUE,_xlfn.UNICHAR(9729)))</f>
        <v>☁</v>
      </c>
      <c r="F1349" t="str" cm="1">
        <f t="array" ref="F1349">IF($K1349="","",_xlfn.IFS($K1349=0,"Clear",$K1349&lt;=3,"Partly Cloudy",OR($K1349=45,$K1349=48),"Fog",AND($K1349&gt;=51,$K1349&lt;=67),"Drizzle",AND($K1349&gt;=71,$K1349&lt;=77),"Snow",AND($K1349&gt;=80,$K1349&lt;=82),"Rain Showers",AND($K1349&gt;=95,$K1349&lt;=99),"Thunderstorm",TRUE,"Cloudy"))</f>
        <v>Partly Cloudy</v>
      </c>
      <c r="G1349" s="3" cm="1">
        <f t="array" ref="G1349">IF($A1349="","",INDEX(OpenMeteoAPI[TemperatureC],ROWS($G$2:G1349)))</f>
        <v>24.1</v>
      </c>
      <c r="H1349" s="4" cm="1">
        <f t="array" ref="H1349">IF($A1349="","",INDEX(OpenMeteoAPI[RelativeHumidityPct],ROWS($H$2:H1349))/100)</f>
        <v>0.48</v>
      </c>
      <c r="I1349" s="4" cm="1">
        <f t="array" ref="I1349">IF($A1349="","",INDEX(OpenMeteoAPI[PrecipitationProbabilityPct],ROWS($I$2:I1349))/100)</f>
        <v>0</v>
      </c>
      <c r="J1349" s="3" cm="1">
        <f t="array" ref="J1349">IF($A1349="","",INDEX(OpenMeteoAPI[PrecipitationMM],ROWS($J$2:J1349)))</f>
        <v>0</v>
      </c>
      <c r="K1349" cm="1">
        <f t="array" ref="K1349">IF($A1349="","",INDEX(OpenMeteoAPI[WeatherCode],ROWS($K$2:K1349)))</f>
        <v>3</v>
      </c>
      <c r="L1349" s="3" cm="1">
        <f t="array" ref="L1349">IF($A1349="","",INDEX(OpenMeteoAPI[WindSpeedKMH],ROWS($L$2:L1349)))</f>
        <v>8.6999999999999993</v>
      </c>
    </row>
    <row r="1350" spans="1:12">
      <c r="A1350" t="str" cm="1">
        <f t="array" ref="A1350">IFERROR(INDEX(OpenMeteoAPI[City],ROWS($A$2:A1350))&amp;", "&amp;INDEX(OpenMeteoAPI[CountryCode],ROWS($A$2:A1350)),"")</f>
        <v>Paris, FR</v>
      </c>
      <c r="B1350" t="str" cm="1">
        <f t="array" ref="B1350">IF($A1350="","",INDEX(OpenMeteoAPI[LocationID],ROWS($B$2:B1350)))</f>
        <v>FR-PAR</v>
      </c>
      <c r="C1350" s="5" cm="1">
        <f t="array" ref="C1350">IF($A1350="","",INDEX(OpenMeteoAPI[ForecastDateTime],ROWS($C$2:C1350)))</f>
        <v>46216.166666666664</v>
      </c>
      <c r="D1350" t="str">
        <f t="shared" si="21"/>
        <v>4AM</v>
      </c>
      <c r="E1350" t="str" cm="1">
        <f t="array" ref="E1350">IF($K1350="","",_xlfn.IFS($K1350=0,_xlfn.UNICHAR(9728),$K1350&lt;=3,_xlfn.UNICHAR(9729),OR($K1350=45,$K1350=48),"~",AND($K1350&gt;=51,$K1350&lt;=67),_xlfn.UNICHAR(9748),AND($K1350&gt;=71,$K1350&lt;=77),_xlfn.UNICHAR(10052),AND($K1350&gt;=80,$K1350&lt;=82),_xlfn.UNICHAR(9748),AND($K1350&gt;=95,$K1350&lt;=99),_xlfn.UNICHAR(9889),TRUE,_xlfn.UNICHAR(9729)))</f>
        <v>☁</v>
      </c>
      <c r="F1350" t="str" cm="1">
        <f t="array" ref="F1350">IF($K1350="","",_xlfn.IFS($K1350=0,"Clear",$K1350&lt;=3,"Partly Cloudy",OR($K1350=45,$K1350=48),"Fog",AND($K1350&gt;=51,$K1350&lt;=67),"Drizzle",AND($K1350&gt;=71,$K1350&lt;=77),"Snow",AND($K1350&gt;=80,$K1350&lt;=82),"Rain Showers",AND($K1350&gt;=95,$K1350&lt;=99),"Thunderstorm",TRUE,"Cloudy"))</f>
        <v>Partly Cloudy</v>
      </c>
      <c r="G1350" s="3" cm="1">
        <f t="array" ref="G1350">IF($A1350="","",INDEX(OpenMeteoAPI[TemperatureC],ROWS($G$2:G1350)))</f>
        <v>23.4</v>
      </c>
      <c r="H1350" s="4" cm="1">
        <f t="array" ref="H1350">IF($A1350="","",INDEX(OpenMeteoAPI[RelativeHumidityPct],ROWS($H$2:H1350))/100)</f>
        <v>0.5</v>
      </c>
      <c r="I1350" s="4" cm="1">
        <f t="array" ref="I1350">IF($A1350="","",INDEX(OpenMeteoAPI[PrecipitationProbabilityPct],ROWS($I$2:I1350))/100)</f>
        <v>0</v>
      </c>
      <c r="J1350" s="3" cm="1">
        <f t="array" ref="J1350">IF($A1350="","",INDEX(OpenMeteoAPI[PrecipitationMM],ROWS($J$2:J1350)))</f>
        <v>0</v>
      </c>
      <c r="K1350" cm="1">
        <f t="array" ref="K1350">IF($A1350="","",INDEX(OpenMeteoAPI[WeatherCode],ROWS($K$2:K1350)))</f>
        <v>3</v>
      </c>
      <c r="L1350" s="3" cm="1">
        <f t="array" ref="L1350">IF($A1350="","",INDEX(OpenMeteoAPI[WindSpeedKMH],ROWS($L$2:L1350)))</f>
        <v>7.9</v>
      </c>
    </row>
    <row r="1351" spans="1:12">
      <c r="A1351" t="str" cm="1">
        <f t="array" ref="A1351">IFERROR(INDEX(OpenMeteoAPI[City],ROWS($A$2:A1351))&amp;", "&amp;INDEX(OpenMeteoAPI[CountryCode],ROWS($A$2:A1351)),"")</f>
        <v>Paris, FR</v>
      </c>
      <c r="B1351" t="str" cm="1">
        <f t="array" ref="B1351">IF($A1351="","",INDEX(OpenMeteoAPI[LocationID],ROWS($B$2:B1351)))</f>
        <v>FR-PAR</v>
      </c>
      <c r="C1351" s="5" cm="1">
        <f t="array" ref="C1351">IF($A1351="","",INDEX(OpenMeteoAPI[ForecastDateTime],ROWS($C$2:C1351)))</f>
        <v>46216.208333333336</v>
      </c>
      <c r="D1351" t="str">
        <f t="shared" si="21"/>
        <v>5AM</v>
      </c>
      <c r="E1351" t="str" cm="1">
        <f t="array" ref="E1351">IF($K1351="","",_xlfn.IFS($K1351=0,_xlfn.UNICHAR(9728),$K1351&lt;=3,_xlfn.UNICHAR(9729),OR($K1351=45,$K1351=48),"~",AND($K1351&gt;=51,$K1351&lt;=67),_xlfn.UNICHAR(9748),AND($K1351&gt;=71,$K1351&lt;=77),_xlfn.UNICHAR(10052),AND($K1351&gt;=80,$K1351&lt;=82),_xlfn.UNICHAR(9748),AND($K1351&gt;=95,$K1351&lt;=99),_xlfn.UNICHAR(9889),TRUE,_xlfn.UNICHAR(9729)))</f>
        <v>☁</v>
      </c>
      <c r="F1351" t="str" cm="1">
        <f t="array" ref="F1351">IF($K1351="","",_xlfn.IFS($K1351=0,"Clear",$K1351&lt;=3,"Partly Cloudy",OR($K1351=45,$K1351=48),"Fog",AND($K1351&gt;=51,$K1351&lt;=67),"Drizzle",AND($K1351&gt;=71,$K1351&lt;=77),"Snow",AND($K1351&gt;=80,$K1351&lt;=82),"Rain Showers",AND($K1351&gt;=95,$K1351&lt;=99),"Thunderstorm",TRUE,"Cloudy"))</f>
        <v>Partly Cloudy</v>
      </c>
      <c r="G1351" s="3" cm="1">
        <f t="array" ref="G1351">IF($A1351="","",INDEX(OpenMeteoAPI[TemperatureC],ROWS($G$2:G1351)))</f>
        <v>22.9</v>
      </c>
      <c r="H1351" s="4" cm="1">
        <f t="array" ref="H1351">IF($A1351="","",INDEX(OpenMeteoAPI[RelativeHumidityPct],ROWS($H$2:H1351))/100)</f>
        <v>0.51</v>
      </c>
      <c r="I1351" s="4" cm="1">
        <f t="array" ref="I1351">IF($A1351="","",INDEX(OpenMeteoAPI[PrecipitationProbabilityPct],ROWS($I$2:I1351))/100)</f>
        <v>0</v>
      </c>
      <c r="J1351" s="3" cm="1">
        <f t="array" ref="J1351">IF($A1351="","",INDEX(OpenMeteoAPI[PrecipitationMM],ROWS($J$2:J1351)))</f>
        <v>0</v>
      </c>
      <c r="K1351" cm="1">
        <f t="array" ref="K1351">IF($A1351="","",INDEX(OpenMeteoAPI[WeatherCode],ROWS($K$2:K1351)))</f>
        <v>3</v>
      </c>
      <c r="L1351" s="3" cm="1">
        <f t="array" ref="L1351">IF($A1351="","",INDEX(OpenMeteoAPI[WindSpeedKMH],ROWS($L$2:L1351)))</f>
        <v>7.6</v>
      </c>
    </row>
    <row r="1352" spans="1:12">
      <c r="A1352" t="str" cm="1">
        <f t="array" ref="A1352">IFERROR(INDEX(OpenMeteoAPI[City],ROWS($A$2:A1352))&amp;", "&amp;INDEX(OpenMeteoAPI[CountryCode],ROWS($A$2:A1352)),"")</f>
        <v>Paris, FR</v>
      </c>
      <c r="B1352" t="str" cm="1">
        <f t="array" ref="B1352">IF($A1352="","",INDEX(OpenMeteoAPI[LocationID],ROWS($B$2:B1352)))</f>
        <v>FR-PAR</v>
      </c>
      <c r="C1352" s="5" cm="1">
        <f t="array" ref="C1352">IF($A1352="","",INDEX(OpenMeteoAPI[ForecastDateTime],ROWS($C$2:C1352)))</f>
        <v>46216.25</v>
      </c>
      <c r="D1352" t="str">
        <f t="shared" si="21"/>
        <v>6AM</v>
      </c>
      <c r="E1352" t="str" cm="1">
        <f t="array" ref="E1352">IF($K1352="","",_xlfn.IFS($K1352=0,_xlfn.UNICHAR(9728),$K1352&lt;=3,_xlfn.UNICHAR(9729),OR($K1352=45,$K1352=48),"~",AND($K1352&gt;=51,$K1352&lt;=67),_xlfn.UNICHAR(9748),AND($K1352&gt;=71,$K1352&lt;=77),_xlfn.UNICHAR(10052),AND($K1352&gt;=80,$K1352&lt;=82),_xlfn.UNICHAR(9748),AND($K1352&gt;=95,$K1352&lt;=99),_xlfn.UNICHAR(9889),TRUE,_xlfn.UNICHAR(9729)))</f>
        <v>☀</v>
      </c>
      <c r="F1352" t="str" cm="1">
        <f t="array" ref="F1352">IF($K1352="","",_xlfn.IFS($K1352=0,"Clear",$K1352&lt;=3,"Partly Cloudy",OR($K1352=45,$K1352=48),"Fog",AND($K1352&gt;=51,$K1352&lt;=67),"Drizzle",AND($K1352&gt;=71,$K1352&lt;=77),"Snow",AND($K1352&gt;=80,$K1352&lt;=82),"Rain Showers",AND($K1352&gt;=95,$K1352&lt;=99),"Thunderstorm",TRUE,"Cloudy"))</f>
        <v>Clear</v>
      </c>
      <c r="G1352" s="3" cm="1">
        <f t="array" ref="G1352">IF($A1352="","",INDEX(OpenMeteoAPI[TemperatureC],ROWS($G$2:G1352)))</f>
        <v>22.5</v>
      </c>
      <c r="H1352" s="4" cm="1">
        <f t="array" ref="H1352">IF($A1352="","",INDEX(OpenMeteoAPI[RelativeHumidityPct],ROWS($H$2:H1352))/100)</f>
        <v>0.52</v>
      </c>
      <c r="I1352" s="4" cm="1">
        <f t="array" ref="I1352">IF($A1352="","",INDEX(OpenMeteoAPI[PrecipitationProbabilityPct],ROWS($I$2:I1352))/100)</f>
        <v>0.01</v>
      </c>
      <c r="J1352" s="3" cm="1">
        <f t="array" ref="J1352">IF($A1352="","",INDEX(OpenMeteoAPI[PrecipitationMM],ROWS($J$2:J1352)))</f>
        <v>0</v>
      </c>
      <c r="K1352" cm="1">
        <f t="array" ref="K1352">IF($A1352="","",INDEX(OpenMeteoAPI[WeatherCode],ROWS($K$2:K1352)))</f>
        <v>0</v>
      </c>
      <c r="L1352" s="3" cm="1">
        <f t="array" ref="L1352">IF($A1352="","",INDEX(OpenMeteoAPI[WindSpeedKMH],ROWS($L$2:L1352)))</f>
        <v>7.7</v>
      </c>
    </row>
    <row r="1353" spans="1:12">
      <c r="A1353" t="str" cm="1">
        <f t="array" ref="A1353">IFERROR(INDEX(OpenMeteoAPI[City],ROWS($A$2:A1353))&amp;", "&amp;INDEX(OpenMeteoAPI[CountryCode],ROWS($A$2:A1353)),"")</f>
        <v>Paris, FR</v>
      </c>
      <c r="B1353" t="str" cm="1">
        <f t="array" ref="B1353">IF($A1353="","",INDEX(OpenMeteoAPI[LocationID],ROWS($B$2:B1353)))</f>
        <v>FR-PAR</v>
      </c>
      <c r="C1353" s="5" cm="1">
        <f t="array" ref="C1353">IF($A1353="","",INDEX(OpenMeteoAPI[ForecastDateTime],ROWS($C$2:C1353)))</f>
        <v>46216.291666666664</v>
      </c>
      <c r="D1353" t="str">
        <f t="shared" si="21"/>
        <v>7AM</v>
      </c>
      <c r="E1353" t="str" cm="1">
        <f t="array" ref="E1353">IF($K1353="","",_xlfn.IFS($K1353=0,_xlfn.UNICHAR(9728),$K1353&lt;=3,_xlfn.UNICHAR(9729),OR($K1353=45,$K1353=48),"~",AND($K1353&gt;=51,$K1353&lt;=67),_xlfn.UNICHAR(9748),AND($K1353&gt;=71,$K1353&lt;=77),_xlfn.UNICHAR(10052),AND($K1353&gt;=80,$K1353&lt;=82),_xlfn.UNICHAR(9748),AND($K1353&gt;=95,$K1353&lt;=99),_xlfn.UNICHAR(9889),TRUE,_xlfn.UNICHAR(9729)))</f>
        <v>☀</v>
      </c>
      <c r="F1353" t="str" cm="1">
        <f t="array" ref="F1353">IF($K1353="","",_xlfn.IFS($K1353=0,"Clear",$K1353&lt;=3,"Partly Cloudy",OR($K1353=45,$K1353=48),"Fog",AND($K1353&gt;=51,$K1353&lt;=67),"Drizzle",AND($K1353&gt;=71,$K1353&lt;=77),"Snow",AND($K1353&gt;=80,$K1353&lt;=82),"Rain Showers",AND($K1353&gt;=95,$K1353&lt;=99),"Thunderstorm",TRUE,"Cloudy"))</f>
        <v>Clear</v>
      </c>
      <c r="G1353" s="3" cm="1">
        <f t="array" ref="G1353">IF($A1353="","",INDEX(OpenMeteoAPI[TemperatureC],ROWS($G$2:G1353)))</f>
        <v>22.3</v>
      </c>
      <c r="H1353" s="4" cm="1">
        <f t="array" ref="H1353">IF($A1353="","",INDEX(OpenMeteoAPI[RelativeHumidityPct],ROWS($H$2:H1353))/100)</f>
        <v>0.52</v>
      </c>
      <c r="I1353" s="4" cm="1">
        <f t="array" ref="I1353">IF($A1353="","",INDEX(OpenMeteoAPI[PrecipitationProbabilityPct],ROWS($I$2:I1353))/100)</f>
        <v>0.01</v>
      </c>
      <c r="J1353" s="3" cm="1">
        <f t="array" ref="J1353">IF($A1353="","",INDEX(OpenMeteoAPI[PrecipitationMM],ROWS($J$2:J1353)))</f>
        <v>0</v>
      </c>
      <c r="K1353" cm="1">
        <f t="array" ref="K1353">IF($A1353="","",INDEX(OpenMeteoAPI[WeatherCode],ROWS($K$2:K1353)))</f>
        <v>0</v>
      </c>
      <c r="L1353" s="3" cm="1">
        <f t="array" ref="L1353">IF($A1353="","",INDEX(OpenMeteoAPI[WindSpeedKMH],ROWS($L$2:L1353)))</f>
        <v>8.1999999999999993</v>
      </c>
    </row>
    <row r="1354" spans="1:12">
      <c r="A1354" t="str" cm="1">
        <f t="array" ref="A1354">IFERROR(INDEX(OpenMeteoAPI[City],ROWS($A$2:A1354))&amp;", "&amp;INDEX(OpenMeteoAPI[CountryCode],ROWS($A$2:A1354)),"")</f>
        <v>Paris, FR</v>
      </c>
      <c r="B1354" t="str" cm="1">
        <f t="array" ref="B1354">IF($A1354="","",INDEX(OpenMeteoAPI[LocationID],ROWS($B$2:B1354)))</f>
        <v>FR-PAR</v>
      </c>
      <c r="C1354" s="5" cm="1">
        <f t="array" ref="C1354">IF($A1354="","",INDEX(OpenMeteoAPI[ForecastDateTime],ROWS($C$2:C1354)))</f>
        <v>46216.333333333336</v>
      </c>
      <c r="D1354" t="str">
        <f t="shared" si="21"/>
        <v>8AM</v>
      </c>
      <c r="E1354" t="str" cm="1">
        <f t="array" ref="E1354">IF($K1354="","",_xlfn.IFS($K1354=0,_xlfn.UNICHAR(9728),$K1354&lt;=3,_xlfn.UNICHAR(9729),OR($K1354=45,$K1354=48),"~",AND($K1354&gt;=51,$K1354&lt;=67),_xlfn.UNICHAR(9748),AND($K1354&gt;=71,$K1354&lt;=77),_xlfn.UNICHAR(10052),AND($K1354&gt;=80,$K1354&lt;=82),_xlfn.UNICHAR(9748),AND($K1354&gt;=95,$K1354&lt;=99),_xlfn.UNICHAR(9889),TRUE,_xlfn.UNICHAR(9729)))</f>
        <v>☀</v>
      </c>
      <c r="F1354" t="str" cm="1">
        <f t="array" ref="F1354">IF($K1354="","",_xlfn.IFS($K1354=0,"Clear",$K1354&lt;=3,"Partly Cloudy",OR($K1354=45,$K1354=48),"Fog",AND($K1354&gt;=51,$K1354&lt;=67),"Drizzle",AND($K1354&gt;=71,$K1354&lt;=77),"Snow",AND($K1354&gt;=80,$K1354&lt;=82),"Rain Showers",AND($K1354&gt;=95,$K1354&lt;=99),"Thunderstorm",TRUE,"Cloudy"))</f>
        <v>Clear</v>
      </c>
      <c r="G1354" s="3" cm="1">
        <f t="array" ref="G1354">IF($A1354="","",INDEX(OpenMeteoAPI[TemperatureC],ROWS($G$2:G1354)))</f>
        <v>22.8</v>
      </c>
      <c r="H1354" s="4" cm="1">
        <f t="array" ref="H1354">IF($A1354="","",INDEX(OpenMeteoAPI[RelativeHumidityPct],ROWS($H$2:H1354))/100)</f>
        <v>0.5</v>
      </c>
      <c r="I1354" s="4" cm="1">
        <f t="array" ref="I1354">IF($A1354="","",INDEX(OpenMeteoAPI[PrecipitationProbabilityPct],ROWS($I$2:I1354))/100)</f>
        <v>0.01</v>
      </c>
      <c r="J1354" s="3" cm="1">
        <f t="array" ref="J1354">IF($A1354="","",INDEX(OpenMeteoAPI[PrecipitationMM],ROWS($J$2:J1354)))</f>
        <v>0</v>
      </c>
      <c r="K1354" cm="1">
        <f t="array" ref="K1354">IF($A1354="","",INDEX(OpenMeteoAPI[WeatherCode],ROWS($K$2:K1354)))</f>
        <v>0</v>
      </c>
      <c r="L1354" s="3" cm="1">
        <f t="array" ref="L1354">IF($A1354="","",INDEX(OpenMeteoAPI[WindSpeedKMH],ROWS($L$2:L1354)))</f>
        <v>8.6999999999999993</v>
      </c>
    </row>
    <row r="1355" spans="1:12">
      <c r="A1355" t="str" cm="1">
        <f t="array" ref="A1355">IFERROR(INDEX(OpenMeteoAPI[City],ROWS($A$2:A1355))&amp;", "&amp;INDEX(OpenMeteoAPI[CountryCode],ROWS($A$2:A1355)),"")</f>
        <v>Paris, FR</v>
      </c>
      <c r="B1355" t="str" cm="1">
        <f t="array" ref="B1355">IF($A1355="","",INDEX(OpenMeteoAPI[LocationID],ROWS($B$2:B1355)))</f>
        <v>FR-PAR</v>
      </c>
      <c r="C1355" s="5" cm="1">
        <f t="array" ref="C1355">IF($A1355="","",INDEX(OpenMeteoAPI[ForecastDateTime],ROWS($C$2:C1355)))</f>
        <v>46216.375</v>
      </c>
      <c r="D1355" t="str">
        <f t="shared" si="21"/>
        <v>9AM</v>
      </c>
      <c r="E1355" t="str" cm="1">
        <f t="array" ref="E1355">IF($K1355="","",_xlfn.IFS($K1355=0,_xlfn.UNICHAR(9728),$K1355&lt;=3,_xlfn.UNICHAR(9729),OR($K1355=45,$K1355=48),"~",AND($K1355&gt;=51,$K1355&lt;=67),_xlfn.UNICHAR(9748),AND($K1355&gt;=71,$K1355&lt;=77),_xlfn.UNICHAR(10052),AND($K1355&gt;=80,$K1355&lt;=82),_xlfn.UNICHAR(9748),AND($K1355&gt;=95,$K1355&lt;=99),_xlfn.UNICHAR(9889),TRUE,_xlfn.UNICHAR(9729)))</f>
        <v>☀</v>
      </c>
      <c r="F1355" t="str" cm="1">
        <f t="array" ref="F1355">IF($K1355="","",_xlfn.IFS($K1355=0,"Clear",$K1355&lt;=3,"Partly Cloudy",OR($K1355=45,$K1355=48),"Fog",AND($K1355&gt;=51,$K1355&lt;=67),"Drizzle",AND($K1355&gt;=71,$K1355&lt;=77),"Snow",AND($K1355&gt;=80,$K1355&lt;=82),"Rain Showers",AND($K1355&gt;=95,$K1355&lt;=99),"Thunderstorm",TRUE,"Cloudy"))</f>
        <v>Clear</v>
      </c>
      <c r="G1355" s="3" cm="1">
        <f t="array" ref="G1355">IF($A1355="","",INDEX(OpenMeteoAPI[TemperatureC],ROWS($G$2:G1355)))</f>
        <v>24.6</v>
      </c>
      <c r="H1355" s="4" cm="1">
        <f t="array" ref="H1355">IF($A1355="","",INDEX(OpenMeteoAPI[RelativeHumidityPct],ROWS($H$2:H1355))/100)</f>
        <v>0.45</v>
      </c>
      <c r="I1355" s="4" cm="1">
        <f t="array" ref="I1355">IF($A1355="","",INDEX(OpenMeteoAPI[PrecipitationProbabilityPct],ROWS($I$2:I1355))/100)</f>
        <v>0.02</v>
      </c>
      <c r="J1355" s="3" cm="1">
        <f t="array" ref="J1355">IF($A1355="","",INDEX(OpenMeteoAPI[PrecipitationMM],ROWS($J$2:J1355)))</f>
        <v>0</v>
      </c>
      <c r="K1355" cm="1">
        <f t="array" ref="K1355">IF($A1355="","",INDEX(OpenMeteoAPI[WeatherCode],ROWS($K$2:K1355)))</f>
        <v>0</v>
      </c>
      <c r="L1355" s="3" cm="1">
        <f t="array" ref="L1355">IF($A1355="","",INDEX(OpenMeteoAPI[WindSpeedKMH],ROWS($L$2:L1355)))</f>
        <v>10.199999999999999</v>
      </c>
    </row>
    <row r="1356" spans="1:12">
      <c r="A1356" t="str" cm="1">
        <f t="array" ref="A1356">IFERROR(INDEX(OpenMeteoAPI[City],ROWS($A$2:A1356))&amp;", "&amp;INDEX(OpenMeteoAPI[CountryCode],ROWS($A$2:A1356)),"")</f>
        <v>Paris, FR</v>
      </c>
      <c r="B1356" t="str" cm="1">
        <f t="array" ref="B1356">IF($A1356="","",INDEX(OpenMeteoAPI[LocationID],ROWS($B$2:B1356)))</f>
        <v>FR-PAR</v>
      </c>
      <c r="C1356" s="5" cm="1">
        <f t="array" ref="C1356">IF($A1356="","",INDEX(OpenMeteoAPI[ForecastDateTime],ROWS($C$2:C1356)))</f>
        <v>46216.416666666664</v>
      </c>
      <c r="D1356" t="str">
        <f t="shared" si="21"/>
        <v>10AM</v>
      </c>
      <c r="E1356" t="str" cm="1">
        <f t="array" ref="E1356">IF($K1356="","",_xlfn.IFS($K1356=0,_xlfn.UNICHAR(9728),$K1356&lt;=3,_xlfn.UNICHAR(9729),OR($K1356=45,$K1356=48),"~",AND($K1356&gt;=51,$K1356&lt;=67),_xlfn.UNICHAR(9748),AND($K1356&gt;=71,$K1356&lt;=77),_xlfn.UNICHAR(10052),AND($K1356&gt;=80,$K1356&lt;=82),_xlfn.UNICHAR(9748),AND($K1356&gt;=95,$K1356&lt;=99),_xlfn.UNICHAR(9889),TRUE,_xlfn.UNICHAR(9729)))</f>
        <v>☀</v>
      </c>
      <c r="F1356" t="str" cm="1">
        <f t="array" ref="F1356">IF($K1356="","",_xlfn.IFS($K1356=0,"Clear",$K1356&lt;=3,"Partly Cloudy",OR($K1356=45,$K1356=48),"Fog",AND($K1356&gt;=51,$K1356&lt;=67),"Drizzle",AND($K1356&gt;=71,$K1356&lt;=77),"Snow",AND($K1356&gt;=80,$K1356&lt;=82),"Rain Showers",AND($K1356&gt;=95,$K1356&lt;=99),"Thunderstorm",TRUE,"Cloudy"))</f>
        <v>Clear</v>
      </c>
      <c r="G1356" s="3" cm="1">
        <f t="array" ref="G1356">IF($A1356="","",INDEX(OpenMeteoAPI[TemperatureC],ROWS($G$2:G1356)))</f>
        <v>27.1</v>
      </c>
      <c r="H1356" s="4" cm="1">
        <f t="array" ref="H1356">IF($A1356="","",INDEX(OpenMeteoAPI[RelativeHumidityPct],ROWS($H$2:H1356))/100)</f>
        <v>0.39</v>
      </c>
      <c r="I1356" s="4" cm="1">
        <f t="array" ref="I1356">IF($A1356="","",INDEX(OpenMeteoAPI[PrecipitationProbabilityPct],ROWS($I$2:I1356))/100)</f>
        <v>0.02</v>
      </c>
      <c r="J1356" s="3" cm="1">
        <f t="array" ref="J1356">IF($A1356="","",INDEX(OpenMeteoAPI[PrecipitationMM],ROWS($J$2:J1356)))</f>
        <v>0</v>
      </c>
      <c r="K1356" cm="1">
        <f t="array" ref="K1356">IF($A1356="","",INDEX(OpenMeteoAPI[WeatherCode],ROWS($K$2:K1356)))</f>
        <v>0</v>
      </c>
      <c r="L1356" s="3" cm="1">
        <f t="array" ref="L1356">IF($A1356="","",INDEX(OpenMeteoAPI[WindSpeedKMH],ROWS($L$2:L1356)))</f>
        <v>11.8</v>
      </c>
    </row>
    <row r="1357" spans="1:12">
      <c r="A1357" t="str" cm="1">
        <f t="array" ref="A1357">IFERROR(INDEX(OpenMeteoAPI[City],ROWS($A$2:A1357))&amp;", "&amp;INDEX(OpenMeteoAPI[CountryCode],ROWS($A$2:A1357)),"")</f>
        <v>Paris, FR</v>
      </c>
      <c r="B1357" t="str" cm="1">
        <f t="array" ref="B1357">IF($A1357="","",INDEX(OpenMeteoAPI[LocationID],ROWS($B$2:B1357)))</f>
        <v>FR-PAR</v>
      </c>
      <c r="C1357" s="5" cm="1">
        <f t="array" ref="C1357">IF($A1357="","",INDEX(OpenMeteoAPI[ForecastDateTime],ROWS($C$2:C1357)))</f>
        <v>46216.458333333336</v>
      </c>
      <c r="D1357" t="str">
        <f t="shared" si="21"/>
        <v>11AM</v>
      </c>
      <c r="E1357" t="str" cm="1">
        <f t="array" ref="E1357">IF($K1357="","",_xlfn.IFS($K1357=0,_xlfn.UNICHAR(9728),$K1357&lt;=3,_xlfn.UNICHAR(9729),OR($K1357=45,$K1357=48),"~",AND($K1357&gt;=51,$K1357&lt;=67),_xlfn.UNICHAR(9748),AND($K1357&gt;=71,$K1357&lt;=77),_xlfn.UNICHAR(10052),AND($K1357&gt;=80,$K1357&lt;=82),_xlfn.UNICHAR(9748),AND($K1357&gt;=95,$K1357&lt;=99),_xlfn.UNICHAR(9889),TRUE,_xlfn.UNICHAR(9729)))</f>
        <v>☀</v>
      </c>
      <c r="F1357" t="str" cm="1">
        <f t="array" ref="F1357">IF($K1357="","",_xlfn.IFS($K1357=0,"Clear",$K1357&lt;=3,"Partly Cloudy",OR($K1357=45,$K1357=48),"Fog",AND($K1357&gt;=51,$K1357&lt;=67),"Drizzle",AND($K1357&gt;=71,$K1357&lt;=77),"Snow",AND($K1357&gt;=80,$K1357&lt;=82),"Rain Showers",AND($K1357&gt;=95,$K1357&lt;=99),"Thunderstorm",TRUE,"Cloudy"))</f>
        <v>Clear</v>
      </c>
      <c r="G1357" s="3" cm="1">
        <f t="array" ref="G1357">IF($A1357="","",INDEX(OpenMeteoAPI[TemperatureC],ROWS($G$2:G1357)))</f>
        <v>29.4</v>
      </c>
      <c r="H1357" s="4" cm="1">
        <f t="array" ref="H1357">IF($A1357="","",INDEX(OpenMeteoAPI[RelativeHumidityPct],ROWS($H$2:H1357))/100)</f>
        <v>0.33</v>
      </c>
      <c r="I1357" s="4" cm="1">
        <f t="array" ref="I1357">IF($A1357="","",INDEX(OpenMeteoAPI[PrecipitationProbabilityPct],ROWS($I$2:I1357))/100)</f>
        <v>0.02</v>
      </c>
      <c r="J1357" s="3" cm="1">
        <f t="array" ref="J1357">IF($A1357="","",INDEX(OpenMeteoAPI[PrecipitationMM],ROWS($J$2:J1357)))</f>
        <v>0</v>
      </c>
      <c r="K1357" cm="1">
        <f t="array" ref="K1357">IF($A1357="","",INDEX(OpenMeteoAPI[WeatherCode],ROWS($K$2:K1357)))</f>
        <v>0</v>
      </c>
      <c r="L1357" s="3" cm="1">
        <f t="array" ref="L1357">IF($A1357="","",INDEX(OpenMeteoAPI[WindSpeedKMH],ROWS($L$2:L1357)))</f>
        <v>13.6</v>
      </c>
    </row>
    <row r="1358" spans="1:12">
      <c r="A1358" t="str" cm="1">
        <f t="array" ref="A1358">IFERROR(INDEX(OpenMeteoAPI[City],ROWS($A$2:A1358))&amp;", "&amp;INDEX(OpenMeteoAPI[CountryCode],ROWS($A$2:A1358)),"")</f>
        <v>Paris, FR</v>
      </c>
      <c r="B1358" t="str" cm="1">
        <f t="array" ref="B1358">IF($A1358="","",INDEX(OpenMeteoAPI[LocationID],ROWS($B$2:B1358)))</f>
        <v>FR-PAR</v>
      </c>
      <c r="C1358" s="5" cm="1">
        <f t="array" ref="C1358">IF($A1358="","",INDEX(OpenMeteoAPI[ForecastDateTime],ROWS($C$2:C1358)))</f>
        <v>46216.5</v>
      </c>
      <c r="D1358" t="str">
        <f t="shared" si="21"/>
        <v>12PM</v>
      </c>
      <c r="E1358" t="str" cm="1">
        <f t="array" ref="E1358">IF($K1358="","",_xlfn.IFS($K1358=0,_xlfn.UNICHAR(9728),$K1358&lt;=3,_xlfn.UNICHAR(9729),OR($K1358=45,$K1358=48),"~",AND($K1358&gt;=51,$K1358&lt;=67),_xlfn.UNICHAR(9748),AND($K1358&gt;=71,$K1358&lt;=77),_xlfn.UNICHAR(10052),AND($K1358&gt;=80,$K1358&lt;=82),_xlfn.UNICHAR(9748),AND($K1358&gt;=95,$K1358&lt;=99),_xlfn.UNICHAR(9889),TRUE,_xlfn.UNICHAR(9729)))</f>
        <v>☀</v>
      </c>
      <c r="F1358" t="str" cm="1">
        <f t="array" ref="F1358">IF($K1358="","",_xlfn.IFS($K1358=0,"Clear",$K1358&lt;=3,"Partly Cloudy",OR($K1358=45,$K1358=48),"Fog",AND($K1358&gt;=51,$K1358&lt;=67),"Drizzle",AND($K1358&gt;=71,$K1358&lt;=77),"Snow",AND($K1358&gt;=80,$K1358&lt;=82),"Rain Showers",AND($K1358&gt;=95,$K1358&lt;=99),"Thunderstorm",TRUE,"Cloudy"))</f>
        <v>Clear</v>
      </c>
      <c r="G1358" s="3" cm="1">
        <f t="array" ref="G1358">IF($A1358="","",INDEX(OpenMeteoAPI[TemperatureC],ROWS($G$2:G1358)))</f>
        <v>31.1</v>
      </c>
      <c r="H1358" s="4" cm="1">
        <f t="array" ref="H1358">IF($A1358="","",INDEX(OpenMeteoAPI[RelativeHumidityPct],ROWS($H$2:H1358))/100)</f>
        <v>0.28000000000000003</v>
      </c>
      <c r="I1358" s="4" cm="1">
        <f t="array" ref="I1358">IF($A1358="","",INDEX(OpenMeteoAPI[PrecipitationProbabilityPct],ROWS($I$2:I1358))/100)</f>
        <v>0.03</v>
      </c>
      <c r="J1358" s="3" cm="1">
        <f t="array" ref="J1358">IF($A1358="","",INDEX(OpenMeteoAPI[PrecipitationMM],ROWS($J$2:J1358)))</f>
        <v>0</v>
      </c>
      <c r="K1358" cm="1">
        <f t="array" ref="K1358">IF($A1358="","",INDEX(OpenMeteoAPI[WeatherCode],ROWS($K$2:K1358)))</f>
        <v>0</v>
      </c>
      <c r="L1358" s="3" cm="1">
        <f t="array" ref="L1358">IF($A1358="","",INDEX(OpenMeteoAPI[WindSpeedKMH],ROWS($L$2:L1358)))</f>
        <v>14.5</v>
      </c>
    </row>
    <row r="1359" spans="1:12">
      <c r="A1359" t="str" cm="1">
        <f t="array" ref="A1359">IFERROR(INDEX(OpenMeteoAPI[City],ROWS($A$2:A1359))&amp;", "&amp;INDEX(OpenMeteoAPI[CountryCode],ROWS($A$2:A1359)),"")</f>
        <v>Paris, FR</v>
      </c>
      <c r="B1359" t="str" cm="1">
        <f t="array" ref="B1359">IF($A1359="","",INDEX(OpenMeteoAPI[LocationID],ROWS($B$2:B1359)))</f>
        <v>FR-PAR</v>
      </c>
      <c r="C1359" s="5" cm="1">
        <f t="array" ref="C1359">IF($A1359="","",INDEX(OpenMeteoAPI[ForecastDateTime],ROWS($C$2:C1359)))</f>
        <v>46216.541666666664</v>
      </c>
      <c r="D1359" t="str">
        <f t="shared" si="21"/>
        <v>1PM</v>
      </c>
      <c r="E1359" t="str" cm="1">
        <f t="array" ref="E1359">IF($K1359="","",_xlfn.IFS($K1359=0,_xlfn.UNICHAR(9728),$K1359&lt;=3,_xlfn.UNICHAR(9729),OR($K1359=45,$K1359=48),"~",AND($K1359&gt;=51,$K1359&lt;=67),_xlfn.UNICHAR(9748),AND($K1359&gt;=71,$K1359&lt;=77),_xlfn.UNICHAR(10052),AND($K1359&gt;=80,$K1359&lt;=82),_xlfn.UNICHAR(9748),AND($K1359&gt;=95,$K1359&lt;=99),_xlfn.UNICHAR(9889),TRUE,_xlfn.UNICHAR(9729)))</f>
        <v>☀</v>
      </c>
      <c r="F1359" t="str" cm="1">
        <f t="array" ref="F1359">IF($K1359="","",_xlfn.IFS($K1359=0,"Clear",$K1359&lt;=3,"Partly Cloudy",OR($K1359=45,$K1359=48),"Fog",AND($K1359&gt;=51,$K1359&lt;=67),"Drizzle",AND($K1359&gt;=71,$K1359&lt;=77),"Snow",AND($K1359&gt;=80,$K1359&lt;=82),"Rain Showers",AND($K1359&gt;=95,$K1359&lt;=99),"Thunderstorm",TRUE,"Cloudy"))</f>
        <v>Clear</v>
      </c>
      <c r="G1359" s="3" cm="1">
        <f t="array" ref="G1359">IF($A1359="","",INDEX(OpenMeteoAPI[TemperatureC],ROWS($G$2:G1359)))</f>
        <v>32.6</v>
      </c>
      <c r="H1359" s="4" cm="1">
        <f t="array" ref="H1359">IF($A1359="","",INDEX(OpenMeteoAPI[RelativeHumidityPct],ROWS($H$2:H1359))/100)</f>
        <v>0.24</v>
      </c>
      <c r="I1359" s="4" cm="1">
        <f t="array" ref="I1359">IF($A1359="","",INDEX(OpenMeteoAPI[PrecipitationProbabilityPct],ROWS($I$2:I1359))/100)</f>
        <v>0.03</v>
      </c>
      <c r="J1359" s="3" cm="1">
        <f t="array" ref="J1359">IF($A1359="","",INDEX(OpenMeteoAPI[PrecipitationMM],ROWS($J$2:J1359)))</f>
        <v>0</v>
      </c>
      <c r="K1359" cm="1">
        <f t="array" ref="K1359">IF($A1359="","",INDEX(OpenMeteoAPI[WeatherCode],ROWS($K$2:K1359)))</f>
        <v>0</v>
      </c>
      <c r="L1359" s="3" cm="1">
        <f t="array" ref="L1359">IF($A1359="","",INDEX(OpenMeteoAPI[WindSpeedKMH],ROWS($L$2:L1359)))</f>
        <v>15.5</v>
      </c>
    </row>
    <row r="1360" spans="1:12">
      <c r="A1360" t="str" cm="1">
        <f t="array" ref="A1360">IFERROR(INDEX(OpenMeteoAPI[City],ROWS($A$2:A1360))&amp;", "&amp;INDEX(OpenMeteoAPI[CountryCode],ROWS($A$2:A1360)),"")</f>
        <v>Paris, FR</v>
      </c>
      <c r="B1360" t="str" cm="1">
        <f t="array" ref="B1360">IF($A1360="","",INDEX(OpenMeteoAPI[LocationID],ROWS($B$2:B1360)))</f>
        <v>FR-PAR</v>
      </c>
      <c r="C1360" s="5" cm="1">
        <f t="array" ref="C1360">IF($A1360="","",INDEX(OpenMeteoAPI[ForecastDateTime],ROWS($C$2:C1360)))</f>
        <v>46216.583333333336</v>
      </c>
      <c r="D1360" t="str">
        <f t="shared" si="21"/>
        <v>2PM</v>
      </c>
      <c r="E1360" t="str" cm="1">
        <f t="array" ref="E1360">IF($K1360="","",_xlfn.IFS($K1360=0,_xlfn.UNICHAR(9728),$K1360&lt;=3,_xlfn.UNICHAR(9729),OR($K1360=45,$K1360=48),"~",AND($K1360&gt;=51,$K1360&lt;=67),_xlfn.UNICHAR(9748),AND($K1360&gt;=71,$K1360&lt;=77),_xlfn.UNICHAR(10052),AND($K1360&gt;=80,$K1360&lt;=82),_xlfn.UNICHAR(9748),AND($K1360&gt;=95,$K1360&lt;=99),_xlfn.UNICHAR(9889),TRUE,_xlfn.UNICHAR(9729)))</f>
        <v>☀</v>
      </c>
      <c r="F1360" t="str" cm="1">
        <f t="array" ref="F1360">IF($K1360="","",_xlfn.IFS($K1360=0,"Clear",$K1360&lt;=3,"Partly Cloudy",OR($K1360=45,$K1360=48),"Fog",AND($K1360&gt;=51,$K1360&lt;=67),"Drizzle",AND($K1360&gt;=71,$K1360&lt;=77),"Snow",AND($K1360&gt;=80,$K1360&lt;=82),"Rain Showers",AND($K1360&gt;=95,$K1360&lt;=99),"Thunderstorm",TRUE,"Cloudy"))</f>
        <v>Clear</v>
      </c>
      <c r="G1360" s="3" cm="1">
        <f t="array" ref="G1360">IF($A1360="","",INDEX(OpenMeteoAPI[TemperatureC],ROWS($G$2:G1360)))</f>
        <v>33.700000000000003</v>
      </c>
      <c r="H1360" s="4" cm="1">
        <f t="array" ref="H1360">IF($A1360="","",INDEX(OpenMeteoAPI[RelativeHumidityPct],ROWS($H$2:H1360))/100)</f>
        <v>0.21</v>
      </c>
      <c r="I1360" s="4" cm="1">
        <f t="array" ref="I1360">IF($A1360="","",INDEX(OpenMeteoAPI[PrecipitationProbabilityPct],ROWS($I$2:I1360))/100)</f>
        <v>0.03</v>
      </c>
      <c r="J1360" s="3" cm="1">
        <f t="array" ref="J1360">IF($A1360="","",INDEX(OpenMeteoAPI[PrecipitationMM],ROWS($J$2:J1360)))</f>
        <v>0</v>
      </c>
      <c r="K1360" cm="1">
        <f t="array" ref="K1360">IF($A1360="","",INDEX(OpenMeteoAPI[WeatherCode],ROWS($K$2:K1360)))</f>
        <v>0</v>
      </c>
      <c r="L1360" s="3" cm="1">
        <f t="array" ref="L1360">IF($A1360="","",INDEX(OpenMeteoAPI[WindSpeedKMH],ROWS($L$2:L1360)))</f>
        <v>15.9</v>
      </c>
    </row>
    <row r="1361" spans="1:12">
      <c r="A1361" t="str" cm="1">
        <f t="array" ref="A1361">IFERROR(INDEX(OpenMeteoAPI[City],ROWS($A$2:A1361))&amp;", "&amp;INDEX(OpenMeteoAPI[CountryCode],ROWS($A$2:A1361)),"")</f>
        <v>Paris, FR</v>
      </c>
      <c r="B1361" t="str" cm="1">
        <f t="array" ref="B1361">IF($A1361="","",INDEX(OpenMeteoAPI[LocationID],ROWS($B$2:B1361)))</f>
        <v>FR-PAR</v>
      </c>
      <c r="C1361" s="5" cm="1">
        <f t="array" ref="C1361">IF($A1361="","",INDEX(OpenMeteoAPI[ForecastDateTime],ROWS($C$2:C1361)))</f>
        <v>46216.625</v>
      </c>
      <c r="D1361" t="str">
        <f t="shared" si="21"/>
        <v>3PM</v>
      </c>
      <c r="E1361" t="str" cm="1">
        <f t="array" ref="E1361">IF($K1361="","",_xlfn.IFS($K1361=0,_xlfn.UNICHAR(9728),$K1361&lt;=3,_xlfn.UNICHAR(9729),OR($K1361=45,$K1361=48),"~",AND($K1361&gt;=51,$K1361&lt;=67),_xlfn.UNICHAR(9748),AND($K1361&gt;=71,$K1361&lt;=77),_xlfn.UNICHAR(10052),AND($K1361&gt;=80,$K1361&lt;=82),_xlfn.UNICHAR(9748),AND($K1361&gt;=95,$K1361&lt;=99),_xlfn.UNICHAR(9889),TRUE,_xlfn.UNICHAR(9729)))</f>
        <v>☀</v>
      </c>
      <c r="F1361" t="str" cm="1">
        <f t="array" ref="F1361">IF($K1361="","",_xlfn.IFS($K1361=0,"Clear",$K1361&lt;=3,"Partly Cloudy",OR($K1361=45,$K1361=48),"Fog",AND($K1361&gt;=51,$K1361&lt;=67),"Drizzle",AND($K1361&gt;=71,$K1361&lt;=77),"Snow",AND($K1361&gt;=80,$K1361&lt;=82),"Rain Showers",AND($K1361&gt;=95,$K1361&lt;=99),"Thunderstorm",TRUE,"Cloudy"))</f>
        <v>Clear</v>
      </c>
      <c r="G1361" s="3" cm="1">
        <f t="array" ref="G1361">IF($A1361="","",INDEX(OpenMeteoAPI[TemperatureC],ROWS($G$2:G1361)))</f>
        <v>34.6</v>
      </c>
      <c r="H1361" s="4" cm="1">
        <f t="array" ref="H1361">IF($A1361="","",INDEX(OpenMeteoAPI[RelativeHumidityPct],ROWS($H$2:H1361))/100)</f>
        <v>0.19</v>
      </c>
      <c r="I1361" s="4" cm="1">
        <f t="array" ref="I1361">IF($A1361="","",INDEX(OpenMeteoAPI[PrecipitationProbabilityPct],ROWS($I$2:I1361))/100)</f>
        <v>0.03</v>
      </c>
      <c r="J1361" s="3" cm="1">
        <f t="array" ref="J1361">IF($A1361="","",INDEX(OpenMeteoAPI[PrecipitationMM],ROWS($J$2:J1361)))</f>
        <v>0</v>
      </c>
      <c r="K1361" cm="1">
        <f t="array" ref="K1361">IF($A1361="","",INDEX(OpenMeteoAPI[WeatherCode],ROWS($K$2:K1361)))</f>
        <v>0</v>
      </c>
      <c r="L1361" s="3" cm="1">
        <f t="array" ref="L1361">IF($A1361="","",INDEX(OpenMeteoAPI[WindSpeedKMH],ROWS($L$2:L1361)))</f>
        <v>15.6</v>
      </c>
    </row>
    <row r="1362" spans="1:12">
      <c r="A1362" t="str" cm="1">
        <f t="array" ref="A1362">IFERROR(INDEX(OpenMeteoAPI[City],ROWS($A$2:A1362))&amp;", "&amp;INDEX(OpenMeteoAPI[CountryCode],ROWS($A$2:A1362)),"")</f>
        <v>Paris, FR</v>
      </c>
      <c r="B1362" t="str" cm="1">
        <f t="array" ref="B1362">IF($A1362="","",INDEX(OpenMeteoAPI[LocationID],ROWS($B$2:B1362)))</f>
        <v>FR-PAR</v>
      </c>
      <c r="C1362" s="5" cm="1">
        <f t="array" ref="C1362">IF($A1362="","",INDEX(OpenMeteoAPI[ForecastDateTime],ROWS($C$2:C1362)))</f>
        <v>46216.666666666664</v>
      </c>
      <c r="D1362" t="str">
        <f t="shared" si="21"/>
        <v>4PM</v>
      </c>
      <c r="E1362" t="str" cm="1">
        <f t="array" ref="E1362">IF($K1362="","",_xlfn.IFS($K1362=0,_xlfn.UNICHAR(9728),$K1362&lt;=3,_xlfn.UNICHAR(9729),OR($K1362=45,$K1362=48),"~",AND($K1362&gt;=51,$K1362&lt;=67),_xlfn.UNICHAR(9748),AND($K1362&gt;=71,$K1362&lt;=77),_xlfn.UNICHAR(10052),AND($K1362&gt;=80,$K1362&lt;=82),_xlfn.UNICHAR(9748),AND($K1362&gt;=95,$K1362&lt;=99),_xlfn.UNICHAR(9889),TRUE,_xlfn.UNICHAR(9729)))</f>
        <v>☀</v>
      </c>
      <c r="F1362" t="str" cm="1">
        <f t="array" ref="F1362">IF($K1362="","",_xlfn.IFS($K1362=0,"Clear",$K1362&lt;=3,"Partly Cloudy",OR($K1362=45,$K1362=48),"Fog",AND($K1362&gt;=51,$K1362&lt;=67),"Drizzle",AND($K1362&gt;=71,$K1362&lt;=77),"Snow",AND($K1362&gt;=80,$K1362&lt;=82),"Rain Showers",AND($K1362&gt;=95,$K1362&lt;=99),"Thunderstorm",TRUE,"Cloudy"))</f>
        <v>Clear</v>
      </c>
      <c r="G1362" s="3" cm="1">
        <f t="array" ref="G1362">IF($A1362="","",INDEX(OpenMeteoAPI[TemperatureC],ROWS($G$2:G1362)))</f>
        <v>35.1</v>
      </c>
      <c r="H1362" s="4" cm="1">
        <f t="array" ref="H1362">IF($A1362="","",INDEX(OpenMeteoAPI[RelativeHumidityPct],ROWS($H$2:H1362))/100)</f>
        <v>0.19</v>
      </c>
      <c r="I1362" s="4" cm="1">
        <f t="array" ref="I1362">IF($A1362="","",INDEX(OpenMeteoAPI[PrecipitationProbabilityPct],ROWS($I$2:I1362))/100)</f>
        <v>0.03</v>
      </c>
      <c r="J1362" s="3" cm="1">
        <f t="array" ref="J1362">IF($A1362="","",INDEX(OpenMeteoAPI[PrecipitationMM],ROWS($J$2:J1362)))</f>
        <v>0</v>
      </c>
      <c r="K1362" cm="1">
        <f t="array" ref="K1362">IF($A1362="","",INDEX(OpenMeteoAPI[WeatherCode],ROWS($K$2:K1362)))</f>
        <v>0</v>
      </c>
      <c r="L1362" s="3" cm="1">
        <f t="array" ref="L1362">IF($A1362="","",INDEX(OpenMeteoAPI[WindSpeedKMH],ROWS($L$2:L1362)))</f>
        <v>14.9</v>
      </c>
    </row>
    <row r="1363" spans="1:12">
      <c r="A1363" t="str" cm="1">
        <f t="array" ref="A1363">IFERROR(INDEX(OpenMeteoAPI[City],ROWS($A$2:A1363))&amp;", "&amp;INDEX(OpenMeteoAPI[CountryCode],ROWS($A$2:A1363)),"")</f>
        <v>Paris, FR</v>
      </c>
      <c r="B1363" t="str" cm="1">
        <f t="array" ref="B1363">IF($A1363="","",INDEX(OpenMeteoAPI[LocationID],ROWS($B$2:B1363)))</f>
        <v>FR-PAR</v>
      </c>
      <c r="C1363" s="5" cm="1">
        <f t="array" ref="C1363">IF($A1363="","",INDEX(OpenMeteoAPI[ForecastDateTime],ROWS($C$2:C1363)))</f>
        <v>46216.708333333336</v>
      </c>
      <c r="D1363" t="str">
        <f t="shared" si="21"/>
        <v>5PM</v>
      </c>
      <c r="E1363" t="str" cm="1">
        <f t="array" ref="E1363">IF($K1363="","",_xlfn.IFS($K1363=0,_xlfn.UNICHAR(9728),$K1363&lt;=3,_xlfn.UNICHAR(9729),OR($K1363=45,$K1363=48),"~",AND($K1363&gt;=51,$K1363&lt;=67),_xlfn.UNICHAR(9748),AND($K1363&gt;=71,$K1363&lt;=77),_xlfn.UNICHAR(10052),AND($K1363&gt;=80,$K1363&lt;=82),_xlfn.UNICHAR(9748),AND($K1363&gt;=95,$K1363&lt;=99),_xlfn.UNICHAR(9889),TRUE,_xlfn.UNICHAR(9729)))</f>
        <v>☀</v>
      </c>
      <c r="F1363" t="str" cm="1">
        <f t="array" ref="F1363">IF($K1363="","",_xlfn.IFS($K1363=0,"Clear",$K1363&lt;=3,"Partly Cloudy",OR($K1363=45,$K1363=48),"Fog",AND($K1363&gt;=51,$K1363&lt;=67),"Drizzle",AND($K1363&gt;=71,$K1363&lt;=77),"Snow",AND($K1363&gt;=80,$K1363&lt;=82),"Rain Showers",AND($K1363&gt;=95,$K1363&lt;=99),"Thunderstorm",TRUE,"Cloudy"))</f>
        <v>Clear</v>
      </c>
      <c r="G1363" s="3" cm="1">
        <f t="array" ref="G1363">IF($A1363="","",INDEX(OpenMeteoAPI[TemperatureC],ROWS($G$2:G1363)))</f>
        <v>35.4</v>
      </c>
      <c r="H1363" s="4" cm="1">
        <f t="array" ref="H1363">IF($A1363="","",INDEX(OpenMeteoAPI[RelativeHumidityPct],ROWS($H$2:H1363))/100)</f>
        <v>0.19</v>
      </c>
      <c r="I1363" s="4" cm="1">
        <f t="array" ref="I1363">IF($A1363="","",INDEX(OpenMeteoAPI[PrecipitationProbabilityPct],ROWS($I$2:I1363))/100)</f>
        <v>0.03</v>
      </c>
      <c r="J1363" s="3" cm="1">
        <f t="array" ref="J1363">IF($A1363="","",INDEX(OpenMeteoAPI[PrecipitationMM],ROWS($J$2:J1363)))</f>
        <v>0</v>
      </c>
      <c r="K1363" cm="1">
        <f t="array" ref="K1363">IF($A1363="","",INDEX(OpenMeteoAPI[WeatherCode],ROWS($K$2:K1363)))</f>
        <v>0</v>
      </c>
      <c r="L1363" s="3" cm="1">
        <f t="array" ref="L1363">IF($A1363="","",INDEX(OpenMeteoAPI[WindSpeedKMH],ROWS($L$2:L1363)))</f>
        <v>14.2</v>
      </c>
    </row>
    <row r="1364" spans="1:12">
      <c r="A1364" t="str" cm="1">
        <f t="array" ref="A1364">IFERROR(INDEX(OpenMeteoAPI[City],ROWS($A$2:A1364))&amp;", "&amp;INDEX(OpenMeteoAPI[CountryCode],ROWS($A$2:A1364)),"")</f>
        <v>Paris, FR</v>
      </c>
      <c r="B1364" t="str" cm="1">
        <f t="array" ref="B1364">IF($A1364="","",INDEX(OpenMeteoAPI[LocationID],ROWS($B$2:B1364)))</f>
        <v>FR-PAR</v>
      </c>
      <c r="C1364" s="5" cm="1">
        <f t="array" ref="C1364">IF($A1364="","",INDEX(OpenMeteoAPI[ForecastDateTime],ROWS($C$2:C1364)))</f>
        <v>46216.75</v>
      </c>
      <c r="D1364" t="str">
        <f t="shared" si="21"/>
        <v>6PM</v>
      </c>
      <c r="E1364" t="str" cm="1">
        <f t="array" ref="E1364">IF($K1364="","",_xlfn.IFS($K1364=0,_xlfn.UNICHAR(9728),$K1364&lt;=3,_xlfn.UNICHAR(9729),OR($K1364=45,$K1364=48),"~",AND($K1364&gt;=51,$K1364&lt;=67),_xlfn.UNICHAR(9748),AND($K1364&gt;=71,$K1364&lt;=77),_xlfn.UNICHAR(10052),AND($K1364&gt;=80,$K1364&lt;=82),_xlfn.UNICHAR(9748),AND($K1364&gt;=95,$K1364&lt;=99),_xlfn.UNICHAR(9889),TRUE,_xlfn.UNICHAR(9729)))</f>
        <v>☁</v>
      </c>
      <c r="F1364" t="str" cm="1">
        <f t="array" ref="F1364">IF($K1364="","",_xlfn.IFS($K1364=0,"Clear",$K1364&lt;=3,"Partly Cloudy",OR($K1364=45,$K1364=48),"Fog",AND($K1364&gt;=51,$K1364&lt;=67),"Drizzle",AND($K1364&gt;=71,$K1364&lt;=77),"Snow",AND($K1364&gt;=80,$K1364&lt;=82),"Rain Showers",AND($K1364&gt;=95,$K1364&lt;=99),"Thunderstorm",TRUE,"Cloudy"))</f>
        <v>Partly Cloudy</v>
      </c>
      <c r="G1364" s="3" cm="1">
        <f t="array" ref="G1364">IF($A1364="","",INDEX(OpenMeteoAPI[TemperatureC],ROWS($G$2:G1364)))</f>
        <v>35.4</v>
      </c>
      <c r="H1364" s="4" cm="1">
        <f t="array" ref="H1364">IF($A1364="","",INDEX(OpenMeteoAPI[RelativeHumidityPct],ROWS($H$2:H1364))/100)</f>
        <v>0.19</v>
      </c>
      <c r="I1364" s="4" cm="1">
        <f t="array" ref="I1364">IF($A1364="","",INDEX(OpenMeteoAPI[PrecipitationProbabilityPct],ROWS($I$2:I1364))/100)</f>
        <v>0.03</v>
      </c>
      <c r="J1364" s="3" cm="1">
        <f t="array" ref="J1364">IF($A1364="","",INDEX(OpenMeteoAPI[PrecipitationMM],ROWS($J$2:J1364)))</f>
        <v>0</v>
      </c>
      <c r="K1364" cm="1">
        <f t="array" ref="K1364">IF($A1364="","",INDEX(OpenMeteoAPI[WeatherCode],ROWS($K$2:K1364)))</f>
        <v>1</v>
      </c>
      <c r="L1364" s="3" cm="1">
        <f t="array" ref="L1364">IF($A1364="","",INDEX(OpenMeteoAPI[WindSpeedKMH],ROWS($L$2:L1364)))</f>
        <v>13.9</v>
      </c>
    </row>
    <row r="1365" spans="1:12">
      <c r="A1365" t="str" cm="1">
        <f t="array" ref="A1365">IFERROR(INDEX(OpenMeteoAPI[City],ROWS($A$2:A1365))&amp;", "&amp;INDEX(OpenMeteoAPI[CountryCode],ROWS($A$2:A1365)),"")</f>
        <v>Paris, FR</v>
      </c>
      <c r="B1365" t="str" cm="1">
        <f t="array" ref="B1365">IF($A1365="","",INDEX(OpenMeteoAPI[LocationID],ROWS($B$2:B1365)))</f>
        <v>FR-PAR</v>
      </c>
      <c r="C1365" s="5" cm="1">
        <f t="array" ref="C1365">IF($A1365="","",INDEX(OpenMeteoAPI[ForecastDateTime],ROWS($C$2:C1365)))</f>
        <v>46216.791666666664</v>
      </c>
      <c r="D1365" t="str">
        <f t="shared" si="21"/>
        <v>7PM</v>
      </c>
      <c r="E1365" t="str" cm="1">
        <f t="array" ref="E1365">IF($K1365="","",_xlfn.IFS($K1365=0,_xlfn.UNICHAR(9728),$K1365&lt;=3,_xlfn.UNICHAR(9729),OR($K1365=45,$K1365=48),"~",AND($K1365&gt;=51,$K1365&lt;=67),_xlfn.UNICHAR(9748),AND($K1365&gt;=71,$K1365&lt;=77),_xlfn.UNICHAR(10052),AND($K1365&gt;=80,$K1365&lt;=82),_xlfn.UNICHAR(9748),AND($K1365&gt;=95,$K1365&lt;=99),_xlfn.UNICHAR(9889),TRUE,_xlfn.UNICHAR(9729)))</f>
        <v>☁</v>
      </c>
      <c r="F1365" t="str" cm="1">
        <f t="array" ref="F1365">IF($K1365="","",_xlfn.IFS($K1365=0,"Clear",$K1365&lt;=3,"Partly Cloudy",OR($K1365=45,$K1365=48),"Fog",AND($K1365&gt;=51,$K1365&lt;=67),"Drizzle",AND($K1365&gt;=71,$K1365&lt;=77),"Snow",AND($K1365&gt;=80,$K1365&lt;=82),"Rain Showers",AND($K1365&gt;=95,$K1365&lt;=99),"Thunderstorm",TRUE,"Cloudy"))</f>
        <v>Partly Cloudy</v>
      </c>
      <c r="G1365" s="3" cm="1">
        <f t="array" ref="G1365">IF($A1365="","",INDEX(OpenMeteoAPI[TemperatureC],ROWS($G$2:G1365)))</f>
        <v>35.1</v>
      </c>
      <c r="H1365" s="4" cm="1">
        <f t="array" ref="H1365">IF($A1365="","",INDEX(OpenMeteoAPI[RelativeHumidityPct],ROWS($H$2:H1365))/100)</f>
        <v>0.19</v>
      </c>
      <c r="I1365" s="4" cm="1">
        <f t="array" ref="I1365">IF($A1365="","",INDEX(OpenMeteoAPI[PrecipitationProbabilityPct],ROWS($I$2:I1365))/100)</f>
        <v>0.03</v>
      </c>
      <c r="J1365" s="3" cm="1">
        <f t="array" ref="J1365">IF($A1365="","",INDEX(OpenMeteoAPI[PrecipitationMM],ROWS($J$2:J1365)))</f>
        <v>0</v>
      </c>
      <c r="K1365" cm="1">
        <f t="array" ref="K1365">IF($A1365="","",INDEX(OpenMeteoAPI[WeatherCode],ROWS($K$2:K1365)))</f>
        <v>1</v>
      </c>
      <c r="L1365" s="3" cm="1">
        <f t="array" ref="L1365">IF($A1365="","",INDEX(OpenMeteoAPI[WindSpeedKMH],ROWS($L$2:L1365)))</f>
        <v>13.6</v>
      </c>
    </row>
    <row r="1366" spans="1:12">
      <c r="A1366" t="str" cm="1">
        <f t="array" ref="A1366">IFERROR(INDEX(OpenMeteoAPI[City],ROWS($A$2:A1366))&amp;", "&amp;INDEX(OpenMeteoAPI[CountryCode],ROWS($A$2:A1366)),"")</f>
        <v>Paris, FR</v>
      </c>
      <c r="B1366" t="str" cm="1">
        <f t="array" ref="B1366">IF($A1366="","",INDEX(OpenMeteoAPI[LocationID],ROWS($B$2:B1366)))</f>
        <v>FR-PAR</v>
      </c>
      <c r="C1366" s="5" cm="1">
        <f t="array" ref="C1366">IF($A1366="","",INDEX(OpenMeteoAPI[ForecastDateTime],ROWS($C$2:C1366)))</f>
        <v>46216.833333333336</v>
      </c>
      <c r="D1366" t="str">
        <f t="shared" si="21"/>
        <v>8PM</v>
      </c>
      <c r="E1366" t="str" cm="1">
        <f t="array" ref="E1366">IF($K1366="","",_xlfn.IFS($K1366=0,_xlfn.UNICHAR(9728),$K1366&lt;=3,_xlfn.UNICHAR(9729),OR($K1366=45,$K1366=48),"~",AND($K1366&gt;=51,$K1366&lt;=67),_xlfn.UNICHAR(9748),AND($K1366&gt;=71,$K1366&lt;=77),_xlfn.UNICHAR(10052),AND($K1366&gt;=80,$K1366&lt;=82),_xlfn.UNICHAR(9748),AND($K1366&gt;=95,$K1366&lt;=99),_xlfn.UNICHAR(9889),TRUE,_xlfn.UNICHAR(9729)))</f>
        <v>☁</v>
      </c>
      <c r="F1366" t="str" cm="1">
        <f t="array" ref="F1366">IF($K1366="","",_xlfn.IFS($K1366=0,"Clear",$K1366&lt;=3,"Partly Cloudy",OR($K1366=45,$K1366=48),"Fog",AND($K1366&gt;=51,$K1366&lt;=67),"Drizzle",AND($K1366&gt;=71,$K1366&lt;=77),"Snow",AND($K1366&gt;=80,$K1366&lt;=82),"Rain Showers",AND($K1366&gt;=95,$K1366&lt;=99),"Thunderstorm",TRUE,"Cloudy"))</f>
        <v>Partly Cloudy</v>
      </c>
      <c r="G1366" s="3" cm="1">
        <f t="array" ref="G1366">IF($A1366="","",INDEX(OpenMeteoAPI[TemperatureC],ROWS($G$2:G1366)))</f>
        <v>34.4</v>
      </c>
      <c r="H1366" s="4" cm="1">
        <f t="array" ref="H1366">IF($A1366="","",INDEX(OpenMeteoAPI[RelativeHumidityPct],ROWS($H$2:H1366))/100)</f>
        <v>0.21</v>
      </c>
      <c r="I1366" s="4" cm="1">
        <f t="array" ref="I1366">IF($A1366="","",INDEX(OpenMeteoAPI[PrecipitationProbabilityPct],ROWS($I$2:I1366))/100)</f>
        <v>0.03</v>
      </c>
      <c r="J1366" s="3" cm="1">
        <f t="array" ref="J1366">IF($A1366="","",INDEX(OpenMeteoAPI[PrecipitationMM],ROWS($J$2:J1366)))</f>
        <v>0</v>
      </c>
      <c r="K1366" cm="1">
        <f t="array" ref="K1366">IF($A1366="","",INDEX(OpenMeteoAPI[WeatherCode],ROWS($K$2:K1366)))</f>
        <v>1</v>
      </c>
      <c r="L1366" s="3" cm="1">
        <f t="array" ref="L1366">IF($A1366="","",INDEX(OpenMeteoAPI[WindSpeedKMH],ROWS($L$2:L1366)))</f>
        <v>12.7</v>
      </c>
    </row>
    <row r="1367" spans="1:12">
      <c r="A1367" t="str" cm="1">
        <f t="array" ref="A1367">IFERROR(INDEX(OpenMeteoAPI[City],ROWS($A$2:A1367))&amp;", "&amp;INDEX(OpenMeteoAPI[CountryCode],ROWS($A$2:A1367)),"")</f>
        <v>Paris, FR</v>
      </c>
      <c r="B1367" t="str" cm="1">
        <f t="array" ref="B1367">IF($A1367="","",INDEX(OpenMeteoAPI[LocationID],ROWS($B$2:B1367)))</f>
        <v>FR-PAR</v>
      </c>
      <c r="C1367" s="5" cm="1">
        <f t="array" ref="C1367">IF($A1367="","",INDEX(OpenMeteoAPI[ForecastDateTime],ROWS($C$2:C1367)))</f>
        <v>46216.875</v>
      </c>
      <c r="D1367" t="str">
        <f t="shared" si="21"/>
        <v>9PM</v>
      </c>
      <c r="E1367" t="str" cm="1">
        <f t="array" ref="E1367">IF($K1367="","",_xlfn.IFS($K1367=0,_xlfn.UNICHAR(9728),$K1367&lt;=3,_xlfn.UNICHAR(9729),OR($K1367=45,$K1367=48),"~",AND($K1367&gt;=51,$K1367&lt;=67),_xlfn.UNICHAR(9748),AND($K1367&gt;=71,$K1367&lt;=77),_xlfn.UNICHAR(10052),AND($K1367&gt;=80,$K1367&lt;=82),_xlfn.UNICHAR(9748),AND($K1367&gt;=95,$K1367&lt;=99),_xlfn.UNICHAR(9889),TRUE,_xlfn.UNICHAR(9729)))</f>
        <v>☁</v>
      </c>
      <c r="F1367" t="str" cm="1">
        <f t="array" ref="F1367">IF($K1367="","",_xlfn.IFS($K1367=0,"Clear",$K1367&lt;=3,"Partly Cloudy",OR($K1367=45,$K1367=48),"Fog",AND($K1367&gt;=51,$K1367&lt;=67),"Drizzle",AND($K1367&gt;=71,$K1367&lt;=77),"Snow",AND($K1367&gt;=80,$K1367&lt;=82),"Rain Showers",AND($K1367&gt;=95,$K1367&lt;=99),"Thunderstorm",TRUE,"Cloudy"))</f>
        <v>Partly Cloudy</v>
      </c>
      <c r="G1367" s="3" cm="1">
        <f t="array" ref="G1367">IF($A1367="","",INDEX(OpenMeteoAPI[TemperatureC],ROWS($G$2:G1367)))</f>
        <v>33</v>
      </c>
      <c r="H1367" s="4" cm="1">
        <f t="array" ref="H1367">IF($A1367="","",INDEX(OpenMeteoAPI[RelativeHumidityPct],ROWS($H$2:H1367))/100)</f>
        <v>0.25</v>
      </c>
      <c r="I1367" s="4" cm="1">
        <f t="array" ref="I1367">IF($A1367="","",INDEX(OpenMeteoAPI[PrecipitationProbabilityPct],ROWS($I$2:I1367))/100)</f>
        <v>0.03</v>
      </c>
      <c r="J1367" s="3" cm="1">
        <f t="array" ref="J1367">IF($A1367="","",INDEX(OpenMeteoAPI[PrecipitationMM],ROWS($J$2:J1367)))</f>
        <v>0</v>
      </c>
      <c r="K1367" cm="1">
        <f t="array" ref="K1367">IF($A1367="","",INDEX(OpenMeteoAPI[WeatherCode],ROWS($K$2:K1367)))</f>
        <v>3</v>
      </c>
      <c r="L1367" s="3" cm="1">
        <f t="array" ref="L1367">IF($A1367="","",INDEX(OpenMeteoAPI[WindSpeedKMH],ROWS($L$2:L1367)))</f>
        <v>11.6</v>
      </c>
    </row>
    <row r="1368" spans="1:12">
      <c r="A1368" t="str" cm="1">
        <f t="array" ref="A1368">IFERROR(INDEX(OpenMeteoAPI[City],ROWS($A$2:A1368))&amp;", "&amp;INDEX(OpenMeteoAPI[CountryCode],ROWS($A$2:A1368)),"")</f>
        <v>Paris, FR</v>
      </c>
      <c r="B1368" t="str" cm="1">
        <f t="array" ref="B1368">IF($A1368="","",INDEX(OpenMeteoAPI[LocationID],ROWS($B$2:B1368)))</f>
        <v>FR-PAR</v>
      </c>
      <c r="C1368" s="5" cm="1">
        <f t="array" ref="C1368">IF($A1368="","",INDEX(OpenMeteoAPI[ForecastDateTime],ROWS($C$2:C1368)))</f>
        <v>46216.916666666664</v>
      </c>
      <c r="D1368" t="str">
        <f t="shared" si="21"/>
        <v>10PM</v>
      </c>
      <c r="E1368" t="str" cm="1">
        <f t="array" ref="E1368">IF($K1368="","",_xlfn.IFS($K1368=0,_xlfn.UNICHAR(9728),$K1368&lt;=3,_xlfn.UNICHAR(9729),OR($K1368=45,$K1368=48),"~",AND($K1368&gt;=51,$K1368&lt;=67),_xlfn.UNICHAR(9748),AND($K1368&gt;=71,$K1368&lt;=77),_xlfn.UNICHAR(10052),AND($K1368&gt;=80,$K1368&lt;=82),_xlfn.UNICHAR(9748),AND($K1368&gt;=95,$K1368&lt;=99),_xlfn.UNICHAR(9889),TRUE,_xlfn.UNICHAR(9729)))</f>
        <v>☁</v>
      </c>
      <c r="F1368" t="str" cm="1">
        <f t="array" ref="F1368">IF($K1368="","",_xlfn.IFS($K1368=0,"Clear",$K1368&lt;=3,"Partly Cloudy",OR($K1368=45,$K1368=48),"Fog",AND($K1368&gt;=51,$K1368&lt;=67),"Drizzle",AND($K1368&gt;=71,$K1368&lt;=77),"Snow",AND($K1368&gt;=80,$K1368&lt;=82),"Rain Showers",AND($K1368&gt;=95,$K1368&lt;=99),"Thunderstorm",TRUE,"Cloudy"))</f>
        <v>Partly Cloudy</v>
      </c>
      <c r="G1368" s="3" cm="1">
        <f t="array" ref="G1368">IF($A1368="","",INDEX(OpenMeteoAPI[TemperatureC],ROWS($G$2:G1368)))</f>
        <v>31.1</v>
      </c>
      <c r="H1368" s="4" cm="1">
        <f t="array" ref="H1368">IF($A1368="","",INDEX(OpenMeteoAPI[RelativeHumidityPct],ROWS($H$2:H1368))/100)</f>
        <v>0.3</v>
      </c>
      <c r="I1368" s="4" cm="1">
        <f t="array" ref="I1368">IF($A1368="","",INDEX(OpenMeteoAPI[PrecipitationProbabilityPct],ROWS($I$2:I1368))/100)</f>
        <v>0.03</v>
      </c>
      <c r="J1368" s="3" cm="1">
        <f t="array" ref="J1368">IF($A1368="","",INDEX(OpenMeteoAPI[PrecipitationMM],ROWS($J$2:J1368)))</f>
        <v>0</v>
      </c>
      <c r="K1368" cm="1">
        <f t="array" ref="K1368">IF($A1368="","",INDEX(OpenMeteoAPI[WeatherCode],ROWS($K$2:K1368)))</f>
        <v>3</v>
      </c>
      <c r="L1368" s="3" cm="1">
        <f t="array" ref="L1368">IF($A1368="","",INDEX(OpenMeteoAPI[WindSpeedKMH],ROWS($L$2:L1368)))</f>
        <v>11.3</v>
      </c>
    </row>
    <row r="1369" spans="1:12">
      <c r="A1369" t="str" cm="1">
        <f t="array" ref="A1369">IFERROR(INDEX(OpenMeteoAPI[City],ROWS($A$2:A1369))&amp;", "&amp;INDEX(OpenMeteoAPI[CountryCode],ROWS($A$2:A1369)),"")</f>
        <v>Paris, FR</v>
      </c>
      <c r="B1369" t="str" cm="1">
        <f t="array" ref="B1369">IF($A1369="","",INDEX(OpenMeteoAPI[LocationID],ROWS($B$2:B1369)))</f>
        <v>FR-PAR</v>
      </c>
      <c r="C1369" s="5" cm="1">
        <f t="array" ref="C1369">IF($A1369="","",INDEX(OpenMeteoAPI[ForecastDateTime],ROWS($C$2:C1369)))</f>
        <v>46216.958333333336</v>
      </c>
      <c r="D1369" t="str">
        <f t="shared" si="21"/>
        <v>11PM</v>
      </c>
      <c r="E1369" t="str" cm="1">
        <f t="array" ref="E1369">IF($K1369="","",_xlfn.IFS($K1369=0,_xlfn.UNICHAR(9728),$K1369&lt;=3,_xlfn.UNICHAR(9729),OR($K1369=45,$K1369=48),"~",AND($K1369&gt;=51,$K1369&lt;=67),_xlfn.UNICHAR(9748),AND($K1369&gt;=71,$K1369&lt;=77),_xlfn.UNICHAR(10052),AND($K1369&gt;=80,$K1369&lt;=82),_xlfn.UNICHAR(9748),AND($K1369&gt;=95,$K1369&lt;=99),_xlfn.UNICHAR(9889),TRUE,_xlfn.UNICHAR(9729)))</f>
        <v>☁</v>
      </c>
      <c r="F1369" t="str" cm="1">
        <f t="array" ref="F1369">IF($K1369="","",_xlfn.IFS($K1369=0,"Clear",$K1369&lt;=3,"Partly Cloudy",OR($K1369=45,$K1369=48),"Fog",AND($K1369&gt;=51,$K1369&lt;=67),"Drizzle",AND($K1369&gt;=71,$K1369&lt;=77),"Snow",AND($K1369&gt;=80,$K1369&lt;=82),"Rain Showers",AND($K1369&gt;=95,$K1369&lt;=99),"Thunderstorm",TRUE,"Cloudy"))</f>
        <v>Partly Cloudy</v>
      </c>
      <c r="G1369" s="3" cm="1">
        <f t="array" ref="G1369">IF($A1369="","",INDEX(OpenMeteoAPI[TemperatureC],ROWS($G$2:G1369)))</f>
        <v>29.3</v>
      </c>
      <c r="H1369" s="4" cm="1">
        <f t="array" ref="H1369">IF($A1369="","",INDEX(OpenMeteoAPI[RelativeHumidityPct],ROWS($H$2:H1369))/100)</f>
        <v>0.36</v>
      </c>
      <c r="I1369" s="4" cm="1">
        <f t="array" ref="I1369">IF($A1369="","",INDEX(OpenMeteoAPI[PrecipitationProbabilityPct],ROWS($I$2:I1369))/100)</f>
        <v>0.03</v>
      </c>
      <c r="J1369" s="3" cm="1">
        <f t="array" ref="J1369">IF($A1369="","",INDEX(OpenMeteoAPI[PrecipitationMM],ROWS($J$2:J1369)))</f>
        <v>0</v>
      </c>
      <c r="K1369" cm="1">
        <f t="array" ref="K1369">IF($A1369="","",INDEX(OpenMeteoAPI[WeatherCode],ROWS($K$2:K1369)))</f>
        <v>3</v>
      </c>
      <c r="L1369" s="3" cm="1">
        <f t="array" ref="L1369">IF($A1369="","",INDEX(OpenMeteoAPI[WindSpeedKMH],ROWS($L$2:L1369)))</f>
        <v>11.8</v>
      </c>
    </row>
    <row r="1370" spans="1:12">
      <c r="A1370" t="str" cm="1">
        <f t="array" ref="A1370">IFERROR(INDEX(OpenMeteoAPI[City],ROWS($A$2:A1370))&amp;", "&amp;INDEX(OpenMeteoAPI[CountryCode],ROWS($A$2:A1370)),"")</f>
        <v>Paris, FR</v>
      </c>
      <c r="B1370" t="str" cm="1">
        <f t="array" ref="B1370">IF($A1370="","",INDEX(OpenMeteoAPI[LocationID],ROWS($B$2:B1370)))</f>
        <v>FR-PAR</v>
      </c>
      <c r="C1370" s="5" cm="1">
        <f t="array" ref="C1370">IF($A1370="","",INDEX(OpenMeteoAPI[ForecastDateTime],ROWS($C$2:C1370)))</f>
        <v>46217</v>
      </c>
      <c r="D1370" t="str">
        <f t="shared" si="21"/>
        <v>12AM</v>
      </c>
      <c r="E1370" t="str" cm="1">
        <f t="array" ref="E1370">IF($K1370="","",_xlfn.IFS($K1370=0,_xlfn.UNICHAR(9728),$K1370&lt;=3,_xlfn.UNICHAR(9729),OR($K1370=45,$K1370=48),"~",AND($K1370&gt;=51,$K1370&lt;=67),_xlfn.UNICHAR(9748),AND($K1370&gt;=71,$K1370&lt;=77),_xlfn.UNICHAR(10052),AND($K1370&gt;=80,$K1370&lt;=82),_xlfn.UNICHAR(9748),AND($K1370&gt;=95,$K1370&lt;=99),_xlfn.UNICHAR(9889),TRUE,_xlfn.UNICHAR(9729)))</f>
        <v>☁</v>
      </c>
      <c r="F1370" t="str" cm="1">
        <f t="array" ref="F1370">IF($K1370="","",_xlfn.IFS($K1370=0,"Clear",$K1370&lt;=3,"Partly Cloudy",OR($K1370=45,$K1370=48),"Fog",AND($K1370&gt;=51,$K1370&lt;=67),"Drizzle",AND($K1370&gt;=71,$K1370&lt;=77),"Snow",AND($K1370&gt;=80,$K1370&lt;=82),"Rain Showers",AND($K1370&gt;=95,$K1370&lt;=99),"Thunderstorm",TRUE,"Cloudy"))</f>
        <v>Partly Cloudy</v>
      </c>
      <c r="G1370" s="3" cm="1">
        <f t="array" ref="G1370">IF($A1370="","",INDEX(OpenMeteoAPI[TemperatureC],ROWS($G$2:G1370)))</f>
        <v>27.6</v>
      </c>
      <c r="H1370" s="4" cm="1">
        <f t="array" ref="H1370">IF($A1370="","",INDEX(OpenMeteoAPI[RelativeHumidityPct],ROWS($H$2:H1370))/100)</f>
        <v>0.42</v>
      </c>
      <c r="I1370" s="4" cm="1">
        <f t="array" ref="I1370">IF($A1370="","",INDEX(OpenMeteoAPI[PrecipitationProbabilityPct],ROWS($I$2:I1370))/100)</f>
        <v>0.03</v>
      </c>
      <c r="J1370" s="3" cm="1">
        <f t="array" ref="J1370">IF($A1370="","",INDEX(OpenMeteoAPI[PrecipitationMM],ROWS($J$2:J1370)))</f>
        <v>0</v>
      </c>
      <c r="K1370" cm="1">
        <f t="array" ref="K1370">IF($A1370="","",INDEX(OpenMeteoAPI[WeatherCode],ROWS($K$2:K1370)))</f>
        <v>2</v>
      </c>
      <c r="L1370" s="3" cm="1">
        <f t="array" ref="L1370">IF($A1370="","",INDEX(OpenMeteoAPI[WindSpeedKMH],ROWS($L$2:L1370)))</f>
        <v>12.6</v>
      </c>
    </row>
    <row r="1371" spans="1:12">
      <c r="A1371" t="str" cm="1">
        <f t="array" ref="A1371">IFERROR(INDEX(OpenMeteoAPI[City],ROWS($A$2:A1371))&amp;", "&amp;INDEX(OpenMeteoAPI[CountryCode],ROWS($A$2:A1371)),"")</f>
        <v>Paris, FR</v>
      </c>
      <c r="B1371" t="str" cm="1">
        <f t="array" ref="B1371">IF($A1371="","",INDEX(OpenMeteoAPI[LocationID],ROWS($B$2:B1371)))</f>
        <v>FR-PAR</v>
      </c>
      <c r="C1371" s="5" cm="1">
        <f t="array" ref="C1371">IF($A1371="","",INDEX(OpenMeteoAPI[ForecastDateTime],ROWS($C$2:C1371)))</f>
        <v>46217.041666666664</v>
      </c>
      <c r="D1371" t="str">
        <f t="shared" si="21"/>
        <v>1AM</v>
      </c>
      <c r="E1371" t="str" cm="1">
        <f t="array" ref="E1371">IF($K1371="","",_xlfn.IFS($K1371=0,_xlfn.UNICHAR(9728),$K1371&lt;=3,_xlfn.UNICHAR(9729),OR($K1371=45,$K1371=48),"~",AND($K1371&gt;=51,$K1371&lt;=67),_xlfn.UNICHAR(9748),AND($K1371&gt;=71,$K1371&lt;=77),_xlfn.UNICHAR(10052),AND($K1371&gt;=80,$K1371&lt;=82),_xlfn.UNICHAR(9748),AND($K1371&gt;=95,$K1371&lt;=99),_xlfn.UNICHAR(9889),TRUE,_xlfn.UNICHAR(9729)))</f>
        <v>☁</v>
      </c>
      <c r="F1371" t="str" cm="1">
        <f t="array" ref="F1371">IF($K1371="","",_xlfn.IFS($K1371=0,"Clear",$K1371&lt;=3,"Partly Cloudy",OR($K1371=45,$K1371=48),"Fog",AND($K1371&gt;=51,$K1371&lt;=67),"Drizzle",AND($K1371&gt;=71,$K1371&lt;=77),"Snow",AND($K1371&gt;=80,$K1371&lt;=82),"Rain Showers",AND($K1371&gt;=95,$K1371&lt;=99),"Thunderstorm",TRUE,"Cloudy"))</f>
        <v>Partly Cloudy</v>
      </c>
      <c r="G1371" s="3" cm="1">
        <f t="array" ref="G1371">IF($A1371="","",INDEX(OpenMeteoAPI[TemperatureC],ROWS($G$2:G1371)))</f>
        <v>26.1</v>
      </c>
      <c r="H1371" s="4" cm="1">
        <f t="array" ref="H1371">IF($A1371="","",INDEX(OpenMeteoAPI[RelativeHumidityPct],ROWS($H$2:H1371))/100)</f>
        <v>0.47</v>
      </c>
      <c r="I1371" s="4" cm="1">
        <f t="array" ref="I1371">IF($A1371="","",INDEX(OpenMeteoAPI[PrecipitationProbabilityPct],ROWS($I$2:I1371))/100)</f>
        <v>0.03</v>
      </c>
      <c r="J1371" s="3" cm="1">
        <f t="array" ref="J1371">IF($A1371="","",INDEX(OpenMeteoAPI[PrecipitationMM],ROWS($J$2:J1371)))</f>
        <v>0</v>
      </c>
      <c r="K1371" cm="1">
        <f t="array" ref="K1371">IF($A1371="","",INDEX(OpenMeteoAPI[WeatherCode],ROWS($K$2:K1371)))</f>
        <v>2</v>
      </c>
      <c r="L1371" s="3" cm="1">
        <f t="array" ref="L1371">IF($A1371="","",INDEX(OpenMeteoAPI[WindSpeedKMH],ROWS($L$2:L1371)))</f>
        <v>13.4</v>
      </c>
    </row>
    <row r="1372" spans="1:12">
      <c r="A1372" t="str" cm="1">
        <f t="array" ref="A1372">IFERROR(INDEX(OpenMeteoAPI[City],ROWS($A$2:A1372))&amp;", "&amp;INDEX(OpenMeteoAPI[CountryCode],ROWS($A$2:A1372)),"")</f>
        <v>Paris, FR</v>
      </c>
      <c r="B1372" t="str" cm="1">
        <f t="array" ref="B1372">IF($A1372="","",INDEX(OpenMeteoAPI[LocationID],ROWS($B$2:B1372)))</f>
        <v>FR-PAR</v>
      </c>
      <c r="C1372" s="5" cm="1">
        <f t="array" ref="C1372">IF($A1372="","",INDEX(OpenMeteoAPI[ForecastDateTime],ROWS($C$2:C1372)))</f>
        <v>46217.083333333336</v>
      </c>
      <c r="D1372" t="str">
        <f t="shared" si="21"/>
        <v>2AM</v>
      </c>
      <c r="E1372" t="str" cm="1">
        <f t="array" ref="E1372">IF($K1372="","",_xlfn.IFS($K1372=0,_xlfn.UNICHAR(9728),$K1372&lt;=3,_xlfn.UNICHAR(9729),OR($K1372=45,$K1372=48),"~",AND($K1372&gt;=51,$K1372&lt;=67),_xlfn.UNICHAR(9748),AND($K1372&gt;=71,$K1372&lt;=77),_xlfn.UNICHAR(10052),AND($K1372&gt;=80,$K1372&lt;=82),_xlfn.UNICHAR(9748),AND($K1372&gt;=95,$K1372&lt;=99),_xlfn.UNICHAR(9889),TRUE,_xlfn.UNICHAR(9729)))</f>
        <v>☁</v>
      </c>
      <c r="F1372" t="str" cm="1">
        <f t="array" ref="F1372">IF($K1372="","",_xlfn.IFS($K1372=0,"Clear",$K1372&lt;=3,"Partly Cloudy",OR($K1372=45,$K1372=48),"Fog",AND($K1372&gt;=51,$K1372&lt;=67),"Drizzle",AND($K1372&gt;=71,$K1372&lt;=77),"Snow",AND($K1372&gt;=80,$K1372&lt;=82),"Rain Showers",AND($K1372&gt;=95,$K1372&lt;=99),"Thunderstorm",TRUE,"Cloudy"))</f>
        <v>Partly Cloudy</v>
      </c>
      <c r="G1372" s="3" cm="1">
        <f t="array" ref="G1372">IF($A1372="","",INDEX(OpenMeteoAPI[TemperatureC],ROWS($G$2:G1372)))</f>
        <v>24.7</v>
      </c>
      <c r="H1372" s="4" cm="1">
        <f t="array" ref="H1372">IF($A1372="","",INDEX(OpenMeteoAPI[RelativeHumidityPct],ROWS($H$2:H1372))/100)</f>
        <v>0.52</v>
      </c>
      <c r="I1372" s="4" cm="1">
        <f t="array" ref="I1372">IF($A1372="","",INDEX(OpenMeteoAPI[PrecipitationProbabilityPct],ROWS($I$2:I1372))/100)</f>
        <v>0.03</v>
      </c>
      <c r="J1372" s="3" cm="1">
        <f t="array" ref="J1372">IF($A1372="","",INDEX(OpenMeteoAPI[PrecipitationMM],ROWS($J$2:J1372)))</f>
        <v>0</v>
      </c>
      <c r="K1372" cm="1">
        <f t="array" ref="K1372">IF($A1372="","",INDEX(OpenMeteoAPI[WeatherCode],ROWS($K$2:K1372)))</f>
        <v>2</v>
      </c>
      <c r="L1372" s="3" cm="1">
        <f t="array" ref="L1372">IF($A1372="","",INDEX(OpenMeteoAPI[WindSpeedKMH],ROWS($L$2:L1372)))</f>
        <v>13.5</v>
      </c>
    </row>
    <row r="1373" spans="1:12">
      <c r="A1373" t="str" cm="1">
        <f t="array" ref="A1373">IFERROR(INDEX(OpenMeteoAPI[City],ROWS($A$2:A1373))&amp;", "&amp;INDEX(OpenMeteoAPI[CountryCode],ROWS($A$2:A1373)),"")</f>
        <v>Paris, FR</v>
      </c>
      <c r="B1373" t="str" cm="1">
        <f t="array" ref="B1373">IF($A1373="","",INDEX(OpenMeteoAPI[LocationID],ROWS($B$2:B1373)))</f>
        <v>FR-PAR</v>
      </c>
      <c r="C1373" s="5" cm="1">
        <f t="array" ref="C1373">IF($A1373="","",INDEX(OpenMeteoAPI[ForecastDateTime],ROWS($C$2:C1373)))</f>
        <v>46217.125</v>
      </c>
      <c r="D1373" t="str">
        <f t="shared" si="21"/>
        <v>3AM</v>
      </c>
      <c r="E1373" t="str" cm="1">
        <f t="array" ref="E1373">IF($K1373="","",_xlfn.IFS($K1373=0,_xlfn.UNICHAR(9728),$K1373&lt;=3,_xlfn.UNICHAR(9729),OR($K1373=45,$K1373=48),"~",AND($K1373&gt;=51,$K1373&lt;=67),_xlfn.UNICHAR(9748),AND($K1373&gt;=71,$K1373&lt;=77),_xlfn.UNICHAR(10052),AND($K1373&gt;=80,$K1373&lt;=82),_xlfn.UNICHAR(9748),AND($K1373&gt;=95,$K1373&lt;=99),_xlfn.UNICHAR(9889),TRUE,_xlfn.UNICHAR(9729)))</f>
        <v>☁</v>
      </c>
      <c r="F1373" t="str" cm="1">
        <f t="array" ref="F1373">IF($K1373="","",_xlfn.IFS($K1373=0,"Clear",$K1373&lt;=3,"Partly Cloudy",OR($K1373=45,$K1373=48),"Fog",AND($K1373&gt;=51,$K1373&lt;=67),"Drizzle",AND($K1373&gt;=71,$K1373&lt;=77),"Snow",AND($K1373&gt;=80,$K1373&lt;=82),"Rain Showers",AND($K1373&gt;=95,$K1373&lt;=99),"Thunderstorm",TRUE,"Cloudy"))</f>
        <v>Partly Cloudy</v>
      </c>
      <c r="G1373" s="3" cm="1">
        <f t="array" ref="G1373">IF($A1373="","",INDEX(OpenMeteoAPI[TemperatureC],ROWS($G$2:G1373)))</f>
        <v>23.7</v>
      </c>
      <c r="H1373" s="4" cm="1">
        <f t="array" ref="H1373">IF($A1373="","",INDEX(OpenMeteoAPI[RelativeHumidityPct],ROWS($H$2:H1373))/100)</f>
        <v>0.56000000000000005</v>
      </c>
      <c r="I1373" s="4" cm="1">
        <f t="array" ref="I1373">IF($A1373="","",INDEX(OpenMeteoAPI[PrecipitationProbabilityPct],ROWS($I$2:I1373))/100)</f>
        <v>0.03</v>
      </c>
      <c r="J1373" s="3" cm="1">
        <f t="array" ref="J1373">IF($A1373="","",INDEX(OpenMeteoAPI[PrecipitationMM],ROWS($J$2:J1373)))</f>
        <v>0</v>
      </c>
      <c r="K1373" cm="1">
        <f t="array" ref="K1373">IF($A1373="","",INDEX(OpenMeteoAPI[WeatherCode],ROWS($K$2:K1373)))</f>
        <v>1</v>
      </c>
      <c r="L1373" s="3" cm="1">
        <f t="array" ref="L1373">IF($A1373="","",INDEX(OpenMeteoAPI[WindSpeedKMH],ROWS($L$2:L1373)))</f>
        <v>12.5</v>
      </c>
    </row>
    <row r="1374" spans="1:12">
      <c r="A1374" t="str" cm="1">
        <f t="array" ref="A1374">IFERROR(INDEX(OpenMeteoAPI[City],ROWS($A$2:A1374))&amp;", "&amp;INDEX(OpenMeteoAPI[CountryCode],ROWS($A$2:A1374)),"")</f>
        <v>Paris, FR</v>
      </c>
      <c r="B1374" t="str" cm="1">
        <f t="array" ref="B1374">IF($A1374="","",INDEX(OpenMeteoAPI[LocationID],ROWS($B$2:B1374)))</f>
        <v>FR-PAR</v>
      </c>
      <c r="C1374" s="5" cm="1">
        <f t="array" ref="C1374">IF($A1374="","",INDEX(OpenMeteoAPI[ForecastDateTime],ROWS($C$2:C1374)))</f>
        <v>46217.166666666664</v>
      </c>
      <c r="D1374" t="str">
        <f t="shared" si="21"/>
        <v>4AM</v>
      </c>
      <c r="E1374" t="str" cm="1">
        <f t="array" ref="E1374">IF($K1374="","",_xlfn.IFS($K1374=0,_xlfn.UNICHAR(9728),$K1374&lt;=3,_xlfn.UNICHAR(9729),OR($K1374=45,$K1374=48),"~",AND($K1374&gt;=51,$K1374&lt;=67),_xlfn.UNICHAR(9748),AND($K1374&gt;=71,$K1374&lt;=77),_xlfn.UNICHAR(10052),AND($K1374&gt;=80,$K1374&lt;=82),_xlfn.UNICHAR(9748),AND($K1374&gt;=95,$K1374&lt;=99),_xlfn.UNICHAR(9889),TRUE,_xlfn.UNICHAR(9729)))</f>
        <v>☁</v>
      </c>
      <c r="F1374" t="str" cm="1">
        <f t="array" ref="F1374">IF($K1374="","",_xlfn.IFS($K1374=0,"Clear",$K1374&lt;=3,"Partly Cloudy",OR($K1374=45,$K1374=48),"Fog",AND($K1374&gt;=51,$K1374&lt;=67),"Drizzle",AND($K1374&gt;=71,$K1374&lt;=77),"Snow",AND($K1374&gt;=80,$K1374&lt;=82),"Rain Showers",AND($K1374&gt;=95,$K1374&lt;=99),"Thunderstorm",TRUE,"Cloudy"))</f>
        <v>Partly Cloudy</v>
      </c>
      <c r="G1374" s="3" cm="1">
        <f t="array" ref="G1374">IF($A1374="","",INDEX(OpenMeteoAPI[TemperatureC],ROWS($G$2:G1374)))</f>
        <v>22.8</v>
      </c>
      <c r="H1374" s="4" cm="1">
        <f t="array" ref="H1374">IF($A1374="","",INDEX(OpenMeteoAPI[RelativeHumidityPct],ROWS($H$2:H1374))/100)</f>
        <v>0.59</v>
      </c>
      <c r="I1374" s="4" cm="1">
        <f t="array" ref="I1374">IF($A1374="","",INDEX(OpenMeteoAPI[PrecipitationProbabilityPct],ROWS($I$2:I1374))/100)</f>
        <v>0.04</v>
      </c>
      <c r="J1374" s="3" cm="1">
        <f t="array" ref="J1374">IF($A1374="","",INDEX(OpenMeteoAPI[PrecipitationMM],ROWS($J$2:J1374)))</f>
        <v>0</v>
      </c>
      <c r="K1374" cm="1">
        <f t="array" ref="K1374">IF($A1374="","",INDEX(OpenMeteoAPI[WeatherCode],ROWS($K$2:K1374)))</f>
        <v>1</v>
      </c>
      <c r="L1374" s="3" cm="1">
        <f t="array" ref="L1374">IF($A1374="","",INDEX(OpenMeteoAPI[WindSpeedKMH],ROWS($L$2:L1374)))</f>
        <v>10.7</v>
      </c>
    </row>
    <row r="1375" spans="1:12">
      <c r="A1375" t="str" cm="1">
        <f t="array" ref="A1375">IFERROR(INDEX(OpenMeteoAPI[City],ROWS($A$2:A1375))&amp;", "&amp;INDEX(OpenMeteoAPI[CountryCode],ROWS($A$2:A1375)),"")</f>
        <v>Paris, FR</v>
      </c>
      <c r="B1375" t="str" cm="1">
        <f t="array" ref="B1375">IF($A1375="","",INDEX(OpenMeteoAPI[LocationID],ROWS($B$2:B1375)))</f>
        <v>FR-PAR</v>
      </c>
      <c r="C1375" s="5" cm="1">
        <f t="array" ref="C1375">IF($A1375="","",INDEX(OpenMeteoAPI[ForecastDateTime],ROWS($C$2:C1375)))</f>
        <v>46217.208333333336</v>
      </c>
      <c r="D1375" t="str">
        <f t="shared" si="21"/>
        <v>5AM</v>
      </c>
      <c r="E1375" t="str" cm="1">
        <f t="array" ref="E1375">IF($K1375="","",_xlfn.IFS($K1375=0,_xlfn.UNICHAR(9728),$K1375&lt;=3,_xlfn.UNICHAR(9729),OR($K1375=45,$K1375=48),"~",AND($K1375&gt;=51,$K1375&lt;=67),_xlfn.UNICHAR(9748),AND($K1375&gt;=71,$K1375&lt;=77),_xlfn.UNICHAR(10052),AND($K1375&gt;=80,$K1375&lt;=82),_xlfn.UNICHAR(9748),AND($K1375&gt;=95,$K1375&lt;=99),_xlfn.UNICHAR(9889),TRUE,_xlfn.UNICHAR(9729)))</f>
        <v>☁</v>
      </c>
      <c r="F1375" t="str" cm="1">
        <f t="array" ref="F1375">IF($K1375="","",_xlfn.IFS($K1375=0,"Clear",$K1375&lt;=3,"Partly Cloudy",OR($K1375=45,$K1375=48),"Fog",AND($K1375&gt;=51,$K1375&lt;=67),"Drizzle",AND($K1375&gt;=71,$K1375&lt;=77),"Snow",AND($K1375&gt;=80,$K1375&lt;=82),"Rain Showers",AND($K1375&gt;=95,$K1375&lt;=99),"Thunderstorm",TRUE,"Cloudy"))</f>
        <v>Partly Cloudy</v>
      </c>
      <c r="G1375" s="3" cm="1">
        <f t="array" ref="G1375">IF($A1375="","",INDEX(OpenMeteoAPI[TemperatureC],ROWS($G$2:G1375)))</f>
        <v>22.3</v>
      </c>
      <c r="H1375" s="4" cm="1">
        <f t="array" ref="H1375">IF($A1375="","",INDEX(OpenMeteoAPI[RelativeHumidityPct],ROWS($H$2:H1375))/100)</f>
        <v>0.61</v>
      </c>
      <c r="I1375" s="4" cm="1">
        <f t="array" ref="I1375">IF($A1375="","",INDEX(OpenMeteoAPI[PrecipitationProbabilityPct],ROWS($I$2:I1375))/100)</f>
        <v>0.04</v>
      </c>
      <c r="J1375" s="3" cm="1">
        <f t="array" ref="J1375">IF($A1375="","",INDEX(OpenMeteoAPI[PrecipitationMM],ROWS($J$2:J1375)))</f>
        <v>0</v>
      </c>
      <c r="K1375" cm="1">
        <f t="array" ref="K1375">IF($A1375="","",INDEX(OpenMeteoAPI[WeatherCode],ROWS($K$2:K1375)))</f>
        <v>1</v>
      </c>
      <c r="L1375" s="3" cm="1">
        <f t="array" ref="L1375">IF($A1375="","",INDEX(OpenMeteoAPI[WindSpeedKMH],ROWS($L$2:L1375)))</f>
        <v>9.1999999999999993</v>
      </c>
    </row>
    <row r="1376" spans="1:12">
      <c r="A1376" t="str" cm="1">
        <f t="array" ref="A1376">IFERROR(INDEX(OpenMeteoAPI[City],ROWS($A$2:A1376))&amp;", "&amp;INDEX(OpenMeteoAPI[CountryCode],ROWS($A$2:A1376)),"")</f>
        <v>Paris, FR</v>
      </c>
      <c r="B1376" t="str" cm="1">
        <f t="array" ref="B1376">IF($A1376="","",INDEX(OpenMeteoAPI[LocationID],ROWS($B$2:B1376)))</f>
        <v>FR-PAR</v>
      </c>
      <c r="C1376" s="5" cm="1">
        <f t="array" ref="C1376">IF($A1376="","",INDEX(OpenMeteoAPI[ForecastDateTime],ROWS($C$2:C1376)))</f>
        <v>46217.25</v>
      </c>
      <c r="D1376" t="str">
        <f t="shared" si="21"/>
        <v>6AM</v>
      </c>
      <c r="E1376" t="str" cm="1">
        <f t="array" ref="E1376">IF($K1376="","",_xlfn.IFS($K1376=0,_xlfn.UNICHAR(9728),$K1376&lt;=3,_xlfn.UNICHAR(9729),OR($K1376=45,$K1376=48),"~",AND($K1376&gt;=51,$K1376&lt;=67),_xlfn.UNICHAR(9748),AND($K1376&gt;=71,$K1376&lt;=77),_xlfn.UNICHAR(10052),AND($K1376&gt;=80,$K1376&lt;=82),_xlfn.UNICHAR(9748),AND($K1376&gt;=95,$K1376&lt;=99),_xlfn.UNICHAR(9889),TRUE,_xlfn.UNICHAR(9729)))</f>
        <v>☀</v>
      </c>
      <c r="F1376" t="str" cm="1">
        <f t="array" ref="F1376">IF($K1376="","",_xlfn.IFS($K1376=0,"Clear",$K1376&lt;=3,"Partly Cloudy",OR($K1376=45,$K1376=48),"Fog",AND($K1376&gt;=51,$K1376&lt;=67),"Drizzle",AND($K1376&gt;=71,$K1376&lt;=77),"Snow",AND($K1376&gt;=80,$K1376&lt;=82),"Rain Showers",AND($K1376&gt;=95,$K1376&lt;=99),"Thunderstorm",TRUE,"Cloudy"))</f>
        <v>Clear</v>
      </c>
      <c r="G1376" s="3" cm="1">
        <f t="array" ref="G1376">IF($A1376="","",INDEX(OpenMeteoAPI[TemperatureC],ROWS($G$2:G1376)))</f>
        <v>21.9</v>
      </c>
      <c r="H1376" s="4" cm="1">
        <f t="array" ref="H1376">IF($A1376="","",INDEX(OpenMeteoAPI[RelativeHumidityPct],ROWS($H$2:H1376))/100)</f>
        <v>0.62</v>
      </c>
      <c r="I1376" s="4" cm="1">
        <f t="array" ref="I1376">IF($A1376="","",INDEX(OpenMeteoAPI[PrecipitationProbabilityPct],ROWS($I$2:I1376))/100)</f>
        <v>0.05</v>
      </c>
      <c r="J1376" s="3" cm="1">
        <f t="array" ref="J1376">IF($A1376="","",INDEX(OpenMeteoAPI[PrecipitationMM],ROWS($J$2:J1376)))</f>
        <v>0</v>
      </c>
      <c r="K1376" cm="1">
        <f t="array" ref="K1376">IF($A1376="","",INDEX(OpenMeteoAPI[WeatherCode],ROWS($K$2:K1376)))</f>
        <v>0</v>
      </c>
      <c r="L1376" s="3" cm="1">
        <f t="array" ref="L1376">IF($A1376="","",INDEX(OpenMeteoAPI[WindSpeedKMH],ROWS($L$2:L1376)))</f>
        <v>8.4</v>
      </c>
    </row>
    <row r="1377" spans="1:12">
      <c r="A1377" t="str" cm="1">
        <f t="array" ref="A1377">IFERROR(INDEX(OpenMeteoAPI[City],ROWS($A$2:A1377))&amp;", "&amp;INDEX(OpenMeteoAPI[CountryCode],ROWS($A$2:A1377)),"")</f>
        <v>Paris, FR</v>
      </c>
      <c r="B1377" t="str" cm="1">
        <f t="array" ref="B1377">IF($A1377="","",INDEX(OpenMeteoAPI[LocationID],ROWS($B$2:B1377)))</f>
        <v>FR-PAR</v>
      </c>
      <c r="C1377" s="5" cm="1">
        <f t="array" ref="C1377">IF($A1377="","",INDEX(OpenMeteoAPI[ForecastDateTime],ROWS($C$2:C1377)))</f>
        <v>46217.291666666664</v>
      </c>
      <c r="D1377" t="str">
        <f t="shared" si="21"/>
        <v>7AM</v>
      </c>
      <c r="E1377" t="str" cm="1">
        <f t="array" ref="E1377">IF($K1377="","",_xlfn.IFS($K1377=0,_xlfn.UNICHAR(9728),$K1377&lt;=3,_xlfn.UNICHAR(9729),OR($K1377=45,$K1377=48),"~",AND($K1377&gt;=51,$K1377&lt;=67),_xlfn.UNICHAR(9748),AND($K1377&gt;=71,$K1377&lt;=77),_xlfn.UNICHAR(10052),AND($K1377&gt;=80,$K1377&lt;=82),_xlfn.UNICHAR(9748),AND($K1377&gt;=95,$K1377&lt;=99),_xlfn.UNICHAR(9889),TRUE,_xlfn.UNICHAR(9729)))</f>
        <v>☀</v>
      </c>
      <c r="F1377" t="str" cm="1">
        <f t="array" ref="F1377">IF($K1377="","",_xlfn.IFS($K1377=0,"Clear",$K1377&lt;=3,"Partly Cloudy",OR($K1377=45,$K1377=48),"Fog",AND($K1377&gt;=51,$K1377&lt;=67),"Drizzle",AND($K1377&gt;=71,$K1377&lt;=77),"Snow",AND($K1377&gt;=80,$K1377&lt;=82),"Rain Showers",AND($K1377&gt;=95,$K1377&lt;=99),"Thunderstorm",TRUE,"Cloudy"))</f>
        <v>Clear</v>
      </c>
      <c r="G1377" s="3" cm="1">
        <f t="array" ref="G1377">IF($A1377="","",INDEX(OpenMeteoAPI[TemperatureC],ROWS($G$2:G1377)))</f>
        <v>21.8</v>
      </c>
      <c r="H1377" s="4" cm="1">
        <f t="array" ref="H1377">IF($A1377="","",INDEX(OpenMeteoAPI[RelativeHumidityPct],ROWS($H$2:H1377))/100)</f>
        <v>0.61</v>
      </c>
      <c r="I1377" s="4" cm="1">
        <f t="array" ref="I1377">IF($A1377="","",INDEX(OpenMeteoAPI[PrecipitationProbabilityPct],ROWS($I$2:I1377))/100)</f>
        <v>0.05</v>
      </c>
      <c r="J1377" s="3" cm="1">
        <f t="array" ref="J1377">IF($A1377="","",INDEX(OpenMeteoAPI[PrecipitationMM],ROWS($J$2:J1377)))</f>
        <v>0</v>
      </c>
      <c r="K1377" cm="1">
        <f t="array" ref="K1377">IF($A1377="","",INDEX(OpenMeteoAPI[WeatherCode],ROWS($K$2:K1377)))</f>
        <v>0</v>
      </c>
      <c r="L1377" s="3" cm="1">
        <f t="array" ref="L1377">IF($A1377="","",INDEX(OpenMeteoAPI[WindSpeedKMH],ROWS($L$2:L1377)))</f>
        <v>8.1999999999999993</v>
      </c>
    </row>
    <row r="1378" spans="1:12">
      <c r="A1378" t="str" cm="1">
        <f t="array" ref="A1378">IFERROR(INDEX(OpenMeteoAPI[City],ROWS($A$2:A1378))&amp;", "&amp;INDEX(OpenMeteoAPI[CountryCode],ROWS($A$2:A1378)),"")</f>
        <v>Paris, FR</v>
      </c>
      <c r="B1378" t="str" cm="1">
        <f t="array" ref="B1378">IF($A1378="","",INDEX(OpenMeteoAPI[LocationID],ROWS($B$2:B1378)))</f>
        <v>FR-PAR</v>
      </c>
      <c r="C1378" s="5" cm="1">
        <f t="array" ref="C1378">IF($A1378="","",INDEX(OpenMeteoAPI[ForecastDateTime],ROWS($C$2:C1378)))</f>
        <v>46217.333333333336</v>
      </c>
      <c r="D1378" t="str">
        <f t="shared" si="21"/>
        <v>8AM</v>
      </c>
      <c r="E1378" t="str" cm="1">
        <f t="array" ref="E1378">IF($K1378="","",_xlfn.IFS($K1378=0,_xlfn.UNICHAR(9728),$K1378&lt;=3,_xlfn.UNICHAR(9729),OR($K1378=45,$K1378=48),"~",AND($K1378&gt;=51,$K1378&lt;=67),_xlfn.UNICHAR(9748),AND($K1378&gt;=71,$K1378&lt;=77),_xlfn.UNICHAR(10052),AND($K1378&gt;=80,$K1378&lt;=82),_xlfn.UNICHAR(9748),AND($K1378&gt;=95,$K1378&lt;=99),_xlfn.UNICHAR(9889),TRUE,_xlfn.UNICHAR(9729)))</f>
        <v>☀</v>
      </c>
      <c r="F1378" t="str" cm="1">
        <f t="array" ref="F1378">IF($K1378="","",_xlfn.IFS($K1378=0,"Clear",$K1378&lt;=3,"Partly Cloudy",OR($K1378=45,$K1378=48),"Fog",AND($K1378&gt;=51,$K1378&lt;=67),"Drizzle",AND($K1378&gt;=71,$K1378&lt;=77),"Snow",AND($K1378&gt;=80,$K1378&lt;=82),"Rain Showers",AND($K1378&gt;=95,$K1378&lt;=99),"Thunderstorm",TRUE,"Cloudy"))</f>
        <v>Clear</v>
      </c>
      <c r="G1378" s="3" cm="1">
        <f t="array" ref="G1378">IF($A1378="","",INDEX(OpenMeteoAPI[TemperatureC],ROWS($G$2:G1378)))</f>
        <v>22.5</v>
      </c>
      <c r="H1378" s="4" cm="1">
        <f t="array" ref="H1378">IF($A1378="","",INDEX(OpenMeteoAPI[RelativeHumidityPct],ROWS($H$2:H1378))/100)</f>
        <v>0.57999999999999996</v>
      </c>
      <c r="I1378" s="4" cm="1">
        <f t="array" ref="I1378">IF($A1378="","",INDEX(OpenMeteoAPI[PrecipitationProbabilityPct],ROWS($I$2:I1378))/100)</f>
        <v>0.06</v>
      </c>
      <c r="J1378" s="3" cm="1">
        <f t="array" ref="J1378">IF($A1378="","",INDEX(OpenMeteoAPI[PrecipitationMM],ROWS($J$2:J1378)))</f>
        <v>0</v>
      </c>
      <c r="K1378" cm="1">
        <f t="array" ref="K1378">IF($A1378="","",INDEX(OpenMeteoAPI[WeatherCode],ROWS($K$2:K1378)))</f>
        <v>0</v>
      </c>
      <c r="L1378" s="3" cm="1">
        <f t="array" ref="L1378">IF($A1378="","",INDEX(OpenMeteoAPI[WindSpeedKMH],ROWS($L$2:L1378)))</f>
        <v>8.1</v>
      </c>
    </row>
    <row r="1379" spans="1:12">
      <c r="A1379" t="str" cm="1">
        <f t="array" ref="A1379">IFERROR(INDEX(OpenMeteoAPI[City],ROWS($A$2:A1379))&amp;", "&amp;INDEX(OpenMeteoAPI[CountryCode],ROWS($A$2:A1379)),"")</f>
        <v>Paris, FR</v>
      </c>
      <c r="B1379" t="str" cm="1">
        <f t="array" ref="B1379">IF($A1379="","",INDEX(OpenMeteoAPI[LocationID],ROWS($B$2:B1379)))</f>
        <v>FR-PAR</v>
      </c>
      <c r="C1379" s="5" cm="1">
        <f t="array" ref="C1379">IF($A1379="","",INDEX(OpenMeteoAPI[ForecastDateTime],ROWS($C$2:C1379)))</f>
        <v>46217.375</v>
      </c>
      <c r="D1379" t="str">
        <f t="shared" si="21"/>
        <v>9AM</v>
      </c>
      <c r="E1379" t="str" cm="1">
        <f t="array" ref="E1379">IF($K1379="","",_xlfn.IFS($K1379=0,_xlfn.UNICHAR(9728),$K1379&lt;=3,_xlfn.UNICHAR(9729),OR($K1379=45,$K1379=48),"~",AND($K1379&gt;=51,$K1379&lt;=67),_xlfn.UNICHAR(9748),AND($K1379&gt;=71,$K1379&lt;=77),_xlfn.UNICHAR(10052),AND($K1379&gt;=80,$K1379&lt;=82),_xlfn.UNICHAR(9748),AND($K1379&gt;=95,$K1379&lt;=99),_xlfn.UNICHAR(9889),TRUE,_xlfn.UNICHAR(9729)))</f>
        <v>☁</v>
      </c>
      <c r="F1379" t="str" cm="1">
        <f t="array" ref="F1379">IF($K1379="","",_xlfn.IFS($K1379=0,"Clear",$K1379&lt;=3,"Partly Cloudy",OR($K1379=45,$K1379=48),"Fog",AND($K1379&gt;=51,$K1379&lt;=67),"Drizzle",AND($K1379&gt;=71,$K1379&lt;=77),"Snow",AND($K1379&gt;=80,$K1379&lt;=82),"Rain Showers",AND($K1379&gt;=95,$K1379&lt;=99),"Thunderstorm",TRUE,"Cloudy"))</f>
        <v>Partly Cloudy</v>
      </c>
      <c r="G1379" s="3" cm="1">
        <f t="array" ref="G1379">IF($A1379="","",INDEX(OpenMeteoAPI[TemperatureC],ROWS($G$2:G1379)))</f>
        <v>24.5</v>
      </c>
      <c r="H1379" s="4" cm="1">
        <f t="array" ref="H1379">IF($A1379="","",INDEX(OpenMeteoAPI[RelativeHumidityPct],ROWS($H$2:H1379))/100)</f>
        <v>0.52</v>
      </c>
      <c r="I1379" s="4" cm="1">
        <f t="array" ref="I1379">IF($A1379="","",INDEX(OpenMeteoAPI[PrecipitationProbabilityPct],ROWS($I$2:I1379))/100)</f>
        <v>0.06</v>
      </c>
      <c r="J1379" s="3" cm="1">
        <f t="array" ref="J1379">IF($A1379="","",INDEX(OpenMeteoAPI[PrecipitationMM],ROWS($J$2:J1379)))</f>
        <v>0</v>
      </c>
      <c r="K1379" cm="1">
        <f t="array" ref="K1379">IF($A1379="","",INDEX(OpenMeteoAPI[WeatherCode],ROWS($K$2:K1379)))</f>
        <v>1</v>
      </c>
      <c r="L1379" s="3" cm="1">
        <f t="array" ref="L1379">IF($A1379="","",INDEX(OpenMeteoAPI[WindSpeedKMH],ROWS($L$2:L1379)))</f>
        <v>8.9</v>
      </c>
    </row>
    <row r="1380" spans="1:12">
      <c r="A1380" t="str" cm="1">
        <f t="array" ref="A1380">IFERROR(INDEX(OpenMeteoAPI[City],ROWS($A$2:A1380))&amp;", "&amp;INDEX(OpenMeteoAPI[CountryCode],ROWS($A$2:A1380)),"")</f>
        <v>Paris, FR</v>
      </c>
      <c r="B1380" t="str" cm="1">
        <f t="array" ref="B1380">IF($A1380="","",INDEX(OpenMeteoAPI[LocationID],ROWS($B$2:B1380)))</f>
        <v>FR-PAR</v>
      </c>
      <c r="C1380" s="5" cm="1">
        <f t="array" ref="C1380">IF($A1380="","",INDEX(OpenMeteoAPI[ForecastDateTime],ROWS($C$2:C1380)))</f>
        <v>46217.416666666664</v>
      </c>
      <c r="D1380" t="str">
        <f t="shared" si="21"/>
        <v>10AM</v>
      </c>
      <c r="E1380" t="str" cm="1">
        <f t="array" ref="E1380">IF($K1380="","",_xlfn.IFS($K1380=0,_xlfn.UNICHAR(9728),$K1380&lt;=3,_xlfn.UNICHAR(9729),OR($K1380=45,$K1380=48),"~",AND($K1380&gt;=51,$K1380&lt;=67),_xlfn.UNICHAR(9748),AND($K1380&gt;=71,$K1380&lt;=77),_xlfn.UNICHAR(10052),AND($K1380&gt;=80,$K1380&lt;=82),_xlfn.UNICHAR(9748),AND($K1380&gt;=95,$K1380&lt;=99),_xlfn.UNICHAR(9889),TRUE,_xlfn.UNICHAR(9729)))</f>
        <v>☁</v>
      </c>
      <c r="F1380" t="str" cm="1">
        <f t="array" ref="F1380">IF($K1380="","",_xlfn.IFS($K1380=0,"Clear",$K1380&lt;=3,"Partly Cloudy",OR($K1380=45,$K1380=48),"Fog",AND($K1380&gt;=51,$K1380&lt;=67),"Drizzle",AND($K1380&gt;=71,$K1380&lt;=77),"Snow",AND($K1380&gt;=80,$K1380&lt;=82),"Rain Showers",AND($K1380&gt;=95,$K1380&lt;=99),"Thunderstorm",TRUE,"Cloudy"))</f>
        <v>Partly Cloudy</v>
      </c>
      <c r="G1380" s="3" cm="1">
        <f t="array" ref="G1380">IF($A1380="","",INDEX(OpenMeteoAPI[TemperatureC],ROWS($G$2:G1380)))</f>
        <v>27.3</v>
      </c>
      <c r="H1380" s="4" cm="1">
        <f t="array" ref="H1380">IF($A1380="","",INDEX(OpenMeteoAPI[RelativeHumidityPct],ROWS($H$2:H1380))/100)</f>
        <v>0.44</v>
      </c>
      <c r="I1380" s="4" cm="1">
        <f t="array" ref="I1380">IF($A1380="","",INDEX(OpenMeteoAPI[PrecipitationProbabilityPct],ROWS($I$2:I1380))/100)</f>
        <v>7.0000000000000007E-2</v>
      </c>
      <c r="J1380" s="3" cm="1">
        <f t="array" ref="J1380">IF($A1380="","",INDEX(OpenMeteoAPI[PrecipitationMM],ROWS($J$2:J1380)))</f>
        <v>0</v>
      </c>
      <c r="K1380" cm="1">
        <f t="array" ref="K1380">IF($A1380="","",INDEX(OpenMeteoAPI[WeatherCode],ROWS($K$2:K1380)))</f>
        <v>1</v>
      </c>
      <c r="L1380" s="3" cm="1">
        <f t="array" ref="L1380">IF($A1380="","",INDEX(OpenMeteoAPI[WindSpeedKMH],ROWS($L$2:L1380)))</f>
        <v>10</v>
      </c>
    </row>
    <row r="1381" spans="1:12">
      <c r="A1381" t="str" cm="1">
        <f t="array" ref="A1381">IFERROR(INDEX(OpenMeteoAPI[City],ROWS($A$2:A1381))&amp;", "&amp;INDEX(OpenMeteoAPI[CountryCode],ROWS($A$2:A1381)),"")</f>
        <v>Paris, FR</v>
      </c>
      <c r="B1381" t="str" cm="1">
        <f t="array" ref="B1381">IF($A1381="","",INDEX(OpenMeteoAPI[LocationID],ROWS($B$2:B1381)))</f>
        <v>FR-PAR</v>
      </c>
      <c r="C1381" s="5" cm="1">
        <f t="array" ref="C1381">IF($A1381="","",INDEX(OpenMeteoAPI[ForecastDateTime],ROWS($C$2:C1381)))</f>
        <v>46217.458333333336</v>
      </c>
      <c r="D1381" t="str">
        <f t="shared" si="21"/>
        <v>11AM</v>
      </c>
      <c r="E1381" t="str" cm="1">
        <f t="array" ref="E1381">IF($K1381="","",_xlfn.IFS($K1381=0,_xlfn.UNICHAR(9728),$K1381&lt;=3,_xlfn.UNICHAR(9729),OR($K1381=45,$K1381=48),"~",AND($K1381&gt;=51,$K1381&lt;=67),_xlfn.UNICHAR(9748),AND($K1381&gt;=71,$K1381&lt;=77),_xlfn.UNICHAR(10052),AND($K1381&gt;=80,$K1381&lt;=82),_xlfn.UNICHAR(9748),AND($K1381&gt;=95,$K1381&lt;=99),_xlfn.UNICHAR(9889),TRUE,_xlfn.UNICHAR(9729)))</f>
        <v>☁</v>
      </c>
      <c r="F1381" t="str" cm="1">
        <f t="array" ref="F1381">IF($K1381="","",_xlfn.IFS($K1381=0,"Clear",$K1381&lt;=3,"Partly Cloudy",OR($K1381=45,$K1381=48),"Fog",AND($K1381&gt;=51,$K1381&lt;=67),"Drizzle",AND($K1381&gt;=71,$K1381&lt;=77),"Snow",AND($K1381&gt;=80,$K1381&lt;=82),"Rain Showers",AND($K1381&gt;=95,$K1381&lt;=99),"Thunderstorm",TRUE,"Cloudy"))</f>
        <v>Partly Cloudy</v>
      </c>
      <c r="G1381" s="3" cm="1">
        <f t="array" ref="G1381">IF($A1381="","",INDEX(OpenMeteoAPI[TemperatureC],ROWS($G$2:G1381)))</f>
        <v>30</v>
      </c>
      <c r="H1381" s="4" cm="1">
        <f t="array" ref="H1381">IF($A1381="","",INDEX(OpenMeteoAPI[RelativeHumidityPct],ROWS($H$2:H1381))/100)</f>
        <v>0.37</v>
      </c>
      <c r="I1381" s="4" cm="1">
        <f t="array" ref="I1381">IF($A1381="","",INDEX(OpenMeteoAPI[PrecipitationProbabilityPct],ROWS($I$2:I1381))/100)</f>
        <v>7.0000000000000007E-2</v>
      </c>
      <c r="J1381" s="3" cm="1">
        <f t="array" ref="J1381">IF($A1381="","",INDEX(OpenMeteoAPI[PrecipitationMM],ROWS($J$2:J1381)))</f>
        <v>0</v>
      </c>
      <c r="K1381" cm="1">
        <f t="array" ref="K1381">IF($A1381="","",INDEX(OpenMeteoAPI[WeatherCode],ROWS($K$2:K1381)))</f>
        <v>1</v>
      </c>
      <c r="L1381" s="3" cm="1">
        <f t="array" ref="L1381">IF($A1381="","",INDEX(OpenMeteoAPI[WindSpeedKMH],ROWS($L$2:L1381)))</f>
        <v>11.1</v>
      </c>
    </row>
    <row r="1382" spans="1:12">
      <c r="A1382" t="str" cm="1">
        <f t="array" ref="A1382">IFERROR(INDEX(OpenMeteoAPI[City],ROWS($A$2:A1382))&amp;", "&amp;INDEX(OpenMeteoAPI[CountryCode],ROWS($A$2:A1382)),"")</f>
        <v>Paris, FR</v>
      </c>
      <c r="B1382" t="str" cm="1">
        <f t="array" ref="B1382">IF($A1382="","",INDEX(OpenMeteoAPI[LocationID],ROWS($B$2:B1382)))</f>
        <v>FR-PAR</v>
      </c>
      <c r="C1382" s="5" cm="1">
        <f t="array" ref="C1382">IF($A1382="","",INDEX(OpenMeteoAPI[ForecastDateTime],ROWS($C$2:C1382)))</f>
        <v>46217.5</v>
      </c>
      <c r="D1382" t="str">
        <f t="shared" si="21"/>
        <v>12PM</v>
      </c>
      <c r="E1382" t="str" cm="1">
        <f t="array" ref="E1382">IF($K1382="","",_xlfn.IFS($K1382=0,_xlfn.UNICHAR(9728),$K1382&lt;=3,_xlfn.UNICHAR(9729),OR($K1382=45,$K1382=48),"~",AND($K1382&gt;=51,$K1382&lt;=67),_xlfn.UNICHAR(9748),AND($K1382&gt;=71,$K1382&lt;=77),_xlfn.UNICHAR(10052),AND($K1382&gt;=80,$K1382&lt;=82),_xlfn.UNICHAR(9748),AND($K1382&gt;=95,$K1382&lt;=99),_xlfn.UNICHAR(9889),TRUE,_xlfn.UNICHAR(9729)))</f>
        <v>☁</v>
      </c>
      <c r="F1382" t="str" cm="1">
        <f t="array" ref="F1382">IF($K1382="","",_xlfn.IFS($K1382=0,"Clear",$K1382&lt;=3,"Partly Cloudy",OR($K1382=45,$K1382=48),"Fog",AND($K1382&gt;=51,$K1382&lt;=67),"Drizzle",AND($K1382&gt;=71,$K1382&lt;=77),"Snow",AND($K1382&gt;=80,$K1382&lt;=82),"Rain Showers",AND($K1382&gt;=95,$K1382&lt;=99),"Thunderstorm",TRUE,"Cloudy"))</f>
        <v>Partly Cloudy</v>
      </c>
      <c r="G1382" s="3" cm="1">
        <f t="array" ref="G1382">IF($A1382="","",INDEX(OpenMeteoAPI[TemperatureC],ROWS($G$2:G1382)))</f>
        <v>32.299999999999997</v>
      </c>
      <c r="H1382" s="4" cm="1">
        <f t="array" ref="H1382">IF($A1382="","",INDEX(OpenMeteoAPI[RelativeHumidityPct],ROWS($H$2:H1382))/100)</f>
        <v>0.31</v>
      </c>
      <c r="I1382" s="4" cm="1">
        <f t="array" ref="I1382">IF($A1382="","",INDEX(OpenMeteoAPI[PrecipitationProbabilityPct],ROWS($I$2:I1382))/100)</f>
        <v>0.08</v>
      </c>
      <c r="J1382" s="3" cm="1">
        <f t="array" ref="J1382">IF($A1382="","",INDEX(OpenMeteoAPI[PrecipitationMM],ROWS($J$2:J1382)))</f>
        <v>0</v>
      </c>
      <c r="K1382" cm="1">
        <f t="array" ref="K1382">IF($A1382="","",INDEX(OpenMeteoAPI[WeatherCode],ROWS($K$2:K1382)))</f>
        <v>3</v>
      </c>
      <c r="L1382" s="3" cm="1">
        <f t="array" ref="L1382">IF($A1382="","",INDEX(OpenMeteoAPI[WindSpeedKMH],ROWS($L$2:L1382)))</f>
        <v>11.5</v>
      </c>
    </row>
    <row r="1383" spans="1:12">
      <c r="A1383" t="str" cm="1">
        <f t="array" ref="A1383">IFERROR(INDEX(OpenMeteoAPI[City],ROWS($A$2:A1383))&amp;", "&amp;INDEX(OpenMeteoAPI[CountryCode],ROWS($A$2:A1383)),"")</f>
        <v>Paris, FR</v>
      </c>
      <c r="B1383" t="str" cm="1">
        <f t="array" ref="B1383">IF($A1383="","",INDEX(OpenMeteoAPI[LocationID],ROWS($B$2:B1383)))</f>
        <v>FR-PAR</v>
      </c>
      <c r="C1383" s="5" cm="1">
        <f t="array" ref="C1383">IF($A1383="","",INDEX(OpenMeteoAPI[ForecastDateTime],ROWS($C$2:C1383)))</f>
        <v>46217.541666666664</v>
      </c>
      <c r="D1383" t="str">
        <f t="shared" si="21"/>
        <v>1PM</v>
      </c>
      <c r="E1383" t="str" cm="1">
        <f t="array" ref="E1383">IF($K1383="","",_xlfn.IFS($K1383=0,_xlfn.UNICHAR(9728),$K1383&lt;=3,_xlfn.UNICHAR(9729),OR($K1383=45,$K1383=48),"~",AND($K1383&gt;=51,$K1383&lt;=67),_xlfn.UNICHAR(9748),AND($K1383&gt;=71,$K1383&lt;=77),_xlfn.UNICHAR(10052),AND($K1383&gt;=80,$K1383&lt;=82),_xlfn.UNICHAR(9748),AND($K1383&gt;=95,$K1383&lt;=99),_xlfn.UNICHAR(9889),TRUE,_xlfn.UNICHAR(9729)))</f>
        <v>☁</v>
      </c>
      <c r="F1383" t="str" cm="1">
        <f t="array" ref="F1383">IF($K1383="","",_xlfn.IFS($K1383=0,"Clear",$K1383&lt;=3,"Partly Cloudy",OR($K1383=45,$K1383=48),"Fog",AND($K1383&gt;=51,$K1383&lt;=67),"Drizzle",AND($K1383&gt;=71,$K1383&lt;=77),"Snow",AND($K1383&gt;=80,$K1383&lt;=82),"Rain Showers",AND($K1383&gt;=95,$K1383&lt;=99),"Thunderstorm",TRUE,"Cloudy"))</f>
        <v>Partly Cloudy</v>
      </c>
      <c r="G1383" s="3" cm="1">
        <f t="array" ref="G1383">IF($A1383="","",INDEX(OpenMeteoAPI[TemperatureC],ROWS($G$2:G1383)))</f>
        <v>34.4</v>
      </c>
      <c r="H1383" s="4" cm="1">
        <f t="array" ref="H1383">IF($A1383="","",INDEX(OpenMeteoAPI[RelativeHumidityPct],ROWS($H$2:H1383))/100)</f>
        <v>0.27</v>
      </c>
      <c r="I1383" s="4" cm="1">
        <f t="array" ref="I1383">IF($A1383="","",INDEX(OpenMeteoAPI[PrecipitationProbabilityPct],ROWS($I$2:I1383))/100)</f>
        <v>0.08</v>
      </c>
      <c r="J1383" s="3" cm="1">
        <f t="array" ref="J1383">IF($A1383="","",INDEX(OpenMeteoAPI[PrecipitationMM],ROWS($J$2:J1383)))</f>
        <v>0</v>
      </c>
      <c r="K1383" cm="1">
        <f t="array" ref="K1383">IF($A1383="","",INDEX(OpenMeteoAPI[WeatherCode],ROWS($K$2:K1383)))</f>
        <v>3</v>
      </c>
      <c r="L1383" s="3" cm="1">
        <f t="array" ref="L1383">IF($A1383="","",INDEX(OpenMeteoAPI[WindSpeedKMH],ROWS($L$2:L1383)))</f>
        <v>11.4</v>
      </c>
    </row>
    <row r="1384" spans="1:12">
      <c r="A1384" t="str" cm="1">
        <f t="array" ref="A1384">IFERROR(INDEX(OpenMeteoAPI[City],ROWS($A$2:A1384))&amp;", "&amp;INDEX(OpenMeteoAPI[CountryCode],ROWS($A$2:A1384)),"")</f>
        <v>Paris, FR</v>
      </c>
      <c r="B1384" t="str" cm="1">
        <f t="array" ref="B1384">IF($A1384="","",INDEX(OpenMeteoAPI[LocationID],ROWS($B$2:B1384)))</f>
        <v>FR-PAR</v>
      </c>
      <c r="C1384" s="5" cm="1">
        <f t="array" ref="C1384">IF($A1384="","",INDEX(OpenMeteoAPI[ForecastDateTime],ROWS($C$2:C1384)))</f>
        <v>46217.583333333336</v>
      </c>
      <c r="D1384" t="str">
        <f t="shared" si="21"/>
        <v>2PM</v>
      </c>
      <c r="E1384" t="str" cm="1">
        <f t="array" ref="E1384">IF($K1384="","",_xlfn.IFS($K1384=0,_xlfn.UNICHAR(9728),$K1384&lt;=3,_xlfn.UNICHAR(9729),OR($K1384=45,$K1384=48),"~",AND($K1384&gt;=51,$K1384&lt;=67),_xlfn.UNICHAR(9748),AND($K1384&gt;=71,$K1384&lt;=77),_xlfn.UNICHAR(10052),AND($K1384&gt;=80,$K1384&lt;=82),_xlfn.UNICHAR(9748),AND($K1384&gt;=95,$K1384&lt;=99),_xlfn.UNICHAR(9889),TRUE,_xlfn.UNICHAR(9729)))</f>
        <v>☁</v>
      </c>
      <c r="F1384" t="str" cm="1">
        <f t="array" ref="F1384">IF($K1384="","",_xlfn.IFS($K1384=0,"Clear",$K1384&lt;=3,"Partly Cloudy",OR($K1384=45,$K1384=48),"Fog",AND($K1384&gt;=51,$K1384&lt;=67),"Drizzle",AND($K1384&gt;=71,$K1384&lt;=77),"Snow",AND($K1384&gt;=80,$K1384&lt;=82),"Rain Showers",AND($K1384&gt;=95,$K1384&lt;=99),"Thunderstorm",TRUE,"Cloudy"))</f>
        <v>Partly Cloudy</v>
      </c>
      <c r="G1384" s="3" cm="1">
        <f t="array" ref="G1384">IF($A1384="","",INDEX(OpenMeteoAPI[TemperatureC],ROWS($G$2:G1384)))</f>
        <v>35.9</v>
      </c>
      <c r="H1384" s="4" cm="1">
        <f t="array" ref="H1384">IF($A1384="","",INDEX(OpenMeteoAPI[RelativeHumidityPct],ROWS($H$2:H1384))/100)</f>
        <v>0.23</v>
      </c>
      <c r="I1384" s="4" cm="1">
        <f t="array" ref="I1384">IF($A1384="","",INDEX(OpenMeteoAPI[PrecipitationProbabilityPct],ROWS($I$2:I1384))/100)</f>
        <v>0.08</v>
      </c>
      <c r="J1384" s="3" cm="1">
        <f t="array" ref="J1384">IF($A1384="","",INDEX(OpenMeteoAPI[PrecipitationMM],ROWS($J$2:J1384)))</f>
        <v>0</v>
      </c>
      <c r="K1384" cm="1">
        <f t="array" ref="K1384">IF($A1384="","",INDEX(OpenMeteoAPI[WeatherCode],ROWS($K$2:K1384)))</f>
        <v>3</v>
      </c>
      <c r="L1384" s="3" cm="1">
        <f t="array" ref="L1384">IF($A1384="","",INDEX(OpenMeteoAPI[WindSpeedKMH],ROWS($L$2:L1384)))</f>
        <v>11.3</v>
      </c>
    </row>
    <row r="1385" spans="1:12">
      <c r="A1385" t="str" cm="1">
        <f t="array" ref="A1385">IFERROR(INDEX(OpenMeteoAPI[City],ROWS($A$2:A1385))&amp;", "&amp;INDEX(OpenMeteoAPI[CountryCode],ROWS($A$2:A1385)),"")</f>
        <v>Paris, FR</v>
      </c>
      <c r="B1385" t="str" cm="1">
        <f t="array" ref="B1385">IF($A1385="","",INDEX(OpenMeteoAPI[LocationID],ROWS($B$2:B1385)))</f>
        <v>FR-PAR</v>
      </c>
      <c r="C1385" s="5" cm="1">
        <f t="array" ref="C1385">IF($A1385="","",INDEX(OpenMeteoAPI[ForecastDateTime],ROWS($C$2:C1385)))</f>
        <v>46217.625</v>
      </c>
      <c r="D1385" t="str">
        <f t="shared" si="21"/>
        <v>3PM</v>
      </c>
      <c r="E1385" t="str" cm="1">
        <f t="array" ref="E1385">IF($K1385="","",_xlfn.IFS($K1385=0,_xlfn.UNICHAR(9728),$K1385&lt;=3,_xlfn.UNICHAR(9729),OR($K1385=45,$K1385=48),"~",AND($K1385&gt;=51,$K1385&lt;=67),_xlfn.UNICHAR(9748),AND($K1385&gt;=71,$K1385&lt;=77),_xlfn.UNICHAR(10052),AND($K1385&gt;=80,$K1385&lt;=82),_xlfn.UNICHAR(9748),AND($K1385&gt;=95,$K1385&lt;=99),_xlfn.UNICHAR(9889),TRUE,_xlfn.UNICHAR(9729)))</f>
        <v>☁</v>
      </c>
      <c r="F1385" t="str" cm="1">
        <f t="array" ref="F1385">IF($K1385="","",_xlfn.IFS($K1385=0,"Clear",$K1385&lt;=3,"Partly Cloudy",OR($K1385=45,$K1385=48),"Fog",AND($K1385&gt;=51,$K1385&lt;=67),"Drizzle",AND($K1385&gt;=71,$K1385&lt;=77),"Snow",AND($K1385&gt;=80,$K1385&lt;=82),"Rain Showers",AND($K1385&gt;=95,$K1385&lt;=99),"Thunderstorm",TRUE,"Cloudy"))</f>
        <v>Partly Cloudy</v>
      </c>
      <c r="G1385" s="3" cm="1">
        <f t="array" ref="G1385">IF($A1385="","",INDEX(OpenMeteoAPI[TemperatureC],ROWS($G$2:G1385)))</f>
        <v>36.5</v>
      </c>
      <c r="H1385" s="4" cm="1">
        <f t="array" ref="H1385">IF($A1385="","",INDEX(OpenMeteoAPI[RelativeHumidityPct],ROWS($H$2:H1385))/100)</f>
        <v>0.21</v>
      </c>
      <c r="I1385" s="4" cm="1">
        <f t="array" ref="I1385">IF($A1385="","",INDEX(OpenMeteoAPI[PrecipitationProbabilityPct],ROWS($I$2:I1385))/100)</f>
        <v>0.08</v>
      </c>
      <c r="J1385" s="3" cm="1">
        <f t="array" ref="J1385">IF($A1385="","",INDEX(OpenMeteoAPI[PrecipitationMM],ROWS($J$2:J1385)))</f>
        <v>0</v>
      </c>
      <c r="K1385" cm="1">
        <f t="array" ref="K1385">IF($A1385="","",INDEX(OpenMeteoAPI[WeatherCode],ROWS($K$2:K1385)))</f>
        <v>3</v>
      </c>
      <c r="L1385" s="3" cm="1">
        <f t="array" ref="L1385">IF($A1385="","",INDEX(OpenMeteoAPI[WindSpeedKMH],ROWS($L$2:L1385)))</f>
        <v>10.6</v>
      </c>
    </row>
    <row r="1386" spans="1:12">
      <c r="A1386" t="str" cm="1">
        <f t="array" ref="A1386">IFERROR(INDEX(OpenMeteoAPI[City],ROWS($A$2:A1386))&amp;", "&amp;INDEX(OpenMeteoAPI[CountryCode],ROWS($A$2:A1386)),"")</f>
        <v>Paris, FR</v>
      </c>
      <c r="B1386" t="str" cm="1">
        <f t="array" ref="B1386">IF($A1386="","",INDEX(OpenMeteoAPI[LocationID],ROWS($B$2:B1386)))</f>
        <v>FR-PAR</v>
      </c>
      <c r="C1386" s="5" cm="1">
        <f t="array" ref="C1386">IF($A1386="","",INDEX(OpenMeteoAPI[ForecastDateTime],ROWS($C$2:C1386)))</f>
        <v>46217.666666666664</v>
      </c>
      <c r="D1386" t="str">
        <f t="shared" si="21"/>
        <v>4PM</v>
      </c>
      <c r="E1386" t="str" cm="1">
        <f t="array" ref="E1386">IF($K1386="","",_xlfn.IFS($K1386=0,_xlfn.UNICHAR(9728),$K1386&lt;=3,_xlfn.UNICHAR(9729),OR($K1386=45,$K1386=48),"~",AND($K1386&gt;=51,$K1386&lt;=67),_xlfn.UNICHAR(9748),AND($K1386&gt;=71,$K1386&lt;=77),_xlfn.UNICHAR(10052),AND($K1386&gt;=80,$K1386&lt;=82),_xlfn.UNICHAR(9748),AND($K1386&gt;=95,$K1386&lt;=99),_xlfn.UNICHAR(9889),TRUE,_xlfn.UNICHAR(9729)))</f>
        <v>☁</v>
      </c>
      <c r="F1386" t="str" cm="1">
        <f t="array" ref="F1386">IF($K1386="","",_xlfn.IFS($K1386=0,"Clear",$K1386&lt;=3,"Partly Cloudy",OR($K1386=45,$K1386=48),"Fog",AND($K1386&gt;=51,$K1386&lt;=67),"Drizzle",AND($K1386&gt;=71,$K1386&lt;=77),"Snow",AND($K1386&gt;=80,$K1386&lt;=82),"Rain Showers",AND($K1386&gt;=95,$K1386&lt;=99),"Thunderstorm",TRUE,"Cloudy"))</f>
        <v>Partly Cloudy</v>
      </c>
      <c r="G1386" s="3" cm="1">
        <f t="array" ref="G1386">IF($A1386="","",INDEX(OpenMeteoAPI[TemperatureC],ROWS($G$2:G1386)))</f>
        <v>36.5</v>
      </c>
      <c r="H1386" s="4" cm="1">
        <f t="array" ref="H1386">IF($A1386="","",INDEX(OpenMeteoAPI[RelativeHumidityPct],ROWS($H$2:H1386))/100)</f>
        <v>0.21</v>
      </c>
      <c r="I1386" s="4" cm="1">
        <f t="array" ref="I1386">IF($A1386="","",INDEX(OpenMeteoAPI[PrecipitationProbabilityPct],ROWS($I$2:I1386))/100)</f>
        <v>0.08</v>
      </c>
      <c r="J1386" s="3" cm="1">
        <f t="array" ref="J1386">IF($A1386="","",INDEX(OpenMeteoAPI[PrecipitationMM],ROWS($J$2:J1386)))</f>
        <v>0</v>
      </c>
      <c r="K1386" cm="1">
        <f t="array" ref="K1386">IF($A1386="","",INDEX(OpenMeteoAPI[WeatherCode],ROWS($K$2:K1386)))</f>
        <v>3</v>
      </c>
      <c r="L1386" s="3" cm="1">
        <f t="array" ref="L1386">IF($A1386="","",INDEX(OpenMeteoAPI[WindSpeedKMH],ROWS($L$2:L1386)))</f>
        <v>10.199999999999999</v>
      </c>
    </row>
    <row r="1387" spans="1:12">
      <c r="A1387" t="str" cm="1">
        <f t="array" ref="A1387">IFERROR(INDEX(OpenMeteoAPI[City],ROWS($A$2:A1387))&amp;", "&amp;INDEX(OpenMeteoAPI[CountryCode],ROWS($A$2:A1387)),"")</f>
        <v>Paris, FR</v>
      </c>
      <c r="B1387" t="str" cm="1">
        <f t="array" ref="B1387">IF($A1387="","",INDEX(OpenMeteoAPI[LocationID],ROWS($B$2:B1387)))</f>
        <v>FR-PAR</v>
      </c>
      <c r="C1387" s="5" cm="1">
        <f t="array" ref="C1387">IF($A1387="","",INDEX(OpenMeteoAPI[ForecastDateTime],ROWS($C$2:C1387)))</f>
        <v>46217.708333333336</v>
      </c>
      <c r="D1387" t="str">
        <f t="shared" si="21"/>
        <v>5PM</v>
      </c>
      <c r="E1387" t="str" cm="1">
        <f t="array" ref="E1387">IF($K1387="","",_xlfn.IFS($K1387=0,_xlfn.UNICHAR(9728),$K1387&lt;=3,_xlfn.UNICHAR(9729),OR($K1387=45,$K1387=48),"~",AND($K1387&gt;=51,$K1387&lt;=67),_xlfn.UNICHAR(9748),AND($K1387&gt;=71,$K1387&lt;=77),_xlfn.UNICHAR(10052),AND($K1387&gt;=80,$K1387&lt;=82),_xlfn.UNICHAR(9748),AND($K1387&gt;=95,$K1387&lt;=99),_xlfn.UNICHAR(9889),TRUE,_xlfn.UNICHAR(9729)))</f>
        <v>☁</v>
      </c>
      <c r="F1387" t="str" cm="1">
        <f t="array" ref="F1387">IF($K1387="","",_xlfn.IFS($K1387=0,"Clear",$K1387&lt;=3,"Partly Cloudy",OR($K1387=45,$K1387=48),"Fog",AND($K1387&gt;=51,$K1387&lt;=67),"Drizzle",AND($K1387&gt;=71,$K1387&lt;=77),"Snow",AND($K1387&gt;=80,$K1387&lt;=82),"Rain Showers",AND($K1387&gt;=95,$K1387&lt;=99),"Thunderstorm",TRUE,"Cloudy"))</f>
        <v>Partly Cloudy</v>
      </c>
      <c r="G1387" s="3" cm="1">
        <f t="array" ref="G1387">IF($A1387="","",INDEX(OpenMeteoAPI[TemperatureC],ROWS($G$2:G1387)))</f>
        <v>36.200000000000003</v>
      </c>
      <c r="H1387" s="4" cm="1">
        <f t="array" ref="H1387">IF($A1387="","",INDEX(OpenMeteoAPI[RelativeHumidityPct],ROWS($H$2:H1387))/100)</f>
        <v>0.21</v>
      </c>
      <c r="I1387" s="4" cm="1">
        <f t="array" ref="I1387">IF($A1387="","",INDEX(OpenMeteoAPI[PrecipitationProbabilityPct],ROWS($I$2:I1387))/100)</f>
        <v>7.0000000000000007E-2</v>
      </c>
      <c r="J1387" s="3" cm="1">
        <f t="array" ref="J1387">IF($A1387="","",INDEX(OpenMeteoAPI[PrecipitationMM],ROWS($J$2:J1387)))</f>
        <v>0</v>
      </c>
      <c r="K1387" cm="1">
        <f t="array" ref="K1387">IF($A1387="","",INDEX(OpenMeteoAPI[WeatherCode],ROWS($K$2:K1387)))</f>
        <v>3</v>
      </c>
      <c r="L1387" s="3" cm="1">
        <f t="array" ref="L1387">IF($A1387="","",INDEX(OpenMeteoAPI[WindSpeedKMH],ROWS($L$2:L1387)))</f>
        <v>10.3</v>
      </c>
    </row>
    <row r="1388" spans="1:12">
      <c r="A1388" t="str" cm="1">
        <f t="array" ref="A1388">IFERROR(INDEX(OpenMeteoAPI[City],ROWS($A$2:A1388))&amp;", "&amp;INDEX(OpenMeteoAPI[CountryCode],ROWS($A$2:A1388)),"")</f>
        <v>Paris, FR</v>
      </c>
      <c r="B1388" t="str" cm="1">
        <f t="array" ref="B1388">IF($A1388="","",INDEX(OpenMeteoAPI[LocationID],ROWS($B$2:B1388)))</f>
        <v>FR-PAR</v>
      </c>
      <c r="C1388" s="5" cm="1">
        <f t="array" ref="C1388">IF($A1388="","",INDEX(OpenMeteoAPI[ForecastDateTime],ROWS($C$2:C1388)))</f>
        <v>46217.75</v>
      </c>
      <c r="D1388" t="str">
        <f t="shared" si="21"/>
        <v>6PM</v>
      </c>
      <c r="E1388" t="str" cm="1">
        <f t="array" ref="E1388">IF($K1388="","",_xlfn.IFS($K1388=0,_xlfn.UNICHAR(9728),$K1388&lt;=3,_xlfn.UNICHAR(9729),OR($K1388=45,$K1388=48),"~",AND($K1388&gt;=51,$K1388&lt;=67),_xlfn.UNICHAR(9748),AND($K1388&gt;=71,$K1388&lt;=77),_xlfn.UNICHAR(10052),AND($K1388&gt;=80,$K1388&lt;=82),_xlfn.UNICHAR(9748),AND($K1388&gt;=95,$K1388&lt;=99),_xlfn.UNICHAR(9889),TRUE,_xlfn.UNICHAR(9729)))</f>
        <v>☁</v>
      </c>
      <c r="F1388" t="str" cm="1">
        <f t="array" ref="F1388">IF($K1388="","",_xlfn.IFS($K1388=0,"Clear",$K1388&lt;=3,"Partly Cloudy",OR($K1388=45,$K1388=48),"Fog",AND($K1388&gt;=51,$K1388&lt;=67),"Drizzle",AND($K1388&gt;=71,$K1388&lt;=77),"Snow",AND($K1388&gt;=80,$K1388&lt;=82),"Rain Showers",AND($K1388&gt;=95,$K1388&lt;=99),"Thunderstorm",TRUE,"Cloudy"))</f>
        <v>Partly Cloudy</v>
      </c>
      <c r="G1388" s="3" cm="1">
        <f t="array" ref="G1388">IF($A1388="","",INDEX(OpenMeteoAPI[TemperatureC],ROWS($G$2:G1388)))</f>
        <v>35.9</v>
      </c>
      <c r="H1388" s="4" cm="1">
        <f t="array" ref="H1388">IF($A1388="","",INDEX(OpenMeteoAPI[RelativeHumidityPct],ROWS($H$2:H1388))/100)</f>
        <v>0.21</v>
      </c>
      <c r="I1388" s="4" cm="1">
        <f t="array" ref="I1388">IF($A1388="","",INDEX(OpenMeteoAPI[PrecipitationProbabilityPct],ROWS($I$2:I1388))/100)</f>
        <v>7.0000000000000007E-2</v>
      </c>
      <c r="J1388" s="3" cm="1">
        <f t="array" ref="J1388">IF($A1388="","",INDEX(OpenMeteoAPI[PrecipitationMM],ROWS($J$2:J1388)))</f>
        <v>0</v>
      </c>
      <c r="K1388" cm="1">
        <f t="array" ref="K1388">IF($A1388="","",INDEX(OpenMeteoAPI[WeatherCode],ROWS($K$2:K1388)))</f>
        <v>3</v>
      </c>
      <c r="L1388" s="3" cm="1">
        <f t="array" ref="L1388">IF($A1388="","",INDEX(OpenMeteoAPI[WindSpeedKMH],ROWS($L$2:L1388)))</f>
        <v>11.8</v>
      </c>
    </row>
    <row r="1389" spans="1:12">
      <c r="A1389" t="str" cm="1">
        <f t="array" ref="A1389">IFERROR(INDEX(OpenMeteoAPI[City],ROWS($A$2:A1389))&amp;", "&amp;INDEX(OpenMeteoAPI[CountryCode],ROWS($A$2:A1389)),"")</f>
        <v>Paris, FR</v>
      </c>
      <c r="B1389" t="str" cm="1">
        <f t="array" ref="B1389">IF($A1389="","",INDEX(OpenMeteoAPI[LocationID],ROWS($B$2:B1389)))</f>
        <v>FR-PAR</v>
      </c>
      <c r="C1389" s="5" cm="1">
        <f t="array" ref="C1389">IF($A1389="","",INDEX(OpenMeteoAPI[ForecastDateTime],ROWS($C$2:C1389)))</f>
        <v>46217.791666666664</v>
      </c>
      <c r="D1389" t="str">
        <f t="shared" si="21"/>
        <v>7PM</v>
      </c>
      <c r="E1389" t="str" cm="1">
        <f t="array" ref="E1389">IF($K1389="","",_xlfn.IFS($K1389=0,_xlfn.UNICHAR(9728),$K1389&lt;=3,_xlfn.UNICHAR(9729),OR($K1389=45,$K1389=48),"~",AND($K1389&gt;=51,$K1389&lt;=67),_xlfn.UNICHAR(9748),AND($K1389&gt;=71,$K1389&lt;=77),_xlfn.UNICHAR(10052),AND($K1389&gt;=80,$K1389&lt;=82),_xlfn.UNICHAR(9748),AND($K1389&gt;=95,$K1389&lt;=99),_xlfn.UNICHAR(9889),TRUE,_xlfn.UNICHAR(9729)))</f>
        <v>☁</v>
      </c>
      <c r="F1389" t="str" cm="1">
        <f t="array" ref="F1389">IF($K1389="","",_xlfn.IFS($K1389=0,"Clear",$K1389&lt;=3,"Partly Cloudy",OR($K1389=45,$K1389=48),"Fog",AND($K1389&gt;=51,$K1389&lt;=67),"Drizzle",AND($K1389&gt;=71,$K1389&lt;=77),"Snow",AND($K1389&gt;=80,$K1389&lt;=82),"Rain Showers",AND($K1389&gt;=95,$K1389&lt;=99),"Thunderstorm",TRUE,"Cloudy"))</f>
        <v>Partly Cloudy</v>
      </c>
      <c r="G1389" s="3" cm="1">
        <f t="array" ref="G1389">IF($A1389="","",INDEX(OpenMeteoAPI[TemperatureC],ROWS($G$2:G1389)))</f>
        <v>35.4</v>
      </c>
      <c r="H1389" s="4" cm="1">
        <f t="array" ref="H1389">IF($A1389="","",INDEX(OpenMeteoAPI[RelativeHumidityPct],ROWS($H$2:H1389))/100)</f>
        <v>0.2</v>
      </c>
      <c r="I1389" s="4" cm="1">
        <f t="array" ref="I1389">IF($A1389="","",INDEX(OpenMeteoAPI[PrecipitationProbabilityPct],ROWS($I$2:I1389))/100)</f>
        <v>0.06</v>
      </c>
      <c r="J1389" s="3" cm="1">
        <f t="array" ref="J1389">IF($A1389="","",INDEX(OpenMeteoAPI[PrecipitationMM],ROWS($J$2:J1389)))</f>
        <v>0</v>
      </c>
      <c r="K1389" cm="1">
        <f t="array" ref="K1389">IF($A1389="","",INDEX(OpenMeteoAPI[WeatherCode],ROWS($K$2:K1389)))</f>
        <v>3</v>
      </c>
      <c r="L1389" s="3" cm="1">
        <f t="array" ref="L1389">IF($A1389="","",INDEX(OpenMeteoAPI[WindSpeedKMH],ROWS($L$2:L1389)))</f>
        <v>13.6</v>
      </c>
    </row>
    <row r="1390" spans="1:12">
      <c r="A1390" t="str" cm="1">
        <f t="array" ref="A1390">IFERROR(INDEX(OpenMeteoAPI[City],ROWS($A$2:A1390))&amp;", "&amp;INDEX(OpenMeteoAPI[CountryCode],ROWS($A$2:A1390)),"")</f>
        <v>Paris, FR</v>
      </c>
      <c r="B1390" t="str" cm="1">
        <f t="array" ref="B1390">IF($A1390="","",INDEX(OpenMeteoAPI[LocationID],ROWS($B$2:B1390)))</f>
        <v>FR-PAR</v>
      </c>
      <c r="C1390" s="5" cm="1">
        <f t="array" ref="C1390">IF($A1390="","",INDEX(OpenMeteoAPI[ForecastDateTime],ROWS($C$2:C1390)))</f>
        <v>46217.833333333336</v>
      </c>
      <c r="D1390" t="str">
        <f t="shared" si="21"/>
        <v>8PM</v>
      </c>
      <c r="E1390" t="str" cm="1">
        <f t="array" ref="E1390">IF($K1390="","",_xlfn.IFS($K1390=0,_xlfn.UNICHAR(9728),$K1390&lt;=3,_xlfn.UNICHAR(9729),OR($K1390=45,$K1390=48),"~",AND($K1390&gt;=51,$K1390&lt;=67),_xlfn.UNICHAR(9748),AND($K1390&gt;=71,$K1390&lt;=77),_xlfn.UNICHAR(10052),AND($K1390&gt;=80,$K1390&lt;=82),_xlfn.UNICHAR(9748),AND($K1390&gt;=95,$K1390&lt;=99),_xlfn.UNICHAR(9889),TRUE,_xlfn.UNICHAR(9729)))</f>
        <v>☁</v>
      </c>
      <c r="F1390" t="str" cm="1">
        <f t="array" ref="F1390">IF($K1390="","",_xlfn.IFS($K1390=0,"Clear",$K1390&lt;=3,"Partly Cloudy",OR($K1390=45,$K1390=48),"Fog",AND($K1390&gt;=51,$K1390&lt;=67),"Drizzle",AND($K1390&gt;=71,$K1390&lt;=77),"Snow",AND($K1390&gt;=80,$K1390&lt;=82),"Rain Showers",AND($K1390&gt;=95,$K1390&lt;=99),"Thunderstorm",TRUE,"Cloudy"))</f>
        <v>Partly Cloudy</v>
      </c>
      <c r="G1390" s="3" cm="1">
        <f t="array" ref="G1390">IF($A1390="","",INDEX(OpenMeteoAPI[TemperatureC],ROWS($G$2:G1390)))</f>
        <v>34.5</v>
      </c>
      <c r="H1390" s="4" cm="1">
        <f t="array" ref="H1390">IF($A1390="","",INDEX(OpenMeteoAPI[RelativeHumidityPct],ROWS($H$2:H1390))/100)</f>
        <v>0.21</v>
      </c>
      <c r="I1390" s="4" cm="1">
        <f t="array" ref="I1390">IF($A1390="","",INDEX(OpenMeteoAPI[PrecipitationProbabilityPct],ROWS($I$2:I1390))/100)</f>
        <v>0.06</v>
      </c>
      <c r="J1390" s="3" cm="1">
        <f t="array" ref="J1390">IF($A1390="","",INDEX(OpenMeteoAPI[PrecipitationMM],ROWS($J$2:J1390)))</f>
        <v>0</v>
      </c>
      <c r="K1390" cm="1">
        <f t="array" ref="K1390">IF($A1390="","",INDEX(OpenMeteoAPI[WeatherCode],ROWS($K$2:K1390)))</f>
        <v>3</v>
      </c>
      <c r="L1390" s="3" cm="1">
        <f t="array" ref="L1390">IF($A1390="","",INDEX(OpenMeteoAPI[WindSpeedKMH],ROWS($L$2:L1390)))</f>
        <v>14.3</v>
      </c>
    </row>
    <row r="1391" spans="1:12">
      <c r="A1391" t="str" cm="1">
        <f t="array" ref="A1391">IFERROR(INDEX(OpenMeteoAPI[City],ROWS($A$2:A1391))&amp;", "&amp;INDEX(OpenMeteoAPI[CountryCode],ROWS($A$2:A1391)),"")</f>
        <v>Paris, FR</v>
      </c>
      <c r="B1391" t="str" cm="1">
        <f t="array" ref="B1391">IF($A1391="","",INDEX(OpenMeteoAPI[LocationID],ROWS($B$2:B1391)))</f>
        <v>FR-PAR</v>
      </c>
      <c r="C1391" s="5" cm="1">
        <f t="array" ref="C1391">IF($A1391="","",INDEX(OpenMeteoAPI[ForecastDateTime],ROWS($C$2:C1391)))</f>
        <v>46217.875</v>
      </c>
      <c r="D1391" t="str">
        <f t="shared" si="21"/>
        <v>9PM</v>
      </c>
      <c r="E1391" t="str" cm="1">
        <f t="array" ref="E1391">IF($K1391="","",_xlfn.IFS($K1391=0,_xlfn.UNICHAR(9728),$K1391&lt;=3,_xlfn.UNICHAR(9729),OR($K1391=45,$K1391=48),"~",AND($K1391&gt;=51,$K1391&lt;=67),_xlfn.UNICHAR(9748),AND($K1391&gt;=71,$K1391&lt;=77),_xlfn.UNICHAR(10052),AND($K1391&gt;=80,$K1391&lt;=82),_xlfn.UNICHAR(9748),AND($K1391&gt;=95,$K1391&lt;=99),_xlfn.UNICHAR(9889),TRUE,_xlfn.UNICHAR(9729)))</f>
        <v>☁</v>
      </c>
      <c r="F1391" t="str" cm="1">
        <f t="array" ref="F1391">IF($K1391="","",_xlfn.IFS($K1391=0,"Clear",$K1391&lt;=3,"Partly Cloudy",OR($K1391=45,$K1391=48),"Fog",AND($K1391&gt;=51,$K1391&lt;=67),"Drizzle",AND($K1391&gt;=71,$K1391&lt;=77),"Snow",AND($K1391&gt;=80,$K1391&lt;=82),"Rain Showers",AND($K1391&gt;=95,$K1391&lt;=99),"Thunderstorm",TRUE,"Cloudy"))</f>
        <v>Partly Cloudy</v>
      </c>
      <c r="G1391" s="3" cm="1">
        <f t="array" ref="G1391">IF($A1391="","",INDEX(OpenMeteoAPI[TemperatureC],ROWS($G$2:G1391)))</f>
        <v>33</v>
      </c>
      <c r="H1391" s="4" cm="1">
        <f t="array" ref="H1391">IF($A1391="","",INDEX(OpenMeteoAPI[RelativeHumidityPct],ROWS($H$2:H1391))/100)</f>
        <v>0.23</v>
      </c>
      <c r="I1391" s="4" cm="1">
        <f t="array" ref="I1391">IF($A1391="","",INDEX(OpenMeteoAPI[PrecipitationProbabilityPct],ROWS($I$2:I1391))/100)</f>
        <v>0.05</v>
      </c>
      <c r="J1391" s="3" cm="1">
        <f t="array" ref="J1391">IF($A1391="","",INDEX(OpenMeteoAPI[PrecipitationMM],ROWS($J$2:J1391)))</f>
        <v>0</v>
      </c>
      <c r="K1391" cm="1">
        <f t="array" ref="K1391">IF($A1391="","",INDEX(OpenMeteoAPI[WeatherCode],ROWS($K$2:K1391)))</f>
        <v>2</v>
      </c>
      <c r="L1391" s="3" cm="1">
        <f t="array" ref="L1391">IF($A1391="","",INDEX(OpenMeteoAPI[WindSpeedKMH],ROWS($L$2:L1391)))</f>
        <v>13.5</v>
      </c>
    </row>
    <row r="1392" spans="1:12">
      <c r="A1392" t="str" cm="1">
        <f t="array" ref="A1392">IFERROR(INDEX(OpenMeteoAPI[City],ROWS($A$2:A1392))&amp;", "&amp;INDEX(OpenMeteoAPI[CountryCode],ROWS($A$2:A1392)),"")</f>
        <v>Paris, FR</v>
      </c>
      <c r="B1392" t="str" cm="1">
        <f t="array" ref="B1392">IF($A1392="","",INDEX(OpenMeteoAPI[LocationID],ROWS($B$2:B1392)))</f>
        <v>FR-PAR</v>
      </c>
      <c r="C1392" s="5" cm="1">
        <f t="array" ref="C1392">IF($A1392="","",INDEX(OpenMeteoAPI[ForecastDateTime],ROWS($C$2:C1392)))</f>
        <v>46217.916666666664</v>
      </c>
      <c r="D1392" t="str">
        <f t="shared" si="21"/>
        <v>10PM</v>
      </c>
      <c r="E1392" t="str" cm="1">
        <f t="array" ref="E1392">IF($K1392="","",_xlfn.IFS($K1392=0,_xlfn.UNICHAR(9728),$K1392&lt;=3,_xlfn.UNICHAR(9729),OR($K1392=45,$K1392=48),"~",AND($K1392&gt;=51,$K1392&lt;=67),_xlfn.UNICHAR(9748),AND($K1392&gt;=71,$K1392&lt;=77),_xlfn.UNICHAR(10052),AND($K1392&gt;=80,$K1392&lt;=82),_xlfn.UNICHAR(9748),AND($K1392&gt;=95,$K1392&lt;=99),_xlfn.UNICHAR(9889),TRUE,_xlfn.UNICHAR(9729)))</f>
        <v>☁</v>
      </c>
      <c r="F1392" t="str" cm="1">
        <f t="array" ref="F1392">IF($K1392="","",_xlfn.IFS($K1392=0,"Clear",$K1392&lt;=3,"Partly Cloudy",OR($K1392=45,$K1392=48),"Fog",AND($K1392&gt;=51,$K1392&lt;=67),"Drizzle",AND($K1392&gt;=71,$K1392&lt;=77),"Snow",AND($K1392&gt;=80,$K1392&lt;=82),"Rain Showers",AND($K1392&gt;=95,$K1392&lt;=99),"Thunderstorm",TRUE,"Cloudy"))</f>
        <v>Partly Cloudy</v>
      </c>
      <c r="G1392" s="3" cm="1">
        <f t="array" ref="G1392">IF($A1392="","",INDEX(OpenMeteoAPI[TemperatureC],ROWS($G$2:G1392)))</f>
        <v>31.2</v>
      </c>
      <c r="H1392" s="4" cm="1">
        <f t="array" ref="H1392">IF($A1392="","",INDEX(OpenMeteoAPI[RelativeHumidityPct],ROWS($H$2:H1392))/100)</f>
        <v>0.27</v>
      </c>
      <c r="I1392" s="4" cm="1">
        <f t="array" ref="I1392">IF($A1392="","",INDEX(OpenMeteoAPI[PrecipitationProbabilityPct],ROWS($I$2:I1392))/100)</f>
        <v>0.05</v>
      </c>
      <c r="J1392" s="3" cm="1">
        <f t="array" ref="J1392">IF($A1392="","",INDEX(OpenMeteoAPI[PrecipitationMM],ROWS($J$2:J1392)))</f>
        <v>0</v>
      </c>
      <c r="K1392" cm="1">
        <f t="array" ref="K1392">IF($A1392="","",INDEX(OpenMeteoAPI[WeatherCode],ROWS($K$2:K1392)))</f>
        <v>2</v>
      </c>
      <c r="L1392" s="3" cm="1">
        <f t="array" ref="L1392">IF($A1392="","",INDEX(OpenMeteoAPI[WindSpeedKMH],ROWS($L$2:L1392)))</f>
        <v>12.2</v>
      </c>
    </row>
    <row r="1393" spans="1:12">
      <c r="A1393" t="str" cm="1">
        <f t="array" ref="A1393">IFERROR(INDEX(OpenMeteoAPI[City],ROWS($A$2:A1393))&amp;", "&amp;INDEX(OpenMeteoAPI[CountryCode],ROWS($A$2:A1393)),"")</f>
        <v>Paris, FR</v>
      </c>
      <c r="B1393" t="str" cm="1">
        <f t="array" ref="B1393">IF($A1393="","",INDEX(OpenMeteoAPI[LocationID],ROWS($B$2:B1393)))</f>
        <v>FR-PAR</v>
      </c>
      <c r="C1393" s="5" cm="1">
        <f t="array" ref="C1393">IF($A1393="","",INDEX(OpenMeteoAPI[ForecastDateTime],ROWS($C$2:C1393)))</f>
        <v>46217.958333333336</v>
      </c>
      <c r="D1393" t="str">
        <f t="shared" si="21"/>
        <v>11PM</v>
      </c>
      <c r="E1393" t="str" cm="1">
        <f t="array" ref="E1393">IF($K1393="","",_xlfn.IFS($K1393=0,_xlfn.UNICHAR(9728),$K1393&lt;=3,_xlfn.UNICHAR(9729),OR($K1393=45,$K1393=48),"~",AND($K1393&gt;=51,$K1393&lt;=67),_xlfn.UNICHAR(9748),AND($K1393&gt;=71,$K1393&lt;=77),_xlfn.UNICHAR(10052),AND($K1393&gt;=80,$K1393&lt;=82),_xlfn.UNICHAR(9748),AND($K1393&gt;=95,$K1393&lt;=99),_xlfn.UNICHAR(9889),TRUE,_xlfn.UNICHAR(9729)))</f>
        <v>☁</v>
      </c>
      <c r="F1393" t="str" cm="1">
        <f t="array" ref="F1393">IF($K1393="","",_xlfn.IFS($K1393=0,"Clear",$K1393&lt;=3,"Partly Cloudy",OR($K1393=45,$K1393=48),"Fog",AND($K1393&gt;=51,$K1393&lt;=67),"Drizzle",AND($K1393&gt;=71,$K1393&lt;=77),"Snow",AND($K1393&gt;=80,$K1393&lt;=82),"Rain Showers",AND($K1393&gt;=95,$K1393&lt;=99),"Thunderstorm",TRUE,"Cloudy"))</f>
        <v>Partly Cloudy</v>
      </c>
      <c r="G1393" s="3" cm="1">
        <f t="array" ref="G1393">IF($A1393="","",INDEX(OpenMeteoAPI[TemperatureC],ROWS($G$2:G1393)))</f>
        <v>29.6</v>
      </c>
      <c r="H1393" s="4" cm="1">
        <f t="array" ref="H1393">IF($A1393="","",INDEX(OpenMeteoAPI[RelativeHumidityPct],ROWS($H$2:H1393))/100)</f>
        <v>0.3</v>
      </c>
      <c r="I1393" s="4" cm="1">
        <f t="array" ref="I1393">IF($A1393="","",INDEX(OpenMeteoAPI[PrecipitationProbabilityPct],ROWS($I$2:I1393))/100)</f>
        <v>0.04</v>
      </c>
      <c r="J1393" s="3" cm="1">
        <f t="array" ref="J1393">IF($A1393="","",INDEX(OpenMeteoAPI[PrecipitationMM],ROWS($J$2:J1393)))</f>
        <v>0</v>
      </c>
      <c r="K1393" cm="1">
        <f t="array" ref="K1393">IF($A1393="","",INDEX(OpenMeteoAPI[WeatherCode],ROWS($K$2:K1393)))</f>
        <v>2</v>
      </c>
      <c r="L1393" s="3" cm="1">
        <f t="array" ref="L1393">IF($A1393="","",INDEX(OpenMeteoAPI[WindSpeedKMH],ROWS($L$2:L1393)))</f>
        <v>10.8</v>
      </c>
    </row>
    <row r="1394" spans="1:12">
      <c r="A1394" t="str" cm="1">
        <f t="array" ref="A1394">IFERROR(INDEX(OpenMeteoAPI[City],ROWS($A$2:A1394))&amp;", "&amp;INDEX(OpenMeteoAPI[CountryCode],ROWS($A$2:A1394)),"")</f>
        <v>Paris, FR</v>
      </c>
      <c r="B1394" t="str" cm="1">
        <f t="array" ref="B1394">IF($A1394="","",INDEX(OpenMeteoAPI[LocationID],ROWS($B$2:B1394)))</f>
        <v>FR-PAR</v>
      </c>
      <c r="C1394" s="5" cm="1">
        <f t="array" ref="C1394">IF($A1394="","",INDEX(OpenMeteoAPI[ForecastDateTime],ROWS($C$2:C1394)))</f>
        <v>46218</v>
      </c>
      <c r="D1394" t="str">
        <f t="shared" si="21"/>
        <v>12AM</v>
      </c>
      <c r="E1394" t="str" cm="1">
        <f t="array" ref="E1394">IF($K1394="","",_xlfn.IFS($K1394=0,_xlfn.UNICHAR(9728),$K1394&lt;=3,_xlfn.UNICHAR(9729),OR($K1394=45,$K1394=48),"~",AND($K1394&gt;=51,$K1394&lt;=67),_xlfn.UNICHAR(9748),AND($K1394&gt;=71,$K1394&lt;=77),_xlfn.UNICHAR(10052),AND($K1394&gt;=80,$K1394&lt;=82),_xlfn.UNICHAR(9748),AND($K1394&gt;=95,$K1394&lt;=99),_xlfn.UNICHAR(9889),TRUE,_xlfn.UNICHAR(9729)))</f>
        <v>☁</v>
      </c>
      <c r="F1394" t="str" cm="1">
        <f t="array" ref="F1394">IF($K1394="","",_xlfn.IFS($K1394=0,"Clear",$K1394&lt;=3,"Partly Cloudy",OR($K1394=45,$K1394=48),"Fog",AND($K1394&gt;=51,$K1394&lt;=67),"Drizzle",AND($K1394&gt;=71,$K1394&lt;=77),"Snow",AND($K1394&gt;=80,$K1394&lt;=82),"Rain Showers",AND($K1394&gt;=95,$K1394&lt;=99),"Thunderstorm",TRUE,"Cloudy"))</f>
        <v>Partly Cloudy</v>
      </c>
      <c r="G1394" s="3" cm="1">
        <f t="array" ref="G1394">IF($A1394="","",INDEX(OpenMeteoAPI[TemperatureC],ROWS($G$2:G1394)))</f>
        <v>28.4</v>
      </c>
      <c r="H1394" s="4" cm="1">
        <f t="array" ref="H1394">IF($A1394="","",INDEX(OpenMeteoAPI[RelativeHumidityPct],ROWS($H$2:H1394))/100)</f>
        <v>0.33</v>
      </c>
      <c r="I1394" s="4" cm="1">
        <f t="array" ref="I1394">IF($A1394="","",INDEX(OpenMeteoAPI[PrecipitationProbabilityPct],ROWS($I$2:I1394))/100)</f>
        <v>0.05</v>
      </c>
      <c r="J1394" s="3" cm="1">
        <f t="array" ref="J1394">IF($A1394="","",INDEX(OpenMeteoAPI[PrecipitationMM],ROWS($J$2:J1394)))</f>
        <v>0</v>
      </c>
      <c r="K1394" cm="1">
        <f t="array" ref="K1394">IF($A1394="","",INDEX(OpenMeteoAPI[WeatherCode],ROWS($K$2:K1394)))</f>
        <v>1</v>
      </c>
      <c r="L1394" s="3" cm="1">
        <f t="array" ref="L1394">IF($A1394="","",INDEX(OpenMeteoAPI[WindSpeedKMH],ROWS($L$2:L1394)))</f>
        <v>9.9</v>
      </c>
    </row>
    <row r="1395" spans="1:12">
      <c r="A1395" t="str" cm="1">
        <f t="array" ref="A1395">IFERROR(INDEX(OpenMeteoAPI[City],ROWS($A$2:A1395))&amp;", "&amp;INDEX(OpenMeteoAPI[CountryCode],ROWS($A$2:A1395)),"")</f>
        <v>Paris, FR</v>
      </c>
      <c r="B1395" t="str" cm="1">
        <f t="array" ref="B1395">IF($A1395="","",INDEX(OpenMeteoAPI[LocationID],ROWS($B$2:B1395)))</f>
        <v>FR-PAR</v>
      </c>
      <c r="C1395" s="5" cm="1">
        <f t="array" ref="C1395">IF($A1395="","",INDEX(OpenMeteoAPI[ForecastDateTime],ROWS($C$2:C1395)))</f>
        <v>46218.041666666664</v>
      </c>
      <c r="D1395" t="str">
        <f t="shared" si="21"/>
        <v>1AM</v>
      </c>
      <c r="E1395" t="str" cm="1">
        <f t="array" ref="E1395">IF($K1395="","",_xlfn.IFS($K1395=0,_xlfn.UNICHAR(9728),$K1395&lt;=3,_xlfn.UNICHAR(9729),OR($K1395=45,$K1395=48),"~",AND($K1395&gt;=51,$K1395&lt;=67),_xlfn.UNICHAR(9748),AND($K1395&gt;=71,$K1395&lt;=77),_xlfn.UNICHAR(10052),AND($K1395&gt;=80,$K1395&lt;=82),_xlfn.UNICHAR(9748),AND($K1395&gt;=95,$K1395&lt;=99),_xlfn.UNICHAR(9889),TRUE,_xlfn.UNICHAR(9729)))</f>
        <v>☁</v>
      </c>
      <c r="F1395" t="str" cm="1">
        <f t="array" ref="F1395">IF($K1395="","",_xlfn.IFS($K1395=0,"Clear",$K1395&lt;=3,"Partly Cloudy",OR($K1395=45,$K1395=48),"Fog",AND($K1395&gt;=51,$K1395&lt;=67),"Drizzle",AND($K1395&gt;=71,$K1395&lt;=77),"Snow",AND($K1395&gt;=80,$K1395&lt;=82),"Rain Showers",AND($K1395&gt;=95,$K1395&lt;=99),"Thunderstorm",TRUE,"Cloudy"))</f>
        <v>Partly Cloudy</v>
      </c>
      <c r="G1395" s="3" cm="1">
        <f t="array" ref="G1395">IF($A1395="","",INDEX(OpenMeteoAPI[TemperatureC],ROWS($G$2:G1395)))</f>
        <v>27.2</v>
      </c>
      <c r="H1395" s="4" cm="1">
        <f t="array" ref="H1395">IF($A1395="","",INDEX(OpenMeteoAPI[RelativeHumidityPct],ROWS($H$2:H1395))/100)</f>
        <v>0.35</v>
      </c>
      <c r="I1395" s="4" cm="1">
        <f t="array" ref="I1395">IF($A1395="","",INDEX(OpenMeteoAPI[PrecipitationProbabilityPct],ROWS($I$2:I1395))/100)</f>
        <v>0.04</v>
      </c>
      <c r="J1395" s="3" cm="1">
        <f t="array" ref="J1395">IF($A1395="","",INDEX(OpenMeteoAPI[PrecipitationMM],ROWS($J$2:J1395)))</f>
        <v>0</v>
      </c>
      <c r="K1395" cm="1">
        <f t="array" ref="K1395">IF($A1395="","",INDEX(OpenMeteoAPI[WeatherCode],ROWS($K$2:K1395)))</f>
        <v>1</v>
      </c>
      <c r="L1395" s="3" cm="1">
        <f t="array" ref="L1395">IF($A1395="","",INDEX(OpenMeteoAPI[WindSpeedKMH],ROWS($L$2:L1395)))</f>
        <v>9.5</v>
      </c>
    </row>
    <row r="1396" spans="1:12">
      <c r="A1396" t="str" cm="1">
        <f t="array" ref="A1396">IFERROR(INDEX(OpenMeteoAPI[City],ROWS($A$2:A1396))&amp;", "&amp;INDEX(OpenMeteoAPI[CountryCode],ROWS($A$2:A1396)),"")</f>
        <v>Paris, FR</v>
      </c>
      <c r="B1396" t="str" cm="1">
        <f t="array" ref="B1396">IF($A1396="","",INDEX(OpenMeteoAPI[LocationID],ROWS($B$2:B1396)))</f>
        <v>FR-PAR</v>
      </c>
      <c r="C1396" s="5" cm="1">
        <f t="array" ref="C1396">IF($A1396="","",INDEX(OpenMeteoAPI[ForecastDateTime],ROWS($C$2:C1396)))</f>
        <v>46218.083333333336</v>
      </c>
      <c r="D1396" t="str">
        <f t="shared" si="21"/>
        <v>2AM</v>
      </c>
      <c r="E1396" t="str" cm="1">
        <f t="array" ref="E1396">IF($K1396="","",_xlfn.IFS($K1396=0,_xlfn.UNICHAR(9728),$K1396&lt;=3,_xlfn.UNICHAR(9729),OR($K1396=45,$K1396=48),"~",AND($K1396&gt;=51,$K1396&lt;=67),_xlfn.UNICHAR(9748),AND($K1396&gt;=71,$K1396&lt;=77),_xlfn.UNICHAR(10052),AND($K1396&gt;=80,$K1396&lt;=82),_xlfn.UNICHAR(9748),AND($K1396&gt;=95,$K1396&lt;=99),_xlfn.UNICHAR(9889),TRUE,_xlfn.UNICHAR(9729)))</f>
        <v>☁</v>
      </c>
      <c r="F1396" t="str" cm="1">
        <f t="array" ref="F1396">IF($K1396="","",_xlfn.IFS($K1396=0,"Clear",$K1396&lt;=3,"Partly Cloudy",OR($K1396=45,$K1396=48),"Fog",AND($K1396&gt;=51,$K1396&lt;=67),"Drizzle",AND($K1396&gt;=71,$K1396&lt;=77),"Snow",AND($K1396&gt;=80,$K1396&lt;=82),"Rain Showers",AND($K1396&gt;=95,$K1396&lt;=99),"Thunderstorm",TRUE,"Cloudy"))</f>
        <v>Partly Cloudy</v>
      </c>
      <c r="G1396" s="3" cm="1">
        <f t="array" ref="G1396">IF($A1396="","",INDEX(OpenMeteoAPI[TemperatureC],ROWS($G$2:G1396)))</f>
        <v>26.3</v>
      </c>
      <c r="H1396" s="4" cm="1">
        <f t="array" ref="H1396">IF($A1396="","",INDEX(OpenMeteoAPI[RelativeHumidityPct],ROWS($H$2:H1396))/100)</f>
        <v>0.37</v>
      </c>
      <c r="I1396" s="4" cm="1">
        <f t="array" ref="I1396">IF($A1396="","",INDEX(OpenMeteoAPI[PrecipitationProbabilityPct],ROWS($I$2:I1396))/100)</f>
        <v>0.04</v>
      </c>
      <c r="J1396" s="3" cm="1">
        <f t="array" ref="J1396">IF($A1396="","",INDEX(OpenMeteoAPI[PrecipitationMM],ROWS($J$2:J1396)))</f>
        <v>0</v>
      </c>
      <c r="K1396" cm="1">
        <f t="array" ref="K1396">IF($A1396="","",INDEX(OpenMeteoAPI[WeatherCode],ROWS($K$2:K1396)))</f>
        <v>1</v>
      </c>
      <c r="L1396" s="3" cm="1">
        <f t="array" ref="L1396">IF($A1396="","",INDEX(OpenMeteoAPI[WindSpeedKMH],ROWS($L$2:L1396)))</f>
        <v>9.8000000000000007</v>
      </c>
    </row>
    <row r="1397" spans="1:12">
      <c r="A1397" t="str" cm="1">
        <f t="array" ref="A1397">IFERROR(INDEX(OpenMeteoAPI[City],ROWS($A$2:A1397))&amp;", "&amp;INDEX(OpenMeteoAPI[CountryCode],ROWS($A$2:A1397)),"")</f>
        <v>Paris, FR</v>
      </c>
      <c r="B1397" t="str" cm="1">
        <f t="array" ref="B1397">IF($A1397="","",INDEX(OpenMeteoAPI[LocationID],ROWS($B$2:B1397)))</f>
        <v>FR-PAR</v>
      </c>
      <c r="C1397" s="5" cm="1">
        <f t="array" ref="C1397">IF($A1397="","",INDEX(OpenMeteoAPI[ForecastDateTime],ROWS($C$2:C1397)))</f>
        <v>46218.125</v>
      </c>
      <c r="D1397" t="str">
        <f t="shared" si="21"/>
        <v>3AM</v>
      </c>
      <c r="E1397" t="str" cm="1">
        <f t="array" ref="E1397">IF($K1397="","",_xlfn.IFS($K1397=0,_xlfn.UNICHAR(9728),$K1397&lt;=3,_xlfn.UNICHAR(9729),OR($K1397=45,$K1397=48),"~",AND($K1397&gt;=51,$K1397&lt;=67),_xlfn.UNICHAR(9748),AND($K1397&gt;=71,$K1397&lt;=77),_xlfn.UNICHAR(10052),AND($K1397&gt;=80,$K1397&lt;=82),_xlfn.UNICHAR(9748),AND($K1397&gt;=95,$K1397&lt;=99),_xlfn.UNICHAR(9889),TRUE,_xlfn.UNICHAR(9729)))</f>
        <v>☁</v>
      </c>
      <c r="F1397" t="str" cm="1">
        <f t="array" ref="F1397">IF($K1397="","",_xlfn.IFS($K1397=0,"Clear",$K1397&lt;=3,"Partly Cloudy",OR($K1397=45,$K1397=48),"Fog",AND($K1397&gt;=51,$K1397&lt;=67),"Drizzle",AND($K1397&gt;=71,$K1397&lt;=77),"Snow",AND($K1397&gt;=80,$K1397&lt;=82),"Rain Showers",AND($K1397&gt;=95,$K1397&lt;=99),"Thunderstorm",TRUE,"Cloudy"))</f>
        <v>Partly Cloudy</v>
      </c>
      <c r="G1397" s="3" cm="1">
        <f t="array" ref="G1397">IF($A1397="","",INDEX(OpenMeteoAPI[TemperatureC],ROWS($G$2:G1397)))</f>
        <v>25.3</v>
      </c>
      <c r="H1397" s="4" cm="1">
        <f t="array" ref="H1397">IF($A1397="","",INDEX(OpenMeteoAPI[RelativeHumidityPct],ROWS($H$2:H1397))/100)</f>
        <v>0.39</v>
      </c>
      <c r="I1397" s="4" cm="1">
        <f t="array" ref="I1397">IF($A1397="","",INDEX(OpenMeteoAPI[PrecipitationProbabilityPct],ROWS($I$2:I1397))/100)</f>
        <v>0.04</v>
      </c>
      <c r="J1397" s="3" cm="1">
        <f t="array" ref="J1397">IF($A1397="","",INDEX(OpenMeteoAPI[PrecipitationMM],ROWS($J$2:J1397)))</f>
        <v>0</v>
      </c>
      <c r="K1397" cm="1">
        <f t="array" ref="K1397">IF($A1397="","",INDEX(OpenMeteoAPI[WeatherCode],ROWS($K$2:K1397)))</f>
        <v>1</v>
      </c>
      <c r="L1397" s="3" cm="1">
        <f t="array" ref="L1397">IF($A1397="","",INDEX(OpenMeteoAPI[WindSpeedKMH],ROWS($L$2:L1397)))</f>
        <v>10.8</v>
      </c>
    </row>
    <row r="1398" spans="1:12">
      <c r="A1398" t="str" cm="1">
        <f t="array" ref="A1398">IFERROR(INDEX(OpenMeteoAPI[City],ROWS($A$2:A1398))&amp;", "&amp;INDEX(OpenMeteoAPI[CountryCode],ROWS($A$2:A1398)),"")</f>
        <v>Paris, FR</v>
      </c>
      <c r="B1398" t="str" cm="1">
        <f t="array" ref="B1398">IF($A1398="","",INDEX(OpenMeteoAPI[LocationID],ROWS($B$2:B1398)))</f>
        <v>FR-PAR</v>
      </c>
      <c r="C1398" s="5" cm="1">
        <f t="array" ref="C1398">IF($A1398="","",INDEX(OpenMeteoAPI[ForecastDateTime],ROWS($C$2:C1398)))</f>
        <v>46218.166666666664</v>
      </c>
      <c r="D1398" t="str">
        <f t="shared" si="21"/>
        <v>4AM</v>
      </c>
      <c r="E1398" t="str" cm="1">
        <f t="array" ref="E1398">IF($K1398="","",_xlfn.IFS($K1398=0,_xlfn.UNICHAR(9728),$K1398&lt;=3,_xlfn.UNICHAR(9729),OR($K1398=45,$K1398=48),"~",AND($K1398&gt;=51,$K1398&lt;=67),_xlfn.UNICHAR(9748),AND($K1398&gt;=71,$K1398&lt;=77),_xlfn.UNICHAR(10052),AND($K1398&gt;=80,$K1398&lt;=82),_xlfn.UNICHAR(9748),AND($K1398&gt;=95,$K1398&lt;=99),_xlfn.UNICHAR(9889),TRUE,_xlfn.UNICHAR(9729)))</f>
        <v>☁</v>
      </c>
      <c r="F1398" t="str" cm="1">
        <f t="array" ref="F1398">IF($K1398="","",_xlfn.IFS($K1398=0,"Clear",$K1398&lt;=3,"Partly Cloudy",OR($K1398=45,$K1398=48),"Fog",AND($K1398&gt;=51,$K1398&lt;=67),"Drizzle",AND($K1398&gt;=71,$K1398&lt;=77),"Snow",AND($K1398&gt;=80,$K1398&lt;=82),"Rain Showers",AND($K1398&gt;=95,$K1398&lt;=99),"Thunderstorm",TRUE,"Cloudy"))</f>
        <v>Partly Cloudy</v>
      </c>
      <c r="G1398" s="3" cm="1">
        <f t="array" ref="G1398">IF($A1398="","",INDEX(OpenMeteoAPI[TemperatureC],ROWS($G$2:G1398)))</f>
        <v>24.4</v>
      </c>
      <c r="H1398" s="4" cm="1">
        <f t="array" ref="H1398">IF($A1398="","",INDEX(OpenMeteoAPI[RelativeHumidityPct],ROWS($H$2:H1398))/100)</f>
        <v>0.43</v>
      </c>
      <c r="I1398" s="4" cm="1">
        <f t="array" ref="I1398">IF($A1398="","",INDEX(OpenMeteoAPI[PrecipitationProbabilityPct],ROWS($I$2:I1398))/100)</f>
        <v>0.04</v>
      </c>
      <c r="J1398" s="3" cm="1">
        <f t="array" ref="J1398">IF($A1398="","",INDEX(OpenMeteoAPI[PrecipitationMM],ROWS($J$2:J1398)))</f>
        <v>0</v>
      </c>
      <c r="K1398" cm="1">
        <f t="array" ref="K1398">IF($A1398="","",INDEX(OpenMeteoAPI[WeatherCode],ROWS($K$2:K1398)))</f>
        <v>1</v>
      </c>
      <c r="L1398" s="3" cm="1">
        <f t="array" ref="L1398">IF($A1398="","",INDEX(OpenMeteoAPI[WindSpeedKMH],ROWS($L$2:L1398)))</f>
        <v>10.6</v>
      </c>
    </row>
    <row r="1399" spans="1:12">
      <c r="A1399" t="str" cm="1">
        <f t="array" ref="A1399">IFERROR(INDEX(OpenMeteoAPI[City],ROWS($A$2:A1399))&amp;", "&amp;INDEX(OpenMeteoAPI[CountryCode],ROWS($A$2:A1399)),"")</f>
        <v>Paris, FR</v>
      </c>
      <c r="B1399" t="str" cm="1">
        <f t="array" ref="B1399">IF($A1399="","",INDEX(OpenMeteoAPI[LocationID],ROWS($B$2:B1399)))</f>
        <v>FR-PAR</v>
      </c>
      <c r="C1399" s="5" cm="1">
        <f t="array" ref="C1399">IF($A1399="","",INDEX(OpenMeteoAPI[ForecastDateTime],ROWS($C$2:C1399)))</f>
        <v>46218.208333333336</v>
      </c>
      <c r="D1399" t="str">
        <f t="shared" si="21"/>
        <v>5AM</v>
      </c>
      <c r="E1399" t="str" cm="1">
        <f t="array" ref="E1399">IF($K1399="","",_xlfn.IFS($K1399=0,_xlfn.UNICHAR(9728),$K1399&lt;=3,_xlfn.UNICHAR(9729),OR($K1399=45,$K1399=48),"~",AND($K1399&gt;=51,$K1399&lt;=67),_xlfn.UNICHAR(9748),AND($K1399&gt;=71,$K1399&lt;=77),_xlfn.UNICHAR(10052),AND($K1399&gt;=80,$K1399&lt;=82),_xlfn.UNICHAR(9748),AND($K1399&gt;=95,$K1399&lt;=99),_xlfn.UNICHAR(9889),TRUE,_xlfn.UNICHAR(9729)))</f>
        <v>☀</v>
      </c>
      <c r="F1399" t="str" cm="1">
        <f t="array" ref="F1399">IF($K1399="","",_xlfn.IFS($K1399=0,"Clear",$K1399&lt;=3,"Partly Cloudy",OR($K1399=45,$K1399=48),"Fog",AND($K1399&gt;=51,$K1399&lt;=67),"Drizzle",AND($K1399&gt;=71,$K1399&lt;=77),"Snow",AND($K1399&gt;=80,$K1399&lt;=82),"Rain Showers",AND($K1399&gt;=95,$K1399&lt;=99),"Thunderstorm",TRUE,"Cloudy"))</f>
        <v>Clear</v>
      </c>
      <c r="G1399" s="3" cm="1">
        <f t="array" ref="G1399">IF($A1399="","",INDEX(OpenMeteoAPI[TemperatureC],ROWS($G$2:G1399)))</f>
        <v>23.6</v>
      </c>
      <c r="H1399" s="4" cm="1">
        <f t="array" ref="H1399">IF($A1399="","",INDEX(OpenMeteoAPI[RelativeHumidityPct],ROWS($H$2:H1399))/100)</f>
        <v>0.46</v>
      </c>
      <c r="I1399" s="4" cm="1">
        <f t="array" ref="I1399">IF($A1399="","",INDEX(OpenMeteoAPI[PrecipitationProbabilityPct],ROWS($I$2:I1399))/100)</f>
        <v>0.04</v>
      </c>
      <c r="J1399" s="3" cm="1">
        <f t="array" ref="J1399">IF($A1399="","",INDEX(OpenMeteoAPI[PrecipitationMM],ROWS($J$2:J1399)))</f>
        <v>0</v>
      </c>
      <c r="K1399" cm="1">
        <f t="array" ref="K1399">IF($A1399="","",INDEX(OpenMeteoAPI[WeatherCode],ROWS($K$2:K1399)))</f>
        <v>0</v>
      </c>
      <c r="L1399" s="3" cm="1">
        <f t="array" ref="L1399">IF($A1399="","",INDEX(OpenMeteoAPI[WindSpeedKMH],ROWS($L$2:L1399)))</f>
        <v>10.5</v>
      </c>
    </row>
    <row r="1400" spans="1:12">
      <c r="A1400" t="str" cm="1">
        <f t="array" ref="A1400">IFERROR(INDEX(OpenMeteoAPI[City],ROWS($A$2:A1400))&amp;", "&amp;INDEX(OpenMeteoAPI[CountryCode],ROWS($A$2:A1400)),"")</f>
        <v>Paris, FR</v>
      </c>
      <c r="B1400" t="str" cm="1">
        <f t="array" ref="B1400">IF($A1400="","",INDEX(OpenMeteoAPI[LocationID],ROWS($B$2:B1400)))</f>
        <v>FR-PAR</v>
      </c>
      <c r="C1400" s="5" cm="1">
        <f t="array" ref="C1400">IF($A1400="","",INDEX(OpenMeteoAPI[ForecastDateTime],ROWS($C$2:C1400)))</f>
        <v>46218.25</v>
      </c>
      <c r="D1400" t="str">
        <f t="shared" si="21"/>
        <v>6AM</v>
      </c>
      <c r="E1400" t="str" cm="1">
        <f t="array" ref="E1400">IF($K1400="","",_xlfn.IFS($K1400=0,_xlfn.UNICHAR(9728),$K1400&lt;=3,_xlfn.UNICHAR(9729),OR($K1400=45,$K1400=48),"~",AND($K1400&gt;=51,$K1400&lt;=67),_xlfn.UNICHAR(9748),AND($K1400&gt;=71,$K1400&lt;=77),_xlfn.UNICHAR(10052),AND($K1400&gt;=80,$K1400&lt;=82),_xlfn.UNICHAR(9748),AND($K1400&gt;=95,$K1400&lt;=99),_xlfn.UNICHAR(9889),TRUE,_xlfn.UNICHAR(9729)))</f>
        <v>☀</v>
      </c>
      <c r="F1400" t="str" cm="1">
        <f t="array" ref="F1400">IF($K1400="","",_xlfn.IFS($K1400=0,"Clear",$K1400&lt;=3,"Partly Cloudy",OR($K1400=45,$K1400=48),"Fog",AND($K1400&gt;=51,$K1400&lt;=67),"Drizzle",AND($K1400&gt;=71,$K1400&lt;=77),"Snow",AND($K1400&gt;=80,$K1400&lt;=82),"Rain Showers",AND($K1400&gt;=95,$K1400&lt;=99),"Thunderstorm",TRUE,"Cloudy"))</f>
        <v>Clear</v>
      </c>
      <c r="G1400" s="3" cm="1">
        <f t="array" ref="G1400">IF($A1400="","",INDEX(OpenMeteoAPI[TemperatureC],ROWS($G$2:G1400)))</f>
        <v>23.1</v>
      </c>
      <c r="H1400" s="4" cm="1">
        <f t="array" ref="H1400">IF($A1400="","",INDEX(OpenMeteoAPI[RelativeHumidityPct],ROWS($H$2:H1400))/100)</f>
        <v>0.5</v>
      </c>
      <c r="I1400" s="4" cm="1">
        <f t="array" ref="I1400">IF($A1400="","",INDEX(OpenMeteoAPI[PrecipitationProbabilityPct],ROWS($I$2:I1400))/100)</f>
        <v>0.04</v>
      </c>
      <c r="J1400" s="3" cm="1">
        <f t="array" ref="J1400">IF($A1400="","",INDEX(OpenMeteoAPI[PrecipitationMM],ROWS($J$2:J1400)))</f>
        <v>0</v>
      </c>
      <c r="K1400" cm="1">
        <f t="array" ref="K1400">IF($A1400="","",INDEX(OpenMeteoAPI[WeatherCode],ROWS($K$2:K1400)))</f>
        <v>0</v>
      </c>
      <c r="L1400" s="3" cm="1">
        <f t="array" ref="L1400">IF($A1400="","",INDEX(OpenMeteoAPI[WindSpeedKMH],ROWS($L$2:L1400)))</f>
        <v>10.4</v>
      </c>
    </row>
    <row r="1401" spans="1:12">
      <c r="A1401" t="str" cm="1">
        <f t="array" ref="A1401">IFERROR(INDEX(OpenMeteoAPI[City],ROWS($A$2:A1401))&amp;", "&amp;INDEX(OpenMeteoAPI[CountryCode],ROWS($A$2:A1401)),"")</f>
        <v>Paris, FR</v>
      </c>
      <c r="B1401" t="str" cm="1">
        <f t="array" ref="B1401">IF($A1401="","",INDEX(OpenMeteoAPI[LocationID],ROWS($B$2:B1401)))</f>
        <v>FR-PAR</v>
      </c>
      <c r="C1401" s="5" cm="1">
        <f t="array" ref="C1401">IF($A1401="","",INDEX(OpenMeteoAPI[ForecastDateTime],ROWS($C$2:C1401)))</f>
        <v>46218.291666666664</v>
      </c>
      <c r="D1401" t="str">
        <f t="shared" si="21"/>
        <v>7AM</v>
      </c>
      <c r="E1401" t="str" cm="1">
        <f t="array" ref="E1401">IF($K1401="","",_xlfn.IFS($K1401=0,_xlfn.UNICHAR(9728),$K1401&lt;=3,_xlfn.UNICHAR(9729),OR($K1401=45,$K1401=48),"~",AND($K1401&gt;=51,$K1401&lt;=67),_xlfn.UNICHAR(9748),AND($K1401&gt;=71,$K1401&lt;=77),_xlfn.UNICHAR(10052),AND($K1401&gt;=80,$K1401&lt;=82),_xlfn.UNICHAR(9748),AND($K1401&gt;=95,$K1401&lt;=99),_xlfn.UNICHAR(9889),TRUE,_xlfn.UNICHAR(9729)))</f>
        <v>☀</v>
      </c>
      <c r="F1401" t="str" cm="1">
        <f t="array" ref="F1401">IF($K1401="","",_xlfn.IFS($K1401=0,"Clear",$K1401&lt;=3,"Partly Cloudy",OR($K1401=45,$K1401=48),"Fog",AND($K1401&gt;=51,$K1401&lt;=67),"Drizzle",AND($K1401&gt;=71,$K1401&lt;=77),"Snow",AND($K1401&gt;=80,$K1401&lt;=82),"Rain Showers",AND($K1401&gt;=95,$K1401&lt;=99),"Thunderstorm",TRUE,"Cloudy"))</f>
        <v>Clear</v>
      </c>
      <c r="G1401" s="3" cm="1">
        <f t="array" ref="G1401">IF($A1401="","",INDEX(OpenMeteoAPI[TemperatureC],ROWS($G$2:G1401)))</f>
        <v>22.9</v>
      </c>
      <c r="H1401" s="4" cm="1">
        <f t="array" ref="H1401">IF($A1401="","",INDEX(OpenMeteoAPI[RelativeHumidityPct],ROWS($H$2:H1401))/100)</f>
        <v>0.51</v>
      </c>
      <c r="I1401" s="4" cm="1">
        <f t="array" ref="I1401">IF($A1401="","",INDEX(OpenMeteoAPI[PrecipitationProbabilityPct],ROWS($I$2:I1401))/100)</f>
        <v>0.04</v>
      </c>
      <c r="J1401" s="3" cm="1">
        <f t="array" ref="J1401">IF($A1401="","",INDEX(OpenMeteoAPI[PrecipitationMM],ROWS($J$2:J1401)))</f>
        <v>0</v>
      </c>
      <c r="K1401" cm="1">
        <f t="array" ref="K1401">IF($A1401="","",INDEX(OpenMeteoAPI[WeatherCode],ROWS($K$2:K1401)))</f>
        <v>0</v>
      </c>
      <c r="L1401" s="3" cm="1">
        <f t="array" ref="L1401">IF($A1401="","",INDEX(OpenMeteoAPI[WindSpeedKMH],ROWS($L$2:L1401)))</f>
        <v>10.4</v>
      </c>
    </row>
    <row r="1402" spans="1:12">
      <c r="A1402" t="str" cm="1">
        <f t="array" ref="A1402">IFERROR(INDEX(OpenMeteoAPI[City],ROWS($A$2:A1402))&amp;", "&amp;INDEX(OpenMeteoAPI[CountryCode],ROWS($A$2:A1402)),"")</f>
        <v>Paris, FR</v>
      </c>
      <c r="B1402" t="str" cm="1">
        <f t="array" ref="B1402">IF($A1402="","",INDEX(OpenMeteoAPI[LocationID],ROWS($B$2:B1402)))</f>
        <v>FR-PAR</v>
      </c>
      <c r="C1402" s="5" cm="1">
        <f t="array" ref="C1402">IF($A1402="","",INDEX(OpenMeteoAPI[ForecastDateTime],ROWS($C$2:C1402)))</f>
        <v>46218.333333333336</v>
      </c>
      <c r="D1402" t="str">
        <f t="shared" si="21"/>
        <v>8AM</v>
      </c>
      <c r="E1402" t="str" cm="1">
        <f t="array" ref="E1402">IF($K1402="","",_xlfn.IFS($K1402=0,_xlfn.UNICHAR(9728),$K1402&lt;=3,_xlfn.UNICHAR(9729),OR($K1402=45,$K1402=48),"~",AND($K1402&gt;=51,$K1402&lt;=67),_xlfn.UNICHAR(9748),AND($K1402&gt;=71,$K1402&lt;=77),_xlfn.UNICHAR(10052),AND($K1402&gt;=80,$K1402&lt;=82),_xlfn.UNICHAR(9748),AND($K1402&gt;=95,$K1402&lt;=99),_xlfn.UNICHAR(9889),TRUE,_xlfn.UNICHAR(9729)))</f>
        <v>☀</v>
      </c>
      <c r="F1402" t="str" cm="1">
        <f t="array" ref="F1402">IF($K1402="","",_xlfn.IFS($K1402=0,"Clear",$K1402&lt;=3,"Partly Cloudy",OR($K1402=45,$K1402=48),"Fog",AND($K1402&gt;=51,$K1402&lt;=67),"Drizzle",AND($K1402&gt;=71,$K1402&lt;=77),"Snow",AND($K1402&gt;=80,$K1402&lt;=82),"Rain Showers",AND($K1402&gt;=95,$K1402&lt;=99),"Thunderstorm",TRUE,"Cloudy"))</f>
        <v>Clear</v>
      </c>
      <c r="G1402" s="3" cm="1">
        <f t="array" ref="G1402">IF($A1402="","",INDEX(OpenMeteoAPI[TemperatureC],ROWS($G$2:G1402)))</f>
        <v>23.3</v>
      </c>
      <c r="H1402" s="4" cm="1">
        <f t="array" ref="H1402">IF($A1402="","",INDEX(OpenMeteoAPI[RelativeHumidityPct],ROWS($H$2:H1402))/100)</f>
        <v>0.51</v>
      </c>
      <c r="I1402" s="4" cm="1">
        <f t="array" ref="I1402">IF($A1402="","",INDEX(OpenMeteoAPI[PrecipitationProbabilityPct],ROWS($I$2:I1402))/100)</f>
        <v>0.04</v>
      </c>
      <c r="J1402" s="3" cm="1">
        <f t="array" ref="J1402">IF($A1402="","",INDEX(OpenMeteoAPI[PrecipitationMM],ROWS($J$2:J1402)))</f>
        <v>0</v>
      </c>
      <c r="K1402" cm="1">
        <f t="array" ref="K1402">IF($A1402="","",INDEX(OpenMeteoAPI[WeatherCode],ROWS($K$2:K1402)))</f>
        <v>0</v>
      </c>
      <c r="L1402" s="3" cm="1">
        <f t="array" ref="L1402">IF($A1402="","",INDEX(OpenMeteoAPI[WindSpeedKMH],ROWS($L$2:L1402)))</f>
        <v>10.3</v>
      </c>
    </row>
    <row r="1403" spans="1:12">
      <c r="A1403" t="str" cm="1">
        <f t="array" ref="A1403">IFERROR(INDEX(OpenMeteoAPI[City],ROWS($A$2:A1403))&amp;", "&amp;INDEX(OpenMeteoAPI[CountryCode],ROWS($A$2:A1403)),"")</f>
        <v>Paris, FR</v>
      </c>
      <c r="B1403" t="str" cm="1">
        <f t="array" ref="B1403">IF($A1403="","",INDEX(OpenMeteoAPI[LocationID],ROWS($B$2:B1403)))</f>
        <v>FR-PAR</v>
      </c>
      <c r="C1403" s="5" cm="1">
        <f t="array" ref="C1403">IF($A1403="","",INDEX(OpenMeteoAPI[ForecastDateTime],ROWS($C$2:C1403)))</f>
        <v>46218.375</v>
      </c>
      <c r="D1403" t="str">
        <f t="shared" si="21"/>
        <v>9AM</v>
      </c>
      <c r="E1403" t="str" cm="1">
        <f t="array" ref="E1403">IF($K1403="","",_xlfn.IFS($K1403=0,_xlfn.UNICHAR(9728),$K1403&lt;=3,_xlfn.UNICHAR(9729),OR($K1403=45,$K1403=48),"~",AND($K1403&gt;=51,$K1403&lt;=67),_xlfn.UNICHAR(9748),AND($K1403&gt;=71,$K1403&lt;=77),_xlfn.UNICHAR(10052),AND($K1403&gt;=80,$K1403&lt;=82),_xlfn.UNICHAR(9748),AND($K1403&gt;=95,$K1403&lt;=99),_xlfn.UNICHAR(9889),TRUE,_xlfn.UNICHAR(9729)))</f>
        <v>☀</v>
      </c>
      <c r="F1403" t="str" cm="1">
        <f t="array" ref="F1403">IF($K1403="","",_xlfn.IFS($K1403=0,"Clear",$K1403&lt;=3,"Partly Cloudy",OR($K1403=45,$K1403=48),"Fog",AND($K1403&gt;=51,$K1403&lt;=67),"Drizzle",AND($K1403&gt;=71,$K1403&lt;=77),"Snow",AND($K1403&gt;=80,$K1403&lt;=82),"Rain Showers",AND($K1403&gt;=95,$K1403&lt;=99),"Thunderstorm",TRUE,"Cloudy"))</f>
        <v>Clear</v>
      </c>
      <c r="G1403" s="3" cm="1">
        <f t="array" ref="G1403">IF($A1403="","",INDEX(OpenMeteoAPI[TemperatureC],ROWS($G$2:G1403)))</f>
        <v>24.4</v>
      </c>
      <c r="H1403" s="4" cm="1">
        <f t="array" ref="H1403">IF($A1403="","",INDEX(OpenMeteoAPI[RelativeHumidityPct],ROWS($H$2:H1403))/100)</f>
        <v>0.47</v>
      </c>
      <c r="I1403" s="4" cm="1">
        <f t="array" ref="I1403">IF($A1403="","",INDEX(OpenMeteoAPI[PrecipitationProbabilityPct],ROWS($I$2:I1403))/100)</f>
        <v>0.03</v>
      </c>
      <c r="J1403" s="3" cm="1">
        <f t="array" ref="J1403">IF($A1403="","",INDEX(OpenMeteoAPI[PrecipitationMM],ROWS($J$2:J1403)))</f>
        <v>0</v>
      </c>
      <c r="K1403" cm="1">
        <f t="array" ref="K1403">IF($A1403="","",INDEX(OpenMeteoAPI[WeatherCode],ROWS($K$2:K1403)))</f>
        <v>0</v>
      </c>
      <c r="L1403" s="3" cm="1">
        <f t="array" ref="L1403">IF($A1403="","",INDEX(OpenMeteoAPI[WindSpeedKMH],ROWS($L$2:L1403)))</f>
        <v>10</v>
      </c>
    </row>
    <row r="1404" spans="1:12">
      <c r="A1404" t="str" cm="1">
        <f t="array" ref="A1404">IFERROR(INDEX(OpenMeteoAPI[City],ROWS($A$2:A1404))&amp;", "&amp;INDEX(OpenMeteoAPI[CountryCode],ROWS($A$2:A1404)),"")</f>
        <v>Paris, FR</v>
      </c>
      <c r="B1404" t="str" cm="1">
        <f t="array" ref="B1404">IF($A1404="","",INDEX(OpenMeteoAPI[LocationID],ROWS($B$2:B1404)))</f>
        <v>FR-PAR</v>
      </c>
      <c r="C1404" s="5" cm="1">
        <f t="array" ref="C1404">IF($A1404="","",INDEX(OpenMeteoAPI[ForecastDateTime],ROWS($C$2:C1404)))</f>
        <v>46218.416666666664</v>
      </c>
      <c r="D1404" t="str">
        <f t="shared" si="21"/>
        <v>10AM</v>
      </c>
      <c r="E1404" t="str" cm="1">
        <f t="array" ref="E1404">IF($K1404="","",_xlfn.IFS($K1404=0,_xlfn.UNICHAR(9728),$K1404&lt;=3,_xlfn.UNICHAR(9729),OR($K1404=45,$K1404=48),"~",AND($K1404&gt;=51,$K1404&lt;=67),_xlfn.UNICHAR(9748),AND($K1404&gt;=71,$K1404&lt;=77),_xlfn.UNICHAR(10052),AND($K1404&gt;=80,$K1404&lt;=82),_xlfn.UNICHAR(9748),AND($K1404&gt;=95,$K1404&lt;=99),_xlfn.UNICHAR(9889),TRUE,_xlfn.UNICHAR(9729)))</f>
        <v>☀</v>
      </c>
      <c r="F1404" t="str" cm="1">
        <f t="array" ref="F1404">IF($K1404="","",_xlfn.IFS($K1404=0,"Clear",$K1404&lt;=3,"Partly Cloudy",OR($K1404=45,$K1404=48),"Fog",AND($K1404&gt;=51,$K1404&lt;=67),"Drizzle",AND($K1404&gt;=71,$K1404&lt;=77),"Snow",AND($K1404&gt;=80,$K1404&lt;=82),"Rain Showers",AND($K1404&gt;=95,$K1404&lt;=99),"Thunderstorm",TRUE,"Cloudy"))</f>
        <v>Clear</v>
      </c>
      <c r="G1404" s="3" cm="1">
        <f t="array" ref="G1404">IF($A1404="","",INDEX(OpenMeteoAPI[TemperatureC],ROWS($G$2:G1404)))</f>
        <v>26.3</v>
      </c>
      <c r="H1404" s="4" cm="1">
        <f t="array" ref="H1404">IF($A1404="","",INDEX(OpenMeteoAPI[RelativeHumidityPct],ROWS($H$2:H1404))/100)</f>
        <v>0.41</v>
      </c>
      <c r="I1404" s="4" cm="1">
        <f t="array" ref="I1404">IF($A1404="","",INDEX(OpenMeteoAPI[PrecipitationProbabilityPct],ROWS($I$2:I1404))/100)</f>
        <v>0.03</v>
      </c>
      <c r="J1404" s="3" cm="1">
        <f t="array" ref="J1404">IF($A1404="","",INDEX(OpenMeteoAPI[PrecipitationMM],ROWS($J$2:J1404)))</f>
        <v>0</v>
      </c>
      <c r="K1404" cm="1">
        <f t="array" ref="K1404">IF($A1404="","",INDEX(OpenMeteoAPI[WeatherCode],ROWS($K$2:K1404)))</f>
        <v>0</v>
      </c>
      <c r="L1404" s="3" cm="1">
        <f t="array" ref="L1404">IF($A1404="","",INDEX(OpenMeteoAPI[WindSpeedKMH],ROWS($L$2:L1404)))</f>
        <v>9.6999999999999993</v>
      </c>
    </row>
    <row r="1405" spans="1:12">
      <c r="A1405" t="str" cm="1">
        <f t="array" ref="A1405">IFERROR(INDEX(OpenMeteoAPI[City],ROWS($A$2:A1405))&amp;", "&amp;INDEX(OpenMeteoAPI[CountryCode],ROWS($A$2:A1405)),"")</f>
        <v>Paris, FR</v>
      </c>
      <c r="B1405" t="str" cm="1">
        <f t="array" ref="B1405">IF($A1405="","",INDEX(OpenMeteoAPI[LocationID],ROWS($B$2:B1405)))</f>
        <v>FR-PAR</v>
      </c>
      <c r="C1405" s="5" cm="1">
        <f t="array" ref="C1405">IF($A1405="","",INDEX(OpenMeteoAPI[ForecastDateTime],ROWS($C$2:C1405)))</f>
        <v>46218.458333333336</v>
      </c>
      <c r="D1405" t="str">
        <f t="shared" si="21"/>
        <v>11AM</v>
      </c>
      <c r="E1405" t="str" cm="1">
        <f t="array" ref="E1405">IF($K1405="","",_xlfn.IFS($K1405=0,_xlfn.UNICHAR(9728),$K1405&lt;=3,_xlfn.UNICHAR(9729),OR($K1405=45,$K1405=48),"~",AND($K1405&gt;=51,$K1405&lt;=67),_xlfn.UNICHAR(9748),AND($K1405&gt;=71,$K1405&lt;=77),_xlfn.UNICHAR(10052),AND($K1405&gt;=80,$K1405&lt;=82),_xlfn.UNICHAR(9748),AND($K1405&gt;=95,$K1405&lt;=99),_xlfn.UNICHAR(9889),TRUE,_xlfn.UNICHAR(9729)))</f>
        <v>☀</v>
      </c>
      <c r="F1405" t="str" cm="1">
        <f t="array" ref="F1405">IF($K1405="","",_xlfn.IFS($K1405=0,"Clear",$K1405&lt;=3,"Partly Cloudy",OR($K1405=45,$K1405=48),"Fog",AND($K1405&gt;=51,$K1405&lt;=67),"Drizzle",AND($K1405&gt;=71,$K1405&lt;=77),"Snow",AND($K1405&gt;=80,$K1405&lt;=82),"Rain Showers",AND($K1405&gt;=95,$K1405&lt;=99),"Thunderstorm",TRUE,"Cloudy"))</f>
        <v>Clear</v>
      </c>
      <c r="G1405" s="3" cm="1">
        <f t="array" ref="G1405">IF($A1405="","",INDEX(OpenMeteoAPI[TemperatureC],ROWS($G$2:G1405)))</f>
        <v>28.6</v>
      </c>
      <c r="H1405" s="4" cm="1">
        <f t="array" ref="H1405">IF($A1405="","",INDEX(OpenMeteoAPI[RelativeHumidityPct],ROWS($H$2:H1405))/100)</f>
        <v>0.34</v>
      </c>
      <c r="I1405" s="4" cm="1">
        <f t="array" ref="I1405">IF($A1405="","",INDEX(OpenMeteoAPI[PrecipitationProbabilityPct],ROWS($I$2:I1405))/100)</f>
        <v>0.02</v>
      </c>
      <c r="J1405" s="3" cm="1">
        <f t="array" ref="J1405">IF($A1405="","",INDEX(OpenMeteoAPI[PrecipitationMM],ROWS($J$2:J1405)))</f>
        <v>0</v>
      </c>
      <c r="K1405" cm="1">
        <f t="array" ref="K1405">IF($A1405="","",INDEX(OpenMeteoAPI[WeatherCode],ROWS($K$2:K1405)))</f>
        <v>0</v>
      </c>
      <c r="L1405" s="3" cm="1">
        <f t="array" ref="L1405">IF($A1405="","",INDEX(OpenMeteoAPI[WindSpeedKMH],ROWS($L$2:L1405)))</f>
        <v>9.4</v>
      </c>
    </row>
    <row r="1406" spans="1:12">
      <c r="A1406" t="str" cm="1">
        <f t="array" ref="A1406">IFERROR(INDEX(OpenMeteoAPI[City],ROWS($A$2:A1406))&amp;", "&amp;INDEX(OpenMeteoAPI[CountryCode],ROWS($A$2:A1406)),"")</f>
        <v>Paris, FR</v>
      </c>
      <c r="B1406" t="str" cm="1">
        <f t="array" ref="B1406">IF($A1406="","",INDEX(OpenMeteoAPI[LocationID],ROWS($B$2:B1406)))</f>
        <v>FR-PAR</v>
      </c>
      <c r="C1406" s="5" cm="1">
        <f t="array" ref="C1406">IF($A1406="","",INDEX(OpenMeteoAPI[ForecastDateTime],ROWS($C$2:C1406)))</f>
        <v>46218.5</v>
      </c>
      <c r="D1406" t="str">
        <f t="shared" si="21"/>
        <v>12PM</v>
      </c>
      <c r="E1406" t="str" cm="1">
        <f t="array" ref="E1406">IF($K1406="","",_xlfn.IFS($K1406=0,_xlfn.UNICHAR(9728),$K1406&lt;=3,_xlfn.UNICHAR(9729),OR($K1406=45,$K1406=48),"~",AND($K1406&gt;=51,$K1406&lt;=67),_xlfn.UNICHAR(9748),AND($K1406&gt;=71,$K1406&lt;=77),_xlfn.UNICHAR(10052),AND($K1406&gt;=80,$K1406&lt;=82),_xlfn.UNICHAR(9748),AND($K1406&gt;=95,$K1406&lt;=99),_xlfn.UNICHAR(9889),TRUE,_xlfn.UNICHAR(9729)))</f>
        <v>☀</v>
      </c>
      <c r="F1406" t="str" cm="1">
        <f t="array" ref="F1406">IF($K1406="","",_xlfn.IFS($K1406=0,"Clear",$K1406&lt;=3,"Partly Cloudy",OR($K1406=45,$K1406=48),"Fog",AND($K1406&gt;=51,$K1406&lt;=67),"Drizzle",AND($K1406&gt;=71,$K1406&lt;=77),"Snow",AND($K1406&gt;=80,$K1406&lt;=82),"Rain Showers",AND($K1406&gt;=95,$K1406&lt;=99),"Thunderstorm",TRUE,"Cloudy"))</f>
        <v>Clear</v>
      </c>
      <c r="G1406" s="3" cm="1">
        <f t="array" ref="G1406">IF($A1406="","",INDEX(OpenMeteoAPI[TemperatureC],ROWS($G$2:G1406)))</f>
        <v>30.9</v>
      </c>
      <c r="H1406" s="4" cm="1">
        <f t="array" ref="H1406">IF($A1406="","",INDEX(OpenMeteoAPI[RelativeHumidityPct],ROWS($H$2:H1406))/100)</f>
        <v>0.28999999999999998</v>
      </c>
      <c r="I1406" s="4" cm="1">
        <f t="array" ref="I1406">IF($A1406="","",INDEX(OpenMeteoAPI[PrecipitationProbabilityPct],ROWS($I$2:I1406))/100)</f>
        <v>0.02</v>
      </c>
      <c r="J1406" s="3" cm="1">
        <f t="array" ref="J1406">IF($A1406="","",INDEX(OpenMeteoAPI[PrecipitationMM],ROWS($J$2:J1406)))</f>
        <v>0</v>
      </c>
      <c r="K1406" cm="1">
        <f t="array" ref="K1406">IF($A1406="","",INDEX(OpenMeteoAPI[WeatherCode],ROWS($K$2:K1406)))</f>
        <v>0</v>
      </c>
      <c r="L1406" s="3" cm="1">
        <f t="array" ref="L1406">IF($A1406="","",INDEX(OpenMeteoAPI[WindSpeedKMH],ROWS($L$2:L1406)))</f>
        <v>9.3000000000000007</v>
      </c>
    </row>
    <row r="1407" spans="1:12">
      <c r="A1407" t="str" cm="1">
        <f t="array" ref="A1407">IFERROR(INDEX(OpenMeteoAPI[City],ROWS($A$2:A1407))&amp;", "&amp;INDEX(OpenMeteoAPI[CountryCode],ROWS($A$2:A1407)),"")</f>
        <v>Paris, FR</v>
      </c>
      <c r="B1407" t="str" cm="1">
        <f t="array" ref="B1407">IF($A1407="","",INDEX(OpenMeteoAPI[LocationID],ROWS($B$2:B1407)))</f>
        <v>FR-PAR</v>
      </c>
      <c r="C1407" s="5" cm="1">
        <f t="array" ref="C1407">IF($A1407="","",INDEX(OpenMeteoAPI[ForecastDateTime],ROWS($C$2:C1407)))</f>
        <v>46218.541666666664</v>
      </c>
      <c r="D1407" t="str">
        <f t="shared" si="21"/>
        <v>1PM</v>
      </c>
      <c r="E1407" t="str" cm="1">
        <f t="array" ref="E1407">IF($K1407="","",_xlfn.IFS($K1407=0,_xlfn.UNICHAR(9728),$K1407&lt;=3,_xlfn.UNICHAR(9729),OR($K1407=45,$K1407=48),"~",AND($K1407&gt;=51,$K1407&lt;=67),_xlfn.UNICHAR(9748),AND($K1407&gt;=71,$K1407&lt;=77),_xlfn.UNICHAR(10052),AND($K1407&gt;=80,$K1407&lt;=82),_xlfn.UNICHAR(9748),AND($K1407&gt;=95,$K1407&lt;=99),_xlfn.UNICHAR(9889),TRUE,_xlfn.UNICHAR(9729)))</f>
        <v>☀</v>
      </c>
      <c r="F1407" t="str" cm="1">
        <f t="array" ref="F1407">IF($K1407="","",_xlfn.IFS($K1407=0,"Clear",$K1407&lt;=3,"Partly Cloudy",OR($K1407=45,$K1407=48),"Fog",AND($K1407&gt;=51,$K1407&lt;=67),"Drizzle",AND($K1407&gt;=71,$K1407&lt;=77),"Snow",AND($K1407&gt;=80,$K1407&lt;=82),"Rain Showers",AND($K1407&gt;=95,$K1407&lt;=99),"Thunderstorm",TRUE,"Cloudy"))</f>
        <v>Clear</v>
      </c>
      <c r="G1407" s="3" cm="1">
        <f t="array" ref="G1407">IF($A1407="","",INDEX(OpenMeteoAPI[TemperatureC],ROWS($G$2:G1407)))</f>
        <v>32.9</v>
      </c>
      <c r="H1407" s="4" cm="1">
        <f t="array" ref="H1407">IF($A1407="","",INDEX(OpenMeteoAPI[RelativeHumidityPct],ROWS($H$2:H1407))/100)</f>
        <v>0.25</v>
      </c>
      <c r="I1407" s="4" cm="1">
        <f t="array" ref="I1407">IF($A1407="","",INDEX(OpenMeteoAPI[PrecipitationProbabilityPct],ROWS($I$2:I1407))/100)</f>
        <v>0.01</v>
      </c>
      <c r="J1407" s="3" cm="1">
        <f t="array" ref="J1407">IF($A1407="","",INDEX(OpenMeteoAPI[PrecipitationMM],ROWS($J$2:J1407)))</f>
        <v>0</v>
      </c>
      <c r="K1407" cm="1">
        <f t="array" ref="K1407">IF($A1407="","",INDEX(OpenMeteoAPI[WeatherCode],ROWS($K$2:K1407)))</f>
        <v>0</v>
      </c>
      <c r="L1407" s="3" cm="1">
        <f t="array" ref="L1407">IF($A1407="","",INDEX(OpenMeteoAPI[WindSpeedKMH],ROWS($L$2:L1407)))</f>
        <v>9.1</v>
      </c>
    </row>
    <row r="1408" spans="1:12">
      <c r="A1408" t="str" cm="1">
        <f t="array" ref="A1408">IFERROR(INDEX(OpenMeteoAPI[City],ROWS($A$2:A1408))&amp;", "&amp;INDEX(OpenMeteoAPI[CountryCode],ROWS($A$2:A1408)),"")</f>
        <v>Paris, FR</v>
      </c>
      <c r="B1408" t="str" cm="1">
        <f t="array" ref="B1408">IF($A1408="","",INDEX(OpenMeteoAPI[LocationID],ROWS($B$2:B1408)))</f>
        <v>FR-PAR</v>
      </c>
      <c r="C1408" s="5" cm="1">
        <f t="array" ref="C1408">IF($A1408="","",INDEX(OpenMeteoAPI[ForecastDateTime],ROWS($C$2:C1408)))</f>
        <v>46218.583333333336</v>
      </c>
      <c r="D1408" t="str">
        <f t="shared" si="21"/>
        <v>2PM</v>
      </c>
      <c r="E1408" t="str" cm="1">
        <f t="array" ref="E1408">IF($K1408="","",_xlfn.IFS($K1408=0,_xlfn.UNICHAR(9728),$K1408&lt;=3,_xlfn.UNICHAR(9729),OR($K1408=45,$K1408=48),"~",AND($K1408&gt;=51,$K1408&lt;=67),_xlfn.UNICHAR(9748),AND($K1408&gt;=71,$K1408&lt;=77),_xlfn.UNICHAR(10052),AND($K1408&gt;=80,$K1408&lt;=82),_xlfn.UNICHAR(9748),AND($K1408&gt;=95,$K1408&lt;=99),_xlfn.UNICHAR(9889),TRUE,_xlfn.UNICHAR(9729)))</f>
        <v>☀</v>
      </c>
      <c r="F1408" t="str" cm="1">
        <f t="array" ref="F1408">IF($K1408="","",_xlfn.IFS($K1408=0,"Clear",$K1408&lt;=3,"Partly Cloudy",OR($K1408=45,$K1408=48),"Fog",AND($K1408&gt;=51,$K1408&lt;=67),"Drizzle",AND($K1408&gt;=71,$K1408&lt;=77),"Snow",AND($K1408&gt;=80,$K1408&lt;=82),"Rain Showers",AND($K1408&gt;=95,$K1408&lt;=99),"Thunderstorm",TRUE,"Cloudy"))</f>
        <v>Clear</v>
      </c>
      <c r="G1408" s="3" cm="1">
        <f t="array" ref="G1408">IF($A1408="","",INDEX(OpenMeteoAPI[TemperatureC],ROWS($G$2:G1408)))</f>
        <v>34.299999999999997</v>
      </c>
      <c r="H1408" s="4" cm="1">
        <f t="array" ref="H1408">IF($A1408="","",INDEX(OpenMeteoAPI[RelativeHumidityPct],ROWS($H$2:H1408))/100)</f>
        <v>0.23</v>
      </c>
      <c r="I1408" s="4" cm="1">
        <f t="array" ref="I1408">IF($A1408="","",INDEX(OpenMeteoAPI[PrecipitationProbabilityPct],ROWS($I$2:I1408))/100)</f>
        <v>0.02</v>
      </c>
      <c r="J1408" s="3" cm="1">
        <f t="array" ref="J1408">IF($A1408="","",INDEX(OpenMeteoAPI[PrecipitationMM],ROWS($J$2:J1408)))</f>
        <v>0</v>
      </c>
      <c r="K1408" cm="1">
        <f t="array" ref="K1408">IF($A1408="","",INDEX(OpenMeteoAPI[WeatherCode],ROWS($K$2:K1408)))</f>
        <v>0</v>
      </c>
      <c r="L1408" s="3" cm="1">
        <f t="array" ref="L1408">IF($A1408="","",INDEX(OpenMeteoAPI[WindSpeedKMH],ROWS($L$2:L1408)))</f>
        <v>9.4</v>
      </c>
    </row>
    <row r="1409" spans="1:12">
      <c r="A1409" t="str" cm="1">
        <f t="array" ref="A1409">IFERROR(INDEX(OpenMeteoAPI[City],ROWS($A$2:A1409))&amp;", "&amp;INDEX(OpenMeteoAPI[CountryCode],ROWS($A$2:A1409)),"")</f>
        <v>Paris, FR</v>
      </c>
      <c r="B1409" t="str" cm="1">
        <f t="array" ref="B1409">IF($A1409="","",INDEX(OpenMeteoAPI[LocationID],ROWS($B$2:B1409)))</f>
        <v>FR-PAR</v>
      </c>
      <c r="C1409" s="5" cm="1">
        <f t="array" ref="C1409">IF($A1409="","",INDEX(OpenMeteoAPI[ForecastDateTime],ROWS($C$2:C1409)))</f>
        <v>46218.625</v>
      </c>
      <c r="D1409" t="str">
        <f t="shared" si="21"/>
        <v>3PM</v>
      </c>
      <c r="E1409" t="str" cm="1">
        <f t="array" ref="E1409">IF($K1409="","",_xlfn.IFS($K1409=0,_xlfn.UNICHAR(9728),$K1409&lt;=3,_xlfn.UNICHAR(9729),OR($K1409=45,$K1409=48),"~",AND($K1409&gt;=51,$K1409&lt;=67),_xlfn.UNICHAR(9748),AND($K1409&gt;=71,$K1409&lt;=77),_xlfn.UNICHAR(10052),AND($K1409&gt;=80,$K1409&lt;=82),_xlfn.UNICHAR(9748),AND($K1409&gt;=95,$K1409&lt;=99),_xlfn.UNICHAR(9889),TRUE,_xlfn.UNICHAR(9729)))</f>
        <v>☀</v>
      </c>
      <c r="F1409" t="str" cm="1">
        <f t="array" ref="F1409">IF($K1409="","",_xlfn.IFS($K1409=0,"Clear",$K1409&lt;=3,"Partly Cloudy",OR($K1409=45,$K1409=48),"Fog",AND($K1409&gt;=51,$K1409&lt;=67),"Drizzle",AND($K1409&gt;=71,$K1409&lt;=77),"Snow",AND($K1409&gt;=80,$K1409&lt;=82),"Rain Showers",AND($K1409&gt;=95,$K1409&lt;=99),"Thunderstorm",TRUE,"Cloudy"))</f>
        <v>Clear</v>
      </c>
      <c r="G1409" s="3" cm="1">
        <f t="array" ref="G1409">IF($A1409="","",INDEX(OpenMeteoAPI[TemperatureC],ROWS($G$2:G1409)))</f>
        <v>34.9</v>
      </c>
      <c r="H1409" s="4" cm="1">
        <f t="array" ref="H1409">IF($A1409="","",INDEX(OpenMeteoAPI[RelativeHumidityPct],ROWS($H$2:H1409))/100)</f>
        <v>0.22</v>
      </c>
      <c r="I1409" s="4" cm="1">
        <f t="array" ref="I1409">IF($A1409="","",INDEX(OpenMeteoAPI[PrecipitationProbabilityPct],ROWS($I$2:I1409))/100)</f>
        <v>0.04</v>
      </c>
      <c r="J1409" s="3" cm="1">
        <f t="array" ref="J1409">IF($A1409="","",INDEX(OpenMeteoAPI[PrecipitationMM],ROWS($J$2:J1409)))</f>
        <v>0</v>
      </c>
      <c r="K1409" cm="1">
        <f t="array" ref="K1409">IF($A1409="","",INDEX(OpenMeteoAPI[WeatherCode],ROWS($K$2:K1409)))</f>
        <v>0</v>
      </c>
      <c r="L1409" s="3" cm="1">
        <f t="array" ref="L1409">IF($A1409="","",INDEX(OpenMeteoAPI[WindSpeedKMH],ROWS($L$2:L1409)))</f>
        <v>9.9</v>
      </c>
    </row>
    <row r="1410" spans="1:12">
      <c r="A1410" t="str" cm="1">
        <f t="array" ref="A1410">IFERROR(INDEX(OpenMeteoAPI[City],ROWS($A$2:A1410))&amp;", "&amp;INDEX(OpenMeteoAPI[CountryCode],ROWS($A$2:A1410)),"")</f>
        <v>Paris, FR</v>
      </c>
      <c r="B1410" t="str" cm="1">
        <f t="array" ref="B1410">IF($A1410="","",INDEX(OpenMeteoAPI[LocationID],ROWS($B$2:B1410)))</f>
        <v>FR-PAR</v>
      </c>
      <c r="C1410" s="5" cm="1">
        <f t="array" ref="C1410">IF($A1410="","",INDEX(OpenMeteoAPI[ForecastDateTime],ROWS($C$2:C1410)))</f>
        <v>46218.666666666664</v>
      </c>
      <c r="D1410" t="str">
        <f t="shared" si="21"/>
        <v>4PM</v>
      </c>
      <c r="E1410" t="str" cm="1">
        <f t="array" ref="E1410">IF($K1410="","",_xlfn.IFS($K1410=0,_xlfn.UNICHAR(9728),$K1410&lt;=3,_xlfn.UNICHAR(9729),OR($K1410=45,$K1410=48),"~",AND($K1410&gt;=51,$K1410&lt;=67),_xlfn.UNICHAR(9748),AND($K1410&gt;=71,$K1410&lt;=77),_xlfn.UNICHAR(10052),AND($K1410&gt;=80,$K1410&lt;=82),_xlfn.UNICHAR(9748),AND($K1410&gt;=95,$K1410&lt;=99),_xlfn.UNICHAR(9889),TRUE,_xlfn.UNICHAR(9729)))</f>
        <v>☀</v>
      </c>
      <c r="F1410" t="str" cm="1">
        <f t="array" ref="F1410">IF($K1410="","",_xlfn.IFS($K1410=0,"Clear",$K1410&lt;=3,"Partly Cloudy",OR($K1410=45,$K1410=48),"Fog",AND($K1410&gt;=51,$K1410&lt;=67),"Drizzle",AND($K1410&gt;=71,$K1410&lt;=77),"Snow",AND($K1410&gt;=80,$K1410&lt;=82),"Rain Showers",AND($K1410&gt;=95,$K1410&lt;=99),"Thunderstorm",TRUE,"Cloudy"))</f>
        <v>Clear</v>
      </c>
      <c r="G1410" s="3" cm="1">
        <f t="array" ref="G1410">IF($A1410="","",INDEX(OpenMeteoAPI[TemperatureC],ROWS($G$2:G1410)))</f>
        <v>35.200000000000003</v>
      </c>
      <c r="H1410" s="4" cm="1">
        <f t="array" ref="H1410">IF($A1410="","",INDEX(OpenMeteoAPI[RelativeHumidityPct],ROWS($H$2:H1410))/100)</f>
        <v>0.22</v>
      </c>
      <c r="I1410" s="4" cm="1">
        <f t="array" ref="I1410">IF($A1410="","",INDEX(OpenMeteoAPI[PrecipitationProbabilityPct],ROWS($I$2:I1410))/100)</f>
        <v>0.06</v>
      </c>
      <c r="J1410" s="3" cm="1">
        <f t="array" ref="J1410">IF($A1410="","",INDEX(OpenMeteoAPI[PrecipitationMM],ROWS($J$2:J1410)))</f>
        <v>0</v>
      </c>
      <c r="K1410" cm="1">
        <f t="array" ref="K1410">IF($A1410="","",INDEX(OpenMeteoAPI[WeatherCode],ROWS($K$2:K1410)))</f>
        <v>0</v>
      </c>
      <c r="L1410" s="3" cm="1">
        <f t="array" ref="L1410">IF($A1410="","",INDEX(OpenMeteoAPI[WindSpeedKMH],ROWS($L$2:L1410)))</f>
        <v>10.6</v>
      </c>
    </row>
    <row r="1411" spans="1:12">
      <c r="A1411" t="str" cm="1">
        <f t="array" ref="A1411">IFERROR(INDEX(OpenMeteoAPI[City],ROWS($A$2:A1411))&amp;", "&amp;INDEX(OpenMeteoAPI[CountryCode],ROWS($A$2:A1411)),"")</f>
        <v>Paris, FR</v>
      </c>
      <c r="B1411" t="str" cm="1">
        <f t="array" ref="B1411">IF($A1411="","",INDEX(OpenMeteoAPI[LocationID],ROWS($B$2:B1411)))</f>
        <v>FR-PAR</v>
      </c>
      <c r="C1411" s="5" cm="1">
        <f t="array" ref="C1411">IF($A1411="","",INDEX(OpenMeteoAPI[ForecastDateTime],ROWS($C$2:C1411)))</f>
        <v>46218.708333333336</v>
      </c>
      <c r="D1411" t="str">
        <f t="shared" ref="D1411:D1474" si="22">IF($A1411="","",TEXT($C1411,"hAM/PM"))</f>
        <v>5PM</v>
      </c>
      <c r="E1411" t="str" cm="1">
        <f t="array" ref="E1411">IF($K1411="","",_xlfn.IFS($K1411=0,_xlfn.UNICHAR(9728),$K1411&lt;=3,_xlfn.UNICHAR(9729),OR($K1411=45,$K1411=48),"~",AND($K1411&gt;=51,$K1411&lt;=67),_xlfn.UNICHAR(9748),AND($K1411&gt;=71,$K1411&lt;=77),_xlfn.UNICHAR(10052),AND($K1411&gt;=80,$K1411&lt;=82),_xlfn.UNICHAR(9748),AND($K1411&gt;=95,$K1411&lt;=99),_xlfn.UNICHAR(9889),TRUE,_xlfn.UNICHAR(9729)))</f>
        <v>☀</v>
      </c>
      <c r="F1411" t="str" cm="1">
        <f t="array" ref="F1411">IF($K1411="","",_xlfn.IFS($K1411=0,"Clear",$K1411&lt;=3,"Partly Cloudy",OR($K1411=45,$K1411=48),"Fog",AND($K1411&gt;=51,$K1411&lt;=67),"Drizzle",AND($K1411&gt;=71,$K1411&lt;=77),"Snow",AND($K1411&gt;=80,$K1411&lt;=82),"Rain Showers",AND($K1411&gt;=95,$K1411&lt;=99),"Thunderstorm",TRUE,"Cloudy"))</f>
        <v>Clear</v>
      </c>
      <c r="G1411" s="3" cm="1">
        <f t="array" ref="G1411">IF($A1411="","",INDEX(OpenMeteoAPI[TemperatureC],ROWS($G$2:G1411)))</f>
        <v>35.200000000000003</v>
      </c>
      <c r="H1411" s="4" cm="1">
        <f t="array" ref="H1411">IF($A1411="","",INDEX(OpenMeteoAPI[RelativeHumidityPct],ROWS($H$2:H1411))/100)</f>
        <v>0.22</v>
      </c>
      <c r="I1411" s="4" cm="1">
        <f t="array" ref="I1411">IF($A1411="","",INDEX(OpenMeteoAPI[PrecipitationProbabilityPct],ROWS($I$2:I1411))/100)</f>
        <v>0.08</v>
      </c>
      <c r="J1411" s="3" cm="1">
        <f t="array" ref="J1411">IF($A1411="","",INDEX(OpenMeteoAPI[PrecipitationMM],ROWS($J$2:J1411)))</f>
        <v>0</v>
      </c>
      <c r="K1411" cm="1">
        <f t="array" ref="K1411">IF($A1411="","",INDEX(OpenMeteoAPI[WeatherCode],ROWS($K$2:K1411)))</f>
        <v>0</v>
      </c>
      <c r="L1411" s="3" cm="1">
        <f t="array" ref="L1411">IF($A1411="","",INDEX(OpenMeteoAPI[WindSpeedKMH],ROWS($L$2:L1411)))</f>
        <v>11.5</v>
      </c>
    </row>
    <row r="1412" spans="1:12">
      <c r="A1412" t="str" cm="1">
        <f t="array" ref="A1412">IFERROR(INDEX(OpenMeteoAPI[City],ROWS($A$2:A1412))&amp;", "&amp;INDEX(OpenMeteoAPI[CountryCode],ROWS($A$2:A1412)),"")</f>
        <v>Paris, FR</v>
      </c>
      <c r="B1412" t="str" cm="1">
        <f t="array" ref="B1412">IF($A1412="","",INDEX(OpenMeteoAPI[LocationID],ROWS($B$2:B1412)))</f>
        <v>FR-PAR</v>
      </c>
      <c r="C1412" s="5" cm="1">
        <f t="array" ref="C1412">IF($A1412="","",INDEX(OpenMeteoAPI[ForecastDateTime],ROWS($C$2:C1412)))</f>
        <v>46218.75</v>
      </c>
      <c r="D1412" t="str">
        <f t="shared" si="22"/>
        <v>6PM</v>
      </c>
      <c r="E1412" t="str" cm="1">
        <f t="array" ref="E1412">IF($K1412="","",_xlfn.IFS($K1412=0,_xlfn.UNICHAR(9728),$K1412&lt;=3,_xlfn.UNICHAR(9729),OR($K1412=45,$K1412=48),"~",AND($K1412&gt;=51,$K1412&lt;=67),_xlfn.UNICHAR(9748),AND($K1412&gt;=71,$K1412&lt;=77),_xlfn.UNICHAR(10052),AND($K1412&gt;=80,$K1412&lt;=82),_xlfn.UNICHAR(9748),AND($K1412&gt;=95,$K1412&lt;=99),_xlfn.UNICHAR(9889),TRUE,_xlfn.UNICHAR(9729)))</f>
        <v>☀</v>
      </c>
      <c r="F1412" t="str" cm="1">
        <f t="array" ref="F1412">IF($K1412="","",_xlfn.IFS($K1412=0,"Clear",$K1412&lt;=3,"Partly Cloudy",OR($K1412=45,$K1412=48),"Fog",AND($K1412&gt;=51,$K1412&lt;=67),"Drizzle",AND($K1412&gt;=71,$K1412&lt;=77),"Snow",AND($K1412&gt;=80,$K1412&lt;=82),"Rain Showers",AND($K1412&gt;=95,$K1412&lt;=99),"Thunderstorm",TRUE,"Cloudy"))</f>
        <v>Clear</v>
      </c>
      <c r="G1412" s="3" cm="1">
        <f t="array" ref="G1412">IF($A1412="","",INDEX(OpenMeteoAPI[TemperatureC],ROWS($G$2:G1412)))</f>
        <v>34.9</v>
      </c>
      <c r="H1412" s="4" cm="1">
        <f t="array" ref="H1412">IF($A1412="","",INDEX(OpenMeteoAPI[RelativeHumidityPct],ROWS($H$2:H1412))/100)</f>
        <v>0.23</v>
      </c>
      <c r="I1412" s="4" cm="1">
        <f t="array" ref="I1412">IF($A1412="","",INDEX(OpenMeteoAPI[PrecipitationProbabilityPct],ROWS($I$2:I1412))/100)</f>
        <v>0.1</v>
      </c>
      <c r="J1412" s="3" cm="1">
        <f t="array" ref="J1412">IF($A1412="","",INDEX(OpenMeteoAPI[PrecipitationMM],ROWS($J$2:J1412)))</f>
        <v>0</v>
      </c>
      <c r="K1412" cm="1">
        <f t="array" ref="K1412">IF($A1412="","",INDEX(OpenMeteoAPI[WeatherCode],ROWS($K$2:K1412)))</f>
        <v>0</v>
      </c>
      <c r="L1412" s="3" cm="1">
        <f t="array" ref="L1412">IF($A1412="","",INDEX(OpenMeteoAPI[WindSpeedKMH],ROWS($L$2:L1412)))</f>
        <v>12.4</v>
      </c>
    </row>
    <row r="1413" spans="1:12">
      <c r="A1413" t="str" cm="1">
        <f t="array" ref="A1413">IFERROR(INDEX(OpenMeteoAPI[City],ROWS($A$2:A1413))&amp;", "&amp;INDEX(OpenMeteoAPI[CountryCode],ROWS($A$2:A1413)),"")</f>
        <v>Paris, FR</v>
      </c>
      <c r="B1413" t="str" cm="1">
        <f t="array" ref="B1413">IF($A1413="","",INDEX(OpenMeteoAPI[LocationID],ROWS($B$2:B1413)))</f>
        <v>FR-PAR</v>
      </c>
      <c r="C1413" s="5" cm="1">
        <f t="array" ref="C1413">IF($A1413="","",INDEX(OpenMeteoAPI[ForecastDateTime],ROWS($C$2:C1413)))</f>
        <v>46218.791666666664</v>
      </c>
      <c r="D1413" t="str">
        <f t="shared" si="22"/>
        <v>7PM</v>
      </c>
      <c r="E1413" t="str" cm="1">
        <f t="array" ref="E1413">IF($K1413="","",_xlfn.IFS($K1413=0,_xlfn.UNICHAR(9728),$K1413&lt;=3,_xlfn.UNICHAR(9729),OR($K1413=45,$K1413=48),"~",AND($K1413&gt;=51,$K1413&lt;=67),_xlfn.UNICHAR(9748),AND($K1413&gt;=71,$K1413&lt;=77),_xlfn.UNICHAR(10052),AND($K1413&gt;=80,$K1413&lt;=82),_xlfn.UNICHAR(9748),AND($K1413&gt;=95,$K1413&lt;=99),_xlfn.UNICHAR(9889),TRUE,_xlfn.UNICHAR(9729)))</f>
        <v>☀</v>
      </c>
      <c r="F1413" t="str" cm="1">
        <f t="array" ref="F1413">IF($K1413="","",_xlfn.IFS($K1413=0,"Clear",$K1413&lt;=3,"Partly Cloudy",OR($K1413=45,$K1413=48),"Fog",AND($K1413&gt;=51,$K1413&lt;=67),"Drizzle",AND($K1413&gt;=71,$K1413&lt;=77),"Snow",AND($K1413&gt;=80,$K1413&lt;=82),"Rain Showers",AND($K1413&gt;=95,$K1413&lt;=99),"Thunderstorm",TRUE,"Cloudy"))</f>
        <v>Clear</v>
      </c>
      <c r="G1413" s="3" cm="1">
        <f t="array" ref="G1413">IF($A1413="","",INDEX(OpenMeteoAPI[TemperatureC],ROWS($G$2:G1413)))</f>
        <v>34.4</v>
      </c>
      <c r="H1413" s="4" cm="1">
        <f t="array" ref="H1413">IF($A1413="","",INDEX(OpenMeteoAPI[RelativeHumidityPct],ROWS($H$2:H1413))/100)</f>
        <v>0.23</v>
      </c>
      <c r="I1413" s="4" cm="1">
        <f t="array" ref="I1413">IF($A1413="","",INDEX(OpenMeteoAPI[PrecipitationProbabilityPct],ROWS($I$2:I1413))/100)</f>
        <v>0.13</v>
      </c>
      <c r="J1413" s="3" cm="1">
        <f t="array" ref="J1413">IF($A1413="","",INDEX(OpenMeteoAPI[PrecipitationMM],ROWS($J$2:J1413)))</f>
        <v>0</v>
      </c>
      <c r="K1413" cm="1">
        <f t="array" ref="K1413">IF($A1413="","",INDEX(OpenMeteoAPI[WeatherCode],ROWS($K$2:K1413)))</f>
        <v>0</v>
      </c>
      <c r="L1413" s="3" cm="1">
        <f t="array" ref="L1413">IF($A1413="","",INDEX(OpenMeteoAPI[WindSpeedKMH],ROWS($L$2:L1413)))</f>
        <v>13</v>
      </c>
    </row>
    <row r="1414" spans="1:12">
      <c r="A1414" t="str" cm="1">
        <f t="array" ref="A1414">IFERROR(INDEX(OpenMeteoAPI[City],ROWS($A$2:A1414))&amp;", "&amp;INDEX(OpenMeteoAPI[CountryCode],ROWS($A$2:A1414)),"")</f>
        <v>Paris, FR</v>
      </c>
      <c r="B1414" t="str" cm="1">
        <f t="array" ref="B1414">IF($A1414="","",INDEX(OpenMeteoAPI[LocationID],ROWS($B$2:B1414)))</f>
        <v>FR-PAR</v>
      </c>
      <c r="C1414" s="5" cm="1">
        <f t="array" ref="C1414">IF($A1414="","",INDEX(OpenMeteoAPI[ForecastDateTime],ROWS($C$2:C1414)))</f>
        <v>46218.833333333336</v>
      </c>
      <c r="D1414" t="str">
        <f t="shared" si="22"/>
        <v>8PM</v>
      </c>
      <c r="E1414" t="str" cm="1">
        <f t="array" ref="E1414">IF($K1414="","",_xlfn.IFS($K1414=0,_xlfn.UNICHAR(9728),$K1414&lt;=3,_xlfn.UNICHAR(9729),OR($K1414=45,$K1414=48),"~",AND($K1414&gt;=51,$K1414&lt;=67),_xlfn.UNICHAR(9748),AND($K1414&gt;=71,$K1414&lt;=77),_xlfn.UNICHAR(10052),AND($K1414&gt;=80,$K1414&lt;=82),_xlfn.UNICHAR(9748),AND($K1414&gt;=95,$K1414&lt;=99),_xlfn.UNICHAR(9889),TRUE,_xlfn.UNICHAR(9729)))</f>
        <v>☀</v>
      </c>
      <c r="F1414" t="str" cm="1">
        <f t="array" ref="F1414">IF($K1414="","",_xlfn.IFS($K1414=0,"Clear",$K1414&lt;=3,"Partly Cloudy",OR($K1414=45,$K1414=48),"Fog",AND($K1414&gt;=51,$K1414&lt;=67),"Drizzle",AND($K1414&gt;=71,$K1414&lt;=77),"Snow",AND($K1414&gt;=80,$K1414&lt;=82),"Rain Showers",AND($K1414&gt;=95,$K1414&lt;=99),"Thunderstorm",TRUE,"Cloudy"))</f>
        <v>Clear</v>
      </c>
      <c r="G1414" s="3" cm="1">
        <f t="array" ref="G1414">IF($A1414="","",INDEX(OpenMeteoAPI[TemperatureC],ROWS($G$2:G1414)))</f>
        <v>33.799999999999997</v>
      </c>
      <c r="H1414" s="4" cm="1">
        <f t="array" ref="H1414">IF($A1414="","",INDEX(OpenMeteoAPI[RelativeHumidityPct],ROWS($H$2:H1414))/100)</f>
        <v>0.24</v>
      </c>
      <c r="I1414" s="4" cm="1">
        <f t="array" ref="I1414">IF($A1414="","",INDEX(OpenMeteoAPI[PrecipitationProbabilityPct],ROWS($I$2:I1414))/100)</f>
        <v>0.14000000000000001</v>
      </c>
      <c r="J1414" s="3" cm="1">
        <f t="array" ref="J1414">IF($A1414="","",INDEX(OpenMeteoAPI[PrecipitationMM],ROWS($J$2:J1414)))</f>
        <v>0</v>
      </c>
      <c r="K1414" cm="1">
        <f t="array" ref="K1414">IF($A1414="","",INDEX(OpenMeteoAPI[WeatherCode],ROWS($K$2:K1414)))</f>
        <v>0</v>
      </c>
      <c r="L1414" s="3" cm="1">
        <f t="array" ref="L1414">IF($A1414="","",INDEX(OpenMeteoAPI[WindSpeedKMH],ROWS($L$2:L1414)))</f>
        <v>13.4</v>
      </c>
    </row>
    <row r="1415" spans="1:12">
      <c r="A1415" t="str" cm="1">
        <f t="array" ref="A1415">IFERROR(INDEX(OpenMeteoAPI[City],ROWS($A$2:A1415))&amp;", "&amp;INDEX(OpenMeteoAPI[CountryCode],ROWS($A$2:A1415)),"")</f>
        <v>Paris, FR</v>
      </c>
      <c r="B1415" t="str" cm="1">
        <f t="array" ref="B1415">IF($A1415="","",INDEX(OpenMeteoAPI[LocationID],ROWS($B$2:B1415)))</f>
        <v>FR-PAR</v>
      </c>
      <c r="C1415" s="5" cm="1">
        <f t="array" ref="C1415">IF($A1415="","",INDEX(OpenMeteoAPI[ForecastDateTime],ROWS($C$2:C1415)))</f>
        <v>46218.875</v>
      </c>
      <c r="D1415" t="str">
        <f t="shared" si="22"/>
        <v>9PM</v>
      </c>
      <c r="E1415" t="str" cm="1">
        <f t="array" ref="E1415">IF($K1415="","",_xlfn.IFS($K1415=0,_xlfn.UNICHAR(9728),$K1415&lt;=3,_xlfn.UNICHAR(9729),OR($K1415=45,$K1415=48),"~",AND($K1415&gt;=51,$K1415&lt;=67),_xlfn.UNICHAR(9748),AND($K1415&gt;=71,$K1415&lt;=77),_xlfn.UNICHAR(10052),AND($K1415&gt;=80,$K1415&lt;=82),_xlfn.UNICHAR(9748),AND($K1415&gt;=95,$K1415&lt;=99),_xlfn.UNICHAR(9889),TRUE,_xlfn.UNICHAR(9729)))</f>
        <v>☀</v>
      </c>
      <c r="F1415" t="str" cm="1">
        <f t="array" ref="F1415">IF($K1415="","",_xlfn.IFS($K1415=0,"Clear",$K1415&lt;=3,"Partly Cloudy",OR($K1415=45,$K1415=48),"Fog",AND($K1415&gt;=51,$K1415&lt;=67),"Drizzle",AND($K1415&gt;=71,$K1415&lt;=77),"Snow",AND($K1415&gt;=80,$K1415&lt;=82),"Rain Showers",AND($K1415&gt;=95,$K1415&lt;=99),"Thunderstorm",TRUE,"Cloudy"))</f>
        <v>Clear</v>
      </c>
      <c r="G1415" s="3" cm="1">
        <f t="array" ref="G1415">IF($A1415="","",INDEX(OpenMeteoAPI[TemperatureC],ROWS($G$2:G1415)))</f>
        <v>33</v>
      </c>
      <c r="H1415" s="4" cm="1">
        <f t="array" ref="H1415">IF($A1415="","",INDEX(OpenMeteoAPI[RelativeHumidityPct],ROWS($H$2:H1415))/100)</f>
        <v>0.26</v>
      </c>
      <c r="I1415" s="4" cm="1">
        <f t="array" ref="I1415">IF($A1415="","",INDEX(OpenMeteoAPI[PrecipitationProbabilityPct],ROWS($I$2:I1415))/100)</f>
        <v>0.14000000000000001</v>
      </c>
      <c r="J1415" s="3" cm="1">
        <f t="array" ref="J1415">IF($A1415="","",INDEX(OpenMeteoAPI[PrecipitationMM],ROWS($J$2:J1415)))</f>
        <v>0</v>
      </c>
      <c r="K1415" cm="1">
        <f t="array" ref="K1415">IF($A1415="","",INDEX(OpenMeteoAPI[WeatherCode],ROWS($K$2:K1415)))</f>
        <v>0</v>
      </c>
      <c r="L1415" s="3" cm="1">
        <f t="array" ref="L1415">IF($A1415="","",INDEX(OpenMeteoAPI[WindSpeedKMH],ROWS($L$2:L1415)))</f>
        <v>13.4</v>
      </c>
    </row>
    <row r="1416" spans="1:12">
      <c r="A1416" t="str" cm="1">
        <f t="array" ref="A1416">IFERROR(INDEX(OpenMeteoAPI[City],ROWS($A$2:A1416))&amp;", "&amp;INDEX(OpenMeteoAPI[CountryCode],ROWS($A$2:A1416)),"")</f>
        <v>Paris, FR</v>
      </c>
      <c r="B1416" t="str" cm="1">
        <f t="array" ref="B1416">IF($A1416="","",INDEX(OpenMeteoAPI[LocationID],ROWS($B$2:B1416)))</f>
        <v>FR-PAR</v>
      </c>
      <c r="C1416" s="5" cm="1">
        <f t="array" ref="C1416">IF($A1416="","",INDEX(OpenMeteoAPI[ForecastDateTime],ROWS($C$2:C1416)))</f>
        <v>46218.916666666664</v>
      </c>
      <c r="D1416" t="str">
        <f t="shared" si="22"/>
        <v>10PM</v>
      </c>
      <c r="E1416" t="str" cm="1">
        <f t="array" ref="E1416">IF($K1416="","",_xlfn.IFS($K1416=0,_xlfn.UNICHAR(9728),$K1416&lt;=3,_xlfn.UNICHAR(9729),OR($K1416=45,$K1416=48),"~",AND($K1416&gt;=51,$K1416&lt;=67),_xlfn.UNICHAR(9748),AND($K1416&gt;=71,$K1416&lt;=77),_xlfn.UNICHAR(10052),AND($K1416&gt;=80,$K1416&lt;=82),_xlfn.UNICHAR(9748),AND($K1416&gt;=95,$K1416&lt;=99),_xlfn.UNICHAR(9889),TRUE,_xlfn.UNICHAR(9729)))</f>
        <v>☀</v>
      </c>
      <c r="F1416" t="str" cm="1">
        <f t="array" ref="F1416">IF($K1416="","",_xlfn.IFS($K1416=0,"Clear",$K1416&lt;=3,"Partly Cloudy",OR($K1416=45,$K1416=48),"Fog",AND($K1416&gt;=51,$K1416&lt;=67),"Drizzle",AND($K1416&gt;=71,$K1416&lt;=77),"Snow",AND($K1416&gt;=80,$K1416&lt;=82),"Rain Showers",AND($K1416&gt;=95,$K1416&lt;=99),"Thunderstorm",TRUE,"Cloudy"))</f>
        <v>Clear</v>
      </c>
      <c r="G1416" s="3" cm="1">
        <f t="array" ref="G1416">IF($A1416="","",INDEX(OpenMeteoAPI[TemperatureC],ROWS($G$2:G1416)))</f>
        <v>31.8</v>
      </c>
      <c r="H1416" s="4" cm="1">
        <f t="array" ref="H1416">IF($A1416="","",INDEX(OpenMeteoAPI[RelativeHumidityPct],ROWS($H$2:H1416))/100)</f>
        <v>0.28000000000000003</v>
      </c>
      <c r="I1416" s="4" cm="1">
        <f t="array" ref="I1416">IF($A1416="","",INDEX(OpenMeteoAPI[PrecipitationProbabilityPct],ROWS($I$2:I1416))/100)</f>
        <v>0.13</v>
      </c>
      <c r="J1416" s="3" cm="1">
        <f t="array" ref="J1416">IF($A1416="","",INDEX(OpenMeteoAPI[PrecipitationMM],ROWS($J$2:J1416)))</f>
        <v>0</v>
      </c>
      <c r="K1416" cm="1">
        <f t="array" ref="K1416">IF($A1416="","",INDEX(OpenMeteoAPI[WeatherCode],ROWS($K$2:K1416)))</f>
        <v>0</v>
      </c>
      <c r="L1416" s="3" cm="1">
        <f t="array" ref="L1416">IF($A1416="","",INDEX(OpenMeteoAPI[WindSpeedKMH],ROWS($L$2:L1416)))</f>
        <v>13.1</v>
      </c>
    </row>
    <row r="1417" spans="1:12">
      <c r="A1417" t="str" cm="1">
        <f t="array" ref="A1417">IFERROR(INDEX(OpenMeteoAPI[City],ROWS($A$2:A1417))&amp;", "&amp;INDEX(OpenMeteoAPI[CountryCode],ROWS($A$2:A1417)),"")</f>
        <v>Paris, FR</v>
      </c>
      <c r="B1417" t="str" cm="1">
        <f t="array" ref="B1417">IF($A1417="","",INDEX(OpenMeteoAPI[LocationID],ROWS($B$2:B1417)))</f>
        <v>FR-PAR</v>
      </c>
      <c r="C1417" s="5" cm="1">
        <f t="array" ref="C1417">IF($A1417="","",INDEX(OpenMeteoAPI[ForecastDateTime],ROWS($C$2:C1417)))</f>
        <v>46218.958333333336</v>
      </c>
      <c r="D1417" t="str">
        <f t="shared" si="22"/>
        <v>11PM</v>
      </c>
      <c r="E1417" t="str" cm="1">
        <f t="array" ref="E1417">IF($K1417="","",_xlfn.IFS($K1417=0,_xlfn.UNICHAR(9728),$K1417&lt;=3,_xlfn.UNICHAR(9729),OR($K1417=45,$K1417=48),"~",AND($K1417&gt;=51,$K1417&lt;=67),_xlfn.UNICHAR(9748),AND($K1417&gt;=71,$K1417&lt;=77),_xlfn.UNICHAR(10052),AND($K1417&gt;=80,$K1417&lt;=82),_xlfn.UNICHAR(9748),AND($K1417&gt;=95,$K1417&lt;=99),_xlfn.UNICHAR(9889),TRUE,_xlfn.UNICHAR(9729)))</f>
        <v>☀</v>
      </c>
      <c r="F1417" t="str" cm="1">
        <f t="array" ref="F1417">IF($K1417="","",_xlfn.IFS($K1417=0,"Clear",$K1417&lt;=3,"Partly Cloudy",OR($K1417=45,$K1417=48),"Fog",AND($K1417&gt;=51,$K1417&lt;=67),"Drizzle",AND($K1417&gt;=71,$K1417&lt;=77),"Snow",AND($K1417&gt;=80,$K1417&lt;=82),"Rain Showers",AND($K1417&gt;=95,$K1417&lt;=99),"Thunderstorm",TRUE,"Cloudy"))</f>
        <v>Clear</v>
      </c>
      <c r="G1417" s="3" cm="1">
        <f t="array" ref="G1417">IF($A1417="","",INDEX(OpenMeteoAPI[TemperatureC],ROWS($G$2:G1417)))</f>
        <v>30.5</v>
      </c>
      <c r="H1417" s="4" cm="1">
        <f t="array" ref="H1417">IF($A1417="","",INDEX(OpenMeteoAPI[RelativeHumidityPct],ROWS($H$2:H1417))/100)</f>
        <v>0.3</v>
      </c>
      <c r="I1417" s="4" cm="1">
        <f t="array" ref="I1417">IF($A1417="","",INDEX(OpenMeteoAPI[PrecipitationProbabilityPct],ROWS($I$2:I1417))/100)</f>
        <v>0.12</v>
      </c>
      <c r="J1417" s="3" cm="1">
        <f t="array" ref="J1417">IF($A1417="","",INDEX(OpenMeteoAPI[PrecipitationMM],ROWS($J$2:J1417)))</f>
        <v>0</v>
      </c>
      <c r="K1417" cm="1">
        <f t="array" ref="K1417">IF($A1417="","",INDEX(OpenMeteoAPI[WeatherCode],ROWS($K$2:K1417)))</f>
        <v>0</v>
      </c>
      <c r="L1417" s="3" cm="1">
        <f t="array" ref="L1417">IF($A1417="","",INDEX(OpenMeteoAPI[WindSpeedKMH],ROWS($L$2:L1417)))</f>
        <v>12.6</v>
      </c>
    </row>
    <row r="1418" spans="1:12">
      <c r="A1418" t="str" cm="1">
        <f t="array" ref="A1418">IFERROR(INDEX(OpenMeteoAPI[City],ROWS($A$2:A1418))&amp;", "&amp;INDEX(OpenMeteoAPI[CountryCode],ROWS($A$2:A1418)),"")</f>
        <v>Paris, FR</v>
      </c>
      <c r="B1418" t="str" cm="1">
        <f t="array" ref="B1418">IF($A1418="","",INDEX(OpenMeteoAPI[LocationID],ROWS($B$2:B1418)))</f>
        <v>FR-PAR</v>
      </c>
      <c r="C1418" s="5" cm="1">
        <f t="array" ref="C1418">IF($A1418="","",INDEX(OpenMeteoAPI[ForecastDateTime],ROWS($C$2:C1418)))</f>
        <v>46219</v>
      </c>
      <c r="D1418" t="str">
        <f t="shared" si="22"/>
        <v>12AM</v>
      </c>
      <c r="E1418" t="str" cm="1">
        <f t="array" ref="E1418">IF($K1418="","",_xlfn.IFS($K1418=0,_xlfn.UNICHAR(9728),$K1418&lt;=3,_xlfn.UNICHAR(9729),OR($K1418=45,$K1418=48),"~",AND($K1418&gt;=51,$K1418&lt;=67),_xlfn.UNICHAR(9748),AND($K1418&gt;=71,$K1418&lt;=77),_xlfn.UNICHAR(10052),AND($K1418&gt;=80,$K1418&lt;=82),_xlfn.UNICHAR(9748),AND($K1418&gt;=95,$K1418&lt;=99),_xlfn.UNICHAR(9889),TRUE,_xlfn.UNICHAR(9729)))</f>
        <v>☀</v>
      </c>
      <c r="F1418" t="str" cm="1">
        <f t="array" ref="F1418">IF($K1418="","",_xlfn.IFS($K1418=0,"Clear",$K1418&lt;=3,"Partly Cloudy",OR($K1418=45,$K1418=48),"Fog",AND($K1418&gt;=51,$K1418&lt;=67),"Drizzle",AND($K1418&gt;=71,$K1418&lt;=77),"Snow",AND($K1418&gt;=80,$K1418&lt;=82),"Rain Showers",AND($K1418&gt;=95,$K1418&lt;=99),"Thunderstorm",TRUE,"Cloudy"))</f>
        <v>Clear</v>
      </c>
      <c r="G1418" s="3" cm="1">
        <f t="array" ref="G1418">IF($A1418="","",INDEX(OpenMeteoAPI[TemperatureC],ROWS($G$2:G1418)))</f>
        <v>29.1</v>
      </c>
      <c r="H1418" s="4" cm="1">
        <f t="array" ref="H1418">IF($A1418="","",INDEX(OpenMeteoAPI[RelativeHumidityPct],ROWS($H$2:H1418))/100)</f>
        <v>0.33</v>
      </c>
      <c r="I1418" s="4" cm="1">
        <f t="array" ref="I1418">IF($A1418="","",INDEX(OpenMeteoAPI[PrecipitationProbabilityPct],ROWS($I$2:I1418))/100)</f>
        <v>0.11</v>
      </c>
      <c r="J1418" s="3" cm="1">
        <f t="array" ref="J1418">IF($A1418="","",INDEX(OpenMeteoAPI[PrecipitationMM],ROWS($J$2:J1418)))</f>
        <v>0</v>
      </c>
      <c r="K1418" cm="1">
        <f t="array" ref="K1418">IF($A1418="","",INDEX(OpenMeteoAPI[WeatherCode],ROWS($K$2:K1418)))</f>
        <v>0</v>
      </c>
      <c r="L1418" s="3" cm="1">
        <f t="array" ref="L1418">IF($A1418="","",INDEX(OpenMeteoAPI[WindSpeedKMH],ROWS($L$2:L1418)))</f>
        <v>12.1</v>
      </c>
    </row>
    <row r="1419" spans="1:12">
      <c r="A1419" t="str" cm="1">
        <f t="array" ref="A1419">IFERROR(INDEX(OpenMeteoAPI[City],ROWS($A$2:A1419))&amp;", "&amp;INDEX(OpenMeteoAPI[CountryCode],ROWS($A$2:A1419)),"")</f>
        <v>Paris, FR</v>
      </c>
      <c r="B1419" t="str" cm="1">
        <f t="array" ref="B1419">IF($A1419="","",INDEX(OpenMeteoAPI[LocationID],ROWS($B$2:B1419)))</f>
        <v>FR-PAR</v>
      </c>
      <c r="C1419" s="5" cm="1">
        <f t="array" ref="C1419">IF($A1419="","",INDEX(OpenMeteoAPI[ForecastDateTime],ROWS($C$2:C1419)))</f>
        <v>46219.041666666664</v>
      </c>
      <c r="D1419" t="str">
        <f t="shared" si="22"/>
        <v>1AM</v>
      </c>
      <c r="E1419" t="str" cm="1">
        <f t="array" ref="E1419">IF($K1419="","",_xlfn.IFS($K1419=0,_xlfn.UNICHAR(9728),$K1419&lt;=3,_xlfn.UNICHAR(9729),OR($K1419=45,$K1419=48),"~",AND($K1419&gt;=51,$K1419&lt;=67),_xlfn.UNICHAR(9748),AND($K1419&gt;=71,$K1419&lt;=77),_xlfn.UNICHAR(10052),AND($K1419&gt;=80,$K1419&lt;=82),_xlfn.UNICHAR(9748),AND($K1419&gt;=95,$K1419&lt;=99),_xlfn.UNICHAR(9889),TRUE,_xlfn.UNICHAR(9729)))</f>
        <v>☀</v>
      </c>
      <c r="F1419" t="str" cm="1">
        <f t="array" ref="F1419">IF($K1419="","",_xlfn.IFS($K1419=0,"Clear",$K1419&lt;=3,"Partly Cloudy",OR($K1419=45,$K1419=48),"Fog",AND($K1419&gt;=51,$K1419&lt;=67),"Drizzle",AND($K1419&gt;=71,$K1419&lt;=77),"Snow",AND($K1419&gt;=80,$K1419&lt;=82),"Rain Showers",AND($K1419&gt;=95,$K1419&lt;=99),"Thunderstorm",TRUE,"Cloudy"))</f>
        <v>Clear</v>
      </c>
      <c r="G1419" s="3" cm="1">
        <f t="array" ref="G1419">IF($A1419="","",INDEX(OpenMeteoAPI[TemperatureC],ROWS($G$2:G1419)))</f>
        <v>27.8</v>
      </c>
      <c r="H1419" s="4" cm="1">
        <f t="array" ref="H1419">IF($A1419="","",INDEX(OpenMeteoAPI[RelativeHumidityPct],ROWS($H$2:H1419))/100)</f>
        <v>0.36</v>
      </c>
      <c r="I1419" s="4" cm="1">
        <f t="array" ref="I1419">IF($A1419="","",INDEX(OpenMeteoAPI[PrecipitationProbabilityPct],ROWS($I$2:I1419))/100)</f>
        <v>0.09</v>
      </c>
      <c r="J1419" s="3" cm="1">
        <f t="array" ref="J1419">IF($A1419="","",INDEX(OpenMeteoAPI[PrecipitationMM],ROWS($J$2:J1419)))</f>
        <v>0</v>
      </c>
      <c r="K1419" cm="1">
        <f t="array" ref="K1419">IF($A1419="","",INDEX(OpenMeteoAPI[WeatherCode],ROWS($K$2:K1419)))</f>
        <v>0</v>
      </c>
      <c r="L1419" s="3" cm="1">
        <f t="array" ref="L1419">IF($A1419="","",INDEX(OpenMeteoAPI[WindSpeedKMH],ROWS($L$2:L1419)))</f>
        <v>11.5</v>
      </c>
    </row>
    <row r="1420" spans="1:12">
      <c r="A1420" t="str" cm="1">
        <f t="array" ref="A1420">IFERROR(INDEX(OpenMeteoAPI[City],ROWS($A$2:A1420))&amp;", "&amp;INDEX(OpenMeteoAPI[CountryCode],ROWS($A$2:A1420)),"")</f>
        <v>Paris, FR</v>
      </c>
      <c r="B1420" t="str" cm="1">
        <f t="array" ref="B1420">IF($A1420="","",INDEX(OpenMeteoAPI[LocationID],ROWS($B$2:B1420)))</f>
        <v>FR-PAR</v>
      </c>
      <c r="C1420" s="5" cm="1">
        <f t="array" ref="C1420">IF($A1420="","",INDEX(OpenMeteoAPI[ForecastDateTime],ROWS($C$2:C1420)))</f>
        <v>46219.083333333336</v>
      </c>
      <c r="D1420" t="str">
        <f t="shared" si="22"/>
        <v>2AM</v>
      </c>
      <c r="E1420" t="str" cm="1">
        <f t="array" ref="E1420">IF($K1420="","",_xlfn.IFS($K1420=0,_xlfn.UNICHAR(9728),$K1420&lt;=3,_xlfn.UNICHAR(9729),OR($K1420=45,$K1420=48),"~",AND($K1420&gt;=51,$K1420&lt;=67),_xlfn.UNICHAR(9748),AND($K1420&gt;=71,$K1420&lt;=77),_xlfn.UNICHAR(10052),AND($K1420&gt;=80,$K1420&lt;=82),_xlfn.UNICHAR(9748),AND($K1420&gt;=95,$K1420&lt;=99),_xlfn.UNICHAR(9889),TRUE,_xlfn.UNICHAR(9729)))</f>
        <v>☀</v>
      </c>
      <c r="F1420" t="str" cm="1">
        <f t="array" ref="F1420">IF($K1420="","",_xlfn.IFS($K1420=0,"Clear",$K1420&lt;=3,"Partly Cloudy",OR($K1420=45,$K1420=48),"Fog",AND($K1420&gt;=51,$K1420&lt;=67),"Drizzle",AND($K1420&gt;=71,$K1420&lt;=77),"Snow",AND($K1420&gt;=80,$K1420&lt;=82),"Rain Showers",AND($K1420&gt;=95,$K1420&lt;=99),"Thunderstorm",TRUE,"Cloudy"))</f>
        <v>Clear</v>
      </c>
      <c r="G1420" s="3" cm="1">
        <f t="array" ref="G1420">IF($A1420="","",INDEX(OpenMeteoAPI[TemperatureC],ROWS($G$2:G1420)))</f>
        <v>26.9</v>
      </c>
      <c r="H1420" s="4" cm="1">
        <f t="array" ref="H1420">IF($A1420="","",INDEX(OpenMeteoAPI[RelativeHumidityPct],ROWS($H$2:H1420))/100)</f>
        <v>0.39</v>
      </c>
      <c r="I1420" s="4" cm="1">
        <f t="array" ref="I1420">IF($A1420="","",INDEX(OpenMeteoAPI[PrecipitationProbabilityPct],ROWS($I$2:I1420))/100)</f>
        <v>0.08</v>
      </c>
      <c r="J1420" s="3" cm="1">
        <f t="array" ref="J1420">IF($A1420="","",INDEX(OpenMeteoAPI[PrecipitationMM],ROWS($J$2:J1420)))</f>
        <v>0</v>
      </c>
      <c r="K1420" cm="1">
        <f t="array" ref="K1420">IF($A1420="","",INDEX(OpenMeteoAPI[WeatherCode],ROWS($K$2:K1420)))</f>
        <v>0</v>
      </c>
      <c r="L1420" s="3" cm="1">
        <f t="array" ref="L1420">IF($A1420="","",INDEX(OpenMeteoAPI[WindSpeedKMH],ROWS($L$2:L1420)))</f>
        <v>11</v>
      </c>
    </row>
    <row r="1421" spans="1:12">
      <c r="A1421" t="str" cm="1">
        <f t="array" ref="A1421">IFERROR(INDEX(OpenMeteoAPI[City],ROWS($A$2:A1421))&amp;", "&amp;INDEX(OpenMeteoAPI[CountryCode],ROWS($A$2:A1421)),"")</f>
        <v>Paris, FR</v>
      </c>
      <c r="B1421" t="str" cm="1">
        <f t="array" ref="B1421">IF($A1421="","",INDEX(OpenMeteoAPI[LocationID],ROWS($B$2:B1421)))</f>
        <v>FR-PAR</v>
      </c>
      <c r="C1421" s="5" cm="1">
        <f t="array" ref="C1421">IF($A1421="","",INDEX(OpenMeteoAPI[ForecastDateTime],ROWS($C$2:C1421)))</f>
        <v>46219.125</v>
      </c>
      <c r="D1421" t="str">
        <f t="shared" si="22"/>
        <v>3AM</v>
      </c>
      <c r="E1421" t="str" cm="1">
        <f t="array" ref="E1421">IF($K1421="","",_xlfn.IFS($K1421=0,_xlfn.UNICHAR(9728),$K1421&lt;=3,_xlfn.UNICHAR(9729),OR($K1421=45,$K1421=48),"~",AND($K1421&gt;=51,$K1421&lt;=67),_xlfn.UNICHAR(9748),AND($K1421&gt;=71,$K1421&lt;=77),_xlfn.UNICHAR(10052),AND($K1421&gt;=80,$K1421&lt;=82),_xlfn.UNICHAR(9748),AND($K1421&gt;=95,$K1421&lt;=99),_xlfn.UNICHAR(9889),TRUE,_xlfn.UNICHAR(9729)))</f>
        <v>☀</v>
      </c>
      <c r="F1421" t="str" cm="1">
        <f t="array" ref="F1421">IF($K1421="","",_xlfn.IFS($K1421=0,"Clear",$K1421&lt;=3,"Partly Cloudy",OR($K1421=45,$K1421=48),"Fog",AND($K1421&gt;=51,$K1421&lt;=67),"Drizzle",AND($K1421&gt;=71,$K1421&lt;=77),"Snow",AND($K1421&gt;=80,$K1421&lt;=82),"Rain Showers",AND($K1421&gt;=95,$K1421&lt;=99),"Thunderstorm",TRUE,"Cloudy"))</f>
        <v>Clear</v>
      </c>
      <c r="G1421" s="3" cm="1">
        <f t="array" ref="G1421">IF($A1421="","",INDEX(OpenMeteoAPI[TemperatureC],ROWS($G$2:G1421)))</f>
        <v>26.1</v>
      </c>
      <c r="H1421" s="4" cm="1">
        <f t="array" ref="H1421">IF($A1421="","",INDEX(OpenMeteoAPI[RelativeHumidityPct],ROWS($H$2:H1421))/100)</f>
        <v>0.41</v>
      </c>
      <c r="I1421" s="4" cm="1">
        <f t="array" ref="I1421">IF($A1421="","",INDEX(OpenMeteoAPI[PrecipitationProbabilityPct],ROWS($I$2:I1421))/100)</f>
        <v>0.08</v>
      </c>
      <c r="J1421" s="3" cm="1">
        <f t="array" ref="J1421">IF($A1421="","",INDEX(OpenMeteoAPI[PrecipitationMM],ROWS($J$2:J1421)))</f>
        <v>0</v>
      </c>
      <c r="K1421" cm="1">
        <f t="array" ref="K1421">IF($A1421="","",INDEX(OpenMeteoAPI[WeatherCode],ROWS($K$2:K1421)))</f>
        <v>0</v>
      </c>
      <c r="L1421" s="3" cm="1">
        <f t="array" ref="L1421">IF($A1421="","",INDEX(OpenMeteoAPI[WindSpeedKMH],ROWS($L$2:L1421)))</f>
        <v>10.3</v>
      </c>
    </row>
    <row r="1422" spans="1:12">
      <c r="A1422" t="str" cm="1">
        <f t="array" ref="A1422">IFERROR(INDEX(OpenMeteoAPI[City],ROWS($A$2:A1422))&amp;", "&amp;INDEX(OpenMeteoAPI[CountryCode],ROWS($A$2:A1422)),"")</f>
        <v>Paris, FR</v>
      </c>
      <c r="B1422" t="str" cm="1">
        <f t="array" ref="B1422">IF($A1422="","",INDEX(OpenMeteoAPI[LocationID],ROWS($B$2:B1422)))</f>
        <v>FR-PAR</v>
      </c>
      <c r="C1422" s="5" cm="1">
        <f t="array" ref="C1422">IF($A1422="","",INDEX(OpenMeteoAPI[ForecastDateTime],ROWS($C$2:C1422)))</f>
        <v>46219.166666666664</v>
      </c>
      <c r="D1422" t="str">
        <f t="shared" si="22"/>
        <v>4AM</v>
      </c>
      <c r="E1422" t="str" cm="1">
        <f t="array" ref="E1422">IF($K1422="","",_xlfn.IFS($K1422=0,_xlfn.UNICHAR(9728),$K1422&lt;=3,_xlfn.UNICHAR(9729),OR($K1422=45,$K1422=48),"~",AND($K1422&gt;=51,$K1422&lt;=67),_xlfn.UNICHAR(9748),AND($K1422&gt;=71,$K1422&lt;=77),_xlfn.UNICHAR(10052),AND($K1422&gt;=80,$K1422&lt;=82),_xlfn.UNICHAR(9748),AND($K1422&gt;=95,$K1422&lt;=99),_xlfn.UNICHAR(9889),TRUE,_xlfn.UNICHAR(9729)))</f>
        <v>☀</v>
      </c>
      <c r="F1422" t="str" cm="1">
        <f t="array" ref="F1422">IF($K1422="","",_xlfn.IFS($K1422=0,"Clear",$K1422&lt;=3,"Partly Cloudy",OR($K1422=45,$K1422=48),"Fog",AND($K1422&gt;=51,$K1422&lt;=67),"Drizzle",AND($K1422&gt;=71,$K1422&lt;=77),"Snow",AND($K1422&gt;=80,$K1422&lt;=82),"Rain Showers",AND($K1422&gt;=95,$K1422&lt;=99),"Thunderstorm",TRUE,"Cloudy"))</f>
        <v>Clear</v>
      </c>
      <c r="G1422" s="3" cm="1">
        <f t="array" ref="G1422">IF($A1422="","",INDEX(OpenMeteoAPI[TemperatureC],ROWS($G$2:G1422)))</f>
        <v>25.2</v>
      </c>
      <c r="H1422" s="4" cm="1">
        <f t="array" ref="H1422">IF($A1422="","",INDEX(OpenMeteoAPI[RelativeHumidityPct],ROWS($H$2:H1422))/100)</f>
        <v>0.44</v>
      </c>
      <c r="I1422" s="4" cm="1">
        <f t="array" ref="I1422">IF($A1422="","",INDEX(OpenMeteoAPI[PrecipitationProbabilityPct],ROWS($I$2:I1422))/100)</f>
        <v>0.09</v>
      </c>
      <c r="J1422" s="3" cm="1">
        <f t="array" ref="J1422">IF($A1422="","",INDEX(OpenMeteoAPI[PrecipitationMM],ROWS($J$2:J1422)))</f>
        <v>0</v>
      </c>
      <c r="K1422" cm="1">
        <f t="array" ref="K1422">IF($A1422="","",INDEX(OpenMeteoAPI[WeatherCode],ROWS($K$2:K1422)))</f>
        <v>0</v>
      </c>
      <c r="L1422" s="3" cm="1">
        <f t="array" ref="L1422">IF($A1422="","",INDEX(OpenMeteoAPI[WindSpeedKMH],ROWS($L$2:L1422)))</f>
        <v>9.6999999999999993</v>
      </c>
    </row>
    <row r="1423" spans="1:12">
      <c r="A1423" t="str" cm="1">
        <f t="array" ref="A1423">IFERROR(INDEX(OpenMeteoAPI[City],ROWS($A$2:A1423))&amp;", "&amp;INDEX(OpenMeteoAPI[CountryCode],ROWS($A$2:A1423)),"")</f>
        <v>Paris, FR</v>
      </c>
      <c r="B1423" t="str" cm="1">
        <f t="array" ref="B1423">IF($A1423="","",INDEX(OpenMeteoAPI[LocationID],ROWS($B$2:B1423)))</f>
        <v>FR-PAR</v>
      </c>
      <c r="C1423" s="5" cm="1">
        <f t="array" ref="C1423">IF($A1423="","",INDEX(OpenMeteoAPI[ForecastDateTime],ROWS($C$2:C1423)))</f>
        <v>46219.208333333336</v>
      </c>
      <c r="D1423" t="str">
        <f t="shared" si="22"/>
        <v>5AM</v>
      </c>
      <c r="E1423" t="str" cm="1">
        <f t="array" ref="E1423">IF($K1423="","",_xlfn.IFS($K1423=0,_xlfn.UNICHAR(9728),$K1423&lt;=3,_xlfn.UNICHAR(9729),OR($K1423=45,$K1423=48),"~",AND($K1423&gt;=51,$K1423&lt;=67),_xlfn.UNICHAR(9748),AND($K1423&gt;=71,$K1423&lt;=77),_xlfn.UNICHAR(10052),AND($K1423&gt;=80,$K1423&lt;=82),_xlfn.UNICHAR(9748),AND($K1423&gt;=95,$K1423&lt;=99),_xlfn.UNICHAR(9889),TRUE,_xlfn.UNICHAR(9729)))</f>
        <v>☀</v>
      </c>
      <c r="F1423" t="str" cm="1">
        <f t="array" ref="F1423">IF($K1423="","",_xlfn.IFS($K1423=0,"Clear",$K1423&lt;=3,"Partly Cloudy",OR($K1423=45,$K1423=48),"Fog",AND($K1423&gt;=51,$K1423&lt;=67),"Drizzle",AND($K1423&gt;=71,$K1423&lt;=77),"Snow",AND($K1423&gt;=80,$K1423&lt;=82),"Rain Showers",AND($K1423&gt;=95,$K1423&lt;=99),"Thunderstorm",TRUE,"Cloudy"))</f>
        <v>Clear</v>
      </c>
      <c r="G1423" s="3" cm="1">
        <f t="array" ref="G1423">IF($A1423="","",INDEX(OpenMeteoAPI[TemperatureC],ROWS($G$2:G1423)))</f>
        <v>24.6</v>
      </c>
      <c r="H1423" s="4" cm="1">
        <f t="array" ref="H1423">IF($A1423="","",INDEX(OpenMeteoAPI[RelativeHumidityPct],ROWS($H$2:H1423))/100)</f>
        <v>0.46</v>
      </c>
      <c r="I1423" s="4" cm="1">
        <f t="array" ref="I1423">IF($A1423="","",INDEX(OpenMeteoAPI[PrecipitationProbabilityPct],ROWS($I$2:I1423))/100)</f>
        <v>0.1</v>
      </c>
      <c r="J1423" s="3" cm="1">
        <f t="array" ref="J1423">IF($A1423="","",INDEX(OpenMeteoAPI[PrecipitationMM],ROWS($J$2:J1423)))</f>
        <v>0</v>
      </c>
      <c r="K1423" cm="1">
        <f t="array" ref="K1423">IF($A1423="","",INDEX(OpenMeteoAPI[WeatherCode],ROWS($K$2:K1423)))</f>
        <v>0</v>
      </c>
      <c r="L1423" s="3" cm="1">
        <f t="array" ref="L1423">IF($A1423="","",INDEX(OpenMeteoAPI[WindSpeedKMH],ROWS($L$2:L1423)))</f>
        <v>8.9</v>
      </c>
    </row>
    <row r="1424" spans="1:12">
      <c r="A1424" t="str" cm="1">
        <f t="array" ref="A1424">IFERROR(INDEX(OpenMeteoAPI[City],ROWS($A$2:A1424))&amp;", "&amp;INDEX(OpenMeteoAPI[CountryCode],ROWS($A$2:A1424)),"")</f>
        <v>Paris, FR</v>
      </c>
      <c r="B1424" t="str" cm="1">
        <f t="array" ref="B1424">IF($A1424="","",INDEX(OpenMeteoAPI[LocationID],ROWS($B$2:B1424)))</f>
        <v>FR-PAR</v>
      </c>
      <c r="C1424" s="5" cm="1">
        <f t="array" ref="C1424">IF($A1424="","",INDEX(OpenMeteoAPI[ForecastDateTime],ROWS($C$2:C1424)))</f>
        <v>46219.25</v>
      </c>
      <c r="D1424" t="str">
        <f t="shared" si="22"/>
        <v>6AM</v>
      </c>
      <c r="E1424" t="str" cm="1">
        <f t="array" ref="E1424">IF($K1424="","",_xlfn.IFS($K1424=0,_xlfn.UNICHAR(9728),$K1424&lt;=3,_xlfn.UNICHAR(9729),OR($K1424=45,$K1424=48),"~",AND($K1424&gt;=51,$K1424&lt;=67),_xlfn.UNICHAR(9748),AND($K1424&gt;=71,$K1424&lt;=77),_xlfn.UNICHAR(10052),AND($K1424&gt;=80,$K1424&lt;=82),_xlfn.UNICHAR(9748),AND($K1424&gt;=95,$K1424&lt;=99),_xlfn.UNICHAR(9889),TRUE,_xlfn.UNICHAR(9729)))</f>
        <v>☀</v>
      </c>
      <c r="F1424" t="str" cm="1">
        <f t="array" ref="F1424">IF($K1424="","",_xlfn.IFS($K1424=0,"Clear",$K1424&lt;=3,"Partly Cloudy",OR($K1424=45,$K1424=48),"Fog",AND($K1424&gt;=51,$K1424&lt;=67),"Drizzle",AND($K1424&gt;=71,$K1424&lt;=77),"Snow",AND($K1424&gt;=80,$K1424&lt;=82),"Rain Showers",AND($K1424&gt;=95,$K1424&lt;=99),"Thunderstorm",TRUE,"Cloudy"))</f>
        <v>Clear</v>
      </c>
      <c r="G1424" s="3" cm="1">
        <f t="array" ref="G1424">IF($A1424="","",INDEX(OpenMeteoAPI[TemperatureC],ROWS($G$2:G1424)))</f>
        <v>24.1</v>
      </c>
      <c r="H1424" s="4" cm="1">
        <f t="array" ref="H1424">IF($A1424="","",INDEX(OpenMeteoAPI[RelativeHumidityPct],ROWS($H$2:H1424))/100)</f>
        <v>0.48</v>
      </c>
      <c r="I1424" s="4" cm="1">
        <f t="array" ref="I1424">IF($A1424="","",INDEX(OpenMeteoAPI[PrecipitationProbabilityPct],ROWS($I$2:I1424))/100)</f>
        <v>0.11</v>
      </c>
      <c r="J1424" s="3" cm="1">
        <f t="array" ref="J1424">IF($A1424="","",INDEX(OpenMeteoAPI[PrecipitationMM],ROWS($J$2:J1424)))</f>
        <v>0</v>
      </c>
      <c r="K1424" cm="1">
        <f t="array" ref="K1424">IF($A1424="","",INDEX(OpenMeteoAPI[WeatherCode],ROWS($K$2:K1424)))</f>
        <v>0</v>
      </c>
      <c r="L1424" s="3" cm="1">
        <f t="array" ref="L1424">IF($A1424="","",INDEX(OpenMeteoAPI[WindSpeedKMH],ROWS($L$2:L1424)))</f>
        <v>8.3000000000000007</v>
      </c>
    </row>
    <row r="1425" spans="1:12">
      <c r="A1425" t="str" cm="1">
        <f t="array" ref="A1425">IFERROR(INDEX(OpenMeteoAPI[City],ROWS($A$2:A1425))&amp;", "&amp;INDEX(OpenMeteoAPI[CountryCode],ROWS($A$2:A1425)),"")</f>
        <v>Paris, FR</v>
      </c>
      <c r="B1425" t="str" cm="1">
        <f t="array" ref="B1425">IF($A1425="","",INDEX(OpenMeteoAPI[LocationID],ROWS($B$2:B1425)))</f>
        <v>FR-PAR</v>
      </c>
      <c r="C1425" s="5" cm="1">
        <f t="array" ref="C1425">IF($A1425="","",INDEX(OpenMeteoAPI[ForecastDateTime],ROWS($C$2:C1425)))</f>
        <v>46219.291666666664</v>
      </c>
      <c r="D1425" t="str">
        <f t="shared" si="22"/>
        <v>7AM</v>
      </c>
      <c r="E1425" t="str" cm="1">
        <f t="array" ref="E1425">IF($K1425="","",_xlfn.IFS($K1425=0,_xlfn.UNICHAR(9728),$K1425&lt;=3,_xlfn.UNICHAR(9729),OR($K1425=45,$K1425=48),"~",AND($K1425&gt;=51,$K1425&lt;=67),_xlfn.UNICHAR(9748),AND($K1425&gt;=71,$K1425&lt;=77),_xlfn.UNICHAR(10052),AND($K1425&gt;=80,$K1425&lt;=82),_xlfn.UNICHAR(9748),AND($K1425&gt;=95,$K1425&lt;=99),_xlfn.UNICHAR(9889),TRUE,_xlfn.UNICHAR(9729)))</f>
        <v>☀</v>
      </c>
      <c r="F1425" t="str" cm="1">
        <f t="array" ref="F1425">IF($K1425="","",_xlfn.IFS($K1425=0,"Clear",$K1425&lt;=3,"Partly Cloudy",OR($K1425=45,$K1425=48),"Fog",AND($K1425&gt;=51,$K1425&lt;=67),"Drizzle",AND($K1425&gt;=71,$K1425&lt;=77),"Snow",AND($K1425&gt;=80,$K1425&lt;=82),"Rain Showers",AND($K1425&gt;=95,$K1425&lt;=99),"Thunderstorm",TRUE,"Cloudy"))</f>
        <v>Clear</v>
      </c>
      <c r="G1425" s="3" cm="1">
        <f t="array" ref="G1425">IF($A1425="","",INDEX(OpenMeteoAPI[TemperatureC],ROWS($G$2:G1425)))</f>
        <v>24</v>
      </c>
      <c r="H1425" s="4" cm="1">
        <f t="array" ref="H1425">IF($A1425="","",INDEX(OpenMeteoAPI[RelativeHumidityPct],ROWS($H$2:H1425))/100)</f>
        <v>0.49</v>
      </c>
      <c r="I1425" s="4" cm="1">
        <f t="array" ref="I1425">IF($A1425="","",INDEX(OpenMeteoAPI[PrecipitationProbabilityPct],ROWS($I$2:I1425))/100)</f>
        <v>0.12</v>
      </c>
      <c r="J1425" s="3" cm="1">
        <f t="array" ref="J1425">IF($A1425="","",INDEX(OpenMeteoAPI[PrecipitationMM],ROWS($J$2:J1425)))</f>
        <v>0</v>
      </c>
      <c r="K1425" cm="1">
        <f t="array" ref="K1425">IF($A1425="","",INDEX(OpenMeteoAPI[WeatherCode],ROWS($K$2:K1425)))</f>
        <v>0</v>
      </c>
      <c r="L1425" s="3" cm="1">
        <f t="array" ref="L1425">IF($A1425="","",INDEX(OpenMeteoAPI[WindSpeedKMH],ROWS($L$2:L1425)))</f>
        <v>7.6</v>
      </c>
    </row>
    <row r="1426" spans="1:12">
      <c r="A1426" t="str" cm="1">
        <f t="array" ref="A1426">IFERROR(INDEX(OpenMeteoAPI[City],ROWS($A$2:A1426))&amp;", "&amp;INDEX(OpenMeteoAPI[CountryCode],ROWS($A$2:A1426)),"")</f>
        <v>Paris, FR</v>
      </c>
      <c r="B1426" t="str" cm="1">
        <f t="array" ref="B1426">IF($A1426="","",INDEX(OpenMeteoAPI[LocationID],ROWS($B$2:B1426)))</f>
        <v>FR-PAR</v>
      </c>
      <c r="C1426" s="5" cm="1">
        <f t="array" ref="C1426">IF($A1426="","",INDEX(OpenMeteoAPI[ForecastDateTime],ROWS($C$2:C1426)))</f>
        <v>46219.333333333336</v>
      </c>
      <c r="D1426" t="str">
        <f t="shared" si="22"/>
        <v>8AM</v>
      </c>
      <c r="E1426" t="str" cm="1">
        <f t="array" ref="E1426">IF($K1426="","",_xlfn.IFS($K1426=0,_xlfn.UNICHAR(9728),$K1426&lt;=3,_xlfn.UNICHAR(9729),OR($K1426=45,$K1426=48),"~",AND($K1426&gt;=51,$K1426&lt;=67),_xlfn.UNICHAR(9748),AND($K1426&gt;=71,$K1426&lt;=77),_xlfn.UNICHAR(10052),AND($K1426&gt;=80,$K1426&lt;=82),_xlfn.UNICHAR(9748),AND($K1426&gt;=95,$K1426&lt;=99),_xlfn.UNICHAR(9889),TRUE,_xlfn.UNICHAR(9729)))</f>
        <v>☀</v>
      </c>
      <c r="F1426" t="str" cm="1">
        <f t="array" ref="F1426">IF($K1426="","",_xlfn.IFS($K1426=0,"Clear",$K1426&lt;=3,"Partly Cloudy",OR($K1426=45,$K1426=48),"Fog",AND($K1426&gt;=51,$K1426&lt;=67),"Drizzle",AND($K1426&gt;=71,$K1426&lt;=77),"Snow",AND($K1426&gt;=80,$K1426&lt;=82),"Rain Showers",AND($K1426&gt;=95,$K1426&lt;=99),"Thunderstorm",TRUE,"Cloudy"))</f>
        <v>Clear</v>
      </c>
      <c r="G1426" s="3" cm="1">
        <f t="array" ref="G1426">IF($A1426="","",INDEX(OpenMeteoAPI[TemperatureC],ROWS($G$2:G1426)))</f>
        <v>24.5</v>
      </c>
      <c r="H1426" s="4" cm="1">
        <f t="array" ref="H1426">IF($A1426="","",INDEX(OpenMeteoAPI[RelativeHumidityPct],ROWS($H$2:H1426))/100)</f>
        <v>0.47</v>
      </c>
      <c r="I1426" s="4" cm="1">
        <f t="array" ref="I1426">IF($A1426="","",INDEX(OpenMeteoAPI[PrecipitationProbabilityPct],ROWS($I$2:I1426))/100)</f>
        <v>0.12</v>
      </c>
      <c r="J1426" s="3" cm="1">
        <f t="array" ref="J1426">IF($A1426="","",INDEX(OpenMeteoAPI[PrecipitationMM],ROWS($J$2:J1426)))</f>
        <v>0</v>
      </c>
      <c r="K1426" cm="1">
        <f t="array" ref="K1426">IF($A1426="","",INDEX(OpenMeteoAPI[WeatherCode],ROWS($K$2:K1426)))</f>
        <v>0</v>
      </c>
      <c r="L1426" s="3" cm="1">
        <f t="array" ref="L1426">IF($A1426="","",INDEX(OpenMeteoAPI[WindSpeedKMH],ROWS($L$2:L1426)))</f>
        <v>7.2</v>
      </c>
    </row>
    <row r="1427" spans="1:12">
      <c r="A1427" t="str" cm="1">
        <f t="array" ref="A1427">IFERROR(INDEX(OpenMeteoAPI[City],ROWS($A$2:A1427))&amp;", "&amp;INDEX(OpenMeteoAPI[CountryCode],ROWS($A$2:A1427)),"")</f>
        <v>Paris, FR</v>
      </c>
      <c r="B1427" t="str" cm="1">
        <f t="array" ref="B1427">IF($A1427="","",INDEX(OpenMeteoAPI[LocationID],ROWS($B$2:B1427)))</f>
        <v>FR-PAR</v>
      </c>
      <c r="C1427" s="5" cm="1">
        <f t="array" ref="C1427">IF($A1427="","",INDEX(OpenMeteoAPI[ForecastDateTime],ROWS($C$2:C1427)))</f>
        <v>46219.375</v>
      </c>
      <c r="D1427" t="str">
        <f t="shared" si="22"/>
        <v>9AM</v>
      </c>
      <c r="E1427" t="str" cm="1">
        <f t="array" ref="E1427">IF($K1427="","",_xlfn.IFS($K1427=0,_xlfn.UNICHAR(9728),$K1427&lt;=3,_xlfn.UNICHAR(9729),OR($K1427=45,$K1427=48),"~",AND($K1427&gt;=51,$K1427&lt;=67),_xlfn.UNICHAR(9748),AND($K1427&gt;=71,$K1427&lt;=77),_xlfn.UNICHAR(10052),AND($K1427&gt;=80,$K1427&lt;=82),_xlfn.UNICHAR(9748),AND($K1427&gt;=95,$K1427&lt;=99),_xlfn.UNICHAR(9889),TRUE,_xlfn.UNICHAR(9729)))</f>
        <v>☀</v>
      </c>
      <c r="F1427" t="str" cm="1">
        <f t="array" ref="F1427">IF($K1427="","",_xlfn.IFS($K1427=0,"Clear",$K1427&lt;=3,"Partly Cloudy",OR($K1427=45,$K1427=48),"Fog",AND($K1427&gt;=51,$K1427&lt;=67),"Drizzle",AND($K1427&gt;=71,$K1427&lt;=77),"Snow",AND($K1427&gt;=80,$K1427&lt;=82),"Rain Showers",AND($K1427&gt;=95,$K1427&lt;=99),"Thunderstorm",TRUE,"Cloudy"))</f>
        <v>Clear</v>
      </c>
      <c r="G1427" s="3" cm="1">
        <f t="array" ref="G1427">IF($A1427="","",INDEX(OpenMeteoAPI[TemperatureC],ROWS($G$2:G1427)))</f>
        <v>25.7</v>
      </c>
      <c r="H1427" s="4" cm="1">
        <f t="array" ref="H1427">IF($A1427="","",INDEX(OpenMeteoAPI[RelativeHumidityPct],ROWS($H$2:H1427))/100)</f>
        <v>0.43</v>
      </c>
      <c r="I1427" s="4" cm="1">
        <f t="array" ref="I1427">IF($A1427="","",INDEX(OpenMeteoAPI[PrecipitationProbabilityPct],ROWS($I$2:I1427))/100)</f>
        <v>0.11</v>
      </c>
      <c r="J1427" s="3" cm="1">
        <f t="array" ref="J1427">IF($A1427="","",INDEX(OpenMeteoAPI[PrecipitationMM],ROWS($J$2:J1427)))</f>
        <v>0</v>
      </c>
      <c r="K1427" cm="1">
        <f t="array" ref="K1427">IF($A1427="","",INDEX(OpenMeteoAPI[WeatherCode],ROWS($K$2:K1427)))</f>
        <v>0</v>
      </c>
      <c r="L1427" s="3" cm="1">
        <f t="array" ref="L1427">IF($A1427="","",INDEX(OpenMeteoAPI[WindSpeedKMH],ROWS($L$2:L1427)))</f>
        <v>7</v>
      </c>
    </row>
    <row r="1428" spans="1:12">
      <c r="A1428" t="str" cm="1">
        <f t="array" ref="A1428">IFERROR(INDEX(OpenMeteoAPI[City],ROWS($A$2:A1428))&amp;", "&amp;INDEX(OpenMeteoAPI[CountryCode],ROWS($A$2:A1428)),"")</f>
        <v>Paris, FR</v>
      </c>
      <c r="B1428" t="str" cm="1">
        <f t="array" ref="B1428">IF($A1428="","",INDEX(OpenMeteoAPI[LocationID],ROWS($B$2:B1428)))</f>
        <v>FR-PAR</v>
      </c>
      <c r="C1428" s="5" cm="1">
        <f t="array" ref="C1428">IF($A1428="","",INDEX(OpenMeteoAPI[ForecastDateTime],ROWS($C$2:C1428)))</f>
        <v>46219.416666666664</v>
      </c>
      <c r="D1428" t="str">
        <f t="shared" si="22"/>
        <v>10AM</v>
      </c>
      <c r="E1428" t="str" cm="1">
        <f t="array" ref="E1428">IF($K1428="","",_xlfn.IFS($K1428=0,_xlfn.UNICHAR(9728),$K1428&lt;=3,_xlfn.UNICHAR(9729),OR($K1428=45,$K1428=48),"~",AND($K1428&gt;=51,$K1428&lt;=67),_xlfn.UNICHAR(9748),AND($K1428&gt;=71,$K1428&lt;=77),_xlfn.UNICHAR(10052),AND($K1428&gt;=80,$K1428&lt;=82),_xlfn.UNICHAR(9748),AND($K1428&gt;=95,$K1428&lt;=99),_xlfn.UNICHAR(9889),TRUE,_xlfn.UNICHAR(9729)))</f>
        <v>☀</v>
      </c>
      <c r="F1428" t="str" cm="1">
        <f t="array" ref="F1428">IF($K1428="","",_xlfn.IFS($K1428=0,"Clear",$K1428&lt;=3,"Partly Cloudy",OR($K1428=45,$K1428=48),"Fog",AND($K1428&gt;=51,$K1428&lt;=67),"Drizzle",AND($K1428&gt;=71,$K1428&lt;=77),"Snow",AND($K1428&gt;=80,$K1428&lt;=82),"Rain Showers",AND($K1428&gt;=95,$K1428&lt;=99),"Thunderstorm",TRUE,"Cloudy"))</f>
        <v>Clear</v>
      </c>
      <c r="G1428" s="3" cm="1">
        <f t="array" ref="G1428">IF($A1428="","",INDEX(OpenMeteoAPI[TemperatureC],ROWS($G$2:G1428)))</f>
        <v>27.8</v>
      </c>
      <c r="H1428" s="4" cm="1">
        <f t="array" ref="H1428">IF($A1428="","",INDEX(OpenMeteoAPI[RelativeHumidityPct],ROWS($H$2:H1428))/100)</f>
        <v>0.37</v>
      </c>
      <c r="I1428" s="4" cm="1">
        <f t="array" ref="I1428">IF($A1428="","",INDEX(OpenMeteoAPI[PrecipitationProbabilityPct],ROWS($I$2:I1428))/100)</f>
        <v>0.1</v>
      </c>
      <c r="J1428" s="3" cm="1">
        <f t="array" ref="J1428">IF($A1428="","",INDEX(OpenMeteoAPI[PrecipitationMM],ROWS($J$2:J1428)))</f>
        <v>0</v>
      </c>
      <c r="K1428" cm="1">
        <f t="array" ref="K1428">IF($A1428="","",INDEX(OpenMeteoAPI[WeatherCode],ROWS($K$2:K1428)))</f>
        <v>0</v>
      </c>
      <c r="L1428" s="3" cm="1">
        <f t="array" ref="L1428">IF($A1428="","",INDEX(OpenMeteoAPI[WindSpeedKMH],ROWS($L$2:L1428)))</f>
        <v>7.2</v>
      </c>
    </row>
    <row r="1429" spans="1:12">
      <c r="A1429" t="str" cm="1">
        <f t="array" ref="A1429">IFERROR(INDEX(OpenMeteoAPI[City],ROWS($A$2:A1429))&amp;", "&amp;INDEX(OpenMeteoAPI[CountryCode],ROWS($A$2:A1429)),"")</f>
        <v>Paris, FR</v>
      </c>
      <c r="B1429" t="str" cm="1">
        <f t="array" ref="B1429">IF($A1429="","",INDEX(OpenMeteoAPI[LocationID],ROWS($B$2:B1429)))</f>
        <v>FR-PAR</v>
      </c>
      <c r="C1429" s="5" cm="1">
        <f t="array" ref="C1429">IF($A1429="","",INDEX(OpenMeteoAPI[ForecastDateTime],ROWS($C$2:C1429)))</f>
        <v>46219.458333333336</v>
      </c>
      <c r="D1429" t="str">
        <f t="shared" si="22"/>
        <v>11AM</v>
      </c>
      <c r="E1429" t="str" cm="1">
        <f t="array" ref="E1429">IF($K1429="","",_xlfn.IFS($K1429=0,_xlfn.UNICHAR(9728),$K1429&lt;=3,_xlfn.UNICHAR(9729),OR($K1429=45,$K1429=48),"~",AND($K1429&gt;=51,$K1429&lt;=67),_xlfn.UNICHAR(9748),AND($K1429&gt;=71,$K1429&lt;=77),_xlfn.UNICHAR(10052),AND($K1429&gt;=80,$K1429&lt;=82),_xlfn.UNICHAR(9748),AND($K1429&gt;=95,$K1429&lt;=99),_xlfn.UNICHAR(9889),TRUE,_xlfn.UNICHAR(9729)))</f>
        <v>☀</v>
      </c>
      <c r="F1429" t="str" cm="1">
        <f t="array" ref="F1429">IF($K1429="","",_xlfn.IFS($K1429=0,"Clear",$K1429&lt;=3,"Partly Cloudy",OR($K1429=45,$K1429=48),"Fog",AND($K1429&gt;=51,$K1429&lt;=67),"Drizzle",AND($K1429&gt;=71,$K1429&lt;=77),"Snow",AND($K1429&gt;=80,$K1429&lt;=82),"Rain Showers",AND($K1429&gt;=95,$K1429&lt;=99),"Thunderstorm",TRUE,"Cloudy"))</f>
        <v>Clear</v>
      </c>
      <c r="G1429" s="3" cm="1">
        <f t="array" ref="G1429">IF($A1429="","",INDEX(OpenMeteoAPI[TemperatureC],ROWS($G$2:G1429)))</f>
        <v>30.3</v>
      </c>
      <c r="H1429" s="4" cm="1">
        <f t="array" ref="H1429">IF($A1429="","",INDEX(OpenMeteoAPI[RelativeHumidityPct],ROWS($H$2:H1429))/100)</f>
        <v>0.3</v>
      </c>
      <c r="I1429" s="4" cm="1">
        <f t="array" ref="I1429">IF($A1429="","",INDEX(OpenMeteoAPI[PrecipitationProbabilityPct],ROWS($I$2:I1429))/100)</f>
        <v>0.09</v>
      </c>
      <c r="J1429" s="3" cm="1">
        <f t="array" ref="J1429">IF($A1429="","",INDEX(OpenMeteoAPI[PrecipitationMM],ROWS($J$2:J1429)))</f>
        <v>0</v>
      </c>
      <c r="K1429" cm="1">
        <f t="array" ref="K1429">IF($A1429="","",INDEX(OpenMeteoAPI[WeatherCode],ROWS($K$2:K1429)))</f>
        <v>0</v>
      </c>
      <c r="L1429" s="3" cm="1">
        <f t="array" ref="L1429">IF($A1429="","",INDEX(OpenMeteoAPI[WindSpeedKMH],ROWS($L$2:L1429)))</f>
        <v>7.6</v>
      </c>
    </row>
    <row r="1430" spans="1:12">
      <c r="A1430" t="str" cm="1">
        <f t="array" ref="A1430">IFERROR(INDEX(OpenMeteoAPI[City],ROWS($A$2:A1430))&amp;", "&amp;INDEX(OpenMeteoAPI[CountryCode],ROWS($A$2:A1430)),"")</f>
        <v>Paris, FR</v>
      </c>
      <c r="B1430" t="str" cm="1">
        <f t="array" ref="B1430">IF($A1430="","",INDEX(OpenMeteoAPI[LocationID],ROWS($B$2:B1430)))</f>
        <v>FR-PAR</v>
      </c>
      <c r="C1430" s="5" cm="1">
        <f t="array" ref="C1430">IF($A1430="","",INDEX(OpenMeteoAPI[ForecastDateTime],ROWS($C$2:C1430)))</f>
        <v>46219.5</v>
      </c>
      <c r="D1430" t="str">
        <f t="shared" si="22"/>
        <v>12PM</v>
      </c>
      <c r="E1430" t="str" cm="1">
        <f t="array" ref="E1430">IF($K1430="","",_xlfn.IFS($K1430=0,_xlfn.UNICHAR(9728),$K1430&lt;=3,_xlfn.UNICHAR(9729),OR($K1430=45,$K1430=48),"~",AND($K1430&gt;=51,$K1430&lt;=67),_xlfn.UNICHAR(9748),AND($K1430&gt;=71,$K1430&lt;=77),_xlfn.UNICHAR(10052),AND($K1430&gt;=80,$K1430&lt;=82),_xlfn.UNICHAR(9748),AND($K1430&gt;=95,$K1430&lt;=99),_xlfn.UNICHAR(9889),TRUE,_xlfn.UNICHAR(9729)))</f>
        <v>☀</v>
      </c>
      <c r="F1430" t="str" cm="1">
        <f t="array" ref="F1430">IF($K1430="","",_xlfn.IFS($K1430=0,"Clear",$K1430&lt;=3,"Partly Cloudy",OR($K1430=45,$K1430=48),"Fog",AND($K1430&gt;=51,$K1430&lt;=67),"Drizzle",AND($K1430&gt;=71,$K1430&lt;=77),"Snow",AND($K1430&gt;=80,$K1430&lt;=82),"Rain Showers",AND($K1430&gt;=95,$K1430&lt;=99),"Thunderstorm",TRUE,"Cloudy"))</f>
        <v>Clear</v>
      </c>
      <c r="G1430" s="3" cm="1">
        <f t="array" ref="G1430">IF($A1430="","",INDEX(OpenMeteoAPI[TemperatureC],ROWS($G$2:G1430)))</f>
        <v>32.700000000000003</v>
      </c>
      <c r="H1430" s="4" cm="1">
        <f t="array" ref="H1430">IF($A1430="","",INDEX(OpenMeteoAPI[RelativeHumidityPct],ROWS($H$2:H1430))/100)</f>
        <v>0.25</v>
      </c>
      <c r="I1430" s="4" cm="1">
        <f t="array" ref="I1430">IF($A1430="","",INDEX(OpenMeteoAPI[PrecipitationProbabilityPct],ROWS($I$2:I1430))/100)</f>
        <v>0.08</v>
      </c>
      <c r="J1430" s="3" cm="1">
        <f t="array" ref="J1430">IF($A1430="","",INDEX(OpenMeteoAPI[PrecipitationMM],ROWS($J$2:J1430)))</f>
        <v>0</v>
      </c>
      <c r="K1430" cm="1">
        <f t="array" ref="K1430">IF($A1430="","",INDEX(OpenMeteoAPI[WeatherCode],ROWS($K$2:K1430)))</f>
        <v>0</v>
      </c>
      <c r="L1430" s="3" cm="1">
        <f t="array" ref="L1430">IF($A1430="","",INDEX(OpenMeteoAPI[WindSpeedKMH],ROWS($L$2:L1430)))</f>
        <v>8.1999999999999993</v>
      </c>
    </row>
    <row r="1431" spans="1:12">
      <c r="A1431" t="str" cm="1">
        <f t="array" ref="A1431">IFERROR(INDEX(OpenMeteoAPI[City],ROWS($A$2:A1431))&amp;", "&amp;INDEX(OpenMeteoAPI[CountryCode],ROWS($A$2:A1431)),"")</f>
        <v>Paris, FR</v>
      </c>
      <c r="B1431" t="str" cm="1">
        <f t="array" ref="B1431">IF($A1431="","",INDEX(OpenMeteoAPI[LocationID],ROWS($B$2:B1431)))</f>
        <v>FR-PAR</v>
      </c>
      <c r="C1431" s="5" cm="1">
        <f t="array" ref="C1431">IF($A1431="","",INDEX(OpenMeteoAPI[ForecastDateTime],ROWS($C$2:C1431)))</f>
        <v>46219.541666666664</v>
      </c>
      <c r="D1431" t="str">
        <f t="shared" si="22"/>
        <v>1PM</v>
      </c>
      <c r="E1431" t="str" cm="1">
        <f t="array" ref="E1431">IF($K1431="","",_xlfn.IFS($K1431=0,_xlfn.UNICHAR(9728),$K1431&lt;=3,_xlfn.UNICHAR(9729),OR($K1431=45,$K1431=48),"~",AND($K1431&gt;=51,$K1431&lt;=67),_xlfn.UNICHAR(9748),AND($K1431&gt;=71,$K1431&lt;=77),_xlfn.UNICHAR(10052),AND($K1431&gt;=80,$K1431&lt;=82),_xlfn.UNICHAR(9748),AND($K1431&gt;=95,$K1431&lt;=99),_xlfn.UNICHAR(9889),TRUE,_xlfn.UNICHAR(9729)))</f>
        <v>☀</v>
      </c>
      <c r="F1431" t="str" cm="1">
        <f t="array" ref="F1431">IF($K1431="","",_xlfn.IFS($K1431=0,"Clear",$K1431&lt;=3,"Partly Cloudy",OR($K1431=45,$K1431=48),"Fog",AND($K1431&gt;=51,$K1431&lt;=67),"Drizzle",AND($K1431&gt;=71,$K1431&lt;=77),"Snow",AND($K1431&gt;=80,$K1431&lt;=82),"Rain Showers",AND($K1431&gt;=95,$K1431&lt;=99),"Thunderstorm",TRUE,"Cloudy"))</f>
        <v>Clear</v>
      </c>
      <c r="G1431" s="3" cm="1">
        <f t="array" ref="G1431">IF($A1431="","",INDEX(OpenMeteoAPI[TemperatureC],ROWS($G$2:G1431)))</f>
        <v>34.5</v>
      </c>
      <c r="H1431" s="4" cm="1">
        <f t="array" ref="H1431">IF($A1431="","",INDEX(OpenMeteoAPI[RelativeHumidityPct],ROWS($H$2:H1431))/100)</f>
        <v>0.23</v>
      </c>
      <c r="I1431" s="4" cm="1">
        <f t="array" ref="I1431">IF($A1431="","",INDEX(OpenMeteoAPI[PrecipitationProbabilityPct],ROWS($I$2:I1431))/100)</f>
        <v>0.08</v>
      </c>
      <c r="J1431" s="3" cm="1">
        <f t="array" ref="J1431">IF($A1431="","",INDEX(OpenMeteoAPI[PrecipitationMM],ROWS($J$2:J1431)))</f>
        <v>0</v>
      </c>
      <c r="K1431" cm="1">
        <f t="array" ref="K1431">IF($A1431="","",INDEX(OpenMeteoAPI[WeatherCode],ROWS($K$2:K1431)))</f>
        <v>0</v>
      </c>
      <c r="L1431" s="3" cm="1">
        <f t="array" ref="L1431">IF($A1431="","",INDEX(OpenMeteoAPI[WindSpeedKMH],ROWS($L$2:L1431)))</f>
        <v>8.6</v>
      </c>
    </row>
    <row r="1432" spans="1:12">
      <c r="A1432" t="str" cm="1">
        <f t="array" ref="A1432">IFERROR(INDEX(OpenMeteoAPI[City],ROWS($A$2:A1432))&amp;", "&amp;INDEX(OpenMeteoAPI[CountryCode],ROWS($A$2:A1432)),"")</f>
        <v>Paris, FR</v>
      </c>
      <c r="B1432" t="str" cm="1">
        <f t="array" ref="B1432">IF($A1432="","",INDEX(OpenMeteoAPI[LocationID],ROWS($B$2:B1432)))</f>
        <v>FR-PAR</v>
      </c>
      <c r="C1432" s="5" cm="1">
        <f t="array" ref="C1432">IF($A1432="","",INDEX(OpenMeteoAPI[ForecastDateTime],ROWS($C$2:C1432)))</f>
        <v>46219.583333333336</v>
      </c>
      <c r="D1432" t="str">
        <f t="shared" si="22"/>
        <v>2PM</v>
      </c>
      <c r="E1432" t="str" cm="1">
        <f t="array" ref="E1432">IF($K1432="","",_xlfn.IFS($K1432=0,_xlfn.UNICHAR(9728),$K1432&lt;=3,_xlfn.UNICHAR(9729),OR($K1432=45,$K1432=48),"~",AND($K1432&gt;=51,$K1432&lt;=67),_xlfn.UNICHAR(9748),AND($K1432&gt;=71,$K1432&lt;=77),_xlfn.UNICHAR(10052),AND($K1432&gt;=80,$K1432&lt;=82),_xlfn.UNICHAR(9748),AND($K1432&gt;=95,$K1432&lt;=99),_xlfn.UNICHAR(9889),TRUE,_xlfn.UNICHAR(9729)))</f>
        <v>☀</v>
      </c>
      <c r="F1432" t="str" cm="1">
        <f t="array" ref="F1432">IF($K1432="","",_xlfn.IFS($K1432=0,"Clear",$K1432&lt;=3,"Partly Cloudy",OR($K1432=45,$K1432=48),"Fog",AND($K1432&gt;=51,$K1432&lt;=67),"Drizzle",AND($K1432&gt;=71,$K1432&lt;=77),"Snow",AND($K1432&gt;=80,$K1432&lt;=82),"Rain Showers",AND($K1432&gt;=95,$K1432&lt;=99),"Thunderstorm",TRUE,"Cloudy"))</f>
        <v>Clear</v>
      </c>
      <c r="G1432" s="3" cm="1">
        <f t="array" ref="G1432">IF($A1432="","",INDEX(OpenMeteoAPI[TemperatureC],ROWS($G$2:G1432)))</f>
        <v>35.5</v>
      </c>
      <c r="H1432" s="4" cm="1">
        <f t="array" ref="H1432">IF($A1432="","",INDEX(OpenMeteoAPI[RelativeHumidityPct],ROWS($H$2:H1432))/100)</f>
        <v>0.22</v>
      </c>
      <c r="I1432" s="4" cm="1">
        <f t="array" ref="I1432">IF($A1432="","",INDEX(OpenMeteoAPI[PrecipitationProbabilityPct],ROWS($I$2:I1432))/100)</f>
        <v>0.08</v>
      </c>
      <c r="J1432" s="3" cm="1">
        <f t="array" ref="J1432">IF($A1432="","",INDEX(OpenMeteoAPI[PrecipitationMM],ROWS($J$2:J1432)))</f>
        <v>0</v>
      </c>
      <c r="K1432" cm="1">
        <f t="array" ref="K1432">IF($A1432="","",INDEX(OpenMeteoAPI[WeatherCode],ROWS($K$2:K1432)))</f>
        <v>0</v>
      </c>
      <c r="L1432" s="3" cm="1">
        <f t="array" ref="L1432">IF($A1432="","",INDEX(OpenMeteoAPI[WindSpeedKMH],ROWS($L$2:L1432)))</f>
        <v>8.1999999999999993</v>
      </c>
    </row>
    <row r="1433" spans="1:12">
      <c r="A1433" t="str" cm="1">
        <f t="array" ref="A1433">IFERROR(INDEX(OpenMeteoAPI[City],ROWS($A$2:A1433))&amp;", "&amp;INDEX(OpenMeteoAPI[CountryCode],ROWS($A$2:A1433)),"")</f>
        <v>Paris, FR</v>
      </c>
      <c r="B1433" t="str" cm="1">
        <f t="array" ref="B1433">IF($A1433="","",INDEX(OpenMeteoAPI[LocationID],ROWS($B$2:B1433)))</f>
        <v>FR-PAR</v>
      </c>
      <c r="C1433" s="5" cm="1">
        <f t="array" ref="C1433">IF($A1433="","",INDEX(OpenMeteoAPI[ForecastDateTime],ROWS($C$2:C1433)))</f>
        <v>46219.625</v>
      </c>
      <c r="D1433" t="str">
        <f t="shared" si="22"/>
        <v>3PM</v>
      </c>
      <c r="E1433" t="str" cm="1">
        <f t="array" ref="E1433">IF($K1433="","",_xlfn.IFS($K1433=0,_xlfn.UNICHAR(9728),$K1433&lt;=3,_xlfn.UNICHAR(9729),OR($K1433=45,$K1433=48),"~",AND($K1433&gt;=51,$K1433&lt;=67),_xlfn.UNICHAR(9748),AND($K1433&gt;=71,$K1433&lt;=77),_xlfn.UNICHAR(10052),AND($K1433&gt;=80,$K1433&lt;=82),_xlfn.UNICHAR(9748),AND($K1433&gt;=95,$K1433&lt;=99),_xlfn.UNICHAR(9889),TRUE,_xlfn.UNICHAR(9729)))</f>
        <v>☔</v>
      </c>
      <c r="F1433" t="str" cm="1">
        <f t="array" ref="F1433">IF($K1433="","",_xlfn.IFS($K1433=0,"Clear",$K1433&lt;=3,"Partly Cloudy",OR($K1433=45,$K1433=48),"Fog",AND($K1433&gt;=51,$K1433&lt;=67),"Drizzle",AND($K1433&gt;=71,$K1433&lt;=77),"Snow",AND($K1433&gt;=80,$K1433&lt;=82),"Rain Showers",AND($K1433&gt;=95,$K1433&lt;=99),"Thunderstorm",TRUE,"Cloudy"))</f>
        <v>Drizzle</v>
      </c>
      <c r="G1433" s="3" cm="1">
        <f t="array" ref="G1433">IF($A1433="","",INDEX(OpenMeteoAPI[TemperatureC],ROWS($G$2:G1433)))</f>
        <v>35.299999999999997</v>
      </c>
      <c r="H1433" s="4" cm="1">
        <f t="array" ref="H1433">IF($A1433="","",INDEX(OpenMeteoAPI[RelativeHumidityPct],ROWS($H$2:H1433))/100)</f>
        <v>0.23</v>
      </c>
      <c r="I1433" s="4" cm="1">
        <f t="array" ref="I1433">IF($A1433="","",INDEX(OpenMeteoAPI[PrecipitationProbabilityPct],ROWS($I$2:I1433))/100)</f>
        <v>0.1</v>
      </c>
      <c r="J1433" s="3" cm="1">
        <f t="array" ref="J1433">IF($A1433="","",INDEX(OpenMeteoAPI[PrecipitationMM],ROWS($J$2:J1433)))</f>
        <v>0.6</v>
      </c>
      <c r="K1433" cm="1">
        <f t="array" ref="K1433">IF($A1433="","",INDEX(OpenMeteoAPI[WeatherCode],ROWS($K$2:K1433)))</f>
        <v>53</v>
      </c>
      <c r="L1433" s="3" cm="1">
        <f t="array" ref="L1433">IF($A1433="","",INDEX(OpenMeteoAPI[WindSpeedKMH],ROWS($L$2:L1433)))</f>
        <v>7</v>
      </c>
    </row>
    <row r="1434" spans="1:12">
      <c r="A1434" t="str" cm="1">
        <f t="array" ref="A1434">IFERROR(INDEX(OpenMeteoAPI[City],ROWS($A$2:A1434))&amp;", "&amp;INDEX(OpenMeteoAPI[CountryCode],ROWS($A$2:A1434)),"")</f>
        <v>Paris, FR</v>
      </c>
      <c r="B1434" t="str" cm="1">
        <f t="array" ref="B1434">IF($A1434="","",INDEX(OpenMeteoAPI[LocationID],ROWS($B$2:B1434)))</f>
        <v>FR-PAR</v>
      </c>
      <c r="C1434" s="5" cm="1">
        <f t="array" ref="C1434">IF($A1434="","",INDEX(OpenMeteoAPI[ForecastDateTime],ROWS($C$2:C1434)))</f>
        <v>46219.666666666664</v>
      </c>
      <c r="D1434" t="str">
        <f t="shared" si="22"/>
        <v>4PM</v>
      </c>
      <c r="E1434" t="str" cm="1">
        <f t="array" ref="E1434">IF($K1434="","",_xlfn.IFS($K1434=0,_xlfn.UNICHAR(9728),$K1434&lt;=3,_xlfn.UNICHAR(9729),OR($K1434=45,$K1434=48),"~",AND($K1434&gt;=51,$K1434&lt;=67),_xlfn.UNICHAR(9748),AND($K1434&gt;=71,$K1434&lt;=77),_xlfn.UNICHAR(10052),AND($K1434&gt;=80,$K1434&lt;=82),_xlfn.UNICHAR(9748),AND($K1434&gt;=95,$K1434&lt;=99),_xlfn.UNICHAR(9889),TRUE,_xlfn.UNICHAR(9729)))</f>
        <v>☔</v>
      </c>
      <c r="F1434" t="str" cm="1">
        <f t="array" ref="F1434">IF($K1434="","",_xlfn.IFS($K1434=0,"Clear",$K1434&lt;=3,"Partly Cloudy",OR($K1434=45,$K1434=48),"Fog",AND($K1434&gt;=51,$K1434&lt;=67),"Drizzle",AND($K1434&gt;=71,$K1434&lt;=77),"Snow",AND($K1434&gt;=80,$K1434&lt;=82),"Rain Showers",AND($K1434&gt;=95,$K1434&lt;=99),"Thunderstorm",TRUE,"Cloudy"))</f>
        <v>Drizzle</v>
      </c>
      <c r="G1434" s="3" cm="1">
        <f t="array" ref="G1434">IF($A1434="","",INDEX(OpenMeteoAPI[TemperatureC],ROWS($G$2:G1434)))</f>
        <v>34.4</v>
      </c>
      <c r="H1434" s="4" cm="1">
        <f t="array" ref="H1434">IF($A1434="","",INDEX(OpenMeteoAPI[RelativeHumidityPct],ROWS($H$2:H1434))/100)</f>
        <v>0.26</v>
      </c>
      <c r="I1434" s="4" cm="1">
        <f t="array" ref="I1434">IF($A1434="","",INDEX(OpenMeteoAPI[PrecipitationProbabilityPct],ROWS($I$2:I1434))/100)</f>
        <v>0.14000000000000001</v>
      </c>
      <c r="J1434" s="3" cm="1">
        <f t="array" ref="J1434">IF($A1434="","",INDEX(OpenMeteoAPI[PrecipitationMM],ROWS($J$2:J1434)))</f>
        <v>0.6</v>
      </c>
      <c r="K1434" cm="1">
        <f t="array" ref="K1434">IF($A1434="","",INDEX(OpenMeteoAPI[WeatherCode],ROWS($K$2:K1434)))</f>
        <v>53</v>
      </c>
      <c r="L1434" s="3" cm="1">
        <f t="array" ref="L1434">IF($A1434="","",INDEX(OpenMeteoAPI[WindSpeedKMH],ROWS($L$2:L1434)))</f>
        <v>5.0999999999999996</v>
      </c>
    </row>
    <row r="1435" spans="1:12">
      <c r="A1435" t="str" cm="1">
        <f t="array" ref="A1435">IFERROR(INDEX(OpenMeteoAPI[City],ROWS($A$2:A1435))&amp;", "&amp;INDEX(OpenMeteoAPI[CountryCode],ROWS($A$2:A1435)),"")</f>
        <v>Paris, FR</v>
      </c>
      <c r="B1435" t="str" cm="1">
        <f t="array" ref="B1435">IF($A1435="","",INDEX(OpenMeteoAPI[LocationID],ROWS($B$2:B1435)))</f>
        <v>FR-PAR</v>
      </c>
      <c r="C1435" s="5" cm="1">
        <f t="array" ref="C1435">IF($A1435="","",INDEX(OpenMeteoAPI[ForecastDateTime],ROWS($C$2:C1435)))</f>
        <v>46219.708333333336</v>
      </c>
      <c r="D1435" t="str">
        <f t="shared" si="22"/>
        <v>5PM</v>
      </c>
      <c r="E1435" t="str" cm="1">
        <f t="array" ref="E1435">IF($K1435="","",_xlfn.IFS($K1435=0,_xlfn.UNICHAR(9728),$K1435&lt;=3,_xlfn.UNICHAR(9729),OR($K1435=45,$K1435=48),"~",AND($K1435&gt;=51,$K1435&lt;=67),_xlfn.UNICHAR(9748),AND($K1435&gt;=71,$K1435&lt;=77),_xlfn.UNICHAR(10052),AND($K1435&gt;=80,$K1435&lt;=82),_xlfn.UNICHAR(9748),AND($K1435&gt;=95,$K1435&lt;=99),_xlfn.UNICHAR(9889),TRUE,_xlfn.UNICHAR(9729)))</f>
        <v>☔</v>
      </c>
      <c r="F1435" t="str" cm="1">
        <f t="array" ref="F1435">IF($K1435="","",_xlfn.IFS($K1435=0,"Clear",$K1435&lt;=3,"Partly Cloudy",OR($K1435=45,$K1435=48),"Fog",AND($K1435&gt;=51,$K1435&lt;=67),"Drizzle",AND($K1435&gt;=71,$K1435&lt;=77),"Snow",AND($K1435&gt;=80,$K1435&lt;=82),"Rain Showers",AND($K1435&gt;=95,$K1435&lt;=99),"Thunderstorm",TRUE,"Cloudy"))</f>
        <v>Drizzle</v>
      </c>
      <c r="G1435" s="3" cm="1">
        <f t="array" ref="G1435">IF($A1435="","",INDEX(OpenMeteoAPI[TemperatureC],ROWS($G$2:G1435)))</f>
        <v>33</v>
      </c>
      <c r="H1435" s="4" cm="1">
        <f t="array" ref="H1435">IF($A1435="","",INDEX(OpenMeteoAPI[RelativeHumidityPct],ROWS($H$2:H1435))/100)</f>
        <v>0.31</v>
      </c>
      <c r="I1435" s="4" cm="1">
        <f t="array" ref="I1435">IF($A1435="","",INDEX(OpenMeteoAPI[PrecipitationProbabilityPct],ROWS($I$2:I1435))/100)</f>
        <v>0.17</v>
      </c>
      <c r="J1435" s="3" cm="1">
        <f t="array" ref="J1435">IF($A1435="","",INDEX(OpenMeteoAPI[PrecipitationMM],ROWS($J$2:J1435)))</f>
        <v>0.6</v>
      </c>
      <c r="K1435" cm="1">
        <f t="array" ref="K1435">IF($A1435="","",INDEX(OpenMeteoAPI[WeatherCode],ROWS($K$2:K1435)))</f>
        <v>53</v>
      </c>
      <c r="L1435" s="3" cm="1">
        <f t="array" ref="L1435">IF($A1435="","",INDEX(OpenMeteoAPI[WindSpeedKMH],ROWS($L$2:L1435)))</f>
        <v>4.5</v>
      </c>
    </row>
    <row r="1436" spans="1:12">
      <c r="A1436" t="str" cm="1">
        <f t="array" ref="A1436">IFERROR(INDEX(OpenMeteoAPI[City],ROWS($A$2:A1436))&amp;", "&amp;INDEX(OpenMeteoAPI[CountryCode],ROWS($A$2:A1436)),"")</f>
        <v>Paris, FR</v>
      </c>
      <c r="B1436" t="str" cm="1">
        <f t="array" ref="B1436">IF($A1436="","",INDEX(OpenMeteoAPI[LocationID],ROWS($B$2:B1436)))</f>
        <v>FR-PAR</v>
      </c>
      <c r="C1436" s="5" cm="1">
        <f t="array" ref="C1436">IF($A1436="","",INDEX(OpenMeteoAPI[ForecastDateTime],ROWS($C$2:C1436)))</f>
        <v>46219.75</v>
      </c>
      <c r="D1436" t="str">
        <f t="shared" si="22"/>
        <v>6PM</v>
      </c>
      <c r="E1436" t="str" cm="1">
        <f t="array" ref="E1436">IF($K1436="","",_xlfn.IFS($K1436=0,_xlfn.UNICHAR(9728),$K1436&lt;=3,_xlfn.UNICHAR(9729),OR($K1436=45,$K1436=48),"~",AND($K1436&gt;=51,$K1436&lt;=67),_xlfn.UNICHAR(9748),AND($K1436&gt;=71,$K1436&lt;=77),_xlfn.UNICHAR(10052),AND($K1436&gt;=80,$K1436&lt;=82),_xlfn.UNICHAR(9748),AND($K1436&gt;=95,$K1436&lt;=99),_xlfn.UNICHAR(9889),TRUE,_xlfn.UNICHAR(9729)))</f>
        <v>☔</v>
      </c>
      <c r="F1436" t="str" cm="1">
        <f t="array" ref="F1436">IF($K1436="","",_xlfn.IFS($K1436=0,"Clear",$K1436&lt;=3,"Partly Cloudy",OR($K1436=45,$K1436=48),"Fog",AND($K1436&gt;=51,$K1436&lt;=67),"Drizzle",AND($K1436&gt;=71,$K1436&lt;=77),"Snow",AND($K1436&gt;=80,$K1436&lt;=82),"Rain Showers",AND($K1436&gt;=95,$K1436&lt;=99),"Thunderstorm",TRUE,"Cloudy"))</f>
        <v>Drizzle</v>
      </c>
      <c r="G1436" s="3" cm="1">
        <f t="array" ref="G1436">IF($A1436="","",INDEX(OpenMeteoAPI[TemperatureC],ROWS($G$2:G1436)))</f>
        <v>31.3</v>
      </c>
      <c r="H1436" s="4" cm="1">
        <f t="array" ref="H1436">IF($A1436="","",INDEX(OpenMeteoAPI[RelativeHumidityPct],ROWS($H$2:H1436))/100)</f>
        <v>0.37</v>
      </c>
      <c r="I1436" s="4" cm="1">
        <f t="array" ref="I1436">IF($A1436="","",INDEX(OpenMeteoAPI[PrecipitationProbabilityPct],ROWS($I$2:I1436))/100)</f>
        <v>0.2</v>
      </c>
      <c r="J1436" s="3" cm="1">
        <f t="array" ref="J1436">IF($A1436="","",INDEX(OpenMeteoAPI[PrecipitationMM],ROWS($J$2:J1436)))</f>
        <v>0.6</v>
      </c>
      <c r="K1436" cm="1">
        <f t="array" ref="K1436">IF($A1436="","",INDEX(OpenMeteoAPI[WeatherCode],ROWS($K$2:K1436)))</f>
        <v>53</v>
      </c>
      <c r="L1436" s="3" cm="1">
        <f t="array" ref="L1436">IF($A1436="","",INDEX(OpenMeteoAPI[WindSpeedKMH],ROWS($L$2:L1436)))</f>
        <v>5.5</v>
      </c>
    </row>
    <row r="1437" spans="1:12">
      <c r="A1437" t="str" cm="1">
        <f t="array" ref="A1437">IFERROR(INDEX(OpenMeteoAPI[City],ROWS($A$2:A1437))&amp;", "&amp;INDEX(OpenMeteoAPI[CountryCode],ROWS($A$2:A1437)),"")</f>
        <v>Paris, FR</v>
      </c>
      <c r="B1437" t="str" cm="1">
        <f t="array" ref="B1437">IF($A1437="","",INDEX(OpenMeteoAPI[LocationID],ROWS($B$2:B1437)))</f>
        <v>FR-PAR</v>
      </c>
      <c r="C1437" s="5" cm="1">
        <f t="array" ref="C1437">IF($A1437="","",INDEX(OpenMeteoAPI[ForecastDateTime],ROWS($C$2:C1437)))</f>
        <v>46219.791666666664</v>
      </c>
      <c r="D1437" t="str">
        <f t="shared" si="22"/>
        <v>7PM</v>
      </c>
      <c r="E1437" t="str" cm="1">
        <f t="array" ref="E1437">IF($K1437="","",_xlfn.IFS($K1437=0,_xlfn.UNICHAR(9728),$K1437&lt;=3,_xlfn.UNICHAR(9729),OR($K1437=45,$K1437=48),"~",AND($K1437&gt;=51,$K1437&lt;=67),_xlfn.UNICHAR(9748),AND($K1437&gt;=71,$K1437&lt;=77),_xlfn.UNICHAR(10052),AND($K1437&gt;=80,$K1437&lt;=82),_xlfn.UNICHAR(9748),AND($K1437&gt;=95,$K1437&lt;=99),_xlfn.UNICHAR(9889),TRUE,_xlfn.UNICHAR(9729)))</f>
        <v>☔</v>
      </c>
      <c r="F1437" t="str" cm="1">
        <f t="array" ref="F1437">IF($K1437="","",_xlfn.IFS($K1437=0,"Clear",$K1437&lt;=3,"Partly Cloudy",OR($K1437=45,$K1437=48),"Fog",AND($K1437&gt;=51,$K1437&lt;=67),"Drizzle",AND($K1437&gt;=71,$K1437&lt;=77),"Snow",AND($K1437&gt;=80,$K1437&lt;=82),"Rain Showers",AND($K1437&gt;=95,$K1437&lt;=99),"Thunderstorm",TRUE,"Cloudy"))</f>
        <v>Drizzle</v>
      </c>
      <c r="G1437" s="3" cm="1">
        <f t="array" ref="G1437">IF($A1437="","",INDEX(OpenMeteoAPI[TemperatureC],ROWS($G$2:G1437)))</f>
        <v>29.6</v>
      </c>
      <c r="H1437" s="4" cm="1">
        <f t="array" ref="H1437">IF($A1437="","",INDEX(OpenMeteoAPI[RelativeHumidityPct],ROWS($H$2:H1437))/100)</f>
        <v>0.44</v>
      </c>
      <c r="I1437" s="4" cm="1">
        <f t="array" ref="I1437">IF($A1437="","",INDEX(OpenMeteoAPI[PrecipitationProbabilityPct],ROWS($I$2:I1437))/100)</f>
        <v>0.23</v>
      </c>
      <c r="J1437" s="3" cm="1">
        <f t="array" ref="J1437">IF($A1437="","",INDEX(OpenMeteoAPI[PrecipitationMM],ROWS($J$2:J1437)))</f>
        <v>0.6</v>
      </c>
      <c r="K1437" cm="1">
        <f t="array" ref="K1437">IF($A1437="","",INDEX(OpenMeteoAPI[WeatherCode],ROWS($K$2:K1437)))</f>
        <v>53</v>
      </c>
      <c r="L1437" s="3" cm="1">
        <f t="array" ref="L1437">IF($A1437="","",INDEX(OpenMeteoAPI[WindSpeedKMH],ROWS($L$2:L1437)))</f>
        <v>7.3</v>
      </c>
    </row>
    <row r="1438" spans="1:12">
      <c r="A1438" t="str" cm="1">
        <f t="array" ref="A1438">IFERROR(INDEX(OpenMeteoAPI[City],ROWS($A$2:A1438))&amp;", "&amp;INDEX(OpenMeteoAPI[CountryCode],ROWS($A$2:A1438)),"")</f>
        <v>Paris, FR</v>
      </c>
      <c r="B1438" t="str" cm="1">
        <f t="array" ref="B1438">IF($A1438="","",INDEX(OpenMeteoAPI[LocationID],ROWS($B$2:B1438)))</f>
        <v>FR-PAR</v>
      </c>
      <c r="C1438" s="5" cm="1">
        <f t="array" ref="C1438">IF($A1438="","",INDEX(OpenMeteoAPI[ForecastDateTime],ROWS($C$2:C1438)))</f>
        <v>46219.833333333336</v>
      </c>
      <c r="D1438" t="str">
        <f t="shared" si="22"/>
        <v>8PM</v>
      </c>
      <c r="E1438" t="str" cm="1">
        <f t="array" ref="E1438">IF($K1438="","",_xlfn.IFS($K1438=0,_xlfn.UNICHAR(9728),$K1438&lt;=3,_xlfn.UNICHAR(9729),OR($K1438=45,$K1438=48),"~",AND($K1438&gt;=51,$K1438&lt;=67),_xlfn.UNICHAR(9748),AND($K1438&gt;=71,$K1438&lt;=77),_xlfn.UNICHAR(10052),AND($K1438&gt;=80,$K1438&lt;=82),_xlfn.UNICHAR(9748),AND($K1438&gt;=95,$K1438&lt;=99),_xlfn.UNICHAR(9889),TRUE,_xlfn.UNICHAR(9729)))</f>
        <v>☔</v>
      </c>
      <c r="F1438" t="str" cm="1">
        <f t="array" ref="F1438">IF($K1438="","",_xlfn.IFS($K1438=0,"Clear",$K1438&lt;=3,"Partly Cloudy",OR($K1438=45,$K1438=48),"Fog",AND($K1438&gt;=51,$K1438&lt;=67),"Drizzle",AND($K1438&gt;=71,$K1438&lt;=77),"Snow",AND($K1438&gt;=80,$K1438&lt;=82),"Rain Showers",AND($K1438&gt;=95,$K1438&lt;=99),"Thunderstorm",TRUE,"Cloudy"))</f>
        <v>Drizzle</v>
      </c>
      <c r="G1438" s="3" cm="1">
        <f t="array" ref="G1438">IF($A1438="","",INDEX(OpenMeteoAPI[TemperatureC],ROWS($G$2:G1438)))</f>
        <v>28.2</v>
      </c>
      <c r="H1438" s="4" cm="1">
        <f t="array" ref="H1438">IF($A1438="","",INDEX(OpenMeteoAPI[RelativeHumidityPct],ROWS($H$2:H1438))/100)</f>
        <v>0.51</v>
      </c>
      <c r="I1438" s="4" cm="1">
        <f t="array" ref="I1438">IF($A1438="","",INDEX(OpenMeteoAPI[PrecipitationProbabilityPct],ROWS($I$2:I1438))/100)</f>
        <v>0.24</v>
      </c>
      <c r="J1438" s="3" cm="1">
        <f t="array" ref="J1438">IF($A1438="","",INDEX(OpenMeteoAPI[PrecipitationMM],ROWS($J$2:J1438)))</f>
        <v>0.6</v>
      </c>
      <c r="K1438" cm="1">
        <f t="array" ref="K1438">IF($A1438="","",INDEX(OpenMeteoAPI[WeatherCode],ROWS($K$2:K1438)))</f>
        <v>53</v>
      </c>
      <c r="L1438" s="3" cm="1">
        <f t="array" ref="L1438">IF($A1438="","",INDEX(OpenMeteoAPI[WindSpeedKMH],ROWS($L$2:L1438)))</f>
        <v>8.5</v>
      </c>
    </row>
    <row r="1439" spans="1:12">
      <c r="A1439" t="str" cm="1">
        <f t="array" ref="A1439">IFERROR(INDEX(OpenMeteoAPI[City],ROWS($A$2:A1439))&amp;", "&amp;INDEX(OpenMeteoAPI[CountryCode],ROWS($A$2:A1439)),"")</f>
        <v>Paris, FR</v>
      </c>
      <c r="B1439" t="str" cm="1">
        <f t="array" ref="B1439">IF($A1439="","",INDEX(OpenMeteoAPI[LocationID],ROWS($B$2:B1439)))</f>
        <v>FR-PAR</v>
      </c>
      <c r="C1439" s="5" cm="1">
        <f t="array" ref="C1439">IF($A1439="","",INDEX(OpenMeteoAPI[ForecastDateTime],ROWS($C$2:C1439)))</f>
        <v>46219.875</v>
      </c>
      <c r="D1439" t="str">
        <f t="shared" si="22"/>
        <v>9PM</v>
      </c>
      <c r="E1439" t="str" cm="1">
        <f t="array" ref="E1439">IF($K1439="","",_xlfn.IFS($K1439=0,_xlfn.UNICHAR(9728),$K1439&lt;=3,_xlfn.UNICHAR(9729),OR($K1439=45,$K1439=48),"~",AND($K1439&gt;=51,$K1439&lt;=67),_xlfn.UNICHAR(9748),AND($K1439&gt;=71,$K1439&lt;=77),_xlfn.UNICHAR(10052),AND($K1439&gt;=80,$K1439&lt;=82),_xlfn.UNICHAR(9748),AND($K1439&gt;=95,$K1439&lt;=99),_xlfn.UNICHAR(9889),TRUE,_xlfn.UNICHAR(9729)))</f>
        <v>☔</v>
      </c>
      <c r="F1439" t="str" cm="1">
        <f t="array" ref="F1439">IF($K1439="","",_xlfn.IFS($K1439=0,"Clear",$K1439&lt;=3,"Partly Cloudy",OR($K1439=45,$K1439=48),"Fog",AND($K1439&gt;=51,$K1439&lt;=67),"Drizzle",AND($K1439&gt;=71,$K1439&lt;=77),"Snow",AND($K1439&gt;=80,$K1439&lt;=82),"Rain Showers",AND($K1439&gt;=95,$K1439&lt;=99),"Thunderstorm",TRUE,"Cloudy"))</f>
        <v>Drizzle</v>
      </c>
      <c r="G1439" s="3" cm="1">
        <f t="array" ref="G1439">IF($A1439="","",INDEX(OpenMeteoAPI[TemperatureC],ROWS($G$2:G1439)))</f>
        <v>26.9</v>
      </c>
      <c r="H1439" s="4" cm="1">
        <f t="array" ref="H1439">IF($A1439="","",INDEX(OpenMeteoAPI[RelativeHumidityPct],ROWS($H$2:H1439))/100)</f>
        <v>0.56999999999999995</v>
      </c>
      <c r="I1439" s="4" cm="1">
        <f t="array" ref="I1439">IF($A1439="","",INDEX(OpenMeteoAPI[PrecipitationProbabilityPct],ROWS($I$2:I1439))/100)</f>
        <v>0.23</v>
      </c>
      <c r="J1439" s="3" cm="1">
        <f t="array" ref="J1439">IF($A1439="","",INDEX(OpenMeteoAPI[PrecipitationMM],ROWS($J$2:J1439)))</f>
        <v>0.1</v>
      </c>
      <c r="K1439" cm="1">
        <f t="array" ref="K1439">IF($A1439="","",INDEX(OpenMeteoAPI[WeatherCode],ROWS($K$2:K1439)))</f>
        <v>51</v>
      </c>
      <c r="L1439" s="3" cm="1">
        <f t="array" ref="L1439">IF($A1439="","",INDEX(OpenMeteoAPI[WindSpeedKMH],ROWS($L$2:L1439)))</f>
        <v>8.6</v>
      </c>
    </row>
    <row r="1440" spans="1:12">
      <c r="A1440" t="str" cm="1">
        <f t="array" ref="A1440">IFERROR(INDEX(OpenMeteoAPI[City],ROWS($A$2:A1440))&amp;", "&amp;INDEX(OpenMeteoAPI[CountryCode],ROWS($A$2:A1440)),"")</f>
        <v>Paris, FR</v>
      </c>
      <c r="B1440" t="str" cm="1">
        <f t="array" ref="B1440">IF($A1440="","",INDEX(OpenMeteoAPI[LocationID],ROWS($B$2:B1440)))</f>
        <v>FR-PAR</v>
      </c>
      <c r="C1440" s="5" cm="1">
        <f t="array" ref="C1440">IF($A1440="","",INDEX(OpenMeteoAPI[ForecastDateTime],ROWS($C$2:C1440)))</f>
        <v>46219.916666666664</v>
      </c>
      <c r="D1440" t="str">
        <f t="shared" si="22"/>
        <v>10PM</v>
      </c>
      <c r="E1440" t="str" cm="1">
        <f t="array" ref="E1440">IF($K1440="","",_xlfn.IFS($K1440=0,_xlfn.UNICHAR(9728),$K1440&lt;=3,_xlfn.UNICHAR(9729),OR($K1440=45,$K1440=48),"~",AND($K1440&gt;=51,$K1440&lt;=67),_xlfn.UNICHAR(9748),AND($K1440&gt;=71,$K1440&lt;=77),_xlfn.UNICHAR(10052),AND($K1440&gt;=80,$K1440&lt;=82),_xlfn.UNICHAR(9748),AND($K1440&gt;=95,$K1440&lt;=99),_xlfn.UNICHAR(9889),TRUE,_xlfn.UNICHAR(9729)))</f>
        <v>☔</v>
      </c>
      <c r="F1440" t="str" cm="1">
        <f t="array" ref="F1440">IF($K1440="","",_xlfn.IFS($K1440=0,"Clear",$K1440&lt;=3,"Partly Cloudy",OR($K1440=45,$K1440=48),"Fog",AND($K1440&gt;=51,$K1440&lt;=67),"Drizzle",AND($K1440&gt;=71,$K1440&lt;=77),"Snow",AND($K1440&gt;=80,$K1440&lt;=82),"Rain Showers",AND($K1440&gt;=95,$K1440&lt;=99),"Thunderstorm",TRUE,"Cloudy"))</f>
        <v>Drizzle</v>
      </c>
      <c r="G1440" s="3" cm="1">
        <f t="array" ref="G1440">IF($A1440="","",INDEX(OpenMeteoAPI[TemperatureC],ROWS($G$2:G1440)))</f>
        <v>25.5</v>
      </c>
      <c r="H1440" s="4" cm="1">
        <f t="array" ref="H1440">IF($A1440="","",INDEX(OpenMeteoAPI[RelativeHumidityPct],ROWS($H$2:H1440))/100)</f>
        <v>0.64</v>
      </c>
      <c r="I1440" s="4" cm="1">
        <f t="array" ref="I1440">IF($A1440="","",INDEX(OpenMeteoAPI[PrecipitationProbabilityPct],ROWS($I$2:I1440))/100)</f>
        <v>0.21</v>
      </c>
      <c r="J1440" s="3" cm="1">
        <f t="array" ref="J1440">IF($A1440="","",INDEX(OpenMeteoAPI[PrecipitationMM],ROWS($J$2:J1440)))</f>
        <v>0.1</v>
      </c>
      <c r="K1440" cm="1">
        <f t="array" ref="K1440">IF($A1440="","",INDEX(OpenMeteoAPI[WeatherCode],ROWS($K$2:K1440)))</f>
        <v>51</v>
      </c>
      <c r="L1440" s="3" cm="1">
        <f t="array" ref="L1440">IF($A1440="","",INDEX(OpenMeteoAPI[WindSpeedKMH],ROWS($L$2:L1440)))</f>
        <v>8</v>
      </c>
    </row>
    <row r="1441" spans="1:12">
      <c r="A1441" t="str" cm="1">
        <f t="array" ref="A1441">IFERROR(INDEX(OpenMeteoAPI[City],ROWS($A$2:A1441))&amp;", "&amp;INDEX(OpenMeteoAPI[CountryCode],ROWS($A$2:A1441)),"")</f>
        <v>Paris, FR</v>
      </c>
      <c r="B1441" t="str" cm="1">
        <f t="array" ref="B1441">IF($A1441="","",INDEX(OpenMeteoAPI[LocationID],ROWS($B$2:B1441)))</f>
        <v>FR-PAR</v>
      </c>
      <c r="C1441" s="5" cm="1">
        <f t="array" ref="C1441">IF($A1441="","",INDEX(OpenMeteoAPI[ForecastDateTime],ROWS($C$2:C1441)))</f>
        <v>46219.958333333336</v>
      </c>
      <c r="D1441" t="str">
        <f t="shared" si="22"/>
        <v>11PM</v>
      </c>
      <c r="E1441" t="str" cm="1">
        <f t="array" ref="E1441">IF($K1441="","",_xlfn.IFS($K1441=0,_xlfn.UNICHAR(9728),$K1441&lt;=3,_xlfn.UNICHAR(9729),OR($K1441=45,$K1441=48),"~",AND($K1441&gt;=51,$K1441&lt;=67),_xlfn.UNICHAR(9748),AND($K1441&gt;=71,$K1441&lt;=77),_xlfn.UNICHAR(10052),AND($K1441&gt;=80,$K1441&lt;=82),_xlfn.UNICHAR(9748),AND($K1441&gt;=95,$K1441&lt;=99),_xlfn.UNICHAR(9889),TRUE,_xlfn.UNICHAR(9729)))</f>
        <v>☔</v>
      </c>
      <c r="F1441" t="str" cm="1">
        <f t="array" ref="F1441">IF($K1441="","",_xlfn.IFS($K1441=0,"Clear",$K1441&lt;=3,"Partly Cloudy",OR($K1441=45,$K1441=48),"Fog",AND($K1441&gt;=51,$K1441&lt;=67),"Drizzle",AND($K1441&gt;=71,$K1441&lt;=77),"Snow",AND($K1441&gt;=80,$K1441&lt;=82),"Rain Showers",AND($K1441&gt;=95,$K1441&lt;=99),"Thunderstorm",TRUE,"Cloudy"))</f>
        <v>Drizzle</v>
      </c>
      <c r="G1441" s="3" cm="1">
        <f t="array" ref="G1441">IF($A1441="","",INDEX(OpenMeteoAPI[TemperatureC],ROWS($G$2:G1441)))</f>
        <v>24.2</v>
      </c>
      <c r="H1441" s="4" cm="1">
        <f t="array" ref="H1441">IF($A1441="","",INDEX(OpenMeteoAPI[RelativeHumidityPct],ROWS($H$2:H1441))/100)</f>
        <v>0.71</v>
      </c>
      <c r="I1441" s="4" cm="1">
        <f t="array" ref="I1441">IF($A1441="","",INDEX(OpenMeteoAPI[PrecipitationProbabilityPct],ROWS($I$2:I1441))/100)</f>
        <v>0.19</v>
      </c>
      <c r="J1441" s="3" cm="1">
        <f t="array" ref="J1441">IF($A1441="","",INDEX(OpenMeteoAPI[PrecipitationMM],ROWS($J$2:J1441)))</f>
        <v>0.1</v>
      </c>
      <c r="K1441" cm="1">
        <f t="array" ref="K1441">IF($A1441="","",INDEX(OpenMeteoAPI[WeatherCode],ROWS($K$2:K1441)))</f>
        <v>51</v>
      </c>
      <c r="L1441" s="3" cm="1">
        <f t="array" ref="L1441">IF($A1441="","",INDEX(OpenMeteoAPI[WindSpeedKMH],ROWS($L$2:L1441)))</f>
        <v>7.3</v>
      </c>
    </row>
    <row r="1442" spans="1:12">
      <c r="A1442" t="str" cm="1">
        <f t="array" ref="A1442">IFERROR(INDEX(OpenMeteoAPI[City],ROWS($A$2:A1442))&amp;", "&amp;INDEX(OpenMeteoAPI[CountryCode],ROWS($A$2:A1442)),"")</f>
        <v>London, GB</v>
      </c>
      <c r="B1442" t="str" cm="1">
        <f t="array" ref="B1442">IF($A1442="","",INDEX(OpenMeteoAPI[LocationID],ROWS($B$2:B1442)))</f>
        <v>GB-LON</v>
      </c>
      <c r="C1442" s="5" cm="1">
        <f t="array" ref="C1442">IF($A1442="","",INDEX(OpenMeteoAPI[ForecastDateTime],ROWS($C$2:C1442)))</f>
        <v>46210</v>
      </c>
      <c r="D1442" t="str">
        <f t="shared" si="22"/>
        <v>12AM</v>
      </c>
      <c r="E1442" t="str" cm="1">
        <f t="array" ref="E1442">IF($K1442="","",_xlfn.IFS($K1442=0,_xlfn.UNICHAR(9728),$K1442&lt;=3,_xlfn.UNICHAR(9729),OR($K1442=45,$K1442=48),"~",AND($K1442&gt;=51,$K1442&lt;=67),_xlfn.UNICHAR(9748),AND($K1442&gt;=71,$K1442&lt;=77),_xlfn.UNICHAR(10052),AND($K1442&gt;=80,$K1442&lt;=82),_xlfn.UNICHAR(9748),AND($K1442&gt;=95,$K1442&lt;=99),_xlfn.UNICHAR(9889),TRUE,_xlfn.UNICHAR(9729)))</f>
        <v>☁</v>
      </c>
      <c r="F1442" t="str" cm="1">
        <f t="array" ref="F1442">IF($K1442="","",_xlfn.IFS($K1442=0,"Clear",$K1442&lt;=3,"Partly Cloudy",OR($K1442=45,$K1442=48),"Fog",AND($K1442&gt;=51,$K1442&lt;=67),"Drizzle",AND($K1442&gt;=71,$K1442&lt;=77),"Snow",AND($K1442&gt;=80,$K1442&lt;=82),"Rain Showers",AND($K1442&gt;=95,$K1442&lt;=99),"Thunderstorm",TRUE,"Cloudy"))</f>
        <v>Partly Cloudy</v>
      </c>
      <c r="G1442" s="3" cm="1">
        <f t="array" ref="G1442">IF($A1442="","",INDEX(OpenMeteoAPI[TemperatureC],ROWS($G$2:G1442)))</f>
        <v>25.3</v>
      </c>
      <c r="H1442" s="4" cm="1">
        <f t="array" ref="H1442">IF($A1442="","",INDEX(OpenMeteoAPI[RelativeHumidityPct],ROWS($H$2:H1442))/100)</f>
        <v>0.3</v>
      </c>
      <c r="I1442" s="4" cm="1">
        <f t="array" ref="I1442">IF($A1442="","",INDEX(OpenMeteoAPI[PrecipitationProbabilityPct],ROWS($I$2:I1442))/100)</f>
        <v>0</v>
      </c>
      <c r="J1442" s="3" cm="1">
        <f t="array" ref="J1442">IF($A1442="","",INDEX(OpenMeteoAPI[PrecipitationMM],ROWS($J$2:J1442)))</f>
        <v>0</v>
      </c>
      <c r="K1442" cm="1">
        <f t="array" ref="K1442">IF($A1442="","",INDEX(OpenMeteoAPI[WeatherCode],ROWS($K$2:K1442)))</f>
        <v>3</v>
      </c>
      <c r="L1442" s="3" cm="1">
        <f t="array" ref="L1442">IF($A1442="","",INDEX(OpenMeteoAPI[WindSpeedKMH],ROWS($L$2:L1442)))</f>
        <v>13</v>
      </c>
    </row>
    <row r="1443" spans="1:12">
      <c r="A1443" t="str" cm="1">
        <f t="array" ref="A1443">IFERROR(INDEX(OpenMeteoAPI[City],ROWS($A$2:A1443))&amp;", "&amp;INDEX(OpenMeteoAPI[CountryCode],ROWS($A$2:A1443)),"")</f>
        <v>London, GB</v>
      </c>
      <c r="B1443" t="str" cm="1">
        <f t="array" ref="B1443">IF($A1443="","",INDEX(OpenMeteoAPI[LocationID],ROWS($B$2:B1443)))</f>
        <v>GB-LON</v>
      </c>
      <c r="C1443" s="5" cm="1">
        <f t="array" ref="C1443">IF($A1443="","",INDEX(OpenMeteoAPI[ForecastDateTime],ROWS($C$2:C1443)))</f>
        <v>46210.041666666664</v>
      </c>
      <c r="D1443" t="str">
        <f t="shared" si="22"/>
        <v>1AM</v>
      </c>
      <c r="E1443" t="str" cm="1">
        <f t="array" ref="E1443">IF($K1443="","",_xlfn.IFS($K1443=0,_xlfn.UNICHAR(9728),$K1443&lt;=3,_xlfn.UNICHAR(9729),OR($K1443=45,$K1443=48),"~",AND($K1443&gt;=51,$K1443&lt;=67),_xlfn.UNICHAR(9748),AND($K1443&gt;=71,$K1443&lt;=77),_xlfn.UNICHAR(10052),AND($K1443&gt;=80,$K1443&lt;=82),_xlfn.UNICHAR(9748),AND($K1443&gt;=95,$K1443&lt;=99),_xlfn.UNICHAR(9889),TRUE,_xlfn.UNICHAR(9729)))</f>
        <v>☁</v>
      </c>
      <c r="F1443" t="str" cm="1">
        <f t="array" ref="F1443">IF($K1443="","",_xlfn.IFS($K1443=0,"Clear",$K1443&lt;=3,"Partly Cloudy",OR($K1443=45,$K1443=48),"Fog",AND($K1443&gt;=51,$K1443&lt;=67),"Drizzle",AND($K1443&gt;=71,$K1443&lt;=77),"Snow",AND($K1443&gt;=80,$K1443&lt;=82),"Rain Showers",AND($K1443&gt;=95,$K1443&lt;=99),"Thunderstorm",TRUE,"Cloudy"))</f>
        <v>Partly Cloudy</v>
      </c>
      <c r="G1443" s="3" cm="1">
        <f t="array" ref="G1443">IF($A1443="","",INDEX(OpenMeteoAPI[TemperatureC],ROWS($G$2:G1443)))</f>
        <v>24.4</v>
      </c>
      <c r="H1443" s="4" cm="1">
        <f t="array" ref="H1443">IF($A1443="","",INDEX(OpenMeteoAPI[RelativeHumidityPct],ROWS($H$2:H1443))/100)</f>
        <v>0.34</v>
      </c>
      <c r="I1443" s="4" cm="1">
        <f t="array" ref="I1443">IF($A1443="","",INDEX(OpenMeteoAPI[PrecipitationProbabilityPct],ROWS($I$2:I1443))/100)</f>
        <v>0</v>
      </c>
      <c r="J1443" s="3" cm="1">
        <f t="array" ref="J1443">IF($A1443="","",INDEX(OpenMeteoAPI[PrecipitationMM],ROWS($J$2:J1443)))</f>
        <v>0</v>
      </c>
      <c r="K1443" cm="1">
        <f t="array" ref="K1443">IF($A1443="","",INDEX(OpenMeteoAPI[WeatherCode],ROWS($K$2:K1443)))</f>
        <v>3</v>
      </c>
      <c r="L1443" s="3" cm="1">
        <f t="array" ref="L1443">IF($A1443="","",INDEX(OpenMeteoAPI[WindSpeedKMH],ROWS($L$2:L1443)))</f>
        <v>12.2</v>
      </c>
    </row>
    <row r="1444" spans="1:12">
      <c r="A1444" t="str" cm="1">
        <f t="array" ref="A1444">IFERROR(INDEX(OpenMeteoAPI[City],ROWS($A$2:A1444))&amp;", "&amp;INDEX(OpenMeteoAPI[CountryCode],ROWS($A$2:A1444)),"")</f>
        <v>London, GB</v>
      </c>
      <c r="B1444" t="str" cm="1">
        <f t="array" ref="B1444">IF($A1444="","",INDEX(OpenMeteoAPI[LocationID],ROWS($B$2:B1444)))</f>
        <v>GB-LON</v>
      </c>
      <c r="C1444" s="5" cm="1">
        <f t="array" ref="C1444">IF($A1444="","",INDEX(OpenMeteoAPI[ForecastDateTime],ROWS($C$2:C1444)))</f>
        <v>46210.083333333336</v>
      </c>
      <c r="D1444" t="str">
        <f t="shared" si="22"/>
        <v>2AM</v>
      </c>
      <c r="E1444" t="str" cm="1">
        <f t="array" ref="E1444">IF($K1444="","",_xlfn.IFS($K1444=0,_xlfn.UNICHAR(9728),$K1444&lt;=3,_xlfn.UNICHAR(9729),OR($K1444=45,$K1444=48),"~",AND($K1444&gt;=51,$K1444&lt;=67),_xlfn.UNICHAR(9748),AND($K1444&gt;=71,$K1444&lt;=77),_xlfn.UNICHAR(10052),AND($K1444&gt;=80,$K1444&lt;=82),_xlfn.UNICHAR(9748),AND($K1444&gt;=95,$K1444&lt;=99),_xlfn.UNICHAR(9889),TRUE,_xlfn.UNICHAR(9729)))</f>
        <v>☁</v>
      </c>
      <c r="F1444" t="str" cm="1">
        <f t="array" ref="F1444">IF($K1444="","",_xlfn.IFS($K1444=0,"Clear",$K1444&lt;=3,"Partly Cloudy",OR($K1444=45,$K1444=48),"Fog",AND($K1444&gt;=51,$K1444&lt;=67),"Drizzle",AND($K1444&gt;=71,$K1444&lt;=77),"Snow",AND($K1444&gt;=80,$K1444&lt;=82),"Rain Showers",AND($K1444&gt;=95,$K1444&lt;=99),"Thunderstorm",TRUE,"Cloudy"))</f>
        <v>Partly Cloudy</v>
      </c>
      <c r="G1444" s="3" cm="1">
        <f t="array" ref="G1444">IF($A1444="","",INDEX(OpenMeteoAPI[TemperatureC],ROWS($G$2:G1444)))</f>
        <v>23.5</v>
      </c>
      <c r="H1444" s="4" cm="1">
        <f t="array" ref="H1444">IF($A1444="","",INDEX(OpenMeteoAPI[RelativeHumidityPct],ROWS($H$2:H1444))/100)</f>
        <v>0.38</v>
      </c>
      <c r="I1444" s="4" cm="1">
        <f t="array" ref="I1444">IF($A1444="","",INDEX(OpenMeteoAPI[PrecipitationProbabilityPct],ROWS($I$2:I1444))/100)</f>
        <v>0</v>
      </c>
      <c r="J1444" s="3" cm="1">
        <f t="array" ref="J1444">IF($A1444="","",INDEX(OpenMeteoAPI[PrecipitationMM],ROWS($J$2:J1444)))</f>
        <v>0</v>
      </c>
      <c r="K1444" cm="1">
        <f t="array" ref="K1444">IF($A1444="","",INDEX(OpenMeteoAPI[WeatherCode],ROWS($K$2:K1444)))</f>
        <v>3</v>
      </c>
      <c r="L1444" s="3" cm="1">
        <f t="array" ref="L1444">IF($A1444="","",INDEX(OpenMeteoAPI[WindSpeedKMH],ROWS($L$2:L1444)))</f>
        <v>12.6</v>
      </c>
    </row>
    <row r="1445" spans="1:12">
      <c r="A1445" t="str" cm="1">
        <f t="array" ref="A1445">IFERROR(INDEX(OpenMeteoAPI[City],ROWS($A$2:A1445))&amp;", "&amp;INDEX(OpenMeteoAPI[CountryCode],ROWS($A$2:A1445)),"")</f>
        <v>London, GB</v>
      </c>
      <c r="B1445" t="str" cm="1">
        <f t="array" ref="B1445">IF($A1445="","",INDEX(OpenMeteoAPI[LocationID],ROWS($B$2:B1445)))</f>
        <v>GB-LON</v>
      </c>
      <c r="C1445" s="5" cm="1">
        <f t="array" ref="C1445">IF($A1445="","",INDEX(OpenMeteoAPI[ForecastDateTime],ROWS($C$2:C1445)))</f>
        <v>46210.125</v>
      </c>
      <c r="D1445" t="str">
        <f t="shared" si="22"/>
        <v>3AM</v>
      </c>
      <c r="E1445" t="str" cm="1">
        <f t="array" ref="E1445">IF($K1445="","",_xlfn.IFS($K1445=0,_xlfn.UNICHAR(9728),$K1445&lt;=3,_xlfn.UNICHAR(9729),OR($K1445=45,$K1445=48),"~",AND($K1445&gt;=51,$K1445&lt;=67),_xlfn.UNICHAR(9748),AND($K1445&gt;=71,$K1445&lt;=77),_xlfn.UNICHAR(10052),AND($K1445&gt;=80,$K1445&lt;=82),_xlfn.UNICHAR(9748),AND($K1445&gt;=95,$K1445&lt;=99),_xlfn.UNICHAR(9889),TRUE,_xlfn.UNICHAR(9729)))</f>
        <v>☁</v>
      </c>
      <c r="F1445" t="str" cm="1">
        <f t="array" ref="F1445">IF($K1445="","",_xlfn.IFS($K1445=0,"Clear",$K1445&lt;=3,"Partly Cloudy",OR($K1445=45,$K1445=48),"Fog",AND($K1445&gt;=51,$K1445&lt;=67),"Drizzle",AND($K1445&gt;=71,$K1445&lt;=77),"Snow",AND($K1445&gt;=80,$K1445&lt;=82),"Rain Showers",AND($K1445&gt;=95,$K1445&lt;=99),"Thunderstorm",TRUE,"Cloudy"))</f>
        <v>Partly Cloudy</v>
      </c>
      <c r="G1445" s="3" cm="1">
        <f t="array" ref="G1445">IF($A1445="","",INDEX(OpenMeteoAPI[TemperatureC],ROWS($G$2:G1445)))</f>
        <v>22.5</v>
      </c>
      <c r="H1445" s="4" cm="1">
        <f t="array" ref="H1445">IF($A1445="","",INDEX(OpenMeteoAPI[RelativeHumidityPct],ROWS($H$2:H1445))/100)</f>
        <v>0.43</v>
      </c>
      <c r="I1445" s="4" cm="1">
        <f t="array" ref="I1445">IF($A1445="","",INDEX(OpenMeteoAPI[PrecipitationProbabilityPct],ROWS($I$2:I1445))/100)</f>
        <v>0</v>
      </c>
      <c r="J1445" s="3" cm="1">
        <f t="array" ref="J1445">IF($A1445="","",INDEX(OpenMeteoAPI[PrecipitationMM],ROWS($J$2:J1445)))</f>
        <v>0</v>
      </c>
      <c r="K1445" cm="1">
        <f t="array" ref="K1445">IF($A1445="","",INDEX(OpenMeteoAPI[WeatherCode],ROWS($K$2:K1445)))</f>
        <v>3</v>
      </c>
      <c r="L1445" s="3" cm="1">
        <f t="array" ref="L1445">IF($A1445="","",INDEX(OpenMeteoAPI[WindSpeedKMH],ROWS($L$2:L1445)))</f>
        <v>11.9</v>
      </c>
    </row>
    <row r="1446" spans="1:12">
      <c r="A1446" t="str" cm="1">
        <f t="array" ref="A1446">IFERROR(INDEX(OpenMeteoAPI[City],ROWS($A$2:A1446))&amp;", "&amp;INDEX(OpenMeteoAPI[CountryCode],ROWS($A$2:A1446)),"")</f>
        <v>London, GB</v>
      </c>
      <c r="B1446" t="str" cm="1">
        <f t="array" ref="B1446">IF($A1446="","",INDEX(OpenMeteoAPI[LocationID],ROWS($B$2:B1446)))</f>
        <v>GB-LON</v>
      </c>
      <c r="C1446" s="5" cm="1">
        <f t="array" ref="C1446">IF($A1446="","",INDEX(OpenMeteoAPI[ForecastDateTime],ROWS($C$2:C1446)))</f>
        <v>46210.166666666664</v>
      </c>
      <c r="D1446" t="str">
        <f t="shared" si="22"/>
        <v>4AM</v>
      </c>
      <c r="E1446" t="str" cm="1">
        <f t="array" ref="E1446">IF($K1446="","",_xlfn.IFS($K1446=0,_xlfn.UNICHAR(9728),$K1446&lt;=3,_xlfn.UNICHAR(9729),OR($K1446=45,$K1446=48),"~",AND($K1446&gt;=51,$K1446&lt;=67),_xlfn.UNICHAR(9748),AND($K1446&gt;=71,$K1446&lt;=77),_xlfn.UNICHAR(10052),AND($K1446&gt;=80,$K1446&lt;=82),_xlfn.UNICHAR(9748),AND($K1446&gt;=95,$K1446&lt;=99),_xlfn.UNICHAR(9889),TRUE,_xlfn.UNICHAR(9729)))</f>
        <v>☀</v>
      </c>
      <c r="F1446" t="str" cm="1">
        <f t="array" ref="F1446">IF($K1446="","",_xlfn.IFS($K1446=0,"Clear",$K1446&lt;=3,"Partly Cloudy",OR($K1446=45,$K1446=48),"Fog",AND($K1446&gt;=51,$K1446&lt;=67),"Drizzle",AND($K1446&gt;=71,$K1446&lt;=77),"Snow",AND($K1446&gt;=80,$K1446&lt;=82),"Rain Showers",AND($K1446&gt;=95,$K1446&lt;=99),"Thunderstorm",TRUE,"Cloudy"))</f>
        <v>Clear</v>
      </c>
      <c r="G1446" s="3" cm="1">
        <f t="array" ref="G1446">IF($A1446="","",INDEX(OpenMeteoAPI[TemperatureC],ROWS($G$2:G1446)))</f>
        <v>21.6</v>
      </c>
      <c r="H1446" s="4" cm="1">
        <f t="array" ref="H1446">IF($A1446="","",INDEX(OpenMeteoAPI[RelativeHumidityPct],ROWS($H$2:H1446))/100)</f>
        <v>0.48</v>
      </c>
      <c r="I1446" s="4" cm="1">
        <f t="array" ref="I1446">IF($A1446="","",INDEX(OpenMeteoAPI[PrecipitationProbabilityPct],ROWS($I$2:I1446))/100)</f>
        <v>0</v>
      </c>
      <c r="J1446" s="3" cm="1">
        <f t="array" ref="J1446">IF($A1446="","",INDEX(OpenMeteoAPI[PrecipitationMM],ROWS($J$2:J1446)))</f>
        <v>0</v>
      </c>
      <c r="K1446" cm="1">
        <f t="array" ref="K1446">IF($A1446="","",INDEX(OpenMeteoAPI[WeatherCode],ROWS($K$2:K1446)))</f>
        <v>0</v>
      </c>
      <c r="L1446" s="3" cm="1">
        <f t="array" ref="L1446">IF($A1446="","",INDEX(OpenMeteoAPI[WindSpeedKMH],ROWS($L$2:L1446)))</f>
        <v>12.6</v>
      </c>
    </row>
    <row r="1447" spans="1:12">
      <c r="A1447" t="str" cm="1">
        <f t="array" ref="A1447">IFERROR(INDEX(OpenMeteoAPI[City],ROWS($A$2:A1447))&amp;", "&amp;INDEX(OpenMeteoAPI[CountryCode],ROWS($A$2:A1447)),"")</f>
        <v>London, GB</v>
      </c>
      <c r="B1447" t="str" cm="1">
        <f t="array" ref="B1447">IF($A1447="","",INDEX(OpenMeteoAPI[LocationID],ROWS($B$2:B1447)))</f>
        <v>GB-LON</v>
      </c>
      <c r="C1447" s="5" cm="1">
        <f t="array" ref="C1447">IF($A1447="","",INDEX(OpenMeteoAPI[ForecastDateTime],ROWS($C$2:C1447)))</f>
        <v>46210.208333333336</v>
      </c>
      <c r="D1447" t="str">
        <f t="shared" si="22"/>
        <v>5AM</v>
      </c>
      <c r="E1447" t="str" cm="1">
        <f t="array" ref="E1447">IF($K1447="","",_xlfn.IFS($K1447=0,_xlfn.UNICHAR(9728),$K1447&lt;=3,_xlfn.UNICHAR(9729),OR($K1447=45,$K1447=48),"~",AND($K1447&gt;=51,$K1447&lt;=67),_xlfn.UNICHAR(9748),AND($K1447&gt;=71,$K1447&lt;=77),_xlfn.UNICHAR(10052),AND($K1447&gt;=80,$K1447&lt;=82),_xlfn.UNICHAR(9748),AND($K1447&gt;=95,$K1447&lt;=99),_xlfn.UNICHAR(9889),TRUE,_xlfn.UNICHAR(9729)))</f>
        <v>☁</v>
      </c>
      <c r="F1447" t="str" cm="1">
        <f t="array" ref="F1447">IF($K1447="","",_xlfn.IFS($K1447=0,"Clear",$K1447&lt;=3,"Partly Cloudy",OR($K1447=45,$K1447=48),"Fog",AND($K1447&gt;=51,$K1447&lt;=67),"Drizzle",AND($K1447&gt;=71,$K1447&lt;=77),"Snow",AND($K1447&gt;=80,$K1447&lt;=82),"Rain Showers",AND($K1447&gt;=95,$K1447&lt;=99),"Thunderstorm",TRUE,"Cloudy"))</f>
        <v>Partly Cloudy</v>
      </c>
      <c r="G1447" s="3" cm="1">
        <f t="array" ref="G1447">IF($A1447="","",INDEX(OpenMeteoAPI[TemperatureC],ROWS($G$2:G1447)))</f>
        <v>20.8</v>
      </c>
      <c r="H1447" s="4" cm="1">
        <f t="array" ref="H1447">IF($A1447="","",INDEX(OpenMeteoAPI[RelativeHumidityPct],ROWS($H$2:H1447))/100)</f>
        <v>0.39</v>
      </c>
      <c r="I1447" s="4" cm="1">
        <f t="array" ref="I1447">IF($A1447="","",INDEX(OpenMeteoAPI[PrecipitationProbabilityPct],ROWS($I$2:I1447))/100)</f>
        <v>0</v>
      </c>
      <c r="J1447" s="3" cm="1">
        <f t="array" ref="J1447">IF($A1447="","",INDEX(OpenMeteoAPI[PrecipitationMM],ROWS($J$2:J1447)))</f>
        <v>0</v>
      </c>
      <c r="K1447" cm="1">
        <f t="array" ref="K1447">IF($A1447="","",INDEX(OpenMeteoAPI[WeatherCode],ROWS($K$2:K1447)))</f>
        <v>3</v>
      </c>
      <c r="L1447" s="3" cm="1">
        <f t="array" ref="L1447">IF($A1447="","",INDEX(OpenMeteoAPI[WindSpeedKMH],ROWS($L$2:L1447)))</f>
        <v>12.2</v>
      </c>
    </row>
    <row r="1448" spans="1:12">
      <c r="A1448" t="str" cm="1">
        <f t="array" ref="A1448">IFERROR(INDEX(OpenMeteoAPI[City],ROWS($A$2:A1448))&amp;", "&amp;INDEX(OpenMeteoAPI[CountryCode],ROWS($A$2:A1448)),"")</f>
        <v>London, GB</v>
      </c>
      <c r="B1448" t="str" cm="1">
        <f t="array" ref="B1448">IF($A1448="","",INDEX(OpenMeteoAPI[LocationID],ROWS($B$2:B1448)))</f>
        <v>GB-LON</v>
      </c>
      <c r="C1448" s="5" cm="1">
        <f t="array" ref="C1448">IF($A1448="","",INDEX(OpenMeteoAPI[ForecastDateTime],ROWS($C$2:C1448)))</f>
        <v>46210.25</v>
      </c>
      <c r="D1448" t="str">
        <f t="shared" si="22"/>
        <v>6AM</v>
      </c>
      <c r="E1448" t="str" cm="1">
        <f t="array" ref="E1448">IF($K1448="","",_xlfn.IFS($K1448=0,_xlfn.UNICHAR(9728),$K1448&lt;=3,_xlfn.UNICHAR(9729),OR($K1448=45,$K1448=48),"~",AND($K1448&gt;=51,$K1448&lt;=67),_xlfn.UNICHAR(9748),AND($K1448&gt;=71,$K1448&lt;=77),_xlfn.UNICHAR(10052),AND($K1448&gt;=80,$K1448&lt;=82),_xlfn.UNICHAR(9748),AND($K1448&gt;=95,$K1448&lt;=99),_xlfn.UNICHAR(9889),TRUE,_xlfn.UNICHAR(9729)))</f>
        <v>☁</v>
      </c>
      <c r="F1448" t="str" cm="1">
        <f t="array" ref="F1448">IF($K1448="","",_xlfn.IFS($K1448=0,"Clear",$K1448&lt;=3,"Partly Cloudy",OR($K1448=45,$K1448=48),"Fog",AND($K1448&gt;=51,$K1448&lt;=67),"Drizzle",AND($K1448&gt;=71,$K1448&lt;=77),"Snow",AND($K1448&gt;=80,$K1448&lt;=82),"Rain Showers",AND($K1448&gt;=95,$K1448&lt;=99),"Thunderstorm",TRUE,"Cloudy"))</f>
        <v>Partly Cloudy</v>
      </c>
      <c r="G1448" s="3" cm="1">
        <f t="array" ref="G1448">IF($A1448="","",INDEX(OpenMeteoAPI[TemperatureC],ROWS($G$2:G1448)))</f>
        <v>20.3</v>
      </c>
      <c r="H1448" s="4" cm="1">
        <f t="array" ref="H1448">IF($A1448="","",INDEX(OpenMeteoAPI[RelativeHumidityPct],ROWS($H$2:H1448))/100)</f>
        <v>0.43</v>
      </c>
      <c r="I1448" s="4" cm="1">
        <f t="array" ref="I1448">IF($A1448="","",INDEX(OpenMeteoAPI[PrecipitationProbabilityPct],ROWS($I$2:I1448))/100)</f>
        <v>0</v>
      </c>
      <c r="J1448" s="3" cm="1">
        <f t="array" ref="J1448">IF($A1448="","",INDEX(OpenMeteoAPI[PrecipitationMM],ROWS($J$2:J1448)))</f>
        <v>0</v>
      </c>
      <c r="K1448" cm="1">
        <f t="array" ref="K1448">IF($A1448="","",INDEX(OpenMeteoAPI[WeatherCode],ROWS($K$2:K1448)))</f>
        <v>3</v>
      </c>
      <c r="L1448" s="3" cm="1">
        <f t="array" ref="L1448">IF($A1448="","",INDEX(OpenMeteoAPI[WindSpeedKMH],ROWS($L$2:L1448)))</f>
        <v>10.1</v>
      </c>
    </row>
    <row r="1449" spans="1:12">
      <c r="A1449" t="str" cm="1">
        <f t="array" ref="A1449">IFERROR(INDEX(OpenMeteoAPI[City],ROWS($A$2:A1449))&amp;", "&amp;INDEX(OpenMeteoAPI[CountryCode],ROWS($A$2:A1449)),"")</f>
        <v>London, GB</v>
      </c>
      <c r="B1449" t="str" cm="1">
        <f t="array" ref="B1449">IF($A1449="","",INDEX(OpenMeteoAPI[LocationID],ROWS($B$2:B1449)))</f>
        <v>GB-LON</v>
      </c>
      <c r="C1449" s="5" cm="1">
        <f t="array" ref="C1449">IF($A1449="","",INDEX(OpenMeteoAPI[ForecastDateTime],ROWS($C$2:C1449)))</f>
        <v>46210.291666666664</v>
      </c>
      <c r="D1449" t="str">
        <f t="shared" si="22"/>
        <v>7AM</v>
      </c>
      <c r="E1449" t="str" cm="1">
        <f t="array" ref="E1449">IF($K1449="","",_xlfn.IFS($K1449=0,_xlfn.UNICHAR(9728),$K1449&lt;=3,_xlfn.UNICHAR(9729),OR($K1449=45,$K1449=48),"~",AND($K1449&gt;=51,$K1449&lt;=67),_xlfn.UNICHAR(9748),AND($K1449&gt;=71,$K1449&lt;=77),_xlfn.UNICHAR(10052),AND($K1449&gt;=80,$K1449&lt;=82),_xlfn.UNICHAR(9748),AND($K1449&gt;=95,$K1449&lt;=99),_xlfn.UNICHAR(9889),TRUE,_xlfn.UNICHAR(9729)))</f>
        <v>☁</v>
      </c>
      <c r="F1449" t="str" cm="1">
        <f t="array" ref="F1449">IF($K1449="","",_xlfn.IFS($K1449=0,"Clear",$K1449&lt;=3,"Partly Cloudy",OR($K1449=45,$K1449=48),"Fog",AND($K1449&gt;=51,$K1449&lt;=67),"Drizzle",AND($K1449&gt;=71,$K1449&lt;=77),"Snow",AND($K1449&gt;=80,$K1449&lt;=82),"Rain Showers",AND($K1449&gt;=95,$K1449&lt;=99),"Thunderstorm",TRUE,"Cloudy"))</f>
        <v>Partly Cloudy</v>
      </c>
      <c r="G1449" s="3" cm="1">
        <f t="array" ref="G1449">IF($A1449="","",INDEX(OpenMeteoAPI[TemperatureC],ROWS($G$2:G1449)))</f>
        <v>20.2</v>
      </c>
      <c r="H1449" s="4" cm="1">
        <f t="array" ref="H1449">IF($A1449="","",INDEX(OpenMeteoAPI[RelativeHumidityPct],ROWS($H$2:H1449))/100)</f>
        <v>0.46</v>
      </c>
      <c r="I1449" s="4" cm="1">
        <f t="array" ref="I1449">IF($A1449="","",INDEX(OpenMeteoAPI[PrecipitationProbabilityPct],ROWS($I$2:I1449))/100)</f>
        <v>0</v>
      </c>
      <c r="J1449" s="3" cm="1">
        <f t="array" ref="J1449">IF($A1449="","",INDEX(OpenMeteoAPI[PrecipitationMM],ROWS($J$2:J1449)))</f>
        <v>0</v>
      </c>
      <c r="K1449" cm="1">
        <f t="array" ref="K1449">IF($A1449="","",INDEX(OpenMeteoAPI[WeatherCode],ROWS($K$2:K1449)))</f>
        <v>3</v>
      </c>
      <c r="L1449" s="3" cm="1">
        <f t="array" ref="L1449">IF($A1449="","",INDEX(OpenMeteoAPI[WindSpeedKMH],ROWS($L$2:L1449)))</f>
        <v>11.2</v>
      </c>
    </row>
    <row r="1450" spans="1:12">
      <c r="A1450" t="str" cm="1">
        <f t="array" ref="A1450">IFERROR(INDEX(OpenMeteoAPI[City],ROWS($A$2:A1450))&amp;", "&amp;INDEX(OpenMeteoAPI[CountryCode],ROWS($A$2:A1450)),"")</f>
        <v>London, GB</v>
      </c>
      <c r="B1450" t="str" cm="1">
        <f t="array" ref="B1450">IF($A1450="","",INDEX(OpenMeteoAPI[LocationID],ROWS($B$2:B1450)))</f>
        <v>GB-LON</v>
      </c>
      <c r="C1450" s="5" cm="1">
        <f t="array" ref="C1450">IF($A1450="","",INDEX(OpenMeteoAPI[ForecastDateTime],ROWS($C$2:C1450)))</f>
        <v>46210.333333333336</v>
      </c>
      <c r="D1450" t="str">
        <f t="shared" si="22"/>
        <v>8AM</v>
      </c>
      <c r="E1450" t="str" cm="1">
        <f t="array" ref="E1450">IF($K1450="","",_xlfn.IFS($K1450=0,_xlfn.UNICHAR(9728),$K1450&lt;=3,_xlfn.UNICHAR(9729),OR($K1450=45,$K1450=48),"~",AND($K1450&gt;=51,$K1450&lt;=67),_xlfn.UNICHAR(9748),AND($K1450&gt;=71,$K1450&lt;=77),_xlfn.UNICHAR(10052),AND($K1450&gt;=80,$K1450&lt;=82),_xlfn.UNICHAR(9748),AND($K1450&gt;=95,$K1450&lt;=99),_xlfn.UNICHAR(9889),TRUE,_xlfn.UNICHAR(9729)))</f>
        <v>☁</v>
      </c>
      <c r="F1450" t="str" cm="1">
        <f t="array" ref="F1450">IF($K1450="","",_xlfn.IFS($K1450=0,"Clear",$K1450&lt;=3,"Partly Cloudy",OR($K1450=45,$K1450=48),"Fog",AND($K1450&gt;=51,$K1450&lt;=67),"Drizzle",AND($K1450&gt;=71,$K1450&lt;=77),"Snow",AND($K1450&gt;=80,$K1450&lt;=82),"Rain Showers",AND($K1450&gt;=95,$K1450&lt;=99),"Thunderstorm",TRUE,"Cloudy"))</f>
        <v>Partly Cloudy</v>
      </c>
      <c r="G1450" s="3" cm="1">
        <f t="array" ref="G1450">IF($A1450="","",INDEX(OpenMeteoAPI[TemperatureC],ROWS($G$2:G1450)))</f>
        <v>20.9</v>
      </c>
      <c r="H1450" s="4" cm="1">
        <f t="array" ref="H1450">IF($A1450="","",INDEX(OpenMeteoAPI[RelativeHumidityPct],ROWS($H$2:H1450))/100)</f>
        <v>0.48</v>
      </c>
      <c r="I1450" s="4" cm="1">
        <f t="array" ref="I1450">IF($A1450="","",INDEX(OpenMeteoAPI[PrecipitationProbabilityPct],ROWS($I$2:I1450))/100)</f>
        <v>0</v>
      </c>
      <c r="J1450" s="3" cm="1">
        <f t="array" ref="J1450">IF($A1450="","",INDEX(OpenMeteoAPI[PrecipitationMM],ROWS($J$2:J1450)))</f>
        <v>0</v>
      </c>
      <c r="K1450" cm="1">
        <f t="array" ref="K1450">IF($A1450="","",INDEX(OpenMeteoAPI[WeatherCode],ROWS($K$2:K1450)))</f>
        <v>3</v>
      </c>
      <c r="L1450" s="3" cm="1">
        <f t="array" ref="L1450">IF($A1450="","",INDEX(OpenMeteoAPI[WindSpeedKMH],ROWS($L$2:L1450)))</f>
        <v>11.2</v>
      </c>
    </row>
    <row r="1451" spans="1:12">
      <c r="A1451" t="str" cm="1">
        <f t="array" ref="A1451">IFERROR(INDEX(OpenMeteoAPI[City],ROWS($A$2:A1451))&amp;", "&amp;INDEX(OpenMeteoAPI[CountryCode],ROWS($A$2:A1451)),"")</f>
        <v>London, GB</v>
      </c>
      <c r="B1451" t="str" cm="1">
        <f t="array" ref="B1451">IF($A1451="","",INDEX(OpenMeteoAPI[LocationID],ROWS($B$2:B1451)))</f>
        <v>GB-LON</v>
      </c>
      <c r="C1451" s="5" cm="1">
        <f t="array" ref="C1451">IF($A1451="","",INDEX(OpenMeteoAPI[ForecastDateTime],ROWS($C$2:C1451)))</f>
        <v>46210.375</v>
      </c>
      <c r="D1451" t="str">
        <f t="shared" si="22"/>
        <v>9AM</v>
      </c>
      <c r="E1451" t="str" cm="1">
        <f t="array" ref="E1451">IF($K1451="","",_xlfn.IFS($K1451=0,_xlfn.UNICHAR(9728),$K1451&lt;=3,_xlfn.UNICHAR(9729),OR($K1451=45,$K1451=48),"~",AND($K1451&gt;=51,$K1451&lt;=67),_xlfn.UNICHAR(9748),AND($K1451&gt;=71,$K1451&lt;=77),_xlfn.UNICHAR(10052),AND($K1451&gt;=80,$K1451&lt;=82),_xlfn.UNICHAR(9748),AND($K1451&gt;=95,$K1451&lt;=99),_xlfn.UNICHAR(9889),TRUE,_xlfn.UNICHAR(9729)))</f>
        <v>☁</v>
      </c>
      <c r="F1451" t="str" cm="1">
        <f t="array" ref="F1451">IF($K1451="","",_xlfn.IFS($K1451=0,"Clear",$K1451&lt;=3,"Partly Cloudy",OR($K1451=45,$K1451=48),"Fog",AND($K1451&gt;=51,$K1451&lt;=67),"Drizzle",AND($K1451&gt;=71,$K1451&lt;=77),"Snow",AND($K1451&gt;=80,$K1451&lt;=82),"Rain Showers",AND($K1451&gt;=95,$K1451&lt;=99),"Thunderstorm",TRUE,"Cloudy"))</f>
        <v>Partly Cloudy</v>
      </c>
      <c r="G1451" s="3" cm="1">
        <f t="array" ref="G1451">IF($A1451="","",INDEX(OpenMeteoAPI[TemperatureC],ROWS($G$2:G1451)))</f>
        <v>22.1</v>
      </c>
      <c r="H1451" s="4" cm="1">
        <f t="array" ref="H1451">IF($A1451="","",INDEX(OpenMeteoAPI[RelativeHumidityPct],ROWS($H$2:H1451))/100)</f>
        <v>0.49</v>
      </c>
      <c r="I1451" s="4" cm="1">
        <f t="array" ref="I1451">IF($A1451="","",INDEX(OpenMeteoAPI[PrecipitationProbabilityPct],ROWS($I$2:I1451))/100)</f>
        <v>0</v>
      </c>
      <c r="J1451" s="3" cm="1">
        <f t="array" ref="J1451">IF($A1451="","",INDEX(OpenMeteoAPI[PrecipitationMM],ROWS($J$2:J1451)))</f>
        <v>0</v>
      </c>
      <c r="K1451" cm="1">
        <f t="array" ref="K1451">IF($A1451="","",INDEX(OpenMeteoAPI[WeatherCode],ROWS($K$2:K1451)))</f>
        <v>3</v>
      </c>
      <c r="L1451" s="3" cm="1">
        <f t="array" ref="L1451">IF($A1451="","",INDEX(OpenMeteoAPI[WindSpeedKMH],ROWS($L$2:L1451)))</f>
        <v>13.7</v>
      </c>
    </row>
    <row r="1452" spans="1:12">
      <c r="A1452" t="str" cm="1">
        <f t="array" ref="A1452">IFERROR(INDEX(OpenMeteoAPI[City],ROWS($A$2:A1452))&amp;", "&amp;INDEX(OpenMeteoAPI[CountryCode],ROWS($A$2:A1452)),"")</f>
        <v>London, GB</v>
      </c>
      <c r="B1452" t="str" cm="1">
        <f t="array" ref="B1452">IF($A1452="","",INDEX(OpenMeteoAPI[LocationID],ROWS($B$2:B1452)))</f>
        <v>GB-LON</v>
      </c>
      <c r="C1452" s="5" cm="1">
        <f t="array" ref="C1452">IF($A1452="","",INDEX(OpenMeteoAPI[ForecastDateTime],ROWS($C$2:C1452)))</f>
        <v>46210.416666666664</v>
      </c>
      <c r="D1452" t="str">
        <f t="shared" si="22"/>
        <v>10AM</v>
      </c>
      <c r="E1452" t="str" cm="1">
        <f t="array" ref="E1452">IF($K1452="","",_xlfn.IFS($K1452=0,_xlfn.UNICHAR(9728),$K1452&lt;=3,_xlfn.UNICHAR(9729),OR($K1452=45,$K1452=48),"~",AND($K1452&gt;=51,$K1452&lt;=67),_xlfn.UNICHAR(9748),AND($K1452&gt;=71,$K1452&lt;=77),_xlfn.UNICHAR(10052),AND($K1452&gt;=80,$K1452&lt;=82),_xlfn.UNICHAR(9748),AND($K1452&gt;=95,$K1452&lt;=99),_xlfn.UNICHAR(9889),TRUE,_xlfn.UNICHAR(9729)))</f>
        <v>☁</v>
      </c>
      <c r="F1452" t="str" cm="1">
        <f t="array" ref="F1452">IF($K1452="","",_xlfn.IFS($K1452=0,"Clear",$K1452&lt;=3,"Partly Cloudy",OR($K1452=45,$K1452=48),"Fog",AND($K1452&gt;=51,$K1452&lt;=67),"Drizzle",AND($K1452&gt;=71,$K1452&lt;=77),"Snow",AND($K1452&gt;=80,$K1452&lt;=82),"Rain Showers",AND($K1452&gt;=95,$K1452&lt;=99),"Thunderstorm",TRUE,"Cloudy"))</f>
        <v>Partly Cloudy</v>
      </c>
      <c r="G1452" s="3" cm="1">
        <f t="array" ref="G1452">IF($A1452="","",INDEX(OpenMeteoAPI[TemperatureC],ROWS($G$2:G1452)))</f>
        <v>23.6</v>
      </c>
      <c r="H1452" s="4" cm="1">
        <f t="array" ref="H1452">IF($A1452="","",INDEX(OpenMeteoAPI[RelativeHumidityPct],ROWS($H$2:H1452))/100)</f>
        <v>0.5</v>
      </c>
      <c r="I1452" s="4" cm="1">
        <f t="array" ref="I1452">IF($A1452="","",INDEX(OpenMeteoAPI[PrecipitationProbabilityPct],ROWS($I$2:I1452))/100)</f>
        <v>0</v>
      </c>
      <c r="J1452" s="3" cm="1">
        <f t="array" ref="J1452">IF($A1452="","",INDEX(OpenMeteoAPI[PrecipitationMM],ROWS($J$2:J1452)))</f>
        <v>0</v>
      </c>
      <c r="K1452" cm="1">
        <f t="array" ref="K1452">IF($A1452="","",INDEX(OpenMeteoAPI[WeatherCode],ROWS($K$2:K1452)))</f>
        <v>2</v>
      </c>
      <c r="L1452" s="3" cm="1">
        <f t="array" ref="L1452">IF($A1452="","",INDEX(OpenMeteoAPI[WindSpeedKMH],ROWS($L$2:L1452)))</f>
        <v>14.4</v>
      </c>
    </row>
    <row r="1453" spans="1:12">
      <c r="A1453" t="str" cm="1">
        <f t="array" ref="A1453">IFERROR(INDEX(OpenMeteoAPI[City],ROWS($A$2:A1453))&amp;", "&amp;INDEX(OpenMeteoAPI[CountryCode],ROWS($A$2:A1453)),"")</f>
        <v>London, GB</v>
      </c>
      <c r="B1453" t="str" cm="1">
        <f t="array" ref="B1453">IF($A1453="","",INDEX(OpenMeteoAPI[LocationID],ROWS($B$2:B1453)))</f>
        <v>GB-LON</v>
      </c>
      <c r="C1453" s="5" cm="1">
        <f t="array" ref="C1453">IF($A1453="","",INDEX(OpenMeteoAPI[ForecastDateTime],ROWS($C$2:C1453)))</f>
        <v>46210.458333333336</v>
      </c>
      <c r="D1453" t="str">
        <f t="shared" si="22"/>
        <v>11AM</v>
      </c>
      <c r="E1453" t="str" cm="1">
        <f t="array" ref="E1453">IF($K1453="","",_xlfn.IFS($K1453=0,_xlfn.UNICHAR(9728),$K1453&lt;=3,_xlfn.UNICHAR(9729),OR($K1453=45,$K1453=48),"~",AND($K1453&gt;=51,$K1453&lt;=67),_xlfn.UNICHAR(9748),AND($K1453&gt;=71,$K1453&lt;=77),_xlfn.UNICHAR(10052),AND($K1453&gt;=80,$K1453&lt;=82),_xlfn.UNICHAR(9748),AND($K1453&gt;=95,$K1453&lt;=99),_xlfn.UNICHAR(9889),TRUE,_xlfn.UNICHAR(9729)))</f>
        <v>☁</v>
      </c>
      <c r="F1453" t="str" cm="1">
        <f t="array" ref="F1453">IF($K1453="","",_xlfn.IFS($K1453=0,"Clear",$K1453&lt;=3,"Partly Cloudy",OR($K1453=45,$K1453=48),"Fog",AND($K1453&gt;=51,$K1453&lt;=67),"Drizzle",AND($K1453&gt;=71,$K1453&lt;=77),"Snow",AND($K1453&gt;=80,$K1453&lt;=82),"Rain Showers",AND($K1453&gt;=95,$K1453&lt;=99),"Thunderstorm",TRUE,"Cloudy"))</f>
        <v>Partly Cloudy</v>
      </c>
      <c r="G1453" s="3" cm="1">
        <f t="array" ref="G1453">IF($A1453="","",INDEX(OpenMeteoAPI[TemperatureC],ROWS($G$2:G1453)))</f>
        <v>25.8</v>
      </c>
      <c r="H1453" s="4" cm="1">
        <f t="array" ref="H1453">IF($A1453="","",INDEX(OpenMeteoAPI[RelativeHumidityPct],ROWS($H$2:H1453))/100)</f>
        <v>0.41</v>
      </c>
      <c r="I1453" s="4" cm="1">
        <f t="array" ref="I1453">IF($A1453="","",INDEX(OpenMeteoAPI[PrecipitationProbabilityPct],ROWS($I$2:I1453))/100)</f>
        <v>0</v>
      </c>
      <c r="J1453" s="3" cm="1">
        <f t="array" ref="J1453">IF($A1453="","",INDEX(OpenMeteoAPI[PrecipitationMM],ROWS($J$2:J1453)))</f>
        <v>0</v>
      </c>
      <c r="K1453" cm="1">
        <f t="array" ref="K1453">IF($A1453="","",INDEX(OpenMeteoAPI[WeatherCode],ROWS($K$2:K1453)))</f>
        <v>3</v>
      </c>
      <c r="L1453" s="3" cm="1">
        <f t="array" ref="L1453">IF($A1453="","",INDEX(OpenMeteoAPI[WindSpeedKMH],ROWS($L$2:L1453)))</f>
        <v>13</v>
      </c>
    </row>
    <row r="1454" spans="1:12">
      <c r="A1454" t="str" cm="1">
        <f t="array" ref="A1454">IFERROR(INDEX(OpenMeteoAPI[City],ROWS($A$2:A1454))&amp;", "&amp;INDEX(OpenMeteoAPI[CountryCode],ROWS($A$2:A1454)),"")</f>
        <v>London, GB</v>
      </c>
      <c r="B1454" t="str" cm="1">
        <f t="array" ref="B1454">IF($A1454="","",INDEX(OpenMeteoAPI[LocationID],ROWS($B$2:B1454)))</f>
        <v>GB-LON</v>
      </c>
      <c r="C1454" s="5" cm="1">
        <f t="array" ref="C1454">IF($A1454="","",INDEX(OpenMeteoAPI[ForecastDateTime],ROWS($C$2:C1454)))</f>
        <v>46210.5</v>
      </c>
      <c r="D1454" t="str">
        <f t="shared" si="22"/>
        <v>12PM</v>
      </c>
      <c r="E1454" t="str" cm="1">
        <f t="array" ref="E1454">IF($K1454="","",_xlfn.IFS($K1454=0,_xlfn.UNICHAR(9728),$K1454&lt;=3,_xlfn.UNICHAR(9729),OR($K1454=45,$K1454=48),"~",AND($K1454&gt;=51,$K1454&lt;=67),_xlfn.UNICHAR(9748),AND($K1454&gt;=71,$K1454&lt;=77),_xlfn.UNICHAR(10052),AND($K1454&gt;=80,$K1454&lt;=82),_xlfn.UNICHAR(9748),AND($K1454&gt;=95,$K1454&lt;=99),_xlfn.UNICHAR(9889),TRUE,_xlfn.UNICHAR(9729)))</f>
        <v>☁</v>
      </c>
      <c r="F1454" t="str" cm="1">
        <f t="array" ref="F1454">IF($K1454="","",_xlfn.IFS($K1454=0,"Clear",$K1454&lt;=3,"Partly Cloudy",OR($K1454=45,$K1454=48),"Fog",AND($K1454&gt;=51,$K1454&lt;=67),"Drizzle",AND($K1454&gt;=71,$K1454&lt;=77),"Snow",AND($K1454&gt;=80,$K1454&lt;=82),"Rain Showers",AND($K1454&gt;=95,$K1454&lt;=99),"Thunderstorm",TRUE,"Cloudy"))</f>
        <v>Partly Cloudy</v>
      </c>
      <c r="G1454" s="3" cm="1">
        <f t="array" ref="G1454">IF($A1454="","",INDEX(OpenMeteoAPI[TemperatureC],ROWS($G$2:G1454)))</f>
        <v>27.4</v>
      </c>
      <c r="H1454" s="4" cm="1">
        <f t="array" ref="H1454">IF($A1454="","",INDEX(OpenMeteoAPI[RelativeHumidityPct],ROWS($H$2:H1454))/100)</f>
        <v>0.35</v>
      </c>
      <c r="I1454" s="4" cm="1">
        <f t="array" ref="I1454">IF($A1454="","",INDEX(OpenMeteoAPI[PrecipitationProbabilityPct],ROWS($I$2:I1454))/100)</f>
        <v>0</v>
      </c>
      <c r="J1454" s="3" cm="1">
        <f t="array" ref="J1454">IF($A1454="","",INDEX(OpenMeteoAPI[PrecipitationMM],ROWS($J$2:J1454)))</f>
        <v>0</v>
      </c>
      <c r="K1454" cm="1">
        <f t="array" ref="K1454">IF($A1454="","",INDEX(OpenMeteoAPI[WeatherCode],ROWS($K$2:K1454)))</f>
        <v>3</v>
      </c>
      <c r="L1454" s="3" cm="1">
        <f t="array" ref="L1454">IF($A1454="","",INDEX(OpenMeteoAPI[WindSpeedKMH],ROWS($L$2:L1454)))</f>
        <v>15.5</v>
      </c>
    </row>
    <row r="1455" spans="1:12">
      <c r="A1455" t="str" cm="1">
        <f t="array" ref="A1455">IFERROR(INDEX(OpenMeteoAPI[City],ROWS($A$2:A1455))&amp;", "&amp;INDEX(OpenMeteoAPI[CountryCode],ROWS($A$2:A1455)),"")</f>
        <v>London, GB</v>
      </c>
      <c r="B1455" t="str" cm="1">
        <f t="array" ref="B1455">IF($A1455="","",INDEX(OpenMeteoAPI[LocationID],ROWS($B$2:B1455)))</f>
        <v>GB-LON</v>
      </c>
      <c r="C1455" s="5" cm="1">
        <f t="array" ref="C1455">IF($A1455="","",INDEX(OpenMeteoAPI[ForecastDateTime],ROWS($C$2:C1455)))</f>
        <v>46210.541666666664</v>
      </c>
      <c r="D1455" t="str">
        <f t="shared" si="22"/>
        <v>1PM</v>
      </c>
      <c r="E1455" t="str" cm="1">
        <f t="array" ref="E1455">IF($K1455="","",_xlfn.IFS($K1455=0,_xlfn.UNICHAR(9728),$K1455&lt;=3,_xlfn.UNICHAR(9729),OR($K1455=45,$K1455=48),"~",AND($K1455&gt;=51,$K1455&lt;=67),_xlfn.UNICHAR(9748),AND($K1455&gt;=71,$K1455&lt;=77),_xlfn.UNICHAR(10052),AND($K1455&gt;=80,$K1455&lt;=82),_xlfn.UNICHAR(9748),AND($K1455&gt;=95,$K1455&lt;=99),_xlfn.UNICHAR(9889),TRUE,_xlfn.UNICHAR(9729)))</f>
        <v>☁</v>
      </c>
      <c r="F1455" t="str" cm="1">
        <f t="array" ref="F1455">IF($K1455="","",_xlfn.IFS($K1455=0,"Clear",$K1455&lt;=3,"Partly Cloudy",OR($K1455=45,$K1455=48),"Fog",AND($K1455&gt;=51,$K1455&lt;=67),"Drizzle",AND($K1455&gt;=71,$K1455&lt;=77),"Snow",AND($K1455&gt;=80,$K1455&lt;=82),"Rain Showers",AND($K1455&gt;=95,$K1455&lt;=99),"Thunderstorm",TRUE,"Cloudy"))</f>
        <v>Partly Cloudy</v>
      </c>
      <c r="G1455" s="3" cm="1">
        <f t="array" ref="G1455">IF($A1455="","",INDEX(OpenMeteoAPI[TemperatureC],ROWS($G$2:G1455)))</f>
        <v>28.6</v>
      </c>
      <c r="H1455" s="4" cm="1">
        <f t="array" ref="H1455">IF($A1455="","",INDEX(OpenMeteoAPI[RelativeHumidityPct],ROWS($H$2:H1455))/100)</f>
        <v>0.32</v>
      </c>
      <c r="I1455" s="4" cm="1">
        <f t="array" ref="I1455">IF($A1455="","",INDEX(OpenMeteoAPI[PrecipitationProbabilityPct],ROWS($I$2:I1455))/100)</f>
        <v>0</v>
      </c>
      <c r="J1455" s="3" cm="1">
        <f t="array" ref="J1455">IF($A1455="","",INDEX(OpenMeteoAPI[PrecipitationMM],ROWS($J$2:J1455)))</f>
        <v>0</v>
      </c>
      <c r="K1455" cm="1">
        <f t="array" ref="K1455">IF($A1455="","",INDEX(OpenMeteoAPI[WeatherCode],ROWS($K$2:K1455)))</f>
        <v>3</v>
      </c>
      <c r="L1455" s="3" cm="1">
        <f t="array" ref="L1455">IF($A1455="","",INDEX(OpenMeteoAPI[WindSpeedKMH],ROWS($L$2:L1455)))</f>
        <v>14</v>
      </c>
    </row>
    <row r="1456" spans="1:12">
      <c r="A1456" t="str" cm="1">
        <f t="array" ref="A1456">IFERROR(INDEX(OpenMeteoAPI[City],ROWS($A$2:A1456))&amp;", "&amp;INDEX(OpenMeteoAPI[CountryCode],ROWS($A$2:A1456)),"")</f>
        <v>London, GB</v>
      </c>
      <c r="B1456" t="str" cm="1">
        <f t="array" ref="B1456">IF($A1456="","",INDEX(OpenMeteoAPI[LocationID],ROWS($B$2:B1456)))</f>
        <v>GB-LON</v>
      </c>
      <c r="C1456" s="5" cm="1">
        <f t="array" ref="C1456">IF($A1456="","",INDEX(OpenMeteoAPI[ForecastDateTime],ROWS($C$2:C1456)))</f>
        <v>46210.583333333336</v>
      </c>
      <c r="D1456" t="str">
        <f t="shared" si="22"/>
        <v>2PM</v>
      </c>
      <c r="E1456" t="str" cm="1">
        <f t="array" ref="E1456">IF($K1456="","",_xlfn.IFS($K1456=0,_xlfn.UNICHAR(9728),$K1456&lt;=3,_xlfn.UNICHAR(9729),OR($K1456=45,$K1456=48),"~",AND($K1456&gt;=51,$K1456&lt;=67),_xlfn.UNICHAR(9748),AND($K1456&gt;=71,$K1456&lt;=77),_xlfn.UNICHAR(10052),AND($K1456&gt;=80,$K1456&lt;=82),_xlfn.UNICHAR(9748),AND($K1456&gt;=95,$K1456&lt;=99),_xlfn.UNICHAR(9889),TRUE,_xlfn.UNICHAR(9729)))</f>
        <v>☀</v>
      </c>
      <c r="F1456" t="str" cm="1">
        <f t="array" ref="F1456">IF($K1456="","",_xlfn.IFS($K1456=0,"Clear",$K1456&lt;=3,"Partly Cloudy",OR($K1456=45,$K1456=48),"Fog",AND($K1456&gt;=51,$K1456&lt;=67),"Drizzle",AND($K1456&gt;=71,$K1456&lt;=77),"Snow",AND($K1456&gt;=80,$K1456&lt;=82),"Rain Showers",AND($K1456&gt;=95,$K1456&lt;=99),"Thunderstorm",TRUE,"Cloudy"))</f>
        <v>Clear</v>
      </c>
      <c r="G1456" s="3" cm="1">
        <f t="array" ref="G1456">IF($A1456="","",INDEX(OpenMeteoAPI[TemperatureC],ROWS($G$2:G1456)))</f>
        <v>30.1</v>
      </c>
      <c r="H1456" s="4" cm="1">
        <f t="array" ref="H1456">IF($A1456="","",INDEX(OpenMeteoAPI[RelativeHumidityPct],ROWS($H$2:H1456))/100)</f>
        <v>0.25</v>
      </c>
      <c r="I1456" s="4" cm="1">
        <f t="array" ref="I1456">IF($A1456="","",INDEX(OpenMeteoAPI[PrecipitationProbabilityPct],ROWS($I$2:I1456))/100)</f>
        <v>0</v>
      </c>
      <c r="J1456" s="3" cm="1">
        <f t="array" ref="J1456">IF($A1456="","",INDEX(OpenMeteoAPI[PrecipitationMM],ROWS($J$2:J1456)))</f>
        <v>0</v>
      </c>
      <c r="K1456" cm="1">
        <f t="array" ref="K1456">IF($A1456="","",INDEX(OpenMeteoAPI[WeatherCode],ROWS($K$2:K1456)))</f>
        <v>0</v>
      </c>
      <c r="L1456" s="3" cm="1">
        <f t="array" ref="L1456">IF($A1456="","",INDEX(OpenMeteoAPI[WindSpeedKMH],ROWS($L$2:L1456)))</f>
        <v>13.7</v>
      </c>
    </row>
    <row r="1457" spans="1:12">
      <c r="A1457" t="str" cm="1">
        <f t="array" ref="A1457">IFERROR(INDEX(OpenMeteoAPI[City],ROWS($A$2:A1457))&amp;", "&amp;INDEX(OpenMeteoAPI[CountryCode],ROWS($A$2:A1457)),"")</f>
        <v>London, GB</v>
      </c>
      <c r="B1457" t="str" cm="1">
        <f t="array" ref="B1457">IF($A1457="","",INDEX(OpenMeteoAPI[LocationID],ROWS($B$2:B1457)))</f>
        <v>GB-LON</v>
      </c>
      <c r="C1457" s="5" cm="1">
        <f t="array" ref="C1457">IF($A1457="","",INDEX(OpenMeteoAPI[ForecastDateTime],ROWS($C$2:C1457)))</f>
        <v>46210.625</v>
      </c>
      <c r="D1457" t="str">
        <f t="shared" si="22"/>
        <v>3PM</v>
      </c>
      <c r="E1457" t="str" cm="1">
        <f t="array" ref="E1457">IF($K1457="","",_xlfn.IFS($K1457=0,_xlfn.UNICHAR(9728),$K1457&lt;=3,_xlfn.UNICHAR(9729),OR($K1457=45,$K1457=48),"~",AND($K1457&gt;=51,$K1457&lt;=67),_xlfn.UNICHAR(9748),AND($K1457&gt;=71,$K1457&lt;=77),_xlfn.UNICHAR(10052),AND($K1457&gt;=80,$K1457&lt;=82),_xlfn.UNICHAR(9748),AND($K1457&gt;=95,$K1457&lt;=99),_xlfn.UNICHAR(9889),TRUE,_xlfn.UNICHAR(9729)))</f>
        <v>☀</v>
      </c>
      <c r="F1457" t="str" cm="1">
        <f t="array" ref="F1457">IF($K1457="","",_xlfn.IFS($K1457=0,"Clear",$K1457&lt;=3,"Partly Cloudy",OR($K1457=45,$K1457=48),"Fog",AND($K1457&gt;=51,$K1457&lt;=67),"Drizzle",AND($K1457&gt;=71,$K1457&lt;=77),"Snow",AND($K1457&gt;=80,$K1457&lt;=82),"Rain Showers",AND($K1457&gt;=95,$K1457&lt;=99),"Thunderstorm",TRUE,"Cloudy"))</f>
        <v>Clear</v>
      </c>
      <c r="G1457" s="3" cm="1">
        <f t="array" ref="G1457">IF($A1457="","",INDEX(OpenMeteoAPI[TemperatureC],ROWS($G$2:G1457)))</f>
        <v>31.1</v>
      </c>
      <c r="H1457" s="4" cm="1">
        <f t="array" ref="H1457">IF($A1457="","",INDEX(OpenMeteoAPI[RelativeHumidityPct],ROWS($H$2:H1457))/100)</f>
        <v>0.24</v>
      </c>
      <c r="I1457" s="4" cm="1">
        <f t="array" ref="I1457">IF($A1457="","",INDEX(OpenMeteoAPI[PrecipitationProbabilityPct],ROWS($I$2:I1457))/100)</f>
        <v>0</v>
      </c>
      <c r="J1457" s="3" cm="1">
        <f t="array" ref="J1457">IF($A1457="","",INDEX(OpenMeteoAPI[PrecipitationMM],ROWS($J$2:J1457)))</f>
        <v>0</v>
      </c>
      <c r="K1457" cm="1">
        <f t="array" ref="K1457">IF($A1457="","",INDEX(OpenMeteoAPI[WeatherCode],ROWS($K$2:K1457)))</f>
        <v>0</v>
      </c>
      <c r="L1457" s="3" cm="1">
        <f t="array" ref="L1457">IF($A1457="","",INDEX(OpenMeteoAPI[WindSpeedKMH],ROWS($L$2:L1457)))</f>
        <v>13.7</v>
      </c>
    </row>
    <row r="1458" spans="1:12">
      <c r="A1458" t="str" cm="1">
        <f t="array" ref="A1458">IFERROR(INDEX(OpenMeteoAPI[City],ROWS($A$2:A1458))&amp;", "&amp;INDEX(OpenMeteoAPI[CountryCode],ROWS($A$2:A1458)),"")</f>
        <v>London, GB</v>
      </c>
      <c r="B1458" t="str" cm="1">
        <f t="array" ref="B1458">IF($A1458="","",INDEX(OpenMeteoAPI[LocationID],ROWS($B$2:B1458)))</f>
        <v>GB-LON</v>
      </c>
      <c r="C1458" s="5" cm="1">
        <f t="array" ref="C1458">IF($A1458="","",INDEX(OpenMeteoAPI[ForecastDateTime],ROWS($C$2:C1458)))</f>
        <v>46210.666666666664</v>
      </c>
      <c r="D1458" t="str">
        <f t="shared" si="22"/>
        <v>4PM</v>
      </c>
      <c r="E1458" t="str" cm="1">
        <f t="array" ref="E1458">IF($K1458="","",_xlfn.IFS($K1458=0,_xlfn.UNICHAR(9728),$K1458&lt;=3,_xlfn.UNICHAR(9729),OR($K1458=45,$K1458=48),"~",AND($K1458&gt;=51,$K1458&lt;=67),_xlfn.UNICHAR(9748),AND($K1458&gt;=71,$K1458&lt;=77),_xlfn.UNICHAR(10052),AND($K1458&gt;=80,$K1458&lt;=82),_xlfn.UNICHAR(9748),AND($K1458&gt;=95,$K1458&lt;=99),_xlfn.UNICHAR(9889),TRUE,_xlfn.UNICHAR(9729)))</f>
        <v>☀</v>
      </c>
      <c r="F1458" t="str" cm="1">
        <f t="array" ref="F1458">IF($K1458="","",_xlfn.IFS($K1458=0,"Clear",$K1458&lt;=3,"Partly Cloudy",OR($K1458=45,$K1458=48),"Fog",AND($K1458&gt;=51,$K1458&lt;=67),"Drizzle",AND($K1458&gt;=71,$K1458&lt;=77),"Snow",AND($K1458&gt;=80,$K1458&lt;=82),"Rain Showers",AND($K1458&gt;=95,$K1458&lt;=99),"Thunderstorm",TRUE,"Cloudy"))</f>
        <v>Clear</v>
      </c>
      <c r="G1458" s="3" cm="1">
        <f t="array" ref="G1458">IF($A1458="","",INDEX(OpenMeteoAPI[TemperatureC],ROWS($G$2:G1458)))</f>
        <v>31.6</v>
      </c>
      <c r="H1458" s="4" cm="1">
        <f t="array" ref="H1458">IF($A1458="","",INDEX(OpenMeteoAPI[RelativeHumidityPct],ROWS($H$2:H1458))/100)</f>
        <v>0.24</v>
      </c>
      <c r="I1458" s="4" cm="1">
        <f t="array" ref="I1458">IF($A1458="","",INDEX(OpenMeteoAPI[PrecipitationProbabilityPct],ROWS($I$2:I1458))/100)</f>
        <v>0</v>
      </c>
      <c r="J1458" s="3" cm="1">
        <f t="array" ref="J1458">IF($A1458="","",INDEX(OpenMeteoAPI[PrecipitationMM],ROWS($J$2:J1458)))</f>
        <v>0</v>
      </c>
      <c r="K1458" cm="1">
        <f t="array" ref="K1458">IF($A1458="","",INDEX(OpenMeteoAPI[WeatherCode],ROWS($K$2:K1458)))</f>
        <v>0</v>
      </c>
      <c r="L1458" s="3" cm="1">
        <f t="array" ref="L1458">IF($A1458="","",INDEX(OpenMeteoAPI[WindSpeedKMH],ROWS($L$2:L1458)))</f>
        <v>14.8</v>
      </c>
    </row>
    <row r="1459" spans="1:12">
      <c r="A1459" t="str" cm="1">
        <f t="array" ref="A1459">IFERROR(INDEX(OpenMeteoAPI[City],ROWS($A$2:A1459))&amp;", "&amp;INDEX(OpenMeteoAPI[CountryCode],ROWS($A$2:A1459)),"")</f>
        <v>London, GB</v>
      </c>
      <c r="B1459" t="str" cm="1">
        <f t="array" ref="B1459">IF($A1459="","",INDEX(OpenMeteoAPI[LocationID],ROWS($B$2:B1459)))</f>
        <v>GB-LON</v>
      </c>
      <c r="C1459" s="5" cm="1">
        <f t="array" ref="C1459">IF($A1459="","",INDEX(OpenMeteoAPI[ForecastDateTime],ROWS($C$2:C1459)))</f>
        <v>46210.708333333336</v>
      </c>
      <c r="D1459" t="str">
        <f t="shared" si="22"/>
        <v>5PM</v>
      </c>
      <c r="E1459" t="str" cm="1">
        <f t="array" ref="E1459">IF($K1459="","",_xlfn.IFS($K1459=0,_xlfn.UNICHAR(9728),$K1459&lt;=3,_xlfn.UNICHAR(9729),OR($K1459=45,$K1459=48),"~",AND($K1459&gt;=51,$K1459&lt;=67),_xlfn.UNICHAR(9748),AND($K1459&gt;=71,$K1459&lt;=77),_xlfn.UNICHAR(10052),AND($K1459&gt;=80,$K1459&lt;=82),_xlfn.UNICHAR(9748),AND($K1459&gt;=95,$K1459&lt;=99),_xlfn.UNICHAR(9889),TRUE,_xlfn.UNICHAR(9729)))</f>
        <v>☀</v>
      </c>
      <c r="F1459" t="str" cm="1">
        <f t="array" ref="F1459">IF($K1459="","",_xlfn.IFS($K1459=0,"Clear",$K1459&lt;=3,"Partly Cloudy",OR($K1459=45,$K1459=48),"Fog",AND($K1459&gt;=51,$K1459&lt;=67),"Drizzle",AND($K1459&gt;=71,$K1459&lt;=77),"Snow",AND($K1459&gt;=80,$K1459&lt;=82),"Rain Showers",AND($K1459&gt;=95,$K1459&lt;=99),"Thunderstorm",TRUE,"Cloudy"))</f>
        <v>Clear</v>
      </c>
      <c r="G1459" s="3" cm="1">
        <f t="array" ref="G1459">IF($A1459="","",INDEX(OpenMeteoAPI[TemperatureC],ROWS($G$2:G1459)))</f>
        <v>31.7</v>
      </c>
      <c r="H1459" s="4" cm="1">
        <f t="array" ref="H1459">IF($A1459="","",INDEX(OpenMeteoAPI[RelativeHumidityPct],ROWS($H$2:H1459))/100)</f>
        <v>0.23</v>
      </c>
      <c r="I1459" s="4" cm="1">
        <f t="array" ref="I1459">IF($A1459="","",INDEX(OpenMeteoAPI[PrecipitationProbabilityPct],ROWS($I$2:I1459))/100)</f>
        <v>0</v>
      </c>
      <c r="J1459" s="3" cm="1">
        <f t="array" ref="J1459">IF($A1459="","",INDEX(OpenMeteoAPI[PrecipitationMM],ROWS($J$2:J1459)))</f>
        <v>0</v>
      </c>
      <c r="K1459" cm="1">
        <f t="array" ref="K1459">IF($A1459="","",INDEX(OpenMeteoAPI[WeatherCode],ROWS($K$2:K1459)))</f>
        <v>0</v>
      </c>
      <c r="L1459" s="3" cm="1">
        <f t="array" ref="L1459">IF($A1459="","",INDEX(OpenMeteoAPI[WindSpeedKMH],ROWS($L$2:L1459)))</f>
        <v>15.5</v>
      </c>
    </row>
    <row r="1460" spans="1:12">
      <c r="A1460" t="str" cm="1">
        <f t="array" ref="A1460">IFERROR(INDEX(OpenMeteoAPI[City],ROWS($A$2:A1460))&amp;", "&amp;INDEX(OpenMeteoAPI[CountryCode],ROWS($A$2:A1460)),"")</f>
        <v>London, GB</v>
      </c>
      <c r="B1460" t="str" cm="1">
        <f t="array" ref="B1460">IF($A1460="","",INDEX(OpenMeteoAPI[LocationID],ROWS($B$2:B1460)))</f>
        <v>GB-LON</v>
      </c>
      <c r="C1460" s="5" cm="1">
        <f t="array" ref="C1460">IF($A1460="","",INDEX(OpenMeteoAPI[ForecastDateTime],ROWS($C$2:C1460)))</f>
        <v>46210.75</v>
      </c>
      <c r="D1460" t="str">
        <f t="shared" si="22"/>
        <v>6PM</v>
      </c>
      <c r="E1460" t="str" cm="1">
        <f t="array" ref="E1460">IF($K1460="","",_xlfn.IFS($K1460=0,_xlfn.UNICHAR(9728),$K1460&lt;=3,_xlfn.UNICHAR(9729),OR($K1460=45,$K1460=48),"~",AND($K1460&gt;=51,$K1460&lt;=67),_xlfn.UNICHAR(9748),AND($K1460&gt;=71,$K1460&lt;=77),_xlfn.UNICHAR(10052),AND($K1460&gt;=80,$K1460&lt;=82),_xlfn.UNICHAR(9748),AND($K1460&gt;=95,$K1460&lt;=99),_xlfn.UNICHAR(9889),TRUE,_xlfn.UNICHAR(9729)))</f>
        <v>☁</v>
      </c>
      <c r="F1460" t="str" cm="1">
        <f t="array" ref="F1460">IF($K1460="","",_xlfn.IFS($K1460=0,"Clear",$K1460&lt;=3,"Partly Cloudy",OR($K1460=45,$K1460=48),"Fog",AND($K1460&gt;=51,$K1460&lt;=67),"Drizzle",AND($K1460&gt;=71,$K1460&lt;=77),"Snow",AND($K1460&gt;=80,$K1460&lt;=82),"Rain Showers",AND($K1460&gt;=95,$K1460&lt;=99),"Thunderstorm",TRUE,"Cloudy"))</f>
        <v>Partly Cloudy</v>
      </c>
      <c r="G1460" s="3" cm="1">
        <f t="array" ref="G1460">IF($A1460="","",INDEX(OpenMeteoAPI[TemperatureC],ROWS($G$2:G1460)))</f>
        <v>31.4</v>
      </c>
      <c r="H1460" s="4" cm="1">
        <f t="array" ref="H1460">IF($A1460="","",INDEX(OpenMeteoAPI[RelativeHumidityPct],ROWS($H$2:H1460))/100)</f>
        <v>0.24</v>
      </c>
      <c r="I1460" s="4" cm="1">
        <f t="array" ref="I1460">IF($A1460="","",INDEX(OpenMeteoAPI[PrecipitationProbabilityPct],ROWS($I$2:I1460))/100)</f>
        <v>0</v>
      </c>
      <c r="J1460" s="3" cm="1">
        <f t="array" ref="J1460">IF($A1460="","",INDEX(OpenMeteoAPI[PrecipitationMM],ROWS($J$2:J1460)))</f>
        <v>0</v>
      </c>
      <c r="K1460" cm="1">
        <f t="array" ref="K1460">IF($A1460="","",INDEX(OpenMeteoAPI[WeatherCode],ROWS($K$2:K1460)))</f>
        <v>1</v>
      </c>
      <c r="L1460" s="3" cm="1">
        <f t="array" ref="L1460">IF($A1460="","",INDEX(OpenMeteoAPI[WindSpeedKMH],ROWS($L$2:L1460)))</f>
        <v>14.8</v>
      </c>
    </row>
    <row r="1461" spans="1:12">
      <c r="A1461" t="str" cm="1">
        <f t="array" ref="A1461">IFERROR(INDEX(OpenMeteoAPI[City],ROWS($A$2:A1461))&amp;", "&amp;INDEX(OpenMeteoAPI[CountryCode],ROWS($A$2:A1461)),"")</f>
        <v>London, GB</v>
      </c>
      <c r="B1461" t="str" cm="1">
        <f t="array" ref="B1461">IF($A1461="","",INDEX(OpenMeteoAPI[LocationID],ROWS($B$2:B1461)))</f>
        <v>GB-LON</v>
      </c>
      <c r="C1461" s="5" cm="1">
        <f t="array" ref="C1461">IF($A1461="","",INDEX(OpenMeteoAPI[ForecastDateTime],ROWS($C$2:C1461)))</f>
        <v>46210.791666666664</v>
      </c>
      <c r="D1461" t="str">
        <f t="shared" si="22"/>
        <v>7PM</v>
      </c>
      <c r="E1461" t="str" cm="1">
        <f t="array" ref="E1461">IF($K1461="","",_xlfn.IFS($K1461=0,_xlfn.UNICHAR(9728),$K1461&lt;=3,_xlfn.UNICHAR(9729),OR($K1461=45,$K1461=48),"~",AND($K1461&gt;=51,$K1461&lt;=67),_xlfn.UNICHAR(9748),AND($K1461&gt;=71,$K1461&lt;=77),_xlfn.UNICHAR(10052),AND($K1461&gt;=80,$K1461&lt;=82),_xlfn.UNICHAR(9748),AND($K1461&gt;=95,$K1461&lt;=99),_xlfn.UNICHAR(9889),TRUE,_xlfn.UNICHAR(9729)))</f>
        <v>☁</v>
      </c>
      <c r="F1461" t="str" cm="1">
        <f t="array" ref="F1461">IF($K1461="","",_xlfn.IFS($K1461=0,"Clear",$K1461&lt;=3,"Partly Cloudy",OR($K1461=45,$K1461=48),"Fog",AND($K1461&gt;=51,$K1461&lt;=67),"Drizzle",AND($K1461&gt;=71,$K1461&lt;=77),"Snow",AND($K1461&gt;=80,$K1461&lt;=82),"Rain Showers",AND($K1461&gt;=95,$K1461&lt;=99),"Thunderstorm",TRUE,"Cloudy"))</f>
        <v>Partly Cloudy</v>
      </c>
      <c r="G1461" s="3" cm="1">
        <f t="array" ref="G1461">IF($A1461="","",INDEX(OpenMeteoAPI[TemperatureC],ROWS($G$2:G1461)))</f>
        <v>30.7</v>
      </c>
      <c r="H1461" s="4" cm="1">
        <f t="array" ref="H1461">IF($A1461="","",INDEX(OpenMeteoAPI[RelativeHumidityPct],ROWS($H$2:H1461))/100)</f>
        <v>0.27</v>
      </c>
      <c r="I1461" s="4" cm="1">
        <f t="array" ref="I1461">IF($A1461="","",INDEX(OpenMeteoAPI[PrecipitationProbabilityPct],ROWS($I$2:I1461))/100)</f>
        <v>0</v>
      </c>
      <c r="J1461" s="3" cm="1">
        <f t="array" ref="J1461">IF($A1461="","",INDEX(OpenMeteoAPI[PrecipitationMM],ROWS($J$2:J1461)))</f>
        <v>0</v>
      </c>
      <c r="K1461" cm="1">
        <f t="array" ref="K1461">IF($A1461="","",INDEX(OpenMeteoAPI[WeatherCode],ROWS($K$2:K1461)))</f>
        <v>3</v>
      </c>
      <c r="L1461" s="3" cm="1">
        <f t="array" ref="L1461">IF($A1461="","",INDEX(OpenMeteoAPI[WindSpeedKMH],ROWS($L$2:L1461)))</f>
        <v>13.7</v>
      </c>
    </row>
    <row r="1462" spans="1:12">
      <c r="A1462" t="str" cm="1">
        <f t="array" ref="A1462">IFERROR(INDEX(OpenMeteoAPI[City],ROWS($A$2:A1462))&amp;", "&amp;INDEX(OpenMeteoAPI[CountryCode],ROWS($A$2:A1462)),"")</f>
        <v>London, GB</v>
      </c>
      <c r="B1462" t="str" cm="1">
        <f t="array" ref="B1462">IF($A1462="","",INDEX(OpenMeteoAPI[LocationID],ROWS($B$2:B1462)))</f>
        <v>GB-LON</v>
      </c>
      <c r="C1462" s="5" cm="1">
        <f t="array" ref="C1462">IF($A1462="","",INDEX(OpenMeteoAPI[ForecastDateTime],ROWS($C$2:C1462)))</f>
        <v>46210.833333333336</v>
      </c>
      <c r="D1462" t="str">
        <f t="shared" si="22"/>
        <v>8PM</v>
      </c>
      <c r="E1462" t="str" cm="1">
        <f t="array" ref="E1462">IF($K1462="","",_xlfn.IFS($K1462=0,_xlfn.UNICHAR(9728),$K1462&lt;=3,_xlfn.UNICHAR(9729),OR($K1462=45,$K1462=48),"~",AND($K1462&gt;=51,$K1462&lt;=67),_xlfn.UNICHAR(9748),AND($K1462&gt;=71,$K1462&lt;=77),_xlfn.UNICHAR(10052),AND($K1462&gt;=80,$K1462&lt;=82),_xlfn.UNICHAR(9748),AND($K1462&gt;=95,$K1462&lt;=99),_xlfn.UNICHAR(9889),TRUE,_xlfn.UNICHAR(9729)))</f>
        <v>☀</v>
      </c>
      <c r="F1462" t="str" cm="1">
        <f t="array" ref="F1462">IF($K1462="","",_xlfn.IFS($K1462=0,"Clear",$K1462&lt;=3,"Partly Cloudy",OR($K1462=45,$K1462=48),"Fog",AND($K1462&gt;=51,$K1462&lt;=67),"Drizzle",AND($K1462&gt;=71,$K1462&lt;=77),"Snow",AND($K1462&gt;=80,$K1462&lt;=82),"Rain Showers",AND($K1462&gt;=95,$K1462&lt;=99),"Thunderstorm",TRUE,"Cloudy"))</f>
        <v>Clear</v>
      </c>
      <c r="G1462" s="3" cm="1">
        <f t="array" ref="G1462">IF($A1462="","",INDEX(OpenMeteoAPI[TemperatureC],ROWS($G$2:G1462)))</f>
        <v>30</v>
      </c>
      <c r="H1462" s="4" cm="1">
        <f t="array" ref="H1462">IF($A1462="","",INDEX(OpenMeteoAPI[RelativeHumidityPct],ROWS($H$2:H1462))/100)</f>
        <v>0.28999999999999998</v>
      </c>
      <c r="I1462" s="4" cm="1">
        <f t="array" ref="I1462">IF($A1462="","",INDEX(OpenMeteoAPI[PrecipitationProbabilityPct],ROWS($I$2:I1462))/100)</f>
        <v>0</v>
      </c>
      <c r="J1462" s="3" cm="1">
        <f t="array" ref="J1462">IF($A1462="","",INDEX(OpenMeteoAPI[PrecipitationMM],ROWS($J$2:J1462)))</f>
        <v>0</v>
      </c>
      <c r="K1462" cm="1">
        <f t="array" ref="K1462">IF($A1462="","",INDEX(OpenMeteoAPI[WeatherCode],ROWS($K$2:K1462)))</f>
        <v>0</v>
      </c>
      <c r="L1462" s="3" cm="1">
        <f t="array" ref="L1462">IF($A1462="","",INDEX(OpenMeteoAPI[WindSpeedKMH],ROWS($L$2:L1462)))</f>
        <v>12.6</v>
      </c>
    </row>
    <row r="1463" spans="1:12">
      <c r="A1463" t="str" cm="1">
        <f t="array" ref="A1463">IFERROR(INDEX(OpenMeteoAPI[City],ROWS($A$2:A1463))&amp;", "&amp;INDEX(OpenMeteoAPI[CountryCode],ROWS($A$2:A1463)),"")</f>
        <v>London, GB</v>
      </c>
      <c r="B1463" t="str" cm="1">
        <f t="array" ref="B1463">IF($A1463="","",INDEX(OpenMeteoAPI[LocationID],ROWS($B$2:B1463)))</f>
        <v>GB-LON</v>
      </c>
      <c r="C1463" s="5" cm="1">
        <f t="array" ref="C1463">IF($A1463="","",INDEX(OpenMeteoAPI[ForecastDateTime],ROWS($C$2:C1463)))</f>
        <v>46210.875</v>
      </c>
      <c r="D1463" t="str">
        <f t="shared" si="22"/>
        <v>9PM</v>
      </c>
      <c r="E1463" t="str" cm="1">
        <f t="array" ref="E1463">IF($K1463="","",_xlfn.IFS($K1463=0,_xlfn.UNICHAR(9728),$K1463&lt;=3,_xlfn.UNICHAR(9729),OR($K1463=45,$K1463=48),"~",AND($K1463&gt;=51,$K1463&lt;=67),_xlfn.UNICHAR(9748),AND($K1463&gt;=71,$K1463&lt;=77),_xlfn.UNICHAR(10052),AND($K1463&gt;=80,$K1463&lt;=82),_xlfn.UNICHAR(9748),AND($K1463&gt;=95,$K1463&lt;=99),_xlfn.UNICHAR(9889),TRUE,_xlfn.UNICHAR(9729)))</f>
        <v>☀</v>
      </c>
      <c r="F1463" t="str" cm="1">
        <f t="array" ref="F1463">IF($K1463="","",_xlfn.IFS($K1463=0,"Clear",$K1463&lt;=3,"Partly Cloudy",OR($K1463=45,$K1463=48),"Fog",AND($K1463&gt;=51,$K1463&lt;=67),"Drizzle",AND($K1463&gt;=71,$K1463&lt;=77),"Snow",AND($K1463&gt;=80,$K1463&lt;=82),"Rain Showers",AND($K1463&gt;=95,$K1463&lt;=99),"Thunderstorm",TRUE,"Cloudy"))</f>
        <v>Clear</v>
      </c>
      <c r="G1463" s="3" cm="1">
        <f t="array" ref="G1463">IF($A1463="","",INDEX(OpenMeteoAPI[TemperatureC],ROWS($G$2:G1463)))</f>
        <v>29.3</v>
      </c>
      <c r="H1463" s="4" cm="1">
        <f t="array" ref="H1463">IF($A1463="","",INDEX(OpenMeteoAPI[RelativeHumidityPct],ROWS($H$2:H1463))/100)</f>
        <v>0.28999999999999998</v>
      </c>
      <c r="I1463" s="4" cm="1">
        <f t="array" ref="I1463">IF($A1463="","",INDEX(OpenMeteoAPI[PrecipitationProbabilityPct],ROWS($I$2:I1463))/100)</f>
        <v>0</v>
      </c>
      <c r="J1463" s="3" cm="1">
        <f t="array" ref="J1463">IF($A1463="","",INDEX(OpenMeteoAPI[PrecipitationMM],ROWS($J$2:J1463)))</f>
        <v>0</v>
      </c>
      <c r="K1463" cm="1">
        <f t="array" ref="K1463">IF($A1463="","",INDEX(OpenMeteoAPI[WeatherCode],ROWS($K$2:K1463)))</f>
        <v>0</v>
      </c>
      <c r="L1463" s="3" cm="1">
        <f t="array" ref="L1463">IF($A1463="","",INDEX(OpenMeteoAPI[WindSpeedKMH],ROWS($L$2:L1463)))</f>
        <v>11.9</v>
      </c>
    </row>
    <row r="1464" spans="1:12">
      <c r="A1464" t="str" cm="1">
        <f t="array" ref="A1464">IFERROR(INDEX(OpenMeteoAPI[City],ROWS($A$2:A1464))&amp;", "&amp;INDEX(OpenMeteoAPI[CountryCode],ROWS($A$2:A1464)),"")</f>
        <v>London, GB</v>
      </c>
      <c r="B1464" t="str" cm="1">
        <f t="array" ref="B1464">IF($A1464="","",INDEX(OpenMeteoAPI[LocationID],ROWS($B$2:B1464)))</f>
        <v>GB-LON</v>
      </c>
      <c r="C1464" s="5" cm="1">
        <f t="array" ref="C1464">IF($A1464="","",INDEX(OpenMeteoAPI[ForecastDateTime],ROWS($C$2:C1464)))</f>
        <v>46210.916666666664</v>
      </c>
      <c r="D1464" t="str">
        <f t="shared" si="22"/>
        <v>10PM</v>
      </c>
      <c r="E1464" t="str" cm="1">
        <f t="array" ref="E1464">IF($K1464="","",_xlfn.IFS($K1464=0,_xlfn.UNICHAR(9728),$K1464&lt;=3,_xlfn.UNICHAR(9729),OR($K1464=45,$K1464=48),"~",AND($K1464&gt;=51,$K1464&lt;=67),_xlfn.UNICHAR(9748),AND($K1464&gt;=71,$K1464&lt;=77),_xlfn.UNICHAR(10052),AND($K1464&gt;=80,$K1464&lt;=82),_xlfn.UNICHAR(9748),AND($K1464&gt;=95,$K1464&lt;=99),_xlfn.UNICHAR(9889),TRUE,_xlfn.UNICHAR(9729)))</f>
        <v>☀</v>
      </c>
      <c r="F1464" t="str" cm="1">
        <f t="array" ref="F1464">IF($K1464="","",_xlfn.IFS($K1464=0,"Clear",$K1464&lt;=3,"Partly Cloudy",OR($K1464=45,$K1464=48),"Fog",AND($K1464&gt;=51,$K1464&lt;=67),"Drizzle",AND($K1464&gt;=71,$K1464&lt;=77),"Snow",AND($K1464&gt;=80,$K1464&lt;=82),"Rain Showers",AND($K1464&gt;=95,$K1464&lt;=99),"Thunderstorm",TRUE,"Cloudy"))</f>
        <v>Clear</v>
      </c>
      <c r="G1464" s="3" cm="1">
        <f t="array" ref="G1464">IF($A1464="","",INDEX(OpenMeteoAPI[TemperatureC],ROWS($G$2:G1464)))</f>
        <v>27.6</v>
      </c>
      <c r="H1464" s="4" cm="1">
        <f t="array" ref="H1464">IF($A1464="","",INDEX(OpenMeteoAPI[RelativeHumidityPct],ROWS($H$2:H1464))/100)</f>
        <v>0.41</v>
      </c>
      <c r="I1464" s="4" cm="1">
        <f t="array" ref="I1464">IF($A1464="","",INDEX(OpenMeteoAPI[PrecipitationProbabilityPct],ROWS($I$2:I1464))/100)</f>
        <v>0</v>
      </c>
      <c r="J1464" s="3" cm="1">
        <f t="array" ref="J1464">IF($A1464="","",INDEX(OpenMeteoAPI[PrecipitationMM],ROWS($J$2:J1464)))</f>
        <v>0</v>
      </c>
      <c r="K1464" cm="1">
        <f t="array" ref="K1464">IF($A1464="","",INDEX(OpenMeteoAPI[WeatherCode],ROWS($K$2:K1464)))</f>
        <v>0</v>
      </c>
      <c r="L1464" s="3" cm="1">
        <f t="array" ref="L1464">IF($A1464="","",INDEX(OpenMeteoAPI[WindSpeedKMH],ROWS($L$2:L1464)))</f>
        <v>14</v>
      </c>
    </row>
    <row r="1465" spans="1:12">
      <c r="A1465" t="str" cm="1">
        <f t="array" ref="A1465">IFERROR(INDEX(OpenMeteoAPI[City],ROWS($A$2:A1465))&amp;", "&amp;INDEX(OpenMeteoAPI[CountryCode],ROWS($A$2:A1465)),"")</f>
        <v>London, GB</v>
      </c>
      <c r="B1465" t="str" cm="1">
        <f t="array" ref="B1465">IF($A1465="","",INDEX(OpenMeteoAPI[LocationID],ROWS($B$2:B1465)))</f>
        <v>GB-LON</v>
      </c>
      <c r="C1465" s="5" cm="1">
        <f t="array" ref="C1465">IF($A1465="","",INDEX(OpenMeteoAPI[ForecastDateTime],ROWS($C$2:C1465)))</f>
        <v>46210.958333333336</v>
      </c>
      <c r="D1465" t="str">
        <f t="shared" si="22"/>
        <v>11PM</v>
      </c>
      <c r="E1465" t="str" cm="1">
        <f t="array" ref="E1465">IF($K1465="","",_xlfn.IFS($K1465=0,_xlfn.UNICHAR(9728),$K1465&lt;=3,_xlfn.UNICHAR(9729),OR($K1465=45,$K1465=48),"~",AND($K1465&gt;=51,$K1465&lt;=67),_xlfn.UNICHAR(9748),AND($K1465&gt;=71,$K1465&lt;=77),_xlfn.UNICHAR(10052),AND($K1465&gt;=80,$K1465&lt;=82),_xlfn.UNICHAR(9748),AND($K1465&gt;=95,$K1465&lt;=99),_xlfn.UNICHAR(9889),TRUE,_xlfn.UNICHAR(9729)))</f>
        <v>☀</v>
      </c>
      <c r="F1465" t="str" cm="1">
        <f t="array" ref="F1465">IF($K1465="","",_xlfn.IFS($K1465=0,"Clear",$K1465&lt;=3,"Partly Cloudy",OR($K1465=45,$K1465=48),"Fog",AND($K1465&gt;=51,$K1465&lt;=67),"Drizzle",AND($K1465&gt;=71,$K1465&lt;=77),"Snow",AND($K1465&gt;=80,$K1465&lt;=82),"Rain Showers",AND($K1465&gt;=95,$K1465&lt;=99),"Thunderstorm",TRUE,"Cloudy"))</f>
        <v>Clear</v>
      </c>
      <c r="G1465" s="3" cm="1">
        <f t="array" ref="G1465">IF($A1465="","",INDEX(OpenMeteoAPI[TemperatureC],ROWS($G$2:G1465)))</f>
        <v>26.1</v>
      </c>
      <c r="H1465" s="4" cm="1">
        <f t="array" ref="H1465">IF($A1465="","",INDEX(OpenMeteoAPI[RelativeHumidityPct],ROWS($H$2:H1465))/100)</f>
        <v>0.47</v>
      </c>
      <c r="I1465" s="4" cm="1">
        <f t="array" ref="I1465">IF($A1465="","",INDEX(OpenMeteoAPI[PrecipitationProbabilityPct],ROWS($I$2:I1465))/100)</f>
        <v>0</v>
      </c>
      <c r="J1465" s="3" cm="1">
        <f t="array" ref="J1465">IF($A1465="","",INDEX(OpenMeteoAPI[PrecipitationMM],ROWS($J$2:J1465)))</f>
        <v>0</v>
      </c>
      <c r="K1465" cm="1">
        <f t="array" ref="K1465">IF($A1465="","",INDEX(OpenMeteoAPI[WeatherCode],ROWS($K$2:K1465)))</f>
        <v>0</v>
      </c>
      <c r="L1465" s="3" cm="1">
        <f t="array" ref="L1465">IF($A1465="","",INDEX(OpenMeteoAPI[WindSpeedKMH],ROWS($L$2:L1465)))</f>
        <v>14</v>
      </c>
    </row>
    <row r="1466" spans="1:12">
      <c r="A1466" t="str" cm="1">
        <f t="array" ref="A1466">IFERROR(INDEX(OpenMeteoAPI[City],ROWS($A$2:A1466))&amp;", "&amp;INDEX(OpenMeteoAPI[CountryCode],ROWS($A$2:A1466)),"")</f>
        <v>London, GB</v>
      </c>
      <c r="B1466" t="str" cm="1">
        <f t="array" ref="B1466">IF($A1466="","",INDEX(OpenMeteoAPI[LocationID],ROWS($B$2:B1466)))</f>
        <v>GB-LON</v>
      </c>
      <c r="C1466" s="5" cm="1">
        <f t="array" ref="C1466">IF($A1466="","",INDEX(OpenMeteoAPI[ForecastDateTime],ROWS($C$2:C1466)))</f>
        <v>46211</v>
      </c>
      <c r="D1466" t="str">
        <f t="shared" si="22"/>
        <v>12AM</v>
      </c>
      <c r="E1466" t="str" cm="1">
        <f t="array" ref="E1466">IF($K1466="","",_xlfn.IFS($K1466=0,_xlfn.UNICHAR(9728),$K1466&lt;=3,_xlfn.UNICHAR(9729),OR($K1466=45,$K1466=48),"~",AND($K1466&gt;=51,$K1466&lt;=67),_xlfn.UNICHAR(9748),AND($K1466&gt;=71,$K1466&lt;=77),_xlfn.UNICHAR(10052),AND($K1466&gt;=80,$K1466&lt;=82),_xlfn.UNICHAR(9748),AND($K1466&gt;=95,$K1466&lt;=99),_xlfn.UNICHAR(9889),TRUE,_xlfn.UNICHAR(9729)))</f>
        <v>☀</v>
      </c>
      <c r="F1466" t="str" cm="1">
        <f t="array" ref="F1466">IF($K1466="","",_xlfn.IFS($K1466=0,"Clear",$K1466&lt;=3,"Partly Cloudy",OR($K1466=45,$K1466=48),"Fog",AND($K1466&gt;=51,$K1466&lt;=67),"Drizzle",AND($K1466&gt;=71,$K1466&lt;=77),"Snow",AND($K1466&gt;=80,$K1466&lt;=82),"Rain Showers",AND($K1466&gt;=95,$K1466&lt;=99),"Thunderstorm",TRUE,"Cloudy"))</f>
        <v>Clear</v>
      </c>
      <c r="G1466" s="3" cm="1">
        <f t="array" ref="G1466">IF($A1466="","",INDEX(OpenMeteoAPI[TemperatureC],ROWS($G$2:G1466)))</f>
        <v>24.6</v>
      </c>
      <c r="H1466" s="4" cm="1">
        <f t="array" ref="H1466">IF($A1466="","",INDEX(OpenMeteoAPI[RelativeHumidityPct],ROWS($H$2:H1466))/100)</f>
        <v>0.53</v>
      </c>
      <c r="I1466" s="4" cm="1">
        <f t="array" ref="I1466">IF($A1466="","",INDEX(OpenMeteoAPI[PrecipitationProbabilityPct],ROWS($I$2:I1466))/100)</f>
        <v>0</v>
      </c>
      <c r="J1466" s="3" cm="1">
        <f t="array" ref="J1466">IF($A1466="","",INDEX(OpenMeteoAPI[PrecipitationMM],ROWS($J$2:J1466)))</f>
        <v>0</v>
      </c>
      <c r="K1466" cm="1">
        <f t="array" ref="K1466">IF($A1466="","",INDEX(OpenMeteoAPI[WeatherCode],ROWS($K$2:K1466)))</f>
        <v>0</v>
      </c>
      <c r="L1466" s="3" cm="1">
        <f t="array" ref="L1466">IF($A1466="","",INDEX(OpenMeteoAPI[WindSpeedKMH],ROWS($L$2:L1466)))</f>
        <v>13</v>
      </c>
    </row>
    <row r="1467" spans="1:12">
      <c r="A1467" t="str" cm="1">
        <f t="array" ref="A1467">IFERROR(INDEX(OpenMeteoAPI[City],ROWS($A$2:A1467))&amp;", "&amp;INDEX(OpenMeteoAPI[CountryCode],ROWS($A$2:A1467)),"")</f>
        <v>London, GB</v>
      </c>
      <c r="B1467" t="str" cm="1">
        <f t="array" ref="B1467">IF($A1467="","",INDEX(OpenMeteoAPI[LocationID],ROWS($B$2:B1467)))</f>
        <v>GB-LON</v>
      </c>
      <c r="C1467" s="5" cm="1">
        <f t="array" ref="C1467">IF($A1467="","",INDEX(OpenMeteoAPI[ForecastDateTime],ROWS($C$2:C1467)))</f>
        <v>46211.041666666664</v>
      </c>
      <c r="D1467" t="str">
        <f t="shared" si="22"/>
        <v>1AM</v>
      </c>
      <c r="E1467" t="str" cm="1">
        <f t="array" ref="E1467">IF($K1467="","",_xlfn.IFS($K1467=0,_xlfn.UNICHAR(9728),$K1467&lt;=3,_xlfn.UNICHAR(9729),OR($K1467=45,$K1467=48),"~",AND($K1467&gt;=51,$K1467&lt;=67),_xlfn.UNICHAR(9748),AND($K1467&gt;=71,$K1467&lt;=77),_xlfn.UNICHAR(10052),AND($K1467&gt;=80,$K1467&lt;=82),_xlfn.UNICHAR(9748),AND($K1467&gt;=95,$K1467&lt;=99),_xlfn.UNICHAR(9889),TRUE,_xlfn.UNICHAR(9729)))</f>
        <v>☀</v>
      </c>
      <c r="F1467" t="str" cm="1">
        <f t="array" ref="F1467">IF($K1467="","",_xlfn.IFS($K1467=0,"Clear",$K1467&lt;=3,"Partly Cloudy",OR($K1467=45,$K1467=48),"Fog",AND($K1467&gt;=51,$K1467&lt;=67),"Drizzle",AND($K1467&gt;=71,$K1467&lt;=77),"Snow",AND($K1467&gt;=80,$K1467&lt;=82),"Rain Showers",AND($K1467&gt;=95,$K1467&lt;=99),"Thunderstorm",TRUE,"Cloudy"))</f>
        <v>Clear</v>
      </c>
      <c r="G1467" s="3" cm="1">
        <f t="array" ref="G1467">IF($A1467="","",INDEX(OpenMeteoAPI[TemperatureC],ROWS($G$2:G1467)))</f>
        <v>23.7</v>
      </c>
      <c r="H1467" s="4" cm="1">
        <f t="array" ref="H1467">IF($A1467="","",INDEX(OpenMeteoAPI[RelativeHumidityPct],ROWS($H$2:H1467))/100)</f>
        <v>0.55000000000000004</v>
      </c>
      <c r="I1467" s="4" cm="1">
        <f t="array" ref="I1467">IF($A1467="","",INDEX(OpenMeteoAPI[PrecipitationProbabilityPct],ROWS($I$2:I1467))/100)</f>
        <v>0</v>
      </c>
      <c r="J1467" s="3" cm="1">
        <f t="array" ref="J1467">IF($A1467="","",INDEX(OpenMeteoAPI[PrecipitationMM],ROWS($J$2:J1467)))</f>
        <v>0</v>
      </c>
      <c r="K1467" cm="1">
        <f t="array" ref="K1467">IF($A1467="","",INDEX(OpenMeteoAPI[WeatherCode],ROWS($K$2:K1467)))</f>
        <v>0</v>
      </c>
      <c r="L1467" s="3" cm="1">
        <f t="array" ref="L1467">IF($A1467="","",INDEX(OpenMeteoAPI[WindSpeedKMH],ROWS($L$2:L1467)))</f>
        <v>10.4</v>
      </c>
    </row>
    <row r="1468" spans="1:12">
      <c r="A1468" t="str" cm="1">
        <f t="array" ref="A1468">IFERROR(INDEX(OpenMeteoAPI[City],ROWS($A$2:A1468))&amp;", "&amp;INDEX(OpenMeteoAPI[CountryCode],ROWS($A$2:A1468)),"")</f>
        <v>London, GB</v>
      </c>
      <c r="B1468" t="str" cm="1">
        <f t="array" ref="B1468">IF($A1468="","",INDEX(OpenMeteoAPI[LocationID],ROWS($B$2:B1468)))</f>
        <v>GB-LON</v>
      </c>
      <c r="C1468" s="5" cm="1">
        <f t="array" ref="C1468">IF($A1468="","",INDEX(OpenMeteoAPI[ForecastDateTime],ROWS($C$2:C1468)))</f>
        <v>46211.083333333336</v>
      </c>
      <c r="D1468" t="str">
        <f t="shared" si="22"/>
        <v>2AM</v>
      </c>
      <c r="E1468" t="str" cm="1">
        <f t="array" ref="E1468">IF($K1468="","",_xlfn.IFS($K1468=0,_xlfn.UNICHAR(9728),$K1468&lt;=3,_xlfn.UNICHAR(9729),OR($K1468=45,$K1468=48),"~",AND($K1468&gt;=51,$K1468&lt;=67),_xlfn.UNICHAR(9748),AND($K1468&gt;=71,$K1468&lt;=77),_xlfn.UNICHAR(10052),AND($K1468&gt;=80,$K1468&lt;=82),_xlfn.UNICHAR(9748),AND($K1468&gt;=95,$K1468&lt;=99),_xlfn.UNICHAR(9889),TRUE,_xlfn.UNICHAR(9729)))</f>
        <v>☀</v>
      </c>
      <c r="F1468" t="str" cm="1">
        <f t="array" ref="F1468">IF($K1468="","",_xlfn.IFS($K1468=0,"Clear",$K1468&lt;=3,"Partly Cloudy",OR($K1468=45,$K1468=48),"Fog",AND($K1468&gt;=51,$K1468&lt;=67),"Drizzle",AND($K1468&gt;=71,$K1468&lt;=77),"Snow",AND($K1468&gt;=80,$K1468&lt;=82),"Rain Showers",AND($K1468&gt;=95,$K1468&lt;=99),"Thunderstorm",TRUE,"Cloudy"))</f>
        <v>Clear</v>
      </c>
      <c r="G1468" s="3" cm="1">
        <f t="array" ref="G1468">IF($A1468="","",INDEX(OpenMeteoAPI[TemperatureC],ROWS($G$2:G1468)))</f>
        <v>22.9</v>
      </c>
      <c r="H1468" s="4" cm="1">
        <f t="array" ref="H1468">IF($A1468="","",INDEX(OpenMeteoAPI[RelativeHumidityPct],ROWS($H$2:H1468))/100)</f>
        <v>0.59</v>
      </c>
      <c r="I1468" s="4" cm="1">
        <f t="array" ref="I1468">IF($A1468="","",INDEX(OpenMeteoAPI[PrecipitationProbabilityPct],ROWS($I$2:I1468))/100)</f>
        <v>0</v>
      </c>
      <c r="J1468" s="3" cm="1">
        <f t="array" ref="J1468">IF($A1468="","",INDEX(OpenMeteoAPI[PrecipitationMM],ROWS($J$2:J1468)))</f>
        <v>0</v>
      </c>
      <c r="K1468" cm="1">
        <f t="array" ref="K1468">IF($A1468="","",INDEX(OpenMeteoAPI[WeatherCode],ROWS($K$2:K1468)))</f>
        <v>0</v>
      </c>
      <c r="L1468" s="3" cm="1">
        <f t="array" ref="L1468">IF($A1468="","",INDEX(OpenMeteoAPI[WindSpeedKMH],ROWS($L$2:L1468)))</f>
        <v>10.4</v>
      </c>
    </row>
    <row r="1469" spans="1:12">
      <c r="A1469" t="str" cm="1">
        <f t="array" ref="A1469">IFERROR(INDEX(OpenMeteoAPI[City],ROWS($A$2:A1469))&amp;", "&amp;INDEX(OpenMeteoAPI[CountryCode],ROWS($A$2:A1469)),"")</f>
        <v>London, GB</v>
      </c>
      <c r="B1469" t="str" cm="1">
        <f t="array" ref="B1469">IF($A1469="","",INDEX(OpenMeteoAPI[LocationID],ROWS($B$2:B1469)))</f>
        <v>GB-LON</v>
      </c>
      <c r="C1469" s="5" cm="1">
        <f t="array" ref="C1469">IF($A1469="","",INDEX(OpenMeteoAPI[ForecastDateTime],ROWS($C$2:C1469)))</f>
        <v>46211.125</v>
      </c>
      <c r="D1469" t="str">
        <f t="shared" si="22"/>
        <v>3AM</v>
      </c>
      <c r="E1469" t="str" cm="1">
        <f t="array" ref="E1469">IF($K1469="","",_xlfn.IFS($K1469=0,_xlfn.UNICHAR(9728),$K1469&lt;=3,_xlfn.UNICHAR(9729),OR($K1469=45,$K1469=48),"~",AND($K1469&gt;=51,$K1469&lt;=67),_xlfn.UNICHAR(9748),AND($K1469&gt;=71,$K1469&lt;=77),_xlfn.UNICHAR(10052),AND($K1469&gt;=80,$K1469&lt;=82),_xlfn.UNICHAR(9748),AND($K1469&gt;=95,$K1469&lt;=99),_xlfn.UNICHAR(9889),TRUE,_xlfn.UNICHAR(9729)))</f>
        <v>☀</v>
      </c>
      <c r="F1469" t="str" cm="1">
        <f t="array" ref="F1469">IF($K1469="","",_xlfn.IFS($K1469=0,"Clear",$K1469&lt;=3,"Partly Cloudy",OR($K1469=45,$K1469=48),"Fog",AND($K1469&gt;=51,$K1469&lt;=67),"Drizzle",AND($K1469&gt;=71,$K1469&lt;=77),"Snow",AND($K1469&gt;=80,$K1469&lt;=82),"Rain Showers",AND($K1469&gt;=95,$K1469&lt;=99),"Thunderstorm",TRUE,"Cloudy"))</f>
        <v>Clear</v>
      </c>
      <c r="G1469" s="3" cm="1">
        <f t="array" ref="G1469">IF($A1469="","",INDEX(OpenMeteoAPI[TemperatureC],ROWS($G$2:G1469)))</f>
        <v>22.2</v>
      </c>
      <c r="H1469" s="4" cm="1">
        <f t="array" ref="H1469">IF($A1469="","",INDEX(OpenMeteoAPI[RelativeHumidityPct],ROWS($H$2:H1469))/100)</f>
        <v>0.62</v>
      </c>
      <c r="I1469" s="4" cm="1">
        <f t="array" ref="I1469">IF($A1469="","",INDEX(OpenMeteoAPI[PrecipitationProbabilityPct],ROWS($I$2:I1469))/100)</f>
        <v>0</v>
      </c>
      <c r="J1469" s="3" cm="1">
        <f t="array" ref="J1469">IF($A1469="","",INDEX(OpenMeteoAPI[PrecipitationMM],ROWS($J$2:J1469)))</f>
        <v>0</v>
      </c>
      <c r="K1469" cm="1">
        <f t="array" ref="K1469">IF($A1469="","",INDEX(OpenMeteoAPI[WeatherCode],ROWS($K$2:K1469)))</f>
        <v>0</v>
      </c>
      <c r="L1469" s="3" cm="1">
        <f t="array" ref="L1469">IF($A1469="","",INDEX(OpenMeteoAPI[WindSpeedKMH],ROWS($L$2:L1469)))</f>
        <v>8.3000000000000007</v>
      </c>
    </row>
    <row r="1470" spans="1:12">
      <c r="A1470" t="str" cm="1">
        <f t="array" ref="A1470">IFERROR(INDEX(OpenMeteoAPI[City],ROWS($A$2:A1470))&amp;", "&amp;INDEX(OpenMeteoAPI[CountryCode],ROWS($A$2:A1470)),"")</f>
        <v>London, GB</v>
      </c>
      <c r="B1470" t="str" cm="1">
        <f t="array" ref="B1470">IF($A1470="","",INDEX(OpenMeteoAPI[LocationID],ROWS($B$2:B1470)))</f>
        <v>GB-LON</v>
      </c>
      <c r="C1470" s="5" cm="1">
        <f t="array" ref="C1470">IF($A1470="","",INDEX(OpenMeteoAPI[ForecastDateTime],ROWS($C$2:C1470)))</f>
        <v>46211.166666666664</v>
      </c>
      <c r="D1470" t="str">
        <f t="shared" si="22"/>
        <v>4AM</v>
      </c>
      <c r="E1470" t="str" cm="1">
        <f t="array" ref="E1470">IF($K1470="","",_xlfn.IFS($K1470=0,_xlfn.UNICHAR(9728),$K1470&lt;=3,_xlfn.UNICHAR(9729),OR($K1470=45,$K1470=48),"~",AND($K1470&gt;=51,$K1470&lt;=67),_xlfn.UNICHAR(9748),AND($K1470&gt;=71,$K1470&lt;=77),_xlfn.UNICHAR(10052),AND($K1470&gt;=80,$K1470&lt;=82),_xlfn.UNICHAR(9748),AND($K1470&gt;=95,$K1470&lt;=99),_xlfn.UNICHAR(9889),TRUE,_xlfn.UNICHAR(9729)))</f>
        <v>☀</v>
      </c>
      <c r="F1470" t="str" cm="1">
        <f t="array" ref="F1470">IF($K1470="","",_xlfn.IFS($K1470=0,"Clear",$K1470&lt;=3,"Partly Cloudy",OR($K1470=45,$K1470=48),"Fog",AND($K1470&gt;=51,$K1470&lt;=67),"Drizzle",AND($K1470&gt;=71,$K1470&lt;=77),"Snow",AND($K1470&gt;=80,$K1470&lt;=82),"Rain Showers",AND($K1470&gt;=95,$K1470&lt;=99),"Thunderstorm",TRUE,"Cloudy"))</f>
        <v>Clear</v>
      </c>
      <c r="G1470" s="3" cm="1">
        <f t="array" ref="G1470">IF($A1470="","",INDEX(OpenMeteoAPI[TemperatureC],ROWS($G$2:G1470)))</f>
        <v>21.7</v>
      </c>
      <c r="H1470" s="4" cm="1">
        <f t="array" ref="H1470">IF($A1470="","",INDEX(OpenMeteoAPI[RelativeHumidityPct],ROWS($H$2:H1470))/100)</f>
        <v>0.64</v>
      </c>
      <c r="I1470" s="4" cm="1">
        <f t="array" ref="I1470">IF($A1470="","",INDEX(OpenMeteoAPI[PrecipitationProbabilityPct],ROWS($I$2:I1470))/100)</f>
        <v>0</v>
      </c>
      <c r="J1470" s="3" cm="1">
        <f t="array" ref="J1470">IF($A1470="","",INDEX(OpenMeteoAPI[PrecipitationMM],ROWS($J$2:J1470)))</f>
        <v>0</v>
      </c>
      <c r="K1470" cm="1">
        <f t="array" ref="K1470">IF($A1470="","",INDEX(OpenMeteoAPI[WeatherCode],ROWS($K$2:K1470)))</f>
        <v>0</v>
      </c>
      <c r="L1470" s="3" cm="1">
        <f t="array" ref="L1470">IF($A1470="","",INDEX(OpenMeteoAPI[WindSpeedKMH],ROWS($L$2:L1470)))</f>
        <v>6.8</v>
      </c>
    </row>
    <row r="1471" spans="1:12">
      <c r="A1471" t="str" cm="1">
        <f t="array" ref="A1471">IFERROR(INDEX(OpenMeteoAPI[City],ROWS($A$2:A1471))&amp;", "&amp;INDEX(OpenMeteoAPI[CountryCode],ROWS($A$2:A1471)),"")</f>
        <v>London, GB</v>
      </c>
      <c r="B1471" t="str" cm="1">
        <f t="array" ref="B1471">IF($A1471="","",INDEX(OpenMeteoAPI[LocationID],ROWS($B$2:B1471)))</f>
        <v>GB-LON</v>
      </c>
      <c r="C1471" s="5" cm="1">
        <f t="array" ref="C1471">IF($A1471="","",INDEX(OpenMeteoAPI[ForecastDateTime],ROWS($C$2:C1471)))</f>
        <v>46211.208333333336</v>
      </c>
      <c r="D1471" t="str">
        <f t="shared" si="22"/>
        <v>5AM</v>
      </c>
      <c r="E1471" t="str" cm="1">
        <f t="array" ref="E1471">IF($K1471="","",_xlfn.IFS($K1471=0,_xlfn.UNICHAR(9728),$K1471&lt;=3,_xlfn.UNICHAR(9729),OR($K1471=45,$K1471=48),"~",AND($K1471&gt;=51,$K1471&lt;=67),_xlfn.UNICHAR(9748),AND($K1471&gt;=71,$K1471&lt;=77),_xlfn.UNICHAR(10052),AND($K1471&gt;=80,$K1471&lt;=82),_xlfn.UNICHAR(9748),AND($K1471&gt;=95,$K1471&lt;=99),_xlfn.UNICHAR(9889),TRUE,_xlfn.UNICHAR(9729)))</f>
        <v>☀</v>
      </c>
      <c r="F1471" t="str" cm="1">
        <f t="array" ref="F1471">IF($K1471="","",_xlfn.IFS($K1471=0,"Clear",$K1471&lt;=3,"Partly Cloudy",OR($K1471=45,$K1471=48),"Fog",AND($K1471&gt;=51,$K1471&lt;=67),"Drizzle",AND($K1471&gt;=71,$K1471&lt;=77),"Snow",AND($K1471&gt;=80,$K1471&lt;=82),"Rain Showers",AND($K1471&gt;=95,$K1471&lt;=99),"Thunderstorm",TRUE,"Cloudy"))</f>
        <v>Clear</v>
      </c>
      <c r="G1471" s="3" cm="1">
        <f t="array" ref="G1471">IF($A1471="","",INDEX(OpenMeteoAPI[TemperatureC],ROWS($G$2:G1471)))</f>
        <v>21.2</v>
      </c>
      <c r="H1471" s="4" cm="1">
        <f t="array" ref="H1471">IF($A1471="","",INDEX(OpenMeteoAPI[RelativeHumidityPct],ROWS($H$2:H1471))/100)</f>
        <v>0.67</v>
      </c>
      <c r="I1471" s="4" cm="1">
        <f t="array" ref="I1471">IF($A1471="","",INDEX(OpenMeteoAPI[PrecipitationProbabilityPct],ROWS($I$2:I1471))/100)</f>
        <v>0</v>
      </c>
      <c r="J1471" s="3" cm="1">
        <f t="array" ref="J1471">IF($A1471="","",INDEX(OpenMeteoAPI[PrecipitationMM],ROWS($J$2:J1471)))</f>
        <v>0</v>
      </c>
      <c r="K1471" cm="1">
        <f t="array" ref="K1471">IF($A1471="","",INDEX(OpenMeteoAPI[WeatherCode],ROWS($K$2:K1471)))</f>
        <v>0</v>
      </c>
      <c r="L1471" s="3" cm="1">
        <f t="array" ref="L1471">IF($A1471="","",INDEX(OpenMeteoAPI[WindSpeedKMH],ROWS($L$2:L1471)))</f>
        <v>6.5</v>
      </c>
    </row>
    <row r="1472" spans="1:12">
      <c r="A1472" t="str" cm="1">
        <f t="array" ref="A1472">IFERROR(INDEX(OpenMeteoAPI[City],ROWS($A$2:A1472))&amp;", "&amp;INDEX(OpenMeteoAPI[CountryCode],ROWS($A$2:A1472)),"")</f>
        <v>London, GB</v>
      </c>
      <c r="B1472" t="str" cm="1">
        <f t="array" ref="B1472">IF($A1472="","",INDEX(OpenMeteoAPI[LocationID],ROWS($B$2:B1472)))</f>
        <v>GB-LON</v>
      </c>
      <c r="C1472" s="5" cm="1">
        <f t="array" ref="C1472">IF($A1472="","",INDEX(OpenMeteoAPI[ForecastDateTime],ROWS($C$2:C1472)))</f>
        <v>46211.25</v>
      </c>
      <c r="D1472" t="str">
        <f t="shared" si="22"/>
        <v>6AM</v>
      </c>
      <c r="E1472" t="str" cm="1">
        <f t="array" ref="E1472">IF($K1472="","",_xlfn.IFS($K1472=0,_xlfn.UNICHAR(9728),$K1472&lt;=3,_xlfn.UNICHAR(9729),OR($K1472=45,$K1472=48),"~",AND($K1472&gt;=51,$K1472&lt;=67),_xlfn.UNICHAR(9748),AND($K1472&gt;=71,$K1472&lt;=77),_xlfn.UNICHAR(10052),AND($K1472&gt;=80,$K1472&lt;=82),_xlfn.UNICHAR(9748),AND($K1472&gt;=95,$K1472&lt;=99),_xlfn.UNICHAR(9889),TRUE,_xlfn.UNICHAR(9729)))</f>
        <v>☀</v>
      </c>
      <c r="F1472" t="str" cm="1">
        <f t="array" ref="F1472">IF($K1472="","",_xlfn.IFS($K1472=0,"Clear",$K1472&lt;=3,"Partly Cloudy",OR($K1472=45,$K1472=48),"Fog",AND($K1472&gt;=51,$K1472&lt;=67),"Drizzle",AND($K1472&gt;=71,$K1472&lt;=77),"Snow",AND($K1472&gt;=80,$K1472&lt;=82),"Rain Showers",AND($K1472&gt;=95,$K1472&lt;=99),"Thunderstorm",TRUE,"Cloudy"))</f>
        <v>Clear</v>
      </c>
      <c r="G1472" s="3" cm="1">
        <f t="array" ref="G1472">IF($A1472="","",INDEX(OpenMeteoAPI[TemperatureC],ROWS($G$2:G1472)))</f>
        <v>20.9</v>
      </c>
      <c r="H1472" s="4" cm="1">
        <f t="array" ref="H1472">IF($A1472="","",INDEX(OpenMeteoAPI[RelativeHumidityPct],ROWS($H$2:H1472))/100)</f>
        <v>0.68</v>
      </c>
      <c r="I1472" s="4" cm="1">
        <f t="array" ref="I1472">IF($A1472="","",INDEX(OpenMeteoAPI[PrecipitationProbabilityPct],ROWS($I$2:I1472))/100)</f>
        <v>0</v>
      </c>
      <c r="J1472" s="3" cm="1">
        <f t="array" ref="J1472">IF($A1472="","",INDEX(OpenMeteoAPI[PrecipitationMM],ROWS($J$2:J1472)))</f>
        <v>0</v>
      </c>
      <c r="K1472" cm="1">
        <f t="array" ref="K1472">IF($A1472="","",INDEX(OpenMeteoAPI[WeatherCode],ROWS($K$2:K1472)))</f>
        <v>0</v>
      </c>
      <c r="L1472" s="3" cm="1">
        <f t="array" ref="L1472">IF($A1472="","",INDEX(OpenMeteoAPI[WindSpeedKMH],ROWS($L$2:L1472)))</f>
        <v>7.2</v>
      </c>
    </row>
    <row r="1473" spans="1:12">
      <c r="A1473" t="str" cm="1">
        <f t="array" ref="A1473">IFERROR(INDEX(OpenMeteoAPI[City],ROWS($A$2:A1473))&amp;", "&amp;INDEX(OpenMeteoAPI[CountryCode],ROWS($A$2:A1473)),"")</f>
        <v>London, GB</v>
      </c>
      <c r="B1473" t="str" cm="1">
        <f t="array" ref="B1473">IF($A1473="","",INDEX(OpenMeteoAPI[LocationID],ROWS($B$2:B1473)))</f>
        <v>GB-LON</v>
      </c>
      <c r="C1473" s="5" cm="1">
        <f t="array" ref="C1473">IF($A1473="","",INDEX(OpenMeteoAPI[ForecastDateTime],ROWS($C$2:C1473)))</f>
        <v>46211.291666666664</v>
      </c>
      <c r="D1473" t="str">
        <f t="shared" si="22"/>
        <v>7AM</v>
      </c>
      <c r="E1473" t="str" cm="1">
        <f t="array" ref="E1473">IF($K1473="","",_xlfn.IFS($K1473=0,_xlfn.UNICHAR(9728),$K1473&lt;=3,_xlfn.UNICHAR(9729),OR($K1473=45,$K1473=48),"~",AND($K1473&gt;=51,$K1473&lt;=67),_xlfn.UNICHAR(9748),AND($K1473&gt;=71,$K1473&lt;=77),_xlfn.UNICHAR(10052),AND($K1473&gt;=80,$K1473&lt;=82),_xlfn.UNICHAR(9748),AND($K1473&gt;=95,$K1473&lt;=99),_xlfn.UNICHAR(9889),TRUE,_xlfn.UNICHAR(9729)))</f>
        <v>☀</v>
      </c>
      <c r="F1473" t="str" cm="1">
        <f t="array" ref="F1473">IF($K1473="","",_xlfn.IFS($K1473=0,"Clear",$K1473&lt;=3,"Partly Cloudy",OR($K1473=45,$K1473=48),"Fog",AND($K1473&gt;=51,$K1473&lt;=67),"Drizzle",AND($K1473&gt;=71,$K1473&lt;=77),"Snow",AND($K1473&gt;=80,$K1473&lt;=82),"Rain Showers",AND($K1473&gt;=95,$K1473&lt;=99),"Thunderstorm",TRUE,"Cloudy"))</f>
        <v>Clear</v>
      </c>
      <c r="G1473" s="3" cm="1">
        <f t="array" ref="G1473">IF($A1473="","",INDEX(OpenMeteoAPI[TemperatureC],ROWS($G$2:G1473)))</f>
        <v>21</v>
      </c>
      <c r="H1473" s="4" cm="1">
        <f t="array" ref="H1473">IF($A1473="","",INDEX(OpenMeteoAPI[RelativeHumidityPct],ROWS($H$2:H1473))/100)</f>
        <v>0.68</v>
      </c>
      <c r="I1473" s="4" cm="1">
        <f t="array" ref="I1473">IF($A1473="","",INDEX(OpenMeteoAPI[PrecipitationProbabilityPct],ROWS($I$2:I1473))/100)</f>
        <v>0</v>
      </c>
      <c r="J1473" s="3" cm="1">
        <f t="array" ref="J1473">IF($A1473="","",INDEX(OpenMeteoAPI[PrecipitationMM],ROWS($J$2:J1473)))</f>
        <v>0</v>
      </c>
      <c r="K1473" cm="1">
        <f t="array" ref="K1473">IF($A1473="","",INDEX(OpenMeteoAPI[WeatherCode],ROWS($K$2:K1473)))</f>
        <v>0</v>
      </c>
      <c r="L1473" s="3" cm="1">
        <f t="array" ref="L1473">IF($A1473="","",INDEX(OpenMeteoAPI[WindSpeedKMH],ROWS($L$2:L1473)))</f>
        <v>7.9</v>
      </c>
    </row>
    <row r="1474" spans="1:12">
      <c r="A1474" t="str" cm="1">
        <f t="array" ref="A1474">IFERROR(INDEX(OpenMeteoAPI[City],ROWS($A$2:A1474))&amp;", "&amp;INDEX(OpenMeteoAPI[CountryCode],ROWS($A$2:A1474)),"")</f>
        <v>London, GB</v>
      </c>
      <c r="B1474" t="str" cm="1">
        <f t="array" ref="B1474">IF($A1474="","",INDEX(OpenMeteoAPI[LocationID],ROWS($B$2:B1474)))</f>
        <v>GB-LON</v>
      </c>
      <c r="C1474" s="5" cm="1">
        <f t="array" ref="C1474">IF($A1474="","",INDEX(OpenMeteoAPI[ForecastDateTime],ROWS($C$2:C1474)))</f>
        <v>46211.333333333336</v>
      </c>
      <c r="D1474" t="str">
        <f t="shared" si="22"/>
        <v>8AM</v>
      </c>
      <c r="E1474" t="str" cm="1">
        <f t="array" ref="E1474">IF($K1474="","",_xlfn.IFS($K1474=0,_xlfn.UNICHAR(9728),$K1474&lt;=3,_xlfn.UNICHAR(9729),OR($K1474=45,$K1474=48),"~",AND($K1474&gt;=51,$K1474&lt;=67),_xlfn.UNICHAR(9748),AND($K1474&gt;=71,$K1474&lt;=77),_xlfn.UNICHAR(10052),AND($K1474&gt;=80,$K1474&lt;=82),_xlfn.UNICHAR(9748),AND($K1474&gt;=95,$K1474&lt;=99),_xlfn.UNICHAR(9889),TRUE,_xlfn.UNICHAR(9729)))</f>
        <v>☀</v>
      </c>
      <c r="F1474" t="str" cm="1">
        <f t="array" ref="F1474">IF($K1474="","",_xlfn.IFS($K1474=0,"Clear",$K1474&lt;=3,"Partly Cloudy",OR($K1474=45,$K1474=48),"Fog",AND($K1474&gt;=51,$K1474&lt;=67),"Drizzle",AND($K1474&gt;=71,$K1474&lt;=77),"Snow",AND($K1474&gt;=80,$K1474&lt;=82),"Rain Showers",AND($K1474&gt;=95,$K1474&lt;=99),"Thunderstorm",TRUE,"Cloudy"))</f>
        <v>Clear</v>
      </c>
      <c r="G1474" s="3" cm="1">
        <f t="array" ref="G1474">IF($A1474="","",INDEX(OpenMeteoAPI[TemperatureC],ROWS($G$2:G1474)))</f>
        <v>21.6</v>
      </c>
      <c r="H1474" s="4" cm="1">
        <f t="array" ref="H1474">IF($A1474="","",INDEX(OpenMeteoAPI[RelativeHumidityPct],ROWS($H$2:H1474))/100)</f>
        <v>0.66</v>
      </c>
      <c r="I1474" s="4" cm="1">
        <f t="array" ref="I1474">IF($A1474="","",INDEX(OpenMeteoAPI[PrecipitationProbabilityPct],ROWS($I$2:I1474))/100)</f>
        <v>0</v>
      </c>
      <c r="J1474" s="3" cm="1">
        <f t="array" ref="J1474">IF($A1474="","",INDEX(OpenMeteoAPI[PrecipitationMM],ROWS($J$2:J1474)))</f>
        <v>0</v>
      </c>
      <c r="K1474" cm="1">
        <f t="array" ref="K1474">IF($A1474="","",INDEX(OpenMeteoAPI[WeatherCode],ROWS($K$2:K1474)))</f>
        <v>0</v>
      </c>
      <c r="L1474" s="3" cm="1">
        <f t="array" ref="L1474">IF($A1474="","",INDEX(OpenMeteoAPI[WindSpeedKMH],ROWS($L$2:L1474)))</f>
        <v>5.8</v>
      </c>
    </row>
    <row r="1475" spans="1:12">
      <c r="A1475" t="str" cm="1">
        <f t="array" ref="A1475">IFERROR(INDEX(OpenMeteoAPI[City],ROWS($A$2:A1475))&amp;", "&amp;INDEX(OpenMeteoAPI[CountryCode],ROWS($A$2:A1475)),"")</f>
        <v>London, GB</v>
      </c>
      <c r="B1475" t="str" cm="1">
        <f t="array" ref="B1475">IF($A1475="","",INDEX(OpenMeteoAPI[LocationID],ROWS($B$2:B1475)))</f>
        <v>GB-LON</v>
      </c>
      <c r="C1475" s="5" cm="1">
        <f t="array" ref="C1475">IF($A1475="","",INDEX(OpenMeteoAPI[ForecastDateTime],ROWS($C$2:C1475)))</f>
        <v>46211.375</v>
      </c>
      <c r="D1475" t="str">
        <f t="shared" ref="D1475:D1538" si="23">IF($A1475="","",TEXT($C1475,"hAM/PM"))</f>
        <v>9AM</v>
      </c>
      <c r="E1475" t="str" cm="1">
        <f t="array" ref="E1475">IF($K1475="","",_xlfn.IFS($K1475=0,_xlfn.UNICHAR(9728),$K1475&lt;=3,_xlfn.UNICHAR(9729),OR($K1475=45,$K1475=48),"~",AND($K1475&gt;=51,$K1475&lt;=67),_xlfn.UNICHAR(9748),AND($K1475&gt;=71,$K1475&lt;=77),_xlfn.UNICHAR(10052),AND($K1475&gt;=80,$K1475&lt;=82),_xlfn.UNICHAR(9748),AND($K1475&gt;=95,$K1475&lt;=99),_xlfn.UNICHAR(9889),TRUE,_xlfn.UNICHAR(9729)))</f>
        <v>☀</v>
      </c>
      <c r="F1475" t="str" cm="1">
        <f t="array" ref="F1475">IF($K1475="","",_xlfn.IFS($K1475=0,"Clear",$K1475&lt;=3,"Partly Cloudy",OR($K1475=45,$K1475=48),"Fog",AND($K1475&gt;=51,$K1475&lt;=67),"Drizzle",AND($K1475&gt;=71,$K1475&lt;=77),"Snow",AND($K1475&gt;=80,$K1475&lt;=82),"Rain Showers",AND($K1475&gt;=95,$K1475&lt;=99),"Thunderstorm",TRUE,"Cloudy"))</f>
        <v>Clear</v>
      </c>
      <c r="G1475" s="3" cm="1">
        <f t="array" ref="G1475">IF($A1475="","",INDEX(OpenMeteoAPI[TemperatureC],ROWS($G$2:G1475)))</f>
        <v>22.4</v>
      </c>
      <c r="H1475" s="4" cm="1">
        <f t="array" ref="H1475">IF($A1475="","",INDEX(OpenMeteoAPI[RelativeHumidityPct],ROWS($H$2:H1475))/100)</f>
        <v>0.62</v>
      </c>
      <c r="I1475" s="4" cm="1">
        <f t="array" ref="I1475">IF($A1475="","",INDEX(OpenMeteoAPI[PrecipitationProbabilityPct],ROWS($I$2:I1475))/100)</f>
        <v>0</v>
      </c>
      <c r="J1475" s="3" cm="1">
        <f t="array" ref="J1475">IF($A1475="","",INDEX(OpenMeteoAPI[PrecipitationMM],ROWS($J$2:J1475)))</f>
        <v>0</v>
      </c>
      <c r="K1475" cm="1">
        <f t="array" ref="K1475">IF($A1475="","",INDEX(OpenMeteoAPI[WeatherCode],ROWS($K$2:K1475)))</f>
        <v>0</v>
      </c>
      <c r="L1475" s="3" cm="1">
        <f t="array" ref="L1475">IF($A1475="","",INDEX(OpenMeteoAPI[WindSpeedKMH],ROWS($L$2:L1475)))</f>
        <v>4</v>
      </c>
    </row>
    <row r="1476" spans="1:12">
      <c r="A1476" t="str" cm="1">
        <f t="array" ref="A1476">IFERROR(INDEX(OpenMeteoAPI[City],ROWS($A$2:A1476))&amp;", "&amp;INDEX(OpenMeteoAPI[CountryCode],ROWS($A$2:A1476)),"")</f>
        <v>London, GB</v>
      </c>
      <c r="B1476" t="str" cm="1">
        <f t="array" ref="B1476">IF($A1476="","",INDEX(OpenMeteoAPI[LocationID],ROWS($B$2:B1476)))</f>
        <v>GB-LON</v>
      </c>
      <c r="C1476" s="5" cm="1">
        <f t="array" ref="C1476">IF($A1476="","",INDEX(OpenMeteoAPI[ForecastDateTime],ROWS($C$2:C1476)))</f>
        <v>46211.416666666664</v>
      </c>
      <c r="D1476" t="str">
        <f t="shared" si="23"/>
        <v>10AM</v>
      </c>
      <c r="E1476" t="str" cm="1">
        <f t="array" ref="E1476">IF($K1476="","",_xlfn.IFS($K1476=0,_xlfn.UNICHAR(9728),$K1476&lt;=3,_xlfn.UNICHAR(9729),OR($K1476=45,$K1476=48),"~",AND($K1476&gt;=51,$K1476&lt;=67),_xlfn.UNICHAR(9748),AND($K1476&gt;=71,$K1476&lt;=77),_xlfn.UNICHAR(10052),AND($K1476&gt;=80,$K1476&lt;=82),_xlfn.UNICHAR(9748),AND($K1476&gt;=95,$K1476&lt;=99),_xlfn.UNICHAR(9889),TRUE,_xlfn.UNICHAR(9729)))</f>
        <v>☀</v>
      </c>
      <c r="F1476" t="str" cm="1">
        <f t="array" ref="F1476">IF($K1476="","",_xlfn.IFS($K1476=0,"Clear",$K1476&lt;=3,"Partly Cloudy",OR($K1476=45,$K1476=48),"Fog",AND($K1476&gt;=51,$K1476&lt;=67),"Drizzle",AND($K1476&gt;=71,$K1476&lt;=77),"Snow",AND($K1476&gt;=80,$K1476&lt;=82),"Rain Showers",AND($K1476&gt;=95,$K1476&lt;=99),"Thunderstorm",TRUE,"Cloudy"))</f>
        <v>Clear</v>
      </c>
      <c r="G1476" s="3" cm="1">
        <f t="array" ref="G1476">IF($A1476="","",INDEX(OpenMeteoAPI[TemperatureC],ROWS($G$2:G1476)))</f>
        <v>23.3</v>
      </c>
      <c r="H1476" s="4" cm="1">
        <f t="array" ref="H1476">IF($A1476="","",INDEX(OpenMeteoAPI[RelativeHumidityPct],ROWS($H$2:H1476))/100)</f>
        <v>0.59</v>
      </c>
      <c r="I1476" s="4" cm="1">
        <f t="array" ref="I1476">IF($A1476="","",INDEX(OpenMeteoAPI[PrecipitationProbabilityPct],ROWS($I$2:I1476))/100)</f>
        <v>0</v>
      </c>
      <c r="J1476" s="3" cm="1">
        <f t="array" ref="J1476">IF($A1476="","",INDEX(OpenMeteoAPI[PrecipitationMM],ROWS($J$2:J1476)))</f>
        <v>0</v>
      </c>
      <c r="K1476" cm="1">
        <f t="array" ref="K1476">IF($A1476="","",INDEX(OpenMeteoAPI[WeatherCode],ROWS($K$2:K1476)))</f>
        <v>0</v>
      </c>
      <c r="L1476" s="3" cm="1">
        <f t="array" ref="L1476">IF($A1476="","",INDEX(OpenMeteoAPI[WindSpeedKMH],ROWS($L$2:L1476)))</f>
        <v>2.2000000000000002</v>
      </c>
    </row>
    <row r="1477" spans="1:12">
      <c r="A1477" t="str" cm="1">
        <f t="array" ref="A1477">IFERROR(INDEX(OpenMeteoAPI[City],ROWS($A$2:A1477))&amp;", "&amp;INDEX(OpenMeteoAPI[CountryCode],ROWS($A$2:A1477)),"")</f>
        <v>London, GB</v>
      </c>
      <c r="B1477" t="str" cm="1">
        <f t="array" ref="B1477">IF($A1477="","",INDEX(OpenMeteoAPI[LocationID],ROWS($B$2:B1477)))</f>
        <v>GB-LON</v>
      </c>
      <c r="C1477" s="5" cm="1">
        <f t="array" ref="C1477">IF($A1477="","",INDEX(OpenMeteoAPI[ForecastDateTime],ROWS($C$2:C1477)))</f>
        <v>46211.458333333336</v>
      </c>
      <c r="D1477" t="str">
        <f t="shared" si="23"/>
        <v>11AM</v>
      </c>
      <c r="E1477" t="str" cm="1">
        <f t="array" ref="E1477">IF($K1477="","",_xlfn.IFS($K1477=0,_xlfn.UNICHAR(9728),$K1477&lt;=3,_xlfn.UNICHAR(9729),OR($K1477=45,$K1477=48),"~",AND($K1477&gt;=51,$K1477&lt;=67),_xlfn.UNICHAR(9748),AND($K1477&gt;=71,$K1477&lt;=77),_xlfn.UNICHAR(10052),AND($K1477&gt;=80,$K1477&lt;=82),_xlfn.UNICHAR(9748),AND($K1477&gt;=95,$K1477&lt;=99),_xlfn.UNICHAR(9889),TRUE,_xlfn.UNICHAR(9729)))</f>
        <v>☀</v>
      </c>
      <c r="F1477" t="str" cm="1">
        <f t="array" ref="F1477">IF($K1477="","",_xlfn.IFS($K1477=0,"Clear",$K1477&lt;=3,"Partly Cloudy",OR($K1477=45,$K1477=48),"Fog",AND($K1477&gt;=51,$K1477&lt;=67),"Drizzle",AND($K1477&gt;=71,$K1477&lt;=77),"Snow",AND($K1477&gt;=80,$K1477&lt;=82),"Rain Showers",AND($K1477&gt;=95,$K1477&lt;=99),"Thunderstorm",TRUE,"Cloudy"))</f>
        <v>Clear</v>
      </c>
      <c r="G1477" s="3" cm="1">
        <f t="array" ref="G1477">IF($A1477="","",INDEX(OpenMeteoAPI[TemperatureC],ROWS($G$2:G1477)))</f>
        <v>24.4</v>
      </c>
      <c r="H1477" s="4" cm="1">
        <f t="array" ref="H1477">IF($A1477="","",INDEX(OpenMeteoAPI[RelativeHumidityPct],ROWS($H$2:H1477))/100)</f>
        <v>0.54</v>
      </c>
      <c r="I1477" s="4" cm="1">
        <f t="array" ref="I1477">IF($A1477="","",INDEX(OpenMeteoAPI[PrecipitationProbabilityPct],ROWS($I$2:I1477))/100)</f>
        <v>0</v>
      </c>
      <c r="J1477" s="3" cm="1">
        <f t="array" ref="J1477">IF($A1477="","",INDEX(OpenMeteoAPI[PrecipitationMM],ROWS($J$2:J1477)))</f>
        <v>0</v>
      </c>
      <c r="K1477" cm="1">
        <f t="array" ref="K1477">IF($A1477="","",INDEX(OpenMeteoAPI[WeatherCode],ROWS($K$2:K1477)))</f>
        <v>0</v>
      </c>
      <c r="L1477" s="3" cm="1">
        <f t="array" ref="L1477">IF($A1477="","",INDEX(OpenMeteoAPI[WindSpeedKMH],ROWS($L$2:L1477)))</f>
        <v>2.2000000000000002</v>
      </c>
    </row>
    <row r="1478" spans="1:12">
      <c r="A1478" t="str" cm="1">
        <f t="array" ref="A1478">IFERROR(INDEX(OpenMeteoAPI[City],ROWS($A$2:A1478))&amp;", "&amp;INDEX(OpenMeteoAPI[CountryCode],ROWS($A$2:A1478)),"")</f>
        <v>London, GB</v>
      </c>
      <c r="B1478" t="str" cm="1">
        <f t="array" ref="B1478">IF($A1478="","",INDEX(OpenMeteoAPI[LocationID],ROWS($B$2:B1478)))</f>
        <v>GB-LON</v>
      </c>
      <c r="C1478" s="5" cm="1">
        <f t="array" ref="C1478">IF($A1478="","",INDEX(OpenMeteoAPI[ForecastDateTime],ROWS($C$2:C1478)))</f>
        <v>46211.5</v>
      </c>
      <c r="D1478" t="str">
        <f t="shared" si="23"/>
        <v>12PM</v>
      </c>
      <c r="E1478" t="str" cm="1">
        <f t="array" ref="E1478">IF($K1478="","",_xlfn.IFS($K1478=0,_xlfn.UNICHAR(9728),$K1478&lt;=3,_xlfn.UNICHAR(9729),OR($K1478=45,$K1478=48),"~",AND($K1478&gt;=51,$K1478&lt;=67),_xlfn.UNICHAR(9748),AND($K1478&gt;=71,$K1478&lt;=77),_xlfn.UNICHAR(10052),AND($K1478&gt;=80,$K1478&lt;=82),_xlfn.UNICHAR(9748),AND($K1478&gt;=95,$K1478&lt;=99),_xlfn.UNICHAR(9889),TRUE,_xlfn.UNICHAR(9729)))</f>
        <v>☀</v>
      </c>
      <c r="F1478" t="str" cm="1">
        <f t="array" ref="F1478">IF($K1478="","",_xlfn.IFS($K1478=0,"Clear",$K1478&lt;=3,"Partly Cloudy",OR($K1478=45,$K1478=48),"Fog",AND($K1478&gt;=51,$K1478&lt;=67),"Drizzle",AND($K1478&gt;=71,$K1478&lt;=77),"Snow",AND($K1478&gt;=80,$K1478&lt;=82),"Rain Showers",AND($K1478&gt;=95,$K1478&lt;=99),"Thunderstorm",TRUE,"Cloudy"))</f>
        <v>Clear</v>
      </c>
      <c r="G1478" s="3" cm="1">
        <f t="array" ref="G1478">IF($A1478="","",INDEX(OpenMeteoAPI[TemperatureC],ROWS($G$2:G1478)))</f>
        <v>25.4</v>
      </c>
      <c r="H1478" s="4" cm="1">
        <f t="array" ref="H1478">IF($A1478="","",INDEX(OpenMeteoAPI[RelativeHumidityPct],ROWS($H$2:H1478))/100)</f>
        <v>0.49</v>
      </c>
      <c r="I1478" s="4" cm="1">
        <f t="array" ref="I1478">IF($A1478="","",INDEX(OpenMeteoAPI[PrecipitationProbabilityPct],ROWS($I$2:I1478))/100)</f>
        <v>0</v>
      </c>
      <c r="J1478" s="3" cm="1">
        <f t="array" ref="J1478">IF($A1478="","",INDEX(OpenMeteoAPI[PrecipitationMM],ROWS($J$2:J1478)))</f>
        <v>0</v>
      </c>
      <c r="K1478" cm="1">
        <f t="array" ref="K1478">IF($A1478="","",INDEX(OpenMeteoAPI[WeatherCode],ROWS($K$2:K1478)))</f>
        <v>0</v>
      </c>
      <c r="L1478" s="3" cm="1">
        <f t="array" ref="L1478">IF($A1478="","",INDEX(OpenMeteoAPI[WindSpeedKMH],ROWS($L$2:L1478)))</f>
        <v>1.1000000000000001</v>
      </c>
    </row>
    <row r="1479" spans="1:12">
      <c r="A1479" t="str" cm="1">
        <f t="array" ref="A1479">IFERROR(INDEX(OpenMeteoAPI[City],ROWS($A$2:A1479))&amp;", "&amp;INDEX(OpenMeteoAPI[CountryCode],ROWS($A$2:A1479)),"")</f>
        <v>London, GB</v>
      </c>
      <c r="B1479" t="str" cm="1">
        <f t="array" ref="B1479">IF($A1479="","",INDEX(OpenMeteoAPI[LocationID],ROWS($B$2:B1479)))</f>
        <v>GB-LON</v>
      </c>
      <c r="C1479" s="5" cm="1">
        <f t="array" ref="C1479">IF($A1479="","",INDEX(OpenMeteoAPI[ForecastDateTime],ROWS($C$2:C1479)))</f>
        <v>46211.541666666664</v>
      </c>
      <c r="D1479" t="str">
        <f t="shared" si="23"/>
        <v>1PM</v>
      </c>
      <c r="E1479" t="str" cm="1">
        <f t="array" ref="E1479">IF($K1479="","",_xlfn.IFS($K1479=0,_xlfn.UNICHAR(9728),$K1479&lt;=3,_xlfn.UNICHAR(9729),OR($K1479=45,$K1479=48),"~",AND($K1479&gt;=51,$K1479&lt;=67),_xlfn.UNICHAR(9748),AND($K1479&gt;=71,$K1479&lt;=77),_xlfn.UNICHAR(10052),AND($K1479&gt;=80,$K1479&lt;=82),_xlfn.UNICHAR(9748),AND($K1479&gt;=95,$K1479&lt;=99),_xlfn.UNICHAR(9889),TRUE,_xlfn.UNICHAR(9729)))</f>
        <v>☀</v>
      </c>
      <c r="F1479" t="str" cm="1">
        <f t="array" ref="F1479">IF($K1479="","",_xlfn.IFS($K1479=0,"Clear",$K1479&lt;=3,"Partly Cloudy",OR($K1479=45,$K1479=48),"Fog",AND($K1479&gt;=51,$K1479&lt;=67),"Drizzle",AND($K1479&gt;=71,$K1479&lt;=77),"Snow",AND($K1479&gt;=80,$K1479&lt;=82),"Rain Showers",AND($K1479&gt;=95,$K1479&lt;=99),"Thunderstorm",TRUE,"Cloudy"))</f>
        <v>Clear</v>
      </c>
      <c r="G1479" s="3" cm="1">
        <f t="array" ref="G1479">IF($A1479="","",INDEX(OpenMeteoAPI[TemperatureC],ROWS($G$2:G1479)))</f>
        <v>26.6</v>
      </c>
      <c r="H1479" s="4" cm="1">
        <f t="array" ref="H1479">IF($A1479="","",INDEX(OpenMeteoAPI[RelativeHumidityPct],ROWS($H$2:H1479))/100)</f>
        <v>0.44</v>
      </c>
      <c r="I1479" s="4" cm="1">
        <f t="array" ref="I1479">IF($A1479="","",INDEX(OpenMeteoAPI[PrecipitationProbabilityPct],ROWS($I$2:I1479))/100)</f>
        <v>0</v>
      </c>
      <c r="J1479" s="3" cm="1">
        <f t="array" ref="J1479">IF($A1479="","",INDEX(OpenMeteoAPI[PrecipitationMM],ROWS($J$2:J1479)))</f>
        <v>0</v>
      </c>
      <c r="K1479" cm="1">
        <f t="array" ref="K1479">IF($A1479="","",INDEX(OpenMeteoAPI[WeatherCode],ROWS($K$2:K1479)))</f>
        <v>0</v>
      </c>
      <c r="L1479" s="3" cm="1">
        <f t="array" ref="L1479">IF($A1479="","",INDEX(OpenMeteoAPI[WindSpeedKMH],ROWS($L$2:L1479)))</f>
        <v>1.1000000000000001</v>
      </c>
    </row>
    <row r="1480" spans="1:12">
      <c r="A1480" t="str" cm="1">
        <f t="array" ref="A1480">IFERROR(INDEX(OpenMeteoAPI[City],ROWS($A$2:A1480))&amp;", "&amp;INDEX(OpenMeteoAPI[CountryCode],ROWS($A$2:A1480)),"")</f>
        <v>London, GB</v>
      </c>
      <c r="B1480" t="str" cm="1">
        <f t="array" ref="B1480">IF($A1480="","",INDEX(OpenMeteoAPI[LocationID],ROWS($B$2:B1480)))</f>
        <v>GB-LON</v>
      </c>
      <c r="C1480" s="5" cm="1">
        <f t="array" ref="C1480">IF($A1480="","",INDEX(OpenMeteoAPI[ForecastDateTime],ROWS($C$2:C1480)))</f>
        <v>46211.583333333336</v>
      </c>
      <c r="D1480" t="str">
        <f t="shared" si="23"/>
        <v>2PM</v>
      </c>
      <c r="E1480" t="str" cm="1">
        <f t="array" ref="E1480">IF($K1480="","",_xlfn.IFS($K1480=0,_xlfn.UNICHAR(9728),$K1480&lt;=3,_xlfn.UNICHAR(9729),OR($K1480=45,$K1480=48),"~",AND($K1480&gt;=51,$K1480&lt;=67),_xlfn.UNICHAR(9748),AND($K1480&gt;=71,$K1480&lt;=77),_xlfn.UNICHAR(10052),AND($K1480&gt;=80,$K1480&lt;=82),_xlfn.UNICHAR(9748),AND($K1480&gt;=95,$K1480&lt;=99),_xlfn.UNICHAR(9889),TRUE,_xlfn.UNICHAR(9729)))</f>
        <v>☀</v>
      </c>
      <c r="F1480" t="str" cm="1">
        <f t="array" ref="F1480">IF($K1480="","",_xlfn.IFS($K1480=0,"Clear",$K1480&lt;=3,"Partly Cloudy",OR($K1480=45,$K1480=48),"Fog",AND($K1480&gt;=51,$K1480&lt;=67),"Drizzle",AND($K1480&gt;=71,$K1480&lt;=77),"Snow",AND($K1480&gt;=80,$K1480&lt;=82),"Rain Showers",AND($K1480&gt;=95,$K1480&lt;=99),"Thunderstorm",TRUE,"Cloudy"))</f>
        <v>Clear</v>
      </c>
      <c r="G1480" s="3" cm="1">
        <f t="array" ref="G1480">IF($A1480="","",INDEX(OpenMeteoAPI[TemperatureC],ROWS($G$2:G1480)))</f>
        <v>28</v>
      </c>
      <c r="H1480" s="4" cm="1">
        <f t="array" ref="H1480">IF($A1480="","",INDEX(OpenMeteoAPI[RelativeHumidityPct],ROWS($H$2:H1480))/100)</f>
        <v>0.39</v>
      </c>
      <c r="I1480" s="4" cm="1">
        <f t="array" ref="I1480">IF($A1480="","",INDEX(OpenMeteoAPI[PrecipitationProbabilityPct],ROWS($I$2:I1480))/100)</f>
        <v>0</v>
      </c>
      <c r="J1480" s="3" cm="1">
        <f t="array" ref="J1480">IF($A1480="","",INDEX(OpenMeteoAPI[PrecipitationMM],ROWS($J$2:J1480)))</f>
        <v>0</v>
      </c>
      <c r="K1480" cm="1">
        <f t="array" ref="K1480">IF($A1480="","",INDEX(OpenMeteoAPI[WeatherCode],ROWS($K$2:K1480)))</f>
        <v>0</v>
      </c>
      <c r="L1480" s="3" cm="1">
        <f t="array" ref="L1480">IF($A1480="","",INDEX(OpenMeteoAPI[WindSpeedKMH],ROWS($L$2:L1480)))</f>
        <v>2.2000000000000002</v>
      </c>
    </row>
    <row r="1481" spans="1:12">
      <c r="A1481" t="str" cm="1">
        <f t="array" ref="A1481">IFERROR(INDEX(OpenMeteoAPI[City],ROWS($A$2:A1481))&amp;", "&amp;INDEX(OpenMeteoAPI[CountryCode],ROWS($A$2:A1481)),"")</f>
        <v>London, GB</v>
      </c>
      <c r="B1481" t="str" cm="1">
        <f t="array" ref="B1481">IF($A1481="","",INDEX(OpenMeteoAPI[LocationID],ROWS($B$2:B1481)))</f>
        <v>GB-LON</v>
      </c>
      <c r="C1481" s="5" cm="1">
        <f t="array" ref="C1481">IF($A1481="","",INDEX(OpenMeteoAPI[ForecastDateTime],ROWS($C$2:C1481)))</f>
        <v>46211.625</v>
      </c>
      <c r="D1481" t="str">
        <f t="shared" si="23"/>
        <v>3PM</v>
      </c>
      <c r="E1481" t="str" cm="1">
        <f t="array" ref="E1481">IF($K1481="","",_xlfn.IFS($K1481=0,_xlfn.UNICHAR(9728),$K1481&lt;=3,_xlfn.UNICHAR(9729),OR($K1481=45,$K1481=48),"~",AND($K1481&gt;=51,$K1481&lt;=67),_xlfn.UNICHAR(9748),AND($K1481&gt;=71,$K1481&lt;=77),_xlfn.UNICHAR(10052),AND($K1481&gt;=80,$K1481&lt;=82),_xlfn.UNICHAR(9748),AND($K1481&gt;=95,$K1481&lt;=99),_xlfn.UNICHAR(9889),TRUE,_xlfn.UNICHAR(9729)))</f>
        <v>☀</v>
      </c>
      <c r="F1481" t="str" cm="1">
        <f t="array" ref="F1481">IF($K1481="","",_xlfn.IFS($K1481=0,"Clear",$K1481&lt;=3,"Partly Cloudy",OR($K1481=45,$K1481=48),"Fog",AND($K1481&gt;=51,$K1481&lt;=67),"Drizzle",AND($K1481&gt;=71,$K1481&lt;=77),"Snow",AND($K1481&gt;=80,$K1481&lt;=82),"Rain Showers",AND($K1481&gt;=95,$K1481&lt;=99),"Thunderstorm",TRUE,"Cloudy"))</f>
        <v>Clear</v>
      </c>
      <c r="G1481" s="3" cm="1">
        <f t="array" ref="G1481">IF($A1481="","",INDEX(OpenMeteoAPI[TemperatureC],ROWS($G$2:G1481)))</f>
        <v>29.1</v>
      </c>
      <c r="H1481" s="4" cm="1">
        <f t="array" ref="H1481">IF($A1481="","",INDEX(OpenMeteoAPI[RelativeHumidityPct],ROWS($H$2:H1481))/100)</f>
        <v>0.36</v>
      </c>
      <c r="I1481" s="4" cm="1">
        <f t="array" ref="I1481">IF($A1481="","",INDEX(OpenMeteoAPI[PrecipitationProbabilityPct],ROWS($I$2:I1481))/100)</f>
        <v>0</v>
      </c>
      <c r="J1481" s="3" cm="1">
        <f t="array" ref="J1481">IF($A1481="","",INDEX(OpenMeteoAPI[PrecipitationMM],ROWS($J$2:J1481)))</f>
        <v>0</v>
      </c>
      <c r="K1481" cm="1">
        <f t="array" ref="K1481">IF($A1481="","",INDEX(OpenMeteoAPI[WeatherCode],ROWS($K$2:K1481)))</f>
        <v>0</v>
      </c>
      <c r="L1481" s="3" cm="1">
        <f t="array" ref="L1481">IF($A1481="","",INDEX(OpenMeteoAPI[WindSpeedKMH],ROWS($L$2:L1481)))</f>
        <v>2.2000000000000002</v>
      </c>
    </row>
    <row r="1482" spans="1:12">
      <c r="A1482" t="str" cm="1">
        <f t="array" ref="A1482">IFERROR(INDEX(OpenMeteoAPI[City],ROWS($A$2:A1482))&amp;", "&amp;INDEX(OpenMeteoAPI[CountryCode],ROWS($A$2:A1482)),"")</f>
        <v>London, GB</v>
      </c>
      <c r="B1482" t="str" cm="1">
        <f t="array" ref="B1482">IF($A1482="","",INDEX(OpenMeteoAPI[LocationID],ROWS($B$2:B1482)))</f>
        <v>GB-LON</v>
      </c>
      <c r="C1482" s="5" cm="1">
        <f t="array" ref="C1482">IF($A1482="","",INDEX(OpenMeteoAPI[ForecastDateTime],ROWS($C$2:C1482)))</f>
        <v>46211.666666666664</v>
      </c>
      <c r="D1482" t="str">
        <f t="shared" si="23"/>
        <v>4PM</v>
      </c>
      <c r="E1482" t="str" cm="1">
        <f t="array" ref="E1482">IF($K1482="","",_xlfn.IFS($K1482=0,_xlfn.UNICHAR(9728),$K1482&lt;=3,_xlfn.UNICHAR(9729),OR($K1482=45,$K1482=48),"~",AND($K1482&gt;=51,$K1482&lt;=67),_xlfn.UNICHAR(9748),AND($K1482&gt;=71,$K1482&lt;=77),_xlfn.UNICHAR(10052),AND($K1482&gt;=80,$K1482&lt;=82),_xlfn.UNICHAR(9748),AND($K1482&gt;=95,$K1482&lt;=99),_xlfn.UNICHAR(9889),TRUE,_xlfn.UNICHAR(9729)))</f>
        <v>☀</v>
      </c>
      <c r="F1482" t="str" cm="1">
        <f t="array" ref="F1482">IF($K1482="","",_xlfn.IFS($K1482=0,"Clear",$K1482&lt;=3,"Partly Cloudy",OR($K1482=45,$K1482=48),"Fog",AND($K1482&gt;=51,$K1482&lt;=67),"Drizzle",AND($K1482&gt;=71,$K1482&lt;=77),"Snow",AND($K1482&gt;=80,$K1482&lt;=82),"Rain Showers",AND($K1482&gt;=95,$K1482&lt;=99),"Thunderstorm",TRUE,"Cloudy"))</f>
        <v>Clear</v>
      </c>
      <c r="G1482" s="3" cm="1">
        <f t="array" ref="G1482">IF($A1482="","",INDEX(OpenMeteoAPI[TemperatureC],ROWS($G$2:G1482)))</f>
        <v>30.1</v>
      </c>
      <c r="H1482" s="4" cm="1">
        <f t="array" ref="H1482">IF($A1482="","",INDEX(OpenMeteoAPI[RelativeHumidityPct],ROWS($H$2:H1482))/100)</f>
        <v>0.33</v>
      </c>
      <c r="I1482" s="4" cm="1">
        <f t="array" ref="I1482">IF($A1482="","",INDEX(OpenMeteoAPI[PrecipitationProbabilityPct],ROWS($I$2:I1482))/100)</f>
        <v>0</v>
      </c>
      <c r="J1482" s="3" cm="1">
        <f t="array" ref="J1482">IF($A1482="","",INDEX(OpenMeteoAPI[PrecipitationMM],ROWS($J$2:J1482)))</f>
        <v>0</v>
      </c>
      <c r="K1482" cm="1">
        <f t="array" ref="K1482">IF($A1482="","",INDEX(OpenMeteoAPI[WeatherCode],ROWS($K$2:K1482)))</f>
        <v>0</v>
      </c>
      <c r="L1482" s="3" cm="1">
        <f t="array" ref="L1482">IF($A1482="","",INDEX(OpenMeteoAPI[WindSpeedKMH],ROWS($L$2:L1482)))</f>
        <v>2.9</v>
      </c>
    </row>
    <row r="1483" spans="1:12">
      <c r="A1483" t="str" cm="1">
        <f t="array" ref="A1483">IFERROR(INDEX(OpenMeteoAPI[City],ROWS($A$2:A1483))&amp;", "&amp;INDEX(OpenMeteoAPI[CountryCode],ROWS($A$2:A1483)),"")</f>
        <v>London, GB</v>
      </c>
      <c r="B1483" t="str" cm="1">
        <f t="array" ref="B1483">IF($A1483="","",INDEX(OpenMeteoAPI[LocationID],ROWS($B$2:B1483)))</f>
        <v>GB-LON</v>
      </c>
      <c r="C1483" s="5" cm="1">
        <f t="array" ref="C1483">IF($A1483="","",INDEX(OpenMeteoAPI[ForecastDateTime],ROWS($C$2:C1483)))</f>
        <v>46211.708333333336</v>
      </c>
      <c r="D1483" t="str">
        <f t="shared" si="23"/>
        <v>5PM</v>
      </c>
      <c r="E1483" t="str" cm="1">
        <f t="array" ref="E1483">IF($K1483="","",_xlfn.IFS($K1483=0,_xlfn.UNICHAR(9728),$K1483&lt;=3,_xlfn.UNICHAR(9729),OR($K1483=45,$K1483=48),"~",AND($K1483&gt;=51,$K1483&lt;=67),_xlfn.UNICHAR(9748),AND($K1483&gt;=71,$K1483&lt;=77),_xlfn.UNICHAR(10052),AND($K1483&gt;=80,$K1483&lt;=82),_xlfn.UNICHAR(9748),AND($K1483&gt;=95,$K1483&lt;=99),_xlfn.UNICHAR(9889),TRUE,_xlfn.UNICHAR(9729)))</f>
        <v>☀</v>
      </c>
      <c r="F1483" t="str" cm="1">
        <f t="array" ref="F1483">IF($K1483="","",_xlfn.IFS($K1483=0,"Clear",$K1483&lt;=3,"Partly Cloudy",OR($K1483=45,$K1483=48),"Fog",AND($K1483&gt;=51,$K1483&lt;=67),"Drizzle",AND($K1483&gt;=71,$K1483&lt;=77),"Snow",AND($K1483&gt;=80,$K1483&lt;=82),"Rain Showers",AND($K1483&gt;=95,$K1483&lt;=99),"Thunderstorm",TRUE,"Cloudy"))</f>
        <v>Clear</v>
      </c>
      <c r="G1483" s="3" cm="1">
        <f t="array" ref="G1483">IF($A1483="","",INDEX(OpenMeteoAPI[TemperatureC],ROWS($G$2:G1483)))</f>
        <v>30.7</v>
      </c>
      <c r="H1483" s="4" cm="1">
        <f t="array" ref="H1483">IF($A1483="","",INDEX(OpenMeteoAPI[RelativeHumidityPct],ROWS($H$2:H1483))/100)</f>
        <v>0.31</v>
      </c>
      <c r="I1483" s="4" cm="1">
        <f t="array" ref="I1483">IF($A1483="","",INDEX(OpenMeteoAPI[PrecipitationProbabilityPct],ROWS($I$2:I1483))/100)</f>
        <v>0</v>
      </c>
      <c r="J1483" s="3" cm="1">
        <f t="array" ref="J1483">IF($A1483="","",INDEX(OpenMeteoAPI[PrecipitationMM],ROWS($J$2:J1483)))</f>
        <v>0</v>
      </c>
      <c r="K1483" cm="1">
        <f t="array" ref="K1483">IF($A1483="","",INDEX(OpenMeteoAPI[WeatherCode],ROWS($K$2:K1483)))</f>
        <v>0</v>
      </c>
      <c r="L1483" s="3" cm="1">
        <f t="array" ref="L1483">IF($A1483="","",INDEX(OpenMeteoAPI[WindSpeedKMH],ROWS($L$2:L1483)))</f>
        <v>3.6</v>
      </c>
    </row>
    <row r="1484" spans="1:12">
      <c r="A1484" t="str" cm="1">
        <f t="array" ref="A1484">IFERROR(INDEX(OpenMeteoAPI[City],ROWS($A$2:A1484))&amp;", "&amp;INDEX(OpenMeteoAPI[CountryCode],ROWS($A$2:A1484)),"")</f>
        <v>London, GB</v>
      </c>
      <c r="B1484" t="str" cm="1">
        <f t="array" ref="B1484">IF($A1484="","",INDEX(OpenMeteoAPI[LocationID],ROWS($B$2:B1484)))</f>
        <v>GB-LON</v>
      </c>
      <c r="C1484" s="5" cm="1">
        <f t="array" ref="C1484">IF($A1484="","",INDEX(OpenMeteoAPI[ForecastDateTime],ROWS($C$2:C1484)))</f>
        <v>46211.75</v>
      </c>
      <c r="D1484" t="str">
        <f t="shared" si="23"/>
        <v>6PM</v>
      </c>
      <c r="E1484" t="str" cm="1">
        <f t="array" ref="E1484">IF($K1484="","",_xlfn.IFS($K1484=0,_xlfn.UNICHAR(9728),$K1484&lt;=3,_xlfn.UNICHAR(9729),OR($K1484=45,$K1484=48),"~",AND($K1484&gt;=51,$K1484&lt;=67),_xlfn.UNICHAR(9748),AND($K1484&gt;=71,$K1484&lt;=77),_xlfn.UNICHAR(10052),AND($K1484&gt;=80,$K1484&lt;=82),_xlfn.UNICHAR(9748),AND($K1484&gt;=95,$K1484&lt;=99),_xlfn.UNICHAR(9889),TRUE,_xlfn.UNICHAR(9729)))</f>
        <v>☀</v>
      </c>
      <c r="F1484" t="str" cm="1">
        <f t="array" ref="F1484">IF($K1484="","",_xlfn.IFS($K1484=0,"Clear",$K1484&lt;=3,"Partly Cloudy",OR($K1484=45,$K1484=48),"Fog",AND($K1484&gt;=51,$K1484&lt;=67),"Drizzle",AND($K1484&gt;=71,$K1484&lt;=77),"Snow",AND($K1484&gt;=80,$K1484&lt;=82),"Rain Showers",AND($K1484&gt;=95,$K1484&lt;=99),"Thunderstorm",TRUE,"Cloudy"))</f>
        <v>Clear</v>
      </c>
      <c r="G1484" s="3" cm="1">
        <f t="array" ref="G1484">IF($A1484="","",INDEX(OpenMeteoAPI[TemperatureC],ROWS($G$2:G1484)))</f>
        <v>31.1</v>
      </c>
      <c r="H1484" s="4" cm="1">
        <f t="array" ref="H1484">IF($A1484="","",INDEX(OpenMeteoAPI[RelativeHumidityPct],ROWS($H$2:H1484))/100)</f>
        <v>0.28999999999999998</v>
      </c>
      <c r="I1484" s="4" cm="1">
        <f t="array" ref="I1484">IF($A1484="","",INDEX(OpenMeteoAPI[PrecipitationProbabilityPct],ROWS($I$2:I1484))/100)</f>
        <v>0</v>
      </c>
      <c r="J1484" s="3" cm="1">
        <f t="array" ref="J1484">IF($A1484="","",INDEX(OpenMeteoAPI[PrecipitationMM],ROWS($J$2:J1484)))</f>
        <v>0</v>
      </c>
      <c r="K1484" cm="1">
        <f t="array" ref="K1484">IF($A1484="","",INDEX(OpenMeteoAPI[WeatherCode],ROWS($K$2:K1484)))</f>
        <v>0</v>
      </c>
      <c r="L1484" s="3" cm="1">
        <f t="array" ref="L1484">IF($A1484="","",INDEX(OpenMeteoAPI[WindSpeedKMH],ROWS($L$2:L1484)))</f>
        <v>4</v>
      </c>
    </row>
    <row r="1485" spans="1:12">
      <c r="A1485" t="str" cm="1">
        <f t="array" ref="A1485">IFERROR(INDEX(OpenMeteoAPI[City],ROWS($A$2:A1485))&amp;", "&amp;INDEX(OpenMeteoAPI[CountryCode],ROWS($A$2:A1485)),"")</f>
        <v>London, GB</v>
      </c>
      <c r="B1485" t="str" cm="1">
        <f t="array" ref="B1485">IF($A1485="","",INDEX(OpenMeteoAPI[LocationID],ROWS($B$2:B1485)))</f>
        <v>GB-LON</v>
      </c>
      <c r="C1485" s="5" cm="1">
        <f t="array" ref="C1485">IF($A1485="","",INDEX(OpenMeteoAPI[ForecastDateTime],ROWS($C$2:C1485)))</f>
        <v>46211.791666666664</v>
      </c>
      <c r="D1485" t="str">
        <f t="shared" si="23"/>
        <v>7PM</v>
      </c>
      <c r="E1485" t="str" cm="1">
        <f t="array" ref="E1485">IF($K1485="","",_xlfn.IFS($K1485=0,_xlfn.UNICHAR(9728),$K1485&lt;=3,_xlfn.UNICHAR(9729),OR($K1485=45,$K1485=48),"~",AND($K1485&gt;=51,$K1485&lt;=67),_xlfn.UNICHAR(9748),AND($K1485&gt;=71,$K1485&lt;=77),_xlfn.UNICHAR(10052),AND($K1485&gt;=80,$K1485&lt;=82),_xlfn.UNICHAR(9748),AND($K1485&gt;=95,$K1485&lt;=99),_xlfn.UNICHAR(9889),TRUE,_xlfn.UNICHAR(9729)))</f>
        <v>☀</v>
      </c>
      <c r="F1485" t="str" cm="1">
        <f t="array" ref="F1485">IF($K1485="","",_xlfn.IFS($K1485=0,"Clear",$K1485&lt;=3,"Partly Cloudy",OR($K1485=45,$K1485=48),"Fog",AND($K1485&gt;=51,$K1485&lt;=67),"Drizzle",AND($K1485&gt;=71,$K1485&lt;=77),"Snow",AND($K1485&gt;=80,$K1485&lt;=82),"Rain Showers",AND($K1485&gt;=95,$K1485&lt;=99),"Thunderstorm",TRUE,"Cloudy"))</f>
        <v>Clear</v>
      </c>
      <c r="G1485" s="3" cm="1">
        <f t="array" ref="G1485">IF($A1485="","",INDEX(OpenMeteoAPI[TemperatureC],ROWS($G$2:G1485)))</f>
        <v>31.3</v>
      </c>
      <c r="H1485" s="4" cm="1">
        <f t="array" ref="H1485">IF($A1485="","",INDEX(OpenMeteoAPI[RelativeHumidityPct],ROWS($H$2:H1485))/100)</f>
        <v>0.28000000000000003</v>
      </c>
      <c r="I1485" s="4" cm="1">
        <f t="array" ref="I1485">IF($A1485="","",INDEX(OpenMeteoAPI[PrecipitationProbabilityPct],ROWS($I$2:I1485))/100)</f>
        <v>0</v>
      </c>
      <c r="J1485" s="3" cm="1">
        <f t="array" ref="J1485">IF($A1485="","",INDEX(OpenMeteoAPI[PrecipitationMM],ROWS($J$2:J1485)))</f>
        <v>0</v>
      </c>
      <c r="K1485" cm="1">
        <f t="array" ref="K1485">IF($A1485="","",INDEX(OpenMeteoAPI[WeatherCode],ROWS($K$2:K1485)))</f>
        <v>0</v>
      </c>
      <c r="L1485" s="3" cm="1">
        <f t="array" ref="L1485">IF($A1485="","",INDEX(OpenMeteoAPI[WindSpeedKMH],ROWS($L$2:L1485)))</f>
        <v>5</v>
      </c>
    </row>
    <row r="1486" spans="1:12">
      <c r="A1486" t="str" cm="1">
        <f t="array" ref="A1486">IFERROR(INDEX(OpenMeteoAPI[City],ROWS($A$2:A1486))&amp;", "&amp;INDEX(OpenMeteoAPI[CountryCode],ROWS($A$2:A1486)),"")</f>
        <v>London, GB</v>
      </c>
      <c r="B1486" t="str" cm="1">
        <f t="array" ref="B1486">IF($A1486="","",INDEX(OpenMeteoAPI[LocationID],ROWS($B$2:B1486)))</f>
        <v>GB-LON</v>
      </c>
      <c r="C1486" s="5" cm="1">
        <f t="array" ref="C1486">IF($A1486="","",INDEX(OpenMeteoAPI[ForecastDateTime],ROWS($C$2:C1486)))</f>
        <v>46211.833333333336</v>
      </c>
      <c r="D1486" t="str">
        <f t="shared" si="23"/>
        <v>8PM</v>
      </c>
      <c r="E1486" t="str" cm="1">
        <f t="array" ref="E1486">IF($K1486="","",_xlfn.IFS($K1486=0,_xlfn.UNICHAR(9728),$K1486&lt;=3,_xlfn.UNICHAR(9729),OR($K1486=45,$K1486=48),"~",AND($K1486&gt;=51,$K1486&lt;=67),_xlfn.UNICHAR(9748),AND($K1486&gt;=71,$K1486&lt;=77),_xlfn.UNICHAR(10052),AND($K1486&gt;=80,$K1486&lt;=82),_xlfn.UNICHAR(9748),AND($K1486&gt;=95,$K1486&lt;=99),_xlfn.UNICHAR(9889),TRUE,_xlfn.UNICHAR(9729)))</f>
        <v>☀</v>
      </c>
      <c r="F1486" t="str" cm="1">
        <f t="array" ref="F1486">IF($K1486="","",_xlfn.IFS($K1486=0,"Clear",$K1486&lt;=3,"Partly Cloudy",OR($K1486=45,$K1486=48),"Fog",AND($K1486&gt;=51,$K1486&lt;=67),"Drizzle",AND($K1486&gt;=71,$K1486&lt;=77),"Snow",AND($K1486&gt;=80,$K1486&lt;=82),"Rain Showers",AND($K1486&gt;=95,$K1486&lt;=99),"Thunderstorm",TRUE,"Cloudy"))</f>
        <v>Clear</v>
      </c>
      <c r="G1486" s="3" cm="1">
        <f t="array" ref="G1486">IF($A1486="","",INDEX(OpenMeteoAPI[TemperatureC],ROWS($G$2:G1486)))</f>
        <v>30.8</v>
      </c>
      <c r="H1486" s="4" cm="1">
        <f t="array" ref="H1486">IF($A1486="","",INDEX(OpenMeteoAPI[RelativeHumidityPct],ROWS($H$2:H1486))/100)</f>
        <v>0.32</v>
      </c>
      <c r="I1486" s="4" cm="1">
        <f t="array" ref="I1486">IF($A1486="","",INDEX(OpenMeteoAPI[PrecipitationProbabilityPct],ROWS($I$2:I1486))/100)</f>
        <v>0</v>
      </c>
      <c r="J1486" s="3" cm="1">
        <f t="array" ref="J1486">IF($A1486="","",INDEX(OpenMeteoAPI[PrecipitationMM],ROWS($J$2:J1486)))</f>
        <v>0</v>
      </c>
      <c r="K1486" cm="1">
        <f t="array" ref="K1486">IF($A1486="","",INDEX(OpenMeteoAPI[WeatherCode],ROWS($K$2:K1486)))</f>
        <v>0</v>
      </c>
      <c r="L1486" s="3" cm="1">
        <f t="array" ref="L1486">IF($A1486="","",INDEX(OpenMeteoAPI[WindSpeedKMH],ROWS($L$2:L1486)))</f>
        <v>5.3</v>
      </c>
    </row>
    <row r="1487" spans="1:12">
      <c r="A1487" t="str" cm="1">
        <f t="array" ref="A1487">IFERROR(INDEX(OpenMeteoAPI[City],ROWS($A$2:A1487))&amp;", "&amp;INDEX(OpenMeteoAPI[CountryCode],ROWS($A$2:A1487)),"")</f>
        <v>London, GB</v>
      </c>
      <c r="B1487" t="str" cm="1">
        <f t="array" ref="B1487">IF($A1487="","",INDEX(OpenMeteoAPI[LocationID],ROWS($B$2:B1487)))</f>
        <v>GB-LON</v>
      </c>
      <c r="C1487" s="5" cm="1">
        <f t="array" ref="C1487">IF($A1487="","",INDEX(OpenMeteoAPI[ForecastDateTime],ROWS($C$2:C1487)))</f>
        <v>46211.875</v>
      </c>
      <c r="D1487" t="str">
        <f t="shared" si="23"/>
        <v>9PM</v>
      </c>
      <c r="E1487" t="str" cm="1">
        <f t="array" ref="E1487">IF($K1487="","",_xlfn.IFS($K1487=0,_xlfn.UNICHAR(9728),$K1487&lt;=3,_xlfn.UNICHAR(9729),OR($K1487=45,$K1487=48),"~",AND($K1487&gt;=51,$K1487&lt;=67),_xlfn.UNICHAR(9748),AND($K1487&gt;=71,$K1487&lt;=77),_xlfn.UNICHAR(10052),AND($K1487&gt;=80,$K1487&lt;=82),_xlfn.UNICHAR(9748),AND($K1487&gt;=95,$K1487&lt;=99),_xlfn.UNICHAR(9889),TRUE,_xlfn.UNICHAR(9729)))</f>
        <v>☀</v>
      </c>
      <c r="F1487" t="str" cm="1">
        <f t="array" ref="F1487">IF($K1487="","",_xlfn.IFS($K1487=0,"Clear",$K1487&lt;=3,"Partly Cloudy",OR($K1487=45,$K1487=48),"Fog",AND($K1487&gt;=51,$K1487&lt;=67),"Drizzle",AND($K1487&gt;=71,$K1487&lt;=77),"Snow",AND($K1487&gt;=80,$K1487&lt;=82),"Rain Showers",AND($K1487&gt;=95,$K1487&lt;=99),"Thunderstorm",TRUE,"Cloudy"))</f>
        <v>Clear</v>
      </c>
      <c r="G1487" s="3" cm="1">
        <f t="array" ref="G1487">IF($A1487="","",INDEX(OpenMeteoAPI[TemperatureC],ROWS($G$2:G1487)))</f>
        <v>29</v>
      </c>
      <c r="H1487" s="4" cm="1">
        <f t="array" ref="H1487">IF($A1487="","",INDEX(OpenMeteoAPI[RelativeHumidityPct],ROWS($H$2:H1487))/100)</f>
        <v>0.47</v>
      </c>
      <c r="I1487" s="4" cm="1">
        <f t="array" ref="I1487">IF($A1487="","",INDEX(OpenMeteoAPI[PrecipitationProbabilityPct],ROWS($I$2:I1487))/100)</f>
        <v>0</v>
      </c>
      <c r="J1487" s="3" cm="1">
        <f t="array" ref="J1487">IF($A1487="","",INDEX(OpenMeteoAPI[PrecipitationMM],ROWS($J$2:J1487)))</f>
        <v>0</v>
      </c>
      <c r="K1487" cm="1">
        <f t="array" ref="K1487">IF($A1487="","",INDEX(OpenMeteoAPI[WeatherCode],ROWS($K$2:K1487)))</f>
        <v>0</v>
      </c>
      <c r="L1487" s="3" cm="1">
        <f t="array" ref="L1487">IF($A1487="","",INDEX(OpenMeteoAPI[WindSpeedKMH],ROWS($L$2:L1487)))</f>
        <v>12.4</v>
      </c>
    </row>
    <row r="1488" spans="1:12">
      <c r="A1488" t="str" cm="1">
        <f t="array" ref="A1488">IFERROR(INDEX(OpenMeteoAPI[City],ROWS($A$2:A1488))&amp;", "&amp;INDEX(OpenMeteoAPI[CountryCode],ROWS($A$2:A1488)),"")</f>
        <v>London, GB</v>
      </c>
      <c r="B1488" t="str" cm="1">
        <f t="array" ref="B1488">IF($A1488="","",INDEX(OpenMeteoAPI[LocationID],ROWS($B$2:B1488)))</f>
        <v>GB-LON</v>
      </c>
      <c r="C1488" s="5" cm="1">
        <f t="array" ref="C1488">IF($A1488="","",INDEX(OpenMeteoAPI[ForecastDateTime],ROWS($C$2:C1488)))</f>
        <v>46211.916666666664</v>
      </c>
      <c r="D1488" t="str">
        <f t="shared" si="23"/>
        <v>10PM</v>
      </c>
      <c r="E1488" t="str" cm="1">
        <f t="array" ref="E1488">IF($K1488="","",_xlfn.IFS($K1488=0,_xlfn.UNICHAR(9728),$K1488&lt;=3,_xlfn.UNICHAR(9729),OR($K1488=45,$K1488=48),"~",AND($K1488&gt;=51,$K1488&lt;=67),_xlfn.UNICHAR(9748),AND($K1488&gt;=71,$K1488&lt;=77),_xlfn.UNICHAR(10052),AND($K1488&gt;=80,$K1488&lt;=82),_xlfn.UNICHAR(9748),AND($K1488&gt;=95,$K1488&lt;=99),_xlfn.UNICHAR(9889),TRUE,_xlfn.UNICHAR(9729)))</f>
        <v>☀</v>
      </c>
      <c r="F1488" t="str" cm="1">
        <f t="array" ref="F1488">IF($K1488="","",_xlfn.IFS($K1488=0,"Clear",$K1488&lt;=3,"Partly Cloudy",OR($K1488=45,$K1488=48),"Fog",AND($K1488&gt;=51,$K1488&lt;=67),"Drizzle",AND($K1488&gt;=71,$K1488&lt;=77),"Snow",AND($K1488&gt;=80,$K1488&lt;=82),"Rain Showers",AND($K1488&gt;=95,$K1488&lt;=99),"Thunderstorm",TRUE,"Cloudy"))</f>
        <v>Clear</v>
      </c>
      <c r="G1488" s="3" cm="1">
        <f t="array" ref="G1488">IF($A1488="","",INDEX(OpenMeteoAPI[TemperatureC],ROWS($G$2:G1488)))</f>
        <v>28.6</v>
      </c>
      <c r="H1488" s="4" cm="1">
        <f t="array" ref="H1488">IF($A1488="","",INDEX(OpenMeteoAPI[RelativeHumidityPct],ROWS($H$2:H1488))/100)</f>
        <v>0.47</v>
      </c>
      <c r="I1488" s="4" cm="1">
        <f t="array" ref="I1488">IF($A1488="","",INDEX(OpenMeteoAPI[PrecipitationProbabilityPct],ROWS($I$2:I1488))/100)</f>
        <v>0</v>
      </c>
      <c r="J1488" s="3" cm="1">
        <f t="array" ref="J1488">IF($A1488="","",INDEX(OpenMeteoAPI[PrecipitationMM],ROWS($J$2:J1488)))</f>
        <v>0</v>
      </c>
      <c r="K1488" cm="1">
        <f t="array" ref="K1488">IF($A1488="","",INDEX(OpenMeteoAPI[WeatherCode],ROWS($K$2:K1488)))</f>
        <v>0</v>
      </c>
      <c r="L1488" s="3" cm="1">
        <f t="array" ref="L1488">IF($A1488="","",INDEX(OpenMeteoAPI[WindSpeedKMH],ROWS($L$2:L1488)))</f>
        <v>7.5</v>
      </c>
    </row>
    <row r="1489" spans="1:12">
      <c r="A1489" t="str" cm="1">
        <f t="array" ref="A1489">IFERROR(INDEX(OpenMeteoAPI[City],ROWS($A$2:A1489))&amp;", "&amp;INDEX(OpenMeteoAPI[CountryCode],ROWS($A$2:A1489)),"")</f>
        <v>London, GB</v>
      </c>
      <c r="B1489" t="str" cm="1">
        <f t="array" ref="B1489">IF($A1489="","",INDEX(OpenMeteoAPI[LocationID],ROWS($B$2:B1489)))</f>
        <v>GB-LON</v>
      </c>
      <c r="C1489" s="5" cm="1">
        <f t="array" ref="C1489">IF($A1489="","",INDEX(OpenMeteoAPI[ForecastDateTime],ROWS($C$2:C1489)))</f>
        <v>46211.958333333336</v>
      </c>
      <c r="D1489" t="str">
        <f t="shared" si="23"/>
        <v>11PM</v>
      </c>
      <c r="E1489" t="str" cm="1">
        <f t="array" ref="E1489">IF($K1489="","",_xlfn.IFS($K1489=0,_xlfn.UNICHAR(9728),$K1489&lt;=3,_xlfn.UNICHAR(9729),OR($K1489=45,$K1489=48),"~",AND($K1489&gt;=51,$K1489&lt;=67),_xlfn.UNICHAR(9748),AND($K1489&gt;=71,$K1489&lt;=77),_xlfn.UNICHAR(10052),AND($K1489&gt;=80,$K1489&lt;=82),_xlfn.UNICHAR(9748),AND($K1489&gt;=95,$K1489&lt;=99),_xlfn.UNICHAR(9889),TRUE,_xlfn.UNICHAR(9729)))</f>
        <v>☀</v>
      </c>
      <c r="F1489" t="str" cm="1">
        <f t="array" ref="F1489">IF($K1489="","",_xlfn.IFS($K1489=0,"Clear",$K1489&lt;=3,"Partly Cloudy",OR($K1489=45,$K1489=48),"Fog",AND($K1489&gt;=51,$K1489&lt;=67),"Drizzle",AND($K1489&gt;=71,$K1489&lt;=77),"Snow",AND($K1489&gt;=80,$K1489&lt;=82),"Rain Showers",AND($K1489&gt;=95,$K1489&lt;=99),"Thunderstorm",TRUE,"Cloudy"))</f>
        <v>Clear</v>
      </c>
      <c r="G1489" s="3" cm="1">
        <f t="array" ref="G1489">IF($A1489="","",INDEX(OpenMeteoAPI[TemperatureC],ROWS($G$2:G1489)))</f>
        <v>28.7</v>
      </c>
      <c r="H1489" s="4" cm="1">
        <f t="array" ref="H1489">IF($A1489="","",INDEX(OpenMeteoAPI[RelativeHumidityPct],ROWS($H$2:H1489))/100)</f>
        <v>0.47</v>
      </c>
      <c r="I1489" s="4" cm="1">
        <f t="array" ref="I1489">IF($A1489="","",INDEX(OpenMeteoAPI[PrecipitationProbabilityPct],ROWS($I$2:I1489))/100)</f>
        <v>0</v>
      </c>
      <c r="J1489" s="3" cm="1">
        <f t="array" ref="J1489">IF($A1489="","",INDEX(OpenMeteoAPI[PrecipitationMM],ROWS($J$2:J1489)))</f>
        <v>0</v>
      </c>
      <c r="K1489" cm="1">
        <f t="array" ref="K1489">IF($A1489="","",INDEX(OpenMeteoAPI[WeatherCode],ROWS($K$2:K1489)))</f>
        <v>0</v>
      </c>
      <c r="L1489" s="3" cm="1">
        <f t="array" ref="L1489">IF($A1489="","",INDEX(OpenMeteoAPI[WindSpeedKMH],ROWS($L$2:L1489)))</f>
        <v>4.7</v>
      </c>
    </row>
    <row r="1490" spans="1:12">
      <c r="A1490" t="str" cm="1">
        <f t="array" ref="A1490">IFERROR(INDEX(OpenMeteoAPI[City],ROWS($A$2:A1490))&amp;", "&amp;INDEX(OpenMeteoAPI[CountryCode],ROWS($A$2:A1490)),"")</f>
        <v>London, GB</v>
      </c>
      <c r="B1490" t="str" cm="1">
        <f t="array" ref="B1490">IF($A1490="","",INDEX(OpenMeteoAPI[LocationID],ROWS($B$2:B1490)))</f>
        <v>GB-LON</v>
      </c>
      <c r="C1490" s="5" cm="1">
        <f t="array" ref="C1490">IF($A1490="","",INDEX(OpenMeteoAPI[ForecastDateTime],ROWS($C$2:C1490)))</f>
        <v>46212</v>
      </c>
      <c r="D1490" t="str">
        <f t="shared" si="23"/>
        <v>12AM</v>
      </c>
      <c r="E1490" t="str" cm="1">
        <f t="array" ref="E1490">IF($K1490="","",_xlfn.IFS($K1490=0,_xlfn.UNICHAR(9728),$K1490&lt;=3,_xlfn.UNICHAR(9729),OR($K1490=45,$K1490=48),"~",AND($K1490&gt;=51,$K1490&lt;=67),_xlfn.UNICHAR(9748),AND($K1490&gt;=71,$K1490&lt;=77),_xlfn.UNICHAR(10052),AND($K1490&gt;=80,$K1490&lt;=82),_xlfn.UNICHAR(9748),AND($K1490&gt;=95,$K1490&lt;=99),_xlfn.UNICHAR(9889),TRUE,_xlfn.UNICHAR(9729)))</f>
        <v>☀</v>
      </c>
      <c r="F1490" t="str" cm="1">
        <f t="array" ref="F1490">IF($K1490="","",_xlfn.IFS($K1490=0,"Clear",$K1490&lt;=3,"Partly Cloudy",OR($K1490=45,$K1490=48),"Fog",AND($K1490&gt;=51,$K1490&lt;=67),"Drizzle",AND($K1490&gt;=71,$K1490&lt;=77),"Snow",AND($K1490&gt;=80,$K1490&lt;=82),"Rain Showers",AND($K1490&gt;=95,$K1490&lt;=99),"Thunderstorm",TRUE,"Cloudy"))</f>
        <v>Clear</v>
      </c>
      <c r="G1490" s="3" cm="1">
        <f t="array" ref="G1490">IF($A1490="","",INDEX(OpenMeteoAPI[TemperatureC],ROWS($G$2:G1490)))</f>
        <v>28.2</v>
      </c>
      <c r="H1490" s="4" cm="1">
        <f t="array" ref="H1490">IF($A1490="","",INDEX(OpenMeteoAPI[RelativeHumidityPct],ROWS($H$2:H1490))/100)</f>
        <v>0.43</v>
      </c>
      <c r="I1490" s="4" cm="1">
        <f t="array" ref="I1490">IF($A1490="","",INDEX(OpenMeteoAPI[PrecipitationProbabilityPct],ROWS($I$2:I1490))/100)</f>
        <v>0</v>
      </c>
      <c r="J1490" s="3" cm="1">
        <f t="array" ref="J1490">IF($A1490="","",INDEX(OpenMeteoAPI[PrecipitationMM],ROWS($J$2:J1490)))</f>
        <v>0</v>
      </c>
      <c r="K1490" cm="1">
        <f t="array" ref="K1490">IF($A1490="","",INDEX(OpenMeteoAPI[WeatherCode],ROWS($K$2:K1490)))</f>
        <v>0</v>
      </c>
      <c r="L1490" s="3" cm="1">
        <f t="array" ref="L1490">IF($A1490="","",INDEX(OpenMeteoAPI[WindSpeedKMH],ROWS($L$2:L1490)))</f>
        <v>10.4</v>
      </c>
    </row>
    <row r="1491" spans="1:12">
      <c r="A1491" t="str" cm="1">
        <f t="array" ref="A1491">IFERROR(INDEX(OpenMeteoAPI[City],ROWS($A$2:A1491))&amp;", "&amp;INDEX(OpenMeteoAPI[CountryCode],ROWS($A$2:A1491)),"")</f>
        <v>London, GB</v>
      </c>
      <c r="B1491" t="str" cm="1">
        <f t="array" ref="B1491">IF($A1491="","",INDEX(OpenMeteoAPI[LocationID],ROWS($B$2:B1491)))</f>
        <v>GB-LON</v>
      </c>
      <c r="C1491" s="5" cm="1">
        <f t="array" ref="C1491">IF($A1491="","",INDEX(OpenMeteoAPI[ForecastDateTime],ROWS($C$2:C1491)))</f>
        <v>46212.041666666664</v>
      </c>
      <c r="D1491" t="str">
        <f t="shared" si="23"/>
        <v>1AM</v>
      </c>
      <c r="E1491" t="str" cm="1">
        <f t="array" ref="E1491">IF($K1491="","",_xlfn.IFS($K1491=0,_xlfn.UNICHAR(9728),$K1491&lt;=3,_xlfn.UNICHAR(9729),OR($K1491=45,$K1491=48),"~",AND($K1491&gt;=51,$K1491&lt;=67),_xlfn.UNICHAR(9748),AND($K1491&gt;=71,$K1491&lt;=77),_xlfn.UNICHAR(10052),AND($K1491&gt;=80,$K1491&lt;=82),_xlfn.UNICHAR(9748),AND($K1491&gt;=95,$K1491&lt;=99),_xlfn.UNICHAR(9889),TRUE,_xlfn.UNICHAR(9729)))</f>
        <v>☀</v>
      </c>
      <c r="F1491" t="str" cm="1">
        <f t="array" ref="F1491">IF($K1491="","",_xlfn.IFS($K1491=0,"Clear",$K1491&lt;=3,"Partly Cloudy",OR($K1491=45,$K1491=48),"Fog",AND($K1491&gt;=51,$K1491&lt;=67),"Drizzle",AND($K1491&gt;=71,$K1491&lt;=77),"Snow",AND($K1491&gt;=80,$K1491&lt;=82),"Rain Showers",AND($K1491&gt;=95,$K1491&lt;=99),"Thunderstorm",TRUE,"Cloudy"))</f>
        <v>Clear</v>
      </c>
      <c r="G1491" s="3" cm="1">
        <f t="array" ref="G1491">IF($A1491="","",INDEX(OpenMeteoAPI[TemperatureC],ROWS($G$2:G1491)))</f>
        <v>27.5</v>
      </c>
      <c r="H1491" s="4" cm="1">
        <f t="array" ref="H1491">IF($A1491="","",INDEX(OpenMeteoAPI[RelativeHumidityPct],ROWS($H$2:H1491))/100)</f>
        <v>0.46</v>
      </c>
      <c r="I1491" s="4" cm="1">
        <f t="array" ref="I1491">IF($A1491="","",INDEX(OpenMeteoAPI[PrecipitationProbabilityPct],ROWS($I$2:I1491))/100)</f>
        <v>0</v>
      </c>
      <c r="J1491" s="3" cm="1">
        <f t="array" ref="J1491">IF($A1491="","",INDEX(OpenMeteoAPI[PrecipitationMM],ROWS($J$2:J1491)))</f>
        <v>0</v>
      </c>
      <c r="K1491" cm="1">
        <f t="array" ref="K1491">IF($A1491="","",INDEX(OpenMeteoAPI[WeatherCode],ROWS($K$2:K1491)))</f>
        <v>0</v>
      </c>
      <c r="L1491" s="3" cm="1">
        <f t="array" ref="L1491">IF($A1491="","",INDEX(OpenMeteoAPI[WindSpeedKMH],ROWS($L$2:L1491)))</f>
        <v>10.1</v>
      </c>
    </row>
    <row r="1492" spans="1:12">
      <c r="A1492" t="str" cm="1">
        <f t="array" ref="A1492">IFERROR(INDEX(OpenMeteoAPI[City],ROWS($A$2:A1492))&amp;", "&amp;INDEX(OpenMeteoAPI[CountryCode],ROWS($A$2:A1492)),"")</f>
        <v>London, GB</v>
      </c>
      <c r="B1492" t="str" cm="1">
        <f t="array" ref="B1492">IF($A1492="","",INDEX(OpenMeteoAPI[LocationID],ROWS($B$2:B1492)))</f>
        <v>GB-LON</v>
      </c>
      <c r="C1492" s="5" cm="1">
        <f t="array" ref="C1492">IF($A1492="","",INDEX(OpenMeteoAPI[ForecastDateTime],ROWS($C$2:C1492)))</f>
        <v>46212.083333333336</v>
      </c>
      <c r="D1492" t="str">
        <f t="shared" si="23"/>
        <v>2AM</v>
      </c>
      <c r="E1492" t="str" cm="1">
        <f t="array" ref="E1492">IF($K1492="","",_xlfn.IFS($K1492=0,_xlfn.UNICHAR(9728),$K1492&lt;=3,_xlfn.UNICHAR(9729),OR($K1492=45,$K1492=48),"~",AND($K1492&gt;=51,$K1492&lt;=67),_xlfn.UNICHAR(9748),AND($K1492&gt;=71,$K1492&lt;=77),_xlfn.UNICHAR(10052),AND($K1492&gt;=80,$K1492&lt;=82),_xlfn.UNICHAR(9748),AND($K1492&gt;=95,$K1492&lt;=99),_xlfn.UNICHAR(9889),TRUE,_xlfn.UNICHAR(9729)))</f>
        <v>☀</v>
      </c>
      <c r="F1492" t="str" cm="1">
        <f t="array" ref="F1492">IF($K1492="","",_xlfn.IFS($K1492=0,"Clear",$K1492&lt;=3,"Partly Cloudy",OR($K1492=45,$K1492=48),"Fog",AND($K1492&gt;=51,$K1492&lt;=67),"Drizzle",AND($K1492&gt;=71,$K1492&lt;=77),"Snow",AND($K1492&gt;=80,$K1492&lt;=82),"Rain Showers",AND($K1492&gt;=95,$K1492&lt;=99),"Thunderstorm",TRUE,"Cloudy"))</f>
        <v>Clear</v>
      </c>
      <c r="G1492" s="3" cm="1">
        <f t="array" ref="G1492">IF($A1492="","",INDEX(OpenMeteoAPI[TemperatureC],ROWS($G$2:G1492)))</f>
        <v>26.6</v>
      </c>
      <c r="H1492" s="4" cm="1">
        <f t="array" ref="H1492">IF($A1492="","",INDEX(OpenMeteoAPI[RelativeHumidityPct],ROWS($H$2:H1492))/100)</f>
        <v>0.5</v>
      </c>
      <c r="I1492" s="4" cm="1">
        <f t="array" ref="I1492">IF($A1492="","",INDEX(OpenMeteoAPI[PrecipitationProbabilityPct],ROWS($I$2:I1492))/100)</f>
        <v>0</v>
      </c>
      <c r="J1492" s="3" cm="1">
        <f t="array" ref="J1492">IF($A1492="","",INDEX(OpenMeteoAPI[PrecipitationMM],ROWS($J$2:J1492)))</f>
        <v>0</v>
      </c>
      <c r="K1492" cm="1">
        <f t="array" ref="K1492">IF($A1492="","",INDEX(OpenMeteoAPI[WeatherCode],ROWS($K$2:K1492)))</f>
        <v>0</v>
      </c>
      <c r="L1492" s="3" cm="1">
        <f t="array" ref="L1492">IF($A1492="","",INDEX(OpenMeteoAPI[WindSpeedKMH],ROWS($L$2:L1492)))</f>
        <v>9.4</v>
      </c>
    </row>
    <row r="1493" spans="1:12">
      <c r="A1493" t="str" cm="1">
        <f t="array" ref="A1493">IFERROR(INDEX(OpenMeteoAPI[City],ROWS($A$2:A1493))&amp;", "&amp;INDEX(OpenMeteoAPI[CountryCode],ROWS($A$2:A1493)),"")</f>
        <v>London, GB</v>
      </c>
      <c r="B1493" t="str" cm="1">
        <f t="array" ref="B1493">IF($A1493="","",INDEX(OpenMeteoAPI[LocationID],ROWS($B$2:B1493)))</f>
        <v>GB-LON</v>
      </c>
      <c r="C1493" s="5" cm="1">
        <f t="array" ref="C1493">IF($A1493="","",INDEX(OpenMeteoAPI[ForecastDateTime],ROWS($C$2:C1493)))</f>
        <v>46212.125</v>
      </c>
      <c r="D1493" t="str">
        <f t="shared" si="23"/>
        <v>3AM</v>
      </c>
      <c r="E1493" t="str" cm="1">
        <f t="array" ref="E1493">IF($K1493="","",_xlfn.IFS($K1493=0,_xlfn.UNICHAR(9728),$K1493&lt;=3,_xlfn.UNICHAR(9729),OR($K1493=45,$K1493=48),"~",AND($K1493&gt;=51,$K1493&lt;=67),_xlfn.UNICHAR(9748),AND($K1493&gt;=71,$K1493&lt;=77),_xlfn.UNICHAR(10052),AND($K1493&gt;=80,$K1493&lt;=82),_xlfn.UNICHAR(9748),AND($K1493&gt;=95,$K1493&lt;=99),_xlfn.UNICHAR(9889),TRUE,_xlfn.UNICHAR(9729)))</f>
        <v>☀</v>
      </c>
      <c r="F1493" t="str" cm="1">
        <f t="array" ref="F1493">IF($K1493="","",_xlfn.IFS($K1493=0,"Clear",$K1493&lt;=3,"Partly Cloudy",OR($K1493=45,$K1493=48),"Fog",AND($K1493&gt;=51,$K1493&lt;=67),"Drizzle",AND($K1493&gt;=71,$K1493&lt;=77),"Snow",AND($K1493&gt;=80,$K1493&lt;=82),"Rain Showers",AND($K1493&gt;=95,$K1493&lt;=99),"Thunderstorm",TRUE,"Cloudy"))</f>
        <v>Clear</v>
      </c>
      <c r="G1493" s="3" cm="1">
        <f t="array" ref="G1493">IF($A1493="","",INDEX(OpenMeteoAPI[TemperatureC],ROWS($G$2:G1493)))</f>
        <v>25.5</v>
      </c>
      <c r="H1493" s="4" cm="1">
        <f t="array" ref="H1493">IF($A1493="","",INDEX(OpenMeteoAPI[RelativeHumidityPct],ROWS($H$2:H1493))/100)</f>
        <v>0.53</v>
      </c>
      <c r="I1493" s="4" cm="1">
        <f t="array" ref="I1493">IF($A1493="","",INDEX(OpenMeteoAPI[PrecipitationProbabilityPct],ROWS($I$2:I1493))/100)</f>
        <v>0</v>
      </c>
      <c r="J1493" s="3" cm="1">
        <f t="array" ref="J1493">IF($A1493="","",INDEX(OpenMeteoAPI[PrecipitationMM],ROWS($J$2:J1493)))</f>
        <v>0</v>
      </c>
      <c r="K1493" cm="1">
        <f t="array" ref="K1493">IF($A1493="","",INDEX(OpenMeteoAPI[WeatherCode],ROWS($K$2:K1493)))</f>
        <v>0</v>
      </c>
      <c r="L1493" s="3" cm="1">
        <f t="array" ref="L1493">IF($A1493="","",INDEX(OpenMeteoAPI[WindSpeedKMH],ROWS($L$2:L1493)))</f>
        <v>8.6</v>
      </c>
    </row>
    <row r="1494" spans="1:12">
      <c r="A1494" t="str" cm="1">
        <f t="array" ref="A1494">IFERROR(INDEX(OpenMeteoAPI[City],ROWS($A$2:A1494))&amp;", "&amp;INDEX(OpenMeteoAPI[CountryCode],ROWS($A$2:A1494)),"")</f>
        <v>London, GB</v>
      </c>
      <c r="B1494" t="str" cm="1">
        <f t="array" ref="B1494">IF($A1494="","",INDEX(OpenMeteoAPI[LocationID],ROWS($B$2:B1494)))</f>
        <v>GB-LON</v>
      </c>
      <c r="C1494" s="5" cm="1">
        <f t="array" ref="C1494">IF($A1494="","",INDEX(OpenMeteoAPI[ForecastDateTime],ROWS($C$2:C1494)))</f>
        <v>46212.166666666664</v>
      </c>
      <c r="D1494" t="str">
        <f t="shared" si="23"/>
        <v>4AM</v>
      </c>
      <c r="E1494" t="str" cm="1">
        <f t="array" ref="E1494">IF($K1494="","",_xlfn.IFS($K1494=0,_xlfn.UNICHAR(9728),$K1494&lt;=3,_xlfn.UNICHAR(9729),OR($K1494=45,$K1494=48),"~",AND($K1494&gt;=51,$K1494&lt;=67),_xlfn.UNICHAR(9748),AND($K1494&gt;=71,$K1494&lt;=77),_xlfn.UNICHAR(10052),AND($K1494&gt;=80,$K1494&lt;=82),_xlfn.UNICHAR(9748),AND($K1494&gt;=95,$K1494&lt;=99),_xlfn.UNICHAR(9889),TRUE,_xlfn.UNICHAR(9729)))</f>
        <v>☀</v>
      </c>
      <c r="F1494" t="str" cm="1">
        <f t="array" ref="F1494">IF($K1494="","",_xlfn.IFS($K1494=0,"Clear",$K1494&lt;=3,"Partly Cloudy",OR($K1494=45,$K1494=48),"Fog",AND($K1494&gt;=51,$K1494&lt;=67),"Drizzle",AND($K1494&gt;=71,$K1494&lt;=77),"Snow",AND($K1494&gt;=80,$K1494&lt;=82),"Rain Showers",AND($K1494&gt;=95,$K1494&lt;=99),"Thunderstorm",TRUE,"Cloudy"))</f>
        <v>Clear</v>
      </c>
      <c r="G1494" s="3" cm="1">
        <f t="array" ref="G1494">IF($A1494="","",INDEX(OpenMeteoAPI[TemperatureC],ROWS($G$2:G1494)))</f>
        <v>24.6</v>
      </c>
      <c r="H1494" s="4" cm="1">
        <f t="array" ref="H1494">IF($A1494="","",INDEX(OpenMeteoAPI[RelativeHumidityPct],ROWS($H$2:H1494))/100)</f>
        <v>0.55000000000000004</v>
      </c>
      <c r="I1494" s="4" cm="1">
        <f t="array" ref="I1494">IF($A1494="","",INDEX(OpenMeteoAPI[PrecipitationProbabilityPct],ROWS($I$2:I1494))/100)</f>
        <v>0</v>
      </c>
      <c r="J1494" s="3" cm="1">
        <f t="array" ref="J1494">IF($A1494="","",INDEX(OpenMeteoAPI[PrecipitationMM],ROWS($J$2:J1494)))</f>
        <v>0</v>
      </c>
      <c r="K1494" cm="1">
        <f t="array" ref="K1494">IF($A1494="","",INDEX(OpenMeteoAPI[WeatherCode],ROWS($K$2:K1494)))</f>
        <v>0</v>
      </c>
      <c r="L1494" s="3" cm="1">
        <f t="array" ref="L1494">IF($A1494="","",INDEX(OpenMeteoAPI[WindSpeedKMH],ROWS($L$2:L1494)))</f>
        <v>8.3000000000000007</v>
      </c>
    </row>
    <row r="1495" spans="1:12">
      <c r="A1495" t="str" cm="1">
        <f t="array" ref="A1495">IFERROR(INDEX(OpenMeteoAPI[City],ROWS($A$2:A1495))&amp;", "&amp;INDEX(OpenMeteoAPI[CountryCode],ROWS($A$2:A1495)),"")</f>
        <v>London, GB</v>
      </c>
      <c r="B1495" t="str" cm="1">
        <f t="array" ref="B1495">IF($A1495="","",INDEX(OpenMeteoAPI[LocationID],ROWS($B$2:B1495)))</f>
        <v>GB-LON</v>
      </c>
      <c r="C1495" s="5" cm="1">
        <f t="array" ref="C1495">IF($A1495="","",INDEX(OpenMeteoAPI[ForecastDateTime],ROWS($C$2:C1495)))</f>
        <v>46212.208333333336</v>
      </c>
      <c r="D1495" t="str">
        <f t="shared" si="23"/>
        <v>5AM</v>
      </c>
      <c r="E1495" t="str" cm="1">
        <f t="array" ref="E1495">IF($K1495="","",_xlfn.IFS($K1495=0,_xlfn.UNICHAR(9728),$K1495&lt;=3,_xlfn.UNICHAR(9729),OR($K1495=45,$K1495=48),"~",AND($K1495&gt;=51,$K1495&lt;=67),_xlfn.UNICHAR(9748),AND($K1495&gt;=71,$K1495&lt;=77),_xlfn.UNICHAR(10052),AND($K1495&gt;=80,$K1495&lt;=82),_xlfn.UNICHAR(9748),AND($K1495&gt;=95,$K1495&lt;=99),_xlfn.UNICHAR(9889),TRUE,_xlfn.UNICHAR(9729)))</f>
        <v>☀</v>
      </c>
      <c r="F1495" t="str" cm="1">
        <f t="array" ref="F1495">IF($K1495="","",_xlfn.IFS($K1495=0,"Clear",$K1495&lt;=3,"Partly Cloudy",OR($K1495=45,$K1495=48),"Fog",AND($K1495&gt;=51,$K1495&lt;=67),"Drizzle",AND($K1495&gt;=71,$K1495&lt;=77),"Snow",AND($K1495&gt;=80,$K1495&lt;=82),"Rain Showers",AND($K1495&gt;=95,$K1495&lt;=99),"Thunderstorm",TRUE,"Cloudy"))</f>
        <v>Clear</v>
      </c>
      <c r="G1495" s="3" cm="1">
        <f t="array" ref="G1495">IF($A1495="","",INDEX(OpenMeteoAPI[TemperatureC],ROWS($G$2:G1495)))</f>
        <v>23.9</v>
      </c>
      <c r="H1495" s="4" cm="1">
        <f t="array" ref="H1495">IF($A1495="","",INDEX(OpenMeteoAPI[RelativeHumidityPct],ROWS($H$2:H1495))/100)</f>
        <v>0.56999999999999995</v>
      </c>
      <c r="I1495" s="4" cm="1">
        <f t="array" ref="I1495">IF($A1495="","",INDEX(OpenMeteoAPI[PrecipitationProbabilityPct],ROWS($I$2:I1495))/100)</f>
        <v>0</v>
      </c>
      <c r="J1495" s="3" cm="1">
        <f t="array" ref="J1495">IF($A1495="","",INDEX(OpenMeteoAPI[PrecipitationMM],ROWS($J$2:J1495)))</f>
        <v>0</v>
      </c>
      <c r="K1495" cm="1">
        <f t="array" ref="K1495">IF($A1495="","",INDEX(OpenMeteoAPI[WeatherCode],ROWS($K$2:K1495)))</f>
        <v>0</v>
      </c>
      <c r="L1495" s="3" cm="1">
        <f t="array" ref="L1495">IF($A1495="","",INDEX(OpenMeteoAPI[WindSpeedKMH],ROWS($L$2:L1495)))</f>
        <v>8.3000000000000007</v>
      </c>
    </row>
    <row r="1496" spans="1:12">
      <c r="A1496" t="str" cm="1">
        <f t="array" ref="A1496">IFERROR(INDEX(OpenMeteoAPI[City],ROWS($A$2:A1496))&amp;", "&amp;INDEX(OpenMeteoAPI[CountryCode],ROWS($A$2:A1496)),"")</f>
        <v>London, GB</v>
      </c>
      <c r="B1496" t="str" cm="1">
        <f t="array" ref="B1496">IF($A1496="","",INDEX(OpenMeteoAPI[LocationID],ROWS($B$2:B1496)))</f>
        <v>GB-LON</v>
      </c>
      <c r="C1496" s="5" cm="1">
        <f t="array" ref="C1496">IF($A1496="","",INDEX(OpenMeteoAPI[ForecastDateTime],ROWS($C$2:C1496)))</f>
        <v>46212.25</v>
      </c>
      <c r="D1496" t="str">
        <f t="shared" si="23"/>
        <v>6AM</v>
      </c>
      <c r="E1496" t="str" cm="1">
        <f t="array" ref="E1496">IF($K1496="","",_xlfn.IFS($K1496=0,_xlfn.UNICHAR(9728),$K1496&lt;=3,_xlfn.UNICHAR(9729),OR($K1496=45,$K1496=48),"~",AND($K1496&gt;=51,$K1496&lt;=67),_xlfn.UNICHAR(9748),AND($K1496&gt;=71,$K1496&lt;=77),_xlfn.UNICHAR(10052),AND($K1496&gt;=80,$K1496&lt;=82),_xlfn.UNICHAR(9748),AND($K1496&gt;=95,$K1496&lt;=99),_xlfn.UNICHAR(9889),TRUE,_xlfn.UNICHAR(9729)))</f>
        <v>☀</v>
      </c>
      <c r="F1496" t="str" cm="1">
        <f t="array" ref="F1496">IF($K1496="","",_xlfn.IFS($K1496=0,"Clear",$K1496&lt;=3,"Partly Cloudy",OR($K1496=45,$K1496=48),"Fog",AND($K1496&gt;=51,$K1496&lt;=67),"Drizzle",AND($K1496&gt;=71,$K1496&lt;=77),"Snow",AND($K1496&gt;=80,$K1496&lt;=82),"Rain Showers",AND($K1496&gt;=95,$K1496&lt;=99),"Thunderstorm",TRUE,"Cloudy"))</f>
        <v>Clear</v>
      </c>
      <c r="G1496" s="3" cm="1">
        <f t="array" ref="G1496">IF($A1496="","",INDEX(OpenMeteoAPI[TemperatureC],ROWS($G$2:G1496)))</f>
        <v>23.5</v>
      </c>
      <c r="H1496" s="4" cm="1">
        <f t="array" ref="H1496">IF($A1496="","",INDEX(OpenMeteoAPI[RelativeHumidityPct],ROWS($H$2:H1496))/100)</f>
        <v>0.57999999999999996</v>
      </c>
      <c r="I1496" s="4" cm="1">
        <f t="array" ref="I1496">IF($A1496="","",INDEX(OpenMeteoAPI[PrecipitationProbabilityPct],ROWS($I$2:I1496))/100)</f>
        <v>0</v>
      </c>
      <c r="J1496" s="3" cm="1">
        <f t="array" ref="J1496">IF($A1496="","",INDEX(OpenMeteoAPI[PrecipitationMM],ROWS($J$2:J1496)))</f>
        <v>0</v>
      </c>
      <c r="K1496" cm="1">
        <f t="array" ref="K1496">IF($A1496="","",INDEX(OpenMeteoAPI[WeatherCode],ROWS($K$2:K1496)))</f>
        <v>0</v>
      </c>
      <c r="L1496" s="3" cm="1">
        <f t="array" ref="L1496">IF($A1496="","",INDEX(OpenMeteoAPI[WindSpeedKMH],ROWS($L$2:L1496)))</f>
        <v>7.9</v>
      </c>
    </row>
    <row r="1497" spans="1:12">
      <c r="A1497" t="str" cm="1">
        <f t="array" ref="A1497">IFERROR(INDEX(OpenMeteoAPI[City],ROWS($A$2:A1497))&amp;", "&amp;INDEX(OpenMeteoAPI[CountryCode],ROWS($A$2:A1497)),"")</f>
        <v>London, GB</v>
      </c>
      <c r="B1497" t="str" cm="1">
        <f t="array" ref="B1497">IF($A1497="","",INDEX(OpenMeteoAPI[LocationID],ROWS($B$2:B1497)))</f>
        <v>GB-LON</v>
      </c>
      <c r="C1497" s="5" cm="1">
        <f t="array" ref="C1497">IF($A1497="","",INDEX(OpenMeteoAPI[ForecastDateTime],ROWS($C$2:C1497)))</f>
        <v>46212.291666666664</v>
      </c>
      <c r="D1497" t="str">
        <f t="shared" si="23"/>
        <v>7AM</v>
      </c>
      <c r="E1497" t="str" cm="1">
        <f t="array" ref="E1497">IF($K1497="","",_xlfn.IFS($K1497=0,_xlfn.UNICHAR(9728),$K1497&lt;=3,_xlfn.UNICHAR(9729),OR($K1497=45,$K1497=48),"~",AND($K1497&gt;=51,$K1497&lt;=67),_xlfn.UNICHAR(9748),AND($K1497&gt;=71,$K1497&lt;=77),_xlfn.UNICHAR(10052),AND($K1497&gt;=80,$K1497&lt;=82),_xlfn.UNICHAR(9748),AND($K1497&gt;=95,$K1497&lt;=99),_xlfn.UNICHAR(9889),TRUE,_xlfn.UNICHAR(9729)))</f>
        <v>☀</v>
      </c>
      <c r="F1497" t="str" cm="1">
        <f t="array" ref="F1497">IF($K1497="","",_xlfn.IFS($K1497=0,"Clear",$K1497&lt;=3,"Partly Cloudy",OR($K1497=45,$K1497=48),"Fog",AND($K1497&gt;=51,$K1497&lt;=67),"Drizzle",AND($K1497&gt;=71,$K1497&lt;=77),"Snow",AND($K1497&gt;=80,$K1497&lt;=82),"Rain Showers",AND($K1497&gt;=95,$K1497&lt;=99),"Thunderstorm",TRUE,"Cloudy"))</f>
        <v>Clear</v>
      </c>
      <c r="G1497" s="3" cm="1">
        <f t="array" ref="G1497">IF($A1497="","",INDEX(OpenMeteoAPI[TemperatureC],ROWS($G$2:G1497)))</f>
        <v>23.3</v>
      </c>
      <c r="H1497" s="4" cm="1">
        <f t="array" ref="H1497">IF($A1497="","",INDEX(OpenMeteoAPI[RelativeHumidityPct],ROWS($H$2:H1497))/100)</f>
        <v>0.59</v>
      </c>
      <c r="I1497" s="4" cm="1">
        <f t="array" ref="I1497">IF($A1497="","",INDEX(OpenMeteoAPI[PrecipitationProbabilityPct],ROWS($I$2:I1497))/100)</f>
        <v>0</v>
      </c>
      <c r="J1497" s="3" cm="1">
        <f t="array" ref="J1497">IF($A1497="","",INDEX(OpenMeteoAPI[PrecipitationMM],ROWS($J$2:J1497)))</f>
        <v>0</v>
      </c>
      <c r="K1497" cm="1">
        <f t="array" ref="K1497">IF($A1497="","",INDEX(OpenMeteoAPI[WeatherCode],ROWS($K$2:K1497)))</f>
        <v>0</v>
      </c>
      <c r="L1497" s="3" cm="1">
        <f t="array" ref="L1497">IF($A1497="","",INDEX(OpenMeteoAPI[WindSpeedKMH],ROWS($L$2:L1497)))</f>
        <v>8.3000000000000007</v>
      </c>
    </row>
    <row r="1498" spans="1:12">
      <c r="A1498" t="str" cm="1">
        <f t="array" ref="A1498">IFERROR(INDEX(OpenMeteoAPI[City],ROWS($A$2:A1498))&amp;", "&amp;INDEX(OpenMeteoAPI[CountryCode],ROWS($A$2:A1498)),"")</f>
        <v>London, GB</v>
      </c>
      <c r="B1498" t="str" cm="1">
        <f t="array" ref="B1498">IF($A1498="","",INDEX(OpenMeteoAPI[LocationID],ROWS($B$2:B1498)))</f>
        <v>GB-LON</v>
      </c>
      <c r="C1498" s="5" cm="1">
        <f t="array" ref="C1498">IF($A1498="","",INDEX(OpenMeteoAPI[ForecastDateTime],ROWS($C$2:C1498)))</f>
        <v>46212.333333333336</v>
      </c>
      <c r="D1498" t="str">
        <f t="shared" si="23"/>
        <v>8AM</v>
      </c>
      <c r="E1498" t="str" cm="1">
        <f t="array" ref="E1498">IF($K1498="","",_xlfn.IFS($K1498=0,_xlfn.UNICHAR(9728),$K1498&lt;=3,_xlfn.UNICHAR(9729),OR($K1498=45,$K1498=48),"~",AND($K1498&gt;=51,$K1498&lt;=67),_xlfn.UNICHAR(9748),AND($K1498&gt;=71,$K1498&lt;=77),_xlfn.UNICHAR(10052),AND($K1498&gt;=80,$K1498&lt;=82),_xlfn.UNICHAR(9748),AND($K1498&gt;=95,$K1498&lt;=99),_xlfn.UNICHAR(9889),TRUE,_xlfn.UNICHAR(9729)))</f>
        <v>☁</v>
      </c>
      <c r="F1498" t="str" cm="1">
        <f t="array" ref="F1498">IF($K1498="","",_xlfn.IFS($K1498=0,"Clear",$K1498&lt;=3,"Partly Cloudy",OR($K1498=45,$K1498=48),"Fog",AND($K1498&gt;=51,$K1498&lt;=67),"Drizzle",AND($K1498&gt;=71,$K1498&lt;=77),"Snow",AND($K1498&gt;=80,$K1498&lt;=82),"Rain Showers",AND($K1498&gt;=95,$K1498&lt;=99),"Thunderstorm",TRUE,"Cloudy"))</f>
        <v>Partly Cloudy</v>
      </c>
      <c r="G1498" s="3" cm="1">
        <f t="array" ref="G1498">IF($A1498="","",INDEX(OpenMeteoAPI[TemperatureC],ROWS($G$2:G1498)))</f>
        <v>23.7</v>
      </c>
      <c r="H1498" s="4" cm="1">
        <f t="array" ref="H1498">IF($A1498="","",INDEX(OpenMeteoAPI[RelativeHumidityPct],ROWS($H$2:H1498))/100)</f>
        <v>0.57999999999999996</v>
      </c>
      <c r="I1498" s="4" cm="1">
        <f t="array" ref="I1498">IF($A1498="","",INDEX(OpenMeteoAPI[PrecipitationProbabilityPct],ROWS($I$2:I1498))/100)</f>
        <v>0</v>
      </c>
      <c r="J1498" s="3" cm="1">
        <f t="array" ref="J1498">IF($A1498="","",INDEX(OpenMeteoAPI[PrecipitationMM],ROWS($J$2:J1498)))</f>
        <v>0</v>
      </c>
      <c r="K1498" cm="1">
        <f t="array" ref="K1498">IF($A1498="","",INDEX(OpenMeteoAPI[WeatherCode],ROWS($K$2:K1498)))</f>
        <v>1</v>
      </c>
      <c r="L1498" s="3" cm="1">
        <f t="array" ref="L1498">IF($A1498="","",INDEX(OpenMeteoAPI[WindSpeedKMH],ROWS($L$2:L1498)))</f>
        <v>6.8</v>
      </c>
    </row>
    <row r="1499" spans="1:12">
      <c r="A1499" t="str" cm="1">
        <f t="array" ref="A1499">IFERROR(INDEX(OpenMeteoAPI[City],ROWS($A$2:A1499))&amp;", "&amp;INDEX(OpenMeteoAPI[CountryCode],ROWS($A$2:A1499)),"")</f>
        <v>London, GB</v>
      </c>
      <c r="B1499" t="str" cm="1">
        <f t="array" ref="B1499">IF($A1499="","",INDEX(OpenMeteoAPI[LocationID],ROWS($B$2:B1499)))</f>
        <v>GB-LON</v>
      </c>
      <c r="C1499" s="5" cm="1">
        <f t="array" ref="C1499">IF($A1499="","",INDEX(OpenMeteoAPI[ForecastDateTime],ROWS($C$2:C1499)))</f>
        <v>46212.375</v>
      </c>
      <c r="D1499" t="str">
        <f t="shared" si="23"/>
        <v>9AM</v>
      </c>
      <c r="E1499" t="str" cm="1">
        <f t="array" ref="E1499">IF($K1499="","",_xlfn.IFS($K1499=0,_xlfn.UNICHAR(9728),$K1499&lt;=3,_xlfn.UNICHAR(9729),OR($K1499=45,$K1499=48),"~",AND($K1499&gt;=51,$K1499&lt;=67),_xlfn.UNICHAR(9748),AND($K1499&gt;=71,$K1499&lt;=77),_xlfn.UNICHAR(10052),AND($K1499&gt;=80,$K1499&lt;=82),_xlfn.UNICHAR(9748),AND($K1499&gt;=95,$K1499&lt;=99),_xlfn.UNICHAR(9889),TRUE,_xlfn.UNICHAR(9729)))</f>
        <v>☁</v>
      </c>
      <c r="F1499" t="str" cm="1">
        <f t="array" ref="F1499">IF($K1499="","",_xlfn.IFS($K1499=0,"Clear",$K1499&lt;=3,"Partly Cloudy",OR($K1499=45,$K1499=48),"Fog",AND($K1499&gt;=51,$K1499&lt;=67),"Drizzle",AND($K1499&gt;=71,$K1499&lt;=77),"Snow",AND($K1499&gt;=80,$K1499&lt;=82),"Rain Showers",AND($K1499&gt;=95,$K1499&lt;=99),"Thunderstorm",TRUE,"Cloudy"))</f>
        <v>Partly Cloudy</v>
      </c>
      <c r="G1499" s="3" cm="1">
        <f t="array" ref="G1499">IF($A1499="","",INDEX(OpenMeteoAPI[TemperatureC],ROWS($G$2:G1499)))</f>
        <v>24.6</v>
      </c>
      <c r="H1499" s="4" cm="1">
        <f t="array" ref="H1499">IF($A1499="","",INDEX(OpenMeteoAPI[RelativeHumidityPct],ROWS($H$2:H1499))/100)</f>
        <v>0.54</v>
      </c>
      <c r="I1499" s="4" cm="1">
        <f t="array" ref="I1499">IF($A1499="","",INDEX(OpenMeteoAPI[PrecipitationProbabilityPct],ROWS($I$2:I1499))/100)</f>
        <v>0</v>
      </c>
      <c r="J1499" s="3" cm="1">
        <f t="array" ref="J1499">IF($A1499="","",INDEX(OpenMeteoAPI[PrecipitationMM],ROWS($J$2:J1499)))</f>
        <v>0</v>
      </c>
      <c r="K1499" cm="1">
        <f t="array" ref="K1499">IF($A1499="","",INDEX(OpenMeteoAPI[WeatherCode],ROWS($K$2:K1499)))</f>
        <v>1</v>
      </c>
      <c r="L1499" s="3" cm="1">
        <f t="array" ref="L1499">IF($A1499="","",INDEX(OpenMeteoAPI[WindSpeedKMH],ROWS($L$2:L1499)))</f>
        <v>6.8</v>
      </c>
    </row>
    <row r="1500" spans="1:12">
      <c r="A1500" t="str" cm="1">
        <f t="array" ref="A1500">IFERROR(INDEX(OpenMeteoAPI[City],ROWS($A$2:A1500))&amp;", "&amp;INDEX(OpenMeteoAPI[CountryCode],ROWS($A$2:A1500)),"")</f>
        <v>London, GB</v>
      </c>
      <c r="B1500" t="str" cm="1">
        <f t="array" ref="B1500">IF($A1500="","",INDEX(OpenMeteoAPI[LocationID],ROWS($B$2:B1500)))</f>
        <v>GB-LON</v>
      </c>
      <c r="C1500" s="5" cm="1">
        <f t="array" ref="C1500">IF($A1500="","",INDEX(OpenMeteoAPI[ForecastDateTime],ROWS($C$2:C1500)))</f>
        <v>46212.416666666664</v>
      </c>
      <c r="D1500" t="str">
        <f t="shared" si="23"/>
        <v>10AM</v>
      </c>
      <c r="E1500" t="str" cm="1">
        <f t="array" ref="E1500">IF($K1500="","",_xlfn.IFS($K1500=0,_xlfn.UNICHAR(9728),$K1500&lt;=3,_xlfn.UNICHAR(9729),OR($K1500=45,$K1500=48),"~",AND($K1500&gt;=51,$K1500&lt;=67),_xlfn.UNICHAR(9748),AND($K1500&gt;=71,$K1500&lt;=77),_xlfn.UNICHAR(10052),AND($K1500&gt;=80,$K1500&lt;=82),_xlfn.UNICHAR(9748),AND($K1500&gt;=95,$K1500&lt;=99),_xlfn.UNICHAR(9889),TRUE,_xlfn.UNICHAR(9729)))</f>
        <v>☁</v>
      </c>
      <c r="F1500" t="str" cm="1">
        <f t="array" ref="F1500">IF($K1500="","",_xlfn.IFS($K1500=0,"Clear",$K1500&lt;=3,"Partly Cloudy",OR($K1500=45,$K1500=48),"Fog",AND($K1500&gt;=51,$K1500&lt;=67),"Drizzle",AND($K1500&gt;=71,$K1500&lt;=77),"Snow",AND($K1500&gt;=80,$K1500&lt;=82),"Rain Showers",AND($K1500&gt;=95,$K1500&lt;=99),"Thunderstorm",TRUE,"Cloudy"))</f>
        <v>Partly Cloudy</v>
      </c>
      <c r="G1500" s="3" cm="1">
        <f t="array" ref="G1500">IF($A1500="","",INDEX(OpenMeteoAPI[TemperatureC],ROWS($G$2:G1500)))</f>
        <v>26</v>
      </c>
      <c r="H1500" s="4" cm="1">
        <f t="array" ref="H1500">IF($A1500="","",INDEX(OpenMeteoAPI[RelativeHumidityPct],ROWS($H$2:H1500))/100)</f>
        <v>0.48</v>
      </c>
      <c r="I1500" s="4" cm="1">
        <f t="array" ref="I1500">IF($A1500="","",INDEX(OpenMeteoAPI[PrecipitationProbabilityPct],ROWS($I$2:I1500))/100)</f>
        <v>0</v>
      </c>
      <c r="J1500" s="3" cm="1">
        <f t="array" ref="J1500">IF($A1500="","",INDEX(OpenMeteoAPI[PrecipitationMM],ROWS($J$2:J1500)))</f>
        <v>0</v>
      </c>
      <c r="K1500" cm="1">
        <f t="array" ref="K1500">IF($A1500="","",INDEX(OpenMeteoAPI[WeatherCode],ROWS($K$2:K1500)))</f>
        <v>1</v>
      </c>
      <c r="L1500" s="3" cm="1">
        <f t="array" ref="L1500">IF($A1500="","",INDEX(OpenMeteoAPI[WindSpeedKMH],ROWS($L$2:L1500)))</f>
        <v>7.6</v>
      </c>
    </row>
    <row r="1501" spans="1:12">
      <c r="A1501" t="str" cm="1">
        <f t="array" ref="A1501">IFERROR(INDEX(OpenMeteoAPI[City],ROWS($A$2:A1501))&amp;", "&amp;INDEX(OpenMeteoAPI[CountryCode],ROWS($A$2:A1501)),"")</f>
        <v>London, GB</v>
      </c>
      <c r="B1501" t="str" cm="1">
        <f t="array" ref="B1501">IF($A1501="","",INDEX(OpenMeteoAPI[LocationID],ROWS($B$2:B1501)))</f>
        <v>GB-LON</v>
      </c>
      <c r="C1501" s="5" cm="1">
        <f t="array" ref="C1501">IF($A1501="","",INDEX(OpenMeteoAPI[ForecastDateTime],ROWS($C$2:C1501)))</f>
        <v>46212.458333333336</v>
      </c>
      <c r="D1501" t="str">
        <f t="shared" si="23"/>
        <v>11AM</v>
      </c>
      <c r="E1501" t="str" cm="1">
        <f t="array" ref="E1501">IF($K1501="","",_xlfn.IFS($K1501=0,_xlfn.UNICHAR(9728),$K1501&lt;=3,_xlfn.UNICHAR(9729),OR($K1501=45,$K1501=48),"~",AND($K1501&gt;=51,$K1501&lt;=67),_xlfn.UNICHAR(9748),AND($K1501&gt;=71,$K1501&lt;=77),_xlfn.UNICHAR(10052),AND($K1501&gt;=80,$K1501&lt;=82),_xlfn.UNICHAR(9748),AND($K1501&gt;=95,$K1501&lt;=99),_xlfn.UNICHAR(9889),TRUE,_xlfn.UNICHAR(9729)))</f>
        <v>☁</v>
      </c>
      <c r="F1501" t="str" cm="1">
        <f t="array" ref="F1501">IF($K1501="","",_xlfn.IFS($K1501=0,"Clear",$K1501&lt;=3,"Partly Cloudy",OR($K1501=45,$K1501=48),"Fog",AND($K1501&gt;=51,$K1501&lt;=67),"Drizzle",AND($K1501&gt;=71,$K1501&lt;=77),"Snow",AND($K1501&gt;=80,$K1501&lt;=82),"Rain Showers",AND($K1501&gt;=95,$K1501&lt;=99),"Thunderstorm",TRUE,"Cloudy"))</f>
        <v>Partly Cloudy</v>
      </c>
      <c r="G1501" s="3" cm="1">
        <f t="array" ref="G1501">IF($A1501="","",INDEX(OpenMeteoAPI[TemperatureC],ROWS($G$2:G1501)))</f>
        <v>27.3</v>
      </c>
      <c r="H1501" s="4" cm="1">
        <f t="array" ref="H1501">IF($A1501="","",INDEX(OpenMeteoAPI[RelativeHumidityPct],ROWS($H$2:H1501))/100)</f>
        <v>0.44</v>
      </c>
      <c r="I1501" s="4" cm="1">
        <f t="array" ref="I1501">IF($A1501="","",INDEX(OpenMeteoAPI[PrecipitationProbabilityPct],ROWS($I$2:I1501))/100)</f>
        <v>0</v>
      </c>
      <c r="J1501" s="3" cm="1">
        <f t="array" ref="J1501">IF($A1501="","",INDEX(OpenMeteoAPI[PrecipitationMM],ROWS($J$2:J1501)))</f>
        <v>0</v>
      </c>
      <c r="K1501" cm="1">
        <f t="array" ref="K1501">IF($A1501="","",INDEX(OpenMeteoAPI[WeatherCode],ROWS($K$2:K1501)))</f>
        <v>1</v>
      </c>
      <c r="L1501" s="3" cm="1">
        <f t="array" ref="L1501">IF($A1501="","",INDEX(OpenMeteoAPI[WindSpeedKMH],ROWS($L$2:L1501)))</f>
        <v>7.2</v>
      </c>
    </row>
    <row r="1502" spans="1:12">
      <c r="A1502" t="str" cm="1">
        <f t="array" ref="A1502">IFERROR(INDEX(OpenMeteoAPI[City],ROWS($A$2:A1502))&amp;", "&amp;INDEX(OpenMeteoAPI[CountryCode],ROWS($A$2:A1502)),"")</f>
        <v>London, GB</v>
      </c>
      <c r="B1502" t="str" cm="1">
        <f t="array" ref="B1502">IF($A1502="","",INDEX(OpenMeteoAPI[LocationID],ROWS($B$2:B1502)))</f>
        <v>GB-LON</v>
      </c>
      <c r="C1502" s="5" cm="1">
        <f t="array" ref="C1502">IF($A1502="","",INDEX(OpenMeteoAPI[ForecastDateTime],ROWS($C$2:C1502)))</f>
        <v>46212.5</v>
      </c>
      <c r="D1502" t="str">
        <f t="shared" si="23"/>
        <v>12PM</v>
      </c>
      <c r="E1502" t="str" cm="1">
        <f t="array" ref="E1502">IF($K1502="","",_xlfn.IFS($K1502=0,_xlfn.UNICHAR(9728),$K1502&lt;=3,_xlfn.UNICHAR(9729),OR($K1502=45,$K1502=48),"~",AND($K1502&gt;=51,$K1502&lt;=67),_xlfn.UNICHAR(9748),AND($K1502&gt;=71,$K1502&lt;=77),_xlfn.UNICHAR(10052),AND($K1502&gt;=80,$K1502&lt;=82),_xlfn.UNICHAR(9748),AND($K1502&gt;=95,$K1502&lt;=99),_xlfn.UNICHAR(9889),TRUE,_xlfn.UNICHAR(9729)))</f>
        <v>☀</v>
      </c>
      <c r="F1502" t="str" cm="1">
        <f t="array" ref="F1502">IF($K1502="","",_xlfn.IFS($K1502=0,"Clear",$K1502&lt;=3,"Partly Cloudy",OR($K1502=45,$K1502=48),"Fog",AND($K1502&gt;=51,$K1502&lt;=67),"Drizzle",AND($K1502&gt;=71,$K1502&lt;=77),"Snow",AND($K1502&gt;=80,$K1502&lt;=82),"Rain Showers",AND($K1502&gt;=95,$K1502&lt;=99),"Thunderstorm",TRUE,"Cloudy"))</f>
        <v>Clear</v>
      </c>
      <c r="G1502" s="3" cm="1">
        <f t="array" ref="G1502">IF($A1502="","",INDEX(OpenMeteoAPI[TemperatureC],ROWS($G$2:G1502)))</f>
        <v>28.4</v>
      </c>
      <c r="H1502" s="4" cm="1">
        <f t="array" ref="H1502">IF($A1502="","",INDEX(OpenMeteoAPI[RelativeHumidityPct],ROWS($H$2:H1502))/100)</f>
        <v>0.42</v>
      </c>
      <c r="I1502" s="4" cm="1">
        <f t="array" ref="I1502">IF($A1502="","",INDEX(OpenMeteoAPI[PrecipitationProbabilityPct],ROWS($I$2:I1502))/100)</f>
        <v>0</v>
      </c>
      <c r="J1502" s="3" cm="1">
        <f t="array" ref="J1502">IF($A1502="","",INDEX(OpenMeteoAPI[PrecipitationMM],ROWS($J$2:J1502)))</f>
        <v>0</v>
      </c>
      <c r="K1502" cm="1">
        <f t="array" ref="K1502">IF($A1502="","",INDEX(OpenMeteoAPI[WeatherCode],ROWS($K$2:K1502)))</f>
        <v>0</v>
      </c>
      <c r="L1502" s="3" cm="1">
        <f t="array" ref="L1502">IF($A1502="","",INDEX(OpenMeteoAPI[WindSpeedKMH],ROWS($L$2:L1502)))</f>
        <v>5.8</v>
      </c>
    </row>
    <row r="1503" spans="1:12">
      <c r="A1503" t="str" cm="1">
        <f t="array" ref="A1503">IFERROR(INDEX(OpenMeteoAPI[City],ROWS($A$2:A1503))&amp;", "&amp;INDEX(OpenMeteoAPI[CountryCode],ROWS($A$2:A1503)),"")</f>
        <v>London, GB</v>
      </c>
      <c r="B1503" t="str" cm="1">
        <f t="array" ref="B1503">IF($A1503="","",INDEX(OpenMeteoAPI[LocationID],ROWS($B$2:B1503)))</f>
        <v>GB-LON</v>
      </c>
      <c r="C1503" s="5" cm="1">
        <f t="array" ref="C1503">IF($A1503="","",INDEX(OpenMeteoAPI[ForecastDateTime],ROWS($C$2:C1503)))</f>
        <v>46212.541666666664</v>
      </c>
      <c r="D1503" t="str">
        <f t="shared" si="23"/>
        <v>1PM</v>
      </c>
      <c r="E1503" t="str" cm="1">
        <f t="array" ref="E1503">IF($K1503="","",_xlfn.IFS($K1503=0,_xlfn.UNICHAR(9728),$K1503&lt;=3,_xlfn.UNICHAR(9729),OR($K1503=45,$K1503=48),"~",AND($K1503&gt;=51,$K1503&lt;=67),_xlfn.UNICHAR(9748),AND($K1503&gt;=71,$K1503&lt;=77),_xlfn.UNICHAR(10052),AND($K1503&gt;=80,$K1503&lt;=82),_xlfn.UNICHAR(9748),AND($K1503&gt;=95,$K1503&lt;=99),_xlfn.UNICHAR(9889),TRUE,_xlfn.UNICHAR(9729)))</f>
        <v>☀</v>
      </c>
      <c r="F1503" t="str" cm="1">
        <f t="array" ref="F1503">IF($K1503="","",_xlfn.IFS($K1503=0,"Clear",$K1503&lt;=3,"Partly Cloudy",OR($K1503=45,$K1503=48),"Fog",AND($K1503&gt;=51,$K1503&lt;=67),"Drizzle",AND($K1503&gt;=71,$K1503&lt;=77),"Snow",AND($K1503&gt;=80,$K1503&lt;=82),"Rain Showers",AND($K1503&gt;=95,$K1503&lt;=99),"Thunderstorm",TRUE,"Cloudy"))</f>
        <v>Clear</v>
      </c>
      <c r="G1503" s="3" cm="1">
        <f t="array" ref="G1503">IF($A1503="","",INDEX(OpenMeteoAPI[TemperatureC],ROWS($G$2:G1503)))</f>
        <v>29.4</v>
      </c>
      <c r="H1503" s="4" cm="1">
        <f t="array" ref="H1503">IF($A1503="","",INDEX(OpenMeteoAPI[RelativeHumidityPct],ROWS($H$2:H1503))/100)</f>
        <v>0.39</v>
      </c>
      <c r="I1503" s="4" cm="1">
        <f t="array" ref="I1503">IF($A1503="","",INDEX(OpenMeteoAPI[PrecipitationProbabilityPct],ROWS($I$2:I1503))/100)</f>
        <v>0</v>
      </c>
      <c r="J1503" s="3" cm="1">
        <f t="array" ref="J1503">IF($A1503="","",INDEX(OpenMeteoAPI[PrecipitationMM],ROWS($J$2:J1503)))</f>
        <v>0</v>
      </c>
      <c r="K1503" cm="1">
        <f t="array" ref="K1503">IF($A1503="","",INDEX(OpenMeteoAPI[WeatherCode],ROWS($K$2:K1503)))</f>
        <v>0</v>
      </c>
      <c r="L1503" s="3" cm="1">
        <f t="array" ref="L1503">IF($A1503="","",INDEX(OpenMeteoAPI[WindSpeedKMH],ROWS($L$2:L1503)))</f>
        <v>4.7</v>
      </c>
    </row>
    <row r="1504" spans="1:12">
      <c r="A1504" t="str" cm="1">
        <f t="array" ref="A1504">IFERROR(INDEX(OpenMeteoAPI[City],ROWS($A$2:A1504))&amp;", "&amp;INDEX(OpenMeteoAPI[CountryCode],ROWS($A$2:A1504)),"")</f>
        <v>London, GB</v>
      </c>
      <c r="B1504" t="str" cm="1">
        <f t="array" ref="B1504">IF($A1504="","",INDEX(OpenMeteoAPI[LocationID],ROWS($B$2:B1504)))</f>
        <v>GB-LON</v>
      </c>
      <c r="C1504" s="5" cm="1">
        <f t="array" ref="C1504">IF($A1504="","",INDEX(OpenMeteoAPI[ForecastDateTime],ROWS($C$2:C1504)))</f>
        <v>46212.583333333336</v>
      </c>
      <c r="D1504" t="str">
        <f t="shared" si="23"/>
        <v>2PM</v>
      </c>
      <c r="E1504" t="str" cm="1">
        <f t="array" ref="E1504">IF($K1504="","",_xlfn.IFS($K1504=0,_xlfn.UNICHAR(9728),$K1504&lt;=3,_xlfn.UNICHAR(9729),OR($K1504=45,$K1504=48),"~",AND($K1504&gt;=51,$K1504&lt;=67),_xlfn.UNICHAR(9748),AND($K1504&gt;=71,$K1504&lt;=77),_xlfn.UNICHAR(10052),AND($K1504&gt;=80,$K1504&lt;=82),_xlfn.UNICHAR(9748),AND($K1504&gt;=95,$K1504&lt;=99),_xlfn.UNICHAR(9889),TRUE,_xlfn.UNICHAR(9729)))</f>
        <v>☀</v>
      </c>
      <c r="F1504" t="str" cm="1">
        <f t="array" ref="F1504">IF($K1504="","",_xlfn.IFS($K1504=0,"Clear",$K1504&lt;=3,"Partly Cloudy",OR($K1504=45,$K1504=48),"Fog",AND($K1504&gt;=51,$K1504&lt;=67),"Drizzle",AND($K1504&gt;=71,$K1504&lt;=77),"Snow",AND($K1504&gt;=80,$K1504&lt;=82),"Rain Showers",AND($K1504&gt;=95,$K1504&lt;=99),"Thunderstorm",TRUE,"Cloudy"))</f>
        <v>Clear</v>
      </c>
      <c r="G1504" s="3" cm="1">
        <f t="array" ref="G1504">IF($A1504="","",INDEX(OpenMeteoAPI[TemperatureC],ROWS($G$2:G1504)))</f>
        <v>30.2</v>
      </c>
      <c r="H1504" s="4" cm="1">
        <f t="array" ref="H1504">IF($A1504="","",INDEX(OpenMeteoAPI[RelativeHumidityPct],ROWS($H$2:H1504))/100)</f>
        <v>0.36</v>
      </c>
      <c r="I1504" s="4" cm="1">
        <f t="array" ref="I1504">IF($A1504="","",INDEX(OpenMeteoAPI[PrecipitationProbabilityPct],ROWS($I$2:I1504))/100)</f>
        <v>0</v>
      </c>
      <c r="J1504" s="3" cm="1">
        <f t="array" ref="J1504">IF($A1504="","",INDEX(OpenMeteoAPI[PrecipitationMM],ROWS($J$2:J1504)))</f>
        <v>0</v>
      </c>
      <c r="K1504" cm="1">
        <f t="array" ref="K1504">IF($A1504="","",INDEX(OpenMeteoAPI[WeatherCode],ROWS($K$2:K1504)))</f>
        <v>0</v>
      </c>
      <c r="L1504" s="3" cm="1">
        <f t="array" ref="L1504">IF($A1504="","",INDEX(OpenMeteoAPI[WindSpeedKMH],ROWS($L$2:L1504)))</f>
        <v>4.3</v>
      </c>
    </row>
    <row r="1505" spans="1:12">
      <c r="A1505" t="str" cm="1">
        <f t="array" ref="A1505">IFERROR(INDEX(OpenMeteoAPI[City],ROWS($A$2:A1505))&amp;", "&amp;INDEX(OpenMeteoAPI[CountryCode],ROWS($A$2:A1505)),"")</f>
        <v>London, GB</v>
      </c>
      <c r="B1505" t="str" cm="1">
        <f t="array" ref="B1505">IF($A1505="","",INDEX(OpenMeteoAPI[LocationID],ROWS($B$2:B1505)))</f>
        <v>GB-LON</v>
      </c>
      <c r="C1505" s="5" cm="1">
        <f t="array" ref="C1505">IF($A1505="","",INDEX(OpenMeteoAPI[ForecastDateTime],ROWS($C$2:C1505)))</f>
        <v>46212.625</v>
      </c>
      <c r="D1505" t="str">
        <f t="shared" si="23"/>
        <v>3PM</v>
      </c>
      <c r="E1505" t="str" cm="1">
        <f t="array" ref="E1505">IF($K1505="","",_xlfn.IFS($K1505=0,_xlfn.UNICHAR(9728),$K1505&lt;=3,_xlfn.UNICHAR(9729),OR($K1505=45,$K1505=48),"~",AND($K1505&gt;=51,$K1505&lt;=67),_xlfn.UNICHAR(9748),AND($K1505&gt;=71,$K1505&lt;=77),_xlfn.UNICHAR(10052),AND($K1505&gt;=80,$K1505&lt;=82),_xlfn.UNICHAR(9748),AND($K1505&gt;=95,$K1505&lt;=99),_xlfn.UNICHAR(9889),TRUE,_xlfn.UNICHAR(9729)))</f>
        <v>☁</v>
      </c>
      <c r="F1505" t="str" cm="1">
        <f t="array" ref="F1505">IF($K1505="","",_xlfn.IFS($K1505=0,"Clear",$K1505&lt;=3,"Partly Cloudy",OR($K1505=45,$K1505=48),"Fog",AND($K1505&gt;=51,$K1505&lt;=67),"Drizzle",AND($K1505&gt;=71,$K1505&lt;=77),"Snow",AND($K1505&gt;=80,$K1505&lt;=82),"Rain Showers",AND($K1505&gt;=95,$K1505&lt;=99),"Thunderstorm",TRUE,"Cloudy"))</f>
        <v>Partly Cloudy</v>
      </c>
      <c r="G1505" s="3" cm="1">
        <f t="array" ref="G1505">IF($A1505="","",INDEX(OpenMeteoAPI[TemperatureC],ROWS($G$2:G1505)))</f>
        <v>30.7</v>
      </c>
      <c r="H1505" s="4" cm="1">
        <f t="array" ref="H1505">IF($A1505="","",INDEX(OpenMeteoAPI[RelativeHumidityPct],ROWS($H$2:H1505))/100)</f>
        <v>0.33</v>
      </c>
      <c r="I1505" s="4" cm="1">
        <f t="array" ref="I1505">IF($A1505="","",INDEX(OpenMeteoAPI[PrecipitationProbabilityPct],ROWS($I$2:I1505))/100)</f>
        <v>0</v>
      </c>
      <c r="J1505" s="3" cm="1">
        <f t="array" ref="J1505">IF($A1505="","",INDEX(OpenMeteoAPI[PrecipitationMM],ROWS($J$2:J1505)))</f>
        <v>0</v>
      </c>
      <c r="K1505" cm="1">
        <f t="array" ref="K1505">IF($A1505="","",INDEX(OpenMeteoAPI[WeatherCode],ROWS($K$2:K1505)))</f>
        <v>1</v>
      </c>
      <c r="L1505" s="3" cm="1">
        <f t="array" ref="L1505">IF($A1505="","",INDEX(OpenMeteoAPI[WindSpeedKMH],ROWS($L$2:L1505)))</f>
        <v>4</v>
      </c>
    </row>
    <row r="1506" spans="1:12">
      <c r="A1506" t="str" cm="1">
        <f t="array" ref="A1506">IFERROR(INDEX(OpenMeteoAPI[City],ROWS($A$2:A1506))&amp;", "&amp;INDEX(OpenMeteoAPI[CountryCode],ROWS($A$2:A1506)),"")</f>
        <v>London, GB</v>
      </c>
      <c r="B1506" t="str" cm="1">
        <f t="array" ref="B1506">IF($A1506="","",INDEX(OpenMeteoAPI[LocationID],ROWS($B$2:B1506)))</f>
        <v>GB-LON</v>
      </c>
      <c r="C1506" s="5" cm="1">
        <f t="array" ref="C1506">IF($A1506="","",INDEX(OpenMeteoAPI[ForecastDateTime],ROWS($C$2:C1506)))</f>
        <v>46212.666666666664</v>
      </c>
      <c r="D1506" t="str">
        <f t="shared" si="23"/>
        <v>4PM</v>
      </c>
      <c r="E1506" t="str" cm="1">
        <f t="array" ref="E1506">IF($K1506="","",_xlfn.IFS($K1506=0,_xlfn.UNICHAR(9728),$K1506&lt;=3,_xlfn.UNICHAR(9729),OR($K1506=45,$K1506=48),"~",AND($K1506&gt;=51,$K1506&lt;=67),_xlfn.UNICHAR(9748),AND($K1506&gt;=71,$K1506&lt;=77),_xlfn.UNICHAR(10052),AND($K1506&gt;=80,$K1506&lt;=82),_xlfn.UNICHAR(9748),AND($K1506&gt;=95,$K1506&lt;=99),_xlfn.UNICHAR(9889),TRUE,_xlfn.UNICHAR(9729)))</f>
        <v>☁</v>
      </c>
      <c r="F1506" t="str" cm="1">
        <f t="array" ref="F1506">IF($K1506="","",_xlfn.IFS($K1506=0,"Clear",$K1506&lt;=3,"Partly Cloudy",OR($K1506=45,$K1506=48),"Fog",AND($K1506&gt;=51,$K1506&lt;=67),"Drizzle",AND($K1506&gt;=71,$K1506&lt;=77),"Snow",AND($K1506&gt;=80,$K1506&lt;=82),"Rain Showers",AND($K1506&gt;=95,$K1506&lt;=99),"Thunderstorm",TRUE,"Cloudy"))</f>
        <v>Partly Cloudy</v>
      </c>
      <c r="G1506" s="3" cm="1">
        <f t="array" ref="G1506">IF($A1506="","",INDEX(OpenMeteoAPI[TemperatureC],ROWS($G$2:G1506)))</f>
        <v>31.2</v>
      </c>
      <c r="H1506" s="4" cm="1">
        <f t="array" ref="H1506">IF($A1506="","",INDEX(OpenMeteoAPI[RelativeHumidityPct],ROWS($H$2:H1506))/100)</f>
        <v>0.31</v>
      </c>
      <c r="I1506" s="4" cm="1">
        <f t="array" ref="I1506">IF($A1506="","",INDEX(OpenMeteoAPI[PrecipitationProbabilityPct],ROWS($I$2:I1506))/100)</f>
        <v>0</v>
      </c>
      <c r="J1506" s="3" cm="1">
        <f t="array" ref="J1506">IF($A1506="","",INDEX(OpenMeteoAPI[PrecipitationMM],ROWS($J$2:J1506)))</f>
        <v>0</v>
      </c>
      <c r="K1506" cm="1">
        <f t="array" ref="K1506">IF($A1506="","",INDEX(OpenMeteoAPI[WeatherCode],ROWS($K$2:K1506)))</f>
        <v>1</v>
      </c>
      <c r="L1506" s="3" cm="1">
        <f t="array" ref="L1506">IF($A1506="","",INDEX(OpenMeteoAPI[WindSpeedKMH],ROWS($L$2:L1506)))</f>
        <v>3.6</v>
      </c>
    </row>
    <row r="1507" spans="1:12">
      <c r="A1507" t="str" cm="1">
        <f t="array" ref="A1507">IFERROR(INDEX(OpenMeteoAPI[City],ROWS($A$2:A1507))&amp;", "&amp;INDEX(OpenMeteoAPI[CountryCode],ROWS($A$2:A1507)),"")</f>
        <v>London, GB</v>
      </c>
      <c r="B1507" t="str" cm="1">
        <f t="array" ref="B1507">IF($A1507="","",INDEX(OpenMeteoAPI[LocationID],ROWS($B$2:B1507)))</f>
        <v>GB-LON</v>
      </c>
      <c r="C1507" s="5" cm="1">
        <f t="array" ref="C1507">IF($A1507="","",INDEX(OpenMeteoAPI[ForecastDateTime],ROWS($C$2:C1507)))</f>
        <v>46212.708333333336</v>
      </c>
      <c r="D1507" t="str">
        <f t="shared" si="23"/>
        <v>5PM</v>
      </c>
      <c r="E1507" t="str" cm="1">
        <f t="array" ref="E1507">IF($K1507="","",_xlfn.IFS($K1507=0,_xlfn.UNICHAR(9728),$K1507&lt;=3,_xlfn.UNICHAR(9729),OR($K1507=45,$K1507=48),"~",AND($K1507&gt;=51,$K1507&lt;=67),_xlfn.UNICHAR(9748),AND($K1507&gt;=71,$K1507&lt;=77),_xlfn.UNICHAR(10052),AND($K1507&gt;=80,$K1507&lt;=82),_xlfn.UNICHAR(9748),AND($K1507&gt;=95,$K1507&lt;=99),_xlfn.UNICHAR(9889),TRUE,_xlfn.UNICHAR(9729)))</f>
        <v>☁</v>
      </c>
      <c r="F1507" t="str" cm="1">
        <f t="array" ref="F1507">IF($K1507="","",_xlfn.IFS($K1507=0,"Clear",$K1507&lt;=3,"Partly Cloudy",OR($K1507=45,$K1507=48),"Fog",AND($K1507&gt;=51,$K1507&lt;=67),"Drizzle",AND($K1507&gt;=71,$K1507&lt;=77),"Snow",AND($K1507&gt;=80,$K1507&lt;=82),"Rain Showers",AND($K1507&gt;=95,$K1507&lt;=99),"Thunderstorm",TRUE,"Cloudy"))</f>
        <v>Partly Cloudy</v>
      </c>
      <c r="G1507" s="3" cm="1">
        <f t="array" ref="G1507">IF($A1507="","",INDEX(OpenMeteoAPI[TemperatureC],ROWS($G$2:G1507)))</f>
        <v>31.4</v>
      </c>
      <c r="H1507" s="4" cm="1">
        <f t="array" ref="H1507">IF($A1507="","",INDEX(OpenMeteoAPI[RelativeHumidityPct],ROWS($H$2:H1507))/100)</f>
        <v>0.3</v>
      </c>
      <c r="I1507" s="4" cm="1">
        <f t="array" ref="I1507">IF($A1507="","",INDEX(OpenMeteoAPI[PrecipitationProbabilityPct],ROWS($I$2:I1507))/100)</f>
        <v>0</v>
      </c>
      <c r="J1507" s="3" cm="1">
        <f t="array" ref="J1507">IF($A1507="","",INDEX(OpenMeteoAPI[PrecipitationMM],ROWS($J$2:J1507)))</f>
        <v>0</v>
      </c>
      <c r="K1507" cm="1">
        <f t="array" ref="K1507">IF($A1507="","",INDEX(OpenMeteoAPI[WeatherCode],ROWS($K$2:K1507)))</f>
        <v>2</v>
      </c>
      <c r="L1507" s="3" cm="1">
        <f t="array" ref="L1507">IF($A1507="","",INDEX(OpenMeteoAPI[WindSpeedKMH],ROWS($L$2:L1507)))</f>
        <v>2.5</v>
      </c>
    </row>
    <row r="1508" spans="1:12">
      <c r="A1508" t="str" cm="1">
        <f t="array" ref="A1508">IFERROR(INDEX(OpenMeteoAPI[City],ROWS($A$2:A1508))&amp;", "&amp;INDEX(OpenMeteoAPI[CountryCode],ROWS($A$2:A1508)),"")</f>
        <v>London, GB</v>
      </c>
      <c r="B1508" t="str" cm="1">
        <f t="array" ref="B1508">IF($A1508="","",INDEX(OpenMeteoAPI[LocationID],ROWS($B$2:B1508)))</f>
        <v>GB-LON</v>
      </c>
      <c r="C1508" s="5" cm="1">
        <f t="array" ref="C1508">IF($A1508="","",INDEX(OpenMeteoAPI[ForecastDateTime],ROWS($C$2:C1508)))</f>
        <v>46212.75</v>
      </c>
      <c r="D1508" t="str">
        <f t="shared" si="23"/>
        <v>6PM</v>
      </c>
      <c r="E1508" t="str" cm="1">
        <f t="array" ref="E1508">IF($K1508="","",_xlfn.IFS($K1508=0,_xlfn.UNICHAR(9728),$K1508&lt;=3,_xlfn.UNICHAR(9729),OR($K1508=45,$K1508=48),"~",AND($K1508&gt;=51,$K1508&lt;=67),_xlfn.UNICHAR(9748),AND($K1508&gt;=71,$K1508&lt;=77),_xlfn.UNICHAR(10052),AND($K1508&gt;=80,$K1508&lt;=82),_xlfn.UNICHAR(9748),AND($K1508&gt;=95,$K1508&lt;=99),_xlfn.UNICHAR(9889),TRUE,_xlfn.UNICHAR(9729)))</f>
        <v>☁</v>
      </c>
      <c r="F1508" t="str" cm="1">
        <f t="array" ref="F1508">IF($K1508="","",_xlfn.IFS($K1508=0,"Clear",$K1508&lt;=3,"Partly Cloudy",OR($K1508=45,$K1508=48),"Fog",AND($K1508&gt;=51,$K1508&lt;=67),"Drizzle",AND($K1508&gt;=71,$K1508&lt;=77),"Snow",AND($K1508&gt;=80,$K1508&lt;=82),"Rain Showers",AND($K1508&gt;=95,$K1508&lt;=99),"Thunderstorm",TRUE,"Cloudy"))</f>
        <v>Partly Cloudy</v>
      </c>
      <c r="G1508" s="3" cm="1">
        <f t="array" ref="G1508">IF($A1508="","",INDEX(OpenMeteoAPI[TemperatureC],ROWS($G$2:G1508)))</f>
        <v>31.4</v>
      </c>
      <c r="H1508" s="4" cm="1">
        <f t="array" ref="H1508">IF($A1508="","",INDEX(OpenMeteoAPI[RelativeHumidityPct],ROWS($H$2:H1508))/100)</f>
        <v>0.28999999999999998</v>
      </c>
      <c r="I1508" s="4" cm="1">
        <f t="array" ref="I1508">IF($A1508="","",INDEX(OpenMeteoAPI[PrecipitationProbabilityPct],ROWS($I$2:I1508))/100)</f>
        <v>0</v>
      </c>
      <c r="J1508" s="3" cm="1">
        <f t="array" ref="J1508">IF($A1508="","",INDEX(OpenMeteoAPI[PrecipitationMM],ROWS($J$2:J1508)))</f>
        <v>0</v>
      </c>
      <c r="K1508" cm="1">
        <f t="array" ref="K1508">IF($A1508="","",INDEX(OpenMeteoAPI[WeatherCode],ROWS($K$2:K1508)))</f>
        <v>2</v>
      </c>
      <c r="L1508" s="3" cm="1">
        <f t="array" ref="L1508">IF($A1508="","",INDEX(OpenMeteoAPI[WindSpeedKMH],ROWS($L$2:L1508)))</f>
        <v>1.4</v>
      </c>
    </row>
    <row r="1509" spans="1:12">
      <c r="A1509" t="str" cm="1">
        <f t="array" ref="A1509">IFERROR(INDEX(OpenMeteoAPI[City],ROWS($A$2:A1509))&amp;", "&amp;INDEX(OpenMeteoAPI[CountryCode],ROWS($A$2:A1509)),"")</f>
        <v>London, GB</v>
      </c>
      <c r="B1509" t="str" cm="1">
        <f t="array" ref="B1509">IF($A1509="","",INDEX(OpenMeteoAPI[LocationID],ROWS($B$2:B1509)))</f>
        <v>GB-LON</v>
      </c>
      <c r="C1509" s="5" cm="1">
        <f t="array" ref="C1509">IF($A1509="","",INDEX(OpenMeteoAPI[ForecastDateTime],ROWS($C$2:C1509)))</f>
        <v>46212.791666666664</v>
      </c>
      <c r="D1509" t="str">
        <f t="shared" si="23"/>
        <v>7PM</v>
      </c>
      <c r="E1509" t="str" cm="1">
        <f t="array" ref="E1509">IF($K1509="","",_xlfn.IFS($K1509=0,_xlfn.UNICHAR(9728),$K1509&lt;=3,_xlfn.UNICHAR(9729),OR($K1509=45,$K1509=48),"~",AND($K1509&gt;=51,$K1509&lt;=67),_xlfn.UNICHAR(9748),AND($K1509&gt;=71,$K1509&lt;=77),_xlfn.UNICHAR(10052),AND($K1509&gt;=80,$K1509&lt;=82),_xlfn.UNICHAR(9748),AND($K1509&gt;=95,$K1509&lt;=99),_xlfn.UNICHAR(9889),TRUE,_xlfn.UNICHAR(9729)))</f>
        <v>☁</v>
      </c>
      <c r="F1509" t="str" cm="1">
        <f t="array" ref="F1509">IF($K1509="","",_xlfn.IFS($K1509=0,"Clear",$K1509&lt;=3,"Partly Cloudy",OR($K1509=45,$K1509=48),"Fog",AND($K1509&gt;=51,$K1509&lt;=67),"Drizzle",AND($K1509&gt;=71,$K1509&lt;=77),"Snow",AND($K1509&gt;=80,$K1509&lt;=82),"Rain Showers",AND($K1509&gt;=95,$K1509&lt;=99),"Thunderstorm",TRUE,"Cloudy"))</f>
        <v>Partly Cloudy</v>
      </c>
      <c r="G1509" s="3" cm="1">
        <f t="array" ref="G1509">IF($A1509="","",INDEX(OpenMeteoAPI[TemperatureC],ROWS($G$2:G1509)))</f>
        <v>31.4</v>
      </c>
      <c r="H1509" s="4" cm="1">
        <f t="array" ref="H1509">IF($A1509="","",INDEX(OpenMeteoAPI[RelativeHumidityPct],ROWS($H$2:H1509))/100)</f>
        <v>0.28999999999999998</v>
      </c>
      <c r="I1509" s="4" cm="1">
        <f t="array" ref="I1509">IF($A1509="","",INDEX(OpenMeteoAPI[PrecipitationProbabilityPct],ROWS($I$2:I1509))/100)</f>
        <v>0</v>
      </c>
      <c r="J1509" s="3" cm="1">
        <f t="array" ref="J1509">IF($A1509="","",INDEX(OpenMeteoAPI[PrecipitationMM],ROWS($J$2:J1509)))</f>
        <v>0</v>
      </c>
      <c r="K1509" cm="1">
        <f t="array" ref="K1509">IF($A1509="","",INDEX(OpenMeteoAPI[WeatherCode],ROWS($K$2:K1509)))</f>
        <v>2</v>
      </c>
      <c r="L1509" s="3" cm="1">
        <f t="array" ref="L1509">IF($A1509="","",INDEX(OpenMeteoAPI[WindSpeedKMH],ROWS($L$2:L1509)))</f>
        <v>0.4</v>
      </c>
    </row>
    <row r="1510" spans="1:12">
      <c r="A1510" t="str" cm="1">
        <f t="array" ref="A1510">IFERROR(INDEX(OpenMeteoAPI[City],ROWS($A$2:A1510))&amp;", "&amp;INDEX(OpenMeteoAPI[CountryCode],ROWS($A$2:A1510)),"")</f>
        <v>London, GB</v>
      </c>
      <c r="B1510" t="str" cm="1">
        <f t="array" ref="B1510">IF($A1510="","",INDEX(OpenMeteoAPI[LocationID],ROWS($B$2:B1510)))</f>
        <v>GB-LON</v>
      </c>
      <c r="C1510" s="5" cm="1">
        <f t="array" ref="C1510">IF($A1510="","",INDEX(OpenMeteoAPI[ForecastDateTime],ROWS($C$2:C1510)))</f>
        <v>46212.833333333336</v>
      </c>
      <c r="D1510" t="str">
        <f t="shared" si="23"/>
        <v>8PM</v>
      </c>
      <c r="E1510" t="str" cm="1">
        <f t="array" ref="E1510">IF($K1510="","",_xlfn.IFS($K1510=0,_xlfn.UNICHAR(9728),$K1510&lt;=3,_xlfn.UNICHAR(9729),OR($K1510=45,$K1510=48),"~",AND($K1510&gt;=51,$K1510&lt;=67),_xlfn.UNICHAR(9748),AND($K1510&gt;=71,$K1510&lt;=77),_xlfn.UNICHAR(10052),AND($K1510&gt;=80,$K1510&lt;=82),_xlfn.UNICHAR(9748),AND($K1510&gt;=95,$K1510&lt;=99),_xlfn.UNICHAR(9889),TRUE,_xlfn.UNICHAR(9729)))</f>
        <v>☁</v>
      </c>
      <c r="F1510" t="str" cm="1">
        <f t="array" ref="F1510">IF($K1510="","",_xlfn.IFS($K1510=0,"Clear",$K1510&lt;=3,"Partly Cloudy",OR($K1510=45,$K1510=48),"Fog",AND($K1510&gt;=51,$K1510&lt;=67),"Drizzle",AND($K1510&gt;=71,$K1510&lt;=77),"Snow",AND($K1510&gt;=80,$K1510&lt;=82),"Rain Showers",AND($K1510&gt;=95,$K1510&lt;=99),"Thunderstorm",TRUE,"Cloudy"))</f>
        <v>Partly Cloudy</v>
      </c>
      <c r="G1510" s="3" cm="1">
        <f t="array" ref="G1510">IF($A1510="","",INDEX(OpenMeteoAPI[TemperatureC],ROWS($G$2:G1510)))</f>
        <v>31.2</v>
      </c>
      <c r="H1510" s="4" cm="1">
        <f t="array" ref="H1510">IF($A1510="","",INDEX(OpenMeteoAPI[RelativeHumidityPct],ROWS($H$2:H1510))/100)</f>
        <v>0.35</v>
      </c>
      <c r="I1510" s="4" cm="1">
        <f t="array" ref="I1510">IF($A1510="","",INDEX(OpenMeteoAPI[PrecipitationProbabilityPct],ROWS($I$2:I1510))/100)</f>
        <v>0</v>
      </c>
      <c r="J1510" s="3" cm="1">
        <f t="array" ref="J1510">IF($A1510="","",INDEX(OpenMeteoAPI[PrecipitationMM],ROWS($J$2:J1510)))</f>
        <v>0</v>
      </c>
      <c r="K1510" cm="1">
        <f t="array" ref="K1510">IF($A1510="","",INDEX(OpenMeteoAPI[WeatherCode],ROWS($K$2:K1510)))</f>
        <v>3</v>
      </c>
      <c r="L1510" s="3" cm="1">
        <f t="array" ref="L1510">IF($A1510="","",INDEX(OpenMeteoAPI[WindSpeedKMH],ROWS($L$2:L1510)))</f>
        <v>8.6</v>
      </c>
    </row>
    <row r="1511" spans="1:12">
      <c r="A1511" t="str" cm="1">
        <f t="array" ref="A1511">IFERROR(INDEX(OpenMeteoAPI[City],ROWS($A$2:A1511))&amp;", "&amp;INDEX(OpenMeteoAPI[CountryCode],ROWS($A$2:A1511)),"")</f>
        <v>London, GB</v>
      </c>
      <c r="B1511" t="str" cm="1">
        <f t="array" ref="B1511">IF($A1511="","",INDEX(OpenMeteoAPI[LocationID],ROWS($B$2:B1511)))</f>
        <v>GB-LON</v>
      </c>
      <c r="C1511" s="5" cm="1">
        <f t="array" ref="C1511">IF($A1511="","",INDEX(OpenMeteoAPI[ForecastDateTime],ROWS($C$2:C1511)))</f>
        <v>46212.875</v>
      </c>
      <c r="D1511" t="str">
        <f t="shared" si="23"/>
        <v>9PM</v>
      </c>
      <c r="E1511" t="str" cm="1">
        <f t="array" ref="E1511">IF($K1511="","",_xlfn.IFS($K1511=0,_xlfn.UNICHAR(9728),$K1511&lt;=3,_xlfn.UNICHAR(9729),OR($K1511=45,$K1511=48),"~",AND($K1511&gt;=51,$K1511&lt;=67),_xlfn.UNICHAR(9748),AND($K1511&gt;=71,$K1511&lt;=77),_xlfn.UNICHAR(10052),AND($K1511&gt;=80,$K1511&lt;=82),_xlfn.UNICHAR(9748),AND($K1511&gt;=95,$K1511&lt;=99),_xlfn.UNICHAR(9889),TRUE,_xlfn.UNICHAR(9729)))</f>
        <v>☁</v>
      </c>
      <c r="F1511" t="str" cm="1">
        <f t="array" ref="F1511">IF($K1511="","",_xlfn.IFS($K1511=0,"Clear",$K1511&lt;=3,"Partly Cloudy",OR($K1511=45,$K1511=48),"Fog",AND($K1511&gt;=51,$K1511&lt;=67),"Drizzle",AND($K1511&gt;=71,$K1511&lt;=77),"Snow",AND($K1511&gt;=80,$K1511&lt;=82),"Rain Showers",AND($K1511&gt;=95,$K1511&lt;=99),"Thunderstorm",TRUE,"Cloudy"))</f>
        <v>Partly Cloudy</v>
      </c>
      <c r="G1511" s="3" cm="1">
        <f t="array" ref="G1511">IF($A1511="","",INDEX(OpenMeteoAPI[TemperatureC],ROWS($G$2:G1511)))</f>
        <v>30.4</v>
      </c>
      <c r="H1511" s="4" cm="1">
        <f t="array" ref="H1511">IF($A1511="","",INDEX(OpenMeteoAPI[RelativeHumidityPct],ROWS($H$2:H1511))/100)</f>
        <v>0.38</v>
      </c>
      <c r="I1511" s="4" cm="1">
        <f t="array" ref="I1511">IF($A1511="","",INDEX(OpenMeteoAPI[PrecipitationProbabilityPct],ROWS($I$2:I1511))/100)</f>
        <v>0</v>
      </c>
      <c r="J1511" s="3" cm="1">
        <f t="array" ref="J1511">IF($A1511="","",INDEX(OpenMeteoAPI[PrecipitationMM],ROWS($J$2:J1511)))</f>
        <v>0</v>
      </c>
      <c r="K1511" cm="1">
        <f t="array" ref="K1511">IF($A1511="","",INDEX(OpenMeteoAPI[WeatherCode],ROWS($K$2:K1511)))</f>
        <v>3</v>
      </c>
      <c r="L1511" s="3" cm="1">
        <f t="array" ref="L1511">IF($A1511="","",INDEX(OpenMeteoAPI[WindSpeedKMH],ROWS($L$2:L1511)))</f>
        <v>13.3</v>
      </c>
    </row>
    <row r="1512" spans="1:12">
      <c r="A1512" t="str" cm="1">
        <f t="array" ref="A1512">IFERROR(INDEX(OpenMeteoAPI[City],ROWS($A$2:A1512))&amp;", "&amp;INDEX(OpenMeteoAPI[CountryCode],ROWS($A$2:A1512)),"")</f>
        <v>London, GB</v>
      </c>
      <c r="B1512" t="str" cm="1">
        <f t="array" ref="B1512">IF($A1512="","",INDEX(OpenMeteoAPI[LocationID],ROWS($B$2:B1512)))</f>
        <v>GB-LON</v>
      </c>
      <c r="C1512" s="5" cm="1">
        <f t="array" ref="C1512">IF($A1512="","",INDEX(OpenMeteoAPI[ForecastDateTime],ROWS($C$2:C1512)))</f>
        <v>46212.916666666664</v>
      </c>
      <c r="D1512" t="str">
        <f t="shared" si="23"/>
        <v>10PM</v>
      </c>
      <c r="E1512" t="str" cm="1">
        <f t="array" ref="E1512">IF($K1512="","",_xlfn.IFS($K1512=0,_xlfn.UNICHAR(9728),$K1512&lt;=3,_xlfn.UNICHAR(9729),OR($K1512=45,$K1512=48),"~",AND($K1512&gt;=51,$K1512&lt;=67),_xlfn.UNICHAR(9748),AND($K1512&gt;=71,$K1512&lt;=77),_xlfn.UNICHAR(10052),AND($K1512&gt;=80,$K1512&lt;=82),_xlfn.UNICHAR(9748),AND($K1512&gt;=95,$K1512&lt;=99),_xlfn.UNICHAR(9889),TRUE,_xlfn.UNICHAR(9729)))</f>
        <v>☁</v>
      </c>
      <c r="F1512" t="str" cm="1">
        <f t="array" ref="F1512">IF($K1512="","",_xlfn.IFS($K1512=0,"Clear",$K1512&lt;=3,"Partly Cloudy",OR($K1512=45,$K1512=48),"Fog",AND($K1512&gt;=51,$K1512&lt;=67),"Drizzle",AND($K1512&gt;=71,$K1512&lt;=77),"Snow",AND($K1512&gt;=80,$K1512&lt;=82),"Rain Showers",AND($K1512&gt;=95,$K1512&lt;=99),"Thunderstorm",TRUE,"Cloudy"))</f>
        <v>Partly Cloudy</v>
      </c>
      <c r="G1512" s="3" cm="1">
        <f t="array" ref="G1512">IF($A1512="","",INDEX(OpenMeteoAPI[TemperatureC],ROWS($G$2:G1512)))</f>
        <v>29.4</v>
      </c>
      <c r="H1512" s="4" cm="1">
        <f t="array" ref="H1512">IF($A1512="","",INDEX(OpenMeteoAPI[RelativeHumidityPct],ROWS($H$2:H1512))/100)</f>
        <v>0.42</v>
      </c>
      <c r="I1512" s="4" cm="1">
        <f t="array" ref="I1512">IF($A1512="","",INDEX(OpenMeteoAPI[PrecipitationProbabilityPct],ROWS($I$2:I1512))/100)</f>
        <v>0</v>
      </c>
      <c r="J1512" s="3" cm="1">
        <f t="array" ref="J1512">IF($A1512="","",INDEX(OpenMeteoAPI[PrecipitationMM],ROWS($J$2:J1512)))</f>
        <v>0</v>
      </c>
      <c r="K1512" cm="1">
        <f t="array" ref="K1512">IF($A1512="","",INDEX(OpenMeteoAPI[WeatherCode],ROWS($K$2:K1512)))</f>
        <v>3</v>
      </c>
      <c r="L1512" s="3" cm="1">
        <f t="array" ref="L1512">IF($A1512="","",INDEX(OpenMeteoAPI[WindSpeedKMH],ROWS($L$2:L1512)))</f>
        <v>16.600000000000001</v>
      </c>
    </row>
    <row r="1513" spans="1:12">
      <c r="A1513" t="str" cm="1">
        <f t="array" ref="A1513">IFERROR(INDEX(OpenMeteoAPI[City],ROWS($A$2:A1513))&amp;", "&amp;INDEX(OpenMeteoAPI[CountryCode],ROWS($A$2:A1513)),"")</f>
        <v>London, GB</v>
      </c>
      <c r="B1513" t="str" cm="1">
        <f t="array" ref="B1513">IF($A1513="","",INDEX(OpenMeteoAPI[LocationID],ROWS($B$2:B1513)))</f>
        <v>GB-LON</v>
      </c>
      <c r="C1513" s="5" cm="1">
        <f t="array" ref="C1513">IF($A1513="","",INDEX(OpenMeteoAPI[ForecastDateTime],ROWS($C$2:C1513)))</f>
        <v>46212.958333333336</v>
      </c>
      <c r="D1513" t="str">
        <f t="shared" si="23"/>
        <v>11PM</v>
      </c>
      <c r="E1513" t="str" cm="1">
        <f t="array" ref="E1513">IF($K1513="","",_xlfn.IFS($K1513=0,_xlfn.UNICHAR(9728),$K1513&lt;=3,_xlfn.UNICHAR(9729),OR($K1513=45,$K1513=48),"~",AND($K1513&gt;=51,$K1513&lt;=67),_xlfn.UNICHAR(9748),AND($K1513&gt;=71,$K1513&lt;=77),_xlfn.UNICHAR(10052),AND($K1513&gt;=80,$K1513&lt;=82),_xlfn.UNICHAR(9748),AND($K1513&gt;=95,$K1513&lt;=99),_xlfn.UNICHAR(9889),TRUE,_xlfn.UNICHAR(9729)))</f>
        <v>☁</v>
      </c>
      <c r="F1513" t="str" cm="1">
        <f t="array" ref="F1513">IF($K1513="","",_xlfn.IFS($K1513=0,"Clear",$K1513&lt;=3,"Partly Cloudy",OR($K1513=45,$K1513=48),"Fog",AND($K1513&gt;=51,$K1513&lt;=67),"Drizzle",AND($K1513&gt;=71,$K1513&lt;=77),"Snow",AND($K1513&gt;=80,$K1513&lt;=82),"Rain Showers",AND($K1513&gt;=95,$K1513&lt;=99),"Thunderstorm",TRUE,"Cloudy"))</f>
        <v>Partly Cloudy</v>
      </c>
      <c r="G1513" s="3" cm="1">
        <f t="array" ref="G1513">IF($A1513="","",INDEX(OpenMeteoAPI[TemperatureC],ROWS($G$2:G1513)))</f>
        <v>28.2</v>
      </c>
      <c r="H1513" s="4" cm="1">
        <f t="array" ref="H1513">IF($A1513="","",INDEX(OpenMeteoAPI[RelativeHumidityPct],ROWS($H$2:H1513))/100)</f>
        <v>0.46</v>
      </c>
      <c r="I1513" s="4" cm="1">
        <f t="array" ref="I1513">IF($A1513="","",INDEX(OpenMeteoAPI[PrecipitationProbabilityPct],ROWS($I$2:I1513))/100)</f>
        <v>0</v>
      </c>
      <c r="J1513" s="3" cm="1">
        <f t="array" ref="J1513">IF($A1513="","",INDEX(OpenMeteoAPI[PrecipitationMM],ROWS($J$2:J1513)))</f>
        <v>0</v>
      </c>
      <c r="K1513" cm="1">
        <f t="array" ref="K1513">IF($A1513="","",INDEX(OpenMeteoAPI[WeatherCode],ROWS($K$2:K1513)))</f>
        <v>3</v>
      </c>
      <c r="L1513" s="3" cm="1">
        <f t="array" ref="L1513">IF($A1513="","",INDEX(OpenMeteoAPI[WindSpeedKMH],ROWS($L$2:L1513)))</f>
        <v>16.2</v>
      </c>
    </row>
    <row r="1514" spans="1:12">
      <c r="A1514" t="str" cm="1">
        <f t="array" ref="A1514">IFERROR(INDEX(OpenMeteoAPI[City],ROWS($A$2:A1514))&amp;", "&amp;INDEX(OpenMeteoAPI[CountryCode],ROWS($A$2:A1514)),"")</f>
        <v>London, GB</v>
      </c>
      <c r="B1514" t="str" cm="1">
        <f t="array" ref="B1514">IF($A1514="","",INDEX(OpenMeteoAPI[LocationID],ROWS($B$2:B1514)))</f>
        <v>GB-LON</v>
      </c>
      <c r="C1514" s="5" cm="1">
        <f t="array" ref="C1514">IF($A1514="","",INDEX(OpenMeteoAPI[ForecastDateTime],ROWS($C$2:C1514)))</f>
        <v>46213</v>
      </c>
      <c r="D1514" t="str">
        <f t="shared" si="23"/>
        <v>12AM</v>
      </c>
      <c r="E1514" t="str" cm="1">
        <f t="array" ref="E1514">IF($K1514="","",_xlfn.IFS($K1514=0,_xlfn.UNICHAR(9728),$K1514&lt;=3,_xlfn.UNICHAR(9729),OR($K1514=45,$K1514=48),"~",AND($K1514&gt;=51,$K1514&lt;=67),_xlfn.UNICHAR(9748),AND($K1514&gt;=71,$K1514&lt;=77),_xlfn.UNICHAR(10052),AND($K1514&gt;=80,$K1514&lt;=82),_xlfn.UNICHAR(9748),AND($K1514&gt;=95,$K1514&lt;=99),_xlfn.UNICHAR(9889),TRUE,_xlfn.UNICHAR(9729)))</f>
        <v>☁</v>
      </c>
      <c r="F1514" t="str" cm="1">
        <f t="array" ref="F1514">IF($K1514="","",_xlfn.IFS($K1514=0,"Clear",$K1514&lt;=3,"Partly Cloudy",OR($K1514=45,$K1514=48),"Fog",AND($K1514&gt;=51,$K1514&lt;=67),"Drizzle",AND($K1514&gt;=71,$K1514&lt;=77),"Snow",AND($K1514&gt;=80,$K1514&lt;=82),"Rain Showers",AND($K1514&gt;=95,$K1514&lt;=99),"Thunderstorm",TRUE,"Cloudy"))</f>
        <v>Partly Cloudy</v>
      </c>
      <c r="G1514" s="3" cm="1">
        <f t="array" ref="G1514">IF($A1514="","",INDEX(OpenMeteoAPI[TemperatureC],ROWS($G$2:G1514)))</f>
        <v>26.7</v>
      </c>
      <c r="H1514" s="4" cm="1">
        <f t="array" ref="H1514">IF($A1514="","",INDEX(OpenMeteoAPI[RelativeHumidityPct],ROWS($H$2:H1514))/100)</f>
        <v>0.49</v>
      </c>
      <c r="I1514" s="4" cm="1">
        <f t="array" ref="I1514">IF($A1514="","",INDEX(OpenMeteoAPI[PrecipitationProbabilityPct],ROWS($I$2:I1514))/100)</f>
        <v>0</v>
      </c>
      <c r="J1514" s="3" cm="1">
        <f t="array" ref="J1514">IF($A1514="","",INDEX(OpenMeteoAPI[PrecipitationMM],ROWS($J$2:J1514)))</f>
        <v>0</v>
      </c>
      <c r="K1514" cm="1">
        <f t="array" ref="K1514">IF($A1514="","",INDEX(OpenMeteoAPI[WeatherCode],ROWS($K$2:K1514)))</f>
        <v>3</v>
      </c>
      <c r="L1514" s="3" cm="1">
        <f t="array" ref="L1514">IF($A1514="","",INDEX(OpenMeteoAPI[WindSpeedKMH],ROWS($L$2:L1514)))</f>
        <v>13.7</v>
      </c>
    </row>
    <row r="1515" spans="1:12">
      <c r="A1515" t="str" cm="1">
        <f t="array" ref="A1515">IFERROR(INDEX(OpenMeteoAPI[City],ROWS($A$2:A1515))&amp;", "&amp;INDEX(OpenMeteoAPI[CountryCode],ROWS($A$2:A1515)),"")</f>
        <v>London, GB</v>
      </c>
      <c r="B1515" t="str" cm="1">
        <f t="array" ref="B1515">IF($A1515="","",INDEX(OpenMeteoAPI[LocationID],ROWS($B$2:B1515)))</f>
        <v>GB-LON</v>
      </c>
      <c r="C1515" s="5" cm="1">
        <f t="array" ref="C1515">IF($A1515="","",INDEX(OpenMeteoAPI[ForecastDateTime],ROWS($C$2:C1515)))</f>
        <v>46213.041666666664</v>
      </c>
      <c r="D1515" t="str">
        <f t="shared" si="23"/>
        <v>1AM</v>
      </c>
      <c r="E1515" t="str" cm="1">
        <f t="array" ref="E1515">IF($K1515="","",_xlfn.IFS($K1515=0,_xlfn.UNICHAR(9728),$K1515&lt;=3,_xlfn.UNICHAR(9729),OR($K1515=45,$K1515=48),"~",AND($K1515&gt;=51,$K1515&lt;=67),_xlfn.UNICHAR(9748),AND($K1515&gt;=71,$K1515&lt;=77),_xlfn.UNICHAR(10052),AND($K1515&gt;=80,$K1515&lt;=82),_xlfn.UNICHAR(9748),AND($K1515&gt;=95,$K1515&lt;=99),_xlfn.UNICHAR(9889),TRUE,_xlfn.UNICHAR(9729)))</f>
        <v>☁</v>
      </c>
      <c r="F1515" t="str" cm="1">
        <f t="array" ref="F1515">IF($K1515="","",_xlfn.IFS($K1515=0,"Clear",$K1515&lt;=3,"Partly Cloudy",OR($K1515=45,$K1515=48),"Fog",AND($K1515&gt;=51,$K1515&lt;=67),"Drizzle",AND($K1515&gt;=71,$K1515&lt;=77),"Snow",AND($K1515&gt;=80,$K1515&lt;=82),"Rain Showers",AND($K1515&gt;=95,$K1515&lt;=99),"Thunderstorm",TRUE,"Cloudy"))</f>
        <v>Partly Cloudy</v>
      </c>
      <c r="G1515" s="3" cm="1">
        <f t="array" ref="G1515">IF($A1515="","",INDEX(OpenMeteoAPI[TemperatureC],ROWS($G$2:G1515)))</f>
        <v>25.5</v>
      </c>
      <c r="H1515" s="4" cm="1">
        <f t="array" ref="H1515">IF($A1515="","",INDEX(OpenMeteoAPI[RelativeHumidityPct],ROWS($H$2:H1515))/100)</f>
        <v>0.52</v>
      </c>
      <c r="I1515" s="4" cm="1">
        <f t="array" ref="I1515">IF($A1515="","",INDEX(OpenMeteoAPI[PrecipitationProbabilityPct],ROWS($I$2:I1515))/100)</f>
        <v>0</v>
      </c>
      <c r="J1515" s="3" cm="1">
        <f t="array" ref="J1515">IF($A1515="","",INDEX(OpenMeteoAPI[PrecipitationMM],ROWS($J$2:J1515)))</f>
        <v>0</v>
      </c>
      <c r="K1515" cm="1">
        <f t="array" ref="K1515">IF($A1515="","",INDEX(OpenMeteoAPI[WeatherCode],ROWS($K$2:K1515)))</f>
        <v>3</v>
      </c>
      <c r="L1515" s="3" cm="1">
        <f t="array" ref="L1515">IF($A1515="","",INDEX(OpenMeteoAPI[WindSpeedKMH],ROWS($L$2:L1515)))</f>
        <v>11.2</v>
      </c>
    </row>
    <row r="1516" spans="1:12">
      <c r="A1516" t="str" cm="1">
        <f t="array" ref="A1516">IFERROR(INDEX(OpenMeteoAPI[City],ROWS($A$2:A1516))&amp;", "&amp;INDEX(OpenMeteoAPI[CountryCode],ROWS($A$2:A1516)),"")</f>
        <v>London, GB</v>
      </c>
      <c r="B1516" t="str" cm="1">
        <f t="array" ref="B1516">IF($A1516="","",INDEX(OpenMeteoAPI[LocationID],ROWS($B$2:B1516)))</f>
        <v>GB-LON</v>
      </c>
      <c r="C1516" s="5" cm="1">
        <f t="array" ref="C1516">IF($A1516="","",INDEX(OpenMeteoAPI[ForecastDateTime],ROWS($C$2:C1516)))</f>
        <v>46213.083333333336</v>
      </c>
      <c r="D1516" t="str">
        <f t="shared" si="23"/>
        <v>2AM</v>
      </c>
      <c r="E1516" t="str" cm="1">
        <f t="array" ref="E1516">IF($K1516="","",_xlfn.IFS($K1516=0,_xlfn.UNICHAR(9728),$K1516&lt;=3,_xlfn.UNICHAR(9729),OR($K1516=45,$K1516=48),"~",AND($K1516&gt;=51,$K1516&lt;=67),_xlfn.UNICHAR(9748),AND($K1516&gt;=71,$K1516&lt;=77),_xlfn.UNICHAR(10052),AND($K1516&gt;=80,$K1516&lt;=82),_xlfn.UNICHAR(9748),AND($K1516&gt;=95,$K1516&lt;=99),_xlfn.UNICHAR(9889),TRUE,_xlfn.UNICHAR(9729)))</f>
        <v>☁</v>
      </c>
      <c r="F1516" t="str" cm="1">
        <f t="array" ref="F1516">IF($K1516="","",_xlfn.IFS($K1516=0,"Clear",$K1516&lt;=3,"Partly Cloudy",OR($K1516=45,$K1516=48),"Fog",AND($K1516&gt;=51,$K1516&lt;=67),"Drizzle",AND($K1516&gt;=71,$K1516&lt;=77),"Snow",AND($K1516&gt;=80,$K1516&lt;=82),"Rain Showers",AND($K1516&gt;=95,$K1516&lt;=99),"Thunderstorm",TRUE,"Cloudy"))</f>
        <v>Partly Cloudy</v>
      </c>
      <c r="G1516" s="3" cm="1">
        <f t="array" ref="G1516">IF($A1516="","",INDEX(OpenMeteoAPI[TemperatureC],ROWS($G$2:G1516)))</f>
        <v>24.8</v>
      </c>
      <c r="H1516" s="4" cm="1">
        <f t="array" ref="H1516">IF($A1516="","",INDEX(OpenMeteoAPI[RelativeHumidityPct],ROWS($H$2:H1516))/100)</f>
        <v>0.54</v>
      </c>
      <c r="I1516" s="4" cm="1">
        <f t="array" ref="I1516">IF($A1516="","",INDEX(OpenMeteoAPI[PrecipitationProbabilityPct],ROWS($I$2:I1516))/100)</f>
        <v>0</v>
      </c>
      <c r="J1516" s="3" cm="1">
        <f t="array" ref="J1516">IF($A1516="","",INDEX(OpenMeteoAPI[PrecipitationMM],ROWS($J$2:J1516)))</f>
        <v>0</v>
      </c>
      <c r="K1516" cm="1">
        <f t="array" ref="K1516">IF($A1516="","",INDEX(OpenMeteoAPI[WeatherCode],ROWS($K$2:K1516)))</f>
        <v>3</v>
      </c>
      <c r="L1516" s="3" cm="1">
        <f t="array" ref="L1516">IF($A1516="","",INDEX(OpenMeteoAPI[WindSpeedKMH],ROWS($L$2:L1516)))</f>
        <v>9</v>
      </c>
    </row>
    <row r="1517" spans="1:12">
      <c r="A1517" t="str" cm="1">
        <f t="array" ref="A1517">IFERROR(INDEX(OpenMeteoAPI[City],ROWS($A$2:A1517))&amp;", "&amp;INDEX(OpenMeteoAPI[CountryCode],ROWS($A$2:A1517)),"")</f>
        <v>London, GB</v>
      </c>
      <c r="B1517" t="str" cm="1">
        <f t="array" ref="B1517">IF($A1517="","",INDEX(OpenMeteoAPI[LocationID],ROWS($B$2:B1517)))</f>
        <v>GB-LON</v>
      </c>
      <c r="C1517" s="5" cm="1">
        <f t="array" ref="C1517">IF($A1517="","",INDEX(OpenMeteoAPI[ForecastDateTime],ROWS($C$2:C1517)))</f>
        <v>46213.125</v>
      </c>
      <c r="D1517" t="str">
        <f t="shared" si="23"/>
        <v>3AM</v>
      </c>
      <c r="E1517" t="str" cm="1">
        <f t="array" ref="E1517">IF($K1517="","",_xlfn.IFS($K1517=0,_xlfn.UNICHAR(9728),$K1517&lt;=3,_xlfn.UNICHAR(9729),OR($K1517=45,$K1517=48),"~",AND($K1517&gt;=51,$K1517&lt;=67),_xlfn.UNICHAR(9748),AND($K1517&gt;=71,$K1517&lt;=77),_xlfn.UNICHAR(10052),AND($K1517&gt;=80,$K1517&lt;=82),_xlfn.UNICHAR(9748),AND($K1517&gt;=95,$K1517&lt;=99),_xlfn.UNICHAR(9889),TRUE,_xlfn.UNICHAR(9729)))</f>
        <v>☁</v>
      </c>
      <c r="F1517" t="str" cm="1">
        <f t="array" ref="F1517">IF($K1517="","",_xlfn.IFS($K1517=0,"Clear",$K1517&lt;=3,"Partly Cloudy",OR($K1517=45,$K1517=48),"Fog",AND($K1517&gt;=51,$K1517&lt;=67),"Drizzle",AND($K1517&gt;=71,$K1517&lt;=77),"Snow",AND($K1517&gt;=80,$K1517&lt;=82),"Rain Showers",AND($K1517&gt;=95,$K1517&lt;=99),"Thunderstorm",TRUE,"Cloudy"))</f>
        <v>Partly Cloudy</v>
      </c>
      <c r="G1517" s="3" cm="1">
        <f t="array" ref="G1517">IF($A1517="","",INDEX(OpenMeteoAPI[TemperatureC],ROWS($G$2:G1517)))</f>
        <v>24.2</v>
      </c>
      <c r="H1517" s="4" cm="1">
        <f t="array" ref="H1517">IF($A1517="","",INDEX(OpenMeteoAPI[RelativeHumidityPct],ROWS($H$2:H1517))/100)</f>
        <v>0.55000000000000004</v>
      </c>
      <c r="I1517" s="4" cm="1">
        <f t="array" ref="I1517">IF($A1517="","",INDEX(OpenMeteoAPI[PrecipitationProbabilityPct],ROWS($I$2:I1517))/100)</f>
        <v>0</v>
      </c>
      <c r="J1517" s="3" cm="1">
        <f t="array" ref="J1517">IF($A1517="","",INDEX(OpenMeteoAPI[PrecipitationMM],ROWS($J$2:J1517)))</f>
        <v>0</v>
      </c>
      <c r="K1517" cm="1">
        <f t="array" ref="K1517">IF($A1517="","",INDEX(OpenMeteoAPI[WeatherCode],ROWS($K$2:K1517)))</f>
        <v>3</v>
      </c>
      <c r="L1517" s="3" cm="1">
        <f t="array" ref="L1517">IF($A1517="","",INDEX(OpenMeteoAPI[WindSpeedKMH],ROWS($L$2:L1517)))</f>
        <v>6.8</v>
      </c>
    </row>
    <row r="1518" spans="1:12">
      <c r="A1518" t="str" cm="1">
        <f t="array" ref="A1518">IFERROR(INDEX(OpenMeteoAPI[City],ROWS($A$2:A1518))&amp;", "&amp;INDEX(OpenMeteoAPI[CountryCode],ROWS($A$2:A1518)),"")</f>
        <v>London, GB</v>
      </c>
      <c r="B1518" t="str" cm="1">
        <f t="array" ref="B1518">IF($A1518="","",INDEX(OpenMeteoAPI[LocationID],ROWS($B$2:B1518)))</f>
        <v>GB-LON</v>
      </c>
      <c r="C1518" s="5" cm="1">
        <f t="array" ref="C1518">IF($A1518="","",INDEX(OpenMeteoAPI[ForecastDateTime],ROWS($C$2:C1518)))</f>
        <v>46213.166666666664</v>
      </c>
      <c r="D1518" t="str">
        <f t="shared" si="23"/>
        <v>4AM</v>
      </c>
      <c r="E1518" t="str" cm="1">
        <f t="array" ref="E1518">IF($K1518="","",_xlfn.IFS($K1518=0,_xlfn.UNICHAR(9728),$K1518&lt;=3,_xlfn.UNICHAR(9729),OR($K1518=45,$K1518=48),"~",AND($K1518&gt;=51,$K1518&lt;=67),_xlfn.UNICHAR(9748),AND($K1518&gt;=71,$K1518&lt;=77),_xlfn.UNICHAR(10052),AND($K1518&gt;=80,$K1518&lt;=82),_xlfn.UNICHAR(9748),AND($K1518&gt;=95,$K1518&lt;=99),_xlfn.UNICHAR(9889),TRUE,_xlfn.UNICHAR(9729)))</f>
        <v>☁</v>
      </c>
      <c r="F1518" t="str" cm="1">
        <f t="array" ref="F1518">IF($K1518="","",_xlfn.IFS($K1518=0,"Clear",$K1518&lt;=3,"Partly Cloudy",OR($K1518=45,$K1518=48),"Fog",AND($K1518&gt;=51,$K1518&lt;=67),"Drizzle",AND($K1518&gt;=71,$K1518&lt;=77),"Snow",AND($K1518&gt;=80,$K1518&lt;=82),"Rain Showers",AND($K1518&gt;=95,$K1518&lt;=99),"Thunderstorm",TRUE,"Cloudy"))</f>
        <v>Partly Cloudy</v>
      </c>
      <c r="G1518" s="3" cm="1">
        <f t="array" ref="G1518">IF($A1518="","",INDEX(OpenMeteoAPI[TemperatureC],ROWS($G$2:G1518)))</f>
        <v>23.7</v>
      </c>
      <c r="H1518" s="4" cm="1">
        <f t="array" ref="H1518">IF($A1518="","",INDEX(OpenMeteoAPI[RelativeHumidityPct],ROWS($H$2:H1518))/100)</f>
        <v>0.56999999999999995</v>
      </c>
      <c r="I1518" s="4" cm="1">
        <f t="array" ref="I1518">IF($A1518="","",INDEX(OpenMeteoAPI[PrecipitationProbabilityPct],ROWS($I$2:I1518))/100)</f>
        <v>0</v>
      </c>
      <c r="J1518" s="3" cm="1">
        <f t="array" ref="J1518">IF($A1518="","",INDEX(OpenMeteoAPI[PrecipitationMM],ROWS($J$2:J1518)))</f>
        <v>0</v>
      </c>
      <c r="K1518" cm="1">
        <f t="array" ref="K1518">IF($A1518="","",INDEX(OpenMeteoAPI[WeatherCode],ROWS($K$2:K1518)))</f>
        <v>3</v>
      </c>
      <c r="L1518" s="3" cm="1">
        <f t="array" ref="L1518">IF($A1518="","",INDEX(OpenMeteoAPI[WindSpeedKMH],ROWS($L$2:L1518)))</f>
        <v>5.8</v>
      </c>
    </row>
    <row r="1519" spans="1:12">
      <c r="A1519" t="str" cm="1">
        <f t="array" ref="A1519">IFERROR(INDEX(OpenMeteoAPI[City],ROWS($A$2:A1519))&amp;", "&amp;INDEX(OpenMeteoAPI[CountryCode],ROWS($A$2:A1519)),"")</f>
        <v>London, GB</v>
      </c>
      <c r="B1519" t="str" cm="1">
        <f t="array" ref="B1519">IF($A1519="","",INDEX(OpenMeteoAPI[LocationID],ROWS($B$2:B1519)))</f>
        <v>GB-LON</v>
      </c>
      <c r="C1519" s="5" cm="1">
        <f t="array" ref="C1519">IF($A1519="","",INDEX(OpenMeteoAPI[ForecastDateTime],ROWS($C$2:C1519)))</f>
        <v>46213.208333333336</v>
      </c>
      <c r="D1519" t="str">
        <f t="shared" si="23"/>
        <v>5AM</v>
      </c>
      <c r="E1519" t="str" cm="1">
        <f t="array" ref="E1519">IF($K1519="","",_xlfn.IFS($K1519=0,_xlfn.UNICHAR(9728),$K1519&lt;=3,_xlfn.UNICHAR(9729),OR($K1519=45,$K1519=48),"~",AND($K1519&gt;=51,$K1519&lt;=67),_xlfn.UNICHAR(9748),AND($K1519&gt;=71,$K1519&lt;=77),_xlfn.UNICHAR(10052),AND($K1519&gt;=80,$K1519&lt;=82),_xlfn.UNICHAR(9748),AND($K1519&gt;=95,$K1519&lt;=99),_xlfn.UNICHAR(9889),TRUE,_xlfn.UNICHAR(9729)))</f>
        <v>☁</v>
      </c>
      <c r="F1519" t="str" cm="1">
        <f t="array" ref="F1519">IF($K1519="","",_xlfn.IFS($K1519=0,"Clear",$K1519&lt;=3,"Partly Cloudy",OR($K1519=45,$K1519=48),"Fog",AND($K1519&gt;=51,$K1519&lt;=67),"Drizzle",AND($K1519&gt;=71,$K1519&lt;=77),"Snow",AND($K1519&gt;=80,$K1519&lt;=82),"Rain Showers",AND($K1519&gt;=95,$K1519&lt;=99),"Thunderstorm",TRUE,"Cloudy"))</f>
        <v>Partly Cloudy</v>
      </c>
      <c r="G1519" s="3" cm="1">
        <f t="array" ref="G1519">IF($A1519="","",INDEX(OpenMeteoAPI[TemperatureC],ROWS($G$2:G1519)))</f>
        <v>23</v>
      </c>
      <c r="H1519" s="4" cm="1">
        <f t="array" ref="H1519">IF($A1519="","",INDEX(OpenMeteoAPI[RelativeHumidityPct],ROWS($H$2:H1519))/100)</f>
        <v>0.61</v>
      </c>
      <c r="I1519" s="4" cm="1">
        <f t="array" ref="I1519">IF($A1519="","",INDEX(OpenMeteoAPI[PrecipitationProbabilityPct],ROWS($I$2:I1519))/100)</f>
        <v>0</v>
      </c>
      <c r="J1519" s="3" cm="1">
        <f t="array" ref="J1519">IF($A1519="","",INDEX(OpenMeteoAPI[PrecipitationMM],ROWS($J$2:J1519)))</f>
        <v>0</v>
      </c>
      <c r="K1519" cm="1">
        <f t="array" ref="K1519">IF($A1519="","",INDEX(OpenMeteoAPI[WeatherCode],ROWS($K$2:K1519)))</f>
        <v>3</v>
      </c>
      <c r="L1519" s="3" cm="1">
        <f t="array" ref="L1519">IF($A1519="","",INDEX(OpenMeteoAPI[WindSpeedKMH],ROWS($L$2:L1519)))</f>
        <v>6.1</v>
      </c>
    </row>
    <row r="1520" spans="1:12">
      <c r="A1520" t="str" cm="1">
        <f t="array" ref="A1520">IFERROR(INDEX(OpenMeteoAPI[City],ROWS($A$2:A1520))&amp;", "&amp;INDEX(OpenMeteoAPI[CountryCode],ROWS($A$2:A1520)),"")</f>
        <v>London, GB</v>
      </c>
      <c r="B1520" t="str" cm="1">
        <f t="array" ref="B1520">IF($A1520="","",INDEX(OpenMeteoAPI[LocationID],ROWS($B$2:B1520)))</f>
        <v>GB-LON</v>
      </c>
      <c r="C1520" s="5" cm="1">
        <f t="array" ref="C1520">IF($A1520="","",INDEX(OpenMeteoAPI[ForecastDateTime],ROWS($C$2:C1520)))</f>
        <v>46213.25</v>
      </c>
      <c r="D1520" t="str">
        <f t="shared" si="23"/>
        <v>6AM</v>
      </c>
      <c r="E1520" t="str" cm="1">
        <f t="array" ref="E1520">IF($K1520="","",_xlfn.IFS($K1520=0,_xlfn.UNICHAR(9728),$K1520&lt;=3,_xlfn.UNICHAR(9729),OR($K1520=45,$K1520=48),"~",AND($K1520&gt;=51,$K1520&lt;=67),_xlfn.UNICHAR(9748),AND($K1520&gt;=71,$K1520&lt;=77),_xlfn.UNICHAR(10052),AND($K1520&gt;=80,$K1520&lt;=82),_xlfn.UNICHAR(9748),AND($K1520&gt;=95,$K1520&lt;=99),_xlfn.UNICHAR(9889),TRUE,_xlfn.UNICHAR(9729)))</f>
        <v>☁</v>
      </c>
      <c r="F1520" t="str" cm="1">
        <f t="array" ref="F1520">IF($K1520="","",_xlfn.IFS($K1520=0,"Clear",$K1520&lt;=3,"Partly Cloudy",OR($K1520=45,$K1520=48),"Fog",AND($K1520&gt;=51,$K1520&lt;=67),"Drizzle",AND($K1520&gt;=71,$K1520&lt;=77),"Snow",AND($K1520&gt;=80,$K1520&lt;=82),"Rain Showers",AND($K1520&gt;=95,$K1520&lt;=99),"Thunderstorm",TRUE,"Cloudy"))</f>
        <v>Partly Cloudy</v>
      </c>
      <c r="G1520" s="3" cm="1">
        <f t="array" ref="G1520">IF($A1520="","",INDEX(OpenMeteoAPI[TemperatureC],ROWS($G$2:G1520)))</f>
        <v>22.4</v>
      </c>
      <c r="H1520" s="4" cm="1">
        <f t="array" ref="H1520">IF($A1520="","",INDEX(OpenMeteoAPI[RelativeHumidityPct],ROWS($H$2:H1520))/100)</f>
        <v>0.66</v>
      </c>
      <c r="I1520" s="4" cm="1">
        <f t="array" ref="I1520">IF($A1520="","",INDEX(OpenMeteoAPI[PrecipitationProbabilityPct],ROWS($I$2:I1520))/100)</f>
        <v>0</v>
      </c>
      <c r="J1520" s="3" cm="1">
        <f t="array" ref="J1520">IF($A1520="","",INDEX(OpenMeteoAPI[PrecipitationMM],ROWS($J$2:J1520)))</f>
        <v>0</v>
      </c>
      <c r="K1520" cm="1">
        <f t="array" ref="K1520">IF($A1520="","",INDEX(OpenMeteoAPI[WeatherCode],ROWS($K$2:K1520)))</f>
        <v>3</v>
      </c>
      <c r="L1520" s="3" cm="1">
        <f t="array" ref="L1520">IF($A1520="","",INDEX(OpenMeteoAPI[WindSpeedKMH],ROWS($L$2:L1520)))</f>
        <v>7.6</v>
      </c>
    </row>
    <row r="1521" spans="1:12">
      <c r="A1521" t="str" cm="1">
        <f t="array" ref="A1521">IFERROR(INDEX(OpenMeteoAPI[City],ROWS($A$2:A1521))&amp;", "&amp;INDEX(OpenMeteoAPI[CountryCode],ROWS($A$2:A1521)),"")</f>
        <v>London, GB</v>
      </c>
      <c r="B1521" t="str" cm="1">
        <f t="array" ref="B1521">IF($A1521="","",INDEX(OpenMeteoAPI[LocationID],ROWS($B$2:B1521)))</f>
        <v>GB-LON</v>
      </c>
      <c r="C1521" s="5" cm="1">
        <f t="array" ref="C1521">IF($A1521="","",INDEX(OpenMeteoAPI[ForecastDateTime],ROWS($C$2:C1521)))</f>
        <v>46213.291666666664</v>
      </c>
      <c r="D1521" t="str">
        <f t="shared" si="23"/>
        <v>7AM</v>
      </c>
      <c r="E1521" t="str" cm="1">
        <f t="array" ref="E1521">IF($K1521="","",_xlfn.IFS($K1521=0,_xlfn.UNICHAR(9728),$K1521&lt;=3,_xlfn.UNICHAR(9729),OR($K1521=45,$K1521=48),"~",AND($K1521&gt;=51,$K1521&lt;=67),_xlfn.UNICHAR(9748),AND($K1521&gt;=71,$K1521&lt;=77),_xlfn.UNICHAR(10052),AND($K1521&gt;=80,$K1521&lt;=82),_xlfn.UNICHAR(9748),AND($K1521&gt;=95,$K1521&lt;=99),_xlfn.UNICHAR(9889),TRUE,_xlfn.UNICHAR(9729)))</f>
        <v>☁</v>
      </c>
      <c r="F1521" t="str" cm="1">
        <f t="array" ref="F1521">IF($K1521="","",_xlfn.IFS($K1521=0,"Clear",$K1521&lt;=3,"Partly Cloudy",OR($K1521=45,$K1521=48),"Fog",AND($K1521&gt;=51,$K1521&lt;=67),"Drizzle",AND($K1521&gt;=71,$K1521&lt;=77),"Snow",AND($K1521&gt;=80,$K1521&lt;=82),"Rain Showers",AND($K1521&gt;=95,$K1521&lt;=99),"Thunderstorm",TRUE,"Cloudy"))</f>
        <v>Partly Cloudy</v>
      </c>
      <c r="G1521" s="3" cm="1">
        <f t="array" ref="G1521">IF($A1521="","",INDEX(OpenMeteoAPI[TemperatureC],ROWS($G$2:G1521)))</f>
        <v>22.1</v>
      </c>
      <c r="H1521" s="4" cm="1">
        <f t="array" ref="H1521">IF($A1521="","",INDEX(OpenMeteoAPI[RelativeHumidityPct],ROWS($H$2:H1521))/100)</f>
        <v>0.69</v>
      </c>
      <c r="I1521" s="4" cm="1">
        <f t="array" ref="I1521">IF($A1521="","",INDEX(OpenMeteoAPI[PrecipitationProbabilityPct],ROWS($I$2:I1521))/100)</f>
        <v>0</v>
      </c>
      <c r="J1521" s="3" cm="1">
        <f t="array" ref="J1521">IF($A1521="","",INDEX(OpenMeteoAPI[PrecipitationMM],ROWS($J$2:J1521)))</f>
        <v>0</v>
      </c>
      <c r="K1521" cm="1">
        <f t="array" ref="K1521">IF($A1521="","",INDEX(OpenMeteoAPI[WeatherCode],ROWS($K$2:K1521)))</f>
        <v>3</v>
      </c>
      <c r="L1521" s="3" cm="1">
        <f t="array" ref="L1521">IF($A1521="","",INDEX(OpenMeteoAPI[WindSpeedKMH],ROWS($L$2:L1521)))</f>
        <v>8.6</v>
      </c>
    </row>
    <row r="1522" spans="1:12">
      <c r="A1522" t="str" cm="1">
        <f t="array" ref="A1522">IFERROR(INDEX(OpenMeteoAPI[City],ROWS($A$2:A1522))&amp;", "&amp;INDEX(OpenMeteoAPI[CountryCode],ROWS($A$2:A1522)),"")</f>
        <v>London, GB</v>
      </c>
      <c r="B1522" t="str" cm="1">
        <f t="array" ref="B1522">IF($A1522="","",INDEX(OpenMeteoAPI[LocationID],ROWS($B$2:B1522)))</f>
        <v>GB-LON</v>
      </c>
      <c r="C1522" s="5" cm="1">
        <f t="array" ref="C1522">IF($A1522="","",INDEX(OpenMeteoAPI[ForecastDateTime],ROWS($C$2:C1522)))</f>
        <v>46213.333333333336</v>
      </c>
      <c r="D1522" t="str">
        <f t="shared" si="23"/>
        <v>8AM</v>
      </c>
      <c r="E1522" t="str" cm="1">
        <f t="array" ref="E1522">IF($K1522="","",_xlfn.IFS($K1522=0,_xlfn.UNICHAR(9728),$K1522&lt;=3,_xlfn.UNICHAR(9729),OR($K1522=45,$K1522=48),"~",AND($K1522&gt;=51,$K1522&lt;=67),_xlfn.UNICHAR(9748),AND($K1522&gt;=71,$K1522&lt;=77),_xlfn.UNICHAR(10052),AND($K1522&gt;=80,$K1522&lt;=82),_xlfn.UNICHAR(9748),AND($K1522&gt;=95,$K1522&lt;=99),_xlfn.UNICHAR(9889),TRUE,_xlfn.UNICHAR(9729)))</f>
        <v>☁</v>
      </c>
      <c r="F1522" t="str" cm="1">
        <f t="array" ref="F1522">IF($K1522="","",_xlfn.IFS($K1522=0,"Clear",$K1522&lt;=3,"Partly Cloudy",OR($K1522=45,$K1522=48),"Fog",AND($K1522&gt;=51,$K1522&lt;=67),"Drizzle",AND($K1522&gt;=71,$K1522&lt;=77),"Snow",AND($K1522&gt;=80,$K1522&lt;=82),"Rain Showers",AND($K1522&gt;=95,$K1522&lt;=99),"Thunderstorm",TRUE,"Cloudy"))</f>
        <v>Partly Cloudy</v>
      </c>
      <c r="G1522" s="3" cm="1">
        <f t="array" ref="G1522">IF($A1522="","",INDEX(OpenMeteoAPI[TemperatureC],ROWS($G$2:G1522)))</f>
        <v>22.3</v>
      </c>
      <c r="H1522" s="4" cm="1">
        <f t="array" ref="H1522">IF($A1522="","",INDEX(OpenMeteoAPI[RelativeHumidityPct],ROWS($H$2:H1522))/100)</f>
        <v>0.7</v>
      </c>
      <c r="I1522" s="4" cm="1">
        <f t="array" ref="I1522">IF($A1522="","",INDEX(OpenMeteoAPI[PrecipitationProbabilityPct],ROWS($I$2:I1522))/100)</f>
        <v>0</v>
      </c>
      <c r="J1522" s="3" cm="1">
        <f t="array" ref="J1522">IF($A1522="","",INDEX(OpenMeteoAPI[PrecipitationMM],ROWS($J$2:J1522)))</f>
        <v>0</v>
      </c>
      <c r="K1522" cm="1">
        <f t="array" ref="K1522">IF($A1522="","",INDEX(OpenMeteoAPI[WeatherCode],ROWS($K$2:K1522)))</f>
        <v>3</v>
      </c>
      <c r="L1522" s="3" cm="1">
        <f t="array" ref="L1522">IF($A1522="","",INDEX(OpenMeteoAPI[WindSpeedKMH],ROWS($L$2:L1522)))</f>
        <v>8.6</v>
      </c>
    </row>
    <row r="1523" spans="1:12">
      <c r="A1523" t="str" cm="1">
        <f t="array" ref="A1523">IFERROR(INDEX(OpenMeteoAPI[City],ROWS($A$2:A1523))&amp;", "&amp;INDEX(OpenMeteoAPI[CountryCode],ROWS($A$2:A1523)),"")</f>
        <v>London, GB</v>
      </c>
      <c r="B1523" t="str" cm="1">
        <f t="array" ref="B1523">IF($A1523="","",INDEX(OpenMeteoAPI[LocationID],ROWS($B$2:B1523)))</f>
        <v>GB-LON</v>
      </c>
      <c r="C1523" s="5" cm="1">
        <f t="array" ref="C1523">IF($A1523="","",INDEX(OpenMeteoAPI[ForecastDateTime],ROWS($C$2:C1523)))</f>
        <v>46213.375</v>
      </c>
      <c r="D1523" t="str">
        <f t="shared" si="23"/>
        <v>9AM</v>
      </c>
      <c r="E1523" t="str" cm="1">
        <f t="array" ref="E1523">IF($K1523="","",_xlfn.IFS($K1523=0,_xlfn.UNICHAR(9728),$K1523&lt;=3,_xlfn.UNICHAR(9729),OR($K1523=45,$K1523=48),"~",AND($K1523&gt;=51,$K1523&lt;=67),_xlfn.UNICHAR(9748),AND($K1523&gt;=71,$K1523&lt;=77),_xlfn.UNICHAR(10052),AND($K1523&gt;=80,$K1523&lt;=82),_xlfn.UNICHAR(9748),AND($K1523&gt;=95,$K1523&lt;=99),_xlfn.UNICHAR(9889),TRUE,_xlfn.UNICHAR(9729)))</f>
        <v>☁</v>
      </c>
      <c r="F1523" t="str" cm="1">
        <f t="array" ref="F1523">IF($K1523="","",_xlfn.IFS($K1523=0,"Clear",$K1523&lt;=3,"Partly Cloudy",OR($K1523=45,$K1523=48),"Fog",AND($K1523&gt;=51,$K1523&lt;=67),"Drizzle",AND($K1523&gt;=71,$K1523&lt;=77),"Snow",AND($K1523&gt;=80,$K1523&lt;=82),"Rain Showers",AND($K1523&gt;=95,$K1523&lt;=99),"Thunderstorm",TRUE,"Cloudy"))</f>
        <v>Partly Cloudy</v>
      </c>
      <c r="G1523" s="3" cm="1">
        <f t="array" ref="G1523">IF($A1523="","",INDEX(OpenMeteoAPI[TemperatureC],ROWS($G$2:G1523)))</f>
        <v>23</v>
      </c>
      <c r="H1523" s="4" cm="1">
        <f t="array" ref="H1523">IF($A1523="","",INDEX(OpenMeteoAPI[RelativeHumidityPct],ROWS($H$2:H1523))/100)</f>
        <v>0.69</v>
      </c>
      <c r="I1523" s="4" cm="1">
        <f t="array" ref="I1523">IF($A1523="","",INDEX(OpenMeteoAPI[PrecipitationProbabilityPct],ROWS($I$2:I1523))/100)</f>
        <v>0</v>
      </c>
      <c r="J1523" s="3" cm="1">
        <f t="array" ref="J1523">IF($A1523="","",INDEX(OpenMeteoAPI[PrecipitationMM],ROWS($J$2:J1523)))</f>
        <v>0</v>
      </c>
      <c r="K1523" cm="1">
        <f t="array" ref="K1523">IF($A1523="","",INDEX(OpenMeteoAPI[WeatherCode],ROWS($K$2:K1523)))</f>
        <v>3</v>
      </c>
      <c r="L1523" s="3" cm="1">
        <f t="array" ref="L1523">IF($A1523="","",INDEX(OpenMeteoAPI[WindSpeedKMH],ROWS($L$2:L1523)))</f>
        <v>8.3000000000000007</v>
      </c>
    </row>
    <row r="1524" spans="1:12">
      <c r="A1524" t="str" cm="1">
        <f t="array" ref="A1524">IFERROR(INDEX(OpenMeteoAPI[City],ROWS($A$2:A1524))&amp;", "&amp;INDEX(OpenMeteoAPI[CountryCode],ROWS($A$2:A1524)),"")</f>
        <v>London, GB</v>
      </c>
      <c r="B1524" t="str" cm="1">
        <f t="array" ref="B1524">IF($A1524="","",INDEX(OpenMeteoAPI[LocationID],ROWS($B$2:B1524)))</f>
        <v>GB-LON</v>
      </c>
      <c r="C1524" s="5" cm="1">
        <f t="array" ref="C1524">IF($A1524="","",INDEX(OpenMeteoAPI[ForecastDateTime],ROWS($C$2:C1524)))</f>
        <v>46213.416666666664</v>
      </c>
      <c r="D1524" t="str">
        <f t="shared" si="23"/>
        <v>10AM</v>
      </c>
      <c r="E1524" t="str" cm="1">
        <f t="array" ref="E1524">IF($K1524="","",_xlfn.IFS($K1524=0,_xlfn.UNICHAR(9728),$K1524&lt;=3,_xlfn.UNICHAR(9729),OR($K1524=45,$K1524=48),"~",AND($K1524&gt;=51,$K1524&lt;=67),_xlfn.UNICHAR(9748),AND($K1524&gt;=71,$K1524&lt;=77),_xlfn.UNICHAR(10052),AND($K1524&gt;=80,$K1524&lt;=82),_xlfn.UNICHAR(9748),AND($K1524&gt;=95,$K1524&lt;=99),_xlfn.UNICHAR(9889),TRUE,_xlfn.UNICHAR(9729)))</f>
        <v>☁</v>
      </c>
      <c r="F1524" t="str" cm="1">
        <f t="array" ref="F1524">IF($K1524="","",_xlfn.IFS($K1524=0,"Clear",$K1524&lt;=3,"Partly Cloudy",OR($K1524=45,$K1524=48),"Fog",AND($K1524&gt;=51,$K1524&lt;=67),"Drizzle",AND($K1524&gt;=71,$K1524&lt;=77),"Snow",AND($K1524&gt;=80,$K1524&lt;=82),"Rain Showers",AND($K1524&gt;=95,$K1524&lt;=99),"Thunderstorm",TRUE,"Cloudy"))</f>
        <v>Partly Cloudy</v>
      </c>
      <c r="G1524" s="3" cm="1">
        <f t="array" ref="G1524">IF($A1524="","",INDEX(OpenMeteoAPI[TemperatureC],ROWS($G$2:G1524)))</f>
        <v>23.7</v>
      </c>
      <c r="H1524" s="4" cm="1">
        <f t="array" ref="H1524">IF($A1524="","",INDEX(OpenMeteoAPI[RelativeHumidityPct],ROWS($H$2:H1524))/100)</f>
        <v>0.67</v>
      </c>
      <c r="I1524" s="4" cm="1">
        <f t="array" ref="I1524">IF($A1524="","",INDEX(OpenMeteoAPI[PrecipitationProbabilityPct],ROWS($I$2:I1524))/100)</f>
        <v>0</v>
      </c>
      <c r="J1524" s="3" cm="1">
        <f t="array" ref="J1524">IF($A1524="","",INDEX(OpenMeteoAPI[PrecipitationMM],ROWS($J$2:J1524)))</f>
        <v>0</v>
      </c>
      <c r="K1524" cm="1">
        <f t="array" ref="K1524">IF($A1524="","",INDEX(OpenMeteoAPI[WeatherCode],ROWS($K$2:K1524)))</f>
        <v>3</v>
      </c>
      <c r="L1524" s="3" cm="1">
        <f t="array" ref="L1524">IF($A1524="","",INDEX(OpenMeteoAPI[WindSpeedKMH],ROWS($L$2:L1524)))</f>
        <v>8.6</v>
      </c>
    </row>
    <row r="1525" spans="1:12">
      <c r="A1525" t="str" cm="1">
        <f t="array" ref="A1525">IFERROR(INDEX(OpenMeteoAPI[City],ROWS($A$2:A1525))&amp;", "&amp;INDEX(OpenMeteoAPI[CountryCode],ROWS($A$2:A1525)),"")</f>
        <v>London, GB</v>
      </c>
      <c r="B1525" t="str" cm="1">
        <f t="array" ref="B1525">IF($A1525="","",INDEX(OpenMeteoAPI[LocationID],ROWS($B$2:B1525)))</f>
        <v>GB-LON</v>
      </c>
      <c r="C1525" s="5" cm="1">
        <f t="array" ref="C1525">IF($A1525="","",INDEX(OpenMeteoAPI[ForecastDateTime],ROWS($C$2:C1525)))</f>
        <v>46213.458333333336</v>
      </c>
      <c r="D1525" t="str">
        <f t="shared" si="23"/>
        <v>11AM</v>
      </c>
      <c r="E1525" t="str" cm="1">
        <f t="array" ref="E1525">IF($K1525="","",_xlfn.IFS($K1525=0,_xlfn.UNICHAR(9728),$K1525&lt;=3,_xlfn.UNICHAR(9729),OR($K1525=45,$K1525=48),"~",AND($K1525&gt;=51,$K1525&lt;=67),_xlfn.UNICHAR(9748),AND($K1525&gt;=71,$K1525&lt;=77),_xlfn.UNICHAR(10052),AND($K1525&gt;=80,$K1525&lt;=82),_xlfn.UNICHAR(9748),AND($K1525&gt;=95,$K1525&lt;=99),_xlfn.UNICHAR(9889),TRUE,_xlfn.UNICHAR(9729)))</f>
        <v>☁</v>
      </c>
      <c r="F1525" t="str" cm="1">
        <f t="array" ref="F1525">IF($K1525="","",_xlfn.IFS($K1525=0,"Clear",$K1525&lt;=3,"Partly Cloudy",OR($K1525=45,$K1525=48),"Fog",AND($K1525&gt;=51,$K1525&lt;=67),"Drizzle",AND($K1525&gt;=71,$K1525&lt;=77),"Snow",AND($K1525&gt;=80,$K1525&lt;=82),"Rain Showers",AND($K1525&gt;=95,$K1525&lt;=99),"Thunderstorm",TRUE,"Cloudy"))</f>
        <v>Partly Cloudy</v>
      </c>
      <c r="G1525" s="3" cm="1">
        <f t="array" ref="G1525">IF($A1525="","",INDEX(OpenMeteoAPI[TemperatureC],ROWS($G$2:G1525)))</f>
        <v>24.6</v>
      </c>
      <c r="H1525" s="4" cm="1">
        <f t="array" ref="H1525">IF($A1525="","",INDEX(OpenMeteoAPI[RelativeHumidityPct],ROWS($H$2:H1525))/100)</f>
        <v>0.62</v>
      </c>
      <c r="I1525" s="4" cm="1">
        <f t="array" ref="I1525">IF($A1525="","",INDEX(OpenMeteoAPI[PrecipitationProbabilityPct],ROWS($I$2:I1525))/100)</f>
        <v>0</v>
      </c>
      <c r="J1525" s="3" cm="1">
        <f t="array" ref="J1525">IF($A1525="","",INDEX(OpenMeteoAPI[PrecipitationMM],ROWS($J$2:J1525)))</f>
        <v>0</v>
      </c>
      <c r="K1525" cm="1">
        <f t="array" ref="K1525">IF($A1525="","",INDEX(OpenMeteoAPI[WeatherCode],ROWS($K$2:K1525)))</f>
        <v>3</v>
      </c>
      <c r="L1525" s="3" cm="1">
        <f t="array" ref="L1525">IF($A1525="","",INDEX(OpenMeteoAPI[WindSpeedKMH],ROWS($L$2:L1525)))</f>
        <v>9.6999999999999993</v>
      </c>
    </row>
    <row r="1526" spans="1:12">
      <c r="A1526" t="str" cm="1">
        <f t="array" ref="A1526">IFERROR(INDEX(OpenMeteoAPI[City],ROWS($A$2:A1526))&amp;", "&amp;INDEX(OpenMeteoAPI[CountryCode],ROWS($A$2:A1526)),"")</f>
        <v>London, GB</v>
      </c>
      <c r="B1526" t="str" cm="1">
        <f t="array" ref="B1526">IF($A1526="","",INDEX(OpenMeteoAPI[LocationID],ROWS($B$2:B1526)))</f>
        <v>GB-LON</v>
      </c>
      <c r="C1526" s="5" cm="1">
        <f t="array" ref="C1526">IF($A1526="","",INDEX(OpenMeteoAPI[ForecastDateTime],ROWS($C$2:C1526)))</f>
        <v>46213.5</v>
      </c>
      <c r="D1526" t="str">
        <f t="shared" si="23"/>
        <v>12PM</v>
      </c>
      <c r="E1526" t="str" cm="1">
        <f t="array" ref="E1526">IF($K1526="","",_xlfn.IFS($K1526=0,_xlfn.UNICHAR(9728),$K1526&lt;=3,_xlfn.UNICHAR(9729),OR($K1526=45,$K1526=48),"~",AND($K1526&gt;=51,$K1526&lt;=67),_xlfn.UNICHAR(9748),AND($K1526&gt;=71,$K1526&lt;=77),_xlfn.UNICHAR(10052),AND($K1526&gt;=80,$K1526&lt;=82),_xlfn.UNICHAR(9748),AND($K1526&gt;=95,$K1526&lt;=99),_xlfn.UNICHAR(9889),TRUE,_xlfn.UNICHAR(9729)))</f>
        <v>☁</v>
      </c>
      <c r="F1526" t="str" cm="1">
        <f t="array" ref="F1526">IF($K1526="","",_xlfn.IFS($K1526=0,"Clear",$K1526&lt;=3,"Partly Cloudy",OR($K1526=45,$K1526=48),"Fog",AND($K1526&gt;=51,$K1526&lt;=67),"Drizzle",AND($K1526&gt;=71,$K1526&lt;=77),"Snow",AND($K1526&gt;=80,$K1526&lt;=82),"Rain Showers",AND($K1526&gt;=95,$K1526&lt;=99),"Thunderstorm",TRUE,"Cloudy"))</f>
        <v>Partly Cloudy</v>
      </c>
      <c r="G1526" s="3" cm="1">
        <f t="array" ref="G1526">IF($A1526="","",INDEX(OpenMeteoAPI[TemperatureC],ROWS($G$2:G1526)))</f>
        <v>25.6</v>
      </c>
      <c r="H1526" s="4" cm="1">
        <f t="array" ref="H1526">IF($A1526="","",INDEX(OpenMeteoAPI[RelativeHumidityPct],ROWS($H$2:H1526))/100)</f>
        <v>0.56000000000000005</v>
      </c>
      <c r="I1526" s="4" cm="1">
        <f t="array" ref="I1526">IF($A1526="","",INDEX(OpenMeteoAPI[PrecipitationProbabilityPct],ROWS($I$2:I1526))/100)</f>
        <v>0</v>
      </c>
      <c r="J1526" s="3" cm="1">
        <f t="array" ref="J1526">IF($A1526="","",INDEX(OpenMeteoAPI[PrecipitationMM],ROWS($J$2:J1526)))</f>
        <v>0</v>
      </c>
      <c r="K1526" cm="1">
        <f t="array" ref="K1526">IF($A1526="","",INDEX(OpenMeteoAPI[WeatherCode],ROWS($K$2:K1526)))</f>
        <v>3</v>
      </c>
      <c r="L1526" s="3" cm="1">
        <f t="array" ref="L1526">IF($A1526="","",INDEX(OpenMeteoAPI[WindSpeedKMH],ROWS($L$2:L1526)))</f>
        <v>11.2</v>
      </c>
    </row>
    <row r="1527" spans="1:12">
      <c r="A1527" t="str" cm="1">
        <f t="array" ref="A1527">IFERROR(INDEX(OpenMeteoAPI[City],ROWS($A$2:A1527))&amp;", "&amp;INDEX(OpenMeteoAPI[CountryCode],ROWS($A$2:A1527)),"")</f>
        <v>London, GB</v>
      </c>
      <c r="B1527" t="str" cm="1">
        <f t="array" ref="B1527">IF($A1527="","",INDEX(OpenMeteoAPI[LocationID],ROWS($B$2:B1527)))</f>
        <v>GB-LON</v>
      </c>
      <c r="C1527" s="5" cm="1">
        <f t="array" ref="C1527">IF($A1527="","",INDEX(OpenMeteoAPI[ForecastDateTime],ROWS($C$2:C1527)))</f>
        <v>46213.541666666664</v>
      </c>
      <c r="D1527" t="str">
        <f t="shared" si="23"/>
        <v>1PM</v>
      </c>
      <c r="E1527" t="str" cm="1">
        <f t="array" ref="E1527">IF($K1527="","",_xlfn.IFS($K1527=0,_xlfn.UNICHAR(9728),$K1527&lt;=3,_xlfn.UNICHAR(9729),OR($K1527=45,$K1527=48),"~",AND($K1527&gt;=51,$K1527&lt;=67),_xlfn.UNICHAR(9748),AND($K1527&gt;=71,$K1527&lt;=77),_xlfn.UNICHAR(10052),AND($K1527&gt;=80,$K1527&lt;=82),_xlfn.UNICHAR(9748),AND($K1527&gt;=95,$K1527&lt;=99),_xlfn.UNICHAR(9889),TRUE,_xlfn.UNICHAR(9729)))</f>
        <v>☁</v>
      </c>
      <c r="F1527" t="str" cm="1">
        <f t="array" ref="F1527">IF($K1527="","",_xlfn.IFS($K1527=0,"Clear",$K1527&lt;=3,"Partly Cloudy",OR($K1527=45,$K1527=48),"Fog",AND($K1527&gt;=51,$K1527&lt;=67),"Drizzle",AND($K1527&gt;=71,$K1527&lt;=77),"Snow",AND($K1527&gt;=80,$K1527&lt;=82),"Rain Showers",AND($K1527&gt;=95,$K1527&lt;=99),"Thunderstorm",TRUE,"Cloudy"))</f>
        <v>Partly Cloudy</v>
      </c>
      <c r="G1527" s="3" cm="1">
        <f t="array" ref="G1527">IF($A1527="","",INDEX(OpenMeteoAPI[TemperatureC],ROWS($G$2:G1527)))</f>
        <v>26.5</v>
      </c>
      <c r="H1527" s="4" cm="1">
        <f t="array" ref="H1527">IF($A1527="","",INDEX(OpenMeteoAPI[RelativeHumidityPct],ROWS($H$2:H1527))/100)</f>
        <v>0.5</v>
      </c>
      <c r="I1527" s="4" cm="1">
        <f t="array" ref="I1527">IF($A1527="","",INDEX(OpenMeteoAPI[PrecipitationProbabilityPct],ROWS($I$2:I1527))/100)</f>
        <v>0</v>
      </c>
      <c r="J1527" s="3" cm="1">
        <f t="array" ref="J1527">IF($A1527="","",INDEX(OpenMeteoAPI[PrecipitationMM],ROWS($J$2:J1527)))</f>
        <v>0</v>
      </c>
      <c r="K1527" cm="1">
        <f t="array" ref="K1527">IF($A1527="","",INDEX(OpenMeteoAPI[WeatherCode],ROWS($K$2:K1527)))</f>
        <v>3</v>
      </c>
      <c r="L1527" s="3" cm="1">
        <f t="array" ref="L1527">IF($A1527="","",INDEX(OpenMeteoAPI[WindSpeedKMH],ROWS($L$2:L1527)))</f>
        <v>12.6</v>
      </c>
    </row>
    <row r="1528" spans="1:12">
      <c r="A1528" t="str" cm="1">
        <f t="array" ref="A1528">IFERROR(INDEX(OpenMeteoAPI[City],ROWS($A$2:A1528))&amp;", "&amp;INDEX(OpenMeteoAPI[CountryCode],ROWS($A$2:A1528)),"")</f>
        <v>London, GB</v>
      </c>
      <c r="B1528" t="str" cm="1">
        <f t="array" ref="B1528">IF($A1528="","",INDEX(OpenMeteoAPI[LocationID],ROWS($B$2:B1528)))</f>
        <v>GB-LON</v>
      </c>
      <c r="C1528" s="5" cm="1">
        <f t="array" ref="C1528">IF($A1528="","",INDEX(OpenMeteoAPI[ForecastDateTime],ROWS($C$2:C1528)))</f>
        <v>46213.583333333336</v>
      </c>
      <c r="D1528" t="str">
        <f t="shared" si="23"/>
        <v>2PM</v>
      </c>
      <c r="E1528" t="str" cm="1">
        <f t="array" ref="E1528">IF($K1528="","",_xlfn.IFS($K1528=0,_xlfn.UNICHAR(9728),$K1528&lt;=3,_xlfn.UNICHAR(9729),OR($K1528=45,$K1528=48),"~",AND($K1528&gt;=51,$K1528&lt;=67),_xlfn.UNICHAR(9748),AND($K1528&gt;=71,$K1528&lt;=77),_xlfn.UNICHAR(10052),AND($K1528&gt;=80,$K1528&lt;=82),_xlfn.UNICHAR(9748),AND($K1528&gt;=95,$K1528&lt;=99),_xlfn.UNICHAR(9889),TRUE,_xlfn.UNICHAR(9729)))</f>
        <v>☁</v>
      </c>
      <c r="F1528" t="str" cm="1">
        <f t="array" ref="F1528">IF($K1528="","",_xlfn.IFS($K1528=0,"Clear",$K1528&lt;=3,"Partly Cloudy",OR($K1528=45,$K1528=48),"Fog",AND($K1528&gt;=51,$K1528&lt;=67),"Drizzle",AND($K1528&gt;=71,$K1528&lt;=77),"Snow",AND($K1528&gt;=80,$K1528&lt;=82),"Rain Showers",AND($K1528&gt;=95,$K1528&lt;=99),"Thunderstorm",TRUE,"Cloudy"))</f>
        <v>Partly Cloudy</v>
      </c>
      <c r="G1528" s="3" cm="1">
        <f t="array" ref="G1528">IF($A1528="","",INDEX(OpenMeteoAPI[TemperatureC],ROWS($G$2:G1528)))</f>
        <v>27.1</v>
      </c>
      <c r="H1528" s="4" cm="1">
        <f t="array" ref="H1528">IF($A1528="","",INDEX(OpenMeteoAPI[RelativeHumidityPct],ROWS($H$2:H1528))/100)</f>
        <v>0.46</v>
      </c>
      <c r="I1528" s="4" cm="1">
        <f t="array" ref="I1528">IF($A1528="","",INDEX(OpenMeteoAPI[PrecipitationProbabilityPct],ROWS($I$2:I1528))/100)</f>
        <v>0</v>
      </c>
      <c r="J1528" s="3" cm="1">
        <f t="array" ref="J1528">IF($A1528="","",INDEX(OpenMeteoAPI[PrecipitationMM],ROWS($J$2:J1528)))</f>
        <v>0</v>
      </c>
      <c r="K1528" cm="1">
        <f t="array" ref="K1528">IF($A1528="","",INDEX(OpenMeteoAPI[WeatherCode],ROWS($K$2:K1528)))</f>
        <v>3</v>
      </c>
      <c r="L1528" s="3" cm="1">
        <f t="array" ref="L1528">IF($A1528="","",INDEX(OpenMeteoAPI[WindSpeedKMH],ROWS($L$2:L1528)))</f>
        <v>13.7</v>
      </c>
    </row>
    <row r="1529" spans="1:12">
      <c r="A1529" t="str" cm="1">
        <f t="array" ref="A1529">IFERROR(INDEX(OpenMeteoAPI[City],ROWS($A$2:A1529))&amp;", "&amp;INDEX(OpenMeteoAPI[CountryCode],ROWS($A$2:A1529)),"")</f>
        <v>London, GB</v>
      </c>
      <c r="B1529" t="str" cm="1">
        <f t="array" ref="B1529">IF($A1529="","",INDEX(OpenMeteoAPI[LocationID],ROWS($B$2:B1529)))</f>
        <v>GB-LON</v>
      </c>
      <c r="C1529" s="5" cm="1">
        <f t="array" ref="C1529">IF($A1529="","",INDEX(OpenMeteoAPI[ForecastDateTime],ROWS($C$2:C1529)))</f>
        <v>46213.625</v>
      </c>
      <c r="D1529" t="str">
        <f t="shared" si="23"/>
        <v>3PM</v>
      </c>
      <c r="E1529" t="str" cm="1">
        <f t="array" ref="E1529">IF($K1529="","",_xlfn.IFS($K1529=0,_xlfn.UNICHAR(9728),$K1529&lt;=3,_xlfn.UNICHAR(9729),OR($K1529=45,$K1529=48),"~",AND($K1529&gt;=51,$K1529&lt;=67),_xlfn.UNICHAR(9748),AND($K1529&gt;=71,$K1529&lt;=77),_xlfn.UNICHAR(10052),AND($K1529&gt;=80,$K1529&lt;=82),_xlfn.UNICHAR(9748),AND($K1529&gt;=95,$K1529&lt;=99),_xlfn.UNICHAR(9889),TRUE,_xlfn.UNICHAR(9729)))</f>
        <v>☁</v>
      </c>
      <c r="F1529" t="str" cm="1">
        <f t="array" ref="F1529">IF($K1529="","",_xlfn.IFS($K1529=0,"Clear",$K1529&lt;=3,"Partly Cloudy",OR($K1529=45,$K1529=48),"Fog",AND($K1529&gt;=51,$K1529&lt;=67),"Drizzle",AND($K1529&gt;=71,$K1529&lt;=77),"Snow",AND($K1529&gt;=80,$K1529&lt;=82),"Rain Showers",AND($K1529&gt;=95,$K1529&lt;=99),"Thunderstorm",TRUE,"Cloudy"))</f>
        <v>Partly Cloudy</v>
      </c>
      <c r="G1529" s="3" cm="1">
        <f t="array" ref="G1529">IF($A1529="","",INDEX(OpenMeteoAPI[TemperatureC],ROWS($G$2:G1529)))</f>
        <v>27.6</v>
      </c>
      <c r="H1529" s="4" cm="1">
        <f t="array" ref="H1529">IF($A1529="","",INDEX(OpenMeteoAPI[RelativeHumidityPct],ROWS($H$2:H1529))/100)</f>
        <v>0.43</v>
      </c>
      <c r="I1529" s="4" cm="1">
        <f t="array" ref="I1529">IF($A1529="","",INDEX(OpenMeteoAPI[PrecipitationProbabilityPct],ROWS($I$2:I1529))/100)</f>
        <v>0</v>
      </c>
      <c r="J1529" s="3" cm="1">
        <f t="array" ref="J1529">IF($A1529="","",INDEX(OpenMeteoAPI[PrecipitationMM],ROWS($J$2:J1529)))</f>
        <v>0</v>
      </c>
      <c r="K1529" cm="1">
        <f t="array" ref="K1529">IF($A1529="","",INDEX(OpenMeteoAPI[WeatherCode],ROWS($K$2:K1529)))</f>
        <v>3</v>
      </c>
      <c r="L1529" s="3" cm="1">
        <f t="array" ref="L1529">IF($A1529="","",INDEX(OpenMeteoAPI[WindSpeedKMH],ROWS($L$2:L1529)))</f>
        <v>14.8</v>
      </c>
    </row>
    <row r="1530" spans="1:12">
      <c r="A1530" t="str" cm="1">
        <f t="array" ref="A1530">IFERROR(INDEX(OpenMeteoAPI[City],ROWS($A$2:A1530))&amp;", "&amp;INDEX(OpenMeteoAPI[CountryCode],ROWS($A$2:A1530)),"")</f>
        <v>London, GB</v>
      </c>
      <c r="B1530" t="str" cm="1">
        <f t="array" ref="B1530">IF($A1530="","",INDEX(OpenMeteoAPI[LocationID],ROWS($B$2:B1530)))</f>
        <v>GB-LON</v>
      </c>
      <c r="C1530" s="5" cm="1">
        <f t="array" ref="C1530">IF($A1530="","",INDEX(OpenMeteoAPI[ForecastDateTime],ROWS($C$2:C1530)))</f>
        <v>46213.666666666664</v>
      </c>
      <c r="D1530" t="str">
        <f t="shared" si="23"/>
        <v>4PM</v>
      </c>
      <c r="E1530" t="str" cm="1">
        <f t="array" ref="E1530">IF($K1530="","",_xlfn.IFS($K1530=0,_xlfn.UNICHAR(9728),$K1530&lt;=3,_xlfn.UNICHAR(9729),OR($K1530=45,$K1530=48),"~",AND($K1530&gt;=51,$K1530&lt;=67),_xlfn.UNICHAR(9748),AND($K1530&gt;=71,$K1530&lt;=77),_xlfn.UNICHAR(10052),AND($K1530&gt;=80,$K1530&lt;=82),_xlfn.UNICHAR(9748),AND($K1530&gt;=95,$K1530&lt;=99),_xlfn.UNICHAR(9889),TRUE,_xlfn.UNICHAR(9729)))</f>
        <v>☁</v>
      </c>
      <c r="F1530" t="str" cm="1">
        <f t="array" ref="F1530">IF($K1530="","",_xlfn.IFS($K1530=0,"Clear",$K1530&lt;=3,"Partly Cloudy",OR($K1530=45,$K1530=48),"Fog",AND($K1530&gt;=51,$K1530&lt;=67),"Drizzle",AND($K1530&gt;=71,$K1530&lt;=77),"Snow",AND($K1530&gt;=80,$K1530&lt;=82),"Rain Showers",AND($K1530&gt;=95,$K1530&lt;=99),"Thunderstorm",TRUE,"Cloudy"))</f>
        <v>Partly Cloudy</v>
      </c>
      <c r="G1530" s="3" cm="1">
        <f t="array" ref="G1530">IF($A1530="","",INDEX(OpenMeteoAPI[TemperatureC],ROWS($G$2:G1530)))</f>
        <v>27.9</v>
      </c>
      <c r="H1530" s="4" cm="1">
        <f t="array" ref="H1530">IF($A1530="","",INDEX(OpenMeteoAPI[RelativeHumidityPct],ROWS($H$2:H1530))/100)</f>
        <v>0.41</v>
      </c>
      <c r="I1530" s="4" cm="1">
        <f t="array" ref="I1530">IF($A1530="","",INDEX(OpenMeteoAPI[PrecipitationProbabilityPct],ROWS($I$2:I1530))/100)</f>
        <v>0</v>
      </c>
      <c r="J1530" s="3" cm="1">
        <f t="array" ref="J1530">IF($A1530="","",INDEX(OpenMeteoAPI[PrecipitationMM],ROWS($J$2:J1530)))</f>
        <v>0</v>
      </c>
      <c r="K1530" cm="1">
        <f t="array" ref="K1530">IF($A1530="","",INDEX(OpenMeteoAPI[WeatherCode],ROWS($K$2:K1530)))</f>
        <v>3</v>
      </c>
      <c r="L1530" s="3" cm="1">
        <f t="array" ref="L1530">IF($A1530="","",INDEX(OpenMeteoAPI[WindSpeedKMH],ROWS($L$2:L1530)))</f>
        <v>15.5</v>
      </c>
    </row>
    <row r="1531" spans="1:12">
      <c r="A1531" t="str" cm="1">
        <f t="array" ref="A1531">IFERROR(INDEX(OpenMeteoAPI[City],ROWS($A$2:A1531))&amp;", "&amp;INDEX(OpenMeteoAPI[CountryCode],ROWS($A$2:A1531)),"")</f>
        <v>London, GB</v>
      </c>
      <c r="B1531" t="str" cm="1">
        <f t="array" ref="B1531">IF($A1531="","",INDEX(OpenMeteoAPI[LocationID],ROWS($B$2:B1531)))</f>
        <v>GB-LON</v>
      </c>
      <c r="C1531" s="5" cm="1">
        <f t="array" ref="C1531">IF($A1531="","",INDEX(OpenMeteoAPI[ForecastDateTime],ROWS($C$2:C1531)))</f>
        <v>46213.708333333336</v>
      </c>
      <c r="D1531" t="str">
        <f t="shared" si="23"/>
        <v>5PM</v>
      </c>
      <c r="E1531" t="str" cm="1">
        <f t="array" ref="E1531">IF($K1531="","",_xlfn.IFS($K1531=0,_xlfn.UNICHAR(9728),$K1531&lt;=3,_xlfn.UNICHAR(9729),OR($K1531=45,$K1531=48),"~",AND($K1531&gt;=51,$K1531&lt;=67),_xlfn.UNICHAR(9748),AND($K1531&gt;=71,$K1531&lt;=77),_xlfn.UNICHAR(10052),AND($K1531&gt;=80,$K1531&lt;=82),_xlfn.UNICHAR(9748),AND($K1531&gt;=95,$K1531&lt;=99),_xlfn.UNICHAR(9889),TRUE,_xlfn.UNICHAR(9729)))</f>
        <v>☁</v>
      </c>
      <c r="F1531" t="str" cm="1">
        <f t="array" ref="F1531">IF($K1531="","",_xlfn.IFS($K1531=0,"Clear",$K1531&lt;=3,"Partly Cloudy",OR($K1531=45,$K1531=48),"Fog",AND($K1531&gt;=51,$K1531&lt;=67),"Drizzle",AND($K1531&gt;=71,$K1531&lt;=77),"Snow",AND($K1531&gt;=80,$K1531&lt;=82),"Rain Showers",AND($K1531&gt;=95,$K1531&lt;=99),"Thunderstorm",TRUE,"Cloudy"))</f>
        <v>Partly Cloudy</v>
      </c>
      <c r="G1531" s="3" cm="1">
        <f t="array" ref="G1531">IF($A1531="","",INDEX(OpenMeteoAPI[TemperatureC],ROWS($G$2:G1531)))</f>
        <v>27.9</v>
      </c>
      <c r="H1531" s="4" cm="1">
        <f t="array" ref="H1531">IF($A1531="","",INDEX(OpenMeteoAPI[RelativeHumidityPct],ROWS($H$2:H1531))/100)</f>
        <v>0.4</v>
      </c>
      <c r="I1531" s="4" cm="1">
        <f t="array" ref="I1531">IF($A1531="","",INDEX(OpenMeteoAPI[PrecipitationProbabilityPct],ROWS($I$2:I1531))/100)</f>
        <v>0</v>
      </c>
      <c r="J1531" s="3" cm="1">
        <f t="array" ref="J1531">IF($A1531="","",INDEX(OpenMeteoAPI[PrecipitationMM],ROWS($J$2:J1531)))</f>
        <v>0</v>
      </c>
      <c r="K1531" cm="1">
        <f t="array" ref="K1531">IF($A1531="","",INDEX(OpenMeteoAPI[WeatherCode],ROWS($K$2:K1531)))</f>
        <v>3</v>
      </c>
      <c r="L1531" s="3" cm="1">
        <f t="array" ref="L1531">IF($A1531="","",INDEX(OpenMeteoAPI[WindSpeedKMH],ROWS($L$2:L1531)))</f>
        <v>16.2</v>
      </c>
    </row>
    <row r="1532" spans="1:12">
      <c r="A1532" t="str" cm="1">
        <f t="array" ref="A1532">IFERROR(INDEX(OpenMeteoAPI[City],ROWS($A$2:A1532))&amp;", "&amp;INDEX(OpenMeteoAPI[CountryCode],ROWS($A$2:A1532)),"")</f>
        <v>London, GB</v>
      </c>
      <c r="B1532" t="str" cm="1">
        <f t="array" ref="B1532">IF($A1532="","",INDEX(OpenMeteoAPI[LocationID],ROWS($B$2:B1532)))</f>
        <v>GB-LON</v>
      </c>
      <c r="C1532" s="5" cm="1">
        <f t="array" ref="C1532">IF($A1532="","",INDEX(OpenMeteoAPI[ForecastDateTime],ROWS($C$2:C1532)))</f>
        <v>46213.75</v>
      </c>
      <c r="D1532" t="str">
        <f t="shared" si="23"/>
        <v>6PM</v>
      </c>
      <c r="E1532" t="str" cm="1">
        <f t="array" ref="E1532">IF($K1532="","",_xlfn.IFS($K1532=0,_xlfn.UNICHAR(9728),$K1532&lt;=3,_xlfn.UNICHAR(9729),OR($K1532=45,$K1532=48),"~",AND($K1532&gt;=51,$K1532&lt;=67),_xlfn.UNICHAR(9748),AND($K1532&gt;=71,$K1532&lt;=77),_xlfn.UNICHAR(10052),AND($K1532&gt;=80,$K1532&lt;=82),_xlfn.UNICHAR(9748),AND($K1532&gt;=95,$K1532&lt;=99),_xlfn.UNICHAR(9889),TRUE,_xlfn.UNICHAR(9729)))</f>
        <v>☁</v>
      </c>
      <c r="F1532" t="str" cm="1">
        <f t="array" ref="F1532">IF($K1532="","",_xlfn.IFS($K1532=0,"Clear",$K1532&lt;=3,"Partly Cloudy",OR($K1532=45,$K1532=48),"Fog",AND($K1532&gt;=51,$K1532&lt;=67),"Drizzle",AND($K1532&gt;=71,$K1532&lt;=77),"Snow",AND($K1532&gt;=80,$K1532&lt;=82),"Rain Showers",AND($K1532&gt;=95,$K1532&lt;=99),"Thunderstorm",TRUE,"Cloudy"))</f>
        <v>Partly Cloudy</v>
      </c>
      <c r="G1532" s="3" cm="1">
        <f t="array" ref="G1532">IF($A1532="","",INDEX(OpenMeteoAPI[TemperatureC],ROWS($G$2:G1532)))</f>
        <v>27.6</v>
      </c>
      <c r="H1532" s="4" cm="1">
        <f t="array" ref="H1532">IF($A1532="","",INDEX(OpenMeteoAPI[RelativeHumidityPct],ROWS($H$2:H1532))/100)</f>
        <v>0.4</v>
      </c>
      <c r="I1532" s="4" cm="1">
        <f t="array" ref="I1532">IF($A1532="","",INDEX(OpenMeteoAPI[PrecipitationProbabilityPct],ROWS($I$2:I1532))/100)</f>
        <v>0</v>
      </c>
      <c r="J1532" s="3" cm="1">
        <f t="array" ref="J1532">IF($A1532="","",INDEX(OpenMeteoAPI[PrecipitationMM],ROWS($J$2:J1532)))</f>
        <v>0</v>
      </c>
      <c r="K1532" cm="1">
        <f t="array" ref="K1532">IF($A1532="","",INDEX(OpenMeteoAPI[WeatherCode],ROWS($K$2:K1532)))</f>
        <v>3</v>
      </c>
      <c r="L1532" s="3" cm="1">
        <f t="array" ref="L1532">IF($A1532="","",INDEX(OpenMeteoAPI[WindSpeedKMH],ROWS($L$2:L1532)))</f>
        <v>16.600000000000001</v>
      </c>
    </row>
    <row r="1533" spans="1:12">
      <c r="A1533" t="str" cm="1">
        <f t="array" ref="A1533">IFERROR(INDEX(OpenMeteoAPI[City],ROWS($A$2:A1533))&amp;", "&amp;INDEX(OpenMeteoAPI[CountryCode],ROWS($A$2:A1533)),"")</f>
        <v>London, GB</v>
      </c>
      <c r="B1533" t="str" cm="1">
        <f t="array" ref="B1533">IF($A1533="","",INDEX(OpenMeteoAPI[LocationID],ROWS($B$2:B1533)))</f>
        <v>GB-LON</v>
      </c>
      <c r="C1533" s="5" cm="1">
        <f t="array" ref="C1533">IF($A1533="","",INDEX(OpenMeteoAPI[ForecastDateTime],ROWS($C$2:C1533)))</f>
        <v>46213.791666666664</v>
      </c>
      <c r="D1533" t="str">
        <f t="shared" si="23"/>
        <v>7PM</v>
      </c>
      <c r="E1533" t="str" cm="1">
        <f t="array" ref="E1533">IF($K1533="","",_xlfn.IFS($K1533=0,_xlfn.UNICHAR(9728),$K1533&lt;=3,_xlfn.UNICHAR(9729),OR($K1533=45,$K1533=48),"~",AND($K1533&gt;=51,$K1533&lt;=67),_xlfn.UNICHAR(9748),AND($K1533&gt;=71,$K1533&lt;=77),_xlfn.UNICHAR(10052),AND($K1533&gt;=80,$K1533&lt;=82),_xlfn.UNICHAR(9748),AND($K1533&gt;=95,$K1533&lt;=99),_xlfn.UNICHAR(9889),TRUE,_xlfn.UNICHAR(9729)))</f>
        <v>☁</v>
      </c>
      <c r="F1533" t="str" cm="1">
        <f t="array" ref="F1533">IF($K1533="","",_xlfn.IFS($K1533=0,"Clear",$K1533&lt;=3,"Partly Cloudy",OR($K1533=45,$K1533=48),"Fog",AND($K1533&gt;=51,$K1533&lt;=67),"Drizzle",AND($K1533&gt;=71,$K1533&lt;=77),"Snow",AND($K1533&gt;=80,$K1533&lt;=82),"Rain Showers",AND($K1533&gt;=95,$K1533&lt;=99),"Thunderstorm",TRUE,"Cloudy"))</f>
        <v>Partly Cloudy</v>
      </c>
      <c r="G1533" s="3" cm="1">
        <f t="array" ref="G1533">IF($A1533="","",INDEX(OpenMeteoAPI[TemperatureC],ROWS($G$2:G1533)))</f>
        <v>27.1</v>
      </c>
      <c r="H1533" s="4" cm="1">
        <f t="array" ref="H1533">IF($A1533="","",INDEX(OpenMeteoAPI[RelativeHumidityPct],ROWS($H$2:H1533))/100)</f>
        <v>0.42</v>
      </c>
      <c r="I1533" s="4" cm="1">
        <f t="array" ref="I1533">IF($A1533="","",INDEX(OpenMeteoAPI[PrecipitationProbabilityPct],ROWS($I$2:I1533))/100)</f>
        <v>0</v>
      </c>
      <c r="J1533" s="3" cm="1">
        <f t="array" ref="J1533">IF($A1533="","",INDEX(OpenMeteoAPI[PrecipitationMM],ROWS($J$2:J1533)))</f>
        <v>0</v>
      </c>
      <c r="K1533" cm="1">
        <f t="array" ref="K1533">IF($A1533="","",INDEX(OpenMeteoAPI[WeatherCode],ROWS($K$2:K1533)))</f>
        <v>2</v>
      </c>
      <c r="L1533" s="3" cm="1">
        <f t="array" ref="L1533">IF($A1533="","",INDEX(OpenMeteoAPI[WindSpeedKMH],ROWS($L$2:L1533)))</f>
        <v>16.600000000000001</v>
      </c>
    </row>
    <row r="1534" spans="1:12">
      <c r="A1534" t="str" cm="1">
        <f t="array" ref="A1534">IFERROR(INDEX(OpenMeteoAPI[City],ROWS($A$2:A1534))&amp;", "&amp;INDEX(OpenMeteoAPI[CountryCode],ROWS($A$2:A1534)),"")</f>
        <v>London, GB</v>
      </c>
      <c r="B1534" t="str" cm="1">
        <f t="array" ref="B1534">IF($A1534="","",INDEX(OpenMeteoAPI[LocationID],ROWS($B$2:B1534)))</f>
        <v>GB-LON</v>
      </c>
      <c r="C1534" s="5" cm="1">
        <f t="array" ref="C1534">IF($A1534="","",INDEX(OpenMeteoAPI[ForecastDateTime],ROWS($C$2:C1534)))</f>
        <v>46213.833333333336</v>
      </c>
      <c r="D1534" t="str">
        <f t="shared" si="23"/>
        <v>8PM</v>
      </c>
      <c r="E1534" t="str" cm="1">
        <f t="array" ref="E1534">IF($K1534="","",_xlfn.IFS($K1534=0,_xlfn.UNICHAR(9728),$K1534&lt;=3,_xlfn.UNICHAR(9729),OR($K1534=45,$K1534=48),"~",AND($K1534&gt;=51,$K1534&lt;=67),_xlfn.UNICHAR(9748),AND($K1534&gt;=71,$K1534&lt;=77),_xlfn.UNICHAR(10052),AND($K1534&gt;=80,$K1534&lt;=82),_xlfn.UNICHAR(9748),AND($K1534&gt;=95,$K1534&lt;=99),_xlfn.UNICHAR(9889),TRUE,_xlfn.UNICHAR(9729)))</f>
        <v>☁</v>
      </c>
      <c r="F1534" t="str" cm="1">
        <f t="array" ref="F1534">IF($K1534="","",_xlfn.IFS($K1534=0,"Clear",$K1534&lt;=3,"Partly Cloudy",OR($K1534=45,$K1534=48),"Fog",AND($K1534&gt;=51,$K1534&lt;=67),"Drizzle",AND($K1534&gt;=71,$K1534&lt;=77),"Snow",AND($K1534&gt;=80,$K1534&lt;=82),"Rain Showers",AND($K1534&gt;=95,$K1534&lt;=99),"Thunderstorm",TRUE,"Cloudy"))</f>
        <v>Partly Cloudy</v>
      </c>
      <c r="G1534" s="3" cm="1">
        <f t="array" ref="G1534">IF($A1534="","",INDEX(OpenMeteoAPI[TemperatureC],ROWS($G$2:G1534)))</f>
        <v>26.2</v>
      </c>
      <c r="H1534" s="4" cm="1">
        <f t="array" ref="H1534">IF($A1534="","",INDEX(OpenMeteoAPI[RelativeHumidityPct],ROWS($H$2:H1534))/100)</f>
        <v>0.45</v>
      </c>
      <c r="I1534" s="4" cm="1">
        <f t="array" ref="I1534">IF($A1534="","",INDEX(OpenMeteoAPI[PrecipitationProbabilityPct],ROWS($I$2:I1534))/100)</f>
        <v>0</v>
      </c>
      <c r="J1534" s="3" cm="1">
        <f t="array" ref="J1534">IF($A1534="","",INDEX(OpenMeteoAPI[PrecipitationMM],ROWS($J$2:J1534)))</f>
        <v>0</v>
      </c>
      <c r="K1534" cm="1">
        <f t="array" ref="K1534">IF($A1534="","",INDEX(OpenMeteoAPI[WeatherCode],ROWS($K$2:K1534)))</f>
        <v>1</v>
      </c>
      <c r="L1534" s="3" cm="1">
        <f t="array" ref="L1534">IF($A1534="","",INDEX(OpenMeteoAPI[WindSpeedKMH],ROWS($L$2:L1534)))</f>
        <v>16.2</v>
      </c>
    </row>
    <row r="1535" spans="1:12">
      <c r="A1535" t="str" cm="1">
        <f t="array" ref="A1535">IFERROR(INDEX(OpenMeteoAPI[City],ROWS($A$2:A1535))&amp;", "&amp;INDEX(OpenMeteoAPI[CountryCode],ROWS($A$2:A1535)),"")</f>
        <v>London, GB</v>
      </c>
      <c r="B1535" t="str" cm="1">
        <f t="array" ref="B1535">IF($A1535="","",INDEX(OpenMeteoAPI[LocationID],ROWS($B$2:B1535)))</f>
        <v>GB-LON</v>
      </c>
      <c r="C1535" s="5" cm="1">
        <f t="array" ref="C1535">IF($A1535="","",INDEX(OpenMeteoAPI[ForecastDateTime],ROWS($C$2:C1535)))</f>
        <v>46213.875</v>
      </c>
      <c r="D1535" t="str">
        <f t="shared" si="23"/>
        <v>9PM</v>
      </c>
      <c r="E1535" t="str" cm="1">
        <f t="array" ref="E1535">IF($K1535="","",_xlfn.IFS($K1535=0,_xlfn.UNICHAR(9728),$K1535&lt;=3,_xlfn.UNICHAR(9729),OR($K1535=45,$K1535=48),"~",AND($K1535&gt;=51,$K1535&lt;=67),_xlfn.UNICHAR(9748),AND($K1535&gt;=71,$K1535&lt;=77),_xlfn.UNICHAR(10052),AND($K1535&gt;=80,$K1535&lt;=82),_xlfn.UNICHAR(9748),AND($K1535&gt;=95,$K1535&lt;=99),_xlfn.UNICHAR(9889),TRUE,_xlfn.UNICHAR(9729)))</f>
        <v>☁</v>
      </c>
      <c r="F1535" t="str" cm="1">
        <f t="array" ref="F1535">IF($K1535="","",_xlfn.IFS($K1535=0,"Clear",$K1535&lt;=3,"Partly Cloudy",OR($K1535=45,$K1535=48),"Fog",AND($K1535&gt;=51,$K1535&lt;=67),"Drizzle",AND($K1535&gt;=71,$K1535&lt;=77),"Snow",AND($K1535&gt;=80,$K1535&lt;=82),"Rain Showers",AND($K1535&gt;=95,$K1535&lt;=99),"Thunderstorm",TRUE,"Cloudy"))</f>
        <v>Partly Cloudy</v>
      </c>
      <c r="G1535" s="3" cm="1">
        <f t="array" ref="G1535">IF($A1535="","",INDEX(OpenMeteoAPI[TemperatureC],ROWS($G$2:G1535)))</f>
        <v>25.1</v>
      </c>
      <c r="H1535" s="4" cm="1">
        <f t="array" ref="H1535">IF($A1535="","",INDEX(OpenMeteoAPI[RelativeHumidityPct],ROWS($H$2:H1535))/100)</f>
        <v>0.49</v>
      </c>
      <c r="I1535" s="4" cm="1">
        <f t="array" ref="I1535">IF($A1535="","",INDEX(OpenMeteoAPI[PrecipitationProbabilityPct],ROWS($I$2:I1535))/100)</f>
        <v>0</v>
      </c>
      <c r="J1535" s="3" cm="1">
        <f t="array" ref="J1535">IF($A1535="","",INDEX(OpenMeteoAPI[PrecipitationMM],ROWS($J$2:J1535)))</f>
        <v>0</v>
      </c>
      <c r="K1535" cm="1">
        <f t="array" ref="K1535">IF($A1535="","",INDEX(OpenMeteoAPI[WeatherCode],ROWS($K$2:K1535)))</f>
        <v>1</v>
      </c>
      <c r="L1535" s="3" cm="1">
        <f t="array" ref="L1535">IF($A1535="","",INDEX(OpenMeteoAPI[WindSpeedKMH],ROWS($L$2:L1535)))</f>
        <v>15.1</v>
      </c>
    </row>
    <row r="1536" spans="1:12">
      <c r="A1536" t="str" cm="1">
        <f t="array" ref="A1536">IFERROR(INDEX(OpenMeteoAPI[City],ROWS($A$2:A1536))&amp;", "&amp;INDEX(OpenMeteoAPI[CountryCode],ROWS($A$2:A1536)),"")</f>
        <v>London, GB</v>
      </c>
      <c r="B1536" t="str" cm="1">
        <f t="array" ref="B1536">IF($A1536="","",INDEX(OpenMeteoAPI[LocationID],ROWS($B$2:B1536)))</f>
        <v>GB-LON</v>
      </c>
      <c r="C1536" s="5" cm="1">
        <f t="array" ref="C1536">IF($A1536="","",INDEX(OpenMeteoAPI[ForecastDateTime],ROWS($C$2:C1536)))</f>
        <v>46213.916666666664</v>
      </c>
      <c r="D1536" t="str">
        <f t="shared" si="23"/>
        <v>10PM</v>
      </c>
      <c r="E1536" t="str" cm="1">
        <f t="array" ref="E1536">IF($K1536="","",_xlfn.IFS($K1536=0,_xlfn.UNICHAR(9728),$K1536&lt;=3,_xlfn.UNICHAR(9729),OR($K1536=45,$K1536=48),"~",AND($K1536&gt;=51,$K1536&lt;=67),_xlfn.UNICHAR(9748),AND($K1536&gt;=71,$K1536&lt;=77),_xlfn.UNICHAR(10052),AND($K1536&gt;=80,$K1536&lt;=82),_xlfn.UNICHAR(9748),AND($K1536&gt;=95,$K1536&lt;=99),_xlfn.UNICHAR(9889),TRUE,_xlfn.UNICHAR(9729)))</f>
        <v>☀</v>
      </c>
      <c r="F1536" t="str" cm="1">
        <f t="array" ref="F1536">IF($K1536="","",_xlfn.IFS($K1536=0,"Clear",$K1536&lt;=3,"Partly Cloudy",OR($K1536=45,$K1536=48),"Fog",AND($K1536&gt;=51,$K1536&lt;=67),"Drizzle",AND($K1536&gt;=71,$K1536&lt;=77),"Snow",AND($K1536&gt;=80,$K1536&lt;=82),"Rain Showers",AND($K1536&gt;=95,$K1536&lt;=99),"Thunderstorm",TRUE,"Cloudy"))</f>
        <v>Clear</v>
      </c>
      <c r="G1536" s="3" cm="1">
        <f t="array" ref="G1536">IF($A1536="","",INDEX(OpenMeteoAPI[TemperatureC],ROWS($G$2:G1536)))</f>
        <v>23.9</v>
      </c>
      <c r="H1536" s="4" cm="1">
        <f t="array" ref="H1536">IF($A1536="","",INDEX(OpenMeteoAPI[RelativeHumidityPct],ROWS($H$2:H1536))/100)</f>
        <v>0.54</v>
      </c>
      <c r="I1536" s="4" cm="1">
        <f t="array" ref="I1536">IF($A1536="","",INDEX(OpenMeteoAPI[PrecipitationProbabilityPct],ROWS($I$2:I1536))/100)</f>
        <v>0</v>
      </c>
      <c r="J1536" s="3" cm="1">
        <f t="array" ref="J1536">IF($A1536="","",INDEX(OpenMeteoAPI[PrecipitationMM],ROWS($J$2:J1536)))</f>
        <v>0</v>
      </c>
      <c r="K1536" cm="1">
        <f t="array" ref="K1536">IF($A1536="","",INDEX(OpenMeteoAPI[WeatherCode],ROWS($K$2:K1536)))</f>
        <v>0</v>
      </c>
      <c r="L1536" s="3" cm="1">
        <f t="array" ref="L1536">IF($A1536="","",INDEX(OpenMeteoAPI[WindSpeedKMH],ROWS($L$2:L1536)))</f>
        <v>14.4</v>
      </c>
    </row>
    <row r="1537" spans="1:12">
      <c r="A1537" t="str" cm="1">
        <f t="array" ref="A1537">IFERROR(INDEX(OpenMeteoAPI[City],ROWS($A$2:A1537))&amp;", "&amp;INDEX(OpenMeteoAPI[CountryCode],ROWS($A$2:A1537)),"")</f>
        <v>London, GB</v>
      </c>
      <c r="B1537" t="str" cm="1">
        <f t="array" ref="B1537">IF($A1537="","",INDEX(OpenMeteoAPI[LocationID],ROWS($B$2:B1537)))</f>
        <v>GB-LON</v>
      </c>
      <c r="C1537" s="5" cm="1">
        <f t="array" ref="C1537">IF($A1537="","",INDEX(OpenMeteoAPI[ForecastDateTime],ROWS($C$2:C1537)))</f>
        <v>46213.958333333336</v>
      </c>
      <c r="D1537" t="str">
        <f t="shared" si="23"/>
        <v>11PM</v>
      </c>
      <c r="E1537" t="str" cm="1">
        <f t="array" ref="E1537">IF($K1537="","",_xlfn.IFS($K1537=0,_xlfn.UNICHAR(9728),$K1537&lt;=3,_xlfn.UNICHAR(9729),OR($K1537=45,$K1537=48),"~",AND($K1537&gt;=51,$K1537&lt;=67),_xlfn.UNICHAR(9748),AND($K1537&gt;=71,$K1537&lt;=77),_xlfn.UNICHAR(10052),AND($K1537&gt;=80,$K1537&lt;=82),_xlfn.UNICHAR(9748),AND($K1537&gt;=95,$K1537&lt;=99),_xlfn.UNICHAR(9889),TRUE,_xlfn.UNICHAR(9729)))</f>
        <v>☀</v>
      </c>
      <c r="F1537" t="str" cm="1">
        <f t="array" ref="F1537">IF($K1537="","",_xlfn.IFS($K1537=0,"Clear",$K1537&lt;=3,"Partly Cloudy",OR($K1537=45,$K1537=48),"Fog",AND($K1537&gt;=51,$K1537&lt;=67),"Drizzle",AND($K1537&gt;=71,$K1537&lt;=77),"Snow",AND($K1537&gt;=80,$K1537&lt;=82),"Rain Showers",AND($K1537&gt;=95,$K1537&lt;=99),"Thunderstorm",TRUE,"Cloudy"))</f>
        <v>Clear</v>
      </c>
      <c r="G1537" s="3" cm="1">
        <f t="array" ref="G1537">IF($A1537="","",INDEX(OpenMeteoAPI[TemperatureC],ROWS($G$2:G1537)))</f>
        <v>22.6</v>
      </c>
      <c r="H1537" s="4" cm="1">
        <f t="array" ref="H1537">IF($A1537="","",INDEX(OpenMeteoAPI[RelativeHumidityPct],ROWS($H$2:H1537))/100)</f>
        <v>0.61</v>
      </c>
      <c r="I1537" s="4" cm="1">
        <f t="array" ref="I1537">IF($A1537="","",INDEX(OpenMeteoAPI[PrecipitationProbabilityPct],ROWS($I$2:I1537))/100)</f>
        <v>0</v>
      </c>
      <c r="J1537" s="3" cm="1">
        <f t="array" ref="J1537">IF($A1537="","",INDEX(OpenMeteoAPI[PrecipitationMM],ROWS($J$2:J1537)))</f>
        <v>0</v>
      </c>
      <c r="K1537" cm="1">
        <f t="array" ref="K1537">IF($A1537="","",INDEX(OpenMeteoAPI[WeatherCode],ROWS($K$2:K1537)))</f>
        <v>0</v>
      </c>
      <c r="L1537" s="3" cm="1">
        <f t="array" ref="L1537">IF($A1537="","",INDEX(OpenMeteoAPI[WindSpeedKMH],ROWS($L$2:L1537)))</f>
        <v>14</v>
      </c>
    </row>
    <row r="1538" spans="1:12">
      <c r="A1538" t="str" cm="1">
        <f t="array" ref="A1538">IFERROR(INDEX(OpenMeteoAPI[City],ROWS($A$2:A1538))&amp;", "&amp;INDEX(OpenMeteoAPI[CountryCode],ROWS($A$2:A1538)),"")</f>
        <v>London, GB</v>
      </c>
      <c r="B1538" t="str" cm="1">
        <f t="array" ref="B1538">IF($A1538="","",INDEX(OpenMeteoAPI[LocationID],ROWS($B$2:B1538)))</f>
        <v>GB-LON</v>
      </c>
      <c r="C1538" s="5" cm="1">
        <f t="array" ref="C1538">IF($A1538="","",INDEX(OpenMeteoAPI[ForecastDateTime],ROWS($C$2:C1538)))</f>
        <v>46214</v>
      </c>
      <c r="D1538" t="str">
        <f t="shared" si="23"/>
        <v>12AM</v>
      </c>
      <c r="E1538" t="str" cm="1">
        <f t="array" ref="E1538">IF($K1538="","",_xlfn.IFS($K1538=0,_xlfn.UNICHAR(9728),$K1538&lt;=3,_xlfn.UNICHAR(9729),OR($K1538=45,$K1538=48),"~",AND($K1538&gt;=51,$K1538&lt;=67),_xlfn.UNICHAR(9748),AND($K1538&gt;=71,$K1538&lt;=77),_xlfn.UNICHAR(10052),AND($K1538&gt;=80,$K1538&lt;=82),_xlfn.UNICHAR(9748),AND($K1538&gt;=95,$K1538&lt;=99),_xlfn.UNICHAR(9889),TRUE,_xlfn.UNICHAR(9729)))</f>
        <v>☀</v>
      </c>
      <c r="F1538" t="str" cm="1">
        <f t="array" ref="F1538">IF($K1538="","",_xlfn.IFS($K1538=0,"Clear",$K1538&lt;=3,"Partly Cloudy",OR($K1538=45,$K1538=48),"Fog",AND($K1538&gt;=51,$K1538&lt;=67),"Drizzle",AND($K1538&gt;=71,$K1538&lt;=77),"Snow",AND($K1538&gt;=80,$K1538&lt;=82),"Rain Showers",AND($K1538&gt;=95,$K1538&lt;=99),"Thunderstorm",TRUE,"Cloudy"))</f>
        <v>Clear</v>
      </c>
      <c r="G1538" s="3" cm="1">
        <f t="array" ref="G1538">IF($A1538="","",INDEX(OpenMeteoAPI[TemperatureC],ROWS($G$2:G1538)))</f>
        <v>21.3</v>
      </c>
      <c r="H1538" s="4" cm="1">
        <f t="array" ref="H1538">IF($A1538="","",INDEX(OpenMeteoAPI[RelativeHumidityPct],ROWS($H$2:H1538))/100)</f>
        <v>0.69</v>
      </c>
      <c r="I1538" s="4" cm="1">
        <f t="array" ref="I1538">IF($A1538="","",INDEX(OpenMeteoAPI[PrecipitationProbabilityPct],ROWS($I$2:I1538))/100)</f>
        <v>0</v>
      </c>
      <c r="J1538" s="3" cm="1">
        <f t="array" ref="J1538">IF($A1538="","",INDEX(OpenMeteoAPI[PrecipitationMM],ROWS($J$2:J1538)))</f>
        <v>0</v>
      </c>
      <c r="K1538" cm="1">
        <f t="array" ref="K1538">IF($A1538="","",INDEX(OpenMeteoAPI[WeatherCode],ROWS($K$2:K1538)))</f>
        <v>0</v>
      </c>
      <c r="L1538" s="3" cm="1">
        <f t="array" ref="L1538">IF($A1538="","",INDEX(OpenMeteoAPI[WindSpeedKMH],ROWS($L$2:L1538)))</f>
        <v>13.7</v>
      </c>
    </row>
    <row r="1539" spans="1:12">
      <c r="A1539" t="str" cm="1">
        <f t="array" ref="A1539">IFERROR(INDEX(OpenMeteoAPI[City],ROWS($A$2:A1539))&amp;", "&amp;INDEX(OpenMeteoAPI[CountryCode],ROWS($A$2:A1539)),"")</f>
        <v>London, GB</v>
      </c>
      <c r="B1539" t="str" cm="1">
        <f t="array" ref="B1539">IF($A1539="","",INDEX(OpenMeteoAPI[LocationID],ROWS($B$2:B1539)))</f>
        <v>GB-LON</v>
      </c>
      <c r="C1539" s="5" cm="1">
        <f t="array" ref="C1539">IF($A1539="","",INDEX(OpenMeteoAPI[ForecastDateTime],ROWS($C$2:C1539)))</f>
        <v>46214.041666666664</v>
      </c>
      <c r="D1539" t="str">
        <f t="shared" ref="D1539:D1602" si="24">IF($A1539="","",TEXT($C1539,"hAM/PM"))</f>
        <v>1AM</v>
      </c>
      <c r="E1539" t="str" cm="1">
        <f t="array" ref="E1539">IF($K1539="","",_xlfn.IFS($K1539=0,_xlfn.UNICHAR(9728),$K1539&lt;=3,_xlfn.UNICHAR(9729),OR($K1539=45,$K1539=48),"~",AND($K1539&gt;=51,$K1539&lt;=67),_xlfn.UNICHAR(9748),AND($K1539&gt;=71,$K1539&lt;=77),_xlfn.UNICHAR(10052),AND($K1539&gt;=80,$K1539&lt;=82),_xlfn.UNICHAR(9748),AND($K1539&gt;=95,$K1539&lt;=99),_xlfn.UNICHAR(9889),TRUE,_xlfn.UNICHAR(9729)))</f>
        <v>☀</v>
      </c>
      <c r="F1539" t="str" cm="1">
        <f t="array" ref="F1539">IF($K1539="","",_xlfn.IFS($K1539=0,"Clear",$K1539&lt;=3,"Partly Cloudy",OR($K1539=45,$K1539=48),"Fog",AND($K1539&gt;=51,$K1539&lt;=67),"Drizzle",AND($K1539&gt;=71,$K1539&lt;=77),"Snow",AND($K1539&gt;=80,$K1539&lt;=82),"Rain Showers",AND($K1539&gt;=95,$K1539&lt;=99),"Thunderstorm",TRUE,"Cloudy"))</f>
        <v>Clear</v>
      </c>
      <c r="G1539" s="3" cm="1">
        <f t="array" ref="G1539">IF($A1539="","",INDEX(OpenMeteoAPI[TemperatureC],ROWS($G$2:G1539)))</f>
        <v>20.2</v>
      </c>
      <c r="H1539" s="4" cm="1">
        <f t="array" ref="H1539">IF($A1539="","",INDEX(OpenMeteoAPI[RelativeHumidityPct],ROWS($H$2:H1539))/100)</f>
        <v>0.76</v>
      </c>
      <c r="I1539" s="4" cm="1">
        <f t="array" ref="I1539">IF($A1539="","",INDEX(OpenMeteoAPI[PrecipitationProbabilityPct],ROWS($I$2:I1539))/100)</f>
        <v>0</v>
      </c>
      <c r="J1539" s="3" cm="1">
        <f t="array" ref="J1539">IF($A1539="","",INDEX(OpenMeteoAPI[PrecipitationMM],ROWS($J$2:J1539)))</f>
        <v>0</v>
      </c>
      <c r="K1539" cm="1">
        <f t="array" ref="K1539">IF($A1539="","",INDEX(OpenMeteoAPI[WeatherCode],ROWS($K$2:K1539)))</f>
        <v>0</v>
      </c>
      <c r="L1539" s="3" cm="1">
        <f t="array" ref="L1539">IF($A1539="","",INDEX(OpenMeteoAPI[WindSpeedKMH],ROWS($L$2:L1539)))</f>
        <v>13.3</v>
      </c>
    </row>
    <row r="1540" spans="1:12">
      <c r="A1540" t="str" cm="1">
        <f t="array" ref="A1540">IFERROR(INDEX(OpenMeteoAPI[City],ROWS($A$2:A1540))&amp;", "&amp;INDEX(OpenMeteoAPI[CountryCode],ROWS($A$2:A1540)),"")</f>
        <v>London, GB</v>
      </c>
      <c r="B1540" t="str" cm="1">
        <f t="array" ref="B1540">IF($A1540="","",INDEX(OpenMeteoAPI[LocationID],ROWS($B$2:B1540)))</f>
        <v>GB-LON</v>
      </c>
      <c r="C1540" s="5" cm="1">
        <f t="array" ref="C1540">IF($A1540="","",INDEX(OpenMeteoAPI[ForecastDateTime],ROWS($C$2:C1540)))</f>
        <v>46214.083333333336</v>
      </c>
      <c r="D1540" t="str">
        <f t="shared" si="24"/>
        <v>2AM</v>
      </c>
      <c r="E1540" t="str" cm="1">
        <f t="array" ref="E1540">IF($K1540="","",_xlfn.IFS($K1540=0,_xlfn.UNICHAR(9728),$K1540&lt;=3,_xlfn.UNICHAR(9729),OR($K1540=45,$K1540=48),"~",AND($K1540&gt;=51,$K1540&lt;=67),_xlfn.UNICHAR(9748),AND($K1540&gt;=71,$K1540&lt;=77),_xlfn.UNICHAR(10052),AND($K1540&gt;=80,$K1540&lt;=82),_xlfn.UNICHAR(9748),AND($K1540&gt;=95,$K1540&lt;=99),_xlfn.UNICHAR(9889),TRUE,_xlfn.UNICHAR(9729)))</f>
        <v>☁</v>
      </c>
      <c r="F1540" t="str" cm="1">
        <f t="array" ref="F1540">IF($K1540="","",_xlfn.IFS($K1540=0,"Clear",$K1540&lt;=3,"Partly Cloudy",OR($K1540=45,$K1540=48),"Fog",AND($K1540&gt;=51,$K1540&lt;=67),"Drizzle",AND($K1540&gt;=71,$K1540&lt;=77),"Snow",AND($K1540&gt;=80,$K1540&lt;=82),"Rain Showers",AND($K1540&gt;=95,$K1540&lt;=99),"Thunderstorm",TRUE,"Cloudy"))</f>
        <v>Partly Cloudy</v>
      </c>
      <c r="G1540" s="3" cm="1">
        <f t="array" ref="G1540">IF($A1540="","",INDEX(OpenMeteoAPI[TemperatureC],ROWS($G$2:G1540)))</f>
        <v>19.3</v>
      </c>
      <c r="H1540" s="4" cm="1">
        <f t="array" ref="H1540">IF($A1540="","",INDEX(OpenMeteoAPI[RelativeHumidityPct],ROWS($H$2:H1540))/100)</f>
        <v>0.81</v>
      </c>
      <c r="I1540" s="4" cm="1">
        <f t="array" ref="I1540">IF($A1540="","",INDEX(OpenMeteoAPI[PrecipitationProbabilityPct],ROWS($I$2:I1540))/100)</f>
        <v>0</v>
      </c>
      <c r="J1540" s="3" cm="1">
        <f t="array" ref="J1540">IF($A1540="","",INDEX(OpenMeteoAPI[PrecipitationMM],ROWS($J$2:J1540)))</f>
        <v>0</v>
      </c>
      <c r="K1540" cm="1">
        <f t="array" ref="K1540">IF($A1540="","",INDEX(OpenMeteoAPI[WeatherCode],ROWS($K$2:K1540)))</f>
        <v>1</v>
      </c>
      <c r="L1540" s="3" cm="1">
        <f t="array" ref="L1540">IF($A1540="","",INDEX(OpenMeteoAPI[WindSpeedKMH],ROWS($L$2:L1540)))</f>
        <v>13</v>
      </c>
    </row>
    <row r="1541" spans="1:12">
      <c r="A1541" t="str" cm="1">
        <f t="array" ref="A1541">IFERROR(INDEX(OpenMeteoAPI[City],ROWS($A$2:A1541))&amp;", "&amp;INDEX(OpenMeteoAPI[CountryCode],ROWS($A$2:A1541)),"")</f>
        <v>London, GB</v>
      </c>
      <c r="B1541" t="str" cm="1">
        <f t="array" ref="B1541">IF($A1541="","",INDEX(OpenMeteoAPI[LocationID],ROWS($B$2:B1541)))</f>
        <v>GB-LON</v>
      </c>
      <c r="C1541" s="5" cm="1">
        <f t="array" ref="C1541">IF($A1541="","",INDEX(OpenMeteoAPI[ForecastDateTime],ROWS($C$2:C1541)))</f>
        <v>46214.125</v>
      </c>
      <c r="D1541" t="str">
        <f t="shared" si="24"/>
        <v>3AM</v>
      </c>
      <c r="E1541" t="str" cm="1">
        <f t="array" ref="E1541">IF($K1541="","",_xlfn.IFS($K1541=0,_xlfn.UNICHAR(9728),$K1541&lt;=3,_xlfn.UNICHAR(9729),OR($K1541=45,$K1541=48),"~",AND($K1541&gt;=51,$K1541&lt;=67),_xlfn.UNICHAR(9748),AND($K1541&gt;=71,$K1541&lt;=77),_xlfn.UNICHAR(10052),AND($K1541&gt;=80,$K1541&lt;=82),_xlfn.UNICHAR(9748),AND($K1541&gt;=95,$K1541&lt;=99),_xlfn.UNICHAR(9889),TRUE,_xlfn.UNICHAR(9729)))</f>
        <v>☁</v>
      </c>
      <c r="F1541" t="str" cm="1">
        <f t="array" ref="F1541">IF($K1541="","",_xlfn.IFS($K1541=0,"Clear",$K1541&lt;=3,"Partly Cloudy",OR($K1541=45,$K1541=48),"Fog",AND($K1541&gt;=51,$K1541&lt;=67),"Drizzle",AND($K1541&gt;=71,$K1541&lt;=77),"Snow",AND($K1541&gt;=80,$K1541&lt;=82),"Rain Showers",AND($K1541&gt;=95,$K1541&lt;=99),"Thunderstorm",TRUE,"Cloudy"))</f>
        <v>Partly Cloudy</v>
      </c>
      <c r="G1541" s="3" cm="1">
        <f t="array" ref="G1541">IF($A1541="","",INDEX(OpenMeteoAPI[TemperatureC],ROWS($G$2:G1541)))</f>
        <v>18.600000000000001</v>
      </c>
      <c r="H1541" s="4" cm="1">
        <f t="array" ref="H1541">IF($A1541="","",INDEX(OpenMeteoAPI[RelativeHumidityPct],ROWS($H$2:H1541))/100)</f>
        <v>0.85</v>
      </c>
      <c r="I1541" s="4" cm="1">
        <f t="array" ref="I1541">IF($A1541="","",INDEX(OpenMeteoAPI[PrecipitationProbabilityPct],ROWS($I$2:I1541))/100)</f>
        <v>0</v>
      </c>
      <c r="J1541" s="3" cm="1">
        <f t="array" ref="J1541">IF($A1541="","",INDEX(OpenMeteoAPI[PrecipitationMM],ROWS($J$2:J1541)))</f>
        <v>0</v>
      </c>
      <c r="K1541" cm="1">
        <f t="array" ref="K1541">IF($A1541="","",INDEX(OpenMeteoAPI[WeatherCode],ROWS($K$2:K1541)))</f>
        <v>2</v>
      </c>
      <c r="L1541" s="3" cm="1">
        <f t="array" ref="L1541">IF($A1541="","",INDEX(OpenMeteoAPI[WindSpeedKMH],ROWS($L$2:L1541)))</f>
        <v>12.6</v>
      </c>
    </row>
    <row r="1542" spans="1:12">
      <c r="A1542" t="str" cm="1">
        <f t="array" ref="A1542">IFERROR(INDEX(OpenMeteoAPI[City],ROWS($A$2:A1542))&amp;", "&amp;INDEX(OpenMeteoAPI[CountryCode],ROWS($A$2:A1542)),"")</f>
        <v>London, GB</v>
      </c>
      <c r="B1542" t="str" cm="1">
        <f t="array" ref="B1542">IF($A1542="","",INDEX(OpenMeteoAPI[LocationID],ROWS($B$2:B1542)))</f>
        <v>GB-LON</v>
      </c>
      <c r="C1542" s="5" cm="1">
        <f t="array" ref="C1542">IF($A1542="","",INDEX(OpenMeteoAPI[ForecastDateTime],ROWS($C$2:C1542)))</f>
        <v>46214.166666666664</v>
      </c>
      <c r="D1542" t="str">
        <f t="shared" si="24"/>
        <v>4AM</v>
      </c>
      <c r="E1542" t="str" cm="1">
        <f t="array" ref="E1542">IF($K1542="","",_xlfn.IFS($K1542=0,_xlfn.UNICHAR(9728),$K1542&lt;=3,_xlfn.UNICHAR(9729),OR($K1542=45,$K1542=48),"~",AND($K1542&gt;=51,$K1542&lt;=67),_xlfn.UNICHAR(9748),AND($K1542&gt;=71,$K1542&lt;=77),_xlfn.UNICHAR(10052),AND($K1542&gt;=80,$K1542&lt;=82),_xlfn.UNICHAR(9748),AND($K1542&gt;=95,$K1542&lt;=99),_xlfn.UNICHAR(9889),TRUE,_xlfn.UNICHAR(9729)))</f>
        <v>☁</v>
      </c>
      <c r="F1542" t="str" cm="1">
        <f t="array" ref="F1542">IF($K1542="","",_xlfn.IFS($K1542=0,"Clear",$K1542&lt;=3,"Partly Cloudy",OR($K1542=45,$K1542=48),"Fog",AND($K1542&gt;=51,$K1542&lt;=67),"Drizzle",AND($K1542&gt;=71,$K1542&lt;=77),"Snow",AND($K1542&gt;=80,$K1542&lt;=82),"Rain Showers",AND($K1542&gt;=95,$K1542&lt;=99),"Thunderstorm",TRUE,"Cloudy"))</f>
        <v>Partly Cloudy</v>
      </c>
      <c r="G1542" s="3" cm="1">
        <f t="array" ref="G1542">IF($A1542="","",INDEX(OpenMeteoAPI[TemperatureC],ROWS($G$2:G1542)))</f>
        <v>18.2</v>
      </c>
      <c r="H1542" s="4" cm="1">
        <f t="array" ref="H1542">IF($A1542="","",INDEX(OpenMeteoAPI[RelativeHumidityPct],ROWS($H$2:H1542))/100)</f>
        <v>0.87</v>
      </c>
      <c r="I1542" s="4" cm="1">
        <f t="array" ref="I1542">IF($A1542="","",INDEX(OpenMeteoAPI[PrecipitationProbabilityPct],ROWS($I$2:I1542))/100)</f>
        <v>0</v>
      </c>
      <c r="J1542" s="3" cm="1">
        <f t="array" ref="J1542">IF($A1542="","",INDEX(OpenMeteoAPI[PrecipitationMM],ROWS($J$2:J1542)))</f>
        <v>0</v>
      </c>
      <c r="K1542" cm="1">
        <f t="array" ref="K1542">IF($A1542="","",INDEX(OpenMeteoAPI[WeatherCode],ROWS($K$2:K1542)))</f>
        <v>2</v>
      </c>
      <c r="L1542" s="3" cm="1">
        <f t="array" ref="L1542">IF($A1542="","",INDEX(OpenMeteoAPI[WindSpeedKMH],ROWS($L$2:L1542)))</f>
        <v>12.2</v>
      </c>
    </row>
    <row r="1543" spans="1:12">
      <c r="A1543" t="str" cm="1">
        <f t="array" ref="A1543">IFERROR(INDEX(OpenMeteoAPI[City],ROWS($A$2:A1543))&amp;", "&amp;INDEX(OpenMeteoAPI[CountryCode],ROWS($A$2:A1543)),"")</f>
        <v>London, GB</v>
      </c>
      <c r="B1543" t="str" cm="1">
        <f t="array" ref="B1543">IF($A1543="","",INDEX(OpenMeteoAPI[LocationID],ROWS($B$2:B1543)))</f>
        <v>GB-LON</v>
      </c>
      <c r="C1543" s="5" cm="1">
        <f t="array" ref="C1543">IF($A1543="","",INDEX(OpenMeteoAPI[ForecastDateTime],ROWS($C$2:C1543)))</f>
        <v>46214.208333333336</v>
      </c>
      <c r="D1543" t="str">
        <f t="shared" si="24"/>
        <v>5AM</v>
      </c>
      <c r="E1543" t="str" cm="1">
        <f t="array" ref="E1543">IF($K1543="","",_xlfn.IFS($K1543=0,_xlfn.UNICHAR(9728),$K1543&lt;=3,_xlfn.UNICHAR(9729),OR($K1543=45,$K1543=48),"~",AND($K1543&gt;=51,$K1543&lt;=67),_xlfn.UNICHAR(9748),AND($K1543&gt;=71,$K1543&lt;=77),_xlfn.UNICHAR(10052),AND($K1543&gt;=80,$K1543&lt;=82),_xlfn.UNICHAR(9748),AND($K1543&gt;=95,$K1543&lt;=99),_xlfn.UNICHAR(9889),TRUE,_xlfn.UNICHAR(9729)))</f>
        <v>☁</v>
      </c>
      <c r="F1543" t="str" cm="1">
        <f t="array" ref="F1543">IF($K1543="","",_xlfn.IFS($K1543=0,"Clear",$K1543&lt;=3,"Partly Cloudy",OR($K1543=45,$K1543=48),"Fog",AND($K1543&gt;=51,$K1543&lt;=67),"Drizzle",AND($K1543&gt;=71,$K1543&lt;=77),"Snow",AND($K1543&gt;=80,$K1543&lt;=82),"Rain Showers",AND($K1543&gt;=95,$K1543&lt;=99),"Thunderstorm",TRUE,"Cloudy"))</f>
        <v>Partly Cloudy</v>
      </c>
      <c r="G1543" s="3" cm="1">
        <f t="array" ref="G1543">IF($A1543="","",INDEX(OpenMeteoAPI[TemperatureC],ROWS($G$2:G1543)))</f>
        <v>17.8</v>
      </c>
      <c r="H1543" s="4" cm="1">
        <f t="array" ref="H1543">IF($A1543="","",INDEX(OpenMeteoAPI[RelativeHumidityPct],ROWS($H$2:H1543))/100)</f>
        <v>0.87</v>
      </c>
      <c r="I1543" s="4" cm="1">
        <f t="array" ref="I1543">IF($A1543="","",INDEX(OpenMeteoAPI[PrecipitationProbabilityPct],ROWS($I$2:I1543))/100)</f>
        <v>0</v>
      </c>
      <c r="J1543" s="3" cm="1">
        <f t="array" ref="J1543">IF($A1543="","",INDEX(OpenMeteoAPI[PrecipitationMM],ROWS($J$2:J1543)))</f>
        <v>0</v>
      </c>
      <c r="K1543" cm="1">
        <f t="array" ref="K1543">IF($A1543="","",INDEX(OpenMeteoAPI[WeatherCode],ROWS($K$2:K1543)))</f>
        <v>3</v>
      </c>
      <c r="L1543" s="3" cm="1">
        <f t="array" ref="L1543">IF($A1543="","",INDEX(OpenMeteoAPI[WindSpeedKMH],ROWS($L$2:L1543)))</f>
        <v>11.9</v>
      </c>
    </row>
    <row r="1544" spans="1:12">
      <c r="A1544" t="str" cm="1">
        <f t="array" ref="A1544">IFERROR(INDEX(OpenMeteoAPI[City],ROWS($A$2:A1544))&amp;", "&amp;INDEX(OpenMeteoAPI[CountryCode],ROWS($A$2:A1544)),"")</f>
        <v>London, GB</v>
      </c>
      <c r="B1544" t="str" cm="1">
        <f t="array" ref="B1544">IF($A1544="","",INDEX(OpenMeteoAPI[LocationID],ROWS($B$2:B1544)))</f>
        <v>GB-LON</v>
      </c>
      <c r="C1544" s="5" cm="1">
        <f t="array" ref="C1544">IF($A1544="","",INDEX(OpenMeteoAPI[ForecastDateTime],ROWS($C$2:C1544)))</f>
        <v>46214.25</v>
      </c>
      <c r="D1544" t="str">
        <f t="shared" si="24"/>
        <v>6AM</v>
      </c>
      <c r="E1544" t="str" cm="1">
        <f t="array" ref="E1544">IF($K1544="","",_xlfn.IFS($K1544=0,_xlfn.UNICHAR(9728),$K1544&lt;=3,_xlfn.UNICHAR(9729),OR($K1544=45,$K1544=48),"~",AND($K1544&gt;=51,$K1544&lt;=67),_xlfn.UNICHAR(9748),AND($K1544&gt;=71,$K1544&lt;=77),_xlfn.UNICHAR(10052),AND($K1544&gt;=80,$K1544&lt;=82),_xlfn.UNICHAR(9748),AND($K1544&gt;=95,$K1544&lt;=99),_xlfn.UNICHAR(9889),TRUE,_xlfn.UNICHAR(9729)))</f>
        <v>☁</v>
      </c>
      <c r="F1544" t="str" cm="1">
        <f t="array" ref="F1544">IF($K1544="","",_xlfn.IFS($K1544=0,"Clear",$K1544&lt;=3,"Partly Cloudy",OR($K1544=45,$K1544=48),"Fog",AND($K1544&gt;=51,$K1544&lt;=67),"Drizzle",AND($K1544&gt;=71,$K1544&lt;=77),"Snow",AND($K1544&gt;=80,$K1544&lt;=82),"Rain Showers",AND($K1544&gt;=95,$K1544&lt;=99),"Thunderstorm",TRUE,"Cloudy"))</f>
        <v>Partly Cloudy</v>
      </c>
      <c r="G1544" s="3" cm="1">
        <f t="array" ref="G1544">IF($A1544="","",INDEX(OpenMeteoAPI[TemperatureC],ROWS($G$2:G1544)))</f>
        <v>17.7</v>
      </c>
      <c r="H1544" s="4" cm="1">
        <f t="array" ref="H1544">IF($A1544="","",INDEX(OpenMeteoAPI[RelativeHumidityPct],ROWS($H$2:H1544))/100)</f>
        <v>0.84</v>
      </c>
      <c r="I1544" s="4" cm="1">
        <f t="array" ref="I1544">IF($A1544="","",INDEX(OpenMeteoAPI[PrecipitationProbabilityPct],ROWS($I$2:I1544))/100)</f>
        <v>0</v>
      </c>
      <c r="J1544" s="3" cm="1">
        <f t="array" ref="J1544">IF($A1544="","",INDEX(OpenMeteoAPI[PrecipitationMM],ROWS($J$2:J1544)))</f>
        <v>0</v>
      </c>
      <c r="K1544" cm="1">
        <f t="array" ref="K1544">IF($A1544="","",INDEX(OpenMeteoAPI[WeatherCode],ROWS($K$2:K1544)))</f>
        <v>3</v>
      </c>
      <c r="L1544" s="3" cm="1">
        <f t="array" ref="L1544">IF($A1544="","",INDEX(OpenMeteoAPI[WindSpeedKMH],ROWS($L$2:L1544)))</f>
        <v>11.9</v>
      </c>
    </row>
    <row r="1545" spans="1:12">
      <c r="A1545" t="str" cm="1">
        <f t="array" ref="A1545">IFERROR(INDEX(OpenMeteoAPI[City],ROWS($A$2:A1545))&amp;", "&amp;INDEX(OpenMeteoAPI[CountryCode],ROWS($A$2:A1545)),"")</f>
        <v>London, GB</v>
      </c>
      <c r="B1545" t="str" cm="1">
        <f t="array" ref="B1545">IF($A1545="","",INDEX(OpenMeteoAPI[LocationID],ROWS($B$2:B1545)))</f>
        <v>GB-LON</v>
      </c>
      <c r="C1545" s="5" cm="1">
        <f t="array" ref="C1545">IF($A1545="","",INDEX(OpenMeteoAPI[ForecastDateTime],ROWS($C$2:C1545)))</f>
        <v>46214.291666666664</v>
      </c>
      <c r="D1545" t="str">
        <f t="shared" si="24"/>
        <v>7AM</v>
      </c>
      <c r="E1545" t="str" cm="1">
        <f t="array" ref="E1545">IF($K1545="","",_xlfn.IFS($K1545=0,_xlfn.UNICHAR(9728),$K1545&lt;=3,_xlfn.UNICHAR(9729),OR($K1545=45,$K1545=48),"~",AND($K1545&gt;=51,$K1545&lt;=67),_xlfn.UNICHAR(9748),AND($K1545&gt;=71,$K1545&lt;=77),_xlfn.UNICHAR(10052),AND($K1545&gt;=80,$K1545&lt;=82),_xlfn.UNICHAR(9748),AND($K1545&gt;=95,$K1545&lt;=99),_xlfn.UNICHAR(9889),TRUE,_xlfn.UNICHAR(9729)))</f>
        <v>☁</v>
      </c>
      <c r="F1545" t="str" cm="1">
        <f t="array" ref="F1545">IF($K1545="","",_xlfn.IFS($K1545=0,"Clear",$K1545&lt;=3,"Partly Cloudy",OR($K1545=45,$K1545=48),"Fog",AND($K1545&gt;=51,$K1545&lt;=67),"Drizzle",AND($K1545&gt;=71,$K1545&lt;=77),"Snow",AND($K1545&gt;=80,$K1545&lt;=82),"Rain Showers",AND($K1545&gt;=95,$K1545&lt;=99),"Thunderstorm",TRUE,"Cloudy"))</f>
        <v>Partly Cloudy</v>
      </c>
      <c r="G1545" s="3" cm="1">
        <f t="array" ref="G1545">IF($A1545="","",INDEX(OpenMeteoAPI[TemperatureC],ROWS($G$2:G1545)))</f>
        <v>17.899999999999999</v>
      </c>
      <c r="H1545" s="4" cm="1">
        <f t="array" ref="H1545">IF($A1545="","",INDEX(OpenMeteoAPI[RelativeHumidityPct],ROWS($H$2:H1545))/100)</f>
        <v>0.81</v>
      </c>
      <c r="I1545" s="4" cm="1">
        <f t="array" ref="I1545">IF($A1545="","",INDEX(OpenMeteoAPI[PrecipitationProbabilityPct],ROWS($I$2:I1545))/100)</f>
        <v>0</v>
      </c>
      <c r="J1545" s="3" cm="1">
        <f t="array" ref="J1545">IF($A1545="","",INDEX(OpenMeteoAPI[PrecipitationMM],ROWS($J$2:J1545)))</f>
        <v>0</v>
      </c>
      <c r="K1545" cm="1">
        <f t="array" ref="K1545">IF($A1545="","",INDEX(OpenMeteoAPI[WeatherCode],ROWS($K$2:K1545)))</f>
        <v>2</v>
      </c>
      <c r="L1545" s="3" cm="1">
        <f t="array" ref="L1545">IF($A1545="","",INDEX(OpenMeteoAPI[WindSpeedKMH],ROWS($L$2:L1545)))</f>
        <v>11.5</v>
      </c>
    </row>
    <row r="1546" spans="1:12">
      <c r="A1546" t="str" cm="1">
        <f t="array" ref="A1546">IFERROR(INDEX(OpenMeteoAPI[City],ROWS($A$2:A1546))&amp;", "&amp;INDEX(OpenMeteoAPI[CountryCode],ROWS($A$2:A1546)),"")</f>
        <v>London, GB</v>
      </c>
      <c r="B1546" t="str" cm="1">
        <f t="array" ref="B1546">IF($A1546="","",INDEX(OpenMeteoAPI[LocationID],ROWS($B$2:B1546)))</f>
        <v>GB-LON</v>
      </c>
      <c r="C1546" s="5" cm="1">
        <f t="array" ref="C1546">IF($A1546="","",INDEX(OpenMeteoAPI[ForecastDateTime],ROWS($C$2:C1546)))</f>
        <v>46214.333333333336</v>
      </c>
      <c r="D1546" t="str">
        <f t="shared" si="24"/>
        <v>8AM</v>
      </c>
      <c r="E1546" t="str" cm="1">
        <f t="array" ref="E1546">IF($K1546="","",_xlfn.IFS($K1546=0,_xlfn.UNICHAR(9728),$K1546&lt;=3,_xlfn.UNICHAR(9729),OR($K1546=45,$K1546=48),"~",AND($K1546&gt;=51,$K1546&lt;=67),_xlfn.UNICHAR(9748),AND($K1546&gt;=71,$K1546&lt;=77),_xlfn.UNICHAR(10052),AND($K1546&gt;=80,$K1546&lt;=82),_xlfn.UNICHAR(9748),AND($K1546&gt;=95,$K1546&lt;=99),_xlfn.UNICHAR(9889),TRUE,_xlfn.UNICHAR(9729)))</f>
        <v>☁</v>
      </c>
      <c r="F1546" t="str" cm="1">
        <f t="array" ref="F1546">IF($K1546="","",_xlfn.IFS($K1546=0,"Clear",$K1546&lt;=3,"Partly Cloudy",OR($K1546=45,$K1546=48),"Fog",AND($K1546&gt;=51,$K1546&lt;=67),"Drizzle",AND($K1546&gt;=71,$K1546&lt;=77),"Snow",AND($K1546&gt;=80,$K1546&lt;=82),"Rain Showers",AND($K1546&gt;=95,$K1546&lt;=99),"Thunderstorm",TRUE,"Cloudy"))</f>
        <v>Partly Cloudy</v>
      </c>
      <c r="G1546" s="3" cm="1">
        <f t="array" ref="G1546">IF($A1546="","",INDEX(OpenMeteoAPI[TemperatureC],ROWS($G$2:G1546)))</f>
        <v>18.600000000000001</v>
      </c>
      <c r="H1546" s="4" cm="1">
        <f t="array" ref="H1546">IF($A1546="","",INDEX(OpenMeteoAPI[RelativeHumidityPct],ROWS($H$2:H1546))/100)</f>
        <v>0.77</v>
      </c>
      <c r="I1546" s="4" cm="1">
        <f t="array" ref="I1546">IF($A1546="","",INDEX(OpenMeteoAPI[PrecipitationProbabilityPct],ROWS($I$2:I1546))/100)</f>
        <v>0</v>
      </c>
      <c r="J1546" s="3" cm="1">
        <f t="array" ref="J1546">IF($A1546="","",INDEX(OpenMeteoAPI[PrecipitationMM],ROWS($J$2:J1546)))</f>
        <v>0</v>
      </c>
      <c r="K1546" cm="1">
        <f t="array" ref="K1546">IF($A1546="","",INDEX(OpenMeteoAPI[WeatherCode],ROWS($K$2:K1546)))</f>
        <v>2</v>
      </c>
      <c r="L1546" s="3" cm="1">
        <f t="array" ref="L1546">IF($A1546="","",INDEX(OpenMeteoAPI[WindSpeedKMH],ROWS($L$2:L1546)))</f>
        <v>11.2</v>
      </c>
    </row>
    <row r="1547" spans="1:12">
      <c r="A1547" t="str" cm="1">
        <f t="array" ref="A1547">IFERROR(INDEX(OpenMeteoAPI[City],ROWS($A$2:A1547))&amp;", "&amp;INDEX(OpenMeteoAPI[CountryCode],ROWS($A$2:A1547)),"")</f>
        <v>London, GB</v>
      </c>
      <c r="B1547" t="str" cm="1">
        <f t="array" ref="B1547">IF($A1547="","",INDEX(OpenMeteoAPI[LocationID],ROWS($B$2:B1547)))</f>
        <v>GB-LON</v>
      </c>
      <c r="C1547" s="5" cm="1">
        <f t="array" ref="C1547">IF($A1547="","",INDEX(OpenMeteoAPI[ForecastDateTime],ROWS($C$2:C1547)))</f>
        <v>46214.375</v>
      </c>
      <c r="D1547" t="str">
        <f t="shared" si="24"/>
        <v>9AM</v>
      </c>
      <c r="E1547" t="str" cm="1">
        <f t="array" ref="E1547">IF($K1547="","",_xlfn.IFS($K1547=0,_xlfn.UNICHAR(9728),$K1547&lt;=3,_xlfn.UNICHAR(9729),OR($K1547=45,$K1547=48),"~",AND($K1547&gt;=51,$K1547&lt;=67),_xlfn.UNICHAR(9748),AND($K1547&gt;=71,$K1547&lt;=77),_xlfn.UNICHAR(10052),AND($K1547&gt;=80,$K1547&lt;=82),_xlfn.UNICHAR(9748),AND($K1547&gt;=95,$K1547&lt;=99),_xlfn.UNICHAR(9889),TRUE,_xlfn.UNICHAR(9729)))</f>
        <v>☁</v>
      </c>
      <c r="F1547" t="str" cm="1">
        <f t="array" ref="F1547">IF($K1547="","",_xlfn.IFS($K1547=0,"Clear",$K1547&lt;=3,"Partly Cloudy",OR($K1547=45,$K1547=48),"Fog",AND($K1547&gt;=51,$K1547&lt;=67),"Drizzle",AND($K1547&gt;=71,$K1547&lt;=77),"Snow",AND($K1547&gt;=80,$K1547&lt;=82),"Rain Showers",AND($K1547&gt;=95,$K1547&lt;=99),"Thunderstorm",TRUE,"Cloudy"))</f>
        <v>Partly Cloudy</v>
      </c>
      <c r="G1547" s="3" cm="1">
        <f t="array" ref="G1547">IF($A1547="","",INDEX(OpenMeteoAPI[TemperatureC],ROWS($G$2:G1547)))</f>
        <v>19.5</v>
      </c>
      <c r="H1547" s="4" cm="1">
        <f t="array" ref="H1547">IF($A1547="","",INDEX(OpenMeteoAPI[RelativeHumidityPct],ROWS($H$2:H1547))/100)</f>
        <v>0.73</v>
      </c>
      <c r="I1547" s="4" cm="1">
        <f t="array" ref="I1547">IF($A1547="","",INDEX(OpenMeteoAPI[PrecipitationProbabilityPct],ROWS($I$2:I1547))/100)</f>
        <v>0</v>
      </c>
      <c r="J1547" s="3" cm="1">
        <f t="array" ref="J1547">IF($A1547="","",INDEX(OpenMeteoAPI[PrecipitationMM],ROWS($J$2:J1547)))</f>
        <v>0</v>
      </c>
      <c r="K1547" cm="1">
        <f t="array" ref="K1547">IF($A1547="","",INDEX(OpenMeteoAPI[WeatherCode],ROWS($K$2:K1547)))</f>
        <v>1</v>
      </c>
      <c r="L1547" s="3" cm="1">
        <f t="array" ref="L1547">IF($A1547="","",INDEX(OpenMeteoAPI[WindSpeedKMH],ROWS($L$2:L1547)))</f>
        <v>11.2</v>
      </c>
    </row>
    <row r="1548" spans="1:12">
      <c r="A1548" t="str" cm="1">
        <f t="array" ref="A1548">IFERROR(INDEX(OpenMeteoAPI[City],ROWS($A$2:A1548))&amp;", "&amp;INDEX(OpenMeteoAPI[CountryCode],ROWS($A$2:A1548)),"")</f>
        <v>London, GB</v>
      </c>
      <c r="B1548" t="str" cm="1">
        <f t="array" ref="B1548">IF($A1548="","",INDEX(OpenMeteoAPI[LocationID],ROWS($B$2:B1548)))</f>
        <v>GB-LON</v>
      </c>
      <c r="C1548" s="5" cm="1">
        <f t="array" ref="C1548">IF($A1548="","",INDEX(OpenMeteoAPI[ForecastDateTime],ROWS($C$2:C1548)))</f>
        <v>46214.416666666664</v>
      </c>
      <c r="D1548" t="str">
        <f t="shared" si="24"/>
        <v>10AM</v>
      </c>
      <c r="E1548" t="str" cm="1">
        <f t="array" ref="E1548">IF($K1548="","",_xlfn.IFS($K1548=0,_xlfn.UNICHAR(9728),$K1548&lt;=3,_xlfn.UNICHAR(9729),OR($K1548=45,$K1548=48),"~",AND($K1548&gt;=51,$K1548&lt;=67),_xlfn.UNICHAR(9748),AND($K1548&gt;=71,$K1548&lt;=77),_xlfn.UNICHAR(10052),AND($K1548&gt;=80,$K1548&lt;=82),_xlfn.UNICHAR(9748),AND($K1548&gt;=95,$K1548&lt;=99),_xlfn.UNICHAR(9889),TRUE,_xlfn.UNICHAR(9729)))</f>
        <v>☀</v>
      </c>
      <c r="F1548" t="str" cm="1">
        <f t="array" ref="F1548">IF($K1548="","",_xlfn.IFS($K1548=0,"Clear",$K1548&lt;=3,"Partly Cloudy",OR($K1548=45,$K1548=48),"Fog",AND($K1548&gt;=51,$K1548&lt;=67),"Drizzle",AND($K1548&gt;=71,$K1548&lt;=77),"Snow",AND($K1548&gt;=80,$K1548&lt;=82),"Rain Showers",AND($K1548&gt;=95,$K1548&lt;=99),"Thunderstorm",TRUE,"Cloudy"))</f>
        <v>Clear</v>
      </c>
      <c r="G1548" s="3" cm="1">
        <f t="array" ref="G1548">IF($A1548="","",INDEX(OpenMeteoAPI[TemperatureC],ROWS($G$2:G1548)))</f>
        <v>20.8</v>
      </c>
      <c r="H1548" s="4" cm="1">
        <f t="array" ref="H1548">IF($A1548="","",INDEX(OpenMeteoAPI[RelativeHumidityPct],ROWS($H$2:H1548))/100)</f>
        <v>0.68</v>
      </c>
      <c r="I1548" s="4" cm="1">
        <f t="array" ref="I1548">IF($A1548="","",INDEX(OpenMeteoAPI[PrecipitationProbabilityPct],ROWS($I$2:I1548))/100)</f>
        <v>0</v>
      </c>
      <c r="J1548" s="3" cm="1">
        <f t="array" ref="J1548">IF($A1548="","",INDEX(OpenMeteoAPI[PrecipitationMM],ROWS($J$2:J1548)))</f>
        <v>0</v>
      </c>
      <c r="K1548" cm="1">
        <f t="array" ref="K1548">IF($A1548="","",INDEX(OpenMeteoAPI[WeatherCode],ROWS($K$2:K1548)))</f>
        <v>0</v>
      </c>
      <c r="L1548" s="3" cm="1">
        <f t="array" ref="L1548">IF($A1548="","",INDEX(OpenMeteoAPI[WindSpeedKMH],ROWS($L$2:L1548)))</f>
        <v>11.2</v>
      </c>
    </row>
    <row r="1549" spans="1:12">
      <c r="A1549" t="str" cm="1">
        <f t="array" ref="A1549">IFERROR(INDEX(OpenMeteoAPI[City],ROWS($A$2:A1549))&amp;", "&amp;INDEX(OpenMeteoAPI[CountryCode],ROWS($A$2:A1549)),"")</f>
        <v>London, GB</v>
      </c>
      <c r="B1549" t="str" cm="1">
        <f t="array" ref="B1549">IF($A1549="","",INDEX(OpenMeteoAPI[LocationID],ROWS($B$2:B1549)))</f>
        <v>GB-LON</v>
      </c>
      <c r="C1549" s="5" cm="1">
        <f t="array" ref="C1549">IF($A1549="","",INDEX(OpenMeteoAPI[ForecastDateTime],ROWS($C$2:C1549)))</f>
        <v>46214.458333333336</v>
      </c>
      <c r="D1549" t="str">
        <f t="shared" si="24"/>
        <v>11AM</v>
      </c>
      <c r="E1549" t="str" cm="1">
        <f t="array" ref="E1549">IF($K1549="","",_xlfn.IFS($K1549=0,_xlfn.UNICHAR(9728),$K1549&lt;=3,_xlfn.UNICHAR(9729),OR($K1549=45,$K1549=48),"~",AND($K1549&gt;=51,$K1549&lt;=67),_xlfn.UNICHAR(9748),AND($K1549&gt;=71,$K1549&lt;=77),_xlfn.UNICHAR(10052),AND($K1549&gt;=80,$K1549&lt;=82),_xlfn.UNICHAR(9748),AND($K1549&gt;=95,$K1549&lt;=99),_xlfn.UNICHAR(9889),TRUE,_xlfn.UNICHAR(9729)))</f>
        <v>☀</v>
      </c>
      <c r="F1549" t="str" cm="1">
        <f t="array" ref="F1549">IF($K1549="","",_xlfn.IFS($K1549=0,"Clear",$K1549&lt;=3,"Partly Cloudy",OR($K1549=45,$K1549=48),"Fog",AND($K1549&gt;=51,$K1549&lt;=67),"Drizzle",AND($K1549&gt;=71,$K1549&lt;=77),"Snow",AND($K1549&gt;=80,$K1549&lt;=82),"Rain Showers",AND($K1549&gt;=95,$K1549&lt;=99),"Thunderstorm",TRUE,"Cloudy"))</f>
        <v>Clear</v>
      </c>
      <c r="G1549" s="3" cm="1">
        <f t="array" ref="G1549">IF($A1549="","",INDEX(OpenMeteoAPI[TemperatureC],ROWS($G$2:G1549)))</f>
        <v>22.4</v>
      </c>
      <c r="H1549" s="4" cm="1">
        <f t="array" ref="H1549">IF($A1549="","",INDEX(OpenMeteoAPI[RelativeHumidityPct],ROWS($H$2:H1549))/100)</f>
        <v>0.62</v>
      </c>
      <c r="I1549" s="4" cm="1">
        <f t="array" ref="I1549">IF($A1549="","",INDEX(OpenMeteoAPI[PrecipitationProbabilityPct],ROWS($I$2:I1549))/100)</f>
        <v>0</v>
      </c>
      <c r="J1549" s="3" cm="1">
        <f t="array" ref="J1549">IF($A1549="","",INDEX(OpenMeteoAPI[PrecipitationMM],ROWS($J$2:J1549)))</f>
        <v>0</v>
      </c>
      <c r="K1549" cm="1">
        <f t="array" ref="K1549">IF($A1549="","",INDEX(OpenMeteoAPI[WeatherCode],ROWS($K$2:K1549)))</f>
        <v>0</v>
      </c>
      <c r="L1549" s="3" cm="1">
        <f t="array" ref="L1549">IF($A1549="","",INDEX(OpenMeteoAPI[WindSpeedKMH],ROWS($L$2:L1549)))</f>
        <v>11.2</v>
      </c>
    </row>
    <row r="1550" spans="1:12">
      <c r="A1550" t="str" cm="1">
        <f t="array" ref="A1550">IFERROR(INDEX(OpenMeteoAPI[City],ROWS($A$2:A1550))&amp;", "&amp;INDEX(OpenMeteoAPI[CountryCode],ROWS($A$2:A1550)),"")</f>
        <v>London, GB</v>
      </c>
      <c r="B1550" t="str" cm="1">
        <f t="array" ref="B1550">IF($A1550="","",INDEX(OpenMeteoAPI[LocationID],ROWS($B$2:B1550)))</f>
        <v>GB-LON</v>
      </c>
      <c r="C1550" s="5" cm="1">
        <f t="array" ref="C1550">IF($A1550="","",INDEX(OpenMeteoAPI[ForecastDateTime],ROWS($C$2:C1550)))</f>
        <v>46214.5</v>
      </c>
      <c r="D1550" t="str">
        <f t="shared" si="24"/>
        <v>12PM</v>
      </c>
      <c r="E1550" t="str" cm="1">
        <f t="array" ref="E1550">IF($K1550="","",_xlfn.IFS($K1550=0,_xlfn.UNICHAR(9728),$K1550&lt;=3,_xlfn.UNICHAR(9729),OR($K1550=45,$K1550=48),"~",AND($K1550&gt;=51,$K1550&lt;=67),_xlfn.UNICHAR(9748),AND($K1550&gt;=71,$K1550&lt;=77),_xlfn.UNICHAR(10052),AND($K1550&gt;=80,$K1550&lt;=82),_xlfn.UNICHAR(9748),AND($K1550&gt;=95,$K1550&lt;=99),_xlfn.UNICHAR(9889),TRUE,_xlfn.UNICHAR(9729)))</f>
        <v>☀</v>
      </c>
      <c r="F1550" t="str" cm="1">
        <f t="array" ref="F1550">IF($K1550="","",_xlfn.IFS($K1550=0,"Clear",$K1550&lt;=3,"Partly Cloudy",OR($K1550=45,$K1550=48),"Fog",AND($K1550&gt;=51,$K1550&lt;=67),"Drizzle",AND($K1550&gt;=71,$K1550&lt;=77),"Snow",AND($K1550&gt;=80,$K1550&lt;=82),"Rain Showers",AND($K1550&gt;=95,$K1550&lt;=99),"Thunderstorm",TRUE,"Cloudy"))</f>
        <v>Clear</v>
      </c>
      <c r="G1550" s="3" cm="1">
        <f t="array" ref="G1550">IF($A1550="","",INDEX(OpenMeteoAPI[TemperatureC],ROWS($G$2:G1550)))</f>
        <v>24.3</v>
      </c>
      <c r="H1550" s="4" cm="1">
        <f t="array" ref="H1550">IF($A1550="","",INDEX(OpenMeteoAPI[RelativeHumidityPct],ROWS($H$2:H1550))/100)</f>
        <v>0.56000000000000005</v>
      </c>
      <c r="I1550" s="4" cm="1">
        <f t="array" ref="I1550">IF($A1550="","",INDEX(OpenMeteoAPI[PrecipitationProbabilityPct],ROWS($I$2:I1550))/100)</f>
        <v>0</v>
      </c>
      <c r="J1550" s="3" cm="1">
        <f t="array" ref="J1550">IF($A1550="","",INDEX(OpenMeteoAPI[PrecipitationMM],ROWS($J$2:J1550)))</f>
        <v>0</v>
      </c>
      <c r="K1550" cm="1">
        <f t="array" ref="K1550">IF($A1550="","",INDEX(OpenMeteoAPI[WeatherCode],ROWS($K$2:K1550)))</f>
        <v>0</v>
      </c>
      <c r="L1550" s="3" cm="1">
        <f t="array" ref="L1550">IF($A1550="","",INDEX(OpenMeteoAPI[WindSpeedKMH],ROWS($L$2:L1550)))</f>
        <v>11.5</v>
      </c>
    </row>
    <row r="1551" spans="1:12">
      <c r="A1551" t="str" cm="1">
        <f t="array" ref="A1551">IFERROR(INDEX(OpenMeteoAPI[City],ROWS($A$2:A1551))&amp;", "&amp;INDEX(OpenMeteoAPI[CountryCode],ROWS($A$2:A1551)),"")</f>
        <v>London, GB</v>
      </c>
      <c r="B1551" t="str" cm="1">
        <f t="array" ref="B1551">IF($A1551="","",INDEX(OpenMeteoAPI[LocationID],ROWS($B$2:B1551)))</f>
        <v>GB-LON</v>
      </c>
      <c r="C1551" s="5" cm="1">
        <f t="array" ref="C1551">IF($A1551="","",INDEX(OpenMeteoAPI[ForecastDateTime],ROWS($C$2:C1551)))</f>
        <v>46214.541666666664</v>
      </c>
      <c r="D1551" t="str">
        <f t="shared" si="24"/>
        <v>1PM</v>
      </c>
      <c r="E1551" t="str" cm="1">
        <f t="array" ref="E1551">IF($K1551="","",_xlfn.IFS($K1551=0,_xlfn.UNICHAR(9728),$K1551&lt;=3,_xlfn.UNICHAR(9729),OR($K1551=45,$K1551=48),"~",AND($K1551&gt;=51,$K1551&lt;=67),_xlfn.UNICHAR(9748),AND($K1551&gt;=71,$K1551&lt;=77),_xlfn.UNICHAR(10052),AND($K1551&gt;=80,$K1551&lt;=82),_xlfn.UNICHAR(9748),AND($K1551&gt;=95,$K1551&lt;=99),_xlfn.UNICHAR(9889),TRUE,_xlfn.UNICHAR(9729)))</f>
        <v>☀</v>
      </c>
      <c r="F1551" t="str" cm="1">
        <f t="array" ref="F1551">IF($K1551="","",_xlfn.IFS($K1551=0,"Clear",$K1551&lt;=3,"Partly Cloudy",OR($K1551=45,$K1551=48),"Fog",AND($K1551&gt;=51,$K1551&lt;=67),"Drizzle",AND($K1551&gt;=71,$K1551&lt;=77),"Snow",AND($K1551&gt;=80,$K1551&lt;=82),"Rain Showers",AND($K1551&gt;=95,$K1551&lt;=99),"Thunderstorm",TRUE,"Cloudy"))</f>
        <v>Clear</v>
      </c>
      <c r="G1551" s="3" cm="1">
        <f t="array" ref="G1551">IF($A1551="","",INDEX(OpenMeteoAPI[TemperatureC],ROWS($G$2:G1551)))</f>
        <v>26</v>
      </c>
      <c r="H1551" s="4" cm="1">
        <f t="array" ref="H1551">IF($A1551="","",INDEX(OpenMeteoAPI[RelativeHumidityPct],ROWS($H$2:H1551))/100)</f>
        <v>0.5</v>
      </c>
      <c r="I1551" s="4" cm="1">
        <f t="array" ref="I1551">IF($A1551="","",INDEX(OpenMeteoAPI[PrecipitationProbabilityPct],ROWS($I$2:I1551))/100)</f>
        <v>0</v>
      </c>
      <c r="J1551" s="3" cm="1">
        <f t="array" ref="J1551">IF($A1551="","",INDEX(OpenMeteoAPI[PrecipitationMM],ROWS($J$2:J1551)))</f>
        <v>0</v>
      </c>
      <c r="K1551" cm="1">
        <f t="array" ref="K1551">IF($A1551="","",INDEX(OpenMeteoAPI[WeatherCode],ROWS($K$2:K1551)))</f>
        <v>0</v>
      </c>
      <c r="L1551" s="3" cm="1">
        <f t="array" ref="L1551">IF($A1551="","",INDEX(OpenMeteoAPI[WindSpeedKMH],ROWS($L$2:L1551)))</f>
        <v>12.2</v>
      </c>
    </row>
    <row r="1552" spans="1:12">
      <c r="A1552" t="str" cm="1">
        <f t="array" ref="A1552">IFERROR(INDEX(OpenMeteoAPI[City],ROWS($A$2:A1552))&amp;", "&amp;INDEX(OpenMeteoAPI[CountryCode],ROWS($A$2:A1552)),"")</f>
        <v>London, GB</v>
      </c>
      <c r="B1552" t="str" cm="1">
        <f t="array" ref="B1552">IF($A1552="","",INDEX(OpenMeteoAPI[LocationID],ROWS($B$2:B1552)))</f>
        <v>GB-LON</v>
      </c>
      <c r="C1552" s="5" cm="1">
        <f t="array" ref="C1552">IF($A1552="","",INDEX(OpenMeteoAPI[ForecastDateTime],ROWS($C$2:C1552)))</f>
        <v>46214.583333333336</v>
      </c>
      <c r="D1552" t="str">
        <f t="shared" si="24"/>
        <v>2PM</v>
      </c>
      <c r="E1552" t="str" cm="1">
        <f t="array" ref="E1552">IF($K1552="","",_xlfn.IFS($K1552=0,_xlfn.UNICHAR(9728),$K1552&lt;=3,_xlfn.UNICHAR(9729),OR($K1552=45,$K1552=48),"~",AND($K1552&gt;=51,$K1552&lt;=67),_xlfn.UNICHAR(9748),AND($K1552&gt;=71,$K1552&lt;=77),_xlfn.UNICHAR(10052),AND($K1552&gt;=80,$K1552&lt;=82),_xlfn.UNICHAR(9748),AND($K1552&gt;=95,$K1552&lt;=99),_xlfn.UNICHAR(9889),TRUE,_xlfn.UNICHAR(9729)))</f>
        <v>☀</v>
      </c>
      <c r="F1552" t="str" cm="1">
        <f t="array" ref="F1552">IF($K1552="","",_xlfn.IFS($K1552=0,"Clear",$K1552&lt;=3,"Partly Cloudy",OR($K1552=45,$K1552=48),"Fog",AND($K1552&gt;=51,$K1552&lt;=67),"Drizzle",AND($K1552&gt;=71,$K1552&lt;=77),"Snow",AND($K1552&gt;=80,$K1552&lt;=82),"Rain Showers",AND($K1552&gt;=95,$K1552&lt;=99),"Thunderstorm",TRUE,"Cloudy"))</f>
        <v>Clear</v>
      </c>
      <c r="G1552" s="3" cm="1">
        <f t="array" ref="G1552">IF($A1552="","",INDEX(OpenMeteoAPI[TemperatureC],ROWS($G$2:G1552)))</f>
        <v>27.4</v>
      </c>
      <c r="H1552" s="4" cm="1">
        <f t="array" ref="H1552">IF($A1552="","",INDEX(OpenMeteoAPI[RelativeHumidityPct],ROWS($H$2:H1552))/100)</f>
        <v>0.44</v>
      </c>
      <c r="I1552" s="4" cm="1">
        <f t="array" ref="I1552">IF($A1552="","",INDEX(OpenMeteoAPI[PrecipitationProbabilityPct],ROWS($I$2:I1552))/100)</f>
        <v>0</v>
      </c>
      <c r="J1552" s="3" cm="1">
        <f t="array" ref="J1552">IF($A1552="","",INDEX(OpenMeteoAPI[PrecipitationMM],ROWS($J$2:J1552)))</f>
        <v>0</v>
      </c>
      <c r="K1552" cm="1">
        <f t="array" ref="K1552">IF($A1552="","",INDEX(OpenMeteoAPI[WeatherCode],ROWS($K$2:K1552)))</f>
        <v>0</v>
      </c>
      <c r="L1552" s="3" cm="1">
        <f t="array" ref="L1552">IF($A1552="","",INDEX(OpenMeteoAPI[WindSpeedKMH],ROWS($L$2:L1552)))</f>
        <v>13.3</v>
      </c>
    </row>
    <row r="1553" spans="1:12">
      <c r="A1553" t="str" cm="1">
        <f t="array" ref="A1553">IFERROR(INDEX(OpenMeteoAPI[City],ROWS($A$2:A1553))&amp;", "&amp;INDEX(OpenMeteoAPI[CountryCode],ROWS($A$2:A1553)),"")</f>
        <v>London, GB</v>
      </c>
      <c r="B1553" t="str" cm="1">
        <f t="array" ref="B1553">IF($A1553="","",INDEX(OpenMeteoAPI[LocationID],ROWS($B$2:B1553)))</f>
        <v>GB-LON</v>
      </c>
      <c r="C1553" s="5" cm="1">
        <f t="array" ref="C1553">IF($A1553="","",INDEX(OpenMeteoAPI[ForecastDateTime],ROWS($C$2:C1553)))</f>
        <v>46214.625</v>
      </c>
      <c r="D1553" t="str">
        <f t="shared" si="24"/>
        <v>3PM</v>
      </c>
      <c r="E1553" t="str" cm="1">
        <f t="array" ref="E1553">IF($K1553="","",_xlfn.IFS($K1553=0,_xlfn.UNICHAR(9728),$K1553&lt;=3,_xlfn.UNICHAR(9729),OR($K1553=45,$K1553=48),"~",AND($K1553&gt;=51,$K1553&lt;=67),_xlfn.UNICHAR(9748),AND($K1553&gt;=71,$K1553&lt;=77),_xlfn.UNICHAR(10052),AND($K1553&gt;=80,$K1553&lt;=82),_xlfn.UNICHAR(9748),AND($K1553&gt;=95,$K1553&lt;=99),_xlfn.UNICHAR(9889),TRUE,_xlfn.UNICHAR(9729)))</f>
        <v>☀</v>
      </c>
      <c r="F1553" t="str" cm="1">
        <f t="array" ref="F1553">IF($K1553="","",_xlfn.IFS($K1553=0,"Clear",$K1553&lt;=3,"Partly Cloudy",OR($K1553=45,$K1553=48),"Fog",AND($K1553&gt;=51,$K1553&lt;=67),"Drizzle",AND($K1553&gt;=71,$K1553&lt;=77),"Snow",AND($K1553&gt;=80,$K1553&lt;=82),"Rain Showers",AND($K1553&gt;=95,$K1553&lt;=99),"Thunderstorm",TRUE,"Cloudy"))</f>
        <v>Clear</v>
      </c>
      <c r="G1553" s="3" cm="1">
        <f t="array" ref="G1553">IF($A1553="","",INDEX(OpenMeteoAPI[TemperatureC],ROWS($G$2:G1553)))</f>
        <v>28.7</v>
      </c>
      <c r="H1553" s="4" cm="1">
        <f t="array" ref="H1553">IF($A1553="","",INDEX(OpenMeteoAPI[RelativeHumidityPct],ROWS($H$2:H1553))/100)</f>
        <v>0.38</v>
      </c>
      <c r="I1553" s="4" cm="1">
        <f t="array" ref="I1553">IF($A1553="","",INDEX(OpenMeteoAPI[PrecipitationProbabilityPct],ROWS($I$2:I1553))/100)</f>
        <v>0</v>
      </c>
      <c r="J1553" s="3" cm="1">
        <f t="array" ref="J1553">IF($A1553="","",INDEX(OpenMeteoAPI[PrecipitationMM],ROWS($J$2:J1553)))</f>
        <v>0</v>
      </c>
      <c r="K1553" cm="1">
        <f t="array" ref="K1553">IF($A1553="","",INDEX(OpenMeteoAPI[WeatherCode],ROWS($K$2:K1553)))</f>
        <v>0</v>
      </c>
      <c r="L1553" s="3" cm="1">
        <f t="array" ref="L1553">IF($A1553="","",INDEX(OpenMeteoAPI[WindSpeedKMH],ROWS($L$2:L1553)))</f>
        <v>14.4</v>
      </c>
    </row>
    <row r="1554" spans="1:12">
      <c r="A1554" t="str" cm="1">
        <f t="array" ref="A1554">IFERROR(INDEX(OpenMeteoAPI[City],ROWS($A$2:A1554))&amp;", "&amp;INDEX(OpenMeteoAPI[CountryCode],ROWS($A$2:A1554)),"")</f>
        <v>London, GB</v>
      </c>
      <c r="B1554" t="str" cm="1">
        <f t="array" ref="B1554">IF($A1554="","",INDEX(OpenMeteoAPI[LocationID],ROWS($B$2:B1554)))</f>
        <v>GB-LON</v>
      </c>
      <c r="C1554" s="5" cm="1">
        <f t="array" ref="C1554">IF($A1554="","",INDEX(OpenMeteoAPI[ForecastDateTime],ROWS($C$2:C1554)))</f>
        <v>46214.666666666664</v>
      </c>
      <c r="D1554" t="str">
        <f t="shared" si="24"/>
        <v>4PM</v>
      </c>
      <c r="E1554" t="str" cm="1">
        <f t="array" ref="E1554">IF($K1554="","",_xlfn.IFS($K1554=0,_xlfn.UNICHAR(9728),$K1554&lt;=3,_xlfn.UNICHAR(9729),OR($K1554=45,$K1554=48),"~",AND($K1554&gt;=51,$K1554&lt;=67),_xlfn.UNICHAR(9748),AND($K1554&gt;=71,$K1554&lt;=77),_xlfn.UNICHAR(10052),AND($K1554&gt;=80,$K1554&lt;=82),_xlfn.UNICHAR(9748),AND($K1554&gt;=95,$K1554&lt;=99),_xlfn.UNICHAR(9889),TRUE,_xlfn.UNICHAR(9729)))</f>
        <v>☀</v>
      </c>
      <c r="F1554" t="str" cm="1">
        <f t="array" ref="F1554">IF($K1554="","",_xlfn.IFS($K1554=0,"Clear",$K1554&lt;=3,"Partly Cloudy",OR($K1554=45,$K1554=48),"Fog",AND($K1554&gt;=51,$K1554&lt;=67),"Drizzle",AND($K1554&gt;=71,$K1554&lt;=77),"Snow",AND($K1554&gt;=80,$K1554&lt;=82),"Rain Showers",AND($K1554&gt;=95,$K1554&lt;=99),"Thunderstorm",TRUE,"Cloudy"))</f>
        <v>Clear</v>
      </c>
      <c r="G1554" s="3" cm="1">
        <f t="array" ref="G1554">IF($A1554="","",INDEX(OpenMeteoAPI[TemperatureC],ROWS($G$2:G1554)))</f>
        <v>29.5</v>
      </c>
      <c r="H1554" s="4" cm="1">
        <f t="array" ref="H1554">IF($A1554="","",INDEX(OpenMeteoAPI[RelativeHumidityPct],ROWS($H$2:H1554))/100)</f>
        <v>0.34</v>
      </c>
      <c r="I1554" s="4" cm="1">
        <f t="array" ref="I1554">IF($A1554="","",INDEX(OpenMeteoAPI[PrecipitationProbabilityPct],ROWS($I$2:I1554))/100)</f>
        <v>0</v>
      </c>
      <c r="J1554" s="3" cm="1">
        <f t="array" ref="J1554">IF($A1554="","",INDEX(OpenMeteoAPI[PrecipitationMM],ROWS($J$2:J1554)))</f>
        <v>0</v>
      </c>
      <c r="K1554" cm="1">
        <f t="array" ref="K1554">IF($A1554="","",INDEX(OpenMeteoAPI[WeatherCode],ROWS($K$2:K1554)))</f>
        <v>0</v>
      </c>
      <c r="L1554" s="3" cm="1">
        <f t="array" ref="L1554">IF($A1554="","",INDEX(OpenMeteoAPI[WindSpeedKMH],ROWS($L$2:L1554)))</f>
        <v>15.5</v>
      </c>
    </row>
    <row r="1555" spans="1:12">
      <c r="A1555" t="str" cm="1">
        <f t="array" ref="A1555">IFERROR(INDEX(OpenMeteoAPI[City],ROWS($A$2:A1555))&amp;", "&amp;INDEX(OpenMeteoAPI[CountryCode],ROWS($A$2:A1555)),"")</f>
        <v>London, GB</v>
      </c>
      <c r="B1555" t="str" cm="1">
        <f t="array" ref="B1555">IF($A1555="","",INDEX(OpenMeteoAPI[LocationID],ROWS($B$2:B1555)))</f>
        <v>GB-LON</v>
      </c>
      <c r="C1555" s="5" cm="1">
        <f t="array" ref="C1555">IF($A1555="","",INDEX(OpenMeteoAPI[ForecastDateTime],ROWS($C$2:C1555)))</f>
        <v>46214.708333333336</v>
      </c>
      <c r="D1555" t="str">
        <f t="shared" si="24"/>
        <v>5PM</v>
      </c>
      <c r="E1555" t="str" cm="1">
        <f t="array" ref="E1555">IF($K1555="","",_xlfn.IFS($K1555=0,_xlfn.UNICHAR(9728),$K1555&lt;=3,_xlfn.UNICHAR(9729),OR($K1555=45,$K1555=48),"~",AND($K1555&gt;=51,$K1555&lt;=67),_xlfn.UNICHAR(9748),AND($K1555&gt;=71,$K1555&lt;=77),_xlfn.UNICHAR(10052),AND($K1555&gt;=80,$K1555&lt;=82),_xlfn.UNICHAR(9748),AND($K1555&gt;=95,$K1555&lt;=99),_xlfn.UNICHAR(9889),TRUE,_xlfn.UNICHAR(9729)))</f>
        <v>☀</v>
      </c>
      <c r="F1555" t="str" cm="1">
        <f t="array" ref="F1555">IF($K1555="","",_xlfn.IFS($K1555=0,"Clear",$K1555&lt;=3,"Partly Cloudy",OR($K1555=45,$K1555=48),"Fog",AND($K1555&gt;=51,$K1555&lt;=67),"Drizzle",AND($K1555&gt;=71,$K1555&lt;=77),"Snow",AND($K1555&gt;=80,$K1555&lt;=82),"Rain Showers",AND($K1555&gt;=95,$K1555&lt;=99),"Thunderstorm",TRUE,"Cloudy"))</f>
        <v>Clear</v>
      </c>
      <c r="G1555" s="3" cm="1">
        <f t="array" ref="G1555">IF($A1555="","",INDEX(OpenMeteoAPI[TemperatureC],ROWS($G$2:G1555)))</f>
        <v>29.6</v>
      </c>
      <c r="H1555" s="4" cm="1">
        <f t="array" ref="H1555">IF($A1555="","",INDEX(OpenMeteoAPI[RelativeHumidityPct],ROWS($H$2:H1555))/100)</f>
        <v>0.32</v>
      </c>
      <c r="I1555" s="4" cm="1">
        <f t="array" ref="I1555">IF($A1555="","",INDEX(OpenMeteoAPI[PrecipitationProbabilityPct],ROWS($I$2:I1555))/100)</f>
        <v>0</v>
      </c>
      <c r="J1555" s="3" cm="1">
        <f t="array" ref="J1555">IF($A1555="","",INDEX(OpenMeteoAPI[PrecipitationMM],ROWS($J$2:J1555)))</f>
        <v>0</v>
      </c>
      <c r="K1555" cm="1">
        <f t="array" ref="K1555">IF($A1555="","",INDEX(OpenMeteoAPI[WeatherCode],ROWS($K$2:K1555)))</f>
        <v>0</v>
      </c>
      <c r="L1555" s="3" cm="1">
        <f t="array" ref="L1555">IF($A1555="","",INDEX(OpenMeteoAPI[WindSpeedKMH],ROWS($L$2:L1555)))</f>
        <v>16.600000000000001</v>
      </c>
    </row>
    <row r="1556" spans="1:12">
      <c r="A1556" t="str" cm="1">
        <f t="array" ref="A1556">IFERROR(INDEX(OpenMeteoAPI[City],ROWS($A$2:A1556))&amp;", "&amp;INDEX(OpenMeteoAPI[CountryCode],ROWS($A$2:A1556)),"")</f>
        <v>London, GB</v>
      </c>
      <c r="B1556" t="str" cm="1">
        <f t="array" ref="B1556">IF($A1556="","",INDEX(OpenMeteoAPI[LocationID],ROWS($B$2:B1556)))</f>
        <v>GB-LON</v>
      </c>
      <c r="C1556" s="5" cm="1">
        <f t="array" ref="C1556">IF($A1556="","",INDEX(OpenMeteoAPI[ForecastDateTime],ROWS($C$2:C1556)))</f>
        <v>46214.75</v>
      </c>
      <c r="D1556" t="str">
        <f t="shared" si="24"/>
        <v>6PM</v>
      </c>
      <c r="E1556" t="str" cm="1">
        <f t="array" ref="E1556">IF($K1556="","",_xlfn.IFS($K1556=0,_xlfn.UNICHAR(9728),$K1556&lt;=3,_xlfn.UNICHAR(9729),OR($K1556=45,$K1556=48),"~",AND($K1556&gt;=51,$K1556&lt;=67),_xlfn.UNICHAR(9748),AND($K1556&gt;=71,$K1556&lt;=77),_xlfn.UNICHAR(10052),AND($K1556&gt;=80,$K1556&lt;=82),_xlfn.UNICHAR(9748),AND($K1556&gt;=95,$K1556&lt;=99),_xlfn.UNICHAR(9889),TRUE,_xlfn.UNICHAR(9729)))</f>
        <v>☀</v>
      </c>
      <c r="F1556" t="str" cm="1">
        <f t="array" ref="F1556">IF($K1556="","",_xlfn.IFS($K1556=0,"Clear",$K1556&lt;=3,"Partly Cloudy",OR($K1556=45,$K1556=48),"Fog",AND($K1556&gt;=51,$K1556&lt;=67),"Drizzle",AND($K1556&gt;=71,$K1556&lt;=77),"Snow",AND($K1556&gt;=80,$K1556&lt;=82),"Rain Showers",AND($K1556&gt;=95,$K1556&lt;=99),"Thunderstorm",TRUE,"Cloudy"))</f>
        <v>Clear</v>
      </c>
      <c r="G1556" s="3" cm="1">
        <f t="array" ref="G1556">IF($A1556="","",INDEX(OpenMeteoAPI[TemperatureC],ROWS($G$2:G1556)))</f>
        <v>29.1</v>
      </c>
      <c r="H1556" s="4" cm="1">
        <f t="array" ref="H1556">IF($A1556="","",INDEX(OpenMeteoAPI[RelativeHumidityPct],ROWS($H$2:H1556))/100)</f>
        <v>0.33</v>
      </c>
      <c r="I1556" s="4" cm="1">
        <f t="array" ref="I1556">IF($A1556="","",INDEX(OpenMeteoAPI[PrecipitationProbabilityPct],ROWS($I$2:I1556))/100)</f>
        <v>0</v>
      </c>
      <c r="J1556" s="3" cm="1">
        <f t="array" ref="J1556">IF($A1556="","",INDEX(OpenMeteoAPI[PrecipitationMM],ROWS($J$2:J1556)))</f>
        <v>0</v>
      </c>
      <c r="K1556" cm="1">
        <f t="array" ref="K1556">IF($A1556="","",INDEX(OpenMeteoAPI[WeatherCode],ROWS($K$2:K1556)))</f>
        <v>0</v>
      </c>
      <c r="L1556" s="3" cm="1">
        <f t="array" ref="L1556">IF($A1556="","",INDEX(OpenMeteoAPI[WindSpeedKMH],ROWS($L$2:L1556)))</f>
        <v>17.600000000000001</v>
      </c>
    </row>
    <row r="1557" spans="1:12">
      <c r="A1557" t="str" cm="1">
        <f t="array" ref="A1557">IFERROR(INDEX(OpenMeteoAPI[City],ROWS($A$2:A1557))&amp;", "&amp;INDEX(OpenMeteoAPI[CountryCode],ROWS($A$2:A1557)),"")</f>
        <v>London, GB</v>
      </c>
      <c r="B1557" t="str" cm="1">
        <f t="array" ref="B1557">IF($A1557="","",INDEX(OpenMeteoAPI[LocationID],ROWS($B$2:B1557)))</f>
        <v>GB-LON</v>
      </c>
      <c r="C1557" s="5" cm="1">
        <f t="array" ref="C1557">IF($A1557="","",INDEX(OpenMeteoAPI[ForecastDateTime],ROWS($C$2:C1557)))</f>
        <v>46214.791666666664</v>
      </c>
      <c r="D1557" t="str">
        <f t="shared" si="24"/>
        <v>7PM</v>
      </c>
      <c r="E1557" t="str" cm="1">
        <f t="array" ref="E1557">IF($K1557="","",_xlfn.IFS($K1557=0,_xlfn.UNICHAR(9728),$K1557&lt;=3,_xlfn.UNICHAR(9729),OR($K1557=45,$K1557=48),"~",AND($K1557&gt;=51,$K1557&lt;=67),_xlfn.UNICHAR(9748),AND($K1557&gt;=71,$K1557&lt;=77),_xlfn.UNICHAR(10052),AND($K1557&gt;=80,$K1557&lt;=82),_xlfn.UNICHAR(9748),AND($K1557&gt;=95,$K1557&lt;=99),_xlfn.UNICHAR(9889),TRUE,_xlfn.UNICHAR(9729)))</f>
        <v>☀</v>
      </c>
      <c r="F1557" t="str" cm="1">
        <f t="array" ref="F1557">IF($K1557="","",_xlfn.IFS($K1557=0,"Clear",$K1557&lt;=3,"Partly Cloudy",OR($K1557=45,$K1557=48),"Fog",AND($K1557&gt;=51,$K1557&lt;=67),"Drizzle",AND($K1557&gt;=71,$K1557&lt;=77),"Snow",AND($K1557&gt;=80,$K1557&lt;=82),"Rain Showers",AND($K1557&gt;=95,$K1557&lt;=99),"Thunderstorm",TRUE,"Cloudy"))</f>
        <v>Clear</v>
      </c>
      <c r="G1557" s="3" cm="1">
        <f t="array" ref="G1557">IF($A1557="","",INDEX(OpenMeteoAPI[TemperatureC],ROWS($G$2:G1557)))</f>
        <v>28.2</v>
      </c>
      <c r="H1557" s="4" cm="1">
        <f t="array" ref="H1557">IF($A1557="","",INDEX(OpenMeteoAPI[RelativeHumidityPct],ROWS($H$2:H1557))/100)</f>
        <v>0.35</v>
      </c>
      <c r="I1557" s="4" cm="1">
        <f t="array" ref="I1557">IF($A1557="","",INDEX(OpenMeteoAPI[PrecipitationProbabilityPct],ROWS($I$2:I1557))/100)</f>
        <v>0</v>
      </c>
      <c r="J1557" s="3" cm="1">
        <f t="array" ref="J1557">IF($A1557="","",INDEX(OpenMeteoAPI[PrecipitationMM],ROWS($J$2:J1557)))</f>
        <v>0</v>
      </c>
      <c r="K1557" cm="1">
        <f t="array" ref="K1557">IF($A1557="","",INDEX(OpenMeteoAPI[WeatherCode],ROWS($K$2:K1557)))</f>
        <v>0</v>
      </c>
      <c r="L1557" s="3" cm="1">
        <f t="array" ref="L1557">IF($A1557="","",INDEX(OpenMeteoAPI[WindSpeedKMH],ROWS($L$2:L1557)))</f>
        <v>18.399999999999999</v>
      </c>
    </row>
    <row r="1558" spans="1:12">
      <c r="A1558" t="str" cm="1">
        <f t="array" ref="A1558">IFERROR(INDEX(OpenMeteoAPI[City],ROWS($A$2:A1558))&amp;", "&amp;INDEX(OpenMeteoAPI[CountryCode],ROWS($A$2:A1558)),"")</f>
        <v>London, GB</v>
      </c>
      <c r="B1558" t="str" cm="1">
        <f t="array" ref="B1558">IF($A1558="","",INDEX(OpenMeteoAPI[LocationID],ROWS($B$2:B1558)))</f>
        <v>GB-LON</v>
      </c>
      <c r="C1558" s="5" cm="1">
        <f t="array" ref="C1558">IF($A1558="","",INDEX(OpenMeteoAPI[ForecastDateTime],ROWS($C$2:C1558)))</f>
        <v>46214.833333333336</v>
      </c>
      <c r="D1558" t="str">
        <f t="shared" si="24"/>
        <v>8PM</v>
      </c>
      <c r="E1558" t="str" cm="1">
        <f t="array" ref="E1558">IF($K1558="","",_xlfn.IFS($K1558=0,_xlfn.UNICHAR(9728),$K1558&lt;=3,_xlfn.UNICHAR(9729),OR($K1558=45,$K1558=48),"~",AND($K1558&gt;=51,$K1558&lt;=67),_xlfn.UNICHAR(9748),AND($K1558&gt;=71,$K1558&lt;=77),_xlfn.UNICHAR(10052),AND($K1558&gt;=80,$K1558&lt;=82),_xlfn.UNICHAR(9748),AND($K1558&gt;=95,$K1558&lt;=99),_xlfn.UNICHAR(9889),TRUE,_xlfn.UNICHAR(9729)))</f>
        <v>☀</v>
      </c>
      <c r="F1558" t="str" cm="1">
        <f t="array" ref="F1558">IF($K1558="","",_xlfn.IFS($K1558=0,"Clear",$K1558&lt;=3,"Partly Cloudy",OR($K1558=45,$K1558=48),"Fog",AND($K1558&gt;=51,$K1558&lt;=67),"Drizzle",AND($K1558&gt;=71,$K1558&lt;=77),"Snow",AND($K1558&gt;=80,$K1558&lt;=82),"Rain Showers",AND($K1558&gt;=95,$K1558&lt;=99),"Thunderstorm",TRUE,"Cloudy"))</f>
        <v>Clear</v>
      </c>
      <c r="G1558" s="3" cm="1">
        <f t="array" ref="G1558">IF($A1558="","",INDEX(OpenMeteoAPI[TemperatureC],ROWS($G$2:G1558)))</f>
        <v>26.7</v>
      </c>
      <c r="H1558" s="4" cm="1">
        <f t="array" ref="H1558">IF($A1558="","",INDEX(OpenMeteoAPI[RelativeHumidityPct],ROWS($H$2:H1558))/100)</f>
        <v>0.39</v>
      </c>
      <c r="I1558" s="4" cm="1">
        <f t="array" ref="I1558">IF($A1558="","",INDEX(OpenMeteoAPI[PrecipitationProbabilityPct],ROWS($I$2:I1558))/100)</f>
        <v>0</v>
      </c>
      <c r="J1558" s="3" cm="1">
        <f t="array" ref="J1558">IF($A1558="","",INDEX(OpenMeteoAPI[PrecipitationMM],ROWS($J$2:J1558)))</f>
        <v>0</v>
      </c>
      <c r="K1558" cm="1">
        <f t="array" ref="K1558">IF($A1558="","",INDEX(OpenMeteoAPI[WeatherCode],ROWS($K$2:K1558)))</f>
        <v>0</v>
      </c>
      <c r="L1558" s="3" cm="1">
        <f t="array" ref="L1558">IF($A1558="","",INDEX(OpenMeteoAPI[WindSpeedKMH],ROWS($L$2:L1558)))</f>
        <v>18</v>
      </c>
    </row>
    <row r="1559" spans="1:12">
      <c r="A1559" t="str" cm="1">
        <f t="array" ref="A1559">IFERROR(INDEX(OpenMeteoAPI[City],ROWS($A$2:A1559))&amp;", "&amp;INDEX(OpenMeteoAPI[CountryCode],ROWS($A$2:A1559)),"")</f>
        <v>London, GB</v>
      </c>
      <c r="B1559" t="str" cm="1">
        <f t="array" ref="B1559">IF($A1559="","",INDEX(OpenMeteoAPI[LocationID],ROWS($B$2:B1559)))</f>
        <v>GB-LON</v>
      </c>
      <c r="C1559" s="5" cm="1">
        <f t="array" ref="C1559">IF($A1559="","",INDEX(OpenMeteoAPI[ForecastDateTime],ROWS($C$2:C1559)))</f>
        <v>46214.875</v>
      </c>
      <c r="D1559" t="str">
        <f t="shared" si="24"/>
        <v>9PM</v>
      </c>
      <c r="E1559" t="str" cm="1">
        <f t="array" ref="E1559">IF($K1559="","",_xlfn.IFS($K1559=0,_xlfn.UNICHAR(9728),$K1559&lt;=3,_xlfn.UNICHAR(9729),OR($K1559=45,$K1559=48),"~",AND($K1559&gt;=51,$K1559&lt;=67),_xlfn.UNICHAR(9748),AND($K1559&gt;=71,$K1559&lt;=77),_xlfn.UNICHAR(10052),AND($K1559&gt;=80,$K1559&lt;=82),_xlfn.UNICHAR(9748),AND($K1559&gt;=95,$K1559&lt;=99),_xlfn.UNICHAR(9889),TRUE,_xlfn.UNICHAR(9729)))</f>
        <v>☀</v>
      </c>
      <c r="F1559" t="str" cm="1">
        <f t="array" ref="F1559">IF($K1559="","",_xlfn.IFS($K1559=0,"Clear",$K1559&lt;=3,"Partly Cloudy",OR($K1559=45,$K1559=48),"Fog",AND($K1559&gt;=51,$K1559&lt;=67),"Drizzle",AND($K1559&gt;=71,$K1559&lt;=77),"Snow",AND($K1559&gt;=80,$K1559&lt;=82),"Rain Showers",AND($K1559&gt;=95,$K1559&lt;=99),"Thunderstorm",TRUE,"Cloudy"))</f>
        <v>Clear</v>
      </c>
      <c r="G1559" s="3" cm="1">
        <f t="array" ref="G1559">IF($A1559="","",INDEX(OpenMeteoAPI[TemperatureC],ROWS($G$2:G1559)))</f>
        <v>24.7</v>
      </c>
      <c r="H1559" s="4" cm="1">
        <f t="array" ref="H1559">IF($A1559="","",INDEX(OpenMeteoAPI[RelativeHumidityPct],ROWS($H$2:H1559))/100)</f>
        <v>0.46</v>
      </c>
      <c r="I1559" s="4" cm="1">
        <f t="array" ref="I1559">IF($A1559="","",INDEX(OpenMeteoAPI[PrecipitationProbabilityPct],ROWS($I$2:I1559))/100)</f>
        <v>0</v>
      </c>
      <c r="J1559" s="3" cm="1">
        <f t="array" ref="J1559">IF($A1559="","",INDEX(OpenMeteoAPI[PrecipitationMM],ROWS($J$2:J1559)))</f>
        <v>0</v>
      </c>
      <c r="K1559" cm="1">
        <f t="array" ref="K1559">IF($A1559="","",INDEX(OpenMeteoAPI[WeatherCode],ROWS($K$2:K1559)))</f>
        <v>0</v>
      </c>
      <c r="L1559" s="3" cm="1">
        <f t="array" ref="L1559">IF($A1559="","",INDEX(OpenMeteoAPI[WindSpeedKMH],ROWS($L$2:L1559)))</f>
        <v>16.899999999999999</v>
      </c>
    </row>
    <row r="1560" spans="1:12">
      <c r="A1560" t="str" cm="1">
        <f t="array" ref="A1560">IFERROR(INDEX(OpenMeteoAPI[City],ROWS($A$2:A1560))&amp;", "&amp;INDEX(OpenMeteoAPI[CountryCode],ROWS($A$2:A1560)),"")</f>
        <v>London, GB</v>
      </c>
      <c r="B1560" t="str" cm="1">
        <f t="array" ref="B1560">IF($A1560="","",INDEX(OpenMeteoAPI[LocationID],ROWS($B$2:B1560)))</f>
        <v>GB-LON</v>
      </c>
      <c r="C1560" s="5" cm="1">
        <f t="array" ref="C1560">IF($A1560="","",INDEX(OpenMeteoAPI[ForecastDateTime],ROWS($C$2:C1560)))</f>
        <v>46214.916666666664</v>
      </c>
      <c r="D1560" t="str">
        <f t="shared" si="24"/>
        <v>10PM</v>
      </c>
      <c r="E1560" t="str" cm="1">
        <f t="array" ref="E1560">IF($K1560="","",_xlfn.IFS($K1560=0,_xlfn.UNICHAR(9728),$K1560&lt;=3,_xlfn.UNICHAR(9729),OR($K1560=45,$K1560=48),"~",AND($K1560&gt;=51,$K1560&lt;=67),_xlfn.UNICHAR(9748),AND($K1560&gt;=71,$K1560&lt;=77),_xlfn.UNICHAR(10052),AND($K1560&gt;=80,$K1560&lt;=82),_xlfn.UNICHAR(9748),AND($K1560&gt;=95,$K1560&lt;=99),_xlfn.UNICHAR(9889),TRUE,_xlfn.UNICHAR(9729)))</f>
        <v>☀</v>
      </c>
      <c r="F1560" t="str" cm="1">
        <f t="array" ref="F1560">IF($K1560="","",_xlfn.IFS($K1560=0,"Clear",$K1560&lt;=3,"Partly Cloudy",OR($K1560=45,$K1560=48),"Fog",AND($K1560&gt;=51,$K1560&lt;=67),"Drizzle",AND($K1560&gt;=71,$K1560&lt;=77),"Snow",AND($K1560&gt;=80,$K1560&lt;=82),"Rain Showers",AND($K1560&gt;=95,$K1560&lt;=99),"Thunderstorm",TRUE,"Cloudy"))</f>
        <v>Clear</v>
      </c>
      <c r="G1560" s="3" cm="1">
        <f t="array" ref="G1560">IF($A1560="","",INDEX(OpenMeteoAPI[TemperatureC],ROWS($G$2:G1560)))</f>
        <v>22.8</v>
      </c>
      <c r="H1560" s="4" cm="1">
        <f t="array" ref="H1560">IF($A1560="","",INDEX(OpenMeteoAPI[RelativeHumidityPct],ROWS($H$2:H1560))/100)</f>
        <v>0.53</v>
      </c>
      <c r="I1560" s="4" cm="1">
        <f t="array" ref="I1560">IF($A1560="","",INDEX(OpenMeteoAPI[PrecipitationProbabilityPct],ROWS($I$2:I1560))/100)</f>
        <v>0</v>
      </c>
      <c r="J1560" s="3" cm="1">
        <f t="array" ref="J1560">IF($A1560="","",INDEX(OpenMeteoAPI[PrecipitationMM],ROWS($J$2:J1560)))</f>
        <v>0</v>
      </c>
      <c r="K1560" cm="1">
        <f t="array" ref="K1560">IF($A1560="","",INDEX(OpenMeteoAPI[WeatherCode],ROWS($K$2:K1560)))</f>
        <v>0</v>
      </c>
      <c r="L1560" s="3" cm="1">
        <f t="array" ref="L1560">IF($A1560="","",INDEX(OpenMeteoAPI[WindSpeedKMH],ROWS($L$2:L1560)))</f>
        <v>15.8</v>
      </c>
    </row>
    <row r="1561" spans="1:12">
      <c r="A1561" t="str" cm="1">
        <f t="array" ref="A1561">IFERROR(INDEX(OpenMeteoAPI[City],ROWS($A$2:A1561))&amp;", "&amp;INDEX(OpenMeteoAPI[CountryCode],ROWS($A$2:A1561)),"")</f>
        <v>London, GB</v>
      </c>
      <c r="B1561" t="str" cm="1">
        <f t="array" ref="B1561">IF($A1561="","",INDEX(OpenMeteoAPI[LocationID],ROWS($B$2:B1561)))</f>
        <v>GB-LON</v>
      </c>
      <c r="C1561" s="5" cm="1">
        <f t="array" ref="C1561">IF($A1561="","",INDEX(OpenMeteoAPI[ForecastDateTime],ROWS($C$2:C1561)))</f>
        <v>46214.958333333336</v>
      </c>
      <c r="D1561" t="str">
        <f t="shared" si="24"/>
        <v>11PM</v>
      </c>
      <c r="E1561" t="str" cm="1">
        <f t="array" ref="E1561">IF($K1561="","",_xlfn.IFS($K1561=0,_xlfn.UNICHAR(9728),$K1561&lt;=3,_xlfn.UNICHAR(9729),OR($K1561=45,$K1561=48),"~",AND($K1561&gt;=51,$K1561&lt;=67),_xlfn.UNICHAR(9748),AND($K1561&gt;=71,$K1561&lt;=77),_xlfn.UNICHAR(10052),AND($K1561&gt;=80,$K1561&lt;=82),_xlfn.UNICHAR(9748),AND($K1561&gt;=95,$K1561&lt;=99),_xlfn.UNICHAR(9889),TRUE,_xlfn.UNICHAR(9729)))</f>
        <v>☀</v>
      </c>
      <c r="F1561" t="str" cm="1">
        <f t="array" ref="F1561">IF($K1561="","",_xlfn.IFS($K1561=0,"Clear",$K1561&lt;=3,"Partly Cloudy",OR($K1561=45,$K1561=48),"Fog",AND($K1561&gt;=51,$K1561&lt;=67),"Drizzle",AND($K1561&gt;=71,$K1561&lt;=77),"Snow",AND($K1561&gt;=80,$K1561&lt;=82),"Rain Showers",AND($K1561&gt;=95,$K1561&lt;=99),"Thunderstorm",TRUE,"Cloudy"))</f>
        <v>Clear</v>
      </c>
      <c r="G1561" s="3" cm="1">
        <f t="array" ref="G1561">IF($A1561="","",INDEX(OpenMeteoAPI[TemperatureC],ROWS($G$2:G1561)))</f>
        <v>21.2</v>
      </c>
      <c r="H1561" s="4" cm="1">
        <f t="array" ref="H1561">IF($A1561="","",INDEX(OpenMeteoAPI[RelativeHumidityPct],ROWS($H$2:H1561))/100)</f>
        <v>0.62</v>
      </c>
      <c r="I1561" s="4" cm="1">
        <f t="array" ref="I1561">IF($A1561="","",INDEX(OpenMeteoAPI[PrecipitationProbabilityPct],ROWS($I$2:I1561))/100)</f>
        <v>0</v>
      </c>
      <c r="J1561" s="3" cm="1">
        <f t="array" ref="J1561">IF($A1561="","",INDEX(OpenMeteoAPI[PrecipitationMM],ROWS($J$2:J1561)))</f>
        <v>0</v>
      </c>
      <c r="K1561" cm="1">
        <f t="array" ref="K1561">IF($A1561="","",INDEX(OpenMeteoAPI[WeatherCode],ROWS($K$2:K1561)))</f>
        <v>0</v>
      </c>
      <c r="L1561" s="3" cm="1">
        <f t="array" ref="L1561">IF($A1561="","",INDEX(OpenMeteoAPI[WindSpeedKMH],ROWS($L$2:L1561)))</f>
        <v>15.5</v>
      </c>
    </row>
    <row r="1562" spans="1:12">
      <c r="A1562" t="str" cm="1">
        <f t="array" ref="A1562">IFERROR(INDEX(OpenMeteoAPI[City],ROWS($A$2:A1562))&amp;", "&amp;INDEX(OpenMeteoAPI[CountryCode],ROWS($A$2:A1562)),"")</f>
        <v>London, GB</v>
      </c>
      <c r="B1562" t="str" cm="1">
        <f t="array" ref="B1562">IF($A1562="","",INDEX(OpenMeteoAPI[LocationID],ROWS($B$2:B1562)))</f>
        <v>GB-LON</v>
      </c>
      <c r="C1562" s="5" cm="1">
        <f t="array" ref="C1562">IF($A1562="","",INDEX(OpenMeteoAPI[ForecastDateTime],ROWS($C$2:C1562)))</f>
        <v>46215</v>
      </c>
      <c r="D1562" t="str">
        <f t="shared" si="24"/>
        <v>12AM</v>
      </c>
      <c r="E1562" t="str" cm="1">
        <f t="array" ref="E1562">IF($K1562="","",_xlfn.IFS($K1562=0,_xlfn.UNICHAR(9728),$K1562&lt;=3,_xlfn.UNICHAR(9729),OR($K1562=45,$K1562=48),"~",AND($K1562&gt;=51,$K1562&lt;=67),_xlfn.UNICHAR(9748),AND($K1562&gt;=71,$K1562&lt;=77),_xlfn.UNICHAR(10052),AND($K1562&gt;=80,$K1562&lt;=82),_xlfn.UNICHAR(9748),AND($K1562&gt;=95,$K1562&lt;=99),_xlfn.UNICHAR(9889),TRUE,_xlfn.UNICHAR(9729)))</f>
        <v>☀</v>
      </c>
      <c r="F1562" t="str" cm="1">
        <f t="array" ref="F1562">IF($K1562="","",_xlfn.IFS($K1562=0,"Clear",$K1562&lt;=3,"Partly Cloudy",OR($K1562=45,$K1562=48),"Fog",AND($K1562&gt;=51,$K1562&lt;=67),"Drizzle",AND($K1562&gt;=71,$K1562&lt;=77),"Snow",AND($K1562&gt;=80,$K1562&lt;=82),"Rain Showers",AND($K1562&gt;=95,$K1562&lt;=99),"Thunderstorm",TRUE,"Cloudy"))</f>
        <v>Clear</v>
      </c>
      <c r="G1562" s="3" cm="1">
        <f t="array" ref="G1562">IF($A1562="","",INDEX(OpenMeteoAPI[TemperatureC],ROWS($G$2:G1562)))</f>
        <v>19.7</v>
      </c>
      <c r="H1562" s="4" cm="1">
        <f t="array" ref="H1562">IF($A1562="","",INDEX(OpenMeteoAPI[RelativeHumidityPct],ROWS($H$2:H1562))/100)</f>
        <v>0.71</v>
      </c>
      <c r="I1562" s="4" cm="1">
        <f t="array" ref="I1562">IF($A1562="","",INDEX(OpenMeteoAPI[PrecipitationProbabilityPct],ROWS($I$2:I1562))/100)</f>
        <v>0</v>
      </c>
      <c r="J1562" s="3" cm="1">
        <f t="array" ref="J1562">IF($A1562="","",INDEX(OpenMeteoAPI[PrecipitationMM],ROWS($J$2:J1562)))</f>
        <v>0</v>
      </c>
      <c r="K1562" cm="1">
        <f t="array" ref="K1562">IF($A1562="","",INDEX(OpenMeteoAPI[WeatherCode],ROWS($K$2:K1562)))</f>
        <v>0</v>
      </c>
      <c r="L1562" s="3" cm="1">
        <f t="array" ref="L1562">IF($A1562="","",INDEX(OpenMeteoAPI[WindSpeedKMH],ROWS($L$2:L1562)))</f>
        <v>15.5</v>
      </c>
    </row>
    <row r="1563" spans="1:12">
      <c r="A1563" t="str" cm="1">
        <f t="array" ref="A1563">IFERROR(INDEX(OpenMeteoAPI[City],ROWS($A$2:A1563))&amp;", "&amp;INDEX(OpenMeteoAPI[CountryCode],ROWS($A$2:A1563)),"")</f>
        <v>London, GB</v>
      </c>
      <c r="B1563" t="str" cm="1">
        <f t="array" ref="B1563">IF($A1563="","",INDEX(OpenMeteoAPI[LocationID],ROWS($B$2:B1563)))</f>
        <v>GB-LON</v>
      </c>
      <c r="C1563" s="5" cm="1">
        <f t="array" ref="C1563">IF($A1563="","",INDEX(OpenMeteoAPI[ForecastDateTime],ROWS($C$2:C1563)))</f>
        <v>46215.041666666664</v>
      </c>
      <c r="D1563" t="str">
        <f t="shared" si="24"/>
        <v>1AM</v>
      </c>
      <c r="E1563" t="str" cm="1">
        <f t="array" ref="E1563">IF($K1563="","",_xlfn.IFS($K1563=0,_xlfn.UNICHAR(9728),$K1563&lt;=3,_xlfn.UNICHAR(9729),OR($K1563=45,$K1563=48),"~",AND($K1563&gt;=51,$K1563&lt;=67),_xlfn.UNICHAR(9748),AND($K1563&gt;=71,$K1563&lt;=77),_xlfn.UNICHAR(10052),AND($K1563&gt;=80,$K1563&lt;=82),_xlfn.UNICHAR(9748),AND($K1563&gt;=95,$K1563&lt;=99),_xlfn.UNICHAR(9889),TRUE,_xlfn.UNICHAR(9729)))</f>
        <v>☁</v>
      </c>
      <c r="F1563" t="str" cm="1">
        <f t="array" ref="F1563">IF($K1563="","",_xlfn.IFS($K1563=0,"Clear",$K1563&lt;=3,"Partly Cloudy",OR($K1563=45,$K1563=48),"Fog",AND($K1563&gt;=51,$K1563&lt;=67),"Drizzle",AND($K1563&gt;=71,$K1563&lt;=77),"Snow",AND($K1563&gt;=80,$K1563&lt;=82),"Rain Showers",AND($K1563&gt;=95,$K1563&lt;=99),"Thunderstorm",TRUE,"Cloudy"))</f>
        <v>Partly Cloudy</v>
      </c>
      <c r="G1563" s="3" cm="1">
        <f t="array" ref="G1563">IF($A1563="","",INDEX(OpenMeteoAPI[TemperatureC],ROWS($G$2:G1563)))</f>
        <v>18.5</v>
      </c>
      <c r="H1563" s="4" cm="1">
        <f t="array" ref="H1563">IF($A1563="","",INDEX(OpenMeteoAPI[RelativeHumidityPct],ROWS($H$2:H1563))/100)</f>
        <v>0.78</v>
      </c>
      <c r="I1563" s="4" cm="1">
        <f t="array" ref="I1563">IF($A1563="","",INDEX(OpenMeteoAPI[PrecipitationProbabilityPct],ROWS($I$2:I1563))/100)</f>
        <v>0</v>
      </c>
      <c r="J1563" s="3" cm="1">
        <f t="array" ref="J1563">IF($A1563="","",INDEX(OpenMeteoAPI[PrecipitationMM],ROWS($J$2:J1563)))</f>
        <v>0</v>
      </c>
      <c r="K1563" cm="1">
        <f t="array" ref="K1563">IF($A1563="","",INDEX(OpenMeteoAPI[WeatherCode],ROWS($K$2:K1563)))</f>
        <v>1</v>
      </c>
      <c r="L1563" s="3" cm="1">
        <f t="array" ref="L1563">IF($A1563="","",INDEX(OpenMeteoAPI[WindSpeedKMH],ROWS($L$2:L1563)))</f>
        <v>15.1</v>
      </c>
    </row>
    <row r="1564" spans="1:12">
      <c r="A1564" t="str" cm="1">
        <f t="array" ref="A1564">IFERROR(INDEX(OpenMeteoAPI[City],ROWS($A$2:A1564))&amp;", "&amp;INDEX(OpenMeteoAPI[CountryCode],ROWS($A$2:A1564)),"")</f>
        <v>London, GB</v>
      </c>
      <c r="B1564" t="str" cm="1">
        <f t="array" ref="B1564">IF($A1564="","",INDEX(OpenMeteoAPI[LocationID],ROWS($B$2:B1564)))</f>
        <v>GB-LON</v>
      </c>
      <c r="C1564" s="5" cm="1">
        <f t="array" ref="C1564">IF($A1564="","",INDEX(OpenMeteoAPI[ForecastDateTime],ROWS($C$2:C1564)))</f>
        <v>46215.083333333336</v>
      </c>
      <c r="D1564" t="str">
        <f t="shared" si="24"/>
        <v>2AM</v>
      </c>
      <c r="E1564" t="str" cm="1">
        <f t="array" ref="E1564">IF($K1564="","",_xlfn.IFS($K1564=0,_xlfn.UNICHAR(9728),$K1564&lt;=3,_xlfn.UNICHAR(9729),OR($K1564=45,$K1564=48),"~",AND($K1564&gt;=51,$K1564&lt;=67),_xlfn.UNICHAR(9748),AND($K1564&gt;=71,$K1564&lt;=77),_xlfn.UNICHAR(10052),AND($K1564&gt;=80,$K1564&lt;=82),_xlfn.UNICHAR(9748),AND($K1564&gt;=95,$K1564&lt;=99),_xlfn.UNICHAR(9889),TRUE,_xlfn.UNICHAR(9729)))</f>
        <v>☁</v>
      </c>
      <c r="F1564" t="str" cm="1">
        <f t="array" ref="F1564">IF($K1564="","",_xlfn.IFS($K1564=0,"Clear",$K1564&lt;=3,"Partly Cloudy",OR($K1564=45,$K1564=48),"Fog",AND($K1564&gt;=51,$K1564&lt;=67),"Drizzle",AND($K1564&gt;=71,$K1564&lt;=77),"Snow",AND($K1564&gt;=80,$K1564&lt;=82),"Rain Showers",AND($K1564&gt;=95,$K1564&lt;=99),"Thunderstorm",TRUE,"Cloudy"))</f>
        <v>Partly Cloudy</v>
      </c>
      <c r="G1564" s="3" cm="1">
        <f t="array" ref="G1564">IF($A1564="","",INDEX(OpenMeteoAPI[TemperatureC],ROWS($G$2:G1564)))</f>
        <v>17.7</v>
      </c>
      <c r="H1564" s="4" cm="1">
        <f t="array" ref="H1564">IF($A1564="","",INDEX(OpenMeteoAPI[RelativeHumidityPct],ROWS($H$2:H1564))/100)</f>
        <v>0.82</v>
      </c>
      <c r="I1564" s="4" cm="1">
        <f t="array" ref="I1564">IF($A1564="","",INDEX(OpenMeteoAPI[PrecipitationProbabilityPct],ROWS($I$2:I1564))/100)</f>
        <v>0</v>
      </c>
      <c r="J1564" s="3" cm="1">
        <f t="array" ref="J1564">IF($A1564="","",INDEX(OpenMeteoAPI[PrecipitationMM],ROWS($J$2:J1564)))</f>
        <v>0</v>
      </c>
      <c r="K1564" cm="1">
        <f t="array" ref="K1564">IF($A1564="","",INDEX(OpenMeteoAPI[WeatherCode],ROWS($K$2:K1564)))</f>
        <v>1</v>
      </c>
      <c r="L1564" s="3" cm="1">
        <f t="array" ref="L1564">IF($A1564="","",INDEX(OpenMeteoAPI[WindSpeedKMH],ROWS($L$2:L1564)))</f>
        <v>14.4</v>
      </c>
    </row>
    <row r="1565" spans="1:12">
      <c r="A1565" t="str" cm="1">
        <f t="array" ref="A1565">IFERROR(INDEX(OpenMeteoAPI[City],ROWS($A$2:A1565))&amp;", "&amp;INDEX(OpenMeteoAPI[CountryCode],ROWS($A$2:A1565)),"")</f>
        <v>London, GB</v>
      </c>
      <c r="B1565" t="str" cm="1">
        <f t="array" ref="B1565">IF($A1565="","",INDEX(OpenMeteoAPI[LocationID],ROWS($B$2:B1565)))</f>
        <v>GB-LON</v>
      </c>
      <c r="C1565" s="5" cm="1">
        <f t="array" ref="C1565">IF($A1565="","",INDEX(OpenMeteoAPI[ForecastDateTime],ROWS($C$2:C1565)))</f>
        <v>46215.125</v>
      </c>
      <c r="D1565" t="str">
        <f t="shared" si="24"/>
        <v>3AM</v>
      </c>
      <c r="E1565" t="str" cm="1">
        <f t="array" ref="E1565">IF($K1565="","",_xlfn.IFS($K1565=0,_xlfn.UNICHAR(9728),$K1565&lt;=3,_xlfn.UNICHAR(9729),OR($K1565=45,$K1565=48),"~",AND($K1565&gt;=51,$K1565&lt;=67),_xlfn.UNICHAR(9748),AND($K1565&gt;=71,$K1565&lt;=77),_xlfn.UNICHAR(10052),AND($K1565&gt;=80,$K1565&lt;=82),_xlfn.UNICHAR(9748),AND($K1565&gt;=95,$K1565&lt;=99),_xlfn.UNICHAR(9889),TRUE,_xlfn.UNICHAR(9729)))</f>
        <v>☀</v>
      </c>
      <c r="F1565" t="str" cm="1">
        <f t="array" ref="F1565">IF($K1565="","",_xlfn.IFS($K1565=0,"Clear",$K1565&lt;=3,"Partly Cloudy",OR($K1565=45,$K1565=48),"Fog",AND($K1565&gt;=51,$K1565&lt;=67),"Drizzle",AND($K1565&gt;=71,$K1565&lt;=77),"Snow",AND($K1565&gt;=80,$K1565&lt;=82),"Rain Showers",AND($K1565&gt;=95,$K1565&lt;=99),"Thunderstorm",TRUE,"Cloudy"))</f>
        <v>Clear</v>
      </c>
      <c r="G1565" s="3" cm="1">
        <f t="array" ref="G1565">IF($A1565="","",INDEX(OpenMeteoAPI[TemperatureC],ROWS($G$2:G1565)))</f>
        <v>17.2</v>
      </c>
      <c r="H1565" s="4" cm="1">
        <f t="array" ref="H1565">IF($A1565="","",INDEX(OpenMeteoAPI[RelativeHumidityPct],ROWS($H$2:H1565))/100)</f>
        <v>0.84</v>
      </c>
      <c r="I1565" s="4" cm="1">
        <f t="array" ref="I1565">IF($A1565="","",INDEX(OpenMeteoAPI[PrecipitationProbabilityPct],ROWS($I$2:I1565))/100)</f>
        <v>0</v>
      </c>
      <c r="J1565" s="3" cm="1">
        <f t="array" ref="J1565">IF($A1565="","",INDEX(OpenMeteoAPI[PrecipitationMM],ROWS($J$2:J1565)))</f>
        <v>0</v>
      </c>
      <c r="K1565" cm="1">
        <f t="array" ref="K1565">IF($A1565="","",INDEX(OpenMeteoAPI[WeatherCode],ROWS($K$2:K1565)))</f>
        <v>0</v>
      </c>
      <c r="L1565" s="3" cm="1">
        <f t="array" ref="L1565">IF($A1565="","",INDEX(OpenMeteoAPI[WindSpeedKMH],ROWS($L$2:L1565)))</f>
        <v>13.7</v>
      </c>
    </row>
    <row r="1566" spans="1:12">
      <c r="A1566" t="str" cm="1">
        <f t="array" ref="A1566">IFERROR(INDEX(OpenMeteoAPI[City],ROWS($A$2:A1566))&amp;", "&amp;INDEX(OpenMeteoAPI[CountryCode],ROWS($A$2:A1566)),"")</f>
        <v>London, GB</v>
      </c>
      <c r="B1566" t="str" cm="1">
        <f t="array" ref="B1566">IF($A1566="","",INDEX(OpenMeteoAPI[LocationID],ROWS($B$2:B1566)))</f>
        <v>GB-LON</v>
      </c>
      <c r="C1566" s="5" cm="1">
        <f t="array" ref="C1566">IF($A1566="","",INDEX(OpenMeteoAPI[ForecastDateTime],ROWS($C$2:C1566)))</f>
        <v>46215.166666666664</v>
      </c>
      <c r="D1566" t="str">
        <f t="shared" si="24"/>
        <v>4AM</v>
      </c>
      <c r="E1566" t="str" cm="1">
        <f t="array" ref="E1566">IF($K1566="","",_xlfn.IFS($K1566=0,_xlfn.UNICHAR(9728),$K1566&lt;=3,_xlfn.UNICHAR(9729),OR($K1566=45,$K1566=48),"~",AND($K1566&gt;=51,$K1566&lt;=67),_xlfn.UNICHAR(9748),AND($K1566&gt;=71,$K1566&lt;=77),_xlfn.UNICHAR(10052),AND($K1566&gt;=80,$K1566&lt;=82),_xlfn.UNICHAR(9748),AND($K1566&gt;=95,$K1566&lt;=99),_xlfn.UNICHAR(9889),TRUE,_xlfn.UNICHAR(9729)))</f>
        <v>☀</v>
      </c>
      <c r="F1566" t="str" cm="1">
        <f t="array" ref="F1566">IF($K1566="","",_xlfn.IFS($K1566=0,"Clear",$K1566&lt;=3,"Partly Cloudy",OR($K1566=45,$K1566=48),"Fog",AND($K1566&gt;=51,$K1566&lt;=67),"Drizzle",AND($K1566&gt;=71,$K1566&lt;=77),"Snow",AND($K1566&gt;=80,$K1566&lt;=82),"Rain Showers",AND($K1566&gt;=95,$K1566&lt;=99),"Thunderstorm",TRUE,"Cloudy"))</f>
        <v>Clear</v>
      </c>
      <c r="G1566" s="3" cm="1">
        <f t="array" ref="G1566">IF($A1566="","",INDEX(OpenMeteoAPI[TemperatureC],ROWS($G$2:G1566)))</f>
        <v>16.899999999999999</v>
      </c>
      <c r="H1566" s="4" cm="1">
        <f t="array" ref="H1566">IF($A1566="","",INDEX(OpenMeteoAPI[RelativeHumidityPct],ROWS($H$2:H1566))/100)</f>
        <v>0.84</v>
      </c>
      <c r="I1566" s="4" cm="1">
        <f t="array" ref="I1566">IF($A1566="","",INDEX(OpenMeteoAPI[PrecipitationProbabilityPct],ROWS($I$2:I1566))/100)</f>
        <v>0</v>
      </c>
      <c r="J1566" s="3" cm="1">
        <f t="array" ref="J1566">IF($A1566="","",INDEX(OpenMeteoAPI[PrecipitationMM],ROWS($J$2:J1566)))</f>
        <v>0</v>
      </c>
      <c r="K1566" cm="1">
        <f t="array" ref="K1566">IF($A1566="","",INDEX(OpenMeteoAPI[WeatherCode],ROWS($K$2:K1566)))</f>
        <v>0</v>
      </c>
      <c r="L1566" s="3" cm="1">
        <f t="array" ref="L1566">IF($A1566="","",INDEX(OpenMeteoAPI[WindSpeedKMH],ROWS($L$2:L1566)))</f>
        <v>13.3</v>
      </c>
    </row>
    <row r="1567" spans="1:12">
      <c r="A1567" t="str" cm="1">
        <f t="array" ref="A1567">IFERROR(INDEX(OpenMeteoAPI[City],ROWS($A$2:A1567))&amp;", "&amp;INDEX(OpenMeteoAPI[CountryCode],ROWS($A$2:A1567)),"")</f>
        <v>London, GB</v>
      </c>
      <c r="B1567" t="str" cm="1">
        <f t="array" ref="B1567">IF($A1567="","",INDEX(OpenMeteoAPI[LocationID],ROWS($B$2:B1567)))</f>
        <v>GB-LON</v>
      </c>
      <c r="C1567" s="5" cm="1">
        <f t="array" ref="C1567">IF($A1567="","",INDEX(OpenMeteoAPI[ForecastDateTime],ROWS($C$2:C1567)))</f>
        <v>46215.208333333336</v>
      </c>
      <c r="D1567" t="str">
        <f t="shared" si="24"/>
        <v>5AM</v>
      </c>
      <c r="E1567" t="str" cm="1">
        <f t="array" ref="E1567">IF($K1567="","",_xlfn.IFS($K1567=0,_xlfn.UNICHAR(9728),$K1567&lt;=3,_xlfn.UNICHAR(9729),OR($K1567=45,$K1567=48),"~",AND($K1567&gt;=51,$K1567&lt;=67),_xlfn.UNICHAR(9748),AND($K1567&gt;=71,$K1567&lt;=77),_xlfn.UNICHAR(10052),AND($K1567&gt;=80,$K1567&lt;=82),_xlfn.UNICHAR(9748),AND($K1567&gt;=95,$K1567&lt;=99),_xlfn.UNICHAR(9889),TRUE,_xlfn.UNICHAR(9729)))</f>
        <v>☀</v>
      </c>
      <c r="F1567" t="str" cm="1">
        <f t="array" ref="F1567">IF($K1567="","",_xlfn.IFS($K1567=0,"Clear",$K1567&lt;=3,"Partly Cloudy",OR($K1567=45,$K1567=48),"Fog",AND($K1567&gt;=51,$K1567&lt;=67),"Drizzle",AND($K1567&gt;=71,$K1567&lt;=77),"Snow",AND($K1567&gt;=80,$K1567&lt;=82),"Rain Showers",AND($K1567&gt;=95,$K1567&lt;=99),"Thunderstorm",TRUE,"Cloudy"))</f>
        <v>Clear</v>
      </c>
      <c r="G1567" s="3" cm="1">
        <f t="array" ref="G1567">IF($A1567="","",INDEX(OpenMeteoAPI[TemperatureC],ROWS($G$2:G1567)))</f>
        <v>16.899999999999999</v>
      </c>
      <c r="H1567" s="4" cm="1">
        <f t="array" ref="H1567">IF($A1567="","",INDEX(OpenMeteoAPI[RelativeHumidityPct],ROWS($H$2:H1567))/100)</f>
        <v>0.82</v>
      </c>
      <c r="I1567" s="4" cm="1">
        <f t="array" ref="I1567">IF($A1567="","",INDEX(OpenMeteoAPI[PrecipitationProbabilityPct],ROWS($I$2:I1567))/100)</f>
        <v>0</v>
      </c>
      <c r="J1567" s="3" cm="1">
        <f t="array" ref="J1567">IF($A1567="","",INDEX(OpenMeteoAPI[PrecipitationMM],ROWS($J$2:J1567)))</f>
        <v>0</v>
      </c>
      <c r="K1567" cm="1">
        <f t="array" ref="K1567">IF($A1567="","",INDEX(OpenMeteoAPI[WeatherCode],ROWS($K$2:K1567)))</f>
        <v>0</v>
      </c>
      <c r="L1567" s="3" cm="1">
        <f t="array" ref="L1567">IF($A1567="","",INDEX(OpenMeteoAPI[WindSpeedKMH],ROWS($L$2:L1567)))</f>
        <v>13</v>
      </c>
    </row>
    <row r="1568" spans="1:12">
      <c r="A1568" t="str" cm="1">
        <f t="array" ref="A1568">IFERROR(INDEX(OpenMeteoAPI[City],ROWS($A$2:A1568))&amp;", "&amp;INDEX(OpenMeteoAPI[CountryCode],ROWS($A$2:A1568)),"")</f>
        <v>London, GB</v>
      </c>
      <c r="B1568" t="str" cm="1">
        <f t="array" ref="B1568">IF($A1568="","",INDEX(OpenMeteoAPI[LocationID],ROWS($B$2:B1568)))</f>
        <v>GB-LON</v>
      </c>
      <c r="C1568" s="5" cm="1">
        <f t="array" ref="C1568">IF($A1568="","",INDEX(OpenMeteoAPI[ForecastDateTime],ROWS($C$2:C1568)))</f>
        <v>46215.25</v>
      </c>
      <c r="D1568" t="str">
        <f t="shared" si="24"/>
        <v>6AM</v>
      </c>
      <c r="E1568" t="str" cm="1">
        <f t="array" ref="E1568">IF($K1568="","",_xlfn.IFS($K1568=0,_xlfn.UNICHAR(9728),$K1568&lt;=3,_xlfn.UNICHAR(9729),OR($K1568=45,$K1568=48),"~",AND($K1568&gt;=51,$K1568&lt;=67),_xlfn.UNICHAR(9748),AND($K1568&gt;=71,$K1568&lt;=77),_xlfn.UNICHAR(10052),AND($K1568&gt;=80,$K1568&lt;=82),_xlfn.UNICHAR(9748),AND($K1568&gt;=95,$K1568&lt;=99),_xlfn.UNICHAR(9889),TRUE,_xlfn.UNICHAR(9729)))</f>
        <v>☀</v>
      </c>
      <c r="F1568" t="str" cm="1">
        <f t="array" ref="F1568">IF($K1568="","",_xlfn.IFS($K1568=0,"Clear",$K1568&lt;=3,"Partly Cloudy",OR($K1568=45,$K1568=48),"Fog",AND($K1568&gt;=51,$K1568&lt;=67),"Drizzle",AND($K1568&gt;=71,$K1568&lt;=77),"Snow",AND($K1568&gt;=80,$K1568&lt;=82),"Rain Showers",AND($K1568&gt;=95,$K1568&lt;=99),"Thunderstorm",TRUE,"Cloudy"))</f>
        <v>Clear</v>
      </c>
      <c r="G1568" s="3" cm="1">
        <f t="array" ref="G1568">IF($A1568="","",INDEX(OpenMeteoAPI[TemperatureC],ROWS($G$2:G1568)))</f>
        <v>17.100000000000001</v>
      </c>
      <c r="H1568" s="4" cm="1">
        <f t="array" ref="H1568">IF($A1568="","",INDEX(OpenMeteoAPI[RelativeHumidityPct],ROWS($H$2:H1568))/100)</f>
        <v>0.79</v>
      </c>
      <c r="I1568" s="4" cm="1">
        <f t="array" ref="I1568">IF($A1568="","",INDEX(OpenMeteoAPI[PrecipitationProbabilityPct],ROWS($I$2:I1568))/100)</f>
        <v>0</v>
      </c>
      <c r="J1568" s="3" cm="1">
        <f t="array" ref="J1568">IF($A1568="","",INDEX(OpenMeteoAPI[PrecipitationMM],ROWS($J$2:J1568)))</f>
        <v>0</v>
      </c>
      <c r="K1568" cm="1">
        <f t="array" ref="K1568">IF($A1568="","",INDEX(OpenMeteoAPI[WeatherCode],ROWS($K$2:K1568)))</f>
        <v>0</v>
      </c>
      <c r="L1568" s="3" cm="1">
        <f t="array" ref="L1568">IF($A1568="","",INDEX(OpenMeteoAPI[WindSpeedKMH],ROWS($L$2:L1568)))</f>
        <v>13</v>
      </c>
    </row>
    <row r="1569" spans="1:12">
      <c r="A1569" t="str" cm="1">
        <f t="array" ref="A1569">IFERROR(INDEX(OpenMeteoAPI[City],ROWS($A$2:A1569))&amp;", "&amp;INDEX(OpenMeteoAPI[CountryCode],ROWS($A$2:A1569)),"")</f>
        <v>London, GB</v>
      </c>
      <c r="B1569" t="str" cm="1">
        <f t="array" ref="B1569">IF($A1569="","",INDEX(OpenMeteoAPI[LocationID],ROWS($B$2:B1569)))</f>
        <v>GB-LON</v>
      </c>
      <c r="C1569" s="5" cm="1">
        <f t="array" ref="C1569">IF($A1569="","",INDEX(OpenMeteoAPI[ForecastDateTime],ROWS($C$2:C1569)))</f>
        <v>46215.291666666664</v>
      </c>
      <c r="D1569" t="str">
        <f t="shared" si="24"/>
        <v>7AM</v>
      </c>
      <c r="E1569" t="str" cm="1">
        <f t="array" ref="E1569">IF($K1569="","",_xlfn.IFS($K1569=0,_xlfn.UNICHAR(9728),$K1569&lt;=3,_xlfn.UNICHAR(9729),OR($K1569=45,$K1569=48),"~",AND($K1569&gt;=51,$K1569&lt;=67),_xlfn.UNICHAR(9748),AND($K1569&gt;=71,$K1569&lt;=77),_xlfn.UNICHAR(10052),AND($K1569&gt;=80,$K1569&lt;=82),_xlfn.UNICHAR(9748),AND($K1569&gt;=95,$K1569&lt;=99),_xlfn.UNICHAR(9889),TRUE,_xlfn.UNICHAR(9729)))</f>
        <v>☀</v>
      </c>
      <c r="F1569" t="str" cm="1">
        <f t="array" ref="F1569">IF($K1569="","",_xlfn.IFS($K1569=0,"Clear",$K1569&lt;=3,"Partly Cloudy",OR($K1569=45,$K1569=48),"Fog",AND($K1569&gt;=51,$K1569&lt;=67),"Drizzle",AND($K1569&gt;=71,$K1569&lt;=77),"Snow",AND($K1569&gt;=80,$K1569&lt;=82),"Rain Showers",AND($K1569&gt;=95,$K1569&lt;=99),"Thunderstorm",TRUE,"Cloudy"))</f>
        <v>Clear</v>
      </c>
      <c r="G1569" s="3" cm="1">
        <f t="array" ref="G1569">IF($A1569="","",INDEX(OpenMeteoAPI[TemperatureC],ROWS($G$2:G1569)))</f>
        <v>17.7</v>
      </c>
      <c r="H1569" s="4" cm="1">
        <f t="array" ref="H1569">IF($A1569="","",INDEX(OpenMeteoAPI[RelativeHumidityPct],ROWS($H$2:H1569))/100)</f>
        <v>0.75</v>
      </c>
      <c r="I1569" s="4" cm="1">
        <f t="array" ref="I1569">IF($A1569="","",INDEX(OpenMeteoAPI[PrecipitationProbabilityPct],ROWS($I$2:I1569))/100)</f>
        <v>0</v>
      </c>
      <c r="J1569" s="3" cm="1">
        <f t="array" ref="J1569">IF($A1569="","",INDEX(OpenMeteoAPI[PrecipitationMM],ROWS($J$2:J1569)))</f>
        <v>0</v>
      </c>
      <c r="K1569" cm="1">
        <f t="array" ref="K1569">IF($A1569="","",INDEX(OpenMeteoAPI[WeatherCode],ROWS($K$2:K1569)))</f>
        <v>0</v>
      </c>
      <c r="L1569" s="3" cm="1">
        <f t="array" ref="L1569">IF($A1569="","",INDEX(OpenMeteoAPI[WindSpeedKMH],ROWS($L$2:L1569)))</f>
        <v>13</v>
      </c>
    </row>
    <row r="1570" spans="1:12">
      <c r="A1570" t="str" cm="1">
        <f t="array" ref="A1570">IFERROR(INDEX(OpenMeteoAPI[City],ROWS($A$2:A1570))&amp;", "&amp;INDEX(OpenMeteoAPI[CountryCode],ROWS($A$2:A1570)),"")</f>
        <v>London, GB</v>
      </c>
      <c r="B1570" t="str" cm="1">
        <f t="array" ref="B1570">IF($A1570="","",INDEX(OpenMeteoAPI[LocationID],ROWS($B$2:B1570)))</f>
        <v>GB-LON</v>
      </c>
      <c r="C1570" s="5" cm="1">
        <f t="array" ref="C1570">IF($A1570="","",INDEX(OpenMeteoAPI[ForecastDateTime],ROWS($C$2:C1570)))</f>
        <v>46215.333333333336</v>
      </c>
      <c r="D1570" t="str">
        <f t="shared" si="24"/>
        <v>8AM</v>
      </c>
      <c r="E1570" t="str" cm="1">
        <f t="array" ref="E1570">IF($K1570="","",_xlfn.IFS($K1570=0,_xlfn.UNICHAR(9728),$K1570&lt;=3,_xlfn.UNICHAR(9729),OR($K1570=45,$K1570=48),"~",AND($K1570&gt;=51,$K1570&lt;=67),_xlfn.UNICHAR(9748),AND($K1570&gt;=71,$K1570&lt;=77),_xlfn.UNICHAR(10052),AND($K1570&gt;=80,$K1570&lt;=82),_xlfn.UNICHAR(9748),AND($K1570&gt;=95,$K1570&lt;=99),_xlfn.UNICHAR(9889),TRUE,_xlfn.UNICHAR(9729)))</f>
        <v>☀</v>
      </c>
      <c r="F1570" t="str" cm="1">
        <f t="array" ref="F1570">IF($K1570="","",_xlfn.IFS($K1570=0,"Clear",$K1570&lt;=3,"Partly Cloudy",OR($K1570=45,$K1570=48),"Fog",AND($K1570&gt;=51,$K1570&lt;=67),"Drizzle",AND($K1570&gt;=71,$K1570&lt;=77),"Snow",AND($K1570&gt;=80,$K1570&lt;=82),"Rain Showers",AND($K1570&gt;=95,$K1570&lt;=99),"Thunderstorm",TRUE,"Cloudy"))</f>
        <v>Clear</v>
      </c>
      <c r="G1570" s="3" cm="1">
        <f t="array" ref="G1570">IF($A1570="","",INDEX(OpenMeteoAPI[TemperatureC],ROWS($G$2:G1570)))</f>
        <v>18.899999999999999</v>
      </c>
      <c r="H1570" s="4" cm="1">
        <f t="array" ref="H1570">IF($A1570="","",INDEX(OpenMeteoAPI[RelativeHumidityPct],ROWS($H$2:H1570))/100)</f>
        <v>0.69</v>
      </c>
      <c r="I1570" s="4" cm="1">
        <f t="array" ref="I1570">IF($A1570="","",INDEX(OpenMeteoAPI[PrecipitationProbabilityPct],ROWS($I$2:I1570))/100)</f>
        <v>0</v>
      </c>
      <c r="J1570" s="3" cm="1">
        <f t="array" ref="J1570">IF($A1570="","",INDEX(OpenMeteoAPI[PrecipitationMM],ROWS($J$2:J1570)))</f>
        <v>0</v>
      </c>
      <c r="K1570" cm="1">
        <f t="array" ref="K1570">IF($A1570="","",INDEX(OpenMeteoAPI[WeatherCode],ROWS($K$2:K1570)))</f>
        <v>0</v>
      </c>
      <c r="L1570" s="3" cm="1">
        <f t="array" ref="L1570">IF($A1570="","",INDEX(OpenMeteoAPI[WindSpeedKMH],ROWS($L$2:L1570)))</f>
        <v>13.3</v>
      </c>
    </row>
    <row r="1571" spans="1:12">
      <c r="A1571" t="str" cm="1">
        <f t="array" ref="A1571">IFERROR(INDEX(OpenMeteoAPI[City],ROWS($A$2:A1571))&amp;", "&amp;INDEX(OpenMeteoAPI[CountryCode],ROWS($A$2:A1571)),"")</f>
        <v>London, GB</v>
      </c>
      <c r="B1571" t="str" cm="1">
        <f t="array" ref="B1571">IF($A1571="","",INDEX(OpenMeteoAPI[LocationID],ROWS($B$2:B1571)))</f>
        <v>GB-LON</v>
      </c>
      <c r="C1571" s="5" cm="1">
        <f t="array" ref="C1571">IF($A1571="","",INDEX(OpenMeteoAPI[ForecastDateTime],ROWS($C$2:C1571)))</f>
        <v>46215.375</v>
      </c>
      <c r="D1571" t="str">
        <f t="shared" si="24"/>
        <v>9AM</v>
      </c>
      <c r="E1571" t="str" cm="1">
        <f t="array" ref="E1571">IF($K1571="","",_xlfn.IFS($K1571=0,_xlfn.UNICHAR(9728),$K1571&lt;=3,_xlfn.UNICHAR(9729),OR($K1571=45,$K1571=48),"~",AND($K1571&gt;=51,$K1571&lt;=67),_xlfn.UNICHAR(9748),AND($K1571&gt;=71,$K1571&lt;=77),_xlfn.UNICHAR(10052),AND($K1571&gt;=80,$K1571&lt;=82),_xlfn.UNICHAR(9748),AND($K1571&gt;=95,$K1571&lt;=99),_xlfn.UNICHAR(9889),TRUE,_xlfn.UNICHAR(9729)))</f>
        <v>☀</v>
      </c>
      <c r="F1571" t="str" cm="1">
        <f t="array" ref="F1571">IF($K1571="","",_xlfn.IFS($K1571=0,"Clear",$K1571&lt;=3,"Partly Cloudy",OR($K1571=45,$K1571=48),"Fog",AND($K1571&gt;=51,$K1571&lt;=67),"Drizzle",AND($K1571&gt;=71,$K1571&lt;=77),"Snow",AND($K1571&gt;=80,$K1571&lt;=82),"Rain Showers",AND($K1571&gt;=95,$K1571&lt;=99),"Thunderstorm",TRUE,"Cloudy"))</f>
        <v>Clear</v>
      </c>
      <c r="G1571" s="3" cm="1">
        <f t="array" ref="G1571">IF($A1571="","",INDEX(OpenMeteoAPI[TemperatureC],ROWS($G$2:G1571)))</f>
        <v>20.6</v>
      </c>
      <c r="H1571" s="4" cm="1">
        <f t="array" ref="H1571">IF($A1571="","",INDEX(OpenMeteoAPI[RelativeHumidityPct],ROWS($H$2:H1571))/100)</f>
        <v>0.63</v>
      </c>
      <c r="I1571" s="4" cm="1">
        <f t="array" ref="I1571">IF($A1571="","",INDEX(OpenMeteoAPI[PrecipitationProbabilityPct],ROWS($I$2:I1571))/100)</f>
        <v>0</v>
      </c>
      <c r="J1571" s="3" cm="1">
        <f t="array" ref="J1571">IF($A1571="","",INDEX(OpenMeteoAPI[PrecipitationMM],ROWS($J$2:J1571)))</f>
        <v>0</v>
      </c>
      <c r="K1571" cm="1">
        <f t="array" ref="K1571">IF($A1571="","",INDEX(OpenMeteoAPI[WeatherCode],ROWS($K$2:K1571)))</f>
        <v>0</v>
      </c>
      <c r="L1571" s="3" cm="1">
        <f t="array" ref="L1571">IF($A1571="","",INDEX(OpenMeteoAPI[WindSpeedKMH],ROWS($L$2:L1571)))</f>
        <v>13.7</v>
      </c>
    </row>
    <row r="1572" spans="1:12">
      <c r="A1572" t="str" cm="1">
        <f t="array" ref="A1572">IFERROR(INDEX(OpenMeteoAPI[City],ROWS($A$2:A1572))&amp;", "&amp;INDEX(OpenMeteoAPI[CountryCode],ROWS($A$2:A1572)),"")</f>
        <v>London, GB</v>
      </c>
      <c r="B1572" t="str" cm="1">
        <f t="array" ref="B1572">IF($A1572="","",INDEX(OpenMeteoAPI[LocationID],ROWS($B$2:B1572)))</f>
        <v>GB-LON</v>
      </c>
      <c r="C1572" s="5" cm="1">
        <f t="array" ref="C1572">IF($A1572="","",INDEX(OpenMeteoAPI[ForecastDateTime],ROWS($C$2:C1572)))</f>
        <v>46215.416666666664</v>
      </c>
      <c r="D1572" t="str">
        <f t="shared" si="24"/>
        <v>10AM</v>
      </c>
      <c r="E1572" t="str" cm="1">
        <f t="array" ref="E1572">IF($K1572="","",_xlfn.IFS($K1572=0,_xlfn.UNICHAR(9728),$K1572&lt;=3,_xlfn.UNICHAR(9729),OR($K1572=45,$K1572=48),"~",AND($K1572&gt;=51,$K1572&lt;=67),_xlfn.UNICHAR(9748),AND($K1572&gt;=71,$K1572&lt;=77),_xlfn.UNICHAR(10052),AND($K1572&gt;=80,$K1572&lt;=82),_xlfn.UNICHAR(9748),AND($K1572&gt;=95,$K1572&lt;=99),_xlfn.UNICHAR(9889),TRUE,_xlfn.UNICHAR(9729)))</f>
        <v>☀</v>
      </c>
      <c r="F1572" t="str" cm="1">
        <f t="array" ref="F1572">IF($K1572="","",_xlfn.IFS($K1572=0,"Clear",$K1572&lt;=3,"Partly Cloudy",OR($K1572=45,$K1572=48),"Fog",AND($K1572&gt;=51,$K1572&lt;=67),"Drizzle",AND($K1572&gt;=71,$K1572&lt;=77),"Snow",AND($K1572&gt;=80,$K1572&lt;=82),"Rain Showers",AND($K1572&gt;=95,$K1572&lt;=99),"Thunderstorm",TRUE,"Cloudy"))</f>
        <v>Clear</v>
      </c>
      <c r="G1572" s="3" cm="1">
        <f t="array" ref="G1572">IF($A1572="","",INDEX(OpenMeteoAPI[TemperatureC],ROWS($G$2:G1572)))</f>
        <v>22.3</v>
      </c>
      <c r="H1572" s="4" cm="1">
        <f t="array" ref="H1572">IF($A1572="","",INDEX(OpenMeteoAPI[RelativeHumidityPct],ROWS($H$2:H1572))/100)</f>
        <v>0.56000000000000005</v>
      </c>
      <c r="I1572" s="4" cm="1">
        <f t="array" ref="I1572">IF($A1572="","",INDEX(OpenMeteoAPI[PrecipitationProbabilityPct],ROWS($I$2:I1572))/100)</f>
        <v>0</v>
      </c>
      <c r="J1572" s="3" cm="1">
        <f t="array" ref="J1572">IF($A1572="","",INDEX(OpenMeteoAPI[PrecipitationMM],ROWS($J$2:J1572)))</f>
        <v>0</v>
      </c>
      <c r="K1572" cm="1">
        <f t="array" ref="K1572">IF($A1572="","",INDEX(OpenMeteoAPI[WeatherCode],ROWS($K$2:K1572)))</f>
        <v>0</v>
      </c>
      <c r="L1572" s="3" cm="1">
        <f t="array" ref="L1572">IF($A1572="","",INDEX(OpenMeteoAPI[WindSpeedKMH],ROWS($L$2:L1572)))</f>
        <v>14.8</v>
      </c>
    </row>
    <row r="1573" spans="1:12">
      <c r="A1573" t="str" cm="1">
        <f t="array" ref="A1573">IFERROR(INDEX(OpenMeteoAPI[City],ROWS($A$2:A1573))&amp;", "&amp;INDEX(OpenMeteoAPI[CountryCode],ROWS($A$2:A1573)),"")</f>
        <v>London, GB</v>
      </c>
      <c r="B1573" t="str" cm="1">
        <f t="array" ref="B1573">IF($A1573="","",INDEX(OpenMeteoAPI[LocationID],ROWS($B$2:B1573)))</f>
        <v>GB-LON</v>
      </c>
      <c r="C1573" s="5" cm="1">
        <f t="array" ref="C1573">IF($A1573="","",INDEX(OpenMeteoAPI[ForecastDateTime],ROWS($C$2:C1573)))</f>
        <v>46215.458333333336</v>
      </c>
      <c r="D1573" t="str">
        <f t="shared" si="24"/>
        <v>11AM</v>
      </c>
      <c r="E1573" t="str" cm="1">
        <f t="array" ref="E1573">IF($K1573="","",_xlfn.IFS($K1573=0,_xlfn.UNICHAR(9728),$K1573&lt;=3,_xlfn.UNICHAR(9729),OR($K1573=45,$K1573=48),"~",AND($K1573&gt;=51,$K1573&lt;=67),_xlfn.UNICHAR(9748),AND($K1573&gt;=71,$K1573&lt;=77),_xlfn.UNICHAR(10052),AND($K1573&gt;=80,$K1573&lt;=82),_xlfn.UNICHAR(9748),AND($K1573&gt;=95,$K1573&lt;=99),_xlfn.UNICHAR(9889),TRUE,_xlfn.UNICHAR(9729)))</f>
        <v>☀</v>
      </c>
      <c r="F1573" t="str" cm="1">
        <f t="array" ref="F1573">IF($K1573="","",_xlfn.IFS($K1573=0,"Clear",$K1573&lt;=3,"Partly Cloudy",OR($K1573=45,$K1573=48),"Fog",AND($K1573&gt;=51,$K1573&lt;=67),"Drizzle",AND($K1573&gt;=71,$K1573&lt;=77),"Snow",AND($K1573&gt;=80,$K1573&lt;=82),"Rain Showers",AND($K1573&gt;=95,$K1573&lt;=99),"Thunderstorm",TRUE,"Cloudy"))</f>
        <v>Clear</v>
      </c>
      <c r="G1573" s="3" cm="1">
        <f t="array" ref="G1573">IF($A1573="","",INDEX(OpenMeteoAPI[TemperatureC],ROWS($G$2:G1573)))</f>
        <v>24</v>
      </c>
      <c r="H1573" s="4" cm="1">
        <f t="array" ref="H1573">IF($A1573="","",INDEX(OpenMeteoAPI[RelativeHumidityPct],ROWS($H$2:H1573))/100)</f>
        <v>0.49</v>
      </c>
      <c r="I1573" s="4" cm="1">
        <f t="array" ref="I1573">IF($A1573="","",INDEX(OpenMeteoAPI[PrecipitationProbabilityPct],ROWS($I$2:I1573))/100)</f>
        <v>0</v>
      </c>
      <c r="J1573" s="3" cm="1">
        <f t="array" ref="J1573">IF($A1573="","",INDEX(OpenMeteoAPI[PrecipitationMM],ROWS($J$2:J1573)))</f>
        <v>0</v>
      </c>
      <c r="K1573" cm="1">
        <f t="array" ref="K1573">IF($A1573="","",INDEX(OpenMeteoAPI[WeatherCode],ROWS($K$2:K1573)))</f>
        <v>0</v>
      </c>
      <c r="L1573" s="3" cm="1">
        <f t="array" ref="L1573">IF($A1573="","",INDEX(OpenMeteoAPI[WindSpeedKMH],ROWS($L$2:L1573)))</f>
        <v>16.600000000000001</v>
      </c>
    </row>
    <row r="1574" spans="1:12">
      <c r="A1574" t="str" cm="1">
        <f t="array" ref="A1574">IFERROR(INDEX(OpenMeteoAPI[City],ROWS($A$2:A1574))&amp;", "&amp;INDEX(OpenMeteoAPI[CountryCode],ROWS($A$2:A1574)),"")</f>
        <v>London, GB</v>
      </c>
      <c r="B1574" t="str" cm="1">
        <f t="array" ref="B1574">IF($A1574="","",INDEX(OpenMeteoAPI[LocationID],ROWS($B$2:B1574)))</f>
        <v>GB-LON</v>
      </c>
      <c r="C1574" s="5" cm="1">
        <f t="array" ref="C1574">IF($A1574="","",INDEX(OpenMeteoAPI[ForecastDateTime],ROWS($C$2:C1574)))</f>
        <v>46215.5</v>
      </c>
      <c r="D1574" t="str">
        <f t="shared" si="24"/>
        <v>12PM</v>
      </c>
      <c r="E1574" t="str" cm="1">
        <f t="array" ref="E1574">IF($K1574="","",_xlfn.IFS($K1574=0,_xlfn.UNICHAR(9728),$K1574&lt;=3,_xlfn.UNICHAR(9729),OR($K1574=45,$K1574=48),"~",AND($K1574&gt;=51,$K1574&lt;=67),_xlfn.UNICHAR(9748),AND($K1574&gt;=71,$K1574&lt;=77),_xlfn.UNICHAR(10052),AND($K1574&gt;=80,$K1574&lt;=82),_xlfn.UNICHAR(9748),AND($K1574&gt;=95,$K1574&lt;=99),_xlfn.UNICHAR(9889),TRUE,_xlfn.UNICHAR(9729)))</f>
        <v>☀</v>
      </c>
      <c r="F1574" t="str" cm="1">
        <f t="array" ref="F1574">IF($K1574="","",_xlfn.IFS($K1574=0,"Clear",$K1574&lt;=3,"Partly Cloudy",OR($K1574=45,$K1574=48),"Fog",AND($K1574&gt;=51,$K1574&lt;=67),"Drizzle",AND($K1574&gt;=71,$K1574&lt;=77),"Snow",AND($K1574&gt;=80,$K1574&lt;=82),"Rain Showers",AND($K1574&gt;=95,$K1574&lt;=99),"Thunderstorm",TRUE,"Cloudy"))</f>
        <v>Clear</v>
      </c>
      <c r="G1574" s="3" cm="1">
        <f t="array" ref="G1574">IF($A1574="","",INDEX(OpenMeteoAPI[TemperatureC],ROWS($G$2:G1574)))</f>
        <v>25.9</v>
      </c>
      <c r="H1574" s="4" cm="1">
        <f t="array" ref="H1574">IF($A1574="","",INDEX(OpenMeteoAPI[RelativeHumidityPct],ROWS($H$2:H1574))/100)</f>
        <v>0.42</v>
      </c>
      <c r="I1574" s="4" cm="1">
        <f t="array" ref="I1574">IF($A1574="","",INDEX(OpenMeteoAPI[PrecipitationProbabilityPct],ROWS($I$2:I1574))/100)</f>
        <v>0</v>
      </c>
      <c r="J1574" s="3" cm="1">
        <f t="array" ref="J1574">IF($A1574="","",INDEX(OpenMeteoAPI[PrecipitationMM],ROWS($J$2:J1574)))</f>
        <v>0</v>
      </c>
      <c r="K1574" cm="1">
        <f t="array" ref="K1574">IF($A1574="","",INDEX(OpenMeteoAPI[WeatherCode],ROWS($K$2:K1574)))</f>
        <v>0</v>
      </c>
      <c r="L1574" s="3" cm="1">
        <f t="array" ref="L1574">IF($A1574="","",INDEX(OpenMeteoAPI[WindSpeedKMH],ROWS($L$2:L1574)))</f>
        <v>18.399999999999999</v>
      </c>
    </row>
    <row r="1575" spans="1:12">
      <c r="A1575" t="str" cm="1">
        <f t="array" ref="A1575">IFERROR(INDEX(OpenMeteoAPI[City],ROWS($A$2:A1575))&amp;", "&amp;INDEX(OpenMeteoAPI[CountryCode],ROWS($A$2:A1575)),"")</f>
        <v>London, GB</v>
      </c>
      <c r="B1575" t="str" cm="1">
        <f t="array" ref="B1575">IF($A1575="","",INDEX(OpenMeteoAPI[LocationID],ROWS($B$2:B1575)))</f>
        <v>GB-LON</v>
      </c>
      <c r="C1575" s="5" cm="1">
        <f t="array" ref="C1575">IF($A1575="","",INDEX(OpenMeteoAPI[ForecastDateTime],ROWS($C$2:C1575)))</f>
        <v>46215.541666666664</v>
      </c>
      <c r="D1575" t="str">
        <f t="shared" si="24"/>
        <v>1PM</v>
      </c>
      <c r="E1575" t="str" cm="1">
        <f t="array" ref="E1575">IF($K1575="","",_xlfn.IFS($K1575=0,_xlfn.UNICHAR(9728),$K1575&lt;=3,_xlfn.UNICHAR(9729),OR($K1575=45,$K1575=48),"~",AND($K1575&gt;=51,$K1575&lt;=67),_xlfn.UNICHAR(9748),AND($K1575&gt;=71,$K1575&lt;=77),_xlfn.UNICHAR(10052),AND($K1575&gt;=80,$K1575&lt;=82),_xlfn.UNICHAR(9748),AND($K1575&gt;=95,$K1575&lt;=99),_xlfn.UNICHAR(9889),TRUE,_xlfn.UNICHAR(9729)))</f>
        <v>☀</v>
      </c>
      <c r="F1575" t="str" cm="1">
        <f t="array" ref="F1575">IF($K1575="","",_xlfn.IFS($K1575=0,"Clear",$K1575&lt;=3,"Partly Cloudy",OR($K1575=45,$K1575=48),"Fog",AND($K1575&gt;=51,$K1575&lt;=67),"Drizzle",AND($K1575&gt;=71,$K1575&lt;=77),"Snow",AND($K1575&gt;=80,$K1575&lt;=82),"Rain Showers",AND($K1575&gt;=95,$K1575&lt;=99),"Thunderstorm",TRUE,"Cloudy"))</f>
        <v>Clear</v>
      </c>
      <c r="G1575" s="3" cm="1">
        <f t="array" ref="G1575">IF($A1575="","",INDEX(OpenMeteoAPI[TemperatureC],ROWS($G$2:G1575)))</f>
        <v>27.2</v>
      </c>
      <c r="H1575" s="4" cm="1">
        <f t="array" ref="H1575">IF($A1575="","",INDEX(OpenMeteoAPI[RelativeHumidityPct],ROWS($H$2:H1575))/100)</f>
        <v>0.37</v>
      </c>
      <c r="I1575" s="4" cm="1">
        <f t="array" ref="I1575">IF($A1575="","",INDEX(OpenMeteoAPI[PrecipitationProbabilityPct],ROWS($I$2:I1575))/100)</f>
        <v>0</v>
      </c>
      <c r="J1575" s="3" cm="1">
        <f t="array" ref="J1575">IF($A1575="","",INDEX(OpenMeteoAPI[PrecipitationMM],ROWS($J$2:J1575)))</f>
        <v>0</v>
      </c>
      <c r="K1575" cm="1">
        <f t="array" ref="K1575">IF($A1575="","",INDEX(OpenMeteoAPI[WeatherCode],ROWS($K$2:K1575)))</f>
        <v>0</v>
      </c>
      <c r="L1575" s="3" cm="1">
        <f t="array" ref="L1575">IF($A1575="","",INDEX(OpenMeteoAPI[WindSpeedKMH],ROWS($L$2:L1575)))</f>
        <v>20.2</v>
      </c>
    </row>
    <row r="1576" spans="1:12">
      <c r="A1576" t="str" cm="1">
        <f t="array" ref="A1576">IFERROR(INDEX(OpenMeteoAPI[City],ROWS($A$2:A1576))&amp;", "&amp;INDEX(OpenMeteoAPI[CountryCode],ROWS($A$2:A1576)),"")</f>
        <v>London, GB</v>
      </c>
      <c r="B1576" t="str" cm="1">
        <f t="array" ref="B1576">IF($A1576="","",INDEX(OpenMeteoAPI[LocationID],ROWS($B$2:B1576)))</f>
        <v>GB-LON</v>
      </c>
      <c r="C1576" s="5" cm="1">
        <f t="array" ref="C1576">IF($A1576="","",INDEX(OpenMeteoAPI[ForecastDateTime],ROWS($C$2:C1576)))</f>
        <v>46215.583333333336</v>
      </c>
      <c r="D1576" t="str">
        <f t="shared" si="24"/>
        <v>2PM</v>
      </c>
      <c r="E1576" t="str" cm="1">
        <f t="array" ref="E1576">IF($K1576="","",_xlfn.IFS($K1576=0,_xlfn.UNICHAR(9728),$K1576&lt;=3,_xlfn.UNICHAR(9729),OR($K1576=45,$K1576=48),"~",AND($K1576&gt;=51,$K1576&lt;=67),_xlfn.UNICHAR(9748),AND($K1576&gt;=71,$K1576&lt;=77),_xlfn.UNICHAR(10052),AND($K1576&gt;=80,$K1576&lt;=82),_xlfn.UNICHAR(9748),AND($K1576&gt;=95,$K1576&lt;=99),_xlfn.UNICHAR(9889),TRUE,_xlfn.UNICHAR(9729)))</f>
        <v>☀</v>
      </c>
      <c r="F1576" t="str" cm="1">
        <f t="array" ref="F1576">IF($K1576="","",_xlfn.IFS($K1576=0,"Clear",$K1576&lt;=3,"Partly Cloudy",OR($K1576=45,$K1576=48),"Fog",AND($K1576&gt;=51,$K1576&lt;=67),"Drizzle",AND($K1576&gt;=71,$K1576&lt;=77),"Snow",AND($K1576&gt;=80,$K1576&lt;=82),"Rain Showers",AND($K1576&gt;=95,$K1576&lt;=99),"Thunderstorm",TRUE,"Cloudy"))</f>
        <v>Clear</v>
      </c>
      <c r="G1576" s="3" cm="1">
        <f t="array" ref="G1576">IF($A1576="","",INDEX(OpenMeteoAPI[TemperatureC],ROWS($G$2:G1576)))</f>
        <v>27.9</v>
      </c>
      <c r="H1576" s="4" cm="1">
        <f t="array" ref="H1576">IF($A1576="","",INDEX(OpenMeteoAPI[RelativeHumidityPct],ROWS($H$2:H1576))/100)</f>
        <v>0.34</v>
      </c>
      <c r="I1576" s="4" cm="1">
        <f t="array" ref="I1576">IF($A1576="","",INDEX(OpenMeteoAPI[PrecipitationProbabilityPct],ROWS($I$2:I1576))/100)</f>
        <v>0</v>
      </c>
      <c r="J1576" s="3" cm="1">
        <f t="array" ref="J1576">IF($A1576="","",INDEX(OpenMeteoAPI[PrecipitationMM],ROWS($J$2:J1576)))</f>
        <v>0</v>
      </c>
      <c r="K1576" cm="1">
        <f t="array" ref="K1576">IF($A1576="","",INDEX(OpenMeteoAPI[WeatherCode],ROWS($K$2:K1576)))</f>
        <v>0</v>
      </c>
      <c r="L1576" s="3" cm="1">
        <f t="array" ref="L1576">IF($A1576="","",INDEX(OpenMeteoAPI[WindSpeedKMH],ROWS($L$2:L1576)))</f>
        <v>21.2</v>
      </c>
    </row>
    <row r="1577" spans="1:12">
      <c r="A1577" t="str" cm="1">
        <f t="array" ref="A1577">IFERROR(INDEX(OpenMeteoAPI[City],ROWS($A$2:A1577))&amp;", "&amp;INDEX(OpenMeteoAPI[CountryCode],ROWS($A$2:A1577)),"")</f>
        <v>London, GB</v>
      </c>
      <c r="B1577" t="str" cm="1">
        <f t="array" ref="B1577">IF($A1577="","",INDEX(OpenMeteoAPI[LocationID],ROWS($B$2:B1577)))</f>
        <v>GB-LON</v>
      </c>
      <c r="C1577" s="5" cm="1">
        <f t="array" ref="C1577">IF($A1577="","",INDEX(OpenMeteoAPI[ForecastDateTime],ROWS($C$2:C1577)))</f>
        <v>46215.625</v>
      </c>
      <c r="D1577" t="str">
        <f t="shared" si="24"/>
        <v>3PM</v>
      </c>
      <c r="E1577" t="str" cm="1">
        <f t="array" ref="E1577">IF($K1577="","",_xlfn.IFS($K1577=0,_xlfn.UNICHAR(9728),$K1577&lt;=3,_xlfn.UNICHAR(9729),OR($K1577=45,$K1577=48),"~",AND($K1577&gt;=51,$K1577&lt;=67),_xlfn.UNICHAR(9748),AND($K1577&gt;=71,$K1577&lt;=77),_xlfn.UNICHAR(10052),AND($K1577&gt;=80,$K1577&lt;=82),_xlfn.UNICHAR(9748),AND($K1577&gt;=95,$K1577&lt;=99),_xlfn.UNICHAR(9889),TRUE,_xlfn.UNICHAR(9729)))</f>
        <v>☀</v>
      </c>
      <c r="F1577" t="str" cm="1">
        <f t="array" ref="F1577">IF($K1577="","",_xlfn.IFS($K1577=0,"Clear",$K1577&lt;=3,"Partly Cloudy",OR($K1577=45,$K1577=48),"Fog",AND($K1577&gt;=51,$K1577&lt;=67),"Drizzle",AND($K1577&gt;=71,$K1577&lt;=77),"Snow",AND($K1577&gt;=80,$K1577&lt;=82),"Rain Showers",AND($K1577&gt;=95,$K1577&lt;=99),"Thunderstorm",TRUE,"Cloudy"))</f>
        <v>Clear</v>
      </c>
      <c r="G1577" s="3" cm="1">
        <f t="array" ref="G1577">IF($A1577="","",INDEX(OpenMeteoAPI[TemperatureC],ROWS($G$2:G1577)))</f>
        <v>28.2</v>
      </c>
      <c r="H1577" s="4" cm="1">
        <f t="array" ref="H1577">IF($A1577="","",INDEX(OpenMeteoAPI[RelativeHumidityPct],ROWS($H$2:H1577))/100)</f>
        <v>0.31</v>
      </c>
      <c r="I1577" s="4" cm="1">
        <f t="array" ref="I1577">IF($A1577="","",INDEX(OpenMeteoAPI[PrecipitationProbabilityPct],ROWS($I$2:I1577))/100)</f>
        <v>0</v>
      </c>
      <c r="J1577" s="3" cm="1">
        <f t="array" ref="J1577">IF($A1577="","",INDEX(OpenMeteoAPI[PrecipitationMM],ROWS($J$2:J1577)))</f>
        <v>0</v>
      </c>
      <c r="K1577" cm="1">
        <f t="array" ref="K1577">IF($A1577="","",INDEX(OpenMeteoAPI[WeatherCode],ROWS($K$2:K1577)))</f>
        <v>0</v>
      </c>
      <c r="L1577" s="3" cm="1">
        <f t="array" ref="L1577">IF($A1577="","",INDEX(OpenMeteoAPI[WindSpeedKMH],ROWS($L$2:L1577)))</f>
        <v>22</v>
      </c>
    </row>
    <row r="1578" spans="1:12">
      <c r="A1578" t="str" cm="1">
        <f t="array" ref="A1578">IFERROR(INDEX(OpenMeteoAPI[City],ROWS($A$2:A1578))&amp;", "&amp;INDEX(OpenMeteoAPI[CountryCode],ROWS($A$2:A1578)),"")</f>
        <v>London, GB</v>
      </c>
      <c r="B1578" t="str" cm="1">
        <f t="array" ref="B1578">IF($A1578="","",INDEX(OpenMeteoAPI[LocationID],ROWS($B$2:B1578)))</f>
        <v>GB-LON</v>
      </c>
      <c r="C1578" s="5" cm="1">
        <f t="array" ref="C1578">IF($A1578="","",INDEX(OpenMeteoAPI[ForecastDateTime],ROWS($C$2:C1578)))</f>
        <v>46215.666666666664</v>
      </c>
      <c r="D1578" t="str">
        <f t="shared" si="24"/>
        <v>4PM</v>
      </c>
      <c r="E1578" t="str" cm="1">
        <f t="array" ref="E1578">IF($K1578="","",_xlfn.IFS($K1578=0,_xlfn.UNICHAR(9728),$K1578&lt;=3,_xlfn.UNICHAR(9729),OR($K1578=45,$K1578=48),"~",AND($K1578&gt;=51,$K1578&lt;=67),_xlfn.UNICHAR(9748),AND($K1578&gt;=71,$K1578&lt;=77),_xlfn.UNICHAR(10052),AND($K1578&gt;=80,$K1578&lt;=82),_xlfn.UNICHAR(9748),AND($K1578&gt;=95,$K1578&lt;=99),_xlfn.UNICHAR(9889),TRUE,_xlfn.UNICHAR(9729)))</f>
        <v>☀</v>
      </c>
      <c r="F1578" t="str" cm="1">
        <f t="array" ref="F1578">IF($K1578="","",_xlfn.IFS($K1578=0,"Clear",$K1578&lt;=3,"Partly Cloudy",OR($K1578=45,$K1578=48),"Fog",AND($K1578&gt;=51,$K1578&lt;=67),"Drizzle",AND($K1578&gt;=71,$K1578&lt;=77),"Snow",AND($K1578&gt;=80,$K1578&lt;=82),"Rain Showers",AND($K1578&gt;=95,$K1578&lt;=99),"Thunderstorm",TRUE,"Cloudy"))</f>
        <v>Clear</v>
      </c>
      <c r="G1578" s="3" cm="1">
        <f t="array" ref="G1578">IF($A1578="","",INDEX(OpenMeteoAPI[TemperatureC],ROWS($G$2:G1578)))</f>
        <v>28.1</v>
      </c>
      <c r="H1578" s="4" cm="1">
        <f t="array" ref="H1578">IF($A1578="","",INDEX(OpenMeteoAPI[RelativeHumidityPct],ROWS($H$2:H1578))/100)</f>
        <v>0.31</v>
      </c>
      <c r="I1578" s="4" cm="1">
        <f t="array" ref="I1578">IF($A1578="","",INDEX(OpenMeteoAPI[PrecipitationProbabilityPct],ROWS($I$2:I1578))/100)</f>
        <v>0</v>
      </c>
      <c r="J1578" s="3" cm="1">
        <f t="array" ref="J1578">IF($A1578="","",INDEX(OpenMeteoAPI[PrecipitationMM],ROWS($J$2:J1578)))</f>
        <v>0</v>
      </c>
      <c r="K1578" cm="1">
        <f t="array" ref="K1578">IF($A1578="","",INDEX(OpenMeteoAPI[WeatherCode],ROWS($K$2:K1578)))</f>
        <v>0</v>
      </c>
      <c r="L1578" s="3" cm="1">
        <f t="array" ref="L1578">IF($A1578="","",INDEX(OpenMeteoAPI[WindSpeedKMH],ROWS($L$2:L1578)))</f>
        <v>22.3</v>
      </c>
    </row>
    <row r="1579" spans="1:12">
      <c r="A1579" t="str" cm="1">
        <f t="array" ref="A1579">IFERROR(INDEX(OpenMeteoAPI[City],ROWS($A$2:A1579))&amp;", "&amp;INDEX(OpenMeteoAPI[CountryCode],ROWS($A$2:A1579)),"")</f>
        <v>London, GB</v>
      </c>
      <c r="B1579" t="str" cm="1">
        <f t="array" ref="B1579">IF($A1579="","",INDEX(OpenMeteoAPI[LocationID],ROWS($B$2:B1579)))</f>
        <v>GB-LON</v>
      </c>
      <c r="C1579" s="5" cm="1">
        <f t="array" ref="C1579">IF($A1579="","",INDEX(OpenMeteoAPI[ForecastDateTime],ROWS($C$2:C1579)))</f>
        <v>46215.708333333336</v>
      </c>
      <c r="D1579" t="str">
        <f t="shared" si="24"/>
        <v>5PM</v>
      </c>
      <c r="E1579" t="str" cm="1">
        <f t="array" ref="E1579">IF($K1579="","",_xlfn.IFS($K1579=0,_xlfn.UNICHAR(9728),$K1579&lt;=3,_xlfn.UNICHAR(9729),OR($K1579=45,$K1579=48),"~",AND($K1579&gt;=51,$K1579&lt;=67),_xlfn.UNICHAR(9748),AND($K1579&gt;=71,$K1579&lt;=77),_xlfn.UNICHAR(10052),AND($K1579&gt;=80,$K1579&lt;=82),_xlfn.UNICHAR(9748),AND($K1579&gt;=95,$K1579&lt;=99),_xlfn.UNICHAR(9889),TRUE,_xlfn.UNICHAR(9729)))</f>
        <v>☀</v>
      </c>
      <c r="F1579" t="str" cm="1">
        <f t="array" ref="F1579">IF($K1579="","",_xlfn.IFS($K1579=0,"Clear",$K1579&lt;=3,"Partly Cloudy",OR($K1579=45,$K1579=48),"Fog",AND($K1579&gt;=51,$K1579&lt;=67),"Drizzle",AND($K1579&gt;=71,$K1579&lt;=77),"Snow",AND($K1579&gt;=80,$K1579&lt;=82),"Rain Showers",AND($K1579&gt;=95,$K1579&lt;=99),"Thunderstorm",TRUE,"Cloudy"))</f>
        <v>Clear</v>
      </c>
      <c r="G1579" s="3" cm="1">
        <f t="array" ref="G1579">IF($A1579="","",INDEX(OpenMeteoAPI[TemperatureC],ROWS($G$2:G1579)))</f>
        <v>27.7</v>
      </c>
      <c r="H1579" s="4" cm="1">
        <f t="array" ref="H1579">IF($A1579="","",INDEX(OpenMeteoAPI[RelativeHumidityPct],ROWS($H$2:H1579))/100)</f>
        <v>0.33</v>
      </c>
      <c r="I1579" s="4" cm="1">
        <f t="array" ref="I1579">IF($A1579="","",INDEX(OpenMeteoAPI[PrecipitationProbabilityPct],ROWS($I$2:I1579))/100)</f>
        <v>0</v>
      </c>
      <c r="J1579" s="3" cm="1">
        <f t="array" ref="J1579">IF($A1579="","",INDEX(OpenMeteoAPI[PrecipitationMM],ROWS($J$2:J1579)))</f>
        <v>0</v>
      </c>
      <c r="K1579" cm="1">
        <f t="array" ref="K1579">IF($A1579="","",INDEX(OpenMeteoAPI[WeatherCode],ROWS($K$2:K1579)))</f>
        <v>0</v>
      </c>
      <c r="L1579" s="3" cm="1">
        <f t="array" ref="L1579">IF($A1579="","",INDEX(OpenMeteoAPI[WindSpeedKMH],ROWS($L$2:L1579)))</f>
        <v>22.7</v>
      </c>
    </row>
    <row r="1580" spans="1:12">
      <c r="A1580" t="str" cm="1">
        <f t="array" ref="A1580">IFERROR(INDEX(OpenMeteoAPI[City],ROWS($A$2:A1580))&amp;", "&amp;INDEX(OpenMeteoAPI[CountryCode],ROWS($A$2:A1580)),"")</f>
        <v>London, GB</v>
      </c>
      <c r="B1580" t="str" cm="1">
        <f t="array" ref="B1580">IF($A1580="","",INDEX(OpenMeteoAPI[LocationID],ROWS($B$2:B1580)))</f>
        <v>GB-LON</v>
      </c>
      <c r="C1580" s="5" cm="1">
        <f t="array" ref="C1580">IF($A1580="","",INDEX(OpenMeteoAPI[ForecastDateTime],ROWS($C$2:C1580)))</f>
        <v>46215.75</v>
      </c>
      <c r="D1580" t="str">
        <f t="shared" si="24"/>
        <v>6PM</v>
      </c>
      <c r="E1580" t="str" cm="1">
        <f t="array" ref="E1580">IF($K1580="","",_xlfn.IFS($K1580=0,_xlfn.UNICHAR(9728),$K1580&lt;=3,_xlfn.UNICHAR(9729),OR($K1580=45,$K1580=48),"~",AND($K1580&gt;=51,$K1580&lt;=67),_xlfn.UNICHAR(9748),AND($K1580&gt;=71,$K1580&lt;=77),_xlfn.UNICHAR(10052),AND($K1580&gt;=80,$K1580&lt;=82),_xlfn.UNICHAR(9748),AND($K1580&gt;=95,$K1580&lt;=99),_xlfn.UNICHAR(9889),TRUE,_xlfn.UNICHAR(9729)))</f>
        <v>☀</v>
      </c>
      <c r="F1580" t="str" cm="1">
        <f t="array" ref="F1580">IF($K1580="","",_xlfn.IFS($K1580=0,"Clear",$K1580&lt;=3,"Partly Cloudy",OR($K1580=45,$K1580=48),"Fog",AND($K1580&gt;=51,$K1580&lt;=67),"Drizzle",AND($K1580&gt;=71,$K1580&lt;=77),"Snow",AND($K1580&gt;=80,$K1580&lt;=82),"Rain Showers",AND($K1580&gt;=95,$K1580&lt;=99),"Thunderstorm",TRUE,"Cloudy"))</f>
        <v>Clear</v>
      </c>
      <c r="G1580" s="3" cm="1">
        <f t="array" ref="G1580">IF($A1580="","",INDEX(OpenMeteoAPI[TemperatureC],ROWS($G$2:G1580)))</f>
        <v>27</v>
      </c>
      <c r="H1580" s="4" cm="1">
        <f t="array" ref="H1580">IF($A1580="","",INDEX(OpenMeteoAPI[RelativeHumidityPct],ROWS($H$2:H1580))/100)</f>
        <v>0.36</v>
      </c>
      <c r="I1580" s="4" cm="1">
        <f t="array" ref="I1580">IF($A1580="","",INDEX(OpenMeteoAPI[PrecipitationProbabilityPct],ROWS($I$2:I1580))/100)</f>
        <v>0</v>
      </c>
      <c r="J1580" s="3" cm="1">
        <f t="array" ref="J1580">IF($A1580="","",INDEX(OpenMeteoAPI[PrecipitationMM],ROWS($J$2:J1580)))</f>
        <v>0</v>
      </c>
      <c r="K1580" cm="1">
        <f t="array" ref="K1580">IF($A1580="","",INDEX(OpenMeteoAPI[WeatherCode],ROWS($K$2:K1580)))</f>
        <v>0</v>
      </c>
      <c r="L1580" s="3" cm="1">
        <f t="array" ref="L1580">IF($A1580="","",INDEX(OpenMeteoAPI[WindSpeedKMH],ROWS($L$2:L1580)))</f>
        <v>22.7</v>
      </c>
    </row>
    <row r="1581" spans="1:12">
      <c r="A1581" t="str" cm="1">
        <f t="array" ref="A1581">IFERROR(INDEX(OpenMeteoAPI[City],ROWS($A$2:A1581))&amp;", "&amp;INDEX(OpenMeteoAPI[CountryCode],ROWS($A$2:A1581)),"")</f>
        <v>London, GB</v>
      </c>
      <c r="B1581" t="str" cm="1">
        <f t="array" ref="B1581">IF($A1581="","",INDEX(OpenMeteoAPI[LocationID],ROWS($B$2:B1581)))</f>
        <v>GB-LON</v>
      </c>
      <c r="C1581" s="5" cm="1">
        <f t="array" ref="C1581">IF($A1581="","",INDEX(OpenMeteoAPI[ForecastDateTime],ROWS($C$2:C1581)))</f>
        <v>46215.791666666664</v>
      </c>
      <c r="D1581" t="str">
        <f t="shared" si="24"/>
        <v>7PM</v>
      </c>
      <c r="E1581" t="str" cm="1">
        <f t="array" ref="E1581">IF($K1581="","",_xlfn.IFS($K1581=0,_xlfn.UNICHAR(9728),$K1581&lt;=3,_xlfn.UNICHAR(9729),OR($K1581=45,$K1581=48),"~",AND($K1581&gt;=51,$K1581&lt;=67),_xlfn.UNICHAR(9748),AND($K1581&gt;=71,$K1581&lt;=77),_xlfn.UNICHAR(10052),AND($K1581&gt;=80,$K1581&lt;=82),_xlfn.UNICHAR(9748),AND($K1581&gt;=95,$K1581&lt;=99),_xlfn.UNICHAR(9889),TRUE,_xlfn.UNICHAR(9729)))</f>
        <v>☀</v>
      </c>
      <c r="F1581" t="str" cm="1">
        <f t="array" ref="F1581">IF($K1581="","",_xlfn.IFS($K1581=0,"Clear",$K1581&lt;=3,"Partly Cloudy",OR($K1581=45,$K1581=48),"Fog",AND($K1581&gt;=51,$K1581&lt;=67),"Drizzle",AND($K1581&gt;=71,$K1581&lt;=77),"Snow",AND($K1581&gt;=80,$K1581&lt;=82),"Rain Showers",AND($K1581&gt;=95,$K1581&lt;=99),"Thunderstorm",TRUE,"Cloudy"))</f>
        <v>Clear</v>
      </c>
      <c r="G1581" s="3" cm="1">
        <f t="array" ref="G1581">IF($A1581="","",INDEX(OpenMeteoAPI[TemperatureC],ROWS($G$2:G1581)))</f>
        <v>26</v>
      </c>
      <c r="H1581" s="4" cm="1">
        <f t="array" ref="H1581">IF($A1581="","",INDEX(OpenMeteoAPI[RelativeHumidityPct],ROWS($H$2:H1581))/100)</f>
        <v>0.39</v>
      </c>
      <c r="I1581" s="4" cm="1">
        <f t="array" ref="I1581">IF($A1581="","",INDEX(OpenMeteoAPI[PrecipitationProbabilityPct],ROWS($I$2:I1581))/100)</f>
        <v>0</v>
      </c>
      <c r="J1581" s="3" cm="1">
        <f t="array" ref="J1581">IF($A1581="","",INDEX(OpenMeteoAPI[PrecipitationMM],ROWS($J$2:J1581)))</f>
        <v>0</v>
      </c>
      <c r="K1581" cm="1">
        <f t="array" ref="K1581">IF($A1581="","",INDEX(OpenMeteoAPI[WeatherCode],ROWS($K$2:K1581)))</f>
        <v>0</v>
      </c>
      <c r="L1581" s="3" cm="1">
        <f t="array" ref="L1581">IF($A1581="","",INDEX(OpenMeteoAPI[WindSpeedKMH],ROWS($L$2:L1581)))</f>
        <v>22.3</v>
      </c>
    </row>
    <row r="1582" spans="1:12">
      <c r="A1582" t="str" cm="1">
        <f t="array" ref="A1582">IFERROR(INDEX(OpenMeteoAPI[City],ROWS($A$2:A1582))&amp;", "&amp;INDEX(OpenMeteoAPI[CountryCode],ROWS($A$2:A1582)),"")</f>
        <v>London, GB</v>
      </c>
      <c r="B1582" t="str" cm="1">
        <f t="array" ref="B1582">IF($A1582="","",INDEX(OpenMeteoAPI[LocationID],ROWS($B$2:B1582)))</f>
        <v>GB-LON</v>
      </c>
      <c r="C1582" s="5" cm="1">
        <f t="array" ref="C1582">IF($A1582="","",INDEX(OpenMeteoAPI[ForecastDateTime],ROWS($C$2:C1582)))</f>
        <v>46215.833333333336</v>
      </c>
      <c r="D1582" t="str">
        <f t="shared" si="24"/>
        <v>8PM</v>
      </c>
      <c r="E1582" t="str" cm="1">
        <f t="array" ref="E1582">IF($K1582="","",_xlfn.IFS($K1582=0,_xlfn.UNICHAR(9728),$K1582&lt;=3,_xlfn.UNICHAR(9729),OR($K1582=45,$K1582=48),"~",AND($K1582&gt;=51,$K1582&lt;=67),_xlfn.UNICHAR(9748),AND($K1582&gt;=71,$K1582&lt;=77),_xlfn.UNICHAR(10052),AND($K1582&gt;=80,$K1582&lt;=82),_xlfn.UNICHAR(9748),AND($K1582&gt;=95,$K1582&lt;=99),_xlfn.UNICHAR(9889),TRUE,_xlfn.UNICHAR(9729)))</f>
        <v>☀</v>
      </c>
      <c r="F1582" t="str" cm="1">
        <f t="array" ref="F1582">IF($K1582="","",_xlfn.IFS($K1582=0,"Clear",$K1582&lt;=3,"Partly Cloudy",OR($K1582=45,$K1582=48),"Fog",AND($K1582&gt;=51,$K1582&lt;=67),"Drizzle",AND($K1582&gt;=71,$K1582&lt;=77),"Snow",AND($K1582&gt;=80,$K1582&lt;=82),"Rain Showers",AND($K1582&gt;=95,$K1582&lt;=99),"Thunderstorm",TRUE,"Cloudy"))</f>
        <v>Clear</v>
      </c>
      <c r="G1582" s="3" cm="1">
        <f t="array" ref="G1582">IF($A1582="","",INDEX(OpenMeteoAPI[TemperatureC],ROWS($G$2:G1582)))</f>
        <v>24.7</v>
      </c>
      <c r="H1582" s="4" cm="1">
        <f t="array" ref="H1582">IF($A1582="","",INDEX(OpenMeteoAPI[RelativeHumidityPct],ROWS($H$2:H1582))/100)</f>
        <v>0.39</v>
      </c>
      <c r="I1582" s="4" cm="1">
        <f t="array" ref="I1582">IF($A1582="","",INDEX(OpenMeteoAPI[PrecipitationProbabilityPct],ROWS($I$2:I1582))/100)</f>
        <v>0</v>
      </c>
      <c r="J1582" s="3" cm="1">
        <f t="array" ref="J1582">IF($A1582="","",INDEX(OpenMeteoAPI[PrecipitationMM],ROWS($J$2:J1582)))</f>
        <v>0</v>
      </c>
      <c r="K1582" cm="1">
        <f t="array" ref="K1582">IF($A1582="","",INDEX(OpenMeteoAPI[WeatherCode],ROWS($K$2:K1582)))</f>
        <v>0</v>
      </c>
      <c r="L1582" s="3" cm="1">
        <f t="array" ref="L1582">IF($A1582="","",INDEX(OpenMeteoAPI[WindSpeedKMH],ROWS($L$2:L1582)))</f>
        <v>22</v>
      </c>
    </row>
    <row r="1583" spans="1:12">
      <c r="A1583" t="str" cm="1">
        <f t="array" ref="A1583">IFERROR(INDEX(OpenMeteoAPI[City],ROWS($A$2:A1583))&amp;", "&amp;INDEX(OpenMeteoAPI[CountryCode],ROWS($A$2:A1583)),"")</f>
        <v>London, GB</v>
      </c>
      <c r="B1583" t="str" cm="1">
        <f t="array" ref="B1583">IF($A1583="","",INDEX(OpenMeteoAPI[LocationID],ROWS($B$2:B1583)))</f>
        <v>GB-LON</v>
      </c>
      <c r="C1583" s="5" cm="1">
        <f t="array" ref="C1583">IF($A1583="","",INDEX(OpenMeteoAPI[ForecastDateTime],ROWS($C$2:C1583)))</f>
        <v>46215.875</v>
      </c>
      <c r="D1583" t="str">
        <f t="shared" si="24"/>
        <v>9PM</v>
      </c>
      <c r="E1583" t="str" cm="1">
        <f t="array" ref="E1583">IF($K1583="","",_xlfn.IFS($K1583=0,_xlfn.UNICHAR(9728),$K1583&lt;=3,_xlfn.UNICHAR(9729),OR($K1583=45,$K1583=48),"~",AND($K1583&gt;=51,$K1583&lt;=67),_xlfn.UNICHAR(9748),AND($K1583&gt;=71,$K1583&lt;=77),_xlfn.UNICHAR(10052),AND($K1583&gt;=80,$K1583&lt;=82),_xlfn.UNICHAR(9748),AND($K1583&gt;=95,$K1583&lt;=99),_xlfn.UNICHAR(9889),TRUE,_xlfn.UNICHAR(9729)))</f>
        <v>☀</v>
      </c>
      <c r="F1583" t="str" cm="1">
        <f t="array" ref="F1583">IF($K1583="","",_xlfn.IFS($K1583=0,"Clear",$K1583&lt;=3,"Partly Cloudy",OR($K1583=45,$K1583=48),"Fog",AND($K1583&gt;=51,$K1583&lt;=67),"Drizzle",AND($K1583&gt;=71,$K1583&lt;=77),"Snow",AND($K1583&gt;=80,$K1583&lt;=82),"Rain Showers",AND($K1583&gt;=95,$K1583&lt;=99),"Thunderstorm",TRUE,"Cloudy"))</f>
        <v>Clear</v>
      </c>
      <c r="G1583" s="3" cm="1">
        <f t="array" ref="G1583">IF($A1583="","",INDEX(OpenMeteoAPI[TemperatureC],ROWS($G$2:G1583)))</f>
        <v>23.1</v>
      </c>
      <c r="H1583" s="4" cm="1">
        <f t="array" ref="H1583">IF($A1583="","",INDEX(OpenMeteoAPI[RelativeHumidityPct],ROWS($H$2:H1583))/100)</f>
        <v>0.38</v>
      </c>
      <c r="I1583" s="4" cm="1">
        <f t="array" ref="I1583">IF($A1583="","",INDEX(OpenMeteoAPI[PrecipitationProbabilityPct],ROWS($I$2:I1583))/100)</f>
        <v>0</v>
      </c>
      <c r="J1583" s="3" cm="1">
        <f t="array" ref="J1583">IF($A1583="","",INDEX(OpenMeteoAPI[PrecipitationMM],ROWS($J$2:J1583)))</f>
        <v>0</v>
      </c>
      <c r="K1583" cm="1">
        <f t="array" ref="K1583">IF($A1583="","",INDEX(OpenMeteoAPI[WeatherCode],ROWS($K$2:K1583)))</f>
        <v>0</v>
      </c>
      <c r="L1583" s="3" cm="1">
        <f t="array" ref="L1583">IF($A1583="","",INDEX(OpenMeteoAPI[WindSpeedKMH],ROWS($L$2:L1583)))</f>
        <v>21.2</v>
      </c>
    </row>
    <row r="1584" spans="1:12">
      <c r="A1584" t="str" cm="1">
        <f t="array" ref="A1584">IFERROR(INDEX(OpenMeteoAPI[City],ROWS($A$2:A1584))&amp;", "&amp;INDEX(OpenMeteoAPI[CountryCode],ROWS($A$2:A1584)),"")</f>
        <v>London, GB</v>
      </c>
      <c r="B1584" t="str" cm="1">
        <f t="array" ref="B1584">IF($A1584="","",INDEX(OpenMeteoAPI[LocationID],ROWS($B$2:B1584)))</f>
        <v>GB-LON</v>
      </c>
      <c r="C1584" s="5" cm="1">
        <f t="array" ref="C1584">IF($A1584="","",INDEX(OpenMeteoAPI[ForecastDateTime],ROWS($C$2:C1584)))</f>
        <v>46215.916666666664</v>
      </c>
      <c r="D1584" t="str">
        <f t="shared" si="24"/>
        <v>10PM</v>
      </c>
      <c r="E1584" t="str" cm="1">
        <f t="array" ref="E1584">IF($K1584="","",_xlfn.IFS($K1584=0,_xlfn.UNICHAR(9728),$K1584&lt;=3,_xlfn.UNICHAR(9729),OR($K1584=45,$K1584=48),"~",AND($K1584&gt;=51,$K1584&lt;=67),_xlfn.UNICHAR(9748),AND($K1584&gt;=71,$K1584&lt;=77),_xlfn.UNICHAR(10052),AND($K1584&gt;=80,$K1584&lt;=82),_xlfn.UNICHAR(9748),AND($K1584&gt;=95,$K1584&lt;=99),_xlfn.UNICHAR(9889),TRUE,_xlfn.UNICHAR(9729)))</f>
        <v>☀</v>
      </c>
      <c r="F1584" t="str" cm="1">
        <f t="array" ref="F1584">IF($K1584="","",_xlfn.IFS($K1584=0,"Clear",$K1584&lt;=3,"Partly Cloudy",OR($K1584=45,$K1584=48),"Fog",AND($K1584&gt;=51,$K1584&lt;=67),"Drizzle",AND($K1584&gt;=71,$K1584&lt;=77),"Snow",AND($K1584&gt;=80,$K1584&lt;=82),"Rain Showers",AND($K1584&gt;=95,$K1584&lt;=99),"Thunderstorm",TRUE,"Cloudy"))</f>
        <v>Clear</v>
      </c>
      <c r="G1584" s="3" cm="1">
        <f t="array" ref="G1584">IF($A1584="","",INDEX(OpenMeteoAPI[TemperatureC],ROWS($G$2:G1584)))</f>
        <v>21.5</v>
      </c>
      <c r="H1584" s="4" cm="1">
        <f t="array" ref="H1584">IF($A1584="","",INDEX(OpenMeteoAPI[RelativeHumidityPct],ROWS($H$2:H1584))/100)</f>
        <v>0.4</v>
      </c>
      <c r="I1584" s="4" cm="1">
        <f t="array" ref="I1584">IF($A1584="","",INDEX(OpenMeteoAPI[PrecipitationProbabilityPct],ROWS($I$2:I1584))/100)</f>
        <v>0</v>
      </c>
      <c r="J1584" s="3" cm="1">
        <f t="array" ref="J1584">IF($A1584="","",INDEX(OpenMeteoAPI[PrecipitationMM],ROWS($J$2:J1584)))</f>
        <v>0</v>
      </c>
      <c r="K1584" cm="1">
        <f t="array" ref="K1584">IF($A1584="","",INDEX(OpenMeteoAPI[WeatherCode],ROWS($K$2:K1584)))</f>
        <v>0</v>
      </c>
      <c r="L1584" s="3" cm="1">
        <f t="array" ref="L1584">IF($A1584="","",INDEX(OpenMeteoAPI[WindSpeedKMH],ROWS($L$2:L1584)))</f>
        <v>20.9</v>
      </c>
    </row>
    <row r="1585" spans="1:12">
      <c r="A1585" t="str" cm="1">
        <f t="array" ref="A1585">IFERROR(INDEX(OpenMeteoAPI[City],ROWS($A$2:A1585))&amp;", "&amp;INDEX(OpenMeteoAPI[CountryCode],ROWS($A$2:A1585)),"")</f>
        <v>London, GB</v>
      </c>
      <c r="B1585" t="str" cm="1">
        <f t="array" ref="B1585">IF($A1585="","",INDEX(OpenMeteoAPI[LocationID],ROWS($B$2:B1585)))</f>
        <v>GB-LON</v>
      </c>
      <c r="C1585" s="5" cm="1">
        <f t="array" ref="C1585">IF($A1585="","",INDEX(OpenMeteoAPI[ForecastDateTime],ROWS($C$2:C1585)))</f>
        <v>46215.958333333336</v>
      </c>
      <c r="D1585" t="str">
        <f t="shared" si="24"/>
        <v>11PM</v>
      </c>
      <c r="E1585" t="str" cm="1">
        <f t="array" ref="E1585">IF($K1585="","",_xlfn.IFS($K1585=0,_xlfn.UNICHAR(9728),$K1585&lt;=3,_xlfn.UNICHAR(9729),OR($K1585=45,$K1585=48),"~",AND($K1585&gt;=51,$K1585&lt;=67),_xlfn.UNICHAR(9748),AND($K1585&gt;=71,$K1585&lt;=77),_xlfn.UNICHAR(10052),AND($K1585&gt;=80,$K1585&lt;=82),_xlfn.UNICHAR(9748),AND($K1585&gt;=95,$K1585&lt;=99),_xlfn.UNICHAR(9889),TRUE,_xlfn.UNICHAR(9729)))</f>
        <v>☀</v>
      </c>
      <c r="F1585" t="str" cm="1">
        <f t="array" ref="F1585">IF($K1585="","",_xlfn.IFS($K1585=0,"Clear",$K1585&lt;=3,"Partly Cloudy",OR($K1585=45,$K1585=48),"Fog",AND($K1585&gt;=51,$K1585&lt;=67),"Drizzle",AND($K1585&gt;=71,$K1585&lt;=77),"Snow",AND($K1585&gt;=80,$K1585&lt;=82),"Rain Showers",AND($K1585&gt;=95,$K1585&lt;=99),"Thunderstorm",TRUE,"Cloudy"))</f>
        <v>Clear</v>
      </c>
      <c r="G1585" s="3" cm="1">
        <f t="array" ref="G1585">IF($A1585="","",INDEX(OpenMeteoAPI[TemperatureC],ROWS($G$2:G1585)))</f>
        <v>19.899999999999999</v>
      </c>
      <c r="H1585" s="4" cm="1">
        <f t="array" ref="H1585">IF($A1585="","",INDEX(OpenMeteoAPI[RelativeHumidityPct],ROWS($H$2:H1585))/100)</f>
        <v>0.56999999999999995</v>
      </c>
      <c r="I1585" s="4" cm="1">
        <f t="array" ref="I1585">IF($A1585="","",INDEX(OpenMeteoAPI[PrecipitationProbabilityPct],ROWS($I$2:I1585))/100)</f>
        <v>0.01</v>
      </c>
      <c r="J1585" s="3" cm="1">
        <f t="array" ref="J1585">IF($A1585="","",INDEX(OpenMeteoAPI[PrecipitationMM],ROWS($J$2:J1585)))</f>
        <v>0</v>
      </c>
      <c r="K1585" cm="1">
        <f t="array" ref="K1585">IF($A1585="","",INDEX(OpenMeteoAPI[WeatherCode],ROWS($K$2:K1585)))</f>
        <v>0</v>
      </c>
      <c r="L1585" s="3" cm="1">
        <f t="array" ref="L1585">IF($A1585="","",INDEX(OpenMeteoAPI[WindSpeedKMH],ROWS($L$2:L1585)))</f>
        <v>20.9</v>
      </c>
    </row>
    <row r="1586" spans="1:12">
      <c r="A1586" t="str" cm="1">
        <f t="array" ref="A1586">IFERROR(INDEX(OpenMeteoAPI[City],ROWS($A$2:A1586))&amp;", "&amp;INDEX(OpenMeteoAPI[CountryCode],ROWS($A$2:A1586)),"")</f>
        <v>London, GB</v>
      </c>
      <c r="B1586" t="str" cm="1">
        <f t="array" ref="B1586">IF($A1586="","",INDEX(OpenMeteoAPI[LocationID],ROWS($B$2:B1586)))</f>
        <v>GB-LON</v>
      </c>
      <c r="C1586" s="5" cm="1">
        <f t="array" ref="C1586">IF($A1586="","",INDEX(OpenMeteoAPI[ForecastDateTime],ROWS($C$2:C1586)))</f>
        <v>46216</v>
      </c>
      <c r="D1586" t="str">
        <f t="shared" si="24"/>
        <v>12AM</v>
      </c>
      <c r="E1586" t="str" cm="1">
        <f t="array" ref="E1586">IF($K1586="","",_xlfn.IFS($K1586=0,_xlfn.UNICHAR(9728),$K1586&lt;=3,_xlfn.UNICHAR(9729),OR($K1586=45,$K1586=48),"~",AND($K1586&gt;=51,$K1586&lt;=67),_xlfn.UNICHAR(9748),AND($K1586&gt;=71,$K1586&lt;=77),_xlfn.UNICHAR(10052),AND($K1586&gt;=80,$K1586&lt;=82),_xlfn.UNICHAR(9748),AND($K1586&gt;=95,$K1586&lt;=99),_xlfn.UNICHAR(9889),TRUE,_xlfn.UNICHAR(9729)))</f>
        <v>☀</v>
      </c>
      <c r="F1586" t="str" cm="1">
        <f t="array" ref="F1586">IF($K1586="","",_xlfn.IFS($K1586=0,"Clear",$K1586&lt;=3,"Partly Cloudy",OR($K1586=45,$K1586=48),"Fog",AND($K1586&gt;=51,$K1586&lt;=67),"Drizzle",AND($K1586&gt;=71,$K1586&lt;=77),"Snow",AND($K1586&gt;=80,$K1586&lt;=82),"Rain Showers",AND($K1586&gt;=95,$K1586&lt;=99),"Thunderstorm",TRUE,"Cloudy"))</f>
        <v>Clear</v>
      </c>
      <c r="G1586" s="3" cm="1">
        <f t="array" ref="G1586">IF($A1586="","",INDEX(OpenMeteoAPI[TemperatureC],ROWS($G$2:G1586)))</f>
        <v>18.3</v>
      </c>
      <c r="H1586" s="4" cm="1">
        <f t="array" ref="H1586">IF($A1586="","",INDEX(OpenMeteoAPI[RelativeHumidityPct],ROWS($H$2:H1586))/100)</f>
        <v>0.62</v>
      </c>
      <c r="I1586" s="4" cm="1">
        <f t="array" ref="I1586">IF($A1586="","",INDEX(OpenMeteoAPI[PrecipitationProbabilityPct],ROWS($I$2:I1586))/100)</f>
        <v>0.02</v>
      </c>
      <c r="J1586" s="3" cm="1">
        <f t="array" ref="J1586">IF($A1586="","",INDEX(OpenMeteoAPI[PrecipitationMM],ROWS($J$2:J1586)))</f>
        <v>0</v>
      </c>
      <c r="K1586" cm="1">
        <f t="array" ref="K1586">IF($A1586="","",INDEX(OpenMeteoAPI[WeatherCode],ROWS($K$2:K1586)))</f>
        <v>0</v>
      </c>
      <c r="L1586" s="3" cm="1">
        <f t="array" ref="L1586">IF($A1586="","",INDEX(OpenMeteoAPI[WindSpeedKMH],ROWS($L$2:L1586)))</f>
        <v>20.2</v>
      </c>
    </row>
    <row r="1587" spans="1:12">
      <c r="A1587" t="str" cm="1">
        <f t="array" ref="A1587">IFERROR(INDEX(OpenMeteoAPI[City],ROWS($A$2:A1587))&amp;", "&amp;INDEX(OpenMeteoAPI[CountryCode],ROWS($A$2:A1587)),"")</f>
        <v>London, GB</v>
      </c>
      <c r="B1587" t="str" cm="1">
        <f t="array" ref="B1587">IF($A1587="","",INDEX(OpenMeteoAPI[LocationID],ROWS($B$2:B1587)))</f>
        <v>GB-LON</v>
      </c>
      <c r="C1587" s="5" cm="1">
        <f t="array" ref="C1587">IF($A1587="","",INDEX(OpenMeteoAPI[ForecastDateTime],ROWS($C$2:C1587)))</f>
        <v>46216.041666666664</v>
      </c>
      <c r="D1587" t="str">
        <f t="shared" si="24"/>
        <v>1AM</v>
      </c>
      <c r="E1587" t="str" cm="1">
        <f t="array" ref="E1587">IF($K1587="","",_xlfn.IFS($K1587=0,_xlfn.UNICHAR(9728),$K1587&lt;=3,_xlfn.UNICHAR(9729),OR($K1587=45,$K1587=48),"~",AND($K1587&gt;=51,$K1587&lt;=67),_xlfn.UNICHAR(9748),AND($K1587&gt;=71,$K1587&lt;=77),_xlfn.UNICHAR(10052),AND($K1587&gt;=80,$K1587&lt;=82),_xlfn.UNICHAR(9748),AND($K1587&gt;=95,$K1587&lt;=99),_xlfn.UNICHAR(9889),TRUE,_xlfn.UNICHAR(9729)))</f>
        <v>☀</v>
      </c>
      <c r="F1587" t="str" cm="1">
        <f t="array" ref="F1587">IF($K1587="","",_xlfn.IFS($K1587=0,"Clear",$K1587&lt;=3,"Partly Cloudy",OR($K1587=45,$K1587=48),"Fog",AND($K1587&gt;=51,$K1587&lt;=67),"Drizzle",AND($K1587&gt;=71,$K1587&lt;=77),"Snow",AND($K1587&gt;=80,$K1587&lt;=82),"Rain Showers",AND($K1587&gt;=95,$K1587&lt;=99),"Thunderstorm",TRUE,"Cloudy"))</f>
        <v>Clear</v>
      </c>
      <c r="G1587" s="3" cm="1">
        <f t="array" ref="G1587">IF($A1587="","",INDEX(OpenMeteoAPI[TemperatureC],ROWS($G$2:G1587)))</f>
        <v>17.2</v>
      </c>
      <c r="H1587" s="4" cm="1">
        <f t="array" ref="H1587">IF($A1587="","",INDEX(OpenMeteoAPI[RelativeHumidityPct],ROWS($H$2:H1587))/100)</f>
        <v>0.66</v>
      </c>
      <c r="I1587" s="4" cm="1">
        <f t="array" ref="I1587">IF($A1587="","",INDEX(OpenMeteoAPI[PrecipitationProbabilityPct],ROWS($I$2:I1587))/100)</f>
        <v>0.02</v>
      </c>
      <c r="J1587" s="3" cm="1">
        <f t="array" ref="J1587">IF($A1587="","",INDEX(OpenMeteoAPI[PrecipitationMM],ROWS($J$2:J1587)))</f>
        <v>0</v>
      </c>
      <c r="K1587" cm="1">
        <f t="array" ref="K1587">IF($A1587="","",INDEX(OpenMeteoAPI[WeatherCode],ROWS($K$2:K1587)))</f>
        <v>0</v>
      </c>
      <c r="L1587" s="3" cm="1">
        <f t="array" ref="L1587">IF($A1587="","",INDEX(OpenMeteoAPI[WindSpeedKMH],ROWS($L$2:L1587)))</f>
        <v>19.8</v>
      </c>
    </row>
    <row r="1588" spans="1:12">
      <c r="A1588" t="str" cm="1">
        <f t="array" ref="A1588">IFERROR(INDEX(OpenMeteoAPI[City],ROWS($A$2:A1588))&amp;", "&amp;INDEX(OpenMeteoAPI[CountryCode],ROWS($A$2:A1588)),"")</f>
        <v>London, GB</v>
      </c>
      <c r="B1588" t="str" cm="1">
        <f t="array" ref="B1588">IF($A1588="","",INDEX(OpenMeteoAPI[LocationID],ROWS($B$2:B1588)))</f>
        <v>GB-LON</v>
      </c>
      <c r="C1588" s="5" cm="1">
        <f t="array" ref="C1588">IF($A1588="","",INDEX(OpenMeteoAPI[ForecastDateTime],ROWS($C$2:C1588)))</f>
        <v>46216.083333333336</v>
      </c>
      <c r="D1588" t="str">
        <f t="shared" si="24"/>
        <v>2AM</v>
      </c>
      <c r="E1588" t="str" cm="1">
        <f t="array" ref="E1588">IF($K1588="","",_xlfn.IFS($K1588=0,_xlfn.UNICHAR(9728),$K1588&lt;=3,_xlfn.UNICHAR(9729),OR($K1588=45,$K1588=48),"~",AND($K1588&gt;=51,$K1588&lt;=67),_xlfn.UNICHAR(9748),AND($K1588&gt;=71,$K1588&lt;=77),_xlfn.UNICHAR(10052),AND($K1588&gt;=80,$K1588&lt;=82),_xlfn.UNICHAR(9748),AND($K1588&gt;=95,$K1588&lt;=99),_xlfn.UNICHAR(9889),TRUE,_xlfn.UNICHAR(9729)))</f>
        <v>☀</v>
      </c>
      <c r="F1588" t="str" cm="1">
        <f t="array" ref="F1588">IF($K1588="","",_xlfn.IFS($K1588=0,"Clear",$K1588&lt;=3,"Partly Cloudy",OR($K1588=45,$K1588=48),"Fog",AND($K1588&gt;=51,$K1588&lt;=67),"Drizzle",AND($K1588&gt;=71,$K1588&lt;=77),"Snow",AND($K1588&gt;=80,$K1588&lt;=82),"Rain Showers",AND($K1588&gt;=95,$K1588&lt;=99),"Thunderstorm",TRUE,"Cloudy"))</f>
        <v>Clear</v>
      </c>
      <c r="G1588" s="3" cm="1">
        <f t="array" ref="G1588">IF($A1588="","",INDEX(OpenMeteoAPI[TemperatureC],ROWS($G$2:G1588)))</f>
        <v>16.3</v>
      </c>
      <c r="H1588" s="4" cm="1">
        <f t="array" ref="H1588">IF($A1588="","",INDEX(OpenMeteoAPI[RelativeHumidityPct],ROWS($H$2:H1588))/100)</f>
        <v>0.7</v>
      </c>
      <c r="I1588" s="4" cm="1">
        <f t="array" ref="I1588">IF($A1588="","",INDEX(OpenMeteoAPI[PrecipitationProbabilityPct],ROWS($I$2:I1588))/100)</f>
        <v>0.01</v>
      </c>
      <c r="J1588" s="3" cm="1">
        <f t="array" ref="J1588">IF($A1588="","",INDEX(OpenMeteoAPI[PrecipitationMM],ROWS($J$2:J1588)))</f>
        <v>0</v>
      </c>
      <c r="K1588" cm="1">
        <f t="array" ref="K1588">IF($A1588="","",INDEX(OpenMeteoAPI[WeatherCode],ROWS($K$2:K1588)))</f>
        <v>0</v>
      </c>
      <c r="L1588" s="3" cm="1">
        <f t="array" ref="L1588">IF($A1588="","",INDEX(OpenMeteoAPI[WindSpeedKMH],ROWS($L$2:L1588)))</f>
        <v>19.399999999999999</v>
      </c>
    </row>
    <row r="1589" spans="1:12">
      <c r="A1589" t="str" cm="1">
        <f t="array" ref="A1589">IFERROR(INDEX(OpenMeteoAPI[City],ROWS($A$2:A1589))&amp;", "&amp;INDEX(OpenMeteoAPI[CountryCode],ROWS($A$2:A1589)),"")</f>
        <v>London, GB</v>
      </c>
      <c r="B1589" t="str" cm="1">
        <f t="array" ref="B1589">IF($A1589="","",INDEX(OpenMeteoAPI[LocationID],ROWS($B$2:B1589)))</f>
        <v>GB-LON</v>
      </c>
      <c r="C1589" s="5" cm="1">
        <f t="array" ref="C1589">IF($A1589="","",INDEX(OpenMeteoAPI[ForecastDateTime],ROWS($C$2:C1589)))</f>
        <v>46216.125</v>
      </c>
      <c r="D1589" t="str">
        <f t="shared" si="24"/>
        <v>3AM</v>
      </c>
      <c r="E1589" t="str" cm="1">
        <f t="array" ref="E1589">IF($K1589="","",_xlfn.IFS($K1589=0,_xlfn.UNICHAR(9728),$K1589&lt;=3,_xlfn.UNICHAR(9729),OR($K1589=45,$K1589=48),"~",AND($K1589&gt;=51,$K1589&lt;=67),_xlfn.UNICHAR(9748),AND($K1589&gt;=71,$K1589&lt;=77),_xlfn.UNICHAR(10052),AND($K1589&gt;=80,$K1589&lt;=82),_xlfn.UNICHAR(9748),AND($K1589&gt;=95,$K1589&lt;=99),_xlfn.UNICHAR(9889),TRUE,_xlfn.UNICHAR(9729)))</f>
        <v>☁</v>
      </c>
      <c r="F1589" t="str" cm="1">
        <f t="array" ref="F1589">IF($K1589="","",_xlfn.IFS($K1589=0,"Clear",$K1589&lt;=3,"Partly Cloudy",OR($K1589=45,$K1589=48),"Fog",AND($K1589&gt;=51,$K1589&lt;=67),"Drizzle",AND($K1589&gt;=71,$K1589&lt;=77),"Snow",AND($K1589&gt;=80,$K1589&lt;=82),"Rain Showers",AND($K1589&gt;=95,$K1589&lt;=99),"Thunderstorm",TRUE,"Cloudy"))</f>
        <v>Partly Cloudy</v>
      </c>
      <c r="G1589" s="3" cm="1">
        <f t="array" ref="G1589">IF($A1589="","",INDEX(OpenMeteoAPI[TemperatureC],ROWS($G$2:G1589)))</f>
        <v>15.6</v>
      </c>
      <c r="H1589" s="4" cm="1">
        <f t="array" ref="H1589">IF($A1589="","",INDEX(OpenMeteoAPI[RelativeHumidityPct],ROWS($H$2:H1589))/100)</f>
        <v>0.73</v>
      </c>
      <c r="I1589" s="4" cm="1">
        <f t="array" ref="I1589">IF($A1589="","",INDEX(OpenMeteoAPI[PrecipitationProbabilityPct],ROWS($I$2:I1589))/100)</f>
        <v>0.01</v>
      </c>
      <c r="J1589" s="3" cm="1">
        <f t="array" ref="J1589">IF($A1589="","",INDEX(OpenMeteoAPI[PrecipitationMM],ROWS($J$2:J1589)))</f>
        <v>0</v>
      </c>
      <c r="K1589" cm="1">
        <f t="array" ref="K1589">IF($A1589="","",INDEX(OpenMeteoAPI[WeatherCode],ROWS($K$2:K1589)))</f>
        <v>1</v>
      </c>
      <c r="L1589" s="3" cm="1">
        <f t="array" ref="L1589">IF($A1589="","",INDEX(OpenMeteoAPI[WindSpeedKMH],ROWS($L$2:L1589)))</f>
        <v>19.100000000000001</v>
      </c>
    </row>
    <row r="1590" spans="1:12">
      <c r="A1590" t="str" cm="1">
        <f t="array" ref="A1590">IFERROR(INDEX(OpenMeteoAPI[City],ROWS($A$2:A1590))&amp;", "&amp;INDEX(OpenMeteoAPI[CountryCode],ROWS($A$2:A1590)),"")</f>
        <v>London, GB</v>
      </c>
      <c r="B1590" t="str" cm="1">
        <f t="array" ref="B1590">IF($A1590="","",INDEX(OpenMeteoAPI[LocationID],ROWS($B$2:B1590)))</f>
        <v>GB-LON</v>
      </c>
      <c r="C1590" s="5" cm="1">
        <f t="array" ref="C1590">IF($A1590="","",INDEX(OpenMeteoAPI[ForecastDateTime],ROWS($C$2:C1590)))</f>
        <v>46216.166666666664</v>
      </c>
      <c r="D1590" t="str">
        <f t="shared" si="24"/>
        <v>4AM</v>
      </c>
      <c r="E1590" t="str" cm="1">
        <f t="array" ref="E1590">IF($K1590="","",_xlfn.IFS($K1590=0,_xlfn.UNICHAR(9728),$K1590&lt;=3,_xlfn.UNICHAR(9729),OR($K1590=45,$K1590=48),"~",AND($K1590&gt;=51,$K1590&lt;=67),_xlfn.UNICHAR(9748),AND($K1590&gt;=71,$K1590&lt;=77),_xlfn.UNICHAR(10052),AND($K1590&gt;=80,$K1590&lt;=82),_xlfn.UNICHAR(9748),AND($K1590&gt;=95,$K1590&lt;=99),_xlfn.UNICHAR(9889),TRUE,_xlfn.UNICHAR(9729)))</f>
        <v>☁</v>
      </c>
      <c r="F1590" t="str" cm="1">
        <f t="array" ref="F1590">IF($K1590="","",_xlfn.IFS($K1590=0,"Clear",$K1590&lt;=3,"Partly Cloudy",OR($K1590=45,$K1590=48),"Fog",AND($K1590&gt;=51,$K1590&lt;=67),"Drizzle",AND($K1590&gt;=71,$K1590&lt;=77),"Snow",AND($K1590&gt;=80,$K1590&lt;=82),"Rain Showers",AND($K1590&gt;=95,$K1590&lt;=99),"Thunderstorm",TRUE,"Cloudy"))</f>
        <v>Partly Cloudy</v>
      </c>
      <c r="G1590" s="3" cm="1">
        <f t="array" ref="G1590">IF($A1590="","",INDEX(OpenMeteoAPI[TemperatureC],ROWS($G$2:G1590)))</f>
        <v>15.1</v>
      </c>
      <c r="H1590" s="4" cm="1">
        <f t="array" ref="H1590">IF($A1590="","",INDEX(OpenMeteoAPI[RelativeHumidityPct],ROWS($H$2:H1590))/100)</f>
        <v>0.77</v>
      </c>
      <c r="I1590" s="4" cm="1">
        <f t="array" ref="I1590">IF($A1590="","",INDEX(OpenMeteoAPI[PrecipitationProbabilityPct],ROWS($I$2:I1590))/100)</f>
        <v>0</v>
      </c>
      <c r="J1590" s="3" cm="1">
        <f t="array" ref="J1590">IF($A1590="","",INDEX(OpenMeteoAPI[PrecipitationMM],ROWS($J$2:J1590)))</f>
        <v>0</v>
      </c>
      <c r="K1590" cm="1">
        <f t="array" ref="K1590">IF($A1590="","",INDEX(OpenMeteoAPI[WeatherCode],ROWS($K$2:K1590)))</f>
        <v>2</v>
      </c>
      <c r="L1590" s="3" cm="1">
        <f t="array" ref="L1590">IF($A1590="","",INDEX(OpenMeteoAPI[WindSpeedKMH],ROWS($L$2:L1590)))</f>
        <v>18.399999999999999</v>
      </c>
    </row>
    <row r="1591" spans="1:12">
      <c r="A1591" t="str" cm="1">
        <f t="array" ref="A1591">IFERROR(INDEX(OpenMeteoAPI[City],ROWS($A$2:A1591))&amp;", "&amp;INDEX(OpenMeteoAPI[CountryCode],ROWS($A$2:A1591)),"")</f>
        <v>London, GB</v>
      </c>
      <c r="B1591" t="str" cm="1">
        <f t="array" ref="B1591">IF($A1591="","",INDEX(OpenMeteoAPI[LocationID],ROWS($B$2:B1591)))</f>
        <v>GB-LON</v>
      </c>
      <c r="C1591" s="5" cm="1">
        <f t="array" ref="C1591">IF($A1591="","",INDEX(OpenMeteoAPI[ForecastDateTime],ROWS($C$2:C1591)))</f>
        <v>46216.208333333336</v>
      </c>
      <c r="D1591" t="str">
        <f t="shared" si="24"/>
        <v>5AM</v>
      </c>
      <c r="E1591" t="str" cm="1">
        <f t="array" ref="E1591">IF($K1591="","",_xlfn.IFS($K1591=0,_xlfn.UNICHAR(9728),$K1591&lt;=3,_xlfn.UNICHAR(9729),OR($K1591=45,$K1591=48),"~",AND($K1591&gt;=51,$K1591&lt;=67),_xlfn.UNICHAR(9748),AND($K1591&gt;=71,$K1591&lt;=77),_xlfn.UNICHAR(10052),AND($K1591&gt;=80,$K1591&lt;=82),_xlfn.UNICHAR(9748),AND($K1591&gt;=95,$K1591&lt;=99),_xlfn.UNICHAR(9889),TRUE,_xlfn.UNICHAR(9729)))</f>
        <v>☁</v>
      </c>
      <c r="F1591" t="str" cm="1">
        <f t="array" ref="F1591">IF($K1591="","",_xlfn.IFS($K1591=0,"Clear",$K1591&lt;=3,"Partly Cloudy",OR($K1591=45,$K1591=48),"Fog",AND($K1591&gt;=51,$K1591&lt;=67),"Drizzle",AND($K1591&gt;=71,$K1591&lt;=77),"Snow",AND($K1591&gt;=80,$K1591&lt;=82),"Rain Showers",AND($K1591&gt;=95,$K1591&lt;=99),"Thunderstorm",TRUE,"Cloudy"))</f>
        <v>Partly Cloudy</v>
      </c>
      <c r="G1591" s="3" cm="1">
        <f t="array" ref="G1591">IF($A1591="","",INDEX(OpenMeteoAPI[TemperatureC],ROWS($G$2:G1591)))</f>
        <v>14.8</v>
      </c>
      <c r="H1591" s="4" cm="1">
        <f t="array" ref="H1591">IF($A1591="","",INDEX(OpenMeteoAPI[RelativeHumidityPct],ROWS($H$2:H1591))/100)</f>
        <v>0.79</v>
      </c>
      <c r="I1591" s="4" cm="1">
        <f t="array" ref="I1591">IF($A1591="","",INDEX(OpenMeteoAPI[PrecipitationProbabilityPct],ROWS($I$2:I1591))/100)</f>
        <v>0</v>
      </c>
      <c r="J1591" s="3" cm="1">
        <f t="array" ref="J1591">IF($A1591="","",INDEX(OpenMeteoAPI[PrecipitationMM],ROWS($J$2:J1591)))</f>
        <v>0</v>
      </c>
      <c r="K1591" cm="1">
        <f t="array" ref="K1591">IF($A1591="","",INDEX(OpenMeteoAPI[WeatherCode],ROWS($K$2:K1591)))</f>
        <v>2</v>
      </c>
      <c r="L1591" s="3" cm="1">
        <f t="array" ref="L1591">IF($A1591="","",INDEX(OpenMeteoAPI[WindSpeedKMH],ROWS($L$2:L1591)))</f>
        <v>18</v>
      </c>
    </row>
    <row r="1592" spans="1:12">
      <c r="A1592" t="str" cm="1">
        <f t="array" ref="A1592">IFERROR(INDEX(OpenMeteoAPI[City],ROWS($A$2:A1592))&amp;", "&amp;INDEX(OpenMeteoAPI[CountryCode],ROWS($A$2:A1592)),"")</f>
        <v>London, GB</v>
      </c>
      <c r="B1592" t="str" cm="1">
        <f t="array" ref="B1592">IF($A1592="","",INDEX(OpenMeteoAPI[LocationID],ROWS($B$2:B1592)))</f>
        <v>GB-LON</v>
      </c>
      <c r="C1592" s="5" cm="1">
        <f t="array" ref="C1592">IF($A1592="","",INDEX(OpenMeteoAPI[ForecastDateTime],ROWS($C$2:C1592)))</f>
        <v>46216.25</v>
      </c>
      <c r="D1592" t="str">
        <f t="shared" si="24"/>
        <v>6AM</v>
      </c>
      <c r="E1592" t="str" cm="1">
        <f t="array" ref="E1592">IF($K1592="","",_xlfn.IFS($K1592=0,_xlfn.UNICHAR(9728),$K1592&lt;=3,_xlfn.UNICHAR(9729),OR($K1592=45,$K1592=48),"~",AND($K1592&gt;=51,$K1592&lt;=67),_xlfn.UNICHAR(9748),AND($K1592&gt;=71,$K1592&lt;=77),_xlfn.UNICHAR(10052),AND($K1592&gt;=80,$K1592&lt;=82),_xlfn.UNICHAR(9748),AND($K1592&gt;=95,$K1592&lt;=99),_xlfn.UNICHAR(9889),TRUE,_xlfn.UNICHAR(9729)))</f>
        <v>☁</v>
      </c>
      <c r="F1592" t="str" cm="1">
        <f t="array" ref="F1592">IF($K1592="","",_xlfn.IFS($K1592=0,"Clear",$K1592&lt;=3,"Partly Cloudy",OR($K1592=45,$K1592=48),"Fog",AND($K1592&gt;=51,$K1592&lt;=67),"Drizzle",AND($K1592&gt;=71,$K1592&lt;=77),"Snow",AND($K1592&gt;=80,$K1592&lt;=82),"Rain Showers",AND($K1592&gt;=95,$K1592&lt;=99),"Thunderstorm",TRUE,"Cloudy"))</f>
        <v>Partly Cloudy</v>
      </c>
      <c r="G1592" s="3" cm="1">
        <f t="array" ref="G1592">IF($A1592="","",INDEX(OpenMeteoAPI[TemperatureC],ROWS($G$2:G1592)))</f>
        <v>14.8</v>
      </c>
      <c r="H1592" s="4" cm="1">
        <f t="array" ref="H1592">IF($A1592="","",INDEX(OpenMeteoAPI[RelativeHumidityPct],ROWS($H$2:H1592))/100)</f>
        <v>0.8</v>
      </c>
      <c r="I1592" s="4" cm="1">
        <f t="array" ref="I1592">IF($A1592="","",INDEX(OpenMeteoAPI[PrecipitationProbabilityPct],ROWS($I$2:I1592))/100)</f>
        <v>0.01</v>
      </c>
      <c r="J1592" s="3" cm="1">
        <f t="array" ref="J1592">IF($A1592="","",INDEX(OpenMeteoAPI[PrecipitationMM],ROWS($J$2:J1592)))</f>
        <v>0</v>
      </c>
      <c r="K1592" cm="1">
        <f t="array" ref="K1592">IF($A1592="","",INDEX(OpenMeteoAPI[WeatherCode],ROWS($K$2:K1592)))</f>
        <v>3</v>
      </c>
      <c r="L1592" s="3" cm="1">
        <f t="array" ref="L1592">IF($A1592="","",INDEX(OpenMeteoAPI[WindSpeedKMH],ROWS($L$2:L1592)))</f>
        <v>18</v>
      </c>
    </row>
    <row r="1593" spans="1:12">
      <c r="A1593" t="str" cm="1">
        <f t="array" ref="A1593">IFERROR(INDEX(OpenMeteoAPI[City],ROWS($A$2:A1593))&amp;", "&amp;INDEX(OpenMeteoAPI[CountryCode],ROWS($A$2:A1593)),"")</f>
        <v>London, GB</v>
      </c>
      <c r="B1593" t="str" cm="1">
        <f t="array" ref="B1593">IF($A1593="","",INDEX(OpenMeteoAPI[LocationID],ROWS($B$2:B1593)))</f>
        <v>GB-LON</v>
      </c>
      <c r="C1593" s="5" cm="1">
        <f t="array" ref="C1593">IF($A1593="","",INDEX(OpenMeteoAPI[ForecastDateTime],ROWS($C$2:C1593)))</f>
        <v>46216.291666666664</v>
      </c>
      <c r="D1593" t="str">
        <f t="shared" si="24"/>
        <v>7AM</v>
      </c>
      <c r="E1593" t="str" cm="1">
        <f t="array" ref="E1593">IF($K1593="","",_xlfn.IFS($K1593=0,_xlfn.UNICHAR(9728),$K1593&lt;=3,_xlfn.UNICHAR(9729),OR($K1593=45,$K1593=48),"~",AND($K1593&gt;=51,$K1593&lt;=67),_xlfn.UNICHAR(9748),AND($K1593&gt;=71,$K1593&lt;=77),_xlfn.UNICHAR(10052),AND($K1593&gt;=80,$K1593&lt;=82),_xlfn.UNICHAR(9748),AND($K1593&gt;=95,$K1593&lt;=99),_xlfn.UNICHAR(9889),TRUE,_xlfn.UNICHAR(9729)))</f>
        <v>☁</v>
      </c>
      <c r="F1593" t="str" cm="1">
        <f t="array" ref="F1593">IF($K1593="","",_xlfn.IFS($K1593=0,"Clear",$K1593&lt;=3,"Partly Cloudy",OR($K1593=45,$K1593=48),"Fog",AND($K1593&gt;=51,$K1593&lt;=67),"Drizzle",AND($K1593&gt;=71,$K1593&lt;=77),"Snow",AND($K1593&gt;=80,$K1593&lt;=82),"Rain Showers",AND($K1593&gt;=95,$K1593&lt;=99),"Thunderstorm",TRUE,"Cloudy"))</f>
        <v>Partly Cloudy</v>
      </c>
      <c r="G1593" s="3" cm="1">
        <f t="array" ref="G1593">IF($A1593="","",INDEX(OpenMeteoAPI[TemperatureC],ROWS($G$2:G1593)))</f>
        <v>15.3</v>
      </c>
      <c r="H1593" s="4" cm="1">
        <f t="array" ref="H1593">IF($A1593="","",INDEX(OpenMeteoAPI[RelativeHumidityPct],ROWS($H$2:H1593))/100)</f>
        <v>0.79</v>
      </c>
      <c r="I1593" s="4" cm="1">
        <f t="array" ref="I1593">IF($A1593="","",INDEX(OpenMeteoAPI[PrecipitationProbabilityPct],ROWS($I$2:I1593))/100)</f>
        <v>0.02</v>
      </c>
      <c r="J1593" s="3" cm="1">
        <f t="array" ref="J1593">IF($A1593="","",INDEX(OpenMeteoAPI[PrecipitationMM],ROWS($J$2:J1593)))</f>
        <v>0</v>
      </c>
      <c r="K1593" cm="1">
        <f t="array" ref="K1593">IF($A1593="","",INDEX(OpenMeteoAPI[WeatherCode],ROWS($K$2:K1593)))</f>
        <v>3</v>
      </c>
      <c r="L1593" s="3" cm="1">
        <f t="array" ref="L1593">IF($A1593="","",INDEX(OpenMeteoAPI[WindSpeedKMH],ROWS($L$2:L1593)))</f>
        <v>17.600000000000001</v>
      </c>
    </row>
    <row r="1594" spans="1:12">
      <c r="A1594" t="str" cm="1">
        <f t="array" ref="A1594">IFERROR(INDEX(OpenMeteoAPI[City],ROWS($A$2:A1594))&amp;", "&amp;INDEX(OpenMeteoAPI[CountryCode],ROWS($A$2:A1594)),"")</f>
        <v>London, GB</v>
      </c>
      <c r="B1594" t="str" cm="1">
        <f t="array" ref="B1594">IF($A1594="","",INDEX(OpenMeteoAPI[LocationID],ROWS($B$2:B1594)))</f>
        <v>GB-LON</v>
      </c>
      <c r="C1594" s="5" cm="1">
        <f t="array" ref="C1594">IF($A1594="","",INDEX(OpenMeteoAPI[ForecastDateTime],ROWS($C$2:C1594)))</f>
        <v>46216.333333333336</v>
      </c>
      <c r="D1594" t="str">
        <f t="shared" si="24"/>
        <v>8AM</v>
      </c>
      <c r="E1594" t="str" cm="1">
        <f t="array" ref="E1594">IF($K1594="","",_xlfn.IFS($K1594=0,_xlfn.UNICHAR(9728),$K1594&lt;=3,_xlfn.UNICHAR(9729),OR($K1594=45,$K1594=48),"~",AND($K1594&gt;=51,$K1594&lt;=67),_xlfn.UNICHAR(9748),AND($K1594&gt;=71,$K1594&lt;=77),_xlfn.UNICHAR(10052),AND($K1594&gt;=80,$K1594&lt;=82),_xlfn.UNICHAR(9748),AND($K1594&gt;=95,$K1594&lt;=99),_xlfn.UNICHAR(9889),TRUE,_xlfn.UNICHAR(9729)))</f>
        <v>☁</v>
      </c>
      <c r="F1594" t="str" cm="1">
        <f t="array" ref="F1594">IF($K1594="","",_xlfn.IFS($K1594=0,"Clear",$K1594&lt;=3,"Partly Cloudy",OR($K1594=45,$K1594=48),"Fog",AND($K1594&gt;=51,$K1594&lt;=67),"Drizzle",AND($K1594&gt;=71,$K1594&lt;=77),"Snow",AND($K1594&gt;=80,$K1594&lt;=82),"Rain Showers",AND($K1594&gt;=95,$K1594&lt;=99),"Thunderstorm",TRUE,"Cloudy"))</f>
        <v>Partly Cloudy</v>
      </c>
      <c r="G1594" s="3" cm="1">
        <f t="array" ref="G1594">IF($A1594="","",INDEX(OpenMeteoAPI[TemperatureC],ROWS($G$2:G1594)))</f>
        <v>16.3</v>
      </c>
      <c r="H1594" s="4" cm="1">
        <f t="array" ref="H1594">IF($A1594="","",INDEX(OpenMeteoAPI[RelativeHumidityPct],ROWS($H$2:H1594))/100)</f>
        <v>0.75</v>
      </c>
      <c r="I1594" s="4" cm="1">
        <f t="array" ref="I1594">IF($A1594="","",INDEX(OpenMeteoAPI[PrecipitationProbabilityPct],ROWS($I$2:I1594))/100)</f>
        <v>0.02</v>
      </c>
      <c r="J1594" s="3" cm="1">
        <f t="array" ref="J1594">IF($A1594="","",INDEX(OpenMeteoAPI[PrecipitationMM],ROWS($J$2:J1594)))</f>
        <v>0</v>
      </c>
      <c r="K1594" cm="1">
        <f t="array" ref="K1594">IF($A1594="","",INDEX(OpenMeteoAPI[WeatherCode],ROWS($K$2:K1594)))</f>
        <v>3</v>
      </c>
      <c r="L1594" s="3" cm="1">
        <f t="array" ref="L1594">IF($A1594="","",INDEX(OpenMeteoAPI[WindSpeedKMH],ROWS($L$2:L1594)))</f>
        <v>17.600000000000001</v>
      </c>
    </row>
    <row r="1595" spans="1:12">
      <c r="A1595" t="str" cm="1">
        <f t="array" ref="A1595">IFERROR(INDEX(OpenMeteoAPI[City],ROWS($A$2:A1595))&amp;", "&amp;INDEX(OpenMeteoAPI[CountryCode],ROWS($A$2:A1595)),"")</f>
        <v>London, GB</v>
      </c>
      <c r="B1595" t="str" cm="1">
        <f t="array" ref="B1595">IF($A1595="","",INDEX(OpenMeteoAPI[LocationID],ROWS($B$2:B1595)))</f>
        <v>GB-LON</v>
      </c>
      <c r="C1595" s="5" cm="1">
        <f t="array" ref="C1595">IF($A1595="","",INDEX(OpenMeteoAPI[ForecastDateTime],ROWS($C$2:C1595)))</f>
        <v>46216.375</v>
      </c>
      <c r="D1595" t="str">
        <f t="shared" si="24"/>
        <v>9AM</v>
      </c>
      <c r="E1595" t="str" cm="1">
        <f t="array" ref="E1595">IF($K1595="","",_xlfn.IFS($K1595=0,_xlfn.UNICHAR(9728),$K1595&lt;=3,_xlfn.UNICHAR(9729),OR($K1595=45,$K1595=48),"~",AND($K1595&gt;=51,$K1595&lt;=67),_xlfn.UNICHAR(9748),AND($K1595&gt;=71,$K1595&lt;=77),_xlfn.UNICHAR(10052),AND($K1595&gt;=80,$K1595&lt;=82),_xlfn.UNICHAR(9748),AND($K1595&gt;=95,$K1595&lt;=99),_xlfn.UNICHAR(9889),TRUE,_xlfn.UNICHAR(9729)))</f>
        <v>☁</v>
      </c>
      <c r="F1595" t="str" cm="1">
        <f t="array" ref="F1595">IF($K1595="","",_xlfn.IFS($K1595=0,"Clear",$K1595&lt;=3,"Partly Cloudy",OR($K1595=45,$K1595=48),"Fog",AND($K1595&gt;=51,$K1595&lt;=67),"Drizzle",AND($K1595&gt;=71,$K1595&lt;=77),"Snow",AND($K1595&gt;=80,$K1595&lt;=82),"Rain Showers",AND($K1595&gt;=95,$K1595&lt;=99),"Thunderstorm",TRUE,"Cloudy"))</f>
        <v>Partly Cloudy</v>
      </c>
      <c r="G1595" s="3" cm="1">
        <f t="array" ref="G1595">IF($A1595="","",INDEX(OpenMeteoAPI[TemperatureC],ROWS($G$2:G1595)))</f>
        <v>18</v>
      </c>
      <c r="H1595" s="4" cm="1">
        <f t="array" ref="H1595">IF($A1595="","",INDEX(OpenMeteoAPI[RelativeHumidityPct],ROWS($H$2:H1595))/100)</f>
        <v>0.69</v>
      </c>
      <c r="I1595" s="4" cm="1">
        <f t="array" ref="I1595">IF($A1595="","",INDEX(OpenMeteoAPI[PrecipitationProbabilityPct],ROWS($I$2:I1595))/100)</f>
        <v>0.01</v>
      </c>
      <c r="J1595" s="3" cm="1">
        <f t="array" ref="J1595">IF($A1595="","",INDEX(OpenMeteoAPI[PrecipitationMM],ROWS($J$2:J1595)))</f>
        <v>0</v>
      </c>
      <c r="K1595" cm="1">
        <f t="array" ref="K1595">IF($A1595="","",INDEX(OpenMeteoAPI[WeatherCode],ROWS($K$2:K1595)))</f>
        <v>2</v>
      </c>
      <c r="L1595" s="3" cm="1">
        <f t="array" ref="L1595">IF($A1595="","",INDEX(OpenMeteoAPI[WindSpeedKMH],ROWS($L$2:L1595)))</f>
        <v>17.600000000000001</v>
      </c>
    </row>
    <row r="1596" spans="1:12">
      <c r="A1596" t="str" cm="1">
        <f t="array" ref="A1596">IFERROR(INDEX(OpenMeteoAPI[City],ROWS($A$2:A1596))&amp;", "&amp;INDEX(OpenMeteoAPI[CountryCode],ROWS($A$2:A1596)),"")</f>
        <v>London, GB</v>
      </c>
      <c r="B1596" t="str" cm="1">
        <f t="array" ref="B1596">IF($A1596="","",INDEX(OpenMeteoAPI[LocationID],ROWS($B$2:B1596)))</f>
        <v>GB-LON</v>
      </c>
      <c r="C1596" s="5" cm="1">
        <f t="array" ref="C1596">IF($A1596="","",INDEX(OpenMeteoAPI[ForecastDateTime],ROWS($C$2:C1596)))</f>
        <v>46216.416666666664</v>
      </c>
      <c r="D1596" t="str">
        <f t="shared" si="24"/>
        <v>10AM</v>
      </c>
      <c r="E1596" t="str" cm="1">
        <f t="array" ref="E1596">IF($K1596="","",_xlfn.IFS($K1596=0,_xlfn.UNICHAR(9728),$K1596&lt;=3,_xlfn.UNICHAR(9729),OR($K1596=45,$K1596=48),"~",AND($K1596&gt;=51,$K1596&lt;=67),_xlfn.UNICHAR(9748),AND($K1596&gt;=71,$K1596&lt;=77),_xlfn.UNICHAR(10052),AND($K1596&gt;=80,$K1596&lt;=82),_xlfn.UNICHAR(9748),AND($K1596&gt;=95,$K1596&lt;=99),_xlfn.UNICHAR(9889),TRUE,_xlfn.UNICHAR(9729)))</f>
        <v>☁</v>
      </c>
      <c r="F1596" t="str" cm="1">
        <f t="array" ref="F1596">IF($K1596="","",_xlfn.IFS($K1596=0,"Clear",$K1596&lt;=3,"Partly Cloudy",OR($K1596=45,$K1596=48),"Fog",AND($K1596&gt;=51,$K1596&lt;=67),"Drizzle",AND($K1596&gt;=71,$K1596&lt;=77),"Snow",AND($K1596&gt;=80,$K1596&lt;=82),"Rain Showers",AND($K1596&gt;=95,$K1596&lt;=99),"Thunderstorm",TRUE,"Cloudy"))</f>
        <v>Partly Cloudy</v>
      </c>
      <c r="G1596" s="3" cm="1">
        <f t="array" ref="G1596">IF($A1596="","",INDEX(OpenMeteoAPI[TemperatureC],ROWS($G$2:G1596)))</f>
        <v>20</v>
      </c>
      <c r="H1596" s="4" cm="1">
        <f t="array" ref="H1596">IF($A1596="","",INDEX(OpenMeteoAPI[RelativeHumidityPct],ROWS($H$2:H1596))/100)</f>
        <v>0.61</v>
      </c>
      <c r="I1596" s="4" cm="1">
        <f t="array" ref="I1596">IF($A1596="","",INDEX(OpenMeteoAPI[PrecipitationProbabilityPct],ROWS($I$2:I1596))/100)</f>
        <v>0.01</v>
      </c>
      <c r="J1596" s="3" cm="1">
        <f t="array" ref="J1596">IF($A1596="","",INDEX(OpenMeteoAPI[PrecipitationMM],ROWS($J$2:J1596)))</f>
        <v>0</v>
      </c>
      <c r="K1596" cm="1">
        <f t="array" ref="K1596">IF($A1596="","",INDEX(OpenMeteoAPI[WeatherCode],ROWS($K$2:K1596)))</f>
        <v>2</v>
      </c>
      <c r="L1596" s="3" cm="1">
        <f t="array" ref="L1596">IF($A1596="","",INDEX(OpenMeteoAPI[WindSpeedKMH],ROWS($L$2:L1596)))</f>
        <v>17.600000000000001</v>
      </c>
    </row>
    <row r="1597" spans="1:12">
      <c r="A1597" t="str" cm="1">
        <f t="array" ref="A1597">IFERROR(INDEX(OpenMeteoAPI[City],ROWS($A$2:A1597))&amp;", "&amp;INDEX(OpenMeteoAPI[CountryCode],ROWS($A$2:A1597)),"")</f>
        <v>London, GB</v>
      </c>
      <c r="B1597" t="str" cm="1">
        <f t="array" ref="B1597">IF($A1597="","",INDEX(OpenMeteoAPI[LocationID],ROWS($B$2:B1597)))</f>
        <v>GB-LON</v>
      </c>
      <c r="C1597" s="5" cm="1">
        <f t="array" ref="C1597">IF($A1597="","",INDEX(OpenMeteoAPI[ForecastDateTime],ROWS($C$2:C1597)))</f>
        <v>46216.458333333336</v>
      </c>
      <c r="D1597" t="str">
        <f t="shared" si="24"/>
        <v>11AM</v>
      </c>
      <c r="E1597" t="str" cm="1">
        <f t="array" ref="E1597">IF($K1597="","",_xlfn.IFS($K1597=0,_xlfn.UNICHAR(9728),$K1597&lt;=3,_xlfn.UNICHAR(9729),OR($K1597=45,$K1597=48),"~",AND($K1597&gt;=51,$K1597&lt;=67),_xlfn.UNICHAR(9748),AND($K1597&gt;=71,$K1597&lt;=77),_xlfn.UNICHAR(10052),AND($K1597&gt;=80,$K1597&lt;=82),_xlfn.UNICHAR(9748),AND($K1597&gt;=95,$K1597&lt;=99),_xlfn.UNICHAR(9889),TRUE,_xlfn.UNICHAR(9729)))</f>
        <v>☁</v>
      </c>
      <c r="F1597" t="str" cm="1">
        <f t="array" ref="F1597">IF($K1597="","",_xlfn.IFS($K1597=0,"Clear",$K1597&lt;=3,"Partly Cloudy",OR($K1597=45,$K1597=48),"Fog",AND($K1597&gt;=51,$K1597&lt;=67),"Drizzle",AND($K1597&gt;=71,$K1597&lt;=77),"Snow",AND($K1597&gt;=80,$K1597&lt;=82),"Rain Showers",AND($K1597&gt;=95,$K1597&lt;=99),"Thunderstorm",TRUE,"Cloudy"))</f>
        <v>Partly Cloudy</v>
      </c>
      <c r="G1597" s="3" cm="1">
        <f t="array" ref="G1597">IF($A1597="","",INDEX(OpenMeteoAPI[TemperatureC],ROWS($G$2:G1597)))</f>
        <v>22.1</v>
      </c>
      <c r="H1597" s="4" cm="1">
        <f t="array" ref="H1597">IF($A1597="","",INDEX(OpenMeteoAPI[RelativeHumidityPct],ROWS($H$2:H1597))/100)</f>
        <v>0.53</v>
      </c>
      <c r="I1597" s="4" cm="1">
        <f t="array" ref="I1597">IF($A1597="","",INDEX(OpenMeteoAPI[PrecipitationProbabilityPct],ROWS($I$2:I1597))/100)</f>
        <v>0.01</v>
      </c>
      <c r="J1597" s="3" cm="1">
        <f t="array" ref="J1597">IF($A1597="","",INDEX(OpenMeteoAPI[PrecipitationMM],ROWS($J$2:J1597)))</f>
        <v>0</v>
      </c>
      <c r="K1597" cm="1">
        <f t="array" ref="K1597">IF($A1597="","",INDEX(OpenMeteoAPI[WeatherCode],ROWS($K$2:K1597)))</f>
        <v>1</v>
      </c>
      <c r="L1597" s="3" cm="1">
        <f t="array" ref="L1597">IF($A1597="","",INDEX(OpenMeteoAPI[WindSpeedKMH],ROWS($L$2:L1597)))</f>
        <v>17.600000000000001</v>
      </c>
    </row>
    <row r="1598" spans="1:12">
      <c r="A1598" t="str" cm="1">
        <f t="array" ref="A1598">IFERROR(INDEX(OpenMeteoAPI[City],ROWS($A$2:A1598))&amp;", "&amp;INDEX(OpenMeteoAPI[CountryCode],ROWS($A$2:A1598)),"")</f>
        <v>London, GB</v>
      </c>
      <c r="B1598" t="str" cm="1">
        <f t="array" ref="B1598">IF($A1598="","",INDEX(OpenMeteoAPI[LocationID],ROWS($B$2:B1598)))</f>
        <v>GB-LON</v>
      </c>
      <c r="C1598" s="5" cm="1">
        <f t="array" ref="C1598">IF($A1598="","",INDEX(OpenMeteoAPI[ForecastDateTime],ROWS($C$2:C1598)))</f>
        <v>46216.5</v>
      </c>
      <c r="D1598" t="str">
        <f t="shared" si="24"/>
        <v>12PM</v>
      </c>
      <c r="E1598" t="str" cm="1">
        <f t="array" ref="E1598">IF($K1598="","",_xlfn.IFS($K1598=0,_xlfn.UNICHAR(9728),$K1598&lt;=3,_xlfn.UNICHAR(9729),OR($K1598=45,$K1598=48),"~",AND($K1598&gt;=51,$K1598&lt;=67),_xlfn.UNICHAR(9748),AND($K1598&gt;=71,$K1598&lt;=77),_xlfn.UNICHAR(10052),AND($K1598&gt;=80,$K1598&lt;=82),_xlfn.UNICHAR(9748),AND($K1598&gt;=95,$K1598&lt;=99),_xlfn.UNICHAR(9889),TRUE,_xlfn.UNICHAR(9729)))</f>
        <v>☀</v>
      </c>
      <c r="F1598" t="str" cm="1">
        <f t="array" ref="F1598">IF($K1598="","",_xlfn.IFS($K1598=0,"Clear",$K1598&lt;=3,"Partly Cloudy",OR($K1598=45,$K1598=48),"Fog",AND($K1598&gt;=51,$K1598&lt;=67),"Drizzle",AND($K1598&gt;=71,$K1598&lt;=77),"Snow",AND($K1598&gt;=80,$K1598&lt;=82),"Rain Showers",AND($K1598&gt;=95,$K1598&lt;=99),"Thunderstorm",TRUE,"Cloudy"))</f>
        <v>Clear</v>
      </c>
      <c r="G1598" s="3" cm="1">
        <f t="array" ref="G1598">IF($A1598="","",INDEX(OpenMeteoAPI[TemperatureC],ROWS($G$2:G1598)))</f>
        <v>23.9</v>
      </c>
      <c r="H1598" s="4" cm="1">
        <f t="array" ref="H1598">IF($A1598="","",INDEX(OpenMeteoAPI[RelativeHumidityPct],ROWS($H$2:H1598))/100)</f>
        <v>0.46</v>
      </c>
      <c r="I1598" s="4" cm="1">
        <f t="array" ref="I1598">IF($A1598="","",INDEX(OpenMeteoAPI[PrecipitationProbabilityPct],ROWS($I$2:I1598))/100)</f>
        <v>0</v>
      </c>
      <c r="J1598" s="3" cm="1">
        <f t="array" ref="J1598">IF($A1598="","",INDEX(OpenMeteoAPI[PrecipitationMM],ROWS($J$2:J1598)))</f>
        <v>0</v>
      </c>
      <c r="K1598" cm="1">
        <f t="array" ref="K1598">IF($A1598="","",INDEX(OpenMeteoAPI[WeatherCode],ROWS($K$2:K1598)))</f>
        <v>0</v>
      </c>
      <c r="L1598" s="3" cm="1">
        <f t="array" ref="L1598">IF($A1598="","",INDEX(OpenMeteoAPI[WindSpeedKMH],ROWS($L$2:L1598)))</f>
        <v>18</v>
      </c>
    </row>
    <row r="1599" spans="1:12">
      <c r="A1599" t="str" cm="1">
        <f t="array" ref="A1599">IFERROR(INDEX(OpenMeteoAPI[City],ROWS($A$2:A1599))&amp;", "&amp;INDEX(OpenMeteoAPI[CountryCode],ROWS($A$2:A1599)),"")</f>
        <v>London, GB</v>
      </c>
      <c r="B1599" t="str" cm="1">
        <f t="array" ref="B1599">IF($A1599="","",INDEX(OpenMeteoAPI[LocationID],ROWS($B$2:B1599)))</f>
        <v>GB-LON</v>
      </c>
      <c r="C1599" s="5" cm="1">
        <f t="array" ref="C1599">IF($A1599="","",INDEX(OpenMeteoAPI[ForecastDateTime],ROWS($C$2:C1599)))</f>
        <v>46216.541666666664</v>
      </c>
      <c r="D1599" t="str">
        <f t="shared" si="24"/>
        <v>1PM</v>
      </c>
      <c r="E1599" t="str" cm="1">
        <f t="array" ref="E1599">IF($K1599="","",_xlfn.IFS($K1599=0,_xlfn.UNICHAR(9728),$K1599&lt;=3,_xlfn.UNICHAR(9729),OR($K1599=45,$K1599=48),"~",AND($K1599&gt;=51,$K1599&lt;=67),_xlfn.UNICHAR(9748),AND($K1599&gt;=71,$K1599&lt;=77),_xlfn.UNICHAR(10052),AND($K1599&gt;=80,$K1599&lt;=82),_xlfn.UNICHAR(9748),AND($K1599&gt;=95,$K1599&lt;=99),_xlfn.UNICHAR(9889),TRUE,_xlfn.UNICHAR(9729)))</f>
        <v>☀</v>
      </c>
      <c r="F1599" t="str" cm="1">
        <f t="array" ref="F1599">IF($K1599="","",_xlfn.IFS($K1599=0,"Clear",$K1599&lt;=3,"Partly Cloudy",OR($K1599=45,$K1599=48),"Fog",AND($K1599&gt;=51,$K1599&lt;=67),"Drizzle",AND($K1599&gt;=71,$K1599&lt;=77),"Snow",AND($K1599&gt;=80,$K1599&lt;=82),"Rain Showers",AND($K1599&gt;=95,$K1599&lt;=99),"Thunderstorm",TRUE,"Cloudy"))</f>
        <v>Clear</v>
      </c>
      <c r="G1599" s="3" cm="1">
        <f t="array" ref="G1599">IF($A1599="","",INDEX(OpenMeteoAPI[TemperatureC],ROWS($G$2:G1599)))</f>
        <v>25.1</v>
      </c>
      <c r="H1599" s="4" cm="1">
        <f t="array" ref="H1599">IF($A1599="","",INDEX(OpenMeteoAPI[RelativeHumidityPct],ROWS($H$2:H1599))/100)</f>
        <v>0.41</v>
      </c>
      <c r="I1599" s="4" cm="1">
        <f t="array" ref="I1599">IF($A1599="","",INDEX(OpenMeteoAPI[PrecipitationProbabilityPct],ROWS($I$2:I1599))/100)</f>
        <v>0</v>
      </c>
      <c r="J1599" s="3" cm="1">
        <f t="array" ref="J1599">IF($A1599="","",INDEX(OpenMeteoAPI[PrecipitationMM],ROWS($J$2:J1599)))</f>
        <v>0</v>
      </c>
      <c r="K1599" cm="1">
        <f t="array" ref="K1599">IF($A1599="","",INDEX(OpenMeteoAPI[WeatherCode],ROWS($K$2:K1599)))</f>
        <v>0</v>
      </c>
      <c r="L1599" s="3" cm="1">
        <f t="array" ref="L1599">IF($A1599="","",INDEX(OpenMeteoAPI[WindSpeedKMH],ROWS($L$2:L1599)))</f>
        <v>18.399999999999999</v>
      </c>
    </row>
    <row r="1600" spans="1:12">
      <c r="A1600" t="str" cm="1">
        <f t="array" ref="A1600">IFERROR(INDEX(OpenMeteoAPI[City],ROWS($A$2:A1600))&amp;", "&amp;INDEX(OpenMeteoAPI[CountryCode],ROWS($A$2:A1600)),"")</f>
        <v>London, GB</v>
      </c>
      <c r="B1600" t="str" cm="1">
        <f t="array" ref="B1600">IF($A1600="","",INDEX(OpenMeteoAPI[LocationID],ROWS($B$2:B1600)))</f>
        <v>GB-LON</v>
      </c>
      <c r="C1600" s="5" cm="1">
        <f t="array" ref="C1600">IF($A1600="","",INDEX(OpenMeteoAPI[ForecastDateTime],ROWS($C$2:C1600)))</f>
        <v>46216.583333333336</v>
      </c>
      <c r="D1600" t="str">
        <f t="shared" si="24"/>
        <v>2PM</v>
      </c>
      <c r="E1600" t="str" cm="1">
        <f t="array" ref="E1600">IF($K1600="","",_xlfn.IFS($K1600=0,_xlfn.UNICHAR(9728),$K1600&lt;=3,_xlfn.UNICHAR(9729),OR($K1600=45,$K1600=48),"~",AND($K1600&gt;=51,$K1600&lt;=67),_xlfn.UNICHAR(9748),AND($K1600&gt;=71,$K1600&lt;=77),_xlfn.UNICHAR(10052),AND($K1600&gt;=80,$K1600&lt;=82),_xlfn.UNICHAR(9748),AND($K1600&gt;=95,$K1600&lt;=99),_xlfn.UNICHAR(9889),TRUE,_xlfn.UNICHAR(9729)))</f>
        <v>☀</v>
      </c>
      <c r="F1600" t="str" cm="1">
        <f t="array" ref="F1600">IF($K1600="","",_xlfn.IFS($K1600=0,"Clear",$K1600&lt;=3,"Partly Cloudy",OR($K1600=45,$K1600=48),"Fog",AND($K1600&gt;=51,$K1600&lt;=67),"Drizzle",AND($K1600&gt;=71,$K1600&lt;=77),"Snow",AND($K1600&gt;=80,$K1600&lt;=82),"Rain Showers",AND($K1600&gt;=95,$K1600&lt;=99),"Thunderstorm",TRUE,"Cloudy"))</f>
        <v>Clear</v>
      </c>
      <c r="G1600" s="3" cm="1">
        <f t="array" ref="G1600">IF($A1600="","",INDEX(OpenMeteoAPI[TemperatureC],ROWS($G$2:G1600)))</f>
        <v>25.9</v>
      </c>
      <c r="H1600" s="4" cm="1">
        <f t="array" ref="H1600">IF($A1600="","",INDEX(OpenMeteoAPI[RelativeHumidityPct],ROWS($H$2:H1600))/100)</f>
        <v>0.37</v>
      </c>
      <c r="I1600" s="4" cm="1">
        <f t="array" ref="I1600">IF($A1600="","",INDEX(OpenMeteoAPI[PrecipitationProbabilityPct],ROWS($I$2:I1600))/100)</f>
        <v>0</v>
      </c>
      <c r="J1600" s="3" cm="1">
        <f t="array" ref="J1600">IF($A1600="","",INDEX(OpenMeteoAPI[PrecipitationMM],ROWS($J$2:J1600)))</f>
        <v>0</v>
      </c>
      <c r="K1600" cm="1">
        <f t="array" ref="K1600">IF($A1600="","",INDEX(OpenMeteoAPI[WeatherCode],ROWS($K$2:K1600)))</f>
        <v>0</v>
      </c>
      <c r="L1600" s="3" cm="1">
        <f t="array" ref="L1600">IF($A1600="","",INDEX(OpenMeteoAPI[WindSpeedKMH],ROWS($L$2:L1600)))</f>
        <v>18.7</v>
      </c>
    </row>
    <row r="1601" spans="1:12">
      <c r="A1601" t="str" cm="1">
        <f t="array" ref="A1601">IFERROR(INDEX(OpenMeteoAPI[City],ROWS($A$2:A1601))&amp;", "&amp;INDEX(OpenMeteoAPI[CountryCode],ROWS($A$2:A1601)),"")</f>
        <v>London, GB</v>
      </c>
      <c r="B1601" t="str" cm="1">
        <f t="array" ref="B1601">IF($A1601="","",INDEX(OpenMeteoAPI[LocationID],ROWS($B$2:B1601)))</f>
        <v>GB-LON</v>
      </c>
      <c r="C1601" s="5" cm="1">
        <f t="array" ref="C1601">IF($A1601="","",INDEX(OpenMeteoAPI[ForecastDateTime],ROWS($C$2:C1601)))</f>
        <v>46216.625</v>
      </c>
      <c r="D1601" t="str">
        <f t="shared" si="24"/>
        <v>3PM</v>
      </c>
      <c r="E1601" t="str" cm="1">
        <f t="array" ref="E1601">IF($K1601="","",_xlfn.IFS($K1601=0,_xlfn.UNICHAR(9728),$K1601&lt;=3,_xlfn.UNICHAR(9729),OR($K1601=45,$K1601=48),"~",AND($K1601&gt;=51,$K1601&lt;=67),_xlfn.UNICHAR(9748),AND($K1601&gt;=71,$K1601&lt;=77),_xlfn.UNICHAR(10052),AND($K1601&gt;=80,$K1601&lt;=82),_xlfn.UNICHAR(9748),AND($K1601&gt;=95,$K1601&lt;=99),_xlfn.UNICHAR(9889),TRUE,_xlfn.UNICHAR(9729)))</f>
        <v>☀</v>
      </c>
      <c r="F1601" t="str" cm="1">
        <f t="array" ref="F1601">IF($K1601="","",_xlfn.IFS($K1601=0,"Clear",$K1601&lt;=3,"Partly Cloudy",OR($K1601=45,$K1601=48),"Fog",AND($K1601&gt;=51,$K1601&lt;=67),"Drizzle",AND($K1601&gt;=71,$K1601&lt;=77),"Snow",AND($K1601&gt;=80,$K1601&lt;=82),"Rain Showers",AND($K1601&gt;=95,$K1601&lt;=99),"Thunderstorm",TRUE,"Cloudy"))</f>
        <v>Clear</v>
      </c>
      <c r="G1601" s="3" cm="1">
        <f t="array" ref="G1601">IF($A1601="","",INDEX(OpenMeteoAPI[TemperatureC],ROWS($G$2:G1601)))</f>
        <v>26.4</v>
      </c>
      <c r="H1601" s="4" cm="1">
        <f t="array" ref="H1601">IF($A1601="","",INDEX(OpenMeteoAPI[RelativeHumidityPct],ROWS($H$2:H1601))/100)</f>
        <v>0.34</v>
      </c>
      <c r="I1601" s="4" cm="1">
        <f t="array" ref="I1601">IF($A1601="","",INDEX(OpenMeteoAPI[PrecipitationProbabilityPct],ROWS($I$2:I1601))/100)</f>
        <v>0.01</v>
      </c>
      <c r="J1601" s="3" cm="1">
        <f t="array" ref="J1601">IF($A1601="","",INDEX(OpenMeteoAPI[PrecipitationMM],ROWS($J$2:J1601)))</f>
        <v>0</v>
      </c>
      <c r="K1601" cm="1">
        <f t="array" ref="K1601">IF($A1601="","",INDEX(OpenMeteoAPI[WeatherCode],ROWS($K$2:K1601)))</f>
        <v>0</v>
      </c>
      <c r="L1601" s="3" cm="1">
        <f t="array" ref="L1601">IF($A1601="","",INDEX(OpenMeteoAPI[WindSpeedKMH],ROWS($L$2:L1601)))</f>
        <v>19.8</v>
      </c>
    </row>
    <row r="1602" spans="1:12">
      <c r="A1602" t="str" cm="1">
        <f t="array" ref="A1602">IFERROR(INDEX(OpenMeteoAPI[City],ROWS($A$2:A1602))&amp;", "&amp;INDEX(OpenMeteoAPI[CountryCode],ROWS($A$2:A1602)),"")</f>
        <v>London, GB</v>
      </c>
      <c r="B1602" t="str" cm="1">
        <f t="array" ref="B1602">IF($A1602="","",INDEX(OpenMeteoAPI[LocationID],ROWS($B$2:B1602)))</f>
        <v>GB-LON</v>
      </c>
      <c r="C1602" s="5" cm="1">
        <f t="array" ref="C1602">IF($A1602="","",INDEX(OpenMeteoAPI[ForecastDateTime],ROWS($C$2:C1602)))</f>
        <v>46216.666666666664</v>
      </c>
      <c r="D1602" t="str">
        <f t="shared" si="24"/>
        <v>4PM</v>
      </c>
      <c r="E1602" t="str" cm="1">
        <f t="array" ref="E1602">IF($K1602="","",_xlfn.IFS($K1602=0,_xlfn.UNICHAR(9728),$K1602&lt;=3,_xlfn.UNICHAR(9729),OR($K1602=45,$K1602=48),"~",AND($K1602&gt;=51,$K1602&lt;=67),_xlfn.UNICHAR(9748),AND($K1602&gt;=71,$K1602&lt;=77),_xlfn.UNICHAR(10052),AND($K1602&gt;=80,$K1602&lt;=82),_xlfn.UNICHAR(9748),AND($K1602&gt;=95,$K1602&lt;=99),_xlfn.UNICHAR(9889),TRUE,_xlfn.UNICHAR(9729)))</f>
        <v>☀</v>
      </c>
      <c r="F1602" t="str" cm="1">
        <f t="array" ref="F1602">IF($K1602="","",_xlfn.IFS($K1602=0,"Clear",$K1602&lt;=3,"Partly Cloudy",OR($K1602=45,$K1602=48),"Fog",AND($K1602&gt;=51,$K1602&lt;=67),"Drizzle",AND($K1602&gt;=71,$K1602&lt;=77),"Snow",AND($K1602&gt;=80,$K1602&lt;=82),"Rain Showers",AND($K1602&gt;=95,$K1602&lt;=99),"Thunderstorm",TRUE,"Cloudy"))</f>
        <v>Clear</v>
      </c>
      <c r="G1602" s="3" cm="1">
        <f t="array" ref="G1602">IF($A1602="","",INDEX(OpenMeteoAPI[TemperatureC],ROWS($G$2:G1602)))</f>
        <v>26.7</v>
      </c>
      <c r="H1602" s="4" cm="1">
        <f t="array" ref="H1602">IF($A1602="","",INDEX(OpenMeteoAPI[RelativeHumidityPct],ROWS($H$2:H1602))/100)</f>
        <v>0.31</v>
      </c>
      <c r="I1602" s="4" cm="1">
        <f t="array" ref="I1602">IF($A1602="","",INDEX(OpenMeteoAPI[PrecipitationProbabilityPct],ROWS($I$2:I1602))/100)</f>
        <v>0.01</v>
      </c>
      <c r="J1602" s="3" cm="1">
        <f t="array" ref="J1602">IF($A1602="","",INDEX(OpenMeteoAPI[PrecipitationMM],ROWS($J$2:J1602)))</f>
        <v>0</v>
      </c>
      <c r="K1602" cm="1">
        <f t="array" ref="K1602">IF($A1602="","",INDEX(OpenMeteoAPI[WeatherCode],ROWS($K$2:K1602)))</f>
        <v>0</v>
      </c>
      <c r="L1602" s="3" cm="1">
        <f t="array" ref="L1602">IF($A1602="","",INDEX(OpenMeteoAPI[WindSpeedKMH],ROWS($L$2:L1602)))</f>
        <v>20.5</v>
      </c>
    </row>
    <row r="1603" spans="1:12">
      <c r="A1603" t="str" cm="1">
        <f t="array" ref="A1603">IFERROR(INDEX(OpenMeteoAPI[City],ROWS($A$2:A1603))&amp;", "&amp;INDEX(OpenMeteoAPI[CountryCode],ROWS($A$2:A1603)),"")</f>
        <v>London, GB</v>
      </c>
      <c r="B1603" t="str" cm="1">
        <f t="array" ref="B1603">IF($A1603="","",INDEX(OpenMeteoAPI[LocationID],ROWS($B$2:B1603)))</f>
        <v>GB-LON</v>
      </c>
      <c r="C1603" s="5" cm="1">
        <f t="array" ref="C1603">IF($A1603="","",INDEX(OpenMeteoAPI[ForecastDateTime],ROWS($C$2:C1603)))</f>
        <v>46216.708333333336</v>
      </c>
      <c r="D1603" t="str">
        <f t="shared" ref="D1603:D1666" si="25">IF($A1603="","",TEXT($C1603,"hAM/PM"))</f>
        <v>5PM</v>
      </c>
      <c r="E1603" t="str" cm="1">
        <f t="array" ref="E1603">IF($K1603="","",_xlfn.IFS($K1603=0,_xlfn.UNICHAR(9728),$K1603&lt;=3,_xlfn.UNICHAR(9729),OR($K1603=45,$K1603=48),"~",AND($K1603&gt;=51,$K1603&lt;=67),_xlfn.UNICHAR(9748),AND($K1603&gt;=71,$K1603&lt;=77),_xlfn.UNICHAR(10052),AND($K1603&gt;=80,$K1603&lt;=82),_xlfn.UNICHAR(9748),AND($K1603&gt;=95,$K1603&lt;=99),_xlfn.UNICHAR(9889),TRUE,_xlfn.UNICHAR(9729)))</f>
        <v>☀</v>
      </c>
      <c r="F1603" t="str" cm="1">
        <f t="array" ref="F1603">IF($K1603="","",_xlfn.IFS($K1603=0,"Clear",$K1603&lt;=3,"Partly Cloudy",OR($K1603=45,$K1603=48),"Fog",AND($K1603&gt;=51,$K1603&lt;=67),"Drizzle",AND($K1603&gt;=71,$K1603&lt;=77),"Snow",AND($K1603&gt;=80,$K1603&lt;=82),"Rain Showers",AND($K1603&gt;=95,$K1603&lt;=99),"Thunderstorm",TRUE,"Cloudy"))</f>
        <v>Clear</v>
      </c>
      <c r="G1603" s="3" cm="1">
        <f t="array" ref="G1603">IF($A1603="","",INDEX(OpenMeteoAPI[TemperatureC],ROWS($G$2:G1603)))</f>
        <v>26.8</v>
      </c>
      <c r="H1603" s="4" cm="1">
        <f t="array" ref="H1603">IF($A1603="","",INDEX(OpenMeteoAPI[RelativeHumidityPct],ROWS($H$2:H1603))/100)</f>
        <v>0.28999999999999998</v>
      </c>
      <c r="I1603" s="4" cm="1">
        <f t="array" ref="I1603">IF($A1603="","",INDEX(OpenMeteoAPI[PrecipitationProbabilityPct],ROWS($I$2:I1603))/100)</f>
        <v>0.01</v>
      </c>
      <c r="J1603" s="3" cm="1">
        <f t="array" ref="J1603">IF($A1603="","",INDEX(OpenMeteoAPI[PrecipitationMM],ROWS($J$2:J1603)))</f>
        <v>0</v>
      </c>
      <c r="K1603" cm="1">
        <f t="array" ref="K1603">IF($A1603="","",INDEX(OpenMeteoAPI[WeatherCode],ROWS($K$2:K1603)))</f>
        <v>0</v>
      </c>
      <c r="L1603" s="3" cm="1">
        <f t="array" ref="L1603">IF($A1603="","",INDEX(OpenMeteoAPI[WindSpeedKMH],ROWS($L$2:L1603)))</f>
        <v>21.2</v>
      </c>
    </row>
    <row r="1604" spans="1:12">
      <c r="A1604" t="str" cm="1">
        <f t="array" ref="A1604">IFERROR(INDEX(OpenMeteoAPI[City],ROWS($A$2:A1604))&amp;", "&amp;INDEX(OpenMeteoAPI[CountryCode],ROWS($A$2:A1604)),"")</f>
        <v>London, GB</v>
      </c>
      <c r="B1604" t="str" cm="1">
        <f t="array" ref="B1604">IF($A1604="","",INDEX(OpenMeteoAPI[LocationID],ROWS($B$2:B1604)))</f>
        <v>GB-LON</v>
      </c>
      <c r="C1604" s="5" cm="1">
        <f t="array" ref="C1604">IF($A1604="","",INDEX(OpenMeteoAPI[ForecastDateTime],ROWS($C$2:C1604)))</f>
        <v>46216.75</v>
      </c>
      <c r="D1604" t="str">
        <f t="shared" si="25"/>
        <v>6PM</v>
      </c>
      <c r="E1604" t="str" cm="1">
        <f t="array" ref="E1604">IF($K1604="","",_xlfn.IFS($K1604=0,_xlfn.UNICHAR(9728),$K1604&lt;=3,_xlfn.UNICHAR(9729),OR($K1604=45,$K1604=48),"~",AND($K1604&gt;=51,$K1604&lt;=67),_xlfn.UNICHAR(9748),AND($K1604&gt;=71,$K1604&lt;=77),_xlfn.UNICHAR(10052),AND($K1604&gt;=80,$K1604&lt;=82),_xlfn.UNICHAR(9748),AND($K1604&gt;=95,$K1604&lt;=99),_xlfn.UNICHAR(9889),TRUE,_xlfn.UNICHAR(9729)))</f>
        <v>☀</v>
      </c>
      <c r="F1604" t="str" cm="1">
        <f t="array" ref="F1604">IF($K1604="","",_xlfn.IFS($K1604=0,"Clear",$K1604&lt;=3,"Partly Cloudy",OR($K1604=45,$K1604=48),"Fog",AND($K1604&gt;=51,$K1604&lt;=67),"Drizzle",AND($K1604&gt;=71,$K1604&lt;=77),"Snow",AND($K1604&gt;=80,$K1604&lt;=82),"Rain Showers",AND($K1604&gt;=95,$K1604&lt;=99),"Thunderstorm",TRUE,"Cloudy"))</f>
        <v>Clear</v>
      </c>
      <c r="G1604" s="3" cm="1">
        <f t="array" ref="G1604">IF($A1604="","",INDEX(OpenMeteoAPI[TemperatureC],ROWS($G$2:G1604)))</f>
        <v>26.6</v>
      </c>
      <c r="H1604" s="4" cm="1">
        <f t="array" ref="H1604">IF($A1604="","",INDEX(OpenMeteoAPI[RelativeHumidityPct],ROWS($H$2:H1604))/100)</f>
        <v>0.28999999999999998</v>
      </c>
      <c r="I1604" s="4" cm="1">
        <f t="array" ref="I1604">IF($A1604="","",INDEX(OpenMeteoAPI[PrecipitationProbabilityPct],ROWS($I$2:I1604))/100)</f>
        <v>0.02</v>
      </c>
      <c r="J1604" s="3" cm="1">
        <f t="array" ref="J1604">IF($A1604="","",INDEX(OpenMeteoAPI[PrecipitationMM],ROWS($J$2:J1604)))</f>
        <v>0</v>
      </c>
      <c r="K1604" cm="1">
        <f t="array" ref="K1604">IF($A1604="","",INDEX(OpenMeteoAPI[WeatherCode],ROWS($K$2:K1604)))</f>
        <v>0</v>
      </c>
      <c r="L1604" s="3" cm="1">
        <f t="array" ref="L1604">IF($A1604="","",INDEX(OpenMeteoAPI[WindSpeedKMH],ROWS($L$2:L1604)))</f>
        <v>22</v>
      </c>
    </row>
    <row r="1605" spans="1:12">
      <c r="A1605" t="str" cm="1">
        <f t="array" ref="A1605">IFERROR(INDEX(OpenMeteoAPI[City],ROWS($A$2:A1605))&amp;", "&amp;INDEX(OpenMeteoAPI[CountryCode],ROWS($A$2:A1605)),"")</f>
        <v>London, GB</v>
      </c>
      <c r="B1605" t="str" cm="1">
        <f t="array" ref="B1605">IF($A1605="","",INDEX(OpenMeteoAPI[LocationID],ROWS($B$2:B1605)))</f>
        <v>GB-LON</v>
      </c>
      <c r="C1605" s="5" cm="1">
        <f t="array" ref="C1605">IF($A1605="","",INDEX(OpenMeteoAPI[ForecastDateTime],ROWS($C$2:C1605)))</f>
        <v>46216.791666666664</v>
      </c>
      <c r="D1605" t="str">
        <f t="shared" si="25"/>
        <v>7PM</v>
      </c>
      <c r="E1605" t="str" cm="1">
        <f t="array" ref="E1605">IF($K1605="","",_xlfn.IFS($K1605=0,_xlfn.UNICHAR(9728),$K1605&lt;=3,_xlfn.UNICHAR(9729),OR($K1605=45,$K1605=48),"~",AND($K1605&gt;=51,$K1605&lt;=67),_xlfn.UNICHAR(9748),AND($K1605&gt;=71,$K1605&lt;=77),_xlfn.UNICHAR(10052),AND($K1605&gt;=80,$K1605&lt;=82),_xlfn.UNICHAR(9748),AND($K1605&gt;=95,$K1605&lt;=99),_xlfn.UNICHAR(9889),TRUE,_xlfn.UNICHAR(9729)))</f>
        <v>☀</v>
      </c>
      <c r="F1605" t="str" cm="1">
        <f t="array" ref="F1605">IF($K1605="","",_xlfn.IFS($K1605=0,"Clear",$K1605&lt;=3,"Partly Cloudy",OR($K1605=45,$K1605=48),"Fog",AND($K1605&gt;=51,$K1605&lt;=67),"Drizzle",AND($K1605&gt;=71,$K1605&lt;=77),"Snow",AND($K1605&gt;=80,$K1605&lt;=82),"Rain Showers",AND($K1605&gt;=95,$K1605&lt;=99),"Thunderstorm",TRUE,"Cloudy"))</f>
        <v>Clear</v>
      </c>
      <c r="G1605" s="3" cm="1">
        <f t="array" ref="G1605">IF($A1605="","",INDEX(OpenMeteoAPI[TemperatureC],ROWS($G$2:G1605)))</f>
        <v>26.2</v>
      </c>
      <c r="H1605" s="4" cm="1">
        <f t="array" ref="H1605">IF($A1605="","",INDEX(OpenMeteoAPI[RelativeHumidityPct],ROWS($H$2:H1605))/100)</f>
        <v>0.31</v>
      </c>
      <c r="I1605" s="4" cm="1">
        <f t="array" ref="I1605">IF($A1605="","",INDEX(OpenMeteoAPI[PrecipitationProbabilityPct],ROWS($I$2:I1605))/100)</f>
        <v>0.02</v>
      </c>
      <c r="J1605" s="3" cm="1">
        <f t="array" ref="J1605">IF($A1605="","",INDEX(OpenMeteoAPI[PrecipitationMM],ROWS($J$2:J1605)))</f>
        <v>0</v>
      </c>
      <c r="K1605" cm="1">
        <f t="array" ref="K1605">IF($A1605="","",INDEX(OpenMeteoAPI[WeatherCode],ROWS($K$2:K1605)))</f>
        <v>0</v>
      </c>
      <c r="L1605" s="3" cm="1">
        <f t="array" ref="L1605">IF($A1605="","",INDEX(OpenMeteoAPI[WindSpeedKMH],ROWS($L$2:L1605)))</f>
        <v>22</v>
      </c>
    </row>
    <row r="1606" spans="1:12">
      <c r="A1606" t="str" cm="1">
        <f t="array" ref="A1606">IFERROR(INDEX(OpenMeteoAPI[City],ROWS($A$2:A1606))&amp;", "&amp;INDEX(OpenMeteoAPI[CountryCode],ROWS($A$2:A1606)),"")</f>
        <v>London, GB</v>
      </c>
      <c r="B1606" t="str" cm="1">
        <f t="array" ref="B1606">IF($A1606="","",INDEX(OpenMeteoAPI[LocationID],ROWS($B$2:B1606)))</f>
        <v>GB-LON</v>
      </c>
      <c r="C1606" s="5" cm="1">
        <f t="array" ref="C1606">IF($A1606="","",INDEX(OpenMeteoAPI[ForecastDateTime],ROWS($C$2:C1606)))</f>
        <v>46216.833333333336</v>
      </c>
      <c r="D1606" t="str">
        <f t="shared" si="25"/>
        <v>8PM</v>
      </c>
      <c r="E1606" t="str" cm="1">
        <f t="array" ref="E1606">IF($K1606="","",_xlfn.IFS($K1606=0,_xlfn.UNICHAR(9728),$K1606&lt;=3,_xlfn.UNICHAR(9729),OR($K1606=45,$K1606=48),"~",AND($K1606&gt;=51,$K1606&lt;=67),_xlfn.UNICHAR(9748),AND($K1606&gt;=71,$K1606&lt;=77),_xlfn.UNICHAR(10052),AND($K1606&gt;=80,$K1606&lt;=82),_xlfn.UNICHAR(9748),AND($K1606&gt;=95,$K1606&lt;=99),_xlfn.UNICHAR(9889),TRUE,_xlfn.UNICHAR(9729)))</f>
        <v>☀</v>
      </c>
      <c r="F1606" t="str" cm="1">
        <f t="array" ref="F1606">IF($K1606="","",_xlfn.IFS($K1606=0,"Clear",$K1606&lt;=3,"Partly Cloudy",OR($K1606=45,$K1606=48),"Fog",AND($K1606&gt;=51,$K1606&lt;=67),"Drizzle",AND($K1606&gt;=71,$K1606&lt;=77),"Snow",AND($K1606&gt;=80,$K1606&lt;=82),"Rain Showers",AND($K1606&gt;=95,$K1606&lt;=99),"Thunderstorm",TRUE,"Cloudy"))</f>
        <v>Clear</v>
      </c>
      <c r="G1606" s="3" cm="1">
        <f t="array" ref="G1606">IF($A1606="","",INDEX(OpenMeteoAPI[TemperatureC],ROWS($G$2:G1606)))</f>
        <v>25.4</v>
      </c>
      <c r="H1606" s="4" cm="1">
        <f t="array" ref="H1606">IF($A1606="","",INDEX(OpenMeteoAPI[RelativeHumidityPct],ROWS($H$2:H1606))/100)</f>
        <v>0.36</v>
      </c>
      <c r="I1606" s="4" cm="1">
        <f t="array" ref="I1606">IF($A1606="","",INDEX(OpenMeteoAPI[PrecipitationProbabilityPct],ROWS($I$2:I1606))/100)</f>
        <v>0.02</v>
      </c>
      <c r="J1606" s="3" cm="1">
        <f t="array" ref="J1606">IF($A1606="","",INDEX(OpenMeteoAPI[PrecipitationMM],ROWS($J$2:J1606)))</f>
        <v>0</v>
      </c>
      <c r="K1606" cm="1">
        <f t="array" ref="K1606">IF($A1606="","",INDEX(OpenMeteoAPI[WeatherCode],ROWS($K$2:K1606)))</f>
        <v>0</v>
      </c>
      <c r="L1606" s="3" cm="1">
        <f t="array" ref="L1606">IF($A1606="","",INDEX(OpenMeteoAPI[WindSpeedKMH],ROWS($L$2:L1606)))</f>
        <v>21.6</v>
      </c>
    </row>
    <row r="1607" spans="1:12">
      <c r="A1607" t="str" cm="1">
        <f t="array" ref="A1607">IFERROR(INDEX(OpenMeteoAPI[City],ROWS($A$2:A1607))&amp;", "&amp;INDEX(OpenMeteoAPI[CountryCode],ROWS($A$2:A1607)),"")</f>
        <v>London, GB</v>
      </c>
      <c r="B1607" t="str" cm="1">
        <f t="array" ref="B1607">IF($A1607="","",INDEX(OpenMeteoAPI[LocationID],ROWS($B$2:B1607)))</f>
        <v>GB-LON</v>
      </c>
      <c r="C1607" s="5" cm="1">
        <f t="array" ref="C1607">IF($A1607="","",INDEX(OpenMeteoAPI[ForecastDateTime],ROWS($C$2:C1607)))</f>
        <v>46216.875</v>
      </c>
      <c r="D1607" t="str">
        <f t="shared" si="25"/>
        <v>9PM</v>
      </c>
      <c r="E1607" t="str" cm="1">
        <f t="array" ref="E1607">IF($K1607="","",_xlfn.IFS($K1607=0,_xlfn.UNICHAR(9728),$K1607&lt;=3,_xlfn.UNICHAR(9729),OR($K1607=45,$K1607=48),"~",AND($K1607&gt;=51,$K1607&lt;=67),_xlfn.UNICHAR(9748),AND($K1607&gt;=71,$K1607&lt;=77),_xlfn.UNICHAR(10052),AND($K1607&gt;=80,$K1607&lt;=82),_xlfn.UNICHAR(9748),AND($K1607&gt;=95,$K1607&lt;=99),_xlfn.UNICHAR(9889),TRUE,_xlfn.UNICHAR(9729)))</f>
        <v>☀</v>
      </c>
      <c r="F1607" t="str" cm="1">
        <f t="array" ref="F1607">IF($K1607="","",_xlfn.IFS($K1607=0,"Clear",$K1607&lt;=3,"Partly Cloudy",OR($K1607=45,$K1607=48),"Fog",AND($K1607&gt;=51,$K1607&lt;=67),"Drizzle",AND($K1607&gt;=71,$K1607&lt;=77),"Snow",AND($K1607&gt;=80,$K1607&lt;=82),"Rain Showers",AND($K1607&gt;=95,$K1607&lt;=99),"Thunderstorm",TRUE,"Cloudy"))</f>
        <v>Clear</v>
      </c>
      <c r="G1607" s="3" cm="1">
        <f t="array" ref="G1607">IF($A1607="","",INDEX(OpenMeteoAPI[TemperatureC],ROWS($G$2:G1607)))</f>
        <v>24.2</v>
      </c>
      <c r="H1607" s="4" cm="1">
        <f t="array" ref="H1607">IF($A1607="","",INDEX(OpenMeteoAPI[RelativeHumidityPct],ROWS($H$2:H1607))/100)</f>
        <v>0.43</v>
      </c>
      <c r="I1607" s="4" cm="1">
        <f t="array" ref="I1607">IF($A1607="","",INDEX(OpenMeteoAPI[PrecipitationProbabilityPct],ROWS($I$2:I1607))/100)</f>
        <v>0.03</v>
      </c>
      <c r="J1607" s="3" cm="1">
        <f t="array" ref="J1607">IF($A1607="","",INDEX(OpenMeteoAPI[PrecipitationMM],ROWS($J$2:J1607)))</f>
        <v>0</v>
      </c>
      <c r="K1607" cm="1">
        <f t="array" ref="K1607">IF($A1607="","",INDEX(OpenMeteoAPI[WeatherCode],ROWS($K$2:K1607)))</f>
        <v>0</v>
      </c>
      <c r="L1607" s="3" cm="1">
        <f t="array" ref="L1607">IF($A1607="","",INDEX(OpenMeteoAPI[WindSpeedKMH],ROWS($L$2:L1607)))</f>
        <v>20.9</v>
      </c>
    </row>
    <row r="1608" spans="1:12">
      <c r="A1608" t="str" cm="1">
        <f t="array" ref="A1608">IFERROR(INDEX(OpenMeteoAPI[City],ROWS($A$2:A1608))&amp;", "&amp;INDEX(OpenMeteoAPI[CountryCode],ROWS($A$2:A1608)),"")</f>
        <v>London, GB</v>
      </c>
      <c r="B1608" t="str" cm="1">
        <f t="array" ref="B1608">IF($A1608="","",INDEX(OpenMeteoAPI[LocationID],ROWS($B$2:B1608)))</f>
        <v>GB-LON</v>
      </c>
      <c r="C1608" s="5" cm="1">
        <f t="array" ref="C1608">IF($A1608="","",INDEX(OpenMeteoAPI[ForecastDateTime],ROWS($C$2:C1608)))</f>
        <v>46216.916666666664</v>
      </c>
      <c r="D1608" t="str">
        <f t="shared" si="25"/>
        <v>10PM</v>
      </c>
      <c r="E1608" t="str" cm="1">
        <f t="array" ref="E1608">IF($K1608="","",_xlfn.IFS($K1608=0,_xlfn.UNICHAR(9728),$K1608&lt;=3,_xlfn.UNICHAR(9729),OR($K1608=45,$K1608=48),"~",AND($K1608&gt;=51,$K1608&lt;=67),_xlfn.UNICHAR(9748),AND($K1608&gt;=71,$K1608&lt;=77),_xlfn.UNICHAR(10052),AND($K1608&gt;=80,$K1608&lt;=82),_xlfn.UNICHAR(9748),AND($K1608&gt;=95,$K1608&lt;=99),_xlfn.UNICHAR(9889),TRUE,_xlfn.UNICHAR(9729)))</f>
        <v>☀</v>
      </c>
      <c r="F1608" t="str" cm="1">
        <f t="array" ref="F1608">IF($K1608="","",_xlfn.IFS($K1608=0,"Clear",$K1608&lt;=3,"Partly Cloudy",OR($K1608=45,$K1608=48),"Fog",AND($K1608&gt;=51,$K1608&lt;=67),"Drizzle",AND($K1608&gt;=71,$K1608&lt;=77),"Snow",AND($K1608&gt;=80,$K1608&lt;=82),"Rain Showers",AND($K1608&gt;=95,$K1608&lt;=99),"Thunderstorm",TRUE,"Cloudy"))</f>
        <v>Clear</v>
      </c>
      <c r="G1608" s="3" cm="1">
        <f t="array" ref="G1608">IF($A1608="","",INDEX(OpenMeteoAPI[TemperatureC],ROWS($G$2:G1608)))</f>
        <v>22.8</v>
      </c>
      <c r="H1608" s="4" cm="1">
        <f t="array" ref="H1608">IF($A1608="","",INDEX(OpenMeteoAPI[RelativeHumidityPct],ROWS($H$2:H1608))/100)</f>
        <v>0.52</v>
      </c>
      <c r="I1608" s="4" cm="1">
        <f t="array" ref="I1608">IF($A1608="","",INDEX(OpenMeteoAPI[PrecipitationProbabilityPct],ROWS($I$2:I1608))/100)</f>
        <v>0.03</v>
      </c>
      <c r="J1608" s="3" cm="1">
        <f t="array" ref="J1608">IF($A1608="","",INDEX(OpenMeteoAPI[PrecipitationMM],ROWS($J$2:J1608)))</f>
        <v>0</v>
      </c>
      <c r="K1608" cm="1">
        <f t="array" ref="K1608">IF($A1608="","",INDEX(OpenMeteoAPI[WeatherCode],ROWS($K$2:K1608)))</f>
        <v>0</v>
      </c>
      <c r="L1608" s="3" cm="1">
        <f t="array" ref="L1608">IF($A1608="","",INDEX(OpenMeteoAPI[WindSpeedKMH],ROWS($L$2:L1608)))</f>
        <v>19.8</v>
      </c>
    </row>
    <row r="1609" spans="1:12">
      <c r="A1609" t="str" cm="1">
        <f t="array" ref="A1609">IFERROR(INDEX(OpenMeteoAPI[City],ROWS($A$2:A1609))&amp;", "&amp;INDEX(OpenMeteoAPI[CountryCode],ROWS($A$2:A1609)),"")</f>
        <v>London, GB</v>
      </c>
      <c r="B1609" t="str" cm="1">
        <f t="array" ref="B1609">IF($A1609="","",INDEX(OpenMeteoAPI[LocationID],ROWS($B$2:B1609)))</f>
        <v>GB-LON</v>
      </c>
      <c r="C1609" s="5" cm="1">
        <f t="array" ref="C1609">IF($A1609="","",INDEX(OpenMeteoAPI[ForecastDateTime],ROWS($C$2:C1609)))</f>
        <v>46216.958333333336</v>
      </c>
      <c r="D1609" t="str">
        <f t="shared" si="25"/>
        <v>11PM</v>
      </c>
      <c r="E1609" t="str" cm="1">
        <f t="array" ref="E1609">IF($K1609="","",_xlfn.IFS($K1609=0,_xlfn.UNICHAR(9728),$K1609&lt;=3,_xlfn.UNICHAR(9729),OR($K1609=45,$K1609=48),"~",AND($K1609&gt;=51,$K1609&lt;=67),_xlfn.UNICHAR(9748),AND($K1609&gt;=71,$K1609&lt;=77),_xlfn.UNICHAR(10052),AND($K1609&gt;=80,$K1609&lt;=82),_xlfn.UNICHAR(9748),AND($K1609&gt;=95,$K1609&lt;=99),_xlfn.UNICHAR(9889),TRUE,_xlfn.UNICHAR(9729)))</f>
        <v>☀</v>
      </c>
      <c r="F1609" t="str" cm="1">
        <f t="array" ref="F1609">IF($K1609="","",_xlfn.IFS($K1609=0,"Clear",$K1609&lt;=3,"Partly Cloudy",OR($K1609=45,$K1609=48),"Fog",AND($K1609&gt;=51,$K1609&lt;=67),"Drizzle",AND($K1609&gt;=71,$K1609&lt;=77),"Snow",AND($K1609&gt;=80,$K1609&lt;=82),"Rain Showers",AND($K1609&gt;=95,$K1609&lt;=99),"Thunderstorm",TRUE,"Cloudy"))</f>
        <v>Clear</v>
      </c>
      <c r="G1609" s="3" cm="1">
        <f t="array" ref="G1609">IF($A1609="","",INDEX(OpenMeteoAPI[TemperatureC],ROWS($G$2:G1609)))</f>
        <v>20.7</v>
      </c>
      <c r="H1609" s="4" cm="1">
        <f t="array" ref="H1609">IF($A1609="","",INDEX(OpenMeteoAPI[RelativeHumidityPct],ROWS($H$2:H1609))/100)</f>
        <v>0.62</v>
      </c>
      <c r="I1609" s="4" cm="1">
        <f t="array" ref="I1609">IF($A1609="","",INDEX(OpenMeteoAPI[PrecipitationProbabilityPct],ROWS($I$2:I1609))/100)</f>
        <v>0.03</v>
      </c>
      <c r="J1609" s="3" cm="1">
        <f t="array" ref="J1609">IF($A1609="","",INDEX(OpenMeteoAPI[PrecipitationMM],ROWS($J$2:J1609)))</f>
        <v>0</v>
      </c>
      <c r="K1609" cm="1">
        <f t="array" ref="K1609">IF($A1609="","",INDEX(OpenMeteoAPI[WeatherCode],ROWS($K$2:K1609)))</f>
        <v>0</v>
      </c>
      <c r="L1609" s="3" cm="1">
        <f t="array" ref="L1609">IF($A1609="","",INDEX(OpenMeteoAPI[WindSpeedKMH],ROWS($L$2:L1609)))</f>
        <v>17.3</v>
      </c>
    </row>
    <row r="1610" spans="1:12">
      <c r="A1610" t="str" cm="1">
        <f t="array" ref="A1610">IFERROR(INDEX(OpenMeteoAPI[City],ROWS($A$2:A1610))&amp;", "&amp;INDEX(OpenMeteoAPI[CountryCode],ROWS($A$2:A1610)),"")</f>
        <v>London, GB</v>
      </c>
      <c r="B1610" t="str" cm="1">
        <f t="array" ref="B1610">IF($A1610="","",INDEX(OpenMeteoAPI[LocationID],ROWS($B$2:B1610)))</f>
        <v>GB-LON</v>
      </c>
      <c r="C1610" s="5" cm="1">
        <f t="array" ref="C1610">IF($A1610="","",INDEX(OpenMeteoAPI[ForecastDateTime],ROWS($C$2:C1610)))</f>
        <v>46217</v>
      </c>
      <c r="D1610" t="str">
        <f t="shared" si="25"/>
        <v>12AM</v>
      </c>
      <c r="E1610" t="str" cm="1">
        <f t="array" ref="E1610">IF($K1610="","",_xlfn.IFS($K1610=0,_xlfn.UNICHAR(9728),$K1610&lt;=3,_xlfn.UNICHAR(9729),OR($K1610=45,$K1610=48),"~",AND($K1610&gt;=51,$K1610&lt;=67),_xlfn.UNICHAR(9748),AND($K1610&gt;=71,$K1610&lt;=77),_xlfn.UNICHAR(10052),AND($K1610&gt;=80,$K1610&lt;=82),_xlfn.UNICHAR(9748),AND($K1610&gt;=95,$K1610&lt;=99),_xlfn.UNICHAR(9889),TRUE,_xlfn.UNICHAR(9729)))</f>
        <v>☀</v>
      </c>
      <c r="F1610" t="str" cm="1">
        <f t="array" ref="F1610">IF($K1610="","",_xlfn.IFS($K1610=0,"Clear",$K1610&lt;=3,"Partly Cloudy",OR($K1610=45,$K1610=48),"Fog",AND($K1610&gt;=51,$K1610&lt;=67),"Drizzle",AND($K1610&gt;=71,$K1610&lt;=77),"Snow",AND($K1610&gt;=80,$K1610&lt;=82),"Rain Showers",AND($K1610&gt;=95,$K1610&lt;=99),"Thunderstorm",TRUE,"Cloudy"))</f>
        <v>Clear</v>
      </c>
      <c r="G1610" s="3" cm="1">
        <f t="array" ref="G1610">IF($A1610="","",INDEX(OpenMeteoAPI[TemperatureC],ROWS($G$2:G1610)))</f>
        <v>18.8</v>
      </c>
      <c r="H1610" s="4" cm="1">
        <f t="array" ref="H1610">IF($A1610="","",INDEX(OpenMeteoAPI[RelativeHumidityPct],ROWS($H$2:H1610))/100)</f>
        <v>0.68</v>
      </c>
      <c r="I1610" s="4" cm="1">
        <f t="array" ref="I1610">IF($A1610="","",INDEX(OpenMeteoAPI[PrecipitationProbabilityPct],ROWS($I$2:I1610))/100)</f>
        <v>0.04</v>
      </c>
      <c r="J1610" s="3" cm="1">
        <f t="array" ref="J1610">IF($A1610="","",INDEX(OpenMeteoAPI[PrecipitationMM],ROWS($J$2:J1610)))</f>
        <v>0</v>
      </c>
      <c r="K1610" cm="1">
        <f t="array" ref="K1610">IF($A1610="","",INDEX(OpenMeteoAPI[WeatherCode],ROWS($K$2:K1610)))</f>
        <v>0</v>
      </c>
      <c r="L1610" s="3" cm="1">
        <f t="array" ref="L1610">IF($A1610="","",INDEX(OpenMeteoAPI[WindSpeedKMH],ROWS($L$2:L1610)))</f>
        <v>15.1</v>
      </c>
    </row>
    <row r="1611" spans="1:12">
      <c r="A1611" t="str" cm="1">
        <f t="array" ref="A1611">IFERROR(INDEX(OpenMeteoAPI[City],ROWS($A$2:A1611))&amp;", "&amp;INDEX(OpenMeteoAPI[CountryCode],ROWS($A$2:A1611)),"")</f>
        <v>London, GB</v>
      </c>
      <c r="B1611" t="str" cm="1">
        <f t="array" ref="B1611">IF($A1611="","",INDEX(OpenMeteoAPI[LocationID],ROWS($B$2:B1611)))</f>
        <v>GB-LON</v>
      </c>
      <c r="C1611" s="5" cm="1">
        <f t="array" ref="C1611">IF($A1611="","",INDEX(OpenMeteoAPI[ForecastDateTime],ROWS($C$2:C1611)))</f>
        <v>46217.041666666664</v>
      </c>
      <c r="D1611" t="str">
        <f t="shared" si="25"/>
        <v>1AM</v>
      </c>
      <c r="E1611" t="str" cm="1">
        <f t="array" ref="E1611">IF($K1611="","",_xlfn.IFS($K1611=0,_xlfn.UNICHAR(9728),$K1611&lt;=3,_xlfn.UNICHAR(9729),OR($K1611=45,$K1611=48),"~",AND($K1611&gt;=51,$K1611&lt;=67),_xlfn.UNICHAR(9748),AND($K1611&gt;=71,$K1611&lt;=77),_xlfn.UNICHAR(10052),AND($K1611&gt;=80,$K1611&lt;=82),_xlfn.UNICHAR(9748),AND($K1611&gt;=95,$K1611&lt;=99),_xlfn.UNICHAR(9889),TRUE,_xlfn.UNICHAR(9729)))</f>
        <v>☀</v>
      </c>
      <c r="F1611" t="str" cm="1">
        <f t="array" ref="F1611">IF($K1611="","",_xlfn.IFS($K1611=0,"Clear",$K1611&lt;=3,"Partly Cloudy",OR($K1611=45,$K1611=48),"Fog",AND($K1611&gt;=51,$K1611&lt;=67),"Drizzle",AND($K1611&gt;=71,$K1611&lt;=77),"Snow",AND($K1611&gt;=80,$K1611&lt;=82),"Rain Showers",AND($K1611&gt;=95,$K1611&lt;=99),"Thunderstorm",TRUE,"Cloudy"))</f>
        <v>Clear</v>
      </c>
      <c r="G1611" s="3" cm="1">
        <f t="array" ref="G1611">IF($A1611="","",INDEX(OpenMeteoAPI[TemperatureC],ROWS($G$2:G1611)))</f>
        <v>17.3</v>
      </c>
      <c r="H1611" s="4" cm="1">
        <f t="array" ref="H1611">IF($A1611="","",INDEX(OpenMeteoAPI[RelativeHumidityPct],ROWS($H$2:H1611))/100)</f>
        <v>0.72</v>
      </c>
      <c r="I1611" s="4" cm="1">
        <f t="array" ref="I1611">IF($A1611="","",INDEX(OpenMeteoAPI[PrecipitationProbabilityPct],ROWS($I$2:I1611))/100)</f>
        <v>0.04</v>
      </c>
      <c r="J1611" s="3" cm="1">
        <f t="array" ref="J1611">IF($A1611="","",INDEX(OpenMeteoAPI[PrecipitationMM],ROWS($J$2:J1611)))</f>
        <v>0</v>
      </c>
      <c r="K1611" cm="1">
        <f t="array" ref="K1611">IF($A1611="","",INDEX(OpenMeteoAPI[WeatherCode],ROWS($K$2:K1611)))</f>
        <v>0</v>
      </c>
      <c r="L1611" s="3" cm="1">
        <f t="array" ref="L1611">IF($A1611="","",INDEX(OpenMeteoAPI[WindSpeedKMH],ROWS($L$2:L1611)))</f>
        <v>13.6</v>
      </c>
    </row>
    <row r="1612" spans="1:12">
      <c r="A1612" t="str" cm="1">
        <f t="array" ref="A1612">IFERROR(INDEX(OpenMeteoAPI[City],ROWS($A$2:A1612))&amp;", "&amp;INDEX(OpenMeteoAPI[CountryCode],ROWS($A$2:A1612)),"")</f>
        <v>London, GB</v>
      </c>
      <c r="B1612" t="str" cm="1">
        <f t="array" ref="B1612">IF($A1612="","",INDEX(OpenMeteoAPI[LocationID],ROWS($B$2:B1612)))</f>
        <v>GB-LON</v>
      </c>
      <c r="C1612" s="5" cm="1">
        <f t="array" ref="C1612">IF($A1612="","",INDEX(OpenMeteoAPI[ForecastDateTime],ROWS($C$2:C1612)))</f>
        <v>46217.083333333336</v>
      </c>
      <c r="D1612" t="str">
        <f t="shared" si="25"/>
        <v>2AM</v>
      </c>
      <c r="E1612" t="str" cm="1">
        <f t="array" ref="E1612">IF($K1612="","",_xlfn.IFS($K1612=0,_xlfn.UNICHAR(9728),$K1612&lt;=3,_xlfn.UNICHAR(9729),OR($K1612=45,$K1612=48),"~",AND($K1612&gt;=51,$K1612&lt;=67),_xlfn.UNICHAR(9748),AND($K1612&gt;=71,$K1612&lt;=77),_xlfn.UNICHAR(10052),AND($K1612&gt;=80,$K1612&lt;=82),_xlfn.UNICHAR(9748),AND($K1612&gt;=95,$K1612&lt;=99),_xlfn.UNICHAR(9889),TRUE,_xlfn.UNICHAR(9729)))</f>
        <v>☁</v>
      </c>
      <c r="F1612" t="str" cm="1">
        <f t="array" ref="F1612">IF($K1612="","",_xlfn.IFS($K1612=0,"Clear",$K1612&lt;=3,"Partly Cloudy",OR($K1612=45,$K1612=48),"Fog",AND($K1612&gt;=51,$K1612&lt;=67),"Drizzle",AND($K1612&gt;=71,$K1612&lt;=77),"Snow",AND($K1612&gt;=80,$K1612&lt;=82),"Rain Showers",AND($K1612&gt;=95,$K1612&lt;=99),"Thunderstorm",TRUE,"Cloudy"))</f>
        <v>Partly Cloudy</v>
      </c>
      <c r="G1612" s="3" cm="1">
        <f t="array" ref="G1612">IF($A1612="","",INDEX(OpenMeteoAPI[TemperatureC],ROWS($G$2:G1612)))</f>
        <v>16.100000000000001</v>
      </c>
      <c r="H1612" s="4" cm="1">
        <f t="array" ref="H1612">IF($A1612="","",INDEX(OpenMeteoAPI[RelativeHumidityPct],ROWS($H$2:H1612))/100)</f>
        <v>0.75</v>
      </c>
      <c r="I1612" s="4" cm="1">
        <f t="array" ref="I1612">IF($A1612="","",INDEX(OpenMeteoAPI[PrecipitationProbabilityPct],ROWS($I$2:I1612))/100)</f>
        <v>0.04</v>
      </c>
      <c r="J1612" s="3" cm="1">
        <f t="array" ref="J1612">IF($A1612="","",INDEX(OpenMeteoAPI[PrecipitationMM],ROWS($J$2:J1612)))</f>
        <v>0</v>
      </c>
      <c r="K1612" cm="1">
        <f t="array" ref="K1612">IF($A1612="","",INDEX(OpenMeteoAPI[WeatherCode],ROWS($K$2:K1612)))</f>
        <v>2</v>
      </c>
      <c r="L1612" s="3" cm="1">
        <f t="array" ref="L1612">IF($A1612="","",INDEX(OpenMeteoAPI[WindSpeedKMH],ROWS($L$2:L1612)))</f>
        <v>12.5</v>
      </c>
    </row>
    <row r="1613" spans="1:12">
      <c r="A1613" t="str" cm="1">
        <f t="array" ref="A1613">IFERROR(INDEX(OpenMeteoAPI[City],ROWS($A$2:A1613))&amp;", "&amp;INDEX(OpenMeteoAPI[CountryCode],ROWS($A$2:A1613)),"")</f>
        <v>London, GB</v>
      </c>
      <c r="B1613" t="str" cm="1">
        <f t="array" ref="B1613">IF($A1613="","",INDEX(OpenMeteoAPI[LocationID],ROWS($B$2:B1613)))</f>
        <v>GB-LON</v>
      </c>
      <c r="C1613" s="5" cm="1">
        <f t="array" ref="C1613">IF($A1613="","",INDEX(OpenMeteoAPI[ForecastDateTime],ROWS($C$2:C1613)))</f>
        <v>46217.125</v>
      </c>
      <c r="D1613" t="str">
        <f t="shared" si="25"/>
        <v>3AM</v>
      </c>
      <c r="E1613" t="str" cm="1">
        <f t="array" ref="E1613">IF($K1613="","",_xlfn.IFS($K1613=0,_xlfn.UNICHAR(9728),$K1613&lt;=3,_xlfn.UNICHAR(9729),OR($K1613=45,$K1613=48),"~",AND($K1613&gt;=51,$K1613&lt;=67),_xlfn.UNICHAR(9748),AND($K1613&gt;=71,$K1613&lt;=77),_xlfn.UNICHAR(10052),AND($K1613&gt;=80,$K1613&lt;=82),_xlfn.UNICHAR(9748),AND($K1613&gt;=95,$K1613&lt;=99),_xlfn.UNICHAR(9889),TRUE,_xlfn.UNICHAR(9729)))</f>
        <v>☁</v>
      </c>
      <c r="F1613" t="str" cm="1">
        <f t="array" ref="F1613">IF($K1613="","",_xlfn.IFS($K1613=0,"Clear",$K1613&lt;=3,"Partly Cloudy",OR($K1613=45,$K1613=48),"Fog",AND($K1613&gt;=51,$K1613&lt;=67),"Drizzle",AND($K1613&gt;=71,$K1613&lt;=77),"Snow",AND($K1613&gt;=80,$K1613&lt;=82),"Rain Showers",AND($K1613&gt;=95,$K1613&lt;=99),"Thunderstorm",TRUE,"Cloudy"))</f>
        <v>Partly Cloudy</v>
      </c>
      <c r="G1613" s="3" cm="1">
        <f t="array" ref="G1613">IF($A1613="","",INDEX(OpenMeteoAPI[TemperatureC],ROWS($G$2:G1613)))</f>
        <v>15.6</v>
      </c>
      <c r="H1613" s="4" cm="1">
        <f t="array" ref="H1613">IF($A1613="","",INDEX(OpenMeteoAPI[RelativeHumidityPct],ROWS($H$2:H1613))/100)</f>
        <v>0.79</v>
      </c>
      <c r="I1613" s="4" cm="1">
        <f t="array" ref="I1613">IF($A1613="","",INDEX(OpenMeteoAPI[PrecipitationProbabilityPct],ROWS($I$2:I1613))/100)</f>
        <v>0.05</v>
      </c>
      <c r="J1613" s="3" cm="1">
        <f t="array" ref="J1613">IF($A1613="","",INDEX(OpenMeteoAPI[PrecipitationMM],ROWS($J$2:J1613)))</f>
        <v>0</v>
      </c>
      <c r="K1613" cm="1">
        <f t="array" ref="K1613">IF($A1613="","",INDEX(OpenMeteoAPI[WeatherCode],ROWS($K$2:K1613)))</f>
        <v>2</v>
      </c>
      <c r="L1613" s="3" cm="1">
        <f t="array" ref="L1613">IF($A1613="","",INDEX(OpenMeteoAPI[WindSpeedKMH],ROWS($L$2:L1613)))</f>
        <v>12.5</v>
      </c>
    </row>
    <row r="1614" spans="1:12">
      <c r="A1614" t="str" cm="1">
        <f t="array" ref="A1614">IFERROR(INDEX(OpenMeteoAPI[City],ROWS($A$2:A1614))&amp;", "&amp;INDEX(OpenMeteoAPI[CountryCode],ROWS($A$2:A1614)),"")</f>
        <v>London, GB</v>
      </c>
      <c r="B1614" t="str" cm="1">
        <f t="array" ref="B1614">IF($A1614="","",INDEX(OpenMeteoAPI[LocationID],ROWS($B$2:B1614)))</f>
        <v>GB-LON</v>
      </c>
      <c r="C1614" s="5" cm="1">
        <f t="array" ref="C1614">IF($A1614="","",INDEX(OpenMeteoAPI[ForecastDateTime],ROWS($C$2:C1614)))</f>
        <v>46217.166666666664</v>
      </c>
      <c r="D1614" t="str">
        <f t="shared" si="25"/>
        <v>4AM</v>
      </c>
      <c r="E1614" t="str" cm="1">
        <f t="array" ref="E1614">IF($K1614="","",_xlfn.IFS($K1614=0,_xlfn.UNICHAR(9728),$K1614&lt;=3,_xlfn.UNICHAR(9729),OR($K1614=45,$K1614=48),"~",AND($K1614&gt;=51,$K1614&lt;=67),_xlfn.UNICHAR(9748),AND($K1614&gt;=71,$K1614&lt;=77),_xlfn.UNICHAR(10052),AND($K1614&gt;=80,$K1614&lt;=82),_xlfn.UNICHAR(9748),AND($K1614&gt;=95,$K1614&lt;=99),_xlfn.UNICHAR(9889),TRUE,_xlfn.UNICHAR(9729)))</f>
        <v>☁</v>
      </c>
      <c r="F1614" t="str" cm="1">
        <f t="array" ref="F1614">IF($K1614="","",_xlfn.IFS($K1614=0,"Clear",$K1614&lt;=3,"Partly Cloudy",OR($K1614=45,$K1614=48),"Fog",AND($K1614&gt;=51,$K1614&lt;=67),"Drizzle",AND($K1614&gt;=71,$K1614&lt;=77),"Snow",AND($K1614&gt;=80,$K1614&lt;=82),"Rain Showers",AND($K1614&gt;=95,$K1614&lt;=99),"Thunderstorm",TRUE,"Cloudy"))</f>
        <v>Partly Cloudy</v>
      </c>
      <c r="G1614" s="3" cm="1">
        <f t="array" ref="G1614">IF($A1614="","",INDEX(OpenMeteoAPI[TemperatureC],ROWS($G$2:G1614)))</f>
        <v>15.4</v>
      </c>
      <c r="H1614" s="4" cm="1">
        <f t="array" ref="H1614">IF($A1614="","",INDEX(OpenMeteoAPI[RelativeHumidityPct],ROWS($H$2:H1614))/100)</f>
        <v>0.83</v>
      </c>
      <c r="I1614" s="4" cm="1">
        <f t="array" ref="I1614">IF($A1614="","",INDEX(OpenMeteoAPI[PrecipitationProbabilityPct],ROWS($I$2:I1614))/100)</f>
        <v>0.05</v>
      </c>
      <c r="J1614" s="3" cm="1">
        <f t="array" ref="J1614">IF($A1614="","",INDEX(OpenMeteoAPI[PrecipitationMM],ROWS($J$2:J1614)))</f>
        <v>0</v>
      </c>
      <c r="K1614" cm="1">
        <f t="array" ref="K1614">IF($A1614="","",INDEX(OpenMeteoAPI[WeatherCode],ROWS($K$2:K1614)))</f>
        <v>1</v>
      </c>
      <c r="L1614" s="3" cm="1">
        <f t="array" ref="L1614">IF($A1614="","",INDEX(OpenMeteoAPI[WindSpeedKMH],ROWS($L$2:L1614)))</f>
        <v>12.5</v>
      </c>
    </row>
    <row r="1615" spans="1:12">
      <c r="A1615" t="str" cm="1">
        <f t="array" ref="A1615">IFERROR(INDEX(OpenMeteoAPI[City],ROWS($A$2:A1615))&amp;", "&amp;INDEX(OpenMeteoAPI[CountryCode],ROWS($A$2:A1615)),"")</f>
        <v>London, GB</v>
      </c>
      <c r="B1615" t="str" cm="1">
        <f t="array" ref="B1615">IF($A1615="","",INDEX(OpenMeteoAPI[LocationID],ROWS($B$2:B1615)))</f>
        <v>GB-LON</v>
      </c>
      <c r="C1615" s="5" cm="1">
        <f t="array" ref="C1615">IF($A1615="","",INDEX(OpenMeteoAPI[ForecastDateTime],ROWS($C$2:C1615)))</f>
        <v>46217.208333333336</v>
      </c>
      <c r="D1615" t="str">
        <f t="shared" si="25"/>
        <v>5AM</v>
      </c>
      <c r="E1615" t="str" cm="1">
        <f t="array" ref="E1615">IF($K1615="","",_xlfn.IFS($K1615=0,_xlfn.UNICHAR(9728),$K1615&lt;=3,_xlfn.UNICHAR(9729),OR($K1615=45,$K1615=48),"~",AND($K1615&gt;=51,$K1615&lt;=67),_xlfn.UNICHAR(9748),AND($K1615&gt;=71,$K1615&lt;=77),_xlfn.UNICHAR(10052),AND($K1615&gt;=80,$K1615&lt;=82),_xlfn.UNICHAR(9748),AND($K1615&gt;=95,$K1615&lt;=99),_xlfn.UNICHAR(9889),TRUE,_xlfn.UNICHAR(9729)))</f>
        <v>☁</v>
      </c>
      <c r="F1615" t="str" cm="1">
        <f t="array" ref="F1615">IF($K1615="","",_xlfn.IFS($K1615=0,"Clear",$K1615&lt;=3,"Partly Cloudy",OR($K1615=45,$K1615=48),"Fog",AND($K1615&gt;=51,$K1615&lt;=67),"Drizzle",AND($K1615&gt;=71,$K1615&lt;=77),"Snow",AND($K1615&gt;=80,$K1615&lt;=82),"Rain Showers",AND($K1615&gt;=95,$K1615&lt;=99),"Thunderstorm",TRUE,"Cloudy"))</f>
        <v>Partly Cloudy</v>
      </c>
      <c r="G1615" s="3" cm="1">
        <f t="array" ref="G1615">IF($A1615="","",INDEX(OpenMeteoAPI[TemperatureC],ROWS($G$2:G1615)))</f>
        <v>15.4</v>
      </c>
      <c r="H1615" s="4" cm="1">
        <f t="array" ref="H1615">IF($A1615="","",INDEX(OpenMeteoAPI[RelativeHumidityPct],ROWS($H$2:H1615))/100)</f>
        <v>0.84</v>
      </c>
      <c r="I1615" s="4" cm="1">
        <f t="array" ref="I1615">IF($A1615="","",INDEX(OpenMeteoAPI[PrecipitationProbabilityPct],ROWS($I$2:I1615))/100)</f>
        <v>0.05</v>
      </c>
      <c r="J1615" s="3" cm="1">
        <f t="array" ref="J1615">IF($A1615="","",INDEX(OpenMeteoAPI[PrecipitationMM],ROWS($J$2:J1615)))</f>
        <v>0</v>
      </c>
      <c r="K1615" cm="1">
        <f t="array" ref="K1615">IF($A1615="","",INDEX(OpenMeteoAPI[WeatherCode],ROWS($K$2:K1615)))</f>
        <v>1</v>
      </c>
      <c r="L1615" s="3" cm="1">
        <f t="array" ref="L1615">IF($A1615="","",INDEX(OpenMeteoAPI[WindSpeedKMH],ROWS($L$2:L1615)))</f>
        <v>12.6</v>
      </c>
    </row>
    <row r="1616" spans="1:12">
      <c r="A1616" t="str" cm="1">
        <f t="array" ref="A1616">IFERROR(INDEX(OpenMeteoAPI[City],ROWS($A$2:A1616))&amp;", "&amp;INDEX(OpenMeteoAPI[CountryCode],ROWS($A$2:A1616)),"")</f>
        <v>London, GB</v>
      </c>
      <c r="B1616" t="str" cm="1">
        <f t="array" ref="B1616">IF($A1616="","",INDEX(OpenMeteoAPI[LocationID],ROWS($B$2:B1616)))</f>
        <v>GB-LON</v>
      </c>
      <c r="C1616" s="5" cm="1">
        <f t="array" ref="C1616">IF($A1616="","",INDEX(OpenMeteoAPI[ForecastDateTime],ROWS($C$2:C1616)))</f>
        <v>46217.25</v>
      </c>
      <c r="D1616" t="str">
        <f t="shared" si="25"/>
        <v>6AM</v>
      </c>
      <c r="E1616" t="str" cm="1">
        <f t="array" ref="E1616">IF($K1616="","",_xlfn.IFS($K1616=0,_xlfn.UNICHAR(9728),$K1616&lt;=3,_xlfn.UNICHAR(9729),OR($K1616=45,$K1616=48),"~",AND($K1616&gt;=51,$K1616&lt;=67),_xlfn.UNICHAR(9748),AND($K1616&gt;=71,$K1616&lt;=77),_xlfn.UNICHAR(10052),AND($K1616&gt;=80,$K1616&lt;=82),_xlfn.UNICHAR(9748),AND($K1616&gt;=95,$K1616&lt;=99),_xlfn.UNICHAR(9889),TRUE,_xlfn.UNICHAR(9729)))</f>
        <v>☁</v>
      </c>
      <c r="F1616" t="str" cm="1">
        <f t="array" ref="F1616">IF($K1616="","",_xlfn.IFS($K1616=0,"Clear",$K1616&lt;=3,"Partly Cloudy",OR($K1616=45,$K1616=48),"Fog",AND($K1616&gt;=51,$K1616&lt;=67),"Drizzle",AND($K1616&gt;=71,$K1616&lt;=77),"Snow",AND($K1616&gt;=80,$K1616&lt;=82),"Rain Showers",AND($K1616&gt;=95,$K1616&lt;=99),"Thunderstorm",TRUE,"Cloudy"))</f>
        <v>Partly Cloudy</v>
      </c>
      <c r="G1616" s="3" cm="1">
        <f t="array" ref="G1616">IF($A1616="","",INDEX(OpenMeteoAPI[TemperatureC],ROWS($G$2:G1616)))</f>
        <v>15.7</v>
      </c>
      <c r="H1616" s="4" cm="1">
        <f t="array" ref="H1616">IF($A1616="","",INDEX(OpenMeteoAPI[RelativeHumidityPct],ROWS($H$2:H1616))/100)</f>
        <v>0.84</v>
      </c>
      <c r="I1616" s="4" cm="1">
        <f t="array" ref="I1616">IF($A1616="","",INDEX(OpenMeteoAPI[PrecipitationProbabilityPct],ROWS($I$2:I1616))/100)</f>
        <v>0.06</v>
      </c>
      <c r="J1616" s="3" cm="1">
        <f t="array" ref="J1616">IF($A1616="","",INDEX(OpenMeteoAPI[PrecipitationMM],ROWS($J$2:J1616)))</f>
        <v>0</v>
      </c>
      <c r="K1616" cm="1">
        <f t="array" ref="K1616">IF($A1616="","",INDEX(OpenMeteoAPI[WeatherCode],ROWS($K$2:K1616)))</f>
        <v>1</v>
      </c>
      <c r="L1616" s="3" cm="1">
        <f t="array" ref="L1616">IF($A1616="","",INDEX(OpenMeteoAPI[WindSpeedKMH],ROWS($L$2:L1616)))</f>
        <v>12.8</v>
      </c>
    </row>
    <row r="1617" spans="1:12">
      <c r="A1617" t="str" cm="1">
        <f t="array" ref="A1617">IFERROR(INDEX(OpenMeteoAPI[City],ROWS($A$2:A1617))&amp;", "&amp;INDEX(OpenMeteoAPI[CountryCode],ROWS($A$2:A1617)),"")</f>
        <v>London, GB</v>
      </c>
      <c r="B1617" t="str" cm="1">
        <f t="array" ref="B1617">IF($A1617="","",INDEX(OpenMeteoAPI[LocationID],ROWS($B$2:B1617)))</f>
        <v>GB-LON</v>
      </c>
      <c r="C1617" s="5" cm="1">
        <f t="array" ref="C1617">IF($A1617="","",INDEX(OpenMeteoAPI[ForecastDateTime],ROWS($C$2:C1617)))</f>
        <v>46217.291666666664</v>
      </c>
      <c r="D1617" t="str">
        <f t="shared" si="25"/>
        <v>7AM</v>
      </c>
      <c r="E1617" t="str" cm="1">
        <f t="array" ref="E1617">IF($K1617="","",_xlfn.IFS($K1617=0,_xlfn.UNICHAR(9728),$K1617&lt;=3,_xlfn.UNICHAR(9729),OR($K1617=45,$K1617=48),"~",AND($K1617&gt;=51,$K1617&lt;=67),_xlfn.UNICHAR(9748),AND($K1617&gt;=71,$K1617&lt;=77),_xlfn.UNICHAR(10052),AND($K1617&gt;=80,$K1617&lt;=82),_xlfn.UNICHAR(9748),AND($K1617&gt;=95,$K1617&lt;=99),_xlfn.UNICHAR(9889),TRUE,_xlfn.UNICHAR(9729)))</f>
        <v>☁</v>
      </c>
      <c r="F1617" t="str" cm="1">
        <f t="array" ref="F1617">IF($K1617="","",_xlfn.IFS($K1617=0,"Clear",$K1617&lt;=3,"Partly Cloudy",OR($K1617=45,$K1617=48),"Fog",AND($K1617&gt;=51,$K1617&lt;=67),"Drizzle",AND($K1617&gt;=71,$K1617&lt;=77),"Snow",AND($K1617&gt;=80,$K1617&lt;=82),"Rain Showers",AND($K1617&gt;=95,$K1617&lt;=99),"Thunderstorm",TRUE,"Cloudy"))</f>
        <v>Partly Cloudy</v>
      </c>
      <c r="G1617" s="3" cm="1">
        <f t="array" ref="G1617">IF($A1617="","",INDEX(OpenMeteoAPI[TemperatureC],ROWS($G$2:G1617)))</f>
        <v>16.3</v>
      </c>
      <c r="H1617" s="4" cm="1">
        <f t="array" ref="H1617">IF($A1617="","",INDEX(OpenMeteoAPI[RelativeHumidityPct],ROWS($H$2:H1617))/100)</f>
        <v>0.81</v>
      </c>
      <c r="I1617" s="4" cm="1">
        <f t="array" ref="I1617">IF($A1617="","",INDEX(OpenMeteoAPI[PrecipitationProbabilityPct],ROWS($I$2:I1617))/100)</f>
        <v>0.06</v>
      </c>
      <c r="J1617" s="3" cm="1">
        <f t="array" ref="J1617">IF($A1617="","",INDEX(OpenMeteoAPI[PrecipitationMM],ROWS($J$2:J1617)))</f>
        <v>0</v>
      </c>
      <c r="K1617" cm="1">
        <f t="array" ref="K1617">IF($A1617="","",INDEX(OpenMeteoAPI[WeatherCode],ROWS($K$2:K1617)))</f>
        <v>1</v>
      </c>
      <c r="L1617" s="3" cm="1">
        <f t="array" ref="L1617">IF($A1617="","",INDEX(OpenMeteoAPI[WindSpeedKMH],ROWS($L$2:L1617)))</f>
        <v>12.9</v>
      </c>
    </row>
    <row r="1618" spans="1:12">
      <c r="A1618" t="str" cm="1">
        <f t="array" ref="A1618">IFERROR(INDEX(OpenMeteoAPI[City],ROWS($A$2:A1618))&amp;", "&amp;INDEX(OpenMeteoAPI[CountryCode],ROWS($A$2:A1618)),"")</f>
        <v>London, GB</v>
      </c>
      <c r="B1618" t="str" cm="1">
        <f t="array" ref="B1618">IF($A1618="","",INDEX(OpenMeteoAPI[LocationID],ROWS($B$2:B1618)))</f>
        <v>GB-LON</v>
      </c>
      <c r="C1618" s="5" cm="1">
        <f t="array" ref="C1618">IF($A1618="","",INDEX(OpenMeteoAPI[ForecastDateTime],ROWS($C$2:C1618)))</f>
        <v>46217.333333333336</v>
      </c>
      <c r="D1618" t="str">
        <f t="shared" si="25"/>
        <v>8AM</v>
      </c>
      <c r="E1618" t="str" cm="1">
        <f t="array" ref="E1618">IF($K1618="","",_xlfn.IFS($K1618=0,_xlfn.UNICHAR(9728),$K1618&lt;=3,_xlfn.UNICHAR(9729),OR($K1618=45,$K1618=48),"~",AND($K1618&gt;=51,$K1618&lt;=67),_xlfn.UNICHAR(9748),AND($K1618&gt;=71,$K1618&lt;=77),_xlfn.UNICHAR(10052),AND($K1618&gt;=80,$K1618&lt;=82),_xlfn.UNICHAR(9748),AND($K1618&gt;=95,$K1618&lt;=99),_xlfn.UNICHAR(9889),TRUE,_xlfn.UNICHAR(9729)))</f>
        <v>☁</v>
      </c>
      <c r="F1618" t="str" cm="1">
        <f t="array" ref="F1618">IF($K1618="","",_xlfn.IFS($K1618=0,"Clear",$K1618&lt;=3,"Partly Cloudy",OR($K1618=45,$K1618=48),"Fog",AND($K1618&gt;=51,$K1618&lt;=67),"Drizzle",AND($K1618&gt;=71,$K1618&lt;=77),"Snow",AND($K1618&gt;=80,$K1618&lt;=82),"Rain Showers",AND($K1618&gt;=95,$K1618&lt;=99),"Thunderstorm",TRUE,"Cloudy"))</f>
        <v>Partly Cloudy</v>
      </c>
      <c r="G1618" s="3" cm="1">
        <f t="array" ref="G1618">IF($A1618="","",INDEX(OpenMeteoAPI[TemperatureC],ROWS($G$2:G1618)))</f>
        <v>17.5</v>
      </c>
      <c r="H1618" s="4" cm="1">
        <f t="array" ref="H1618">IF($A1618="","",INDEX(OpenMeteoAPI[RelativeHumidityPct],ROWS($H$2:H1618))/100)</f>
        <v>0.73</v>
      </c>
      <c r="I1618" s="4" cm="1">
        <f t="array" ref="I1618">IF($A1618="","",INDEX(OpenMeteoAPI[PrecipitationProbabilityPct],ROWS($I$2:I1618))/100)</f>
        <v>0.06</v>
      </c>
      <c r="J1618" s="3" cm="1">
        <f t="array" ref="J1618">IF($A1618="","",INDEX(OpenMeteoAPI[PrecipitationMM],ROWS($J$2:J1618)))</f>
        <v>0</v>
      </c>
      <c r="K1618" cm="1">
        <f t="array" ref="K1618">IF($A1618="","",INDEX(OpenMeteoAPI[WeatherCode],ROWS($K$2:K1618)))</f>
        <v>1</v>
      </c>
      <c r="L1618" s="3" cm="1">
        <f t="array" ref="L1618">IF($A1618="","",INDEX(OpenMeteoAPI[WindSpeedKMH],ROWS($L$2:L1618)))</f>
        <v>13.1</v>
      </c>
    </row>
    <row r="1619" spans="1:12">
      <c r="A1619" t="str" cm="1">
        <f t="array" ref="A1619">IFERROR(INDEX(OpenMeteoAPI[City],ROWS($A$2:A1619))&amp;", "&amp;INDEX(OpenMeteoAPI[CountryCode],ROWS($A$2:A1619)),"")</f>
        <v>London, GB</v>
      </c>
      <c r="B1619" t="str" cm="1">
        <f t="array" ref="B1619">IF($A1619="","",INDEX(OpenMeteoAPI[LocationID],ROWS($B$2:B1619)))</f>
        <v>GB-LON</v>
      </c>
      <c r="C1619" s="5" cm="1">
        <f t="array" ref="C1619">IF($A1619="","",INDEX(OpenMeteoAPI[ForecastDateTime],ROWS($C$2:C1619)))</f>
        <v>46217.375</v>
      </c>
      <c r="D1619" t="str">
        <f t="shared" si="25"/>
        <v>9AM</v>
      </c>
      <c r="E1619" t="str" cm="1">
        <f t="array" ref="E1619">IF($K1619="","",_xlfn.IFS($K1619=0,_xlfn.UNICHAR(9728),$K1619&lt;=3,_xlfn.UNICHAR(9729),OR($K1619=45,$K1619=48),"~",AND($K1619&gt;=51,$K1619&lt;=67),_xlfn.UNICHAR(9748),AND($K1619&gt;=71,$K1619&lt;=77),_xlfn.UNICHAR(10052),AND($K1619&gt;=80,$K1619&lt;=82),_xlfn.UNICHAR(9748),AND($K1619&gt;=95,$K1619&lt;=99),_xlfn.UNICHAR(9889),TRUE,_xlfn.UNICHAR(9729)))</f>
        <v>☁</v>
      </c>
      <c r="F1619" t="str" cm="1">
        <f t="array" ref="F1619">IF($K1619="","",_xlfn.IFS($K1619=0,"Clear",$K1619&lt;=3,"Partly Cloudy",OR($K1619=45,$K1619=48),"Fog",AND($K1619&gt;=51,$K1619&lt;=67),"Drizzle",AND($K1619&gt;=71,$K1619&lt;=77),"Snow",AND($K1619&gt;=80,$K1619&lt;=82),"Rain Showers",AND($K1619&gt;=95,$K1619&lt;=99),"Thunderstorm",TRUE,"Cloudy"))</f>
        <v>Partly Cloudy</v>
      </c>
      <c r="G1619" s="3" cm="1">
        <f t="array" ref="G1619">IF($A1619="","",INDEX(OpenMeteoAPI[TemperatureC],ROWS($G$2:G1619)))</f>
        <v>19.3</v>
      </c>
      <c r="H1619" s="4" cm="1">
        <f t="array" ref="H1619">IF($A1619="","",INDEX(OpenMeteoAPI[RelativeHumidityPct],ROWS($H$2:H1619))/100)</f>
        <v>0.63</v>
      </c>
      <c r="I1619" s="4" cm="1">
        <f t="array" ref="I1619">IF($A1619="","",INDEX(OpenMeteoAPI[PrecipitationProbabilityPct],ROWS($I$2:I1619))/100)</f>
        <v>0.05</v>
      </c>
      <c r="J1619" s="3" cm="1">
        <f t="array" ref="J1619">IF($A1619="","",INDEX(OpenMeteoAPI[PrecipitationMM],ROWS($J$2:J1619)))</f>
        <v>0</v>
      </c>
      <c r="K1619" cm="1">
        <f t="array" ref="K1619">IF($A1619="","",INDEX(OpenMeteoAPI[WeatherCode],ROWS($K$2:K1619)))</f>
        <v>2</v>
      </c>
      <c r="L1619" s="3" cm="1">
        <f t="array" ref="L1619">IF($A1619="","",INDEX(OpenMeteoAPI[WindSpeedKMH],ROWS($L$2:L1619)))</f>
        <v>13.7</v>
      </c>
    </row>
    <row r="1620" spans="1:12">
      <c r="A1620" t="str" cm="1">
        <f t="array" ref="A1620">IFERROR(INDEX(OpenMeteoAPI[City],ROWS($A$2:A1620))&amp;", "&amp;INDEX(OpenMeteoAPI[CountryCode],ROWS($A$2:A1620)),"")</f>
        <v>London, GB</v>
      </c>
      <c r="B1620" t="str" cm="1">
        <f t="array" ref="B1620">IF($A1620="","",INDEX(OpenMeteoAPI[LocationID],ROWS($B$2:B1620)))</f>
        <v>GB-LON</v>
      </c>
      <c r="C1620" s="5" cm="1">
        <f t="array" ref="C1620">IF($A1620="","",INDEX(OpenMeteoAPI[ForecastDateTime],ROWS($C$2:C1620)))</f>
        <v>46217.416666666664</v>
      </c>
      <c r="D1620" t="str">
        <f t="shared" si="25"/>
        <v>10AM</v>
      </c>
      <c r="E1620" t="str" cm="1">
        <f t="array" ref="E1620">IF($K1620="","",_xlfn.IFS($K1620=0,_xlfn.UNICHAR(9728),$K1620&lt;=3,_xlfn.UNICHAR(9729),OR($K1620=45,$K1620=48),"~",AND($K1620&gt;=51,$K1620&lt;=67),_xlfn.UNICHAR(9748),AND($K1620&gt;=71,$K1620&lt;=77),_xlfn.UNICHAR(10052),AND($K1620&gt;=80,$K1620&lt;=82),_xlfn.UNICHAR(9748),AND($K1620&gt;=95,$K1620&lt;=99),_xlfn.UNICHAR(9889),TRUE,_xlfn.UNICHAR(9729)))</f>
        <v>☁</v>
      </c>
      <c r="F1620" t="str" cm="1">
        <f t="array" ref="F1620">IF($K1620="","",_xlfn.IFS($K1620=0,"Clear",$K1620&lt;=3,"Partly Cloudy",OR($K1620=45,$K1620=48),"Fog",AND($K1620&gt;=51,$K1620&lt;=67),"Drizzle",AND($K1620&gt;=71,$K1620&lt;=77),"Snow",AND($K1620&gt;=80,$K1620&lt;=82),"Rain Showers",AND($K1620&gt;=95,$K1620&lt;=99),"Thunderstorm",TRUE,"Cloudy"))</f>
        <v>Partly Cloudy</v>
      </c>
      <c r="G1620" s="3" cm="1">
        <f t="array" ref="G1620">IF($A1620="","",INDEX(OpenMeteoAPI[TemperatureC],ROWS($G$2:G1620)))</f>
        <v>21.4</v>
      </c>
      <c r="H1620" s="4" cm="1">
        <f t="array" ref="H1620">IF($A1620="","",INDEX(OpenMeteoAPI[RelativeHumidityPct],ROWS($H$2:H1620))/100)</f>
        <v>0.53</v>
      </c>
      <c r="I1620" s="4" cm="1">
        <f t="array" ref="I1620">IF($A1620="","",INDEX(OpenMeteoAPI[PrecipitationProbabilityPct],ROWS($I$2:I1620))/100)</f>
        <v>0.04</v>
      </c>
      <c r="J1620" s="3" cm="1">
        <f t="array" ref="J1620">IF($A1620="","",INDEX(OpenMeteoAPI[PrecipitationMM],ROWS($J$2:J1620)))</f>
        <v>0</v>
      </c>
      <c r="K1620" cm="1">
        <f t="array" ref="K1620">IF($A1620="","",INDEX(OpenMeteoAPI[WeatherCode],ROWS($K$2:K1620)))</f>
        <v>2</v>
      </c>
      <c r="L1620" s="3" cm="1">
        <f t="array" ref="L1620">IF($A1620="","",INDEX(OpenMeteoAPI[WindSpeedKMH],ROWS($L$2:L1620)))</f>
        <v>14.5</v>
      </c>
    </row>
    <row r="1621" spans="1:12">
      <c r="A1621" t="str" cm="1">
        <f t="array" ref="A1621">IFERROR(INDEX(OpenMeteoAPI[City],ROWS($A$2:A1621))&amp;", "&amp;INDEX(OpenMeteoAPI[CountryCode],ROWS($A$2:A1621)),"")</f>
        <v>London, GB</v>
      </c>
      <c r="B1621" t="str" cm="1">
        <f t="array" ref="B1621">IF($A1621="","",INDEX(OpenMeteoAPI[LocationID],ROWS($B$2:B1621)))</f>
        <v>GB-LON</v>
      </c>
      <c r="C1621" s="5" cm="1">
        <f t="array" ref="C1621">IF($A1621="","",INDEX(OpenMeteoAPI[ForecastDateTime],ROWS($C$2:C1621)))</f>
        <v>46217.458333333336</v>
      </c>
      <c r="D1621" t="str">
        <f t="shared" si="25"/>
        <v>11AM</v>
      </c>
      <c r="E1621" t="str" cm="1">
        <f t="array" ref="E1621">IF($K1621="","",_xlfn.IFS($K1621=0,_xlfn.UNICHAR(9728),$K1621&lt;=3,_xlfn.UNICHAR(9729),OR($K1621=45,$K1621=48),"~",AND($K1621&gt;=51,$K1621&lt;=67),_xlfn.UNICHAR(9748),AND($K1621&gt;=71,$K1621&lt;=77),_xlfn.UNICHAR(10052),AND($K1621&gt;=80,$K1621&lt;=82),_xlfn.UNICHAR(9748),AND($K1621&gt;=95,$K1621&lt;=99),_xlfn.UNICHAR(9889),TRUE,_xlfn.UNICHAR(9729)))</f>
        <v>☁</v>
      </c>
      <c r="F1621" t="str" cm="1">
        <f t="array" ref="F1621">IF($K1621="","",_xlfn.IFS($K1621=0,"Clear",$K1621&lt;=3,"Partly Cloudy",OR($K1621=45,$K1621=48),"Fog",AND($K1621&gt;=51,$K1621&lt;=67),"Drizzle",AND($K1621&gt;=71,$K1621&lt;=77),"Snow",AND($K1621&gt;=80,$K1621&lt;=82),"Rain Showers",AND($K1621&gt;=95,$K1621&lt;=99),"Thunderstorm",TRUE,"Cloudy"))</f>
        <v>Partly Cloudy</v>
      </c>
      <c r="G1621" s="3" cm="1">
        <f t="array" ref="G1621">IF($A1621="","",INDEX(OpenMeteoAPI[TemperatureC],ROWS($G$2:G1621)))</f>
        <v>23.5</v>
      </c>
      <c r="H1621" s="4" cm="1">
        <f t="array" ref="H1621">IF($A1621="","",INDEX(OpenMeteoAPI[RelativeHumidityPct],ROWS($H$2:H1621))/100)</f>
        <v>0.44</v>
      </c>
      <c r="I1621" s="4" cm="1">
        <f t="array" ref="I1621">IF($A1621="","",INDEX(OpenMeteoAPI[PrecipitationProbabilityPct],ROWS($I$2:I1621))/100)</f>
        <v>0.03</v>
      </c>
      <c r="J1621" s="3" cm="1">
        <f t="array" ref="J1621">IF($A1621="","",INDEX(OpenMeteoAPI[PrecipitationMM],ROWS($J$2:J1621)))</f>
        <v>0</v>
      </c>
      <c r="K1621" cm="1">
        <f t="array" ref="K1621">IF($A1621="","",INDEX(OpenMeteoAPI[WeatherCode],ROWS($K$2:K1621)))</f>
        <v>2</v>
      </c>
      <c r="L1621" s="3" cm="1">
        <f t="array" ref="L1621">IF($A1621="","",INDEX(OpenMeteoAPI[WindSpeedKMH],ROWS($L$2:L1621)))</f>
        <v>15.6</v>
      </c>
    </row>
    <row r="1622" spans="1:12">
      <c r="A1622" t="str" cm="1">
        <f t="array" ref="A1622">IFERROR(INDEX(OpenMeteoAPI[City],ROWS($A$2:A1622))&amp;", "&amp;INDEX(OpenMeteoAPI[CountryCode],ROWS($A$2:A1622)),"")</f>
        <v>London, GB</v>
      </c>
      <c r="B1622" t="str" cm="1">
        <f t="array" ref="B1622">IF($A1622="","",INDEX(OpenMeteoAPI[LocationID],ROWS($B$2:B1622)))</f>
        <v>GB-LON</v>
      </c>
      <c r="C1622" s="5" cm="1">
        <f t="array" ref="C1622">IF($A1622="","",INDEX(OpenMeteoAPI[ForecastDateTime],ROWS($C$2:C1622)))</f>
        <v>46217.5</v>
      </c>
      <c r="D1622" t="str">
        <f t="shared" si="25"/>
        <v>12PM</v>
      </c>
      <c r="E1622" t="str" cm="1">
        <f t="array" ref="E1622">IF($K1622="","",_xlfn.IFS($K1622=0,_xlfn.UNICHAR(9728),$K1622&lt;=3,_xlfn.UNICHAR(9729),OR($K1622=45,$K1622=48),"~",AND($K1622&gt;=51,$K1622&lt;=67),_xlfn.UNICHAR(9748),AND($K1622&gt;=71,$K1622&lt;=77),_xlfn.UNICHAR(10052),AND($K1622&gt;=80,$K1622&lt;=82),_xlfn.UNICHAR(9748),AND($K1622&gt;=95,$K1622&lt;=99),_xlfn.UNICHAR(9889),TRUE,_xlfn.UNICHAR(9729)))</f>
        <v>☁</v>
      </c>
      <c r="F1622" t="str" cm="1">
        <f t="array" ref="F1622">IF($K1622="","",_xlfn.IFS($K1622=0,"Clear",$K1622&lt;=3,"Partly Cloudy",OR($K1622=45,$K1622=48),"Fog",AND($K1622&gt;=51,$K1622&lt;=67),"Drizzle",AND($K1622&gt;=71,$K1622&lt;=77),"Snow",AND($K1622&gt;=80,$K1622&lt;=82),"Rain Showers",AND($K1622&gt;=95,$K1622&lt;=99),"Thunderstorm",TRUE,"Cloudy"))</f>
        <v>Partly Cloudy</v>
      </c>
      <c r="G1622" s="3" cm="1">
        <f t="array" ref="G1622">IF($A1622="","",INDEX(OpenMeteoAPI[TemperatureC],ROWS($G$2:G1622)))</f>
        <v>25.3</v>
      </c>
      <c r="H1622" s="4" cm="1">
        <f t="array" ref="H1622">IF($A1622="","",INDEX(OpenMeteoAPI[RelativeHumidityPct],ROWS($H$2:H1622))/100)</f>
        <v>0.38</v>
      </c>
      <c r="I1622" s="4" cm="1">
        <f t="array" ref="I1622">IF($A1622="","",INDEX(OpenMeteoAPI[PrecipitationProbabilityPct],ROWS($I$2:I1622))/100)</f>
        <v>0.02</v>
      </c>
      <c r="J1622" s="3" cm="1">
        <f t="array" ref="J1622">IF($A1622="","",INDEX(OpenMeteoAPI[PrecipitationMM],ROWS($J$2:J1622)))</f>
        <v>0</v>
      </c>
      <c r="K1622" cm="1">
        <f t="array" ref="K1622">IF($A1622="","",INDEX(OpenMeteoAPI[WeatherCode],ROWS($K$2:K1622)))</f>
        <v>3</v>
      </c>
      <c r="L1622" s="3" cm="1">
        <f t="array" ref="L1622">IF($A1622="","",INDEX(OpenMeteoAPI[WindSpeedKMH],ROWS($L$2:L1622)))</f>
        <v>16.600000000000001</v>
      </c>
    </row>
    <row r="1623" spans="1:12">
      <c r="A1623" t="str" cm="1">
        <f t="array" ref="A1623">IFERROR(INDEX(OpenMeteoAPI[City],ROWS($A$2:A1623))&amp;", "&amp;INDEX(OpenMeteoAPI[CountryCode],ROWS($A$2:A1623)),"")</f>
        <v>London, GB</v>
      </c>
      <c r="B1623" t="str" cm="1">
        <f t="array" ref="B1623">IF($A1623="","",INDEX(OpenMeteoAPI[LocationID],ROWS($B$2:B1623)))</f>
        <v>GB-LON</v>
      </c>
      <c r="C1623" s="5" cm="1">
        <f t="array" ref="C1623">IF($A1623="","",INDEX(OpenMeteoAPI[ForecastDateTime],ROWS($C$2:C1623)))</f>
        <v>46217.541666666664</v>
      </c>
      <c r="D1623" t="str">
        <f t="shared" si="25"/>
        <v>1PM</v>
      </c>
      <c r="E1623" t="str" cm="1">
        <f t="array" ref="E1623">IF($K1623="","",_xlfn.IFS($K1623=0,_xlfn.UNICHAR(9728),$K1623&lt;=3,_xlfn.UNICHAR(9729),OR($K1623=45,$K1623=48),"~",AND($K1623&gt;=51,$K1623&lt;=67),_xlfn.UNICHAR(9748),AND($K1623&gt;=71,$K1623&lt;=77),_xlfn.UNICHAR(10052),AND($K1623&gt;=80,$K1623&lt;=82),_xlfn.UNICHAR(9748),AND($K1623&gt;=95,$K1623&lt;=99),_xlfn.UNICHAR(9889),TRUE,_xlfn.UNICHAR(9729)))</f>
        <v>☁</v>
      </c>
      <c r="F1623" t="str" cm="1">
        <f t="array" ref="F1623">IF($K1623="","",_xlfn.IFS($K1623=0,"Clear",$K1623&lt;=3,"Partly Cloudy",OR($K1623=45,$K1623=48),"Fog",AND($K1623&gt;=51,$K1623&lt;=67),"Drizzle",AND($K1623&gt;=71,$K1623&lt;=77),"Snow",AND($K1623&gt;=80,$K1623&lt;=82),"Rain Showers",AND($K1623&gt;=95,$K1623&lt;=99),"Thunderstorm",TRUE,"Cloudy"))</f>
        <v>Partly Cloudy</v>
      </c>
      <c r="G1623" s="3" cm="1">
        <f t="array" ref="G1623">IF($A1623="","",INDEX(OpenMeteoAPI[TemperatureC],ROWS($G$2:G1623)))</f>
        <v>26.5</v>
      </c>
      <c r="H1623" s="4" cm="1">
        <f t="array" ref="H1623">IF($A1623="","",INDEX(OpenMeteoAPI[RelativeHumidityPct],ROWS($H$2:H1623))/100)</f>
        <v>0.35</v>
      </c>
      <c r="I1623" s="4" cm="1">
        <f t="array" ref="I1623">IF($A1623="","",INDEX(OpenMeteoAPI[PrecipitationProbabilityPct],ROWS($I$2:I1623))/100)</f>
        <v>0.02</v>
      </c>
      <c r="J1623" s="3" cm="1">
        <f t="array" ref="J1623">IF($A1623="","",INDEX(OpenMeteoAPI[PrecipitationMM],ROWS($J$2:J1623)))</f>
        <v>0</v>
      </c>
      <c r="K1623" cm="1">
        <f t="array" ref="K1623">IF($A1623="","",INDEX(OpenMeteoAPI[WeatherCode],ROWS($K$2:K1623)))</f>
        <v>3</v>
      </c>
      <c r="L1623" s="3" cm="1">
        <f t="array" ref="L1623">IF($A1623="","",INDEX(OpenMeteoAPI[WindSpeedKMH],ROWS($L$2:L1623)))</f>
        <v>17.2</v>
      </c>
    </row>
    <row r="1624" spans="1:12">
      <c r="A1624" t="str" cm="1">
        <f t="array" ref="A1624">IFERROR(INDEX(OpenMeteoAPI[City],ROWS($A$2:A1624))&amp;", "&amp;INDEX(OpenMeteoAPI[CountryCode],ROWS($A$2:A1624)),"")</f>
        <v>London, GB</v>
      </c>
      <c r="B1624" t="str" cm="1">
        <f t="array" ref="B1624">IF($A1624="","",INDEX(OpenMeteoAPI[LocationID],ROWS($B$2:B1624)))</f>
        <v>GB-LON</v>
      </c>
      <c r="C1624" s="5" cm="1">
        <f t="array" ref="C1624">IF($A1624="","",INDEX(OpenMeteoAPI[ForecastDateTime],ROWS($C$2:C1624)))</f>
        <v>46217.583333333336</v>
      </c>
      <c r="D1624" t="str">
        <f t="shared" si="25"/>
        <v>2PM</v>
      </c>
      <c r="E1624" t="str" cm="1">
        <f t="array" ref="E1624">IF($K1624="","",_xlfn.IFS($K1624=0,_xlfn.UNICHAR(9728),$K1624&lt;=3,_xlfn.UNICHAR(9729),OR($K1624=45,$K1624=48),"~",AND($K1624&gt;=51,$K1624&lt;=67),_xlfn.UNICHAR(9748),AND($K1624&gt;=71,$K1624&lt;=77),_xlfn.UNICHAR(10052),AND($K1624&gt;=80,$K1624&lt;=82),_xlfn.UNICHAR(9748),AND($K1624&gt;=95,$K1624&lt;=99),_xlfn.UNICHAR(9889),TRUE,_xlfn.UNICHAR(9729)))</f>
        <v>☁</v>
      </c>
      <c r="F1624" t="str" cm="1">
        <f t="array" ref="F1624">IF($K1624="","",_xlfn.IFS($K1624=0,"Clear",$K1624&lt;=3,"Partly Cloudy",OR($K1624=45,$K1624=48),"Fog",AND($K1624&gt;=51,$K1624&lt;=67),"Drizzle",AND($K1624&gt;=71,$K1624&lt;=77),"Snow",AND($K1624&gt;=80,$K1624&lt;=82),"Rain Showers",AND($K1624&gt;=95,$K1624&lt;=99),"Thunderstorm",TRUE,"Cloudy"))</f>
        <v>Partly Cloudy</v>
      </c>
      <c r="G1624" s="3" cm="1">
        <f t="array" ref="G1624">IF($A1624="","",INDEX(OpenMeteoAPI[TemperatureC],ROWS($G$2:G1624)))</f>
        <v>27.1</v>
      </c>
      <c r="H1624" s="4" cm="1">
        <f t="array" ref="H1624">IF($A1624="","",INDEX(OpenMeteoAPI[RelativeHumidityPct],ROWS($H$2:H1624))/100)</f>
        <v>0.33</v>
      </c>
      <c r="I1624" s="4" cm="1">
        <f t="array" ref="I1624">IF($A1624="","",INDEX(OpenMeteoAPI[PrecipitationProbabilityPct],ROWS($I$2:I1624))/100)</f>
        <v>0.02</v>
      </c>
      <c r="J1624" s="3" cm="1">
        <f t="array" ref="J1624">IF($A1624="","",INDEX(OpenMeteoAPI[PrecipitationMM],ROWS($J$2:J1624)))</f>
        <v>0</v>
      </c>
      <c r="K1624" cm="1">
        <f t="array" ref="K1624">IF($A1624="","",INDEX(OpenMeteoAPI[WeatherCode],ROWS($K$2:K1624)))</f>
        <v>3</v>
      </c>
      <c r="L1624" s="3" cm="1">
        <f t="array" ref="L1624">IF($A1624="","",INDEX(OpenMeteoAPI[WindSpeedKMH],ROWS($L$2:L1624)))</f>
        <v>17.5</v>
      </c>
    </row>
    <row r="1625" spans="1:12">
      <c r="A1625" t="str" cm="1">
        <f t="array" ref="A1625">IFERROR(INDEX(OpenMeteoAPI[City],ROWS($A$2:A1625))&amp;", "&amp;INDEX(OpenMeteoAPI[CountryCode],ROWS($A$2:A1625)),"")</f>
        <v>London, GB</v>
      </c>
      <c r="B1625" t="str" cm="1">
        <f t="array" ref="B1625">IF($A1625="","",INDEX(OpenMeteoAPI[LocationID],ROWS($B$2:B1625)))</f>
        <v>GB-LON</v>
      </c>
      <c r="C1625" s="5" cm="1">
        <f t="array" ref="C1625">IF($A1625="","",INDEX(OpenMeteoAPI[ForecastDateTime],ROWS($C$2:C1625)))</f>
        <v>46217.625</v>
      </c>
      <c r="D1625" t="str">
        <f t="shared" si="25"/>
        <v>3PM</v>
      </c>
      <c r="E1625" t="str" cm="1">
        <f t="array" ref="E1625">IF($K1625="","",_xlfn.IFS($K1625=0,_xlfn.UNICHAR(9728),$K1625&lt;=3,_xlfn.UNICHAR(9729),OR($K1625=45,$K1625=48),"~",AND($K1625&gt;=51,$K1625&lt;=67),_xlfn.UNICHAR(9748),AND($K1625&gt;=71,$K1625&lt;=77),_xlfn.UNICHAR(10052),AND($K1625&gt;=80,$K1625&lt;=82),_xlfn.UNICHAR(9748),AND($K1625&gt;=95,$K1625&lt;=99),_xlfn.UNICHAR(9889),TRUE,_xlfn.UNICHAR(9729)))</f>
        <v>☁</v>
      </c>
      <c r="F1625" t="str" cm="1">
        <f t="array" ref="F1625">IF($K1625="","",_xlfn.IFS($K1625=0,"Clear",$K1625&lt;=3,"Partly Cloudy",OR($K1625=45,$K1625=48),"Fog",AND($K1625&gt;=51,$K1625&lt;=67),"Drizzle",AND($K1625&gt;=71,$K1625&lt;=77),"Snow",AND($K1625&gt;=80,$K1625&lt;=82),"Rain Showers",AND($K1625&gt;=95,$K1625&lt;=99),"Thunderstorm",TRUE,"Cloudy"))</f>
        <v>Partly Cloudy</v>
      </c>
      <c r="G1625" s="3" cm="1">
        <f t="array" ref="G1625">IF($A1625="","",INDEX(OpenMeteoAPI[TemperatureC],ROWS($G$2:G1625)))</f>
        <v>27.3</v>
      </c>
      <c r="H1625" s="4" cm="1">
        <f t="array" ref="H1625">IF($A1625="","",INDEX(OpenMeteoAPI[RelativeHumidityPct],ROWS($H$2:H1625))/100)</f>
        <v>0.32</v>
      </c>
      <c r="I1625" s="4" cm="1">
        <f t="array" ref="I1625">IF($A1625="","",INDEX(OpenMeteoAPI[PrecipitationProbabilityPct],ROWS($I$2:I1625))/100)</f>
        <v>0.03</v>
      </c>
      <c r="J1625" s="3" cm="1">
        <f t="array" ref="J1625">IF($A1625="","",INDEX(OpenMeteoAPI[PrecipitationMM],ROWS($J$2:J1625)))</f>
        <v>0</v>
      </c>
      <c r="K1625" cm="1">
        <f t="array" ref="K1625">IF($A1625="","",INDEX(OpenMeteoAPI[WeatherCode],ROWS($K$2:K1625)))</f>
        <v>3</v>
      </c>
      <c r="L1625" s="3" cm="1">
        <f t="array" ref="L1625">IF($A1625="","",INDEX(OpenMeteoAPI[WindSpeedKMH],ROWS($L$2:L1625)))</f>
        <v>17.600000000000001</v>
      </c>
    </row>
    <row r="1626" spans="1:12">
      <c r="A1626" t="str" cm="1">
        <f t="array" ref="A1626">IFERROR(INDEX(OpenMeteoAPI[City],ROWS($A$2:A1626))&amp;", "&amp;INDEX(OpenMeteoAPI[CountryCode],ROWS($A$2:A1626)),"")</f>
        <v>London, GB</v>
      </c>
      <c r="B1626" t="str" cm="1">
        <f t="array" ref="B1626">IF($A1626="","",INDEX(OpenMeteoAPI[LocationID],ROWS($B$2:B1626)))</f>
        <v>GB-LON</v>
      </c>
      <c r="C1626" s="5" cm="1">
        <f t="array" ref="C1626">IF($A1626="","",INDEX(OpenMeteoAPI[ForecastDateTime],ROWS($C$2:C1626)))</f>
        <v>46217.666666666664</v>
      </c>
      <c r="D1626" t="str">
        <f t="shared" si="25"/>
        <v>4PM</v>
      </c>
      <c r="E1626" t="str" cm="1">
        <f t="array" ref="E1626">IF($K1626="","",_xlfn.IFS($K1626=0,_xlfn.UNICHAR(9728),$K1626&lt;=3,_xlfn.UNICHAR(9729),OR($K1626=45,$K1626=48),"~",AND($K1626&gt;=51,$K1626&lt;=67),_xlfn.UNICHAR(9748),AND($K1626&gt;=71,$K1626&lt;=77),_xlfn.UNICHAR(10052),AND($K1626&gt;=80,$K1626&lt;=82),_xlfn.UNICHAR(9748),AND($K1626&gt;=95,$K1626&lt;=99),_xlfn.UNICHAR(9889),TRUE,_xlfn.UNICHAR(9729)))</f>
        <v>☁</v>
      </c>
      <c r="F1626" t="str" cm="1">
        <f t="array" ref="F1626">IF($K1626="","",_xlfn.IFS($K1626=0,"Clear",$K1626&lt;=3,"Partly Cloudy",OR($K1626=45,$K1626=48),"Fog",AND($K1626&gt;=51,$K1626&lt;=67),"Drizzle",AND($K1626&gt;=71,$K1626&lt;=77),"Snow",AND($K1626&gt;=80,$K1626&lt;=82),"Rain Showers",AND($K1626&gt;=95,$K1626&lt;=99),"Thunderstorm",TRUE,"Cloudy"))</f>
        <v>Partly Cloudy</v>
      </c>
      <c r="G1626" s="3" cm="1">
        <f t="array" ref="G1626">IF($A1626="","",INDEX(OpenMeteoAPI[TemperatureC],ROWS($G$2:G1626)))</f>
        <v>27.2</v>
      </c>
      <c r="H1626" s="4" cm="1">
        <f t="array" ref="H1626">IF($A1626="","",INDEX(OpenMeteoAPI[RelativeHumidityPct],ROWS($H$2:H1626))/100)</f>
        <v>0.32</v>
      </c>
      <c r="I1626" s="4" cm="1">
        <f t="array" ref="I1626">IF($A1626="","",INDEX(OpenMeteoAPI[PrecipitationProbabilityPct],ROWS($I$2:I1626))/100)</f>
        <v>0.03</v>
      </c>
      <c r="J1626" s="3" cm="1">
        <f t="array" ref="J1626">IF($A1626="","",INDEX(OpenMeteoAPI[PrecipitationMM],ROWS($J$2:J1626)))</f>
        <v>0</v>
      </c>
      <c r="K1626" cm="1">
        <f t="array" ref="K1626">IF($A1626="","",INDEX(OpenMeteoAPI[WeatherCode],ROWS($K$2:K1626)))</f>
        <v>3</v>
      </c>
      <c r="L1626" s="3" cm="1">
        <f t="array" ref="L1626">IF($A1626="","",INDEX(OpenMeteoAPI[WindSpeedKMH],ROWS($L$2:L1626)))</f>
        <v>17.600000000000001</v>
      </c>
    </row>
    <row r="1627" spans="1:12">
      <c r="A1627" t="str" cm="1">
        <f t="array" ref="A1627">IFERROR(INDEX(OpenMeteoAPI[City],ROWS($A$2:A1627))&amp;", "&amp;INDEX(OpenMeteoAPI[CountryCode],ROWS($A$2:A1627)),"")</f>
        <v>London, GB</v>
      </c>
      <c r="B1627" t="str" cm="1">
        <f t="array" ref="B1627">IF($A1627="","",INDEX(OpenMeteoAPI[LocationID],ROWS($B$2:B1627)))</f>
        <v>GB-LON</v>
      </c>
      <c r="C1627" s="5" cm="1">
        <f t="array" ref="C1627">IF($A1627="","",INDEX(OpenMeteoAPI[ForecastDateTime],ROWS($C$2:C1627)))</f>
        <v>46217.708333333336</v>
      </c>
      <c r="D1627" t="str">
        <f t="shared" si="25"/>
        <v>5PM</v>
      </c>
      <c r="E1627" t="str" cm="1">
        <f t="array" ref="E1627">IF($K1627="","",_xlfn.IFS($K1627=0,_xlfn.UNICHAR(9728),$K1627&lt;=3,_xlfn.UNICHAR(9729),OR($K1627=45,$K1627=48),"~",AND($K1627&gt;=51,$K1627&lt;=67),_xlfn.UNICHAR(9748),AND($K1627&gt;=71,$K1627&lt;=77),_xlfn.UNICHAR(10052),AND($K1627&gt;=80,$K1627&lt;=82),_xlfn.UNICHAR(9748),AND($K1627&gt;=95,$K1627&lt;=99),_xlfn.UNICHAR(9889),TRUE,_xlfn.UNICHAR(9729)))</f>
        <v>☁</v>
      </c>
      <c r="F1627" t="str" cm="1">
        <f t="array" ref="F1627">IF($K1627="","",_xlfn.IFS($K1627=0,"Clear",$K1627&lt;=3,"Partly Cloudy",OR($K1627=45,$K1627=48),"Fog",AND($K1627&gt;=51,$K1627&lt;=67),"Drizzle",AND($K1627&gt;=71,$K1627&lt;=77),"Snow",AND($K1627&gt;=80,$K1627&lt;=82),"Rain Showers",AND($K1627&gt;=95,$K1627&lt;=99),"Thunderstorm",TRUE,"Cloudy"))</f>
        <v>Partly Cloudy</v>
      </c>
      <c r="G1627" s="3" cm="1">
        <f t="array" ref="G1627">IF($A1627="","",INDEX(OpenMeteoAPI[TemperatureC],ROWS($G$2:G1627)))</f>
        <v>26.9</v>
      </c>
      <c r="H1627" s="4" cm="1">
        <f t="array" ref="H1627">IF($A1627="","",INDEX(OpenMeteoAPI[RelativeHumidityPct],ROWS($H$2:H1627))/100)</f>
        <v>0.32</v>
      </c>
      <c r="I1627" s="4" cm="1">
        <f t="array" ref="I1627">IF($A1627="","",INDEX(OpenMeteoAPI[PrecipitationProbabilityPct],ROWS($I$2:I1627))/100)</f>
        <v>0.03</v>
      </c>
      <c r="J1627" s="3" cm="1">
        <f t="array" ref="J1627">IF($A1627="","",INDEX(OpenMeteoAPI[PrecipitationMM],ROWS($J$2:J1627)))</f>
        <v>0</v>
      </c>
      <c r="K1627" cm="1">
        <f t="array" ref="K1627">IF($A1627="","",INDEX(OpenMeteoAPI[WeatherCode],ROWS($K$2:K1627)))</f>
        <v>3</v>
      </c>
      <c r="L1627" s="3" cm="1">
        <f t="array" ref="L1627">IF($A1627="","",INDEX(OpenMeteoAPI[WindSpeedKMH],ROWS($L$2:L1627)))</f>
        <v>17.2</v>
      </c>
    </row>
    <row r="1628" spans="1:12">
      <c r="A1628" t="str" cm="1">
        <f t="array" ref="A1628">IFERROR(INDEX(OpenMeteoAPI[City],ROWS($A$2:A1628))&amp;", "&amp;INDEX(OpenMeteoAPI[CountryCode],ROWS($A$2:A1628)),"")</f>
        <v>London, GB</v>
      </c>
      <c r="B1628" t="str" cm="1">
        <f t="array" ref="B1628">IF($A1628="","",INDEX(OpenMeteoAPI[LocationID],ROWS($B$2:B1628)))</f>
        <v>GB-LON</v>
      </c>
      <c r="C1628" s="5" cm="1">
        <f t="array" ref="C1628">IF($A1628="","",INDEX(OpenMeteoAPI[ForecastDateTime],ROWS($C$2:C1628)))</f>
        <v>46217.75</v>
      </c>
      <c r="D1628" t="str">
        <f t="shared" si="25"/>
        <v>6PM</v>
      </c>
      <c r="E1628" t="str" cm="1">
        <f t="array" ref="E1628">IF($K1628="","",_xlfn.IFS($K1628=0,_xlfn.UNICHAR(9728),$K1628&lt;=3,_xlfn.UNICHAR(9729),OR($K1628=45,$K1628=48),"~",AND($K1628&gt;=51,$K1628&lt;=67),_xlfn.UNICHAR(9748),AND($K1628&gt;=71,$K1628&lt;=77),_xlfn.UNICHAR(10052),AND($K1628&gt;=80,$K1628&lt;=82),_xlfn.UNICHAR(9748),AND($K1628&gt;=95,$K1628&lt;=99),_xlfn.UNICHAR(9889),TRUE,_xlfn.UNICHAR(9729)))</f>
        <v>☁</v>
      </c>
      <c r="F1628" t="str" cm="1">
        <f t="array" ref="F1628">IF($K1628="","",_xlfn.IFS($K1628=0,"Clear",$K1628&lt;=3,"Partly Cloudy",OR($K1628=45,$K1628=48),"Fog",AND($K1628&gt;=51,$K1628&lt;=67),"Drizzle",AND($K1628&gt;=71,$K1628&lt;=77),"Snow",AND($K1628&gt;=80,$K1628&lt;=82),"Rain Showers",AND($K1628&gt;=95,$K1628&lt;=99),"Thunderstorm",TRUE,"Cloudy"))</f>
        <v>Partly Cloudy</v>
      </c>
      <c r="G1628" s="3" cm="1">
        <f t="array" ref="G1628">IF($A1628="","",INDEX(OpenMeteoAPI[TemperatureC],ROWS($G$2:G1628)))</f>
        <v>26.4</v>
      </c>
      <c r="H1628" s="4" cm="1">
        <f t="array" ref="H1628">IF($A1628="","",INDEX(OpenMeteoAPI[RelativeHumidityPct],ROWS($H$2:H1628))/100)</f>
        <v>0.33</v>
      </c>
      <c r="I1628" s="4" cm="1">
        <f t="array" ref="I1628">IF($A1628="","",INDEX(OpenMeteoAPI[PrecipitationProbabilityPct],ROWS($I$2:I1628))/100)</f>
        <v>0.04</v>
      </c>
      <c r="J1628" s="3" cm="1">
        <f t="array" ref="J1628">IF($A1628="","",INDEX(OpenMeteoAPI[PrecipitationMM],ROWS($J$2:J1628)))</f>
        <v>0</v>
      </c>
      <c r="K1628" cm="1">
        <f t="array" ref="K1628">IF($A1628="","",INDEX(OpenMeteoAPI[WeatherCode],ROWS($K$2:K1628)))</f>
        <v>3</v>
      </c>
      <c r="L1628" s="3" cm="1">
        <f t="array" ref="L1628">IF($A1628="","",INDEX(OpenMeteoAPI[WindSpeedKMH],ROWS($L$2:L1628)))</f>
        <v>16.899999999999999</v>
      </c>
    </row>
    <row r="1629" spans="1:12">
      <c r="A1629" t="str" cm="1">
        <f t="array" ref="A1629">IFERROR(INDEX(OpenMeteoAPI[City],ROWS($A$2:A1629))&amp;", "&amp;INDEX(OpenMeteoAPI[CountryCode],ROWS($A$2:A1629)),"")</f>
        <v>London, GB</v>
      </c>
      <c r="B1629" t="str" cm="1">
        <f t="array" ref="B1629">IF($A1629="","",INDEX(OpenMeteoAPI[LocationID],ROWS($B$2:B1629)))</f>
        <v>GB-LON</v>
      </c>
      <c r="C1629" s="5" cm="1">
        <f t="array" ref="C1629">IF($A1629="","",INDEX(OpenMeteoAPI[ForecastDateTime],ROWS($C$2:C1629)))</f>
        <v>46217.791666666664</v>
      </c>
      <c r="D1629" t="str">
        <f t="shared" si="25"/>
        <v>7PM</v>
      </c>
      <c r="E1629" t="str" cm="1">
        <f t="array" ref="E1629">IF($K1629="","",_xlfn.IFS($K1629=0,_xlfn.UNICHAR(9728),$K1629&lt;=3,_xlfn.UNICHAR(9729),OR($K1629=45,$K1629=48),"~",AND($K1629&gt;=51,$K1629&lt;=67),_xlfn.UNICHAR(9748),AND($K1629&gt;=71,$K1629&lt;=77),_xlfn.UNICHAR(10052),AND($K1629&gt;=80,$K1629&lt;=82),_xlfn.UNICHAR(9748),AND($K1629&gt;=95,$K1629&lt;=99),_xlfn.UNICHAR(9889),TRUE,_xlfn.UNICHAR(9729)))</f>
        <v>☁</v>
      </c>
      <c r="F1629" t="str" cm="1">
        <f t="array" ref="F1629">IF($K1629="","",_xlfn.IFS($K1629=0,"Clear",$K1629&lt;=3,"Partly Cloudy",OR($K1629=45,$K1629=48),"Fog",AND($K1629&gt;=51,$K1629&lt;=67),"Drizzle",AND($K1629&gt;=71,$K1629&lt;=77),"Snow",AND($K1629&gt;=80,$K1629&lt;=82),"Rain Showers",AND($K1629&gt;=95,$K1629&lt;=99),"Thunderstorm",TRUE,"Cloudy"))</f>
        <v>Partly Cloudy</v>
      </c>
      <c r="G1629" s="3" cm="1">
        <f t="array" ref="G1629">IF($A1629="","",INDEX(OpenMeteoAPI[TemperatureC],ROWS($G$2:G1629)))</f>
        <v>25.7</v>
      </c>
      <c r="H1629" s="4" cm="1">
        <f t="array" ref="H1629">IF($A1629="","",INDEX(OpenMeteoAPI[RelativeHumidityPct],ROWS($H$2:H1629))/100)</f>
        <v>0.34</v>
      </c>
      <c r="I1629" s="4" cm="1">
        <f t="array" ref="I1629">IF($A1629="","",INDEX(OpenMeteoAPI[PrecipitationProbabilityPct],ROWS($I$2:I1629))/100)</f>
        <v>0.04</v>
      </c>
      <c r="J1629" s="3" cm="1">
        <f t="array" ref="J1629">IF($A1629="","",INDEX(OpenMeteoAPI[PrecipitationMM],ROWS($J$2:J1629)))</f>
        <v>0</v>
      </c>
      <c r="K1629" cm="1">
        <f t="array" ref="K1629">IF($A1629="","",INDEX(OpenMeteoAPI[WeatherCode],ROWS($K$2:K1629)))</f>
        <v>2</v>
      </c>
      <c r="L1629" s="3" cm="1">
        <f t="array" ref="L1629">IF($A1629="","",INDEX(OpenMeteoAPI[WindSpeedKMH],ROWS($L$2:L1629)))</f>
        <v>16.5</v>
      </c>
    </row>
    <row r="1630" spans="1:12">
      <c r="A1630" t="str" cm="1">
        <f t="array" ref="A1630">IFERROR(INDEX(OpenMeteoAPI[City],ROWS($A$2:A1630))&amp;", "&amp;INDEX(OpenMeteoAPI[CountryCode],ROWS($A$2:A1630)),"")</f>
        <v>London, GB</v>
      </c>
      <c r="B1630" t="str" cm="1">
        <f t="array" ref="B1630">IF($A1630="","",INDEX(OpenMeteoAPI[LocationID],ROWS($B$2:B1630)))</f>
        <v>GB-LON</v>
      </c>
      <c r="C1630" s="5" cm="1">
        <f t="array" ref="C1630">IF($A1630="","",INDEX(OpenMeteoAPI[ForecastDateTime],ROWS($C$2:C1630)))</f>
        <v>46217.833333333336</v>
      </c>
      <c r="D1630" t="str">
        <f t="shared" si="25"/>
        <v>8PM</v>
      </c>
      <c r="E1630" t="str" cm="1">
        <f t="array" ref="E1630">IF($K1630="","",_xlfn.IFS($K1630=0,_xlfn.UNICHAR(9728),$K1630&lt;=3,_xlfn.UNICHAR(9729),OR($K1630=45,$K1630=48),"~",AND($K1630&gt;=51,$K1630&lt;=67),_xlfn.UNICHAR(9748),AND($K1630&gt;=71,$K1630&lt;=77),_xlfn.UNICHAR(10052),AND($K1630&gt;=80,$K1630&lt;=82),_xlfn.UNICHAR(9748),AND($K1630&gt;=95,$K1630&lt;=99),_xlfn.UNICHAR(9889),TRUE,_xlfn.UNICHAR(9729)))</f>
        <v>☁</v>
      </c>
      <c r="F1630" t="str" cm="1">
        <f t="array" ref="F1630">IF($K1630="","",_xlfn.IFS($K1630=0,"Clear",$K1630&lt;=3,"Partly Cloudy",OR($K1630=45,$K1630=48),"Fog",AND($K1630&gt;=51,$K1630&lt;=67),"Drizzle",AND($K1630&gt;=71,$K1630&lt;=77),"Snow",AND($K1630&gt;=80,$K1630&lt;=82),"Rain Showers",AND($K1630&gt;=95,$K1630&lt;=99),"Thunderstorm",TRUE,"Cloudy"))</f>
        <v>Partly Cloudy</v>
      </c>
      <c r="G1630" s="3" cm="1">
        <f t="array" ref="G1630">IF($A1630="","",INDEX(OpenMeteoAPI[TemperatureC],ROWS($G$2:G1630)))</f>
        <v>24.8</v>
      </c>
      <c r="H1630" s="4" cm="1">
        <f t="array" ref="H1630">IF($A1630="","",INDEX(OpenMeteoAPI[RelativeHumidityPct],ROWS($H$2:H1630))/100)</f>
        <v>0.37</v>
      </c>
      <c r="I1630" s="4" cm="1">
        <f t="array" ref="I1630">IF($A1630="","",INDEX(OpenMeteoAPI[PrecipitationProbabilityPct],ROWS($I$2:I1630))/100)</f>
        <v>0.04</v>
      </c>
      <c r="J1630" s="3" cm="1">
        <f t="array" ref="J1630">IF($A1630="","",INDEX(OpenMeteoAPI[PrecipitationMM],ROWS($J$2:J1630)))</f>
        <v>0</v>
      </c>
      <c r="K1630" cm="1">
        <f t="array" ref="K1630">IF($A1630="","",INDEX(OpenMeteoAPI[WeatherCode],ROWS($K$2:K1630)))</f>
        <v>2</v>
      </c>
      <c r="L1630" s="3" cm="1">
        <f t="array" ref="L1630">IF($A1630="","",INDEX(OpenMeteoAPI[WindSpeedKMH],ROWS($L$2:L1630)))</f>
        <v>15.9</v>
      </c>
    </row>
    <row r="1631" spans="1:12">
      <c r="A1631" t="str" cm="1">
        <f t="array" ref="A1631">IFERROR(INDEX(OpenMeteoAPI[City],ROWS($A$2:A1631))&amp;", "&amp;INDEX(OpenMeteoAPI[CountryCode],ROWS($A$2:A1631)),"")</f>
        <v>London, GB</v>
      </c>
      <c r="B1631" t="str" cm="1">
        <f t="array" ref="B1631">IF($A1631="","",INDEX(OpenMeteoAPI[LocationID],ROWS($B$2:B1631)))</f>
        <v>GB-LON</v>
      </c>
      <c r="C1631" s="5" cm="1">
        <f t="array" ref="C1631">IF($A1631="","",INDEX(OpenMeteoAPI[ForecastDateTime],ROWS($C$2:C1631)))</f>
        <v>46217.875</v>
      </c>
      <c r="D1631" t="str">
        <f t="shared" si="25"/>
        <v>9PM</v>
      </c>
      <c r="E1631" t="str" cm="1">
        <f t="array" ref="E1631">IF($K1631="","",_xlfn.IFS($K1631=0,_xlfn.UNICHAR(9728),$K1631&lt;=3,_xlfn.UNICHAR(9729),OR($K1631=45,$K1631=48),"~",AND($K1631&gt;=51,$K1631&lt;=67),_xlfn.UNICHAR(9748),AND($K1631&gt;=71,$K1631&lt;=77),_xlfn.UNICHAR(10052),AND($K1631&gt;=80,$K1631&lt;=82),_xlfn.UNICHAR(9748),AND($K1631&gt;=95,$K1631&lt;=99),_xlfn.UNICHAR(9889),TRUE,_xlfn.UNICHAR(9729)))</f>
        <v>☁</v>
      </c>
      <c r="F1631" t="str" cm="1">
        <f t="array" ref="F1631">IF($K1631="","",_xlfn.IFS($K1631=0,"Clear",$K1631&lt;=3,"Partly Cloudy",OR($K1631=45,$K1631=48),"Fog",AND($K1631&gt;=51,$K1631&lt;=67),"Drizzle",AND($K1631&gt;=71,$K1631&lt;=77),"Snow",AND($K1631&gt;=80,$K1631&lt;=82),"Rain Showers",AND($K1631&gt;=95,$K1631&lt;=99),"Thunderstorm",TRUE,"Cloudy"))</f>
        <v>Partly Cloudy</v>
      </c>
      <c r="G1631" s="3" cm="1">
        <f t="array" ref="G1631">IF($A1631="","",INDEX(OpenMeteoAPI[TemperatureC],ROWS($G$2:G1631)))</f>
        <v>23.6</v>
      </c>
      <c r="H1631" s="4" cm="1">
        <f t="array" ref="H1631">IF($A1631="","",INDEX(OpenMeteoAPI[RelativeHumidityPct],ROWS($H$2:H1631))/100)</f>
        <v>0.4</v>
      </c>
      <c r="I1631" s="4" cm="1">
        <f t="array" ref="I1631">IF($A1631="","",INDEX(OpenMeteoAPI[PrecipitationProbabilityPct],ROWS($I$2:I1631))/100)</f>
        <v>0.03</v>
      </c>
      <c r="J1631" s="3" cm="1">
        <f t="array" ref="J1631">IF($A1631="","",INDEX(OpenMeteoAPI[PrecipitationMM],ROWS($J$2:J1631)))</f>
        <v>0</v>
      </c>
      <c r="K1631" cm="1">
        <f t="array" ref="K1631">IF($A1631="","",INDEX(OpenMeteoAPI[WeatherCode],ROWS($K$2:K1631)))</f>
        <v>2</v>
      </c>
      <c r="L1631" s="3" cm="1">
        <f t="array" ref="L1631">IF($A1631="","",INDEX(OpenMeteoAPI[WindSpeedKMH],ROWS($L$2:L1631)))</f>
        <v>15.3</v>
      </c>
    </row>
    <row r="1632" spans="1:12">
      <c r="A1632" t="str" cm="1">
        <f t="array" ref="A1632">IFERROR(INDEX(OpenMeteoAPI[City],ROWS($A$2:A1632))&amp;", "&amp;INDEX(OpenMeteoAPI[CountryCode],ROWS($A$2:A1632)),"")</f>
        <v>London, GB</v>
      </c>
      <c r="B1632" t="str" cm="1">
        <f t="array" ref="B1632">IF($A1632="","",INDEX(OpenMeteoAPI[LocationID],ROWS($B$2:B1632)))</f>
        <v>GB-LON</v>
      </c>
      <c r="C1632" s="5" cm="1">
        <f t="array" ref="C1632">IF($A1632="","",INDEX(OpenMeteoAPI[ForecastDateTime],ROWS($C$2:C1632)))</f>
        <v>46217.916666666664</v>
      </c>
      <c r="D1632" t="str">
        <f t="shared" si="25"/>
        <v>10PM</v>
      </c>
      <c r="E1632" t="str" cm="1">
        <f t="array" ref="E1632">IF($K1632="","",_xlfn.IFS($K1632=0,_xlfn.UNICHAR(9728),$K1632&lt;=3,_xlfn.UNICHAR(9729),OR($K1632=45,$K1632=48),"~",AND($K1632&gt;=51,$K1632&lt;=67),_xlfn.UNICHAR(9748),AND($K1632&gt;=71,$K1632&lt;=77),_xlfn.UNICHAR(10052),AND($K1632&gt;=80,$K1632&lt;=82),_xlfn.UNICHAR(9748),AND($K1632&gt;=95,$K1632&lt;=99),_xlfn.UNICHAR(9889),TRUE,_xlfn.UNICHAR(9729)))</f>
        <v>☁</v>
      </c>
      <c r="F1632" t="str" cm="1">
        <f t="array" ref="F1632">IF($K1632="","",_xlfn.IFS($K1632=0,"Clear",$K1632&lt;=3,"Partly Cloudy",OR($K1632=45,$K1632=48),"Fog",AND($K1632&gt;=51,$K1632&lt;=67),"Drizzle",AND($K1632&gt;=71,$K1632&lt;=77),"Snow",AND($K1632&gt;=80,$K1632&lt;=82),"Rain Showers",AND($K1632&gt;=95,$K1632&lt;=99),"Thunderstorm",TRUE,"Cloudy"))</f>
        <v>Partly Cloudy</v>
      </c>
      <c r="G1632" s="3" cm="1">
        <f t="array" ref="G1632">IF($A1632="","",INDEX(OpenMeteoAPI[TemperatureC],ROWS($G$2:G1632)))</f>
        <v>22.1</v>
      </c>
      <c r="H1632" s="4" cm="1">
        <f t="array" ref="H1632">IF($A1632="","",INDEX(OpenMeteoAPI[RelativeHumidityPct],ROWS($H$2:H1632))/100)</f>
        <v>0.45</v>
      </c>
      <c r="I1632" s="4" cm="1">
        <f t="array" ref="I1632">IF($A1632="","",INDEX(OpenMeteoAPI[PrecipitationProbabilityPct],ROWS($I$2:I1632))/100)</f>
        <v>0.02</v>
      </c>
      <c r="J1632" s="3" cm="1">
        <f t="array" ref="J1632">IF($A1632="","",INDEX(OpenMeteoAPI[PrecipitationMM],ROWS($J$2:J1632)))</f>
        <v>0</v>
      </c>
      <c r="K1632" cm="1">
        <f t="array" ref="K1632">IF($A1632="","",INDEX(OpenMeteoAPI[WeatherCode],ROWS($K$2:K1632)))</f>
        <v>1</v>
      </c>
      <c r="L1632" s="3" cm="1">
        <f t="array" ref="L1632">IF($A1632="","",INDEX(OpenMeteoAPI[WindSpeedKMH],ROWS($L$2:L1632)))</f>
        <v>14.7</v>
      </c>
    </row>
    <row r="1633" spans="1:12">
      <c r="A1633" t="str" cm="1">
        <f t="array" ref="A1633">IFERROR(INDEX(OpenMeteoAPI[City],ROWS($A$2:A1633))&amp;", "&amp;INDEX(OpenMeteoAPI[CountryCode],ROWS($A$2:A1633)),"")</f>
        <v>London, GB</v>
      </c>
      <c r="B1633" t="str" cm="1">
        <f t="array" ref="B1633">IF($A1633="","",INDEX(OpenMeteoAPI[LocationID],ROWS($B$2:B1633)))</f>
        <v>GB-LON</v>
      </c>
      <c r="C1633" s="5" cm="1">
        <f t="array" ref="C1633">IF($A1633="","",INDEX(OpenMeteoAPI[ForecastDateTime],ROWS($C$2:C1633)))</f>
        <v>46217.958333333336</v>
      </c>
      <c r="D1633" t="str">
        <f t="shared" si="25"/>
        <v>11PM</v>
      </c>
      <c r="E1633" t="str" cm="1">
        <f t="array" ref="E1633">IF($K1633="","",_xlfn.IFS($K1633=0,_xlfn.UNICHAR(9728),$K1633&lt;=3,_xlfn.UNICHAR(9729),OR($K1633=45,$K1633=48),"~",AND($K1633&gt;=51,$K1633&lt;=67),_xlfn.UNICHAR(9748),AND($K1633&gt;=71,$K1633&lt;=77),_xlfn.UNICHAR(10052),AND($K1633&gt;=80,$K1633&lt;=82),_xlfn.UNICHAR(9748),AND($K1633&gt;=95,$K1633&lt;=99),_xlfn.UNICHAR(9889),TRUE,_xlfn.UNICHAR(9729)))</f>
        <v>☁</v>
      </c>
      <c r="F1633" t="str" cm="1">
        <f t="array" ref="F1633">IF($K1633="","",_xlfn.IFS($K1633=0,"Clear",$K1633&lt;=3,"Partly Cloudy",OR($K1633=45,$K1633=48),"Fog",AND($K1633&gt;=51,$K1633&lt;=67),"Drizzle",AND($K1633&gt;=71,$K1633&lt;=77),"Snow",AND($K1633&gt;=80,$K1633&lt;=82),"Rain Showers",AND($K1633&gt;=95,$K1633&lt;=99),"Thunderstorm",TRUE,"Cloudy"))</f>
        <v>Partly Cloudy</v>
      </c>
      <c r="G1633" s="3" cm="1">
        <f t="array" ref="G1633">IF($A1633="","",INDEX(OpenMeteoAPI[TemperatureC],ROWS($G$2:G1633)))</f>
        <v>20.7</v>
      </c>
      <c r="H1633" s="4" cm="1">
        <f t="array" ref="H1633">IF($A1633="","",INDEX(OpenMeteoAPI[RelativeHumidityPct],ROWS($H$2:H1633))/100)</f>
        <v>0.51</v>
      </c>
      <c r="I1633" s="4" cm="1">
        <f t="array" ref="I1633">IF($A1633="","",INDEX(OpenMeteoAPI[PrecipitationProbabilityPct],ROWS($I$2:I1633))/100)</f>
        <v>0.01</v>
      </c>
      <c r="J1633" s="3" cm="1">
        <f t="array" ref="J1633">IF($A1633="","",INDEX(OpenMeteoAPI[PrecipitationMM],ROWS($J$2:J1633)))</f>
        <v>0</v>
      </c>
      <c r="K1633" cm="1">
        <f t="array" ref="K1633">IF($A1633="","",INDEX(OpenMeteoAPI[WeatherCode],ROWS($K$2:K1633)))</f>
        <v>1</v>
      </c>
      <c r="L1633" s="3" cm="1">
        <f t="array" ref="L1633">IF($A1633="","",INDEX(OpenMeteoAPI[WindSpeedKMH],ROWS($L$2:L1633)))</f>
        <v>14</v>
      </c>
    </row>
    <row r="1634" spans="1:12">
      <c r="A1634" t="str" cm="1">
        <f t="array" ref="A1634">IFERROR(INDEX(OpenMeteoAPI[City],ROWS($A$2:A1634))&amp;", "&amp;INDEX(OpenMeteoAPI[CountryCode],ROWS($A$2:A1634)),"")</f>
        <v>London, GB</v>
      </c>
      <c r="B1634" t="str" cm="1">
        <f t="array" ref="B1634">IF($A1634="","",INDEX(OpenMeteoAPI[LocationID],ROWS($B$2:B1634)))</f>
        <v>GB-LON</v>
      </c>
      <c r="C1634" s="5" cm="1">
        <f t="array" ref="C1634">IF($A1634="","",INDEX(OpenMeteoAPI[ForecastDateTime],ROWS($C$2:C1634)))</f>
        <v>46218</v>
      </c>
      <c r="D1634" t="str">
        <f t="shared" si="25"/>
        <v>12AM</v>
      </c>
      <c r="E1634" t="str" cm="1">
        <f t="array" ref="E1634">IF($K1634="","",_xlfn.IFS($K1634=0,_xlfn.UNICHAR(9728),$K1634&lt;=3,_xlfn.UNICHAR(9729),OR($K1634=45,$K1634=48),"~",AND($K1634&gt;=51,$K1634&lt;=67),_xlfn.UNICHAR(9748),AND($K1634&gt;=71,$K1634&lt;=77),_xlfn.UNICHAR(10052),AND($K1634&gt;=80,$K1634&lt;=82),_xlfn.UNICHAR(9748),AND($K1634&gt;=95,$K1634&lt;=99),_xlfn.UNICHAR(9889),TRUE,_xlfn.UNICHAR(9729)))</f>
        <v>☀</v>
      </c>
      <c r="F1634" t="str" cm="1">
        <f t="array" ref="F1634">IF($K1634="","",_xlfn.IFS($K1634=0,"Clear",$K1634&lt;=3,"Partly Cloudy",OR($K1634=45,$K1634=48),"Fog",AND($K1634&gt;=51,$K1634&lt;=67),"Drizzle",AND($K1634&gt;=71,$K1634&lt;=77),"Snow",AND($K1634&gt;=80,$K1634&lt;=82),"Rain Showers",AND($K1634&gt;=95,$K1634&lt;=99),"Thunderstorm",TRUE,"Cloudy"))</f>
        <v>Clear</v>
      </c>
      <c r="G1634" s="3" cm="1">
        <f t="array" ref="G1634">IF($A1634="","",INDEX(OpenMeteoAPI[TemperatureC],ROWS($G$2:G1634)))</f>
        <v>19.399999999999999</v>
      </c>
      <c r="H1634" s="4" cm="1">
        <f t="array" ref="H1634">IF($A1634="","",INDEX(OpenMeteoAPI[RelativeHumidityPct],ROWS($H$2:H1634))/100)</f>
        <v>0.56999999999999995</v>
      </c>
      <c r="I1634" s="4" cm="1">
        <f t="array" ref="I1634">IF($A1634="","",INDEX(OpenMeteoAPI[PrecipitationProbabilityPct],ROWS($I$2:I1634))/100)</f>
        <v>0.01</v>
      </c>
      <c r="J1634" s="3" cm="1">
        <f t="array" ref="J1634">IF($A1634="","",INDEX(OpenMeteoAPI[PrecipitationMM],ROWS($J$2:J1634)))</f>
        <v>0</v>
      </c>
      <c r="K1634" cm="1">
        <f t="array" ref="K1634">IF($A1634="","",INDEX(OpenMeteoAPI[WeatherCode],ROWS($K$2:K1634)))</f>
        <v>0</v>
      </c>
      <c r="L1634" s="3" cm="1">
        <f t="array" ref="L1634">IF($A1634="","",INDEX(OpenMeteoAPI[WindSpeedKMH],ROWS($L$2:L1634)))</f>
        <v>13.5</v>
      </c>
    </row>
    <row r="1635" spans="1:12">
      <c r="A1635" t="str" cm="1">
        <f t="array" ref="A1635">IFERROR(INDEX(OpenMeteoAPI[City],ROWS($A$2:A1635))&amp;", "&amp;INDEX(OpenMeteoAPI[CountryCode],ROWS($A$2:A1635)),"")</f>
        <v>London, GB</v>
      </c>
      <c r="B1635" t="str" cm="1">
        <f t="array" ref="B1635">IF($A1635="","",INDEX(OpenMeteoAPI[LocationID],ROWS($B$2:B1635)))</f>
        <v>GB-LON</v>
      </c>
      <c r="C1635" s="5" cm="1">
        <f t="array" ref="C1635">IF($A1635="","",INDEX(OpenMeteoAPI[ForecastDateTime],ROWS($C$2:C1635)))</f>
        <v>46218.041666666664</v>
      </c>
      <c r="D1635" t="str">
        <f t="shared" si="25"/>
        <v>1AM</v>
      </c>
      <c r="E1635" t="str" cm="1">
        <f t="array" ref="E1635">IF($K1635="","",_xlfn.IFS($K1635=0,_xlfn.UNICHAR(9728),$K1635&lt;=3,_xlfn.UNICHAR(9729),OR($K1635=45,$K1635=48),"~",AND($K1635&gt;=51,$K1635&lt;=67),_xlfn.UNICHAR(9748),AND($K1635&gt;=71,$K1635&lt;=77),_xlfn.UNICHAR(10052),AND($K1635&gt;=80,$K1635&lt;=82),_xlfn.UNICHAR(9748),AND($K1635&gt;=95,$K1635&lt;=99),_xlfn.UNICHAR(9889),TRUE,_xlfn.UNICHAR(9729)))</f>
        <v>☀</v>
      </c>
      <c r="F1635" t="str" cm="1">
        <f t="array" ref="F1635">IF($K1635="","",_xlfn.IFS($K1635=0,"Clear",$K1635&lt;=3,"Partly Cloudy",OR($K1635=45,$K1635=48),"Fog",AND($K1635&gt;=51,$K1635&lt;=67),"Drizzle",AND($K1635&gt;=71,$K1635&lt;=77),"Snow",AND($K1635&gt;=80,$K1635&lt;=82),"Rain Showers",AND($K1635&gt;=95,$K1635&lt;=99),"Thunderstorm",TRUE,"Cloudy"))</f>
        <v>Clear</v>
      </c>
      <c r="G1635" s="3" cm="1">
        <f t="array" ref="G1635">IF($A1635="","",INDEX(OpenMeteoAPI[TemperatureC],ROWS($G$2:G1635)))</f>
        <v>18.399999999999999</v>
      </c>
      <c r="H1635" s="4" cm="1">
        <f t="array" ref="H1635">IF($A1635="","",INDEX(OpenMeteoAPI[RelativeHumidityPct],ROWS($H$2:H1635))/100)</f>
        <v>0.62</v>
      </c>
      <c r="I1635" s="4" cm="1">
        <f t="array" ref="I1635">IF($A1635="","",INDEX(OpenMeteoAPI[PrecipitationProbabilityPct],ROWS($I$2:I1635))/100)</f>
        <v>0</v>
      </c>
      <c r="J1635" s="3" cm="1">
        <f t="array" ref="J1635">IF($A1635="","",INDEX(OpenMeteoAPI[PrecipitationMM],ROWS($J$2:J1635)))</f>
        <v>0</v>
      </c>
      <c r="K1635" cm="1">
        <f t="array" ref="K1635">IF($A1635="","",INDEX(OpenMeteoAPI[WeatherCode],ROWS($K$2:K1635)))</f>
        <v>0</v>
      </c>
      <c r="L1635" s="3" cm="1">
        <f t="array" ref="L1635">IF($A1635="","",INDEX(OpenMeteoAPI[WindSpeedKMH],ROWS($L$2:L1635)))</f>
        <v>13.3</v>
      </c>
    </row>
    <row r="1636" spans="1:12">
      <c r="A1636" t="str" cm="1">
        <f t="array" ref="A1636">IFERROR(INDEX(OpenMeteoAPI[City],ROWS($A$2:A1636))&amp;", "&amp;INDEX(OpenMeteoAPI[CountryCode],ROWS($A$2:A1636)),"")</f>
        <v>London, GB</v>
      </c>
      <c r="B1636" t="str" cm="1">
        <f t="array" ref="B1636">IF($A1636="","",INDEX(OpenMeteoAPI[LocationID],ROWS($B$2:B1636)))</f>
        <v>GB-LON</v>
      </c>
      <c r="C1636" s="5" cm="1">
        <f t="array" ref="C1636">IF($A1636="","",INDEX(OpenMeteoAPI[ForecastDateTime],ROWS($C$2:C1636)))</f>
        <v>46218.083333333336</v>
      </c>
      <c r="D1636" t="str">
        <f t="shared" si="25"/>
        <v>2AM</v>
      </c>
      <c r="E1636" t="str" cm="1">
        <f t="array" ref="E1636">IF($K1636="","",_xlfn.IFS($K1636=0,_xlfn.UNICHAR(9728),$K1636&lt;=3,_xlfn.UNICHAR(9729),OR($K1636=45,$K1636=48),"~",AND($K1636&gt;=51,$K1636&lt;=67),_xlfn.UNICHAR(9748),AND($K1636&gt;=71,$K1636&lt;=77),_xlfn.UNICHAR(10052),AND($K1636&gt;=80,$K1636&lt;=82),_xlfn.UNICHAR(9748),AND($K1636&gt;=95,$K1636&lt;=99),_xlfn.UNICHAR(9889),TRUE,_xlfn.UNICHAR(9729)))</f>
        <v>☀</v>
      </c>
      <c r="F1636" t="str" cm="1">
        <f t="array" ref="F1636">IF($K1636="","",_xlfn.IFS($K1636=0,"Clear",$K1636&lt;=3,"Partly Cloudy",OR($K1636=45,$K1636=48),"Fog",AND($K1636&gt;=51,$K1636&lt;=67),"Drizzle",AND($K1636&gt;=71,$K1636&lt;=77),"Snow",AND($K1636&gt;=80,$K1636&lt;=82),"Rain Showers",AND($K1636&gt;=95,$K1636&lt;=99),"Thunderstorm",TRUE,"Cloudy"))</f>
        <v>Clear</v>
      </c>
      <c r="G1636" s="3" cm="1">
        <f t="array" ref="G1636">IF($A1636="","",INDEX(OpenMeteoAPI[TemperatureC],ROWS($G$2:G1636)))</f>
        <v>17.7</v>
      </c>
      <c r="H1636" s="4" cm="1">
        <f t="array" ref="H1636">IF($A1636="","",INDEX(OpenMeteoAPI[RelativeHumidityPct],ROWS($H$2:H1636))/100)</f>
        <v>0.66</v>
      </c>
      <c r="I1636" s="4" cm="1">
        <f t="array" ref="I1636">IF($A1636="","",INDEX(OpenMeteoAPI[PrecipitationProbabilityPct],ROWS($I$2:I1636))/100)</f>
        <v>0</v>
      </c>
      <c r="J1636" s="3" cm="1">
        <f t="array" ref="J1636">IF($A1636="","",INDEX(OpenMeteoAPI[PrecipitationMM],ROWS($J$2:J1636)))</f>
        <v>0</v>
      </c>
      <c r="K1636" cm="1">
        <f t="array" ref="K1636">IF($A1636="","",INDEX(OpenMeteoAPI[WeatherCode],ROWS($K$2:K1636)))</f>
        <v>0</v>
      </c>
      <c r="L1636" s="3" cm="1">
        <f t="array" ref="L1636">IF($A1636="","",INDEX(OpenMeteoAPI[WindSpeedKMH],ROWS($L$2:L1636)))</f>
        <v>13</v>
      </c>
    </row>
    <row r="1637" spans="1:12">
      <c r="A1637" t="str" cm="1">
        <f t="array" ref="A1637">IFERROR(INDEX(OpenMeteoAPI[City],ROWS($A$2:A1637))&amp;", "&amp;INDEX(OpenMeteoAPI[CountryCode],ROWS($A$2:A1637)),"")</f>
        <v>London, GB</v>
      </c>
      <c r="B1637" t="str" cm="1">
        <f t="array" ref="B1637">IF($A1637="","",INDEX(OpenMeteoAPI[LocationID],ROWS($B$2:B1637)))</f>
        <v>GB-LON</v>
      </c>
      <c r="C1637" s="5" cm="1">
        <f t="array" ref="C1637">IF($A1637="","",INDEX(OpenMeteoAPI[ForecastDateTime],ROWS($C$2:C1637)))</f>
        <v>46218.125</v>
      </c>
      <c r="D1637" t="str">
        <f t="shared" si="25"/>
        <v>3AM</v>
      </c>
      <c r="E1637" t="str" cm="1">
        <f t="array" ref="E1637">IF($K1637="","",_xlfn.IFS($K1637=0,_xlfn.UNICHAR(9728),$K1637&lt;=3,_xlfn.UNICHAR(9729),OR($K1637=45,$K1637=48),"~",AND($K1637&gt;=51,$K1637&lt;=67),_xlfn.UNICHAR(9748),AND($K1637&gt;=71,$K1637&lt;=77),_xlfn.UNICHAR(10052),AND($K1637&gt;=80,$K1637&lt;=82),_xlfn.UNICHAR(9748),AND($K1637&gt;=95,$K1637&lt;=99),_xlfn.UNICHAR(9889),TRUE,_xlfn.UNICHAR(9729)))</f>
        <v>☀</v>
      </c>
      <c r="F1637" t="str" cm="1">
        <f t="array" ref="F1637">IF($K1637="","",_xlfn.IFS($K1637=0,"Clear",$K1637&lt;=3,"Partly Cloudy",OR($K1637=45,$K1637=48),"Fog",AND($K1637&gt;=51,$K1637&lt;=67),"Drizzle",AND($K1637&gt;=71,$K1637&lt;=77),"Snow",AND($K1637&gt;=80,$K1637&lt;=82),"Rain Showers",AND($K1637&gt;=95,$K1637&lt;=99),"Thunderstorm",TRUE,"Cloudy"))</f>
        <v>Clear</v>
      </c>
      <c r="G1637" s="3" cm="1">
        <f t="array" ref="G1637">IF($A1637="","",INDEX(OpenMeteoAPI[TemperatureC],ROWS($G$2:G1637)))</f>
        <v>17</v>
      </c>
      <c r="H1637" s="4" cm="1">
        <f t="array" ref="H1637">IF($A1637="","",INDEX(OpenMeteoAPI[RelativeHumidityPct],ROWS($H$2:H1637))/100)</f>
        <v>0.7</v>
      </c>
      <c r="I1637" s="4" cm="1">
        <f t="array" ref="I1637">IF($A1637="","",INDEX(OpenMeteoAPI[PrecipitationProbabilityPct],ROWS($I$2:I1637))/100)</f>
        <v>0</v>
      </c>
      <c r="J1637" s="3" cm="1">
        <f t="array" ref="J1637">IF($A1637="","",INDEX(OpenMeteoAPI[PrecipitationMM],ROWS($J$2:J1637)))</f>
        <v>0</v>
      </c>
      <c r="K1637" cm="1">
        <f t="array" ref="K1637">IF($A1637="","",INDEX(OpenMeteoAPI[WeatherCode],ROWS($K$2:K1637)))</f>
        <v>0</v>
      </c>
      <c r="L1637" s="3" cm="1">
        <f t="array" ref="L1637">IF($A1637="","",INDEX(OpenMeteoAPI[WindSpeedKMH],ROWS($L$2:L1637)))</f>
        <v>12.6</v>
      </c>
    </row>
    <row r="1638" spans="1:12">
      <c r="A1638" t="str" cm="1">
        <f t="array" ref="A1638">IFERROR(INDEX(OpenMeteoAPI[City],ROWS($A$2:A1638))&amp;", "&amp;INDEX(OpenMeteoAPI[CountryCode],ROWS($A$2:A1638)),"")</f>
        <v>London, GB</v>
      </c>
      <c r="B1638" t="str" cm="1">
        <f t="array" ref="B1638">IF($A1638="","",INDEX(OpenMeteoAPI[LocationID],ROWS($B$2:B1638)))</f>
        <v>GB-LON</v>
      </c>
      <c r="C1638" s="5" cm="1">
        <f t="array" ref="C1638">IF($A1638="","",INDEX(OpenMeteoAPI[ForecastDateTime],ROWS($C$2:C1638)))</f>
        <v>46218.166666666664</v>
      </c>
      <c r="D1638" t="str">
        <f t="shared" si="25"/>
        <v>4AM</v>
      </c>
      <c r="E1638" t="str" cm="1">
        <f t="array" ref="E1638">IF($K1638="","",_xlfn.IFS($K1638=0,_xlfn.UNICHAR(9728),$K1638&lt;=3,_xlfn.UNICHAR(9729),OR($K1638=45,$K1638=48),"~",AND($K1638&gt;=51,$K1638&lt;=67),_xlfn.UNICHAR(9748),AND($K1638&gt;=71,$K1638&lt;=77),_xlfn.UNICHAR(10052),AND($K1638&gt;=80,$K1638&lt;=82),_xlfn.UNICHAR(9748),AND($K1638&gt;=95,$K1638&lt;=99),_xlfn.UNICHAR(9889),TRUE,_xlfn.UNICHAR(9729)))</f>
        <v>☀</v>
      </c>
      <c r="F1638" t="str" cm="1">
        <f t="array" ref="F1638">IF($K1638="","",_xlfn.IFS($K1638=0,"Clear",$K1638&lt;=3,"Partly Cloudy",OR($K1638=45,$K1638=48),"Fog",AND($K1638&gt;=51,$K1638&lt;=67),"Drizzle",AND($K1638&gt;=71,$K1638&lt;=77),"Snow",AND($K1638&gt;=80,$K1638&lt;=82),"Rain Showers",AND($K1638&gt;=95,$K1638&lt;=99),"Thunderstorm",TRUE,"Cloudy"))</f>
        <v>Clear</v>
      </c>
      <c r="G1638" s="3" cm="1">
        <f t="array" ref="G1638">IF($A1638="","",INDEX(OpenMeteoAPI[TemperatureC],ROWS($G$2:G1638)))</f>
        <v>16.5</v>
      </c>
      <c r="H1638" s="4" cm="1">
        <f t="array" ref="H1638">IF($A1638="","",INDEX(OpenMeteoAPI[RelativeHumidityPct],ROWS($H$2:H1638))/100)</f>
        <v>0.73</v>
      </c>
      <c r="I1638" s="4" cm="1">
        <f t="array" ref="I1638">IF($A1638="","",INDEX(OpenMeteoAPI[PrecipitationProbabilityPct],ROWS($I$2:I1638))/100)</f>
        <v>0</v>
      </c>
      <c r="J1638" s="3" cm="1">
        <f t="array" ref="J1638">IF($A1638="","",INDEX(OpenMeteoAPI[PrecipitationMM],ROWS($J$2:J1638)))</f>
        <v>0</v>
      </c>
      <c r="K1638" cm="1">
        <f t="array" ref="K1638">IF($A1638="","",INDEX(OpenMeteoAPI[WeatherCode],ROWS($K$2:K1638)))</f>
        <v>0</v>
      </c>
      <c r="L1638" s="3" cm="1">
        <f t="array" ref="L1638">IF($A1638="","",INDEX(OpenMeteoAPI[WindSpeedKMH],ROWS($L$2:L1638)))</f>
        <v>12.4</v>
      </c>
    </row>
    <row r="1639" spans="1:12">
      <c r="A1639" t="str" cm="1">
        <f t="array" ref="A1639">IFERROR(INDEX(OpenMeteoAPI[City],ROWS($A$2:A1639))&amp;", "&amp;INDEX(OpenMeteoAPI[CountryCode],ROWS($A$2:A1639)),"")</f>
        <v>London, GB</v>
      </c>
      <c r="B1639" t="str" cm="1">
        <f t="array" ref="B1639">IF($A1639="","",INDEX(OpenMeteoAPI[LocationID],ROWS($B$2:B1639)))</f>
        <v>GB-LON</v>
      </c>
      <c r="C1639" s="5" cm="1">
        <f t="array" ref="C1639">IF($A1639="","",INDEX(OpenMeteoAPI[ForecastDateTime],ROWS($C$2:C1639)))</f>
        <v>46218.208333333336</v>
      </c>
      <c r="D1639" t="str">
        <f t="shared" si="25"/>
        <v>5AM</v>
      </c>
      <c r="E1639" t="str" cm="1">
        <f t="array" ref="E1639">IF($K1639="","",_xlfn.IFS($K1639=0,_xlfn.UNICHAR(9728),$K1639&lt;=3,_xlfn.UNICHAR(9729),OR($K1639=45,$K1639=48),"~",AND($K1639&gt;=51,$K1639&lt;=67),_xlfn.UNICHAR(9748),AND($K1639&gt;=71,$K1639&lt;=77),_xlfn.UNICHAR(10052),AND($K1639&gt;=80,$K1639&lt;=82),_xlfn.UNICHAR(9748),AND($K1639&gt;=95,$K1639&lt;=99),_xlfn.UNICHAR(9889),TRUE,_xlfn.UNICHAR(9729)))</f>
        <v>☀</v>
      </c>
      <c r="F1639" t="str" cm="1">
        <f t="array" ref="F1639">IF($K1639="","",_xlfn.IFS($K1639=0,"Clear",$K1639&lt;=3,"Partly Cloudy",OR($K1639=45,$K1639=48),"Fog",AND($K1639&gt;=51,$K1639&lt;=67),"Drizzle",AND($K1639&gt;=71,$K1639&lt;=77),"Snow",AND($K1639&gt;=80,$K1639&lt;=82),"Rain Showers",AND($K1639&gt;=95,$K1639&lt;=99),"Thunderstorm",TRUE,"Cloudy"))</f>
        <v>Clear</v>
      </c>
      <c r="G1639" s="3" cm="1">
        <f t="array" ref="G1639">IF($A1639="","",INDEX(OpenMeteoAPI[TemperatureC],ROWS($G$2:G1639)))</f>
        <v>16.2</v>
      </c>
      <c r="H1639" s="4" cm="1">
        <f t="array" ref="H1639">IF($A1639="","",INDEX(OpenMeteoAPI[RelativeHumidityPct],ROWS($H$2:H1639))/100)</f>
        <v>0.76</v>
      </c>
      <c r="I1639" s="4" cm="1">
        <f t="array" ref="I1639">IF($A1639="","",INDEX(OpenMeteoAPI[PrecipitationProbabilityPct],ROWS($I$2:I1639))/100)</f>
        <v>0</v>
      </c>
      <c r="J1639" s="3" cm="1">
        <f t="array" ref="J1639">IF($A1639="","",INDEX(OpenMeteoAPI[PrecipitationMM],ROWS($J$2:J1639)))</f>
        <v>0</v>
      </c>
      <c r="K1639" cm="1">
        <f t="array" ref="K1639">IF($A1639="","",INDEX(OpenMeteoAPI[WeatherCode],ROWS($K$2:K1639)))</f>
        <v>0</v>
      </c>
      <c r="L1639" s="3" cm="1">
        <f t="array" ref="L1639">IF($A1639="","",INDEX(OpenMeteoAPI[WindSpeedKMH],ROWS($L$2:L1639)))</f>
        <v>12.1</v>
      </c>
    </row>
    <row r="1640" spans="1:12">
      <c r="A1640" t="str" cm="1">
        <f t="array" ref="A1640">IFERROR(INDEX(OpenMeteoAPI[City],ROWS($A$2:A1640))&amp;", "&amp;INDEX(OpenMeteoAPI[CountryCode],ROWS($A$2:A1640)),"")</f>
        <v>London, GB</v>
      </c>
      <c r="B1640" t="str" cm="1">
        <f t="array" ref="B1640">IF($A1640="","",INDEX(OpenMeteoAPI[LocationID],ROWS($B$2:B1640)))</f>
        <v>GB-LON</v>
      </c>
      <c r="C1640" s="5" cm="1">
        <f t="array" ref="C1640">IF($A1640="","",INDEX(OpenMeteoAPI[ForecastDateTime],ROWS($C$2:C1640)))</f>
        <v>46218.25</v>
      </c>
      <c r="D1640" t="str">
        <f t="shared" si="25"/>
        <v>6AM</v>
      </c>
      <c r="E1640" t="str" cm="1">
        <f t="array" ref="E1640">IF($K1640="","",_xlfn.IFS($K1640=0,_xlfn.UNICHAR(9728),$K1640&lt;=3,_xlfn.UNICHAR(9729),OR($K1640=45,$K1640=48),"~",AND($K1640&gt;=51,$K1640&lt;=67),_xlfn.UNICHAR(9748),AND($K1640&gt;=71,$K1640&lt;=77),_xlfn.UNICHAR(10052),AND($K1640&gt;=80,$K1640&lt;=82),_xlfn.UNICHAR(9748),AND($K1640&gt;=95,$K1640&lt;=99),_xlfn.UNICHAR(9889),TRUE,_xlfn.UNICHAR(9729)))</f>
        <v>☀</v>
      </c>
      <c r="F1640" t="str" cm="1">
        <f t="array" ref="F1640">IF($K1640="","",_xlfn.IFS($K1640=0,"Clear",$K1640&lt;=3,"Partly Cloudy",OR($K1640=45,$K1640=48),"Fog",AND($K1640&gt;=51,$K1640&lt;=67),"Drizzle",AND($K1640&gt;=71,$K1640&lt;=77),"Snow",AND($K1640&gt;=80,$K1640&lt;=82),"Rain Showers",AND($K1640&gt;=95,$K1640&lt;=99),"Thunderstorm",TRUE,"Cloudy"))</f>
        <v>Clear</v>
      </c>
      <c r="G1640" s="3" cm="1">
        <f t="array" ref="G1640">IF($A1640="","",INDEX(OpenMeteoAPI[TemperatureC],ROWS($G$2:G1640)))</f>
        <v>16.2</v>
      </c>
      <c r="H1640" s="4" cm="1">
        <f t="array" ref="H1640">IF($A1640="","",INDEX(OpenMeteoAPI[RelativeHumidityPct],ROWS($H$2:H1640))/100)</f>
        <v>0.76</v>
      </c>
      <c r="I1640" s="4" cm="1">
        <f t="array" ref="I1640">IF($A1640="","",INDEX(OpenMeteoAPI[PrecipitationProbabilityPct],ROWS($I$2:I1640))/100)</f>
        <v>0</v>
      </c>
      <c r="J1640" s="3" cm="1">
        <f t="array" ref="J1640">IF($A1640="","",INDEX(OpenMeteoAPI[PrecipitationMM],ROWS($J$2:J1640)))</f>
        <v>0</v>
      </c>
      <c r="K1640" cm="1">
        <f t="array" ref="K1640">IF($A1640="","",INDEX(OpenMeteoAPI[WeatherCode],ROWS($K$2:K1640)))</f>
        <v>0</v>
      </c>
      <c r="L1640" s="3" cm="1">
        <f t="array" ref="L1640">IF($A1640="","",INDEX(OpenMeteoAPI[WindSpeedKMH],ROWS($L$2:L1640)))</f>
        <v>12</v>
      </c>
    </row>
    <row r="1641" spans="1:12">
      <c r="A1641" t="str" cm="1">
        <f t="array" ref="A1641">IFERROR(INDEX(OpenMeteoAPI[City],ROWS($A$2:A1641))&amp;", "&amp;INDEX(OpenMeteoAPI[CountryCode],ROWS($A$2:A1641)),"")</f>
        <v>London, GB</v>
      </c>
      <c r="B1641" t="str" cm="1">
        <f t="array" ref="B1641">IF($A1641="","",INDEX(OpenMeteoAPI[LocationID],ROWS($B$2:B1641)))</f>
        <v>GB-LON</v>
      </c>
      <c r="C1641" s="5" cm="1">
        <f t="array" ref="C1641">IF($A1641="","",INDEX(OpenMeteoAPI[ForecastDateTime],ROWS($C$2:C1641)))</f>
        <v>46218.291666666664</v>
      </c>
      <c r="D1641" t="str">
        <f t="shared" si="25"/>
        <v>7AM</v>
      </c>
      <c r="E1641" t="str" cm="1">
        <f t="array" ref="E1641">IF($K1641="","",_xlfn.IFS($K1641=0,_xlfn.UNICHAR(9728),$K1641&lt;=3,_xlfn.UNICHAR(9729),OR($K1641=45,$K1641=48),"~",AND($K1641&gt;=51,$K1641&lt;=67),_xlfn.UNICHAR(9748),AND($K1641&gt;=71,$K1641&lt;=77),_xlfn.UNICHAR(10052),AND($K1641&gt;=80,$K1641&lt;=82),_xlfn.UNICHAR(9748),AND($K1641&gt;=95,$K1641&lt;=99),_xlfn.UNICHAR(9889),TRUE,_xlfn.UNICHAR(9729)))</f>
        <v>☀</v>
      </c>
      <c r="F1641" t="str" cm="1">
        <f t="array" ref="F1641">IF($K1641="","",_xlfn.IFS($K1641=0,"Clear",$K1641&lt;=3,"Partly Cloudy",OR($K1641=45,$K1641=48),"Fog",AND($K1641&gt;=51,$K1641&lt;=67),"Drizzle",AND($K1641&gt;=71,$K1641&lt;=77),"Snow",AND($K1641&gt;=80,$K1641&lt;=82),"Rain Showers",AND($K1641&gt;=95,$K1641&lt;=99),"Thunderstorm",TRUE,"Cloudy"))</f>
        <v>Clear</v>
      </c>
      <c r="G1641" s="3" cm="1">
        <f t="array" ref="G1641">IF($A1641="","",INDEX(OpenMeteoAPI[TemperatureC],ROWS($G$2:G1641)))</f>
        <v>16.7</v>
      </c>
      <c r="H1641" s="4" cm="1">
        <f t="array" ref="H1641">IF($A1641="","",INDEX(OpenMeteoAPI[RelativeHumidityPct],ROWS($H$2:H1641))/100)</f>
        <v>0.75</v>
      </c>
      <c r="I1641" s="4" cm="1">
        <f t="array" ref="I1641">IF($A1641="","",INDEX(OpenMeteoAPI[PrecipitationProbabilityPct],ROWS($I$2:I1641))/100)</f>
        <v>0</v>
      </c>
      <c r="J1641" s="3" cm="1">
        <f t="array" ref="J1641">IF($A1641="","",INDEX(OpenMeteoAPI[PrecipitationMM],ROWS($J$2:J1641)))</f>
        <v>0</v>
      </c>
      <c r="K1641" cm="1">
        <f t="array" ref="K1641">IF($A1641="","",INDEX(OpenMeteoAPI[WeatherCode],ROWS($K$2:K1641)))</f>
        <v>0</v>
      </c>
      <c r="L1641" s="3" cm="1">
        <f t="array" ref="L1641">IF($A1641="","",INDEX(OpenMeteoAPI[WindSpeedKMH],ROWS($L$2:L1641)))</f>
        <v>11.9</v>
      </c>
    </row>
    <row r="1642" spans="1:12">
      <c r="A1642" t="str" cm="1">
        <f t="array" ref="A1642">IFERROR(INDEX(OpenMeteoAPI[City],ROWS($A$2:A1642))&amp;", "&amp;INDEX(OpenMeteoAPI[CountryCode],ROWS($A$2:A1642)),"")</f>
        <v>London, GB</v>
      </c>
      <c r="B1642" t="str" cm="1">
        <f t="array" ref="B1642">IF($A1642="","",INDEX(OpenMeteoAPI[LocationID],ROWS($B$2:B1642)))</f>
        <v>GB-LON</v>
      </c>
      <c r="C1642" s="5" cm="1">
        <f t="array" ref="C1642">IF($A1642="","",INDEX(OpenMeteoAPI[ForecastDateTime],ROWS($C$2:C1642)))</f>
        <v>46218.333333333336</v>
      </c>
      <c r="D1642" t="str">
        <f t="shared" si="25"/>
        <v>8AM</v>
      </c>
      <c r="E1642" t="str" cm="1">
        <f t="array" ref="E1642">IF($K1642="","",_xlfn.IFS($K1642=0,_xlfn.UNICHAR(9728),$K1642&lt;=3,_xlfn.UNICHAR(9729),OR($K1642=45,$K1642=48),"~",AND($K1642&gt;=51,$K1642&lt;=67),_xlfn.UNICHAR(9748),AND($K1642&gt;=71,$K1642&lt;=77),_xlfn.UNICHAR(10052),AND($K1642&gt;=80,$K1642&lt;=82),_xlfn.UNICHAR(9748),AND($K1642&gt;=95,$K1642&lt;=99),_xlfn.UNICHAR(9889),TRUE,_xlfn.UNICHAR(9729)))</f>
        <v>☀</v>
      </c>
      <c r="F1642" t="str" cm="1">
        <f t="array" ref="F1642">IF($K1642="","",_xlfn.IFS($K1642=0,"Clear",$K1642&lt;=3,"Partly Cloudy",OR($K1642=45,$K1642=48),"Fog",AND($K1642&gt;=51,$K1642&lt;=67),"Drizzle",AND($K1642&gt;=71,$K1642&lt;=77),"Snow",AND($K1642&gt;=80,$K1642&lt;=82),"Rain Showers",AND($K1642&gt;=95,$K1642&lt;=99),"Thunderstorm",TRUE,"Cloudy"))</f>
        <v>Clear</v>
      </c>
      <c r="G1642" s="3" cm="1">
        <f t="array" ref="G1642">IF($A1642="","",INDEX(OpenMeteoAPI[TemperatureC],ROWS($G$2:G1642)))</f>
        <v>17.8</v>
      </c>
      <c r="H1642" s="4" cm="1">
        <f t="array" ref="H1642">IF($A1642="","",INDEX(OpenMeteoAPI[RelativeHumidityPct],ROWS($H$2:H1642))/100)</f>
        <v>0.7</v>
      </c>
      <c r="I1642" s="4" cm="1">
        <f t="array" ref="I1642">IF($A1642="","",INDEX(OpenMeteoAPI[PrecipitationProbabilityPct],ROWS($I$2:I1642))/100)</f>
        <v>0.01</v>
      </c>
      <c r="J1642" s="3" cm="1">
        <f t="array" ref="J1642">IF($A1642="","",INDEX(OpenMeteoAPI[PrecipitationMM],ROWS($J$2:J1642)))</f>
        <v>0</v>
      </c>
      <c r="K1642" cm="1">
        <f t="array" ref="K1642">IF($A1642="","",INDEX(OpenMeteoAPI[WeatherCode],ROWS($K$2:K1642)))</f>
        <v>0</v>
      </c>
      <c r="L1642" s="3" cm="1">
        <f t="array" ref="L1642">IF($A1642="","",INDEX(OpenMeteoAPI[WindSpeedKMH],ROWS($L$2:L1642)))</f>
        <v>12</v>
      </c>
    </row>
    <row r="1643" spans="1:12">
      <c r="A1643" t="str" cm="1">
        <f t="array" ref="A1643">IFERROR(INDEX(OpenMeteoAPI[City],ROWS($A$2:A1643))&amp;", "&amp;INDEX(OpenMeteoAPI[CountryCode],ROWS($A$2:A1643)),"")</f>
        <v>London, GB</v>
      </c>
      <c r="B1643" t="str" cm="1">
        <f t="array" ref="B1643">IF($A1643="","",INDEX(OpenMeteoAPI[LocationID],ROWS($B$2:B1643)))</f>
        <v>GB-LON</v>
      </c>
      <c r="C1643" s="5" cm="1">
        <f t="array" ref="C1643">IF($A1643="","",INDEX(OpenMeteoAPI[ForecastDateTime],ROWS($C$2:C1643)))</f>
        <v>46218.375</v>
      </c>
      <c r="D1643" t="str">
        <f t="shared" si="25"/>
        <v>9AM</v>
      </c>
      <c r="E1643" t="str" cm="1">
        <f t="array" ref="E1643">IF($K1643="","",_xlfn.IFS($K1643=0,_xlfn.UNICHAR(9728),$K1643&lt;=3,_xlfn.UNICHAR(9729),OR($K1643=45,$K1643=48),"~",AND($K1643&gt;=51,$K1643&lt;=67),_xlfn.UNICHAR(9748),AND($K1643&gt;=71,$K1643&lt;=77),_xlfn.UNICHAR(10052),AND($K1643&gt;=80,$K1643&lt;=82),_xlfn.UNICHAR(9748),AND($K1643&gt;=95,$K1643&lt;=99),_xlfn.UNICHAR(9889),TRUE,_xlfn.UNICHAR(9729)))</f>
        <v>☀</v>
      </c>
      <c r="F1643" t="str" cm="1">
        <f t="array" ref="F1643">IF($K1643="","",_xlfn.IFS($K1643=0,"Clear",$K1643&lt;=3,"Partly Cloudy",OR($K1643=45,$K1643=48),"Fog",AND($K1643&gt;=51,$K1643&lt;=67),"Drizzle",AND($K1643&gt;=71,$K1643&lt;=77),"Snow",AND($K1643&gt;=80,$K1643&lt;=82),"Rain Showers",AND($K1643&gt;=95,$K1643&lt;=99),"Thunderstorm",TRUE,"Cloudy"))</f>
        <v>Clear</v>
      </c>
      <c r="G1643" s="3" cm="1">
        <f t="array" ref="G1643">IF($A1643="","",INDEX(OpenMeteoAPI[TemperatureC],ROWS($G$2:G1643)))</f>
        <v>19.600000000000001</v>
      </c>
      <c r="H1643" s="4" cm="1">
        <f t="array" ref="H1643">IF($A1643="","",INDEX(OpenMeteoAPI[RelativeHumidityPct],ROWS($H$2:H1643))/100)</f>
        <v>0.63</v>
      </c>
      <c r="I1643" s="4" cm="1">
        <f t="array" ref="I1643">IF($A1643="","",INDEX(OpenMeteoAPI[PrecipitationProbabilityPct],ROWS($I$2:I1643))/100)</f>
        <v>0.01</v>
      </c>
      <c r="J1643" s="3" cm="1">
        <f t="array" ref="J1643">IF($A1643="","",INDEX(OpenMeteoAPI[PrecipitationMM],ROWS($J$2:J1643)))</f>
        <v>0</v>
      </c>
      <c r="K1643" cm="1">
        <f t="array" ref="K1643">IF($A1643="","",INDEX(OpenMeteoAPI[WeatherCode],ROWS($K$2:K1643)))</f>
        <v>0</v>
      </c>
      <c r="L1643" s="3" cm="1">
        <f t="array" ref="L1643">IF($A1643="","",INDEX(OpenMeteoAPI[WindSpeedKMH],ROWS($L$2:L1643)))</f>
        <v>12.4</v>
      </c>
    </row>
    <row r="1644" spans="1:12">
      <c r="A1644" t="str" cm="1">
        <f t="array" ref="A1644">IFERROR(INDEX(OpenMeteoAPI[City],ROWS($A$2:A1644))&amp;", "&amp;INDEX(OpenMeteoAPI[CountryCode],ROWS($A$2:A1644)),"")</f>
        <v>London, GB</v>
      </c>
      <c r="B1644" t="str" cm="1">
        <f t="array" ref="B1644">IF($A1644="","",INDEX(OpenMeteoAPI[LocationID],ROWS($B$2:B1644)))</f>
        <v>GB-LON</v>
      </c>
      <c r="C1644" s="5" cm="1">
        <f t="array" ref="C1644">IF($A1644="","",INDEX(OpenMeteoAPI[ForecastDateTime],ROWS($C$2:C1644)))</f>
        <v>46218.416666666664</v>
      </c>
      <c r="D1644" t="str">
        <f t="shared" si="25"/>
        <v>10AM</v>
      </c>
      <c r="E1644" t="str" cm="1">
        <f t="array" ref="E1644">IF($K1644="","",_xlfn.IFS($K1644=0,_xlfn.UNICHAR(9728),$K1644&lt;=3,_xlfn.UNICHAR(9729),OR($K1644=45,$K1644=48),"~",AND($K1644&gt;=51,$K1644&lt;=67),_xlfn.UNICHAR(9748),AND($K1644&gt;=71,$K1644&lt;=77),_xlfn.UNICHAR(10052),AND($K1644&gt;=80,$K1644&lt;=82),_xlfn.UNICHAR(9748),AND($K1644&gt;=95,$K1644&lt;=99),_xlfn.UNICHAR(9889),TRUE,_xlfn.UNICHAR(9729)))</f>
        <v>☀</v>
      </c>
      <c r="F1644" t="str" cm="1">
        <f t="array" ref="F1644">IF($K1644="","",_xlfn.IFS($K1644=0,"Clear",$K1644&lt;=3,"Partly Cloudy",OR($K1644=45,$K1644=48),"Fog",AND($K1644&gt;=51,$K1644&lt;=67),"Drizzle",AND($K1644&gt;=71,$K1644&lt;=77),"Snow",AND($K1644&gt;=80,$K1644&lt;=82),"Rain Showers",AND($K1644&gt;=95,$K1644&lt;=99),"Thunderstorm",TRUE,"Cloudy"))</f>
        <v>Clear</v>
      </c>
      <c r="G1644" s="3" cm="1">
        <f t="array" ref="G1644">IF($A1644="","",INDEX(OpenMeteoAPI[TemperatureC],ROWS($G$2:G1644)))</f>
        <v>21.7</v>
      </c>
      <c r="H1644" s="4" cm="1">
        <f t="array" ref="H1644">IF($A1644="","",INDEX(OpenMeteoAPI[RelativeHumidityPct],ROWS($H$2:H1644))/100)</f>
        <v>0.55000000000000004</v>
      </c>
      <c r="I1644" s="4" cm="1">
        <f t="array" ref="I1644">IF($A1644="","",INDEX(OpenMeteoAPI[PrecipitationProbabilityPct],ROWS($I$2:I1644))/100)</f>
        <v>0.02</v>
      </c>
      <c r="J1644" s="3" cm="1">
        <f t="array" ref="J1644">IF($A1644="","",INDEX(OpenMeteoAPI[PrecipitationMM],ROWS($J$2:J1644)))</f>
        <v>0</v>
      </c>
      <c r="K1644" cm="1">
        <f t="array" ref="K1644">IF($A1644="","",INDEX(OpenMeteoAPI[WeatherCode],ROWS($K$2:K1644)))</f>
        <v>0</v>
      </c>
      <c r="L1644" s="3" cm="1">
        <f t="array" ref="L1644">IF($A1644="","",INDEX(OpenMeteoAPI[WindSpeedKMH],ROWS($L$2:L1644)))</f>
        <v>12.8</v>
      </c>
    </row>
    <row r="1645" spans="1:12">
      <c r="A1645" t="str" cm="1">
        <f t="array" ref="A1645">IFERROR(INDEX(OpenMeteoAPI[City],ROWS($A$2:A1645))&amp;", "&amp;INDEX(OpenMeteoAPI[CountryCode],ROWS($A$2:A1645)),"")</f>
        <v>London, GB</v>
      </c>
      <c r="B1645" t="str" cm="1">
        <f t="array" ref="B1645">IF($A1645="","",INDEX(OpenMeteoAPI[LocationID],ROWS($B$2:B1645)))</f>
        <v>GB-LON</v>
      </c>
      <c r="C1645" s="5" cm="1">
        <f t="array" ref="C1645">IF($A1645="","",INDEX(OpenMeteoAPI[ForecastDateTime],ROWS($C$2:C1645)))</f>
        <v>46218.458333333336</v>
      </c>
      <c r="D1645" t="str">
        <f t="shared" si="25"/>
        <v>11AM</v>
      </c>
      <c r="E1645" t="str" cm="1">
        <f t="array" ref="E1645">IF($K1645="","",_xlfn.IFS($K1645=0,_xlfn.UNICHAR(9728),$K1645&lt;=3,_xlfn.UNICHAR(9729),OR($K1645=45,$K1645=48),"~",AND($K1645&gt;=51,$K1645&lt;=67),_xlfn.UNICHAR(9748),AND($K1645&gt;=71,$K1645&lt;=77),_xlfn.UNICHAR(10052),AND($K1645&gt;=80,$K1645&lt;=82),_xlfn.UNICHAR(9748),AND($K1645&gt;=95,$K1645&lt;=99),_xlfn.UNICHAR(9889),TRUE,_xlfn.UNICHAR(9729)))</f>
        <v>☀</v>
      </c>
      <c r="F1645" t="str" cm="1">
        <f t="array" ref="F1645">IF($K1645="","",_xlfn.IFS($K1645=0,"Clear",$K1645&lt;=3,"Partly Cloudy",OR($K1645=45,$K1645=48),"Fog",AND($K1645&gt;=51,$K1645&lt;=67),"Drizzle",AND($K1645&gt;=71,$K1645&lt;=77),"Snow",AND($K1645&gt;=80,$K1645&lt;=82),"Rain Showers",AND($K1645&gt;=95,$K1645&lt;=99),"Thunderstorm",TRUE,"Cloudy"))</f>
        <v>Clear</v>
      </c>
      <c r="G1645" s="3" cm="1">
        <f t="array" ref="G1645">IF($A1645="","",INDEX(OpenMeteoAPI[TemperatureC],ROWS($G$2:G1645)))</f>
        <v>23.8</v>
      </c>
      <c r="H1645" s="4" cm="1">
        <f t="array" ref="H1645">IF($A1645="","",INDEX(OpenMeteoAPI[RelativeHumidityPct],ROWS($H$2:H1645))/100)</f>
        <v>0.49</v>
      </c>
      <c r="I1645" s="4" cm="1">
        <f t="array" ref="I1645">IF($A1645="","",INDEX(OpenMeteoAPI[PrecipitationProbabilityPct],ROWS($I$2:I1645))/100)</f>
        <v>0.03</v>
      </c>
      <c r="J1645" s="3" cm="1">
        <f t="array" ref="J1645">IF($A1645="","",INDEX(OpenMeteoAPI[PrecipitationMM],ROWS($J$2:J1645)))</f>
        <v>0</v>
      </c>
      <c r="K1645" cm="1">
        <f t="array" ref="K1645">IF($A1645="","",INDEX(OpenMeteoAPI[WeatherCode],ROWS($K$2:K1645)))</f>
        <v>0</v>
      </c>
      <c r="L1645" s="3" cm="1">
        <f t="array" ref="L1645">IF($A1645="","",INDEX(OpenMeteoAPI[WindSpeedKMH],ROWS($L$2:L1645)))</f>
        <v>13.2</v>
      </c>
    </row>
    <row r="1646" spans="1:12">
      <c r="A1646" t="str" cm="1">
        <f t="array" ref="A1646">IFERROR(INDEX(OpenMeteoAPI[City],ROWS($A$2:A1646))&amp;", "&amp;INDEX(OpenMeteoAPI[CountryCode],ROWS($A$2:A1646)),"")</f>
        <v>London, GB</v>
      </c>
      <c r="B1646" t="str" cm="1">
        <f t="array" ref="B1646">IF($A1646="","",INDEX(OpenMeteoAPI[LocationID],ROWS($B$2:B1646)))</f>
        <v>GB-LON</v>
      </c>
      <c r="C1646" s="5" cm="1">
        <f t="array" ref="C1646">IF($A1646="","",INDEX(OpenMeteoAPI[ForecastDateTime],ROWS($C$2:C1646)))</f>
        <v>46218.5</v>
      </c>
      <c r="D1646" t="str">
        <f t="shared" si="25"/>
        <v>12PM</v>
      </c>
      <c r="E1646" t="str" cm="1">
        <f t="array" ref="E1646">IF($K1646="","",_xlfn.IFS($K1646=0,_xlfn.UNICHAR(9728),$K1646&lt;=3,_xlfn.UNICHAR(9729),OR($K1646=45,$K1646=48),"~",AND($K1646&gt;=51,$K1646&lt;=67),_xlfn.UNICHAR(9748),AND($K1646&gt;=71,$K1646&lt;=77),_xlfn.UNICHAR(10052),AND($K1646&gt;=80,$K1646&lt;=82),_xlfn.UNICHAR(9748),AND($K1646&gt;=95,$K1646&lt;=99),_xlfn.UNICHAR(9889),TRUE,_xlfn.UNICHAR(9729)))</f>
        <v>☀</v>
      </c>
      <c r="F1646" t="str" cm="1">
        <f t="array" ref="F1646">IF($K1646="","",_xlfn.IFS($K1646=0,"Clear",$K1646&lt;=3,"Partly Cloudy",OR($K1646=45,$K1646=48),"Fog",AND($K1646&gt;=51,$K1646&lt;=67),"Drizzle",AND($K1646&gt;=71,$K1646&lt;=77),"Snow",AND($K1646&gt;=80,$K1646&lt;=82),"Rain Showers",AND($K1646&gt;=95,$K1646&lt;=99),"Thunderstorm",TRUE,"Cloudy"))</f>
        <v>Clear</v>
      </c>
      <c r="G1646" s="3" cm="1">
        <f t="array" ref="G1646">IF($A1646="","",INDEX(OpenMeteoAPI[TemperatureC],ROWS($G$2:G1646)))</f>
        <v>25.6</v>
      </c>
      <c r="H1646" s="4" cm="1">
        <f t="array" ref="H1646">IF($A1646="","",INDEX(OpenMeteoAPI[RelativeHumidityPct],ROWS($H$2:H1646))/100)</f>
        <v>0.44</v>
      </c>
      <c r="I1646" s="4" cm="1">
        <f t="array" ref="I1646">IF($A1646="","",INDEX(OpenMeteoAPI[PrecipitationProbabilityPct],ROWS($I$2:I1646))/100)</f>
        <v>0.03</v>
      </c>
      <c r="J1646" s="3" cm="1">
        <f t="array" ref="J1646">IF($A1646="","",INDEX(OpenMeteoAPI[PrecipitationMM],ROWS($J$2:J1646)))</f>
        <v>0</v>
      </c>
      <c r="K1646" cm="1">
        <f t="array" ref="K1646">IF($A1646="","",INDEX(OpenMeteoAPI[WeatherCode],ROWS($K$2:K1646)))</f>
        <v>0</v>
      </c>
      <c r="L1646" s="3" cm="1">
        <f t="array" ref="L1646">IF($A1646="","",INDEX(OpenMeteoAPI[WindSpeedKMH],ROWS($L$2:L1646)))</f>
        <v>13.8</v>
      </c>
    </row>
    <row r="1647" spans="1:12">
      <c r="A1647" t="str" cm="1">
        <f t="array" ref="A1647">IFERROR(INDEX(OpenMeteoAPI[City],ROWS($A$2:A1647))&amp;", "&amp;INDEX(OpenMeteoAPI[CountryCode],ROWS($A$2:A1647)),"")</f>
        <v>London, GB</v>
      </c>
      <c r="B1647" t="str" cm="1">
        <f t="array" ref="B1647">IF($A1647="","",INDEX(OpenMeteoAPI[LocationID],ROWS($B$2:B1647)))</f>
        <v>GB-LON</v>
      </c>
      <c r="C1647" s="5" cm="1">
        <f t="array" ref="C1647">IF($A1647="","",INDEX(OpenMeteoAPI[ForecastDateTime],ROWS($C$2:C1647)))</f>
        <v>46218.541666666664</v>
      </c>
      <c r="D1647" t="str">
        <f t="shared" si="25"/>
        <v>1PM</v>
      </c>
      <c r="E1647" t="str" cm="1">
        <f t="array" ref="E1647">IF($K1647="","",_xlfn.IFS($K1647=0,_xlfn.UNICHAR(9728),$K1647&lt;=3,_xlfn.UNICHAR(9729),OR($K1647=45,$K1647=48),"~",AND($K1647&gt;=51,$K1647&lt;=67),_xlfn.UNICHAR(9748),AND($K1647&gt;=71,$K1647&lt;=77),_xlfn.UNICHAR(10052),AND($K1647&gt;=80,$K1647&lt;=82),_xlfn.UNICHAR(9748),AND($K1647&gt;=95,$K1647&lt;=99),_xlfn.UNICHAR(9889),TRUE,_xlfn.UNICHAR(9729)))</f>
        <v>☀</v>
      </c>
      <c r="F1647" t="str" cm="1">
        <f t="array" ref="F1647">IF($K1647="","",_xlfn.IFS($K1647=0,"Clear",$K1647&lt;=3,"Partly Cloudy",OR($K1647=45,$K1647=48),"Fog",AND($K1647&gt;=51,$K1647&lt;=67),"Drizzle",AND($K1647&gt;=71,$K1647&lt;=77),"Snow",AND($K1647&gt;=80,$K1647&lt;=82),"Rain Showers",AND($K1647&gt;=95,$K1647&lt;=99),"Thunderstorm",TRUE,"Cloudy"))</f>
        <v>Clear</v>
      </c>
      <c r="G1647" s="3" cm="1">
        <f t="array" ref="G1647">IF($A1647="","",INDEX(OpenMeteoAPI[TemperatureC],ROWS($G$2:G1647)))</f>
        <v>26.7</v>
      </c>
      <c r="H1647" s="4" cm="1">
        <f t="array" ref="H1647">IF($A1647="","",INDEX(OpenMeteoAPI[RelativeHumidityPct],ROWS($H$2:H1647))/100)</f>
        <v>0.42</v>
      </c>
      <c r="I1647" s="4" cm="1">
        <f t="array" ref="I1647">IF($A1647="","",INDEX(OpenMeteoAPI[PrecipitationProbabilityPct],ROWS($I$2:I1647))/100)</f>
        <v>0.04</v>
      </c>
      <c r="J1647" s="3" cm="1">
        <f t="array" ref="J1647">IF($A1647="","",INDEX(OpenMeteoAPI[PrecipitationMM],ROWS($J$2:J1647)))</f>
        <v>0</v>
      </c>
      <c r="K1647" cm="1">
        <f t="array" ref="K1647">IF($A1647="","",INDEX(OpenMeteoAPI[WeatherCode],ROWS($K$2:K1647)))</f>
        <v>0</v>
      </c>
      <c r="L1647" s="3" cm="1">
        <f t="array" ref="L1647">IF($A1647="","",INDEX(OpenMeteoAPI[WindSpeedKMH],ROWS($L$2:L1647)))</f>
        <v>14.1</v>
      </c>
    </row>
    <row r="1648" spans="1:12">
      <c r="A1648" t="str" cm="1">
        <f t="array" ref="A1648">IFERROR(INDEX(OpenMeteoAPI[City],ROWS($A$2:A1648))&amp;", "&amp;INDEX(OpenMeteoAPI[CountryCode],ROWS($A$2:A1648)),"")</f>
        <v>London, GB</v>
      </c>
      <c r="B1648" t="str" cm="1">
        <f t="array" ref="B1648">IF($A1648="","",INDEX(OpenMeteoAPI[LocationID],ROWS($B$2:B1648)))</f>
        <v>GB-LON</v>
      </c>
      <c r="C1648" s="5" cm="1">
        <f t="array" ref="C1648">IF($A1648="","",INDEX(OpenMeteoAPI[ForecastDateTime],ROWS($C$2:C1648)))</f>
        <v>46218.583333333336</v>
      </c>
      <c r="D1648" t="str">
        <f t="shared" si="25"/>
        <v>2PM</v>
      </c>
      <c r="E1648" t="str" cm="1">
        <f t="array" ref="E1648">IF($K1648="","",_xlfn.IFS($K1648=0,_xlfn.UNICHAR(9728),$K1648&lt;=3,_xlfn.UNICHAR(9729),OR($K1648=45,$K1648=48),"~",AND($K1648&gt;=51,$K1648&lt;=67),_xlfn.UNICHAR(9748),AND($K1648&gt;=71,$K1648&lt;=77),_xlfn.UNICHAR(10052),AND($K1648&gt;=80,$K1648&lt;=82),_xlfn.UNICHAR(9748),AND($K1648&gt;=95,$K1648&lt;=99),_xlfn.UNICHAR(9889),TRUE,_xlfn.UNICHAR(9729)))</f>
        <v>☀</v>
      </c>
      <c r="F1648" t="str" cm="1">
        <f t="array" ref="F1648">IF($K1648="","",_xlfn.IFS($K1648=0,"Clear",$K1648&lt;=3,"Partly Cloudy",OR($K1648=45,$K1648=48),"Fog",AND($K1648&gt;=51,$K1648&lt;=67),"Drizzle",AND($K1648&gt;=71,$K1648&lt;=77),"Snow",AND($K1648&gt;=80,$K1648&lt;=82),"Rain Showers",AND($K1648&gt;=95,$K1648&lt;=99),"Thunderstorm",TRUE,"Cloudy"))</f>
        <v>Clear</v>
      </c>
      <c r="G1648" s="3" cm="1">
        <f t="array" ref="G1648">IF($A1648="","",INDEX(OpenMeteoAPI[TemperatureC],ROWS($G$2:G1648)))</f>
        <v>27.3</v>
      </c>
      <c r="H1648" s="4" cm="1">
        <f t="array" ref="H1648">IF($A1648="","",INDEX(OpenMeteoAPI[RelativeHumidityPct],ROWS($H$2:H1648))/100)</f>
        <v>0.41</v>
      </c>
      <c r="I1648" s="4" cm="1">
        <f t="array" ref="I1648">IF($A1648="","",INDEX(OpenMeteoAPI[PrecipitationProbabilityPct],ROWS($I$2:I1648))/100)</f>
        <v>0.04</v>
      </c>
      <c r="J1648" s="3" cm="1">
        <f t="array" ref="J1648">IF($A1648="","",INDEX(OpenMeteoAPI[PrecipitationMM],ROWS($J$2:J1648)))</f>
        <v>0</v>
      </c>
      <c r="K1648" cm="1">
        <f t="array" ref="K1648">IF($A1648="","",INDEX(OpenMeteoAPI[WeatherCode],ROWS($K$2:K1648)))</f>
        <v>0</v>
      </c>
      <c r="L1648" s="3" cm="1">
        <f t="array" ref="L1648">IF($A1648="","",INDEX(OpenMeteoAPI[WindSpeedKMH],ROWS($L$2:L1648)))</f>
        <v>14.4</v>
      </c>
    </row>
    <row r="1649" spans="1:12">
      <c r="A1649" t="str" cm="1">
        <f t="array" ref="A1649">IFERROR(INDEX(OpenMeteoAPI[City],ROWS($A$2:A1649))&amp;", "&amp;INDEX(OpenMeteoAPI[CountryCode],ROWS($A$2:A1649)),"")</f>
        <v>London, GB</v>
      </c>
      <c r="B1649" t="str" cm="1">
        <f t="array" ref="B1649">IF($A1649="","",INDEX(OpenMeteoAPI[LocationID],ROWS($B$2:B1649)))</f>
        <v>GB-LON</v>
      </c>
      <c r="C1649" s="5" cm="1">
        <f t="array" ref="C1649">IF($A1649="","",INDEX(OpenMeteoAPI[ForecastDateTime],ROWS($C$2:C1649)))</f>
        <v>46218.625</v>
      </c>
      <c r="D1649" t="str">
        <f t="shared" si="25"/>
        <v>3PM</v>
      </c>
      <c r="E1649" t="str" cm="1">
        <f t="array" ref="E1649">IF($K1649="","",_xlfn.IFS($K1649=0,_xlfn.UNICHAR(9728),$K1649&lt;=3,_xlfn.UNICHAR(9729),OR($K1649=45,$K1649=48),"~",AND($K1649&gt;=51,$K1649&lt;=67),_xlfn.UNICHAR(9748),AND($K1649&gt;=71,$K1649&lt;=77),_xlfn.UNICHAR(10052),AND($K1649&gt;=80,$K1649&lt;=82),_xlfn.UNICHAR(9748),AND($K1649&gt;=95,$K1649&lt;=99),_xlfn.UNICHAR(9889),TRUE,_xlfn.UNICHAR(9729)))</f>
        <v>☀</v>
      </c>
      <c r="F1649" t="str" cm="1">
        <f t="array" ref="F1649">IF($K1649="","",_xlfn.IFS($K1649=0,"Clear",$K1649&lt;=3,"Partly Cloudy",OR($K1649=45,$K1649=48),"Fog",AND($K1649&gt;=51,$K1649&lt;=67),"Drizzle",AND($K1649&gt;=71,$K1649&lt;=77),"Snow",AND($K1649&gt;=80,$K1649&lt;=82),"Rain Showers",AND($K1649&gt;=95,$K1649&lt;=99),"Thunderstorm",TRUE,"Cloudy"))</f>
        <v>Clear</v>
      </c>
      <c r="G1649" s="3" cm="1">
        <f t="array" ref="G1649">IF($A1649="","",INDEX(OpenMeteoAPI[TemperatureC],ROWS($G$2:G1649)))</f>
        <v>27.4</v>
      </c>
      <c r="H1649" s="4" cm="1">
        <f t="array" ref="H1649">IF($A1649="","",INDEX(OpenMeteoAPI[RelativeHumidityPct],ROWS($H$2:H1649))/100)</f>
        <v>0.42</v>
      </c>
      <c r="I1649" s="4" cm="1">
        <f t="array" ref="I1649">IF($A1649="","",INDEX(OpenMeteoAPI[PrecipitationProbabilityPct],ROWS($I$2:I1649))/100)</f>
        <v>0.05</v>
      </c>
      <c r="J1649" s="3" cm="1">
        <f t="array" ref="J1649">IF($A1649="","",INDEX(OpenMeteoAPI[PrecipitationMM],ROWS($J$2:J1649)))</f>
        <v>0</v>
      </c>
      <c r="K1649" cm="1">
        <f t="array" ref="K1649">IF($A1649="","",INDEX(OpenMeteoAPI[WeatherCode],ROWS($K$2:K1649)))</f>
        <v>0</v>
      </c>
      <c r="L1649" s="3" cm="1">
        <f t="array" ref="L1649">IF($A1649="","",INDEX(OpenMeteoAPI[WindSpeedKMH],ROWS($L$2:L1649)))</f>
        <v>14.6</v>
      </c>
    </row>
    <row r="1650" spans="1:12">
      <c r="A1650" t="str" cm="1">
        <f t="array" ref="A1650">IFERROR(INDEX(OpenMeteoAPI[City],ROWS($A$2:A1650))&amp;", "&amp;INDEX(OpenMeteoAPI[CountryCode],ROWS($A$2:A1650)),"")</f>
        <v>London, GB</v>
      </c>
      <c r="B1650" t="str" cm="1">
        <f t="array" ref="B1650">IF($A1650="","",INDEX(OpenMeteoAPI[LocationID],ROWS($B$2:B1650)))</f>
        <v>GB-LON</v>
      </c>
      <c r="C1650" s="5" cm="1">
        <f t="array" ref="C1650">IF($A1650="","",INDEX(OpenMeteoAPI[ForecastDateTime],ROWS($C$2:C1650)))</f>
        <v>46218.666666666664</v>
      </c>
      <c r="D1650" t="str">
        <f t="shared" si="25"/>
        <v>4PM</v>
      </c>
      <c r="E1650" t="str" cm="1">
        <f t="array" ref="E1650">IF($K1650="","",_xlfn.IFS($K1650=0,_xlfn.UNICHAR(9728),$K1650&lt;=3,_xlfn.UNICHAR(9729),OR($K1650=45,$K1650=48),"~",AND($K1650&gt;=51,$K1650&lt;=67),_xlfn.UNICHAR(9748),AND($K1650&gt;=71,$K1650&lt;=77),_xlfn.UNICHAR(10052),AND($K1650&gt;=80,$K1650&lt;=82),_xlfn.UNICHAR(9748),AND($K1650&gt;=95,$K1650&lt;=99),_xlfn.UNICHAR(9889),TRUE,_xlfn.UNICHAR(9729)))</f>
        <v>☀</v>
      </c>
      <c r="F1650" t="str" cm="1">
        <f t="array" ref="F1650">IF($K1650="","",_xlfn.IFS($K1650=0,"Clear",$K1650&lt;=3,"Partly Cloudy",OR($K1650=45,$K1650=48),"Fog",AND($K1650&gt;=51,$K1650&lt;=67),"Drizzle",AND($K1650&gt;=71,$K1650&lt;=77),"Snow",AND($K1650&gt;=80,$K1650&lt;=82),"Rain Showers",AND($K1650&gt;=95,$K1650&lt;=99),"Thunderstorm",TRUE,"Cloudy"))</f>
        <v>Clear</v>
      </c>
      <c r="G1650" s="3" cm="1">
        <f t="array" ref="G1650">IF($A1650="","",INDEX(OpenMeteoAPI[TemperatureC],ROWS($G$2:G1650)))</f>
        <v>27.2</v>
      </c>
      <c r="H1650" s="4" cm="1">
        <f t="array" ref="H1650">IF($A1650="","",INDEX(OpenMeteoAPI[RelativeHumidityPct],ROWS($H$2:H1650))/100)</f>
        <v>0.43</v>
      </c>
      <c r="I1650" s="4" cm="1">
        <f t="array" ref="I1650">IF($A1650="","",INDEX(OpenMeteoAPI[PrecipitationProbabilityPct],ROWS($I$2:I1650))/100)</f>
        <v>0.05</v>
      </c>
      <c r="J1650" s="3" cm="1">
        <f t="array" ref="J1650">IF($A1650="","",INDEX(OpenMeteoAPI[PrecipitationMM],ROWS($J$2:J1650)))</f>
        <v>0</v>
      </c>
      <c r="K1650" cm="1">
        <f t="array" ref="K1650">IF($A1650="","",INDEX(OpenMeteoAPI[WeatherCode],ROWS($K$2:K1650)))</f>
        <v>0</v>
      </c>
      <c r="L1650" s="3" cm="1">
        <f t="array" ref="L1650">IF($A1650="","",INDEX(OpenMeteoAPI[WindSpeedKMH],ROWS($L$2:L1650)))</f>
        <v>14.8</v>
      </c>
    </row>
    <row r="1651" spans="1:12">
      <c r="A1651" t="str" cm="1">
        <f t="array" ref="A1651">IFERROR(INDEX(OpenMeteoAPI[City],ROWS($A$2:A1651))&amp;", "&amp;INDEX(OpenMeteoAPI[CountryCode],ROWS($A$2:A1651)),"")</f>
        <v>London, GB</v>
      </c>
      <c r="B1651" t="str" cm="1">
        <f t="array" ref="B1651">IF($A1651="","",INDEX(OpenMeteoAPI[LocationID],ROWS($B$2:B1651)))</f>
        <v>GB-LON</v>
      </c>
      <c r="C1651" s="5" cm="1">
        <f t="array" ref="C1651">IF($A1651="","",INDEX(OpenMeteoAPI[ForecastDateTime],ROWS($C$2:C1651)))</f>
        <v>46218.708333333336</v>
      </c>
      <c r="D1651" t="str">
        <f t="shared" si="25"/>
        <v>5PM</v>
      </c>
      <c r="E1651" t="str" cm="1">
        <f t="array" ref="E1651">IF($K1651="","",_xlfn.IFS($K1651=0,_xlfn.UNICHAR(9728),$K1651&lt;=3,_xlfn.UNICHAR(9729),OR($K1651=45,$K1651=48),"~",AND($K1651&gt;=51,$K1651&lt;=67),_xlfn.UNICHAR(9748),AND($K1651&gt;=71,$K1651&lt;=77),_xlfn.UNICHAR(10052),AND($K1651&gt;=80,$K1651&lt;=82),_xlfn.UNICHAR(9748),AND($K1651&gt;=95,$K1651&lt;=99),_xlfn.UNICHAR(9889),TRUE,_xlfn.UNICHAR(9729)))</f>
        <v>☀</v>
      </c>
      <c r="F1651" t="str" cm="1">
        <f t="array" ref="F1651">IF($K1651="","",_xlfn.IFS($K1651=0,"Clear",$K1651&lt;=3,"Partly Cloudy",OR($K1651=45,$K1651=48),"Fog",AND($K1651&gt;=51,$K1651&lt;=67),"Drizzle",AND($K1651&gt;=71,$K1651&lt;=77),"Snow",AND($K1651&gt;=80,$K1651&lt;=82),"Rain Showers",AND($K1651&gt;=95,$K1651&lt;=99),"Thunderstorm",TRUE,"Cloudy"))</f>
        <v>Clear</v>
      </c>
      <c r="G1651" s="3" cm="1">
        <f t="array" ref="G1651">IF($A1651="","",INDEX(OpenMeteoAPI[TemperatureC],ROWS($G$2:G1651)))</f>
        <v>26.8</v>
      </c>
      <c r="H1651" s="4" cm="1">
        <f t="array" ref="H1651">IF($A1651="","",INDEX(OpenMeteoAPI[RelativeHumidityPct],ROWS($H$2:H1651))/100)</f>
        <v>0.45</v>
      </c>
      <c r="I1651" s="4" cm="1">
        <f t="array" ref="I1651">IF($A1651="","",INDEX(OpenMeteoAPI[PrecipitationProbabilityPct],ROWS($I$2:I1651))/100)</f>
        <v>0.05</v>
      </c>
      <c r="J1651" s="3" cm="1">
        <f t="array" ref="J1651">IF($A1651="","",INDEX(OpenMeteoAPI[PrecipitationMM],ROWS($J$2:J1651)))</f>
        <v>0</v>
      </c>
      <c r="K1651" cm="1">
        <f t="array" ref="K1651">IF($A1651="","",INDEX(OpenMeteoAPI[WeatherCode],ROWS($K$2:K1651)))</f>
        <v>0</v>
      </c>
      <c r="L1651" s="3" cm="1">
        <f t="array" ref="L1651">IF($A1651="","",INDEX(OpenMeteoAPI[WindSpeedKMH],ROWS($L$2:L1651)))</f>
        <v>15.2</v>
      </c>
    </row>
    <row r="1652" spans="1:12">
      <c r="A1652" t="str" cm="1">
        <f t="array" ref="A1652">IFERROR(INDEX(OpenMeteoAPI[City],ROWS($A$2:A1652))&amp;", "&amp;INDEX(OpenMeteoAPI[CountryCode],ROWS($A$2:A1652)),"")</f>
        <v>London, GB</v>
      </c>
      <c r="B1652" t="str" cm="1">
        <f t="array" ref="B1652">IF($A1652="","",INDEX(OpenMeteoAPI[LocationID],ROWS($B$2:B1652)))</f>
        <v>GB-LON</v>
      </c>
      <c r="C1652" s="5" cm="1">
        <f t="array" ref="C1652">IF($A1652="","",INDEX(OpenMeteoAPI[ForecastDateTime],ROWS($C$2:C1652)))</f>
        <v>46218.75</v>
      </c>
      <c r="D1652" t="str">
        <f t="shared" si="25"/>
        <v>6PM</v>
      </c>
      <c r="E1652" t="str" cm="1">
        <f t="array" ref="E1652">IF($K1652="","",_xlfn.IFS($K1652=0,_xlfn.UNICHAR(9728),$K1652&lt;=3,_xlfn.UNICHAR(9729),OR($K1652=45,$K1652=48),"~",AND($K1652&gt;=51,$K1652&lt;=67),_xlfn.UNICHAR(9748),AND($K1652&gt;=71,$K1652&lt;=77),_xlfn.UNICHAR(10052),AND($K1652&gt;=80,$K1652&lt;=82),_xlfn.UNICHAR(9748),AND($K1652&gt;=95,$K1652&lt;=99),_xlfn.UNICHAR(9889),TRUE,_xlfn.UNICHAR(9729)))</f>
        <v>☀</v>
      </c>
      <c r="F1652" t="str" cm="1">
        <f t="array" ref="F1652">IF($K1652="","",_xlfn.IFS($K1652=0,"Clear",$K1652&lt;=3,"Partly Cloudy",OR($K1652=45,$K1652=48),"Fog",AND($K1652&gt;=51,$K1652&lt;=67),"Drizzle",AND($K1652&gt;=71,$K1652&lt;=77),"Snow",AND($K1652&gt;=80,$K1652&lt;=82),"Rain Showers",AND($K1652&gt;=95,$K1652&lt;=99),"Thunderstorm",TRUE,"Cloudy"))</f>
        <v>Clear</v>
      </c>
      <c r="G1652" s="3" cm="1">
        <f t="array" ref="G1652">IF($A1652="","",INDEX(OpenMeteoAPI[TemperatureC],ROWS($G$2:G1652)))</f>
        <v>26.3</v>
      </c>
      <c r="H1652" s="4" cm="1">
        <f t="array" ref="H1652">IF($A1652="","",INDEX(OpenMeteoAPI[RelativeHumidityPct],ROWS($H$2:H1652))/100)</f>
        <v>0.48</v>
      </c>
      <c r="I1652" s="4" cm="1">
        <f t="array" ref="I1652">IF($A1652="","",INDEX(OpenMeteoAPI[PrecipitationProbabilityPct],ROWS($I$2:I1652))/100)</f>
        <v>0.06</v>
      </c>
      <c r="J1652" s="3" cm="1">
        <f t="array" ref="J1652">IF($A1652="","",INDEX(OpenMeteoAPI[PrecipitationMM],ROWS($J$2:J1652)))</f>
        <v>0</v>
      </c>
      <c r="K1652" cm="1">
        <f t="array" ref="K1652">IF($A1652="","",INDEX(OpenMeteoAPI[WeatherCode],ROWS($K$2:K1652)))</f>
        <v>0</v>
      </c>
      <c r="L1652" s="3" cm="1">
        <f t="array" ref="L1652">IF($A1652="","",INDEX(OpenMeteoAPI[WindSpeedKMH],ROWS($L$2:L1652)))</f>
        <v>15.3</v>
      </c>
    </row>
    <row r="1653" spans="1:12">
      <c r="A1653" t="str" cm="1">
        <f t="array" ref="A1653">IFERROR(INDEX(OpenMeteoAPI[City],ROWS($A$2:A1653))&amp;", "&amp;INDEX(OpenMeteoAPI[CountryCode],ROWS($A$2:A1653)),"")</f>
        <v>London, GB</v>
      </c>
      <c r="B1653" t="str" cm="1">
        <f t="array" ref="B1653">IF($A1653="","",INDEX(OpenMeteoAPI[LocationID],ROWS($B$2:B1653)))</f>
        <v>GB-LON</v>
      </c>
      <c r="C1653" s="5" cm="1">
        <f t="array" ref="C1653">IF($A1653="","",INDEX(OpenMeteoAPI[ForecastDateTime],ROWS($C$2:C1653)))</f>
        <v>46218.791666666664</v>
      </c>
      <c r="D1653" t="str">
        <f t="shared" si="25"/>
        <v>7PM</v>
      </c>
      <c r="E1653" t="str" cm="1">
        <f t="array" ref="E1653">IF($K1653="","",_xlfn.IFS($K1653=0,_xlfn.UNICHAR(9728),$K1653&lt;=3,_xlfn.UNICHAR(9729),OR($K1653=45,$K1653=48),"~",AND($K1653&gt;=51,$K1653&lt;=67),_xlfn.UNICHAR(9748),AND($K1653&gt;=71,$K1653&lt;=77),_xlfn.UNICHAR(10052),AND($K1653&gt;=80,$K1653&lt;=82),_xlfn.UNICHAR(9748),AND($K1653&gt;=95,$K1653&lt;=99),_xlfn.UNICHAR(9889),TRUE,_xlfn.UNICHAR(9729)))</f>
        <v>☀</v>
      </c>
      <c r="F1653" t="str" cm="1">
        <f t="array" ref="F1653">IF($K1653="","",_xlfn.IFS($K1653=0,"Clear",$K1653&lt;=3,"Partly Cloudy",OR($K1653=45,$K1653=48),"Fog",AND($K1653&gt;=51,$K1653&lt;=67),"Drizzle",AND($K1653&gt;=71,$K1653&lt;=77),"Snow",AND($K1653&gt;=80,$K1653&lt;=82),"Rain Showers",AND($K1653&gt;=95,$K1653&lt;=99),"Thunderstorm",TRUE,"Cloudy"))</f>
        <v>Clear</v>
      </c>
      <c r="G1653" s="3" cm="1">
        <f t="array" ref="G1653">IF($A1653="","",INDEX(OpenMeteoAPI[TemperatureC],ROWS($G$2:G1653)))</f>
        <v>25.7</v>
      </c>
      <c r="H1653" s="4" cm="1">
        <f t="array" ref="H1653">IF($A1653="","",INDEX(OpenMeteoAPI[RelativeHumidityPct],ROWS($H$2:H1653))/100)</f>
        <v>0.5</v>
      </c>
      <c r="I1653" s="4" cm="1">
        <f t="array" ref="I1653">IF($A1653="","",INDEX(OpenMeteoAPI[PrecipitationProbabilityPct],ROWS($I$2:I1653))/100)</f>
        <v>0.06</v>
      </c>
      <c r="J1653" s="3" cm="1">
        <f t="array" ref="J1653">IF($A1653="","",INDEX(OpenMeteoAPI[PrecipitationMM],ROWS($J$2:J1653)))</f>
        <v>0</v>
      </c>
      <c r="K1653" cm="1">
        <f t="array" ref="K1653">IF($A1653="","",INDEX(OpenMeteoAPI[WeatherCode],ROWS($K$2:K1653)))</f>
        <v>0</v>
      </c>
      <c r="L1653" s="3" cm="1">
        <f t="array" ref="L1653">IF($A1653="","",INDEX(OpenMeteoAPI[WindSpeedKMH],ROWS($L$2:L1653)))</f>
        <v>15.3</v>
      </c>
    </row>
    <row r="1654" spans="1:12">
      <c r="A1654" t="str" cm="1">
        <f t="array" ref="A1654">IFERROR(INDEX(OpenMeteoAPI[City],ROWS($A$2:A1654))&amp;", "&amp;INDEX(OpenMeteoAPI[CountryCode],ROWS($A$2:A1654)),"")</f>
        <v>London, GB</v>
      </c>
      <c r="B1654" t="str" cm="1">
        <f t="array" ref="B1654">IF($A1654="","",INDEX(OpenMeteoAPI[LocationID],ROWS($B$2:B1654)))</f>
        <v>GB-LON</v>
      </c>
      <c r="C1654" s="5" cm="1">
        <f t="array" ref="C1654">IF($A1654="","",INDEX(OpenMeteoAPI[ForecastDateTime],ROWS($C$2:C1654)))</f>
        <v>46218.833333333336</v>
      </c>
      <c r="D1654" t="str">
        <f t="shared" si="25"/>
        <v>8PM</v>
      </c>
      <c r="E1654" t="str" cm="1">
        <f t="array" ref="E1654">IF($K1654="","",_xlfn.IFS($K1654=0,_xlfn.UNICHAR(9728),$K1654&lt;=3,_xlfn.UNICHAR(9729),OR($K1654=45,$K1654=48),"~",AND($K1654&gt;=51,$K1654&lt;=67),_xlfn.UNICHAR(9748),AND($K1654&gt;=71,$K1654&lt;=77),_xlfn.UNICHAR(10052),AND($K1654&gt;=80,$K1654&lt;=82),_xlfn.UNICHAR(9748),AND($K1654&gt;=95,$K1654&lt;=99),_xlfn.UNICHAR(9889),TRUE,_xlfn.UNICHAR(9729)))</f>
        <v>☀</v>
      </c>
      <c r="F1654" t="str" cm="1">
        <f t="array" ref="F1654">IF($K1654="","",_xlfn.IFS($K1654=0,"Clear",$K1654&lt;=3,"Partly Cloudy",OR($K1654=45,$K1654=48),"Fog",AND($K1654&gt;=51,$K1654&lt;=67),"Drizzle",AND($K1654&gt;=71,$K1654&lt;=77),"Snow",AND($K1654&gt;=80,$K1654&lt;=82),"Rain Showers",AND($K1654&gt;=95,$K1654&lt;=99),"Thunderstorm",TRUE,"Cloudy"))</f>
        <v>Clear</v>
      </c>
      <c r="G1654" s="3" cm="1">
        <f t="array" ref="G1654">IF($A1654="","",INDEX(OpenMeteoAPI[TemperatureC],ROWS($G$2:G1654)))</f>
        <v>24.9</v>
      </c>
      <c r="H1654" s="4" cm="1">
        <f t="array" ref="H1654">IF($A1654="","",INDEX(OpenMeteoAPI[RelativeHumidityPct],ROWS($H$2:H1654))/100)</f>
        <v>0.53</v>
      </c>
      <c r="I1654" s="4" cm="1">
        <f t="array" ref="I1654">IF($A1654="","",INDEX(OpenMeteoAPI[PrecipitationProbabilityPct],ROWS($I$2:I1654))/100)</f>
        <v>0.06</v>
      </c>
      <c r="J1654" s="3" cm="1">
        <f t="array" ref="J1654">IF($A1654="","",INDEX(OpenMeteoAPI[PrecipitationMM],ROWS($J$2:J1654)))</f>
        <v>0</v>
      </c>
      <c r="K1654" cm="1">
        <f t="array" ref="K1654">IF($A1654="","",INDEX(OpenMeteoAPI[WeatherCode],ROWS($K$2:K1654)))</f>
        <v>0</v>
      </c>
      <c r="L1654" s="3" cm="1">
        <f t="array" ref="L1654">IF($A1654="","",INDEX(OpenMeteoAPI[WindSpeedKMH],ROWS($L$2:L1654)))</f>
        <v>14.8</v>
      </c>
    </row>
    <row r="1655" spans="1:12">
      <c r="A1655" t="str" cm="1">
        <f t="array" ref="A1655">IFERROR(INDEX(OpenMeteoAPI[City],ROWS($A$2:A1655))&amp;", "&amp;INDEX(OpenMeteoAPI[CountryCode],ROWS($A$2:A1655)),"")</f>
        <v>London, GB</v>
      </c>
      <c r="B1655" t="str" cm="1">
        <f t="array" ref="B1655">IF($A1655="","",INDEX(OpenMeteoAPI[LocationID],ROWS($B$2:B1655)))</f>
        <v>GB-LON</v>
      </c>
      <c r="C1655" s="5" cm="1">
        <f t="array" ref="C1655">IF($A1655="","",INDEX(OpenMeteoAPI[ForecastDateTime],ROWS($C$2:C1655)))</f>
        <v>46218.875</v>
      </c>
      <c r="D1655" t="str">
        <f t="shared" si="25"/>
        <v>9PM</v>
      </c>
      <c r="E1655" t="str" cm="1">
        <f t="array" ref="E1655">IF($K1655="","",_xlfn.IFS($K1655=0,_xlfn.UNICHAR(9728),$K1655&lt;=3,_xlfn.UNICHAR(9729),OR($K1655=45,$K1655=48),"~",AND($K1655&gt;=51,$K1655&lt;=67),_xlfn.UNICHAR(9748),AND($K1655&gt;=71,$K1655&lt;=77),_xlfn.UNICHAR(10052),AND($K1655&gt;=80,$K1655&lt;=82),_xlfn.UNICHAR(9748),AND($K1655&gt;=95,$K1655&lt;=99),_xlfn.UNICHAR(9889),TRUE,_xlfn.UNICHAR(9729)))</f>
        <v>☀</v>
      </c>
      <c r="F1655" t="str" cm="1">
        <f t="array" ref="F1655">IF($K1655="","",_xlfn.IFS($K1655=0,"Clear",$K1655&lt;=3,"Partly Cloudy",OR($K1655=45,$K1655=48),"Fog",AND($K1655&gt;=51,$K1655&lt;=67),"Drizzle",AND($K1655&gt;=71,$K1655&lt;=77),"Snow",AND($K1655&gt;=80,$K1655&lt;=82),"Rain Showers",AND($K1655&gt;=95,$K1655&lt;=99),"Thunderstorm",TRUE,"Cloudy"))</f>
        <v>Clear</v>
      </c>
      <c r="G1655" s="3" cm="1">
        <f t="array" ref="G1655">IF($A1655="","",INDEX(OpenMeteoAPI[TemperatureC],ROWS($G$2:G1655)))</f>
        <v>23.9</v>
      </c>
      <c r="H1655" s="4" cm="1">
        <f t="array" ref="H1655">IF($A1655="","",INDEX(OpenMeteoAPI[RelativeHumidityPct],ROWS($H$2:H1655))/100)</f>
        <v>0.56999999999999995</v>
      </c>
      <c r="I1655" s="4" cm="1">
        <f t="array" ref="I1655">IF($A1655="","",INDEX(OpenMeteoAPI[PrecipitationProbabilityPct],ROWS($I$2:I1655))/100)</f>
        <v>0.06</v>
      </c>
      <c r="J1655" s="3" cm="1">
        <f t="array" ref="J1655">IF($A1655="","",INDEX(OpenMeteoAPI[PrecipitationMM],ROWS($J$2:J1655)))</f>
        <v>0</v>
      </c>
      <c r="K1655" cm="1">
        <f t="array" ref="K1655">IF($A1655="","",INDEX(OpenMeteoAPI[WeatherCode],ROWS($K$2:K1655)))</f>
        <v>0</v>
      </c>
      <c r="L1655" s="3" cm="1">
        <f t="array" ref="L1655">IF($A1655="","",INDEX(OpenMeteoAPI[WindSpeedKMH],ROWS($L$2:L1655)))</f>
        <v>14.1</v>
      </c>
    </row>
    <row r="1656" spans="1:12">
      <c r="A1656" t="str" cm="1">
        <f t="array" ref="A1656">IFERROR(INDEX(OpenMeteoAPI[City],ROWS($A$2:A1656))&amp;", "&amp;INDEX(OpenMeteoAPI[CountryCode],ROWS($A$2:A1656)),"")</f>
        <v>London, GB</v>
      </c>
      <c r="B1656" t="str" cm="1">
        <f t="array" ref="B1656">IF($A1656="","",INDEX(OpenMeteoAPI[LocationID],ROWS($B$2:B1656)))</f>
        <v>GB-LON</v>
      </c>
      <c r="C1656" s="5" cm="1">
        <f t="array" ref="C1656">IF($A1656="","",INDEX(OpenMeteoAPI[ForecastDateTime],ROWS($C$2:C1656)))</f>
        <v>46218.916666666664</v>
      </c>
      <c r="D1656" t="str">
        <f t="shared" si="25"/>
        <v>10PM</v>
      </c>
      <c r="E1656" t="str" cm="1">
        <f t="array" ref="E1656">IF($K1656="","",_xlfn.IFS($K1656=0,_xlfn.UNICHAR(9728),$K1656&lt;=3,_xlfn.UNICHAR(9729),OR($K1656=45,$K1656=48),"~",AND($K1656&gt;=51,$K1656&lt;=67),_xlfn.UNICHAR(9748),AND($K1656&gt;=71,$K1656&lt;=77),_xlfn.UNICHAR(10052),AND($K1656&gt;=80,$K1656&lt;=82),_xlfn.UNICHAR(9748),AND($K1656&gt;=95,$K1656&lt;=99),_xlfn.UNICHAR(9889),TRUE,_xlfn.UNICHAR(9729)))</f>
        <v>☀</v>
      </c>
      <c r="F1656" t="str" cm="1">
        <f t="array" ref="F1656">IF($K1656="","",_xlfn.IFS($K1656=0,"Clear",$K1656&lt;=3,"Partly Cloudy",OR($K1656=45,$K1656=48),"Fog",AND($K1656&gt;=51,$K1656&lt;=67),"Drizzle",AND($K1656&gt;=71,$K1656&lt;=77),"Snow",AND($K1656&gt;=80,$K1656&lt;=82),"Rain Showers",AND($K1656&gt;=95,$K1656&lt;=99),"Thunderstorm",TRUE,"Cloudy"))</f>
        <v>Clear</v>
      </c>
      <c r="G1656" s="3" cm="1">
        <f t="array" ref="G1656">IF($A1656="","",INDEX(OpenMeteoAPI[TemperatureC],ROWS($G$2:G1656)))</f>
        <v>22.7</v>
      </c>
      <c r="H1656" s="4" cm="1">
        <f t="array" ref="H1656">IF($A1656="","",INDEX(OpenMeteoAPI[RelativeHumidityPct],ROWS($H$2:H1656))/100)</f>
        <v>0.61</v>
      </c>
      <c r="I1656" s="4" cm="1">
        <f t="array" ref="I1656">IF($A1656="","",INDEX(OpenMeteoAPI[PrecipitationProbabilityPct],ROWS($I$2:I1656))/100)</f>
        <v>0.06</v>
      </c>
      <c r="J1656" s="3" cm="1">
        <f t="array" ref="J1656">IF($A1656="","",INDEX(OpenMeteoAPI[PrecipitationMM],ROWS($J$2:J1656)))</f>
        <v>0</v>
      </c>
      <c r="K1656" cm="1">
        <f t="array" ref="K1656">IF($A1656="","",INDEX(OpenMeteoAPI[WeatherCode],ROWS($K$2:K1656)))</f>
        <v>0</v>
      </c>
      <c r="L1656" s="3" cm="1">
        <f t="array" ref="L1656">IF($A1656="","",INDEX(OpenMeteoAPI[WindSpeedKMH],ROWS($L$2:L1656)))</f>
        <v>13.4</v>
      </c>
    </row>
    <row r="1657" spans="1:12">
      <c r="A1657" t="str" cm="1">
        <f t="array" ref="A1657">IFERROR(INDEX(OpenMeteoAPI[City],ROWS($A$2:A1657))&amp;", "&amp;INDEX(OpenMeteoAPI[CountryCode],ROWS($A$2:A1657)),"")</f>
        <v>London, GB</v>
      </c>
      <c r="B1657" t="str" cm="1">
        <f t="array" ref="B1657">IF($A1657="","",INDEX(OpenMeteoAPI[LocationID],ROWS($B$2:B1657)))</f>
        <v>GB-LON</v>
      </c>
      <c r="C1657" s="5" cm="1">
        <f t="array" ref="C1657">IF($A1657="","",INDEX(OpenMeteoAPI[ForecastDateTime],ROWS($C$2:C1657)))</f>
        <v>46218.958333333336</v>
      </c>
      <c r="D1657" t="str">
        <f t="shared" si="25"/>
        <v>11PM</v>
      </c>
      <c r="E1657" t="str" cm="1">
        <f t="array" ref="E1657">IF($K1657="","",_xlfn.IFS($K1657=0,_xlfn.UNICHAR(9728),$K1657&lt;=3,_xlfn.UNICHAR(9729),OR($K1657=45,$K1657=48),"~",AND($K1657&gt;=51,$K1657&lt;=67),_xlfn.UNICHAR(9748),AND($K1657&gt;=71,$K1657&lt;=77),_xlfn.UNICHAR(10052),AND($K1657&gt;=80,$K1657&lt;=82),_xlfn.UNICHAR(9748),AND($K1657&gt;=95,$K1657&lt;=99),_xlfn.UNICHAR(9889),TRUE,_xlfn.UNICHAR(9729)))</f>
        <v>☀</v>
      </c>
      <c r="F1657" t="str" cm="1">
        <f t="array" ref="F1657">IF($K1657="","",_xlfn.IFS($K1657=0,"Clear",$K1657&lt;=3,"Partly Cloudy",OR($K1657=45,$K1657=48),"Fog",AND($K1657&gt;=51,$K1657&lt;=67),"Drizzle",AND($K1657&gt;=71,$K1657&lt;=77),"Snow",AND($K1657&gt;=80,$K1657&lt;=82),"Rain Showers",AND($K1657&gt;=95,$K1657&lt;=99),"Thunderstorm",TRUE,"Cloudy"))</f>
        <v>Clear</v>
      </c>
      <c r="G1657" s="3" cm="1">
        <f t="array" ref="G1657">IF($A1657="","",INDEX(OpenMeteoAPI[TemperatureC],ROWS($G$2:G1657)))</f>
        <v>21.5</v>
      </c>
      <c r="H1657" s="4" cm="1">
        <f t="array" ref="H1657">IF($A1657="","",INDEX(OpenMeteoAPI[RelativeHumidityPct],ROWS($H$2:H1657))/100)</f>
        <v>0.65</v>
      </c>
      <c r="I1657" s="4" cm="1">
        <f t="array" ref="I1657">IF($A1657="","",INDEX(OpenMeteoAPI[PrecipitationProbabilityPct],ROWS($I$2:I1657))/100)</f>
        <v>0.06</v>
      </c>
      <c r="J1657" s="3" cm="1">
        <f t="array" ref="J1657">IF($A1657="","",INDEX(OpenMeteoAPI[PrecipitationMM],ROWS($J$2:J1657)))</f>
        <v>0</v>
      </c>
      <c r="K1657" cm="1">
        <f t="array" ref="K1657">IF($A1657="","",INDEX(OpenMeteoAPI[WeatherCode],ROWS($K$2:K1657)))</f>
        <v>0</v>
      </c>
      <c r="L1657" s="3" cm="1">
        <f t="array" ref="L1657">IF($A1657="","",INDEX(OpenMeteoAPI[WindSpeedKMH],ROWS($L$2:L1657)))</f>
        <v>12.9</v>
      </c>
    </row>
    <row r="1658" spans="1:12">
      <c r="A1658" t="str" cm="1">
        <f t="array" ref="A1658">IFERROR(INDEX(OpenMeteoAPI[City],ROWS($A$2:A1658))&amp;", "&amp;INDEX(OpenMeteoAPI[CountryCode],ROWS($A$2:A1658)),"")</f>
        <v>London, GB</v>
      </c>
      <c r="B1658" t="str" cm="1">
        <f t="array" ref="B1658">IF($A1658="","",INDEX(OpenMeteoAPI[LocationID],ROWS($B$2:B1658)))</f>
        <v>GB-LON</v>
      </c>
      <c r="C1658" s="5" cm="1">
        <f t="array" ref="C1658">IF($A1658="","",INDEX(OpenMeteoAPI[ForecastDateTime],ROWS($C$2:C1658)))</f>
        <v>46219</v>
      </c>
      <c r="D1658" t="str">
        <f t="shared" si="25"/>
        <v>12AM</v>
      </c>
      <c r="E1658" t="str" cm="1">
        <f t="array" ref="E1658">IF($K1658="","",_xlfn.IFS($K1658=0,_xlfn.UNICHAR(9728),$K1658&lt;=3,_xlfn.UNICHAR(9729),OR($K1658=45,$K1658=48),"~",AND($K1658&gt;=51,$K1658&lt;=67),_xlfn.UNICHAR(9748),AND($K1658&gt;=71,$K1658&lt;=77),_xlfn.UNICHAR(10052),AND($K1658&gt;=80,$K1658&lt;=82),_xlfn.UNICHAR(9748),AND($K1658&gt;=95,$K1658&lt;=99),_xlfn.UNICHAR(9889),TRUE,_xlfn.UNICHAR(9729)))</f>
        <v>☀</v>
      </c>
      <c r="F1658" t="str" cm="1">
        <f t="array" ref="F1658">IF($K1658="","",_xlfn.IFS($K1658=0,"Clear",$K1658&lt;=3,"Partly Cloudy",OR($K1658=45,$K1658=48),"Fog",AND($K1658&gt;=51,$K1658&lt;=67),"Drizzle",AND($K1658&gt;=71,$K1658&lt;=77),"Snow",AND($K1658&gt;=80,$K1658&lt;=82),"Rain Showers",AND($K1658&gt;=95,$K1658&lt;=99),"Thunderstorm",TRUE,"Cloudy"))</f>
        <v>Clear</v>
      </c>
      <c r="G1658" s="3" cm="1">
        <f t="array" ref="G1658">IF($A1658="","",INDEX(OpenMeteoAPI[TemperatureC],ROWS($G$2:G1658)))</f>
        <v>20.399999999999999</v>
      </c>
      <c r="H1658" s="4" cm="1">
        <f t="array" ref="H1658">IF($A1658="","",INDEX(OpenMeteoAPI[RelativeHumidityPct],ROWS($H$2:H1658))/100)</f>
        <v>0.7</v>
      </c>
      <c r="I1658" s="4" cm="1">
        <f t="array" ref="I1658">IF($A1658="","",INDEX(OpenMeteoAPI[PrecipitationProbabilityPct],ROWS($I$2:I1658))/100)</f>
        <v>0.06</v>
      </c>
      <c r="J1658" s="3" cm="1">
        <f t="array" ref="J1658">IF($A1658="","",INDEX(OpenMeteoAPI[PrecipitationMM],ROWS($J$2:J1658)))</f>
        <v>0</v>
      </c>
      <c r="K1658" cm="1">
        <f t="array" ref="K1658">IF($A1658="","",INDEX(OpenMeteoAPI[WeatherCode],ROWS($K$2:K1658)))</f>
        <v>0</v>
      </c>
      <c r="L1658" s="3" cm="1">
        <f t="array" ref="L1658">IF($A1658="","",INDEX(OpenMeteoAPI[WindSpeedKMH],ROWS($L$2:L1658)))</f>
        <v>12.8</v>
      </c>
    </row>
    <row r="1659" spans="1:12">
      <c r="A1659" t="str" cm="1">
        <f t="array" ref="A1659">IFERROR(INDEX(OpenMeteoAPI[City],ROWS($A$2:A1659))&amp;", "&amp;INDEX(OpenMeteoAPI[CountryCode],ROWS($A$2:A1659)),"")</f>
        <v>London, GB</v>
      </c>
      <c r="B1659" t="str" cm="1">
        <f t="array" ref="B1659">IF($A1659="","",INDEX(OpenMeteoAPI[LocationID],ROWS($B$2:B1659)))</f>
        <v>GB-LON</v>
      </c>
      <c r="C1659" s="5" cm="1">
        <f t="array" ref="C1659">IF($A1659="","",INDEX(OpenMeteoAPI[ForecastDateTime],ROWS($C$2:C1659)))</f>
        <v>46219.041666666664</v>
      </c>
      <c r="D1659" t="str">
        <f t="shared" si="25"/>
        <v>1AM</v>
      </c>
      <c r="E1659" t="str" cm="1">
        <f t="array" ref="E1659">IF($K1659="","",_xlfn.IFS($K1659=0,_xlfn.UNICHAR(9728),$K1659&lt;=3,_xlfn.UNICHAR(9729),OR($K1659=45,$K1659=48),"~",AND($K1659&gt;=51,$K1659&lt;=67),_xlfn.UNICHAR(9748),AND($K1659&gt;=71,$K1659&lt;=77),_xlfn.UNICHAR(10052),AND($K1659&gt;=80,$K1659&lt;=82),_xlfn.UNICHAR(9748),AND($K1659&gt;=95,$K1659&lt;=99),_xlfn.UNICHAR(9889),TRUE,_xlfn.UNICHAR(9729)))</f>
        <v>☀</v>
      </c>
      <c r="F1659" t="str" cm="1">
        <f t="array" ref="F1659">IF($K1659="","",_xlfn.IFS($K1659=0,"Clear",$K1659&lt;=3,"Partly Cloudy",OR($K1659=45,$K1659=48),"Fog",AND($K1659&gt;=51,$K1659&lt;=67),"Drizzle",AND($K1659&gt;=71,$K1659&lt;=77),"Snow",AND($K1659&gt;=80,$K1659&lt;=82),"Rain Showers",AND($K1659&gt;=95,$K1659&lt;=99),"Thunderstorm",TRUE,"Cloudy"))</f>
        <v>Clear</v>
      </c>
      <c r="G1659" s="3" cm="1">
        <f t="array" ref="G1659">IF($A1659="","",INDEX(OpenMeteoAPI[TemperatureC],ROWS($G$2:G1659)))</f>
        <v>19.7</v>
      </c>
      <c r="H1659" s="4" cm="1">
        <f t="array" ref="H1659">IF($A1659="","",INDEX(OpenMeteoAPI[RelativeHumidityPct],ROWS($H$2:H1659))/100)</f>
        <v>0.73</v>
      </c>
      <c r="I1659" s="4" cm="1">
        <f t="array" ref="I1659">IF($A1659="","",INDEX(OpenMeteoAPI[PrecipitationProbabilityPct],ROWS($I$2:I1659))/100)</f>
        <v>0.06</v>
      </c>
      <c r="J1659" s="3" cm="1">
        <f t="array" ref="J1659">IF($A1659="","",INDEX(OpenMeteoAPI[PrecipitationMM],ROWS($J$2:J1659)))</f>
        <v>0</v>
      </c>
      <c r="K1659" cm="1">
        <f t="array" ref="K1659">IF($A1659="","",INDEX(OpenMeteoAPI[WeatherCode],ROWS($K$2:K1659)))</f>
        <v>0</v>
      </c>
      <c r="L1659" s="3" cm="1">
        <f t="array" ref="L1659">IF($A1659="","",INDEX(OpenMeteoAPI[WindSpeedKMH],ROWS($L$2:L1659)))</f>
        <v>12.8</v>
      </c>
    </row>
    <row r="1660" spans="1:12">
      <c r="A1660" t="str" cm="1">
        <f t="array" ref="A1660">IFERROR(INDEX(OpenMeteoAPI[City],ROWS($A$2:A1660))&amp;", "&amp;INDEX(OpenMeteoAPI[CountryCode],ROWS($A$2:A1660)),"")</f>
        <v>London, GB</v>
      </c>
      <c r="B1660" t="str" cm="1">
        <f t="array" ref="B1660">IF($A1660="","",INDEX(OpenMeteoAPI[LocationID],ROWS($B$2:B1660)))</f>
        <v>GB-LON</v>
      </c>
      <c r="C1660" s="5" cm="1">
        <f t="array" ref="C1660">IF($A1660="","",INDEX(OpenMeteoAPI[ForecastDateTime],ROWS($C$2:C1660)))</f>
        <v>46219.083333333336</v>
      </c>
      <c r="D1660" t="str">
        <f t="shared" si="25"/>
        <v>2AM</v>
      </c>
      <c r="E1660" t="str" cm="1">
        <f t="array" ref="E1660">IF($K1660="","",_xlfn.IFS($K1660=0,_xlfn.UNICHAR(9728),$K1660&lt;=3,_xlfn.UNICHAR(9729),OR($K1660=45,$K1660=48),"~",AND($K1660&gt;=51,$K1660&lt;=67),_xlfn.UNICHAR(9748),AND($K1660&gt;=71,$K1660&lt;=77),_xlfn.UNICHAR(10052),AND($K1660&gt;=80,$K1660&lt;=82),_xlfn.UNICHAR(9748),AND($K1660&gt;=95,$K1660&lt;=99),_xlfn.UNICHAR(9889),TRUE,_xlfn.UNICHAR(9729)))</f>
        <v>☁</v>
      </c>
      <c r="F1660" t="str" cm="1">
        <f t="array" ref="F1660">IF($K1660="","",_xlfn.IFS($K1660=0,"Clear",$K1660&lt;=3,"Partly Cloudy",OR($K1660=45,$K1660=48),"Fog",AND($K1660&gt;=51,$K1660&lt;=67),"Drizzle",AND($K1660&gt;=71,$K1660&lt;=77),"Snow",AND($K1660&gt;=80,$K1660&lt;=82),"Rain Showers",AND($K1660&gt;=95,$K1660&lt;=99),"Thunderstorm",TRUE,"Cloudy"))</f>
        <v>Partly Cloudy</v>
      </c>
      <c r="G1660" s="3" cm="1">
        <f t="array" ref="G1660">IF($A1660="","",INDEX(OpenMeteoAPI[TemperatureC],ROWS($G$2:G1660)))</f>
        <v>19.100000000000001</v>
      </c>
      <c r="H1660" s="4" cm="1">
        <f t="array" ref="H1660">IF($A1660="","",INDEX(OpenMeteoAPI[RelativeHumidityPct],ROWS($H$2:H1660))/100)</f>
        <v>0.77</v>
      </c>
      <c r="I1660" s="4" cm="1">
        <f t="array" ref="I1660">IF($A1660="","",INDEX(OpenMeteoAPI[PrecipitationProbabilityPct],ROWS($I$2:I1660))/100)</f>
        <v>0.06</v>
      </c>
      <c r="J1660" s="3" cm="1">
        <f t="array" ref="J1660">IF($A1660="","",INDEX(OpenMeteoAPI[PrecipitationMM],ROWS($J$2:J1660)))</f>
        <v>0</v>
      </c>
      <c r="K1660" cm="1">
        <f t="array" ref="K1660">IF($A1660="","",INDEX(OpenMeteoAPI[WeatherCode],ROWS($K$2:K1660)))</f>
        <v>1</v>
      </c>
      <c r="L1660" s="3" cm="1">
        <f t="array" ref="L1660">IF($A1660="","",INDEX(OpenMeteoAPI[WindSpeedKMH],ROWS($L$2:L1660)))</f>
        <v>12.7</v>
      </c>
    </row>
    <row r="1661" spans="1:12">
      <c r="A1661" t="str" cm="1">
        <f t="array" ref="A1661">IFERROR(INDEX(OpenMeteoAPI[City],ROWS($A$2:A1661))&amp;", "&amp;INDEX(OpenMeteoAPI[CountryCode],ROWS($A$2:A1661)),"")</f>
        <v>London, GB</v>
      </c>
      <c r="B1661" t="str" cm="1">
        <f t="array" ref="B1661">IF($A1661="","",INDEX(OpenMeteoAPI[LocationID],ROWS($B$2:B1661)))</f>
        <v>GB-LON</v>
      </c>
      <c r="C1661" s="5" cm="1">
        <f t="array" ref="C1661">IF($A1661="","",INDEX(OpenMeteoAPI[ForecastDateTime],ROWS($C$2:C1661)))</f>
        <v>46219.125</v>
      </c>
      <c r="D1661" t="str">
        <f t="shared" si="25"/>
        <v>3AM</v>
      </c>
      <c r="E1661" t="str" cm="1">
        <f t="array" ref="E1661">IF($K1661="","",_xlfn.IFS($K1661=0,_xlfn.UNICHAR(9728),$K1661&lt;=3,_xlfn.UNICHAR(9729),OR($K1661=45,$K1661=48),"~",AND($K1661&gt;=51,$K1661&lt;=67),_xlfn.UNICHAR(9748),AND($K1661&gt;=71,$K1661&lt;=77),_xlfn.UNICHAR(10052),AND($K1661&gt;=80,$K1661&lt;=82),_xlfn.UNICHAR(9748),AND($K1661&gt;=95,$K1661&lt;=99),_xlfn.UNICHAR(9889),TRUE,_xlfn.UNICHAR(9729)))</f>
        <v>☁</v>
      </c>
      <c r="F1661" t="str" cm="1">
        <f t="array" ref="F1661">IF($K1661="","",_xlfn.IFS($K1661=0,"Clear",$K1661&lt;=3,"Partly Cloudy",OR($K1661=45,$K1661=48),"Fog",AND($K1661&gt;=51,$K1661&lt;=67),"Drizzle",AND($K1661&gt;=71,$K1661&lt;=77),"Snow",AND($K1661&gt;=80,$K1661&lt;=82),"Rain Showers",AND($K1661&gt;=95,$K1661&lt;=99),"Thunderstorm",TRUE,"Cloudy"))</f>
        <v>Partly Cloudy</v>
      </c>
      <c r="G1661" s="3" cm="1">
        <f t="array" ref="G1661">IF($A1661="","",INDEX(OpenMeteoAPI[TemperatureC],ROWS($G$2:G1661)))</f>
        <v>18.600000000000001</v>
      </c>
      <c r="H1661" s="4" cm="1">
        <f t="array" ref="H1661">IF($A1661="","",INDEX(OpenMeteoAPI[RelativeHumidityPct],ROWS($H$2:H1661))/100)</f>
        <v>0.8</v>
      </c>
      <c r="I1661" s="4" cm="1">
        <f t="array" ref="I1661">IF($A1661="","",INDEX(OpenMeteoAPI[PrecipitationProbabilityPct],ROWS($I$2:I1661))/100)</f>
        <v>0.06</v>
      </c>
      <c r="J1661" s="3" cm="1">
        <f t="array" ref="J1661">IF($A1661="","",INDEX(OpenMeteoAPI[PrecipitationMM],ROWS($J$2:J1661)))</f>
        <v>0</v>
      </c>
      <c r="K1661" cm="1">
        <f t="array" ref="K1661">IF($A1661="","",INDEX(OpenMeteoAPI[WeatherCode],ROWS($K$2:K1661)))</f>
        <v>1</v>
      </c>
      <c r="L1661" s="3" cm="1">
        <f t="array" ref="L1661">IF($A1661="","",INDEX(OpenMeteoAPI[WindSpeedKMH],ROWS($L$2:L1661)))</f>
        <v>12.6</v>
      </c>
    </row>
    <row r="1662" spans="1:12">
      <c r="A1662" t="str" cm="1">
        <f t="array" ref="A1662">IFERROR(INDEX(OpenMeteoAPI[City],ROWS($A$2:A1662))&amp;", "&amp;INDEX(OpenMeteoAPI[CountryCode],ROWS($A$2:A1662)),"")</f>
        <v>London, GB</v>
      </c>
      <c r="B1662" t="str" cm="1">
        <f t="array" ref="B1662">IF($A1662="","",INDEX(OpenMeteoAPI[LocationID],ROWS($B$2:B1662)))</f>
        <v>GB-LON</v>
      </c>
      <c r="C1662" s="5" cm="1">
        <f t="array" ref="C1662">IF($A1662="","",INDEX(OpenMeteoAPI[ForecastDateTime],ROWS($C$2:C1662)))</f>
        <v>46219.166666666664</v>
      </c>
      <c r="D1662" t="str">
        <f t="shared" si="25"/>
        <v>4AM</v>
      </c>
      <c r="E1662" t="str" cm="1">
        <f t="array" ref="E1662">IF($K1662="","",_xlfn.IFS($K1662=0,_xlfn.UNICHAR(9728),$K1662&lt;=3,_xlfn.UNICHAR(9729),OR($K1662=45,$K1662=48),"~",AND($K1662&gt;=51,$K1662&lt;=67),_xlfn.UNICHAR(9748),AND($K1662&gt;=71,$K1662&lt;=77),_xlfn.UNICHAR(10052),AND($K1662&gt;=80,$K1662&lt;=82),_xlfn.UNICHAR(9748),AND($K1662&gt;=95,$K1662&lt;=99),_xlfn.UNICHAR(9889),TRUE,_xlfn.UNICHAR(9729)))</f>
        <v>☁</v>
      </c>
      <c r="F1662" t="str" cm="1">
        <f t="array" ref="F1662">IF($K1662="","",_xlfn.IFS($K1662=0,"Clear",$K1662&lt;=3,"Partly Cloudy",OR($K1662=45,$K1662=48),"Fog",AND($K1662&gt;=51,$K1662&lt;=67),"Drizzle",AND($K1662&gt;=71,$K1662&lt;=77),"Snow",AND($K1662&gt;=80,$K1662&lt;=82),"Rain Showers",AND($K1662&gt;=95,$K1662&lt;=99),"Thunderstorm",TRUE,"Cloudy"))</f>
        <v>Partly Cloudy</v>
      </c>
      <c r="G1662" s="3" cm="1">
        <f t="array" ref="G1662">IF($A1662="","",INDEX(OpenMeteoAPI[TemperatureC],ROWS($G$2:G1662)))</f>
        <v>18.2</v>
      </c>
      <c r="H1662" s="4" cm="1">
        <f t="array" ref="H1662">IF($A1662="","",INDEX(OpenMeteoAPI[RelativeHumidityPct],ROWS($H$2:H1662))/100)</f>
        <v>0.84</v>
      </c>
      <c r="I1662" s="4" cm="1">
        <f t="array" ref="I1662">IF($A1662="","",INDEX(OpenMeteoAPI[PrecipitationProbabilityPct],ROWS($I$2:I1662))/100)</f>
        <v>0.06</v>
      </c>
      <c r="J1662" s="3" cm="1">
        <f t="array" ref="J1662">IF($A1662="","",INDEX(OpenMeteoAPI[PrecipitationMM],ROWS($J$2:J1662)))</f>
        <v>0</v>
      </c>
      <c r="K1662" cm="1">
        <f t="array" ref="K1662">IF($A1662="","",INDEX(OpenMeteoAPI[WeatherCode],ROWS($K$2:K1662)))</f>
        <v>2</v>
      </c>
      <c r="L1662" s="3" cm="1">
        <f t="array" ref="L1662">IF($A1662="","",INDEX(OpenMeteoAPI[WindSpeedKMH],ROWS($L$2:L1662)))</f>
        <v>12.3</v>
      </c>
    </row>
    <row r="1663" spans="1:12">
      <c r="A1663" t="str" cm="1">
        <f t="array" ref="A1663">IFERROR(INDEX(OpenMeteoAPI[City],ROWS($A$2:A1663))&amp;", "&amp;INDEX(OpenMeteoAPI[CountryCode],ROWS($A$2:A1663)),"")</f>
        <v>London, GB</v>
      </c>
      <c r="B1663" t="str" cm="1">
        <f t="array" ref="B1663">IF($A1663="","",INDEX(OpenMeteoAPI[LocationID],ROWS($B$2:B1663)))</f>
        <v>GB-LON</v>
      </c>
      <c r="C1663" s="5" cm="1">
        <f t="array" ref="C1663">IF($A1663="","",INDEX(OpenMeteoAPI[ForecastDateTime],ROWS($C$2:C1663)))</f>
        <v>46219.208333333336</v>
      </c>
      <c r="D1663" t="str">
        <f t="shared" si="25"/>
        <v>5AM</v>
      </c>
      <c r="E1663" t="str" cm="1">
        <f t="array" ref="E1663">IF($K1663="","",_xlfn.IFS($K1663=0,_xlfn.UNICHAR(9728),$K1663&lt;=3,_xlfn.UNICHAR(9729),OR($K1663=45,$K1663=48),"~",AND($K1663&gt;=51,$K1663&lt;=67),_xlfn.UNICHAR(9748),AND($K1663&gt;=71,$K1663&lt;=77),_xlfn.UNICHAR(10052),AND($K1663&gt;=80,$K1663&lt;=82),_xlfn.UNICHAR(9748),AND($K1663&gt;=95,$K1663&lt;=99),_xlfn.UNICHAR(9889),TRUE,_xlfn.UNICHAR(9729)))</f>
        <v>☁</v>
      </c>
      <c r="F1663" t="str" cm="1">
        <f t="array" ref="F1663">IF($K1663="","",_xlfn.IFS($K1663=0,"Clear",$K1663&lt;=3,"Partly Cloudy",OR($K1663=45,$K1663=48),"Fog",AND($K1663&gt;=51,$K1663&lt;=67),"Drizzle",AND($K1663&gt;=71,$K1663&lt;=77),"Snow",AND($K1663&gt;=80,$K1663&lt;=82),"Rain Showers",AND($K1663&gt;=95,$K1663&lt;=99),"Thunderstorm",TRUE,"Cloudy"))</f>
        <v>Partly Cloudy</v>
      </c>
      <c r="G1663" s="3" cm="1">
        <f t="array" ref="G1663">IF($A1663="","",INDEX(OpenMeteoAPI[TemperatureC],ROWS($G$2:G1663)))</f>
        <v>18</v>
      </c>
      <c r="H1663" s="4" cm="1">
        <f t="array" ref="H1663">IF($A1663="","",INDEX(OpenMeteoAPI[RelativeHumidityPct],ROWS($H$2:H1663))/100)</f>
        <v>0.86</v>
      </c>
      <c r="I1663" s="4" cm="1">
        <f t="array" ref="I1663">IF($A1663="","",INDEX(OpenMeteoAPI[PrecipitationProbabilityPct],ROWS($I$2:I1663))/100)</f>
        <v>0.06</v>
      </c>
      <c r="J1663" s="3" cm="1">
        <f t="array" ref="J1663">IF($A1663="","",INDEX(OpenMeteoAPI[PrecipitationMM],ROWS($J$2:J1663)))</f>
        <v>0</v>
      </c>
      <c r="K1663" cm="1">
        <f t="array" ref="K1663">IF($A1663="","",INDEX(OpenMeteoAPI[WeatherCode],ROWS($K$2:K1663)))</f>
        <v>2</v>
      </c>
      <c r="L1663" s="3" cm="1">
        <f t="array" ref="L1663">IF($A1663="","",INDEX(OpenMeteoAPI[WindSpeedKMH],ROWS($L$2:L1663)))</f>
        <v>12.1</v>
      </c>
    </row>
    <row r="1664" spans="1:12">
      <c r="A1664" t="str" cm="1">
        <f t="array" ref="A1664">IFERROR(INDEX(OpenMeteoAPI[City],ROWS($A$2:A1664))&amp;", "&amp;INDEX(OpenMeteoAPI[CountryCode],ROWS($A$2:A1664)),"")</f>
        <v>London, GB</v>
      </c>
      <c r="B1664" t="str" cm="1">
        <f t="array" ref="B1664">IF($A1664="","",INDEX(OpenMeteoAPI[LocationID],ROWS($B$2:B1664)))</f>
        <v>GB-LON</v>
      </c>
      <c r="C1664" s="5" cm="1">
        <f t="array" ref="C1664">IF($A1664="","",INDEX(OpenMeteoAPI[ForecastDateTime],ROWS($C$2:C1664)))</f>
        <v>46219.25</v>
      </c>
      <c r="D1664" t="str">
        <f t="shared" si="25"/>
        <v>6AM</v>
      </c>
      <c r="E1664" t="str" cm="1">
        <f t="array" ref="E1664">IF($K1664="","",_xlfn.IFS($K1664=0,_xlfn.UNICHAR(9728),$K1664&lt;=3,_xlfn.UNICHAR(9729),OR($K1664=45,$K1664=48),"~",AND($K1664&gt;=51,$K1664&lt;=67),_xlfn.UNICHAR(9748),AND($K1664&gt;=71,$K1664&lt;=77),_xlfn.UNICHAR(10052),AND($K1664&gt;=80,$K1664&lt;=82),_xlfn.UNICHAR(9748),AND($K1664&gt;=95,$K1664&lt;=99),_xlfn.UNICHAR(9889),TRUE,_xlfn.UNICHAR(9729)))</f>
        <v>☁</v>
      </c>
      <c r="F1664" t="str" cm="1">
        <f t="array" ref="F1664">IF($K1664="","",_xlfn.IFS($K1664=0,"Clear",$K1664&lt;=3,"Partly Cloudy",OR($K1664=45,$K1664=48),"Fog",AND($K1664&gt;=51,$K1664&lt;=67),"Drizzle",AND($K1664&gt;=71,$K1664&lt;=77),"Snow",AND($K1664&gt;=80,$K1664&lt;=82),"Rain Showers",AND($K1664&gt;=95,$K1664&lt;=99),"Thunderstorm",TRUE,"Cloudy"))</f>
        <v>Partly Cloudy</v>
      </c>
      <c r="G1664" s="3" cm="1">
        <f t="array" ref="G1664">IF($A1664="","",INDEX(OpenMeteoAPI[TemperatureC],ROWS($G$2:G1664)))</f>
        <v>18.2</v>
      </c>
      <c r="H1664" s="4" cm="1">
        <f t="array" ref="H1664">IF($A1664="","",INDEX(OpenMeteoAPI[RelativeHumidityPct],ROWS($H$2:H1664))/100)</f>
        <v>0.86</v>
      </c>
      <c r="I1664" s="4" cm="1">
        <f t="array" ref="I1664">IF($A1664="","",INDEX(OpenMeteoAPI[PrecipitationProbabilityPct],ROWS($I$2:I1664))/100)</f>
        <v>0.06</v>
      </c>
      <c r="J1664" s="3" cm="1">
        <f t="array" ref="J1664">IF($A1664="","",INDEX(OpenMeteoAPI[PrecipitationMM],ROWS($J$2:J1664)))</f>
        <v>0</v>
      </c>
      <c r="K1664" cm="1">
        <f t="array" ref="K1664">IF($A1664="","",INDEX(OpenMeteoAPI[WeatherCode],ROWS($K$2:K1664)))</f>
        <v>3</v>
      </c>
      <c r="L1664" s="3" cm="1">
        <f t="array" ref="L1664">IF($A1664="","",INDEX(OpenMeteoAPI[WindSpeedKMH],ROWS($L$2:L1664)))</f>
        <v>11.9</v>
      </c>
    </row>
    <row r="1665" spans="1:12">
      <c r="A1665" t="str" cm="1">
        <f t="array" ref="A1665">IFERROR(INDEX(OpenMeteoAPI[City],ROWS($A$2:A1665))&amp;", "&amp;INDEX(OpenMeteoAPI[CountryCode],ROWS($A$2:A1665)),"")</f>
        <v>London, GB</v>
      </c>
      <c r="B1665" t="str" cm="1">
        <f t="array" ref="B1665">IF($A1665="","",INDEX(OpenMeteoAPI[LocationID],ROWS($B$2:B1665)))</f>
        <v>GB-LON</v>
      </c>
      <c r="C1665" s="5" cm="1">
        <f t="array" ref="C1665">IF($A1665="","",INDEX(OpenMeteoAPI[ForecastDateTime],ROWS($C$2:C1665)))</f>
        <v>46219.291666666664</v>
      </c>
      <c r="D1665" t="str">
        <f t="shared" si="25"/>
        <v>7AM</v>
      </c>
      <c r="E1665" t="str" cm="1">
        <f t="array" ref="E1665">IF($K1665="","",_xlfn.IFS($K1665=0,_xlfn.UNICHAR(9728),$K1665&lt;=3,_xlfn.UNICHAR(9729),OR($K1665=45,$K1665=48),"~",AND($K1665&gt;=51,$K1665&lt;=67),_xlfn.UNICHAR(9748),AND($K1665&gt;=71,$K1665&lt;=77),_xlfn.UNICHAR(10052),AND($K1665&gt;=80,$K1665&lt;=82),_xlfn.UNICHAR(9748),AND($K1665&gt;=95,$K1665&lt;=99),_xlfn.UNICHAR(9889),TRUE,_xlfn.UNICHAR(9729)))</f>
        <v>☁</v>
      </c>
      <c r="F1665" t="str" cm="1">
        <f t="array" ref="F1665">IF($K1665="","",_xlfn.IFS($K1665=0,"Clear",$K1665&lt;=3,"Partly Cloudy",OR($K1665=45,$K1665=48),"Fog",AND($K1665&gt;=51,$K1665&lt;=67),"Drizzle",AND($K1665&gt;=71,$K1665&lt;=77),"Snow",AND($K1665&gt;=80,$K1665&lt;=82),"Rain Showers",AND($K1665&gt;=95,$K1665&lt;=99),"Thunderstorm",TRUE,"Cloudy"))</f>
        <v>Partly Cloudy</v>
      </c>
      <c r="G1665" s="3" cm="1">
        <f t="array" ref="G1665">IF($A1665="","",INDEX(OpenMeteoAPI[TemperatureC],ROWS($G$2:G1665)))</f>
        <v>18.7</v>
      </c>
      <c r="H1665" s="4" cm="1">
        <f t="array" ref="H1665">IF($A1665="","",INDEX(OpenMeteoAPI[RelativeHumidityPct],ROWS($H$2:H1665))/100)</f>
        <v>0.84</v>
      </c>
      <c r="I1665" s="4" cm="1">
        <f t="array" ref="I1665">IF($A1665="","",INDEX(OpenMeteoAPI[PrecipitationProbabilityPct],ROWS($I$2:I1665))/100)</f>
        <v>0.06</v>
      </c>
      <c r="J1665" s="3" cm="1">
        <f t="array" ref="J1665">IF($A1665="","",INDEX(OpenMeteoAPI[PrecipitationMM],ROWS($J$2:J1665)))</f>
        <v>0</v>
      </c>
      <c r="K1665" cm="1">
        <f t="array" ref="K1665">IF($A1665="","",INDEX(OpenMeteoAPI[WeatherCode],ROWS($K$2:K1665)))</f>
        <v>3</v>
      </c>
      <c r="L1665" s="3" cm="1">
        <f t="array" ref="L1665">IF($A1665="","",INDEX(OpenMeteoAPI[WindSpeedKMH],ROWS($L$2:L1665)))</f>
        <v>11.7</v>
      </c>
    </row>
    <row r="1666" spans="1:12">
      <c r="A1666" t="str" cm="1">
        <f t="array" ref="A1666">IFERROR(INDEX(OpenMeteoAPI[City],ROWS($A$2:A1666))&amp;", "&amp;INDEX(OpenMeteoAPI[CountryCode],ROWS($A$2:A1666)),"")</f>
        <v>London, GB</v>
      </c>
      <c r="B1666" t="str" cm="1">
        <f t="array" ref="B1666">IF($A1666="","",INDEX(OpenMeteoAPI[LocationID],ROWS($B$2:B1666)))</f>
        <v>GB-LON</v>
      </c>
      <c r="C1666" s="5" cm="1">
        <f t="array" ref="C1666">IF($A1666="","",INDEX(OpenMeteoAPI[ForecastDateTime],ROWS($C$2:C1666)))</f>
        <v>46219.333333333336</v>
      </c>
      <c r="D1666" t="str">
        <f t="shared" si="25"/>
        <v>8AM</v>
      </c>
      <c r="E1666" t="str" cm="1">
        <f t="array" ref="E1666">IF($K1666="","",_xlfn.IFS($K1666=0,_xlfn.UNICHAR(9728),$K1666&lt;=3,_xlfn.UNICHAR(9729),OR($K1666=45,$K1666=48),"~",AND($K1666&gt;=51,$K1666&lt;=67),_xlfn.UNICHAR(9748),AND($K1666&gt;=71,$K1666&lt;=77),_xlfn.UNICHAR(10052),AND($K1666&gt;=80,$K1666&lt;=82),_xlfn.UNICHAR(9748),AND($K1666&gt;=95,$K1666&lt;=99),_xlfn.UNICHAR(9889),TRUE,_xlfn.UNICHAR(9729)))</f>
        <v>☁</v>
      </c>
      <c r="F1666" t="str" cm="1">
        <f t="array" ref="F1666">IF($K1666="","",_xlfn.IFS($K1666=0,"Clear",$K1666&lt;=3,"Partly Cloudy",OR($K1666=45,$K1666=48),"Fog",AND($K1666&gt;=51,$K1666&lt;=67),"Drizzle",AND($K1666&gt;=71,$K1666&lt;=77),"Snow",AND($K1666&gt;=80,$K1666&lt;=82),"Rain Showers",AND($K1666&gt;=95,$K1666&lt;=99),"Thunderstorm",TRUE,"Cloudy"))</f>
        <v>Partly Cloudy</v>
      </c>
      <c r="G1666" s="3" cm="1">
        <f t="array" ref="G1666">IF($A1666="","",INDEX(OpenMeteoAPI[TemperatureC],ROWS($G$2:G1666)))</f>
        <v>20</v>
      </c>
      <c r="H1666" s="4" cm="1">
        <f t="array" ref="H1666">IF($A1666="","",INDEX(OpenMeteoAPI[RelativeHumidityPct],ROWS($H$2:H1666))/100)</f>
        <v>0.77</v>
      </c>
      <c r="I1666" s="4" cm="1">
        <f t="array" ref="I1666">IF($A1666="","",INDEX(OpenMeteoAPI[PrecipitationProbabilityPct],ROWS($I$2:I1666))/100)</f>
        <v>7.0000000000000007E-2</v>
      </c>
      <c r="J1666" s="3" cm="1">
        <f t="array" ref="J1666">IF($A1666="","",INDEX(OpenMeteoAPI[PrecipitationMM],ROWS($J$2:J1666)))</f>
        <v>0</v>
      </c>
      <c r="K1666" cm="1">
        <f t="array" ref="K1666">IF($A1666="","",INDEX(OpenMeteoAPI[WeatherCode],ROWS($K$2:K1666)))</f>
        <v>3</v>
      </c>
      <c r="L1666" s="3" cm="1">
        <f t="array" ref="L1666">IF($A1666="","",INDEX(OpenMeteoAPI[WindSpeedKMH],ROWS($L$2:L1666)))</f>
        <v>11.5</v>
      </c>
    </row>
    <row r="1667" spans="1:12">
      <c r="A1667" t="str" cm="1">
        <f t="array" ref="A1667">IFERROR(INDEX(OpenMeteoAPI[City],ROWS($A$2:A1667))&amp;", "&amp;INDEX(OpenMeteoAPI[CountryCode],ROWS($A$2:A1667)),"")</f>
        <v>London, GB</v>
      </c>
      <c r="B1667" t="str" cm="1">
        <f t="array" ref="B1667">IF($A1667="","",INDEX(OpenMeteoAPI[LocationID],ROWS($B$2:B1667)))</f>
        <v>GB-LON</v>
      </c>
      <c r="C1667" s="5" cm="1">
        <f t="array" ref="C1667">IF($A1667="","",INDEX(OpenMeteoAPI[ForecastDateTime],ROWS($C$2:C1667)))</f>
        <v>46219.375</v>
      </c>
      <c r="D1667" t="str">
        <f t="shared" ref="D1667:D1730" si="26">IF($A1667="","",TEXT($C1667,"hAM/PM"))</f>
        <v>9AM</v>
      </c>
      <c r="E1667" t="str" cm="1">
        <f t="array" ref="E1667">IF($K1667="","",_xlfn.IFS($K1667=0,_xlfn.UNICHAR(9728),$K1667&lt;=3,_xlfn.UNICHAR(9729),OR($K1667=45,$K1667=48),"~",AND($K1667&gt;=51,$K1667&lt;=67),_xlfn.UNICHAR(9748),AND($K1667&gt;=71,$K1667&lt;=77),_xlfn.UNICHAR(10052),AND($K1667&gt;=80,$K1667&lt;=82),_xlfn.UNICHAR(9748),AND($K1667&gt;=95,$K1667&lt;=99),_xlfn.UNICHAR(9889),TRUE,_xlfn.UNICHAR(9729)))</f>
        <v>☁</v>
      </c>
      <c r="F1667" t="str" cm="1">
        <f t="array" ref="F1667">IF($K1667="","",_xlfn.IFS($K1667=0,"Clear",$K1667&lt;=3,"Partly Cloudy",OR($K1667=45,$K1667=48),"Fog",AND($K1667&gt;=51,$K1667&lt;=67),"Drizzle",AND($K1667&gt;=71,$K1667&lt;=77),"Snow",AND($K1667&gt;=80,$K1667&lt;=82),"Rain Showers",AND($K1667&gt;=95,$K1667&lt;=99),"Thunderstorm",TRUE,"Cloudy"))</f>
        <v>Partly Cloudy</v>
      </c>
      <c r="G1667" s="3" cm="1">
        <f t="array" ref="G1667">IF($A1667="","",INDEX(OpenMeteoAPI[TemperatureC],ROWS($G$2:G1667)))</f>
        <v>21.9</v>
      </c>
      <c r="H1667" s="4" cm="1">
        <f t="array" ref="H1667">IF($A1667="","",INDEX(OpenMeteoAPI[RelativeHumidityPct],ROWS($H$2:H1667))/100)</f>
        <v>0.68</v>
      </c>
      <c r="I1667" s="4" cm="1">
        <f t="array" ref="I1667">IF($A1667="","",INDEX(OpenMeteoAPI[PrecipitationProbabilityPct],ROWS($I$2:I1667))/100)</f>
        <v>7.0000000000000007E-2</v>
      </c>
      <c r="J1667" s="3" cm="1">
        <f t="array" ref="J1667">IF($A1667="","",INDEX(OpenMeteoAPI[PrecipitationMM],ROWS($J$2:J1667)))</f>
        <v>0</v>
      </c>
      <c r="K1667" cm="1">
        <f t="array" ref="K1667">IF($A1667="","",INDEX(OpenMeteoAPI[WeatherCode],ROWS($K$2:K1667)))</f>
        <v>3</v>
      </c>
      <c r="L1667" s="3" cm="1">
        <f t="array" ref="L1667">IF($A1667="","",INDEX(OpenMeteoAPI[WindSpeedKMH],ROWS($L$2:L1667)))</f>
        <v>11.5</v>
      </c>
    </row>
    <row r="1668" spans="1:12">
      <c r="A1668" t="str" cm="1">
        <f t="array" ref="A1668">IFERROR(INDEX(OpenMeteoAPI[City],ROWS($A$2:A1668))&amp;", "&amp;INDEX(OpenMeteoAPI[CountryCode],ROWS($A$2:A1668)),"")</f>
        <v>London, GB</v>
      </c>
      <c r="B1668" t="str" cm="1">
        <f t="array" ref="B1668">IF($A1668="","",INDEX(OpenMeteoAPI[LocationID],ROWS($B$2:B1668)))</f>
        <v>GB-LON</v>
      </c>
      <c r="C1668" s="5" cm="1">
        <f t="array" ref="C1668">IF($A1668="","",INDEX(OpenMeteoAPI[ForecastDateTime],ROWS($C$2:C1668)))</f>
        <v>46219.416666666664</v>
      </c>
      <c r="D1668" t="str">
        <f t="shared" si="26"/>
        <v>10AM</v>
      </c>
      <c r="E1668" t="str" cm="1">
        <f t="array" ref="E1668">IF($K1668="","",_xlfn.IFS($K1668=0,_xlfn.UNICHAR(9728),$K1668&lt;=3,_xlfn.UNICHAR(9729),OR($K1668=45,$K1668=48),"~",AND($K1668&gt;=51,$K1668&lt;=67),_xlfn.UNICHAR(9748),AND($K1668&gt;=71,$K1668&lt;=77),_xlfn.UNICHAR(10052),AND($K1668&gt;=80,$K1668&lt;=82),_xlfn.UNICHAR(9748),AND($K1668&gt;=95,$K1668&lt;=99),_xlfn.UNICHAR(9889),TRUE,_xlfn.UNICHAR(9729)))</f>
        <v>☁</v>
      </c>
      <c r="F1668" t="str" cm="1">
        <f t="array" ref="F1668">IF($K1668="","",_xlfn.IFS($K1668=0,"Clear",$K1668&lt;=3,"Partly Cloudy",OR($K1668=45,$K1668=48),"Fog",AND($K1668&gt;=51,$K1668&lt;=67),"Drizzle",AND($K1668&gt;=71,$K1668&lt;=77),"Snow",AND($K1668&gt;=80,$K1668&lt;=82),"Rain Showers",AND($K1668&gt;=95,$K1668&lt;=99),"Thunderstorm",TRUE,"Cloudy"))</f>
        <v>Partly Cloudy</v>
      </c>
      <c r="G1668" s="3" cm="1">
        <f t="array" ref="G1668">IF($A1668="","",INDEX(OpenMeteoAPI[TemperatureC],ROWS($G$2:G1668)))</f>
        <v>24.1</v>
      </c>
      <c r="H1668" s="4" cm="1">
        <f t="array" ref="H1668">IF($A1668="","",INDEX(OpenMeteoAPI[RelativeHumidityPct],ROWS($H$2:H1668))/100)</f>
        <v>0.59</v>
      </c>
      <c r="I1668" s="4" cm="1">
        <f t="array" ref="I1668">IF($A1668="","",INDEX(OpenMeteoAPI[PrecipitationProbabilityPct],ROWS($I$2:I1668))/100)</f>
        <v>0.08</v>
      </c>
      <c r="J1668" s="3" cm="1">
        <f t="array" ref="J1668">IF($A1668="","",INDEX(OpenMeteoAPI[PrecipitationMM],ROWS($J$2:J1668)))</f>
        <v>0</v>
      </c>
      <c r="K1668" cm="1">
        <f t="array" ref="K1668">IF($A1668="","",INDEX(OpenMeteoAPI[WeatherCode],ROWS($K$2:K1668)))</f>
        <v>3</v>
      </c>
      <c r="L1668" s="3" cm="1">
        <f t="array" ref="L1668">IF($A1668="","",INDEX(OpenMeteoAPI[WindSpeedKMH],ROWS($L$2:L1668)))</f>
        <v>11.5</v>
      </c>
    </row>
    <row r="1669" spans="1:12">
      <c r="A1669" t="str" cm="1">
        <f t="array" ref="A1669">IFERROR(INDEX(OpenMeteoAPI[City],ROWS($A$2:A1669))&amp;", "&amp;INDEX(OpenMeteoAPI[CountryCode],ROWS($A$2:A1669)),"")</f>
        <v>London, GB</v>
      </c>
      <c r="B1669" t="str" cm="1">
        <f t="array" ref="B1669">IF($A1669="","",INDEX(OpenMeteoAPI[LocationID],ROWS($B$2:B1669)))</f>
        <v>GB-LON</v>
      </c>
      <c r="C1669" s="5" cm="1">
        <f t="array" ref="C1669">IF($A1669="","",INDEX(OpenMeteoAPI[ForecastDateTime],ROWS($C$2:C1669)))</f>
        <v>46219.458333333336</v>
      </c>
      <c r="D1669" t="str">
        <f t="shared" si="26"/>
        <v>11AM</v>
      </c>
      <c r="E1669" t="str" cm="1">
        <f t="array" ref="E1669">IF($K1669="","",_xlfn.IFS($K1669=0,_xlfn.UNICHAR(9728),$K1669&lt;=3,_xlfn.UNICHAR(9729),OR($K1669=45,$K1669=48),"~",AND($K1669&gt;=51,$K1669&lt;=67),_xlfn.UNICHAR(9748),AND($K1669&gt;=71,$K1669&lt;=77),_xlfn.UNICHAR(10052),AND($K1669&gt;=80,$K1669&lt;=82),_xlfn.UNICHAR(9748),AND($K1669&gt;=95,$K1669&lt;=99),_xlfn.UNICHAR(9889),TRUE,_xlfn.UNICHAR(9729)))</f>
        <v>☁</v>
      </c>
      <c r="F1669" t="str" cm="1">
        <f t="array" ref="F1669">IF($K1669="","",_xlfn.IFS($K1669=0,"Clear",$K1669&lt;=3,"Partly Cloudy",OR($K1669=45,$K1669=48),"Fog",AND($K1669&gt;=51,$K1669&lt;=67),"Drizzle",AND($K1669&gt;=71,$K1669&lt;=77),"Snow",AND($K1669&gt;=80,$K1669&lt;=82),"Rain Showers",AND($K1669&gt;=95,$K1669&lt;=99),"Thunderstorm",TRUE,"Cloudy"))</f>
        <v>Partly Cloudy</v>
      </c>
      <c r="G1669" s="3" cm="1">
        <f t="array" ref="G1669">IF($A1669="","",INDEX(OpenMeteoAPI[TemperatureC],ROWS($G$2:G1669)))</f>
        <v>26.3</v>
      </c>
      <c r="H1669" s="4" cm="1">
        <f t="array" ref="H1669">IF($A1669="","",INDEX(OpenMeteoAPI[RelativeHumidityPct],ROWS($H$2:H1669))/100)</f>
        <v>0.51</v>
      </c>
      <c r="I1669" s="4" cm="1">
        <f t="array" ref="I1669">IF($A1669="","",INDEX(OpenMeteoAPI[PrecipitationProbabilityPct],ROWS($I$2:I1669))/100)</f>
        <v>0.09</v>
      </c>
      <c r="J1669" s="3" cm="1">
        <f t="array" ref="J1669">IF($A1669="","",INDEX(OpenMeteoAPI[PrecipitationMM],ROWS($J$2:J1669)))</f>
        <v>0</v>
      </c>
      <c r="K1669" cm="1">
        <f t="array" ref="K1669">IF($A1669="","",INDEX(OpenMeteoAPI[WeatherCode],ROWS($K$2:K1669)))</f>
        <v>3</v>
      </c>
      <c r="L1669" s="3" cm="1">
        <f t="array" ref="L1669">IF($A1669="","",INDEX(OpenMeteoAPI[WindSpeedKMH],ROWS($L$2:L1669)))</f>
        <v>11.8</v>
      </c>
    </row>
    <row r="1670" spans="1:12">
      <c r="A1670" t="str" cm="1">
        <f t="array" ref="A1670">IFERROR(INDEX(OpenMeteoAPI[City],ROWS($A$2:A1670))&amp;", "&amp;INDEX(OpenMeteoAPI[CountryCode],ROWS($A$2:A1670)),"")</f>
        <v>London, GB</v>
      </c>
      <c r="B1670" t="str" cm="1">
        <f t="array" ref="B1670">IF($A1670="","",INDEX(OpenMeteoAPI[LocationID],ROWS($B$2:B1670)))</f>
        <v>GB-LON</v>
      </c>
      <c r="C1670" s="5" cm="1">
        <f t="array" ref="C1670">IF($A1670="","",INDEX(OpenMeteoAPI[ForecastDateTime],ROWS($C$2:C1670)))</f>
        <v>46219.5</v>
      </c>
      <c r="D1670" t="str">
        <f t="shared" si="26"/>
        <v>12PM</v>
      </c>
      <c r="E1670" t="str" cm="1">
        <f t="array" ref="E1670">IF($K1670="","",_xlfn.IFS($K1670=0,_xlfn.UNICHAR(9728),$K1670&lt;=3,_xlfn.UNICHAR(9729),OR($K1670=45,$K1670=48),"~",AND($K1670&gt;=51,$K1670&lt;=67),_xlfn.UNICHAR(9748),AND($K1670&gt;=71,$K1670&lt;=77),_xlfn.UNICHAR(10052),AND($K1670&gt;=80,$K1670&lt;=82),_xlfn.UNICHAR(9748),AND($K1670&gt;=95,$K1670&lt;=99),_xlfn.UNICHAR(9889),TRUE,_xlfn.UNICHAR(9729)))</f>
        <v>☁</v>
      </c>
      <c r="F1670" t="str" cm="1">
        <f t="array" ref="F1670">IF($K1670="","",_xlfn.IFS($K1670=0,"Clear",$K1670&lt;=3,"Partly Cloudy",OR($K1670=45,$K1670=48),"Fog",AND($K1670&gt;=51,$K1670&lt;=67),"Drizzle",AND($K1670&gt;=71,$K1670&lt;=77),"Snow",AND($K1670&gt;=80,$K1670&lt;=82),"Rain Showers",AND($K1670&gt;=95,$K1670&lt;=99),"Thunderstorm",TRUE,"Cloudy"))</f>
        <v>Partly Cloudy</v>
      </c>
      <c r="G1670" s="3" cm="1">
        <f t="array" ref="G1670">IF($A1670="","",INDEX(OpenMeteoAPI[TemperatureC],ROWS($G$2:G1670)))</f>
        <v>28.2</v>
      </c>
      <c r="H1670" s="4" cm="1">
        <f t="array" ref="H1670">IF($A1670="","",INDEX(OpenMeteoAPI[RelativeHumidityPct],ROWS($H$2:H1670))/100)</f>
        <v>0.46</v>
      </c>
      <c r="I1670" s="4" cm="1">
        <f t="array" ref="I1670">IF($A1670="","",INDEX(OpenMeteoAPI[PrecipitationProbabilityPct],ROWS($I$2:I1670))/100)</f>
        <v>0.09</v>
      </c>
      <c r="J1670" s="3" cm="1">
        <f t="array" ref="J1670">IF($A1670="","",INDEX(OpenMeteoAPI[PrecipitationMM],ROWS($J$2:J1670)))</f>
        <v>0</v>
      </c>
      <c r="K1670" cm="1">
        <f t="array" ref="K1670">IF($A1670="","",INDEX(OpenMeteoAPI[WeatherCode],ROWS($K$2:K1670)))</f>
        <v>3</v>
      </c>
      <c r="L1670" s="3" cm="1">
        <f t="array" ref="L1670">IF($A1670="","",INDEX(OpenMeteoAPI[WindSpeedKMH],ROWS($L$2:L1670)))</f>
        <v>12.1</v>
      </c>
    </row>
    <row r="1671" spans="1:12">
      <c r="A1671" t="str" cm="1">
        <f t="array" ref="A1671">IFERROR(INDEX(OpenMeteoAPI[City],ROWS($A$2:A1671))&amp;", "&amp;INDEX(OpenMeteoAPI[CountryCode],ROWS($A$2:A1671)),"")</f>
        <v>London, GB</v>
      </c>
      <c r="B1671" t="str" cm="1">
        <f t="array" ref="B1671">IF($A1671="","",INDEX(OpenMeteoAPI[LocationID],ROWS($B$2:B1671)))</f>
        <v>GB-LON</v>
      </c>
      <c r="C1671" s="5" cm="1">
        <f t="array" ref="C1671">IF($A1671="","",INDEX(OpenMeteoAPI[ForecastDateTime],ROWS($C$2:C1671)))</f>
        <v>46219.541666666664</v>
      </c>
      <c r="D1671" t="str">
        <f t="shared" si="26"/>
        <v>1PM</v>
      </c>
      <c r="E1671" t="str" cm="1">
        <f t="array" ref="E1671">IF($K1671="","",_xlfn.IFS($K1671=0,_xlfn.UNICHAR(9728),$K1671&lt;=3,_xlfn.UNICHAR(9729),OR($K1671=45,$K1671=48),"~",AND($K1671&gt;=51,$K1671&lt;=67),_xlfn.UNICHAR(9748),AND($K1671&gt;=71,$K1671&lt;=77),_xlfn.UNICHAR(10052),AND($K1671&gt;=80,$K1671&lt;=82),_xlfn.UNICHAR(9748),AND($K1671&gt;=95,$K1671&lt;=99),_xlfn.UNICHAR(9889),TRUE,_xlfn.UNICHAR(9729)))</f>
        <v>☁</v>
      </c>
      <c r="F1671" t="str" cm="1">
        <f t="array" ref="F1671">IF($K1671="","",_xlfn.IFS($K1671=0,"Clear",$K1671&lt;=3,"Partly Cloudy",OR($K1671=45,$K1671=48),"Fog",AND($K1671&gt;=51,$K1671&lt;=67),"Drizzle",AND($K1671&gt;=71,$K1671&lt;=77),"Snow",AND($K1671&gt;=80,$K1671&lt;=82),"Rain Showers",AND($K1671&gt;=95,$K1671&lt;=99),"Thunderstorm",TRUE,"Cloudy"))</f>
        <v>Partly Cloudy</v>
      </c>
      <c r="G1671" s="3" cm="1">
        <f t="array" ref="G1671">IF($A1671="","",INDEX(OpenMeteoAPI[TemperatureC],ROWS($G$2:G1671)))</f>
        <v>29.4</v>
      </c>
      <c r="H1671" s="4" cm="1">
        <f t="array" ref="H1671">IF($A1671="","",INDEX(OpenMeteoAPI[RelativeHumidityPct],ROWS($H$2:H1671))/100)</f>
        <v>0.42</v>
      </c>
      <c r="I1671" s="4" cm="1">
        <f t="array" ref="I1671">IF($A1671="","",INDEX(OpenMeteoAPI[PrecipitationProbabilityPct],ROWS($I$2:I1671))/100)</f>
        <v>0.1</v>
      </c>
      <c r="J1671" s="3" cm="1">
        <f t="array" ref="J1671">IF($A1671="","",INDEX(OpenMeteoAPI[PrecipitationMM],ROWS($J$2:J1671)))</f>
        <v>0</v>
      </c>
      <c r="K1671" cm="1">
        <f t="array" ref="K1671">IF($A1671="","",INDEX(OpenMeteoAPI[WeatherCode],ROWS($K$2:K1671)))</f>
        <v>3</v>
      </c>
      <c r="L1671" s="3" cm="1">
        <f t="array" ref="L1671">IF($A1671="","",INDEX(OpenMeteoAPI[WindSpeedKMH],ROWS($L$2:L1671)))</f>
        <v>12.5</v>
      </c>
    </row>
    <row r="1672" spans="1:12">
      <c r="A1672" t="str" cm="1">
        <f t="array" ref="A1672">IFERROR(INDEX(OpenMeteoAPI[City],ROWS($A$2:A1672))&amp;", "&amp;INDEX(OpenMeteoAPI[CountryCode],ROWS($A$2:A1672)),"")</f>
        <v>London, GB</v>
      </c>
      <c r="B1672" t="str" cm="1">
        <f t="array" ref="B1672">IF($A1672="","",INDEX(OpenMeteoAPI[LocationID],ROWS($B$2:B1672)))</f>
        <v>GB-LON</v>
      </c>
      <c r="C1672" s="5" cm="1">
        <f t="array" ref="C1672">IF($A1672="","",INDEX(OpenMeteoAPI[ForecastDateTime],ROWS($C$2:C1672)))</f>
        <v>46219.583333333336</v>
      </c>
      <c r="D1672" t="str">
        <f t="shared" si="26"/>
        <v>2PM</v>
      </c>
      <c r="E1672" t="str" cm="1">
        <f t="array" ref="E1672">IF($K1672="","",_xlfn.IFS($K1672=0,_xlfn.UNICHAR(9728),$K1672&lt;=3,_xlfn.UNICHAR(9729),OR($K1672=45,$K1672=48),"~",AND($K1672&gt;=51,$K1672&lt;=67),_xlfn.UNICHAR(9748),AND($K1672&gt;=71,$K1672&lt;=77),_xlfn.UNICHAR(10052),AND($K1672&gt;=80,$K1672&lt;=82),_xlfn.UNICHAR(9748),AND($K1672&gt;=95,$K1672&lt;=99),_xlfn.UNICHAR(9889),TRUE,_xlfn.UNICHAR(9729)))</f>
        <v>☁</v>
      </c>
      <c r="F1672" t="str" cm="1">
        <f t="array" ref="F1672">IF($K1672="","",_xlfn.IFS($K1672=0,"Clear",$K1672&lt;=3,"Partly Cloudy",OR($K1672=45,$K1672=48),"Fog",AND($K1672&gt;=51,$K1672&lt;=67),"Drizzle",AND($K1672&gt;=71,$K1672&lt;=77),"Snow",AND($K1672&gt;=80,$K1672&lt;=82),"Rain Showers",AND($K1672&gt;=95,$K1672&lt;=99),"Thunderstorm",TRUE,"Cloudy"))</f>
        <v>Partly Cloudy</v>
      </c>
      <c r="G1672" s="3" cm="1">
        <f t="array" ref="G1672">IF($A1672="","",INDEX(OpenMeteoAPI[TemperatureC],ROWS($G$2:G1672)))</f>
        <v>29.8</v>
      </c>
      <c r="H1672" s="4" cm="1">
        <f t="array" ref="H1672">IF($A1672="","",INDEX(OpenMeteoAPI[RelativeHumidityPct],ROWS($H$2:H1672))/100)</f>
        <v>0.41</v>
      </c>
      <c r="I1672" s="4" cm="1">
        <f t="array" ref="I1672">IF($A1672="","",INDEX(OpenMeteoAPI[PrecipitationProbabilityPct],ROWS($I$2:I1672))/100)</f>
        <v>0.11</v>
      </c>
      <c r="J1672" s="3" cm="1">
        <f t="array" ref="J1672">IF($A1672="","",INDEX(OpenMeteoAPI[PrecipitationMM],ROWS($J$2:J1672)))</f>
        <v>0</v>
      </c>
      <c r="K1672" cm="1">
        <f t="array" ref="K1672">IF($A1672="","",INDEX(OpenMeteoAPI[WeatherCode],ROWS($K$2:K1672)))</f>
        <v>3</v>
      </c>
      <c r="L1672" s="3" cm="1">
        <f t="array" ref="L1672">IF($A1672="","",INDEX(OpenMeteoAPI[WindSpeedKMH],ROWS($L$2:L1672)))</f>
        <v>13</v>
      </c>
    </row>
    <row r="1673" spans="1:12">
      <c r="A1673" t="str" cm="1">
        <f t="array" ref="A1673">IFERROR(INDEX(OpenMeteoAPI[City],ROWS($A$2:A1673))&amp;", "&amp;INDEX(OpenMeteoAPI[CountryCode],ROWS($A$2:A1673)),"")</f>
        <v>London, GB</v>
      </c>
      <c r="B1673" t="str" cm="1">
        <f t="array" ref="B1673">IF($A1673="","",INDEX(OpenMeteoAPI[LocationID],ROWS($B$2:B1673)))</f>
        <v>GB-LON</v>
      </c>
      <c r="C1673" s="5" cm="1">
        <f t="array" ref="C1673">IF($A1673="","",INDEX(OpenMeteoAPI[ForecastDateTime],ROWS($C$2:C1673)))</f>
        <v>46219.625</v>
      </c>
      <c r="D1673" t="str">
        <f t="shared" si="26"/>
        <v>3PM</v>
      </c>
      <c r="E1673" t="str" cm="1">
        <f t="array" ref="E1673">IF($K1673="","",_xlfn.IFS($K1673=0,_xlfn.UNICHAR(9728),$K1673&lt;=3,_xlfn.UNICHAR(9729),OR($K1673=45,$K1673=48),"~",AND($K1673&gt;=51,$K1673&lt;=67),_xlfn.UNICHAR(9748),AND($K1673&gt;=71,$K1673&lt;=77),_xlfn.UNICHAR(10052),AND($K1673&gt;=80,$K1673&lt;=82),_xlfn.UNICHAR(9748),AND($K1673&gt;=95,$K1673&lt;=99),_xlfn.UNICHAR(9889),TRUE,_xlfn.UNICHAR(9729)))</f>
        <v>☁</v>
      </c>
      <c r="F1673" t="str" cm="1">
        <f t="array" ref="F1673">IF($K1673="","",_xlfn.IFS($K1673=0,"Clear",$K1673&lt;=3,"Partly Cloudy",OR($K1673=45,$K1673=48),"Fog",AND($K1673&gt;=51,$K1673&lt;=67),"Drizzle",AND($K1673&gt;=71,$K1673&lt;=77),"Snow",AND($K1673&gt;=80,$K1673&lt;=82),"Rain Showers",AND($K1673&gt;=95,$K1673&lt;=99),"Thunderstorm",TRUE,"Cloudy"))</f>
        <v>Partly Cloudy</v>
      </c>
      <c r="G1673" s="3" cm="1">
        <f t="array" ref="G1673">IF($A1673="","",INDEX(OpenMeteoAPI[TemperatureC],ROWS($G$2:G1673)))</f>
        <v>29.8</v>
      </c>
      <c r="H1673" s="4" cm="1">
        <f t="array" ref="H1673">IF($A1673="","",INDEX(OpenMeteoAPI[RelativeHumidityPct],ROWS($H$2:H1673))/100)</f>
        <v>0.4</v>
      </c>
      <c r="I1673" s="4" cm="1">
        <f t="array" ref="I1673">IF($A1673="","",INDEX(OpenMeteoAPI[PrecipitationProbabilityPct],ROWS($I$2:I1673))/100)</f>
        <v>0.11</v>
      </c>
      <c r="J1673" s="3" cm="1">
        <f t="array" ref="J1673">IF($A1673="","",INDEX(OpenMeteoAPI[PrecipitationMM],ROWS($J$2:J1673)))</f>
        <v>0</v>
      </c>
      <c r="K1673" cm="1">
        <f t="array" ref="K1673">IF($A1673="","",INDEX(OpenMeteoAPI[WeatherCode],ROWS($K$2:K1673)))</f>
        <v>3</v>
      </c>
      <c r="L1673" s="3" cm="1">
        <f t="array" ref="L1673">IF($A1673="","",INDEX(OpenMeteoAPI[WindSpeedKMH],ROWS($L$2:L1673)))</f>
        <v>13.7</v>
      </c>
    </row>
    <row r="1674" spans="1:12">
      <c r="A1674" t="str" cm="1">
        <f t="array" ref="A1674">IFERROR(INDEX(OpenMeteoAPI[City],ROWS($A$2:A1674))&amp;", "&amp;INDEX(OpenMeteoAPI[CountryCode],ROWS($A$2:A1674)),"")</f>
        <v>London, GB</v>
      </c>
      <c r="B1674" t="str" cm="1">
        <f t="array" ref="B1674">IF($A1674="","",INDEX(OpenMeteoAPI[LocationID],ROWS($B$2:B1674)))</f>
        <v>GB-LON</v>
      </c>
      <c r="C1674" s="5" cm="1">
        <f t="array" ref="C1674">IF($A1674="","",INDEX(OpenMeteoAPI[ForecastDateTime],ROWS($C$2:C1674)))</f>
        <v>46219.666666666664</v>
      </c>
      <c r="D1674" t="str">
        <f t="shared" si="26"/>
        <v>4PM</v>
      </c>
      <c r="E1674" t="str" cm="1">
        <f t="array" ref="E1674">IF($K1674="","",_xlfn.IFS($K1674=0,_xlfn.UNICHAR(9728),$K1674&lt;=3,_xlfn.UNICHAR(9729),OR($K1674=45,$K1674=48),"~",AND($K1674&gt;=51,$K1674&lt;=67),_xlfn.UNICHAR(9748),AND($K1674&gt;=71,$K1674&lt;=77),_xlfn.UNICHAR(10052),AND($K1674&gt;=80,$K1674&lt;=82),_xlfn.UNICHAR(9748),AND($K1674&gt;=95,$K1674&lt;=99),_xlfn.UNICHAR(9889),TRUE,_xlfn.UNICHAR(9729)))</f>
        <v>☁</v>
      </c>
      <c r="F1674" t="str" cm="1">
        <f t="array" ref="F1674">IF($K1674="","",_xlfn.IFS($K1674=0,"Clear",$K1674&lt;=3,"Partly Cloudy",OR($K1674=45,$K1674=48),"Fog",AND($K1674&gt;=51,$K1674&lt;=67),"Drizzle",AND($K1674&gt;=71,$K1674&lt;=77),"Snow",AND($K1674&gt;=80,$K1674&lt;=82),"Rain Showers",AND($K1674&gt;=95,$K1674&lt;=99),"Thunderstorm",TRUE,"Cloudy"))</f>
        <v>Partly Cloudy</v>
      </c>
      <c r="G1674" s="3" cm="1">
        <f t="array" ref="G1674">IF($A1674="","",INDEX(OpenMeteoAPI[TemperatureC],ROWS($G$2:G1674)))</f>
        <v>29.5</v>
      </c>
      <c r="H1674" s="4" cm="1">
        <f t="array" ref="H1674">IF($A1674="","",INDEX(OpenMeteoAPI[RelativeHumidityPct],ROWS($H$2:H1674))/100)</f>
        <v>0.4</v>
      </c>
      <c r="I1674" s="4" cm="1">
        <f t="array" ref="I1674">IF($A1674="","",INDEX(OpenMeteoAPI[PrecipitationProbabilityPct],ROWS($I$2:I1674))/100)</f>
        <v>0.12</v>
      </c>
      <c r="J1674" s="3" cm="1">
        <f t="array" ref="J1674">IF($A1674="","",INDEX(OpenMeteoAPI[PrecipitationMM],ROWS($J$2:J1674)))</f>
        <v>0</v>
      </c>
      <c r="K1674" cm="1">
        <f t="array" ref="K1674">IF($A1674="","",INDEX(OpenMeteoAPI[WeatherCode],ROWS($K$2:K1674)))</f>
        <v>3</v>
      </c>
      <c r="L1674" s="3" cm="1">
        <f t="array" ref="L1674">IF($A1674="","",INDEX(OpenMeteoAPI[WindSpeedKMH],ROWS($L$2:L1674)))</f>
        <v>14.5</v>
      </c>
    </row>
    <row r="1675" spans="1:12">
      <c r="A1675" t="str" cm="1">
        <f t="array" ref="A1675">IFERROR(INDEX(OpenMeteoAPI[City],ROWS($A$2:A1675))&amp;", "&amp;INDEX(OpenMeteoAPI[CountryCode],ROWS($A$2:A1675)),"")</f>
        <v>London, GB</v>
      </c>
      <c r="B1675" t="str" cm="1">
        <f t="array" ref="B1675">IF($A1675="","",INDEX(OpenMeteoAPI[LocationID],ROWS($B$2:B1675)))</f>
        <v>GB-LON</v>
      </c>
      <c r="C1675" s="5" cm="1">
        <f t="array" ref="C1675">IF($A1675="","",INDEX(OpenMeteoAPI[ForecastDateTime],ROWS($C$2:C1675)))</f>
        <v>46219.708333333336</v>
      </c>
      <c r="D1675" t="str">
        <f t="shared" si="26"/>
        <v>5PM</v>
      </c>
      <c r="E1675" t="str" cm="1">
        <f t="array" ref="E1675">IF($K1675="","",_xlfn.IFS($K1675=0,_xlfn.UNICHAR(9728),$K1675&lt;=3,_xlfn.UNICHAR(9729),OR($K1675=45,$K1675=48),"~",AND($K1675&gt;=51,$K1675&lt;=67),_xlfn.UNICHAR(9748),AND($K1675&gt;=71,$K1675&lt;=77),_xlfn.UNICHAR(10052),AND($K1675&gt;=80,$K1675&lt;=82),_xlfn.UNICHAR(9748),AND($K1675&gt;=95,$K1675&lt;=99),_xlfn.UNICHAR(9889),TRUE,_xlfn.UNICHAR(9729)))</f>
        <v>☁</v>
      </c>
      <c r="F1675" t="str" cm="1">
        <f t="array" ref="F1675">IF($K1675="","",_xlfn.IFS($K1675=0,"Clear",$K1675&lt;=3,"Partly Cloudy",OR($K1675=45,$K1675=48),"Fog",AND($K1675&gt;=51,$K1675&lt;=67),"Drizzle",AND($K1675&gt;=71,$K1675&lt;=77),"Snow",AND($K1675&gt;=80,$K1675&lt;=82),"Rain Showers",AND($K1675&gt;=95,$K1675&lt;=99),"Thunderstorm",TRUE,"Cloudy"))</f>
        <v>Partly Cloudy</v>
      </c>
      <c r="G1675" s="3" cm="1">
        <f t="array" ref="G1675">IF($A1675="","",INDEX(OpenMeteoAPI[TemperatureC],ROWS($G$2:G1675)))</f>
        <v>28.9</v>
      </c>
      <c r="H1675" s="4" cm="1">
        <f t="array" ref="H1675">IF($A1675="","",INDEX(OpenMeteoAPI[RelativeHumidityPct],ROWS($H$2:H1675))/100)</f>
        <v>0.41</v>
      </c>
      <c r="I1675" s="4" cm="1">
        <f t="array" ref="I1675">IF($A1675="","",INDEX(OpenMeteoAPI[PrecipitationProbabilityPct],ROWS($I$2:I1675))/100)</f>
        <v>0.13</v>
      </c>
      <c r="J1675" s="3" cm="1">
        <f t="array" ref="J1675">IF($A1675="","",INDEX(OpenMeteoAPI[PrecipitationMM],ROWS($J$2:J1675)))</f>
        <v>0</v>
      </c>
      <c r="K1675" cm="1">
        <f t="array" ref="K1675">IF($A1675="","",INDEX(OpenMeteoAPI[WeatherCode],ROWS($K$2:K1675)))</f>
        <v>2</v>
      </c>
      <c r="L1675" s="3" cm="1">
        <f t="array" ref="L1675">IF($A1675="","",INDEX(OpenMeteoAPI[WindSpeedKMH],ROWS($L$2:L1675)))</f>
        <v>15</v>
      </c>
    </row>
    <row r="1676" spans="1:12">
      <c r="A1676" t="str" cm="1">
        <f t="array" ref="A1676">IFERROR(INDEX(OpenMeteoAPI[City],ROWS($A$2:A1676))&amp;", "&amp;INDEX(OpenMeteoAPI[CountryCode],ROWS($A$2:A1676)),"")</f>
        <v>London, GB</v>
      </c>
      <c r="B1676" t="str" cm="1">
        <f t="array" ref="B1676">IF($A1676="","",INDEX(OpenMeteoAPI[LocationID],ROWS($B$2:B1676)))</f>
        <v>GB-LON</v>
      </c>
      <c r="C1676" s="5" cm="1">
        <f t="array" ref="C1676">IF($A1676="","",INDEX(OpenMeteoAPI[ForecastDateTime],ROWS($C$2:C1676)))</f>
        <v>46219.75</v>
      </c>
      <c r="D1676" t="str">
        <f t="shared" si="26"/>
        <v>6PM</v>
      </c>
      <c r="E1676" t="str" cm="1">
        <f t="array" ref="E1676">IF($K1676="","",_xlfn.IFS($K1676=0,_xlfn.UNICHAR(9728),$K1676&lt;=3,_xlfn.UNICHAR(9729),OR($K1676=45,$K1676=48),"~",AND($K1676&gt;=51,$K1676&lt;=67),_xlfn.UNICHAR(9748),AND($K1676&gt;=71,$K1676&lt;=77),_xlfn.UNICHAR(10052),AND($K1676&gt;=80,$K1676&lt;=82),_xlfn.UNICHAR(9748),AND($K1676&gt;=95,$K1676&lt;=99),_xlfn.UNICHAR(9889),TRUE,_xlfn.UNICHAR(9729)))</f>
        <v>☁</v>
      </c>
      <c r="F1676" t="str" cm="1">
        <f t="array" ref="F1676">IF($K1676="","",_xlfn.IFS($K1676=0,"Clear",$K1676&lt;=3,"Partly Cloudy",OR($K1676=45,$K1676=48),"Fog",AND($K1676&gt;=51,$K1676&lt;=67),"Drizzle",AND($K1676&gt;=71,$K1676&lt;=77),"Snow",AND($K1676&gt;=80,$K1676&lt;=82),"Rain Showers",AND($K1676&gt;=95,$K1676&lt;=99),"Thunderstorm",TRUE,"Cloudy"))</f>
        <v>Partly Cloudy</v>
      </c>
      <c r="G1676" s="3" cm="1">
        <f t="array" ref="G1676">IF($A1676="","",INDEX(OpenMeteoAPI[TemperatureC],ROWS($G$2:G1676)))</f>
        <v>28.2</v>
      </c>
      <c r="H1676" s="4" cm="1">
        <f t="array" ref="H1676">IF($A1676="","",INDEX(OpenMeteoAPI[RelativeHumidityPct],ROWS($H$2:H1676))/100)</f>
        <v>0.42</v>
      </c>
      <c r="I1676" s="4" cm="1">
        <f t="array" ref="I1676">IF($A1676="","",INDEX(OpenMeteoAPI[PrecipitationProbabilityPct],ROWS($I$2:I1676))/100)</f>
        <v>0.13</v>
      </c>
      <c r="J1676" s="3" cm="1">
        <f t="array" ref="J1676">IF($A1676="","",INDEX(OpenMeteoAPI[PrecipitationMM],ROWS($J$2:J1676)))</f>
        <v>0</v>
      </c>
      <c r="K1676" cm="1">
        <f t="array" ref="K1676">IF($A1676="","",INDEX(OpenMeteoAPI[WeatherCode],ROWS($K$2:K1676)))</f>
        <v>2</v>
      </c>
      <c r="L1676" s="3" cm="1">
        <f t="array" ref="L1676">IF($A1676="","",INDEX(OpenMeteoAPI[WindSpeedKMH],ROWS($L$2:L1676)))</f>
        <v>15.2</v>
      </c>
    </row>
    <row r="1677" spans="1:12">
      <c r="A1677" t="str" cm="1">
        <f t="array" ref="A1677">IFERROR(INDEX(OpenMeteoAPI[City],ROWS($A$2:A1677))&amp;", "&amp;INDEX(OpenMeteoAPI[CountryCode],ROWS($A$2:A1677)),"")</f>
        <v>London, GB</v>
      </c>
      <c r="B1677" t="str" cm="1">
        <f t="array" ref="B1677">IF($A1677="","",INDEX(OpenMeteoAPI[LocationID],ROWS($B$2:B1677)))</f>
        <v>GB-LON</v>
      </c>
      <c r="C1677" s="5" cm="1">
        <f t="array" ref="C1677">IF($A1677="","",INDEX(OpenMeteoAPI[ForecastDateTime],ROWS($C$2:C1677)))</f>
        <v>46219.791666666664</v>
      </c>
      <c r="D1677" t="str">
        <f t="shared" si="26"/>
        <v>7PM</v>
      </c>
      <c r="E1677" t="str" cm="1">
        <f t="array" ref="E1677">IF($K1677="","",_xlfn.IFS($K1677=0,_xlfn.UNICHAR(9728),$K1677&lt;=3,_xlfn.UNICHAR(9729),OR($K1677=45,$K1677=48),"~",AND($K1677&gt;=51,$K1677&lt;=67),_xlfn.UNICHAR(9748),AND($K1677&gt;=71,$K1677&lt;=77),_xlfn.UNICHAR(10052),AND($K1677&gt;=80,$K1677&lt;=82),_xlfn.UNICHAR(9748),AND($K1677&gt;=95,$K1677&lt;=99),_xlfn.UNICHAR(9889),TRUE,_xlfn.UNICHAR(9729)))</f>
        <v>☁</v>
      </c>
      <c r="F1677" t="str" cm="1">
        <f t="array" ref="F1677">IF($K1677="","",_xlfn.IFS($K1677=0,"Clear",$K1677&lt;=3,"Partly Cloudy",OR($K1677=45,$K1677=48),"Fog",AND($K1677&gt;=51,$K1677&lt;=67),"Drizzle",AND($K1677&gt;=71,$K1677&lt;=77),"Snow",AND($K1677&gt;=80,$K1677&lt;=82),"Rain Showers",AND($K1677&gt;=95,$K1677&lt;=99),"Thunderstorm",TRUE,"Cloudy"))</f>
        <v>Partly Cloudy</v>
      </c>
      <c r="G1677" s="3" cm="1">
        <f t="array" ref="G1677">IF($A1677="","",INDEX(OpenMeteoAPI[TemperatureC],ROWS($G$2:G1677)))</f>
        <v>27.6</v>
      </c>
      <c r="H1677" s="4" cm="1">
        <f t="array" ref="H1677">IF($A1677="","",INDEX(OpenMeteoAPI[RelativeHumidityPct],ROWS($H$2:H1677))/100)</f>
        <v>0.44</v>
      </c>
      <c r="I1677" s="4" cm="1">
        <f t="array" ref="I1677">IF($A1677="","",INDEX(OpenMeteoAPI[PrecipitationProbabilityPct],ROWS($I$2:I1677))/100)</f>
        <v>0.14000000000000001</v>
      </c>
      <c r="J1677" s="3" cm="1">
        <f t="array" ref="J1677">IF($A1677="","",INDEX(OpenMeteoAPI[PrecipitationMM],ROWS($J$2:J1677)))</f>
        <v>0</v>
      </c>
      <c r="K1677" cm="1">
        <f t="array" ref="K1677">IF($A1677="","",INDEX(OpenMeteoAPI[WeatherCode],ROWS($K$2:K1677)))</f>
        <v>2</v>
      </c>
      <c r="L1677" s="3" cm="1">
        <f t="array" ref="L1677">IF($A1677="","",INDEX(OpenMeteoAPI[WindSpeedKMH],ROWS($L$2:L1677)))</f>
        <v>15.1</v>
      </c>
    </row>
    <row r="1678" spans="1:12">
      <c r="A1678" t="str" cm="1">
        <f t="array" ref="A1678">IFERROR(INDEX(OpenMeteoAPI[City],ROWS($A$2:A1678))&amp;", "&amp;INDEX(OpenMeteoAPI[CountryCode],ROWS($A$2:A1678)),"")</f>
        <v>London, GB</v>
      </c>
      <c r="B1678" t="str" cm="1">
        <f t="array" ref="B1678">IF($A1678="","",INDEX(OpenMeteoAPI[LocationID],ROWS($B$2:B1678)))</f>
        <v>GB-LON</v>
      </c>
      <c r="C1678" s="5" cm="1">
        <f t="array" ref="C1678">IF($A1678="","",INDEX(OpenMeteoAPI[ForecastDateTime],ROWS($C$2:C1678)))</f>
        <v>46219.833333333336</v>
      </c>
      <c r="D1678" t="str">
        <f t="shared" si="26"/>
        <v>8PM</v>
      </c>
      <c r="E1678" t="str" cm="1">
        <f t="array" ref="E1678">IF($K1678="","",_xlfn.IFS($K1678=0,_xlfn.UNICHAR(9728),$K1678&lt;=3,_xlfn.UNICHAR(9729),OR($K1678=45,$K1678=48),"~",AND($K1678&gt;=51,$K1678&lt;=67),_xlfn.UNICHAR(9748),AND($K1678&gt;=71,$K1678&lt;=77),_xlfn.UNICHAR(10052),AND($K1678&gt;=80,$K1678&lt;=82),_xlfn.UNICHAR(9748),AND($K1678&gt;=95,$K1678&lt;=99),_xlfn.UNICHAR(9889),TRUE,_xlfn.UNICHAR(9729)))</f>
        <v>☁</v>
      </c>
      <c r="F1678" t="str" cm="1">
        <f t="array" ref="F1678">IF($K1678="","",_xlfn.IFS($K1678=0,"Clear",$K1678&lt;=3,"Partly Cloudy",OR($K1678=45,$K1678=48),"Fog",AND($K1678&gt;=51,$K1678&lt;=67),"Drizzle",AND($K1678&gt;=71,$K1678&lt;=77),"Snow",AND($K1678&gt;=80,$K1678&lt;=82),"Rain Showers",AND($K1678&gt;=95,$K1678&lt;=99),"Thunderstorm",TRUE,"Cloudy"))</f>
        <v>Partly Cloudy</v>
      </c>
      <c r="G1678" s="3" cm="1">
        <f t="array" ref="G1678">IF($A1678="","",INDEX(OpenMeteoAPI[TemperatureC],ROWS($G$2:G1678)))</f>
        <v>26.8</v>
      </c>
      <c r="H1678" s="4" cm="1">
        <f t="array" ref="H1678">IF($A1678="","",INDEX(OpenMeteoAPI[RelativeHumidityPct],ROWS($H$2:H1678))/100)</f>
        <v>0.46</v>
      </c>
      <c r="I1678" s="4" cm="1">
        <f t="array" ref="I1678">IF($A1678="","",INDEX(OpenMeteoAPI[PrecipitationProbabilityPct],ROWS($I$2:I1678))/100)</f>
        <v>0.14000000000000001</v>
      </c>
      <c r="J1678" s="3" cm="1">
        <f t="array" ref="J1678">IF($A1678="","",INDEX(OpenMeteoAPI[PrecipitationMM],ROWS($J$2:J1678)))</f>
        <v>0</v>
      </c>
      <c r="K1678" cm="1">
        <f t="array" ref="K1678">IF($A1678="","",INDEX(OpenMeteoAPI[WeatherCode],ROWS($K$2:K1678)))</f>
        <v>2</v>
      </c>
      <c r="L1678" s="3" cm="1">
        <f t="array" ref="L1678">IF($A1678="","",INDEX(OpenMeteoAPI[WindSpeedKMH],ROWS($L$2:L1678)))</f>
        <v>14.6</v>
      </c>
    </row>
    <row r="1679" spans="1:12">
      <c r="A1679" t="str" cm="1">
        <f t="array" ref="A1679">IFERROR(INDEX(OpenMeteoAPI[City],ROWS($A$2:A1679))&amp;", "&amp;INDEX(OpenMeteoAPI[CountryCode],ROWS($A$2:A1679)),"")</f>
        <v>London, GB</v>
      </c>
      <c r="B1679" t="str" cm="1">
        <f t="array" ref="B1679">IF($A1679="","",INDEX(OpenMeteoAPI[LocationID],ROWS($B$2:B1679)))</f>
        <v>GB-LON</v>
      </c>
      <c r="C1679" s="5" cm="1">
        <f t="array" ref="C1679">IF($A1679="","",INDEX(OpenMeteoAPI[ForecastDateTime],ROWS($C$2:C1679)))</f>
        <v>46219.875</v>
      </c>
      <c r="D1679" t="str">
        <f t="shared" si="26"/>
        <v>9PM</v>
      </c>
      <c r="E1679" t="str" cm="1">
        <f t="array" ref="E1679">IF($K1679="","",_xlfn.IFS($K1679=0,_xlfn.UNICHAR(9728),$K1679&lt;=3,_xlfn.UNICHAR(9729),OR($K1679=45,$K1679=48),"~",AND($K1679&gt;=51,$K1679&lt;=67),_xlfn.UNICHAR(9748),AND($K1679&gt;=71,$K1679&lt;=77),_xlfn.UNICHAR(10052),AND($K1679&gt;=80,$K1679&lt;=82),_xlfn.UNICHAR(9748),AND($K1679&gt;=95,$K1679&lt;=99),_xlfn.UNICHAR(9889),TRUE,_xlfn.UNICHAR(9729)))</f>
        <v>☁</v>
      </c>
      <c r="F1679" t="str" cm="1">
        <f t="array" ref="F1679">IF($K1679="","",_xlfn.IFS($K1679=0,"Clear",$K1679&lt;=3,"Partly Cloudy",OR($K1679=45,$K1679=48),"Fog",AND($K1679&gt;=51,$K1679&lt;=67),"Drizzle",AND($K1679&gt;=71,$K1679&lt;=77),"Snow",AND($K1679&gt;=80,$K1679&lt;=82),"Rain Showers",AND($K1679&gt;=95,$K1679&lt;=99),"Thunderstorm",TRUE,"Cloudy"))</f>
        <v>Partly Cloudy</v>
      </c>
      <c r="G1679" s="3" cm="1">
        <f t="array" ref="G1679">IF($A1679="","",INDEX(OpenMeteoAPI[TemperatureC],ROWS($G$2:G1679)))</f>
        <v>25.8</v>
      </c>
      <c r="H1679" s="4" cm="1">
        <f t="array" ref="H1679">IF($A1679="","",INDEX(OpenMeteoAPI[RelativeHumidityPct],ROWS($H$2:H1679))/100)</f>
        <v>0.5</v>
      </c>
      <c r="I1679" s="4" cm="1">
        <f t="array" ref="I1679">IF($A1679="","",INDEX(OpenMeteoAPI[PrecipitationProbabilityPct],ROWS($I$2:I1679))/100)</f>
        <v>0.15</v>
      </c>
      <c r="J1679" s="3" cm="1">
        <f t="array" ref="J1679">IF($A1679="","",INDEX(OpenMeteoAPI[PrecipitationMM],ROWS($J$2:J1679)))</f>
        <v>0</v>
      </c>
      <c r="K1679" cm="1">
        <f t="array" ref="K1679">IF($A1679="","",INDEX(OpenMeteoAPI[WeatherCode],ROWS($K$2:K1679)))</f>
        <v>2</v>
      </c>
      <c r="L1679" s="3" cm="1">
        <f t="array" ref="L1679">IF($A1679="","",INDEX(OpenMeteoAPI[WindSpeedKMH],ROWS($L$2:L1679)))</f>
        <v>13.8</v>
      </c>
    </row>
    <row r="1680" spans="1:12">
      <c r="A1680" t="str" cm="1">
        <f t="array" ref="A1680">IFERROR(INDEX(OpenMeteoAPI[City],ROWS($A$2:A1680))&amp;", "&amp;INDEX(OpenMeteoAPI[CountryCode],ROWS($A$2:A1680)),"")</f>
        <v>London, GB</v>
      </c>
      <c r="B1680" t="str" cm="1">
        <f t="array" ref="B1680">IF($A1680="","",INDEX(OpenMeteoAPI[LocationID],ROWS($B$2:B1680)))</f>
        <v>GB-LON</v>
      </c>
      <c r="C1680" s="5" cm="1">
        <f t="array" ref="C1680">IF($A1680="","",INDEX(OpenMeteoAPI[ForecastDateTime],ROWS($C$2:C1680)))</f>
        <v>46219.916666666664</v>
      </c>
      <c r="D1680" t="str">
        <f t="shared" si="26"/>
        <v>10PM</v>
      </c>
      <c r="E1680" t="str" cm="1">
        <f t="array" ref="E1680">IF($K1680="","",_xlfn.IFS($K1680=0,_xlfn.UNICHAR(9728),$K1680&lt;=3,_xlfn.UNICHAR(9729),OR($K1680=45,$K1680=48),"~",AND($K1680&gt;=51,$K1680&lt;=67),_xlfn.UNICHAR(9748),AND($K1680&gt;=71,$K1680&lt;=77),_xlfn.UNICHAR(10052),AND($K1680&gt;=80,$K1680&lt;=82),_xlfn.UNICHAR(9748),AND($K1680&gt;=95,$K1680&lt;=99),_xlfn.UNICHAR(9889),TRUE,_xlfn.UNICHAR(9729)))</f>
        <v>☁</v>
      </c>
      <c r="F1680" t="str" cm="1">
        <f t="array" ref="F1680">IF($K1680="","",_xlfn.IFS($K1680=0,"Clear",$K1680&lt;=3,"Partly Cloudy",OR($K1680=45,$K1680=48),"Fog",AND($K1680&gt;=51,$K1680&lt;=67),"Drizzle",AND($K1680&gt;=71,$K1680&lt;=77),"Snow",AND($K1680&gt;=80,$K1680&lt;=82),"Rain Showers",AND($K1680&gt;=95,$K1680&lt;=99),"Thunderstorm",TRUE,"Cloudy"))</f>
        <v>Partly Cloudy</v>
      </c>
      <c r="G1680" s="3" cm="1">
        <f t="array" ref="G1680">IF($A1680="","",INDEX(OpenMeteoAPI[TemperatureC],ROWS($G$2:G1680)))</f>
        <v>24.7</v>
      </c>
      <c r="H1680" s="4" cm="1">
        <f t="array" ref="H1680">IF($A1680="","",INDEX(OpenMeteoAPI[RelativeHumidityPct],ROWS($H$2:H1680))/100)</f>
        <v>0.53</v>
      </c>
      <c r="I1680" s="4" cm="1">
        <f t="array" ref="I1680">IF($A1680="","",INDEX(OpenMeteoAPI[PrecipitationProbabilityPct],ROWS($I$2:I1680))/100)</f>
        <v>0.15</v>
      </c>
      <c r="J1680" s="3" cm="1">
        <f t="array" ref="J1680">IF($A1680="","",INDEX(OpenMeteoAPI[PrecipitationMM],ROWS($J$2:J1680)))</f>
        <v>0</v>
      </c>
      <c r="K1680" cm="1">
        <f t="array" ref="K1680">IF($A1680="","",INDEX(OpenMeteoAPI[WeatherCode],ROWS($K$2:K1680)))</f>
        <v>2</v>
      </c>
      <c r="L1680" s="3" cm="1">
        <f t="array" ref="L1680">IF($A1680="","",INDEX(OpenMeteoAPI[WindSpeedKMH],ROWS($L$2:L1680)))</f>
        <v>13.1</v>
      </c>
    </row>
    <row r="1681" spans="1:12">
      <c r="A1681" t="str" cm="1">
        <f t="array" ref="A1681">IFERROR(INDEX(OpenMeteoAPI[City],ROWS($A$2:A1681))&amp;", "&amp;INDEX(OpenMeteoAPI[CountryCode],ROWS($A$2:A1681)),"")</f>
        <v>London, GB</v>
      </c>
      <c r="B1681" t="str" cm="1">
        <f t="array" ref="B1681">IF($A1681="","",INDEX(OpenMeteoAPI[LocationID],ROWS($B$2:B1681)))</f>
        <v>GB-LON</v>
      </c>
      <c r="C1681" s="5" cm="1">
        <f t="array" ref="C1681">IF($A1681="","",INDEX(OpenMeteoAPI[ForecastDateTime],ROWS($C$2:C1681)))</f>
        <v>46219.958333333336</v>
      </c>
      <c r="D1681" t="str">
        <f t="shared" si="26"/>
        <v>11PM</v>
      </c>
      <c r="E1681" t="str" cm="1">
        <f t="array" ref="E1681">IF($K1681="","",_xlfn.IFS($K1681=0,_xlfn.UNICHAR(9728),$K1681&lt;=3,_xlfn.UNICHAR(9729),OR($K1681=45,$K1681=48),"~",AND($K1681&gt;=51,$K1681&lt;=67),_xlfn.UNICHAR(9748),AND($K1681&gt;=71,$K1681&lt;=77),_xlfn.UNICHAR(10052),AND($K1681&gt;=80,$K1681&lt;=82),_xlfn.UNICHAR(9748),AND($K1681&gt;=95,$K1681&lt;=99),_xlfn.UNICHAR(9889),TRUE,_xlfn.UNICHAR(9729)))</f>
        <v>☁</v>
      </c>
      <c r="F1681" t="str" cm="1">
        <f t="array" ref="F1681">IF($K1681="","",_xlfn.IFS($K1681=0,"Clear",$K1681&lt;=3,"Partly Cloudy",OR($K1681=45,$K1681=48),"Fog",AND($K1681&gt;=51,$K1681&lt;=67),"Drizzle",AND($K1681&gt;=71,$K1681&lt;=77),"Snow",AND($K1681&gt;=80,$K1681&lt;=82),"Rain Showers",AND($K1681&gt;=95,$K1681&lt;=99),"Thunderstorm",TRUE,"Cloudy"))</f>
        <v>Partly Cloudy</v>
      </c>
      <c r="G1681" s="3" cm="1">
        <f t="array" ref="G1681">IF($A1681="","",INDEX(OpenMeteoAPI[TemperatureC],ROWS($G$2:G1681)))</f>
        <v>23.6</v>
      </c>
      <c r="H1681" s="4" cm="1">
        <f t="array" ref="H1681">IF($A1681="","",INDEX(OpenMeteoAPI[RelativeHumidityPct],ROWS($H$2:H1681))/100)</f>
        <v>0.57999999999999996</v>
      </c>
      <c r="I1681" s="4" cm="1">
        <f t="array" ref="I1681">IF($A1681="","",INDEX(OpenMeteoAPI[PrecipitationProbabilityPct],ROWS($I$2:I1681))/100)</f>
        <v>0.15</v>
      </c>
      <c r="J1681" s="3" cm="1">
        <f t="array" ref="J1681">IF($A1681="","",INDEX(OpenMeteoAPI[PrecipitationMM],ROWS($J$2:J1681)))</f>
        <v>0</v>
      </c>
      <c r="K1681" cm="1">
        <f t="array" ref="K1681">IF($A1681="","",INDEX(OpenMeteoAPI[WeatherCode],ROWS($K$2:K1681)))</f>
        <v>3</v>
      </c>
      <c r="L1681" s="3" cm="1">
        <f t="array" ref="L1681">IF($A1681="","",INDEX(OpenMeteoAPI[WindSpeedKMH],ROWS($L$2:L1681)))</f>
        <v>12.8</v>
      </c>
    </row>
    <row r="1682" spans="1:12">
      <c r="A1682" t="str" cm="1">
        <f t="array" ref="A1682">IFERROR(INDEX(OpenMeteoAPI[City],ROWS($A$2:A1682))&amp;", "&amp;INDEX(OpenMeteoAPI[CountryCode],ROWS($A$2:A1682)),"")</f>
        <v>Rome, IT</v>
      </c>
      <c r="B1682" t="str" cm="1">
        <f t="array" ref="B1682">IF($A1682="","",INDEX(OpenMeteoAPI[LocationID],ROWS($B$2:B1682)))</f>
        <v>IT-ROM</v>
      </c>
      <c r="C1682" s="5" cm="1">
        <f t="array" ref="C1682">IF($A1682="","",INDEX(OpenMeteoAPI[ForecastDateTime],ROWS($C$2:C1682)))</f>
        <v>46210</v>
      </c>
      <c r="D1682" t="str">
        <f t="shared" si="26"/>
        <v>12AM</v>
      </c>
      <c r="E1682" t="str" cm="1">
        <f t="array" ref="E1682">IF($K1682="","",_xlfn.IFS($K1682=0,_xlfn.UNICHAR(9728),$K1682&lt;=3,_xlfn.UNICHAR(9729),OR($K1682=45,$K1682=48),"~",AND($K1682&gt;=51,$K1682&lt;=67),_xlfn.UNICHAR(9748),AND($K1682&gt;=71,$K1682&lt;=77),_xlfn.UNICHAR(10052),AND($K1682&gt;=80,$K1682&lt;=82),_xlfn.UNICHAR(9748),AND($K1682&gt;=95,$K1682&lt;=99),_xlfn.UNICHAR(9889),TRUE,_xlfn.UNICHAR(9729)))</f>
        <v>☀</v>
      </c>
      <c r="F1682" t="str" cm="1">
        <f t="array" ref="F1682">IF($K1682="","",_xlfn.IFS($K1682=0,"Clear",$K1682&lt;=3,"Partly Cloudy",OR($K1682=45,$K1682=48),"Fog",AND($K1682&gt;=51,$K1682&lt;=67),"Drizzle",AND($K1682&gt;=71,$K1682&lt;=77),"Snow",AND($K1682&gt;=80,$K1682&lt;=82),"Rain Showers",AND($K1682&gt;=95,$K1682&lt;=99),"Thunderstorm",TRUE,"Cloudy"))</f>
        <v>Clear</v>
      </c>
      <c r="G1682" s="3" cm="1">
        <f t="array" ref="G1682">IF($A1682="","",INDEX(OpenMeteoAPI[TemperatureC],ROWS($G$2:G1682)))</f>
        <v>24.6</v>
      </c>
      <c r="H1682" s="4" cm="1">
        <f t="array" ref="H1682">IF($A1682="","",INDEX(OpenMeteoAPI[RelativeHumidityPct],ROWS($H$2:H1682))/100)</f>
        <v>0.71</v>
      </c>
      <c r="I1682" s="4" cm="1">
        <f t="array" ref="I1682">IF($A1682="","",INDEX(OpenMeteoAPI[PrecipitationProbabilityPct],ROWS($I$2:I1682))/100)</f>
        <v>0</v>
      </c>
      <c r="J1682" s="3" cm="1">
        <f t="array" ref="J1682">IF($A1682="","",INDEX(OpenMeteoAPI[PrecipitationMM],ROWS($J$2:J1682)))</f>
        <v>0</v>
      </c>
      <c r="K1682" cm="1">
        <f t="array" ref="K1682">IF($A1682="","",INDEX(OpenMeteoAPI[WeatherCode],ROWS($K$2:K1682)))</f>
        <v>0</v>
      </c>
      <c r="L1682" s="3" cm="1">
        <f t="array" ref="L1682">IF($A1682="","",INDEX(OpenMeteoAPI[WindSpeedKMH],ROWS($L$2:L1682)))</f>
        <v>1.3</v>
      </c>
    </row>
    <row r="1683" spans="1:12">
      <c r="A1683" t="str" cm="1">
        <f t="array" ref="A1683">IFERROR(INDEX(OpenMeteoAPI[City],ROWS($A$2:A1683))&amp;", "&amp;INDEX(OpenMeteoAPI[CountryCode],ROWS($A$2:A1683)),"")</f>
        <v>Rome, IT</v>
      </c>
      <c r="B1683" t="str" cm="1">
        <f t="array" ref="B1683">IF($A1683="","",INDEX(OpenMeteoAPI[LocationID],ROWS($B$2:B1683)))</f>
        <v>IT-ROM</v>
      </c>
      <c r="C1683" s="5" cm="1">
        <f t="array" ref="C1683">IF($A1683="","",INDEX(OpenMeteoAPI[ForecastDateTime],ROWS($C$2:C1683)))</f>
        <v>46210.041666666664</v>
      </c>
      <c r="D1683" t="str">
        <f t="shared" si="26"/>
        <v>1AM</v>
      </c>
      <c r="E1683" t="str" cm="1">
        <f t="array" ref="E1683">IF($K1683="","",_xlfn.IFS($K1683=0,_xlfn.UNICHAR(9728),$K1683&lt;=3,_xlfn.UNICHAR(9729),OR($K1683=45,$K1683=48),"~",AND($K1683&gt;=51,$K1683&lt;=67),_xlfn.UNICHAR(9748),AND($K1683&gt;=71,$K1683&lt;=77),_xlfn.UNICHAR(10052),AND($K1683&gt;=80,$K1683&lt;=82),_xlfn.UNICHAR(9748),AND($K1683&gt;=95,$K1683&lt;=99),_xlfn.UNICHAR(9889),TRUE,_xlfn.UNICHAR(9729)))</f>
        <v>☀</v>
      </c>
      <c r="F1683" t="str" cm="1">
        <f t="array" ref="F1683">IF($K1683="","",_xlfn.IFS($K1683=0,"Clear",$K1683&lt;=3,"Partly Cloudy",OR($K1683=45,$K1683=48),"Fog",AND($K1683&gt;=51,$K1683&lt;=67),"Drizzle",AND($K1683&gt;=71,$K1683&lt;=77),"Snow",AND($K1683&gt;=80,$K1683&lt;=82),"Rain Showers",AND($K1683&gt;=95,$K1683&lt;=99),"Thunderstorm",TRUE,"Cloudy"))</f>
        <v>Clear</v>
      </c>
      <c r="G1683" s="3" cm="1">
        <f t="array" ref="G1683">IF($A1683="","",INDEX(OpenMeteoAPI[TemperatureC],ROWS($G$2:G1683)))</f>
        <v>23.9</v>
      </c>
      <c r="H1683" s="4" cm="1">
        <f t="array" ref="H1683">IF($A1683="","",INDEX(OpenMeteoAPI[RelativeHumidityPct],ROWS($H$2:H1683))/100)</f>
        <v>0.71</v>
      </c>
      <c r="I1683" s="4" cm="1">
        <f t="array" ref="I1683">IF($A1683="","",INDEX(OpenMeteoAPI[PrecipitationProbabilityPct],ROWS($I$2:I1683))/100)</f>
        <v>0</v>
      </c>
      <c r="J1683" s="3" cm="1">
        <f t="array" ref="J1683">IF($A1683="","",INDEX(OpenMeteoAPI[PrecipitationMM],ROWS($J$2:J1683)))</f>
        <v>0</v>
      </c>
      <c r="K1683" cm="1">
        <f t="array" ref="K1683">IF($A1683="","",INDEX(OpenMeteoAPI[WeatherCode],ROWS($K$2:K1683)))</f>
        <v>0</v>
      </c>
      <c r="L1683" s="3" cm="1">
        <f t="array" ref="L1683">IF($A1683="","",INDEX(OpenMeteoAPI[WindSpeedKMH],ROWS($L$2:L1683)))</f>
        <v>2</v>
      </c>
    </row>
    <row r="1684" spans="1:12">
      <c r="A1684" t="str" cm="1">
        <f t="array" ref="A1684">IFERROR(INDEX(OpenMeteoAPI[City],ROWS($A$2:A1684))&amp;", "&amp;INDEX(OpenMeteoAPI[CountryCode],ROWS($A$2:A1684)),"")</f>
        <v>Rome, IT</v>
      </c>
      <c r="B1684" t="str" cm="1">
        <f t="array" ref="B1684">IF($A1684="","",INDEX(OpenMeteoAPI[LocationID],ROWS($B$2:B1684)))</f>
        <v>IT-ROM</v>
      </c>
      <c r="C1684" s="5" cm="1">
        <f t="array" ref="C1684">IF($A1684="","",INDEX(OpenMeteoAPI[ForecastDateTime],ROWS($C$2:C1684)))</f>
        <v>46210.083333333336</v>
      </c>
      <c r="D1684" t="str">
        <f t="shared" si="26"/>
        <v>2AM</v>
      </c>
      <c r="E1684" t="str" cm="1">
        <f t="array" ref="E1684">IF($K1684="","",_xlfn.IFS($K1684=0,_xlfn.UNICHAR(9728),$K1684&lt;=3,_xlfn.UNICHAR(9729),OR($K1684=45,$K1684=48),"~",AND($K1684&gt;=51,$K1684&lt;=67),_xlfn.UNICHAR(9748),AND($K1684&gt;=71,$K1684&lt;=77),_xlfn.UNICHAR(10052),AND($K1684&gt;=80,$K1684&lt;=82),_xlfn.UNICHAR(9748),AND($K1684&gt;=95,$K1684&lt;=99),_xlfn.UNICHAR(9889),TRUE,_xlfn.UNICHAR(9729)))</f>
        <v>☀</v>
      </c>
      <c r="F1684" t="str" cm="1">
        <f t="array" ref="F1684">IF($K1684="","",_xlfn.IFS($K1684=0,"Clear",$K1684&lt;=3,"Partly Cloudy",OR($K1684=45,$K1684=48),"Fog",AND($K1684&gt;=51,$K1684&lt;=67),"Drizzle",AND($K1684&gt;=71,$K1684&lt;=77),"Snow",AND($K1684&gt;=80,$K1684&lt;=82),"Rain Showers",AND($K1684&gt;=95,$K1684&lt;=99),"Thunderstorm",TRUE,"Cloudy"))</f>
        <v>Clear</v>
      </c>
      <c r="G1684" s="3" cm="1">
        <f t="array" ref="G1684">IF($A1684="","",INDEX(OpenMeteoAPI[TemperatureC],ROWS($G$2:G1684)))</f>
        <v>23.5</v>
      </c>
      <c r="H1684" s="4" cm="1">
        <f t="array" ref="H1684">IF($A1684="","",INDEX(OpenMeteoAPI[RelativeHumidityPct],ROWS($H$2:H1684))/100)</f>
        <v>0.75</v>
      </c>
      <c r="I1684" s="4" cm="1">
        <f t="array" ref="I1684">IF($A1684="","",INDEX(OpenMeteoAPI[PrecipitationProbabilityPct],ROWS($I$2:I1684))/100)</f>
        <v>0</v>
      </c>
      <c r="J1684" s="3" cm="1">
        <f t="array" ref="J1684">IF($A1684="","",INDEX(OpenMeteoAPI[PrecipitationMM],ROWS($J$2:J1684)))</f>
        <v>0</v>
      </c>
      <c r="K1684" cm="1">
        <f t="array" ref="K1684">IF($A1684="","",INDEX(OpenMeteoAPI[WeatherCode],ROWS($K$2:K1684)))</f>
        <v>0</v>
      </c>
      <c r="L1684" s="3" cm="1">
        <f t="array" ref="L1684">IF($A1684="","",INDEX(OpenMeteoAPI[WindSpeedKMH],ROWS($L$2:L1684)))</f>
        <v>2</v>
      </c>
    </row>
    <row r="1685" spans="1:12">
      <c r="A1685" t="str" cm="1">
        <f t="array" ref="A1685">IFERROR(INDEX(OpenMeteoAPI[City],ROWS($A$2:A1685))&amp;", "&amp;INDEX(OpenMeteoAPI[CountryCode],ROWS($A$2:A1685)),"")</f>
        <v>Rome, IT</v>
      </c>
      <c r="B1685" t="str" cm="1">
        <f t="array" ref="B1685">IF($A1685="","",INDEX(OpenMeteoAPI[LocationID],ROWS($B$2:B1685)))</f>
        <v>IT-ROM</v>
      </c>
      <c r="C1685" s="5" cm="1">
        <f t="array" ref="C1685">IF($A1685="","",INDEX(OpenMeteoAPI[ForecastDateTime],ROWS($C$2:C1685)))</f>
        <v>46210.125</v>
      </c>
      <c r="D1685" t="str">
        <f t="shared" si="26"/>
        <v>3AM</v>
      </c>
      <c r="E1685" t="str" cm="1">
        <f t="array" ref="E1685">IF($K1685="","",_xlfn.IFS($K1685=0,_xlfn.UNICHAR(9728),$K1685&lt;=3,_xlfn.UNICHAR(9729),OR($K1685=45,$K1685=48),"~",AND($K1685&gt;=51,$K1685&lt;=67),_xlfn.UNICHAR(9748),AND($K1685&gt;=71,$K1685&lt;=77),_xlfn.UNICHAR(10052),AND($K1685&gt;=80,$K1685&lt;=82),_xlfn.UNICHAR(9748),AND($K1685&gt;=95,$K1685&lt;=99),_xlfn.UNICHAR(9889),TRUE,_xlfn.UNICHAR(9729)))</f>
        <v>☀</v>
      </c>
      <c r="F1685" t="str" cm="1">
        <f t="array" ref="F1685">IF($K1685="","",_xlfn.IFS($K1685=0,"Clear",$K1685&lt;=3,"Partly Cloudy",OR($K1685=45,$K1685=48),"Fog",AND($K1685&gt;=51,$K1685&lt;=67),"Drizzle",AND($K1685&gt;=71,$K1685&lt;=77),"Snow",AND($K1685&gt;=80,$K1685&lt;=82),"Rain Showers",AND($K1685&gt;=95,$K1685&lt;=99),"Thunderstorm",TRUE,"Cloudy"))</f>
        <v>Clear</v>
      </c>
      <c r="G1685" s="3" cm="1">
        <f t="array" ref="G1685">IF($A1685="","",INDEX(OpenMeteoAPI[TemperatureC],ROWS($G$2:G1685)))</f>
        <v>23</v>
      </c>
      <c r="H1685" s="4" cm="1">
        <f t="array" ref="H1685">IF($A1685="","",INDEX(OpenMeteoAPI[RelativeHumidityPct],ROWS($H$2:H1685))/100)</f>
        <v>0.76</v>
      </c>
      <c r="I1685" s="4" cm="1">
        <f t="array" ref="I1685">IF($A1685="","",INDEX(OpenMeteoAPI[PrecipitationProbabilityPct],ROWS($I$2:I1685))/100)</f>
        <v>0</v>
      </c>
      <c r="J1685" s="3" cm="1">
        <f t="array" ref="J1685">IF($A1685="","",INDEX(OpenMeteoAPI[PrecipitationMM],ROWS($J$2:J1685)))</f>
        <v>0</v>
      </c>
      <c r="K1685" cm="1">
        <f t="array" ref="K1685">IF($A1685="","",INDEX(OpenMeteoAPI[WeatherCode],ROWS($K$2:K1685)))</f>
        <v>0</v>
      </c>
      <c r="L1685" s="3" cm="1">
        <f t="array" ref="L1685">IF($A1685="","",INDEX(OpenMeteoAPI[WindSpeedKMH],ROWS($L$2:L1685)))</f>
        <v>2</v>
      </c>
    </row>
    <row r="1686" spans="1:12">
      <c r="A1686" t="str" cm="1">
        <f t="array" ref="A1686">IFERROR(INDEX(OpenMeteoAPI[City],ROWS($A$2:A1686))&amp;", "&amp;INDEX(OpenMeteoAPI[CountryCode],ROWS($A$2:A1686)),"")</f>
        <v>Rome, IT</v>
      </c>
      <c r="B1686" t="str" cm="1">
        <f t="array" ref="B1686">IF($A1686="","",INDEX(OpenMeteoAPI[LocationID],ROWS($B$2:B1686)))</f>
        <v>IT-ROM</v>
      </c>
      <c r="C1686" s="5" cm="1">
        <f t="array" ref="C1686">IF($A1686="","",INDEX(OpenMeteoAPI[ForecastDateTime],ROWS($C$2:C1686)))</f>
        <v>46210.166666666664</v>
      </c>
      <c r="D1686" t="str">
        <f t="shared" si="26"/>
        <v>4AM</v>
      </c>
      <c r="E1686" t="str" cm="1">
        <f t="array" ref="E1686">IF($K1686="","",_xlfn.IFS($K1686=0,_xlfn.UNICHAR(9728),$K1686&lt;=3,_xlfn.UNICHAR(9729),OR($K1686=45,$K1686=48),"~",AND($K1686&gt;=51,$K1686&lt;=67),_xlfn.UNICHAR(9748),AND($K1686&gt;=71,$K1686&lt;=77),_xlfn.UNICHAR(10052),AND($K1686&gt;=80,$K1686&lt;=82),_xlfn.UNICHAR(9748),AND($K1686&gt;=95,$K1686&lt;=99),_xlfn.UNICHAR(9889),TRUE,_xlfn.UNICHAR(9729)))</f>
        <v>☀</v>
      </c>
      <c r="F1686" t="str" cm="1">
        <f t="array" ref="F1686">IF($K1686="","",_xlfn.IFS($K1686=0,"Clear",$K1686&lt;=3,"Partly Cloudy",OR($K1686=45,$K1686=48),"Fog",AND($K1686&gt;=51,$K1686&lt;=67),"Drizzle",AND($K1686&gt;=71,$K1686&lt;=77),"Snow",AND($K1686&gt;=80,$K1686&lt;=82),"Rain Showers",AND($K1686&gt;=95,$K1686&lt;=99),"Thunderstorm",TRUE,"Cloudy"))</f>
        <v>Clear</v>
      </c>
      <c r="G1686" s="3" cm="1">
        <f t="array" ref="G1686">IF($A1686="","",INDEX(OpenMeteoAPI[TemperatureC],ROWS($G$2:G1686)))</f>
        <v>22.6</v>
      </c>
      <c r="H1686" s="4" cm="1">
        <f t="array" ref="H1686">IF($A1686="","",INDEX(OpenMeteoAPI[RelativeHumidityPct],ROWS($H$2:H1686))/100)</f>
        <v>0.77</v>
      </c>
      <c r="I1686" s="4" cm="1">
        <f t="array" ref="I1686">IF($A1686="","",INDEX(OpenMeteoAPI[PrecipitationProbabilityPct],ROWS($I$2:I1686))/100)</f>
        <v>0</v>
      </c>
      <c r="J1686" s="3" cm="1">
        <f t="array" ref="J1686">IF($A1686="","",INDEX(OpenMeteoAPI[PrecipitationMM],ROWS($J$2:J1686)))</f>
        <v>0</v>
      </c>
      <c r="K1686" cm="1">
        <f t="array" ref="K1686">IF($A1686="","",INDEX(OpenMeteoAPI[WeatherCode],ROWS($K$2:K1686)))</f>
        <v>0</v>
      </c>
      <c r="L1686" s="3" cm="1">
        <f t="array" ref="L1686">IF($A1686="","",INDEX(OpenMeteoAPI[WindSpeedKMH],ROWS($L$2:L1686)))</f>
        <v>2.2999999999999998</v>
      </c>
    </row>
    <row r="1687" spans="1:12">
      <c r="A1687" t="str" cm="1">
        <f t="array" ref="A1687">IFERROR(INDEX(OpenMeteoAPI[City],ROWS($A$2:A1687))&amp;", "&amp;INDEX(OpenMeteoAPI[CountryCode],ROWS($A$2:A1687)),"")</f>
        <v>Rome, IT</v>
      </c>
      <c r="B1687" t="str" cm="1">
        <f t="array" ref="B1687">IF($A1687="","",INDEX(OpenMeteoAPI[LocationID],ROWS($B$2:B1687)))</f>
        <v>IT-ROM</v>
      </c>
      <c r="C1687" s="5" cm="1">
        <f t="array" ref="C1687">IF($A1687="","",INDEX(OpenMeteoAPI[ForecastDateTime],ROWS($C$2:C1687)))</f>
        <v>46210.208333333336</v>
      </c>
      <c r="D1687" t="str">
        <f t="shared" si="26"/>
        <v>5AM</v>
      </c>
      <c r="E1687" t="str" cm="1">
        <f t="array" ref="E1687">IF($K1687="","",_xlfn.IFS($K1687=0,_xlfn.UNICHAR(9728),$K1687&lt;=3,_xlfn.UNICHAR(9729),OR($K1687=45,$K1687=48),"~",AND($K1687&gt;=51,$K1687&lt;=67),_xlfn.UNICHAR(9748),AND($K1687&gt;=71,$K1687&lt;=77),_xlfn.UNICHAR(10052),AND($K1687&gt;=80,$K1687&lt;=82),_xlfn.UNICHAR(9748),AND($K1687&gt;=95,$K1687&lt;=99),_xlfn.UNICHAR(9889),TRUE,_xlfn.UNICHAR(9729)))</f>
        <v>☀</v>
      </c>
      <c r="F1687" t="str" cm="1">
        <f t="array" ref="F1687">IF($K1687="","",_xlfn.IFS($K1687=0,"Clear",$K1687&lt;=3,"Partly Cloudy",OR($K1687=45,$K1687=48),"Fog",AND($K1687&gt;=51,$K1687&lt;=67),"Drizzle",AND($K1687&gt;=71,$K1687&lt;=77),"Snow",AND($K1687&gt;=80,$K1687&lt;=82),"Rain Showers",AND($K1687&gt;=95,$K1687&lt;=99),"Thunderstorm",TRUE,"Cloudy"))</f>
        <v>Clear</v>
      </c>
      <c r="G1687" s="3" cm="1">
        <f t="array" ref="G1687">IF($A1687="","",INDEX(OpenMeteoAPI[TemperatureC],ROWS($G$2:G1687)))</f>
        <v>22.1</v>
      </c>
      <c r="H1687" s="4" cm="1">
        <f t="array" ref="H1687">IF($A1687="","",INDEX(OpenMeteoAPI[RelativeHumidityPct],ROWS($H$2:H1687))/100)</f>
        <v>0.73</v>
      </c>
      <c r="I1687" s="4" cm="1">
        <f t="array" ref="I1687">IF($A1687="","",INDEX(OpenMeteoAPI[PrecipitationProbabilityPct],ROWS($I$2:I1687))/100)</f>
        <v>0</v>
      </c>
      <c r="J1687" s="3" cm="1">
        <f t="array" ref="J1687">IF($A1687="","",INDEX(OpenMeteoAPI[PrecipitationMM],ROWS($J$2:J1687)))</f>
        <v>0</v>
      </c>
      <c r="K1687" cm="1">
        <f t="array" ref="K1687">IF($A1687="","",INDEX(OpenMeteoAPI[WeatherCode],ROWS($K$2:K1687)))</f>
        <v>0</v>
      </c>
      <c r="L1687" s="3" cm="1">
        <f t="array" ref="L1687">IF($A1687="","",INDEX(OpenMeteoAPI[WindSpeedKMH],ROWS($L$2:L1687)))</f>
        <v>2.8</v>
      </c>
    </row>
    <row r="1688" spans="1:12">
      <c r="A1688" t="str" cm="1">
        <f t="array" ref="A1688">IFERROR(INDEX(OpenMeteoAPI[City],ROWS($A$2:A1688))&amp;", "&amp;INDEX(OpenMeteoAPI[CountryCode],ROWS($A$2:A1688)),"")</f>
        <v>Rome, IT</v>
      </c>
      <c r="B1688" t="str" cm="1">
        <f t="array" ref="B1688">IF($A1688="","",INDEX(OpenMeteoAPI[LocationID],ROWS($B$2:B1688)))</f>
        <v>IT-ROM</v>
      </c>
      <c r="C1688" s="5" cm="1">
        <f t="array" ref="C1688">IF($A1688="","",INDEX(OpenMeteoAPI[ForecastDateTime],ROWS($C$2:C1688)))</f>
        <v>46210.25</v>
      </c>
      <c r="D1688" t="str">
        <f t="shared" si="26"/>
        <v>6AM</v>
      </c>
      <c r="E1688" t="str" cm="1">
        <f t="array" ref="E1688">IF($K1688="","",_xlfn.IFS($K1688=0,_xlfn.UNICHAR(9728),$K1688&lt;=3,_xlfn.UNICHAR(9729),OR($K1688=45,$K1688=48),"~",AND($K1688&gt;=51,$K1688&lt;=67),_xlfn.UNICHAR(9748),AND($K1688&gt;=71,$K1688&lt;=77),_xlfn.UNICHAR(10052),AND($K1688&gt;=80,$K1688&lt;=82),_xlfn.UNICHAR(9748),AND($K1688&gt;=95,$K1688&lt;=99),_xlfn.UNICHAR(9889),TRUE,_xlfn.UNICHAR(9729)))</f>
        <v>☀</v>
      </c>
      <c r="F1688" t="str" cm="1">
        <f t="array" ref="F1688">IF($K1688="","",_xlfn.IFS($K1688=0,"Clear",$K1688&lt;=3,"Partly Cloudy",OR($K1688=45,$K1688=48),"Fog",AND($K1688&gt;=51,$K1688&lt;=67),"Drizzle",AND($K1688&gt;=71,$K1688&lt;=77),"Snow",AND($K1688&gt;=80,$K1688&lt;=82),"Rain Showers",AND($K1688&gt;=95,$K1688&lt;=99),"Thunderstorm",TRUE,"Cloudy"))</f>
        <v>Clear</v>
      </c>
      <c r="G1688" s="3" cm="1">
        <f t="array" ref="G1688">IF($A1688="","",INDEX(OpenMeteoAPI[TemperatureC],ROWS($G$2:G1688)))</f>
        <v>21.8</v>
      </c>
      <c r="H1688" s="4" cm="1">
        <f t="array" ref="H1688">IF($A1688="","",INDEX(OpenMeteoAPI[RelativeHumidityPct],ROWS($H$2:H1688))/100)</f>
        <v>0.74</v>
      </c>
      <c r="I1688" s="4" cm="1">
        <f t="array" ref="I1688">IF($A1688="","",INDEX(OpenMeteoAPI[PrecipitationProbabilityPct],ROWS($I$2:I1688))/100)</f>
        <v>0</v>
      </c>
      <c r="J1688" s="3" cm="1">
        <f t="array" ref="J1688">IF($A1688="","",INDEX(OpenMeteoAPI[PrecipitationMM],ROWS($J$2:J1688)))</f>
        <v>0</v>
      </c>
      <c r="K1688" cm="1">
        <f t="array" ref="K1688">IF($A1688="","",INDEX(OpenMeteoAPI[WeatherCode],ROWS($K$2:K1688)))</f>
        <v>0</v>
      </c>
      <c r="L1688" s="3" cm="1">
        <f t="array" ref="L1688">IF($A1688="","",INDEX(OpenMeteoAPI[WindSpeedKMH],ROWS($L$2:L1688)))</f>
        <v>2.6</v>
      </c>
    </row>
    <row r="1689" spans="1:12">
      <c r="A1689" t="str" cm="1">
        <f t="array" ref="A1689">IFERROR(INDEX(OpenMeteoAPI[City],ROWS($A$2:A1689))&amp;", "&amp;INDEX(OpenMeteoAPI[CountryCode],ROWS($A$2:A1689)),"")</f>
        <v>Rome, IT</v>
      </c>
      <c r="B1689" t="str" cm="1">
        <f t="array" ref="B1689">IF($A1689="","",INDEX(OpenMeteoAPI[LocationID],ROWS($B$2:B1689)))</f>
        <v>IT-ROM</v>
      </c>
      <c r="C1689" s="5" cm="1">
        <f t="array" ref="C1689">IF($A1689="","",INDEX(OpenMeteoAPI[ForecastDateTime],ROWS($C$2:C1689)))</f>
        <v>46210.291666666664</v>
      </c>
      <c r="D1689" t="str">
        <f t="shared" si="26"/>
        <v>7AM</v>
      </c>
      <c r="E1689" t="str" cm="1">
        <f t="array" ref="E1689">IF($K1689="","",_xlfn.IFS($K1689=0,_xlfn.UNICHAR(9728),$K1689&lt;=3,_xlfn.UNICHAR(9729),OR($K1689=45,$K1689=48),"~",AND($K1689&gt;=51,$K1689&lt;=67),_xlfn.UNICHAR(9748),AND($K1689&gt;=71,$K1689&lt;=77),_xlfn.UNICHAR(10052),AND($K1689&gt;=80,$K1689&lt;=82),_xlfn.UNICHAR(9748),AND($K1689&gt;=95,$K1689&lt;=99),_xlfn.UNICHAR(9889),TRUE,_xlfn.UNICHAR(9729)))</f>
        <v>☀</v>
      </c>
      <c r="F1689" t="str" cm="1">
        <f t="array" ref="F1689">IF($K1689="","",_xlfn.IFS($K1689=0,"Clear",$K1689&lt;=3,"Partly Cloudy",OR($K1689=45,$K1689=48),"Fog",AND($K1689&gt;=51,$K1689&lt;=67),"Drizzle",AND($K1689&gt;=71,$K1689&lt;=77),"Snow",AND($K1689&gt;=80,$K1689&lt;=82),"Rain Showers",AND($K1689&gt;=95,$K1689&lt;=99),"Thunderstorm",TRUE,"Cloudy"))</f>
        <v>Clear</v>
      </c>
      <c r="G1689" s="3" cm="1">
        <f t="array" ref="G1689">IF($A1689="","",INDEX(OpenMeteoAPI[TemperatureC],ROWS($G$2:G1689)))</f>
        <v>22.1</v>
      </c>
      <c r="H1689" s="4" cm="1">
        <f t="array" ref="H1689">IF($A1689="","",INDEX(OpenMeteoAPI[RelativeHumidityPct],ROWS($H$2:H1689))/100)</f>
        <v>0.71</v>
      </c>
      <c r="I1689" s="4" cm="1">
        <f t="array" ref="I1689">IF($A1689="","",INDEX(OpenMeteoAPI[PrecipitationProbabilityPct],ROWS($I$2:I1689))/100)</f>
        <v>0</v>
      </c>
      <c r="J1689" s="3" cm="1">
        <f t="array" ref="J1689">IF($A1689="","",INDEX(OpenMeteoAPI[PrecipitationMM],ROWS($J$2:J1689)))</f>
        <v>0</v>
      </c>
      <c r="K1689" cm="1">
        <f t="array" ref="K1689">IF($A1689="","",INDEX(OpenMeteoAPI[WeatherCode],ROWS($K$2:K1689)))</f>
        <v>0</v>
      </c>
      <c r="L1689" s="3" cm="1">
        <f t="array" ref="L1689">IF($A1689="","",INDEX(OpenMeteoAPI[WindSpeedKMH],ROWS($L$2:L1689)))</f>
        <v>2.7</v>
      </c>
    </row>
    <row r="1690" spans="1:12">
      <c r="A1690" t="str" cm="1">
        <f t="array" ref="A1690">IFERROR(INDEX(OpenMeteoAPI[City],ROWS($A$2:A1690))&amp;", "&amp;INDEX(OpenMeteoAPI[CountryCode],ROWS($A$2:A1690)),"")</f>
        <v>Rome, IT</v>
      </c>
      <c r="B1690" t="str" cm="1">
        <f t="array" ref="B1690">IF($A1690="","",INDEX(OpenMeteoAPI[LocationID],ROWS($B$2:B1690)))</f>
        <v>IT-ROM</v>
      </c>
      <c r="C1690" s="5" cm="1">
        <f t="array" ref="C1690">IF($A1690="","",INDEX(OpenMeteoAPI[ForecastDateTime],ROWS($C$2:C1690)))</f>
        <v>46210.333333333336</v>
      </c>
      <c r="D1690" t="str">
        <f t="shared" si="26"/>
        <v>8AM</v>
      </c>
      <c r="E1690" t="str" cm="1">
        <f t="array" ref="E1690">IF($K1690="","",_xlfn.IFS($K1690=0,_xlfn.UNICHAR(9728),$K1690&lt;=3,_xlfn.UNICHAR(9729),OR($K1690=45,$K1690=48),"~",AND($K1690&gt;=51,$K1690&lt;=67),_xlfn.UNICHAR(9748),AND($K1690&gt;=71,$K1690&lt;=77),_xlfn.UNICHAR(10052),AND($K1690&gt;=80,$K1690&lt;=82),_xlfn.UNICHAR(9748),AND($K1690&gt;=95,$K1690&lt;=99),_xlfn.UNICHAR(9889),TRUE,_xlfn.UNICHAR(9729)))</f>
        <v>☀</v>
      </c>
      <c r="F1690" t="str" cm="1">
        <f t="array" ref="F1690">IF($K1690="","",_xlfn.IFS($K1690=0,"Clear",$K1690&lt;=3,"Partly Cloudy",OR($K1690=45,$K1690=48),"Fog",AND($K1690&gt;=51,$K1690&lt;=67),"Drizzle",AND($K1690&gt;=71,$K1690&lt;=77),"Snow",AND($K1690&gt;=80,$K1690&lt;=82),"Rain Showers",AND($K1690&gt;=95,$K1690&lt;=99),"Thunderstorm",TRUE,"Cloudy"))</f>
        <v>Clear</v>
      </c>
      <c r="G1690" s="3" cm="1">
        <f t="array" ref="G1690">IF($A1690="","",INDEX(OpenMeteoAPI[TemperatureC],ROWS($G$2:G1690)))</f>
        <v>23.8</v>
      </c>
      <c r="H1690" s="4" cm="1">
        <f t="array" ref="H1690">IF($A1690="","",INDEX(OpenMeteoAPI[RelativeHumidityPct],ROWS($H$2:H1690))/100)</f>
        <v>0.61</v>
      </c>
      <c r="I1690" s="4" cm="1">
        <f t="array" ref="I1690">IF($A1690="","",INDEX(OpenMeteoAPI[PrecipitationProbabilityPct],ROWS($I$2:I1690))/100)</f>
        <v>0</v>
      </c>
      <c r="J1690" s="3" cm="1">
        <f t="array" ref="J1690">IF($A1690="","",INDEX(OpenMeteoAPI[PrecipitationMM],ROWS($J$2:J1690)))</f>
        <v>0</v>
      </c>
      <c r="K1690" cm="1">
        <f t="array" ref="K1690">IF($A1690="","",INDEX(OpenMeteoAPI[WeatherCode],ROWS($K$2:K1690)))</f>
        <v>0</v>
      </c>
      <c r="L1690" s="3" cm="1">
        <f t="array" ref="L1690">IF($A1690="","",INDEX(OpenMeteoAPI[WindSpeedKMH],ROWS($L$2:L1690)))</f>
        <v>3.3</v>
      </c>
    </row>
    <row r="1691" spans="1:12">
      <c r="A1691" t="str" cm="1">
        <f t="array" ref="A1691">IFERROR(INDEX(OpenMeteoAPI[City],ROWS($A$2:A1691))&amp;", "&amp;INDEX(OpenMeteoAPI[CountryCode],ROWS($A$2:A1691)),"")</f>
        <v>Rome, IT</v>
      </c>
      <c r="B1691" t="str" cm="1">
        <f t="array" ref="B1691">IF($A1691="","",INDEX(OpenMeteoAPI[LocationID],ROWS($B$2:B1691)))</f>
        <v>IT-ROM</v>
      </c>
      <c r="C1691" s="5" cm="1">
        <f t="array" ref="C1691">IF($A1691="","",INDEX(OpenMeteoAPI[ForecastDateTime],ROWS($C$2:C1691)))</f>
        <v>46210.375</v>
      </c>
      <c r="D1691" t="str">
        <f t="shared" si="26"/>
        <v>9AM</v>
      </c>
      <c r="E1691" t="str" cm="1">
        <f t="array" ref="E1691">IF($K1691="","",_xlfn.IFS($K1691=0,_xlfn.UNICHAR(9728),$K1691&lt;=3,_xlfn.UNICHAR(9729),OR($K1691=45,$K1691=48),"~",AND($K1691&gt;=51,$K1691&lt;=67),_xlfn.UNICHAR(9748),AND($K1691&gt;=71,$K1691&lt;=77),_xlfn.UNICHAR(10052),AND($K1691&gt;=80,$K1691&lt;=82),_xlfn.UNICHAR(9748),AND($K1691&gt;=95,$K1691&lt;=99),_xlfn.UNICHAR(9889),TRUE,_xlfn.UNICHAR(9729)))</f>
        <v>☀</v>
      </c>
      <c r="F1691" t="str" cm="1">
        <f t="array" ref="F1691">IF($K1691="","",_xlfn.IFS($K1691=0,"Clear",$K1691&lt;=3,"Partly Cloudy",OR($K1691=45,$K1691=48),"Fog",AND($K1691&gt;=51,$K1691&lt;=67),"Drizzle",AND($K1691&gt;=71,$K1691&lt;=77),"Snow",AND($K1691&gt;=80,$K1691&lt;=82),"Rain Showers",AND($K1691&gt;=95,$K1691&lt;=99),"Thunderstorm",TRUE,"Cloudy"))</f>
        <v>Clear</v>
      </c>
      <c r="G1691" s="3" cm="1">
        <f t="array" ref="G1691">IF($A1691="","",INDEX(OpenMeteoAPI[TemperatureC],ROWS($G$2:G1691)))</f>
        <v>26.2</v>
      </c>
      <c r="H1691" s="4" cm="1">
        <f t="array" ref="H1691">IF($A1691="","",INDEX(OpenMeteoAPI[RelativeHumidityPct],ROWS($H$2:H1691))/100)</f>
        <v>0.52</v>
      </c>
      <c r="I1691" s="4" cm="1">
        <f t="array" ref="I1691">IF($A1691="","",INDEX(OpenMeteoAPI[PrecipitationProbabilityPct],ROWS($I$2:I1691))/100)</f>
        <v>0</v>
      </c>
      <c r="J1691" s="3" cm="1">
        <f t="array" ref="J1691">IF($A1691="","",INDEX(OpenMeteoAPI[PrecipitationMM],ROWS($J$2:J1691)))</f>
        <v>0</v>
      </c>
      <c r="K1691" cm="1">
        <f t="array" ref="K1691">IF($A1691="","",INDEX(OpenMeteoAPI[WeatherCode],ROWS($K$2:K1691)))</f>
        <v>0</v>
      </c>
      <c r="L1691" s="3" cm="1">
        <f t="array" ref="L1691">IF($A1691="","",INDEX(OpenMeteoAPI[WindSpeedKMH],ROWS($L$2:L1691)))</f>
        <v>3.2</v>
      </c>
    </row>
    <row r="1692" spans="1:12">
      <c r="A1692" t="str" cm="1">
        <f t="array" ref="A1692">IFERROR(INDEX(OpenMeteoAPI[City],ROWS($A$2:A1692))&amp;", "&amp;INDEX(OpenMeteoAPI[CountryCode],ROWS($A$2:A1692)),"")</f>
        <v>Rome, IT</v>
      </c>
      <c r="B1692" t="str" cm="1">
        <f t="array" ref="B1692">IF($A1692="","",INDEX(OpenMeteoAPI[LocationID],ROWS($B$2:B1692)))</f>
        <v>IT-ROM</v>
      </c>
      <c r="C1692" s="5" cm="1">
        <f t="array" ref="C1692">IF($A1692="","",INDEX(OpenMeteoAPI[ForecastDateTime],ROWS($C$2:C1692)))</f>
        <v>46210.416666666664</v>
      </c>
      <c r="D1692" t="str">
        <f t="shared" si="26"/>
        <v>10AM</v>
      </c>
      <c r="E1692" t="str" cm="1">
        <f t="array" ref="E1692">IF($K1692="","",_xlfn.IFS($K1692=0,_xlfn.UNICHAR(9728),$K1692&lt;=3,_xlfn.UNICHAR(9729),OR($K1692=45,$K1692=48),"~",AND($K1692&gt;=51,$K1692&lt;=67),_xlfn.UNICHAR(9748),AND($K1692&gt;=71,$K1692&lt;=77),_xlfn.UNICHAR(10052),AND($K1692&gt;=80,$K1692&lt;=82),_xlfn.UNICHAR(9748),AND($K1692&gt;=95,$K1692&lt;=99),_xlfn.UNICHAR(9889),TRUE,_xlfn.UNICHAR(9729)))</f>
        <v>☀</v>
      </c>
      <c r="F1692" t="str" cm="1">
        <f t="array" ref="F1692">IF($K1692="","",_xlfn.IFS($K1692=0,"Clear",$K1692&lt;=3,"Partly Cloudy",OR($K1692=45,$K1692=48),"Fog",AND($K1692&gt;=51,$K1692&lt;=67),"Drizzle",AND($K1692&gt;=71,$K1692&lt;=77),"Snow",AND($K1692&gt;=80,$K1692&lt;=82),"Rain Showers",AND($K1692&gt;=95,$K1692&lt;=99),"Thunderstorm",TRUE,"Cloudy"))</f>
        <v>Clear</v>
      </c>
      <c r="G1692" s="3" cm="1">
        <f t="array" ref="G1692">IF($A1692="","",INDEX(OpenMeteoAPI[TemperatureC],ROWS($G$2:G1692)))</f>
        <v>28.6</v>
      </c>
      <c r="H1692" s="4" cm="1">
        <f t="array" ref="H1692">IF($A1692="","",INDEX(OpenMeteoAPI[RelativeHumidityPct],ROWS($H$2:H1692))/100)</f>
        <v>0.42</v>
      </c>
      <c r="I1692" s="4" cm="1">
        <f t="array" ref="I1692">IF($A1692="","",INDEX(OpenMeteoAPI[PrecipitationProbabilityPct],ROWS($I$2:I1692))/100)</f>
        <v>0</v>
      </c>
      <c r="J1692" s="3" cm="1">
        <f t="array" ref="J1692">IF($A1692="","",INDEX(OpenMeteoAPI[PrecipitationMM],ROWS($J$2:J1692)))</f>
        <v>0</v>
      </c>
      <c r="K1692" cm="1">
        <f t="array" ref="K1692">IF($A1692="","",INDEX(OpenMeteoAPI[WeatherCode],ROWS($K$2:K1692)))</f>
        <v>0</v>
      </c>
      <c r="L1692" s="3" cm="1">
        <f t="array" ref="L1692">IF($A1692="","",INDEX(OpenMeteoAPI[WindSpeedKMH],ROWS($L$2:L1692)))</f>
        <v>1.8</v>
      </c>
    </row>
    <row r="1693" spans="1:12">
      <c r="A1693" t="str" cm="1">
        <f t="array" ref="A1693">IFERROR(INDEX(OpenMeteoAPI[City],ROWS($A$2:A1693))&amp;", "&amp;INDEX(OpenMeteoAPI[CountryCode],ROWS($A$2:A1693)),"")</f>
        <v>Rome, IT</v>
      </c>
      <c r="B1693" t="str" cm="1">
        <f t="array" ref="B1693">IF($A1693="","",INDEX(OpenMeteoAPI[LocationID],ROWS($B$2:B1693)))</f>
        <v>IT-ROM</v>
      </c>
      <c r="C1693" s="5" cm="1">
        <f t="array" ref="C1693">IF($A1693="","",INDEX(OpenMeteoAPI[ForecastDateTime],ROWS($C$2:C1693)))</f>
        <v>46210.458333333336</v>
      </c>
      <c r="D1693" t="str">
        <f t="shared" si="26"/>
        <v>11AM</v>
      </c>
      <c r="E1693" t="str" cm="1">
        <f t="array" ref="E1693">IF($K1693="","",_xlfn.IFS($K1693=0,_xlfn.UNICHAR(9728),$K1693&lt;=3,_xlfn.UNICHAR(9729),OR($K1693=45,$K1693=48),"~",AND($K1693&gt;=51,$K1693&lt;=67),_xlfn.UNICHAR(9748),AND($K1693&gt;=71,$K1693&lt;=77),_xlfn.UNICHAR(10052),AND($K1693&gt;=80,$K1693&lt;=82),_xlfn.UNICHAR(9748),AND($K1693&gt;=95,$K1693&lt;=99),_xlfn.UNICHAR(9889),TRUE,_xlfn.UNICHAR(9729)))</f>
        <v>☀</v>
      </c>
      <c r="F1693" t="str" cm="1">
        <f t="array" ref="F1693">IF($K1693="","",_xlfn.IFS($K1693=0,"Clear",$K1693&lt;=3,"Partly Cloudy",OR($K1693=45,$K1693=48),"Fog",AND($K1693&gt;=51,$K1693&lt;=67),"Drizzle",AND($K1693&gt;=71,$K1693&lt;=77),"Snow",AND($K1693&gt;=80,$K1693&lt;=82),"Rain Showers",AND($K1693&gt;=95,$K1693&lt;=99),"Thunderstorm",TRUE,"Cloudy"))</f>
        <v>Clear</v>
      </c>
      <c r="G1693" s="3" cm="1">
        <f t="array" ref="G1693">IF($A1693="","",INDEX(OpenMeteoAPI[TemperatureC],ROWS($G$2:G1693)))</f>
        <v>30.6</v>
      </c>
      <c r="H1693" s="4" cm="1">
        <f t="array" ref="H1693">IF($A1693="","",INDEX(OpenMeteoAPI[RelativeHumidityPct],ROWS($H$2:H1693))/100)</f>
        <v>0.39</v>
      </c>
      <c r="I1693" s="4" cm="1">
        <f t="array" ref="I1693">IF($A1693="","",INDEX(OpenMeteoAPI[PrecipitationProbabilityPct],ROWS($I$2:I1693))/100)</f>
        <v>0</v>
      </c>
      <c r="J1693" s="3" cm="1">
        <f t="array" ref="J1693">IF($A1693="","",INDEX(OpenMeteoAPI[PrecipitationMM],ROWS($J$2:J1693)))</f>
        <v>0</v>
      </c>
      <c r="K1693" cm="1">
        <f t="array" ref="K1693">IF($A1693="","",INDEX(OpenMeteoAPI[WeatherCode],ROWS($K$2:K1693)))</f>
        <v>0</v>
      </c>
      <c r="L1693" s="3" cm="1">
        <f t="array" ref="L1693">IF($A1693="","",INDEX(OpenMeteoAPI[WindSpeedKMH],ROWS($L$2:L1693)))</f>
        <v>4</v>
      </c>
    </row>
    <row r="1694" spans="1:12">
      <c r="A1694" t="str" cm="1">
        <f t="array" ref="A1694">IFERROR(INDEX(OpenMeteoAPI[City],ROWS($A$2:A1694))&amp;", "&amp;INDEX(OpenMeteoAPI[CountryCode],ROWS($A$2:A1694)),"")</f>
        <v>Rome, IT</v>
      </c>
      <c r="B1694" t="str" cm="1">
        <f t="array" ref="B1694">IF($A1694="","",INDEX(OpenMeteoAPI[LocationID],ROWS($B$2:B1694)))</f>
        <v>IT-ROM</v>
      </c>
      <c r="C1694" s="5" cm="1">
        <f t="array" ref="C1694">IF($A1694="","",INDEX(OpenMeteoAPI[ForecastDateTime],ROWS($C$2:C1694)))</f>
        <v>46210.5</v>
      </c>
      <c r="D1694" t="str">
        <f t="shared" si="26"/>
        <v>12PM</v>
      </c>
      <c r="E1694" t="str" cm="1">
        <f t="array" ref="E1694">IF($K1694="","",_xlfn.IFS($K1694=0,_xlfn.UNICHAR(9728),$K1694&lt;=3,_xlfn.UNICHAR(9729),OR($K1694=45,$K1694=48),"~",AND($K1694&gt;=51,$K1694&lt;=67),_xlfn.UNICHAR(9748),AND($K1694&gt;=71,$K1694&lt;=77),_xlfn.UNICHAR(10052),AND($K1694&gt;=80,$K1694&lt;=82),_xlfn.UNICHAR(9748),AND($K1694&gt;=95,$K1694&lt;=99),_xlfn.UNICHAR(9889),TRUE,_xlfn.UNICHAR(9729)))</f>
        <v>☀</v>
      </c>
      <c r="F1694" t="str" cm="1">
        <f t="array" ref="F1694">IF($K1694="","",_xlfn.IFS($K1694=0,"Clear",$K1694&lt;=3,"Partly Cloudy",OR($K1694=45,$K1694=48),"Fog",AND($K1694&gt;=51,$K1694&lt;=67),"Drizzle",AND($K1694&gt;=71,$K1694&lt;=77),"Snow",AND($K1694&gt;=80,$K1694&lt;=82),"Rain Showers",AND($K1694&gt;=95,$K1694&lt;=99),"Thunderstorm",TRUE,"Cloudy"))</f>
        <v>Clear</v>
      </c>
      <c r="G1694" s="3" cm="1">
        <f t="array" ref="G1694">IF($A1694="","",INDEX(OpenMeteoAPI[TemperatureC],ROWS($G$2:G1694)))</f>
        <v>32</v>
      </c>
      <c r="H1694" s="4" cm="1">
        <f t="array" ref="H1694">IF($A1694="","",INDEX(OpenMeteoAPI[RelativeHumidityPct],ROWS($H$2:H1694))/100)</f>
        <v>0.39</v>
      </c>
      <c r="I1694" s="4" cm="1">
        <f t="array" ref="I1694">IF($A1694="","",INDEX(OpenMeteoAPI[PrecipitationProbabilityPct],ROWS($I$2:I1694))/100)</f>
        <v>0</v>
      </c>
      <c r="J1694" s="3" cm="1">
        <f t="array" ref="J1694">IF($A1694="","",INDEX(OpenMeteoAPI[PrecipitationMM],ROWS($J$2:J1694)))</f>
        <v>0</v>
      </c>
      <c r="K1694" cm="1">
        <f t="array" ref="K1694">IF($A1694="","",INDEX(OpenMeteoAPI[WeatherCode],ROWS($K$2:K1694)))</f>
        <v>0</v>
      </c>
      <c r="L1694" s="3" cm="1">
        <f t="array" ref="L1694">IF($A1694="","",INDEX(OpenMeteoAPI[WindSpeedKMH],ROWS($L$2:L1694)))</f>
        <v>7.2</v>
      </c>
    </row>
    <row r="1695" spans="1:12">
      <c r="A1695" t="str" cm="1">
        <f t="array" ref="A1695">IFERROR(INDEX(OpenMeteoAPI[City],ROWS($A$2:A1695))&amp;", "&amp;INDEX(OpenMeteoAPI[CountryCode],ROWS($A$2:A1695)),"")</f>
        <v>Rome, IT</v>
      </c>
      <c r="B1695" t="str" cm="1">
        <f t="array" ref="B1695">IF($A1695="","",INDEX(OpenMeteoAPI[LocationID],ROWS($B$2:B1695)))</f>
        <v>IT-ROM</v>
      </c>
      <c r="C1695" s="5" cm="1">
        <f t="array" ref="C1695">IF($A1695="","",INDEX(OpenMeteoAPI[ForecastDateTime],ROWS($C$2:C1695)))</f>
        <v>46210.541666666664</v>
      </c>
      <c r="D1695" t="str">
        <f t="shared" si="26"/>
        <v>1PM</v>
      </c>
      <c r="E1695" t="str" cm="1">
        <f t="array" ref="E1695">IF($K1695="","",_xlfn.IFS($K1695=0,_xlfn.UNICHAR(9728),$K1695&lt;=3,_xlfn.UNICHAR(9729),OR($K1695=45,$K1695=48),"~",AND($K1695&gt;=51,$K1695&lt;=67),_xlfn.UNICHAR(9748),AND($K1695&gt;=71,$K1695&lt;=77),_xlfn.UNICHAR(10052),AND($K1695&gt;=80,$K1695&lt;=82),_xlfn.UNICHAR(9748),AND($K1695&gt;=95,$K1695&lt;=99),_xlfn.UNICHAR(9889),TRUE,_xlfn.UNICHAR(9729)))</f>
        <v>☀</v>
      </c>
      <c r="F1695" t="str" cm="1">
        <f t="array" ref="F1695">IF($K1695="","",_xlfn.IFS($K1695=0,"Clear",$K1695&lt;=3,"Partly Cloudy",OR($K1695=45,$K1695=48),"Fog",AND($K1695&gt;=51,$K1695&lt;=67),"Drizzle",AND($K1695&gt;=71,$K1695&lt;=77),"Snow",AND($K1695&gt;=80,$K1695&lt;=82),"Rain Showers",AND($K1695&gt;=95,$K1695&lt;=99),"Thunderstorm",TRUE,"Cloudy"))</f>
        <v>Clear</v>
      </c>
      <c r="G1695" s="3" cm="1">
        <f t="array" ref="G1695">IF($A1695="","",INDEX(OpenMeteoAPI[TemperatureC],ROWS($G$2:G1695)))</f>
        <v>32.9</v>
      </c>
      <c r="H1695" s="4" cm="1">
        <f t="array" ref="H1695">IF($A1695="","",INDEX(OpenMeteoAPI[RelativeHumidityPct],ROWS($H$2:H1695))/100)</f>
        <v>0.41</v>
      </c>
      <c r="I1695" s="4" cm="1">
        <f t="array" ref="I1695">IF($A1695="","",INDEX(OpenMeteoAPI[PrecipitationProbabilityPct],ROWS($I$2:I1695))/100)</f>
        <v>0</v>
      </c>
      <c r="J1695" s="3" cm="1">
        <f t="array" ref="J1695">IF($A1695="","",INDEX(OpenMeteoAPI[PrecipitationMM],ROWS($J$2:J1695)))</f>
        <v>0</v>
      </c>
      <c r="K1695" cm="1">
        <f t="array" ref="K1695">IF($A1695="","",INDEX(OpenMeteoAPI[WeatherCode],ROWS($K$2:K1695)))</f>
        <v>0</v>
      </c>
      <c r="L1695" s="3" cm="1">
        <f t="array" ref="L1695">IF($A1695="","",INDEX(OpenMeteoAPI[WindSpeedKMH],ROWS($L$2:L1695)))</f>
        <v>11.4</v>
      </c>
    </row>
    <row r="1696" spans="1:12">
      <c r="A1696" t="str" cm="1">
        <f t="array" ref="A1696">IFERROR(INDEX(OpenMeteoAPI[City],ROWS($A$2:A1696))&amp;", "&amp;INDEX(OpenMeteoAPI[CountryCode],ROWS($A$2:A1696)),"")</f>
        <v>Rome, IT</v>
      </c>
      <c r="B1696" t="str" cm="1">
        <f t="array" ref="B1696">IF($A1696="","",INDEX(OpenMeteoAPI[LocationID],ROWS($B$2:B1696)))</f>
        <v>IT-ROM</v>
      </c>
      <c r="C1696" s="5" cm="1">
        <f t="array" ref="C1696">IF($A1696="","",INDEX(OpenMeteoAPI[ForecastDateTime],ROWS($C$2:C1696)))</f>
        <v>46210.583333333336</v>
      </c>
      <c r="D1696" t="str">
        <f t="shared" si="26"/>
        <v>2PM</v>
      </c>
      <c r="E1696" t="str" cm="1">
        <f t="array" ref="E1696">IF($K1696="","",_xlfn.IFS($K1696=0,_xlfn.UNICHAR(9728),$K1696&lt;=3,_xlfn.UNICHAR(9729),OR($K1696=45,$K1696=48),"~",AND($K1696&gt;=51,$K1696&lt;=67),_xlfn.UNICHAR(9748),AND($K1696&gt;=71,$K1696&lt;=77),_xlfn.UNICHAR(10052),AND($K1696&gt;=80,$K1696&lt;=82),_xlfn.UNICHAR(9748),AND($K1696&gt;=95,$K1696&lt;=99),_xlfn.UNICHAR(9889),TRUE,_xlfn.UNICHAR(9729)))</f>
        <v>☁</v>
      </c>
      <c r="F1696" t="str" cm="1">
        <f t="array" ref="F1696">IF($K1696="","",_xlfn.IFS($K1696=0,"Clear",$K1696&lt;=3,"Partly Cloudy",OR($K1696=45,$K1696=48),"Fog",AND($K1696&gt;=51,$K1696&lt;=67),"Drizzle",AND($K1696&gt;=71,$K1696&lt;=77),"Snow",AND($K1696&gt;=80,$K1696&lt;=82),"Rain Showers",AND($K1696&gt;=95,$K1696&lt;=99),"Thunderstorm",TRUE,"Cloudy"))</f>
        <v>Partly Cloudy</v>
      </c>
      <c r="G1696" s="3" cm="1">
        <f t="array" ref="G1696">IF($A1696="","",INDEX(OpenMeteoAPI[TemperatureC],ROWS($G$2:G1696)))</f>
        <v>33</v>
      </c>
      <c r="H1696" s="4" cm="1">
        <f t="array" ref="H1696">IF($A1696="","",INDEX(OpenMeteoAPI[RelativeHumidityPct],ROWS($H$2:H1696))/100)</f>
        <v>0.43</v>
      </c>
      <c r="I1696" s="4" cm="1">
        <f t="array" ref="I1696">IF($A1696="","",INDEX(OpenMeteoAPI[PrecipitationProbabilityPct],ROWS($I$2:I1696))/100)</f>
        <v>0</v>
      </c>
      <c r="J1696" s="3" cm="1">
        <f t="array" ref="J1696">IF($A1696="","",INDEX(OpenMeteoAPI[PrecipitationMM],ROWS($J$2:J1696)))</f>
        <v>0</v>
      </c>
      <c r="K1696" cm="1">
        <f t="array" ref="K1696">IF($A1696="","",INDEX(OpenMeteoAPI[WeatherCode],ROWS($K$2:K1696)))</f>
        <v>1</v>
      </c>
      <c r="L1696" s="3" cm="1">
        <f t="array" ref="L1696">IF($A1696="","",INDEX(OpenMeteoAPI[WindSpeedKMH],ROWS($L$2:L1696)))</f>
        <v>14.3</v>
      </c>
    </row>
    <row r="1697" spans="1:12">
      <c r="A1697" t="str" cm="1">
        <f t="array" ref="A1697">IFERROR(INDEX(OpenMeteoAPI[City],ROWS($A$2:A1697))&amp;", "&amp;INDEX(OpenMeteoAPI[CountryCode],ROWS($A$2:A1697)),"")</f>
        <v>Rome, IT</v>
      </c>
      <c r="B1697" t="str" cm="1">
        <f t="array" ref="B1697">IF($A1697="","",INDEX(OpenMeteoAPI[LocationID],ROWS($B$2:B1697)))</f>
        <v>IT-ROM</v>
      </c>
      <c r="C1697" s="5" cm="1">
        <f t="array" ref="C1697">IF($A1697="","",INDEX(OpenMeteoAPI[ForecastDateTime],ROWS($C$2:C1697)))</f>
        <v>46210.625</v>
      </c>
      <c r="D1697" t="str">
        <f t="shared" si="26"/>
        <v>3PM</v>
      </c>
      <c r="E1697" t="str" cm="1">
        <f t="array" ref="E1697">IF($K1697="","",_xlfn.IFS($K1697=0,_xlfn.UNICHAR(9728),$K1697&lt;=3,_xlfn.UNICHAR(9729),OR($K1697=45,$K1697=48),"~",AND($K1697&gt;=51,$K1697&lt;=67),_xlfn.UNICHAR(9748),AND($K1697&gt;=71,$K1697&lt;=77),_xlfn.UNICHAR(10052),AND($K1697&gt;=80,$K1697&lt;=82),_xlfn.UNICHAR(9748),AND($K1697&gt;=95,$K1697&lt;=99),_xlfn.UNICHAR(9889),TRUE,_xlfn.UNICHAR(9729)))</f>
        <v>☁</v>
      </c>
      <c r="F1697" t="str" cm="1">
        <f t="array" ref="F1697">IF($K1697="","",_xlfn.IFS($K1697=0,"Clear",$K1697&lt;=3,"Partly Cloudy",OR($K1697=45,$K1697=48),"Fog",AND($K1697&gt;=51,$K1697&lt;=67),"Drizzle",AND($K1697&gt;=71,$K1697&lt;=77),"Snow",AND($K1697&gt;=80,$K1697&lt;=82),"Rain Showers",AND($K1697&gt;=95,$K1697&lt;=99),"Thunderstorm",TRUE,"Cloudy"))</f>
        <v>Partly Cloudy</v>
      </c>
      <c r="G1697" s="3" cm="1">
        <f t="array" ref="G1697">IF($A1697="","",INDEX(OpenMeteoAPI[TemperatureC],ROWS($G$2:G1697)))</f>
        <v>32.5</v>
      </c>
      <c r="H1697" s="4" cm="1">
        <f t="array" ref="H1697">IF($A1697="","",INDEX(OpenMeteoAPI[RelativeHumidityPct],ROWS($H$2:H1697))/100)</f>
        <v>0.44</v>
      </c>
      <c r="I1697" s="4" cm="1">
        <f t="array" ref="I1697">IF($A1697="","",INDEX(OpenMeteoAPI[PrecipitationProbabilityPct],ROWS($I$2:I1697))/100)</f>
        <v>0</v>
      </c>
      <c r="J1697" s="3" cm="1">
        <f t="array" ref="J1697">IF($A1697="","",INDEX(OpenMeteoAPI[PrecipitationMM],ROWS($J$2:J1697)))</f>
        <v>0</v>
      </c>
      <c r="K1697" cm="1">
        <f t="array" ref="K1697">IF($A1697="","",INDEX(OpenMeteoAPI[WeatherCode],ROWS($K$2:K1697)))</f>
        <v>1</v>
      </c>
      <c r="L1697" s="3" cm="1">
        <f t="array" ref="L1697">IF($A1697="","",INDEX(OpenMeteoAPI[WindSpeedKMH],ROWS($L$2:L1697)))</f>
        <v>14.8</v>
      </c>
    </row>
    <row r="1698" spans="1:12">
      <c r="A1698" t="str" cm="1">
        <f t="array" ref="A1698">IFERROR(INDEX(OpenMeteoAPI[City],ROWS($A$2:A1698))&amp;", "&amp;INDEX(OpenMeteoAPI[CountryCode],ROWS($A$2:A1698)),"")</f>
        <v>Rome, IT</v>
      </c>
      <c r="B1698" t="str" cm="1">
        <f t="array" ref="B1698">IF($A1698="","",INDEX(OpenMeteoAPI[LocationID],ROWS($B$2:B1698)))</f>
        <v>IT-ROM</v>
      </c>
      <c r="C1698" s="5" cm="1">
        <f t="array" ref="C1698">IF($A1698="","",INDEX(OpenMeteoAPI[ForecastDateTime],ROWS($C$2:C1698)))</f>
        <v>46210.666666666664</v>
      </c>
      <c r="D1698" t="str">
        <f t="shared" si="26"/>
        <v>4PM</v>
      </c>
      <c r="E1698" t="str" cm="1">
        <f t="array" ref="E1698">IF($K1698="","",_xlfn.IFS($K1698=0,_xlfn.UNICHAR(9728),$K1698&lt;=3,_xlfn.UNICHAR(9729),OR($K1698=45,$K1698=48),"~",AND($K1698&gt;=51,$K1698&lt;=67),_xlfn.UNICHAR(9748),AND($K1698&gt;=71,$K1698&lt;=77),_xlfn.UNICHAR(10052),AND($K1698&gt;=80,$K1698&lt;=82),_xlfn.UNICHAR(9748),AND($K1698&gt;=95,$K1698&lt;=99),_xlfn.UNICHAR(9889),TRUE,_xlfn.UNICHAR(9729)))</f>
        <v>☀</v>
      </c>
      <c r="F1698" t="str" cm="1">
        <f t="array" ref="F1698">IF($K1698="","",_xlfn.IFS($K1698=0,"Clear",$K1698&lt;=3,"Partly Cloudy",OR($K1698=45,$K1698=48),"Fog",AND($K1698&gt;=51,$K1698&lt;=67),"Drizzle",AND($K1698&gt;=71,$K1698&lt;=77),"Snow",AND($K1698&gt;=80,$K1698&lt;=82),"Rain Showers",AND($K1698&gt;=95,$K1698&lt;=99),"Thunderstorm",TRUE,"Cloudy"))</f>
        <v>Clear</v>
      </c>
      <c r="G1698" s="3" cm="1">
        <f t="array" ref="G1698">IF($A1698="","",INDEX(OpenMeteoAPI[TemperatureC],ROWS($G$2:G1698)))</f>
        <v>32</v>
      </c>
      <c r="H1698" s="4" cm="1">
        <f t="array" ref="H1698">IF($A1698="","",INDEX(OpenMeteoAPI[RelativeHumidityPct],ROWS($H$2:H1698))/100)</f>
        <v>0.45</v>
      </c>
      <c r="I1698" s="4" cm="1">
        <f t="array" ref="I1698">IF($A1698="","",INDEX(OpenMeteoAPI[PrecipitationProbabilityPct],ROWS($I$2:I1698))/100)</f>
        <v>0</v>
      </c>
      <c r="J1698" s="3" cm="1">
        <f t="array" ref="J1698">IF($A1698="","",INDEX(OpenMeteoAPI[PrecipitationMM],ROWS($J$2:J1698)))</f>
        <v>0</v>
      </c>
      <c r="K1698" cm="1">
        <f t="array" ref="K1698">IF($A1698="","",INDEX(OpenMeteoAPI[WeatherCode],ROWS($K$2:K1698)))</f>
        <v>0</v>
      </c>
      <c r="L1698" s="3" cm="1">
        <f t="array" ref="L1698">IF($A1698="","",INDEX(OpenMeteoAPI[WindSpeedKMH],ROWS($L$2:L1698)))</f>
        <v>15.9</v>
      </c>
    </row>
    <row r="1699" spans="1:12">
      <c r="A1699" t="str" cm="1">
        <f t="array" ref="A1699">IFERROR(INDEX(OpenMeteoAPI[City],ROWS($A$2:A1699))&amp;", "&amp;INDEX(OpenMeteoAPI[CountryCode],ROWS($A$2:A1699)),"")</f>
        <v>Rome, IT</v>
      </c>
      <c r="B1699" t="str" cm="1">
        <f t="array" ref="B1699">IF($A1699="","",INDEX(OpenMeteoAPI[LocationID],ROWS($B$2:B1699)))</f>
        <v>IT-ROM</v>
      </c>
      <c r="C1699" s="5" cm="1">
        <f t="array" ref="C1699">IF($A1699="","",INDEX(OpenMeteoAPI[ForecastDateTime],ROWS($C$2:C1699)))</f>
        <v>46210.708333333336</v>
      </c>
      <c r="D1699" t="str">
        <f t="shared" si="26"/>
        <v>5PM</v>
      </c>
      <c r="E1699" t="str" cm="1">
        <f t="array" ref="E1699">IF($K1699="","",_xlfn.IFS($K1699=0,_xlfn.UNICHAR(9728),$K1699&lt;=3,_xlfn.UNICHAR(9729),OR($K1699=45,$K1699=48),"~",AND($K1699&gt;=51,$K1699&lt;=67),_xlfn.UNICHAR(9748),AND($K1699&gt;=71,$K1699&lt;=77),_xlfn.UNICHAR(10052),AND($K1699&gt;=80,$K1699&lt;=82),_xlfn.UNICHAR(9748),AND($K1699&gt;=95,$K1699&lt;=99),_xlfn.UNICHAR(9889),TRUE,_xlfn.UNICHAR(9729)))</f>
        <v>☀</v>
      </c>
      <c r="F1699" t="str" cm="1">
        <f t="array" ref="F1699">IF($K1699="","",_xlfn.IFS($K1699=0,"Clear",$K1699&lt;=3,"Partly Cloudy",OR($K1699=45,$K1699=48),"Fog",AND($K1699&gt;=51,$K1699&lt;=67),"Drizzle",AND($K1699&gt;=71,$K1699&lt;=77),"Snow",AND($K1699&gt;=80,$K1699&lt;=82),"Rain Showers",AND($K1699&gt;=95,$K1699&lt;=99),"Thunderstorm",TRUE,"Cloudy"))</f>
        <v>Clear</v>
      </c>
      <c r="G1699" s="3" cm="1">
        <f t="array" ref="G1699">IF($A1699="","",INDEX(OpenMeteoAPI[TemperatureC],ROWS($G$2:G1699)))</f>
        <v>31.2</v>
      </c>
      <c r="H1699" s="4" cm="1">
        <f t="array" ref="H1699">IF($A1699="","",INDEX(OpenMeteoAPI[RelativeHumidityPct],ROWS($H$2:H1699))/100)</f>
        <v>0.5</v>
      </c>
      <c r="I1699" s="4" cm="1">
        <f t="array" ref="I1699">IF($A1699="","",INDEX(OpenMeteoAPI[PrecipitationProbabilityPct],ROWS($I$2:I1699))/100)</f>
        <v>0</v>
      </c>
      <c r="J1699" s="3" cm="1">
        <f t="array" ref="J1699">IF($A1699="","",INDEX(OpenMeteoAPI[PrecipitationMM],ROWS($J$2:J1699)))</f>
        <v>0</v>
      </c>
      <c r="K1699" cm="1">
        <f t="array" ref="K1699">IF($A1699="","",INDEX(OpenMeteoAPI[WeatherCode],ROWS($K$2:K1699)))</f>
        <v>0</v>
      </c>
      <c r="L1699" s="3" cm="1">
        <f t="array" ref="L1699">IF($A1699="","",INDEX(OpenMeteoAPI[WindSpeedKMH],ROWS($L$2:L1699)))</f>
        <v>14.5</v>
      </c>
    </row>
    <row r="1700" spans="1:12">
      <c r="A1700" t="str" cm="1">
        <f t="array" ref="A1700">IFERROR(INDEX(OpenMeteoAPI[City],ROWS($A$2:A1700))&amp;", "&amp;INDEX(OpenMeteoAPI[CountryCode],ROWS($A$2:A1700)),"")</f>
        <v>Rome, IT</v>
      </c>
      <c r="B1700" t="str" cm="1">
        <f t="array" ref="B1700">IF($A1700="","",INDEX(OpenMeteoAPI[LocationID],ROWS($B$2:B1700)))</f>
        <v>IT-ROM</v>
      </c>
      <c r="C1700" s="5" cm="1">
        <f t="array" ref="C1700">IF($A1700="","",INDEX(OpenMeteoAPI[ForecastDateTime],ROWS($C$2:C1700)))</f>
        <v>46210.75</v>
      </c>
      <c r="D1700" t="str">
        <f t="shared" si="26"/>
        <v>6PM</v>
      </c>
      <c r="E1700" t="str" cm="1">
        <f t="array" ref="E1700">IF($K1700="","",_xlfn.IFS($K1700=0,_xlfn.UNICHAR(9728),$K1700&lt;=3,_xlfn.UNICHAR(9729),OR($K1700=45,$K1700=48),"~",AND($K1700&gt;=51,$K1700&lt;=67),_xlfn.UNICHAR(9748),AND($K1700&gt;=71,$K1700&lt;=77),_xlfn.UNICHAR(10052),AND($K1700&gt;=80,$K1700&lt;=82),_xlfn.UNICHAR(9748),AND($K1700&gt;=95,$K1700&lt;=99),_xlfn.UNICHAR(9889),TRUE,_xlfn.UNICHAR(9729)))</f>
        <v>☀</v>
      </c>
      <c r="F1700" t="str" cm="1">
        <f t="array" ref="F1700">IF($K1700="","",_xlfn.IFS($K1700=0,"Clear",$K1700&lt;=3,"Partly Cloudy",OR($K1700=45,$K1700=48),"Fog",AND($K1700&gt;=51,$K1700&lt;=67),"Drizzle",AND($K1700&gt;=71,$K1700&lt;=77),"Snow",AND($K1700&gt;=80,$K1700&lt;=82),"Rain Showers",AND($K1700&gt;=95,$K1700&lt;=99),"Thunderstorm",TRUE,"Cloudy"))</f>
        <v>Clear</v>
      </c>
      <c r="G1700" s="3" cm="1">
        <f t="array" ref="G1700">IF($A1700="","",INDEX(OpenMeteoAPI[TemperatureC],ROWS($G$2:G1700)))</f>
        <v>30.3</v>
      </c>
      <c r="H1700" s="4" cm="1">
        <f t="array" ref="H1700">IF($A1700="","",INDEX(OpenMeteoAPI[RelativeHumidityPct],ROWS($H$2:H1700))/100)</f>
        <v>0.55000000000000004</v>
      </c>
      <c r="I1700" s="4" cm="1">
        <f t="array" ref="I1700">IF($A1700="","",INDEX(OpenMeteoAPI[PrecipitationProbabilityPct],ROWS($I$2:I1700))/100)</f>
        <v>0</v>
      </c>
      <c r="J1700" s="3" cm="1">
        <f t="array" ref="J1700">IF($A1700="","",INDEX(OpenMeteoAPI[PrecipitationMM],ROWS($J$2:J1700)))</f>
        <v>0</v>
      </c>
      <c r="K1700" cm="1">
        <f t="array" ref="K1700">IF($A1700="","",INDEX(OpenMeteoAPI[WeatherCode],ROWS($K$2:K1700)))</f>
        <v>0</v>
      </c>
      <c r="L1700" s="3" cm="1">
        <f t="array" ref="L1700">IF($A1700="","",INDEX(OpenMeteoAPI[WindSpeedKMH],ROWS($L$2:L1700)))</f>
        <v>13.7</v>
      </c>
    </row>
    <row r="1701" spans="1:12">
      <c r="A1701" t="str" cm="1">
        <f t="array" ref="A1701">IFERROR(INDEX(OpenMeteoAPI[City],ROWS($A$2:A1701))&amp;", "&amp;INDEX(OpenMeteoAPI[CountryCode],ROWS($A$2:A1701)),"")</f>
        <v>Rome, IT</v>
      </c>
      <c r="B1701" t="str" cm="1">
        <f t="array" ref="B1701">IF($A1701="","",INDEX(OpenMeteoAPI[LocationID],ROWS($B$2:B1701)))</f>
        <v>IT-ROM</v>
      </c>
      <c r="C1701" s="5" cm="1">
        <f t="array" ref="C1701">IF($A1701="","",INDEX(OpenMeteoAPI[ForecastDateTime],ROWS($C$2:C1701)))</f>
        <v>46210.791666666664</v>
      </c>
      <c r="D1701" t="str">
        <f t="shared" si="26"/>
        <v>7PM</v>
      </c>
      <c r="E1701" t="str" cm="1">
        <f t="array" ref="E1701">IF($K1701="","",_xlfn.IFS($K1701=0,_xlfn.UNICHAR(9728),$K1701&lt;=3,_xlfn.UNICHAR(9729),OR($K1701=45,$K1701=48),"~",AND($K1701&gt;=51,$K1701&lt;=67),_xlfn.UNICHAR(9748),AND($K1701&gt;=71,$K1701&lt;=77),_xlfn.UNICHAR(10052),AND($K1701&gt;=80,$K1701&lt;=82),_xlfn.UNICHAR(9748),AND($K1701&gt;=95,$K1701&lt;=99),_xlfn.UNICHAR(9889),TRUE,_xlfn.UNICHAR(9729)))</f>
        <v>☀</v>
      </c>
      <c r="F1701" t="str" cm="1">
        <f t="array" ref="F1701">IF($K1701="","",_xlfn.IFS($K1701=0,"Clear",$K1701&lt;=3,"Partly Cloudy",OR($K1701=45,$K1701=48),"Fog",AND($K1701&gt;=51,$K1701&lt;=67),"Drizzle",AND($K1701&gt;=71,$K1701&lt;=77),"Snow",AND($K1701&gt;=80,$K1701&lt;=82),"Rain Showers",AND($K1701&gt;=95,$K1701&lt;=99),"Thunderstorm",TRUE,"Cloudy"))</f>
        <v>Clear</v>
      </c>
      <c r="G1701" s="3" cm="1">
        <f t="array" ref="G1701">IF($A1701="","",INDEX(OpenMeteoAPI[TemperatureC],ROWS($G$2:G1701)))</f>
        <v>29.3</v>
      </c>
      <c r="H1701" s="4" cm="1">
        <f t="array" ref="H1701">IF($A1701="","",INDEX(OpenMeteoAPI[RelativeHumidityPct],ROWS($H$2:H1701))/100)</f>
        <v>0.56999999999999995</v>
      </c>
      <c r="I1701" s="4" cm="1">
        <f t="array" ref="I1701">IF($A1701="","",INDEX(OpenMeteoAPI[PrecipitationProbabilityPct],ROWS($I$2:I1701))/100)</f>
        <v>0</v>
      </c>
      <c r="J1701" s="3" cm="1">
        <f t="array" ref="J1701">IF($A1701="","",INDEX(OpenMeteoAPI[PrecipitationMM],ROWS($J$2:J1701)))</f>
        <v>0</v>
      </c>
      <c r="K1701" cm="1">
        <f t="array" ref="K1701">IF($A1701="","",INDEX(OpenMeteoAPI[WeatherCode],ROWS($K$2:K1701)))</f>
        <v>0</v>
      </c>
      <c r="L1701" s="3" cm="1">
        <f t="array" ref="L1701">IF($A1701="","",INDEX(OpenMeteoAPI[WindSpeedKMH],ROWS($L$2:L1701)))</f>
        <v>11.5</v>
      </c>
    </row>
    <row r="1702" spans="1:12">
      <c r="A1702" t="str" cm="1">
        <f t="array" ref="A1702">IFERROR(INDEX(OpenMeteoAPI[City],ROWS($A$2:A1702))&amp;", "&amp;INDEX(OpenMeteoAPI[CountryCode],ROWS($A$2:A1702)),"")</f>
        <v>Rome, IT</v>
      </c>
      <c r="B1702" t="str" cm="1">
        <f t="array" ref="B1702">IF($A1702="","",INDEX(OpenMeteoAPI[LocationID],ROWS($B$2:B1702)))</f>
        <v>IT-ROM</v>
      </c>
      <c r="C1702" s="5" cm="1">
        <f t="array" ref="C1702">IF($A1702="","",INDEX(OpenMeteoAPI[ForecastDateTime],ROWS($C$2:C1702)))</f>
        <v>46210.833333333336</v>
      </c>
      <c r="D1702" t="str">
        <f t="shared" si="26"/>
        <v>8PM</v>
      </c>
      <c r="E1702" t="str" cm="1">
        <f t="array" ref="E1702">IF($K1702="","",_xlfn.IFS($K1702=0,_xlfn.UNICHAR(9728),$K1702&lt;=3,_xlfn.UNICHAR(9729),OR($K1702=45,$K1702=48),"~",AND($K1702&gt;=51,$K1702&lt;=67),_xlfn.UNICHAR(9748),AND($K1702&gt;=71,$K1702&lt;=77),_xlfn.UNICHAR(10052),AND($K1702&gt;=80,$K1702&lt;=82),_xlfn.UNICHAR(9748),AND($K1702&gt;=95,$K1702&lt;=99),_xlfn.UNICHAR(9889),TRUE,_xlfn.UNICHAR(9729)))</f>
        <v>☀</v>
      </c>
      <c r="F1702" t="str" cm="1">
        <f t="array" ref="F1702">IF($K1702="","",_xlfn.IFS($K1702=0,"Clear",$K1702&lt;=3,"Partly Cloudy",OR($K1702=45,$K1702=48),"Fog",AND($K1702&gt;=51,$K1702&lt;=67),"Drizzle",AND($K1702&gt;=71,$K1702&lt;=77),"Snow",AND($K1702&gt;=80,$K1702&lt;=82),"Rain Showers",AND($K1702&gt;=95,$K1702&lt;=99),"Thunderstorm",TRUE,"Cloudy"))</f>
        <v>Clear</v>
      </c>
      <c r="G1702" s="3" cm="1">
        <f t="array" ref="G1702">IF($A1702="","",INDEX(OpenMeteoAPI[TemperatureC],ROWS($G$2:G1702)))</f>
        <v>28.1</v>
      </c>
      <c r="H1702" s="4" cm="1">
        <f t="array" ref="H1702">IF($A1702="","",INDEX(OpenMeteoAPI[RelativeHumidityPct],ROWS($H$2:H1702))/100)</f>
        <v>0.61</v>
      </c>
      <c r="I1702" s="4" cm="1">
        <f t="array" ref="I1702">IF($A1702="","",INDEX(OpenMeteoAPI[PrecipitationProbabilityPct],ROWS($I$2:I1702))/100)</f>
        <v>0</v>
      </c>
      <c r="J1702" s="3" cm="1">
        <f t="array" ref="J1702">IF($A1702="","",INDEX(OpenMeteoAPI[PrecipitationMM],ROWS($J$2:J1702)))</f>
        <v>0</v>
      </c>
      <c r="K1702" cm="1">
        <f t="array" ref="K1702">IF($A1702="","",INDEX(OpenMeteoAPI[WeatherCode],ROWS($K$2:K1702)))</f>
        <v>0</v>
      </c>
      <c r="L1702" s="3" cm="1">
        <f t="array" ref="L1702">IF($A1702="","",INDEX(OpenMeteoAPI[WindSpeedKMH],ROWS($L$2:L1702)))</f>
        <v>9.6</v>
      </c>
    </row>
    <row r="1703" spans="1:12">
      <c r="A1703" t="str" cm="1">
        <f t="array" ref="A1703">IFERROR(INDEX(OpenMeteoAPI[City],ROWS($A$2:A1703))&amp;", "&amp;INDEX(OpenMeteoAPI[CountryCode],ROWS($A$2:A1703)),"")</f>
        <v>Rome, IT</v>
      </c>
      <c r="B1703" t="str" cm="1">
        <f t="array" ref="B1703">IF($A1703="","",INDEX(OpenMeteoAPI[LocationID],ROWS($B$2:B1703)))</f>
        <v>IT-ROM</v>
      </c>
      <c r="C1703" s="5" cm="1">
        <f t="array" ref="C1703">IF($A1703="","",INDEX(OpenMeteoAPI[ForecastDateTime],ROWS($C$2:C1703)))</f>
        <v>46210.875</v>
      </c>
      <c r="D1703" t="str">
        <f t="shared" si="26"/>
        <v>9PM</v>
      </c>
      <c r="E1703" t="str" cm="1">
        <f t="array" ref="E1703">IF($K1703="","",_xlfn.IFS($K1703=0,_xlfn.UNICHAR(9728),$K1703&lt;=3,_xlfn.UNICHAR(9729),OR($K1703=45,$K1703=48),"~",AND($K1703&gt;=51,$K1703&lt;=67),_xlfn.UNICHAR(9748),AND($K1703&gt;=71,$K1703&lt;=77),_xlfn.UNICHAR(10052),AND($K1703&gt;=80,$K1703&lt;=82),_xlfn.UNICHAR(9748),AND($K1703&gt;=95,$K1703&lt;=99),_xlfn.UNICHAR(9889),TRUE,_xlfn.UNICHAR(9729)))</f>
        <v>☀</v>
      </c>
      <c r="F1703" t="str" cm="1">
        <f t="array" ref="F1703">IF($K1703="","",_xlfn.IFS($K1703=0,"Clear",$K1703&lt;=3,"Partly Cloudy",OR($K1703=45,$K1703=48),"Fog",AND($K1703&gt;=51,$K1703&lt;=67),"Drizzle",AND($K1703&gt;=71,$K1703&lt;=77),"Snow",AND($K1703&gt;=80,$K1703&lt;=82),"Rain Showers",AND($K1703&gt;=95,$K1703&lt;=99),"Thunderstorm",TRUE,"Cloudy"))</f>
        <v>Clear</v>
      </c>
      <c r="G1703" s="3" cm="1">
        <f t="array" ref="G1703">IF($A1703="","",INDEX(OpenMeteoAPI[TemperatureC],ROWS($G$2:G1703)))</f>
        <v>26.7</v>
      </c>
      <c r="H1703" s="4" cm="1">
        <f t="array" ref="H1703">IF($A1703="","",INDEX(OpenMeteoAPI[RelativeHumidityPct],ROWS($H$2:H1703))/100)</f>
        <v>0.74</v>
      </c>
      <c r="I1703" s="4" cm="1">
        <f t="array" ref="I1703">IF($A1703="","",INDEX(OpenMeteoAPI[PrecipitationProbabilityPct],ROWS($I$2:I1703))/100)</f>
        <v>0</v>
      </c>
      <c r="J1703" s="3" cm="1">
        <f t="array" ref="J1703">IF($A1703="","",INDEX(OpenMeteoAPI[PrecipitationMM],ROWS($J$2:J1703)))</f>
        <v>0</v>
      </c>
      <c r="K1703" cm="1">
        <f t="array" ref="K1703">IF($A1703="","",INDEX(OpenMeteoAPI[WeatherCode],ROWS($K$2:K1703)))</f>
        <v>0</v>
      </c>
      <c r="L1703" s="3" cm="1">
        <f t="array" ref="L1703">IF($A1703="","",INDEX(OpenMeteoAPI[WindSpeedKMH],ROWS($L$2:L1703)))</f>
        <v>7.4</v>
      </c>
    </row>
    <row r="1704" spans="1:12">
      <c r="A1704" t="str" cm="1">
        <f t="array" ref="A1704">IFERROR(INDEX(OpenMeteoAPI[City],ROWS($A$2:A1704))&amp;", "&amp;INDEX(OpenMeteoAPI[CountryCode],ROWS($A$2:A1704)),"")</f>
        <v>Rome, IT</v>
      </c>
      <c r="B1704" t="str" cm="1">
        <f t="array" ref="B1704">IF($A1704="","",INDEX(OpenMeteoAPI[LocationID],ROWS($B$2:B1704)))</f>
        <v>IT-ROM</v>
      </c>
      <c r="C1704" s="5" cm="1">
        <f t="array" ref="C1704">IF($A1704="","",INDEX(OpenMeteoAPI[ForecastDateTime],ROWS($C$2:C1704)))</f>
        <v>46210.916666666664</v>
      </c>
      <c r="D1704" t="str">
        <f t="shared" si="26"/>
        <v>10PM</v>
      </c>
      <c r="E1704" t="str" cm="1">
        <f t="array" ref="E1704">IF($K1704="","",_xlfn.IFS($K1704=0,_xlfn.UNICHAR(9728),$K1704&lt;=3,_xlfn.UNICHAR(9729),OR($K1704=45,$K1704=48),"~",AND($K1704&gt;=51,$K1704&lt;=67),_xlfn.UNICHAR(9748),AND($K1704&gt;=71,$K1704&lt;=77),_xlfn.UNICHAR(10052),AND($K1704&gt;=80,$K1704&lt;=82),_xlfn.UNICHAR(9748),AND($K1704&gt;=95,$K1704&lt;=99),_xlfn.UNICHAR(9889),TRUE,_xlfn.UNICHAR(9729)))</f>
        <v>☁</v>
      </c>
      <c r="F1704" t="str" cm="1">
        <f t="array" ref="F1704">IF($K1704="","",_xlfn.IFS($K1704=0,"Clear",$K1704&lt;=3,"Partly Cloudy",OR($K1704=45,$K1704=48),"Fog",AND($K1704&gt;=51,$K1704&lt;=67),"Drizzle",AND($K1704&gt;=71,$K1704&lt;=77),"Snow",AND($K1704&gt;=80,$K1704&lt;=82),"Rain Showers",AND($K1704&gt;=95,$K1704&lt;=99),"Thunderstorm",TRUE,"Cloudy"))</f>
        <v>Partly Cloudy</v>
      </c>
      <c r="G1704" s="3" cm="1">
        <f t="array" ref="G1704">IF($A1704="","",INDEX(OpenMeteoAPI[TemperatureC],ROWS($G$2:G1704)))</f>
        <v>25.9</v>
      </c>
      <c r="H1704" s="4" cm="1">
        <f t="array" ref="H1704">IF($A1704="","",INDEX(OpenMeteoAPI[RelativeHumidityPct],ROWS($H$2:H1704))/100)</f>
        <v>0.78</v>
      </c>
      <c r="I1704" s="4" cm="1">
        <f t="array" ref="I1704">IF($A1704="","",INDEX(OpenMeteoAPI[PrecipitationProbabilityPct],ROWS($I$2:I1704))/100)</f>
        <v>0</v>
      </c>
      <c r="J1704" s="3" cm="1">
        <f t="array" ref="J1704">IF($A1704="","",INDEX(OpenMeteoAPI[PrecipitationMM],ROWS($J$2:J1704)))</f>
        <v>0</v>
      </c>
      <c r="K1704" cm="1">
        <f t="array" ref="K1704">IF($A1704="","",INDEX(OpenMeteoAPI[WeatherCode],ROWS($K$2:K1704)))</f>
        <v>3</v>
      </c>
      <c r="L1704" s="3" cm="1">
        <f t="array" ref="L1704">IF($A1704="","",INDEX(OpenMeteoAPI[WindSpeedKMH],ROWS($L$2:L1704)))</f>
        <v>4.0999999999999996</v>
      </c>
    </row>
    <row r="1705" spans="1:12">
      <c r="A1705" t="str" cm="1">
        <f t="array" ref="A1705">IFERROR(INDEX(OpenMeteoAPI[City],ROWS($A$2:A1705))&amp;", "&amp;INDEX(OpenMeteoAPI[CountryCode],ROWS($A$2:A1705)),"")</f>
        <v>Rome, IT</v>
      </c>
      <c r="B1705" t="str" cm="1">
        <f t="array" ref="B1705">IF($A1705="","",INDEX(OpenMeteoAPI[LocationID],ROWS($B$2:B1705)))</f>
        <v>IT-ROM</v>
      </c>
      <c r="C1705" s="5" cm="1">
        <f t="array" ref="C1705">IF($A1705="","",INDEX(OpenMeteoAPI[ForecastDateTime],ROWS($C$2:C1705)))</f>
        <v>46210.958333333336</v>
      </c>
      <c r="D1705" t="str">
        <f t="shared" si="26"/>
        <v>11PM</v>
      </c>
      <c r="E1705" t="str" cm="1">
        <f t="array" ref="E1705">IF($K1705="","",_xlfn.IFS($K1705=0,_xlfn.UNICHAR(9728),$K1705&lt;=3,_xlfn.UNICHAR(9729),OR($K1705=45,$K1705=48),"~",AND($K1705&gt;=51,$K1705&lt;=67),_xlfn.UNICHAR(9748),AND($K1705&gt;=71,$K1705&lt;=77),_xlfn.UNICHAR(10052),AND($K1705&gt;=80,$K1705&lt;=82),_xlfn.UNICHAR(9748),AND($K1705&gt;=95,$K1705&lt;=99),_xlfn.UNICHAR(9889),TRUE,_xlfn.UNICHAR(9729)))</f>
        <v>☁</v>
      </c>
      <c r="F1705" t="str" cm="1">
        <f t="array" ref="F1705">IF($K1705="","",_xlfn.IFS($K1705=0,"Clear",$K1705&lt;=3,"Partly Cloudy",OR($K1705=45,$K1705=48),"Fog",AND($K1705&gt;=51,$K1705&lt;=67),"Drizzle",AND($K1705&gt;=71,$K1705&lt;=77),"Snow",AND($K1705&gt;=80,$K1705&lt;=82),"Rain Showers",AND($K1705&gt;=95,$K1705&lt;=99),"Thunderstorm",TRUE,"Cloudy"))</f>
        <v>Partly Cloudy</v>
      </c>
      <c r="G1705" s="3" cm="1">
        <f t="array" ref="G1705">IF($A1705="","",INDEX(OpenMeteoAPI[TemperatureC],ROWS($G$2:G1705)))</f>
        <v>25.2</v>
      </c>
      <c r="H1705" s="4" cm="1">
        <f t="array" ref="H1705">IF($A1705="","",INDEX(OpenMeteoAPI[RelativeHumidityPct],ROWS($H$2:H1705))/100)</f>
        <v>0.83</v>
      </c>
      <c r="I1705" s="4" cm="1">
        <f t="array" ref="I1705">IF($A1705="","",INDEX(OpenMeteoAPI[PrecipitationProbabilityPct],ROWS($I$2:I1705))/100)</f>
        <v>0</v>
      </c>
      <c r="J1705" s="3" cm="1">
        <f t="array" ref="J1705">IF($A1705="","",INDEX(OpenMeteoAPI[PrecipitationMM],ROWS($J$2:J1705)))</f>
        <v>0</v>
      </c>
      <c r="K1705" cm="1">
        <f t="array" ref="K1705">IF($A1705="","",INDEX(OpenMeteoAPI[WeatherCode],ROWS($K$2:K1705)))</f>
        <v>3</v>
      </c>
      <c r="L1705" s="3" cm="1">
        <f t="array" ref="L1705">IF($A1705="","",INDEX(OpenMeteoAPI[WindSpeedKMH],ROWS($L$2:L1705)))</f>
        <v>1.9</v>
      </c>
    </row>
    <row r="1706" spans="1:12">
      <c r="A1706" t="str" cm="1">
        <f t="array" ref="A1706">IFERROR(INDEX(OpenMeteoAPI[City],ROWS($A$2:A1706))&amp;", "&amp;INDEX(OpenMeteoAPI[CountryCode],ROWS($A$2:A1706)),"")</f>
        <v>Rome, IT</v>
      </c>
      <c r="B1706" t="str" cm="1">
        <f t="array" ref="B1706">IF($A1706="","",INDEX(OpenMeteoAPI[LocationID],ROWS($B$2:B1706)))</f>
        <v>IT-ROM</v>
      </c>
      <c r="C1706" s="5" cm="1">
        <f t="array" ref="C1706">IF($A1706="","",INDEX(OpenMeteoAPI[ForecastDateTime],ROWS($C$2:C1706)))</f>
        <v>46211</v>
      </c>
      <c r="D1706" t="str">
        <f t="shared" si="26"/>
        <v>12AM</v>
      </c>
      <c r="E1706" t="str" cm="1">
        <f t="array" ref="E1706">IF($K1706="","",_xlfn.IFS($K1706=0,_xlfn.UNICHAR(9728),$K1706&lt;=3,_xlfn.UNICHAR(9729),OR($K1706=45,$K1706=48),"~",AND($K1706&gt;=51,$K1706&lt;=67),_xlfn.UNICHAR(9748),AND($K1706&gt;=71,$K1706&lt;=77),_xlfn.UNICHAR(10052),AND($K1706&gt;=80,$K1706&lt;=82),_xlfn.UNICHAR(9748),AND($K1706&gt;=95,$K1706&lt;=99),_xlfn.UNICHAR(9889),TRUE,_xlfn.UNICHAR(9729)))</f>
        <v>☁</v>
      </c>
      <c r="F1706" t="str" cm="1">
        <f t="array" ref="F1706">IF($K1706="","",_xlfn.IFS($K1706=0,"Clear",$K1706&lt;=3,"Partly Cloudy",OR($K1706=45,$K1706=48),"Fog",AND($K1706&gt;=51,$K1706&lt;=67),"Drizzle",AND($K1706&gt;=71,$K1706&lt;=77),"Snow",AND($K1706&gt;=80,$K1706&lt;=82),"Rain Showers",AND($K1706&gt;=95,$K1706&lt;=99),"Thunderstorm",TRUE,"Cloudy"))</f>
        <v>Partly Cloudy</v>
      </c>
      <c r="G1706" s="3" cm="1">
        <f t="array" ref="G1706">IF($A1706="","",INDEX(OpenMeteoAPI[TemperatureC],ROWS($G$2:G1706)))</f>
        <v>24.5</v>
      </c>
      <c r="H1706" s="4" cm="1">
        <f t="array" ref="H1706">IF($A1706="","",INDEX(OpenMeteoAPI[RelativeHumidityPct],ROWS($H$2:H1706))/100)</f>
        <v>0.88</v>
      </c>
      <c r="I1706" s="4" cm="1">
        <f t="array" ref="I1706">IF($A1706="","",INDEX(OpenMeteoAPI[PrecipitationProbabilityPct],ROWS($I$2:I1706))/100)</f>
        <v>0</v>
      </c>
      <c r="J1706" s="3" cm="1">
        <f t="array" ref="J1706">IF($A1706="","",INDEX(OpenMeteoAPI[PrecipitationMM],ROWS($J$2:J1706)))</f>
        <v>0</v>
      </c>
      <c r="K1706" cm="1">
        <f t="array" ref="K1706">IF($A1706="","",INDEX(OpenMeteoAPI[WeatherCode],ROWS($K$2:K1706)))</f>
        <v>1</v>
      </c>
      <c r="L1706" s="3" cm="1">
        <f t="array" ref="L1706">IF($A1706="","",INDEX(OpenMeteoAPI[WindSpeedKMH],ROWS($L$2:L1706)))</f>
        <v>2</v>
      </c>
    </row>
    <row r="1707" spans="1:12">
      <c r="A1707" t="str" cm="1">
        <f t="array" ref="A1707">IFERROR(INDEX(OpenMeteoAPI[City],ROWS($A$2:A1707))&amp;", "&amp;INDEX(OpenMeteoAPI[CountryCode],ROWS($A$2:A1707)),"")</f>
        <v>Rome, IT</v>
      </c>
      <c r="B1707" t="str" cm="1">
        <f t="array" ref="B1707">IF($A1707="","",INDEX(OpenMeteoAPI[LocationID],ROWS($B$2:B1707)))</f>
        <v>IT-ROM</v>
      </c>
      <c r="C1707" s="5" cm="1">
        <f t="array" ref="C1707">IF($A1707="","",INDEX(OpenMeteoAPI[ForecastDateTime],ROWS($C$2:C1707)))</f>
        <v>46211.041666666664</v>
      </c>
      <c r="D1707" t="str">
        <f t="shared" si="26"/>
        <v>1AM</v>
      </c>
      <c r="E1707" t="str" cm="1">
        <f t="array" ref="E1707">IF($K1707="","",_xlfn.IFS($K1707=0,_xlfn.UNICHAR(9728),$K1707&lt;=3,_xlfn.UNICHAR(9729),OR($K1707=45,$K1707=48),"~",AND($K1707&gt;=51,$K1707&lt;=67),_xlfn.UNICHAR(9748),AND($K1707&gt;=71,$K1707&lt;=77),_xlfn.UNICHAR(10052),AND($K1707&gt;=80,$K1707&lt;=82),_xlfn.UNICHAR(9748),AND($K1707&gt;=95,$K1707&lt;=99),_xlfn.UNICHAR(9889),TRUE,_xlfn.UNICHAR(9729)))</f>
        <v>☀</v>
      </c>
      <c r="F1707" t="str" cm="1">
        <f t="array" ref="F1707">IF($K1707="","",_xlfn.IFS($K1707=0,"Clear",$K1707&lt;=3,"Partly Cloudy",OR($K1707=45,$K1707=48),"Fog",AND($K1707&gt;=51,$K1707&lt;=67),"Drizzle",AND($K1707&gt;=71,$K1707&lt;=77),"Snow",AND($K1707&gt;=80,$K1707&lt;=82),"Rain Showers",AND($K1707&gt;=95,$K1707&lt;=99),"Thunderstorm",TRUE,"Cloudy"))</f>
        <v>Clear</v>
      </c>
      <c r="G1707" s="3" cm="1">
        <f t="array" ref="G1707">IF($A1707="","",INDEX(OpenMeteoAPI[TemperatureC],ROWS($G$2:G1707)))</f>
        <v>23.9</v>
      </c>
      <c r="H1707" s="4" cm="1">
        <f t="array" ref="H1707">IF($A1707="","",INDEX(OpenMeteoAPI[RelativeHumidityPct],ROWS($H$2:H1707))/100)</f>
        <v>0.91</v>
      </c>
      <c r="I1707" s="4" cm="1">
        <f t="array" ref="I1707">IF($A1707="","",INDEX(OpenMeteoAPI[PrecipitationProbabilityPct],ROWS($I$2:I1707))/100)</f>
        <v>0</v>
      </c>
      <c r="J1707" s="3" cm="1">
        <f t="array" ref="J1707">IF($A1707="","",INDEX(OpenMeteoAPI[PrecipitationMM],ROWS($J$2:J1707)))</f>
        <v>0</v>
      </c>
      <c r="K1707" cm="1">
        <f t="array" ref="K1707">IF($A1707="","",INDEX(OpenMeteoAPI[WeatherCode],ROWS($K$2:K1707)))</f>
        <v>0</v>
      </c>
      <c r="L1707" s="3" cm="1">
        <f t="array" ref="L1707">IF($A1707="","",INDEX(OpenMeteoAPI[WindSpeedKMH],ROWS($L$2:L1707)))</f>
        <v>1.1000000000000001</v>
      </c>
    </row>
    <row r="1708" spans="1:12">
      <c r="A1708" t="str" cm="1">
        <f t="array" ref="A1708">IFERROR(INDEX(OpenMeteoAPI[City],ROWS($A$2:A1708))&amp;", "&amp;INDEX(OpenMeteoAPI[CountryCode],ROWS($A$2:A1708)),"")</f>
        <v>Rome, IT</v>
      </c>
      <c r="B1708" t="str" cm="1">
        <f t="array" ref="B1708">IF($A1708="","",INDEX(OpenMeteoAPI[LocationID],ROWS($B$2:B1708)))</f>
        <v>IT-ROM</v>
      </c>
      <c r="C1708" s="5" cm="1">
        <f t="array" ref="C1708">IF($A1708="","",INDEX(OpenMeteoAPI[ForecastDateTime],ROWS($C$2:C1708)))</f>
        <v>46211.083333333336</v>
      </c>
      <c r="D1708" t="str">
        <f t="shared" si="26"/>
        <v>2AM</v>
      </c>
      <c r="E1708" t="str" cm="1">
        <f t="array" ref="E1708">IF($K1708="","",_xlfn.IFS($K1708=0,_xlfn.UNICHAR(9728),$K1708&lt;=3,_xlfn.UNICHAR(9729),OR($K1708=45,$K1708=48),"~",AND($K1708&gt;=51,$K1708&lt;=67),_xlfn.UNICHAR(9748),AND($K1708&gt;=71,$K1708&lt;=77),_xlfn.UNICHAR(10052),AND($K1708&gt;=80,$K1708&lt;=82),_xlfn.UNICHAR(9748),AND($K1708&gt;=95,$K1708&lt;=99),_xlfn.UNICHAR(9889),TRUE,_xlfn.UNICHAR(9729)))</f>
        <v>☁</v>
      </c>
      <c r="F1708" t="str" cm="1">
        <f t="array" ref="F1708">IF($K1708="","",_xlfn.IFS($K1708=0,"Clear",$K1708&lt;=3,"Partly Cloudy",OR($K1708=45,$K1708=48),"Fog",AND($K1708&gt;=51,$K1708&lt;=67),"Drizzle",AND($K1708&gt;=71,$K1708&lt;=77),"Snow",AND($K1708&gt;=80,$K1708&lt;=82),"Rain Showers",AND($K1708&gt;=95,$K1708&lt;=99),"Thunderstorm",TRUE,"Cloudy"))</f>
        <v>Partly Cloudy</v>
      </c>
      <c r="G1708" s="3" cm="1">
        <f t="array" ref="G1708">IF($A1708="","",INDEX(OpenMeteoAPI[TemperatureC],ROWS($G$2:G1708)))</f>
        <v>23.4</v>
      </c>
      <c r="H1708" s="4" cm="1">
        <f t="array" ref="H1708">IF($A1708="","",INDEX(OpenMeteoAPI[RelativeHumidityPct],ROWS($H$2:H1708))/100)</f>
        <v>0.94</v>
      </c>
      <c r="I1708" s="4" cm="1">
        <f t="array" ref="I1708">IF($A1708="","",INDEX(OpenMeteoAPI[PrecipitationProbabilityPct],ROWS($I$2:I1708))/100)</f>
        <v>0</v>
      </c>
      <c r="J1708" s="3" cm="1">
        <f t="array" ref="J1708">IF($A1708="","",INDEX(OpenMeteoAPI[PrecipitationMM],ROWS($J$2:J1708)))</f>
        <v>0</v>
      </c>
      <c r="K1708" cm="1">
        <f t="array" ref="K1708">IF($A1708="","",INDEX(OpenMeteoAPI[WeatherCode],ROWS($K$2:K1708)))</f>
        <v>1</v>
      </c>
      <c r="L1708" s="3" cm="1">
        <f t="array" ref="L1708">IF($A1708="","",INDEX(OpenMeteoAPI[WindSpeedKMH],ROWS($L$2:L1708)))</f>
        <v>1.1000000000000001</v>
      </c>
    </row>
    <row r="1709" spans="1:12">
      <c r="A1709" t="str" cm="1">
        <f t="array" ref="A1709">IFERROR(INDEX(OpenMeteoAPI[City],ROWS($A$2:A1709))&amp;", "&amp;INDEX(OpenMeteoAPI[CountryCode],ROWS($A$2:A1709)),"")</f>
        <v>Rome, IT</v>
      </c>
      <c r="B1709" t="str" cm="1">
        <f t="array" ref="B1709">IF($A1709="","",INDEX(OpenMeteoAPI[LocationID],ROWS($B$2:B1709)))</f>
        <v>IT-ROM</v>
      </c>
      <c r="C1709" s="5" cm="1">
        <f t="array" ref="C1709">IF($A1709="","",INDEX(OpenMeteoAPI[ForecastDateTime],ROWS($C$2:C1709)))</f>
        <v>46211.125</v>
      </c>
      <c r="D1709" t="str">
        <f t="shared" si="26"/>
        <v>3AM</v>
      </c>
      <c r="E1709" t="str" cm="1">
        <f t="array" ref="E1709">IF($K1709="","",_xlfn.IFS($K1709=0,_xlfn.UNICHAR(9728),$K1709&lt;=3,_xlfn.UNICHAR(9729),OR($K1709=45,$K1709=48),"~",AND($K1709&gt;=51,$K1709&lt;=67),_xlfn.UNICHAR(9748),AND($K1709&gt;=71,$K1709&lt;=77),_xlfn.UNICHAR(10052),AND($K1709&gt;=80,$K1709&lt;=82),_xlfn.UNICHAR(9748),AND($K1709&gt;=95,$K1709&lt;=99),_xlfn.UNICHAR(9889),TRUE,_xlfn.UNICHAR(9729)))</f>
        <v>☁</v>
      </c>
      <c r="F1709" t="str" cm="1">
        <f t="array" ref="F1709">IF($K1709="","",_xlfn.IFS($K1709=0,"Clear",$K1709&lt;=3,"Partly Cloudy",OR($K1709=45,$K1709=48),"Fog",AND($K1709&gt;=51,$K1709&lt;=67),"Drizzle",AND($K1709&gt;=71,$K1709&lt;=77),"Snow",AND($K1709&gt;=80,$K1709&lt;=82),"Rain Showers",AND($K1709&gt;=95,$K1709&lt;=99),"Thunderstorm",TRUE,"Cloudy"))</f>
        <v>Partly Cloudy</v>
      </c>
      <c r="G1709" s="3" cm="1">
        <f t="array" ref="G1709">IF($A1709="","",INDEX(OpenMeteoAPI[TemperatureC],ROWS($G$2:G1709)))</f>
        <v>23</v>
      </c>
      <c r="H1709" s="4" cm="1">
        <f t="array" ref="H1709">IF($A1709="","",INDEX(OpenMeteoAPI[RelativeHumidityPct],ROWS($H$2:H1709))/100)</f>
        <v>0.97</v>
      </c>
      <c r="I1709" s="4" cm="1">
        <f t="array" ref="I1709">IF($A1709="","",INDEX(OpenMeteoAPI[PrecipitationProbabilityPct],ROWS($I$2:I1709))/100)</f>
        <v>0</v>
      </c>
      <c r="J1709" s="3" cm="1">
        <f t="array" ref="J1709">IF($A1709="","",INDEX(OpenMeteoAPI[PrecipitationMM],ROWS($J$2:J1709)))</f>
        <v>0</v>
      </c>
      <c r="K1709" cm="1">
        <f t="array" ref="K1709">IF($A1709="","",INDEX(OpenMeteoAPI[WeatherCode],ROWS($K$2:K1709)))</f>
        <v>1</v>
      </c>
      <c r="L1709" s="3" cm="1">
        <f t="array" ref="L1709">IF($A1709="","",INDEX(OpenMeteoAPI[WindSpeedKMH],ROWS($L$2:L1709)))</f>
        <v>0.7</v>
      </c>
    </row>
    <row r="1710" spans="1:12">
      <c r="A1710" t="str" cm="1">
        <f t="array" ref="A1710">IFERROR(INDEX(OpenMeteoAPI[City],ROWS($A$2:A1710))&amp;", "&amp;INDEX(OpenMeteoAPI[CountryCode],ROWS($A$2:A1710)),"")</f>
        <v>Rome, IT</v>
      </c>
      <c r="B1710" t="str" cm="1">
        <f t="array" ref="B1710">IF($A1710="","",INDEX(OpenMeteoAPI[LocationID],ROWS($B$2:B1710)))</f>
        <v>IT-ROM</v>
      </c>
      <c r="C1710" s="5" cm="1">
        <f t="array" ref="C1710">IF($A1710="","",INDEX(OpenMeteoAPI[ForecastDateTime],ROWS($C$2:C1710)))</f>
        <v>46211.166666666664</v>
      </c>
      <c r="D1710" t="str">
        <f t="shared" si="26"/>
        <v>4AM</v>
      </c>
      <c r="E1710" t="str" cm="1">
        <f t="array" ref="E1710">IF($K1710="","",_xlfn.IFS($K1710=0,_xlfn.UNICHAR(9728),$K1710&lt;=3,_xlfn.UNICHAR(9729),OR($K1710=45,$K1710=48),"~",AND($K1710&gt;=51,$K1710&lt;=67),_xlfn.UNICHAR(9748),AND($K1710&gt;=71,$K1710&lt;=77),_xlfn.UNICHAR(10052),AND($K1710&gt;=80,$K1710&lt;=82),_xlfn.UNICHAR(9748),AND($K1710&gt;=95,$K1710&lt;=99),_xlfn.UNICHAR(9889),TRUE,_xlfn.UNICHAR(9729)))</f>
        <v>~</v>
      </c>
      <c r="F1710" t="str" cm="1">
        <f t="array" ref="F1710">IF($K1710="","",_xlfn.IFS($K1710=0,"Clear",$K1710&lt;=3,"Partly Cloudy",OR($K1710=45,$K1710=48),"Fog",AND($K1710&gt;=51,$K1710&lt;=67),"Drizzle",AND($K1710&gt;=71,$K1710&lt;=77),"Snow",AND($K1710&gt;=80,$K1710&lt;=82),"Rain Showers",AND($K1710&gt;=95,$K1710&lt;=99),"Thunderstorm",TRUE,"Cloudy"))</f>
        <v>Fog</v>
      </c>
      <c r="G1710" s="3" cm="1">
        <f t="array" ref="G1710">IF($A1710="","",INDEX(OpenMeteoAPI[TemperatureC],ROWS($G$2:G1710)))</f>
        <v>22.5</v>
      </c>
      <c r="H1710" s="4" cm="1">
        <f t="array" ref="H1710">IF($A1710="","",INDEX(OpenMeteoAPI[RelativeHumidityPct],ROWS($H$2:H1710))/100)</f>
        <v>0.98</v>
      </c>
      <c r="I1710" s="4" cm="1">
        <f t="array" ref="I1710">IF($A1710="","",INDEX(OpenMeteoAPI[PrecipitationProbabilityPct],ROWS($I$2:I1710))/100)</f>
        <v>0</v>
      </c>
      <c r="J1710" s="3" cm="1">
        <f t="array" ref="J1710">IF($A1710="","",INDEX(OpenMeteoAPI[PrecipitationMM],ROWS($J$2:J1710)))</f>
        <v>0</v>
      </c>
      <c r="K1710" cm="1">
        <f t="array" ref="K1710">IF($A1710="","",INDEX(OpenMeteoAPI[WeatherCode],ROWS($K$2:K1710)))</f>
        <v>45</v>
      </c>
      <c r="L1710" s="3" cm="1">
        <f t="array" ref="L1710">IF($A1710="","",INDEX(OpenMeteoAPI[WindSpeedKMH],ROWS($L$2:L1710)))</f>
        <v>0.7</v>
      </c>
    </row>
    <row r="1711" spans="1:12">
      <c r="A1711" t="str" cm="1">
        <f t="array" ref="A1711">IFERROR(INDEX(OpenMeteoAPI[City],ROWS($A$2:A1711))&amp;", "&amp;INDEX(OpenMeteoAPI[CountryCode],ROWS($A$2:A1711)),"")</f>
        <v>Rome, IT</v>
      </c>
      <c r="B1711" t="str" cm="1">
        <f t="array" ref="B1711">IF($A1711="","",INDEX(OpenMeteoAPI[LocationID],ROWS($B$2:B1711)))</f>
        <v>IT-ROM</v>
      </c>
      <c r="C1711" s="5" cm="1">
        <f t="array" ref="C1711">IF($A1711="","",INDEX(OpenMeteoAPI[ForecastDateTime],ROWS($C$2:C1711)))</f>
        <v>46211.208333333336</v>
      </c>
      <c r="D1711" t="str">
        <f t="shared" si="26"/>
        <v>5AM</v>
      </c>
      <c r="E1711" t="str" cm="1">
        <f t="array" ref="E1711">IF($K1711="","",_xlfn.IFS($K1711=0,_xlfn.UNICHAR(9728),$K1711&lt;=3,_xlfn.UNICHAR(9729),OR($K1711=45,$K1711=48),"~",AND($K1711&gt;=51,$K1711&lt;=67),_xlfn.UNICHAR(9748),AND($K1711&gt;=71,$K1711&lt;=77),_xlfn.UNICHAR(10052),AND($K1711&gt;=80,$K1711&lt;=82),_xlfn.UNICHAR(9748),AND($K1711&gt;=95,$K1711&lt;=99),_xlfn.UNICHAR(9889),TRUE,_xlfn.UNICHAR(9729)))</f>
        <v>~</v>
      </c>
      <c r="F1711" t="str" cm="1">
        <f t="array" ref="F1711">IF($K1711="","",_xlfn.IFS($K1711=0,"Clear",$K1711&lt;=3,"Partly Cloudy",OR($K1711=45,$K1711=48),"Fog",AND($K1711&gt;=51,$K1711&lt;=67),"Drizzle",AND($K1711&gt;=71,$K1711&lt;=77),"Snow",AND($K1711&gt;=80,$K1711&lt;=82),"Rain Showers",AND($K1711&gt;=95,$K1711&lt;=99),"Thunderstorm",TRUE,"Cloudy"))</f>
        <v>Fog</v>
      </c>
      <c r="G1711" s="3" cm="1">
        <f t="array" ref="G1711">IF($A1711="","",INDEX(OpenMeteoAPI[TemperatureC],ROWS($G$2:G1711)))</f>
        <v>22.1</v>
      </c>
      <c r="H1711" s="4" cm="1">
        <f t="array" ref="H1711">IF($A1711="","",INDEX(OpenMeteoAPI[RelativeHumidityPct],ROWS($H$2:H1711))/100)</f>
        <v>1</v>
      </c>
      <c r="I1711" s="4" cm="1">
        <f t="array" ref="I1711">IF($A1711="","",INDEX(OpenMeteoAPI[PrecipitationProbabilityPct],ROWS($I$2:I1711))/100)</f>
        <v>0</v>
      </c>
      <c r="J1711" s="3" cm="1">
        <f t="array" ref="J1711">IF($A1711="","",INDEX(OpenMeteoAPI[PrecipitationMM],ROWS($J$2:J1711)))</f>
        <v>0</v>
      </c>
      <c r="K1711" cm="1">
        <f t="array" ref="K1711">IF($A1711="","",INDEX(OpenMeteoAPI[WeatherCode],ROWS($K$2:K1711)))</f>
        <v>45</v>
      </c>
      <c r="L1711" s="3" cm="1">
        <f t="array" ref="L1711">IF($A1711="","",INDEX(OpenMeteoAPI[WindSpeedKMH],ROWS($L$2:L1711)))</f>
        <v>1</v>
      </c>
    </row>
    <row r="1712" spans="1:12">
      <c r="A1712" t="str" cm="1">
        <f t="array" ref="A1712">IFERROR(INDEX(OpenMeteoAPI[City],ROWS($A$2:A1712))&amp;", "&amp;INDEX(OpenMeteoAPI[CountryCode],ROWS($A$2:A1712)),"")</f>
        <v>Rome, IT</v>
      </c>
      <c r="B1712" t="str" cm="1">
        <f t="array" ref="B1712">IF($A1712="","",INDEX(OpenMeteoAPI[LocationID],ROWS($B$2:B1712)))</f>
        <v>IT-ROM</v>
      </c>
      <c r="C1712" s="5" cm="1">
        <f t="array" ref="C1712">IF($A1712="","",INDEX(OpenMeteoAPI[ForecastDateTime],ROWS($C$2:C1712)))</f>
        <v>46211.25</v>
      </c>
      <c r="D1712" t="str">
        <f t="shared" si="26"/>
        <v>6AM</v>
      </c>
      <c r="E1712" t="str" cm="1">
        <f t="array" ref="E1712">IF($K1712="","",_xlfn.IFS($K1712=0,_xlfn.UNICHAR(9728),$K1712&lt;=3,_xlfn.UNICHAR(9729),OR($K1712=45,$K1712=48),"~",AND($K1712&gt;=51,$K1712&lt;=67),_xlfn.UNICHAR(9748),AND($K1712&gt;=71,$K1712&lt;=77),_xlfn.UNICHAR(10052),AND($K1712&gt;=80,$K1712&lt;=82),_xlfn.UNICHAR(9748),AND($K1712&gt;=95,$K1712&lt;=99),_xlfn.UNICHAR(9889),TRUE,_xlfn.UNICHAR(9729)))</f>
        <v>~</v>
      </c>
      <c r="F1712" t="str" cm="1">
        <f t="array" ref="F1712">IF($K1712="","",_xlfn.IFS($K1712=0,"Clear",$K1712&lt;=3,"Partly Cloudy",OR($K1712=45,$K1712=48),"Fog",AND($K1712&gt;=51,$K1712&lt;=67),"Drizzle",AND($K1712&gt;=71,$K1712&lt;=77),"Snow",AND($K1712&gt;=80,$K1712&lt;=82),"Rain Showers",AND($K1712&gt;=95,$K1712&lt;=99),"Thunderstorm",TRUE,"Cloudy"))</f>
        <v>Fog</v>
      </c>
      <c r="G1712" s="3" cm="1">
        <f t="array" ref="G1712">IF($A1712="","",INDEX(OpenMeteoAPI[TemperatureC],ROWS($G$2:G1712)))</f>
        <v>22</v>
      </c>
      <c r="H1712" s="4" cm="1">
        <f t="array" ref="H1712">IF($A1712="","",INDEX(OpenMeteoAPI[RelativeHumidityPct],ROWS($H$2:H1712))/100)</f>
        <v>0.99</v>
      </c>
      <c r="I1712" s="4" cm="1">
        <f t="array" ref="I1712">IF($A1712="","",INDEX(OpenMeteoAPI[PrecipitationProbabilityPct],ROWS($I$2:I1712))/100)</f>
        <v>0</v>
      </c>
      <c r="J1712" s="3" cm="1">
        <f t="array" ref="J1712">IF($A1712="","",INDEX(OpenMeteoAPI[PrecipitationMM],ROWS($J$2:J1712)))</f>
        <v>0</v>
      </c>
      <c r="K1712" cm="1">
        <f t="array" ref="K1712">IF($A1712="","",INDEX(OpenMeteoAPI[WeatherCode],ROWS($K$2:K1712)))</f>
        <v>45</v>
      </c>
      <c r="L1712" s="3" cm="1">
        <f t="array" ref="L1712">IF($A1712="","",INDEX(OpenMeteoAPI[WindSpeedKMH],ROWS($L$2:L1712)))</f>
        <v>1.5</v>
      </c>
    </row>
    <row r="1713" spans="1:12">
      <c r="A1713" t="str" cm="1">
        <f t="array" ref="A1713">IFERROR(INDEX(OpenMeteoAPI[City],ROWS($A$2:A1713))&amp;", "&amp;INDEX(OpenMeteoAPI[CountryCode],ROWS($A$2:A1713)),"")</f>
        <v>Rome, IT</v>
      </c>
      <c r="B1713" t="str" cm="1">
        <f t="array" ref="B1713">IF($A1713="","",INDEX(OpenMeteoAPI[LocationID],ROWS($B$2:B1713)))</f>
        <v>IT-ROM</v>
      </c>
      <c r="C1713" s="5" cm="1">
        <f t="array" ref="C1713">IF($A1713="","",INDEX(OpenMeteoAPI[ForecastDateTime],ROWS($C$2:C1713)))</f>
        <v>46211.291666666664</v>
      </c>
      <c r="D1713" t="str">
        <f t="shared" si="26"/>
        <v>7AM</v>
      </c>
      <c r="E1713" t="str" cm="1">
        <f t="array" ref="E1713">IF($K1713="","",_xlfn.IFS($K1713=0,_xlfn.UNICHAR(9728),$K1713&lt;=3,_xlfn.UNICHAR(9729),OR($K1713=45,$K1713=48),"~",AND($K1713&gt;=51,$K1713&lt;=67),_xlfn.UNICHAR(9748),AND($K1713&gt;=71,$K1713&lt;=77),_xlfn.UNICHAR(10052),AND($K1713&gt;=80,$K1713&lt;=82),_xlfn.UNICHAR(9748),AND($K1713&gt;=95,$K1713&lt;=99),_xlfn.UNICHAR(9889),TRUE,_xlfn.UNICHAR(9729)))</f>
        <v>~</v>
      </c>
      <c r="F1713" t="str" cm="1">
        <f t="array" ref="F1713">IF($K1713="","",_xlfn.IFS($K1713=0,"Clear",$K1713&lt;=3,"Partly Cloudy",OR($K1713=45,$K1713=48),"Fog",AND($K1713&gt;=51,$K1713&lt;=67),"Drizzle",AND($K1713&gt;=71,$K1713&lt;=77),"Snow",AND($K1713&gt;=80,$K1713&lt;=82),"Rain Showers",AND($K1713&gt;=95,$K1713&lt;=99),"Thunderstorm",TRUE,"Cloudy"))</f>
        <v>Fog</v>
      </c>
      <c r="G1713" s="3" cm="1">
        <f t="array" ref="G1713">IF($A1713="","",INDEX(OpenMeteoAPI[TemperatureC],ROWS($G$2:G1713)))</f>
        <v>22.3</v>
      </c>
      <c r="H1713" s="4" cm="1">
        <f t="array" ref="H1713">IF($A1713="","",INDEX(OpenMeteoAPI[RelativeHumidityPct],ROWS($H$2:H1713))/100)</f>
        <v>0.94</v>
      </c>
      <c r="I1713" s="4" cm="1">
        <f t="array" ref="I1713">IF($A1713="","",INDEX(OpenMeteoAPI[PrecipitationProbabilityPct],ROWS($I$2:I1713))/100)</f>
        <v>0</v>
      </c>
      <c r="J1713" s="3" cm="1">
        <f t="array" ref="J1713">IF($A1713="","",INDEX(OpenMeteoAPI[PrecipitationMM],ROWS($J$2:J1713)))</f>
        <v>0</v>
      </c>
      <c r="K1713" cm="1">
        <f t="array" ref="K1713">IF($A1713="","",INDEX(OpenMeteoAPI[WeatherCode],ROWS($K$2:K1713)))</f>
        <v>45</v>
      </c>
      <c r="L1713" s="3" cm="1">
        <f t="array" ref="L1713">IF($A1713="","",INDEX(OpenMeteoAPI[WindSpeedKMH],ROWS($L$2:L1713)))</f>
        <v>2.6</v>
      </c>
    </row>
    <row r="1714" spans="1:12">
      <c r="A1714" t="str" cm="1">
        <f t="array" ref="A1714">IFERROR(INDEX(OpenMeteoAPI[City],ROWS($A$2:A1714))&amp;", "&amp;INDEX(OpenMeteoAPI[CountryCode],ROWS($A$2:A1714)),"")</f>
        <v>Rome, IT</v>
      </c>
      <c r="B1714" t="str" cm="1">
        <f t="array" ref="B1714">IF($A1714="","",INDEX(OpenMeteoAPI[LocationID],ROWS($B$2:B1714)))</f>
        <v>IT-ROM</v>
      </c>
      <c r="C1714" s="5" cm="1">
        <f t="array" ref="C1714">IF($A1714="","",INDEX(OpenMeteoAPI[ForecastDateTime],ROWS($C$2:C1714)))</f>
        <v>46211.333333333336</v>
      </c>
      <c r="D1714" t="str">
        <f t="shared" si="26"/>
        <v>8AM</v>
      </c>
      <c r="E1714" t="str" cm="1">
        <f t="array" ref="E1714">IF($K1714="","",_xlfn.IFS($K1714=0,_xlfn.UNICHAR(9728),$K1714&lt;=3,_xlfn.UNICHAR(9729),OR($K1714=45,$K1714=48),"~",AND($K1714&gt;=51,$K1714&lt;=67),_xlfn.UNICHAR(9748),AND($K1714&gt;=71,$K1714&lt;=77),_xlfn.UNICHAR(10052),AND($K1714&gt;=80,$K1714&lt;=82),_xlfn.UNICHAR(9748),AND($K1714&gt;=95,$K1714&lt;=99),_xlfn.UNICHAR(9889),TRUE,_xlfn.UNICHAR(9729)))</f>
        <v>☁</v>
      </c>
      <c r="F1714" t="str" cm="1">
        <f t="array" ref="F1714">IF($K1714="","",_xlfn.IFS($K1714=0,"Clear",$K1714&lt;=3,"Partly Cloudy",OR($K1714=45,$K1714=48),"Fog",AND($K1714&gt;=51,$K1714&lt;=67),"Drizzle",AND($K1714&gt;=71,$K1714&lt;=77),"Snow",AND($K1714&gt;=80,$K1714&lt;=82),"Rain Showers",AND($K1714&gt;=95,$K1714&lt;=99),"Thunderstorm",TRUE,"Cloudy"))</f>
        <v>Partly Cloudy</v>
      </c>
      <c r="G1714" s="3" cm="1">
        <f t="array" ref="G1714">IF($A1714="","",INDEX(OpenMeteoAPI[TemperatureC],ROWS($G$2:G1714)))</f>
        <v>23.5</v>
      </c>
      <c r="H1714" s="4" cm="1">
        <f t="array" ref="H1714">IF($A1714="","",INDEX(OpenMeteoAPI[RelativeHumidityPct],ROWS($H$2:H1714))/100)</f>
        <v>0.88</v>
      </c>
      <c r="I1714" s="4" cm="1">
        <f t="array" ref="I1714">IF($A1714="","",INDEX(OpenMeteoAPI[PrecipitationProbabilityPct],ROWS($I$2:I1714))/100)</f>
        <v>0</v>
      </c>
      <c r="J1714" s="3" cm="1">
        <f t="array" ref="J1714">IF($A1714="","",INDEX(OpenMeteoAPI[PrecipitationMM],ROWS($J$2:J1714)))</f>
        <v>0</v>
      </c>
      <c r="K1714" cm="1">
        <f t="array" ref="K1714">IF($A1714="","",INDEX(OpenMeteoAPI[WeatherCode],ROWS($K$2:K1714)))</f>
        <v>1</v>
      </c>
      <c r="L1714" s="3" cm="1">
        <f t="array" ref="L1714">IF($A1714="","",INDEX(OpenMeteoAPI[WindSpeedKMH],ROWS($L$2:L1714)))</f>
        <v>3.2</v>
      </c>
    </row>
    <row r="1715" spans="1:12">
      <c r="A1715" t="str" cm="1">
        <f t="array" ref="A1715">IFERROR(INDEX(OpenMeteoAPI[City],ROWS($A$2:A1715))&amp;", "&amp;INDEX(OpenMeteoAPI[CountryCode],ROWS($A$2:A1715)),"")</f>
        <v>Rome, IT</v>
      </c>
      <c r="B1715" t="str" cm="1">
        <f t="array" ref="B1715">IF($A1715="","",INDEX(OpenMeteoAPI[LocationID],ROWS($B$2:B1715)))</f>
        <v>IT-ROM</v>
      </c>
      <c r="C1715" s="5" cm="1">
        <f t="array" ref="C1715">IF($A1715="","",INDEX(OpenMeteoAPI[ForecastDateTime],ROWS($C$2:C1715)))</f>
        <v>46211.375</v>
      </c>
      <c r="D1715" t="str">
        <f t="shared" si="26"/>
        <v>9AM</v>
      </c>
      <c r="E1715" t="str" cm="1">
        <f t="array" ref="E1715">IF($K1715="","",_xlfn.IFS($K1715=0,_xlfn.UNICHAR(9728),$K1715&lt;=3,_xlfn.UNICHAR(9729),OR($K1715=45,$K1715=48),"~",AND($K1715&gt;=51,$K1715&lt;=67),_xlfn.UNICHAR(9748),AND($K1715&gt;=71,$K1715&lt;=77),_xlfn.UNICHAR(10052),AND($K1715&gt;=80,$K1715&lt;=82),_xlfn.UNICHAR(9748),AND($K1715&gt;=95,$K1715&lt;=99),_xlfn.UNICHAR(9889),TRUE,_xlfn.UNICHAR(9729)))</f>
        <v>☁</v>
      </c>
      <c r="F1715" t="str" cm="1">
        <f t="array" ref="F1715">IF($K1715="","",_xlfn.IFS($K1715=0,"Clear",$K1715&lt;=3,"Partly Cloudy",OR($K1715=45,$K1715=48),"Fog",AND($K1715&gt;=51,$K1715&lt;=67),"Drizzle",AND($K1715&gt;=71,$K1715&lt;=77),"Snow",AND($K1715&gt;=80,$K1715&lt;=82),"Rain Showers",AND($K1715&gt;=95,$K1715&lt;=99),"Thunderstorm",TRUE,"Cloudy"))</f>
        <v>Partly Cloudy</v>
      </c>
      <c r="G1715" s="3" cm="1">
        <f t="array" ref="G1715">IF($A1715="","",INDEX(OpenMeteoAPI[TemperatureC],ROWS($G$2:G1715)))</f>
        <v>25.3</v>
      </c>
      <c r="H1715" s="4" cm="1">
        <f t="array" ref="H1715">IF($A1715="","",INDEX(OpenMeteoAPI[RelativeHumidityPct],ROWS($H$2:H1715))/100)</f>
        <v>0.79</v>
      </c>
      <c r="I1715" s="4" cm="1">
        <f t="array" ref="I1715">IF($A1715="","",INDEX(OpenMeteoAPI[PrecipitationProbabilityPct],ROWS($I$2:I1715))/100)</f>
        <v>0</v>
      </c>
      <c r="J1715" s="3" cm="1">
        <f t="array" ref="J1715">IF($A1715="","",INDEX(OpenMeteoAPI[PrecipitationMM],ROWS($J$2:J1715)))</f>
        <v>0</v>
      </c>
      <c r="K1715" cm="1">
        <f t="array" ref="K1715">IF($A1715="","",INDEX(OpenMeteoAPI[WeatherCode],ROWS($K$2:K1715)))</f>
        <v>1</v>
      </c>
      <c r="L1715" s="3" cm="1">
        <f t="array" ref="L1715">IF($A1715="","",INDEX(OpenMeteoAPI[WindSpeedKMH],ROWS($L$2:L1715)))</f>
        <v>2.6</v>
      </c>
    </row>
    <row r="1716" spans="1:12">
      <c r="A1716" t="str" cm="1">
        <f t="array" ref="A1716">IFERROR(INDEX(OpenMeteoAPI[City],ROWS($A$2:A1716))&amp;", "&amp;INDEX(OpenMeteoAPI[CountryCode],ROWS($A$2:A1716)),"")</f>
        <v>Rome, IT</v>
      </c>
      <c r="B1716" t="str" cm="1">
        <f t="array" ref="B1716">IF($A1716="","",INDEX(OpenMeteoAPI[LocationID],ROWS($B$2:B1716)))</f>
        <v>IT-ROM</v>
      </c>
      <c r="C1716" s="5" cm="1">
        <f t="array" ref="C1716">IF($A1716="","",INDEX(OpenMeteoAPI[ForecastDateTime],ROWS($C$2:C1716)))</f>
        <v>46211.416666666664</v>
      </c>
      <c r="D1716" t="str">
        <f t="shared" si="26"/>
        <v>10AM</v>
      </c>
      <c r="E1716" t="str" cm="1">
        <f t="array" ref="E1716">IF($K1716="","",_xlfn.IFS($K1716=0,_xlfn.UNICHAR(9728),$K1716&lt;=3,_xlfn.UNICHAR(9729),OR($K1716=45,$K1716=48),"~",AND($K1716&gt;=51,$K1716&lt;=67),_xlfn.UNICHAR(9748),AND($K1716&gt;=71,$K1716&lt;=77),_xlfn.UNICHAR(10052),AND($K1716&gt;=80,$K1716&lt;=82),_xlfn.UNICHAR(9748),AND($K1716&gt;=95,$K1716&lt;=99),_xlfn.UNICHAR(9889),TRUE,_xlfn.UNICHAR(9729)))</f>
        <v>☁</v>
      </c>
      <c r="F1716" t="str" cm="1">
        <f t="array" ref="F1716">IF($K1716="","",_xlfn.IFS($K1716=0,"Clear",$K1716&lt;=3,"Partly Cloudy",OR($K1716=45,$K1716=48),"Fog",AND($K1716&gt;=51,$K1716&lt;=67),"Drizzle",AND($K1716&gt;=71,$K1716&lt;=77),"Snow",AND($K1716&gt;=80,$K1716&lt;=82),"Rain Showers",AND($K1716&gt;=95,$K1716&lt;=99),"Thunderstorm",TRUE,"Cloudy"))</f>
        <v>Partly Cloudy</v>
      </c>
      <c r="G1716" s="3" cm="1">
        <f t="array" ref="G1716">IF($A1716="","",INDEX(OpenMeteoAPI[TemperatureC],ROWS($G$2:G1716)))</f>
        <v>27.6</v>
      </c>
      <c r="H1716" s="4" cm="1">
        <f t="array" ref="H1716">IF($A1716="","",INDEX(OpenMeteoAPI[RelativeHumidityPct],ROWS($H$2:H1716))/100)</f>
        <v>0.64</v>
      </c>
      <c r="I1716" s="4" cm="1">
        <f t="array" ref="I1716">IF($A1716="","",INDEX(OpenMeteoAPI[PrecipitationProbabilityPct],ROWS($I$2:I1716))/100)</f>
        <v>0</v>
      </c>
      <c r="J1716" s="3" cm="1">
        <f t="array" ref="J1716">IF($A1716="","",INDEX(OpenMeteoAPI[PrecipitationMM],ROWS($J$2:J1716)))</f>
        <v>0</v>
      </c>
      <c r="K1716" cm="1">
        <f t="array" ref="K1716">IF($A1716="","",INDEX(OpenMeteoAPI[WeatherCode],ROWS($K$2:K1716)))</f>
        <v>1</v>
      </c>
      <c r="L1716" s="3" cm="1">
        <f t="array" ref="L1716">IF($A1716="","",INDEX(OpenMeteoAPI[WindSpeedKMH],ROWS($L$2:L1716)))</f>
        <v>2.5</v>
      </c>
    </row>
    <row r="1717" spans="1:12">
      <c r="A1717" t="str" cm="1">
        <f t="array" ref="A1717">IFERROR(INDEX(OpenMeteoAPI[City],ROWS($A$2:A1717))&amp;", "&amp;INDEX(OpenMeteoAPI[CountryCode],ROWS($A$2:A1717)),"")</f>
        <v>Rome, IT</v>
      </c>
      <c r="B1717" t="str" cm="1">
        <f t="array" ref="B1717">IF($A1717="","",INDEX(OpenMeteoAPI[LocationID],ROWS($B$2:B1717)))</f>
        <v>IT-ROM</v>
      </c>
      <c r="C1717" s="5" cm="1">
        <f t="array" ref="C1717">IF($A1717="","",INDEX(OpenMeteoAPI[ForecastDateTime],ROWS($C$2:C1717)))</f>
        <v>46211.458333333336</v>
      </c>
      <c r="D1717" t="str">
        <f t="shared" si="26"/>
        <v>11AM</v>
      </c>
      <c r="E1717" t="str" cm="1">
        <f t="array" ref="E1717">IF($K1717="","",_xlfn.IFS($K1717=0,_xlfn.UNICHAR(9728),$K1717&lt;=3,_xlfn.UNICHAR(9729),OR($K1717=45,$K1717=48),"~",AND($K1717&gt;=51,$K1717&lt;=67),_xlfn.UNICHAR(9748),AND($K1717&gt;=71,$K1717&lt;=77),_xlfn.UNICHAR(10052),AND($K1717&gt;=80,$K1717&lt;=82),_xlfn.UNICHAR(9748),AND($K1717&gt;=95,$K1717&lt;=99),_xlfn.UNICHAR(9889),TRUE,_xlfn.UNICHAR(9729)))</f>
        <v>☀</v>
      </c>
      <c r="F1717" t="str" cm="1">
        <f t="array" ref="F1717">IF($K1717="","",_xlfn.IFS($K1717=0,"Clear",$K1717&lt;=3,"Partly Cloudy",OR($K1717=45,$K1717=48),"Fog",AND($K1717&gt;=51,$K1717&lt;=67),"Drizzle",AND($K1717&gt;=71,$K1717&lt;=77),"Snow",AND($K1717&gt;=80,$K1717&lt;=82),"Rain Showers",AND($K1717&gt;=95,$K1717&lt;=99),"Thunderstorm",TRUE,"Cloudy"))</f>
        <v>Clear</v>
      </c>
      <c r="G1717" s="3" cm="1">
        <f t="array" ref="G1717">IF($A1717="","",INDEX(OpenMeteoAPI[TemperatureC],ROWS($G$2:G1717)))</f>
        <v>29.8</v>
      </c>
      <c r="H1717" s="4" cm="1">
        <f t="array" ref="H1717">IF($A1717="","",INDEX(OpenMeteoAPI[RelativeHumidityPct],ROWS($H$2:H1717))/100)</f>
        <v>0.51</v>
      </c>
      <c r="I1717" s="4" cm="1">
        <f t="array" ref="I1717">IF($A1717="","",INDEX(OpenMeteoAPI[PrecipitationProbabilityPct],ROWS($I$2:I1717))/100)</f>
        <v>0</v>
      </c>
      <c r="J1717" s="3" cm="1">
        <f t="array" ref="J1717">IF($A1717="","",INDEX(OpenMeteoAPI[PrecipitationMM],ROWS($J$2:J1717)))</f>
        <v>0</v>
      </c>
      <c r="K1717" cm="1">
        <f t="array" ref="K1717">IF($A1717="","",INDEX(OpenMeteoAPI[WeatherCode],ROWS($K$2:K1717)))</f>
        <v>0</v>
      </c>
      <c r="L1717" s="3" cm="1">
        <f t="array" ref="L1717">IF($A1717="","",INDEX(OpenMeteoAPI[WindSpeedKMH],ROWS($L$2:L1717)))</f>
        <v>5.5</v>
      </c>
    </row>
    <row r="1718" spans="1:12">
      <c r="A1718" t="str" cm="1">
        <f t="array" ref="A1718">IFERROR(INDEX(OpenMeteoAPI[City],ROWS($A$2:A1718))&amp;", "&amp;INDEX(OpenMeteoAPI[CountryCode],ROWS($A$2:A1718)),"")</f>
        <v>Rome, IT</v>
      </c>
      <c r="B1718" t="str" cm="1">
        <f t="array" ref="B1718">IF($A1718="","",INDEX(OpenMeteoAPI[LocationID],ROWS($B$2:B1718)))</f>
        <v>IT-ROM</v>
      </c>
      <c r="C1718" s="5" cm="1">
        <f t="array" ref="C1718">IF($A1718="","",INDEX(OpenMeteoAPI[ForecastDateTime],ROWS($C$2:C1718)))</f>
        <v>46211.5</v>
      </c>
      <c r="D1718" t="str">
        <f t="shared" si="26"/>
        <v>12PM</v>
      </c>
      <c r="E1718" t="str" cm="1">
        <f t="array" ref="E1718">IF($K1718="","",_xlfn.IFS($K1718=0,_xlfn.UNICHAR(9728),$K1718&lt;=3,_xlfn.UNICHAR(9729),OR($K1718=45,$K1718=48),"~",AND($K1718&gt;=51,$K1718&lt;=67),_xlfn.UNICHAR(9748),AND($K1718&gt;=71,$K1718&lt;=77),_xlfn.UNICHAR(10052),AND($K1718&gt;=80,$K1718&lt;=82),_xlfn.UNICHAR(9748),AND($K1718&gt;=95,$K1718&lt;=99),_xlfn.UNICHAR(9889),TRUE,_xlfn.UNICHAR(9729)))</f>
        <v>☀</v>
      </c>
      <c r="F1718" t="str" cm="1">
        <f t="array" ref="F1718">IF($K1718="","",_xlfn.IFS($K1718=0,"Clear",$K1718&lt;=3,"Partly Cloudy",OR($K1718=45,$K1718=48),"Fog",AND($K1718&gt;=51,$K1718&lt;=67),"Drizzle",AND($K1718&gt;=71,$K1718&lt;=77),"Snow",AND($K1718&gt;=80,$K1718&lt;=82),"Rain Showers",AND($K1718&gt;=95,$K1718&lt;=99),"Thunderstorm",TRUE,"Cloudy"))</f>
        <v>Clear</v>
      </c>
      <c r="G1718" s="3" cm="1">
        <f t="array" ref="G1718">IF($A1718="","",INDEX(OpenMeteoAPI[TemperatureC],ROWS($G$2:G1718)))</f>
        <v>31.6</v>
      </c>
      <c r="H1718" s="4" cm="1">
        <f t="array" ref="H1718">IF($A1718="","",INDEX(OpenMeteoAPI[RelativeHumidityPct],ROWS($H$2:H1718))/100)</f>
        <v>0.45</v>
      </c>
      <c r="I1718" s="4" cm="1">
        <f t="array" ref="I1718">IF($A1718="","",INDEX(OpenMeteoAPI[PrecipitationProbabilityPct],ROWS($I$2:I1718))/100)</f>
        <v>0</v>
      </c>
      <c r="J1718" s="3" cm="1">
        <f t="array" ref="J1718">IF($A1718="","",INDEX(OpenMeteoAPI[PrecipitationMM],ROWS($J$2:J1718)))</f>
        <v>0</v>
      </c>
      <c r="K1718" cm="1">
        <f t="array" ref="K1718">IF($A1718="","",INDEX(OpenMeteoAPI[WeatherCode],ROWS($K$2:K1718)))</f>
        <v>0</v>
      </c>
      <c r="L1718" s="3" cm="1">
        <f t="array" ref="L1718">IF($A1718="","",INDEX(OpenMeteoAPI[WindSpeedKMH],ROWS($L$2:L1718)))</f>
        <v>9</v>
      </c>
    </row>
    <row r="1719" spans="1:12">
      <c r="A1719" t="str" cm="1">
        <f t="array" ref="A1719">IFERROR(INDEX(OpenMeteoAPI[City],ROWS($A$2:A1719))&amp;", "&amp;INDEX(OpenMeteoAPI[CountryCode],ROWS($A$2:A1719)),"")</f>
        <v>Rome, IT</v>
      </c>
      <c r="B1719" t="str" cm="1">
        <f t="array" ref="B1719">IF($A1719="","",INDEX(OpenMeteoAPI[LocationID],ROWS($B$2:B1719)))</f>
        <v>IT-ROM</v>
      </c>
      <c r="C1719" s="5" cm="1">
        <f t="array" ref="C1719">IF($A1719="","",INDEX(OpenMeteoAPI[ForecastDateTime],ROWS($C$2:C1719)))</f>
        <v>46211.541666666664</v>
      </c>
      <c r="D1719" t="str">
        <f t="shared" si="26"/>
        <v>1PM</v>
      </c>
      <c r="E1719" t="str" cm="1">
        <f t="array" ref="E1719">IF($K1719="","",_xlfn.IFS($K1719=0,_xlfn.UNICHAR(9728),$K1719&lt;=3,_xlfn.UNICHAR(9729),OR($K1719=45,$K1719=48),"~",AND($K1719&gt;=51,$K1719&lt;=67),_xlfn.UNICHAR(9748),AND($K1719&gt;=71,$K1719&lt;=77),_xlfn.UNICHAR(10052),AND($K1719&gt;=80,$K1719&lt;=82),_xlfn.UNICHAR(9748),AND($K1719&gt;=95,$K1719&lt;=99),_xlfn.UNICHAR(9889),TRUE,_xlfn.UNICHAR(9729)))</f>
        <v>☀</v>
      </c>
      <c r="F1719" t="str" cm="1">
        <f t="array" ref="F1719">IF($K1719="","",_xlfn.IFS($K1719=0,"Clear",$K1719&lt;=3,"Partly Cloudy",OR($K1719=45,$K1719=48),"Fog",AND($K1719&gt;=51,$K1719&lt;=67),"Drizzle",AND($K1719&gt;=71,$K1719&lt;=77),"Snow",AND($K1719&gt;=80,$K1719&lt;=82),"Rain Showers",AND($K1719&gt;=95,$K1719&lt;=99),"Thunderstorm",TRUE,"Cloudy"))</f>
        <v>Clear</v>
      </c>
      <c r="G1719" s="3" cm="1">
        <f t="array" ref="G1719">IF($A1719="","",INDEX(OpenMeteoAPI[TemperatureC],ROWS($G$2:G1719)))</f>
        <v>32.4</v>
      </c>
      <c r="H1719" s="4" cm="1">
        <f t="array" ref="H1719">IF($A1719="","",INDEX(OpenMeteoAPI[RelativeHumidityPct],ROWS($H$2:H1719))/100)</f>
        <v>0.41</v>
      </c>
      <c r="I1719" s="4" cm="1">
        <f t="array" ref="I1719">IF($A1719="","",INDEX(OpenMeteoAPI[PrecipitationProbabilityPct],ROWS($I$2:I1719))/100)</f>
        <v>0</v>
      </c>
      <c r="J1719" s="3" cm="1">
        <f t="array" ref="J1719">IF($A1719="","",INDEX(OpenMeteoAPI[PrecipitationMM],ROWS($J$2:J1719)))</f>
        <v>0</v>
      </c>
      <c r="K1719" cm="1">
        <f t="array" ref="K1719">IF($A1719="","",INDEX(OpenMeteoAPI[WeatherCode],ROWS($K$2:K1719)))</f>
        <v>0</v>
      </c>
      <c r="L1719" s="3" cm="1">
        <f t="array" ref="L1719">IF($A1719="","",INDEX(OpenMeteoAPI[WindSpeedKMH],ROWS($L$2:L1719)))</f>
        <v>12.9</v>
      </c>
    </row>
    <row r="1720" spans="1:12">
      <c r="A1720" t="str" cm="1">
        <f t="array" ref="A1720">IFERROR(INDEX(OpenMeteoAPI[City],ROWS($A$2:A1720))&amp;", "&amp;INDEX(OpenMeteoAPI[CountryCode],ROWS($A$2:A1720)),"")</f>
        <v>Rome, IT</v>
      </c>
      <c r="B1720" t="str" cm="1">
        <f t="array" ref="B1720">IF($A1720="","",INDEX(OpenMeteoAPI[LocationID],ROWS($B$2:B1720)))</f>
        <v>IT-ROM</v>
      </c>
      <c r="C1720" s="5" cm="1">
        <f t="array" ref="C1720">IF($A1720="","",INDEX(OpenMeteoAPI[ForecastDateTime],ROWS($C$2:C1720)))</f>
        <v>46211.583333333336</v>
      </c>
      <c r="D1720" t="str">
        <f t="shared" si="26"/>
        <v>2PM</v>
      </c>
      <c r="E1720" t="str" cm="1">
        <f t="array" ref="E1720">IF($K1720="","",_xlfn.IFS($K1720=0,_xlfn.UNICHAR(9728),$K1720&lt;=3,_xlfn.UNICHAR(9729),OR($K1720=45,$K1720=48),"~",AND($K1720&gt;=51,$K1720&lt;=67),_xlfn.UNICHAR(9748),AND($K1720&gt;=71,$K1720&lt;=77),_xlfn.UNICHAR(10052),AND($K1720&gt;=80,$K1720&lt;=82),_xlfn.UNICHAR(9748),AND($K1720&gt;=95,$K1720&lt;=99),_xlfn.UNICHAR(9889),TRUE,_xlfn.UNICHAR(9729)))</f>
        <v>☀</v>
      </c>
      <c r="F1720" t="str" cm="1">
        <f t="array" ref="F1720">IF($K1720="","",_xlfn.IFS($K1720=0,"Clear",$K1720&lt;=3,"Partly Cloudy",OR($K1720=45,$K1720=48),"Fog",AND($K1720&gt;=51,$K1720&lt;=67),"Drizzle",AND($K1720&gt;=71,$K1720&lt;=77),"Snow",AND($K1720&gt;=80,$K1720&lt;=82),"Rain Showers",AND($K1720&gt;=95,$K1720&lt;=99),"Thunderstorm",TRUE,"Cloudy"))</f>
        <v>Clear</v>
      </c>
      <c r="G1720" s="3" cm="1">
        <f t="array" ref="G1720">IF($A1720="","",INDEX(OpenMeteoAPI[TemperatureC],ROWS($G$2:G1720)))</f>
        <v>32.6</v>
      </c>
      <c r="H1720" s="4" cm="1">
        <f t="array" ref="H1720">IF($A1720="","",INDEX(OpenMeteoAPI[RelativeHumidityPct],ROWS($H$2:H1720))/100)</f>
        <v>0.4</v>
      </c>
      <c r="I1720" s="4" cm="1">
        <f t="array" ref="I1720">IF($A1720="","",INDEX(OpenMeteoAPI[PrecipitationProbabilityPct],ROWS($I$2:I1720))/100)</f>
        <v>0</v>
      </c>
      <c r="J1720" s="3" cm="1">
        <f t="array" ref="J1720">IF($A1720="","",INDEX(OpenMeteoAPI[PrecipitationMM],ROWS($J$2:J1720)))</f>
        <v>0</v>
      </c>
      <c r="K1720" cm="1">
        <f t="array" ref="K1720">IF($A1720="","",INDEX(OpenMeteoAPI[WeatherCode],ROWS($K$2:K1720)))</f>
        <v>0</v>
      </c>
      <c r="L1720" s="3" cm="1">
        <f t="array" ref="L1720">IF($A1720="","",INDEX(OpenMeteoAPI[WindSpeedKMH],ROWS($L$2:L1720)))</f>
        <v>14.6</v>
      </c>
    </row>
    <row r="1721" spans="1:12">
      <c r="A1721" t="str" cm="1">
        <f t="array" ref="A1721">IFERROR(INDEX(OpenMeteoAPI[City],ROWS($A$2:A1721))&amp;", "&amp;INDEX(OpenMeteoAPI[CountryCode],ROWS($A$2:A1721)),"")</f>
        <v>Rome, IT</v>
      </c>
      <c r="B1721" t="str" cm="1">
        <f t="array" ref="B1721">IF($A1721="","",INDEX(OpenMeteoAPI[LocationID],ROWS($B$2:B1721)))</f>
        <v>IT-ROM</v>
      </c>
      <c r="C1721" s="5" cm="1">
        <f t="array" ref="C1721">IF($A1721="","",INDEX(OpenMeteoAPI[ForecastDateTime],ROWS($C$2:C1721)))</f>
        <v>46211.625</v>
      </c>
      <c r="D1721" t="str">
        <f t="shared" si="26"/>
        <v>3PM</v>
      </c>
      <c r="E1721" t="str" cm="1">
        <f t="array" ref="E1721">IF($K1721="","",_xlfn.IFS($K1721=0,_xlfn.UNICHAR(9728),$K1721&lt;=3,_xlfn.UNICHAR(9729),OR($K1721=45,$K1721=48),"~",AND($K1721&gt;=51,$K1721&lt;=67),_xlfn.UNICHAR(9748),AND($K1721&gt;=71,$K1721&lt;=77),_xlfn.UNICHAR(10052),AND($K1721&gt;=80,$K1721&lt;=82),_xlfn.UNICHAR(9748),AND($K1721&gt;=95,$K1721&lt;=99),_xlfn.UNICHAR(9889),TRUE,_xlfn.UNICHAR(9729)))</f>
        <v>☀</v>
      </c>
      <c r="F1721" t="str" cm="1">
        <f t="array" ref="F1721">IF($K1721="","",_xlfn.IFS($K1721=0,"Clear",$K1721&lt;=3,"Partly Cloudy",OR($K1721=45,$K1721=48),"Fog",AND($K1721&gt;=51,$K1721&lt;=67),"Drizzle",AND($K1721&gt;=71,$K1721&lt;=77),"Snow",AND($K1721&gt;=80,$K1721&lt;=82),"Rain Showers",AND($K1721&gt;=95,$K1721&lt;=99),"Thunderstorm",TRUE,"Cloudy"))</f>
        <v>Clear</v>
      </c>
      <c r="G1721" s="3" cm="1">
        <f t="array" ref="G1721">IF($A1721="","",INDEX(OpenMeteoAPI[TemperatureC],ROWS($G$2:G1721)))</f>
        <v>32.4</v>
      </c>
      <c r="H1721" s="4" cm="1">
        <f t="array" ref="H1721">IF($A1721="","",INDEX(OpenMeteoAPI[RelativeHumidityPct],ROWS($H$2:H1721))/100)</f>
        <v>0.41</v>
      </c>
      <c r="I1721" s="4" cm="1">
        <f t="array" ref="I1721">IF($A1721="","",INDEX(OpenMeteoAPI[PrecipitationProbabilityPct],ROWS($I$2:I1721))/100)</f>
        <v>0</v>
      </c>
      <c r="J1721" s="3" cm="1">
        <f t="array" ref="J1721">IF($A1721="","",INDEX(OpenMeteoAPI[PrecipitationMM],ROWS($J$2:J1721)))</f>
        <v>0</v>
      </c>
      <c r="K1721" cm="1">
        <f t="array" ref="K1721">IF($A1721="","",INDEX(OpenMeteoAPI[WeatherCode],ROWS($K$2:K1721)))</f>
        <v>0</v>
      </c>
      <c r="L1721" s="3" cm="1">
        <f t="array" ref="L1721">IF($A1721="","",INDEX(OpenMeteoAPI[WindSpeedKMH],ROWS($L$2:L1721)))</f>
        <v>15.8</v>
      </c>
    </row>
    <row r="1722" spans="1:12">
      <c r="A1722" t="str" cm="1">
        <f t="array" ref="A1722">IFERROR(INDEX(OpenMeteoAPI[City],ROWS($A$2:A1722))&amp;", "&amp;INDEX(OpenMeteoAPI[CountryCode],ROWS($A$2:A1722)),"")</f>
        <v>Rome, IT</v>
      </c>
      <c r="B1722" t="str" cm="1">
        <f t="array" ref="B1722">IF($A1722="","",INDEX(OpenMeteoAPI[LocationID],ROWS($B$2:B1722)))</f>
        <v>IT-ROM</v>
      </c>
      <c r="C1722" s="5" cm="1">
        <f t="array" ref="C1722">IF($A1722="","",INDEX(OpenMeteoAPI[ForecastDateTime],ROWS($C$2:C1722)))</f>
        <v>46211.666666666664</v>
      </c>
      <c r="D1722" t="str">
        <f t="shared" si="26"/>
        <v>4PM</v>
      </c>
      <c r="E1722" t="str" cm="1">
        <f t="array" ref="E1722">IF($K1722="","",_xlfn.IFS($K1722=0,_xlfn.UNICHAR(9728),$K1722&lt;=3,_xlfn.UNICHAR(9729),OR($K1722=45,$K1722=48),"~",AND($K1722&gt;=51,$K1722&lt;=67),_xlfn.UNICHAR(9748),AND($K1722&gt;=71,$K1722&lt;=77),_xlfn.UNICHAR(10052),AND($K1722&gt;=80,$K1722&lt;=82),_xlfn.UNICHAR(9748),AND($K1722&gt;=95,$K1722&lt;=99),_xlfn.UNICHAR(9889),TRUE,_xlfn.UNICHAR(9729)))</f>
        <v>☀</v>
      </c>
      <c r="F1722" t="str" cm="1">
        <f t="array" ref="F1722">IF($K1722="","",_xlfn.IFS($K1722=0,"Clear",$K1722&lt;=3,"Partly Cloudy",OR($K1722=45,$K1722=48),"Fog",AND($K1722&gt;=51,$K1722&lt;=67),"Drizzle",AND($K1722&gt;=71,$K1722&lt;=77),"Snow",AND($K1722&gt;=80,$K1722&lt;=82),"Rain Showers",AND($K1722&gt;=95,$K1722&lt;=99),"Thunderstorm",TRUE,"Cloudy"))</f>
        <v>Clear</v>
      </c>
      <c r="G1722" s="3" cm="1">
        <f t="array" ref="G1722">IF($A1722="","",INDEX(OpenMeteoAPI[TemperatureC],ROWS($G$2:G1722)))</f>
        <v>31.9</v>
      </c>
      <c r="H1722" s="4" cm="1">
        <f t="array" ref="H1722">IF($A1722="","",INDEX(OpenMeteoAPI[RelativeHumidityPct],ROWS($H$2:H1722))/100)</f>
        <v>0.43</v>
      </c>
      <c r="I1722" s="4" cm="1">
        <f t="array" ref="I1722">IF($A1722="","",INDEX(OpenMeteoAPI[PrecipitationProbabilityPct],ROWS($I$2:I1722))/100)</f>
        <v>0</v>
      </c>
      <c r="J1722" s="3" cm="1">
        <f t="array" ref="J1722">IF($A1722="","",INDEX(OpenMeteoAPI[PrecipitationMM],ROWS($J$2:J1722)))</f>
        <v>0</v>
      </c>
      <c r="K1722" cm="1">
        <f t="array" ref="K1722">IF($A1722="","",INDEX(OpenMeteoAPI[WeatherCode],ROWS($K$2:K1722)))</f>
        <v>0</v>
      </c>
      <c r="L1722" s="3" cm="1">
        <f t="array" ref="L1722">IF($A1722="","",INDEX(OpenMeteoAPI[WindSpeedKMH],ROWS($L$2:L1722)))</f>
        <v>16.100000000000001</v>
      </c>
    </row>
    <row r="1723" spans="1:12">
      <c r="A1723" t="str" cm="1">
        <f t="array" ref="A1723">IFERROR(INDEX(OpenMeteoAPI[City],ROWS($A$2:A1723))&amp;", "&amp;INDEX(OpenMeteoAPI[CountryCode],ROWS($A$2:A1723)),"")</f>
        <v>Rome, IT</v>
      </c>
      <c r="B1723" t="str" cm="1">
        <f t="array" ref="B1723">IF($A1723="","",INDEX(OpenMeteoAPI[LocationID],ROWS($B$2:B1723)))</f>
        <v>IT-ROM</v>
      </c>
      <c r="C1723" s="5" cm="1">
        <f t="array" ref="C1723">IF($A1723="","",INDEX(OpenMeteoAPI[ForecastDateTime],ROWS($C$2:C1723)))</f>
        <v>46211.708333333336</v>
      </c>
      <c r="D1723" t="str">
        <f t="shared" si="26"/>
        <v>5PM</v>
      </c>
      <c r="E1723" t="str" cm="1">
        <f t="array" ref="E1723">IF($K1723="","",_xlfn.IFS($K1723=0,_xlfn.UNICHAR(9728),$K1723&lt;=3,_xlfn.UNICHAR(9729),OR($K1723=45,$K1723=48),"~",AND($K1723&gt;=51,$K1723&lt;=67),_xlfn.UNICHAR(9748),AND($K1723&gt;=71,$K1723&lt;=77),_xlfn.UNICHAR(10052),AND($K1723&gt;=80,$K1723&lt;=82),_xlfn.UNICHAR(9748),AND($K1723&gt;=95,$K1723&lt;=99),_xlfn.UNICHAR(9889),TRUE,_xlfn.UNICHAR(9729)))</f>
        <v>☀</v>
      </c>
      <c r="F1723" t="str" cm="1">
        <f t="array" ref="F1723">IF($K1723="","",_xlfn.IFS($K1723=0,"Clear",$K1723&lt;=3,"Partly Cloudy",OR($K1723=45,$K1723=48),"Fog",AND($K1723&gt;=51,$K1723&lt;=67),"Drizzle",AND($K1723&gt;=71,$K1723&lt;=77),"Snow",AND($K1723&gt;=80,$K1723&lt;=82),"Rain Showers",AND($K1723&gt;=95,$K1723&lt;=99),"Thunderstorm",TRUE,"Cloudy"))</f>
        <v>Clear</v>
      </c>
      <c r="G1723" s="3" cm="1">
        <f t="array" ref="G1723">IF($A1723="","",INDEX(OpenMeteoAPI[TemperatureC],ROWS($G$2:G1723)))</f>
        <v>31</v>
      </c>
      <c r="H1723" s="4" cm="1">
        <f t="array" ref="H1723">IF($A1723="","",INDEX(OpenMeteoAPI[RelativeHumidityPct],ROWS($H$2:H1723))/100)</f>
        <v>0.47</v>
      </c>
      <c r="I1723" s="4" cm="1">
        <f t="array" ref="I1723">IF($A1723="","",INDEX(OpenMeteoAPI[PrecipitationProbabilityPct],ROWS($I$2:I1723))/100)</f>
        <v>0</v>
      </c>
      <c r="J1723" s="3" cm="1">
        <f t="array" ref="J1723">IF($A1723="","",INDEX(OpenMeteoAPI[PrecipitationMM],ROWS($J$2:J1723)))</f>
        <v>0</v>
      </c>
      <c r="K1723" cm="1">
        <f t="array" ref="K1723">IF($A1723="","",INDEX(OpenMeteoAPI[WeatherCode],ROWS($K$2:K1723)))</f>
        <v>0</v>
      </c>
      <c r="L1723" s="3" cm="1">
        <f t="array" ref="L1723">IF($A1723="","",INDEX(OpenMeteoAPI[WindSpeedKMH],ROWS($L$2:L1723)))</f>
        <v>15.6</v>
      </c>
    </row>
    <row r="1724" spans="1:12">
      <c r="A1724" t="str" cm="1">
        <f t="array" ref="A1724">IFERROR(INDEX(OpenMeteoAPI[City],ROWS($A$2:A1724))&amp;", "&amp;INDEX(OpenMeteoAPI[CountryCode],ROWS($A$2:A1724)),"")</f>
        <v>Rome, IT</v>
      </c>
      <c r="B1724" t="str" cm="1">
        <f t="array" ref="B1724">IF($A1724="","",INDEX(OpenMeteoAPI[LocationID],ROWS($B$2:B1724)))</f>
        <v>IT-ROM</v>
      </c>
      <c r="C1724" s="5" cm="1">
        <f t="array" ref="C1724">IF($A1724="","",INDEX(OpenMeteoAPI[ForecastDateTime],ROWS($C$2:C1724)))</f>
        <v>46211.75</v>
      </c>
      <c r="D1724" t="str">
        <f t="shared" si="26"/>
        <v>6PM</v>
      </c>
      <c r="E1724" t="str" cm="1">
        <f t="array" ref="E1724">IF($K1724="","",_xlfn.IFS($K1724=0,_xlfn.UNICHAR(9728),$K1724&lt;=3,_xlfn.UNICHAR(9729),OR($K1724=45,$K1724=48),"~",AND($K1724&gt;=51,$K1724&lt;=67),_xlfn.UNICHAR(9748),AND($K1724&gt;=71,$K1724&lt;=77),_xlfn.UNICHAR(10052),AND($K1724&gt;=80,$K1724&lt;=82),_xlfn.UNICHAR(9748),AND($K1724&gt;=95,$K1724&lt;=99),_xlfn.UNICHAR(9889),TRUE,_xlfn.UNICHAR(9729)))</f>
        <v>☀</v>
      </c>
      <c r="F1724" t="str" cm="1">
        <f t="array" ref="F1724">IF($K1724="","",_xlfn.IFS($K1724=0,"Clear",$K1724&lt;=3,"Partly Cloudy",OR($K1724=45,$K1724=48),"Fog",AND($K1724&gt;=51,$K1724&lt;=67),"Drizzle",AND($K1724&gt;=71,$K1724&lt;=77),"Snow",AND($K1724&gt;=80,$K1724&lt;=82),"Rain Showers",AND($K1724&gt;=95,$K1724&lt;=99),"Thunderstorm",TRUE,"Cloudy"))</f>
        <v>Clear</v>
      </c>
      <c r="G1724" s="3" cm="1">
        <f t="array" ref="G1724">IF($A1724="","",INDEX(OpenMeteoAPI[TemperatureC],ROWS($G$2:G1724)))</f>
        <v>30.1</v>
      </c>
      <c r="H1724" s="4" cm="1">
        <f t="array" ref="H1724">IF($A1724="","",INDEX(OpenMeteoAPI[RelativeHumidityPct],ROWS($H$2:H1724))/100)</f>
        <v>0.49</v>
      </c>
      <c r="I1724" s="4" cm="1">
        <f t="array" ref="I1724">IF($A1724="","",INDEX(OpenMeteoAPI[PrecipitationProbabilityPct],ROWS($I$2:I1724))/100)</f>
        <v>0</v>
      </c>
      <c r="J1724" s="3" cm="1">
        <f t="array" ref="J1724">IF($A1724="","",INDEX(OpenMeteoAPI[PrecipitationMM],ROWS($J$2:J1724)))</f>
        <v>0</v>
      </c>
      <c r="K1724" cm="1">
        <f t="array" ref="K1724">IF($A1724="","",INDEX(OpenMeteoAPI[WeatherCode],ROWS($K$2:K1724)))</f>
        <v>0</v>
      </c>
      <c r="L1724" s="3" cm="1">
        <f t="array" ref="L1724">IF($A1724="","",INDEX(OpenMeteoAPI[WindSpeedKMH],ROWS($L$2:L1724)))</f>
        <v>13.6</v>
      </c>
    </row>
    <row r="1725" spans="1:12">
      <c r="A1725" t="str" cm="1">
        <f t="array" ref="A1725">IFERROR(INDEX(OpenMeteoAPI[City],ROWS($A$2:A1725))&amp;", "&amp;INDEX(OpenMeteoAPI[CountryCode],ROWS($A$2:A1725)),"")</f>
        <v>Rome, IT</v>
      </c>
      <c r="B1725" t="str" cm="1">
        <f t="array" ref="B1725">IF($A1725="","",INDEX(OpenMeteoAPI[LocationID],ROWS($B$2:B1725)))</f>
        <v>IT-ROM</v>
      </c>
      <c r="C1725" s="5" cm="1">
        <f t="array" ref="C1725">IF($A1725="","",INDEX(OpenMeteoAPI[ForecastDateTime],ROWS($C$2:C1725)))</f>
        <v>46211.791666666664</v>
      </c>
      <c r="D1725" t="str">
        <f t="shared" si="26"/>
        <v>7PM</v>
      </c>
      <c r="E1725" t="str" cm="1">
        <f t="array" ref="E1725">IF($K1725="","",_xlfn.IFS($K1725=0,_xlfn.UNICHAR(9728),$K1725&lt;=3,_xlfn.UNICHAR(9729),OR($K1725=45,$K1725=48),"~",AND($K1725&gt;=51,$K1725&lt;=67),_xlfn.UNICHAR(9748),AND($K1725&gt;=71,$K1725&lt;=77),_xlfn.UNICHAR(10052),AND($K1725&gt;=80,$K1725&lt;=82),_xlfn.UNICHAR(9748),AND($K1725&gt;=95,$K1725&lt;=99),_xlfn.UNICHAR(9889),TRUE,_xlfn.UNICHAR(9729)))</f>
        <v>☀</v>
      </c>
      <c r="F1725" t="str" cm="1">
        <f t="array" ref="F1725">IF($K1725="","",_xlfn.IFS($K1725=0,"Clear",$K1725&lt;=3,"Partly Cloudy",OR($K1725=45,$K1725=48),"Fog",AND($K1725&gt;=51,$K1725&lt;=67),"Drizzle",AND($K1725&gt;=71,$K1725&lt;=77),"Snow",AND($K1725&gt;=80,$K1725&lt;=82),"Rain Showers",AND($K1725&gt;=95,$K1725&lt;=99),"Thunderstorm",TRUE,"Cloudy"))</f>
        <v>Clear</v>
      </c>
      <c r="G1725" s="3" cm="1">
        <f t="array" ref="G1725">IF($A1725="","",INDEX(OpenMeteoAPI[TemperatureC],ROWS($G$2:G1725)))</f>
        <v>29.1</v>
      </c>
      <c r="H1725" s="4" cm="1">
        <f t="array" ref="H1725">IF($A1725="","",INDEX(OpenMeteoAPI[RelativeHumidityPct],ROWS($H$2:H1725))/100)</f>
        <v>0.51</v>
      </c>
      <c r="I1725" s="4" cm="1">
        <f t="array" ref="I1725">IF($A1725="","",INDEX(OpenMeteoAPI[PrecipitationProbabilityPct],ROWS($I$2:I1725))/100)</f>
        <v>0</v>
      </c>
      <c r="J1725" s="3" cm="1">
        <f t="array" ref="J1725">IF($A1725="","",INDEX(OpenMeteoAPI[PrecipitationMM],ROWS($J$2:J1725)))</f>
        <v>0</v>
      </c>
      <c r="K1725" cm="1">
        <f t="array" ref="K1725">IF($A1725="","",INDEX(OpenMeteoAPI[WeatherCode],ROWS($K$2:K1725)))</f>
        <v>0</v>
      </c>
      <c r="L1725" s="3" cm="1">
        <f t="array" ref="L1725">IF($A1725="","",INDEX(OpenMeteoAPI[WindSpeedKMH],ROWS($L$2:L1725)))</f>
        <v>12.1</v>
      </c>
    </row>
    <row r="1726" spans="1:12">
      <c r="A1726" t="str" cm="1">
        <f t="array" ref="A1726">IFERROR(INDEX(OpenMeteoAPI[City],ROWS($A$2:A1726))&amp;", "&amp;INDEX(OpenMeteoAPI[CountryCode],ROWS($A$2:A1726)),"")</f>
        <v>Rome, IT</v>
      </c>
      <c r="B1726" t="str" cm="1">
        <f t="array" ref="B1726">IF($A1726="","",INDEX(OpenMeteoAPI[LocationID],ROWS($B$2:B1726)))</f>
        <v>IT-ROM</v>
      </c>
      <c r="C1726" s="5" cm="1">
        <f t="array" ref="C1726">IF($A1726="","",INDEX(OpenMeteoAPI[ForecastDateTime],ROWS($C$2:C1726)))</f>
        <v>46211.833333333336</v>
      </c>
      <c r="D1726" t="str">
        <f t="shared" si="26"/>
        <v>8PM</v>
      </c>
      <c r="E1726" t="str" cm="1">
        <f t="array" ref="E1726">IF($K1726="","",_xlfn.IFS($K1726=0,_xlfn.UNICHAR(9728),$K1726&lt;=3,_xlfn.UNICHAR(9729),OR($K1726=45,$K1726=48),"~",AND($K1726&gt;=51,$K1726&lt;=67),_xlfn.UNICHAR(9748),AND($K1726&gt;=71,$K1726&lt;=77),_xlfn.UNICHAR(10052),AND($K1726&gt;=80,$K1726&lt;=82),_xlfn.UNICHAR(9748),AND($K1726&gt;=95,$K1726&lt;=99),_xlfn.UNICHAR(9889),TRUE,_xlfn.UNICHAR(9729)))</f>
        <v>☀</v>
      </c>
      <c r="F1726" t="str" cm="1">
        <f t="array" ref="F1726">IF($K1726="","",_xlfn.IFS($K1726=0,"Clear",$K1726&lt;=3,"Partly Cloudy",OR($K1726=45,$K1726=48),"Fog",AND($K1726&gt;=51,$K1726&lt;=67),"Drizzle",AND($K1726&gt;=71,$K1726&lt;=77),"Snow",AND($K1726&gt;=80,$K1726&lt;=82),"Rain Showers",AND($K1726&gt;=95,$K1726&lt;=99),"Thunderstorm",TRUE,"Cloudy"))</f>
        <v>Clear</v>
      </c>
      <c r="G1726" s="3" cm="1">
        <f t="array" ref="G1726">IF($A1726="","",INDEX(OpenMeteoAPI[TemperatureC],ROWS($G$2:G1726)))</f>
        <v>27.7</v>
      </c>
      <c r="H1726" s="4" cm="1">
        <f t="array" ref="H1726">IF($A1726="","",INDEX(OpenMeteoAPI[RelativeHumidityPct],ROWS($H$2:H1726))/100)</f>
        <v>0.61</v>
      </c>
      <c r="I1726" s="4" cm="1">
        <f t="array" ref="I1726">IF($A1726="","",INDEX(OpenMeteoAPI[PrecipitationProbabilityPct],ROWS($I$2:I1726))/100)</f>
        <v>0</v>
      </c>
      <c r="J1726" s="3" cm="1">
        <f t="array" ref="J1726">IF($A1726="","",INDEX(OpenMeteoAPI[PrecipitationMM],ROWS($J$2:J1726)))</f>
        <v>0</v>
      </c>
      <c r="K1726" cm="1">
        <f t="array" ref="K1726">IF($A1726="","",INDEX(OpenMeteoAPI[WeatherCode],ROWS($K$2:K1726)))</f>
        <v>0</v>
      </c>
      <c r="L1726" s="3" cm="1">
        <f t="array" ref="L1726">IF($A1726="","",INDEX(OpenMeteoAPI[WindSpeedKMH],ROWS($L$2:L1726)))</f>
        <v>9.5</v>
      </c>
    </row>
    <row r="1727" spans="1:12">
      <c r="A1727" t="str" cm="1">
        <f t="array" ref="A1727">IFERROR(INDEX(OpenMeteoAPI[City],ROWS($A$2:A1727))&amp;", "&amp;INDEX(OpenMeteoAPI[CountryCode],ROWS($A$2:A1727)),"")</f>
        <v>Rome, IT</v>
      </c>
      <c r="B1727" t="str" cm="1">
        <f t="array" ref="B1727">IF($A1727="","",INDEX(OpenMeteoAPI[LocationID],ROWS($B$2:B1727)))</f>
        <v>IT-ROM</v>
      </c>
      <c r="C1727" s="5" cm="1">
        <f t="array" ref="C1727">IF($A1727="","",INDEX(OpenMeteoAPI[ForecastDateTime],ROWS($C$2:C1727)))</f>
        <v>46211.875</v>
      </c>
      <c r="D1727" t="str">
        <f t="shared" si="26"/>
        <v>9PM</v>
      </c>
      <c r="E1727" t="str" cm="1">
        <f t="array" ref="E1727">IF($K1727="","",_xlfn.IFS($K1727=0,_xlfn.UNICHAR(9728),$K1727&lt;=3,_xlfn.UNICHAR(9729),OR($K1727=45,$K1727=48),"~",AND($K1727&gt;=51,$K1727&lt;=67),_xlfn.UNICHAR(9748),AND($K1727&gt;=71,$K1727&lt;=77),_xlfn.UNICHAR(10052),AND($K1727&gt;=80,$K1727&lt;=82),_xlfn.UNICHAR(9748),AND($K1727&gt;=95,$K1727&lt;=99),_xlfn.UNICHAR(9889),TRUE,_xlfn.UNICHAR(9729)))</f>
        <v>☁</v>
      </c>
      <c r="F1727" t="str" cm="1">
        <f t="array" ref="F1727">IF($K1727="","",_xlfn.IFS($K1727=0,"Clear",$K1727&lt;=3,"Partly Cloudy",OR($K1727=45,$K1727=48),"Fog",AND($K1727&gt;=51,$K1727&lt;=67),"Drizzle",AND($K1727&gt;=71,$K1727&lt;=77),"Snow",AND($K1727&gt;=80,$K1727&lt;=82),"Rain Showers",AND($K1727&gt;=95,$K1727&lt;=99),"Thunderstorm",TRUE,"Cloudy"))</f>
        <v>Partly Cloudy</v>
      </c>
      <c r="G1727" s="3" cm="1">
        <f t="array" ref="G1727">IF($A1727="","",INDEX(OpenMeteoAPI[TemperatureC],ROWS($G$2:G1727)))</f>
        <v>26.4</v>
      </c>
      <c r="H1727" s="4" cm="1">
        <f t="array" ref="H1727">IF($A1727="","",INDEX(OpenMeteoAPI[RelativeHumidityPct],ROWS($H$2:H1727))/100)</f>
        <v>0.71</v>
      </c>
      <c r="I1727" s="4" cm="1">
        <f t="array" ref="I1727">IF($A1727="","",INDEX(OpenMeteoAPI[PrecipitationProbabilityPct],ROWS($I$2:I1727))/100)</f>
        <v>0</v>
      </c>
      <c r="J1727" s="3" cm="1">
        <f t="array" ref="J1727">IF($A1727="","",INDEX(OpenMeteoAPI[PrecipitationMM],ROWS($J$2:J1727)))</f>
        <v>0</v>
      </c>
      <c r="K1727" cm="1">
        <f t="array" ref="K1727">IF($A1727="","",INDEX(OpenMeteoAPI[WeatherCode],ROWS($K$2:K1727)))</f>
        <v>2</v>
      </c>
      <c r="L1727" s="3" cm="1">
        <f t="array" ref="L1727">IF($A1727="","",INDEX(OpenMeteoAPI[WindSpeedKMH],ROWS($L$2:L1727)))</f>
        <v>6.3</v>
      </c>
    </row>
    <row r="1728" spans="1:12">
      <c r="A1728" t="str" cm="1">
        <f t="array" ref="A1728">IFERROR(INDEX(OpenMeteoAPI[City],ROWS($A$2:A1728))&amp;", "&amp;INDEX(OpenMeteoAPI[CountryCode],ROWS($A$2:A1728)),"")</f>
        <v>Rome, IT</v>
      </c>
      <c r="B1728" t="str" cm="1">
        <f t="array" ref="B1728">IF($A1728="","",INDEX(OpenMeteoAPI[LocationID],ROWS($B$2:B1728)))</f>
        <v>IT-ROM</v>
      </c>
      <c r="C1728" s="5" cm="1">
        <f t="array" ref="C1728">IF($A1728="","",INDEX(OpenMeteoAPI[ForecastDateTime],ROWS($C$2:C1728)))</f>
        <v>46211.916666666664</v>
      </c>
      <c r="D1728" t="str">
        <f t="shared" si="26"/>
        <v>10PM</v>
      </c>
      <c r="E1728" t="str" cm="1">
        <f t="array" ref="E1728">IF($K1728="","",_xlfn.IFS($K1728=0,_xlfn.UNICHAR(9728),$K1728&lt;=3,_xlfn.UNICHAR(9729),OR($K1728=45,$K1728=48),"~",AND($K1728&gt;=51,$K1728&lt;=67),_xlfn.UNICHAR(9748),AND($K1728&gt;=71,$K1728&lt;=77),_xlfn.UNICHAR(10052),AND($K1728&gt;=80,$K1728&lt;=82),_xlfn.UNICHAR(9748),AND($K1728&gt;=95,$K1728&lt;=99),_xlfn.UNICHAR(9889),TRUE,_xlfn.UNICHAR(9729)))</f>
        <v>☁</v>
      </c>
      <c r="F1728" t="str" cm="1">
        <f t="array" ref="F1728">IF($K1728="","",_xlfn.IFS($K1728=0,"Clear",$K1728&lt;=3,"Partly Cloudy",OR($K1728=45,$K1728=48),"Fog",AND($K1728&gt;=51,$K1728&lt;=67),"Drizzle",AND($K1728&gt;=71,$K1728&lt;=77),"Snow",AND($K1728&gt;=80,$K1728&lt;=82),"Rain Showers",AND($K1728&gt;=95,$K1728&lt;=99),"Thunderstorm",TRUE,"Cloudy"))</f>
        <v>Partly Cloudy</v>
      </c>
      <c r="G1728" s="3" cm="1">
        <f t="array" ref="G1728">IF($A1728="","",INDEX(OpenMeteoAPI[TemperatureC],ROWS($G$2:G1728)))</f>
        <v>25.7</v>
      </c>
      <c r="H1728" s="4" cm="1">
        <f t="array" ref="H1728">IF($A1728="","",INDEX(OpenMeteoAPI[RelativeHumidityPct],ROWS($H$2:H1728))/100)</f>
        <v>0.75</v>
      </c>
      <c r="I1728" s="4" cm="1">
        <f t="array" ref="I1728">IF($A1728="","",INDEX(OpenMeteoAPI[PrecipitationProbabilityPct],ROWS($I$2:I1728))/100)</f>
        <v>0</v>
      </c>
      <c r="J1728" s="3" cm="1">
        <f t="array" ref="J1728">IF($A1728="","",INDEX(OpenMeteoAPI[PrecipitationMM],ROWS($J$2:J1728)))</f>
        <v>0</v>
      </c>
      <c r="K1728" cm="1">
        <f t="array" ref="K1728">IF($A1728="","",INDEX(OpenMeteoAPI[WeatherCode],ROWS($K$2:K1728)))</f>
        <v>1</v>
      </c>
      <c r="L1728" s="3" cm="1">
        <f t="array" ref="L1728">IF($A1728="","",INDEX(OpenMeteoAPI[WindSpeedKMH],ROWS($L$2:L1728)))</f>
        <v>4.0999999999999996</v>
      </c>
    </row>
    <row r="1729" spans="1:12">
      <c r="A1729" t="str" cm="1">
        <f t="array" ref="A1729">IFERROR(INDEX(OpenMeteoAPI[City],ROWS($A$2:A1729))&amp;", "&amp;INDEX(OpenMeteoAPI[CountryCode],ROWS($A$2:A1729)),"")</f>
        <v>Rome, IT</v>
      </c>
      <c r="B1729" t="str" cm="1">
        <f t="array" ref="B1729">IF($A1729="","",INDEX(OpenMeteoAPI[LocationID],ROWS($B$2:B1729)))</f>
        <v>IT-ROM</v>
      </c>
      <c r="C1729" s="5" cm="1">
        <f t="array" ref="C1729">IF($A1729="","",INDEX(OpenMeteoAPI[ForecastDateTime],ROWS($C$2:C1729)))</f>
        <v>46211.958333333336</v>
      </c>
      <c r="D1729" t="str">
        <f t="shared" si="26"/>
        <v>11PM</v>
      </c>
      <c r="E1729" t="str" cm="1">
        <f t="array" ref="E1729">IF($K1729="","",_xlfn.IFS($K1729=0,_xlfn.UNICHAR(9728),$K1729&lt;=3,_xlfn.UNICHAR(9729),OR($K1729=45,$K1729=48),"~",AND($K1729&gt;=51,$K1729&lt;=67),_xlfn.UNICHAR(9748),AND($K1729&gt;=71,$K1729&lt;=77),_xlfn.UNICHAR(10052),AND($K1729&gt;=80,$K1729&lt;=82),_xlfn.UNICHAR(9748),AND($K1729&gt;=95,$K1729&lt;=99),_xlfn.UNICHAR(9889),TRUE,_xlfn.UNICHAR(9729)))</f>
        <v>☁</v>
      </c>
      <c r="F1729" t="str" cm="1">
        <f t="array" ref="F1729">IF($K1729="","",_xlfn.IFS($K1729=0,"Clear",$K1729&lt;=3,"Partly Cloudy",OR($K1729=45,$K1729=48),"Fog",AND($K1729&gt;=51,$K1729&lt;=67),"Drizzle",AND($K1729&gt;=71,$K1729&lt;=77),"Snow",AND($K1729&gt;=80,$K1729&lt;=82),"Rain Showers",AND($K1729&gt;=95,$K1729&lt;=99),"Thunderstorm",TRUE,"Cloudy"))</f>
        <v>Partly Cloudy</v>
      </c>
      <c r="G1729" s="3" cm="1">
        <f t="array" ref="G1729">IF($A1729="","",INDEX(OpenMeteoAPI[TemperatureC],ROWS($G$2:G1729)))</f>
        <v>25</v>
      </c>
      <c r="H1729" s="4" cm="1">
        <f t="array" ref="H1729">IF($A1729="","",INDEX(OpenMeteoAPI[RelativeHumidityPct],ROWS($H$2:H1729))/100)</f>
        <v>0.79</v>
      </c>
      <c r="I1729" s="4" cm="1">
        <f t="array" ref="I1729">IF($A1729="","",INDEX(OpenMeteoAPI[PrecipitationProbabilityPct],ROWS($I$2:I1729))/100)</f>
        <v>0</v>
      </c>
      <c r="J1729" s="3" cm="1">
        <f t="array" ref="J1729">IF($A1729="","",INDEX(OpenMeteoAPI[PrecipitationMM],ROWS($J$2:J1729)))</f>
        <v>0</v>
      </c>
      <c r="K1729" cm="1">
        <f t="array" ref="K1729">IF($A1729="","",INDEX(OpenMeteoAPI[WeatherCode],ROWS($K$2:K1729)))</f>
        <v>1</v>
      </c>
      <c r="L1729" s="3" cm="1">
        <f t="array" ref="L1729">IF($A1729="","",INDEX(OpenMeteoAPI[WindSpeedKMH],ROWS($L$2:L1729)))</f>
        <v>1.8</v>
      </c>
    </row>
    <row r="1730" spans="1:12">
      <c r="A1730" t="str" cm="1">
        <f t="array" ref="A1730">IFERROR(INDEX(OpenMeteoAPI[City],ROWS($A$2:A1730))&amp;", "&amp;INDEX(OpenMeteoAPI[CountryCode],ROWS($A$2:A1730)),"")</f>
        <v>Rome, IT</v>
      </c>
      <c r="B1730" t="str" cm="1">
        <f t="array" ref="B1730">IF($A1730="","",INDEX(OpenMeteoAPI[LocationID],ROWS($B$2:B1730)))</f>
        <v>IT-ROM</v>
      </c>
      <c r="C1730" s="5" cm="1">
        <f t="array" ref="C1730">IF($A1730="","",INDEX(OpenMeteoAPI[ForecastDateTime],ROWS($C$2:C1730)))</f>
        <v>46212</v>
      </c>
      <c r="D1730" t="str">
        <f t="shared" si="26"/>
        <v>12AM</v>
      </c>
      <c r="E1730" t="str" cm="1">
        <f t="array" ref="E1730">IF($K1730="","",_xlfn.IFS($K1730=0,_xlfn.UNICHAR(9728),$K1730&lt;=3,_xlfn.UNICHAR(9729),OR($K1730=45,$K1730=48),"~",AND($K1730&gt;=51,$K1730&lt;=67),_xlfn.UNICHAR(9748),AND($K1730&gt;=71,$K1730&lt;=77),_xlfn.UNICHAR(10052),AND($K1730&gt;=80,$K1730&lt;=82),_xlfn.UNICHAR(9748),AND($K1730&gt;=95,$K1730&lt;=99),_xlfn.UNICHAR(9889),TRUE,_xlfn.UNICHAR(9729)))</f>
        <v>☀</v>
      </c>
      <c r="F1730" t="str" cm="1">
        <f t="array" ref="F1730">IF($K1730="","",_xlfn.IFS($K1730=0,"Clear",$K1730&lt;=3,"Partly Cloudy",OR($K1730=45,$K1730=48),"Fog",AND($K1730&gt;=51,$K1730&lt;=67),"Drizzle",AND($K1730&gt;=71,$K1730&lt;=77),"Snow",AND($K1730&gt;=80,$K1730&lt;=82),"Rain Showers",AND($K1730&gt;=95,$K1730&lt;=99),"Thunderstorm",TRUE,"Cloudy"))</f>
        <v>Clear</v>
      </c>
      <c r="G1730" s="3" cm="1">
        <f t="array" ref="G1730">IF($A1730="","",INDEX(OpenMeteoAPI[TemperatureC],ROWS($G$2:G1730)))</f>
        <v>24.3</v>
      </c>
      <c r="H1730" s="4" cm="1">
        <f t="array" ref="H1730">IF($A1730="","",INDEX(OpenMeteoAPI[RelativeHumidityPct],ROWS($H$2:H1730))/100)</f>
        <v>0.81</v>
      </c>
      <c r="I1730" s="4" cm="1">
        <f t="array" ref="I1730">IF($A1730="","",INDEX(OpenMeteoAPI[PrecipitationProbabilityPct],ROWS($I$2:I1730))/100)</f>
        <v>0</v>
      </c>
      <c r="J1730" s="3" cm="1">
        <f t="array" ref="J1730">IF($A1730="","",INDEX(OpenMeteoAPI[PrecipitationMM],ROWS($J$2:J1730)))</f>
        <v>0</v>
      </c>
      <c r="K1730" cm="1">
        <f t="array" ref="K1730">IF($A1730="","",INDEX(OpenMeteoAPI[WeatherCode],ROWS($K$2:K1730)))</f>
        <v>0</v>
      </c>
      <c r="L1730" s="3" cm="1">
        <f t="array" ref="L1730">IF($A1730="","",INDEX(OpenMeteoAPI[WindSpeedKMH],ROWS($L$2:L1730)))</f>
        <v>2.1</v>
      </c>
    </row>
    <row r="1731" spans="1:12">
      <c r="A1731" t="str" cm="1">
        <f t="array" ref="A1731">IFERROR(INDEX(OpenMeteoAPI[City],ROWS($A$2:A1731))&amp;", "&amp;INDEX(OpenMeteoAPI[CountryCode],ROWS($A$2:A1731)),"")</f>
        <v>Rome, IT</v>
      </c>
      <c r="B1731" t="str" cm="1">
        <f t="array" ref="B1731">IF($A1731="","",INDEX(OpenMeteoAPI[LocationID],ROWS($B$2:B1731)))</f>
        <v>IT-ROM</v>
      </c>
      <c r="C1731" s="5" cm="1">
        <f t="array" ref="C1731">IF($A1731="","",INDEX(OpenMeteoAPI[ForecastDateTime],ROWS($C$2:C1731)))</f>
        <v>46212.041666666664</v>
      </c>
      <c r="D1731" t="str">
        <f t="shared" ref="D1731:D1794" si="27">IF($A1731="","",TEXT($C1731,"hAM/PM"))</f>
        <v>1AM</v>
      </c>
      <c r="E1731" t="str" cm="1">
        <f t="array" ref="E1731">IF($K1731="","",_xlfn.IFS($K1731=0,_xlfn.UNICHAR(9728),$K1731&lt;=3,_xlfn.UNICHAR(9729),OR($K1731=45,$K1731=48),"~",AND($K1731&gt;=51,$K1731&lt;=67),_xlfn.UNICHAR(9748),AND($K1731&gt;=71,$K1731&lt;=77),_xlfn.UNICHAR(10052),AND($K1731&gt;=80,$K1731&lt;=82),_xlfn.UNICHAR(9748),AND($K1731&gt;=95,$K1731&lt;=99),_xlfn.UNICHAR(9889),TRUE,_xlfn.UNICHAR(9729)))</f>
        <v>☀</v>
      </c>
      <c r="F1731" t="str" cm="1">
        <f t="array" ref="F1731">IF($K1731="","",_xlfn.IFS($K1731=0,"Clear",$K1731&lt;=3,"Partly Cloudy",OR($K1731=45,$K1731=48),"Fog",AND($K1731&gt;=51,$K1731&lt;=67),"Drizzle",AND($K1731&gt;=71,$K1731&lt;=77),"Snow",AND($K1731&gt;=80,$K1731&lt;=82),"Rain Showers",AND($K1731&gt;=95,$K1731&lt;=99),"Thunderstorm",TRUE,"Cloudy"))</f>
        <v>Clear</v>
      </c>
      <c r="G1731" s="3" cm="1">
        <f t="array" ref="G1731">IF($A1731="","",INDEX(OpenMeteoAPI[TemperatureC],ROWS($G$2:G1731)))</f>
        <v>23.5</v>
      </c>
      <c r="H1731" s="4" cm="1">
        <f t="array" ref="H1731">IF($A1731="","",INDEX(OpenMeteoAPI[RelativeHumidityPct],ROWS($H$2:H1731))/100)</f>
        <v>0.85</v>
      </c>
      <c r="I1731" s="4" cm="1">
        <f t="array" ref="I1731">IF($A1731="","",INDEX(OpenMeteoAPI[PrecipitationProbabilityPct],ROWS($I$2:I1731))/100)</f>
        <v>0</v>
      </c>
      <c r="J1731" s="3" cm="1">
        <f t="array" ref="J1731">IF($A1731="","",INDEX(OpenMeteoAPI[PrecipitationMM],ROWS($J$2:J1731)))</f>
        <v>0</v>
      </c>
      <c r="K1731" cm="1">
        <f t="array" ref="K1731">IF($A1731="","",INDEX(OpenMeteoAPI[WeatherCode],ROWS($K$2:K1731)))</f>
        <v>0</v>
      </c>
      <c r="L1731" s="3" cm="1">
        <f t="array" ref="L1731">IF($A1731="","",INDEX(OpenMeteoAPI[WindSpeedKMH],ROWS($L$2:L1731)))</f>
        <v>1.6</v>
      </c>
    </row>
    <row r="1732" spans="1:12">
      <c r="A1732" t="str" cm="1">
        <f t="array" ref="A1732">IFERROR(INDEX(OpenMeteoAPI[City],ROWS($A$2:A1732))&amp;", "&amp;INDEX(OpenMeteoAPI[CountryCode],ROWS($A$2:A1732)),"")</f>
        <v>Rome, IT</v>
      </c>
      <c r="B1732" t="str" cm="1">
        <f t="array" ref="B1732">IF($A1732="","",INDEX(OpenMeteoAPI[LocationID],ROWS($B$2:B1732)))</f>
        <v>IT-ROM</v>
      </c>
      <c r="C1732" s="5" cm="1">
        <f t="array" ref="C1732">IF($A1732="","",INDEX(OpenMeteoAPI[ForecastDateTime],ROWS($C$2:C1732)))</f>
        <v>46212.083333333336</v>
      </c>
      <c r="D1732" t="str">
        <f t="shared" si="27"/>
        <v>2AM</v>
      </c>
      <c r="E1732" t="str" cm="1">
        <f t="array" ref="E1732">IF($K1732="","",_xlfn.IFS($K1732=0,_xlfn.UNICHAR(9728),$K1732&lt;=3,_xlfn.UNICHAR(9729),OR($K1732=45,$K1732=48),"~",AND($K1732&gt;=51,$K1732&lt;=67),_xlfn.UNICHAR(9748),AND($K1732&gt;=71,$K1732&lt;=77),_xlfn.UNICHAR(10052),AND($K1732&gt;=80,$K1732&lt;=82),_xlfn.UNICHAR(9748),AND($K1732&gt;=95,$K1732&lt;=99),_xlfn.UNICHAR(9889),TRUE,_xlfn.UNICHAR(9729)))</f>
        <v>☀</v>
      </c>
      <c r="F1732" t="str" cm="1">
        <f t="array" ref="F1732">IF($K1732="","",_xlfn.IFS($K1732=0,"Clear",$K1732&lt;=3,"Partly Cloudy",OR($K1732=45,$K1732=48),"Fog",AND($K1732&gt;=51,$K1732&lt;=67),"Drizzle",AND($K1732&gt;=71,$K1732&lt;=77),"Snow",AND($K1732&gt;=80,$K1732&lt;=82),"Rain Showers",AND($K1732&gt;=95,$K1732&lt;=99),"Thunderstorm",TRUE,"Cloudy"))</f>
        <v>Clear</v>
      </c>
      <c r="G1732" s="3" cm="1">
        <f t="array" ref="G1732">IF($A1732="","",INDEX(OpenMeteoAPI[TemperatureC],ROWS($G$2:G1732)))</f>
        <v>22.9</v>
      </c>
      <c r="H1732" s="4" cm="1">
        <f t="array" ref="H1732">IF($A1732="","",INDEX(OpenMeteoAPI[RelativeHumidityPct],ROWS($H$2:H1732))/100)</f>
        <v>0.88</v>
      </c>
      <c r="I1732" s="4" cm="1">
        <f t="array" ref="I1732">IF($A1732="","",INDEX(OpenMeteoAPI[PrecipitationProbabilityPct],ROWS($I$2:I1732))/100)</f>
        <v>0</v>
      </c>
      <c r="J1732" s="3" cm="1">
        <f t="array" ref="J1732">IF($A1732="","",INDEX(OpenMeteoAPI[PrecipitationMM],ROWS($J$2:J1732)))</f>
        <v>0</v>
      </c>
      <c r="K1732" cm="1">
        <f t="array" ref="K1732">IF($A1732="","",INDEX(OpenMeteoAPI[WeatherCode],ROWS($K$2:K1732)))</f>
        <v>0</v>
      </c>
      <c r="L1732" s="3" cm="1">
        <f t="array" ref="L1732">IF($A1732="","",INDEX(OpenMeteoAPI[WindSpeedKMH],ROWS($L$2:L1732)))</f>
        <v>1.6</v>
      </c>
    </row>
    <row r="1733" spans="1:12">
      <c r="A1733" t="str" cm="1">
        <f t="array" ref="A1733">IFERROR(INDEX(OpenMeteoAPI[City],ROWS($A$2:A1733))&amp;", "&amp;INDEX(OpenMeteoAPI[CountryCode],ROWS($A$2:A1733)),"")</f>
        <v>Rome, IT</v>
      </c>
      <c r="B1733" t="str" cm="1">
        <f t="array" ref="B1733">IF($A1733="","",INDEX(OpenMeteoAPI[LocationID],ROWS($B$2:B1733)))</f>
        <v>IT-ROM</v>
      </c>
      <c r="C1733" s="5" cm="1">
        <f t="array" ref="C1733">IF($A1733="","",INDEX(OpenMeteoAPI[ForecastDateTime],ROWS($C$2:C1733)))</f>
        <v>46212.125</v>
      </c>
      <c r="D1733" t="str">
        <f t="shared" si="27"/>
        <v>3AM</v>
      </c>
      <c r="E1733" t="str" cm="1">
        <f t="array" ref="E1733">IF($K1733="","",_xlfn.IFS($K1733=0,_xlfn.UNICHAR(9728),$K1733&lt;=3,_xlfn.UNICHAR(9729),OR($K1733=45,$K1733=48),"~",AND($K1733&gt;=51,$K1733&lt;=67),_xlfn.UNICHAR(9748),AND($K1733&gt;=71,$K1733&lt;=77),_xlfn.UNICHAR(10052),AND($K1733&gt;=80,$K1733&lt;=82),_xlfn.UNICHAR(9748),AND($K1733&gt;=95,$K1733&lt;=99),_xlfn.UNICHAR(9889),TRUE,_xlfn.UNICHAR(9729)))</f>
        <v>☀</v>
      </c>
      <c r="F1733" t="str" cm="1">
        <f t="array" ref="F1733">IF($K1733="","",_xlfn.IFS($K1733=0,"Clear",$K1733&lt;=3,"Partly Cloudy",OR($K1733=45,$K1733=48),"Fog",AND($K1733&gt;=51,$K1733&lt;=67),"Drizzle",AND($K1733&gt;=71,$K1733&lt;=77),"Snow",AND($K1733&gt;=80,$K1733&lt;=82),"Rain Showers",AND($K1733&gt;=95,$K1733&lt;=99),"Thunderstorm",TRUE,"Cloudy"))</f>
        <v>Clear</v>
      </c>
      <c r="G1733" s="3" cm="1">
        <f t="array" ref="G1733">IF($A1733="","",INDEX(OpenMeteoAPI[TemperatureC],ROWS($G$2:G1733)))</f>
        <v>22.3</v>
      </c>
      <c r="H1733" s="4" cm="1">
        <f t="array" ref="H1733">IF($A1733="","",INDEX(OpenMeteoAPI[RelativeHumidityPct],ROWS($H$2:H1733))/100)</f>
        <v>0.9</v>
      </c>
      <c r="I1733" s="4" cm="1">
        <f t="array" ref="I1733">IF($A1733="","",INDEX(OpenMeteoAPI[PrecipitationProbabilityPct],ROWS($I$2:I1733))/100)</f>
        <v>0</v>
      </c>
      <c r="J1733" s="3" cm="1">
        <f t="array" ref="J1733">IF($A1733="","",INDEX(OpenMeteoAPI[PrecipitationMM],ROWS($J$2:J1733)))</f>
        <v>0</v>
      </c>
      <c r="K1733" cm="1">
        <f t="array" ref="K1733">IF($A1733="","",INDEX(OpenMeteoAPI[WeatherCode],ROWS($K$2:K1733)))</f>
        <v>0</v>
      </c>
      <c r="L1733" s="3" cm="1">
        <f t="array" ref="L1733">IF($A1733="","",INDEX(OpenMeteoAPI[WindSpeedKMH],ROWS($L$2:L1733)))</f>
        <v>2.2000000000000002</v>
      </c>
    </row>
    <row r="1734" spans="1:12">
      <c r="A1734" t="str" cm="1">
        <f t="array" ref="A1734">IFERROR(INDEX(OpenMeteoAPI[City],ROWS($A$2:A1734))&amp;", "&amp;INDEX(OpenMeteoAPI[CountryCode],ROWS($A$2:A1734)),"")</f>
        <v>Rome, IT</v>
      </c>
      <c r="B1734" t="str" cm="1">
        <f t="array" ref="B1734">IF($A1734="","",INDEX(OpenMeteoAPI[LocationID],ROWS($B$2:B1734)))</f>
        <v>IT-ROM</v>
      </c>
      <c r="C1734" s="5" cm="1">
        <f t="array" ref="C1734">IF($A1734="","",INDEX(OpenMeteoAPI[ForecastDateTime],ROWS($C$2:C1734)))</f>
        <v>46212.166666666664</v>
      </c>
      <c r="D1734" t="str">
        <f t="shared" si="27"/>
        <v>4AM</v>
      </c>
      <c r="E1734" t="str" cm="1">
        <f t="array" ref="E1734">IF($K1734="","",_xlfn.IFS($K1734=0,_xlfn.UNICHAR(9728),$K1734&lt;=3,_xlfn.UNICHAR(9729),OR($K1734=45,$K1734=48),"~",AND($K1734&gt;=51,$K1734&lt;=67),_xlfn.UNICHAR(9748),AND($K1734&gt;=71,$K1734&lt;=77),_xlfn.UNICHAR(10052),AND($K1734&gt;=80,$K1734&lt;=82),_xlfn.UNICHAR(9748),AND($K1734&gt;=95,$K1734&lt;=99),_xlfn.UNICHAR(9889),TRUE,_xlfn.UNICHAR(9729)))</f>
        <v>☀</v>
      </c>
      <c r="F1734" t="str" cm="1">
        <f t="array" ref="F1734">IF($K1734="","",_xlfn.IFS($K1734=0,"Clear",$K1734&lt;=3,"Partly Cloudy",OR($K1734=45,$K1734=48),"Fog",AND($K1734&gt;=51,$K1734&lt;=67),"Drizzle",AND($K1734&gt;=71,$K1734&lt;=77),"Snow",AND($K1734&gt;=80,$K1734&lt;=82),"Rain Showers",AND($K1734&gt;=95,$K1734&lt;=99),"Thunderstorm",TRUE,"Cloudy"))</f>
        <v>Clear</v>
      </c>
      <c r="G1734" s="3" cm="1">
        <f t="array" ref="G1734">IF($A1734="","",INDEX(OpenMeteoAPI[TemperatureC],ROWS($G$2:G1734)))</f>
        <v>21.9</v>
      </c>
      <c r="H1734" s="4" cm="1">
        <f t="array" ref="H1734">IF($A1734="","",INDEX(OpenMeteoAPI[RelativeHumidityPct],ROWS($H$2:H1734))/100)</f>
        <v>0.89</v>
      </c>
      <c r="I1734" s="4" cm="1">
        <f t="array" ref="I1734">IF($A1734="","",INDEX(OpenMeteoAPI[PrecipitationProbabilityPct],ROWS($I$2:I1734))/100)</f>
        <v>0</v>
      </c>
      <c r="J1734" s="3" cm="1">
        <f t="array" ref="J1734">IF($A1734="","",INDEX(OpenMeteoAPI[PrecipitationMM],ROWS($J$2:J1734)))</f>
        <v>0</v>
      </c>
      <c r="K1734" cm="1">
        <f t="array" ref="K1734">IF($A1734="","",INDEX(OpenMeteoAPI[WeatherCode],ROWS($K$2:K1734)))</f>
        <v>0</v>
      </c>
      <c r="L1734" s="3" cm="1">
        <f t="array" ref="L1734">IF($A1734="","",INDEX(OpenMeteoAPI[WindSpeedKMH],ROWS($L$2:L1734)))</f>
        <v>2.2999999999999998</v>
      </c>
    </row>
    <row r="1735" spans="1:12">
      <c r="A1735" t="str" cm="1">
        <f t="array" ref="A1735">IFERROR(INDEX(OpenMeteoAPI[City],ROWS($A$2:A1735))&amp;", "&amp;INDEX(OpenMeteoAPI[CountryCode],ROWS($A$2:A1735)),"")</f>
        <v>Rome, IT</v>
      </c>
      <c r="B1735" t="str" cm="1">
        <f t="array" ref="B1735">IF($A1735="","",INDEX(OpenMeteoAPI[LocationID],ROWS($B$2:B1735)))</f>
        <v>IT-ROM</v>
      </c>
      <c r="C1735" s="5" cm="1">
        <f t="array" ref="C1735">IF($A1735="","",INDEX(OpenMeteoAPI[ForecastDateTime],ROWS($C$2:C1735)))</f>
        <v>46212.208333333336</v>
      </c>
      <c r="D1735" t="str">
        <f t="shared" si="27"/>
        <v>5AM</v>
      </c>
      <c r="E1735" t="str" cm="1">
        <f t="array" ref="E1735">IF($K1735="","",_xlfn.IFS($K1735=0,_xlfn.UNICHAR(9728),$K1735&lt;=3,_xlfn.UNICHAR(9729),OR($K1735=45,$K1735=48),"~",AND($K1735&gt;=51,$K1735&lt;=67),_xlfn.UNICHAR(9748),AND($K1735&gt;=71,$K1735&lt;=77),_xlfn.UNICHAR(10052),AND($K1735&gt;=80,$K1735&lt;=82),_xlfn.UNICHAR(9748),AND($K1735&gt;=95,$K1735&lt;=99),_xlfn.UNICHAR(9889),TRUE,_xlfn.UNICHAR(9729)))</f>
        <v>☀</v>
      </c>
      <c r="F1735" t="str" cm="1">
        <f t="array" ref="F1735">IF($K1735="","",_xlfn.IFS($K1735=0,"Clear",$K1735&lt;=3,"Partly Cloudy",OR($K1735=45,$K1735=48),"Fog",AND($K1735&gt;=51,$K1735&lt;=67),"Drizzle",AND($K1735&gt;=71,$K1735&lt;=77),"Snow",AND($K1735&gt;=80,$K1735&lt;=82),"Rain Showers",AND($K1735&gt;=95,$K1735&lt;=99),"Thunderstorm",TRUE,"Cloudy"))</f>
        <v>Clear</v>
      </c>
      <c r="G1735" s="3" cm="1">
        <f t="array" ref="G1735">IF($A1735="","",INDEX(OpenMeteoAPI[TemperatureC],ROWS($G$2:G1735)))</f>
        <v>21.7</v>
      </c>
      <c r="H1735" s="4" cm="1">
        <f t="array" ref="H1735">IF($A1735="","",INDEX(OpenMeteoAPI[RelativeHumidityPct],ROWS($H$2:H1735))/100)</f>
        <v>0.88</v>
      </c>
      <c r="I1735" s="4" cm="1">
        <f t="array" ref="I1735">IF($A1735="","",INDEX(OpenMeteoAPI[PrecipitationProbabilityPct],ROWS($I$2:I1735))/100)</f>
        <v>0</v>
      </c>
      <c r="J1735" s="3" cm="1">
        <f t="array" ref="J1735">IF($A1735="","",INDEX(OpenMeteoAPI[PrecipitationMM],ROWS($J$2:J1735)))</f>
        <v>0</v>
      </c>
      <c r="K1735" cm="1">
        <f t="array" ref="K1735">IF($A1735="","",INDEX(OpenMeteoAPI[WeatherCode],ROWS($K$2:K1735)))</f>
        <v>0</v>
      </c>
      <c r="L1735" s="3" cm="1">
        <f t="array" ref="L1735">IF($A1735="","",INDEX(OpenMeteoAPI[WindSpeedKMH],ROWS($L$2:L1735)))</f>
        <v>1.5</v>
      </c>
    </row>
    <row r="1736" spans="1:12">
      <c r="A1736" t="str" cm="1">
        <f t="array" ref="A1736">IFERROR(INDEX(OpenMeteoAPI[City],ROWS($A$2:A1736))&amp;", "&amp;INDEX(OpenMeteoAPI[CountryCode],ROWS($A$2:A1736)),"")</f>
        <v>Rome, IT</v>
      </c>
      <c r="B1736" t="str" cm="1">
        <f t="array" ref="B1736">IF($A1736="","",INDEX(OpenMeteoAPI[LocationID],ROWS($B$2:B1736)))</f>
        <v>IT-ROM</v>
      </c>
      <c r="C1736" s="5" cm="1">
        <f t="array" ref="C1736">IF($A1736="","",INDEX(OpenMeteoAPI[ForecastDateTime],ROWS($C$2:C1736)))</f>
        <v>46212.25</v>
      </c>
      <c r="D1736" t="str">
        <f t="shared" si="27"/>
        <v>6AM</v>
      </c>
      <c r="E1736" t="str" cm="1">
        <f t="array" ref="E1736">IF($K1736="","",_xlfn.IFS($K1736=0,_xlfn.UNICHAR(9728),$K1736&lt;=3,_xlfn.UNICHAR(9729),OR($K1736=45,$K1736=48),"~",AND($K1736&gt;=51,$K1736&lt;=67),_xlfn.UNICHAR(9748),AND($K1736&gt;=71,$K1736&lt;=77),_xlfn.UNICHAR(10052),AND($K1736&gt;=80,$K1736&lt;=82),_xlfn.UNICHAR(9748),AND($K1736&gt;=95,$K1736&lt;=99),_xlfn.UNICHAR(9889),TRUE,_xlfn.UNICHAR(9729)))</f>
        <v>☀</v>
      </c>
      <c r="F1736" t="str" cm="1">
        <f t="array" ref="F1736">IF($K1736="","",_xlfn.IFS($K1736=0,"Clear",$K1736&lt;=3,"Partly Cloudy",OR($K1736=45,$K1736=48),"Fog",AND($K1736&gt;=51,$K1736&lt;=67),"Drizzle",AND($K1736&gt;=71,$K1736&lt;=77),"Snow",AND($K1736&gt;=80,$K1736&lt;=82),"Rain Showers",AND($K1736&gt;=95,$K1736&lt;=99),"Thunderstorm",TRUE,"Cloudy"))</f>
        <v>Clear</v>
      </c>
      <c r="G1736" s="3" cm="1">
        <f t="array" ref="G1736">IF($A1736="","",INDEX(OpenMeteoAPI[TemperatureC],ROWS($G$2:G1736)))</f>
        <v>21.4</v>
      </c>
      <c r="H1736" s="4" cm="1">
        <f t="array" ref="H1736">IF($A1736="","",INDEX(OpenMeteoAPI[RelativeHumidityPct],ROWS($H$2:H1736))/100)</f>
        <v>0.88</v>
      </c>
      <c r="I1736" s="4" cm="1">
        <f t="array" ref="I1736">IF($A1736="","",INDEX(OpenMeteoAPI[PrecipitationProbabilityPct],ROWS($I$2:I1736))/100)</f>
        <v>0</v>
      </c>
      <c r="J1736" s="3" cm="1">
        <f t="array" ref="J1736">IF($A1736="","",INDEX(OpenMeteoAPI[PrecipitationMM],ROWS($J$2:J1736)))</f>
        <v>0</v>
      </c>
      <c r="K1736" cm="1">
        <f t="array" ref="K1736">IF($A1736="","",INDEX(OpenMeteoAPI[WeatherCode],ROWS($K$2:K1736)))</f>
        <v>0</v>
      </c>
      <c r="L1736" s="3" cm="1">
        <f t="array" ref="L1736">IF($A1736="","",INDEX(OpenMeteoAPI[WindSpeedKMH],ROWS($L$2:L1736)))</f>
        <v>2.6</v>
      </c>
    </row>
    <row r="1737" spans="1:12">
      <c r="A1737" t="str" cm="1">
        <f t="array" ref="A1737">IFERROR(INDEX(OpenMeteoAPI[City],ROWS($A$2:A1737))&amp;", "&amp;INDEX(OpenMeteoAPI[CountryCode],ROWS($A$2:A1737)),"")</f>
        <v>Rome, IT</v>
      </c>
      <c r="B1737" t="str" cm="1">
        <f t="array" ref="B1737">IF($A1737="","",INDEX(OpenMeteoAPI[LocationID],ROWS($B$2:B1737)))</f>
        <v>IT-ROM</v>
      </c>
      <c r="C1737" s="5" cm="1">
        <f t="array" ref="C1737">IF($A1737="","",INDEX(OpenMeteoAPI[ForecastDateTime],ROWS($C$2:C1737)))</f>
        <v>46212.291666666664</v>
      </c>
      <c r="D1737" t="str">
        <f t="shared" si="27"/>
        <v>7AM</v>
      </c>
      <c r="E1737" t="str" cm="1">
        <f t="array" ref="E1737">IF($K1737="","",_xlfn.IFS($K1737=0,_xlfn.UNICHAR(9728),$K1737&lt;=3,_xlfn.UNICHAR(9729),OR($K1737=45,$K1737=48),"~",AND($K1737&gt;=51,$K1737&lt;=67),_xlfn.UNICHAR(9748),AND($K1737&gt;=71,$K1737&lt;=77),_xlfn.UNICHAR(10052),AND($K1737&gt;=80,$K1737&lt;=82),_xlfn.UNICHAR(9748),AND($K1737&gt;=95,$K1737&lt;=99),_xlfn.UNICHAR(9889),TRUE,_xlfn.UNICHAR(9729)))</f>
        <v>☀</v>
      </c>
      <c r="F1737" t="str" cm="1">
        <f t="array" ref="F1737">IF($K1737="","",_xlfn.IFS($K1737=0,"Clear",$K1737&lt;=3,"Partly Cloudy",OR($K1737=45,$K1737=48),"Fog",AND($K1737&gt;=51,$K1737&lt;=67),"Drizzle",AND($K1737&gt;=71,$K1737&lt;=77),"Snow",AND($K1737&gt;=80,$K1737&lt;=82),"Rain Showers",AND($K1737&gt;=95,$K1737&lt;=99),"Thunderstorm",TRUE,"Cloudy"))</f>
        <v>Clear</v>
      </c>
      <c r="G1737" s="3" cm="1">
        <f t="array" ref="G1737">IF($A1737="","",INDEX(OpenMeteoAPI[TemperatureC],ROWS($G$2:G1737)))</f>
        <v>21.9</v>
      </c>
      <c r="H1737" s="4" cm="1">
        <f t="array" ref="H1737">IF($A1737="","",INDEX(OpenMeteoAPI[RelativeHumidityPct],ROWS($H$2:H1737))/100)</f>
        <v>0.86</v>
      </c>
      <c r="I1737" s="4" cm="1">
        <f t="array" ref="I1737">IF($A1737="","",INDEX(OpenMeteoAPI[PrecipitationProbabilityPct],ROWS($I$2:I1737))/100)</f>
        <v>0</v>
      </c>
      <c r="J1737" s="3" cm="1">
        <f t="array" ref="J1737">IF($A1737="","",INDEX(OpenMeteoAPI[PrecipitationMM],ROWS($J$2:J1737)))</f>
        <v>0</v>
      </c>
      <c r="K1737" cm="1">
        <f t="array" ref="K1737">IF($A1737="","",INDEX(OpenMeteoAPI[WeatherCode],ROWS($K$2:K1737)))</f>
        <v>0</v>
      </c>
      <c r="L1737" s="3" cm="1">
        <f t="array" ref="L1737">IF($A1737="","",INDEX(OpenMeteoAPI[WindSpeedKMH],ROWS($L$2:L1737)))</f>
        <v>2</v>
      </c>
    </row>
    <row r="1738" spans="1:12">
      <c r="A1738" t="str" cm="1">
        <f t="array" ref="A1738">IFERROR(INDEX(OpenMeteoAPI[City],ROWS($A$2:A1738))&amp;", "&amp;INDEX(OpenMeteoAPI[CountryCode],ROWS($A$2:A1738)),"")</f>
        <v>Rome, IT</v>
      </c>
      <c r="B1738" t="str" cm="1">
        <f t="array" ref="B1738">IF($A1738="","",INDEX(OpenMeteoAPI[LocationID],ROWS($B$2:B1738)))</f>
        <v>IT-ROM</v>
      </c>
      <c r="C1738" s="5" cm="1">
        <f t="array" ref="C1738">IF($A1738="","",INDEX(OpenMeteoAPI[ForecastDateTime],ROWS($C$2:C1738)))</f>
        <v>46212.333333333336</v>
      </c>
      <c r="D1738" t="str">
        <f t="shared" si="27"/>
        <v>8AM</v>
      </c>
      <c r="E1738" t="str" cm="1">
        <f t="array" ref="E1738">IF($K1738="","",_xlfn.IFS($K1738=0,_xlfn.UNICHAR(9728),$K1738&lt;=3,_xlfn.UNICHAR(9729),OR($K1738=45,$K1738=48),"~",AND($K1738&gt;=51,$K1738&lt;=67),_xlfn.UNICHAR(9748),AND($K1738&gt;=71,$K1738&lt;=77),_xlfn.UNICHAR(10052),AND($K1738&gt;=80,$K1738&lt;=82),_xlfn.UNICHAR(9748),AND($K1738&gt;=95,$K1738&lt;=99),_xlfn.UNICHAR(9889),TRUE,_xlfn.UNICHAR(9729)))</f>
        <v>☀</v>
      </c>
      <c r="F1738" t="str" cm="1">
        <f t="array" ref="F1738">IF($K1738="","",_xlfn.IFS($K1738=0,"Clear",$K1738&lt;=3,"Partly Cloudy",OR($K1738=45,$K1738=48),"Fog",AND($K1738&gt;=51,$K1738&lt;=67),"Drizzle",AND($K1738&gt;=71,$K1738&lt;=77),"Snow",AND($K1738&gt;=80,$K1738&lt;=82),"Rain Showers",AND($K1738&gt;=95,$K1738&lt;=99),"Thunderstorm",TRUE,"Cloudy"))</f>
        <v>Clear</v>
      </c>
      <c r="G1738" s="3" cm="1">
        <f t="array" ref="G1738">IF($A1738="","",INDEX(OpenMeteoAPI[TemperatureC],ROWS($G$2:G1738)))</f>
        <v>23.6</v>
      </c>
      <c r="H1738" s="4" cm="1">
        <f t="array" ref="H1738">IF($A1738="","",INDEX(OpenMeteoAPI[RelativeHumidityPct],ROWS($H$2:H1738))/100)</f>
        <v>0.79</v>
      </c>
      <c r="I1738" s="4" cm="1">
        <f t="array" ref="I1738">IF($A1738="","",INDEX(OpenMeteoAPI[PrecipitationProbabilityPct],ROWS($I$2:I1738))/100)</f>
        <v>0</v>
      </c>
      <c r="J1738" s="3" cm="1">
        <f t="array" ref="J1738">IF($A1738="","",INDEX(OpenMeteoAPI[PrecipitationMM],ROWS($J$2:J1738)))</f>
        <v>0</v>
      </c>
      <c r="K1738" cm="1">
        <f t="array" ref="K1738">IF($A1738="","",INDEX(OpenMeteoAPI[WeatherCode],ROWS($K$2:K1738)))</f>
        <v>0</v>
      </c>
      <c r="L1738" s="3" cm="1">
        <f t="array" ref="L1738">IF($A1738="","",INDEX(OpenMeteoAPI[WindSpeedKMH],ROWS($L$2:L1738)))</f>
        <v>1.9</v>
      </c>
    </row>
    <row r="1739" spans="1:12">
      <c r="A1739" t="str" cm="1">
        <f t="array" ref="A1739">IFERROR(INDEX(OpenMeteoAPI[City],ROWS($A$2:A1739))&amp;", "&amp;INDEX(OpenMeteoAPI[CountryCode],ROWS($A$2:A1739)),"")</f>
        <v>Rome, IT</v>
      </c>
      <c r="B1739" t="str" cm="1">
        <f t="array" ref="B1739">IF($A1739="","",INDEX(OpenMeteoAPI[LocationID],ROWS($B$2:B1739)))</f>
        <v>IT-ROM</v>
      </c>
      <c r="C1739" s="5" cm="1">
        <f t="array" ref="C1739">IF($A1739="","",INDEX(OpenMeteoAPI[ForecastDateTime],ROWS($C$2:C1739)))</f>
        <v>46212.375</v>
      </c>
      <c r="D1739" t="str">
        <f t="shared" si="27"/>
        <v>9AM</v>
      </c>
      <c r="E1739" t="str" cm="1">
        <f t="array" ref="E1739">IF($K1739="","",_xlfn.IFS($K1739=0,_xlfn.UNICHAR(9728),$K1739&lt;=3,_xlfn.UNICHAR(9729),OR($K1739=45,$K1739=48),"~",AND($K1739&gt;=51,$K1739&lt;=67),_xlfn.UNICHAR(9748),AND($K1739&gt;=71,$K1739&lt;=77),_xlfn.UNICHAR(10052),AND($K1739&gt;=80,$K1739&lt;=82),_xlfn.UNICHAR(9748),AND($K1739&gt;=95,$K1739&lt;=99),_xlfn.UNICHAR(9889),TRUE,_xlfn.UNICHAR(9729)))</f>
        <v>☀</v>
      </c>
      <c r="F1739" t="str" cm="1">
        <f t="array" ref="F1739">IF($K1739="","",_xlfn.IFS($K1739=0,"Clear",$K1739&lt;=3,"Partly Cloudy",OR($K1739=45,$K1739=48),"Fog",AND($K1739&gt;=51,$K1739&lt;=67),"Drizzle",AND($K1739&gt;=71,$K1739&lt;=77),"Snow",AND($K1739&gt;=80,$K1739&lt;=82),"Rain Showers",AND($K1739&gt;=95,$K1739&lt;=99),"Thunderstorm",TRUE,"Cloudy"))</f>
        <v>Clear</v>
      </c>
      <c r="G1739" s="3" cm="1">
        <f t="array" ref="G1739">IF($A1739="","",INDEX(OpenMeteoAPI[TemperatureC],ROWS($G$2:G1739)))</f>
        <v>26</v>
      </c>
      <c r="H1739" s="4" cm="1">
        <f t="array" ref="H1739">IF($A1739="","",INDEX(OpenMeteoAPI[RelativeHumidityPct],ROWS($H$2:H1739))/100)</f>
        <v>0.68</v>
      </c>
      <c r="I1739" s="4" cm="1">
        <f t="array" ref="I1739">IF($A1739="","",INDEX(OpenMeteoAPI[PrecipitationProbabilityPct],ROWS($I$2:I1739))/100)</f>
        <v>0</v>
      </c>
      <c r="J1739" s="3" cm="1">
        <f t="array" ref="J1739">IF($A1739="","",INDEX(OpenMeteoAPI[PrecipitationMM],ROWS($J$2:J1739)))</f>
        <v>0</v>
      </c>
      <c r="K1739" cm="1">
        <f t="array" ref="K1739">IF($A1739="","",INDEX(OpenMeteoAPI[WeatherCode],ROWS($K$2:K1739)))</f>
        <v>0</v>
      </c>
      <c r="L1739" s="3" cm="1">
        <f t="array" ref="L1739">IF($A1739="","",INDEX(OpenMeteoAPI[WindSpeedKMH],ROWS($L$2:L1739)))</f>
        <v>0.4</v>
      </c>
    </row>
    <row r="1740" spans="1:12">
      <c r="A1740" t="str" cm="1">
        <f t="array" ref="A1740">IFERROR(INDEX(OpenMeteoAPI[City],ROWS($A$2:A1740))&amp;", "&amp;INDEX(OpenMeteoAPI[CountryCode],ROWS($A$2:A1740)),"")</f>
        <v>Rome, IT</v>
      </c>
      <c r="B1740" t="str" cm="1">
        <f t="array" ref="B1740">IF($A1740="","",INDEX(OpenMeteoAPI[LocationID],ROWS($B$2:B1740)))</f>
        <v>IT-ROM</v>
      </c>
      <c r="C1740" s="5" cm="1">
        <f t="array" ref="C1740">IF($A1740="","",INDEX(OpenMeteoAPI[ForecastDateTime],ROWS($C$2:C1740)))</f>
        <v>46212.416666666664</v>
      </c>
      <c r="D1740" t="str">
        <f t="shared" si="27"/>
        <v>10AM</v>
      </c>
      <c r="E1740" t="str" cm="1">
        <f t="array" ref="E1740">IF($K1740="","",_xlfn.IFS($K1740=0,_xlfn.UNICHAR(9728),$K1740&lt;=3,_xlfn.UNICHAR(9729),OR($K1740=45,$K1740=48),"~",AND($K1740&gt;=51,$K1740&lt;=67),_xlfn.UNICHAR(9748),AND($K1740&gt;=71,$K1740&lt;=77),_xlfn.UNICHAR(10052),AND($K1740&gt;=80,$K1740&lt;=82),_xlfn.UNICHAR(9748),AND($K1740&gt;=95,$K1740&lt;=99),_xlfn.UNICHAR(9889),TRUE,_xlfn.UNICHAR(9729)))</f>
        <v>☀</v>
      </c>
      <c r="F1740" t="str" cm="1">
        <f t="array" ref="F1740">IF($K1740="","",_xlfn.IFS($K1740=0,"Clear",$K1740&lt;=3,"Partly Cloudy",OR($K1740=45,$K1740=48),"Fog",AND($K1740&gt;=51,$K1740&lt;=67),"Drizzle",AND($K1740&gt;=71,$K1740&lt;=77),"Snow",AND($K1740&gt;=80,$K1740&lt;=82),"Rain Showers",AND($K1740&gt;=95,$K1740&lt;=99),"Thunderstorm",TRUE,"Cloudy"))</f>
        <v>Clear</v>
      </c>
      <c r="G1740" s="3" cm="1">
        <f t="array" ref="G1740">IF($A1740="","",INDEX(OpenMeteoAPI[TemperatureC],ROWS($G$2:G1740)))</f>
        <v>28.1</v>
      </c>
      <c r="H1740" s="4" cm="1">
        <f t="array" ref="H1740">IF($A1740="","",INDEX(OpenMeteoAPI[RelativeHumidityPct],ROWS($H$2:H1740))/100)</f>
        <v>0.57999999999999996</v>
      </c>
      <c r="I1740" s="4" cm="1">
        <f t="array" ref="I1740">IF($A1740="","",INDEX(OpenMeteoAPI[PrecipitationProbabilityPct],ROWS($I$2:I1740))/100)</f>
        <v>0</v>
      </c>
      <c r="J1740" s="3" cm="1">
        <f t="array" ref="J1740">IF($A1740="","",INDEX(OpenMeteoAPI[PrecipitationMM],ROWS($J$2:J1740)))</f>
        <v>0</v>
      </c>
      <c r="K1740" cm="1">
        <f t="array" ref="K1740">IF($A1740="","",INDEX(OpenMeteoAPI[WeatherCode],ROWS($K$2:K1740)))</f>
        <v>0</v>
      </c>
      <c r="L1740" s="3" cm="1">
        <f t="array" ref="L1740">IF($A1740="","",INDEX(OpenMeteoAPI[WindSpeedKMH],ROWS($L$2:L1740)))</f>
        <v>4.9000000000000004</v>
      </c>
    </row>
    <row r="1741" spans="1:12">
      <c r="A1741" t="str" cm="1">
        <f t="array" ref="A1741">IFERROR(INDEX(OpenMeteoAPI[City],ROWS($A$2:A1741))&amp;", "&amp;INDEX(OpenMeteoAPI[CountryCode],ROWS($A$2:A1741)),"")</f>
        <v>Rome, IT</v>
      </c>
      <c r="B1741" t="str" cm="1">
        <f t="array" ref="B1741">IF($A1741="","",INDEX(OpenMeteoAPI[LocationID],ROWS($B$2:B1741)))</f>
        <v>IT-ROM</v>
      </c>
      <c r="C1741" s="5" cm="1">
        <f t="array" ref="C1741">IF($A1741="","",INDEX(OpenMeteoAPI[ForecastDateTime],ROWS($C$2:C1741)))</f>
        <v>46212.458333333336</v>
      </c>
      <c r="D1741" t="str">
        <f t="shared" si="27"/>
        <v>11AM</v>
      </c>
      <c r="E1741" t="str" cm="1">
        <f t="array" ref="E1741">IF($K1741="","",_xlfn.IFS($K1741=0,_xlfn.UNICHAR(9728),$K1741&lt;=3,_xlfn.UNICHAR(9729),OR($K1741=45,$K1741=48),"~",AND($K1741&gt;=51,$K1741&lt;=67),_xlfn.UNICHAR(9748),AND($K1741&gt;=71,$K1741&lt;=77),_xlfn.UNICHAR(10052),AND($K1741&gt;=80,$K1741&lt;=82),_xlfn.UNICHAR(9748),AND($K1741&gt;=95,$K1741&lt;=99),_xlfn.UNICHAR(9889),TRUE,_xlfn.UNICHAR(9729)))</f>
        <v>☀</v>
      </c>
      <c r="F1741" t="str" cm="1">
        <f t="array" ref="F1741">IF($K1741="","",_xlfn.IFS($K1741=0,"Clear",$K1741&lt;=3,"Partly Cloudy",OR($K1741=45,$K1741=48),"Fog",AND($K1741&gt;=51,$K1741&lt;=67),"Drizzle",AND($K1741&gt;=71,$K1741&lt;=77),"Snow",AND($K1741&gt;=80,$K1741&lt;=82),"Rain Showers",AND($K1741&gt;=95,$K1741&lt;=99),"Thunderstorm",TRUE,"Cloudy"))</f>
        <v>Clear</v>
      </c>
      <c r="G1741" s="3" cm="1">
        <f t="array" ref="G1741">IF($A1741="","",INDEX(OpenMeteoAPI[TemperatureC],ROWS($G$2:G1741)))</f>
        <v>30.1</v>
      </c>
      <c r="H1741" s="4" cm="1">
        <f t="array" ref="H1741">IF($A1741="","",INDEX(OpenMeteoAPI[RelativeHumidityPct],ROWS($H$2:H1741))/100)</f>
        <v>0.53</v>
      </c>
      <c r="I1741" s="4" cm="1">
        <f t="array" ref="I1741">IF($A1741="","",INDEX(OpenMeteoAPI[PrecipitationProbabilityPct],ROWS($I$2:I1741))/100)</f>
        <v>0</v>
      </c>
      <c r="J1741" s="3" cm="1">
        <f t="array" ref="J1741">IF($A1741="","",INDEX(OpenMeteoAPI[PrecipitationMM],ROWS($J$2:J1741)))</f>
        <v>0</v>
      </c>
      <c r="K1741" cm="1">
        <f t="array" ref="K1741">IF($A1741="","",INDEX(OpenMeteoAPI[WeatherCode],ROWS($K$2:K1741)))</f>
        <v>0</v>
      </c>
      <c r="L1741" s="3" cm="1">
        <f t="array" ref="L1741">IF($A1741="","",INDEX(OpenMeteoAPI[WindSpeedKMH],ROWS($L$2:L1741)))</f>
        <v>7.3</v>
      </c>
    </row>
    <row r="1742" spans="1:12">
      <c r="A1742" t="str" cm="1">
        <f t="array" ref="A1742">IFERROR(INDEX(OpenMeteoAPI[City],ROWS($A$2:A1742))&amp;", "&amp;INDEX(OpenMeteoAPI[CountryCode],ROWS($A$2:A1742)),"")</f>
        <v>Rome, IT</v>
      </c>
      <c r="B1742" t="str" cm="1">
        <f t="array" ref="B1742">IF($A1742="","",INDEX(OpenMeteoAPI[LocationID],ROWS($B$2:B1742)))</f>
        <v>IT-ROM</v>
      </c>
      <c r="C1742" s="5" cm="1">
        <f t="array" ref="C1742">IF($A1742="","",INDEX(OpenMeteoAPI[ForecastDateTime],ROWS($C$2:C1742)))</f>
        <v>46212.5</v>
      </c>
      <c r="D1742" t="str">
        <f t="shared" si="27"/>
        <v>12PM</v>
      </c>
      <c r="E1742" t="str" cm="1">
        <f t="array" ref="E1742">IF($K1742="","",_xlfn.IFS($K1742=0,_xlfn.UNICHAR(9728),$K1742&lt;=3,_xlfn.UNICHAR(9729),OR($K1742=45,$K1742=48),"~",AND($K1742&gt;=51,$K1742&lt;=67),_xlfn.UNICHAR(9748),AND($K1742&gt;=71,$K1742&lt;=77),_xlfn.UNICHAR(10052),AND($K1742&gt;=80,$K1742&lt;=82),_xlfn.UNICHAR(9748),AND($K1742&gt;=95,$K1742&lt;=99),_xlfn.UNICHAR(9889),TRUE,_xlfn.UNICHAR(9729)))</f>
        <v>☁</v>
      </c>
      <c r="F1742" t="str" cm="1">
        <f t="array" ref="F1742">IF($K1742="","",_xlfn.IFS($K1742=0,"Clear",$K1742&lt;=3,"Partly Cloudy",OR($K1742=45,$K1742=48),"Fog",AND($K1742&gt;=51,$K1742&lt;=67),"Drizzle",AND($K1742&gt;=71,$K1742&lt;=77),"Snow",AND($K1742&gt;=80,$K1742&lt;=82),"Rain Showers",AND($K1742&gt;=95,$K1742&lt;=99),"Thunderstorm",TRUE,"Cloudy"))</f>
        <v>Partly Cloudy</v>
      </c>
      <c r="G1742" s="3" cm="1">
        <f t="array" ref="G1742">IF($A1742="","",INDEX(OpenMeteoAPI[TemperatureC],ROWS($G$2:G1742)))</f>
        <v>31.5</v>
      </c>
      <c r="H1742" s="4" cm="1">
        <f t="array" ref="H1742">IF($A1742="","",INDEX(OpenMeteoAPI[RelativeHumidityPct],ROWS($H$2:H1742))/100)</f>
        <v>0.53</v>
      </c>
      <c r="I1742" s="4" cm="1">
        <f t="array" ref="I1742">IF($A1742="","",INDEX(OpenMeteoAPI[PrecipitationProbabilityPct],ROWS($I$2:I1742))/100)</f>
        <v>0</v>
      </c>
      <c r="J1742" s="3" cm="1">
        <f t="array" ref="J1742">IF($A1742="","",INDEX(OpenMeteoAPI[PrecipitationMM],ROWS($J$2:J1742)))</f>
        <v>0</v>
      </c>
      <c r="K1742" cm="1">
        <f t="array" ref="K1742">IF($A1742="","",INDEX(OpenMeteoAPI[WeatherCode],ROWS($K$2:K1742)))</f>
        <v>1</v>
      </c>
      <c r="L1742" s="3" cm="1">
        <f t="array" ref="L1742">IF($A1742="","",INDEX(OpenMeteoAPI[WindSpeedKMH],ROWS($L$2:L1742)))</f>
        <v>10.5</v>
      </c>
    </row>
    <row r="1743" spans="1:12">
      <c r="A1743" t="str" cm="1">
        <f t="array" ref="A1743">IFERROR(INDEX(OpenMeteoAPI[City],ROWS($A$2:A1743))&amp;", "&amp;INDEX(OpenMeteoAPI[CountryCode],ROWS($A$2:A1743)),"")</f>
        <v>Rome, IT</v>
      </c>
      <c r="B1743" t="str" cm="1">
        <f t="array" ref="B1743">IF($A1743="","",INDEX(OpenMeteoAPI[LocationID],ROWS($B$2:B1743)))</f>
        <v>IT-ROM</v>
      </c>
      <c r="C1743" s="5" cm="1">
        <f t="array" ref="C1743">IF($A1743="","",INDEX(OpenMeteoAPI[ForecastDateTime],ROWS($C$2:C1743)))</f>
        <v>46212.541666666664</v>
      </c>
      <c r="D1743" t="str">
        <f t="shared" si="27"/>
        <v>1PM</v>
      </c>
      <c r="E1743" t="str" cm="1">
        <f t="array" ref="E1743">IF($K1743="","",_xlfn.IFS($K1743=0,_xlfn.UNICHAR(9728),$K1743&lt;=3,_xlfn.UNICHAR(9729),OR($K1743=45,$K1743=48),"~",AND($K1743&gt;=51,$K1743&lt;=67),_xlfn.UNICHAR(9748),AND($K1743&gt;=71,$K1743&lt;=77),_xlfn.UNICHAR(10052),AND($K1743&gt;=80,$K1743&lt;=82),_xlfn.UNICHAR(9748),AND($K1743&gt;=95,$K1743&lt;=99),_xlfn.UNICHAR(9889),TRUE,_xlfn.UNICHAR(9729)))</f>
        <v>☁</v>
      </c>
      <c r="F1743" t="str" cm="1">
        <f t="array" ref="F1743">IF($K1743="","",_xlfn.IFS($K1743=0,"Clear",$K1743&lt;=3,"Partly Cloudy",OR($K1743=45,$K1743=48),"Fog",AND($K1743&gt;=51,$K1743&lt;=67),"Drizzle",AND($K1743&gt;=71,$K1743&lt;=77),"Snow",AND($K1743&gt;=80,$K1743&lt;=82),"Rain Showers",AND($K1743&gt;=95,$K1743&lt;=99),"Thunderstorm",TRUE,"Cloudy"))</f>
        <v>Partly Cloudy</v>
      </c>
      <c r="G1743" s="3" cm="1">
        <f t="array" ref="G1743">IF($A1743="","",INDEX(OpenMeteoAPI[TemperatureC],ROWS($G$2:G1743)))</f>
        <v>32.4</v>
      </c>
      <c r="H1743" s="4" cm="1">
        <f t="array" ref="H1743">IF($A1743="","",INDEX(OpenMeteoAPI[RelativeHumidityPct],ROWS($H$2:H1743))/100)</f>
        <v>0.48</v>
      </c>
      <c r="I1743" s="4" cm="1">
        <f t="array" ref="I1743">IF($A1743="","",INDEX(OpenMeteoAPI[PrecipitationProbabilityPct],ROWS($I$2:I1743))/100)</f>
        <v>0</v>
      </c>
      <c r="J1743" s="3" cm="1">
        <f t="array" ref="J1743">IF($A1743="","",INDEX(OpenMeteoAPI[PrecipitationMM],ROWS($J$2:J1743)))</f>
        <v>0</v>
      </c>
      <c r="K1743" cm="1">
        <f t="array" ref="K1743">IF($A1743="","",INDEX(OpenMeteoAPI[WeatherCode],ROWS($K$2:K1743)))</f>
        <v>1</v>
      </c>
      <c r="L1743" s="3" cm="1">
        <f t="array" ref="L1743">IF($A1743="","",INDEX(OpenMeteoAPI[WindSpeedKMH],ROWS($L$2:L1743)))</f>
        <v>13.1</v>
      </c>
    </row>
    <row r="1744" spans="1:12">
      <c r="A1744" t="str" cm="1">
        <f t="array" ref="A1744">IFERROR(INDEX(OpenMeteoAPI[City],ROWS($A$2:A1744))&amp;", "&amp;INDEX(OpenMeteoAPI[CountryCode],ROWS($A$2:A1744)),"")</f>
        <v>Rome, IT</v>
      </c>
      <c r="B1744" t="str" cm="1">
        <f t="array" ref="B1744">IF($A1744="","",INDEX(OpenMeteoAPI[LocationID],ROWS($B$2:B1744)))</f>
        <v>IT-ROM</v>
      </c>
      <c r="C1744" s="5" cm="1">
        <f t="array" ref="C1744">IF($A1744="","",INDEX(OpenMeteoAPI[ForecastDateTime],ROWS($C$2:C1744)))</f>
        <v>46212.583333333336</v>
      </c>
      <c r="D1744" t="str">
        <f t="shared" si="27"/>
        <v>2PM</v>
      </c>
      <c r="E1744" t="str" cm="1">
        <f t="array" ref="E1744">IF($K1744="","",_xlfn.IFS($K1744=0,_xlfn.UNICHAR(9728),$K1744&lt;=3,_xlfn.UNICHAR(9729),OR($K1744=45,$K1744=48),"~",AND($K1744&gt;=51,$K1744&lt;=67),_xlfn.UNICHAR(9748),AND($K1744&gt;=71,$K1744&lt;=77),_xlfn.UNICHAR(10052),AND($K1744&gt;=80,$K1744&lt;=82),_xlfn.UNICHAR(9748),AND($K1744&gt;=95,$K1744&lt;=99),_xlfn.UNICHAR(9889),TRUE,_xlfn.UNICHAR(9729)))</f>
        <v>☁</v>
      </c>
      <c r="F1744" t="str" cm="1">
        <f t="array" ref="F1744">IF($K1744="","",_xlfn.IFS($K1744=0,"Clear",$K1744&lt;=3,"Partly Cloudy",OR($K1744=45,$K1744=48),"Fog",AND($K1744&gt;=51,$K1744&lt;=67),"Drizzle",AND($K1744&gt;=71,$K1744&lt;=77),"Snow",AND($K1744&gt;=80,$K1744&lt;=82),"Rain Showers",AND($K1744&gt;=95,$K1744&lt;=99),"Thunderstorm",TRUE,"Cloudy"))</f>
        <v>Partly Cloudy</v>
      </c>
      <c r="G1744" s="3" cm="1">
        <f t="array" ref="G1744">IF($A1744="","",INDEX(OpenMeteoAPI[TemperatureC],ROWS($G$2:G1744)))</f>
        <v>32.5</v>
      </c>
      <c r="H1744" s="4" cm="1">
        <f t="array" ref="H1744">IF($A1744="","",INDEX(OpenMeteoAPI[RelativeHumidityPct],ROWS($H$2:H1744))/100)</f>
        <v>0.47</v>
      </c>
      <c r="I1744" s="4" cm="1">
        <f t="array" ref="I1744">IF($A1744="","",INDEX(OpenMeteoAPI[PrecipitationProbabilityPct],ROWS($I$2:I1744))/100)</f>
        <v>0.03</v>
      </c>
      <c r="J1744" s="3" cm="1">
        <f t="array" ref="J1744">IF($A1744="","",INDEX(OpenMeteoAPI[PrecipitationMM],ROWS($J$2:J1744)))</f>
        <v>0</v>
      </c>
      <c r="K1744" cm="1">
        <f t="array" ref="K1744">IF($A1744="","",INDEX(OpenMeteoAPI[WeatherCode],ROWS($K$2:K1744)))</f>
        <v>1</v>
      </c>
      <c r="L1744" s="3" cm="1">
        <f t="array" ref="L1744">IF($A1744="","",INDEX(OpenMeteoAPI[WindSpeedKMH],ROWS($L$2:L1744)))</f>
        <v>14.6</v>
      </c>
    </row>
    <row r="1745" spans="1:12">
      <c r="A1745" t="str" cm="1">
        <f t="array" ref="A1745">IFERROR(INDEX(OpenMeteoAPI[City],ROWS($A$2:A1745))&amp;", "&amp;INDEX(OpenMeteoAPI[CountryCode],ROWS($A$2:A1745)),"")</f>
        <v>Rome, IT</v>
      </c>
      <c r="B1745" t="str" cm="1">
        <f t="array" ref="B1745">IF($A1745="","",INDEX(OpenMeteoAPI[LocationID],ROWS($B$2:B1745)))</f>
        <v>IT-ROM</v>
      </c>
      <c r="C1745" s="5" cm="1">
        <f t="array" ref="C1745">IF($A1745="","",INDEX(OpenMeteoAPI[ForecastDateTime],ROWS($C$2:C1745)))</f>
        <v>46212.625</v>
      </c>
      <c r="D1745" t="str">
        <f t="shared" si="27"/>
        <v>3PM</v>
      </c>
      <c r="E1745" t="str" cm="1">
        <f t="array" ref="E1745">IF($K1745="","",_xlfn.IFS($K1745=0,_xlfn.UNICHAR(9728),$K1745&lt;=3,_xlfn.UNICHAR(9729),OR($K1745=45,$K1745=48),"~",AND($K1745&gt;=51,$K1745&lt;=67),_xlfn.UNICHAR(9748),AND($K1745&gt;=71,$K1745&lt;=77),_xlfn.UNICHAR(10052),AND($K1745&gt;=80,$K1745&lt;=82),_xlfn.UNICHAR(9748),AND($K1745&gt;=95,$K1745&lt;=99),_xlfn.UNICHAR(9889),TRUE,_xlfn.UNICHAR(9729)))</f>
        <v>☀</v>
      </c>
      <c r="F1745" t="str" cm="1">
        <f t="array" ref="F1745">IF($K1745="","",_xlfn.IFS($K1745=0,"Clear",$K1745&lt;=3,"Partly Cloudy",OR($K1745=45,$K1745=48),"Fog",AND($K1745&gt;=51,$K1745&lt;=67),"Drizzle",AND($K1745&gt;=71,$K1745&lt;=77),"Snow",AND($K1745&gt;=80,$K1745&lt;=82),"Rain Showers",AND($K1745&gt;=95,$K1745&lt;=99),"Thunderstorm",TRUE,"Cloudy"))</f>
        <v>Clear</v>
      </c>
      <c r="G1745" s="3" cm="1">
        <f t="array" ref="G1745">IF($A1745="","",INDEX(OpenMeteoAPI[TemperatureC],ROWS($G$2:G1745)))</f>
        <v>32.4</v>
      </c>
      <c r="H1745" s="4" cm="1">
        <f t="array" ref="H1745">IF($A1745="","",INDEX(OpenMeteoAPI[RelativeHumidityPct],ROWS($H$2:H1745))/100)</f>
        <v>0.48</v>
      </c>
      <c r="I1745" s="4" cm="1">
        <f t="array" ref="I1745">IF($A1745="","",INDEX(OpenMeteoAPI[PrecipitationProbabilityPct],ROWS($I$2:I1745))/100)</f>
        <v>0.05</v>
      </c>
      <c r="J1745" s="3" cm="1">
        <f t="array" ref="J1745">IF($A1745="","",INDEX(OpenMeteoAPI[PrecipitationMM],ROWS($J$2:J1745)))</f>
        <v>0</v>
      </c>
      <c r="K1745" cm="1">
        <f t="array" ref="K1745">IF($A1745="","",INDEX(OpenMeteoAPI[WeatherCode],ROWS($K$2:K1745)))</f>
        <v>0</v>
      </c>
      <c r="L1745" s="3" cm="1">
        <f t="array" ref="L1745">IF($A1745="","",INDEX(OpenMeteoAPI[WindSpeedKMH],ROWS($L$2:L1745)))</f>
        <v>15.3</v>
      </c>
    </row>
    <row r="1746" spans="1:12">
      <c r="A1746" t="str" cm="1">
        <f t="array" ref="A1746">IFERROR(INDEX(OpenMeteoAPI[City],ROWS($A$2:A1746))&amp;", "&amp;INDEX(OpenMeteoAPI[CountryCode],ROWS($A$2:A1746)),"")</f>
        <v>Rome, IT</v>
      </c>
      <c r="B1746" t="str" cm="1">
        <f t="array" ref="B1746">IF($A1746="","",INDEX(OpenMeteoAPI[LocationID],ROWS($B$2:B1746)))</f>
        <v>IT-ROM</v>
      </c>
      <c r="C1746" s="5" cm="1">
        <f t="array" ref="C1746">IF($A1746="","",INDEX(OpenMeteoAPI[ForecastDateTime],ROWS($C$2:C1746)))</f>
        <v>46212.666666666664</v>
      </c>
      <c r="D1746" t="str">
        <f t="shared" si="27"/>
        <v>4PM</v>
      </c>
      <c r="E1746" t="str" cm="1">
        <f t="array" ref="E1746">IF($K1746="","",_xlfn.IFS($K1746=0,_xlfn.UNICHAR(9728),$K1746&lt;=3,_xlfn.UNICHAR(9729),OR($K1746=45,$K1746=48),"~",AND($K1746&gt;=51,$K1746&lt;=67),_xlfn.UNICHAR(9748),AND($K1746&gt;=71,$K1746&lt;=77),_xlfn.UNICHAR(10052),AND($K1746&gt;=80,$K1746&lt;=82),_xlfn.UNICHAR(9748),AND($K1746&gt;=95,$K1746&lt;=99),_xlfn.UNICHAR(9889),TRUE,_xlfn.UNICHAR(9729)))</f>
        <v>☁</v>
      </c>
      <c r="F1746" t="str" cm="1">
        <f t="array" ref="F1746">IF($K1746="","",_xlfn.IFS($K1746=0,"Clear",$K1746&lt;=3,"Partly Cloudy",OR($K1746=45,$K1746=48),"Fog",AND($K1746&gt;=51,$K1746&lt;=67),"Drizzle",AND($K1746&gt;=71,$K1746&lt;=77),"Snow",AND($K1746&gt;=80,$K1746&lt;=82),"Rain Showers",AND($K1746&gt;=95,$K1746&lt;=99),"Thunderstorm",TRUE,"Cloudy"))</f>
        <v>Partly Cloudy</v>
      </c>
      <c r="G1746" s="3" cm="1">
        <f t="array" ref="G1746">IF($A1746="","",INDEX(OpenMeteoAPI[TemperatureC],ROWS($G$2:G1746)))</f>
        <v>32</v>
      </c>
      <c r="H1746" s="4" cm="1">
        <f t="array" ref="H1746">IF($A1746="","",INDEX(OpenMeteoAPI[RelativeHumidityPct],ROWS($H$2:H1746))/100)</f>
        <v>0.49</v>
      </c>
      <c r="I1746" s="4" cm="1">
        <f t="array" ref="I1746">IF($A1746="","",INDEX(OpenMeteoAPI[PrecipitationProbabilityPct],ROWS($I$2:I1746))/100)</f>
        <v>0.08</v>
      </c>
      <c r="J1746" s="3" cm="1">
        <f t="array" ref="J1746">IF($A1746="","",INDEX(OpenMeteoAPI[PrecipitationMM],ROWS($J$2:J1746)))</f>
        <v>0</v>
      </c>
      <c r="K1746" cm="1">
        <f t="array" ref="K1746">IF($A1746="","",INDEX(OpenMeteoAPI[WeatherCode],ROWS($K$2:K1746)))</f>
        <v>3</v>
      </c>
      <c r="L1746" s="3" cm="1">
        <f t="array" ref="L1746">IF($A1746="","",INDEX(OpenMeteoAPI[WindSpeedKMH],ROWS($L$2:L1746)))</f>
        <v>15.7</v>
      </c>
    </row>
    <row r="1747" spans="1:12">
      <c r="A1747" t="str" cm="1">
        <f t="array" ref="A1747">IFERROR(INDEX(OpenMeteoAPI[City],ROWS($A$2:A1747))&amp;", "&amp;INDEX(OpenMeteoAPI[CountryCode],ROWS($A$2:A1747)),"")</f>
        <v>Rome, IT</v>
      </c>
      <c r="B1747" t="str" cm="1">
        <f t="array" ref="B1747">IF($A1747="","",INDEX(OpenMeteoAPI[LocationID],ROWS($B$2:B1747)))</f>
        <v>IT-ROM</v>
      </c>
      <c r="C1747" s="5" cm="1">
        <f t="array" ref="C1747">IF($A1747="","",INDEX(OpenMeteoAPI[ForecastDateTime],ROWS($C$2:C1747)))</f>
        <v>46212.708333333336</v>
      </c>
      <c r="D1747" t="str">
        <f t="shared" si="27"/>
        <v>5PM</v>
      </c>
      <c r="E1747" t="str" cm="1">
        <f t="array" ref="E1747">IF($K1747="","",_xlfn.IFS($K1747=0,_xlfn.UNICHAR(9728),$K1747&lt;=3,_xlfn.UNICHAR(9729),OR($K1747=45,$K1747=48),"~",AND($K1747&gt;=51,$K1747&lt;=67),_xlfn.UNICHAR(9748),AND($K1747&gt;=71,$K1747&lt;=77),_xlfn.UNICHAR(10052),AND($K1747&gt;=80,$K1747&lt;=82),_xlfn.UNICHAR(9748),AND($K1747&gt;=95,$K1747&lt;=99),_xlfn.UNICHAR(9889),TRUE,_xlfn.UNICHAR(9729)))</f>
        <v>☁</v>
      </c>
      <c r="F1747" t="str" cm="1">
        <f t="array" ref="F1747">IF($K1747="","",_xlfn.IFS($K1747=0,"Clear",$K1747&lt;=3,"Partly Cloudy",OR($K1747=45,$K1747=48),"Fog",AND($K1747&gt;=51,$K1747&lt;=67),"Drizzle",AND($K1747&gt;=71,$K1747&lt;=77),"Snow",AND($K1747&gt;=80,$K1747&lt;=82),"Rain Showers",AND($K1747&gt;=95,$K1747&lt;=99),"Thunderstorm",TRUE,"Cloudy"))</f>
        <v>Partly Cloudy</v>
      </c>
      <c r="G1747" s="3" cm="1">
        <f t="array" ref="G1747">IF($A1747="","",INDEX(OpenMeteoAPI[TemperatureC],ROWS($G$2:G1747)))</f>
        <v>31.5</v>
      </c>
      <c r="H1747" s="4" cm="1">
        <f t="array" ref="H1747">IF($A1747="","",INDEX(OpenMeteoAPI[RelativeHumidityPct],ROWS($H$2:H1747))/100)</f>
        <v>0.51</v>
      </c>
      <c r="I1747" s="4" cm="1">
        <f t="array" ref="I1747">IF($A1747="","",INDEX(OpenMeteoAPI[PrecipitationProbabilityPct],ROWS($I$2:I1747))/100)</f>
        <v>0.1</v>
      </c>
      <c r="J1747" s="3" cm="1">
        <f t="array" ref="J1747">IF($A1747="","",INDEX(OpenMeteoAPI[PrecipitationMM],ROWS($J$2:J1747)))</f>
        <v>0</v>
      </c>
      <c r="K1747" cm="1">
        <f t="array" ref="K1747">IF($A1747="","",INDEX(OpenMeteoAPI[WeatherCode],ROWS($K$2:K1747)))</f>
        <v>3</v>
      </c>
      <c r="L1747" s="3" cm="1">
        <f t="array" ref="L1747">IF($A1747="","",INDEX(OpenMeteoAPI[WindSpeedKMH],ROWS($L$2:L1747)))</f>
        <v>13.3</v>
      </c>
    </row>
    <row r="1748" spans="1:12">
      <c r="A1748" t="str" cm="1">
        <f t="array" ref="A1748">IFERROR(INDEX(OpenMeteoAPI[City],ROWS($A$2:A1748))&amp;", "&amp;INDEX(OpenMeteoAPI[CountryCode],ROWS($A$2:A1748)),"")</f>
        <v>Rome, IT</v>
      </c>
      <c r="B1748" t="str" cm="1">
        <f t="array" ref="B1748">IF($A1748="","",INDEX(OpenMeteoAPI[LocationID],ROWS($B$2:B1748)))</f>
        <v>IT-ROM</v>
      </c>
      <c r="C1748" s="5" cm="1">
        <f t="array" ref="C1748">IF($A1748="","",INDEX(OpenMeteoAPI[ForecastDateTime],ROWS($C$2:C1748)))</f>
        <v>46212.75</v>
      </c>
      <c r="D1748" t="str">
        <f t="shared" si="27"/>
        <v>6PM</v>
      </c>
      <c r="E1748" t="str" cm="1">
        <f t="array" ref="E1748">IF($K1748="","",_xlfn.IFS($K1748=0,_xlfn.UNICHAR(9728),$K1748&lt;=3,_xlfn.UNICHAR(9729),OR($K1748=45,$K1748=48),"~",AND($K1748&gt;=51,$K1748&lt;=67),_xlfn.UNICHAR(9748),AND($K1748&gt;=71,$K1748&lt;=77),_xlfn.UNICHAR(10052),AND($K1748&gt;=80,$K1748&lt;=82),_xlfn.UNICHAR(9748),AND($K1748&gt;=95,$K1748&lt;=99),_xlfn.UNICHAR(9889),TRUE,_xlfn.UNICHAR(9729)))</f>
        <v>☁</v>
      </c>
      <c r="F1748" t="str" cm="1">
        <f t="array" ref="F1748">IF($K1748="","",_xlfn.IFS($K1748=0,"Clear",$K1748&lt;=3,"Partly Cloudy",OR($K1748=45,$K1748=48),"Fog",AND($K1748&gt;=51,$K1748&lt;=67),"Drizzle",AND($K1748&gt;=71,$K1748&lt;=77),"Snow",AND($K1748&gt;=80,$K1748&lt;=82),"Rain Showers",AND($K1748&gt;=95,$K1748&lt;=99),"Thunderstorm",TRUE,"Cloudy"))</f>
        <v>Partly Cloudy</v>
      </c>
      <c r="G1748" s="3" cm="1">
        <f t="array" ref="G1748">IF($A1748="","",INDEX(OpenMeteoAPI[TemperatureC],ROWS($G$2:G1748)))</f>
        <v>31</v>
      </c>
      <c r="H1748" s="4" cm="1">
        <f t="array" ref="H1748">IF($A1748="","",INDEX(OpenMeteoAPI[RelativeHumidityPct],ROWS($H$2:H1748))/100)</f>
        <v>0.54</v>
      </c>
      <c r="I1748" s="4" cm="1">
        <f t="array" ref="I1748">IF($A1748="","",INDEX(OpenMeteoAPI[PrecipitationProbabilityPct],ROWS($I$2:I1748))/100)</f>
        <v>0.12</v>
      </c>
      <c r="J1748" s="3" cm="1">
        <f t="array" ref="J1748">IF($A1748="","",INDEX(OpenMeteoAPI[PrecipitationMM],ROWS($J$2:J1748)))</f>
        <v>0</v>
      </c>
      <c r="K1748" cm="1">
        <f t="array" ref="K1748">IF($A1748="","",INDEX(OpenMeteoAPI[WeatherCode],ROWS($K$2:K1748)))</f>
        <v>1</v>
      </c>
      <c r="L1748" s="3" cm="1">
        <f t="array" ref="L1748">IF($A1748="","",INDEX(OpenMeteoAPI[WindSpeedKMH],ROWS($L$2:L1748)))</f>
        <v>10.7</v>
      </c>
    </row>
    <row r="1749" spans="1:12">
      <c r="A1749" t="str" cm="1">
        <f t="array" ref="A1749">IFERROR(INDEX(OpenMeteoAPI[City],ROWS($A$2:A1749))&amp;", "&amp;INDEX(OpenMeteoAPI[CountryCode],ROWS($A$2:A1749)),"")</f>
        <v>Rome, IT</v>
      </c>
      <c r="B1749" t="str" cm="1">
        <f t="array" ref="B1749">IF($A1749="","",INDEX(OpenMeteoAPI[LocationID],ROWS($B$2:B1749)))</f>
        <v>IT-ROM</v>
      </c>
      <c r="C1749" s="5" cm="1">
        <f t="array" ref="C1749">IF($A1749="","",INDEX(OpenMeteoAPI[ForecastDateTime],ROWS($C$2:C1749)))</f>
        <v>46212.791666666664</v>
      </c>
      <c r="D1749" t="str">
        <f t="shared" si="27"/>
        <v>7PM</v>
      </c>
      <c r="E1749" t="str" cm="1">
        <f t="array" ref="E1749">IF($K1749="","",_xlfn.IFS($K1749=0,_xlfn.UNICHAR(9728),$K1749&lt;=3,_xlfn.UNICHAR(9729),OR($K1749=45,$K1749=48),"~",AND($K1749&gt;=51,$K1749&lt;=67),_xlfn.UNICHAR(9748),AND($K1749&gt;=71,$K1749&lt;=77),_xlfn.UNICHAR(10052),AND($K1749&gt;=80,$K1749&lt;=82),_xlfn.UNICHAR(9748),AND($K1749&gt;=95,$K1749&lt;=99),_xlfn.UNICHAR(9889),TRUE,_xlfn.UNICHAR(9729)))</f>
        <v>☁</v>
      </c>
      <c r="F1749" t="str" cm="1">
        <f t="array" ref="F1749">IF($K1749="","",_xlfn.IFS($K1749=0,"Clear",$K1749&lt;=3,"Partly Cloudy",OR($K1749=45,$K1749=48),"Fog",AND($K1749&gt;=51,$K1749&lt;=67),"Drizzle",AND($K1749&gt;=71,$K1749&lt;=77),"Snow",AND($K1749&gt;=80,$K1749&lt;=82),"Rain Showers",AND($K1749&gt;=95,$K1749&lt;=99),"Thunderstorm",TRUE,"Cloudy"))</f>
        <v>Partly Cloudy</v>
      </c>
      <c r="G1749" s="3" cm="1">
        <f t="array" ref="G1749">IF($A1749="","",INDEX(OpenMeteoAPI[TemperatureC],ROWS($G$2:G1749)))</f>
        <v>30.4</v>
      </c>
      <c r="H1749" s="4" cm="1">
        <f t="array" ref="H1749">IF($A1749="","",INDEX(OpenMeteoAPI[RelativeHumidityPct],ROWS($H$2:H1749))/100)</f>
        <v>0.54</v>
      </c>
      <c r="I1749" s="4" cm="1">
        <f t="array" ref="I1749">IF($A1749="","",INDEX(OpenMeteoAPI[PrecipitationProbabilityPct],ROWS($I$2:I1749))/100)</f>
        <v>0.13</v>
      </c>
      <c r="J1749" s="3" cm="1">
        <f t="array" ref="J1749">IF($A1749="","",INDEX(OpenMeteoAPI[PrecipitationMM],ROWS($J$2:J1749)))</f>
        <v>0</v>
      </c>
      <c r="K1749" cm="1">
        <f t="array" ref="K1749">IF($A1749="","",INDEX(OpenMeteoAPI[WeatherCode],ROWS($K$2:K1749)))</f>
        <v>3</v>
      </c>
      <c r="L1749" s="3" cm="1">
        <f t="array" ref="L1749">IF($A1749="","",INDEX(OpenMeteoAPI[WindSpeedKMH],ROWS($L$2:L1749)))</f>
        <v>7.6</v>
      </c>
    </row>
    <row r="1750" spans="1:12">
      <c r="A1750" t="str" cm="1">
        <f t="array" ref="A1750">IFERROR(INDEX(OpenMeteoAPI[City],ROWS($A$2:A1750))&amp;", "&amp;INDEX(OpenMeteoAPI[CountryCode],ROWS($A$2:A1750)),"")</f>
        <v>Rome, IT</v>
      </c>
      <c r="B1750" t="str" cm="1">
        <f t="array" ref="B1750">IF($A1750="","",INDEX(OpenMeteoAPI[LocationID],ROWS($B$2:B1750)))</f>
        <v>IT-ROM</v>
      </c>
      <c r="C1750" s="5" cm="1">
        <f t="array" ref="C1750">IF($A1750="","",INDEX(OpenMeteoAPI[ForecastDateTime],ROWS($C$2:C1750)))</f>
        <v>46212.833333333336</v>
      </c>
      <c r="D1750" t="str">
        <f t="shared" si="27"/>
        <v>8PM</v>
      </c>
      <c r="E1750" t="str" cm="1">
        <f t="array" ref="E1750">IF($K1750="","",_xlfn.IFS($K1750=0,_xlfn.UNICHAR(9728),$K1750&lt;=3,_xlfn.UNICHAR(9729),OR($K1750=45,$K1750=48),"~",AND($K1750&gt;=51,$K1750&lt;=67),_xlfn.UNICHAR(9748),AND($K1750&gt;=71,$K1750&lt;=77),_xlfn.UNICHAR(10052),AND($K1750&gt;=80,$K1750&lt;=82),_xlfn.UNICHAR(9748),AND($K1750&gt;=95,$K1750&lt;=99),_xlfn.UNICHAR(9889),TRUE,_xlfn.UNICHAR(9729)))</f>
        <v>☁</v>
      </c>
      <c r="F1750" t="str" cm="1">
        <f t="array" ref="F1750">IF($K1750="","",_xlfn.IFS($K1750=0,"Clear",$K1750&lt;=3,"Partly Cloudy",OR($K1750=45,$K1750=48),"Fog",AND($K1750&gt;=51,$K1750&lt;=67),"Drizzle",AND($K1750&gt;=71,$K1750&lt;=77),"Snow",AND($K1750&gt;=80,$K1750&lt;=82),"Rain Showers",AND($K1750&gt;=95,$K1750&lt;=99),"Thunderstorm",TRUE,"Cloudy"))</f>
        <v>Partly Cloudy</v>
      </c>
      <c r="G1750" s="3" cm="1">
        <f t="array" ref="G1750">IF($A1750="","",INDEX(OpenMeteoAPI[TemperatureC],ROWS($G$2:G1750)))</f>
        <v>29.9</v>
      </c>
      <c r="H1750" s="4" cm="1">
        <f t="array" ref="H1750">IF($A1750="","",INDEX(OpenMeteoAPI[RelativeHumidityPct],ROWS($H$2:H1750))/100)</f>
        <v>0.54</v>
      </c>
      <c r="I1750" s="4" cm="1">
        <f t="array" ref="I1750">IF($A1750="","",INDEX(OpenMeteoAPI[PrecipitationProbabilityPct],ROWS($I$2:I1750))/100)</f>
        <v>0.13</v>
      </c>
      <c r="J1750" s="3" cm="1">
        <f t="array" ref="J1750">IF($A1750="","",INDEX(OpenMeteoAPI[PrecipitationMM],ROWS($J$2:J1750)))</f>
        <v>0</v>
      </c>
      <c r="K1750" cm="1">
        <f t="array" ref="K1750">IF($A1750="","",INDEX(OpenMeteoAPI[WeatherCode],ROWS($K$2:K1750)))</f>
        <v>1</v>
      </c>
      <c r="L1750" s="3" cm="1">
        <f t="array" ref="L1750">IF($A1750="","",INDEX(OpenMeteoAPI[WindSpeedKMH],ROWS($L$2:L1750)))</f>
        <v>4.8</v>
      </c>
    </row>
    <row r="1751" spans="1:12">
      <c r="A1751" t="str" cm="1">
        <f t="array" ref="A1751">IFERROR(INDEX(OpenMeteoAPI[City],ROWS($A$2:A1751))&amp;", "&amp;INDEX(OpenMeteoAPI[CountryCode],ROWS($A$2:A1751)),"")</f>
        <v>Rome, IT</v>
      </c>
      <c r="B1751" t="str" cm="1">
        <f t="array" ref="B1751">IF($A1751="","",INDEX(OpenMeteoAPI[LocationID],ROWS($B$2:B1751)))</f>
        <v>IT-ROM</v>
      </c>
      <c r="C1751" s="5" cm="1">
        <f t="array" ref="C1751">IF($A1751="","",INDEX(OpenMeteoAPI[ForecastDateTime],ROWS($C$2:C1751)))</f>
        <v>46212.875</v>
      </c>
      <c r="D1751" t="str">
        <f t="shared" si="27"/>
        <v>9PM</v>
      </c>
      <c r="E1751" t="str" cm="1">
        <f t="array" ref="E1751">IF($K1751="","",_xlfn.IFS($K1751=0,_xlfn.UNICHAR(9728),$K1751&lt;=3,_xlfn.UNICHAR(9729),OR($K1751=45,$K1751=48),"~",AND($K1751&gt;=51,$K1751&lt;=67),_xlfn.UNICHAR(9748),AND($K1751&gt;=71,$K1751&lt;=77),_xlfn.UNICHAR(10052),AND($K1751&gt;=80,$K1751&lt;=82),_xlfn.UNICHAR(9748),AND($K1751&gt;=95,$K1751&lt;=99),_xlfn.UNICHAR(9889),TRUE,_xlfn.UNICHAR(9729)))</f>
        <v>☁</v>
      </c>
      <c r="F1751" t="str" cm="1">
        <f t="array" ref="F1751">IF($K1751="","",_xlfn.IFS($K1751=0,"Clear",$K1751&lt;=3,"Partly Cloudy",OR($K1751=45,$K1751=48),"Fog",AND($K1751&gt;=51,$K1751&lt;=67),"Drizzle",AND($K1751&gt;=71,$K1751&lt;=77),"Snow",AND($K1751&gt;=80,$K1751&lt;=82),"Rain Showers",AND($K1751&gt;=95,$K1751&lt;=99),"Thunderstorm",TRUE,"Cloudy"))</f>
        <v>Partly Cloudy</v>
      </c>
      <c r="G1751" s="3" cm="1">
        <f t="array" ref="G1751">IF($A1751="","",INDEX(OpenMeteoAPI[TemperatureC],ROWS($G$2:G1751)))</f>
        <v>28.8</v>
      </c>
      <c r="H1751" s="4" cm="1">
        <f t="array" ref="H1751">IF($A1751="","",INDEX(OpenMeteoAPI[RelativeHumidityPct],ROWS($H$2:H1751))/100)</f>
        <v>0.57999999999999996</v>
      </c>
      <c r="I1751" s="4" cm="1">
        <f t="array" ref="I1751">IF($A1751="","",INDEX(OpenMeteoAPI[PrecipitationProbabilityPct],ROWS($I$2:I1751))/100)</f>
        <v>0.09</v>
      </c>
      <c r="J1751" s="3" cm="1">
        <f t="array" ref="J1751">IF($A1751="","",INDEX(OpenMeteoAPI[PrecipitationMM],ROWS($J$2:J1751)))</f>
        <v>0</v>
      </c>
      <c r="K1751" cm="1">
        <f t="array" ref="K1751">IF($A1751="","",INDEX(OpenMeteoAPI[WeatherCode],ROWS($K$2:K1751)))</f>
        <v>2</v>
      </c>
      <c r="L1751" s="3" cm="1">
        <f t="array" ref="L1751">IF($A1751="","",INDEX(OpenMeteoAPI[WindSpeedKMH],ROWS($L$2:L1751)))</f>
        <v>2.2999999999999998</v>
      </c>
    </row>
    <row r="1752" spans="1:12">
      <c r="A1752" t="str" cm="1">
        <f t="array" ref="A1752">IFERROR(INDEX(OpenMeteoAPI[City],ROWS($A$2:A1752))&amp;", "&amp;INDEX(OpenMeteoAPI[CountryCode],ROWS($A$2:A1752)),"")</f>
        <v>Rome, IT</v>
      </c>
      <c r="B1752" t="str" cm="1">
        <f t="array" ref="B1752">IF($A1752="","",INDEX(OpenMeteoAPI[LocationID],ROWS($B$2:B1752)))</f>
        <v>IT-ROM</v>
      </c>
      <c r="C1752" s="5" cm="1">
        <f t="array" ref="C1752">IF($A1752="","",INDEX(OpenMeteoAPI[ForecastDateTime],ROWS($C$2:C1752)))</f>
        <v>46212.916666666664</v>
      </c>
      <c r="D1752" t="str">
        <f t="shared" si="27"/>
        <v>10PM</v>
      </c>
      <c r="E1752" t="str" cm="1">
        <f t="array" ref="E1752">IF($K1752="","",_xlfn.IFS($K1752=0,_xlfn.UNICHAR(9728),$K1752&lt;=3,_xlfn.UNICHAR(9729),OR($K1752=45,$K1752=48),"~",AND($K1752&gt;=51,$K1752&lt;=67),_xlfn.UNICHAR(9748),AND($K1752&gt;=71,$K1752&lt;=77),_xlfn.UNICHAR(10052),AND($K1752&gt;=80,$K1752&lt;=82),_xlfn.UNICHAR(9748),AND($K1752&gt;=95,$K1752&lt;=99),_xlfn.UNICHAR(9889),TRUE,_xlfn.UNICHAR(9729)))</f>
        <v>☁</v>
      </c>
      <c r="F1752" t="str" cm="1">
        <f t="array" ref="F1752">IF($K1752="","",_xlfn.IFS($K1752=0,"Clear",$K1752&lt;=3,"Partly Cloudy",OR($K1752=45,$K1752=48),"Fog",AND($K1752&gt;=51,$K1752&lt;=67),"Drizzle",AND($K1752&gt;=71,$K1752&lt;=77),"Snow",AND($K1752&gt;=80,$K1752&lt;=82),"Rain Showers",AND($K1752&gt;=95,$K1752&lt;=99),"Thunderstorm",TRUE,"Cloudy"))</f>
        <v>Partly Cloudy</v>
      </c>
      <c r="G1752" s="3" cm="1">
        <f t="array" ref="G1752">IF($A1752="","",INDEX(OpenMeteoAPI[TemperatureC],ROWS($G$2:G1752)))</f>
        <v>27.7</v>
      </c>
      <c r="H1752" s="4" cm="1">
        <f t="array" ref="H1752">IF($A1752="","",INDEX(OpenMeteoAPI[RelativeHumidityPct],ROWS($H$2:H1752))/100)</f>
        <v>0.64</v>
      </c>
      <c r="I1752" s="4" cm="1">
        <f t="array" ref="I1752">IF($A1752="","",INDEX(OpenMeteoAPI[PrecipitationProbabilityPct],ROWS($I$2:I1752))/100)</f>
        <v>0.04</v>
      </c>
      <c r="J1752" s="3" cm="1">
        <f t="array" ref="J1752">IF($A1752="","",INDEX(OpenMeteoAPI[PrecipitationMM],ROWS($J$2:J1752)))</f>
        <v>0</v>
      </c>
      <c r="K1752" cm="1">
        <f t="array" ref="K1752">IF($A1752="","",INDEX(OpenMeteoAPI[WeatherCode],ROWS($K$2:K1752)))</f>
        <v>1</v>
      </c>
      <c r="L1752" s="3" cm="1">
        <f t="array" ref="L1752">IF($A1752="","",INDEX(OpenMeteoAPI[WindSpeedKMH],ROWS($L$2:L1752)))</f>
        <v>1.8</v>
      </c>
    </row>
    <row r="1753" spans="1:12">
      <c r="A1753" t="str" cm="1">
        <f t="array" ref="A1753">IFERROR(INDEX(OpenMeteoAPI[City],ROWS($A$2:A1753))&amp;", "&amp;INDEX(OpenMeteoAPI[CountryCode],ROWS($A$2:A1753)),"")</f>
        <v>Rome, IT</v>
      </c>
      <c r="B1753" t="str" cm="1">
        <f t="array" ref="B1753">IF($A1753="","",INDEX(OpenMeteoAPI[LocationID],ROWS($B$2:B1753)))</f>
        <v>IT-ROM</v>
      </c>
      <c r="C1753" s="5" cm="1">
        <f t="array" ref="C1753">IF($A1753="","",INDEX(OpenMeteoAPI[ForecastDateTime],ROWS($C$2:C1753)))</f>
        <v>46212.958333333336</v>
      </c>
      <c r="D1753" t="str">
        <f t="shared" si="27"/>
        <v>11PM</v>
      </c>
      <c r="E1753" t="str" cm="1">
        <f t="array" ref="E1753">IF($K1753="","",_xlfn.IFS($K1753=0,_xlfn.UNICHAR(9728),$K1753&lt;=3,_xlfn.UNICHAR(9729),OR($K1753=45,$K1753=48),"~",AND($K1753&gt;=51,$K1753&lt;=67),_xlfn.UNICHAR(9748),AND($K1753&gt;=71,$K1753&lt;=77),_xlfn.UNICHAR(10052),AND($K1753&gt;=80,$K1753&lt;=82),_xlfn.UNICHAR(9748),AND($K1753&gt;=95,$K1753&lt;=99),_xlfn.UNICHAR(9889),TRUE,_xlfn.UNICHAR(9729)))</f>
        <v>☁</v>
      </c>
      <c r="F1753" t="str" cm="1">
        <f t="array" ref="F1753">IF($K1753="","",_xlfn.IFS($K1753=0,"Clear",$K1753&lt;=3,"Partly Cloudy",OR($K1753=45,$K1753=48),"Fog",AND($K1753&gt;=51,$K1753&lt;=67),"Drizzle",AND($K1753&gt;=71,$K1753&lt;=77),"Snow",AND($K1753&gt;=80,$K1753&lt;=82),"Rain Showers",AND($K1753&gt;=95,$K1753&lt;=99),"Thunderstorm",TRUE,"Cloudy"))</f>
        <v>Partly Cloudy</v>
      </c>
      <c r="G1753" s="3" cm="1">
        <f t="array" ref="G1753">IF($A1753="","",INDEX(OpenMeteoAPI[TemperatureC],ROWS($G$2:G1753)))</f>
        <v>26.8</v>
      </c>
      <c r="H1753" s="4" cm="1">
        <f t="array" ref="H1753">IF($A1753="","",INDEX(OpenMeteoAPI[RelativeHumidityPct],ROWS($H$2:H1753))/100)</f>
        <v>0.69</v>
      </c>
      <c r="I1753" s="4" cm="1">
        <f t="array" ref="I1753">IF($A1753="","",INDEX(OpenMeteoAPI[PrecipitationProbabilityPct],ROWS($I$2:I1753))/100)</f>
        <v>0</v>
      </c>
      <c r="J1753" s="3" cm="1">
        <f t="array" ref="J1753">IF($A1753="","",INDEX(OpenMeteoAPI[PrecipitationMM],ROWS($J$2:J1753)))</f>
        <v>0</v>
      </c>
      <c r="K1753" cm="1">
        <f t="array" ref="K1753">IF($A1753="","",INDEX(OpenMeteoAPI[WeatherCode],ROWS($K$2:K1753)))</f>
        <v>1</v>
      </c>
      <c r="L1753" s="3" cm="1">
        <f t="array" ref="L1753">IF($A1753="","",INDEX(OpenMeteoAPI[WindSpeedKMH],ROWS($L$2:L1753)))</f>
        <v>1.5</v>
      </c>
    </row>
    <row r="1754" spans="1:12">
      <c r="A1754" t="str" cm="1">
        <f t="array" ref="A1754">IFERROR(INDEX(OpenMeteoAPI[City],ROWS($A$2:A1754))&amp;", "&amp;INDEX(OpenMeteoAPI[CountryCode],ROWS($A$2:A1754)),"")</f>
        <v>Rome, IT</v>
      </c>
      <c r="B1754" t="str" cm="1">
        <f t="array" ref="B1754">IF($A1754="","",INDEX(OpenMeteoAPI[LocationID],ROWS($B$2:B1754)))</f>
        <v>IT-ROM</v>
      </c>
      <c r="C1754" s="5" cm="1">
        <f t="array" ref="C1754">IF($A1754="","",INDEX(OpenMeteoAPI[ForecastDateTime],ROWS($C$2:C1754)))</f>
        <v>46213</v>
      </c>
      <c r="D1754" t="str">
        <f t="shared" si="27"/>
        <v>12AM</v>
      </c>
      <c r="E1754" t="str" cm="1">
        <f t="array" ref="E1754">IF($K1754="","",_xlfn.IFS($K1754=0,_xlfn.UNICHAR(9728),$K1754&lt;=3,_xlfn.UNICHAR(9729),OR($K1754=45,$K1754=48),"~",AND($K1754&gt;=51,$K1754&lt;=67),_xlfn.UNICHAR(9748),AND($K1754&gt;=71,$K1754&lt;=77),_xlfn.UNICHAR(10052),AND($K1754&gt;=80,$K1754&lt;=82),_xlfn.UNICHAR(9748),AND($K1754&gt;=95,$K1754&lt;=99),_xlfn.UNICHAR(9889),TRUE,_xlfn.UNICHAR(9729)))</f>
        <v>☀</v>
      </c>
      <c r="F1754" t="str" cm="1">
        <f t="array" ref="F1754">IF($K1754="","",_xlfn.IFS($K1754=0,"Clear",$K1754&lt;=3,"Partly Cloudy",OR($K1754=45,$K1754=48),"Fog",AND($K1754&gt;=51,$K1754&lt;=67),"Drizzle",AND($K1754&gt;=71,$K1754&lt;=77),"Snow",AND($K1754&gt;=80,$K1754&lt;=82),"Rain Showers",AND($K1754&gt;=95,$K1754&lt;=99),"Thunderstorm",TRUE,"Cloudy"))</f>
        <v>Clear</v>
      </c>
      <c r="G1754" s="3" cm="1">
        <f t="array" ref="G1754">IF($A1754="","",INDEX(OpenMeteoAPI[TemperatureC],ROWS($G$2:G1754)))</f>
        <v>26.1</v>
      </c>
      <c r="H1754" s="4" cm="1">
        <f t="array" ref="H1754">IF($A1754="","",INDEX(OpenMeteoAPI[RelativeHumidityPct],ROWS($H$2:H1754))/100)</f>
        <v>0.74</v>
      </c>
      <c r="I1754" s="4" cm="1">
        <f t="array" ref="I1754">IF($A1754="","",INDEX(OpenMeteoAPI[PrecipitationProbabilityPct],ROWS($I$2:I1754))/100)</f>
        <v>0</v>
      </c>
      <c r="J1754" s="3" cm="1">
        <f t="array" ref="J1754">IF($A1754="","",INDEX(OpenMeteoAPI[PrecipitationMM],ROWS($J$2:J1754)))</f>
        <v>0</v>
      </c>
      <c r="K1754" cm="1">
        <f t="array" ref="K1754">IF($A1754="","",INDEX(OpenMeteoAPI[WeatherCode],ROWS($K$2:K1754)))</f>
        <v>0</v>
      </c>
      <c r="L1754" s="3" cm="1">
        <f t="array" ref="L1754">IF($A1754="","",INDEX(OpenMeteoAPI[WindSpeedKMH],ROWS($L$2:L1754)))</f>
        <v>1</v>
      </c>
    </row>
    <row r="1755" spans="1:12">
      <c r="A1755" t="str" cm="1">
        <f t="array" ref="A1755">IFERROR(INDEX(OpenMeteoAPI[City],ROWS($A$2:A1755))&amp;", "&amp;INDEX(OpenMeteoAPI[CountryCode],ROWS($A$2:A1755)),"")</f>
        <v>Rome, IT</v>
      </c>
      <c r="B1755" t="str" cm="1">
        <f t="array" ref="B1755">IF($A1755="","",INDEX(OpenMeteoAPI[LocationID],ROWS($B$2:B1755)))</f>
        <v>IT-ROM</v>
      </c>
      <c r="C1755" s="5" cm="1">
        <f t="array" ref="C1755">IF($A1755="","",INDEX(OpenMeteoAPI[ForecastDateTime],ROWS($C$2:C1755)))</f>
        <v>46213.041666666664</v>
      </c>
      <c r="D1755" t="str">
        <f t="shared" si="27"/>
        <v>1AM</v>
      </c>
      <c r="E1755" t="str" cm="1">
        <f t="array" ref="E1755">IF($K1755="","",_xlfn.IFS($K1755=0,_xlfn.UNICHAR(9728),$K1755&lt;=3,_xlfn.UNICHAR(9729),OR($K1755=45,$K1755=48),"~",AND($K1755&gt;=51,$K1755&lt;=67),_xlfn.UNICHAR(9748),AND($K1755&gt;=71,$K1755&lt;=77),_xlfn.UNICHAR(10052),AND($K1755&gt;=80,$K1755&lt;=82),_xlfn.UNICHAR(9748),AND($K1755&gt;=95,$K1755&lt;=99),_xlfn.UNICHAR(9889),TRUE,_xlfn.UNICHAR(9729)))</f>
        <v>☁</v>
      </c>
      <c r="F1755" t="str" cm="1">
        <f t="array" ref="F1755">IF($K1755="","",_xlfn.IFS($K1755=0,"Clear",$K1755&lt;=3,"Partly Cloudy",OR($K1755=45,$K1755=48),"Fog",AND($K1755&gt;=51,$K1755&lt;=67),"Drizzle",AND($K1755&gt;=71,$K1755&lt;=77),"Snow",AND($K1755&gt;=80,$K1755&lt;=82),"Rain Showers",AND($K1755&gt;=95,$K1755&lt;=99),"Thunderstorm",TRUE,"Cloudy"))</f>
        <v>Partly Cloudy</v>
      </c>
      <c r="G1755" s="3" cm="1">
        <f t="array" ref="G1755">IF($A1755="","",INDEX(OpenMeteoAPI[TemperatureC],ROWS($G$2:G1755)))</f>
        <v>25.5</v>
      </c>
      <c r="H1755" s="4" cm="1">
        <f t="array" ref="H1755">IF($A1755="","",INDEX(OpenMeteoAPI[RelativeHumidityPct],ROWS($H$2:H1755))/100)</f>
        <v>0.79</v>
      </c>
      <c r="I1755" s="4" cm="1">
        <f t="array" ref="I1755">IF($A1755="","",INDEX(OpenMeteoAPI[PrecipitationProbabilityPct],ROWS($I$2:I1755))/100)</f>
        <v>0</v>
      </c>
      <c r="J1755" s="3" cm="1">
        <f t="array" ref="J1755">IF($A1755="","",INDEX(OpenMeteoAPI[PrecipitationMM],ROWS($J$2:J1755)))</f>
        <v>0</v>
      </c>
      <c r="K1755" cm="1">
        <f t="array" ref="K1755">IF($A1755="","",INDEX(OpenMeteoAPI[WeatherCode],ROWS($K$2:K1755)))</f>
        <v>1</v>
      </c>
      <c r="L1755" s="3" cm="1">
        <f t="array" ref="L1755">IF($A1755="","",INDEX(OpenMeteoAPI[WindSpeedKMH],ROWS($L$2:L1755)))</f>
        <v>1.5</v>
      </c>
    </row>
    <row r="1756" spans="1:12">
      <c r="A1756" t="str" cm="1">
        <f t="array" ref="A1756">IFERROR(INDEX(OpenMeteoAPI[City],ROWS($A$2:A1756))&amp;", "&amp;INDEX(OpenMeteoAPI[CountryCode],ROWS($A$2:A1756)),"")</f>
        <v>Rome, IT</v>
      </c>
      <c r="B1756" t="str" cm="1">
        <f t="array" ref="B1756">IF($A1756="","",INDEX(OpenMeteoAPI[LocationID],ROWS($B$2:B1756)))</f>
        <v>IT-ROM</v>
      </c>
      <c r="C1756" s="5" cm="1">
        <f t="array" ref="C1756">IF($A1756="","",INDEX(OpenMeteoAPI[ForecastDateTime],ROWS($C$2:C1756)))</f>
        <v>46213.083333333336</v>
      </c>
      <c r="D1756" t="str">
        <f t="shared" si="27"/>
        <v>2AM</v>
      </c>
      <c r="E1756" t="str" cm="1">
        <f t="array" ref="E1756">IF($K1756="","",_xlfn.IFS($K1756=0,_xlfn.UNICHAR(9728),$K1756&lt;=3,_xlfn.UNICHAR(9729),OR($K1756=45,$K1756=48),"~",AND($K1756&gt;=51,$K1756&lt;=67),_xlfn.UNICHAR(9748),AND($K1756&gt;=71,$K1756&lt;=77),_xlfn.UNICHAR(10052),AND($K1756&gt;=80,$K1756&lt;=82),_xlfn.UNICHAR(9748),AND($K1756&gt;=95,$K1756&lt;=99),_xlfn.UNICHAR(9889),TRUE,_xlfn.UNICHAR(9729)))</f>
        <v>☁</v>
      </c>
      <c r="F1756" t="str" cm="1">
        <f t="array" ref="F1756">IF($K1756="","",_xlfn.IFS($K1756=0,"Clear",$K1756&lt;=3,"Partly Cloudy",OR($K1756=45,$K1756=48),"Fog",AND($K1756&gt;=51,$K1756&lt;=67),"Drizzle",AND($K1756&gt;=71,$K1756&lt;=77),"Snow",AND($K1756&gt;=80,$K1756&lt;=82),"Rain Showers",AND($K1756&gt;=95,$K1756&lt;=99),"Thunderstorm",TRUE,"Cloudy"))</f>
        <v>Partly Cloudy</v>
      </c>
      <c r="G1756" s="3" cm="1">
        <f t="array" ref="G1756">IF($A1756="","",INDEX(OpenMeteoAPI[TemperatureC],ROWS($G$2:G1756)))</f>
        <v>25</v>
      </c>
      <c r="H1756" s="4" cm="1">
        <f t="array" ref="H1756">IF($A1756="","",INDEX(OpenMeteoAPI[RelativeHumidityPct],ROWS($H$2:H1756))/100)</f>
        <v>0.81</v>
      </c>
      <c r="I1756" s="4" cm="1">
        <f t="array" ref="I1756">IF($A1756="","",INDEX(OpenMeteoAPI[PrecipitationProbabilityPct],ROWS($I$2:I1756))/100)</f>
        <v>0</v>
      </c>
      <c r="J1756" s="3" cm="1">
        <f t="array" ref="J1756">IF($A1756="","",INDEX(OpenMeteoAPI[PrecipitationMM],ROWS($J$2:J1756)))</f>
        <v>0</v>
      </c>
      <c r="K1756" cm="1">
        <f t="array" ref="K1756">IF($A1756="","",INDEX(OpenMeteoAPI[WeatherCode],ROWS($K$2:K1756)))</f>
        <v>1</v>
      </c>
      <c r="L1756" s="3" cm="1">
        <f t="array" ref="L1756">IF($A1756="","",INDEX(OpenMeteoAPI[WindSpeedKMH],ROWS($L$2:L1756)))</f>
        <v>1.8</v>
      </c>
    </row>
    <row r="1757" spans="1:12">
      <c r="A1757" t="str" cm="1">
        <f t="array" ref="A1757">IFERROR(INDEX(OpenMeteoAPI[City],ROWS($A$2:A1757))&amp;", "&amp;INDEX(OpenMeteoAPI[CountryCode],ROWS($A$2:A1757)),"")</f>
        <v>Rome, IT</v>
      </c>
      <c r="B1757" t="str" cm="1">
        <f t="array" ref="B1757">IF($A1757="","",INDEX(OpenMeteoAPI[LocationID],ROWS($B$2:B1757)))</f>
        <v>IT-ROM</v>
      </c>
      <c r="C1757" s="5" cm="1">
        <f t="array" ref="C1757">IF($A1757="","",INDEX(OpenMeteoAPI[ForecastDateTime],ROWS($C$2:C1757)))</f>
        <v>46213.125</v>
      </c>
      <c r="D1757" t="str">
        <f t="shared" si="27"/>
        <v>3AM</v>
      </c>
      <c r="E1757" t="str" cm="1">
        <f t="array" ref="E1757">IF($K1757="","",_xlfn.IFS($K1757=0,_xlfn.UNICHAR(9728),$K1757&lt;=3,_xlfn.UNICHAR(9729),OR($K1757=45,$K1757=48),"~",AND($K1757&gt;=51,$K1757&lt;=67),_xlfn.UNICHAR(9748),AND($K1757&gt;=71,$K1757&lt;=77),_xlfn.UNICHAR(10052),AND($K1757&gt;=80,$K1757&lt;=82),_xlfn.UNICHAR(9748),AND($K1757&gt;=95,$K1757&lt;=99),_xlfn.UNICHAR(9889),TRUE,_xlfn.UNICHAR(9729)))</f>
        <v>☁</v>
      </c>
      <c r="F1757" t="str" cm="1">
        <f t="array" ref="F1757">IF($K1757="","",_xlfn.IFS($K1757=0,"Clear",$K1757&lt;=3,"Partly Cloudy",OR($K1757=45,$K1757=48),"Fog",AND($K1757&gt;=51,$K1757&lt;=67),"Drizzle",AND($K1757&gt;=71,$K1757&lt;=77),"Snow",AND($K1757&gt;=80,$K1757&lt;=82),"Rain Showers",AND($K1757&gt;=95,$K1757&lt;=99),"Thunderstorm",TRUE,"Cloudy"))</f>
        <v>Partly Cloudy</v>
      </c>
      <c r="G1757" s="3" cm="1">
        <f t="array" ref="G1757">IF($A1757="","",INDEX(OpenMeteoAPI[TemperatureC],ROWS($G$2:G1757)))</f>
        <v>24.7</v>
      </c>
      <c r="H1757" s="4" cm="1">
        <f t="array" ref="H1757">IF($A1757="","",INDEX(OpenMeteoAPI[RelativeHumidityPct],ROWS($H$2:H1757))/100)</f>
        <v>0.8</v>
      </c>
      <c r="I1757" s="4" cm="1">
        <f t="array" ref="I1757">IF($A1757="","",INDEX(OpenMeteoAPI[PrecipitationProbabilityPct],ROWS($I$2:I1757))/100)</f>
        <v>0</v>
      </c>
      <c r="J1757" s="3" cm="1">
        <f t="array" ref="J1757">IF($A1757="","",INDEX(OpenMeteoAPI[PrecipitationMM],ROWS($J$2:J1757)))</f>
        <v>0</v>
      </c>
      <c r="K1757" cm="1">
        <f t="array" ref="K1757">IF($A1757="","",INDEX(OpenMeteoAPI[WeatherCode],ROWS($K$2:K1757)))</f>
        <v>1</v>
      </c>
      <c r="L1757" s="3" cm="1">
        <f t="array" ref="L1757">IF($A1757="","",INDEX(OpenMeteoAPI[WindSpeedKMH],ROWS($L$2:L1757)))</f>
        <v>2.1</v>
      </c>
    </row>
    <row r="1758" spans="1:12">
      <c r="A1758" t="str" cm="1">
        <f t="array" ref="A1758">IFERROR(INDEX(OpenMeteoAPI[City],ROWS($A$2:A1758))&amp;", "&amp;INDEX(OpenMeteoAPI[CountryCode],ROWS($A$2:A1758)),"")</f>
        <v>Rome, IT</v>
      </c>
      <c r="B1758" t="str" cm="1">
        <f t="array" ref="B1758">IF($A1758="","",INDEX(OpenMeteoAPI[LocationID],ROWS($B$2:B1758)))</f>
        <v>IT-ROM</v>
      </c>
      <c r="C1758" s="5" cm="1">
        <f t="array" ref="C1758">IF($A1758="","",INDEX(OpenMeteoAPI[ForecastDateTime],ROWS($C$2:C1758)))</f>
        <v>46213.166666666664</v>
      </c>
      <c r="D1758" t="str">
        <f t="shared" si="27"/>
        <v>4AM</v>
      </c>
      <c r="E1758" t="str" cm="1">
        <f t="array" ref="E1758">IF($K1758="","",_xlfn.IFS($K1758=0,_xlfn.UNICHAR(9728),$K1758&lt;=3,_xlfn.UNICHAR(9729),OR($K1758=45,$K1758=48),"~",AND($K1758&gt;=51,$K1758&lt;=67),_xlfn.UNICHAR(9748),AND($K1758&gt;=71,$K1758&lt;=77),_xlfn.UNICHAR(10052),AND($K1758&gt;=80,$K1758&lt;=82),_xlfn.UNICHAR(9748),AND($K1758&gt;=95,$K1758&lt;=99),_xlfn.UNICHAR(9889),TRUE,_xlfn.UNICHAR(9729)))</f>
        <v>☁</v>
      </c>
      <c r="F1758" t="str" cm="1">
        <f t="array" ref="F1758">IF($K1758="","",_xlfn.IFS($K1758=0,"Clear",$K1758&lt;=3,"Partly Cloudy",OR($K1758=45,$K1758=48),"Fog",AND($K1758&gt;=51,$K1758&lt;=67),"Drizzle",AND($K1758&gt;=71,$K1758&lt;=77),"Snow",AND($K1758&gt;=80,$K1758&lt;=82),"Rain Showers",AND($K1758&gt;=95,$K1758&lt;=99),"Thunderstorm",TRUE,"Cloudy"))</f>
        <v>Partly Cloudy</v>
      </c>
      <c r="G1758" s="3" cm="1">
        <f t="array" ref="G1758">IF($A1758="","",INDEX(OpenMeteoAPI[TemperatureC],ROWS($G$2:G1758)))</f>
        <v>24.5</v>
      </c>
      <c r="H1758" s="4" cm="1">
        <f t="array" ref="H1758">IF($A1758="","",INDEX(OpenMeteoAPI[RelativeHumidityPct],ROWS($H$2:H1758))/100)</f>
        <v>0.79</v>
      </c>
      <c r="I1758" s="4" cm="1">
        <f t="array" ref="I1758">IF($A1758="","",INDEX(OpenMeteoAPI[PrecipitationProbabilityPct],ROWS($I$2:I1758))/100)</f>
        <v>0</v>
      </c>
      <c r="J1758" s="3" cm="1">
        <f t="array" ref="J1758">IF($A1758="","",INDEX(OpenMeteoAPI[PrecipitationMM],ROWS($J$2:J1758)))</f>
        <v>0</v>
      </c>
      <c r="K1758" cm="1">
        <f t="array" ref="K1758">IF($A1758="","",INDEX(OpenMeteoAPI[WeatherCode],ROWS($K$2:K1758)))</f>
        <v>1</v>
      </c>
      <c r="L1758" s="3" cm="1">
        <f t="array" ref="L1758">IF($A1758="","",INDEX(OpenMeteoAPI[WindSpeedKMH],ROWS($L$2:L1758)))</f>
        <v>2.2999999999999998</v>
      </c>
    </row>
    <row r="1759" spans="1:12">
      <c r="A1759" t="str" cm="1">
        <f t="array" ref="A1759">IFERROR(INDEX(OpenMeteoAPI[City],ROWS($A$2:A1759))&amp;", "&amp;INDEX(OpenMeteoAPI[CountryCode],ROWS($A$2:A1759)),"")</f>
        <v>Rome, IT</v>
      </c>
      <c r="B1759" t="str" cm="1">
        <f t="array" ref="B1759">IF($A1759="","",INDEX(OpenMeteoAPI[LocationID],ROWS($B$2:B1759)))</f>
        <v>IT-ROM</v>
      </c>
      <c r="C1759" s="5" cm="1">
        <f t="array" ref="C1759">IF($A1759="","",INDEX(OpenMeteoAPI[ForecastDateTime],ROWS($C$2:C1759)))</f>
        <v>46213.208333333336</v>
      </c>
      <c r="D1759" t="str">
        <f t="shared" si="27"/>
        <v>5AM</v>
      </c>
      <c r="E1759" t="str" cm="1">
        <f t="array" ref="E1759">IF($K1759="","",_xlfn.IFS($K1759=0,_xlfn.UNICHAR(9728),$K1759&lt;=3,_xlfn.UNICHAR(9729),OR($K1759=45,$K1759=48),"~",AND($K1759&gt;=51,$K1759&lt;=67),_xlfn.UNICHAR(9748),AND($K1759&gt;=71,$K1759&lt;=77),_xlfn.UNICHAR(10052),AND($K1759&gt;=80,$K1759&lt;=82),_xlfn.UNICHAR(9748),AND($K1759&gt;=95,$K1759&lt;=99),_xlfn.UNICHAR(9889),TRUE,_xlfn.UNICHAR(9729)))</f>
        <v>☁</v>
      </c>
      <c r="F1759" t="str" cm="1">
        <f t="array" ref="F1759">IF($K1759="","",_xlfn.IFS($K1759=0,"Clear",$K1759&lt;=3,"Partly Cloudy",OR($K1759=45,$K1759=48),"Fog",AND($K1759&gt;=51,$K1759&lt;=67),"Drizzle",AND($K1759&gt;=71,$K1759&lt;=77),"Snow",AND($K1759&gt;=80,$K1759&lt;=82),"Rain Showers",AND($K1759&gt;=95,$K1759&lt;=99),"Thunderstorm",TRUE,"Cloudy"))</f>
        <v>Partly Cloudy</v>
      </c>
      <c r="G1759" s="3" cm="1">
        <f t="array" ref="G1759">IF($A1759="","",INDEX(OpenMeteoAPI[TemperatureC],ROWS($G$2:G1759)))</f>
        <v>24.1</v>
      </c>
      <c r="H1759" s="4" cm="1">
        <f t="array" ref="H1759">IF($A1759="","",INDEX(OpenMeteoAPI[RelativeHumidityPct],ROWS($H$2:H1759))/100)</f>
        <v>0.8</v>
      </c>
      <c r="I1759" s="4" cm="1">
        <f t="array" ref="I1759">IF($A1759="","",INDEX(OpenMeteoAPI[PrecipitationProbabilityPct],ROWS($I$2:I1759))/100)</f>
        <v>0</v>
      </c>
      <c r="J1759" s="3" cm="1">
        <f t="array" ref="J1759">IF($A1759="","",INDEX(OpenMeteoAPI[PrecipitationMM],ROWS($J$2:J1759)))</f>
        <v>0</v>
      </c>
      <c r="K1759" cm="1">
        <f t="array" ref="K1759">IF($A1759="","",INDEX(OpenMeteoAPI[WeatherCode],ROWS($K$2:K1759)))</f>
        <v>1</v>
      </c>
      <c r="L1759" s="3" cm="1">
        <f t="array" ref="L1759">IF($A1759="","",INDEX(OpenMeteoAPI[WindSpeedKMH],ROWS($L$2:L1759)))</f>
        <v>2.9</v>
      </c>
    </row>
    <row r="1760" spans="1:12">
      <c r="A1760" t="str" cm="1">
        <f t="array" ref="A1760">IFERROR(INDEX(OpenMeteoAPI[City],ROWS($A$2:A1760))&amp;", "&amp;INDEX(OpenMeteoAPI[CountryCode],ROWS($A$2:A1760)),"")</f>
        <v>Rome, IT</v>
      </c>
      <c r="B1760" t="str" cm="1">
        <f t="array" ref="B1760">IF($A1760="","",INDEX(OpenMeteoAPI[LocationID],ROWS($B$2:B1760)))</f>
        <v>IT-ROM</v>
      </c>
      <c r="C1760" s="5" cm="1">
        <f t="array" ref="C1760">IF($A1760="","",INDEX(OpenMeteoAPI[ForecastDateTime],ROWS($C$2:C1760)))</f>
        <v>46213.25</v>
      </c>
      <c r="D1760" t="str">
        <f t="shared" si="27"/>
        <v>6AM</v>
      </c>
      <c r="E1760" t="str" cm="1">
        <f t="array" ref="E1760">IF($K1760="","",_xlfn.IFS($K1760=0,_xlfn.UNICHAR(9728),$K1760&lt;=3,_xlfn.UNICHAR(9729),OR($K1760=45,$K1760=48),"~",AND($K1760&gt;=51,$K1760&lt;=67),_xlfn.UNICHAR(9748),AND($K1760&gt;=71,$K1760&lt;=77),_xlfn.UNICHAR(10052),AND($K1760&gt;=80,$K1760&lt;=82),_xlfn.UNICHAR(9748),AND($K1760&gt;=95,$K1760&lt;=99),_xlfn.UNICHAR(9889),TRUE,_xlfn.UNICHAR(9729)))</f>
        <v>☀</v>
      </c>
      <c r="F1760" t="str" cm="1">
        <f t="array" ref="F1760">IF($K1760="","",_xlfn.IFS($K1760=0,"Clear",$K1760&lt;=3,"Partly Cloudy",OR($K1760=45,$K1760=48),"Fog",AND($K1760&gt;=51,$K1760&lt;=67),"Drizzle",AND($K1760&gt;=71,$K1760&lt;=77),"Snow",AND($K1760&gt;=80,$K1760&lt;=82),"Rain Showers",AND($K1760&gt;=95,$K1760&lt;=99),"Thunderstorm",TRUE,"Cloudy"))</f>
        <v>Clear</v>
      </c>
      <c r="G1760" s="3" cm="1">
        <f t="array" ref="G1760">IF($A1760="","",INDEX(OpenMeteoAPI[TemperatureC],ROWS($G$2:G1760)))</f>
        <v>23.8</v>
      </c>
      <c r="H1760" s="4" cm="1">
        <f t="array" ref="H1760">IF($A1760="","",INDEX(OpenMeteoAPI[RelativeHumidityPct],ROWS($H$2:H1760))/100)</f>
        <v>0.79</v>
      </c>
      <c r="I1760" s="4" cm="1">
        <f t="array" ref="I1760">IF($A1760="","",INDEX(OpenMeteoAPI[PrecipitationProbabilityPct],ROWS($I$2:I1760))/100)</f>
        <v>0</v>
      </c>
      <c r="J1760" s="3" cm="1">
        <f t="array" ref="J1760">IF($A1760="","",INDEX(OpenMeteoAPI[PrecipitationMM],ROWS($J$2:J1760)))</f>
        <v>0</v>
      </c>
      <c r="K1760" cm="1">
        <f t="array" ref="K1760">IF($A1760="","",INDEX(OpenMeteoAPI[WeatherCode],ROWS($K$2:K1760)))</f>
        <v>0</v>
      </c>
      <c r="L1760" s="3" cm="1">
        <f t="array" ref="L1760">IF($A1760="","",INDEX(OpenMeteoAPI[WindSpeedKMH],ROWS($L$2:L1760)))</f>
        <v>3.1</v>
      </c>
    </row>
    <row r="1761" spans="1:12">
      <c r="A1761" t="str" cm="1">
        <f t="array" ref="A1761">IFERROR(INDEX(OpenMeteoAPI[City],ROWS($A$2:A1761))&amp;", "&amp;INDEX(OpenMeteoAPI[CountryCode],ROWS($A$2:A1761)),"")</f>
        <v>Rome, IT</v>
      </c>
      <c r="B1761" t="str" cm="1">
        <f t="array" ref="B1761">IF($A1761="","",INDEX(OpenMeteoAPI[LocationID],ROWS($B$2:B1761)))</f>
        <v>IT-ROM</v>
      </c>
      <c r="C1761" s="5" cm="1">
        <f t="array" ref="C1761">IF($A1761="","",INDEX(OpenMeteoAPI[ForecastDateTime],ROWS($C$2:C1761)))</f>
        <v>46213.291666666664</v>
      </c>
      <c r="D1761" t="str">
        <f t="shared" si="27"/>
        <v>7AM</v>
      </c>
      <c r="E1761" t="str" cm="1">
        <f t="array" ref="E1761">IF($K1761="","",_xlfn.IFS($K1761=0,_xlfn.UNICHAR(9728),$K1761&lt;=3,_xlfn.UNICHAR(9729),OR($K1761=45,$K1761=48),"~",AND($K1761&gt;=51,$K1761&lt;=67),_xlfn.UNICHAR(9748),AND($K1761&gt;=71,$K1761&lt;=77),_xlfn.UNICHAR(10052),AND($K1761&gt;=80,$K1761&lt;=82),_xlfn.UNICHAR(9748),AND($K1761&gt;=95,$K1761&lt;=99),_xlfn.UNICHAR(9889),TRUE,_xlfn.UNICHAR(9729)))</f>
        <v>☀</v>
      </c>
      <c r="F1761" t="str" cm="1">
        <f t="array" ref="F1761">IF($K1761="","",_xlfn.IFS($K1761=0,"Clear",$K1761&lt;=3,"Partly Cloudy",OR($K1761=45,$K1761=48),"Fog",AND($K1761&gt;=51,$K1761&lt;=67),"Drizzle",AND($K1761&gt;=71,$K1761&lt;=77),"Snow",AND($K1761&gt;=80,$K1761&lt;=82),"Rain Showers",AND($K1761&gt;=95,$K1761&lt;=99),"Thunderstorm",TRUE,"Cloudy"))</f>
        <v>Clear</v>
      </c>
      <c r="G1761" s="3" cm="1">
        <f t="array" ref="G1761">IF($A1761="","",INDEX(OpenMeteoAPI[TemperatureC],ROWS($G$2:G1761)))</f>
        <v>24.2</v>
      </c>
      <c r="H1761" s="4" cm="1">
        <f t="array" ref="H1761">IF($A1761="","",INDEX(OpenMeteoAPI[RelativeHumidityPct],ROWS($H$2:H1761))/100)</f>
        <v>0.75</v>
      </c>
      <c r="I1761" s="4" cm="1">
        <f t="array" ref="I1761">IF($A1761="","",INDEX(OpenMeteoAPI[PrecipitationProbabilityPct],ROWS($I$2:I1761))/100)</f>
        <v>0</v>
      </c>
      <c r="J1761" s="3" cm="1">
        <f t="array" ref="J1761">IF($A1761="","",INDEX(OpenMeteoAPI[PrecipitationMM],ROWS($J$2:J1761)))</f>
        <v>0</v>
      </c>
      <c r="K1761" cm="1">
        <f t="array" ref="K1761">IF($A1761="","",INDEX(OpenMeteoAPI[WeatherCode],ROWS($K$2:K1761)))</f>
        <v>0</v>
      </c>
      <c r="L1761" s="3" cm="1">
        <f t="array" ref="L1761">IF($A1761="","",INDEX(OpenMeteoAPI[WindSpeedKMH],ROWS($L$2:L1761)))</f>
        <v>3.4</v>
      </c>
    </row>
    <row r="1762" spans="1:12">
      <c r="A1762" t="str" cm="1">
        <f t="array" ref="A1762">IFERROR(INDEX(OpenMeteoAPI[City],ROWS($A$2:A1762))&amp;", "&amp;INDEX(OpenMeteoAPI[CountryCode],ROWS($A$2:A1762)),"")</f>
        <v>Rome, IT</v>
      </c>
      <c r="B1762" t="str" cm="1">
        <f t="array" ref="B1762">IF($A1762="","",INDEX(OpenMeteoAPI[LocationID],ROWS($B$2:B1762)))</f>
        <v>IT-ROM</v>
      </c>
      <c r="C1762" s="5" cm="1">
        <f t="array" ref="C1762">IF($A1762="","",INDEX(OpenMeteoAPI[ForecastDateTime],ROWS($C$2:C1762)))</f>
        <v>46213.333333333336</v>
      </c>
      <c r="D1762" t="str">
        <f t="shared" si="27"/>
        <v>8AM</v>
      </c>
      <c r="E1762" t="str" cm="1">
        <f t="array" ref="E1762">IF($K1762="","",_xlfn.IFS($K1762=0,_xlfn.UNICHAR(9728),$K1762&lt;=3,_xlfn.UNICHAR(9729),OR($K1762=45,$K1762=48),"~",AND($K1762&gt;=51,$K1762&lt;=67),_xlfn.UNICHAR(9748),AND($K1762&gt;=71,$K1762&lt;=77),_xlfn.UNICHAR(10052),AND($K1762&gt;=80,$K1762&lt;=82),_xlfn.UNICHAR(9748),AND($K1762&gt;=95,$K1762&lt;=99),_xlfn.UNICHAR(9889),TRUE,_xlfn.UNICHAR(9729)))</f>
        <v>☀</v>
      </c>
      <c r="F1762" t="str" cm="1">
        <f t="array" ref="F1762">IF($K1762="","",_xlfn.IFS($K1762=0,"Clear",$K1762&lt;=3,"Partly Cloudy",OR($K1762=45,$K1762=48),"Fog",AND($K1762&gt;=51,$K1762&lt;=67),"Drizzle",AND($K1762&gt;=71,$K1762&lt;=77),"Snow",AND($K1762&gt;=80,$K1762&lt;=82),"Rain Showers",AND($K1762&gt;=95,$K1762&lt;=99),"Thunderstorm",TRUE,"Cloudy"))</f>
        <v>Clear</v>
      </c>
      <c r="G1762" s="3" cm="1">
        <f t="array" ref="G1762">IF($A1762="","",INDEX(OpenMeteoAPI[TemperatureC],ROWS($G$2:G1762)))</f>
        <v>25.8</v>
      </c>
      <c r="H1762" s="4" cm="1">
        <f t="array" ref="H1762">IF($A1762="","",INDEX(OpenMeteoAPI[RelativeHumidityPct],ROWS($H$2:H1762))/100)</f>
        <v>0.64</v>
      </c>
      <c r="I1762" s="4" cm="1">
        <f t="array" ref="I1762">IF($A1762="","",INDEX(OpenMeteoAPI[PrecipitationProbabilityPct],ROWS($I$2:I1762))/100)</f>
        <v>0</v>
      </c>
      <c r="J1762" s="3" cm="1">
        <f t="array" ref="J1762">IF($A1762="","",INDEX(OpenMeteoAPI[PrecipitationMM],ROWS($J$2:J1762)))</f>
        <v>0</v>
      </c>
      <c r="K1762" cm="1">
        <f t="array" ref="K1762">IF($A1762="","",INDEX(OpenMeteoAPI[WeatherCode],ROWS($K$2:K1762)))</f>
        <v>0</v>
      </c>
      <c r="L1762" s="3" cm="1">
        <f t="array" ref="L1762">IF($A1762="","",INDEX(OpenMeteoAPI[WindSpeedKMH],ROWS($L$2:L1762)))</f>
        <v>5.2</v>
      </c>
    </row>
    <row r="1763" spans="1:12">
      <c r="A1763" t="str" cm="1">
        <f t="array" ref="A1763">IFERROR(INDEX(OpenMeteoAPI[City],ROWS($A$2:A1763))&amp;", "&amp;INDEX(OpenMeteoAPI[CountryCode],ROWS($A$2:A1763)),"")</f>
        <v>Rome, IT</v>
      </c>
      <c r="B1763" t="str" cm="1">
        <f t="array" ref="B1763">IF($A1763="","",INDEX(OpenMeteoAPI[LocationID],ROWS($B$2:B1763)))</f>
        <v>IT-ROM</v>
      </c>
      <c r="C1763" s="5" cm="1">
        <f t="array" ref="C1763">IF($A1763="","",INDEX(OpenMeteoAPI[ForecastDateTime],ROWS($C$2:C1763)))</f>
        <v>46213.375</v>
      </c>
      <c r="D1763" t="str">
        <f t="shared" si="27"/>
        <v>9AM</v>
      </c>
      <c r="E1763" t="str" cm="1">
        <f t="array" ref="E1763">IF($K1763="","",_xlfn.IFS($K1763=0,_xlfn.UNICHAR(9728),$K1763&lt;=3,_xlfn.UNICHAR(9729),OR($K1763=45,$K1763=48),"~",AND($K1763&gt;=51,$K1763&lt;=67),_xlfn.UNICHAR(9748),AND($K1763&gt;=71,$K1763&lt;=77),_xlfn.UNICHAR(10052),AND($K1763&gt;=80,$K1763&lt;=82),_xlfn.UNICHAR(9748),AND($K1763&gt;=95,$K1763&lt;=99),_xlfn.UNICHAR(9889),TRUE,_xlfn.UNICHAR(9729)))</f>
        <v>☀</v>
      </c>
      <c r="F1763" t="str" cm="1">
        <f t="array" ref="F1763">IF($K1763="","",_xlfn.IFS($K1763=0,"Clear",$K1763&lt;=3,"Partly Cloudy",OR($K1763=45,$K1763=48),"Fog",AND($K1763&gt;=51,$K1763&lt;=67),"Drizzle",AND($K1763&gt;=71,$K1763&lt;=77),"Snow",AND($K1763&gt;=80,$K1763&lt;=82),"Rain Showers",AND($K1763&gt;=95,$K1763&lt;=99),"Thunderstorm",TRUE,"Cloudy"))</f>
        <v>Clear</v>
      </c>
      <c r="G1763" s="3" cm="1">
        <f t="array" ref="G1763">IF($A1763="","",INDEX(OpenMeteoAPI[TemperatureC],ROWS($G$2:G1763)))</f>
        <v>28.1</v>
      </c>
      <c r="H1763" s="4" cm="1">
        <f t="array" ref="H1763">IF($A1763="","",INDEX(OpenMeteoAPI[RelativeHumidityPct],ROWS($H$2:H1763))/100)</f>
        <v>0.54</v>
      </c>
      <c r="I1763" s="4" cm="1">
        <f t="array" ref="I1763">IF($A1763="","",INDEX(OpenMeteoAPI[PrecipitationProbabilityPct],ROWS($I$2:I1763))/100)</f>
        <v>0</v>
      </c>
      <c r="J1763" s="3" cm="1">
        <f t="array" ref="J1763">IF($A1763="","",INDEX(OpenMeteoAPI[PrecipitationMM],ROWS($J$2:J1763)))</f>
        <v>0</v>
      </c>
      <c r="K1763" cm="1">
        <f t="array" ref="K1763">IF($A1763="","",INDEX(OpenMeteoAPI[WeatherCode],ROWS($K$2:K1763)))</f>
        <v>0</v>
      </c>
      <c r="L1763" s="3" cm="1">
        <f t="array" ref="L1763">IF($A1763="","",INDEX(OpenMeteoAPI[WindSpeedKMH],ROWS($L$2:L1763)))</f>
        <v>5.4</v>
      </c>
    </row>
    <row r="1764" spans="1:12">
      <c r="A1764" t="str" cm="1">
        <f t="array" ref="A1764">IFERROR(INDEX(OpenMeteoAPI[City],ROWS($A$2:A1764))&amp;", "&amp;INDEX(OpenMeteoAPI[CountryCode],ROWS($A$2:A1764)),"")</f>
        <v>Rome, IT</v>
      </c>
      <c r="B1764" t="str" cm="1">
        <f t="array" ref="B1764">IF($A1764="","",INDEX(OpenMeteoAPI[LocationID],ROWS($B$2:B1764)))</f>
        <v>IT-ROM</v>
      </c>
      <c r="C1764" s="5" cm="1">
        <f t="array" ref="C1764">IF($A1764="","",INDEX(OpenMeteoAPI[ForecastDateTime],ROWS($C$2:C1764)))</f>
        <v>46213.416666666664</v>
      </c>
      <c r="D1764" t="str">
        <f t="shared" si="27"/>
        <v>10AM</v>
      </c>
      <c r="E1764" t="str" cm="1">
        <f t="array" ref="E1764">IF($K1764="","",_xlfn.IFS($K1764=0,_xlfn.UNICHAR(9728),$K1764&lt;=3,_xlfn.UNICHAR(9729),OR($K1764=45,$K1764=48),"~",AND($K1764&gt;=51,$K1764&lt;=67),_xlfn.UNICHAR(9748),AND($K1764&gt;=71,$K1764&lt;=77),_xlfn.UNICHAR(10052),AND($K1764&gt;=80,$K1764&lt;=82),_xlfn.UNICHAR(9748),AND($K1764&gt;=95,$K1764&lt;=99),_xlfn.UNICHAR(9889),TRUE,_xlfn.UNICHAR(9729)))</f>
        <v>☀</v>
      </c>
      <c r="F1764" t="str" cm="1">
        <f t="array" ref="F1764">IF($K1764="","",_xlfn.IFS($K1764=0,"Clear",$K1764&lt;=3,"Partly Cloudy",OR($K1764=45,$K1764=48),"Fog",AND($K1764&gt;=51,$K1764&lt;=67),"Drizzle",AND($K1764&gt;=71,$K1764&lt;=77),"Snow",AND($K1764&gt;=80,$K1764&lt;=82),"Rain Showers",AND($K1764&gt;=95,$K1764&lt;=99),"Thunderstorm",TRUE,"Cloudy"))</f>
        <v>Clear</v>
      </c>
      <c r="G1764" s="3" cm="1">
        <f t="array" ref="G1764">IF($A1764="","",INDEX(OpenMeteoAPI[TemperatureC],ROWS($G$2:G1764)))</f>
        <v>30.5</v>
      </c>
      <c r="H1764" s="4" cm="1">
        <f t="array" ref="H1764">IF($A1764="","",INDEX(OpenMeteoAPI[RelativeHumidityPct],ROWS($H$2:H1764))/100)</f>
        <v>0.46</v>
      </c>
      <c r="I1764" s="4" cm="1">
        <f t="array" ref="I1764">IF($A1764="","",INDEX(OpenMeteoAPI[PrecipitationProbabilityPct],ROWS($I$2:I1764))/100)</f>
        <v>0</v>
      </c>
      <c r="J1764" s="3" cm="1">
        <f t="array" ref="J1764">IF($A1764="","",INDEX(OpenMeteoAPI[PrecipitationMM],ROWS($J$2:J1764)))</f>
        <v>0</v>
      </c>
      <c r="K1764" cm="1">
        <f t="array" ref="K1764">IF($A1764="","",INDEX(OpenMeteoAPI[WeatherCode],ROWS($K$2:K1764)))</f>
        <v>0</v>
      </c>
      <c r="L1764" s="3" cm="1">
        <f t="array" ref="L1764">IF($A1764="","",INDEX(OpenMeteoAPI[WindSpeedKMH],ROWS($L$2:L1764)))</f>
        <v>1.4</v>
      </c>
    </row>
    <row r="1765" spans="1:12">
      <c r="A1765" t="str" cm="1">
        <f t="array" ref="A1765">IFERROR(INDEX(OpenMeteoAPI[City],ROWS($A$2:A1765))&amp;", "&amp;INDEX(OpenMeteoAPI[CountryCode],ROWS($A$2:A1765)),"")</f>
        <v>Rome, IT</v>
      </c>
      <c r="B1765" t="str" cm="1">
        <f t="array" ref="B1765">IF($A1765="","",INDEX(OpenMeteoAPI[LocationID],ROWS($B$2:B1765)))</f>
        <v>IT-ROM</v>
      </c>
      <c r="C1765" s="5" cm="1">
        <f t="array" ref="C1765">IF($A1765="","",INDEX(OpenMeteoAPI[ForecastDateTime],ROWS($C$2:C1765)))</f>
        <v>46213.458333333336</v>
      </c>
      <c r="D1765" t="str">
        <f t="shared" si="27"/>
        <v>11AM</v>
      </c>
      <c r="E1765" t="str" cm="1">
        <f t="array" ref="E1765">IF($K1765="","",_xlfn.IFS($K1765=0,_xlfn.UNICHAR(9728),$K1765&lt;=3,_xlfn.UNICHAR(9729),OR($K1765=45,$K1765=48),"~",AND($K1765&gt;=51,$K1765&lt;=67),_xlfn.UNICHAR(9748),AND($K1765&gt;=71,$K1765&lt;=77),_xlfn.UNICHAR(10052),AND($K1765&gt;=80,$K1765&lt;=82),_xlfn.UNICHAR(9748),AND($K1765&gt;=95,$K1765&lt;=99),_xlfn.UNICHAR(9889),TRUE,_xlfn.UNICHAR(9729)))</f>
        <v>☁</v>
      </c>
      <c r="F1765" t="str" cm="1">
        <f t="array" ref="F1765">IF($K1765="","",_xlfn.IFS($K1765=0,"Clear",$K1765&lt;=3,"Partly Cloudy",OR($K1765=45,$K1765=48),"Fog",AND($K1765&gt;=51,$K1765&lt;=67),"Drizzle",AND($K1765&gt;=71,$K1765&lt;=77),"Snow",AND($K1765&gt;=80,$K1765&lt;=82),"Rain Showers",AND($K1765&gt;=95,$K1765&lt;=99),"Thunderstorm",TRUE,"Cloudy"))</f>
        <v>Partly Cloudy</v>
      </c>
      <c r="G1765" s="3" cm="1">
        <f t="array" ref="G1765">IF($A1765="","",INDEX(OpenMeteoAPI[TemperatureC],ROWS($G$2:G1765)))</f>
        <v>32.6</v>
      </c>
      <c r="H1765" s="4" cm="1">
        <f t="array" ref="H1765">IF($A1765="","",INDEX(OpenMeteoAPI[RelativeHumidityPct],ROWS($H$2:H1765))/100)</f>
        <v>0.41</v>
      </c>
      <c r="I1765" s="4" cm="1">
        <f t="array" ref="I1765">IF($A1765="","",INDEX(OpenMeteoAPI[PrecipitationProbabilityPct],ROWS($I$2:I1765))/100)</f>
        <v>0</v>
      </c>
      <c r="J1765" s="3" cm="1">
        <f t="array" ref="J1765">IF($A1765="","",INDEX(OpenMeteoAPI[PrecipitationMM],ROWS($J$2:J1765)))</f>
        <v>0</v>
      </c>
      <c r="K1765" cm="1">
        <f t="array" ref="K1765">IF($A1765="","",INDEX(OpenMeteoAPI[WeatherCode],ROWS($K$2:K1765)))</f>
        <v>1</v>
      </c>
      <c r="L1765" s="3" cm="1">
        <f t="array" ref="L1765">IF($A1765="","",INDEX(OpenMeteoAPI[WindSpeedKMH],ROWS($L$2:L1765)))</f>
        <v>8</v>
      </c>
    </row>
    <row r="1766" spans="1:12">
      <c r="A1766" t="str" cm="1">
        <f t="array" ref="A1766">IFERROR(INDEX(OpenMeteoAPI[City],ROWS($A$2:A1766))&amp;", "&amp;INDEX(OpenMeteoAPI[CountryCode],ROWS($A$2:A1766)),"")</f>
        <v>Rome, IT</v>
      </c>
      <c r="B1766" t="str" cm="1">
        <f t="array" ref="B1766">IF($A1766="","",INDEX(OpenMeteoAPI[LocationID],ROWS($B$2:B1766)))</f>
        <v>IT-ROM</v>
      </c>
      <c r="C1766" s="5" cm="1">
        <f t="array" ref="C1766">IF($A1766="","",INDEX(OpenMeteoAPI[ForecastDateTime],ROWS($C$2:C1766)))</f>
        <v>46213.5</v>
      </c>
      <c r="D1766" t="str">
        <f t="shared" si="27"/>
        <v>12PM</v>
      </c>
      <c r="E1766" t="str" cm="1">
        <f t="array" ref="E1766">IF($K1766="","",_xlfn.IFS($K1766=0,_xlfn.UNICHAR(9728),$K1766&lt;=3,_xlfn.UNICHAR(9729),OR($K1766=45,$K1766=48),"~",AND($K1766&gt;=51,$K1766&lt;=67),_xlfn.UNICHAR(9748),AND($K1766&gt;=71,$K1766&lt;=77),_xlfn.UNICHAR(10052),AND($K1766&gt;=80,$K1766&lt;=82),_xlfn.UNICHAR(9748),AND($K1766&gt;=95,$K1766&lt;=99),_xlfn.UNICHAR(9889),TRUE,_xlfn.UNICHAR(9729)))</f>
        <v>☀</v>
      </c>
      <c r="F1766" t="str" cm="1">
        <f t="array" ref="F1766">IF($K1766="","",_xlfn.IFS($K1766=0,"Clear",$K1766&lt;=3,"Partly Cloudy",OR($K1766=45,$K1766=48),"Fog",AND($K1766&gt;=51,$K1766&lt;=67),"Drizzle",AND($K1766&gt;=71,$K1766&lt;=77),"Snow",AND($K1766&gt;=80,$K1766&lt;=82),"Rain Showers",AND($K1766&gt;=95,$K1766&lt;=99),"Thunderstorm",TRUE,"Cloudy"))</f>
        <v>Clear</v>
      </c>
      <c r="G1766" s="3" cm="1">
        <f t="array" ref="G1766">IF($A1766="","",INDEX(OpenMeteoAPI[TemperatureC],ROWS($G$2:G1766)))</f>
        <v>34.299999999999997</v>
      </c>
      <c r="H1766" s="4" cm="1">
        <f t="array" ref="H1766">IF($A1766="","",INDEX(OpenMeteoAPI[RelativeHumidityPct],ROWS($H$2:H1766))/100)</f>
        <v>0.3</v>
      </c>
      <c r="I1766" s="4" cm="1">
        <f t="array" ref="I1766">IF($A1766="","",INDEX(OpenMeteoAPI[PrecipitationProbabilityPct],ROWS($I$2:I1766))/100)</f>
        <v>0.05</v>
      </c>
      <c r="J1766" s="3" cm="1">
        <f t="array" ref="J1766">IF($A1766="","",INDEX(OpenMeteoAPI[PrecipitationMM],ROWS($J$2:J1766)))</f>
        <v>0</v>
      </c>
      <c r="K1766" cm="1">
        <f t="array" ref="K1766">IF($A1766="","",INDEX(OpenMeteoAPI[WeatherCode],ROWS($K$2:K1766)))</f>
        <v>0</v>
      </c>
      <c r="L1766" s="3" cm="1">
        <f t="array" ref="L1766">IF($A1766="","",INDEX(OpenMeteoAPI[WindSpeedKMH],ROWS($L$2:L1766)))</f>
        <v>12.5</v>
      </c>
    </row>
    <row r="1767" spans="1:12">
      <c r="A1767" t="str" cm="1">
        <f t="array" ref="A1767">IFERROR(INDEX(OpenMeteoAPI[City],ROWS($A$2:A1767))&amp;", "&amp;INDEX(OpenMeteoAPI[CountryCode],ROWS($A$2:A1767)),"")</f>
        <v>Rome, IT</v>
      </c>
      <c r="B1767" t="str" cm="1">
        <f t="array" ref="B1767">IF($A1767="","",INDEX(OpenMeteoAPI[LocationID],ROWS($B$2:B1767)))</f>
        <v>IT-ROM</v>
      </c>
      <c r="C1767" s="5" cm="1">
        <f t="array" ref="C1767">IF($A1767="","",INDEX(OpenMeteoAPI[ForecastDateTime],ROWS($C$2:C1767)))</f>
        <v>46213.541666666664</v>
      </c>
      <c r="D1767" t="str">
        <f t="shared" si="27"/>
        <v>1PM</v>
      </c>
      <c r="E1767" t="str" cm="1">
        <f t="array" ref="E1767">IF($K1767="","",_xlfn.IFS($K1767=0,_xlfn.UNICHAR(9728),$K1767&lt;=3,_xlfn.UNICHAR(9729),OR($K1767=45,$K1767=48),"~",AND($K1767&gt;=51,$K1767&lt;=67),_xlfn.UNICHAR(9748),AND($K1767&gt;=71,$K1767&lt;=77),_xlfn.UNICHAR(10052),AND($K1767&gt;=80,$K1767&lt;=82),_xlfn.UNICHAR(9748),AND($K1767&gt;=95,$K1767&lt;=99),_xlfn.UNICHAR(9889),TRUE,_xlfn.UNICHAR(9729)))</f>
        <v>☀</v>
      </c>
      <c r="F1767" t="str" cm="1">
        <f t="array" ref="F1767">IF($K1767="","",_xlfn.IFS($K1767=0,"Clear",$K1767&lt;=3,"Partly Cloudy",OR($K1767=45,$K1767=48),"Fog",AND($K1767&gt;=51,$K1767&lt;=67),"Drizzle",AND($K1767&gt;=71,$K1767&lt;=77),"Snow",AND($K1767&gt;=80,$K1767&lt;=82),"Rain Showers",AND($K1767&gt;=95,$K1767&lt;=99),"Thunderstorm",TRUE,"Cloudy"))</f>
        <v>Clear</v>
      </c>
      <c r="G1767" s="3" cm="1">
        <f t="array" ref="G1767">IF($A1767="","",INDEX(OpenMeteoAPI[TemperatureC],ROWS($G$2:G1767)))</f>
        <v>34.799999999999997</v>
      </c>
      <c r="H1767" s="4" cm="1">
        <f t="array" ref="H1767">IF($A1767="","",INDEX(OpenMeteoAPI[RelativeHumidityPct],ROWS($H$2:H1767))/100)</f>
        <v>0.28000000000000003</v>
      </c>
      <c r="I1767" s="4" cm="1">
        <f t="array" ref="I1767">IF($A1767="","",INDEX(OpenMeteoAPI[PrecipitationProbabilityPct],ROWS($I$2:I1767))/100)</f>
        <v>7.0000000000000007E-2</v>
      </c>
      <c r="J1767" s="3" cm="1">
        <f t="array" ref="J1767">IF($A1767="","",INDEX(OpenMeteoAPI[PrecipitationMM],ROWS($J$2:J1767)))</f>
        <v>0</v>
      </c>
      <c r="K1767" cm="1">
        <f t="array" ref="K1767">IF($A1767="","",INDEX(OpenMeteoAPI[WeatherCode],ROWS($K$2:K1767)))</f>
        <v>0</v>
      </c>
      <c r="L1767" s="3" cm="1">
        <f t="array" ref="L1767">IF($A1767="","",INDEX(OpenMeteoAPI[WindSpeedKMH],ROWS($L$2:L1767)))</f>
        <v>15.5</v>
      </c>
    </row>
    <row r="1768" spans="1:12">
      <c r="A1768" t="str" cm="1">
        <f t="array" ref="A1768">IFERROR(INDEX(OpenMeteoAPI[City],ROWS($A$2:A1768))&amp;", "&amp;INDEX(OpenMeteoAPI[CountryCode],ROWS($A$2:A1768)),"")</f>
        <v>Rome, IT</v>
      </c>
      <c r="B1768" t="str" cm="1">
        <f t="array" ref="B1768">IF($A1768="","",INDEX(OpenMeteoAPI[LocationID],ROWS($B$2:B1768)))</f>
        <v>IT-ROM</v>
      </c>
      <c r="C1768" s="5" cm="1">
        <f t="array" ref="C1768">IF($A1768="","",INDEX(OpenMeteoAPI[ForecastDateTime],ROWS($C$2:C1768)))</f>
        <v>46213.583333333336</v>
      </c>
      <c r="D1768" t="str">
        <f t="shared" si="27"/>
        <v>2PM</v>
      </c>
      <c r="E1768" t="str" cm="1">
        <f t="array" ref="E1768">IF($K1768="","",_xlfn.IFS($K1768=0,_xlfn.UNICHAR(9728),$K1768&lt;=3,_xlfn.UNICHAR(9729),OR($K1768=45,$K1768=48),"~",AND($K1768&gt;=51,$K1768&lt;=67),_xlfn.UNICHAR(9748),AND($K1768&gt;=71,$K1768&lt;=77),_xlfn.UNICHAR(10052),AND($K1768&gt;=80,$K1768&lt;=82),_xlfn.UNICHAR(9748),AND($K1768&gt;=95,$K1768&lt;=99),_xlfn.UNICHAR(9889),TRUE,_xlfn.UNICHAR(9729)))</f>
        <v>☀</v>
      </c>
      <c r="F1768" t="str" cm="1">
        <f t="array" ref="F1768">IF($K1768="","",_xlfn.IFS($K1768=0,"Clear",$K1768&lt;=3,"Partly Cloudy",OR($K1768=45,$K1768=48),"Fog",AND($K1768&gt;=51,$K1768&lt;=67),"Drizzle",AND($K1768&gt;=71,$K1768&lt;=77),"Snow",AND($K1768&gt;=80,$K1768&lt;=82),"Rain Showers",AND($K1768&gt;=95,$K1768&lt;=99),"Thunderstorm",TRUE,"Cloudy"))</f>
        <v>Clear</v>
      </c>
      <c r="G1768" s="3" cm="1">
        <f t="array" ref="G1768">IF($A1768="","",INDEX(OpenMeteoAPI[TemperatureC],ROWS($G$2:G1768)))</f>
        <v>34.700000000000003</v>
      </c>
      <c r="H1768" s="4" cm="1">
        <f t="array" ref="H1768">IF($A1768="","",INDEX(OpenMeteoAPI[RelativeHumidityPct],ROWS($H$2:H1768))/100)</f>
        <v>0.28999999999999998</v>
      </c>
      <c r="I1768" s="4" cm="1">
        <f t="array" ref="I1768">IF($A1768="","",INDEX(OpenMeteoAPI[PrecipitationProbabilityPct],ROWS($I$2:I1768))/100)</f>
        <v>0.08</v>
      </c>
      <c r="J1768" s="3" cm="1">
        <f t="array" ref="J1768">IF($A1768="","",INDEX(OpenMeteoAPI[PrecipitationMM],ROWS($J$2:J1768)))</f>
        <v>0</v>
      </c>
      <c r="K1768" cm="1">
        <f t="array" ref="K1768">IF($A1768="","",INDEX(OpenMeteoAPI[WeatherCode],ROWS($K$2:K1768)))</f>
        <v>0</v>
      </c>
      <c r="L1768" s="3" cm="1">
        <f t="array" ref="L1768">IF($A1768="","",INDEX(OpenMeteoAPI[WindSpeedKMH],ROWS($L$2:L1768)))</f>
        <v>16.8</v>
      </c>
    </row>
    <row r="1769" spans="1:12">
      <c r="A1769" t="str" cm="1">
        <f t="array" ref="A1769">IFERROR(INDEX(OpenMeteoAPI[City],ROWS($A$2:A1769))&amp;", "&amp;INDEX(OpenMeteoAPI[CountryCode],ROWS($A$2:A1769)),"")</f>
        <v>Rome, IT</v>
      </c>
      <c r="B1769" t="str" cm="1">
        <f t="array" ref="B1769">IF($A1769="","",INDEX(OpenMeteoAPI[LocationID],ROWS($B$2:B1769)))</f>
        <v>IT-ROM</v>
      </c>
      <c r="C1769" s="5" cm="1">
        <f t="array" ref="C1769">IF($A1769="","",INDEX(OpenMeteoAPI[ForecastDateTime],ROWS($C$2:C1769)))</f>
        <v>46213.625</v>
      </c>
      <c r="D1769" t="str">
        <f t="shared" si="27"/>
        <v>3PM</v>
      </c>
      <c r="E1769" t="str" cm="1">
        <f t="array" ref="E1769">IF($K1769="","",_xlfn.IFS($K1769=0,_xlfn.UNICHAR(9728),$K1769&lt;=3,_xlfn.UNICHAR(9729),OR($K1769=45,$K1769=48),"~",AND($K1769&gt;=51,$K1769&lt;=67),_xlfn.UNICHAR(9748),AND($K1769&gt;=71,$K1769&lt;=77),_xlfn.UNICHAR(10052),AND($K1769&gt;=80,$K1769&lt;=82),_xlfn.UNICHAR(9748),AND($K1769&gt;=95,$K1769&lt;=99),_xlfn.UNICHAR(9889),TRUE,_xlfn.UNICHAR(9729)))</f>
        <v>☀</v>
      </c>
      <c r="F1769" t="str" cm="1">
        <f t="array" ref="F1769">IF($K1769="","",_xlfn.IFS($K1769=0,"Clear",$K1769&lt;=3,"Partly Cloudy",OR($K1769=45,$K1769=48),"Fog",AND($K1769&gt;=51,$K1769&lt;=67),"Drizzle",AND($K1769&gt;=71,$K1769&lt;=77),"Snow",AND($K1769&gt;=80,$K1769&lt;=82),"Rain Showers",AND($K1769&gt;=95,$K1769&lt;=99),"Thunderstorm",TRUE,"Cloudy"))</f>
        <v>Clear</v>
      </c>
      <c r="G1769" s="3" cm="1">
        <f t="array" ref="G1769">IF($A1769="","",INDEX(OpenMeteoAPI[TemperatureC],ROWS($G$2:G1769)))</f>
        <v>33.9</v>
      </c>
      <c r="H1769" s="4" cm="1">
        <f t="array" ref="H1769">IF($A1769="","",INDEX(OpenMeteoAPI[RelativeHumidityPct],ROWS($H$2:H1769))/100)</f>
        <v>0.38</v>
      </c>
      <c r="I1769" s="4" cm="1">
        <f t="array" ref="I1769">IF($A1769="","",INDEX(OpenMeteoAPI[PrecipitationProbabilityPct],ROWS($I$2:I1769))/100)</f>
        <v>0.09</v>
      </c>
      <c r="J1769" s="3" cm="1">
        <f t="array" ref="J1769">IF($A1769="","",INDEX(OpenMeteoAPI[PrecipitationMM],ROWS($J$2:J1769)))</f>
        <v>0</v>
      </c>
      <c r="K1769" cm="1">
        <f t="array" ref="K1769">IF($A1769="","",INDEX(OpenMeteoAPI[WeatherCode],ROWS($K$2:K1769)))</f>
        <v>0</v>
      </c>
      <c r="L1769" s="3" cm="1">
        <f t="array" ref="L1769">IF($A1769="","",INDEX(OpenMeteoAPI[WindSpeedKMH],ROWS($L$2:L1769)))</f>
        <v>16.7</v>
      </c>
    </row>
    <row r="1770" spans="1:12">
      <c r="A1770" t="str" cm="1">
        <f t="array" ref="A1770">IFERROR(INDEX(OpenMeteoAPI[City],ROWS($A$2:A1770))&amp;", "&amp;INDEX(OpenMeteoAPI[CountryCode],ROWS($A$2:A1770)),"")</f>
        <v>Rome, IT</v>
      </c>
      <c r="B1770" t="str" cm="1">
        <f t="array" ref="B1770">IF($A1770="","",INDEX(OpenMeteoAPI[LocationID],ROWS($B$2:B1770)))</f>
        <v>IT-ROM</v>
      </c>
      <c r="C1770" s="5" cm="1">
        <f t="array" ref="C1770">IF($A1770="","",INDEX(OpenMeteoAPI[ForecastDateTime],ROWS($C$2:C1770)))</f>
        <v>46213.666666666664</v>
      </c>
      <c r="D1770" t="str">
        <f t="shared" si="27"/>
        <v>4PM</v>
      </c>
      <c r="E1770" t="str" cm="1">
        <f t="array" ref="E1770">IF($K1770="","",_xlfn.IFS($K1770=0,_xlfn.UNICHAR(9728),$K1770&lt;=3,_xlfn.UNICHAR(9729),OR($K1770=45,$K1770=48),"~",AND($K1770&gt;=51,$K1770&lt;=67),_xlfn.UNICHAR(9748),AND($K1770&gt;=71,$K1770&lt;=77),_xlfn.UNICHAR(10052),AND($K1770&gt;=80,$K1770&lt;=82),_xlfn.UNICHAR(9748),AND($K1770&gt;=95,$K1770&lt;=99),_xlfn.UNICHAR(9889),TRUE,_xlfn.UNICHAR(9729)))</f>
        <v>☀</v>
      </c>
      <c r="F1770" t="str" cm="1">
        <f t="array" ref="F1770">IF($K1770="","",_xlfn.IFS($K1770=0,"Clear",$K1770&lt;=3,"Partly Cloudy",OR($K1770=45,$K1770=48),"Fog",AND($K1770&gt;=51,$K1770&lt;=67),"Drizzle",AND($K1770&gt;=71,$K1770&lt;=77),"Snow",AND($K1770&gt;=80,$K1770&lt;=82),"Rain Showers",AND($K1770&gt;=95,$K1770&lt;=99),"Thunderstorm",TRUE,"Cloudy"))</f>
        <v>Clear</v>
      </c>
      <c r="G1770" s="3" cm="1">
        <f t="array" ref="G1770">IF($A1770="","",INDEX(OpenMeteoAPI[TemperatureC],ROWS($G$2:G1770)))</f>
        <v>32.799999999999997</v>
      </c>
      <c r="H1770" s="4" cm="1">
        <f t="array" ref="H1770">IF($A1770="","",INDEX(OpenMeteoAPI[RelativeHumidityPct],ROWS($H$2:H1770))/100)</f>
        <v>0.49</v>
      </c>
      <c r="I1770" s="4" cm="1">
        <f t="array" ref="I1770">IF($A1770="","",INDEX(OpenMeteoAPI[PrecipitationProbabilityPct],ROWS($I$2:I1770))/100)</f>
        <v>0.1</v>
      </c>
      <c r="J1770" s="3" cm="1">
        <f t="array" ref="J1770">IF($A1770="","",INDEX(OpenMeteoAPI[PrecipitationMM],ROWS($J$2:J1770)))</f>
        <v>0</v>
      </c>
      <c r="K1770" cm="1">
        <f t="array" ref="K1770">IF($A1770="","",INDEX(OpenMeteoAPI[WeatherCode],ROWS($K$2:K1770)))</f>
        <v>0</v>
      </c>
      <c r="L1770" s="3" cm="1">
        <f t="array" ref="L1770">IF($A1770="","",INDEX(OpenMeteoAPI[WindSpeedKMH],ROWS($L$2:L1770)))</f>
        <v>16.600000000000001</v>
      </c>
    </row>
    <row r="1771" spans="1:12">
      <c r="A1771" t="str" cm="1">
        <f t="array" ref="A1771">IFERROR(INDEX(OpenMeteoAPI[City],ROWS($A$2:A1771))&amp;", "&amp;INDEX(OpenMeteoAPI[CountryCode],ROWS($A$2:A1771)),"")</f>
        <v>Rome, IT</v>
      </c>
      <c r="B1771" t="str" cm="1">
        <f t="array" ref="B1771">IF($A1771="","",INDEX(OpenMeteoAPI[LocationID],ROWS($B$2:B1771)))</f>
        <v>IT-ROM</v>
      </c>
      <c r="C1771" s="5" cm="1">
        <f t="array" ref="C1771">IF($A1771="","",INDEX(OpenMeteoAPI[ForecastDateTime],ROWS($C$2:C1771)))</f>
        <v>46213.708333333336</v>
      </c>
      <c r="D1771" t="str">
        <f t="shared" si="27"/>
        <v>5PM</v>
      </c>
      <c r="E1771" t="str" cm="1">
        <f t="array" ref="E1771">IF($K1771="","",_xlfn.IFS($K1771=0,_xlfn.UNICHAR(9728),$K1771&lt;=3,_xlfn.UNICHAR(9729),OR($K1771=45,$K1771=48),"~",AND($K1771&gt;=51,$K1771&lt;=67),_xlfn.UNICHAR(9748),AND($K1771&gt;=71,$K1771&lt;=77),_xlfn.UNICHAR(10052),AND($K1771&gt;=80,$K1771&lt;=82),_xlfn.UNICHAR(9748),AND($K1771&gt;=95,$K1771&lt;=99),_xlfn.UNICHAR(9889),TRUE,_xlfn.UNICHAR(9729)))</f>
        <v>☀</v>
      </c>
      <c r="F1771" t="str" cm="1">
        <f t="array" ref="F1771">IF($K1771="","",_xlfn.IFS($K1771=0,"Clear",$K1771&lt;=3,"Partly Cloudy",OR($K1771=45,$K1771=48),"Fog",AND($K1771&gt;=51,$K1771&lt;=67),"Drizzle",AND($K1771&gt;=71,$K1771&lt;=77),"Snow",AND($K1771&gt;=80,$K1771&lt;=82),"Rain Showers",AND($K1771&gt;=95,$K1771&lt;=99),"Thunderstorm",TRUE,"Cloudy"))</f>
        <v>Clear</v>
      </c>
      <c r="G1771" s="3" cm="1">
        <f t="array" ref="G1771">IF($A1771="","",INDEX(OpenMeteoAPI[TemperatureC],ROWS($G$2:G1771)))</f>
        <v>32.299999999999997</v>
      </c>
      <c r="H1771" s="4" cm="1">
        <f t="array" ref="H1771">IF($A1771="","",INDEX(OpenMeteoAPI[RelativeHumidityPct],ROWS($H$2:H1771))/100)</f>
        <v>0.54</v>
      </c>
      <c r="I1771" s="4" cm="1">
        <f t="array" ref="I1771">IF($A1771="","",INDEX(OpenMeteoAPI[PrecipitationProbabilityPct],ROWS($I$2:I1771))/100)</f>
        <v>0.1</v>
      </c>
      <c r="J1771" s="3" cm="1">
        <f t="array" ref="J1771">IF($A1771="","",INDEX(OpenMeteoAPI[PrecipitationMM],ROWS($J$2:J1771)))</f>
        <v>0</v>
      </c>
      <c r="K1771" cm="1">
        <f t="array" ref="K1771">IF($A1771="","",INDEX(OpenMeteoAPI[WeatherCode],ROWS($K$2:K1771)))</f>
        <v>0</v>
      </c>
      <c r="L1771" s="3" cm="1">
        <f t="array" ref="L1771">IF($A1771="","",INDEX(OpenMeteoAPI[WindSpeedKMH],ROWS($L$2:L1771)))</f>
        <v>15</v>
      </c>
    </row>
    <row r="1772" spans="1:12">
      <c r="A1772" t="str" cm="1">
        <f t="array" ref="A1772">IFERROR(INDEX(OpenMeteoAPI[City],ROWS($A$2:A1772))&amp;", "&amp;INDEX(OpenMeteoAPI[CountryCode],ROWS($A$2:A1772)),"")</f>
        <v>Rome, IT</v>
      </c>
      <c r="B1772" t="str" cm="1">
        <f t="array" ref="B1772">IF($A1772="","",INDEX(OpenMeteoAPI[LocationID],ROWS($B$2:B1772)))</f>
        <v>IT-ROM</v>
      </c>
      <c r="C1772" s="5" cm="1">
        <f t="array" ref="C1772">IF($A1772="","",INDEX(OpenMeteoAPI[ForecastDateTime],ROWS($C$2:C1772)))</f>
        <v>46213.75</v>
      </c>
      <c r="D1772" t="str">
        <f t="shared" si="27"/>
        <v>6PM</v>
      </c>
      <c r="E1772" t="str" cm="1">
        <f t="array" ref="E1772">IF($K1772="","",_xlfn.IFS($K1772=0,_xlfn.UNICHAR(9728),$K1772&lt;=3,_xlfn.UNICHAR(9729),OR($K1772=45,$K1772=48),"~",AND($K1772&gt;=51,$K1772&lt;=67),_xlfn.UNICHAR(9748),AND($K1772&gt;=71,$K1772&lt;=77),_xlfn.UNICHAR(10052),AND($K1772&gt;=80,$K1772&lt;=82),_xlfn.UNICHAR(9748),AND($K1772&gt;=95,$K1772&lt;=99),_xlfn.UNICHAR(9889),TRUE,_xlfn.UNICHAR(9729)))</f>
        <v>☁</v>
      </c>
      <c r="F1772" t="str" cm="1">
        <f t="array" ref="F1772">IF($K1772="","",_xlfn.IFS($K1772=0,"Clear",$K1772&lt;=3,"Partly Cloudy",OR($K1772=45,$K1772=48),"Fog",AND($K1772&gt;=51,$K1772&lt;=67),"Drizzle",AND($K1772&gt;=71,$K1772&lt;=77),"Snow",AND($K1772&gt;=80,$K1772&lt;=82),"Rain Showers",AND($K1772&gt;=95,$K1772&lt;=99),"Thunderstorm",TRUE,"Cloudy"))</f>
        <v>Partly Cloudy</v>
      </c>
      <c r="G1772" s="3" cm="1">
        <f t="array" ref="G1772">IF($A1772="","",INDEX(OpenMeteoAPI[TemperatureC],ROWS($G$2:G1772)))</f>
        <v>31.5</v>
      </c>
      <c r="H1772" s="4" cm="1">
        <f t="array" ref="H1772">IF($A1772="","",INDEX(OpenMeteoAPI[RelativeHumidityPct],ROWS($H$2:H1772))/100)</f>
        <v>0.57999999999999996</v>
      </c>
      <c r="I1772" s="4" cm="1">
        <f t="array" ref="I1772">IF($A1772="","",INDEX(OpenMeteoAPI[PrecipitationProbabilityPct],ROWS($I$2:I1772))/100)</f>
        <v>0.1</v>
      </c>
      <c r="J1772" s="3" cm="1">
        <f t="array" ref="J1772">IF($A1772="","",INDEX(OpenMeteoAPI[PrecipitationMM],ROWS($J$2:J1772)))</f>
        <v>0</v>
      </c>
      <c r="K1772" cm="1">
        <f t="array" ref="K1772">IF($A1772="","",INDEX(OpenMeteoAPI[WeatherCode],ROWS($K$2:K1772)))</f>
        <v>1</v>
      </c>
      <c r="L1772" s="3" cm="1">
        <f t="array" ref="L1772">IF($A1772="","",INDEX(OpenMeteoAPI[WindSpeedKMH],ROWS($L$2:L1772)))</f>
        <v>14.1</v>
      </c>
    </row>
    <row r="1773" spans="1:12">
      <c r="A1773" t="str" cm="1">
        <f t="array" ref="A1773">IFERROR(INDEX(OpenMeteoAPI[City],ROWS($A$2:A1773))&amp;", "&amp;INDEX(OpenMeteoAPI[CountryCode],ROWS($A$2:A1773)),"")</f>
        <v>Rome, IT</v>
      </c>
      <c r="B1773" t="str" cm="1">
        <f t="array" ref="B1773">IF($A1773="","",INDEX(OpenMeteoAPI[LocationID],ROWS($B$2:B1773)))</f>
        <v>IT-ROM</v>
      </c>
      <c r="C1773" s="5" cm="1">
        <f t="array" ref="C1773">IF($A1773="","",INDEX(OpenMeteoAPI[ForecastDateTime],ROWS($C$2:C1773)))</f>
        <v>46213.791666666664</v>
      </c>
      <c r="D1773" t="str">
        <f t="shared" si="27"/>
        <v>7PM</v>
      </c>
      <c r="E1773" t="str" cm="1">
        <f t="array" ref="E1773">IF($K1773="","",_xlfn.IFS($K1773=0,_xlfn.UNICHAR(9728),$K1773&lt;=3,_xlfn.UNICHAR(9729),OR($K1773=45,$K1773=48),"~",AND($K1773&gt;=51,$K1773&lt;=67),_xlfn.UNICHAR(9748),AND($K1773&gt;=71,$K1773&lt;=77),_xlfn.UNICHAR(10052),AND($K1773&gt;=80,$K1773&lt;=82),_xlfn.UNICHAR(9748),AND($K1773&gt;=95,$K1773&lt;=99),_xlfn.UNICHAR(9889),TRUE,_xlfn.UNICHAR(9729)))</f>
        <v>☁</v>
      </c>
      <c r="F1773" t="str" cm="1">
        <f t="array" ref="F1773">IF($K1773="","",_xlfn.IFS($K1773=0,"Clear",$K1773&lt;=3,"Partly Cloudy",OR($K1773=45,$K1773=48),"Fog",AND($K1773&gt;=51,$K1773&lt;=67),"Drizzle",AND($K1773&gt;=71,$K1773&lt;=77),"Snow",AND($K1773&gt;=80,$K1773&lt;=82),"Rain Showers",AND($K1773&gt;=95,$K1773&lt;=99),"Thunderstorm",TRUE,"Cloudy"))</f>
        <v>Partly Cloudy</v>
      </c>
      <c r="G1773" s="3" cm="1">
        <f t="array" ref="G1773">IF($A1773="","",INDEX(OpenMeteoAPI[TemperatureC],ROWS($G$2:G1773)))</f>
        <v>30.2</v>
      </c>
      <c r="H1773" s="4" cm="1">
        <f t="array" ref="H1773">IF($A1773="","",INDEX(OpenMeteoAPI[RelativeHumidityPct],ROWS($H$2:H1773))/100)</f>
        <v>0.63</v>
      </c>
      <c r="I1773" s="4" cm="1">
        <f t="array" ref="I1773">IF($A1773="","",INDEX(OpenMeteoAPI[PrecipitationProbabilityPct],ROWS($I$2:I1773))/100)</f>
        <v>0.1</v>
      </c>
      <c r="J1773" s="3" cm="1">
        <f t="array" ref="J1773">IF($A1773="","",INDEX(OpenMeteoAPI[PrecipitationMM],ROWS($J$2:J1773)))</f>
        <v>0</v>
      </c>
      <c r="K1773" cm="1">
        <f t="array" ref="K1773">IF($A1773="","",INDEX(OpenMeteoAPI[WeatherCode],ROWS($K$2:K1773)))</f>
        <v>1</v>
      </c>
      <c r="L1773" s="3" cm="1">
        <f t="array" ref="L1773">IF($A1773="","",INDEX(OpenMeteoAPI[WindSpeedKMH],ROWS($L$2:L1773)))</f>
        <v>12.3</v>
      </c>
    </row>
    <row r="1774" spans="1:12">
      <c r="A1774" t="str" cm="1">
        <f t="array" ref="A1774">IFERROR(INDEX(OpenMeteoAPI[City],ROWS($A$2:A1774))&amp;", "&amp;INDEX(OpenMeteoAPI[CountryCode],ROWS($A$2:A1774)),"")</f>
        <v>Rome, IT</v>
      </c>
      <c r="B1774" t="str" cm="1">
        <f t="array" ref="B1774">IF($A1774="","",INDEX(OpenMeteoAPI[LocationID],ROWS($B$2:B1774)))</f>
        <v>IT-ROM</v>
      </c>
      <c r="C1774" s="5" cm="1">
        <f t="array" ref="C1774">IF($A1774="","",INDEX(OpenMeteoAPI[ForecastDateTime],ROWS($C$2:C1774)))</f>
        <v>46213.833333333336</v>
      </c>
      <c r="D1774" t="str">
        <f t="shared" si="27"/>
        <v>8PM</v>
      </c>
      <c r="E1774" t="str" cm="1">
        <f t="array" ref="E1774">IF($K1774="","",_xlfn.IFS($K1774=0,_xlfn.UNICHAR(9728),$K1774&lt;=3,_xlfn.UNICHAR(9729),OR($K1774=45,$K1774=48),"~",AND($K1774&gt;=51,$K1774&lt;=67),_xlfn.UNICHAR(9748),AND($K1774&gt;=71,$K1774&lt;=77),_xlfn.UNICHAR(10052),AND($K1774&gt;=80,$K1774&lt;=82),_xlfn.UNICHAR(9748),AND($K1774&gt;=95,$K1774&lt;=99),_xlfn.UNICHAR(9889),TRUE,_xlfn.UNICHAR(9729)))</f>
        <v>☁</v>
      </c>
      <c r="F1774" t="str" cm="1">
        <f t="array" ref="F1774">IF($K1774="","",_xlfn.IFS($K1774=0,"Clear",$K1774&lt;=3,"Partly Cloudy",OR($K1774=45,$K1774=48),"Fog",AND($K1774&gt;=51,$K1774&lt;=67),"Drizzle",AND($K1774&gt;=71,$K1774&lt;=77),"Snow",AND($K1774&gt;=80,$K1774&lt;=82),"Rain Showers",AND($K1774&gt;=95,$K1774&lt;=99),"Thunderstorm",TRUE,"Cloudy"))</f>
        <v>Partly Cloudy</v>
      </c>
      <c r="G1774" s="3" cm="1">
        <f t="array" ref="G1774">IF($A1774="","",INDEX(OpenMeteoAPI[TemperatureC],ROWS($G$2:G1774)))</f>
        <v>28.9</v>
      </c>
      <c r="H1774" s="4" cm="1">
        <f t="array" ref="H1774">IF($A1774="","",INDEX(OpenMeteoAPI[RelativeHumidityPct],ROWS($H$2:H1774))/100)</f>
        <v>0.67</v>
      </c>
      <c r="I1774" s="4" cm="1">
        <f t="array" ref="I1774">IF($A1774="","",INDEX(OpenMeteoAPI[PrecipitationProbabilityPct],ROWS($I$2:I1774))/100)</f>
        <v>0.1</v>
      </c>
      <c r="J1774" s="3" cm="1">
        <f t="array" ref="J1774">IF($A1774="","",INDEX(OpenMeteoAPI[PrecipitationMM],ROWS($J$2:J1774)))</f>
        <v>0</v>
      </c>
      <c r="K1774" cm="1">
        <f t="array" ref="K1774">IF($A1774="","",INDEX(OpenMeteoAPI[WeatherCode],ROWS($K$2:K1774)))</f>
        <v>1</v>
      </c>
      <c r="L1774" s="3" cm="1">
        <f t="array" ref="L1774">IF($A1774="","",INDEX(OpenMeteoAPI[WindSpeedKMH],ROWS($L$2:L1774)))</f>
        <v>10.3</v>
      </c>
    </row>
    <row r="1775" spans="1:12">
      <c r="A1775" t="str" cm="1">
        <f t="array" ref="A1775">IFERROR(INDEX(OpenMeteoAPI[City],ROWS($A$2:A1775))&amp;", "&amp;INDEX(OpenMeteoAPI[CountryCode],ROWS($A$2:A1775)),"")</f>
        <v>Rome, IT</v>
      </c>
      <c r="B1775" t="str" cm="1">
        <f t="array" ref="B1775">IF($A1775="","",INDEX(OpenMeteoAPI[LocationID],ROWS($B$2:B1775)))</f>
        <v>IT-ROM</v>
      </c>
      <c r="C1775" s="5" cm="1">
        <f t="array" ref="C1775">IF($A1775="","",INDEX(OpenMeteoAPI[ForecastDateTime],ROWS($C$2:C1775)))</f>
        <v>46213.875</v>
      </c>
      <c r="D1775" t="str">
        <f t="shared" si="27"/>
        <v>9PM</v>
      </c>
      <c r="E1775" t="str" cm="1">
        <f t="array" ref="E1775">IF($K1775="","",_xlfn.IFS($K1775=0,_xlfn.UNICHAR(9728),$K1775&lt;=3,_xlfn.UNICHAR(9729),OR($K1775=45,$K1775=48),"~",AND($K1775&gt;=51,$K1775&lt;=67),_xlfn.UNICHAR(9748),AND($K1775&gt;=71,$K1775&lt;=77),_xlfn.UNICHAR(10052),AND($K1775&gt;=80,$K1775&lt;=82),_xlfn.UNICHAR(9748),AND($K1775&gt;=95,$K1775&lt;=99),_xlfn.UNICHAR(9889),TRUE,_xlfn.UNICHAR(9729)))</f>
        <v>☁</v>
      </c>
      <c r="F1775" t="str" cm="1">
        <f t="array" ref="F1775">IF($K1775="","",_xlfn.IFS($K1775=0,"Clear",$K1775&lt;=3,"Partly Cloudy",OR($K1775=45,$K1775=48),"Fog",AND($K1775&gt;=51,$K1775&lt;=67),"Drizzle",AND($K1775&gt;=71,$K1775&lt;=77),"Snow",AND($K1775&gt;=80,$K1775&lt;=82),"Rain Showers",AND($K1775&gt;=95,$K1775&lt;=99),"Thunderstorm",TRUE,"Cloudy"))</f>
        <v>Partly Cloudy</v>
      </c>
      <c r="G1775" s="3" cm="1">
        <f t="array" ref="G1775">IF($A1775="","",INDEX(OpenMeteoAPI[TemperatureC],ROWS($G$2:G1775)))</f>
        <v>28.1</v>
      </c>
      <c r="H1775" s="4" cm="1">
        <f t="array" ref="H1775">IF($A1775="","",INDEX(OpenMeteoAPI[RelativeHumidityPct],ROWS($H$2:H1775))/100)</f>
        <v>0.72</v>
      </c>
      <c r="I1775" s="4" cm="1">
        <f t="array" ref="I1775">IF($A1775="","",INDEX(OpenMeteoAPI[PrecipitationProbabilityPct],ROWS($I$2:I1775))/100)</f>
        <v>0.09</v>
      </c>
      <c r="J1775" s="3" cm="1">
        <f t="array" ref="J1775">IF($A1775="","",INDEX(OpenMeteoAPI[PrecipitationMM],ROWS($J$2:J1775)))</f>
        <v>0</v>
      </c>
      <c r="K1775" cm="1">
        <f t="array" ref="K1775">IF($A1775="","",INDEX(OpenMeteoAPI[WeatherCode],ROWS($K$2:K1775)))</f>
        <v>1</v>
      </c>
      <c r="L1775" s="3" cm="1">
        <f t="array" ref="L1775">IF($A1775="","",INDEX(OpenMeteoAPI[WindSpeedKMH],ROWS($L$2:L1775)))</f>
        <v>6.6</v>
      </c>
    </row>
    <row r="1776" spans="1:12">
      <c r="A1776" t="str" cm="1">
        <f t="array" ref="A1776">IFERROR(INDEX(OpenMeteoAPI[City],ROWS($A$2:A1776))&amp;", "&amp;INDEX(OpenMeteoAPI[CountryCode],ROWS($A$2:A1776)),"")</f>
        <v>Rome, IT</v>
      </c>
      <c r="B1776" t="str" cm="1">
        <f t="array" ref="B1776">IF($A1776="","",INDEX(OpenMeteoAPI[LocationID],ROWS($B$2:B1776)))</f>
        <v>IT-ROM</v>
      </c>
      <c r="C1776" s="5" cm="1">
        <f t="array" ref="C1776">IF($A1776="","",INDEX(OpenMeteoAPI[ForecastDateTime],ROWS($C$2:C1776)))</f>
        <v>46213.916666666664</v>
      </c>
      <c r="D1776" t="str">
        <f t="shared" si="27"/>
        <v>10PM</v>
      </c>
      <c r="E1776" t="str" cm="1">
        <f t="array" ref="E1776">IF($K1776="","",_xlfn.IFS($K1776=0,_xlfn.UNICHAR(9728),$K1776&lt;=3,_xlfn.UNICHAR(9729),OR($K1776=45,$K1776=48),"~",AND($K1776&gt;=51,$K1776&lt;=67),_xlfn.UNICHAR(9748),AND($K1776&gt;=71,$K1776&lt;=77),_xlfn.UNICHAR(10052),AND($K1776&gt;=80,$K1776&lt;=82),_xlfn.UNICHAR(9748),AND($K1776&gt;=95,$K1776&lt;=99),_xlfn.UNICHAR(9889),TRUE,_xlfn.UNICHAR(9729)))</f>
        <v>☁</v>
      </c>
      <c r="F1776" t="str" cm="1">
        <f t="array" ref="F1776">IF($K1776="","",_xlfn.IFS($K1776=0,"Clear",$K1776&lt;=3,"Partly Cloudy",OR($K1776=45,$K1776=48),"Fog",AND($K1776&gt;=51,$K1776&lt;=67),"Drizzle",AND($K1776&gt;=71,$K1776&lt;=77),"Snow",AND($K1776&gt;=80,$K1776&lt;=82),"Rain Showers",AND($K1776&gt;=95,$K1776&lt;=99),"Thunderstorm",TRUE,"Cloudy"))</f>
        <v>Partly Cloudy</v>
      </c>
      <c r="G1776" s="3" cm="1">
        <f t="array" ref="G1776">IF($A1776="","",INDEX(OpenMeteoAPI[TemperatureC],ROWS($G$2:G1776)))</f>
        <v>27.3</v>
      </c>
      <c r="H1776" s="4" cm="1">
        <f t="array" ref="H1776">IF($A1776="","",INDEX(OpenMeteoAPI[RelativeHumidityPct],ROWS($H$2:H1776))/100)</f>
        <v>0.76</v>
      </c>
      <c r="I1776" s="4" cm="1">
        <f t="array" ref="I1776">IF($A1776="","",INDEX(OpenMeteoAPI[PrecipitationProbabilityPct],ROWS($I$2:I1776))/100)</f>
        <v>7.0000000000000007E-2</v>
      </c>
      <c r="J1776" s="3" cm="1">
        <f t="array" ref="J1776">IF($A1776="","",INDEX(OpenMeteoAPI[PrecipitationMM],ROWS($J$2:J1776)))</f>
        <v>0</v>
      </c>
      <c r="K1776" cm="1">
        <f t="array" ref="K1776">IF($A1776="","",INDEX(OpenMeteoAPI[WeatherCode],ROWS($K$2:K1776)))</f>
        <v>1</v>
      </c>
      <c r="L1776" s="3" cm="1">
        <f t="array" ref="L1776">IF($A1776="","",INDEX(OpenMeteoAPI[WindSpeedKMH],ROWS($L$2:L1776)))</f>
        <v>2.4</v>
      </c>
    </row>
    <row r="1777" spans="1:12">
      <c r="A1777" t="str" cm="1">
        <f t="array" ref="A1777">IFERROR(INDEX(OpenMeteoAPI[City],ROWS($A$2:A1777))&amp;", "&amp;INDEX(OpenMeteoAPI[CountryCode],ROWS($A$2:A1777)),"")</f>
        <v>Rome, IT</v>
      </c>
      <c r="B1777" t="str" cm="1">
        <f t="array" ref="B1777">IF($A1777="","",INDEX(OpenMeteoAPI[LocationID],ROWS($B$2:B1777)))</f>
        <v>IT-ROM</v>
      </c>
      <c r="C1777" s="5" cm="1">
        <f t="array" ref="C1777">IF($A1777="","",INDEX(OpenMeteoAPI[ForecastDateTime],ROWS($C$2:C1777)))</f>
        <v>46213.958333333336</v>
      </c>
      <c r="D1777" t="str">
        <f t="shared" si="27"/>
        <v>11PM</v>
      </c>
      <c r="E1777" t="str" cm="1">
        <f t="array" ref="E1777">IF($K1777="","",_xlfn.IFS($K1777=0,_xlfn.UNICHAR(9728),$K1777&lt;=3,_xlfn.UNICHAR(9729),OR($K1777=45,$K1777=48),"~",AND($K1777&gt;=51,$K1777&lt;=67),_xlfn.UNICHAR(9748),AND($K1777&gt;=71,$K1777&lt;=77),_xlfn.UNICHAR(10052),AND($K1777&gt;=80,$K1777&lt;=82),_xlfn.UNICHAR(9748),AND($K1777&gt;=95,$K1777&lt;=99),_xlfn.UNICHAR(9889),TRUE,_xlfn.UNICHAR(9729)))</f>
        <v>☁</v>
      </c>
      <c r="F1777" t="str" cm="1">
        <f t="array" ref="F1777">IF($K1777="","",_xlfn.IFS($K1777=0,"Clear",$K1777&lt;=3,"Partly Cloudy",OR($K1777=45,$K1777=48),"Fog",AND($K1777&gt;=51,$K1777&lt;=67),"Drizzle",AND($K1777&gt;=71,$K1777&lt;=77),"Snow",AND($K1777&gt;=80,$K1777&lt;=82),"Rain Showers",AND($K1777&gt;=95,$K1777&lt;=99),"Thunderstorm",TRUE,"Cloudy"))</f>
        <v>Partly Cloudy</v>
      </c>
      <c r="G1777" s="3" cm="1">
        <f t="array" ref="G1777">IF($A1777="","",INDEX(OpenMeteoAPI[TemperatureC],ROWS($G$2:G1777)))</f>
        <v>26.7</v>
      </c>
      <c r="H1777" s="4" cm="1">
        <f t="array" ref="H1777">IF($A1777="","",INDEX(OpenMeteoAPI[RelativeHumidityPct],ROWS($H$2:H1777))/100)</f>
        <v>0.8</v>
      </c>
      <c r="I1777" s="4" cm="1">
        <f t="array" ref="I1777">IF($A1777="","",INDEX(OpenMeteoAPI[PrecipitationProbabilityPct],ROWS($I$2:I1777))/100)</f>
        <v>0.05</v>
      </c>
      <c r="J1777" s="3" cm="1">
        <f t="array" ref="J1777">IF($A1777="","",INDEX(OpenMeteoAPI[PrecipitationMM],ROWS($J$2:J1777)))</f>
        <v>0</v>
      </c>
      <c r="K1777" cm="1">
        <f t="array" ref="K1777">IF($A1777="","",INDEX(OpenMeteoAPI[WeatherCode],ROWS($K$2:K1777)))</f>
        <v>1</v>
      </c>
      <c r="L1777" s="3" cm="1">
        <f t="array" ref="L1777">IF($A1777="","",INDEX(OpenMeteoAPI[WindSpeedKMH],ROWS($L$2:L1777)))</f>
        <v>1.5</v>
      </c>
    </row>
    <row r="1778" spans="1:12">
      <c r="A1778" t="str" cm="1">
        <f t="array" ref="A1778">IFERROR(INDEX(OpenMeteoAPI[City],ROWS($A$2:A1778))&amp;", "&amp;INDEX(OpenMeteoAPI[CountryCode],ROWS($A$2:A1778)),"")</f>
        <v>Rome, IT</v>
      </c>
      <c r="B1778" t="str" cm="1">
        <f t="array" ref="B1778">IF($A1778="","",INDEX(OpenMeteoAPI[LocationID],ROWS($B$2:B1778)))</f>
        <v>IT-ROM</v>
      </c>
      <c r="C1778" s="5" cm="1">
        <f t="array" ref="C1778">IF($A1778="","",INDEX(OpenMeteoAPI[ForecastDateTime],ROWS($C$2:C1778)))</f>
        <v>46214</v>
      </c>
      <c r="D1778" t="str">
        <f t="shared" si="27"/>
        <v>12AM</v>
      </c>
      <c r="E1778" t="str" cm="1">
        <f t="array" ref="E1778">IF($K1778="","",_xlfn.IFS($K1778=0,_xlfn.UNICHAR(9728),$K1778&lt;=3,_xlfn.UNICHAR(9729),OR($K1778=45,$K1778=48),"~",AND($K1778&gt;=51,$K1778&lt;=67),_xlfn.UNICHAR(9748),AND($K1778&gt;=71,$K1778&lt;=77),_xlfn.UNICHAR(10052),AND($K1778&gt;=80,$K1778&lt;=82),_xlfn.UNICHAR(9748),AND($K1778&gt;=95,$K1778&lt;=99),_xlfn.UNICHAR(9889),TRUE,_xlfn.UNICHAR(9729)))</f>
        <v>☁</v>
      </c>
      <c r="F1778" t="str" cm="1">
        <f t="array" ref="F1778">IF($K1778="","",_xlfn.IFS($K1778=0,"Clear",$K1778&lt;=3,"Partly Cloudy",OR($K1778=45,$K1778=48),"Fog",AND($K1778&gt;=51,$K1778&lt;=67),"Drizzle",AND($K1778&gt;=71,$K1778&lt;=77),"Snow",AND($K1778&gt;=80,$K1778&lt;=82),"Rain Showers",AND($K1778&gt;=95,$K1778&lt;=99),"Thunderstorm",TRUE,"Cloudy"))</f>
        <v>Partly Cloudy</v>
      </c>
      <c r="G1778" s="3" cm="1">
        <f t="array" ref="G1778">IF($A1778="","",INDEX(OpenMeteoAPI[TemperatureC],ROWS($G$2:G1778)))</f>
        <v>26.2</v>
      </c>
      <c r="H1778" s="4" cm="1">
        <f t="array" ref="H1778">IF($A1778="","",INDEX(OpenMeteoAPI[RelativeHumidityPct],ROWS($H$2:H1778))/100)</f>
        <v>0.83</v>
      </c>
      <c r="I1778" s="4" cm="1">
        <f t="array" ref="I1778">IF($A1778="","",INDEX(OpenMeteoAPI[PrecipitationProbabilityPct],ROWS($I$2:I1778))/100)</f>
        <v>0.03</v>
      </c>
      <c r="J1778" s="3" cm="1">
        <f t="array" ref="J1778">IF($A1778="","",INDEX(OpenMeteoAPI[PrecipitationMM],ROWS($J$2:J1778)))</f>
        <v>0</v>
      </c>
      <c r="K1778" cm="1">
        <f t="array" ref="K1778">IF($A1778="","",INDEX(OpenMeteoAPI[WeatherCode],ROWS($K$2:K1778)))</f>
        <v>1</v>
      </c>
      <c r="L1778" s="3" cm="1">
        <f t="array" ref="L1778">IF($A1778="","",INDEX(OpenMeteoAPI[WindSpeedKMH],ROWS($L$2:L1778)))</f>
        <v>2.2000000000000002</v>
      </c>
    </row>
    <row r="1779" spans="1:12">
      <c r="A1779" t="str" cm="1">
        <f t="array" ref="A1779">IFERROR(INDEX(OpenMeteoAPI[City],ROWS($A$2:A1779))&amp;", "&amp;INDEX(OpenMeteoAPI[CountryCode],ROWS($A$2:A1779)),"")</f>
        <v>Rome, IT</v>
      </c>
      <c r="B1779" t="str" cm="1">
        <f t="array" ref="B1779">IF($A1779="","",INDEX(OpenMeteoAPI[LocationID],ROWS($B$2:B1779)))</f>
        <v>IT-ROM</v>
      </c>
      <c r="C1779" s="5" cm="1">
        <f t="array" ref="C1779">IF($A1779="","",INDEX(OpenMeteoAPI[ForecastDateTime],ROWS($C$2:C1779)))</f>
        <v>46214.041666666664</v>
      </c>
      <c r="D1779" t="str">
        <f t="shared" si="27"/>
        <v>1AM</v>
      </c>
      <c r="E1779" t="str" cm="1">
        <f t="array" ref="E1779">IF($K1779="","",_xlfn.IFS($K1779=0,_xlfn.UNICHAR(9728),$K1779&lt;=3,_xlfn.UNICHAR(9729),OR($K1779=45,$K1779=48),"~",AND($K1779&gt;=51,$K1779&lt;=67),_xlfn.UNICHAR(9748),AND($K1779&gt;=71,$K1779&lt;=77),_xlfn.UNICHAR(10052),AND($K1779&gt;=80,$K1779&lt;=82),_xlfn.UNICHAR(9748),AND($K1779&gt;=95,$K1779&lt;=99),_xlfn.UNICHAR(9889),TRUE,_xlfn.UNICHAR(9729)))</f>
        <v>☁</v>
      </c>
      <c r="F1779" t="str" cm="1">
        <f t="array" ref="F1779">IF($K1779="","",_xlfn.IFS($K1779=0,"Clear",$K1779&lt;=3,"Partly Cloudy",OR($K1779=45,$K1779=48),"Fog",AND($K1779&gt;=51,$K1779&lt;=67),"Drizzle",AND($K1779&gt;=71,$K1779&lt;=77),"Snow",AND($K1779&gt;=80,$K1779&lt;=82),"Rain Showers",AND($K1779&gt;=95,$K1779&lt;=99),"Thunderstorm",TRUE,"Cloudy"))</f>
        <v>Partly Cloudy</v>
      </c>
      <c r="G1779" s="3" cm="1">
        <f t="array" ref="G1779">IF($A1779="","",INDEX(OpenMeteoAPI[TemperatureC],ROWS($G$2:G1779)))</f>
        <v>25.8</v>
      </c>
      <c r="H1779" s="4" cm="1">
        <f t="array" ref="H1779">IF($A1779="","",INDEX(OpenMeteoAPI[RelativeHumidityPct],ROWS($H$2:H1779))/100)</f>
        <v>0.84</v>
      </c>
      <c r="I1779" s="4" cm="1">
        <f t="array" ref="I1779">IF($A1779="","",INDEX(OpenMeteoAPI[PrecipitationProbabilityPct],ROWS($I$2:I1779))/100)</f>
        <v>0.01</v>
      </c>
      <c r="J1779" s="3" cm="1">
        <f t="array" ref="J1779">IF($A1779="","",INDEX(OpenMeteoAPI[PrecipitationMM],ROWS($J$2:J1779)))</f>
        <v>0</v>
      </c>
      <c r="K1779" cm="1">
        <f t="array" ref="K1779">IF($A1779="","",INDEX(OpenMeteoAPI[WeatherCode],ROWS($K$2:K1779)))</f>
        <v>1</v>
      </c>
      <c r="L1779" s="3" cm="1">
        <f t="array" ref="L1779">IF($A1779="","",INDEX(OpenMeteoAPI[WindSpeedKMH],ROWS($L$2:L1779)))</f>
        <v>1.6</v>
      </c>
    </row>
    <row r="1780" spans="1:12">
      <c r="A1780" t="str" cm="1">
        <f t="array" ref="A1780">IFERROR(INDEX(OpenMeteoAPI[City],ROWS($A$2:A1780))&amp;", "&amp;INDEX(OpenMeteoAPI[CountryCode],ROWS($A$2:A1780)),"")</f>
        <v>Rome, IT</v>
      </c>
      <c r="B1780" t="str" cm="1">
        <f t="array" ref="B1780">IF($A1780="","",INDEX(OpenMeteoAPI[LocationID],ROWS($B$2:B1780)))</f>
        <v>IT-ROM</v>
      </c>
      <c r="C1780" s="5" cm="1">
        <f t="array" ref="C1780">IF($A1780="","",INDEX(OpenMeteoAPI[ForecastDateTime],ROWS($C$2:C1780)))</f>
        <v>46214.083333333336</v>
      </c>
      <c r="D1780" t="str">
        <f t="shared" si="27"/>
        <v>2AM</v>
      </c>
      <c r="E1780" t="str" cm="1">
        <f t="array" ref="E1780">IF($K1780="","",_xlfn.IFS($K1780=0,_xlfn.UNICHAR(9728),$K1780&lt;=3,_xlfn.UNICHAR(9729),OR($K1780=45,$K1780=48),"~",AND($K1780&gt;=51,$K1780&lt;=67),_xlfn.UNICHAR(9748),AND($K1780&gt;=71,$K1780&lt;=77),_xlfn.UNICHAR(10052),AND($K1780&gt;=80,$K1780&lt;=82),_xlfn.UNICHAR(9748),AND($K1780&gt;=95,$K1780&lt;=99),_xlfn.UNICHAR(9889),TRUE,_xlfn.UNICHAR(9729)))</f>
        <v>☁</v>
      </c>
      <c r="F1780" t="str" cm="1">
        <f t="array" ref="F1780">IF($K1780="","",_xlfn.IFS($K1780=0,"Clear",$K1780&lt;=3,"Partly Cloudy",OR($K1780=45,$K1780=48),"Fog",AND($K1780&gt;=51,$K1780&lt;=67),"Drizzle",AND($K1780&gt;=71,$K1780&lt;=77),"Snow",AND($K1780&gt;=80,$K1780&lt;=82),"Rain Showers",AND($K1780&gt;=95,$K1780&lt;=99),"Thunderstorm",TRUE,"Cloudy"))</f>
        <v>Partly Cloudy</v>
      </c>
      <c r="G1780" s="3" cm="1">
        <f t="array" ref="G1780">IF($A1780="","",INDEX(OpenMeteoAPI[TemperatureC],ROWS($G$2:G1780)))</f>
        <v>25.4</v>
      </c>
      <c r="H1780" s="4" cm="1">
        <f t="array" ref="H1780">IF($A1780="","",INDEX(OpenMeteoAPI[RelativeHumidityPct],ROWS($H$2:H1780))/100)</f>
        <v>0.86</v>
      </c>
      <c r="I1780" s="4" cm="1">
        <f t="array" ref="I1780">IF($A1780="","",INDEX(OpenMeteoAPI[PrecipitationProbabilityPct],ROWS($I$2:I1780))/100)</f>
        <v>0</v>
      </c>
      <c r="J1780" s="3" cm="1">
        <f t="array" ref="J1780">IF($A1780="","",INDEX(OpenMeteoAPI[PrecipitationMM],ROWS($J$2:J1780)))</f>
        <v>0</v>
      </c>
      <c r="K1780" cm="1">
        <f t="array" ref="K1780">IF($A1780="","",INDEX(OpenMeteoAPI[WeatherCode],ROWS($K$2:K1780)))</f>
        <v>1</v>
      </c>
      <c r="L1780" s="3" cm="1">
        <f t="array" ref="L1780">IF($A1780="","",INDEX(OpenMeteoAPI[WindSpeedKMH],ROWS($L$2:L1780)))</f>
        <v>1.3</v>
      </c>
    </row>
    <row r="1781" spans="1:12">
      <c r="A1781" t="str" cm="1">
        <f t="array" ref="A1781">IFERROR(INDEX(OpenMeteoAPI[City],ROWS($A$2:A1781))&amp;", "&amp;INDEX(OpenMeteoAPI[CountryCode],ROWS($A$2:A1781)),"")</f>
        <v>Rome, IT</v>
      </c>
      <c r="B1781" t="str" cm="1">
        <f t="array" ref="B1781">IF($A1781="","",INDEX(OpenMeteoAPI[LocationID],ROWS($B$2:B1781)))</f>
        <v>IT-ROM</v>
      </c>
      <c r="C1781" s="5" cm="1">
        <f t="array" ref="C1781">IF($A1781="","",INDEX(OpenMeteoAPI[ForecastDateTime],ROWS($C$2:C1781)))</f>
        <v>46214.125</v>
      </c>
      <c r="D1781" t="str">
        <f t="shared" si="27"/>
        <v>3AM</v>
      </c>
      <c r="E1781" t="str" cm="1">
        <f t="array" ref="E1781">IF($K1781="","",_xlfn.IFS($K1781=0,_xlfn.UNICHAR(9728),$K1781&lt;=3,_xlfn.UNICHAR(9729),OR($K1781=45,$K1781=48),"~",AND($K1781&gt;=51,$K1781&lt;=67),_xlfn.UNICHAR(9748),AND($K1781&gt;=71,$K1781&lt;=77),_xlfn.UNICHAR(10052),AND($K1781&gt;=80,$K1781&lt;=82),_xlfn.UNICHAR(9748),AND($K1781&gt;=95,$K1781&lt;=99),_xlfn.UNICHAR(9889),TRUE,_xlfn.UNICHAR(9729)))</f>
        <v>☀</v>
      </c>
      <c r="F1781" t="str" cm="1">
        <f t="array" ref="F1781">IF($K1781="","",_xlfn.IFS($K1781=0,"Clear",$K1781&lt;=3,"Partly Cloudy",OR($K1781=45,$K1781=48),"Fog",AND($K1781&gt;=51,$K1781&lt;=67),"Drizzle",AND($K1781&gt;=71,$K1781&lt;=77),"Snow",AND($K1781&gt;=80,$K1781&lt;=82),"Rain Showers",AND($K1781&gt;=95,$K1781&lt;=99),"Thunderstorm",TRUE,"Cloudy"))</f>
        <v>Clear</v>
      </c>
      <c r="G1781" s="3" cm="1">
        <f t="array" ref="G1781">IF($A1781="","",INDEX(OpenMeteoAPI[TemperatureC],ROWS($G$2:G1781)))</f>
        <v>24.8</v>
      </c>
      <c r="H1781" s="4" cm="1">
        <f t="array" ref="H1781">IF($A1781="","",INDEX(OpenMeteoAPI[RelativeHumidityPct],ROWS($H$2:H1781))/100)</f>
        <v>0.89</v>
      </c>
      <c r="I1781" s="4" cm="1">
        <f t="array" ref="I1781">IF($A1781="","",INDEX(OpenMeteoAPI[PrecipitationProbabilityPct],ROWS($I$2:I1781))/100)</f>
        <v>0</v>
      </c>
      <c r="J1781" s="3" cm="1">
        <f t="array" ref="J1781">IF($A1781="","",INDEX(OpenMeteoAPI[PrecipitationMM],ROWS($J$2:J1781)))</f>
        <v>0</v>
      </c>
      <c r="K1781" cm="1">
        <f t="array" ref="K1781">IF($A1781="","",INDEX(OpenMeteoAPI[WeatherCode],ROWS($K$2:K1781)))</f>
        <v>0</v>
      </c>
      <c r="L1781" s="3" cm="1">
        <f t="array" ref="L1781">IF($A1781="","",INDEX(OpenMeteoAPI[WindSpeedKMH],ROWS($L$2:L1781)))</f>
        <v>0.7</v>
      </c>
    </row>
    <row r="1782" spans="1:12">
      <c r="A1782" t="str" cm="1">
        <f t="array" ref="A1782">IFERROR(INDEX(OpenMeteoAPI[City],ROWS($A$2:A1782))&amp;", "&amp;INDEX(OpenMeteoAPI[CountryCode],ROWS($A$2:A1782)),"")</f>
        <v>Rome, IT</v>
      </c>
      <c r="B1782" t="str" cm="1">
        <f t="array" ref="B1782">IF($A1782="","",INDEX(OpenMeteoAPI[LocationID],ROWS($B$2:B1782)))</f>
        <v>IT-ROM</v>
      </c>
      <c r="C1782" s="5" cm="1">
        <f t="array" ref="C1782">IF($A1782="","",INDEX(OpenMeteoAPI[ForecastDateTime],ROWS($C$2:C1782)))</f>
        <v>46214.166666666664</v>
      </c>
      <c r="D1782" t="str">
        <f t="shared" si="27"/>
        <v>4AM</v>
      </c>
      <c r="E1782" t="str" cm="1">
        <f t="array" ref="E1782">IF($K1782="","",_xlfn.IFS($K1782=0,_xlfn.UNICHAR(9728),$K1782&lt;=3,_xlfn.UNICHAR(9729),OR($K1782=45,$K1782=48),"~",AND($K1782&gt;=51,$K1782&lt;=67),_xlfn.UNICHAR(9748),AND($K1782&gt;=71,$K1782&lt;=77),_xlfn.UNICHAR(10052),AND($K1782&gt;=80,$K1782&lt;=82),_xlfn.UNICHAR(9748),AND($K1782&gt;=95,$K1782&lt;=99),_xlfn.UNICHAR(9889),TRUE,_xlfn.UNICHAR(9729)))</f>
        <v>☀</v>
      </c>
      <c r="F1782" t="str" cm="1">
        <f t="array" ref="F1782">IF($K1782="","",_xlfn.IFS($K1782=0,"Clear",$K1782&lt;=3,"Partly Cloudy",OR($K1782=45,$K1782=48),"Fog",AND($K1782&gt;=51,$K1782&lt;=67),"Drizzle",AND($K1782&gt;=71,$K1782&lt;=77),"Snow",AND($K1782&gt;=80,$K1782&lt;=82),"Rain Showers",AND($K1782&gt;=95,$K1782&lt;=99),"Thunderstorm",TRUE,"Cloudy"))</f>
        <v>Clear</v>
      </c>
      <c r="G1782" s="3" cm="1">
        <f t="array" ref="G1782">IF($A1782="","",INDEX(OpenMeteoAPI[TemperatureC],ROWS($G$2:G1782)))</f>
        <v>24.2</v>
      </c>
      <c r="H1782" s="4" cm="1">
        <f t="array" ref="H1782">IF($A1782="","",INDEX(OpenMeteoAPI[RelativeHumidityPct],ROWS($H$2:H1782))/100)</f>
        <v>0.91</v>
      </c>
      <c r="I1782" s="4" cm="1">
        <f t="array" ref="I1782">IF($A1782="","",INDEX(OpenMeteoAPI[PrecipitationProbabilityPct],ROWS($I$2:I1782))/100)</f>
        <v>0</v>
      </c>
      <c r="J1782" s="3" cm="1">
        <f t="array" ref="J1782">IF($A1782="","",INDEX(OpenMeteoAPI[PrecipitationMM],ROWS($J$2:J1782)))</f>
        <v>0</v>
      </c>
      <c r="K1782" cm="1">
        <f t="array" ref="K1782">IF($A1782="","",INDEX(OpenMeteoAPI[WeatherCode],ROWS($K$2:K1782)))</f>
        <v>0</v>
      </c>
      <c r="L1782" s="3" cm="1">
        <f t="array" ref="L1782">IF($A1782="","",INDEX(OpenMeteoAPI[WindSpeedKMH],ROWS($L$2:L1782)))</f>
        <v>0.5</v>
      </c>
    </row>
    <row r="1783" spans="1:12">
      <c r="A1783" t="str" cm="1">
        <f t="array" ref="A1783">IFERROR(INDEX(OpenMeteoAPI[City],ROWS($A$2:A1783))&amp;", "&amp;INDEX(OpenMeteoAPI[CountryCode],ROWS($A$2:A1783)),"")</f>
        <v>Rome, IT</v>
      </c>
      <c r="B1783" t="str" cm="1">
        <f t="array" ref="B1783">IF($A1783="","",INDEX(OpenMeteoAPI[LocationID],ROWS($B$2:B1783)))</f>
        <v>IT-ROM</v>
      </c>
      <c r="C1783" s="5" cm="1">
        <f t="array" ref="C1783">IF($A1783="","",INDEX(OpenMeteoAPI[ForecastDateTime],ROWS($C$2:C1783)))</f>
        <v>46214.208333333336</v>
      </c>
      <c r="D1783" t="str">
        <f t="shared" si="27"/>
        <v>5AM</v>
      </c>
      <c r="E1783" t="str" cm="1">
        <f t="array" ref="E1783">IF($K1783="","",_xlfn.IFS($K1783=0,_xlfn.UNICHAR(9728),$K1783&lt;=3,_xlfn.UNICHAR(9729),OR($K1783=45,$K1783=48),"~",AND($K1783&gt;=51,$K1783&lt;=67),_xlfn.UNICHAR(9748),AND($K1783&gt;=71,$K1783&lt;=77),_xlfn.UNICHAR(10052),AND($K1783&gt;=80,$K1783&lt;=82),_xlfn.UNICHAR(9748),AND($K1783&gt;=95,$K1783&lt;=99),_xlfn.UNICHAR(9889),TRUE,_xlfn.UNICHAR(9729)))</f>
        <v>☀</v>
      </c>
      <c r="F1783" t="str" cm="1">
        <f t="array" ref="F1783">IF($K1783="","",_xlfn.IFS($K1783=0,"Clear",$K1783&lt;=3,"Partly Cloudy",OR($K1783=45,$K1783=48),"Fog",AND($K1783&gt;=51,$K1783&lt;=67),"Drizzle",AND($K1783&gt;=71,$K1783&lt;=77),"Snow",AND($K1783&gt;=80,$K1783&lt;=82),"Rain Showers",AND($K1783&gt;=95,$K1783&lt;=99),"Thunderstorm",TRUE,"Cloudy"))</f>
        <v>Clear</v>
      </c>
      <c r="G1783" s="3" cm="1">
        <f t="array" ref="G1783">IF($A1783="","",INDEX(OpenMeteoAPI[TemperatureC],ROWS($G$2:G1783)))</f>
        <v>23.9</v>
      </c>
      <c r="H1783" s="4" cm="1">
        <f t="array" ref="H1783">IF($A1783="","",INDEX(OpenMeteoAPI[RelativeHumidityPct],ROWS($H$2:H1783))/100)</f>
        <v>0.91</v>
      </c>
      <c r="I1783" s="4" cm="1">
        <f t="array" ref="I1783">IF($A1783="","",INDEX(OpenMeteoAPI[PrecipitationProbabilityPct],ROWS($I$2:I1783))/100)</f>
        <v>0</v>
      </c>
      <c r="J1783" s="3" cm="1">
        <f t="array" ref="J1783">IF($A1783="","",INDEX(OpenMeteoAPI[PrecipitationMM],ROWS($J$2:J1783)))</f>
        <v>0</v>
      </c>
      <c r="K1783" cm="1">
        <f t="array" ref="K1783">IF($A1783="","",INDEX(OpenMeteoAPI[WeatherCode],ROWS($K$2:K1783)))</f>
        <v>0</v>
      </c>
      <c r="L1783" s="3" cm="1">
        <f t="array" ref="L1783">IF($A1783="","",INDEX(OpenMeteoAPI[WindSpeedKMH],ROWS($L$2:L1783)))</f>
        <v>1.3</v>
      </c>
    </row>
    <row r="1784" spans="1:12">
      <c r="A1784" t="str" cm="1">
        <f t="array" ref="A1784">IFERROR(INDEX(OpenMeteoAPI[City],ROWS($A$2:A1784))&amp;", "&amp;INDEX(OpenMeteoAPI[CountryCode],ROWS($A$2:A1784)),"")</f>
        <v>Rome, IT</v>
      </c>
      <c r="B1784" t="str" cm="1">
        <f t="array" ref="B1784">IF($A1784="","",INDEX(OpenMeteoAPI[LocationID],ROWS($B$2:B1784)))</f>
        <v>IT-ROM</v>
      </c>
      <c r="C1784" s="5" cm="1">
        <f t="array" ref="C1784">IF($A1784="","",INDEX(OpenMeteoAPI[ForecastDateTime],ROWS($C$2:C1784)))</f>
        <v>46214.25</v>
      </c>
      <c r="D1784" t="str">
        <f t="shared" si="27"/>
        <v>6AM</v>
      </c>
      <c r="E1784" t="str" cm="1">
        <f t="array" ref="E1784">IF($K1784="","",_xlfn.IFS($K1784=0,_xlfn.UNICHAR(9728),$K1784&lt;=3,_xlfn.UNICHAR(9729),OR($K1784=45,$K1784=48),"~",AND($K1784&gt;=51,$K1784&lt;=67),_xlfn.UNICHAR(9748),AND($K1784&gt;=71,$K1784&lt;=77),_xlfn.UNICHAR(10052),AND($K1784&gt;=80,$K1784&lt;=82),_xlfn.UNICHAR(9748),AND($K1784&gt;=95,$K1784&lt;=99),_xlfn.UNICHAR(9889),TRUE,_xlfn.UNICHAR(9729)))</f>
        <v>☁</v>
      </c>
      <c r="F1784" t="str" cm="1">
        <f t="array" ref="F1784">IF($K1784="","",_xlfn.IFS($K1784=0,"Clear",$K1784&lt;=3,"Partly Cloudy",OR($K1784=45,$K1784=48),"Fog",AND($K1784&gt;=51,$K1784&lt;=67),"Drizzle",AND($K1784&gt;=71,$K1784&lt;=77),"Snow",AND($K1784&gt;=80,$K1784&lt;=82),"Rain Showers",AND($K1784&gt;=95,$K1784&lt;=99),"Thunderstorm",TRUE,"Cloudy"))</f>
        <v>Partly Cloudy</v>
      </c>
      <c r="G1784" s="3" cm="1">
        <f t="array" ref="G1784">IF($A1784="","",INDEX(OpenMeteoAPI[TemperatureC],ROWS($G$2:G1784)))</f>
        <v>24.2</v>
      </c>
      <c r="H1784" s="4" cm="1">
        <f t="array" ref="H1784">IF($A1784="","",INDEX(OpenMeteoAPI[RelativeHumidityPct],ROWS($H$2:H1784))/100)</f>
        <v>0.88</v>
      </c>
      <c r="I1784" s="4" cm="1">
        <f t="array" ref="I1784">IF($A1784="","",INDEX(OpenMeteoAPI[PrecipitationProbabilityPct],ROWS($I$2:I1784))/100)</f>
        <v>0</v>
      </c>
      <c r="J1784" s="3" cm="1">
        <f t="array" ref="J1784">IF($A1784="","",INDEX(OpenMeteoAPI[PrecipitationMM],ROWS($J$2:J1784)))</f>
        <v>0</v>
      </c>
      <c r="K1784" cm="1">
        <f t="array" ref="K1784">IF($A1784="","",INDEX(OpenMeteoAPI[WeatherCode],ROWS($K$2:K1784)))</f>
        <v>3</v>
      </c>
      <c r="L1784" s="3" cm="1">
        <f t="array" ref="L1784">IF($A1784="","",INDEX(OpenMeteoAPI[WindSpeedKMH],ROWS($L$2:L1784)))</f>
        <v>1.1000000000000001</v>
      </c>
    </row>
    <row r="1785" spans="1:12">
      <c r="A1785" t="str" cm="1">
        <f t="array" ref="A1785">IFERROR(INDEX(OpenMeteoAPI[City],ROWS($A$2:A1785))&amp;", "&amp;INDEX(OpenMeteoAPI[CountryCode],ROWS($A$2:A1785)),"")</f>
        <v>Rome, IT</v>
      </c>
      <c r="B1785" t="str" cm="1">
        <f t="array" ref="B1785">IF($A1785="","",INDEX(OpenMeteoAPI[LocationID],ROWS($B$2:B1785)))</f>
        <v>IT-ROM</v>
      </c>
      <c r="C1785" s="5" cm="1">
        <f t="array" ref="C1785">IF($A1785="","",INDEX(OpenMeteoAPI[ForecastDateTime],ROWS($C$2:C1785)))</f>
        <v>46214.291666666664</v>
      </c>
      <c r="D1785" t="str">
        <f t="shared" si="27"/>
        <v>7AM</v>
      </c>
      <c r="E1785" t="str" cm="1">
        <f t="array" ref="E1785">IF($K1785="","",_xlfn.IFS($K1785=0,_xlfn.UNICHAR(9728),$K1785&lt;=3,_xlfn.UNICHAR(9729),OR($K1785=45,$K1785=48),"~",AND($K1785&gt;=51,$K1785&lt;=67),_xlfn.UNICHAR(9748),AND($K1785&gt;=71,$K1785&lt;=77),_xlfn.UNICHAR(10052),AND($K1785&gt;=80,$K1785&lt;=82),_xlfn.UNICHAR(9748),AND($K1785&gt;=95,$K1785&lt;=99),_xlfn.UNICHAR(9889),TRUE,_xlfn.UNICHAR(9729)))</f>
        <v>☁</v>
      </c>
      <c r="F1785" t="str" cm="1">
        <f t="array" ref="F1785">IF($K1785="","",_xlfn.IFS($K1785=0,"Clear",$K1785&lt;=3,"Partly Cloudy",OR($K1785=45,$K1785=48),"Fog",AND($K1785&gt;=51,$K1785&lt;=67),"Drizzle",AND($K1785&gt;=71,$K1785&lt;=77),"Snow",AND($K1785&gt;=80,$K1785&lt;=82),"Rain Showers",AND($K1785&gt;=95,$K1785&lt;=99),"Thunderstorm",TRUE,"Cloudy"))</f>
        <v>Partly Cloudy</v>
      </c>
      <c r="G1785" s="3" cm="1">
        <f t="array" ref="G1785">IF($A1785="","",INDEX(OpenMeteoAPI[TemperatureC],ROWS($G$2:G1785)))</f>
        <v>24.8</v>
      </c>
      <c r="H1785" s="4" cm="1">
        <f t="array" ref="H1785">IF($A1785="","",INDEX(OpenMeteoAPI[RelativeHumidityPct],ROWS($H$2:H1785))/100)</f>
        <v>0.82</v>
      </c>
      <c r="I1785" s="4" cm="1">
        <f t="array" ref="I1785">IF($A1785="","",INDEX(OpenMeteoAPI[PrecipitationProbabilityPct],ROWS($I$2:I1785))/100)</f>
        <v>0</v>
      </c>
      <c r="J1785" s="3" cm="1">
        <f t="array" ref="J1785">IF($A1785="","",INDEX(OpenMeteoAPI[PrecipitationMM],ROWS($J$2:J1785)))</f>
        <v>0</v>
      </c>
      <c r="K1785" cm="1">
        <f t="array" ref="K1785">IF($A1785="","",INDEX(OpenMeteoAPI[WeatherCode],ROWS($K$2:K1785)))</f>
        <v>3</v>
      </c>
      <c r="L1785" s="3" cm="1">
        <f t="array" ref="L1785">IF($A1785="","",INDEX(OpenMeteoAPI[WindSpeedKMH],ROWS($L$2:L1785)))</f>
        <v>1.1000000000000001</v>
      </c>
    </row>
    <row r="1786" spans="1:12">
      <c r="A1786" t="str" cm="1">
        <f t="array" ref="A1786">IFERROR(INDEX(OpenMeteoAPI[City],ROWS($A$2:A1786))&amp;", "&amp;INDEX(OpenMeteoAPI[CountryCode],ROWS($A$2:A1786)),"")</f>
        <v>Rome, IT</v>
      </c>
      <c r="B1786" t="str" cm="1">
        <f t="array" ref="B1786">IF($A1786="","",INDEX(OpenMeteoAPI[LocationID],ROWS($B$2:B1786)))</f>
        <v>IT-ROM</v>
      </c>
      <c r="C1786" s="5" cm="1">
        <f t="array" ref="C1786">IF($A1786="","",INDEX(OpenMeteoAPI[ForecastDateTime],ROWS($C$2:C1786)))</f>
        <v>46214.333333333336</v>
      </c>
      <c r="D1786" t="str">
        <f t="shared" si="27"/>
        <v>8AM</v>
      </c>
      <c r="E1786" t="str" cm="1">
        <f t="array" ref="E1786">IF($K1786="","",_xlfn.IFS($K1786=0,_xlfn.UNICHAR(9728),$K1786&lt;=3,_xlfn.UNICHAR(9729),OR($K1786=45,$K1786=48),"~",AND($K1786&gt;=51,$K1786&lt;=67),_xlfn.UNICHAR(9748),AND($K1786&gt;=71,$K1786&lt;=77),_xlfn.UNICHAR(10052),AND($K1786&gt;=80,$K1786&lt;=82),_xlfn.UNICHAR(9748),AND($K1786&gt;=95,$K1786&lt;=99),_xlfn.UNICHAR(9889),TRUE,_xlfn.UNICHAR(9729)))</f>
        <v>☁</v>
      </c>
      <c r="F1786" t="str" cm="1">
        <f t="array" ref="F1786">IF($K1786="","",_xlfn.IFS($K1786=0,"Clear",$K1786&lt;=3,"Partly Cloudy",OR($K1786=45,$K1786=48),"Fog",AND($K1786&gt;=51,$K1786&lt;=67),"Drizzle",AND($K1786&gt;=71,$K1786&lt;=77),"Snow",AND($K1786&gt;=80,$K1786&lt;=82),"Rain Showers",AND($K1786&gt;=95,$K1786&lt;=99),"Thunderstorm",TRUE,"Cloudy"))</f>
        <v>Partly Cloudy</v>
      </c>
      <c r="G1786" s="3" cm="1">
        <f t="array" ref="G1786">IF($A1786="","",INDEX(OpenMeteoAPI[TemperatureC],ROWS($G$2:G1786)))</f>
        <v>25.9</v>
      </c>
      <c r="H1786" s="4" cm="1">
        <f t="array" ref="H1786">IF($A1786="","",INDEX(OpenMeteoAPI[RelativeHumidityPct],ROWS($H$2:H1786))/100)</f>
        <v>0.75</v>
      </c>
      <c r="I1786" s="4" cm="1">
        <f t="array" ref="I1786">IF($A1786="","",INDEX(OpenMeteoAPI[PrecipitationProbabilityPct],ROWS($I$2:I1786))/100)</f>
        <v>0</v>
      </c>
      <c r="J1786" s="3" cm="1">
        <f t="array" ref="J1786">IF($A1786="","",INDEX(OpenMeteoAPI[PrecipitationMM],ROWS($J$2:J1786)))</f>
        <v>0</v>
      </c>
      <c r="K1786" cm="1">
        <f t="array" ref="K1786">IF($A1786="","",INDEX(OpenMeteoAPI[WeatherCode],ROWS($K$2:K1786)))</f>
        <v>3</v>
      </c>
      <c r="L1786" s="3" cm="1">
        <f t="array" ref="L1786">IF($A1786="","",INDEX(OpenMeteoAPI[WindSpeedKMH],ROWS($L$2:L1786)))</f>
        <v>2.2000000000000002</v>
      </c>
    </row>
    <row r="1787" spans="1:12">
      <c r="A1787" t="str" cm="1">
        <f t="array" ref="A1787">IFERROR(INDEX(OpenMeteoAPI[City],ROWS($A$2:A1787))&amp;", "&amp;INDEX(OpenMeteoAPI[CountryCode],ROWS($A$2:A1787)),"")</f>
        <v>Rome, IT</v>
      </c>
      <c r="B1787" t="str" cm="1">
        <f t="array" ref="B1787">IF($A1787="","",INDEX(OpenMeteoAPI[LocationID],ROWS($B$2:B1787)))</f>
        <v>IT-ROM</v>
      </c>
      <c r="C1787" s="5" cm="1">
        <f t="array" ref="C1787">IF($A1787="","",INDEX(OpenMeteoAPI[ForecastDateTime],ROWS($C$2:C1787)))</f>
        <v>46214.375</v>
      </c>
      <c r="D1787" t="str">
        <f t="shared" si="27"/>
        <v>9AM</v>
      </c>
      <c r="E1787" t="str" cm="1">
        <f t="array" ref="E1787">IF($K1787="","",_xlfn.IFS($K1787=0,_xlfn.UNICHAR(9728),$K1787&lt;=3,_xlfn.UNICHAR(9729),OR($K1787=45,$K1787=48),"~",AND($K1787&gt;=51,$K1787&lt;=67),_xlfn.UNICHAR(9748),AND($K1787&gt;=71,$K1787&lt;=77),_xlfn.UNICHAR(10052),AND($K1787&gt;=80,$K1787&lt;=82),_xlfn.UNICHAR(9748),AND($K1787&gt;=95,$K1787&lt;=99),_xlfn.UNICHAR(9889),TRUE,_xlfn.UNICHAR(9729)))</f>
        <v>☁</v>
      </c>
      <c r="F1787" t="str" cm="1">
        <f t="array" ref="F1787">IF($K1787="","",_xlfn.IFS($K1787=0,"Clear",$K1787&lt;=3,"Partly Cloudy",OR($K1787=45,$K1787=48),"Fog",AND($K1787&gt;=51,$K1787&lt;=67),"Drizzle",AND($K1787&gt;=71,$K1787&lt;=77),"Snow",AND($K1787&gt;=80,$K1787&lt;=82),"Rain Showers",AND($K1787&gt;=95,$K1787&lt;=99),"Thunderstorm",TRUE,"Cloudy"))</f>
        <v>Partly Cloudy</v>
      </c>
      <c r="G1787" s="3" cm="1">
        <f t="array" ref="G1787">IF($A1787="","",INDEX(OpenMeteoAPI[TemperatureC],ROWS($G$2:G1787)))</f>
        <v>27.7</v>
      </c>
      <c r="H1787" s="4" cm="1">
        <f t="array" ref="H1787">IF($A1787="","",INDEX(OpenMeteoAPI[RelativeHumidityPct],ROWS($H$2:H1787))/100)</f>
        <v>0.66</v>
      </c>
      <c r="I1787" s="4" cm="1">
        <f t="array" ref="I1787">IF($A1787="","",INDEX(OpenMeteoAPI[PrecipitationProbabilityPct],ROWS($I$2:I1787))/100)</f>
        <v>0</v>
      </c>
      <c r="J1787" s="3" cm="1">
        <f t="array" ref="J1787">IF($A1787="","",INDEX(OpenMeteoAPI[PrecipitationMM],ROWS($J$2:J1787)))</f>
        <v>0</v>
      </c>
      <c r="K1787" cm="1">
        <f t="array" ref="K1787">IF($A1787="","",INDEX(OpenMeteoAPI[WeatherCode],ROWS($K$2:K1787)))</f>
        <v>1</v>
      </c>
      <c r="L1787" s="3" cm="1">
        <f t="array" ref="L1787">IF($A1787="","",INDEX(OpenMeteoAPI[WindSpeedKMH],ROWS($L$2:L1787)))</f>
        <v>5.0999999999999996</v>
      </c>
    </row>
    <row r="1788" spans="1:12">
      <c r="A1788" t="str" cm="1">
        <f t="array" ref="A1788">IFERROR(INDEX(OpenMeteoAPI[City],ROWS($A$2:A1788))&amp;", "&amp;INDEX(OpenMeteoAPI[CountryCode],ROWS($A$2:A1788)),"")</f>
        <v>Rome, IT</v>
      </c>
      <c r="B1788" t="str" cm="1">
        <f t="array" ref="B1788">IF($A1788="","",INDEX(OpenMeteoAPI[LocationID],ROWS($B$2:B1788)))</f>
        <v>IT-ROM</v>
      </c>
      <c r="C1788" s="5" cm="1">
        <f t="array" ref="C1788">IF($A1788="","",INDEX(OpenMeteoAPI[ForecastDateTime],ROWS($C$2:C1788)))</f>
        <v>46214.416666666664</v>
      </c>
      <c r="D1788" t="str">
        <f t="shared" si="27"/>
        <v>10AM</v>
      </c>
      <c r="E1788" t="str" cm="1">
        <f t="array" ref="E1788">IF($K1788="","",_xlfn.IFS($K1788=0,_xlfn.UNICHAR(9728),$K1788&lt;=3,_xlfn.UNICHAR(9729),OR($K1788=45,$K1788=48),"~",AND($K1788&gt;=51,$K1788&lt;=67),_xlfn.UNICHAR(9748),AND($K1788&gt;=71,$K1788&lt;=77),_xlfn.UNICHAR(10052),AND($K1788&gt;=80,$K1788&lt;=82),_xlfn.UNICHAR(9748),AND($K1788&gt;=95,$K1788&lt;=99),_xlfn.UNICHAR(9889),TRUE,_xlfn.UNICHAR(9729)))</f>
        <v>☁</v>
      </c>
      <c r="F1788" t="str" cm="1">
        <f t="array" ref="F1788">IF($K1788="","",_xlfn.IFS($K1788=0,"Clear",$K1788&lt;=3,"Partly Cloudy",OR($K1788=45,$K1788=48),"Fog",AND($K1788&gt;=51,$K1788&lt;=67),"Drizzle",AND($K1788&gt;=71,$K1788&lt;=77),"Snow",AND($K1788&gt;=80,$K1788&lt;=82),"Rain Showers",AND($K1788&gt;=95,$K1788&lt;=99),"Thunderstorm",TRUE,"Cloudy"))</f>
        <v>Partly Cloudy</v>
      </c>
      <c r="G1788" s="3" cm="1">
        <f t="array" ref="G1788">IF($A1788="","",INDEX(OpenMeteoAPI[TemperatureC],ROWS($G$2:G1788)))</f>
        <v>29.9</v>
      </c>
      <c r="H1788" s="4" cm="1">
        <f t="array" ref="H1788">IF($A1788="","",INDEX(OpenMeteoAPI[RelativeHumidityPct],ROWS($H$2:H1788))/100)</f>
        <v>0.55000000000000004</v>
      </c>
      <c r="I1788" s="4" cm="1">
        <f t="array" ref="I1788">IF($A1788="","",INDEX(OpenMeteoAPI[PrecipitationProbabilityPct],ROWS($I$2:I1788))/100)</f>
        <v>0.01</v>
      </c>
      <c r="J1788" s="3" cm="1">
        <f t="array" ref="J1788">IF($A1788="","",INDEX(OpenMeteoAPI[PrecipitationMM],ROWS($J$2:J1788)))</f>
        <v>0</v>
      </c>
      <c r="K1788" cm="1">
        <f t="array" ref="K1788">IF($A1788="","",INDEX(OpenMeteoAPI[WeatherCode],ROWS($K$2:K1788)))</f>
        <v>1</v>
      </c>
      <c r="L1788" s="3" cm="1">
        <f t="array" ref="L1788">IF($A1788="","",INDEX(OpenMeteoAPI[WindSpeedKMH],ROWS($L$2:L1788)))</f>
        <v>8.8000000000000007</v>
      </c>
    </row>
    <row r="1789" spans="1:12">
      <c r="A1789" t="str" cm="1">
        <f t="array" ref="A1789">IFERROR(INDEX(OpenMeteoAPI[City],ROWS($A$2:A1789))&amp;", "&amp;INDEX(OpenMeteoAPI[CountryCode],ROWS($A$2:A1789)),"")</f>
        <v>Rome, IT</v>
      </c>
      <c r="B1789" t="str" cm="1">
        <f t="array" ref="B1789">IF($A1789="","",INDEX(OpenMeteoAPI[LocationID],ROWS($B$2:B1789)))</f>
        <v>IT-ROM</v>
      </c>
      <c r="C1789" s="5" cm="1">
        <f t="array" ref="C1789">IF($A1789="","",INDEX(OpenMeteoAPI[ForecastDateTime],ROWS($C$2:C1789)))</f>
        <v>46214.458333333336</v>
      </c>
      <c r="D1789" t="str">
        <f t="shared" si="27"/>
        <v>11AM</v>
      </c>
      <c r="E1789" t="str" cm="1">
        <f t="array" ref="E1789">IF($K1789="","",_xlfn.IFS($K1789=0,_xlfn.UNICHAR(9728),$K1789&lt;=3,_xlfn.UNICHAR(9729),OR($K1789=45,$K1789=48),"~",AND($K1789&gt;=51,$K1789&lt;=67),_xlfn.UNICHAR(9748),AND($K1789&gt;=71,$K1789&lt;=77),_xlfn.UNICHAR(10052),AND($K1789&gt;=80,$K1789&lt;=82),_xlfn.UNICHAR(9748),AND($K1789&gt;=95,$K1789&lt;=99),_xlfn.UNICHAR(9889),TRUE,_xlfn.UNICHAR(9729)))</f>
        <v>☁</v>
      </c>
      <c r="F1789" t="str" cm="1">
        <f t="array" ref="F1789">IF($K1789="","",_xlfn.IFS($K1789=0,"Clear",$K1789&lt;=3,"Partly Cloudy",OR($K1789=45,$K1789=48),"Fog",AND($K1789&gt;=51,$K1789&lt;=67),"Drizzle",AND($K1789&gt;=71,$K1789&lt;=77),"Snow",AND($K1789&gt;=80,$K1789&lt;=82),"Rain Showers",AND($K1789&gt;=95,$K1789&lt;=99),"Thunderstorm",TRUE,"Cloudy"))</f>
        <v>Partly Cloudy</v>
      </c>
      <c r="G1789" s="3" cm="1">
        <f t="array" ref="G1789">IF($A1789="","",INDEX(OpenMeteoAPI[TemperatureC],ROWS($G$2:G1789)))</f>
        <v>31.8</v>
      </c>
      <c r="H1789" s="4" cm="1">
        <f t="array" ref="H1789">IF($A1789="","",INDEX(OpenMeteoAPI[RelativeHumidityPct],ROWS($H$2:H1789))/100)</f>
        <v>0.47</v>
      </c>
      <c r="I1789" s="4" cm="1">
        <f t="array" ref="I1789">IF($A1789="","",INDEX(OpenMeteoAPI[PrecipitationProbabilityPct],ROWS($I$2:I1789))/100)</f>
        <v>0.01</v>
      </c>
      <c r="J1789" s="3" cm="1">
        <f t="array" ref="J1789">IF($A1789="","",INDEX(OpenMeteoAPI[PrecipitationMM],ROWS($J$2:J1789)))</f>
        <v>0</v>
      </c>
      <c r="K1789" cm="1">
        <f t="array" ref="K1789">IF($A1789="","",INDEX(OpenMeteoAPI[WeatherCode],ROWS($K$2:K1789)))</f>
        <v>1</v>
      </c>
      <c r="L1789" s="3" cm="1">
        <f t="array" ref="L1789">IF($A1789="","",INDEX(OpenMeteoAPI[WindSpeedKMH],ROWS($L$2:L1789)))</f>
        <v>12</v>
      </c>
    </row>
    <row r="1790" spans="1:12">
      <c r="A1790" t="str" cm="1">
        <f t="array" ref="A1790">IFERROR(INDEX(OpenMeteoAPI[City],ROWS($A$2:A1790))&amp;", "&amp;INDEX(OpenMeteoAPI[CountryCode],ROWS($A$2:A1790)),"")</f>
        <v>Rome, IT</v>
      </c>
      <c r="B1790" t="str" cm="1">
        <f t="array" ref="B1790">IF($A1790="","",INDEX(OpenMeteoAPI[LocationID],ROWS($B$2:B1790)))</f>
        <v>IT-ROM</v>
      </c>
      <c r="C1790" s="5" cm="1">
        <f t="array" ref="C1790">IF($A1790="","",INDEX(OpenMeteoAPI[ForecastDateTime],ROWS($C$2:C1790)))</f>
        <v>46214.5</v>
      </c>
      <c r="D1790" t="str">
        <f t="shared" si="27"/>
        <v>12PM</v>
      </c>
      <c r="E1790" t="str" cm="1">
        <f t="array" ref="E1790">IF($K1790="","",_xlfn.IFS($K1790=0,_xlfn.UNICHAR(9728),$K1790&lt;=3,_xlfn.UNICHAR(9729),OR($K1790=45,$K1790=48),"~",AND($K1790&gt;=51,$K1790&lt;=67),_xlfn.UNICHAR(9748),AND($K1790&gt;=71,$K1790&lt;=77),_xlfn.UNICHAR(10052),AND($K1790&gt;=80,$K1790&lt;=82),_xlfn.UNICHAR(9748),AND($K1790&gt;=95,$K1790&lt;=99),_xlfn.UNICHAR(9889),TRUE,_xlfn.UNICHAR(9729)))</f>
        <v>☀</v>
      </c>
      <c r="F1790" t="str" cm="1">
        <f t="array" ref="F1790">IF($K1790="","",_xlfn.IFS($K1790=0,"Clear",$K1790&lt;=3,"Partly Cloudy",OR($K1790=45,$K1790=48),"Fog",AND($K1790&gt;=51,$K1790&lt;=67),"Drizzle",AND($K1790&gt;=71,$K1790&lt;=77),"Snow",AND($K1790&gt;=80,$K1790&lt;=82),"Rain Showers",AND($K1790&gt;=95,$K1790&lt;=99),"Thunderstorm",TRUE,"Cloudy"))</f>
        <v>Clear</v>
      </c>
      <c r="G1790" s="3" cm="1">
        <f t="array" ref="G1790">IF($A1790="","",INDEX(OpenMeteoAPI[TemperatureC],ROWS($G$2:G1790)))</f>
        <v>33</v>
      </c>
      <c r="H1790" s="4" cm="1">
        <f t="array" ref="H1790">IF($A1790="","",INDEX(OpenMeteoAPI[RelativeHumidityPct],ROWS($H$2:H1790))/100)</f>
        <v>0.42</v>
      </c>
      <c r="I1790" s="4" cm="1">
        <f t="array" ref="I1790">IF($A1790="","",INDEX(OpenMeteoAPI[PrecipitationProbabilityPct],ROWS($I$2:I1790))/100)</f>
        <v>0.02</v>
      </c>
      <c r="J1790" s="3" cm="1">
        <f t="array" ref="J1790">IF($A1790="","",INDEX(OpenMeteoAPI[PrecipitationMM],ROWS($J$2:J1790)))</f>
        <v>0</v>
      </c>
      <c r="K1790" cm="1">
        <f t="array" ref="K1790">IF($A1790="","",INDEX(OpenMeteoAPI[WeatherCode],ROWS($K$2:K1790)))</f>
        <v>0</v>
      </c>
      <c r="L1790" s="3" cm="1">
        <f t="array" ref="L1790">IF($A1790="","",INDEX(OpenMeteoAPI[WindSpeedKMH],ROWS($L$2:L1790)))</f>
        <v>13.7</v>
      </c>
    </row>
    <row r="1791" spans="1:12">
      <c r="A1791" t="str" cm="1">
        <f t="array" ref="A1791">IFERROR(INDEX(OpenMeteoAPI[City],ROWS($A$2:A1791))&amp;", "&amp;INDEX(OpenMeteoAPI[CountryCode],ROWS($A$2:A1791)),"")</f>
        <v>Rome, IT</v>
      </c>
      <c r="B1791" t="str" cm="1">
        <f t="array" ref="B1791">IF($A1791="","",INDEX(OpenMeteoAPI[LocationID],ROWS($B$2:B1791)))</f>
        <v>IT-ROM</v>
      </c>
      <c r="C1791" s="5" cm="1">
        <f t="array" ref="C1791">IF($A1791="","",INDEX(OpenMeteoAPI[ForecastDateTime],ROWS($C$2:C1791)))</f>
        <v>46214.541666666664</v>
      </c>
      <c r="D1791" t="str">
        <f t="shared" si="27"/>
        <v>1PM</v>
      </c>
      <c r="E1791" t="str" cm="1">
        <f t="array" ref="E1791">IF($K1791="","",_xlfn.IFS($K1791=0,_xlfn.UNICHAR(9728),$K1791&lt;=3,_xlfn.UNICHAR(9729),OR($K1791=45,$K1791=48),"~",AND($K1791&gt;=51,$K1791&lt;=67),_xlfn.UNICHAR(9748),AND($K1791&gt;=71,$K1791&lt;=77),_xlfn.UNICHAR(10052),AND($K1791&gt;=80,$K1791&lt;=82),_xlfn.UNICHAR(9748),AND($K1791&gt;=95,$K1791&lt;=99),_xlfn.UNICHAR(9889),TRUE,_xlfn.UNICHAR(9729)))</f>
        <v>☀</v>
      </c>
      <c r="F1791" t="str" cm="1">
        <f t="array" ref="F1791">IF($K1791="","",_xlfn.IFS($K1791=0,"Clear",$K1791&lt;=3,"Partly Cloudy",OR($K1791=45,$K1791=48),"Fog",AND($K1791&gt;=51,$K1791&lt;=67),"Drizzle",AND($K1791&gt;=71,$K1791&lt;=77),"Snow",AND($K1791&gt;=80,$K1791&lt;=82),"Rain Showers",AND($K1791&gt;=95,$K1791&lt;=99),"Thunderstorm",TRUE,"Cloudy"))</f>
        <v>Clear</v>
      </c>
      <c r="G1791" s="3" cm="1">
        <f t="array" ref="G1791">IF($A1791="","",INDEX(OpenMeteoAPI[TemperatureC],ROWS($G$2:G1791)))</f>
        <v>33.799999999999997</v>
      </c>
      <c r="H1791" s="4" cm="1">
        <f t="array" ref="H1791">IF($A1791="","",INDEX(OpenMeteoAPI[RelativeHumidityPct],ROWS($H$2:H1791))/100)</f>
        <v>0.4</v>
      </c>
      <c r="I1791" s="4" cm="1">
        <f t="array" ref="I1791">IF($A1791="","",INDEX(OpenMeteoAPI[PrecipitationProbabilityPct],ROWS($I$2:I1791))/100)</f>
        <v>0.03</v>
      </c>
      <c r="J1791" s="3" cm="1">
        <f t="array" ref="J1791">IF($A1791="","",INDEX(OpenMeteoAPI[PrecipitationMM],ROWS($J$2:J1791)))</f>
        <v>0</v>
      </c>
      <c r="K1791" cm="1">
        <f t="array" ref="K1791">IF($A1791="","",INDEX(OpenMeteoAPI[WeatherCode],ROWS($K$2:K1791)))</f>
        <v>0</v>
      </c>
      <c r="L1791" s="3" cm="1">
        <f t="array" ref="L1791">IF($A1791="","",INDEX(OpenMeteoAPI[WindSpeedKMH],ROWS($L$2:L1791)))</f>
        <v>15.5</v>
      </c>
    </row>
    <row r="1792" spans="1:12">
      <c r="A1792" t="str" cm="1">
        <f t="array" ref="A1792">IFERROR(INDEX(OpenMeteoAPI[City],ROWS($A$2:A1792))&amp;", "&amp;INDEX(OpenMeteoAPI[CountryCode],ROWS($A$2:A1792)),"")</f>
        <v>Rome, IT</v>
      </c>
      <c r="B1792" t="str" cm="1">
        <f t="array" ref="B1792">IF($A1792="","",INDEX(OpenMeteoAPI[LocationID],ROWS($B$2:B1792)))</f>
        <v>IT-ROM</v>
      </c>
      <c r="C1792" s="5" cm="1">
        <f t="array" ref="C1792">IF($A1792="","",INDEX(OpenMeteoAPI[ForecastDateTime],ROWS($C$2:C1792)))</f>
        <v>46214.583333333336</v>
      </c>
      <c r="D1792" t="str">
        <f t="shared" si="27"/>
        <v>2PM</v>
      </c>
      <c r="E1792" t="str" cm="1">
        <f t="array" ref="E1792">IF($K1792="","",_xlfn.IFS($K1792=0,_xlfn.UNICHAR(9728),$K1792&lt;=3,_xlfn.UNICHAR(9729),OR($K1792=45,$K1792=48),"~",AND($K1792&gt;=51,$K1792&lt;=67),_xlfn.UNICHAR(9748),AND($K1792&gt;=71,$K1792&lt;=77),_xlfn.UNICHAR(10052),AND($K1792&gt;=80,$K1792&lt;=82),_xlfn.UNICHAR(9748),AND($K1792&gt;=95,$K1792&lt;=99),_xlfn.UNICHAR(9889),TRUE,_xlfn.UNICHAR(9729)))</f>
        <v>☀</v>
      </c>
      <c r="F1792" t="str" cm="1">
        <f t="array" ref="F1792">IF($K1792="","",_xlfn.IFS($K1792=0,"Clear",$K1792&lt;=3,"Partly Cloudy",OR($K1792=45,$K1792=48),"Fog",AND($K1792&gt;=51,$K1792&lt;=67),"Drizzle",AND($K1792&gt;=71,$K1792&lt;=77),"Snow",AND($K1792&gt;=80,$K1792&lt;=82),"Rain Showers",AND($K1792&gt;=95,$K1792&lt;=99),"Thunderstorm",TRUE,"Cloudy"))</f>
        <v>Clear</v>
      </c>
      <c r="G1792" s="3" cm="1">
        <f t="array" ref="G1792">IF($A1792="","",INDEX(OpenMeteoAPI[TemperatureC],ROWS($G$2:G1792)))</f>
        <v>34.1</v>
      </c>
      <c r="H1792" s="4" cm="1">
        <f t="array" ref="H1792">IF($A1792="","",INDEX(OpenMeteoAPI[RelativeHumidityPct],ROWS($H$2:H1792))/100)</f>
        <v>0.39</v>
      </c>
      <c r="I1792" s="4" cm="1">
        <f t="array" ref="I1792">IF($A1792="","",INDEX(OpenMeteoAPI[PrecipitationProbabilityPct],ROWS($I$2:I1792))/100)</f>
        <v>0.03</v>
      </c>
      <c r="J1792" s="3" cm="1">
        <f t="array" ref="J1792">IF($A1792="","",INDEX(OpenMeteoAPI[PrecipitationMM],ROWS($J$2:J1792)))</f>
        <v>0</v>
      </c>
      <c r="K1792" cm="1">
        <f t="array" ref="K1792">IF($A1792="","",INDEX(OpenMeteoAPI[WeatherCode],ROWS($K$2:K1792)))</f>
        <v>0</v>
      </c>
      <c r="L1792" s="3" cm="1">
        <f t="array" ref="L1792">IF($A1792="","",INDEX(OpenMeteoAPI[WindSpeedKMH],ROWS($L$2:L1792)))</f>
        <v>16.5</v>
      </c>
    </row>
    <row r="1793" spans="1:12">
      <c r="A1793" t="str" cm="1">
        <f t="array" ref="A1793">IFERROR(INDEX(OpenMeteoAPI[City],ROWS($A$2:A1793))&amp;", "&amp;INDEX(OpenMeteoAPI[CountryCode],ROWS($A$2:A1793)),"")</f>
        <v>Rome, IT</v>
      </c>
      <c r="B1793" t="str" cm="1">
        <f t="array" ref="B1793">IF($A1793="","",INDEX(OpenMeteoAPI[LocationID],ROWS($B$2:B1793)))</f>
        <v>IT-ROM</v>
      </c>
      <c r="C1793" s="5" cm="1">
        <f t="array" ref="C1793">IF($A1793="","",INDEX(OpenMeteoAPI[ForecastDateTime],ROWS($C$2:C1793)))</f>
        <v>46214.625</v>
      </c>
      <c r="D1793" t="str">
        <f t="shared" si="27"/>
        <v>3PM</v>
      </c>
      <c r="E1793" t="str" cm="1">
        <f t="array" ref="E1793">IF($K1793="","",_xlfn.IFS($K1793=0,_xlfn.UNICHAR(9728),$K1793&lt;=3,_xlfn.UNICHAR(9729),OR($K1793=45,$K1793=48),"~",AND($K1793&gt;=51,$K1793&lt;=67),_xlfn.UNICHAR(9748),AND($K1793&gt;=71,$K1793&lt;=77),_xlfn.UNICHAR(10052),AND($K1793&gt;=80,$K1793&lt;=82),_xlfn.UNICHAR(9748),AND($K1793&gt;=95,$K1793&lt;=99),_xlfn.UNICHAR(9889),TRUE,_xlfn.UNICHAR(9729)))</f>
        <v>☁</v>
      </c>
      <c r="F1793" t="str" cm="1">
        <f t="array" ref="F1793">IF($K1793="","",_xlfn.IFS($K1793=0,"Clear",$K1793&lt;=3,"Partly Cloudy",OR($K1793=45,$K1793=48),"Fog",AND($K1793&gt;=51,$K1793&lt;=67),"Drizzle",AND($K1793&gt;=71,$K1793&lt;=77),"Snow",AND($K1793&gt;=80,$K1793&lt;=82),"Rain Showers",AND($K1793&gt;=95,$K1793&lt;=99),"Thunderstorm",TRUE,"Cloudy"))</f>
        <v>Partly Cloudy</v>
      </c>
      <c r="G1793" s="3" cm="1">
        <f t="array" ref="G1793">IF($A1793="","",INDEX(OpenMeteoAPI[TemperatureC],ROWS($G$2:G1793)))</f>
        <v>33.700000000000003</v>
      </c>
      <c r="H1793" s="4" cm="1">
        <f t="array" ref="H1793">IF($A1793="","",INDEX(OpenMeteoAPI[RelativeHumidityPct],ROWS($H$2:H1793))/100)</f>
        <v>0.4</v>
      </c>
      <c r="I1793" s="4" cm="1">
        <f t="array" ref="I1793">IF($A1793="","",INDEX(OpenMeteoAPI[PrecipitationProbabilityPct],ROWS($I$2:I1793))/100)</f>
        <v>0.03</v>
      </c>
      <c r="J1793" s="3" cm="1">
        <f t="array" ref="J1793">IF($A1793="","",INDEX(OpenMeteoAPI[PrecipitationMM],ROWS($J$2:J1793)))</f>
        <v>0</v>
      </c>
      <c r="K1793" cm="1">
        <f t="array" ref="K1793">IF($A1793="","",INDEX(OpenMeteoAPI[WeatherCode],ROWS($K$2:K1793)))</f>
        <v>3</v>
      </c>
      <c r="L1793" s="3" cm="1">
        <f t="array" ref="L1793">IF($A1793="","",INDEX(OpenMeteoAPI[WindSpeedKMH],ROWS($L$2:L1793)))</f>
        <v>16.7</v>
      </c>
    </row>
    <row r="1794" spans="1:12">
      <c r="A1794" t="str" cm="1">
        <f t="array" ref="A1794">IFERROR(INDEX(OpenMeteoAPI[City],ROWS($A$2:A1794))&amp;", "&amp;INDEX(OpenMeteoAPI[CountryCode],ROWS($A$2:A1794)),"")</f>
        <v>Rome, IT</v>
      </c>
      <c r="B1794" t="str" cm="1">
        <f t="array" ref="B1794">IF($A1794="","",INDEX(OpenMeteoAPI[LocationID],ROWS($B$2:B1794)))</f>
        <v>IT-ROM</v>
      </c>
      <c r="C1794" s="5" cm="1">
        <f t="array" ref="C1794">IF($A1794="","",INDEX(OpenMeteoAPI[ForecastDateTime],ROWS($C$2:C1794)))</f>
        <v>46214.666666666664</v>
      </c>
      <c r="D1794" t="str">
        <f t="shared" si="27"/>
        <v>4PM</v>
      </c>
      <c r="E1794" t="str" cm="1">
        <f t="array" ref="E1794">IF($K1794="","",_xlfn.IFS($K1794=0,_xlfn.UNICHAR(9728),$K1794&lt;=3,_xlfn.UNICHAR(9729),OR($K1794=45,$K1794=48),"~",AND($K1794&gt;=51,$K1794&lt;=67),_xlfn.UNICHAR(9748),AND($K1794&gt;=71,$K1794&lt;=77),_xlfn.UNICHAR(10052),AND($K1794&gt;=80,$K1794&lt;=82),_xlfn.UNICHAR(9748),AND($K1794&gt;=95,$K1794&lt;=99),_xlfn.UNICHAR(9889),TRUE,_xlfn.UNICHAR(9729)))</f>
        <v>☁</v>
      </c>
      <c r="F1794" t="str" cm="1">
        <f t="array" ref="F1794">IF($K1794="","",_xlfn.IFS($K1794=0,"Clear",$K1794&lt;=3,"Partly Cloudy",OR($K1794=45,$K1794=48),"Fog",AND($K1794&gt;=51,$K1794&lt;=67),"Drizzle",AND($K1794&gt;=71,$K1794&lt;=77),"Snow",AND($K1794&gt;=80,$K1794&lt;=82),"Rain Showers",AND($K1794&gt;=95,$K1794&lt;=99),"Thunderstorm",TRUE,"Cloudy"))</f>
        <v>Partly Cloudy</v>
      </c>
      <c r="G1794" s="3" cm="1">
        <f t="array" ref="G1794">IF($A1794="","",INDEX(OpenMeteoAPI[TemperatureC],ROWS($G$2:G1794)))</f>
        <v>32.700000000000003</v>
      </c>
      <c r="H1794" s="4" cm="1">
        <f t="array" ref="H1794">IF($A1794="","",INDEX(OpenMeteoAPI[RelativeHumidityPct],ROWS($H$2:H1794))/100)</f>
        <v>0.43</v>
      </c>
      <c r="I1794" s="4" cm="1">
        <f t="array" ref="I1794">IF($A1794="","",INDEX(OpenMeteoAPI[PrecipitationProbabilityPct],ROWS($I$2:I1794))/100)</f>
        <v>0.04</v>
      </c>
      <c r="J1794" s="3" cm="1">
        <f t="array" ref="J1794">IF($A1794="","",INDEX(OpenMeteoAPI[PrecipitationMM],ROWS($J$2:J1794)))</f>
        <v>0</v>
      </c>
      <c r="K1794" cm="1">
        <f t="array" ref="K1794">IF($A1794="","",INDEX(OpenMeteoAPI[WeatherCode],ROWS($K$2:K1794)))</f>
        <v>3</v>
      </c>
      <c r="L1794" s="3" cm="1">
        <f t="array" ref="L1794">IF($A1794="","",INDEX(OpenMeteoAPI[WindSpeedKMH],ROWS($L$2:L1794)))</f>
        <v>16.5</v>
      </c>
    </row>
    <row r="1795" spans="1:12">
      <c r="A1795" t="str" cm="1">
        <f t="array" ref="A1795">IFERROR(INDEX(OpenMeteoAPI[City],ROWS($A$2:A1795))&amp;", "&amp;INDEX(OpenMeteoAPI[CountryCode],ROWS($A$2:A1795)),"")</f>
        <v>Rome, IT</v>
      </c>
      <c r="B1795" t="str" cm="1">
        <f t="array" ref="B1795">IF($A1795="","",INDEX(OpenMeteoAPI[LocationID],ROWS($B$2:B1795)))</f>
        <v>IT-ROM</v>
      </c>
      <c r="C1795" s="5" cm="1">
        <f t="array" ref="C1795">IF($A1795="","",INDEX(OpenMeteoAPI[ForecastDateTime],ROWS($C$2:C1795)))</f>
        <v>46214.708333333336</v>
      </c>
      <c r="D1795" t="str">
        <f t="shared" ref="D1795:D1858" si="28">IF($A1795="","",TEXT($C1795,"hAM/PM"))</f>
        <v>5PM</v>
      </c>
      <c r="E1795" t="str" cm="1">
        <f t="array" ref="E1795">IF($K1795="","",_xlfn.IFS($K1795=0,_xlfn.UNICHAR(9728),$K1795&lt;=3,_xlfn.UNICHAR(9729),OR($K1795=45,$K1795=48),"~",AND($K1795&gt;=51,$K1795&lt;=67),_xlfn.UNICHAR(9748),AND($K1795&gt;=71,$K1795&lt;=77),_xlfn.UNICHAR(10052),AND($K1795&gt;=80,$K1795&lt;=82),_xlfn.UNICHAR(9748),AND($K1795&gt;=95,$K1795&lt;=99),_xlfn.UNICHAR(9889),TRUE,_xlfn.UNICHAR(9729)))</f>
        <v>☁</v>
      </c>
      <c r="F1795" t="str" cm="1">
        <f t="array" ref="F1795">IF($K1795="","",_xlfn.IFS($K1795=0,"Clear",$K1795&lt;=3,"Partly Cloudy",OR($K1795=45,$K1795=48),"Fog",AND($K1795&gt;=51,$K1795&lt;=67),"Drizzle",AND($K1795&gt;=71,$K1795&lt;=77),"Snow",AND($K1795&gt;=80,$K1795&lt;=82),"Rain Showers",AND($K1795&gt;=95,$K1795&lt;=99),"Thunderstorm",TRUE,"Cloudy"))</f>
        <v>Partly Cloudy</v>
      </c>
      <c r="G1795" s="3" cm="1">
        <f t="array" ref="G1795">IF($A1795="","",INDEX(OpenMeteoAPI[TemperatureC],ROWS($G$2:G1795)))</f>
        <v>31.7</v>
      </c>
      <c r="H1795" s="4" cm="1">
        <f t="array" ref="H1795">IF($A1795="","",INDEX(OpenMeteoAPI[RelativeHumidityPct],ROWS($H$2:H1795))/100)</f>
        <v>0.47</v>
      </c>
      <c r="I1795" s="4" cm="1">
        <f t="array" ref="I1795">IF($A1795="","",INDEX(OpenMeteoAPI[PrecipitationProbabilityPct],ROWS($I$2:I1795))/100)</f>
        <v>0.05</v>
      </c>
      <c r="J1795" s="3" cm="1">
        <f t="array" ref="J1795">IF($A1795="","",INDEX(OpenMeteoAPI[PrecipitationMM],ROWS($J$2:J1795)))</f>
        <v>0</v>
      </c>
      <c r="K1795" cm="1">
        <f t="array" ref="K1795">IF($A1795="","",INDEX(OpenMeteoAPI[WeatherCode],ROWS($K$2:K1795)))</f>
        <v>3</v>
      </c>
      <c r="L1795" s="3" cm="1">
        <f t="array" ref="L1795">IF($A1795="","",INDEX(OpenMeteoAPI[WindSpeedKMH],ROWS($L$2:L1795)))</f>
        <v>15.5</v>
      </c>
    </row>
    <row r="1796" spans="1:12">
      <c r="A1796" t="str" cm="1">
        <f t="array" ref="A1796">IFERROR(INDEX(OpenMeteoAPI[City],ROWS($A$2:A1796))&amp;", "&amp;INDEX(OpenMeteoAPI[CountryCode],ROWS($A$2:A1796)),"")</f>
        <v>Rome, IT</v>
      </c>
      <c r="B1796" t="str" cm="1">
        <f t="array" ref="B1796">IF($A1796="","",INDEX(OpenMeteoAPI[LocationID],ROWS($B$2:B1796)))</f>
        <v>IT-ROM</v>
      </c>
      <c r="C1796" s="5" cm="1">
        <f t="array" ref="C1796">IF($A1796="","",INDEX(OpenMeteoAPI[ForecastDateTime],ROWS($C$2:C1796)))</f>
        <v>46214.75</v>
      </c>
      <c r="D1796" t="str">
        <f t="shared" si="28"/>
        <v>6PM</v>
      </c>
      <c r="E1796" t="str" cm="1">
        <f t="array" ref="E1796">IF($K1796="","",_xlfn.IFS($K1796=0,_xlfn.UNICHAR(9728),$K1796&lt;=3,_xlfn.UNICHAR(9729),OR($K1796=45,$K1796=48),"~",AND($K1796&gt;=51,$K1796&lt;=67),_xlfn.UNICHAR(9748),AND($K1796&gt;=71,$K1796&lt;=77),_xlfn.UNICHAR(10052),AND($K1796&gt;=80,$K1796&lt;=82),_xlfn.UNICHAR(9748),AND($K1796&gt;=95,$K1796&lt;=99),_xlfn.UNICHAR(9889),TRUE,_xlfn.UNICHAR(9729)))</f>
        <v>☁</v>
      </c>
      <c r="F1796" t="str" cm="1">
        <f t="array" ref="F1796">IF($K1796="","",_xlfn.IFS($K1796=0,"Clear",$K1796&lt;=3,"Partly Cloudy",OR($K1796=45,$K1796=48),"Fog",AND($K1796&gt;=51,$K1796&lt;=67),"Drizzle",AND($K1796&gt;=71,$K1796&lt;=77),"Snow",AND($K1796&gt;=80,$K1796&lt;=82),"Rain Showers",AND($K1796&gt;=95,$K1796&lt;=99),"Thunderstorm",TRUE,"Cloudy"))</f>
        <v>Partly Cloudy</v>
      </c>
      <c r="G1796" s="3" cm="1">
        <f t="array" ref="G1796">IF($A1796="","",INDEX(OpenMeteoAPI[TemperatureC],ROWS($G$2:G1796)))</f>
        <v>30.8</v>
      </c>
      <c r="H1796" s="4" cm="1">
        <f t="array" ref="H1796">IF($A1796="","",INDEX(OpenMeteoAPI[RelativeHumidityPct],ROWS($H$2:H1796))/100)</f>
        <v>0.51</v>
      </c>
      <c r="I1796" s="4" cm="1">
        <f t="array" ref="I1796">IF($A1796="","",INDEX(OpenMeteoAPI[PrecipitationProbabilityPct],ROWS($I$2:I1796))/100)</f>
        <v>0.05</v>
      </c>
      <c r="J1796" s="3" cm="1">
        <f t="array" ref="J1796">IF($A1796="","",INDEX(OpenMeteoAPI[PrecipitationMM],ROWS($J$2:J1796)))</f>
        <v>0</v>
      </c>
      <c r="K1796" cm="1">
        <f t="array" ref="K1796">IF($A1796="","",INDEX(OpenMeteoAPI[WeatherCode],ROWS($K$2:K1796)))</f>
        <v>3</v>
      </c>
      <c r="L1796" s="3" cm="1">
        <f t="array" ref="L1796">IF($A1796="","",INDEX(OpenMeteoAPI[WindSpeedKMH],ROWS($L$2:L1796)))</f>
        <v>14.3</v>
      </c>
    </row>
    <row r="1797" spans="1:12">
      <c r="A1797" t="str" cm="1">
        <f t="array" ref="A1797">IFERROR(INDEX(OpenMeteoAPI[City],ROWS($A$2:A1797))&amp;", "&amp;INDEX(OpenMeteoAPI[CountryCode],ROWS($A$2:A1797)),"")</f>
        <v>Rome, IT</v>
      </c>
      <c r="B1797" t="str" cm="1">
        <f t="array" ref="B1797">IF($A1797="","",INDEX(OpenMeteoAPI[LocationID],ROWS($B$2:B1797)))</f>
        <v>IT-ROM</v>
      </c>
      <c r="C1797" s="5" cm="1">
        <f t="array" ref="C1797">IF($A1797="","",INDEX(OpenMeteoAPI[ForecastDateTime],ROWS($C$2:C1797)))</f>
        <v>46214.791666666664</v>
      </c>
      <c r="D1797" t="str">
        <f t="shared" si="28"/>
        <v>7PM</v>
      </c>
      <c r="E1797" t="str" cm="1">
        <f t="array" ref="E1797">IF($K1797="","",_xlfn.IFS($K1797=0,_xlfn.UNICHAR(9728),$K1797&lt;=3,_xlfn.UNICHAR(9729),OR($K1797=45,$K1797=48),"~",AND($K1797&gt;=51,$K1797&lt;=67),_xlfn.UNICHAR(9748),AND($K1797&gt;=71,$K1797&lt;=77),_xlfn.UNICHAR(10052),AND($K1797&gt;=80,$K1797&lt;=82),_xlfn.UNICHAR(9748),AND($K1797&gt;=95,$K1797&lt;=99),_xlfn.UNICHAR(9889),TRUE,_xlfn.UNICHAR(9729)))</f>
        <v>☁</v>
      </c>
      <c r="F1797" t="str" cm="1">
        <f t="array" ref="F1797">IF($K1797="","",_xlfn.IFS($K1797=0,"Clear",$K1797&lt;=3,"Partly Cloudy",OR($K1797=45,$K1797=48),"Fog",AND($K1797&gt;=51,$K1797&lt;=67),"Drizzle",AND($K1797&gt;=71,$K1797&lt;=77),"Snow",AND($K1797&gt;=80,$K1797&lt;=82),"Rain Showers",AND($K1797&gt;=95,$K1797&lt;=99),"Thunderstorm",TRUE,"Cloudy"))</f>
        <v>Partly Cloudy</v>
      </c>
      <c r="G1797" s="3" cm="1">
        <f t="array" ref="G1797">IF($A1797="","",INDEX(OpenMeteoAPI[TemperatureC],ROWS($G$2:G1797)))</f>
        <v>29.7</v>
      </c>
      <c r="H1797" s="4" cm="1">
        <f t="array" ref="H1797">IF($A1797="","",INDEX(OpenMeteoAPI[RelativeHumidityPct],ROWS($H$2:H1797))/100)</f>
        <v>0.56000000000000005</v>
      </c>
      <c r="I1797" s="4" cm="1">
        <f t="array" ref="I1797">IF($A1797="","",INDEX(OpenMeteoAPI[PrecipitationProbabilityPct],ROWS($I$2:I1797))/100)</f>
        <v>0.05</v>
      </c>
      <c r="J1797" s="3" cm="1">
        <f t="array" ref="J1797">IF($A1797="","",INDEX(OpenMeteoAPI[PrecipitationMM],ROWS($J$2:J1797)))</f>
        <v>0</v>
      </c>
      <c r="K1797" cm="1">
        <f t="array" ref="K1797">IF($A1797="","",INDEX(OpenMeteoAPI[WeatherCode],ROWS($K$2:K1797)))</f>
        <v>3</v>
      </c>
      <c r="L1797" s="3" cm="1">
        <f t="array" ref="L1797">IF($A1797="","",INDEX(OpenMeteoAPI[WindSpeedKMH],ROWS($L$2:L1797)))</f>
        <v>12.5</v>
      </c>
    </row>
    <row r="1798" spans="1:12">
      <c r="A1798" t="str" cm="1">
        <f t="array" ref="A1798">IFERROR(INDEX(OpenMeteoAPI[City],ROWS($A$2:A1798))&amp;", "&amp;INDEX(OpenMeteoAPI[CountryCode],ROWS($A$2:A1798)),"")</f>
        <v>Rome, IT</v>
      </c>
      <c r="B1798" t="str" cm="1">
        <f t="array" ref="B1798">IF($A1798="","",INDEX(OpenMeteoAPI[LocationID],ROWS($B$2:B1798)))</f>
        <v>IT-ROM</v>
      </c>
      <c r="C1798" s="5" cm="1">
        <f t="array" ref="C1798">IF($A1798="","",INDEX(OpenMeteoAPI[ForecastDateTime],ROWS($C$2:C1798)))</f>
        <v>46214.833333333336</v>
      </c>
      <c r="D1798" t="str">
        <f t="shared" si="28"/>
        <v>8PM</v>
      </c>
      <c r="E1798" t="str" cm="1">
        <f t="array" ref="E1798">IF($K1798="","",_xlfn.IFS($K1798=0,_xlfn.UNICHAR(9728),$K1798&lt;=3,_xlfn.UNICHAR(9729),OR($K1798=45,$K1798=48),"~",AND($K1798&gt;=51,$K1798&lt;=67),_xlfn.UNICHAR(9748),AND($K1798&gt;=71,$K1798&lt;=77),_xlfn.UNICHAR(10052),AND($K1798&gt;=80,$K1798&lt;=82),_xlfn.UNICHAR(9748),AND($K1798&gt;=95,$K1798&lt;=99),_xlfn.UNICHAR(9889),TRUE,_xlfn.UNICHAR(9729)))</f>
        <v>☁</v>
      </c>
      <c r="F1798" t="str" cm="1">
        <f t="array" ref="F1798">IF($K1798="","",_xlfn.IFS($K1798=0,"Clear",$K1798&lt;=3,"Partly Cloudy",OR($K1798=45,$K1798=48),"Fog",AND($K1798&gt;=51,$K1798&lt;=67),"Drizzle",AND($K1798&gt;=71,$K1798&lt;=77),"Snow",AND($K1798&gt;=80,$K1798&lt;=82),"Rain Showers",AND($K1798&gt;=95,$K1798&lt;=99),"Thunderstorm",TRUE,"Cloudy"))</f>
        <v>Partly Cloudy</v>
      </c>
      <c r="G1798" s="3" cm="1">
        <f t="array" ref="G1798">IF($A1798="","",INDEX(OpenMeteoAPI[TemperatureC],ROWS($G$2:G1798)))</f>
        <v>28.7</v>
      </c>
      <c r="H1798" s="4" cm="1">
        <f t="array" ref="H1798">IF($A1798="","",INDEX(OpenMeteoAPI[RelativeHumidityPct],ROWS($H$2:H1798))/100)</f>
        <v>0.61</v>
      </c>
      <c r="I1798" s="4" cm="1">
        <f t="array" ref="I1798">IF($A1798="","",INDEX(OpenMeteoAPI[PrecipitationProbabilityPct],ROWS($I$2:I1798))/100)</f>
        <v>0.05</v>
      </c>
      <c r="J1798" s="3" cm="1">
        <f t="array" ref="J1798">IF($A1798="","",INDEX(OpenMeteoAPI[PrecipitationMM],ROWS($J$2:J1798)))</f>
        <v>0</v>
      </c>
      <c r="K1798" cm="1">
        <f t="array" ref="K1798">IF($A1798="","",INDEX(OpenMeteoAPI[WeatherCode],ROWS($K$2:K1798)))</f>
        <v>3</v>
      </c>
      <c r="L1798" s="3" cm="1">
        <f t="array" ref="L1798">IF($A1798="","",INDEX(OpenMeteoAPI[WindSpeedKMH],ROWS($L$2:L1798)))</f>
        <v>9.9</v>
      </c>
    </row>
    <row r="1799" spans="1:12">
      <c r="A1799" t="str" cm="1">
        <f t="array" ref="A1799">IFERROR(INDEX(OpenMeteoAPI[City],ROWS($A$2:A1799))&amp;", "&amp;INDEX(OpenMeteoAPI[CountryCode],ROWS($A$2:A1799)),"")</f>
        <v>Rome, IT</v>
      </c>
      <c r="B1799" t="str" cm="1">
        <f t="array" ref="B1799">IF($A1799="","",INDEX(OpenMeteoAPI[LocationID],ROWS($B$2:B1799)))</f>
        <v>IT-ROM</v>
      </c>
      <c r="C1799" s="5" cm="1">
        <f t="array" ref="C1799">IF($A1799="","",INDEX(OpenMeteoAPI[ForecastDateTime],ROWS($C$2:C1799)))</f>
        <v>46214.875</v>
      </c>
      <c r="D1799" t="str">
        <f t="shared" si="28"/>
        <v>9PM</v>
      </c>
      <c r="E1799" t="str" cm="1">
        <f t="array" ref="E1799">IF($K1799="","",_xlfn.IFS($K1799=0,_xlfn.UNICHAR(9728),$K1799&lt;=3,_xlfn.UNICHAR(9729),OR($K1799=45,$K1799=48),"~",AND($K1799&gt;=51,$K1799&lt;=67),_xlfn.UNICHAR(9748),AND($K1799&gt;=71,$K1799&lt;=77),_xlfn.UNICHAR(10052),AND($K1799&gt;=80,$K1799&lt;=82),_xlfn.UNICHAR(9748),AND($K1799&gt;=95,$K1799&lt;=99),_xlfn.UNICHAR(9889),TRUE,_xlfn.UNICHAR(9729)))</f>
        <v>☁</v>
      </c>
      <c r="F1799" t="str" cm="1">
        <f t="array" ref="F1799">IF($K1799="","",_xlfn.IFS($K1799=0,"Clear",$K1799&lt;=3,"Partly Cloudy",OR($K1799=45,$K1799=48),"Fog",AND($K1799&gt;=51,$K1799&lt;=67),"Drizzle",AND($K1799&gt;=71,$K1799&lt;=77),"Snow",AND($K1799&gt;=80,$K1799&lt;=82),"Rain Showers",AND($K1799&gt;=95,$K1799&lt;=99),"Thunderstorm",TRUE,"Cloudy"))</f>
        <v>Partly Cloudy</v>
      </c>
      <c r="G1799" s="3" cm="1">
        <f t="array" ref="G1799">IF($A1799="","",INDEX(OpenMeteoAPI[TemperatureC],ROWS($G$2:G1799)))</f>
        <v>27.8</v>
      </c>
      <c r="H1799" s="4" cm="1">
        <f t="array" ref="H1799">IF($A1799="","",INDEX(OpenMeteoAPI[RelativeHumidityPct],ROWS($H$2:H1799))/100)</f>
        <v>0.67</v>
      </c>
      <c r="I1799" s="4" cm="1">
        <f t="array" ref="I1799">IF($A1799="","",INDEX(OpenMeteoAPI[PrecipitationProbabilityPct],ROWS($I$2:I1799))/100)</f>
        <v>0.05</v>
      </c>
      <c r="J1799" s="3" cm="1">
        <f t="array" ref="J1799">IF($A1799="","",INDEX(OpenMeteoAPI[PrecipitationMM],ROWS($J$2:J1799)))</f>
        <v>0</v>
      </c>
      <c r="K1799" cm="1">
        <f t="array" ref="K1799">IF($A1799="","",INDEX(OpenMeteoAPI[WeatherCode],ROWS($K$2:K1799)))</f>
        <v>3</v>
      </c>
      <c r="L1799" s="3" cm="1">
        <f t="array" ref="L1799">IF($A1799="","",INDEX(OpenMeteoAPI[WindSpeedKMH],ROWS($L$2:L1799)))</f>
        <v>6.4</v>
      </c>
    </row>
    <row r="1800" spans="1:12">
      <c r="A1800" t="str" cm="1">
        <f t="array" ref="A1800">IFERROR(INDEX(OpenMeteoAPI[City],ROWS($A$2:A1800))&amp;", "&amp;INDEX(OpenMeteoAPI[CountryCode],ROWS($A$2:A1800)),"")</f>
        <v>Rome, IT</v>
      </c>
      <c r="B1800" t="str" cm="1">
        <f t="array" ref="B1800">IF($A1800="","",INDEX(OpenMeteoAPI[LocationID],ROWS($B$2:B1800)))</f>
        <v>IT-ROM</v>
      </c>
      <c r="C1800" s="5" cm="1">
        <f t="array" ref="C1800">IF($A1800="","",INDEX(OpenMeteoAPI[ForecastDateTime],ROWS($C$2:C1800)))</f>
        <v>46214.916666666664</v>
      </c>
      <c r="D1800" t="str">
        <f t="shared" si="28"/>
        <v>10PM</v>
      </c>
      <c r="E1800" t="str" cm="1">
        <f t="array" ref="E1800">IF($K1800="","",_xlfn.IFS($K1800=0,_xlfn.UNICHAR(9728),$K1800&lt;=3,_xlfn.UNICHAR(9729),OR($K1800=45,$K1800=48),"~",AND($K1800&gt;=51,$K1800&lt;=67),_xlfn.UNICHAR(9748),AND($K1800&gt;=71,$K1800&lt;=77),_xlfn.UNICHAR(10052),AND($K1800&gt;=80,$K1800&lt;=82),_xlfn.UNICHAR(9748),AND($K1800&gt;=95,$K1800&lt;=99),_xlfn.UNICHAR(9889),TRUE,_xlfn.UNICHAR(9729)))</f>
        <v>☁</v>
      </c>
      <c r="F1800" t="str" cm="1">
        <f t="array" ref="F1800">IF($K1800="","",_xlfn.IFS($K1800=0,"Clear",$K1800&lt;=3,"Partly Cloudy",OR($K1800=45,$K1800=48),"Fog",AND($K1800&gt;=51,$K1800&lt;=67),"Drizzle",AND($K1800&gt;=71,$K1800&lt;=77),"Snow",AND($K1800&gt;=80,$K1800&lt;=82),"Rain Showers",AND($K1800&gt;=95,$K1800&lt;=99),"Thunderstorm",TRUE,"Cloudy"))</f>
        <v>Partly Cloudy</v>
      </c>
      <c r="G1800" s="3" cm="1">
        <f t="array" ref="G1800">IF($A1800="","",INDEX(OpenMeteoAPI[TemperatureC],ROWS($G$2:G1800)))</f>
        <v>26.9</v>
      </c>
      <c r="H1800" s="4" cm="1">
        <f t="array" ref="H1800">IF($A1800="","",INDEX(OpenMeteoAPI[RelativeHumidityPct],ROWS($H$2:H1800))/100)</f>
        <v>0.74</v>
      </c>
      <c r="I1800" s="4" cm="1">
        <f t="array" ref="I1800">IF($A1800="","",INDEX(OpenMeteoAPI[PrecipitationProbabilityPct],ROWS($I$2:I1800))/100)</f>
        <v>0.04</v>
      </c>
      <c r="J1800" s="3" cm="1">
        <f t="array" ref="J1800">IF($A1800="","",INDEX(OpenMeteoAPI[PrecipitationMM],ROWS($J$2:J1800)))</f>
        <v>0</v>
      </c>
      <c r="K1800" cm="1">
        <f t="array" ref="K1800">IF($A1800="","",INDEX(OpenMeteoAPI[WeatherCode],ROWS($K$2:K1800)))</f>
        <v>3</v>
      </c>
      <c r="L1800" s="3" cm="1">
        <f t="array" ref="L1800">IF($A1800="","",INDEX(OpenMeteoAPI[WindSpeedKMH],ROWS($L$2:L1800)))</f>
        <v>2.6</v>
      </c>
    </row>
    <row r="1801" spans="1:12">
      <c r="A1801" t="str" cm="1">
        <f t="array" ref="A1801">IFERROR(INDEX(OpenMeteoAPI[City],ROWS($A$2:A1801))&amp;", "&amp;INDEX(OpenMeteoAPI[CountryCode],ROWS($A$2:A1801)),"")</f>
        <v>Rome, IT</v>
      </c>
      <c r="B1801" t="str" cm="1">
        <f t="array" ref="B1801">IF($A1801="","",INDEX(OpenMeteoAPI[LocationID],ROWS($B$2:B1801)))</f>
        <v>IT-ROM</v>
      </c>
      <c r="C1801" s="5" cm="1">
        <f t="array" ref="C1801">IF($A1801="","",INDEX(OpenMeteoAPI[ForecastDateTime],ROWS($C$2:C1801)))</f>
        <v>46214.958333333336</v>
      </c>
      <c r="D1801" t="str">
        <f t="shared" si="28"/>
        <v>11PM</v>
      </c>
      <c r="E1801" t="str" cm="1">
        <f t="array" ref="E1801">IF($K1801="","",_xlfn.IFS($K1801=0,_xlfn.UNICHAR(9728),$K1801&lt;=3,_xlfn.UNICHAR(9729),OR($K1801=45,$K1801=48),"~",AND($K1801&gt;=51,$K1801&lt;=67),_xlfn.UNICHAR(9748),AND($K1801&gt;=71,$K1801&lt;=77),_xlfn.UNICHAR(10052),AND($K1801&gt;=80,$K1801&lt;=82),_xlfn.UNICHAR(9748),AND($K1801&gt;=95,$K1801&lt;=99),_xlfn.UNICHAR(9889),TRUE,_xlfn.UNICHAR(9729)))</f>
        <v>☁</v>
      </c>
      <c r="F1801" t="str" cm="1">
        <f t="array" ref="F1801">IF($K1801="","",_xlfn.IFS($K1801=0,"Clear",$K1801&lt;=3,"Partly Cloudy",OR($K1801=45,$K1801=48),"Fog",AND($K1801&gt;=51,$K1801&lt;=67),"Drizzle",AND($K1801&gt;=71,$K1801&lt;=77),"Snow",AND($K1801&gt;=80,$K1801&lt;=82),"Rain Showers",AND($K1801&gt;=95,$K1801&lt;=99),"Thunderstorm",TRUE,"Cloudy"))</f>
        <v>Partly Cloudy</v>
      </c>
      <c r="G1801" s="3" cm="1">
        <f t="array" ref="G1801">IF($A1801="","",INDEX(OpenMeteoAPI[TemperatureC],ROWS($G$2:G1801)))</f>
        <v>26.1</v>
      </c>
      <c r="H1801" s="4" cm="1">
        <f t="array" ref="H1801">IF($A1801="","",INDEX(OpenMeteoAPI[RelativeHumidityPct],ROWS($H$2:H1801))/100)</f>
        <v>0.79</v>
      </c>
      <c r="I1801" s="4" cm="1">
        <f t="array" ref="I1801">IF($A1801="","",INDEX(OpenMeteoAPI[PrecipitationProbabilityPct],ROWS($I$2:I1801))/100)</f>
        <v>0.03</v>
      </c>
      <c r="J1801" s="3" cm="1">
        <f t="array" ref="J1801">IF($A1801="","",INDEX(OpenMeteoAPI[PrecipitationMM],ROWS($J$2:J1801)))</f>
        <v>0</v>
      </c>
      <c r="K1801" cm="1">
        <f t="array" ref="K1801">IF($A1801="","",INDEX(OpenMeteoAPI[WeatherCode],ROWS($K$2:K1801)))</f>
        <v>3</v>
      </c>
      <c r="L1801" s="3" cm="1">
        <f t="array" ref="L1801">IF($A1801="","",INDEX(OpenMeteoAPI[WindSpeedKMH],ROWS($L$2:L1801)))</f>
        <v>0.7</v>
      </c>
    </row>
    <row r="1802" spans="1:12">
      <c r="A1802" t="str" cm="1">
        <f t="array" ref="A1802">IFERROR(INDEX(OpenMeteoAPI[City],ROWS($A$2:A1802))&amp;", "&amp;INDEX(OpenMeteoAPI[CountryCode],ROWS($A$2:A1802)),"")</f>
        <v>Rome, IT</v>
      </c>
      <c r="B1802" t="str" cm="1">
        <f t="array" ref="B1802">IF($A1802="","",INDEX(OpenMeteoAPI[LocationID],ROWS($B$2:B1802)))</f>
        <v>IT-ROM</v>
      </c>
      <c r="C1802" s="5" cm="1">
        <f t="array" ref="C1802">IF($A1802="","",INDEX(OpenMeteoAPI[ForecastDateTime],ROWS($C$2:C1802)))</f>
        <v>46215</v>
      </c>
      <c r="D1802" t="str">
        <f t="shared" si="28"/>
        <v>12AM</v>
      </c>
      <c r="E1802" t="str" cm="1">
        <f t="array" ref="E1802">IF($K1802="","",_xlfn.IFS($K1802=0,_xlfn.UNICHAR(9728),$K1802&lt;=3,_xlfn.UNICHAR(9729),OR($K1802=45,$K1802=48),"~",AND($K1802&gt;=51,$K1802&lt;=67),_xlfn.UNICHAR(9748),AND($K1802&gt;=71,$K1802&lt;=77),_xlfn.UNICHAR(10052),AND($K1802&gt;=80,$K1802&lt;=82),_xlfn.UNICHAR(9748),AND($K1802&gt;=95,$K1802&lt;=99),_xlfn.UNICHAR(9889),TRUE,_xlfn.UNICHAR(9729)))</f>
        <v>☁</v>
      </c>
      <c r="F1802" t="str" cm="1">
        <f t="array" ref="F1802">IF($K1802="","",_xlfn.IFS($K1802=0,"Clear",$K1802&lt;=3,"Partly Cloudy",OR($K1802=45,$K1802=48),"Fog",AND($K1802&gt;=51,$K1802&lt;=67),"Drizzle",AND($K1802&gt;=71,$K1802&lt;=77),"Snow",AND($K1802&gt;=80,$K1802&lt;=82),"Rain Showers",AND($K1802&gt;=95,$K1802&lt;=99),"Thunderstorm",TRUE,"Cloudy"))</f>
        <v>Partly Cloudy</v>
      </c>
      <c r="G1802" s="3" cm="1">
        <f t="array" ref="G1802">IF($A1802="","",INDEX(OpenMeteoAPI[TemperatureC],ROWS($G$2:G1802)))</f>
        <v>25.5</v>
      </c>
      <c r="H1802" s="4" cm="1">
        <f t="array" ref="H1802">IF($A1802="","",INDEX(OpenMeteoAPI[RelativeHumidityPct],ROWS($H$2:H1802))/100)</f>
        <v>0.81</v>
      </c>
      <c r="I1802" s="4" cm="1">
        <f t="array" ref="I1802">IF($A1802="","",INDEX(OpenMeteoAPI[PrecipitationProbabilityPct],ROWS($I$2:I1802))/100)</f>
        <v>0.02</v>
      </c>
      <c r="J1802" s="3" cm="1">
        <f t="array" ref="J1802">IF($A1802="","",INDEX(OpenMeteoAPI[PrecipitationMM],ROWS($J$2:J1802)))</f>
        <v>0</v>
      </c>
      <c r="K1802" cm="1">
        <f t="array" ref="K1802">IF($A1802="","",INDEX(OpenMeteoAPI[WeatherCode],ROWS($K$2:K1802)))</f>
        <v>3</v>
      </c>
      <c r="L1802" s="3" cm="1">
        <f t="array" ref="L1802">IF($A1802="","",INDEX(OpenMeteoAPI[WindSpeedKMH],ROWS($L$2:L1802)))</f>
        <v>2.5</v>
      </c>
    </row>
    <row r="1803" spans="1:12">
      <c r="A1803" t="str" cm="1">
        <f t="array" ref="A1803">IFERROR(INDEX(OpenMeteoAPI[City],ROWS($A$2:A1803))&amp;", "&amp;INDEX(OpenMeteoAPI[CountryCode],ROWS($A$2:A1803)),"")</f>
        <v>Rome, IT</v>
      </c>
      <c r="B1803" t="str" cm="1">
        <f t="array" ref="B1803">IF($A1803="","",INDEX(OpenMeteoAPI[LocationID],ROWS($B$2:B1803)))</f>
        <v>IT-ROM</v>
      </c>
      <c r="C1803" s="5" cm="1">
        <f t="array" ref="C1803">IF($A1803="","",INDEX(OpenMeteoAPI[ForecastDateTime],ROWS($C$2:C1803)))</f>
        <v>46215.041666666664</v>
      </c>
      <c r="D1803" t="str">
        <f t="shared" si="28"/>
        <v>1AM</v>
      </c>
      <c r="E1803" t="str" cm="1">
        <f t="array" ref="E1803">IF($K1803="","",_xlfn.IFS($K1803=0,_xlfn.UNICHAR(9728),$K1803&lt;=3,_xlfn.UNICHAR(9729),OR($K1803=45,$K1803=48),"~",AND($K1803&gt;=51,$K1803&lt;=67),_xlfn.UNICHAR(9748),AND($K1803&gt;=71,$K1803&lt;=77),_xlfn.UNICHAR(10052),AND($K1803&gt;=80,$K1803&lt;=82),_xlfn.UNICHAR(9748),AND($K1803&gt;=95,$K1803&lt;=99),_xlfn.UNICHAR(9889),TRUE,_xlfn.UNICHAR(9729)))</f>
        <v>☁</v>
      </c>
      <c r="F1803" t="str" cm="1">
        <f t="array" ref="F1803">IF($K1803="","",_xlfn.IFS($K1803=0,"Clear",$K1803&lt;=3,"Partly Cloudy",OR($K1803=45,$K1803=48),"Fog",AND($K1803&gt;=51,$K1803&lt;=67),"Drizzle",AND($K1803&gt;=71,$K1803&lt;=77),"Snow",AND($K1803&gt;=80,$K1803&lt;=82),"Rain Showers",AND($K1803&gt;=95,$K1803&lt;=99),"Thunderstorm",TRUE,"Cloudy"))</f>
        <v>Partly Cloudy</v>
      </c>
      <c r="G1803" s="3" cm="1">
        <f t="array" ref="G1803">IF($A1803="","",INDEX(OpenMeteoAPI[TemperatureC],ROWS($G$2:G1803)))</f>
        <v>25</v>
      </c>
      <c r="H1803" s="4" cm="1">
        <f t="array" ref="H1803">IF($A1803="","",INDEX(OpenMeteoAPI[RelativeHumidityPct],ROWS($H$2:H1803))/100)</f>
        <v>0.8</v>
      </c>
      <c r="I1803" s="4" cm="1">
        <f t="array" ref="I1803">IF($A1803="","",INDEX(OpenMeteoAPI[PrecipitationProbabilityPct],ROWS($I$2:I1803))/100)</f>
        <v>0.01</v>
      </c>
      <c r="J1803" s="3" cm="1">
        <f t="array" ref="J1803">IF($A1803="","",INDEX(OpenMeteoAPI[PrecipitationMM],ROWS($J$2:J1803)))</f>
        <v>0</v>
      </c>
      <c r="K1803" cm="1">
        <f t="array" ref="K1803">IF($A1803="","",INDEX(OpenMeteoAPI[WeatherCode],ROWS($K$2:K1803)))</f>
        <v>3</v>
      </c>
      <c r="L1803" s="3" cm="1">
        <f t="array" ref="L1803">IF($A1803="","",INDEX(OpenMeteoAPI[WindSpeedKMH],ROWS($L$2:L1803)))</f>
        <v>3.7</v>
      </c>
    </row>
    <row r="1804" spans="1:12">
      <c r="A1804" t="str" cm="1">
        <f t="array" ref="A1804">IFERROR(INDEX(OpenMeteoAPI[City],ROWS($A$2:A1804))&amp;", "&amp;INDEX(OpenMeteoAPI[CountryCode],ROWS($A$2:A1804)),"")</f>
        <v>Rome, IT</v>
      </c>
      <c r="B1804" t="str" cm="1">
        <f t="array" ref="B1804">IF($A1804="","",INDEX(OpenMeteoAPI[LocationID],ROWS($B$2:B1804)))</f>
        <v>IT-ROM</v>
      </c>
      <c r="C1804" s="5" cm="1">
        <f t="array" ref="C1804">IF($A1804="","",INDEX(OpenMeteoAPI[ForecastDateTime],ROWS($C$2:C1804)))</f>
        <v>46215.083333333336</v>
      </c>
      <c r="D1804" t="str">
        <f t="shared" si="28"/>
        <v>2AM</v>
      </c>
      <c r="E1804" t="str" cm="1">
        <f t="array" ref="E1804">IF($K1804="","",_xlfn.IFS($K1804=0,_xlfn.UNICHAR(9728),$K1804&lt;=3,_xlfn.UNICHAR(9729),OR($K1804=45,$K1804=48),"~",AND($K1804&gt;=51,$K1804&lt;=67),_xlfn.UNICHAR(9748),AND($K1804&gt;=71,$K1804&lt;=77),_xlfn.UNICHAR(10052),AND($K1804&gt;=80,$K1804&lt;=82),_xlfn.UNICHAR(9748),AND($K1804&gt;=95,$K1804&lt;=99),_xlfn.UNICHAR(9889),TRUE,_xlfn.UNICHAR(9729)))</f>
        <v>☁</v>
      </c>
      <c r="F1804" t="str" cm="1">
        <f t="array" ref="F1804">IF($K1804="","",_xlfn.IFS($K1804=0,"Clear",$K1804&lt;=3,"Partly Cloudy",OR($K1804=45,$K1804=48),"Fog",AND($K1804&gt;=51,$K1804&lt;=67),"Drizzle",AND($K1804&gt;=71,$K1804&lt;=77),"Snow",AND($K1804&gt;=80,$K1804&lt;=82),"Rain Showers",AND($K1804&gt;=95,$K1804&lt;=99),"Thunderstorm",TRUE,"Cloudy"))</f>
        <v>Partly Cloudy</v>
      </c>
      <c r="G1804" s="3" cm="1">
        <f t="array" ref="G1804">IF($A1804="","",INDEX(OpenMeteoAPI[TemperatureC],ROWS($G$2:G1804)))</f>
        <v>24.5</v>
      </c>
      <c r="H1804" s="4" cm="1">
        <f t="array" ref="H1804">IF($A1804="","",INDEX(OpenMeteoAPI[RelativeHumidityPct],ROWS($H$2:H1804))/100)</f>
        <v>0.81</v>
      </c>
      <c r="I1804" s="4" cm="1">
        <f t="array" ref="I1804">IF($A1804="","",INDEX(OpenMeteoAPI[PrecipitationProbabilityPct],ROWS($I$2:I1804))/100)</f>
        <v>0</v>
      </c>
      <c r="J1804" s="3" cm="1">
        <f t="array" ref="J1804">IF($A1804="","",INDEX(OpenMeteoAPI[PrecipitationMM],ROWS($J$2:J1804)))</f>
        <v>0</v>
      </c>
      <c r="K1804" cm="1">
        <f t="array" ref="K1804">IF($A1804="","",INDEX(OpenMeteoAPI[WeatherCode],ROWS($K$2:K1804)))</f>
        <v>3</v>
      </c>
      <c r="L1804" s="3" cm="1">
        <f t="array" ref="L1804">IF($A1804="","",INDEX(OpenMeteoAPI[WindSpeedKMH],ROWS($L$2:L1804)))</f>
        <v>4.3</v>
      </c>
    </row>
    <row r="1805" spans="1:12">
      <c r="A1805" t="str" cm="1">
        <f t="array" ref="A1805">IFERROR(INDEX(OpenMeteoAPI[City],ROWS($A$2:A1805))&amp;", "&amp;INDEX(OpenMeteoAPI[CountryCode],ROWS($A$2:A1805)),"")</f>
        <v>Rome, IT</v>
      </c>
      <c r="B1805" t="str" cm="1">
        <f t="array" ref="B1805">IF($A1805="","",INDEX(OpenMeteoAPI[LocationID],ROWS($B$2:B1805)))</f>
        <v>IT-ROM</v>
      </c>
      <c r="C1805" s="5" cm="1">
        <f t="array" ref="C1805">IF($A1805="","",INDEX(OpenMeteoAPI[ForecastDateTime],ROWS($C$2:C1805)))</f>
        <v>46215.125</v>
      </c>
      <c r="D1805" t="str">
        <f t="shared" si="28"/>
        <v>3AM</v>
      </c>
      <c r="E1805" t="str" cm="1">
        <f t="array" ref="E1805">IF($K1805="","",_xlfn.IFS($K1805=0,_xlfn.UNICHAR(9728),$K1805&lt;=3,_xlfn.UNICHAR(9729),OR($K1805=45,$K1805=48),"~",AND($K1805&gt;=51,$K1805&lt;=67),_xlfn.UNICHAR(9748),AND($K1805&gt;=71,$K1805&lt;=77),_xlfn.UNICHAR(10052),AND($K1805&gt;=80,$K1805&lt;=82),_xlfn.UNICHAR(9748),AND($K1805&gt;=95,$K1805&lt;=99),_xlfn.UNICHAR(9889),TRUE,_xlfn.UNICHAR(9729)))</f>
        <v>☁</v>
      </c>
      <c r="F1805" t="str" cm="1">
        <f t="array" ref="F1805">IF($K1805="","",_xlfn.IFS($K1805=0,"Clear",$K1805&lt;=3,"Partly Cloudy",OR($K1805=45,$K1805=48),"Fog",AND($K1805&gt;=51,$K1805&lt;=67),"Drizzle",AND($K1805&gt;=71,$K1805&lt;=77),"Snow",AND($K1805&gt;=80,$K1805&lt;=82),"Rain Showers",AND($K1805&gt;=95,$K1805&lt;=99),"Thunderstorm",TRUE,"Cloudy"))</f>
        <v>Partly Cloudy</v>
      </c>
      <c r="G1805" s="3" cm="1">
        <f t="array" ref="G1805">IF($A1805="","",INDEX(OpenMeteoAPI[TemperatureC],ROWS($G$2:G1805)))</f>
        <v>23.9</v>
      </c>
      <c r="H1805" s="4" cm="1">
        <f t="array" ref="H1805">IF($A1805="","",INDEX(OpenMeteoAPI[RelativeHumidityPct],ROWS($H$2:H1805))/100)</f>
        <v>0.84</v>
      </c>
      <c r="I1805" s="4" cm="1">
        <f t="array" ref="I1805">IF($A1805="","",INDEX(OpenMeteoAPI[PrecipitationProbabilityPct],ROWS($I$2:I1805))/100)</f>
        <v>0</v>
      </c>
      <c r="J1805" s="3" cm="1">
        <f t="array" ref="J1805">IF($A1805="","",INDEX(OpenMeteoAPI[PrecipitationMM],ROWS($J$2:J1805)))</f>
        <v>0</v>
      </c>
      <c r="K1805" cm="1">
        <f t="array" ref="K1805">IF($A1805="","",INDEX(OpenMeteoAPI[WeatherCode],ROWS($K$2:K1805)))</f>
        <v>1</v>
      </c>
      <c r="L1805" s="3" cm="1">
        <f t="array" ref="L1805">IF($A1805="","",INDEX(OpenMeteoAPI[WindSpeedKMH],ROWS($L$2:L1805)))</f>
        <v>3.9</v>
      </c>
    </row>
    <row r="1806" spans="1:12">
      <c r="A1806" t="str" cm="1">
        <f t="array" ref="A1806">IFERROR(INDEX(OpenMeteoAPI[City],ROWS($A$2:A1806))&amp;", "&amp;INDEX(OpenMeteoAPI[CountryCode],ROWS($A$2:A1806)),"")</f>
        <v>Rome, IT</v>
      </c>
      <c r="B1806" t="str" cm="1">
        <f t="array" ref="B1806">IF($A1806="","",INDEX(OpenMeteoAPI[LocationID],ROWS($B$2:B1806)))</f>
        <v>IT-ROM</v>
      </c>
      <c r="C1806" s="5" cm="1">
        <f t="array" ref="C1806">IF($A1806="","",INDEX(OpenMeteoAPI[ForecastDateTime],ROWS($C$2:C1806)))</f>
        <v>46215.166666666664</v>
      </c>
      <c r="D1806" t="str">
        <f t="shared" si="28"/>
        <v>4AM</v>
      </c>
      <c r="E1806" t="str" cm="1">
        <f t="array" ref="E1806">IF($K1806="","",_xlfn.IFS($K1806=0,_xlfn.UNICHAR(9728),$K1806&lt;=3,_xlfn.UNICHAR(9729),OR($K1806=45,$K1806=48),"~",AND($K1806&gt;=51,$K1806&lt;=67),_xlfn.UNICHAR(9748),AND($K1806&gt;=71,$K1806&lt;=77),_xlfn.UNICHAR(10052),AND($K1806&gt;=80,$K1806&lt;=82),_xlfn.UNICHAR(9748),AND($K1806&gt;=95,$K1806&lt;=99),_xlfn.UNICHAR(9889),TRUE,_xlfn.UNICHAR(9729)))</f>
        <v>☁</v>
      </c>
      <c r="F1806" t="str" cm="1">
        <f t="array" ref="F1806">IF($K1806="","",_xlfn.IFS($K1806=0,"Clear",$K1806&lt;=3,"Partly Cloudy",OR($K1806=45,$K1806=48),"Fog",AND($K1806&gt;=51,$K1806&lt;=67),"Drizzle",AND($K1806&gt;=71,$K1806&lt;=77),"Snow",AND($K1806&gt;=80,$K1806&lt;=82),"Rain Showers",AND($K1806&gt;=95,$K1806&lt;=99),"Thunderstorm",TRUE,"Cloudy"))</f>
        <v>Partly Cloudy</v>
      </c>
      <c r="G1806" s="3" cm="1">
        <f t="array" ref="G1806">IF($A1806="","",INDEX(OpenMeteoAPI[TemperatureC],ROWS($G$2:G1806)))</f>
        <v>23.2</v>
      </c>
      <c r="H1806" s="4" cm="1">
        <f t="array" ref="H1806">IF($A1806="","",INDEX(OpenMeteoAPI[RelativeHumidityPct],ROWS($H$2:H1806))/100)</f>
        <v>0.88</v>
      </c>
      <c r="I1806" s="4" cm="1">
        <f t="array" ref="I1806">IF($A1806="","",INDEX(OpenMeteoAPI[PrecipitationProbabilityPct],ROWS($I$2:I1806))/100)</f>
        <v>0</v>
      </c>
      <c r="J1806" s="3" cm="1">
        <f t="array" ref="J1806">IF($A1806="","",INDEX(OpenMeteoAPI[PrecipitationMM],ROWS($J$2:J1806)))</f>
        <v>0</v>
      </c>
      <c r="K1806" cm="1">
        <f t="array" ref="K1806">IF($A1806="","",INDEX(OpenMeteoAPI[WeatherCode],ROWS($K$2:K1806)))</f>
        <v>1</v>
      </c>
      <c r="L1806" s="3" cm="1">
        <f t="array" ref="L1806">IF($A1806="","",INDEX(OpenMeteoAPI[WindSpeedKMH],ROWS($L$2:L1806)))</f>
        <v>3.1</v>
      </c>
    </row>
    <row r="1807" spans="1:12">
      <c r="A1807" t="str" cm="1">
        <f t="array" ref="A1807">IFERROR(INDEX(OpenMeteoAPI[City],ROWS($A$2:A1807))&amp;", "&amp;INDEX(OpenMeteoAPI[CountryCode],ROWS($A$2:A1807)),"")</f>
        <v>Rome, IT</v>
      </c>
      <c r="B1807" t="str" cm="1">
        <f t="array" ref="B1807">IF($A1807="","",INDEX(OpenMeteoAPI[LocationID],ROWS($B$2:B1807)))</f>
        <v>IT-ROM</v>
      </c>
      <c r="C1807" s="5" cm="1">
        <f t="array" ref="C1807">IF($A1807="","",INDEX(OpenMeteoAPI[ForecastDateTime],ROWS($C$2:C1807)))</f>
        <v>46215.208333333336</v>
      </c>
      <c r="D1807" t="str">
        <f t="shared" si="28"/>
        <v>5AM</v>
      </c>
      <c r="E1807" t="str" cm="1">
        <f t="array" ref="E1807">IF($K1807="","",_xlfn.IFS($K1807=0,_xlfn.UNICHAR(9728),$K1807&lt;=3,_xlfn.UNICHAR(9729),OR($K1807=45,$K1807=48),"~",AND($K1807&gt;=51,$K1807&lt;=67),_xlfn.UNICHAR(9748),AND($K1807&gt;=71,$K1807&lt;=77),_xlfn.UNICHAR(10052),AND($K1807&gt;=80,$K1807&lt;=82),_xlfn.UNICHAR(9748),AND($K1807&gt;=95,$K1807&lt;=99),_xlfn.UNICHAR(9889),TRUE,_xlfn.UNICHAR(9729)))</f>
        <v>☁</v>
      </c>
      <c r="F1807" t="str" cm="1">
        <f t="array" ref="F1807">IF($K1807="","",_xlfn.IFS($K1807=0,"Clear",$K1807&lt;=3,"Partly Cloudy",OR($K1807=45,$K1807=48),"Fog",AND($K1807&gt;=51,$K1807&lt;=67),"Drizzle",AND($K1807&gt;=71,$K1807&lt;=77),"Snow",AND($K1807&gt;=80,$K1807&lt;=82),"Rain Showers",AND($K1807&gt;=95,$K1807&lt;=99),"Thunderstorm",TRUE,"Cloudy"))</f>
        <v>Partly Cloudy</v>
      </c>
      <c r="G1807" s="3" cm="1">
        <f t="array" ref="G1807">IF($A1807="","",INDEX(OpenMeteoAPI[TemperatureC],ROWS($G$2:G1807)))</f>
        <v>22.9</v>
      </c>
      <c r="H1807" s="4" cm="1">
        <f t="array" ref="H1807">IF($A1807="","",INDEX(OpenMeteoAPI[RelativeHumidityPct],ROWS($H$2:H1807))/100)</f>
        <v>0.9</v>
      </c>
      <c r="I1807" s="4" cm="1">
        <f t="array" ref="I1807">IF($A1807="","",INDEX(OpenMeteoAPI[PrecipitationProbabilityPct],ROWS($I$2:I1807))/100)</f>
        <v>0</v>
      </c>
      <c r="J1807" s="3" cm="1">
        <f t="array" ref="J1807">IF($A1807="","",INDEX(OpenMeteoAPI[PrecipitationMM],ROWS($J$2:J1807)))</f>
        <v>0</v>
      </c>
      <c r="K1807" cm="1">
        <f t="array" ref="K1807">IF($A1807="","",INDEX(OpenMeteoAPI[WeatherCode],ROWS($K$2:K1807)))</f>
        <v>1</v>
      </c>
      <c r="L1807" s="3" cm="1">
        <f t="array" ref="L1807">IF($A1807="","",INDEX(OpenMeteoAPI[WindSpeedKMH],ROWS($L$2:L1807)))</f>
        <v>2.7</v>
      </c>
    </row>
    <row r="1808" spans="1:12">
      <c r="A1808" t="str" cm="1">
        <f t="array" ref="A1808">IFERROR(INDEX(OpenMeteoAPI[City],ROWS($A$2:A1808))&amp;", "&amp;INDEX(OpenMeteoAPI[CountryCode],ROWS($A$2:A1808)),"")</f>
        <v>Rome, IT</v>
      </c>
      <c r="B1808" t="str" cm="1">
        <f t="array" ref="B1808">IF($A1808="","",INDEX(OpenMeteoAPI[LocationID],ROWS($B$2:B1808)))</f>
        <v>IT-ROM</v>
      </c>
      <c r="C1808" s="5" cm="1">
        <f t="array" ref="C1808">IF($A1808="","",INDEX(OpenMeteoAPI[ForecastDateTime],ROWS($C$2:C1808)))</f>
        <v>46215.25</v>
      </c>
      <c r="D1808" t="str">
        <f t="shared" si="28"/>
        <v>6AM</v>
      </c>
      <c r="E1808" t="str" cm="1">
        <f t="array" ref="E1808">IF($K1808="","",_xlfn.IFS($K1808=0,_xlfn.UNICHAR(9728),$K1808&lt;=3,_xlfn.UNICHAR(9729),OR($K1808=45,$K1808=48),"~",AND($K1808&gt;=51,$K1808&lt;=67),_xlfn.UNICHAR(9748),AND($K1808&gt;=71,$K1808&lt;=77),_xlfn.UNICHAR(10052),AND($K1808&gt;=80,$K1808&lt;=82),_xlfn.UNICHAR(9748),AND($K1808&gt;=95,$K1808&lt;=99),_xlfn.UNICHAR(9889),TRUE,_xlfn.UNICHAR(9729)))</f>
        <v>☀</v>
      </c>
      <c r="F1808" t="str" cm="1">
        <f t="array" ref="F1808">IF($K1808="","",_xlfn.IFS($K1808=0,"Clear",$K1808&lt;=3,"Partly Cloudy",OR($K1808=45,$K1808=48),"Fog",AND($K1808&gt;=51,$K1808&lt;=67),"Drizzle",AND($K1808&gt;=71,$K1808&lt;=77),"Snow",AND($K1808&gt;=80,$K1808&lt;=82),"Rain Showers",AND($K1808&gt;=95,$K1808&lt;=99),"Thunderstorm",TRUE,"Cloudy"))</f>
        <v>Clear</v>
      </c>
      <c r="G1808" s="3" cm="1">
        <f t="array" ref="G1808">IF($A1808="","",INDEX(OpenMeteoAPI[TemperatureC],ROWS($G$2:G1808)))</f>
        <v>22.8</v>
      </c>
      <c r="H1808" s="4" cm="1">
        <f t="array" ref="H1808">IF($A1808="","",INDEX(OpenMeteoAPI[RelativeHumidityPct],ROWS($H$2:H1808))/100)</f>
        <v>0.9</v>
      </c>
      <c r="I1808" s="4" cm="1">
        <f t="array" ref="I1808">IF($A1808="","",INDEX(OpenMeteoAPI[PrecipitationProbabilityPct],ROWS($I$2:I1808))/100)</f>
        <v>0</v>
      </c>
      <c r="J1808" s="3" cm="1">
        <f t="array" ref="J1808">IF($A1808="","",INDEX(OpenMeteoAPI[PrecipitationMM],ROWS($J$2:J1808)))</f>
        <v>0</v>
      </c>
      <c r="K1808" cm="1">
        <f t="array" ref="K1808">IF($A1808="","",INDEX(OpenMeteoAPI[WeatherCode],ROWS($K$2:K1808)))</f>
        <v>0</v>
      </c>
      <c r="L1808" s="3" cm="1">
        <f t="array" ref="L1808">IF($A1808="","",INDEX(OpenMeteoAPI[WindSpeedKMH],ROWS($L$2:L1808)))</f>
        <v>3.6</v>
      </c>
    </row>
    <row r="1809" spans="1:12">
      <c r="A1809" t="str" cm="1">
        <f t="array" ref="A1809">IFERROR(INDEX(OpenMeteoAPI[City],ROWS($A$2:A1809))&amp;", "&amp;INDEX(OpenMeteoAPI[CountryCode],ROWS($A$2:A1809)),"")</f>
        <v>Rome, IT</v>
      </c>
      <c r="B1809" t="str" cm="1">
        <f t="array" ref="B1809">IF($A1809="","",INDEX(OpenMeteoAPI[LocationID],ROWS($B$2:B1809)))</f>
        <v>IT-ROM</v>
      </c>
      <c r="C1809" s="5" cm="1">
        <f t="array" ref="C1809">IF($A1809="","",INDEX(OpenMeteoAPI[ForecastDateTime],ROWS($C$2:C1809)))</f>
        <v>46215.291666666664</v>
      </c>
      <c r="D1809" t="str">
        <f t="shared" si="28"/>
        <v>7AM</v>
      </c>
      <c r="E1809" t="str" cm="1">
        <f t="array" ref="E1809">IF($K1809="","",_xlfn.IFS($K1809=0,_xlfn.UNICHAR(9728),$K1809&lt;=3,_xlfn.UNICHAR(9729),OR($K1809=45,$K1809=48),"~",AND($K1809&gt;=51,$K1809&lt;=67),_xlfn.UNICHAR(9748),AND($K1809&gt;=71,$K1809&lt;=77),_xlfn.UNICHAR(10052),AND($K1809&gt;=80,$K1809&lt;=82),_xlfn.UNICHAR(9748),AND($K1809&gt;=95,$K1809&lt;=99),_xlfn.UNICHAR(9889),TRUE,_xlfn.UNICHAR(9729)))</f>
        <v>☀</v>
      </c>
      <c r="F1809" t="str" cm="1">
        <f t="array" ref="F1809">IF($K1809="","",_xlfn.IFS($K1809=0,"Clear",$K1809&lt;=3,"Partly Cloudy",OR($K1809=45,$K1809=48),"Fog",AND($K1809&gt;=51,$K1809&lt;=67),"Drizzle",AND($K1809&gt;=71,$K1809&lt;=77),"Snow",AND($K1809&gt;=80,$K1809&lt;=82),"Rain Showers",AND($K1809&gt;=95,$K1809&lt;=99),"Thunderstorm",TRUE,"Cloudy"))</f>
        <v>Clear</v>
      </c>
      <c r="G1809" s="3" cm="1">
        <f t="array" ref="G1809">IF($A1809="","",INDEX(OpenMeteoAPI[TemperatureC],ROWS($G$2:G1809)))</f>
        <v>23</v>
      </c>
      <c r="H1809" s="4" cm="1">
        <f t="array" ref="H1809">IF($A1809="","",INDEX(OpenMeteoAPI[RelativeHumidityPct],ROWS($H$2:H1809))/100)</f>
        <v>0.88</v>
      </c>
      <c r="I1809" s="4" cm="1">
        <f t="array" ref="I1809">IF($A1809="","",INDEX(OpenMeteoAPI[PrecipitationProbabilityPct],ROWS($I$2:I1809))/100)</f>
        <v>0</v>
      </c>
      <c r="J1809" s="3" cm="1">
        <f t="array" ref="J1809">IF($A1809="","",INDEX(OpenMeteoAPI[PrecipitationMM],ROWS($J$2:J1809)))</f>
        <v>0</v>
      </c>
      <c r="K1809" cm="1">
        <f t="array" ref="K1809">IF($A1809="","",INDEX(OpenMeteoAPI[WeatherCode],ROWS($K$2:K1809)))</f>
        <v>0</v>
      </c>
      <c r="L1809" s="3" cm="1">
        <f t="array" ref="L1809">IF($A1809="","",INDEX(OpenMeteoAPI[WindSpeedKMH],ROWS($L$2:L1809)))</f>
        <v>5.4</v>
      </c>
    </row>
    <row r="1810" spans="1:12">
      <c r="A1810" t="str" cm="1">
        <f t="array" ref="A1810">IFERROR(INDEX(OpenMeteoAPI[City],ROWS($A$2:A1810))&amp;", "&amp;INDEX(OpenMeteoAPI[CountryCode],ROWS($A$2:A1810)),"")</f>
        <v>Rome, IT</v>
      </c>
      <c r="B1810" t="str" cm="1">
        <f t="array" ref="B1810">IF($A1810="","",INDEX(OpenMeteoAPI[LocationID],ROWS($B$2:B1810)))</f>
        <v>IT-ROM</v>
      </c>
      <c r="C1810" s="5" cm="1">
        <f t="array" ref="C1810">IF($A1810="","",INDEX(OpenMeteoAPI[ForecastDateTime],ROWS($C$2:C1810)))</f>
        <v>46215.333333333336</v>
      </c>
      <c r="D1810" t="str">
        <f t="shared" si="28"/>
        <v>8AM</v>
      </c>
      <c r="E1810" t="str" cm="1">
        <f t="array" ref="E1810">IF($K1810="","",_xlfn.IFS($K1810=0,_xlfn.UNICHAR(9728),$K1810&lt;=3,_xlfn.UNICHAR(9729),OR($K1810=45,$K1810=48),"~",AND($K1810&gt;=51,$K1810&lt;=67),_xlfn.UNICHAR(9748),AND($K1810&gt;=71,$K1810&lt;=77),_xlfn.UNICHAR(10052),AND($K1810&gt;=80,$K1810&lt;=82),_xlfn.UNICHAR(9748),AND($K1810&gt;=95,$K1810&lt;=99),_xlfn.UNICHAR(9889),TRUE,_xlfn.UNICHAR(9729)))</f>
        <v>☀</v>
      </c>
      <c r="F1810" t="str" cm="1">
        <f t="array" ref="F1810">IF($K1810="","",_xlfn.IFS($K1810=0,"Clear",$K1810&lt;=3,"Partly Cloudy",OR($K1810=45,$K1810=48),"Fog",AND($K1810&gt;=51,$K1810&lt;=67),"Drizzle",AND($K1810&gt;=71,$K1810&lt;=77),"Snow",AND($K1810&gt;=80,$K1810&lt;=82),"Rain Showers",AND($K1810&gt;=95,$K1810&lt;=99),"Thunderstorm",TRUE,"Cloudy"))</f>
        <v>Clear</v>
      </c>
      <c r="G1810" s="3" cm="1">
        <f t="array" ref="G1810">IF($A1810="","",INDEX(OpenMeteoAPI[TemperatureC],ROWS($G$2:G1810)))</f>
        <v>24</v>
      </c>
      <c r="H1810" s="4" cm="1">
        <f t="array" ref="H1810">IF($A1810="","",INDEX(OpenMeteoAPI[RelativeHumidityPct],ROWS($H$2:H1810))/100)</f>
        <v>0.82</v>
      </c>
      <c r="I1810" s="4" cm="1">
        <f t="array" ref="I1810">IF($A1810="","",INDEX(OpenMeteoAPI[PrecipitationProbabilityPct],ROWS($I$2:I1810))/100)</f>
        <v>0</v>
      </c>
      <c r="J1810" s="3" cm="1">
        <f t="array" ref="J1810">IF($A1810="","",INDEX(OpenMeteoAPI[PrecipitationMM],ROWS($J$2:J1810)))</f>
        <v>0</v>
      </c>
      <c r="K1810" cm="1">
        <f t="array" ref="K1810">IF($A1810="","",INDEX(OpenMeteoAPI[WeatherCode],ROWS($K$2:K1810)))</f>
        <v>0</v>
      </c>
      <c r="L1810" s="3" cm="1">
        <f t="array" ref="L1810">IF($A1810="","",INDEX(OpenMeteoAPI[WindSpeedKMH],ROWS($L$2:L1810)))</f>
        <v>5.9</v>
      </c>
    </row>
    <row r="1811" spans="1:12">
      <c r="A1811" t="str" cm="1">
        <f t="array" ref="A1811">IFERROR(INDEX(OpenMeteoAPI[City],ROWS($A$2:A1811))&amp;", "&amp;INDEX(OpenMeteoAPI[CountryCode],ROWS($A$2:A1811)),"")</f>
        <v>Rome, IT</v>
      </c>
      <c r="B1811" t="str" cm="1">
        <f t="array" ref="B1811">IF($A1811="","",INDEX(OpenMeteoAPI[LocationID],ROWS($B$2:B1811)))</f>
        <v>IT-ROM</v>
      </c>
      <c r="C1811" s="5" cm="1">
        <f t="array" ref="C1811">IF($A1811="","",INDEX(OpenMeteoAPI[ForecastDateTime],ROWS($C$2:C1811)))</f>
        <v>46215.375</v>
      </c>
      <c r="D1811" t="str">
        <f t="shared" si="28"/>
        <v>9AM</v>
      </c>
      <c r="E1811" t="str" cm="1">
        <f t="array" ref="E1811">IF($K1811="","",_xlfn.IFS($K1811=0,_xlfn.UNICHAR(9728),$K1811&lt;=3,_xlfn.UNICHAR(9729),OR($K1811=45,$K1811=48),"~",AND($K1811&gt;=51,$K1811&lt;=67),_xlfn.UNICHAR(9748),AND($K1811&gt;=71,$K1811&lt;=77),_xlfn.UNICHAR(10052),AND($K1811&gt;=80,$K1811&lt;=82),_xlfn.UNICHAR(9748),AND($K1811&gt;=95,$K1811&lt;=99),_xlfn.UNICHAR(9889),TRUE,_xlfn.UNICHAR(9729)))</f>
        <v>☀</v>
      </c>
      <c r="F1811" t="str" cm="1">
        <f t="array" ref="F1811">IF($K1811="","",_xlfn.IFS($K1811=0,"Clear",$K1811&lt;=3,"Partly Cloudy",OR($K1811=45,$K1811=48),"Fog",AND($K1811&gt;=51,$K1811&lt;=67),"Drizzle",AND($K1811&gt;=71,$K1811&lt;=77),"Snow",AND($K1811&gt;=80,$K1811&lt;=82),"Rain Showers",AND($K1811&gt;=95,$K1811&lt;=99),"Thunderstorm",TRUE,"Cloudy"))</f>
        <v>Clear</v>
      </c>
      <c r="G1811" s="3" cm="1">
        <f t="array" ref="G1811">IF($A1811="","",INDEX(OpenMeteoAPI[TemperatureC],ROWS($G$2:G1811)))</f>
        <v>26.3</v>
      </c>
      <c r="H1811" s="4" cm="1">
        <f t="array" ref="H1811">IF($A1811="","",INDEX(OpenMeteoAPI[RelativeHumidityPct],ROWS($H$2:H1811))/100)</f>
        <v>0.68</v>
      </c>
      <c r="I1811" s="4" cm="1">
        <f t="array" ref="I1811">IF($A1811="","",INDEX(OpenMeteoAPI[PrecipitationProbabilityPct],ROWS($I$2:I1811))/100)</f>
        <v>0</v>
      </c>
      <c r="J1811" s="3" cm="1">
        <f t="array" ref="J1811">IF($A1811="","",INDEX(OpenMeteoAPI[PrecipitationMM],ROWS($J$2:J1811)))</f>
        <v>0</v>
      </c>
      <c r="K1811" cm="1">
        <f t="array" ref="K1811">IF($A1811="","",INDEX(OpenMeteoAPI[WeatherCode],ROWS($K$2:K1811)))</f>
        <v>0</v>
      </c>
      <c r="L1811" s="3" cm="1">
        <f t="array" ref="L1811">IF($A1811="","",INDEX(OpenMeteoAPI[WindSpeedKMH],ROWS($L$2:L1811)))</f>
        <v>5.0999999999999996</v>
      </c>
    </row>
    <row r="1812" spans="1:12">
      <c r="A1812" t="str" cm="1">
        <f t="array" ref="A1812">IFERROR(INDEX(OpenMeteoAPI[City],ROWS($A$2:A1812))&amp;", "&amp;INDEX(OpenMeteoAPI[CountryCode],ROWS($A$2:A1812)),"")</f>
        <v>Rome, IT</v>
      </c>
      <c r="B1812" t="str" cm="1">
        <f t="array" ref="B1812">IF($A1812="","",INDEX(OpenMeteoAPI[LocationID],ROWS($B$2:B1812)))</f>
        <v>IT-ROM</v>
      </c>
      <c r="C1812" s="5" cm="1">
        <f t="array" ref="C1812">IF($A1812="","",INDEX(OpenMeteoAPI[ForecastDateTime],ROWS($C$2:C1812)))</f>
        <v>46215.416666666664</v>
      </c>
      <c r="D1812" t="str">
        <f t="shared" si="28"/>
        <v>10AM</v>
      </c>
      <c r="E1812" t="str" cm="1">
        <f t="array" ref="E1812">IF($K1812="","",_xlfn.IFS($K1812=0,_xlfn.UNICHAR(9728),$K1812&lt;=3,_xlfn.UNICHAR(9729),OR($K1812=45,$K1812=48),"~",AND($K1812&gt;=51,$K1812&lt;=67),_xlfn.UNICHAR(9748),AND($K1812&gt;=71,$K1812&lt;=77),_xlfn.UNICHAR(10052),AND($K1812&gt;=80,$K1812&lt;=82),_xlfn.UNICHAR(9748),AND($K1812&gt;=95,$K1812&lt;=99),_xlfn.UNICHAR(9889),TRUE,_xlfn.UNICHAR(9729)))</f>
        <v>☀</v>
      </c>
      <c r="F1812" t="str" cm="1">
        <f t="array" ref="F1812">IF($K1812="","",_xlfn.IFS($K1812=0,"Clear",$K1812&lt;=3,"Partly Cloudy",OR($K1812=45,$K1812=48),"Fog",AND($K1812&gt;=51,$K1812&lt;=67),"Drizzle",AND($K1812&gt;=71,$K1812&lt;=77),"Snow",AND($K1812&gt;=80,$K1812&lt;=82),"Rain Showers",AND($K1812&gt;=95,$K1812&lt;=99),"Thunderstorm",TRUE,"Cloudy"))</f>
        <v>Clear</v>
      </c>
      <c r="G1812" s="3" cm="1">
        <f t="array" ref="G1812">IF($A1812="","",INDEX(OpenMeteoAPI[TemperatureC],ROWS($G$2:G1812)))</f>
        <v>29.4</v>
      </c>
      <c r="H1812" s="4" cm="1">
        <f t="array" ref="H1812">IF($A1812="","",INDEX(OpenMeteoAPI[RelativeHumidityPct],ROWS($H$2:H1812))/100)</f>
        <v>0.5</v>
      </c>
      <c r="I1812" s="4" cm="1">
        <f t="array" ref="I1812">IF($A1812="","",INDEX(OpenMeteoAPI[PrecipitationProbabilityPct],ROWS($I$2:I1812))/100)</f>
        <v>0.01</v>
      </c>
      <c r="J1812" s="3" cm="1">
        <f t="array" ref="J1812">IF($A1812="","",INDEX(OpenMeteoAPI[PrecipitationMM],ROWS($J$2:J1812)))</f>
        <v>0</v>
      </c>
      <c r="K1812" cm="1">
        <f t="array" ref="K1812">IF($A1812="","",INDEX(OpenMeteoAPI[WeatherCode],ROWS($K$2:K1812)))</f>
        <v>0</v>
      </c>
      <c r="L1812" s="3" cm="1">
        <f t="array" ref="L1812">IF($A1812="","",INDEX(OpenMeteoAPI[WindSpeedKMH],ROWS($L$2:L1812)))</f>
        <v>3.8</v>
      </c>
    </row>
    <row r="1813" spans="1:12">
      <c r="A1813" t="str" cm="1">
        <f t="array" ref="A1813">IFERROR(INDEX(OpenMeteoAPI[City],ROWS($A$2:A1813))&amp;", "&amp;INDEX(OpenMeteoAPI[CountryCode],ROWS($A$2:A1813)),"")</f>
        <v>Rome, IT</v>
      </c>
      <c r="B1813" t="str" cm="1">
        <f t="array" ref="B1813">IF($A1813="","",INDEX(OpenMeteoAPI[LocationID],ROWS($B$2:B1813)))</f>
        <v>IT-ROM</v>
      </c>
      <c r="C1813" s="5" cm="1">
        <f t="array" ref="C1813">IF($A1813="","",INDEX(OpenMeteoAPI[ForecastDateTime],ROWS($C$2:C1813)))</f>
        <v>46215.458333333336</v>
      </c>
      <c r="D1813" t="str">
        <f t="shared" si="28"/>
        <v>11AM</v>
      </c>
      <c r="E1813" t="str" cm="1">
        <f t="array" ref="E1813">IF($K1813="","",_xlfn.IFS($K1813=0,_xlfn.UNICHAR(9728),$K1813&lt;=3,_xlfn.UNICHAR(9729),OR($K1813=45,$K1813=48),"~",AND($K1813&gt;=51,$K1813&lt;=67),_xlfn.UNICHAR(9748),AND($K1813&gt;=71,$K1813&lt;=77),_xlfn.UNICHAR(10052),AND($K1813&gt;=80,$K1813&lt;=82),_xlfn.UNICHAR(9748),AND($K1813&gt;=95,$K1813&lt;=99),_xlfn.UNICHAR(9889),TRUE,_xlfn.UNICHAR(9729)))</f>
        <v>☀</v>
      </c>
      <c r="F1813" t="str" cm="1">
        <f t="array" ref="F1813">IF($K1813="","",_xlfn.IFS($K1813=0,"Clear",$K1813&lt;=3,"Partly Cloudy",OR($K1813=45,$K1813=48),"Fog",AND($K1813&gt;=51,$K1813&lt;=67),"Drizzle",AND($K1813&gt;=71,$K1813&lt;=77),"Snow",AND($K1813&gt;=80,$K1813&lt;=82),"Rain Showers",AND($K1813&gt;=95,$K1813&lt;=99),"Thunderstorm",TRUE,"Cloudy"))</f>
        <v>Clear</v>
      </c>
      <c r="G1813" s="3" cm="1">
        <f t="array" ref="G1813">IF($A1813="","",INDEX(OpenMeteoAPI[TemperatureC],ROWS($G$2:G1813)))</f>
        <v>31.9</v>
      </c>
      <c r="H1813" s="4" cm="1">
        <f t="array" ref="H1813">IF($A1813="","",INDEX(OpenMeteoAPI[RelativeHumidityPct],ROWS($H$2:H1813))/100)</f>
        <v>0.37</v>
      </c>
      <c r="I1813" s="4" cm="1">
        <f t="array" ref="I1813">IF($A1813="","",INDEX(OpenMeteoAPI[PrecipitationProbabilityPct],ROWS($I$2:I1813))/100)</f>
        <v>0.02</v>
      </c>
      <c r="J1813" s="3" cm="1">
        <f t="array" ref="J1813">IF($A1813="","",INDEX(OpenMeteoAPI[PrecipitationMM],ROWS($J$2:J1813)))</f>
        <v>0</v>
      </c>
      <c r="K1813" cm="1">
        <f t="array" ref="K1813">IF($A1813="","",INDEX(OpenMeteoAPI[WeatherCode],ROWS($K$2:K1813)))</f>
        <v>0</v>
      </c>
      <c r="L1813" s="3" cm="1">
        <f t="array" ref="L1813">IF($A1813="","",INDEX(OpenMeteoAPI[WindSpeedKMH],ROWS($L$2:L1813)))</f>
        <v>3.7</v>
      </c>
    </row>
    <row r="1814" spans="1:12">
      <c r="A1814" t="str" cm="1">
        <f t="array" ref="A1814">IFERROR(INDEX(OpenMeteoAPI[City],ROWS($A$2:A1814))&amp;", "&amp;INDEX(OpenMeteoAPI[CountryCode],ROWS($A$2:A1814)),"")</f>
        <v>Rome, IT</v>
      </c>
      <c r="B1814" t="str" cm="1">
        <f t="array" ref="B1814">IF($A1814="","",INDEX(OpenMeteoAPI[LocationID],ROWS($B$2:B1814)))</f>
        <v>IT-ROM</v>
      </c>
      <c r="C1814" s="5" cm="1">
        <f t="array" ref="C1814">IF($A1814="","",INDEX(OpenMeteoAPI[ForecastDateTime],ROWS($C$2:C1814)))</f>
        <v>46215.5</v>
      </c>
      <c r="D1814" t="str">
        <f t="shared" si="28"/>
        <v>12PM</v>
      </c>
      <c r="E1814" t="str" cm="1">
        <f t="array" ref="E1814">IF($K1814="","",_xlfn.IFS($K1814=0,_xlfn.UNICHAR(9728),$K1814&lt;=3,_xlfn.UNICHAR(9729),OR($K1814=45,$K1814=48),"~",AND($K1814&gt;=51,$K1814&lt;=67),_xlfn.UNICHAR(9748),AND($K1814&gt;=71,$K1814&lt;=77),_xlfn.UNICHAR(10052),AND($K1814&gt;=80,$K1814&lt;=82),_xlfn.UNICHAR(9748),AND($K1814&gt;=95,$K1814&lt;=99),_xlfn.UNICHAR(9889),TRUE,_xlfn.UNICHAR(9729)))</f>
        <v>☁</v>
      </c>
      <c r="F1814" t="str" cm="1">
        <f t="array" ref="F1814">IF($K1814="","",_xlfn.IFS($K1814=0,"Clear",$K1814&lt;=3,"Partly Cloudy",OR($K1814=45,$K1814=48),"Fog",AND($K1814&gt;=51,$K1814&lt;=67),"Drizzle",AND($K1814&gt;=71,$K1814&lt;=77),"Snow",AND($K1814&gt;=80,$K1814&lt;=82),"Rain Showers",AND($K1814&gt;=95,$K1814&lt;=99),"Thunderstorm",TRUE,"Cloudy"))</f>
        <v>Partly Cloudy</v>
      </c>
      <c r="G1814" s="3" cm="1">
        <f t="array" ref="G1814">IF($A1814="","",INDEX(OpenMeteoAPI[TemperatureC],ROWS($G$2:G1814)))</f>
        <v>33.5</v>
      </c>
      <c r="H1814" s="4" cm="1">
        <f t="array" ref="H1814">IF($A1814="","",INDEX(OpenMeteoAPI[RelativeHumidityPct],ROWS($H$2:H1814))/100)</f>
        <v>0.32</v>
      </c>
      <c r="I1814" s="4" cm="1">
        <f t="array" ref="I1814">IF($A1814="","",INDEX(OpenMeteoAPI[PrecipitationProbabilityPct],ROWS($I$2:I1814))/100)</f>
        <v>0.02</v>
      </c>
      <c r="J1814" s="3" cm="1">
        <f t="array" ref="J1814">IF($A1814="","",INDEX(OpenMeteoAPI[PrecipitationMM],ROWS($J$2:J1814)))</f>
        <v>0</v>
      </c>
      <c r="K1814" cm="1">
        <f t="array" ref="K1814">IF($A1814="","",INDEX(OpenMeteoAPI[WeatherCode],ROWS($K$2:K1814)))</f>
        <v>1</v>
      </c>
      <c r="L1814" s="3" cm="1">
        <f t="array" ref="L1814">IF($A1814="","",INDEX(OpenMeteoAPI[WindSpeedKMH],ROWS($L$2:L1814)))</f>
        <v>6.9</v>
      </c>
    </row>
    <row r="1815" spans="1:12">
      <c r="A1815" t="str" cm="1">
        <f t="array" ref="A1815">IFERROR(INDEX(OpenMeteoAPI[City],ROWS($A$2:A1815))&amp;", "&amp;INDEX(OpenMeteoAPI[CountryCode],ROWS($A$2:A1815)),"")</f>
        <v>Rome, IT</v>
      </c>
      <c r="B1815" t="str" cm="1">
        <f t="array" ref="B1815">IF($A1815="","",INDEX(OpenMeteoAPI[LocationID],ROWS($B$2:B1815)))</f>
        <v>IT-ROM</v>
      </c>
      <c r="C1815" s="5" cm="1">
        <f t="array" ref="C1815">IF($A1815="","",INDEX(OpenMeteoAPI[ForecastDateTime],ROWS($C$2:C1815)))</f>
        <v>46215.541666666664</v>
      </c>
      <c r="D1815" t="str">
        <f t="shared" si="28"/>
        <v>1PM</v>
      </c>
      <c r="E1815" t="str" cm="1">
        <f t="array" ref="E1815">IF($K1815="","",_xlfn.IFS($K1815=0,_xlfn.UNICHAR(9728),$K1815&lt;=3,_xlfn.UNICHAR(9729),OR($K1815=45,$K1815=48),"~",AND($K1815&gt;=51,$K1815&lt;=67),_xlfn.UNICHAR(9748),AND($K1815&gt;=71,$K1815&lt;=77),_xlfn.UNICHAR(10052),AND($K1815&gt;=80,$K1815&lt;=82),_xlfn.UNICHAR(9748),AND($K1815&gt;=95,$K1815&lt;=99),_xlfn.UNICHAR(9889),TRUE,_xlfn.UNICHAR(9729)))</f>
        <v>☁</v>
      </c>
      <c r="F1815" t="str" cm="1">
        <f t="array" ref="F1815">IF($K1815="","",_xlfn.IFS($K1815=0,"Clear",$K1815&lt;=3,"Partly Cloudy",OR($K1815=45,$K1815=48),"Fog",AND($K1815&gt;=51,$K1815&lt;=67),"Drizzle",AND($K1815&gt;=71,$K1815&lt;=77),"Snow",AND($K1815&gt;=80,$K1815&lt;=82),"Rain Showers",AND($K1815&gt;=95,$K1815&lt;=99),"Thunderstorm",TRUE,"Cloudy"))</f>
        <v>Partly Cloudy</v>
      </c>
      <c r="G1815" s="3" cm="1">
        <f t="array" ref="G1815">IF($A1815="","",INDEX(OpenMeteoAPI[TemperatureC],ROWS($G$2:G1815)))</f>
        <v>34.700000000000003</v>
      </c>
      <c r="H1815" s="4" cm="1">
        <f t="array" ref="H1815">IF($A1815="","",INDEX(OpenMeteoAPI[RelativeHumidityPct],ROWS($H$2:H1815))/100)</f>
        <v>0.31</v>
      </c>
      <c r="I1815" s="4" cm="1">
        <f t="array" ref="I1815">IF($A1815="","",INDEX(OpenMeteoAPI[PrecipitationProbabilityPct],ROWS($I$2:I1815))/100)</f>
        <v>0.03</v>
      </c>
      <c r="J1815" s="3" cm="1">
        <f t="array" ref="J1815">IF($A1815="","",INDEX(OpenMeteoAPI[PrecipitationMM],ROWS($J$2:J1815)))</f>
        <v>0</v>
      </c>
      <c r="K1815" cm="1">
        <f t="array" ref="K1815">IF($A1815="","",INDEX(OpenMeteoAPI[WeatherCode],ROWS($K$2:K1815)))</f>
        <v>1</v>
      </c>
      <c r="L1815" s="3" cm="1">
        <f t="array" ref="L1815">IF($A1815="","",INDEX(OpenMeteoAPI[WindSpeedKMH],ROWS($L$2:L1815)))</f>
        <v>10.6</v>
      </c>
    </row>
    <row r="1816" spans="1:12">
      <c r="A1816" t="str" cm="1">
        <f t="array" ref="A1816">IFERROR(INDEX(OpenMeteoAPI[City],ROWS($A$2:A1816))&amp;", "&amp;INDEX(OpenMeteoAPI[CountryCode],ROWS($A$2:A1816)),"")</f>
        <v>Rome, IT</v>
      </c>
      <c r="B1816" t="str" cm="1">
        <f t="array" ref="B1816">IF($A1816="","",INDEX(OpenMeteoAPI[LocationID],ROWS($B$2:B1816)))</f>
        <v>IT-ROM</v>
      </c>
      <c r="C1816" s="5" cm="1">
        <f t="array" ref="C1816">IF($A1816="","",INDEX(OpenMeteoAPI[ForecastDateTime],ROWS($C$2:C1816)))</f>
        <v>46215.583333333336</v>
      </c>
      <c r="D1816" t="str">
        <f t="shared" si="28"/>
        <v>2PM</v>
      </c>
      <c r="E1816" t="str" cm="1">
        <f t="array" ref="E1816">IF($K1816="","",_xlfn.IFS($K1816=0,_xlfn.UNICHAR(9728),$K1816&lt;=3,_xlfn.UNICHAR(9729),OR($K1816=45,$K1816=48),"~",AND($K1816&gt;=51,$K1816&lt;=67),_xlfn.UNICHAR(9748),AND($K1816&gt;=71,$K1816&lt;=77),_xlfn.UNICHAR(10052),AND($K1816&gt;=80,$K1816&lt;=82),_xlfn.UNICHAR(9748),AND($K1816&gt;=95,$K1816&lt;=99),_xlfn.UNICHAR(9889),TRUE,_xlfn.UNICHAR(9729)))</f>
        <v>☁</v>
      </c>
      <c r="F1816" t="str" cm="1">
        <f t="array" ref="F1816">IF($K1816="","",_xlfn.IFS($K1816=0,"Clear",$K1816&lt;=3,"Partly Cloudy",OR($K1816=45,$K1816=48),"Fog",AND($K1816&gt;=51,$K1816&lt;=67),"Drizzle",AND($K1816&gt;=71,$K1816&lt;=77),"Snow",AND($K1816&gt;=80,$K1816&lt;=82),"Rain Showers",AND($K1816&gt;=95,$K1816&lt;=99),"Thunderstorm",TRUE,"Cloudy"))</f>
        <v>Partly Cloudy</v>
      </c>
      <c r="G1816" s="3" cm="1">
        <f t="array" ref="G1816">IF($A1816="","",INDEX(OpenMeteoAPI[TemperatureC],ROWS($G$2:G1816)))</f>
        <v>35.6</v>
      </c>
      <c r="H1816" s="4" cm="1">
        <f t="array" ref="H1816">IF($A1816="","",INDEX(OpenMeteoAPI[RelativeHumidityPct],ROWS($H$2:H1816))/100)</f>
        <v>0.28999999999999998</v>
      </c>
      <c r="I1816" s="4" cm="1">
        <f t="array" ref="I1816">IF($A1816="","",INDEX(OpenMeteoAPI[PrecipitationProbabilityPct],ROWS($I$2:I1816))/100)</f>
        <v>0.03</v>
      </c>
      <c r="J1816" s="3" cm="1">
        <f t="array" ref="J1816">IF($A1816="","",INDEX(OpenMeteoAPI[PrecipitationMM],ROWS($J$2:J1816)))</f>
        <v>0</v>
      </c>
      <c r="K1816" cm="1">
        <f t="array" ref="K1816">IF($A1816="","",INDEX(OpenMeteoAPI[WeatherCode],ROWS($K$2:K1816)))</f>
        <v>1</v>
      </c>
      <c r="L1816" s="3" cm="1">
        <f t="array" ref="L1816">IF($A1816="","",INDEX(OpenMeteoAPI[WindSpeedKMH],ROWS($L$2:L1816)))</f>
        <v>12.8</v>
      </c>
    </row>
    <row r="1817" spans="1:12">
      <c r="A1817" t="str" cm="1">
        <f t="array" ref="A1817">IFERROR(INDEX(OpenMeteoAPI[City],ROWS($A$2:A1817))&amp;", "&amp;INDEX(OpenMeteoAPI[CountryCode],ROWS($A$2:A1817)),"")</f>
        <v>Rome, IT</v>
      </c>
      <c r="B1817" t="str" cm="1">
        <f t="array" ref="B1817">IF($A1817="","",INDEX(OpenMeteoAPI[LocationID],ROWS($B$2:B1817)))</f>
        <v>IT-ROM</v>
      </c>
      <c r="C1817" s="5" cm="1">
        <f t="array" ref="C1817">IF($A1817="","",INDEX(OpenMeteoAPI[ForecastDateTime],ROWS($C$2:C1817)))</f>
        <v>46215.625</v>
      </c>
      <c r="D1817" t="str">
        <f t="shared" si="28"/>
        <v>3PM</v>
      </c>
      <c r="E1817" t="str" cm="1">
        <f t="array" ref="E1817">IF($K1817="","",_xlfn.IFS($K1817=0,_xlfn.UNICHAR(9728),$K1817&lt;=3,_xlfn.UNICHAR(9729),OR($K1817=45,$K1817=48),"~",AND($K1817&gt;=51,$K1817&lt;=67),_xlfn.UNICHAR(9748),AND($K1817&gt;=71,$K1817&lt;=77),_xlfn.UNICHAR(10052),AND($K1817&gt;=80,$K1817&lt;=82),_xlfn.UNICHAR(9748),AND($K1817&gt;=95,$K1817&lt;=99),_xlfn.UNICHAR(9889),TRUE,_xlfn.UNICHAR(9729)))</f>
        <v>☀</v>
      </c>
      <c r="F1817" t="str" cm="1">
        <f t="array" ref="F1817">IF($K1817="","",_xlfn.IFS($K1817=0,"Clear",$K1817&lt;=3,"Partly Cloudy",OR($K1817=45,$K1817=48),"Fog",AND($K1817&gt;=51,$K1817&lt;=67),"Drizzle",AND($K1817&gt;=71,$K1817&lt;=77),"Snow",AND($K1817&gt;=80,$K1817&lt;=82),"Rain Showers",AND($K1817&gt;=95,$K1817&lt;=99),"Thunderstorm",TRUE,"Cloudy"))</f>
        <v>Clear</v>
      </c>
      <c r="G1817" s="3" cm="1">
        <f t="array" ref="G1817">IF($A1817="","",INDEX(OpenMeteoAPI[TemperatureC],ROWS($G$2:G1817)))</f>
        <v>35.6</v>
      </c>
      <c r="H1817" s="4" cm="1">
        <f t="array" ref="H1817">IF($A1817="","",INDEX(OpenMeteoAPI[RelativeHumidityPct],ROWS($H$2:H1817))/100)</f>
        <v>0.28999999999999998</v>
      </c>
      <c r="I1817" s="4" cm="1">
        <f t="array" ref="I1817">IF($A1817="","",INDEX(OpenMeteoAPI[PrecipitationProbabilityPct],ROWS($I$2:I1817))/100)</f>
        <v>0.03</v>
      </c>
      <c r="J1817" s="3" cm="1">
        <f t="array" ref="J1817">IF($A1817="","",INDEX(OpenMeteoAPI[PrecipitationMM],ROWS($J$2:J1817)))</f>
        <v>0</v>
      </c>
      <c r="K1817" cm="1">
        <f t="array" ref="K1817">IF($A1817="","",INDEX(OpenMeteoAPI[WeatherCode],ROWS($K$2:K1817)))</f>
        <v>0</v>
      </c>
      <c r="L1817" s="3" cm="1">
        <f t="array" ref="L1817">IF($A1817="","",INDEX(OpenMeteoAPI[WindSpeedKMH],ROWS($L$2:L1817)))</f>
        <v>13.6</v>
      </c>
    </row>
    <row r="1818" spans="1:12">
      <c r="A1818" t="str" cm="1">
        <f t="array" ref="A1818">IFERROR(INDEX(OpenMeteoAPI[City],ROWS($A$2:A1818))&amp;", "&amp;INDEX(OpenMeteoAPI[CountryCode],ROWS($A$2:A1818)),"")</f>
        <v>Rome, IT</v>
      </c>
      <c r="B1818" t="str" cm="1">
        <f t="array" ref="B1818">IF($A1818="","",INDEX(OpenMeteoAPI[LocationID],ROWS($B$2:B1818)))</f>
        <v>IT-ROM</v>
      </c>
      <c r="C1818" s="5" cm="1">
        <f t="array" ref="C1818">IF($A1818="","",INDEX(OpenMeteoAPI[ForecastDateTime],ROWS($C$2:C1818)))</f>
        <v>46215.666666666664</v>
      </c>
      <c r="D1818" t="str">
        <f t="shared" si="28"/>
        <v>4PM</v>
      </c>
      <c r="E1818" t="str" cm="1">
        <f t="array" ref="E1818">IF($K1818="","",_xlfn.IFS($K1818=0,_xlfn.UNICHAR(9728),$K1818&lt;=3,_xlfn.UNICHAR(9729),OR($K1818=45,$K1818=48),"~",AND($K1818&gt;=51,$K1818&lt;=67),_xlfn.UNICHAR(9748),AND($K1818&gt;=71,$K1818&lt;=77),_xlfn.UNICHAR(10052),AND($K1818&gt;=80,$K1818&lt;=82),_xlfn.UNICHAR(9748),AND($K1818&gt;=95,$K1818&lt;=99),_xlfn.UNICHAR(9889),TRUE,_xlfn.UNICHAR(9729)))</f>
        <v>☀</v>
      </c>
      <c r="F1818" t="str" cm="1">
        <f t="array" ref="F1818">IF($K1818="","",_xlfn.IFS($K1818=0,"Clear",$K1818&lt;=3,"Partly Cloudy",OR($K1818=45,$K1818=48),"Fog",AND($K1818&gt;=51,$K1818&lt;=67),"Drizzle",AND($K1818&gt;=71,$K1818&lt;=77),"Snow",AND($K1818&gt;=80,$K1818&lt;=82),"Rain Showers",AND($K1818&gt;=95,$K1818&lt;=99),"Thunderstorm",TRUE,"Cloudy"))</f>
        <v>Clear</v>
      </c>
      <c r="G1818" s="3" cm="1">
        <f t="array" ref="G1818">IF($A1818="","",INDEX(OpenMeteoAPI[TemperatureC],ROWS($G$2:G1818)))</f>
        <v>34.9</v>
      </c>
      <c r="H1818" s="4" cm="1">
        <f t="array" ref="H1818">IF($A1818="","",INDEX(OpenMeteoAPI[RelativeHumidityPct],ROWS($H$2:H1818))/100)</f>
        <v>0.34</v>
      </c>
      <c r="I1818" s="4" cm="1">
        <f t="array" ref="I1818">IF($A1818="","",INDEX(OpenMeteoAPI[PrecipitationProbabilityPct],ROWS($I$2:I1818))/100)</f>
        <v>0.03</v>
      </c>
      <c r="J1818" s="3" cm="1">
        <f t="array" ref="J1818">IF($A1818="","",INDEX(OpenMeteoAPI[PrecipitationMM],ROWS($J$2:J1818)))</f>
        <v>0</v>
      </c>
      <c r="K1818" cm="1">
        <f t="array" ref="K1818">IF($A1818="","",INDEX(OpenMeteoAPI[WeatherCode],ROWS($K$2:K1818)))</f>
        <v>0</v>
      </c>
      <c r="L1818" s="3" cm="1">
        <f t="array" ref="L1818">IF($A1818="","",INDEX(OpenMeteoAPI[WindSpeedKMH],ROWS($L$2:L1818)))</f>
        <v>15.1</v>
      </c>
    </row>
    <row r="1819" spans="1:12">
      <c r="A1819" t="str" cm="1">
        <f t="array" ref="A1819">IFERROR(INDEX(OpenMeteoAPI[City],ROWS($A$2:A1819))&amp;", "&amp;INDEX(OpenMeteoAPI[CountryCode],ROWS($A$2:A1819)),"")</f>
        <v>Rome, IT</v>
      </c>
      <c r="B1819" t="str" cm="1">
        <f t="array" ref="B1819">IF($A1819="","",INDEX(OpenMeteoAPI[LocationID],ROWS($B$2:B1819)))</f>
        <v>IT-ROM</v>
      </c>
      <c r="C1819" s="5" cm="1">
        <f t="array" ref="C1819">IF($A1819="","",INDEX(OpenMeteoAPI[ForecastDateTime],ROWS($C$2:C1819)))</f>
        <v>46215.708333333336</v>
      </c>
      <c r="D1819" t="str">
        <f t="shared" si="28"/>
        <v>5PM</v>
      </c>
      <c r="E1819" t="str" cm="1">
        <f t="array" ref="E1819">IF($K1819="","",_xlfn.IFS($K1819=0,_xlfn.UNICHAR(9728),$K1819&lt;=3,_xlfn.UNICHAR(9729),OR($K1819=45,$K1819=48),"~",AND($K1819&gt;=51,$K1819&lt;=67),_xlfn.UNICHAR(9748),AND($K1819&gt;=71,$K1819&lt;=77),_xlfn.UNICHAR(10052),AND($K1819&gt;=80,$K1819&lt;=82),_xlfn.UNICHAR(9748),AND($K1819&gt;=95,$K1819&lt;=99),_xlfn.UNICHAR(9889),TRUE,_xlfn.UNICHAR(9729)))</f>
        <v>☀</v>
      </c>
      <c r="F1819" t="str" cm="1">
        <f t="array" ref="F1819">IF($K1819="","",_xlfn.IFS($K1819=0,"Clear",$K1819&lt;=3,"Partly Cloudy",OR($K1819=45,$K1819=48),"Fog",AND($K1819&gt;=51,$K1819&lt;=67),"Drizzle",AND($K1819&gt;=71,$K1819&lt;=77),"Snow",AND($K1819&gt;=80,$K1819&lt;=82),"Rain Showers",AND($K1819&gt;=95,$K1819&lt;=99),"Thunderstorm",TRUE,"Cloudy"))</f>
        <v>Clear</v>
      </c>
      <c r="G1819" s="3" cm="1">
        <f t="array" ref="G1819">IF($A1819="","",INDEX(OpenMeteoAPI[TemperatureC],ROWS($G$2:G1819)))</f>
        <v>34.200000000000003</v>
      </c>
      <c r="H1819" s="4" cm="1">
        <f t="array" ref="H1819">IF($A1819="","",INDEX(OpenMeteoAPI[RelativeHumidityPct],ROWS($H$2:H1819))/100)</f>
        <v>0.37</v>
      </c>
      <c r="I1819" s="4" cm="1">
        <f t="array" ref="I1819">IF($A1819="","",INDEX(OpenMeteoAPI[PrecipitationProbabilityPct],ROWS($I$2:I1819))/100)</f>
        <v>0.03</v>
      </c>
      <c r="J1819" s="3" cm="1">
        <f t="array" ref="J1819">IF($A1819="","",INDEX(OpenMeteoAPI[PrecipitationMM],ROWS($J$2:J1819)))</f>
        <v>0</v>
      </c>
      <c r="K1819" cm="1">
        <f t="array" ref="K1819">IF($A1819="","",INDEX(OpenMeteoAPI[WeatherCode],ROWS($K$2:K1819)))</f>
        <v>0</v>
      </c>
      <c r="L1819" s="3" cm="1">
        <f t="array" ref="L1819">IF($A1819="","",INDEX(OpenMeteoAPI[WindSpeedKMH],ROWS($L$2:L1819)))</f>
        <v>15.5</v>
      </c>
    </row>
    <row r="1820" spans="1:12">
      <c r="A1820" t="str" cm="1">
        <f t="array" ref="A1820">IFERROR(INDEX(OpenMeteoAPI[City],ROWS($A$2:A1820))&amp;", "&amp;INDEX(OpenMeteoAPI[CountryCode],ROWS($A$2:A1820)),"")</f>
        <v>Rome, IT</v>
      </c>
      <c r="B1820" t="str" cm="1">
        <f t="array" ref="B1820">IF($A1820="","",INDEX(OpenMeteoAPI[LocationID],ROWS($B$2:B1820)))</f>
        <v>IT-ROM</v>
      </c>
      <c r="C1820" s="5" cm="1">
        <f t="array" ref="C1820">IF($A1820="","",INDEX(OpenMeteoAPI[ForecastDateTime],ROWS($C$2:C1820)))</f>
        <v>46215.75</v>
      </c>
      <c r="D1820" t="str">
        <f t="shared" si="28"/>
        <v>6PM</v>
      </c>
      <c r="E1820" t="str" cm="1">
        <f t="array" ref="E1820">IF($K1820="","",_xlfn.IFS($K1820=0,_xlfn.UNICHAR(9728),$K1820&lt;=3,_xlfn.UNICHAR(9729),OR($K1820=45,$K1820=48),"~",AND($K1820&gt;=51,$K1820&lt;=67),_xlfn.UNICHAR(9748),AND($K1820&gt;=71,$K1820&lt;=77),_xlfn.UNICHAR(10052),AND($K1820&gt;=80,$K1820&lt;=82),_xlfn.UNICHAR(9748),AND($K1820&gt;=95,$K1820&lt;=99),_xlfn.UNICHAR(9889),TRUE,_xlfn.UNICHAR(9729)))</f>
        <v>☀</v>
      </c>
      <c r="F1820" t="str" cm="1">
        <f t="array" ref="F1820">IF($K1820="","",_xlfn.IFS($K1820=0,"Clear",$K1820&lt;=3,"Partly Cloudy",OR($K1820=45,$K1820=48),"Fog",AND($K1820&gt;=51,$K1820&lt;=67),"Drizzle",AND($K1820&gt;=71,$K1820&lt;=77),"Snow",AND($K1820&gt;=80,$K1820&lt;=82),"Rain Showers",AND($K1820&gt;=95,$K1820&lt;=99),"Thunderstorm",TRUE,"Cloudy"))</f>
        <v>Clear</v>
      </c>
      <c r="G1820" s="3" cm="1">
        <f t="array" ref="G1820">IF($A1820="","",INDEX(OpenMeteoAPI[TemperatureC],ROWS($G$2:G1820)))</f>
        <v>33.9</v>
      </c>
      <c r="H1820" s="4" cm="1">
        <f t="array" ref="H1820">IF($A1820="","",INDEX(OpenMeteoAPI[RelativeHumidityPct],ROWS($H$2:H1820))/100)</f>
        <v>0.37</v>
      </c>
      <c r="I1820" s="4" cm="1">
        <f t="array" ref="I1820">IF($A1820="","",INDEX(OpenMeteoAPI[PrecipitationProbabilityPct],ROWS($I$2:I1820))/100)</f>
        <v>0.02</v>
      </c>
      <c r="J1820" s="3" cm="1">
        <f t="array" ref="J1820">IF($A1820="","",INDEX(OpenMeteoAPI[PrecipitationMM],ROWS($J$2:J1820)))</f>
        <v>0</v>
      </c>
      <c r="K1820" cm="1">
        <f t="array" ref="K1820">IF($A1820="","",INDEX(OpenMeteoAPI[WeatherCode],ROWS($K$2:K1820)))</f>
        <v>0</v>
      </c>
      <c r="L1820" s="3" cm="1">
        <f t="array" ref="L1820">IF($A1820="","",INDEX(OpenMeteoAPI[WindSpeedKMH],ROWS($L$2:L1820)))</f>
        <v>14.1</v>
      </c>
    </row>
    <row r="1821" spans="1:12">
      <c r="A1821" t="str" cm="1">
        <f t="array" ref="A1821">IFERROR(INDEX(OpenMeteoAPI[City],ROWS($A$2:A1821))&amp;", "&amp;INDEX(OpenMeteoAPI[CountryCode],ROWS($A$2:A1821)),"")</f>
        <v>Rome, IT</v>
      </c>
      <c r="B1821" t="str" cm="1">
        <f t="array" ref="B1821">IF($A1821="","",INDEX(OpenMeteoAPI[LocationID],ROWS($B$2:B1821)))</f>
        <v>IT-ROM</v>
      </c>
      <c r="C1821" s="5" cm="1">
        <f t="array" ref="C1821">IF($A1821="","",INDEX(OpenMeteoAPI[ForecastDateTime],ROWS($C$2:C1821)))</f>
        <v>46215.791666666664</v>
      </c>
      <c r="D1821" t="str">
        <f t="shared" si="28"/>
        <v>7PM</v>
      </c>
      <c r="E1821" t="str" cm="1">
        <f t="array" ref="E1821">IF($K1821="","",_xlfn.IFS($K1821=0,_xlfn.UNICHAR(9728),$K1821&lt;=3,_xlfn.UNICHAR(9729),OR($K1821=45,$K1821=48),"~",AND($K1821&gt;=51,$K1821&lt;=67),_xlfn.UNICHAR(9748),AND($K1821&gt;=71,$K1821&lt;=77),_xlfn.UNICHAR(10052),AND($K1821&gt;=80,$K1821&lt;=82),_xlfn.UNICHAR(9748),AND($K1821&gt;=95,$K1821&lt;=99),_xlfn.UNICHAR(9889),TRUE,_xlfn.UNICHAR(9729)))</f>
        <v>☀</v>
      </c>
      <c r="F1821" t="str" cm="1">
        <f t="array" ref="F1821">IF($K1821="","",_xlfn.IFS($K1821=0,"Clear",$K1821&lt;=3,"Partly Cloudy",OR($K1821=45,$K1821=48),"Fog",AND($K1821&gt;=51,$K1821&lt;=67),"Drizzle",AND($K1821&gt;=71,$K1821&lt;=77),"Snow",AND($K1821&gt;=80,$K1821&lt;=82),"Rain Showers",AND($K1821&gt;=95,$K1821&lt;=99),"Thunderstorm",TRUE,"Cloudy"))</f>
        <v>Clear</v>
      </c>
      <c r="G1821" s="3" cm="1">
        <f t="array" ref="G1821">IF($A1821="","",INDEX(OpenMeteoAPI[TemperatureC],ROWS($G$2:G1821)))</f>
        <v>33.700000000000003</v>
      </c>
      <c r="H1821" s="4" cm="1">
        <f t="array" ref="H1821">IF($A1821="","",INDEX(OpenMeteoAPI[RelativeHumidityPct],ROWS($H$2:H1821))/100)</f>
        <v>0.36</v>
      </c>
      <c r="I1821" s="4" cm="1">
        <f t="array" ref="I1821">IF($A1821="","",INDEX(OpenMeteoAPI[PrecipitationProbabilityPct],ROWS($I$2:I1821))/100)</f>
        <v>0.02</v>
      </c>
      <c r="J1821" s="3" cm="1">
        <f t="array" ref="J1821">IF($A1821="","",INDEX(OpenMeteoAPI[PrecipitationMM],ROWS($J$2:J1821)))</f>
        <v>0</v>
      </c>
      <c r="K1821" cm="1">
        <f t="array" ref="K1821">IF($A1821="","",INDEX(OpenMeteoAPI[WeatherCode],ROWS($K$2:K1821)))</f>
        <v>0</v>
      </c>
      <c r="L1821" s="3" cm="1">
        <f t="array" ref="L1821">IF($A1821="","",INDEX(OpenMeteoAPI[WindSpeedKMH],ROWS($L$2:L1821)))</f>
        <v>11.6</v>
      </c>
    </row>
    <row r="1822" spans="1:12">
      <c r="A1822" t="str" cm="1">
        <f t="array" ref="A1822">IFERROR(INDEX(OpenMeteoAPI[City],ROWS($A$2:A1822))&amp;", "&amp;INDEX(OpenMeteoAPI[CountryCode],ROWS($A$2:A1822)),"")</f>
        <v>Rome, IT</v>
      </c>
      <c r="B1822" t="str" cm="1">
        <f t="array" ref="B1822">IF($A1822="","",INDEX(OpenMeteoAPI[LocationID],ROWS($B$2:B1822)))</f>
        <v>IT-ROM</v>
      </c>
      <c r="C1822" s="5" cm="1">
        <f t="array" ref="C1822">IF($A1822="","",INDEX(OpenMeteoAPI[ForecastDateTime],ROWS($C$2:C1822)))</f>
        <v>46215.833333333336</v>
      </c>
      <c r="D1822" t="str">
        <f t="shared" si="28"/>
        <v>8PM</v>
      </c>
      <c r="E1822" t="str" cm="1">
        <f t="array" ref="E1822">IF($K1822="","",_xlfn.IFS($K1822=0,_xlfn.UNICHAR(9728),$K1822&lt;=3,_xlfn.UNICHAR(9729),OR($K1822=45,$K1822=48),"~",AND($K1822&gt;=51,$K1822&lt;=67),_xlfn.UNICHAR(9748),AND($K1822&gt;=71,$K1822&lt;=77),_xlfn.UNICHAR(10052),AND($K1822&gt;=80,$K1822&lt;=82),_xlfn.UNICHAR(9748),AND($K1822&gt;=95,$K1822&lt;=99),_xlfn.UNICHAR(9889),TRUE,_xlfn.UNICHAR(9729)))</f>
        <v>☀</v>
      </c>
      <c r="F1822" t="str" cm="1">
        <f t="array" ref="F1822">IF($K1822="","",_xlfn.IFS($K1822=0,"Clear",$K1822&lt;=3,"Partly Cloudy",OR($K1822=45,$K1822=48),"Fog",AND($K1822&gt;=51,$K1822&lt;=67),"Drizzle",AND($K1822&gt;=71,$K1822&lt;=77),"Snow",AND($K1822&gt;=80,$K1822&lt;=82),"Rain Showers",AND($K1822&gt;=95,$K1822&lt;=99),"Thunderstorm",TRUE,"Cloudy"))</f>
        <v>Clear</v>
      </c>
      <c r="G1822" s="3" cm="1">
        <f t="array" ref="G1822">IF($A1822="","",INDEX(OpenMeteoAPI[TemperatureC],ROWS($G$2:G1822)))</f>
        <v>33</v>
      </c>
      <c r="H1822" s="4" cm="1">
        <f t="array" ref="H1822">IF($A1822="","",INDEX(OpenMeteoAPI[RelativeHumidityPct],ROWS($H$2:H1822))/100)</f>
        <v>0.37</v>
      </c>
      <c r="I1822" s="4" cm="1">
        <f t="array" ref="I1822">IF($A1822="","",INDEX(OpenMeteoAPI[PrecipitationProbabilityPct],ROWS($I$2:I1822))/100)</f>
        <v>0.02</v>
      </c>
      <c r="J1822" s="3" cm="1">
        <f t="array" ref="J1822">IF($A1822="","",INDEX(OpenMeteoAPI[PrecipitationMM],ROWS($J$2:J1822)))</f>
        <v>0</v>
      </c>
      <c r="K1822" cm="1">
        <f t="array" ref="K1822">IF($A1822="","",INDEX(OpenMeteoAPI[WeatherCode],ROWS($K$2:K1822)))</f>
        <v>0</v>
      </c>
      <c r="L1822" s="3" cm="1">
        <f t="array" ref="L1822">IF($A1822="","",INDEX(OpenMeteoAPI[WindSpeedKMH],ROWS($L$2:L1822)))</f>
        <v>9.5</v>
      </c>
    </row>
    <row r="1823" spans="1:12">
      <c r="A1823" t="str" cm="1">
        <f t="array" ref="A1823">IFERROR(INDEX(OpenMeteoAPI[City],ROWS($A$2:A1823))&amp;", "&amp;INDEX(OpenMeteoAPI[CountryCode],ROWS($A$2:A1823)),"")</f>
        <v>Rome, IT</v>
      </c>
      <c r="B1823" t="str" cm="1">
        <f t="array" ref="B1823">IF($A1823="","",INDEX(OpenMeteoAPI[LocationID],ROWS($B$2:B1823)))</f>
        <v>IT-ROM</v>
      </c>
      <c r="C1823" s="5" cm="1">
        <f t="array" ref="C1823">IF($A1823="","",INDEX(OpenMeteoAPI[ForecastDateTime],ROWS($C$2:C1823)))</f>
        <v>46215.875</v>
      </c>
      <c r="D1823" t="str">
        <f t="shared" si="28"/>
        <v>9PM</v>
      </c>
      <c r="E1823" t="str" cm="1">
        <f t="array" ref="E1823">IF($K1823="","",_xlfn.IFS($K1823=0,_xlfn.UNICHAR(9728),$K1823&lt;=3,_xlfn.UNICHAR(9729),OR($K1823=45,$K1823=48),"~",AND($K1823&gt;=51,$K1823&lt;=67),_xlfn.UNICHAR(9748),AND($K1823&gt;=71,$K1823&lt;=77),_xlfn.UNICHAR(10052),AND($K1823&gt;=80,$K1823&lt;=82),_xlfn.UNICHAR(9748),AND($K1823&gt;=95,$K1823&lt;=99),_xlfn.UNICHAR(9889),TRUE,_xlfn.UNICHAR(9729)))</f>
        <v>☀</v>
      </c>
      <c r="F1823" t="str" cm="1">
        <f t="array" ref="F1823">IF($K1823="","",_xlfn.IFS($K1823=0,"Clear",$K1823&lt;=3,"Partly Cloudy",OR($K1823=45,$K1823=48),"Fog",AND($K1823&gt;=51,$K1823&lt;=67),"Drizzle",AND($K1823&gt;=71,$K1823&lt;=77),"Snow",AND($K1823&gt;=80,$K1823&lt;=82),"Rain Showers",AND($K1823&gt;=95,$K1823&lt;=99),"Thunderstorm",TRUE,"Cloudy"))</f>
        <v>Clear</v>
      </c>
      <c r="G1823" s="3" cm="1">
        <f t="array" ref="G1823">IF($A1823="","",INDEX(OpenMeteoAPI[TemperatureC],ROWS($G$2:G1823)))</f>
        <v>31.5</v>
      </c>
      <c r="H1823" s="4" cm="1">
        <f t="array" ref="H1823">IF($A1823="","",INDEX(OpenMeteoAPI[RelativeHumidityPct],ROWS($H$2:H1823))/100)</f>
        <v>0.41</v>
      </c>
      <c r="I1823" s="4" cm="1">
        <f t="array" ref="I1823">IF($A1823="","",INDEX(OpenMeteoAPI[PrecipitationProbabilityPct],ROWS($I$2:I1823))/100)</f>
        <v>0.01</v>
      </c>
      <c r="J1823" s="3" cm="1">
        <f t="array" ref="J1823">IF($A1823="","",INDEX(OpenMeteoAPI[PrecipitationMM],ROWS($J$2:J1823)))</f>
        <v>0</v>
      </c>
      <c r="K1823" cm="1">
        <f t="array" ref="K1823">IF($A1823="","",INDEX(OpenMeteoAPI[WeatherCode],ROWS($K$2:K1823)))</f>
        <v>0</v>
      </c>
      <c r="L1823" s="3" cm="1">
        <f t="array" ref="L1823">IF($A1823="","",INDEX(OpenMeteoAPI[WindSpeedKMH],ROWS($L$2:L1823)))</f>
        <v>7.7</v>
      </c>
    </row>
    <row r="1824" spans="1:12">
      <c r="A1824" t="str" cm="1">
        <f t="array" ref="A1824">IFERROR(INDEX(OpenMeteoAPI[City],ROWS($A$2:A1824))&amp;", "&amp;INDEX(OpenMeteoAPI[CountryCode],ROWS($A$2:A1824)),"")</f>
        <v>Rome, IT</v>
      </c>
      <c r="B1824" t="str" cm="1">
        <f t="array" ref="B1824">IF($A1824="","",INDEX(OpenMeteoAPI[LocationID],ROWS($B$2:B1824)))</f>
        <v>IT-ROM</v>
      </c>
      <c r="C1824" s="5" cm="1">
        <f t="array" ref="C1824">IF($A1824="","",INDEX(OpenMeteoAPI[ForecastDateTime],ROWS($C$2:C1824)))</f>
        <v>46215.916666666664</v>
      </c>
      <c r="D1824" t="str">
        <f t="shared" si="28"/>
        <v>10PM</v>
      </c>
      <c r="E1824" t="str" cm="1">
        <f t="array" ref="E1824">IF($K1824="","",_xlfn.IFS($K1824=0,_xlfn.UNICHAR(9728),$K1824&lt;=3,_xlfn.UNICHAR(9729),OR($K1824=45,$K1824=48),"~",AND($K1824&gt;=51,$K1824&lt;=67),_xlfn.UNICHAR(9748),AND($K1824&gt;=71,$K1824&lt;=77),_xlfn.UNICHAR(10052),AND($K1824&gt;=80,$K1824&lt;=82),_xlfn.UNICHAR(9748),AND($K1824&gt;=95,$K1824&lt;=99),_xlfn.UNICHAR(9889),TRUE,_xlfn.UNICHAR(9729)))</f>
        <v>☀</v>
      </c>
      <c r="F1824" t="str" cm="1">
        <f t="array" ref="F1824">IF($K1824="","",_xlfn.IFS($K1824=0,"Clear",$K1824&lt;=3,"Partly Cloudy",OR($K1824=45,$K1824=48),"Fog",AND($K1824&gt;=51,$K1824&lt;=67),"Drizzle",AND($K1824&gt;=71,$K1824&lt;=77),"Snow",AND($K1824&gt;=80,$K1824&lt;=82),"Rain Showers",AND($K1824&gt;=95,$K1824&lt;=99),"Thunderstorm",TRUE,"Cloudy"))</f>
        <v>Clear</v>
      </c>
      <c r="G1824" s="3" cm="1">
        <f t="array" ref="G1824">IF($A1824="","",INDEX(OpenMeteoAPI[TemperatureC],ROWS($G$2:G1824)))</f>
        <v>29.6</v>
      </c>
      <c r="H1824" s="4" cm="1">
        <f t="array" ref="H1824">IF($A1824="","",INDEX(OpenMeteoAPI[RelativeHumidityPct],ROWS($H$2:H1824))/100)</f>
        <v>0.46</v>
      </c>
      <c r="I1824" s="4" cm="1">
        <f t="array" ref="I1824">IF($A1824="","",INDEX(OpenMeteoAPI[PrecipitationProbabilityPct],ROWS($I$2:I1824))/100)</f>
        <v>0.01</v>
      </c>
      <c r="J1824" s="3" cm="1">
        <f t="array" ref="J1824">IF($A1824="","",INDEX(OpenMeteoAPI[PrecipitationMM],ROWS($J$2:J1824)))</f>
        <v>0</v>
      </c>
      <c r="K1824" cm="1">
        <f t="array" ref="K1824">IF($A1824="","",INDEX(OpenMeteoAPI[WeatherCode],ROWS($K$2:K1824)))</f>
        <v>0</v>
      </c>
      <c r="L1824" s="3" cm="1">
        <f t="array" ref="L1824">IF($A1824="","",INDEX(OpenMeteoAPI[WindSpeedKMH],ROWS($L$2:L1824)))</f>
        <v>5.4</v>
      </c>
    </row>
    <row r="1825" spans="1:12">
      <c r="A1825" t="str" cm="1">
        <f t="array" ref="A1825">IFERROR(INDEX(OpenMeteoAPI[City],ROWS($A$2:A1825))&amp;", "&amp;INDEX(OpenMeteoAPI[CountryCode],ROWS($A$2:A1825)),"")</f>
        <v>Rome, IT</v>
      </c>
      <c r="B1825" t="str" cm="1">
        <f t="array" ref="B1825">IF($A1825="","",INDEX(OpenMeteoAPI[LocationID],ROWS($B$2:B1825)))</f>
        <v>IT-ROM</v>
      </c>
      <c r="C1825" s="5" cm="1">
        <f t="array" ref="C1825">IF($A1825="","",INDEX(OpenMeteoAPI[ForecastDateTime],ROWS($C$2:C1825)))</f>
        <v>46215.958333333336</v>
      </c>
      <c r="D1825" t="str">
        <f t="shared" si="28"/>
        <v>11PM</v>
      </c>
      <c r="E1825" t="str" cm="1">
        <f t="array" ref="E1825">IF($K1825="","",_xlfn.IFS($K1825=0,_xlfn.UNICHAR(9728),$K1825&lt;=3,_xlfn.UNICHAR(9729),OR($K1825=45,$K1825=48),"~",AND($K1825&gt;=51,$K1825&lt;=67),_xlfn.UNICHAR(9748),AND($K1825&gt;=71,$K1825&lt;=77),_xlfn.UNICHAR(10052),AND($K1825&gt;=80,$K1825&lt;=82),_xlfn.UNICHAR(9748),AND($K1825&gt;=95,$K1825&lt;=99),_xlfn.UNICHAR(9889),TRUE,_xlfn.UNICHAR(9729)))</f>
        <v>☀</v>
      </c>
      <c r="F1825" t="str" cm="1">
        <f t="array" ref="F1825">IF($K1825="","",_xlfn.IFS($K1825=0,"Clear",$K1825&lt;=3,"Partly Cloudy",OR($K1825=45,$K1825=48),"Fog",AND($K1825&gt;=51,$K1825&lt;=67),"Drizzle",AND($K1825&gt;=71,$K1825&lt;=77),"Snow",AND($K1825&gt;=80,$K1825&lt;=82),"Rain Showers",AND($K1825&gt;=95,$K1825&lt;=99),"Thunderstorm",TRUE,"Cloudy"))</f>
        <v>Clear</v>
      </c>
      <c r="G1825" s="3" cm="1">
        <f t="array" ref="G1825">IF($A1825="","",INDEX(OpenMeteoAPI[TemperatureC],ROWS($G$2:G1825)))</f>
        <v>27.8</v>
      </c>
      <c r="H1825" s="4" cm="1">
        <f t="array" ref="H1825">IF($A1825="","",INDEX(OpenMeteoAPI[RelativeHumidityPct],ROWS($H$2:H1825))/100)</f>
        <v>0.51</v>
      </c>
      <c r="I1825" s="4" cm="1">
        <f t="array" ref="I1825">IF($A1825="","",INDEX(OpenMeteoAPI[PrecipitationProbabilityPct],ROWS($I$2:I1825))/100)</f>
        <v>0.01</v>
      </c>
      <c r="J1825" s="3" cm="1">
        <f t="array" ref="J1825">IF($A1825="","",INDEX(OpenMeteoAPI[PrecipitationMM],ROWS($J$2:J1825)))</f>
        <v>0</v>
      </c>
      <c r="K1825" cm="1">
        <f t="array" ref="K1825">IF($A1825="","",INDEX(OpenMeteoAPI[WeatherCode],ROWS($K$2:K1825)))</f>
        <v>0</v>
      </c>
      <c r="L1825" s="3" cm="1">
        <f t="array" ref="L1825">IF($A1825="","",INDEX(OpenMeteoAPI[WindSpeedKMH],ROWS($L$2:L1825)))</f>
        <v>3.6</v>
      </c>
    </row>
    <row r="1826" spans="1:12">
      <c r="A1826" t="str" cm="1">
        <f t="array" ref="A1826">IFERROR(INDEX(OpenMeteoAPI[City],ROWS($A$2:A1826))&amp;", "&amp;INDEX(OpenMeteoAPI[CountryCode],ROWS($A$2:A1826)),"")</f>
        <v>Rome, IT</v>
      </c>
      <c r="B1826" t="str" cm="1">
        <f t="array" ref="B1826">IF($A1826="","",INDEX(OpenMeteoAPI[LocationID],ROWS($B$2:B1826)))</f>
        <v>IT-ROM</v>
      </c>
      <c r="C1826" s="5" cm="1">
        <f t="array" ref="C1826">IF($A1826="","",INDEX(OpenMeteoAPI[ForecastDateTime],ROWS($C$2:C1826)))</f>
        <v>46216</v>
      </c>
      <c r="D1826" t="str">
        <f t="shared" si="28"/>
        <v>12AM</v>
      </c>
      <c r="E1826" t="str" cm="1">
        <f t="array" ref="E1826">IF($K1826="","",_xlfn.IFS($K1826=0,_xlfn.UNICHAR(9728),$K1826&lt;=3,_xlfn.UNICHAR(9729),OR($K1826=45,$K1826=48),"~",AND($K1826&gt;=51,$K1826&lt;=67),_xlfn.UNICHAR(9748),AND($K1826&gt;=71,$K1826&lt;=77),_xlfn.UNICHAR(10052),AND($K1826&gt;=80,$K1826&lt;=82),_xlfn.UNICHAR(9748),AND($K1826&gt;=95,$K1826&lt;=99),_xlfn.UNICHAR(9889),TRUE,_xlfn.UNICHAR(9729)))</f>
        <v>☀</v>
      </c>
      <c r="F1826" t="str" cm="1">
        <f t="array" ref="F1826">IF($K1826="","",_xlfn.IFS($K1826=0,"Clear",$K1826&lt;=3,"Partly Cloudy",OR($K1826=45,$K1826=48),"Fog",AND($K1826&gt;=51,$K1826&lt;=67),"Drizzle",AND($K1826&gt;=71,$K1826&lt;=77),"Snow",AND($K1826&gt;=80,$K1826&lt;=82),"Rain Showers",AND($K1826&gt;=95,$K1826&lt;=99),"Thunderstorm",TRUE,"Cloudy"))</f>
        <v>Clear</v>
      </c>
      <c r="G1826" s="3" cm="1">
        <f t="array" ref="G1826">IF($A1826="","",INDEX(OpenMeteoAPI[TemperatureC],ROWS($G$2:G1826)))</f>
        <v>26.3</v>
      </c>
      <c r="H1826" s="4" cm="1">
        <f t="array" ref="H1826">IF($A1826="","",INDEX(OpenMeteoAPI[RelativeHumidityPct],ROWS($H$2:H1826))/100)</f>
        <v>0.56000000000000005</v>
      </c>
      <c r="I1826" s="4" cm="1">
        <f t="array" ref="I1826">IF($A1826="","",INDEX(OpenMeteoAPI[PrecipitationProbabilityPct],ROWS($I$2:I1826))/100)</f>
        <v>0</v>
      </c>
      <c r="J1826" s="3" cm="1">
        <f t="array" ref="J1826">IF($A1826="","",INDEX(OpenMeteoAPI[PrecipitationMM],ROWS($J$2:J1826)))</f>
        <v>0</v>
      </c>
      <c r="K1826" cm="1">
        <f t="array" ref="K1826">IF($A1826="","",INDEX(OpenMeteoAPI[WeatherCode],ROWS($K$2:K1826)))</f>
        <v>0</v>
      </c>
      <c r="L1826" s="3" cm="1">
        <f t="array" ref="L1826">IF($A1826="","",INDEX(OpenMeteoAPI[WindSpeedKMH],ROWS($L$2:L1826)))</f>
        <v>2.5</v>
      </c>
    </row>
    <row r="1827" spans="1:12">
      <c r="A1827" t="str" cm="1">
        <f t="array" ref="A1827">IFERROR(INDEX(OpenMeteoAPI[City],ROWS($A$2:A1827))&amp;", "&amp;INDEX(OpenMeteoAPI[CountryCode],ROWS($A$2:A1827)),"")</f>
        <v>Rome, IT</v>
      </c>
      <c r="B1827" t="str" cm="1">
        <f t="array" ref="B1827">IF($A1827="","",INDEX(OpenMeteoAPI[LocationID],ROWS($B$2:B1827)))</f>
        <v>IT-ROM</v>
      </c>
      <c r="C1827" s="5" cm="1">
        <f t="array" ref="C1827">IF($A1827="","",INDEX(OpenMeteoAPI[ForecastDateTime],ROWS($C$2:C1827)))</f>
        <v>46216.041666666664</v>
      </c>
      <c r="D1827" t="str">
        <f t="shared" si="28"/>
        <v>1AM</v>
      </c>
      <c r="E1827" t="str" cm="1">
        <f t="array" ref="E1827">IF($K1827="","",_xlfn.IFS($K1827=0,_xlfn.UNICHAR(9728),$K1827&lt;=3,_xlfn.UNICHAR(9729),OR($K1827=45,$K1827=48),"~",AND($K1827&gt;=51,$K1827&lt;=67),_xlfn.UNICHAR(9748),AND($K1827&gt;=71,$K1827&lt;=77),_xlfn.UNICHAR(10052),AND($K1827&gt;=80,$K1827&lt;=82),_xlfn.UNICHAR(9748),AND($K1827&gt;=95,$K1827&lt;=99),_xlfn.UNICHAR(9889),TRUE,_xlfn.UNICHAR(9729)))</f>
        <v>☀</v>
      </c>
      <c r="F1827" t="str" cm="1">
        <f t="array" ref="F1827">IF($K1827="","",_xlfn.IFS($K1827=0,"Clear",$K1827&lt;=3,"Partly Cloudy",OR($K1827=45,$K1827=48),"Fog",AND($K1827&gt;=51,$K1827&lt;=67),"Drizzle",AND($K1827&gt;=71,$K1827&lt;=77),"Snow",AND($K1827&gt;=80,$K1827&lt;=82),"Rain Showers",AND($K1827&gt;=95,$K1827&lt;=99),"Thunderstorm",TRUE,"Cloudy"))</f>
        <v>Clear</v>
      </c>
      <c r="G1827" s="3" cm="1">
        <f t="array" ref="G1827">IF($A1827="","",INDEX(OpenMeteoAPI[TemperatureC],ROWS($G$2:G1827)))</f>
        <v>25</v>
      </c>
      <c r="H1827" s="4" cm="1">
        <f t="array" ref="H1827">IF($A1827="","",INDEX(OpenMeteoAPI[RelativeHumidityPct],ROWS($H$2:H1827))/100)</f>
        <v>0.62</v>
      </c>
      <c r="I1827" s="4" cm="1">
        <f t="array" ref="I1827">IF($A1827="","",INDEX(OpenMeteoAPI[PrecipitationProbabilityPct],ROWS($I$2:I1827))/100)</f>
        <v>0</v>
      </c>
      <c r="J1827" s="3" cm="1">
        <f t="array" ref="J1827">IF($A1827="","",INDEX(OpenMeteoAPI[PrecipitationMM],ROWS($J$2:J1827)))</f>
        <v>0</v>
      </c>
      <c r="K1827" cm="1">
        <f t="array" ref="K1827">IF($A1827="","",INDEX(OpenMeteoAPI[WeatherCode],ROWS($K$2:K1827)))</f>
        <v>0</v>
      </c>
      <c r="L1827" s="3" cm="1">
        <f t="array" ref="L1827">IF($A1827="","",INDEX(OpenMeteoAPI[WindSpeedKMH],ROWS($L$2:L1827)))</f>
        <v>3.1</v>
      </c>
    </row>
    <row r="1828" spans="1:12">
      <c r="A1828" t="str" cm="1">
        <f t="array" ref="A1828">IFERROR(INDEX(OpenMeteoAPI[City],ROWS($A$2:A1828))&amp;", "&amp;INDEX(OpenMeteoAPI[CountryCode],ROWS($A$2:A1828)),"")</f>
        <v>Rome, IT</v>
      </c>
      <c r="B1828" t="str" cm="1">
        <f t="array" ref="B1828">IF($A1828="","",INDEX(OpenMeteoAPI[LocationID],ROWS($B$2:B1828)))</f>
        <v>IT-ROM</v>
      </c>
      <c r="C1828" s="5" cm="1">
        <f t="array" ref="C1828">IF($A1828="","",INDEX(OpenMeteoAPI[ForecastDateTime],ROWS($C$2:C1828)))</f>
        <v>46216.083333333336</v>
      </c>
      <c r="D1828" t="str">
        <f t="shared" si="28"/>
        <v>2AM</v>
      </c>
      <c r="E1828" t="str" cm="1">
        <f t="array" ref="E1828">IF($K1828="","",_xlfn.IFS($K1828=0,_xlfn.UNICHAR(9728),$K1828&lt;=3,_xlfn.UNICHAR(9729),OR($K1828=45,$K1828=48),"~",AND($K1828&gt;=51,$K1828&lt;=67),_xlfn.UNICHAR(9748),AND($K1828&gt;=71,$K1828&lt;=77),_xlfn.UNICHAR(10052),AND($K1828&gt;=80,$K1828&lt;=82),_xlfn.UNICHAR(9748),AND($K1828&gt;=95,$K1828&lt;=99),_xlfn.UNICHAR(9889),TRUE,_xlfn.UNICHAR(9729)))</f>
        <v>☀</v>
      </c>
      <c r="F1828" t="str" cm="1">
        <f t="array" ref="F1828">IF($K1828="","",_xlfn.IFS($K1828=0,"Clear",$K1828&lt;=3,"Partly Cloudy",OR($K1828=45,$K1828=48),"Fog",AND($K1828&gt;=51,$K1828&lt;=67),"Drizzle",AND($K1828&gt;=71,$K1828&lt;=77),"Snow",AND($K1828&gt;=80,$K1828&lt;=82),"Rain Showers",AND($K1828&gt;=95,$K1828&lt;=99),"Thunderstorm",TRUE,"Cloudy"))</f>
        <v>Clear</v>
      </c>
      <c r="G1828" s="3" cm="1">
        <f t="array" ref="G1828">IF($A1828="","",INDEX(OpenMeteoAPI[TemperatureC],ROWS($G$2:G1828)))</f>
        <v>23.9</v>
      </c>
      <c r="H1828" s="4" cm="1">
        <f t="array" ref="H1828">IF($A1828="","",INDEX(OpenMeteoAPI[RelativeHumidityPct],ROWS($H$2:H1828))/100)</f>
        <v>0.66</v>
      </c>
      <c r="I1828" s="4" cm="1">
        <f t="array" ref="I1828">IF($A1828="","",INDEX(OpenMeteoAPI[PrecipitationProbabilityPct],ROWS($I$2:I1828))/100)</f>
        <v>0</v>
      </c>
      <c r="J1828" s="3" cm="1">
        <f t="array" ref="J1828">IF($A1828="","",INDEX(OpenMeteoAPI[PrecipitationMM],ROWS($J$2:J1828)))</f>
        <v>0</v>
      </c>
      <c r="K1828" cm="1">
        <f t="array" ref="K1828">IF($A1828="","",INDEX(OpenMeteoAPI[WeatherCode],ROWS($K$2:K1828)))</f>
        <v>0</v>
      </c>
      <c r="L1828" s="3" cm="1">
        <f t="array" ref="L1828">IF($A1828="","",INDEX(OpenMeteoAPI[WindSpeedKMH],ROWS($L$2:L1828)))</f>
        <v>3.9</v>
      </c>
    </row>
    <row r="1829" spans="1:12">
      <c r="A1829" t="str" cm="1">
        <f t="array" ref="A1829">IFERROR(INDEX(OpenMeteoAPI[City],ROWS($A$2:A1829))&amp;", "&amp;INDEX(OpenMeteoAPI[CountryCode],ROWS($A$2:A1829)),"")</f>
        <v>Rome, IT</v>
      </c>
      <c r="B1829" t="str" cm="1">
        <f t="array" ref="B1829">IF($A1829="","",INDEX(OpenMeteoAPI[LocationID],ROWS($B$2:B1829)))</f>
        <v>IT-ROM</v>
      </c>
      <c r="C1829" s="5" cm="1">
        <f t="array" ref="C1829">IF($A1829="","",INDEX(OpenMeteoAPI[ForecastDateTime],ROWS($C$2:C1829)))</f>
        <v>46216.125</v>
      </c>
      <c r="D1829" t="str">
        <f t="shared" si="28"/>
        <v>3AM</v>
      </c>
      <c r="E1829" t="str" cm="1">
        <f t="array" ref="E1829">IF($K1829="","",_xlfn.IFS($K1829=0,_xlfn.UNICHAR(9728),$K1829&lt;=3,_xlfn.UNICHAR(9729),OR($K1829=45,$K1829=48),"~",AND($K1829&gt;=51,$K1829&lt;=67),_xlfn.UNICHAR(9748),AND($K1829&gt;=71,$K1829&lt;=77),_xlfn.UNICHAR(10052),AND($K1829&gt;=80,$K1829&lt;=82),_xlfn.UNICHAR(9748),AND($K1829&gt;=95,$K1829&lt;=99),_xlfn.UNICHAR(9889),TRUE,_xlfn.UNICHAR(9729)))</f>
        <v>☁</v>
      </c>
      <c r="F1829" t="str" cm="1">
        <f t="array" ref="F1829">IF($K1829="","",_xlfn.IFS($K1829=0,"Clear",$K1829&lt;=3,"Partly Cloudy",OR($K1829=45,$K1829=48),"Fog",AND($K1829&gt;=51,$K1829&lt;=67),"Drizzle",AND($K1829&gt;=71,$K1829&lt;=77),"Snow",AND($K1829&gt;=80,$K1829&lt;=82),"Rain Showers",AND($K1829&gt;=95,$K1829&lt;=99),"Thunderstorm",TRUE,"Cloudy"))</f>
        <v>Partly Cloudy</v>
      </c>
      <c r="G1829" s="3" cm="1">
        <f t="array" ref="G1829">IF($A1829="","",INDEX(OpenMeteoAPI[TemperatureC],ROWS($G$2:G1829)))</f>
        <v>23.1</v>
      </c>
      <c r="H1829" s="4" cm="1">
        <f t="array" ref="H1829">IF($A1829="","",INDEX(OpenMeteoAPI[RelativeHumidityPct],ROWS($H$2:H1829))/100)</f>
        <v>0.69</v>
      </c>
      <c r="I1829" s="4" cm="1">
        <f t="array" ref="I1829">IF($A1829="","",INDEX(OpenMeteoAPI[PrecipitationProbabilityPct],ROWS($I$2:I1829))/100)</f>
        <v>0</v>
      </c>
      <c r="J1829" s="3" cm="1">
        <f t="array" ref="J1829">IF($A1829="","",INDEX(OpenMeteoAPI[PrecipitationMM],ROWS($J$2:J1829)))</f>
        <v>0</v>
      </c>
      <c r="K1829" cm="1">
        <f t="array" ref="K1829">IF($A1829="","",INDEX(OpenMeteoAPI[WeatherCode],ROWS($K$2:K1829)))</f>
        <v>1</v>
      </c>
      <c r="L1829" s="3" cm="1">
        <f t="array" ref="L1829">IF($A1829="","",INDEX(OpenMeteoAPI[WindSpeedKMH],ROWS($L$2:L1829)))</f>
        <v>4</v>
      </c>
    </row>
    <row r="1830" spans="1:12">
      <c r="A1830" t="str" cm="1">
        <f t="array" ref="A1830">IFERROR(INDEX(OpenMeteoAPI[City],ROWS($A$2:A1830))&amp;", "&amp;INDEX(OpenMeteoAPI[CountryCode],ROWS($A$2:A1830)),"")</f>
        <v>Rome, IT</v>
      </c>
      <c r="B1830" t="str" cm="1">
        <f t="array" ref="B1830">IF($A1830="","",INDEX(OpenMeteoAPI[LocationID],ROWS($B$2:B1830)))</f>
        <v>IT-ROM</v>
      </c>
      <c r="C1830" s="5" cm="1">
        <f t="array" ref="C1830">IF($A1830="","",INDEX(OpenMeteoAPI[ForecastDateTime],ROWS($C$2:C1830)))</f>
        <v>46216.166666666664</v>
      </c>
      <c r="D1830" t="str">
        <f t="shared" si="28"/>
        <v>4AM</v>
      </c>
      <c r="E1830" t="str" cm="1">
        <f t="array" ref="E1830">IF($K1830="","",_xlfn.IFS($K1830=0,_xlfn.UNICHAR(9728),$K1830&lt;=3,_xlfn.UNICHAR(9729),OR($K1830=45,$K1830=48),"~",AND($K1830&gt;=51,$K1830&lt;=67),_xlfn.UNICHAR(9748),AND($K1830&gt;=71,$K1830&lt;=77),_xlfn.UNICHAR(10052),AND($K1830&gt;=80,$K1830&lt;=82),_xlfn.UNICHAR(9748),AND($K1830&gt;=95,$K1830&lt;=99),_xlfn.UNICHAR(9889),TRUE,_xlfn.UNICHAR(9729)))</f>
        <v>☁</v>
      </c>
      <c r="F1830" t="str" cm="1">
        <f t="array" ref="F1830">IF($K1830="","",_xlfn.IFS($K1830=0,"Clear",$K1830&lt;=3,"Partly Cloudy",OR($K1830=45,$K1830=48),"Fog",AND($K1830&gt;=51,$K1830&lt;=67),"Drizzle",AND($K1830&gt;=71,$K1830&lt;=77),"Snow",AND($K1830&gt;=80,$K1830&lt;=82),"Rain Showers",AND($K1830&gt;=95,$K1830&lt;=99),"Thunderstorm",TRUE,"Cloudy"))</f>
        <v>Partly Cloudy</v>
      </c>
      <c r="G1830" s="3" cm="1">
        <f t="array" ref="G1830">IF($A1830="","",INDEX(OpenMeteoAPI[TemperatureC],ROWS($G$2:G1830)))</f>
        <v>22.5</v>
      </c>
      <c r="H1830" s="4" cm="1">
        <f t="array" ref="H1830">IF($A1830="","",INDEX(OpenMeteoAPI[RelativeHumidityPct],ROWS($H$2:H1830))/100)</f>
        <v>0.72</v>
      </c>
      <c r="I1830" s="4" cm="1">
        <f t="array" ref="I1830">IF($A1830="","",INDEX(OpenMeteoAPI[PrecipitationProbabilityPct],ROWS($I$2:I1830))/100)</f>
        <v>0</v>
      </c>
      <c r="J1830" s="3" cm="1">
        <f t="array" ref="J1830">IF($A1830="","",INDEX(OpenMeteoAPI[PrecipitationMM],ROWS($J$2:J1830)))</f>
        <v>0</v>
      </c>
      <c r="K1830" cm="1">
        <f t="array" ref="K1830">IF($A1830="","",INDEX(OpenMeteoAPI[WeatherCode],ROWS($K$2:K1830)))</f>
        <v>1</v>
      </c>
      <c r="L1830" s="3" cm="1">
        <f t="array" ref="L1830">IF($A1830="","",INDEX(OpenMeteoAPI[WindSpeedKMH],ROWS($L$2:L1830)))</f>
        <v>3.5</v>
      </c>
    </row>
    <row r="1831" spans="1:12">
      <c r="A1831" t="str" cm="1">
        <f t="array" ref="A1831">IFERROR(INDEX(OpenMeteoAPI[City],ROWS($A$2:A1831))&amp;", "&amp;INDEX(OpenMeteoAPI[CountryCode],ROWS($A$2:A1831)),"")</f>
        <v>Rome, IT</v>
      </c>
      <c r="B1831" t="str" cm="1">
        <f t="array" ref="B1831">IF($A1831="","",INDEX(OpenMeteoAPI[LocationID],ROWS($B$2:B1831)))</f>
        <v>IT-ROM</v>
      </c>
      <c r="C1831" s="5" cm="1">
        <f t="array" ref="C1831">IF($A1831="","",INDEX(OpenMeteoAPI[ForecastDateTime],ROWS($C$2:C1831)))</f>
        <v>46216.208333333336</v>
      </c>
      <c r="D1831" t="str">
        <f t="shared" si="28"/>
        <v>5AM</v>
      </c>
      <c r="E1831" t="str" cm="1">
        <f t="array" ref="E1831">IF($K1831="","",_xlfn.IFS($K1831=0,_xlfn.UNICHAR(9728),$K1831&lt;=3,_xlfn.UNICHAR(9729),OR($K1831=45,$K1831=48),"~",AND($K1831&gt;=51,$K1831&lt;=67),_xlfn.UNICHAR(9748),AND($K1831&gt;=71,$K1831&lt;=77),_xlfn.UNICHAR(10052),AND($K1831&gt;=80,$K1831&lt;=82),_xlfn.UNICHAR(9748),AND($K1831&gt;=95,$K1831&lt;=99),_xlfn.UNICHAR(9889),TRUE,_xlfn.UNICHAR(9729)))</f>
        <v>☁</v>
      </c>
      <c r="F1831" t="str" cm="1">
        <f t="array" ref="F1831">IF($K1831="","",_xlfn.IFS($K1831=0,"Clear",$K1831&lt;=3,"Partly Cloudy",OR($K1831=45,$K1831=48),"Fog",AND($K1831&gt;=51,$K1831&lt;=67),"Drizzle",AND($K1831&gt;=71,$K1831&lt;=77),"Snow",AND($K1831&gt;=80,$K1831&lt;=82),"Rain Showers",AND($K1831&gt;=95,$K1831&lt;=99),"Thunderstorm",TRUE,"Cloudy"))</f>
        <v>Partly Cloudy</v>
      </c>
      <c r="G1831" s="3" cm="1">
        <f t="array" ref="G1831">IF($A1831="","",INDEX(OpenMeteoAPI[TemperatureC],ROWS($G$2:G1831)))</f>
        <v>22.4</v>
      </c>
      <c r="H1831" s="4" cm="1">
        <f t="array" ref="H1831">IF($A1831="","",INDEX(OpenMeteoAPI[RelativeHumidityPct],ROWS($H$2:H1831))/100)</f>
        <v>0.72</v>
      </c>
      <c r="I1831" s="4" cm="1">
        <f t="array" ref="I1831">IF($A1831="","",INDEX(OpenMeteoAPI[PrecipitationProbabilityPct],ROWS($I$2:I1831))/100)</f>
        <v>0</v>
      </c>
      <c r="J1831" s="3" cm="1">
        <f t="array" ref="J1831">IF($A1831="","",INDEX(OpenMeteoAPI[PrecipitationMM],ROWS($J$2:J1831)))</f>
        <v>0</v>
      </c>
      <c r="K1831" cm="1">
        <f t="array" ref="K1831">IF($A1831="","",INDEX(OpenMeteoAPI[WeatherCode],ROWS($K$2:K1831)))</f>
        <v>1</v>
      </c>
      <c r="L1831" s="3" cm="1">
        <f t="array" ref="L1831">IF($A1831="","",INDEX(OpenMeteoAPI[WindSpeedKMH],ROWS($L$2:L1831)))</f>
        <v>3.2</v>
      </c>
    </row>
    <row r="1832" spans="1:12">
      <c r="A1832" t="str" cm="1">
        <f t="array" ref="A1832">IFERROR(INDEX(OpenMeteoAPI[City],ROWS($A$2:A1832))&amp;", "&amp;INDEX(OpenMeteoAPI[CountryCode],ROWS($A$2:A1832)),"")</f>
        <v>Rome, IT</v>
      </c>
      <c r="B1832" t="str" cm="1">
        <f t="array" ref="B1832">IF($A1832="","",INDEX(OpenMeteoAPI[LocationID],ROWS($B$2:B1832)))</f>
        <v>IT-ROM</v>
      </c>
      <c r="C1832" s="5" cm="1">
        <f t="array" ref="C1832">IF($A1832="","",INDEX(OpenMeteoAPI[ForecastDateTime],ROWS($C$2:C1832)))</f>
        <v>46216.25</v>
      </c>
      <c r="D1832" t="str">
        <f t="shared" si="28"/>
        <v>6AM</v>
      </c>
      <c r="E1832" t="str" cm="1">
        <f t="array" ref="E1832">IF($K1832="","",_xlfn.IFS($K1832=0,_xlfn.UNICHAR(9728),$K1832&lt;=3,_xlfn.UNICHAR(9729),OR($K1832=45,$K1832=48),"~",AND($K1832&gt;=51,$K1832&lt;=67),_xlfn.UNICHAR(9748),AND($K1832&gt;=71,$K1832&lt;=77),_xlfn.UNICHAR(10052),AND($K1832&gt;=80,$K1832&lt;=82),_xlfn.UNICHAR(9748),AND($K1832&gt;=95,$K1832&lt;=99),_xlfn.UNICHAR(9889),TRUE,_xlfn.UNICHAR(9729)))</f>
        <v>☀</v>
      </c>
      <c r="F1832" t="str" cm="1">
        <f t="array" ref="F1832">IF($K1832="","",_xlfn.IFS($K1832=0,"Clear",$K1832&lt;=3,"Partly Cloudy",OR($K1832=45,$K1832=48),"Fog",AND($K1832&gt;=51,$K1832&lt;=67),"Drizzle",AND($K1832&gt;=71,$K1832&lt;=77),"Snow",AND($K1832&gt;=80,$K1832&lt;=82),"Rain Showers",AND($K1832&gt;=95,$K1832&lt;=99),"Thunderstorm",TRUE,"Cloudy"))</f>
        <v>Clear</v>
      </c>
      <c r="G1832" s="3" cm="1">
        <f t="array" ref="G1832">IF($A1832="","",INDEX(OpenMeteoAPI[TemperatureC],ROWS($G$2:G1832)))</f>
        <v>22.7</v>
      </c>
      <c r="H1832" s="4" cm="1">
        <f t="array" ref="H1832">IF($A1832="","",INDEX(OpenMeteoAPI[RelativeHumidityPct],ROWS($H$2:H1832))/100)</f>
        <v>0.7</v>
      </c>
      <c r="I1832" s="4" cm="1">
        <f t="array" ref="I1832">IF($A1832="","",INDEX(OpenMeteoAPI[PrecipitationProbabilityPct],ROWS($I$2:I1832))/100)</f>
        <v>0</v>
      </c>
      <c r="J1832" s="3" cm="1">
        <f t="array" ref="J1832">IF($A1832="","",INDEX(OpenMeteoAPI[PrecipitationMM],ROWS($J$2:J1832)))</f>
        <v>0</v>
      </c>
      <c r="K1832" cm="1">
        <f t="array" ref="K1832">IF($A1832="","",INDEX(OpenMeteoAPI[WeatherCode],ROWS($K$2:K1832)))</f>
        <v>0</v>
      </c>
      <c r="L1832" s="3" cm="1">
        <f t="array" ref="L1832">IF($A1832="","",INDEX(OpenMeteoAPI[WindSpeedKMH],ROWS($L$2:L1832)))</f>
        <v>3.1</v>
      </c>
    </row>
    <row r="1833" spans="1:12">
      <c r="A1833" t="str" cm="1">
        <f t="array" ref="A1833">IFERROR(INDEX(OpenMeteoAPI[City],ROWS($A$2:A1833))&amp;", "&amp;INDEX(OpenMeteoAPI[CountryCode],ROWS($A$2:A1833)),"")</f>
        <v>Rome, IT</v>
      </c>
      <c r="B1833" t="str" cm="1">
        <f t="array" ref="B1833">IF($A1833="","",INDEX(OpenMeteoAPI[LocationID],ROWS($B$2:B1833)))</f>
        <v>IT-ROM</v>
      </c>
      <c r="C1833" s="5" cm="1">
        <f t="array" ref="C1833">IF($A1833="","",INDEX(OpenMeteoAPI[ForecastDateTime],ROWS($C$2:C1833)))</f>
        <v>46216.291666666664</v>
      </c>
      <c r="D1833" t="str">
        <f t="shared" si="28"/>
        <v>7AM</v>
      </c>
      <c r="E1833" t="str" cm="1">
        <f t="array" ref="E1833">IF($K1833="","",_xlfn.IFS($K1833=0,_xlfn.UNICHAR(9728),$K1833&lt;=3,_xlfn.UNICHAR(9729),OR($K1833=45,$K1833=48),"~",AND($K1833&gt;=51,$K1833&lt;=67),_xlfn.UNICHAR(9748),AND($K1833&gt;=71,$K1833&lt;=77),_xlfn.UNICHAR(10052),AND($K1833&gt;=80,$K1833&lt;=82),_xlfn.UNICHAR(9748),AND($K1833&gt;=95,$K1833&lt;=99),_xlfn.UNICHAR(9889),TRUE,_xlfn.UNICHAR(9729)))</f>
        <v>☀</v>
      </c>
      <c r="F1833" t="str" cm="1">
        <f t="array" ref="F1833">IF($K1833="","",_xlfn.IFS($K1833=0,"Clear",$K1833&lt;=3,"Partly Cloudy",OR($K1833=45,$K1833=48),"Fog",AND($K1833&gt;=51,$K1833&lt;=67),"Drizzle",AND($K1833&gt;=71,$K1833&lt;=77),"Snow",AND($K1833&gt;=80,$K1833&lt;=82),"Rain Showers",AND($K1833&gt;=95,$K1833&lt;=99),"Thunderstorm",TRUE,"Cloudy"))</f>
        <v>Clear</v>
      </c>
      <c r="G1833" s="3" cm="1">
        <f t="array" ref="G1833">IF($A1833="","",INDEX(OpenMeteoAPI[TemperatureC],ROWS($G$2:G1833)))</f>
        <v>23.4</v>
      </c>
      <c r="H1833" s="4" cm="1">
        <f t="array" ref="H1833">IF($A1833="","",INDEX(OpenMeteoAPI[RelativeHumidityPct],ROWS($H$2:H1833))/100)</f>
        <v>0.66</v>
      </c>
      <c r="I1833" s="4" cm="1">
        <f t="array" ref="I1833">IF($A1833="","",INDEX(OpenMeteoAPI[PrecipitationProbabilityPct],ROWS($I$2:I1833))/100)</f>
        <v>0</v>
      </c>
      <c r="J1833" s="3" cm="1">
        <f t="array" ref="J1833">IF($A1833="","",INDEX(OpenMeteoAPI[PrecipitationMM],ROWS($J$2:J1833)))</f>
        <v>0</v>
      </c>
      <c r="K1833" cm="1">
        <f t="array" ref="K1833">IF($A1833="","",INDEX(OpenMeteoAPI[WeatherCode],ROWS($K$2:K1833)))</f>
        <v>0</v>
      </c>
      <c r="L1833" s="3" cm="1">
        <f t="array" ref="L1833">IF($A1833="","",INDEX(OpenMeteoAPI[WindSpeedKMH],ROWS($L$2:L1833)))</f>
        <v>3.1</v>
      </c>
    </row>
    <row r="1834" spans="1:12">
      <c r="A1834" t="str" cm="1">
        <f t="array" ref="A1834">IFERROR(INDEX(OpenMeteoAPI[City],ROWS($A$2:A1834))&amp;", "&amp;INDEX(OpenMeteoAPI[CountryCode],ROWS($A$2:A1834)),"")</f>
        <v>Rome, IT</v>
      </c>
      <c r="B1834" t="str" cm="1">
        <f t="array" ref="B1834">IF($A1834="","",INDEX(OpenMeteoAPI[LocationID],ROWS($B$2:B1834)))</f>
        <v>IT-ROM</v>
      </c>
      <c r="C1834" s="5" cm="1">
        <f t="array" ref="C1834">IF($A1834="","",INDEX(OpenMeteoAPI[ForecastDateTime],ROWS($C$2:C1834)))</f>
        <v>46216.333333333336</v>
      </c>
      <c r="D1834" t="str">
        <f t="shared" si="28"/>
        <v>8AM</v>
      </c>
      <c r="E1834" t="str" cm="1">
        <f t="array" ref="E1834">IF($K1834="","",_xlfn.IFS($K1834=0,_xlfn.UNICHAR(9728),$K1834&lt;=3,_xlfn.UNICHAR(9729),OR($K1834=45,$K1834=48),"~",AND($K1834&gt;=51,$K1834&lt;=67),_xlfn.UNICHAR(9748),AND($K1834&gt;=71,$K1834&lt;=77),_xlfn.UNICHAR(10052),AND($K1834&gt;=80,$K1834&lt;=82),_xlfn.UNICHAR(9748),AND($K1834&gt;=95,$K1834&lt;=99),_xlfn.UNICHAR(9889),TRUE,_xlfn.UNICHAR(9729)))</f>
        <v>☀</v>
      </c>
      <c r="F1834" t="str" cm="1">
        <f t="array" ref="F1834">IF($K1834="","",_xlfn.IFS($K1834=0,"Clear",$K1834&lt;=3,"Partly Cloudy",OR($K1834=45,$K1834=48),"Fog",AND($K1834&gt;=51,$K1834&lt;=67),"Drizzle",AND($K1834&gt;=71,$K1834&lt;=77),"Snow",AND($K1834&gt;=80,$K1834&lt;=82),"Rain Showers",AND($K1834&gt;=95,$K1834&lt;=99),"Thunderstorm",TRUE,"Cloudy"))</f>
        <v>Clear</v>
      </c>
      <c r="G1834" s="3" cm="1">
        <f t="array" ref="G1834">IF($A1834="","",INDEX(OpenMeteoAPI[TemperatureC],ROWS($G$2:G1834)))</f>
        <v>24.6</v>
      </c>
      <c r="H1834" s="4" cm="1">
        <f t="array" ref="H1834">IF($A1834="","",INDEX(OpenMeteoAPI[RelativeHumidityPct],ROWS($H$2:H1834))/100)</f>
        <v>0.6</v>
      </c>
      <c r="I1834" s="4" cm="1">
        <f t="array" ref="I1834">IF($A1834="","",INDEX(OpenMeteoAPI[PrecipitationProbabilityPct],ROWS($I$2:I1834))/100)</f>
        <v>0</v>
      </c>
      <c r="J1834" s="3" cm="1">
        <f t="array" ref="J1834">IF($A1834="","",INDEX(OpenMeteoAPI[PrecipitationMM],ROWS($J$2:J1834)))</f>
        <v>0</v>
      </c>
      <c r="K1834" cm="1">
        <f t="array" ref="K1834">IF($A1834="","",INDEX(OpenMeteoAPI[WeatherCode],ROWS($K$2:K1834)))</f>
        <v>0</v>
      </c>
      <c r="L1834" s="3" cm="1">
        <f t="array" ref="L1834">IF($A1834="","",INDEX(OpenMeteoAPI[WindSpeedKMH],ROWS($L$2:L1834)))</f>
        <v>3.2</v>
      </c>
    </row>
    <row r="1835" spans="1:12">
      <c r="A1835" t="str" cm="1">
        <f t="array" ref="A1835">IFERROR(INDEX(OpenMeteoAPI[City],ROWS($A$2:A1835))&amp;", "&amp;INDEX(OpenMeteoAPI[CountryCode],ROWS($A$2:A1835)),"")</f>
        <v>Rome, IT</v>
      </c>
      <c r="B1835" t="str" cm="1">
        <f t="array" ref="B1835">IF($A1835="","",INDEX(OpenMeteoAPI[LocationID],ROWS($B$2:B1835)))</f>
        <v>IT-ROM</v>
      </c>
      <c r="C1835" s="5" cm="1">
        <f t="array" ref="C1835">IF($A1835="","",INDEX(OpenMeteoAPI[ForecastDateTime],ROWS($C$2:C1835)))</f>
        <v>46216.375</v>
      </c>
      <c r="D1835" t="str">
        <f t="shared" si="28"/>
        <v>9AM</v>
      </c>
      <c r="E1835" t="str" cm="1">
        <f t="array" ref="E1835">IF($K1835="","",_xlfn.IFS($K1835=0,_xlfn.UNICHAR(9728),$K1835&lt;=3,_xlfn.UNICHAR(9729),OR($K1835=45,$K1835=48),"~",AND($K1835&gt;=51,$K1835&lt;=67),_xlfn.UNICHAR(9748),AND($K1835&gt;=71,$K1835&lt;=77),_xlfn.UNICHAR(10052),AND($K1835&gt;=80,$K1835&lt;=82),_xlfn.UNICHAR(9748),AND($K1835&gt;=95,$K1835&lt;=99),_xlfn.UNICHAR(9889),TRUE,_xlfn.UNICHAR(9729)))</f>
        <v>☀</v>
      </c>
      <c r="F1835" t="str" cm="1">
        <f t="array" ref="F1835">IF($K1835="","",_xlfn.IFS($K1835=0,"Clear",$K1835&lt;=3,"Partly Cloudy",OR($K1835=45,$K1835=48),"Fog",AND($K1835&gt;=51,$K1835&lt;=67),"Drizzle",AND($K1835&gt;=71,$K1835&lt;=77),"Snow",AND($K1835&gt;=80,$K1835&lt;=82),"Rain Showers",AND($K1835&gt;=95,$K1835&lt;=99),"Thunderstorm",TRUE,"Cloudy"))</f>
        <v>Clear</v>
      </c>
      <c r="G1835" s="3" cm="1">
        <f t="array" ref="G1835">IF($A1835="","",INDEX(OpenMeteoAPI[TemperatureC],ROWS($G$2:G1835)))</f>
        <v>26.6</v>
      </c>
      <c r="H1835" s="4" cm="1">
        <f t="array" ref="H1835">IF($A1835="","",INDEX(OpenMeteoAPI[RelativeHumidityPct],ROWS($H$2:H1835))/100)</f>
        <v>0.51</v>
      </c>
      <c r="I1835" s="4" cm="1">
        <f t="array" ref="I1835">IF($A1835="","",INDEX(OpenMeteoAPI[PrecipitationProbabilityPct],ROWS($I$2:I1835))/100)</f>
        <v>0</v>
      </c>
      <c r="J1835" s="3" cm="1">
        <f t="array" ref="J1835">IF($A1835="","",INDEX(OpenMeteoAPI[PrecipitationMM],ROWS($J$2:J1835)))</f>
        <v>0</v>
      </c>
      <c r="K1835" cm="1">
        <f t="array" ref="K1835">IF($A1835="","",INDEX(OpenMeteoAPI[WeatherCode],ROWS($K$2:K1835)))</f>
        <v>0</v>
      </c>
      <c r="L1835" s="3" cm="1">
        <f t="array" ref="L1835">IF($A1835="","",INDEX(OpenMeteoAPI[WindSpeedKMH],ROWS($L$2:L1835)))</f>
        <v>4.8</v>
      </c>
    </row>
    <row r="1836" spans="1:12">
      <c r="A1836" t="str" cm="1">
        <f t="array" ref="A1836">IFERROR(INDEX(OpenMeteoAPI[City],ROWS($A$2:A1836))&amp;", "&amp;INDEX(OpenMeteoAPI[CountryCode],ROWS($A$2:A1836)),"")</f>
        <v>Rome, IT</v>
      </c>
      <c r="B1836" t="str" cm="1">
        <f t="array" ref="B1836">IF($A1836="","",INDEX(OpenMeteoAPI[LocationID],ROWS($B$2:B1836)))</f>
        <v>IT-ROM</v>
      </c>
      <c r="C1836" s="5" cm="1">
        <f t="array" ref="C1836">IF($A1836="","",INDEX(OpenMeteoAPI[ForecastDateTime],ROWS($C$2:C1836)))</f>
        <v>46216.416666666664</v>
      </c>
      <c r="D1836" t="str">
        <f t="shared" si="28"/>
        <v>10AM</v>
      </c>
      <c r="E1836" t="str" cm="1">
        <f t="array" ref="E1836">IF($K1836="","",_xlfn.IFS($K1836=0,_xlfn.UNICHAR(9728),$K1836&lt;=3,_xlfn.UNICHAR(9729),OR($K1836=45,$K1836=48),"~",AND($K1836&gt;=51,$K1836&lt;=67),_xlfn.UNICHAR(9748),AND($K1836&gt;=71,$K1836&lt;=77),_xlfn.UNICHAR(10052),AND($K1836&gt;=80,$K1836&lt;=82),_xlfn.UNICHAR(9748),AND($K1836&gt;=95,$K1836&lt;=99),_xlfn.UNICHAR(9889),TRUE,_xlfn.UNICHAR(9729)))</f>
        <v>☀</v>
      </c>
      <c r="F1836" t="str" cm="1">
        <f t="array" ref="F1836">IF($K1836="","",_xlfn.IFS($K1836=0,"Clear",$K1836&lt;=3,"Partly Cloudy",OR($K1836=45,$K1836=48),"Fog",AND($K1836&gt;=51,$K1836&lt;=67),"Drizzle",AND($K1836&gt;=71,$K1836&lt;=77),"Snow",AND($K1836&gt;=80,$K1836&lt;=82),"Rain Showers",AND($K1836&gt;=95,$K1836&lt;=99),"Thunderstorm",TRUE,"Cloudy"))</f>
        <v>Clear</v>
      </c>
      <c r="G1836" s="3" cm="1">
        <f t="array" ref="G1836">IF($A1836="","",INDEX(OpenMeteoAPI[TemperatureC],ROWS($G$2:G1836)))</f>
        <v>29.2</v>
      </c>
      <c r="H1836" s="4" cm="1">
        <f t="array" ref="H1836">IF($A1836="","",INDEX(OpenMeteoAPI[RelativeHumidityPct],ROWS($H$2:H1836))/100)</f>
        <v>0.4</v>
      </c>
      <c r="I1836" s="4" cm="1">
        <f t="array" ref="I1836">IF($A1836="","",INDEX(OpenMeteoAPI[PrecipitationProbabilityPct],ROWS($I$2:I1836))/100)</f>
        <v>0</v>
      </c>
      <c r="J1836" s="3" cm="1">
        <f t="array" ref="J1836">IF($A1836="","",INDEX(OpenMeteoAPI[PrecipitationMM],ROWS($J$2:J1836)))</f>
        <v>0</v>
      </c>
      <c r="K1836" cm="1">
        <f t="array" ref="K1836">IF($A1836="","",INDEX(OpenMeteoAPI[WeatherCode],ROWS($K$2:K1836)))</f>
        <v>0</v>
      </c>
      <c r="L1836" s="3" cm="1">
        <f t="array" ref="L1836">IF($A1836="","",INDEX(OpenMeteoAPI[WindSpeedKMH],ROWS($L$2:L1836)))</f>
        <v>6.5</v>
      </c>
    </row>
    <row r="1837" spans="1:12">
      <c r="A1837" t="str" cm="1">
        <f t="array" ref="A1837">IFERROR(INDEX(OpenMeteoAPI[City],ROWS($A$2:A1837))&amp;", "&amp;INDEX(OpenMeteoAPI[CountryCode],ROWS($A$2:A1837)),"")</f>
        <v>Rome, IT</v>
      </c>
      <c r="B1837" t="str" cm="1">
        <f t="array" ref="B1837">IF($A1837="","",INDEX(OpenMeteoAPI[LocationID],ROWS($B$2:B1837)))</f>
        <v>IT-ROM</v>
      </c>
      <c r="C1837" s="5" cm="1">
        <f t="array" ref="C1837">IF($A1837="","",INDEX(OpenMeteoAPI[ForecastDateTime],ROWS($C$2:C1837)))</f>
        <v>46216.458333333336</v>
      </c>
      <c r="D1837" t="str">
        <f t="shared" si="28"/>
        <v>11AM</v>
      </c>
      <c r="E1837" t="str" cm="1">
        <f t="array" ref="E1837">IF($K1837="","",_xlfn.IFS($K1837=0,_xlfn.UNICHAR(9728),$K1837&lt;=3,_xlfn.UNICHAR(9729),OR($K1837=45,$K1837=48),"~",AND($K1837&gt;=51,$K1837&lt;=67),_xlfn.UNICHAR(9748),AND($K1837&gt;=71,$K1837&lt;=77),_xlfn.UNICHAR(10052),AND($K1837&gt;=80,$K1837&lt;=82),_xlfn.UNICHAR(9748),AND($K1837&gt;=95,$K1837&lt;=99),_xlfn.UNICHAR(9889),TRUE,_xlfn.UNICHAR(9729)))</f>
        <v>☀</v>
      </c>
      <c r="F1837" t="str" cm="1">
        <f t="array" ref="F1837">IF($K1837="","",_xlfn.IFS($K1837=0,"Clear",$K1837&lt;=3,"Partly Cloudy",OR($K1837=45,$K1837=48),"Fog",AND($K1837&gt;=51,$K1837&lt;=67),"Drizzle",AND($K1837&gt;=71,$K1837&lt;=77),"Snow",AND($K1837&gt;=80,$K1837&lt;=82),"Rain Showers",AND($K1837&gt;=95,$K1837&lt;=99),"Thunderstorm",TRUE,"Cloudy"))</f>
        <v>Clear</v>
      </c>
      <c r="G1837" s="3" cm="1">
        <f t="array" ref="G1837">IF($A1837="","",INDEX(OpenMeteoAPI[TemperatureC],ROWS($G$2:G1837)))</f>
        <v>31.4</v>
      </c>
      <c r="H1837" s="4" cm="1">
        <f t="array" ref="H1837">IF($A1837="","",INDEX(OpenMeteoAPI[RelativeHumidityPct],ROWS($H$2:H1837))/100)</f>
        <v>0.31</v>
      </c>
      <c r="I1837" s="4" cm="1">
        <f t="array" ref="I1837">IF($A1837="","",INDEX(OpenMeteoAPI[PrecipitationProbabilityPct],ROWS($I$2:I1837))/100)</f>
        <v>0</v>
      </c>
      <c r="J1837" s="3" cm="1">
        <f t="array" ref="J1837">IF($A1837="","",INDEX(OpenMeteoAPI[PrecipitationMM],ROWS($J$2:J1837)))</f>
        <v>0</v>
      </c>
      <c r="K1837" cm="1">
        <f t="array" ref="K1837">IF($A1837="","",INDEX(OpenMeteoAPI[WeatherCode],ROWS($K$2:K1837)))</f>
        <v>0</v>
      </c>
      <c r="L1837" s="3" cm="1">
        <f t="array" ref="L1837">IF($A1837="","",INDEX(OpenMeteoAPI[WindSpeedKMH],ROWS($L$2:L1837)))</f>
        <v>7.9</v>
      </c>
    </row>
    <row r="1838" spans="1:12">
      <c r="A1838" t="str" cm="1">
        <f t="array" ref="A1838">IFERROR(INDEX(OpenMeteoAPI[City],ROWS($A$2:A1838))&amp;", "&amp;INDEX(OpenMeteoAPI[CountryCode],ROWS($A$2:A1838)),"")</f>
        <v>Rome, IT</v>
      </c>
      <c r="B1838" t="str" cm="1">
        <f t="array" ref="B1838">IF($A1838="","",INDEX(OpenMeteoAPI[LocationID],ROWS($B$2:B1838)))</f>
        <v>IT-ROM</v>
      </c>
      <c r="C1838" s="5" cm="1">
        <f t="array" ref="C1838">IF($A1838="","",INDEX(OpenMeteoAPI[ForecastDateTime],ROWS($C$2:C1838)))</f>
        <v>46216.5</v>
      </c>
      <c r="D1838" t="str">
        <f t="shared" si="28"/>
        <v>12PM</v>
      </c>
      <c r="E1838" t="str" cm="1">
        <f t="array" ref="E1838">IF($K1838="","",_xlfn.IFS($K1838=0,_xlfn.UNICHAR(9728),$K1838&lt;=3,_xlfn.UNICHAR(9729),OR($K1838=45,$K1838=48),"~",AND($K1838&gt;=51,$K1838&lt;=67),_xlfn.UNICHAR(9748),AND($K1838&gt;=71,$K1838&lt;=77),_xlfn.UNICHAR(10052),AND($K1838&gt;=80,$K1838&lt;=82),_xlfn.UNICHAR(9748),AND($K1838&gt;=95,$K1838&lt;=99),_xlfn.UNICHAR(9889),TRUE,_xlfn.UNICHAR(9729)))</f>
        <v>☁</v>
      </c>
      <c r="F1838" t="str" cm="1">
        <f t="array" ref="F1838">IF($K1838="","",_xlfn.IFS($K1838=0,"Clear",$K1838&lt;=3,"Partly Cloudy",OR($K1838=45,$K1838=48),"Fog",AND($K1838&gt;=51,$K1838&lt;=67),"Drizzle",AND($K1838&gt;=71,$K1838&lt;=77),"Snow",AND($K1838&gt;=80,$K1838&lt;=82),"Rain Showers",AND($K1838&gt;=95,$K1838&lt;=99),"Thunderstorm",TRUE,"Cloudy"))</f>
        <v>Partly Cloudy</v>
      </c>
      <c r="G1838" s="3" cm="1">
        <f t="array" ref="G1838">IF($A1838="","",INDEX(OpenMeteoAPI[TemperatureC],ROWS($G$2:G1838)))</f>
        <v>33.299999999999997</v>
      </c>
      <c r="H1838" s="4" cm="1">
        <f t="array" ref="H1838">IF($A1838="","",INDEX(OpenMeteoAPI[RelativeHumidityPct],ROWS($H$2:H1838))/100)</f>
        <v>0.25</v>
      </c>
      <c r="I1838" s="4" cm="1">
        <f t="array" ref="I1838">IF($A1838="","",INDEX(OpenMeteoAPI[PrecipitationProbabilityPct],ROWS($I$2:I1838))/100)</f>
        <v>0</v>
      </c>
      <c r="J1838" s="3" cm="1">
        <f t="array" ref="J1838">IF($A1838="","",INDEX(OpenMeteoAPI[PrecipitationMM],ROWS($J$2:J1838)))</f>
        <v>0</v>
      </c>
      <c r="K1838" cm="1">
        <f t="array" ref="K1838">IF($A1838="","",INDEX(OpenMeteoAPI[WeatherCode],ROWS($K$2:K1838)))</f>
        <v>1</v>
      </c>
      <c r="L1838" s="3" cm="1">
        <f t="array" ref="L1838">IF($A1838="","",INDEX(OpenMeteoAPI[WindSpeedKMH],ROWS($L$2:L1838)))</f>
        <v>8.4</v>
      </c>
    </row>
    <row r="1839" spans="1:12">
      <c r="A1839" t="str" cm="1">
        <f t="array" ref="A1839">IFERROR(INDEX(OpenMeteoAPI[City],ROWS($A$2:A1839))&amp;", "&amp;INDEX(OpenMeteoAPI[CountryCode],ROWS($A$2:A1839)),"")</f>
        <v>Rome, IT</v>
      </c>
      <c r="B1839" t="str" cm="1">
        <f t="array" ref="B1839">IF($A1839="","",INDEX(OpenMeteoAPI[LocationID],ROWS($B$2:B1839)))</f>
        <v>IT-ROM</v>
      </c>
      <c r="C1839" s="5" cm="1">
        <f t="array" ref="C1839">IF($A1839="","",INDEX(OpenMeteoAPI[ForecastDateTime],ROWS($C$2:C1839)))</f>
        <v>46216.541666666664</v>
      </c>
      <c r="D1839" t="str">
        <f t="shared" si="28"/>
        <v>1PM</v>
      </c>
      <c r="E1839" t="str" cm="1">
        <f t="array" ref="E1839">IF($K1839="","",_xlfn.IFS($K1839=0,_xlfn.UNICHAR(9728),$K1839&lt;=3,_xlfn.UNICHAR(9729),OR($K1839=45,$K1839=48),"~",AND($K1839&gt;=51,$K1839&lt;=67),_xlfn.UNICHAR(9748),AND($K1839&gt;=71,$K1839&lt;=77),_xlfn.UNICHAR(10052),AND($K1839&gt;=80,$K1839&lt;=82),_xlfn.UNICHAR(9748),AND($K1839&gt;=95,$K1839&lt;=99),_xlfn.UNICHAR(9889),TRUE,_xlfn.UNICHAR(9729)))</f>
        <v>☁</v>
      </c>
      <c r="F1839" t="str" cm="1">
        <f t="array" ref="F1839">IF($K1839="","",_xlfn.IFS($K1839=0,"Clear",$K1839&lt;=3,"Partly Cloudy",OR($K1839=45,$K1839=48),"Fog",AND($K1839&gt;=51,$K1839&lt;=67),"Drizzle",AND($K1839&gt;=71,$K1839&lt;=77),"Snow",AND($K1839&gt;=80,$K1839&lt;=82),"Rain Showers",AND($K1839&gt;=95,$K1839&lt;=99),"Thunderstorm",TRUE,"Cloudy"))</f>
        <v>Partly Cloudy</v>
      </c>
      <c r="G1839" s="3" cm="1">
        <f t="array" ref="G1839">IF($A1839="","",INDEX(OpenMeteoAPI[TemperatureC],ROWS($G$2:G1839)))</f>
        <v>34.799999999999997</v>
      </c>
      <c r="H1839" s="4" cm="1">
        <f t="array" ref="H1839">IF($A1839="","",INDEX(OpenMeteoAPI[RelativeHumidityPct],ROWS($H$2:H1839))/100)</f>
        <v>0.21</v>
      </c>
      <c r="I1839" s="4" cm="1">
        <f t="array" ref="I1839">IF($A1839="","",INDEX(OpenMeteoAPI[PrecipitationProbabilityPct],ROWS($I$2:I1839))/100)</f>
        <v>0</v>
      </c>
      <c r="J1839" s="3" cm="1">
        <f t="array" ref="J1839">IF($A1839="","",INDEX(OpenMeteoAPI[PrecipitationMM],ROWS($J$2:J1839)))</f>
        <v>0</v>
      </c>
      <c r="K1839" cm="1">
        <f t="array" ref="K1839">IF($A1839="","",INDEX(OpenMeteoAPI[WeatherCode],ROWS($K$2:K1839)))</f>
        <v>1</v>
      </c>
      <c r="L1839" s="3" cm="1">
        <f t="array" ref="L1839">IF($A1839="","",INDEX(OpenMeteoAPI[WindSpeedKMH],ROWS($L$2:L1839)))</f>
        <v>9.6999999999999993</v>
      </c>
    </row>
    <row r="1840" spans="1:12">
      <c r="A1840" t="str" cm="1">
        <f t="array" ref="A1840">IFERROR(INDEX(OpenMeteoAPI[City],ROWS($A$2:A1840))&amp;", "&amp;INDEX(OpenMeteoAPI[CountryCode],ROWS($A$2:A1840)),"")</f>
        <v>Rome, IT</v>
      </c>
      <c r="B1840" t="str" cm="1">
        <f t="array" ref="B1840">IF($A1840="","",INDEX(OpenMeteoAPI[LocationID],ROWS($B$2:B1840)))</f>
        <v>IT-ROM</v>
      </c>
      <c r="C1840" s="5" cm="1">
        <f t="array" ref="C1840">IF($A1840="","",INDEX(OpenMeteoAPI[ForecastDateTime],ROWS($C$2:C1840)))</f>
        <v>46216.583333333336</v>
      </c>
      <c r="D1840" t="str">
        <f t="shared" si="28"/>
        <v>2PM</v>
      </c>
      <c r="E1840" t="str" cm="1">
        <f t="array" ref="E1840">IF($K1840="","",_xlfn.IFS($K1840=0,_xlfn.UNICHAR(9728),$K1840&lt;=3,_xlfn.UNICHAR(9729),OR($K1840=45,$K1840=48),"~",AND($K1840&gt;=51,$K1840&lt;=67),_xlfn.UNICHAR(9748),AND($K1840&gt;=71,$K1840&lt;=77),_xlfn.UNICHAR(10052),AND($K1840&gt;=80,$K1840&lt;=82),_xlfn.UNICHAR(9748),AND($K1840&gt;=95,$K1840&lt;=99),_xlfn.UNICHAR(9889),TRUE,_xlfn.UNICHAR(9729)))</f>
        <v>☁</v>
      </c>
      <c r="F1840" t="str" cm="1">
        <f t="array" ref="F1840">IF($K1840="","",_xlfn.IFS($K1840=0,"Clear",$K1840&lt;=3,"Partly Cloudy",OR($K1840=45,$K1840=48),"Fog",AND($K1840&gt;=51,$K1840&lt;=67),"Drizzle",AND($K1840&gt;=71,$K1840&lt;=77),"Snow",AND($K1840&gt;=80,$K1840&lt;=82),"Rain Showers",AND($K1840&gt;=95,$K1840&lt;=99),"Thunderstorm",TRUE,"Cloudy"))</f>
        <v>Partly Cloudy</v>
      </c>
      <c r="G1840" s="3" cm="1">
        <f t="array" ref="G1840">IF($A1840="","",INDEX(OpenMeteoAPI[TemperatureC],ROWS($G$2:G1840)))</f>
        <v>35.4</v>
      </c>
      <c r="H1840" s="4" cm="1">
        <f t="array" ref="H1840">IF($A1840="","",INDEX(OpenMeteoAPI[RelativeHumidityPct],ROWS($H$2:H1840))/100)</f>
        <v>0.21</v>
      </c>
      <c r="I1840" s="4" cm="1">
        <f t="array" ref="I1840">IF($A1840="","",INDEX(OpenMeteoAPI[PrecipitationProbabilityPct],ROWS($I$2:I1840))/100)</f>
        <v>0</v>
      </c>
      <c r="J1840" s="3" cm="1">
        <f t="array" ref="J1840">IF($A1840="","",INDEX(OpenMeteoAPI[PrecipitationMM],ROWS($J$2:J1840)))</f>
        <v>0</v>
      </c>
      <c r="K1840" cm="1">
        <f t="array" ref="K1840">IF($A1840="","",INDEX(OpenMeteoAPI[WeatherCode],ROWS($K$2:K1840)))</f>
        <v>1</v>
      </c>
      <c r="L1840" s="3" cm="1">
        <f t="array" ref="L1840">IF($A1840="","",INDEX(OpenMeteoAPI[WindSpeedKMH],ROWS($L$2:L1840)))</f>
        <v>11.6</v>
      </c>
    </row>
    <row r="1841" spans="1:12">
      <c r="A1841" t="str" cm="1">
        <f t="array" ref="A1841">IFERROR(INDEX(OpenMeteoAPI[City],ROWS($A$2:A1841))&amp;", "&amp;INDEX(OpenMeteoAPI[CountryCode],ROWS($A$2:A1841)),"")</f>
        <v>Rome, IT</v>
      </c>
      <c r="B1841" t="str" cm="1">
        <f t="array" ref="B1841">IF($A1841="","",INDEX(OpenMeteoAPI[LocationID],ROWS($B$2:B1841)))</f>
        <v>IT-ROM</v>
      </c>
      <c r="C1841" s="5" cm="1">
        <f t="array" ref="C1841">IF($A1841="","",INDEX(OpenMeteoAPI[ForecastDateTime],ROWS($C$2:C1841)))</f>
        <v>46216.625</v>
      </c>
      <c r="D1841" t="str">
        <f t="shared" si="28"/>
        <v>3PM</v>
      </c>
      <c r="E1841" t="str" cm="1">
        <f t="array" ref="E1841">IF($K1841="","",_xlfn.IFS($K1841=0,_xlfn.UNICHAR(9728),$K1841&lt;=3,_xlfn.UNICHAR(9729),OR($K1841=45,$K1841=48),"~",AND($K1841&gt;=51,$K1841&lt;=67),_xlfn.UNICHAR(9748),AND($K1841&gt;=71,$K1841&lt;=77),_xlfn.UNICHAR(10052),AND($K1841&gt;=80,$K1841&lt;=82),_xlfn.UNICHAR(9748),AND($K1841&gt;=95,$K1841&lt;=99),_xlfn.UNICHAR(9889),TRUE,_xlfn.UNICHAR(9729)))</f>
        <v>☀</v>
      </c>
      <c r="F1841" t="str" cm="1">
        <f t="array" ref="F1841">IF($K1841="","",_xlfn.IFS($K1841=0,"Clear",$K1841&lt;=3,"Partly Cloudy",OR($K1841=45,$K1841=48),"Fog",AND($K1841&gt;=51,$K1841&lt;=67),"Drizzle",AND($K1841&gt;=71,$K1841&lt;=77),"Snow",AND($K1841&gt;=80,$K1841&lt;=82),"Rain Showers",AND($K1841&gt;=95,$K1841&lt;=99),"Thunderstorm",TRUE,"Cloudy"))</f>
        <v>Clear</v>
      </c>
      <c r="G1841" s="3" cm="1">
        <f t="array" ref="G1841">IF($A1841="","",INDEX(OpenMeteoAPI[TemperatureC],ROWS($G$2:G1841)))</f>
        <v>34.700000000000003</v>
      </c>
      <c r="H1841" s="4" cm="1">
        <f t="array" ref="H1841">IF($A1841="","",INDEX(OpenMeteoAPI[RelativeHumidityPct],ROWS($H$2:H1841))/100)</f>
        <v>0.27</v>
      </c>
      <c r="I1841" s="4" cm="1">
        <f t="array" ref="I1841">IF($A1841="","",INDEX(OpenMeteoAPI[PrecipitationProbabilityPct],ROWS($I$2:I1841))/100)</f>
        <v>0</v>
      </c>
      <c r="J1841" s="3" cm="1">
        <f t="array" ref="J1841">IF($A1841="","",INDEX(OpenMeteoAPI[PrecipitationMM],ROWS($J$2:J1841)))</f>
        <v>0</v>
      </c>
      <c r="K1841" cm="1">
        <f t="array" ref="K1841">IF($A1841="","",INDEX(OpenMeteoAPI[WeatherCode],ROWS($K$2:K1841)))</f>
        <v>0</v>
      </c>
      <c r="L1841" s="3" cm="1">
        <f t="array" ref="L1841">IF($A1841="","",INDEX(OpenMeteoAPI[WindSpeedKMH],ROWS($L$2:L1841)))</f>
        <v>13.9</v>
      </c>
    </row>
    <row r="1842" spans="1:12">
      <c r="A1842" t="str" cm="1">
        <f t="array" ref="A1842">IFERROR(INDEX(OpenMeteoAPI[City],ROWS($A$2:A1842))&amp;", "&amp;INDEX(OpenMeteoAPI[CountryCode],ROWS($A$2:A1842)),"")</f>
        <v>Rome, IT</v>
      </c>
      <c r="B1842" t="str" cm="1">
        <f t="array" ref="B1842">IF($A1842="","",INDEX(OpenMeteoAPI[LocationID],ROWS($B$2:B1842)))</f>
        <v>IT-ROM</v>
      </c>
      <c r="C1842" s="5" cm="1">
        <f t="array" ref="C1842">IF($A1842="","",INDEX(OpenMeteoAPI[ForecastDateTime],ROWS($C$2:C1842)))</f>
        <v>46216.666666666664</v>
      </c>
      <c r="D1842" t="str">
        <f t="shared" si="28"/>
        <v>4PM</v>
      </c>
      <c r="E1842" t="str" cm="1">
        <f t="array" ref="E1842">IF($K1842="","",_xlfn.IFS($K1842=0,_xlfn.UNICHAR(9728),$K1842&lt;=3,_xlfn.UNICHAR(9729),OR($K1842=45,$K1842=48),"~",AND($K1842&gt;=51,$K1842&lt;=67),_xlfn.UNICHAR(9748),AND($K1842&gt;=71,$K1842&lt;=77),_xlfn.UNICHAR(10052),AND($K1842&gt;=80,$K1842&lt;=82),_xlfn.UNICHAR(9748),AND($K1842&gt;=95,$K1842&lt;=99),_xlfn.UNICHAR(9889),TRUE,_xlfn.UNICHAR(9729)))</f>
        <v>☀</v>
      </c>
      <c r="F1842" t="str" cm="1">
        <f t="array" ref="F1842">IF($K1842="","",_xlfn.IFS($K1842=0,"Clear",$K1842&lt;=3,"Partly Cloudy",OR($K1842=45,$K1842=48),"Fog",AND($K1842&gt;=51,$K1842&lt;=67),"Drizzle",AND($K1842&gt;=71,$K1842&lt;=77),"Snow",AND($K1842&gt;=80,$K1842&lt;=82),"Rain Showers",AND($K1842&gt;=95,$K1842&lt;=99),"Thunderstorm",TRUE,"Cloudy"))</f>
        <v>Clear</v>
      </c>
      <c r="G1842" s="3" cm="1">
        <f t="array" ref="G1842">IF($A1842="","",INDEX(OpenMeteoAPI[TemperatureC],ROWS($G$2:G1842)))</f>
        <v>33.1</v>
      </c>
      <c r="H1842" s="4" cm="1">
        <f t="array" ref="H1842">IF($A1842="","",INDEX(OpenMeteoAPI[RelativeHumidityPct],ROWS($H$2:H1842))/100)</f>
        <v>0.37</v>
      </c>
      <c r="I1842" s="4" cm="1">
        <f t="array" ref="I1842">IF($A1842="","",INDEX(OpenMeteoAPI[PrecipitationProbabilityPct],ROWS($I$2:I1842))/100)</f>
        <v>0</v>
      </c>
      <c r="J1842" s="3" cm="1">
        <f t="array" ref="J1842">IF($A1842="","",INDEX(OpenMeteoAPI[PrecipitationMM],ROWS($J$2:J1842)))</f>
        <v>0</v>
      </c>
      <c r="K1842" cm="1">
        <f t="array" ref="K1842">IF($A1842="","",INDEX(OpenMeteoAPI[WeatherCode],ROWS($K$2:K1842)))</f>
        <v>0</v>
      </c>
      <c r="L1842" s="3" cm="1">
        <f t="array" ref="L1842">IF($A1842="","",INDEX(OpenMeteoAPI[WindSpeedKMH],ROWS($L$2:L1842)))</f>
        <v>17.7</v>
      </c>
    </row>
    <row r="1843" spans="1:12">
      <c r="A1843" t="str" cm="1">
        <f t="array" ref="A1843">IFERROR(INDEX(OpenMeteoAPI[City],ROWS($A$2:A1843))&amp;", "&amp;INDEX(OpenMeteoAPI[CountryCode],ROWS($A$2:A1843)),"")</f>
        <v>Rome, IT</v>
      </c>
      <c r="B1843" t="str" cm="1">
        <f t="array" ref="B1843">IF($A1843="","",INDEX(OpenMeteoAPI[LocationID],ROWS($B$2:B1843)))</f>
        <v>IT-ROM</v>
      </c>
      <c r="C1843" s="5" cm="1">
        <f t="array" ref="C1843">IF($A1843="","",INDEX(OpenMeteoAPI[ForecastDateTime],ROWS($C$2:C1843)))</f>
        <v>46216.708333333336</v>
      </c>
      <c r="D1843" t="str">
        <f t="shared" si="28"/>
        <v>5PM</v>
      </c>
      <c r="E1843" t="str" cm="1">
        <f t="array" ref="E1843">IF($K1843="","",_xlfn.IFS($K1843=0,_xlfn.UNICHAR(9728),$K1843&lt;=3,_xlfn.UNICHAR(9729),OR($K1843=45,$K1843=48),"~",AND($K1843&gt;=51,$K1843&lt;=67),_xlfn.UNICHAR(9748),AND($K1843&gt;=71,$K1843&lt;=77),_xlfn.UNICHAR(10052),AND($K1843&gt;=80,$K1843&lt;=82),_xlfn.UNICHAR(9748),AND($K1843&gt;=95,$K1843&lt;=99),_xlfn.UNICHAR(9889),TRUE,_xlfn.UNICHAR(9729)))</f>
        <v>☀</v>
      </c>
      <c r="F1843" t="str" cm="1">
        <f t="array" ref="F1843">IF($K1843="","",_xlfn.IFS($K1843=0,"Clear",$K1843&lt;=3,"Partly Cloudy",OR($K1843=45,$K1843=48),"Fog",AND($K1843&gt;=51,$K1843&lt;=67),"Drizzle",AND($K1843&gt;=71,$K1843&lt;=77),"Snow",AND($K1843&gt;=80,$K1843&lt;=82),"Rain Showers",AND($K1843&gt;=95,$K1843&lt;=99),"Thunderstorm",TRUE,"Cloudy"))</f>
        <v>Clear</v>
      </c>
      <c r="G1843" s="3" cm="1">
        <f t="array" ref="G1843">IF($A1843="","",INDEX(OpenMeteoAPI[TemperatureC],ROWS($G$2:G1843)))</f>
        <v>31.6</v>
      </c>
      <c r="H1843" s="4" cm="1">
        <f t="array" ref="H1843">IF($A1843="","",INDEX(OpenMeteoAPI[RelativeHumidityPct],ROWS($H$2:H1843))/100)</f>
        <v>0.46</v>
      </c>
      <c r="I1843" s="4" cm="1">
        <f t="array" ref="I1843">IF($A1843="","",INDEX(OpenMeteoAPI[PrecipitationProbabilityPct],ROWS($I$2:I1843))/100)</f>
        <v>0</v>
      </c>
      <c r="J1843" s="3" cm="1">
        <f t="array" ref="J1843">IF($A1843="","",INDEX(OpenMeteoAPI[PrecipitationMM],ROWS($J$2:J1843)))</f>
        <v>0</v>
      </c>
      <c r="K1843" cm="1">
        <f t="array" ref="K1843">IF($A1843="","",INDEX(OpenMeteoAPI[WeatherCode],ROWS($K$2:K1843)))</f>
        <v>0</v>
      </c>
      <c r="L1843" s="3" cm="1">
        <f t="array" ref="L1843">IF($A1843="","",INDEX(OpenMeteoAPI[WindSpeedKMH],ROWS($L$2:L1843)))</f>
        <v>20</v>
      </c>
    </row>
    <row r="1844" spans="1:12">
      <c r="A1844" t="str" cm="1">
        <f t="array" ref="A1844">IFERROR(INDEX(OpenMeteoAPI[City],ROWS($A$2:A1844))&amp;", "&amp;INDEX(OpenMeteoAPI[CountryCode],ROWS($A$2:A1844)),"")</f>
        <v>Rome, IT</v>
      </c>
      <c r="B1844" t="str" cm="1">
        <f t="array" ref="B1844">IF($A1844="","",INDEX(OpenMeteoAPI[LocationID],ROWS($B$2:B1844)))</f>
        <v>IT-ROM</v>
      </c>
      <c r="C1844" s="5" cm="1">
        <f t="array" ref="C1844">IF($A1844="","",INDEX(OpenMeteoAPI[ForecastDateTime],ROWS($C$2:C1844)))</f>
        <v>46216.75</v>
      </c>
      <c r="D1844" t="str">
        <f t="shared" si="28"/>
        <v>6PM</v>
      </c>
      <c r="E1844" t="str" cm="1">
        <f t="array" ref="E1844">IF($K1844="","",_xlfn.IFS($K1844=0,_xlfn.UNICHAR(9728),$K1844&lt;=3,_xlfn.UNICHAR(9729),OR($K1844=45,$K1844=48),"~",AND($K1844&gt;=51,$K1844&lt;=67),_xlfn.UNICHAR(9748),AND($K1844&gt;=71,$K1844&lt;=77),_xlfn.UNICHAR(10052),AND($K1844&gt;=80,$K1844&lt;=82),_xlfn.UNICHAR(9748),AND($K1844&gt;=95,$K1844&lt;=99),_xlfn.UNICHAR(9889),TRUE,_xlfn.UNICHAR(9729)))</f>
        <v>☁</v>
      </c>
      <c r="F1844" t="str" cm="1">
        <f t="array" ref="F1844">IF($K1844="","",_xlfn.IFS($K1844=0,"Clear",$K1844&lt;=3,"Partly Cloudy",OR($K1844=45,$K1844=48),"Fog",AND($K1844&gt;=51,$K1844&lt;=67),"Drizzle",AND($K1844&gt;=71,$K1844&lt;=77),"Snow",AND($K1844&gt;=80,$K1844&lt;=82),"Rain Showers",AND($K1844&gt;=95,$K1844&lt;=99),"Thunderstorm",TRUE,"Cloudy"))</f>
        <v>Partly Cloudy</v>
      </c>
      <c r="G1844" s="3" cm="1">
        <f t="array" ref="G1844">IF($A1844="","",INDEX(OpenMeteoAPI[TemperatureC],ROWS($G$2:G1844)))</f>
        <v>30.7</v>
      </c>
      <c r="H1844" s="4" cm="1">
        <f t="array" ref="H1844">IF($A1844="","",INDEX(OpenMeteoAPI[RelativeHumidityPct],ROWS($H$2:H1844))/100)</f>
        <v>0.51</v>
      </c>
      <c r="I1844" s="4" cm="1">
        <f t="array" ref="I1844">IF($A1844="","",INDEX(OpenMeteoAPI[PrecipitationProbabilityPct],ROWS($I$2:I1844))/100)</f>
        <v>0</v>
      </c>
      <c r="J1844" s="3" cm="1">
        <f t="array" ref="J1844">IF($A1844="","",INDEX(OpenMeteoAPI[PrecipitationMM],ROWS($J$2:J1844)))</f>
        <v>0</v>
      </c>
      <c r="K1844" cm="1">
        <f t="array" ref="K1844">IF($A1844="","",INDEX(OpenMeteoAPI[WeatherCode],ROWS($K$2:K1844)))</f>
        <v>1</v>
      </c>
      <c r="L1844" s="3" cm="1">
        <f t="array" ref="L1844">IF($A1844="","",INDEX(OpenMeteoAPI[WindSpeedKMH],ROWS($L$2:L1844)))</f>
        <v>19</v>
      </c>
    </row>
    <row r="1845" spans="1:12">
      <c r="A1845" t="str" cm="1">
        <f t="array" ref="A1845">IFERROR(INDEX(OpenMeteoAPI[City],ROWS($A$2:A1845))&amp;", "&amp;INDEX(OpenMeteoAPI[CountryCode],ROWS($A$2:A1845)),"")</f>
        <v>Rome, IT</v>
      </c>
      <c r="B1845" t="str" cm="1">
        <f t="array" ref="B1845">IF($A1845="","",INDEX(OpenMeteoAPI[LocationID],ROWS($B$2:B1845)))</f>
        <v>IT-ROM</v>
      </c>
      <c r="C1845" s="5" cm="1">
        <f t="array" ref="C1845">IF($A1845="","",INDEX(OpenMeteoAPI[ForecastDateTime],ROWS($C$2:C1845)))</f>
        <v>46216.791666666664</v>
      </c>
      <c r="D1845" t="str">
        <f t="shared" si="28"/>
        <v>7PM</v>
      </c>
      <c r="E1845" t="str" cm="1">
        <f t="array" ref="E1845">IF($K1845="","",_xlfn.IFS($K1845=0,_xlfn.UNICHAR(9728),$K1845&lt;=3,_xlfn.UNICHAR(9729),OR($K1845=45,$K1845=48),"~",AND($K1845&gt;=51,$K1845&lt;=67),_xlfn.UNICHAR(9748),AND($K1845&gt;=71,$K1845&lt;=77),_xlfn.UNICHAR(10052),AND($K1845&gt;=80,$K1845&lt;=82),_xlfn.UNICHAR(9748),AND($K1845&gt;=95,$K1845&lt;=99),_xlfn.UNICHAR(9889),TRUE,_xlfn.UNICHAR(9729)))</f>
        <v>☁</v>
      </c>
      <c r="F1845" t="str" cm="1">
        <f t="array" ref="F1845">IF($K1845="","",_xlfn.IFS($K1845=0,"Clear",$K1845&lt;=3,"Partly Cloudy",OR($K1845=45,$K1845=48),"Fog",AND($K1845&gt;=51,$K1845&lt;=67),"Drizzle",AND($K1845&gt;=71,$K1845&lt;=77),"Snow",AND($K1845&gt;=80,$K1845&lt;=82),"Rain Showers",AND($K1845&gt;=95,$K1845&lt;=99),"Thunderstorm",TRUE,"Cloudy"))</f>
        <v>Partly Cloudy</v>
      </c>
      <c r="G1845" s="3" cm="1">
        <f t="array" ref="G1845">IF($A1845="","",INDEX(OpenMeteoAPI[TemperatureC],ROWS($G$2:G1845)))</f>
        <v>30</v>
      </c>
      <c r="H1845" s="4" cm="1">
        <f t="array" ref="H1845">IF($A1845="","",INDEX(OpenMeteoAPI[RelativeHumidityPct],ROWS($H$2:H1845))/100)</f>
        <v>0.55000000000000004</v>
      </c>
      <c r="I1845" s="4" cm="1">
        <f t="array" ref="I1845">IF($A1845="","",INDEX(OpenMeteoAPI[PrecipitationProbabilityPct],ROWS($I$2:I1845))/100)</f>
        <v>0</v>
      </c>
      <c r="J1845" s="3" cm="1">
        <f t="array" ref="J1845">IF($A1845="","",INDEX(OpenMeteoAPI[PrecipitationMM],ROWS($J$2:J1845)))</f>
        <v>0</v>
      </c>
      <c r="K1845" cm="1">
        <f t="array" ref="K1845">IF($A1845="","",INDEX(OpenMeteoAPI[WeatherCode],ROWS($K$2:K1845)))</f>
        <v>1</v>
      </c>
      <c r="L1845" s="3" cm="1">
        <f t="array" ref="L1845">IF($A1845="","",INDEX(OpenMeteoAPI[WindSpeedKMH],ROWS($L$2:L1845)))</f>
        <v>16</v>
      </c>
    </row>
    <row r="1846" spans="1:12">
      <c r="A1846" t="str" cm="1">
        <f t="array" ref="A1846">IFERROR(INDEX(OpenMeteoAPI[City],ROWS($A$2:A1846))&amp;", "&amp;INDEX(OpenMeteoAPI[CountryCode],ROWS($A$2:A1846)),"")</f>
        <v>Rome, IT</v>
      </c>
      <c r="B1846" t="str" cm="1">
        <f t="array" ref="B1846">IF($A1846="","",INDEX(OpenMeteoAPI[LocationID],ROWS($B$2:B1846)))</f>
        <v>IT-ROM</v>
      </c>
      <c r="C1846" s="5" cm="1">
        <f t="array" ref="C1846">IF($A1846="","",INDEX(OpenMeteoAPI[ForecastDateTime],ROWS($C$2:C1846)))</f>
        <v>46216.833333333336</v>
      </c>
      <c r="D1846" t="str">
        <f t="shared" si="28"/>
        <v>8PM</v>
      </c>
      <c r="E1846" t="str" cm="1">
        <f t="array" ref="E1846">IF($K1846="","",_xlfn.IFS($K1846=0,_xlfn.UNICHAR(9728),$K1846&lt;=3,_xlfn.UNICHAR(9729),OR($K1846=45,$K1846=48),"~",AND($K1846&gt;=51,$K1846&lt;=67),_xlfn.UNICHAR(9748),AND($K1846&gt;=71,$K1846&lt;=77),_xlfn.UNICHAR(10052),AND($K1846&gt;=80,$K1846&lt;=82),_xlfn.UNICHAR(9748),AND($K1846&gt;=95,$K1846&lt;=99),_xlfn.UNICHAR(9889),TRUE,_xlfn.UNICHAR(9729)))</f>
        <v>☁</v>
      </c>
      <c r="F1846" t="str" cm="1">
        <f t="array" ref="F1846">IF($K1846="","",_xlfn.IFS($K1846=0,"Clear",$K1846&lt;=3,"Partly Cloudy",OR($K1846=45,$K1846=48),"Fog",AND($K1846&gt;=51,$K1846&lt;=67),"Drizzle",AND($K1846&gt;=71,$K1846&lt;=77),"Snow",AND($K1846&gt;=80,$K1846&lt;=82),"Rain Showers",AND($K1846&gt;=95,$K1846&lt;=99),"Thunderstorm",TRUE,"Cloudy"))</f>
        <v>Partly Cloudy</v>
      </c>
      <c r="G1846" s="3" cm="1">
        <f t="array" ref="G1846">IF($A1846="","",INDEX(OpenMeteoAPI[TemperatureC],ROWS($G$2:G1846)))</f>
        <v>29.2</v>
      </c>
      <c r="H1846" s="4" cm="1">
        <f t="array" ref="H1846">IF($A1846="","",INDEX(OpenMeteoAPI[RelativeHumidityPct],ROWS($H$2:H1846))/100)</f>
        <v>0.59</v>
      </c>
      <c r="I1846" s="4" cm="1">
        <f t="array" ref="I1846">IF($A1846="","",INDEX(OpenMeteoAPI[PrecipitationProbabilityPct],ROWS($I$2:I1846))/100)</f>
        <v>0</v>
      </c>
      <c r="J1846" s="3" cm="1">
        <f t="array" ref="J1846">IF($A1846="","",INDEX(OpenMeteoAPI[PrecipitationMM],ROWS($J$2:J1846)))</f>
        <v>0</v>
      </c>
      <c r="K1846" cm="1">
        <f t="array" ref="K1846">IF($A1846="","",INDEX(OpenMeteoAPI[WeatherCode],ROWS($K$2:K1846)))</f>
        <v>1</v>
      </c>
      <c r="L1846" s="3" cm="1">
        <f t="array" ref="L1846">IF($A1846="","",INDEX(OpenMeteoAPI[WindSpeedKMH],ROWS($L$2:L1846)))</f>
        <v>12.3</v>
      </c>
    </row>
    <row r="1847" spans="1:12">
      <c r="A1847" t="str" cm="1">
        <f t="array" ref="A1847">IFERROR(INDEX(OpenMeteoAPI[City],ROWS($A$2:A1847))&amp;", "&amp;INDEX(OpenMeteoAPI[CountryCode],ROWS($A$2:A1847)),"")</f>
        <v>Rome, IT</v>
      </c>
      <c r="B1847" t="str" cm="1">
        <f t="array" ref="B1847">IF($A1847="","",INDEX(OpenMeteoAPI[LocationID],ROWS($B$2:B1847)))</f>
        <v>IT-ROM</v>
      </c>
      <c r="C1847" s="5" cm="1">
        <f t="array" ref="C1847">IF($A1847="","",INDEX(OpenMeteoAPI[ForecastDateTime],ROWS($C$2:C1847)))</f>
        <v>46216.875</v>
      </c>
      <c r="D1847" t="str">
        <f t="shared" si="28"/>
        <v>9PM</v>
      </c>
      <c r="E1847" t="str" cm="1">
        <f t="array" ref="E1847">IF($K1847="","",_xlfn.IFS($K1847=0,_xlfn.UNICHAR(9728),$K1847&lt;=3,_xlfn.UNICHAR(9729),OR($K1847=45,$K1847=48),"~",AND($K1847&gt;=51,$K1847&lt;=67),_xlfn.UNICHAR(9748),AND($K1847&gt;=71,$K1847&lt;=77),_xlfn.UNICHAR(10052),AND($K1847&gt;=80,$K1847&lt;=82),_xlfn.UNICHAR(9748),AND($K1847&gt;=95,$K1847&lt;=99),_xlfn.UNICHAR(9889),TRUE,_xlfn.UNICHAR(9729)))</f>
        <v>☀</v>
      </c>
      <c r="F1847" t="str" cm="1">
        <f t="array" ref="F1847">IF($K1847="","",_xlfn.IFS($K1847=0,"Clear",$K1847&lt;=3,"Partly Cloudy",OR($K1847=45,$K1847=48),"Fog",AND($K1847&gt;=51,$K1847&lt;=67),"Drizzle",AND($K1847&gt;=71,$K1847&lt;=77),"Snow",AND($K1847&gt;=80,$K1847&lt;=82),"Rain Showers",AND($K1847&gt;=95,$K1847&lt;=99),"Thunderstorm",TRUE,"Cloudy"))</f>
        <v>Clear</v>
      </c>
      <c r="G1847" s="3" cm="1">
        <f t="array" ref="G1847">IF($A1847="","",INDEX(OpenMeteoAPI[TemperatureC],ROWS($G$2:G1847)))</f>
        <v>28.1</v>
      </c>
      <c r="H1847" s="4" cm="1">
        <f t="array" ref="H1847">IF($A1847="","",INDEX(OpenMeteoAPI[RelativeHumidityPct],ROWS($H$2:H1847))/100)</f>
        <v>0.63</v>
      </c>
      <c r="I1847" s="4" cm="1">
        <f t="array" ref="I1847">IF($A1847="","",INDEX(OpenMeteoAPI[PrecipitationProbabilityPct],ROWS($I$2:I1847))/100)</f>
        <v>0</v>
      </c>
      <c r="J1847" s="3" cm="1">
        <f t="array" ref="J1847">IF($A1847="","",INDEX(OpenMeteoAPI[PrecipitationMM],ROWS($J$2:J1847)))</f>
        <v>0</v>
      </c>
      <c r="K1847" cm="1">
        <f t="array" ref="K1847">IF($A1847="","",INDEX(OpenMeteoAPI[WeatherCode],ROWS($K$2:K1847)))</f>
        <v>0</v>
      </c>
      <c r="L1847" s="3" cm="1">
        <f t="array" ref="L1847">IF($A1847="","",INDEX(OpenMeteoAPI[WindSpeedKMH],ROWS($L$2:L1847)))</f>
        <v>8</v>
      </c>
    </row>
    <row r="1848" spans="1:12">
      <c r="A1848" t="str" cm="1">
        <f t="array" ref="A1848">IFERROR(INDEX(OpenMeteoAPI[City],ROWS($A$2:A1848))&amp;", "&amp;INDEX(OpenMeteoAPI[CountryCode],ROWS($A$2:A1848)),"")</f>
        <v>Rome, IT</v>
      </c>
      <c r="B1848" t="str" cm="1">
        <f t="array" ref="B1848">IF($A1848="","",INDEX(OpenMeteoAPI[LocationID],ROWS($B$2:B1848)))</f>
        <v>IT-ROM</v>
      </c>
      <c r="C1848" s="5" cm="1">
        <f t="array" ref="C1848">IF($A1848="","",INDEX(OpenMeteoAPI[ForecastDateTime],ROWS($C$2:C1848)))</f>
        <v>46216.916666666664</v>
      </c>
      <c r="D1848" t="str">
        <f t="shared" si="28"/>
        <v>10PM</v>
      </c>
      <c r="E1848" t="str" cm="1">
        <f t="array" ref="E1848">IF($K1848="","",_xlfn.IFS($K1848=0,_xlfn.UNICHAR(9728),$K1848&lt;=3,_xlfn.UNICHAR(9729),OR($K1848=45,$K1848=48),"~",AND($K1848&gt;=51,$K1848&lt;=67),_xlfn.UNICHAR(9748),AND($K1848&gt;=71,$K1848&lt;=77),_xlfn.UNICHAR(10052),AND($K1848&gt;=80,$K1848&lt;=82),_xlfn.UNICHAR(9748),AND($K1848&gt;=95,$K1848&lt;=99),_xlfn.UNICHAR(9889),TRUE,_xlfn.UNICHAR(9729)))</f>
        <v>☀</v>
      </c>
      <c r="F1848" t="str" cm="1">
        <f t="array" ref="F1848">IF($K1848="","",_xlfn.IFS($K1848=0,"Clear",$K1848&lt;=3,"Partly Cloudy",OR($K1848=45,$K1848=48),"Fog",AND($K1848&gt;=51,$K1848&lt;=67),"Drizzle",AND($K1848&gt;=71,$K1848&lt;=77),"Snow",AND($K1848&gt;=80,$K1848&lt;=82),"Rain Showers",AND($K1848&gt;=95,$K1848&lt;=99),"Thunderstorm",TRUE,"Cloudy"))</f>
        <v>Clear</v>
      </c>
      <c r="G1848" s="3" cm="1">
        <f t="array" ref="G1848">IF($A1848="","",INDEX(OpenMeteoAPI[TemperatureC],ROWS($G$2:G1848)))</f>
        <v>27</v>
      </c>
      <c r="H1848" s="4" cm="1">
        <f t="array" ref="H1848">IF($A1848="","",INDEX(OpenMeteoAPI[RelativeHumidityPct],ROWS($H$2:H1848))/100)</f>
        <v>0.68</v>
      </c>
      <c r="I1848" s="4" cm="1">
        <f t="array" ref="I1848">IF($A1848="","",INDEX(OpenMeteoAPI[PrecipitationProbabilityPct],ROWS($I$2:I1848))/100)</f>
        <v>0</v>
      </c>
      <c r="J1848" s="3" cm="1">
        <f t="array" ref="J1848">IF($A1848="","",INDEX(OpenMeteoAPI[PrecipitationMM],ROWS($J$2:J1848)))</f>
        <v>0</v>
      </c>
      <c r="K1848" cm="1">
        <f t="array" ref="K1848">IF($A1848="","",INDEX(OpenMeteoAPI[WeatherCode],ROWS($K$2:K1848)))</f>
        <v>0</v>
      </c>
      <c r="L1848" s="3" cm="1">
        <f t="array" ref="L1848">IF($A1848="","",INDEX(OpenMeteoAPI[WindSpeedKMH],ROWS($L$2:L1848)))</f>
        <v>4.7</v>
      </c>
    </row>
    <row r="1849" spans="1:12">
      <c r="A1849" t="str" cm="1">
        <f t="array" ref="A1849">IFERROR(INDEX(OpenMeteoAPI[City],ROWS($A$2:A1849))&amp;", "&amp;INDEX(OpenMeteoAPI[CountryCode],ROWS($A$2:A1849)),"")</f>
        <v>Rome, IT</v>
      </c>
      <c r="B1849" t="str" cm="1">
        <f t="array" ref="B1849">IF($A1849="","",INDEX(OpenMeteoAPI[LocationID],ROWS($B$2:B1849)))</f>
        <v>IT-ROM</v>
      </c>
      <c r="C1849" s="5" cm="1">
        <f t="array" ref="C1849">IF($A1849="","",INDEX(OpenMeteoAPI[ForecastDateTime],ROWS($C$2:C1849)))</f>
        <v>46216.958333333336</v>
      </c>
      <c r="D1849" t="str">
        <f t="shared" si="28"/>
        <v>11PM</v>
      </c>
      <c r="E1849" t="str" cm="1">
        <f t="array" ref="E1849">IF($K1849="","",_xlfn.IFS($K1849=0,_xlfn.UNICHAR(9728),$K1849&lt;=3,_xlfn.UNICHAR(9729),OR($K1849=45,$K1849=48),"~",AND($K1849&gt;=51,$K1849&lt;=67),_xlfn.UNICHAR(9748),AND($K1849&gt;=71,$K1849&lt;=77),_xlfn.UNICHAR(10052),AND($K1849&gt;=80,$K1849&lt;=82),_xlfn.UNICHAR(9748),AND($K1849&gt;=95,$K1849&lt;=99),_xlfn.UNICHAR(9889),TRUE,_xlfn.UNICHAR(9729)))</f>
        <v>☀</v>
      </c>
      <c r="F1849" t="str" cm="1">
        <f t="array" ref="F1849">IF($K1849="","",_xlfn.IFS($K1849=0,"Clear",$K1849&lt;=3,"Partly Cloudy",OR($K1849=45,$K1849=48),"Fog",AND($K1849&gt;=51,$K1849&lt;=67),"Drizzle",AND($K1849&gt;=71,$K1849&lt;=77),"Snow",AND($K1849&gt;=80,$K1849&lt;=82),"Rain Showers",AND($K1849&gt;=95,$K1849&lt;=99),"Thunderstorm",TRUE,"Cloudy"))</f>
        <v>Clear</v>
      </c>
      <c r="G1849" s="3" cm="1">
        <f t="array" ref="G1849">IF($A1849="","",INDEX(OpenMeteoAPI[TemperatureC],ROWS($G$2:G1849)))</f>
        <v>25.9</v>
      </c>
      <c r="H1849" s="4" cm="1">
        <f t="array" ref="H1849">IF($A1849="","",INDEX(OpenMeteoAPI[RelativeHumidityPct],ROWS($H$2:H1849))/100)</f>
        <v>0.72</v>
      </c>
      <c r="I1849" s="4" cm="1">
        <f t="array" ref="I1849">IF($A1849="","",INDEX(OpenMeteoAPI[PrecipitationProbabilityPct],ROWS($I$2:I1849))/100)</f>
        <v>0</v>
      </c>
      <c r="J1849" s="3" cm="1">
        <f t="array" ref="J1849">IF($A1849="","",INDEX(OpenMeteoAPI[PrecipitationMM],ROWS($J$2:J1849)))</f>
        <v>0</v>
      </c>
      <c r="K1849" cm="1">
        <f t="array" ref="K1849">IF($A1849="","",INDEX(OpenMeteoAPI[WeatherCode],ROWS($K$2:K1849)))</f>
        <v>0</v>
      </c>
      <c r="L1849" s="3" cm="1">
        <f t="array" ref="L1849">IF($A1849="","",INDEX(OpenMeteoAPI[WindSpeedKMH],ROWS($L$2:L1849)))</f>
        <v>5.2</v>
      </c>
    </row>
    <row r="1850" spans="1:12">
      <c r="A1850" t="str" cm="1">
        <f t="array" ref="A1850">IFERROR(INDEX(OpenMeteoAPI[City],ROWS($A$2:A1850))&amp;", "&amp;INDEX(OpenMeteoAPI[CountryCode],ROWS($A$2:A1850)),"")</f>
        <v>Rome, IT</v>
      </c>
      <c r="B1850" t="str" cm="1">
        <f t="array" ref="B1850">IF($A1850="","",INDEX(OpenMeteoAPI[LocationID],ROWS($B$2:B1850)))</f>
        <v>IT-ROM</v>
      </c>
      <c r="C1850" s="5" cm="1">
        <f t="array" ref="C1850">IF($A1850="","",INDEX(OpenMeteoAPI[ForecastDateTime],ROWS($C$2:C1850)))</f>
        <v>46217</v>
      </c>
      <c r="D1850" t="str">
        <f t="shared" si="28"/>
        <v>12AM</v>
      </c>
      <c r="E1850" t="str" cm="1">
        <f t="array" ref="E1850">IF($K1850="","",_xlfn.IFS($K1850=0,_xlfn.UNICHAR(9728),$K1850&lt;=3,_xlfn.UNICHAR(9729),OR($K1850=45,$K1850=48),"~",AND($K1850&gt;=51,$K1850&lt;=67),_xlfn.UNICHAR(9748),AND($K1850&gt;=71,$K1850&lt;=77),_xlfn.UNICHAR(10052),AND($K1850&gt;=80,$K1850&lt;=82),_xlfn.UNICHAR(9748),AND($K1850&gt;=95,$K1850&lt;=99),_xlfn.UNICHAR(9889),TRUE,_xlfn.UNICHAR(9729)))</f>
        <v>☀</v>
      </c>
      <c r="F1850" t="str" cm="1">
        <f t="array" ref="F1850">IF($K1850="","",_xlfn.IFS($K1850=0,"Clear",$K1850&lt;=3,"Partly Cloudy",OR($K1850=45,$K1850=48),"Fog",AND($K1850&gt;=51,$K1850&lt;=67),"Drizzle",AND($K1850&gt;=71,$K1850&lt;=77),"Snow",AND($K1850&gt;=80,$K1850&lt;=82),"Rain Showers",AND($K1850&gt;=95,$K1850&lt;=99),"Thunderstorm",TRUE,"Cloudy"))</f>
        <v>Clear</v>
      </c>
      <c r="G1850" s="3" cm="1">
        <f t="array" ref="G1850">IF($A1850="","",INDEX(OpenMeteoAPI[TemperatureC],ROWS($G$2:G1850)))</f>
        <v>24.9</v>
      </c>
      <c r="H1850" s="4" cm="1">
        <f t="array" ref="H1850">IF($A1850="","",INDEX(OpenMeteoAPI[RelativeHumidityPct],ROWS($H$2:H1850))/100)</f>
        <v>0.77</v>
      </c>
      <c r="I1850" s="4" cm="1">
        <f t="array" ref="I1850">IF($A1850="","",INDEX(OpenMeteoAPI[PrecipitationProbabilityPct],ROWS($I$2:I1850))/100)</f>
        <v>0</v>
      </c>
      <c r="J1850" s="3" cm="1">
        <f t="array" ref="J1850">IF($A1850="","",INDEX(OpenMeteoAPI[PrecipitationMM],ROWS($J$2:J1850)))</f>
        <v>0</v>
      </c>
      <c r="K1850" cm="1">
        <f t="array" ref="K1850">IF($A1850="","",INDEX(OpenMeteoAPI[WeatherCode],ROWS($K$2:K1850)))</f>
        <v>0</v>
      </c>
      <c r="L1850" s="3" cm="1">
        <f t="array" ref="L1850">IF($A1850="","",INDEX(OpenMeteoAPI[WindSpeedKMH],ROWS($L$2:L1850)))</f>
        <v>4.8</v>
      </c>
    </row>
    <row r="1851" spans="1:12">
      <c r="A1851" t="str" cm="1">
        <f t="array" ref="A1851">IFERROR(INDEX(OpenMeteoAPI[City],ROWS($A$2:A1851))&amp;", "&amp;INDEX(OpenMeteoAPI[CountryCode],ROWS($A$2:A1851)),"")</f>
        <v>Rome, IT</v>
      </c>
      <c r="B1851" t="str" cm="1">
        <f t="array" ref="B1851">IF($A1851="","",INDEX(OpenMeteoAPI[LocationID],ROWS($B$2:B1851)))</f>
        <v>IT-ROM</v>
      </c>
      <c r="C1851" s="5" cm="1">
        <f t="array" ref="C1851">IF($A1851="","",INDEX(OpenMeteoAPI[ForecastDateTime],ROWS($C$2:C1851)))</f>
        <v>46217.041666666664</v>
      </c>
      <c r="D1851" t="str">
        <f t="shared" si="28"/>
        <v>1AM</v>
      </c>
      <c r="E1851" t="str" cm="1">
        <f t="array" ref="E1851">IF($K1851="","",_xlfn.IFS($K1851=0,_xlfn.UNICHAR(9728),$K1851&lt;=3,_xlfn.UNICHAR(9729),OR($K1851=45,$K1851=48),"~",AND($K1851&gt;=51,$K1851&lt;=67),_xlfn.UNICHAR(9748),AND($K1851&gt;=71,$K1851&lt;=77),_xlfn.UNICHAR(10052),AND($K1851&gt;=80,$K1851&lt;=82),_xlfn.UNICHAR(9748),AND($K1851&gt;=95,$K1851&lt;=99),_xlfn.UNICHAR(9889),TRUE,_xlfn.UNICHAR(9729)))</f>
        <v>☀</v>
      </c>
      <c r="F1851" t="str" cm="1">
        <f t="array" ref="F1851">IF($K1851="","",_xlfn.IFS($K1851=0,"Clear",$K1851&lt;=3,"Partly Cloudy",OR($K1851=45,$K1851=48),"Fog",AND($K1851&gt;=51,$K1851&lt;=67),"Drizzle",AND($K1851&gt;=71,$K1851&lt;=77),"Snow",AND($K1851&gt;=80,$K1851&lt;=82),"Rain Showers",AND($K1851&gt;=95,$K1851&lt;=99),"Thunderstorm",TRUE,"Cloudy"))</f>
        <v>Clear</v>
      </c>
      <c r="G1851" s="3" cm="1">
        <f t="array" ref="G1851">IF($A1851="","",INDEX(OpenMeteoAPI[TemperatureC],ROWS($G$2:G1851)))</f>
        <v>24</v>
      </c>
      <c r="H1851" s="4" cm="1">
        <f t="array" ref="H1851">IF($A1851="","",INDEX(OpenMeteoAPI[RelativeHumidityPct],ROWS($H$2:H1851))/100)</f>
        <v>0.81</v>
      </c>
      <c r="I1851" s="4" cm="1">
        <f t="array" ref="I1851">IF($A1851="","",INDEX(OpenMeteoAPI[PrecipitationProbabilityPct],ROWS($I$2:I1851))/100)</f>
        <v>0</v>
      </c>
      <c r="J1851" s="3" cm="1">
        <f t="array" ref="J1851">IF($A1851="","",INDEX(OpenMeteoAPI[PrecipitationMM],ROWS($J$2:J1851)))</f>
        <v>0</v>
      </c>
      <c r="K1851" cm="1">
        <f t="array" ref="K1851">IF($A1851="","",INDEX(OpenMeteoAPI[WeatherCode],ROWS($K$2:K1851)))</f>
        <v>0</v>
      </c>
      <c r="L1851" s="3" cm="1">
        <f t="array" ref="L1851">IF($A1851="","",INDEX(OpenMeteoAPI[WindSpeedKMH],ROWS($L$2:L1851)))</f>
        <v>3.3</v>
      </c>
    </row>
    <row r="1852" spans="1:12">
      <c r="A1852" t="str" cm="1">
        <f t="array" ref="A1852">IFERROR(INDEX(OpenMeteoAPI[City],ROWS($A$2:A1852))&amp;", "&amp;INDEX(OpenMeteoAPI[CountryCode],ROWS($A$2:A1852)),"")</f>
        <v>Rome, IT</v>
      </c>
      <c r="B1852" t="str" cm="1">
        <f t="array" ref="B1852">IF($A1852="","",INDEX(OpenMeteoAPI[LocationID],ROWS($B$2:B1852)))</f>
        <v>IT-ROM</v>
      </c>
      <c r="C1852" s="5" cm="1">
        <f t="array" ref="C1852">IF($A1852="","",INDEX(OpenMeteoAPI[ForecastDateTime],ROWS($C$2:C1852)))</f>
        <v>46217.083333333336</v>
      </c>
      <c r="D1852" t="str">
        <f t="shared" si="28"/>
        <v>2AM</v>
      </c>
      <c r="E1852" t="str" cm="1">
        <f t="array" ref="E1852">IF($K1852="","",_xlfn.IFS($K1852=0,_xlfn.UNICHAR(9728),$K1852&lt;=3,_xlfn.UNICHAR(9729),OR($K1852=45,$K1852=48),"~",AND($K1852&gt;=51,$K1852&lt;=67),_xlfn.UNICHAR(9748),AND($K1852&gt;=71,$K1852&lt;=77),_xlfn.UNICHAR(10052),AND($K1852&gt;=80,$K1852&lt;=82),_xlfn.UNICHAR(9748),AND($K1852&gt;=95,$K1852&lt;=99),_xlfn.UNICHAR(9889),TRUE,_xlfn.UNICHAR(9729)))</f>
        <v>☀</v>
      </c>
      <c r="F1852" t="str" cm="1">
        <f t="array" ref="F1852">IF($K1852="","",_xlfn.IFS($K1852=0,"Clear",$K1852&lt;=3,"Partly Cloudy",OR($K1852=45,$K1852=48),"Fog",AND($K1852&gt;=51,$K1852&lt;=67),"Drizzle",AND($K1852&gt;=71,$K1852&lt;=77),"Snow",AND($K1852&gt;=80,$K1852&lt;=82),"Rain Showers",AND($K1852&gt;=95,$K1852&lt;=99),"Thunderstorm",TRUE,"Cloudy"))</f>
        <v>Clear</v>
      </c>
      <c r="G1852" s="3" cm="1">
        <f t="array" ref="G1852">IF($A1852="","",INDEX(OpenMeteoAPI[TemperatureC],ROWS($G$2:G1852)))</f>
        <v>23.1</v>
      </c>
      <c r="H1852" s="4" cm="1">
        <f t="array" ref="H1852">IF($A1852="","",INDEX(OpenMeteoAPI[RelativeHumidityPct],ROWS($H$2:H1852))/100)</f>
        <v>0.83</v>
      </c>
      <c r="I1852" s="4" cm="1">
        <f t="array" ref="I1852">IF($A1852="","",INDEX(OpenMeteoAPI[PrecipitationProbabilityPct],ROWS($I$2:I1852))/100)</f>
        <v>0</v>
      </c>
      <c r="J1852" s="3" cm="1">
        <f t="array" ref="J1852">IF($A1852="","",INDEX(OpenMeteoAPI[PrecipitationMM],ROWS($J$2:J1852)))</f>
        <v>0</v>
      </c>
      <c r="K1852" cm="1">
        <f t="array" ref="K1852">IF($A1852="","",INDEX(OpenMeteoAPI[WeatherCode],ROWS($K$2:K1852)))</f>
        <v>0</v>
      </c>
      <c r="L1852" s="3" cm="1">
        <f t="array" ref="L1852">IF($A1852="","",INDEX(OpenMeteoAPI[WindSpeedKMH],ROWS($L$2:L1852)))</f>
        <v>2.4</v>
      </c>
    </row>
    <row r="1853" spans="1:12">
      <c r="A1853" t="str" cm="1">
        <f t="array" ref="A1853">IFERROR(INDEX(OpenMeteoAPI[City],ROWS($A$2:A1853))&amp;", "&amp;INDEX(OpenMeteoAPI[CountryCode],ROWS($A$2:A1853)),"")</f>
        <v>Rome, IT</v>
      </c>
      <c r="B1853" t="str" cm="1">
        <f t="array" ref="B1853">IF($A1853="","",INDEX(OpenMeteoAPI[LocationID],ROWS($B$2:B1853)))</f>
        <v>IT-ROM</v>
      </c>
      <c r="C1853" s="5" cm="1">
        <f t="array" ref="C1853">IF($A1853="","",INDEX(OpenMeteoAPI[ForecastDateTime],ROWS($C$2:C1853)))</f>
        <v>46217.125</v>
      </c>
      <c r="D1853" t="str">
        <f t="shared" si="28"/>
        <v>3AM</v>
      </c>
      <c r="E1853" t="str" cm="1">
        <f t="array" ref="E1853">IF($K1853="","",_xlfn.IFS($K1853=0,_xlfn.UNICHAR(9728),$K1853&lt;=3,_xlfn.UNICHAR(9729),OR($K1853=45,$K1853=48),"~",AND($K1853&gt;=51,$K1853&lt;=67),_xlfn.UNICHAR(9748),AND($K1853&gt;=71,$K1853&lt;=77),_xlfn.UNICHAR(10052),AND($K1853&gt;=80,$K1853&lt;=82),_xlfn.UNICHAR(9748),AND($K1853&gt;=95,$K1853&lt;=99),_xlfn.UNICHAR(9889),TRUE,_xlfn.UNICHAR(9729)))</f>
        <v>☀</v>
      </c>
      <c r="F1853" t="str" cm="1">
        <f t="array" ref="F1853">IF($K1853="","",_xlfn.IFS($K1853=0,"Clear",$K1853&lt;=3,"Partly Cloudy",OR($K1853=45,$K1853=48),"Fog",AND($K1853&gt;=51,$K1853&lt;=67),"Drizzle",AND($K1853&gt;=71,$K1853&lt;=77),"Snow",AND($K1853&gt;=80,$K1853&lt;=82),"Rain Showers",AND($K1853&gt;=95,$K1853&lt;=99),"Thunderstorm",TRUE,"Cloudy"))</f>
        <v>Clear</v>
      </c>
      <c r="G1853" s="3" cm="1">
        <f t="array" ref="G1853">IF($A1853="","",INDEX(OpenMeteoAPI[TemperatureC],ROWS($G$2:G1853)))</f>
        <v>22.3</v>
      </c>
      <c r="H1853" s="4" cm="1">
        <f t="array" ref="H1853">IF($A1853="","",INDEX(OpenMeteoAPI[RelativeHumidityPct],ROWS($H$2:H1853))/100)</f>
        <v>0.82</v>
      </c>
      <c r="I1853" s="4" cm="1">
        <f t="array" ref="I1853">IF($A1853="","",INDEX(OpenMeteoAPI[PrecipitationProbabilityPct],ROWS($I$2:I1853))/100)</f>
        <v>0</v>
      </c>
      <c r="J1853" s="3" cm="1">
        <f t="array" ref="J1853">IF($A1853="","",INDEX(OpenMeteoAPI[PrecipitationMM],ROWS($J$2:J1853)))</f>
        <v>0</v>
      </c>
      <c r="K1853" cm="1">
        <f t="array" ref="K1853">IF($A1853="","",INDEX(OpenMeteoAPI[WeatherCode],ROWS($K$2:K1853)))</f>
        <v>0</v>
      </c>
      <c r="L1853" s="3" cm="1">
        <f t="array" ref="L1853">IF($A1853="","",INDEX(OpenMeteoAPI[WindSpeedKMH],ROWS($L$2:L1853)))</f>
        <v>2.2999999999999998</v>
      </c>
    </row>
    <row r="1854" spans="1:12">
      <c r="A1854" t="str" cm="1">
        <f t="array" ref="A1854">IFERROR(INDEX(OpenMeteoAPI[City],ROWS($A$2:A1854))&amp;", "&amp;INDEX(OpenMeteoAPI[CountryCode],ROWS($A$2:A1854)),"")</f>
        <v>Rome, IT</v>
      </c>
      <c r="B1854" t="str" cm="1">
        <f t="array" ref="B1854">IF($A1854="","",INDEX(OpenMeteoAPI[LocationID],ROWS($B$2:B1854)))</f>
        <v>IT-ROM</v>
      </c>
      <c r="C1854" s="5" cm="1">
        <f t="array" ref="C1854">IF($A1854="","",INDEX(OpenMeteoAPI[ForecastDateTime],ROWS($C$2:C1854)))</f>
        <v>46217.166666666664</v>
      </c>
      <c r="D1854" t="str">
        <f t="shared" si="28"/>
        <v>4AM</v>
      </c>
      <c r="E1854" t="str" cm="1">
        <f t="array" ref="E1854">IF($K1854="","",_xlfn.IFS($K1854=0,_xlfn.UNICHAR(9728),$K1854&lt;=3,_xlfn.UNICHAR(9729),OR($K1854=45,$K1854=48),"~",AND($K1854&gt;=51,$K1854&lt;=67),_xlfn.UNICHAR(9748),AND($K1854&gt;=71,$K1854&lt;=77),_xlfn.UNICHAR(10052),AND($K1854&gt;=80,$K1854&lt;=82),_xlfn.UNICHAR(9748),AND($K1854&gt;=95,$K1854&lt;=99),_xlfn.UNICHAR(9889),TRUE,_xlfn.UNICHAR(9729)))</f>
        <v>☀</v>
      </c>
      <c r="F1854" t="str" cm="1">
        <f t="array" ref="F1854">IF($K1854="","",_xlfn.IFS($K1854=0,"Clear",$K1854&lt;=3,"Partly Cloudy",OR($K1854=45,$K1854=48),"Fog",AND($K1854&gt;=51,$K1854&lt;=67),"Drizzle",AND($K1854&gt;=71,$K1854&lt;=77),"Snow",AND($K1854&gt;=80,$K1854&lt;=82),"Rain Showers",AND($K1854&gt;=95,$K1854&lt;=99),"Thunderstorm",TRUE,"Cloudy"))</f>
        <v>Clear</v>
      </c>
      <c r="G1854" s="3" cm="1">
        <f t="array" ref="G1854">IF($A1854="","",INDEX(OpenMeteoAPI[TemperatureC],ROWS($G$2:G1854)))</f>
        <v>21.6</v>
      </c>
      <c r="H1854" s="4" cm="1">
        <f t="array" ref="H1854">IF($A1854="","",INDEX(OpenMeteoAPI[RelativeHumidityPct],ROWS($H$2:H1854))/100)</f>
        <v>0.79</v>
      </c>
      <c r="I1854" s="4" cm="1">
        <f t="array" ref="I1854">IF($A1854="","",INDEX(OpenMeteoAPI[PrecipitationProbabilityPct],ROWS($I$2:I1854))/100)</f>
        <v>0</v>
      </c>
      <c r="J1854" s="3" cm="1">
        <f t="array" ref="J1854">IF($A1854="","",INDEX(OpenMeteoAPI[PrecipitationMM],ROWS($J$2:J1854)))</f>
        <v>0</v>
      </c>
      <c r="K1854" cm="1">
        <f t="array" ref="K1854">IF($A1854="","",INDEX(OpenMeteoAPI[WeatherCode],ROWS($K$2:K1854)))</f>
        <v>0</v>
      </c>
      <c r="L1854" s="3" cm="1">
        <f t="array" ref="L1854">IF($A1854="","",INDEX(OpenMeteoAPI[WindSpeedKMH],ROWS($L$2:L1854)))</f>
        <v>2.2999999999999998</v>
      </c>
    </row>
    <row r="1855" spans="1:12">
      <c r="A1855" t="str" cm="1">
        <f t="array" ref="A1855">IFERROR(INDEX(OpenMeteoAPI[City],ROWS($A$2:A1855))&amp;", "&amp;INDEX(OpenMeteoAPI[CountryCode],ROWS($A$2:A1855)),"")</f>
        <v>Rome, IT</v>
      </c>
      <c r="B1855" t="str" cm="1">
        <f t="array" ref="B1855">IF($A1855="","",INDEX(OpenMeteoAPI[LocationID],ROWS($B$2:B1855)))</f>
        <v>IT-ROM</v>
      </c>
      <c r="C1855" s="5" cm="1">
        <f t="array" ref="C1855">IF($A1855="","",INDEX(OpenMeteoAPI[ForecastDateTime],ROWS($C$2:C1855)))</f>
        <v>46217.208333333336</v>
      </c>
      <c r="D1855" t="str">
        <f t="shared" si="28"/>
        <v>5AM</v>
      </c>
      <c r="E1855" t="str" cm="1">
        <f t="array" ref="E1855">IF($K1855="","",_xlfn.IFS($K1855=0,_xlfn.UNICHAR(9728),$K1855&lt;=3,_xlfn.UNICHAR(9729),OR($K1855=45,$K1855=48),"~",AND($K1855&gt;=51,$K1855&lt;=67),_xlfn.UNICHAR(9748),AND($K1855&gt;=71,$K1855&lt;=77),_xlfn.UNICHAR(10052),AND($K1855&gt;=80,$K1855&lt;=82),_xlfn.UNICHAR(9748),AND($K1855&gt;=95,$K1855&lt;=99),_xlfn.UNICHAR(9889),TRUE,_xlfn.UNICHAR(9729)))</f>
        <v>☀</v>
      </c>
      <c r="F1855" t="str" cm="1">
        <f t="array" ref="F1855">IF($K1855="","",_xlfn.IFS($K1855=0,"Clear",$K1855&lt;=3,"Partly Cloudy",OR($K1855=45,$K1855=48),"Fog",AND($K1855&gt;=51,$K1855&lt;=67),"Drizzle",AND($K1855&gt;=71,$K1855&lt;=77),"Snow",AND($K1855&gt;=80,$K1855&lt;=82),"Rain Showers",AND($K1855&gt;=95,$K1855&lt;=99),"Thunderstorm",TRUE,"Cloudy"))</f>
        <v>Clear</v>
      </c>
      <c r="G1855" s="3" cm="1">
        <f t="array" ref="G1855">IF($A1855="","",INDEX(OpenMeteoAPI[TemperatureC],ROWS($G$2:G1855)))</f>
        <v>21.4</v>
      </c>
      <c r="H1855" s="4" cm="1">
        <f t="array" ref="H1855">IF($A1855="","",INDEX(OpenMeteoAPI[RelativeHumidityPct],ROWS($H$2:H1855))/100)</f>
        <v>0.75</v>
      </c>
      <c r="I1855" s="4" cm="1">
        <f t="array" ref="I1855">IF($A1855="","",INDEX(OpenMeteoAPI[PrecipitationProbabilityPct],ROWS($I$2:I1855))/100)</f>
        <v>0.01</v>
      </c>
      <c r="J1855" s="3" cm="1">
        <f t="array" ref="J1855">IF($A1855="","",INDEX(OpenMeteoAPI[PrecipitationMM],ROWS($J$2:J1855)))</f>
        <v>0</v>
      </c>
      <c r="K1855" cm="1">
        <f t="array" ref="K1855">IF($A1855="","",INDEX(OpenMeteoAPI[WeatherCode],ROWS($K$2:K1855)))</f>
        <v>0</v>
      </c>
      <c r="L1855" s="3" cm="1">
        <f t="array" ref="L1855">IF($A1855="","",INDEX(OpenMeteoAPI[WindSpeedKMH],ROWS($L$2:L1855)))</f>
        <v>2.2000000000000002</v>
      </c>
    </row>
    <row r="1856" spans="1:12">
      <c r="A1856" t="str" cm="1">
        <f t="array" ref="A1856">IFERROR(INDEX(OpenMeteoAPI[City],ROWS($A$2:A1856))&amp;", "&amp;INDEX(OpenMeteoAPI[CountryCode],ROWS($A$2:A1856)),"")</f>
        <v>Rome, IT</v>
      </c>
      <c r="B1856" t="str" cm="1">
        <f t="array" ref="B1856">IF($A1856="","",INDEX(OpenMeteoAPI[LocationID],ROWS($B$2:B1856)))</f>
        <v>IT-ROM</v>
      </c>
      <c r="C1856" s="5" cm="1">
        <f t="array" ref="C1856">IF($A1856="","",INDEX(OpenMeteoAPI[ForecastDateTime],ROWS($C$2:C1856)))</f>
        <v>46217.25</v>
      </c>
      <c r="D1856" t="str">
        <f t="shared" si="28"/>
        <v>6AM</v>
      </c>
      <c r="E1856" t="str" cm="1">
        <f t="array" ref="E1856">IF($K1856="","",_xlfn.IFS($K1856=0,_xlfn.UNICHAR(9728),$K1856&lt;=3,_xlfn.UNICHAR(9729),OR($K1856=45,$K1856=48),"~",AND($K1856&gt;=51,$K1856&lt;=67),_xlfn.UNICHAR(9748),AND($K1856&gt;=71,$K1856&lt;=77),_xlfn.UNICHAR(10052),AND($K1856&gt;=80,$K1856&lt;=82),_xlfn.UNICHAR(9748),AND($K1856&gt;=95,$K1856&lt;=99),_xlfn.UNICHAR(9889),TRUE,_xlfn.UNICHAR(9729)))</f>
        <v>☀</v>
      </c>
      <c r="F1856" t="str" cm="1">
        <f t="array" ref="F1856">IF($K1856="","",_xlfn.IFS($K1856=0,"Clear",$K1856&lt;=3,"Partly Cloudy",OR($K1856=45,$K1856=48),"Fog",AND($K1856&gt;=51,$K1856&lt;=67),"Drizzle",AND($K1856&gt;=71,$K1856&lt;=77),"Snow",AND($K1856&gt;=80,$K1856&lt;=82),"Rain Showers",AND($K1856&gt;=95,$K1856&lt;=99),"Thunderstorm",TRUE,"Cloudy"))</f>
        <v>Clear</v>
      </c>
      <c r="G1856" s="3" cm="1">
        <f t="array" ref="G1856">IF($A1856="","",INDEX(OpenMeteoAPI[TemperatureC],ROWS($G$2:G1856)))</f>
        <v>21.8</v>
      </c>
      <c r="H1856" s="4" cm="1">
        <f t="array" ref="H1856">IF($A1856="","",INDEX(OpenMeteoAPI[RelativeHumidityPct],ROWS($H$2:H1856))/100)</f>
        <v>0.71</v>
      </c>
      <c r="I1856" s="4" cm="1">
        <f t="array" ref="I1856">IF($A1856="","",INDEX(OpenMeteoAPI[PrecipitationProbabilityPct],ROWS($I$2:I1856))/100)</f>
        <v>0.01</v>
      </c>
      <c r="J1856" s="3" cm="1">
        <f t="array" ref="J1856">IF($A1856="","",INDEX(OpenMeteoAPI[PrecipitationMM],ROWS($J$2:J1856)))</f>
        <v>0</v>
      </c>
      <c r="K1856" cm="1">
        <f t="array" ref="K1856">IF($A1856="","",INDEX(OpenMeteoAPI[WeatherCode],ROWS($K$2:K1856)))</f>
        <v>0</v>
      </c>
      <c r="L1856" s="3" cm="1">
        <f t="array" ref="L1856">IF($A1856="","",INDEX(OpenMeteoAPI[WindSpeedKMH],ROWS($L$2:L1856)))</f>
        <v>1.8</v>
      </c>
    </row>
    <row r="1857" spans="1:12">
      <c r="A1857" t="str" cm="1">
        <f t="array" ref="A1857">IFERROR(INDEX(OpenMeteoAPI[City],ROWS($A$2:A1857))&amp;", "&amp;INDEX(OpenMeteoAPI[CountryCode],ROWS($A$2:A1857)),"")</f>
        <v>Rome, IT</v>
      </c>
      <c r="B1857" t="str" cm="1">
        <f t="array" ref="B1857">IF($A1857="","",INDEX(OpenMeteoAPI[LocationID],ROWS($B$2:B1857)))</f>
        <v>IT-ROM</v>
      </c>
      <c r="C1857" s="5" cm="1">
        <f t="array" ref="C1857">IF($A1857="","",INDEX(OpenMeteoAPI[ForecastDateTime],ROWS($C$2:C1857)))</f>
        <v>46217.291666666664</v>
      </c>
      <c r="D1857" t="str">
        <f t="shared" si="28"/>
        <v>7AM</v>
      </c>
      <c r="E1857" t="str" cm="1">
        <f t="array" ref="E1857">IF($K1857="","",_xlfn.IFS($K1857=0,_xlfn.UNICHAR(9728),$K1857&lt;=3,_xlfn.UNICHAR(9729),OR($K1857=45,$K1857=48),"~",AND($K1857&gt;=51,$K1857&lt;=67),_xlfn.UNICHAR(9748),AND($K1857&gt;=71,$K1857&lt;=77),_xlfn.UNICHAR(10052),AND($K1857&gt;=80,$K1857&lt;=82),_xlfn.UNICHAR(9748),AND($K1857&gt;=95,$K1857&lt;=99),_xlfn.UNICHAR(9889),TRUE,_xlfn.UNICHAR(9729)))</f>
        <v>☀</v>
      </c>
      <c r="F1857" t="str" cm="1">
        <f t="array" ref="F1857">IF($K1857="","",_xlfn.IFS($K1857=0,"Clear",$K1857&lt;=3,"Partly Cloudy",OR($K1857=45,$K1857=48),"Fog",AND($K1857&gt;=51,$K1857&lt;=67),"Drizzle",AND($K1857&gt;=71,$K1857&lt;=77),"Snow",AND($K1857&gt;=80,$K1857&lt;=82),"Rain Showers",AND($K1857&gt;=95,$K1857&lt;=99),"Thunderstorm",TRUE,"Cloudy"))</f>
        <v>Clear</v>
      </c>
      <c r="G1857" s="3" cm="1">
        <f t="array" ref="G1857">IF($A1857="","",INDEX(OpenMeteoAPI[TemperatureC],ROWS($G$2:G1857)))</f>
        <v>22.7</v>
      </c>
      <c r="H1857" s="4" cm="1">
        <f t="array" ref="H1857">IF($A1857="","",INDEX(OpenMeteoAPI[RelativeHumidityPct],ROWS($H$2:H1857))/100)</f>
        <v>0.67</v>
      </c>
      <c r="I1857" s="4" cm="1">
        <f t="array" ref="I1857">IF($A1857="","",INDEX(OpenMeteoAPI[PrecipitationProbabilityPct],ROWS($I$2:I1857))/100)</f>
        <v>0.01</v>
      </c>
      <c r="J1857" s="3" cm="1">
        <f t="array" ref="J1857">IF($A1857="","",INDEX(OpenMeteoAPI[PrecipitationMM],ROWS($J$2:J1857)))</f>
        <v>0</v>
      </c>
      <c r="K1857" cm="1">
        <f t="array" ref="K1857">IF($A1857="","",INDEX(OpenMeteoAPI[WeatherCode],ROWS($K$2:K1857)))</f>
        <v>0</v>
      </c>
      <c r="L1857" s="3" cm="1">
        <f t="array" ref="L1857">IF($A1857="","",INDEX(OpenMeteoAPI[WindSpeedKMH],ROWS($L$2:L1857)))</f>
        <v>1.6</v>
      </c>
    </row>
    <row r="1858" spans="1:12">
      <c r="A1858" t="str" cm="1">
        <f t="array" ref="A1858">IFERROR(INDEX(OpenMeteoAPI[City],ROWS($A$2:A1858))&amp;", "&amp;INDEX(OpenMeteoAPI[CountryCode],ROWS($A$2:A1858)),"")</f>
        <v>Rome, IT</v>
      </c>
      <c r="B1858" t="str" cm="1">
        <f t="array" ref="B1858">IF($A1858="","",INDEX(OpenMeteoAPI[LocationID],ROWS($B$2:B1858)))</f>
        <v>IT-ROM</v>
      </c>
      <c r="C1858" s="5" cm="1">
        <f t="array" ref="C1858">IF($A1858="","",INDEX(OpenMeteoAPI[ForecastDateTime],ROWS($C$2:C1858)))</f>
        <v>46217.333333333336</v>
      </c>
      <c r="D1858" t="str">
        <f t="shared" si="28"/>
        <v>8AM</v>
      </c>
      <c r="E1858" t="str" cm="1">
        <f t="array" ref="E1858">IF($K1858="","",_xlfn.IFS($K1858=0,_xlfn.UNICHAR(9728),$K1858&lt;=3,_xlfn.UNICHAR(9729),OR($K1858=45,$K1858=48),"~",AND($K1858&gt;=51,$K1858&lt;=67),_xlfn.UNICHAR(9748),AND($K1858&gt;=71,$K1858&lt;=77),_xlfn.UNICHAR(10052),AND($K1858&gt;=80,$K1858&lt;=82),_xlfn.UNICHAR(9748),AND($K1858&gt;=95,$K1858&lt;=99),_xlfn.UNICHAR(9889),TRUE,_xlfn.UNICHAR(9729)))</f>
        <v>☀</v>
      </c>
      <c r="F1858" t="str" cm="1">
        <f t="array" ref="F1858">IF($K1858="","",_xlfn.IFS($K1858=0,"Clear",$K1858&lt;=3,"Partly Cloudy",OR($K1858=45,$K1858=48),"Fog",AND($K1858&gt;=51,$K1858&lt;=67),"Drizzle",AND($K1858&gt;=71,$K1858&lt;=77),"Snow",AND($K1858&gt;=80,$K1858&lt;=82),"Rain Showers",AND($K1858&gt;=95,$K1858&lt;=99),"Thunderstorm",TRUE,"Cloudy"))</f>
        <v>Clear</v>
      </c>
      <c r="G1858" s="3" cm="1">
        <f t="array" ref="G1858">IF($A1858="","",INDEX(OpenMeteoAPI[TemperatureC],ROWS($G$2:G1858)))</f>
        <v>24.2</v>
      </c>
      <c r="H1858" s="4" cm="1">
        <f t="array" ref="H1858">IF($A1858="","",INDEX(OpenMeteoAPI[RelativeHumidityPct],ROWS($H$2:H1858))/100)</f>
        <v>0.61</v>
      </c>
      <c r="I1858" s="4" cm="1">
        <f t="array" ref="I1858">IF($A1858="","",INDEX(OpenMeteoAPI[PrecipitationProbabilityPct],ROWS($I$2:I1858))/100)</f>
        <v>0.02</v>
      </c>
      <c r="J1858" s="3" cm="1">
        <f t="array" ref="J1858">IF($A1858="","",INDEX(OpenMeteoAPI[PrecipitationMM],ROWS($J$2:J1858)))</f>
        <v>0</v>
      </c>
      <c r="K1858" cm="1">
        <f t="array" ref="K1858">IF($A1858="","",INDEX(OpenMeteoAPI[WeatherCode],ROWS($K$2:K1858)))</f>
        <v>0</v>
      </c>
      <c r="L1858" s="3" cm="1">
        <f t="array" ref="L1858">IF($A1858="","",INDEX(OpenMeteoAPI[WindSpeedKMH],ROWS($L$2:L1858)))</f>
        <v>1.3</v>
      </c>
    </row>
    <row r="1859" spans="1:12">
      <c r="A1859" t="str" cm="1">
        <f t="array" ref="A1859">IFERROR(INDEX(OpenMeteoAPI[City],ROWS($A$2:A1859))&amp;", "&amp;INDEX(OpenMeteoAPI[CountryCode],ROWS($A$2:A1859)),"")</f>
        <v>Rome, IT</v>
      </c>
      <c r="B1859" t="str" cm="1">
        <f t="array" ref="B1859">IF($A1859="","",INDEX(OpenMeteoAPI[LocationID],ROWS($B$2:B1859)))</f>
        <v>IT-ROM</v>
      </c>
      <c r="C1859" s="5" cm="1">
        <f t="array" ref="C1859">IF($A1859="","",INDEX(OpenMeteoAPI[ForecastDateTime],ROWS($C$2:C1859)))</f>
        <v>46217.375</v>
      </c>
      <c r="D1859" t="str">
        <f t="shared" ref="D1859:D1922" si="29">IF($A1859="","",TEXT($C1859,"hAM/PM"))</f>
        <v>9AM</v>
      </c>
      <c r="E1859" t="str" cm="1">
        <f t="array" ref="E1859">IF($K1859="","",_xlfn.IFS($K1859=0,_xlfn.UNICHAR(9728),$K1859&lt;=3,_xlfn.UNICHAR(9729),OR($K1859=45,$K1859=48),"~",AND($K1859&gt;=51,$K1859&lt;=67),_xlfn.UNICHAR(9748),AND($K1859&gt;=71,$K1859&lt;=77),_xlfn.UNICHAR(10052),AND($K1859&gt;=80,$K1859&lt;=82),_xlfn.UNICHAR(9748),AND($K1859&gt;=95,$K1859&lt;=99),_xlfn.UNICHAR(9889),TRUE,_xlfn.UNICHAR(9729)))</f>
        <v>☀</v>
      </c>
      <c r="F1859" t="str" cm="1">
        <f t="array" ref="F1859">IF($K1859="","",_xlfn.IFS($K1859=0,"Clear",$K1859&lt;=3,"Partly Cloudy",OR($K1859=45,$K1859=48),"Fog",AND($K1859&gt;=51,$K1859&lt;=67),"Drizzle",AND($K1859&gt;=71,$K1859&lt;=77),"Snow",AND($K1859&gt;=80,$K1859&lt;=82),"Rain Showers",AND($K1859&gt;=95,$K1859&lt;=99),"Thunderstorm",TRUE,"Cloudy"))</f>
        <v>Clear</v>
      </c>
      <c r="G1859" s="3" cm="1">
        <f t="array" ref="G1859">IF($A1859="","",INDEX(OpenMeteoAPI[TemperatureC],ROWS($G$2:G1859)))</f>
        <v>26.4</v>
      </c>
      <c r="H1859" s="4" cm="1">
        <f t="array" ref="H1859">IF($A1859="","",INDEX(OpenMeteoAPI[RelativeHumidityPct],ROWS($H$2:H1859))/100)</f>
        <v>0.53</v>
      </c>
      <c r="I1859" s="4" cm="1">
        <f t="array" ref="I1859">IF($A1859="","",INDEX(OpenMeteoAPI[PrecipitationProbabilityPct],ROWS($I$2:I1859))/100)</f>
        <v>0.02</v>
      </c>
      <c r="J1859" s="3" cm="1">
        <f t="array" ref="J1859">IF($A1859="","",INDEX(OpenMeteoAPI[PrecipitationMM],ROWS($J$2:J1859)))</f>
        <v>0</v>
      </c>
      <c r="K1859" cm="1">
        <f t="array" ref="K1859">IF($A1859="","",INDEX(OpenMeteoAPI[WeatherCode],ROWS($K$2:K1859)))</f>
        <v>0</v>
      </c>
      <c r="L1859" s="3" cm="1">
        <f t="array" ref="L1859">IF($A1859="","",INDEX(OpenMeteoAPI[WindSpeedKMH],ROWS($L$2:L1859)))</f>
        <v>1</v>
      </c>
    </row>
    <row r="1860" spans="1:12">
      <c r="A1860" t="str" cm="1">
        <f t="array" ref="A1860">IFERROR(INDEX(OpenMeteoAPI[City],ROWS($A$2:A1860))&amp;", "&amp;INDEX(OpenMeteoAPI[CountryCode],ROWS($A$2:A1860)),"")</f>
        <v>Rome, IT</v>
      </c>
      <c r="B1860" t="str" cm="1">
        <f t="array" ref="B1860">IF($A1860="","",INDEX(OpenMeteoAPI[LocationID],ROWS($B$2:B1860)))</f>
        <v>IT-ROM</v>
      </c>
      <c r="C1860" s="5" cm="1">
        <f t="array" ref="C1860">IF($A1860="","",INDEX(OpenMeteoAPI[ForecastDateTime],ROWS($C$2:C1860)))</f>
        <v>46217.416666666664</v>
      </c>
      <c r="D1860" t="str">
        <f t="shared" si="29"/>
        <v>10AM</v>
      </c>
      <c r="E1860" t="str" cm="1">
        <f t="array" ref="E1860">IF($K1860="","",_xlfn.IFS($K1860=0,_xlfn.UNICHAR(9728),$K1860&lt;=3,_xlfn.UNICHAR(9729),OR($K1860=45,$K1860=48),"~",AND($K1860&gt;=51,$K1860&lt;=67),_xlfn.UNICHAR(9748),AND($K1860&gt;=71,$K1860&lt;=77),_xlfn.UNICHAR(10052),AND($K1860&gt;=80,$K1860&lt;=82),_xlfn.UNICHAR(9748),AND($K1860&gt;=95,$K1860&lt;=99),_xlfn.UNICHAR(9889),TRUE,_xlfn.UNICHAR(9729)))</f>
        <v>☀</v>
      </c>
      <c r="F1860" t="str" cm="1">
        <f t="array" ref="F1860">IF($K1860="","",_xlfn.IFS($K1860=0,"Clear",$K1860&lt;=3,"Partly Cloudy",OR($K1860=45,$K1860=48),"Fog",AND($K1860&gt;=51,$K1860&lt;=67),"Drizzle",AND($K1860&gt;=71,$K1860&lt;=77),"Snow",AND($K1860&gt;=80,$K1860&lt;=82),"Rain Showers",AND($K1860&gt;=95,$K1860&lt;=99),"Thunderstorm",TRUE,"Cloudy"))</f>
        <v>Clear</v>
      </c>
      <c r="G1860" s="3" cm="1">
        <f t="array" ref="G1860">IF($A1860="","",INDEX(OpenMeteoAPI[TemperatureC],ROWS($G$2:G1860)))</f>
        <v>29.1</v>
      </c>
      <c r="H1860" s="4" cm="1">
        <f t="array" ref="H1860">IF($A1860="","",INDEX(OpenMeteoAPI[RelativeHumidityPct],ROWS($H$2:H1860))/100)</f>
        <v>0.44</v>
      </c>
      <c r="I1860" s="4" cm="1">
        <f t="array" ref="I1860">IF($A1860="","",INDEX(OpenMeteoAPI[PrecipitationProbabilityPct],ROWS($I$2:I1860))/100)</f>
        <v>0.02</v>
      </c>
      <c r="J1860" s="3" cm="1">
        <f t="array" ref="J1860">IF($A1860="","",INDEX(OpenMeteoAPI[PrecipitationMM],ROWS($J$2:J1860)))</f>
        <v>0</v>
      </c>
      <c r="K1860" cm="1">
        <f t="array" ref="K1860">IF($A1860="","",INDEX(OpenMeteoAPI[WeatherCode],ROWS($K$2:K1860)))</f>
        <v>0</v>
      </c>
      <c r="L1860" s="3" cm="1">
        <f t="array" ref="L1860">IF($A1860="","",INDEX(OpenMeteoAPI[WindSpeedKMH],ROWS($L$2:L1860)))</f>
        <v>2.5</v>
      </c>
    </row>
    <row r="1861" spans="1:12">
      <c r="A1861" t="str" cm="1">
        <f t="array" ref="A1861">IFERROR(INDEX(OpenMeteoAPI[City],ROWS($A$2:A1861))&amp;", "&amp;INDEX(OpenMeteoAPI[CountryCode],ROWS($A$2:A1861)),"")</f>
        <v>Rome, IT</v>
      </c>
      <c r="B1861" t="str" cm="1">
        <f t="array" ref="B1861">IF($A1861="","",INDEX(OpenMeteoAPI[LocationID],ROWS($B$2:B1861)))</f>
        <v>IT-ROM</v>
      </c>
      <c r="C1861" s="5" cm="1">
        <f t="array" ref="C1861">IF($A1861="","",INDEX(OpenMeteoAPI[ForecastDateTime],ROWS($C$2:C1861)))</f>
        <v>46217.458333333336</v>
      </c>
      <c r="D1861" t="str">
        <f t="shared" si="29"/>
        <v>11AM</v>
      </c>
      <c r="E1861" t="str" cm="1">
        <f t="array" ref="E1861">IF($K1861="","",_xlfn.IFS($K1861=0,_xlfn.UNICHAR(9728),$K1861&lt;=3,_xlfn.UNICHAR(9729),OR($K1861=45,$K1861=48),"~",AND($K1861&gt;=51,$K1861&lt;=67),_xlfn.UNICHAR(9748),AND($K1861&gt;=71,$K1861&lt;=77),_xlfn.UNICHAR(10052),AND($K1861&gt;=80,$K1861&lt;=82),_xlfn.UNICHAR(9748),AND($K1861&gt;=95,$K1861&lt;=99),_xlfn.UNICHAR(9889),TRUE,_xlfn.UNICHAR(9729)))</f>
        <v>☀</v>
      </c>
      <c r="F1861" t="str" cm="1">
        <f t="array" ref="F1861">IF($K1861="","",_xlfn.IFS($K1861=0,"Clear",$K1861&lt;=3,"Partly Cloudy",OR($K1861=45,$K1861=48),"Fog",AND($K1861&gt;=51,$K1861&lt;=67),"Drizzle",AND($K1861&gt;=71,$K1861&lt;=77),"Snow",AND($K1861&gt;=80,$K1861&lt;=82),"Rain Showers",AND($K1861&gt;=95,$K1861&lt;=99),"Thunderstorm",TRUE,"Cloudy"))</f>
        <v>Clear</v>
      </c>
      <c r="G1861" s="3" cm="1">
        <f t="array" ref="G1861">IF($A1861="","",INDEX(OpenMeteoAPI[TemperatureC],ROWS($G$2:G1861)))</f>
        <v>31.4</v>
      </c>
      <c r="H1861" s="4" cm="1">
        <f t="array" ref="H1861">IF($A1861="","",INDEX(OpenMeteoAPI[RelativeHumidityPct],ROWS($H$2:H1861))/100)</f>
        <v>0.38</v>
      </c>
      <c r="I1861" s="4" cm="1">
        <f t="array" ref="I1861">IF($A1861="","",INDEX(OpenMeteoAPI[PrecipitationProbabilityPct],ROWS($I$2:I1861))/100)</f>
        <v>0.02</v>
      </c>
      <c r="J1861" s="3" cm="1">
        <f t="array" ref="J1861">IF($A1861="","",INDEX(OpenMeteoAPI[PrecipitationMM],ROWS($J$2:J1861)))</f>
        <v>0</v>
      </c>
      <c r="K1861" cm="1">
        <f t="array" ref="K1861">IF($A1861="","",INDEX(OpenMeteoAPI[WeatherCode],ROWS($K$2:K1861)))</f>
        <v>0</v>
      </c>
      <c r="L1861" s="3" cm="1">
        <f t="array" ref="L1861">IF($A1861="","",INDEX(OpenMeteoAPI[WindSpeedKMH],ROWS($L$2:L1861)))</f>
        <v>4.7</v>
      </c>
    </row>
    <row r="1862" spans="1:12">
      <c r="A1862" t="str" cm="1">
        <f t="array" ref="A1862">IFERROR(INDEX(OpenMeteoAPI[City],ROWS($A$2:A1862))&amp;", "&amp;INDEX(OpenMeteoAPI[CountryCode],ROWS($A$2:A1862)),"")</f>
        <v>Rome, IT</v>
      </c>
      <c r="B1862" t="str" cm="1">
        <f t="array" ref="B1862">IF($A1862="","",INDEX(OpenMeteoAPI[LocationID],ROWS($B$2:B1862)))</f>
        <v>IT-ROM</v>
      </c>
      <c r="C1862" s="5" cm="1">
        <f t="array" ref="C1862">IF($A1862="","",INDEX(OpenMeteoAPI[ForecastDateTime],ROWS($C$2:C1862)))</f>
        <v>46217.5</v>
      </c>
      <c r="D1862" t="str">
        <f t="shared" si="29"/>
        <v>12PM</v>
      </c>
      <c r="E1862" t="str" cm="1">
        <f t="array" ref="E1862">IF($K1862="","",_xlfn.IFS($K1862=0,_xlfn.UNICHAR(9728),$K1862&lt;=3,_xlfn.UNICHAR(9729),OR($K1862=45,$K1862=48),"~",AND($K1862&gt;=51,$K1862&lt;=67),_xlfn.UNICHAR(9748),AND($K1862&gt;=71,$K1862&lt;=77),_xlfn.UNICHAR(10052),AND($K1862&gt;=80,$K1862&lt;=82),_xlfn.UNICHAR(9748),AND($K1862&gt;=95,$K1862&lt;=99),_xlfn.UNICHAR(9889),TRUE,_xlfn.UNICHAR(9729)))</f>
        <v>☀</v>
      </c>
      <c r="F1862" t="str" cm="1">
        <f t="array" ref="F1862">IF($K1862="","",_xlfn.IFS($K1862=0,"Clear",$K1862&lt;=3,"Partly Cloudy",OR($K1862=45,$K1862=48),"Fog",AND($K1862&gt;=51,$K1862&lt;=67),"Drizzle",AND($K1862&gt;=71,$K1862&lt;=77),"Snow",AND($K1862&gt;=80,$K1862&lt;=82),"Rain Showers",AND($K1862&gt;=95,$K1862&lt;=99),"Thunderstorm",TRUE,"Cloudy"))</f>
        <v>Clear</v>
      </c>
      <c r="G1862" s="3" cm="1">
        <f t="array" ref="G1862">IF($A1862="","",INDEX(OpenMeteoAPI[TemperatureC],ROWS($G$2:G1862)))</f>
        <v>33</v>
      </c>
      <c r="H1862" s="4" cm="1">
        <f t="array" ref="H1862">IF($A1862="","",INDEX(OpenMeteoAPI[RelativeHumidityPct],ROWS($H$2:H1862))/100)</f>
        <v>0.36</v>
      </c>
      <c r="I1862" s="4" cm="1">
        <f t="array" ref="I1862">IF($A1862="","",INDEX(OpenMeteoAPI[PrecipitationProbabilityPct],ROWS($I$2:I1862))/100)</f>
        <v>0.03</v>
      </c>
      <c r="J1862" s="3" cm="1">
        <f t="array" ref="J1862">IF($A1862="","",INDEX(OpenMeteoAPI[PrecipitationMM],ROWS($J$2:J1862)))</f>
        <v>0</v>
      </c>
      <c r="K1862" cm="1">
        <f t="array" ref="K1862">IF($A1862="","",INDEX(OpenMeteoAPI[WeatherCode],ROWS($K$2:K1862)))</f>
        <v>0</v>
      </c>
      <c r="L1862" s="3" cm="1">
        <f t="array" ref="L1862">IF($A1862="","",INDEX(OpenMeteoAPI[WindSpeedKMH],ROWS($L$2:L1862)))</f>
        <v>7.3</v>
      </c>
    </row>
    <row r="1863" spans="1:12">
      <c r="A1863" t="str" cm="1">
        <f t="array" ref="A1863">IFERROR(INDEX(OpenMeteoAPI[City],ROWS($A$2:A1863))&amp;", "&amp;INDEX(OpenMeteoAPI[CountryCode],ROWS($A$2:A1863)),"")</f>
        <v>Rome, IT</v>
      </c>
      <c r="B1863" t="str" cm="1">
        <f t="array" ref="B1863">IF($A1863="","",INDEX(OpenMeteoAPI[LocationID],ROWS($B$2:B1863)))</f>
        <v>IT-ROM</v>
      </c>
      <c r="C1863" s="5" cm="1">
        <f t="array" ref="C1863">IF($A1863="","",INDEX(OpenMeteoAPI[ForecastDateTime],ROWS($C$2:C1863)))</f>
        <v>46217.541666666664</v>
      </c>
      <c r="D1863" t="str">
        <f t="shared" si="29"/>
        <v>1PM</v>
      </c>
      <c r="E1863" t="str" cm="1">
        <f t="array" ref="E1863">IF($K1863="","",_xlfn.IFS($K1863=0,_xlfn.UNICHAR(9728),$K1863&lt;=3,_xlfn.UNICHAR(9729),OR($K1863=45,$K1863=48),"~",AND($K1863&gt;=51,$K1863&lt;=67),_xlfn.UNICHAR(9748),AND($K1863&gt;=71,$K1863&lt;=77),_xlfn.UNICHAR(10052),AND($K1863&gt;=80,$K1863&lt;=82),_xlfn.UNICHAR(9748),AND($K1863&gt;=95,$K1863&lt;=99),_xlfn.UNICHAR(9889),TRUE,_xlfn.UNICHAR(9729)))</f>
        <v>☀</v>
      </c>
      <c r="F1863" t="str" cm="1">
        <f t="array" ref="F1863">IF($K1863="","",_xlfn.IFS($K1863=0,"Clear",$K1863&lt;=3,"Partly Cloudy",OR($K1863=45,$K1863=48),"Fog",AND($K1863&gt;=51,$K1863&lt;=67),"Drizzle",AND($K1863&gt;=71,$K1863&lt;=77),"Snow",AND($K1863&gt;=80,$K1863&lt;=82),"Rain Showers",AND($K1863&gt;=95,$K1863&lt;=99),"Thunderstorm",TRUE,"Cloudy"))</f>
        <v>Clear</v>
      </c>
      <c r="G1863" s="3" cm="1">
        <f t="array" ref="G1863">IF($A1863="","",INDEX(OpenMeteoAPI[TemperatureC],ROWS($G$2:G1863)))</f>
        <v>34.299999999999997</v>
      </c>
      <c r="H1863" s="4" cm="1">
        <f t="array" ref="H1863">IF($A1863="","",INDEX(OpenMeteoAPI[RelativeHumidityPct],ROWS($H$2:H1863))/100)</f>
        <v>0.35</v>
      </c>
      <c r="I1863" s="4" cm="1">
        <f t="array" ref="I1863">IF($A1863="","",INDEX(OpenMeteoAPI[PrecipitationProbabilityPct],ROWS($I$2:I1863))/100)</f>
        <v>0.03</v>
      </c>
      <c r="J1863" s="3" cm="1">
        <f t="array" ref="J1863">IF($A1863="","",INDEX(OpenMeteoAPI[PrecipitationMM],ROWS($J$2:J1863)))</f>
        <v>0</v>
      </c>
      <c r="K1863" cm="1">
        <f t="array" ref="K1863">IF($A1863="","",INDEX(OpenMeteoAPI[WeatherCode],ROWS($K$2:K1863)))</f>
        <v>0</v>
      </c>
      <c r="L1863" s="3" cm="1">
        <f t="array" ref="L1863">IF($A1863="","",INDEX(OpenMeteoAPI[WindSpeedKMH],ROWS($L$2:L1863)))</f>
        <v>10</v>
      </c>
    </row>
    <row r="1864" spans="1:12">
      <c r="A1864" t="str" cm="1">
        <f t="array" ref="A1864">IFERROR(INDEX(OpenMeteoAPI[City],ROWS($A$2:A1864))&amp;", "&amp;INDEX(OpenMeteoAPI[CountryCode],ROWS($A$2:A1864)),"")</f>
        <v>Rome, IT</v>
      </c>
      <c r="B1864" t="str" cm="1">
        <f t="array" ref="B1864">IF($A1864="","",INDEX(OpenMeteoAPI[LocationID],ROWS($B$2:B1864)))</f>
        <v>IT-ROM</v>
      </c>
      <c r="C1864" s="5" cm="1">
        <f t="array" ref="C1864">IF($A1864="","",INDEX(OpenMeteoAPI[ForecastDateTime],ROWS($C$2:C1864)))</f>
        <v>46217.583333333336</v>
      </c>
      <c r="D1864" t="str">
        <f t="shared" si="29"/>
        <v>2PM</v>
      </c>
      <c r="E1864" t="str" cm="1">
        <f t="array" ref="E1864">IF($K1864="","",_xlfn.IFS($K1864=0,_xlfn.UNICHAR(9728),$K1864&lt;=3,_xlfn.UNICHAR(9729),OR($K1864=45,$K1864=48),"~",AND($K1864&gt;=51,$K1864&lt;=67),_xlfn.UNICHAR(9748),AND($K1864&gt;=71,$K1864&lt;=77),_xlfn.UNICHAR(10052),AND($K1864&gt;=80,$K1864&lt;=82),_xlfn.UNICHAR(9748),AND($K1864&gt;=95,$K1864&lt;=99),_xlfn.UNICHAR(9889),TRUE,_xlfn.UNICHAR(9729)))</f>
        <v>☀</v>
      </c>
      <c r="F1864" t="str" cm="1">
        <f t="array" ref="F1864">IF($K1864="","",_xlfn.IFS($K1864=0,"Clear",$K1864&lt;=3,"Partly Cloudy",OR($K1864=45,$K1864=48),"Fog",AND($K1864&gt;=51,$K1864&lt;=67),"Drizzle",AND($K1864&gt;=71,$K1864&lt;=77),"Snow",AND($K1864&gt;=80,$K1864&lt;=82),"Rain Showers",AND($K1864&gt;=95,$K1864&lt;=99),"Thunderstorm",TRUE,"Cloudy"))</f>
        <v>Clear</v>
      </c>
      <c r="G1864" s="3" cm="1">
        <f t="array" ref="G1864">IF($A1864="","",INDEX(OpenMeteoAPI[TemperatureC],ROWS($G$2:G1864)))</f>
        <v>34.9</v>
      </c>
      <c r="H1864" s="4" cm="1">
        <f t="array" ref="H1864">IF($A1864="","",INDEX(OpenMeteoAPI[RelativeHumidityPct],ROWS($H$2:H1864))/100)</f>
        <v>0.36</v>
      </c>
      <c r="I1864" s="4" cm="1">
        <f t="array" ref="I1864">IF($A1864="","",INDEX(OpenMeteoAPI[PrecipitationProbabilityPct],ROWS($I$2:I1864))/100)</f>
        <v>0.03</v>
      </c>
      <c r="J1864" s="3" cm="1">
        <f t="array" ref="J1864">IF($A1864="","",INDEX(OpenMeteoAPI[PrecipitationMM],ROWS($J$2:J1864)))</f>
        <v>0</v>
      </c>
      <c r="K1864" cm="1">
        <f t="array" ref="K1864">IF($A1864="","",INDEX(OpenMeteoAPI[WeatherCode],ROWS($K$2:K1864)))</f>
        <v>0</v>
      </c>
      <c r="L1864" s="3" cm="1">
        <f t="array" ref="L1864">IF($A1864="","",INDEX(OpenMeteoAPI[WindSpeedKMH],ROWS($L$2:L1864)))</f>
        <v>12.4</v>
      </c>
    </row>
    <row r="1865" spans="1:12">
      <c r="A1865" t="str" cm="1">
        <f t="array" ref="A1865">IFERROR(INDEX(OpenMeteoAPI[City],ROWS($A$2:A1865))&amp;", "&amp;INDEX(OpenMeteoAPI[CountryCode],ROWS($A$2:A1865)),"")</f>
        <v>Rome, IT</v>
      </c>
      <c r="B1865" t="str" cm="1">
        <f t="array" ref="B1865">IF($A1865="","",INDEX(OpenMeteoAPI[LocationID],ROWS($B$2:B1865)))</f>
        <v>IT-ROM</v>
      </c>
      <c r="C1865" s="5" cm="1">
        <f t="array" ref="C1865">IF($A1865="","",INDEX(OpenMeteoAPI[ForecastDateTime],ROWS($C$2:C1865)))</f>
        <v>46217.625</v>
      </c>
      <c r="D1865" t="str">
        <f t="shared" si="29"/>
        <v>3PM</v>
      </c>
      <c r="E1865" t="str" cm="1">
        <f t="array" ref="E1865">IF($K1865="","",_xlfn.IFS($K1865=0,_xlfn.UNICHAR(9728),$K1865&lt;=3,_xlfn.UNICHAR(9729),OR($K1865=45,$K1865=48),"~",AND($K1865&gt;=51,$K1865&lt;=67),_xlfn.UNICHAR(9748),AND($K1865&gt;=71,$K1865&lt;=77),_xlfn.UNICHAR(10052),AND($K1865&gt;=80,$K1865&lt;=82),_xlfn.UNICHAR(9748),AND($K1865&gt;=95,$K1865&lt;=99),_xlfn.UNICHAR(9889),TRUE,_xlfn.UNICHAR(9729)))</f>
        <v>☀</v>
      </c>
      <c r="F1865" t="str" cm="1">
        <f t="array" ref="F1865">IF($K1865="","",_xlfn.IFS($K1865=0,"Clear",$K1865&lt;=3,"Partly Cloudy",OR($K1865=45,$K1865=48),"Fog",AND($K1865&gt;=51,$K1865&lt;=67),"Drizzle",AND($K1865&gt;=71,$K1865&lt;=77),"Snow",AND($K1865&gt;=80,$K1865&lt;=82),"Rain Showers",AND($K1865&gt;=95,$K1865&lt;=99),"Thunderstorm",TRUE,"Cloudy"))</f>
        <v>Clear</v>
      </c>
      <c r="G1865" s="3" cm="1">
        <f t="array" ref="G1865">IF($A1865="","",INDEX(OpenMeteoAPI[TemperatureC],ROWS($G$2:G1865)))</f>
        <v>34.799999999999997</v>
      </c>
      <c r="H1865" s="4" cm="1">
        <f t="array" ref="H1865">IF($A1865="","",INDEX(OpenMeteoAPI[RelativeHumidityPct],ROWS($H$2:H1865))/100)</f>
        <v>0.37</v>
      </c>
      <c r="I1865" s="4" cm="1">
        <f t="array" ref="I1865">IF($A1865="","",INDEX(OpenMeteoAPI[PrecipitationProbabilityPct],ROWS($I$2:I1865))/100)</f>
        <v>0.03</v>
      </c>
      <c r="J1865" s="3" cm="1">
        <f t="array" ref="J1865">IF($A1865="","",INDEX(OpenMeteoAPI[PrecipitationMM],ROWS($J$2:J1865)))</f>
        <v>0</v>
      </c>
      <c r="K1865" cm="1">
        <f t="array" ref="K1865">IF($A1865="","",INDEX(OpenMeteoAPI[WeatherCode],ROWS($K$2:K1865)))</f>
        <v>0</v>
      </c>
      <c r="L1865" s="3" cm="1">
        <f t="array" ref="L1865">IF($A1865="","",INDEX(OpenMeteoAPI[WindSpeedKMH],ROWS($L$2:L1865)))</f>
        <v>14.6</v>
      </c>
    </row>
    <row r="1866" spans="1:12">
      <c r="A1866" t="str" cm="1">
        <f t="array" ref="A1866">IFERROR(INDEX(OpenMeteoAPI[City],ROWS($A$2:A1866))&amp;", "&amp;INDEX(OpenMeteoAPI[CountryCode],ROWS($A$2:A1866)),"")</f>
        <v>Rome, IT</v>
      </c>
      <c r="B1866" t="str" cm="1">
        <f t="array" ref="B1866">IF($A1866="","",INDEX(OpenMeteoAPI[LocationID],ROWS($B$2:B1866)))</f>
        <v>IT-ROM</v>
      </c>
      <c r="C1866" s="5" cm="1">
        <f t="array" ref="C1866">IF($A1866="","",INDEX(OpenMeteoAPI[ForecastDateTime],ROWS($C$2:C1866)))</f>
        <v>46217.666666666664</v>
      </c>
      <c r="D1866" t="str">
        <f t="shared" si="29"/>
        <v>4PM</v>
      </c>
      <c r="E1866" t="str" cm="1">
        <f t="array" ref="E1866">IF($K1866="","",_xlfn.IFS($K1866=0,_xlfn.UNICHAR(9728),$K1866&lt;=3,_xlfn.UNICHAR(9729),OR($K1866=45,$K1866=48),"~",AND($K1866&gt;=51,$K1866&lt;=67),_xlfn.UNICHAR(9748),AND($K1866&gt;=71,$K1866&lt;=77),_xlfn.UNICHAR(10052),AND($K1866&gt;=80,$K1866&lt;=82),_xlfn.UNICHAR(9748),AND($K1866&gt;=95,$K1866&lt;=99),_xlfn.UNICHAR(9889),TRUE,_xlfn.UNICHAR(9729)))</f>
        <v>☀</v>
      </c>
      <c r="F1866" t="str" cm="1">
        <f t="array" ref="F1866">IF($K1866="","",_xlfn.IFS($K1866=0,"Clear",$K1866&lt;=3,"Partly Cloudy",OR($K1866=45,$K1866=48),"Fog",AND($K1866&gt;=51,$K1866&lt;=67),"Drizzle",AND($K1866&gt;=71,$K1866&lt;=77),"Snow",AND($K1866&gt;=80,$K1866&lt;=82),"Rain Showers",AND($K1866&gt;=95,$K1866&lt;=99),"Thunderstorm",TRUE,"Cloudy"))</f>
        <v>Clear</v>
      </c>
      <c r="G1866" s="3" cm="1">
        <f t="array" ref="G1866">IF($A1866="","",INDEX(OpenMeteoAPI[TemperatureC],ROWS($G$2:G1866)))</f>
        <v>34.200000000000003</v>
      </c>
      <c r="H1866" s="4" cm="1">
        <f t="array" ref="H1866">IF($A1866="","",INDEX(OpenMeteoAPI[RelativeHumidityPct],ROWS($H$2:H1866))/100)</f>
        <v>0.38</v>
      </c>
      <c r="I1866" s="4" cm="1">
        <f t="array" ref="I1866">IF($A1866="","",INDEX(OpenMeteoAPI[PrecipitationProbabilityPct],ROWS($I$2:I1866))/100)</f>
        <v>0.03</v>
      </c>
      <c r="J1866" s="3" cm="1">
        <f t="array" ref="J1866">IF($A1866="","",INDEX(OpenMeteoAPI[PrecipitationMM],ROWS($J$2:J1866)))</f>
        <v>0</v>
      </c>
      <c r="K1866" cm="1">
        <f t="array" ref="K1866">IF($A1866="","",INDEX(OpenMeteoAPI[WeatherCode],ROWS($K$2:K1866)))</f>
        <v>0</v>
      </c>
      <c r="L1866" s="3" cm="1">
        <f t="array" ref="L1866">IF($A1866="","",INDEX(OpenMeteoAPI[WindSpeedKMH],ROWS($L$2:L1866)))</f>
        <v>16.600000000000001</v>
      </c>
    </row>
    <row r="1867" spans="1:12">
      <c r="A1867" t="str" cm="1">
        <f t="array" ref="A1867">IFERROR(INDEX(OpenMeteoAPI[City],ROWS($A$2:A1867))&amp;", "&amp;INDEX(OpenMeteoAPI[CountryCode],ROWS($A$2:A1867)),"")</f>
        <v>Rome, IT</v>
      </c>
      <c r="B1867" t="str" cm="1">
        <f t="array" ref="B1867">IF($A1867="","",INDEX(OpenMeteoAPI[LocationID],ROWS($B$2:B1867)))</f>
        <v>IT-ROM</v>
      </c>
      <c r="C1867" s="5" cm="1">
        <f t="array" ref="C1867">IF($A1867="","",INDEX(OpenMeteoAPI[ForecastDateTime],ROWS($C$2:C1867)))</f>
        <v>46217.708333333336</v>
      </c>
      <c r="D1867" t="str">
        <f t="shared" si="29"/>
        <v>5PM</v>
      </c>
      <c r="E1867" t="str" cm="1">
        <f t="array" ref="E1867">IF($K1867="","",_xlfn.IFS($K1867=0,_xlfn.UNICHAR(9728),$K1867&lt;=3,_xlfn.UNICHAR(9729),OR($K1867=45,$K1867=48),"~",AND($K1867&gt;=51,$K1867&lt;=67),_xlfn.UNICHAR(9748),AND($K1867&gt;=71,$K1867&lt;=77),_xlfn.UNICHAR(10052),AND($K1867&gt;=80,$K1867&lt;=82),_xlfn.UNICHAR(9748),AND($K1867&gt;=95,$K1867&lt;=99),_xlfn.UNICHAR(9889),TRUE,_xlfn.UNICHAR(9729)))</f>
        <v>☀</v>
      </c>
      <c r="F1867" t="str" cm="1">
        <f t="array" ref="F1867">IF($K1867="","",_xlfn.IFS($K1867=0,"Clear",$K1867&lt;=3,"Partly Cloudy",OR($K1867=45,$K1867=48),"Fog",AND($K1867&gt;=51,$K1867&lt;=67),"Drizzle",AND($K1867&gt;=71,$K1867&lt;=77),"Snow",AND($K1867&gt;=80,$K1867&lt;=82),"Rain Showers",AND($K1867&gt;=95,$K1867&lt;=99),"Thunderstorm",TRUE,"Cloudy"))</f>
        <v>Clear</v>
      </c>
      <c r="G1867" s="3" cm="1">
        <f t="array" ref="G1867">IF($A1867="","",INDEX(OpenMeteoAPI[TemperatureC],ROWS($G$2:G1867)))</f>
        <v>33.299999999999997</v>
      </c>
      <c r="H1867" s="4" cm="1">
        <f t="array" ref="H1867">IF($A1867="","",INDEX(OpenMeteoAPI[RelativeHumidityPct],ROWS($H$2:H1867))/100)</f>
        <v>0.41</v>
      </c>
      <c r="I1867" s="4" cm="1">
        <f t="array" ref="I1867">IF($A1867="","",INDEX(OpenMeteoAPI[PrecipitationProbabilityPct],ROWS($I$2:I1867))/100)</f>
        <v>0.03</v>
      </c>
      <c r="J1867" s="3" cm="1">
        <f t="array" ref="J1867">IF($A1867="","",INDEX(OpenMeteoAPI[PrecipitationMM],ROWS($J$2:J1867)))</f>
        <v>0</v>
      </c>
      <c r="K1867" cm="1">
        <f t="array" ref="K1867">IF($A1867="","",INDEX(OpenMeteoAPI[WeatherCode],ROWS($K$2:K1867)))</f>
        <v>0</v>
      </c>
      <c r="L1867" s="3" cm="1">
        <f t="array" ref="L1867">IF($A1867="","",INDEX(OpenMeteoAPI[WindSpeedKMH],ROWS($L$2:L1867)))</f>
        <v>17.100000000000001</v>
      </c>
    </row>
    <row r="1868" spans="1:12">
      <c r="A1868" t="str" cm="1">
        <f t="array" ref="A1868">IFERROR(INDEX(OpenMeteoAPI[City],ROWS($A$2:A1868))&amp;", "&amp;INDEX(OpenMeteoAPI[CountryCode],ROWS($A$2:A1868)),"")</f>
        <v>Rome, IT</v>
      </c>
      <c r="B1868" t="str" cm="1">
        <f t="array" ref="B1868">IF($A1868="","",INDEX(OpenMeteoAPI[LocationID],ROWS($B$2:B1868)))</f>
        <v>IT-ROM</v>
      </c>
      <c r="C1868" s="5" cm="1">
        <f t="array" ref="C1868">IF($A1868="","",INDEX(OpenMeteoAPI[ForecastDateTime],ROWS($C$2:C1868)))</f>
        <v>46217.75</v>
      </c>
      <c r="D1868" t="str">
        <f t="shared" si="29"/>
        <v>6PM</v>
      </c>
      <c r="E1868" t="str" cm="1">
        <f t="array" ref="E1868">IF($K1868="","",_xlfn.IFS($K1868=0,_xlfn.UNICHAR(9728),$K1868&lt;=3,_xlfn.UNICHAR(9729),OR($K1868=45,$K1868=48),"~",AND($K1868&gt;=51,$K1868&lt;=67),_xlfn.UNICHAR(9748),AND($K1868&gt;=71,$K1868&lt;=77),_xlfn.UNICHAR(10052),AND($K1868&gt;=80,$K1868&lt;=82),_xlfn.UNICHAR(9748),AND($K1868&gt;=95,$K1868&lt;=99),_xlfn.UNICHAR(9889),TRUE,_xlfn.UNICHAR(9729)))</f>
        <v>☀</v>
      </c>
      <c r="F1868" t="str" cm="1">
        <f t="array" ref="F1868">IF($K1868="","",_xlfn.IFS($K1868=0,"Clear",$K1868&lt;=3,"Partly Cloudy",OR($K1868=45,$K1868=48),"Fog",AND($K1868&gt;=51,$K1868&lt;=67),"Drizzle",AND($K1868&gt;=71,$K1868&lt;=77),"Snow",AND($K1868&gt;=80,$K1868&lt;=82),"Rain Showers",AND($K1868&gt;=95,$K1868&lt;=99),"Thunderstorm",TRUE,"Cloudy"))</f>
        <v>Clear</v>
      </c>
      <c r="G1868" s="3" cm="1">
        <f t="array" ref="G1868">IF($A1868="","",INDEX(OpenMeteoAPI[TemperatureC],ROWS($G$2:G1868)))</f>
        <v>32.200000000000003</v>
      </c>
      <c r="H1868" s="4" cm="1">
        <f t="array" ref="H1868">IF($A1868="","",INDEX(OpenMeteoAPI[RelativeHumidityPct],ROWS($H$2:H1868))/100)</f>
        <v>0.45</v>
      </c>
      <c r="I1868" s="4" cm="1">
        <f t="array" ref="I1868">IF($A1868="","",INDEX(OpenMeteoAPI[PrecipitationProbabilityPct],ROWS($I$2:I1868))/100)</f>
        <v>0.03</v>
      </c>
      <c r="J1868" s="3" cm="1">
        <f t="array" ref="J1868">IF($A1868="","",INDEX(OpenMeteoAPI[PrecipitationMM],ROWS($J$2:J1868)))</f>
        <v>0</v>
      </c>
      <c r="K1868" cm="1">
        <f t="array" ref="K1868">IF($A1868="","",INDEX(OpenMeteoAPI[WeatherCode],ROWS($K$2:K1868)))</f>
        <v>0</v>
      </c>
      <c r="L1868" s="3" cm="1">
        <f t="array" ref="L1868">IF($A1868="","",INDEX(OpenMeteoAPI[WindSpeedKMH],ROWS($L$2:L1868)))</f>
        <v>15.5</v>
      </c>
    </row>
    <row r="1869" spans="1:12">
      <c r="A1869" t="str" cm="1">
        <f t="array" ref="A1869">IFERROR(INDEX(OpenMeteoAPI[City],ROWS($A$2:A1869))&amp;", "&amp;INDEX(OpenMeteoAPI[CountryCode],ROWS($A$2:A1869)),"")</f>
        <v>Rome, IT</v>
      </c>
      <c r="B1869" t="str" cm="1">
        <f t="array" ref="B1869">IF($A1869="","",INDEX(OpenMeteoAPI[LocationID],ROWS($B$2:B1869)))</f>
        <v>IT-ROM</v>
      </c>
      <c r="C1869" s="5" cm="1">
        <f t="array" ref="C1869">IF($A1869="","",INDEX(OpenMeteoAPI[ForecastDateTime],ROWS($C$2:C1869)))</f>
        <v>46217.791666666664</v>
      </c>
      <c r="D1869" t="str">
        <f t="shared" si="29"/>
        <v>7PM</v>
      </c>
      <c r="E1869" t="str" cm="1">
        <f t="array" ref="E1869">IF($K1869="","",_xlfn.IFS($K1869=0,_xlfn.UNICHAR(9728),$K1869&lt;=3,_xlfn.UNICHAR(9729),OR($K1869=45,$K1869=48),"~",AND($K1869&gt;=51,$K1869&lt;=67),_xlfn.UNICHAR(9748),AND($K1869&gt;=71,$K1869&lt;=77),_xlfn.UNICHAR(10052),AND($K1869&gt;=80,$K1869&lt;=82),_xlfn.UNICHAR(9748),AND($K1869&gt;=95,$K1869&lt;=99),_xlfn.UNICHAR(9889),TRUE,_xlfn.UNICHAR(9729)))</f>
        <v>☀</v>
      </c>
      <c r="F1869" t="str" cm="1">
        <f t="array" ref="F1869">IF($K1869="","",_xlfn.IFS($K1869=0,"Clear",$K1869&lt;=3,"Partly Cloudy",OR($K1869=45,$K1869=48),"Fog",AND($K1869&gt;=51,$K1869&lt;=67),"Drizzle",AND($K1869&gt;=71,$K1869&lt;=77),"Snow",AND($K1869&gt;=80,$K1869&lt;=82),"Rain Showers",AND($K1869&gt;=95,$K1869&lt;=99),"Thunderstorm",TRUE,"Cloudy"))</f>
        <v>Clear</v>
      </c>
      <c r="G1869" s="3" cm="1">
        <f t="array" ref="G1869">IF($A1869="","",INDEX(OpenMeteoAPI[TemperatureC],ROWS($G$2:G1869)))</f>
        <v>30.9</v>
      </c>
      <c r="H1869" s="4" cm="1">
        <f t="array" ref="H1869">IF($A1869="","",INDEX(OpenMeteoAPI[RelativeHumidityPct],ROWS($H$2:H1869))/100)</f>
        <v>0.5</v>
      </c>
      <c r="I1869" s="4" cm="1">
        <f t="array" ref="I1869">IF($A1869="","",INDEX(OpenMeteoAPI[PrecipitationProbabilityPct],ROWS($I$2:I1869))/100)</f>
        <v>0.03</v>
      </c>
      <c r="J1869" s="3" cm="1">
        <f t="array" ref="J1869">IF($A1869="","",INDEX(OpenMeteoAPI[PrecipitationMM],ROWS($J$2:J1869)))</f>
        <v>0</v>
      </c>
      <c r="K1869" cm="1">
        <f t="array" ref="K1869">IF($A1869="","",INDEX(OpenMeteoAPI[WeatherCode],ROWS($K$2:K1869)))</f>
        <v>0</v>
      </c>
      <c r="L1869" s="3" cm="1">
        <f t="array" ref="L1869">IF($A1869="","",INDEX(OpenMeteoAPI[WindSpeedKMH],ROWS($L$2:L1869)))</f>
        <v>12.7</v>
      </c>
    </row>
    <row r="1870" spans="1:12">
      <c r="A1870" t="str" cm="1">
        <f t="array" ref="A1870">IFERROR(INDEX(OpenMeteoAPI[City],ROWS($A$2:A1870))&amp;", "&amp;INDEX(OpenMeteoAPI[CountryCode],ROWS($A$2:A1870)),"")</f>
        <v>Rome, IT</v>
      </c>
      <c r="B1870" t="str" cm="1">
        <f t="array" ref="B1870">IF($A1870="","",INDEX(OpenMeteoAPI[LocationID],ROWS($B$2:B1870)))</f>
        <v>IT-ROM</v>
      </c>
      <c r="C1870" s="5" cm="1">
        <f t="array" ref="C1870">IF($A1870="","",INDEX(OpenMeteoAPI[ForecastDateTime],ROWS($C$2:C1870)))</f>
        <v>46217.833333333336</v>
      </c>
      <c r="D1870" t="str">
        <f t="shared" si="29"/>
        <v>8PM</v>
      </c>
      <c r="E1870" t="str" cm="1">
        <f t="array" ref="E1870">IF($K1870="","",_xlfn.IFS($K1870=0,_xlfn.UNICHAR(9728),$K1870&lt;=3,_xlfn.UNICHAR(9729),OR($K1870=45,$K1870=48),"~",AND($K1870&gt;=51,$K1870&lt;=67),_xlfn.UNICHAR(9748),AND($K1870&gt;=71,$K1870&lt;=77),_xlfn.UNICHAR(10052),AND($K1870&gt;=80,$K1870&lt;=82),_xlfn.UNICHAR(9748),AND($K1870&gt;=95,$K1870&lt;=99),_xlfn.UNICHAR(9889),TRUE,_xlfn.UNICHAR(9729)))</f>
        <v>☀</v>
      </c>
      <c r="F1870" t="str" cm="1">
        <f t="array" ref="F1870">IF($K1870="","",_xlfn.IFS($K1870=0,"Clear",$K1870&lt;=3,"Partly Cloudy",OR($K1870=45,$K1870=48),"Fog",AND($K1870&gt;=51,$K1870&lt;=67),"Drizzle",AND($K1870&gt;=71,$K1870&lt;=77),"Snow",AND($K1870&gt;=80,$K1870&lt;=82),"Rain Showers",AND($K1870&gt;=95,$K1870&lt;=99),"Thunderstorm",TRUE,"Cloudy"))</f>
        <v>Clear</v>
      </c>
      <c r="G1870" s="3" cm="1">
        <f t="array" ref="G1870">IF($A1870="","",INDEX(OpenMeteoAPI[TemperatureC],ROWS($G$2:G1870)))</f>
        <v>29.6</v>
      </c>
      <c r="H1870" s="4" cm="1">
        <f t="array" ref="H1870">IF($A1870="","",INDEX(OpenMeteoAPI[RelativeHumidityPct],ROWS($H$2:H1870))/100)</f>
        <v>0.56000000000000005</v>
      </c>
      <c r="I1870" s="4" cm="1">
        <f t="array" ref="I1870">IF($A1870="","",INDEX(OpenMeteoAPI[PrecipitationProbabilityPct],ROWS($I$2:I1870))/100)</f>
        <v>0.03</v>
      </c>
      <c r="J1870" s="3" cm="1">
        <f t="array" ref="J1870">IF($A1870="","",INDEX(OpenMeteoAPI[PrecipitationMM],ROWS($J$2:J1870)))</f>
        <v>0</v>
      </c>
      <c r="K1870" cm="1">
        <f t="array" ref="K1870">IF($A1870="","",INDEX(OpenMeteoAPI[WeatherCode],ROWS($K$2:K1870)))</f>
        <v>0</v>
      </c>
      <c r="L1870" s="3" cm="1">
        <f t="array" ref="L1870">IF($A1870="","",INDEX(OpenMeteoAPI[WindSpeedKMH],ROWS($L$2:L1870)))</f>
        <v>9.6999999999999993</v>
      </c>
    </row>
    <row r="1871" spans="1:12">
      <c r="A1871" t="str" cm="1">
        <f t="array" ref="A1871">IFERROR(INDEX(OpenMeteoAPI[City],ROWS($A$2:A1871))&amp;", "&amp;INDEX(OpenMeteoAPI[CountryCode],ROWS($A$2:A1871)),"")</f>
        <v>Rome, IT</v>
      </c>
      <c r="B1871" t="str" cm="1">
        <f t="array" ref="B1871">IF($A1871="","",INDEX(OpenMeteoAPI[LocationID],ROWS($B$2:B1871)))</f>
        <v>IT-ROM</v>
      </c>
      <c r="C1871" s="5" cm="1">
        <f t="array" ref="C1871">IF($A1871="","",INDEX(OpenMeteoAPI[ForecastDateTime],ROWS($C$2:C1871)))</f>
        <v>46217.875</v>
      </c>
      <c r="D1871" t="str">
        <f t="shared" si="29"/>
        <v>9PM</v>
      </c>
      <c r="E1871" t="str" cm="1">
        <f t="array" ref="E1871">IF($K1871="","",_xlfn.IFS($K1871=0,_xlfn.UNICHAR(9728),$K1871&lt;=3,_xlfn.UNICHAR(9729),OR($K1871=45,$K1871=48),"~",AND($K1871&gt;=51,$K1871&lt;=67),_xlfn.UNICHAR(9748),AND($K1871&gt;=71,$K1871&lt;=77),_xlfn.UNICHAR(10052),AND($K1871&gt;=80,$K1871&lt;=82),_xlfn.UNICHAR(9748),AND($K1871&gt;=95,$K1871&lt;=99),_xlfn.UNICHAR(9889),TRUE,_xlfn.UNICHAR(9729)))</f>
        <v>☀</v>
      </c>
      <c r="F1871" t="str" cm="1">
        <f t="array" ref="F1871">IF($K1871="","",_xlfn.IFS($K1871=0,"Clear",$K1871&lt;=3,"Partly Cloudy",OR($K1871=45,$K1871=48),"Fog",AND($K1871&gt;=51,$K1871&lt;=67),"Drizzle",AND($K1871&gt;=71,$K1871&lt;=77),"Snow",AND($K1871&gt;=80,$K1871&lt;=82),"Rain Showers",AND($K1871&gt;=95,$K1871&lt;=99),"Thunderstorm",TRUE,"Cloudy"))</f>
        <v>Clear</v>
      </c>
      <c r="G1871" s="3" cm="1">
        <f t="array" ref="G1871">IF($A1871="","",INDEX(OpenMeteoAPI[TemperatureC],ROWS($G$2:G1871)))</f>
        <v>28.5</v>
      </c>
      <c r="H1871" s="4" cm="1">
        <f t="array" ref="H1871">IF($A1871="","",INDEX(OpenMeteoAPI[RelativeHumidityPct],ROWS($H$2:H1871))/100)</f>
        <v>0.62</v>
      </c>
      <c r="I1871" s="4" cm="1">
        <f t="array" ref="I1871">IF($A1871="","",INDEX(OpenMeteoAPI[PrecipitationProbabilityPct],ROWS($I$2:I1871))/100)</f>
        <v>0.03</v>
      </c>
      <c r="J1871" s="3" cm="1">
        <f t="array" ref="J1871">IF($A1871="","",INDEX(OpenMeteoAPI[PrecipitationMM],ROWS($J$2:J1871)))</f>
        <v>0</v>
      </c>
      <c r="K1871" cm="1">
        <f t="array" ref="K1871">IF($A1871="","",INDEX(OpenMeteoAPI[WeatherCode],ROWS($K$2:K1871)))</f>
        <v>0</v>
      </c>
      <c r="L1871" s="3" cm="1">
        <f t="array" ref="L1871">IF($A1871="","",INDEX(OpenMeteoAPI[WindSpeedKMH],ROWS($L$2:L1871)))</f>
        <v>6.9</v>
      </c>
    </row>
    <row r="1872" spans="1:12">
      <c r="A1872" t="str" cm="1">
        <f t="array" ref="A1872">IFERROR(INDEX(OpenMeteoAPI[City],ROWS($A$2:A1872))&amp;", "&amp;INDEX(OpenMeteoAPI[CountryCode],ROWS($A$2:A1872)),"")</f>
        <v>Rome, IT</v>
      </c>
      <c r="B1872" t="str" cm="1">
        <f t="array" ref="B1872">IF($A1872="","",INDEX(OpenMeteoAPI[LocationID],ROWS($B$2:B1872)))</f>
        <v>IT-ROM</v>
      </c>
      <c r="C1872" s="5" cm="1">
        <f t="array" ref="C1872">IF($A1872="","",INDEX(OpenMeteoAPI[ForecastDateTime],ROWS($C$2:C1872)))</f>
        <v>46217.916666666664</v>
      </c>
      <c r="D1872" t="str">
        <f t="shared" si="29"/>
        <v>10PM</v>
      </c>
      <c r="E1872" t="str" cm="1">
        <f t="array" ref="E1872">IF($K1872="","",_xlfn.IFS($K1872=0,_xlfn.UNICHAR(9728),$K1872&lt;=3,_xlfn.UNICHAR(9729),OR($K1872=45,$K1872=48),"~",AND($K1872&gt;=51,$K1872&lt;=67),_xlfn.UNICHAR(9748),AND($K1872&gt;=71,$K1872&lt;=77),_xlfn.UNICHAR(10052),AND($K1872&gt;=80,$K1872&lt;=82),_xlfn.UNICHAR(9748),AND($K1872&gt;=95,$K1872&lt;=99),_xlfn.UNICHAR(9889),TRUE,_xlfn.UNICHAR(9729)))</f>
        <v>☀</v>
      </c>
      <c r="F1872" t="str" cm="1">
        <f t="array" ref="F1872">IF($K1872="","",_xlfn.IFS($K1872=0,"Clear",$K1872&lt;=3,"Partly Cloudy",OR($K1872=45,$K1872=48),"Fog",AND($K1872&gt;=51,$K1872&lt;=67),"Drizzle",AND($K1872&gt;=71,$K1872&lt;=77),"Snow",AND($K1872&gt;=80,$K1872&lt;=82),"Rain Showers",AND($K1872&gt;=95,$K1872&lt;=99),"Thunderstorm",TRUE,"Cloudy"))</f>
        <v>Clear</v>
      </c>
      <c r="G1872" s="3" cm="1">
        <f t="array" ref="G1872">IF($A1872="","",INDEX(OpenMeteoAPI[TemperatureC],ROWS($G$2:G1872)))</f>
        <v>27.3</v>
      </c>
      <c r="H1872" s="4" cm="1">
        <f t="array" ref="H1872">IF($A1872="","",INDEX(OpenMeteoAPI[RelativeHumidityPct],ROWS($H$2:H1872))/100)</f>
        <v>0.68</v>
      </c>
      <c r="I1872" s="4" cm="1">
        <f t="array" ref="I1872">IF($A1872="","",INDEX(OpenMeteoAPI[PrecipitationProbabilityPct],ROWS($I$2:I1872))/100)</f>
        <v>0.03</v>
      </c>
      <c r="J1872" s="3" cm="1">
        <f t="array" ref="J1872">IF($A1872="","",INDEX(OpenMeteoAPI[PrecipitationMM],ROWS($J$2:J1872)))</f>
        <v>0</v>
      </c>
      <c r="K1872" cm="1">
        <f t="array" ref="K1872">IF($A1872="","",INDEX(OpenMeteoAPI[WeatherCode],ROWS($K$2:K1872)))</f>
        <v>0</v>
      </c>
      <c r="L1872" s="3" cm="1">
        <f t="array" ref="L1872">IF($A1872="","",INDEX(OpenMeteoAPI[WindSpeedKMH],ROWS($L$2:L1872)))</f>
        <v>4.3</v>
      </c>
    </row>
    <row r="1873" spans="1:12">
      <c r="A1873" t="str" cm="1">
        <f t="array" ref="A1873">IFERROR(INDEX(OpenMeteoAPI[City],ROWS($A$2:A1873))&amp;", "&amp;INDEX(OpenMeteoAPI[CountryCode],ROWS($A$2:A1873)),"")</f>
        <v>Rome, IT</v>
      </c>
      <c r="B1873" t="str" cm="1">
        <f t="array" ref="B1873">IF($A1873="","",INDEX(OpenMeteoAPI[LocationID],ROWS($B$2:B1873)))</f>
        <v>IT-ROM</v>
      </c>
      <c r="C1873" s="5" cm="1">
        <f t="array" ref="C1873">IF($A1873="","",INDEX(OpenMeteoAPI[ForecastDateTime],ROWS($C$2:C1873)))</f>
        <v>46217.958333333336</v>
      </c>
      <c r="D1873" t="str">
        <f t="shared" si="29"/>
        <v>11PM</v>
      </c>
      <c r="E1873" t="str" cm="1">
        <f t="array" ref="E1873">IF($K1873="","",_xlfn.IFS($K1873=0,_xlfn.UNICHAR(9728),$K1873&lt;=3,_xlfn.UNICHAR(9729),OR($K1873=45,$K1873=48),"~",AND($K1873&gt;=51,$K1873&lt;=67),_xlfn.UNICHAR(9748),AND($K1873&gt;=71,$K1873&lt;=77),_xlfn.UNICHAR(10052),AND($K1873&gt;=80,$K1873&lt;=82),_xlfn.UNICHAR(9748),AND($K1873&gt;=95,$K1873&lt;=99),_xlfn.UNICHAR(9889),TRUE,_xlfn.UNICHAR(9729)))</f>
        <v>☀</v>
      </c>
      <c r="F1873" t="str" cm="1">
        <f t="array" ref="F1873">IF($K1873="","",_xlfn.IFS($K1873=0,"Clear",$K1873&lt;=3,"Partly Cloudy",OR($K1873=45,$K1873=48),"Fog",AND($K1873&gt;=51,$K1873&lt;=67),"Drizzle",AND($K1873&gt;=71,$K1873&lt;=77),"Snow",AND($K1873&gt;=80,$K1873&lt;=82),"Rain Showers",AND($K1873&gt;=95,$K1873&lt;=99),"Thunderstorm",TRUE,"Cloudy"))</f>
        <v>Clear</v>
      </c>
      <c r="G1873" s="3" cm="1">
        <f t="array" ref="G1873">IF($A1873="","",INDEX(OpenMeteoAPI[TemperatureC],ROWS($G$2:G1873)))</f>
        <v>26.2</v>
      </c>
      <c r="H1873" s="4" cm="1">
        <f t="array" ref="H1873">IF($A1873="","",INDEX(OpenMeteoAPI[RelativeHumidityPct],ROWS($H$2:H1873))/100)</f>
        <v>0.74</v>
      </c>
      <c r="I1873" s="4" cm="1">
        <f t="array" ref="I1873">IF($A1873="","",INDEX(OpenMeteoAPI[PrecipitationProbabilityPct],ROWS($I$2:I1873))/100)</f>
        <v>0.03</v>
      </c>
      <c r="J1873" s="3" cm="1">
        <f t="array" ref="J1873">IF($A1873="","",INDEX(OpenMeteoAPI[PrecipitationMM],ROWS($J$2:J1873)))</f>
        <v>0</v>
      </c>
      <c r="K1873" cm="1">
        <f t="array" ref="K1873">IF($A1873="","",INDEX(OpenMeteoAPI[WeatherCode],ROWS($K$2:K1873)))</f>
        <v>0</v>
      </c>
      <c r="L1873" s="3" cm="1">
        <f t="array" ref="L1873">IF($A1873="","",INDEX(OpenMeteoAPI[WindSpeedKMH],ROWS($L$2:L1873)))</f>
        <v>3.3</v>
      </c>
    </row>
    <row r="1874" spans="1:12">
      <c r="A1874" t="str" cm="1">
        <f t="array" ref="A1874">IFERROR(INDEX(OpenMeteoAPI[City],ROWS($A$2:A1874))&amp;", "&amp;INDEX(OpenMeteoAPI[CountryCode],ROWS($A$2:A1874)),"")</f>
        <v>Rome, IT</v>
      </c>
      <c r="B1874" t="str" cm="1">
        <f t="array" ref="B1874">IF($A1874="","",INDEX(OpenMeteoAPI[LocationID],ROWS($B$2:B1874)))</f>
        <v>IT-ROM</v>
      </c>
      <c r="C1874" s="5" cm="1">
        <f t="array" ref="C1874">IF($A1874="","",INDEX(OpenMeteoAPI[ForecastDateTime],ROWS($C$2:C1874)))</f>
        <v>46218</v>
      </c>
      <c r="D1874" t="str">
        <f t="shared" si="29"/>
        <v>12AM</v>
      </c>
      <c r="E1874" t="str" cm="1">
        <f t="array" ref="E1874">IF($K1874="","",_xlfn.IFS($K1874=0,_xlfn.UNICHAR(9728),$K1874&lt;=3,_xlfn.UNICHAR(9729),OR($K1874=45,$K1874=48),"~",AND($K1874&gt;=51,$K1874&lt;=67),_xlfn.UNICHAR(9748),AND($K1874&gt;=71,$K1874&lt;=77),_xlfn.UNICHAR(10052),AND($K1874&gt;=80,$K1874&lt;=82),_xlfn.UNICHAR(9748),AND($K1874&gt;=95,$K1874&lt;=99),_xlfn.UNICHAR(9889),TRUE,_xlfn.UNICHAR(9729)))</f>
        <v>☀</v>
      </c>
      <c r="F1874" t="str" cm="1">
        <f t="array" ref="F1874">IF($K1874="","",_xlfn.IFS($K1874=0,"Clear",$K1874&lt;=3,"Partly Cloudy",OR($K1874=45,$K1874=48),"Fog",AND($K1874&gt;=51,$K1874&lt;=67),"Drizzle",AND($K1874&gt;=71,$K1874&lt;=77),"Snow",AND($K1874&gt;=80,$K1874&lt;=82),"Rain Showers",AND($K1874&gt;=95,$K1874&lt;=99),"Thunderstorm",TRUE,"Cloudy"))</f>
        <v>Clear</v>
      </c>
      <c r="G1874" s="3" cm="1">
        <f t="array" ref="G1874">IF($A1874="","",INDEX(OpenMeteoAPI[TemperatureC],ROWS($G$2:G1874)))</f>
        <v>25.9</v>
      </c>
      <c r="H1874" s="4" cm="1">
        <f t="array" ref="H1874">IF($A1874="","",INDEX(OpenMeteoAPI[RelativeHumidityPct],ROWS($H$2:H1874))/100)</f>
        <v>0.73</v>
      </c>
      <c r="I1874" s="4" cm="1">
        <f t="array" ref="I1874">IF($A1874="","",INDEX(OpenMeteoAPI[PrecipitationProbabilityPct],ROWS($I$2:I1874))/100)</f>
        <v>0.03</v>
      </c>
      <c r="J1874" s="3" cm="1">
        <f t="array" ref="J1874">IF($A1874="","",INDEX(OpenMeteoAPI[PrecipitationMM],ROWS($J$2:J1874)))</f>
        <v>0</v>
      </c>
      <c r="K1874" cm="1">
        <f t="array" ref="K1874">IF($A1874="","",INDEX(OpenMeteoAPI[WeatherCode],ROWS($K$2:K1874)))</f>
        <v>0</v>
      </c>
      <c r="L1874" s="3" cm="1">
        <f t="array" ref="L1874">IF($A1874="","",INDEX(OpenMeteoAPI[WindSpeedKMH],ROWS($L$2:L1874)))</f>
        <v>3</v>
      </c>
    </row>
    <row r="1875" spans="1:12">
      <c r="A1875" t="str" cm="1">
        <f t="array" ref="A1875">IFERROR(INDEX(OpenMeteoAPI[City],ROWS($A$2:A1875))&amp;", "&amp;INDEX(OpenMeteoAPI[CountryCode],ROWS($A$2:A1875)),"")</f>
        <v>Rome, IT</v>
      </c>
      <c r="B1875" t="str" cm="1">
        <f t="array" ref="B1875">IF($A1875="","",INDEX(OpenMeteoAPI[LocationID],ROWS($B$2:B1875)))</f>
        <v>IT-ROM</v>
      </c>
      <c r="C1875" s="5" cm="1">
        <f t="array" ref="C1875">IF($A1875="","",INDEX(OpenMeteoAPI[ForecastDateTime],ROWS($C$2:C1875)))</f>
        <v>46218.041666666664</v>
      </c>
      <c r="D1875" t="str">
        <f t="shared" si="29"/>
        <v>1AM</v>
      </c>
      <c r="E1875" t="str" cm="1">
        <f t="array" ref="E1875">IF($K1875="","",_xlfn.IFS($K1875=0,_xlfn.UNICHAR(9728),$K1875&lt;=3,_xlfn.UNICHAR(9729),OR($K1875=45,$K1875=48),"~",AND($K1875&gt;=51,$K1875&lt;=67),_xlfn.UNICHAR(9748),AND($K1875&gt;=71,$K1875&lt;=77),_xlfn.UNICHAR(10052),AND($K1875&gt;=80,$K1875&lt;=82),_xlfn.UNICHAR(9748),AND($K1875&gt;=95,$K1875&lt;=99),_xlfn.UNICHAR(9889),TRUE,_xlfn.UNICHAR(9729)))</f>
        <v>☀</v>
      </c>
      <c r="F1875" t="str" cm="1">
        <f t="array" ref="F1875">IF($K1875="","",_xlfn.IFS($K1875=0,"Clear",$K1875&lt;=3,"Partly Cloudy",OR($K1875=45,$K1875=48),"Fog",AND($K1875&gt;=51,$K1875&lt;=67),"Drizzle",AND($K1875&gt;=71,$K1875&lt;=77),"Snow",AND($K1875&gt;=80,$K1875&lt;=82),"Rain Showers",AND($K1875&gt;=95,$K1875&lt;=99),"Thunderstorm",TRUE,"Cloudy"))</f>
        <v>Clear</v>
      </c>
      <c r="G1875" s="3" cm="1">
        <f t="array" ref="G1875">IF($A1875="","",INDEX(OpenMeteoAPI[TemperatureC],ROWS($G$2:G1875)))</f>
        <v>25.8</v>
      </c>
      <c r="H1875" s="4" cm="1">
        <f t="array" ref="H1875">IF($A1875="","",INDEX(OpenMeteoAPI[RelativeHumidityPct],ROWS($H$2:H1875))/100)</f>
        <v>0.71</v>
      </c>
      <c r="I1875" s="4" cm="1">
        <f t="array" ref="I1875">IF($A1875="","",INDEX(OpenMeteoAPI[PrecipitationProbabilityPct],ROWS($I$2:I1875))/100)</f>
        <v>0.02</v>
      </c>
      <c r="J1875" s="3" cm="1">
        <f t="array" ref="J1875">IF($A1875="","",INDEX(OpenMeteoAPI[PrecipitationMM],ROWS($J$2:J1875)))</f>
        <v>0</v>
      </c>
      <c r="K1875" cm="1">
        <f t="array" ref="K1875">IF($A1875="","",INDEX(OpenMeteoAPI[WeatherCode],ROWS($K$2:K1875)))</f>
        <v>0</v>
      </c>
      <c r="L1875" s="3" cm="1">
        <f t="array" ref="L1875">IF($A1875="","",INDEX(OpenMeteoAPI[WindSpeedKMH],ROWS($L$2:L1875)))</f>
        <v>2.1</v>
      </c>
    </row>
    <row r="1876" spans="1:12">
      <c r="A1876" t="str" cm="1">
        <f t="array" ref="A1876">IFERROR(INDEX(OpenMeteoAPI[City],ROWS($A$2:A1876))&amp;", "&amp;INDEX(OpenMeteoAPI[CountryCode],ROWS($A$2:A1876)),"")</f>
        <v>Rome, IT</v>
      </c>
      <c r="B1876" t="str" cm="1">
        <f t="array" ref="B1876">IF($A1876="","",INDEX(OpenMeteoAPI[LocationID],ROWS($B$2:B1876)))</f>
        <v>IT-ROM</v>
      </c>
      <c r="C1876" s="5" cm="1">
        <f t="array" ref="C1876">IF($A1876="","",INDEX(OpenMeteoAPI[ForecastDateTime],ROWS($C$2:C1876)))</f>
        <v>46218.083333333336</v>
      </c>
      <c r="D1876" t="str">
        <f t="shared" si="29"/>
        <v>2AM</v>
      </c>
      <c r="E1876" t="str" cm="1">
        <f t="array" ref="E1876">IF($K1876="","",_xlfn.IFS($K1876=0,_xlfn.UNICHAR(9728),$K1876&lt;=3,_xlfn.UNICHAR(9729),OR($K1876=45,$K1876=48),"~",AND($K1876&gt;=51,$K1876&lt;=67),_xlfn.UNICHAR(9748),AND($K1876&gt;=71,$K1876&lt;=77),_xlfn.UNICHAR(10052),AND($K1876&gt;=80,$K1876&lt;=82),_xlfn.UNICHAR(9748),AND($K1876&gt;=95,$K1876&lt;=99),_xlfn.UNICHAR(9889),TRUE,_xlfn.UNICHAR(9729)))</f>
        <v>☀</v>
      </c>
      <c r="F1876" t="str" cm="1">
        <f t="array" ref="F1876">IF($K1876="","",_xlfn.IFS($K1876=0,"Clear",$K1876&lt;=3,"Partly Cloudy",OR($K1876=45,$K1876=48),"Fog",AND($K1876&gt;=51,$K1876&lt;=67),"Drizzle",AND($K1876&gt;=71,$K1876&lt;=77),"Snow",AND($K1876&gt;=80,$K1876&lt;=82),"Rain Showers",AND($K1876&gt;=95,$K1876&lt;=99),"Thunderstorm",TRUE,"Cloudy"))</f>
        <v>Clear</v>
      </c>
      <c r="G1876" s="3" cm="1">
        <f t="array" ref="G1876">IF($A1876="","",INDEX(OpenMeteoAPI[TemperatureC],ROWS($G$2:G1876)))</f>
        <v>26.2</v>
      </c>
      <c r="H1876" s="4" cm="1">
        <f t="array" ref="H1876">IF($A1876="","",INDEX(OpenMeteoAPI[RelativeHumidityPct],ROWS($H$2:H1876))/100)</f>
        <v>0.69</v>
      </c>
      <c r="I1876" s="4" cm="1">
        <f t="array" ref="I1876">IF($A1876="","",INDEX(OpenMeteoAPI[PrecipitationProbabilityPct],ROWS($I$2:I1876))/100)</f>
        <v>0.01</v>
      </c>
      <c r="J1876" s="3" cm="1">
        <f t="array" ref="J1876">IF($A1876="","",INDEX(OpenMeteoAPI[PrecipitationMM],ROWS($J$2:J1876)))</f>
        <v>0</v>
      </c>
      <c r="K1876" cm="1">
        <f t="array" ref="K1876">IF($A1876="","",INDEX(OpenMeteoAPI[WeatherCode],ROWS($K$2:K1876)))</f>
        <v>0</v>
      </c>
      <c r="L1876" s="3" cm="1">
        <f t="array" ref="L1876">IF($A1876="","",INDEX(OpenMeteoAPI[WindSpeedKMH],ROWS($L$2:L1876)))</f>
        <v>1.1000000000000001</v>
      </c>
    </row>
    <row r="1877" spans="1:12">
      <c r="A1877" t="str" cm="1">
        <f t="array" ref="A1877">IFERROR(INDEX(OpenMeteoAPI[City],ROWS($A$2:A1877))&amp;", "&amp;INDEX(OpenMeteoAPI[CountryCode],ROWS($A$2:A1877)),"")</f>
        <v>Rome, IT</v>
      </c>
      <c r="B1877" t="str" cm="1">
        <f t="array" ref="B1877">IF($A1877="","",INDEX(OpenMeteoAPI[LocationID],ROWS($B$2:B1877)))</f>
        <v>IT-ROM</v>
      </c>
      <c r="C1877" s="5" cm="1">
        <f t="array" ref="C1877">IF($A1877="","",INDEX(OpenMeteoAPI[ForecastDateTime],ROWS($C$2:C1877)))</f>
        <v>46218.125</v>
      </c>
      <c r="D1877" t="str">
        <f t="shared" si="29"/>
        <v>3AM</v>
      </c>
      <c r="E1877" t="str" cm="1">
        <f t="array" ref="E1877">IF($K1877="","",_xlfn.IFS($K1877=0,_xlfn.UNICHAR(9728),$K1877&lt;=3,_xlfn.UNICHAR(9729),OR($K1877=45,$K1877=48),"~",AND($K1877&gt;=51,$K1877&lt;=67),_xlfn.UNICHAR(9748),AND($K1877&gt;=71,$K1877&lt;=77),_xlfn.UNICHAR(10052),AND($K1877&gt;=80,$K1877&lt;=82),_xlfn.UNICHAR(9748),AND($K1877&gt;=95,$K1877&lt;=99),_xlfn.UNICHAR(9889),TRUE,_xlfn.UNICHAR(9729)))</f>
        <v>☀</v>
      </c>
      <c r="F1877" t="str" cm="1">
        <f t="array" ref="F1877">IF($K1877="","",_xlfn.IFS($K1877=0,"Clear",$K1877&lt;=3,"Partly Cloudy",OR($K1877=45,$K1877=48),"Fog",AND($K1877&gt;=51,$K1877&lt;=67),"Drizzle",AND($K1877&gt;=71,$K1877&lt;=77),"Snow",AND($K1877&gt;=80,$K1877&lt;=82),"Rain Showers",AND($K1877&gt;=95,$K1877&lt;=99),"Thunderstorm",TRUE,"Cloudy"))</f>
        <v>Clear</v>
      </c>
      <c r="G1877" s="3" cm="1">
        <f t="array" ref="G1877">IF($A1877="","",INDEX(OpenMeteoAPI[TemperatureC],ROWS($G$2:G1877)))</f>
        <v>26.7</v>
      </c>
      <c r="H1877" s="4" cm="1">
        <f t="array" ref="H1877">IF($A1877="","",INDEX(OpenMeteoAPI[RelativeHumidityPct],ROWS($H$2:H1877))/100)</f>
        <v>0.64</v>
      </c>
      <c r="I1877" s="4" cm="1">
        <f t="array" ref="I1877">IF($A1877="","",INDEX(OpenMeteoAPI[PrecipitationProbabilityPct],ROWS($I$2:I1877))/100)</f>
        <v>0</v>
      </c>
      <c r="J1877" s="3" cm="1">
        <f t="array" ref="J1877">IF($A1877="","",INDEX(OpenMeteoAPI[PrecipitationMM],ROWS($J$2:J1877)))</f>
        <v>0</v>
      </c>
      <c r="K1877" cm="1">
        <f t="array" ref="K1877">IF($A1877="","",INDEX(OpenMeteoAPI[WeatherCode],ROWS($K$2:K1877)))</f>
        <v>0</v>
      </c>
      <c r="L1877" s="3" cm="1">
        <f t="array" ref="L1877">IF($A1877="","",INDEX(OpenMeteoAPI[WindSpeedKMH],ROWS($L$2:L1877)))</f>
        <v>1.3</v>
      </c>
    </row>
    <row r="1878" spans="1:12">
      <c r="A1878" t="str" cm="1">
        <f t="array" ref="A1878">IFERROR(INDEX(OpenMeteoAPI[City],ROWS($A$2:A1878))&amp;", "&amp;INDEX(OpenMeteoAPI[CountryCode],ROWS($A$2:A1878)),"")</f>
        <v>Rome, IT</v>
      </c>
      <c r="B1878" t="str" cm="1">
        <f t="array" ref="B1878">IF($A1878="","",INDEX(OpenMeteoAPI[LocationID],ROWS($B$2:B1878)))</f>
        <v>IT-ROM</v>
      </c>
      <c r="C1878" s="5" cm="1">
        <f t="array" ref="C1878">IF($A1878="","",INDEX(OpenMeteoAPI[ForecastDateTime],ROWS($C$2:C1878)))</f>
        <v>46218.166666666664</v>
      </c>
      <c r="D1878" t="str">
        <f t="shared" si="29"/>
        <v>4AM</v>
      </c>
      <c r="E1878" t="str" cm="1">
        <f t="array" ref="E1878">IF($K1878="","",_xlfn.IFS($K1878=0,_xlfn.UNICHAR(9728),$K1878&lt;=3,_xlfn.UNICHAR(9729),OR($K1878=45,$K1878=48),"~",AND($K1878&gt;=51,$K1878&lt;=67),_xlfn.UNICHAR(9748),AND($K1878&gt;=71,$K1878&lt;=77),_xlfn.UNICHAR(10052),AND($K1878&gt;=80,$K1878&lt;=82),_xlfn.UNICHAR(9748),AND($K1878&gt;=95,$K1878&lt;=99),_xlfn.UNICHAR(9889),TRUE,_xlfn.UNICHAR(9729)))</f>
        <v>☀</v>
      </c>
      <c r="F1878" t="str" cm="1">
        <f t="array" ref="F1878">IF($K1878="","",_xlfn.IFS($K1878=0,"Clear",$K1878&lt;=3,"Partly Cloudy",OR($K1878=45,$K1878=48),"Fog",AND($K1878&gt;=51,$K1878&lt;=67),"Drizzle",AND($K1878&gt;=71,$K1878&lt;=77),"Snow",AND($K1878&gt;=80,$K1878&lt;=82),"Rain Showers",AND($K1878&gt;=95,$K1878&lt;=99),"Thunderstorm",TRUE,"Cloudy"))</f>
        <v>Clear</v>
      </c>
      <c r="G1878" s="3" cm="1">
        <f t="array" ref="G1878">IF($A1878="","",INDEX(OpenMeteoAPI[TemperatureC],ROWS($G$2:G1878)))</f>
        <v>26.3</v>
      </c>
      <c r="H1878" s="4" cm="1">
        <f t="array" ref="H1878">IF($A1878="","",INDEX(OpenMeteoAPI[RelativeHumidityPct],ROWS($H$2:H1878))/100)</f>
        <v>0.63</v>
      </c>
      <c r="I1878" s="4" cm="1">
        <f t="array" ref="I1878">IF($A1878="","",INDEX(OpenMeteoAPI[PrecipitationProbabilityPct],ROWS($I$2:I1878))/100)</f>
        <v>0</v>
      </c>
      <c r="J1878" s="3" cm="1">
        <f t="array" ref="J1878">IF($A1878="","",INDEX(OpenMeteoAPI[PrecipitationMM],ROWS($J$2:J1878)))</f>
        <v>0</v>
      </c>
      <c r="K1878" cm="1">
        <f t="array" ref="K1878">IF($A1878="","",INDEX(OpenMeteoAPI[WeatherCode],ROWS($K$2:K1878)))</f>
        <v>0</v>
      </c>
      <c r="L1878" s="3" cm="1">
        <f t="array" ref="L1878">IF($A1878="","",INDEX(OpenMeteoAPI[WindSpeedKMH],ROWS($L$2:L1878)))</f>
        <v>2.2000000000000002</v>
      </c>
    </row>
    <row r="1879" spans="1:12">
      <c r="A1879" t="str" cm="1">
        <f t="array" ref="A1879">IFERROR(INDEX(OpenMeteoAPI[City],ROWS($A$2:A1879))&amp;", "&amp;INDEX(OpenMeteoAPI[CountryCode],ROWS($A$2:A1879)),"")</f>
        <v>Rome, IT</v>
      </c>
      <c r="B1879" t="str" cm="1">
        <f t="array" ref="B1879">IF($A1879="","",INDEX(OpenMeteoAPI[LocationID],ROWS($B$2:B1879)))</f>
        <v>IT-ROM</v>
      </c>
      <c r="C1879" s="5" cm="1">
        <f t="array" ref="C1879">IF($A1879="","",INDEX(OpenMeteoAPI[ForecastDateTime],ROWS($C$2:C1879)))</f>
        <v>46218.208333333336</v>
      </c>
      <c r="D1879" t="str">
        <f t="shared" si="29"/>
        <v>5AM</v>
      </c>
      <c r="E1879" t="str" cm="1">
        <f t="array" ref="E1879">IF($K1879="","",_xlfn.IFS($K1879=0,_xlfn.UNICHAR(9728),$K1879&lt;=3,_xlfn.UNICHAR(9729),OR($K1879=45,$K1879=48),"~",AND($K1879&gt;=51,$K1879&lt;=67),_xlfn.UNICHAR(9748),AND($K1879&gt;=71,$K1879&lt;=77),_xlfn.UNICHAR(10052),AND($K1879&gt;=80,$K1879&lt;=82),_xlfn.UNICHAR(9748),AND($K1879&gt;=95,$K1879&lt;=99),_xlfn.UNICHAR(9889),TRUE,_xlfn.UNICHAR(9729)))</f>
        <v>☀</v>
      </c>
      <c r="F1879" t="str" cm="1">
        <f t="array" ref="F1879">IF($K1879="","",_xlfn.IFS($K1879=0,"Clear",$K1879&lt;=3,"Partly Cloudy",OR($K1879=45,$K1879=48),"Fog",AND($K1879&gt;=51,$K1879&lt;=67),"Drizzle",AND($K1879&gt;=71,$K1879&lt;=77),"Snow",AND($K1879&gt;=80,$K1879&lt;=82),"Rain Showers",AND($K1879&gt;=95,$K1879&lt;=99),"Thunderstorm",TRUE,"Cloudy"))</f>
        <v>Clear</v>
      </c>
      <c r="G1879" s="3" cm="1">
        <f t="array" ref="G1879">IF($A1879="","",INDEX(OpenMeteoAPI[TemperatureC],ROWS($G$2:G1879)))</f>
        <v>26.1</v>
      </c>
      <c r="H1879" s="4" cm="1">
        <f t="array" ref="H1879">IF($A1879="","",INDEX(OpenMeteoAPI[RelativeHumidityPct],ROWS($H$2:H1879))/100)</f>
        <v>0.61</v>
      </c>
      <c r="I1879" s="4" cm="1">
        <f t="array" ref="I1879">IF($A1879="","",INDEX(OpenMeteoAPI[PrecipitationProbabilityPct],ROWS($I$2:I1879))/100)</f>
        <v>0</v>
      </c>
      <c r="J1879" s="3" cm="1">
        <f t="array" ref="J1879">IF($A1879="","",INDEX(OpenMeteoAPI[PrecipitationMM],ROWS($J$2:J1879)))</f>
        <v>0</v>
      </c>
      <c r="K1879" cm="1">
        <f t="array" ref="K1879">IF($A1879="","",INDEX(OpenMeteoAPI[WeatherCode],ROWS($K$2:K1879)))</f>
        <v>0</v>
      </c>
      <c r="L1879" s="3" cm="1">
        <f t="array" ref="L1879">IF($A1879="","",INDEX(OpenMeteoAPI[WindSpeedKMH],ROWS($L$2:L1879)))</f>
        <v>2.8</v>
      </c>
    </row>
    <row r="1880" spans="1:12">
      <c r="A1880" t="str" cm="1">
        <f t="array" ref="A1880">IFERROR(INDEX(OpenMeteoAPI[City],ROWS($A$2:A1880))&amp;", "&amp;INDEX(OpenMeteoAPI[CountryCode],ROWS($A$2:A1880)),"")</f>
        <v>Rome, IT</v>
      </c>
      <c r="B1880" t="str" cm="1">
        <f t="array" ref="B1880">IF($A1880="","",INDEX(OpenMeteoAPI[LocationID],ROWS($B$2:B1880)))</f>
        <v>IT-ROM</v>
      </c>
      <c r="C1880" s="5" cm="1">
        <f t="array" ref="C1880">IF($A1880="","",INDEX(OpenMeteoAPI[ForecastDateTime],ROWS($C$2:C1880)))</f>
        <v>46218.25</v>
      </c>
      <c r="D1880" t="str">
        <f t="shared" si="29"/>
        <v>6AM</v>
      </c>
      <c r="E1880" t="str" cm="1">
        <f t="array" ref="E1880">IF($K1880="","",_xlfn.IFS($K1880=0,_xlfn.UNICHAR(9728),$K1880&lt;=3,_xlfn.UNICHAR(9729),OR($K1880=45,$K1880=48),"~",AND($K1880&gt;=51,$K1880&lt;=67),_xlfn.UNICHAR(9748),AND($K1880&gt;=71,$K1880&lt;=77),_xlfn.UNICHAR(10052),AND($K1880&gt;=80,$K1880&lt;=82),_xlfn.UNICHAR(9748),AND($K1880&gt;=95,$K1880&lt;=99),_xlfn.UNICHAR(9889),TRUE,_xlfn.UNICHAR(9729)))</f>
        <v>☀</v>
      </c>
      <c r="F1880" t="str" cm="1">
        <f t="array" ref="F1880">IF($K1880="","",_xlfn.IFS($K1880=0,"Clear",$K1880&lt;=3,"Partly Cloudy",OR($K1880=45,$K1880=48),"Fog",AND($K1880&gt;=51,$K1880&lt;=67),"Drizzle",AND($K1880&gt;=71,$K1880&lt;=77),"Snow",AND($K1880&gt;=80,$K1880&lt;=82),"Rain Showers",AND($K1880&gt;=95,$K1880&lt;=99),"Thunderstorm",TRUE,"Cloudy"))</f>
        <v>Clear</v>
      </c>
      <c r="G1880" s="3" cm="1">
        <f t="array" ref="G1880">IF($A1880="","",INDEX(OpenMeteoAPI[TemperatureC],ROWS($G$2:G1880)))</f>
        <v>26</v>
      </c>
      <c r="H1880" s="4" cm="1">
        <f t="array" ref="H1880">IF($A1880="","",INDEX(OpenMeteoAPI[RelativeHumidityPct],ROWS($H$2:H1880))/100)</f>
        <v>0.57999999999999996</v>
      </c>
      <c r="I1880" s="4" cm="1">
        <f t="array" ref="I1880">IF($A1880="","",INDEX(OpenMeteoAPI[PrecipitationProbabilityPct],ROWS($I$2:I1880))/100)</f>
        <v>0</v>
      </c>
      <c r="J1880" s="3" cm="1">
        <f t="array" ref="J1880">IF($A1880="","",INDEX(OpenMeteoAPI[PrecipitationMM],ROWS($J$2:J1880)))</f>
        <v>0</v>
      </c>
      <c r="K1880" cm="1">
        <f t="array" ref="K1880">IF($A1880="","",INDEX(OpenMeteoAPI[WeatherCode],ROWS($K$2:K1880)))</f>
        <v>0</v>
      </c>
      <c r="L1880" s="3" cm="1">
        <f t="array" ref="L1880">IF($A1880="","",INDEX(OpenMeteoAPI[WindSpeedKMH],ROWS($L$2:L1880)))</f>
        <v>3.3</v>
      </c>
    </row>
    <row r="1881" spans="1:12">
      <c r="A1881" t="str" cm="1">
        <f t="array" ref="A1881">IFERROR(INDEX(OpenMeteoAPI[City],ROWS($A$2:A1881))&amp;", "&amp;INDEX(OpenMeteoAPI[CountryCode],ROWS($A$2:A1881)),"")</f>
        <v>Rome, IT</v>
      </c>
      <c r="B1881" t="str" cm="1">
        <f t="array" ref="B1881">IF($A1881="","",INDEX(OpenMeteoAPI[LocationID],ROWS($B$2:B1881)))</f>
        <v>IT-ROM</v>
      </c>
      <c r="C1881" s="5" cm="1">
        <f t="array" ref="C1881">IF($A1881="","",INDEX(OpenMeteoAPI[ForecastDateTime],ROWS($C$2:C1881)))</f>
        <v>46218.291666666664</v>
      </c>
      <c r="D1881" t="str">
        <f t="shared" si="29"/>
        <v>7AM</v>
      </c>
      <c r="E1881" t="str" cm="1">
        <f t="array" ref="E1881">IF($K1881="","",_xlfn.IFS($K1881=0,_xlfn.UNICHAR(9728),$K1881&lt;=3,_xlfn.UNICHAR(9729),OR($K1881=45,$K1881=48),"~",AND($K1881&gt;=51,$K1881&lt;=67),_xlfn.UNICHAR(9748),AND($K1881&gt;=71,$K1881&lt;=77),_xlfn.UNICHAR(10052),AND($K1881&gt;=80,$K1881&lt;=82),_xlfn.UNICHAR(9748),AND($K1881&gt;=95,$K1881&lt;=99),_xlfn.UNICHAR(9889),TRUE,_xlfn.UNICHAR(9729)))</f>
        <v>☀</v>
      </c>
      <c r="F1881" t="str" cm="1">
        <f t="array" ref="F1881">IF($K1881="","",_xlfn.IFS($K1881=0,"Clear",$K1881&lt;=3,"Partly Cloudy",OR($K1881=45,$K1881=48),"Fog",AND($K1881&gt;=51,$K1881&lt;=67),"Drizzle",AND($K1881&gt;=71,$K1881&lt;=77),"Snow",AND($K1881&gt;=80,$K1881&lt;=82),"Rain Showers",AND($K1881&gt;=95,$K1881&lt;=99),"Thunderstorm",TRUE,"Cloudy"))</f>
        <v>Clear</v>
      </c>
      <c r="G1881" s="3" cm="1">
        <f t="array" ref="G1881">IF($A1881="","",INDEX(OpenMeteoAPI[TemperatureC],ROWS($G$2:G1881)))</f>
        <v>26.1</v>
      </c>
      <c r="H1881" s="4" cm="1">
        <f t="array" ref="H1881">IF($A1881="","",INDEX(OpenMeteoAPI[RelativeHumidityPct],ROWS($H$2:H1881))/100)</f>
        <v>0.55000000000000004</v>
      </c>
      <c r="I1881" s="4" cm="1">
        <f t="array" ref="I1881">IF($A1881="","",INDEX(OpenMeteoAPI[PrecipitationProbabilityPct],ROWS($I$2:I1881))/100)</f>
        <v>0</v>
      </c>
      <c r="J1881" s="3" cm="1">
        <f t="array" ref="J1881">IF($A1881="","",INDEX(OpenMeteoAPI[PrecipitationMM],ROWS($J$2:J1881)))</f>
        <v>0</v>
      </c>
      <c r="K1881" cm="1">
        <f t="array" ref="K1881">IF($A1881="","",INDEX(OpenMeteoAPI[WeatherCode],ROWS($K$2:K1881)))</f>
        <v>0</v>
      </c>
      <c r="L1881" s="3" cm="1">
        <f t="array" ref="L1881">IF($A1881="","",INDEX(OpenMeteoAPI[WindSpeedKMH],ROWS($L$2:L1881)))</f>
        <v>3.5</v>
      </c>
    </row>
    <row r="1882" spans="1:12">
      <c r="A1882" t="str" cm="1">
        <f t="array" ref="A1882">IFERROR(INDEX(OpenMeteoAPI[City],ROWS($A$2:A1882))&amp;", "&amp;INDEX(OpenMeteoAPI[CountryCode],ROWS($A$2:A1882)),"")</f>
        <v>Rome, IT</v>
      </c>
      <c r="B1882" t="str" cm="1">
        <f t="array" ref="B1882">IF($A1882="","",INDEX(OpenMeteoAPI[LocationID],ROWS($B$2:B1882)))</f>
        <v>IT-ROM</v>
      </c>
      <c r="C1882" s="5" cm="1">
        <f t="array" ref="C1882">IF($A1882="","",INDEX(OpenMeteoAPI[ForecastDateTime],ROWS($C$2:C1882)))</f>
        <v>46218.333333333336</v>
      </c>
      <c r="D1882" t="str">
        <f t="shared" si="29"/>
        <v>8AM</v>
      </c>
      <c r="E1882" t="str" cm="1">
        <f t="array" ref="E1882">IF($K1882="","",_xlfn.IFS($K1882=0,_xlfn.UNICHAR(9728),$K1882&lt;=3,_xlfn.UNICHAR(9729),OR($K1882=45,$K1882=48),"~",AND($K1882&gt;=51,$K1882&lt;=67),_xlfn.UNICHAR(9748),AND($K1882&gt;=71,$K1882&lt;=77),_xlfn.UNICHAR(10052),AND($K1882&gt;=80,$K1882&lt;=82),_xlfn.UNICHAR(9748),AND($K1882&gt;=95,$K1882&lt;=99),_xlfn.UNICHAR(9889),TRUE,_xlfn.UNICHAR(9729)))</f>
        <v>☀</v>
      </c>
      <c r="F1882" t="str" cm="1">
        <f t="array" ref="F1882">IF($K1882="","",_xlfn.IFS($K1882=0,"Clear",$K1882&lt;=3,"Partly Cloudy",OR($K1882=45,$K1882=48),"Fog",AND($K1882&gt;=51,$K1882&lt;=67),"Drizzle",AND($K1882&gt;=71,$K1882&lt;=77),"Snow",AND($K1882&gt;=80,$K1882&lt;=82),"Rain Showers",AND($K1882&gt;=95,$K1882&lt;=99),"Thunderstorm",TRUE,"Cloudy"))</f>
        <v>Clear</v>
      </c>
      <c r="G1882" s="3" cm="1">
        <f t="array" ref="G1882">IF($A1882="","",INDEX(OpenMeteoAPI[TemperatureC],ROWS($G$2:G1882)))</f>
        <v>26.7</v>
      </c>
      <c r="H1882" s="4" cm="1">
        <f t="array" ref="H1882">IF($A1882="","",INDEX(OpenMeteoAPI[RelativeHumidityPct],ROWS($H$2:H1882))/100)</f>
        <v>0.53</v>
      </c>
      <c r="I1882" s="4" cm="1">
        <f t="array" ref="I1882">IF($A1882="","",INDEX(OpenMeteoAPI[PrecipitationProbabilityPct],ROWS($I$2:I1882))/100)</f>
        <v>0</v>
      </c>
      <c r="J1882" s="3" cm="1">
        <f t="array" ref="J1882">IF($A1882="","",INDEX(OpenMeteoAPI[PrecipitationMM],ROWS($J$2:J1882)))</f>
        <v>0</v>
      </c>
      <c r="K1882" cm="1">
        <f t="array" ref="K1882">IF($A1882="","",INDEX(OpenMeteoAPI[WeatherCode],ROWS($K$2:K1882)))</f>
        <v>0</v>
      </c>
      <c r="L1882" s="3" cm="1">
        <f t="array" ref="L1882">IF($A1882="","",INDEX(OpenMeteoAPI[WindSpeedKMH],ROWS($L$2:L1882)))</f>
        <v>3.1</v>
      </c>
    </row>
    <row r="1883" spans="1:12">
      <c r="A1883" t="str" cm="1">
        <f t="array" ref="A1883">IFERROR(INDEX(OpenMeteoAPI[City],ROWS($A$2:A1883))&amp;", "&amp;INDEX(OpenMeteoAPI[CountryCode],ROWS($A$2:A1883)),"")</f>
        <v>Rome, IT</v>
      </c>
      <c r="B1883" t="str" cm="1">
        <f t="array" ref="B1883">IF($A1883="","",INDEX(OpenMeteoAPI[LocationID],ROWS($B$2:B1883)))</f>
        <v>IT-ROM</v>
      </c>
      <c r="C1883" s="5" cm="1">
        <f t="array" ref="C1883">IF($A1883="","",INDEX(OpenMeteoAPI[ForecastDateTime],ROWS($C$2:C1883)))</f>
        <v>46218.375</v>
      </c>
      <c r="D1883" t="str">
        <f t="shared" si="29"/>
        <v>9AM</v>
      </c>
      <c r="E1883" t="str" cm="1">
        <f t="array" ref="E1883">IF($K1883="","",_xlfn.IFS($K1883=0,_xlfn.UNICHAR(9728),$K1883&lt;=3,_xlfn.UNICHAR(9729),OR($K1883=45,$K1883=48),"~",AND($K1883&gt;=51,$K1883&lt;=67),_xlfn.UNICHAR(9748),AND($K1883&gt;=71,$K1883&lt;=77),_xlfn.UNICHAR(10052),AND($K1883&gt;=80,$K1883&lt;=82),_xlfn.UNICHAR(9748),AND($K1883&gt;=95,$K1883&lt;=99),_xlfn.UNICHAR(9889),TRUE,_xlfn.UNICHAR(9729)))</f>
        <v>☀</v>
      </c>
      <c r="F1883" t="str" cm="1">
        <f t="array" ref="F1883">IF($K1883="","",_xlfn.IFS($K1883=0,"Clear",$K1883&lt;=3,"Partly Cloudy",OR($K1883=45,$K1883=48),"Fog",AND($K1883&gt;=51,$K1883&lt;=67),"Drizzle",AND($K1883&gt;=71,$K1883&lt;=77),"Snow",AND($K1883&gt;=80,$K1883&lt;=82),"Rain Showers",AND($K1883&gt;=95,$K1883&lt;=99),"Thunderstorm",TRUE,"Cloudy"))</f>
        <v>Clear</v>
      </c>
      <c r="G1883" s="3" cm="1">
        <f t="array" ref="G1883">IF($A1883="","",INDEX(OpenMeteoAPI[TemperatureC],ROWS($G$2:G1883)))</f>
        <v>27.8</v>
      </c>
      <c r="H1883" s="4" cm="1">
        <f t="array" ref="H1883">IF($A1883="","",INDEX(OpenMeteoAPI[RelativeHumidityPct],ROWS($H$2:H1883))/100)</f>
        <v>0.5</v>
      </c>
      <c r="I1883" s="4" cm="1">
        <f t="array" ref="I1883">IF($A1883="","",INDEX(OpenMeteoAPI[PrecipitationProbabilityPct],ROWS($I$2:I1883))/100)</f>
        <v>0</v>
      </c>
      <c r="J1883" s="3" cm="1">
        <f t="array" ref="J1883">IF($A1883="","",INDEX(OpenMeteoAPI[PrecipitationMM],ROWS($J$2:J1883)))</f>
        <v>0</v>
      </c>
      <c r="K1883" cm="1">
        <f t="array" ref="K1883">IF($A1883="","",INDEX(OpenMeteoAPI[WeatherCode],ROWS($K$2:K1883)))</f>
        <v>0</v>
      </c>
      <c r="L1883" s="3" cm="1">
        <f t="array" ref="L1883">IF($A1883="","",INDEX(OpenMeteoAPI[WindSpeedKMH],ROWS($L$2:L1883)))</f>
        <v>2.4</v>
      </c>
    </row>
    <row r="1884" spans="1:12">
      <c r="A1884" t="str" cm="1">
        <f t="array" ref="A1884">IFERROR(INDEX(OpenMeteoAPI[City],ROWS($A$2:A1884))&amp;", "&amp;INDEX(OpenMeteoAPI[CountryCode],ROWS($A$2:A1884)),"")</f>
        <v>Rome, IT</v>
      </c>
      <c r="B1884" t="str" cm="1">
        <f t="array" ref="B1884">IF($A1884="","",INDEX(OpenMeteoAPI[LocationID],ROWS($B$2:B1884)))</f>
        <v>IT-ROM</v>
      </c>
      <c r="C1884" s="5" cm="1">
        <f t="array" ref="C1884">IF($A1884="","",INDEX(OpenMeteoAPI[ForecastDateTime],ROWS($C$2:C1884)))</f>
        <v>46218.416666666664</v>
      </c>
      <c r="D1884" t="str">
        <f t="shared" si="29"/>
        <v>10AM</v>
      </c>
      <c r="E1884" t="str" cm="1">
        <f t="array" ref="E1884">IF($K1884="","",_xlfn.IFS($K1884=0,_xlfn.UNICHAR(9728),$K1884&lt;=3,_xlfn.UNICHAR(9729),OR($K1884=45,$K1884=48),"~",AND($K1884&gt;=51,$K1884&lt;=67),_xlfn.UNICHAR(9748),AND($K1884&gt;=71,$K1884&lt;=77),_xlfn.UNICHAR(10052),AND($K1884&gt;=80,$K1884&lt;=82),_xlfn.UNICHAR(9748),AND($K1884&gt;=95,$K1884&lt;=99),_xlfn.UNICHAR(9889),TRUE,_xlfn.UNICHAR(9729)))</f>
        <v>☀</v>
      </c>
      <c r="F1884" t="str" cm="1">
        <f t="array" ref="F1884">IF($K1884="","",_xlfn.IFS($K1884=0,"Clear",$K1884&lt;=3,"Partly Cloudy",OR($K1884=45,$K1884=48),"Fog",AND($K1884&gt;=51,$K1884&lt;=67),"Drizzle",AND($K1884&gt;=71,$K1884&lt;=77),"Snow",AND($K1884&gt;=80,$K1884&lt;=82),"Rain Showers",AND($K1884&gt;=95,$K1884&lt;=99),"Thunderstorm",TRUE,"Cloudy"))</f>
        <v>Clear</v>
      </c>
      <c r="G1884" s="3" cm="1">
        <f t="array" ref="G1884">IF($A1884="","",INDEX(OpenMeteoAPI[TemperatureC],ROWS($G$2:G1884)))</f>
        <v>29.6</v>
      </c>
      <c r="H1884" s="4" cm="1">
        <f t="array" ref="H1884">IF($A1884="","",INDEX(OpenMeteoAPI[RelativeHumidityPct],ROWS($H$2:H1884))/100)</f>
        <v>0.47</v>
      </c>
      <c r="I1884" s="4" cm="1">
        <f t="array" ref="I1884">IF($A1884="","",INDEX(OpenMeteoAPI[PrecipitationProbabilityPct],ROWS($I$2:I1884))/100)</f>
        <v>0.01</v>
      </c>
      <c r="J1884" s="3" cm="1">
        <f t="array" ref="J1884">IF($A1884="","",INDEX(OpenMeteoAPI[PrecipitationMM],ROWS($J$2:J1884)))</f>
        <v>0</v>
      </c>
      <c r="K1884" cm="1">
        <f t="array" ref="K1884">IF($A1884="","",INDEX(OpenMeteoAPI[WeatherCode],ROWS($K$2:K1884)))</f>
        <v>0</v>
      </c>
      <c r="L1884" s="3" cm="1">
        <f t="array" ref="L1884">IF($A1884="","",INDEX(OpenMeteoAPI[WindSpeedKMH],ROWS($L$2:L1884)))</f>
        <v>2.7</v>
      </c>
    </row>
    <row r="1885" spans="1:12">
      <c r="A1885" t="str" cm="1">
        <f t="array" ref="A1885">IFERROR(INDEX(OpenMeteoAPI[City],ROWS($A$2:A1885))&amp;", "&amp;INDEX(OpenMeteoAPI[CountryCode],ROWS($A$2:A1885)),"")</f>
        <v>Rome, IT</v>
      </c>
      <c r="B1885" t="str" cm="1">
        <f t="array" ref="B1885">IF($A1885="","",INDEX(OpenMeteoAPI[LocationID],ROWS($B$2:B1885)))</f>
        <v>IT-ROM</v>
      </c>
      <c r="C1885" s="5" cm="1">
        <f t="array" ref="C1885">IF($A1885="","",INDEX(OpenMeteoAPI[ForecastDateTime],ROWS($C$2:C1885)))</f>
        <v>46218.458333333336</v>
      </c>
      <c r="D1885" t="str">
        <f t="shared" si="29"/>
        <v>11AM</v>
      </c>
      <c r="E1885" t="str" cm="1">
        <f t="array" ref="E1885">IF($K1885="","",_xlfn.IFS($K1885=0,_xlfn.UNICHAR(9728),$K1885&lt;=3,_xlfn.UNICHAR(9729),OR($K1885=45,$K1885=48),"~",AND($K1885&gt;=51,$K1885&lt;=67),_xlfn.UNICHAR(9748),AND($K1885&gt;=71,$K1885&lt;=77),_xlfn.UNICHAR(10052),AND($K1885&gt;=80,$K1885&lt;=82),_xlfn.UNICHAR(9748),AND($K1885&gt;=95,$K1885&lt;=99),_xlfn.UNICHAR(9889),TRUE,_xlfn.UNICHAR(9729)))</f>
        <v>☀</v>
      </c>
      <c r="F1885" t="str" cm="1">
        <f t="array" ref="F1885">IF($K1885="","",_xlfn.IFS($K1885=0,"Clear",$K1885&lt;=3,"Partly Cloudy",OR($K1885=45,$K1885=48),"Fog",AND($K1885&gt;=51,$K1885&lt;=67),"Drizzle",AND($K1885&gt;=71,$K1885&lt;=77),"Snow",AND($K1885&gt;=80,$K1885&lt;=82),"Rain Showers",AND($K1885&gt;=95,$K1885&lt;=99),"Thunderstorm",TRUE,"Cloudy"))</f>
        <v>Clear</v>
      </c>
      <c r="G1885" s="3" cm="1">
        <f t="array" ref="G1885">IF($A1885="","",INDEX(OpenMeteoAPI[TemperatureC],ROWS($G$2:G1885)))</f>
        <v>31.6</v>
      </c>
      <c r="H1885" s="4" cm="1">
        <f t="array" ref="H1885">IF($A1885="","",INDEX(OpenMeteoAPI[RelativeHumidityPct],ROWS($H$2:H1885))/100)</f>
        <v>0.43</v>
      </c>
      <c r="I1885" s="4" cm="1">
        <f t="array" ref="I1885">IF($A1885="","",INDEX(OpenMeteoAPI[PrecipitationProbabilityPct],ROWS($I$2:I1885))/100)</f>
        <v>0.01</v>
      </c>
      <c r="J1885" s="3" cm="1">
        <f t="array" ref="J1885">IF($A1885="","",INDEX(OpenMeteoAPI[PrecipitationMM],ROWS($J$2:J1885)))</f>
        <v>0</v>
      </c>
      <c r="K1885" cm="1">
        <f t="array" ref="K1885">IF($A1885="","",INDEX(OpenMeteoAPI[WeatherCode],ROWS($K$2:K1885)))</f>
        <v>0</v>
      </c>
      <c r="L1885" s="3" cm="1">
        <f t="array" ref="L1885">IF($A1885="","",INDEX(OpenMeteoAPI[WindSpeedKMH],ROWS($L$2:L1885)))</f>
        <v>4.7</v>
      </c>
    </row>
    <row r="1886" spans="1:12">
      <c r="A1886" t="str" cm="1">
        <f t="array" ref="A1886">IFERROR(INDEX(OpenMeteoAPI[City],ROWS($A$2:A1886))&amp;", "&amp;INDEX(OpenMeteoAPI[CountryCode],ROWS($A$2:A1886)),"")</f>
        <v>Rome, IT</v>
      </c>
      <c r="B1886" t="str" cm="1">
        <f t="array" ref="B1886">IF($A1886="","",INDEX(OpenMeteoAPI[LocationID],ROWS($B$2:B1886)))</f>
        <v>IT-ROM</v>
      </c>
      <c r="C1886" s="5" cm="1">
        <f t="array" ref="C1886">IF($A1886="","",INDEX(OpenMeteoAPI[ForecastDateTime],ROWS($C$2:C1886)))</f>
        <v>46218.5</v>
      </c>
      <c r="D1886" t="str">
        <f t="shared" si="29"/>
        <v>12PM</v>
      </c>
      <c r="E1886" t="str" cm="1">
        <f t="array" ref="E1886">IF($K1886="","",_xlfn.IFS($K1886=0,_xlfn.UNICHAR(9728),$K1886&lt;=3,_xlfn.UNICHAR(9729),OR($K1886=45,$K1886=48),"~",AND($K1886&gt;=51,$K1886&lt;=67),_xlfn.UNICHAR(9748),AND($K1886&gt;=71,$K1886&lt;=77),_xlfn.UNICHAR(10052),AND($K1886&gt;=80,$K1886&lt;=82),_xlfn.UNICHAR(9748),AND($K1886&gt;=95,$K1886&lt;=99),_xlfn.UNICHAR(9889),TRUE,_xlfn.UNICHAR(9729)))</f>
        <v>☀</v>
      </c>
      <c r="F1886" t="str" cm="1">
        <f t="array" ref="F1886">IF($K1886="","",_xlfn.IFS($K1886=0,"Clear",$K1886&lt;=3,"Partly Cloudy",OR($K1886=45,$K1886=48),"Fog",AND($K1886&gt;=51,$K1886&lt;=67),"Drizzle",AND($K1886&gt;=71,$K1886&lt;=77),"Snow",AND($K1886&gt;=80,$K1886&lt;=82),"Rain Showers",AND($K1886&gt;=95,$K1886&lt;=99),"Thunderstorm",TRUE,"Cloudy"))</f>
        <v>Clear</v>
      </c>
      <c r="G1886" s="3" cm="1">
        <f t="array" ref="G1886">IF($A1886="","",INDEX(OpenMeteoAPI[TemperatureC],ROWS($G$2:G1886)))</f>
        <v>33.6</v>
      </c>
      <c r="H1886" s="4" cm="1">
        <f t="array" ref="H1886">IF($A1886="","",INDEX(OpenMeteoAPI[RelativeHumidityPct],ROWS($H$2:H1886))/100)</f>
        <v>0.41</v>
      </c>
      <c r="I1886" s="4" cm="1">
        <f t="array" ref="I1886">IF($A1886="","",INDEX(OpenMeteoAPI[PrecipitationProbabilityPct],ROWS($I$2:I1886))/100)</f>
        <v>0.01</v>
      </c>
      <c r="J1886" s="3" cm="1">
        <f t="array" ref="J1886">IF($A1886="","",INDEX(OpenMeteoAPI[PrecipitationMM],ROWS($J$2:J1886)))</f>
        <v>0</v>
      </c>
      <c r="K1886" cm="1">
        <f t="array" ref="K1886">IF($A1886="","",INDEX(OpenMeteoAPI[WeatherCode],ROWS($K$2:K1886)))</f>
        <v>0</v>
      </c>
      <c r="L1886" s="3" cm="1">
        <f t="array" ref="L1886">IF($A1886="","",INDEX(OpenMeteoAPI[WindSpeedKMH],ROWS($L$2:L1886)))</f>
        <v>7</v>
      </c>
    </row>
    <row r="1887" spans="1:12">
      <c r="A1887" t="str" cm="1">
        <f t="array" ref="A1887">IFERROR(INDEX(OpenMeteoAPI[City],ROWS($A$2:A1887))&amp;", "&amp;INDEX(OpenMeteoAPI[CountryCode],ROWS($A$2:A1887)),"")</f>
        <v>Rome, IT</v>
      </c>
      <c r="B1887" t="str" cm="1">
        <f t="array" ref="B1887">IF($A1887="","",INDEX(OpenMeteoAPI[LocationID],ROWS($B$2:B1887)))</f>
        <v>IT-ROM</v>
      </c>
      <c r="C1887" s="5" cm="1">
        <f t="array" ref="C1887">IF($A1887="","",INDEX(OpenMeteoAPI[ForecastDateTime],ROWS($C$2:C1887)))</f>
        <v>46218.541666666664</v>
      </c>
      <c r="D1887" t="str">
        <f t="shared" si="29"/>
        <v>1PM</v>
      </c>
      <c r="E1887" t="str" cm="1">
        <f t="array" ref="E1887">IF($K1887="","",_xlfn.IFS($K1887=0,_xlfn.UNICHAR(9728),$K1887&lt;=3,_xlfn.UNICHAR(9729),OR($K1887=45,$K1887=48),"~",AND($K1887&gt;=51,$K1887&lt;=67),_xlfn.UNICHAR(9748),AND($K1887&gt;=71,$K1887&lt;=77),_xlfn.UNICHAR(10052),AND($K1887&gt;=80,$K1887&lt;=82),_xlfn.UNICHAR(9748),AND($K1887&gt;=95,$K1887&lt;=99),_xlfn.UNICHAR(9889),TRUE,_xlfn.UNICHAR(9729)))</f>
        <v>☀</v>
      </c>
      <c r="F1887" t="str" cm="1">
        <f t="array" ref="F1887">IF($K1887="","",_xlfn.IFS($K1887=0,"Clear",$K1887&lt;=3,"Partly Cloudy",OR($K1887=45,$K1887=48),"Fog",AND($K1887&gt;=51,$K1887&lt;=67),"Drizzle",AND($K1887&gt;=71,$K1887&lt;=77),"Snow",AND($K1887&gt;=80,$K1887&lt;=82),"Rain Showers",AND($K1887&gt;=95,$K1887&lt;=99),"Thunderstorm",TRUE,"Cloudy"))</f>
        <v>Clear</v>
      </c>
      <c r="G1887" s="3" cm="1">
        <f t="array" ref="G1887">IF($A1887="","",INDEX(OpenMeteoAPI[TemperatureC],ROWS($G$2:G1887)))</f>
        <v>35.1</v>
      </c>
      <c r="H1887" s="4" cm="1">
        <f t="array" ref="H1887">IF($A1887="","",INDEX(OpenMeteoAPI[RelativeHumidityPct],ROWS($H$2:H1887))/100)</f>
        <v>0.39</v>
      </c>
      <c r="I1887" s="4" cm="1">
        <f t="array" ref="I1887">IF($A1887="","",INDEX(OpenMeteoAPI[PrecipitationProbabilityPct],ROWS($I$2:I1887))/100)</f>
        <v>0.01</v>
      </c>
      <c r="J1887" s="3" cm="1">
        <f t="array" ref="J1887">IF($A1887="","",INDEX(OpenMeteoAPI[PrecipitationMM],ROWS($J$2:J1887)))</f>
        <v>0</v>
      </c>
      <c r="K1887" cm="1">
        <f t="array" ref="K1887">IF($A1887="","",INDEX(OpenMeteoAPI[WeatherCode],ROWS($K$2:K1887)))</f>
        <v>0</v>
      </c>
      <c r="L1887" s="3" cm="1">
        <f t="array" ref="L1887">IF($A1887="","",INDEX(OpenMeteoAPI[WindSpeedKMH],ROWS($L$2:L1887)))</f>
        <v>9.1</v>
      </c>
    </row>
    <row r="1888" spans="1:12">
      <c r="A1888" t="str" cm="1">
        <f t="array" ref="A1888">IFERROR(INDEX(OpenMeteoAPI[City],ROWS($A$2:A1888))&amp;", "&amp;INDEX(OpenMeteoAPI[CountryCode],ROWS($A$2:A1888)),"")</f>
        <v>Rome, IT</v>
      </c>
      <c r="B1888" t="str" cm="1">
        <f t="array" ref="B1888">IF($A1888="","",INDEX(OpenMeteoAPI[LocationID],ROWS($B$2:B1888)))</f>
        <v>IT-ROM</v>
      </c>
      <c r="C1888" s="5" cm="1">
        <f t="array" ref="C1888">IF($A1888="","",INDEX(OpenMeteoAPI[ForecastDateTime],ROWS($C$2:C1888)))</f>
        <v>46218.583333333336</v>
      </c>
      <c r="D1888" t="str">
        <f t="shared" si="29"/>
        <v>2PM</v>
      </c>
      <c r="E1888" t="str" cm="1">
        <f t="array" ref="E1888">IF($K1888="","",_xlfn.IFS($K1888=0,_xlfn.UNICHAR(9728),$K1888&lt;=3,_xlfn.UNICHAR(9729),OR($K1888=45,$K1888=48),"~",AND($K1888&gt;=51,$K1888&lt;=67),_xlfn.UNICHAR(9748),AND($K1888&gt;=71,$K1888&lt;=77),_xlfn.UNICHAR(10052),AND($K1888&gt;=80,$K1888&lt;=82),_xlfn.UNICHAR(9748),AND($K1888&gt;=95,$K1888&lt;=99),_xlfn.UNICHAR(9889),TRUE,_xlfn.UNICHAR(9729)))</f>
        <v>☀</v>
      </c>
      <c r="F1888" t="str" cm="1">
        <f t="array" ref="F1888">IF($K1888="","",_xlfn.IFS($K1888=0,"Clear",$K1888&lt;=3,"Partly Cloudy",OR($K1888=45,$K1888=48),"Fog",AND($K1888&gt;=51,$K1888&lt;=67),"Drizzle",AND($K1888&gt;=71,$K1888&lt;=77),"Snow",AND($K1888&gt;=80,$K1888&lt;=82),"Rain Showers",AND($K1888&gt;=95,$K1888&lt;=99),"Thunderstorm",TRUE,"Cloudy"))</f>
        <v>Clear</v>
      </c>
      <c r="G1888" s="3" cm="1">
        <f t="array" ref="G1888">IF($A1888="","",INDEX(OpenMeteoAPI[TemperatureC],ROWS($G$2:G1888)))</f>
        <v>36</v>
      </c>
      <c r="H1888" s="4" cm="1">
        <f t="array" ref="H1888">IF($A1888="","",INDEX(OpenMeteoAPI[RelativeHumidityPct],ROWS($H$2:H1888))/100)</f>
        <v>0.38</v>
      </c>
      <c r="I1888" s="4" cm="1">
        <f t="array" ref="I1888">IF($A1888="","",INDEX(OpenMeteoAPI[PrecipitationProbabilityPct],ROWS($I$2:I1888))/100)</f>
        <v>0.02</v>
      </c>
      <c r="J1888" s="3" cm="1">
        <f t="array" ref="J1888">IF($A1888="","",INDEX(OpenMeteoAPI[PrecipitationMM],ROWS($J$2:J1888)))</f>
        <v>0</v>
      </c>
      <c r="K1888" cm="1">
        <f t="array" ref="K1888">IF($A1888="","",INDEX(OpenMeteoAPI[WeatherCode],ROWS($K$2:K1888)))</f>
        <v>0</v>
      </c>
      <c r="L1888" s="3" cm="1">
        <f t="array" ref="L1888">IF($A1888="","",INDEX(OpenMeteoAPI[WindSpeedKMH],ROWS($L$2:L1888)))</f>
        <v>10.5</v>
      </c>
    </row>
    <row r="1889" spans="1:12">
      <c r="A1889" t="str" cm="1">
        <f t="array" ref="A1889">IFERROR(INDEX(OpenMeteoAPI[City],ROWS($A$2:A1889))&amp;", "&amp;INDEX(OpenMeteoAPI[CountryCode],ROWS($A$2:A1889)),"")</f>
        <v>Rome, IT</v>
      </c>
      <c r="B1889" t="str" cm="1">
        <f t="array" ref="B1889">IF($A1889="","",INDEX(OpenMeteoAPI[LocationID],ROWS($B$2:B1889)))</f>
        <v>IT-ROM</v>
      </c>
      <c r="C1889" s="5" cm="1">
        <f t="array" ref="C1889">IF($A1889="","",INDEX(OpenMeteoAPI[ForecastDateTime],ROWS($C$2:C1889)))</f>
        <v>46218.625</v>
      </c>
      <c r="D1889" t="str">
        <f t="shared" si="29"/>
        <v>3PM</v>
      </c>
      <c r="E1889" t="str" cm="1">
        <f t="array" ref="E1889">IF($K1889="","",_xlfn.IFS($K1889=0,_xlfn.UNICHAR(9728),$K1889&lt;=3,_xlfn.UNICHAR(9729),OR($K1889=45,$K1889=48),"~",AND($K1889&gt;=51,$K1889&lt;=67),_xlfn.UNICHAR(9748),AND($K1889&gt;=71,$K1889&lt;=77),_xlfn.UNICHAR(10052),AND($K1889&gt;=80,$K1889&lt;=82),_xlfn.UNICHAR(9748),AND($K1889&gt;=95,$K1889&lt;=99),_xlfn.UNICHAR(9889),TRUE,_xlfn.UNICHAR(9729)))</f>
        <v>☀</v>
      </c>
      <c r="F1889" t="str" cm="1">
        <f t="array" ref="F1889">IF($K1889="","",_xlfn.IFS($K1889=0,"Clear",$K1889&lt;=3,"Partly Cloudy",OR($K1889=45,$K1889=48),"Fog",AND($K1889&gt;=51,$K1889&lt;=67),"Drizzle",AND($K1889&gt;=71,$K1889&lt;=77),"Snow",AND($K1889&gt;=80,$K1889&lt;=82),"Rain Showers",AND($K1889&gt;=95,$K1889&lt;=99),"Thunderstorm",TRUE,"Cloudy"))</f>
        <v>Clear</v>
      </c>
      <c r="G1889" s="3" cm="1">
        <f t="array" ref="G1889">IF($A1889="","",INDEX(OpenMeteoAPI[TemperatureC],ROWS($G$2:G1889)))</f>
        <v>36.1</v>
      </c>
      <c r="H1889" s="4" cm="1">
        <f t="array" ref="H1889">IF($A1889="","",INDEX(OpenMeteoAPI[RelativeHumidityPct],ROWS($H$2:H1889))/100)</f>
        <v>0.37</v>
      </c>
      <c r="I1889" s="4" cm="1">
        <f t="array" ref="I1889">IF($A1889="","",INDEX(OpenMeteoAPI[PrecipitationProbabilityPct],ROWS($I$2:I1889))/100)</f>
        <v>0.03</v>
      </c>
      <c r="J1889" s="3" cm="1">
        <f t="array" ref="J1889">IF($A1889="","",INDEX(OpenMeteoAPI[PrecipitationMM],ROWS($J$2:J1889)))</f>
        <v>0</v>
      </c>
      <c r="K1889" cm="1">
        <f t="array" ref="K1889">IF($A1889="","",INDEX(OpenMeteoAPI[WeatherCode],ROWS($K$2:K1889)))</f>
        <v>0</v>
      </c>
      <c r="L1889" s="3" cm="1">
        <f t="array" ref="L1889">IF($A1889="","",INDEX(OpenMeteoAPI[WindSpeedKMH],ROWS($L$2:L1889)))</f>
        <v>11</v>
      </c>
    </row>
    <row r="1890" spans="1:12">
      <c r="A1890" t="str" cm="1">
        <f t="array" ref="A1890">IFERROR(INDEX(OpenMeteoAPI[City],ROWS($A$2:A1890))&amp;", "&amp;INDEX(OpenMeteoAPI[CountryCode],ROWS($A$2:A1890)),"")</f>
        <v>Rome, IT</v>
      </c>
      <c r="B1890" t="str" cm="1">
        <f t="array" ref="B1890">IF($A1890="","",INDEX(OpenMeteoAPI[LocationID],ROWS($B$2:B1890)))</f>
        <v>IT-ROM</v>
      </c>
      <c r="C1890" s="5" cm="1">
        <f t="array" ref="C1890">IF($A1890="","",INDEX(OpenMeteoAPI[ForecastDateTime],ROWS($C$2:C1890)))</f>
        <v>46218.666666666664</v>
      </c>
      <c r="D1890" t="str">
        <f t="shared" si="29"/>
        <v>4PM</v>
      </c>
      <c r="E1890" t="str" cm="1">
        <f t="array" ref="E1890">IF($K1890="","",_xlfn.IFS($K1890=0,_xlfn.UNICHAR(9728),$K1890&lt;=3,_xlfn.UNICHAR(9729),OR($K1890=45,$K1890=48),"~",AND($K1890&gt;=51,$K1890&lt;=67),_xlfn.UNICHAR(9748),AND($K1890&gt;=71,$K1890&lt;=77),_xlfn.UNICHAR(10052),AND($K1890&gt;=80,$K1890&lt;=82),_xlfn.UNICHAR(9748),AND($K1890&gt;=95,$K1890&lt;=99),_xlfn.UNICHAR(9889),TRUE,_xlfn.UNICHAR(9729)))</f>
        <v>☀</v>
      </c>
      <c r="F1890" t="str" cm="1">
        <f t="array" ref="F1890">IF($K1890="","",_xlfn.IFS($K1890=0,"Clear",$K1890&lt;=3,"Partly Cloudy",OR($K1890=45,$K1890=48),"Fog",AND($K1890&gt;=51,$K1890&lt;=67),"Drizzle",AND($K1890&gt;=71,$K1890&lt;=77),"Snow",AND($K1890&gt;=80,$K1890&lt;=82),"Rain Showers",AND($K1890&gt;=95,$K1890&lt;=99),"Thunderstorm",TRUE,"Cloudy"))</f>
        <v>Clear</v>
      </c>
      <c r="G1890" s="3" cm="1">
        <f t="array" ref="G1890">IF($A1890="","",INDEX(OpenMeteoAPI[TemperatureC],ROWS($G$2:G1890)))</f>
        <v>35.6</v>
      </c>
      <c r="H1890" s="4" cm="1">
        <f t="array" ref="H1890">IF($A1890="","",INDEX(OpenMeteoAPI[RelativeHumidityPct],ROWS($H$2:H1890))/100)</f>
        <v>0.37</v>
      </c>
      <c r="I1890" s="4" cm="1">
        <f t="array" ref="I1890">IF($A1890="","",INDEX(OpenMeteoAPI[PrecipitationProbabilityPct],ROWS($I$2:I1890))/100)</f>
        <v>0.05</v>
      </c>
      <c r="J1890" s="3" cm="1">
        <f t="array" ref="J1890">IF($A1890="","",INDEX(OpenMeteoAPI[PrecipitationMM],ROWS($J$2:J1890)))</f>
        <v>0</v>
      </c>
      <c r="K1890" cm="1">
        <f t="array" ref="K1890">IF($A1890="","",INDEX(OpenMeteoAPI[WeatherCode],ROWS($K$2:K1890)))</f>
        <v>0</v>
      </c>
      <c r="L1890" s="3" cm="1">
        <f t="array" ref="L1890">IF($A1890="","",INDEX(OpenMeteoAPI[WindSpeedKMH],ROWS($L$2:L1890)))</f>
        <v>10.8</v>
      </c>
    </row>
    <row r="1891" spans="1:12">
      <c r="A1891" t="str" cm="1">
        <f t="array" ref="A1891">IFERROR(INDEX(OpenMeteoAPI[City],ROWS($A$2:A1891))&amp;", "&amp;INDEX(OpenMeteoAPI[CountryCode],ROWS($A$2:A1891)),"")</f>
        <v>Rome, IT</v>
      </c>
      <c r="B1891" t="str" cm="1">
        <f t="array" ref="B1891">IF($A1891="","",INDEX(OpenMeteoAPI[LocationID],ROWS($B$2:B1891)))</f>
        <v>IT-ROM</v>
      </c>
      <c r="C1891" s="5" cm="1">
        <f t="array" ref="C1891">IF($A1891="","",INDEX(OpenMeteoAPI[ForecastDateTime],ROWS($C$2:C1891)))</f>
        <v>46218.708333333336</v>
      </c>
      <c r="D1891" t="str">
        <f t="shared" si="29"/>
        <v>5PM</v>
      </c>
      <c r="E1891" t="str" cm="1">
        <f t="array" ref="E1891">IF($K1891="","",_xlfn.IFS($K1891=0,_xlfn.UNICHAR(9728),$K1891&lt;=3,_xlfn.UNICHAR(9729),OR($K1891=45,$K1891=48),"~",AND($K1891&gt;=51,$K1891&lt;=67),_xlfn.UNICHAR(9748),AND($K1891&gt;=71,$K1891&lt;=77),_xlfn.UNICHAR(10052),AND($K1891&gt;=80,$K1891&lt;=82),_xlfn.UNICHAR(9748),AND($K1891&gt;=95,$K1891&lt;=99),_xlfn.UNICHAR(9889),TRUE,_xlfn.UNICHAR(9729)))</f>
        <v>☀</v>
      </c>
      <c r="F1891" t="str" cm="1">
        <f t="array" ref="F1891">IF($K1891="","",_xlfn.IFS($K1891=0,"Clear",$K1891&lt;=3,"Partly Cloudy",OR($K1891=45,$K1891=48),"Fog",AND($K1891&gt;=51,$K1891&lt;=67),"Drizzle",AND($K1891&gt;=71,$K1891&lt;=77),"Snow",AND($K1891&gt;=80,$K1891&lt;=82),"Rain Showers",AND($K1891&gt;=95,$K1891&lt;=99),"Thunderstorm",TRUE,"Cloudy"))</f>
        <v>Clear</v>
      </c>
      <c r="G1891" s="3" cm="1">
        <f t="array" ref="G1891">IF($A1891="","",INDEX(OpenMeteoAPI[TemperatureC],ROWS($G$2:G1891)))</f>
        <v>34.799999999999997</v>
      </c>
      <c r="H1891" s="4" cm="1">
        <f t="array" ref="H1891">IF($A1891="","",INDEX(OpenMeteoAPI[RelativeHumidityPct],ROWS($H$2:H1891))/100)</f>
        <v>0.38</v>
      </c>
      <c r="I1891" s="4" cm="1">
        <f t="array" ref="I1891">IF($A1891="","",INDEX(OpenMeteoAPI[PrecipitationProbabilityPct],ROWS($I$2:I1891))/100)</f>
        <v>0.06</v>
      </c>
      <c r="J1891" s="3" cm="1">
        <f t="array" ref="J1891">IF($A1891="","",INDEX(OpenMeteoAPI[PrecipitationMM],ROWS($J$2:J1891)))</f>
        <v>0</v>
      </c>
      <c r="K1891" cm="1">
        <f t="array" ref="K1891">IF($A1891="","",INDEX(OpenMeteoAPI[WeatherCode],ROWS($K$2:K1891)))</f>
        <v>0</v>
      </c>
      <c r="L1891" s="3" cm="1">
        <f t="array" ref="L1891">IF($A1891="","",INDEX(OpenMeteoAPI[WindSpeedKMH],ROWS($L$2:L1891)))</f>
        <v>10.3</v>
      </c>
    </row>
    <row r="1892" spans="1:12">
      <c r="A1892" t="str" cm="1">
        <f t="array" ref="A1892">IFERROR(INDEX(OpenMeteoAPI[City],ROWS($A$2:A1892))&amp;", "&amp;INDEX(OpenMeteoAPI[CountryCode],ROWS($A$2:A1892)),"")</f>
        <v>Rome, IT</v>
      </c>
      <c r="B1892" t="str" cm="1">
        <f t="array" ref="B1892">IF($A1892="","",INDEX(OpenMeteoAPI[LocationID],ROWS($B$2:B1892)))</f>
        <v>IT-ROM</v>
      </c>
      <c r="C1892" s="5" cm="1">
        <f t="array" ref="C1892">IF($A1892="","",INDEX(OpenMeteoAPI[ForecastDateTime],ROWS($C$2:C1892)))</f>
        <v>46218.75</v>
      </c>
      <c r="D1892" t="str">
        <f t="shared" si="29"/>
        <v>6PM</v>
      </c>
      <c r="E1892" t="str" cm="1">
        <f t="array" ref="E1892">IF($K1892="","",_xlfn.IFS($K1892=0,_xlfn.UNICHAR(9728),$K1892&lt;=3,_xlfn.UNICHAR(9729),OR($K1892=45,$K1892=48),"~",AND($K1892&gt;=51,$K1892&lt;=67),_xlfn.UNICHAR(9748),AND($K1892&gt;=71,$K1892&lt;=77),_xlfn.UNICHAR(10052),AND($K1892&gt;=80,$K1892&lt;=82),_xlfn.UNICHAR(9748),AND($K1892&gt;=95,$K1892&lt;=99),_xlfn.UNICHAR(9889),TRUE,_xlfn.UNICHAR(9729)))</f>
        <v>☀</v>
      </c>
      <c r="F1892" t="str" cm="1">
        <f t="array" ref="F1892">IF($K1892="","",_xlfn.IFS($K1892=0,"Clear",$K1892&lt;=3,"Partly Cloudy",OR($K1892=45,$K1892=48),"Fog",AND($K1892&gt;=51,$K1892&lt;=67),"Drizzle",AND($K1892&gt;=71,$K1892&lt;=77),"Snow",AND($K1892&gt;=80,$K1892&lt;=82),"Rain Showers",AND($K1892&gt;=95,$K1892&lt;=99),"Thunderstorm",TRUE,"Cloudy"))</f>
        <v>Clear</v>
      </c>
      <c r="G1892" s="3" cm="1">
        <f t="array" ref="G1892">IF($A1892="","",INDEX(OpenMeteoAPI[TemperatureC],ROWS($G$2:G1892)))</f>
        <v>33.700000000000003</v>
      </c>
      <c r="H1892" s="4" cm="1">
        <f t="array" ref="H1892">IF($A1892="","",INDEX(OpenMeteoAPI[RelativeHumidityPct],ROWS($H$2:H1892))/100)</f>
        <v>0.39</v>
      </c>
      <c r="I1892" s="4" cm="1">
        <f t="array" ref="I1892">IF($A1892="","",INDEX(OpenMeteoAPI[PrecipitationProbabilityPct],ROWS($I$2:I1892))/100)</f>
        <v>7.0000000000000007E-2</v>
      </c>
      <c r="J1892" s="3" cm="1">
        <f t="array" ref="J1892">IF($A1892="","",INDEX(OpenMeteoAPI[PrecipitationMM],ROWS($J$2:J1892)))</f>
        <v>0</v>
      </c>
      <c r="K1892" cm="1">
        <f t="array" ref="K1892">IF($A1892="","",INDEX(OpenMeteoAPI[WeatherCode],ROWS($K$2:K1892)))</f>
        <v>0</v>
      </c>
      <c r="L1892" s="3" cm="1">
        <f t="array" ref="L1892">IF($A1892="","",INDEX(OpenMeteoAPI[WindSpeedKMH],ROWS($L$2:L1892)))</f>
        <v>9.5</v>
      </c>
    </row>
    <row r="1893" spans="1:12">
      <c r="A1893" t="str" cm="1">
        <f t="array" ref="A1893">IFERROR(INDEX(OpenMeteoAPI[City],ROWS($A$2:A1893))&amp;", "&amp;INDEX(OpenMeteoAPI[CountryCode],ROWS($A$2:A1893)),"")</f>
        <v>Rome, IT</v>
      </c>
      <c r="B1893" t="str" cm="1">
        <f t="array" ref="B1893">IF($A1893="","",INDEX(OpenMeteoAPI[LocationID],ROWS($B$2:B1893)))</f>
        <v>IT-ROM</v>
      </c>
      <c r="C1893" s="5" cm="1">
        <f t="array" ref="C1893">IF($A1893="","",INDEX(OpenMeteoAPI[ForecastDateTime],ROWS($C$2:C1893)))</f>
        <v>46218.791666666664</v>
      </c>
      <c r="D1893" t="str">
        <f t="shared" si="29"/>
        <v>7PM</v>
      </c>
      <c r="E1893" t="str" cm="1">
        <f t="array" ref="E1893">IF($K1893="","",_xlfn.IFS($K1893=0,_xlfn.UNICHAR(9728),$K1893&lt;=3,_xlfn.UNICHAR(9729),OR($K1893=45,$K1893=48),"~",AND($K1893&gt;=51,$K1893&lt;=67),_xlfn.UNICHAR(9748),AND($K1893&gt;=71,$K1893&lt;=77),_xlfn.UNICHAR(10052),AND($K1893&gt;=80,$K1893&lt;=82),_xlfn.UNICHAR(9748),AND($K1893&gt;=95,$K1893&lt;=99),_xlfn.UNICHAR(9889),TRUE,_xlfn.UNICHAR(9729)))</f>
        <v>☀</v>
      </c>
      <c r="F1893" t="str" cm="1">
        <f t="array" ref="F1893">IF($K1893="","",_xlfn.IFS($K1893=0,"Clear",$K1893&lt;=3,"Partly Cloudy",OR($K1893=45,$K1893=48),"Fog",AND($K1893&gt;=51,$K1893&lt;=67),"Drizzle",AND($K1893&gt;=71,$K1893&lt;=77),"Snow",AND($K1893&gt;=80,$K1893&lt;=82),"Rain Showers",AND($K1893&gt;=95,$K1893&lt;=99),"Thunderstorm",TRUE,"Cloudy"))</f>
        <v>Clear</v>
      </c>
      <c r="G1893" s="3" cm="1">
        <f t="array" ref="G1893">IF($A1893="","",INDEX(OpenMeteoAPI[TemperatureC],ROWS($G$2:G1893)))</f>
        <v>32.700000000000003</v>
      </c>
      <c r="H1893" s="4" cm="1">
        <f t="array" ref="H1893">IF($A1893="","",INDEX(OpenMeteoAPI[RelativeHumidityPct],ROWS($H$2:H1893))/100)</f>
        <v>0.4</v>
      </c>
      <c r="I1893" s="4" cm="1">
        <f t="array" ref="I1893">IF($A1893="","",INDEX(OpenMeteoAPI[PrecipitationProbabilityPct],ROWS($I$2:I1893))/100)</f>
        <v>0.08</v>
      </c>
      <c r="J1893" s="3" cm="1">
        <f t="array" ref="J1893">IF($A1893="","",INDEX(OpenMeteoAPI[PrecipitationMM],ROWS($J$2:J1893)))</f>
        <v>0</v>
      </c>
      <c r="K1893" cm="1">
        <f t="array" ref="K1893">IF($A1893="","",INDEX(OpenMeteoAPI[WeatherCode],ROWS($K$2:K1893)))</f>
        <v>0</v>
      </c>
      <c r="L1893" s="3" cm="1">
        <f t="array" ref="L1893">IF($A1893="","",INDEX(OpenMeteoAPI[WindSpeedKMH],ROWS($L$2:L1893)))</f>
        <v>8.5</v>
      </c>
    </row>
    <row r="1894" spans="1:12">
      <c r="A1894" t="str" cm="1">
        <f t="array" ref="A1894">IFERROR(INDEX(OpenMeteoAPI[City],ROWS($A$2:A1894))&amp;", "&amp;INDEX(OpenMeteoAPI[CountryCode],ROWS($A$2:A1894)),"")</f>
        <v>Rome, IT</v>
      </c>
      <c r="B1894" t="str" cm="1">
        <f t="array" ref="B1894">IF($A1894="","",INDEX(OpenMeteoAPI[LocationID],ROWS($B$2:B1894)))</f>
        <v>IT-ROM</v>
      </c>
      <c r="C1894" s="5" cm="1">
        <f t="array" ref="C1894">IF($A1894="","",INDEX(OpenMeteoAPI[ForecastDateTime],ROWS($C$2:C1894)))</f>
        <v>46218.833333333336</v>
      </c>
      <c r="D1894" t="str">
        <f t="shared" si="29"/>
        <v>8PM</v>
      </c>
      <c r="E1894" t="str" cm="1">
        <f t="array" ref="E1894">IF($K1894="","",_xlfn.IFS($K1894=0,_xlfn.UNICHAR(9728),$K1894&lt;=3,_xlfn.UNICHAR(9729),OR($K1894=45,$K1894=48),"~",AND($K1894&gt;=51,$K1894&lt;=67),_xlfn.UNICHAR(9748),AND($K1894&gt;=71,$K1894&lt;=77),_xlfn.UNICHAR(10052),AND($K1894&gt;=80,$K1894&lt;=82),_xlfn.UNICHAR(9748),AND($K1894&gt;=95,$K1894&lt;=99),_xlfn.UNICHAR(9889),TRUE,_xlfn.UNICHAR(9729)))</f>
        <v>☀</v>
      </c>
      <c r="F1894" t="str" cm="1">
        <f t="array" ref="F1894">IF($K1894="","",_xlfn.IFS($K1894=0,"Clear",$K1894&lt;=3,"Partly Cloudy",OR($K1894=45,$K1894=48),"Fog",AND($K1894&gt;=51,$K1894&lt;=67),"Drizzle",AND($K1894&gt;=71,$K1894&lt;=77),"Snow",AND($K1894&gt;=80,$K1894&lt;=82),"Rain Showers",AND($K1894&gt;=95,$K1894&lt;=99),"Thunderstorm",TRUE,"Cloudy"))</f>
        <v>Clear</v>
      </c>
      <c r="G1894" s="3" cm="1">
        <f t="array" ref="G1894">IF($A1894="","",INDEX(OpenMeteoAPI[TemperatureC],ROWS($G$2:G1894)))</f>
        <v>31.8</v>
      </c>
      <c r="H1894" s="4" cm="1">
        <f t="array" ref="H1894">IF($A1894="","",INDEX(OpenMeteoAPI[RelativeHumidityPct],ROWS($H$2:H1894))/100)</f>
        <v>0.42</v>
      </c>
      <c r="I1894" s="4" cm="1">
        <f t="array" ref="I1894">IF($A1894="","",INDEX(OpenMeteoAPI[PrecipitationProbabilityPct],ROWS($I$2:I1894))/100)</f>
        <v>0.08</v>
      </c>
      <c r="J1894" s="3" cm="1">
        <f t="array" ref="J1894">IF($A1894="","",INDEX(OpenMeteoAPI[PrecipitationMM],ROWS($J$2:J1894)))</f>
        <v>0</v>
      </c>
      <c r="K1894" cm="1">
        <f t="array" ref="K1894">IF($A1894="","",INDEX(OpenMeteoAPI[WeatherCode],ROWS($K$2:K1894)))</f>
        <v>0</v>
      </c>
      <c r="L1894" s="3" cm="1">
        <f t="array" ref="L1894">IF($A1894="","",INDEX(OpenMeteoAPI[WindSpeedKMH],ROWS($L$2:L1894)))</f>
        <v>7.7</v>
      </c>
    </row>
    <row r="1895" spans="1:12">
      <c r="A1895" t="str" cm="1">
        <f t="array" ref="A1895">IFERROR(INDEX(OpenMeteoAPI[City],ROWS($A$2:A1895))&amp;", "&amp;INDEX(OpenMeteoAPI[CountryCode],ROWS($A$2:A1895)),"")</f>
        <v>Rome, IT</v>
      </c>
      <c r="B1895" t="str" cm="1">
        <f t="array" ref="B1895">IF($A1895="","",INDEX(OpenMeteoAPI[LocationID],ROWS($B$2:B1895)))</f>
        <v>IT-ROM</v>
      </c>
      <c r="C1895" s="5" cm="1">
        <f t="array" ref="C1895">IF($A1895="","",INDEX(OpenMeteoAPI[ForecastDateTime],ROWS($C$2:C1895)))</f>
        <v>46218.875</v>
      </c>
      <c r="D1895" t="str">
        <f t="shared" si="29"/>
        <v>9PM</v>
      </c>
      <c r="E1895" t="str" cm="1">
        <f t="array" ref="E1895">IF($K1895="","",_xlfn.IFS($K1895=0,_xlfn.UNICHAR(9728),$K1895&lt;=3,_xlfn.UNICHAR(9729),OR($K1895=45,$K1895=48),"~",AND($K1895&gt;=51,$K1895&lt;=67),_xlfn.UNICHAR(9748),AND($K1895&gt;=71,$K1895&lt;=77),_xlfn.UNICHAR(10052),AND($K1895&gt;=80,$K1895&lt;=82),_xlfn.UNICHAR(9748),AND($K1895&gt;=95,$K1895&lt;=99),_xlfn.UNICHAR(9889),TRUE,_xlfn.UNICHAR(9729)))</f>
        <v>☀</v>
      </c>
      <c r="F1895" t="str" cm="1">
        <f t="array" ref="F1895">IF($K1895="","",_xlfn.IFS($K1895=0,"Clear",$K1895&lt;=3,"Partly Cloudy",OR($K1895=45,$K1895=48),"Fog",AND($K1895&gt;=51,$K1895&lt;=67),"Drizzle",AND($K1895&gt;=71,$K1895&lt;=77),"Snow",AND($K1895&gt;=80,$K1895&lt;=82),"Rain Showers",AND($K1895&gt;=95,$K1895&lt;=99),"Thunderstorm",TRUE,"Cloudy"))</f>
        <v>Clear</v>
      </c>
      <c r="G1895" s="3" cm="1">
        <f t="array" ref="G1895">IF($A1895="","",INDEX(OpenMeteoAPI[TemperatureC],ROWS($G$2:G1895)))</f>
        <v>31</v>
      </c>
      <c r="H1895" s="4" cm="1">
        <f t="array" ref="H1895">IF($A1895="","",INDEX(OpenMeteoAPI[RelativeHumidityPct],ROWS($H$2:H1895))/100)</f>
        <v>0.45</v>
      </c>
      <c r="I1895" s="4" cm="1">
        <f t="array" ref="I1895">IF($A1895="","",INDEX(OpenMeteoAPI[PrecipitationProbabilityPct],ROWS($I$2:I1895))/100)</f>
        <v>7.0000000000000007E-2</v>
      </c>
      <c r="J1895" s="3" cm="1">
        <f t="array" ref="J1895">IF($A1895="","",INDEX(OpenMeteoAPI[PrecipitationMM],ROWS($J$2:J1895)))</f>
        <v>0</v>
      </c>
      <c r="K1895" cm="1">
        <f t="array" ref="K1895">IF($A1895="","",INDEX(OpenMeteoAPI[WeatherCode],ROWS($K$2:K1895)))</f>
        <v>0</v>
      </c>
      <c r="L1895" s="3" cm="1">
        <f t="array" ref="L1895">IF($A1895="","",INDEX(OpenMeteoAPI[WindSpeedKMH],ROWS($L$2:L1895)))</f>
        <v>6.8</v>
      </c>
    </row>
    <row r="1896" spans="1:12">
      <c r="A1896" t="str" cm="1">
        <f t="array" ref="A1896">IFERROR(INDEX(OpenMeteoAPI[City],ROWS($A$2:A1896))&amp;", "&amp;INDEX(OpenMeteoAPI[CountryCode],ROWS($A$2:A1896)),"")</f>
        <v>Rome, IT</v>
      </c>
      <c r="B1896" t="str" cm="1">
        <f t="array" ref="B1896">IF($A1896="","",INDEX(OpenMeteoAPI[LocationID],ROWS($B$2:B1896)))</f>
        <v>IT-ROM</v>
      </c>
      <c r="C1896" s="5" cm="1">
        <f t="array" ref="C1896">IF($A1896="","",INDEX(OpenMeteoAPI[ForecastDateTime],ROWS($C$2:C1896)))</f>
        <v>46218.916666666664</v>
      </c>
      <c r="D1896" t="str">
        <f t="shared" si="29"/>
        <v>10PM</v>
      </c>
      <c r="E1896" t="str" cm="1">
        <f t="array" ref="E1896">IF($K1896="","",_xlfn.IFS($K1896=0,_xlfn.UNICHAR(9728),$K1896&lt;=3,_xlfn.UNICHAR(9729),OR($K1896=45,$K1896=48),"~",AND($K1896&gt;=51,$K1896&lt;=67),_xlfn.UNICHAR(9748),AND($K1896&gt;=71,$K1896&lt;=77),_xlfn.UNICHAR(10052),AND($K1896&gt;=80,$K1896&lt;=82),_xlfn.UNICHAR(9748),AND($K1896&gt;=95,$K1896&lt;=99),_xlfn.UNICHAR(9889),TRUE,_xlfn.UNICHAR(9729)))</f>
        <v>☀</v>
      </c>
      <c r="F1896" t="str" cm="1">
        <f t="array" ref="F1896">IF($K1896="","",_xlfn.IFS($K1896=0,"Clear",$K1896&lt;=3,"Partly Cloudy",OR($K1896=45,$K1896=48),"Fog",AND($K1896&gt;=51,$K1896&lt;=67),"Drizzle",AND($K1896&gt;=71,$K1896&lt;=77),"Snow",AND($K1896&gt;=80,$K1896&lt;=82),"Rain Showers",AND($K1896&gt;=95,$K1896&lt;=99),"Thunderstorm",TRUE,"Cloudy"))</f>
        <v>Clear</v>
      </c>
      <c r="G1896" s="3" cm="1">
        <f t="array" ref="G1896">IF($A1896="","",INDEX(OpenMeteoAPI[TemperatureC],ROWS($G$2:G1896)))</f>
        <v>30</v>
      </c>
      <c r="H1896" s="4" cm="1">
        <f t="array" ref="H1896">IF($A1896="","",INDEX(OpenMeteoAPI[RelativeHumidityPct],ROWS($H$2:H1896))/100)</f>
        <v>0.49</v>
      </c>
      <c r="I1896" s="4" cm="1">
        <f t="array" ref="I1896">IF($A1896="","",INDEX(OpenMeteoAPI[PrecipitationProbabilityPct],ROWS($I$2:I1896))/100)</f>
        <v>0.06</v>
      </c>
      <c r="J1896" s="3" cm="1">
        <f t="array" ref="J1896">IF($A1896="","",INDEX(OpenMeteoAPI[PrecipitationMM],ROWS($J$2:J1896)))</f>
        <v>0</v>
      </c>
      <c r="K1896" cm="1">
        <f t="array" ref="K1896">IF($A1896="","",INDEX(OpenMeteoAPI[WeatherCode],ROWS($K$2:K1896)))</f>
        <v>0</v>
      </c>
      <c r="L1896" s="3" cm="1">
        <f t="array" ref="L1896">IF($A1896="","",INDEX(OpenMeteoAPI[WindSpeedKMH],ROWS($L$2:L1896)))</f>
        <v>5.9</v>
      </c>
    </row>
    <row r="1897" spans="1:12">
      <c r="A1897" t="str" cm="1">
        <f t="array" ref="A1897">IFERROR(INDEX(OpenMeteoAPI[City],ROWS($A$2:A1897))&amp;", "&amp;INDEX(OpenMeteoAPI[CountryCode],ROWS($A$2:A1897)),"")</f>
        <v>Rome, IT</v>
      </c>
      <c r="B1897" t="str" cm="1">
        <f t="array" ref="B1897">IF($A1897="","",INDEX(OpenMeteoAPI[LocationID],ROWS($B$2:B1897)))</f>
        <v>IT-ROM</v>
      </c>
      <c r="C1897" s="5" cm="1">
        <f t="array" ref="C1897">IF($A1897="","",INDEX(OpenMeteoAPI[ForecastDateTime],ROWS($C$2:C1897)))</f>
        <v>46218.958333333336</v>
      </c>
      <c r="D1897" t="str">
        <f t="shared" si="29"/>
        <v>11PM</v>
      </c>
      <c r="E1897" t="str" cm="1">
        <f t="array" ref="E1897">IF($K1897="","",_xlfn.IFS($K1897=0,_xlfn.UNICHAR(9728),$K1897&lt;=3,_xlfn.UNICHAR(9729),OR($K1897=45,$K1897=48),"~",AND($K1897&gt;=51,$K1897&lt;=67),_xlfn.UNICHAR(9748),AND($K1897&gt;=71,$K1897&lt;=77),_xlfn.UNICHAR(10052),AND($K1897&gt;=80,$K1897&lt;=82),_xlfn.UNICHAR(9748),AND($K1897&gt;=95,$K1897&lt;=99),_xlfn.UNICHAR(9889),TRUE,_xlfn.UNICHAR(9729)))</f>
        <v>☀</v>
      </c>
      <c r="F1897" t="str" cm="1">
        <f t="array" ref="F1897">IF($K1897="","",_xlfn.IFS($K1897=0,"Clear",$K1897&lt;=3,"Partly Cloudy",OR($K1897=45,$K1897=48),"Fog",AND($K1897&gt;=51,$K1897&lt;=67),"Drizzle",AND($K1897&gt;=71,$K1897&lt;=77),"Snow",AND($K1897&gt;=80,$K1897&lt;=82),"Rain Showers",AND($K1897&gt;=95,$K1897&lt;=99),"Thunderstorm",TRUE,"Cloudy"))</f>
        <v>Clear</v>
      </c>
      <c r="G1897" s="3" cm="1">
        <f t="array" ref="G1897">IF($A1897="","",INDEX(OpenMeteoAPI[TemperatureC],ROWS($G$2:G1897)))</f>
        <v>29.1</v>
      </c>
      <c r="H1897" s="4" cm="1">
        <f t="array" ref="H1897">IF($A1897="","",INDEX(OpenMeteoAPI[RelativeHumidityPct],ROWS($H$2:H1897))/100)</f>
        <v>0.54</v>
      </c>
      <c r="I1897" s="4" cm="1">
        <f t="array" ref="I1897">IF($A1897="","",INDEX(OpenMeteoAPI[PrecipitationProbabilityPct],ROWS($I$2:I1897))/100)</f>
        <v>0.04</v>
      </c>
      <c r="J1897" s="3" cm="1">
        <f t="array" ref="J1897">IF($A1897="","",INDEX(OpenMeteoAPI[PrecipitationMM],ROWS($J$2:J1897)))</f>
        <v>0</v>
      </c>
      <c r="K1897" cm="1">
        <f t="array" ref="K1897">IF($A1897="","",INDEX(OpenMeteoAPI[WeatherCode],ROWS($K$2:K1897)))</f>
        <v>0</v>
      </c>
      <c r="L1897" s="3" cm="1">
        <f t="array" ref="L1897">IF($A1897="","",INDEX(OpenMeteoAPI[WindSpeedKMH],ROWS($L$2:L1897)))</f>
        <v>4.8</v>
      </c>
    </row>
    <row r="1898" spans="1:12">
      <c r="A1898" t="str" cm="1">
        <f t="array" ref="A1898">IFERROR(INDEX(OpenMeteoAPI[City],ROWS($A$2:A1898))&amp;", "&amp;INDEX(OpenMeteoAPI[CountryCode],ROWS($A$2:A1898)),"")</f>
        <v>Rome, IT</v>
      </c>
      <c r="B1898" t="str" cm="1">
        <f t="array" ref="B1898">IF($A1898="","",INDEX(OpenMeteoAPI[LocationID],ROWS($B$2:B1898)))</f>
        <v>IT-ROM</v>
      </c>
      <c r="C1898" s="5" cm="1">
        <f t="array" ref="C1898">IF($A1898="","",INDEX(OpenMeteoAPI[ForecastDateTime],ROWS($C$2:C1898)))</f>
        <v>46219</v>
      </c>
      <c r="D1898" t="str">
        <f t="shared" si="29"/>
        <v>12AM</v>
      </c>
      <c r="E1898" t="str" cm="1">
        <f t="array" ref="E1898">IF($K1898="","",_xlfn.IFS($K1898=0,_xlfn.UNICHAR(9728),$K1898&lt;=3,_xlfn.UNICHAR(9729),OR($K1898=45,$K1898=48),"~",AND($K1898&gt;=51,$K1898&lt;=67),_xlfn.UNICHAR(9748),AND($K1898&gt;=71,$K1898&lt;=77),_xlfn.UNICHAR(10052),AND($K1898&gt;=80,$K1898&lt;=82),_xlfn.UNICHAR(9748),AND($K1898&gt;=95,$K1898&lt;=99),_xlfn.UNICHAR(9889),TRUE,_xlfn.UNICHAR(9729)))</f>
        <v>☀</v>
      </c>
      <c r="F1898" t="str" cm="1">
        <f t="array" ref="F1898">IF($K1898="","",_xlfn.IFS($K1898=0,"Clear",$K1898&lt;=3,"Partly Cloudy",OR($K1898=45,$K1898=48),"Fog",AND($K1898&gt;=51,$K1898&lt;=67),"Drizzle",AND($K1898&gt;=71,$K1898&lt;=77),"Snow",AND($K1898&gt;=80,$K1898&lt;=82),"Rain Showers",AND($K1898&gt;=95,$K1898&lt;=99),"Thunderstorm",TRUE,"Cloudy"))</f>
        <v>Clear</v>
      </c>
      <c r="G1898" s="3" cm="1">
        <f t="array" ref="G1898">IF($A1898="","",INDEX(OpenMeteoAPI[TemperatureC],ROWS($G$2:G1898)))</f>
        <v>28.2</v>
      </c>
      <c r="H1898" s="4" cm="1">
        <f t="array" ref="H1898">IF($A1898="","",INDEX(OpenMeteoAPI[RelativeHumidityPct],ROWS($H$2:H1898))/100)</f>
        <v>0.59</v>
      </c>
      <c r="I1898" s="4" cm="1">
        <f t="array" ref="I1898">IF($A1898="","",INDEX(OpenMeteoAPI[PrecipitationProbabilityPct],ROWS($I$2:I1898))/100)</f>
        <v>0.03</v>
      </c>
      <c r="J1898" s="3" cm="1">
        <f t="array" ref="J1898">IF($A1898="","",INDEX(OpenMeteoAPI[PrecipitationMM],ROWS($J$2:J1898)))</f>
        <v>0</v>
      </c>
      <c r="K1898" cm="1">
        <f t="array" ref="K1898">IF($A1898="","",INDEX(OpenMeteoAPI[WeatherCode],ROWS($K$2:K1898)))</f>
        <v>0</v>
      </c>
      <c r="L1898" s="3" cm="1">
        <f t="array" ref="L1898">IF($A1898="","",INDEX(OpenMeteoAPI[WindSpeedKMH],ROWS($L$2:L1898)))</f>
        <v>3.6</v>
      </c>
    </row>
    <row r="1899" spans="1:12">
      <c r="A1899" t="str" cm="1">
        <f t="array" ref="A1899">IFERROR(INDEX(OpenMeteoAPI[City],ROWS($A$2:A1899))&amp;", "&amp;INDEX(OpenMeteoAPI[CountryCode],ROWS($A$2:A1899)),"")</f>
        <v>Rome, IT</v>
      </c>
      <c r="B1899" t="str" cm="1">
        <f t="array" ref="B1899">IF($A1899="","",INDEX(OpenMeteoAPI[LocationID],ROWS($B$2:B1899)))</f>
        <v>IT-ROM</v>
      </c>
      <c r="C1899" s="5" cm="1">
        <f t="array" ref="C1899">IF($A1899="","",INDEX(OpenMeteoAPI[ForecastDateTime],ROWS($C$2:C1899)))</f>
        <v>46219.041666666664</v>
      </c>
      <c r="D1899" t="str">
        <f t="shared" si="29"/>
        <v>1AM</v>
      </c>
      <c r="E1899" t="str" cm="1">
        <f t="array" ref="E1899">IF($K1899="","",_xlfn.IFS($K1899=0,_xlfn.UNICHAR(9728),$K1899&lt;=3,_xlfn.UNICHAR(9729),OR($K1899=45,$K1899=48),"~",AND($K1899&gt;=51,$K1899&lt;=67),_xlfn.UNICHAR(9748),AND($K1899&gt;=71,$K1899&lt;=77),_xlfn.UNICHAR(10052),AND($K1899&gt;=80,$K1899&lt;=82),_xlfn.UNICHAR(9748),AND($K1899&gt;=95,$K1899&lt;=99),_xlfn.UNICHAR(9889),TRUE,_xlfn.UNICHAR(9729)))</f>
        <v>☀</v>
      </c>
      <c r="F1899" t="str" cm="1">
        <f t="array" ref="F1899">IF($K1899="","",_xlfn.IFS($K1899=0,"Clear",$K1899&lt;=3,"Partly Cloudy",OR($K1899=45,$K1899=48),"Fog",AND($K1899&gt;=51,$K1899&lt;=67),"Drizzle",AND($K1899&gt;=71,$K1899&lt;=77),"Snow",AND($K1899&gt;=80,$K1899&lt;=82),"Rain Showers",AND($K1899&gt;=95,$K1899&lt;=99),"Thunderstorm",TRUE,"Cloudy"))</f>
        <v>Clear</v>
      </c>
      <c r="G1899" s="3" cm="1">
        <f t="array" ref="G1899">IF($A1899="","",INDEX(OpenMeteoAPI[TemperatureC],ROWS($G$2:G1899)))</f>
        <v>27.6</v>
      </c>
      <c r="H1899" s="4" cm="1">
        <f t="array" ref="H1899">IF($A1899="","",INDEX(OpenMeteoAPI[RelativeHumidityPct],ROWS($H$2:H1899))/100)</f>
        <v>0.63</v>
      </c>
      <c r="I1899" s="4" cm="1">
        <f t="array" ref="I1899">IF($A1899="","",INDEX(OpenMeteoAPI[PrecipitationProbabilityPct],ROWS($I$2:I1899))/100)</f>
        <v>0.01</v>
      </c>
      <c r="J1899" s="3" cm="1">
        <f t="array" ref="J1899">IF($A1899="","",INDEX(OpenMeteoAPI[PrecipitationMM],ROWS($J$2:J1899)))</f>
        <v>0</v>
      </c>
      <c r="K1899" cm="1">
        <f t="array" ref="K1899">IF($A1899="","",INDEX(OpenMeteoAPI[WeatherCode],ROWS($K$2:K1899)))</f>
        <v>0</v>
      </c>
      <c r="L1899" s="3" cm="1">
        <f t="array" ref="L1899">IF($A1899="","",INDEX(OpenMeteoAPI[WindSpeedKMH],ROWS($L$2:L1899)))</f>
        <v>2.6</v>
      </c>
    </row>
    <row r="1900" spans="1:12">
      <c r="A1900" t="str" cm="1">
        <f t="array" ref="A1900">IFERROR(INDEX(OpenMeteoAPI[City],ROWS($A$2:A1900))&amp;", "&amp;INDEX(OpenMeteoAPI[CountryCode],ROWS($A$2:A1900)),"")</f>
        <v>Rome, IT</v>
      </c>
      <c r="B1900" t="str" cm="1">
        <f t="array" ref="B1900">IF($A1900="","",INDEX(OpenMeteoAPI[LocationID],ROWS($B$2:B1900)))</f>
        <v>IT-ROM</v>
      </c>
      <c r="C1900" s="5" cm="1">
        <f t="array" ref="C1900">IF($A1900="","",INDEX(OpenMeteoAPI[ForecastDateTime],ROWS($C$2:C1900)))</f>
        <v>46219.083333333336</v>
      </c>
      <c r="D1900" t="str">
        <f t="shared" si="29"/>
        <v>2AM</v>
      </c>
      <c r="E1900" t="str" cm="1">
        <f t="array" ref="E1900">IF($K1900="","",_xlfn.IFS($K1900=0,_xlfn.UNICHAR(9728),$K1900&lt;=3,_xlfn.UNICHAR(9729),OR($K1900=45,$K1900=48),"~",AND($K1900&gt;=51,$K1900&lt;=67),_xlfn.UNICHAR(9748),AND($K1900&gt;=71,$K1900&lt;=77),_xlfn.UNICHAR(10052),AND($K1900&gt;=80,$K1900&lt;=82),_xlfn.UNICHAR(9748),AND($K1900&gt;=95,$K1900&lt;=99),_xlfn.UNICHAR(9889),TRUE,_xlfn.UNICHAR(9729)))</f>
        <v>☀</v>
      </c>
      <c r="F1900" t="str" cm="1">
        <f t="array" ref="F1900">IF($K1900="","",_xlfn.IFS($K1900=0,"Clear",$K1900&lt;=3,"Partly Cloudy",OR($K1900=45,$K1900=48),"Fog",AND($K1900&gt;=51,$K1900&lt;=67),"Drizzle",AND($K1900&gt;=71,$K1900&lt;=77),"Snow",AND($K1900&gt;=80,$K1900&lt;=82),"Rain Showers",AND($K1900&gt;=95,$K1900&lt;=99),"Thunderstorm",TRUE,"Cloudy"))</f>
        <v>Clear</v>
      </c>
      <c r="G1900" s="3" cm="1">
        <f t="array" ref="G1900">IF($A1900="","",INDEX(OpenMeteoAPI[TemperatureC],ROWS($G$2:G1900)))</f>
        <v>27.1</v>
      </c>
      <c r="H1900" s="4" cm="1">
        <f t="array" ref="H1900">IF($A1900="","",INDEX(OpenMeteoAPI[RelativeHumidityPct],ROWS($H$2:H1900))/100)</f>
        <v>0.67</v>
      </c>
      <c r="I1900" s="4" cm="1">
        <f t="array" ref="I1900">IF($A1900="","",INDEX(OpenMeteoAPI[PrecipitationProbabilityPct],ROWS($I$2:I1900))/100)</f>
        <v>0</v>
      </c>
      <c r="J1900" s="3" cm="1">
        <f t="array" ref="J1900">IF($A1900="","",INDEX(OpenMeteoAPI[PrecipitationMM],ROWS($J$2:J1900)))</f>
        <v>0</v>
      </c>
      <c r="K1900" cm="1">
        <f t="array" ref="K1900">IF($A1900="","",INDEX(OpenMeteoAPI[WeatherCode],ROWS($K$2:K1900)))</f>
        <v>0</v>
      </c>
      <c r="L1900" s="3" cm="1">
        <f t="array" ref="L1900">IF($A1900="","",INDEX(OpenMeteoAPI[WindSpeedKMH],ROWS($L$2:L1900)))</f>
        <v>1.8</v>
      </c>
    </row>
    <row r="1901" spans="1:12">
      <c r="A1901" t="str" cm="1">
        <f t="array" ref="A1901">IFERROR(INDEX(OpenMeteoAPI[City],ROWS($A$2:A1901))&amp;", "&amp;INDEX(OpenMeteoAPI[CountryCode],ROWS($A$2:A1901)),"")</f>
        <v>Rome, IT</v>
      </c>
      <c r="B1901" t="str" cm="1">
        <f t="array" ref="B1901">IF($A1901="","",INDEX(OpenMeteoAPI[LocationID],ROWS($B$2:B1901)))</f>
        <v>IT-ROM</v>
      </c>
      <c r="C1901" s="5" cm="1">
        <f t="array" ref="C1901">IF($A1901="","",INDEX(OpenMeteoAPI[ForecastDateTime],ROWS($C$2:C1901)))</f>
        <v>46219.125</v>
      </c>
      <c r="D1901" t="str">
        <f t="shared" si="29"/>
        <v>3AM</v>
      </c>
      <c r="E1901" t="str" cm="1">
        <f t="array" ref="E1901">IF($K1901="","",_xlfn.IFS($K1901=0,_xlfn.UNICHAR(9728),$K1901&lt;=3,_xlfn.UNICHAR(9729),OR($K1901=45,$K1901=48),"~",AND($K1901&gt;=51,$K1901&lt;=67),_xlfn.UNICHAR(9748),AND($K1901&gt;=71,$K1901&lt;=77),_xlfn.UNICHAR(10052),AND($K1901&gt;=80,$K1901&lt;=82),_xlfn.UNICHAR(9748),AND($K1901&gt;=95,$K1901&lt;=99),_xlfn.UNICHAR(9889),TRUE,_xlfn.UNICHAR(9729)))</f>
        <v>☀</v>
      </c>
      <c r="F1901" t="str" cm="1">
        <f t="array" ref="F1901">IF($K1901="","",_xlfn.IFS($K1901=0,"Clear",$K1901&lt;=3,"Partly Cloudy",OR($K1901=45,$K1901=48),"Fog",AND($K1901&gt;=51,$K1901&lt;=67),"Drizzle",AND($K1901&gt;=71,$K1901&lt;=77),"Snow",AND($K1901&gt;=80,$K1901&lt;=82),"Rain Showers",AND($K1901&gt;=95,$K1901&lt;=99),"Thunderstorm",TRUE,"Cloudy"))</f>
        <v>Clear</v>
      </c>
      <c r="G1901" s="3" cm="1">
        <f t="array" ref="G1901">IF($A1901="","",INDEX(OpenMeteoAPI[TemperatureC],ROWS($G$2:G1901)))</f>
        <v>26.9</v>
      </c>
      <c r="H1901" s="4" cm="1">
        <f t="array" ref="H1901">IF($A1901="","",INDEX(OpenMeteoAPI[RelativeHumidityPct],ROWS($H$2:H1901))/100)</f>
        <v>0.68</v>
      </c>
      <c r="I1901" s="4" cm="1">
        <f t="array" ref="I1901">IF($A1901="","",INDEX(OpenMeteoAPI[PrecipitationProbabilityPct],ROWS($I$2:I1901))/100)</f>
        <v>0</v>
      </c>
      <c r="J1901" s="3" cm="1">
        <f t="array" ref="J1901">IF($A1901="","",INDEX(OpenMeteoAPI[PrecipitationMM],ROWS($J$2:J1901)))</f>
        <v>0</v>
      </c>
      <c r="K1901" cm="1">
        <f t="array" ref="K1901">IF($A1901="","",INDEX(OpenMeteoAPI[WeatherCode],ROWS($K$2:K1901)))</f>
        <v>0</v>
      </c>
      <c r="L1901" s="3" cm="1">
        <f t="array" ref="L1901">IF($A1901="","",INDEX(OpenMeteoAPI[WindSpeedKMH],ROWS($L$2:L1901)))</f>
        <v>1</v>
      </c>
    </row>
    <row r="1902" spans="1:12">
      <c r="A1902" t="str" cm="1">
        <f t="array" ref="A1902">IFERROR(INDEX(OpenMeteoAPI[City],ROWS($A$2:A1902))&amp;", "&amp;INDEX(OpenMeteoAPI[CountryCode],ROWS($A$2:A1902)),"")</f>
        <v>Rome, IT</v>
      </c>
      <c r="B1902" t="str" cm="1">
        <f t="array" ref="B1902">IF($A1902="","",INDEX(OpenMeteoAPI[LocationID],ROWS($B$2:B1902)))</f>
        <v>IT-ROM</v>
      </c>
      <c r="C1902" s="5" cm="1">
        <f t="array" ref="C1902">IF($A1902="","",INDEX(OpenMeteoAPI[ForecastDateTime],ROWS($C$2:C1902)))</f>
        <v>46219.166666666664</v>
      </c>
      <c r="D1902" t="str">
        <f t="shared" si="29"/>
        <v>4AM</v>
      </c>
      <c r="E1902" t="str" cm="1">
        <f t="array" ref="E1902">IF($K1902="","",_xlfn.IFS($K1902=0,_xlfn.UNICHAR(9728),$K1902&lt;=3,_xlfn.UNICHAR(9729),OR($K1902=45,$K1902=48),"~",AND($K1902&gt;=51,$K1902&lt;=67),_xlfn.UNICHAR(9748),AND($K1902&gt;=71,$K1902&lt;=77),_xlfn.UNICHAR(10052),AND($K1902&gt;=80,$K1902&lt;=82),_xlfn.UNICHAR(9748),AND($K1902&gt;=95,$K1902&lt;=99),_xlfn.UNICHAR(9889),TRUE,_xlfn.UNICHAR(9729)))</f>
        <v>☀</v>
      </c>
      <c r="F1902" t="str" cm="1">
        <f t="array" ref="F1902">IF($K1902="","",_xlfn.IFS($K1902=0,"Clear",$K1902&lt;=3,"Partly Cloudy",OR($K1902=45,$K1902=48),"Fog",AND($K1902&gt;=51,$K1902&lt;=67),"Drizzle",AND($K1902&gt;=71,$K1902&lt;=77),"Snow",AND($K1902&gt;=80,$K1902&lt;=82),"Rain Showers",AND($K1902&gt;=95,$K1902&lt;=99),"Thunderstorm",TRUE,"Cloudy"))</f>
        <v>Clear</v>
      </c>
      <c r="G1902" s="3" cm="1">
        <f t="array" ref="G1902">IF($A1902="","",INDEX(OpenMeteoAPI[TemperatureC],ROWS($G$2:G1902)))</f>
        <v>26.9</v>
      </c>
      <c r="H1902" s="4" cm="1">
        <f t="array" ref="H1902">IF($A1902="","",INDEX(OpenMeteoAPI[RelativeHumidityPct],ROWS($H$2:H1902))/100)</f>
        <v>0.69</v>
      </c>
      <c r="I1902" s="4" cm="1">
        <f t="array" ref="I1902">IF($A1902="","",INDEX(OpenMeteoAPI[PrecipitationProbabilityPct],ROWS($I$2:I1902))/100)</f>
        <v>0</v>
      </c>
      <c r="J1902" s="3" cm="1">
        <f t="array" ref="J1902">IF($A1902="","",INDEX(OpenMeteoAPI[PrecipitationMM],ROWS($J$2:J1902)))</f>
        <v>0</v>
      </c>
      <c r="K1902" cm="1">
        <f t="array" ref="K1902">IF($A1902="","",INDEX(OpenMeteoAPI[WeatherCode],ROWS($K$2:K1902)))</f>
        <v>0</v>
      </c>
      <c r="L1902" s="3" cm="1">
        <f t="array" ref="L1902">IF($A1902="","",INDEX(OpenMeteoAPI[WindSpeedKMH],ROWS($L$2:L1902)))</f>
        <v>0</v>
      </c>
    </row>
    <row r="1903" spans="1:12">
      <c r="A1903" t="str" cm="1">
        <f t="array" ref="A1903">IFERROR(INDEX(OpenMeteoAPI[City],ROWS($A$2:A1903))&amp;", "&amp;INDEX(OpenMeteoAPI[CountryCode],ROWS($A$2:A1903)),"")</f>
        <v>Rome, IT</v>
      </c>
      <c r="B1903" t="str" cm="1">
        <f t="array" ref="B1903">IF($A1903="","",INDEX(OpenMeteoAPI[LocationID],ROWS($B$2:B1903)))</f>
        <v>IT-ROM</v>
      </c>
      <c r="C1903" s="5" cm="1">
        <f t="array" ref="C1903">IF($A1903="","",INDEX(OpenMeteoAPI[ForecastDateTime],ROWS($C$2:C1903)))</f>
        <v>46219.208333333336</v>
      </c>
      <c r="D1903" t="str">
        <f t="shared" si="29"/>
        <v>5AM</v>
      </c>
      <c r="E1903" t="str" cm="1">
        <f t="array" ref="E1903">IF($K1903="","",_xlfn.IFS($K1903=0,_xlfn.UNICHAR(9728),$K1903&lt;=3,_xlfn.UNICHAR(9729),OR($K1903=45,$K1903=48),"~",AND($K1903&gt;=51,$K1903&lt;=67),_xlfn.UNICHAR(9748),AND($K1903&gt;=71,$K1903&lt;=77),_xlfn.UNICHAR(10052),AND($K1903&gt;=80,$K1903&lt;=82),_xlfn.UNICHAR(9748),AND($K1903&gt;=95,$K1903&lt;=99),_xlfn.UNICHAR(9889),TRUE,_xlfn.UNICHAR(9729)))</f>
        <v>☀</v>
      </c>
      <c r="F1903" t="str" cm="1">
        <f t="array" ref="F1903">IF($K1903="","",_xlfn.IFS($K1903=0,"Clear",$K1903&lt;=3,"Partly Cloudy",OR($K1903=45,$K1903=48),"Fog",AND($K1903&gt;=51,$K1903&lt;=67),"Drizzle",AND($K1903&gt;=71,$K1903&lt;=77),"Snow",AND($K1903&gt;=80,$K1903&lt;=82),"Rain Showers",AND($K1903&gt;=95,$K1903&lt;=99),"Thunderstorm",TRUE,"Cloudy"))</f>
        <v>Clear</v>
      </c>
      <c r="G1903" s="3" cm="1">
        <f t="array" ref="G1903">IF($A1903="","",INDEX(OpenMeteoAPI[TemperatureC],ROWS($G$2:G1903)))</f>
        <v>27</v>
      </c>
      <c r="H1903" s="4" cm="1">
        <f t="array" ref="H1903">IF($A1903="","",INDEX(OpenMeteoAPI[RelativeHumidityPct],ROWS($H$2:H1903))/100)</f>
        <v>0.68</v>
      </c>
      <c r="I1903" s="4" cm="1">
        <f t="array" ref="I1903">IF($A1903="","",INDEX(OpenMeteoAPI[PrecipitationProbabilityPct],ROWS($I$2:I1903))/100)</f>
        <v>0</v>
      </c>
      <c r="J1903" s="3" cm="1">
        <f t="array" ref="J1903">IF($A1903="","",INDEX(OpenMeteoAPI[PrecipitationMM],ROWS($J$2:J1903)))</f>
        <v>0</v>
      </c>
      <c r="K1903" cm="1">
        <f t="array" ref="K1903">IF($A1903="","",INDEX(OpenMeteoAPI[WeatherCode],ROWS($K$2:K1903)))</f>
        <v>0</v>
      </c>
      <c r="L1903" s="3" cm="1">
        <f t="array" ref="L1903">IF($A1903="","",INDEX(OpenMeteoAPI[WindSpeedKMH],ROWS($L$2:L1903)))</f>
        <v>0.9</v>
      </c>
    </row>
    <row r="1904" spans="1:12">
      <c r="A1904" t="str" cm="1">
        <f t="array" ref="A1904">IFERROR(INDEX(OpenMeteoAPI[City],ROWS($A$2:A1904))&amp;", "&amp;INDEX(OpenMeteoAPI[CountryCode],ROWS($A$2:A1904)),"")</f>
        <v>Rome, IT</v>
      </c>
      <c r="B1904" t="str" cm="1">
        <f t="array" ref="B1904">IF($A1904="","",INDEX(OpenMeteoAPI[LocationID],ROWS($B$2:B1904)))</f>
        <v>IT-ROM</v>
      </c>
      <c r="C1904" s="5" cm="1">
        <f t="array" ref="C1904">IF($A1904="","",INDEX(OpenMeteoAPI[ForecastDateTime],ROWS($C$2:C1904)))</f>
        <v>46219.25</v>
      </c>
      <c r="D1904" t="str">
        <f t="shared" si="29"/>
        <v>6AM</v>
      </c>
      <c r="E1904" t="str" cm="1">
        <f t="array" ref="E1904">IF($K1904="","",_xlfn.IFS($K1904=0,_xlfn.UNICHAR(9728),$K1904&lt;=3,_xlfn.UNICHAR(9729),OR($K1904=45,$K1904=48),"~",AND($K1904&gt;=51,$K1904&lt;=67),_xlfn.UNICHAR(9748),AND($K1904&gt;=71,$K1904&lt;=77),_xlfn.UNICHAR(10052),AND($K1904&gt;=80,$K1904&lt;=82),_xlfn.UNICHAR(9748),AND($K1904&gt;=95,$K1904&lt;=99),_xlfn.UNICHAR(9889),TRUE,_xlfn.UNICHAR(9729)))</f>
        <v>☀</v>
      </c>
      <c r="F1904" t="str" cm="1">
        <f t="array" ref="F1904">IF($K1904="","",_xlfn.IFS($K1904=0,"Clear",$K1904&lt;=3,"Partly Cloudy",OR($K1904=45,$K1904=48),"Fog",AND($K1904&gt;=51,$K1904&lt;=67),"Drizzle",AND($K1904&gt;=71,$K1904&lt;=77),"Snow",AND($K1904&gt;=80,$K1904&lt;=82),"Rain Showers",AND($K1904&gt;=95,$K1904&lt;=99),"Thunderstorm",TRUE,"Cloudy"))</f>
        <v>Clear</v>
      </c>
      <c r="G1904" s="3" cm="1">
        <f t="array" ref="G1904">IF($A1904="","",INDEX(OpenMeteoAPI[TemperatureC],ROWS($G$2:G1904)))</f>
        <v>27.3</v>
      </c>
      <c r="H1904" s="4" cm="1">
        <f t="array" ref="H1904">IF($A1904="","",INDEX(OpenMeteoAPI[RelativeHumidityPct],ROWS($H$2:H1904))/100)</f>
        <v>0.67</v>
      </c>
      <c r="I1904" s="4" cm="1">
        <f t="array" ref="I1904">IF($A1904="","",INDEX(OpenMeteoAPI[PrecipitationProbabilityPct],ROWS($I$2:I1904))/100)</f>
        <v>0.01</v>
      </c>
      <c r="J1904" s="3" cm="1">
        <f t="array" ref="J1904">IF($A1904="","",INDEX(OpenMeteoAPI[PrecipitationMM],ROWS($J$2:J1904)))</f>
        <v>0</v>
      </c>
      <c r="K1904" cm="1">
        <f t="array" ref="K1904">IF($A1904="","",INDEX(OpenMeteoAPI[WeatherCode],ROWS($K$2:K1904)))</f>
        <v>0</v>
      </c>
      <c r="L1904" s="3" cm="1">
        <f t="array" ref="L1904">IF($A1904="","",INDEX(OpenMeteoAPI[WindSpeedKMH],ROWS($L$2:L1904)))</f>
        <v>1.5</v>
      </c>
    </row>
    <row r="1905" spans="1:12">
      <c r="A1905" t="str" cm="1">
        <f t="array" ref="A1905">IFERROR(INDEX(OpenMeteoAPI[City],ROWS($A$2:A1905))&amp;", "&amp;INDEX(OpenMeteoAPI[CountryCode],ROWS($A$2:A1905)),"")</f>
        <v>Rome, IT</v>
      </c>
      <c r="B1905" t="str" cm="1">
        <f t="array" ref="B1905">IF($A1905="","",INDEX(OpenMeteoAPI[LocationID],ROWS($B$2:B1905)))</f>
        <v>IT-ROM</v>
      </c>
      <c r="C1905" s="5" cm="1">
        <f t="array" ref="C1905">IF($A1905="","",INDEX(OpenMeteoAPI[ForecastDateTime],ROWS($C$2:C1905)))</f>
        <v>46219.291666666664</v>
      </c>
      <c r="D1905" t="str">
        <f t="shared" si="29"/>
        <v>7AM</v>
      </c>
      <c r="E1905" t="str" cm="1">
        <f t="array" ref="E1905">IF($K1905="","",_xlfn.IFS($K1905=0,_xlfn.UNICHAR(9728),$K1905&lt;=3,_xlfn.UNICHAR(9729),OR($K1905=45,$K1905=48),"~",AND($K1905&gt;=51,$K1905&lt;=67),_xlfn.UNICHAR(9748),AND($K1905&gt;=71,$K1905&lt;=77),_xlfn.UNICHAR(10052),AND($K1905&gt;=80,$K1905&lt;=82),_xlfn.UNICHAR(9748),AND($K1905&gt;=95,$K1905&lt;=99),_xlfn.UNICHAR(9889),TRUE,_xlfn.UNICHAR(9729)))</f>
        <v>☀</v>
      </c>
      <c r="F1905" t="str" cm="1">
        <f t="array" ref="F1905">IF($K1905="","",_xlfn.IFS($K1905=0,"Clear",$K1905&lt;=3,"Partly Cloudy",OR($K1905=45,$K1905=48),"Fog",AND($K1905&gt;=51,$K1905&lt;=67),"Drizzle",AND($K1905&gt;=71,$K1905&lt;=77),"Snow",AND($K1905&gt;=80,$K1905&lt;=82),"Rain Showers",AND($K1905&gt;=95,$K1905&lt;=99),"Thunderstorm",TRUE,"Cloudy"))</f>
        <v>Clear</v>
      </c>
      <c r="G1905" s="3" cm="1">
        <f t="array" ref="G1905">IF($A1905="","",INDEX(OpenMeteoAPI[TemperatureC],ROWS($G$2:G1905)))</f>
        <v>27.8</v>
      </c>
      <c r="H1905" s="4" cm="1">
        <f t="array" ref="H1905">IF($A1905="","",INDEX(OpenMeteoAPI[RelativeHumidityPct],ROWS($H$2:H1905))/100)</f>
        <v>0.64</v>
      </c>
      <c r="I1905" s="4" cm="1">
        <f t="array" ref="I1905">IF($A1905="","",INDEX(OpenMeteoAPI[PrecipitationProbabilityPct],ROWS($I$2:I1905))/100)</f>
        <v>0.01</v>
      </c>
      <c r="J1905" s="3" cm="1">
        <f t="array" ref="J1905">IF($A1905="","",INDEX(OpenMeteoAPI[PrecipitationMM],ROWS($J$2:J1905)))</f>
        <v>0</v>
      </c>
      <c r="K1905" cm="1">
        <f t="array" ref="K1905">IF($A1905="","",INDEX(OpenMeteoAPI[WeatherCode],ROWS($K$2:K1905)))</f>
        <v>0</v>
      </c>
      <c r="L1905" s="3" cm="1">
        <f t="array" ref="L1905">IF($A1905="","",INDEX(OpenMeteoAPI[WindSpeedKMH],ROWS($L$2:L1905)))</f>
        <v>1.6</v>
      </c>
    </row>
    <row r="1906" spans="1:12">
      <c r="A1906" t="str" cm="1">
        <f t="array" ref="A1906">IFERROR(INDEX(OpenMeteoAPI[City],ROWS($A$2:A1906))&amp;", "&amp;INDEX(OpenMeteoAPI[CountryCode],ROWS($A$2:A1906)),"")</f>
        <v>Rome, IT</v>
      </c>
      <c r="B1906" t="str" cm="1">
        <f t="array" ref="B1906">IF($A1906="","",INDEX(OpenMeteoAPI[LocationID],ROWS($B$2:B1906)))</f>
        <v>IT-ROM</v>
      </c>
      <c r="C1906" s="5" cm="1">
        <f t="array" ref="C1906">IF($A1906="","",INDEX(OpenMeteoAPI[ForecastDateTime],ROWS($C$2:C1906)))</f>
        <v>46219.333333333336</v>
      </c>
      <c r="D1906" t="str">
        <f t="shared" si="29"/>
        <v>8AM</v>
      </c>
      <c r="E1906" t="str" cm="1">
        <f t="array" ref="E1906">IF($K1906="","",_xlfn.IFS($K1906=0,_xlfn.UNICHAR(9728),$K1906&lt;=3,_xlfn.UNICHAR(9729),OR($K1906=45,$K1906=48),"~",AND($K1906&gt;=51,$K1906&lt;=67),_xlfn.UNICHAR(9748),AND($K1906&gt;=71,$K1906&lt;=77),_xlfn.UNICHAR(10052),AND($K1906&gt;=80,$K1906&lt;=82),_xlfn.UNICHAR(9748),AND($K1906&gt;=95,$K1906&lt;=99),_xlfn.UNICHAR(9889),TRUE,_xlfn.UNICHAR(9729)))</f>
        <v>☀</v>
      </c>
      <c r="F1906" t="str" cm="1">
        <f t="array" ref="F1906">IF($K1906="","",_xlfn.IFS($K1906=0,"Clear",$K1906&lt;=3,"Partly Cloudy",OR($K1906=45,$K1906=48),"Fog",AND($K1906&gt;=51,$K1906&lt;=67),"Drizzle",AND($K1906&gt;=71,$K1906&lt;=77),"Snow",AND($K1906&gt;=80,$K1906&lt;=82),"Rain Showers",AND($K1906&gt;=95,$K1906&lt;=99),"Thunderstorm",TRUE,"Cloudy"))</f>
        <v>Clear</v>
      </c>
      <c r="G1906" s="3" cm="1">
        <f t="array" ref="G1906">IF($A1906="","",INDEX(OpenMeteoAPI[TemperatureC],ROWS($G$2:G1906)))</f>
        <v>28.5</v>
      </c>
      <c r="H1906" s="4" cm="1">
        <f t="array" ref="H1906">IF($A1906="","",INDEX(OpenMeteoAPI[RelativeHumidityPct],ROWS($H$2:H1906))/100)</f>
        <v>0.61</v>
      </c>
      <c r="I1906" s="4" cm="1">
        <f t="array" ref="I1906">IF($A1906="","",INDEX(OpenMeteoAPI[PrecipitationProbabilityPct],ROWS($I$2:I1906))/100)</f>
        <v>0.02</v>
      </c>
      <c r="J1906" s="3" cm="1">
        <f t="array" ref="J1906">IF($A1906="","",INDEX(OpenMeteoAPI[PrecipitationMM],ROWS($J$2:J1906)))</f>
        <v>0</v>
      </c>
      <c r="K1906" cm="1">
        <f t="array" ref="K1906">IF($A1906="","",INDEX(OpenMeteoAPI[WeatherCode],ROWS($K$2:K1906)))</f>
        <v>0</v>
      </c>
      <c r="L1906" s="3" cm="1">
        <f t="array" ref="L1906">IF($A1906="","",INDEX(OpenMeteoAPI[WindSpeedKMH],ROWS($L$2:L1906)))</f>
        <v>1.3</v>
      </c>
    </row>
    <row r="1907" spans="1:12">
      <c r="A1907" t="str" cm="1">
        <f t="array" ref="A1907">IFERROR(INDEX(OpenMeteoAPI[City],ROWS($A$2:A1907))&amp;", "&amp;INDEX(OpenMeteoAPI[CountryCode],ROWS($A$2:A1907)),"")</f>
        <v>Rome, IT</v>
      </c>
      <c r="B1907" t="str" cm="1">
        <f t="array" ref="B1907">IF($A1907="","",INDEX(OpenMeteoAPI[LocationID],ROWS($B$2:B1907)))</f>
        <v>IT-ROM</v>
      </c>
      <c r="C1907" s="5" cm="1">
        <f t="array" ref="C1907">IF($A1907="","",INDEX(OpenMeteoAPI[ForecastDateTime],ROWS($C$2:C1907)))</f>
        <v>46219.375</v>
      </c>
      <c r="D1907" t="str">
        <f t="shared" si="29"/>
        <v>9AM</v>
      </c>
      <c r="E1907" t="str" cm="1">
        <f t="array" ref="E1907">IF($K1907="","",_xlfn.IFS($K1907=0,_xlfn.UNICHAR(9728),$K1907&lt;=3,_xlfn.UNICHAR(9729),OR($K1907=45,$K1907=48),"~",AND($K1907&gt;=51,$K1907&lt;=67),_xlfn.UNICHAR(9748),AND($K1907&gt;=71,$K1907&lt;=77),_xlfn.UNICHAR(10052),AND($K1907&gt;=80,$K1907&lt;=82),_xlfn.UNICHAR(9748),AND($K1907&gt;=95,$K1907&lt;=99),_xlfn.UNICHAR(9889),TRUE,_xlfn.UNICHAR(9729)))</f>
        <v>☀</v>
      </c>
      <c r="F1907" t="str" cm="1">
        <f t="array" ref="F1907">IF($K1907="","",_xlfn.IFS($K1907=0,"Clear",$K1907&lt;=3,"Partly Cloudy",OR($K1907=45,$K1907=48),"Fog",AND($K1907&gt;=51,$K1907&lt;=67),"Drizzle",AND($K1907&gt;=71,$K1907&lt;=77),"Snow",AND($K1907&gt;=80,$K1907&lt;=82),"Rain Showers",AND($K1907&gt;=95,$K1907&lt;=99),"Thunderstorm",TRUE,"Cloudy"))</f>
        <v>Clear</v>
      </c>
      <c r="G1907" s="3" cm="1">
        <f t="array" ref="G1907">IF($A1907="","",INDEX(OpenMeteoAPI[TemperatureC],ROWS($G$2:G1907)))</f>
        <v>29.5</v>
      </c>
      <c r="H1907" s="4" cm="1">
        <f t="array" ref="H1907">IF($A1907="","",INDEX(OpenMeteoAPI[RelativeHumidityPct],ROWS($H$2:H1907))/100)</f>
        <v>0.56000000000000005</v>
      </c>
      <c r="I1907" s="4" cm="1">
        <f t="array" ref="I1907">IF($A1907="","",INDEX(OpenMeteoAPI[PrecipitationProbabilityPct],ROWS($I$2:I1907))/100)</f>
        <v>0.03</v>
      </c>
      <c r="J1907" s="3" cm="1">
        <f t="array" ref="J1907">IF($A1907="","",INDEX(OpenMeteoAPI[PrecipitationMM],ROWS($J$2:J1907)))</f>
        <v>0</v>
      </c>
      <c r="K1907" cm="1">
        <f t="array" ref="K1907">IF($A1907="","",INDEX(OpenMeteoAPI[WeatherCode],ROWS($K$2:K1907)))</f>
        <v>0</v>
      </c>
      <c r="L1907" s="3" cm="1">
        <f t="array" ref="L1907">IF($A1907="","",INDEX(OpenMeteoAPI[WindSpeedKMH],ROWS($L$2:L1907)))</f>
        <v>1.1000000000000001</v>
      </c>
    </row>
    <row r="1908" spans="1:12">
      <c r="A1908" t="str" cm="1">
        <f t="array" ref="A1908">IFERROR(INDEX(OpenMeteoAPI[City],ROWS($A$2:A1908))&amp;", "&amp;INDEX(OpenMeteoAPI[CountryCode],ROWS($A$2:A1908)),"")</f>
        <v>Rome, IT</v>
      </c>
      <c r="B1908" t="str" cm="1">
        <f t="array" ref="B1908">IF($A1908="","",INDEX(OpenMeteoAPI[LocationID],ROWS($B$2:B1908)))</f>
        <v>IT-ROM</v>
      </c>
      <c r="C1908" s="5" cm="1">
        <f t="array" ref="C1908">IF($A1908="","",INDEX(OpenMeteoAPI[ForecastDateTime],ROWS($C$2:C1908)))</f>
        <v>46219.416666666664</v>
      </c>
      <c r="D1908" t="str">
        <f t="shared" si="29"/>
        <v>10AM</v>
      </c>
      <c r="E1908" t="str" cm="1">
        <f t="array" ref="E1908">IF($K1908="","",_xlfn.IFS($K1908=0,_xlfn.UNICHAR(9728),$K1908&lt;=3,_xlfn.UNICHAR(9729),OR($K1908=45,$K1908=48),"~",AND($K1908&gt;=51,$K1908&lt;=67),_xlfn.UNICHAR(9748),AND($K1908&gt;=71,$K1908&lt;=77),_xlfn.UNICHAR(10052),AND($K1908&gt;=80,$K1908&lt;=82),_xlfn.UNICHAR(9748),AND($K1908&gt;=95,$K1908&lt;=99),_xlfn.UNICHAR(9889),TRUE,_xlfn.UNICHAR(9729)))</f>
        <v>☀</v>
      </c>
      <c r="F1908" t="str" cm="1">
        <f t="array" ref="F1908">IF($K1908="","",_xlfn.IFS($K1908=0,"Clear",$K1908&lt;=3,"Partly Cloudy",OR($K1908=45,$K1908=48),"Fog",AND($K1908&gt;=51,$K1908&lt;=67),"Drizzle",AND($K1908&gt;=71,$K1908&lt;=77),"Snow",AND($K1908&gt;=80,$K1908&lt;=82),"Rain Showers",AND($K1908&gt;=95,$K1908&lt;=99),"Thunderstorm",TRUE,"Cloudy"))</f>
        <v>Clear</v>
      </c>
      <c r="G1908" s="3" cm="1">
        <f t="array" ref="G1908">IF($A1908="","",INDEX(OpenMeteoAPI[TemperatureC],ROWS($G$2:G1908)))</f>
        <v>31</v>
      </c>
      <c r="H1908" s="4" cm="1">
        <f t="array" ref="H1908">IF($A1908="","",INDEX(OpenMeteoAPI[RelativeHumidityPct],ROWS($H$2:H1908))/100)</f>
        <v>0.5</v>
      </c>
      <c r="I1908" s="4" cm="1">
        <f t="array" ref="I1908">IF($A1908="","",INDEX(OpenMeteoAPI[PrecipitationProbabilityPct],ROWS($I$2:I1908))/100)</f>
        <v>0.03</v>
      </c>
      <c r="J1908" s="3" cm="1">
        <f t="array" ref="J1908">IF($A1908="","",INDEX(OpenMeteoAPI[PrecipitationMM],ROWS($J$2:J1908)))</f>
        <v>0</v>
      </c>
      <c r="K1908" cm="1">
        <f t="array" ref="K1908">IF($A1908="","",INDEX(OpenMeteoAPI[WeatherCode],ROWS($K$2:K1908)))</f>
        <v>0</v>
      </c>
      <c r="L1908" s="3" cm="1">
        <f t="array" ref="L1908">IF($A1908="","",INDEX(OpenMeteoAPI[WindSpeedKMH],ROWS($L$2:L1908)))</f>
        <v>3.2</v>
      </c>
    </row>
    <row r="1909" spans="1:12">
      <c r="A1909" t="str" cm="1">
        <f t="array" ref="A1909">IFERROR(INDEX(OpenMeteoAPI[City],ROWS($A$2:A1909))&amp;", "&amp;INDEX(OpenMeteoAPI[CountryCode],ROWS($A$2:A1909)),"")</f>
        <v>Rome, IT</v>
      </c>
      <c r="B1909" t="str" cm="1">
        <f t="array" ref="B1909">IF($A1909="","",INDEX(OpenMeteoAPI[LocationID],ROWS($B$2:B1909)))</f>
        <v>IT-ROM</v>
      </c>
      <c r="C1909" s="5" cm="1">
        <f t="array" ref="C1909">IF($A1909="","",INDEX(OpenMeteoAPI[ForecastDateTime],ROWS($C$2:C1909)))</f>
        <v>46219.458333333336</v>
      </c>
      <c r="D1909" t="str">
        <f t="shared" si="29"/>
        <v>11AM</v>
      </c>
      <c r="E1909" t="str" cm="1">
        <f t="array" ref="E1909">IF($K1909="","",_xlfn.IFS($K1909=0,_xlfn.UNICHAR(9728),$K1909&lt;=3,_xlfn.UNICHAR(9729),OR($K1909=45,$K1909=48),"~",AND($K1909&gt;=51,$K1909&lt;=67),_xlfn.UNICHAR(9748),AND($K1909&gt;=71,$K1909&lt;=77),_xlfn.UNICHAR(10052),AND($K1909&gt;=80,$K1909&lt;=82),_xlfn.UNICHAR(9748),AND($K1909&gt;=95,$K1909&lt;=99),_xlfn.UNICHAR(9889),TRUE,_xlfn.UNICHAR(9729)))</f>
        <v>☀</v>
      </c>
      <c r="F1909" t="str" cm="1">
        <f t="array" ref="F1909">IF($K1909="","",_xlfn.IFS($K1909=0,"Clear",$K1909&lt;=3,"Partly Cloudy",OR($K1909=45,$K1909=48),"Fog",AND($K1909&gt;=51,$K1909&lt;=67),"Drizzle",AND($K1909&gt;=71,$K1909&lt;=77),"Snow",AND($K1909&gt;=80,$K1909&lt;=82),"Rain Showers",AND($K1909&gt;=95,$K1909&lt;=99),"Thunderstorm",TRUE,"Cloudy"))</f>
        <v>Clear</v>
      </c>
      <c r="G1909" s="3" cm="1">
        <f t="array" ref="G1909">IF($A1909="","",INDEX(OpenMeteoAPI[TemperatureC],ROWS($G$2:G1909)))</f>
        <v>32.700000000000003</v>
      </c>
      <c r="H1909" s="4" cm="1">
        <f t="array" ref="H1909">IF($A1909="","",INDEX(OpenMeteoAPI[RelativeHumidityPct],ROWS($H$2:H1909))/100)</f>
        <v>0.44</v>
      </c>
      <c r="I1909" s="4" cm="1">
        <f t="array" ref="I1909">IF($A1909="","",INDEX(OpenMeteoAPI[PrecipitationProbabilityPct],ROWS($I$2:I1909))/100)</f>
        <v>0.04</v>
      </c>
      <c r="J1909" s="3" cm="1">
        <f t="array" ref="J1909">IF($A1909="","",INDEX(OpenMeteoAPI[PrecipitationMM],ROWS($J$2:J1909)))</f>
        <v>0</v>
      </c>
      <c r="K1909" cm="1">
        <f t="array" ref="K1909">IF($A1909="","",INDEX(OpenMeteoAPI[WeatherCode],ROWS($K$2:K1909)))</f>
        <v>0</v>
      </c>
      <c r="L1909" s="3" cm="1">
        <f t="array" ref="L1909">IF($A1909="","",INDEX(OpenMeteoAPI[WindSpeedKMH],ROWS($L$2:L1909)))</f>
        <v>5.9</v>
      </c>
    </row>
    <row r="1910" spans="1:12">
      <c r="A1910" t="str" cm="1">
        <f t="array" ref="A1910">IFERROR(INDEX(OpenMeteoAPI[City],ROWS($A$2:A1910))&amp;", "&amp;INDEX(OpenMeteoAPI[CountryCode],ROWS($A$2:A1910)),"")</f>
        <v>Rome, IT</v>
      </c>
      <c r="B1910" t="str" cm="1">
        <f t="array" ref="B1910">IF($A1910="","",INDEX(OpenMeteoAPI[LocationID],ROWS($B$2:B1910)))</f>
        <v>IT-ROM</v>
      </c>
      <c r="C1910" s="5" cm="1">
        <f t="array" ref="C1910">IF($A1910="","",INDEX(OpenMeteoAPI[ForecastDateTime],ROWS($C$2:C1910)))</f>
        <v>46219.5</v>
      </c>
      <c r="D1910" t="str">
        <f t="shared" si="29"/>
        <v>12PM</v>
      </c>
      <c r="E1910" t="str" cm="1">
        <f t="array" ref="E1910">IF($K1910="","",_xlfn.IFS($K1910=0,_xlfn.UNICHAR(9728),$K1910&lt;=3,_xlfn.UNICHAR(9729),OR($K1910=45,$K1910=48),"~",AND($K1910&gt;=51,$K1910&lt;=67),_xlfn.UNICHAR(9748),AND($K1910&gt;=71,$K1910&lt;=77),_xlfn.UNICHAR(10052),AND($K1910&gt;=80,$K1910&lt;=82),_xlfn.UNICHAR(9748),AND($K1910&gt;=95,$K1910&lt;=99),_xlfn.UNICHAR(9889),TRUE,_xlfn.UNICHAR(9729)))</f>
        <v>☀</v>
      </c>
      <c r="F1910" t="str" cm="1">
        <f t="array" ref="F1910">IF($K1910="","",_xlfn.IFS($K1910=0,"Clear",$K1910&lt;=3,"Partly Cloudy",OR($K1910=45,$K1910=48),"Fog",AND($K1910&gt;=51,$K1910&lt;=67),"Drizzle",AND($K1910&gt;=71,$K1910&lt;=77),"Snow",AND($K1910&gt;=80,$K1910&lt;=82),"Rain Showers",AND($K1910&gt;=95,$K1910&lt;=99),"Thunderstorm",TRUE,"Cloudy"))</f>
        <v>Clear</v>
      </c>
      <c r="G1910" s="3" cm="1">
        <f t="array" ref="G1910">IF($A1910="","",INDEX(OpenMeteoAPI[TemperatureC],ROWS($G$2:G1910)))</f>
        <v>34.299999999999997</v>
      </c>
      <c r="H1910" s="4" cm="1">
        <f t="array" ref="H1910">IF($A1910="","",INDEX(OpenMeteoAPI[RelativeHumidityPct],ROWS($H$2:H1910))/100)</f>
        <v>0.39</v>
      </c>
      <c r="I1910" s="4" cm="1">
        <f t="array" ref="I1910">IF($A1910="","",INDEX(OpenMeteoAPI[PrecipitationProbabilityPct],ROWS($I$2:I1910))/100)</f>
        <v>0.05</v>
      </c>
      <c r="J1910" s="3" cm="1">
        <f t="array" ref="J1910">IF($A1910="","",INDEX(OpenMeteoAPI[PrecipitationMM],ROWS($J$2:J1910)))</f>
        <v>0</v>
      </c>
      <c r="K1910" cm="1">
        <f t="array" ref="K1910">IF($A1910="","",INDEX(OpenMeteoAPI[WeatherCode],ROWS($K$2:K1910)))</f>
        <v>0</v>
      </c>
      <c r="L1910" s="3" cm="1">
        <f t="array" ref="L1910">IF($A1910="","",INDEX(OpenMeteoAPI[WindSpeedKMH],ROWS($L$2:L1910)))</f>
        <v>8.8000000000000007</v>
      </c>
    </row>
    <row r="1911" spans="1:12">
      <c r="A1911" t="str" cm="1">
        <f t="array" ref="A1911">IFERROR(INDEX(OpenMeteoAPI[City],ROWS($A$2:A1911))&amp;", "&amp;INDEX(OpenMeteoAPI[CountryCode],ROWS($A$2:A1911)),"")</f>
        <v>Rome, IT</v>
      </c>
      <c r="B1911" t="str" cm="1">
        <f t="array" ref="B1911">IF($A1911="","",INDEX(OpenMeteoAPI[LocationID],ROWS($B$2:B1911)))</f>
        <v>IT-ROM</v>
      </c>
      <c r="C1911" s="5" cm="1">
        <f t="array" ref="C1911">IF($A1911="","",INDEX(OpenMeteoAPI[ForecastDateTime],ROWS($C$2:C1911)))</f>
        <v>46219.541666666664</v>
      </c>
      <c r="D1911" t="str">
        <f t="shared" si="29"/>
        <v>1PM</v>
      </c>
      <c r="E1911" t="str" cm="1">
        <f t="array" ref="E1911">IF($K1911="","",_xlfn.IFS($K1911=0,_xlfn.UNICHAR(9728),$K1911&lt;=3,_xlfn.UNICHAR(9729),OR($K1911=45,$K1911=48),"~",AND($K1911&gt;=51,$K1911&lt;=67),_xlfn.UNICHAR(9748),AND($K1911&gt;=71,$K1911&lt;=77),_xlfn.UNICHAR(10052),AND($K1911&gt;=80,$K1911&lt;=82),_xlfn.UNICHAR(9748),AND($K1911&gt;=95,$K1911&lt;=99),_xlfn.UNICHAR(9889),TRUE,_xlfn.UNICHAR(9729)))</f>
        <v>☀</v>
      </c>
      <c r="F1911" t="str" cm="1">
        <f t="array" ref="F1911">IF($K1911="","",_xlfn.IFS($K1911=0,"Clear",$K1911&lt;=3,"Partly Cloudy",OR($K1911=45,$K1911=48),"Fog",AND($K1911&gt;=51,$K1911&lt;=67),"Drizzle",AND($K1911&gt;=71,$K1911&lt;=77),"Snow",AND($K1911&gt;=80,$K1911&lt;=82),"Rain Showers",AND($K1911&gt;=95,$K1911&lt;=99),"Thunderstorm",TRUE,"Cloudy"))</f>
        <v>Clear</v>
      </c>
      <c r="G1911" s="3" cm="1">
        <f t="array" ref="G1911">IF($A1911="","",INDEX(OpenMeteoAPI[TemperatureC],ROWS($G$2:G1911)))</f>
        <v>35.5</v>
      </c>
      <c r="H1911" s="4" cm="1">
        <f t="array" ref="H1911">IF($A1911="","",INDEX(OpenMeteoAPI[RelativeHumidityPct],ROWS($H$2:H1911))/100)</f>
        <v>0.36</v>
      </c>
      <c r="I1911" s="4" cm="1">
        <f t="array" ref="I1911">IF($A1911="","",INDEX(OpenMeteoAPI[PrecipitationProbabilityPct],ROWS($I$2:I1911))/100)</f>
        <v>0.05</v>
      </c>
      <c r="J1911" s="3" cm="1">
        <f t="array" ref="J1911">IF($A1911="","",INDEX(OpenMeteoAPI[PrecipitationMM],ROWS($J$2:J1911)))</f>
        <v>0</v>
      </c>
      <c r="K1911" cm="1">
        <f t="array" ref="K1911">IF($A1911="","",INDEX(OpenMeteoAPI[WeatherCode],ROWS($K$2:K1911)))</f>
        <v>0</v>
      </c>
      <c r="L1911" s="3" cm="1">
        <f t="array" ref="L1911">IF($A1911="","",INDEX(OpenMeteoAPI[WindSpeedKMH],ROWS($L$2:L1911)))</f>
        <v>11.1</v>
      </c>
    </row>
    <row r="1912" spans="1:12">
      <c r="A1912" t="str" cm="1">
        <f t="array" ref="A1912">IFERROR(INDEX(OpenMeteoAPI[City],ROWS($A$2:A1912))&amp;", "&amp;INDEX(OpenMeteoAPI[CountryCode],ROWS($A$2:A1912)),"")</f>
        <v>Rome, IT</v>
      </c>
      <c r="B1912" t="str" cm="1">
        <f t="array" ref="B1912">IF($A1912="","",INDEX(OpenMeteoAPI[LocationID],ROWS($B$2:B1912)))</f>
        <v>IT-ROM</v>
      </c>
      <c r="C1912" s="5" cm="1">
        <f t="array" ref="C1912">IF($A1912="","",INDEX(OpenMeteoAPI[ForecastDateTime],ROWS($C$2:C1912)))</f>
        <v>46219.583333333336</v>
      </c>
      <c r="D1912" t="str">
        <f t="shared" si="29"/>
        <v>2PM</v>
      </c>
      <c r="E1912" t="str" cm="1">
        <f t="array" ref="E1912">IF($K1912="","",_xlfn.IFS($K1912=0,_xlfn.UNICHAR(9728),$K1912&lt;=3,_xlfn.UNICHAR(9729),OR($K1912=45,$K1912=48),"~",AND($K1912&gt;=51,$K1912&lt;=67),_xlfn.UNICHAR(9748),AND($K1912&gt;=71,$K1912&lt;=77),_xlfn.UNICHAR(10052),AND($K1912&gt;=80,$K1912&lt;=82),_xlfn.UNICHAR(9748),AND($K1912&gt;=95,$K1912&lt;=99),_xlfn.UNICHAR(9889),TRUE,_xlfn.UNICHAR(9729)))</f>
        <v>☀</v>
      </c>
      <c r="F1912" t="str" cm="1">
        <f t="array" ref="F1912">IF($K1912="","",_xlfn.IFS($K1912=0,"Clear",$K1912&lt;=3,"Partly Cloudy",OR($K1912=45,$K1912=48),"Fog",AND($K1912&gt;=51,$K1912&lt;=67),"Drizzle",AND($K1912&gt;=71,$K1912&lt;=77),"Snow",AND($K1912&gt;=80,$K1912&lt;=82),"Rain Showers",AND($K1912&gt;=95,$K1912&lt;=99),"Thunderstorm",TRUE,"Cloudy"))</f>
        <v>Clear</v>
      </c>
      <c r="G1912" s="3" cm="1">
        <f t="array" ref="G1912">IF($A1912="","",INDEX(OpenMeteoAPI[TemperatureC],ROWS($G$2:G1912)))</f>
        <v>36.1</v>
      </c>
      <c r="H1912" s="4" cm="1">
        <f t="array" ref="H1912">IF($A1912="","",INDEX(OpenMeteoAPI[RelativeHumidityPct],ROWS($H$2:H1912))/100)</f>
        <v>0.34</v>
      </c>
      <c r="I1912" s="4" cm="1">
        <f t="array" ref="I1912">IF($A1912="","",INDEX(OpenMeteoAPI[PrecipitationProbabilityPct],ROWS($I$2:I1912))/100)</f>
        <v>0.06</v>
      </c>
      <c r="J1912" s="3" cm="1">
        <f t="array" ref="J1912">IF($A1912="","",INDEX(OpenMeteoAPI[PrecipitationMM],ROWS($J$2:J1912)))</f>
        <v>0</v>
      </c>
      <c r="K1912" cm="1">
        <f t="array" ref="K1912">IF($A1912="","",INDEX(OpenMeteoAPI[WeatherCode],ROWS($K$2:K1912)))</f>
        <v>0</v>
      </c>
      <c r="L1912" s="3" cm="1">
        <f t="array" ref="L1912">IF($A1912="","",INDEX(OpenMeteoAPI[WindSpeedKMH],ROWS($L$2:L1912)))</f>
        <v>12.6</v>
      </c>
    </row>
    <row r="1913" spans="1:12">
      <c r="A1913" t="str" cm="1">
        <f t="array" ref="A1913">IFERROR(INDEX(OpenMeteoAPI[City],ROWS($A$2:A1913))&amp;", "&amp;INDEX(OpenMeteoAPI[CountryCode],ROWS($A$2:A1913)),"")</f>
        <v>Rome, IT</v>
      </c>
      <c r="B1913" t="str" cm="1">
        <f t="array" ref="B1913">IF($A1913="","",INDEX(OpenMeteoAPI[LocationID],ROWS($B$2:B1913)))</f>
        <v>IT-ROM</v>
      </c>
      <c r="C1913" s="5" cm="1">
        <f t="array" ref="C1913">IF($A1913="","",INDEX(OpenMeteoAPI[ForecastDateTime],ROWS($C$2:C1913)))</f>
        <v>46219.625</v>
      </c>
      <c r="D1913" t="str">
        <f t="shared" si="29"/>
        <v>3PM</v>
      </c>
      <c r="E1913" t="str" cm="1">
        <f t="array" ref="E1913">IF($K1913="","",_xlfn.IFS($K1913=0,_xlfn.UNICHAR(9728),$K1913&lt;=3,_xlfn.UNICHAR(9729),OR($K1913=45,$K1913=48),"~",AND($K1913&gt;=51,$K1913&lt;=67),_xlfn.UNICHAR(9748),AND($K1913&gt;=71,$K1913&lt;=77),_xlfn.UNICHAR(10052),AND($K1913&gt;=80,$K1913&lt;=82),_xlfn.UNICHAR(9748),AND($K1913&gt;=95,$K1913&lt;=99),_xlfn.UNICHAR(9889),TRUE,_xlfn.UNICHAR(9729)))</f>
        <v>☀</v>
      </c>
      <c r="F1913" t="str" cm="1">
        <f t="array" ref="F1913">IF($K1913="","",_xlfn.IFS($K1913=0,"Clear",$K1913&lt;=3,"Partly Cloudy",OR($K1913=45,$K1913=48),"Fog",AND($K1913&gt;=51,$K1913&lt;=67),"Drizzle",AND($K1913&gt;=71,$K1913&lt;=77),"Snow",AND($K1913&gt;=80,$K1913&lt;=82),"Rain Showers",AND($K1913&gt;=95,$K1913&lt;=99),"Thunderstorm",TRUE,"Cloudy"))</f>
        <v>Clear</v>
      </c>
      <c r="G1913" s="3" cm="1">
        <f t="array" ref="G1913">IF($A1913="","",INDEX(OpenMeteoAPI[TemperatureC],ROWS($G$2:G1913)))</f>
        <v>35.9</v>
      </c>
      <c r="H1913" s="4" cm="1">
        <f t="array" ref="H1913">IF($A1913="","",INDEX(OpenMeteoAPI[RelativeHumidityPct],ROWS($H$2:H1913))/100)</f>
        <v>0.35</v>
      </c>
      <c r="I1913" s="4" cm="1">
        <f t="array" ref="I1913">IF($A1913="","",INDEX(OpenMeteoAPI[PrecipitationProbabilityPct],ROWS($I$2:I1913))/100)</f>
        <v>7.0000000000000007E-2</v>
      </c>
      <c r="J1913" s="3" cm="1">
        <f t="array" ref="J1913">IF($A1913="","",INDEX(OpenMeteoAPI[PrecipitationMM],ROWS($J$2:J1913)))</f>
        <v>0</v>
      </c>
      <c r="K1913" cm="1">
        <f t="array" ref="K1913">IF($A1913="","",INDEX(OpenMeteoAPI[WeatherCode],ROWS($K$2:K1913)))</f>
        <v>0</v>
      </c>
      <c r="L1913" s="3" cm="1">
        <f t="array" ref="L1913">IF($A1913="","",INDEX(OpenMeteoAPI[WindSpeedKMH],ROWS($L$2:L1913)))</f>
        <v>13</v>
      </c>
    </row>
    <row r="1914" spans="1:12">
      <c r="A1914" t="str" cm="1">
        <f t="array" ref="A1914">IFERROR(INDEX(OpenMeteoAPI[City],ROWS($A$2:A1914))&amp;", "&amp;INDEX(OpenMeteoAPI[CountryCode],ROWS($A$2:A1914)),"")</f>
        <v>Rome, IT</v>
      </c>
      <c r="B1914" t="str" cm="1">
        <f t="array" ref="B1914">IF($A1914="","",INDEX(OpenMeteoAPI[LocationID],ROWS($B$2:B1914)))</f>
        <v>IT-ROM</v>
      </c>
      <c r="C1914" s="5" cm="1">
        <f t="array" ref="C1914">IF($A1914="","",INDEX(OpenMeteoAPI[ForecastDateTime],ROWS($C$2:C1914)))</f>
        <v>46219.666666666664</v>
      </c>
      <c r="D1914" t="str">
        <f t="shared" si="29"/>
        <v>4PM</v>
      </c>
      <c r="E1914" t="str" cm="1">
        <f t="array" ref="E1914">IF($K1914="","",_xlfn.IFS($K1914=0,_xlfn.UNICHAR(9728),$K1914&lt;=3,_xlfn.UNICHAR(9729),OR($K1914=45,$K1914=48),"~",AND($K1914&gt;=51,$K1914&lt;=67),_xlfn.UNICHAR(9748),AND($K1914&gt;=71,$K1914&lt;=77),_xlfn.UNICHAR(10052),AND($K1914&gt;=80,$K1914&lt;=82),_xlfn.UNICHAR(9748),AND($K1914&gt;=95,$K1914&lt;=99),_xlfn.UNICHAR(9889),TRUE,_xlfn.UNICHAR(9729)))</f>
        <v>☀</v>
      </c>
      <c r="F1914" t="str" cm="1">
        <f t="array" ref="F1914">IF($K1914="","",_xlfn.IFS($K1914=0,"Clear",$K1914&lt;=3,"Partly Cloudy",OR($K1914=45,$K1914=48),"Fog",AND($K1914&gt;=51,$K1914&lt;=67),"Drizzle",AND($K1914&gt;=71,$K1914&lt;=77),"Snow",AND($K1914&gt;=80,$K1914&lt;=82),"Rain Showers",AND($K1914&gt;=95,$K1914&lt;=99),"Thunderstorm",TRUE,"Cloudy"))</f>
        <v>Clear</v>
      </c>
      <c r="G1914" s="3" cm="1">
        <f t="array" ref="G1914">IF($A1914="","",INDEX(OpenMeteoAPI[TemperatureC],ROWS($G$2:G1914)))</f>
        <v>35.200000000000003</v>
      </c>
      <c r="H1914" s="4" cm="1">
        <f t="array" ref="H1914">IF($A1914="","",INDEX(OpenMeteoAPI[RelativeHumidityPct],ROWS($H$2:H1914))/100)</f>
        <v>0.38</v>
      </c>
      <c r="I1914" s="4" cm="1">
        <f t="array" ref="I1914">IF($A1914="","",INDEX(OpenMeteoAPI[PrecipitationProbabilityPct],ROWS($I$2:I1914))/100)</f>
        <v>0.08</v>
      </c>
      <c r="J1914" s="3" cm="1">
        <f t="array" ref="J1914">IF($A1914="","",INDEX(OpenMeteoAPI[PrecipitationMM],ROWS($J$2:J1914)))</f>
        <v>0</v>
      </c>
      <c r="K1914" cm="1">
        <f t="array" ref="K1914">IF($A1914="","",INDEX(OpenMeteoAPI[WeatherCode],ROWS($K$2:K1914)))</f>
        <v>0</v>
      </c>
      <c r="L1914" s="3" cm="1">
        <f t="array" ref="L1914">IF($A1914="","",INDEX(OpenMeteoAPI[WindSpeedKMH],ROWS($L$2:L1914)))</f>
        <v>12.9</v>
      </c>
    </row>
    <row r="1915" spans="1:12">
      <c r="A1915" t="str" cm="1">
        <f t="array" ref="A1915">IFERROR(INDEX(OpenMeteoAPI[City],ROWS($A$2:A1915))&amp;", "&amp;INDEX(OpenMeteoAPI[CountryCode],ROWS($A$2:A1915)),"")</f>
        <v>Rome, IT</v>
      </c>
      <c r="B1915" t="str" cm="1">
        <f t="array" ref="B1915">IF($A1915="","",INDEX(OpenMeteoAPI[LocationID],ROWS($B$2:B1915)))</f>
        <v>IT-ROM</v>
      </c>
      <c r="C1915" s="5" cm="1">
        <f t="array" ref="C1915">IF($A1915="","",INDEX(OpenMeteoAPI[ForecastDateTime],ROWS($C$2:C1915)))</f>
        <v>46219.708333333336</v>
      </c>
      <c r="D1915" t="str">
        <f t="shared" si="29"/>
        <v>5PM</v>
      </c>
      <c r="E1915" t="str" cm="1">
        <f t="array" ref="E1915">IF($K1915="","",_xlfn.IFS($K1915=0,_xlfn.UNICHAR(9728),$K1915&lt;=3,_xlfn.UNICHAR(9729),OR($K1915=45,$K1915=48),"~",AND($K1915&gt;=51,$K1915&lt;=67),_xlfn.UNICHAR(9748),AND($K1915&gt;=71,$K1915&lt;=77),_xlfn.UNICHAR(10052),AND($K1915&gt;=80,$K1915&lt;=82),_xlfn.UNICHAR(9748),AND($K1915&gt;=95,$K1915&lt;=99),_xlfn.UNICHAR(9889),TRUE,_xlfn.UNICHAR(9729)))</f>
        <v>☀</v>
      </c>
      <c r="F1915" t="str" cm="1">
        <f t="array" ref="F1915">IF($K1915="","",_xlfn.IFS($K1915=0,"Clear",$K1915&lt;=3,"Partly Cloudy",OR($K1915=45,$K1915=48),"Fog",AND($K1915&gt;=51,$K1915&lt;=67),"Drizzle",AND($K1915&gt;=71,$K1915&lt;=77),"Snow",AND($K1915&gt;=80,$K1915&lt;=82),"Rain Showers",AND($K1915&gt;=95,$K1915&lt;=99),"Thunderstorm",TRUE,"Cloudy"))</f>
        <v>Clear</v>
      </c>
      <c r="G1915" s="3" cm="1">
        <f t="array" ref="G1915">IF($A1915="","",INDEX(OpenMeteoAPI[TemperatureC],ROWS($G$2:G1915)))</f>
        <v>34.1</v>
      </c>
      <c r="H1915" s="4" cm="1">
        <f t="array" ref="H1915">IF($A1915="","",INDEX(OpenMeteoAPI[RelativeHumidityPct],ROWS($H$2:H1915))/100)</f>
        <v>0.42</v>
      </c>
      <c r="I1915" s="4" cm="1">
        <f t="array" ref="I1915">IF($A1915="","",INDEX(OpenMeteoAPI[PrecipitationProbabilityPct],ROWS($I$2:I1915))/100)</f>
        <v>0.09</v>
      </c>
      <c r="J1915" s="3" cm="1">
        <f t="array" ref="J1915">IF($A1915="","",INDEX(OpenMeteoAPI[PrecipitationMM],ROWS($J$2:J1915)))</f>
        <v>0</v>
      </c>
      <c r="K1915" cm="1">
        <f t="array" ref="K1915">IF($A1915="","",INDEX(OpenMeteoAPI[WeatherCode],ROWS($K$2:K1915)))</f>
        <v>0</v>
      </c>
      <c r="L1915" s="3" cm="1">
        <f t="array" ref="L1915">IF($A1915="","",INDEX(OpenMeteoAPI[WindSpeedKMH],ROWS($L$2:L1915)))</f>
        <v>12.3</v>
      </c>
    </row>
    <row r="1916" spans="1:12">
      <c r="A1916" t="str" cm="1">
        <f t="array" ref="A1916">IFERROR(INDEX(OpenMeteoAPI[City],ROWS($A$2:A1916))&amp;", "&amp;INDEX(OpenMeteoAPI[CountryCode],ROWS($A$2:A1916)),"")</f>
        <v>Rome, IT</v>
      </c>
      <c r="B1916" t="str" cm="1">
        <f t="array" ref="B1916">IF($A1916="","",INDEX(OpenMeteoAPI[LocationID],ROWS($B$2:B1916)))</f>
        <v>IT-ROM</v>
      </c>
      <c r="C1916" s="5" cm="1">
        <f t="array" ref="C1916">IF($A1916="","",INDEX(OpenMeteoAPI[ForecastDateTime],ROWS($C$2:C1916)))</f>
        <v>46219.75</v>
      </c>
      <c r="D1916" t="str">
        <f t="shared" si="29"/>
        <v>6PM</v>
      </c>
      <c r="E1916" t="str" cm="1">
        <f t="array" ref="E1916">IF($K1916="","",_xlfn.IFS($K1916=0,_xlfn.UNICHAR(9728),$K1916&lt;=3,_xlfn.UNICHAR(9729),OR($K1916=45,$K1916=48),"~",AND($K1916&gt;=51,$K1916&lt;=67),_xlfn.UNICHAR(9748),AND($K1916&gt;=71,$K1916&lt;=77),_xlfn.UNICHAR(10052),AND($K1916&gt;=80,$K1916&lt;=82),_xlfn.UNICHAR(9748),AND($K1916&gt;=95,$K1916&lt;=99),_xlfn.UNICHAR(9889),TRUE,_xlfn.UNICHAR(9729)))</f>
        <v>☀</v>
      </c>
      <c r="F1916" t="str" cm="1">
        <f t="array" ref="F1916">IF($K1916="","",_xlfn.IFS($K1916=0,"Clear",$K1916&lt;=3,"Partly Cloudy",OR($K1916=45,$K1916=48),"Fog",AND($K1916&gt;=51,$K1916&lt;=67),"Drizzle",AND($K1916&gt;=71,$K1916&lt;=77),"Snow",AND($K1916&gt;=80,$K1916&lt;=82),"Rain Showers",AND($K1916&gt;=95,$K1916&lt;=99),"Thunderstorm",TRUE,"Cloudy"))</f>
        <v>Clear</v>
      </c>
      <c r="G1916" s="3" cm="1">
        <f t="array" ref="G1916">IF($A1916="","",INDEX(OpenMeteoAPI[TemperatureC],ROWS($G$2:G1916)))</f>
        <v>32.9</v>
      </c>
      <c r="H1916" s="4" cm="1">
        <f t="array" ref="H1916">IF($A1916="","",INDEX(OpenMeteoAPI[RelativeHumidityPct],ROWS($H$2:H1916))/100)</f>
        <v>0.47</v>
      </c>
      <c r="I1916" s="4" cm="1">
        <f t="array" ref="I1916">IF($A1916="","",INDEX(OpenMeteoAPI[PrecipitationProbabilityPct],ROWS($I$2:I1916))/100)</f>
        <v>0.1</v>
      </c>
      <c r="J1916" s="3" cm="1">
        <f t="array" ref="J1916">IF($A1916="","",INDEX(OpenMeteoAPI[PrecipitationMM],ROWS($J$2:J1916)))</f>
        <v>0</v>
      </c>
      <c r="K1916" cm="1">
        <f t="array" ref="K1916">IF($A1916="","",INDEX(OpenMeteoAPI[WeatherCode],ROWS($K$2:K1916)))</f>
        <v>0</v>
      </c>
      <c r="L1916" s="3" cm="1">
        <f t="array" ref="L1916">IF($A1916="","",INDEX(OpenMeteoAPI[WindSpeedKMH],ROWS($L$2:L1916)))</f>
        <v>11.5</v>
      </c>
    </row>
    <row r="1917" spans="1:12">
      <c r="A1917" t="str" cm="1">
        <f t="array" ref="A1917">IFERROR(INDEX(OpenMeteoAPI[City],ROWS($A$2:A1917))&amp;", "&amp;INDEX(OpenMeteoAPI[CountryCode],ROWS($A$2:A1917)),"")</f>
        <v>Rome, IT</v>
      </c>
      <c r="B1917" t="str" cm="1">
        <f t="array" ref="B1917">IF($A1917="","",INDEX(OpenMeteoAPI[LocationID],ROWS($B$2:B1917)))</f>
        <v>IT-ROM</v>
      </c>
      <c r="C1917" s="5" cm="1">
        <f t="array" ref="C1917">IF($A1917="","",INDEX(OpenMeteoAPI[ForecastDateTime],ROWS($C$2:C1917)))</f>
        <v>46219.791666666664</v>
      </c>
      <c r="D1917" t="str">
        <f t="shared" si="29"/>
        <v>7PM</v>
      </c>
      <c r="E1917" t="str" cm="1">
        <f t="array" ref="E1917">IF($K1917="","",_xlfn.IFS($K1917=0,_xlfn.UNICHAR(9728),$K1917&lt;=3,_xlfn.UNICHAR(9729),OR($K1917=45,$K1917=48),"~",AND($K1917&gt;=51,$K1917&lt;=67),_xlfn.UNICHAR(9748),AND($K1917&gt;=71,$K1917&lt;=77),_xlfn.UNICHAR(10052),AND($K1917&gt;=80,$K1917&lt;=82),_xlfn.UNICHAR(9748),AND($K1917&gt;=95,$K1917&lt;=99),_xlfn.UNICHAR(9889),TRUE,_xlfn.UNICHAR(9729)))</f>
        <v>☀</v>
      </c>
      <c r="F1917" t="str" cm="1">
        <f t="array" ref="F1917">IF($K1917="","",_xlfn.IFS($K1917=0,"Clear",$K1917&lt;=3,"Partly Cloudy",OR($K1917=45,$K1917=48),"Fog",AND($K1917&gt;=51,$K1917&lt;=67),"Drizzle",AND($K1917&gt;=71,$K1917&lt;=77),"Snow",AND($K1917&gt;=80,$K1917&lt;=82),"Rain Showers",AND($K1917&gt;=95,$K1917&lt;=99),"Thunderstorm",TRUE,"Cloudy"))</f>
        <v>Clear</v>
      </c>
      <c r="G1917" s="3" cm="1">
        <f t="array" ref="G1917">IF($A1917="","",INDEX(OpenMeteoAPI[TemperatureC],ROWS($G$2:G1917)))</f>
        <v>31.7</v>
      </c>
      <c r="H1917" s="4" cm="1">
        <f t="array" ref="H1917">IF($A1917="","",INDEX(OpenMeteoAPI[RelativeHumidityPct],ROWS($H$2:H1917))/100)</f>
        <v>0.52</v>
      </c>
      <c r="I1917" s="4" cm="1">
        <f t="array" ref="I1917">IF($A1917="","",INDEX(OpenMeteoAPI[PrecipitationProbabilityPct],ROWS($I$2:I1917))/100)</f>
        <v>0.1</v>
      </c>
      <c r="J1917" s="3" cm="1">
        <f t="array" ref="J1917">IF($A1917="","",INDEX(OpenMeteoAPI[PrecipitationMM],ROWS($J$2:J1917)))</f>
        <v>0</v>
      </c>
      <c r="K1917" cm="1">
        <f t="array" ref="K1917">IF($A1917="","",INDEX(OpenMeteoAPI[WeatherCode],ROWS($K$2:K1917)))</f>
        <v>0</v>
      </c>
      <c r="L1917" s="3" cm="1">
        <f t="array" ref="L1917">IF($A1917="","",INDEX(OpenMeteoAPI[WindSpeedKMH],ROWS($L$2:L1917)))</f>
        <v>10.7</v>
      </c>
    </row>
    <row r="1918" spans="1:12">
      <c r="A1918" t="str" cm="1">
        <f t="array" ref="A1918">IFERROR(INDEX(OpenMeteoAPI[City],ROWS($A$2:A1918))&amp;", "&amp;INDEX(OpenMeteoAPI[CountryCode],ROWS($A$2:A1918)),"")</f>
        <v>Rome, IT</v>
      </c>
      <c r="B1918" t="str" cm="1">
        <f t="array" ref="B1918">IF($A1918="","",INDEX(OpenMeteoAPI[LocationID],ROWS($B$2:B1918)))</f>
        <v>IT-ROM</v>
      </c>
      <c r="C1918" s="5" cm="1">
        <f t="array" ref="C1918">IF($A1918="","",INDEX(OpenMeteoAPI[ForecastDateTime],ROWS($C$2:C1918)))</f>
        <v>46219.833333333336</v>
      </c>
      <c r="D1918" t="str">
        <f t="shared" si="29"/>
        <v>8PM</v>
      </c>
      <c r="E1918" t="str" cm="1">
        <f t="array" ref="E1918">IF($K1918="","",_xlfn.IFS($K1918=0,_xlfn.UNICHAR(9728),$K1918&lt;=3,_xlfn.UNICHAR(9729),OR($K1918=45,$K1918=48),"~",AND($K1918&gt;=51,$K1918&lt;=67),_xlfn.UNICHAR(9748),AND($K1918&gt;=71,$K1918&lt;=77),_xlfn.UNICHAR(10052),AND($K1918&gt;=80,$K1918&lt;=82),_xlfn.UNICHAR(9748),AND($K1918&gt;=95,$K1918&lt;=99),_xlfn.UNICHAR(9889),TRUE,_xlfn.UNICHAR(9729)))</f>
        <v>☀</v>
      </c>
      <c r="F1918" t="str" cm="1">
        <f t="array" ref="F1918">IF($K1918="","",_xlfn.IFS($K1918=0,"Clear",$K1918&lt;=3,"Partly Cloudy",OR($K1918=45,$K1918=48),"Fog",AND($K1918&gt;=51,$K1918&lt;=67),"Drizzle",AND($K1918&gt;=71,$K1918&lt;=77),"Snow",AND($K1918&gt;=80,$K1918&lt;=82),"Rain Showers",AND($K1918&gt;=95,$K1918&lt;=99),"Thunderstorm",TRUE,"Cloudy"))</f>
        <v>Clear</v>
      </c>
      <c r="G1918" s="3" cm="1">
        <f t="array" ref="G1918">IF($A1918="","",INDEX(OpenMeteoAPI[TemperatureC],ROWS($G$2:G1918)))</f>
        <v>30.7</v>
      </c>
      <c r="H1918" s="4" cm="1">
        <f t="array" ref="H1918">IF($A1918="","",INDEX(OpenMeteoAPI[RelativeHumidityPct],ROWS($H$2:H1918))/100)</f>
        <v>0.56999999999999995</v>
      </c>
      <c r="I1918" s="4" cm="1">
        <f t="array" ref="I1918">IF($A1918="","",INDEX(OpenMeteoAPI[PrecipitationProbabilityPct],ROWS($I$2:I1918))/100)</f>
        <v>0.1</v>
      </c>
      <c r="J1918" s="3" cm="1">
        <f t="array" ref="J1918">IF($A1918="","",INDEX(OpenMeteoAPI[PrecipitationMM],ROWS($J$2:J1918)))</f>
        <v>0</v>
      </c>
      <c r="K1918" cm="1">
        <f t="array" ref="K1918">IF($A1918="","",INDEX(OpenMeteoAPI[WeatherCode],ROWS($K$2:K1918)))</f>
        <v>0</v>
      </c>
      <c r="L1918" s="3" cm="1">
        <f t="array" ref="L1918">IF($A1918="","",INDEX(OpenMeteoAPI[WindSpeedKMH],ROWS($L$2:L1918)))</f>
        <v>9.8000000000000007</v>
      </c>
    </row>
    <row r="1919" spans="1:12">
      <c r="A1919" t="str" cm="1">
        <f t="array" ref="A1919">IFERROR(INDEX(OpenMeteoAPI[City],ROWS($A$2:A1919))&amp;", "&amp;INDEX(OpenMeteoAPI[CountryCode],ROWS($A$2:A1919)),"")</f>
        <v>Rome, IT</v>
      </c>
      <c r="B1919" t="str" cm="1">
        <f t="array" ref="B1919">IF($A1919="","",INDEX(OpenMeteoAPI[LocationID],ROWS($B$2:B1919)))</f>
        <v>IT-ROM</v>
      </c>
      <c r="C1919" s="5" cm="1">
        <f t="array" ref="C1919">IF($A1919="","",INDEX(OpenMeteoAPI[ForecastDateTime],ROWS($C$2:C1919)))</f>
        <v>46219.875</v>
      </c>
      <c r="D1919" t="str">
        <f t="shared" si="29"/>
        <v>9PM</v>
      </c>
      <c r="E1919" t="str" cm="1">
        <f t="array" ref="E1919">IF($K1919="","",_xlfn.IFS($K1919=0,_xlfn.UNICHAR(9728),$K1919&lt;=3,_xlfn.UNICHAR(9729),OR($K1919=45,$K1919=48),"~",AND($K1919&gt;=51,$K1919&lt;=67),_xlfn.UNICHAR(9748),AND($K1919&gt;=71,$K1919&lt;=77),_xlfn.UNICHAR(10052),AND($K1919&gt;=80,$K1919&lt;=82),_xlfn.UNICHAR(9748),AND($K1919&gt;=95,$K1919&lt;=99),_xlfn.UNICHAR(9889),TRUE,_xlfn.UNICHAR(9729)))</f>
        <v>☀</v>
      </c>
      <c r="F1919" t="str" cm="1">
        <f t="array" ref="F1919">IF($K1919="","",_xlfn.IFS($K1919=0,"Clear",$K1919&lt;=3,"Partly Cloudy",OR($K1919=45,$K1919=48),"Fog",AND($K1919&gt;=51,$K1919&lt;=67),"Drizzle",AND($K1919&gt;=71,$K1919&lt;=77),"Snow",AND($K1919&gt;=80,$K1919&lt;=82),"Rain Showers",AND($K1919&gt;=95,$K1919&lt;=99),"Thunderstorm",TRUE,"Cloudy"))</f>
        <v>Clear</v>
      </c>
      <c r="G1919" s="3" cm="1">
        <f t="array" ref="G1919">IF($A1919="","",INDEX(OpenMeteoAPI[TemperatureC],ROWS($G$2:G1919)))</f>
        <v>29.8</v>
      </c>
      <c r="H1919" s="4" cm="1">
        <f t="array" ref="H1919">IF($A1919="","",INDEX(OpenMeteoAPI[RelativeHumidityPct],ROWS($H$2:H1919))/100)</f>
        <v>0.62</v>
      </c>
      <c r="I1919" s="4" cm="1">
        <f t="array" ref="I1919">IF($A1919="","",INDEX(OpenMeteoAPI[PrecipitationProbabilityPct],ROWS($I$2:I1919))/100)</f>
        <v>0.09</v>
      </c>
      <c r="J1919" s="3" cm="1">
        <f t="array" ref="J1919">IF($A1919="","",INDEX(OpenMeteoAPI[PrecipitationMM],ROWS($J$2:J1919)))</f>
        <v>0</v>
      </c>
      <c r="K1919" cm="1">
        <f t="array" ref="K1919">IF($A1919="","",INDEX(OpenMeteoAPI[WeatherCode],ROWS($K$2:K1919)))</f>
        <v>0</v>
      </c>
      <c r="L1919" s="3" cm="1">
        <f t="array" ref="L1919">IF($A1919="","",INDEX(OpenMeteoAPI[WindSpeedKMH],ROWS($L$2:L1919)))</f>
        <v>8.9</v>
      </c>
    </row>
    <row r="1920" spans="1:12">
      <c r="A1920" t="str" cm="1">
        <f t="array" ref="A1920">IFERROR(INDEX(OpenMeteoAPI[City],ROWS($A$2:A1920))&amp;", "&amp;INDEX(OpenMeteoAPI[CountryCode],ROWS($A$2:A1920)),"")</f>
        <v>Rome, IT</v>
      </c>
      <c r="B1920" t="str" cm="1">
        <f t="array" ref="B1920">IF($A1920="","",INDEX(OpenMeteoAPI[LocationID],ROWS($B$2:B1920)))</f>
        <v>IT-ROM</v>
      </c>
      <c r="C1920" s="5" cm="1">
        <f t="array" ref="C1920">IF($A1920="","",INDEX(OpenMeteoAPI[ForecastDateTime],ROWS($C$2:C1920)))</f>
        <v>46219.916666666664</v>
      </c>
      <c r="D1920" t="str">
        <f t="shared" si="29"/>
        <v>10PM</v>
      </c>
      <c r="E1920" t="str" cm="1">
        <f t="array" ref="E1920">IF($K1920="","",_xlfn.IFS($K1920=0,_xlfn.UNICHAR(9728),$K1920&lt;=3,_xlfn.UNICHAR(9729),OR($K1920=45,$K1920=48),"~",AND($K1920&gt;=51,$K1920&lt;=67),_xlfn.UNICHAR(9748),AND($K1920&gt;=71,$K1920&lt;=77),_xlfn.UNICHAR(10052),AND($K1920&gt;=80,$K1920&lt;=82),_xlfn.UNICHAR(9748),AND($K1920&gt;=95,$K1920&lt;=99),_xlfn.UNICHAR(9889),TRUE,_xlfn.UNICHAR(9729)))</f>
        <v>☀</v>
      </c>
      <c r="F1920" t="str" cm="1">
        <f t="array" ref="F1920">IF($K1920="","",_xlfn.IFS($K1920=0,"Clear",$K1920&lt;=3,"Partly Cloudy",OR($K1920=45,$K1920=48),"Fog",AND($K1920&gt;=51,$K1920&lt;=67),"Drizzle",AND($K1920&gt;=71,$K1920&lt;=77),"Snow",AND($K1920&gt;=80,$K1920&lt;=82),"Rain Showers",AND($K1920&gt;=95,$K1920&lt;=99),"Thunderstorm",TRUE,"Cloudy"))</f>
        <v>Clear</v>
      </c>
      <c r="G1920" s="3" cm="1">
        <f t="array" ref="G1920">IF($A1920="","",INDEX(OpenMeteoAPI[TemperatureC],ROWS($G$2:G1920)))</f>
        <v>28.9</v>
      </c>
      <c r="H1920" s="4" cm="1">
        <f t="array" ref="H1920">IF($A1920="","",INDEX(OpenMeteoAPI[RelativeHumidityPct],ROWS($H$2:H1920))/100)</f>
        <v>0.68</v>
      </c>
      <c r="I1920" s="4" cm="1">
        <f t="array" ref="I1920">IF($A1920="","",INDEX(OpenMeteoAPI[PrecipitationProbabilityPct],ROWS($I$2:I1920))/100)</f>
        <v>0.08</v>
      </c>
      <c r="J1920" s="3" cm="1">
        <f t="array" ref="J1920">IF($A1920="","",INDEX(OpenMeteoAPI[PrecipitationMM],ROWS($J$2:J1920)))</f>
        <v>0</v>
      </c>
      <c r="K1920" cm="1">
        <f t="array" ref="K1920">IF($A1920="","",INDEX(OpenMeteoAPI[WeatherCode],ROWS($K$2:K1920)))</f>
        <v>0</v>
      </c>
      <c r="L1920" s="3" cm="1">
        <f t="array" ref="L1920">IF($A1920="","",INDEX(OpenMeteoAPI[WindSpeedKMH],ROWS($L$2:L1920)))</f>
        <v>7.9</v>
      </c>
    </row>
    <row r="1921" spans="1:12">
      <c r="A1921" t="str" cm="1">
        <f t="array" ref="A1921">IFERROR(INDEX(OpenMeteoAPI[City],ROWS($A$2:A1921))&amp;", "&amp;INDEX(OpenMeteoAPI[CountryCode],ROWS($A$2:A1921)),"")</f>
        <v>Rome, IT</v>
      </c>
      <c r="B1921" t="str" cm="1">
        <f t="array" ref="B1921">IF($A1921="","",INDEX(OpenMeteoAPI[LocationID],ROWS($B$2:B1921)))</f>
        <v>IT-ROM</v>
      </c>
      <c r="C1921" s="5" cm="1">
        <f t="array" ref="C1921">IF($A1921="","",INDEX(OpenMeteoAPI[ForecastDateTime],ROWS($C$2:C1921)))</f>
        <v>46219.958333333336</v>
      </c>
      <c r="D1921" t="str">
        <f t="shared" si="29"/>
        <v>11PM</v>
      </c>
      <c r="E1921" t="str" cm="1">
        <f t="array" ref="E1921">IF($K1921="","",_xlfn.IFS($K1921=0,_xlfn.UNICHAR(9728),$K1921&lt;=3,_xlfn.UNICHAR(9729),OR($K1921=45,$K1921=48),"~",AND($K1921&gt;=51,$K1921&lt;=67),_xlfn.UNICHAR(9748),AND($K1921&gt;=71,$K1921&lt;=77),_xlfn.UNICHAR(10052),AND($K1921&gt;=80,$K1921&lt;=82),_xlfn.UNICHAR(9748),AND($K1921&gt;=95,$K1921&lt;=99),_xlfn.UNICHAR(9889),TRUE,_xlfn.UNICHAR(9729)))</f>
        <v>☀</v>
      </c>
      <c r="F1921" t="str" cm="1">
        <f t="array" ref="F1921">IF($K1921="","",_xlfn.IFS($K1921=0,"Clear",$K1921&lt;=3,"Partly Cloudy",OR($K1921=45,$K1921=48),"Fog",AND($K1921&gt;=51,$K1921&lt;=67),"Drizzle",AND($K1921&gt;=71,$K1921&lt;=77),"Snow",AND($K1921&gt;=80,$K1921&lt;=82),"Rain Showers",AND($K1921&gt;=95,$K1921&lt;=99),"Thunderstorm",TRUE,"Cloudy"))</f>
        <v>Clear</v>
      </c>
      <c r="G1921" s="3" cm="1">
        <f t="array" ref="G1921">IF($A1921="","",INDEX(OpenMeteoAPI[TemperatureC],ROWS($G$2:G1921)))</f>
        <v>28</v>
      </c>
      <c r="H1921" s="4" cm="1">
        <f t="array" ref="H1921">IF($A1921="","",INDEX(OpenMeteoAPI[RelativeHumidityPct],ROWS($H$2:H1921))/100)</f>
        <v>0.75</v>
      </c>
      <c r="I1921" s="4" cm="1">
        <f t="array" ref="I1921">IF($A1921="","",INDEX(OpenMeteoAPI[PrecipitationProbabilityPct],ROWS($I$2:I1921))/100)</f>
        <v>0.06</v>
      </c>
      <c r="J1921" s="3" cm="1">
        <f t="array" ref="J1921">IF($A1921="","",INDEX(OpenMeteoAPI[PrecipitationMM],ROWS($J$2:J1921)))</f>
        <v>0</v>
      </c>
      <c r="K1921" cm="1">
        <f t="array" ref="K1921">IF($A1921="","",INDEX(OpenMeteoAPI[WeatherCode],ROWS($K$2:K1921)))</f>
        <v>0</v>
      </c>
      <c r="L1921" s="3" cm="1">
        <f t="array" ref="L1921">IF($A1921="","",INDEX(OpenMeteoAPI[WindSpeedKMH],ROWS($L$2:L1921)))</f>
        <v>6.9</v>
      </c>
    </row>
    <row r="1922" spans="1:12">
      <c r="A1922" t="str" cm="1">
        <f t="array" ref="A1922">IFERROR(INDEX(OpenMeteoAPI[City],ROWS($A$2:A1922))&amp;", "&amp;INDEX(OpenMeteoAPI[CountryCode],ROWS($A$2:A1922)),"")</f>
        <v>Madrid, ES</v>
      </c>
      <c r="B1922" t="str" cm="1">
        <f t="array" ref="B1922">IF($A1922="","",INDEX(OpenMeteoAPI[LocationID],ROWS($B$2:B1922)))</f>
        <v>ES-MAD</v>
      </c>
      <c r="C1922" s="5" cm="1">
        <f t="array" ref="C1922">IF($A1922="","",INDEX(OpenMeteoAPI[ForecastDateTime],ROWS($C$2:C1922)))</f>
        <v>46210</v>
      </c>
      <c r="D1922" t="str">
        <f t="shared" si="29"/>
        <v>12AM</v>
      </c>
      <c r="E1922" t="str" cm="1">
        <f t="array" ref="E1922">IF($K1922="","",_xlfn.IFS($K1922=0,_xlfn.UNICHAR(9728),$K1922&lt;=3,_xlfn.UNICHAR(9729),OR($K1922=45,$K1922=48),"~",AND($K1922&gt;=51,$K1922&lt;=67),_xlfn.UNICHAR(9748),AND($K1922&gt;=71,$K1922&lt;=77),_xlfn.UNICHAR(10052),AND($K1922&gt;=80,$K1922&lt;=82),_xlfn.UNICHAR(9748),AND($K1922&gt;=95,$K1922&lt;=99),_xlfn.UNICHAR(9889),TRUE,_xlfn.UNICHAR(9729)))</f>
        <v>☁</v>
      </c>
      <c r="F1922" t="str" cm="1">
        <f t="array" ref="F1922">IF($K1922="","",_xlfn.IFS($K1922=0,"Clear",$K1922&lt;=3,"Partly Cloudy",OR($K1922=45,$K1922=48),"Fog",AND($K1922&gt;=51,$K1922&lt;=67),"Drizzle",AND($K1922&gt;=71,$K1922&lt;=77),"Snow",AND($K1922&gt;=80,$K1922&lt;=82),"Rain Showers",AND($K1922&gt;=95,$K1922&lt;=99),"Thunderstorm",TRUE,"Cloudy"))</f>
        <v>Partly Cloudy</v>
      </c>
      <c r="G1922" s="3" cm="1">
        <f t="array" ref="G1922">IF($A1922="","",INDEX(OpenMeteoAPI[TemperatureC],ROWS($G$2:G1922)))</f>
        <v>31.3</v>
      </c>
      <c r="H1922" s="4" cm="1">
        <f t="array" ref="H1922">IF($A1922="","",INDEX(OpenMeteoAPI[RelativeHumidityPct],ROWS($H$2:H1922))/100)</f>
        <v>0.26</v>
      </c>
      <c r="I1922" s="4" cm="1">
        <f t="array" ref="I1922">IF($A1922="","",INDEX(OpenMeteoAPI[PrecipitationProbabilityPct],ROWS($I$2:I1922))/100)</f>
        <v>0</v>
      </c>
      <c r="J1922" s="3" cm="1">
        <f t="array" ref="J1922">IF($A1922="","",INDEX(OpenMeteoAPI[PrecipitationMM],ROWS($J$2:J1922)))</f>
        <v>0</v>
      </c>
      <c r="K1922" cm="1">
        <f t="array" ref="K1922">IF($A1922="","",INDEX(OpenMeteoAPI[WeatherCode],ROWS($K$2:K1922)))</f>
        <v>2</v>
      </c>
      <c r="L1922" s="3" cm="1">
        <f t="array" ref="L1922">IF($A1922="","",INDEX(OpenMeteoAPI[WindSpeedKMH],ROWS($L$2:L1922)))</f>
        <v>2.6</v>
      </c>
    </row>
    <row r="1923" spans="1:12">
      <c r="A1923" t="str" cm="1">
        <f t="array" ref="A1923">IFERROR(INDEX(OpenMeteoAPI[City],ROWS($A$2:A1923))&amp;", "&amp;INDEX(OpenMeteoAPI[CountryCode],ROWS($A$2:A1923)),"")</f>
        <v>Madrid, ES</v>
      </c>
      <c r="B1923" t="str" cm="1">
        <f t="array" ref="B1923">IF($A1923="","",INDEX(OpenMeteoAPI[LocationID],ROWS($B$2:B1923)))</f>
        <v>ES-MAD</v>
      </c>
      <c r="C1923" s="5" cm="1">
        <f t="array" ref="C1923">IF($A1923="","",INDEX(OpenMeteoAPI[ForecastDateTime],ROWS($C$2:C1923)))</f>
        <v>46210.041666666664</v>
      </c>
      <c r="D1923" t="str">
        <f t="shared" ref="D1923:D1986" si="30">IF($A1923="","",TEXT($C1923,"hAM/PM"))</f>
        <v>1AM</v>
      </c>
      <c r="E1923" t="str" cm="1">
        <f t="array" ref="E1923">IF($K1923="","",_xlfn.IFS($K1923=0,_xlfn.UNICHAR(9728),$K1923&lt;=3,_xlfn.UNICHAR(9729),OR($K1923=45,$K1923=48),"~",AND($K1923&gt;=51,$K1923&lt;=67),_xlfn.UNICHAR(9748),AND($K1923&gt;=71,$K1923&lt;=77),_xlfn.UNICHAR(10052),AND($K1923&gt;=80,$K1923&lt;=82),_xlfn.UNICHAR(9748),AND($K1923&gt;=95,$K1923&lt;=99),_xlfn.UNICHAR(9889),TRUE,_xlfn.UNICHAR(9729)))</f>
        <v>☁</v>
      </c>
      <c r="F1923" t="str" cm="1">
        <f t="array" ref="F1923">IF($K1923="","",_xlfn.IFS($K1923=0,"Clear",$K1923&lt;=3,"Partly Cloudy",OR($K1923=45,$K1923=48),"Fog",AND($K1923&gt;=51,$K1923&lt;=67),"Drizzle",AND($K1923&gt;=71,$K1923&lt;=77),"Snow",AND($K1923&gt;=80,$K1923&lt;=82),"Rain Showers",AND($K1923&gt;=95,$K1923&lt;=99),"Thunderstorm",TRUE,"Cloudy"))</f>
        <v>Partly Cloudy</v>
      </c>
      <c r="G1923" s="3" cm="1">
        <f t="array" ref="G1923">IF($A1923="","",INDEX(OpenMeteoAPI[TemperatureC],ROWS($G$2:G1923)))</f>
        <v>29.6</v>
      </c>
      <c r="H1923" s="4" cm="1">
        <f t="array" ref="H1923">IF($A1923="","",INDEX(OpenMeteoAPI[RelativeHumidityPct],ROWS($H$2:H1923))/100)</f>
        <v>0.28999999999999998</v>
      </c>
      <c r="I1923" s="4" cm="1">
        <f t="array" ref="I1923">IF($A1923="","",INDEX(OpenMeteoAPI[PrecipitationProbabilityPct],ROWS($I$2:I1923))/100)</f>
        <v>0</v>
      </c>
      <c r="J1923" s="3" cm="1">
        <f t="array" ref="J1923">IF($A1923="","",INDEX(OpenMeteoAPI[PrecipitationMM],ROWS($J$2:J1923)))</f>
        <v>0</v>
      </c>
      <c r="K1923" cm="1">
        <f t="array" ref="K1923">IF($A1923="","",INDEX(OpenMeteoAPI[WeatherCode],ROWS($K$2:K1923)))</f>
        <v>3</v>
      </c>
      <c r="L1923" s="3" cm="1">
        <f t="array" ref="L1923">IF($A1923="","",INDEX(OpenMeteoAPI[WindSpeedKMH],ROWS($L$2:L1923)))</f>
        <v>3.7</v>
      </c>
    </row>
    <row r="1924" spans="1:12">
      <c r="A1924" t="str" cm="1">
        <f t="array" ref="A1924">IFERROR(INDEX(OpenMeteoAPI[City],ROWS($A$2:A1924))&amp;", "&amp;INDEX(OpenMeteoAPI[CountryCode],ROWS($A$2:A1924)),"")</f>
        <v>Madrid, ES</v>
      </c>
      <c r="B1924" t="str" cm="1">
        <f t="array" ref="B1924">IF($A1924="","",INDEX(OpenMeteoAPI[LocationID],ROWS($B$2:B1924)))</f>
        <v>ES-MAD</v>
      </c>
      <c r="C1924" s="5" cm="1">
        <f t="array" ref="C1924">IF($A1924="","",INDEX(OpenMeteoAPI[ForecastDateTime],ROWS($C$2:C1924)))</f>
        <v>46210.083333333336</v>
      </c>
      <c r="D1924" t="str">
        <f t="shared" si="30"/>
        <v>2AM</v>
      </c>
      <c r="E1924" t="str" cm="1">
        <f t="array" ref="E1924">IF($K1924="","",_xlfn.IFS($K1924=0,_xlfn.UNICHAR(9728),$K1924&lt;=3,_xlfn.UNICHAR(9729),OR($K1924=45,$K1924=48),"~",AND($K1924&gt;=51,$K1924&lt;=67),_xlfn.UNICHAR(9748),AND($K1924&gt;=71,$K1924&lt;=77),_xlfn.UNICHAR(10052),AND($K1924&gt;=80,$K1924&lt;=82),_xlfn.UNICHAR(9748),AND($K1924&gt;=95,$K1924&lt;=99),_xlfn.UNICHAR(9889),TRUE,_xlfn.UNICHAR(9729)))</f>
        <v>☁</v>
      </c>
      <c r="F1924" t="str" cm="1">
        <f t="array" ref="F1924">IF($K1924="","",_xlfn.IFS($K1924=0,"Clear",$K1924&lt;=3,"Partly Cloudy",OR($K1924=45,$K1924=48),"Fog",AND($K1924&gt;=51,$K1924&lt;=67),"Drizzle",AND($K1924&gt;=71,$K1924&lt;=77),"Snow",AND($K1924&gt;=80,$K1924&lt;=82),"Rain Showers",AND($K1924&gt;=95,$K1924&lt;=99),"Thunderstorm",TRUE,"Cloudy"))</f>
        <v>Partly Cloudy</v>
      </c>
      <c r="G1924" s="3" cm="1">
        <f t="array" ref="G1924">IF($A1924="","",INDEX(OpenMeteoAPI[TemperatureC],ROWS($G$2:G1924)))</f>
        <v>28.2</v>
      </c>
      <c r="H1924" s="4" cm="1">
        <f t="array" ref="H1924">IF($A1924="","",INDEX(OpenMeteoAPI[RelativeHumidityPct],ROWS($H$2:H1924))/100)</f>
        <v>0.34</v>
      </c>
      <c r="I1924" s="4" cm="1">
        <f t="array" ref="I1924">IF($A1924="","",INDEX(OpenMeteoAPI[PrecipitationProbabilityPct],ROWS($I$2:I1924))/100)</f>
        <v>0</v>
      </c>
      <c r="J1924" s="3" cm="1">
        <f t="array" ref="J1924">IF($A1924="","",INDEX(OpenMeteoAPI[PrecipitationMM],ROWS($J$2:J1924)))</f>
        <v>0</v>
      </c>
      <c r="K1924" cm="1">
        <f t="array" ref="K1924">IF($A1924="","",INDEX(OpenMeteoAPI[WeatherCode],ROWS($K$2:K1924)))</f>
        <v>3</v>
      </c>
      <c r="L1924" s="3" cm="1">
        <f t="array" ref="L1924">IF($A1924="","",INDEX(OpenMeteoAPI[WindSpeedKMH],ROWS($L$2:L1924)))</f>
        <v>3.9</v>
      </c>
    </row>
    <row r="1925" spans="1:12">
      <c r="A1925" t="str" cm="1">
        <f t="array" ref="A1925">IFERROR(INDEX(OpenMeteoAPI[City],ROWS($A$2:A1925))&amp;", "&amp;INDEX(OpenMeteoAPI[CountryCode],ROWS($A$2:A1925)),"")</f>
        <v>Madrid, ES</v>
      </c>
      <c r="B1925" t="str" cm="1">
        <f t="array" ref="B1925">IF($A1925="","",INDEX(OpenMeteoAPI[LocationID],ROWS($B$2:B1925)))</f>
        <v>ES-MAD</v>
      </c>
      <c r="C1925" s="5" cm="1">
        <f t="array" ref="C1925">IF($A1925="","",INDEX(OpenMeteoAPI[ForecastDateTime],ROWS($C$2:C1925)))</f>
        <v>46210.125</v>
      </c>
      <c r="D1925" t="str">
        <f t="shared" si="30"/>
        <v>3AM</v>
      </c>
      <c r="E1925" t="str" cm="1">
        <f t="array" ref="E1925">IF($K1925="","",_xlfn.IFS($K1925=0,_xlfn.UNICHAR(9728),$K1925&lt;=3,_xlfn.UNICHAR(9729),OR($K1925=45,$K1925=48),"~",AND($K1925&gt;=51,$K1925&lt;=67),_xlfn.UNICHAR(9748),AND($K1925&gt;=71,$K1925&lt;=77),_xlfn.UNICHAR(10052),AND($K1925&gt;=80,$K1925&lt;=82),_xlfn.UNICHAR(9748),AND($K1925&gt;=95,$K1925&lt;=99),_xlfn.UNICHAR(9889),TRUE,_xlfn.UNICHAR(9729)))</f>
        <v>☁</v>
      </c>
      <c r="F1925" t="str" cm="1">
        <f t="array" ref="F1925">IF($K1925="","",_xlfn.IFS($K1925=0,"Clear",$K1925&lt;=3,"Partly Cloudy",OR($K1925=45,$K1925=48),"Fog",AND($K1925&gt;=51,$K1925&lt;=67),"Drizzle",AND($K1925&gt;=71,$K1925&lt;=77),"Snow",AND($K1925&gt;=80,$K1925&lt;=82),"Rain Showers",AND($K1925&gt;=95,$K1925&lt;=99),"Thunderstorm",TRUE,"Cloudy"))</f>
        <v>Partly Cloudy</v>
      </c>
      <c r="G1925" s="3" cm="1">
        <f t="array" ref="G1925">IF($A1925="","",INDEX(OpenMeteoAPI[TemperatureC],ROWS($G$2:G1925)))</f>
        <v>26.8</v>
      </c>
      <c r="H1925" s="4" cm="1">
        <f t="array" ref="H1925">IF($A1925="","",INDEX(OpenMeteoAPI[RelativeHumidityPct],ROWS($H$2:H1925))/100)</f>
        <v>0.37</v>
      </c>
      <c r="I1925" s="4" cm="1">
        <f t="array" ref="I1925">IF($A1925="","",INDEX(OpenMeteoAPI[PrecipitationProbabilityPct],ROWS($I$2:I1925))/100)</f>
        <v>0</v>
      </c>
      <c r="J1925" s="3" cm="1">
        <f t="array" ref="J1925">IF($A1925="","",INDEX(OpenMeteoAPI[PrecipitationMM],ROWS($J$2:J1925)))</f>
        <v>0</v>
      </c>
      <c r="K1925" cm="1">
        <f t="array" ref="K1925">IF($A1925="","",INDEX(OpenMeteoAPI[WeatherCode],ROWS($K$2:K1925)))</f>
        <v>3</v>
      </c>
      <c r="L1925" s="3" cm="1">
        <f t="array" ref="L1925">IF($A1925="","",INDEX(OpenMeteoAPI[WindSpeedKMH],ROWS($L$2:L1925)))</f>
        <v>3.9</v>
      </c>
    </row>
    <row r="1926" spans="1:12">
      <c r="A1926" t="str" cm="1">
        <f t="array" ref="A1926">IFERROR(INDEX(OpenMeteoAPI[City],ROWS($A$2:A1926))&amp;", "&amp;INDEX(OpenMeteoAPI[CountryCode],ROWS($A$2:A1926)),"")</f>
        <v>Madrid, ES</v>
      </c>
      <c r="B1926" t="str" cm="1">
        <f t="array" ref="B1926">IF($A1926="","",INDEX(OpenMeteoAPI[LocationID],ROWS($B$2:B1926)))</f>
        <v>ES-MAD</v>
      </c>
      <c r="C1926" s="5" cm="1">
        <f t="array" ref="C1926">IF($A1926="","",INDEX(OpenMeteoAPI[ForecastDateTime],ROWS($C$2:C1926)))</f>
        <v>46210.166666666664</v>
      </c>
      <c r="D1926" t="str">
        <f t="shared" si="30"/>
        <v>4AM</v>
      </c>
      <c r="E1926" t="str" cm="1">
        <f t="array" ref="E1926">IF($K1926="","",_xlfn.IFS($K1926=0,_xlfn.UNICHAR(9728),$K1926&lt;=3,_xlfn.UNICHAR(9729),OR($K1926=45,$K1926=48),"~",AND($K1926&gt;=51,$K1926&lt;=67),_xlfn.UNICHAR(9748),AND($K1926&gt;=71,$K1926&lt;=77),_xlfn.UNICHAR(10052),AND($K1926&gt;=80,$K1926&lt;=82),_xlfn.UNICHAR(9748),AND($K1926&gt;=95,$K1926&lt;=99),_xlfn.UNICHAR(9889),TRUE,_xlfn.UNICHAR(9729)))</f>
        <v>☁</v>
      </c>
      <c r="F1926" t="str" cm="1">
        <f t="array" ref="F1926">IF($K1926="","",_xlfn.IFS($K1926=0,"Clear",$K1926&lt;=3,"Partly Cloudy",OR($K1926=45,$K1926=48),"Fog",AND($K1926&gt;=51,$K1926&lt;=67),"Drizzle",AND($K1926&gt;=71,$K1926&lt;=77),"Snow",AND($K1926&gt;=80,$K1926&lt;=82),"Rain Showers",AND($K1926&gt;=95,$K1926&lt;=99),"Thunderstorm",TRUE,"Cloudy"))</f>
        <v>Partly Cloudy</v>
      </c>
      <c r="G1926" s="3" cm="1">
        <f t="array" ref="G1926">IF($A1926="","",INDEX(OpenMeteoAPI[TemperatureC],ROWS($G$2:G1926)))</f>
        <v>25.7</v>
      </c>
      <c r="H1926" s="4" cm="1">
        <f t="array" ref="H1926">IF($A1926="","",INDEX(OpenMeteoAPI[RelativeHumidityPct],ROWS($H$2:H1926))/100)</f>
        <v>0.38</v>
      </c>
      <c r="I1926" s="4" cm="1">
        <f t="array" ref="I1926">IF($A1926="","",INDEX(OpenMeteoAPI[PrecipitationProbabilityPct],ROWS($I$2:I1926))/100)</f>
        <v>0</v>
      </c>
      <c r="J1926" s="3" cm="1">
        <f t="array" ref="J1926">IF($A1926="","",INDEX(OpenMeteoAPI[PrecipitationMM],ROWS($J$2:J1926)))</f>
        <v>0</v>
      </c>
      <c r="K1926" cm="1">
        <f t="array" ref="K1926">IF($A1926="","",INDEX(OpenMeteoAPI[WeatherCode],ROWS($K$2:K1926)))</f>
        <v>2</v>
      </c>
      <c r="L1926" s="3" cm="1">
        <f t="array" ref="L1926">IF($A1926="","",INDEX(OpenMeteoAPI[WindSpeedKMH],ROWS($L$2:L1926)))</f>
        <v>3.6</v>
      </c>
    </row>
    <row r="1927" spans="1:12">
      <c r="A1927" t="str" cm="1">
        <f t="array" ref="A1927">IFERROR(INDEX(OpenMeteoAPI[City],ROWS($A$2:A1927))&amp;", "&amp;INDEX(OpenMeteoAPI[CountryCode],ROWS($A$2:A1927)),"")</f>
        <v>Madrid, ES</v>
      </c>
      <c r="B1927" t="str" cm="1">
        <f t="array" ref="B1927">IF($A1927="","",INDEX(OpenMeteoAPI[LocationID],ROWS($B$2:B1927)))</f>
        <v>ES-MAD</v>
      </c>
      <c r="C1927" s="5" cm="1">
        <f t="array" ref="C1927">IF($A1927="","",INDEX(OpenMeteoAPI[ForecastDateTime],ROWS($C$2:C1927)))</f>
        <v>46210.208333333336</v>
      </c>
      <c r="D1927" t="str">
        <f t="shared" si="30"/>
        <v>5AM</v>
      </c>
      <c r="E1927" t="str" cm="1">
        <f t="array" ref="E1927">IF($K1927="","",_xlfn.IFS($K1927=0,_xlfn.UNICHAR(9728),$K1927&lt;=3,_xlfn.UNICHAR(9729),OR($K1927=45,$K1927=48),"~",AND($K1927&gt;=51,$K1927&lt;=67),_xlfn.UNICHAR(9748),AND($K1927&gt;=71,$K1927&lt;=77),_xlfn.UNICHAR(10052),AND($K1927&gt;=80,$K1927&lt;=82),_xlfn.UNICHAR(9748),AND($K1927&gt;=95,$K1927&lt;=99),_xlfn.UNICHAR(9889),TRUE,_xlfn.UNICHAR(9729)))</f>
        <v>☁</v>
      </c>
      <c r="F1927" t="str" cm="1">
        <f t="array" ref="F1927">IF($K1927="","",_xlfn.IFS($K1927=0,"Clear",$K1927&lt;=3,"Partly Cloudy",OR($K1927=45,$K1927=48),"Fog",AND($K1927&gt;=51,$K1927&lt;=67),"Drizzle",AND($K1927&gt;=71,$K1927&lt;=77),"Snow",AND($K1927&gt;=80,$K1927&lt;=82),"Rain Showers",AND($K1927&gt;=95,$K1927&lt;=99),"Thunderstorm",TRUE,"Cloudy"))</f>
        <v>Partly Cloudy</v>
      </c>
      <c r="G1927" s="3" cm="1">
        <f t="array" ref="G1927">IF($A1927="","",INDEX(OpenMeteoAPI[TemperatureC],ROWS($G$2:G1927)))</f>
        <v>24.8</v>
      </c>
      <c r="H1927" s="4" cm="1">
        <f t="array" ref="H1927">IF($A1927="","",INDEX(OpenMeteoAPI[RelativeHumidityPct],ROWS($H$2:H1927))/100)</f>
        <v>0.38</v>
      </c>
      <c r="I1927" s="4" cm="1">
        <f t="array" ref="I1927">IF($A1927="","",INDEX(OpenMeteoAPI[PrecipitationProbabilityPct],ROWS($I$2:I1927))/100)</f>
        <v>0</v>
      </c>
      <c r="J1927" s="3" cm="1">
        <f t="array" ref="J1927">IF($A1927="","",INDEX(OpenMeteoAPI[PrecipitationMM],ROWS($J$2:J1927)))</f>
        <v>0</v>
      </c>
      <c r="K1927" cm="1">
        <f t="array" ref="K1927">IF($A1927="","",INDEX(OpenMeteoAPI[WeatherCode],ROWS($K$2:K1927)))</f>
        <v>2</v>
      </c>
      <c r="L1927" s="3" cm="1">
        <f t="array" ref="L1927">IF($A1927="","",INDEX(OpenMeteoAPI[WindSpeedKMH],ROWS($L$2:L1927)))</f>
        <v>3.8</v>
      </c>
    </row>
    <row r="1928" spans="1:12">
      <c r="A1928" t="str" cm="1">
        <f t="array" ref="A1928">IFERROR(INDEX(OpenMeteoAPI[City],ROWS($A$2:A1928))&amp;", "&amp;INDEX(OpenMeteoAPI[CountryCode],ROWS($A$2:A1928)),"")</f>
        <v>Madrid, ES</v>
      </c>
      <c r="B1928" t="str" cm="1">
        <f t="array" ref="B1928">IF($A1928="","",INDEX(OpenMeteoAPI[LocationID],ROWS($B$2:B1928)))</f>
        <v>ES-MAD</v>
      </c>
      <c r="C1928" s="5" cm="1">
        <f t="array" ref="C1928">IF($A1928="","",INDEX(OpenMeteoAPI[ForecastDateTime],ROWS($C$2:C1928)))</f>
        <v>46210.25</v>
      </c>
      <c r="D1928" t="str">
        <f t="shared" si="30"/>
        <v>6AM</v>
      </c>
      <c r="E1928" t="str" cm="1">
        <f t="array" ref="E1928">IF($K1928="","",_xlfn.IFS($K1928=0,_xlfn.UNICHAR(9728),$K1928&lt;=3,_xlfn.UNICHAR(9729),OR($K1928=45,$K1928=48),"~",AND($K1928&gt;=51,$K1928&lt;=67),_xlfn.UNICHAR(9748),AND($K1928&gt;=71,$K1928&lt;=77),_xlfn.UNICHAR(10052),AND($K1928&gt;=80,$K1928&lt;=82),_xlfn.UNICHAR(9748),AND($K1928&gt;=95,$K1928&lt;=99),_xlfn.UNICHAR(9889),TRUE,_xlfn.UNICHAR(9729)))</f>
        <v>☁</v>
      </c>
      <c r="F1928" t="str" cm="1">
        <f t="array" ref="F1928">IF($K1928="","",_xlfn.IFS($K1928=0,"Clear",$K1928&lt;=3,"Partly Cloudy",OR($K1928=45,$K1928=48),"Fog",AND($K1928&gt;=51,$K1928&lt;=67),"Drizzle",AND($K1928&gt;=71,$K1928&lt;=77),"Snow",AND($K1928&gt;=80,$K1928&lt;=82),"Rain Showers",AND($K1928&gt;=95,$K1928&lt;=99),"Thunderstorm",TRUE,"Cloudy"))</f>
        <v>Partly Cloudy</v>
      </c>
      <c r="G1928" s="3" cm="1">
        <f t="array" ref="G1928">IF($A1928="","",INDEX(OpenMeteoAPI[TemperatureC],ROWS($G$2:G1928)))</f>
        <v>24.9</v>
      </c>
      <c r="H1928" s="4" cm="1">
        <f t="array" ref="H1928">IF($A1928="","",INDEX(OpenMeteoAPI[RelativeHumidityPct],ROWS($H$2:H1928))/100)</f>
        <v>0.42</v>
      </c>
      <c r="I1928" s="4" cm="1">
        <f t="array" ref="I1928">IF($A1928="","",INDEX(OpenMeteoAPI[PrecipitationProbabilityPct],ROWS($I$2:I1928))/100)</f>
        <v>0</v>
      </c>
      <c r="J1928" s="3" cm="1">
        <f t="array" ref="J1928">IF($A1928="","",INDEX(OpenMeteoAPI[PrecipitationMM],ROWS($J$2:J1928)))</f>
        <v>0</v>
      </c>
      <c r="K1928" cm="1">
        <f t="array" ref="K1928">IF($A1928="","",INDEX(OpenMeteoAPI[WeatherCode],ROWS($K$2:K1928)))</f>
        <v>2</v>
      </c>
      <c r="L1928" s="3" cm="1">
        <f t="array" ref="L1928">IF($A1928="","",INDEX(OpenMeteoAPI[WindSpeedKMH],ROWS($L$2:L1928)))</f>
        <v>2.2999999999999998</v>
      </c>
    </row>
    <row r="1929" spans="1:12">
      <c r="A1929" t="str" cm="1">
        <f t="array" ref="A1929">IFERROR(INDEX(OpenMeteoAPI[City],ROWS($A$2:A1929))&amp;", "&amp;INDEX(OpenMeteoAPI[CountryCode],ROWS($A$2:A1929)),"")</f>
        <v>Madrid, ES</v>
      </c>
      <c r="B1929" t="str" cm="1">
        <f t="array" ref="B1929">IF($A1929="","",INDEX(OpenMeteoAPI[LocationID],ROWS($B$2:B1929)))</f>
        <v>ES-MAD</v>
      </c>
      <c r="C1929" s="5" cm="1">
        <f t="array" ref="C1929">IF($A1929="","",INDEX(OpenMeteoAPI[ForecastDateTime],ROWS($C$2:C1929)))</f>
        <v>46210.291666666664</v>
      </c>
      <c r="D1929" t="str">
        <f t="shared" si="30"/>
        <v>7AM</v>
      </c>
      <c r="E1929" t="str" cm="1">
        <f t="array" ref="E1929">IF($K1929="","",_xlfn.IFS($K1929=0,_xlfn.UNICHAR(9728),$K1929&lt;=3,_xlfn.UNICHAR(9729),OR($K1929=45,$K1929=48),"~",AND($K1929&gt;=51,$K1929&lt;=67),_xlfn.UNICHAR(9748),AND($K1929&gt;=71,$K1929&lt;=77),_xlfn.UNICHAR(10052),AND($K1929&gt;=80,$K1929&lt;=82),_xlfn.UNICHAR(9748),AND($K1929&gt;=95,$K1929&lt;=99),_xlfn.UNICHAR(9889),TRUE,_xlfn.UNICHAR(9729)))</f>
        <v>☁</v>
      </c>
      <c r="F1929" t="str" cm="1">
        <f t="array" ref="F1929">IF($K1929="","",_xlfn.IFS($K1929=0,"Clear",$K1929&lt;=3,"Partly Cloudy",OR($K1929=45,$K1929=48),"Fog",AND($K1929&gt;=51,$K1929&lt;=67),"Drizzle",AND($K1929&gt;=71,$K1929&lt;=77),"Snow",AND($K1929&gt;=80,$K1929&lt;=82),"Rain Showers",AND($K1929&gt;=95,$K1929&lt;=99),"Thunderstorm",TRUE,"Cloudy"))</f>
        <v>Partly Cloudy</v>
      </c>
      <c r="G1929" s="3" cm="1">
        <f t="array" ref="G1929">IF($A1929="","",INDEX(OpenMeteoAPI[TemperatureC],ROWS($G$2:G1929)))</f>
        <v>24.3</v>
      </c>
      <c r="H1929" s="4" cm="1">
        <f t="array" ref="H1929">IF($A1929="","",INDEX(OpenMeteoAPI[RelativeHumidityPct],ROWS($H$2:H1929))/100)</f>
        <v>0.41</v>
      </c>
      <c r="I1929" s="4" cm="1">
        <f t="array" ref="I1929">IF($A1929="","",INDEX(OpenMeteoAPI[PrecipitationProbabilityPct],ROWS($I$2:I1929))/100)</f>
        <v>0</v>
      </c>
      <c r="J1929" s="3" cm="1">
        <f t="array" ref="J1929">IF($A1929="","",INDEX(OpenMeteoAPI[PrecipitationMM],ROWS($J$2:J1929)))</f>
        <v>0</v>
      </c>
      <c r="K1929" cm="1">
        <f t="array" ref="K1929">IF($A1929="","",INDEX(OpenMeteoAPI[WeatherCode],ROWS($K$2:K1929)))</f>
        <v>1</v>
      </c>
      <c r="L1929" s="3" cm="1">
        <f t="array" ref="L1929">IF($A1929="","",INDEX(OpenMeteoAPI[WindSpeedKMH],ROWS($L$2:L1929)))</f>
        <v>4.5</v>
      </c>
    </row>
    <row r="1930" spans="1:12">
      <c r="A1930" t="str" cm="1">
        <f t="array" ref="A1930">IFERROR(INDEX(OpenMeteoAPI[City],ROWS($A$2:A1930))&amp;", "&amp;INDEX(OpenMeteoAPI[CountryCode],ROWS($A$2:A1930)),"")</f>
        <v>Madrid, ES</v>
      </c>
      <c r="B1930" t="str" cm="1">
        <f t="array" ref="B1930">IF($A1930="","",INDEX(OpenMeteoAPI[LocationID],ROWS($B$2:B1930)))</f>
        <v>ES-MAD</v>
      </c>
      <c r="C1930" s="5" cm="1">
        <f t="array" ref="C1930">IF($A1930="","",INDEX(OpenMeteoAPI[ForecastDateTime],ROWS($C$2:C1930)))</f>
        <v>46210.333333333336</v>
      </c>
      <c r="D1930" t="str">
        <f t="shared" si="30"/>
        <v>8AM</v>
      </c>
      <c r="E1930" t="str" cm="1">
        <f t="array" ref="E1930">IF($K1930="","",_xlfn.IFS($K1930=0,_xlfn.UNICHAR(9728),$K1930&lt;=3,_xlfn.UNICHAR(9729),OR($K1930=45,$K1930=48),"~",AND($K1930&gt;=51,$K1930&lt;=67),_xlfn.UNICHAR(9748),AND($K1930&gt;=71,$K1930&lt;=77),_xlfn.UNICHAR(10052),AND($K1930&gt;=80,$K1930&lt;=82),_xlfn.UNICHAR(9748),AND($K1930&gt;=95,$K1930&lt;=99),_xlfn.UNICHAR(9889),TRUE,_xlfn.UNICHAR(9729)))</f>
        <v>☁</v>
      </c>
      <c r="F1930" t="str" cm="1">
        <f t="array" ref="F1930">IF($K1930="","",_xlfn.IFS($K1930=0,"Clear",$K1930&lt;=3,"Partly Cloudy",OR($K1930=45,$K1930=48),"Fog",AND($K1930&gt;=51,$K1930&lt;=67),"Drizzle",AND($K1930&gt;=71,$K1930&lt;=77),"Snow",AND($K1930&gt;=80,$K1930&lt;=82),"Rain Showers",AND($K1930&gt;=95,$K1930&lt;=99),"Thunderstorm",TRUE,"Cloudy"))</f>
        <v>Partly Cloudy</v>
      </c>
      <c r="G1930" s="3" cm="1">
        <f t="array" ref="G1930">IF($A1930="","",INDEX(OpenMeteoAPI[TemperatureC],ROWS($G$2:G1930)))</f>
        <v>24.2</v>
      </c>
      <c r="H1930" s="4" cm="1">
        <f t="array" ref="H1930">IF($A1930="","",INDEX(OpenMeteoAPI[RelativeHumidityPct],ROWS($H$2:H1930))/100)</f>
        <v>0.43</v>
      </c>
      <c r="I1930" s="4" cm="1">
        <f t="array" ref="I1930">IF($A1930="","",INDEX(OpenMeteoAPI[PrecipitationProbabilityPct],ROWS($I$2:I1930))/100)</f>
        <v>0</v>
      </c>
      <c r="J1930" s="3" cm="1">
        <f t="array" ref="J1930">IF($A1930="","",INDEX(OpenMeteoAPI[PrecipitationMM],ROWS($J$2:J1930)))</f>
        <v>0</v>
      </c>
      <c r="K1930" cm="1">
        <f t="array" ref="K1930">IF($A1930="","",INDEX(OpenMeteoAPI[WeatherCode],ROWS($K$2:K1930)))</f>
        <v>1</v>
      </c>
      <c r="L1930" s="3" cm="1">
        <f t="array" ref="L1930">IF($A1930="","",INDEX(OpenMeteoAPI[WindSpeedKMH],ROWS($L$2:L1930)))</f>
        <v>3.8</v>
      </c>
    </row>
    <row r="1931" spans="1:12">
      <c r="A1931" t="str" cm="1">
        <f t="array" ref="A1931">IFERROR(INDEX(OpenMeteoAPI[City],ROWS($A$2:A1931))&amp;", "&amp;INDEX(OpenMeteoAPI[CountryCode],ROWS($A$2:A1931)),"")</f>
        <v>Madrid, ES</v>
      </c>
      <c r="B1931" t="str" cm="1">
        <f t="array" ref="B1931">IF($A1931="","",INDEX(OpenMeteoAPI[LocationID],ROWS($B$2:B1931)))</f>
        <v>ES-MAD</v>
      </c>
      <c r="C1931" s="5" cm="1">
        <f t="array" ref="C1931">IF($A1931="","",INDEX(OpenMeteoAPI[ForecastDateTime],ROWS($C$2:C1931)))</f>
        <v>46210.375</v>
      </c>
      <c r="D1931" t="str">
        <f t="shared" si="30"/>
        <v>9AM</v>
      </c>
      <c r="E1931" t="str" cm="1">
        <f t="array" ref="E1931">IF($K1931="","",_xlfn.IFS($K1931=0,_xlfn.UNICHAR(9728),$K1931&lt;=3,_xlfn.UNICHAR(9729),OR($K1931=45,$K1931=48),"~",AND($K1931&gt;=51,$K1931&lt;=67),_xlfn.UNICHAR(9748),AND($K1931&gt;=71,$K1931&lt;=77),_xlfn.UNICHAR(10052),AND($K1931&gt;=80,$K1931&lt;=82),_xlfn.UNICHAR(9748),AND($K1931&gt;=95,$K1931&lt;=99),_xlfn.UNICHAR(9889),TRUE,_xlfn.UNICHAR(9729)))</f>
        <v>☁</v>
      </c>
      <c r="F1931" t="str" cm="1">
        <f t="array" ref="F1931">IF($K1931="","",_xlfn.IFS($K1931=0,"Clear",$K1931&lt;=3,"Partly Cloudy",OR($K1931=45,$K1931=48),"Fog",AND($K1931&gt;=51,$K1931&lt;=67),"Drizzle",AND($K1931&gt;=71,$K1931&lt;=77),"Snow",AND($K1931&gt;=80,$K1931&lt;=82),"Rain Showers",AND($K1931&gt;=95,$K1931&lt;=99),"Thunderstorm",TRUE,"Cloudy"))</f>
        <v>Partly Cloudy</v>
      </c>
      <c r="G1931" s="3" cm="1">
        <f t="array" ref="G1931">IF($A1931="","",INDEX(OpenMeteoAPI[TemperatureC],ROWS($G$2:G1931)))</f>
        <v>26.5</v>
      </c>
      <c r="H1931" s="4" cm="1">
        <f t="array" ref="H1931">IF($A1931="","",INDEX(OpenMeteoAPI[RelativeHumidityPct],ROWS($H$2:H1931))/100)</f>
        <v>0.34</v>
      </c>
      <c r="I1931" s="4" cm="1">
        <f t="array" ref="I1931">IF($A1931="","",INDEX(OpenMeteoAPI[PrecipitationProbabilityPct],ROWS($I$2:I1931))/100)</f>
        <v>0</v>
      </c>
      <c r="J1931" s="3" cm="1">
        <f t="array" ref="J1931">IF($A1931="","",INDEX(OpenMeteoAPI[PrecipitationMM],ROWS($J$2:J1931)))</f>
        <v>0</v>
      </c>
      <c r="K1931" cm="1">
        <f t="array" ref="K1931">IF($A1931="","",INDEX(OpenMeteoAPI[WeatherCode],ROWS($K$2:K1931)))</f>
        <v>2</v>
      </c>
      <c r="L1931" s="3" cm="1">
        <f t="array" ref="L1931">IF($A1931="","",INDEX(OpenMeteoAPI[WindSpeedKMH],ROWS($L$2:L1931)))</f>
        <v>4.4000000000000004</v>
      </c>
    </row>
    <row r="1932" spans="1:12">
      <c r="A1932" t="str" cm="1">
        <f t="array" ref="A1932">IFERROR(INDEX(OpenMeteoAPI[City],ROWS($A$2:A1932))&amp;", "&amp;INDEX(OpenMeteoAPI[CountryCode],ROWS($A$2:A1932)),"")</f>
        <v>Madrid, ES</v>
      </c>
      <c r="B1932" t="str" cm="1">
        <f t="array" ref="B1932">IF($A1932="","",INDEX(OpenMeteoAPI[LocationID],ROWS($B$2:B1932)))</f>
        <v>ES-MAD</v>
      </c>
      <c r="C1932" s="5" cm="1">
        <f t="array" ref="C1932">IF($A1932="","",INDEX(OpenMeteoAPI[ForecastDateTime],ROWS($C$2:C1932)))</f>
        <v>46210.416666666664</v>
      </c>
      <c r="D1932" t="str">
        <f t="shared" si="30"/>
        <v>10AM</v>
      </c>
      <c r="E1932" t="str" cm="1">
        <f t="array" ref="E1932">IF($K1932="","",_xlfn.IFS($K1932=0,_xlfn.UNICHAR(9728),$K1932&lt;=3,_xlfn.UNICHAR(9729),OR($K1932=45,$K1932=48),"~",AND($K1932&gt;=51,$K1932&lt;=67),_xlfn.UNICHAR(9748),AND($K1932&gt;=71,$K1932&lt;=77),_xlfn.UNICHAR(10052),AND($K1932&gt;=80,$K1932&lt;=82),_xlfn.UNICHAR(9748),AND($K1932&gt;=95,$K1932&lt;=99),_xlfn.UNICHAR(9889),TRUE,_xlfn.UNICHAR(9729)))</f>
        <v>☁</v>
      </c>
      <c r="F1932" t="str" cm="1">
        <f t="array" ref="F1932">IF($K1932="","",_xlfn.IFS($K1932=0,"Clear",$K1932&lt;=3,"Partly Cloudy",OR($K1932=45,$K1932=48),"Fog",AND($K1932&gt;=51,$K1932&lt;=67),"Drizzle",AND($K1932&gt;=71,$K1932&lt;=77),"Snow",AND($K1932&gt;=80,$K1932&lt;=82),"Rain Showers",AND($K1932&gt;=95,$K1932&lt;=99),"Thunderstorm",TRUE,"Cloudy"))</f>
        <v>Partly Cloudy</v>
      </c>
      <c r="G1932" s="3" cm="1">
        <f t="array" ref="G1932">IF($A1932="","",INDEX(OpenMeteoAPI[TemperatureC],ROWS($G$2:G1932)))</f>
        <v>28.3</v>
      </c>
      <c r="H1932" s="4" cm="1">
        <f t="array" ref="H1932">IF($A1932="","",INDEX(OpenMeteoAPI[RelativeHumidityPct],ROWS($H$2:H1932))/100)</f>
        <v>0.28000000000000003</v>
      </c>
      <c r="I1932" s="4" cm="1">
        <f t="array" ref="I1932">IF($A1932="","",INDEX(OpenMeteoAPI[PrecipitationProbabilityPct],ROWS($I$2:I1932))/100)</f>
        <v>0</v>
      </c>
      <c r="J1932" s="3" cm="1">
        <f t="array" ref="J1932">IF($A1932="","",INDEX(OpenMeteoAPI[PrecipitationMM],ROWS($J$2:J1932)))</f>
        <v>0</v>
      </c>
      <c r="K1932" cm="1">
        <f t="array" ref="K1932">IF($A1932="","",INDEX(OpenMeteoAPI[WeatherCode],ROWS($K$2:K1932)))</f>
        <v>2</v>
      </c>
      <c r="L1932" s="3" cm="1">
        <f t="array" ref="L1932">IF($A1932="","",INDEX(OpenMeteoAPI[WindSpeedKMH],ROWS($L$2:L1932)))</f>
        <v>5.4</v>
      </c>
    </row>
    <row r="1933" spans="1:12">
      <c r="A1933" t="str" cm="1">
        <f t="array" ref="A1933">IFERROR(INDEX(OpenMeteoAPI[City],ROWS($A$2:A1933))&amp;", "&amp;INDEX(OpenMeteoAPI[CountryCode],ROWS($A$2:A1933)),"")</f>
        <v>Madrid, ES</v>
      </c>
      <c r="B1933" t="str" cm="1">
        <f t="array" ref="B1933">IF($A1933="","",INDEX(OpenMeteoAPI[LocationID],ROWS($B$2:B1933)))</f>
        <v>ES-MAD</v>
      </c>
      <c r="C1933" s="5" cm="1">
        <f t="array" ref="C1933">IF($A1933="","",INDEX(OpenMeteoAPI[ForecastDateTime],ROWS($C$2:C1933)))</f>
        <v>46210.458333333336</v>
      </c>
      <c r="D1933" t="str">
        <f t="shared" si="30"/>
        <v>11AM</v>
      </c>
      <c r="E1933" t="str" cm="1">
        <f t="array" ref="E1933">IF($K1933="","",_xlfn.IFS($K1933=0,_xlfn.UNICHAR(9728),$K1933&lt;=3,_xlfn.UNICHAR(9729),OR($K1933=45,$K1933=48),"~",AND($K1933&gt;=51,$K1933&lt;=67),_xlfn.UNICHAR(9748),AND($K1933&gt;=71,$K1933&lt;=77),_xlfn.UNICHAR(10052),AND($K1933&gt;=80,$K1933&lt;=82),_xlfn.UNICHAR(9748),AND($K1933&gt;=95,$K1933&lt;=99),_xlfn.UNICHAR(9889),TRUE,_xlfn.UNICHAR(9729)))</f>
        <v>☁</v>
      </c>
      <c r="F1933" t="str" cm="1">
        <f t="array" ref="F1933">IF($K1933="","",_xlfn.IFS($K1933=0,"Clear",$K1933&lt;=3,"Partly Cloudy",OR($K1933=45,$K1933=48),"Fog",AND($K1933&gt;=51,$K1933&lt;=67),"Drizzle",AND($K1933&gt;=71,$K1933&lt;=77),"Snow",AND($K1933&gt;=80,$K1933&lt;=82),"Rain Showers",AND($K1933&gt;=95,$K1933&lt;=99),"Thunderstorm",TRUE,"Cloudy"))</f>
        <v>Partly Cloudy</v>
      </c>
      <c r="G1933" s="3" cm="1">
        <f t="array" ref="G1933">IF($A1933="","",INDEX(OpenMeteoAPI[TemperatureC],ROWS($G$2:G1933)))</f>
        <v>30.5</v>
      </c>
      <c r="H1933" s="4" cm="1">
        <f t="array" ref="H1933">IF($A1933="","",INDEX(OpenMeteoAPI[RelativeHumidityPct],ROWS($H$2:H1933))/100)</f>
        <v>0.26</v>
      </c>
      <c r="I1933" s="4" cm="1">
        <f t="array" ref="I1933">IF($A1933="","",INDEX(OpenMeteoAPI[PrecipitationProbabilityPct],ROWS($I$2:I1933))/100)</f>
        <v>0</v>
      </c>
      <c r="J1933" s="3" cm="1">
        <f t="array" ref="J1933">IF($A1933="","",INDEX(OpenMeteoAPI[PrecipitationMM],ROWS($J$2:J1933)))</f>
        <v>0</v>
      </c>
      <c r="K1933" cm="1">
        <f t="array" ref="K1933">IF($A1933="","",INDEX(OpenMeteoAPI[WeatherCode],ROWS($K$2:K1933)))</f>
        <v>2</v>
      </c>
      <c r="L1933" s="3" cm="1">
        <f t="array" ref="L1933">IF($A1933="","",INDEX(OpenMeteoAPI[WindSpeedKMH],ROWS($L$2:L1933)))</f>
        <v>4.8</v>
      </c>
    </row>
    <row r="1934" spans="1:12">
      <c r="A1934" t="str" cm="1">
        <f t="array" ref="A1934">IFERROR(INDEX(OpenMeteoAPI[City],ROWS($A$2:A1934))&amp;", "&amp;INDEX(OpenMeteoAPI[CountryCode],ROWS($A$2:A1934)),"")</f>
        <v>Madrid, ES</v>
      </c>
      <c r="B1934" t="str" cm="1">
        <f t="array" ref="B1934">IF($A1934="","",INDEX(OpenMeteoAPI[LocationID],ROWS($B$2:B1934)))</f>
        <v>ES-MAD</v>
      </c>
      <c r="C1934" s="5" cm="1">
        <f t="array" ref="C1934">IF($A1934="","",INDEX(OpenMeteoAPI[ForecastDateTime],ROWS($C$2:C1934)))</f>
        <v>46210.5</v>
      </c>
      <c r="D1934" t="str">
        <f t="shared" si="30"/>
        <v>12PM</v>
      </c>
      <c r="E1934" t="str" cm="1">
        <f t="array" ref="E1934">IF($K1934="","",_xlfn.IFS($K1934=0,_xlfn.UNICHAR(9728),$K1934&lt;=3,_xlfn.UNICHAR(9729),OR($K1934=45,$K1934=48),"~",AND($K1934&gt;=51,$K1934&lt;=67),_xlfn.UNICHAR(9748),AND($K1934&gt;=71,$K1934&lt;=77),_xlfn.UNICHAR(10052),AND($K1934&gt;=80,$K1934&lt;=82),_xlfn.UNICHAR(9748),AND($K1934&gt;=95,$K1934&lt;=99),_xlfn.UNICHAR(9889),TRUE,_xlfn.UNICHAR(9729)))</f>
        <v>☁</v>
      </c>
      <c r="F1934" t="str" cm="1">
        <f t="array" ref="F1934">IF($K1934="","",_xlfn.IFS($K1934=0,"Clear",$K1934&lt;=3,"Partly Cloudy",OR($K1934=45,$K1934=48),"Fog",AND($K1934&gt;=51,$K1934&lt;=67),"Drizzle",AND($K1934&gt;=71,$K1934&lt;=77),"Snow",AND($K1934&gt;=80,$K1934&lt;=82),"Rain Showers",AND($K1934&gt;=95,$K1934&lt;=99),"Thunderstorm",TRUE,"Cloudy"))</f>
        <v>Partly Cloudy</v>
      </c>
      <c r="G1934" s="3" cm="1">
        <f t="array" ref="G1934">IF($A1934="","",INDEX(OpenMeteoAPI[TemperatureC],ROWS($G$2:G1934)))</f>
        <v>32.700000000000003</v>
      </c>
      <c r="H1934" s="4" cm="1">
        <f t="array" ref="H1934">IF($A1934="","",INDEX(OpenMeteoAPI[RelativeHumidityPct],ROWS($H$2:H1934))/100)</f>
        <v>0.23</v>
      </c>
      <c r="I1934" s="4" cm="1">
        <f t="array" ref="I1934">IF($A1934="","",INDEX(OpenMeteoAPI[PrecipitationProbabilityPct],ROWS($I$2:I1934))/100)</f>
        <v>0</v>
      </c>
      <c r="J1934" s="3" cm="1">
        <f t="array" ref="J1934">IF($A1934="","",INDEX(OpenMeteoAPI[PrecipitationMM],ROWS($J$2:J1934)))</f>
        <v>0</v>
      </c>
      <c r="K1934" cm="1">
        <f t="array" ref="K1934">IF($A1934="","",INDEX(OpenMeteoAPI[WeatherCode],ROWS($K$2:K1934)))</f>
        <v>1</v>
      </c>
      <c r="L1934" s="3" cm="1">
        <f t="array" ref="L1934">IF($A1934="","",INDEX(OpenMeteoAPI[WindSpeedKMH],ROWS($L$2:L1934)))</f>
        <v>4.9000000000000004</v>
      </c>
    </row>
    <row r="1935" spans="1:12">
      <c r="A1935" t="str" cm="1">
        <f t="array" ref="A1935">IFERROR(INDEX(OpenMeteoAPI[City],ROWS($A$2:A1935))&amp;", "&amp;INDEX(OpenMeteoAPI[CountryCode],ROWS($A$2:A1935)),"")</f>
        <v>Madrid, ES</v>
      </c>
      <c r="B1935" t="str" cm="1">
        <f t="array" ref="B1935">IF($A1935="","",INDEX(OpenMeteoAPI[LocationID],ROWS($B$2:B1935)))</f>
        <v>ES-MAD</v>
      </c>
      <c r="C1935" s="5" cm="1">
        <f t="array" ref="C1935">IF($A1935="","",INDEX(OpenMeteoAPI[ForecastDateTime],ROWS($C$2:C1935)))</f>
        <v>46210.541666666664</v>
      </c>
      <c r="D1935" t="str">
        <f t="shared" si="30"/>
        <v>1PM</v>
      </c>
      <c r="E1935" t="str" cm="1">
        <f t="array" ref="E1935">IF($K1935="","",_xlfn.IFS($K1935=0,_xlfn.UNICHAR(9728),$K1935&lt;=3,_xlfn.UNICHAR(9729),OR($K1935=45,$K1935=48),"~",AND($K1935&gt;=51,$K1935&lt;=67),_xlfn.UNICHAR(9748),AND($K1935&gt;=71,$K1935&lt;=77),_xlfn.UNICHAR(10052),AND($K1935&gt;=80,$K1935&lt;=82),_xlfn.UNICHAR(9748),AND($K1935&gt;=95,$K1935&lt;=99),_xlfn.UNICHAR(9889),TRUE,_xlfn.UNICHAR(9729)))</f>
        <v>☁</v>
      </c>
      <c r="F1935" t="str" cm="1">
        <f t="array" ref="F1935">IF($K1935="","",_xlfn.IFS($K1935=0,"Clear",$K1935&lt;=3,"Partly Cloudy",OR($K1935=45,$K1935=48),"Fog",AND($K1935&gt;=51,$K1935&lt;=67),"Drizzle",AND($K1935&gt;=71,$K1935&lt;=77),"Snow",AND($K1935&gt;=80,$K1935&lt;=82),"Rain Showers",AND($K1935&gt;=95,$K1935&lt;=99),"Thunderstorm",TRUE,"Cloudy"))</f>
        <v>Partly Cloudy</v>
      </c>
      <c r="G1935" s="3" cm="1">
        <f t="array" ref="G1935">IF($A1935="","",INDEX(OpenMeteoAPI[TemperatureC],ROWS($G$2:G1935)))</f>
        <v>34.9</v>
      </c>
      <c r="H1935" s="4" cm="1">
        <f t="array" ref="H1935">IF($A1935="","",INDEX(OpenMeteoAPI[RelativeHumidityPct],ROWS($H$2:H1935))/100)</f>
        <v>0.2</v>
      </c>
      <c r="I1935" s="4" cm="1">
        <f t="array" ref="I1935">IF($A1935="","",INDEX(OpenMeteoAPI[PrecipitationProbabilityPct],ROWS($I$2:I1935))/100)</f>
        <v>0</v>
      </c>
      <c r="J1935" s="3" cm="1">
        <f t="array" ref="J1935">IF($A1935="","",INDEX(OpenMeteoAPI[PrecipitationMM],ROWS($J$2:J1935)))</f>
        <v>0</v>
      </c>
      <c r="K1935" cm="1">
        <f t="array" ref="K1935">IF($A1935="","",INDEX(OpenMeteoAPI[WeatherCode],ROWS($K$2:K1935)))</f>
        <v>1</v>
      </c>
      <c r="L1935" s="3" cm="1">
        <f t="array" ref="L1935">IF($A1935="","",INDEX(OpenMeteoAPI[WindSpeedKMH],ROWS($L$2:L1935)))</f>
        <v>5</v>
      </c>
    </row>
    <row r="1936" spans="1:12">
      <c r="A1936" t="str" cm="1">
        <f t="array" ref="A1936">IFERROR(INDEX(OpenMeteoAPI[City],ROWS($A$2:A1936))&amp;", "&amp;INDEX(OpenMeteoAPI[CountryCode],ROWS($A$2:A1936)),"")</f>
        <v>Madrid, ES</v>
      </c>
      <c r="B1936" t="str" cm="1">
        <f t="array" ref="B1936">IF($A1936="","",INDEX(OpenMeteoAPI[LocationID],ROWS($B$2:B1936)))</f>
        <v>ES-MAD</v>
      </c>
      <c r="C1936" s="5" cm="1">
        <f t="array" ref="C1936">IF($A1936="","",INDEX(OpenMeteoAPI[ForecastDateTime],ROWS($C$2:C1936)))</f>
        <v>46210.583333333336</v>
      </c>
      <c r="D1936" t="str">
        <f t="shared" si="30"/>
        <v>2PM</v>
      </c>
      <c r="E1936" t="str" cm="1">
        <f t="array" ref="E1936">IF($K1936="","",_xlfn.IFS($K1936=0,_xlfn.UNICHAR(9728),$K1936&lt;=3,_xlfn.UNICHAR(9729),OR($K1936=45,$K1936=48),"~",AND($K1936&gt;=51,$K1936&lt;=67),_xlfn.UNICHAR(9748),AND($K1936&gt;=71,$K1936&lt;=77),_xlfn.UNICHAR(10052),AND($K1936&gt;=80,$K1936&lt;=82),_xlfn.UNICHAR(9748),AND($K1936&gt;=95,$K1936&lt;=99),_xlfn.UNICHAR(9889),TRUE,_xlfn.UNICHAR(9729)))</f>
        <v>☀</v>
      </c>
      <c r="F1936" t="str" cm="1">
        <f t="array" ref="F1936">IF($K1936="","",_xlfn.IFS($K1936=0,"Clear",$K1936&lt;=3,"Partly Cloudy",OR($K1936=45,$K1936=48),"Fog",AND($K1936&gt;=51,$K1936&lt;=67),"Drizzle",AND($K1936&gt;=71,$K1936&lt;=77),"Snow",AND($K1936&gt;=80,$K1936&lt;=82),"Rain Showers",AND($K1936&gt;=95,$K1936&lt;=99),"Thunderstorm",TRUE,"Cloudy"))</f>
        <v>Clear</v>
      </c>
      <c r="G1936" s="3" cm="1">
        <f t="array" ref="G1936">IF($A1936="","",INDEX(OpenMeteoAPI[TemperatureC],ROWS($G$2:G1936)))</f>
        <v>36.9</v>
      </c>
      <c r="H1936" s="4" cm="1">
        <f t="array" ref="H1936">IF($A1936="","",INDEX(OpenMeteoAPI[RelativeHumidityPct],ROWS($H$2:H1936))/100)</f>
        <v>0.18</v>
      </c>
      <c r="I1936" s="4" cm="1">
        <f t="array" ref="I1936">IF($A1936="","",INDEX(OpenMeteoAPI[PrecipitationProbabilityPct],ROWS($I$2:I1936))/100)</f>
        <v>0</v>
      </c>
      <c r="J1936" s="3" cm="1">
        <f t="array" ref="J1936">IF($A1936="","",INDEX(OpenMeteoAPI[PrecipitationMM],ROWS($J$2:J1936)))</f>
        <v>0</v>
      </c>
      <c r="K1936" cm="1">
        <f t="array" ref="K1936">IF($A1936="","",INDEX(OpenMeteoAPI[WeatherCode],ROWS($K$2:K1936)))</f>
        <v>0</v>
      </c>
      <c r="L1936" s="3" cm="1">
        <f t="array" ref="L1936">IF($A1936="","",INDEX(OpenMeteoAPI[WindSpeedKMH],ROWS($L$2:L1936)))</f>
        <v>7.6</v>
      </c>
    </row>
    <row r="1937" spans="1:12">
      <c r="A1937" t="str" cm="1">
        <f t="array" ref="A1937">IFERROR(INDEX(OpenMeteoAPI[City],ROWS($A$2:A1937))&amp;", "&amp;INDEX(OpenMeteoAPI[CountryCode],ROWS($A$2:A1937)),"")</f>
        <v>Madrid, ES</v>
      </c>
      <c r="B1937" t="str" cm="1">
        <f t="array" ref="B1937">IF($A1937="","",INDEX(OpenMeteoAPI[LocationID],ROWS($B$2:B1937)))</f>
        <v>ES-MAD</v>
      </c>
      <c r="C1937" s="5" cm="1">
        <f t="array" ref="C1937">IF($A1937="","",INDEX(OpenMeteoAPI[ForecastDateTime],ROWS($C$2:C1937)))</f>
        <v>46210.625</v>
      </c>
      <c r="D1937" t="str">
        <f t="shared" si="30"/>
        <v>3PM</v>
      </c>
      <c r="E1937" t="str" cm="1">
        <f t="array" ref="E1937">IF($K1937="","",_xlfn.IFS($K1937=0,_xlfn.UNICHAR(9728),$K1937&lt;=3,_xlfn.UNICHAR(9729),OR($K1937=45,$K1937=48),"~",AND($K1937&gt;=51,$K1937&lt;=67),_xlfn.UNICHAR(9748),AND($K1937&gt;=71,$K1937&lt;=77),_xlfn.UNICHAR(10052),AND($K1937&gt;=80,$K1937&lt;=82),_xlfn.UNICHAR(9748),AND($K1937&gt;=95,$K1937&lt;=99),_xlfn.UNICHAR(9889),TRUE,_xlfn.UNICHAR(9729)))</f>
        <v>☀</v>
      </c>
      <c r="F1937" t="str" cm="1">
        <f t="array" ref="F1937">IF($K1937="","",_xlfn.IFS($K1937=0,"Clear",$K1937&lt;=3,"Partly Cloudy",OR($K1937=45,$K1937=48),"Fog",AND($K1937&gt;=51,$K1937&lt;=67),"Drizzle",AND($K1937&gt;=71,$K1937&lt;=77),"Snow",AND($K1937&gt;=80,$K1937&lt;=82),"Rain Showers",AND($K1937&gt;=95,$K1937&lt;=99),"Thunderstorm",TRUE,"Cloudy"))</f>
        <v>Clear</v>
      </c>
      <c r="G1937" s="3" cm="1">
        <f t="array" ref="G1937">IF($A1937="","",INDEX(OpenMeteoAPI[TemperatureC],ROWS($G$2:G1937)))</f>
        <v>38.1</v>
      </c>
      <c r="H1937" s="4" cm="1">
        <f t="array" ref="H1937">IF($A1937="","",INDEX(OpenMeteoAPI[RelativeHumidityPct],ROWS($H$2:H1937))/100)</f>
        <v>0.15</v>
      </c>
      <c r="I1937" s="4" cm="1">
        <f t="array" ref="I1937">IF($A1937="","",INDEX(OpenMeteoAPI[PrecipitationProbabilityPct],ROWS($I$2:I1937))/100)</f>
        <v>0.03</v>
      </c>
      <c r="J1937" s="3" cm="1">
        <f t="array" ref="J1937">IF($A1937="","",INDEX(OpenMeteoAPI[PrecipitationMM],ROWS($J$2:J1937)))</f>
        <v>0</v>
      </c>
      <c r="K1937" cm="1">
        <f t="array" ref="K1937">IF($A1937="","",INDEX(OpenMeteoAPI[WeatherCode],ROWS($K$2:K1937)))</f>
        <v>0</v>
      </c>
      <c r="L1937" s="3" cm="1">
        <f t="array" ref="L1937">IF($A1937="","",INDEX(OpenMeteoAPI[WindSpeedKMH],ROWS($L$2:L1937)))</f>
        <v>9</v>
      </c>
    </row>
    <row r="1938" spans="1:12">
      <c r="A1938" t="str" cm="1">
        <f t="array" ref="A1938">IFERROR(INDEX(OpenMeteoAPI[City],ROWS($A$2:A1938))&amp;", "&amp;INDEX(OpenMeteoAPI[CountryCode],ROWS($A$2:A1938)),"")</f>
        <v>Madrid, ES</v>
      </c>
      <c r="B1938" t="str" cm="1">
        <f t="array" ref="B1938">IF($A1938="","",INDEX(OpenMeteoAPI[LocationID],ROWS($B$2:B1938)))</f>
        <v>ES-MAD</v>
      </c>
      <c r="C1938" s="5" cm="1">
        <f t="array" ref="C1938">IF($A1938="","",INDEX(OpenMeteoAPI[ForecastDateTime],ROWS($C$2:C1938)))</f>
        <v>46210.666666666664</v>
      </c>
      <c r="D1938" t="str">
        <f t="shared" si="30"/>
        <v>4PM</v>
      </c>
      <c r="E1938" t="str" cm="1">
        <f t="array" ref="E1938">IF($K1938="","",_xlfn.IFS($K1938=0,_xlfn.UNICHAR(9728),$K1938&lt;=3,_xlfn.UNICHAR(9729),OR($K1938=45,$K1938=48),"~",AND($K1938&gt;=51,$K1938&lt;=67),_xlfn.UNICHAR(9748),AND($K1938&gt;=71,$K1938&lt;=77),_xlfn.UNICHAR(10052),AND($K1938&gt;=80,$K1938&lt;=82),_xlfn.UNICHAR(9748),AND($K1938&gt;=95,$K1938&lt;=99),_xlfn.UNICHAR(9889),TRUE,_xlfn.UNICHAR(9729)))</f>
        <v>☁</v>
      </c>
      <c r="F1938" t="str" cm="1">
        <f t="array" ref="F1938">IF($K1938="","",_xlfn.IFS($K1938=0,"Clear",$K1938&lt;=3,"Partly Cloudy",OR($K1938=45,$K1938=48),"Fog",AND($K1938&gt;=51,$K1938&lt;=67),"Drizzle",AND($K1938&gt;=71,$K1938&lt;=77),"Snow",AND($K1938&gt;=80,$K1938&lt;=82),"Rain Showers",AND($K1938&gt;=95,$K1938&lt;=99),"Thunderstorm",TRUE,"Cloudy"))</f>
        <v>Partly Cloudy</v>
      </c>
      <c r="G1938" s="3" cm="1">
        <f t="array" ref="G1938">IF($A1938="","",INDEX(OpenMeteoAPI[TemperatureC],ROWS($G$2:G1938)))</f>
        <v>38.5</v>
      </c>
      <c r="H1938" s="4" cm="1">
        <f t="array" ref="H1938">IF($A1938="","",INDEX(OpenMeteoAPI[RelativeHumidityPct],ROWS($H$2:H1938))/100)</f>
        <v>0.14000000000000001</v>
      </c>
      <c r="I1938" s="4" cm="1">
        <f t="array" ref="I1938">IF($A1938="","",INDEX(OpenMeteoAPI[PrecipitationProbabilityPct],ROWS($I$2:I1938))/100)</f>
        <v>0.03</v>
      </c>
      <c r="J1938" s="3" cm="1">
        <f t="array" ref="J1938">IF($A1938="","",INDEX(OpenMeteoAPI[PrecipitationMM],ROWS($J$2:J1938)))</f>
        <v>0</v>
      </c>
      <c r="K1938" cm="1">
        <f t="array" ref="K1938">IF($A1938="","",INDEX(OpenMeteoAPI[WeatherCode],ROWS($K$2:K1938)))</f>
        <v>3</v>
      </c>
      <c r="L1938" s="3" cm="1">
        <f t="array" ref="L1938">IF($A1938="","",INDEX(OpenMeteoAPI[WindSpeedKMH],ROWS($L$2:L1938)))</f>
        <v>11.8</v>
      </c>
    </row>
    <row r="1939" spans="1:12">
      <c r="A1939" t="str" cm="1">
        <f t="array" ref="A1939">IFERROR(INDEX(OpenMeteoAPI[City],ROWS($A$2:A1939))&amp;", "&amp;INDEX(OpenMeteoAPI[CountryCode],ROWS($A$2:A1939)),"")</f>
        <v>Madrid, ES</v>
      </c>
      <c r="B1939" t="str" cm="1">
        <f t="array" ref="B1939">IF($A1939="","",INDEX(OpenMeteoAPI[LocationID],ROWS($B$2:B1939)))</f>
        <v>ES-MAD</v>
      </c>
      <c r="C1939" s="5" cm="1">
        <f t="array" ref="C1939">IF($A1939="","",INDEX(OpenMeteoAPI[ForecastDateTime],ROWS($C$2:C1939)))</f>
        <v>46210.708333333336</v>
      </c>
      <c r="D1939" t="str">
        <f t="shared" si="30"/>
        <v>5PM</v>
      </c>
      <c r="E1939" t="str" cm="1">
        <f t="array" ref="E1939">IF($K1939="","",_xlfn.IFS($K1939=0,_xlfn.UNICHAR(9728),$K1939&lt;=3,_xlfn.UNICHAR(9729),OR($K1939=45,$K1939=48),"~",AND($K1939&gt;=51,$K1939&lt;=67),_xlfn.UNICHAR(9748),AND($K1939&gt;=71,$K1939&lt;=77),_xlfn.UNICHAR(10052),AND($K1939&gt;=80,$K1939&lt;=82),_xlfn.UNICHAR(9748),AND($K1939&gt;=95,$K1939&lt;=99),_xlfn.UNICHAR(9889),TRUE,_xlfn.UNICHAR(9729)))</f>
        <v>☁</v>
      </c>
      <c r="F1939" t="str" cm="1">
        <f t="array" ref="F1939">IF($K1939="","",_xlfn.IFS($K1939=0,"Clear",$K1939&lt;=3,"Partly Cloudy",OR($K1939=45,$K1939=48),"Fog",AND($K1939&gt;=51,$K1939&lt;=67),"Drizzle",AND($K1939&gt;=71,$K1939&lt;=77),"Snow",AND($K1939&gt;=80,$K1939&lt;=82),"Rain Showers",AND($K1939&gt;=95,$K1939&lt;=99),"Thunderstorm",TRUE,"Cloudy"))</f>
        <v>Partly Cloudy</v>
      </c>
      <c r="G1939" s="3" cm="1">
        <f t="array" ref="G1939">IF($A1939="","",INDEX(OpenMeteoAPI[TemperatureC],ROWS($G$2:G1939)))</f>
        <v>37.5</v>
      </c>
      <c r="H1939" s="4" cm="1">
        <f t="array" ref="H1939">IF($A1939="","",INDEX(OpenMeteoAPI[RelativeHumidityPct],ROWS($H$2:H1939))/100)</f>
        <v>0.15</v>
      </c>
      <c r="I1939" s="4" cm="1">
        <f t="array" ref="I1939">IF($A1939="","",INDEX(OpenMeteoAPI[PrecipitationProbabilityPct],ROWS($I$2:I1939))/100)</f>
        <v>0.05</v>
      </c>
      <c r="J1939" s="3" cm="1">
        <f t="array" ref="J1939">IF($A1939="","",INDEX(OpenMeteoAPI[PrecipitationMM],ROWS($J$2:J1939)))</f>
        <v>0</v>
      </c>
      <c r="K1939" cm="1">
        <f t="array" ref="K1939">IF($A1939="","",INDEX(OpenMeteoAPI[WeatherCode],ROWS($K$2:K1939)))</f>
        <v>1</v>
      </c>
      <c r="L1939" s="3" cm="1">
        <f t="array" ref="L1939">IF($A1939="","",INDEX(OpenMeteoAPI[WindSpeedKMH],ROWS($L$2:L1939)))</f>
        <v>6.8</v>
      </c>
    </row>
    <row r="1940" spans="1:12">
      <c r="A1940" t="str" cm="1">
        <f t="array" ref="A1940">IFERROR(INDEX(OpenMeteoAPI[City],ROWS($A$2:A1940))&amp;", "&amp;INDEX(OpenMeteoAPI[CountryCode],ROWS($A$2:A1940)),"")</f>
        <v>Madrid, ES</v>
      </c>
      <c r="B1940" t="str" cm="1">
        <f t="array" ref="B1940">IF($A1940="","",INDEX(OpenMeteoAPI[LocationID],ROWS($B$2:B1940)))</f>
        <v>ES-MAD</v>
      </c>
      <c r="C1940" s="5" cm="1">
        <f t="array" ref="C1940">IF($A1940="","",INDEX(OpenMeteoAPI[ForecastDateTime],ROWS($C$2:C1940)))</f>
        <v>46210.75</v>
      </c>
      <c r="D1940" t="str">
        <f t="shared" si="30"/>
        <v>6PM</v>
      </c>
      <c r="E1940" t="str" cm="1">
        <f t="array" ref="E1940">IF($K1940="","",_xlfn.IFS($K1940=0,_xlfn.UNICHAR(9728),$K1940&lt;=3,_xlfn.UNICHAR(9729),OR($K1940=45,$K1940=48),"~",AND($K1940&gt;=51,$K1940&lt;=67),_xlfn.UNICHAR(9748),AND($K1940&gt;=71,$K1940&lt;=77),_xlfn.UNICHAR(10052),AND($K1940&gt;=80,$K1940&lt;=82),_xlfn.UNICHAR(9748),AND($K1940&gt;=95,$K1940&lt;=99),_xlfn.UNICHAR(9889),TRUE,_xlfn.UNICHAR(9729)))</f>
        <v>☁</v>
      </c>
      <c r="F1940" t="str" cm="1">
        <f t="array" ref="F1940">IF($K1940="","",_xlfn.IFS($K1940=0,"Clear",$K1940&lt;=3,"Partly Cloudy",OR($K1940=45,$K1940=48),"Fog",AND($K1940&gt;=51,$K1940&lt;=67),"Drizzle",AND($K1940&gt;=71,$K1940&lt;=77),"Snow",AND($K1940&gt;=80,$K1940&lt;=82),"Rain Showers",AND($K1940&gt;=95,$K1940&lt;=99),"Thunderstorm",TRUE,"Cloudy"))</f>
        <v>Partly Cloudy</v>
      </c>
      <c r="G1940" s="3" cm="1">
        <f t="array" ref="G1940">IF($A1940="","",INDEX(OpenMeteoAPI[TemperatureC],ROWS($G$2:G1940)))</f>
        <v>37.1</v>
      </c>
      <c r="H1940" s="4" cm="1">
        <f t="array" ref="H1940">IF($A1940="","",INDEX(OpenMeteoAPI[RelativeHumidityPct],ROWS($H$2:H1940))/100)</f>
        <v>0.16</v>
      </c>
      <c r="I1940" s="4" cm="1">
        <f t="array" ref="I1940">IF($A1940="","",INDEX(OpenMeteoAPI[PrecipitationProbabilityPct],ROWS($I$2:I1940))/100)</f>
        <v>0.08</v>
      </c>
      <c r="J1940" s="3" cm="1">
        <f t="array" ref="J1940">IF($A1940="","",INDEX(OpenMeteoAPI[PrecipitationMM],ROWS($J$2:J1940)))</f>
        <v>0.1</v>
      </c>
      <c r="K1940" cm="1">
        <f t="array" ref="K1940">IF($A1940="","",INDEX(OpenMeteoAPI[WeatherCode],ROWS($K$2:K1940)))</f>
        <v>3</v>
      </c>
      <c r="L1940" s="3" cm="1">
        <f t="array" ref="L1940">IF($A1940="","",INDEX(OpenMeteoAPI[WindSpeedKMH],ROWS($L$2:L1940)))</f>
        <v>7.8</v>
      </c>
    </row>
    <row r="1941" spans="1:12">
      <c r="A1941" t="str" cm="1">
        <f t="array" ref="A1941">IFERROR(INDEX(OpenMeteoAPI[City],ROWS($A$2:A1941))&amp;", "&amp;INDEX(OpenMeteoAPI[CountryCode],ROWS($A$2:A1941)),"")</f>
        <v>Madrid, ES</v>
      </c>
      <c r="B1941" t="str" cm="1">
        <f t="array" ref="B1941">IF($A1941="","",INDEX(OpenMeteoAPI[LocationID],ROWS($B$2:B1941)))</f>
        <v>ES-MAD</v>
      </c>
      <c r="C1941" s="5" cm="1">
        <f t="array" ref="C1941">IF($A1941="","",INDEX(OpenMeteoAPI[ForecastDateTime],ROWS($C$2:C1941)))</f>
        <v>46210.791666666664</v>
      </c>
      <c r="D1941" t="str">
        <f t="shared" si="30"/>
        <v>7PM</v>
      </c>
      <c r="E1941" t="str" cm="1">
        <f t="array" ref="E1941">IF($K1941="","",_xlfn.IFS($K1941=0,_xlfn.UNICHAR(9728),$K1941&lt;=3,_xlfn.UNICHAR(9729),OR($K1941=45,$K1941=48),"~",AND($K1941&gt;=51,$K1941&lt;=67),_xlfn.UNICHAR(9748),AND($K1941&gt;=71,$K1941&lt;=77),_xlfn.UNICHAR(10052),AND($K1941&gt;=80,$K1941&lt;=82),_xlfn.UNICHAR(9748),AND($K1941&gt;=95,$K1941&lt;=99),_xlfn.UNICHAR(9889),TRUE,_xlfn.UNICHAR(9729)))</f>
        <v>☔</v>
      </c>
      <c r="F1941" t="str" cm="1">
        <f t="array" ref="F1941">IF($K1941="","",_xlfn.IFS($K1941=0,"Clear",$K1941&lt;=3,"Partly Cloudy",OR($K1941=45,$K1941=48),"Fog",AND($K1941&gt;=51,$K1941&lt;=67),"Drizzle",AND($K1941&gt;=71,$K1941&lt;=77),"Snow",AND($K1941&gt;=80,$K1941&lt;=82),"Rain Showers",AND($K1941&gt;=95,$K1941&lt;=99),"Thunderstorm",TRUE,"Cloudy"))</f>
        <v>Rain Showers</v>
      </c>
      <c r="G1941" s="3" cm="1">
        <f t="array" ref="G1941">IF($A1941="","",INDEX(OpenMeteoAPI[TemperatureC],ROWS($G$2:G1941)))</f>
        <v>36.1</v>
      </c>
      <c r="H1941" s="4" cm="1">
        <f t="array" ref="H1941">IF($A1941="","",INDEX(OpenMeteoAPI[RelativeHumidityPct],ROWS($H$2:H1941))/100)</f>
        <v>0.17</v>
      </c>
      <c r="I1941" s="4" cm="1">
        <f t="array" ref="I1941">IF($A1941="","",INDEX(OpenMeteoAPI[PrecipitationProbabilityPct],ROWS($I$2:I1941))/100)</f>
        <v>0.05</v>
      </c>
      <c r="J1941" s="3" cm="1">
        <f t="array" ref="J1941">IF($A1941="","",INDEX(OpenMeteoAPI[PrecipitationMM],ROWS($J$2:J1941)))</f>
        <v>0.2</v>
      </c>
      <c r="K1941" cm="1">
        <f t="array" ref="K1941">IF($A1941="","",INDEX(OpenMeteoAPI[WeatherCode],ROWS($K$2:K1941)))</f>
        <v>80</v>
      </c>
      <c r="L1941" s="3" cm="1">
        <f t="array" ref="L1941">IF($A1941="","",INDEX(OpenMeteoAPI[WindSpeedKMH],ROWS($L$2:L1941)))</f>
        <v>4.0999999999999996</v>
      </c>
    </row>
    <row r="1942" spans="1:12">
      <c r="A1942" t="str" cm="1">
        <f t="array" ref="A1942">IFERROR(INDEX(OpenMeteoAPI[City],ROWS($A$2:A1942))&amp;", "&amp;INDEX(OpenMeteoAPI[CountryCode],ROWS($A$2:A1942)),"")</f>
        <v>Madrid, ES</v>
      </c>
      <c r="B1942" t="str" cm="1">
        <f t="array" ref="B1942">IF($A1942="","",INDEX(OpenMeteoAPI[LocationID],ROWS($B$2:B1942)))</f>
        <v>ES-MAD</v>
      </c>
      <c r="C1942" s="5" cm="1">
        <f t="array" ref="C1942">IF($A1942="","",INDEX(OpenMeteoAPI[ForecastDateTime],ROWS($C$2:C1942)))</f>
        <v>46210.833333333336</v>
      </c>
      <c r="D1942" t="str">
        <f t="shared" si="30"/>
        <v>8PM</v>
      </c>
      <c r="E1942" t="str" cm="1">
        <f t="array" ref="E1942">IF($K1942="","",_xlfn.IFS($K1942=0,_xlfn.UNICHAR(9728),$K1942&lt;=3,_xlfn.UNICHAR(9729),OR($K1942=45,$K1942=48),"~",AND($K1942&gt;=51,$K1942&lt;=67),_xlfn.UNICHAR(9748),AND($K1942&gt;=71,$K1942&lt;=77),_xlfn.UNICHAR(10052),AND($K1942&gt;=80,$K1942&lt;=82),_xlfn.UNICHAR(9748),AND($K1942&gt;=95,$K1942&lt;=99),_xlfn.UNICHAR(9889),TRUE,_xlfn.UNICHAR(9729)))</f>
        <v>☁</v>
      </c>
      <c r="F1942" t="str" cm="1">
        <f t="array" ref="F1942">IF($K1942="","",_xlfn.IFS($K1942=0,"Clear",$K1942&lt;=3,"Partly Cloudy",OR($K1942=45,$K1942=48),"Fog",AND($K1942&gt;=51,$K1942&lt;=67),"Drizzle",AND($K1942&gt;=71,$K1942&lt;=77),"Snow",AND($K1942&gt;=80,$K1942&lt;=82),"Rain Showers",AND($K1942&gt;=95,$K1942&lt;=99),"Thunderstorm",TRUE,"Cloudy"))</f>
        <v>Partly Cloudy</v>
      </c>
      <c r="G1942" s="3" cm="1">
        <f t="array" ref="G1942">IF($A1942="","",INDEX(OpenMeteoAPI[TemperatureC],ROWS($G$2:G1942)))</f>
        <v>35.1</v>
      </c>
      <c r="H1942" s="4" cm="1">
        <f t="array" ref="H1942">IF($A1942="","",INDEX(OpenMeteoAPI[RelativeHumidityPct],ROWS($H$2:H1942))/100)</f>
        <v>0.18</v>
      </c>
      <c r="I1942" s="4" cm="1">
        <f t="array" ref="I1942">IF($A1942="","",INDEX(OpenMeteoAPI[PrecipitationProbabilityPct],ROWS($I$2:I1942))/100)</f>
        <v>0.15</v>
      </c>
      <c r="J1942" s="3" cm="1">
        <f t="array" ref="J1942">IF($A1942="","",INDEX(OpenMeteoAPI[PrecipitationMM],ROWS($J$2:J1942)))</f>
        <v>0.1</v>
      </c>
      <c r="K1942" cm="1">
        <f t="array" ref="K1942">IF($A1942="","",INDEX(OpenMeteoAPI[WeatherCode],ROWS($K$2:K1942)))</f>
        <v>3</v>
      </c>
      <c r="L1942" s="3" cm="1">
        <f t="array" ref="L1942">IF($A1942="","",INDEX(OpenMeteoAPI[WindSpeedKMH],ROWS($L$2:L1942)))</f>
        <v>4</v>
      </c>
    </row>
    <row r="1943" spans="1:12">
      <c r="A1943" t="str" cm="1">
        <f t="array" ref="A1943">IFERROR(INDEX(OpenMeteoAPI[City],ROWS($A$2:A1943))&amp;", "&amp;INDEX(OpenMeteoAPI[CountryCode],ROWS($A$2:A1943)),"")</f>
        <v>Madrid, ES</v>
      </c>
      <c r="B1943" t="str" cm="1">
        <f t="array" ref="B1943">IF($A1943="","",INDEX(OpenMeteoAPI[LocationID],ROWS($B$2:B1943)))</f>
        <v>ES-MAD</v>
      </c>
      <c r="C1943" s="5" cm="1">
        <f t="array" ref="C1943">IF($A1943="","",INDEX(OpenMeteoAPI[ForecastDateTime],ROWS($C$2:C1943)))</f>
        <v>46210.875</v>
      </c>
      <c r="D1943" t="str">
        <f t="shared" si="30"/>
        <v>9PM</v>
      </c>
      <c r="E1943" t="str" cm="1">
        <f t="array" ref="E1943">IF($K1943="","",_xlfn.IFS($K1943=0,_xlfn.UNICHAR(9728),$K1943&lt;=3,_xlfn.UNICHAR(9729),OR($K1943=45,$K1943=48),"~",AND($K1943&gt;=51,$K1943&lt;=67),_xlfn.UNICHAR(9748),AND($K1943&gt;=71,$K1943&lt;=77),_xlfn.UNICHAR(10052),AND($K1943&gt;=80,$K1943&lt;=82),_xlfn.UNICHAR(9748),AND($K1943&gt;=95,$K1943&lt;=99),_xlfn.UNICHAR(9889),TRUE,_xlfn.UNICHAR(9729)))</f>
        <v>☁</v>
      </c>
      <c r="F1943" t="str" cm="1">
        <f t="array" ref="F1943">IF($K1943="","",_xlfn.IFS($K1943=0,"Clear",$K1943&lt;=3,"Partly Cloudy",OR($K1943=45,$K1943=48),"Fog",AND($K1943&gt;=51,$K1943&lt;=67),"Drizzle",AND($K1943&gt;=71,$K1943&lt;=77),"Snow",AND($K1943&gt;=80,$K1943&lt;=82),"Rain Showers",AND($K1943&gt;=95,$K1943&lt;=99),"Thunderstorm",TRUE,"Cloudy"))</f>
        <v>Partly Cloudy</v>
      </c>
      <c r="G1943" s="3" cm="1">
        <f t="array" ref="G1943">IF($A1943="","",INDEX(OpenMeteoAPI[TemperatureC],ROWS($G$2:G1943)))</f>
        <v>33.4</v>
      </c>
      <c r="H1943" s="4" cm="1">
        <f t="array" ref="H1943">IF($A1943="","",INDEX(OpenMeteoAPI[RelativeHumidityPct],ROWS($H$2:H1943))/100)</f>
        <v>0.24</v>
      </c>
      <c r="I1943" s="4" cm="1">
        <f t="array" ref="I1943">IF($A1943="","",INDEX(OpenMeteoAPI[PrecipitationProbabilityPct],ROWS($I$2:I1943))/100)</f>
        <v>0.1</v>
      </c>
      <c r="J1943" s="3" cm="1">
        <f t="array" ref="J1943">IF($A1943="","",INDEX(OpenMeteoAPI[PrecipitationMM],ROWS($J$2:J1943)))</f>
        <v>0</v>
      </c>
      <c r="K1943" cm="1">
        <f t="array" ref="K1943">IF($A1943="","",INDEX(OpenMeteoAPI[WeatherCode],ROWS($K$2:K1943)))</f>
        <v>3</v>
      </c>
      <c r="L1943" s="3" cm="1">
        <f t="array" ref="L1943">IF($A1943="","",INDEX(OpenMeteoAPI[WindSpeedKMH],ROWS($L$2:L1943)))</f>
        <v>8.4</v>
      </c>
    </row>
    <row r="1944" spans="1:12">
      <c r="A1944" t="str" cm="1">
        <f t="array" ref="A1944">IFERROR(INDEX(OpenMeteoAPI[City],ROWS($A$2:A1944))&amp;", "&amp;INDEX(OpenMeteoAPI[CountryCode],ROWS($A$2:A1944)),"")</f>
        <v>Madrid, ES</v>
      </c>
      <c r="B1944" t="str" cm="1">
        <f t="array" ref="B1944">IF($A1944="","",INDEX(OpenMeteoAPI[LocationID],ROWS($B$2:B1944)))</f>
        <v>ES-MAD</v>
      </c>
      <c r="C1944" s="5" cm="1">
        <f t="array" ref="C1944">IF($A1944="","",INDEX(OpenMeteoAPI[ForecastDateTime],ROWS($C$2:C1944)))</f>
        <v>46210.916666666664</v>
      </c>
      <c r="D1944" t="str">
        <f t="shared" si="30"/>
        <v>10PM</v>
      </c>
      <c r="E1944" t="str" cm="1">
        <f t="array" ref="E1944">IF($K1944="","",_xlfn.IFS($K1944=0,_xlfn.UNICHAR(9728),$K1944&lt;=3,_xlfn.UNICHAR(9729),OR($K1944=45,$K1944=48),"~",AND($K1944&gt;=51,$K1944&lt;=67),_xlfn.UNICHAR(9748),AND($K1944&gt;=71,$K1944&lt;=77),_xlfn.UNICHAR(10052),AND($K1944&gt;=80,$K1944&lt;=82),_xlfn.UNICHAR(9748),AND($K1944&gt;=95,$K1944&lt;=99),_xlfn.UNICHAR(9889),TRUE,_xlfn.UNICHAR(9729)))</f>
        <v>☀</v>
      </c>
      <c r="F1944" t="str" cm="1">
        <f t="array" ref="F1944">IF($K1944="","",_xlfn.IFS($K1944=0,"Clear",$K1944&lt;=3,"Partly Cloudy",OR($K1944=45,$K1944=48),"Fog",AND($K1944&gt;=51,$K1944&lt;=67),"Drizzle",AND($K1944&gt;=71,$K1944&lt;=77),"Snow",AND($K1944&gt;=80,$K1944&lt;=82),"Rain Showers",AND($K1944&gt;=95,$K1944&lt;=99),"Thunderstorm",TRUE,"Cloudy"))</f>
        <v>Clear</v>
      </c>
      <c r="G1944" s="3" cm="1">
        <f t="array" ref="G1944">IF($A1944="","",INDEX(OpenMeteoAPI[TemperatureC],ROWS($G$2:G1944)))</f>
        <v>31.7</v>
      </c>
      <c r="H1944" s="4" cm="1">
        <f t="array" ref="H1944">IF($A1944="","",INDEX(OpenMeteoAPI[RelativeHumidityPct],ROWS($H$2:H1944))/100)</f>
        <v>0.26</v>
      </c>
      <c r="I1944" s="4" cm="1">
        <f t="array" ref="I1944">IF($A1944="","",INDEX(OpenMeteoAPI[PrecipitationProbabilityPct],ROWS($I$2:I1944))/100)</f>
        <v>0.08</v>
      </c>
      <c r="J1944" s="3" cm="1">
        <f t="array" ref="J1944">IF($A1944="","",INDEX(OpenMeteoAPI[PrecipitationMM],ROWS($J$2:J1944)))</f>
        <v>0</v>
      </c>
      <c r="K1944" cm="1">
        <f t="array" ref="K1944">IF($A1944="","",INDEX(OpenMeteoAPI[WeatherCode],ROWS($K$2:K1944)))</f>
        <v>0</v>
      </c>
      <c r="L1944" s="3" cm="1">
        <f t="array" ref="L1944">IF($A1944="","",INDEX(OpenMeteoAPI[WindSpeedKMH],ROWS($L$2:L1944)))</f>
        <v>4.5999999999999996</v>
      </c>
    </row>
    <row r="1945" spans="1:12">
      <c r="A1945" t="str" cm="1">
        <f t="array" ref="A1945">IFERROR(INDEX(OpenMeteoAPI[City],ROWS($A$2:A1945))&amp;", "&amp;INDEX(OpenMeteoAPI[CountryCode],ROWS($A$2:A1945)),"")</f>
        <v>Madrid, ES</v>
      </c>
      <c r="B1945" t="str" cm="1">
        <f t="array" ref="B1945">IF($A1945="","",INDEX(OpenMeteoAPI[LocationID],ROWS($B$2:B1945)))</f>
        <v>ES-MAD</v>
      </c>
      <c r="C1945" s="5" cm="1">
        <f t="array" ref="C1945">IF($A1945="","",INDEX(OpenMeteoAPI[ForecastDateTime],ROWS($C$2:C1945)))</f>
        <v>46210.958333333336</v>
      </c>
      <c r="D1945" t="str">
        <f t="shared" si="30"/>
        <v>11PM</v>
      </c>
      <c r="E1945" t="str" cm="1">
        <f t="array" ref="E1945">IF($K1945="","",_xlfn.IFS($K1945=0,_xlfn.UNICHAR(9728),$K1945&lt;=3,_xlfn.UNICHAR(9729),OR($K1945=45,$K1945=48),"~",AND($K1945&gt;=51,$K1945&lt;=67),_xlfn.UNICHAR(9748),AND($K1945&gt;=71,$K1945&lt;=77),_xlfn.UNICHAR(10052),AND($K1945&gt;=80,$K1945&lt;=82),_xlfn.UNICHAR(9748),AND($K1945&gt;=95,$K1945&lt;=99),_xlfn.UNICHAR(9889),TRUE,_xlfn.UNICHAR(9729)))</f>
        <v>☀</v>
      </c>
      <c r="F1945" t="str" cm="1">
        <f t="array" ref="F1945">IF($K1945="","",_xlfn.IFS($K1945=0,"Clear",$K1945&lt;=3,"Partly Cloudy",OR($K1945=45,$K1945=48),"Fog",AND($K1945&gt;=51,$K1945&lt;=67),"Drizzle",AND($K1945&gt;=71,$K1945&lt;=77),"Snow",AND($K1945&gt;=80,$K1945&lt;=82),"Rain Showers",AND($K1945&gt;=95,$K1945&lt;=99),"Thunderstorm",TRUE,"Cloudy"))</f>
        <v>Clear</v>
      </c>
      <c r="G1945" s="3" cm="1">
        <f t="array" ref="G1945">IF($A1945="","",INDEX(OpenMeteoAPI[TemperatureC],ROWS($G$2:G1945)))</f>
        <v>30.1</v>
      </c>
      <c r="H1945" s="4" cm="1">
        <f t="array" ref="H1945">IF($A1945="","",INDEX(OpenMeteoAPI[RelativeHumidityPct],ROWS($H$2:H1945))/100)</f>
        <v>0.3</v>
      </c>
      <c r="I1945" s="4" cm="1">
        <f t="array" ref="I1945">IF($A1945="","",INDEX(OpenMeteoAPI[PrecipitationProbabilityPct],ROWS($I$2:I1945))/100)</f>
        <v>0</v>
      </c>
      <c r="J1945" s="3" cm="1">
        <f t="array" ref="J1945">IF($A1945="","",INDEX(OpenMeteoAPI[PrecipitationMM],ROWS($J$2:J1945)))</f>
        <v>0</v>
      </c>
      <c r="K1945" cm="1">
        <f t="array" ref="K1945">IF($A1945="","",INDEX(OpenMeteoAPI[WeatherCode],ROWS($K$2:K1945)))</f>
        <v>0</v>
      </c>
      <c r="L1945" s="3" cm="1">
        <f t="array" ref="L1945">IF($A1945="","",INDEX(OpenMeteoAPI[WindSpeedKMH],ROWS($L$2:L1945)))</f>
        <v>5.0999999999999996</v>
      </c>
    </row>
    <row r="1946" spans="1:12">
      <c r="A1946" t="str" cm="1">
        <f t="array" ref="A1946">IFERROR(INDEX(OpenMeteoAPI[City],ROWS($A$2:A1946))&amp;", "&amp;INDEX(OpenMeteoAPI[CountryCode],ROWS($A$2:A1946)),"")</f>
        <v>Madrid, ES</v>
      </c>
      <c r="B1946" t="str" cm="1">
        <f t="array" ref="B1946">IF($A1946="","",INDEX(OpenMeteoAPI[LocationID],ROWS($B$2:B1946)))</f>
        <v>ES-MAD</v>
      </c>
      <c r="C1946" s="5" cm="1">
        <f t="array" ref="C1946">IF($A1946="","",INDEX(OpenMeteoAPI[ForecastDateTime],ROWS($C$2:C1946)))</f>
        <v>46211</v>
      </c>
      <c r="D1946" t="str">
        <f t="shared" si="30"/>
        <v>12AM</v>
      </c>
      <c r="E1946" t="str" cm="1">
        <f t="array" ref="E1946">IF($K1946="","",_xlfn.IFS($K1946=0,_xlfn.UNICHAR(9728),$K1946&lt;=3,_xlfn.UNICHAR(9729),OR($K1946=45,$K1946=48),"~",AND($K1946&gt;=51,$K1946&lt;=67),_xlfn.UNICHAR(9748),AND($K1946&gt;=71,$K1946&lt;=77),_xlfn.UNICHAR(10052),AND($K1946&gt;=80,$K1946&lt;=82),_xlfn.UNICHAR(9748),AND($K1946&gt;=95,$K1946&lt;=99),_xlfn.UNICHAR(9889),TRUE,_xlfn.UNICHAR(9729)))</f>
        <v>☀</v>
      </c>
      <c r="F1946" t="str" cm="1">
        <f t="array" ref="F1946">IF($K1946="","",_xlfn.IFS($K1946=0,"Clear",$K1946&lt;=3,"Partly Cloudy",OR($K1946=45,$K1946=48),"Fog",AND($K1946&gt;=51,$K1946&lt;=67),"Drizzle",AND($K1946&gt;=71,$K1946&lt;=77),"Snow",AND($K1946&gt;=80,$K1946&lt;=82),"Rain Showers",AND($K1946&gt;=95,$K1946&lt;=99),"Thunderstorm",TRUE,"Cloudy"))</f>
        <v>Clear</v>
      </c>
      <c r="G1946" s="3" cm="1">
        <f t="array" ref="G1946">IF($A1946="","",INDEX(OpenMeteoAPI[TemperatureC],ROWS($G$2:G1946)))</f>
        <v>28.8</v>
      </c>
      <c r="H1946" s="4" cm="1">
        <f t="array" ref="H1946">IF($A1946="","",INDEX(OpenMeteoAPI[RelativeHumidityPct],ROWS($H$2:H1946))/100)</f>
        <v>0.33</v>
      </c>
      <c r="I1946" s="4" cm="1">
        <f t="array" ref="I1946">IF($A1946="","",INDEX(OpenMeteoAPI[PrecipitationProbabilityPct],ROWS($I$2:I1946))/100)</f>
        <v>0</v>
      </c>
      <c r="J1946" s="3" cm="1">
        <f t="array" ref="J1946">IF($A1946="","",INDEX(OpenMeteoAPI[PrecipitationMM],ROWS($J$2:J1946)))</f>
        <v>0</v>
      </c>
      <c r="K1946" cm="1">
        <f t="array" ref="K1946">IF($A1946="","",INDEX(OpenMeteoAPI[WeatherCode],ROWS($K$2:K1946)))</f>
        <v>0</v>
      </c>
      <c r="L1946" s="3" cm="1">
        <f t="array" ref="L1946">IF($A1946="","",INDEX(OpenMeteoAPI[WindSpeedKMH],ROWS($L$2:L1946)))</f>
        <v>4.5999999999999996</v>
      </c>
    </row>
    <row r="1947" spans="1:12">
      <c r="A1947" t="str" cm="1">
        <f t="array" ref="A1947">IFERROR(INDEX(OpenMeteoAPI[City],ROWS($A$2:A1947))&amp;", "&amp;INDEX(OpenMeteoAPI[CountryCode],ROWS($A$2:A1947)),"")</f>
        <v>Madrid, ES</v>
      </c>
      <c r="B1947" t="str" cm="1">
        <f t="array" ref="B1947">IF($A1947="","",INDEX(OpenMeteoAPI[LocationID],ROWS($B$2:B1947)))</f>
        <v>ES-MAD</v>
      </c>
      <c r="C1947" s="5" cm="1">
        <f t="array" ref="C1947">IF($A1947="","",INDEX(OpenMeteoAPI[ForecastDateTime],ROWS($C$2:C1947)))</f>
        <v>46211.041666666664</v>
      </c>
      <c r="D1947" t="str">
        <f t="shared" si="30"/>
        <v>1AM</v>
      </c>
      <c r="E1947" t="str" cm="1">
        <f t="array" ref="E1947">IF($K1947="","",_xlfn.IFS($K1947=0,_xlfn.UNICHAR(9728),$K1947&lt;=3,_xlfn.UNICHAR(9729),OR($K1947=45,$K1947=48),"~",AND($K1947&gt;=51,$K1947&lt;=67),_xlfn.UNICHAR(9748),AND($K1947&gt;=71,$K1947&lt;=77),_xlfn.UNICHAR(10052),AND($K1947&gt;=80,$K1947&lt;=82),_xlfn.UNICHAR(9748),AND($K1947&gt;=95,$K1947&lt;=99),_xlfn.UNICHAR(9889),TRUE,_xlfn.UNICHAR(9729)))</f>
        <v>☁</v>
      </c>
      <c r="F1947" t="str" cm="1">
        <f t="array" ref="F1947">IF($K1947="","",_xlfn.IFS($K1947=0,"Clear",$K1947&lt;=3,"Partly Cloudy",OR($K1947=45,$K1947=48),"Fog",AND($K1947&gt;=51,$K1947&lt;=67),"Drizzle",AND($K1947&gt;=71,$K1947&lt;=77),"Snow",AND($K1947&gt;=80,$K1947&lt;=82),"Rain Showers",AND($K1947&gt;=95,$K1947&lt;=99),"Thunderstorm",TRUE,"Cloudy"))</f>
        <v>Partly Cloudy</v>
      </c>
      <c r="G1947" s="3" cm="1">
        <f t="array" ref="G1947">IF($A1947="","",INDEX(OpenMeteoAPI[TemperatureC],ROWS($G$2:G1947)))</f>
        <v>27.3</v>
      </c>
      <c r="H1947" s="4" cm="1">
        <f t="array" ref="H1947">IF($A1947="","",INDEX(OpenMeteoAPI[RelativeHumidityPct],ROWS($H$2:H1947))/100)</f>
        <v>0.38</v>
      </c>
      <c r="I1947" s="4" cm="1">
        <f t="array" ref="I1947">IF($A1947="","",INDEX(OpenMeteoAPI[PrecipitationProbabilityPct],ROWS($I$2:I1947))/100)</f>
        <v>0</v>
      </c>
      <c r="J1947" s="3" cm="1">
        <f t="array" ref="J1947">IF($A1947="","",INDEX(OpenMeteoAPI[PrecipitationMM],ROWS($J$2:J1947)))</f>
        <v>0</v>
      </c>
      <c r="K1947" cm="1">
        <f t="array" ref="K1947">IF($A1947="","",INDEX(OpenMeteoAPI[WeatherCode],ROWS($K$2:K1947)))</f>
        <v>1</v>
      </c>
      <c r="L1947" s="3" cm="1">
        <f t="array" ref="L1947">IF($A1947="","",INDEX(OpenMeteoAPI[WindSpeedKMH],ROWS($L$2:L1947)))</f>
        <v>4.5</v>
      </c>
    </row>
    <row r="1948" spans="1:12">
      <c r="A1948" t="str" cm="1">
        <f t="array" ref="A1948">IFERROR(INDEX(OpenMeteoAPI[City],ROWS($A$2:A1948))&amp;", "&amp;INDEX(OpenMeteoAPI[CountryCode],ROWS($A$2:A1948)),"")</f>
        <v>Madrid, ES</v>
      </c>
      <c r="B1948" t="str" cm="1">
        <f t="array" ref="B1948">IF($A1948="","",INDEX(OpenMeteoAPI[LocationID],ROWS($B$2:B1948)))</f>
        <v>ES-MAD</v>
      </c>
      <c r="C1948" s="5" cm="1">
        <f t="array" ref="C1948">IF($A1948="","",INDEX(OpenMeteoAPI[ForecastDateTime],ROWS($C$2:C1948)))</f>
        <v>46211.083333333336</v>
      </c>
      <c r="D1948" t="str">
        <f t="shared" si="30"/>
        <v>2AM</v>
      </c>
      <c r="E1948" t="str" cm="1">
        <f t="array" ref="E1948">IF($K1948="","",_xlfn.IFS($K1948=0,_xlfn.UNICHAR(9728),$K1948&lt;=3,_xlfn.UNICHAR(9729),OR($K1948=45,$K1948=48),"~",AND($K1948&gt;=51,$K1948&lt;=67),_xlfn.UNICHAR(9748),AND($K1948&gt;=71,$K1948&lt;=77),_xlfn.UNICHAR(10052),AND($K1948&gt;=80,$K1948&lt;=82),_xlfn.UNICHAR(9748),AND($K1948&gt;=95,$K1948&lt;=99),_xlfn.UNICHAR(9889),TRUE,_xlfn.UNICHAR(9729)))</f>
        <v>☁</v>
      </c>
      <c r="F1948" t="str" cm="1">
        <f t="array" ref="F1948">IF($K1948="","",_xlfn.IFS($K1948=0,"Clear",$K1948&lt;=3,"Partly Cloudy",OR($K1948=45,$K1948=48),"Fog",AND($K1948&gt;=51,$K1948&lt;=67),"Drizzle",AND($K1948&gt;=71,$K1948&lt;=77),"Snow",AND($K1948&gt;=80,$K1948&lt;=82),"Rain Showers",AND($K1948&gt;=95,$K1948&lt;=99),"Thunderstorm",TRUE,"Cloudy"))</f>
        <v>Partly Cloudy</v>
      </c>
      <c r="G1948" s="3" cm="1">
        <f t="array" ref="G1948">IF($A1948="","",INDEX(OpenMeteoAPI[TemperatureC],ROWS($G$2:G1948)))</f>
        <v>26.2</v>
      </c>
      <c r="H1948" s="4" cm="1">
        <f t="array" ref="H1948">IF($A1948="","",INDEX(OpenMeteoAPI[RelativeHumidityPct],ROWS($H$2:H1948))/100)</f>
        <v>0.41</v>
      </c>
      <c r="I1948" s="4" cm="1">
        <f t="array" ref="I1948">IF($A1948="","",INDEX(OpenMeteoAPI[PrecipitationProbabilityPct],ROWS($I$2:I1948))/100)</f>
        <v>0</v>
      </c>
      <c r="J1948" s="3" cm="1">
        <f t="array" ref="J1948">IF($A1948="","",INDEX(OpenMeteoAPI[PrecipitationMM],ROWS($J$2:J1948)))</f>
        <v>0</v>
      </c>
      <c r="K1948" cm="1">
        <f t="array" ref="K1948">IF($A1948="","",INDEX(OpenMeteoAPI[WeatherCode],ROWS($K$2:K1948)))</f>
        <v>1</v>
      </c>
      <c r="L1948" s="3" cm="1">
        <f t="array" ref="L1948">IF($A1948="","",INDEX(OpenMeteoAPI[WindSpeedKMH],ROWS($L$2:L1948)))</f>
        <v>4.5999999999999996</v>
      </c>
    </row>
    <row r="1949" spans="1:12">
      <c r="A1949" t="str" cm="1">
        <f t="array" ref="A1949">IFERROR(INDEX(OpenMeteoAPI[City],ROWS($A$2:A1949))&amp;", "&amp;INDEX(OpenMeteoAPI[CountryCode],ROWS($A$2:A1949)),"")</f>
        <v>Madrid, ES</v>
      </c>
      <c r="B1949" t="str" cm="1">
        <f t="array" ref="B1949">IF($A1949="","",INDEX(OpenMeteoAPI[LocationID],ROWS($B$2:B1949)))</f>
        <v>ES-MAD</v>
      </c>
      <c r="C1949" s="5" cm="1">
        <f t="array" ref="C1949">IF($A1949="","",INDEX(OpenMeteoAPI[ForecastDateTime],ROWS($C$2:C1949)))</f>
        <v>46211.125</v>
      </c>
      <c r="D1949" t="str">
        <f t="shared" si="30"/>
        <v>3AM</v>
      </c>
      <c r="E1949" t="str" cm="1">
        <f t="array" ref="E1949">IF($K1949="","",_xlfn.IFS($K1949=0,_xlfn.UNICHAR(9728),$K1949&lt;=3,_xlfn.UNICHAR(9729),OR($K1949=45,$K1949=48),"~",AND($K1949&gt;=51,$K1949&lt;=67),_xlfn.UNICHAR(9748),AND($K1949&gt;=71,$K1949&lt;=77),_xlfn.UNICHAR(10052),AND($K1949&gt;=80,$K1949&lt;=82),_xlfn.UNICHAR(9748),AND($K1949&gt;=95,$K1949&lt;=99),_xlfn.UNICHAR(9889),TRUE,_xlfn.UNICHAR(9729)))</f>
        <v>☁</v>
      </c>
      <c r="F1949" t="str" cm="1">
        <f t="array" ref="F1949">IF($K1949="","",_xlfn.IFS($K1949=0,"Clear",$K1949&lt;=3,"Partly Cloudy",OR($K1949=45,$K1949=48),"Fog",AND($K1949&gt;=51,$K1949&lt;=67),"Drizzle",AND($K1949&gt;=71,$K1949&lt;=77),"Snow",AND($K1949&gt;=80,$K1949&lt;=82),"Rain Showers",AND($K1949&gt;=95,$K1949&lt;=99),"Thunderstorm",TRUE,"Cloudy"))</f>
        <v>Partly Cloudy</v>
      </c>
      <c r="G1949" s="3" cm="1">
        <f t="array" ref="G1949">IF($A1949="","",INDEX(OpenMeteoAPI[TemperatureC],ROWS($G$2:G1949)))</f>
        <v>25.6</v>
      </c>
      <c r="H1949" s="4" cm="1">
        <f t="array" ref="H1949">IF($A1949="","",INDEX(OpenMeteoAPI[RelativeHumidityPct],ROWS($H$2:H1949))/100)</f>
        <v>0.43</v>
      </c>
      <c r="I1949" s="4" cm="1">
        <f t="array" ref="I1949">IF($A1949="","",INDEX(OpenMeteoAPI[PrecipitationProbabilityPct],ROWS($I$2:I1949))/100)</f>
        <v>0</v>
      </c>
      <c r="J1949" s="3" cm="1">
        <f t="array" ref="J1949">IF($A1949="","",INDEX(OpenMeteoAPI[PrecipitationMM],ROWS($J$2:J1949)))</f>
        <v>0</v>
      </c>
      <c r="K1949" cm="1">
        <f t="array" ref="K1949">IF($A1949="","",INDEX(OpenMeteoAPI[WeatherCode],ROWS($K$2:K1949)))</f>
        <v>2</v>
      </c>
      <c r="L1949" s="3" cm="1">
        <f t="array" ref="L1949">IF($A1949="","",INDEX(OpenMeteoAPI[WindSpeedKMH],ROWS($L$2:L1949)))</f>
        <v>4.2</v>
      </c>
    </row>
    <row r="1950" spans="1:12">
      <c r="A1950" t="str" cm="1">
        <f t="array" ref="A1950">IFERROR(INDEX(OpenMeteoAPI[City],ROWS($A$2:A1950))&amp;", "&amp;INDEX(OpenMeteoAPI[CountryCode],ROWS($A$2:A1950)),"")</f>
        <v>Madrid, ES</v>
      </c>
      <c r="B1950" t="str" cm="1">
        <f t="array" ref="B1950">IF($A1950="","",INDEX(OpenMeteoAPI[LocationID],ROWS($B$2:B1950)))</f>
        <v>ES-MAD</v>
      </c>
      <c r="C1950" s="5" cm="1">
        <f t="array" ref="C1950">IF($A1950="","",INDEX(OpenMeteoAPI[ForecastDateTime],ROWS($C$2:C1950)))</f>
        <v>46211.166666666664</v>
      </c>
      <c r="D1950" t="str">
        <f t="shared" si="30"/>
        <v>4AM</v>
      </c>
      <c r="E1950" t="str" cm="1">
        <f t="array" ref="E1950">IF($K1950="","",_xlfn.IFS($K1950=0,_xlfn.UNICHAR(9728),$K1950&lt;=3,_xlfn.UNICHAR(9729),OR($K1950=45,$K1950=48),"~",AND($K1950&gt;=51,$K1950&lt;=67),_xlfn.UNICHAR(9748),AND($K1950&gt;=71,$K1950&lt;=77),_xlfn.UNICHAR(10052),AND($K1950&gt;=80,$K1950&lt;=82),_xlfn.UNICHAR(9748),AND($K1950&gt;=95,$K1950&lt;=99),_xlfn.UNICHAR(9889),TRUE,_xlfn.UNICHAR(9729)))</f>
        <v>☁</v>
      </c>
      <c r="F1950" t="str" cm="1">
        <f t="array" ref="F1950">IF($K1950="","",_xlfn.IFS($K1950=0,"Clear",$K1950&lt;=3,"Partly Cloudy",OR($K1950=45,$K1950=48),"Fog",AND($K1950&gt;=51,$K1950&lt;=67),"Drizzle",AND($K1950&gt;=71,$K1950&lt;=77),"Snow",AND($K1950&gt;=80,$K1950&lt;=82),"Rain Showers",AND($K1950&gt;=95,$K1950&lt;=99),"Thunderstorm",TRUE,"Cloudy"))</f>
        <v>Partly Cloudy</v>
      </c>
      <c r="G1950" s="3" cm="1">
        <f t="array" ref="G1950">IF($A1950="","",INDEX(OpenMeteoAPI[TemperatureC],ROWS($G$2:G1950)))</f>
        <v>25.2</v>
      </c>
      <c r="H1950" s="4" cm="1">
        <f t="array" ref="H1950">IF($A1950="","",INDEX(OpenMeteoAPI[RelativeHumidityPct],ROWS($H$2:H1950))/100)</f>
        <v>0.46</v>
      </c>
      <c r="I1950" s="4" cm="1">
        <f t="array" ref="I1950">IF($A1950="","",INDEX(OpenMeteoAPI[PrecipitationProbabilityPct],ROWS($I$2:I1950))/100)</f>
        <v>0</v>
      </c>
      <c r="J1950" s="3" cm="1">
        <f t="array" ref="J1950">IF($A1950="","",INDEX(OpenMeteoAPI[PrecipitationMM],ROWS($J$2:J1950)))</f>
        <v>0</v>
      </c>
      <c r="K1950" cm="1">
        <f t="array" ref="K1950">IF($A1950="","",INDEX(OpenMeteoAPI[WeatherCode],ROWS($K$2:K1950)))</f>
        <v>2</v>
      </c>
      <c r="L1950" s="3" cm="1">
        <f t="array" ref="L1950">IF($A1950="","",INDEX(OpenMeteoAPI[WindSpeedKMH],ROWS($L$2:L1950)))</f>
        <v>3.3</v>
      </c>
    </row>
    <row r="1951" spans="1:12">
      <c r="A1951" t="str" cm="1">
        <f t="array" ref="A1951">IFERROR(INDEX(OpenMeteoAPI[City],ROWS($A$2:A1951))&amp;", "&amp;INDEX(OpenMeteoAPI[CountryCode],ROWS($A$2:A1951)),"")</f>
        <v>Madrid, ES</v>
      </c>
      <c r="B1951" t="str" cm="1">
        <f t="array" ref="B1951">IF($A1951="","",INDEX(OpenMeteoAPI[LocationID],ROWS($B$2:B1951)))</f>
        <v>ES-MAD</v>
      </c>
      <c r="C1951" s="5" cm="1">
        <f t="array" ref="C1951">IF($A1951="","",INDEX(OpenMeteoAPI[ForecastDateTime],ROWS($C$2:C1951)))</f>
        <v>46211.208333333336</v>
      </c>
      <c r="D1951" t="str">
        <f t="shared" si="30"/>
        <v>5AM</v>
      </c>
      <c r="E1951" t="str" cm="1">
        <f t="array" ref="E1951">IF($K1951="","",_xlfn.IFS($K1951=0,_xlfn.UNICHAR(9728),$K1951&lt;=3,_xlfn.UNICHAR(9729),OR($K1951=45,$K1951=48),"~",AND($K1951&gt;=51,$K1951&lt;=67),_xlfn.UNICHAR(9748),AND($K1951&gt;=71,$K1951&lt;=77),_xlfn.UNICHAR(10052),AND($K1951&gt;=80,$K1951&lt;=82),_xlfn.UNICHAR(9748),AND($K1951&gt;=95,$K1951&lt;=99),_xlfn.UNICHAR(9889),TRUE,_xlfn.UNICHAR(9729)))</f>
        <v>☁</v>
      </c>
      <c r="F1951" t="str" cm="1">
        <f t="array" ref="F1951">IF($K1951="","",_xlfn.IFS($K1951=0,"Clear",$K1951&lt;=3,"Partly Cloudy",OR($K1951=45,$K1951=48),"Fog",AND($K1951&gt;=51,$K1951&lt;=67),"Drizzle",AND($K1951&gt;=71,$K1951&lt;=77),"Snow",AND($K1951&gt;=80,$K1951&lt;=82),"Rain Showers",AND($K1951&gt;=95,$K1951&lt;=99),"Thunderstorm",TRUE,"Cloudy"))</f>
        <v>Partly Cloudy</v>
      </c>
      <c r="G1951" s="3" cm="1">
        <f t="array" ref="G1951">IF($A1951="","",INDEX(OpenMeteoAPI[TemperatureC],ROWS($G$2:G1951)))</f>
        <v>24.5</v>
      </c>
      <c r="H1951" s="4" cm="1">
        <f t="array" ref="H1951">IF($A1951="","",INDEX(OpenMeteoAPI[RelativeHumidityPct],ROWS($H$2:H1951))/100)</f>
        <v>0.46</v>
      </c>
      <c r="I1951" s="4" cm="1">
        <f t="array" ref="I1951">IF($A1951="","",INDEX(OpenMeteoAPI[PrecipitationProbabilityPct],ROWS($I$2:I1951))/100)</f>
        <v>0</v>
      </c>
      <c r="J1951" s="3" cm="1">
        <f t="array" ref="J1951">IF($A1951="","",INDEX(OpenMeteoAPI[PrecipitationMM],ROWS($J$2:J1951)))</f>
        <v>0</v>
      </c>
      <c r="K1951" cm="1">
        <f t="array" ref="K1951">IF($A1951="","",INDEX(OpenMeteoAPI[WeatherCode],ROWS($K$2:K1951)))</f>
        <v>2</v>
      </c>
      <c r="L1951" s="3" cm="1">
        <f t="array" ref="L1951">IF($A1951="","",INDEX(OpenMeteoAPI[WindSpeedKMH],ROWS($L$2:L1951)))</f>
        <v>4</v>
      </c>
    </row>
    <row r="1952" spans="1:12">
      <c r="A1952" t="str" cm="1">
        <f t="array" ref="A1952">IFERROR(INDEX(OpenMeteoAPI[City],ROWS($A$2:A1952))&amp;", "&amp;INDEX(OpenMeteoAPI[CountryCode],ROWS($A$2:A1952)),"")</f>
        <v>Madrid, ES</v>
      </c>
      <c r="B1952" t="str" cm="1">
        <f t="array" ref="B1952">IF($A1952="","",INDEX(OpenMeteoAPI[LocationID],ROWS($B$2:B1952)))</f>
        <v>ES-MAD</v>
      </c>
      <c r="C1952" s="5" cm="1">
        <f t="array" ref="C1952">IF($A1952="","",INDEX(OpenMeteoAPI[ForecastDateTime],ROWS($C$2:C1952)))</f>
        <v>46211.25</v>
      </c>
      <c r="D1952" t="str">
        <f t="shared" si="30"/>
        <v>6AM</v>
      </c>
      <c r="E1952" t="str" cm="1">
        <f t="array" ref="E1952">IF($K1952="","",_xlfn.IFS($K1952=0,_xlfn.UNICHAR(9728),$K1952&lt;=3,_xlfn.UNICHAR(9729),OR($K1952=45,$K1952=48),"~",AND($K1952&gt;=51,$K1952&lt;=67),_xlfn.UNICHAR(9748),AND($K1952&gt;=71,$K1952&lt;=77),_xlfn.UNICHAR(10052),AND($K1952&gt;=80,$K1952&lt;=82),_xlfn.UNICHAR(9748),AND($K1952&gt;=95,$K1952&lt;=99),_xlfn.UNICHAR(9889),TRUE,_xlfn.UNICHAR(9729)))</f>
        <v>☁</v>
      </c>
      <c r="F1952" t="str" cm="1">
        <f t="array" ref="F1952">IF($K1952="","",_xlfn.IFS($K1952=0,"Clear",$K1952&lt;=3,"Partly Cloudy",OR($K1952=45,$K1952=48),"Fog",AND($K1952&gt;=51,$K1952&lt;=67),"Drizzle",AND($K1952&gt;=71,$K1952&lt;=77),"Snow",AND($K1952&gt;=80,$K1952&lt;=82),"Rain Showers",AND($K1952&gt;=95,$K1952&lt;=99),"Thunderstorm",TRUE,"Cloudy"))</f>
        <v>Partly Cloudy</v>
      </c>
      <c r="G1952" s="3" cm="1">
        <f t="array" ref="G1952">IF($A1952="","",INDEX(OpenMeteoAPI[TemperatureC],ROWS($G$2:G1952)))</f>
        <v>24.3</v>
      </c>
      <c r="H1952" s="4" cm="1">
        <f t="array" ref="H1952">IF($A1952="","",INDEX(OpenMeteoAPI[RelativeHumidityPct],ROWS($H$2:H1952))/100)</f>
        <v>0.43</v>
      </c>
      <c r="I1952" s="4" cm="1">
        <f t="array" ref="I1952">IF($A1952="","",INDEX(OpenMeteoAPI[PrecipitationProbabilityPct],ROWS($I$2:I1952))/100)</f>
        <v>0</v>
      </c>
      <c r="J1952" s="3" cm="1">
        <f t="array" ref="J1952">IF($A1952="","",INDEX(OpenMeteoAPI[PrecipitationMM],ROWS($J$2:J1952)))</f>
        <v>0</v>
      </c>
      <c r="K1952" cm="1">
        <f t="array" ref="K1952">IF($A1952="","",INDEX(OpenMeteoAPI[WeatherCode],ROWS($K$2:K1952)))</f>
        <v>1</v>
      </c>
      <c r="L1952" s="3" cm="1">
        <f t="array" ref="L1952">IF($A1952="","",INDEX(OpenMeteoAPI[WindSpeedKMH],ROWS($L$2:L1952)))</f>
        <v>4.7</v>
      </c>
    </row>
    <row r="1953" spans="1:12">
      <c r="A1953" t="str" cm="1">
        <f t="array" ref="A1953">IFERROR(INDEX(OpenMeteoAPI[City],ROWS($A$2:A1953))&amp;", "&amp;INDEX(OpenMeteoAPI[CountryCode],ROWS($A$2:A1953)),"")</f>
        <v>Madrid, ES</v>
      </c>
      <c r="B1953" t="str" cm="1">
        <f t="array" ref="B1953">IF($A1953="","",INDEX(OpenMeteoAPI[LocationID],ROWS($B$2:B1953)))</f>
        <v>ES-MAD</v>
      </c>
      <c r="C1953" s="5" cm="1">
        <f t="array" ref="C1953">IF($A1953="","",INDEX(OpenMeteoAPI[ForecastDateTime],ROWS($C$2:C1953)))</f>
        <v>46211.291666666664</v>
      </c>
      <c r="D1953" t="str">
        <f t="shared" si="30"/>
        <v>7AM</v>
      </c>
      <c r="E1953" t="str" cm="1">
        <f t="array" ref="E1953">IF($K1953="","",_xlfn.IFS($K1953=0,_xlfn.UNICHAR(9728),$K1953&lt;=3,_xlfn.UNICHAR(9729),OR($K1953=45,$K1953=48),"~",AND($K1953&gt;=51,$K1953&lt;=67),_xlfn.UNICHAR(9748),AND($K1953&gt;=71,$K1953&lt;=77),_xlfn.UNICHAR(10052),AND($K1953&gt;=80,$K1953&lt;=82),_xlfn.UNICHAR(9748),AND($K1953&gt;=95,$K1953&lt;=99),_xlfn.UNICHAR(9889),TRUE,_xlfn.UNICHAR(9729)))</f>
        <v>☀</v>
      </c>
      <c r="F1953" t="str" cm="1">
        <f t="array" ref="F1953">IF($K1953="","",_xlfn.IFS($K1953=0,"Clear",$K1953&lt;=3,"Partly Cloudy",OR($K1953=45,$K1953=48),"Fog",AND($K1953&gt;=51,$K1953&lt;=67),"Drizzle",AND($K1953&gt;=71,$K1953&lt;=77),"Snow",AND($K1953&gt;=80,$K1953&lt;=82),"Rain Showers",AND($K1953&gt;=95,$K1953&lt;=99),"Thunderstorm",TRUE,"Cloudy"))</f>
        <v>Clear</v>
      </c>
      <c r="G1953" s="3" cm="1">
        <f t="array" ref="G1953">IF($A1953="","",INDEX(OpenMeteoAPI[TemperatureC],ROWS($G$2:G1953)))</f>
        <v>23.7</v>
      </c>
      <c r="H1953" s="4" cm="1">
        <f t="array" ref="H1953">IF($A1953="","",INDEX(OpenMeteoAPI[RelativeHumidityPct],ROWS($H$2:H1953))/100)</f>
        <v>0.44</v>
      </c>
      <c r="I1953" s="4" cm="1">
        <f t="array" ref="I1953">IF($A1953="","",INDEX(OpenMeteoAPI[PrecipitationProbabilityPct],ROWS($I$2:I1953))/100)</f>
        <v>0</v>
      </c>
      <c r="J1953" s="3" cm="1">
        <f t="array" ref="J1953">IF($A1953="","",INDEX(OpenMeteoAPI[PrecipitationMM],ROWS($J$2:J1953)))</f>
        <v>0</v>
      </c>
      <c r="K1953" cm="1">
        <f t="array" ref="K1953">IF($A1953="","",INDEX(OpenMeteoAPI[WeatherCode],ROWS($K$2:K1953)))</f>
        <v>0</v>
      </c>
      <c r="L1953" s="3" cm="1">
        <f t="array" ref="L1953">IF($A1953="","",INDEX(OpenMeteoAPI[WindSpeedKMH],ROWS($L$2:L1953)))</f>
        <v>4.3</v>
      </c>
    </row>
    <row r="1954" spans="1:12">
      <c r="A1954" t="str" cm="1">
        <f t="array" ref="A1954">IFERROR(INDEX(OpenMeteoAPI[City],ROWS($A$2:A1954))&amp;", "&amp;INDEX(OpenMeteoAPI[CountryCode],ROWS($A$2:A1954)),"")</f>
        <v>Madrid, ES</v>
      </c>
      <c r="B1954" t="str" cm="1">
        <f t="array" ref="B1954">IF($A1954="","",INDEX(OpenMeteoAPI[LocationID],ROWS($B$2:B1954)))</f>
        <v>ES-MAD</v>
      </c>
      <c r="C1954" s="5" cm="1">
        <f t="array" ref="C1954">IF($A1954="","",INDEX(OpenMeteoAPI[ForecastDateTime],ROWS($C$2:C1954)))</f>
        <v>46211.333333333336</v>
      </c>
      <c r="D1954" t="str">
        <f t="shared" si="30"/>
        <v>8AM</v>
      </c>
      <c r="E1954" t="str" cm="1">
        <f t="array" ref="E1954">IF($K1954="","",_xlfn.IFS($K1954=0,_xlfn.UNICHAR(9728),$K1954&lt;=3,_xlfn.UNICHAR(9729),OR($K1954=45,$K1954=48),"~",AND($K1954&gt;=51,$K1954&lt;=67),_xlfn.UNICHAR(9748),AND($K1954&gt;=71,$K1954&lt;=77),_xlfn.UNICHAR(10052),AND($K1954&gt;=80,$K1954&lt;=82),_xlfn.UNICHAR(9748),AND($K1954&gt;=95,$K1954&lt;=99),_xlfn.UNICHAR(9889),TRUE,_xlfn.UNICHAR(9729)))</f>
        <v>☁</v>
      </c>
      <c r="F1954" t="str" cm="1">
        <f t="array" ref="F1954">IF($K1954="","",_xlfn.IFS($K1954=0,"Clear",$K1954&lt;=3,"Partly Cloudy",OR($K1954=45,$K1954=48),"Fog",AND($K1954&gt;=51,$K1954&lt;=67),"Drizzle",AND($K1954&gt;=71,$K1954&lt;=77),"Snow",AND($K1954&gt;=80,$K1954&lt;=82),"Rain Showers",AND($K1954&gt;=95,$K1954&lt;=99),"Thunderstorm",TRUE,"Cloudy"))</f>
        <v>Partly Cloudy</v>
      </c>
      <c r="G1954" s="3" cm="1">
        <f t="array" ref="G1954">IF($A1954="","",INDEX(OpenMeteoAPI[TemperatureC],ROWS($G$2:G1954)))</f>
        <v>23.5</v>
      </c>
      <c r="H1954" s="4" cm="1">
        <f t="array" ref="H1954">IF($A1954="","",INDEX(OpenMeteoAPI[RelativeHumidityPct],ROWS($H$2:H1954))/100)</f>
        <v>0.48</v>
      </c>
      <c r="I1954" s="4" cm="1">
        <f t="array" ref="I1954">IF($A1954="","",INDEX(OpenMeteoAPI[PrecipitationProbabilityPct],ROWS($I$2:I1954))/100)</f>
        <v>0</v>
      </c>
      <c r="J1954" s="3" cm="1">
        <f t="array" ref="J1954">IF($A1954="","",INDEX(OpenMeteoAPI[PrecipitationMM],ROWS($J$2:J1954)))</f>
        <v>0</v>
      </c>
      <c r="K1954" cm="1">
        <f t="array" ref="K1954">IF($A1954="","",INDEX(OpenMeteoAPI[WeatherCode],ROWS($K$2:K1954)))</f>
        <v>1</v>
      </c>
      <c r="L1954" s="3" cm="1">
        <f t="array" ref="L1954">IF($A1954="","",INDEX(OpenMeteoAPI[WindSpeedKMH],ROWS($L$2:L1954)))</f>
        <v>3.4</v>
      </c>
    </row>
    <row r="1955" spans="1:12">
      <c r="A1955" t="str" cm="1">
        <f t="array" ref="A1955">IFERROR(INDEX(OpenMeteoAPI[City],ROWS($A$2:A1955))&amp;", "&amp;INDEX(OpenMeteoAPI[CountryCode],ROWS($A$2:A1955)),"")</f>
        <v>Madrid, ES</v>
      </c>
      <c r="B1955" t="str" cm="1">
        <f t="array" ref="B1955">IF($A1955="","",INDEX(OpenMeteoAPI[LocationID],ROWS($B$2:B1955)))</f>
        <v>ES-MAD</v>
      </c>
      <c r="C1955" s="5" cm="1">
        <f t="array" ref="C1955">IF($A1955="","",INDEX(OpenMeteoAPI[ForecastDateTime],ROWS($C$2:C1955)))</f>
        <v>46211.375</v>
      </c>
      <c r="D1955" t="str">
        <f t="shared" si="30"/>
        <v>9AM</v>
      </c>
      <c r="E1955" t="str" cm="1">
        <f t="array" ref="E1955">IF($K1955="","",_xlfn.IFS($K1955=0,_xlfn.UNICHAR(9728),$K1955&lt;=3,_xlfn.UNICHAR(9729),OR($K1955=45,$K1955=48),"~",AND($K1955&gt;=51,$K1955&lt;=67),_xlfn.UNICHAR(9748),AND($K1955&gt;=71,$K1955&lt;=77),_xlfn.UNICHAR(10052),AND($K1955&gt;=80,$K1955&lt;=82),_xlfn.UNICHAR(9748),AND($K1955&gt;=95,$K1955&lt;=99),_xlfn.UNICHAR(9889),TRUE,_xlfn.UNICHAR(9729)))</f>
        <v>☁</v>
      </c>
      <c r="F1955" t="str" cm="1">
        <f t="array" ref="F1955">IF($K1955="","",_xlfn.IFS($K1955=0,"Clear",$K1955&lt;=3,"Partly Cloudy",OR($K1955=45,$K1955=48),"Fog",AND($K1955&gt;=51,$K1955&lt;=67),"Drizzle",AND($K1955&gt;=71,$K1955&lt;=77),"Snow",AND($K1955&gt;=80,$K1955&lt;=82),"Rain Showers",AND($K1955&gt;=95,$K1955&lt;=99),"Thunderstorm",TRUE,"Cloudy"))</f>
        <v>Partly Cloudy</v>
      </c>
      <c r="G1955" s="3" cm="1">
        <f t="array" ref="G1955">IF($A1955="","",INDEX(OpenMeteoAPI[TemperatureC],ROWS($G$2:G1955)))</f>
        <v>25.6</v>
      </c>
      <c r="H1955" s="4" cm="1">
        <f t="array" ref="H1955">IF($A1955="","",INDEX(OpenMeteoAPI[RelativeHumidityPct],ROWS($H$2:H1955))/100)</f>
        <v>0.43</v>
      </c>
      <c r="I1955" s="4" cm="1">
        <f t="array" ref="I1955">IF($A1955="","",INDEX(OpenMeteoAPI[PrecipitationProbabilityPct],ROWS($I$2:I1955))/100)</f>
        <v>0</v>
      </c>
      <c r="J1955" s="3" cm="1">
        <f t="array" ref="J1955">IF($A1955="","",INDEX(OpenMeteoAPI[PrecipitationMM],ROWS($J$2:J1955)))</f>
        <v>0</v>
      </c>
      <c r="K1955" cm="1">
        <f t="array" ref="K1955">IF($A1955="","",INDEX(OpenMeteoAPI[WeatherCode],ROWS($K$2:K1955)))</f>
        <v>1</v>
      </c>
      <c r="L1955" s="3" cm="1">
        <f t="array" ref="L1955">IF($A1955="","",INDEX(OpenMeteoAPI[WindSpeedKMH],ROWS($L$2:L1955)))</f>
        <v>2.2999999999999998</v>
      </c>
    </row>
    <row r="1956" spans="1:12">
      <c r="A1956" t="str" cm="1">
        <f t="array" ref="A1956">IFERROR(INDEX(OpenMeteoAPI[City],ROWS($A$2:A1956))&amp;", "&amp;INDEX(OpenMeteoAPI[CountryCode],ROWS($A$2:A1956)),"")</f>
        <v>Madrid, ES</v>
      </c>
      <c r="B1956" t="str" cm="1">
        <f t="array" ref="B1956">IF($A1956="","",INDEX(OpenMeteoAPI[LocationID],ROWS($B$2:B1956)))</f>
        <v>ES-MAD</v>
      </c>
      <c r="C1956" s="5" cm="1">
        <f t="array" ref="C1956">IF($A1956="","",INDEX(OpenMeteoAPI[ForecastDateTime],ROWS($C$2:C1956)))</f>
        <v>46211.416666666664</v>
      </c>
      <c r="D1956" t="str">
        <f t="shared" si="30"/>
        <v>10AM</v>
      </c>
      <c r="E1956" t="str" cm="1">
        <f t="array" ref="E1956">IF($K1956="","",_xlfn.IFS($K1956=0,_xlfn.UNICHAR(9728),$K1956&lt;=3,_xlfn.UNICHAR(9729),OR($K1956=45,$K1956=48),"~",AND($K1956&gt;=51,$K1956&lt;=67),_xlfn.UNICHAR(9748),AND($K1956&gt;=71,$K1956&lt;=77),_xlfn.UNICHAR(10052),AND($K1956&gt;=80,$K1956&lt;=82),_xlfn.UNICHAR(9748),AND($K1956&gt;=95,$K1956&lt;=99),_xlfn.UNICHAR(9889),TRUE,_xlfn.UNICHAR(9729)))</f>
        <v>☁</v>
      </c>
      <c r="F1956" t="str" cm="1">
        <f t="array" ref="F1956">IF($K1956="","",_xlfn.IFS($K1956=0,"Clear",$K1956&lt;=3,"Partly Cloudy",OR($K1956=45,$K1956=48),"Fog",AND($K1956&gt;=51,$K1956&lt;=67),"Drizzle",AND($K1956&gt;=71,$K1956&lt;=77),"Snow",AND($K1956&gt;=80,$K1956&lt;=82),"Rain Showers",AND($K1956&gt;=95,$K1956&lt;=99),"Thunderstorm",TRUE,"Cloudy"))</f>
        <v>Partly Cloudy</v>
      </c>
      <c r="G1956" s="3" cm="1">
        <f t="array" ref="G1956">IF($A1956="","",INDEX(OpenMeteoAPI[TemperatureC],ROWS($G$2:G1956)))</f>
        <v>28.3</v>
      </c>
      <c r="H1956" s="4" cm="1">
        <f t="array" ref="H1956">IF($A1956="","",INDEX(OpenMeteoAPI[RelativeHumidityPct],ROWS($H$2:H1956))/100)</f>
        <v>0.35</v>
      </c>
      <c r="I1956" s="4" cm="1">
        <f t="array" ref="I1956">IF($A1956="","",INDEX(OpenMeteoAPI[PrecipitationProbabilityPct],ROWS($I$2:I1956))/100)</f>
        <v>0</v>
      </c>
      <c r="J1956" s="3" cm="1">
        <f t="array" ref="J1956">IF($A1956="","",INDEX(OpenMeteoAPI[PrecipitationMM],ROWS($J$2:J1956)))</f>
        <v>0</v>
      </c>
      <c r="K1956" cm="1">
        <f t="array" ref="K1956">IF($A1956="","",INDEX(OpenMeteoAPI[WeatherCode],ROWS($K$2:K1956)))</f>
        <v>1</v>
      </c>
      <c r="L1956" s="3" cm="1">
        <f t="array" ref="L1956">IF($A1956="","",INDEX(OpenMeteoAPI[WindSpeedKMH],ROWS($L$2:L1956)))</f>
        <v>3.9</v>
      </c>
    </row>
    <row r="1957" spans="1:12">
      <c r="A1957" t="str" cm="1">
        <f t="array" ref="A1957">IFERROR(INDEX(OpenMeteoAPI[City],ROWS($A$2:A1957))&amp;", "&amp;INDEX(OpenMeteoAPI[CountryCode],ROWS($A$2:A1957)),"")</f>
        <v>Madrid, ES</v>
      </c>
      <c r="B1957" t="str" cm="1">
        <f t="array" ref="B1957">IF($A1957="","",INDEX(OpenMeteoAPI[LocationID],ROWS($B$2:B1957)))</f>
        <v>ES-MAD</v>
      </c>
      <c r="C1957" s="5" cm="1">
        <f t="array" ref="C1957">IF($A1957="","",INDEX(OpenMeteoAPI[ForecastDateTime],ROWS($C$2:C1957)))</f>
        <v>46211.458333333336</v>
      </c>
      <c r="D1957" t="str">
        <f t="shared" si="30"/>
        <v>11AM</v>
      </c>
      <c r="E1957" t="str" cm="1">
        <f t="array" ref="E1957">IF($K1957="","",_xlfn.IFS($K1957=0,_xlfn.UNICHAR(9728),$K1957&lt;=3,_xlfn.UNICHAR(9729),OR($K1957=45,$K1957=48),"~",AND($K1957&gt;=51,$K1957&lt;=67),_xlfn.UNICHAR(9748),AND($K1957&gt;=71,$K1957&lt;=77),_xlfn.UNICHAR(10052),AND($K1957&gt;=80,$K1957&lt;=82),_xlfn.UNICHAR(9748),AND($K1957&gt;=95,$K1957&lt;=99),_xlfn.UNICHAR(9889),TRUE,_xlfn.UNICHAR(9729)))</f>
        <v>☀</v>
      </c>
      <c r="F1957" t="str" cm="1">
        <f t="array" ref="F1957">IF($K1957="","",_xlfn.IFS($K1957=0,"Clear",$K1957&lt;=3,"Partly Cloudy",OR($K1957=45,$K1957=48),"Fog",AND($K1957&gt;=51,$K1957&lt;=67),"Drizzle",AND($K1957&gt;=71,$K1957&lt;=77),"Snow",AND($K1957&gt;=80,$K1957&lt;=82),"Rain Showers",AND($K1957&gt;=95,$K1957&lt;=99),"Thunderstorm",TRUE,"Cloudy"))</f>
        <v>Clear</v>
      </c>
      <c r="G1957" s="3" cm="1">
        <f t="array" ref="G1957">IF($A1957="","",INDEX(OpenMeteoAPI[TemperatureC],ROWS($G$2:G1957)))</f>
        <v>30.7</v>
      </c>
      <c r="H1957" s="4" cm="1">
        <f t="array" ref="H1957">IF($A1957="","",INDEX(OpenMeteoAPI[RelativeHumidityPct],ROWS($H$2:H1957))/100)</f>
        <v>0.28000000000000003</v>
      </c>
      <c r="I1957" s="4" cm="1">
        <f t="array" ref="I1957">IF($A1957="","",INDEX(OpenMeteoAPI[PrecipitationProbabilityPct],ROWS($I$2:I1957))/100)</f>
        <v>0</v>
      </c>
      <c r="J1957" s="3" cm="1">
        <f t="array" ref="J1957">IF($A1957="","",INDEX(OpenMeteoAPI[PrecipitationMM],ROWS($J$2:J1957)))</f>
        <v>0</v>
      </c>
      <c r="K1957" cm="1">
        <f t="array" ref="K1957">IF($A1957="","",INDEX(OpenMeteoAPI[WeatherCode],ROWS($K$2:K1957)))</f>
        <v>0</v>
      </c>
      <c r="L1957" s="3" cm="1">
        <f t="array" ref="L1957">IF($A1957="","",INDEX(OpenMeteoAPI[WindSpeedKMH],ROWS($L$2:L1957)))</f>
        <v>3.8</v>
      </c>
    </row>
    <row r="1958" spans="1:12">
      <c r="A1958" t="str" cm="1">
        <f t="array" ref="A1958">IFERROR(INDEX(OpenMeteoAPI[City],ROWS($A$2:A1958))&amp;", "&amp;INDEX(OpenMeteoAPI[CountryCode],ROWS($A$2:A1958)),"")</f>
        <v>Madrid, ES</v>
      </c>
      <c r="B1958" t="str" cm="1">
        <f t="array" ref="B1958">IF($A1958="","",INDEX(OpenMeteoAPI[LocationID],ROWS($B$2:B1958)))</f>
        <v>ES-MAD</v>
      </c>
      <c r="C1958" s="5" cm="1">
        <f t="array" ref="C1958">IF($A1958="","",INDEX(OpenMeteoAPI[ForecastDateTime],ROWS($C$2:C1958)))</f>
        <v>46211.5</v>
      </c>
      <c r="D1958" t="str">
        <f t="shared" si="30"/>
        <v>12PM</v>
      </c>
      <c r="E1958" t="str" cm="1">
        <f t="array" ref="E1958">IF($K1958="","",_xlfn.IFS($K1958=0,_xlfn.UNICHAR(9728),$K1958&lt;=3,_xlfn.UNICHAR(9729),OR($K1958=45,$K1958=48),"~",AND($K1958&gt;=51,$K1958&lt;=67),_xlfn.UNICHAR(9748),AND($K1958&gt;=71,$K1958&lt;=77),_xlfn.UNICHAR(10052),AND($K1958&gt;=80,$K1958&lt;=82),_xlfn.UNICHAR(9748),AND($K1958&gt;=95,$K1958&lt;=99),_xlfn.UNICHAR(9889),TRUE,_xlfn.UNICHAR(9729)))</f>
        <v>☀</v>
      </c>
      <c r="F1958" t="str" cm="1">
        <f t="array" ref="F1958">IF($K1958="","",_xlfn.IFS($K1958=0,"Clear",$K1958&lt;=3,"Partly Cloudy",OR($K1958=45,$K1958=48),"Fog",AND($K1958&gt;=51,$K1958&lt;=67),"Drizzle",AND($K1958&gt;=71,$K1958&lt;=77),"Snow",AND($K1958&gt;=80,$K1958&lt;=82),"Rain Showers",AND($K1958&gt;=95,$K1958&lt;=99),"Thunderstorm",TRUE,"Cloudy"))</f>
        <v>Clear</v>
      </c>
      <c r="G1958" s="3" cm="1">
        <f t="array" ref="G1958">IF($A1958="","",INDEX(OpenMeteoAPI[TemperatureC],ROWS($G$2:G1958)))</f>
        <v>32.9</v>
      </c>
      <c r="H1958" s="4" cm="1">
        <f t="array" ref="H1958">IF($A1958="","",INDEX(OpenMeteoAPI[RelativeHumidityPct],ROWS($H$2:H1958))/100)</f>
        <v>0.25</v>
      </c>
      <c r="I1958" s="4" cm="1">
        <f t="array" ref="I1958">IF($A1958="","",INDEX(OpenMeteoAPI[PrecipitationProbabilityPct],ROWS($I$2:I1958))/100)</f>
        <v>0</v>
      </c>
      <c r="J1958" s="3" cm="1">
        <f t="array" ref="J1958">IF($A1958="","",INDEX(OpenMeteoAPI[PrecipitationMM],ROWS($J$2:J1958)))</f>
        <v>0</v>
      </c>
      <c r="K1958" cm="1">
        <f t="array" ref="K1958">IF($A1958="","",INDEX(OpenMeteoAPI[WeatherCode],ROWS($K$2:K1958)))</f>
        <v>0</v>
      </c>
      <c r="L1958" s="3" cm="1">
        <f t="array" ref="L1958">IF($A1958="","",INDEX(OpenMeteoAPI[WindSpeedKMH],ROWS($L$2:L1958)))</f>
        <v>4.7</v>
      </c>
    </row>
    <row r="1959" spans="1:12">
      <c r="A1959" t="str" cm="1">
        <f t="array" ref="A1959">IFERROR(INDEX(OpenMeteoAPI[City],ROWS($A$2:A1959))&amp;", "&amp;INDEX(OpenMeteoAPI[CountryCode],ROWS($A$2:A1959)),"")</f>
        <v>Madrid, ES</v>
      </c>
      <c r="B1959" t="str" cm="1">
        <f t="array" ref="B1959">IF($A1959="","",INDEX(OpenMeteoAPI[LocationID],ROWS($B$2:B1959)))</f>
        <v>ES-MAD</v>
      </c>
      <c r="C1959" s="5" cm="1">
        <f t="array" ref="C1959">IF($A1959="","",INDEX(OpenMeteoAPI[ForecastDateTime],ROWS($C$2:C1959)))</f>
        <v>46211.541666666664</v>
      </c>
      <c r="D1959" t="str">
        <f t="shared" si="30"/>
        <v>1PM</v>
      </c>
      <c r="E1959" t="str" cm="1">
        <f t="array" ref="E1959">IF($K1959="","",_xlfn.IFS($K1959=0,_xlfn.UNICHAR(9728),$K1959&lt;=3,_xlfn.UNICHAR(9729),OR($K1959=45,$K1959=48),"~",AND($K1959&gt;=51,$K1959&lt;=67),_xlfn.UNICHAR(9748),AND($K1959&gt;=71,$K1959&lt;=77),_xlfn.UNICHAR(10052),AND($K1959&gt;=80,$K1959&lt;=82),_xlfn.UNICHAR(9748),AND($K1959&gt;=95,$K1959&lt;=99),_xlfn.UNICHAR(9889),TRUE,_xlfn.UNICHAR(9729)))</f>
        <v>☀</v>
      </c>
      <c r="F1959" t="str" cm="1">
        <f t="array" ref="F1959">IF($K1959="","",_xlfn.IFS($K1959=0,"Clear",$K1959&lt;=3,"Partly Cloudy",OR($K1959=45,$K1959=48),"Fog",AND($K1959&gt;=51,$K1959&lt;=67),"Drizzle",AND($K1959&gt;=71,$K1959&lt;=77),"Snow",AND($K1959&gt;=80,$K1959&lt;=82),"Rain Showers",AND($K1959&gt;=95,$K1959&lt;=99),"Thunderstorm",TRUE,"Cloudy"))</f>
        <v>Clear</v>
      </c>
      <c r="G1959" s="3" cm="1">
        <f t="array" ref="G1959">IF($A1959="","",INDEX(OpenMeteoAPI[TemperatureC],ROWS($G$2:G1959)))</f>
        <v>35.1</v>
      </c>
      <c r="H1959" s="4" cm="1">
        <f t="array" ref="H1959">IF($A1959="","",INDEX(OpenMeteoAPI[RelativeHumidityPct],ROWS($H$2:H1959))/100)</f>
        <v>0.2</v>
      </c>
      <c r="I1959" s="4" cm="1">
        <f t="array" ref="I1959">IF($A1959="","",INDEX(OpenMeteoAPI[PrecipitationProbabilityPct],ROWS($I$2:I1959))/100)</f>
        <v>0</v>
      </c>
      <c r="J1959" s="3" cm="1">
        <f t="array" ref="J1959">IF($A1959="","",INDEX(OpenMeteoAPI[PrecipitationMM],ROWS($J$2:J1959)))</f>
        <v>0</v>
      </c>
      <c r="K1959" cm="1">
        <f t="array" ref="K1959">IF($A1959="","",INDEX(OpenMeteoAPI[WeatherCode],ROWS($K$2:K1959)))</f>
        <v>0</v>
      </c>
      <c r="L1959" s="3" cm="1">
        <f t="array" ref="L1959">IF($A1959="","",INDEX(OpenMeteoAPI[WindSpeedKMH],ROWS($L$2:L1959)))</f>
        <v>6</v>
      </c>
    </row>
    <row r="1960" spans="1:12">
      <c r="A1960" t="str" cm="1">
        <f t="array" ref="A1960">IFERROR(INDEX(OpenMeteoAPI[City],ROWS($A$2:A1960))&amp;", "&amp;INDEX(OpenMeteoAPI[CountryCode],ROWS($A$2:A1960)),"")</f>
        <v>Madrid, ES</v>
      </c>
      <c r="B1960" t="str" cm="1">
        <f t="array" ref="B1960">IF($A1960="","",INDEX(OpenMeteoAPI[LocationID],ROWS($B$2:B1960)))</f>
        <v>ES-MAD</v>
      </c>
      <c r="C1960" s="5" cm="1">
        <f t="array" ref="C1960">IF($A1960="","",INDEX(OpenMeteoAPI[ForecastDateTime],ROWS($C$2:C1960)))</f>
        <v>46211.583333333336</v>
      </c>
      <c r="D1960" t="str">
        <f t="shared" si="30"/>
        <v>2PM</v>
      </c>
      <c r="E1960" t="str" cm="1">
        <f t="array" ref="E1960">IF($K1960="","",_xlfn.IFS($K1960=0,_xlfn.UNICHAR(9728),$K1960&lt;=3,_xlfn.UNICHAR(9729),OR($K1960=45,$K1960=48),"~",AND($K1960&gt;=51,$K1960&lt;=67),_xlfn.UNICHAR(9748),AND($K1960&gt;=71,$K1960&lt;=77),_xlfn.UNICHAR(10052),AND($K1960&gt;=80,$K1960&lt;=82),_xlfn.UNICHAR(9748),AND($K1960&gt;=95,$K1960&lt;=99),_xlfn.UNICHAR(9889),TRUE,_xlfn.UNICHAR(9729)))</f>
        <v>☀</v>
      </c>
      <c r="F1960" t="str" cm="1">
        <f t="array" ref="F1960">IF($K1960="","",_xlfn.IFS($K1960=0,"Clear",$K1960&lt;=3,"Partly Cloudy",OR($K1960=45,$K1960=48),"Fog",AND($K1960&gt;=51,$K1960&lt;=67),"Drizzle",AND($K1960&gt;=71,$K1960&lt;=77),"Snow",AND($K1960&gt;=80,$K1960&lt;=82),"Rain Showers",AND($K1960&gt;=95,$K1960&lt;=99),"Thunderstorm",TRUE,"Cloudy"))</f>
        <v>Clear</v>
      </c>
      <c r="G1960" s="3" cm="1">
        <f t="array" ref="G1960">IF($A1960="","",INDEX(OpenMeteoAPI[TemperatureC],ROWS($G$2:G1960)))</f>
        <v>36.9</v>
      </c>
      <c r="H1960" s="4" cm="1">
        <f t="array" ref="H1960">IF($A1960="","",INDEX(OpenMeteoAPI[RelativeHumidityPct],ROWS($H$2:H1960))/100)</f>
        <v>0.17</v>
      </c>
      <c r="I1960" s="4" cm="1">
        <f t="array" ref="I1960">IF($A1960="","",INDEX(OpenMeteoAPI[PrecipitationProbabilityPct],ROWS($I$2:I1960))/100)</f>
        <v>0</v>
      </c>
      <c r="J1960" s="3" cm="1">
        <f t="array" ref="J1960">IF($A1960="","",INDEX(OpenMeteoAPI[PrecipitationMM],ROWS($J$2:J1960)))</f>
        <v>0</v>
      </c>
      <c r="K1960" cm="1">
        <f t="array" ref="K1960">IF($A1960="","",INDEX(OpenMeteoAPI[WeatherCode],ROWS($K$2:K1960)))</f>
        <v>0</v>
      </c>
      <c r="L1960" s="3" cm="1">
        <f t="array" ref="L1960">IF($A1960="","",INDEX(OpenMeteoAPI[WindSpeedKMH],ROWS($L$2:L1960)))</f>
        <v>9</v>
      </c>
    </row>
    <row r="1961" spans="1:12">
      <c r="A1961" t="str" cm="1">
        <f t="array" ref="A1961">IFERROR(INDEX(OpenMeteoAPI[City],ROWS($A$2:A1961))&amp;", "&amp;INDEX(OpenMeteoAPI[CountryCode],ROWS($A$2:A1961)),"")</f>
        <v>Madrid, ES</v>
      </c>
      <c r="B1961" t="str" cm="1">
        <f t="array" ref="B1961">IF($A1961="","",INDEX(OpenMeteoAPI[LocationID],ROWS($B$2:B1961)))</f>
        <v>ES-MAD</v>
      </c>
      <c r="C1961" s="5" cm="1">
        <f t="array" ref="C1961">IF($A1961="","",INDEX(OpenMeteoAPI[ForecastDateTime],ROWS($C$2:C1961)))</f>
        <v>46211.625</v>
      </c>
      <c r="D1961" t="str">
        <f t="shared" si="30"/>
        <v>3PM</v>
      </c>
      <c r="E1961" t="str" cm="1">
        <f t="array" ref="E1961">IF($K1961="","",_xlfn.IFS($K1961=0,_xlfn.UNICHAR(9728),$K1961&lt;=3,_xlfn.UNICHAR(9729),OR($K1961=45,$K1961=48),"~",AND($K1961&gt;=51,$K1961&lt;=67),_xlfn.UNICHAR(9748),AND($K1961&gt;=71,$K1961&lt;=77),_xlfn.UNICHAR(10052),AND($K1961&gt;=80,$K1961&lt;=82),_xlfn.UNICHAR(9748),AND($K1961&gt;=95,$K1961&lt;=99),_xlfn.UNICHAR(9889),TRUE,_xlfn.UNICHAR(9729)))</f>
        <v>☀</v>
      </c>
      <c r="F1961" t="str" cm="1">
        <f t="array" ref="F1961">IF($K1961="","",_xlfn.IFS($K1961=0,"Clear",$K1961&lt;=3,"Partly Cloudy",OR($K1961=45,$K1961=48),"Fog",AND($K1961&gt;=51,$K1961&lt;=67),"Drizzle",AND($K1961&gt;=71,$K1961&lt;=77),"Snow",AND($K1961&gt;=80,$K1961&lt;=82),"Rain Showers",AND($K1961&gt;=95,$K1961&lt;=99),"Thunderstorm",TRUE,"Cloudy"))</f>
        <v>Clear</v>
      </c>
      <c r="G1961" s="3" cm="1">
        <f t="array" ref="G1961">IF($A1961="","",INDEX(OpenMeteoAPI[TemperatureC],ROWS($G$2:G1961)))</f>
        <v>37.9</v>
      </c>
      <c r="H1961" s="4" cm="1">
        <f t="array" ref="H1961">IF($A1961="","",INDEX(OpenMeteoAPI[RelativeHumidityPct],ROWS($H$2:H1961))/100)</f>
        <v>0.14000000000000001</v>
      </c>
      <c r="I1961" s="4" cm="1">
        <f t="array" ref="I1961">IF($A1961="","",INDEX(OpenMeteoAPI[PrecipitationProbabilityPct],ROWS($I$2:I1961))/100)</f>
        <v>0</v>
      </c>
      <c r="J1961" s="3" cm="1">
        <f t="array" ref="J1961">IF($A1961="","",INDEX(OpenMeteoAPI[PrecipitationMM],ROWS($J$2:J1961)))</f>
        <v>0</v>
      </c>
      <c r="K1961" cm="1">
        <f t="array" ref="K1961">IF($A1961="","",INDEX(OpenMeteoAPI[WeatherCode],ROWS($K$2:K1961)))</f>
        <v>0</v>
      </c>
      <c r="L1961" s="3" cm="1">
        <f t="array" ref="L1961">IF($A1961="","",INDEX(OpenMeteoAPI[WindSpeedKMH],ROWS($L$2:L1961)))</f>
        <v>11.5</v>
      </c>
    </row>
    <row r="1962" spans="1:12">
      <c r="A1962" t="str" cm="1">
        <f t="array" ref="A1962">IFERROR(INDEX(OpenMeteoAPI[City],ROWS($A$2:A1962))&amp;", "&amp;INDEX(OpenMeteoAPI[CountryCode],ROWS($A$2:A1962)),"")</f>
        <v>Madrid, ES</v>
      </c>
      <c r="B1962" t="str" cm="1">
        <f t="array" ref="B1962">IF($A1962="","",INDEX(OpenMeteoAPI[LocationID],ROWS($B$2:B1962)))</f>
        <v>ES-MAD</v>
      </c>
      <c r="C1962" s="5" cm="1">
        <f t="array" ref="C1962">IF($A1962="","",INDEX(OpenMeteoAPI[ForecastDateTime],ROWS($C$2:C1962)))</f>
        <v>46211.666666666664</v>
      </c>
      <c r="D1962" t="str">
        <f t="shared" si="30"/>
        <v>4PM</v>
      </c>
      <c r="E1962" t="str" cm="1">
        <f t="array" ref="E1962">IF($K1962="","",_xlfn.IFS($K1962=0,_xlfn.UNICHAR(9728),$K1962&lt;=3,_xlfn.UNICHAR(9729),OR($K1962=45,$K1962=48),"~",AND($K1962&gt;=51,$K1962&lt;=67),_xlfn.UNICHAR(9748),AND($K1962&gt;=71,$K1962&lt;=77),_xlfn.UNICHAR(10052),AND($K1962&gt;=80,$K1962&lt;=82),_xlfn.UNICHAR(9748),AND($K1962&gt;=95,$K1962&lt;=99),_xlfn.UNICHAR(9889),TRUE,_xlfn.UNICHAR(9729)))</f>
        <v>☀</v>
      </c>
      <c r="F1962" t="str" cm="1">
        <f t="array" ref="F1962">IF($K1962="","",_xlfn.IFS($K1962=0,"Clear",$K1962&lt;=3,"Partly Cloudy",OR($K1962=45,$K1962=48),"Fog",AND($K1962&gt;=51,$K1962&lt;=67),"Drizzle",AND($K1962&gt;=71,$K1962&lt;=77),"Snow",AND($K1962&gt;=80,$K1962&lt;=82),"Rain Showers",AND($K1962&gt;=95,$K1962&lt;=99),"Thunderstorm",TRUE,"Cloudy"))</f>
        <v>Clear</v>
      </c>
      <c r="G1962" s="3" cm="1">
        <f t="array" ref="G1962">IF($A1962="","",INDEX(OpenMeteoAPI[TemperatureC],ROWS($G$2:G1962)))</f>
        <v>38.5</v>
      </c>
      <c r="H1962" s="4" cm="1">
        <f t="array" ref="H1962">IF($A1962="","",INDEX(OpenMeteoAPI[RelativeHumidityPct],ROWS($H$2:H1962))/100)</f>
        <v>0.12</v>
      </c>
      <c r="I1962" s="4" cm="1">
        <f t="array" ref="I1962">IF($A1962="","",INDEX(OpenMeteoAPI[PrecipitationProbabilityPct],ROWS($I$2:I1962))/100)</f>
        <v>0</v>
      </c>
      <c r="J1962" s="3" cm="1">
        <f t="array" ref="J1962">IF($A1962="","",INDEX(OpenMeteoAPI[PrecipitationMM],ROWS($J$2:J1962)))</f>
        <v>0</v>
      </c>
      <c r="K1962" cm="1">
        <f t="array" ref="K1962">IF($A1962="","",INDEX(OpenMeteoAPI[WeatherCode],ROWS($K$2:K1962)))</f>
        <v>0</v>
      </c>
      <c r="L1962" s="3" cm="1">
        <f t="array" ref="L1962">IF($A1962="","",INDEX(OpenMeteoAPI[WindSpeedKMH],ROWS($L$2:L1962)))</f>
        <v>11.8</v>
      </c>
    </row>
    <row r="1963" spans="1:12">
      <c r="A1963" t="str" cm="1">
        <f t="array" ref="A1963">IFERROR(INDEX(OpenMeteoAPI[City],ROWS($A$2:A1963))&amp;", "&amp;INDEX(OpenMeteoAPI[CountryCode],ROWS($A$2:A1963)),"")</f>
        <v>Madrid, ES</v>
      </c>
      <c r="B1963" t="str" cm="1">
        <f t="array" ref="B1963">IF($A1963="","",INDEX(OpenMeteoAPI[LocationID],ROWS($B$2:B1963)))</f>
        <v>ES-MAD</v>
      </c>
      <c r="C1963" s="5" cm="1">
        <f t="array" ref="C1963">IF($A1963="","",INDEX(OpenMeteoAPI[ForecastDateTime],ROWS($C$2:C1963)))</f>
        <v>46211.708333333336</v>
      </c>
      <c r="D1963" t="str">
        <f t="shared" si="30"/>
        <v>5PM</v>
      </c>
      <c r="E1963" t="str" cm="1">
        <f t="array" ref="E1963">IF($K1963="","",_xlfn.IFS($K1963=0,_xlfn.UNICHAR(9728),$K1963&lt;=3,_xlfn.UNICHAR(9729),OR($K1963=45,$K1963=48),"~",AND($K1963&gt;=51,$K1963&lt;=67),_xlfn.UNICHAR(9748),AND($K1963&gt;=71,$K1963&lt;=77),_xlfn.UNICHAR(10052),AND($K1963&gt;=80,$K1963&lt;=82),_xlfn.UNICHAR(9748),AND($K1963&gt;=95,$K1963&lt;=99),_xlfn.UNICHAR(9889),TRUE,_xlfn.UNICHAR(9729)))</f>
        <v>☁</v>
      </c>
      <c r="F1963" t="str" cm="1">
        <f t="array" ref="F1963">IF($K1963="","",_xlfn.IFS($K1963=0,"Clear",$K1963&lt;=3,"Partly Cloudy",OR($K1963=45,$K1963=48),"Fog",AND($K1963&gt;=51,$K1963&lt;=67),"Drizzle",AND($K1963&gt;=71,$K1963&lt;=77),"Snow",AND($K1963&gt;=80,$K1963&lt;=82),"Rain Showers",AND($K1963&gt;=95,$K1963&lt;=99),"Thunderstorm",TRUE,"Cloudy"))</f>
        <v>Partly Cloudy</v>
      </c>
      <c r="G1963" s="3" cm="1">
        <f t="array" ref="G1963">IF($A1963="","",INDEX(OpenMeteoAPI[TemperatureC],ROWS($G$2:G1963)))</f>
        <v>38.799999999999997</v>
      </c>
      <c r="H1963" s="4" cm="1">
        <f t="array" ref="H1963">IF($A1963="","",INDEX(OpenMeteoAPI[RelativeHumidityPct],ROWS($H$2:H1963))/100)</f>
        <v>0.1</v>
      </c>
      <c r="I1963" s="4" cm="1">
        <f t="array" ref="I1963">IF($A1963="","",INDEX(OpenMeteoAPI[PrecipitationProbabilityPct],ROWS($I$2:I1963))/100)</f>
        <v>0</v>
      </c>
      <c r="J1963" s="3" cm="1">
        <f t="array" ref="J1963">IF($A1963="","",INDEX(OpenMeteoAPI[PrecipitationMM],ROWS($J$2:J1963)))</f>
        <v>0</v>
      </c>
      <c r="K1963" cm="1">
        <f t="array" ref="K1963">IF($A1963="","",INDEX(OpenMeteoAPI[WeatherCode],ROWS($K$2:K1963)))</f>
        <v>2</v>
      </c>
      <c r="L1963" s="3" cm="1">
        <f t="array" ref="L1963">IF($A1963="","",INDEX(OpenMeteoAPI[WindSpeedKMH],ROWS($L$2:L1963)))</f>
        <v>13.5</v>
      </c>
    </row>
    <row r="1964" spans="1:12">
      <c r="A1964" t="str" cm="1">
        <f t="array" ref="A1964">IFERROR(INDEX(OpenMeteoAPI[City],ROWS($A$2:A1964))&amp;", "&amp;INDEX(OpenMeteoAPI[CountryCode],ROWS($A$2:A1964)),"")</f>
        <v>Madrid, ES</v>
      </c>
      <c r="B1964" t="str" cm="1">
        <f t="array" ref="B1964">IF($A1964="","",INDEX(OpenMeteoAPI[LocationID],ROWS($B$2:B1964)))</f>
        <v>ES-MAD</v>
      </c>
      <c r="C1964" s="5" cm="1">
        <f t="array" ref="C1964">IF($A1964="","",INDEX(OpenMeteoAPI[ForecastDateTime],ROWS($C$2:C1964)))</f>
        <v>46211.75</v>
      </c>
      <c r="D1964" t="str">
        <f t="shared" si="30"/>
        <v>6PM</v>
      </c>
      <c r="E1964" t="str" cm="1">
        <f t="array" ref="E1964">IF($K1964="","",_xlfn.IFS($K1964=0,_xlfn.UNICHAR(9728),$K1964&lt;=3,_xlfn.UNICHAR(9729),OR($K1964=45,$K1964=48),"~",AND($K1964&gt;=51,$K1964&lt;=67),_xlfn.UNICHAR(9748),AND($K1964&gt;=71,$K1964&lt;=77),_xlfn.UNICHAR(10052),AND($K1964&gt;=80,$K1964&lt;=82),_xlfn.UNICHAR(9748),AND($K1964&gt;=95,$K1964&lt;=99),_xlfn.UNICHAR(9889),TRUE,_xlfn.UNICHAR(9729)))</f>
        <v>☁</v>
      </c>
      <c r="F1964" t="str" cm="1">
        <f t="array" ref="F1964">IF($K1964="","",_xlfn.IFS($K1964=0,"Clear",$K1964&lt;=3,"Partly Cloudy",OR($K1964=45,$K1964=48),"Fog",AND($K1964&gt;=51,$K1964&lt;=67),"Drizzle",AND($K1964&gt;=71,$K1964&lt;=77),"Snow",AND($K1964&gt;=80,$K1964&lt;=82),"Rain Showers",AND($K1964&gt;=95,$K1964&lt;=99),"Thunderstorm",TRUE,"Cloudy"))</f>
        <v>Partly Cloudy</v>
      </c>
      <c r="G1964" s="3" cm="1">
        <f t="array" ref="G1964">IF($A1964="","",INDEX(OpenMeteoAPI[TemperatureC],ROWS($G$2:G1964)))</f>
        <v>38.5</v>
      </c>
      <c r="H1964" s="4" cm="1">
        <f t="array" ref="H1964">IF($A1964="","",INDEX(OpenMeteoAPI[RelativeHumidityPct],ROWS($H$2:H1964))/100)</f>
        <v>0.1</v>
      </c>
      <c r="I1964" s="4" cm="1">
        <f t="array" ref="I1964">IF($A1964="","",INDEX(OpenMeteoAPI[PrecipitationProbabilityPct],ROWS($I$2:I1964))/100)</f>
        <v>0</v>
      </c>
      <c r="J1964" s="3" cm="1">
        <f t="array" ref="J1964">IF($A1964="","",INDEX(OpenMeteoAPI[PrecipitationMM],ROWS($J$2:J1964)))</f>
        <v>0</v>
      </c>
      <c r="K1964" cm="1">
        <f t="array" ref="K1964">IF($A1964="","",INDEX(OpenMeteoAPI[WeatherCode],ROWS($K$2:K1964)))</f>
        <v>3</v>
      </c>
      <c r="L1964" s="3" cm="1">
        <f t="array" ref="L1964">IF($A1964="","",INDEX(OpenMeteoAPI[WindSpeedKMH],ROWS($L$2:L1964)))</f>
        <v>13.7</v>
      </c>
    </row>
    <row r="1965" spans="1:12">
      <c r="A1965" t="str" cm="1">
        <f t="array" ref="A1965">IFERROR(INDEX(OpenMeteoAPI[City],ROWS($A$2:A1965))&amp;", "&amp;INDEX(OpenMeteoAPI[CountryCode],ROWS($A$2:A1965)),"")</f>
        <v>Madrid, ES</v>
      </c>
      <c r="B1965" t="str" cm="1">
        <f t="array" ref="B1965">IF($A1965="","",INDEX(OpenMeteoAPI[LocationID],ROWS($B$2:B1965)))</f>
        <v>ES-MAD</v>
      </c>
      <c r="C1965" s="5" cm="1">
        <f t="array" ref="C1965">IF($A1965="","",INDEX(OpenMeteoAPI[ForecastDateTime],ROWS($C$2:C1965)))</f>
        <v>46211.791666666664</v>
      </c>
      <c r="D1965" t="str">
        <f t="shared" si="30"/>
        <v>7PM</v>
      </c>
      <c r="E1965" t="str" cm="1">
        <f t="array" ref="E1965">IF($K1965="","",_xlfn.IFS($K1965=0,_xlfn.UNICHAR(9728),$K1965&lt;=3,_xlfn.UNICHAR(9729),OR($K1965=45,$K1965=48),"~",AND($K1965&gt;=51,$K1965&lt;=67),_xlfn.UNICHAR(9748),AND($K1965&gt;=71,$K1965&lt;=77),_xlfn.UNICHAR(10052),AND($K1965&gt;=80,$K1965&lt;=82),_xlfn.UNICHAR(9748),AND($K1965&gt;=95,$K1965&lt;=99),_xlfn.UNICHAR(9889),TRUE,_xlfn.UNICHAR(9729)))</f>
        <v>☀</v>
      </c>
      <c r="F1965" t="str" cm="1">
        <f t="array" ref="F1965">IF($K1965="","",_xlfn.IFS($K1965=0,"Clear",$K1965&lt;=3,"Partly Cloudy",OR($K1965=45,$K1965=48),"Fog",AND($K1965&gt;=51,$K1965&lt;=67),"Drizzle",AND($K1965&gt;=71,$K1965&lt;=77),"Snow",AND($K1965&gt;=80,$K1965&lt;=82),"Rain Showers",AND($K1965&gt;=95,$K1965&lt;=99),"Thunderstorm",TRUE,"Cloudy"))</f>
        <v>Clear</v>
      </c>
      <c r="G1965" s="3" cm="1">
        <f t="array" ref="G1965">IF($A1965="","",INDEX(OpenMeteoAPI[TemperatureC],ROWS($G$2:G1965)))</f>
        <v>38</v>
      </c>
      <c r="H1965" s="4" cm="1">
        <f t="array" ref="H1965">IF($A1965="","",INDEX(OpenMeteoAPI[RelativeHumidityPct],ROWS($H$2:H1965))/100)</f>
        <v>0.09</v>
      </c>
      <c r="I1965" s="4" cm="1">
        <f t="array" ref="I1965">IF($A1965="","",INDEX(OpenMeteoAPI[PrecipitationProbabilityPct],ROWS($I$2:I1965))/100)</f>
        <v>0</v>
      </c>
      <c r="J1965" s="3" cm="1">
        <f t="array" ref="J1965">IF($A1965="","",INDEX(OpenMeteoAPI[PrecipitationMM],ROWS($J$2:J1965)))</f>
        <v>0</v>
      </c>
      <c r="K1965" cm="1">
        <f t="array" ref="K1965">IF($A1965="","",INDEX(OpenMeteoAPI[WeatherCode],ROWS($K$2:K1965)))</f>
        <v>0</v>
      </c>
      <c r="L1965" s="3" cm="1">
        <f t="array" ref="L1965">IF($A1965="","",INDEX(OpenMeteoAPI[WindSpeedKMH],ROWS($L$2:L1965)))</f>
        <v>11.3</v>
      </c>
    </row>
    <row r="1966" spans="1:12">
      <c r="A1966" t="str" cm="1">
        <f t="array" ref="A1966">IFERROR(INDEX(OpenMeteoAPI[City],ROWS($A$2:A1966))&amp;", "&amp;INDEX(OpenMeteoAPI[CountryCode],ROWS($A$2:A1966)),"")</f>
        <v>Madrid, ES</v>
      </c>
      <c r="B1966" t="str" cm="1">
        <f t="array" ref="B1966">IF($A1966="","",INDEX(OpenMeteoAPI[LocationID],ROWS($B$2:B1966)))</f>
        <v>ES-MAD</v>
      </c>
      <c r="C1966" s="5" cm="1">
        <f t="array" ref="C1966">IF($A1966="","",INDEX(OpenMeteoAPI[ForecastDateTime],ROWS($C$2:C1966)))</f>
        <v>46211.833333333336</v>
      </c>
      <c r="D1966" t="str">
        <f t="shared" si="30"/>
        <v>8PM</v>
      </c>
      <c r="E1966" t="str" cm="1">
        <f t="array" ref="E1966">IF($K1966="","",_xlfn.IFS($K1966=0,_xlfn.UNICHAR(9728),$K1966&lt;=3,_xlfn.UNICHAR(9729),OR($K1966=45,$K1966=48),"~",AND($K1966&gt;=51,$K1966&lt;=67),_xlfn.UNICHAR(9748),AND($K1966&gt;=71,$K1966&lt;=77),_xlfn.UNICHAR(10052),AND($K1966&gt;=80,$K1966&lt;=82),_xlfn.UNICHAR(9748),AND($K1966&gt;=95,$K1966&lt;=99),_xlfn.UNICHAR(9889),TRUE,_xlfn.UNICHAR(9729)))</f>
        <v>☀</v>
      </c>
      <c r="F1966" t="str" cm="1">
        <f t="array" ref="F1966">IF($K1966="","",_xlfn.IFS($K1966=0,"Clear",$K1966&lt;=3,"Partly Cloudy",OR($K1966=45,$K1966=48),"Fog",AND($K1966&gt;=51,$K1966&lt;=67),"Drizzle",AND($K1966&gt;=71,$K1966&lt;=77),"Snow",AND($K1966&gt;=80,$K1966&lt;=82),"Rain Showers",AND($K1966&gt;=95,$K1966&lt;=99),"Thunderstorm",TRUE,"Cloudy"))</f>
        <v>Clear</v>
      </c>
      <c r="G1966" s="3" cm="1">
        <f t="array" ref="G1966">IF($A1966="","",INDEX(OpenMeteoAPI[TemperatureC],ROWS($G$2:G1966)))</f>
        <v>37.4</v>
      </c>
      <c r="H1966" s="4" cm="1">
        <f t="array" ref="H1966">IF($A1966="","",INDEX(OpenMeteoAPI[RelativeHumidityPct],ROWS($H$2:H1966))/100)</f>
        <v>0.09</v>
      </c>
      <c r="I1966" s="4" cm="1">
        <f t="array" ref="I1966">IF($A1966="","",INDEX(OpenMeteoAPI[PrecipitationProbabilityPct],ROWS($I$2:I1966))/100)</f>
        <v>0</v>
      </c>
      <c r="J1966" s="3" cm="1">
        <f t="array" ref="J1966">IF($A1966="","",INDEX(OpenMeteoAPI[PrecipitationMM],ROWS($J$2:J1966)))</f>
        <v>0</v>
      </c>
      <c r="K1966" cm="1">
        <f t="array" ref="K1966">IF($A1966="","",INDEX(OpenMeteoAPI[WeatherCode],ROWS($K$2:K1966)))</f>
        <v>0</v>
      </c>
      <c r="L1966" s="3" cm="1">
        <f t="array" ref="L1966">IF($A1966="","",INDEX(OpenMeteoAPI[WindSpeedKMH],ROWS($L$2:L1966)))</f>
        <v>10.3</v>
      </c>
    </row>
    <row r="1967" spans="1:12">
      <c r="A1967" t="str" cm="1">
        <f t="array" ref="A1967">IFERROR(INDEX(OpenMeteoAPI[City],ROWS($A$2:A1967))&amp;", "&amp;INDEX(OpenMeteoAPI[CountryCode],ROWS($A$2:A1967)),"")</f>
        <v>Madrid, ES</v>
      </c>
      <c r="B1967" t="str" cm="1">
        <f t="array" ref="B1967">IF($A1967="","",INDEX(OpenMeteoAPI[LocationID],ROWS($B$2:B1967)))</f>
        <v>ES-MAD</v>
      </c>
      <c r="C1967" s="5" cm="1">
        <f t="array" ref="C1967">IF($A1967="","",INDEX(OpenMeteoAPI[ForecastDateTime],ROWS($C$2:C1967)))</f>
        <v>46211.875</v>
      </c>
      <c r="D1967" t="str">
        <f t="shared" si="30"/>
        <v>9PM</v>
      </c>
      <c r="E1967" t="str" cm="1">
        <f t="array" ref="E1967">IF($K1967="","",_xlfn.IFS($K1967=0,_xlfn.UNICHAR(9728),$K1967&lt;=3,_xlfn.UNICHAR(9729),OR($K1967=45,$K1967=48),"~",AND($K1967&gt;=51,$K1967&lt;=67),_xlfn.UNICHAR(9748),AND($K1967&gt;=71,$K1967&lt;=77),_xlfn.UNICHAR(10052),AND($K1967&gt;=80,$K1967&lt;=82),_xlfn.UNICHAR(9748),AND($K1967&gt;=95,$K1967&lt;=99),_xlfn.UNICHAR(9889),TRUE,_xlfn.UNICHAR(9729)))</f>
        <v>☀</v>
      </c>
      <c r="F1967" t="str" cm="1">
        <f t="array" ref="F1967">IF($K1967="","",_xlfn.IFS($K1967=0,"Clear",$K1967&lt;=3,"Partly Cloudy",OR($K1967=45,$K1967=48),"Fog",AND($K1967&gt;=51,$K1967&lt;=67),"Drizzle",AND($K1967&gt;=71,$K1967&lt;=77),"Snow",AND($K1967&gt;=80,$K1967&lt;=82),"Rain Showers",AND($K1967&gt;=95,$K1967&lt;=99),"Thunderstorm",TRUE,"Cloudy"))</f>
        <v>Clear</v>
      </c>
      <c r="G1967" s="3" cm="1">
        <f t="array" ref="G1967">IF($A1967="","",INDEX(OpenMeteoAPI[TemperatureC],ROWS($G$2:G1967)))</f>
        <v>36</v>
      </c>
      <c r="H1967" s="4" cm="1">
        <f t="array" ref="H1967">IF($A1967="","",INDEX(OpenMeteoAPI[RelativeHumidityPct],ROWS($H$2:H1967))/100)</f>
        <v>0.11</v>
      </c>
      <c r="I1967" s="4" cm="1">
        <f t="array" ref="I1967">IF($A1967="","",INDEX(OpenMeteoAPI[PrecipitationProbabilityPct],ROWS($I$2:I1967))/100)</f>
        <v>0</v>
      </c>
      <c r="J1967" s="3" cm="1">
        <f t="array" ref="J1967">IF($A1967="","",INDEX(OpenMeteoAPI[PrecipitationMM],ROWS($J$2:J1967)))</f>
        <v>0</v>
      </c>
      <c r="K1967" cm="1">
        <f t="array" ref="K1967">IF($A1967="","",INDEX(OpenMeteoAPI[WeatherCode],ROWS($K$2:K1967)))</f>
        <v>0</v>
      </c>
      <c r="L1967" s="3" cm="1">
        <f t="array" ref="L1967">IF($A1967="","",INDEX(OpenMeteoAPI[WindSpeedKMH],ROWS($L$2:L1967)))</f>
        <v>7.6</v>
      </c>
    </row>
    <row r="1968" spans="1:12">
      <c r="A1968" t="str" cm="1">
        <f t="array" ref="A1968">IFERROR(INDEX(OpenMeteoAPI[City],ROWS($A$2:A1968))&amp;", "&amp;INDEX(OpenMeteoAPI[CountryCode],ROWS($A$2:A1968)),"")</f>
        <v>Madrid, ES</v>
      </c>
      <c r="B1968" t="str" cm="1">
        <f t="array" ref="B1968">IF($A1968="","",INDEX(OpenMeteoAPI[LocationID],ROWS($B$2:B1968)))</f>
        <v>ES-MAD</v>
      </c>
      <c r="C1968" s="5" cm="1">
        <f t="array" ref="C1968">IF($A1968="","",INDEX(OpenMeteoAPI[ForecastDateTime],ROWS($C$2:C1968)))</f>
        <v>46211.916666666664</v>
      </c>
      <c r="D1968" t="str">
        <f t="shared" si="30"/>
        <v>10PM</v>
      </c>
      <c r="E1968" t="str" cm="1">
        <f t="array" ref="E1968">IF($K1968="","",_xlfn.IFS($K1968=0,_xlfn.UNICHAR(9728),$K1968&lt;=3,_xlfn.UNICHAR(9729),OR($K1968=45,$K1968=48),"~",AND($K1968&gt;=51,$K1968&lt;=67),_xlfn.UNICHAR(9748),AND($K1968&gt;=71,$K1968&lt;=77),_xlfn.UNICHAR(10052),AND($K1968&gt;=80,$K1968&lt;=82),_xlfn.UNICHAR(9748),AND($K1968&gt;=95,$K1968&lt;=99),_xlfn.UNICHAR(9889),TRUE,_xlfn.UNICHAR(9729)))</f>
        <v>☀</v>
      </c>
      <c r="F1968" t="str" cm="1">
        <f t="array" ref="F1968">IF($K1968="","",_xlfn.IFS($K1968=0,"Clear",$K1968&lt;=3,"Partly Cloudy",OR($K1968=45,$K1968=48),"Fog",AND($K1968&gt;=51,$K1968&lt;=67),"Drizzle",AND($K1968&gt;=71,$K1968&lt;=77),"Snow",AND($K1968&gt;=80,$K1968&lt;=82),"Rain Showers",AND($K1968&gt;=95,$K1968&lt;=99),"Thunderstorm",TRUE,"Cloudy"))</f>
        <v>Clear</v>
      </c>
      <c r="G1968" s="3" cm="1">
        <f t="array" ref="G1968">IF($A1968="","",INDEX(OpenMeteoAPI[TemperatureC],ROWS($G$2:G1968)))</f>
        <v>33.5</v>
      </c>
      <c r="H1968" s="4" cm="1">
        <f t="array" ref="H1968">IF($A1968="","",INDEX(OpenMeteoAPI[RelativeHumidityPct],ROWS($H$2:H1968))/100)</f>
        <v>0.13</v>
      </c>
      <c r="I1968" s="4" cm="1">
        <f t="array" ref="I1968">IF($A1968="","",INDEX(OpenMeteoAPI[PrecipitationProbabilityPct],ROWS($I$2:I1968))/100)</f>
        <v>0</v>
      </c>
      <c r="J1968" s="3" cm="1">
        <f t="array" ref="J1968">IF($A1968="","",INDEX(OpenMeteoAPI[PrecipitationMM],ROWS($J$2:J1968)))</f>
        <v>0</v>
      </c>
      <c r="K1968" cm="1">
        <f t="array" ref="K1968">IF($A1968="","",INDEX(OpenMeteoAPI[WeatherCode],ROWS($K$2:K1968)))</f>
        <v>0</v>
      </c>
      <c r="L1968" s="3" cm="1">
        <f t="array" ref="L1968">IF($A1968="","",INDEX(OpenMeteoAPI[WindSpeedKMH],ROWS($L$2:L1968)))</f>
        <v>5.2</v>
      </c>
    </row>
    <row r="1969" spans="1:12">
      <c r="A1969" t="str" cm="1">
        <f t="array" ref="A1969">IFERROR(INDEX(OpenMeteoAPI[City],ROWS($A$2:A1969))&amp;", "&amp;INDEX(OpenMeteoAPI[CountryCode],ROWS($A$2:A1969)),"")</f>
        <v>Madrid, ES</v>
      </c>
      <c r="B1969" t="str" cm="1">
        <f t="array" ref="B1969">IF($A1969="","",INDEX(OpenMeteoAPI[LocationID],ROWS($B$2:B1969)))</f>
        <v>ES-MAD</v>
      </c>
      <c r="C1969" s="5" cm="1">
        <f t="array" ref="C1969">IF($A1969="","",INDEX(OpenMeteoAPI[ForecastDateTime],ROWS($C$2:C1969)))</f>
        <v>46211.958333333336</v>
      </c>
      <c r="D1969" t="str">
        <f t="shared" si="30"/>
        <v>11PM</v>
      </c>
      <c r="E1969" t="str" cm="1">
        <f t="array" ref="E1969">IF($K1969="","",_xlfn.IFS($K1969=0,_xlfn.UNICHAR(9728),$K1969&lt;=3,_xlfn.UNICHAR(9729),OR($K1969=45,$K1969=48),"~",AND($K1969&gt;=51,$K1969&lt;=67),_xlfn.UNICHAR(9748),AND($K1969&gt;=71,$K1969&lt;=77),_xlfn.UNICHAR(10052),AND($K1969&gt;=80,$K1969&lt;=82),_xlfn.UNICHAR(9748),AND($K1969&gt;=95,$K1969&lt;=99),_xlfn.UNICHAR(9889),TRUE,_xlfn.UNICHAR(9729)))</f>
        <v>☀</v>
      </c>
      <c r="F1969" t="str" cm="1">
        <f t="array" ref="F1969">IF($K1969="","",_xlfn.IFS($K1969=0,"Clear",$K1969&lt;=3,"Partly Cloudy",OR($K1969=45,$K1969=48),"Fog",AND($K1969&gt;=51,$K1969&lt;=67),"Drizzle",AND($K1969&gt;=71,$K1969&lt;=77),"Snow",AND($K1969&gt;=80,$K1969&lt;=82),"Rain Showers",AND($K1969&gt;=95,$K1969&lt;=99),"Thunderstorm",TRUE,"Cloudy"))</f>
        <v>Clear</v>
      </c>
      <c r="G1969" s="3" cm="1">
        <f t="array" ref="G1969">IF($A1969="","",INDEX(OpenMeteoAPI[TemperatureC],ROWS($G$2:G1969)))</f>
        <v>31.7</v>
      </c>
      <c r="H1969" s="4" cm="1">
        <f t="array" ref="H1969">IF($A1969="","",INDEX(OpenMeteoAPI[RelativeHumidityPct],ROWS($H$2:H1969))/100)</f>
        <v>0.16</v>
      </c>
      <c r="I1969" s="4" cm="1">
        <f t="array" ref="I1969">IF($A1969="","",INDEX(OpenMeteoAPI[PrecipitationProbabilityPct],ROWS($I$2:I1969))/100)</f>
        <v>0</v>
      </c>
      <c r="J1969" s="3" cm="1">
        <f t="array" ref="J1969">IF($A1969="","",INDEX(OpenMeteoAPI[PrecipitationMM],ROWS($J$2:J1969)))</f>
        <v>0</v>
      </c>
      <c r="K1969" cm="1">
        <f t="array" ref="K1969">IF($A1969="","",INDEX(OpenMeteoAPI[WeatherCode],ROWS($K$2:K1969)))</f>
        <v>0</v>
      </c>
      <c r="L1969" s="3" cm="1">
        <f t="array" ref="L1969">IF($A1969="","",INDEX(OpenMeteoAPI[WindSpeedKMH],ROWS($L$2:L1969)))</f>
        <v>3.9</v>
      </c>
    </row>
    <row r="1970" spans="1:12">
      <c r="A1970" t="str" cm="1">
        <f t="array" ref="A1970">IFERROR(INDEX(OpenMeteoAPI[City],ROWS($A$2:A1970))&amp;", "&amp;INDEX(OpenMeteoAPI[CountryCode],ROWS($A$2:A1970)),"")</f>
        <v>Madrid, ES</v>
      </c>
      <c r="B1970" t="str" cm="1">
        <f t="array" ref="B1970">IF($A1970="","",INDEX(OpenMeteoAPI[LocationID],ROWS($B$2:B1970)))</f>
        <v>ES-MAD</v>
      </c>
      <c r="C1970" s="5" cm="1">
        <f t="array" ref="C1970">IF($A1970="","",INDEX(OpenMeteoAPI[ForecastDateTime],ROWS($C$2:C1970)))</f>
        <v>46212</v>
      </c>
      <c r="D1970" t="str">
        <f t="shared" si="30"/>
        <v>12AM</v>
      </c>
      <c r="E1970" t="str" cm="1">
        <f t="array" ref="E1970">IF($K1970="","",_xlfn.IFS($K1970=0,_xlfn.UNICHAR(9728),$K1970&lt;=3,_xlfn.UNICHAR(9729),OR($K1970=45,$K1970=48),"~",AND($K1970&gt;=51,$K1970&lt;=67),_xlfn.UNICHAR(9748),AND($K1970&gt;=71,$K1970&lt;=77),_xlfn.UNICHAR(10052),AND($K1970&gt;=80,$K1970&lt;=82),_xlfn.UNICHAR(9748),AND($K1970&gt;=95,$K1970&lt;=99),_xlfn.UNICHAR(9889),TRUE,_xlfn.UNICHAR(9729)))</f>
        <v>☁</v>
      </c>
      <c r="F1970" t="str" cm="1">
        <f t="array" ref="F1970">IF($K1970="","",_xlfn.IFS($K1970=0,"Clear",$K1970&lt;=3,"Partly Cloudy",OR($K1970=45,$K1970=48),"Fog",AND($K1970&gt;=51,$K1970&lt;=67),"Drizzle",AND($K1970&gt;=71,$K1970&lt;=77),"Snow",AND($K1970&gt;=80,$K1970&lt;=82),"Rain Showers",AND($K1970&gt;=95,$K1970&lt;=99),"Thunderstorm",TRUE,"Cloudy"))</f>
        <v>Partly Cloudy</v>
      </c>
      <c r="G1970" s="3" cm="1">
        <f t="array" ref="G1970">IF($A1970="","",INDEX(OpenMeteoAPI[TemperatureC],ROWS($G$2:G1970)))</f>
        <v>30.2</v>
      </c>
      <c r="H1970" s="4" cm="1">
        <f t="array" ref="H1970">IF($A1970="","",INDEX(OpenMeteoAPI[RelativeHumidityPct],ROWS($H$2:H1970))/100)</f>
        <v>0.17</v>
      </c>
      <c r="I1970" s="4" cm="1">
        <f t="array" ref="I1970">IF($A1970="","",INDEX(OpenMeteoAPI[PrecipitationProbabilityPct],ROWS($I$2:I1970))/100)</f>
        <v>0</v>
      </c>
      <c r="J1970" s="3" cm="1">
        <f t="array" ref="J1970">IF($A1970="","",INDEX(OpenMeteoAPI[PrecipitationMM],ROWS($J$2:J1970)))</f>
        <v>0</v>
      </c>
      <c r="K1970" cm="1">
        <f t="array" ref="K1970">IF($A1970="","",INDEX(OpenMeteoAPI[WeatherCode],ROWS($K$2:K1970)))</f>
        <v>1</v>
      </c>
      <c r="L1970" s="3" cm="1">
        <f t="array" ref="L1970">IF($A1970="","",INDEX(OpenMeteoAPI[WindSpeedKMH],ROWS($L$2:L1970)))</f>
        <v>3.7</v>
      </c>
    </row>
    <row r="1971" spans="1:12">
      <c r="A1971" t="str" cm="1">
        <f t="array" ref="A1971">IFERROR(INDEX(OpenMeteoAPI[City],ROWS($A$2:A1971))&amp;", "&amp;INDEX(OpenMeteoAPI[CountryCode],ROWS($A$2:A1971)),"")</f>
        <v>Madrid, ES</v>
      </c>
      <c r="B1971" t="str" cm="1">
        <f t="array" ref="B1971">IF($A1971="","",INDEX(OpenMeteoAPI[LocationID],ROWS($B$2:B1971)))</f>
        <v>ES-MAD</v>
      </c>
      <c r="C1971" s="5" cm="1">
        <f t="array" ref="C1971">IF($A1971="","",INDEX(OpenMeteoAPI[ForecastDateTime],ROWS($C$2:C1971)))</f>
        <v>46212.041666666664</v>
      </c>
      <c r="D1971" t="str">
        <f t="shared" si="30"/>
        <v>1AM</v>
      </c>
      <c r="E1971" t="str" cm="1">
        <f t="array" ref="E1971">IF($K1971="","",_xlfn.IFS($K1971=0,_xlfn.UNICHAR(9728),$K1971&lt;=3,_xlfn.UNICHAR(9729),OR($K1971=45,$K1971=48),"~",AND($K1971&gt;=51,$K1971&lt;=67),_xlfn.UNICHAR(9748),AND($K1971&gt;=71,$K1971&lt;=77),_xlfn.UNICHAR(10052),AND($K1971&gt;=80,$K1971&lt;=82),_xlfn.UNICHAR(9748),AND($K1971&gt;=95,$K1971&lt;=99),_xlfn.UNICHAR(9889),TRUE,_xlfn.UNICHAR(9729)))</f>
        <v>☀</v>
      </c>
      <c r="F1971" t="str" cm="1">
        <f t="array" ref="F1971">IF($K1971="","",_xlfn.IFS($K1971=0,"Clear",$K1971&lt;=3,"Partly Cloudy",OR($K1971=45,$K1971=48),"Fog",AND($K1971&gt;=51,$K1971&lt;=67),"Drizzle",AND($K1971&gt;=71,$K1971&lt;=77),"Snow",AND($K1971&gt;=80,$K1971&lt;=82),"Rain Showers",AND($K1971&gt;=95,$K1971&lt;=99),"Thunderstorm",TRUE,"Cloudy"))</f>
        <v>Clear</v>
      </c>
      <c r="G1971" s="3" cm="1">
        <f t="array" ref="G1971">IF($A1971="","",INDEX(OpenMeteoAPI[TemperatureC],ROWS($G$2:G1971)))</f>
        <v>28</v>
      </c>
      <c r="H1971" s="4" cm="1">
        <f t="array" ref="H1971">IF($A1971="","",INDEX(OpenMeteoAPI[RelativeHumidityPct],ROWS($H$2:H1971))/100)</f>
        <v>0.21</v>
      </c>
      <c r="I1971" s="4" cm="1">
        <f t="array" ref="I1971">IF($A1971="","",INDEX(OpenMeteoAPI[PrecipitationProbabilityPct],ROWS($I$2:I1971))/100)</f>
        <v>0</v>
      </c>
      <c r="J1971" s="3" cm="1">
        <f t="array" ref="J1971">IF($A1971="","",INDEX(OpenMeteoAPI[PrecipitationMM],ROWS($J$2:J1971)))</f>
        <v>0</v>
      </c>
      <c r="K1971" cm="1">
        <f t="array" ref="K1971">IF($A1971="","",INDEX(OpenMeteoAPI[WeatherCode],ROWS($K$2:K1971)))</f>
        <v>0</v>
      </c>
      <c r="L1971" s="3" cm="1">
        <f t="array" ref="L1971">IF($A1971="","",INDEX(OpenMeteoAPI[WindSpeedKMH],ROWS($L$2:L1971)))</f>
        <v>4.0999999999999996</v>
      </c>
    </row>
    <row r="1972" spans="1:12">
      <c r="A1972" t="str" cm="1">
        <f t="array" ref="A1972">IFERROR(INDEX(OpenMeteoAPI[City],ROWS($A$2:A1972))&amp;", "&amp;INDEX(OpenMeteoAPI[CountryCode],ROWS($A$2:A1972)),"")</f>
        <v>Madrid, ES</v>
      </c>
      <c r="B1972" t="str" cm="1">
        <f t="array" ref="B1972">IF($A1972="","",INDEX(OpenMeteoAPI[LocationID],ROWS($B$2:B1972)))</f>
        <v>ES-MAD</v>
      </c>
      <c r="C1972" s="5" cm="1">
        <f t="array" ref="C1972">IF($A1972="","",INDEX(OpenMeteoAPI[ForecastDateTime],ROWS($C$2:C1972)))</f>
        <v>46212.083333333336</v>
      </c>
      <c r="D1972" t="str">
        <f t="shared" si="30"/>
        <v>2AM</v>
      </c>
      <c r="E1972" t="str" cm="1">
        <f t="array" ref="E1972">IF($K1972="","",_xlfn.IFS($K1972=0,_xlfn.UNICHAR(9728),$K1972&lt;=3,_xlfn.UNICHAR(9729),OR($K1972=45,$K1972=48),"~",AND($K1972&gt;=51,$K1972&lt;=67),_xlfn.UNICHAR(9748),AND($K1972&gt;=71,$K1972&lt;=77),_xlfn.UNICHAR(10052),AND($K1972&gt;=80,$K1972&lt;=82),_xlfn.UNICHAR(9748),AND($K1972&gt;=95,$K1972&lt;=99),_xlfn.UNICHAR(9889),TRUE,_xlfn.UNICHAR(9729)))</f>
        <v>☁</v>
      </c>
      <c r="F1972" t="str" cm="1">
        <f t="array" ref="F1972">IF($K1972="","",_xlfn.IFS($K1972=0,"Clear",$K1972&lt;=3,"Partly Cloudy",OR($K1972=45,$K1972=48),"Fog",AND($K1972&gt;=51,$K1972&lt;=67),"Drizzle",AND($K1972&gt;=71,$K1972&lt;=77),"Snow",AND($K1972&gt;=80,$K1972&lt;=82),"Rain Showers",AND($K1972&gt;=95,$K1972&lt;=99),"Thunderstorm",TRUE,"Cloudy"))</f>
        <v>Partly Cloudy</v>
      </c>
      <c r="G1972" s="3" cm="1">
        <f t="array" ref="G1972">IF($A1972="","",INDEX(OpenMeteoAPI[TemperatureC],ROWS($G$2:G1972)))</f>
        <v>26.1</v>
      </c>
      <c r="H1972" s="4" cm="1">
        <f t="array" ref="H1972">IF($A1972="","",INDEX(OpenMeteoAPI[RelativeHumidityPct],ROWS($H$2:H1972))/100)</f>
        <v>0.23</v>
      </c>
      <c r="I1972" s="4" cm="1">
        <f t="array" ref="I1972">IF($A1972="","",INDEX(OpenMeteoAPI[PrecipitationProbabilityPct],ROWS($I$2:I1972))/100)</f>
        <v>0</v>
      </c>
      <c r="J1972" s="3" cm="1">
        <f t="array" ref="J1972">IF($A1972="","",INDEX(OpenMeteoAPI[PrecipitationMM],ROWS($J$2:J1972)))</f>
        <v>0</v>
      </c>
      <c r="K1972" cm="1">
        <f t="array" ref="K1972">IF($A1972="","",INDEX(OpenMeteoAPI[WeatherCode],ROWS($K$2:K1972)))</f>
        <v>1</v>
      </c>
      <c r="L1972" s="3" cm="1">
        <f t="array" ref="L1972">IF($A1972="","",INDEX(OpenMeteoAPI[WindSpeedKMH],ROWS($L$2:L1972)))</f>
        <v>3.3</v>
      </c>
    </row>
    <row r="1973" spans="1:12">
      <c r="A1973" t="str" cm="1">
        <f t="array" ref="A1973">IFERROR(INDEX(OpenMeteoAPI[City],ROWS($A$2:A1973))&amp;", "&amp;INDEX(OpenMeteoAPI[CountryCode],ROWS($A$2:A1973)),"")</f>
        <v>Madrid, ES</v>
      </c>
      <c r="B1973" t="str" cm="1">
        <f t="array" ref="B1973">IF($A1973="","",INDEX(OpenMeteoAPI[LocationID],ROWS($B$2:B1973)))</f>
        <v>ES-MAD</v>
      </c>
      <c r="C1973" s="5" cm="1">
        <f t="array" ref="C1973">IF($A1973="","",INDEX(OpenMeteoAPI[ForecastDateTime],ROWS($C$2:C1973)))</f>
        <v>46212.125</v>
      </c>
      <c r="D1973" t="str">
        <f t="shared" si="30"/>
        <v>3AM</v>
      </c>
      <c r="E1973" t="str" cm="1">
        <f t="array" ref="E1973">IF($K1973="","",_xlfn.IFS($K1973=0,_xlfn.UNICHAR(9728),$K1973&lt;=3,_xlfn.UNICHAR(9729),OR($K1973=45,$K1973=48),"~",AND($K1973&gt;=51,$K1973&lt;=67),_xlfn.UNICHAR(9748),AND($K1973&gt;=71,$K1973&lt;=77),_xlfn.UNICHAR(10052),AND($K1973&gt;=80,$K1973&lt;=82),_xlfn.UNICHAR(9748),AND($K1973&gt;=95,$K1973&lt;=99),_xlfn.UNICHAR(9889),TRUE,_xlfn.UNICHAR(9729)))</f>
        <v>☀</v>
      </c>
      <c r="F1973" t="str" cm="1">
        <f t="array" ref="F1973">IF($K1973="","",_xlfn.IFS($K1973=0,"Clear",$K1973&lt;=3,"Partly Cloudy",OR($K1973=45,$K1973=48),"Fog",AND($K1973&gt;=51,$K1973&lt;=67),"Drizzle",AND($K1973&gt;=71,$K1973&lt;=77),"Snow",AND($K1973&gt;=80,$K1973&lt;=82),"Rain Showers",AND($K1973&gt;=95,$K1973&lt;=99),"Thunderstorm",TRUE,"Cloudy"))</f>
        <v>Clear</v>
      </c>
      <c r="G1973" s="3" cm="1">
        <f t="array" ref="G1973">IF($A1973="","",INDEX(OpenMeteoAPI[TemperatureC],ROWS($G$2:G1973)))</f>
        <v>25.6</v>
      </c>
      <c r="H1973" s="4" cm="1">
        <f t="array" ref="H1973">IF($A1973="","",INDEX(OpenMeteoAPI[RelativeHumidityPct],ROWS($H$2:H1973))/100)</f>
        <v>0.24</v>
      </c>
      <c r="I1973" s="4" cm="1">
        <f t="array" ref="I1973">IF($A1973="","",INDEX(OpenMeteoAPI[PrecipitationProbabilityPct],ROWS($I$2:I1973))/100)</f>
        <v>0</v>
      </c>
      <c r="J1973" s="3" cm="1">
        <f t="array" ref="J1973">IF($A1973="","",INDEX(OpenMeteoAPI[PrecipitationMM],ROWS($J$2:J1973)))</f>
        <v>0</v>
      </c>
      <c r="K1973" cm="1">
        <f t="array" ref="K1973">IF($A1973="","",INDEX(OpenMeteoAPI[WeatherCode],ROWS($K$2:K1973)))</f>
        <v>0</v>
      </c>
      <c r="L1973" s="3" cm="1">
        <f t="array" ref="L1973">IF($A1973="","",INDEX(OpenMeteoAPI[WindSpeedKMH],ROWS($L$2:L1973)))</f>
        <v>2.1</v>
      </c>
    </row>
    <row r="1974" spans="1:12">
      <c r="A1974" t="str" cm="1">
        <f t="array" ref="A1974">IFERROR(INDEX(OpenMeteoAPI[City],ROWS($A$2:A1974))&amp;", "&amp;INDEX(OpenMeteoAPI[CountryCode],ROWS($A$2:A1974)),"")</f>
        <v>Madrid, ES</v>
      </c>
      <c r="B1974" t="str" cm="1">
        <f t="array" ref="B1974">IF($A1974="","",INDEX(OpenMeteoAPI[LocationID],ROWS($B$2:B1974)))</f>
        <v>ES-MAD</v>
      </c>
      <c r="C1974" s="5" cm="1">
        <f t="array" ref="C1974">IF($A1974="","",INDEX(OpenMeteoAPI[ForecastDateTime],ROWS($C$2:C1974)))</f>
        <v>46212.166666666664</v>
      </c>
      <c r="D1974" t="str">
        <f t="shared" si="30"/>
        <v>4AM</v>
      </c>
      <c r="E1974" t="str" cm="1">
        <f t="array" ref="E1974">IF($K1974="","",_xlfn.IFS($K1974=0,_xlfn.UNICHAR(9728),$K1974&lt;=3,_xlfn.UNICHAR(9729),OR($K1974=45,$K1974=48),"~",AND($K1974&gt;=51,$K1974&lt;=67),_xlfn.UNICHAR(9748),AND($K1974&gt;=71,$K1974&lt;=77),_xlfn.UNICHAR(10052),AND($K1974&gt;=80,$K1974&lt;=82),_xlfn.UNICHAR(9748),AND($K1974&gt;=95,$K1974&lt;=99),_xlfn.UNICHAR(9889),TRUE,_xlfn.UNICHAR(9729)))</f>
        <v>☁</v>
      </c>
      <c r="F1974" t="str" cm="1">
        <f t="array" ref="F1974">IF($K1974="","",_xlfn.IFS($K1974=0,"Clear",$K1974&lt;=3,"Partly Cloudy",OR($K1974=45,$K1974=48),"Fog",AND($K1974&gt;=51,$K1974&lt;=67),"Drizzle",AND($K1974&gt;=71,$K1974&lt;=77),"Snow",AND($K1974&gt;=80,$K1974&lt;=82),"Rain Showers",AND($K1974&gt;=95,$K1974&lt;=99),"Thunderstorm",TRUE,"Cloudy"))</f>
        <v>Partly Cloudy</v>
      </c>
      <c r="G1974" s="3" cm="1">
        <f t="array" ref="G1974">IF($A1974="","",INDEX(OpenMeteoAPI[TemperatureC],ROWS($G$2:G1974)))</f>
        <v>24.7</v>
      </c>
      <c r="H1974" s="4" cm="1">
        <f t="array" ref="H1974">IF($A1974="","",INDEX(OpenMeteoAPI[RelativeHumidityPct],ROWS($H$2:H1974))/100)</f>
        <v>0.23</v>
      </c>
      <c r="I1974" s="4" cm="1">
        <f t="array" ref="I1974">IF($A1974="","",INDEX(OpenMeteoAPI[PrecipitationProbabilityPct],ROWS($I$2:I1974))/100)</f>
        <v>0</v>
      </c>
      <c r="J1974" s="3" cm="1">
        <f t="array" ref="J1974">IF($A1974="","",INDEX(OpenMeteoAPI[PrecipitationMM],ROWS($J$2:J1974)))</f>
        <v>0</v>
      </c>
      <c r="K1974" cm="1">
        <f t="array" ref="K1974">IF($A1974="","",INDEX(OpenMeteoAPI[WeatherCode],ROWS($K$2:K1974)))</f>
        <v>1</v>
      </c>
      <c r="L1974" s="3" cm="1">
        <f t="array" ref="L1974">IF($A1974="","",INDEX(OpenMeteoAPI[WindSpeedKMH],ROWS($L$2:L1974)))</f>
        <v>3.6</v>
      </c>
    </row>
    <row r="1975" spans="1:12">
      <c r="A1975" t="str" cm="1">
        <f t="array" ref="A1975">IFERROR(INDEX(OpenMeteoAPI[City],ROWS($A$2:A1975))&amp;", "&amp;INDEX(OpenMeteoAPI[CountryCode],ROWS($A$2:A1975)),"")</f>
        <v>Madrid, ES</v>
      </c>
      <c r="B1975" t="str" cm="1">
        <f t="array" ref="B1975">IF($A1975="","",INDEX(OpenMeteoAPI[LocationID],ROWS($B$2:B1975)))</f>
        <v>ES-MAD</v>
      </c>
      <c r="C1975" s="5" cm="1">
        <f t="array" ref="C1975">IF($A1975="","",INDEX(OpenMeteoAPI[ForecastDateTime],ROWS($C$2:C1975)))</f>
        <v>46212.208333333336</v>
      </c>
      <c r="D1975" t="str">
        <f t="shared" si="30"/>
        <v>5AM</v>
      </c>
      <c r="E1975" t="str" cm="1">
        <f t="array" ref="E1975">IF($K1975="","",_xlfn.IFS($K1975=0,_xlfn.UNICHAR(9728),$K1975&lt;=3,_xlfn.UNICHAR(9729),OR($K1975=45,$K1975=48),"~",AND($K1975&gt;=51,$K1975&lt;=67),_xlfn.UNICHAR(9748),AND($K1975&gt;=71,$K1975&lt;=77),_xlfn.UNICHAR(10052),AND($K1975&gt;=80,$K1975&lt;=82),_xlfn.UNICHAR(9748),AND($K1975&gt;=95,$K1975&lt;=99),_xlfn.UNICHAR(9889),TRUE,_xlfn.UNICHAR(9729)))</f>
        <v>☁</v>
      </c>
      <c r="F1975" t="str" cm="1">
        <f t="array" ref="F1975">IF($K1975="","",_xlfn.IFS($K1975=0,"Clear",$K1975&lt;=3,"Partly Cloudy",OR($K1975=45,$K1975=48),"Fog",AND($K1975&gt;=51,$K1975&lt;=67),"Drizzle",AND($K1975&gt;=71,$K1975&lt;=77),"Snow",AND($K1975&gt;=80,$K1975&lt;=82),"Rain Showers",AND($K1975&gt;=95,$K1975&lt;=99),"Thunderstorm",TRUE,"Cloudy"))</f>
        <v>Partly Cloudy</v>
      </c>
      <c r="G1975" s="3" cm="1">
        <f t="array" ref="G1975">IF($A1975="","",INDEX(OpenMeteoAPI[TemperatureC],ROWS($G$2:G1975)))</f>
        <v>23.5</v>
      </c>
      <c r="H1975" s="4" cm="1">
        <f t="array" ref="H1975">IF($A1975="","",INDEX(OpenMeteoAPI[RelativeHumidityPct],ROWS($H$2:H1975))/100)</f>
        <v>0.21</v>
      </c>
      <c r="I1975" s="4" cm="1">
        <f t="array" ref="I1975">IF($A1975="","",INDEX(OpenMeteoAPI[PrecipitationProbabilityPct],ROWS($I$2:I1975))/100)</f>
        <v>0</v>
      </c>
      <c r="J1975" s="3" cm="1">
        <f t="array" ref="J1975">IF($A1975="","",INDEX(OpenMeteoAPI[PrecipitationMM],ROWS($J$2:J1975)))</f>
        <v>0</v>
      </c>
      <c r="K1975" cm="1">
        <f t="array" ref="K1975">IF($A1975="","",INDEX(OpenMeteoAPI[WeatherCode],ROWS($K$2:K1975)))</f>
        <v>1</v>
      </c>
      <c r="L1975" s="3" cm="1">
        <f t="array" ref="L1975">IF($A1975="","",INDEX(OpenMeteoAPI[WindSpeedKMH],ROWS($L$2:L1975)))</f>
        <v>4.0999999999999996</v>
      </c>
    </row>
    <row r="1976" spans="1:12">
      <c r="A1976" t="str" cm="1">
        <f t="array" ref="A1976">IFERROR(INDEX(OpenMeteoAPI[City],ROWS($A$2:A1976))&amp;", "&amp;INDEX(OpenMeteoAPI[CountryCode],ROWS($A$2:A1976)),"")</f>
        <v>Madrid, ES</v>
      </c>
      <c r="B1976" t="str" cm="1">
        <f t="array" ref="B1976">IF($A1976="","",INDEX(OpenMeteoAPI[LocationID],ROWS($B$2:B1976)))</f>
        <v>ES-MAD</v>
      </c>
      <c r="C1976" s="5" cm="1">
        <f t="array" ref="C1976">IF($A1976="","",INDEX(OpenMeteoAPI[ForecastDateTime],ROWS($C$2:C1976)))</f>
        <v>46212.25</v>
      </c>
      <c r="D1976" t="str">
        <f t="shared" si="30"/>
        <v>6AM</v>
      </c>
      <c r="E1976" t="str" cm="1">
        <f t="array" ref="E1976">IF($K1976="","",_xlfn.IFS($K1976=0,_xlfn.UNICHAR(9728),$K1976&lt;=3,_xlfn.UNICHAR(9729),OR($K1976=45,$K1976=48),"~",AND($K1976&gt;=51,$K1976&lt;=67),_xlfn.UNICHAR(9748),AND($K1976&gt;=71,$K1976&lt;=77),_xlfn.UNICHAR(10052),AND($K1976&gt;=80,$K1976&lt;=82),_xlfn.UNICHAR(9748),AND($K1976&gt;=95,$K1976&lt;=99),_xlfn.UNICHAR(9889),TRUE,_xlfn.UNICHAR(9729)))</f>
        <v>☀</v>
      </c>
      <c r="F1976" t="str" cm="1">
        <f t="array" ref="F1976">IF($K1976="","",_xlfn.IFS($K1976=0,"Clear",$K1976&lt;=3,"Partly Cloudy",OR($K1976=45,$K1976=48),"Fog",AND($K1976&gt;=51,$K1976&lt;=67),"Drizzle",AND($K1976&gt;=71,$K1976&lt;=77),"Snow",AND($K1976&gt;=80,$K1976&lt;=82),"Rain Showers",AND($K1976&gt;=95,$K1976&lt;=99),"Thunderstorm",TRUE,"Cloudy"))</f>
        <v>Clear</v>
      </c>
      <c r="G1976" s="3" cm="1">
        <f t="array" ref="G1976">IF($A1976="","",INDEX(OpenMeteoAPI[TemperatureC],ROWS($G$2:G1976)))</f>
        <v>21.8</v>
      </c>
      <c r="H1976" s="4" cm="1">
        <f t="array" ref="H1976">IF($A1976="","",INDEX(OpenMeteoAPI[RelativeHumidityPct],ROWS($H$2:H1976))/100)</f>
        <v>0.27</v>
      </c>
      <c r="I1976" s="4" cm="1">
        <f t="array" ref="I1976">IF($A1976="","",INDEX(OpenMeteoAPI[PrecipitationProbabilityPct],ROWS($I$2:I1976))/100)</f>
        <v>0</v>
      </c>
      <c r="J1976" s="3" cm="1">
        <f t="array" ref="J1976">IF($A1976="","",INDEX(OpenMeteoAPI[PrecipitationMM],ROWS($J$2:J1976)))</f>
        <v>0</v>
      </c>
      <c r="K1976" cm="1">
        <f t="array" ref="K1976">IF($A1976="","",INDEX(OpenMeteoAPI[WeatherCode],ROWS($K$2:K1976)))</f>
        <v>0</v>
      </c>
      <c r="L1976" s="3" cm="1">
        <f t="array" ref="L1976">IF($A1976="","",INDEX(OpenMeteoAPI[WindSpeedKMH],ROWS($L$2:L1976)))</f>
        <v>3.7</v>
      </c>
    </row>
    <row r="1977" spans="1:12">
      <c r="A1977" t="str" cm="1">
        <f t="array" ref="A1977">IFERROR(INDEX(OpenMeteoAPI[City],ROWS($A$2:A1977))&amp;", "&amp;INDEX(OpenMeteoAPI[CountryCode],ROWS($A$2:A1977)),"")</f>
        <v>Madrid, ES</v>
      </c>
      <c r="B1977" t="str" cm="1">
        <f t="array" ref="B1977">IF($A1977="","",INDEX(OpenMeteoAPI[LocationID],ROWS($B$2:B1977)))</f>
        <v>ES-MAD</v>
      </c>
      <c r="C1977" s="5" cm="1">
        <f t="array" ref="C1977">IF($A1977="","",INDEX(OpenMeteoAPI[ForecastDateTime],ROWS($C$2:C1977)))</f>
        <v>46212.291666666664</v>
      </c>
      <c r="D1977" t="str">
        <f t="shared" si="30"/>
        <v>7AM</v>
      </c>
      <c r="E1977" t="str" cm="1">
        <f t="array" ref="E1977">IF($K1977="","",_xlfn.IFS($K1977=0,_xlfn.UNICHAR(9728),$K1977&lt;=3,_xlfn.UNICHAR(9729),OR($K1977=45,$K1977=48),"~",AND($K1977&gt;=51,$K1977&lt;=67),_xlfn.UNICHAR(9748),AND($K1977&gt;=71,$K1977&lt;=77),_xlfn.UNICHAR(10052),AND($K1977&gt;=80,$K1977&lt;=82),_xlfn.UNICHAR(9748),AND($K1977&gt;=95,$K1977&lt;=99),_xlfn.UNICHAR(9889),TRUE,_xlfn.UNICHAR(9729)))</f>
        <v>☁</v>
      </c>
      <c r="F1977" t="str" cm="1">
        <f t="array" ref="F1977">IF($K1977="","",_xlfn.IFS($K1977=0,"Clear",$K1977&lt;=3,"Partly Cloudy",OR($K1977=45,$K1977=48),"Fog",AND($K1977&gt;=51,$K1977&lt;=67),"Drizzle",AND($K1977&gt;=71,$K1977&lt;=77),"Snow",AND($K1977&gt;=80,$K1977&lt;=82),"Rain Showers",AND($K1977&gt;=95,$K1977&lt;=99),"Thunderstorm",TRUE,"Cloudy"))</f>
        <v>Partly Cloudy</v>
      </c>
      <c r="G1977" s="3" cm="1">
        <f t="array" ref="G1977">IF($A1977="","",INDEX(OpenMeteoAPI[TemperatureC],ROWS($G$2:G1977)))</f>
        <v>21</v>
      </c>
      <c r="H1977" s="4" cm="1">
        <f t="array" ref="H1977">IF($A1977="","",INDEX(OpenMeteoAPI[RelativeHumidityPct],ROWS($H$2:H1977))/100)</f>
        <v>0.28999999999999998</v>
      </c>
      <c r="I1977" s="4" cm="1">
        <f t="array" ref="I1977">IF($A1977="","",INDEX(OpenMeteoAPI[PrecipitationProbabilityPct],ROWS($I$2:I1977))/100)</f>
        <v>0</v>
      </c>
      <c r="J1977" s="3" cm="1">
        <f t="array" ref="J1977">IF($A1977="","",INDEX(OpenMeteoAPI[PrecipitationMM],ROWS($J$2:J1977)))</f>
        <v>0</v>
      </c>
      <c r="K1977" cm="1">
        <f t="array" ref="K1977">IF($A1977="","",INDEX(OpenMeteoAPI[WeatherCode],ROWS($K$2:K1977)))</f>
        <v>1</v>
      </c>
      <c r="L1977" s="3" cm="1">
        <f t="array" ref="L1977">IF($A1977="","",INDEX(OpenMeteoAPI[WindSpeedKMH],ROWS($L$2:L1977)))</f>
        <v>4.2</v>
      </c>
    </row>
    <row r="1978" spans="1:12">
      <c r="A1978" t="str" cm="1">
        <f t="array" ref="A1978">IFERROR(INDEX(OpenMeteoAPI[City],ROWS($A$2:A1978))&amp;", "&amp;INDEX(OpenMeteoAPI[CountryCode],ROWS($A$2:A1978)),"")</f>
        <v>Madrid, ES</v>
      </c>
      <c r="B1978" t="str" cm="1">
        <f t="array" ref="B1978">IF($A1978="","",INDEX(OpenMeteoAPI[LocationID],ROWS($B$2:B1978)))</f>
        <v>ES-MAD</v>
      </c>
      <c r="C1978" s="5" cm="1">
        <f t="array" ref="C1978">IF($A1978="","",INDEX(OpenMeteoAPI[ForecastDateTime],ROWS($C$2:C1978)))</f>
        <v>46212.333333333336</v>
      </c>
      <c r="D1978" t="str">
        <f t="shared" si="30"/>
        <v>8AM</v>
      </c>
      <c r="E1978" t="str" cm="1">
        <f t="array" ref="E1978">IF($K1978="","",_xlfn.IFS($K1978=0,_xlfn.UNICHAR(9728),$K1978&lt;=3,_xlfn.UNICHAR(9729),OR($K1978=45,$K1978=48),"~",AND($K1978&gt;=51,$K1978&lt;=67),_xlfn.UNICHAR(9748),AND($K1978&gt;=71,$K1978&lt;=77),_xlfn.UNICHAR(10052),AND($K1978&gt;=80,$K1978&lt;=82),_xlfn.UNICHAR(9748),AND($K1978&gt;=95,$K1978&lt;=99),_xlfn.UNICHAR(9889),TRUE,_xlfn.UNICHAR(9729)))</f>
        <v>☀</v>
      </c>
      <c r="F1978" t="str" cm="1">
        <f t="array" ref="F1978">IF($K1978="","",_xlfn.IFS($K1978=0,"Clear",$K1978&lt;=3,"Partly Cloudy",OR($K1978=45,$K1978=48),"Fog",AND($K1978&gt;=51,$K1978&lt;=67),"Drizzle",AND($K1978&gt;=71,$K1978&lt;=77),"Snow",AND($K1978&gt;=80,$K1978&lt;=82),"Rain Showers",AND($K1978&gt;=95,$K1978&lt;=99),"Thunderstorm",TRUE,"Cloudy"))</f>
        <v>Clear</v>
      </c>
      <c r="G1978" s="3" cm="1">
        <f t="array" ref="G1978">IF($A1978="","",INDEX(OpenMeteoAPI[TemperatureC],ROWS($G$2:G1978)))</f>
        <v>21.4</v>
      </c>
      <c r="H1978" s="4" cm="1">
        <f t="array" ref="H1978">IF($A1978="","",INDEX(OpenMeteoAPI[RelativeHumidityPct],ROWS($H$2:H1978))/100)</f>
        <v>0.3</v>
      </c>
      <c r="I1978" s="4" cm="1">
        <f t="array" ref="I1978">IF($A1978="","",INDEX(OpenMeteoAPI[PrecipitationProbabilityPct],ROWS($I$2:I1978))/100)</f>
        <v>0</v>
      </c>
      <c r="J1978" s="3" cm="1">
        <f t="array" ref="J1978">IF($A1978="","",INDEX(OpenMeteoAPI[PrecipitationMM],ROWS($J$2:J1978)))</f>
        <v>0</v>
      </c>
      <c r="K1978" cm="1">
        <f t="array" ref="K1978">IF($A1978="","",INDEX(OpenMeteoAPI[WeatherCode],ROWS($K$2:K1978)))</f>
        <v>0</v>
      </c>
      <c r="L1978" s="3" cm="1">
        <f t="array" ref="L1978">IF($A1978="","",INDEX(OpenMeteoAPI[WindSpeedKMH],ROWS($L$2:L1978)))</f>
        <v>3.1</v>
      </c>
    </row>
    <row r="1979" spans="1:12">
      <c r="A1979" t="str" cm="1">
        <f t="array" ref="A1979">IFERROR(INDEX(OpenMeteoAPI[City],ROWS($A$2:A1979))&amp;", "&amp;INDEX(OpenMeteoAPI[CountryCode],ROWS($A$2:A1979)),"")</f>
        <v>Madrid, ES</v>
      </c>
      <c r="B1979" t="str" cm="1">
        <f t="array" ref="B1979">IF($A1979="","",INDEX(OpenMeteoAPI[LocationID],ROWS($B$2:B1979)))</f>
        <v>ES-MAD</v>
      </c>
      <c r="C1979" s="5" cm="1">
        <f t="array" ref="C1979">IF($A1979="","",INDEX(OpenMeteoAPI[ForecastDateTime],ROWS($C$2:C1979)))</f>
        <v>46212.375</v>
      </c>
      <c r="D1979" t="str">
        <f t="shared" si="30"/>
        <v>9AM</v>
      </c>
      <c r="E1979" t="str" cm="1">
        <f t="array" ref="E1979">IF($K1979="","",_xlfn.IFS($K1979=0,_xlfn.UNICHAR(9728),$K1979&lt;=3,_xlfn.UNICHAR(9729),OR($K1979=45,$K1979=48),"~",AND($K1979&gt;=51,$K1979&lt;=67),_xlfn.UNICHAR(9748),AND($K1979&gt;=71,$K1979&lt;=77),_xlfn.UNICHAR(10052),AND($K1979&gt;=80,$K1979&lt;=82),_xlfn.UNICHAR(9748),AND($K1979&gt;=95,$K1979&lt;=99),_xlfn.UNICHAR(9889),TRUE,_xlfn.UNICHAR(9729)))</f>
        <v>☀</v>
      </c>
      <c r="F1979" t="str" cm="1">
        <f t="array" ref="F1979">IF($K1979="","",_xlfn.IFS($K1979=0,"Clear",$K1979&lt;=3,"Partly Cloudy",OR($K1979=45,$K1979=48),"Fog",AND($K1979&gt;=51,$K1979&lt;=67),"Drizzle",AND($K1979&gt;=71,$K1979&lt;=77),"Snow",AND($K1979&gt;=80,$K1979&lt;=82),"Rain Showers",AND($K1979&gt;=95,$K1979&lt;=99),"Thunderstorm",TRUE,"Cloudy"))</f>
        <v>Clear</v>
      </c>
      <c r="G1979" s="3" cm="1">
        <f t="array" ref="G1979">IF($A1979="","",INDEX(OpenMeteoAPI[TemperatureC],ROWS($G$2:G1979)))</f>
        <v>24.1</v>
      </c>
      <c r="H1979" s="4" cm="1">
        <f t="array" ref="H1979">IF($A1979="","",INDEX(OpenMeteoAPI[RelativeHumidityPct],ROWS($H$2:H1979))/100)</f>
        <v>0.32</v>
      </c>
      <c r="I1979" s="4" cm="1">
        <f t="array" ref="I1979">IF($A1979="","",INDEX(OpenMeteoAPI[PrecipitationProbabilityPct],ROWS($I$2:I1979))/100)</f>
        <v>0</v>
      </c>
      <c r="J1979" s="3" cm="1">
        <f t="array" ref="J1979">IF($A1979="","",INDEX(OpenMeteoAPI[PrecipitationMM],ROWS($J$2:J1979)))</f>
        <v>0</v>
      </c>
      <c r="K1979" cm="1">
        <f t="array" ref="K1979">IF($A1979="","",INDEX(OpenMeteoAPI[WeatherCode],ROWS($K$2:K1979)))</f>
        <v>0</v>
      </c>
      <c r="L1979" s="3" cm="1">
        <f t="array" ref="L1979">IF($A1979="","",INDEX(OpenMeteoAPI[WindSpeedKMH],ROWS($L$2:L1979)))</f>
        <v>1.5</v>
      </c>
    </row>
    <row r="1980" spans="1:12">
      <c r="A1980" t="str" cm="1">
        <f t="array" ref="A1980">IFERROR(INDEX(OpenMeteoAPI[City],ROWS($A$2:A1980))&amp;", "&amp;INDEX(OpenMeteoAPI[CountryCode],ROWS($A$2:A1980)),"")</f>
        <v>Madrid, ES</v>
      </c>
      <c r="B1980" t="str" cm="1">
        <f t="array" ref="B1980">IF($A1980="","",INDEX(OpenMeteoAPI[LocationID],ROWS($B$2:B1980)))</f>
        <v>ES-MAD</v>
      </c>
      <c r="C1980" s="5" cm="1">
        <f t="array" ref="C1980">IF($A1980="","",INDEX(OpenMeteoAPI[ForecastDateTime],ROWS($C$2:C1980)))</f>
        <v>46212.416666666664</v>
      </c>
      <c r="D1980" t="str">
        <f t="shared" si="30"/>
        <v>10AM</v>
      </c>
      <c r="E1980" t="str" cm="1">
        <f t="array" ref="E1980">IF($K1980="","",_xlfn.IFS($K1980=0,_xlfn.UNICHAR(9728),$K1980&lt;=3,_xlfn.UNICHAR(9729),OR($K1980=45,$K1980=48),"~",AND($K1980&gt;=51,$K1980&lt;=67),_xlfn.UNICHAR(9748),AND($K1980&gt;=71,$K1980&lt;=77),_xlfn.UNICHAR(10052),AND($K1980&gt;=80,$K1980&lt;=82),_xlfn.UNICHAR(9748),AND($K1980&gt;=95,$K1980&lt;=99),_xlfn.UNICHAR(9889),TRUE,_xlfn.UNICHAR(9729)))</f>
        <v>☀</v>
      </c>
      <c r="F1980" t="str" cm="1">
        <f t="array" ref="F1980">IF($K1980="","",_xlfn.IFS($K1980=0,"Clear",$K1980&lt;=3,"Partly Cloudy",OR($K1980=45,$K1980=48),"Fog",AND($K1980&gt;=51,$K1980&lt;=67),"Drizzle",AND($K1980&gt;=71,$K1980&lt;=77),"Snow",AND($K1980&gt;=80,$K1980&lt;=82),"Rain Showers",AND($K1980&gt;=95,$K1980&lt;=99),"Thunderstorm",TRUE,"Cloudy"))</f>
        <v>Clear</v>
      </c>
      <c r="G1980" s="3" cm="1">
        <f t="array" ref="G1980">IF($A1980="","",INDEX(OpenMeteoAPI[TemperatureC],ROWS($G$2:G1980)))</f>
        <v>27.9</v>
      </c>
      <c r="H1980" s="4" cm="1">
        <f t="array" ref="H1980">IF($A1980="","",INDEX(OpenMeteoAPI[RelativeHumidityPct],ROWS($H$2:H1980))/100)</f>
        <v>0.19</v>
      </c>
      <c r="I1980" s="4" cm="1">
        <f t="array" ref="I1980">IF($A1980="","",INDEX(OpenMeteoAPI[PrecipitationProbabilityPct],ROWS($I$2:I1980))/100)</f>
        <v>0</v>
      </c>
      <c r="J1980" s="3" cm="1">
        <f t="array" ref="J1980">IF($A1980="","",INDEX(OpenMeteoAPI[PrecipitationMM],ROWS($J$2:J1980)))</f>
        <v>0</v>
      </c>
      <c r="K1980" cm="1">
        <f t="array" ref="K1980">IF($A1980="","",INDEX(OpenMeteoAPI[WeatherCode],ROWS($K$2:K1980)))</f>
        <v>0</v>
      </c>
      <c r="L1980" s="3" cm="1">
        <f t="array" ref="L1980">IF($A1980="","",INDEX(OpenMeteoAPI[WindSpeedKMH],ROWS($L$2:L1980)))</f>
        <v>3.1</v>
      </c>
    </row>
    <row r="1981" spans="1:12">
      <c r="A1981" t="str" cm="1">
        <f t="array" ref="A1981">IFERROR(INDEX(OpenMeteoAPI[City],ROWS($A$2:A1981))&amp;", "&amp;INDEX(OpenMeteoAPI[CountryCode],ROWS($A$2:A1981)),"")</f>
        <v>Madrid, ES</v>
      </c>
      <c r="B1981" t="str" cm="1">
        <f t="array" ref="B1981">IF($A1981="","",INDEX(OpenMeteoAPI[LocationID],ROWS($B$2:B1981)))</f>
        <v>ES-MAD</v>
      </c>
      <c r="C1981" s="5" cm="1">
        <f t="array" ref="C1981">IF($A1981="","",INDEX(OpenMeteoAPI[ForecastDateTime],ROWS($C$2:C1981)))</f>
        <v>46212.458333333336</v>
      </c>
      <c r="D1981" t="str">
        <f t="shared" si="30"/>
        <v>11AM</v>
      </c>
      <c r="E1981" t="str" cm="1">
        <f t="array" ref="E1981">IF($K1981="","",_xlfn.IFS($K1981=0,_xlfn.UNICHAR(9728),$K1981&lt;=3,_xlfn.UNICHAR(9729),OR($K1981=45,$K1981=48),"~",AND($K1981&gt;=51,$K1981&lt;=67),_xlfn.UNICHAR(9748),AND($K1981&gt;=71,$K1981&lt;=77),_xlfn.UNICHAR(10052),AND($K1981&gt;=80,$K1981&lt;=82),_xlfn.UNICHAR(9748),AND($K1981&gt;=95,$K1981&lt;=99),_xlfn.UNICHAR(9889),TRUE,_xlfn.UNICHAR(9729)))</f>
        <v>☀</v>
      </c>
      <c r="F1981" t="str" cm="1">
        <f t="array" ref="F1981">IF($K1981="","",_xlfn.IFS($K1981=0,"Clear",$K1981&lt;=3,"Partly Cloudy",OR($K1981=45,$K1981=48),"Fog",AND($K1981&gt;=51,$K1981&lt;=67),"Drizzle",AND($K1981&gt;=71,$K1981&lt;=77),"Snow",AND($K1981&gt;=80,$K1981&lt;=82),"Rain Showers",AND($K1981&gt;=95,$K1981&lt;=99),"Thunderstorm",TRUE,"Cloudy"))</f>
        <v>Clear</v>
      </c>
      <c r="G1981" s="3" cm="1">
        <f t="array" ref="G1981">IF($A1981="","",INDEX(OpenMeteoAPI[TemperatureC],ROWS($G$2:G1981)))</f>
        <v>30.5</v>
      </c>
      <c r="H1981" s="4" cm="1">
        <f t="array" ref="H1981">IF($A1981="","",INDEX(OpenMeteoAPI[RelativeHumidityPct],ROWS($H$2:H1981))/100)</f>
        <v>0.18</v>
      </c>
      <c r="I1981" s="4" cm="1">
        <f t="array" ref="I1981">IF($A1981="","",INDEX(OpenMeteoAPI[PrecipitationProbabilityPct],ROWS($I$2:I1981))/100)</f>
        <v>0</v>
      </c>
      <c r="J1981" s="3" cm="1">
        <f t="array" ref="J1981">IF($A1981="","",INDEX(OpenMeteoAPI[PrecipitationMM],ROWS($J$2:J1981)))</f>
        <v>0</v>
      </c>
      <c r="K1981" cm="1">
        <f t="array" ref="K1981">IF($A1981="","",INDEX(OpenMeteoAPI[WeatherCode],ROWS($K$2:K1981)))</f>
        <v>0</v>
      </c>
      <c r="L1981" s="3" cm="1">
        <f t="array" ref="L1981">IF($A1981="","",INDEX(OpenMeteoAPI[WindSpeedKMH],ROWS($L$2:L1981)))</f>
        <v>4.0999999999999996</v>
      </c>
    </row>
    <row r="1982" spans="1:12">
      <c r="A1982" t="str" cm="1">
        <f t="array" ref="A1982">IFERROR(INDEX(OpenMeteoAPI[City],ROWS($A$2:A1982))&amp;", "&amp;INDEX(OpenMeteoAPI[CountryCode],ROWS($A$2:A1982)),"")</f>
        <v>Madrid, ES</v>
      </c>
      <c r="B1982" t="str" cm="1">
        <f t="array" ref="B1982">IF($A1982="","",INDEX(OpenMeteoAPI[LocationID],ROWS($B$2:B1982)))</f>
        <v>ES-MAD</v>
      </c>
      <c r="C1982" s="5" cm="1">
        <f t="array" ref="C1982">IF($A1982="","",INDEX(OpenMeteoAPI[ForecastDateTime],ROWS($C$2:C1982)))</f>
        <v>46212.5</v>
      </c>
      <c r="D1982" t="str">
        <f t="shared" si="30"/>
        <v>12PM</v>
      </c>
      <c r="E1982" t="str" cm="1">
        <f t="array" ref="E1982">IF($K1982="","",_xlfn.IFS($K1982=0,_xlfn.UNICHAR(9728),$K1982&lt;=3,_xlfn.UNICHAR(9729),OR($K1982=45,$K1982=48),"~",AND($K1982&gt;=51,$K1982&lt;=67),_xlfn.UNICHAR(9748),AND($K1982&gt;=71,$K1982&lt;=77),_xlfn.UNICHAR(10052),AND($K1982&gt;=80,$K1982&lt;=82),_xlfn.UNICHAR(9748),AND($K1982&gt;=95,$K1982&lt;=99),_xlfn.UNICHAR(9889),TRUE,_xlfn.UNICHAR(9729)))</f>
        <v>☀</v>
      </c>
      <c r="F1982" t="str" cm="1">
        <f t="array" ref="F1982">IF($K1982="","",_xlfn.IFS($K1982=0,"Clear",$K1982&lt;=3,"Partly Cloudy",OR($K1982=45,$K1982=48),"Fog",AND($K1982&gt;=51,$K1982&lt;=67),"Drizzle",AND($K1982&gt;=71,$K1982&lt;=77),"Snow",AND($K1982&gt;=80,$K1982&lt;=82),"Rain Showers",AND($K1982&gt;=95,$K1982&lt;=99),"Thunderstorm",TRUE,"Cloudy"))</f>
        <v>Clear</v>
      </c>
      <c r="G1982" s="3" cm="1">
        <f t="array" ref="G1982">IF($A1982="","",INDEX(OpenMeteoAPI[TemperatureC],ROWS($G$2:G1982)))</f>
        <v>33</v>
      </c>
      <c r="H1982" s="4" cm="1">
        <f t="array" ref="H1982">IF($A1982="","",INDEX(OpenMeteoAPI[RelativeHumidityPct],ROWS($H$2:H1982))/100)</f>
        <v>0.15</v>
      </c>
      <c r="I1982" s="4" cm="1">
        <f t="array" ref="I1982">IF($A1982="","",INDEX(OpenMeteoAPI[PrecipitationProbabilityPct],ROWS($I$2:I1982))/100)</f>
        <v>0</v>
      </c>
      <c r="J1982" s="3" cm="1">
        <f t="array" ref="J1982">IF($A1982="","",INDEX(OpenMeteoAPI[PrecipitationMM],ROWS($J$2:J1982)))</f>
        <v>0</v>
      </c>
      <c r="K1982" cm="1">
        <f t="array" ref="K1982">IF($A1982="","",INDEX(OpenMeteoAPI[WeatherCode],ROWS($K$2:K1982)))</f>
        <v>0</v>
      </c>
      <c r="L1982" s="3" cm="1">
        <f t="array" ref="L1982">IF($A1982="","",INDEX(OpenMeteoAPI[WindSpeedKMH],ROWS($L$2:L1982)))</f>
        <v>4.3</v>
      </c>
    </row>
    <row r="1983" spans="1:12">
      <c r="A1983" t="str" cm="1">
        <f t="array" ref="A1983">IFERROR(INDEX(OpenMeteoAPI[City],ROWS($A$2:A1983))&amp;", "&amp;INDEX(OpenMeteoAPI[CountryCode],ROWS($A$2:A1983)),"")</f>
        <v>Madrid, ES</v>
      </c>
      <c r="B1983" t="str" cm="1">
        <f t="array" ref="B1983">IF($A1983="","",INDEX(OpenMeteoAPI[LocationID],ROWS($B$2:B1983)))</f>
        <v>ES-MAD</v>
      </c>
      <c r="C1983" s="5" cm="1">
        <f t="array" ref="C1983">IF($A1983="","",INDEX(OpenMeteoAPI[ForecastDateTime],ROWS($C$2:C1983)))</f>
        <v>46212.541666666664</v>
      </c>
      <c r="D1983" t="str">
        <f t="shared" si="30"/>
        <v>1PM</v>
      </c>
      <c r="E1983" t="str" cm="1">
        <f t="array" ref="E1983">IF($K1983="","",_xlfn.IFS($K1983=0,_xlfn.UNICHAR(9728),$K1983&lt;=3,_xlfn.UNICHAR(9729),OR($K1983=45,$K1983=48),"~",AND($K1983&gt;=51,$K1983&lt;=67),_xlfn.UNICHAR(9748),AND($K1983&gt;=71,$K1983&lt;=77),_xlfn.UNICHAR(10052),AND($K1983&gt;=80,$K1983&lt;=82),_xlfn.UNICHAR(9748),AND($K1983&gt;=95,$K1983&lt;=99),_xlfn.UNICHAR(9889),TRUE,_xlfn.UNICHAR(9729)))</f>
        <v>☀</v>
      </c>
      <c r="F1983" t="str" cm="1">
        <f t="array" ref="F1983">IF($K1983="","",_xlfn.IFS($K1983=0,"Clear",$K1983&lt;=3,"Partly Cloudy",OR($K1983=45,$K1983=48),"Fog",AND($K1983&gt;=51,$K1983&lt;=67),"Drizzle",AND($K1983&gt;=71,$K1983&lt;=77),"Snow",AND($K1983&gt;=80,$K1983&lt;=82),"Rain Showers",AND($K1983&gt;=95,$K1983&lt;=99),"Thunderstorm",TRUE,"Cloudy"))</f>
        <v>Clear</v>
      </c>
      <c r="G1983" s="3" cm="1">
        <f t="array" ref="G1983">IF($A1983="","",INDEX(OpenMeteoAPI[TemperatureC],ROWS($G$2:G1983)))</f>
        <v>35.5</v>
      </c>
      <c r="H1983" s="4" cm="1">
        <f t="array" ref="H1983">IF($A1983="","",INDEX(OpenMeteoAPI[RelativeHumidityPct],ROWS($H$2:H1983))/100)</f>
        <v>0.13</v>
      </c>
      <c r="I1983" s="4" cm="1">
        <f t="array" ref="I1983">IF($A1983="","",INDEX(OpenMeteoAPI[PrecipitationProbabilityPct],ROWS($I$2:I1983))/100)</f>
        <v>0</v>
      </c>
      <c r="J1983" s="3" cm="1">
        <f t="array" ref="J1983">IF($A1983="","",INDEX(OpenMeteoAPI[PrecipitationMM],ROWS($J$2:J1983)))</f>
        <v>0</v>
      </c>
      <c r="K1983" cm="1">
        <f t="array" ref="K1983">IF($A1983="","",INDEX(OpenMeteoAPI[WeatherCode],ROWS($K$2:K1983)))</f>
        <v>0</v>
      </c>
      <c r="L1983" s="3" cm="1">
        <f t="array" ref="L1983">IF($A1983="","",INDEX(OpenMeteoAPI[WindSpeedKMH],ROWS($L$2:L1983)))</f>
        <v>5.6</v>
      </c>
    </row>
    <row r="1984" spans="1:12">
      <c r="A1984" t="str" cm="1">
        <f t="array" ref="A1984">IFERROR(INDEX(OpenMeteoAPI[City],ROWS($A$2:A1984))&amp;", "&amp;INDEX(OpenMeteoAPI[CountryCode],ROWS($A$2:A1984)),"")</f>
        <v>Madrid, ES</v>
      </c>
      <c r="B1984" t="str" cm="1">
        <f t="array" ref="B1984">IF($A1984="","",INDEX(OpenMeteoAPI[LocationID],ROWS($B$2:B1984)))</f>
        <v>ES-MAD</v>
      </c>
      <c r="C1984" s="5" cm="1">
        <f t="array" ref="C1984">IF($A1984="","",INDEX(OpenMeteoAPI[ForecastDateTime],ROWS($C$2:C1984)))</f>
        <v>46212.583333333336</v>
      </c>
      <c r="D1984" t="str">
        <f t="shared" si="30"/>
        <v>2PM</v>
      </c>
      <c r="E1984" t="str" cm="1">
        <f t="array" ref="E1984">IF($K1984="","",_xlfn.IFS($K1984=0,_xlfn.UNICHAR(9728),$K1984&lt;=3,_xlfn.UNICHAR(9729),OR($K1984=45,$K1984=48),"~",AND($K1984&gt;=51,$K1984&lt;=67),_xlfn.UNICHAR(9748),AND($K1984&gt;=71,$K1984&lt;=77),_xlfn.UNICHAR(10052),AND($K1984&gt;=80,$K1984&lt;=82),_xlfn.UNICHAR(9748),AND($K1984&gt;=95,$K1984&lt;=99),_xlfn.UNICHAR(9889),TRUE,_xlfn.UNICHAR(9729)))</f>
        <v>☀</v>
      </c>
      <c r="F1984" t="str" cm="1">
        <f t="array" ref="F1984">IF($K1984="","",_xlfn.IFS($K1984=0,"Clear",$K1984&lt;=3,"Partly Cloudy",OR($K1984=45,$K1984=48),"Fog",AND($K1984&gt;=51,$K1984&lt;=67),"Drizzle",AND($K1984&gt;=71,$K1984&lt;=77),"Snow",AND($K1984&gt;=80,$K1984&lt;=82),"Rain Showers",AND($K1984&gt;=95,$K1984&lt;=99),"Thunderstorm",TRUE,"Cloudy"))</f>
        <v>Clear</v>
      </c>
      <c r="G1984" s="3" cm="1">
        <f t="array" ref="G1984">IF($A1984="","",INDEX(OpenMeteoAPI[TemperatureC],ROWS($G$2:G1984)))</f>
        <v>36.9</v>
      </c>
      <c r="H1984" s="4" cm="1">
        <f t="array" ref="H1984">IF($A1984="","",INDEX(OpenMeteoAPI[RelativeHumidityPct],ROWS($H$2:H1984))/100)</f>
        <v>0.11</v>
      </c>
      <c r="I1984" s="4" cm="1">
        <f t="array" ref="I1984">IF($A1984="","",INDEX(OpenMeteoAPI[PrecipitationProbabilityPct],ROWS($I$2:I1984))/100)</f>
        <v>0</v>
      </c>
      <c r="J1984" s="3" cm="1">
        <f t="array" ref="J1984">IF($A1984="","",INDEX(OpenMeteoAPI[PrecipitationMM],ROWS($J$2:J1984)))</f>
        <v>0</v>
      </c>
      <c r="K1984" cm="1">
        <f t="array" ref="K1984">IF($A1984="","",INDEX(OpenMeteoAPI[WeatherCode],ROWS($K$2:K1984)))</f>
        <v>0</v>
      </c>
      <c r="L1984" s="3" cm="1">
        <f t="array" ref="L1984">IF($A1984="","",INDEX(OpenMeteoAPI[WindSpeedKMH],ROWS($L$2:L1984)))</f>
        <v>8.9</v>
      </c>
    </row>
    <row r="1985" spans="1:12">
      <c r="A1985" t="str" cm="1">
        <f t="array" ref="A1985">IFERROR(INDEX(OpenMeteoAPI[City],ROWS($A$2:A1985))&amp;", "&amp;INDEX(OpenMeteoAPI[CountryCode],ROWS($A$2:A1985)),"")</f>
        <v>Madrid, ES</v>
      </c>
      <c r="B1985" t="str" cm="1">
        <f t="array" ref="B1985">IF($A1985="","",INDEX(OpenMeteoAPI[LocationID],ROWS($B$2:B1985)))</f>
        <v>ES-MAD</v>
      </c>
      <c r="C1985" s="5" cm="1">
        <f t="array" ref="C1985">IF($A1985="","",INDEX(OpenMeteoAPI[ForecastDateTime],ROWS($C$2:C1985)))</f>
        <v>46212.625</v>
      </c>
      <c r="D1985" t="str">
        <f t="shared" si="30"/>
        <v>3PM</v>
      </c>
      <c r="E1985" t="str" cm="1">
        <f t="array" ref="E1985">IF($K1985="","",_xlfn.IFS($K1985=0,_xlfn.UNICHAR(9728),$K1985&lt;=3,_xlfn.UNICHAR(9729),OR($K1985=45,$K1985=48),"~",AND($K1985&gt;=51,$K1985&lt;=67),_xlfn.UNICHAR(9748),AND($K1985&gt;=71,$K1985&lt;=77),_xlfn.UNICHAR(10052),AND($K1985&gt;=80,$K1985&lt;=82),_xlfn.UNICHAR(9748),AND($K1985&gt;=95,$K1985&lt;=99),_xlfn.UNICHAR(9889),TRUE,_xlfn.UNICHAR(9729)))</f>
        <v>☀</v>
      </c>
      <c r="F1985" t="str" cm="1">
        <f t="array" ref="F1985">IF($K1985="","",_xlfn.IFS($K1985=0,"Clear",$K1985&lt;=3,"Partly Cloudy",OR($K1985=45,$K1985=48),"Fog",AND($K1985&gt;=51,$K1985&lt;=67),"Drizzle",AND($K1985&gt;=71,$K1985&lt;=77),"Snow",AND($K1985&gt;=80,$K1985&lt;=82),"Rain Showers",AND($K1985&gt;=95,$K1985&lt;=99),"Thunderstorm",TRUE,"Cloudy"))</f>
        <v>Clear</v>
      </c>
      <c r="G1985" s="3" cm="1">
        <f t="array" ref="G1985">IF($A1985="","",INDEX(OpenMeteoAPI[TemperatureC],ROWS($G$2:G1985)))</f>
        <v>37.6</v>
      </c>
      <c r="H1985" s="4" cm="1">
        <f t="array" ref="H1985">IF($A1985="","",INDEX(OpenMeteoAPI[RelativeHumidityPct],ROWS($H$2:H1985))/100)</f>
        <v>0.1</v>
      </c>
      <c r="I1985" s="4" cm="1">
        <f t="array" ref="I1985">IF($A1985="","",INDEX(OpenMeteoAPI[PrecipitationProbabilityPct],ROWS($I$2:I1985))/100)</f>
        <v>0</v>
      </c>
      <c r="J1985" s="3" cm="1">
        <f t="array" ref="J1985">IF($A1985="","",INDEX(OpenMeteoAPI[PrecipitationMM],ROWS($J$2:J1985)))</f>
        <v>0</v>
      </c>
      <c r="K1985" cm="1">
        <f t="array" ref="K1985">IF($A1985="","",INDEX(OpenMeteoAPI[WeatherCode],ROWS($K$2:K1985)))</f>
        <v>0</v>
      </c>
      <c r="L1985" s="3" cm="1">
        <f t="array" ref="L1985">IF($A1985="","",INDEX(OpenMeteoAPI[WindSpeedKMH],ROWS($L$2:L1985)))</f>
        <v>10.4</v>
      </c>
    </row>
    <row r="1986" spans="1:12">
      <c r="A1986" t="str" cm="1">
        <f t="array" ref="A1986">IFERROR(INDEX(OpenMeteoAPI[City],ROWS($A$2:A1986))&amp;", "&amp;INDEX(OpenMeteoAPI[CountryCode],ROWS($A$2:A1986)),"")</f>
        <v>Madrid, ES</v>
      </c>
      <c r="B1986" t="str" cm="1">
        <f t="array" ref="B1986">IF($A1986="","",INDEX(OpenMeteoAPI[LocationID],ROWS($B$2:B1986)))</f>
        <v>ES-MAD</v>
      </c>
      <c r="C1986" s="5" cm="1">
        <f t="array" ref="C1986">IF($A1986="","",INDEX(OpenMeteoAPI[ForecastDateTime],ROWS($C$2:C1986)))</f>
        <v>46212.666666666664</v>
      </c>
      <c r="D1986" t="str">
        <f t="shared" si="30"/>
        <v>4PM</v>
      </c>
      <c r="E1986" t="str" cm="1">
        <f t="array" ref="E1986">IF($K1986="","",_xlfn.IFS($K1986=0,_xlfn.UNICHAR(9728),$K1986&lt;=3,_xlfn.UNICHAR(9729),OR($K1986=45,$K1986=48),"~",AND($K1986&gt;=51,$K1986&lt;=67),_xlfn.UNICHAR(9748),AND($K1986&gt;=71,$K1986&lt;=77),_xlfn.UNICHAR(10052),AND($K1986&gt;=80,$K1986&lt;=82),_xlfn.UNICHAR(9748),AND($K1986&gt;=95,$K1986&lt;=99),_xlfn.UNICHAR(9889),TRUE,_xlfn.UNICHAR(9729)))</f>
        <v>☀</v>
      </c>
      <c r="F1986" t="str" cm="1">
        <f t="array" ref="F1986">IF($K1986="","",_xlfn.IFS($K1986=0,"Clear",$K1986&lt;=3,"Partly Cloudy",OR($K1986=45,$K1986=48),"Fog",AND($K1986&gt;=51,$K1986&lt;=67),"Drizzle",AND($K1986&gt;=71,$K1986&lt;=77),"Snow",AND($K1986&gt;=80,$K1986&lt;=82),"Rain Showers",AND($K1986&gt;=95,$K1986&lt;=99),"Thunderstorm",TRUE,"Cloudy"))</f>
        <v>Clear</v>
      </c>
      <c r="G1986" s="3" cm="1">
        <f t="array" ref="G1986">IF($A1986="","",INDEX(OpenMeteoAPI[TemperatureC],ROWS($G$2:G1986)))</f>
        <v>38</v>
      </c>
      <c r="H1986" s="4" cm="1">
        <f t="array" ref="H1986">IF($A1986="","",INDEX(OpenMeteoAPI[RelativeHumidityPct],ROWS($H$2:H1986))/100)</f>
        <v>0.09</v>
      </c>
      <c r="I1986" s="4" cm="1">
        <f t="array" ref="I1986">IF($A1986="","",INDEX(OpenMeteoAPI[PrecipitationProbabilityPct],ROWS($I$2:I1986))/100)</f>
        <v>0</v>
      </c>
      <c r="J1986" s="3" cm="1">
        <f t="array" ref="J1986">IF($A1986="","",INDEX(OpenMeteoAPI[PrecipitationMM],ROWS($J$2:J1986)))</f>
        <v>0</v>
      </c>
      <c r="K1986" cm="1">
        <f t="array" ref="K1986">IF($A1986="","",INDEX(OpenMeteoAPI[WeatherCode],ROWS($K$2:K1986)))</f>
        <v>0</v>
      </c>
      <c r="L1986" s="3" cm="1">
        <f t="array" ref="L1986">IF($A1986="","",INDEX(OpenMeteoAPI[WindSpeedKMH],ROWS($L$2:L1986)))</f>
        <v>8</v>
      </c>
    </row>
    <row r="1987" spans="1:12">
      <c r="A1987" t="str" cm="1">
        <f t="array" ref="A1987">IFERROR(INDEX(OpenMeteoAPI[City],ROWS($A$2:A1987))&amp;", "&amp;INDEX(OpenMeteoAPI[CountryCode],ROWS($A$2:A1987)),"")</f>
        <v>Madrid, ES</v>
      </c>
      <c r="B1987" t="str" cm="1">
        <f t="array" ref="B1987">IF($A1987="","",INDEX(OpenMeteoAPI[LocationID],ROWS($B$2:B1987)))</f>
        <v>ES-MAD</v>
      </c>
      <c r="C1987" s="5" cm="1">
        <f t="array" ref="C1987">IF($A1987="","",INDEX(OpenMeteoAPI[ForecastDateTime],ROWS($C$2:C1987)))</f>
        <v>46212.708333333336</v>
      </c>
      <c r="D1987" t="str">
        <f t="shared" ref="D1987:D2050" si="31">IF($A1987="","",TEXT($C1987,"hAM/PM"))</f>
        <v>5PM</v>
      </c>
      <c r="E1987" t="str" cm="1">
        <f t="array" ref="E1987">IF($K1987="","",_xlfn.IFS($K1987=0,_xlfn.UNICHAR(9728),$K1987&lt;=3,_xlfn.UNICHAR(9729),OR($K1987=45,$K1987=48),"~",AND($K1987&gt;=51,$K1987&lt;=67),_xlfn.UNICHAR(9748),AND($K1987&gt;=71,$K1987&lt;=77),_xlfn.UNICHAR(10052),AND($K1987&gt;=80,$K1987&lt;=82),_xlfn.UNICHAR(9748),AND($K1987&gt;=95,$K1987&lt;=99),_xlfn.UNICHAR(9889),TRUE,_xlfn.UNICHAR(9729)))</f>
        <v>☁</v>
      </c>
      <c r="F1987" t="str" cm="1">
        <f t="array" ref="F1987">IF($K1987="","",_xlfn.IFS($K1987=0,"Clear",$K1987&lt;=3,"Partly Cloudy",OR($K1987=45,$K1987=48),"Fog",AND($K1987&gt;=51,$K1987&lt;=67),"Drizzle",AND($K1987&gt;=71,$K1987&lt;=77),"Snow",AND($K1987&gt;=80,$K1987&lt;=82),"Rain Showers",AND($K1987&gt;=95,$K1987&lt;=99),"Thunderstorm",TRUE,"Cloudy"))</f>
        <v>Partly Cloudy</v>
      </c>
      <c r="G1987" s="3" cm="1">
        <f t="array" ref="G1987">IF($A1987="","",INDEX(OpenMeteoAPI[TemperatureC],ROWS($G$2:G1987)))</f>
        <v>38</v>
      </c>
      <c r="H1987" s="4" cm="1">
        <f t="array" ref="H1987">IF($A1987="","",INDEX(OpenMeteoAPI[RelativeHumidityPct],ROWS($H$2:H1987))/100)</f>
        <v>0.1</v>
      </c>
      <c r="I1987" s="4" cm="1">
        <f t="array" ref="I1987">IF($A1987="","",INDEX(OpenMeteoAPI[PrecipitationProbabilityPct],ROWS($I$2:I1987))/100)</f>
        <v>0</v>
      </c>
      <c r="J1987" s="3" cm="1">
        <f t="array" ref="J1987">IF($A1987="","",INDEX(OpenMeteoAPI[PrecipitationMM],ROWS($J$2:J1987)))</f>
        <v>0</v>
      </c>
      <c r="K1987" cm="1">
        <f t="array" ref="K1987">IF($A1987="","",INDEX(OpenMeteoAPI[WeatherCode],ROWS($K$2:K1987)))</f>
        <v>1</v>
      </c>
      <c r="L1987" s="3" cm="1">
        <f t="array" ref="L1987">IF($A1987="","",INDEX(OpenMeteoAPI[WindSpeedKMH],ROWS($L$2:L1987)))</f>
        <v>8.6999999999999993</v>
      </c>
    </row>
    <row r="1988" spans="1:12">
      <c r="A1988" t="str" cm="1">
        <f t="array" ref="A1988">IFERROR(INDEX(OpenMeteoAPI[City],ROWS($A$2:A1988))&amp;", "&amp;INDEX(OpenMeteoAPI[CountryCode],ROWS($A$2:A1988)),"")</f>
        <v>Madrid, ES</v>
      </c>
      <c r="B1988" t="str" cm="1">
        <f t="array" ref="B1988">IF($A1988="","",INDEX(OpenMeteoAPI[LocationID],ROWS($B$2:B1988)))</f>
        <v>ES-MAD</v>
      </c>
      <c r="C1988" s="5" cm="1">
        <f t="array" ref="C1988">IF($A1988="","",INDEX(OpenMeteoAPI[ForecastDateTime],ROWS($C$2:C1988)))</f>
        <v>46212.75</v>
      </c>
      <c r="D1988" t="str">
        <f t="shared" si="31"/>
        <v>6PM</v>
      </c>
      <c r="E1988" t="str" cm="1">
        <f t="array" ref="E1988">IF($K1988="","",_xlfn.IFS($K1988=0,_xlfn.UNICHAR(9728),$K1988&lt;=3,_xlfn.UNICHAR(9729),OR($K1988=45,$K1988=48),"~",AND($K1988&gt;=51,$K1988&lt;=67),_xlfn.UNICHAR(9748),AND($K1988&gt;=71,$K1988&lt;=77),_xlfn.UNICHAR(10052),AND($K1988&gt;=80,$K1988&lt;=82),_xlfn.UNICHAR(9748),AND($K1988&gt;=95,$K1988&lt;=99),_xlfn.UNICHAR(9889),TRUE,_xlfn.UNICHAR(9729)))</f>
        <v>☁</v>
      </c>
      <c r="F1988" t="str" cm="1">
        <f t="array" ref="F1988">IF($K1988="","",_xlfn.IFS($K1988=0,"Clear",$K1988&lt;=3,"Partly Cloudy",OR($K1988=45,$K1988=48),"Fog",AND($K1988&gt;=51,$K1988&lt;=67),"Drizzle",AND($K1988&gt;=71,$K1988&lt;=77),"Snow",AND($K1988&gt;=80,$K1988&lt;=82),"Rain Showers",AND($K1988&gt;=95,$K1988&lt;=99),"Thunderstorm",TRUE,"Cloudy"))</f>
        <v>Partly Cloudy</v>
      </c>
      <c r="G1988" s="3" cm="1">
        <f t="array" ref="G1988">IF($A1988="","",INDEX(OpenMeteoAPI[TemperatureC],ROWS($G$2:G1988)))</f>
        <v>37.799999999999997</v>
      </c>
      <c r="H1988" s="4" cm="1">
        <f t="array" ref="H1988">IF($A1988="","",INDEX(OpenMeteoAPI[RelativeHumidityPct],ROWS($H$2:H1988))/100)</f>
        <v>0.1</v>
      </c>
      <c r="I1988" s="4" cm="1">
        <f t="array" ref="I1988">IF($A1988="","",INDEX(OpenMeteoAPI[PrecipitationProbabilityPct],ROWS($I$2:I1988))/100)</f>
        <v>0</v>
      </c>
      <c r="J1988" s="3" cm="1">
        <f t="array" ref="J1988">IF($A1988="","",INDEX(OpenMeteoAPI[PrecipitationMM],ROWS($J$2:J1988)))</f>
        <v>0</v>
      </c>
      <c r="K1988" cm="1">
        <f t="array" ref="K1988">IF($A1988="","",INDEX(OpenMeteoAPI[WeatherCode],ROWS($K$2:K1988)))</f>
        <v>1</v>
      </c>
      <c r="L1988" s="3" cm="1">
        <f t="array" ref="L1988">IF($A1988="","",INDEX(OpenMeteoAPI[WindSpeedKMH],ROWS($L$2:L1988)))</f>
        <v>7.6</v>
      </c>
    </row>
    <row r="1989" spans="1:12">
      <c r="A1989" t="str" cm="1">
        <f t="array" ref="A1989">IFERROR(INDEX(OpenMeteoAPI[City],ROWS($A$2:A1989))&amp;", "&amp;INDEX(OpenMeteoAPI[CountryCode],ROWS($A$2:A1989)),"")</f>
        <v>Madrid, ES</v>
      </c>
      <c r="B1989" t="str" cm="1">
        <f t="array" ref="B1989">IF($A1989="","",INDEX(OpenMeteoAPI[LocationID],ROWS($B$2:B1989)))</f>
        <v>ES-MAD</v>
      </c>
      <c r="C1989" s="5" cm="1">
        <f t="array" ref="C1989">IF($A1989="","",INDEX(OpenMeteoAPI[ForecastDateTime],ROWS($C$2:C1989)))</f>
        <v>46212.791666666664</v>
      </c>
      <c r="D1989" t="str">
        <f t="shared" si="31"/>
        <v>7PM</v>
      </c>
      <c r="E1989" t="str" cm="1">
        <f t="array" ref="E1989">IF($K1989="","",_xlfn.IFS($K1989=0,_xlfn.UNICHAR(9728),$K1989&lt;=3,_xlfn.UNICHAR(9729),OR($K1989=45,$K1989=48),"~",AND($K1989&gt;=51,$K1989&lt;=67),_xlfn.UNICHAR(9748),AND($K1989&gt;=71,$K1989&lt;=77),_xlfn.UNICHAR(10052),AND($K1989&gt;=80,$K1989&lt;=82),_xlfn.UNICHAR(9748),AND($K1989&gt;=95,$K1989&lt;=99),_xlfn.UNICHAR(9889),TRUE,_xlfn.UNICHAR(9729)))</f>
        <v>☁</v>
      </c>
      <c r="F1989" t="str" cm="1">
        <f t="array" ref="F1989">IF($K1989="","",_xlfn.IFS($K1989=0,"Clear",$K1989&lt;=3,"Partly Cloudy",OR($K1989=45,$K1989=48),"Fog",AND($K1989&gt;=51,$K1989&lt;=67),"Drizzle",AND($K1989&gt;=71,$K1989&lt;=77),"Snow",AND($K1989&gt;=80,$K1989&lt;=82),"Rain Showers",AND($K1989&gt;=95,$K1989&lt;=99),"Thunderstorm",TRUE,"Cloudy"))</f>
        <v>Partly Cloudy</v>
      </c>
      <c r="G1989" s="3" cm="1">
        <f t="array" ref="G1989">IF($A1989="","",INDEX(OpenMeteoAPI[TemperatureC],ROWS($G$2:G1989)))</f>
        <v>37.5</v>
      </c>
      <c r="H1989" s="4" cm="1">
        <f t="array" ref="H1989">IF($A1989="","",INDEX(OpenMeteoAPI[RelativeHumidityPct],ROWS($H$2:H1989))/100)</f>
        <v>0.1</v>
      </c>
      <c r="I1989" s="4" cm="1">
        <f t="array" ref="I1989">IF($A1989="","",INDEX(OpenMeteoAPI[PrecipitationProbabilityPct],ROWS($I$2:I1989))/100)</f>
        <v>0</v>
      </c>
      <c r="J1989" s="3" cm="1">
        <f t="array" ref="J1989">IF($A1989="","",INDEX(OpenMeteoAPI[PrecipitationMM],ROWS($J$2:J1989)))</f>
        <v>0</v>
      </c>
      <c r="K1989" cm="1">
        <f t="array" ref="K1989">IF($A1989="","",INDEX(OpenMeteoAPI[WeatherCode],ROWS($K$2:K1989)))</f>
        <v>2</v>
      </c>
      <c r="L1989" s="3" cm="1">
        <f t="array" ref="L1989">IF($A1989="","",INDEX(OpenMeteoAPI[WindSpeedKMH],ROWS($L$2:L1989)))</f>
        <v>10.7</v>
      </c>
    </row>
    <row r="1990" spans="1:12">
      <c r="A1990" t="str" cm="1">
        <f t="array" ref="A1990">IFERROR(INDEX(OpenMeteoAPI[City],ROWS($A$2:A1990))&amp;", "&amp;INDEX(OpenMeteoAPI[CountryCode],ROWS($A$2:A1990)),"")</f>
        <v>Madrid, ES</v>
      </c>
      <c r="B1990" t="str" cm="1">
        <f t="array" ref="B1990">IF($A1990="","",INDEX(OpenMeteoAPI[LocationID],ROWS($B$2:B1990)))</f>
        <v>ES-MAD</v>
      </c>
      <c r="C1990" s="5" cm="1">
        <f t="array" ref="C1990">IF($A1990="","",INDEX(OpenMeteoAPI[ForecastDateTime],ROWS($C$2:C1990)))</f>
        <v>46212.833333333336</v>
      </c>
      <c r="D1990" t="str">
        <f t="shared" si="31"/>
        <v>8PM</v>
      </c>
      <c r="E1990" t="str" cm="1">
        <f t="array" ref="E1990">IF($K1990="","",_xlfn.IFS($K1990=0,_xlfn.UNICHAR(9728),$K1990&lt;=3,_xlfn.UNICHAR(9729),OR($K1990=45,$K1990=48),"~",AND($K1990&gt;=51,$K1990&lt;=67),_xlfn.UNICHAR(9748),AND($K1990&gt;=71,$K1990&lt;=77),_xlfn.UNICHAR(10052),AND($K1990&gt;=80,$K1990&lt;=82),_xlfn.UNICHAR(9748),AND($K1990&gt;=95,$K1990&lt;=99),_xlfn.UNICHAR(9889),TRUE,_xlfn.UNICHAR(9729)))</f>
        <v>☁</v>
      </c>
      <c r="F1990" t="str" cm="1">
        <f t="array" ref="F1990">IF($K1990="","",_xlfn.IFS($K1990=0,"Clear",$K1990&lt;=3,"Partly Cloudy",OR($K1990=45,$K1990=48),"Fog",AND($K1990&gt;=51,$K1990&lt;=67),"Drizzle",AND($K1990&gt;=71,$K1990&lt;=77),"Snow",AND($K1990&gt;=80,$K1990&lt;=82),"Rain Showers",AND($K1990&gt;=95,$K1990&lt;=99),"Thunderstorm",TRUE,"Cloudy"))</f>
        <v>Partly Cloudy</v>
      </c>
      <c r="G1990" s="3" cm="1">
        <f t="array" ref="G1990">IF($A1990="","",INDEX(OpenMeteoAPI[TemperatureC],ROWS($G$2:G1990)))</f>
        <v>36.6</v>
      </c>
      <c r="H1990" s="4" cm="1">
        <f t="array" ref="H1990">IF($A1990="","",INDEX(OpenMeteoAPI[RelativeHumidityPct],ROWS($H$2:H1990))/100)</f>
        <v>0.11</v>
      </c>
      <c r="I1990" s="4" cm="1">
        <f t="array" ref="I1990">IF($A1990="","",INDEX(OpenMeteoAPI[PrecipitationProbabilityPct],ROWS($I$2:I1990))/100)</f>
        <v>0</v>
      </c>
      <c r="J1990" s="3" cm="1">
        <f t="array" ref="J1990">IF($A1990="","",INDEX(OpenMeteoAPI[PrecipitationMM],ROWS($J$2:J1990)))</f>
        <v>0</v>
      </c>
      <c r="K1990" cm="1">
        <f t="array" ref="K1990">IF($A1990="","",INDEX(OpenMeteoAPI[WeatherCode],ROWS($K$2:K1990)))</f>
        <v>3</v>
      </c>
      <c r="L1990" s="3" cm="1">
        <f t="array" ref="L1990">IF($A1990="","",INDEX(OpenMeteoAPI[WindSpeedKMH],ROWS($L$2:L1990)))</f>
        <v>5.9</v>
      </c>
    </row>
    <row r="1991" spans="1:12">
      <c r="A1991" t="str" cm="1">
        <f t="array" ref="A1991">IFERROR(INDEX(OpenMeteoAPI[City],ROWS($A$2:A1991))&amp;", "&amp;INDEX(OpenMeteoAPI[CountryCode],ROWS($A$2:A1991)),"")</f>
        <v>Madrid, ES</v>
      </c>
      <c r="B1991" t="str" cm="1">
        <f t="array" ref="B1991">IF($A1991="","",INDEX(OpenMeteoAPI[LocationID],ROWS($B$2:B1991)))</f>
        <v>ES-MAD</v>
      </c>
      <c r="C1991" s="5" cm="1">
        <f t="array" ref="C1991">IF($A1991="","",INDEX(OpenMeteoAPI[ForecastDateTime],ROWS($C$2:C1991)))</f>
        <v>46212.875</v>
      </c>
      <c r="D1991" t="str">
        <f t="shared" si="31"/>
        <v>9PM</v>
      </c>
      <c r="E1991" t="str" cm="1">
        <f t="array" ref="E1991">IF($K1991="","",_xlfn.IFS($K1991=0,_xlfn.UNICHAR(9728),$K1991&lt;=3,_xlfn.UNICHAR(9729),OR($K1991=45,$K1991=48),"~",AND($K1991&gt;=51,$K1991&lt;=67),_xlfn.UNICHAR(9748),AND($K1991&gt;=71,$K1991&lt;=77),_xlfn.UNICHAR(10052),AND($K1991&gt;=80,$K1991&lt;=82),_xlfn.UNICHAR(9748),AND($K1991&gt;=95,$K1991&lt;=99),_xlfn.UNICHAR(9889),TRUE,_xlfn.UNICHAR(9729)))</f>
        <v>☁</v>
      </c>
      <c r="F1991" t="str" cm="1">
        <f t="array" ref="F1991">IF($K1991="","",_xlfn.IFS($K1991=0,"Clear",$K1991&lt;=3,"Partly Cloudy",OR($K1991=45,$K1991=48),"Fog",AND($K1991&gt;=51,$K1991&lt;=67),"Drizzle",AND($K1991&gt;=71,$K1991&lt;=77),"Snow",AND($K1991&gt;=80,$K1991&lt;=82),"Rain Showers",AND($K1991&gt;=95,$K1991&lt;=99),"Thunderstorm",TRUE,"Cloudy"))</f>
        <v>Partly Cloudy</v>
      </c>
      <c r="G1991" s="3" cm="1">
        <f t="array" ref="G1991">IF($A1991="","",INDEX(OpenMeteoAPI[TemperatureC],ROWS($G$2:G1991)))</f>
        <v>35.299999999999997</v>
      </c>
      <c r="H1991" s="4" cm="1">
        <f t="array" ref="H1991">IF($A1991="","",INDEX(OpenMeteoAPI[RelativeHumidityPct],ROWS($H$2:H1991))/100)</f>
        <v>0.12</v>
      </c>
      <c r="I1991" s="4" cm="1">
        <f t="array" ref="I1991">IF($A1991="","",INDEX(OpenMeteoAPI[PrecipitationProbabilityPct],ROWS($I$2:I1991))/100)</f>
        <v>0</v>
      </c>
      <c r="J1991" s="3" cm="1">
        <f t="array" ref="J1991">IF($A1991="","",INDEX(OpenMeteoAPI[PrecipitationMM],ROWS($J$2:J1991)))</f>
        <v>0</v>
      </c>
      <c r="K1991" cm="1">
        <f t="array" ref="K1991">IF($A1991="","",INDEX(OpenMeteoAPI[WeatherCode],ROWS($K$2:K1991)))</f>
        <v>3</v>
      </c>
      <c r="L1991" s="3" cm="1">
        <f t="array" ref="L1991">IF($A1991="","",INDEX(OpenMeteoAPI[WindSpeedKMH],ROWS($L$2:L1991)))</f>
        <v>9.8000000000000007</v>
      </c>
    </row>
    <row r="1992" spans="1:12">
      <c r="A1992" t="str" cm="1">
        <f t="array" ref="A1992">IFERROR(INDEX(OpenMeteoAPI[City],ROWS($A$2:A1992))&amp;", "&amp;INDEX(OpenMeteoAPI[CountryCode],ROWS($A$2:A1992)),"")</f>
        <v>Madrid, ES</v>
      </c>
      <c r="B1992" t="str" cm="1">
        <f t="array" ref="B1992">IF($A1992="","",INDEX(OpenMeteoAPI[LocationID],ROWS($B$2:B1992)))</f>
        <v>ES-MAD</v>
      </c>
      <c r="C1992" s="5" cm="1">
        <f t="array" ref="C1992">IF($A1992="","",INDEX(OpenMeteoAPI[ForecastDateTime],ROWS($C$2:C1992)))</f>
        <v>46212.916666666664</v>
      </c>
      <c r="D1992" t="str">
        <f t="shared" si="31"/>
        <v>10PM</v>
      </c>
      <c r="E1992" t="str" cm="1">
        <f t="array" ref="E1992">IF($K1992="","",_xlfn.IFS($K1992=0,_xlfn.UNICHAR(9728),$K1992&lt;=3,_xlfn.UNICHAR(9729),OR($K1992=45,$K1992=48),"~",AND($K1992&gt;=51,$K1992&lt;=67),_xlfn.UNICHAR(9748),AND($K1992&gt;=71,$K1992&lt;=77),_xlfn.UNICHAR(10052),AND($K1992&gt;=80,$K1992&lt;=82),_xlfn.UNICHAR(9748),AND($K1992&gt;=95,$K1992&lt;=99),_xlfn.UNICHAR(9889),TRUE,_xlfn.UNICHAR(9729)))</f>
        <v>☁</v>
      </c>
      <c r="F1992" t="str" cm="1">
        <f t="array" ref="F1992">IF($K1992="","",_xlfn.IFS($K1992=0,"Clear",$K1992&lt;=3,"Partly Cloudy",OR($K1992=45,$K1992=48),"Fog",AND($K1992&gt;=51,$K1992&lt;=67),"Drizzle",AND($K1992&gt;=71,$K1992&lt;=77),"Snow",AND($K1992&gt;=80,$K1992&lt;=82),"Rain Showers",AND($K1992&gt;=95,$K1992&lt;=99),"Thunderstorm",TRUE,"Cloudy"))</f>
        <v>Partly Cloudy</v>
      </c>
      <c r="G1992" s="3" cm="1">
        <f t="array" ref="G1992">IF($A1992="","",INDEX(OpenMeteoAPI[TemperatureC],ROWS($G$2:G1992)))</f>
        <v>33</v>
      </c>
      <c r="H1992" s="4" cm="1">
        <f t="array" ref="H1992">IF($A1992="","",INDEX(OpenMeteoAPI[RelativeHumidityPct],ROWS($H$2:H1992))/100)</f>
        <v>0.14000000000000001</v>
      </c>
      <c r="I1992" s="4" cm="1">
        <f t="array" ref="I1992">IF($A1992="","",INDEX(OpenMeteoAPI[PrecipitationProbabilityPct],ROWS($I$2:I1992))/100)</f>
        <v>0</v>
      </c>
      <c r="J1992" s="3" cm="1">
        <f t="array" ref="J1992">IF($A1992="","",INDEX(OpenMeteoAPI[PrecipitationMM],ROWS($J$2:J1992)))</f>
        <v>0</v>
      </c>
      <c r="K1992" cm="1">
        <f t="array" ref="K1992">IF($A1992="","",INDEX(OpenMeteoAPI[WeatherCode],ROWS($K$2:K1992)))</f>
        <v>3</v>
      </c>
      <c r="L1992" s="3" cm="1">
        <f t="array" ref="L1992">IF($A1992="","",INDEX(OpenMeteoAPI[WindSpeedKMH],ROWS($L$2:L1992)))</f>
        <v>7.2</v>
      </c>
    </row>
    <row r="1993" spans="1:12">
      <c r="A1993" t="str" cm="1">
        <f t="array" ref="A1993">IFERROR(INDEX(OpenMeteoAPI[City],ROWS($A$2:A1993))&amp;", "&amp;INDEX(OpenMeteoAPI[CountryCode],ROWS($A$2:A1993)),"")</f>
        <v>Madrid, ES</v>
      </c>
      <c r="B1993" t="str" cm="1">
        <f t="array" ref="B1993">IF($A1993="","",INDEX(OpenMeteoAPI[LocationID],ROWS($B$2:B1993)))</f>
        <v>ES-MAD</v>
      </c>
      <c r="C1993" s="5" cm="1">
        <f t="array" ref="C1993">IF($A1993="","",INDEX(OpenMeteoAPI[ForecastDateTime],ROWS($C$2:C1993)))</f>
        <v>46212.958333333336</v>
      </c>
      <c r="D1993" t="str">
        <f t="shared" si="31"/>
        <v>11PM</v>
      </c>
      <c r="E1993" t="str" cm="1">
        <f t="array" ref="E1993">IF($K1993="","",_xlfn.IFS($K1993=0,_xlfn.UNICHAR(9728),$K1993&lt;=3,_xlfn.UNICHAR(9729),OR($K1993=45,$K1993=48),"~",AND($K1993&gt;=51,$K1993&lt;=67),_xlfn.UNICHAR(9748),AND($K1993&gt;=71,$K1993&lt;=77),_xlfn.UNICHAR(10052),AND($K1993&gt;=80,$K1993&lt;=82),_xlfn.UNICHAR(9748),AND($K1993&gt;=95,$K1993&lt;=99),_xlfn.UNICHAR(9889),TRUE,_xlfn.UNICHAR(9729)))</f>
        <v>☁</v>
      </c>
      <c r="F1993" t="str" cm="1">
        <f t="array" ref="F1993">IF($K1993="","",_xlfn.IFS($K1993=0,"Clear",$K1993&lt;=3,"Partly Cloudy",OR($K1993=45,$K1993=48),"Fog",AND($K1993&gt;=51,$K1993&lt;=67),"Drizzle",AND($K1993&gt;=71,$K1993&lt;=77),"Snow",AND($K1993&gt;=80,$K1993&lt;=82),"Rain Showers",AND($K1993&gt;=95,$K1993&lt;=99),"Thunderstorm",TRUE,"Cloudy"))</f>
        <v>Partly Cloudy</v>
      </c>
      <c r="G1993" s="3" cm="1">
        <f t="array" ref="G1993">IF($A1993="","",INDEX(OpenMeteoAPI[TemperatureC],ROWS($G$2:G1993)))</f>
        <v>31.2</v>
      </c>
      <c r="H1993" s="4" cm="1">
        <f t="array" ref="H1993">IF($A1993="","",INDEX(OpenMeteoAPI[RelativeHumidityPct],ROWS($H$2:H1993))/100)</f>
        <v>0.17</v>
      </c>
      <c r="I1993" s="4" cm="1">
        <f t="array" ref="I1993">IF($A1993="","",INDEX(OpenMeteoAPI[PrecipitationProbabilityPct],ROWS($I$2:I1993))/100)</f>
        <v>0</v>
      </c>
      <c r="J1993" s="3" cm="1">
        <f t="array" ref="J1993">IF($A1993="","",INDEX(OpenMeteoAPI[PrecipitationMM],ROWS($J$2:J1993)))</f>
        <v>0</v>
      </c>
      <c r="K1993" cm="1">
        <f t="array" ref="K1993">IF($A1993="","",INDEX(OpenMeteoAPI[WeatherCode],ROWS($K$2:K1993)))</f>
        <v>3</v>
      </c>
      <c r="L1993" s="3" cm="1">
        <f t="array" ref="L1993">IF($A1993="","",INDEX(OpenMeteoAPI[WindSpeedKMH],ROWS($L$2:L1993)))</f>
        <v>5.4</v>
      </c>
    </row>
    <row r="1994" spans="1:12">
      <c r="A1994" t="str" cm="1">
        <f t="array" ref="A1994">IFERROR(INDEX(OpenMeteoAPI[City],ROWS($A$2:A1994))&amp;", "&amp;INDEX(OpenMeteoAPI[CountryCode],ROWS($A$2:A1994)),"")</f>
        <v>Madrid, ES</v>
      </c>
      <c r="B1994" t="str" cm="1">
        <f t="array" ref="B1994">IF($A1994="","",INDEX(OpenMeteoAPI[LocationID],ROWS($B$2:B1994)))</f>
        <v>ES-MAD</v>
      </c>
      <c r="C1994" s="5" cm="1">
        <f t="array" ref="C1994">IF($A1994="","",INDEX(OpenMeteoAPI[ForecastDateTime],ROWS($C$2:C1994)))</f>
        <v>46213</v>
      </c>
      <c r="D1994" t="str">
        <f t="shared" si="31"/>
        <v>12AM</v>
      </c>
      <c r="E1994" t="str" cm="1">
        <f t="array" ref="E1994">IF($K1994="","",_xlfn.IFS($K1994=0,_xlfn.UNICHAR(9728),$K1994&lt;=3,_xlfn.UNICHAR(9729),OR($K1994=45,$K1994=48),"~",AND($K1994&gt;=51,$K1994&lt;=67),_xlfn.UNICHAR(9748),AND($K1994&gt;=71,$K1994&lt;=77),_xlfn.UNICHAR(10052),AND($K1994&gt;=80,$K1994&lt;=82),_xlfn.UNICHAR(9748),AND($K1994&gt;=95,$K1994&lt;=99),_xlfn.UNICHAR(9889),TRUE,_xlfn.UNICHAR(9729)))</f>
        <v>☁</v>
      </c>
      <c r="F1994" t="str" cm="1">
        <f t="array" ref="F1994">IF($K1994="","",_xlfn.IFS($K1994=0,"Clear",$K1994&lt;=3,"Partly Cloudy",OR($K1994=45,$K1994=48),"Fog",AND($K1994&gt;=51,$K1994&lt;=67),"Drizzle",AND($K1994&gt;=71,$K1994&lt;=77),"Snow",AND($K1994&gt;=80,$K1994&lt;=82),"Rain Showers",AND($K1994&gt;=95,$K1994&lt;=99),"Thunderstorm",TRUE,"Cloudy"))</f>
        <v>Partly Cloudy</v>
      </c>
      <c r="G1994" s="3" cm="1">
        <f t="array" ref="G1994">IF($A1994="","",INDEX(OpenMeteoAPI[TemperatureC],ROWS($G$2:G1994)))</f>
        <v>29.7</v>
      </c>
      <c r="H1994" s="4" cm="1">
        <f t="array" ref="H1994">IF($A1994="","",INDEX(OpenMeteoAPI[RelativeHumidityPct],ROWS($H$2:H1994))/100)</f>
        <v>0.19</v>
      </c>
      <c r="I1994" s="4" cm="1">
        <f t="array" ref="I1994">IF($A1994="","",INDEX(OpenMeteoAPI[PrecipitationProbabilityPct],ROWS($I$2:I1994))/100)</f>
        <v>0.01</v>
      </c>
      <c r="J1994" s="3" cm="1">
        <f t="array" ref="J1994">IF($A1994="","",INDEX(OpenMeteoAPI[PrecipitationMM],ROWS($J$2:J1994)))</f>
        <v>0</v>
      </c>
      <c r="K1994" cm="1">
        <f t="array" ref="K1994">IF($A1994="","",INDEX(OpenMeteoAPI[WeatherCode],ROWS($K$2:K1994)))</f>
        <v>3</v>
      </c>
      <c r="L1994" s="3" cm="1">
        <f t="array" ref="L1994">IF($A1994="","",INDEX(OpenMeteoAPI[WindSpeedKMH],ROWS($L$2:L1994)))</f>
        <v>3.2</v>
      </c>
    </row>
    <row r="1995" spans="1:12">
      <c r="A1995" t="str" cm="1">
        <f t="array" ref="A1995">IFERROR(INDEX(OpenMeteoAPI[City],ROWS($A$2:A1995))&amp;", "&amp;INDEX(OpenMeteoAPI[CountryCode],ROWS($A$2:A1995)),"")</f>
        <v>Madrid, ES</v>
      </c>
      <c r="B1995" t="str" cm="1">
        <f t="array" ref="B1995">IF($A1995="","",INDEX(OpenMeteoAPI[LocationID],ROWS($B$2:B1995)))</f>
        <v>ES-MAD</v>
      </c>
      <c r="C1995" s="5" cm="1">
        <f t="array" ref="C1995">IF($A1995="","",INDEX(OpenMeteoAPI[ForecastDateTime],ROWS($C$2:C1995)))</f>
        <v>46213.041666666664</v>
      </c>
      <c r="D1995" t="str">
        <f t="shared" si="31"/>
        <v>1AM</v>
      </c>
      <c r="E1995" t="str" cm="1">
        <f t="array" ref="E1995">IF($K1995="","",_xlfn.IFS($K1995=0,_xlfn.UNICHAR(9728),$K1995&lt;=3,_xlfn.UNICHAR(9729),OR($K1995=45,$K1995=48),"~",AND($K1995&gt;=51,$K1995&lt;=67),_xlfn.UNICHAR(9748),AND($K1995&gt;=71,$K1995&lt;=77),_xlfn.UNICHAR(10052),AND($K1995&gt;=80,$K1995&lt;=82),_xlfn.UNICHAR(9748),AND($K1995&gt;=95,$K1995&lt;=99),_xlfn.UNICHAR(9889),TRUE,_xlfn.UNICHAR(9729)))</f>
        <v>☁</v>
      </c>
      <c r="F1995" t="str" cm="1">
        <f t="array" ref="F1995">IF($K1995="","",_xlfn.IFS($K1995=0,"Clear",$K1995&lt;=3,"Partly Cloudy",OR($K1995=45,$K1995=48),"Fog",AND($K1995&gt;=51,$K1995&lt;=67),"Drizzle",AND($K1995&gt;=71,$K1995&lt;=77),"Snow",AND($K1995&gt;=80,$K1995&lt;=82),"Rain Showers",AND($K1995&gt;=95,$K1995&lt;=99),"Thunderstorm",TRUE,"Cloudy"))</f>
        <v>Partly Cloudy</v>
      </c>
      <c r="G1995" s="3" cm="1">
        <f t="array" ref="G1995">IF($A1995="","",INDEX(OpenMeteoAPI[TemperatureC],ROWS($G$2:G1995)))</f>
        <v>27.9</v>
      </c>
      <c r="H1995" s="4" cm="1">
        <f t="array" ref="H1995">IF($A1995="","",INDEX(OpenMeteoAPI[RelativeHumidityPct],ROWS($H$2:H1995))/100)</f>
        <v>0.24</v>
      </c>
      <c r="I1995" s="4" cm="1">
        <f t="array" ref="I1995">IF($A1995="","",INDEX(OpenMeteoAPI[PrecipitationProbabilityPct],ROWS($I$2:I1995))/100)</f>
        <v>0.02</v>
      </c>
      <c r="J1995" s="3" cm="1">
        <f t="array" ref="J1995">IF($A1995="","",INDEX(OpenMeteoAPI[PrecipitationMM],ROWS($J$2:J1995)))</f>
        <v>0</v>
      </c>
      <c r="K1995" cm="1">
        <f t="array" ref="K1995">IF($A1995="","",INDEX(OpenMeteoAPI[WeatherCode],ROWS($K$2:K1995)))</f>
        <v>3</v>
      </c>
      <c r="L1995" s="3" cm="1">
        <f t="array" ref="L1995">IF($A1995="","",INDEX(OpenMeteoAPI[WindSpeedKMH],ROWS($L$2:L1995)))</f>
        <v>2.4</v>
      </c>
    </row>
    <row r="1996" spans="1:12">
      <c r="A1996" t="str" cm="1">
        <f t="array" ref="A1996">IFERROR(INDEX(OpenMeteoAPI[City],ROWS($A$2:A1996))&amp;", "&amp;INDEX(OpenMeteoAPI[CountryCode],ROWS($A$2:A1996)),"")</f>
        <v>Madrid, ES</v>
      </c>
      <c r="B1996" t="str" cm="1">
        <f t="array" ref="B1996">IF($A1996="","",INDEX(OpenMeteoAPI[LocationID],ROWS($B$2:B1996)))</f>
        <v>ES-MAD</v>
      </c>
      <c r="C1996" s="5" cm="1">
        <f t="array" ref="C1996">IF($A1996="","",INDEX(OpenMeteoAPI[ForecastDateTime],ROWS($C$2:C1996)))</f>
        <v>46213.083333333336</v>
      </c>
      <c r="D1996" t="str">
        <f t="shared" si="31"/>
        <v>2AM</v>
      </c>
      <c r="E1996" t="str" cm="1">
        <f t="array" ref="E1996">IF($K1996="","",_xlfn.IFS($K1996=0,_xlfn.UNICHAR(9728),$K1996&lt;=3,_xlfn.UNICHAR(9729),OR($K1996=45,$K1996=48),"~",AND($K1996&gt;=51,$K1996&lt;=67),_xlfn.UNICHAR(9748),AND($K1996&gt;=71,$K1996&lt;=77),_xlfn.UNICHAR(10052),AND($K1996&gt;=80,$K1996&lt;=82),_xlfn.UNICHAR(9748),AND($K1996&gt;=95,$K1996&lt;=99),_xlfn.UNICHAR(9889),TRUE,_xlfn.UNICHAR(9729)))</f>
        <v>☁</v>
      </c>
      <c r="F1996" t="str" cm="1">
        <f t="array" ref="F1996">IF($K1996="","",_xlfn.IFS($K1996=0,"Clear",$K1996&lt;=3,"Partly Cloudy",OR($K1996=45,$K1996=48),"Fog",AND($K1996&gt;=51,$K1996&lt;=67),"Drizzle",AND($K1996&gt;=71,$K1996&lt;=77),"Snow",AND($K1996&gt;=80,$K1996&lt;=82),"Rain Showers",AND($K1996&gt;=95,$K1996&lt;=99),"Thunderstorm",TRUE,"Cloudy"))</f>
        <v>Partly Cloudy</v>
      </c>
      <c r="G1996" s="3" cm="1">
        <f t="array" ref="G1996">IF($A1996="","",INDEX(OpenMeteoAPI[TemperatureC],ROWS($G$2:G1996)))</f>
        <v>27.1</v>
      </c>
      <c r="H1996" s="4" cm="1">
        <f t="array" ref="H1996">IF($A1996="","",INDEX(OpenMeteoAPI[RelativeHumidityPct],ROWS($H$2:H1996))/100)</f>
        <v>0.28999999999999998</v>
      </c>
      <c r="I1996" s="4" cm="1">
        <f t="array" ref="I1996">IF($A1996="","",INDEX(OpenMeteoAPI[PrecipitationProbabilityPct],ROWS($I$2:I1996))/100)</f>
        <v>0.03</v>
      </c>
      <c r="J1996" s="3" cm="1">
        <f t="array" ref="J1996">IF($A1996="","",INDEX(OpenMeteoAPI[PrecipitationMM],ROWS($J$2:J1996)))</f>
        <v>0</v>
      </c>
      <c r="K1996" cm="1">
        <f t="array" ref="K1996">IF($A1996="","",INDEX(OpenMeteoAPI[WeatherCode],ROWS($K$2:K1996)))</f>
        <v>3</v>
      </c>
      <c r="L1996" s="3" cm="1">
        <f t="array" ref="L1996">IF($A1996="","",INDEX(OpenMeteoAPI[WindSpeedKMH],ROWS($L$2:L1996)))</f>
        <v>2.4</v>
      </c>
    </row>
    <row r="1997" spans="1:12">
      <c r="A1997" t="str" cm="1">
        <f t="array" ref="A1997">IFERROR(INDEX(OpenMeteoAPI[City],ROWS($A$2:A1997))&amp;", "&amp;INDEX(OpenMeteoAPI[CountryCode],ROWS($A$2:A1997)),"")</f>
        <v>Madrid, ES</v>
      </c>
      <c r="B1997" t="str" cm="1">
        <f t="array" ref="B1997">IF($A1997="","",INDEX(OpenMeteoAPI[LocationID],ROWS($B$2:B1997)))</f>
        <v>ES-MAD</v>
      </c>
      <c r="C1997" s="5" cm="1">
        <f t="array" ref="C1997">IF($A1997="","",INDEX(OpenMeteoAPI[ForecastDateTime],ROWS($C$2:C1997)))</f>
        <v>46213.125</v>
      </c>
      <c r="D1997" t="str">
        <f t="shared" si="31"/>
        <v>3AM</v>
      </c>
      <c r="E1997" t="str" cm="1">
        <f t="array" ref="E1997">IF($K1997="","",_xlfn.IFS($K1997=0,_xlfn.UNICHAR(9728),$K1997&lt;=3,_xlfn.UNICHAR(9729),OR($K1997=45,$K1997=48),"~",AND($K1997&gt;=51,$K1997&lt;=67),_xlfn.UNICHAR(9748),AND($K1997&gt;=71,$K1997&lt;=77),_xlfn.UNICHAR(10052),AND($K1997&gt;=80,$K1997&lt;=82),_xlfn.UNICHAR(9748),AND($K1997&gt;=95,$K1997&lt;=99),_xlfn.UNICHAR(9889),TRUE,_xlfn.UNICHAR(9729)))</f>
        <v>☁</v>
      </c>
      <c r="F1997" t="str" cm="1">
        <f t="array" ref="F1997">IF($K1997="","",_xlfn.IFS($K1997=0,"Clear",$K1997&lt;=3,"Partly Cloudy",OR($K1997=45,$K1997=48),"Fog",AND($K1997&gt;=51,$K1997&lt;=67),"Drizzle",AND($K1997&gt;=71,$K1997&lt;=77),"Snow",AND($K1997&gt;=80,$K1997&lt;=82),"Rain Showers",AND($K1997&gt;=95,$K1997&lt;=99),"Thunderstorm",TRUE,"Cloudy"))</f>
        <v>Partly Cloudy</v>
      </c>
      <c r="G1997" s="3" cm="1">
        <f t="array" ref="G1997">IF($A1997="","",INDEX(OpenMeteoAPI[TemperatureC],ROWS($G$2:G1997)))</f>
        <v>26.3</v>
      </c>
      <c r="H1997" s="4" cm="1">
        <f t="array" ref="H1997">IF($A1997="","",INDEX(OpenMeteoAPI[RelativeHumidityPct],ROWS($H$2:H1997))/100)</f>
        <v>0.32</v>
      </c>
      <c r="I1997" s="4" cm="1">
        <f t="array" ref="I1997">IF($A1997="","",INDEX(OpenMeteoAPI[PrecipitationProbabilityPct],ROWS($I$2:I1997))/100)</f>
        <v>0.04</v>
      </c>
      <c r="J1997" s="3" cm="1">
        <f t="array" ref="J1997">IF($A1997="","",INDEX(OpenMeteoAPI[PrecipitationMM],ROWS($J$2:J1997)))</f>
        <v>0</v>
      </c>
      <c r="K1997" cm="1">
        <f t="array" ref="K1997">IF($A1997="","",INDEX(OpenMeteoAPI[WeatherCode],ROWS($K$2:K1997)))</f>
        <v>3</v>
      </c>
      <c r="L1997" s="3" cm="1">
        <f t="array" ref="L1997">IF($A1997="","",INDEX(OpenMeteoAPI[WindSpeedKMH],ROWS($L$2:L1997)))</f>
        <v>1.9</v>
      </c>
    </row>
    <row r="1998" spans="1:12">
      <c r="A1998" t="str" cm="1">
        <f t="array" ref="A1998">IFERROR(INDEX(OpenMeteoAPI[City],ROWS($A$2:A1998))&amp;", "&amp;INDEX(OpenMeteoAPI[CountryCode],ROWS($A$2:A1998)),"")</f>
        <v>Madrid, ES</v>
      </c>
      <c r="B1998" t="str" cm="1">
        <f t="array" ref="B1998">IF($A1998="","",INDEX(OpenMeteoAPI[LocationID],ROWS($B$2:B1998)))</f>
        <v>ES-MAD</v>
      </c>
      <c r="C1998" s="5" cm="1">
        <f t="array" ref="C1998">IF($A1998="","",INDEX(OpenMeteoAPI[ForecastDateTime],ROWS($C$2:C1998)))</f>
        <v>46213.166666666664</v>
      </c>
      <c r="D1998" t="str">
        <f t="shared" si="31"/>
        <v>4AM</v>
      </c>
      <c r="E1998" t="str" cm="1">
        <f t="array" ref="E1998">IF($K1998="","",_xlfn.IFS($K1998=0,_xlfn.UNICHAR(9728),$K1998&lt;=3,_xlfn.UNICHAR(9729),OR($K1998=45,$K1998=48),"~",AND($K1998&gt;=51,$K1998&lt;=67),_xlfn.UNICHAR(9748),AND($K1998&gt;=71,$K1998&lt;=77),_xlfn.UNICHAR(10052),AND($K1998&gt;=80,$K1998&lt;=82),_xlfn.UNICHAR(9748),AND($K1998&gt;=95,$K1998&lt;=99),_xlfn.UNICHAR(9889),TRUE,_xlfn.UNICHAR(9729)))</f>
        <v>☁</v>
      </c>
      <c r="F1998" t="str" cm="1">
        <f t="array" ref="F1998">IF($K1998="","",_xlfn.IFS($K1998=0,"Clear",$K1998&lt;=3,"Partly Cloudy",OR($K1998=45,$K1998=48),"Fog",AND($K1998&gt;=51,$K1998&lt;=67),"Drizzle",AND($K1998&gt;=71,$K1998&lt;=77),"Snow",AND($K1998&gt;=80,$K1998&lt;=82),"Rain Showers",AND($K1998&gt;=95,$K1998&lt;=99),"Thunderstorm",TRUE,"Cloudy"))</f>
        <v>Partly Cloudy</v>
      </c>
      <c r="G1998" s="3" cm="1">
        <f t="array" ref="G1998">IF($A1998="","",INDEX(OpenMeteoAPI[TemperatureC],ROWS($G$2:G1998)))</f>
        <v>25.1</v>
      </c>
      <c r="H1998" s="4" cm="1">
        <f t="array" ref="H1998">IF($A1998="","",INDEX(OpenMeteoAPI[RelativeHumidityPct],ROWS($H$2:H1998))/100)</f>
        <v>0.28000000000000003</v>
      </c>
      <c r="I1998" s="4" cm="1">
        <f t="array" ref="I1998">IF($A1998="","",INDEX(OpenMeteoAPI[PrecipitationProbabilityPct],ROWS($I$2:I1998))/100)</f>
        <v>0.05</v>
      </c>
      <c r="J1998" s="3" cm="1">
        <f t="array" ref="J1998">IF($A1998="","",INDEX(OpenMeteoAPI[PrecipitationMM],ROWS($J$2:J1998)))</f>
        <v>0</v>
      </c>
      <c r="K1998" cm="1">
        <f t="array" ref="K1998">IF($A1998="","",INDEX(OpenMeteoAPI[WeatherCode],ROWS($K$2:K1998)))</f>
        <v>3</v>
      </c>
      <c r="L1998" s="3" cm="1">
        <f t="array" ref="L1998">IF($A1998="","",INDEX(OpenMeteoAPI[WindSpeedKMH],ROWS($L$2:L1998)))</f>
        <v>2.7</v>
      </c>
    </row>
    <row r="1999" spans="1:12">
      <c r="A1999" t="str" cm="1">
        <f t="array" ref="A1999">IFERROR(INDEX(OpenMeteoAPI[City],ROWS($A$2:A1999))&amp;", "&amp;INDEX(OpenMeteoAPI[CountryCode],ROWS($A$2:A1999)),"")</f>
        <v>Madrid, ES</v>
      </c>
      <c r="B1999" t="str" cm="1">
        <f t="array" ref="B1999">IF($A1999="","",INDEX(OpenMeteoAPI[LocationID],ROWS($B$2:B1999)))</f>
        <v>ES-MAD</v>
      </c>
      <c r="C1999" s="5" cm="1">
        <f t="array" ref="C1999">IF($A1999="","",INDEX(OpenMeteoAPI[ForecastDateTime],ROWS($C$2:C1999)))</f>
        <v>46213.208333333336</v>
      </c>
      <c r="D1999" t="str">
        <f t="shared" si="31"/>
        <v>5AM</v>
      </c>
      <c r="E1999" t="str" cm="1">
        <f t="array" ref="E1999">IF($K1999="","",_xlfn.IFS($K1999=0,_xlfn.UNICHAR(9728),$K1999&lt;=3,_xlfn.UNICHAR(9729),OR($K1999=45,$K1999=48),"~",AND($K1999&gt;=51,$K1999&lt;=67),_xlfn.UNICHAR(9748),AND($K1999&gt;=71,$K1999&lt;=77),_xlfn.UNICHAR(10052),AND($K1999&gt;=80,$K1999&lt;=82),_xlfn.UNICHAR(9748),AND($K1999&gt;=95,$K1999&lt;=99),_xlfn.UNICHAR(9889),TRUE,_xlfn.UNICHAR(9729)))</f>
        <v>☁</v>
      </c>
      <c r="F1999" t="str" cm="1">
        <f t="array" ref="F1999">IF($K1999="","",_xlfn.IFS($K1999=0,"Clear",$K1999&lt;=3,"Partly Cloudy",OR($K1999=45,$K1999=48),"Fog",AND($K1999&gt;=51,$K1999&lt;=67),"Drizzle",AND($K1999&gt;=71,$K1999&lt;=77),"Snow",AND($K1999&gt;=80,$K1999&lt;=82),"Rain Showers",AND($K1999&gt;=95,$K1999&lt;=99),"Thunderstorm",TRUE,"Cloudy"))</f>
        <v>Partly Cloudy</v>
      </c>
      <c r="G1999" s="3" cm="1">
        <f t="array" ref="G1999">IF($A1999="","",INDEX(OpenMeteoAPI[TemperatureC],ROWS($G$2:G1999)))</f>
        <v>24.5</v>
      </c>
      <c r="H1999" s="4" cm="1">
        <f t="array" ref="H1999">IF($A1999="","",INDEX(OpenMeteoAPI[RelativeHumidityPct],ROWS($H$2:H1999))/100)</f>
        <v>0.26</v>
      </c>
      <c r="I1999" s="4" cm="1">
        <f t="array" ref="I1999">IF($A1999="","",INDEX(OpenMeteoAPI[PrecipitationProbabilityPct],ROWS($I$2:I1999))/100)</f>
        <v>0.05</v>
      </c>
      <c r="J1999" s="3" cm="1">
        <f t="array" ref="J1999">IF($A1999="","",INDEX(OpenMeteoAPI[PrecipitationMM],ROWS($J$2:J1999)))</f>
        <v>0</v>
      </c>
      <c r="K1999" cm="1">
        <f t="array" ref="K1999">IF($A1999="","",INDEX(OpenMeteoAPI[WeatherCode],ROWS($K$2:K1999)))</f>
        <v>3</v>
      </c>
      <c r="L1999" s="3" cm="1">
        <f t="array" ref="L1999">IF($A1999="","",INDEX(OpenMeteoAPI[WindSpeedKMH],ROWS($L$2:L1999)))</f>
        <v>8.4</v>
      </c>
    </row>
    <row r="2000" spans="1:12">
      <c r="A2000" t="str" cm="1">
        <f t="array" ref="A2000">IFERROR(INDEX(OpenMeteoAPI[City],ROWS($A$2:A2000))&amp;", "&amp;INDEX(OpenMeteoAPI[CountryCode],ROWS($A$2:A2000)),"")</f>
        <v>Madrid, ES</v>
      </c>
      <c r="B2000" t="str" cm="1">
        <f t="array" ref="B2000">IF($A2000="","",INDEX(OpenMeteoAPI[LocationID],ROWS($B$2:B2000)))</f>
        <v>ES-MAD</v>
      </c>
      <c r="C2000" s="5" cm="1">
        <f t="array" ref="C2000">IF($A2000="","",INDEX(OpenMeteoAPI[ForecastDateTime],ROWS($C$2:C2000)))</f>
        <v>46213.25</v>
      </c>
      <c r="D2000" t="str">
        <f t="shared" si="31"/>
        <v>6AM</v>
      </c>
      <c r="E2000" t="str" cm="1">
        <f t="array" ref="E2000">IF($K2000="","",_xlfn.IFS($K2000=0,_xlfn.UNICHAR(9728),$K2000&lt;=3,_xlfn.UNICHAR(9729),OR($K2000=45,$K2000=48),"~",AND($K2000&gt;=51,$K2000&lt;=67),_xlfn.UNICHAR(9748),AND($K2000&gt;=71,$K2000&lt;=77),_xlfn.UNICHAR(10052),AND($K2000&gt;=80,$K2000&lt;=82),_xlfn.UNICHAR(9748),AND($K2000&gt;=95,$K2000&lt;=99),_xlfn.UNICHAR(9889),TRUE,_xlfn.UNICHAR(9729)))</f>
        <v>☁</v>
      </c>
      <c r="F2000" t="str" cm="1">
        <f t="array" ref="F2000">IF($K2000="","",_xlfn.IFS($K2000=0,"Clear",$K2000&lt;=3,"Partly Cloudy",OR($K2000=45,$K2000=48),"Fog",AND($K2000&gt;=51,$K2000&lt;=67),"Drizzle",AND($K2000&gt;=71,$K2000&lt;=77),"Snow",AND($K2000&gt;=80,$K2000&lt;=82),"Rain Showers",AND($K2000&gt;=95,$K2000&lt;=99),"Thunderstorm",TRUE,"Cloudy"))</f>
        <v>Partly Cloudy</v>
      </c>
      <c r="G2000" s="3" cm="1">
        <f t="array" ref="G2000">IF($A2000="","",INDEX(OpenMeteoAPI[TemperatureC],ROWS($G$2:G2000)))</f>
        <v>25.4</v>
      </c>
      <c r="H2000" s="4" cm="1">
        <f t="array" ref="H2000">IF($A2000="","",INDEX(OpenMeteoAPI[RelativeHumidityPct],ROWS($H$2:H2000))/100)</f>
        <v>0.26</v>
      </c>
      <c r="I2000" s="4" cm="1">
        <f t="array" ref="I2000">IF($A2000="","",INDEX(OpenMeteoAPI[PrecipitationProbabilityPct],ROWS($I$2:I2000))/100)</f>
        <v>0.05</v>
      </c>
      <c r="J2000" s="3" cm="1">
        <f t="array" ref="J2000">IF($A2000="","",INDEX(OpenMeteoAPI[PrecipitationMM],ROWS($J$2:J2000)))</f>
        <v>0</v>
      </c>
      <c r="K2000" cm="1">
        <f t="array" ref="K2000">IF($A2000="","",INDEX(OpenMeteoAPI[WeatherCode],ROWS($K$2:K2000)))</f>
        <v>3</v>
      </c>
      <c r="L2000" s="3" cm="1">
        <f t="array" ref="L2000">IF($A2000="","",INDEX(OpenMeteoAPI[WindSpeedKMH],ROWS($L$2:L2000)))</f>
        <v>6.5</v>
      </c>
    </row>
    <row r="2001" spans="1:12">
      <c r="A2001" t="str" cm="1">
        <f t="array" ref="A2001">IFERROR(INDEX(OpenMeteoAPI[City],ROWS($A$2:A2001))&amp;", "&amp;INDEX(OpenMeteoAPI[CountryCode],ROWS($A$2:A2001)),"")</f>
        <v>Madrid, ES</v>
      </c>
      <c r="B2001" t="str" cm="1">
        <f t="array" ref="B2001">IF($A2001="","",INDEX(OpenMeteoAPI[LocationID],ROWS($B$2:B2001)))</f>
        <v>ES-MAD</v>
      </c>
      <c r="C2001" s="5" cm="1">
        <f t="array" ref="C2001">IF($A2001="","",INDEX(OpenMeteoAPI[ForecastDateTime],ROWS($C$2:C2001)))</f>
        <v>46213.291666666664</v>
      </c>
      <c r="D2001" t="str">
        <f t="shared" si="31"/>
        <v>7AM</v>
      </c>
      <c r="E2001" t="str" cm="1">
        <f t="array" ref="E2001">IF($K2001="","",_xlfn.IFS($K2001=0,_xlfn.UNICHAR(9728),$K2001&lt;=3,_xlfn.UNICHAR(9729),OR($K2001=45,$K2001=48),"~",AND($K2001&gt;=51,$K2001&lt;=67),_xlfn.UNICHAR(9748),AND($K2001&gt;=71,$K2001&lt;=77),_xlfn.UNICHAR(10052),AND($K2001&gt;=80,$K2001&lt;=82),_xlfn.UNICHAR(9748),AND($K2001&gt;=95,$K2001&lt;=99),_xlfn.UNICHAR(9889),TRUE,_xlfn.UNICHAR(9729)))</f>
        <v>☁</v>
      </c>
      <c r="F2001" t="str" cm="1">
        <f t="array" ref="F2001">IF($K2001="","",_xlfn.IFS($K2001=0,"Clear",$K2001&lt;=3,"Partly Cloudy",OR($K2001=45,$K2001=48),"Fog",AND($K2001&gt;=51,$K2001&lt;=67),"Drizzle",AND($K2001&gt;=71,$K2001&lt;=77),"Snow",AND($K2001&gt;=80,$K2001&lt;=82),"Rain Showers",AND($K2001&gt;=95,$K2001&lt;=99),"Thunderstorm",TRUE,"Cloudy"))</f>
        <v>Partly Cloudy</v>
      </c>
      <c r="G2001" s="3" cm="1">
        <f t="array" ref="G2001">IF($A2001="","",INDEX(OpenMeteoAPI[TemperatureC],ROWS($G$2:G2001)))</f>
        <v>23.9</v>
      </c>
      <c r="H2001" s="4" cm="1">
        <f t="array" ref="H2001">IF($A2001="","",INDEX(OpenMeteoAPI[RelativeHumidityPct],ROWS($H$2:H2001))/100)</f>
        <v>0.3</v>
      </c>
      <c r="I2001" s="4" cm="1">
        <f t="array" ref="I2001">IF($A2001="","",INDEX(OpenMeteoAPI[PrecipitationProbabilityPct],ROWS($I$2:I2001))/100)</f>
        <v>0.05</v>
      </c>
      <c r="J2001" s="3" cm="1">
        <f t="array" ref="J2001">IF($A2001="","",INDEX(OpenMeteoAPI[PrecipitationMM],ROWS($J$2:J2001)))</f>
        <v>0</v>
      </c>
      <c r="K2001" cm="1">
        <f t="array" ref="K2001">IF($A2001="","",INDEX(OpenMeteoAPI[WeatherCode],ROWS($K$2:K2001)))</f>
        <v>1</v>
      </c>
      <c r="L2001" s="3" cm="1">
        <f t="array" ref="L2001">IF($A2001="","",INDEX(OpenMeteoAPI[WindSpeedKMH],ROWS($L$2:L2001)))</f>
        <v>5.0999999999999996</v>
      </c>
    </row>
    <row r="2002" spans="1:12">
      <c r="A2002" t="str" cm="1">
        <f t="array" ref="A2002">IFERROR(INDEX(OpenMeteoAPI[City],ROWS($A$2:A2002))&amp;", "&amp;INDEX(OpenMeteoAPI[CountryCode],ROWS($A$2:A2002)),"")</f>
        <v>Madrid, ES</v>
      </c>
      <c r="B2002" t="str" cm="1">
        <f t="array" ref="B2002">IF($A2002="","",INDEX(OpenMeteoAPI[LocationID],ROWS($B$2:B2002)))</f>
        <v>ES-MAD</v>
      </c>
      <c r="C2002" s="5" cm="1">
        <f t="array" ref="C2002">IF($A2002="","",INDEX(OpenMeteoAPI[ForecastDateTime],ROWS($C$2:C2002)))</f>
        <v>46213.333333333336</v>
      </c>
      <c r="D2002" t="str">
        <f t="shared" si="31"/>
        <v>8AM</v>
      </c>
      <c r="E2002" t="str" cm="1">
        <f t="array" ref="E2002">IF($K2002="","",_xlfn.IFS($K2002=0,_xlfn.UNICHAR(9728),$K2002&lt;=3,_xlfn.UNICHAR(9729),OR($K2002=45,$K2002=48),"~",AND($K2002&gt;=51,$K2002&lt;=67),_xlfn.UNICHAR(9748),AND($K2002&gt;=71,$K2002&lt;=77),_xlfn.UNICHAR(10052),AND($K2002&gt;=80,$K2002&lt;=82),_xlfn.UNICHAR(9748),AND($K2002&gt;=95,$K2002&lt;=99),_xlfn.UNICHAR(9889),TRUE,_xlfn.UNICHAR(9729)))</f>
        <v>☁</v>
      </c>
      <c r="F2002" t="str" cm="1">
        <f t="array" ref="F2002">IF($K2002="","",_xlfn.IFS($K2002=0,"Clear",$K2002&lt;=3,"Partly Cloudy",OR($K2002=45,$K2002=48),"Fog",AND($K2002&gt;=51,$K2002&lt;=67),"Drizzle",AND($K2002&gt;=71,$K2002&lt;=77),"Snow",AND($K2002&gt;=80,$K2002&lt;=82),"Rain Showers",AND($K2002&gt;=95,$K2002&lt;=99),"Thunderstorm",TRUE,"Cloudy"))</f>
        <v>Partly Cloudy</v>
      </c>
      <c r="G2002" s="3" cm="1">
        <f t="array" ref="G2002">IF($A2002="","",INDEX(OpenMeteoAPI[TemperatureC],ROWS($G$2:G2002)))</f>
        <v>24</v>
      </c>
      <c r="H2002" s="4" cm="1">
        <f t="array" ref="H2002">IF($A2002="","",INDEX(OpenMeteoAPI[RelativeHumidityPct],ROWS($H$2:H2002))/100)</f>
        <v>0.3</v>
      </c>
      <c r="I2002" s="4" cm="1">
        <f t="array" ref="I2002">IF($A2002="","",INDEX(OpenMeteoAPI[PrecipitationProbabilityPct],ROWS($I$2:I2002))/100)</f>
        <v>0.05</v>
      </c>
      <c r="J2002" s="3" cm="1">
        <f t="array" ref="J2002">IF($A2002="","",INDEX(OpenMeteoAPI[PrecipitationMM],ROWS($J$2:J2002)))</f>
        <v>0</v>
      </c>
      <c r="K2002" cm="1">
        <f t="array" ref="K2002">IF($A2002="","",INDEX(OpenMeteoAPI[WeatherCode],ROWS($K$2:K2002)))</f>
        <v>3</v>
      </c>
      <c r="L2002" s="3" cm="1">
        <f t="array" ref="L2002">IF($A2002="","",INDEX(OpenMeteoAPI[WindSpeedKMH],ROWS($L$2:L2002)))</f>
        <v>3.9</v>
      </c>
    </row>
    <row r="2003" spans="1:12">
      <c r="A2003" t="str" cm="1">
        <f t="array" ref="A2003">IFERROR(INDEX(OpenMeteoAPI[City],ROWS($A$2:A2003))&amp;", "&amp;INDEX(OpenMeteoAPI[CountryCode],ROWS($A$2:A2003)),"")</f>
        <v>Madrid, ES</v>
      </c>
      <c r="B2003" t="str" cm="1">
        <f t="array" ref="B2003">IF($A2003="","",INDEX(OpenMeteoAPI[LocationID],ROWS($B$2:B2003)))</f>
        <v>ES-MAD</v>
      </c>
      <c r="C2003" s="5" cm="1">
        <f t="array" ref="C2003">IF($A2003="","",INDEX(OpenMeteoAPI[ForecastDateTime],ROWS($C$2:C2003)))</f>
        <v>46213.375</v>
      </c>
      <c r="D2003" t="str">
        <f t="shared" si="31"/>
        <v>9AM</v>
      </c>
      <c r="E2003" t="str" cm="1">
        <f t="array" ref="E2003">IF($K2003="","",_xlfn.IFS($K2003=0,_xlfn.UNICHAR(9728),$K2003&lt;=3,_xlfn.UNICHAR(9729),OR($K2003=45,$K2003=48),"~",AND($K2003&gt;=51,$K2003&lt;=67),_xlfn.UNICHAR(9748),AND($K2003&gt;=71,$K2003&lt;=77),_xlfn.UNICHAR(10052),AND($K2003&gt;=80,$K2003&lt;=82),_xlfn.UNICHAR(9748),AND($K2003&gt;=95,$K2003&lt;=99),_xlfn.UNICHAR(9889),TRUE,_xlfn.UNICHAR(9729)))</f>
        <v>☁</v>
      </c>
      <c r="F2003" t="str" cm="1">
        <f t="array" ref="F2003">IF($K2003="","",_xlfn.IFS($K2003=0,"Clear",$K2003&lt;=3,"Partly Cloudy",OR($K2003=45,$K2003=48),"Fog",AND($K2003&gt;=51,$K2003&lt;=67),"Drizzle",AND($K2003&gt;=71,$K2003&lt;=77),"Snow",AND($K2003&gt;=80,$K2003&lt;=82),"Rain Showers",AND($K2003&gt;=95,$K2003&lt;=99),"Thunderstorm",TRUE,"Cloudy"))</f>
        <v>Partly Cloudy</v>
      </c>
      <c r="G2003" s="3" cm="1">
        <f t="array" ref="G2003">IF($A2003="","",INDEX(OpenMeteoAPI[TemperatureC],ROWS($G$2:G2003)))</f>
        <v>25.5</v>
      </c>
      <c r="H2003" s="4" cm="1">
        <f t="array" ref="H2003">IF($A2003="","",INDEX(OpenMeteoAPI[RelativeHumidityPct],ROWS($H$2:H2003))/100)</f>
        <v>0.28999999999999998</v>
      </c>
      <c r="I2003" s="4" cm="1">
        <f t="array" ref="I2003">IF($A2003="","",INDEX(OpenMeteoAPI[PrecipitationProbabilityPct],ROWS($I$2:I2003))/100)</f>
        <v>0.05</v>
      </c>
      <c r="J2003" s="3" cm="1">
        <f t="array" ref="J2003">IF($A2003="","",INDEX(OpenMeteoAPI[PrecipitationMM],ROWS($J$2:J2003)))</f>
        <v>0</v>
      </c>
      <c r="K2003" cm="1">
        <f t="array" ref="K2003">IF($A2003="","",INDEX(OpenMeteoAPI[WeatherCode],ROWS($K$2:K2003)))</f>
        <v>3</v>
      </c>
      <c r="L2003" s="3" cm="1">
        <f t="array" ref="L2003">IF($A2003="","",INDEX(OpenMeteoAPI[WindSpeedKMH],ROWS($L$2:L2003)))</f>
        <v>1.8</v>
      </c>
    </row>
    <row r="2004" spans="1:12">
      <c r="A2004" t="str" cm="1">
        <f t="array" ref="A2004">IFERROR(INDEX(OpenMeteoAPI[City],ROWS($A$2:A2004))&amp;", "&amp;INDEX(OpenMeteoAPI[CountryCode],ROWS($A$2:A2004)),"")</f>
        <v>Madrid, ES</v>
      </c>
      <c r="B2004" t="str" cm="1">
        <f t="array" ref="B2004">IF($A2004="","",INDEX(OpenMeteoAPI[LocationID],ROWS($B$2:B2004)))</f>
        <v>ES-MAD</v>
      </c>
      <c r="C2004" s="5" cm="1">
        <f t="array" ref="C2004">IF($A2004="","",INDEX(OpenMeteoAPI[ForecastDateTime],ROWS($C$2:C2004)))</f>
        <v>46213.416666666664</v>
      </c>
      <c r="D2004" t="str">
        <f t="shared" si="31"/>
        <v>10AM</v>
      </c>
      <c r="E2004" t="str" cm="1">
        <f t="array" ref="E2004">IF($K2004="","",_xlfn.IFS($K2004=0,_xlfn.UNICHAR(9728),$K2004&lt;=3,_xlfn.UNICHAR(9729),OR($K2004=45,$K2004=48),"~",AND($K2004&gt;=51,$K2004&lt;=67),_xlfn.UNICHAR(9748),AND($K2004&gt;=71,$K2004&lt;=77),_xlfn.UNICHAR(10052),AND($K2004&gt;=80,$K2004&lt;=82),_xlfn.UNICHAR(9748),AND($K2004&gt;=95,$K2004&lt;=99),_xlfn.UNICHAR(9889),TRUE,_xlfn.UNICHAR(9729)))</f>
        <v>☀</v>
      </c>
      <c r="F2004" t="str" cm="1">
        <f t="array" ref="F2004">IF($K2004="","",_xlfn.IFS($K2004=0,"Clear",$K2004&lt;=3,"Partly Cloudy",OR($K2004=45,$K2004=48),"Fog",AND($K2004&gt;=51,$K2004&lt;=67),"Drizzle",AND($K2004&gt;=71,$K2004&lt;=77),"Snow",AND($K2004&gt;=80,$K2004&lt;=82),"Rain Showers",AND($K2004&gt;=95,$K2004&lt;=99),"Thunderstorm",TRUE,"Cloudy"))</f>
        <v>Clear</v>
      </c>
      <c r="G2004" s="3" cm="1">
        <f t="array" ref="G2004">IF($A2004="","",INDEX(OpenMeteoAPI[TemperatureC],ROWS($G$2:G2004)))</f>
        <v>27.1</v>
      </c>
      <c r="H2004" s="4" cm="1">
        <f t="array" ref="H2004">IF($A2004="","",INDEX(OpenMeteoAPI[RelativeHumidityPct],ROWS($H$2:H2004))/100)</f>
        <v>0.27</v>
      </c>
      <c r="I2004" s="4" cm="1">
        <f t="array" ref="I2004">IF($A2004="","",INDEX(OpenMeteoAPI[PrecipitationProbabilityPct],ROWS($I$2:I2004))/100)</f>
        <v>0.04</v>
      </c>
      <c r="J2004" s="3" cm="1">
        <f t="array" ref="J2004">IF($A2004="","",INDEX(OpenMeteoAPI[PrecipitationMM],ROWS($J$2:J2004)))</f>
        <v>0</v>
      </c>
      <c r="K2004" cm="1">
        <f t="array" ref="K2004">IF($A2004="","",INDEX(OpenMeteoAPI[WeatherCode],ROWS($K$2:K2004)))</f>
        <v>0</v>
      </c>
      <c r="L2004" s="3" cm="1">
        <f t="array" ref="L2004">IF($A2004="","",INDEX(OpenMeteoAPI[WindSpeedKMH],ROWS($L$2:L2004)))</f>
        <v>5</v>
      </c>
    </row>
    <row r="2005" spans="1:12">
      <c r="A2005" t="str" cm="1">
        <f t="array" ref="A2005">IFERROR(INDEX(OpenMeteoAPI[City],ROWS($A$2:A2005))&amp;", "&amp;INDEX(OpenMeteoAPI[CountryCode],ROWS($A$2:A2005)),"")</f>
        <v>Madrid, ES</v>
      </c>
      <c r="B2005" t="str" cm="1">
        <f t="array" ref="B2005">IF($A2005="","",INDEX(OpenMeteoAPI[LocationID],ROWS($B$2:B2005)))</f>
        <v>ES-MAD</v>
      </c>
      <c r="C2005" s="5" cm="1">
        <f t="array" ref="C2005">IF($A2005="","",INDEX(OpenMeteoAPI[ForecastDateTime],ROWS($C$2:C2005)))</f>
        <v>46213.458333333336</v>
      </c>
      <c r="D2005" t="str">
        <f t="shared" si="31"/>
        <v>11AM</v>
      </c>
      <c r="E2005" t="str" cm="1">
        <f t="array" ref="E2005">IF($K2005="","",_xlfn.IFS($K2005=0,_xlfn.UNICHAR(9728),$K2005&lt;=3,_xlfn.UNICHAR(9729),OR($K2005=45,$K2005=48),"~",AND($K2005&gt;=51,$K2005&lt;=67),_xlfn.UNICHAR(9748),AND($K2005&gt;=71,$K2005&lt;=77),_xlfn.UNICHAR(10052),AND($K2005&gt;=80,$K2005&lt;=82),_xlfn.UNICHAR(9748),AND($K2005&gt;=95,$K2005&lt;=99),_xlfn.UNICHAR(9889),TRUE,_xlfn.UNICHAR(9729)))</f>
        <v>☀</v>
      </c>
      <c r="F2005" t="str" cm="1">
        <f t="array" ref="F2005">IF($K2005="","",_xlfn.IFS($K2005=0,"Clear",$K2005&lt;=3,"Partly Cloudy",OR($K2005=45,$K2005=48),"Fog",AND($K2005&gt;=51,$K2005&lt;=67),"Drizzle",AND($K2005&gt;=71,$K2005&lt;=77),"Snow",AND($K2005&gt;=80,$K2005&lt;=82),"Rain Showers",AND($K2005&gt;=95,$K2005&lt;=99),"Thunderstorm",TRUE,"Cloudy"))</f>
        <v>Clear</v>
      </c>
      <c r="G2005" s="3" cm="1">
        <f t="array" ref="G2005">IF($A2005="","",INDEX(OpenMeteoAPI[TemperatureC],ROWS($G$2:G2005)))</f>
        <v>29.3</v>
      </c>
      <c r="H2005" s="4" cm="1">
        <f t="array" ref="H2005">IF($A2005="","",INDEX(OpenMeteoAPI[RelativeHumidityPct],ROWS($H$2:H2005))/100)</f>
        <v>0.24</v>
      </c>
      <c r="I2005" s="4" cm="1">
        <f t="array" ref="I2005">IF($A2005="","",INDEX(OpenMeteoAPI[PrecipitationProbabilityPct],ROWS($I$2:I2005))/100)</f>
        <v>0.03</v>
      </c>
      <c r="J2005" s="3" cm="1">
        <f t="array" ref="J2005">IF($A2005="","",INDEX(OpenMeteoAPI[PrecipitationMM],ROWS($J$2:J2005)))</f>
        <v>0</v>
      </c>
      <c r="K2005" cm="1">
        <f t="array" ref="K2005">IF($A2005="","",INDEX(OpenMeteoAPI[WeatherCode],ROWS($K$2:K2005)))</f>
        <v>0</v>
      </c>
      <c r="L2005" s="3" cm="1">
        <f t="array" ref="L2005">IF($A2005="","",INDEX(OpenMeteoAPI[WindSpeedKMH],ROWS($L$2:L2005)))</f>
        <v>3.1</v>
      </c>
    </row>
    <row r="2006" spans="1:12">
      <c r="A2006" t="str" cm="1">
        <f t="array" ref="A2006">IFERROR(INDEX(OpenMeteoAPI[City],ROWS($A$2:A2006))&amp;", "&amp;INDEX(OpenMeteoAPI[CountryCode],ROWS($A$2:A2006)),"")</f>
        <v>Madrid, ES</v>
      </c>
      <c r="B2006" t="str" cm="1">
        <f t="array" ref="B2006">IF($A2006="","",INDEX(OpenMeteoAPI[LocationID],ROWS($B$2:B2006)))</f>
        <v>ES-MAD</v>
      </c>
      <c r="C2006" s="5" cm="1">
        <f t="array" ref="C2006">IF($A2006="","",INDEX(OpenMeteoAPI[ForecastDateTime],ROWS($C$2:C2006)))</f>
        <v>46213.5</v>
      </c>
      <c r="D2006" t="str">
        <f t="shared" si="31"/>
        <v>12PM</v>
      </c>
      <c r="E2006" t="str" cm="1">
        <f t="array" ref="E2006">IF($K2006="","",_xlfn.IFS($K2006=0,_xlfn.UNICHAR(9728),$K2006&lt;=3,_xlfn.UNICHAR(9729),OR($K2006=45,$K2006=48),"~",AND($K2006&gt;=51,$K2006&lt;=67),_xlfn.UNICHAR(9748),AND($K2006&gt;=71,$K2006&lt;=77),_xlfn.UNICHAR(10052),AND($K2006&gt;=80,$K2006&lt;=82),_xlfn.UNICHAR(9748),AND($K2006&gt;=95,$K2006&lt;=99),_xlfn.UNICHAR(9889),TRUE,_xlfn.UNICHAR(9729)))</f>
        <v>☀</v>
      </c>
      <c r="F2006" t="str" cm="1">
        <f t="array" ref="F2006">IF($K2006="","",_xlfn.IFS($K2006=0,"Clear",$K2006&lt;=3,"Partly Cloudy",OR($K2006=45,$K2006=48),"Fog",AND($K2006&gt;=51,$K2006&lt;=67),"Drizzle",AND($K2006&gt;=71,$K2006&lt;=77),"Snow",AND($K2006&gt;=80,$K2006&lt;=82),"Rain Showers",AND($K2006&gt;=95,$K2006&lt;=99),"Thunderstorm",TRUE,"Cloudy"))</f>
        <v>Clear</v>
      </c>
      <c r="G2006" s="3" cm="1">
        <f t="array" ref="G2006">IF($A2006="","",INDEX(OpenMeteoAPI[TemperatureC],ROWS($G$2:G2006)))</f>
        <v>31.5</v>
      </c>
      <c r="H2006" s="4" cm="1">
        <f t="array" ref="H2006">IF($A2006="","",INDEX(OpenMeteoAPI[RelativeHumidityPct],ROWS($H$2:H2006))/100)</f>
        <v>0.2</v>
      </c>
      <c r="I2006" s="4" cm="1">
        <f t="array" ref="I2006">IF($A2006="","",INDEX(OpenMeteoAPI[PrecipitationProbabilityPct],ROWS($I$2:I2006))/100)</f>
        <v>0.02</v>
      </c>
      <c r="J2006" s="3" cm="1">
        <f t="array" ref="J2006">IF($A2006="","",INDEX(OpenMeteoAPI[PrecipitationMM],ROWS($J$2:J2006)))</f>
        <v>0</v>
      </c>
      <c r="K2006" cm="1">
        <f t="array" ref="K2006">IF($A2006="","",INDEX(OpenMeteoAPI[WeatherCode],ROWS($K$2:K2006)))</f>
        <v>0</v>
      </c>
      <c r="L2006" s="3" cm="1">
        <f t="array" ref="L2006">IF($A2006="","",INDEX(OpenMeteoAPI[WindSpeedKMH],ROWS($L$2:L2006)))</f>
        <v>2.6</v>
      </c>
    </row>
    <row r="2007" spans="1:12">
      <c r="A2007" t="str" cm="1">
        <f t="array" ref="A2007">IFERROR(INDEX(OpenMeteoAPI[City],ROWS($A$2:A2007))&amp;", "&amp;INDEX(OpenMeteoAPI[CountryCode],ROWS($A$2:A2007)),"")</f>
        <v>Madrid, ES</v>
      </c>
      <c r="B2007" t="str" cm="1">
        <f t="array" ref="B2007">IF($A2007="","",INDEX(OpenMeteoAPI[LocationID],ROWS($B$2:B2007)))</f>
        <v>ES-MAD</v>
      </c>
      <c r="C2007" s="5" cm="1">
        <f t="array" ref="C2007">IF($A2007="","",INDEX(OpenMeteoAPI[ForecastDateTime],ROWS($C$2:C2007)))</f>
        <v>46213.541666666664</v>
      </c>
      <c r="D2007" t="str">
        <f t="shared" si="31"/>
        <v>1PM</v>
      </c>
      <c r="E2007" t="str" cm="1">
        <f t="array" ref="E2007">IF($K2007="","",_xlfn.IFS($K2007=0,_xlfn.UNICHAR(9728),$K2007&lt;=3,_xlfn.UNICHAR(9729),OR($K2007=45,$K2007=48),"~",AND($K2007&gt;=51,$K2007&lt;=67),_xlfn.UNICHAR(9748),AND($K2007&gt;=71,$K2007&lt;=77),_xlfn.UNICHAR(10052),AND($K2007&gt;=80,$K2007&lt;=82),_xlfn.UNICHAR(9748),AND($K2007&gt;=95,$K2007&lt;=99),_xlfn.UNICHAR(9889),TRUE,_xlfn.UNICHAR(9729)))</f>
        <v>☀</v>
      </c>
      <c r="F2007" t="str" cm="1">
        <f t="array" ref="F2007">IF($K2007="","",_xlfn.IFS($K2007=0,"Clear",$K2007&lt;=3,"Partly Cloudy",OR($K2007=45,$K2007=48),"Fog",AND($K2007&gt;=51,$K2007&lt;=67),"Drizzle",AND($K2007&gt;=71,$K2007&lt;=77),"Snow",AND($K2007&gt;=80,$K2007&lt;=82),"Rain Showers",AND($K2007&gt;=95,$K2007&lt;=99),"Thunderstorm",TRUE,"Cloudy"))</f>
        <v>Clear</v>
      </c>
      <c r="G2007" s="3" cm="1">
        <f t="array" ref="G2007">IF($A2007="","",INDEX(OpenMeteoAPI[TemperatureC],ROWS($G$2:G2007)))</f>
        <v>33.5</v>
      </c>
      <c r="H2007" s="4" cm="1">
        <f t="array" ref="H2007">IF($A2007="","",INDEX(OpenMeteoAPI[RelativeHumidityPct],ROWS($H$2:H2007))/100)</f>
        <v>0.18</v>
      </c>
      <c r="I2007" s="4" cm="1">
        <f t="array" ref="I2007">IF($A2007="","",INDEX(OpenMeteoAPI[PrecipitationProbabilityPct],ROWS($I$2:I2007))/100)</f>
        <v>0.01</v>
      </c>
      <c r="J2007" s="3" cm="1">
        <f t="array" ref="J2007">IF($A2007="","",INDEX(OpenMeteoAPI[PrecipitationMM],ROWS($J$2:J2007)))</f>
        <v>0</v>
      </c>
      <c r="K2007" cm="1">
        <f t="array" ref="K2007">IF($A2007="","",INDEX(OpenMeteoAPI[WeatherCode],ROWS($K$2:K2007)))</f>
        <v>0</v>
      </c>
      <c r="L2007" s="3" cm="1">
        <f t="array" ref="L2007">IF($A2007="","",INDEX(OpenMeteoAPI[WindSpeedKMH],ROWS($L$2:L2007)))</f>
        <v>5.5</v>
      </c>
    </row>
    <row r="2008" spans="1:12">
      <c r="A2008" t="str" cm="1">
        <f t="array" ref="A2008">IFERROR(INDEX(OpenMeteoAPI[City],ROWS($A$2:A2008))&amp;", "&amp;INDEX(OpenMeteoAPI[CountryCode],ROWS($A$2:A2008)),"")</f>
        <v>Madrid, ES</v>
      </c>
      <c r="B2008" t="str" cm="1">
        <f t="array" ref="B2008">IF($A2008="","",INDEX(OpenMeteoAPI[LocationID],ROWS($B$2:B2008)))</f>
        <v>ES-MAD</v>
      </c>
      <c r="C2008" s="5" cm="1">
        <f t="array" ref="C2008">IF($A2008="","",INDEX(OpenMeteoAPI[ForecastDateTime],ROWS($C$2:C2008)))</f>
        <v>46213.583333333336</v>
      </c>
      <c r="D2008" t="str">
        <f t="shared" si="31"/>
        <v>2PM</v>
      </c>
      <c r="E2008" t="str" cm="1">
        <f t="array" ref="E2008">IF($K2008="","",_xlfn.IFS($K2008=0,_xlfn.UNICHAR(9728),$K2008&lt;=3,_xlfn.UNICHAR(9729),OR($K2008=45,$K2008=48),"~",AND($K2008&gt;=51,$K2008&lt;=67),_xlfn.UNICHAR(9748),AND($K2008&gt;=71,$K2008&lt;=77),_xlfn.UNICHAR(10052),AND($K2008&gt;=80,$K2008&lt;=82),_xlfn.UNICHAR(9748),AND($K2008&gt;=95,$K2008&lt;=99),_xlfn.UNICHAR(9889),TRUE,_xlfn.UNICHAR(9729)))</f>
        <v>☀</v>
      </c>
      <c r="F2008" t="str" cm="1">
        <f t="array" ref="F2008">IF($K2008="","",_xlfn.IFS($K2008=0,"Clear",$K2008&lt;=3,"Partly Cloudy",OR($K2008=45,$K2008=48),"Fog",AND($K2008&gt;=51,$K2008&lt;=67),"Drizzle",AND($K2008&gt;=71,$K2008&lt;=77),"Snow",AND($K2008&gt;=80,$K2008&lt;=82),"Rain Showers",AND($K2008&gt;=95,$K2008&lt;=99),"Thunderstorm",TRUE,"Cloudy"))</f>
        <v>Clear</v>
      </c>
      <c r="G2008" s="3" cm="1">
        <f t="array" ref="G2008">IF($A2008="","",INDEX(OpenMeteoAPI[TemperatureC],ROWS($G$2:G2008)))</f>
        <v>34.9</v>
      </c>
      <c r="H2008" s="4" cm="1">
        <f t="array" ref="H2008">IF($A2008="","",INDEX(OpenMeteoAPI[RelativeHumidityPct],ROWS($H$2:H2008))/100)</f>
        <v>0.16</v>
      </c>
      <c r="I2008" s="4" cm="1">
        <f t="array" ref="I2008">IF($A2008="","",INDEX(OpenMeteoAPI[PrecipitationProbabilityPct],ROWS($I$2:I2008))/100)</f>
        <v>0</v>
      </c>
      <c r="J2008" s="3" cm="1">
        <f t="array" ref="J2008">IF($A2008="","",INDEX(OpenMeteoAPI[PrecipitationMM],ROWS($J$2:J2008)))</f>
        <v>0</v>
      </c>
      <c r="K2008" cm="1">
        <f t="array" ref="K2008">IF($A2008="","",INDEX(OpenMeteoAPI[WeatherCode],ROWS($K$2:K2008)))</f>
        <v>0</v>
      </c>
      <c r="L2008" s="3" cm="1">
        <f t="array" ref="L2008">IF($A2008="","",INDEX(OpenMeteoAPI[WindSpeedKMH],ROWS($L$2:L2008)))</f>
        <v>6.5</v>
      </c>
    </row>
    <row r="2009" spans="1:12">
      <c r="A2009" t="str" cm="1">
        <f t="array" ref="A2009">IFERROR(INDEX(OpenMeteoAPI[City],ROWS($A$2:A2009))&amp;", "&amp;INDEX(OpenMeteoAPI[CountryCode],ROWS($A$2:A2009)),"")</f>
        <v>Madrid, ES</v>
      </c>
      <c r="B2009" t="str" cm="1">
        <f t="array" ref="B2009">IF($A2009="","",INDEX(OpenMeteoAPI[LocationID],ROWS($B$2:B2009)))</f>
        <v>ES-MAD</v>
      </c>
      <c r="C2009" s="5" cm="1">
        <f t="array" ref="C2009">IF($A2009="","",INDEX(OpenMeteoAPI[ForecastDateTime],ROWS($C$2:C2009)))</f>
        <v>46213.625</v>
      </c>
      <c r="D2009" t="str">
        <f t="shared" si="31"/>
        <v>3PM</v>
      </c>
      <c r="E2009" t="str" cm="1">
        <f t="array" ref="E2009">IF($K2009="","",_xlfn.IFS($K2009=0,_xlfn.UNICHAR(9728),$K2009&lt;=3,_xlfn.UNICHAR(9729),OR($K2009=45,$K2009=48),"~",AND($K2009&gt;=51,$K2009&lt;=67),_xlfn.UNICHAR(9748),AND($K2009&gt;=71,$K2009&lt;=77),_xlfn.UNICHAR(10052),AND($K2009&gt;=80,$K2009&lt;=82),_xlfn.UNICHAR(9748),AND($K2009&gt;=95,$K2009&lt;=99),_xlfn.UNICHAR(9889),TRUE,_xlfn.UNICHAR(9729)))</f>
        <v>☁</v>
      </c>
      <c r="F2009" t="str" cm="1">
        <f t="array" ref="F2009">IF($K2009="","",_xlfn.IFS($K2009=0,"Clear",$K2009&lt;=3,"Partly Cloudy",OR($K2009=45,$K2009=48),"Fog",AND($K2009&gt;=51,$K2009&lt;=67),"Drizzle",AND($K2009&gt;=71,$K2009&lt;=77),"Snow",AND($K2009&gt;=80,$K2009&lt;=82),"Rain Showers",AND($K2009&gt;=95,$K2009&lt;=99),"Thunderstorm",TRUE,"Cloudy"))</f>
        <v>Partly Cloudy</v>
      </c>
      <c r="G2009" s="3" cm="1">
        <f t="array" ref="G2009">IF($A2009="","",INDEX(OpenMeteoAPI[TemperatureC],ROWS($G$2:G2009)))</f>
        <v>35.6</v>
      </c>
      <c r="H2009" s="4" cm="1">
        <f t="array" ref="H2009">IF($A2009="","",INDEX(OpenMeteoAPI[RelativeHumidityPct],ROWS($H$2:H2009))/100)</f>
        <v>0.15</v>
      </c>
      <c r="I2009" s="4" cm="1">
        <f t="array" ref="I2009">IF($A2009="","",INDEX(OpenMeteoAPI[PrecipitationProbabilityPct],ROWS($I$2:I2009))/100)</f>
        <v>0</v>
      </c>
      <c r="J2009" s="3" cm="1">
        <f t="array" ref="J2009">IF($A2009="","",INDEX(OpenMeteoAPI[PrecipitationMM],ROWS($J$2:J2009)))</f>
        <v>0</v>
      </c>
      <c r="K2009" cm="1">
        <f t="array" ref="K2009">IF($A2009="","",INDEX(OpenMeteoAPI[WeatherCode],ROWS($K$2:K2009)))</f>
        <v>2</v>
      </c>
      <c r="L2009" s="3" cm="1">
        <f t="array" ref="L2009">IF($A2009="","",INDEX(OpenMeteoAPI[WindSpeedKMH],ROWS($L$2:L2009)))</f>
        <v>7.3</v>
      </c>
    </row>
    <row r="2010" spans="1:12">
      <c r="A2010" t="str" cm="1">
        <f t="array" ref="A2010">IFERROR(INDEX(OpenMeteoAPI[City],ROWS($A$2:A2010))&amp;", "&amp;INDEX(OpenMeteoAPI[CountryCode],ROWS($A$2:A2010)),"")</f>
        <v>Madrid, ES</v>
      </c>
      <c r="B2010" t="str" cm="1">
        <f t="array" ref="B2010">IF($A2010="","",INDEX(OpenMeteoAPI[LocationID],ROWS($B$2:B2010)))</f>
        <v>ES-MAD</v>
      </c>
      <c r="C2010" s="5" cm="1">
        <f t="array" ref="C2010">IF($A2010="","",INDEX(OpenMeteoAPI[ForecastDateTime],ROWS($C$2:C2010)))</f>
        <v>46213.666666666664</v>
      </c>
      <c r="D2010" t="str">
        <f t="shared" si="31"/>
        <v>4PM</v>
      </c>
      <c r="E2010" t="str" cm="1">
        <f t="array" ref="E2010">IF($K2010="","",_xlfn.IFS($K2010=0,_xlfn.UNICHAR(9728),$K2010&lt;=3,_xlfn.UNICHAR(9729),OR($K2010=45,$K2010=48),"~",AND($K2010&gt;=51,$K2010&lt;=67),_xlfn.UNICHAR(9748),AND($K2010&gt;=71,$K2010&lt;=77),_xlfn.UNICHAR(10052),AND($K2010&gt;=80,$K2010&lt;=82),_xlfn.UNICHAR(9748),AND($K2010&gt;=95,$K2010&lt;=99),_xlfn.UNICHAR(9889),TRUE,_xlfn.UNICHAR(9729)))</f>
        <v>☀</v>
      </c>
      <c r="F2010" t="str" cm="1">
        <f t="array" ref="F2010">IF($K2010="","",_xlfn.IFS($K2010=0,"Clear",$K2010&lt;=3,"Partly Cloudy",OR($K2010=45,$K2010=48),"Fog",AND($K2010&gt;=51,$K2010&lt;=67),"Drizzle",AND($K2010&gt;=71,$K2010&lt;=77),"Snow",AND($K2010&gt;=80,$K2010&lt;=82),"Rain Showers",AND($K2010&gt;=95,$K2010&lt;=99),"Thunderstorm",TRUE,"Cloudy"))</f>
        <v>Clear</v>
      </c>
      <c r="G2010" s="3" cm="1">
        <f t="array" ref="G2010">IF($A2010="","",INDEX(OpenMeteoAPI[TemperatureC],ROWS($G$2:G2010)))</f>
        <v>35.9</v>
      </c>
      <c r="H2010" s="4" cm="1">
        <f t="array" ref="H2010">IF($A2010="","",INDEX(OpenMeteoAPI[RelativeHumidityPct],ROWS($H$2:H2010))/100)</f>
        <v>0.15</v>
      </c>
      <c r="I2010" s="4" cm="1">
        <f t="array" ref="I2010">IF($A2010="","",INDEX(OpenMeteoAPI[PrecipitationProbabilityPct],ROWS($I$2:I2010))/100)</f>
        <v>0</v>
      </c>
      <c r="J2010" s="3" cm="1">
        <f t="array" ref="J2010">IF($A2010="","",INDEX(OpenMeteoAPI[PrecipitationMM],ROWS($J$2:J2010)))</f>
        <v>0</v>
      </c>
      <c r="K2010" cm="1">
        <f t="array" ref="K2010">IF($A2010="","",INDEX(OpenMeteoAPI[WeatherCode],ROWS($K$2:K2010)))</f>
        <v>0</v>
      </c>
      <c r="L2010" s="3" cm="1">
        <f t="array" ref="L2010">IF($A2010="","",INDEX(OpenMeteoAPI[WindSpeedKMH],ROWS($L$2:L2010)))</f>
        <v>9.3000000000000007</v>
      </c>
    </row>
    <row r="2011" spans="1:12">
      <c r="A2011" t="str" cm="1">
        <f t="array" ref="A2011">IFERROR(INDEX(OpenMeteoAPI[City],ROWS($A$2:A2011))&amp;", "&amp;INDEX(OpenMeteoAPI[CountryCode],ROWS($A$2:A2011)),"")</f>
        <v>Madrid, ES</v>
      </c>
      <c r="B2011" t="str" cm="1">
        <f t="array" ref="B2011">IF($A2011="","",INDEX(OpenMeteoAPI[LocationID],ROWS($B$2:B2011)))</f>
        <v>ES-MAD</v>
      </c>
      <c r="C2011" s="5" cm="1">
        <f t="array" ref="C2011">IF($A2011="","",INDEX(OpenMeteoAPI[ForecastDateTime],ROWS($C$2:C2011)))</f>
        <v>46213.708333333336</v>
      </c>
      <c r="D2011" t="str">
        <f t="shared" si="31"/>
        <v>5PM</v>
      </c>
      <c r="E2011" t="str" cm="1">
        <f t="array" ref="E2011">IF($K2011="","",_xlfn.IFS($K2011=0,_xlfn.UNICHAR(9728),$K2011&lt;=3,_xlfn.UNICHAR(9729),OR($K2011=45,$K2011=48),"~",AND($K2011&gt;=51,$K2011&lt;=67),_xlfn.UNICHAR(9748),AND($K2011&gt;=71,$K2011&lt;=77),_xlfn.UNICHAR(10052),AND($K2011&gt;=80,$K2011&lt;=82),_xlfn.UNICHAR(9748),AND($K2011&gt;=95,$K2011&lt;=99),_xlfn.UNICHAR(9889),TRUE,_xlfn.UNICHAR(9729)))</f>
        <v>☁</v>
      </c>
      <c r="F2011" t="str" cm="1">
        <f t="array" ref="F2011">IF($K2011="","",_xlfn.IFS($K2011=0,"Clear",$K2011&lt;=3,"Partly Cloudy",OR($K2011=45,$K2011=48),"Fog",AND($K2011&gt;=51,$K2011&lt;=67),"Drizzle",AND($K2011&gt;=71,$K2011&lt;=77),"Snow",AND($K2011&gt;=80,$K2011&lt;=82),"Rain Showers",AND($K2011&gt;=95,$K2011&lt;=99),"Thunderstorm",TRUE,"Cloudy"))</f>
        <v>Partly Cloudy</v>
      </c>
      <c r="G2011" s="3" cm="1">
        <f t="array" ref="G2011">IF($A2011="","",INDEX(OpenMeteoAPI[TemperatureC],ROWS($G$2:G2011)))</f>
        <v>35.9</v>
      </c>
      <c r="H2011" s="4" cm="1">
        <f t="array" ref="H2011">IF($A2011="","",INDEX(OpenMeteoAPI[RelativeHumidityPct],ROWS($H$2:H2011))/100)</f>
        <v>0.13</v>
      </c>
      <c r="I2011" s="4" cm="1">
        <f t="array" ref="I2011">IF($A2011="","",INDEX(OpenMeteoAPI[PrecipitationProbabilityPct],ROWS($I$2:I2011))/100)</f>
        <v>0</v>
      </c>
      <c r="J2011" s="3" cm="1">
        <f t="array" ref="J2011">IF($A2011="","",INDEX(OpenMeteoAPI[PrecipitationMM],ROWS($J$2:J2011)))</f>
        <v>0</v>
      </c>
      <c r="K2011" cm="1">
        <f t="array" ref="K2011">IF($A2011="","",INDEX(OpenMeteoAPI[WeatherCode],ROWS($K$2:K2011)))</f>
        <v>3</v>
      </c>
      <c r="L2011" s="3" cm="1">
        <f t="array" ref="L2011">IF($A2011="","",INDEX(OpenMeteoAPI[WindSpeedKMH],ROWS($L$2:L2011)))</f>
        <v>8.1</v>
      </c>
    </row>
    <row r="2012" spans="1:12">
      <c r="A2012" t="str" cm="1">
        <f t="array" ref="A2012">IFERROR(INDEX(OpenMeteoAPI[City],ROWS($A$2:A2012))&amp;", "&amp;INDEX(OpenMeteoAPI[CountryCode],ROWS($A$2:A2012)),"")</f>
        <v>Madrid, ES</v>
      </c>
      <c r="B2012" t="str" cm="1">
        <f t="array" ref="B2012">IF($A2012="","",INDEX(OpenMeteoAPI[LocationID],ROWS($B$2:B2012)))</f>
        <v>ES-MAD</v>
      </c>
      <c r="C2012" s="5" cm="1">
        <f t="array" ref="C2012">IF($A2012="","",INDEX(OpenMeteoAPI[ForecastDateTime],ROWS($C$2:C2012)))</f>
        <v>46213.75</v>
      </c>
      <c r="D2012" t="str">
        <f t="shared" si="31"/>
        <v>6PM</v>
      </c>
      <c r="E2012" t="str" cm="1">
        <f t="array" ref="E2012">IF($K2012="","",_xlfn.IFS($K2012=0,_xlfn.UNICHAR(9728),$K2012&lt;=3,_xlfn.UNICHAR(9729),OR($K2012=45,$K2012=48),"~",AND($K2012&gt;=51,$K2012&lt;=67),_xlfn.UNICHAR(9748),AND($K2012&gt;=71,$K2012&lt;=77),_xlfn.UNICHAR(10052),AND($K2012&gt;=80,$K2012&lt;=82),_xlfn.UNICHAR(9748),AND($K2012&gt;=95,$K2012&lt;=99),_xlfn.UNICHAR(9889),TRUE,_xlfn.UNICHAR(9729)))</f>
        <v>☁</v>
      </c>
      <c r="F2012" t="str" cm="1">
        <f t="array" ref="F2012">IF($K2012="","",_xlfn.IFS($K2012=0,"Clear",$K2012&lt;=3,"Partly Cloudy",OR($K2012=45,$K2012=48),"Fog",AND($K2012&gt;=51,$K2012&lt;=67),"Drizzle",AND($K2012&gt;=71,$K2012&lt;=77),"Snow",AND($K2012&gt;=80,$K2012&lt;=82),"Rain Showers",AND($K2012&gt;=95,$K2012&lt;=99),"Thunderstorm",TRUE,"Cloudy"))</f>
        <v>Partly Cloudy</v>
      </c>
      <c r="G2012" s="3" cm="1">
        <f t="array" ref="G2012">IF($A2012="","",INDEX(OpenMeteoAPI[TemperatureC],ROWS($G$2:G2012)))</f>
        <v>35.799999999999997</v>
      </c>
      <c r="H2012" s="4" cm="1">
        <f t="array" ref="H2012">IF($A2012="","",INDEX(OpenMeteoAPI[RelativeHumidityPct],ROWS($H$2:H2012))/100)</f>
        <v>0.12</v>
      </c>
      <c r="I2012" s="4" cm="1">
        <f t="array" ref="I2012">IF($A2012="","",INDEX(OpenMeteoAPI[PrecipitationProbabilityPct],ROWS($I$2:I2012))/100)</f>
        <v>0</v>
      </c>
      <c r="J2012" s="3" cm="1">
        <f t="array" ref="J2012">IF($A2012="","",INDEX(OpenMeteoAPI[PrecipitationMM],ROWS($J$2:J2012)))</f>
        <v>0</v>
      </c>
      <c r="K2012" cm="1">
        <f t="array" ref="K2012">IF($A2012="","",INDEX(OpenMeteoAPI[WeatherCode],ROWS($K$2:K2012)))</f>
        <v>3</v>
      </c>
      <c r="L2012" s="3" cm="1">
        <f t="array" ref="L2012">IF($A2012="","",INDEX(OpenMeteoAPI[WindSpeedKMH],ROWS($L$2:L2012)))</f>
        <v>8.6999999999999993</v>
      </c>
    </row>
    <row r="2013" spans="1:12">
      <c r="A2013" t="str" cm="1">
        <f t="array" ref="A2013">IFERROR(INDEX(OpenMeteoAPI[City],ROWS($A$2:A2013))&amp;", "&amp;INDEX(OpenMeteoAPI[CountryCode],ROWS($A$2:A2013)),"")</f>
        <v>Madrid, ES</v>
      </c>
      <c r="B2013" t="str" cm="1">
        <f t="array" ref="B2013">IF($A2013="","",INDEX(OpenMeteoAPI[LocationID],ROWS($B$2:B2013)))</f>
        <v>ES-MAD</v>
      </c>
      <c r="C2013" s="5" cm="1">
        <f t="array" ref="C2013">IF($A2013="","",INDEX(OpenMeteoAPI[ForecastDateTime],ROWS($C$2:C2013)))</f>
        <v>46213.791666666664</v>
      </c>
      <c r="D2013" t="str">
        <f t="shared" si="31"/>
        <v>7PM</v>
      </c>
      <c r="E2013" t="str" cm="1">
        <f t="array" ref="E2013">IF($K2013="","",_xlfn.IFS($K2013=0,_xlfn.UNICHAR(9728),$K2013&lt;=3,_xlfn.UNICHAR(9729),OR($K2013=45,$K2013=48),"~",AND($K2013&gt;=51,$K2013&lt;=67),_xlfn.UNICHAR(9748),AND($K2013&gt;=71,$K2013&lt;=77),_xlfn.UNICHAR(10052),AND($K2013&gt;=80,$K2013&lt;=82),_xlfn.UNICHAR(9748),AND($K2013&gt;=95,$K2013&lt;=99),_xlfn.UNICHAR(9889),TRUE,_xlfn.UNICHAR(9729)))</f>
        <v>☁</v>
      </c>
      <c r="F2013" t="str" cm="1">
        <f t="array" ref="F2013">IF($K2013="","",_xlfn.IFS($K2013=0,"Clear",$K2013&lt;=3,"Partly Cloudy",OR($K2013=45,$K2013=48),"Fog",AND($K2013&gt;=51,$K2013&lt;=67),"Drizzle",AND($K2013&gt;=71,$K2013&lt;=77),"Snow",AND($K2013&gt;=80,$K2013&lt;=82),"Rain Showers",AND($K2013&gt;=95,$K2013&lt;=99),"Thunderstorm",TRUE,"Cloudy"))</f>
        <v>Partly Cloudy</v>
      </c>
      <c r="G2013" s="3" cm="1">
        <f t="array" ref="G2013">IF($A2013="","",INDEX(OpenMeteoAPI[TemperatureC],ROWS($G$2:G2013)))</f>
        <v>35.4</v>
      </c>
      <c r="H2013" s="4" cm="1">
        <f t="array" ref="H2013">IF($A2013="","",INDEX(OpenMeteoAPI[RelativeHumidityPct],ROWS($H$2:H2013))/100)</f>
        <v>0.12</v>
      </c>
      <c r="I2013" s="4" cm="1">
        <f t="array" ref="I2013">IF($A2013="","",INDEX(OpenMeteoAPI[PrecipitationProbabilityPct],ROWS($I$2:I2013))/100)</f>
        <v>0</v>
      </c>
      <c r="J2013" s="3" cm="1">
        <f t="array" ref="J2013">IF($A2013="","",INDEX(OpenMeteoAPI[PrecipitationMM],ROWS($J$2:J2013)))</f>
        <v>0</v>
      </c>
      <c r="K2013" cm="1">
        <f t="array" ref="K2013">IF($A2013="","",INDEX(OpenMeteoAPI[WeatherCode],ROWS($K$2:K2013)))</f>
        <v>3</v>
      </c>
      <c r="L2013" s="3" cm="1">
        <f t="array" ref="L2013">IF($A2013="","",INDEX(OpenMeteoAPI[WindSpeedKMH],ROWS($L$2:L2013)))</f>
        <v>8.9</v>
      </c>
    </row>
    <row r="2014" spans="1:12">
      <c r="A2014" t="str" cm="1">
        <f t="array" ref="A2014">IFERROR(INDEX(OpenMeteoAPI[City],ROWS($A$2:A2014))&amp;", "&amp;INDEX(OpenMeteoAPI[CountryCode],ROWS($A$2:A2014)),"")</f>
        <v>Madrid, ES</v>
      </c>
      <c r="B2014" t="str" cm="1">
        <f t="array" ref="B2014">IF($A2014="","",INDEX(OpenMeteoAPI[LocationID],ROWS($B$2:B2014)))</f>
        <v>ES-MAD</v>
      </c>
      <c r="C2014" s="5" cm="1">
        <f t="array" ref="C2014">IF($A2014="","",INDEX(OpenMeteoAPI[ForecastDateTime],ROWS($C$2:C2014)))</f>
        <v>46213.833333333336</v>
      </c>
      <c r="D2014" t="str">
        <f t="shared" si="31"/>
        <v>8PM</v>
      </c>
      <c r="E2014" t="str" cm="1">
        <f t="array" ref="E2014">IF($K2014="","",_xlfn.IFS($K2014=0,_xlfn.UNICHAR(9728),$K2014&lt;=3,_xlfn.UNICHAR(9729),OR($K2014=45,$K2014=48),"~",AND($K2014&gt;=51,$K2014&lt;=67),_xlfn.UNICHAR(9748),AND($K2014&gt;=71,$K2014&lt;=77),_xlfn.UNICHAR(10052),AND($K2014&gt;=80,$K2014&lt;=82),_xlfn.UNICHAR(9748),AND($K2014&gt;=95,$K2014&lt;=99),_xlfn.UNICHAR(9889),TRUE,_xlfn.UNICHAR(9729)))</f>
        <v>☁</v>
      </c>
      <c r="F2014" t="str" cm="1">
        <f t="array" ref="F2014">IF($K2014="","",_xlfn.IFS($K2014=0,"Clear",$K2014&lt;=3,"Partly Cloudy",OR($K2014=45,$K2014=48),"Fog",AND($K2014&gt;=51,$K2014&lt;=67),"Drizzle",AND($K2014&gt;=71,$K2014&lt;=77),"Snow",AND($K2014&gt;=80,$K2014&lt;=82),"Rain Showers",AND($K2014&gt;=95,$K2014&lt;=99),"Thunderstorm",TRUE,"Cloudy"))</f>
        <v>Partly Cloudy</v>
      </c>
      <c r="G2014" s="3" cm="1">
        <f t="array" ref="G2014">IF($A2014="","",INDEX(OpenMeteoAPI[TemperatureC],ROWS($G$2:G2014)))</f>
        <v>34.799999999999997</v>
      </c>
      <c r="H2014" s="4" cm="1">
        <f t="array" ref="H2014">IF($A2014="","",INDEX(OpenMeteoAPI[RelativeHumidityPct],ROWS($H$2:H2014))/100)</f>
        <v>0.12</v>
      </c>
      <c r="I2014" s="4" cm="1">
        <f t="array" ref="I2014">IF($A2014="","",INDEX(OpenMeteoAPI[PrecipitationProbabilityPct],ROWS($I$2:I2014))/100)</f>
        <v>0</v>
      </c>
      <c r="J2014" s="3" cm="1">
        <f t="array" ref="J2014">IF($A2014="","",INDEX(OpenMeteoAPI[PrecipitationMM],ROWS($J$2:J2014)))</f>
        <v>0</v>
      </c>
      <c r="K2014" cm="1">
        <f t="array" ref="K2014">IF($A2014="","",INDEX(OpenMeteoAPI[WeatherCode],ROWS($K$2:K2014)))</f>
        <v>2</v>
      </c>
      <c r="L2014" s="3" cm="1">
        <f t="array" ref="L2014">IF($A2014="","",INDEX(OpenMeteoAPI[WindSpeedKMH],ROWS($L$2:L2014)))</f>
        <v>6.5</v>
      </c>
    </row>
    <row r="2015" spans="1:12">
      <c r="A2015" t="str" cm="1">
        <f t="array" ref="A2015">IFERROR(INDEX(OpenMeteoAPI[City],ROWS($A$2:A2015))&amp;", "&amp;INDEX(OpenMeteoAPI[CountryCode],ROWS($A$2:A2015)),"")</f>
        <v>Madrid, ES</v>
      </c>
      <c r="B2015" t="str" cm="1">
        <f t="array" ref="B2015">IF($A2015="","",INDEX(OpenMeteoAPI[LocationID],ROWS($B$2:B2015)))</f>
        <v>ES-MAD</v>
      </c>
      <c r="C2015" s="5" cm="1">
        <f t="array" ref="C2015">IF($A2015="","",INDEX(OpenMeteoAPI[ForecastDateTime],ROWS($C$2:C2015)))</f>
        <v>46213.875</v>
      </c>
      <c r="D2015" t="str">
        <f t="shared" si="31"/>
        <v>9PM</v>
      </c>
      <c r="E2015" t="str" cm="1">
        <f t="array" ref="E2015">IF($K2015="","",_xlfn.IFS($K2015=0,_xlfn.UNICHAR(9728),$K2015&lt;=3,_xlfn.UNICHAR(9729),OR($K2015=45,$K2015=48),"~",AND($K2015&gt;=51,$K2015&lt;=67),_xlfn.UNICHAR(9748),AND($K2015&gt;=71,$K2015&lt;=77),_xlfn.UNICHAR(10052),AND($K2015&gt;=80,$K2015&lt;=82),_xlfn.UNICHAR(9748),AND($K2015&gt;=95,$K2015&lt;=99),_xlfn.UNICHAR(9889),TRUE,_xlfn.UNICHAR(9729)))</f>
        <v>☁</v>
      </c>
      <c r="F2015" t="str" cm="1">
        <f t="array" ref="F2015">IF($K2015="","",_xlfn.IFS($K2015=0,"Clear",$K2015&lt;=3,"Partly Cloudy",OR($K2015=45,$K2015=48),"Fog",AND($K2015&gt;=51,$K2015&lt;=67),"Drizzle",AND($K2015&gt;=71,$K2015&lt;=77),"Snow",AND($K2015&gt;=80,$K2015&lt;=82),"Rain Showers",AND($K2015&gt;=95,$K2015&lt;=99),"Thunderstorm",TRUE,"Cloudy"))</f>
        <v>Partly Cloudy</v>
      </c>
      <c r="G2015" s="3" cm="1">
        <f t="array" ref="G2015">IF($A2015="","",INDEX(OpenMeteoAPI[TemperatureC],ROWS($G$2:G2015)))</f>
        <v>33.4</v>
      </c>
      <c r="H2015" s="4" cm="1">
        <f t="array" ref="H2015">IF($A2015="","",INDEX(OpenMeteoAPI[RelativeHumidityPct],ROWS($H$2:H2015))/100)</f>
        <v>0.13</v>
      </c>
      <c r="I2015" s="4" cm="1">
        <f t="array" ref="I2015">IF($A2015="","",INDEX(OpenMeteoAPI[PrecipitationProbabilityPct],ROWS($I$2:I2015))/100)</f>
        <v>0</v>
      </c>
      <c r="J2015" s="3" cm="1">
        <f t="array" ref="J2015">IF($A2015="","",INDEX(OpenMeteoAPI[PrecipitationMM],ROWS($J$2:J2015)))</f>
        <v>0</v>
      </c>
      <c r="K2015" cm="1">
        <f t="array" ref="K2015">IF($A2015="","",INDEX(OpenMeteoAPI[WeatherCode],ROWS($K$2:K2015)))</f>
        <v>3</v>
      </c>
      <c r="L2015" s="3" cm="1">
        <f t="array" ref="L2015">IF($A2015="","",INDEX(OpenMeteoAPI[WindSpeedKMH],ROWS($L$2:L2015)))</f>
        <v>5.6</v>
      </c>
    </row>
    <row r="2016" spans="1:12">
      <c r="A2016" t="str" cm="1">
        <f t="array" ref="A2016">IFERROR(INDEX(OpenMeteoAPI[City],ROWS($A$2:A2016))&amp;", "&amp;INDEX(OpenMeteoAPI[CountryCode],ROWS($A$2:A2016)),"")</f>
        <v>Madrid, ES</v>
      </c>
      <c r="B2016" t="str" cm="1">
        <f t="array" ref="B2016">IF($A2016="","",INDEX(OpenMeteoAPI[LocationID],ROWS($B$2:B2016)))</f>
        <v>ES-MAD</v>
      </c>
      <c r="C2016" s="5" cm="1">
        <f t="array" ref="C2016">IF($A2016="","",INDEX(OpenMeteoAPI[ForecastDateTime],ROWS($C$2:C2016)))</f>
        <v>46213.916666666664</v>
      </c>
      <c r="D2016" t="str">
        <f t="shared" si="31"/>
        <v>10PM</v>
      </c>
      <c r="E2016" t="str" cm="1">
        <f t="array" ref="E2016">IF($K2016="","",_xlfn.IFS($K2016=0,_xlfn.UNICHAR(9728),$K2016&lt;=3,_xlfn.UNICHAR(9729),OR($K2016=45,$K2016=48),"~",AND($K2016&gt;=51,$K2016&lt;=67),_xlfn.UNICHAR(9748),AND($K2016&gt;=71,$K2016&lt;=77),_xlfn.UNICHAR(10052),AND($K2016&gt;=80,$K2016&lt;=82),_xlfn.UNICHAR(9748),AND($K2016&gt;=95,$K2016&lt;=99),_xlfn.UNICHAR(9889),TRUE,_xlfn.UNICHAR(9729)))</f>
        <v>☁</v>
      </c>
      <c r="F2016" t="str" cm="1">
        <f t="array" ref="F2016">IF($K2016="","",_xlfn.IFS($K2016=0,"Clear",$K2016&lt;=3,"Partly Cloudy",OR($K2016=45,$K2016=48),"Fog",AND($K2016&gt;=51,$K2016&lt;=67),"Drizzle",AND($K2016&gt;=71,$K2016&lt;=77),"Snow",AND($K2016&gt;=80,$K2016&lt;=82),"Rain Showers",AND($K2016&gt;=95,$K2016&lt;=99),"Thunderstorm",TRUE,"Cloudy"))</f>
        <v>Partly Cloudy</v>
      </c>
      <c r="G2016" s="3" cm="1">
        <f t="array" ref="G2016">IF($A2016="","",INDEX(OpenMeteoAPI[TemperatureC],ROWS($G$2:G2016)))</f>
        <v>31.5</v>
      </c>
      <c r="H2016" s="4" cm="1">
        <f t="array" ref="H2016">IF($A2016="","",INDEX(OpenMeteoAPI[RelativeHumidityPct],ROWS($H$2:H2016))/100)</f>
        <v>0.15</v>
      </c>
      <c r="I2016" s="4" cm="1">
        <f t="array" ref="I2016">IF($A2016="","",INDEX(OpenMeteoAPI[PrecipitationProbabilityPct],ROWS($I$2:I2016))/100)</f>
        <v>0</v>
      </c>
      <c r="J2016" s="3" cm="1">
        <f t="array" ref="J2016">IF($A2016="","",INDEX(OpenMeteoAPI[PrecipitationMM],ROWS($J$2:J2016)))</f>
        <v>0</v>
      </c>
      <c r="K2016" cm="1">
        <f t="array" ref="K2016">IF($A2016="","",INDEX(OpenMeteoAPI[WeatherCode],ROWS($K$2:K2016)))</f>
        <v>3</v>
      </c>
      <c r="L2016" s="3" cm="1">
        <f t="array" ref="L2016">IF($A2016="","",INDEX(OpenMeteoAPI[WindSpeedKMH],ROWS($L$2:L2016)))</f>
        <v>4.9000000000000004</v>
      </c>
    </row>
    <row r="2017" spans="1:12">
      <c r="A2017" t="str" cm="1">
        <f t="array" ref="A2017">IFERROR(INDEX(OpenMeteoAPI[City],ROWS($A$2:A2017))&amp;", "&amp;INDEX(OpenMeteoAPI[CountryCode],ROWS($A$2:A2017)),"")</f>
        <v>Madrid, ES</v>
      </c>
      <c r="B2017" t="str" cm="1">
        <f t="array" ref="B2017">IF($A2017="","",INDEX(OpenMeteoAPI[LocationID],ROWS($B$2:B2017)))</f>
        <v>ES-MAD</v>
      </c>
      <c r="C2017" s="5" cm="1">
        <f t="array" ref="C2017">IF($A2017="","",INDEX(OpenMeteoAPI[ForecastDateTime],ROWS($C$2:C2017)))</f>
        <v>46213.958333333336</v>
      </c>
      <c r="D2017" t="str">
        <f t="shared" si="31"/>
        <v>11PM</v>
      </c>
      <c r="E2017" t="str" cm="1">
        <f t="array" ref="E2017">IF($K2017="","",_xlfn.IFS($K2017=0,_xlfn.UNICHAR(9728),$K2017&lt;=3,_xlfn.UNICHAR(9729),OR($K2017=45,$K2017=48),"~",AND($K2017&gt;=51,$K2017&lt;=67),_xlfn.UNICHAR(9748),AND($K2017&gt;=71,$K2017&lt;=77),_xlfn.UNICHAR(10052),AND($K2017&gt;=80,$K2017&lt;=82),_xlfn.UNICHAR(9748),AND($K2017&gt;=95,$K2017&lt;=99),_xlfn.UNICHAR(9889),TRUE,_xlfn.UNICHAR(9729)))</f>
        <v>☁</v>
      </c>
      <c r="F2017" t="str" cm="1">
        <f t="array" ref="F2017">IF($K2017="","",_xlfn.IFS($K2017=0,"Clear",$K2017&lt;=3,"Partly Cloudy",OR($K2017=45,$K2017=48),"Fog",AND($K2017&gt;=51,$K2017&lt;=67),"Drizzle",AND($K2017&gt;=71,$K2017&lt;=77),"Snow",AND($K2017&gt;=80,$K2017&lt;=82),"Rain Showers",AND($K2017&gt;=95,$K2017&lt;=99),"Thunderstorm",TRUE,"Cloudy"))</f>
        <v>Partly Cloudy</v>
      </c>
      <c r="G2017" s="3" cm="1">
        <f t="array" ref="G2017">IF($A2017="","",INDEX(OpenMeteoAPI[TemperatureC],ROWS($G$2:G2017)))</f>
        <v>29.8</v>
      </c>
      <c r="H2017" s="4" cm="1">
        <f t="array" ref="H2017">IF($A2017="","",INDEX(OpenMeteoAPI[RelativeHumidityPct],ROWS($H$2:H2017))/100)</f>
        <v>0.17</v>
      </c>
      <c r="I2017" s="4" cm="1">
        <f t="array" ref="I2017">IF($A2017="","",INDEX(OpenMeteoAPI[PrecipitationProbabilityPct],ROWS($I$2:I2017))/100)</f>
        <v>0</v>
      </c>
      <c r="J2017" s="3" cm="1">
        <f t="array" ref="J2017">IF($A2017="","",INDEX(OpenMeteoAPI[PrecipitationMM],ROWS($J$2:J2017)))</f>
        <v>0</v>
      </c>
      <c r="K2017" cm="1">
        <f t="array" ref="K2017">IF($A2017="","",INDEX(OpenMeteoAPI[WeatherCode],ROWS($K$2:K2017)))</f>
        <v>3</v>
      </c>
      <c r="L2017" s="3" cm="1">
        <f t="array" ref="L2017">IF($A2017="","",INDEX(OpenMeteoAPI[WindSpeedKMH],ROWS($L$2:L2017)))</f>
        <v>4.7</v>
      </c>
    </row>
    <row r="2018" spans="1:12">
      <c r="A2018" t="str" cm="1">
        <f t="array" ref="A2018">IFERROR(INDEX(OpenMeteoAPI[City],ROWS($A$2:A2018))&amp;", "&amp;INDEX(OpenMeteoAPI[CountryCode],ROWS($A$2:A2018)),"")</f>
        <v>Madrid, ES</v>
      </c>
      <c r="B2018" t="str" cm="1">
        <f t="array" ref="B2018">IF($A2018="","",INDEX(OpenMeteoAPI[LocationID],ROWS($B$2:B2018)))</f>
        <v>ES-MAD</v>
      </c>
      <c r="C2018" s="5" cm="1">
        <f t="array" ref="C2018">IF($A2018="","",INDEX(OpenMeteoAPI[ForecastDateTime],ROWS($C$2:C2018)))</f>
        <v>46214</v>
      </c>
      <c r="D2018" t="str">
        <f t="shared" si="31"/>
        <v>12AM</v>
      </c>
      <c r="E2018" t="str" cm="1">
        <f t="array" ref="E2018">IF($K2018="","",_xlfn.IFS($K2018=0,_xlfn.UNICHAR(9728),$K2018&lt;=3,_xlfn.UNICHAR(9729),OR($K2018=45,$K2018=48),"~",AND($K2018&gt;=51,$K2018&lt;=67),_xlfn.UNICHAR(9748),AND($K2018&gt;=71,$K2018&lt;=77),_xlfn.UNICHAR(10052),AND($K2018&gt;=80,$K2018&lt;=82),_xlfn.UNICHAR(9748),AND($K2018&gt;=95,$K2018&lt;=99),_xlfn.UNICHAR(9889),TRUE,_xlfn.UNICHAR(9729)))</f>
        <v>☀</v>
      </c>
      <c r="F2018" t="str" cm="1">
        <f t="array" ref="F2018">IF($K2018="","",_xlfn.IFS($K2018=0,"Clear",$K2018&lt;=3,"Partly Cloudy",OR($K2018=45,$K2018=48),"Fog",AND($K2018&gt;=51,$K2018&lt;=67),"Drizzle",AND($K2018&gt;=71,$K2018&lt;=77),"Snow",AND($K2018&gt;=80,$K2018&lt;=82),"Rain Showers",AND($K2018&gt;=95,$K2018&lt;=99),"Thunderstorm",TRUE,"Cloudy"))</f>
        <v>Clear</v>
      </c>
      <c r="G2018" s="3" cm="1">
        <f t="array" ref="G2018">IF($A2018="","",INDEX(OpenMeteoAPI[TemperatureC],ROWS($G$2:G2018)))</f>
        <v>28.4</v>
      </c>
      <c r="H2018" s="4" cm="1">
        <f t="array" ref="H2018">IF($A2018="","",INDEX(OpenMeteoAPI[RelativeHumidityPct],ROWS($H$2:H2018))/100)</f>
        <v>0.19</v>
      </c>
      <c r="I2018" s="4" cm="1">
        <f t="array" ref="I2018">IF($A2018="","",INDEX(OpenMeteoAPI[PrecipitationProbabilityPct],ROWS($I$2:I2018))/100)</f>
        <v>0</v>
      </c>
      <c r="J2018" s="3" cm="1">
        <f t="array" ref="J2018">IF($A2018="","",INDEX(OpenMeteoAPI[PrecipitationMM],ROWS($J$2:J2018)))</f>
        <v>0</v>
      </c>
      <c r="K2018" cm="1">
        <f t="array" ref="K2018">IF($A2018="","",INDEX(OpenMeteoAPI[WeatherCode],ROWS($K$2:K2018)))</f>
        <v>0</v>
      </c>
      <c r="L2018" s="3" cm="1">
        <f t="array" ref="L2018">IF($A2018="","",INDEX(OpenMeteoAPI[WindSpeedKMH],ROWS($L$2:L2018)))</f>
        <v>3.9</v>
      </c>
    </row>
    <row r="2019" spans="1:12">
      <c r="A2019" t="str" cm="1">
        <f t="array" ref="A2019">IFERROR(INDEX(OpenMeteoAPI[City],ROWS($A$2:A2019))&amp;", "&amp;INDEX(OpenMeteoAPI[CountryCode],ROWS($A$2:A2019)),"")</f>
        <v>Madrid, ES</v>
      </c>
      <c r="B2019" t="str" cm="1">
        <f t="array" ref="B2019">IF($A2019="","",INDEX(OpenMeteoAPI[LocationID],ROWS($B$2:B2019)))</f>
        <v>ES-MAD</v>
      </c>
      <c r="C2019" s="5" cm="1">
        <f t="array" ref="C2019">IF($A2019="","",INDEX(OpenMeteoAPI[ForecastDateTime],ROWS($C$2:C2019)))</f>
        <v>46214.041666666664</v>
      </c>
      <c r="D2019" t="str">
        <f t="shared" si="31"/>
        <v>1AM</v>
      </c>
      <c r="E2019" t="str" cm="1">
        <f t="array" ref="E2019">IF($K2019="","",_xlfn.IFS($K2019=0,_xlfn.UNICHAR(9728),$K2019&lt;=3,_xlfn.UNICHAR(9729),OR($K2019=45,$K2019=48),"~",AND($K2019&gt;=51,$K2019&lt;=67),_xlfn.UNICHAR(9748),AND($K2019&gt;=71,$K2019&lt;=77),_xlfn.UNICHAR(10052),AND($K2019&gt;=80,$K2019&lt;=82),_xlfn.UNICHAR(9748),AND($K2019&gt;=95,$K2019&lt;=99),_xlfn.UNICHAR(9889),TRUE,_xlfn.UNICHAR(9729)))</f>
        <v>☀</v>
      </c>
      <c r="F2019" t="str" cm="1">
        <f t="array" ref="F2019">IF($K2019="","",_xlfn.IFS($K2019=0,"Clear",$K2019&lt;=3,"Partly Cloudy",OR($K2019=45,$K2019=48),"Fog",AND($K2019&gt;=51,$K2019&lt;=67),"Drizzle",AND($K2019&gt;=71,$K2019&lt;=77),"Snow",AND($K2019&gt;=80,$K2019&lt;=82),"Rain Showers",AND($K2019&gt;=95,$K2019&lt;=99),"Thunderstorm",TRUE,"Cloudy"))</f>
        <v>Clear</v>
      </c>
      <c r="G2019" s="3" cm="1">
        <f t="array" ref="G2019">IF($A2019="","",INDEX(OpenMeteoAPI[TemperatureC],ROWS($G$2:G2019)))</f>
        <v>27.2</v>
      </c>
      <c r="H2019" s="4" cm="1">
        <f t="array" ref="H2019">IF($A2019="","",INDEX(OpenMeteoAPI[RelativeHumidityPct],ROWS($H$2:H2019))/100)</f>
        <v>0.2</v>
      </c>
      <c r="I2019" s="4" cm="1">
        <f t="array" ref="I2019">IF($A2019="","",INDEX(OpenMeteoAPI[PrecipitationProbabilityPct],ROWS($I$2:I2019))/100)</f>
        <v>0</v>
      </c>
      <c r="J2019" s="3" cm="1">
        <f t="array" ref="J2019">IF($A2019="","",INDEX(OpenMeteoAPI[PrecipitationMM],ROWS($J$2:J2019)))</f>
        <v>0</v>
      </c>
      <c r="K2019" cm="1">
        <f t="array" ref="K2019">IF($A2019="","",INDEX(OpenMeteoAPI[WeatherCode],ROWS($K$2:K2019)))</f>
        <v>0</v>
      </c>
      <c r="L2019" s="3" cm="1">
        <f t="array" ref="L2019">IF($A2019="","",INDEX(OpenMeteoAPI[WindSpeedKMH],ROWS($L$2:L2019)))</f>
        <v>2.8</v>
      </c>
    </row>
    <row r="2020" spans="1:12">
      <c r="A2020" t="str" cm="1">
        <f t="array" ref="A2020">IFERROR(INDEX(OpenMeteoAPI[City],ROWS($A$2:A2020))&amp;", "&amp;INDEX(OpenMeteoAPI[CountryCode],ROWS($A$2:A2020)),"")</f>
        <v>Madrid, ES</v>
      </c>
      <c r="B2020" t="str" cm="1">
        <f t="array" ref="B2020">IF($A2020="","",INDEX(OpenMeteoAPI[LocationID],ROWS($B$2:B2020)))</f>
        <v>ES-MAD</v>
      </c>
      <c r="C2020" s="5" cm="1">
        <f t="array" ref="C2020">IF($A2020="","",INDEX(OpenMeteoAPI[ForecastDateTime],ROWS($C$2:C2020)))</f>
        <v>46214.083333333336</v>
      </c>
      <c r="D2020" t="str">
        <f t="shared" si="31"/>
        <v>2AM</v>
      </c>
      <c r="E2020" t="str" cm="1">
        <f t="array" ref="E2020">IF($K2020="","",_xlfn.IFS($K2020=0,_xlfn.UNICHAR(9728),$K2020&lt;=3,_xlfn.UNICHAR(9729),OR($K2020=45,$K2020=48),"~",AND($K2020&gt;=51,$K2020&lt;=67),_xlfn.UNICHAR(9748),AND($K2020&gt;=71,$K2020&lt;=77),_xlfn.UNICHAR(10052),AND($K2020&gt;=80,$K2020&lt;=82),_xlfn.UNICHAR(9748),AND($K2020&gt;=95,$K2020&lt;=99),_xlfn.UNICHAR(9889),TRUE,_xlfn.UNICHAR(9729)))</f>
        <v>☀</v>
      </c>
      <c r="F2020" t="str" cm="1">
        <f t="array" ref="F2020">IF($K2020="","",_xlfn.IFS($K2020=0,"Clear",$K2020&lt;=3,"Partly Cloudy",OR($K2020=45,$K2020=48),"Fog",AND($K2020&gt;=51,$K2020&lt;=67),"Drizzle",AND($K2020&gt;=71,$K2020&lt;=77),"Snow",AND($K2020&gt;=80,$K2020&lt;=82),"Rain Showers",AND($K2020&gt;=95,$K2020&lt;=99),"Thunderstorm",TRUE,"Cloudy"))</f>
        <v>Clear</v>
      </c>
      <c r="G2020" s="3" cm="1">
        <f t="array" ref="G2020">IF($A2020="","",INDEX(OpenMeteoAPI[TemperatureC],ROWS($G$2:G2020)))</f>
        <v>26.1</v>
      </c>
      <c r="H2020" s="4" cm="1">
        <f t="array" ref="H2020">IF($A2020="","",INDEX(OpenMeteoAPI[RelativeHumidityPct],ROWS($H$2:H2020))/100)</f>
        <v>0.22</v>
      </c>
      <c r="I2020" s="4" cm="1">
        <f t="array" ref="I2020">IF($A2020="","",INDEX(OpenMeteoAPI[PrecipitationProbabilityPct],ROWS($I$2:I2020))/100)</f>
        <v>0</v>
      </c>
      <c r="J2020" s="3" cm="1">
        <f t="array" ref="J2020">IF($A2020="","",INDEX(OpenMeteoAPI[PrecipitationMM],ROWS($J$2:J2020)))</f>
        <v>0</v>
      </c>
      <c r="K2020" cm="1">
        <f t="array" ref="K2020">IF($A2020="","",INDEX(OpenMeteoAPI[WeatherCode],ROWS($K$2:K2020)))</f>
        <v>0</v>
      </c>
      <c r="L2020" s="3" cm="1">
        <f t="array" ref="L2020">IF($A2020="","",INDEX(OpenMeteoAPI[WindSpeedKMH],ROWS($L$2:L2020)))</f>
        <v>1.6</v>
      </c>
    </row>
    <row r="2021" spans="1:12">
      <c r="A2021" t="str" cm="1">
        <f t="array" ref="A2021">IFERROR(INDEX(OpenMeteoAPI[City],ROWS($A$2:A2021))&amp;", "&amp;INDEX(OpenMeteoAPI[CountryCode],ROWS($A$2:A2021)),"")</f>
        <v>Madrid, ES</v>
      </c>
      <c r="B2021" t="str" cm="1">
        <f t="array" ref="B2021">IF($A2021="","",INDEX(OpenMeteoAPI[LocationID],ROWS($B$2:B2021)))</f>
        <v>ES-MAD</v>
      </c>
      <c r="C2021" s="5" cm="1">
        <f t="array" ref="C2021">IF($A2021="","",INDEX(OpenMeteoAPI[ForecastDateTime],ROWS($C$2:C2021)))</f>
        <v>46214.125</v>
      </c>
      <c r="D2021" t="str">
        <f t="shared" si="31"/>
        <v>3AM</v>
      </c>
      <c r="E2021" t="str" cm="1">
        <f t="array" ref="E2021">IF($K2021="","",_xlfn.IFS($K2021=0,_xlfn.UNICHAR(9728),$K2021&lt;=3,_xlfn.UNICHAR(9729),OR($K2021=45,$K2021=48),"~",AND($K2021&gt;=51,$K2021&lt;=67),_xlfn.UNICHAR(9748),AND($K2021&gt;=71,$K2021&lt;=77),_xlfn.UNICHAR(10052),AND($K2021&gt;=80,$K2021&lt;=82),_xlfn.UNICHAR(9748),AND($K2021&gt;=95,$K2021&lt;=99),_xlfn.UNICHAR(9889),TRUE,_xlfn.UNICHAR(9729)))</f>
        <v>☀</v>
      </c>
      <c r="F2021" t="str" cm="1">
        <f t="array" ref="F2021">IF($K2021="","",_xlfn.IFS($K2021=0,"Clear",$K2021&lt;=3,"Partly Cloudy",OR($K2021=45,$K2021=48),"Fog",AND($K2021&gt;=51,$K2021&lt;=67),"Drizzle",AND($K2021&gt;=71,$K2021&lt;=77),"Snow",AND($K2021&gt;=80,$K2021&lt;=82),"Rain Showers",AND($K2021&gt;=95,$K2021&lt;=99),"Thunderstorm",TRUE,"Cloudy"))</f>
        <v>Clear</v>
      </c>
      <c r="G2021" s="3" cm="1">
        <f t="array" ref="G2021">IF($A2021="","",INDEX(OpenMeteoAPI[TemperatureC],ROWS($G$2:G2021)))</f>
        <v>24.8</v>
      </c>
      <c r="H2021" s="4" cm="1">
        <f t="array" ref="H2021">IF($A2021="","",INDEX(OpenMeteoAPI[RelativeHumidityPct],ROWS($H$2:H2021))/100)</f>
        <v>0.24</v>
      </c>
      <c r="I2021" s="4" cm="1">
        <f t="array" ref="I2021">IF($A2021="","",INDEX(OpenMeteoAPI[PrecipitationProbabilityPct],ROWS($I$2:I2021))/100)</f>
        <v>0</v>
      </c>
      <c r="J2021" s="3" cm="1">
        <f t="array" ref="J2021">IF($A2021="","",INDEX(OpenMeteoAPI[PrecipitationMM],ROWS($J$2:J2021)))</f>
        <v>0</v>
      </c>
      <c r="K2021" cm="1">
        <f t="array" ref="K2021">IF($A2021="","",INDEX(OpenMeteoAPI[WeatherCode],ROWS($K$2:K2021)))</f>
        <v>0</v>
      </c>
      <c r="L2021" s="3" cm="1">
        <f t="array" ref="L2021">IF($A2021="","",INDEX(OpenMeteoAPI[WindSpeedKMH],ROWS($L$2:L2021)))</f>
        <v>0.8</v>
      </c>
    </row>
    <row r="2022" spans="1:12">
      <c r="A2022" t="str" cm="1">
        <f t="array" ref="A2022">IFERROR(INDEX(OpenMeteoAPI[City],ROWS($A$2:A2022))&amp;", "&amp;INDEX(OpenMeteoAPI[CountryCode],ROWS($A$2:A2022)),"")</f>
        <v>Madrid, ES</v>
      </c>
      <c r="B2022" t="str" cm="1">
        <f t="array" ref="B2022">IF($A2022="","",INDEX(OpenMeteoAPI[LocationID],ROWS($B$2:B2022)))</f>
        <v>ES-MAD</v>
      </c>
      <c r="C2022" s="5" cm="1">
        <f t="array" ref="C2022">IF($A2022="","",INDEX(OpenMeteoAPI[ForecastDateTime],ROWS($C$2:C2022)))</f>
        <v>46214.166666666664</v>
      </c>
      <c r="D2022" t="str">
        <f t="shared" si="31"/>
        <v>4AM</v>
      </c>
      <c r="E2022" t="str" cm="1">
        <f t="array" ref="E2022">IF($K2022="","",_xlfn.IFS($K2022=0,_xlfn.UNICHAR(9728),$K2022&lt;=3,_xlfn.UNICHAR(9729),OR($K2022=45,$K2022=48),"~",AND($K2022&gt;=51,$K2022&lt;=67),_xlfn.UNICHAR(9748),AND($K2022&gt;=71,$K2022&lt;=77),_xlfn.UNICHAR(10052),AND($K2022&gt;=80,$K2022&lt;=82),_xlfn.UNICHAR(9748),AND($K2022&gt;=95,$K2022&lt;=99),_xlfn.UNICHAR(9889),TRUE,_xlfn.UNICHAR(9729)))</f>
        <v>☀</v>
      </c>
      <c r="F2022" t="str" cm="1">
        <f t="array" ref="F2022">IF($K2022="","",_xlfn.IFS($K2022=0,"Clear",$K2022&lt;=3,"Partly Cloudy",OR($K2022=45,$K2022=48),"Fog",AND($K2022&gt;=51,$K2022&lt;=67),"Drizzle",AND($K2022&gt;=71,$K2022&lt;=77),"Snow",AND($K2022&gt;=80,$K2022&lt;=82),"Rain Showers",AND($K2022&gt;=95,$K2022&lt;=99),"Thunderstorm",TRUE,"Cloudy"))</f>
        <v>Clear</v>
      </c>
      <c r="G2022" s="3" cm="1">
        <f t="array" ref="G2022">IF($A2022="","",INDEX(OpenMeteoAPI[TemperatureC],ROWS($G$2:G2022)))</f>
        <v>23.7</v>
      </c>
      <c r="H2022" s="4" cm="1">
        <f t="array" ref="H2022">IF($A2022="","",INDEX(OpenMeteoAPI[RelativeHumidityPct],ROWS($H$2:H2022))/100)</f>
        <v>0.26</v>
      </c>
      <c r="I2022" s="4" cm="1">
        <f t="array" ref="I2022">IF($A2022="","",INDEX(OpenMeteoAPI[PrecipitationProbabilityPct],ROWS($I$2:I2022))/100)</f>
        <v>0</v>
      </c>
      <c r="J2022" s="3" cm="1">
        <f t="array" ref="J2022">IF($A2022="","",INDEX(OpenMeteoAPI[PrecipitationMM],ROWS($J$2:J2022)))</f>
        <v>0</v>
      </c>
      <c r="K2022" cm="1">
        <f t="array" ref="K2022">IF($A2022="","",INDEX(OpenMeteoAPI[WeatherCode],ROWS($K$2:K2022)))</f>
        <v>0</v>
      </c>
      <c r="L2022" s="3" cm="1">
        <f t="array" ref="L2022">IF($A2022="","",INDEX(OpenMeteoAPI[WindSpeedKMH],ROWS($L$2:L2022)))</f>
        <v>2.4</v>
      </c>
    </row>
    <row r="2023" spans="1:12">
      <c r="A2023" t="str" cm="1">
        <f t="array" ref="A2023">IFERROR(INDEX(OpenMeteoAPI[City],ROWS($A$2:A2023))&amp;", "&amp;INDEX(OpenMeteoAPI[CountryCode],ROWS($A$2:A2023)),"")</f>
        <v>Madrid, ES</v>
      </c>
      <c r="B2023" t="str" cm="1">
        <f t="array" ref="B2023">IF($A2023="","",INDEX(OpenMeteoAPI[LocationID],ROWS($B$2:B2023)))</f>
        <v>ES-MAD</v>
      </c>
      <c r="C2023" s="5" cm="1">
        <f t="array" ref="C2023">IF($A2023="","",INDEX(OpenMeteoAPI[ForecastDateTime],ROWS($C$2:C2023)))</f>
        <v>46214.208333333336</v>
      </c>
      <c r="D2023" t="str">
        <f t="shared" si="31"/>
        <v>5AM</v>
      </c>
      <c r="E2023" t="str" cm="1">
        <f t="array" ref="E2023">IF($K2023="","",_xlfn.IFS($K2023=0,_xlfn.UNICHAR(9728),$K2023&lt;=3,_xlfn.UNICHAR(9729),OR($K2023=45,$K2023=48),"~",AND($K2023&gt;=51,$K2023&lt;=67),_xlfn.UNICHAR(9748),AND($K2023&gt;=71,$K2023&lt;=77),_xlfn.UNICHAR(10052),AND($K2023&gt;=80,$K2023&lt;=82),_xlfn.UNICHAR(9748),AND($K2023&gt;=95,$K2023&lt;=99),_xlfn.UNICHAR(9889),TRUE,_xlfn.UNICHAR(9729)))</f>
        <v>☀</v>
      </c>
      <c r="F2023" t="str" cm="1">
        <f t="array" ref="F2023">IF($K2023="","",_xlfn.IFS($K2023=0,"Clear",$K2023&lt;=3,"Partly Cloudy",OR($K2023=45,$K2023=48),"Fog",AND($K2023&gt;=51,$K2023&lt;=67),"Drizzle",AND($K2023&gt;=71,$K2023&lt;=77),"Snow",AND($K2023&gt;=80,$K2023&lt;=82),"Rain Showers",AND($K2023&gt;=95,$K2023&lt;=99),"Thunderstorm",TRUE,"Cloudy"))</f>
        <v>Clear</v>
      </c>
      <c r="G2023" s="3" cm="1">
        <f t="array" ref="G2023">IF($A2023="","",INDEX(OpenMeteoAPI[TemperatureC],ROWS($G$2:G2023)))</f>
        <v>22.6</v>
      </c>
      <c r="H2023" s="4" cm="1">
        <f t="array" ref="H2023">IF($A2023="","",INDEX(OpenMeteoAPI[RelativeHumidityPct],ROWS($H$2:H2023))/100)</f>
        <v>0.3</v>
      </c>
      <c r="I2023" s="4" cm="1">
        <f t="array" ref="I2023">IF($A2023="","",INDEX(OpenMeteoAPI[PrecipitationProbabilityPct],ROWS($I$2:I2023))/100)</f>
        <v>0</v>
      </c>
      <c r="J2023" s="3" cm="1">
        <f t="array" ref="J2023">IF($A2023="","",INDEX(OpenMeteoAPI[PrecipitationMM],ROWS($J$2:J2023)))</f>
        <v>0</v>
      </c>
      <c r="K2023" cm="1">
        <f t="array" ref="K2023">IF($A2023="","",INDEX(OpenMeteoAPI[WeatherCode],ROWS($K$2:K2023)))</f>
        <v>0</v>
      </c>
      <c r="L2023" s="3" cm="1">
        <f t="array" ref="L2023">IF($A2023="","",INDEX(OpenMeteoAPI[WindSpeedKMH],ROWS($L$2:L2023)))</f>
        <v>3.9</v>
      </c>
    </row>
    <row r="2024" spans="1:12">
      <c r="A2024" t="str" cm="1">
        <f t="array" ref="A2024">IFERROR(INDEX(OpenMeteoAPI[City],ROWS($A$2:A2024))&amp;", "&amp;INDEX(OpenMeteoAPI[CountryCode],ROWS($A$2:A2024)),"")</f>
        <v>Madrid, ES</v>
      </c>
      <c r="B2024" t="str" cm="1">
        <f t="array" ref="B2024">IF($A2024="","",INDEX(OpenMeteoAPI[LocationID],ROWS($B$2:B2024)))</f>
        <v>ES-MAD</v>
      </c>
      <c r="C2024" s="5" cm="1">
        <f t="array" ref="C2024">IF($A2024="","",INDEX(OpenMeteoAPI[ForecastDateTime],ROWS($C$2:C2024)))</f>
        <v>46214.25</v>
      </c>
      <c r="D2024" t="str">
        <f t="shared" si="31"/>
        <v>6AM</v>
      </c>
      <c r="E2024" t="str" cm="1">
        <f t="array" ref="E2024">IF($K2024="","",_xlfn.IFS($K2024=0,_xlfn.UNICHAR(9728),$K2024&lt;=3,_xlfn.UNICHAR(9729),OR($K2024=45,$K2024=48),"~",AND($K2024&gt;=51,$K2024&lt;=67),_xlfn.UNICHAR(9748),AND($K2024&gt;=71,$K2024&lt;=77),_xlfn.UNICHAR(10052),AND($K2024&gt;=80,$K2024&lt;=82),_xlfn.UNICHAR(9748),AND($K2024&gt;=95,$K2024&lt;=99),_xlfn.UNICHAR(9889),TRUE,_xlfn.UNICHAR(9729)))</f>
        <v>☀</v>
      </c>
      <c r="F2024" t="str" cm="1">
        <f t="array" ref="F2024">IF($K2024="","",_xlfn.IFS($K2024=0,"Clear",$K2024&lt;=3,"Partly Cloudy",OR($K2024=45,$K2024=48),"Fog",AND($K2024&gt;=51,$K2024&lt;=67),"Drizzle",AND($K2024&gt;=71,$K2024&lt;=77),"Snow",AND($K2024&gt;=80,$K2024&lt;=82),"Rain Showers",AND($K2024&gt;=95,$K2024&lt;=99),"Thunderstorm",TRUE,"Cloudy"))</f>
        <v>Clear</v>
      </c>
      <c r="G2024" s="3" cm="1">
        <f t="array" ref="G2024">IF($A2024="","",INDEX(OpenMeteoAPI[TemperatureC],ROWS($G$2:G2024)))</f>
        <v>21.5</v>
      </c>
      <c r="H2024" s="4" cm="1">
        <f t="array" ref="H2024">IF($A2024="","",INDEX(OpenMeteoAPI[RelativeHumidityPct],ROWS($H$2:H2024))/100)</f>
        <v>0.39</v>
      </c>
      <c r="I2024" s="4" cm="1">
        <f t="array" ref="I2024">IF($A2024="","",INDEX(OpenMeteoAPI[PrecipitationProbabilityPct],ROWS($I$2:I2024))/100)</f>
        <v>0</v>
      </c>
      <c r="J2024" s="3" cm="1">
        <f t="array" ref="J2024">IF($A2024="","",INDEX(OpenMeteoAPI[PrecipitationMM],ROWS($J$2:J2024)))</f>
        <v>0</v>
      </c>
      <c r="K2024" cm="1">
        <f t="array" ref="K2024">IF($A2024="","",INDEX(OpenMeteoAPI[WeatherCode],ROWS($K$2:K2024)))</f>
        <v>0</v>
      </c>
      <c r="L2024" s="3" cm="1">
        <f t="array" ref="L2024">IF($A2024="","",INDEX(OpenMeteoAPI[WindSpeedKMH],ROWS($L$2:L2024)))</f>
        <v>4.4000000000000004</v>
      </c>
    </row>
    <row r="2025" spans="1:12">
      <c r="A2025" t="str" cm="1">
        <f t="array" ref="A2025">IFERROR(INDEX(OpenMeteoAPI[City],ROWS($A$2:A2025))&amp;", "&amp;INDEX(OpenMeteoAPI[CountryCode],ROWS($A$2:A2025)),"")</f>
        <v>Madrid, ES</v>
      </c>
      <c r="B2025" t="str" cm="1">
        <f t="array" ref="B2025">IF($A2025="","",INDEX(OpenMeteoAPI[LocationID],ROWS($B$2:B2025)))</f>
        <v>ES-MAD</v>
      </c>
      <c r="C2025" s="5" cm="1">
        <f t="array" ref="C2025">IF($A2025="","",INDEX(OpenMeteoAPI[ForecastDateTime],ROWS($C$2:C2025)))</f>
        <v>46214.291666666664</v>
      </c>
      <c r="D2025" t="str">
        <f t="shared" si="31"/>
        <v>7AM</v>
      </c>
      <c r="E2025" t="str" cm="1">
        <f t="array" ref="E2025">IF($K2025="","",_xlfn.IFS($K2025=0,_xlfn.UNICHAR(9728),$K2025&lt;=3,_xlfn.UNICHAR(9729),OR($K2025=45,$K2025=48),"~",AND($K2025&gt;=51,$K2025&lt;=67),_xlfn.UNICHAR(9748),AND($K2025&gt;=71,$K2025&lt;=77),_xlfn.UNICHAR(10052),AND($K2025&gt;=80,$K2025&lt;=82),_xlfn.UNICHAR(9748),AND($K2025&gt;=95,$K2025&lt;=99),_xlfn.UNICHAR(9889),TRUE,_xlfn.UNICHAR(9729)))</f>
        <v>☀</v>
      </c>
      <c r="F2025" t="str" cm="1">
        <f t="array" ref="F2025">IF($K2025="","",_xlfn.IFS($K2025=0,"Clear",$K2025&lt;=3,"Partly Cloudy",OR($K2025=45,$K2025=48),"Fog",AND($K2025&gt;=51,$K2025&lt;=67),"Drizzle",AND($K2025&gt;=71,$K2025&lt;=77),"Snow",AND($K2025&gt;=80,$K2025&lt;=82),"Rain Showers",AND($K2025&gt;=95,$K2025&lt;=99),"Thunderstorm",TRUE,"Cloudy"))</f>
        <v>Clear</v>
      </c>
      <c r="G2025" s="3" cm="1">
        <f t="array" ref="G2025">IF($A2025="","",INDEX(OpenMeteoAPI[TemperatureC],ROWS($G$2:G2025)))</f>
        <v>20.6</v>
      </c>
      <c r="H2025" s="4" cm="1">
        <f t="array" ref="H2025">IF($A2025="","",INDEX(OpenMeteoAPI[RelativeHumidityPct],ROWS($H$2:H2025))/100)</f>
        <v>0.5</v>
      </c>
      <c r="I2025" s="4" cm="1">
        <f t="array" ref="I2025">IF($A2025="","",INDEX(OpenMeteoAPI[PrecipitationProbabilityPct],ROWS($I$2:I2025))/100)</f>
        <v>0</v>
      </c>
      <c r="J2025" s="3" cm="1">
        <f t="array" ref="J2025">IF($A2025="","",INDEX(OpenMeteoAPI[PrecipitationMM],ROWS($J$2:J2025)))</f>
        <v>0</v>
      </c>
      <c r="K2025" cm="1">
        <f t="array" ref="K2025">IF($A2025="","",INDEX(OpenMeteoAPI[WeatherCode],ROWS($K$2:K2025)))</f>
        <v>0</v>
      </c>
      <c r="L2025" s="3" cm="1">
        <f t="array" ref="L2025">IF($A2025="","",INDEX(OpenMeteoAPI[WindSpeedKMH],ROWS($L$2:L2025)))</f>
        <v>4.5</v>
      </c>
    </row>
    <row r="2026" spans="1:12">
      <c r="A2026" t="str" cm="1">
        <f t="array" ref="A2026">IFERROR(INDEX(OpenMeteoAPI[City],ROWS($A$2:A2026))&amp;", "&amp;INDEX(OpenMeteoAPI[CountryCode],ROWS($A$2:A2026)),"")</f>
        <v>Madrid, ES</v>
      </c>
      <c r="B2026" t="str" cm="1">
        <f t="array" ref="B2026">IF($A2026="","",INDEX(OpenMeteoAPI[LocationID],ROWS($B$2:B2026)))</f>
        <v>ES-MAD</v>
      </c>
      <c r="C2026" s="5" cm="1">
        <f t="array" ref="C2026">IF($A2026="","",INDEX(OpenMeteoAPI[ForecastDateTime],ROWS($C$2:C2026)))</f>
        <v>46214.333333333336</v>
      </c>
      <c r="D2026" t="str">
        <f t="shared" si="31"/>
        <v>8AM</v>
      </c>
      <c r="E2026" t="str" cm="1">
        <f t="array" ref="E2026">IF($K2026="","",_xlfn.IFS($K2026=0,_xlfn.UNICHAR(9728),$K2026&lt;=3,_xlfn.UNICHAR(9729),OR($K2026=45,$K2026=48),"~",AND($K2026&gt;=51,$K2026&lt;=67),_xlfn.UNICHAR(9748),AND($K2026&gt;=71,$K2026&lt;=77),_xlfn.UNICHAR(10052),AND($K2026&gt;=80,$K2026&lt;=82),_xlfn.UNICHAR(9748),AND($K2026&gt;=95,$K2026&lt;=99),_xlfn.UNICHAR(9889),TRUE,_xlfn.UNICHAR(9729)))</f>
        <v>☀</v>
      </c>
      <c r="F2026" t="str" cm="1">
        <f t="array" ref="F2026">IF($K2026="","",_xlfn.IFS($K2026=0,"Clear",$K2026&lt;=3,"Partly Cloudy",OR($K2026=45,$K2026=48),"Fog",AND($K2026&gt;=51,$K2026&lt;=67),"Drizzle",AND($K2026&gt;=71,$K2026&lt;=77),"Snow",AND($K2026&gt;=80,$K2026&lt;=82),"Rain Showers",AND($K2026&gt;=95,$K2026&lt;=99),"Thunderstorm",TRUE,"Cloudy"))</f>
        <v>Clear</v>
      </c>
      <c r="G2026" s="3" cm="1">
        <f t="array" ref="G2026">IF($A2026="","",INDEX(OpenMeteoAPI[TemperatureC],ROWS($G$2:G2026)))</f>
        <v>20.7</v>
      </c>
      <c r="H2026" s="4" cm="1">
        <f t="array" ref="H2026">IF($A2026="","",INDEX(OpenMeteoAPI[RelativeHumidityPct],ROWS($H$2:H2026))/100)</f>
        <v>0.56999999999999995</v>
      </c>
      <c r="I2026" s="4" cm="1">
        <f t="array" ref="I2026">IF($A2026="","",INDEX(OpenMeteoAPI[PrecipitationProbabilityPct],ROWS($I$2:I2026))/100)</f>
        <v>0</v>
      </c>
      <c r="J2026" s="3" cm="1">
        <f t="array" ref="J2026">IF($A2026="","",INDEX(OpenMeteoAPI[PrecipitationMM],ROWS($J$2:J2026)))</f>
        <v>0</v>
      </c>
      <c r="K2026" cm="1">
        <f t="array" ref="K2026">IF($A2026="","",INDEX(OpenMeteoAPI[WeatherCode],ROWS($K$2:K2026)))</f>
        <v>0</v>
      </c>
      <c r="L2026" s="3" cm="1">
        <f t="array" ref="L2026">IF($A2026="","",INDEX(OpenMeteoAPI[WindSpeedKMH],ROWS($L$2:L2026)))</f>
        <v>4.4000000000000004</v>
      </c>
    </row>
    <row r="2027" spans="1:12">
      <c r="A2027" t="str" cm="1">
        <f t="array" ref="A2027">IFERROR(INDEX(OpenMeteoAPI[City],ROWS($A$2:A2027))&amp;", "&amp;INDEX(OpenMeteoAPI[CountryCode],ROWS($A$2:A2027)),"")</f>
        <v>Madrid, ES</v>
      </c>
      <c r="B2027" t="str" cm="1">
        <f t="array" ref="B2027">IF($A2027="","",INDEX(OpenMeteoAPI[LocationID],ROWS($B$2:B2027)))</f>
        <v>ES-MAD</v>
      </c>
      <c r="C2027" s="5" cm="1">
        <f t="array" ref="C2027">IF($A2027="","",INDEX(OpenMeteoAPI[ForecastDateTime],ROWS($C$2:C2027)))</f>
        <v>46214.375</v>
      </c>
      <c r="D2027" t="str">
        <f t="shared" si="31"/>
        <v>9AM</v>
      </c>
      <c r="E2027" t="str" cm="1">
        <f t="array" ref="E2027">IF($K2027="","",_xlfn.IFS($K2027=0,_xlfn.UNICHAR(9728),$K2027&lt;=3,_xlfn.UNICHAR(9729),OR($K2027=45,$K2027=48),"~",AND($K2027&gt;=51,$K2027&lt;=67),_xlfn.UNICHAR(9748),AND($K2027&gt;=71,$K2027&lt;=77),_xlfn.UNICHAR(10052),AND($K2027&gt;=80,$K2027&lt;=82),_xlfn.UNICHAR(9748),AND($K2027&gt;=95,$K2027&lt;=99),_xlfn.UNICHAR(9889),TRUE,_xlfn.UNICHAR(9729)))</f>
        <v>☀</v>
      </c>
      <c r="F2027" t="str" cm="1">
        <f t="array" ref="F2027">IF($K2027="","",_xlfn.IFS($K2027=0,"Clear",$K2027&lt;=3,"Partly Cloudy",OR($K2027=45,$K2027=48),"Fog",AND($K2027&gt;=51,$K2027&lt;=67),"Drizzle",AND($K2027&gt;=71,$K2027&lt;=77),"Snow",AND($K2027&gt;=80,$K2027&lt;=82),"Rain Showers",AND($K2027&gt;=95,$K2027&lt;=99),"Thunderstorm",TRUE,"Cloudy"))</f>
        <v>Clear</v>
      </c>
      <c r="G2027" s="3" cm="1">
        <f t="array" ref="G2027">IF($A2027="","",INDEX(OpenMeteoAPI[TemperatureC],ROWS($G$2:G2027)))</f>
        <v>22.4</v>
      </c>
      <c r="H2027" s="4" cm="1">
        <f t="array" ref="H2027">IF($A2027="","",INDEX(OpenMeteoAPI[RelativeHumidityPct],ROWS($H$2:H2027))/100)</f>
        <v>0.55000000000000004</v>
      </c>
      <c r="I2027" s="4" cm="1">
        <f t="array" ref="I2027">IF($A2027="","",INDEX(OpenMeteoAPI[PrecipitationProbabilityPct],ROWS($I$2:I2027))/100)</f>
        <v>0</v>
      </c>
      <c r="J2027" s="3" cm="1">
        <f t="array" ref="J2027">IF($A2027="","",INDEX(OpenMeteoAPI[PrecipitationMM],ROWS($J$2:J2027)))</f>
        <v>0</v>
      </c>
      <c r="K2027" cm="1">
        <f t="array" ref="K2027">IF($A2027="","",INDEX(OpenMeteoAPI[WeatherCode],ROWS($K$2:K2027)))</f>
        <v>0</v>
      </c>
      <c r="L2027" s="3" cm="1">
        <f t="array" ref="L2027">IF($A2027="","",INDEX(OpenMeteoAPI[WindSpeedKMH],ROWS($L$2:L2027)))</f>
        <v>4.5999999999999996</v>
      </c>
    </row>
    <row r="2028" spans="1:12">
      <c r="A2028" t="str" cm="1">
        <f t="array" ref="A2028">IFERROR(INDEX(OpenMeteoAPI[City],ROWS($A$2:A2028))&amp;", "&amp;INDEX(OpenMeteoAPI[CountryCode],ROWS($A$2:A2028)),"")</f>
        <v>Madrid, ES</v>
      </c>
      <c r="B2028" t="str" cm="1">
        <f t="array" ref="B2028">IF($A2028="","",INDEX(OpenMeteoAPI[LocationID],ROWS($B$2:B2028)))</f>
        <v>ES-MAD</v>
      </c>
      <c r="C2028" s="5" cm="1">
        <f t="array" ref="C2028">IF($A2028="","",INDEX(OpenMeteoAPI[ForecastDateTime],ROWS($C$2:C2028)))</f>
        <v>46214.416666666664</v>
      </c>
      <c r="D2028" t="str">
        <f t="shared" si="31"/>
        <v>10AM</v>
      </c>
      <c r="E2028" t="str" cm="1">
        <f t="array" ref="E2028">IF($K2028="","",_xlfn.IFS($K2028=0,_xlfn.UNICHAR(9728),$K2028&lt;=3,_xlfn.UNICHAR(9729),OR($K2028=45,$K2028=48),"~",AND($K2028&gt;=51,$K2028&lt;=67),_xlfn.UNICHAR(9748),AND($K2028&gt;=71,$K2028&lt;=77),_xlfn.UNICHAR(10052),AND($K2028&gt;=80,$K2028&lt;=82),_xlfn.UNICHAR(9748),AND($K2028&gt;=95,$K2028&lt;=99),_xlfn.UNICHAR(9889),TRUE,_xlfn.UNICHAR(9729)))</f>
        <v>☀</v>
      </c>
      <c r="F2028" t="str" cm="1">
        <f t="array" ref="F2028">IF($K2028="","",_xlfn.IFS($K2028=0,"Clear",$K2028&lt;=3,"Partly Cloudy",OR($K2028=45,$K2028=48),"Fog",AND($K2028&gt;=51,$K2028&lt;=67),"Drizzle",AND($K2028&gt;=71,$K2028&lt;=77),"Snow",AND($K2028&gt;=80,$K2028&lt;=82),"Rain Showers",AND($K2028&gt;=95,$K2028&lt;=99),"Thunderstorm",TRUE,"Cloudy"))</f>
        <v>Clear</v>
      </c>
      <c r="G2028" s="3" cm="1">
        <f t="array" ref="G2028">IF($A2028="","",INDEX(OpenMeteoAPI[TemperatureC],ROWS($G$2:G2028)))</f>
        <v>25.2</v>
      </c>
      <c r="H2028" s="4" cm="1">
        <f t="array" ref="H2028">IF($A2028="","",INDEX(OpenMeteoAPI[RelativeHumidityPct],ROWS($H$2:H2028))/100)</f>
        <v>0.49</v>
      </c>
      <c r="I2028" s="4" cm="1">
        <f t="array" ref="I2028">IF($A2028="","",INDEX(OpenMeteoAPI[PrecipitationProbabilityPct],ROWS($I$2:I2028))/100)</f>
        <v>0</v>
      </c>
      <c r="J2028" s="3" cm="1">
        <f t="array" ref="J2028">IF($A2028="","",INDEX(OpenMeteoAPI[PrecipitationMM],ROWS($J$2:J2028)))</f>
        <v>0</v>
      </c>
      <c r="K2028" cm="1">
        <f t="array" ref="K2028">IF($A2028="","",INDEX(OpenMeteoAPI[WeatherCode],ROWS($K$2:K2028)))</f>
        <v>0</v>
      </c>
      <c r="L2028" s="3" cm="1">
        <f t="array" ref="L2028">IF($A2028="","",INDEX(OpenMeteoAPI[WindSpeedKMH],ROWS($L$2:L2028)))</f>
        <v>5</v>
      </c>
    </row>
    <row r="2029" spans="1:12">
      <c r="A2029" t="str" cm="1">
        <f t="array" ref="A2029">IFERROR(INDEX(OpenMeteoAPI[City],ROWS($A$2:A2029))&amp;", "&amp;INDEX(OpenMeteoAPI[CountryCode],ROWS($A$2:A2029)),"")</f>
        <v>Madrid, ES</v>
      </c>
      <c r="B2029" t="str" cm="1">
        <f t="array" ref="B2029">IF($A2029="","",INDEX(OpenMeteoAPI[LocationID],ROWS($B$2:B2029)))</f>
        <v>ES-MAD</v>
      </c>
      <c r="C2029" s="5" cm="1">
        <f t="array" ref="C2029">IF($A2029="","",INDEX(OpenMeteoAPI[ForecastDateTime],ROWS($C$2:C2029)))</f>
        <v>46214.458333333336</v>
      </c>
      <c r="D2029" t="str">
        <f t="shared" si="31"/>
        <v>11AM</v>
      </c>
      <c r="E2029" t="str" cm="1">
        <f t="array" ref="E2029">IF($K2029="","",_xlfn.IFS($K2029=0,_xlfn.UNICHAR(9728),$K2029&lt;=3,_xlfn.UNICHAR(9729),OR($K2029=45,$K2029=48),"~",AND($K2029&gt;=51,$K2029&lt;=67),_xlfn.UNICHAR(9748),AND($K2029&gt;=71,$K2029&lt;=77),_xlfn.UNICHAR(10052),AND($K2029&gt;=80,$K2029&lt;=82),_xlfn.UNICHAR(9748),AND($K2029&gt;=95,$K2029&lt;=99),_xlfn.UNICHAR(9889),TRUE,_xlfn.UNICHAR(9729)))</f>
        <v>☀</v>
      </c>
      <c r="F2029" t="str" cm="1">
        <f t="array" ref="F2029">IF($K2029="","",_xlfn.IFS($K2029=0,"Clear",$K2029&lt;=3,"Partly Cloudy",OR($K2029=45,$K2029=48),"Fog",AND($K2029&gt;=51,$K2029&lt;=67),"Drizzle",AND($K2029&gt;=71,$K2029&lt;=77),"Snow",AND($K2029&gt;=80,$K2029&lt;=82),"Rain Showers",AND($K2029&gt;=95,$K2029&lt;=99),"Thunderstorm",TRUE,"Cloudy"))</f>
        <v>Clear</v>
      </c>
      <c r="G2029" s="3" cm="1">
        <f t="array" ref="G2029">IF($A2029="","",INDEX(OpenMeteoAPI[TemperatureC],ROWS($G$2:G2029)))</f>
        <v>27.8</v>
      </c>
      <c r="H2029" s="4" cm="1">
        <f t="array" ref="H2029">IF($A2029="","",INDEX(OpenMeteoAPI[RelativeHumidityPct],ROWS($H$2:H2029))/100)</f>
        <v>0.42</v>
      </c>
      <c r="I2029" s="4" cm="1">
        <f t="array" ref="I2029">IF($A2029="","",INDEX(OpenMeteoAPI[PrecipitationProbabilityPct],ROWS($I$2:I2029))/100)</f>
        <v>0</v>
      </c>
      <c r="J2029" s="3" cm="1">
        <f t="array" ref="J2029">IF($A2029="","",INDEX(OpenMeteoAPI[PrecipitationMM],ROWS($J$2:J2029)))</f>
        <v>0</v>
      </c>
      <c r="K2029" cm="1">
        <f t="array" ref="K2029">IF($A2029="","",INDEX(OpenMeteoAPI[WeatherCode],ROWS($K$2:K2029)))</f>
        <v>0</v>
      </c>
      <c r="L2029" s="3" cm="1">
        <f t="array" ref="L2029">IF($A2029="","",INDEX(OpenMeteoAPI[WindSpeedKMH],ROWS($L$2:L2029)))</f>
        <v>5.8</v>
      </c>
    </row>
    <row r="2030" spans="1:12">
      <c r="A2030" t="str" cm="1">
        <f t="array" ref="A2030">IFERROR(INDEX(OpenMeteoAPI[City],ROWS($A$2:A2030))&amp;", "&amp;INDEX(OpenMeteoAPI[CountryCode],ROWS($A$2:A2030)),"")</f>
        <v>Madrid, ES</v>
      </c>
      <c r="B2030" t="str" cm="1">
        <f t="array" ref="B2030">IF($A2030="","",INDEX(OpenMeteoAPI[LocationID],ROWS($B$2:B2030)))</f>
        <v>ES-MAD</v>
      </c>
      <c r="C2030" s="5" cm="1">
        <f t="array" ref="C2030">IF($A2030="","",INDEX(OpenMeteoAPI[ForecastDateTime],ROWS($C$2:C2030)))</f>
        <v>46214.5</v>
      </c>
      <c r="D2030" t="str">
        <f t="shared" si="31"/>
        <v>12PM</v>
      </c>
      <c r="E2030" t="str" cm="1">
        <f t="array" ref="E2030">IF($K2030="","",_xlfn.IFS($K2030=0,_xlfn.UNICHAR(9728),$K2030&lt;=3,_xlfn.UNICHAR(9729),OR($K2030=45,$K2030=48),"~",AND($K2030&gt;=51,$K2030&lt;=67),_xlfn.UNICHAR(9748),AND($K2030&gt;=71,$K2030&lt;=77),_xlfn.UNICHAR(10052),AND($K2030&gt;=80,$K2030&lt;=82),_xlfn.UNICHAR(9748),AND($K2030&gt;=95,$K2030&lt;=99),_xlfn.UNICHAR(9889),TRUE,_xlfn.UNICHAR(9729)))</f>
        <v>☁</v>
      </c>
      <c r="F2030" t="str" cm="1">
        <f t="array" ref="F2030">IF($K2030="","",_xlfn.IFS($K2030=0,"Clear",$K2030&lt;=3,"Partly Cloudy",OR($K2030=45,$K2030=48),"Fog",AND($K2030&gt;=51,$K2030&lt;=67),"Drizzle",AND($K2030&gt;=71,$K2030&lt;=77),"Snow",AND($K2030&gt;=80,$K2030&lt;=82),"Rain Showers",AND($K2030&gt;=95,$K2030&lt;=99),"Thunderstorm",TRUE,"Cloudy"))</f>
        <v>Partly Cloudy</v>
      </c>
      <c r="G2030" s="3" cm="1">
        <f t="array" ref="G2030">IF($A2030="","",INDEX(OpenMeteoAPI[TemperatureC],ROWS($G$2:G2030)))</f>
        <v>30.2</v>
      </c>
      <c r="H2030" s="4" cm="1">
        <f t="array" ref="H2030">IF($A2030="","",INDEX(OpenMeteoAPI[RelativeHumidityPct],ROWS($H$2:H2030))/100)</f>
        <v>0.34</v>
      </c>
      <c r="I2030" s="4" cm="1">
        <f t="array" ref="I2030">IF($A2030="","",INDEX(OpenMeteoAPI[PrecipitationProbabilityPct],ROWS($I$2:I2030))/100)</f>
        <v>0</v>
      </c>
      <c r="J2030" s="3" cm="1">
        <f t="array" ref="J2030">IF($A2030="","",INDEX(OpenMeteoAPI[PrecipitationMM],ROWS($J$2:J2030)))</f>
        <v>0</v>
      </c>
      <c r="K2030" cm="1">
        <f t="array" ref="K2030">IF($A2030="","",INDEX(OpenMeteoAPI[WeatherCode],ROWS($K$2:K2030)))</f>
        <v>1</v>
      </c>
      <c r="L2030" s="3" cm="1">
        <f t="array" ref="L2030">IF($A2030="","",INDEX(OpenMeteoAPI[WindSpeedKMH],ROWS($L$2:L2030)))</f>
        <v>6.2</v>
      </c>
    </row>
    <row r="2031" spans="1:12">
      <c r="A2031" t="str" cm="1">
        <f t="array" ref="A2031">IFERROR(INDEX(OpenMeteoAPI[City],ROWS($A$2:A2031))&amp;", "&amp;INDEX(OpenMeteoAPI[CountryCode],ROWS($A$2:A2031)),"")</f>
        <v>Madrid, ES</v>
      </c>
      <c r="B2031" t="str" cm="1">
        <f t="array" ref="B2031">IF($A2031="","",INDEX(OpenMeteoAPI[LocationID],ROWS($B$2:B2031)))</f>
        <v>ES-MAD</v>
      </c>
      <c r="C2031" s="5" cm="1">
        <f t="array" ref="C2031">IF($A2031="","",INDEX(OpenMeteoAPI[ForecastDateTime],ROWS($C$2:C2031)))</f>
        <v>46214.541666666664</v>
      </c>
      <c r="D2031" t="str">
        <f t="shared" si="31"/>
        <v>1PM</v>
      </c>
      <c r="E2031" t="str" cm="1">
        <f t="array" ref="E2031">IF($K2031="","",_xlfn.IFS($K2031=0,_xlfn.UNICHAR(9728),$K2031&lt;=3,_xlfn.UNICHAR(9729),OR($K2031=45,$K2031=48),"~",AND($K2031&gt;=51,$K2031&lt;=67),_xlfn.UNICHAR(9748),AND($K2031&gt;=71,$K2031&lt;=77),_xlfn.UNICHAR(10052),AND($K2031&gt;=80,$K2031&lt;=82),_xlfn.UNICHAR(9748),AND($K2031&gt;=95,$K2031&lt;=99),_xlfn.UNICHAR(9889),TRUE,_xlfn.UNICHAR(9729)))</f>
        <v>☁</v>
      </c>
      <c r="F2031" t="str" cm="1">
        <f t="array" ref="F2031">IF($K2031="","",_xlfn.IFS($K2031=0,"Clear",$K2031&lt;=3,"Partly Cloudy",OR($K2031=45,$K2031=48),"Fog",AND($K2031&gt;=51,$K2031&lt;=67),"Drizzle",AND($K2031&gt;=71,$K2031&lt;=77),"Snow",AND($K2031&gt;=80,$K2031&lt;=82),"Rain Showers",AND($K2031&gt;=95,$K2031&lt;=99),"Thunderstorm",TRUE,"Cloudy"))</f>
        <v>Partly Cloudy</v>
      </c>
      <c r="G2031" s="3" cm="1">
        <f t="array" ref="G2031">IF($A2031="","",INDEX(OpenMeteoAPI[TemperatureC],ROWS($G$2:G2031)))</f>
        <v>32.6</v>
      </c>
      <c r="H2031" s="4" cm="1">
        <f t="array" ref="H2031">IF($A2031="","",INDEX(OpenMeteoAPI[RelativeHumidityPct],ROWS($H$2:H2031))/100)</f>
        <v>0.26</v>
      </c>
      <c r="I2031" s="4" cm="1">
        <f t="array" ref="I2031">IF($A2031="","",INDEX(OpenMeteoAPI[PrecipitationProbabilityPct],ROWS($I$2:I2031))/100)</f>
        <v>0</v>
      </c>
      <c r="J2031" s="3" cm="1">
        <f t="array" ref="J2031">IF($A2031="","",INDEX(OpenMeteoAPI[PrecipitationMM],ROWS($J$2:J2031)))</f>
        <v>0</v>
      </c>
      <c r="K2031" cm="1">
        <f t="array" ref="K2031">IF($A2031="","",INDEX(OpenMeteoAPI[WeatherCode],ROWS($K$2:K2031)))</f>
        <v>1</v>
      </c>
      <c r="L2031" s="3" cm="1">
        <f t="array" ref="L2031">IF($A2031="","",INDEX(OpenMeteoAPI[WindSpeedKMH],ROWS($L$2:L2031)))</f>
        <v>6.8</v>
      </c>
    </row>
    <row r="2032" spans="1:12">
      <c r="A2032" t="str" cm="1">
        <f t="array" ref="A2032">IFERROR(INDEX(OpenMeteoAPI[City],ROWS($A$2:A2032))&amp;", "&amp;INDEX(OpenMeteoAPI[CountryCode],ROWS($A$2:A2032)),"")</f>
        <v>Madrid, ES</v>
      </c>
      <c r="B2032" t="str" cm="1">
        <f t="array" ref="B2032">IF($A2032="","",INDEX(OpenMeteoAPI[LocationID],ROWS($B$2:B2032)))</f>
        <v>ES-MAD</v>
      </c>
      <c r="C2032" s="5" cm="1">
        <f t="array" ref="C2032">IF($A2032="","",INDEX(OpenMeteoAPI[ForecastDateTime],ROWS($C$2:C2032)))</f>
        <v>46214.583333333336</v>
      </c>
      <c r="D2032" t="str">
        <f t="shared" si="31"/>
        <v>2PM</v>
      </c>
      <c r="E2032" t="str" cm="1">
        <f t="array" ref="E2032">IF($K2032="","",_xlfn.IFS($K2032=0,_xlfn.UNICHAR(9728),$K2032&lt;=3,_xlfn.UNICHAR(9729),OR($K2032=45,$K2032=48),"~",AND($K2032&gt;=51,$K2032&lt;=67),_xlfn.UNICHAR(9748),AND($K2032&gt;=71,$K2032&lt;=77),_xlfn.UNICHAR(10052),AND($K2032&gt;=80,$K2032&lt;=82),_xlfn.UNICHAR(9748),AND($K2032&gt;=95,$K2032&lt;=99),_xlfn.UNICHAR(9889),TRUE,_xlfn.UNICHAR(9729)))</f>
        <v>☁</v>
      </c>
      <c r="F2032" t="str" cm="1">
        <f t="array" ref="F2032">IF($K2032="","",_xlfn.IFS($K2032=0,"Clear",$K2032&lt;=3,"Partly Cloudy",OR($K2032=45,$K2032=48),"Fog",AND($K2032&gt;=51,$K2032&lt;=67),"Drizzle",AND($K2032&gt;=71,$K2032&lt;=77),"Snow",AND($K2032&gt;=80,$K2032&lt;=82),"Rain Showers",AND($K2032&gt;=95,$K2032&lt;=99),"Thunderstorm",TRUE,"Cloudy"))</f>
        <v>Partly Cloudy</v>
      </c>
      <c r="G2032" s="3" cm="1">
        <f t="array" ref="G2032">IF($A2032="","",INDEX(OpenMeteoAPI[TemperatureC],ROWS($G$2:G2032)))</f>
        <v>34.5</v>
      </c>
      <c r="H2032" s="4" cm="1">
        <f t="array" ref="H2032">IF($A2032="","",INDEX(OpenMeteoAPI[RelativeHumidityPct],ROWS($H$2:H2032))/100)</f>
        <v>0.19</v>
      </c>
      <c r="I2032" s="4" cm="1">
        <f t="array" ref="I2032">IF($A2032="","",INDEX(OpenMeteoAPI[PrecipitationProbabilityPct],ROWS($I$2:I2032))/100)</f>
        <v>0</v>
      </c>
      <c r="J2032" s="3" cm="1">
        <f t="array" ref="J2032">IF($A2032="","",INDEX(OpenMeteoAPI[PrecipitationMM],ROWS($J$2:J2032)))</f>
        <v>0</v>
      </c>
      <c r="K2032" cm="1">
        <f t="array" ref="K2032">IF($A2032="","",INDEX(OpenMeteoAPI[WeatherCode],ROWS($K$2:K2032)))</f>
        <v>1</v>
      </c>
      <c r="L2032" s="3" cm="1">
        <f t="array" ref="L2032">IF($A2032="","",INDEX(OpenMeteoAPI[WindSpeedKMH],ROWS($L$2:L2032)))</f>
        <v>7.7</v>
      </c>
    </row>
    <row r="2033" spans="1:12">
      <c r="A2033" t="str" cm="1">
        <f t="array" ref="A2033">IFERROR(INDEX(OpenMeteoAPI[City],ROWS($A$2:A2033))&amp;", "&amp;INDEX(OpenMeteoAPI[CountryCode],ROWS($A$2:A2033)),"")</f>
        <v>Madrid, ES</v>
      </c>
      <c r="B2033" t="str" cm="1">
        <f t="array" ref="B2033">IF($A2033="","",INDEX(OpenMeteoAPI[LocationID],ROWS($B$2:B2033)))</f>
        <v>ES-MAD</v>
      </c>
      <c r="C2033" s="5" cm="1">
        <f t="array" ref="C2033">IF($A2033="","",INDEX(OpenMeteoAPI[ForecastDateTime],ROWS($C$2:C2033)))</f>
        <v>46214.625</v>
      </c>
      <c r="D2033" t="str">
        <f t="shared" si="31"/>
        <v>3PM</v>
      </c>
      <c r="E2033" t="str" cm="1">
        <f t="array" ref="E2033">IF($K2033="","",_xlfn.IFS($K2033=0,_xlfn.UNICHAR(9728),$K2033&lt;=3,_xlfn.UNICHAR(9729),OR($K2033=45,$K2033=48),"~",AND($K2033&gt;=51,$K2033&lt;=67),_xlfn.UNICHAR(9748),AND($K2033&gt;=71,$K2033&lt;=77),_xlfn.UNICHAR(10052),AND($K2033&gt;=80,$K2033&lt;=82),_xlfn.UNICHAR(9748),AND($K2033&gt;=95,$K2033&lt;=99),_xlfn.UNICHAR(9889),TRUE,_xlfn.UNICHAR(9729)))</f>
        <v>☁</v>
      </c>
      <c r="F2033" t="str" cm="1">
        <f t="array" ref="F2033">IF($K2033="","",_xlfn.IFS($K2033=0,"Clear",$K2033&lt;=3,"Partly Cloudy",OR($K2033=45,$K2033=48),"Fog",AND($K2033&gt;=51,$K2033&lt;=67),"Drizzle",AND($K2033&gt;=71,$K2033&lt;=77),"Snow",AND($K2033&gt;=80,$K2033&lt;=82),"Rain Showers",AND($K2033&gt;=95,$K2033&lt;=99),"Thunderstorm",TRUE,"Cloudy"))</f>
        <v>Partly Cloudy</v>
      </c>
      <c r="G2033" s="3" cm="1">
        <f t="array" ref="G2033">IF($A2033="","",INDEX(OpenMeteoAPI[TemperatureC],ROWS($G$2:G2033)))</f>
        <v>35.9</v>
      </c>
      <c r="H2033" s="4" cm="1">
        <f t="array" ref="H2033">IF($A2033="","",INDEX(OpenMeteoAPI[RelativeHumidityPct],ROWS($H$2:H2033))/100)</f>
        <v>0.15</v>
      </c>
      <c r="I2033" s="4" cm="1">
        <f t="array" ref="I2033">IF($A2033="","",INDEX(OpenMeteoAPI[PrecipitationProbabilityPct],ROWS($I$2:I2033))/100)</f>
        <v>0</v>
      </c>
      <c r="J2033" s="3" cm="1">
        <f t="array" ref="J2033">IF($A2033="","",INDEX(OpenMeteoAPI[PrecipitationMM],ROWS($J$2:J2033)))</f>
        <v>0</v>
      </c>
      <c r="K2033" cm="1">
        <f t="array" ref="K2033">IF($A2033="","",INDEX(OpenMeteoAPI[WeatherCode],ROWS($K$2:K2033)))</f>
        <v>2</v>
      </c>
      <c r="L2033" s="3" cm="1">
        <f t="array" ref="L2033">IF($A2033="","",INDEX(OpenMeteoAPI[WindSpeedKMH],ROWS($L$2:L2033)))</f>
        <v>9.5</v>
      </c>
    </row>
    <row r="2034" spans="1:12">
      <c r="A2034" t="str" cm="1">
        <f t="array" ref="A2034">IFERROR(INDEX(OpenMeteoAPI[City],ROWS($A$2:A2034))&amp;", "&amp;INDEX(OpenMeteoAPI[CountryCode],ROWS($A$2:A2034)),"")</f>
        <v>Madrid, ES</v>
      </c>
      <c r="B2034" t="str" cm="1">
        <f t="array" ref="B2034">IF($A2034="","",INDEX(OpenMeteoAPI[LocationID],ROWS($B$2:B2034)))</f>
        <v>ES-MAD</v>
      </c>
      <c r="C2034" s="5" cm="1">
        <f t="array" ref="C2034">IF($A2034="","",INDEX(OpenMeteoAPI[ForecastDateTime],ROWS($C$2:C2034)))</f>
        <v>46214.666666666664</v>
      </c>
      <c r="D2034" t="str">
        <f t="shared" si="31"/>
        <v>4PM</v>
      </c>
      <c r="E2034" t="str" cm="1">
        <f t="array" ref="E2034">IF($K2034="","",_xlfn.IFS($K2034=0,_xlfn.UNICHAR(9728),$K2034&lt;=3,_xlfn.UNICHAR(9729),OR($K2034=45,$K2034=48),"~",AND($K2034&gt;=51,$K2034&lt;=67),_xlfn.UNICHAR(9748),AND($K2034&gt;=71,$K2034&lt;=77),_xlfn.UNICHAR(10052),AND($K2034&gt;=80,$K2034&lt;=82),_xlfn.UNICHAR(9748),AND($K2034&gt;=95,$K2034&lt;=99),_xlfn.UNICHAR(9889),TRUE,_xlfn.UNICHAR(9729)))</f>
        <v>☁</v>
      </c>
      <c r="F2034" t="str" cm="1">
        <f t="array" ref="F2034">IF($K2034="","",_xlfn.IFS($K2034=0,"Clear",$K2034&lt;=3,"Partly Cloudy",OR($K2034=45,$K2034=48),"Fog",AND($K2034&gt;=51,$K2034&lt;=67),"Drizzle",AND($K2034&gt;=71,$K2034&lt;=77),"Snow",AND($K2034&gt;=80,$K2034&lt;=82),"Rain Showers",AND($K2034&gt;=95,$K2034&lt;=99),"Thunderstorm",TRUE,"Cloudy"))</f>
        <v>Partly Cloudy</v>
      </c>
      <c r="G2034" s="3" cm="1">
        <f t="array" ref="G2034">IF($A2034="","",INDEX(OpenMeteoAPI[TemperatureC],ROWS($G$2:G2034)))</f>
        <v>36.799999999999997</v>
      </c>
      <c r="H2034" s="4" cm="1">
        <f t="array" ref="H2034">IF($A2034="","",INDEX(OpenMeteoAPI[RelativeHumidityPct],ROWS($H$2:H2034))/100)</f>
        <v>0.13</v>
      </c>
      <c r="I2034" s="4" cm="1">
        <f t="array" ref="I2034">IF($A2034="","",INDEX(OpenMeteoAPI[PrecipitationProbabilityPct],ROWS($I$2:I2034))/100)</f>
        <v>0</v>
      </c>
      <c r="J2034" s="3" cm="1">
        <f t="array" ref="J2034">IF($A2034="","",INDEX(OpenMeteoAPI[PrecipitationMM],ROWS($J$2:J2034)))</f>
        <v>0</v>
      </c>
      <c r="K2034" cm="1">
        <f t="array" ref="K2034">IF($A2034="","",INDEX(OpenMeteoAPI[WeatherCode],ROWS($K$2:K2034)))</f>
        <v>2</v>
      </c>
      <c r="L2034" s="3" cm="1">
        <f t="array" ref="L2034">IF($A2034="","",INDEX(OpenMeteoAPI[WindSpeedKMH],ROWS($L$2:L2034)))</f>
        <v>12.2</v>
      </c>
    </row>
    <row r="2035" spans="1:12">
      <c r="A2035" t="str" cm="1">
        <f t="array" ref="A2035">IFERROR(INDEX(OpenMeteoAPI[City],ROWS($A$2:A2035))&amp;", "&amp;INDEX(OpenMeteoAPI[CountryCode],ROWS($A$2:A2035)),"")</f>
        <v>Madrid, ES</v>
      </c>
      <c r="B2035" t="str" cm="1">
        <f t="array" ref="B2035">IF($A2035="","",INDEX(OpenMeteoAPI[LocationID],ROWS($B$2:B2035)))</f>
        <v>ES-MAD</v>
      </c>
      <c r="C2035" s="5" cm="1">
        <f t="array" ref="C2035">IF($A2035="","",INDEX(OpenMeteoAPI[ForecastDateTime],ROWS($C$2:C2035)))</f>
        <v>46214.708333333336</v>
      </c>
      <c r="D2035" t="str">
        <f t="shared" si="31"/>
        <v>5PM</v>
      </c>
      <c r="E2035" t="str" cm="1">
        <f t="array" ref="E2035">IF($K2035="","",_xlfn.IFS($K2035=0,_xlfn.UNICHAR(9728),$K2035&lt;=3,_xlfn.UNICHAR(9729),OR($K2035=45,$K2035=48),"~",AND($K2035&gt;=51,$K2035&lt;=67),_xlfn.UNICHAR(9748),AND($K2035&gt;=71,$K2035&lt;=77),_xlfn.UNICHAR(10052),AND($K2035&gt;=80,$K2035&lt;=82),_xlfn.UNICHAR(9748),AND($K2035&gt;=95,$K2035&lt;=99),_xlfn.UNICHAR(9889),TRUE,_xlfn.UNICHAR(9729)))</f>
        <v>☁</v>
      </c>
      <c r="F2035" t="str" cm="1">
        <f t="array" ref="F2035">IF($K2035="","",_xlfn.IFS($K2035=0,"Clear",$K2035&lt;=3,"Partly Cloudy",OR($K2035=45,$K2035=48),"Fog",AND($K2035&gt;=51,$K2035&lt;=67),"Drizzle",AND($K2035&gt;=71,$K2035&lt;=77),"Snow",AND($K2035&gt;=80,$K2035&lt;=82),"Rain Showers",AND($K2035&gt;=95,$K2035&lt;=99),"Thunderstorm",TRUE,"Cloudy"))</f>
        <v>Partly Cloudy</v>
      </c>
      <c r="G2035" s="3" cm="1">
        <f t="array" ref="G2035">IF($A2035="","",INDEX(OpenMeteoAPI[TemperatureC],ROWS($G$2:G2035)))</f>
        <v>37.200000000000003</v>
      </c>
      <c r="H2035" s="4" cm="1">
        <f t="array" ref="H2035">IF($A2035="","",INDEX(OpenMeteoAPI[RelativeHumidityPct],ROWS($H$2:H2035))/100)</f>
        <v>0.12</v>
      </c>
      <c r="I2035" s="4" cm="1">
        <f t="array" ref="I2035">IF($A2035="","",INDEX(OpenMeteoAPI[PrecipitationProbabilityPct],ROWS($I$2:I2035))/100)</f>
        <v>0</v>
      </c>
      <c r="J2035" s="3" cm="1">
        <f t="array" ref="J2035">IF($A2035="","",INDEX(OpenMeteoAPI[PrecipitationMM],ROWS($J$2:J2035)))</f>
        <v>0</v>
      </c>
      <c r="K2035" cm="1">
        <f t="array" ref="K2035">IF($A2035="","",INDEX(OpenMeteoAPI[WeatherCode],ROWS($K$2:K2035)))</f>
        <v>2</v>
      </c>
      <c r="L2035" s="3" cm="1">
        <f t="array" ref="L2035">IF($A2035="","",INDEX(OpenMeteoAPI[WindSpeedKMH],ROWS($L$2:L2035)))</f>
        <v>14.1</v>
      </c>
    </row>
    <row r="2036" spans="1:12">
      <c r="A2036" t="str" cm="1">
        <f t="array" ref="A2036">IFERROR(INDEX(OpenMeteoAPI[City],ROWS($A$2:A2036))&amp;", "&amp;INDEX(OpenMeteoAPI[CountryCode],ROWS($A$2:A2036)),"")</f>
        <v>Madrid, ES</v>
      </c>
      <c r="B2036" t="str" cm="1">
        <f t="array" ref="B2036">IF($A2036="","",INDEX(OpenMeteoAPI[LocationID],ROWS($B$2:B2036)))</f>
        <v>ES-MAD</v>
      </c>
      <c r="C2036" s="5" cm="1">
        <f t="array" ref="C2036">IF($A2036="","",INDEX(OpenMeteoAPI[ForecastDateTime],ROWS($C$2:C2036)))</f>
        <v>46214.75</v>
      </c>
      <c r="D2036" t="str">
        <f t="shared" si="31"/>
        <v>6PM</v>
      </c>
      <c r="E2036" t="str" cm="1">
        <f t="array" ref="E2036">IF($K2036="","",_xlfn.IFS($K2036=0,_xlfn.UNICHAR(9728),$K2036&lt;=3,_xlfn.UNICHAR(9729),OR($K2036=45,$K2036=48),"~",AND($K2036&gt;=51,$K2036&lt;=67),_xlfn.UNICHAR(9748),AND($K2036&gt;=71,$K2036&lt;=77),_xlfn.UNICHAR(10052),AND($K2036&gt;=80,$K2036&lt;=82),_xlfn.UNICHAR(9748),AND($K2036&gt;=95,$K2036&lt;=99),_xlfn.UNICHAR(9889),TRUE,_xlfn.UNICHAR(9729)))</f>
        <v>☁</v>
      </c>
      <c r="F2036" t="str" cm="1">
        <f t="array" ref="F2036">IF($K2036="","",_xlfn.IFS($K2036=0,"Clear",$K2036&lt;=3,"Partly Cloudy",OR($K2036=45,$K2036=48),"Fog",AND($K2036&gt;=51,$K2036&lt;=67),"Drizzle",AND($K2036&gt;=71,$K2036&lt;=77),"Snow",AND($K2036&gt;=80,$K2036&lt;=82),"Rain Showers",AND($K2036&gt;=95,$K2036&lt;=99),"Thunderstorm",TRUE,"Cloudy"))</f>
        <v>Partly Cloudy</v>
      </c>
      <c r="G2036" s="3" cm="1">
        <f t="array" ref="G2036">IF($A2036="","",INDEX(OpenMeteoAPI[TemperatureC],ROWS($G$2:G2036)))</f>
        <v>37.200000000000003</v>
      </c>
      <c r="H2036" s="4" cm="1">
        <f t="array" ref="H2036">IF($A2036="","",INDEX(OpenMeteoAPI[RelativeHumidityPct],ROWS($H$2:H2036))/100)</f>
        <v>0.12</v>
      </c>
      <c r="I2036" s="4" cm="1">
        <f t="array" ref="I2036">IF($A2036="","",INDEX(OpenMeteoAPI[PrecipitationProbabilityPct],ROWS($I$2:I2036))/100)</f>
        <v>0</v>
      </c>
      <c r="J2036" s="3" cm="1">
        <f t="array" ref="J2036">IF($A2036="","",INDEX(OpenMeteoAPI[PrecipitationMM],ROWS($J$2:J2036)))</f>
        <v>0</v>
      </c>
      <c r="K2036" cm="1">
        <f t="array" ref="K2036">IF($A2036="","",INDEX(OpenMeteoAPI[WeatherCode],ROWS($K$2:K2036)))</f>
        <v>1</v>
      </c>
      <c r="L2036" s="3" cm="1">
        <f t="array" ref="L2036">IF($A2036="","",INDEX(OpenMeteoAPI[WindSpeedKMH],ROWS($L$2:L2036)))</f>
        <v>13.7</v>
      </c>
    </row>
    <row r="2037" spans="1:12">
      <c r="A2037" t="str" cm="1">
        <f t="array" ref="A2037">IFERROR(INDEX(OpenMeteoAPI[City],ROWS($A$2:A2037))&amp;", "&amp;INDEX(OpenMeteoAPI[CountryCode],ROWS($A$2:A2037)),"")</f>
        <v>Madrid, ES</v>
      </c>
      <c r="B2037" t="str" cm="1">
        <f t="array" ref="B2037">IF($A2037="","",INDEX(OpenMeteoAPI[LocationID],ROWS($B$2:B2037)))</f>
        <v>ES-MAD</v>
      </c>
      <c r="C2037" s="5" cm="1">
        <f t="array" ref="C2037">IF($A2037="","",INDEX(OpenMeteoAPI[ForecastDateTime],ROWS($C$2:C2037)))</f>
        <v>46214.791666666664</v>
      </c>
      <c r="D2037" t="str">
        <f t="shared" si="31"/>
        <v>7PM</v>
      </c>
      <c r="E2037" t="str" cm="1">
        <f t="array" ref="E2037">IF($K2037="","",_xlfn.IFS($K2037=0,_xlfn.UNICHAR(9728),$K2037&lt;=3,_xlfn.UNICHAR(9729),OR($K2037=45,$K2037=48),"~",AND($K2037&gt;=51,$K2037&lt;=67),_xlfn.UNICHAR(9748),AND($K2037&gt;=71,$K2037&lt;=77),_xlfn.UNICHAR(10052),AND($K2037&gt;=80,$K2037&lt;=82),_xlfn.UNICHAR(9748),AND($K2037&gt;=95,$K2037&lt;=99),_xlfn.UNICHAR(9889),TRUE,_xlfn.UNICHAR(9729)))</f>
        <v>☁</v>
      </c>
      <c r="F2037" t="str" cm="1">
        <f t="array" ref="F2037">IF($K2037="","",_xlfn.IFS($K2037=0,"Clear",$K2037&lt;=3,"Partly Cloudy",OR($K2037=45,$K2037=48),"Fog",AND($K2037&gt;=51,$K2037&lt;=67),"Drizzle",AND($K2037&gt;=71,$K2037&lt;=77),"Snow",AND($K2037&gt;=80,$K2037&lt;=82),"Rain Showers",AND($K2037&gt;=95,$K2037&lt;=99),"Thunderstorm",TRUE,"Cloudy"))</f>
        <v>Partly Cloudy</v>
      </c>
      <c r="G2037" s="3" cm="1">
        <f t="array" ref="G2037">IF($A2037="","",INDEX(OpenMeteoAPI[TemperatureC],ROWS($G$2:G2037)))</f>
        <v>36.700000000000003</v>
      </c>
      <c r="H2037" s="4" cm="1">
        <f t="array" ref="H2037">IF($A2037="","",INDEX(OpenMeteoAPI[RelativeHumidityPct],ROWS($H$2:H2037))/100)</f>
        <v>0.12</v>
      </c>
      <c r="I2037" s="4" cm="1">
        <f t="array" ref="I2037">IF($A2037="","",INDEX(OpenMeteoAPI[PrecipitationProbabilityPct],ROWS($I$2:I2037))/100)</f>
        <v>0</v>
      </c>
      <c r="J2037" s="3" cm="1">
        <f t="array" ref="J2037">IF($A2037="","",INDEX(OpenMeteoAPI[PrecipitationMM],ROWS($J$2:J2037)))</f>
        <v>0</v>
      </c>
      <c r="K2037" cm="1">
        <f t="array" ref="K2037">IF($A2037="","",INDEX(OpenMeteoAPI[WeatherCode],ROWS($K$2:K2037)))</f>
        <v>1</v>
      </c>
      <c r="L2037" s="3" cm="1">
        <f t="array" ref="L2037">IF($A2037="","",INDEX(OpenMeteoAPI[WindSpeedKMH],ROWS($L$2:L2037)))</f>
        <v>11.9</v>
      </c>
    </row>
    <row r="2038" spans="1:12">
      <c r="A2038" t="str" cm="1">
        <f t="array" ref="A2038">IFERROR(INDEX(OpenMeteoAPI[City],ROWS($A$2:A2038))&amp;", "&amp;INDEX(OpenMeteoAPI[CountryCode],ROWS($A$2:A2038)),"")</f>
        <v>Madrid, ES</v>
      </c>
      <c r="B2038" t="str" cm="1">
        <f t="array" ref="B2038">IF($A2038="","",INDEX(OpenMeteoAPI[LocationID],ROWS($B$2:B2038)))</f>
        <v>ES-MAD</v>
      </c>
      <c r="C2038" s="5" cm="1">
        <f t="array" ref="C2038">IF($A2038="","",INDEX(OpenMeteoAPI[ForecastDateTime],ROWS($C$2:C2038)))</f>
        <v>46214.833333333336</v>
      </c>
      <c r="D2038" t="str">
        <f t="shared" si="31"/>
        <v>8PM</v>
      </c>
      <c r="E2038" t="str" cm="1">
        <f t="array" ref="E2038">IF($K2038="","",_xlfn.IFS($K2038=0,_xlfn.UNICHAR(9728),$K2038&lt;=3,_xlfn.UNICHAR(9729),OR($K2038=45,$K2038=48),"~",AND($K2038&gt;=51,$K2038&lt;=67),_xlfn.UNICHAR(9748),AND($K2038&gt;=71,$K2038&lt;=77),_xlfn.UNICHAR(10052),AND($K2038&gt;=80,$K2038&lt;=82),_xlfn.UNICHAR(9748),AND($K2038&gt;=95,$K2038&lt;=99),_xlfn.UNICHAR(9889),TRUE,_xlfn.UNICHAR(9729)))</f>
        <v>☁</v>
      </c>
      <c r="F2038" t="str" cm="1">
        <f t="array" ref="F2038">IF($K2038="","",_xlfn.IFS($K2038=0,"Clear",$K2038&lt;=3,"Partly Cloudy",OR($K2038=45,$K2038=48),"Fog",AND($K2038&gt;=51,$K2038&lt;=67),"Drizzle",AND($K2038&gt;=71,$K2038&lt;=77),"Snow",AND($K2038&gt;=80,$K2038&lt;=82),"Rain Showers",AND($K2038&gt;=95,$K2038&lt;=99),"Thunderstorm",TRUE,"Cloudy"))</f>
        <v>Partly Cloudy</v>
      </c>
      <c r="G2038" s="3" cm="1">
        <f t="array" ref="G2038">IF($A2038="","",INDEX(OpenMeteoAPI[TemperatureC],ROWS($G$2:G2038)))</f>
        <v>35.9</v>
      </c>
      <c r="H2038" s="4" cm="1">
        <f t="array" ref="H2038">IF($A2038="","",INDEX(OpenMeteoAPI[RelativeHumidityPct],ROWS($H$2:H2038))/100)</f>
        <v>0.13</v>
      </c>
      <c r="I2038" s="4" cm="1">
        <f t="array" ref="I2038">IF($A2038="","",INDEX(OpenMeteoAPI[PrecipitationProbabilityPct],ROWS($I$2:I2038))/100)</f>
        <v>0</v>
      </c>
      <c r="J2038" s="3" cm="1">
        <f t="array" ref="J2038">IF($A2038="","",INDEX(OpenMeteoAPI[PrecipitationMM],ROWS($J$2:J2038)))</f>
        <v>0</v>
      </c>
      <c r="K2038" cm="1">
        <f t="array" ref="K2038">IF($A2038="","",INDEX(OpenMeteoAPI[WeatherCode],ROWS($K$2:K2038)))</f>
        <v>1</v>
      </c>
      <c r="L2038" s="3" cm="1">
        <f t="array" ref="L2038">IF($A2038="","",INDEX(OpenMeteoAPI[WindSpeedKMH],ROWS($L$2:L2038)))</f>
        <v>9.6999999999999993</v>
      </c>
    </row>
    <row r="2039" spans="1:12">
      <c r="A2039" t="str" cm="1">
        <f t="array" ref="A2039">IFERROR(INDEX(OpenMeteoAPI[City],ROWS($A$2:A2039))&amp;", "&amp;INDEX(OpenMeteoAPI[CountryCode],ROWS($A$2:A2039)),"")</f>
        <v>Madrid, ES</v>
      </c>
      <c r="B2039" t="str" cm="1">
        <f t="array" ref="B2039">IF($A2039="","",INDEX(OpenMeteoAPI[LocationID],ROWS($B$2:B2039)))</f>
        <v>ES-MAD</v>
      </c>
      <c r="C2039" s="5" cm="1">
        <f t="array" ref="C2039">IF($A2039="","",INDEX(OpenMeteoAPI[ForecastDateTime],ROWS($C$2:C2039)))</f>
        <v>46214.875</v>
      </c>
      <c r="D2039" t="str">
        <f t="shared" si="31"/>
        <v>9PM</v>
      </c>
      <c r="E2039" t="str" cm="1">
        <f t="array" ref="E2039">IF($K2039="","",_xlfn.IFS($K2039=0,_xlfn.UNICHAR(9728),$K2039&lt;=3,_xlfn.UNICHAR(9729),OR($K2039=45,$K2039=48),"~",AND($K2039&gt;=51,$K2039&lt;=67),_xlfn.UNICHAR(9748),AND($K2039&gt;=71,$K2039&lt;=77),_xlfn.UNICHAR(10052),AND($K2039&gt;=80,$K2039&lt;=82),_xlfn.UNICHAR(9748),AND($K2039&gt;=95,$K2039&lt;=99),_xlfn.UNICHAR(9889),TRUE,_xlfn.UNICHAR(9729)))</f>
        <v>☁</v>
      </c>
      <c r="F2039" t="str" cm="1">
        <f t="array" ref="F2039">IF($K2039="","",_xlfn.IFS($K2039=0,"Clear",$K2039&lt;=3,"Partly Cloudy",OR($K2039=45,$K2039=48),"Fog",AND($K2039&gt;=51,$K2039&lt;=67),"Drizzle",AND($K2039&gt;=71,$K2039&lt;=77),"Snow",AND($K2039&gt;=80,$K2039&lt;=82),"Rain Showers",AND($K2039&gt;=95,$K2039&lt;=99),"Thunderstorm",TRUE,"Cloudy"))</f>
        <v>Partly Cloudy</v>
      </c>
      <c r="G2039" s="3" cm="1">
        <f t="array" ref="G2039">IF($A2039="","",INDEX(OpenMeteoAPI[TemperatureC],ROWS($G$2:G2039)))</f>
        <v>34.6</v>
      </c>
      <c r="H2039" s="4" cm="1">
        <f t="array" ref="H2039">IF($A2039="","",INDEX(OpenMeteoAPI[RelativeHumidityPct],ROWS($H$2:H2039))/100)</f>
        <v>0.15</v>
      </c>
      <c r="I2039" s="4" cm="1">
        <f t="array" ref="I2039">IF($A2039="","",INDEX(OpenMeteoAPI[PrecipitationProbabilityPct],ROWS($I$2:I2039))/100)</f>
        <v>0</v>
      </c>
      <c r="J2039" s="3" cm="1">
        <f t="array" ref="J2039">IF($A2039="","",INDEX(OpenMeteoAPI[PrecipitationMM],ROWS($J$2:J2039)))</f>
        <v>0</v>
      </c>
      <c r="K2039" cm="1">
        <f t="array" ref="K2039">IF($A2039="","",INDEX(OpenMeteoAPI[WeatherCode],ROWS($K$2:K2039)))</f>
        <v>2</v>
      </c>
      <c r="L2039" s="3" cm="1">
        <f t="array" ref="L2039">IF($A2039="","",INDEX(OpenMeteoAPI[WindSpeedKMH],ROWS($L$2:L2039)))</f>
        <v>6.9</v>
      </c>
    </row>
    <row r="2040" spans="1:12">
      <c r="A2040" t="str" cm="1">
        <f t="array" ref="A2040">IFERROR(INDEX(OpenMeteoAPI[City],ROWS($A$2:A2040))&amp;", "&amp;INDEX(OpenMeteoAPI[CountryCode],ROWS($A$2:A2040)),"")</f>
        <v>Madrid, ES</v>
      </c>
      <c r="B2040" t="str" cm="1">
        <f t="array" ref="B2040">IF($A2040="","",INDEX(OpenMeteoAPI[LocationID],ROWS($B$2:B2040)))</f>
        <v>ES-MAD</v>
      </c>
      <c r="C2040" s="5" cm="1">
        <f t="array" ref="C2040">IF($A2040="","",INDEX(OpenMeteoAPI[ForecastDateTime],ROWS($C$2:C2040)))</f>
        <v>46214.916666666664</v>
      </c>
      <c r="D2040" t="str">
        <f t="shared" si="31"/>
        <v>10PM</v>
      </c>
      <c r="E2040" t="str" cm="1">
        <f t="array" ref="E2040">IF($K2040="","",_xlfn.IFS($K2040=0,_xlfn.UNICHAR(9728),$K2040&lt;=3,_xlfn.UNICHAR(9729),OR($K2040=45,$K2040=48),"~",AND($K2040&gt;=51,$K2040&lt;=67),_xlfn.UNICHAR(9748),AND($K2040&gt;=71,$K2040&lt;=77),_xlfn.UNICHAR(10052),AND($K2040&gt;=80,$K2040&lt;=82),_xlfn.UNICHAR(9748),AND($K2040&gt;=95,$K2040&lt;=99),_xlfn.UNICHAR(9889),TRUE,_xlfn.UNICHAR(9729)))</f>
        <v>☁</v>
      </c>
      <c r="F2040" t="str" cm="1">
        <f t="array" ref="F2040">IF($K2040="","",_xlfn.IFS($K2040=0,"Clear",$K2040&lt;=3,"Partly Cloudy",OR($K2040=45,$K2040=48),"Fog",AND($K2040&gt;=51,$K2040&lt;=67),"Drizzle",AND($K2040&gt;=71,$K2040&lt;=77),"Snow",AND($K2040&gt;=80,$K2040&lt;=82),"Rain Showers",AND($K2040&gt;=95,$K2040&lt;=99),"Thunderstorm",TRUE,"Cloudy"))</f>
        <v>Partly Cloudy</v>
      </c>
      <c r="G2040" s="3" cm="1">
        <f t="array" ref="G2040">IF($A2040="","",INDEX(OpenMeteoAPI[TemperatureC],ROWS($G$2:G2040)))</f>
        <v>33</v>
      </c>
      <c r="H2040" s="4" cm="1">
        <f t="array" ref="H2040">IF($A2040="","",INDEX(OpenMeteoAPI[RelativeHumidityPct],ROWS($H$2:H2040))/100)</f>
        <v>0.17</v>
      </c>
      <c r="I2040" s="4" cm="1">
        <f t="array" ref="I2040">IF($A2040="","",INDEX(OpenMeteoAPI[PrecipitationProbabilityPct],ROWS($I$2:I2040))/100)</f>
        <v>0.01</v>
      </c>
      <c r="J2040" s="3" cm="1">
        <f t="array" ref="J2040">IF($A2040="","",INDEX(OpenMeteoAPI[PrecipitationMM],ROWS($J$2:J2040)))</f>
        <v>0</v>
      </c>
      <c r="K2040" cm="1">
        <f t="array" ref="K2040">IF($A2040="","",INDEX(OpenMeteoAPI[WeatherCode],ROWS($K$2:K2040)))</f>
        <v>2</v>
      </c>
      <c r="L2040" s="3" cm="1">
        <f t="array" ref="L2040">IF($A2040="","",INDEX(OpenMeteoAPI[WindSpeedKMH],ROWS($L$2:L2040)))</f>
        <v>4.5999999999999996</v>
      </c>
    </row>
    <row r="2041" spans="1:12">
      <c r="A2041" t="str" cm="1">
        <f t="array" ref="A2041">IFERROR(INDEX(OpenMeteoAPI[City],ROWS($A$2:A2041))&amp;", "&amp;INDEX(OpenMeteoAPI[CountryCode],ROWS($A$2:A2041)),"")</f>
        <v>Madrid, ES</v>
      </c>
      <c r="B2041" t="str" cm="1">
        <f t="array" ref="B2041">IF($A2041="","",INDEX(OpenMeteoAPI[LocationID],ROWS($B$2:B2041)))</f>
        <v>ES-MAD</v>
      </c>
      <c r="C2041" s="5" cm="1">
        <f t="array" ref="C2041">IF($A2041="","",INDEX(OpenMeteoAPI[ForecastDateTime],ROWS($C$2:C2041)))</f>
        <v>46214.958333333336</v>
      </c>
      <c r="D2041" t="str">
        <f t="shared" si="31"/>
        <v>11PM</v>
      </c>
      <c r="E2041" t="str" cm="1">
        <f t="array" ref="E2041">IF($K2041="","",_xlfn.IFS($K2041=0,_xlfn.UNICHAR(9728),$K2041&lt;=3,_xlfn.UNICHAR(9729),OR($K2041=45,$K2041=48),"~",AND($K2041&gt;=51,$K2041&lt;=67),_xlfn.UNICHAR(9748),AND($K2041&gt;=71,$K2041&lt;=77),_xlfn.UNICHAR(10052),AND($K2041&gt;=80,$K2041&lt;=82),_xlfn.UNICHAR(9748),AND($K2041&gt;=95,$K2041&lt;=99),_xlfn.UNICHAR(9889),TRUE,_xlfn.UNICHAR(9729)))</f>
        <v>☁</v>
      </c>
      <c r="F2041" t="str" cm="1">
        <f t="array" ref="F2041">IF($K2041="","",_xlfn.IFS($K2041=0,"Clear",$K2041&lt;=3,"Partly Cloudy",OR($K2041=45,$K2041=48),"Fog",AND($K2041&gt;=51,$K2041&lt;=67),"Drizzle",AND($K2041&gt;=71,$K2041&lt;=77),"Snow",AND($K2041&gt;=80,$K2041&lt;=82),"Rain Showers",AND($K2041&gt;=95,$K2041&lt;=99),"Thunderstorm",TRUE,"Cloudy"))</f>
        <v>Partly Cloudy</v>
      </c>
      <c r="G2041" s="3" cm="1">
        <f t="array" ref="G2041">IF($A2041="","",INDEX(OpenMeteoAPI[TemperatureC],ROWS($G$2:G2041)))</f>
        <v>31.4</v>
      </c>
      <c r="H2041" s="4" cm="1">
        <f t="array" ref="H2041">IF($A2041="","",INDEX(OpenMeteoAPI[RelativeHumidityPct],ROWS($H$2:H2041))/100)</f>
        <v>0.2</v>
      </c>
      <c r="I2041" s="4" cm="1">
        <f t="array" ref="I2041">IF($A2041="","",INDEX(OpenMeteoAPI[PrecipitationProbabilityPct],ROWS($I$2:I2041))/100)</f>
        <v>0.02</v>
      </c>
      <c r="J2041" s="3" cm="1">
        <f t="array" ref="J2041">IF($A2041="","",INDEX(OpenMeteoAPI[PrecipitationMM],ROWS($J$2:J2041)))</f>
        <v>0</v>
      </c>
      <c r="K2041" cm="1">
        <f t="array" ref="K2041">IF($A2041="","",INDEX(OpenMeteoAPI[WeatherCode],ROWS($K$2:K2041)))</f>
        <v>2</v>
      </c>
      <c r="L2041" s="3" cm="1">
        <f t="array" ref="L2041">IF($A2041="","",INDEX(OpenMeteoAPI[WindSpeedKMH],ROWS($L$2:L2041)))</f>
        <v>4.3</v>
      </c>
    </row>
    <row r="2042" spans="1:12">
      <c r="A2042" t="str" cm="1">
        <f t="array" ref="A2042">IFERROR(INDEX(OpenMeteoAPI[City],ROWS($A$2:A2042))&amp;", "&amp;INDEX(OpenMeteoAPI[CountryCode],ROWS($A$2:A2042)),"")</f>
        <v>Madrid, ES</v>
      </c>
      <c r="B2042" t="str" cm="1">
        <f t="array" ref="B2042">IF($A2042="","",INDEX(OpenMeteoAPI[LocationID],ROWS($B$2:B2042)))</f>
        <v>ES-MAD</v>
      </c>
      <c r="C2042" s="5" cm="1">
        <f t="array" ref="C2042">IF($A2042="","",INDEX(OpenMeteoAPI[ForecastDateTime],ROWS($C$2:C2042)))</f>
        <v>46215</v>
      </c>
      <c r="D2042" t="str">
        <f t="shared" si="31"/>
        <v>12AM</v>
      </c>
      <c r="E2042" t="str" cm="1">
        <f t="array" ref="E2042">IF($K2042="","",_xlfn.IFS($K2042=0,_xlfn.UNICHAR(9728),$K2042&lt;=3,_xlfn.UNICHAR(9729),OR($K2042=45,$K2042=48),"~",AND($K2042&gt;=51,$K2042&lt;=67),_xlfn.UNICHAR(9748),AND($K2042&gt;=71,$K2042&lt;=77),_xlfn.UNICHAR(10052),AND($K2042&gt;=80,$K2042&lt;=82),_xlfn.UNICHAR(9748),AND($K2042&gt;=95,$K2042&lt;=99),_xlfn.UNICHAR(9889),TRUE,_xlfn.UNICHAR(9729)))</f>
        <v>☁</v>
      </c>
      <c r="F2042" t="str" cm="1">
        <f t="array" ref="F2042">IF($K2042="","",_xlfn.IFS($K2042=0,"Clear",$K2042&lt;=3,"Partly Cloudy",OR($K2042=45,$K2042=48),"Fog",AND($K2042&gt;=51,$K2042&lt;=67),"Drizzle",AND($K2042&gt;=71,$K2042&lt;=77),"Snow",AND($K2042&gt;=80,$K2042&lt;=82),"Rain Showers",AND($K2042&gt;=95,$K2042&lt;=99),"Thunderstorm",TRUE,"Cloudy"))</f>
        <v>Partly Cloudy</v>
      </c>
      <c r="G2042" s="3" cm="1">
        <f t="array" ref="G2042">IF($A2042="","",INDEX(OpenMeteoAPI[TemperatureC],ROWS($G$2:G2042)))</f>
        <v>30</v>
      </c>
      <c r="H2042" s="4" cm="1">
        <f t="array" ref="H2042">IF($A2042="","",INDEX(OpenMeteoAPI[RelativeHumidityPct],ROWS($H$2:H2042))/100)</f>
        <v>0.23</v>
      </c>
      <c r="I2042" s="4" cm="1">
        <f t="array" ref="I2042">IF($A2042="","",INDEX(OpenMeteoAPI[PrecipitationProbabilityPct],ROWS($I$2:I2042))/100)</f>
        <v>0.02</v>
      </c>
      <c r="J2042" s="3" cm="1">
        <f t="array" ref="J2042">IF($A2042="","",INDEX(OpenMeteoAPI[PrecipitationMM],ROWS($J$2:J2042)))</f>
        <v>0</v>
      </c>
      <c r="K2042" cm="1">
        <f t="array" ref="K2042">IF($A2042="","",INDEX(OpenMeteoAPI[WeatherCode],ROWS($K$2:K2042)))</f>
        <v>2</v>
      </c>
      <c r="L2042" s="3" cm="1">
        <f t="array" ref="L2042">IF($A2042="","",INDEX(OpenMeteoAPI[WindSpeedKMH],ROWS($L$2:L2042)))</f>
        <v>5.0999999999999996</v>
      </c>
    </row>
    <row r="2043" spans="1:12">
      <c r="A2043" t="str" cm="1">
        <f t="array" ref="A2043">IFERROR(INDEX(OpenMeteoAPI[City],ROWS($A$2:A2043))&amp;", "&amp;INDEX(OpenMeteoAPI[CountryCode],ROWS($A$2:A2043)),"")</f>
        <v>Madrid, ES</v>
      </c>
      <c r="B2043" t="str" cm="1">
        <f t="array" ref="B2043">IF($A2043="","",INDEX(OpenMeteoAPI[LocationID],ROWS($B$2:B2043)))</f>
        <v>ES-MAD</v>
      </c>
      <c r="C2043" s="5" cm="1">
        <f t="array" ref="C2043">IF($A2043="","",INDEX(OpenMeteoAPI[ForecastDateTime],ROWS($C$2:C2043)))</f>
        <v>46215.041666666664</v>
      </c>
      <c r="D2043" t="str">
        <f t="shared" si="31"/>
        <v>1AM</v>
      </c>
      <c r="E2043" t="str" cm="1">
        <f t="array" ref="E2043">IF($K2043="","",_xlfn.IFS($K2043=0,_xlfn.UNICHAR(9728),$K2043&lt;=3,_xlfn.UNICHAR(9729),OR($K2043=45,$K2043=48),"~",AND($K2043&gt;=51,$K2043&lt;=67),_xlfn.UNICHAR(9748),AND($K2043&gt;=71,$K2043&lt;=77),_xlfn.UNICHAR(10052),AND($K2043&gt;=80,$K2043&lt;=82),_xlfn.UNICHAR(9748),AND($K2043&gt;=95,$K2043&lt;=99),_xlfn.UNICHAR(9889),TRUE,_xlfn.UNICHAR(9729)))</f>
        <v>☁</v>
      </c>
      <c r="F2043" t="str" cm="1">
        <f t="array" ref="F2043">IF($K2043="","",_xlfn.IFS($K2043=0,"Clear",$K2043&lt;=3,"Partly Cloudy",OR($K2043=45,$K2043=48),"Fog",AND($K2043&gt;=51,$K2043&lt;=67),"Drizzle",AND($K2043&gt;=71,$K2043&lt;=77),"Snow",AND($K2043&gt;=80,$K2043&lt;=82),"Rain Showers",AND($K2043&gt;=95,$K2043&lt;=99),"Thunderstorm",TRUE,"Cloudy"))</f>
        <v>Partly Cloudy</v>
      </c>
      <c r="G2043" s="3" cm="1">
        <f t="array" ref="G2043">IF($A2043="","",INDEX(OpenMeteoAPI[TemperatureC],ROWS($G$2:G2043)))</f>
        <v>28.8</v>
      </c>
      <c r="H2043" s="4" cm="1">
        <f t="array" ref="H2043">IF($A2043="","",INDEX(OpenMeteoAPI[RelativeHumidityPct],ROWS($H$2:H2043))/100)</f>
        <v>0.26</v>
      </c>
      <c r="I2043" s="4" cm="1">
        <f t="array" ref="I2043">IF($A2043="","",INDEX(OpenMeteoAPI[PrecipitationProbabilityPct],ROWS($I$2:I2043))/100)</f>
        <v>0.03</v>
      </c>
      <c r="J2043" s="3" cm="1">
        <f t="array" ref="J2043">IF($A2043="","",INDEX(OpenMeteoAPI[PrecipitationMM],ROWS($J$2:J2043)))</f>
        <v>0</v>
      </c>
      <c r="K2043" cm="1">
        <f t="array" ref="K2043">IF($A2043="","",INDEX(OpenMeteoAPI[WeatherCode],ROWS($K$2:K2043)))</f>
        <v>2</v>
      </c>
      <c r="L2043" s="3" cm="1">
        <f t="array" ref="L2043">IF($A2043="","",INDEX(OpenMeteoAPI[WindSpeedKMH],ROWS($L$2:L2043)))</f>
        <v>6.8</v>
      </c>
    </row>
    <row r="2044" spans="1:12">
      <c r="A2044" t="str" cm="1">
        <f t="array" ref="A2044">IFERROR(INDEX(OpenMeteoAPI[City],ROWS($A$2:A2044))&amp;", "&amp;INDEX(OpenMeteoAPI[CountryCode],ROWS($A$2:A2044)),"")</f>
        <v>Madrid, ES</v>
      </c>
      <c r="B2044" t="str" cm="1">
        <f t="array" ref="B2044">IF($A2044="","",INDEX(OpenMeteoAPI[LocationID],ROWS($B$2:B2044)))</f>
        <v>ES-MAD</v>
      </c>
      <c r="C2044" s="5" cm="1">
        <f t="array" ref="C2044">IF($A2044="","",INDEX(OpenMeteoAPI[ForecastDateTime],ROWS($C$2:C2044)))</f>
        <v>46215.083333333336</v>
      </c>
      <c r="D2044" t="str">
        <f t="shared" si="31"/>
        <v>2AM</v>
      </c>
      <c r="E2044" t="str" cm="1">
        <f t="array" ref="E2044">IF($K2044="","",_xlfn.IFS($K2044=0,_xlfn.UNICHAR(9728),$K2044&lt;=3,_xlfn.UNICHAR(9729),OR($K2044=45,$K2044=48),"~",AND($K2044&gt;=51,$K2044&lt;=67),_xlfn.UNICHAR(9748),AND($K2044&gt;=71,$K2044&lt;=77),_xlfn.UNICHAR(10052),AND($K2044&gt;=80,$K2044&lt;=82),_xlfn.UNICHAR(9748),AND($K2044&gt;=95,$K2044&lt;=99),_xlfn.UNICHAR(9889),TRUE,_xlfn.UNICHAR(9729)))</f>
        <v>☁</v>
      </c>
      <c r="F2044" t="str" cm="1">
        <f t="array" ref="F2044">IF($K2044="","",_xlfn.IFS($K2044=0,"Clear",$K2044&lt;=3,"Partly Cloudy",OR($K2044=45,$K2044=48),"Fog",AND($K2044&gt;=51,$K2044&lt;=67),"Drizzle",AND($K2044&gt;=71,$K2044&lt;=77),"Snow",AND($K2044&gt;=80,$K2044&lt;=82),"Rain Showers",AND($K2044&gt;=95,$K2044&lt;=99),"Thunderstorm",TRUE,"Cloudy"))</f>
        <v>Partly Cloudy</v>
      </c>
      <c r="G2044" s="3" cm="1">
        <f t="array" ref="G2044">IF($A2044="","",INDEX(OpenMeteoAPI[TemperatureC],ROWS($G$2:G2044)))</f>
        <v>27.6</v>
      </c>
      <c r="H2044" s="4" cm="1">
        <f t="array" ref="H2044">IF($A2044="","",INDEX(OpenMeteoAPI[RelativeHumidityPct],ROWS($H$2:H2044))/100)</f>
        <v>0.28999999999999998</v>
      </c>
      <c r="I2044" s="4" cm="1">
        <f t="array" ref="I2044">IF($A2044="","",INDEX(OpenMeteoAPI[PrecipitationProbabilityPct],ROWS($I$2:I2044))/100)</f>
        <v>0.03</v>
      </c>
      <c r="J2044" s="3" cm="1">
        <f t="array" ref="J2044">IF($A2044="","",INDEX(OpenMeteoAPI[PrecipitationMM],ROWS($J$2:J2044)))</f>
        <v>0</v>
      </c>
      <c r="K2044" cm="1">
        <f t="array" ref="K2044">IF($A2044="","",INDEX(OpenMeteoAPI[WeatherCode],ROWS($K$2:K2044)))</f>
        <v>2</v>
      </c>
      <c r="L2044" s="3" cm="1">
        <f t="array" ref="L2044">IF($A2044="","",INDEX(OpenMeteoAPI[WindSpeedKMH],ROWS($L$2:L2044)))</f>
        <v>8.1999999999999993</v>
      </c>
    </row>
    <row r="2045" spans="1:12">
      <c r="A2045" t="str" cm="1">
        <f t="array" ref="A2045">IFERROR(INDEX(OpenMeteoAPI[City],ROWS($A$2:A2045))&amp;", "&amp;INDEX(OpenMeteoAPI[CountryCode],ROWS($A$2:A2045)),"")</f>
        <v>Madrid, ES</v>
      </c>
      <c r="B2045" t="str" cm="1">
        <f t="array" ref="B2045">IF($A2045="","",INDEX(OpenMeteoAPI[LocationID],ROWS($B$2:B2045)))</f>
        <v>ES-MAD</v>
      </c>
      <c r="C2045" s="5" cm="1">
        <f t="array" ref="C2045">IF($A2045="","",INDEX(OpenMeteoAPI[ForecastDateTime],ROWS($C$2:C2045)))</f>
        <v>46215.125</v>
      </c>
      <c r="D2045" t="str">
        <f t="shared" si="31"/>
        <v>3AM</v>
      </c>
      <c r="E2045" t="str" cm="1">
        <f t="array" ref="E2045">IF($K2045="","",_xlfn.IFS($K2045=0,_xlfn.UNICHAR(9728),$K2045&lt;=3,_xlfn.UNICHAR(9729),OR($K2045=45,$K2045=48),"~",AND($K2045&gt;=51,$K2045&lt;=67),_xlfn.UNICHAR(9748),AND($K2045&gt;=71,$K2045&lt;=77),_xlfn.UNICHAR(10052),AND($K2045&gt;=80,$K2045&lt;=82),_xlfn.UNICHAR(9748),AND($K2045&gt;=95,$K2045&lt;=99),_xlfn.UNICHAR(9889),TRUE,_xlfn.UNICHAR(9729)))</f>
        <v>☁</v>
      </c>
      <c r="F2045" t="str" cm="1">
        <f t="array" ref="F2045">IF($K2045="","",_xlfn.IFS($K2045=0,"Clear",$K2045&lt;=3,"Partly Cloudy",OR($K2045=45,$K2045=48),"Fog",AND($K2045&gt;=51,$K2045&lt;=67),"Drizzle",AND($K2045&gt;=71,$K2045&lt;=77),"Snow",AND($K2045&gt;=80,$K2045&lt;=82),"Rain Showers",AND($K2045&gt;=95,$K2045&lt;=99),"Thunderstorm",TRUE,"Cloudy"))</f>
        <v>Partly Cloudy</v>
      </c>
      <c r="G2045" s="3" cm="1">
        <f t="array" ref="G2045">IF($A2045="","",INDEX(OpenMeteoAPI[TemperatureC],ROWS($G$2:G2045)))</f>
        <v>26.4</v>
      </c>
      <c r="H2045" s="4" cm="1">
        <f t="array" ref="H2045">IF($A2045="","",INDEX(OpenMeteoAPI[RelativeHumidityPct],ROWS($H$2:H2045))/100)</f>
        <v>0.33</v>
      </c>
      <c r="I2045" s="4" cm="1">
        <f t="array" ref="I2045">IF($A2045="","",INDEX(OpenMeteoAPI[PrecipitationProbabilityPct],ROWS($I$2:I2045))/100)</f>
        <v>0.03</v>
      </c>
      <c r="J2045" s="3" cm="1">
        <f t="array" ref="J2045">IF($A2045="","",INDEX(OpenMeteoAPI[PrecipitationMM],ROWS($J$2:J2045)))</f>
        <v>0</v>
      </c>
      <c r="K2045" cm="1">
        <f t="array" ref="K2045">IF($A2045="","",INDEX(OpenMeteoAPI[WeatherCode],ROWS($K$2:K2045)))</f>
        <v>1</v>
      </c>
      <c r="L2045" s="3" cm="1">
        <f t="array" ref="L2045">IF($A2045="","",INDEX(OpenMeteoAPI[WindSpeedKMH],ROWS($L$2:L2045)))</f>
        <v>7.2</v>
      </c>
    </row>
    <row r="2046" spans="1:12">
      <c r="A2046" t="str" cm="1">
        <f t="array" ref="A2046">IFERROR(INDEX(OpenMeteoAPI[City],ROWS($A$2:A2046))&amp;", "&amp;INDEX(OpenMeteoAPI[CountryCode],ROWS($A$2:A2046)),"")</f>
        <v>Madrid, ES</v>
      </c>
      <c r="B2046" t="str" cm="1">
        <f t="array" ref="B2046">IF($A2046="","",INDEX(OpenMeteoAPI[LocationID],ROWS($B$2:B2046)))</f>
        <v>ES-MAD</v>
      </c>
      <c r="C2046" s="5" cm="1">
        <f t="array" ref="C2046">IF($A2046="","",INDEX(OpenMeteoAPI[ForecastDateTime],ROWS($C$2:C2046)))</f>
        <v>46215.166666666664</v>
      </c>
      <c r="D2046" t="str">
        <f t="shared" si="31"/>
        <v>4AM</v>
      </c>
      <c r="E2046" t="str" cm="1">
        <f t="array" ref="E2046">IF($K2046="","",_xlfn.IFS($K2046=0,_xlfn.UNICHAR(9728),$K2046&lt;=3,_xlfn.UNICHAR(9729),OR($K2046=45,$K2046=48),"~",AND($K2046&gt;=51,$K2046&lt;=67),_xlfn.UNICHAR(9748),AND($K2046&gt;=71,$K2046&lt;=77),_xlfn.UNICHAR(10052),AND($K2046&gt;=80,$K2046&lt;=82),_xlfn.UNICHAR(9748),AND($K2046&gt;=95,$K2046&lt;=99),_xlfn.UNICHAR(9889),TRUE,_xlfn.UNICHAR(9729)))</f>
        <v>☁</v>
      </c>
      <c r="F2046" t="str" cm="1">
        <f t="array" ref="F2046">IF($K2046="","",_xlfn.IFS($K2046=0,"Clear",$K2046&lt;=3,"Partly Cloudy",OR($K2046=45,$K2046=48),"Fog",AND($K2046&gt;=51,$K2046&lt;=67),"Drizzle",AND($K2046&gt;=71,$K2046&lt;=77),"Snow",AND($K2046&gt;=80,$K2046&lt;=82),"Rain Showers",AND($K2046&gt;=95,$K2046&lt;=99),"Thunderstorm",TRUE,"Cloudy"))</f>
        <v>Partly Cloudy</v>
      </c>
      <c r="G2046" s="3" cm="1">
        <f t="array" ref="G2046">IF($A2046="","",INDEX(OpenMeteoAPI[TemperatureC],ROWS($G$2:G2046)))</f>
        <v>25.2</v>
      </c>
      <c r="H2046" s="4" cm="1">
        <f t="array" ref="H2046">IF($A2046="","",INDEX(OpenMeteoAPI[RelativeHumidityPct],ROWS($H$2:H2046))/100)</f>
        <v>0.38</v>
      </c>
      <c r="I2046" s="4" cm="1">
        <f t="array" ref="I2046">IF($A2046="","",INDEX(OpenMeteoAPI[PrecipitationProbabilityPct],ROWS($I$2:I2046))/100)</f>
        <v>0.02</v>
      </c>
      <c r="J2046" s="3" cm="1">
        <f t="array" ref="J2046">IF($A2046="","",INDEX(OpenMeteoAPI[PrecipitationMM],ROWS($J$2:J2046)))</f>
        <v>0</v>
      </c>
      <c r="K2046" cm="1">
        <f t="array" ref="K2046">IF($A2046="","",INDEX(OpenMeteoAPI[WeatherCode],ROWS($K$2:K2046)))</f>
        <v>1</v>
      </c>
      <c r="L2046" s="3" cm="1">
        <f t="array" ref="L2046">IF($A2046="","",INDEX(OpenMeteoAPI[WindSpeedKMH],ROWS($L$2:L2046)))</f>
        <v>5.9</v>
      </c>
    </row>
    <row r="2047" spans="1:12">
      <c r="A2047" t="str" cm="1">
        <f t="array" ref="A2047">IFERROR(INDEX(OpenMeteoAPI[City],ROWS($A$2:A2047))&amp;", "&amp;INDEX(OpenMeteoAPI[CountryCode],ROWS($A$2:A2047)),"")</f>
        <v>Madrid, ES</v>
      </c>
      <c r="B2047" t="str" cm="1">
        <f t="array" ref="B2047">IF($A2047="","",INDEX(OpenMeteoAPI[LocationID],ROWS($B$2:B2047)))</f>
        <v>ES-MAD</v>
      </c>
      <c r="C2047" s="5" cm="1">
        <f t="array" ref="C2047">IF($A2047="","",INDEX(OpenMeteoAPI[ForecastDateTime],ROWS($C$2:C2047)))</f>
        <v>46215.208333333336</v>
      </c>
      <c r="D2047" t="str">
        <f t="shared" si="31"/>
        <v>5AM</v>
      </c>
      <c r="E2047" t="str" cm="1">
        <f t="array" ref="E2047">IF($K2047="","",_xlfn.IFS($K2047=0,_xlfn.UNICHAR(9728),$K2047&lt;=3,_xlfn.UNICHAR(9729),OR($K2047=45,$K2047=48),"~",AND($K2047&gt;=51,$K2047&lt;=67),_xlfn.UNICHAR(9748),AND($K2047&gt;=71,$K2047&lt;=77),_xlfn.UNICHAR(10052),AND($K2047&gt;=80,$K2047&lt;=82),_xlfn.UNICHAR(9748),AND($K2047&gt;=95,$K2047&lt;=99),_xlfn.UNICHAR(9889),TRUE,_xlfn.UNICHAR(9729)))</f>
        <v>☁</v>
      </c>
      <c r="F2047" t="str" cm="1">
        <f t="array" ref="F2047">IF($K2047="","",_xlfn.IFS($K2047=0,"Clear",$K2047&lt;=3,"Partly Cloudy",OR($K2047=45,$K2047=48),"Fog",AND($K2047&gt;=51,$K2047&lt;=67),"Drizzle",AND($K2047&gt;=71,$K2047&lt;=77),"Snow",AND($K2047&gt;=80,$K2047&lt;=82),"Rain Showers",AND($K2047&gt;=95,$K2047&lt;=99),"Thunderstorm",TRUE,"Cloudy"))</f>
        <v>Partly Cloudy</v>
      </c>
      <c r="G2047" s="3" cm="1">
        <f t="array" ref="G2047">IF($A2047="","",INDEX(OpenMeteoAPI[TemperatureC],ROWS($G$2:G2047)))</f>
        <v>24.2</v>
      </c>
      <c r="H2047" s="4" cm="1">
        <f t="array" ref="H2047">IF($A2047="","",INDEX(OpenMeteoAPI[RelativeHumidityPct],ROWS($H$2:H2047))/100)</f>
        <v>0.42</v>
      </c>
      <c r="I2047" s="4" cm="1">
        <f t="array" ref="I2047">IF($A2047="","",INDEX(OpenMeteoAPI[PrecipitationProbabilityPct],ROWS($I$2:I2047))/100)</f>
        <v>0.02</v>
      </c>
      <c r="J2047" s="3" cm="1">
        <f t="array" ref="J2047">IF($A2047="","",INDEX(OpenMeteoAPI[PrecipitationMM],ROWS($J$2:J2047)))</f>
        <v>0</v>
      </c>
      <c r="K2047" cm="1">
        <f t="array" ref="K2047">IF($A2047="","",INDEX(OpenMeteoAPI[WeatherCode],ROWS($K$2:K2047)))</f>
        <v>1</v>
      </c>
      <c r="L2047" s="3" cm="1">
        <f t="array" ref="L2047">IF($A2047="","",INDEX(OpenMeteoAPI[WindSpeedKMH],ROWS($L$2:L2047)))</f>
        <v>4.4000000000000004</v>
      </c>
    </row>
    <row r="2048" spans="1:12">
      <c r="A2048" t="str" cm="1">
        <f t="array" ref="A2048">IFERROR(INDEX(OpenMeteoAPI[City],ROWS($A$2:A2048))&amp;", "&amp;INDEX(OpenMeteoAPI[CountryCode],ROWS($A$2:A2048)),"")</f>
        <v>Madrid, ES</v>
      </c>
      <c r="B2048" t="str" cm="1">
        <f t="array" ref="B2048">IF($A2048="","",INDEX(OpenMeteoAPI[LocationID],ROWS($B$2:B2048)))</f>
        <v>ES-MAD</v>
      </c>
      <c r="C2048" s="5" cm="1">
        <f t="array" ref="C2048">IF($A2048="","",INDEX(OpenMeteoAPI[ForecastDateTime],ROWS($C$2:C2048)))</f>
        <v>46215.25</v>
      </c>
      <c r="D2048" t="str">
        <f t="shared" si="31"/>
        <v>6AM</v>
      </c>
      <c r="E2048" t="str" cm="1">
        <f t="array" ref="E2048">IF($K2048="","",_xlfn.IFS($K2048=0,_xlfn.UNICHAR(9728),$K2048&lt;=3,_xlfn.UNICHAR(9729),OR($K2048=45,$K2048=48),"~",AND($K2048&gt;=51,$K2048&lt;=67),_xlfn.UNICHAR(9748),AND($K2048&gt;=71,$K2048&lt;=77),_xlfn.UNICHAR(10052),AND($K2048&gt;=80,$K2048&lt;=82),_xlfn.UNICHAR(9748),AND($K2048&gt;=95,$K2048&lt;=99),_xlfn.UNICHAR(9889),TRUE,_xlfn.UNICHAR(9729)))</f>
        <v>☁</v>
      </c>
      <c r="F2048" t="str" cm="1">
        <f t="array" ref="F2048">IF($K2048="","",_xlfn.IFS($K2048=0,"Clear",$K2048&lt;=3,"Partly Cloudy",OR($K2048=45,$K2048=48),"Fog",AND($K2048&gt;=51,$K2048&lt;=67),"Drizzle",AND($K2048&gt;=71,$K2048&lt;=77),"Snow",AND($K2048&gt;=80,$K2048&lt;=82),"Rain Showers",AND($K2048&gt;=95,$K2048&lt;=99),"Thunderstorm",TRUE,"Cloudy"))</f>
        <v>Partly Cloudy</v>
      </c>
      <c r="G2048" s="3" cm="1">
        <f t="array" ref="G2048">IF($A2048="","",INDEX(OpenMeteoAPI[TemperatureC],ROWS($G$2:G2048)))</f>
        <v>23.1</v>
      </c>
      <c r="H2048" s="4" cm="1">
        <f t="array" ref="H2048">IF($A2048="","",INDEX(OpenMeteoAPI[RelativeHumidityPct],ROWS($H$2:H2048))/100)</f>
        <v>0.46</v>
      </c>
      <c r="I2048" s="4" cm="1">
        <f t="array" ref="I2048">IF($A2048="","",INDEX(OpenMeteoAPI[PrecipitationProbabilityPct],ROWS($I$2:I2048))/100)</f>
        <v>0.01</v>
      </c>
      <c r="J2048" s="3" cm="1">
        <f t="array" ref="J2048">IF($A2048="","",INDEX(OpenMeteoAPI[PrecipitationMM],ROWS($J$2:J2048)))</f>
        <v>0</v>
      </c>
      <c r="K2048" cm="1">
        <f t="array" ref="K2048">IF($A2048="","",INDEX(OpenMeteoAPI[WeatherCode],ROWS($K$2:K2048)))</f>
        <v>1</v>
      </c>
      <c r="L2048" s="3" cm="1">
        <f t="array" ref="L2048">IF($A2048="","",INDEX(OpenMeteoAPI[WindSpeedKMH],ROWS($L$2:L2048)))</f>
        <v>3.3</v>
      </c>
    </row>
    <row r="2049" spans="1:12">
      <c r="A2049" t="str" cm="1">
        <f t="array" ref="A2049">IFERROR(INDEX(OpenMeteoAPI[City],ROWS($A$2:A2049))&amp;", "&amp;INDEX(OpenMeteoAPI[CountryCode],ROWS($A$2:A2049)),"")</f>
        <v>Madrid, ES</v>
      </c>
      <c r="B2049" t="str" cm="1">
        <f t="array" ref="B2049">IF($A2049="","",INDEX(OpenMeteoAPI[LocationID],ROWS($B$2:B2049)))</f>
        <v>ES-MAD</v>
      </c>
      <c r="C2049" s="5" cm="1">
        <f t="array" ref="C2049">IF($A2049="","",INDEX(OpenMeteoAPI[ForecastDateTime],ROWS($C$2:C2049)))</f>
        <v>46215.291666666664</v>
      </c>
      <c r="D2049" t="str">
        <f t="shared" si="31"/>
        <v>7AM</v>
      </c>
      <c r="E2049" t="str" cm="1">
        <f t="array" ref="E2049">IF($K2049="","",_xlfn.IFS($K2049=0,_xlfn.UNICHAR(9728),$K2049&lt;=3,_xlfn.UNICHAR(9729),OR($K2049=45,$K2049=48),"~",AND($K2049&gt;=51,$K2049&lt;=67),_xlfn.UNICHAR(9748),AND($K2049&gt;=71,$K2049&lt;=77),_xlfn.UNICHAR(10052),AND($K2049&gt;=80,$K2049&lt;=82),_xlfn.UNICHAR(9748),AND($K2049&gt;=95,$K2049&lt;=99),_xlfn.UNICHAR(9889),TRUE,_xlfn.UNICHAR(9729)))</f>
        <v>☁</v>
      </c>
      <c r="F2049" t="str" cm="1">
        <f t="array" ref="F2049">IF($K2049="","",_xlfn.IFS($K2049=0,"Clear",$K2049&lt;=3,"Partly Cloudy",OR($K2049=45,$K2049=48),"Fog",AND($K2049&gt;=51,$K2049&lt;=67),"Drizzle",AND($K2049&gt;=71,$K2049&lt;=77),"Snow",AND($K2049&gt;=80,$K2049&lt;=82),"Rain Showers",AND($K2049&gt;=95,$K2049&lt;=99),"Thunderstorm",TRUE,"Cloudy"))</f>
        <v>Partly Cloudy</v>
      </c>
      <c r="G2049" s="3" cm="1">
        <f t="array" ref="G2049">IF($A2049="","",INDEX(OpenMeteoAPI[TemperatureC],ROWS($G$2:G2049)))</f>
        <v>22.3</v>
      </c>
      <c r="H2049" s="4" cm="1">
        <f t="array" ref="H2049">IF($A2049="","",INDEX(OpenMeteoAPI[RelativeHumidityPct],ROWS($H$2:H2049))/100)</f>
        <v>0.5</v>
      </c>
      <c r="I2049" s="4" cm="1">
        <f t="array" ref="I2049">IF($A2049="","",INDEX(OpenMeteoAPI[PrecipitationProbabilityPct],ROWS($I$2:I2049))/100)</f>
        <v>0</v>
      </c>
      <c r="J2049" s="3" cm="1">
        <f t="array" ref="J2049">IF($A2049="","",INDEX(OpenMeteoAPI[PrecipitationMM],ROWS($J$2:J2049)))</f>
        <v>0</v>
      </c>
      <c r="K2049" cm="1">
        <f t="array" ref="K2049">IF($A2049="","",INDEX(OpenMeteoAPI[WeatherCode],ROWS($K$2:K2049)))</f>
        <v>1</v>
      </c>
      <c r="L2049" s="3" cm="1">
        <f t="array" ref="L2049">IF($A2049="","",INDEX(OpenMeteoAPI[WindSpeedKMH],ROWS($L$2:L2049)))</f>
        <v>3</v>
      </c>
    </row>
    <row r="2050" spans="1:12">
      <c r="A2050" t="str" cm="1">
        <f t="array" ref="A2050">IFERROR(INDEX(OpenMeteoAPI[City],ROWS($A$2:A2050))&amp;", "&amp;INDEX(OpenMeteoAPI[CountryCode],ROWS($A$2:A2050)),"")</f>
        <v>Madrid, ES</v>
      </c>
      <c r="B2050" t="str" cm="1">
        <f t="array" ref="B2050">IF($A2050="","",INDEX(OpenMeteoAPI[LocationID],ROWS($B$2:B2050)))</f>
        <v>ES-MAD</v>
      </c>
      <c r="C2050" s="5" cm="1">
        <f t="array" ref="C2050">IF($A2050="","",INDEX(OpenMeteoAPI[ForecastDateTime],ROWS($C$2:C2050)))</f>
        <v>46215.333333333336</v>
      </c>
      <c r="D2050" t="str">
        <f t="shared" si="31"/>
        <v>8AM</v>
      </c>
      <c r="E2050" t="str" cm="1">
        <f t="array" ref="E2050">IF($K2050="","",_xlfn.IFS($K2050=0,_xlfn.UNICHAR(9728),$K2050&lt;=3,_xlfn.UNICHAR(9729),OR($K2050=45,$K2050=48),"~",AND($K2050&gt;=51,$K2050&lt;=67),_xlfn.UNICHAR(9748),AND($K2050&gt;=71,$K2050&lt;=77),_xlfn.UNICHAR(10052),AND($K2050&gt;=80,$K2050&lt;=82),_xlfn.UNICHAR(9748),AND($K2050&gt;=95,$K2050&lt;=99),_xlfn.UNICHAR(9889),TRUE,_xlfn.UNICHAR(9729)))</f>
        <v>☁</v>
      </c>
      <c r="F2050" t="str" cm="1">
        <f t="array" ref="F2050">IF($K2050="","",_xlfn.IFS($K2050=0,"Clear",$K2050&lt;=3,"Partly Cloudy",OR($K2050=45,$K2050=48),"Fog",AND($K2050&gt;=51,$K2050&lt;=67),"Drizzle",AND($K2050&gt;=71,$K2050&lt;=77),"Snow",AND($K2050&gt;=80,$K2050&lt;=82),"Rain Showers",AND($K2050&gt;=95,$K2050&lt;=99),"Thunderstorm",TRUE,"Cloudy"))</f>
        <v>Partly Cloudy</v>
      </c>
      <c r="G2050" s="3" cm="1">
        <f t="array" ref="G2050">IF($A2050="","",INDEX(OpenMeteoAPI[TemperatureC],ROWS($G$2:G2050)))</f>
        <v>22.3</v>
      </c>
      <c r="H2050" s="4" cm="1">
        <f t="array" ref="H2050">IF($A2050="","",INDEX(OpenMeteoAPI[RelativeHumidityPct],ROWS($H$2:H2050))/100)</f>
        <v>0.5</v>
      </c>
      <c r="I2050" s="4" cm="1">
        <f t="array" ref="I2050">IF($A2050="","",INDEX(OpenMeteoAPI[PrecipitationProbabilityPct],ROWS($I$2:I2050))/100)</f>
        <v>0</v>
      </c>
      <c r="J2050" s="3" cm="1">
        <f t="array" ref="J2050">IF($A2050="","",INDEX(OpenMeteoAPI[PrecipitationMM],ROWS($J$2:J2050)))</f>
        <v>0</v>
      </c>
      <c r="K2050" cm="1">
        <f t="array" ref="K2050">IF($A2050="","",INDEX(OpenMeteoAPI[WeatherCode],ROWS($K$2:K2050)))</f>
        <v>1</v>
      </c>
      <c r="L2050" s="3" cm="1">
        <f t="array" ref="L2050">IF($A2050="","",INDEX(OpenMeteoAPI[WindSpeedKMH],ROWS($L$2:L2050)))</f>
        <v>2.9</v>
      </c>
    </row>
    <row r="2051" spans="1:12">
      <c r="A2051" t="str" cm="1">
        <f t="array" ref="A2051">IFERROR(INDEX(OpenMeteoAPI[City],ROWS($A$2:A2051))&amp;", "&amp;INDEX(OpenMeteoAPI[CountryCode],ROWS($A$2:A2051)),"")</f>
        <v>Madrid, ES</v>
      </c>
      <c r="B2051" t="str" cm="1">
        <f t="array" ref="B2051">IF($A2051="","",INDEX(OpenMeteoAPI[LocationID],ROWS($B$2:B2051)))</f>
        <v>ES-MAD</v>
      </c>
      <c r="C2051" s="5" cm="1">
        <f t="array" ref="C2051">IF($A2051="","",INDEX(OpenMeteoAPI[ForecastDateTime],ROWS($C$2:C2051)))</f>
        <v>46215.375</v>
      </c>
      <c r="D2051" t="str">
        <f t="shared" ref="D2051:D2114" si="32">IF($A2051="","",TEXT($C2051,"hAM/PM"))</f>
        <v>9AM</v>
      </c>
      <c r="E2051" t="str" cm="1">
        <f t="array" ref="E2051">IF($K2051="","",_xlfn.IFS($K2051=0,_xlfn.UNICHAR(9728),$K2051&lt;=3,_xlfn.UNICHAR(9729),OR($K2051=45,$K2051=48),"~",AND($K2051&gt;=51,$K2051&lt;=67),_xlfn.UNICHAR(9748),AND($K2051&gt;=71,$K2051&lt;=77),_xlfn.UNICHAR(10052),AND($K2051&gt;=80,$K2051&lt;=82),_xlfn.UNICHAR(9748),AND($K2051&gt;=95,$K2051&lt;=99),_xlfn.UNICHAR(9889),TRUE,_xlfn.UNICHAR(9729)))</f>
        <v>☁</v>
      </c>
      <c r="F2051" t="str" cm="1">
        <f t="array" ref="F2051">IF($K2051="","",_xlfn.IFS($K2051=0,"Clear",$K2051&lt;=3,"Partly Cloudy",OR($K2051=45,$K2051=48),"Fog",AND($K2051&gt;=51,$K2051&lt;=67),"Drizzle",AND($K2051&gt;=71,$K2051&lt;=77),"Snow",AND($K2051&gt;=80,$K2051&lt;=82),"Rain Showers",AND($K2051&gt;=95,$K2051&lt;=99),"Thunderstorm",TRUE,"Cloudy"))</f>
        <v>Partly Cloudy</v>
      </c>
      <c r="G2051" s="3" cm="1">
        <f t="array" ref="G2051">IF($A2051="","",INDEX(OpenMeteoAPI[TemperatureC],ROWS($G$2:G2051)))</f>
        <v>23.8</v>
      </c>
      <c r="H2051" s="4" cm="1">
        <f t="array" ref="H2051">IF($A2051="","",INDEX(OpenMeteoAPI[RelativeHumidityPct],ROWS($H$2:H2051))/100)</f>
        <v>0.45</v>
      </c>
      <c r="I2051" s="4" cm="1">
        <f t="array" ref="I2051">IF($A2051="","",INDEX(OpenMeteoAPI[PrecipitationProbabilityPct],ROWS($I$2:I2051))/100)</f>
        <v>0</v>
      </c>
      <c r="J2051" s="3" cm="1">
        <f t="array" ref="J2051">IF($A2051="","",INDEX(OpenMeteoAPI[PrecipitationMM],ROWS($J$2:J2051)))</f>
        <v>0</v>
      </c>
      <c r="K2051" cm="1">
        <f t="array" ref="K2051">IF($A2051="","",INDEX(OpenMeteoAPI[WeatherCode],ROWS($K$2:K2051)))</f>
        <v>1</v>
      </c>
      <c r="L2051" s="3" cm="1">
        <f t="array" ref="L2051">IF($A2051="","",INDEX(OpenMeteoAPI[WindSpeedKMH],ROWS($L$2:L2051)))</f>
        <v>2.7</v>
      </c>
    </row>
    <row r="2052" spans="1:12">
      <c r="A2052" t="str" cm="1">
        <f t="array" ref="A2052">IFERROR(INDEX(OpenMeteoAPI[City],ROWS($A$2:A2052))&amp;", "&amp;INDEX(OpenMeteoAPI[CountryCode],ROWS($A$2:A2052)),"")</f>
        <v>Madrid, ES</v>
      </c>
      <c r="B2052" t="str" cm="1">
        <f t="array" ref="B2052">IF($A2052="","",INDEX(OpenMeteoAPI[LocationID],ROWS($B$2:B2052)))</f>
        <v>ES-MAD</v>
      </c>
      <c r="C2052" s="5" cm="1">
        <f t="array" ref="C2052">IF($A2052="","",INDEX(OpenMeteoAPI[ForecastDateTime],ROWS($C$2:C2052)))</f>
        <v>46215.416666666664</v>
      </c>
      <c r="D2052" t="str">
        <f t="shared" si="32"/>
        <v>10AM</v>
      </c>
      <c r="E2052" t="str" cm="1">
        <f t="array" ref="E2052">IF($K2052="","",_xlfn.IFS($K2052=0,_xlfn.UNICHAR(9728),$K2052&lt;=3,_xlfn.UNICHAR(9729),OR($K2052=45,$K2052=48),"~",AND($K2052&gt;=51,$K2052&lt;=67),_xlfn.UNICHAR(9748),AND($K2052&gt;=71,$K2052&lt;=77),_xlfn.UNICHAR(10052),AND($K2052&gt;=80,$K2052&lt;=82),_xlfn.UNICHAR(9748),AND($K2052&gt;=95,$K2052&lt;=99),_xlfn.UNICHAR(9889),TRUE,_xlfn.UNICHAR(9729)))</f>
        <v>☁</v>
      </c>
      <c r="F2052" t="str" cm="1">
        <f t="array" ref="F2052">IF($K2052="","",_xlfn.IFS($K2052=0,"Clear",$K2052&lt;=3,"Partly Cloudy",OR($K2052=45,$K2052=48),"Fog",AND($K2052&gt;=51,$K2052&lt;=67),"Drizzle",AND($K2052&gt;=71,$K2052&lt;=77),"Snow",AND($K2052&gt;=80,$K2052&lt;=82),"Rain Showers",AND($K2052&gt;=95,$K2052&lt;=99),"Thunderstorm",TRUE,"Cloudy"))</f>
        <v>Partly Cloudy</v>
      </c>
      <c r="G2052" s="3" cm="1">
        <f t="array" ref="G2052">IF($A2052="","",INDEX(OpenMeteoAPI[TemperatureC],ROWS($G$2:G2052)))</f>
        <v>26.2</v>
      </c>
      <c r="H2052" s="4" cm="1">
        <f t="array" ref="H2052">IF($A2052="","",INDEX(OpenMeteoAPI[RelativeHumidityPct],ROWS($H$2:H2052))/100)</f>
        <v>0.38</v>
      </c>
      <c r="I2052" s="4" cm="1">
        <f t="array" ref="I2052">IF($A2052="","",INDEX(OpenMeteoAPI[PrecipitationProbabilityPct],ROWS($I$2:I2052))/100)</f>
        <v>0</v>
      </c>
      <c r="J2052" s="3" cm="1">
        <f t="array" ref="J2052">IF($A2052="","",INDEX(OpenMeteoAPI[PrecipitationMM],ROWS($J$2:J2052)))</f>
        <v>0</v>
      </c>
      <c r="K2052" cm="1">
        <f t="array" ref="K2052">IF($A2052="","",INDEX(OpenMeteoAPI[WeatherCode],ROWS($K$2:K2052)))</f>
        <v>1</v>
      </c>
      <c r="L2052" s="3" cm="1">
        <f t="array" ref="L2052">IF($A2052="","",INDEX(OpenMeteoAPI[WindSpeedKMH],ROWS($L$2:L2052)))</f>
        <v>2.9</v>
      </c>
    </row>
    <row r="2053" spans="1:12">
      <c r="A2053" t="str" cm="1">
        <f t="array" ref="A2053">IFERROR(INDEX(OpenMeteoAPI[City],ROWS($A$2:A2053))&amp;", "&amp;INDEX(OpenMeteoAPI[CountryCode],ROWS($A$2:A2053)),"")</f>
        <v>Madrid, ES</v>
      </c>
      <c r="B2053" t="str" cm="1">
        <f t="array" ref="B2053">IF($A2053="","",INDEX(OpenMeteoAPI[LocationID],ROWS($B$2:B2053)))</f>
        <v>ES-MAD</v>
      </c>
      <c r="C2053" s="5" cm="1">
        <f t="array" ref="C2053">IF($A2053="","",INDEX(OpenMeteoAPI[ForecastDateTime],ROWS($C$2:C2053)))</f>
        <v>46215.458333333336</v>
      </c>
      <c r="D2053" t="str">
        <f t="shared" si="32"/>
        <v>11AM</v>
      </c>
      <c r="E2053" t="str" cm="1">
        <f t="array" ref="E2053">IF($K2053="","",_xlfn.IFS($K2053=0,_xlfn.UNICHAR(9728),$K2053&lt;=3,_xlfn.UNICHAR(9729),OR($K2053=45,$K2053=48),"~",AND($K2053&gt;=51,$K2053&lt;=67),_xlfn.UNICHAR(9748),AND($K2053&gt;=71,$K2053&lt;=77),_xlfn.UNICHAR(10052),AND($K2053&gt;=80,$K2053&lt;=82),_xlfn.UNICHAR(9748),AND($K2053&gt;=95,$K2053&lt;=99),_xlfn.UNICHAR(9889),TRUE,_xlfn.UNICHAR(9729)))</f>
        <v>☁</v>
      </c>
      <c r="F2053" t="str" cm="1">
        <f t="array" ref="F2053">IF($K2053="","",_xlfn.IFS($K2053=0,"Clear",$K2053&lt;=3,"Partly Cloudy",OR($K2053=45,$K2053=48),"Fog",AND($K2053&gt;=51,$K2053&lt;=67),"Drizzle",AND($K2053&gt;=71,$K2053&lt;=77),"Snow",AND($K2053&gt;=80,$K2053&lt;=82),"Rain Showers",AND($K2053&gt;=95,$K2053&lt;=99),"Thunderstorm",TRUE,"Cloudy"))</f>
        <v>Partly Cloudy</v>
      </c>
      <c r="G2053" s="3" cm="1">
        <f t="array" ref="G2053">IF($A2053="","",INDEX(OpenMeteoAPI[TemperatureC],ROWS($G$2:G2053)))</f>
        <v>28.5</v>
      </c>
      <c r="H2053" s="4" cm="1">
        <f t="array" ref="H2053">IF($A2053="","",INDEX(OpenMeteoAPI[RelativeHumidityPct],ROWS($H$2:H2053))/100)</f>
        <v>0.31</v>
      </c>
      <c r="I2053" s="4" cm="1">
        <f t="array" ref="I2053">IF($A2053="","",INDEX(OpenMeteoAPI[PrecipitationProbabilityPct],ROWS($I$2:I2053))/100)</f>
        <v>0</v>
      </c>
      <c r="J2053" s="3" cm="1">
        <f t="array" ref="J2053">IF($A2053="","",INDEX(OpenMeteoAPI[PrecipitationMM],ROWS($J$2:J2053)))</f>
        <v>0</v>
      </c>
      <c r="K2053" cm="1">
        <f t="array" ref="K2053">IF($A2053="","",INDEX(OpenMeteoAPI[WeatherCode],ROWS($K$2:K2053)))</f>
        <v>1</v>
      </c>
      <c r="L2053" s="3" cm="1">
        <f t="array" ref="L2053">IF($A2053="","",INDEX(OpenMeteoAPI[WindSpeedKMH],ROWS($L$2:L2053)))</f>
        <v>3.4</v>
      </c>
    </row>
    <row r="2054" spans="1:12">
      <c r="A2054" t="str" cm="1">
        <f t="array" ref="A2054">IFERROR(INDEX(OpenMeteoAPI[City],ROWS($A$2:A2054))&amp;", "&amp;INDEX(OpenMeteoAPI[CountryCode],ROWS($A$2:A2054)),"")</f>
        <v>Madrid, ES</v>
      </c>
      <c r="B2054" t="str" cm="1">
        <f t="array" ref="B2054">IF($A2054="","",INDEX(OpenMeteoAPI[LocationID],ROWS($B$2:B2054)))</f>
        <v>ES-MAD</v>
      </c>
      <c r="C2054" s="5" cm="1">
        <f t="array" ref="C2054">IF($A2054="","",INDEX(OpenMeteoAPI[ForecastDateTime],ROWS($C$2:C2054)))</f>
        <v>46215.5</v>
      </c>
      <c r="D2054" t="str">
        <f t="shared" si="32"/>
        <v>12PM</v>
      </c>
      <c r="E2054" t="str" cm="1">
        <f t="array" ref="E2054">IF($K2054="","",_xlfn.IFS($K2054=0,_xlfn.UNICHAR(9728),$K2054&lt;=3,_xlfn.UNICHAR(9729),OR($K2054=45,$K2054=48),"~",AND($K2054&gt;=51,$K2054&lt;=67),_xlfn.UNICHAR(9748),AND($K2054&gt;=71,$K2054&lt;=77),_xlfn.UNICHAR(10052),AND($K2054&gt;=80,$K2054&lt;=82),_xlfn.UNICHAR(9748),AND($K2054&gt;=95,$K2054&lt;=99),_xlfn.UNICHAR(9889),TRUE,_xlfn.UNICHAR(9729)))</f>
        <v>☁</v>
      </c>
      <c r="F2054" t="str" cm="1">
        <f t="array" ref="F2054">IF($K2054="","",_xlfn.IFS($K2054=0,"Clear",$K2054&lt;=3,"Partly Cloudy",OR($K2054=45,$K2054=48),"Fog",AND($K2054&gt;=51,$K2054&lt;=67),"Drizzle",AND($K2054&gt;=71,$K2054&lt;=77),"Snow",AND($K2054&gt;=80,$K2054&lt;=82),"Rain Showers",AND($K2054&gt;=95,$K2054&lt;=99),"Thunderstorm",TRUE,"Cloudy"))</f>
        <v>Partly Cloudy</v>
      </c>
      <c r="G2054" s="3" cm="1">
        <f t="array" ref="G2054">IF($A2054="","",INDEX(OpenMeteoAPI[TemperatureC],ROWS($G$2:G2054)))</f>
        <v>30.3</v>
      </c>
      <c r="H2054" s="4" cm="1">
        <f t="array" ref="H2054">IF($A2054="","",INDEX(OpenMeteoAPI[RelativeHumidityPct],ROWS($H$2:H2054))/100)</f>
        <v>0.27</v>
      </c>
      <c r="I2054" s="4" cm="1">
        <f t="array" ref="I2054">IF($A2054="","",INDEX(OpenMeteoAPI[PrecipitationProbabilityPct],ROWS($I$2:I2054))/100)</f>
        <v>0</v>
      </c>
      <c r="J2054" s="3" cm="1">
        <f t="array" ref="J2054">IF($A2054="","",INDEX(OpenMeteoAPI[PrecipitationMM],ROWS($J$2:J2054)))</f>
        <v>0</v>
      </c>
      <c r="K2054" cm="1">
        <f t="array" ref="K2054">IF($A2054="","",INDEX(OpenMeteoAPI[WeatherCode],ROWS($K$2:K2054)))</f>
        <v>1</v>
      </c>
      <c r="L2054" s="3" cm="1">
        <f t="array" ref="L2054">IF($A2054="","",INDEX(OpenMeteoAPI[WindSpeedKMH],ROWS($L$2:L2054)))</f>
        <v>4.9000000000000004</v>
      </c>
    </row>
    <row r="2055" spans="1:12">
      <c r="A2055" t="str" cm="1">
        <f t="array" ref="A2055">IFERROR(INDEX(OpenMeteoAPI[City],ROWS($A$2:A2055))&amp;", "&amp;INDEX(OpenMeteoAPI[CountryCode],ROWS($A$2:A2055)),"")</f>
        <v>Madrid, ES</v>
      </c>
      <c r="B2055" t="str" cm="1">
        <f t="array" ref="B2055">IF($A2055="","",INDEX(OpenMeteoAPI[LocationID],ROWS($B$2:B2055)))</f>
        <v>ES-MAD</v>
      </c>
      <c r="C2055" s="5" cm="1">
        <f t="array" ref="C2055">IF($A2055="","",INDEX(OpenMeteoAPI[ForecastDateTime],ROWS($C$2:C2055)))</f>
        <v>46215.541666666664</v>
      </c>
      <c r="D2055" t="str">
        <f t="shared" si="32"/>
        <v>1PM</v>
      </c>
      <c r="E2055" t="str" cm="1">
        <f t="array" ref="E2055">IF($K2055="","",_xlfn.IFS($K2055=0,_xlfn.UNICHAR(9728),$K2055&lt;=3,_xlfn.UNICHAR(9729),OR($K2055=45,$K2055=48),"~",AND($K2055&gt;=51,$K2055&lt;=67),_xlfn.UNICHAR(9748),AND($K2055&gt;=71,$K2055&lt;=77),_xlfn.UNICHAR(10052),AND($K2055&gt;=80,$K2055&lt;=82),_xlfn.UNICHAR(9748),AND($K2055&gt;=95,$K2055&lt;=99),_xlfn.UNICHAR(9889),TRUE,_xlfn.UNICHAR(9729)))</f>
        <v>☁</v>
      </c>
      <c r="F2055" t="str" cm="1">
        <f t="array" ref="F2055">IF($K2055="","",_xlfn.IFS($K2055=0,"Clear",$K2055&lt;=3,"Partly Cloudy",OR($K2055=45,$K2055=48),"Fog",AND($K2055&gt;=51,$K2055&lt;=67),"Drizzle",AND($K2055&gt;=71,$K2055&lt;=77),"Snow",AND($K2055&gt;=80,$K2055&lt;=82),"Rain Showers",AND($K2055&gt;=95,$K2055&lt;=99),"Thunderstorm",TRUE,"Cloudy"))</f>
        <v>Partly Cloudy</v>
      </c>
      <c r="G2055" s="3" cm="1">
        <f t="array" ref="G2055">IF($A2055="","",INDEX(OpenMeteoAPI[TemperatureC],ROWS($G$2:G2055)))</f>
        <v>32</v>
      </c>
      <c r="H2055" s="4" cm="1">
        <f t="array" ref="H2055">IF($A2055="","",INDEX(OpenMeteoAPI[RelativeHumidityPct],ROWS($H$2:H2055))/100)</f>
        <v>0.26</v>
      </c>
      <c r="I2055" s="4" cm="1">
        <f t="array" ref="I2055">IF($A2055="","",INDEX(OpenMeteoAPI[PrecipitationProbabilityPct],ROWS($I$2:I2055))/100)</f>
        <v>0</v>
      </c>
      <c r="J2055" s="3" cm="1">
        <f t="array" ref="J2055">IF($A2055="","",INDEX(OpenMeteoAPI[PrecipitationMM],ROWS($J$2:J2055)))</f>
        <v>0</v>
      </c>
      <c r="K2055" cm="1">
        <f t="array" ref="K2055">IF($A2055="","",INDEX(OpenMeteoAPI[WeatherCode],ROWS($K$2:K2055)))</f>
        <v>1</v>
      </c>
      <c r="L2055" s="3" cm="1">
        <f t="array" ref="L2055">IF($A2055="","",INDEX(OpenMeteoAPI[WindSpeedKMH],ROWS($L$2:L2055)))</f>
        <v>6.6</v>
      </c>
    </row>
    <row r="2056" spans="1:12">
      <c r="A2056" t="str" cm="1">
        <f t="array" ref="A2056">IFERROR(INDEX(OpenMeteoAPI[City],ROWS($A$2:A2056))&amp;", "&amp;INDEX(OpenMeteoAPI[CountryCode],ROWS($A$2:A2056)),"")</f>
        <v>Madrid, ES</v>
      </c>
      <c r="B2056" t="str" cm="1">
        <f t="array" ref="B2056">IF($A2056="","",INDEX(OpenMeteoAPI[LocationID],ROWS($B$2:B2056)))</f>
        <v>ES-MAD</v>
      </c>
      <c r="C2056" s="5" cm="1">
        <f t="array" ref="C2056">IF($A2056="","",INDEX(OpenMeteoAPI[ForecastDateTime],ROWS($C$2:C2056)))</f>
        <v>46215.583333333336</v>
      </c>
      <c r="D2056" t="str">
        <f t="shared" si="32"/>
        <v>2PM</v>
      </c>
      <c r="E2056" t="str" cm="1">
        <f t="array" ref="E2056">IF($K2056="","",_xlfn.IFS($K2056=0,_xlfn.UNICHAR(9728),$K2056&lt;=3,_xlfn.UNICHAR(9729),OR($K2056=45,$K2056=48),"~",AND($K2056&gt;=51,$K2056&lt;=67),_xlfn.UNICHAR(9748),AND($K2056&gt;=71,$K2056&lt;=77),_xlfn.UNICHAR(10052),AND($K2056&gt;=80,$K2056&lt;=82),_xlfn.UNICHAR(9748),AND($K2056&gt;=95,$K2056&lt;=99),_xlfn.UNICHAR(9889),TRUE,_xlfn.UNICHAR(9729)))</f>
        <v>☁</v>
      </c>
      <c r="F2056" t="str" cm="1">
        <f t="array" ref="F2056">IF($K2056="","",_xlfn.IFS($K2056=0,"Clear",$K2056&lt;=3,"Partly Cloudy",OR($K2056=45,$K2056=48),"Fog",AND($K2056&gt;=51,$K2056&lt;=67),"Drizzle",AND($K2056&gt;=71,$K2056&lt;=77),"Snow",AND($K2056&gt;=80,$K2056&lt;=82),"Rain Showers",AND($K2056&gt;=95,$K2056&lt;=99),"Thunderstorm",TRUE,"Cloudy"))</f>
        <v>Partly Cloudy</v>
      </c>
      <c r="G2056" s="3" cm="1">
        <f t="array" ref="G2056">IF($A2056="","",INDEX(OpenMeteoAPI[TemperatureC],ROWS($G$2:G2056)))</f>
        <v>33.200000000000003</v>
      </c>
      <c r="H2056" s="4" cm="1">
        <f t="array" ref="H2056">IF($A2056="","",INDEX(OpenMeteoAPI[RelativeHumidityPct],ROWS($H$2:H2056))/100)</f>
        <v>0.24</v>
      </c>
      <c r="I2056" s="4" cm="1">
        <f t="array" ref="I2056">IF($A2056="","",INDEX(OpenMeteoAPI[PrecipitationProbabilityPct],ROWS($I$2:I2056))/100)</f>
        <v>0</v>
      </c>
      <c r="J2056" s="3" cm="1">
        <f t="array" ref="J2056">IF($A2056="","",INDEX(OpenMeteoAPI[PrecipitationMM],ROWS($J$2:J2056)))</f>
        <v>0</v>
      </c>
      <c r="K2056" cm="1">
        <f t="array" ref="K2056">IF($A2056="","",INDEX(OpenMeteoAPI[WeatherCode],ROWS($K$2:K2056)))</f>
        <v>1</v>
      </c>
      <c r="L2056" s="3" cm="1">
        <f t="array" ref="L2056">IF($A2056="","",INDEX(OpenMeteoAPI[WindSpeedKMH],ROWS($L$2:L2056)))</f>
        <v>7.7</v>
      </c>
    </row>
    <row r="2057" spans="1:12">
      <c r="A2057" t="str" cm="1">
        <f t="array" ref="A2057">IFERROR(INDEX(OpenMeteoAPI[City],ROWS($A$2:A2057))&amp;", "&amp;INDEX(OpenMeteoAPI[CountryCode],ROWS($A$2:A2057)),"")</f>
        <v>Madrid, ES</v>
      </c>
      <c r="B2057" t="str" cm="1">
        <f t="array" ref="B2057">IF($A2057="","",INDEX(OpenMeteoAPI[LocationID],ROWS($B$2:B2057)))</f>
        <v>ES-MAD</v>
      </c>
      <c r="C2057" s="5" cm="1">
        <f t="array" ref="C2057">IF($A2057="","",INDEX(OpenMeteoAPI[ForecastDateTime],ROWS($C$2:C2057)))</f>
        <v>46215.625</v>
      </c>
      <c r="D2057" t="str">
        <f t="shared" si="32"/>
        <v>3PM</v>
      </c>
      <c r="E2057" t="str" cm="1">
        <f t="array" ref="E2057">IF($K2057="","",_xlfn.IFS($K2057=0,_xlfn.UNICHAR(9728),$K2057&lt;=3,_xlfn.UNICHAR(9729),OR($K2057=45,$K2057=48),"~",AND($K2057&gt;=51,$K2057&lt;=67),_xlfn.UNICHAR(9748),AND($K2057&gt;=71,$K2057&lt;=77),_xlfn.UNICHAR(10052),AND($K2057&gt;=80,$K2057&lt;=82),_xlfn.UNICHAR(9748),AND($K2057&gt;=95,$K2057&lt;=99),_xlfn.UNICHAR(9889),TRUE,_xlfn.UNICHAR(9729)))</f>
        <v>☀</v>
      </c>
      <c r="F2057" t="str" cm="1">
        <f t="array" ref="F2057">IF($K2057="","",_xlfn.IFS($K2057=0,"Clear",$K2057&lt;=3,"Partly Cloudy",OR($K2057=45,$K2057=48),"Fog",AND($K2057&gt;=51,$K2057&lt;=67),"Drizzle",AND($K2057&gt;=71,$K2057&lt;=77),"Snow",AND($K2057&gt;=80,$K2057&lt;=82),"Rain Showers",AND($K2057&gt;=95,$K2057&lt;=99),"Thunderstorm",TRUE,"Cloudy"))</f>
        <v>Clear</v>
      </c>
      <c r="G2057" s="3" cm="1">
        <f t="array" ref="G2057">IF($A2057="","",INDEX(OpenMeteoAPI[TemperatureC],ROWS($G$2:G2057)))</f>
        <v>34.4</v>
      </c>
      <c r="H2057" s="4" cm="1">
        <f t="array" ref="H2057">IF($A2057="","",INDEX(OpenMeteoAPI[RelativeHumidityPct],ROWS($H$2:H2057))/100)</f>
        <v>0.22</v>
      </c>
      <c r="I2057" s="4" cm="1">
        <f t="array" ref="I2057">IF($A2057="","",INDEX(OpenMeteoAPI[PrecipitationProbabilityPct],ROWS($I$2:I2057))/100)</f>
        <v>0</v>
      </c>
      <c r="J2057" s="3" cm="1">
        <f t="array" ref="J2057">IF($A2057="","",INDEX(OpenMeteoAPI[PrecipitationMM],ROWS($J$2:J2057)))</f>
        <v>0</v>
      </c>
      <c r="K2057" cm="1">
        <f t="array" ref="K2057">IF($A2057="","",INDEX(OpenMeteoAPI[WeatherCode],ROWS($K$2:K2057)))</f>
        <v>0</v>
      </c>
      <c r="L2057" s="3" cm="1">
        <f t="array" ref="L2057">IF($A2057="","",INDEX(OpenMeteoAPI[WindSpeedKMH],ROWS($L$2:L2057)))</f>
        <v>8.1</v>
      </c>
    </row>
    <row r="2058" spans="1:12">
      <c r="A2058" t="str" cm="1">
        <f t="array" ref="A2058">IFERROR(INDEX(OpenMeteoAPI[City],ROWS($A$2:A2058))&amp;", "&amp;INDEX(OpenMeteoAPI[CountryCode],ROWS($A$2:A2058)),"")</f>
        <v>Madrid, ES</v>
      </c>
      <c r="B2058" t="str" cm="1">
        <f t="array" ref="B2058">IF($A2058="","",INDEX(OpenMeteoAPI[LocationID],ROWS($B$2:B2058)))</f>
        <v>ES-MAD</v>
      </c>
      <c r="C2058" s="5" cm="1">
        <f t="array" ref="C2058">IF($A2058="","",INDEX(OpenMeteoAPI[ForecastDateTime],ROWS($C$2:C2058)))</f>
        <v>46215.666666666664</v>
      </c>
      <c r="D2058" t="str">
        <f t="shared" si="32"/>
        <v>4PM</v>
      </c>
      <c r="E2058" t="str" cm="1">
        <f t="array" ref="E2058">IF($K2058="","",_xlfn.IFS($K2058=0,_xlfn.UNICHAR(9728),$K2058&lt;=3,_xlfn.UNICHAR(9729),OR($K2058=45,$K2058=48),"~",AND($K2058&gt;=51,$K2058&lt;=67),_xlfn.UNICHAR(9748),AND($K2058&gt;=71,$K2058&lt;=77),_xlfn.UNICHAR(10052),AND($K2058&gt;=80,$K2058&lt;=82),_xlfn.UNICHAR(9748),AND($K2058&gt;=95,$K2058&lt;=99),_xlfn.UNICHAR(9889),TRUE,_xlfn.UNICHAR(9729)))</f>
        <v>☀</v>
      </c>
      <c r="F2058" t="str" cm="1">
        <f t="array" ref="F2058">IF($K2058="","",_xlfn.IFS($K2058=0,"Clear",$K2058&lt;=3,"Partly Cloudy",OR($K2058=45,$K2058=48),"Fog",AND($K2058&gt;=51,$K2058&lt;=67),"Drizzle",AND($K2058&gt;=71,$K2058&lt;=77),"Snow",AND($K2058&gt;=80,$K2058&lt;=82),"Rain Showers",AND($K2058&gt;=95,$K2058&lt;=99),"Thunderstorm",TRUE,"Cloudy"))</f>
        <v>Clear</v>
      </c>
      <c r="G2058" s="3" cm="1">
        <f t="array" ref="G2058">IF($A2058="","",INDEX(OpenMeteoAPI[TemperatureC],ROWS($G$2:G2058)))</f>
        <v>35.299999999999997</v>
      </c>
      <c r="H2058" s="4" cm="1">
        <f t="array" ref="H2058">IF($A2058="","",INDEX(OpenMeteoAPI[RelativeHumidityPct],ROWS($H$2:H2058))/100)</f>
        <v>0.21</v>
      </c>
      <c r="I2058" s="4" cm="1">
        <f t="array" ref="I2058">IF($A2058="","",INDEX(OpenMeteoAPI[PrecipitationProbabilityPct],ROWS($I$2:I2058))/100)</f>
        <v>0</v>
      </c>
      <c r="J2058" s="3" cm="1">
        <f t="array" ref="J2058">IF($A2058="","",INDEX(OpenMeteoAPI[PrecipitationMM],ROWS($J$2:J2058)))</f>
        <v>0</v>
      </c>
      <c r="K2058" cm="1">
        <f t="array" ref="K2058">IF($A2058="","",INDEX(OpenMeteoAPI[WeatherCode],ROWS($K$2:K2058)))</f>
        <v>0</v>
      </c>
      <c r="L2058" s="3" cm="1">
        <f t="array" ref="L2058">IF($A2058="","",INDEX(OpenMeteoAPI[WindSpeedKMH],ROWS($L$2:L2058)))</f>
        <v>8.9</v>
      </c>
    </row>
    <row r="2059" spans="1:12">
      <c r="A2059" t="str" cm="1">
        <f t="array" ref="A2059">IFERROR(INDEX(OpenMeteoAPI[City],ROWS($A$2:A2059))&amp;", "&amp;INDEX(OpenMeteoAPI[CountryCode],ROWS($A$2:A2059)),"")</f>
        <v>Madrid, ES</v>
      </c>
      <c r="B2059" t="str" cm="1">
        <f t="array" ref="B2059">IF($A2059="","",INDEX(OpenMeteoAPI[LocationID],ROWS($B$2:B2059)))</f>
        <v>ES-MAD</v>
      </c>
      <c r="C2059" s="5" cm="1">
        <f t="array" ref="C2059">IF($A2059="","",INDEX(OpenMeteoAPI[ForecastDateTime],ROWS($C$2:C2059)))</f>
        <v>46215.708333333336</v>
      </c>
      <c r="D2059" t="str">
        <f t="shared" si="32"/>
        <v>5PM</v>
      </c>
      <c r="E2059" t="str" cm="1">
        <f t="array" ref="E2059">IF($K2059="","",_xlfn.IFS($K2059=0,_xlfn.UNICHAR(9728),$K2059&lt;=3,_xlfn.UNICHAR(9729),OR($K2059=45,$K2059=48),"~",AND($K2059&gt;=51,$K2059&lt;=67),_xlfn.UNICHAR(9748),AND($K2059&gt;=71,$K2059&lt;=77),_xlfn.UNICHAR(10052),AND($K2059&gt;=80,$K2059&lt;=82),_xlfn.UNICHAR(9748),AND($K2059&gt;=95,$K2059&lt;=99),_xlfn.UNICHAR(9889),TRUE,_xlfn.UNICHAR(9729)))</f>
        <v>☀</v>
      </c>
      <c r="F2059" t="str" cm="1">
        <f t="array" ref="F2059">IF($K2059="","",_xlfn.IFS($K2059=0,"Clear",$K2059&lt;=3,"Partly Cloudy",OR($K2059=45,$K2059=48),"Fog",AND($K2059&gt;=51,$K2059&lt;=67),"Drizzle",AND($K2059&gt;=71,$K2059&lt;=77),"Snow",AND($K2059&gt;=80,$K2059&lt;=82),"Rain Showers",AND($K2059&gt;=95,$K2059&lt;=99),"Thunderstorm",TRUE,"Cloudy"))</f>
        <v>Clear</v>
      </c>
      <c r="G2059" s="3" cm="1">
        <f t="array" ref="G2059">IF($A2059="","",INDEX(OpenMeteoAPI[TemperatureC],ROWS($G$2:G2059)))</f>
        <v>35.9</v>
      </c>
      <c r="H2059" s="4" cm="1">
        <f t="array" ref="H2059">IF($A2059="","",INDEX(OpenMeteoAPI[RelativeHumidityPct],ROWS($H$2:H2059))/100)</f>
        <v>0.2</v>
      </c>
      <c r="I2059" s="4" cm="1">
        <f t="array" ref="I2059">IF($A2059="","",INDEX(OpenMeteoAPI[PrecipitationProbabilityPct],ROWS($I$2:I2059))/100)</f>
        <v>0</v>
      </c>
      <c r="J2059" s="3" cm="1">
        <f t="array" ref="J2059">IF($A2059="","",INDEX(OpenMeteoAPI[PrecipitationMM],ROWS($J$2:J2059)))</f>
        <v>0</v>
      </c>
      <c r="K2059" cm="1">
        <f t="array" ref="K2059">IF($A2059="","",INDEX(OpenMeteoAPI[WeatherCode],ROWS($K$2:K2059)))</f>
        <v>0</v>
      </c>
      <c r="L2059" s="3" cm="1">
        <f t="array" ref="L2059">IF($A2059="","",INDEX(OpenMeteoAPI[WindSpeedKMH],ROWS($L$2:L2059)))</f>
        <v>9.6999999999999993</v>
      </c>
    </row>
    <row r="2060" spans="1:12">
      <c r="A2060" t="str" cm="1">
        <f t="array" ref="A2060">IFERROR(INDEX(OpenMeteoAPI[City],ROWS($A$2:A2060))&amp;", "&amp;INDEX(OpenMeteoAPI[CountryCode],ROWS($A$2:A2060)),"")</f>
        <v>Madrid, ES</v>
      </c>
      <c r="B2060" t="str" cm="1">
        <f t="array" ref="B2060">IF($A2060="","",INDEX(OpenMeteoAPI[LocationID],ROWS($B$2:B2060)))</f>
        <v>ES-MAD</v>
      </c>
      <c r="C2060" s="5" cm="1">
        <f t="array" ref="C2060">IF($A2060="","",INDEX(OpenMeteoAPI[ForecastDateTime],ROWS($C$2:C2060)))</f>
        <v>46215.75</v>
      </c>
      <c r="D2060" t="str">
        <f t="shared" si="32"/>
        <v>6PM</v>
      </c>
      <c r="E2060" t="str" cm="1">
        <f t="array" ref="E2060">IF($K2060="","",_xlfn.IFS($K2060=0,_xlfn.UNICHAR(9728),$K2060&lt;=3,_xlfn.UNICHAR(9729),OR($K2060=45,$K2060=48),"~",AND($K2060&gt;=51,$K2060&lt;=67),_xlfn.UNICHAR(9748),AND($K2060&gt;=71,$K2060&lt;=77),_xlfn.UNICHAR(10052),AND($K2060&gt;=80,$K2060&lt;=82),_xlfn.UNICHAR(9748),AND($K2060&gt;=95,$K2060&lt;=99),_xlfn.UNICHAR(9889),TRUE,_xlfn.UNICHAR(9729)))</f>
        <v>☁</v>
      </c>
      <c r="F2060" t="str" cm="1">
        <f t="array" ref="F2060">IF($K2060="","",_xlfn.IFS($K2060=0,"Clear",$K2060&lt;=3,"Partly Cloudy",OR($K2060=45,$K2060=48),"Fog",AND($K2060&gt;=51,$K2060&lt;=67),"Drizzle",AND($K2060&gt;=71,$K2060&lt;=77),"Snow",AND($K2060&gt;=80,$K2060&lt;=82),"Rain Showers",AND($K2060&gt;=95,$K2060&lt;=99),"Thunderstorm",TRUE,"Cloudy"))</f>
        <v>Partly Cloudy</v>
      </c>
      <c r="G2060" s="3" cm="1">
        <f t="array" ref="G2060">IF($A2060="","",INDEX(OpenMeteoAPI[TemperatureC],ROWS($G$2:G2060)))</f>
        <v>36.200000000000003</v>
      </c>
      <c r="H2060" s="4" cm="1">
        <f t="array" ref="H2060">IF($A2060="","",INDEX(OpenMeteoAPI[RelativeHumidityPct],ROWS($H$2:H2060))/100)</f>
        <v>0.19</v>
      </c>
      <c r="I2060" s="4" cm="1">
        <f t="array" ref="I2060">IF($A2060="","",INDEX(OpenMeteoAPI[PrecipitationProbabilityPct],ROWS($I$2:I2060))/100)</f>
        <v>0</v>
      </c>
      <c r="J2060" s="3" cm="1">
        <f t="array" ref="J2060">IF($A2060="","",INDEX(OpenMeteoAPI[PrecipitationMM],ROWS($J$2:J2060)))</f>
        <v>0</v>
      </c>
      <c r="K2060" cm="1">
        <f t="array" ref="K2060">IF($A2060="","",INDEX(OpenMeteoAPI[WeatherCode],ROWS($K$2:K2060)))</f>
        <v>2</v>
      </c>
      <c r="L2060" s="3" cm="1">
        <f t="array" ref="L2060">IF($A2060="","",INDEX(OpenMeteoAPI[WindSpeedKMH],ROWS($L$2:L2060)))</f>
        <v>10.199999999999999</v>
      </c>
    </row>
    <row r="2061" spans="1:12">
      <c r="A2061" t="str" cm="1">
        <f t="array" ref="A2061">IFERROR(INDEX(OpenMeteoAPI[City],ROWS($A$2:A2061))&amp;", "&amp;INDEX(OpenMeteoAPI[CountryCode],ROWS($A$2:A2061)),"")</f>
        <v>Madrid, ES</v>
      </c>
      <c r="B2061" t="str" cm="1">
        <f t="array" ref="B2061">IF($A2061="","",INDEX(OpenMeteoAPI[LocationID],ROWS($B$2:B2061)))</f>
        <v>ES-MAD</v>
      </c>
      <c r="C2061" s="5" cm="1">
        <f t="array" ref="C2061">IF($A2061="","",INDEX(OpenMeteoAPI[ForecastDateTime],ROWS($C$2:C2061)))</f>
        <v>46215.791666666664</v>
      </c>
      <c r="D2061" t="str">
        <f t="shared" si="32"/>
        <v>7PM</v>
      </c>
      <c r="E2061" t="str" cm="1">
        <f t="array" ref="E2061">IF($K2061="","",_xlfn.IFS($K2061=0,_xlfn.UNICHAR(9728),$K2061&lt;=3,_xlfn.UNICHAR(9729),OR($K2061=45,$K2061=48),"~",AND($K2061&gt;=51,$K2061&lt;=67),_xlfn.UNICHAR(9748),AND($K2061&gt;=71,$K2061&lt;=77),_xlfn.UNICHAR(10052),AND($K2061&gt;=80,$K2061&lt;=82),_xlfn.UNICHAR(9748),AND($K2061&gt;=95,$K2061&lt;=99),_xlfn.UNICHAR(9889),TRUE,_xlfn.UNICHAR(9729)))</f>
        <v>☁</v>
      </c>
      <c r="F2061" t="str" cm="1">
        <f t="array" ref="F2061">IF($K2061="","",_xlfn.IFS($K2061=0,"Clear",$K2061&lt;=3,"Partly Cloudy",OR($K2061=45,$K2061=48),"Fog",AND($K2061&gt;=51,$K2061&lt;=67),"Drizzle",AND($K2061&gt;=71,$K2061&lt;=77),"Snow",AND($K2061&gt;=80,$K2061&lt;=82),"Rain Showers",AND($K2061&gt;=95,$K2061&lt;=99),"Thunderstorm",TRUE,"Cloudy"))</f>
        <v>Partly Cloudy</v>
      </c>
      <c r="G2061" s="3" cm="1">
        <f t="array" ref="G2061">IF($A2061="","",INDEX(OpenMeteoAPI[TemperatureC],ROWS($G$2:G2061)))</f>
        <v>36.299999999999997</v>
      </c>
      <c r="H2061" s="4" cm="1">
        <f t="array" ref="H2061">IF($A2061="","",INDEX(OpenMeteoAPI[RelativeHumidityPct],ROWS($H$2:H2061))/100)</f>
        <v>0.18</v>
      </c>
      <c r="I2061" s="4" cm="1">
        <f t="array" ref="I2061">IF($A2061="","",INDEX(OpenMeteoAPI[PrecipitationProbabilityPct],ROWS($I$2:I2061))/100)</f>
        <v>0</v>
      </c>
      <c r="J2061" s="3" cm="1">
        <f t="array" ref="J2061">IF($A2061="","",INDEX(OpenMeteoAPI[PrecipitationMM],ROWS($J$2:J2061)))</f>
        <v>0</v>
      </c>
      <c r="K2061" cm="1">
        <f t="array" ref="K2061">IF($A2061="","",INDEX(OpenMeteoAPI[WeatherCode],ROWS($K$2:K2061)))</f>
        <v>2</v>
      </c>
      <c r="L2061" s="3" cm="1">
        <f t="array" ref="L2061">IF($A2061="","",INDEX(OpenMeteoAPI[WindSpeedKMH],ROWS($L$2:L2061)))</f>
        <v>10</v>
      </c>
    </row>
    <row r="2062" spans="1:12">
      <c r="A2062" t="str" cm="1">
        <f t="array" ref="A2062">IFERROR(INDEX(OpenMeteoAPI[City],ROWS($A$2:A2062))&amp;", "&amp;INDEX(OpenMeteoAPI[CountryCode],ROWS($A$2:A2062)),"")</f>
        <v>Madrid, ES</v>
      </c>
      <c r="B2062" t="str" cm="1">
        <f t="array" ref="B2062">IF($A2062="","",INDEX(OpenMeteoAPI[LocationID],ROWS($B$2:B2062)))</f>
        <v>ES-MAD</v>
      </c>
      <c r="C2062" s="5" cm="1">
        <f t="array" ref="C2062">IF($A2062="","",INDEX(OpenMeteoAPI[ForecastDateTime],ROWS($C$2:C2062)))</f>
        <v>46215.833333333336</v>
      </c>
      <c r="D2062" t="str">
        <f t="shared" si="32"/>
        <v>8PM</v>
      </c>
      <c r="E2062" t="str" cm="1">
        <f t="array" ref="E2062">IF($K2062="","",_xlfn.IFS($K2062=0,_xlfn.UNICHAR(9728),$K2062&lt;=3,_xlfn.UNICHAR(9729),OR($K2062=45,$K2062=48),"~",AND($K2062&gt;=51,$K2062&lt;=67),_xlfn.UNICHAR(9748),AND($K2062&gt;=71,$K2062&lt;=77),_xlfn.UNICHAR(10052),AND($K2062&gt;=80,$K2062&lt;=82),_xlfn.UNICHAR(9748),AND($K2062&gt;=95,$K2062&lt;=99),_xlfn.UNICHAR(9889),TRUE,_xlfn.UNICHAR(9729)))</f>
        <v>☁</v>
      </c>
      <c r="F2062" t="str" cm="1">
        <f t="array" ref="F2062">IF($K2062="","",_xlfn.IFS($K2062=0,"Clear",$K2062&lt;=3,"Partly Cloudy",OR($K2062=45,$K2062=48),"Fog",AND($K2062&gt;=51,$K2062&lt;=67),"Drizzle",AND($K2062&gt;=71,$K2062&lt;=77),"Snow",AND($K2062&gt;=80,$K2062&lt;=82),"Rain Showers",AND($K2062&gt;=95,$K2062&lt;=99),"Thunderstorm",TRUE,"Cloudy"))</f>
        <v>Partly Cloudy</v>
      </c>
      <c r="G2062" s="3" cm="1">
        <f t="array" ref="G2062">IF($A2062="","",INDEX(OpenMeteoAPI[TemperatureC],ROWS($G$2:G2062)))</f>
        <v>35.6</v>
      </c>
      <c r="H2062" s="4" cm="1">
        <f t="array" ref="H2062">IF($A2062="","",INDEX(OpenMeteoAPI[RelativeHumidityPct],ROWS($H$2:H2062))/100)</f>
        <v>0.18</v>
      </c>
      <c r="I2062" s="4" cm="1">
        <f t="array" ref="I2062">IF($A2062="","",INDEX(OpenMeteoAPI[PrecipitationProbabilityPct],ROWS($I$2:I2062))/100)</f>
        <v>0</v>
      </c>
      <c r="J2062" s="3" cm="1">
        <f t="array" ref="J2062">IF($A2062="","",INDEX(OpenMeteoAPI[PrecipitationMM],ROWS($J$2:J2062)))</f>
        <v>0</v>
      </c>
      <c r="K2062" cm="1">
        <f t="array" ref="K2062">IF($A2062="","",INDEX(OpenMeteoAPI[WeatherCode],ROWS($K$2:K2062)))</f>
        <v>2</v>
      </c>
      <c r="L2062" s="3" cm="1">
        <f t="array" ref="L2062">IF($A2062="","",INDEX(OpenMeteoAPI[WindSpeedKMH],ROWS($L$2:L2062)))</f>
        <v>9.4</v>
      </c>
    </row>
    <row r="2063" spans="1:12">
      <c r="A2063" t="str" cm="1">
        <f t="array" ref="A2063">IFERROR(INDEX(OpenMeteoAPI[City],ROWS($A$2:A2063))&amp;", "&amp;INDEX(OpenMeteoAPI[CountryCode],ROWS($A$2:A2063)),"")</f>
        <v>Madrid, ES</v>
      </c>
      <c r="B2063" t="str" cm="1">
        <f t="array" ref="B2063">IF($A2063="","",INDEX(OpenMeteoAPI[LocationID],ROWS($B$2:B2063)))</f>
        <v>ES-MAD</v>
      </c>
      <c r="C2063" s="5" cm="1">
        <f t="array" ref="C2063">IF($A2063="","",INDEX(OpenMeteoAPI[ForecastDateTime],ROWS($C$2:C2063)))</f>
        <v>46215.875</v>
      </c>
      <c r="D2063" t="str">
        <f t="shared" si="32"/>
        <v>9PM</v>
      </c>
      <c r="E2063" t="str" cm="1">
        <f t="array" ref="E2063">IF($K2063="","",_xlfn.IFS($K2063=0,_xlfn.UNICHAR(9728),$K2063&lt;=3,_xlfn.UNICHAR(9729),OR($K2063=45,$K2063=48),"~",AND($K2063&gt;=51,$K2063&lt;=67),_xlfn.UNICHAR(9748),AND($K2063&gt;=71,$K2063&lt;=77),_xlfn.UNICHAR(10052),AND($K2063&gt;=80,$K2063&lt;=82),_xlfn.UNICHAR(9748),AND($K2063&gt;=95,$K2063&lt;=99),_xlfn.UNICHAR(9889),TRUE,_xlfn.UNICHAR(9729)))</f>
        <v>☁</v>
      </c>
      <c r="F2063" t="str" cm="1">
        <f t="array" ref="F2063">IF($K2063="","",_xlfn.IFS($K2063=0,"Clear",$K2063&lt;=3,"Partly Cloudy",OR($K2063=45,$K2063=48),"Fog",AND($K2063&gt;=51,$K2063&lt;=67),"Drizzle",AND($K2063&gt;=71,$K2063&lt;=77),"Snow",AND($K2063&gt;=80,$K2063&lt;=82),"Rain Showers",AND($K2063&gt;=95,$K2063&lt;=99),"Thunderstorm",TRUE,"Cloudy"))</f>
        <v>Partly Cloudy</v>
      </c>
      <c r="G2063" s="3" cm="1">
        <f t="array" ref="G2063">IF($A2063="","",INDEX(OpenMeteoAPI[TemperatureC],ROWS($G$2:G2063)))</f>
        <v>34</v>
      </c>
      <c r="H2063" s="4" cm="1">
        <f t="array" ref="H2063">IF($A2063="","",INDEX(OpenMeteoAPI[RelativeHumidityPct],ROWS($H$2:H2063))/100)</f>
        <v>0.2</v>
      </c>
      <c r="I2063" s="4" cm="1">
        <f t="array" ref="I2063">IF($A2063="","",INDEX(OpenMeteoAPI[PrecipitationProbabilityPct],ROWS($I$2:I2063))/100)</f>
        <v>0</v>
      </c>
      <c r="J2063" s="3" cm="1">
        <f t="array" ref="J2063">IF($A2063="","",INDEX(OpenMeteoAPI[PrecipitationMM],ROWS($J$2:J2063)))</f>
        <v>0</v>
      </c>
      <c r="K2063" cm="1">
        <f t="array" ref="K2063">IF($A2063="","",INDEX(OpenMeteoAPI[WeatherCode],ROWS($K$2:K2063)))</f>
        <v>1</v>
      </c>
      <c r="L2063" s="3" cm="1">
        <f t="array" ref="L2063">IF($A2063="","",INDEX(OpenMeteoAPI[WindSpeedKMH],ROWS($L$2:L2063)))</f>
        <v>8.1999999999999993</v>
      </c>
    </row>
    <row r="2064" spans="1:12">
      <c r="A2064" t="str" cm="1">
        <f t="array" ref="A2064">IFERROR(INDEX(OpenMeteoAPI[City],ROWS($A$2:A2064))&amp;", "&amp;INDEX(OpenMeteoAPI[CountryCode],ROWS($A$2:A2064)),"")</f>
        <v>Madrid, ES</v>
      </c>
      <c r="B2064" t="str" cm="1">
        <f t="array" ref="B2064">IF($A2064="","",INDEX(OpenMeteoAPI[LocationID],ROWS($B$2:B2064)))</f>
        <v>ES-MAD</v>
      </c>
      <c r="C2064" s="5" cm="1">
        <f t="array" ref="C2064">IF($A2064="","",INDEX(OpenMeteoAPI[ForecastDateTime],ROWS($C$2:C2064)))</f>
        <v>46215.916666666664</v>
      </c>
      <c r="D2064" t="str">
        <f t="shared" si="32"/>
        <v>10PM</v>
      </c>
      <c r="E2064" t="str" cm="1">
        <f t="array" ref="E2064">IF($K2064="","",_xlfn.IFS($K2064=0,_xlfn.UNICHAR(9728),$K2064&lt;=3,_xlfn.UNICHAR(9729),OR($K2064=45,$K2064=48),"~",AND($K2064&gt;=51,$K2064&lt;=67),_xlfn.UNICHAR(9748),AND($K2064&gt;=71,$K2064&lt;=77),_xlfn.UNICHAR(10052),AND($K2064&gt;=80,$K2064&lt;=82),_xlfn.UNICHAR(9748),AND($K2064&gt;=95,$K2064&lt;=99),_xlfn.UNICHAR(9889),TRUE,_xlfn.UNICHAR(9729)))</f>
        <v>☁</v>
      </c>
      <c r="F2064" t="str" cm="1">
        <f t="array" ref="F2064">IF($K2064="","",_xlfn.IFS($K2064=0,"Clear",$K2064&lt;=3,"Partly Cloudy",OR($K2064=45,$K2064=48),"Fog",AND($K2064&gt;=51,$K2064&lt;=67),"Drizzle",AND($K2064&gt;=71,$K2064&lt;=77),"Snow",AND($K2064&gt;=80,$K2064&lt;=82),"Rain Showers",AND($K2064&gt;=95,$K2064&lt;=99),"Thunderstorm",TRUE,"Cloudy"))</f>
        <v>Partly Cloudy</v>
      </c>
      <c r="G2064" s="3" cm="1">
        <f t="array" ref="G2064">IF($A2064="","",INDEX(OpenMeteoAPI[TemperatureC],ROWS($G$2:G2064)))</f>
        <v>31.6</v>
      </c>
      <c r="H2064" s="4" cm="1">
        <f t="array" ref="H2064">IF($A2064="","",INDEX(OpenMeteoAPI[RelativeHumidityPct],ROWS($H$2:H2064))/100)</f>
        <v>0.23</v>
      </c>
      <c r="I2064" s="4" cm="1">
        <f t="array" ref="I2064">IF($A2064="","",INDEX(OpenMeteoAPI[PrecipitationProbabilityPct],ROWS($I$2:I2064))/100)</f>
        <v>0</v>
      </c>
      <c r="J2064" s="3" cm="1">
        <f t="array" ref="J2064">IF($A2064="","",INDEX(OpenMeteoAPI[PrecipitationMM],ROWS($J$2:J2064)))</f>
        <v>0</v>
      </c>
      <c r="K2064" cm="1">
        <f t="array" ref="K2064">IF($A2064="","",INDEX(OpenMeteoAPI[WeatherCode],ROWS($K$2:K2064)))</f>
        <v>1</v>
      </c>
      <c r="L2064" s="3" cm="1">
        <f t="array" ref="L2064">IF($A2064="","",INDEX(OpenMeteoAPI[WindSpeedKMH],ROWS($L$2:L2064)))</f>
        <v>7.7</v>
      </c>
    </row>
    <row r="2065" spans="1:12">
      <c r="A2065" t="str" cm="1">
        <f t="array" ref="A2065">IFERROR(INDEX(OpenMeteoAPI[City],ROWS($A$2:A2065))&amp;", "&amp;INDEX(OpenMeteoAPI[CountryCode],ROWS($A$2:A2065)),"")</f>
        <v>Madrid, ES</v>
      </c>
      <c r="B2065" t="str" cm="1">
        <f t="array" ref="B2065">IF($A2065="","",INDEX(OpenMeteoAPI[LocationID],ROWS($B$2:B2065)))</f>
        <v>ES-MAD</v>
      </c>
      <c r="C2065" s="5" cm="1">
        <f t="array" ref="C2065">IF($A2065="","",INDEX(OpenMeteoAPI[ForecastDateTime],ROWS($C$2:C2065)))</f>
        <v>46215.958333333336</v>
      </c>
      <c r="D2065" t="str">
        <f t="shared" si="32"/>
        <v>11PM</v>
      </c>
      <c r="E2065" t="str" cm="1">
        <f t="array" ref="E2065">IF($K2065="","",_xlfn.IFS($K2065=0,_xlfn.UNICHAR(9728),$K2065&lt;=3,_xlfn.UNICHAR(9729),OR($K2065=45,$K2065=48),"~",AND($K2065&gt;=51,$K2065&lt;=67),_xlfn.UNICHAR(9748),AND($K2065&gt;=71,$K2065&lt;=77),_xlfn.UNICHAR(10052),AND($K2065&gt;=80,$K2065&lt;=82),_xlfn.UNICHAR(9748),AND($K2065&gt;=95,$K2065&lt;=99),_xlfn.UNICHAR(9889),TRUE,_xlfn.UNICHAR(9729)))</f>
        <v>☁</v>
      </c>
      <c r="F2065" t="str" cm="1">
        <f t="array" ref="F2065">IF($K2065="","",_xlfn.IFS($K2065=0,"Clear",$K2065&lt;=3,"Partly Cloudy",OR($K2065=45,$K2065=48),"Fog",AND($K2065&gt;=51,$K2065&lt;=67),"Drizzle",AND($K2065&gt;=71,$K2065&lt;=77),"Snow",AND($K2065&gt;=80,$K2065&lt;=82),"Rain Showers",AND($K2065&gt;=95,$K2065&lt;=99),"Thunderstorm",TRUE,"Cloudy"))</f>
        <v>Partly Cloudy</v>
      </c>
      <c r="G2065" s="3" cm="1">
        <f t="array" ref="G2065">IF($A2065="","",INDEX(OpenMeteoAPI[TemperatureC],ROWS($G$2:G2065)))</f>
        <v>29.5</v>
      </c>
      <c r="H2065" s="4" cm="1">
        <f t="array" ref="H2065">IF($A2065="","",INDEX(OpenMeteoAPI[RelativeHumidityPct],ROWS($H$2:H2065))/100)</f>
        <v>0.26</v>
      </c>
      <c r="I2065" s="4" cm="1">
        <f t="array" ref="I2065">IF($A2065="","",INDEX(OpenMeteoAPI[PrecipitationProbabilityPct],ROWS($I$2:I2065))/100)</f>
        <v>0</v>
      </c>
      <c r="J2065" s="3" cm="1">
        <f t="array" ref="J2065">IF($A2065="","",INDEX(OpenMeteoAPI[PrecipitationMM],ROWS($J$2:J2065)))</f>
        <v>0</v>
      </c>
      <c r="K2065" cm="1">
        <f t="array" ref="K2065">IF($A2065="","",INDEX(OpenMeteoAPI[WeatherCode],ROWS($K$2:K2065)))</f>
        <v>1</v>
      </c>
      <c r="L2065" s="3" cm="1">
        <f t="array" ref="L2065">IF($A2065="","",INDEX(OpenMeteoAPI[WindSpeedKMH],ROWS($L$2:L2065)))</f>
        <v>7.4</v>
      </c>
    </row>
    <row r="2066" spans="1:12">
      <c r="A2066" t="str" cm="1">
        <f t="array" ref="A2066">IFERROR(INDEX(OpenMeteoAPI[City],ROWS($A$2:A2066))&amp;", "&amp;INDEX(OpenMeteoAPI[CountryCode],ROWS($A$2:A2066)),"")</f>
        <v>Madrid, ES</v>
      </c>
      <c r="B2066" t="str" cm="1">
        <f t="array" ref="B2066">IF($A2066="","",INDEX(OpenMeteoAPI[LocationID],ROWS($B$2:B2066)))</f>
        <v>ES-MAD</v>
      </c>
      <c r="C2066" s="5" cm="1">
        <f t="array" ref="C2066">IF($A2066="","",INDEX(OpenMeteoAPI[ForecastDateTime],ROWS($C$2:C2066)))</f>
        <v>46216</v>
      </c>
      <c r="D2066" t="str">
        <f t="shared" si="32"/>
        <v>12AM</v>
      </c>
      <c r="E2066" t="str" cm="1">
        <f t="array" ref="E2066">IF($K2066="","",_xlfn.IFS($K2066=0,_xlfn.UNICHAR(9728),$K2066&lt;=3,_xlfn.UNICHAR(9729),OR($K2066=45,$K2066=48),"~",AND($K2066&gt;=51,$K2066&lt;=67),_xlfn.UNICHAR(9748),AND($K2066&gt;=71,$K2066&lt;=77),_xlfn.UNICHAR(10052),AND($K2066&gt;=80,$K2066&lt;=82),_xlfn.UNICHAR(9748),AND($K2066&gt;=95,$K2066&lt;=99),_xlfn.UNICHAR(9889),TRUE,_xlfn.UNICHAR(9729)))</f>
        <v>☀</v>
      </c>
      <c r="F2066" t="str" cm="1">
        <f t="array" ref="F2066">IF($K2066="","",_xlfn.IFS($K2066=0,"Clear",$K2066&lt;=3,"Partly Cloudy",OR($K2066=45,$K2066=48),"Fog",AND($K2066&gt;=51,$K2066&lt;=67),"Drizzle",AND($K2066&gt;=71,$K2066&lt;=77),"Snow",AND($K2066&gt;=80,$K2066&lt;=82),"Rain Showers",AND($K2066&gt;=95,$K2066&lt;=99),"Thunderstorm",TRUE,"Cloudy"))</f>
        <v>Clear</v>
      </c>
      <c r="G2066" s="3" cm="1">
        <f t="array" ref="G2066">IF($A2066="","",INDEX(OpenMeteoAPI[TemperatureC],ROWS($G$2:G2066)))</f>
        <v>28</v>
      </c>
      <c r="H2066" s="4" cm="1">
        <f t="array" ref="H2066">IF($A2066="","",INDEX(OpenMeteoAPI[RelativeHumidityPct],ROWS($H$2:H2066))/100)</f>
        <v>0.28999999999999998</v>
      </c>
      <c r="I2066" s="4" cm="1">
        <f t="array" ref="I2066">IF($A2066="","",INDEX(OpenMeteoAPI[PrecipitationProbabilityPct],ROWS($I$2:I2066))/100)</f>
        <v>0</v>
      </c>
      <c r="J2066" s="3" cm="1">
        <f t="array" ref="J2066">IF($A2066="","",INDEX(OpenMeteoAPI[PrecipitationMM],ROWS($J$2:J2066)))</f>
        <v>0</v>
      </c>
      <c r="K2066" cm="1">
        <f t="array" ref="K2066">IF($A2066="","",INDEX(OpenMeteoAPI[WeatherCode],ROWS($K$2:K2066)))</f>
        <v>0</v>
      </c>
      <c r="L2066" s="3" cm="1">
        <f t="array" ref="L2066">IF($A2066="","",INDEX(OpenMeteoAPI[WindSpeedKMH],ROWS($L$2:L2066)))</f>
        <v>5.7</v>
      </c>
    </row>
    <row r="2067" spans="1:12">
      <c r="A2067" t="str" cm="1">
        <f t="array" ref="A2067">IFERROR(INDEX(OpenMeteoAPI[City],ROWS($A$2:A2067))&amp;", "&amp;INDEX(OpenMeteoAPI[CountryCode],ROWS($A$2:A2067)),"")</f>
        <v>Madrid, ES</v>
      </c>
      <c r="B2067" t="str" cm="1">
        <f t="array" ref="B2067">IF($A2067="","",INDEX(OpenMeteoAPI[LocationID],ROWS($B$2:B2067)))</f>
        <v>ES-MAD</v>
      </c>
      <c r="C2067" s="5" cm="1">
        <f t="array" ref="C2067">IF($A2067="","",INDEX(OpenMeteoAPI[ForecastDateTime],ROWS($C$2:C2067)))</f>
        <v>46216.041666666664</v>
      </c>
      <c r="D2067" t="str">
        <f t="shared" si="32"/>
        <v>1AM</v>
      </c>
      <c r="E2067" t="str" cm="1">
        <f t="array" ref="E2067">IF($K2067="","",_xlfn.IFS($K2067=0,_xlfn.UNICHAR(9728),$K2067&lt;=3,_xlfn.UNICHAR(9729),OR($K2067=45,$K2067=48),"~",AND($K2067&gt;=51,$K2067&lt;=67),_xlfn.UNICHAR(9748),AND($K2067&gt;=71,$K2067&lt;=77),_xlfn.UNICHAR(10052),AND($K2067&gt;=80,$K2067&lt;=82),_xlfn.UNICHAR(9748),AND($K2067&gt;=95,$K2067&lt;=99),_xlfn.UNICHAR(9889),TRUE,_xlfn.UNICHAR(9729)))</f>
        <v>☀</v>
      </c>
      <c r="F2067" t="str" cm="1">
        <f t="array" ref="F2067">IF($K2067="","",_xlfn.IFS($K2067=0,"Clear",$K2067&lt;=3,"Partly Cloudy",OR($K2067=45,$K2067=48),"Fog",AND($K2067&gt;=51,$K2067&lt;=67),"Drizzle",AND($K2067&gt;=71,$K2067&lt;=77),"Snow",AND($K2067&gt;=80,$K2067&lt;=82),"Rain Showers",AND($K2067&gt;=95,$K2067&lt;=99),"Thunderstorm",TRUE,"Cloudy"))</f>
        <v>Clear</v>
      </c>
      <c r="G2067" s="3" cm="1">
        <f t="array" ref="G2067">IF($A2067="","",INDEX(OpenMeteoAPI[TemperatureC],ROWS($G$2:G2067)))</f>
        <v>26.6</v>
      </c>
      <c r="H2067" s="4" cm="1">
        <f t="array" ref="H2067">IF($A2067="","",INDEX(OpenMeteoAPI[RelativeHumidityPct],ROWS($H$2:H2067))/100)</f>
        <v>0.33</v>
      </c>
      <c r="I2067" s="4" cm="1">
        <f t="array" ref="I2067">IF($A2067="","",INDEX(OpenMeteoAPI[PrecipitationProbabilityPct],ROWS($I$2:I2067))/100)</f>
        <v>0</v>
      </c>
      <c r="J2067" s="3" cm="1">
        <f t="array" ref="J2067">IF($A2067="","",INDEX(OpenMeteoAPI[PrecipitationMM],ROWS($J$2:J2067)))</f>
        <v>0</v>
      </c>
      <c r="K2067" cm="1">
        <f t="array" ref="K2067">IF($A2067="","",INDEX(OpenMeteoAPI[WeatherCode],ROWS($K$2:K2067)))</f>
        <v>0</v>
      </c>
      <c r="L2067" s="3" cm="1">
        <f t="array" ref="L2067">IF($A2067="","",INDEX(OpenMeteoAPI[WindSpeedKMH],ROWS($L$2:L2067)))</f>
        <v>4.0999999999999996</v>
      </c>
    </row>
    <row r="2068" spans="1:12">
      <c r="A2068" t="str" cm="1">
        <f t="array" ref="A2068">IFERROR(INDEX(OpenMeteoAPI[City],ROWS($A$2:A2068))&amp;", "&amp;INDEX(OpenMeteoAPI[CountryCode],ROWS($A$2:A2068)),"")</f>
        <v>Madrid, ES</v>
      </c>
      <c r="B2068" t="str" cm="1">
        <f t="array" ref="B2068">IF($A2068="","",INDEX(OpenMeteoAPI[LocationID],ROWS($B$2:B2068)))</f>
        <v>ES-MAD</v>
      </c>
      <c r="C2068" s="5" cm="1">
        <f t="array" ref="C2068">IF($A2068="","",INDEX(OpenMeteoAPI[ForecastDateTime],ROWS($C$2:C2068)))</f>
        <v>46216.083333333336</v>
      </c>
      <c r="D2068" t="str">
        <f t="shared" si="32"/>
        <v>2AM</v>
      </c>
      <c r="E2068" t="str" cm="1">
        <f t="array" ref="E2068">IF($K2068="","",_xlfn.IFS($K2068=0,_xlfn.UNICHAR(9728),$K2068&lt;=3,_xlfn.UNICHAR(9729),OR($K2068=45,$K2068=48),"~",AND($K2068&gt;=51,$K2068&lt;=67),_xlfn.UNICHAR(9748),AND($K2068&gt;=71,$K2068&lt;=77),_xlfn.UNICHAR(10052),AND($K2068&gt;=80,$K2068&lt;=82),_xlfn.UNICHAR(9748),AND($K2068&gt;=95,$K2068&lt;=99),_xlfn.UNICHAR(9889),TRUE,_xlfn.UNICHAR(9729)))</f>
        <v>☀</v>
      </c>
      <c r="F2068" t="str" cm="1">
        <f t="array" ref="F2068">IF($K2068="","",_xlfn.IFS($K2068=0,"Clear",$K2068&lt;=3,"Partly Cloudy",OR($K2068=45,$K2068=48),"Fog",AND($K2068&gt;=51,$K2068&lt;=67),"Drizzle",AND($K2068&gt;=71,$K2068&lt;=77),"Snow",AND($K2068&gt;=80,$K2068&lt;=82),"Rain Showers",AND($K2068&gt;=95,$K2068&lt;=99),"Thunderstorm",TRUE,"Cloudy"))</f>
        <v>Clear</v>
      </c>
      <c r="G2068" s="3" cm="1">
        <f t="array" ref="G2068">IF($A2068="","",INDEX(OpenMeteoAPI[TemperatureC],ROWS($G$2:G2068)))</f>
        <v>25.4</v>
      </c>
      <c r="H2068" s="4" cm="1">
        <f t="array" ref="H2068">IF($A2068="","",INDEX(OpenMeteoAPI[RelativeHumidityPct],ROWS($H$2:H2068))/100)</f>
        <v>0.37</v>
      </c>
      <c r="I2068" s="4" cm="1">
        <f t="array" ref="I2068">IF($A2068="","",INDEX(OpenMeteoAPI[PrecipitationProbabilityPct],ROWS($I$2:I2068))/100)</f>
        <v>0</v>
      </c>
      <c r="J2068" s="3" cm="1">
        <f t="array" ref="J2068">IF($A2068="","",INDEX(OpenMeteoAPI[PrecipitationMM],ROWS($J$2:J2068)))</f>
        <v>0</v>
      </c>
      <c r="K2068" cm="1">
        <f t="array" ref="K2068">IF($A2068="","",INDEX(OpenMeteoAPI[WeatherCode],ROWS($K$2:K2068)))</f>
        <v>0</v>
      </c>
      <c r="L2068" s="3" cm="1">
        <f t="array" ref="L2068">IF($A2068="","",INDEX(OpenMeteoAPI[WindSpeedKMH],ROWS($L$2:L2068)))</f>
        <v>4</v>
      </c>
    </row>
    <row r="2069" spans="1:12">
      <c r="A2069" t="str" cm="1">
        <f t="array" ref="A2069">IFERROR(INDEX(OpenMeteoAPI[City],ROWS($A$2:A2069))&amp;", "&amp;INDEX(OpenMeteoAPI[CountryCode],ROWS($A$2:A2069)),"")</f>
        <v>Madrid, ES</v>
      </c>
      <c r="B2069" t="str" cm="1">
        <f t="array" ref="B2069">IF($A2069="","",INDEX(OpenMeteoAPI[LocationID],ROWS($B$2:B2069)))</f>
        <v>ES-MAD</v>
      </c>
      <c r="C2069" s="5" cm="1">
        <f t="array" ref="C2069">IF($A2069="","",INDEX(OpenMeteoAPI[ForecastDateTime],ROWS($C$2:C2069)))</f>
        <v>46216.125</v>
      </c>
      <c r="D2069" t="str">
        <f t="shared" si="32"/>
        <v>3AM</v>
      </c>
      <c r="E2069" t="str" cm="1">
        <f t="array" ref="E2069">IF($K2069="","",_xlfn.IFS($K2069=0,_xlfn.UNICHAR(9728),$K2069&lt;=3,_xlfn.UNICHAR(9729),OR($K2069=45,$K2069=48),"~",AND($K2069&gt;=51,$K2069&lt;=67),_xlfn.UNICHAR(9748),AND($K2069&gt;=71,$K2069&lt;=77),_xlfn.UNICHAR(10052),AND($K2069&gt;=80,$K2069&lt;=82),_xlfn.UNICHAR(9748),AND($K2069&gt;=95,$K2069&lt;=99),_xlfn.UNICHAR(9889),TRUE,_xlfn.UNICHAR(9729)))</f>
        <v>☁</v>
      </c>
      <c r="F2069" t="str" cm="1">
        <f t="array" ref="F2069">IF($K2069="","",_xlfn.IFS($K2069=0,"Clear",$K2069&lt;=3,"Partly Cloudy",OR($K2069=45,$K2069=48),"Fog",AND($K2069&gt;=51,$K2069&lt;=67),"Drizzle",AND($K2069&gt;=71,$K2069&lt;=77),"Snow",AND($K2069&gt;=80,$K2069&lt;=82),"Rain Showers",AND($K2069&gt;=95,$K2069&lt;=99),"Thunderstorm",TRUE,"Cloudy"))</f>
        <v>Partly Cloudy</v>
      </c>
      <c r="G2069" s="3" cm="1">
        <f t="array" ref="G2069">IF($A2069="","",INDEX(OpenMeteoAPI[TemperatureC],ROWS($G$2:G2069)))</f>
        <v>24.2</v>
      </c>
      <c r="H2069" s="4" cm="1">
        <f t="array" ref="H2069">IF($A2069="","",INDEX(OpenMeteoAPI[RelativeHumidityPct],ROWS($H$2:H2069))/100)</f>
        <v>0.41</v>
      </c>
      <c r="I2069" s="4" cm="1">
        <f t="array" ref="I2069">IF($A2069="","",INDEX(OpenMeteoAPI[PrecipitationProbabilityPct],ROWS($I$2:I2069))/100)</f>
        <v>0</v>
      </c>
      <c r="J2069" s="3" cm="1">
        <f t="array" ref="J2069">IF($A2069="","",INDEX(OpenMeteoAPI[PrecipitationMM],ROWS($J$2:J2069)))</f>
        <v>0</v>
      </c>
      <c r="K2069" cm="1">
        <f t="array" ref="K2069">IF($A2069="","",INDEX(OpenMeteoAPI[WeatherCode],ROWS($K$2:K2069)))</f>
        <v>1</v>
      </c>
      <c r="L2069" s="3" cm="1">
        <f t="array" ref="L2069">IF($A2069="","",INDEX(OpenMeteoAPI[WindSpeedKMH],ROWS($L$2:L2069)))</f>
        <v>4</v>
      </c>
    </row>
    <row r="2070" spans="1:12">
      <c r="A2070" t="str" cm="1">
        <f t="array" ref="A2070">IFERROR(INDEX(OpenMeteoAPI[City],ROWS($A$2:A2070))&amp;", "&amp;INDEX(OpenMeteoAPI[CountryCode],ROWS($A$2:A2070)),"")</f>
        <v>Madrid, ES</v>
      </c>
      <c r="B2070" t="str" cm="1">
        <f t="array" ref="B2070">IF($A2070="","",INDEX(OpenMeteoAPI[LocationID],ROWS($B$2:B2070)))</f>
        <v>ES-MAD</v>
      </c>
      <c r="C2070" s="5" cm="1">
        <f t="array" ref="C2070">IF($A2070="","",INDEX(OpenMeteoAPI[ForecastDateTime],ROWS($C$2:C2070)))</f>
        <v>46216.166666666664</v>
      </c>
      <c r="D2070" t="str">
        <f t="shared" si="32"/>
        <v>4AM</v>
      </c>
      <c r="E2070" t="str" cm="1">
        <f t="array" ref="E2070">IF($K2070="","",_xlfn.IFS($K2070=0,_xlfn.UNICHAR(9728),$K2070&lt;=3,_xlfn.UNICHAR(9729),OR($K2070=45,$K2070=48),"~",AND($K2070&gt;=51,$K2070&lt;=67),_xlfn.UNICHAR(9748),AND($K2070&gt;=71,$K2070&lt;=77),_xlfn.UNICHAR(10052),AND($K2070&gt;=80,$K2070&lt;=82),_xlfn.UNICHAR(9748),AND($K2070&gt;=95,$K2070&lt;=99),_xlfn.UNICHAR(9889),TRUE,_xlfn.UNICHAR(9729)))</f>
        <v>☁</v>
      </c>
      <c r="F2070" t="str" cm="1">
        <f t="array" ref="F2070">IF($K2070="","",_xlfn.IFS($K2070=0,"Clear",$K2070&lt;=3,"Partly Cloudy",OR($K2070=45,$K2070=48),"Fog",AND($K2070&gt;=51,$K2070&lt;=67),"Drizzle",AND($K2070&gt;=71,$K2070&lt;=77),"Snow",AND($K2070&gt;=80,$K2070&lt;=82),"Rain Showers",AND($K2070&gt;=95,$K2070&lt;=99),"Thunderstorm",TRUE,"Cloudy"))</f>
        <v>Partly Cloudy</v>
      </c>
      <c r="G2070" s="3" cm="1">
        <f t="array" ref="G2070">IF($A2070="","",INDEX(OpenMeteoAPI[TemperatureC],ROWS($G$2:G2070)))</f>
        <v>23</v>
      </c>
      <c r="H2070" s="4" cm="1">
        <f t="array" ref="H2070">IF($A2070="","",INDEX(OpenMeteoAPI[RelativeHumidityPct],ROWS($H$2:H2070))/100)</f>
        <v>0.46</v>
      </c>
      <c r="I2070" s="4" cm="1">
        <f t="array" ref="I2070">IF($A2070="","",INDEX(OpenMeteoAPI[PrecipitationProbabilityPct],ROWS($I$2:I2070))/100)</f>
        <v>0</v>
      </c>
      <c r="J2070" s="3" cm="1">
        <f t="array" ref="J2070">IF($A2070="","",INDEX(OpenMeteoAPI[PrecipitationMM],ROWS($J$2:J2070)))</f>
        <v>0</v>
      </c>
      <c r="K2070" cm="1">
        <f t="array" ref="K2070">IF($A2070="","",INDEX(OpenMeteoAPI[WeatherCode],ROWS($K$2:K2070)))</f>
        <v>1</v>
      </c>
      <c r="L2070" s="3" cm="1">
        <f t="array" ref="L2070">IF($A2070="","",INDEX(OpenMeteoAPI[WindSpeedKMH],ROWS($L$2:L2070)))</f>
        <v>3.5</v>
      </c>
    </row>
    <row r="2071" spans="1:12">
      <c r="A2071" t="str" cm="1">
        <f t="array" ref="A2071">IFERROR(INDEX(OpenMeteoAPI[City],ROWS($A$2:A2071))&amp;", "&amp;INDEX(OpenMeteoAPI[CountryCode],ROWS($A$2:A2071)),"")</f>
        <v>Madrid, ES</v>
      </c>
      <c r="B2071" t="str" cm="1">
        <f t="array" ref="B2071">IF($A2071="","",INDEX(OpenMeteoAPI[LocationID],ROWS($B$2:B2071)))</f>
        <v>ES-MAD</v>
      </c>
      <c r="C2071" s="5" cm="1">
        <f t="array" ref="C2071">IF($A2071="","",INDEX(OpenMeteoAPI[ForecastDateTime],ROWS($C$2:C2071)))</f>
        <v>46216.208333333336</v>
      </c>
      <c r="D2071" t="str">
        <f t="shared" si="32"/>
        <v>5AM</v>
      </c>
      <c r="E2071" t="str" cm="1">
        <f t="array" ref="E2071">IF($K2071="","",_xlfn.IFS($K2071=0,_xlfn.UNICHAR(9728),$K2071&lt;=3,_xlfn.UNICHAR(9729),OR($K2071=45,$K2071=48),"~",AND($K2071&gt;=51,$K2071&lt;=67),_xlfn.UNICHAR(9748),AND($K2071&gt;=71,$K2071&lt;=77),_xlfn.UNICHAR(10052),AND($K2071&gt;=80,$K2071&lt;=82),_xlfn.UNICHAR(9748),AND($K2071&gt;=95,$K2071&lt;=99),_xlfn.UNICHAR(9889),TRUE,_xlfn.UNICHAR(9729)))</f>
        <v>☁</v>
      </c>
      <c r="F2071" t="str" cm="1">
        <f t="array" ref="F2071">IF($K2071="","",_xlfn.IFS($K2071=0,"Clear",$K2071&lt;=3,"Partly Cloudy",OR($K2071=45,$K2071=48),"Fog",AND($K2071&gt;=51,$K2071&lt;=67),"Drizzle",AND($K2071&gt;=71,$K2071&lt;=77),"Snow",AND($K2071&gt;=80,$K2071&lt;=82),"Rain Showers",AND($K2071&gt;=95,$K2071&lt;=99),"Thunderstorm",TRUE,"Cloudy"))</f>
        <v>Partly Cloudy</v>
      </c>
      <c r="G2071" s="3" cm="1">
        <f t="array" ref="G2071">IF($A2071="","",INDEX(OpenMeteoAPI[TemperatureC],ROWS($G$2:G2071)))</f>
        <v>22.1</v>
      </c>
      <c r="H2071" s="4" cm="1">
        <f t="array" ref="H2071">IF($A2071="","",INDEX(OpenMeteoAPI[RelativeHumidityPct],ROWS($H$2:H2071))/100)</f>
        <v>0.5</v>
      </c>
      <c r="I2071" s="4" cm="1">
        <f t="array" ref="I2071">IF($A2071="","",INDEX(OpenMeteoAPI[PrecipitationProbabilityPct],ROWS($I$2:I2071))/100)</f>
        <v>0.01</v>
      </c>
      <c r="J2071" s="3" cm="1">
        <f t="array" ref="J2071">IF($A2071="","",INDEX(OpenMeteoAPI[PrecipitationMM],ROWS($J$2:J2071)))</f>
        <v>0</v>
      </c>
      <c r="K2071" cm="1">
        <f t="array" ref="K2071">IF($A2071="","",INDEX(OpenMeteoAPI[WeatherCode],ROWS($K$2:K2071)))</f>
        <v>1</v>
      </c>
      <c r="L2071" s="3" cm="1">
        <f t="array" ref="L2071">IF($A2071="","",INDEX(OpenMeteoAPI[WindSpeedKMH],ROWS($L$2:L2071)))</f>
        <v>3.4</v>
      </c>
    </row>
    <row r="2072" spans="1:12">
      <c r="A2072" t="str" cm="1">
        <f t="array" ref="A2072">IFERROR(INDEX(OpenMeteoAPI[City],ROWS($A$2:A2072))&amp;", "&amp;INDEX(OpenMeteoAPI[CountryCode],ROWS($A$2:A2072)),"")</f>
        <v>Madrid, ES</v>
      </c>
      <c r="B2072" t="str" cm="1">
        <f t="array" ref="B2072">IF($A2072="","",INDEX(OpenMeteoAPI[LocationID],ROWS($B$2:B2072)))</f>
        <v>ES-MAD</v>
      </c>
      <c r="C2072" s="5" cm="1">
        <f t="array" ref="C2072">IF($A2072="","",INDEX(OpenMeteoAPI[ForecastDateTime],ROWS($C$2:C2072)))</f>
        <v>46216.25</v>
      </c>
      <c r="D2072" t="str">
        <f t="shared" si="32"/>
        <v>6AM</v>
      </c>
      <c r="E2072" t="str" cm="1">
        <f t="array" ref="E2072">IF($K2072="","",_xlfn.IFS($K2072=0,_xlfn.UNICHAR(9728),$K2072&lt;=3,_xlfn.UNICHAR(9729),OR($K2072=45,$K2072=48),"~",AND($K2072&gt;=51,$K2072&lt;=67),_xlfn.UNICHAR(9748),AND($K2072&gt;=71,$K2072&lt;=77),_xlfn.UNICHAR(10052),AND($K2072&gt;=80,$K2072&lt;=82),_xlfn.UNICHAR(9748),AND($K2072&gt;=95,$K2072&lt;=99),_xlfn.UNICHAR(9889),TRUE,_xlfn.UNICHAR(9729)))</f>
        <v>☁</v>
      </c>
      <c r="F2072" t="str" cm="1">
        <f t="array" ref="F2072">IF($K2072="","",_xlfn.IFS($K2072=0,"Clear",$K2072&lt;=3,"Partly Cloudy",OR($K2072=45,$K2072=48),"Fog",AND($K2072&gt;=51,$K2072&lt;=67),"Drizzle",AND($K2072&gt;=71,$K2072&lt;=77),"Snow",AND($K2072&gt;=80,$K2072&lt;=82),"Rain Showers",AND($K2072&gt;=95,$K2072&lt;=99),"Thunderstorm",TRUE,"Cloudy"))</f>
        <v>Partly Cloudy</v>
      </c>
      <c r="G2072" s="3" cm="1">
        <f t="array" ref="G2072">IF($A2072="","",INDEX(OpenMeteoAPI[TemperatureC],ROWS($G$2:G2072)))</f>
        <v>21.3</v>
      </c>
      <c r="H2072" s="4" cm="1">
        <f t="array" ref="H2072">IF($A2072="","",INDEX(OpenMeteoAPI[RelativeHumidityPct],ROWS($H$2:H2072))/100)</f>
        <v>0.54</v>
      </c>
      <c r="I2072" s="4" cm="1">
        <f t="array" ref="I2072">IF($A2072="","",INDEX(OpenMeteoAPI[PrecipitationProbabilityPct],ROWS($I$2:I2072))/100)</f>
        <v>0.01</v>
      </c>
      <c r="J2072" s="3" cm="1">
        <f t="array" ref="J2072">IF($A2072="","",INDEX(OpenMeteoAPI[PrecipitationMM],ROWS($J$2:J2072)))</f>
        <v>0</v>
      </c>
      <c r="K2072" cm="1">
        <f t="array" ref="K2072">IF($A2072="","",INDEX(OpenMeteoAPI[WeatherCode],ROWS($K$2:K2072)))</f>
        <v>2</v>
      </c>
      <c r="L2072" s="3" cm="1">
        <f t="array" ref="L2072">IF($A2072="","",INDEX(OpenMeteoAPI[WindSpeedKMH],ROWS($L$2:L2072)))</f>
        <v>2.6</v>
      </c>
    </row>
    <row r="2073" spans="1:12">
      <c r="A2073" t="str" cm="1">
        <f t="array" ref="A2073">IFERROR(INDEX(OpenMeteoAPI[City],ROWS($A$2:A2073))&amp;", "&amp;INDEX(OpenMeteoAPI[CountryCode],ROWS($A$2:A2073)),"")</f>
        <v>Madrid, ES</v>
      </c>
      <c r="B2073" t="str" cm="1">
        <f t="array" ref="B2073">IF($A2073="","",INDEX(OpenMeteoAPI[LocationID],ROWS($B$2:B2073)))</f>
        <v>ES-MAD</v>
      </c>
      <c r="C2073" s="5" cm="1">
        <f t="array" ref="C2073">IF($A2073="","",INDEX(OpenMeteoAPI[ForecastDateTime],ROWS($C$2:C2073)))</f>
        <v>46216.291666666664</v>
      </c>
      <c r="D2073" t="str">
        <f t="shared" si="32"/>
        <v>7AM</v>
      </c>
      <c r="E2073" t="str" cm="1">
        <f t="array" ref="E2073">IF($K2073="","",_xlfn.IFS($K2073=0,_xlfn.UNICHAR(9728),$K2073&lt;=3,_xlfn.UNICHAR(9729),OR($K2073=45,$K2073=48),"~",AND($K2073&gt;=51,$K2073&lt;=67),_xlfn.UNICHAR(9748),AND($K2073&gt;=71,$K2073&lt;=77),_xlfn.UNICHAR(10052),AND($K2073&gt;=80,$K2073&lt;=82),_xlfn.UNICHAR(9748),AND($K2073&gt;=95,$K2073&lt;=99),_xlfn.UNICHAR(9889),TRUE,_xlfn.UNICHAR(9729)))</f>
        <v>☁</v>
      </c>
      <c r="F2073" t="str" cm="1">
        <f t="array" ref="F2073">IF($K2073="","",_xlfn.IFS($K2073=0,"Clear",$K2073&lt;=3,"Partly Cloudy",OR($K2073=45,$K2073=48),"Fog",AND($K2073&gt;=51,$K2073&lt;=67),"Drizzle",AND($K2073&gt;=71,$K2073&lt;=77),"Snow",AND($K2073&gt;=80,$K2073&lt;=82),"Rain Showers",AND($K2073&gt;=95,$K2073&lt;=99),"Thunderstorm",TRUE,"Cloudy"))</f>
        <v>Partly Cloudy</v>
      </c>
      <c r="G2073" s="3" cm="1">
        <f t="array" ref="G2073">IF($A2073="","",INDEX(OpenMeteoAPI[TemperatureC],ROWS($G$2:G2073)))</f>
        <v>20.6</v>
      </c>
      <c r="H2073" s="4" cm="1">
        <f t="array" ref="H2073">IF($A2073="","",INDEX(OpenMeteoAPI[RelativeHumidityPct],ROWS($H$2:H2073))/100)</f>
        <v>0.59</v>
      </c>
      <c r="I2073" s="4" cm="1">
        <f t="array" ref="I2073">IF($A2073="","",INDEX(OpenMeteoAPI[PrecipitationProbabilityPct],ROWS($I$2:I2073))/100)</f>
        <v>0.01</v>
      </c>
      <c r="J2073" s="3" cm="1">
        <f t="array" ref="J2073">IF($A2073="","",INDEX(OpenMeteoAPI[PrecipitationMM],ROWS($J$2:J2073)))</f>
        <v>0</v>
      </c>
      <c r="K2073" cm="1">
        <f t="array" ref="K2073">IF($A2073="","",INDEX(OpenMeteoAPI[WeatherCode],ROWS($K$2:K2073)))</f>
        <v>2</v>
      </c>
      <c r="L2073" s="3" cm="1">
        <f t="array" ref="L2073">IF($A2073="","",INDEX(OpenMeteoAPI[WindSpeedKMH],ROWS($L$2:L2073)))</f>
        <v>1.8</v>
      </c>
    </row>
    <row r="2074" spans="1:12">
      <c r="A2074" t="str" cm="1">
        <f t="array" ref="A2074">IFERROR(INDEX(OpenMeteoAPI[City],ROWS($A$2:A2074))&amp;", "&amp;INDEX(OpenMeteoAPI[CountryCode],ROWS($A$2:A2074)),"")</f>
        <v>Madrid, ES</v>
      </c>
      <c r="B2074" t="str" cm="1">
        <f t="array" ref="B2074">IF($A2074="","",INDEX(OpenMeteoAPI[LocationID],ROWS($B$2:B2074)))</f>
        <v>ES-MAD</v>
      </c>
      <c r="C2074" s="5" cm="1">
        <f t="array" ref="C2074">IF($A2074="","",INDEX(OpenMeteoAPI[ForecastDateTime],ROWS($C$2:C2074)))</f>
        <v>46216.333333333336</v>
      </c>
      <c r="D2074" t="str">
        <f t="shared" si="32"/>
        <v>8AM</v>
      </c>
      <c r="E2074" t="str" cm="1">
        <f t="array" ref="E2074">IF($K2074="","",_xlfn.IFS($K2074=0,_xlfn.UNICHAR(9728),$K2074&lt;=3,_xlfn.UNICHAR(9729),OR($K2074=45,$K2074=48),"~",AND($K2074&gt;=51,$K2074&lt;=67),_xlfn.UNICHAR(9748),AND($K2074&gt;=71,$K2074&lt;=77),_xlfn.UNICHAR(10052),AND($K2074&gt;=80,$K2074&lt;=82),_xlfn.UNICHAR(9748),AND($K2074&gt;=95,$K2074&lt;=99),_xlfn.UNICHAR(9889),TRUE,_xlfn.UNICHAR(9729)))</f>
        <v>☁</v>
      </c>
      <c r="F2074" t="str" cm="1">
        <f t="array" ref="F2074">IF($K2074="","",_xlfn.IFS($K2074=0,"Clear",$K2074&lt;=3,"Partly Cloudy",OR($K2074=45,$K2074=48),"Fog",AND($K2074&gt;=51,$K2074&lt;=67),"Drizzle",AND($K2074&gt;=71,$K2074&lt;=77),"Snow",AND($K2074&gt;=80,$K2074&lt;=82),"Rain Showers",AND($K2074&gt;=95,$K2074&lt;=99),"Thunderstorm",TRUE,"Cloudy"))</f>
        <v>Partly Cloudy</v>
      </c>
      <c r="G2074" s="3" cm="1">
        <f t="array" ref="G2074">IF($A2074="","",INDEX(OpenMeteoAPI[TemperatureC],ROWS($G$2:G2074)))</f>
        <v>20.8</v>
      </c>
      <c r="H2074" s="4" cm="1">
        <f t="array" ref="H2074">IF($A2074="","",INDEX(OpenMeteoAPI[RelativeHumidityPct],ROWS($H$2:H2074))/100)</f>
        <v>0.59</v>
      </c>
      <c r="I2074" s="4" cm="1">
        <f t="array" ref="I2074">IF($A2074="","",INDEX(OpenMeteoAPI[PrecipitationProbabilityPct],ROWS($I$2:I2074))/100)</f>
        <v>0.02</v>
      </c>
      <c r="J2074" s="3" cm="1">
        <f t="array" ref="J2074">IF($A2074="","",INDEX(OpenMeteoAPI[PrecipitationMM],ROWS($J$2:J2074)))</f>
        <v>0</v>
      </c>
      <c r="K2074" cm="1">
        <f t="array" ref="K2074">IF($A2074="","",INDEX(OpenMeteoAPI[WeatherCode],ROWS($K$2:K2074)))</f>
        <v>2</v>
      </c>
      <c r="L2074" s="3" cm="1">
        <f t="array" ref="L2074">IF($A2074="","",INDEX(OpenMeteoAPI[WindSpeedKMH],ROWS($L$2:L2074)))</f>
        <v>1.1000000000000001</v>
      </c>
    </row>
    <row r="2075" spans="1:12">
      <c r="A2075" t="str" cm="1">
        <f t="array" ref="A2075">IFERROR(INDEX(OpenMeteoAPI[City],ROWS($A$2:A2075))&amp;", "&amp;INDEX(OpenMeteoAPI[CountryCode],ROWS($A$2:A2075)),"")</f>
        <v>Madrid, ES</v>
      </c>
      <c r="B2075" t="str" cm="1">
        <f t="array" ref="B2075">IF($A2075="","",INDEX(OpenMeteoAPI[LocationID],ROWS($B$2:B2075)))</f>
        <v>ES-MAD</v>
      </c>
      <c r="C2075" s="5" cm="1">
        <f t="array" ref="C2075">IF($A2075="","",INDEX(OpenMeteoAPI[ForecastDateTime],ROWS($C$2:C2075)))</f>
        <v>46216.375</v>
      </c>
      <c r="D2075" t="str">
        <f t="shared" si="32"/>
        <v>9AM</v>
      </c>
      <c r="E2075" t="str" cm="1">
        <f t="array" ref="E2075">IF($K2075="","",_xlfn.IFS($K2075=0,_xlfn.UNICHAR(9728),$K2075&lt;=3,_xlfn.UNICHAR(9729),OR($K2075=45,$K2075=48),"~",AND($K2075&gt;=51,$K2075&lt;=67),_xlfn.UNICHAR(9748),AND($K2075&gt;=71,$K2075&lt;=77),_xlfn.UNICHAR(10052),AND($K2075&gt;=80,$K2075&lt;=82),_xlfn.UNICHAR(9748),AND($K2075&gt;=95,$K2075&lt;=99),_xlfn.UNICHAR(9889),TRUE,_xlfn.UNICHAR(9729)))</f>
        <v>☁</v>
      </c>
      <c r="F2075" t="str" cm="1">
        <f t="array" ref="F2075">IF($K2075="","",_xlfn.IFS($K2075=0,"Clear",$K2075&lt;=3,"Partly Cloudy",OR($K2075=45,$K2075=48),"Fog",AND($K2075&gt;=51,$K2075&lt;=67),"Drizzle",AND($K2075&gt;=71,$K2075&lt;=77),"Snow",AND($K2075&gt;=80,$K2075&lt;=82),"Rain Showers",AND($K2075&gt;=95,$K2075&lt;=99),"Thunderstorm",TRUE,"Cloudy"))</f>
        <v>Partly Cloudy</v>
      </c>
      <c r="G2075" s="3" cm="1">
        <f t="array" ref="G2075">IF($A2075="","",INDEX(OpenMeteoAPI[TemperatureC],ROWS($G$2:G2075)))</f>
        <v>22.5</v>
      </c>
      <c r="H2075" s="4" cm="1">
        <f t="array" ref="H2075">IF($A2075="","",INDEX(OpenMeteoAPI[RelativeHumidityPct],ROWS($H$2:H2075))/100)</f>
        <v>0.53</v>
      </c>
      <c r="I2075" s="4" cm="1">
        <f t="array" ref="I2075">IF($A2075="","",INDEX(OpenMeteoAPI[PrecipitationProbabilityPct],ROWS($I$2:I2075))/100)</f>
        <v>0.02</v>
      </c>
      <c r="J2075" s="3" cm="1">
        <f t="array" ref="J2075">IF($A2075="","",INDEX(OpenMeteoAPI[PrecipitationMM],ROWS($J$2:J2075)))</f>
        <v>0</v>
      </c>
      <c r="K2075" cm="1">
        <f t="array" ref="K2075">IF($A2075="","",INDEX(OpenMeteoAPI[WeatherCode],ROWS($K$2:K2075)))</f>
        <v>3</v>
      </c>
      <c r="L2075" s="3" cm="1">
        <f t="array" ref="L2075">IF($A2075="","",INDEX(OpenMeteoAPI[WindSpeedKMH],ROWS($L$2:L2075)))</f>
        <v>1</v>
      </c>
    </row>
    <row r="2076" spans="1:12">
      <c r="A2076" t="str" cm="1">
        <f t="array" ref="A2076">IFERROR(INDEX(OpenMeteoAPI[City],ROWS($A$2:A2076))&amp;", "&amp;INDEX(OpenMeteoAPI[CountryCode],ROWS($A$2:A2076)),"")</f>
        <v>Madrid, ES</v>
      </c>
      <c r="B2076" t="str" cm="1">
        <f t="array" ref="B2076">IF($A2076="","",INDEX(OpenMeteoAPI[LocationID],ROWS($B$2:B2076)))</f>
        <v>ES-MAD</v>
      </c>
      <c r="C2076" s="5" cm="1">
        <f t="array" ref="C2076">IF($A2076="","",INDEX(OpenMeteoAPI[ForecastDateTime],ROWS($C$2:C2076)))</f>
        <v>46216.416666666664</v>
      </c>
      <c r="D2076" t="str">
        <f t="shared" si="32"/>
        <v>10AM</v>
      </c>
      <c r="E2076" t="str" cm="1">
        <f t="array" ref="E2076">IF($K2076="","",_xlfn.IFS($K2076=0,_xlfn.UNICHAR(9728),$K2076&lt;=3,_xlfn.UNICHAR(9729),OR($K2076=45,$K2076=48),"~",AND($K2076&gt;=51,$K2076&lt;=67),_xlfn.UNICHAR(9748),AND($K2076&gt;=71,$K2076&lt;=77),_xlfn.UNICHAR(10052),AND($K2076&gt;=80,$K2076&lt;=82),_xlfn.UNICHAR(9748),AND($K2076&gt;=95,$K2076&lt;=99),_xlfn.UNICHAR(9889),TRUE,_xlfn.UNICHAR(9729)))</f>
        <v>☁</v>
      </c>
      <c r="F2076" t="str" cm="1">
        <f t="array" ref="F2076">IF($K2076="","",_xlfn.IFS($K2076=0,"Clear",$K2076&lt;=3,"Partly Cloudy",OR($K2076=45,$K2076=48),"Fog",AND($K2076&gt;=51,$K2076&lt;=67),"Drizzle",AND($K2076&gt;=71,$K2076&lt;=77),"Snow",AND($K2076&gt;=80,$K2076&lt;=82),"Rain Showers",AND($K2076&gt;=95,$K2076&lt;=99),"Thunderstorm",TRUE,"Cloudy"))</f>
        <v>Partly Cloudy</v>
      </c>
      <c r="G2076" s="3" cm="1">
        <f t="array" ref="G2076">IF($A2076="","",INDEX(OpenMeteoAPI[TemperatureC],ROWS($G$2:G2076)))</f>
        <v>24.9</v>
      </c>
      <c r="H2076" s="4" cm="1">
        <f t="array" ref="H2076">IF($A2076="","",INDEX(OpenMeteoAPI[RelativeHumidityPct],ROWS($H$2:H2076))/100)</f>
        <v>0.44</v>
      </c>
      <c r="I2076" s="4" cm="1">
        <f t="array" ref="I2076">IF($A2076="","",INDEX(OpenMeteoAPI[PrecipitationProbabilityPct],ROWS($I$2:I2076))/100)</f>
        <v>0.02</v>
      </c>
      <c r="J2076" s="3" cm="1">
        <f t="array" ref="J2076">IF($A2076="","",INDEX(OpenMeteoAPI[PrecipitationMM],ROWS($J$2:J2076)))</f>
        <v>0</v>
      </c>
      <c r="K2076" cm="1">
        <f t="array" ref="K2076">IF($A2076="","",INDEX(OpenMeteoAPI[WeatherCode],ROWS($K$2:K2076)))</f>
        <v>3</v>
      </c>
      <c r="L2076" s="3" cm="1">
        <f t="array" ref="L2076">IF($A2076="","",INDEX(OpenMeteoAPI[WindSpeedKMH],ROWS($L$2:L2076)))</f>
        <v>1.5</v>
      </c>
    </row>
    <row r="2077" spans="1:12">
      <c r="A2077" t="str" cm="1">
        <f t="array" ref="A2077">IFERROR(INDEX(OpenMeteoAPI[City],ROWS($A$2:A2077))&amp;", "&amp;INDEX(OpenMeteoAPI[CountryCode],ROWS($A$2:A2077)),"")</f>
        <v>Madrid, ES</v>
      </c>
      <c r="B2077" t="str" cm="1">
        <f t="array" ref="B2077">IF($A2077="","",INDEX(OpenMeteoAPI[LocationID],ROWS($B$2:B2077)))</f>
        <v>ES-MAD</v>
      </c>
      <c r="C2077" s="5" cm="1">
        <f t="array" ref="C2077">IF($A2077="","",INDEX(OpenMeteoAPI[ForecastDateTime],ROWS($C$2:C2077)))</f>
        <v>46216.458333333336</v>
      </c>
      <c r="D2077" t="str">
        <f t="shared" si="32"/>
        <v>11AM</v>
      </c>
      <c r="E2077" t="str" cm="1">
        <f t="array" ref="E2077">IF($K2077="","",_xlfn.IFS($K2077=0,_xlfn.UNICHAR(9728),$K2077&lt;=3,_xlfn.UNICHAR(9729),OR($K2077=45,$K2077=48),"~",AND($K2077&gt;=51,$K2077&lt;=67),_xlfn.UNICHAR(9748),AND($K2077&gt;=71,$K2077&lt;=77),_xlfn.UNICHAR(10052),AND($K2077&gt;=80,$K2077&lt;=82),_xlfn.UNICHAR(9748),AND($K2077&gt;=95,$K2077&lt;=99),_xlfn.UNICHAR(9889),TRUE,_xlfn.UNICHAR(9729)))</f>
        <v>☁</v>
      </c>
      <c r="F2077" t="str" cm="1">
        <f t="array" ref="F2077">IF($K2077="","",_xlfn.IFS($K2077=0,"Clear",$K2077&lt;=3,"Partly Cloudy",OR($K2077=45,$K2077=48),"Fog",AND($K2077&gt;=51,$K2077&lt;=67),"Drizzle",AND($K2077&gt;=71,$K2077&lt;=77),"Snow",AND($K2077&gt;=80,$K2077&lt;=82),"Rain Showers",AND($K2077&gt;=95,$K2077&lt;=99),"Thunderstorm",TRUE,"Cloudy"))</f>
        <v>Partly Cloudy</v>
      </c>
      <c r="G2077" s="3" cm="1">
        <f t="array" ref="G2077">IF($A2077="","",INDEX(OpenMeteoAPI[TemperatureC],ROWS($G$2:G2077)))</f>
        <v>27.2</v>
      </c>
      <c r="H2077" s="4" cm="1">
        <f t="array" ref="H2077">IF($A2077="","",INDEX(OpenMeteoAPI[RelativeHumidityPct],ROWS($H$2:H2077))/100)</f>
        <v>0.36</v>
      </c>
      <c r="I2077" s="4" cm="1">
        <f t="array" ref="I2077">IF($A2077="","",INDEX(OpenMeteoAPI[PrecipitationProbabilityPct],ROWS($I$2:I2077))/100)</f>
        <v>0.03</v>
      </c>
      <c r="J2077" s="3" cm="1">
        <f t="array" ref="J2077">IF($A2077="","",INDEX(OpenMeteoAPI[PrecipitationMM],ROWS($J$2:J2077)))</f>
        <v>0</v>
      </c>
      <c r="K2077" cm="1">
        <f t="array" ref="K2077">IF($A2077="","",INDEX(OpenMeteoAPI[WeatherCode],ROWS($K$2:K2077)))</f>
        <v>3</v>
      </c>
      <c r="L2077" s="3" cm="1">
        <f t="array" ref="L2077">IF($A2077="","",INDEX(OpenMeteoAPI[WindSpeedKMH],ROWS($L$2:L2077)))</f>
        <v>2.1</v>
      </c>
    </row>
    <row r="2078" spans="1:12">
      <c r="A2078" t="str" cm="1">
        <f t="array" ref="A2078">IFERROR(INDEX(OpenMeteoAPI[City],ROWS($A$2:A2078))&amp;", "&amp;INDEX(OpenMeteoAPI[CountryCode],ROWS($A$2:A2078)),"")</f>
        <v>Madrid, ES</v>
      </c>
      <c r="B2078" t="str" cm="1">
        <f t="array" ref="B2078">IF($A2078="","",INDEX(OpenMeteoAPI[LocationID],ROWS($B$2:B2078)))</f>
        <v>ES-MAD</v>
      </c>
      <c r="C2078" s="5" cm="1">
        <f t="array" ref="C2078">IF($A2078="","",INDEX(OpenMeteoAPI[ForecastDateTime],ROWS($C$2:C2078)))</f>
        <v>46216.5</v>
      </c>
      <c r="D2078" t="str">
        <f t="shared" si="32"/>
        <v>12PM</v>
      </c>
      <c r="E2078" t="str" cm="1">
        <f t="array" ref="E2078">IF($K2078="","",_xlfn.IFS($K2078=0,_xlfn.UNICHAR(9728),$K2078&lt;=3,_xlfn.UNICHAR(9729),OR($K2078=45,$K2078=48),"~",AND($K2078&gt;=51,$K2078&lt;=67),_xlfn.UNICHAR(9748),AND($K2078&gt;=71,$K2078&lt;=77),_xlfn.UNICHAR(10052),AND($K2078&gt;=80,$K2078&lt;=82),_xlfn.UNICHAR(9748),AND($K2078&gt;=95,$K2078&lt;=99),_xlfn.UNICHAR(9889),TRUE,_xlfn.UNICHAR(9729)))</f>
        <v>☁</v>
      </c>
      <c r="F2078" t="str" cm="1">
        <f t="array" ref="F2078">IF($K2078="","",_xlfn.IFS($K2078=0,"Clear",$K2078&lt;=3,"Partly Cloudy",OR($K2078=45,$K2078=48),"Fog",AND($K2078&gt;=51,$K2078&lt;=67),"Drizzle",AND($K2078&gt;=71,$K2078&lt;=77),"Snow",AND($K2078&gt;=80,$K2078&lt;=82),"Rain Showers",AND($K2078&gt;=95,$K2078&lt;=99),"Thunderstorm",TRUE,"Cloudy"))</f>
        <v>Partly Cloudy</v>
      </c>
      <c r="G2078" s="3" cm="1">
        <f t="array" ref="G2078">IF($A2078="","",INDEX(OpenMeteoAPI[TemperatureC],ROWS($G$2:G2078)))</f>
        <v>29.1</v>
      </c>
      <c r="H2078" s="4" cm="1">
        <f t="array" ref="H2078">IF($A2078="","",INDEX(OpenMeteoAPI[RelativeHumidityPct],ROWS($H$2:H2078))/100)</f>
        <v>0.32</v>
      </c>
      <c r="I2078" s="4" cm="1">
        <f t="array" ref="I2078">IF($A2078="","",INDEX(OpenMeteoAPI[PrecipitationProbabilityPct],ROWS($I$2:I2078))/100)</f>
        <v>0.03</v>
      </c>
      <c r="J2078" s="3" cm="1">
        <f t="array" ref="J2078">IF($A2078="","",INDEX(OpenMeteoAPI[PrecipitationMM],ROWS($J$2:J2078)))</f>
        <v>0</v>
      </c>
      <c r="K2078" cm="1">
        <f t="array" ref="K2078">IF($A2078="","",INDEX(OpenMeteoAPI[WeatherCode],ROWS($K$2:K2078)))</f>
        <v>3</v>
      </c>
      <c r="L2078" s="3" cm="1">
        <f t="array" ref="L2078">IF($A2078="","",INDEX(OpenMeteoAPI[WindSpeedKMH],ROWS($L$2:L2078)))</f>
        <v>3.3</v>
      </c>
    </row>
    <row r="2079" spans="1:12">
      <c r="A2079" t="str" cm="1">
        <f t="array" ref="A2079">IFERROR(INDEX(OpenMeteoAPI[City],ROWS($A$2:A2079))&amp;", "&amp;INDEX(OpenMeteoAPI[CountryCode],ROWS($A$2:A2079)),"")</f>
        <v>Madrid, ES</v>
      </c>
      <c r="B2079" t="str" cm="1">
        <f t="array" ref="B2079">IF($A2079="","",INDEX(OpenMeteoAPI[LocationID],ROWS($B$2:B2079)))</f>
        <v>ES-MAD</v>
      </c>
      <c r="C2079" s="5" cm="1">
        <f t="array" ref="C2079">IF($A2079="","",INDEX(OpenMeteoAPI[ForecastDateTime],ROWS($C$2:C2079)))</f>
        <v>46216.541666666664</v>
      </c>
      <c r="D2079" t="str">
        <f t="shared" si="32"/>
        <v>1PM</v>
      </c>
      <c r="E2079" t="str" cm="1">
        <f t="array" ref="E2079">IF($K2079="","",_xlfn.IFS($K2079=0,_xlfn.UNICHAR(9728),$K2079&lt;=3,_xlfn.UNICHAR(9729),OR($K2079=45,$K2079=48),"~",AND($K2079&gt;=51,$K2079&lt;=67),_xlfn.UNICHAR(9748),AND($K2079&gt;=71,$K2079&lt;=77),_xlfn.UNICHAR(10052),AND($K2079&gt;=80,$K2079&lt;=82),_xlfn.UNICHAR(9748),AND($K2079&gt;=95,$K2079&lt;=99),_xlfn.UNICHAR(9889),TRUE,_xlfn.UNICHAR(9729)))</f>
        <v>☁</v>
      </c>
      <c r="F2079" t="str" cm="1">
        <f t="array" ref="F2079">IF($K2079="","",_xlfn.IFS($K2079=0,"Clear",$K2079&lt;=3,"Partly Cloudy",OR($K2079=45,$K2079=48),"Fog",AND($K2079&gt;=51,$K2079&lt;=67),"Drizzle",AND($K2079&gt;=71,$K2079&lt;=77),"Snow",AND($K2079&gt;=80,$K2079&lt;=82),"Rain Showers",AND($K2079&gt;=95,$K2079&lt;=99),"Thunderstorm",TRUE,"Cloudy"))</f>
        <v>Partly Cloudy</v>
      </c>
      <c r="G2079" s="3" cm="1">
        <f t="array" ref="G2079">IF($A2079="","",INDEX(OpenMeteoAPI[TemperatureC],ROWS($G$2:G2079)))</f>
        <v>30.7</v>
      </c>
      <c r="H2079" s="4" cm="1">
        <f t="array" ref="H2079">IF($A2079="","",INDEX(OpenMeteoAPI[RelativeHumidityPct],ROWS($H$2:H2079))/100)</f>
        <v>0.3</v>
      </c>
      <c r="I2079" s="4" cm="1">
        <f t="array" ref="I2079">IF($A2079="","",INDEX(OpenMeteoAPI[PrecipitationProbabilityPct],ROWS($I$2:I2079))/100)</f>
        <v>0.03</v>
      </c>
      <c r="J2079" s="3" cm="1">
        <f t="array" ref="J2079">IF($A2079="","",INDEX(OpenMeteoAPI[PrecipitationMM],ROWS($J$2:J2079)))</f>
        <v>0</v>
      </c>
      <c r="K2079" cm="1">
        <f t="array" ref="K2079">IF($A2079="","",INDEX(OpenMeteoAPI[WeatherCode],ROWS($K$2:K2079)))</f>
        <v>3</v>
      </c>
      <c r="L2079" s="3" cm="1">
        <f t="array" ref="L2079">IF($A2079="","",INDEX(OpenMeteoAPI[WindSpeedKMH],ROWS($L$2:L2079)))</f>
        <v>6.3</v>
      </c>
    </row>
    <row r="2080" spans="1:12">
      <c r="A2080" t="str" cm="1">
        <f t="array" ref="A2080">IFERROR(INDEX(OpenMeteoAPI[City],ROWS($A$2:A2080))&amp;", "&amp;INDEX(OpenMeteoAPI[CountryCode],ROWS($A$2:A2080)),"")</f>
        <v>Madrid, ES</v>
      </c>
      <c r="B2080" t="str" cm="1">
        <f t="array" ref="B2080">IF($A2080="","",INDEX(OpenMeteoAPI[LocationID],ROWS($B$2:B2080)))</f>
        <v>ES-MAD</v>
      </c>
      <c r="C2080" s="5" cm="1">
        <f t="array" ref="C2080">IF($A2080="","",INDEX(OpenMeteoAPI[ForecastDateTime],ROWS($C$2:C2080)))</f>
        <v>46216.583333333336</v>
      </c>
      <c r="D2080" t="str">
        <f t="shared" si="32"/>
        <v>2PM</v>
      </c>
      <c r="E2080" t="str" cm="1">
        <f t="array" ref="E2080">IF($K2080="","",_xlfn.IFS($K2080=0,_xlfn.UNICHAR(9728),$K2080&lt;=3,_xlfn.UNICHAR(9729),OR($K2080=45,$K2080=48),"~",AND($K2080&gt;=51,$K2080&lt;=67),_xlfn.UNICHAR(9748),AND($K2080&gt;=71,$K2080&lt;=77),_xlfn.UNICHAR(10052),AND($K2080&gt;=80,$K2080&lt;=82),_xlfn.UNICHAR(9748),AND($K2080&gt;=95,$K2080&lt;=99),_xlfn.UNICHAR(9889),TRUE,_xlfn.UNICHAR(9729)))</f>
        <v>☁</v>
      </c>
      <c r="F2080" t="str" cm="1">
        <f t="array" ref="F2080">IF($K2080="","",_xlfn.IFS($K2080=0,"Clear",$K2080&lt;=3,"Partly Cloudy",OR($K2080=45,$K2080=48),"Fog",AND($K2080&gt;=51,$K2080&lt;=67),"Drizzle",AND($K2080&gt;=71,$K2080&lt;=77),"Snow",AND($K2080&gt;=80,$K2080&lt;=82),"Rain Showers",AND($K2080&gt;=95,$K2080&lt;=99),"Thunderstorm",TRUE,"Cloudy"))</f>
        <v>Partly Cloudy</v>
      </c>
      <c r="G2080" s="3" cm="1">
        <f t="array" ref="G2080">IF($A2080="","",INDEX(OpenMeteoAPI[TemperatureC],ROWS($G$2:G2080)))</f>
        <v>31.9</v>
      </c>
      <c r="H2080" s="4" cm="1">
        <f t="array" ref="H2080">IF($A2080="","",INDEX(OpenMeteoAPI[RelativeHumidityPct],ROWS($H$2:H2080))/100)</f>
        <v>0.28999999999999998</v>
      </c>
      <c r="I2080" s="4" cm="1">
        <f t="array" ref="I2080">IF($A2080="","",INDEX(OpenMeteoAPI[PrecipitationProbabilityPct],ROWS($I$2:I2080))/100)</f>
        <v>0.03</v>
      </c>
      <c r="J2080" s="3" cm="1">
        <f t="array" ref="J2080">IF($A2080="","",INDEX(OpenMeteoAPI[PrecipitationMM],ROWS($J$2:J2080)))</f>
        <v>0</v>
      </c>
      <c r="K2080" cm="1">
        <f t="array" ref="K2080">IF($A2080="","",INDEX(OpenMeteoAPI[WeatherCode],ROWS($K$2:K2080)))</f>
        <v>3</v>
      </c>
      <c r="L2080" s="3" cm="1">
        <f t="array" ref="L2080">IF($A2080="","",INDEX(OpenMeteoAPI[WindSpeedKMH],ROWS($L$2:L2080)))</f>
        <v>8.4</v>
      </c>
    </row>
    <row r="2081" spans="1:12">
      <c r="A2081" t="str" cm="1">
        <f t="array" ref="A2081">IFERROR(INDEX(OpenMeteoAPI[City],ROWS($A$2:A2081))&amp;", "&amp;INDEX(OpenMeteoAPI[CountryCode],ROWS($A$2:A2081)),"")</f>
        <v>Madrid, ES</v>
      </c>
      <c r="B2081" t="str" cm="1">
        <f t="array" ref="B2081">IF($A2081="","",INDEX(OpenMeteoAPI[LocationID],ROWS($B$2:B2081)))</f>
        <v>ES-MAD</v>
      </c>
      <c r="C2081" s="5" cm="1">
        <f t="array" ref="C2081">IF($A2081="","",INDEX(OpenMeteoAPI[ForecastDateTime],ROWS($C$2:C2081)))</f>
        <v>46216.625</v>
      </c>
      <c r="D2081" t="str">
        <f t="shared" si="32"/>
        <v>3PM</v>
      </c>
      <c r="E2081" t="str" cm="1">
        <f t="array" ref="E2081">IF($K2081="","",_xlfn.IFS($K2081=0,_xlfn.UNICHAR(9728),$K2081&lt;=3,_xlfn.UNICHAR(9729),OR($K2081=45,$K2081=48),"~",AND($K2081&gt;=51,$K2081&lt;=67),_xlfn.UNICHAR(9748),AND($K2081&gt;=71,$K2081&lt;=77),_xlfn.UNICHAR(10052),AND($K2081&gt;=80,$K2081&lt;=82),_xlfn.UNICHAR(9748),AND($K2081&gt;=95,$K2081&lt;=99),_xlfn.UNICHAR(9889),TRUE,_xlfn.UNICHAR(9729)))</f>
        <v>☁</v>
      </c>
      <c r="F2081" t="str" cm="1">
        <f t="array" ref="F2081">IF($K2081="","",_xlfn.IFS($K2081=0,"Clear",$K2081&lt;=3,"Partly Cloudy",OR($K2081=45,$K2081=48),"Fog",AND($K2081&gt;=51,$K2081&lt;=67),"Drizzle",AND($K2081&gt;=71,$K2081&lt;=77),"Snow",AND($K2081&gt;=80,$K2081&lt;=82),"Rain Showers",AND($K2081&gt;=95,$K2081&lt;=99),"Thunderstorm",TRUE,"Cloudy"))</f>
        <v>Partly Cloudy</v>
      </c>
      <c r="G2081" s="3" cm="1">
        <f t="array" ref="G2081">IF($A2081="","",INDEX(OpenMeteoAPI[TemperatureC],ROWS($G$2:G2081)))</f>
        <v>32.4</v>
      </c>
      <c r="H2081" s="4" cm="1">
        <f t="array" ref="H2081">IF($A2081="","",INDEX(OpenMeteoAPI[RelativeHumidityPct],ROWS($H$2:H2081))/100)</f>
        <v>0.28000000000000003</v>
      </c>
      <c r="I2081" s="4" cm="1">
        <f t="array" ref="I2081">IF($A2081="","",INDEX(OpenMeteoAPI[PrecipitationProbabilityPct],ROWS($I$2:I2081))/100)</f>
        <v>0.03</v>
      </c>
      <c r="J2081" s="3" cm="1">
        <f t="array" ref="J2081">IF($A2081="","",INDEX(OpenMeteoAPI[PrecipitationMM],ROWS($J$2:J2081)))</f>
        <v>0</v>
      </c>
      <c r="K2081" cm="1">
        <f t="array" ref="K2081">IF($A2081="","",INDEX(OpenMeteoAPI[WeatherCode],ROWS($K$2:K2081)))</f>
        <v>3</v>
      </c>
      <c r="L2081" s="3" cm="1">
        <f t="array" ref="L2081">IF($A2081="","",INDEX(OpenMeteoAPI[WindSpeedKMH],ROWS($L$2:L2081)))</f>
        <v>7.6</v>
      </c>
    </row>
    <row r="2082" spans="1:12">
      <c r="A2082" t="str" cm="1">
        <f t="array" ref="A2082">IFERROR(INDEX(OpenMeteoAPI[City],ROWS($A$2:A2082))&amp;", "&amp;INDEX(OpenMeteoAPI[CountryCode],ROWS($A$2:A2082)),"")</f>
        <v>Madrid, ES</v>
      </c>
      <c r="B2082" t="str" cm="1">
        <f t="array" ref="B2082">IF($A2082="","",INDEX(OpenMeteoAPI[LocationID],ROWS($B$2:B2082)))</f>
        <v>ES-MAD</v>
      </c>
      <c r="C2082" s="5" cm="1">
        <f t="array" ref="C2082">IF($A2082="","",INDEX(OpenMeteoAPI[ForecastDateTime],ROWS($C$2:C2082)))</f>
        <v>46216.666666666664</v>
      </c>
      <c r="D2082" t="str">
        <f t="shared" si="32"/>
        <v>4PM</v>
      </c>
      <c r="E2082" t="str" cm="1">
        <f t="array" ref="E2082">IF($K2082="","",_xlfn.IFS($K2082=0,_xlfn.UNICHAR(9728),$K2082&lt;=3,_xlfn.UNICHAR(9729),OR($K2082=45,$K2082=48),"~",AND($K2082&gt;=51,$K2082&lt;=67),_xlfn.UNICHAR(9748),AND($K2082&gt;=71,$K2082&lt;=77),_xlfn.UNICHAR(10052),AND($K2082&gt;=80,$K2082&lt;=82),_xlfn.UNICHAR(9748),AND($K2082&gt;=95,$K2082&lt;=99),_xlfn.UNICHAR(9889),TRUE,_xlfn.UNICHAR(9729)))</f>
        <v>☁</v>
      </c>
      <c r="F2082" t="str" cm="1">
        <f t="array" ref="F2082">IF($K2082="","",_xlfn.IFS($K2082=0,"Clear",$K2082&lt;=3,"Partly Cloudy",OR($K2082=45,$K2082=48),"Fog",AND($K2082&gt;=51,$K2082&lt;=67),"Drizzle",AND($K2082&gt;=71,$K2082&lt;=77),"Snow",AND($K2082&gt;=80,$K2082&lt;=82),"Rain Showers",AND($K2082&gt;=95,$K2082&lt;=99),"Thunderstorm",TRUE,"Cloudy"))</f>
        <v>Partly Cloudy</v>
      </c>
      <c r="G2082" s="3" cm="1">
        <f t="array" ref="G2082">IF($A2082="","",INDEX(OpenMeteoAPI[TemperatureC],ROWS($G$2:G2082)))</f>
        <v>32.4</v>
      </c>
      <c r="H2082" s="4" cm="1">
        <f t="array" ref="H2082">IF($A2082="","",INDEX(OpenMeteoAPI[RelativeHumidityPct],ROWS($H$2:H2082))/100)</f>
        <v>0.28000000000000003</v>
      </c>
      <c r="I2082" s="4" cm="1">
        <f t="array" ref="I2082">IF($A2082="","",INDEX(OpenMeteoAPI[PrecipitationProbabilityPct],ROWS($I$2:I2082))/100)</f>
        <v>0.03</v>
      </c>
      <c r="J2082" s="3" cm="1">
        <f t="array" ref="J2082">IF($A2082="","",INDEX(OpenMeteoAPI[PrecipitationMM],ROWS($J$2:J2082)))</f>
        <v>0</v>
      </c>
      <c r="K2082" cm="1">
        <f t="array" ref="K2082">IF($A2082="","",INDEX(OpenMeteoAPI[WeatherCode],ROWS($K$2:K2082)))</f>
        <v>3</v>
      </c>
      <c r="L2082" s="3" cm="1">
        <f t="array" ref="L2082">IF($A2082="","",INDEX(OpenMeteoAPI[WindSpeedKMH],ROWS($L$2:L2082)))</f>
        <v>5.7</v>
      </c>
    </row>
    <row r="2083" spans="1:12">
      <c r="A2083" t="str" cm="1">
        <f t="array" ref="A2083">IFERROR(INDEX(OpenMeteoAPI[City],ROWS($A$2:A2083))&amp;", "&amp;INDEX(OpenMeteoAPI[CountryCode],ROWS($A$2:A2083)),"")</f>
        <v>Madrid, ES</v>
      </c>
      <c r="B2083" t="str" cm="1">
        <f t="array" ref="B2083">IF($A2083="","",INDEX(OpenMeteoAPI[LocationID],ROWS($B$2:B2083)))</f>
        <v>ES-MAD</v>
      </c>
      <c r="C2083" s="5" cm="1">
        <f t="array" ref="C2083">IF($A2083="","",INDEX(OpenMeteoAPI[ForecastDateTime],ROWS($C$2:C2083)))</f>
        <v>46216.708333333336</v>
      </c>
      <c r="D2083" t="str">
        <f t="shared" si="32"/>
        <v>5PM</v>
      </c>
      <c r="E2083" t="str" cm="1">
        <f t="array" ref="E2083">IF($K2083="","",_xlfn.IFS($K2083=0,_xlfn.UNICHAR(9728),$K2083&lt;=3,_xlfn.UNICHAR(9729),OR($K2083=45,$K2083=48),"~",AND($K2083&gt;=51,$K2083&lt;=67),_xlfn.UNICHAR(9748),AND($K2083&gt;=71,$K2083&lt;=77),_xlfn.UNICHAR(10052),AND($K2083&gt;=80,$K2083&lt;=82),_xlfn.UNICHAR(9748),AND($K2083&gt;=95,$K2083&lt;=99),_xlfn.UNICHAR(9889),TRUE,_xlfn.UNICHAR(9729)))</f>
        <v>☁</v>
      </c>
      <c r="F2083" t="str" cm="1">
        <f t="array" ref="F2083">IF($K2083="","",_xlfn.IFS($K2083=0,"Clear",$K2083&lt;=3,"Partly Cloudy",OR($K2083=45,$K2083=48),"Fog",AND($K2083&gt;=51,$K2083&lt;=67),"Drizzle",AND($K2083&gt;=71,$K2083&lt;=77),"Snow",AND($K2083&gt;=80,$K2083&lt;=82),"Rain Showers",AND($K2083&gt;=95,$K2083&lt;=99),"Thunderstorm",TRUE,"Cloudy"))</f>
        <v>Partly Cloudy</v>
      </c>
      <c r="G2083" s="3" cm="1">
        <f t="array" ref="G2083">IF($A2083="","",INDEX(OpenMeteoAPI[TemperatureC],ROWS($G$2:G2083)))</f>
        <v>32.299999999999997</v>
      </c>
      <c r="H2083" s="4" cm="1">
        <f t="array" ref="H2083">IF($A2083="","",INDEX(OpenMeteoAPI[RelativeHumidityPct],ROWS($H$2:H2083))/100)</f>
        <v>0.28000000000000003</v>
      </c>
      <c r="I2083" s="4" cm="1">
        <f t="array" ref="I2083">IF($A2083="","",INDEX(OpenMeteoAPI[PrecipitationProbabilityPct],ROWS($I$2:I2083))/100)</f>
        <v>0.03</v>
      </c>
      <c r="J2083" s="3" cm="1">
        <f t="array" ref="J2083">IF($A2083="","",INDEX(OpenMeteoAPI[PrecipitationMM],ROWS($J$2:J2083)))</f>
        <v>0</v>
      </c>
      <c r="K2083" cm="1">
        <f t="array" ref="K2083">IF($A2083="","",INDEX(OpenMeteoAPI[WeatherCode],ROWS($K$2:K2083)))</f>
        <v>3</v>
      </c>
      <c r="L2083" s="3" cm="1">
        <f t="array" ref="L2083">IF($A2083="","",INDEX(OpenMeteoAPI[WindSpeedKMH],ROWS($L$2:L2083)))</f>
        <v>4.2</v>
      </c>
    </row>
    <row r="2084" spans="1:12">
      <c r="A2084" t="str" cm="1">
        <f t="array" ref="A2084">IFERROR(INDEX(OpenMeteoAPI[City],ROWS($A$2:A2084))&amp;", "&amp;INDEX(OpenMeteoAPI[CountryCode],ROWS($A$2:A2084)),"")</f>
        <v>Madrid, ES</v>
      </c>
      <c r="B2084" t="str" cm="1">
        <f t="array" ref="B2084">IF($A2084="","",INDEX(OpenMeteoAPI[LocationID],ROWS($B$2:B2084)))</f>
        <v>ES-MAD</v>
      </c>
      <c r="C2084" s="5" cm="1">
        <f t="array" ref="C2084">IF($A2084="","",INDEX(OpenMeteoAPI[ForecastDateTime],ROWS($C$2:C2084)))</f>
        <v>46216.75</v>
      </c>
      <c r="D2084" t="str">
        <f t="shared" si="32"/>
        <v>6PM</v>
      </c>
      <c r="E2084" t="str" cm="1">
        <f t="array" ref="E2084">IF($K2084="","",_xlfn.IFS($K2084=0,_xlfn.UNICHAR(9728),$K2084&lt;=3,_xlfn.UNICHAR(9729),OR($K2084=45,$K2084=48),"~",AND($K2084&gt;=51,$K2084&lt;=67),_xlfn.UNICHAR(9748),AND($K2084&gt;=71,$K2084&lt;=77),_xlfn.UNICHAR(10052),AND($K2084&gt;=80,$K2084&lt;=82),_xlfn.UNICHAR(9748),AND($K2084&gt;=95,$K2084&lt;=99),_xlfn.UNICHAR(9889),TRUE,_xlfn.UNICHAR(9729)))</f>
        <v>☁</v>
      </c>
      <c r="F2084" t="str" cm="1">
        <f t="array" ref="F2084">IF($K2084="","",_xlfn.IFS($K2084=0,"Clear",$K2084&lt;=3,"Partly Cloudy",OR($K2084=45,$K2084=48),"Fog",AND($K2084&gt;=51,$K2084&lt;=67),"Drizzle",AND($K2084&gt;=71,$K2084&lt;=77),"Snow",AND($K2084&gt;=80,$K2084&lt;=82),"Rain Showers",AND($K2084&gt;=95,$K2084&lt;=99),"Thunderstorm",TRUE,"Cloudy"))</f>
        <v>Partly Cloudy</v>
      </c>
      <c r="G2084" s="3" cm="1">
        <f t="array" ref="G2084">IF($A2084="","",INDEX(OpenMeteoAPI[TemperatureC],ROWS($G$2:G2084)))</f>
        <v>32.6</v>
      </c>
      <c r="H2084" s="4" cm="1">
        <f t="array" ref="H2084">IF($A2084="","",INDEX(OpenMeteoAPI[RelativeHumidityPct],ROWS($H$2:H2084))/100)</f>
        <v>0.28000000000000003</v>
      </c>
      <c r="I2084" s="4" cm="1">
        <f t="array" ref="I2084">IF($A2084="","",INDEX(OpenMeteoAPI[PrecipitationProbabilityPct],ROWS($I$2:I2084))/100)</f>
        <v>0.02</v>
      </c>
      <c r="J2084" s="3" cm="1">
        <f t="array" ref="J2084">IF($A2084="","",INDEX(OpenMeteoAPI[PrecipitationMM],ROWS($J$2:J2084)))</f>
        <v>0</v>
      </c>
      <c r="K2084" cm="1">
        <f t="array" ref="K2084">IF($A2084="","",INDEX(OpenMeteoAPI[WeatherCode],ROWS($K$2:K2084)))</f>
        <v>3</v>
      </c>
      <c r="L2084" s="3" cm="1">
        <f t="array" ref="L2084">IF($A2084="","",INDEX(OpenMeteoAPI[WindSpeedKMH],ROWS($L$2:L2084)))</f>
        <v>4.0999999999999996</v>
      </c>
    </row>
    <row r="2085" spans="1:12">
      <c r="A2085" t="str" cm="1">
        <f t="array" ref="A2085">IFERROR(INDEX(OpenMeteoAPI[City],ROWS($A$2:A2085))&amp;", "&amp;INDEX(OpenMeteoAPI[CountryCode],ROWS($A$2:A2085)),"")</f>
        <v>Madrid, ES</v>
      </c>
      <c r="B2085" t="str" cm="1">
        <f t="array" ref="B2085">IF($A2085="","",INDEX(OpenMeteoAPI[LocationID],ROWS($B$2:B2085)))</f>
        <v>ES-MAD</v>
      </c>
      <c r="C2085" s="5" cm="1">
        <f t="array" ref="C2085">IF($A2085="","",INDEX(OpenMeteoAPI[ForecastDateTime],ROWS($C$2:C2085)))</f>
        <v>46216.791666666664</v>
      </c>
      <c r="D2085" t="str">
        <f t="shared" si="32"/>
        <v>7PM</v>
      </c>
      <c r="E2085" t="str" cm="1">
        <f t="array" ref="E2085">IF($K2085="","",_xlfn.IFS($K2085=0,_xlfn.UNICHAR(9728),$K2085&lt;=3,_xlfn.UNICHAR(9729),OR($K2085=45,$K2085=48),"~",AND($K2085&gt;=51,$K2085&lt;=67),_xlfn.UNICHAR(9748),AND($K2085&gt;=71,$K2085&lt;=77),_xlfn.UNICHAR(10052),AND($K2085&gt;=80,$K2085&lt;=82),_xlfn.UNICHAR(9748),AND($K2085&gt;=95,$K2085&lt;=99),_xlfn.UNICHAR(9889),TRUE,_xlfn.UNICHAR(9729)))</f>
        <v>☁</v>
      </c>
      <c r="F2085" t="str" cm="1">
        <f t="array" ref="F2085">IF($K2085="","",_xlfn.IFS($K2085=0,"Clear",$K2085&lt;=3,"Partly Cloudy",OR($K2085=45,$K2085=48),"Fog",AND($K2085&gt;=51,$K2085&lt;=67),"Drizzle",AND($K2085&gt;=71,$K2085&lt;=77),"Snow",AND($K2085&gt;=80,$K2085&lt;=82),"Rain Showers",AND($K2085&gt;=95,$K2085&lt;=99),"Thunderstorm",TRUE,"Cloudy"))</f>
        <v>Partly Cloudy</v>
      </c>
      <c r="G2085" s="3" cm="1">
        <f t="array" ref="G2085">IF($A2085="","",INDEX(OpenMeteoAPI[TemperatureC],ROWS($G$2:G2085)))</f>
        <v>32.9</v>
      </c>
      <c r="H2085" s="4" cm="1">
        <f t="array" ref="H2085">IF($A2085="","",INDEX(OpenMeteoAPI[RelativeHumidityPct],ROWS($H$2:H2085))/100)</f>
        <v>0.28000000000000003</v>
      </c>
      <c r="I2085" s="4" cm="1">
        <f t="array" ref="I2085">IF($A2085="","",INDEX(OpenMeteoAPI[PrecipitationProbabilityPct],ROWS($I$2:I2085))/100)</f>
        <v>0.02</v>
      </c>
      <c r="J2085" s="3" cm="1">
        <f t="array" ref="J2085">IF($A2085="","",INDEX(OpenMeteoAPI[PrecipitationMM],ROWS($J$2:J2085)))</f>
        <v>0</v>
      </c>
      <c r="K2085" cm="1">
        <f t="array" ref="K2085">IF($A2085="","",INDEX(OpenMeteoAPI[WeatherCode],ROWS($K$2:K2085)))</f>
        <v>3</v>
      </c>
      <c r="L2085" s="3" cm="1">
        <f t="array" ref="L2085">IF($A2085="","",INDEX(OpenMeteoAPI[WindSpeedKMH],ROWS($L$2:L2085)))</f>
        <v>5.2</v>
      </c>
    </row>
    <row r="2086" spans="1:12">
      <c r="A2086" t="str" cm="1">
        <f t="array" ref="A2086">IFERROR(INDEX(OpenMeteoAPI[City],ROWS($A$2:A2086))&amp;", "&amp;INDEX(OpenMeteoAPI[CountryCode],ROWS($A$2:A2086)),"")</f>
        <v>Madrid, ES</v>
      </c>
      <c r="B2086" t="str" cm="1">
        <f t="array" ref="B2086">IF($A2086="","",INDEX(OpenMeteoAPI[LocationID],ROWS($B$2:B2086)))</f>
        <v>ES-MAD</v>
      </c>
      <c r="C2086" s="5" cm="1">
        <f t="array" ref="C2086">IF($A2086="","",INDEX(OpenMeteoAPI[ForecastDateTime],ROWS($C$2:C2086)))</f>
        <v>46216.833333333336</v>
      </c>
      <c r="D2086" t="str">
        <f t="shared" si="32"/>
        <v>8PM</v>
      </c>
      <c r="E2086" t="str" cm="1">
        <f t="array" ref="E2086">IF($K2086="","",_xlfn.IFS($K2086=0,_xlfn.UNICHAR(9728),$K2086&lt;=3,_xlfn.UNICHAR(9729),OR($K2086=45,$K2086=48),"~",AND($K2086&gt;=51,$K2086&lt;=67),_xlfn.UNICHAR(9748),AND($K2086&gt;=71,$K2086&lt;=77),_xlfn.UNICHAR(10052),AND($K2086&gt;=80,$K2086&lt;=82),_xlfn.UNICHAR(9748),AND($K2086&gt;=95,$K2086&lt;=99),_xlfn.UNICHAR(9889),TRUE,_xlfn.UNICHAR(9729)))</f>
        <v>☁</v>
      </c>
      <c r="F2086" t="str" cm="1">
        <f t="array" ref="F2086">IF($K2086="","",_xlfn.IFS($K2086=0,"Clear",$K2086&lt;=3,"Partly Cloudy",OR($K2086=45,$K2086=48),"Fog",AND($K2086&gt;=51,$K2086&lt;=67),"Drizzle",AND($K2086&gt;=71,$K2086&lt;=77),"Snow",AND($K2086&gt;=80,$K2086&lt;=82),"Rain Showers",AND($K2086&gt;=95,$K2086&lt;=99),"Thunderstorm",TRUE,"Cloudy"))</f>
        <v>Partly Cloudy</v>
      </c>
      <c r="G2086" s="3" cm="1">
        <f t="array" ref="G2086">IF($A2086="","",INDEX(OpenMeteoAPI[TemperatureC],ROWS($G$2:G2086)))</f>
        <v>32.6</v>
      </c>
      <c r="H2086" s="4" cm="1">
        <f t="array" ref="H2086">IF($A2086="","",INDEX(OpenMeteoAPI[RelativeHumidityPct],ROWS($H$2:H2086))/100)</f>
        <v>0.28000000000000003</v>
      </c>
      <c r="I2086" s="4" cm="1">
        <f t="array" ref="I2086">IF($A2086="","",INDEX(OpenMeteoAPI[PrecipitationProbabilityPct],ROWS($I$2:I2086))/100)</f>
        <v>0.02</v>
      </c>
      <c r="J2086" s="3" cm="1">
        <f t="array" ref="J2086">IF($A2086="","",INDEX(OpenMeteoAPI[PrecipitationMM],ROWS($J$2:J2086)))</f>
        <v>0</v>
      </c>
      <c r="K2086" cm="1">
        <f t="array" ref="K2086">IF($A2086="","",INDEX(OpenMeteoAPI[WeatherCode],ROWS($K$2:K2086)))</f>
        <v>3</v>
      </c>
      <c r="L2086" s="3" cm="1">
        <f t="array" ref="L2086">IF($A2086="","",INDEX(OpenMeteoAPI[WindSpeedKMH],ROWS($L$2:L2086)))</f>
        <v>6.3</v>
      </c>
    </row>
    <row r="2087" spans="1:12">
      <c r="A2087" t="str" cm="1">
        <f t="array" ref="A2087">IFERROR(INDEX(OpenMeteoAPI[City],ROWS($A$2:A2087))&amp;", "&amp;INDEX(OpenMeteoAPI[CountryCode],ROWS($A$2:A2087)),"")</f>
        <v>Madrid, ES</v>
      </c>
      <c r="B2087" t="str" cm="1">
        <f t="array" ref="B2087">IF($A2087="","",INDEX(OpenMeteoAPI[LocationID],ROWS($B$2:B2087)))</f>
        <v>ES-MAD</v>
      </c>
      <c r="C2087" s="5" cm="1">
        <f t="array" ref="C2087">IF($A2087="","",INDEX(OpenMeteoAPI[ForecastDateTime],ROWS($C$2:C2087)))</f>
        <v>46216.875</v>
      </c>
      <c r="D2087" t="str">
        <f t="shared" si="32"/>
        <v>9PM</v>
      </c>
      <c r="E2087" t="str" cm="1">
        <f t="array" ref="E2087">IF($K2087="","",_xlfn.IFS($K2087=0,_xlfn.UNICHAR(9728),$K2087&lt;=3,_xlfn.UNICHAR(9729),OR($K2087=45,$K2087=48),"~",AND($K2087&gt;=51,$K2087&lt;=67),_xlfn.UNICHAR(9748),AND($K2087&gt;=71,$K2087&lt;=77),_xlfn.UNICHAR(10052),AND($K2087&gt;=80,$K2087&lt;=82),_xlfn.UNICHAR(9748),AND($K2087&gt;=95,$K2087&lt;=99),_xlfn.UNICHAR(9889),TRUE,_xlfn.UNICHAR(9729)))</f>
        <v>☁</v>
      </c>
      <c r="F2087" t="str" cm="1">
        <f t="array" ref="F2087">IF($K2087="","",_xlfn.IFS($K2087=0,"Clear",$K2087&lt;=3,"Partly Cloudy",OR($K2087=45,$K2087=48),"Fog",AND($K2087&gt;=51,$K2087&lt;=67),"Drizzle",AND($K2087&gt;=71,$K2087&lt;=77),"Snow",AND($K2087&gt;=80,$K2087&lt;=82),"Rain Showers",AND($K2087&gt;=95,$K2087&lt;=99),"Thunderstorm",TRUE,"Cloudy"))</f>
        <v>Partly Cloudy</v>
      </c>
      <c r="G2087" s="3" cm="1">
        <f t="array" ref="G2087">IF($A2087="","",INDEX(OpenMeteoAPI[TemperatureC],ROWS($G$2:G2087)))</f>
        <v>31.3</v>
      </c>
      <c r="H2087" s="4" cm="1">
        <f t="array" ref="H2087">IF($A2087="","",INDEX(OpenMeteoAPI[RelativeHumidityPct],ROWS($H$2:H2087))/100)</f>
        <v>0.28000000000000003</v>
      </c>
      <c r="I2087" s="4" cm="1">
        <f t="array" ref="I2087">IF($A2087="","",INDEX(OpenMeteoAPI[PrecipitationProbabilityPct],ROWS($I$2:I2087))/100)</f>
        <v>0.01</v>
      </c>
      <c r="J2087" s="3" cm="1">
        <f t="array" ref="J2087">IF($A2087="","",INDEX(OpenMeteoAPI[PrecipitationMM],ROWS($J$2:J2087)))</f>
        <v>0</v>
      </c>
      <c r="K2087" cm="1">
        <f t="array" ref="K2087">IF($A2087="","",INDEX(OpenMeteoAPI[WeatherCode],ROWS($K$2:K2087)))</f>
        <v>3</v>
      </c>
      <c r="L2087" s="3" cm="1">
        <f t="array" ref="L2087">IF($A2087="","",INDEX(OpenMeteoAPI[WindSpeedKMH],ROWS($L$2:L2087)))</f>
        <v>7.1</v>
      </c>
    </row>
    <row r="2088" spans="1:12">
      <c r="A2088" t="str" cm="1">
        <f t="array" ref="A2088">IFERROR(INDEX(OpenMeteoAPI[City],ROWS($A$2:A2088))&amp;", "&amp;INDEX(OpenMeteoAPI[CountryCode],ROWS($A$2:A2088)),"")</f>
        <v>Madrid, ES</v>
      </c>
      <c r="B2088" t="str" cm="1">
        <f t="array" ref="B2088">IF($A2088="","",INDEX(OpenMeteoAPI[LocationID],ROWS($B$2:B2088)))</f>
        <v>ES-MAD</v>
      </c>
      <c r="C2088" s="5" cm="1">
        <f t="array" ref="C2088">IF($A2088="","",INDEX(OpenMeteoAPI[ForecastDateTime],ROWS($C$2:C2088)))</f>
        <v>46216.916666666664</v>
      </c>
      <c r="D2088" t="str">
        <f t="shared" si="32"/>
        <v>10PM</v>
      </c>
      <c r="E2088" t="str" cm="1">
        <f t="array" ref="E2088">IF($K2088="","",_xlfn.IFS($K2088=0,_xlfn.UNICHAR(9728),$K2088&lt;=3,_xlfn.UNICHAR(9729),OR($K2088=45,$K2088=48),"~",AND($K2088&gt;=51,$K2088&lt;=67),_xlfn.UNICHAR(9748),AND($K2088&gt;=71,$K2088&lt;=77),_xlfn.UNICHAR(10052),AND($K2088&gt;=80,$K2088&lt;=82),_xlfn.UNICHAR(9748),AND($K2088&gt;=95,$K2088&lt;=99),_xlfn.UNICHAR(9889),TRUE,_xlfn.UNICHAR(9729)))</f>
        <v>☁</v>
      </c>
      <c r="F2088" t="str" cm="1">
        <f t="array" ref="F2088">IF($K2088="","",_xlfn.IFS($K2088=0,"Clear",$K2088&lt;=3,"Partly Cloudy",OR($K2088=45,$K2088=48),"Fog",AND($K2088&gt;=51,$K2088&lt;=67),"Drizzle",AND($K2088&gt;=71,$K2088&lt;=77),"Snow",AND($K2088&gt;=80,$K2088&lt;=82),"Rain Showers",AND($K2088&gt;=95,$K2088&lt;=99),"Thunderstorm",TRUE,"Cloudy"))</f>
        <v>Partly Cloudy</v>
      </c>
      <c r="G2088" s="3" cm="1">
        <f t="array" ref="G2088">IF($A2088="","",INDEX(OpenMeteoAPI[TemperatureC],ROWS($G$2:G2088)))</f>
        <v>29.5</v>
      </c>
      <c r="H2088" s="4" cm="1">
        <f t="array" ref="H2088">IF($A2088="","",INDEX(OpenMeteoAPI[RelativeHumidityPct],ROWS($H$2:H2088))/100)</f>
        <v>0.28999999999999998</v>
      </c>
      <c r="I2088" s="4" cm="1">
        <f t="array" ref="I2088">IF($A2088="","",INDEX(OpenMeteoAPI[PrecipitationProbabilityPct],ROWS($I$2:I2088))/100)</f>
        <v>0.01</v>
      </c>
      <c r="J2088" s="3" cm="1">
        <f t="array" ref="J2088">IF($A2088="","",INDEX(OpenMeteoAPI[PrecipitationMM],ROWS($J$2:J2088)))</f>
        <v>0</v>
      </c>
      <c r="K2088" cm="1">
        <f t="array" ref="K2088">IF($A2088="","",INDEX(OpenMeteoAPI[WeatherCode],ROWS($K$2:K2088)))</f>
        <v>3</v>
      </c>
      <c r="L2088" s="3" cm="1">
        <f t="array" ref="L2088">IF($A2088="","",INDEX(OpenMeteoAPI[WindSpeedKMH],ROWS($L$2:L2088)))</f>
        <v>7.6</v>
      </c>
    </row>
    <row r="2089" spans="1:12">
      <c r="A2089" t="str" cm="1">
        <f t="array" ref="A2089">IFERROR(INDEX(OpenMeteoAPI[City],ROWS($A$2:A2089))&amp;", "&amp;INDEX(OpenMeteoAPI[CountryCode],ROWS($A$2:A2089)),"")</f>
        <v>Madrid, ES</v>
      </c>
      <c r="B2089" t="str" cm="1">
        <f t="array" ref="B2089">IF($A2089="","",INDEX(OpenMeteoAPI[LocationID],ROWS($B$2:B2089)))</f>
        <v>ES-MAD</v>
      </c>
      <c r="C2089" s="5" cm="1">
        <f t="array" ref="C2089">IF($A2089="","",INDEX(OpenMeteoAPI[ForecastDateTime],ROWS($C$2:C2089)))</f>
        <v>46216.958333333336</v>
      </c>
      <c r="D2089" t="str">
        <f t="shared" si="32"/>
        <v>11PM</v>
      </c>
      <c r="E2089" t="str" cm="1">
        <f t="array" ref="E2089">IF($K2089="","",_xlfn.IFS($K2089=0,_xlfn.UNICHAR(9728),$K2089&lt;=3,_xlfn.UNICHAR(9729),OR($K2089=45,$K2089=48),"~",AND($K2089&gt;=51,$K2089&lt;=67),_xlfn.UNICHAR(9748),AND($K2089&gt;=71,$K2089&lt;=77),_xlfn.UNICHAR(10052),AND($K2089&gt;=80,$K2089&lt;=82),_xlfn.UNICHAR(9748),AND($K2089&gt;=95,$K2089&lt;=99),_xlfn.UNICHAR(9889),TRUE,_xlfn.UNICHAR(9729)))</f>
        <v>☁</v>
      </c>
      <c r="F2089" t="str" cm="1">
        <f t="array" ref="F2089">IF($K2089="","",_xlfn.IFS($K2089=0,"Clear",$K2089&lt;=3,"Partly Cloudy",OR($K2089=45,$K2089=48),"Fog",AND($K2089&gt;=51,$K2089&lt;=67),"Drizzle",AND($K2089&gt;=71,$K2089&lt;=77),"Snow",AND($K2089&gt;=80,$K2089&lt;=82),"Rain Showers",AND($K2089&gt;=95,$K2089&lt;=99),"Thunderstorm",TRUE,"Cloudy"))</f>
        <v>Partly Cloudy</v>
      </c>
      <c r="G2089" s="3" cm="1">
        <f t="array" ref="G2089">IF($A2089="","",INDEX(OpenMeteoAPI[TemperatureC],ROWS($G$2:G2089)))</f>
        <v>27.8</v>
      </c>
      <c r="H2089" s="4" cm="1">
        <f t="array" ref="H2089">IF($A2089="","",INDEX(OpenMeteoAPI[RelativeHumidityPct],ROWS($H$2:H2089))/100)</f>
        <v>0.3</v>
      </c>
      <c r="I2089" s="4" cm="1">
        <f t="array" ref="I2089">IF($A2089="","",INDEX(OpenMeteoAPI[PrecipitationProbabilityPct],ROWS($I$2:I2089))/100)</f>
        <v>0.01</v>
      </c>
      <c r="J2089" s="3" cm="1">
        <f t="array" ref="J2089">IF($A2089="","",INDEX(OpenMeteoAPI[PrecipitationMM],ROWS($J$2:J2089)))</f>
        <v>0</v>
      </c>
      <c r="K2089" cm="1">
        <f t="array" ref="K2089">IF($A2089="","",INDEX(OpenMeteoAPI[WeatherCode],ROWS($K$2:K2089)))</f>
        <v>3</v>
      </c>
      <c r="L2089" s="3" cm="1">
        <f t="array" ref="L2089">IF($A2089="","",INDEX(OpenMeteoAPI[WindSpeedKMH],ROWS($L$2:L2089)))</f>
        <v>7.4</v>
      </c>
    </row>
    <row r="2090" spans="1:12">
      <c r="A2090" t="str" cm="1">
        <f t="array" ref="A2090">IFERROR(INDEX(OpenMeteoAPI[City],ROWS($A$2:A2090))&amp;", "&amp;INDEX(OpenMeteoAPI[CountryCode],ROWS($A$2:A2090)),"")</f>
        <v>Madrid, ES</v>
      </c>
      <c r="B2090" t="str" cm="1">
        <f t="array" ref="B2090">IF($A2090="","",INDEX(OpenMeteoAPI[LocationID],ROWS($B$2:B2090)))</f>
        <v>ES-MAD</v>
      </c>
      <c r="C2090" s="5" cm="1">
        <f t="array" ref="C2090">IF($A2090="","",INDEX(OpenMeteoAPI[ForecastDateTime],ROWS($C$2:C2090)))</f>
        <v>46217</v>
      </c>
      <c r="D2090" t="str">
        <f t="shared" si="32"/>
        <v>12AM</v>
      </c>
      <c r="E2090" t="str" cm="1">
        <f t="array" ref="E2090">IF($K2090="","",_xlfn.IFS($K2090=0,_xlfn.UNICHAR(9728),$K2090&lt;=3,_xlfn.UNICHAR(9729),OR($K2090=45,$K2090=48),"~",AND($K2090&gt;=51,$K2090&lt;=67),_xlfn.UNICHAR(9748),AND($K2090&gt;=71,$K2090&lt;=77),_xlfn.UNICHAR(10052),AND($K2090&gt;=80,$K2090&lt;=82),_xlfn.UNICHAR(9748),AND($K2090&gt;=95,$K2090&lt;=99),_xlfn.UNICHAR(9889),TRUE,_xlfn.UNICHAR(9729)))</f>
        <v>☁</v>
      </c>
      <c r="F2090" t="str" cm="1">
        <f t="array" ref="F2090">IF($K2090="","",_xlfn.IFS($K2090=0,"Clear",$K2090&lt;=3,"Partly Cloudy",OR($K2090=45,$K2090=48),"Fog",AND($K2090&gt;=51,$K2090&lt;=67),"Drizzle",AND($K2090&gt;=71,$K2090&lt;=77),"Snow",AND($K2090&gt;=80,$K2090&lt;=82),"Rain Showers",AND($K2090&gt;=95,$K2090&lt;=99),"Thunderstorm",TRUE,"Cloudy"))</f>
        <v>Partly Cloudy</v>
      </c>
      <c r="G2090" s="3" cm="1">
        <f t="array" ref="G2090">IF($A2090="","",INDEX(OpenMeteoAPI[TemperatureC],ROWS($G$2:G2090)))</f>
        <v>26.7</v>
      </c>
      <c r="H2090" s="4" cm="1">
        <f t="array" ref="H2090">IF($A2090="","",INDEX(OpenMeteoAPI[RelativeHumidityPct],ROWS($H$2:H2090))/100)</f>
        <v>0.33</v>
      </c>
      <c r="I2090" s="4" cm="1">
        <f t="array" ref="I2090">IF($A2090="","",INDEX(OpenMeteoAPI[PrecipitationProbabilityPct],ROWS($I$2:I2090))/100)</f>
        <v>0</v>
      </c>
      <c r="J2090" s="3" cm="1">
        <f t="array" ref="J2090">IF($A2090="","",INDEX(OpenMeteoAPI[PrecipitationMM],ROWS($J$2:J2090)))</f>
        <v>0</v>
      </c>
      <c r="K2090" cm="1">
        <f t="array" ref="K2090">IF($A2090="","",INDEX(OpenMeteoAPI[WeatherCode],ROWS($K$2:K2090)))</f>
        <v>3</v>
      </c>
      <c r="L2090" s="3" cm="1">
        <f t="array" ref="L2090">IF($A2090="","",INDEX(OpenMeteoAPI[WindSpeedKMH],ROWS($L$2:L2090)))</f>
        <v>6.4</v>
      </c>
    </row>
    <row r="2091" spans="1:12">
      <c r="A2091" t="str" cm="1">
        <f t="array" ref="A2091">IFERROR(INDEX(OpenMeteoAPI[City],ROWS($A$2:A2091))&amp;", "&amp;INDEX(OpenMeteoAPI[CountryCode],ROWS($A$2:A2091)),"")</f>
        <v>Madrid, ES</v>
      </c>
      <c r="B2091" t="str" cm="1">
        <f t="array" ref="B2091">IF($A2091="","",INDEX(OpenMeteoAPI[LocationID],ROWS($B$2:B2091)))</f>
        <v>ES-MAD</v>
      </c>
      <c r="C2091" s="5" cm="1">
        <f t="array" ref="C2091">IF($A2091="","",INDEX(OpenMeteoAPI[ForecastDateTime],ROWS($C$2:C2091)))</f>
        <v>46217.041666666664</v>
      </c>
      <c r="D2091" t="str">
        <f t="shared" si="32"/>
        <v>1AM</v>
      </c>
      <c r="E2091" t="str" cm="1">
        <f t="array" ref="E2091">IF($K2091="","",_xlfn.IFS($K2091=0,_xlfn.UNICHAR(9728),$K2091&lt;=3,_xlfn.UNICHAR(9729),OR($K2091=45,$K2091=48),"~",AND($K2091&gt;=51,$K2091&lt;=67),_xlfn.UNICHAR(9748),AND($K2091&gt;=71,$K2091&lt;=77),_xlfn.UNICHAR(10052),AND($K2091&gt;=80,$K2091&lt;=82),_xlfn.UNICHAR(9748),AND($K2091&gt;=95,$K2091&lt;=99),_xlfn.UNICHAR(9889),TRUE,_xlfn.UNICHAR(9729)))</f>
        <v>☁</v>
      </c>
      <c r="F2091" t="str" cm="1">
        <f t="array" ref="F2091">IF($K2091="","",_xlfn.IFS($K2091=0,"Clear",$K2091&lt;=3,"Partly Cloudy",OR($K2091=45,$K2091=48),"Fog",AND($K2091&gt;=51,$K2091&lt;=67),"Drizzle",AND($K2091&gt;=71,$K2091&lt;=77),"Snow",AND($K2091&gt;=80,$K2091&lt;=82),"Rain Showers",AND($K2091&gt;=95,$K2091&lt;=99),"Thunderstorm",TRUE,"Cloudy"))</f>
        <v>Partly Cloudy</v>
      </c>
      <c r="G2091" s="3" cm="1">
        <f t="array" ref="G2091">IF($A2091="","",INDEX(OpenMeteoAPI[TemperatureC],ROWS($G$2:G2091)))</f>
        <v>25.8</v>
      </c>
      <c r="H2091" s="4" cm="1">
        <f t="array" ref="H2091">IF($A2091="","",INDEX(OpenMeteoAPI[RelativeHumidityPct],ROWS($H$2:H2091))/100)</f>
        <v>0.36</v>
      </c>
      <c r="I2091" s="4" cm="1">
        <f t="array" ref="I2091">IF($A2091="","",INDEX(OpenMeteoAPI[PrecipitationProbabilityPct],ROWS($I$2:I2091))/100)</f>
        <v>0</v>
      </c>
      <c r="J2091" s="3" cm="1">
        <f t="array" ref="J2091">IF($A2091="","",INDEX(OpenMeteoAPI[PrecipitationMM],ROWS($J$2:J2091)))</f>
        <v>0</v>
      </c>
      <c r="K2091" cm="1">
        <f t="array" ref="K2091">IF($A2091="","",INDEX(OpenMeteoAPI[WeatherCode],ROWS($K$2:K2091)))</f>
        <v>3</v>
      </c>
      <c r="L2091" s="3" cm="1">
        <f t="array" ref="L2091">IF($A2091="","",INDEX(OpenMeteoAPI[WindSpeedKMH],ROWS($L$2:L2091)))</f>
        <v>4.7</v>
      </c>
    </row>
    <row r="2092" spans="1:12">
      <c r="A2092" t="str" cm="1">
        <f t="array" ref="A2092">IFERROR(INDEX(OpenMeteoAPI[City],ROWS($A$2:A2092))&amp;", "&amp;INDEX(OpenMeteoAPI[CountryCode],ROWS($A$2:A2092)),"")</f>
        <v>Madrid, ES</v>
      </c>
      <c r="B2092" t="str" cm="1">
        <f t="array" ref="B2092">IF($A2092="","",INDEX(OpenMeteoAPI[LocationID],ROWS($B$2:B2092)))</f>
        <v>ES-MAD</v>
      </c>
      <c r="C2092" s="5" cm="1">
        <f t="array" ref="C2092">IF($A2092="","",INDEX(OpenMeteoAPI[ForecastDateTime],ROWS($C$2:C2092)))</f>
        <v>46217.083333333336</v>
      </c>
      <c r="D2092" t="str">
        <f t="shared" si="32"/>
        <v>2AM</v>
      </c>
      <c r="E2092" t="str" cm="1">
        <f t="array" ref="E2092">IF($K2092="","",_xlfn.IFS($K2092=0,_xlfn.UNICHAR(9728),$K2092&lt;=3,_xlfn.UNICHAR(9729),OR($K2092=45,$K2092=48),"~",AND($K2092&gt;=51,$K2092&lt;=67),_xlfn.UNICHAR(9748),AND($K2092&gt;=71,$K2092&lt;=77),_xlfn.UNICHAR(10052),AND($K2092&gt;=80,$K2092&lt;=82),_xlfn.UNICHAR(9748),AND($K2092&gt;=95,$K2092&lt;=99),_xlfn.UNICHAR(9889),TRUE,_xlfn.UNICHAR(9729)))</f>
        <v>☁</v>
      </c>
      <c r="F2092" t="str" cm="1">
        <f t="array" ref="F2092">IF($K2092="","",_xlfn.IFS($K2092=0,"Clear",$K2092&lt;=3,"Partly Cloudy",OR($K2092=45,$K2092=48),"Fog",AND($K2092&gt;=51,$K2092&lt;=67),"Drizzle",AND($K2092&gt;=71,$K2092&lt;=77),"Snow",AND($K2092&gt;=80,$K2092&lt;=82),"Rain Showers",AND($K2092&gt;=95,$K2092&lt;=99),"Thunderstorm",TRUE,"Cloudy"))</f>
        <v>Partly Cloudy</v>
      </c>
      <c r="G2092" s="3" cm="1">
        <f t="array" ref="G2092">IF($A2092="","",INDEX(OpenMeteoAPI[TemperatureC],ROWS($G$2:G2092)))</f>
        <v>25</v>
      </c>
      <c r="H2092" s="4" cm="1">
        <f t="array" ref="H2092">IF($A2092="","",INDEX(OpenMeteoAPI[RelativeHumidityPct],ROWS($H$2:H2092))/100)</f>
        <v>0.38</v>
      </c>
      <c r="I2092" s="4" cm="1">
        <f t="array" ref="I2092">IF($A2092="","",INDEX(OpenMeteoAPI[PrecipitationProbabilityPct],ROWS($I$2:I2092))/100)</f>
        <v>0</v>
      </c>
      <c r="J2092" s="3" cm="1">
        <f t="array" ref="J2092">IF($A2092="","",INDEX(OpenMeteoAPI[PrecipitationMM],ROWS($J$2:J2092)))</f>
        <v>0</v>
      </c>
      <c r="K2092" cm="1">
        <f t="array" ref="K2092">IF($A2092="","",INDEX(OpenMeteoAPI[WeatherCode],ROWS($K$2:K2092)))</f>
        <v>3</v>
      </c>
      <c r="L2092" s="3" cm="1">
        <f t="array" ref="L2092">IF($A2092="","",INDEX(OpenMeteoAPI[WindSpeedKMH],ROWS($L$2:L2092)))</f>
        <v>4.5</v>
      </c>
    </row>
    <row r="2093" spans="1:12">
      <c r="A2093" t="str" cm="1">
        <f t="array" ref="A2093">IFERROR(INDEX(OpenMeteoAPI[City],ROWS($A$2:A2093))&amp;", "&amp;INDEX(OpenMeteoAPI[CountryCode],ROWS($A$2:A2093)),"")</f>
        <v>Madrid, ES</v>
      </c>
      <c r="B2093" t="str" cm="1">
        <f t="array" ref="B2093">IF($A2093="","",INDEX(OpenMeteoAPI[LocationID],ROWS($B$2:B2093)))</f>
        <v>ES-MAD</v>
      </c>
      <c r="C2093" s="5" cm="1">
        <f t="array" ref="C2093">IF($A2093="","",INDEX(OpenMeteoAPI[ForecastDateTime],ROWS($C$2:C2093)))</f>
        <v>46217.125</v>
      </c>
      <c r="D2093" t="str">
        <f t="shared" si="32"/>
        <v>3AM</v>
      </c>
      <c r="E2093" t="str" cm="1">
        <f t="array" ref="E2093">IF($K2093="","",_xlfn.IFS($K2093=0,_xlfn.UNICHAR(9728),$K2093&lt;=3,_xlfn.UNICHAR(9729),OR($K2093=45,$K2093=48),"~",AND($K2093&gt;=51,$K2093&lt;=67),_xlfn.UNICHAR(9748),AND($K2093&gt;=71,$K2093&lt;=77),_xlfn.UNICHAR(10052),AND($K2093&gt;=80,$K2093&lt;=82),_xlfn.UNICHAR(9748),AND($K2093&gt;=95,$K2093&lt;=99),_xlfn.UNICHAR(9889),TRUE,_xlfn.UNICHAR(9729)))</f>
        <v>☁</v>
      </c>
      <c r="F2093" t="str" cm="1">
        <f t="array" ref="F2093">IF($K2093="","",_xlfn.IFS($K2093=0,"Clear",$K2093&lt;=3,"Partly Cloudy",OR($K2093=45,$K2093=48),"Fog",AND($K2093&gt;=51,$K2093&lt;=67),"Drizzle",AND($K2093&gt;=71,$K2093&lt;=77),"Snow",AND($K2093&gt;=80,$K2093&lt;=82),"Rain Showers",AND($K2093&gt;=95,$K2093&lt;=99),"Thunderstorm",TRUE,"Cloudy"))</f>
        <v>Partly Cloudy</v>
      </c>
      <c r="G2093" s="3" cm="1">
        <f t="array" ref="G2093">IF($A2093="","",INDEX(OpenMeteoAPI[TemperatureC],ROWS($G$2:G2093)))</f>
        <v>24.3</v>
      </c>
      <c r="H2093" s="4" cm="1">
        <f t="array" ref="H2093">IF($A2093="","",INDEX(OpenMeteoAPI[RelativeHumidityPct],ROWS($H$2:H2093))/100)</f>
        <v>0.38</v>
      </c>
      <c r="I2093" s="4" cm="1">
        <f t="array" ref="I2093">IF($A2093="","",INDEX(OpenMeteoAPI[PrecipitationProbabilityPct],ROWS($I$2:I2093))/100)</f>
        <v>0</v>
      </c>
      <c r="J2093" s="3" cm="1">
        <f t="array" ref="J2093">IF($A2093="","",INDEX(OpenMeteoAPI[PrecipitationMM],ROWS($J$2:J2093)))</f>
        <v>0</v>
      </c>
      <c r="K2093" cm="1">
        <f t="array" ref="K2093">IF($A2093="","",INDEX(OpenMeteoAPI[WeatherCode],ROWS($K$2:K2093)))</f>
        <v>3</v>
      </c>
      <c r="L2093" s="3" cm="1">
        <f t="array" ref="L2093">IF($A2093="","",INDEX(OpenMeteoAPI[WindSpeedKMH],ROWS($L$2:L2093)))</f>
        <v>4.5</v>
      </c>
    </row>
    <row r="2094" spans="1:12">
      <c r="A2094" t="str" cm="1">
        <f t="array" ref="A2094">IFERROR(INDEX(OpenMeteoAPI[City],ROWS($A$2:A2094))&amp;", "&amp;INDEX(OpenMeteoAPI[CountryCode],ROWS($A$2:A2094)),"")</f>
        <v>Madrid, ES</v>
      </c>
      <c r="B2094" t="str" cm="1">
        <f t="array" ref="B2094">IF($A2094="","",INDEX(OpenMeteoAPI[LocationID],ROWS($B$2:B2094)))</f>
        <v>ES-MAD</v>
      </c>
      <c r="C2094" s="5" cm="1">
        <f t="array" ref="C2094">IF($A2094="","",INDEX(OpenMeteoAPI[ForecastDateTime],ROWS($C$2:C2094)))</f>
        <v>46217.166666666664</v>
      </c>
      <c r="D2094" t="str">
        <f t="shared" si="32"/>
        <v>4AM</v>
      </c>
      <c r="E2094" t="str" cm="1">
        <f t="array" ref="E2094">IF($K2094="","",_xlfn.IFS($K2094=0,_xlfn.UNICHAR(9728),$K2094&lt;=3,_xlfn.UNICHAR(9729),OR($K2094=45,$K2094=48),"~",AND($K2094&gt;=51,$K2094&lt;=67),_xlfn.UNICHAR(9748),AND($K2094&gt;=71,$K2094&lt;=77),_xlfn.UNICHAR(10052),AND($K2094&gt;=80,$K2094&lt;=82),_xlfn.UNICHAR(9748),AND($K2094&gt;=95,$K2094&lt;=99),_xlfn.UNICHAR(9889),TRUE,_xlfn.UNICHAR(9729)))</f>
        <v>☁</v>
      </c>
      <c r="F2094" t="str" cm="1">
        <f t="array" ref="F2094">IF($K2094="","",_xlfn.IFS($K2094=0,"Clear",$K2094&lt;=3,"Partly Cloudy",OR($K2094=45,$K2094=48),"Fog",AND($K2094&gt;=51,$K2094&lt;=67),"Drizzle",AND($K2094&gt;=71,$K2094&lt;=77),"Snow",AND($K2094&gt;=80,$K2094&lt;=82),"Rain Showers",AND($K2094&gt;=95,$K2094&lt;=99),"Thunderstorm",TRUE,"Cloudy"))</f>
        <v>Partly Cloudy</v>
      </c>
      <c r="G2094" s="3" cm="1">
        <f t="array" ref="G2094">IF($A2094="","",INDEX(OpenMeteoAPI[TemperatureC],ROWS($G$2:G2094)))</f>
        <v>23.6</v>
      </c>
      <c r="H2094" s="4" cm="1">
        <f t="array" ref="H2094">IF($A2094="","",INDEX(OpenMeteoAPI[RelativeHumidityPct],ROWS($H$2:H2094))/100)</f>
        <v>0.37</v>
      </c>
      <c r="I2094" s="4" cm="1">
        <f t="array" ref="I2094">IF($A2094="","",INDEX(OpenMeteoAPI[PrecipitationProbabilityPct],ROWS($I$2:I2094))/100)</f>
        <v>0</v>
      </c>
      <c r="J2094" s="3" cm="1">
        <f t="array" ref="J2094">IF($A2094="","",INDEX(OpenMeteoAPI[PrecipitationMM],ROWS($J$2:J2094)))</f>
        <v>0</v>
      </c>
      <c r="K2094" cm="1">
        <f t="array" ref="K2094">IF($A2094="","",INDEX(OpenMeteoAPI[WeatherCode],ROWS($K$2:K2094)))</f>
        <v>3</v>
      </c>
      <c r="L2094" s="3" cm="1">
        <f t="array" ref="L2094">IF($A2094="","",INDEX(OpenMeteoAPI[WindSpeedKMH],ROWS($L$2:L2094)))</f>
        <v>5</v>
      </c>
    </row>
    <row r="2095" spans="1:12">
      <c r="A2095" t="str" cm="1">
        <f t="array" ref="A2095">IFERROR(INDEX(OpenMeteoAPI[City],ROWS($A$2:A2095))&amp;", "&amp;INDEX(OpenMeteoAPI[CountryCode],ROWS($A$2:A2095)),"")</f>
        <v>Madrid, ES</v>
      </c>
      <c r="B2095" t="str" cm="1">
        <f t="array" ref="B2095">IF($A2095="","",INDEX(OpenMeteoAPI[LocationID],ROWS($B$2:B2095)))</f>
        <v>ES-MAD</v>
      </c>
      <c r="C2095" s="5" cm="1">
        <f t="array" ref="C2095">IF($A2095="","",INDEX(OpenMeteoAPI[ForecastDateTime],ROWS($C$2:C2095)))</f>
        <v>46217.208333333336</v>
      </c>
      <c r="D2095" t="str">
        <f t="shared" si="32"/>
        <v>5AM</v>
      </c>
      <c r="E2095" t="str" cm="1">
        <f t="array" ref="E2095">IF($K2095="","",_xlfn.IFS($K2095=0,_xlfn.UNICHAR(9728),$K2095&lt;=3,_xlfn.UNICHAR(9729),OR($K2095=45,$K2095=48),"~",AND($K2095&gt;=51,$K2095&lt;=67),_xlfn.UNICHAR(9748),AND($K2095&gt;=71,$K2095&lt;=77),_xlfn.UNICHAR(10052),AND($K2095&gt;=80,$K2095&lt;=82),_xlfn.UNICHAR(9748),AND($K2095&gt;=95,$K2095&lt;=99),_xlfn.UNICHAR(9889),TRUE,_xlfn.UNICHAR(9729)))</f>
        <v>☁</v>
      </c>
      <c r="F2095" t="str" cm="1">
        <f t="array" ref="F2095">IF($K2095="","",_xlfn.IFS($K2095=0,"Clear",$K2095&lt;=3,"Partly Cloudy",OR($K2095=45,$K2095=48),"Fog",AND($K2095&gt;=51,$K2095&lt;=67),"Drizzle",AND($K2095&gt;=71,$K2095&lt;=77),"Snow",AND($K2095&gt;=80,$K2095&lt;=82),"Rain Showers",AND($K2095&gt;=95,$K2095&lt;=99),"Thunderstorm",TRUE,"Cloudy"))</f>
        <v>Partly Cloudy</v>
      </c>
      <c r="G2095" s="3" cm="1">
        <f t="array" ref="G2095">IF($A2095="","",INDEX(OpenMeteoAPI[TemperatureC],ROWS($G$2:G2095)))</f>
        <v>23</v>
      </c>
      <c r="H2095" s="4" cm="1">
        <f t="array" ref="H2095">IF($A2095="","",INDEX(OpenMeteoAPI[RelativeHumidityPct],ROWS($H$2:H2095))/100)</f>
        <v>0.38</v>
      </c>
      <c r="I2095" s="4" cm="1">
        <f t="array" ref="I2095">IF($A2095="","",INDEX(OpenMeteoAPI[PrecipitationProbabilityPct],ROWS($I$2:I2095))/100)</f>
        <v>0</v>
      </c>
      <c r="J2095" s="3" cm="1">
        <f t="array" ref="J2095">IF($A2095="","",INDEX(OpenMeteoAPI[PrecipitationMM],ROWS($J$2:J2095)))</f>
        <v>0</v>
      </c>
      <c r="K2095" cm="1">
        <f t="array" ref="K2095">IF($A2095="","",INDEX(OpenMeteoAPI[WeatherCode],ROWS($K$2:K2095)))</f>
        <v>3</v>
      </c>
      <c r="L2095" s="3" cm="1">
        <f t="array" ref="L2095">IF($A2095="","",INDEX(OpenMeteoAPI[WindSpeedKMH],ROWS($L$2:L2095)))</f>
        <v>5.3</v>
      </c>
    </row>
    <row r="2096" spans="1:12">
      <c r="A2096" t="str" cm="1">
        <f t="array" ref="A2096">IFERROR(INDEX(OpenMeteoAPI[City],ROWS($A$2:A2096))&amp;", "&amp;INDEX(OpenMeteoAPI[CountryCode],ROWS($A$2:A2096)),"")</f>
        <v>Madrid, ES</v>
      </c>
      <c r="B2096" t="str" cm="1">
        <f t="array" ref="B2096">IF($A2096="","",INDEX(OpenMeteoAPI[LocationID],ROWS($B$2:B2096)))</f>
        <v>ES-MAD</v>
      </c>
      <c r="C2096" s="5" cm="1">
        <f t="array" ref="C2096">IF($A2096="","",INDEX(OpenMeteoAPI[ForecastDateTime],ROWS($C$2:C2096)))</f>
        <v>46217.25</v>
      </c>
      <c r="D2096" t="str">
        <f t="shared" si="32"/>
        <v>6AM</v>
      </c>
      <c r="E2096" t="str" cm="1">
        <f t="array" ref="E2096">IF($K2096="","",_xlfn.IFS($K2096=0,_xlfn.UNICHAR(9728),$K2096&lt;=3,_xlfn.UNICHAR(9729),OR($K2096=45,$K2096=48),"~",AND($K2096&gt;=51,$K2096&lt;=67),_xlfn.UNICHAR(9748),AND($K2096&gt;=71,$K2096&lt;=77),_xlfn.UNICHAR(10052),AND($K2096&gt;=80,$K2096&lt;=82),_xlfn.UNICHAR(9748),AND($K2096&gt;=95,$K2096&lt;=99),_xlfn.UNICHAR(9889),TRUE,_xlfn.UNICHAR(9729)))</f>
        <v>☁</v>
      </c>
      <c r="F2096" t="str" cm="1">
        <f t="array" ref="F2096">IF($K2096="","",_xlfn.IFS($K2096=0,"Clear",$K2096&lt;=3,"Partly Cloudy",OR($K2096=45,$K2096=48),"Fog",AND($K2096&gt;=51,$K2096&lt;=67),"Drizzle",AND($K2096&gt;=71,$K2096&lt;=77),"Snow",AND($K2096&gt;=80,$K2096&lt;=82),"Rain Showers",AND($K2096&gt;=95,$K2096&lt;=99),"Thunderstorm",TRUE,"Cloudy"))</f>
        <v>Partly Cloudy</v>
      </c>
      <c r="G2096" s="3" cm="1">
        <f t="array" ref="G2096">IF($A2096="","",INDEX(OpenMeteoAPI[TemperatureC],ROWS($G$2:G2096)))</f>
        <v>21.9</v>
      </c>
      <c r="H2096" s="4" cm="1">
        <f t="array" ref="H2096">IF($A2096="","",INDEX(OpenMeteoAPI[RelativeHumidityPct],ROWS($H$2:H2096))/100)</f>
        <v>0.42</v>
      </c>
      <c r="I2096" s="4" cm="1">
        <f t="array" ref="I2096">IF($A2096="","",INDEX(OpenMeteoAPI[PrecipitationProbabilityPct],ROWS($I$2:I2096))/100)</f>
        <v>0</v>
      </c>
      <c r="J2096" s="3" cm="1">
        <f t="array" ref="J2096">IF($A2096="","",INDEX(OpenMeteoAPI[PrecipitationMM],ROWS($J$2:J2096)))</f>
        <v>0</v>
      </c>
      <c r="K2096" cm="1">
        <f t="array" ref="K2096">IF($A2096="","",INDEX(OpenMeteoAPI[WeatherCode],ROWS($K$2:K2096)))</f>
        <v>1</v>
      </c>
      <c r="L2096" s="3" cm="1">
        <f t="array" ref="L2096">IF($A2096="","",INDEX(OpenMeteoAPI[WindSpeedKMH],ROWS($L$2:L2096)))</f>
        <v>5.3</v>
      </c>
    </row>
    <row r="2097" spans="1:12">
      <c r="A2097" t="str" cm="1">
        <f t="array" ref="A2097">IFERROR(INDEX(OpenMeteoAPI[City],ROWS($A$2:A2097))&amp;", "&amp;INDEX(OpenMeteoAPI[CountryCode],ROWS($A$2:A2097)),"")</f>
        <v>Madrid, ES</v>
      </c>
      <c r="B2097" t="str" cm="1">
        <f t="array" ref="B2097">IF($A2097="","",INDEX(OpenMeteoAPI[LocationID],ROWS($B$2:B2097)))</f>
        <v>ES-MAD</v>
      </c>
      <c r="C2097" s="5" cm="1">
        <f t="array" ref="C2097">IF($A2097="","",INDEX(OpenMeteoAPI[ForecastDateTime],ROWS($C$2:C2097)))</f>
        <v>46217.291666666664</v>
      </c>
      <c r="D2097" t="str">
        <f t="shared" si="32"/>
        <v>7AM</v>
      </c>
      <c r="E2097" t="str" cm="1">
        <f t="array" ref="E2097">IF($K2097="","",_xlfn.IFS($K2097=0,_xlfn.UNICHAR(9728),$K2097&lt;=3,_xlfn.UNICHAR(9729),OR($K2097=45,$K2097=48),"~",AND($K2097&gt;=51,$K2097&lt;=67),_xlfn.UNICHAR(9748),AND($K2097&gt;=71,$K2097&lt;=77),_xlfn.UNICHAR(10052),AND($K2097&gt;=80,$K2097&lt;=82),_xlfn.UNICHAR(9748),AND($K2097&gt;=95,$K2097&lt;=99),_xlfn.UNICHAR(9889),TRUE,_xlfn.UNICHAR(9729)))</f>
        <v>☁</v>
      </c>
      <c r="F2097" t="str" cm="1">
        <f t="array" ref="F2097">IF($K2097="","",_xlfn.IFS($K2097=0,"Clear",$K2097&lt;=3,"Partly Cloudy",OR($K2097=45,$K2097=48),"Fog",AND($K2097&gt;=51,$K2097&lt;=67),"Drizzle",AND($K2097&gt;=71,$K2097&lt;=77),"Snow",AND($K2097&gt;=80,$K2097&lt;=82),"Rain Showers",AND($K2097&gt;=95,$K2097&lt;=99),"Thunderstorm",TRUE,"Cloudy"))</f>
        <v>Partly Cloudy</v>
      </c>
      <c r="G2097" s="3" cm="1">
        <f t="array" ref="G2097">IF($A2097="","",INDEX(OpenMeteoAPI[TemperatureC],ROWS($G$2:G2097)))</f>
        <v>20.8</v>
      </c>
      <c r="H2097" s="4" cm="1">
        <f t="array" ref="H2097">IF($A2097="","",INDEX(OpenMeteoAPI[RelativeHumidityPct],ROWS($H$2:H2097))/100)</f>
        <v>0.47</v>
      </c>
      <c r="I2097" s="4" cm="1">
        <f t="array" ref="I2097">IF($A2097="","",INDEX(OpenMeteoAPI[PrecipitationProbabilityPct],ROWS($I$2:I2097))/100)</f>
        <v>0</v>
      </c>
      <c r="J2097" s="3" cm="1">
        <f t="array" ref="J2097">IF($A2097="","",INDEX(OpenMeteoAPI[PrecipitationMM],ROWS($J$2:J2097)))</f>
        <v>0</v>
      </c>
      <c r="K2097" cm="1">
        <f t="array" ref="K2097">IF($A2097="","",INDEX(OpenMeteoAPI[WeatherCode],ROWS($K$2:K2097)))</f>
        <v>1</v>
      </c>
      <c r="L2097" s="3" cm="1">
        <f t="array" ref="L2097">IF($A2097="","",INDEX(OpenMeteoAPI[WindSpeedKMH],ROWS($L$2:L2097)))</f>
        <v>5</v>
      </c>
    </row>
    <row r="2098" spans="1:12">
      <c r="A2098" t="str" cm="1">
        <f t="array" ref="A2098">IFERROR(INDEX(OpenMeteoAPI[City],ROWS($A$2:A2098))&amp;", "&amp;INDEX(OpenMeteoAPI[CountryCode],ROWS($A$2:A2098)),"")</f>
        <v>Madrid, ES</v>
      </c>
      <c r="B2098" t="str" cm="1">
        <f t="array" ref="B2098">IF($A2098="","",INDEX(OpenMeteoAPI[LocationID],ROWS($B$2:B2098)))</f>
        <v>ES-MAD</v>
      </c>
      <c r="C2098" s="5" cm="1">
        <f t="array" ref="C2098">IF($A2098="","",INDEX(OpenMeteoAPI[ForecastDateTime],ROWS($C$2:C2098)))</f>
        <v>46217.333333333336</v>
      </c>
      <c r="D2098" t="str">
        <f t="shared" si="32"/>
        <v>8AM</v>
      </c>
      <c r="E2098" t="str" cm="1">
        <f t="array" ref="E2098">IF($K2098="","",_xlfn.IFS($K2098=0,_xlfn.UNICHAR(9728),$K2098&lt;=3,_xlfn.UNICHAR(9729),OR($K2098=45,$K2098=48),"~",AND($K2098&gt;=51,$K2098&lt;=67),_xlfn.UNICHAR(9748),AND($K2098&gt;=71,$K2098&lt;=77),_xlfn.UNICHAR(10052),AND($K2098&gt;=80,$K2098&lt;=82),_xlfn.UNICHAR(9748),AND($K2098&gt;=95,$K2098&lt;=99),_xlfn.UNICHAR(9889),TRUE,_xlfn.UNICHAR(9729)))</f>
        <v>☁</v>
      </c>
      <c r="F2098" t="str" cm="1">
        <f t="array" ref="F2098">IF($K2098="","",_xlfn.IFS($K2098=0,"Clear",$K2098&lt;=3,"Partly Cloudy",OR($K2098=45,$K2098=48),"Fog",AND($K2098&gt;=51,$K2098&lt;=67),"Drizzle",AND($K2098&gt;=71,$K2098&lt;=77),"Snow",AND($K2098&gt;=80,$K2098&lt;=82),"Rain Showers",AND($K2098&gt;=95,$K2098&lt;=99),"Thunderstorm",TRUE,"Cloudy"))</f>
        <v>Partly Cloudy</v>
      </c>
      <c r="G2098" s="3" cm="1">
        <f t="array" ref="G2098">IF($A2098="","",INDEX(OpenMeteoAPI[TemperatureC],ROWS($G$2:G2098)))</f>
        <v>20.5</v>
      </c>
      <c r="H2098" s="4" cm="1">
        <f t="array" ref="H2098">IF($A2098="","",INDEX(OpenMeteoAPI[RelativeHumidityPct],ROWS($H$2:H2098))/100)</f>
        <v>0.5</v>
      </c>
      <c r="I2098" s="4" cm="1">
        <f t="array" ref="I2098">IF($A2098="","",INDEX(OpenMeteoAPI[PrecipitationProbabilityPct],ROWS($I$2:I2098))/100)</f>
        <v>0</v>
      </c>
      <c r="J2098" s="3" cm="1">
        <f t="array" ref="J2098">IF($A2098="","",INDEX(OpenMeteoAPI[PrecipitationMM],ROWS($J$2:J2098)))</f>
        <v>0</v>
      </c>
      <c r="K2098" cm="1">
        <f t="array" ref="K2098">IF($A2098="","",INDEX(OpenMeteoAPI[WeatherCode],ROWS($K$2:K2098)))</f>
        <v>1</v>
      </c>
      <c r="L2098" s="3" cm="1">
        <f t="array" ref="L2098">IF($A2098="","",INDEX(OpenMeteoAPI[WindSpeedKMH],ROWS($L$2:L2098)))</f>
        <v>5.2</v>
      </c>
    </row>
    <row r="2099" spans="1:12">
      <c r="A2099" t="str" cm="1">
        <f t="array" ref="A2099">IFERROR(INDEX(OpenMeteoAPI[City],ROWS($A$2:A2099))&amp;", "&amp;INDEX(OpenMeteoAPI[CountryCode],ROWS($A$2:A2099)),"")</f>
        <v>Madrid, ES</v>
      </c>
      <c r="B2099" t="str" cm="1">
        <f t="array" ref="B2099">IF($A2099="","",INDEX(OpenMeteoAPI[LocationID],ROWS($B$2:B2099)))</f>
        <v>ES-MAD</v>
      </c>
      <c r="C2099" s="5" cm="1">
        <f t="array" ref="C2099">IF($A2099="","",INDEX(OpenMeteoAPI[ForecastDateTime],ROWS($C$2:C2099)))</f>
        <v>46217.375</v>
      </c>
      <c r="D2099" t="str">
        <f t="shared" si="32"/>
        <v>9AM</v>
      </c>
      <c r="E2099" t="str" cm="1">
        <f t="array" ref="E2099">IF($K2099="","",_xlfn.IFS($K2099=0,_xlfn.UNICHAR(9728),$K2099&lt;=3,_xlfn.UNICHAR(9729),OR($K2099=45,$K2099=48),"~",AND($K2099&gt;=51,$K2099&lt;=67),_xlfn.UNICHAR(9748),AND($K2099&gt;=71,$K2099&lt;=77),_xlfn.UNICHAR(10052),AND($K2099&gt;=80,$K2099&lt;=82),_xlfn.UNICHAR(9748),AND($K2099&gt;=95,$K2099&lt;=99),_xlfn.UNICHAR(9889),TRUE,_xlfn.UNICHAR(9729)))</f>
        <v>☀</v>
      </c>
      <c r="F2099" t="str" cm="1">
        <f t="array" ref="F2099">IF($K2099="","",_xlfn.IFS($K2099=0,"Clear",$K2099&lt;=3,"Partly Cloudy",OR($K2099=45,$K2099=48),"Fog",AND($K2099&gt;=51,$K2099&lt;=67),"Drizzle",AND($K2099&gt;=71,$K2099&lt;=77),"Snow",AND($K2099&gt;=80,$K2099&lt;=82),"Rain Showers",AND($K2099&gt;=95,$K2099&lt;=99),"Thunderstorm",TRUE,"Cloudy"))</f>
        <v>Clear</v>
      </c>
      <c r="G2099" s="3" cm="1">
        <f t="array" ref="G2099">IF($A2099="","",INDEX(OpenMeteoAPI[TemperatureC],ROWS($G$2:G2099)))</f>
        <v>21.7</v>
      </c>
      <c r="H2099" s="4" cm="1">
        <f t="array" ref="H2099">IF($A2099="","",INDEX(OpenMeteoAPI[RelativeHumidityPct],ROWS($H$2:H2099))/100)</f>
        <v>0.48</v>
      </c>
      <c r="I2099" s="4" cm="1">
        <f t="array" ref="I2099">IF($A2099="","",INDEX(OpenMeteoAPI[PrecipitationProbabilityPct],ROWS($I$2:I2099))/100)</f>
        <v>0</v>
      </c>
      <c r="J2099" s="3" cm="1">
        <f t="array" ref="J2099">IF($A2099="","",INDEX(OpenMeteoAPI[PrecipitationMM],ROWS($J$2:J2099)))</f>
        <v>0</v>
      </c>
      <c r="K2099" cm="1">
        <f t="array" ref="K2099">IF($A2099="","",INDEX(OpenMeteoAPI[WeatherCode],ROWS($K$2:K2099)))</f>
        <v>0</v>
      </c>
      <c r="L2099" s="3" cm="1">
        <f t="array" ref="L2099">IF($A2099="","",INDEX(OpenMeteoAPI[WindSpeedKMH],ROWS($L$2:L2099)))</f>
        <v>6.4</v>
      </c>
    </row>
    <row r="2100" spans="1:12">
      <c r="A2100" t="str" cm="1">
        <f t="array" ref="A2100">IFERROR(INDEX(OpenMeteoAPI[City],ROWS($A$2:A2100))&amp;", "&amp;INDEX(OpenMeteoAPI[CountryCode],ROWS($A$2:A2100)),"")</f>
        <v>Madrid, ES</v>
      </c>
      <c r="B2100" t="str" cm="1">
        <f t="array" ref="B2100">IF($A2100="","",INDEX(OpenMeteoAPI[LocationID],ROWS($B$2:B2100)))</f>
        <v>ES-MAD</v>
      </c>
      <c r="C2100" s="5" cm="1">
        <f t="array" ref="C2100">IF($A2100="","",INDEX(OpenMeteoAPI[ForecastDateTime],ROWS($C$2:C2100)))</f>
        <v>46217.416666666664</v>
      </c>
      <c r="D2100" t="str">
        <f t="shared" si="32"/>
        <v>10AM</v>
      </c>
      <c r="E2100" t="str" cm="1">
        <f t="array" ref="E2100">IF($K2100="","",_xlfn.IFS($K2100=0,_xlfn.UNICHAR(9728),$K2100&lt;=3,_xlfn.UNICHAR(9729),OR($K2100=45,$K2100=48),"~",AND($K2100&gt;=51,$K2100&lt;=67),_xlfn.UNICHAR(9748),AND($K2100&gt;=71,$K2100&lt;=77),_xlfn.UNICHAR(10052),AND($K2100&gt;=80,$K2100&lt;=82),_xlfn.UNICHAR(9748),AND($K2100&gt;=95,$K2100&lt;=99),_xlfn.UNICHAR(9889),TRUE,_xlfn.UNICHAR(9729)))</f>
        <v>☀</v>
      </c>
      <c r="F2100" t="str" cm="1">
        <f t="array" ref="F2100">IF($K2100="","",_xlfn.IFS($K2100=0,"Clear",$K2100&lt;=3,"Partly Cloudy",OR($K2100=45,$K2100=48),"Fog",AND($K2100&gt;=51,$K2100&lt;=67),"Drizzle",AND($K2100&gt;=71,$K2100&lt;=77),"Snow",AND($K2100&gt;=80,$K2100&lt;=82),"Rain Showers",AND($K2100&gt;=95,$K2100&lt;=99),"Thunderstorm",TRUE,"Cloudy"))</f>
        <v>Clear</v>
      </c>
      <c r="G2100" s="3" cm="1">
        <f t="array" ref="G2100">IF($A2100="","",INDEX(OpenMeteoAPI[TemperatureC],ROWS($G$2:G2100)))</f>
        <v>23.7</v>
      </c>
      <c r="H2100" s="4" cm="1">
        <f t="array" ref="H2100">IF($A2100="","",INDEX(OpenMeteoAPI[RelativeHumidityPct],ROWS($H$2:H2100))/100)</f>
        <v>0.44</v>
      </c>
      <c r="I2100" s="4" cm="1">
        <f t="array" ref="I2100">IF($A2100="","",INDEX(OpenMeteoAPI[PrecipitationProbabilityPct],ROWS($I$2:I2100))/100)</f>
        <v>0</v>
      </c>
      <c r="J2100" s="3" cm="1">
        <f t="array" ref="J2100">IF($A2100="","",INDEX(OpenMeteoAPI[PrecipitationMM],ROWS($J$2:J2100)))</f>
        <v>0</v>
      </c>
      <c r="K2100" cm="1">
        <f t="array" ref="K2100">IF($A2100="","",INDEX(OpenMeteoAPI[WeatherCode],ROWS($K$2:K2100)))</f>
        <v>0</v>
      </c>
      <c r="L2100" s="3" cm="1">
        <f t="array" ref="L2100">IF($A2100="","",INDEX(OpenMeteoAPI[WindSpeedKMH],ROWS($L$2:L2100)))</f>
        <v>8.1999999999999993</v>
      </c>
    </row>
    <row r="2101" spans="1:12">
      <c r="A2101" t="str" cm="1">
        <f t="array" ref="A2101">IFERROR(INDEX(OpenMeteoAPI[City],ROWS($A$2:A2101))&amp;", "&amp;INDEX(OpenMeteoAPI[CountryCode],ROWS($A$2:A2101)),"")</f>
        <v>Madrid, ES</v>
      </c>
      <c r="B2101" t="str" cm="1">
        <f t="array" ref="B2101">IF($A2101="","",INDEX(OpenMeteoAPI[LocationID],ROWS($B$2:B2101)))</f>
        <v>ES-MAD</v>
      </c>
      <c r="C2101" s="5" cm="1">
        <f t="array" ref="C2101">IF($A2101="","",INDEX(OpenMeteoAPI[ForecastDateTime],ROWS($C$2:C2101)))</f>
        <v>46217.458333333336</v>
      </c>
      <c r="D2101" t="str">
        <f t="shared" si="32"/>
        <v>11AM</v>
      </c>
      <c r="E2101" t="str" cm="1">
        <f t="array" ref="E2101">IF($K2101="","",_xlfn.IFS($K2101=0,_xlfn.UNICHAR(9728),$K2101&lt;=3,_xlfn.UNICHAR(9729),OR($K2101=45,$K2101=48),"~",AND($K2101&gt;=51,$K2101&lt;=67),_xlfn.UNICHAR(9748),AND($K2101&gt;=71,$K2101&lt;=77),_xlfn.UNICHAR(10052),AND($K2101&gt;=80,$K2101&lt;=82),_xlfn.UNICHAR(9748),AND($K2101&gt;=95,$K2101&lt;=99),_xlfn.UNICHAR(9889),TRUE,_xlfn.UNICHAR(9729)))</f>
        <v>☀</v>
      </c>
      <c r="F2101" t="str" cm="1">
        <f t="array" ref="F2101">IF($K2101="","",_xlfn.IFS($K2101=0,"Clear",$K2101&lt;=3,"Partly Cloudy",OR($K2101=45,$K2101=48),"Fog",AND($K2101&gt;=51,$K2101&lt;=67),"Drizzle",AND($K2101&gt;=71,$K2101&lt;=77),"Snow",AND($K2101&gt;=80,$K2101&lt;=82),"Rain Showers",AND($K2101&gt;=95,$K2101&lt;=99),"Thunderstorm",TRUE,"Cloudy"))</f>
        <v>Clear</v>
      </c>
      <c r="G2101" s="3" cm="1">
        <f t="array" ref="G2101">IF($A2101="","",INDEX(OpenMeteoAPI[TemperatureC],ROWS($G$2:G2101)))</f>
        <v>25.6</v>
      </c>
      <c r="H2101" s="4" cm="1">
        <f t="array" ref="H2101">IF($A2101="","",INDEX(OpenMeteoAPI[RelativeHumidityPct],ROWS($H$2:H2101))/100)</f>
        <v>0.4</v>
      </c>
      <c r="I2101" s="4" cm="1">
        <f t="array" ref="I2101">IF($A2101="","",INDEX(OpenMeteoAPI[PrecipitationProbabilityPct],ROWS($I$2:I2101))/100)</f>
        <v>0</v>
      </c>
      <c r="J2101" s="3" cm="1">
        <f t="array" ref="J2101">IF($A2101="","",INDEX(OpenMeteoAPI[PrecipitationMM],ROWS($J$2:J2101)))</f>
        <v>0</v>
      </c>
      <c r="K2101" cm="1">
        <f t="array" ref="K2101">IF($A2101="","",INDEX(OpenMeteoAPI[WeatherCode],ROWS($K$2:K2101)))</f>
        <v>0</v>
      </c>
      <c r="L2101" s="3" cm="1">
        <f t="array" ref="L2101">IF($A2101="","",INDEX(OpenMeteoAPI[WindSpeedKMH],ROWS($L$2:L2101)))</f>
        <v>9.9</v>
      </c>
    </row>
    <row r="2102" spans="1:12">
      <c r="A2102" t="str" cm="1">
        <f t="array" ref="A2102">IFERROR(INDEX(OpenMeteoAPI[City],ROWS($A$2:A2102))&amp;", "&amp;INDEX(OpenMeteoAPI[CountryCode],ROWS($A$2:A2102)),"")</f>
        <v>Madrid, ES</v>
      </c>
      <c r="B2102" t="str" cm="1">
        <f t="array" ref="B2102">IF($A2102="","",INDEX(OpenMeteoAPI[LocationID],ROWS($B$2:B2102)))</f>
        <v>ES-MAD</v>
      </c>
      <c r="C2102" s="5" cm="1">
        <f t="array" ref="C2102">IF($A2102="","",INDEX(OpenMeteoAPI[ForecastDateTime],ROWS($C$2:C2102)))</f>
        <v>46217.5</v>
      </c>
      <c r="D2102" t="str">
        <f t="shared" si="32"/>
        <v>12PM</v>
      </c>
      <c r="E2102" t="str" cm="1">
        <f t="array" ref="E2102">IF($K2102="","",_xlfn.IFS($K2102=0,_xlfn.UNICHAR(9728),$K2102&lt;=3,_xlfn.UNICHAR(9729),OR($K2102=45,$K2102=48),"~",AND($K2102&gt;=51,$K2102&lt;=67),_xlfn.UNICHAR(9748),AND($K2102&gt;=71,$K2102&lt;=77),_xlfn.UNICHAR(10052),AND($K2102&gt;=80,$K2102&lt;=82),_xlfn.UNICHAR(9748),AND($K2102&gt;=95,$K2102&lt;=99),_xlfn.UNICHAR(9889),TRUE,_xlfn.UNICHAR(9729)))</f>
        <v>☁</v>
      </c>
      <c r="F2102" t="str" cm="1">
        <f t="array" ref="F2102">IF($K2102="","",_xlfn.IFS($K2102=0,"Clear",$K2102&lt;=3,"Partly Cloudy",OR($K2102=45,$K2102=48),"Fog",AND($K2102&gt;=51,$K2102&lt;=67),"Drizzle",AND($K2102&gt;=71,$K2102&lt;=77),"Snow",AND($K2102&gt;=80,$K2102&lt;=82),"Rain Showers",AND($K2102&gt;=95,$K2102&lt;=99),"Thunderstorm",TRUE,"Cloudy"))</f>
        <v>Partly Cloudy</v>
      </c>
      <c r="G2102" s="3" cm="1">
        <f t="array" ref="G2102">IF($A2102="","",INDEX(OpenMeteoAPI[TemperatureC],ROWS($G$2:G2102)))</f>
        <v>26.9</v>
      </c>
      <c r="H2102" s="4" cm="1">
        <f t="array" ref="H2102">IF($A2102="","",INDEX(OpenMeteoAPI[RelativeHumidityPct],ROWS($H$2:H2102))/100)</f>
        <v>0.36</v>
      </c>
      <c r="I2102" s="4" cm="1">
        <f t="array" ref="I2102">IF($A2102="","",INDEX(OpenMeteoAPI[PrecipitationProbabilityPct],ROWS($I$2:I2102))/100)</f>
        <v>0</v>
      </c>
      <c r="J2102" s="3" cm="1">
        <f t="array" ref="J2102">IF($A2102="","",INDEX(OpenMeteoAPI[PrecipitationMM],ROWS($J$2:J2102)))</f>
        <v>0</v>
      </c>
      <c r="K2102" cm="1">
        <f t="array" ref="K2102">IF($A2102="","",INDEX(OpenMeteoAPI[WeatherCode],ROWS($K$2:K2102)))</f>
        <v>1</v>
      </c>
      <c r="L2102" s="3" cm="1">
        <f t="array" ref="L2102">IF($A2102="","",INDEX(OpenMeteoAPI[WindSpeedKMH],ROWS($L$2:L2102)))</f>
        <v>11.8</v>
      </c>
    </row>
    <row r="2103" spans="1:12">
      <c r="A2103" t="str" cm="1">
        <f t="array" ref="A2103">IFERROR(INDEX(OpenMeteoAPI[City],ROWS($A$2:A2103))&amp;", "&amp;INDEX(OpenMeteoAPI[CountryCode],ROWS($A$2:A2103)),"")</f>
        <v>Madrid, ES</v>
      </c>
      <c r="B2103" t="str" cm="1">
        <f t="array" ref="B2103">IF($A2103="","",INDEX(OpenMeteoAPI[LocationID],ROWS($B$2:B2103)))</f>
        <v>ES-MAD</v>
      </c>
      <c r="C2103" s="5" cm="1">
        <f t="array" ref="C2103">IF($A2103="","",INDEX(OpenMeteoAPI[ForecastDateTime],ROWS($C$2:C2103)))</f>
        <v>46217.541666666664</v>
      </c>
      <c r="D2103" t="str">
        <f t="shared" si="32"/>
        <v>1PM</v>
      </c>
      <c r="E2103" t="str" cm="1">
        <f t="array" ref="E2103">IF($K2103="","",_xlfn.IFS($K2103=0,_xlfn.UNICHAR(9728),$K2103&lt;=3,_xlfn.UNICHAR(9729),OR($K2103=45,$K2103=48),"~",AND($K2103&gt;=51,$K2103&lt;=67),_xlfn.UNICHAR(9748),AND($K2103&gt;=71,$K2103&lt;=77),_xlfn.UNICHAR(10052),AND($K2103&gt;=80,$K2103&lt;=82),_xlfn.UNICHAR(9748),AND($K2103&gt;=95,$K2103&lt;=99),_xlfn.UNICHAR(9889),TRUE,_xlfn.UNICHAR(9729)))</f>
        <v>☁</v>
      </c>
      <c r="F2103" t="str" cm="1">
        <f t="array" ref="F2103">IF($K2103="","",_xlfn.IFS($K2103=0,"Clear",$K2103&lt;=3,"Partly Cloudy",OR($K2103=45,$K2103=48),"Fog",AND($K2103&gt;=51,$K2103&lt;=67),"Drizzle",AND($K2103&gt;=71,$K2103&lt;=77),"Snow",AND($K2103&gt;=80,$K2103&lt;=82),"Rain Showers",AND($K2103&gt;=95,$K2103&lt;=99),"Thunderstorm",TRUE,"Cloudy"))</f>
        <v>Partly Cloudy</v>
      </c>
      <c r="G2103" s="3" cm="1">
        <f t="array" ref="G2103">IF($A2103="","",INDEX(OpenMeteoAPI[TemperatureC],ROWS($G$2:G2103)))</f>
        <v>28</v>
      </c>
      <c r="H2103" s="4" cm="1">
        <f t="array" ref="H2103">IF($A2103="","",INDEX(OpenMeteoAPI[RelativeHumidityPct],ROWS($H$2:H2103))/100)</f>
        <v>0.31</v>
      </c>
      <c r="I2103" s="4" cm="1">
        <f t="array" ref="I2103">IF($A2103="","",INDEX(OpenMeteoAPI[PrecipitationProbabilityPct],ROWS($I$2:I2103))/100)</f>
        <v>0</v>
      </c>
      <c r="J2103" s="3" cm="1">
        <f t="array" ref="J2103">IF($A2103="","",INDEX(OpenMeteoAPI[PrecipitationMM],ROWS($J$2:J2103)))</f>
        <v>0</v>
      </c>
      <c r="K2103" cm="1">
        <f t="array" ref="K2103">IF($A2103="","",INDEX(OpenMeteoAPI[WeatherCode],ROWS($K$2:K2103)))</f>
        <v>1</v>
      </c>
      <c r="L2103" s="3" cm="1">
        <f t="array" ref="L2103">IF($A2103="","",INDEX(OpenMeteoAPI[WindSpeedKMH],ROWS($L$2:L2103)))</f>
        <v>13.9</v>
      </c>
    </row>
    <row r="2104" spans="1:12">
      <c r="A2104" t="str" cm="1">
        <f t="array" ref="A2104">IFERROR(INDEX(OpenMeteoAPI[City],ROWS($A$2:A2104))&amp;", "&amp;INDEX(OpenMeteoAPI[CountryCode],ROWS($A$2:A2104)),"")</f>
        <v>Madrid, ES</v>
      </c>
      <c r="B2104" t="str" cm="1">
        <f t="array" ref="B2104">IF($A2104="","",INDEX(OpenMeteoAPI[LocationID],ROWS($B$2:B2104)))</f>
        <v>ES-MAD</v>
      </c>
      <c r="C2104" s="5" cm="1">
        <f t="array" ref="C2104">IF($A2104="","",INDEX(OpenMeteoAPI[ForecastDateTime],ROWS($C$2:C2104)))</f>
        <v>46217.583333333336</v>
      </c>
      <c r="D2104" t="str">
        <f t="shared" si="32"/>
        <v>2PM</v>
      </c>
      <c r="E2104" t="str" cm="1">
        <f t="array" ref="E2104">IF($K2104="","",_xlfn.IFS($K2104=0,_xlfn.UNICHAR(9728),$K2104&lt;=3,_xlfn.UNICHAR(9729),OR($K2104=45,$K2104=48),"~",AND($K2104&gt;=51,$K2104&lt;=67),_xlfn.UNICHAR(9748),AND($K2104&gt;=71,$K2104&lt;=77),_xlfn.UNICHAR(10052),AND($K2104&gt;=80,$K2104&lt;=82),_xlfn.UNICHAR(9748),AND($K2104&gt;=95,$K2104&lt;=99),_xlfn.UNICHAR(9889),TRUE,_xlfn.UNICHAR(9729)))</f>
        <v>☁</v>
      </c>
      <c r="F2104" t="str" cm="1">
        <f t="array" ref="F2104">IF($K2104="","",_xlfn.IFS($K2104=0,"Clear",$K2104&lt;=3,"Partly Cloudy",OR($K2104=45,$K2104=48),"Fog",AND($K2104&gt;=51,$K2104&lt;=67),"Drizzle",AND($K2104&gt;=71,$K2104&lt;=77),"Snow",AND($K2104&gt;=80,$K2104&lt;=82),"Rain Showers",AND($K2104&gt;=95,$K2104&lt;=99),"Thunderstorm",TRUE,"Cloudy"))</f>
        <v>Partly Cloudy</v>
      </c>
      <c r="G2104" s="3" cm="1">
        <f t="array" ref="G2104">IF($A2104="","",INDEX(OpenMeteoAPI[TemperatureC],ROWS($G$2:G2104)))</f>
        <v>28.9</v>
      </c>
      <c r="H2104" s="4" cm="1">
        <f t="array" ref="H2104">IF($A2104="","",INDEX(OpenMeteoAPI[RelativeHumidityPct],ROWS($H$2:H2104))/100)</f>
        <v>0.27</v>
      </c>
      <c r="I2104" s="4" cm="1">
        <f t="array" ref="I2104">IF($A2104="","",INDEX(OpenMeteoAPI[PrecipitationProbabilityPct],ROWS($I$2:I2104))/100)</f>
        <v>0</v>
      </c>
      <c r="J2104" s="3" cm="1">
        <f t="array" ref="J2104">IF($A2104="","",INDEX(OpenMeteoAPI[PrecipitationMM],ROWS($J$2:J2104)))</f>
        <v>0</v>
      </c>
      <c r="K2104" cm="1">
        <f t="array" ref="K2104">IF($A2104="","",INDEX(OpenMeteoAPI[WeatherCode],ROWS($K$2:K2104)))</f>
        <v>1</v>
      </c>
      <c r="L2104" s="3" cm="1">
        <f t="array" ref="L2104">IF($A2104="","",INDEX(OpenMeteoAPI[WindSpeedKMH],ROWS($L$2:L2104)))</f>
        <v>15.3</v>
      </c>
    </row>
    <row r="2105" spans="1:12">
      <c r="A2105" t="str" cm="1">
        <f t="array" ref="A2105">IFERROR(INDEX(OpenMeteoAPI[City],ROWS($A$2:A2105))&amp;", "&amp;INDEX(OpenMeteoAPI[CountryCode],ROWS($A$2:A2105)),"")</f>
        <v>Madrid, ES</v>
      </c>
      <c r="B2105" t="str" cm="1">
        <f t="array" ref="B2105">IF($A2105="","",INDEX(OpenMeteoAPI[LocationID],ROWS($B$2:B2105)))</f>
        <v>ES-MAD</v>
      </c>
      <c r="C2105" s="5" cm="1">
        <f t="array" ref="C2105">IF($A2105="","",INDEX(OpenMeteoAPI[ForecastDateTime],ROWS($C$2:C2105)))</f>
        <v>46217.625</v>
      </c>
      <c r="D2105" t="str">
        <f t="shared" si="32"/>
        <v>3PM</v>
      </c>
      <c r="E2105" t="str" cm="1">
        <f t="array" ref="E2105">IF($K2105="","",_xlfn.IFS($K2105=0,_xlfn.UNICHAR(9728),$K2105&lt;=3,_xlfn.UNICHAR(9729),OR($K2105=45,$K2105=48),"~",AND($K2105&gt;=51,$K2105&lt;=67),_xlfn.UNICHAR(9748),AND($K2105&gt;=71,$K2105&lt;=77),_xlfn.UNICHAR(10052),AND($K2105&gt;=80,$K2105&lt;=82),_xlfn.UNICHAR(9748),AND($K2105&gt;=95,$K2105&lt;=99),_xlfn.UNICHAR(9889),TRUE,_xlfn.UNICHAR(9729)))</f>
        <v>☁</v>
      </c>
      <c r="F2105" t="str" cm="1">
        <f t="array" ref="F2105">IF($K2105="","",_xlfn.IFS($K2105=0,"Clear",$K2105&lt;=3,"Partly Cloudy",OR($K2105=45,$K2105=48),"Fog",AND($K2105&gt;=51,$K2105&lt;=67),"Drizzle",AND($K2105&gt;=71,$K2105&lt;=77),"Snow",AND($K2105&gt;=80,$K2105&lt;=82),"Rain Showers",AND($K2105&gt;=95,$K2105&lt;=99),"Thunderstorm",TRUE,"Cloudy"))</f>
        <v>Partly Cloudy</v>
      </c>
      <c r="G2105" s="3" cm="1">
        <f t="array" ref="G2105">IF($A2105="","",INDEX(OpenMeteoAPI[TemperatureC],ROWS($G$2:G2105)))</f>
        <v>29.6</v>
      </c>
      <c r="H2105" s="4" cm="1">
        <f t="array" ref="H2105">IF($A2105="","",INDEX(OpenMeteoAPI[RelativeHumidityPct],ROWS($H$2:H2105))/100)</f>
        <v>0.24</v>
      </c>
      <c r="I2105" s="4" cm="1">
        <f t="array" ref="I2105">IF($A2105="","",INDEX(OpenMeteoAPI[PrecipitationProbabilityPct],ROWS($I$2:I2105))/100)</f>
        <v>0</v>
      </c>
      <c r="J2105" s="3" cm="1">
        <f t="array" ref="J2105">IF($A2105="","",INDEX(OpenMeteoAPI[PrecipitationMM],ROWS($J$2:J2105)))</f>
        <v>0</v>
      </c>
      <c r="K2105" cm="1">
        <f t="array" ref="K2105">IF($A2105="","",INDEX(OpenMeteoAPI[WeatherCode],ROWS($K$2:K2105)))</f>
        <v>2</v>
      </c>
      <c r="L2105" s="3" cm="1">
        <f t="array" ref="L2105">IF($A2105="","",INDEX(OpenMeteoAPI[WindSpeedKMH],ROWS($L$2:L2105)))</f>
        <v>15.5</v>
      </c>
    </row>
    <row r="2106" spans="1:12">
      <c r="A2106" t="str" cm="1">
        <f t="array" ref="A2106">IFERROR(INDEX(OpenMeteoAPI[City],ROWS($A$2:A2106))&amp;", "&amp;INDEX(OpenMeteoAPI[CountryCode],ROWS($A$2:A2106)),"")</f>
        <v>Madrid, ES</v>
      </c>
      <c r="B2106" t="str" cm="1">
        <f t="array" ref="B2106">IF($A2106="","",INDEX(OpenMeteoAPI[LocationID],ROWS($B$2:B2106)))</f>
        <v>ES-MAD</v>
      </c>
      <c r="C2106" s="5" cm="1">
        <f t="array" ref="C2106">IF($A2106="","",INDEX(OpenMeteoAPI[ForecastDateTime],ROWS($C$2:C2106)))</f>
        <v>46217.666666666664</v>
      </c>
      <c r="D2106" t="str">
        <f t="shared" si="32"/>
        <v>4PM</v>
      </c>
      <c r="E2106" t="str" cm="1">
        <f t="array" ref="E2106">IF($K2106="","",_xlfn.IFS($K2106=0,_xlfn.UNICHAR(9728),$K2106&lt;=3,_xlfn.UNICHAR(9729),OR($K2106=45,$K2106=48),"~",AND($K2106&gt;=51,$K2106&lt;=67),_xlfn.UNICHAR(9748),AND($K2106&gt;=71,$K2106&lt;=77),_xlfn.UNICHAR(10052),AND($K2106&gt;=80,$K2106&lt;=82),_xlfn.UNICHAR(9748),AND($K2106&gt;=95,$K2106&lt;=99),_xlfn.UNICHAR(9889),TRUE,_xlfn.UNICHAR(9729)))</f>
        <v>☁</v>
      </c>
      <c r="F2106" t="str" cm="1">
        <f t="array" ref="F2106">IF($K2106="","",_xlfn.IFS($K2106=0,"Clear",$K2106&lt;=3,"Partly Cloudy",OR($K2106=45,$K2106=48),"Fog",AND($K2106&gt;=51,$K2106&lt;=67),"Drizzle",AND($K2106&gt;=71,$K2106&lt;=77),"Snow",AND($K2106&gt;=80,$K2106&lt;=82),"Rain Showers",AND($K2106&gt;=95,$K2106&lt;=99),"Thunderstorm",TRUE,"Cloudy"))</f>
        <v>Partly Cloudy</v>
      </c>
      <c r="G2106" s="3" cm="1">
        <f t="array" ref="G2106">IF($A2106="","",INDEX(OpenMeteoAPI[TemperatureC],ROWS($G$2:G2106)))</f>
        <v>30.1</v>
      </c>
      <c r="H2106" s="4" cm="1">
        <f t="array" ref="H2106">IF($A2106="","",INDEX(OpenMeteoAPI[RelativeHumidityPct],ROWS($H$2:H2106))/100)</f>
        <v>0.21</v>
      </c>
      <c r="I2106" s="4" cm="1">
        <f t="array" ref="I2106">IF($A2106="","",INDEX(OpenMeteoAPI[PrecipitationProbabilityPct],ROWS($I$2:I2106))/100)</f>
        <v>0</v>
      </c>
      <c r="J2106" s="3" cm="1">
        <f t="array" ref="J2106">IF($A2106="","",INDEX(OpenMeteoAPI[PrecipitationMM],ROWS($J$2:J2106)))</f>
        <v>0</v>
      </c>
      <c r="K2106" cm="1">
        <f t="array" ref="K2106">IF($A2106="","",INDEX(OpenMeteoAPI[WeatherCode],ROWS($K$2:K2106)))</f>
        <v>2</v>
      </c>
      <c r="L2106" s="3" cm="1">
        <f t="array" ref="L2106">IF($A2106="","",INDEX(OpenMeteoAPI[WindSpeedKMH],ROWS($L$2:L2106)))</f>
        <v>15.5</v>
      </c>
    </row>
    <row r="2107" spans="1:12">
      <c r="A2107" t="str" cm="1">
        <f t="array" ref="A2107">IFERROR(INDEX(OpenMeteoAPI[City],ROWS($A$2:A2107))&amp;", "&amp;INDEX(OpenMeteoAPI[CountryCode],ROWS($A$2:A2107)),"")</f>
        <v>Madrid, ES</v>
      </c>
      <c r="B2107" t="str" cm="1">
        <f t="array" ref="B2107">IF($A2107="","",INDEX(OpenMeteoAPI[LocationID],ROWS($B$2:B2107)))</f>
        <v>ES-MAD</v>
      </c>
      <c r="C2107" s="5" cm="1">
        <f t="array" ref="C2107">IF($A2107="","",INDEX(OpenMeteoAPI[ForecastDateTime],ROWS($C$2:C2107)))</f>
        <v>46217.708333333336</v>
      </c>
      <c r="D2107" t="str">
        <f t="shared" si="32"/>
        <v>5PM</v>
      </c>
      <c r="E2107" t="str" cm="1">
        <f t="array" ref="E2107">IF($K2107="","",_xlfn.IFS($K2107=0,_xlfn.UNICHAR(9728),$K2107&lt;=3,_xlfn.UNICHAR(9729),OR($K2107=45,$K2107=48),"~",AND($K2107&gt;=51,$K2107&lt;=67),_xlfn.UNICHAR(9748),AND($K2107&gt;=71,$K2107&lt;=77),_xlfn.UNICHAR(10052),AND($K2107&gt;=80,$K2107&lt;=82),_xlfn.UNICHAR(9748),AND($K2107&gt;=95,$K2107&lt;=99),_xlfn.UNICHAR(9889),TRUE,_xlfn.UNICHAR(9729)))</f>
        <v>☁</v>
      </c>
      <c r="F2107" t="str" cm="1">
        <f t="array" ref="F2107">IF($K2107="","",_xlfn.IFS($K2107=0,"Clear",$K2107&lt;=3,"Partly Cloudy",OR($K2107=45,$K2107=48),"Fog",AND($K2107&gt;=51,$K2107&lt;=67),"Drizzle",AND($K2107&gt;=71,$K2107&lt;=77),"Snow",AND($K2107&gt;=80,$K2107&lt;=82),"Rain Showers",AND($K2107&gt;=95,$K2107&lt;=99),"Thunderstorm",TRUE,"Cloudy"))</f>
        <v>Partly Cloudy</v>
      </c>
      <c r="G2107" s="3" cm="1">
        <f t="array" ref="G2107">IF($A2107="","",INDEX(OpenMeteoAPI[TemperatureC],ROWS($G$2:G2107)))</f>
        <v>30.2</v>
      </c>
      <c r="H2107" s="4" cm="1">
        <f t="array" ref="H2107">IF($A2107="","",INDEX(OpenMeteoAPI[RelativeHumidityPct],ROWS($H$2:H2107))/100)</f>
        <v>0.19</v>
      </c>
      <c r="I2107" s="4" cm="1">
        <f t="array" ref="I2107">IF($A2107="","",INDEX(OpenMeteoAPI[PrecipitationProbabilityPct],ROWS($I$2:I2107))/100)</f>
        <v>0</v>
      </c>
      <c r="J2107" s="3" cm="1">
        <f t="array" ref="J2107">IF($A2107="","",INDEX(OpenMeteoAPI[PrecipitationMM],ROWS($J$2:J2107)))</f>
        <v>0</v>
      </c>
      <c r="K2107" cm="1">
        <f t="array" ref="K2107">IF($A2107="","",INDEX(OpenMeteoAPI[WeatherCode],ROWS($K$2:K2107)))</f>
        <v>2</v>
      </c>
      <c r="L2107" s="3" cm="1">
        <f t="array" ref="L2107">IF($A2107="","",INDEX(OpenMeteoAPI[WindSpeedKMH],ROWS($L$2:L2107)))</f>
        <v>15</v>
      </c>
    </row>
    <row r="2108" spans="1:12">
      <c r="A2108" t="str" cm="1">
        <f t="array" ref="A2108">IFERROR(INDEX(OpenMeteoAPI[City],ROWS($A$2:A2108))&amp;", "&amp;INDEX(OpenMeteoAPI[CountryCode],ROWS($A$2:A2108)),"")</f>
        <v>Madrid, ES</v>
      </c>
      <c r="B2108" t="str" cm="1">
        <f t="array" ref="B2108">IF($A2108="","",INDEX(OpenMeteoAPI[LocationID],ROWS($B$2:B2108)))</f>
        <v>ES-MAD</v>
      </c>
      <c r="C2108" s="5" cm="1">
        <f t="array" ref="C2108">IF($A2108="","",INDEX(OpenMeteoAPI[ForecastDateTime],ROWS($C$2:C2108)))</f>
        <v>46217.75</v>
      </c>
      <c r="D2108" t="str">
        <f t="shared" si="32"/>
        <v>6PM</v>
      </c>
      <c r="E2108" t="str" cm="1">
        <f t="array" ref="E2108">IF($K2108="","",_xlfn.IFS($K2108=0,_xlfn.UNICHAR(9728),$K2108&lt;=3,_xlfn.UNICHAR(9729),OR($K2108=45,$K2108=48),"~",AND($K2108&gt;=51,$K2108&lt;=67),_xlfn.UNICHAR(9748),AND($K2108&gt;=71,$K2108&lt;=77),_xlfn.UNICHAR(10052),AND($K2108&gt;=80,$K2108&lt;=82),_xlfn.UNICHAR(9748),AND($K2108&gt;=95,$K2108&lt;=99),_xlfn.UNICHAR(9889),TRUE,_xlfn.UNICHAR(9729)))</f>
        <v>☁</v>
      </c>
      <c r="F2108" t="str" cm="1">
        <f t="array" ref="F2108">IF($K2108="","",_xlfn.IFS($K2108=0,"Clear",$K2108&lt;=3,"Partly Cloudy",OR($K2108=45,$K2108=48),"Fog",AND($K2108&gt;=51,$K2108&lt;=67),"Drizzle",AND($K2108&gt;=71,$K2108&lt;=77),"Snow",AND($K2108&gt;=80,$K2108&lt;=82),"Rain Showers",AND($K2108&gt;=95,$K2108&lt;=99),"Thunderstorm",TRUE,"Cloudy"))</f>
        <v>Partly Cloudy</v>
      </c>
      <c r="G2108" s="3" cm="1">
        <f t="array" ref="G2108">IF($A2108="","",INDEX(OpenMeteoAPI[TemperatureC],ROWS($G$2:G2108)))</f>
        <v>29.8</v>
      </c>
      <c r="H2108" s="4" cm="1">
        <f t="array" ref="H2108">IF($A2108="","",INDEX(OpenMeteoAPI[RelativeHumidityPct],ROWS($H$2:H2108))/100)</f>
        <v>0.19</v>
      </c>
      <c r="I2108" s="4" cm="1">
        <f t="array" ref="I2108">IF($A2108="","",INDEX(OpenMeteoAPI[PrecipitationProbabilityPct],ROWS($I$2:I2108))/100)</f>
        <v>0</v>
      </c>
      <c r="J2108" s="3" cm="1">
        <f t="array" ref="J2108">IF($A2108="","",INDEX(OpenMeteoAPI[PrecipitationMM],ROWS($J$2:J2108)))</f>
        <v>0</v>
      </c>
      <c r="K2108" cm="1">
        <f t="array" ref="K2108">IF($A2108="","",INDEX(OpenMeteoAPI[WeatherCode],ROWS($K$2:K2108)))</f>
        <v>3</v>
      </c>
      <c r="L2108" s="3" cm="1">
        <f t="array" ref="L2108">IF($A2108="","",INDEX(OpenMeteoAPI[WindSpeedKMH],ROWS($L$2:L2108)))</f>
        <v>14.9</v>
      </c>
    </row>
    <row r="2109" spans="1:12">
      <c r="A2109" t="str" cm="1">
        <f t="array" ref="A2109">IFERROR(INDEX(OpenMeteoAPI[City],ROWS($A$2:A2109))&amp;", "&amp;INDEX(OpenMeteoAPI[CountryCode],ROWS($A$2:A2109)),"")</f>
        <v>Madrid, ES</v>
      </c>
      <c r="B2109" t="str" cm="1">
        <f t="array" ref="B2109">IF($A2109="","",INDEX(OpenMeteoAPI[LocationID],ROWS($B$2:B2109)))</f>
        <v>ES-MAD</v>
      </c>
      <c r="C2109" s="5" cm="1">
        <f t="array" ref="C2109">IF($A2109="","",INDEX(OpenMeteoAPI[ForecastDateTime],ROWS($C$2:C2109)))</f>
        <v>46217.791666666664</v>
      </c>
      <c r="D2109" t="str">
        <f t="shared" si="32"/>
        <v>7PM</v>
      </c>
      <c r="E2109" t="str" cm="1">
        <f t="array" ref="E2109">IF($K2109="","",_xlfn.IFS($K2109=0,_xlfn.UNICHAR(9728),$K2109&lt;=3,_xlfn.UNICHAR(9729),OR($K2109=45,$K2109=48),"~",AND($K2109&gt;=51,$K2109&lt;=67),_xlfn.UNICHAR(9748),AND($K2109&gt;=71,$K2109&lt;=77),_xlfn.UNICHAR(10052),AND($K2109&gt;=80,$K2109&lt;=82),_xlfn.UNICHAR(9748),AND($K2109&gt;=95,$K2109&lt;=99),_xlfn.UNICHAR(9889),TRUE,_xlfn.UNICHAR(9729)))</f>
        <v>☁</v>
      </c>
      <c r="F2109" t="str" cm="1">
        <f t="array" ref="F2109">IF($K2109="","",_xlfn.IFS($K2109=0,"Clear",$K2109&lt;=3,"Partly Cloudy",OR($K2109=45,$K2109=48),"Fog",AND($K2109&gt;=51,$K2109&lt;=67),"Drizzle",AND($K2109&gt;=71,$K2109&lt;=77),"Snow",AND($K2109&gt;=80,$K2109&lt;=82),"Rain Showers",AND($K2109&gt;=95,$K2109&lt;=99),"Thunderstorm",TRUE,"Cloudy"))</f>
        <v>Partly Cloudy</v>
      </c>
      <c r="G2109" s="3" cm="1">
        <f t="array" ref="G2109">IF($A2109="","",INDEX(OpenMeteoAPI[TemperatureC],ROWS($G$2:G2109)))</f>
        <v>29</v>
      </c>
      <c r="H2109" s="4" cm="1">
        <f t="array" ref="H2109">IF($A2109="","",INDEX(OpenMeteoAPI[RelativeHumidityPct],ROWS($H$2:H2109))/100)</f>
        <v>0.2</v>
      </c>
      <c r="I2109" s="4" cm="1">
        <f t="array" ref="I2109">IF($A2109="","",INDEX(OpenMeteoAPI[PrecipitationProbabilityPct],ROWS($I$2:I2109))/100)</f>
        <v>0</v>
      </c>
      <c r="J2109" s="3" cm="1">
        <f t="array" ref="J2109">IF($A2109="","",INDEX(OpenMeteoAPI[PrecipitationMM],ROWS($J$2:J2109)))</f>
        <v>0</v>
      </c>
      <c r="K2109" cm="1">
        <f t="array" ref="K2109">IF($A2109="","",INDEX(OpenMeteoAPI[WeatherCode],ROWS($K$2:K2109)))</f>
        <v>3</v>
      </c>
      <c r="L2109" s="3" cm="1">
        <f t="array" ref="L2109">IF($A2109="","",INDEX(OpenMeteoAPI[WindSpeedKMH],ROWS($L$2:L2109)))</f>
        <v>14.6</v>
      </c>
    </row>
    <row r="2110" spans="1:12">
      <c r="A2110" t="str" cm="1">
        <f t="array" ref="A2110">IFERROR(INDEX(OpenMeteoAPI[City],ROWS($A$2:A2110))&amp;", "&amp;INDEX(OpenMeteoAPI[CountryCode],ROWS($A$2:A2110)),"")</f>
        <v>Madrid, ES</v>
      </c>
      <c r="B2110" t="str" cm="1">
        <f t="array" ref="B2110">IF($A2110="","",INDEX(OpenMeteoAPI[LocationID],ROWS($B$2:B2110)))</f>
        <v>ES-MAD</v>
      </c>
      <c r="C2110" s="5" cm="1">
        <f t="array" ref="C2110">IF($A2110="","",INDEX(OpenMeteoAPI[ForecastDateTime],ROWS($C$2:C2110)))</f>
        <v>46217.833333333336</v>
      </c>
      <c r="D2110" t="str">
        <f t="shared" si="32"/>
        <v>8PM</v>
      </c>
      <c r="E2110" t="str" cm="1">
        <f t="array" ref="E2110">IF($K2110="","",_xlfn.IFS($K2110=0,_xlfn.UNICHAR(9728),$K2110&lt;=3,_xlfn.UNICHAR(9729),OR($K2110=45,$K2110=48),"~",AND($K2110&gt;=51,$K2110&lt;=67),_xlfn.UNICHAR(9748),AND($K2110&gt;=71,$K2110&lt;=77),_xlfn.UNICHAR(10052),AND($K2110&gt;=80,$K2110&lt;=82),_xlfn.UNICHAR(9748),AND($K2110&gt;=95,$K2110&lt;=99),_xlfn.UNICHAR(9889),TRUE,_xlfn.UNICHAR(9729)))</f>
        <v>☁</v>
      </c>
      <c r="F2110" t="str" cm="1">
        <f t="array" ref="F2110">IF($K2110="","",_xlfn.IFS($K2110=0,"Clear",$K2110&lt;=3,"Partly Cloudy",OR($K2110=45,$K2110=48),"Fog",AND($K2110&gt;=51,$K2110&lt;=67),"Drizzle",AND($K2110&gt;=71,$K2110&lt;=77),"Snow",AND($K2110&gt;=80,$K2110&lt;=82),"Rain Showers",AND($K2110&gt;=95,$K2110&lt;=99),"Thunderstorm",TRUE,"Cloudy"))</f>
        <v>Partly Cloudy</v>
      </c>
      <c r="G2110" s="3" cm="1">
        <f t="array" ref="G2110">IF($A2110="","",INDEX(OpenMeteoAPI[TemperatureC],ROWS($G$2:G2110)))</f>
        <v>28.1</v>
      </c>
      <c r="H2110" s="4" cm="1">
        <f t="array" ref="H2110">IF($A2110="","",INDEX(OpenMeteoAPI[RelativeHumidityPct],ROWS($H$2:H2110))/100)</f>
        <v>0.22</v>
      </c>
      <c r="I2110" s="4" cm="1">
        <f t="array" ref="I2110">IF($A2110="","",INDEX(OpenMeteoAPI[PrecipitationProbabilityPct],ROWS($I$2:I2110))/100)</f>
        <v>0</v>
      </c>
      <c r="J2110" s="3" cm="1">
        <f t="array" ref="J2110">IF($A2110="","",INDEX(OpenMeteoAPI[PrecipitationMM],ROWS($J$2:J2110)))</f>
        <v>0</v>
      </c>
      <c r="K2110" cm="1">
        <f t="array" ref="K2110">IF($A2110="","",INDEX(OpenMeteoAPI[WeatherCode],ROWS($K$2:K2110)))</f>
        <v>3</v>
      </c>
      <c r="L2110" s="3" cm="1">
        <f t="array" ref="L2110">IF($A2110="","",INDEX(OpenMeteoAPI[WindSpeedKMH],ROWS($L$2:L2110)))</f>
        <v>13.9</v>
      </c>
    </row>
    <row r="2111" spans="1:12">
      <c r="A2111" t="str" cm="1">
        <f t="array" ref="A2111">IFERROR(INDEX(OpenMeteoAPI[City],ROWS($A$2:A2111))&amp;", "&amp;INDEX(OpenMeteoAPI[CountryCode],ROWS($A$2:A2111)),"")</f>
        <v>Madrid, ES</v>
      </c>
      <c r="B2111" t="str" cm="1">
        <f t="array" ref="B2111">IF($A2111="","",INDEX(OpenMeteoAPI[LocationID],ROWS($B$2:B2111)))</f>
        <v>ES-MAD</v>
      </c>
      <c r="C2111" s="5" cm="1">
        <f t="array" ref="C2111">IF($A2111="","",INDEX(OpenMeteoAPI[ForecastDateTime],ROWS($C$2:C2111)))</f>
        <v>46217.875</v>
      </c>
      <c r="D2111" t="str">
        <f t="shared" si="32"/>
        <v>9PM</v>
      </c>
      <c r="E2111" t="str" cm="1">
        <f t="array" ref="E2111">IF($K2111="","",_xlfn.IFS($K2111=0,_xlfn.UNICHAR(9728),$K2111&lt;=3,_xlfn.UNICHAR(9729),OR($K2111=45,$K2111=48),"~",AND($K2111&gt;=51,$K2111&lt;=67),_xlfn.UNICHAR(9748),AND($K2111&gt;=71,$K2111&lt;=77),_xlfn.UNICHAR(10052),AND($K2111&gt;=80,$K2111&lt;=82),_xlfn.UNICHAR(9748),AND($K2111&gt;=95,$K2111&lt;=99),_xlfn.UNICHAR(9889),TRUE,_xlfn.UNICHAR(9729)))</f>
        <v>☁</v>
      </c>
      <c r="F2111" t="str" cm="1">
        <f t="array" ref="F2111">IF($K2111="","",_xlfn.IFS($K2111=0,"Clear",$K2111&lt;=3,"Partly Cloudy",OR($K2111=45,$K2111=48),"Fog",AND($K2111&gt;=51,$K2111&lt;=67),"Drizzle",AND($K2111&gt;=71,$K2111&lt;=77),"Snow",AND($K2111&gt;=80,$K2111&lt;=82),"Rain Showers",AND($K2111&gt;=95,$K2111&lt;=99),"Thunderstorm",TRUE,"Cloudy"))</f>
        <v>Partly Cloudy</v>
      </c>
      <c r="G2111" s="3" cm="1">
        <f t="array" ref="G2111">IF($A2111="","",INDEX(OpenMeteoAPI[TemperatureC],ROWS($G$2:G2111)))</f>
        <v>27.2</v>
      </c>
      <c r="H2111" s="4" cm="1">
        <f t="array" ref="H2111">IF($A2111="","",INDEX(OpenMeteoAPI[RelativeHumidityPct],ROWS($H$2:H2111))/100)</f>
        <v>0.24</v>
      </c>
      <c r="I2111" s="4" cm="1">
        <f t="array" ref="I2111">IF($A2111="","",INDEX(OpenMeteoAPI[PrecipitationProbabilityPct],ROWS($I$2:I2111))/100)</f>
        <v>0</v>
      </c>
      <c r="J2111" s="3" cm="1">
        <f t="array" ref="J2111">IF($A2111="","",INDEX(OpenMeteoAPI[PrecipitationMM],ROWS($J$2:J2111)))</f>
        <v>0</v>
      </c>
      <c r="K2111" cm="1">
        <f t="array" ref="K2111">IF($A2111="","",INDEX(OpenMeteoAPI[WeatherCode],ROWS($K$2:K2111)))</f>
        <v>3</v>
      </c>
      <c r="L2111" s="3" cm="1">
        <f t="array" ref="L2111">IF($A2111="","",INDEX(OpenMeteoAPI[WindSpeedKMH],ROWS($L$2:L2111)))</f>
        <v>12.4</v>
      </c>
    </row>
    <row r="2112" spans="1:12">
      <c r="A2112" t="str" cm="1">
        <f t="array" ref="A2112">IFERROR(INDEX(OpenMeteoAPI[City],ROWS($A$2:A2112))&amp;", "&amp;INDEX(OpenMeteoAPI[CountryCode],ROWS($A$2:A2112)),"")</f>
        <v>Madrid, ES</v>
      </c>
      <c r="B2112" t="str" cm="1">
        <f t="array" ref="B2112">IF($A2112="","",INDEX(OpenMeteoAPI[LocationID],ROWS($B$2:B2112)))</f>
        <v>ES-MAD</v>
      </c>
      <c r="C2112" s="5" cm="1">
        <f t="array" ref="C2112">IF($A2112="","",INDEX(OpenMeteoAPI[ForecastDateTime],ROWS($C$2:C2112)))</f>
        <v>46217.916666666664</v>
      </c>
      <c r="D2112" t="str">
        <f t="shared" si="32"/>
        <v>10PM</v>
      </c>
      <c r="E2112" t="str" cm="1">
        <f t="array" ref="E2112">IF($K2112="","",_xlfn.IFS($K2112=0,_xlfn.UNICHAR(9728),$K2112&lt;=3,_xlfn.UNICHAR(9729),OR($K2112=45,$K2112=48),"~",AND($K2112&gt;=51,$K2112&lt;=67),_xlfn.UNICHAR(9748),AND($K2112&gt;=71,$K2112&lt;=77),_xlfn.UNICHAR(10052),AND($K2112&gt;=80,$K2112&lt;=82),_xlfn.UNICHAR(9748),AND($K2112&gt;=95,$K2112&lt;=99),_xlfn.UNICHAR(9889),TRUE,_xlfn.UNICHAR(9729)))</f>
        <v>☁</v>
      </c>
      <c r="F2112" t="str" cm="1">
        <f t="array" ref="F2112">IF($K2112="","",_xlfn.IFS($K2112=0,"Clear",$K2112&lt;=3,"Partly Cloudy",OR($K2112=45,$K2112=48),"Fog",AND($K2112&gt;=51,$K2112&lt;=67),"Drizzle",AND($K2112&gt;=71,$K2112&lt;=77),"Snow",AND($K2112&gt;=80,$K2112&lt;=82),"Rain Showers",AND($K2112&gt;=95,$K2112&lt;=99),"Thunderstorm",TRUE,"Cloudy"))</f>
        <v>Partly Cloudy</v>
      </c>
      <c r="G2112" s="3" cm="1">
        <f t="array" ref="G2112">IF($A2112="","",INDEX(OpenMeteoAPI[TemperatureC],ROWS($G$2:G2112)))</f>
        <v>26.1</v>
      </c>
      <c r="H2112" s="4" cm="1">
        <f t="array" ref="H2112">IF($A2112="","",INDEX(OpenMeteoAPI[RelativeHumidityPct],ROWS($H$2:H2112))/100)</f>
        <v>0.27</v>
      </c>
      <c r="I2112" s="4" cm="1">
        <f t="array" ref="I2112">IF($A2112="","",INDEX(OpenMeteoAPI[PrecipitationProbabilityPct],ROWS($I$2:I2112))/100)</f>
        <v>0</v>
      </c>
      <c r="J2112" s="3" cm="1">
        <f t="array" ref="J2112">IF($A2112="","",INDEX(OpenMeteoAPI[PrecipitationMM],ROWS($J$2:J2112)))</f>
        <v>0</v>
      </c>
      <c r="K2112" cm="1">
        <f t="array" ref="K2112">IF($A2112="","",INDEX(OpenMeteoAPI[WeatherCode],ROWS($K$2:K2112)))</f>
        <v>3</v>
      </c>
      <c r="L2112" s="3" cm="1">
        <f t="array" ref="L2112">IF($A2112="","",INDEX(OpenMeteoAPI[WindSpeedKMH],ROWS($L$2:L2112)))</f>
        <v>10.5</v>
      </c>
    </row>
    <row r="2113" spans="1:12">
      <c r="A2113" t="str" cm="1">
        <f t="array" ref="A2113">IFERROR(INDEX(OpenMeteoAPI[City],ROWS($A$2:A2113))&amp;", "&amp;INDEX(OpenMeteoAPI[CountryCode],ROWS($A$2:A2113)),"")</f>
        <v>Madrid, ES</v>
      </c>
      <c r="B2113" t="str" cm="1">
        <f t="array" ref="B2113">IF($A2113="","",INDEX(OpenMeteoAPI[LocationID],ROWS($B$2:B2113)))</f>
        <v>ES-MAD</v>
      </c>
      <c r="C2113" s="5" cm="1">
        <f t="array" ref="C2113">IF($A2113="","",INDEX(OpenMeteoAPI[ForecastDateTime],ROWS($C$2:C2113)))</f>
        <v>46217.958333333336</v>
      </c>
      <c r="D2113" t="str">
        <f t="shared" si="32"/>
        <v>11PM</v>
      </c>
      <c r="E2113" t="str" cm="1">
        <f t="array" ref="E2113">IF($K2113="","",_xlfn.IFS($K2113=0,_xlfn.UNICHAR(9728),$K2113&lt;=3,_xlfn.UNICHAR(9729),OR($K2113=45,$K2113=48),"~",AND($K2113&gt;=51,$K2113&lt;=67),_xlfn.UNICHAR(9748),AND($K2113&gt;=71,$K2113&lt;=77),_xlfn.UNICHAR(10052),AND($K2113&gt;=80,$K2113&lt;=82),_xlfn.UNICHAR(9748),AND($K2113&gt;=95,$K2113&lt;=99),_xlfn.UNICHAR(9889),TRUE,_xlfn.UNICHAR(9729)))</f>
        <v>☁</v>
      </c>
      <c r="F2113" t="str" cm="1">
        <f t="array" ref="F2113">IF($K2113="","",_xlfn.IFS($K2113=0,"Clear",$K2113&lt;=3,"Partly Cloudy",OR($K2113=45,$K2113=48),"Fog",AND($K2113&gt;=51,$K2113&lt;=67),"Drizzle",AND($K2113&gt;=71,$K2113&lt;=77),"Snow",AND($K2113&gt;=80,$K2113&lt;=82),"Rain Showers",AND($K2113&gt;=95,$K2113&lt;=99),"Thunderstorm",TRUE,"Cloudy"))</f>
        <v>Partly Cloudy</v>
      </c>
      <c r="G2113" s="3" cm="1">
        <f t="array" ref="G2113">IF($A2113="","",INDEX(OpenMeteoAPI[TemperatureC],ROWS($G$2:G2113)))</f>
        <v>25.1</v>
      </c>
      <c r="H2113" s="4" cm="1">
        <f t="array" ref="H2113">IF($A2113="","",INDEX(OpenMeteoAPI[RelativeHumidityPct],ROWS($H$2:H2113))/100)</f>
        <v>0.28999999999999998</v>
      </c>
      <c r="I2113" s="4" cm="1">
        <f t="array" ref="I2113">IF($A2113="","",INDEX(OpenMeteoAPI[PrecipitationProbabilityPct],ROWS($I$2:I2113))/100)</f>
        <v>0</v>
      </c>
      <c r="J2113" s="3" cm="1">
        <f t="array" ref="J2113">IF($A2113="","",INDEX(OpenMeteoAPI[PrecipitationMM],ROWS($J$2:J2113)))</f>
        <v>0</v>
      </c>
      <c r="K2113" cm="1">
        <f t="array" ref="K2113">IF($A2113="","",INDEX(OpenMeteoAPI[WeatherCode],ROWS($K$2:K2113)))</f>
        <v>3</v>
      </c>
      <c r="L2113" s="3" cm="1">
        <f t="array" ref="L2113">IF($A2113="","",INDEX(OpenMeteoAPI[WindSpeedKMH],ROWS($L$2:L2113)))</f>
        <v>8.9</v>
      </c>
    </row>
    <row r="2114" spans="1:12">
      <c r="A2114" t="str" cm="1">
        <f t="array" ref="A2114">IFERROR(INDEX(OpenMeteoAPI[City],ROWS($A$2:A2114))&amp;", "&amp;INDEX(OpenMeteoAPI[CountryCode],ROWS($A$2:A2114)),"")</f>
        <v>Madrid, ES</v>
      </c>
      <c r="B2114" t="str" cm="1">
        <f t="array" ref="B2114">IF($A2114="","",INDEX(OpenMeteoAPI[LocationID],ROWS($B$2:B2114)))</f>
        <v>ES-MAD</v>
      </c>
      <c r="C2114" s="5" cm="1">
        <f t="array" ref="C2114">IF($A2114="","",INDEX(OpenMeteoAPI[ForecastDateTime],ROWS($C$2:C2114)))</f>
        <v>46218</v>
      </c>
      <c r="D2114" t="str">
        <f t="shared" si="32"/>
        <v>12AM</v>
      </c>
      <c r="E2114" t="str" cm="1">
        <f t="array" ref="E2114">IF($K2114="","",_xlfn.IFS($K2114=0,_xlfn.UNICHAR(9728),$K2114&lt;=3,_xlfn.UNICHAR(9729),OR($K2114=45,$K2114=48),"~",AND($K2114&gt;=51,$K2114&lt;=67),_xlfn.UNICHAR(9748),AND($K2114&gt;=71,$K2114&lt;=77),_xlfn.UNICHAR(10052),AND($K2114&gt;=80,$K2114&lt;=82),_xlfn.UNICHAR(9748),AND($K2114&gt;=95,$K2114&lt;=99),_xlfn.UNICHAR(9889),TRUE,_xlfn.UNICHAR(9729)))</f>
        <v>☁</v>
      </c>
      <c r="F2114" t="str" cm="1">
        <f t="array" ref="F2114">IF($K2114="","",_xlfn.IFS($K2114=0,"Clear",$K2114&lt;=3,"Partly Cloudy",OR($K2114=45,$K2114=48),"Fog",AND($K2114&gt;=51,$K2114&lt;=67),"Drizzle",AND($K2114&gt;=71,$K2114&lt;=77),"Snow",AND($K2114&gt;=80,$K2114&lt;=82),"Rain Showers",AND($K2114&gt;=95,$K2114&lt;=99),"Thunderstorm",TRUE,"Cloudy"))</f>
        <v>Partly Cloudy</v>
      </c>
      <c r="G2114" s="3" cm="1">
        <f t="array" ref="G2114">IF($A2114="","",INDEX(OpenMeteoAPI[TemperatureC],ROWS($G$2:G2114)))</f>
        <v>25.6</v>
      </c>
      <c r="H2114" s="4" cm="1">
        <f t="array" ref="H2114">IF($A2114="","",INDEX(OpenMeteoAPI[RelativeHumidityPct],ROWS($H$2:H2114))/100)</f>
        <v>0.28000000000000003</v>
      </c>
      <c r="I2114" s="4" cm="1">
        <f t="array" ref="I2114">IF($A2114="","",INDEX(OpenMeteoAPI[PrecipitationProbabilityPct],ROWS($I$2:I2114))/100)</f>
        <v>0</v>
      </c>
      <c r="J2114" s="3" cm="1">
        <f t="array" ref="J2114">IF($A2114="","",INDEX(OpenMeteoAPI[PrecipitationMM],ROWS($J$2:J2114)))</f>
        <v>0</v>
      </c>
      <c r="K2114" cm="1">
        <f t="array" ref="K2114">IF($A2114="","",INDEX(OpenMeteoAPI[WeatherCode],ROWS($K$2:K2114)))</f>
        <v>2</v>
      </c>
      <c r="L2114" s="3" cm="1">
        <f t="array" ref="L2114">IF($A2114="","",INDEX(OpenMeteoAPI[WindSpeedKMH],ROWS($L$2:L2114)))</f>
        <v>7</v>
      </c>
    </row>
    <row r="2115" spans="1:12">
      <c r="A2115" t="str" cm="1">
        <f t="array" ref="A2115">IFERROR(INDEX(OpenMeteoAPI[City],ROWS($A$2:A2115))&amp;", "&amp;INDEX(OpenMeteoAPI[CountryCode],ROWS($A$2:A2115)),"")</f>
        <v>Madrid, ES</v>
      </c>
      <c r="B2115" t="str" cm="1">
        <f t="array" ref="B2115">IF($A2115="","",INDEX(OpenMeteoAPI[LocationID],ROWS($B$2:B2115)))</f>
        <v>ES-MAD</v>
      </c>
      <c r="C2115" s="5" cm="1">
        <f t="array" ref="C2115">IF($A2115="","",INDEX(OpenMeteoAPI[ForecastDateTime],ROWS($C$2:C2115)))</f>
        <v>46218.041666666664</v>
      </c>
      <c r="D2115" t="str">
        <f t="shared" ref="D2115:D2178" si="33">IF($A2115="","",TEXT($C2115,"hAM/PM"))</f>
        <v>1AM</v>
      </c>
      <c r="E2115" t="str" cm="1">
        <f t="array" ref="E2115">IF($K2115="","",_xlfn.IFS($K2115=0,_xlfn.UNICHAR(9728),$K2115&lt;=3,_xlfn.UNICHAR(9729),OR($K2115=45,$K2115=48),"~",AND($K2115&gt;=51,$K2115&lt;=67),_xlfn.UNICHAR(9748),AND($K2115&gt;=71,$K2115&lt;=77),_xlfn.UNICHAR(10052),AND($K2115&gt;=80,$K2115&lt;=82),_xlfn.UNICHAR(9748),AND($K2115&gt;=95,$K2115&lt;=99),_xlfn.UNICHAR(9889),TRUE,_xlfn.UNICHAR(9729)))</f>
        <v>☁</v>
      </c>
      <c r="F2115" t="str" cm="1">
        <f t="array" ref="F2115">IF($K2115="","",_xlfn.IFS($K2115=0,"Clear",$K2115&lt;=3,"Partly Cloudy",OR($K2115=45,$K2115=48),"Fog",AND($K2115&gt;=51,$K2115&lt;=67),"Drizzle",AND($K2115&gt;=71,$K2115&lt;=77),"Snow",AND($K2115&gt;=80,$K2115&lt;=82),"Rain Showers",AND($K2115&gt;=95,$K2115&lt;=99),"Thunderstorm",TRUE,"Cloudy"))</f>
        <v>Partly Cloudy</v>
      </c>
      <c r="G2115" s="3" cm="1">
        <f t="array" ref="G2115">IF($A2115="","",INDEX(OpenMeteoAPI[TemperatureC],ROWS($G$2:G2115)))</f>
        <v>25.9</v>
      </c>
      <c r="H2115" s="4" cm="1">
        <f t="array" ref="H2115">IF($A2115="","",INDEX(OpenMeteoAPI[RelativeHumidityPct],ROWS($H$2:H2115))/100)</f>
        <v>0.26</v>
      </c>
      <c r="I2115" s="4" cm="1">
        <f t="array" ref="I2115">IF($A2115="","",INDEX(OpenMeteoAPI[PrecipitationProbabilityPct],ROWS($I$2:I2115))/100)</f>
        <v>0</v>
      </c>
      <c r="J2115" s="3" cm="1">
        <f t="array" ref="J2115">IF($A2115="","",INDEX(OpenMeteoAPI[PrecipitationMM],ROWS($J$2:J2115)))</f>
        <v>0</v>
      </c>
      <c r="K2115" cm="1">
        <f t="array" ref="K2115">IF($A2115="","",INDEX(OpenMeteoAPI[WeatherCode],ROWS($K$2:K2115)))</f>
        <v>2</v>
      </c>
      <c r="L2115" s="3" cm="1">
        <f t="array" ref="L2115">IF($A2115="","",INDEX(OpenMeteoAPI[WindSpeedKMH],ROWS($L$2:L2115)))</f>
        <v>5.9</v>
      </c>
    </row>
    <row r="2116" spans="1:12">
      <c r="A2116" t="str" cm="1">
        <f t="array" ref="A2116">IFERROR(INDEX(OpenMeteoAPI[City],ROWS($A$2:A2116))&amp;", "&amp;INDEX(OpenMeteoAPI[CountryCode],ROWS($A$2:A2116)),"")</f>
        <v>Madrid, ES</v>
      </c>
      <c r="B2116" t="str" cm="1">
        <f t="array" ref="B2116">IF($A2116="","",INDEX(OpenMeteoAPI[LocationID],ROWS($B$2:B2116)))</f>
        <v>ES-MAD</v>
      </c>
      <c r="C2116" s="5" cm="1">
        <f t="array" ref="C2116">IF($A2116="","",INDEX(OpenMeteoAPI[ForecastDateTime],ROWS($C$2:C2116)))</f>
        <v>46218.083333333336</v>
      </c>
      <c r="D2116" t="str">
        <f t="shared" si="33"/>
        <v>2AM</v>
      </c>
      <c r="E2116" t="str" cm="1">
        <f t="array" ref="E2116">IF($K2116="","",_xlfn.IFS($K2116=0,_xlfn.UNICHAR(9728),$K2116&lt;=3,_xlfn.UNICHAR(9729),OR($K2116=45,$K2116=48),"~",AND($K2116&gt;=51,$K2116&lt;=67),_xlfn.UNICHAR(9748),AND($K2116&gt;=71,$K2116&lt;=77),_xlfn.UNICHAR(10052),AND($K2116&gt;=80,$K2116&lt;=82),_xlfn.UNICHAR(9748),AND($K2116&gt;=95,$K2116&lt;=99),_xlfn.UNICHAR(9889),TRUE,_xlfn.UNICHAR(9729)))</f>
        <v>☁</v>
      </c>
      <c r="F2116" t="str" cm="1">
        <f t="array" ref="F2116">IF($K2116="","",_xlfn.IFS($K2116=0,"Clear",$K2116&lt;=3,"Partly Cloudy",OR($K2116=45,$K2116=48),"Fog",AND($K2116&gt;=51,$K2116&lt;=67),"Drizzle",AND($K2116&gt;=71,$K2116&lt;=77),"Snow",AND($K2116&gt;=80,$K2116&lt;=82),"Rain Showers",AND($K2116&gt;=95,$K2116&lt;=99),"Thunderstorm",TRUE,"Cloudy"))</f>
        <v>Partly Cloudy</v>
      </c>
      <c r="G2116" s="3" cm="1">
        <f t="array" ref="G2116">IF($A2116="","",INDEX(OpenMeteoAPI[TemperatureC],ROWS($G$2:G2116)))</f>
        <v>26.4</v>
      </c>
      <c r="H2116" s="4" cm="1">
        <f t="array" ref="H2116">IF($A2116="","",INDEX(OpenMeteoAPI[RelativeHumidityPct],ROWS($H$2:H2116))/100)</f>
        <v>0.26</v>
      </c>
      <c r="I2116" s="4" cm="1">
        <f t="array" ref="I2116">IF($A2116="","",INDEX(OpenMeteoAPI[PrecipitationProbabilityPct],ROWS($I$2:I2116))/100)</f>
        <v>0</v>
      </c>
      <c r="J2116" s="3" cm="1">
        <f t="array" ref="J2116">IF($A2116="","",INDEX(OpenMeteoAPI[PrecipitationMM],ROWS($J$2:J2116)))</f>
        <v>0</v>
      </c>
      <c r="K2116" cm="1">
        <f t="array" ref="K2116">IF($A2116="","",INDEX(OpenMeteoAPI[WeatherCode],ROWS($K$2:K2116)))</f>
        <v>2</v>
      </c>
      <c r="L2116" s="3" cm="1">
        <f t="array" ref="L2116">IF($A2116="","",INDEX(OpenMeteoAPI[WindSpeedKMH],ROWS($L$2:L2116)))</f>
        <v>5.6</v>
      </c>
    </row>
    <row r="2117" spans="1:12">
      <c r="A2117" t="str" cm="1">
        <f t="array" ref="A2117">IFERROR(INDEX(OpenMeteoAPI[City],ROWS($A$2:A2117))&amp;", "&amp;INDEX(OpenMeteoAPI[CountryCode],ROWS($A$2:A2117)),"")</f>
        <v>Madrid, ES</v>
      </c>
      <c r="B2117" t="str" cm="1">
        <f t="array" ref="B2117">IF($A2117="","",INDEX(OpenMeteoAPI[LocationID],ROWS($B$2:B2117)))</f>
        <v>ES-MAD</v>
      </c>
      <c r="C2117" s="5" cm="1">
        <f t="array" ref="C2117">IF($A2117="","",INDEX(OpenMeteoAPI[ForecastDateTime],ROWS($C$2:C2117)))</f>
        <v>46218.125</v>
      </c>
      <c r="D2117" t="str">
        <f t="shared" si="33"/>
        <v>3AM</v>
      </c>
      <c r="E2117" t="str" cm="1">
        <f t="array" ref="E2117">IF($K2117="","",_xlfn.IFS($K2117=0,_xlfn.UNICHAR(9728),$K2117&lt;=3,_xlfn.UNICHAR(9729),OR($K2117=45,$K2117=48),"~",AND($K2117&gt;=51,$K2117&lt;=67),_xlfn.UNICHAR(9748),AND($K2117&gt;=71,$K2117&lt;=77),_xlfn.UNICHAR(10052),AND($K2117&gt;=80,$K2117&lt;=82),_xlfn.UNICHAR(9748),AND($K2117&gt;=95,$K2117&lt;=99),_xlfn.UNICHAR(9889),TRUE,_xlfn.UNICHAR(9729)))</f>
        <v>☀</v>
      </c>
      <c r="F2117" t="str" cm="1">
        <f t="array" ref="F2117">IF($K2117="","",_xlfn.IFS($K2117=0,"Clear",$K2117&lt;=3,"Partly Cloudy",OR($K2117=45,$K2117=48),"Fog",AND($K2117&gt;=51,$K2117&lt;=67),"Drizzle",AND($K2117&gt;=71,$K2117&lt;=77),"Snow",AND($K2117&gt;=80,$K2117&lt;=82),"Rain Showers",AND($K2117&gt;=95,$K2117&lt;=99),"Thunderstorm",TRUE,"Cloudy"))</f>
        <v>Clear</v>
      </c>
      <c r="G2117" s="3" cm="1">
        <f t="array" ref="G2117">IF($A2117="","",INDEX(OpenMeteoAPI[TemperatureC],ROWS($G$2:G2117)))</f>
        <v>26.9</v>
      </c>
      <c r="H2117" s="4" cm="1">
        <f t="array" ref="H2117">IF($A2117="","",INDEX(OpenMeteoAPI[RelativeHumidityPct],ROWS($H$2:H2117))/100)</f>
        <v>0.26</v>
      </c>
      <c r="I2117" s="4" cm="1">
        <f t="array" ref="I2117">IF($A2117="","",INDEX(OpenMeteoAPI[PrecipitationProbabilityPct],ROWS($I$2:I2117))/100)</f>
        <v>0</v>
      </c>
      <c r="J2117" s="3" cm="1">
        <f t="array" ref="J2117">IF($A2117="","",INDEX(OpenMeteoAPI[PrecipitationMM],ROWS($J$2:J2117)))</f>
        <v>0</v>
      </c>
      <c r="K2117" cm="1">
        <f t="array" ref="K2117">IF($A2117="","",INDEX(OpenMeteoAPI[WeatherCode],ROWS($K$2:K2117)))</f>
        <v>0</v>
      </c>
      <c r="L2117" s="3" cm="1">
        <f t="array" ref="L2117">IF($A2117="","",INDEX(OpenMeteoAPI[WindSpeedKMH],ROWS($L$2:L2117)))</f>
        <v>5.4</v>
      </c>
    </row>
    <row r="2118" spans="1:12">
      <c r="A2118" t="str" cm="1">
        <f t="array" ref="A2118">IFERROR(INDEX(OpenMeteoAPI[City],ROWS($A$2:A2118))&amp;", "&amp;INDEX(OpenMeteoAPI[CountryCode],ROWS($A$2:A2118)),"")</f>
        <v>Madrid, ES</v>
      </c>
      <c r="B2118" t="str" cm="1">
        <f t="array" ref="B2118">IF($A2118="","",INDEX(OpenMeteoAPI[LocationID],ROWS($B$2:B2118)))</f>
        <v>ES-MAD</v>
      </c>
      <c r="C2118" s="5" cm="1">
        <f t="array" ref="C2118">IF($A2118="","",INDEX(OpenMeteoAPI[ForecastDateTime],ROWS($C$2:C2118)))</f>
        <v>46218.166666666664</v>
      </c>
      <c r="D2118" t="str">
        <f t="shared" si="33"/>
        <v>4AM</v>
      </c>
      <c r="E2118" t="str" cm="1">
        <f t="array" ref="E2118">IF($K2118="","",_xlfn.IFS($K2118=0,_xlfn.UNICHAR(9728),$K2118&lt;=3,_xlfn.UNICHAR(9729),OR($K2118=45,$K2118=48),"~",AND($K2118&gt;=51,$K2118&lt;=67),_xlfn.UNICHAR(9748),AND($K2118&gt;=71,$K2118&lt;=77),_xlfn.UNICHAR(10052),AND($K2118&gt;=80,$K2118&lt;=82),_xlfn.UNICHAR(9748),AND($K2118&gt;=95,$K2118&lt;=99),_xlfn.UNICHAR(9889),TRUE,_xlfn.UNICHAR(9729)))</f>
        <v>☀</v>
      </c>
      <c r="F2118" t="str" cm="1">
        <f t="array" ref="F2118">IF($K2118="","",_xlfn.IFS($K2118=0,"Clear",$K2118&lt;=3,"Partly Cloudy",OR($K2118=45,$K2118=48),"Fog",AND($K2118&gt;=51,$K2118&lt;=67),"Drizzle",AND($K2118&gt;=71,$K2118&lt;=77),"Snow",AND($K2118&gt;=80,$K2118&lt;=82),"Rain Showers",AND($K2118&gt;=95,$K2118&lt;=99),"Thunderstorm",TRUE,"Cloudy"))</f>
        <v>Clear</v>
      </c>
      <c r="G2118" s="3" cm="1">
        <f t="array" ref="G2118">IF($A2118="","",INDEX(OpenMeteoAPI[TemperatureC],ROWS($G$2:G2118)))</f>
        <v>25.8</v>
      </c>
      <c r="H2118" s="4" cm="1">
        <f t="array" ref="H2118">IF($A2118="","",INDEX(OpenMeteoAPI[RelativeHumidityPct],ROWS($H$2:H2118))/100)</f>
        <v>0.28000000000000003</v>
      </c>
      <c r="I2118" s="4" cm="1">
        <f t="array" ref="I2118">IF($A2118="","",INDEX(OpenMeteoAPI[PrecipitationProbabilityPct],ROWS($I$2:I2118))/100)</f>
        <v>0</v>
      </c>
      <c r="J2118" s="3" cm="1">
        <f t="array" ref="J2118">IF($A2118="","",INDEX(OpenMeteoAPI[PrecipitationMM],ROWS($J$2:J2118)))</f>
        <v>0</v>
      </c>
      <c r="K2118" cm="1">
        <f t="array" ref="K2118">IF($A2118="","",INDEX(OpenMeteoAPI[WeatherCode],ROWS($K$2:K2118)))</f>
        <v>0</v>
      </c>
      <c r="L2118" s="3" cm="1">
        <f t="array" ref="L2118">IF($A2118="","",INDEX(OpenMeteoAPI[WindSpeedKMH],ROWS($L$2:L2118)))</f>
        <v>5.0999999999999996</v>
      </c>
    </row>
    <row r="2119" spans="1:12">
      <c r="A2119" t="str" cm="1">
        <f t="array" ref="A2119">IFERROR(INDEX(OpenMeteoAPI[City],ROWS($A$2:A2119))&amp;", "&amp;INDEX(OpenMeteoAPI[CountryCode],ROWS($A$2:A2119)),"")</f>
        <v>Madrid, ES</v>
      </c>
      <c r="B2119" t="str" cm="1">
        <f t="array" ref="B2119">IF($A2119="","",INDEX(OpenMeteoAPI[LocationID],ROWS($B$2:B2119)))</f>
        <v>ES-MAD</v>
      </c>
      <c r="C2119" s="5" cm="1">
        <f t="array" ref="C2119">IF($A2119="","",INDEX(OpenMeteoAPI[ForecastDateTime],ROWS($C$2:C2119)))</f>
        <v>46218.208333333336</v>
      </c>
      <c r="D2119" t="str">
        <f t="shared" si="33"/>
        <v>5AM</v>
      </c>
      <c r="E2119" t="str" cm="1">
        <f t="array" ref="E2119">IF($K2119="","",_xlfn.IFS($K2119=0,_xlfn.UNICHAR(9728),$K2119&lt;=3,_xlfn.UNICHAR(9729),OR($K2119=45,$K2119=48),"~",AND($K2119&gt;=51,$K2119&lt;=67),_xlfn.UNICHAR(9748),AND($K2119&gt;=71,$K2119&lt;=77),_xlfn.UNICHAR(10052),AND($K2119&gt;=80,$K2119&lt;=82),_xlfn.UNICHAR(9748),AND($K2119&gt;=95,$K2119&lt;=99),_xlfn.UNICHAR(9889),TRUE,_xlfn.UNICHAR(9729)))</f>
        <v>☀</v>
      </c>
      <c r="F2119" t="str" cm="1">
        <f t="array" ref="F2119">IF($K2119="","",_xlfn.IFS($K2119=0,"Clear",$K2119&lt;=3,"Partly Cloudy",OR($K2119=45,$K2119=48),"Fog",AND($K2119&gt;=51,$K2119&lt;=67),"Drizzle",AND($K2119&gt;=71,$K2119&lt;=77),"Snow",AND($K2119&gt;=80,$K2119&lt;=82),"Rain Showers",AND($K2119&gt;=95,$K2119&lt;=99),"Thunderstorm",TRUE,"Cloudy"))</f>
        <v>Clear</v>
      </c>
      <c r="G2119" s="3" cm="1">
        <f t="array" ref="G2119">IF($A2119="","",INDEX(OpenMeteoAPI[TemperatureC],ROWS($G$2:G2119)))</f>
        <v>24.7</v>
      </c>
      <c r="H2119" s="4" cm="1">
        <f t="array" ref="H2119">IF($A2119="","",INDEX(OpenMeteoAPI[RelativeHumidityPct],ROWS($H$2:H2119))/100)</f>
        <v>0.3</v>
      </c>
      <c r="I2119" s="4" cm="1">
        <f t="array" ref="I2119">IF($A2119="","",INDEX(OpenMeteoAPI[PrecipitationProbabilityPct],ROWS($I$2:I2119))/100)</f>
        <v>0</v>
      </c>
      <c r="J2119" s="3" cm="1">
        <f t="array" ref="J2119">IF($A2119="","",INDEX(OpenMeteoAPI[PrecipitationMM],ROWS($J$2:J2119)))</f>
        <v>0</v>
      </c>
      <c r="K2119" cm="1">
        <f t="array" ref="K2119">IF($A2119="","",INDEX(OpenMeteoAPI[WeatherCode],ROWS($K$2:K2119)))</f>
        <v>0</v>
      </c>
      <c r="L2119" s="3" cm="1">
        <f t="array" ref="L2119">IF($A2119="","",INDEX(OpenMeteoAPI[WindSpeedKMH],ROWS($L$2:L2119)))</f>
        <v>4.7</v>
      </c>
    </row>
    <row r="2120" spans="1:12">
      <c r="A2120" t="str" cm="1">
        <f t="array" ref="A2120">IFERROR(INDEX(OpenMeteoAPI[City],ROWS($A$2:A2120))&amp;", "&amp;INDEX(OpenMeteoAPI[CountryCode],ROWS($A$2:A2120)),"")</f>
        <v>Madrid, ES</v>
      </c>
      <c r="B2120" t="str" cm="1">
        <f t="array" ref="B2120">IF($A2120="","",INDEX(OpenMeteoAPI[LocationID],ROWS($B$2:B2120)))</f>
        <v>ES-MAD</v>
      </c>
      <c r="C2120" s="5" cm="1">
        <f t="array" ref="C2120">IF($A2120="","",INDEX(OpenMeteoAPI[ForecastDateTime],ROWS($C$2:C2120)))</f>
        <v>46218.25</v>
      </c>
      <c r="D2120" t="str">
        <f t="shared" si="33"/>
        <v>6AM</v>
      </c>
      <c r="E2120" t="str" cm="1">
        <f t="array" ref="E2120">IF($K2120="","",_xlfn.IFS($K2120=0,_xlfn.UNICHAR(9728),$K2120&lt;=3,_xlfn.UNICHAR(9729),OR($K2120=45,$K2120=48),"~",AND($K2120&gt;=51,$K2120&lt;=67),_xlfn.UNICHAR(9748),AND($K2120&gt;=71,$K2120&lt;=77),_xlfn.UNICHAR(10052),AND($K2120&gt;=80,$K2120&lt;=82),_xlfn.UNICHAR(9748),AND($K2120&gt;=95,$K2120&lt;=99),_xlfn.UNICHAR(9889),TRUE,_xlfn.UNICHAR(9729)))</f>
        <v>☀</v>
      </c>
      <c r="F2120" t="str" cm="1">
        <f t="array" ref="F2120">IF($K2120="","",_xlfn.IFS($K2120=0,"Clear",$K2120&lt;=3,"Partly Cloudy",OR($K2120=45,$K2120=48),"Fog",AND($K2120&gt;=51,$K2120&lt;=67),"Drizzle",AND($K2120&gt;=71,$K2120&lt;=77),"Snow",AND($K2120&gt;=80,$K2120&lt;=82),"Rain Showers",AND($K2120&gt;=95,$K2120&lt;=99),"Thunderstorm",TRUE,"Cloudy"))</f>
        <v>Clear</v>
      </c>
      <c r="G2120" s="3" cm="1">
        <f t="array" ref="G2120">IF($A2120="","",INDEX(OpenMeteoAPI[TemperatureC],ROWS($G$2:G2120)))</f>
        <v>23.9</v>
      </c>
      <c r="H2120" s="4" cm="1">
        <f t="array" ref="H2120">IF($A2120="","",INDEX(OpenMeteoAPI[RelativeHumidityPct],ROWS($H$2:H2120))/100)</f>
        <v>0.32</v>
      </c>
      <c r="I2120" s="4" cm="1">
        <f t="array" ref="I2120">IF($A2120="","",INDEX(OpenMeteoAPI[PrecipitationProbabilityPct],ROWS($I$2:I2120))/100)</f>
        <v>0</v>
      </c>
      <c r="J2120" s="3" cm="1">
        <f t="array" ref="J2120">IF($A2120="","",INDEX(OpenMeteoAPI[PrecipitationMM],ROWS($J$2:J2120)))</f>
        <v>0</v>
      </c>
      <c r="K2120" cm="1">
        <f t="array" ref="K2120">IF($A2120="","",INDEX(OpenMeteoAPI[WeatherCode],ROWS($K$2:K2120)))</f>
        <v>0</v>
      </c>
      <c r="L2120" s="3" cm="1">
        <f t="array" ref="L2120">IF($A2120="","",INDEX(OpenMeteoAPI[WindSpeedKMH],ROWS($L$2:L2120)))</f>
        <v>4.3</v>
      </c>
    </row>
    <row r="2121" spans="1:12">
      <c r="A2121" t="str" cm="1">
        <f t="array" ref="A2121">IFERROR(INDEX(OpenMeteoAPI[City],ROWS($A$2:A2121))&amp;", "&amp;INDEX(OpenMeteoAPI[CountryCode],ROWS($A$2:A2121)),"")</f>
        <v>Madrid, ES</v>
      </c>
      <c r="B2121" t="str" cm="1">
        <f t="array" ref="B2121">IF($A2121="","",INDEX(OpenMeteoAPI[LocationID],ROWS($B$2:B2121)))</f>
        <v>ES-MAD</v>
      </c>
      <c r="C2121" s="5" cm="1">
        <f t="array" ref="C2121">IF($A2121="","",INDEX(OpenMeteoAPI[ForecastDateTime],ROWS($C$2:C2121)))</f>
        <v>46218.291666666664</v>
      </c>
      <c r="D2121" t="str">
        <f t="shared" si="33"/>
        <v>7AM</v>
      </c>
      <c r="E2121" t="str" cm="1">
        <f t="array" ref="E2121">IF($K2121="","",_xlfn.IFS($K2121=0,_xlfn.UNICHAR(9728),$K2121&lt;=3,_xlfn.UNICHAR(9729),OR($K2121=45,$K2121=48),"~",AND($K2121&gt;=51,$K2121&lt;=67),_xlfn.UNICHAR(9748),AND($K2121&gt;=71,$K2121&lt;=77),_xlfn.UNICHAR(10052),AND($K2121&gt;=80,$K2121&lt;=82),_xlfn.UNICHAR(9748),AND($K2121&gt;=95,$K2121&lt;=99),_xlfn.UNICHAR(9889),TRUE,_xlfn.UNICHAR(9729)))</f>
        <v>☀</v>
      </c>
      <c r="F2121" t="str" cm="1">
        <f t="array" ref="F2121">IF($K2121="","",_xlfn.IFS($K2121=0,"Clear",$K2121&lt;=3,"Partly Cloudy",OR($K2121=45,$K2121=48),"Fog",AND($K2121&gt;=51,$K2121&lt;=67),"Drizzle",AND($K2121&gt;=71,$K2121&lt;=77),"Snow",AND($K2121&gt;=80,$K2121&lt;=82),"Rain Showers",AND($K2121&gt;=95,$K2121&lt;=99),"Thunderstorm",TRUE,"Cloudy"))</f>
        <v>Clear</v>
      </c>
      <c r="G2121" s="3" cm="1">
        <f t="array" ref="G2121">IF($A2121="","",INDEX(OpenMeteoAPI[TemperatureC],ROWS($G$2:G2121)))</f>
        <v>23.5</v>
      </c>
      <c r="H2121" s="4" cm="1">
        <f t="array" ref="H2121">IF($A2121="","",INDEX(OpenMeteoAPI[RelativeHumidityPct],ROWS($H$2:H2121))/100)</f>
        <v>0.33</v>
      </c>
      <c r="I2121" s="4" cm="1">
        <f t="array" ref="I2121">IF($A2121="","",INDEX(OpenMeteoAPI[PrecipitationProbabilityPct],ROWS($I$2:I2121))/100)</f>
        <v>0</v>
      </c>
      <c r="J2121" s="3" cm="1">
        <f t="array" ref="J2121">IF($A2121="","",INDEX(OpenMeteoAPI[PrecipitationMM],ROWS($J$2:J2121)))</f>
        <v>0</v>
      </c>
      <c r="K2121" cm="1">
        <f t="array" ref="K2121">IF($A2121="","",INDEX(OpenMeteoAPI[WeatherCode],ROWS($K$2:K2121)))</f>
        <v>0</v>
      </c>
      <c r="L2121" s="3" cm="1">
        <f t="array" ref="L2121">IF($A2121="","",INDEX(OpenMeteoAPI[WindSpeedKMH],ROWS($L$2:L2121)))</f>
        <v>4.2</v>
      </c>
    </row>
    <row r="2122" spans="1:12">
      <c r="A2122" t="str" cm="1">
        <f t="array" ref="A2122">IFERROR(INDEX(OpenMeteoAPI[City],ROWS($A$2:A2122))&amp;", "&amp;INDEX(OpenMeteoAPI[CountryCode],ROWS($A$2:A2122)),"")</f>
        <v>Madrid, ES</v>
      </c>
      <c r="B2122" t="str" cm="1">
        <f t="array" ref="B2122">IF($A2122="","",INDEX(OpenMeteoAPI[LocationID],ROWS($B$2:B2122)))</f>
        <v>ES-MAD</v>
      </c>
      <c r="C2122" s="5" cm="1">
        <f t="array" ref="C2122">IF($A2122="","",INDEX(OpenMeteoAPI[ForecastDateTime],ROWS($C$2:C2122)))</f>
        <v>46218.333333333336</v>
      </c>
      <c r="D2122" t="str">
        <f t="shared" si="33"/>
        <v>8AM</v>
      </c>
      <c r="E2122" t="str" cm="1">
        <f t="array" ref="E2122">IF($K2122="","",_xlfn.IFS($K2122=0,_xlfn.UNICHAR(9728),$K2122&lt;=3,_xlfn.UNICHAR(9729),OR($K2122=45,$K2122=48),"~",AND($K2122&gt;=51,$K2122&lt;=67),_xlfn.UNICHAR(9748),AND($K2122&gt;=71,$K2122&lt;=77),_xlfn.UNICHAR(10052),AND($K2122&gt;=80,$K2122&lt;=82),_xlfn.UNICHAR(9748),AND($K2122&gt;=95,$K2122&lt;=99),_xlfn.UNICHAR(9889),TRUE,_xlfn.UNICHAR(9729)))</f>
        <v>☀</v>
      </c>
      <c r="F2122" t="str" cm="1">
        <f t="array" ref="F2122">IF($K2122="","",_xlfn.IFS($K2122=0,"Clear",$K2122&lt;=3,"Partly Cloudy",OR($K2122=45,$K2122=48),"Fog",AND($K2122&gt;=51,$K2122&lt;=67),"Drizzle",AND($K2122&gt;=71,$K2122&lt;=77),"Snow",AND($K2122&gt;=80,$K2122&lt;=82),"Rain Showers",AND($K2122&gt;=95,$K2122&lt;=99),"Thunderstorm",TRUE,"Cloudy"))</f>
        <v>Clear</v>
      </c>
      <c r="G2122" s="3" cm="1">
        <f t="array" ref="G2122">IF($A2122="","",INDEX(OpenMeteoAPI[TemperatureC],ROWS($G$2:G2122)))</f>
        <v>23.6</v>
      </c>
      <c r="H2122" s="4" cm="1">
        <f t="array" ref="H2122">IF($A2122="","",INDEX(OpenMeteoAPI[RelativeHumidityPct],ROWS($H$2:H2122))/100)</f>
        <v>0.32</v>
      </c>
      <c r="I2122" s="4" cm="1">
        <f t="array" ref="I2122">IF($A2122="","",INDEX(OpenMeteoAPI[PrecipitationProbabilityPct],ROWS($I$2:I2122))/100)</f>
        <v>0</v>
      </c>
      <c r="J2122" s="3" cm="1">
        <f t="array" ref="J2122">IF($A2122="","",INDEX(OpenMeteoAPI[PrecipitationMM],ROWS($J$2:J2122)))</f>
        <v>0</v>
      </c>
      <c r="K2122" cm="1">
        <f t="array" ref="K2122">IF($A2122="","",INDEX(OpenMeteoAPI[WeatherCode],ROWS($K$2:K2122)))</f>
        <v>0</v>
      </c>
      <c r="L2122" s="3" cm="1">
        <f t="array" ref="L2122">IF($A2122="","",INDEX(OpenMeteoAPI[WindSpeedKMH],ROWS($L$2:L2122)))</f>
        <v>4.5999999999999996</v>
      </c>
    </row>
    <row r="2123" spans="1:12">
      <c r="A2123" t="str" cm="1">
        <f t="array" ref="A2123">IFERROR(INDEX(OpenMeteoAPI[City],ROWS($A$2:A2123))&amp;", "&amp;INDEX(OpenMeteoAPI[CountryCode],ROWS($A$2:A2123)),"")</f>
        <v>Madrid, ES</v>
      </c>
      <c r="B2123" t="str" cm="1">
        <f t="array" ref="B2123">IF($A2123="","",INDEX(OpenMeteoAPI[LocationID],ROWS($B$2:B2123)))</f>
        <v>ES-MAD</v>
      </c>
      <c r="C2123" s="5" cm="1">
        <f t="array" ref="C2123">IF($A2123="","",INDEX(OpenMeteoAPI[ForecastDateTime],ROWS($C$2:C2123)))</f>
        <v>46218.375</v>
      </c>
      <c r="D2123" t="str">
        <f t="shared" si="33"/>
        <v>9AM</v>
      </c>
      <c r="E2123" t="str" cm="1">
        <f t="array" ref="E2123">IF($K2123="","",_xlfn.IFS($K2123=0,_xlfn.UNICHAR(9728),$K2123&lt;=3,_xlfn.UNICHAR(9729),OR($K2123=45,$K2123=48),"~",AND($K2123&gt;=51,$K2123&lt;=67),_xlfn.UNICHAR(9748),AND($K2123&gt;=71,$K2123&lt;=77),_xlfn.UNICHAR(10052),AND($K2123&gt;=80,$K2123&lt;=82),_xlfn.UNICHAR(9748),AND($K2123&gt;=95,$K2123&lt;=99),_xlfn.UNICHAR(9889),TRUE,_xlfn.UNICHAR(9729)))</f>
        <v>☀</v>
      </c>
      <c r="F2123" t="str" cm="1">
        <f t="array" ref="F2123">IF($K2123="","",_xlfn.IFS($K2123=0,"Clear",$K2123&lt;=3,"Partly Cloudy",OR($K2123=45,$K2123=48),"Fog",AND($K2123&gt;=51,$K2123&lt;=67),"Drizzle",AND($K2123&gt;=71,$K2123&lt;=77),"Snow",AND($K2123&gt;=80,$K2123&lt;=82),"Rain Showers",AND($K2123&gt;=95,$K2123&lt;=99),"Thunderstorm",TRUE,"Cloudy"))</f>
        <v>Clear</v>
      </c>
      <c r="G2123" s="3" cm="1">
        <f t="array" ref="G2123">IF($A2123="","",INDEX(OpenMeteoAPI[TemperatureC],ROWS($G$2:G2123)))</f>
        <v>24.6</v>
      </c>
      <c r="H2123" s="4" cm="1">
        <f t="array" ref="H2123">IF($A2123="","",INDEX(OpenMeteoAPI[RelativeHumidityPct],ROWS($H$2:H2123))/100)</f>
        <v>0.3</v>
      </c>
      <c r="I2123" s="4" cm="1">
        <f t="array" ref="I2123">IF($A2123="","",INDEX(OpenMeteoAPI[PrecipitationProbabilityPct],ROWS($I$2:I2123))/100)</f>
        <v>0</v>
      </c>
      <c r="J2123" s="3" cm="1">
        <f t="array" ref="J2123">IF($A2123="","",INDEX(OpenMeteoAPI[PrecipitationMM],ROWS($J$2:J2123)))</f>
        <v>0</v>
      </c>
      <c r="K2123" cm="1">
        <f t="array" ref="K2123">IF($A2123="","",INDEX(OpenMeteoAPI[WeatherCode],ROWS($K$2:K2123)))</f>
        <v>0</v>
      </c>
      <c r="L2123" s="3" cm="1">
        <f t="array" ref="L2123">IF($A2123="","",INDEX(OpenMeteoAPI[WindSpeedKMH],ROWS($L$2:L2123)))</f>
        <v>5.6</v>
      </c>
    </row>
    <row r="2124" spans="1:12">
      <c r="A2124" t="str" cm="1">
        <f t="array" ref="A2124">IFERROR(INDEX(OpenMeteoAPI[City],ROWS($A$2:A2124))&amp;", "&amp;INDEX(OpenMeteoAPI[CountryCode],ROWS($A$2:A2124)),"")</f>
        <v>Madrid, ES</v>
      </c>
      <c r="B2124" t="str" cm="1">
        <f t="array" ref="B2124">IF($A2124="","",INDEX(OpenMeteoAPI[LocationID],ROWS($B$2:B2124)))</f>
        <v>ES-MAD</v>
      </c>
      <c r="C2124" s="5" cm="1">
        <f t="array" ref="C2124">IF($A2124="","",INDEX(OpenMeteoAPI[ForecastDateTime],ROWS($C$2:C2124)))</f>
        <v>46218.416666666664</v>
      </c>
      <c r="D2124" t="str">
        <f t="shared" si="33"/>
        <v>10AM</v>
      </c>
      <c r="E2124" t="str" cm="1">
        <f t="array" ref="E2124">IF($K2124="","",_xlfn.IFS($K2124=0,_xlfn.UNICHAR(9728),$K2124&lt;=3,_xlfn.UNICHAR(9729),OR($K2124=45,$K2124=48),"~",AND($K2124&gt;=51,$K2124&lt;=67),_xlfn.UNICHAR(9748),AND($K2124&gt;=71,$K2124&lt;=77),_xlfn.UNICHAR(10052),AND($K2124&gt;=80,$K2124&lt;=82),_xlfn.UNICHAR(9748),AND($K2124&gt;=95,$K2124&lt;=99),_xlfn.UNICHAR(9889),TRUE,_xlfn.UNICHAR(9729)))</f>
        <v>☀</v>
      </c>
      <c r="F2124" t="str" cm="1">
        <f t="array" ref="F2124">IF($K2124="","",_xlfn.IFS($K2124=0,"Clear",$K2124&lt;=3,"Partly Cloudy",OR($K2124=45,$K2124=48),"Fog",AND($K2124&gt;=51,$K2124&lt;=67),"Drizzle",AND($K2124&gt;=71,$K2124&lt;=77),"Snow",AND($K2124&gt;=80,$K2124&lt;=82),"Rain Showers",AND($K2124&gt;=95,$K2124&lt;=99),"Thunderstorm",TRUE,"Cloudy"))</f>
        <v>Clear</v>
      </c>
      <c r="G2124" s="3" cm="1">
        <f t="array" ref="G2124">IF($A2124="","",INDEX(OpenMeteoAPI[TemperatureC],ROWS($G$2:G2124)))</f>
        <v>26.2</v>
      </c>
      <c r="H2124" s="4" cm="1">
        <f t="array" ref="H2124">IF($A2124="","",INDEX(OpenMeteoAPI[RelativeHumidityPct],ROWS($H$2:H2124))/100)</f>
        <v>0.26</v>
      </c>
      <c r="I2124" s="4" cm="1">
        <f t="array" ref="I2124">IF($A2124="","",INDEX(OpenMeteoAPI[PrecipitationProbabilityPct],ROWS($I$2:I2124))/100)</f>
        <v>0</v>
      </c>
      <c r="J2124" s="3" cm="1">
        <f t="array" ref="J2124">IF($A2124="","",INDEX(OpenMeteoAPI[PrecipitationMM],ROWS($J$2:J2124)))</f>
        <v>0</v>
      </c>
      <c r="K2124" cm="1">
        <f t="array" ref="K2124">IF($A2124="","",INDEX(OpenMeteoAPI[WeatherCode],ROWS($K$2:K2124)))</f>
        <v>0</v>
      </c>
      <c r="L2124" s="3" cm="1">
        <f t="array" ref="L2124">IF($A2124="","",INDEX(OpenMeteoAPI[WindSpeedKMH],ROWS($L$2:L2124)))</f>
        <v>7.5</v>
      </c>
    </row>
    <row r="2125" spans="1:12">
      <c r="A2125" t="str" cm="1">
        <f t="array" ref="A2125">IFERROR(INDEX(OpenMeteoAPI[City],ROWS($A$2:A2125))&amp;", "&amp;INDEX(OpenMeteoAPI[CountryCode],ROWS($A$2:A2125)),"")</f>
        <v>Madrid, ES</v>
      </c>
      <c r="B2125" t="str" cm="1">
        <f t="array" ref="B2125">IF($A2125="","",INDEX(OpenMeteoAPI[LocationID],ROWS($B$2:B2125)))</f>
        <v>ES-MAD</v>
      </c>
      <c r="C2125" s="5" cm="1">
        <f t="array" ref="C2125">IF($A2125="","",INDEX(OpenMeteoAPI[ForecastDateTime],ROWS($C$2:C2125)))</f>
        <v>46218.458333333336</v>
      </c>
      <c r="D2125" t="str">
        <f t="shared" si="33"/>
        <v>11AM</v>
      </c>
      <c r="E2125" t="str" cm="1">
        <f t="array" ref="E2125">IF($K2125="","",_xlfn.IFS($K2125=0,_xlfn.UNICHAR(9728),$K2125&lt;=3,_xlfn.UNICHAR(9729),OR($K2125=45,$K2125=48),"~",AND($K2125&gt;=51,$K2125&lt;=67),_xlfn.UNICHAR(9748),AND($K2125&gt;=71,$K2125&lt;=77),_xlfn.UNICHAR(10052),AND($K2125&gt;=80,$K2125&lt;=82),_xlfn.UNICHAR(9748),AND($K2125&gt;=95,$K2125&lt;=99),_xlfn.UNICHAR(9889),TRUE,_xlfn.UNICHAR(9729)))</f>
        <v>☀</v>
      </c>
      <c r="F2125" t="str" cm="1">
        <f t="array" ref="F2125">IF($K2125="","",_xlfn.IFS($K2125=0,"Clear",$K2125&lt;=3,"Partly Cloudy",OR($K2125=45,$K2125=48),"Fog",AND($K2125&gt;=51,$K2125&lt;=67),"Drizzle",AND($K2125&gt;=71,$K2125&lt;=77),"Snow",AND($K2125&gt;=80,$K2125&lt;=82),"Rain Showers",AND($K2125&gt;=95,$K2125&lt;=99),"Thunderstorm",TRUE,"Cloudy"))</f>
        <v>Clear</v>
      </c>
      <c r="G2125" s="3" cm="1">
        <f t="array" ref="G2125">IF($A2125="","",INDEX(OpenMeteoAPI[TemperatureC],ROWS($G$2:G2125)))</f>
        <v>28.2</v>
      </c>
      <c r="H2125" s="4" cm="1">
        <f t="array" ref="H2125">IF($A2125="","",INDEX(OpenMeteoAPI[RelativeHumidityPct],ROWS($H$2:H2125))/100)</f>
        <v>0.23</v>
      </c>
      <c r="I2125" s="4" cm="1">
        <f t="array" ref="I2125">IF($A2125="","",INDEX(OpenMeteoAPI[PrecipitationProbabilityPct],ROWS($I$2:I2125))/100)</f>
        <v>0</v>
      </c>
      <c r="J2125" s="3" cm="1">
        <f t="array" ref="J2125">IF($A2125="","",INDEX(OpenMeteoAPI[PrecipitationMM],ROWS($J$2:J2125)))</f>
        <v>0</v>
      </c>
      <c r="K2125" cm="1">
        <f t="array" ref="K2125">IF($A2125="","",INDEX(OpenMeteoAPI[WeatherCode],ROWS($K$2:K2125)))</f>
        <v>0</v>
      </c>
      <c r="L2125" s="3" cm="1">
        <f t="array" ref="L2125">IF($A2125="","",INDEX(OpenMeteoAPI[WindSpeedKMH],ROWS($L$2:L2125)))</f>
        <v>9.5</v>
      </c>
    </row>
    <row r="2126" spans="1:12">
      <c r="A2126" t="str" cm="1">
        <f t="array" ref="A2126">IFERROR(INDEX(OpenMeteoAPI[City],ROWS($A$2:A2126))&amp;", "&amp;INDEX(OpenMeteoAPI[CountryCode],ROWS($A$2:A2126)),"")</f>
        <v>Madrid, ES</v>
      </c>
      <c r="B2126" t="str" cm="1">
        <f t="array" ref="B2126">IF($A2126="","",INDEX(OpenMeteoAPI[LocationID],ROWS($B$2:B2126)))</f>
        <v>ES-MAD</v>
      </c>
      <c r="C2126" s="5" cm="1">
        <f t="array" ref="C2126">IF($A2126="","",INDEX(OpenMeteoAPI[ForecastDateTime],ROWS($C$2:C2126)))</f>
        <v>46218.5</v>
      </c>
      <c r="D2126" t="str">
        <f t="shared" si="33"/>
        <v>12PM</v>
      </c>
      <c r="E2126" t="str" cm="1">
        <f t="array" ref="E2126">IF($K2126="","",_xlfn.IFS($K2126=0,_xlfn.UNICHAR(9728),$K2126&lt;=3,_xlfn.UNICHAR(9729),OR($K2126=45,$K2126=48),"~",AND($K2126&gt;=51,$K2126&lt;=67),_xlfn.UNICHAR(9748),AND($K2126&gt;=71,$K2126&lt;=77),_xlfn.UNICHAR(10052),AND($K2126&gt;=80,$K2126&lt;=82),_xlfn.UNICHAR(9748),AND($K2126&gt;=95,$K2126&lt;=99),_xlfn.UNICHAR(9889),TRUE,_xlfn.UNICHAR(9729)))</f>
        <v>☀</v>
      </c>
      <c r="F2126" t="str" cm="1">
        <f t="array" ref="F2126">IF($K2126="","",_xlfn.IFS($K2126=0,"Clear",$K2126&lt;=3,"Partly Cloudy",OR($K2126=45,$K2126=48),"Fog",AND($K2126&gt;=51,$K2126&lt;=67),"Drizzle",AND($K2126&gt;=71,$K2126&lt;=77),"Snow",AND($K2126&gt;=80,$K2126&lt;=82),"Rain Showers",AND($K2126&gt;=95,$K2126&lt;=99),"Thunderstorm",TRUE,"Cloudy"))</f>
        <v>Clear</v>
      </c>
      <c r="G2126" s="3" cm="1">
        <f t="array" ref="G2126">IF($A2126="","",INDEX(OpenMeteoAPI[TemperatureC],ROWS($G$2:G2126)))</f>
        <v>30.3</v>
      </c>
      <c r="H2126" s="4" cm="1">
        <f t="array" ref="H2126">IF($A2126="","",INDEX(OpenMeteoAPI[RelativeHumidityPct],ROWS($H$2:H2126))/100)</f>
        <v>0.19</v>
      </c>
      <c r="I2126" s="4" cm="1">
        <f t="array" ref="I2126">IF($A2126="","",INDEX(OpenMeteoAPI[PrecipitationProbabilityPct],ROWS($I$2:I2126))/100)</f>
        <v>0</v>
      </c>
      <c r="J2126" s="3" cm="1">
        <f t="array" ref="J2126">IF($A2126="","",INDEX(OpenMeteoAPI[PrecipitationMM],ROWS($J$2:J2126)))</f>
        <v>0</v>
      </c>
      <c r="K2126" cm="1">
        <f t="array" ref="K2126">IF($A2126="","",INDEX(OpenMeteoAPI[WeatherCode],ROWS($K$2:K2126)))</f>
        <v>0</v>
      </c>
      <c r="L2126" s="3" cm="1">
        <f t="array" ref="L2126">IF($A2126="","",INDEX(OpenMeteoAPI[WindSpeedKMH],ROWS($L$2:L2126)))</f>
        <v>11.6</v>
      </c>
    </row>
    <row r="2127" spans="1:12">
      <c r="A2127" t="str" cm="1">
        <f t="array" ref="A2127">IFERROR(INDEX(OpenMeteoAPI[City],ROWS($A$2:A2127))&amp;", "&amp;INDEX(OpenMeteoAPI[CountryCode],ROWS($A$2:A2127)),"")</f>
        <v>Madrid, ES</v>
      </c>
      <c r="B2127" t="str" cm="1">
        <f t="array" ref="B2127">IF($A2127="","",INDEX(OpenMeteoAPI[LocationID],ROWS($B$2:B2127)))</f>
        <v>ES-MAD</v>
      </c>
      <c r="C2127" s="5" cm="1">
        <f t="array" ref="C2127">IF($A2127="","",INDEX(OpenMeteoAPI[ForecastDateTime],ROWS($C$2:C2127)))</f>
        <v>46218.541666666664</v>
      </c>
      <c r="D2127" t="str">
        <f t="shared" si="33"/>
        <v>1PM</v>
      </c>
      <c r="E2127" t="str" cm="1">
        <f t="array" ref="E2127">IF($K2127="","",_xlfn.IFS($K2127=0,_xlfn.UNICHAR(9728),$K2127&lt;=3,_xlfn.UNICHAR(9729),OR($K2127=45,$K2127=48),"~",AND($K2127&gt;=51,$K2127&lt;=67),_xlfn.UNICHAR(9748),AND($K2127&gt;=71,$K2127&lt;=77),_xlfn.UNICHAR(10052),AND($K2127&gt;=80,$K2127&lt;=82),_xlfn.UNICHAR(9748),AND($K2127&gt;=95,$K2127&lt;=99),_xlfn.UNICHAR(9889),TRUE,_xlfn.UNICHAR(9729)))</f>
        <v>☀</v>
      </c>
      <c r="F2127" t="str" cm="1">
        <f t="array" ref="F2127">IF($K2127="","",_xlfn.IFS($K2127=0,"Clear",$K2127&lt;=3,"Partly Cloudy",OR($K2127=45,$K2127=48),"Fog",AND($K2127&gt;=51,$K2127&lt;=67),"Drizzle",AND($K2127&gt;=71,$K2127&lt;=77),"Snow",AND($K2127&gt;=80,$K2127&lt;=82),"Rain Showers",AND($K2127&gt;=95,$K2127&lt;=99),"Thunderstorm",TRUE,"Cloudy"))</f>
        <v>Clear</v>
      </c>
      <c r="G2127" s="3" cm="1">
        <f t="array" ref="G2127">IF($A2127="","",INDEX(OpenMeteoAPI[TemperatureC],ROWS($G$2:G2127)))</f>
        <v>32.200000000000003</v>
      </c>
      <c r="H2127" s="4" cm="1">
        <f t="array" ref="H2127">IF($A2127="","",INDEX(OpenMeteoAPI[RelativeHumidityPct],ROWS($H$2:H2127))/100)</f>
        <v>0.17</v>
      </c>
      <c r="I2127" s="4" cm="1">
        <f t="array" ref="I2127">IF($A2127="","",INDEX(OpenMeteoAPI[PrecipitationProbabilityPct],ROWS($I$2:I2127))/100)</f>
        <v>0</v>
      </c>
      <c r="J2127" s="3" cm="1">
        <f t="array" ref="J2127">IF($A2127="","",INDEX(OpenMeteoAPI[PrecipitationMM],ROWS($J$2:J2127)))</f>
        <v>0</v>
      </c>
      <c r="K2127" cm="1">
        <f t="array" ref="K2127">IF($A2127="","",INDEX(OpenMeteoAPI[WeatherCode],ROWS($K$2:K2127)))</f>
        <v>0</v>
      </c>
      <c r="L2127" s="3" cm="1">
        <f t="array" ref="L2127">IF($A2127="","",INDEX(OpenMeteoAPI[WindSpeedKMH],ROWS($L$2:L2127)))</f>
        <v>13.5</v>
      </c>
    </row>
    <row r="2128" spans="1:12">
      <c r="A2128" t="str" cm="1">
        <f t="array" ref="A2128">IFERROR(INDEX(OpenMeteoAPI[City],ROWS($A$2:A2128))&amp;", "&amp;INDEX(OpenMeteoAPI[CountryCode],ROWS($A$2:A2128)),"")</f>
        <v>Madrid, ES</v>
      </c>
      <c r="B2128" t="str" cm="1">
        <f t="array" ref="B2128">IF($A2128="","",INDEX(OpenMeteoAPI[LocationID],ROWS($B$2:B2128)))</f>
        <v>ES-MAD</v>
      </c>
      <c r="C2128" s="5" cm="1">
        <f t="array" ref="C2128">IF($A2128="","",INDEX(OpenMeteoAPI[ForecastDateTime],ROWS($C$2:C2128)))</f>
        <v>46218.583333333336</v>
      </c>
      <c r="D2128" t="str">
        <f t="shared" si="33"/>
        <v>2PM</v>
      </c>
      <c r="E2128" t="str" cm="1">
        <f t="array" ref="E2128">IF($K2128="","",_xlfn.IFS($K2128=0,_xlfn.UNICHAR(9728),$K2128&lt;=3,_xlfn.UNICHAR(9729),OR($K2128=45,$K2128=48),"~",AND($K2128&gt;=51,$K2128&lt;=67),_xlfn.UNICHAR(9748),AND($K2128&gt;=71,$K2128&lt;=77),_xlfn.UNICHAR(10052),AND($K2128&gt;=80,$K2128&lt;=82),_xlfn.UNICHAR(9748),AND($K2128&gt;=95,$K2128&lt;=99),_xlfn.UNICHAR(9889),TRUE,_xlfn.UNICHAR(9729)))</f>
        <v>☀</v>
      </c>
      <c r="F2128" t="str" cm="1">
        <f t="array" ref="F2128">IF($K2128="","",_xlfn.IFS($K2128=0,"Clear",$K2128&lt;=3,"Partly Cloudy",OR($K2128=45,$K2128=48),"Fog",AND($K2128&gt;=51,$K2128&lt;=67),"Drizzle",AND($K2128&gt;=71,$K2128&lt;=77),"Snow",AND($K2128&gt;=80,$K2128&lt;=82),"Rain Showers",AND($K2128&gt;=95,$K2128&lt;=99),"Thunderstorm",TRUE,"Cloudy"))</f>
        <v>Clear</v>
      </c>
      <c r="G2128" s="3" cm="1">
        <f t="array" ref="G2128">IF($A2128="","",INDEX(OpenMeteoAPI[TemperatureC],ROWS($G$2:G2128)))</f>
        <v>33.5</v>
      </c>
      <c r="H2128" s="4" cm="1">
        <f t="array" ref="H2128">IF($A2128="","",INDEX(OpenMeteoAPI[RelativeHumidityPct],ROWS($H$2:H2128))/100)</f>
        <v>0.15</v>
      </c>
      <c r="I2128" s="4" cm="1">
        <f t="array" ref="I2128">IF($A2128="","",INDEX(OpenMeteoAPI[PrecipitationProbabilityPct],ROWS($I$2:I2128))/100)</f>
        <v>0</v>
      </c>
      <c r="J2128" s="3" cm="1">
        <f t="array" ref="J2128">IF($A2128="","",INDEX(OpenMeteoAPI[PrecipitationMM],ROWS($J$2:J2128)))</f>
        <v>0</v>
      </c>
      <c r="K2128" cm="1">
        <f t="array" ref="K2128">IF($A2128="","",INDEX(OpenMeteoAPI[WeatherCode],ROWS($K$2:K2128)))</f>
        <v>0</v>
      </c>
      <c r="L2128" s="3" cm="1">
        <f t="array" ref="L2128">IF($A2128="","",INDEX(OpenMeteoAPI[WindSpeedKMH],ROWS($L$2:L2128)))</f>
        <v>14.5</v>
      </c>
    </row>
    <row r="2129" spans="1:12">
      <c r="A2129" t="str" cm="1">
        <f t="array" ref="A2129">IFERROR(INDEX(OpenMeteoAPI[City],ROWS($A$2:A2129))&amp;", "&amp;INDEX(OpenMeteoAPI[CountryCode],ROWS($A$2:A2129)),"")</f>
        <v>Madrid, ES</v>
      </c>
      <c r="B2129" t="str" cm="1">
        <f t="array" ref="B2129">IF($A2129="","",INDEX(OpenMeteoAPI[LocationID],ROWS($B$2:B2129)))</f>
        <v>ES-MAD</v>
      </c>
      <c r="C2129" s="5" cm="1">
        <f t="array" ref="C2129">IF($A2129="","",INDEX(OpenMeteoAPI[ForecastDateTime],ROWS($C$2:C2129)))</f>
        <v>46218.625</v>
      </c>
      <c r="D2129" t="str">
        <f t="shared" si="33"/>
        <v>3PM</v>
      </c>
      <c r="E2129" t="str" cm="1">
        <f t="array" ref="E2129">IF($K2129="","",_xlfn.IFS($K2129=0,_xlfn.UNICHAR(9728),$K2129&lt;=3,_xlfn.UNICHAR(9729),OR($K2129=45,$K2129=48),"~",AND($K2129&gt;=51,$K2129&lt;=67),_xlfn.UNICHAR(9748),AND($K2129&gt;=71,$K2129&lt;=77),_xlfn.UNICHAR(10052),AND($K2129&gt;=80,$K2129&lt;=82),_xlfn.UNICHAR(9748),AND($K2129&gt;=95,$K2129&lt;=99),_xlfn.UNICHAR(9889),TRUE,_xlfn.UNICHAR(9729)))</f>
        <v>☀</v>
      </c>
      <c r="F2129" t="str" cm="1">
        <f t="array" ref="F2129">IF($K2129="","",_xlfn.IFS($K2129=0,"Clear",$K2129&lt;=3,"Partly Cloudy",OR($K2129=45,$K2129=48),"Fog",AND($K2129&gt;=51,$K2129&lt;=67),"Drizzle",AND($K2129&gt;=71,$K2129&lt;=77),"Snow",AND($K2129&gt;=80,$K2129&lt;=82),"Rain Showers",AND($K2129&gt;=95,$K2129&lt;=99),"Thunderstorm",TRUE,"Cloudy"))</f>
        <v>Clear</v>
      </c>
      <c r="G2129" s="3" cm="1">
        <f t="array" ref="G2129">IF($A2129="","",INDEX(OpenMeteoAPI[TemperatureC],ROWS($G$2:G2129)))</f>
        <v>34.299999999999997</v>
      </c>
      <c r="H2129" s="4" cm="1">
        <f t="array" ref="H2129">IF($A2129="","",INDEX(OpenMeteoAPI[RelativeHumidityPct],ROWS($H$2:H2129))/100)</f>
        <v>0.14000000000000001</v>
      </c>
      <c r="I2129" s="4" cm="1">
        <f t="array" ref="I2129">IF($A2129="","",INDEX(OpenMeteoAPI[PrecipitationProbabilityPct],ROWS($I$2:I2129))/100)</f>
        <v>0</v>
      </c>
      <c r="J2129" s="3" cm="1">
        <f t="array" ref="J2129">IF($A2129="","",INDEX(OpenMeteoAPI[PrecipitationMM],ROWS($J$2:J2129)))</f>
        <v>0</v>
      </c>
      <c r="K2129" cm="1">
        <f t="array" ref="K2129">IF($A2129="","",INDEX(OpenMeteoAPI[WeatherCode],ROWS($K$2:K2129)))</f>
        <v>0</v>
      </c>
      <c r="L2129" s="3" cm="1">
        <f t="array" ref="L2129">IF($A2129="","",INDEX(OpenMeteoAPI[WindSpeedKMH],ROWS($L$2:L2129)))</f>
        <v>14.8</v>
      </c>
    </row>
    <row r="2130" spans="1:12">
      <c r="A2130" t="str" cm="1">
        <f t="array" ref="A2130">IFERROR(INDEX(OpenMeteoAPI[City],ROWS($A$2:A2130))&amp;", "&amp;INDEX(OpenMeteoAPI[CountryCode],ROWS($A$2:A2130)),"")</f>
        <v>Madrid, ES</v>
      </c>
      <c r="B2130" t="str" cm="1">
        <f t="array" ref="B2130">IF($A2130="","",INDEX(OpenMeteoAPI[LocationID],ROWS($B$2:B2130)))</f>
        <v>ES-MAD</v>
      </c>
      <c r="C2130" s="5" cm="1">
        <f t="array" ref="C2130">IF($A2130="","",INDEX(OpenMeteoAPI[ForecastDateTime],ROWS($C$2:C2130)))</f>
        <v>46218.666666666664</v>
      </c>
      <c r="D2130" t="str">
        <f t="shared" si="33"/>
        <v>4PM</v>
      </c>
      <c r="E2130" t="str" cm="1">
        <f t="array" ref="E2130">IF($K2130="","",_xlfn.IFS($K2130=0,_xlfn.UNICHAR(9728),$K2130&lt;=3,_xlfn.UNICHAR(9729),OR($K2130=45,$K2130=48),"~",AND($K2130&gt;=51,$K2130&lt;=67),_xlfn.UNICHAR(9748),AND($K2130&gt;=71,$K2130&lt;=77),_xlfn.UNICHAR(10052),AND($K2130&gt;=80,$K2130&lt;=82),_xlfn.UNICHAR(9748),AND($K2130&gt;=95,$K2130&lt;=99),_xlfn.UNICHAR(9889),TRUE,_xlfn.UNICHAR(9729)))</f>
        <v>☀</v>
      </c>
      <c r="F2130" t="str" cm="1">
        <f t="array" ref="F2130">IF($K2130="","",_xlfn.IFS($K2130=0,"Clear",$K2130&lt;=3,"Partly Cloudy",OR($K2130=45,$K2130=48),"Fog",AND($K2130&gt;=51,$K2130&lt;=67),"Drizzle",AND($K2130&gt;=71,$K2130&lt;=77),"Snow",AND($K2130&gt;=80,$K2130&lt;=82),"Rain Showers",AND($K2130&gt;=95,$K2130&lt;=99),"Thunderstorm",TRUE,"Cloudy"))</f>
        <v>Clear</v>
      </c>
      <c r="G2130" s="3" cm="1">
        <f t="array" ref="G2130">IF($A2130="","",INDEX(OpenMeteoAPI[TemperatureC],ROWS($G$2:G2130)))</f>
        <v>34.9</v>
      </c>
      <c r="H2130" s="4" cm="1">
        <f t="array" ref="H2130">IF($A2130="","",INDEX(OpenMeteoAPI[RelativeHumidityPct],ROWS($H$2:H2130))/100)</f>
        <v>0.13</v>
      </c>
      <c r="I2130" s="4" cm="1">
        <f t="array" ref="I2130">IF($A2130="","",INDEX(OpenMeteoAPI[PrecipitationProbabilityPct],ROWS($I$2:I2130))/100)</f>
        <v>0</v>
      </c>
      <c r="J2130" s="3" cm="1">
        <f t="array" ref="J2130">IF($A2130="","",INDEX(OpenMeteoAPI[PrecipitationMM],ROWS($J$2:J2130)))</f>
        <v>0</v>
      </c>
      <c r="K2130" cm="1">
        <f t="array" ref="K2130">IF($A2130="","",INDEX(OpenMeteoAPI[WeatherCode],ROWS($K$2:K2130)))</f>
        <v>0</v>
      </c>
      <c r="L2130" s="3" cm="1">
        <f t="array" ref="L2130">IF($A2130="","",INDEX(OpenMeteoAPI[WindSpeedKMH],ROWS($L$2:L2130)))</f>
        <v>14.9</v>
      </c>
    </row>
    <row r="2131" spans="1:12">
      <c r="A2131" t="str" cm="1">
        <f t="array" ref="A2131">IFERROR(INDEX(OpenMeteoAPI[City],ROWS($A$2:A2131))&amp;", "&amp;INDEX(OpenMeteoAPI[CountryCode],ROWS($A$2:A2131)),"")</f>
        <v>Madrid, ES</v>
      </c>
      <c r="B2131" t="str" cm="1">
        <f t="array" ref="B2131">IF($A2131="","",INDEX(OpenMeteoAPI[LocationID],ROWS($B$2:B2131)))</f>
        <v>ES-MAD</v>
      </c>
      <c r="C2131" s="5" cm="1">
        <f t="array" ref="C2131">IF($A2131="","",INDEX(OpenMeteoAPI[ForecastDateTime],ROWS($C$2:C2131)))</f>
        <v>46218.708333333336</v>
      </c>
      <c r="D2131" t="str">
        <f t="shared" si="33"/>
        <v>5PM</v>
      </c>
      <c r="E2131" t="str" cm="1">
        <f t="array" ref="E2131">IF($K2131="","",_xlfn.IFS($K2131=0,_xlfn.UNICHAR(9728),$K2131&lt;=3,_xlfn.UNICHAR(9729),OR($K2131=45,$K2131=48),"~",AND($K2131&gt;=51,$K2131&lt;=67),_xlfn.UNICHAR(9748),AND($K2131&gt;=71,$K2131&lt;=77),_xlfn.UNICHAR(10052),AND($K2131&gt;=80,$K2131&lt;=82),_xlfn.UNICHAR(9748),AND($K2131&gt;=95,$K2131&lt;=99),_xlfn.UNICHAR(9889),TRUE,_xlfn.UNICHAR(9729)))</f>
        <v>☀</v>
      </c>
      <c r="F2131" t="str" cm="1">
        <f t="array" ref="F2131">IF($K2131="","",_xlfn.IFS($K2131=0,"Clear",$K2131&lt;=3,"Partly Cloudy",OR($K2131=45,$K2131=48),"Fog",AND($K2131&gt;=51,$K2131&lt;=67),"Drizzle",AND($K2131&gt;=71,$K2131&lt;=77),"Snow",AND($K2131&gt;=80,$K2131&lt;=82),"Rain Showers",AND($K2131&gt;=95,$K2131&lt;=99),"Thunderstorm",TRUE,"Cloudy"))</f>
        <v>Clear</v>
      </c>
      <c r="G2131" s="3" cm="1">
        <f t="array" ref="G2131">IF($A2131="","",INDEX(OpenMeteoAPI[TemperatureC],ROWS($G$2:G2131)))</f>
        <v>35.200000000000003</v>
      </c>
      <c r="H2131" s="4" cm="1">
        <f t="array" ref="H2131">IF($A2131="","",INDEX(OpenMeteoAPI[RelativeHumidityPct],ROWS($H$2:H2131))/100)</f>
        <v>0.13</v>
      </c>
      <c r="I2131" s="4" cm="1">
        <f t="array" ref="I2131">IF($A2131="","",INDEX(OpenMeteoAPI[PrecipitationProbabilityPct],ROWS($I$2:I2131))/100)</f>
        <v>0</v>
      </c>
      <c r="J2131" s="3" cm="1">
        <f t="array" ref="J2131">IF($A2131="","",INDEX(OpenMeteoAPI[PrecipitationMM],ROWS($J$2:J2131)))</f>
        <v>0</v>
      </c>
      <c r="K2131" cm="1">
        <f t="array" ref="K2131">IF($A2131="","",INDEX(OpenMeteoAPI[WeatherCode],ROWS($K$2:K2131)))</f>
        <v>0</v>
      </c>
      <c r="L2131" s="3" cm="1">
        <f t="array" ref="L2131">IF($A2131="","",INDEX(OpenMeteoAPI[WindSpeedKMH],ROWS($L$2:L2131)))</f>
        <v>14.4</v>
      </c>
    </row>
    <row r="2132" spans="1:12">
      <c r="A2132" t="str" cm="1">
        <f t="array" ref="A2132">IFERROR(INDEX(OpenMeteoAPI[City],ROWS($A$2:A2132))&amp;", "&amp;INDEX(OpenMeteoAPI[CountryCode],ROWS($A$2:A2132)),"")</f>
        <v>Madrid, ES</v>
      </c>
      <c r="B2132" t="str" cm="1">
        <f t="array" ref="B2132">IF($A2132="","",INDEX(OpenMeteoAPI[LocationID],ROWS($B$2:B2132)))</f>
        <v>ES-MAD</v>
      </c>
      <c r="C2132" s="5" cm="1">
        <f t="array" ref="C2132">IF($A2132="","",INDEX(OpenMeteoAPI[ForecastDateTime],ROWS($C$2:C2132)))</f>
        <v>46218.75</v>
      </c>
      <c r="D2132" t="str">
        <f t="shared" si="33"/>
        <v>6PM</v>
      </c>
      <c r="E2132" t="str" cm="1">
        <f t="array" ref="E2132">IF($K2132="","",_xlfn.IFS($K2132=0,_xlfn.UNICHAR(9728),$K2132&lt;=3,_xlfn.UNICHAR(9729),OR($K2132=45,$K2132=48),"~",AND($K2132&gt;=51,$K2132&lt;=67),_xlfn.UNICHAR(9748),AND($K2132&gt;=71,$K2132&lt;=77),_xlfn.UNICHAR(10052),AND($K2132&gt;=80,$K2132&lt;=82),_xlfn.UNICHAR(9748),AND($K2132&gt;=95,$K2132&lt;=99),_xlfn.UNICHAR(9889),TRUE,_xlfn.UNICHAR(9729)))</f>
        <v>☀</v>
      </c>
      <c r="F2132" t="str" cm="1">
        <f t="array" ref="F2132">IF($K2132="","",_xlfn.IFS($K2132=0,"Clear",$K2132&lt;=3,"Partly Cloudy",OR($K2132=45,$K2132=48),"Fog",AND($K2132&gt;=51,$K2132&lt;=67),"Drizzle",AND($K2132&gt;=71,$K2132&lt;=77),"Snow",AND($K2132&gt;=80,$K2132&lt;=82),"Rain Showers",AND($K2132&gt;=95,$K2132&lt;=99),"Thunderstorm",TRUE,"Cloudy"))</f>
        <v>Clear</v>
      </c>
      <c r="G2132" s="3" cm="1">
        <f t="array" ref="G2132">IF($A2132="","",INDEX(OpenMeteoAPI[TemperatureC],ROWS($G$2:G2132)))</f>
        <v>35.299999999999997</v>
      </c>
      <c r="H2132" s="4" cm="1">
        <f t="array" ref="H2132">IF($A2132="","",INDEX(OpenMeteoAPI[RelativeHumidityPct],ROWS($H$2:H2132))/100)</f>
        <v>0.12</v>
      </c>
      <c r="I2132" s="4" cm="1">
        <f t="array" ref="I2132">IF($A2132="","",INDEX(OpenMeteoAPI[PrecipitationProbabilityPct],ROWS($I$2:I2132))/100)</f>
        <v>0</v>
      </c>
      <c r="J2132" s="3" cm="1">
        <f t="array" ref="J2132">IF($A2132="","",INDEX(OpenMeteoAPI[PrecipitationMM],ROWS($J$2:J2132)))</f>
        <v>0</v>
      </c>
      <c r="K2132" cm="1">
        <f t="array" ref="K2132">IF($A2132="","",INDEX(OpenMeteoAPI[WeatherCode],ROWS($K$2:K2132)))</f>
        <v>0</v>
      </c>
      <c r="L2132" s="3" cm="1">
        <f t="array" ref="L2132">IF($A2132="","",INDEX(OpenMeteoAPI[WindSpeedKMH],ROWS($L$2:L2132)))</f>
        <v>13.9</v>
      </c>
    </row>
    <row r="2133" spans="1:12">
      <c r="A2133" t="str" cm="1">
        <f t="array" ref="A2133">IFERROR(INDEX(OpenMeteoAPI[City],ROWS($A$2:A2133))&amp;", "&amp;INDEX(OpenMeteoAPI[CountryCode],ROWS($A$2:A2133)),"")</f>
        <v>Madrid, ES</v>
      </c>
      <c r="B2133" t="str" cm="1">
        <f t="array" ref="B2133">IF($A2133="","",INDEX(OpenMeteoAPI[LocationID],ROWS($B$2:B2133)))</f>
        <v>ES-MAD</v>
      </c>
      <c r="C2133" s="5" cm="1">
        <f t="array" ref="C2133">IF($A2133="","",INDEX(OpenMeteoAPI[ForecastDateTime],ROWS($C$2:C2133)))</f>
        <v>46218.791666666664</v>
      </c>
      <c r="D2133" t="str">
        <f t="shared" si="33"/>
        <v>7PM</v>
      </c>
      <c r="E2133" t="str" cm="1">
        <f t="array" ref="E2133">IF($K2133="","",_xlfn.IFS($K2133=0,_xlfn.UNICHAR(9728),$K2133&lt;=3,_xlfn.UNICHAR(9729),OR($K2133=45,$K2133=48),"~",AND($K2133&gt;=51,$K2133&lt;=67),_xlfn.UNICHAR(9748),AND($K2133&gt;=71,$K2133&lt;=77),_xlfn.UNICHAR(10052),AND($K2133&gt;=80,$K2133&lt;=82),_xlfn.UNICHAR(9748),AND($K2133&gt;=95,$K2133&lt;=99),_xlfn.UNICHAR(9889),TRUE,_xlfn.UNICHAR(9729)))</f>
        <v>☀</v>
      </c>
      <c r="F2133" t="str" cm="1">
        <f t="array" ref="F2133">IF($K2133="","",_xlfn.IFS($K2133=0,"Clear",$K2133&lt;=3,"Partly Cloudy",OR($K2133=45,$K2133=48),"Fog",AND($K2133&gt;=51,$K2133&lt;=67),"Drizzle",AND($K2133&gt;=71,$K2133&lt;=77),"Snow",AND($K2133&gt;=80,$K2133&lt;=82),"Rain Showers",AND($K2133&gt;=95,$K2133&lt;=99),"Thunderstorm",TRUE,"Cloudy"))</f>
        <v>Clear</v>
      </c>
      <c r="G2133" s="3" cm="1">
        <f t="array" ref="G2133">IF($A2133="","",INDEX(OpenMeteoAPI[TemperatureC],ROWS($G$2:G2133)))</f>
        <v>35.1</v>
      </c>
      <c r="H2133" s="4" cm="1">
        <f t="array" ref="H2133">IF($A2133="","",INDEX(OpenMeteoAPI[RelativeHumidityPct],ROWS($H$2:H2133))/100)</f>
        <v>0.12</v>
      </c>
      <c r="I2133" s="4" cm="1">
        <f t="array" ref="I2133">IF($A2133="","",INDEX(OpenMeteoAPI[PrecipitationProbabilityPct],ROWS($I$2:I2133))/100)</f>
        <v>0</v>
      </c>
      <c r="J2133" s="3" cm="1">
        <f t="array" ref="J2133">IF($A2133="","",INDEX(OpenMeteoAPI[PrecipitationMM],ROWS($J$2:J2133)))</f>
        <v>0</v>
      </c>
      <c r="K2133" cm="1">
        <f t="array" ref="K2133">IF($A2133="","",INDEX(OpenMeteoAPI[WeatherCode],ROWS($K$2:K2133)))</f>
        <v>0</v>
      </c>
      <c r="L2133" s="3" cm="1">
        <f t="array" ref="L2133">IF($A2133="","",INDEX(OpenMeteoAPI[WindSpeedKMH],ROWS($L$2:L2133)))</f>
        <v>13.2</v>
      </c>
    </row>
    <row r="2134" spans="1:12">
      <c r="A2134" t="str" cm="1">
        <f t="array" ref="A2134">IFERROR(INDEX(OpenMeteoAPI[City],ROWS($A$2:A2134))&amp;", "&amp;INDEX(OpenMeteoAPI[CountryCode],ROWS($A$2:A2134)),"")</f>
        <v>Madrid, ES</v>
      </c>
      <c r="B2134" t="str" cm="1">
        <f t="array" ref="B2134">IF($A2134="","",INDEX(OpenMeteoAPI[LocationID],ROWS($B$2:B2134)))</f>
        <v>ES-MAD</v>
      </c>
      <c r="C2134" s="5" cm="1">
        <f t="array" ref="C2134">IF($A2134="","",INDEX(OpenMeteoAPI[ForecastDateTime],ROWS($C$2:C2134)))</f>
        <v>46218.833333333336</v>
      </c>
      <c r="D2134" t="str">
        <f t="shared" si="33"/>
        <v>8PM</v>
      </c>
      <c r="E2134" t="str" cm="1">
        <f t="array" ref="E2134">IF($K2134="","",_xlfn.IFS($K2134=0,_xlfn.UNICHAR(9728),$K2134&lt;=3,_xlfn.UNICHAR(9729),OR($K2134=45,$K2134=48),"~",AND($K2134&gt;=51,$K2134&lt;=67),_xlfn.UNICHAR(9748),AND($K2134&gt;=71,$K2134&lt;=77),_xlfn.UNICHAR(10052),AND($K2134&gt;=80,$K2134&lt;=82),_xlfn.UNICHAR(9748),AND($K2134&gt;=95,$K2134&lt;=99),_xlfn.UNICHAR(9889),TRUE,_xlfn.UNICHAR(9729)))</f>
        <v>☀</v>
      </c>
      <c r="F2134" t="str" cm="1">
        <f t="array" ref="F2134">IF($K2134="","",_xlfn.IFS($K2134=0,"Clear",$K2134&lt;=3,"Partly Cloudy",OR($K2134=45,$K2134=48),"Fog",AND($K2134&gt;=51,$K2134&lt;=67),"Drizzle",AND($K2134&gt;=71,$K2134&lt;=77),"Snow",AND($K2134&gt;=80,$K2134&lt;=82),"Rain Showers",AND($K2134&gt;=95,$K2134&lt;=99),"Thunderstorm",TRUE,"Cloudy"))</f>
        <v>Clear</v>
      </c>
      <c r="G2134" s="3" cm="1">
        <f t="array" ref="G2134">IF($A2134="","",INDEX(OpenMeteoAPI[TemperatureC],ROWS($G$2:G2134)))</f>
        <v>34.799999999999997</v>
      </c>
      <c r="H2134" s="4" cm="1">
        <f t="array" ref="H2134">IF($A2134="","",INDEX(OpenMeteoAPI[RelativeHumidityPct],ROWS($H$2:H2134))/100)</f>
        <v>0.13</v>
      </c>
      <c r="I2134" s="4" cm="1">
        <f t="array" ref="I2134">IF($A2134="","",INDEX(OpenMeteoAPI[PrecipitationProbabilityPct],ROWS($I$2:I2134))/100)</f>
        <v>0</v>
      </c>
      <c r="J2134" s="3" cm="1">
        <f t="array" ref="J2134">IF($A2134="","",INDEX(OpenMeteoAPI[PrecipitationMM],ROWS($J$2:J2134)))</f>
        <v>0</v>
      </c>
      <c r="K2134" cm="1">
        <f t="array" ref="K2134">IF($A2134="","",INDEX(OpenMeteoAPI[WeatherCode],ROWS($K$2:K2134)))</f>
        <v>0</v>
      </c>
      <c r="L2134" s="3" cm="1">
        <f t="array" ref="L2134">IF($A2134="","",INDEX(OpenMeteoAPI[WindSpeedKMH],ROWS($L$2:L2134)))</f>
        <v>12.6</v>
      </c>
    </row>
    <row r="2135" spans="1:12">
      <c r="A2135" t="str" cm="1">
        <f t="array" ref="A2135">IFERROR(INDEX(OpenMeteoAPI[City],ROWS($A$2:A2135))&amp;", "&amp;INDEX(OpenMeteoAPI[CountryCode],ROWS($A$2:A2135)),"")</f>
        <v>Madrid, ES</v>
      </c>
      <c r="B2135" t="str" cm="1">
        <f t="array" ref="B2135">IF($A2135="","",INDEX(OpenMeteoAPI[LocationID],ROWS($B$2:B2135)))</f>
        <v>ES-MAD</v>
      </c>
      <c r="C2135" s="5" cm="1">
        <f t="array" ref="C2135">IF($A2135="","",INDEX(OpenMeteoAPI[ForecastDateTime],ROWS($C$2:C2135)))</f>
        <v>46218.875</v>
      </c>
      <c r="D2135" t="str">
        <f t="shared" si="33"/>
        <v>9PM</v>
      </c>
      <c r="E2135" t="str" cm="1">
        <f t="array" ref="E2135">IF($K2135="","",_xlfn.IFS($K2135=0,_xlfn.UNICHAR(9728),$K2135&lt;=3,_xlfn.UNICHAR(9729),OR($K2135=45,$K2135=48),"~",AND($K2135&gt;=51,$K2135&lt;=67),_xlfn.UNICHAR(9748),AND($K2135&gt;=71,$K2135&lt;=77),_xlfn.UNICHAR(10052),AND($K2135&gt;=80,$K2135&lt;=82),_xlfn.UNICHAR(9748),AND($K2135&gt;=95,$K2135&lt;=99),_xlfn.UNICHAR(9889),TRUE,_xlfn.UNICHAR(9729)))</f>
        <v>☀</v>
      </c>
      <c r="F2135" t="str" cm="1">
        <f t="array" ref="F2135">IF($K2135="","",_xlfn.IFS($K2135=0,"Clear",$K2135&lt;=3,"Partly Cloudy",OR($K2135=45,$K2135=48),"Fog",AND($K2135&gt;=51,$K2135&lt;=67),"Drizzle",AND($K2135&gt;=71,$K2135&lt;=77),"Snow",AND($K2135&gt;=80,$K2135&lt;=82),"Rain Showers",AND($K2135&gt;=95,$K2135&lt;=99),"Thunderstorm",TRUE,"Cloudy"))</f>
        <v>Clear</v>
      </c>
      <c r="G2135" s="3" cm="1">
        <f t="array" ref="G2135">IF($A2135="","",INDEX(OpenMeteoAPI[TemperatureC],ROWS($G$2:G2135)))</f>
        <v>34.1</v>
      </c>
      <c r="H2135" s="4" cm="1">
        <f t="array" ref="H2135">IF($A2135="","",INDEX(OpenMeteoAPI[RelativeHumidityPct],ROWS($H$2:H2135))/100)</f>
        <v>0.14000000000000001</v>
      </c>
      <c r="I2135" s="4" cm="1">
        <f t="array" ref="I2135">IF($A2135="","",INDEX(OpenMeteoAPI[PrecipitationProbabilityPct],ROWS($I$2:I2135))/100)</f>
        <v>0</v>
      </c>
      <c r="J2135" s="3" cm="1">
        <f t="array" ref="J2135">IF($A2135="","",INDEX(OpenMeteoAPI[PrecipitationMM],ROWS($J$2:J2135)))</f>
        <v>0</v>
      </c>
      <c r="K2135" cm="1">
        <f t="array" ref="K2135">IF($A2135="","",INDEX(OpenMeteoAPI[WeatherCode],ROWS($K$2:K2135)))</f>
        <v>0</v>
      </c>
      <c r="L2135" s="3" cm="1">
        <f t="array" ref="L2135">IF($A2135="","",INDEX(OpenMeteoAPI[WindSpeedKMH],ROWS($L$2:L2135)))</f>
        <v>11.9</v>
      </c>
    </row>
    <row r="2136" spans="1:12">
      <c r="A2136" t="str" cm="1">
        <f t="array" ref="A2136">IFERROR(INDEX(OpenMeteoAPI[City],ROWS($A$2:A2136))&amp;", "&amp;INDEX(OpenMeteoAPI[CountryCode],ROWS($A$2:A2136)),"")</f>
        <v>Madrid, ES</v>
      </c>
      <c r="B2136" t="str" cm="1">
        <f t="array" ref="B2136">IF($A2136="","",INDEX(OpenMeteoAPI[LocationID],ROWS($B$2:B2136)))</f>
        <v>ES-MAD</v>
      </c>
      <c r="C2136" s="5" cm="1">
        <f t="array" ref="C2136">IF($A2136="","",INDEX(OpenMeteoAPI[ForecastDateTime],ROWS($C$2:C2136)))</f>
        <v>46218.916666666664</v>
      </c>
      <c r="D2136" t="str">
        <f t="shared" si="33"/>
        <v>10PM</v>
      </c>
      <c r="E2136" t="str" cm="1">
        <f t="array" ref="E2136">IF($K2136="","",_xlfn.IFS($K2136=0,_xlfn.UNICHAR(9728),$K2136&lt;=3,_xlfn.UNICHAR(9729),OR($K2136=45,$K2136=48),"~",AND($K2136&gt;=51,$K2136&lt;=67),_xlfn.UNICHAR(9748),AND($K2136&gt;=71,$K2136&lt;=77),_xlfn.UNICHAR(10052),AND($K2136&gt;=80,$K2136&lt;=82),_xlfn.UNICHAR(9748),AND($K2136&gt;=95,$K2136&lt;=99),_xlfn.UNICHAR(9889),TRUE,_xlfn.UNICHAR(9729)))</f>
        <v>☀</v>
      </c>
      <c r="F2136" t="str" cm="1">
        <f t="array" ref="F2136">IF($K2136="","",_xlfn.IFS($K2136=0,"Clear",$K2136&lt;=3,"Partly Cloudy",OR($K2136=45,$K2136=48),"Fog",AND($K2136&gt;=51,$K2136&lt;=67),"Drizzle",AND($K2136&gt;=71,$K2136&lt;=77),"Snow",AND($K2136&gt;=80,$K2136&lt;=82),"Rain Showers",AND($K2136&gt;=95,$K2136&lt;=99),"Thunderstorm",TRUE,"Cloudy"))</f>
        <v>Clear</v>
      </c>
      <c r="G2136" s="3" cm="1">
        <f t="array" ref="G2136">IF($A2136="","",INDEX(OpenMeteoAPI[TemperatureC],ROWS($G$2:G2136)))</f>
        <v>33</v>
      </c>
      <c r="H2136" s="4" cm="1">
        <f t="array" ref="H2136">IF($A2136="","",INDEX(OpenMeteoAPI[RelativeHumidityPct],ROWS($H$2:H2136))/100)</f>
        <v>0.15</v>
      </c>
      <c r="I2136" s="4" cm="1">
        <f t="array" ref="I2136">IF($A2136="","",INDEX(OpenMeteoAPI[PrecipitationProbabilityPct],ROWS($I$2:I2136))/100)</f>
        <v>0</v>
      </c>
      <c r="J2136" s="3" cm="1">
        <f t="array" ref="J2136">IF($A2136="","",INDEX(OpenMeteoAPI[PrecipitationMM],ROWS($J$2:J2136)))</f>
        <v>0</v>
      </c>
      <c r="K2136" cm="1">
        <f t="array" ref="K2136">IF($A2136="","",INDEX(OpenMeteoAPI[WeatherCode],ROWS($K$2:K2136)))</f>
        <v>0</v>
      </c>
      <c r="L2136" s="3" cm="1">
        <f t="array" ref="L2136">IF($A2136="","",INDEX(OpenMeteoAPI[WindSpeedKMH],ROWS($L$2:L2136)))</f>
        <v>10.9</v>
      </c>
    </row>
    <row r="2137" spans="1:12">
      <c r="A2137" t="str" cm="1">
        <f t="array" ref="A2137">IFERROR(INDEX(OpenMeteoAPI[City],ROWS($A$2:A2137))&amp;", "&amp;INDEX(OpenMeteoAPI[CountryCode],ROWS($A$2:A2137)),"")</f>
        <v>Madrid, ES</v>
      </c>
      <c r="B2137" t="str" cm="1">
        <f t="array" ref="B2137">IF($A2137="","",INDEX(OpenMeteoAPI[LocationID],ROWS($B$2:B2137)))</f>
        <v>ES-MAD</v>
      </c>
      <c r="C2137" s="5" cm="1">
        <f t="array" ref="C2137">IF($A2137="","",INDEX(OpenMeteoAPI[ForecastDateTime],ROWS($C$2:C2137)))</f>
        <v>46218.958333333336</v>
      </c>
      <c r="D2137" t="str">
        <f t="shared" si="33"/>
        <v>11PM</v>
      </c>
      <c r="E2137" t="str" cm="1">
        <f t="array" ref="E2137">IF($K2137="","",_xlfn.IFS($K2137=0,_xlfn.UNICHAR(9728),$K2137&lt;=3,_xlfn.UNICHAR(9729),OR($K2137=45,$K2137=48),"~",AND($K2137&gt;=51,$K2137&lt;=67),_xlfn.UNICHAR(9748),AND($K2137&gt;=71,$K2137&lt;=77),_xlfn.UNICHAR(10052),AND($K2137&gt;=80,$K2137&lt;=82),_xlfn.UNICHAR(9748),AND($K2137&gt;=95,$K2137&lt;=99),_xlfn.UNICHAR(9889),TRUE,_xlfn.UNICHAR(9729)))</f>
        <v>☀</v>
      </c>
      <c r="F2137" t="str" cm="1">
        <f t="array" ref="F2137">IF($K2137="","",_xlfn.IFS($K2137=0,"Clear",$K2137&lt;=3,"Partly Cloudy",OR($K2137=45,$K2137=48),"Fog",AND($K2137&gt;=51,$K2137&lt;=67),"Drizzle",AND($K2137&gt;=71,$K2137&lt;=77),"Snow",AND($K2137&gt;=80,$K2137&lt;=82),"Rain Showers",AND($K2137&gt;=95,$K2137&lt;=99),"Thunderstorm",TRUE,"Cloudy"))</f>
        <v>Clear</v>
      </c>
      <c r="G2137" s="3" cm="1">
        <f t="array" ref="G2137">IF($A2137="","",INDEX(OpenMeteoAPI[TemperatureC],ROWS($G$2:G2137)))</f>
        <v>31.7</v>
      </c>
      <c r="H2137" s="4" cm="1">
        <f t="array" ref="H2137">IF($A2137="","",INDEX(OpenMeteoAPI[RelativeHumidityPct],ROWS($H$2:H2137))/100)</f>
        <v>0.18</v>
      </c>
      <c r="I2137" s="4" cm="1">
        <f t="array" ref="I2137">IF($A2137="","",INDEX(OpenMeteoAPI[PrecipitationProbabilityPct],ROWS($I$2:I2137))/100)</f>
        <v>0</v>
      </c>
      <c r="J2137" s="3" cm="1">
        <f t="array" ref="J2137">IF($A2137="","",INDEX(OpenMeteoAPI[PrecipitationMM],ROWS($J$2:J2137)))</f>
        <v>0</v>
      </c>
      <c r="K2137" cm="1">
        <f t="array" ref="K2137">IF($A2137="","",INDEX(OpenMeteoAPI[WeatherCode],ROWS($K$2:K2137)))</f>
        <v>0</v>
      </c>
      <c r="L2137" s="3" cm="1">
        <f t="array" ref="L2137">IF($A2137="","",INDEX(OpenMeteoAPI[WindSpeedKMH],ROWS($L$2:L2137)))</f>
        <v>9.8000000000000007</v>
      </c>
    </row>
    <row r="2138" spans="1:12">
      <c r="A2138" t="str" cm="1">
        <f t="array" ref="A2138">IFERROR(INDEX(OpenMeteoAPI[City],ROWS($A$2:A2138))&amp;", "&amp;INDEX(OpenMeteoAPI[CountryCode],ROWS($A$2:A2138)),"")</f>
        <v>Madrid, ES</v>
      </c>
      <c r="B2138" t="str" cm="1">
        <f t="array" ref="B2138">IF($A2138="","",INDEX(OpenMeteoAPI[LocationID],ROWS($B$2:B2138)))</f>
        <v>ES-MAD</v>
      </c>
      <c r="C2138" s="5" cm="1">
        <f t="array" ref="C2138">IF($A2138="","",INDEX(OpenMeteoAPI[ForecastDateTime],ROWS($C$2:C2138)))</f>
        <v>46219</v>
      </c>
      <c r="D2138" t="str">
        <f t="shared" si="33"/>
        <v>12AM</v>
      </c>
      <c r="E2138" t="str" cm="1">
        <f t="array" ref="E2138">IF($K2138="","",_xlfn.IFS($K2138=0,_xlfn.UNICHAR(9728),$K2138&lt;=3,_xlfn.UNICHAR(9729),OR($K2138=45,$K2138=48),"~",AND($K2138&gt;=51,$K2138&lt;=67),_xlfn.UNICHAR(9748),AND($K2138&gt;=71,$K2138&lt;=77),_xlfn.UNICHAR(10052),AND($K2138&gt;=80,$K2138&lt;=82),_xlfn.UNICHAR(9748),AND($K2138&gt;=95,$K2138&lt;=99),_xlfn.UNICHAR(9889),TRUE,_xlfn.UNICHAR(9729)))</f>
        <v>☀</v>
      </c>
      <c r="F2138" t="str" cm="1">
        <f t="array" ref="F2138">IF($K2138="","",_xlfn.IFS($K2138=0,"Clear",$K2138&lt;=3,"Partly Cloudy",OR($K2138=45,$K2138=48),"Fog",AND($K2138&gt;=51,$K2138&lt;=67),"Drizzle",AND($K2138&gt;=71,$K2138&lt;=77),"Snow",AND($K2138&gt;=80,$K2138&lt;=82),"Rain Showers",AND($K2138&gt;=95,$K2138&lt;=99),"Thunderstorm",TRUE,"Cloudy"))</f>
        <v>Clear</v>
      </c>
      <c r="G2138" s="3" cm="1">
        <f t="array" ref="G2138">IF($A2138="","",INDEX(OpenMeteoAPI[TemperatureC],ROWS($G$2:G2138)))</f>
        <v>30.3</v>
      </c>
      <c r="H2138" s="4" cm="1">
        <f t="array" ref="H2138">IF($A2138="","",INDEX(OpenMeteoAPI[RelativeHumidityPct],ROWS($H$2:H2138))/100)</f>
        <v>0.21</v>
      </c>
      <c r="I2138" s="4" cm="1">
        <f t="array" ref="I2138">IF($A2138="","",INDEX(OpenMeteoAPI[PrecipitationProbabilityPct],ROWS($I$2:I2138))/100)</f>
        <v>0</v>
      </c>
      <c r="J2138" s="3" cm="1">
        <f t="array" ref="J2138">IF($A2138="","",INDEX(OpenMeteoAPI[PrecipitationMM],ROWS($J$2:J2138)))</f>
        <v>0</v>
      </c>
      <c r="K2138" cm="1">
        <f t="array" ref="K2138">IF($A2138="","",INDEX(OpenMeteoAPI[WeatherCode],ROWS($K$2:K2138)))</f>
        <v>0</v>
      </c>
      <c r="L2138" s="3" cm="1">
        <f t="array" ref="L2138">IF($A2138="","",INDEX(OpenMeteoAPI[WindSpeedKMH],ROWS($L$2:L2138)))</f>
        <v>8.8000000000000007</v>
      </c>
    </row>
    <row r="2139" spans="1:12">
      <c r="A2139" t="str" cm="1">
        <f t="array" ref="A2139">IFERROR(INDEX(OpenMeteoAPI[City],ROWS($A$2:A2139))&amp;", "&amp;INDEX(OpenMeteoAPI[CountryCode],ROWS($A$2:A2139)),"")</f>
        <v>Madrid, ES</v>
      </c>
      <c r="B2139" t="str" cm="1">
        <f t="array" ref="B2139">IF($A2139="","",INDEX(OpenMeteoAPI[LocationID],ROWS($B$2:B2139)))</f>
        <v>ES-MAD</v>
      </c>
      <c r="C2139" s="5" cm="1">
        <f t="array" ref="C2139">IF($A2139="","",INDEX(OpenMeteoAPI[ForecastDateTime],ROWS($C$2:C2139)))</f>
        <v>46219.041666666664</v>
      </c>
      <c r="D2139" t="str">
        <f t="shared" si="33"/>
        <v>1AM</v>
      </c>
      <c r="E2139" t="str" cm="1">
        <f t="array" ref="E2139">IF($K2139="","",_xlfn.IFS($K2139=0,_xlfn.UNICHAR(9728),$K2139&lt;=3,_xlfn.UNICHAR(9729),OR($K2139=45,$K2139=48),"~",AND($K2139&gt;=51,$K2139&lt;=67),_xlfn.UNICHAR(9748),AND($K2139&gt;=71,$K2139&lt;=77),_xlfn.UNICHAR(10052),AND($K2139&gt;=80,$K2139&lt;=82),_xlfn.UNICHAR(9748),AND($K2139&gt;=95,$K2139&lt;=99),_xlfn.UNICHAR(9889),TRUE,_xlfn.UNICHAR(9729)))</f>
        <v>☀</v>
      </c>
      <c r="F2139" t="str" cm="1">
        <f t="array" ref="F2139">IF($K2139="","",_xlfn.IFS($K2139=0,"Clear",$K2139&lt;=3,"Partly Cloudy",OR($K2139=45,$K2139=48),"Fog",AND($K2139&gt;=51,$K2139&lt;=67),"Drizzle",AND($K2139&gt;=71,$K2139&lt;=77),"Snow",AND($K2139&gt;=80,$K2139&lt;=82),"Rain Showers",AND($K2139&gt;=95,$K2139&lt;=99),"Thunderstorm",TRUE,"Cloudy"))</f>
        <v>Clear</v>
      </c>
      <c r="G2139" s="3" cm="1">
        <f t="array" ref="G2139">IF($A2139="","",INDEX(OpenMeteoAPI[TemperatureC],ROWS($G$2:G2139)))</f>
        <v>28.9</v>
      </c>
      <c r="H2139" s="4" cm="1">
        <f t="array" ref="H2139">IF($A2139="","",INDEX(OpenMeteoAPI[RelativeHumidityPct],ROWS($H$2:H2139))/100)</f>
        <v>0.24</v>
      </c>
      <c r="I2139" s="4" cm="1">
        <f t="array" ref="I2139">IF($A2139="","",INDEX(OpenMeteoAPI[PrecipitationProbabilityPct],ROWS($I$2:I2139))/100)</f>
        <v>0</v>
      </c>
      <c r="J2139" s="3" cm="1">
        <f t="array" ref="J2139">IF($A2139="","",INDEX(OpenMeteoAPI[PrecipitationMM],ROWS($J$2:J2139)))</f>
        <v>0</v>
      </c>
      <c r="K2139" cm="1">
        <f t="array" ref="K2139">IF($A2139="","",INDEX(OpenMeteoAPI[WeatherCode],ROWS($K$2:K2139)))</f>
        <v>0</v>
      </c>
      <c r="L2139" s="3" cm="1">
        <f t="array" ref="L2139">IF($A2139="","",INDEX(OpenMeteoAPI[WindSpeedKMH],ROWS($L$2:L2139)))</f>
        <v>7.8</v>
      </c>
    </row>
    <row r="2140" spans="1:12">
      <c r="A2140" t="str" cm="1">
        <f t="array" ref="A2140">IFERROR(INDEX(OpenMeteoAPI[City],ROWS($A$2:A2140))&amp;", "&amp;INDEX(OpenMeteoAPI[CountryCode],ROWS($A$2:A2140)),"")</f>
        <v>Madrid, ES</v>
      </c>
      <c r="B2140" t="str" cm="1">
        <f t="array" ref="B2140">IF($A2140="","",INDEX(OpenMeteoAPI[LocationID],ROWS($B$2:B2140)))</f>
        <v>ES-MAD</v>
      </c>
      <c r="C2140" s="5" cm="1">
        <f t="array" ref="C2140">IF($A2140="","",INDEX(OpenMeteoAPI[ForecastDateTime],ROWS($C$2:C2140)))</f>
        <v>46219.083333333336</v>
      </c>
      <c r="D2140" t="str">
        <f t="shared" si="33"/>
        <v>2AM</v>
      </c>
      <c r="E2140" t="str" cm="1">
        <f t="array" ref="E2140">IF($K2140="","",_xlfn.IFS($K2140=0,_xlfn.UNICHAR(9728),$K2140&lt;=3,_xlfn.UNICHAR(9729),OR($K2140=45,$K2140=48),"~",AND($K2140&gt;=51,$K2140&lt;=67),_xlfn.UNICHAR(9748),AND($K2140&gt;=71,$K2140&lt;=77),_xlfn.UNICHAR(10052),AND($K2140&gt;=80,$K2140&lt;=82),_xlfn.UNICHAR(9748),AND($K2140&gt;=95,$K2140&lt;=99),_xlfn.UNICHAR(9889),TRUE,_xlfn.UNICHAR(9729)))</f>
        <v>☀</v>
      </c>
      <c r="F2140" t="str" cm="1">
        <f t="array" ref="F2140">IF($K2140="","",_xlfn.IFS($K2140=0,"Clear",$K2140&lt;=3,"Partly Cloudy",OR($K2140=45,$K2140=48),"Fog",AND($K2140&gt;=51,$K2140&lt;=67),"Drizzle",AND($K2140&gt;=71,$K2140&lt;=77),"Snow",AND($K2140&gt;=80,$K2140&lt;=82),"Rain Showers",AND($K2140&gt;=95,$K2140&lt;=99),"Thunderstorm",TRUE,"Cloudy"))</f>
        <v>Clear</v>
      </c>
      <c r="G2140" s="3" cm="1">
        <f t="array" ref="G2140">IF($A2140="","",INDEX(OpenMeteoAPI[TemperatureC],ROWS($G$2:G2140)))</f>
        <v>27.8</v>
      </c>
      <c r="H2140" s="4" cm="1">
        <f t="array" ref="H2140">IF($A2140="","",INDEX(OpenMeteoAPI[RelativeHumidityPct],ROWS($H$2:H2140))/100)</f>
        <v>0.26</v>
      </c>
      <c r="I2140" s="4" cm="1">
        <f t="array" ref="I2140">IF($A2140="","",INDEX(OpenMeteoAPI[PrecipitationProbabilityPct],ROWS($I$2:I2140))/100)</f>
        <v>0</v>
      </c>
      <c r="J2140" s="3" cm="1">
        <f t="array" ref="J2140">IF($A2140="","",INDEX(OpenMeteoAPI[PrecipitationMM],ROWS($J$2:J2140)))</f>
        <v>0</v>
      </c>
      <c r="K2140" cm="1">
        <f t="array" ref="K2140">IF($A2140="","",INDEX(OpenMeteoAPI[WeatherCode],ROWS($K$2:K2140)))</f>
        <v>0</v>
      </c>
      <c r="L2140" s="3" cm="1">
        <f t="array" ref="L2140">IF($A2140="","",INDEX(OpenMeteoAPI[WindSpeedKMH],ROWS($L$2:L2140)))</f>
        <v>7.2</v>
      </c>
    </row>
    <row r="2141" spans="1:12">
      <c r="A2141" t="str" cm="1">
        <f t="array" ref="A2141">IFERROR(INDEX(OpenMeteoAPI[City],ROWS($A$2:A2141))&amp;", "&amp;INDEX(OpenMeteoAPI[CountryCode],ROWS($A$2:A2141)),"")</f>
        <v>Madrid, ES</v>
      </c>
      <c r="B2141" t="str" cm="1">
        <f t="array" ref="B2141">IF($A2141="","",INDEX(OpenMeteoAPI[LocationID],ROWS($B$2:B2141)))</f>
        <v>ES-MAD</v>
      </c>
      <c r="C2141" s="5" cm="1">
        <f t="array" ref="C2141">IF($A2141="","",INDEX(OpenMeteoAPI[ForecastDateTime],ROWS($C$2:C2141)))</f>
        <v>46219.125</v>
      </c>
      <c r="D2141" t="str">
        <f t="shared" si="33"/>
        <v>3AM</v>
      </c>
      <c r="E2141" t="str" cm="1">
        <f t="array" ref="E2141">IF($K2141="","",_xlfn.IFS($K2141=0,_xlfn.UNICHAR(9728),$K2141&lt;=3,_xlfn.UNICHAR(9729),OR($K2141=45,$K2141=48),"~",AND($K2141&gt;=51,$K2141&lt;=67),_xlfn.UNICHAR(9748),AND($K2141&gt;=71,$K2141&lt;=77),_xlfn.UNICHAR(10052),AND($K2141&gt;=80,$K2141&lt;=82),_xlfn.UNICHAR(9748),AND($K2141&gt;=95,$K2141&lt;=99),_xlfn.UNICHAR(9889),TRUE,_xlfn.UNICHAR(9729)))</f>
        <v>☀</v>
      </c>
      <c r="F2141" t="str" cm="1">
        <f t="array" ref="F2141">IF($K2141="","",_xlfn.IFS($K2141=0,"Clear",$K2141&lt;=3,"Partly Cloudy",OR($K2141=45,$K2141=48),"Fog",AND($K2141&gt;=51,$K2141&lt;=67),"Drizzle",AND($K2141&gt;=71,$K2141&lt;=77),"Snow",AND($K2141&gt;=80,$K2141&lt;=82),"Rain Showers",AND($K2141&gt;=95,$K2141&lt;=99),"Thunderstorm",TRUE,"Cloudy"))</f>
        <v>Clear</v>
      </c>
      <c r="G2141" s="3" cm="1">
        <f t="array" ref="G2141">IF($A2141="","",INDEX(OpenMeteoAPI[TemperatureC],ROWS($G$2:G2141)))</f>
        <v>26.7</v>
      </c>
      <c r="H2141" s="4" cm="1">
        <f t="array" ref="H2141">IF($A2141="","",INDEX(OpenMeteoAPI[RelativeHumidityPct],ROWS($H$2:H2141))/100)</f>
        <v>0.28999999999999998</v>
      </c>
      <c r="I2141" s="4" cm="1">
        <f t="array" ref="I2141">IF($A2141="","",INDEX(OpenMeteoAPI[PrecipitationProbabilityPct],ROWS($I$2:I2141))/100)</f>
        <v>0</v>
      </c>
      <c r="J2141" s="3" cm="1">
        <f t="array" ref="J2141">IF($A2141="","",INDEX(OpenMeteoAPI[PrecipitationMM],ROWS($J$2:J2141)))</f>
        <v>0</v>
      </c>
      <c r="K2141" cm="1">
        <f t="array" ref="K2141">IF($A2141="","",INDEX(OpenMeteoAPI[WeatherCode],ROWS($K$2:K2141)))</f>
        <v>0</v>
      </c>
      <c r="L2141" s="3" cm="1">
        <f t="array" ref="L2141">IF($A2141="","",INDEX(OpenMeteoAPI[WindSpeedKMH],ROWS($L$2:L2141)))</f>
        <v>6.8</v>
      </c>
    </row>
    <row r="2142" spans="1:12">
      <c r="A2142" t="str" cm="1">
        <f t="array" ref="A2142">IFERROR(INDEX(OpenMeteoAPI[City],ROWS($A$2:A2142))&amp;", "&amp;INDEX(OpenMeteoAPI[CountryCode],ROWS($A$2:A2142)),"")</f>
        <v>Madrid, ES</v>
      </c>
      <c r="B2142" t="str" cm="1">
        <f t="array" ref="B2142">IF($A2142="","",INDEX(OpenMeteoAPI[LocationID],ROWS($B$2:B2142)))</f>
        <v>ES-MAD</v>
      </c>
      <c r="C2142" s="5" cm="1">
        <f t="array" ref="C2142">IF($A2142="","",INDEX(OpenMeteoAPI[ForecastDateTime],ROWS($C$2:C2142)))</f>
        <v>46219.166666666664</v>
      </c>
      <c r="D2142" t="str">
        <f t="shared" si="33"/>
        <v>4AM</v>
      </c>
      <c r="E2142" t="str" cm="1">
        <f t="array" ref="E2142">IF($K2142="","",_xlfn.IFS($K2142=0,_xlfn.UNICHAR(9728),$K2142&lt;=3,_xlfn.UNICHAR(9729),OR($K2142=45,$K2142=48),"~",AND($K2142&gt;=51,$K2142&lt;=67),_xlfn.UNICHAR(9748),AND($K2142&gt;=71,$K2142&lt;=77),_xlfn.UNICHAR(10052),AND($K2142&gt;=80,$K2142&lt;=82),_xlfn.UNICHAR(9748),AND($K2142&gt;=95,$K2142&lt;=99),_xlfn.UNICHAR(9889),TRUE,_xlfn.UNICHAR(9729)))</f>
        <v>☀</v>
      </c>
      <c r="F2142" t="str" cm="1">
        <f t="array" ref="F2142">IF($K2142="","",_xlfn.IFS($K2142=0,"Clear",$K2142&lt;=3,"Partly Cloudy",OR($K2142=45,$K2142=48),"Fog",AND($K2142&gt;=51,$K2142&lt;=67),"Drizzle",AND($K2142&gt;=71,$K2142&lt;=77),"Snow",AND($K2142&gt;=80,$K2142&lt;=82),"Rain Showers",AND($K2142&gt;=95,$K2142&lt;=99),"Thunderstorm",TRUE,"Cloudy"))</f>
        <v>Clear</v>
      </c>
      <c r="G2142" s="3" cm="1">
        <f t="array" ref="G2142">IF($A2142="","",INDEX(OpenMeteoAPI[TemperatureC],ROWS($G$2:G2142)))</f>
        <v>25.5</v>
      </c>
      <c r="H2142" s="4" cm="1">
        <f t="array" ref="H2142">IF($A2142="","",INDEX(OpenMeteoAPI[RelativeHumidityPct],ROWS($H$2:H2142))/100)</f>
        <v>0.31</v>
      </c>
      <c r="I2142" s="4" cm="1">
        <f t="array" ref="I2142">IF($A2142="","",INDEX(OpenMeteoAPI[PrecipitationProbabilityPct],ROWS($I$2:I2142))/100)</f>
        <v>0</v>
      </c>
      <c r="J2142" s="3" cm="1">
        <f t="array" ref="J2142">IF($A2142="","",INDEX(OpenMeteoAPI[PrecipitationMM],ROWS($J$2:J2142)))</f>
        <v>0</v>
      </c>
      <c r="K2142" cm="1">
        <f t="array" ref="K2142">IF($A2142="","",INDEX(OpenMeteoAPI[WeatherCode],ROWS($K$2:K2142)))</f>
        <v>0</v>
      </c>
      <c r="L2142" s="3" cm="1">
        <f t="array" ref="L2142">IF($A2142="","",INDEX(OpenMeteoAPI[WindSpeedKMH],ROWS($L$2:L2142)))</f>
        <v>6.4</v>
      </c>
    </row>
    <row r="2143" spans="1:12">
      <c r="A2143" t="str" cm="1">
        <f t="array" ref="A2143">IFERROR(INDEX(OpenMeteoAPI[City],ROWS($A$2:A2143))&amp;", "&amp;INDEX(OpenMeteoAPI[CountryCode],ROWS($A$2:A2143)),"")</f>
        <v>Madrid, ES</v>
      </c>
      <c r="B2143" t="str" cm="1">
        <f t="array" ref="B2143">IF($A2143="","",INDEX(OpenMeteoAPI[LocationID],ROWS($B$2:B2143)))</f>
        <v>ES-MAD</v>
      </c>
      <c r="C2143" s="5" cm="1">
        <f t="array" ref="C2143">IF($A2143="","",INDEX(OpenMeteoAPI[ForecastDateTime],ROWS($C$2:C2143)))</f>
        <v>46219.208333333336</v>
      </c>
      <c r="D2143" t="str">
        <f t="shared" si="33"/>
        <v>5AM</v>
      </c>
      <c r="E2143" t="str" cm="1">
        <f t="array" ref="E2143">IF($K2143="","",_xlfn.IFS($K2143=0,_xlfn.UNICHAR(9728),$K2143&lt;=3,_xlfn.UNICHAR(9729),OR($K2143=45,$K2143=48),"~",AND($K2143&gt;=51,$K2143&lt;=67),_xlfn.UNICHAR(9748),AND($K2143&gt;=71,$K2143&lt;=77),_xlfn.UNICHAR(10052),AND($K2143&gt;=80,$K2143&lt;=82),_xlfn.UNICHAR(9748),AND($K2143&gt;=95,$K2143&lt;=99),_xlfn.UNICHAR(9889),TRUE,_xlfn.UNICHAR(9729)))</f>
        <v>☀</v>
      </c>
      <c r="F2143" t="str" cm="1">
        <f t="array" ref="F2143">IF($K2143="","",_xlfn.IFS($K2143=0,"Clear",$K2143&lt;=3,"Partly Cloudy",OR($K2143=45,$K2143=48),"Fog",AND($K2143&gt;=51,$K2143&lt;=67),"Drizzle",AND($K2143&gt;=71,$K2143&lt;=77),"Snow",AND($K2143&gt;=80,$K2143&lt;=82),"Rain Showers",AND($K2143&gt;=95,$K2143&lt;=99),"Thunderstorm",TRUE,"Cloudy"))</f>
        <v>Clear</v>
      </c>
      <c r="G2143" s="3" cm="1">
        <f t="array" ref="G2143">IF($A2143="","",INDEX(OpenMeteoAPI[TemperatureC],ROWS($G$2:G2143)))</f>
        <v>24.4</v>
      </c>
      <c r="H2143" s="4" cm="1">
        <f t="array" ref="H2143">IF($A2143="","",INDEX(OpenMeteoAPI[RelativeHumidityPct],ROWS($H$2:H2143))/100)</f>
        <v>0.34</v>
      </c>
      <c r="I2143" s="4" cm="1">
        <f t="array" ref="I2143">IF($A2143="","",INDEX(OpenMeteoAPI[PrecipitationProbabilityPct],ROWS($I$2:I2143))/100)</f>
        <v>0</v>
      </c>
      <c r="J2143" s="3" cm="1">
        <f t="array" ref="J2143">IF($A2143="","",INDEX(OpenMeteoAPI[PrecipitationMM],ROWS($J$2:J2143)))</f>
        <v>0</v>
      </c>
      <c r="K2143" cm="1">
        <f t="array" ref="K2143">IF($A2143="","",INDEX(OpenMeteoAPI[WeatherCode],ROWS($K$2:K2143)))</f>
        <v>0</v>
      </c>
      <c r="L2143" s="3" cm="1">
        <f t="array" ref="L2143">IF($A2143="","",INDEX(OpenMeteoAPI[WindSpeedKMH],ROWS($L$2:L2143)))</f>
        <v>6.2</v>
      </c>
    </row>
    <row r="2144" spans="1:12">
      <c r="A2144" t="str" cm="1">
        <f t="array" ref="A2144">IFERROR(INDEX(OpenMeteoAPI[City],ROWS($A$2:A2144))&amp;", "&amp;INDEX(OpenMeteoAPI[CountryCode],ROWS($A$2:A2144)),"")</f>
        <v>Madrid, ES</v>
      </c>
      <c r="B2144" t="str" cm="1">
        <f t="array" ref="B2144">IF($A2144="","",INDEX(OpenMeteoAPI[LocationID],ROWS($B$2:B2144)))</f>
        <v>ES-MAD</v>
      </c>
      <c r="C2144" s="5" cm="1">
        <f t="array" ref="C2144">IF($A2144="","",INDEX(OpenMeteoAPI[ForecastDateTime],ROWS($C$2:C2144)))</f>
        <v>46219.25</v>
      </c>
      <c r="D2144" t="str">
        <f t="shared" si="33"/>
        <v>6AM</v>
      </c>
      <c r="E2144" t="str" cm="1">
        <f t="array" ref="E2144">IF($K2144="","",_xlfn.IFS($K2144=0,_xlfn.UNICHAR(9728),$K2144&lt;=3,_xlfn.UNICHAR(9729),OR($K2144=45,$K2144=48),"~",AND($K2144&gt;=51,$K2144&lt;=67),_xlfn.UNICHAR(9748),AND($K2144&gt;=71,$K2144&lt;=77),_xlfn.UNICHAR(10052),AND($K2144&gt;=80,$K2144&lt;=82),_xlfn.UNICHAR(9748),AND($K2144&gt;=95,$K2144&lt;=99),_xlfn.UNICHAR(9889),TRUE,_xlfn.UNICHAR(9729)))</f>
        <v>☀</v>
      </c>
      <c r="F2144" t="str" cm="1">
        <f t="array" ref="F2144">IF($K2144="","",_xlfn.IFS($K2144=0,"Clear",$K2144&lt;=3,"Partly Cloudy",OR($K2144=45,$K2144=48),"Fog",AND($K2144&gt;=51,$K2144&lt;=67),"Drizzle",AND($K2144&gt;=71,$K2144&lt;=77),"Snow",AND($K2144&gt;=80,$K2144&lt;=82),"Rain Showers",AND($K2144&gt;=95,$K2144&lt;=99),"Thunderstorm",TRUE,"Cloudy"))</f>
        <v>Clear</v>
      </c>
      <c r="G2144" s="3" cm="1">
        <f t="array" ref="G2144">IF($A2144="","",INDEX(OpenMeteoAPI[TemperatureC],ROWS($G$2:G2144)))</f>
        <v>23.4</v>
      </c>
      <c r="H2144" s="4" cm="1">
        <f t="array" ref="H2144">IF($A2144="","",INDEX(OpenMeteoAPI[RelativeHumidityPct],ROWS($H$2:H2144))/100)</f>
        <v>0.36</v>
      </c>
      <c r="I2144" s="4" cm="1">
        <f t="array" ref="I2144">IF($A2144="","",INDEX(OpenMeteoAPI[PrecipitationProbabilityPct],ROWS($I$2:I2144))/100)</f>
        <v>0</v>
      </c>
      <c r="J2144" s="3" cm="1">
        <f t="array" ref="J2144">IF($A2144="","",INDEX(OpenMeteoAPI[PrecipitationMM],ROWS($J$2:J2144)))</f>
        <v>0</v>
      </c>
      <c r="K2144" cm="1">
        <f t="array" ref="K2144">IF($A2144="","",INDEX(OpenMeteoAPI[WeatherCode],ROWS($K$2:K2144)))</f>
        <v>0</v>
      </c>
      <c r="L2144" s="3" cm="1">
        <f t="array" ref="L2144">IF($A2144="","",INDEX(OpenMeteoAPI[WindSpeedKMH],ROWS($L$2:L2144)))</f>
        <v>6.2</v>
      </c>
    </row>
    <row r="2145" spans="1:12">
      <c r="A2145" t="str" cm="1">
        <f t="array" ref="A2145">IFERROR(INDEX(OpenMeteoAPI[City],ROWS($A$2:A2145))&amp;", "&amp;INDEX(OpenMeteoAPI[CountryCode],ROWS($A$2:A2145)),"")</f>
        <v>Madrid, ES</v>
      </c>
      <c r="B2145" t="str" cm="1">
        <f t="array" ref="B2145">IF($A2145="","",INDEX(OpenMeteoAPI[LocationID],ROWS($B$2:B2145)))</f>
        <v>ES-MAD</v>
      </c>
      <c r="C2145" s="5" cm="1">
        <f t="array" ref="C2145">IF($A2145="","",INDEX(OpenMeteoAPI[ForecastDateTime],ROWS($C$2:C2145)))</f>
        <v>46219.291666666664</v>
      </c>
      <c r="D2145" t="str">
        <f t="shared" si="33"/>
        <v>7AM</v>
      </c>
      <c r="E2145" t="str" cm="1">
        <f t="array" ref="E2145">IF($K2145="","",_xlfn.IFS($K2145=0,_xlfn.UNICHAR(9728),$K2145&lt;=3,_xlfn.UNICHAR(9729),OR($K2145=45,$K2145=48),"~",AND($K2145&gt;=51,$K2145&lt;=67),_xlfn.UNICHAR(9748),AND($K2145&gt;=71,$K2145&lt;=77),_xlfn.UNICHAR(10052),AND($K2145&gt;=80,$K2145&lt;=82),_xlfn.UNICHAR(9748),AND($K2145&gt;=95,$K2145&lt;=99),_xlfn.UNICHAR(9889),TRUE,_xlfn.UNICHAR(9729)))</f>
        <v>☀</v>
      </c>
      <c r="F2145" t="str" cm="1">
        <f t="array" ref="F2145">IF($K2145="","",_xlfn.IFS($K2145=0,"Clear",$K2145&lt;=3,"Partly Cloudy",OR($K2145=45,$K2145=48),"Fog",AND($K2145&gt;=51,$K2145&lt;=67),"Drizzle",AND($K2145&gt;=71,$K2145&lt;=77),"Snow",AND($K2145&gt;=80,$K2145&lt;=82),"Rain Showers",AND($K2145&gt;=95,$K2145&lt;=99),"Thunderstorm",TRUE,"Cloudy"))</f>
        <v>Clear</v>
      </c>
      <c r="G2145" s="3" cm="1">
        <f t="array" ref="G2145">IF($A2145="","",INDEX(OpenMeteoAPI[TemperatureC],ROWS($G$2:G2145)))</f>
        <v>22.9</v>
      </c>
      <c r="H2145" s="4" cm="1">
        <f t="array" ref="H2145">IF($A2145="","",INDEX(OpenMeteoAPI[RelativeHumidityPct],ROWS($H$2:H2145))/100)</f>
        <v>0.36</v>
      </c>
      <c r="I2145" s="4" cm="1">
        <f t="array" ref="I2145">IF($A2145="","",INDEX(OpenMeteoAPI[PrecipitationProbabilityPct],ROWS($I$2:I2145))/100)</f>
        <v>0</v>
      </c>
      <c r="J2145" s="3" cm="1">
        <f t="array" ref="J2145">IF($A2145="","",INDEX(OpenMeteoAPI[PrecipitationMM],ROWS($J$2:J2145)))</f>
        <v>0</v>
      </c>
      <c r="K2145" cm="1">
        <f t="array" ref="K2145">IF($A2145="","",INDEX(OpenMeteoAPI[WeatherCode],ROWS($K$2:K2145)))</f>
        <v>0</v>
      </c>
      <c r="L2145" s="3" cm="1">
        <f t="array" ref="L2145">IF($A2145="","",INDEX(OpenMeteoAPI[WindSpeedKMH],ROWS($L$2:L2145)))</f>
        <v>6.7</v>
      </c>
    </row>
    <row r="2146" spans="1:12">
      <c r="A2146" t="str" cm="1">
        <f t="array" ref="A2146">IFERROR(INDEX(OpenMeteoAPI[City],ROWS($A$2:A2146))&amp;", "&amp;INDEX(OpenMeteoAPI[CountryCode],ROWS($A$2:A2146)),"")</f>
        <v>Madrid, ES</v>
      </c>
      <c r="B2146" t="str" cm="1">
        <f t="array" ref="B2146">IF($A2146="","",INDEX(OpenMeteoAPI[LocationID],ROWS($B$2:B2146)))</f>
        <v>ES-MAD</v>
      </c>
      <c r="C2146" s="5" cm="1">
        <f t="array" ref="C2146">IF($A2146="","",INDEX(OpenMeteoAPI[ForecastDateTime],ROWS($C$2:C2146)))</f>
        <v>46219.333333333336</v>
      </c>
      <c r="D2146" t="str">
        <f t="shared" si="33"/>
        <v>8AM</v>
      </c>
      <c r="E2146" t="str" cm="1">
        <f t="array" ref="E2146">IF($K2146="","",_xlfn.IFS($K2146=0,_xlfn.UNICHAR(9728),$K2146&lt;=3,_xlfn.UNICHAR(9729),OR($K2146=45,$K2146=48),"~",AND($K2146&gt;=51,$K2146&lt;=67),_xlfn.UNICHAR(9748),AND($K2146&gt;=71,$K2146&lt;=77),_xlfn.UNICHAR(10052),AND($K2146&gt;=80,$K2146&lt;=82),_xlfn.UNICHAR(9748),AND($K2146&gt;=95,$K2146&lt;=99),_xlfn.UNICHAR(9889),TRUE,_xlfn.UNICHAR(9729)))</f>
        <v>☀</v>
      </c>
      <c r="F2146" t="str" cm="1">
        <f t="array" ref="F2146">IF($K2146="","",_xlfn.IFS($K2146=0,"Clear",$K2146&lt;=3,"Partly Cloudy",OR($K2146=45,$K2146=48),"Fog",AND($K2146&gt;=51,$K2146&lt;=67),"Drizzle",AND($K2146&gt;=71,$K2146&lt;=77),"Snow",AND($K2146&gt;=80,$K2146&lt;=82),"Rain Showers",AND($K2146&gt;=95,$K2146&lt;=99),"Thunderstorm",TRUE,"Cloudy"))</f>
        <v>Clear</v>
      </c>
      <c r="G2146" s="3" cm="1">
        <f t="array" ref="G2146">IF($A2146="","",INDEX(OpenMeteoAPI[TemperatureC],ROWS($G$2:G2146)))</f>
        <v>22.9</v>
      </c>
      <c r="H2146" s="4" cm="1">
        <f t="array" ref="H2146">IF($A2146="","",INDEX(OpenMeteoAPI[RelativeHumidityPct],ROWS($H$2:H2146))/100)</f>
        <v>0.36</v>
      </c>
      <c r="I2146" s="4" cm="1">
        <f t="array" ref="I2146">IF($A2146="","",INDEX(OpenMeteoAPI[PrecipitationProbabilityPct],ROWS($I$2:I2146))/100)</f>
        <v>0</v>
      </c>
      <c r="J2146" s="3" cm="1">
        <f t="array" ref="J2146">IF($A2146="","",INDEX(OpenMeteoAPI[PrecipitationMM],ROWS($J$2:J2146)))</f>
        <v>0</v>
      </c>
      <c r="K2146" cm="1">
        <f t="array" ref="K2146">IF($A2146="","",INDEX(OpenMeteoAPI[WeatherCode],ROWS($K$2:K2146)))</f>
        <v>0</v>
      </c>
      <c r="L2146" s="3" cm="1">
        <f t="array" ref="L2146">IF($A2146="","",INDEX(OpenMeteoAPI[WindSpeedKMH],ROWS($L$2:L2146)))</f>
        <v>7.4</v>
      </c>
    </row>
    <row r="2147" spans="1:12">
      <c r="A2147" t="str" cm="1">
        <f t="array" ref="A2147">IFERROR(INDEX(OpenMeteoAPI[City],ROWS($A$2:A2147))&amp;", "&amp;INDEX(OpenMeteoAPI[CountryCode],ROWS($A$2:A2147)),"")</f>
        <v>Madrid, ES</v>
      </c>
      <c r="B2147" t="str" cm="1">
        <f t="array" ref="B2147">IF($A2147="","",INDEX(OpenMeteoAPI[LocationID],ROWS($B$2:B2147)))</f>
        <v>ES-MAD</v>
      </c>
      <c r="C2147" s="5" cm="1">
        <f t="array" ref="C2147">IF($A2147="","",INDEX(OpenMeteoAPI[ForecastDateTime],ROWS($C$2:C2147)))</f>
        <v>46219.375</v>
      </c>
      <c r="D2147" t="str">
        <f t="shared" si="33"/>
        <v>9AM</v>
      </c>
      <c r="E2147" t="str" cm="1">
        <f t="array" ref="E2147">IF($K2147="","",_xlfn.IFS($K2147=0,_xlfn.UNICHAR(9728),$K2147&lt;=3,_xlfn.UNICHAR(9729),OR($K2147=45,$K2147=48),"~",AND($K2147&gt;=51,$K2147&lt;=67),_xlfn.UNICHAR(9748),AND($K2147&gt;=71,$K2147&lt;=77),_xlfn.UNICHAR(10052),AND($K2147&gt;=80,$K2147&lt;=82),_xlfn.UNICHAR(9748),AND($K2147&gt;=95,$K2147&lt;=99),_xlfn.UNICHAR(9889),TRUE,_xlfn.UNICHAR(9729)))</f>
        <v>☀</v>
      </c>
      <c r="F2147" t="str" cm="1">
        <f t="array" ref="F2147">IF($K2147="","",_xlfn.IFS($K2147=0,"Clear",$K2147&lt;=3,"Partly Cloudy",OR($K2147=45,$K2147=48),"Fog",AND($K2147&gt;=51,$K2147&lt;=67),"Drizzle",AND($K2147&gt;=71,$K2147&lt;=77),"Snow",AND($K2147&gt;=80,$K2147&lt;=82),"Rain Showers",AND($K2147&gt;=95,$K2147&lt;=99),"Thunderstorm",TRUE,"Cloudy"))</f>
        <v>Clear</v>
      </c>
      <c r="G2147" s="3" cm="1">
        <f t="array" ref="G2147">IF($A2147="","",INDEX(OpenMeteoAPI[TemperatureC],ROWS($G$2:G2147)))</f>
        <v>23.7</v>
      </c>
      <c r="H2147" s="4" cm="1">
        <f t="array" ref="H2147">IF($A2147="","",INDEX(OpenMeteoAPI[RelativeHumidityPct],ROWS($H$2:H2147))/100)</f>
        <v>0.33</v>
      </c>
      <c r="I2147" s="4" cm="1">
        <f t="array" ref="I2147">IF($A2147="","",INDEX(OpenMeteoAPI[PrecipitationProbabilityPct],ROWS($I$2:I2147))/100)</f>
        <v>0</v>
      </c>
      <c r="J2147" s="3" cm="1">
        <f t="array" ref="J2147">IF($A2147="","",INDEX(OpenMeteoAPI[PrecipitationMM],ROWS($J$2:J2147)))</f>
        <v>0</v>
      </c>
      <c r="K2147" cm="1">
        <f t="array" ref="K2147">IF($A2147="","",INDEX(OpenMeteoAPI[WeatherCode],ROWS($K$2:K2147)))</f>
        <v>0</v>
      </c>
      <c r="L2147" s="3" cm="1">
        <f t="array" ref="L2147">IF($A2147="","",INDEX(OpenMeteoAPI[WindSpeedKMH],ROWS($L$2:L2147)))</f>
        <v>8.6999999999999993</v>
      </c>
    </row>
    <row r="2148" spans="1:12">
      <c r="A2148" t="str" cm="1">
        <f t="array" ref="A2148">IFERROR(INDEX(OpenMeteoAPI[City],ROWS($A$2:A2148))&amp;", "&amp;INDEX(OpenMeteoAPI[CountryCode],ROWS($A$2:A2148)),"")</f>
        <v>Madrid, ES</v>
      </c>
      <c r="B2148" t="str" cm="1">
        <f t="array" ref="B2148">IF($A2148="","",INDEX(OpenMeteoAPI[LocationID],ROWS($B$2:B2148)))</f>
        <v>ES-MAD</v>
      </c>
      <c r="C2148" s="5" cm="1">
        <f t="array" ref="C2148">IF($A2148="","",INDEX(OpenMeteoAPI[ForecastDateTime],ROWS($C$2:C2148)))</f>
        <v>46219.416666666664</v>
      </c>
      <c r="D2148" t="str">
        <f t="shared" si="33"/>
        <v>10AM</v>
      </c>
      <c r="E2148" t="str" cm="1">
        <f t="array" ref="E2148">IF($K2148="","",_xlfn.IFS($K2148=0,_xlfn.UNICHAR(9728),$K2148&lt;=3,_xlfn.UNICHAR(9729),OR($K2148=45,$K2148=48),"~",AND($K2148&gt;=51,$K2148&lt;=67),_xlfn.UNICHAR(9748),AND($K2148&gt;=71,$K2148&lt;=77),_xlfn.UNICHAR(10052),AND($K2148&gt;=80,$K2148&lt;=82),_xlfn.UNICHAR(9748),AND($K2148&gt;=95,$K2148&lt;=99),_xlfn.UNICHAR(9889),TRUE,_xlfn.UNICHAR(9729)))</f>
        <v>☀</v>
      </c>
      <c r="F2148" t="str" cm="1">
        <f t="array" ref="F2148">IF($K2148="","",_xlfn.IFS($K2148=0,"Clear",$K2148&lt;=3,"Partly Cloudy",OR($K2148=45,$K2148=48),"Fog",AND($K2148&gt;=51,$K2148&lt;=67),"Drizzle",AND($K2148&gt;=71,$K2148&lt;=77),"Snow",AND($K2148&gt;=80,$K2148&lt;=82),"Rain Showers",AND($K2148&gt;=95,$K2148&lt;=99),"Thunderstorm",TRUE,"Cloudy"))</f>
        <v>Clear</v>
      </c>
      <c r="G2148" s="3" cm="1">
        <f t="array" ref="G2148">IF($A2148="","",INDEX(OpenMeteoAPI[TemperatureC],ROWS($G$2:G2148)))</f>
        <v>25.2</v>
      </c>
      <c r="H2148" s="4" cm="1">
        <f t="array" ref="H2148">IF($A2148="","",INDEX(OpenMeteoAPI[RelativeHumidityPct],ROWS($H$2:H2148))/100)</f>
        <v>0.28000000000000003</v>
      </c>
      <c r="I2148" s="4" cm="1">
        <f t="array" ref="I2148">IF($A2148="","",INDEX(OpenMeteoAPI[PrecipitationProbabilityPct],ROWS($I$2:I2148))/100)</f>
        <v>0</v>
      </c>
      <c r="J2148" s="3" cm="1">
        <f t="array" ref="J2148">IF($A2148="","",INDEX(OpenMeteoAPI[PrecipitationMM],ROWS($J$2:J2148)))</f>
        <v>0</v>
      </c>
      <c r="K2148" cm="1">
        <f t="array" ref="K2148">IF($A2148="","",INDEX(OpenMeteoAPI[WeatherCode],ROWS($K$2:K2148)))</f>
        <v>0</v>
      </c>
      <c r="L2148" s="3" cm="1">
        <f t="array" ref="L2148">IF($A2148="","",INDEX(OpenMeteoAPI[WindSpeedKMH],ROWS($L$2:L2148)))</f>
        <v>10.7</v>
      </c>
    </row>
    <row r="2149" spans="1:12">
      <c r="A2149" t="str" cm="1">
        <f t="array" ref="A2149">IFERROR(INDEX(OpenMeteoAPI[City],ROWS($A$2:A2149))&amp;", "&amp;INDEX(OpenMeteoAPI[CountryCode],ROWS($A$2:A2149)),"")</f>
        <v>Madrid, ES</v>
      </c>
      <c r="B2149" t="str" cm="1">
        <f t="array" ref="B2149">IF($A2149="","",INDEX(OpenMeteoAPI[LocationID],ROWS($B$2:B2149)))</f>
        <v>ES-MAD</v>
      </c>
      <c r="C2149" s="5" cm="1">
        <f t="array" ref="C2149">IF($A2149="","",INDEX(OpenMeteoAPI[ForecastDateTime],ROWS($C$2:C2149)))</f>
        <v>46219.458333333336</v>
      </c>
      <c r="D2149" t="str">
        <f t="shared" si="33"/>
        <v>11AM</v>
      </c>
      <c r="E2149" t="str" cm="1">
        <f t="array" ref="E2149">IF($K2149="","",_xlfn.IFS($K2149=0,_xlfn.UNICHAR(9728),$K2149&lt;=3,_xlfn.UNICHAR(9729),OR($K2149=45,$K2149=48),"~",AND($K2149&gt;=51,$K2149&lt;=67),_xlfn.UNICHAR(9748),AND($K2149&gt;=71,$K2149&lt;=77),_xlfn.UNICHAR(10052),AND($K2149&gt;=80,$K2149&lt;=82),_xlfn.UNICHAR(9748),AND($K2149&gt;=95,$K2149&lt;=99),_xlfn.UNICHAR(9889),TRUE,_xlfn.UNICHAR(9729)))</f>
        <v>☀</v>
      </c>
      <c r="F2149" t="str" cm="1">
        <f t="array" ref="F2149">IF($K2149="","",_xlfn.IFS($K2149=0,"Clear",$K2149&lt;=3,"Partly Cloudy",OR($K2149=45,$K2149=48),"Fog",AND($K2149&gt;=51,$K2149&lt;=67),"Drizzle",AND($K2149&gt;=71,$K2149&lt;=77),"Snow",AND($K2149&gt;=80,$K2149&lt;=82),"Rain Showers",AND($K2149&gt;=95,$K2149&lt;=99),"Thunderstorm",TRUE,"Cloudy"))</f>
        <v>Clear</v>
      </c>
      <c r="G2149" s="3" cm="1">
        <f t="array" ref="G2149">IF($A2149="","",INDEX(OpenMeteoAPI[TemperatureC],ROWS($G$2:G2149)))</f>
        <v>27.1</v>
      </c>
      <c r="H2149" s="4" cm="1">
        <f t="array" ref="H2149">IF($A2149="","",INDEX(OpenMeteoAPI[RelativeHumidityPct],ROWS($H$2:H2149))/100)</f>
        <v>0.24</v>
      </c>
      <c r="I2149" s="4" cm="1">
        <f t="array" ref="I2149">IF($A2149="","",INDEX(OpenMeteoAPI[PrecipitationProbabilityPct],ROWS($I$2:I2149))/100)</f>
        <v>0</v>
      </c>
      <c r="J2149" s="3" cm="1">
        <f t="array" ref="J2149">IF($A2149="","",INDEX(OpenMeteoAPI[PrecipitationMM],ROWS($J$2:J2149)))</f>
        <v>0</v>
      </c>
      <c r="K2149" cm="1">
        <f t="array" ref="K2149">IF($A2149="","",INDEX(OpenMeteoAPI[WeatherCode],ROWS($K$2:K2149)))</f>
        <v>0</v>
      </c>
      <c r="L2149" s="3" cm="1">
        <f t="array" ref="L2149">IF($A2149="","",INDEX(OpenMeteoAPI[WindSpeedKMH],ROWS($L$2:L2149)))</f>
        <v>12.9</v>
      </c>
    </row>
    <row r="2150" spans="1:12">
      <c r="A2150" t="str" cm="1">
        <f t="array" ref="A2150">IFERROR(INDEX(OpenMeteoAPI[City],ROWS($A$2:A2150))&amp;", "&amp;INDEX(OpenMeteoAPI[CountryCode],ROWS($A$2:A2150)),"")</f>
        <v>Madrid, ES</v>
      </c>
      <c r="B2150" t="str" cm="1">
        <f t="array" ref="B2150">IF($A2150="","",INDEX(OpenMeteoAPI[LocationID],ROWS($B$2:B2150)))</f>
        <v>ES-MAD</v>
      </c>
      <c r="C2150" s="5" cm="1">
        <f t="array" ref="C2150">IF($A2150="","",INDEX(OpenMeteoAPI[ForecastDateTime],ROWS($C$2:C2150)))</f>
        <v>46219.5</v>
      </c>
      <c r="D2150" t="str">
        <f t="shared" si="33"/>
        <v>12PM</v>
      </c>
      <c r="E2150" t="str" cm="1">
        <f t="array" ref="E2150">IF($K2150="","",_xlfn.IFS($K2150=0,_xlfn.UNICHAR(9728),$K2150&lt;=3,_xlfn.UNICHAR(9729),OR($K2150=45,$K2150=48),"~",AND($K2150&gt;=51,$K2150&lt;=67),_xlfn.UNICHAR(9748),AND($K2150&gt;=71,$K2150&lt;=77),_xlfn.UNICHAR(10052),AND($K2150&gt;=80,$K2150&lt;=82),_xlfn.UNICHAR(9748),AND($K2150&gt;=95,$K2150&lt;=99),_xlfn.UNICHAR(9889),TRUE,_xlfn.UNICHAR(9729)))</f>
        <v>☀</v>
      </c>
      <c r="F2150" t="str" cm="1">
        <f t="array" ref="F2150">IF($K2150="","",_xlfn.IFS($K2150=0,"Clear",$K2150&lt;=3,"Partly Cloudy",OR($K2150=45,$K2150=48),"Fog",AND($K2150&gt;=51,$K2150&lt;=67),"Drizzle",AND($K2150&gt;=71,$K2150&lt;=77),"Snow",AND($K2150&gt;=80,$K2150&lt;=82),"Rain Showers",AND($K2150&gt;=95,$K2150&lt;=99),"Thunderstorm",TRUE,"Cloudy"))</f>
        <v>Clear</v>
      </c>
      <c r="G2150" s="3" cm="1">
        <f t="array" ref="G2150">IF($A2150="","",INDEX(OpenMeteoAPI[TemperatureC],ROWS($G$2:G2150)))</f>
        <v>29.1</v>
      </c>
      <c r="H2150" s="4" cm="1">
        <f t="array" ref="H2150">IF($A2150="","",INDEX(OpenMeteoAPI[RelativeHumidityPct],ROWS($H$2:H2150))/100)</f>
        <v>0.2</v>
      </c>
      <c r="I2150" s="4" cm="1">
        <f t="array" ref="I2150">IF($A2150="","",INDEX(OpenMeteoAPI[PrecipitationProbabilityPct],ROWS($I$2:I2150))/100)</f>
        <v>0</v>
      </c>
      <c r="J2150" s="3" cm="1">
        <f t="array" ref="J2150">IF($A2150="","",INDEX(OpenMeteoAPI[PrecipitationMM],ROWS($J$2:J2150)))</f>
        <v>0</v>
      </c>
      <c r="K2150" cm="1">
        <f t="array" ref="K2150">IF($A2150="","",INDEX(OpenMeteoAPI[WeatherCode],ROWS($K$2:K2150)))</f>
        <v>0</v>
      </c>
      <c r="L2150" s="3" cm="1">
        <f t="array" ref="L2150">IF($A2150="","",INDEX(OpenMeteoAPI[WindSpeedKMH],ROWS($L$2:L2150)))</f>
        <v>15.2</v>
      </c>
    </row>
    <row r="2151" spans="1:12">
      <c r="A2151" t="str" cm="1">
        <f t="array" ref="A2151">IFERROR(INDEX(OpenMeteoAPI[City],ROWS($A$2:A2151))&amp;", "&amp;INDEX(OpenMeteoAPI[CountryCode],ROWS($A$2:A2151)),"")</f>
        <v>Madrid, ES</v>
      </c>
      <c r="B2151" t="str" cm="1">
        <f t="array" ref="B2151">IF($A2151="","",INDEX(OpenMeteoAPI[LocationID],ROWS($B$2:B2151)))</f>
        <v>ES-MAD</v>
      </c>
      <c r="C2151" s="5" cm="1">
        <f t="array" ref="C2151">IF($A2151="","",INDEX(OpenMeteoAPI[ForecastDateTime],ROWS($C$2:C2151)))</f>
        <v>46219.541666666664</v>
      </c>
      <c r="D2151" t="str">
        <f t="shared" si="33"/>
        <v>1PM</v>
      </c>
      <c r="E2151" t="str" cm="1">
        <f t="array" ref="E2151">IF($K2151="","",_xlfn.IFS($K2151=0,_xlfn.UNICHAR(9728),$K2151&lt;=3,_xlfn.UNICHAR(9729),OR($K2151=45,$K2151=48),"~",AND($K2151&gt;=51,$K2151&lt;=67),_xlfn.UNICHAR(9748),AND($K2151&gt;=71,$K2151&lt;=77),_xlfn.UNICHAR(10052),AND($K2151&gt;=80,$K2151&lt;=82),_xlfn.UNICHAR(9748),AND($K2151&gt;=95,$K2151&lt;=99),_xlfn.UNICHAR(9889),TRUE,_xlfn.UNICHAR(9729)))</f>
        <v>☀</v>
      </c>
      <c r="F2151" t="str" cm="1">
        <f t="array" ref="F2151">IF($K2151="","",_xlfn.IFS($K2151=0,"Clear",$K2151&lt;=3,"Partly Cloudy",OR($K2151=45,$K2151=48),"Fog",AND($K2151&gt;=51,$K2151&lt;=67),"Drizzle",AND($K2151&gt;=71,$K2151&lt;=77),"Snow",AND($K2151&gt;=80,$K2151&lt;=82),"Rain Showers",AND($K2151&gt;=95,$K2151&lt;=99),"Thunderstorm",TRUE,"Cloudy"))</f>
        <v>Clear</v>
      </c>
      <c r="G2151" s="3" cm="1">
        <f t="array" ref="G2151">IF($A2151="","",INDEX(OpenMeteoAPI[TemperatureC],ROWS($G$2:G2151)))</f>
        <v>30.7</v>
      </c>
      <c r="H2151" s="4" cm="1">
        <f t="array" ref="H2151">IF($A2151="","",INDEX(OpenMeteoAPI[RelativeHumidityPct],ROWS($H$2:H2151))/100)</f>
        <v>0.17</v>
      </c>
      <c r="I2151" s="4" cm="1">
        <f t="array" ref="I2151">IF($A2151="","",INDEX(OpenMeteoAPI[PrecipitationProbabilityPct],ROWS($I$2:I2151))/100)</f>
        <v>0</v>
      </c>
      <c r="J2151" s="3" cm="1">
        <f t="array" ref="J2151">IF($A2151="","",INDEX(OpenMeteoAPI[PrecipitationMM],ROWS($J$2:J2151)))</f>
        <v>0</v>
      </c>
      <c r="K2151" cm="1">
        <f t="array" ref="K2151">IF($A2151="","",INDEX(OpenMeteoAPI[WeatherCode],ROWS($K$2:K2151)))</f>
        <v>0</v>
      </c>
      <c r="L2151" s="3" cm="1">
        <f t="array" ref="L2151">IF($A2151="","",INDEX(OpenMeteoAPI[WindSpeedKMH],ROWS($L$2:L2151)))</f>
        <v>17.100000000000001</v>
      </c>
    </row>
    <row r="2152" spans="1:12">
      <c r="A2152" t="str" cm="1">
        <f t="array" ref="A2152">IFERROR(INDEX(OpenMeteoAPI[City],ROWS($A$2:A2152))&amp;", "&amp;INDEX(OpenMeteoAPI[CountryCode],ROWS($A$2:A2152)),"")</f>
        <v>Madrid, ES</v>
      </c>
      <c r="B2152" t="str" cm="1">
        <f t="array" ref="B2152">IF($A2152="","",INDEX(OpenMeteoAPI[LocationID],ROWS($B$2:B2152)))</f>
        <v>ES-MAD</v>
      </c>
      <c r="C2152" s="5" cm="1">
        <f t="array" ref="C2152">IF($A2152="","",INDEX(OpenMeteoAPI[ForecastDateTime],ROWS($C$2:C2152)))</f>
        <v>46219.583333333336</v>
      </c>
      <c r="D2152" t="str">
        <f t="shared" si="33"/>
        <v>2PM</v>
      </c>
      <c r="E2152" t="str" cm="1">
        <f t="array" ref="E2152">IF($K2152="","",_xlfn.IFS($K2152=0,_xlfn.UNICHAR(9728),$K2152&lt;=3,_xlfn.UNICHAR(9729),OR($K2152=45,$K2152=48),"~",AND($K2152&gt;=51,$K2152&lt;=67),_xlfn.UNICHAR(9748),AND($K2152&gt;=71,$K2152&lt;=77),_xlfn.UNICHAR(10052),AND($K2152&gt;=80,$K2152&lt;=82),_xlfn.UNICHAR(9748),AND($K2152&gt;=95,$K2152&lt;=99),_xlfn.UNICHAR(9889),TRUE,_xlfn.UNICHAR(9729)))</f>
        <v>☀</v>
      </c>
      <c r="F2152" t="str" cm="1">
        <f t="array" ref="F2152">IF($K2152="","",_xlfn.IFS($K2152=0,"Clear",$K2152&lt;=3,"Partly Cloudy",OR($K2152=45,$K2152=48),"Fog",AND($K2152&gt;=51,$K2152&lt;=67),"Drizzle",AND($K2152&gt;=71,$K2152&lt;=77),"Snow",AND($K2152&gt;=80,$K2152&lt;=82),"Rain Showers",AND($K2152&gt;=95,$K2152&lt;=99),"Thunderstorm",TRUE,"Cloudy"))</f>
        <v>Clear</v>
      </c>
      <c r="G2152" s="3" cm="1">
        <f t="array" ref="G2152">IF($A2152="","",INDEX(OpenMeteoAPI[TemperatureC],ROWS($G$2:G2152)))</f>
        <v>31.9</v>
      </c>
      <c r="H2152" s="4" cm="1">
        <f t="array" ref="H2152">IF($A2152="","",INDEX(OpenMeteoAPI[RelativeHumidityPct],ROWS($H$2:H2152))/100)</f>
        <v>0.16</v>
      </c>
      <c r="I2152" s="4" cm="1">
        <f t="array" ref="I2152">IF($A2152="","",INDEX(OpenMeteoAPI[PrecipitationProbabilityPct],ROWS($I$2:I2152))/100)</f>
        <v>0</v>
      </c>
      <c r="J2152" s="3" cm="1">
        <f t="array" ref="J2152">IF($A2152="","",INDEX(OpenMeteoAPI[PrecipitationMM],ROWS($J$2:J2152)))</f>
        <v>0</v>
      </c>
      <c r="K2152" cm="1">
        <f t="array" ref="K2152">IF($A2152="","",INDEX(OpenMeteoAPI[WeatherCode],ROWS($K$2:K2152)))</f>
        <v>0</v>
      </c>
      <c r="L2152" s="3" cm="1">
        <f t="array" ref="L2152">IF($A2152="","",INDEX(OpenMeteoAPI[WindSpeedKMH],ROWS($L$2:L2152)))</f>
        <v>18.2</v>
      </c>
    </row>
    <row r="2153" spans="1:12">
      <c r="A2153" t="str" cm="1">
        <f t="array" ref="A2153">IFERROR(INDEX(OpenMeteoAPI[City],ROWS($A$2:A2153))&amp;", "&amp;INDEX(OpenMeteoAPI[CountryCode],ROWS($A$2:A2153)),"")</f>
        <v>Madrid, ES</v>
      </c>
      <c r="B2153" t="str" cm="1">
        <f t="array" ref="B2153">IF($A2153="","",INDEX(OpenMeteoAPI[LocationID],ROWS($B$2:B2153)))</f>
        <v>ES-MAD</v>
      </c>
      <c r="C2153" s="5" cm="1">
        <f t="array" ref="C2153">IF($A2153="","",INDEX(OpenMeteoAPI[ForecastDateTime],ROWS($C$2:C2153)))</f>
        <v>46219.625</v>
      </c>
      <c r="D2153" t="str">
        <f t="shared" si="33"/>
        <v>3PM</v>
      </c>
      <c r="E2153" t="str" cm="1">
        <f t="array" ref="E2153">IF($K2153="","",_xlfn.IFS($K2153=0,_xlfn.UNICHAR(9728),$K2153&lt;=3,_xlfn.UNICHAR(9729),OR($K2153=45,$K2153=48),"~",AND($K2153&gt;=51,$K2153&lt;=67),_xlfn.UNICHAR(9748),AND($K2153&gt;=71,$K2153&lt;=77),_xlfn.UNICHAR(10052),AND($K2153&gt;=80,$K2153&lt;=82),_xlfn.UNICHAR(9748),AND($K2153&gt;=95,$K2153&lt;=99),_xlfn.UNICHAR(9889),TRUE,_xlfn.UNICHAR(9729)))</f>
        <v>☀</v>
      </c>
      <c r="F2153" t="str" cm="1">
        <f t="array" ref="F2153">IF($K2153="","",_xlfn.IFS($K2153=0,"Clear",$K2153&lt;=3,"Partly Cloudy",OR($K2153=45,$K2153=48),"Fog",AND($K2153&gt;=51,$K2153&lt;=67),"Drizzle",AND($K2153&gt;=71,$K2153&lt;=77),"Snow",AND($K2153&gt;=80,$K2153&lt;=82),"Rain Showers",AND($K2153&gt;=95,$K2153&lt;=99),"Thunderstorm",TRUE,"Cloudy"))</f>
        <v>Clear</v>
      </c>
      <c r="G2153" s="3" cm="1">
        <f t="array" ref="G2153">IF($A2153="","",INDEX(OpenMeteoAPI[TemperatureC],ROWS($G$2:G2153)))</f>
        <v>32.4</v>
      </c>
      <c r="H2153" s="4" cm="1">
        <f t="array" ref="H2153">IF($A2153="","",INDEX(OpenMeteoAPI[RelativeHumidityPct],ROWS($H$2:H2153))/100)</f>
        <v>0.15</v>
      </c>
      <c r="I2153" s="4" cm="1">
        <f t="array" ref="I2153">IF($A2153="","",INDEX(OpenMeteoAPI[PrecipitationProbabilityPct],ROWS($I$2:I2153))/100)</f>
        <v>0</v>
      </c>
      <c r="J2153" s="3" cm="1">
        <f t="array" ref="J2153">IF($A2153="","",INDEX(OpenMeteoAPI[PrecipitationMM],ROWS($J$2:J2153)))</f>
        <v>0</v>
      </c>
      <c r="K2153" cm="1">
        <f t="array" ref="K2153">IF($A2153="","",INDEX(OpenMeteoAPI[WeatherCode],ROWS($K$2:K2153)))</f>
        <v>0</v>
      </c>
      <c r="L2153" s="3" cm="1">
        <f t="array" ref="L2153">IF($A2153="","",INDEX(OpenMeteoAPI[WindSpeedKMH],ROWS($L$2:L2153)))</f>
        <v>18.7</v>
      </c>
    </row>
    <row r="2154" spans="1:12">
      <c r="A2154" t="str" cm="1">
        <f t="array" ref="A2154">IFERROR(INDEX(OpenMeteoAPI[City],ROWS($A$2:A2154))&amp;", "&amp;INDEX(OpenMeteoAPI[CountryCode],ROWS($A$2:A2154)),"")</f>
        <v>Madrid, ES</v>
      </c>
      <c r="B2154" t="str" cm="1">
        <f t="array" ref="B2154">IF($A2154="","",INDEX(OpenMeteoAPI[LocationID],ROWS($B$2:B2154)))</f>
        <v>ES-MAD</v>
      </c>
      <c r="C2154" s="5" cm="1">
        <f t="array" ref="C2154">IF($A2154="","",INDEX(OpenMeteoAPI[ForecastDateTime],ROWS($C$2:C2154)))</f>
        <v>46219.666666666664</v>
      </c>
      <c r="D2154" t="str">
        <f t="shared" si="33"/>
        <v>4PM</v>
      </c>
      <c r="E2154" t="str" cm="1">
        <f t="array" ref="E2154">IF($K2154="","",_xlfn.IFS($K2154=0,_xlfn.UNICHAR(9728),$K2154&lt;=3,_xlfn.UNICHAR(9729),OR($K2154=45,$K2154=48),"~",AND($K2154&gt;=51,$K2154&lt;=67),_xlfn.UNICHAR(9748),AND($K2154&gt;=71,$K2154&lt;=77),_xlfn.UNICHAR(10052),AND($K2154&gt;=80,$K2154&lt;=82),_xlfn.UNICHAR(9748),AND($K2154&gt;=95,$K2154&lt;=99),_xlfn.UNICHAR(9889),TRUE,_xlfn.UNICHAR(9729)))</f>
        <v>☀</v>
      </c>
      <c r="F2154" t="str" cm="1">
        <f t="array" ref="F2154">IF($K2154="","",_xlfn.IFS($K2154=0,"Clear",$K2154&lt;=3,"Partly Cloudy",OR($K2154=45,$K2154=48),"Fog",AND($K2154&gt;=51,$K2154&lt;=67),"Drizzle",AND($K2154&gt;=71,$K2154&lt;=77),"Snow",AND($K2154&gt;=80,$K2154&lt;=82),"Rain Showers",AND($K2154&gt;=95,$K2154&lt;=99),"Thunderstorm",TRUE,"Cloudy"))</f>
        <v>Clear</v>
      </c>
      <c r="G2154" s="3" cm="1">
        <f t="array" ref="G2154">IF($A2154="","",INDEX(OpenMeteoAPI[TemperatureC],ROWS($G$2:G2154)))</f>
        <v>32.700000000000003</v>
      </c>
      <c r="H2154" s="4" cm="1">
        <f t="array" ref="H2154">IF($A2154="","",INDEX(OpenMeteoAPI[RelativeHumidityPct],ROWS($H$2:H2154))/100)</f>
        <v>0.15</v>
      </c>
      <c r="I2154" s="4" cm="1">
        <f t="array" ref="I2154">IF($A2154="","",INDEX(OpenMeteoAPI[PrecipitationProbabilityPct],ROWS($I$2:I2154))/100)</f>
        <v>0</v>
      </c>
      <c r="J2154" s="3" cm="1">
        <f t="array" ref="J2154">IF($A2154="","",INDEX(OpenMeteoAPI[PrecipitationMM],ROWS($J$2:J2154)))</f>
        <v>0</v>
      </c>
      <c r="K2154" cm="1">
        <f t="array" ref="K2154">IF($A2154="","",INDEX(OpenMeteoAPI[WeatherCode],ROWS($K$2:K2154)))</f>
        <v>0</v>
      </c>
      <c r="L2154" s="3" cm="1">
        <f t="array" ref="L2154">IF($A2154="","",INDEX(OpenMeteoAPI[WindSpeedKMH],ROWS($L$2:L2154)))</f>
        <v>18.899999999999999</v>
      </c>
    </row>
    <row r="2155" spans="1:12">
      <c r="A2155" t="str" cm="1">
        <f t="array" ref="A2155">IFERROR(INDEX(OpenMeteoAPI[City],ROWS($A$2:A2155))&amp;", "&amp;INDEX(OpenMeteoAPI[CountryCode],ROWS($A$2:A2155)),"")</f>
        <v>Madrid, ES</v>
      </c>
      <c r="B2155" t="str" cm="1">
        <f t="array" ref="B2155">IF($A2155="","",INDEX(OpenMeteoAPI[LocationID],ROWS($B$2:B2155)))</f>
        <v>ES-MAD</v>
      </c>
      <c r="C2155" s="5" cm="1">
        <f t="array" ref="C2155">IF($A2155="","",INDEX(OpenMeteoAPI[ForecastDateTime],ROWS($C$2:C2155)))</f>
        <v>46219.708333333336</v>
      </c>
      <c r="D2155" t="str">
        <f t="shared" si="33"/>
        <v>5PM</v>
      </c>
      <c r="E2155" t="str" cm="1">
        <f t="array" ref="E2155">IF($K2155="","",_xlfn.IFS($K2155=0,_xlfn.UNICHAR(9728),$K2155&lt;=3,_xlfn.UNICHAR(9729),OR($K2155=45,$K2155=48),"~",AND($K2155&gt;=51,$K2155&lt;=67),_xlfn.UNICHAR(9748),AND($K2155&gt;=71,$K2155&lt;=77),_xlfn.UNICHAR(10052),AND($K2155&gt;=80,$K2155&lt;=82),_xlfn.UNICHAR(9748),AND($K2155&gt;=95,$K2155&lt;=99),_xlfn.UNICHAR(9889),TRUE,_xlfn.UNICHAR(9729)))</f>
        <v>☀</v>
      </c>
      <c r="F2155" t="str" cm="1">
        <f t="array" ref="F2155">IF($K2155="","",_xlfn.IFS($K2155=0,"Clear",$K2155&lt;=3,"Partly Cloudy",OR($K2155=45,$K2155=48),"Fog",AND($K2155&gt;=51,$K2155&lt;=67),"Drizzle",AND($K2155&gt;=71,$K2155&lt;=77),"Snow",AND($K2155&gt;=80,$K2155&lt;=82),"Rain Showers",AND($K2155&gt;=95,$K2155&lt;=99),"Thunderstorm",TRUE,"Cloudy"))</f>
        <v>Clear</v>
      </c>
      <c r="G2155" s="3" cm="1">
        <f t="array" ref="G2155">IF($A2155="","",INDEX(OpenMeteoAPI[TemperatureC],ROWS($G$2:G2155)))</f>
        <v>32.700000000000003</v>
      </c>
      <c r="H2155" s="4" cm="1">
        <f t="array" ref="H2155">IF($A2155="","",INDEX(OpenMeteoAPI[RelativeHumidityPct],ROWS($H$2:H2155))/100)</f>
        <v>0.15</v>
      </c>
      <c r="I2155" s="4" cm="1">
        <f t="array" ref="I2155">IF($A2155="","",INDEX(OpenMeteoAPI[PrecipitationProbabilityPct],ROWS($I$2:I2155))/100)</f>
        <v>0</v>
      </c>
      <c r="J2155" s="3" cm="1">
        <f t="array" ref="J2155">IF($A2155="","",INDEX(OpenMeteoAPI[PrecipitationMM],ROWS($J$2:J2155)))</f>
        <v>0</v>
      </c>
      <c r="K2155" cm="1">
        <f t="array" ref="K2155">IF($A2155="","",INDEX(OpenMeteoAPI[WeatherCode],ROWS($K$2:K2155)))</f>
        <v>0</v>
      </c>
      <c r="L2155" s="3" cm="1">
        <f t="array" ref="L2155">IF($A2155="","",INDEX(OpenMeteoAPI[WindSpeedKMH],ROWS($L$2:L2155)))</f>
        <v>18.7</v>
      </c>
    </row>
    <row r="2156" spans="1:12">
      <c r="A2156" t="str" cm="1">
        <f t="array" ref="A2156">IFERROR(INDEX(OpenMeteoAPI[City],ROWS($A$2:A2156))&amp;", "&amp;INDEX(OpenMeteoAPI[CountryCode],ROWS($A$2:A2156)),"")</f>
        <v>Madrid, ES</v>
      </c>
      <c r="B2156" t="str" cm="1">
        <f t="array" ref="B2156">IF($A2156="","",INDEX(OpenMeteoAPI[LocationID],ROWS($B$2:B2156)))</f>
        <v>ES-MAD</v>
      </c>
      <c r="C2156" s="5" cm="1">
        <f t="array" ref="C2156">IF($A2156="","",INDEX(OpenMeteoAPI[ForecastDateTime],ROWS($C$2:C2156)))</f>
        <v>46219.75</v>
      </c>
      <c r="D2156" t="str">
        <f t="shared" si="33"/>
        <v>6PM</v>
      </c>
      <c r="E2156" t="str" cm="1">
        <f t="array" ref="E2156">IF($K2156="","",_xlfn.IFS($K2156=0,_xlfn.UNICHAR(9728),$K2156&lt;=3,_xlfn.UNICHAR(9729),OR($K2156=45,$K2156=48),"~",AND($K2156&gt;=51,$K2156&lt;=67),_xlfn.UNICHAR(9748),AND($K2156&gt;=71,$K2156&lt;=77),_xlfn.UNICHAR(10052),AND($K2156&gt;=80,$K2156&lt;=82),_xlfn.UNICHAR(9748),AND($K2156&gt;=95,$K2156&lt;=99),_xlfn.UNICHAR(9889),TRUE,_xlfn.UNICHAR(9729)))</f>
        <v>☀</v>
      </c>
      <c r="F2156" t="str" cm="1">
        <f t="array" ref="F2156">IF($K2156="","",_xlfn.IFS($K2156=0,"Clear",$K2156&lt;=3,"Partly Cloudy",OR($K2156=45,$K2156=48),"Fog",AND($K2156&gt;=51,$K2156&lt;=67),"Drizzle",AND($K2156&gt;=71,$K2156&lt;=77),"Snow",AND($K2156&gt;=80,$K2156&lt;=82),"Rain Showers",AND($K2156&gt;=95,$K2156&lt;=99),"Thunderstorm",TRUE,"Cloudy"))</f>
        <v>Clear</v>
      </c>
      <c r="G2156" s="3" cm="1">
        <f t="array" ref="G2156">IF($A2156="","",INDEX(OpenMeteoAPI[TemperatureC],ROWS($G$2:G2156)))</f>
        <v>32.6</v>
      </c>
      <c r="H2156" s="4" cm="1">
        <f t="array" ref="H2156">IF($A2156="","",INDEX(OpenMeteoAPI[RelativeHumidityPct],ROWS($H$2:H2156))/100)</f>
        <v>0.15</v>
      </c>
      <c r="I2156" s="4" cm="1">
        <f t="array" ref="I2156">IF($A2156="","",INDEX(OpenMeteoAPI[PrecipitationProbabilityPct],ROWS($I$2:I2156))/100)</f>
        <v>0</v>
      </c>
      <c r="J2156" s="3" cm="1">
        <f t="array" ref="J2156">IF($A2156="","",INDEX(OpenMeteoAPI[PrecipitationMM],ROWS($J$2:J2156)))</f>
        <v>0</v>
      </c>
      <c r="K2156" cm="1">
        <f t="array" ref="K2156">IF($A2156="","",INDEX(OpenMeteoAPI[WeatherCode],ROWS($K$2:K2156)))</f>
        <v>0</v>
      </c>
      <c r="L2156" s="3" cm="1">
        <f t="array" ref="L2156">IF($A2156="","",INDEX(OpenMeteoAPI[WindSpeedKMH],ROWS($L$2:L2156)))</f>
        <v>18.3</v>
      </c>
    </row>
    <row r="2157" spans="1:12">
      <c r="A2157" t="str" cm="1">
        <f t="array" ref="A2157">IFERROR(INDEX(OpenMeteoAPI[City],ROWS($A$2:A2157))&amp;", "&amp;INDEX(OpenMeteoAPI[CountryCode],ROWS($A$2:A2157)),"")</f>
        <v>Madrid, ES</v>
      </c>
      <c r="B2157" t="str" cm="1">
        <f t="array" ref="B2157">IF($A2157="","",INDEX(OpenMeteoAPI[LocationID],ROWS($B$2:B2157)))</f>
        <v>ES-MAD</v>
      </c>
      <c r="C2157" s="5" cm="1">
        <f t="array" ref="C2157">IF($A2157="","",INDEX(OpenMeteoAPI[ForecastDateTime],ROWS($C$2:C2157)))</f>
        <v>46219.791666666664</v>
      </c>
      <c r="D2157" t="str">
        <f t="shared" si="33"/>
        <v>7PM</v>
      </c>
      <c r="E2157" t="str" cm="1">
        <f t="array" ref="E2157">IF($K2157="","",_xlfn.IFS($K2157=0,_xlfn.UNICHAR(9728),$K2157&lt;=3,_xlfn.UNICHAR(9729),OR($K2157=45,$K2157=48),"~",AND($K2157&gt;=51,$K2157&lt;=67),_xlfn.UNICHAR(9748),AND($K2157&gt;=71,$K2157&lt;=77),_xlfn.UNICHAR(10052),AND($K2157&gt;=80,$K2157&lt;=82),_xlfn.UNICHAR(9748),AND($K2157&gt;=95,$K2157&lt;=99),_xlfn.UNICHAR(9889),TRUE,_xlfn.UNICHAR(9729)))</f>
        <v>☀</v>
      </c>
      <c r="F2157" t="str" cm="1">
        <f t="array" ref="F2157">IF($K2157="","",_xlfn.IFS($K2157=0,"Clear",$K2157&lt;=3,"Partly Cloudy",OR($K2157=45,$K2157=48),"Fog",AND($K2157&gt;=51,$K2157&lt;=67),"Drizzle",AND($K2157&gt;=71,$K2157&lt;=77),"Snow",AND($K2157&gt;=80,$K2157&lt;=82),"Rain Showers",AND($K2157&gt;=95,$K2157&lt;=99),"Thunderstorm",TRUE,"Cloudy"))</f>
        <v>Clear</v>
      </c>
      <c r="G2157" s="3" cm="1">
        <f t="array" ref="G2157">IF($A2157="","",INDEX(OpenMeteoAPI[TemperatureC],ROWS($G$2:G2157)))</f>
        <v>32.200000000000003</v>
      </c>
      <c r="H2157" s="4" cm="1">
        <f t="array" ref="H2157">IF($A2157="","",INDEX(OpenMeteoAPI[RelativeHumidityPct],ROWS($H$2:H2157))/100)</f>
        <v>0.15</v>
      </c>
      <c r="I2157" s="4" cm="1">
        <f t="array" ref="I2157">IF($A2157="","",INDEX(OpenMeteoAPI[PrecipitationProbabilityPct],ROWS($I$2:I2157))/100)</f>
        <v>0</v>
      </c>
      <c r="J2157" s="3" cm="1">
        <f t="array" ref="J2157">IF($A2157="","",INDEX(OpenMeteoAPI[PrecipitationMM],ROWS($J$2:J2157)))</f>
        <v>0</v>
      </c>
      <c r="K2157" cm="1">
        <f t="array" ref="K2157">IF($A2157="","",INDEX(OpenMeteoAPI[WeatherCode],ROWS($K$2:K2157)))</f>
        <v>0</v>
      </c>
      <c r="L2157" s="3" cm="1">
        <f t="array" ref="L2157">IF($A2157="","",INDEX(OpenMeteoAPI[WindSpeedKMH],ROWS($L$2:L2157)))</f>
        <v>18</v>
      </c>
    </row>
    <row r="2158" spans="1:12">
      <c r="A2158" t="str" cm="1">
        <f t="array" ref="A2158">IFERROR(INDEX(OpenMeteoAPI[City],ROWS($A$2:A2158))&amp;", "&amp;INDEX(OpenMeteoAPI[CountryCode],ROWS($A$2:A2158)),"")</f>
        <v>Madrid, ES</v>
      </c>
      <c r="B2158" t="str" cm="1">
        <f t="array" ref="B2158">IF($A2158="","",INDEX(OpenMeteoAPI[LocationID],ROWS($B$2:B2158)))</f>
        <v>ES-MAD</v>
      </c>
      <c r="C2158" s="5" cm="1">
        <f t="array" ref="C2158">IF($A2158="","",INDEX(OpenMeteoAPI[ForecastDateTime],ROWS($C$2:C2158)))</f>
        <v>46219.833333333336</v>
      </c>
      <c r="D2158" t="str">
        <f t="shared" si="33"/>
        <v>8PM</v>
      </c>
      <c r="E2158" t="str" cm="1">
        <f t="array" ref="E2158">IF($K2158="","",_xlfn.IFS($K2158=0,_xlfn.UNICHAR(9728),$K2158&lt;=3,_xlfn.UNICHAR(9729),OR($K2158=45,$K2158=48),"~",AND($K2158&gt;=51,$K2158&lt;=67),_xlfn.UNICHAR(9748),AND($K2158&gt;=71,$K2158&lt;=77),_xlfn.UNICHAR(10052),AND($K2158&gt;=80,$K2158&lt;=82),_xlfn.UNICHAR(9748),AND($K2158&gt;=95,$K2158&lt;=99),_xlfn.UNICHAR(9889),TRUE,_xlfn.UNICHAR(9729)))</f>
        <v>☀</v>
      </c>
      <c r="F2158" t="str" cm="1">
        <f t="array" ref="F2158">IF($K2158="","",_xlfn.IFS($K2158=0,"Clear",$K2158&lt;=3,"Partly Cloudy",OR($K2158=45,$K2158=48),"Fog",AND($K2158&gt;=51,$K2158&lt;=67),"Drizzle",AND($K2158&gt;=71,$K2158&lt;=77),"Snow",AND($K2158&gt;=80,$K2158&lt;=82),"Rain Showers",AND($K2158&gt;=95,$K2158&lt;=99),"Thunderstorm",TRUE,"Cloudy"))</f>
        <v>Clear</v>
      </c>
      <c r="G2158" s="3" cm="1">
        <f t="array" ref="G2158">IF($A2158="","",INDEX(OpenMeteoAPI[TemperatureC],ROWS($G$2:G2158)))</f>
        <v>31.8</v>
      </c>
      <c r="H2158" s="4" cm="1">
        <f t="array" ref="H2158">IF($A2158="","",INDEX(OpenMeteoAPI[RelativeHumidityPct],ROWS($H$2:H2158))/100)</f>
        <v>0.16</v>
      </c>
      <c r="I2158" s="4" cm="1">
        <f t="array" ref="I2158">IF($A2158="","",INDEX(OpenMeteoAPI[PrecipitationProbabilityPct],ROWS($I$2:I2158))/100)</f>
        <v>0</v>
      </c>
      <c r="J2158" s="3" cm="1">
        <f t="array" ref="J2158">IF($A2158="","",INDEX(OpenMeteoAPI[PrecipitationMM],ROWS($J$2:J2158)))</f>
        <v>0</v>
      </c>
      <c r="K2158" cm="1">
        <f t="array" ref="K2158">IF($A2158="","",INDEX(OpenMeteoAPI[WeatherCode],ROWS($K$2:K2158)))</f>
        <v>0</v>
      </c>
      <c r="L2158" s="3" cm="1">
        <f t="array" ref="L2158">IF($A2158="","",INDEX(OpenMeteoAPI[WindSpeedKMH],ROWS($L$2:L2158)))</f>
        <v>17.3</v>
      </c>
    </row>
    <row r="2159" spans="1:12">
      <c r="A2159" t="str" cm="1">
        <f t="array" ref="A2159">IFERROR(INDEX(OpenMeteoAPI[City],ROWS($A$2:A2159))&amp;", "&amp;INDEX(OpenMeteoAPI[CountryCode],ROWS($A$2:A2159)),"")</f>
        <v>Madrid, ES</v>
      </c>
      <c r="B2159" t="str" cm="1">
        <f t="array" ref="B2159">IF($A2159="","",INDEX(OpenMeteoAPI[LocationID],ROWS($B$2:B2159)))</f>
        <v>ES-MAD</v>
      </c>
      <c r="C2159" s="5" cm="1">
        <f t="array" ref="C2159">IF($A2159="","",INDEX(OpenMeteoAPI[ForecastDateTime],ROWS($C$2:C2159)))</f>
        <v>46219.875</v>
      </c>
      <c r="D2159" t="str">
        <f t="shared" si="33"/>
        <v>9PM</v>
      </c>
      <c r="E2159" t="str" cm="1">
        <f t="array" ref="E2159">IF($K2159="","",_xlfn.IFS($K2159=0,_xlfn.UNICHAR(9728),$K2159&lt;=3,_xlfn.UNICHAR(9729),OR($K2159=45,$K2159=48),"~",AND($K2159&gt;=51,$K2159&lt;=67),_xlfn.UNICHAR(9748),AND($K2159&gt;=71,$K2159&lt;=77),_xlfn.UNICHAR(10052),AND($K2159&gt;=80,$K2159&lt;=82),_xlfn.UNICHAR(9748),AND($K2159&gt;=95,$K2159&lt;=99),_xlfn.UNICHAR(9889),TRUE,_xlfn.UNICHAR(9729)))</f>
        <v>☀</v>
      </c>
      <c r="F2159" t="str" cm="1">
        <f t="array" ref="F2159">IF($K2159="","",_xlfn.IFS($K2159=0,"Clear",$K2159&lt;=3,"Partly Cloudy",OR($K2159=45,$K2159=48),"Fog",AND($K2159&gt;=51,$K2159&lt;=67),"Drizzle",AND($K2159&gt;=71,$K2159&lt;=77),"Snow",AND($K2159&gt;=80,$K2159&lt;=82),"Rain Showers",AND($K2159&gt;=95,$K2159&lt;=99),"Thunderstorm",TRUE,"Cloudy"))</f>
        <v>Clear</v>
      </c>
      <c r="G2159" s="3" cm="1">
        <f t="array" ref="G2159">IF($A2159="","",INDEX(OpenMeteoAPI[TemperatureC],ROWS($G$2:G2159)))</f>
        <v>31.1</v>
      </c>
      <c r="H2159" s="4" cm="1">
        <f t="array" ref="H2159">IF($A2159="","",INDEX(OpenMeteoAPI[RelativeHumidityPct],ROWS($H$2:H2159))/100)</f>
        <v>0.16</v>
      </c>
      <c r="I2159" s="4" cm="1">
        <f t="array" ref="I2159">IF($A2159="","",INDEX(OpenMeteoAPI[PrecipitationProbabilityPct],ROWS($I$2:I2159))/100)</f>
        <v>0</v>
      </c>
      <c r="J2159" s="3" cm="1">
        <f t="array" ref="J2159">IF($A2159="","",INDEX(OpenMeteoAPI[PrecipitationMM],ROWS($J$2:J2159)))</f>
        <v>0</v>
      </c>
      <c r="K2159" cm="1">
        <f t="array" ref="K2159">IF($A2159="","",INDEX(OpenMeteoAPI[WeatherCode],ROWS($K$2:K2159)))</f>
        <v>0</v>
      </c>
      <c r="L2159" s="3" cm="1">
        <f t="array" ref="L2159">IF($A2159="","",INDEX(OpenMeteoAPI[WindSpeedKMH],ROWS($L$2:L2159)))</f>
        <v>16.5</v>
      </c>
    </row>
    <row r="2160" spans="1:12">
      <c r="A2160" t="str" cm="1">
        <f t="array" ref="A2160">IFERROR(INDEX(OpenMeteoAPI[City],ROWS($A$2:A2160))&amp;", "&amp;INDEX(OpenMeteoAPI[CountryCode],ROWS($A$2:A2160)),"")</f>
        <v>Madrid, ES</v>
      </c>
      <c r="B2160" t="str" cm="1">
        <f t="array" ref="B2160">IF($A2160="","",INDEX(OpenMeteoAPI[LocationID],ROWS($B$2:B2160)))</f>
        <v>ES-MAD</v>
      </c>
      <c r="C2160" s="5" cm="1">
        <f t="array" ref="C2160">IF($A2160="","",INDEX(OpenMeteoAPI[ForecastDateTime],ROWS($C$2:C2160)))</f>
        <v>46219.916666666664</v>
      </c>
      <c r="D2160" t="str">
        <f t="shared" si="33"/>
        <v>10PM</v>
      </c>
      <c r="E2160" t="str" cm="1">
        <f t="array" ref="E2160">IF($K2160="","",_xlfn.IFS($K2160=0,_xlfn.UNICHAR(9728),$K2160&lt;=3,_xlfn.UNICHAR(9729),OR($K2160=45,$K2160=48),"~",AND($K2160&gt;=51,$K2160&lt;=67),_xlfn.UNICHAR(9748),AND($K2160&gt;=71,$K2160&lt;=77),_xlfn.UNICHAR(10052),AND($K2160&gt;=80,$K2160&lt;=82),_xlfn.UNICHAR(9748),AND($K2160&gt;=95,$K2160&lt;=99),_xlfn.UNICHAR(9889),TRUE,_xlfn.UNICHAR(9729)))</f>
        <v>☀</v>
      </c>
      <c r="F2160" t="str" cm="1">
        <f t="array" ref="F2160">IF($K2160="","",_xlfn.IFS($K2160=0,"Clear",$K2160&lt;=3,"Partly Cloudy",OR($K2160=45,$K2160=48),"Fog",AND($K2160&gt;=51,$K2160&lt;=67),"Drizzle",AND($K2160&gt;=71,$K2160&lt;=77),"Snow",AND($K2160&gt;=80,$K2160&lt;=82),"Rain Showers",AND($K2160&gt;=95,$K2160&lt;=99),"Thunderstorm",TRUE,"Cloudy"))</f>
        <v>Clear</v>
      </c>
      <c r="G2160" s="3" cm="1">
        <f t="array" ref="G2160">IF($A2160="","",INDEX(OpenMeteoAPI[TemperatureC],ROWS($G$2:G2160)))</f>
        <v>30.2</v>
      </c>
      <c r="H2160" s="4" cm="1">
        <f t="array" ref="H2160">IF($A2160="","",INDEX(OpenMeteoAPI[RelativeHumidityPct],ROWS($H$2:H2160))/100)</f>
        <v>0.17</v>
      </c>
      <c r="I2160" s="4" cm="1">
        <f t="array" ref="I2160">IF($A2160="","",INDEX(OpenMeteoAPI[PrecipitationProbabilityPct],ROWS($I$2:I2160))/100)</f>
        <v>0</v>
      </c>
      <c r="J2160" s="3" cm="1">
        <f t="array" ref="J2160">IF($A2160="","",INDEX(OpenMeteoAPI[PrecipitationMM],ROWS($J$2:J2160)))</f>
        <v>0</v>
      </c>
      <c r="K2160" cm="1">
        <f t="array" ref="K2160">IF($A2160="","",INDEX(OpenMeteoAPI[WeatherCode],ROWS($K$2:K2160)))</f>
        <v>0</v>
      </c>
      <c r="L2160" s="3" cm="1">
        <f t="array" ref="L2160">IF($A2160="","",INDEX(OpenMeteoAPI[WindSpeedKMH],ROWS($L$2:L2160)))</f>
        <v>15.1</v>
      </c>
    </row>
    <row r="2161" spans="1:12">
      <c r="A2161" t="str" cm="1">
        <f t="array" ref="A2161">IFERROR(INDEX(OpenMeteoAPI[City],ROWS($A$2:A2161))&amp;", "&amp;INDEX(OpenMeteoAPI[CountryCode],ROWS($A$2:A2161)),"")</f>
        <v>Madrid, ES</v>
      </c>
      <c r="B2161" t="str" cm="1">
        <f t="array" ref="B2161">IF($A2161="","",INDEX(OpenMeteoAPI[LocationID],ROWS($B$2:B2161)))</f>
        <v>ES-MAD</v>
      </c>
      <c r="C2161" s="5" cm="1">
        <f t="array" ref="C2161">IF($A2161="","",INDEX(OpenMeteoAPI[ForecastDateTime],ROWS($C$2:C2161)))</f>
        <v>46219.958333333336</v>
      </c>
      <c r="D2161" t="str">
        <f t="shared" si="33"/>
        <v>11PM</v>
      </c>
      <c r="E2161" t="str" cm="1">
        <f t="array" ref="E2161">IF($K2161="","",_xlfn.IFS($K2161=0,_xlfn.UNICHAR(9728),$K2161&lt;=3,_xlfn.UNICHAR(9729),OR($K2161=45,$K2161=48),"~",AND($K2161&gt;=51,$K2161&lt;=67),_xlfn.UNICHAR(9748),AND($K2161&gt;=71,$K2161&lt;=77),_xlfn.UNICHAR(10052),AND($K2161&gt;=80,$K2161&lt;=82),_xlfn.UNICHAR(9748),AND($K2161&gt;=95,$K2161&lt;=99),_xlfn.UNICHAR(9889),TRUE,_xlfn.UNICHAR(9729)))</f>
        <v>☀</v>
      </c>
      <c r="F2161" t="str" cm="1">
        <f t="array" ref="F2161">IF($K2161="","",_xlfn.IFS($K2161=0,"Clear",$K2161&lt;=3,"Partly Cloudy",OR($K2161=45,$K2161=48),"Fog",AND($K2161&gt;=51,$K2161&lt;=67),"Drizzle",AND($K2161&gt;=71,$K2161&lt;=77),"Snow",AND($K2161&gt;=80,$K2161&lt;=82),"Rain Showers",AND($K2161&gt;=95,$K2161&lt;=99),"Thunderstorm",TRUE,"Cloudy"))</f>
        <v>Clear</v>
      </c>
      <c r="G2161" s="3" cm="1">
        <f t="array" ref="G2161">IF($A2161="","",INDEX(OpenMeteoAPI[TemperatureC],ROWS($G$2:G2161)))</f>
        <v>29.2</v>
      </c>
      <c r="H2161" s="4" cm="1">
        <f t="array" ref="H2161">IF($A2161="","",INDEX(OpenMeteoAPI[RelativeHumidityPct],ROWS($H$2:H2161))/100)</f>
        <v>0.18</v>
      </c>
      <c r="I2161" s="4" cm="1">
        <f t="array" ref="I2161">IF($A2161="","",INDEX(OpenMeteoAPI[PrecipitationProbabilityPct],ROWS($I$2:I2161))/100)</f>
        <v>0</v>
      </c>
      <c r="J2161" s="3" cm="1">
        <f t="array" ref="J2161">IF($A2161="","",INDEX(OpenMeteoAPI[PrecipitationMM],ROWS($J$2:J2161)))</f>
        <v>0</v>
      </c>
      <c r="K2161" cm="1">
        <f t="array" ref="K2161">IF($A2161="","",INDEX(OpenMeteoAPI[WeatherCode],ROWS($K$2:K2161)))</f>
        <v>0</v>
      </c>
      <c r="L2161" s="3" cm="1">
        <f t="array" ref="L2161">IF($A2161="","",INDEX(OpenMeteoAPI[WindSpeedKMH],ROWS($L$2:L2161)))</f>
        <v>13.5</v>
      </c>
    </row>
    <row r="2162" spans="1:12">
      <c r="A2162" t="str" cm="1">
        <f t="array" ref="A2162">IFERROR(INDEX(OpenMeteoAPI[City],ROWS($A$2:A2162))&amp;", "&amp;INDEX(OpenMeteoAPI[CountryCode],ROWS($A$2:A2162)),"")</f>
        <v>Amsterdam, NL</v>
      </c>
      <c r="B2162" t="str" cm="1">
        <f t="array" ref="B2162">IF($A2162="","",INDEX(OpenMeteoAPI[LocationID],ROWS($B$2:B2162)))</f>
        <v>NL-AMS</v>
      </c>
      <c r="C2162" s="5" cm="1">
        <f t="array" ref="C2162">IF($A2162="","",INDEX(OpenMeteoAPI[ForecastDateTime],ROWS($C$2:C2162)))</f>
        <v>46210</v>
      </c>
      <c r="D2162" t="str">
        <f t="shared" si="33"/>
        <v>12AM</v>
      </c>
      <c r="E2162" t="str" cm="1">
        <f t="array" ref="E2162">IF($K2162="","",_xlfn.IFS($K2162=0,_xlfn.UNICHAR(9728),$K2162&lt;=3,_xlfn.UNICHAR(9729),OR($K2162=45,$K2162=48),"~",AND($K2162&gt;=51,$K2162&lt;=67),_xlfn.UNICHAR(9748),AND($K2162&gt;=71,$K2162&lt;=77),_xlfn.UNICHAR(10052),AND($K2162&gt;=80,$K2162&lt;=82),_xlfn.UNICHAR(9748),AND($K2162&gt;=95,$K2162&lt;=99),_xlfn.UNICHAR(9889),TRUE,_xlfn.UNICHAR(9729)))</f>
        <v>☁</v>
      </c>
      <c r="F2162" t="str" cm="1">
        <f t="array" ref="F2162">IF($K2162="","",_xlfn.IFS($K2162=0,"Clear",$K2162&lt;=3,"Partly Cloudy",OR($K2162=45,$K2162=48),"Fog",AND($K2162&gt;=51,$K2162&lt;=67),"Drizzle",AND($K2162&gt;=71,$K2162&lt;=77),"Snow",AND($K2162&gt;=80,$K2162&lt;=82),"Rain Showers",AND($K2162&gt;=95,$K2162&lt;=99),"Thunderstorm",TRUE,"Cloudy"))</f>
        <v>Partly Cloudy</v>
      </c>
      <c r="G2162" s="3" cm="1">
        <f t="array" ref="G2162">IF($A2162="","",INDEX(OpenMeteoAPI[TemperatureC],ROWS($G$2:G2162)))</f>
        <v>21.3</v>
      </c>
      <c r="H2162" s="4" cm="1">
        <f t="array" ref="H2162">IF($A2162="","",INDEX(OpenMeteoAPI[RelativeHumidityPct],ROWS($H$2:H2162))/100)</f>
        <v>0.75</v>
      </c>
      <c r="I2162" s="4" cm="1">
        <f t="array" ref="I2162">IF($A2162="","",INDEX(OpenMeteoAPI[PrecipitationProbabilityPct],ROWS($I$2:I2162))/100)</f>
        <v>0</v>
      </c>
      <c r="J2162" s="3" cm="1">
        <f t="array" ref="J2162">IF($A2162="","",INDEX(OpenMeteoAPI[PrecipitationMM],ROWS($J$2:J2162)))</f>
        <v>0</v>
      </c>
      <c r="K2162" cm="1">
        <f t="array" ref="K2162">IF($A2162="","",INDEX(OpenMeteoAPI[WeatherCode],ROWS($K$2:K2162)))</f>
        <v>3</v>
      </c>
      <c r="L2162" s="3" cm="1">
        <f t="array" ref="L2162">IF($A2162="","",INDEX(OpenMeteoAPI[WindSpeedKMH],ROWS($L$2:L2162)))</f>
        <v>10.8</v>
      </c>
    </row>
    <row r="2163" spans="1:12">
      <c r="A2163" t="str" cm="1">
        <f t="array" ref="A2163">IFERROR(INDEX(OpenMeteoAPI[City],ROWS($A$2:A2163))&amp;", "&amp;INDEX(OpenMeteoAPI[CountryCode],ROWS($A$2:A2163)),"")</f>
        <v>Amsterdam, NL</v>
      </c>
      <c r="B2163" t="str" cm="1">
        <f t="array" ref="B2163">IF($A2163="","",INDEX(OpenMeteoAPI[LocationID],ROWS($B$2:B2163)))</f>
        <v>NL-AMS</v>
      </c>
      <c r="C2163" s="5" cm="1">
        <f t="array" ref="C2163">IF($A2163="","",INDEX(OpenMeteoAPI[ForecastDateTime],ROWS($C$2:C2163)))</f>
        <v>46210.041666666664</v>
      </c>
      <c r="D2163" t="str">
        <f t="shared" si="33"/>
        <v>1AM</v>
      </c>
      <c r="E2163" t="str" cm="1">
        <f t="array" ref="E2163">IF($K2163="","",_xlfn.IFS($K2163=0,_xlfn.UNICHAR(9728),$K2163&lt;=3,_xlfn.UNICHAR(9729),OR($K2163=45,$K2163=48),"~",AND($K2163&gt;=51,$K2163&lt;=67),_xlfn.UNICHAR(9748),AND($K2163&gt;=71,$K2163&lt;=77),_xlfn.UNICHAR(10052),AND($K2163&gt;=80,$K2163&lt;=82),_xlfn.UNICHAR(9748),AND($K2163&gt;=95,$K2163&lt;=99),_xlfn.UNICHAR(9889),TRUE,_xlfn.UNICHAR(9729)))</f>
        <v>☁</v>
      </c>
      <c r="F2163" t="str" cm="1">
        <f t="array" ref="F2163">IF($K2163="","",_xlfn.IFS($K2163=0,"Clear",$K2163&lt;=3,"Partly Cloudy",OR($K2163=45,$K2163=48),"Fog",AND($K2163&gt;=51,$K2163&lt;=67),"Drizzle",AND($K2163&gt;=71,$K2163&lt;=77),"Snow",AND($K2163&gt;=80,$K2163&lt;=82),"Rain Showers",AND($K2163&gt;=95,$K2163&lt;=99),"Thunderstorm",TRUE,"Cloudy"))</f>
        <v>Partly Cloudy</v>
      </c>
      <c r="G2163" s="3" cm="1">
        <f t="array" ref="G2163">IF($A2163="","",INDEX(OpenMeteoAPI[TemperatureC],ROWS($G$2:G2163)))</f>
        <v>20.9</v>
      </c>
      <c r="H2163" s="4" cm="1">
        <f t="array" ref="H2163">IF($A2163="","",INDEX(OpenMeteoAPI[RelativeHumidityPct],ROWS($H$2:H2163))/100)</f>
        <v>0.75</v>
      </c>
      <c r="I2163" s="4" cm="1">
        <f t="array" ref="I2163">IF($A2163="","",INDEX(OpenMeteoAPI[PrecipitationProbabilityPct],ROWS($I$2:I2163))/100)</f>
        <v>0</v>
      </c>
      <c r="J2163" s="3" cm="1">
        <f t="array" ref="J2163">IF($A2163="","",INDEX(OpenMeteoAPI[PrecipitationMM],ROWS($J$2:J2163)))</f>
        <v>0</v>
      </c>
      <c r="K2163" cm="1">
        <f t="array" ref="K2163">IF($A2163="","",INDEX(OpenMeteoAPI[WeatherCode],ROWS($K$2:K2163)))</f>
        <v>3</v>
      </c>
      <c r="L2163" s="3" cm="1">
        <f t="array" ref="L2163">IF($A2163="","",INDEX(OpenMeteoAPI[WindSpeedKMH],ROWS($L$2:L2163)))</f>
        <v>8.6</v>
      </c>
    </row>
    <row r="2164" spans="1:12">
      <c r="A2164" t="str" cm="1">
        <f t="array" ref="A2164">IFERROR(INDEX(OpenMeteoAPI[City],ROWS($A$2:A2164))&amp;", "&amp;INDEX(OpenMeteoAPI[CountryCode],ROWS($A$2:A2164)),"")</f>
        <v>Amsterdam, NL</v>
      </c>
      <c r="B2164" t="str" cm="1">
        <f t="array" ref="B2164">IF($A2164="","",INDEX(OpenMeteoAPI[LocationID],ROWS($B$2:B2164)))</f>
        <v>NL-AMS</v>
      </c>
      <c r="C2164" s="5" cm="1">
        <f t="array" ref="C2164">IF($A2164="","",INDEX(OpenMeteoAPI[ForecastDateTime],ROWS($C$2:C2164)))</f>
        <v>46210.083333333336</v>
      </c>
      <c r="D2164" t="str">
        <f t="shared" si="33"/>
        <v>2AM</v>
      </c>
      <c r="E2164" t="str" cm="1">
        <f t="array" ref="E2164">IF($K2164="","",_xlfn.IFS($K2164=0,_xlfn.UNICHAR(9728),$K2164&lt;=3,_xlfn.UNICHAR(9729),OR($K2164=45,$K2164=48),"~",AND($K2164&gt;=51,$K2164&lt;=67),_xlfn.UNICHAR(9748),AND($K2164&gt;=71,$K2164&lt;=77),_xlfn.UNICHAR(10052),AND($K2164&gt;=80,$K2164&lt;=82),_xlfn.UNICHAR(9748),AND($K2164&gt;=95,$K2164&lt;=99),_xlfn.UNICHAR(9889),TRUE,_xlfn.UNICHAR(9729)))</f>
        <v>☁</v>
      </c>
      <c r="F2164" t="str" cm="1">
        <f t="array" ref="F2164">IF($K2164="","",_xlfn.IFS($K2164=0,"Clear",$K2164&lt;=3,"Partly Cloudy",OR($K2164=45,$K2164=48),"Fog",AND($K2164&gt;=51,$K2164&lt;=67),"Drizzle",AND($K2164&gt;=71,$K2164&lt;=77),"Snow",AND($K2164&gt;=80,$K2164&lt;=82),"Rain Showers",AND($K2164&gt;=95,$K2164&lt;=99),"Thunderstorm",TRUE,"Cloudy"))</f>
        <v>Partly Cloudy</v>
      </c>
      <c r="G2164" s="3" cm="1">
        <f t="array" ref="G2164">IF($A2164="","",INDEX(OpenMeteoAPI[TemperatureC],ROWS($G$2:G2164)))</f>
        <v>21</v>
      </c>
      <c r="H2164" s="4" cm="1">
        <f t="array" ref="H2164">IF($A2164="","",INDEX(OpenMeteoAPI[RelativeHumidityPct],ROWS($H$2:H2164))/100)</f>
        <v>0.75</v>
      </c>
      <c r="I2164" s="4" cm="1">
        <f t="array" ref="I2164">IF($A2164="","",INDEX(OpenMeteoAPI[PrecipitationProbabilityPct],ROWS($I$2:I2164))/100)</f>
        <v>0</v>
      </c>
      <c r="J2164" s="3" cm="1">
        <f t="array" ref="J2164">IF($A2164="","",INDEX(OpenMeteoAPI[PrecipitationMM],ROWS($J$2:J2164)))</f>
        <v>0</v>
      </c>
      <c r="K2164" cm="1">
        <f t="array" ref="K2164">IF($A2164="","",INDEX(OpenMeteoAPI[WeatherCode],ROWS($K$2:K2164)))</f>
        <v>3</v>
      </c>
      <c r="L2164" s="3" cm="1">
        <f t="array" ref="L2164">IF($A2164="","",INDEX(OpenMeteoAPI[WindSpeedKMH],ROWS($L$2:L2164)))</f>
        <v>7.9</v>
      </c>
    </row>
    <row r="2165" spans="1:12">
      <c r="A2165" t="str" cm="1">
        <f t="array" ref="A2165">IFERROR(INDEX(OpenMeteoAPI[City],ROWS($A$2:A2165))&amp;", "&amp;INDEX(OpenMeteoAPI[CountryCode],ROWS($A$2:A2165)),"")</f>
        <v>Amsterdam, NL</v>
      </c>
      <c r="B2165" t="str" cm="1">
        <f t="array" ref="B2165">IF($A2165="","",INDEX(OpenMeteoAPI[LocationID],ROWS($B$2:B2165)))</f>
        <v>NL-AMS</v>
      </c>
      <c r="C2165" s="5" cm="1">
        <f t="array" ref="C2165">IF($A2165="","",INDEX(OpenMeteoAPI[ForecastDateTime],ROWS($C$2:C2165)))</f>
        <v>46210.125</v>
      </c>
      <c r="D2165" t="str">
        <f t="shared" si="33"/>
        <v>3AM</v>
      </c>
      <c r="E2165" t="str" cm="1">
        <f t="array" ref="E2165">IF($K2165="","",_xlfn.IFS($K2165=0,_xlfn.UNICHAR(9728),$K2165&lt;=3,_xlfn.UNICHAR(9729),OR($K2165=45,$K2165=48),"~",AND($K2165&gt;=51,$K2165&lt;=67),_xlfn.UNICHAR(9748),AND($K2165&gt;=71,$K2165&lt;=77),_xlfn.UNICHAR(10052),AND($K2165&gt;=80,$K2165&lt;=82),_xlfn.UNICHAR(9748),AND($K2165&gt;=95,$K2165&lt;=99),_xlfn.UNICHAR(9889),TRUE,_xlfn.UNICHAR(9729)))</f>
        <v>☁</v>
      </c>
      <c r="F2165" t="str" cm="1">
        <f t="array" ref="F2165">IF($K2165="","",_xlfn.IFS($K2165=0,"Clear",$K2165&lt;=3,"Partly Cloudy",OR($K2165=45,$K2165=48),"Fog",AND($K2165&gt;=51,$K2165&lt;=67),"Drizzle",AND($K2165&gt;=71,$K2165&lt;=77),"Snow",AND($K2165&gt;=80,$K2165&lt;=82),"Rain Showers",AND($K2165&gt;=95,$K2165&lt;=99),"Thunderstorm",TRUE,"Cloudy"))</f>
        <v>Partly Cloudy</v>
      </c>
      <c r="G2165" s="3" cm="1">
        <f t="array" ref="G2165">IF($A2165="","",INDEX(OpenMeteoAPI[TemperatureC],ROWS($G$2:G2165)))</f>
        <v>20.5</v>
      </c>
      <c r="H2165" s="4" cm="1">
        <f t="array" ref="H2165">IF($A2165="","",INDEX(OpenMeteoAPI[RelativeHumidityPct],ROWS($H$2:H2165))/100)</f>
        <v>0.71</v>
      </c>
      <c r="I2165" s="4" cm="1">
        <f t="array" ref="I2165">IF($A2165="","",INDEX(OpenMeteoAPI[PrecipitationProbabilityPct],ROWS($I$2:I2165))/100)</f>
        <v>0</v>
      </c>
      <c r="J2165" s="3" cm="1">
        <f t="array" ref="J2165">IF($A2165="","",INDEX(OpenMeteoAPI[PrecipitationMM],ROWS($J$2:J2165)))</f>
        <v>0</v>
      </c>
      <c r="K2165" cm="1">
        <f t="array" ref="K2165">IF($A2165="","",INDEX(OpenMeteoAPI[WeatherCode],ROWS($K$2:K2165)))</f>
        <v>3</v>
      </c>
      <c r="L2165" s="3" cm="1">
        <f t="array" ref="L2165">IF($A2165="","",INDEX(OpenMeteoAPI[WindSpeedKMH],ROWS($L$2:L2165)))</f>
        <v>13</v>
      </c>
    </row>
    <row r="2166" spans="1:12">
      <c r="A2166" t="str" cm="1">
        <f t="array" ref="A2166">IFERROR(INDEX(OpenMeteoAPI[City],ROWS($A$2:A2166))&amp;", "&amp;INDEX(OpenMeteoAPI[CountryCode],ROWS($A$2:A2166)),"")</f>
        <v>Amsterdam, NL</v>
      </c>
      <c r="B2166" t="str" cm="1">
        <f t="array" ref="B2166">IF($A2166="","",INDEX(OpenMeteoAPI[LocationID],ROWS($B$2:B2166)))</f>
        <v>NL-AMS</v>
      </c>
      <c r="C2166" s="5" cm="1">
        <f t="array" ref="C2166">IF($A2166="","",INDEX(OpenMeteoAPI[ForecastDateTime],ROWS($C$2:C2166)))</f>
        <v>46210.166666666664</v>
      </c>
      <c r="D2166" t="str">
        <f t="shared" si="33"/>
        <v>4AM</v>
      </c>
      <c r="E2166" t="str" cm="1">
        <f t="array" ref="E2166">IF($K2166="","",_xlfn.IFS($K2166=0,_xlfn.UNICHAR(9728),$K2166&lt;=3,_xlfn.UNICHAR(9729),OR($K2166=45,$K2166=48),"~",AND($K2166&gt;=51,$K2166&lt;=67),_xlfn.UNICHAR(9748),AND($K2166&gt;=71,$K2166&lt;=77),_xlfn.UNICHAR(10052),AND($K2166&gt;=80,$K2166&lt;=82),_xlfn.UNICHAR(9748),AND($K2166&gt;=95,$K2166&lt;=99),_xlfn.UNICHAR(9889),TRUE,_xlfn.UNICHAR(9729)))</f>
        <v>☁</v>
      </c>
      <c r="F2166" t="str" cm="1">
        <f t="array" ref="F2166">IF($K2166="","",_xlfn.IFS($K2166=0,"Clear",$K2166&lt;=3,"Partly Cloudy",OR($K2166=45,$K2166=48),"Fog",AND($K2166&gt;=51,$K2166&lt;=67),"Drizzle",AND($K2166&gt;=71,$K2166&lt;=77),"Snow",AND($K2166&gt;=80,$K2166&lt;=82),"Rain Showers",AND($K2166&gt;=95,$K2166&lt;=99),"Thunderstorm",TRUE,"Cloudy"))</f>
        <v>Partly Cloudy</v>
      </c>
      <c r="G2166" s="3" cm="1">
        <f t="array" ref="G2166">IF($A2166="","",INDEX(OpenMeteoAPI[TemperatureC],ROWS($G$2:G2166)))</f>
        <v>20.8</v>
      </c>
      <c r="H2166" s="4" cm="1">
        <f t="array" ref="H2166">IF($A2166="","",INDEX(OpenMeteoAPI[RelativeHumidityPct],ROWS($H$2:H2166))/100)</f>
        <v>0.7</v>
      </c>
      <c r="I2166" s="4" cm="1">
        <f t="array" ref="I2166">IF($A2166="","",INDEX(OpenMeteoAPI[PrecipitationProbabilityPct],ROWS($I$2:I2166))/100)</f>
        <v>0.01</v>
      </c>
      <c r="J2166" s="3" cm="1">
        <f t="array" ref="J2166">IF($A2166="","",INDEX(OpenMeteoAPI[PrecipitationMM],ROWS($J$2:J2166)))</f>
        <v>0</v>
      </c>
      <c r="K2166" cm="1">
        <f t="array" ref="K2166">IF($A2166="","",INDEX(OpenMeteoAPI[WeatherCode],ROWS($K$2:K2166)))</f>
        <v>3</v>
      </c>
      <c r="L2166" s="3" cm="1">
        <f t="array" ref="L2166">IF($A2166="","",INDEX(OpenMeteoAPI[WindSpeedKMH],ROWS($L$2:L2166)))</f>
        <v>12.2</v>
      </c>
    </row>
    <row r="2167" spans="1:12">
      <c r="A2167" t="str" cm="1">
        <f t="array" ref="A2167">IFERROR(INDEX(OpenMeteoAPI[City],ROWS($A$2:A2167))&amp;", "&amp;INDEX(OpenMeteoAPI[CountryCode],ROWS($A$2:A2167)),"")</f>
        <v>Amsterdam, NL</v>
      </c>
      <c r="B2167" t="str" cm="1">
        <f t="array" ref="B2167">IF($A2167="","",INDEX(OpenMeteoAPI[LocationID],ROWS($B$2:B2167)))</f>
        <v>NL-AMS</v>
      </c>
      <c r="C2167" s="5" cm="1">
        <f t="array" ref="C2167">IF($A2167="","",INDEX(OpenMeteoAPI[ForecastDateTime],ROWS($C$2:C2167)))</f>
        <v>46210.208333333336</v>
      </c>
      <c r="D2167" t="str">
        <f t="shared" si="33"/>
        <v>5AM</v>
      </c>
      <c r="E2167" t="str" cm="1">
        <f t="array" ref="E2167">IF($K2167="","",_xlfn.IFS($K2167=0,_xlfn.UNICHAR(9728),$K2167&lt;=3,_xlfn.UNICHAR(9729),OR($K2167=45,$K2167=48),"~",AND($K2167&gt;=51,$K2167&lt;=67),_xlfn.UNICHAR(9748),AND($K2167&gt;=71,$K2167&lt;=77),_xlfn.UNICHAR(10052),AND($K2167&gt;=80,$K2167&lt;=82),_xlfn.UNICHAR(9748),AND($K2167&gt;=95,$K2167&lt;=99),_xlfn.UNICHAR(9889),TRUE,_xlfn.UNICHAR(9729)))</f>
        <v>☁</v>
      </c>
      <c r="F2167" t="str" cm="1">
        <f t="array" ref="F2167">IF($K2167="","",_xlfn.IFS($K2167=0,"Clear",$K2167&lt;=3,"Partly Cloudy",OR($K2167=45,$K2167=48),"Fog",AND($K2167&gt;=51,$K2167&lt;=67),"Drizzle",AND($K2167&gt;=71,$K2167&lt;=77),"Snow",AND($K2167&gt;=80,$K2167&lt;=82),"Rain Showers",AND($K2167&gt;=95,$K2167&lt;=99),"Thunderstorm",TRUE,"Cloudy"))</f>
        <v>Partly Cloudy</v>
      </c>
      <c r="G2167" s="3" cm="1">
        <f t="array" ref="G2167">IF($A2167="","",INDEX(OpenMeteoAPI[TemperatureC],ROWS($G$2:G2167)))</f>
        <v>20.8</v>
      </c>
      <c r="H2167" s="4" cm="1">
        <f t="array" ref="H2167">IF($A2167="","",INDEX(OpenMeteoAPI[RelativeHumidityPct],ROWS($H$2:H2167))/100)</f>
        <v>0.68</v>
      </c>
      <c r="I2167" s="4" cm="1">
        <f t="array" ref="I2167">IF($A2167="","",INDEX(OpenMeteoAPI[PrecipitationProbabilityPct],ROWS($I$2:I2167))/100)</f>
        <v>0.02</v>
      </c>
      <c r="J2167" s="3" cm="1">
        <f t="array" ref="J2167">IF($A2167="","",INDEX(OpenMeteoAPI[PrecipitationMM],ROWS($J$2:J2167)))</f>
        <v>0</v>
      </c>
      <c r="K2167" cm="1">
        <f t="array" ref="K2167">IF($A2167="","",INDEX(OpenMeteoAPI[WeatherCode],ROWS($K$2:K2167)))</f>
        <v>3</v>
      </c>
      <c r="L2167" s="3" cm="1">
        <f t="array" ref="L2167">IF($A2167="","",INDEX(OpenMeteoAPI[WindSpeedKMH],ROWS($L$2:L2167)))</f>
        <v>11.5</v>
      </c>
    </row>
    <row r="2168" spans="1:12">
      <c r="A2168" t="str" cm="1">
        <f t="array" ref="A2168">IFERROR(INDEX(OpenMeteoAPI[City],ROWS($A$2:A2168))&amp;", "&amp;INDEX(OpenMeteoAPI[CountryCode],ROWS($A$2:A2168)),"")</f>
        <v>Amsterdam, NL</v>
      </c>
      <c r="B2168" t="str" cm="1">
        <f t="array" ref="B2168">IF($A2168="","",INDEX(OpenMeteoAPI[LocationID],ROWS($B$2:B2168)))</f>
        <v>NL-AMS</v>
      </c>
      <c r="C2168" s="5" cm="1">
        <f t="array" ref="C2168">IF($A2168="","",INDEX(OpenMeteoAPI[ForecastDateTime],ROWS($C$2:C2168)))</f>
        <v>46210.25</v>
      </c>
      <c r="D2168" t="str">
        <f t="shared" si="33"/>
        <v>6AM</v>
      </c>
      <c r="E2168" t="str" cm="1">
        <f t="array" ref="E2168">IF($K2168="","",_xlfn.IFS($K2168=0,_xlfn.UNICHAR(9728),$K2168&lt;=3,_xlfn.UNICHAR(9729),OR($K2168=45,$K2168=48),"~",AND($K2168&gt;=51,$K2168&lt;=67),_xlfn.UNICHAR(9748),AND($K2168&gt;=71,$K2168&lt;=77),_xlfn.UNICHAR(10052),AND($K2168&gt;=80,$K2168&lt;=82),_xlfn.UNICHAR(9748),AND($K2168&gt;=95,$K2168&lt;=99),_xlfn.UNICHAR(9889),TRUE,_xlfn.UNICHAR(9729)))</f>
        <v>☁</v>
      </c>
      <c r="F2168" t="str" cm="1">
        <f t="array" ref="F2168">IF($K2168="","",_xlfn.IFS($K2168=0,"Clear",$K2168&lt;=3,"Partly Cloudy",OR($K2168=45,$K2168=48),"Fog",AND($K2168&gt;=51,$K2168&lt;=67),"Drizzle",AND($K2168&gt;=71,$K2168&lt;=77),"Snow",AND($K2168&gt;=80,$K2168&lt;=82),"Rain Showers",AND($K2168&gt;=95,$K2168&lt;=99),"Thunderstorm",TRUE,"Cloudy"))</f>
        <v>Partly Cloudy</v>
      </c>
      <c r="G2168" s="3" cm="1">
        <f t="array" ref="G2168">IF($A2168="","",INDEX(OpenMeteoAPI[TemperatureC],ROWS($G$2:G2168)))</f>
        <v>20.2</v>
      </c>
      <c r="H2168" s="4" cm="1">
        <f t="array" ref="H2168">IF($A2168="","",INDEX(OpenMeteoAPI[RelativeHumidityPct],ROWS($H$2:H2168))/100)</f>
        <v>0.69</v>
      </c>
      <c r="I2168" s="4" cm="1">
        <f t="array" ref="I2168">IF($A2168="","",INDEX(OpenMeteoAPI[PrecipitationProbabilityPct],ROWS($I$2:I2168))/100)</f>
        <v>0.04</v>
      </c>
      <c r="J2168" s="3" cm="1">
        <f t="array" ref="J2168">IF($A2168="","",INDEX(OpenMeteoAPI[PrecipitationMM],ROWS($J$2:J2168)))</f>
        <v>0</v>
      </c>
      <c r="K2168" cm="1">
        <f t="array" ref="K2168">IF($A2168="","",INDEX(OpenMeteoAPI[WeatherCode],ROWS($K$2:K2168)))</f>
        <v>3</v>
      </c>
      <c r="L2168" s="3" cm="1">
        <f t="array" ref="L2168">IF($A2168="","",INDEX(OpenMeteoAPI[WindSpeedKMH],ROWS($L$2:L2168)))</f>
        <v>11.9</v>
      </c>
    </row>
    <row r="2169" spans="1:12">
      <c r="A2169" t="str" cm="1">
        <f t="array" ref="A2169">IFERROR(INDEX(OpenMeteoAPI[City],ROWS($A$2:A2169))&amp;", "&amp;INDEX(OpenMeteoAPI[CountryCode],ROWS($A$2:A2169)),"")</f>
        <v>Amsterdam, NL</v>
      </c>
      <c r="B2169" t="str" cm="1">
        <f t="array" ref="B2169">IF($A2169="","",INDEX(OpenMeteoAPI[LocationID],ROWS($B$2:B2169)))</f>
        <v>NL-AMS</v>
      </c>
      <c r="C2169" s="5" cm="1">
        <f t="array" ref="C2169">IF($A2169="","",INDEX(OpenMeteoAPI[ForecastDateTime],ROWS($C$2:C2169)))</f>
        <v>46210.291666666664</v>
      </c>
      <c r="D2169" t="str">
        <f t="shared" si="33"/>
        <v>7AM</v>
      </c>
      <c r="E2169" t="str" cm="1">
        <f t="array" ref="E2169">IF($K2169="","",_xlfn.IFS($K2169=0,_xlfn.UNICHAR(9728),$K2169&lt;=3,_xlfn.UNICHAR(9729),OR($K2169=45,$K2169=48),"~",AND($K2169&gt;=51,$K2169&lt;=67),_xlfn.UNICHAR(9748),AND($K2169&gt;=71,$K2169&lt;=77),_xlfn.UNICHAR(10052),AND($K2169&gt;=80,$K2169&lt;=82),_xlfn.UNICHAR(9748),AND($K2169&gt;=95,$K2169&lt;=99),_xlfn.UNICHAR(9889),TRUE,_xlfn.UNICHAR(9729)))</f>
        <v>☁</v>
      </c>
      <c r="F2169" t="str" cm="1">
        <f t="array" ref="F2169">IF($K2169="","",_xlfn.IFS($K2169=0,"Clear",$K2169&lt;=3,"Partly Cloudy",OR($K2169=45,$K2169=48),"Fog",AND($K2169&gt;=51,$K2169&lt;=67),"Drizzle",AND($K2169&gt;=71,$K2169&lt;=77),"Snow",AND($K2169&gt;=80,$K2169&lt;=82),"Rain Showers",AND($K2169&gt;=95,$K2169&lt;=99),"Thunderstorm",TRUE,"Cloudy"))</f>
        <v>Partly Cloudy</v>
      </c>
      <c r="G2169" s="3" cm="1">
        <f t="array" ref="G2169">IF($A2169="","",INDEX(OpenMeteoAPI[TemperatureC],ROWS($G$2:G2169)))</f>
        <v>21.1</v>
      </c>
      <c r="H2169" s="4" cm="1">
        <f t="array" ref="H2169">IF($A2169="","",INDEX(OpenMeteoAPI[RelativeHumidityPct],ROWS($H$2:H2169))/100)</f>
        <v>0.63</v>
      </c>
      <c r="I2169" s="4" cm="1">
        <f t="array" ref="I2169">IF($A2169="","",INDEX(OpenMeteoAPI[PrecipitationProbabilityPct],ROWS($I$2:I2169))/100)</f>
        <v>0.05</v>
      </c>
      <c r="J2169" s="3" cm="1">
        <f t="array" ref="J2169">IF($A2169="","",INDEX(OpenMeteoAPI[PrecipitationMM],ROWS($J$2:J2169)))</f>
        <v>0</v>
      </c>
      <c r="K2169" cm="1">
        <f t="array" ref="K2169">IF($A2169="","",INDEX(OpenMeteoAPI[WeatherCode],ROWS($K$2:K2169)))</f>
        <v>3</v>
      </c>
      <c r="L2169" s="3" cm="1">
        <f t="array" ref="L2169">IF($A2169="","",INDEX(OpenMeteoAPI[WindSpeedKMH],ROWS($L$2:L2169)))</f>
        <v>13</v>
      </c>
    </row>
    <row r="2170" spans="1:12">
      <c r="A2170" t="str" cm="1">
        <f t="array" ref="A2170">IFERROR(INDEX(OpenMeteoAPI[City],ROWS($A$2:A2170))&amp;", "&amp;INDEX(OpenMeteoAPI[CountryCode],ROWS($A$2:A2170)),"")</f>
        <v>Amsterdam, NL</v>
      </c>
      <c r="B2170" t="str" cm="1">
        <f t="array" ref="B2170">IF($A2170="","",INDEX(OpenMeteoAPI[LocationID],ROWS($B$2:B2170)))</f>
        <v>NL-AMS</v>
      </c>
      <c r="C2170" s="5" cm="1">
        <f t="array" ref="C2170">IF($A2170="","",INDEX(OpenMeteoAPI[ForecastDateTime],ROWS($C$2:C2170)))</f>
        <v>46210.333333333336</v>
      </c>
      <c r="D2170" t="str">
        <f t="shared" si="33"/>
        <v>8AM</v>
      </c>
      <c r="E2170" t="str" cm="1">
        <f t="array" ref="E2170">IF($K2170="","",_xlfn.IFS($K2170=0,_xlfn.UNICHAR(9728),$K2170&lt;=3,_xlfn.UNICHAR(9729),OR($K2170=45,$K2170=48),"~",AND($K2170&gt;=51,$K2170&lt;=67),_xlfn.UNICHAR(9748),AND($K2170&gt;=71,$K2170&lt;=77),_xlfn.UNICHAR(10052),AND($K2170&gt;=80,$K2170&lt;=82),_xlfn.UNICHAR(9748),AND($K2170&gt;=95,$K2170&lt;=99),_xlfn.UNICHAR(9889),TRUE,_xlfn.UNICHAR(9729)))</f>
        <v>☁</v>
      </c>
      <c r="F2170" t="str" cm="1">
        <f t="array" ref="F2170">IF($K2170="","",_xlfn.IFS($K2170=0,"Clear",$K2170&lt;=3,"Partly Cloudy",OR($K2170=45,$K2170=48),"Fog",AND($K2170&gt;=51,$K2170&lt;=67),"Drizzle",AND($K2170&gt;=71,$K2170&lt;=77),"Snow",AND($K2170&gt;=80,$K2170&lt;=82),"Rain Showers",AND($K2170&gt;=95,$K2170&lt;=99),"Thunderstorm",TRUE,"Cloudy"))</f>
        <v>Partly Cloudy</v>
      </c>
      <c r="G2170" s="3" cm="1">
        <f t="array" ref="G2170">IF($A2170="","",INDEX(OpenMeteoAPI[TemperatureC],ROWS($G$2:G2170)))</f>
        <v>22.1</v>
      </c>
      <c r="H2170" s="4" cm="1">
        <f t="array" ref="H2170">IF($A2170="","",INDEX(OpenMeteoAPI[RelativeHumidityPct],ROWS($H$2:H2170))/100)</f>
        <v>0.59</v>
      </c>
      <c r="I2170" s="4" cm="1">
        <f t="array" ref="I2170">IF($A2170="","",INDEX(OpenMeteoAPI[PrecipitationProbabilityPct],ROWS($I$2:I2170))/100)</f>
        <v>0.06</v>
      </c>
      <c r="J2170" s="3" cm="1">
        <f t="array" ref="J2170">IF($A2170="","",INDEX(OpenMeteoAPI[PrecipitationMM],ROWS($J$2:J2170)))</f>
        <v>0</v>
      </c>
      <c r="K2170" cm="1">
        <f t="array" ref="K2170">IF($A2170="","",INDEX(OpenMeteoAPI[WeatherCode],ROWS($K$2:K2170)))</f>
        <v>2</v>
      </c>
      <c r="L2170" s="3" cm="1">
        <f t="array" ref="L2170">IF($A2170="","",INDEX(OpenMeteoAPI[WindSpeedKMH],ROWS($L$2:L2170)))</f>
        <v>15.8</v>
      </c>
    </row>
    <row r="2171" spans="1:12">
      <c r="A2171" t="str" cm="1">
        <f t="array" ref="A2171">IFERROR(INDEX(OpenMeteoAPI[City],ROWS($A$2:A2171))&amp;", "&amp;INDEX(OpenMeteoAPI[CountryCode],ROWS($A$2:A2171)),"")</f>
        <v>Amsterdam, NL</v>
      </c>
      <c r="B2171" t="str" cm="1">
        <f t="array" ref="B2171">IF($A2171="","",INDEX(OpenMeteoAPI[LocationID],ROWS($B$2:B2171)))</f>
        <v>NL-AMS</v>
      </c>
      <c r="C2171" s="5" cm="1">
        <f t="array" ref="C2171">IF($A2171="","",INDEX(OpenMeteoAPI[ForecastDateTime],ROWS($C$2:C2171)))</f>
        <v>46210.375</v>
      </c>
      <c r="D2171" t="str">
        <f t="shared" si="33"/>
        <v>9AM</v>
      </c>
      <c r="E2171" t="str" cm="1">
        <f t="array" ref="E2171">IF($K2171="","",_xlfn.IFS($K2171=0,_xlfn.UNICHAR(9728),$K2171&lt;=3,_xlfn.UNICHAR(9729),OR($K2171=45,$K2171=48),"~",AND($K2171&gt;=51,$K2171&lt;=67),_xlfn.UNICHAR(9748),AND($K2171&gt;=71,$K2171&lt;=77),_xlfn.UNICHAR(10052),AND($K2171&gt;=80,$K2171&lt;=82),_xlfn.UNICHAR(9748),AND($K2171&gt;=95,$K2171&lt;=99),_xlfn.UNICHAR(9889),TRUE,_xlfn.UNICHAR(9729)))</f>
        <v>☁</v>
      </c>
      <c r="F2171" t="str" cm="1">
        <f t="array" ref="F2171">IF($K2171="","",_xlfn.IFS($K2171=0,"Clear",$K2171&lt;=3,"Partly Cloudy",OR($K2171=45,$K2171=48),"Fog",AND($K2171&gt;=51,$K2171&lt;=67),"Drizzle",AND($K2171&gt;=71,$K2171&lt;=77),"Snow",AND($K2171&gt;=80,$K2171&lt;=82),"Rain Showers",AND($K2171&gt;=95,$K2171&lt;=99),"Thunderstorm",TRUE,"Cloudy"))</f>
        <v>Partly Cloudy</v>
      </c>
      <c r="G2171" s="3" cm="1">
        <f t="array" ref="G2171">IF($A2171="","",INDEX(OpenMeteoAPI[TemperatureC],ROWS($G$2:G2171)))</f>
        <v>23.2</v>
      </c>
      <c r="H2171" s="4" cm="1">
        <f t="array" ref="H2171">IF($A2171="","",INDEX(OpenMeteoAPI[RelativeHumidityPct],ROWS($H$2:H2171))/100)</f>
        <v>0.56000000000000005</v>
      </c>
      <c r="I2171" s="4" cm="1">
        <f t="array" ref="I2171">IF($A2171="","",INDEX(OpenMeteoAPI[PrecipitationProbabilityPct],ROWS($I$2:I2171))/100)</f>
        <v>0.05</v>
      </c>
      <c r="J2171" s="3" cm="1">
        <f t="array" ref="J2171">IF($A2171="","",INDEX(OpenMeteoAPI[PrecipitationMM],ROWS($J$2:J2171)))</f>
        <v>0</v>
      </c>
      <c r="K2171" cm="1">
        <f t="array" ref="K2171">IF($A2171="","",INDEX(OpenMeteoAPI[WeatherCode],ROWS($K$2:K2171)))</f>
        <v>3</v>
      </c>
      <c r="L2171" s="3" cm="1">
        <f t="array" ref="L2171">IF($A2171="","",INDEX(OpenMeteoAPI[WindSpeedKMH],ROWS($L$2:L2171)))</f>
        <v>15.5</v>
      </c>
    </row>
    <row r="2172" spans="1:12">
      <c r="A2172" t="str" cm="1">
        <f t="array" ref="A2172">IFERROR(INDEX(OpenMeteoAPI[City],ROWS($A$2:A2172))&amp;", "&amp;INDEX(OpenMeteoAPI[CountryCode],ROWS($A$2:A2172)),"")</f>
        <v>Amsterdam, NL</v>
      </c>
      <c r="B2172" t="str" cm="1">
        <f t="array" ref="B2172">IF($A2172="","",INDEX(OpenMeteoAPI[LocationID],ROWS($B$2:B2172)))</f>
        <v>NL-AMS</v>
      </c>
      <c r="C2172" s="5" cm="1">
        <f t="array" ref="C2172">IF($A2172="","",INDEX(OpenMeteoAPI[ForecastDateTime],ROWS($C$2:C2172)))</f>
        <v>46210.416666666664</v>
      </c>
      <c r="D2172" t="str">
        <f t="shared" si="33"/>
        <v>10AM</v>
      </c>
      <c r="E2172" t="str" cm="1">
        <f t="array" ref="E2172">IF($K2172="","",_xlfn.IFS($K2172=0,_xlfn.UNICHAR(9728),$K2172&lt;=3,_xlfn.UNICHAR(9729),OR($K2172=45,$K2172=48),"~",AND($K2172&gt;=51,$K2172&lt;=67),_xlfn.UNICHAR(9748),AND($K2172&gt;=71,$K2172&lt;=77),_xlfn.UNICHAR(10052),AND($K2172&gt;=80,$K2172&lt;=82),_xlfn.UNICHAR(9748),AND($K2172&gt;=95,$K2172&lt;=99),_xlfn.UNICHAR(9889),TRUE,_xlfn.UNICHAR(9729)))</f>
        <v>☁</v>
      </c>
      <c r="F2172" t="str" cm="1">
        <f t="array" ref="F2172">IF($K2172="","",_xlfn.IFS($K2172=0,"Clear",$K2172&lt;=3,"Partly Cloudy",OR($K2172=45,$K2172=48),"Fog",AND($K2172&gt;=51,$K2172&lt;=67),"Drizzle",AND($K2172&gt;=71,$K2172&lt;=77),"Snow",AND($K2172&gt;=80,$K2172&lt;=82),"Rain Showers",AND($K2172&gt;=95,$K2172&lt;=99),"Thunderstorm",TRUE,"Cloudy"))</f>
        <v>Partly Cloudy</v>
      </c>
      <c r="G2172" s="3" cm="1">
        <f t="array" ref="G2172">IF($A2172="","",INDEX(OpenMeteoAPI[TemperatureC],ROWS($G$2:G2172)))</f>
        <v>23.4</v>
      </c>
      <c r="H2172" s="4" cm="1">
        <f t="array" ref="H2172">IF($A2172="","",INDEX(OpenMeteoAPI[RelativeHumidityPct],ROWS($H$2:H2172))/100)</f>
        <v>0.56999999999999995</v>
      </c>
      <c r="I2172" s="4" cm="1">
        <f t="array" ref="I2172">IF($A2172="","",INDEX(OpenMeteoAPI[PrecipitationProbabilityPct],ROWS($I$2:I2172))/100)</f>
        <v>0.02</v>
      </c>
      <c r="J2172" s="3" cm="1">
        <f t="array" ref="J2172">IF($A2172="","",INDEX(OpenMeteoAPI[PrecipitationMM],ROWS($J$2:J2172)))</f>
        <v>0</v>
      </c>
      <c r="K2172" cm="1">
        <f t="array" ref="K2172">IF($A2172="","",INDEX(OpenMeteoAPI[WeatherCode],ROWS($K$2:K2172)))</f>
        <v>3</v>
      </c>
      <c r="L2172" s="3" cm="1">
        <f t="array" ref="L2172">IF($A2172="","",INDEX(OpenMeteoAPI[WindSpeedKMH],ROWS($L$2:L2172)))</f>
        <v>15.1</v>
      </c>
    </row>
    <row r="2173" spans="1:12">
      <c r="A2173" t="str" cm="1">
        <f t="array" ref="A2173">IFERROR(INDEX(OpenMeteoAPI[City],ROWS($A$2:A2173))&amp;", "&amp;INDEX(OpenMeteoAPI[CountryCode],ROWS($A$2:A2173)),"")</f>
        <v>Amsterdam, NL</v>
      </c>
      <c r="B2173" t="str" cm="1">
        <f t="array" ref="B2173">IF($A2173="","",INDEX(OpenMeteoAPI[LocationID],ROWS($B$2:B2173)))</f>
        <v>NL-AMS</v>
      </c>
      <c r="C2173" s="5" cm="1">
        <f t="array" ref="C2173">IF($A2173="","",INDEX(OpenMeteoAPI[ForecastDateTime],ROWS($C$2:C2173)))</f>
        <v>46210.458333333336</v>
      </c>
      <c r="D2173" t="str">
        <f t="shared" si="33"/>
        <v>11AM</v>
      </c>
      <c r="E2173" t="str" cm="1">
        <f t="array" ref="E2173">IF($K2173="","",_xlfn.IFS($K2173=0,_xlfn.UNICHAR(9728),$K2173&lt;=3,_xlfn.UNICHAR(9729),OR($K2173=45,$K2173=48),"~",AND($K2173&gt;=51,$K2173&lt;=67),_xlfn.UNICHAR(9748),AND($K2173&gt;=71,$K2173&lt;=77),_xlfn.UNICHAR(10052),AND($K2173&gt;=80,$K2173&lt;=82),_xlfn.UNICHAR(9748),AND($K2173&gt;=95,$K2173&lt;=99),_xlfn.UNICHAR(9889),TRUE,_xlfn.UNICHAR(9729)))</f>
        <v>☁</v>
      </c>
      <c r="F2173" t="str" cm="1">
        <f t="array" ref="F2173">IF($K2173="","",_xlfn.IFS($K2173=0,"Clear",$K2173&lt;=3,"Partly Cloudy",OR($K2173=45,$K2173=48),"Fog",AND($K2173&gt;=51,$K2173&lt;=67),"Drizzle",AND($K2173&gt;=71,$K2173&lt;=77),"Snow",AND($K2173&gt;=80,$K2173&lt;=82),"Rain Showers",AND($K2173&gt;=95,$K2173&lt;=99),"Thunderstorm",TRUE,"Cloudy"))</f>
        <v>Partly Cloudy</v>
      </c>
      <c r="G2173" s="3" cm="1">
        <f t="array" ref="G2173">IF($A2173="","",INDEX(OpenMeteoAPI[TemperatureC],ROWS($G$2:G2173)))</f>
        <v>24.9</v>
      </c>
      <c r="H2173" s="4" cm="1">
        <f t="array" ref="H2173">IF($A2173="","",INDEX(OpenMeteoAPI[RelativeHumidityPct],ROWS($H$2:H2173))/100)</f>
        <v>0.52</v>
      </c>
      <c r="I2173" s="4" cm="1">
        <f t="array" ref="I2173">IF($A2173="","",INDEX(OpenMeteoAPI[PrecipitationProbabilityPct],ROWS($I$2:I2173))/100)</f>
        <v>0</v>
      </c>
      <c r="J2173" s="3" cm="1">
        <f t="array" ref="J2173">IF($A2173="","",INDEX(OpenMeteoAPI[PrecipitationMM],ROWS($J$2:J2173)))</f>
        <v>0</v>
      </c>
      <c r="K2173" cm="1">
        <f t="array" ref="K2173">IF($A2173="","",INDEX(OpenMeteoAPI[WeatherCode],ROWS($K$2:K2173)))</f>
        <v>3</v>
      </c>
      <c r="L2173" s="3" cm="1">
        <f t="array" ref="L2173">IF($A2173="","",INDEX(OpenMeteoAPI[WindSpeedKMH],ROWS($L$2:L2173)))</f>
        <v>16.600000000000001</v>
      </c>
    </row>
    <row r="2174" spans="1:12">
      <c r="A2174" t="str" cm="1">
        <f t="array" ref="A2174">IFERROR(INDEX(OpenMeteoAPI[City],ROWS($A$2:A2174))&amp;", "&amp;INDEX(OpenMeteoAPI[CountryCode],ROWS($A$2:A2174)),"")</f>
        <v>Amsterdam, NL</v>
      </c>
      <c r="B2174" t="str" cm="1">
        <f t="array" ref="B2174">IF($A2174="","",INDEX(OpenMeteoAPI[LocationID],ROWS($B$2:B2174)))</f>
        <v>NL-AMS</v>
      </c>
      <c r="C2174" s="5" cm="1">
        <f t="array" ref="C2174">IF($A2174="","",INDEX(OpenMeteoAPI[ForecastDateTime],ROWS($C$2:C2174)))</f>
        <v>46210.5</v>
      </c>
      <c r="D2174" t="str">
        <f t="shared" si="33"/>
        <v>12PM</v>
      </c>
      <c r="E2174" t="str" cm="1">
        <f t="array" ref="E2174">IF($K2174="","",_xlfn.IFS($K2174=0,_xlfn.UNICHAR(9728),$K2174&lt;=3,_xlfn.UNICHAR(9729),OR($K2174=45,$K2174=48),"~",AND($K2174&gt;=51,$K2174&lt;=67),_xlfn.UNICHAR(9748),AND($K2174&gt;=71,$K2174&lt;=77),_xlfn.UNICHAR(10052),AND($K2174&gt;=80,$K2174&lt;=82),_xlfn.UNICHAR(9748),AND($K2174&gt;=95,$K2174&lt;=99),_xlfn.UNICHAR(9889),TRUE,_xlfn.UNICHAR(9729)))</f>
        <v>☁</v>
      </c>
      <c r="F2174" t="str" cm="1">
        <f t="array" ref="F2174">IF($K2174="","",_xlfn.IFS($K2174=0,"Clear",$K2174&lt;=3,"Partly Cloudy",OR($K2174=45,$K2174=48),"Fog",AND($K2174&gt;=51,$K2174&lt;=67),"Drizzle",AND($K2174&gt;=71,$K2174&lt;=77),"Snow",AND($K2174&gt;=80,$K2174&lt;=82),"Rain Showers",AND($K2174&gt;=95,$K2174&lt;=99),"Thunderstorm",TRUE,"Cloudy"))</f>
        <v>Partly Cloudy</v>
      </c>
      <c r="G2174" s="3" cm="1">
        <f t="array" ref="G2174">IF($A2174="","",INDEX(OpenMeteoAPI[TemperatureC],ROWS($G$2:G2174)))</f>
        <v>24.3</v>
      </c>
      <c r="H2174" s="4" cm="1">
        <f t="array" ref="H2174">IF($A2174="","",INDEX(OpenMeteoAPI[RelativeHumidityPct],ROWS($H$2:H2174))/100)</f>
        <v>0.54</v>
      </c>
      <c r="I2174" s="4" cm="1">
        <f t="array" ref="I2174">IF($A2174="","",INDEX(OpenMeteoAPI[PrecipitationProbabilityPct],ROWS($I$2:I2174))/100)</f>
        <v>0</v>
      </c>
      <c r="J2174" s="3" cm="1">
        <f t="array" ref="J2174">IF($A2174="","",INDEX(OpenMeteoAPI[PrecipitationMM],ROWS($J$2:J2174)))</f>
        <v>0</v>
      </c>
      <c r="K2174" cm="1">
        <f t="array" ref="K2174">IF($A2174="","",INDEX(OpenMeteoAPI[WeatherCode],ROWS($K$2:K2174)))</f>
        <v>3</v>
      </c>
      <c r="L2174" s="3" cm="1">
        <f t="array" ref="L2174">IF($A2174="","",INDEX(OpenMeteoAPI[WindSpeedKMH],ROWS($L$2:L2174)))</f>
        <v>14.4</v>
      </c>
    </row>
    <row r="2175" spans="1:12">
      <c r="A2175" t="str" cm="1">
        <f t="array" ref="A2175">IFERROR(INDEX(OpenMeteoAPI[City],ROWS($A$2:A2175))&amp;", "&amp;INDEX(OpenMeteoAPI[CountryCode],ROWS($A$2:A2175)),"")</f>
        <v>Amsterdam, NL</v>
      </c>
      <c r="B2175" t="str" cm="1">
        <f t="array" ref="B2175">IF($A2175="","",INDEX(OpenMeteoAPI[LocationID],ROWS($B$2:B2175)))</f>
        <v>NL-AMS</v>
      </c>
      <c r="C2175" s="5" cm="1">
        <f t="array" ref="C2175">IF($A2175="","",INDEX(OpenMeteoAPI[ForecastDateTime],ROWS($C$2:C2175)))</f>
        <v>46210.541666666664</v>
      </c>
      <c r="D2175" t="str">
        <f t="shared" si="33"/>
        <v>1PM</v>
      </c>
      <c r="E2175" t="str" cm="1">
        <f t="array" ref="E2175">IF($K2175="","",_xlfn.IFS($K2175=0,_xlfn.UNICHAR(9728),$K2175&lt;=3,_xlfn.UNICHAR(9729),OR($K2175=45,$K2175=48),"~",AND($K2175&gt;=51,$K2175&lt;=67),_xlfn.UNICHAR(9748),AND($K2175&gt;=71,$K2175&lt;=77),_xlfn.UNICHAR(10052),AND($K2175&gt;=80,$K2175&lt;=82),_xlfn.UNICHAR(9748),AND($K2175&gt;=95,$K2175&lt;=99),_xlfn.UNICHAR(9889),TRUE,_xlfn.UNICHAR(9729)))</f>
        <v>☁</v>
      </c>
      <c r="F2175" t="str" cm="1">
        <f t="array" ref="F2175">IF($K2175="","",_xlfn.IFS($K2175=0,"Clear",$K2175&lt;=3,"Partly Cloudy",OR($K2175=45,$K2175=48),"Fog",AND($K2175&gt;=51,$K2175&lt;=67),"Drizzle",AND($K2175&gt;=71,$K2175&lt;=77),"Snow",AND($K2175&gt;=80,$K2175&lt;=82),"Rain Showers",AND($K2175&gt;=95,$K2175&lt;=99),"Thunderstorm",TRUE,"Cloudy"))</f>
        <v>Partly Cloudy</v>
      </c>
      <c r="G2175" s="3" cm="1">
        <f t="array" ref="G2175">IF($A2175="","",INDEX(OpenMeteoAPI[TemperatureC],ROWS($G$2:G2175)))</f>
        <v>24.1</v>
      </c>
      <c r="H2175" s="4" cm="1">
        <f t="array" ref="H2175">IF($A2175="","",INDEX(OpenMeteoAPI[RelativeHumidityPct],ROWS($H$2:H2175))/100)</f>
        <v>0.55000000000000004</v>
      </c>
      <c r="I2175" s="4" cm="1">
        <f t="array" ref="I2175">IF($A2175="","",INDEX(OpenMeteoAPI[PrecipitationProbabilityPct],ROWS($I$2:I2175))/100)</f>
        <v>0</v>
      </c>
      <c r="J2175" s="3" cm="1">
        <f t="array" ref="J2175">IF($A2175="","",INDEX(OpenMeteoAPI[PrecipitationMM],ROWS($J$2:J2175)))</f>
        <v>0</v>
      </c>
      <c r="K2175" cm="1">
        <f t="array" ref="K2175">IF($A2175="","",INDEX(OpenMeteoAPI[WeatherCode],ROWS($K$2:K2175)))</f>
        <v>3</v>
      </c>
      <c r="L2175" s="3" cm="1">
        <f t="array" ref="L2175">IF($A2175="","",INDEX(OpenMeteoAPI[WindSpeedKMH],ROWS($L$2:L2175)))</f>
        <v>17.3</v>
      </c>
    </row>
    <row r="2176" spans="1:12">
      <c r="A2176" t="str" cm="1">
        <f t="array" ref="A2176">IFERROR(INDEX(OpenMeteoAPI[City],ROWS($A$2:A2176))&amp;", "&amp;INDEX(OpenMeteoAPI[CountryCode],ROWS($A$2:A2176)),"")</f>
        <v>Amsterdam, NL</v>
      </c>
      <c r="B2176" t="str" cm="1">
        <f t="array" ref="B2176">IF($A2176="","",INDEX(OpenMeteoAPI[LocationID],ROWS($B$2:B2176)))</f>
        <v>NL-AMS</v>
      </c>
      <c r="C2176" s="5" cm="1">
        <f t="array" ref="C2176">IF($A2176="","",INDEX(OpenMeteoAPI[ForecastDateTime],ROWS($C$2:C2176)))</f>
        <v>46210.583333333336</v>
      </c>
      <c r="D2176" t="str">
        <f t="shared" si="33"/>
        <v>2PM</v>
      </c>
      <c r="E2176" t="str" cm="1">
        <f t="array" ref="E2176">IF($K2176="","",_xlfn.IFS($K2176=0,_xlfn.UNICHAR(9728),$K2176&lt;=3,_xlfn.UNICHAR(9729),OR($K2176=45,$K2176=48),"~",AND($K2176&gt;=51,$K2176&lt;=67),_xlfn.UNICHAR(9748),AND($K2176&gt;=71,$K2176&lt;=77),_xlfn.UNICHAR(10052),AND($K2176&gt;=80,$K2176&lt;=82),_xlfn.UNICHAR(9748),AND($K2176&gt;=95,$K2176&lt;=99),_xlfn.UNICHAR(9889),TRUE,_xlfn.UNICHAR(9729)))</f>
        <v>☁</v>
      </c>
      <c r="F2176" t="str" cm="1">
        <f t="array" ref="F2176">IF($K2176="","",_xlfn.IFS($K2176=0,"Clear",$K2176&lt;=3,"Partly Cloudy",OR($K2176=45,$K2176=48),"Fog",AND($K2176&gt;=51,$K2176&lt;=67),"Drizzle",AND($K2176&gt;=71,$K2176&lt;=77),"Snow",AND($K2176&gt;=80,$K2176&lt;=82),"Rain Showers",AND($K2176&gt;=95,$K2176&lt;=99),"Thunderstorm",TRUE,"Cloudy"))</f>
        <v>Partly Cloudy</v>
      </c>
      <c r="G2176" s="3" cm="1">
        <f t="array" ref="G2176">IF($A2176="","",INDEX(OpenMeteoAPI[TemperatureC],ROWS($G$2:G2176)))</f>
        <v>24</v>
      </c>
      <c r="H2176" s="4" cm="1">
        <f t="array" ref="H2176">IF($A2176="","",INDEX(OpenMeteoAPI[RelativeHumidityPct],ROWS($H$2:H2176))/100)</f>
        <v>0.55000000000000004</v>
      </c>
      <c r="I2176" s="4" cm="1">
        <f t="array" ref="I2176">IF($A2176="","",INDEX(OpenMeteoAPI[PrecipitationProbabilityPct],ROWS($I$2:I2176))/100)</f>
        <v>0</v>
      </c>
      <c r="J2176" s="3" cm="1">
        <f t="array" ref="J2176">IF($A2176="","",INDEX(OpenMeteoAPI[PrecipitationMM],ROWS($J$2:J2176)))</f>
        <v>0</v>
      </c>
      <c r="K2176" cm="1">
        <f t="array" ref="K2176">IF($A2176="","",INDEX(OpenMeteoAPI[WeatherCode],ROWS($K$2:K2176)))</f>
        <v>3</v>
      </c>
      <c r="L2176" s="3" cm="1">
        <f t="array" ref="L2176">IF($A2176="","",INDEX(OpenMeteoAPI[WindSpeedKMH],ROWS($L$2:L2176)))</f>
        <v>17.600000000000001</v>
      </c>
    </row>
    <row r="2177" spans="1:12">
      <c r="A2177" t="str" cm="1">
        <f t="array" ref="A2177">IFERROR(INDEX(OpenMeteoAPI[City],ROWS($A$2:A2177))&amp;", "&amp;INDEX(OpenMeteoAPI[CountryCode],ROWS($A$2:A2177)),"")</f>
        <v>Amsterdam, NL</v>
      </c>
      <c r="B2177" t="str" cm="1">
        <f t="array" ref="B2177">IF($A2177="","",INDEX(OpenMeteoAPI[LocationID],ROWS($B$2:B2177)))</f>
        <v>NL-AMS</v>
      </c>
      <c r="C2177" s="5" cm="1">
        <f t="array" ref="C2177">IF($A2177="","",INDEX(OpenMeteoAPI[ForecastDateTime],ROWS($C$2:C2177)))</f>
        <v>46210.625</v>
      </c>
      <c r="D2177" t="str">
        <f t="shared" si="33"/>
        <v>3PM</v>
      </c>
      <c r="E2177" t="str" cm="1">
        <f t="array" ref="E2177">IF($K2177="","",_xlfn.IFS($K2177=0,_xlfn.UNICHAR(9728),$K2177&lt;=3,_xlfn.UNICHAR(9729),OR($K2177=45,$K2177=48),"~",AND($K2177&gt;=51,$K2177&lt;=67),_xlfn.UNICHAR(9748),AND($K2177&gt;=71,$K2177&lt;=77),_xlfn.UNICHAR(10052),AND($K2177&gt;=80,$K2177&lt;=82),_xlfn.UNICHAR(9748),AND($K2177&gt;=95,$K2177&lt;=99),_xlfn.UNICHAR(9889),TRUE,_xlfn.UNICHAR(9729)))</f>
        <v>☁</v>
      </c>
      <c r="F2177" t="str" cm="1">
        <f t="array" ref="F2177">IF($K2177="","",_xlfn.IFS($K2177=0,"Clear",$K2177&lt;=3,"Partly Cloudy",OR($K2177=45,$K2177=48),"Fog",AND($K2177&gt;=51,$K2177&lt;=67),"Drizzle",AND($K2177&gt;=71,$K2177&lt;=77),"Snow",AND($K2177&gt;=80,$K2177&lt;=82),"Rain Showers",AND($K2177&gt;=95,$K2177&lt;=99),"Thunderstorm",TRUE,"Cloudy"))</f>
        <v>Partly Cloudy</v>
      </c>
      <c r="G2177" s="3" cm="1">
        <f t="array" ref="G2177">IF($A2177="","",INDEX(OpenMeteoAPI[TemperatureC],ROWS($G$2:G2177)))</f>
        <v>23.9</v>
      </c>
      <c r="H2177" s="4" cm="1">
        <f t="array" ref="H2177">IF($A2177="","",INDEX(OpenMeteoAPI[RelativeHumidityPct],ROWS($H$2:H2177))/100)</f>
        <v>0.56999999999999995</v>
      </c>
      <c r="I2177" s="4" cm="1">
        <f t="array" ref="I2177">IF($A2177="","",INDEX(OpenMeteoAPI[PrecipitationProbabilityPct],ROWS($I$2:I2177))/100)</f>
        <v>0</v>
      </c>
      <c r="J2177" s="3" cm="1">
        <f t="array" ref="J2177">IF($A2177="","",INDEX(OpenMeteoAPI[PrecipitationMM],ROWS($J$2:J2177)))</f>
        <v>0</v>
      </c>
      <c r="K2177" cm="1">
        <f t="array" ref="K2177">IF($A2177="","",INDEX(OpenMeteoAPI[WeatherCode],ROWS($K$2:K2177)))</f>
        <v>3</v>
      </c>
      <c r="L2177" s="3" cm="1">
        <f t="array" ref="L2177">IF($A2177="","",INDEX(OpenMeteoAPI[WindSpeedKMH],ROWS($L$2:L2177)))</f>
        <v>19.8</v>
      </c>
    </row>
    <row r="2178" spans="1:12">
      <c r="A2178" t="str" cm="1">
        <f t="array" ref="A2178">IFERROR(INDEX(OpenMeteoAPI[City],ROWS($A$2:A2178))&amp;", "&amp;INDEX(OpenMeteoAPI[CountryCode],ROWS($A$2:A2178)),"")</f>
        <v>Amsterdam, NL</v>
      </c>
      <c r="B2178" t="str" cm="1">
        <f t="array" ref="B2178">IF($A2178="","",INDEX(OpenMeteoAPI[LocationID],ROWS($B$2:B2178)))</f>
        <v>NL-AMS</v>
      </c>
      <c r="C2178" s="5" cm="1">
        <f t="array" ref="C2178">IF($A2178="","",INDEX(OpenMeteoAPI[ForecastDateTime],ROWS($C$2:C2178)))</f>
        <v>46210.666666666664</v>
      </c>
      <c r="D2178" t="str">
        <f t="shared" si="33"/>
        <v>4PM</v>
      </c>
      <c r="E2178" t="str" cm="1">
        <f t="array" ref="E2178">IF($K2178="","",_xlfn.IFS($K2178=0,_xlfn.UNICHAR(9728),$K2178&lt;=3,_xlfn.UNICHAR(9729),OR($K2178=45,$K2178=48),"~",AND($K2178&gt;=51,$K2178&lt;=67),_xlfn.UNICHAR(9748),AND($K2178&gt;=71,$K2178&lt;=77),_xlfn.UNICHAR(10052),AND($K2178&gt;=80,$K2178&lt;=82),_xlfn.UNICHAR(9748),AND($K2178&gt;=95,$K2178&lt;=99),_xlfn.UNICHAR(9889),TRUE,_xlfn.UNICHAR(9729)))</f>
        <v>☁</v>
      </c>
      <c r="F2178" t="str" cm="1">
        <f t="array" ref="F2178">IF($K2178="","",_xlfn.IFS($K2178=0,"Clear",$K2178&lt;=3,"Partly Cloudy",OR($K2178=45,$K2178=48),"Fog",AND($K2178&gt;=51,$K2178&lt;=67),"Drizzle",AND($K2178&gt;=71,$K2178&lt;=77),"Snow",AND($K2178&gt;=80,$K2178&lt;=82),"Rain Showers",AND($K2178&gt;=95,$K2178&lt;=99),"Thunderstorm",TRUE,"Cloudy"))</f>
        <v>Partly Cloudy</v>
      </c>
      <c r="G2178" s="3" cm="1">
        <f t="array" ref="G2178">IF($A2178="","",INDEX(OpenMeteoAPI[TemperatureC],ROWS($G$2:G2178)))</f>
        <v>23.2</v>
      </c>
      <c r="H2178" s="4" cm="1">
        <f t="array" ref="H2178">IF($A2178="","",INDEX(OpenMeteoAPI[RelativeHumidityPct],ROWS($H$2:H2178))/100)</f>
        <v>0.53</v>
      </c>
      <c r="I2178" s="4" cm="1">
        <f t="array" ref="I2178">IF($A2178="","",INDEX(OpenMeteoAPI[PrecipitationProbabilityPct],ROWS($I$2:I2178))/100)</f>
        <v>0</v>
      </c>
      <c r="J2178" s="3" cm="1">
        <f t="array" ref="J2178">IF($A2178="","",INDEX(OpenMeteoAPI[PrecipitationMM],ROWS($J$2:J2178)))</f>
        <v>0</v>
      </c>
      <c r="K2178" cm="1">
        <f t="array" ref="K2178">IF($A2178="","",INDEX(OpenMeteoAPI[WeatherCode],ROWS($K$2:K2178)))</f>
        <v>1</v>
      </c>
      <c r="L2178" s="3" cm="1">
        <f t="array" ref="L2178">IF($A2178="","",INDEX(OpenMeteoAPI[WindSpeedKMH],ROWS($L$2:L2178)))</f>
        <v>19.100000000000001</v>
      </c>
    </row>
    <row r="2179" spans="1:12">
      <c r="A2179" t="str" cm="1">
        <f t="array" ref="A2179">IFERROR(INDEX(OpenMeteoAPI[City],ROWS($A$2:A2179))&amp;", "&amp;INDEX(OpenMeteoAPI[CountryCode],ROWS($A$2:A2179)),"")</f>
        <v>Amsterdam, NL</v>
      </c>
      <c r="B2179" t="str" cm="1">
        <f t="array" ref="B2179">IF($A2179="","",INDEX(OpenMeteoAPI[LocationID],ROWS($B$2:B2179)))</f>
        <v>NL-AMS</v>
      </c>
      <c r="C2179" s="5" cm="1">
        <f t="array" ref="C2179">IF($A2179="","",INDEX(OpenMeteoAPI[ForecastDateTime],ROWS($C$2:C2179)))</f>
        <v>46210.708333333336</v>
      </c>
      <c r="D2179" t="str">
        <f t="shared" ref="D2179:D2242" si="34">IF($A2179="","",TEXT($C2179,"hAM/PM"))</f>
        <v>5PM</v>
      </c>
      <c r="E2179" t="str" cm="1">
        <f t="array" ref="E2179">IF($K2179="","",_xlfn.IFS($K2179=0,_xlfn.UNICHAR(9728),$K2179&lt;=3,_xlfn.UNICHAR(9729),OR($K2179=45,$K2179=48),"~",AND($K2179&gt;=51,$K2179&lt;=67),_xlfn.UNICHAR(9748),AND($K2179&gt;=71,$K2179&lt;=77),_xlfn.UNICHAR(10052),AND($K2179&gt;=80,$K2179&lt;=82),_xlfn.UNICHAR(9748),AND($K2179&gt;=95,$K2179&lt;=99),_xlfn.UNICHAR(9889),TRUE,_xlfn.UNICHAR(9729)))</f>
        <v>☁</v>
      </c>
      <c r="F2179" t="str" cm="1">
        <f t="array" ref="F2179">IF($K2179="","",_xlfn.IFS($K2179=0,"Clear",$K2179&lt;=3,"Partly Cloudy",OR($K2179=45,$K2179=48),"Fog",AND($K2179&gt;=51,$K2179&lt;=67),"Drizzle",AND($K2179&gt;=71,$K2179&lt;=77),"Snow",AND($K2179&gt;=80,$K2179&lt;=82),"Rain Showers",AND($K2179&gt;=95,$K2179&lt;=99),"Thunderstorm",TRUE,"Cloudy"))</f>
        <v>Partly Cloudy</v>
      </c>
      <c r="G2179" s="3" cm="1">
        <f t="array" ref="G2179">IF($A2179="","",INDEX(OpenMeteoAPI[TemperatureC],ROWS($G$2:G2179)))</f>
        <v>23.1</v>
      </c>
      <c r="H2179" s="4" cm="1">
        <f t="array" ref="H2179">IF($A2179="","",INDEX(OpenMeteoAPI[RelativeHumidityPct],ROWS($H$2:H2179))/100)</f>
        <v>0.52</v>
      </c>
      <c r="I2179" s="4" cm="1">
        <f t="array" ref="I2179">IF($A2179="","",INDEX(OpenMeteoAPI[PrecipitationProbabilityPct],ROWS($I$2:I2179))/100)</f>
        <v>0</v>
      </c>
      <c r="J2179" s="3" cm="1">
        <f t="array" ref="J2179">IF($A2179="","",INDEX(OpenMeteoAPI[PrecipitationMM],ROWS($J$2:J2179)))</f>
        <v>0</v>
      </c>
      <c r="K2179" cm="1">
        <f t="array" ref="K2179">IF($A2179="","",INDEX(OpenMeteoAPI[WeatherCode],ROWS($K$2:K2179)))</f>
        <v>3</v>
      </c>
      <c r="L2179" s="3" cm="1">
        <f t="array" ref="L2179">IF($A2179="","",INDEX(OpenMeteoAPI[WindSpeedKMH],ROWS($L$2:L2179)))</f>
        <v>15.8</v>
      </c>
    </row>
    <row r="2180" spans="1:12">
      <c r="A2180" t="str" cm="1">
        <f t="array" ref="A2180">IFERROR(INDEX(OpenMeteoAPI[City],ROWS($A$2:A2180))&amp;", "&amp;INDEX(OpenMeteoAPI[CountryCode],ROWS($A$2:A2180)),"")</f>
        <v>Amsterdam, NL</v>
      </c>
      <c r="B2180" t="str" cm="1">
        <f t="array" ref="B2180">IF($A2180="","",INDEX(OpenMeteoAPI[LocationID],ROWS($B$2:B2180)))</f>
        <v>NL-AMS</v>
      </c>
      <c r="C2180" s="5" cm="1">
        <f t="array" ref="C2180">IF($A2180="","",INDEX(OpenMeteoAPI[ForecastDateTime],ROWS($C$2:C2180)))</f>
        <v>46210.75</v>
      </c>
      <c r="D2180" t="str">
        <f t="shared" si="34"/>
        <v>6PM</v>
      </c>
      <c r="E2180" t="str" cm="1">
        <f t="array" ref="E2180">IF($K2180="","",_xlfn.IFS($K2180=0,_xlfn.UNICHAR(9728),$K2180&lt;=3,_xlfn.UNICHAR(9729),OR($K2180=45,$K2180=48),"~",AND($K2180&gt;=51,$K2180&lt;=67),_xlfn.UNICHAR(9748),AND($K2180&gt;=71,$K2180&lt;=77),_xlfn.UNICHAR(10052),AND($K2180&gt;=80,$K2180&lt;=82),_xlfn.UNICHAR(9748),AND($K2180&gt;=95,$K2180&lt;=99),_xlfn.UNICHAR(9889),TRUE,_xlfn.UNICHAR(9729)))</f>
        <v>☁</v>
      </c>
      <c r="F2180" t="str" cm="1">
        <f t="array" ref="F2180">IF($K2180="","",_xlfn.IFS($K2180=0,"Clear",$K2180&lt;=3,"Partly Cloudy",OR($K2180=45,$K2180=48),"Fog",AND($K2180&gt;=51,$K2180&lt;=67),"Drizzle",AND($K2180&gt;=71,$K2180&lt;=77),"Snow",AND($K2180&gt;=80,$K2180&lt;=82),"Rain Showers",AND($K2180&gt;=95,$K2180&lt;=99),"Thunderstorm",TRUE,"Cloudy"))</f>
        <v>Partly Cloudy</v>
      </c>
      <c r="G2180" s="3" cm="1">
        <f t="array" ref="G2180">IF($A2180="","",INDEX(OpenMeteoAPI[TemperatureC],ROWS($G$2:G2180)))</f>
        <v>22.4</v>
      </c>
      <c r="H2180" s="4" cm="1">
        <f t="array" ref="H2180">IF($A2180="","",INDEX(OpenMeteoAPI[RelativeHumidityPct],ROWS($H$2:H2180))/100)</f>
        <v>0.56000000000000005</v>
      </c>
      <c r="I2180" s="4" cm="1">
        <f t="array" ref="I2180">IF($A2180="","",INDEX(OpenMeteoAPI[PrecipitationProbabilityPct],ROWS($I$2:I2180))/100)</f>
        <v>0</v>
      </c>
      <c r="J2180" s="3" cm="1">
        <f t="array" ref="J2180">IF($A2180="","",INDEX(OpenMeteoAPI[PrecipitationMM],ROWS($J$2:J2180)))</f>
        <v>0</v>
      </c>
      <c r="K2180" cm="1">
        <f t="array" ref="K2180">IF($A2180="","",INDEX(OpenMeteoAPI[WeatherCode],ROWS($K$2:K2180)))</f>
        <v>3</v>
      </c>
      <c r="L2180" s="3" cm="1">
        <f t="array" ref="L2180">IF($A2180="","",INDEX(OpenMeteoAPI[WindSpeedKMH],ROWS($L$2:L2180)))</f>
        <v>16.600000000000001</v>
      </c>
    </row>
    <row r="2181" spans="1:12">
      <c r="A2181" t="str" cm="1">
        <f t="array" ref="A2181">IFERROR(INDEX(OpenMeteoAPI[City],ROWS($A$2:A2181))&amp;", "&amp;INDEX(OpenMeteoAPI[CountryCode],ROWS($A$2:A2181)),"")</f>
        <v>Amsterdam, NL</v>
      </c>
      <c r="B2181" t="str" cm="1">
        <f t="array" ref="B2181">IF($A2181="","",INDEX(OpenMeteoAPI[LocationID],ROWS($B$2:B2181)))</f>
        <v>NL-AMS</v>
      </c>
      <c r="C2181" s="5" cm="1">
        <f t="array" ref="C2181">IF($A2181="","",INDEX(OpenMeteoAPI[ForecastDateTime],ROWS($C$2:C2181)))</f>
        <v>46210.791666666664</v>
      </c>
      <c r="D2181" t="str">
        <f t="shared" si="34"/>
        <v>7PM</v>
      </c>
      <c r="E2181" t="str" cm="1">
        <f t="array" ref="E2181">IF($K2181="","",_xlfn.IFS($K2181=0,_xlfn.UNICHAR(9728),$K2181&lt;=3,_xlfn.UNICHAR(9729),OR($K2181=45,$K2181=48),"~",AND($K2181&gt;=51,$K2181&lt;=67),_xlfn.UNICHAR(9748),AND($K2181&gt;=71,$K2181&lt;=77),_xlfn.UNICHAR(10052),AND($K2181&gt;=80,$K2181&lt;=82),_xlfn.UNICHAR(9748),AND($K2181&gt;=95,$K2181&lt;=99),_xlfn.UNICHAR(9889),TRUE,_xlfn.UNICHAR(9729)))</f>
        <v>☁</v>
      </c>
      <c r="F2181" t="str" cm="1">
        <f t="array" ref="F2181">IF($K2181="","",_xlfn.IFS($K2181=0,"Clear",$K2181&lt;=3,"Partly Cloudy",OR($K2181=45,$K2181=48),"Fog",AND($K2181&gt;=51,$K2181&lt;=67),"Drizzle",AND($K2181&gt;=71,$K2181&lt;=77),"Snow",AND($K2181&gt;=80,$K2181&lt;=82),"Rain Showers",AND($K2181&gt;=95,$K2181&lt;=99),"Thunderstorm",TRUE,"Cloudy"))</f>
        <v>Partly Cloudy</v>
      </c>
      <c r="G2181" s="3" cm="1">
        <f t="array" ref="G2181">IF($A2181="","",INDEX(OpenMeteoAPI[TemperatureC],ROWS($G$2:G2181)))</f>
        <v>21.9</v>
      </c>
      <c r="H2181" s="4" cm="1">
        <f t="array" ref="H2181">IF($A2181="","",INDEX(OpenMeteoAPI[RelativeHumidityPct],ROWS($H$2:H2181))/100)</f>
        <v>0.57999999999999996</v>
      </c>
      <c r="I2181" s="4" cm="1">
        <f t="array" ref="I2181">IF($A2181="","",INDEX(OpenMeteoAPI[PrecipitationProbabilityPct],ROWS($I$2:I2181))/100)</f>
        <v>0</v>
      </c>
      <c r="J2181" s="3" cm="1">
        <f t="array" ref="J2181">IF($A2181="","",INDEX(OpenMeteoAPI[PrecipitationMM],ROWS($J$2:J2181)))</f>
        <v>0</v>
      </c>
      <c r="K2181" cm="1">
        <f t="array" ref="K2181">IF($A2181="","",INDEX(OpenMeteoAPI[WeatherCode],ROWS($K$2:K2181)))</f>
        <v>3</v>
      </c>
      <c r="L2181" s="3" cm="1">
        <f t="array" ref="L2181">IF($A2181="","",INDEX(OpenMeteoAPI[WindSpeedKMH],ROWS($L$2:L2181)))</f>
        <v>15.8</v>
      </c>
    </row>
    <row r="2182" spans="1:12">
      <c r="A2182" t="str" cm="1">
        <f t="array" ref="A2182">IFERROR(INDEX(OpenMeteoAPI[City],ROWS($A$2:A2182))&amp;", "&amp;INDEX(OpenMeteoAPI[CountryCode],ROWS($A$2:A2182)),"")</f>
        <v>Amsterdam, NL</v>
      </c>
      <c r="B2182" t="str" cm="1">
        <f t="array" ref="B2182">IF($A2182="","",INDEX(OpenMeteoAPI[LocationID],ROWS($B$2:B2182)))</f>
        <v>NL-AMS</v>
      </c>
      <c r="C2182" s="5" cm="1">
        <f t="array" ref="C2182">IF($A2182="","",INDEX(OpenMeteoAPI[ForecastDateTime],ROWS($C$2:C2182)))</f>
        <v>46210.833333333336</v>
      </c>
      <c r="D2182" t="str">
        <f t="shared" si="34"/>
        <v>8PM</v>
      </c>
      <c r="E2182" t="str" cm="1">
        <f t="array" ref="E2182">IF($K2182="","",_xlfn.IFS($K2182=0,_xlfn.UNICHAR(9728),$K2182&lt;=3,_xlfn.UNICHAR(9729),OR($K2182=45,$K2182=48),"~",AND($K2182&gt;=51,$K2182&lt;=67),_xlfn.UNICHAR(9748),AND($K2182&gt;=71,$K2182&lt;=77),_xlfn.UNICHAR(10052),AND($K2182&gt;=80,$K2182&lt;=82),_xlfn.UNICHAR(9748),AND($K2182&gt;=95,$K2182&lt;=99),_xlfn.UNICHAR(9889),TRUE,_xlfn.UNICHAR(9729)))</f>
        <v>☁</v>
      </c>
      <c r="F2182" t="str" cm="1">
        <f t="array" ref="F2182">IF($K2182="","",_xlfn.IFS($K2182=0,"Clear",$K2182&lt;=3,"Partly Cloudy",OR($K2182=45,$K2182=48),"Fog",AND($K2182&gt;=51,$K2182&lt;=67),"Drizzle",AND($K2182&gt;=71,$K2182&lt;=77),"Snow",AND($K2182&gt;=80,$K2182&lt;=82),"Rain Showers",AND($K2182&gt;=95,$K2182&lt;=99),"Thunderstorm",TRUE,"Cloudy"))</f>
        <v>Partly Cloudy</v>
      </c>
      <c r="G2182" s="3" cm="1">
        <f t="array" ref="G2182">IF($A2182="","",INDEX(OpenMeteoAPI[TemperatureC],ROWS($G$2:G2182)))</f>
        <v>20.8</v>
      </c>
      <c r="H2182" s="4" cm="1">
        <f t="array" ref="H2182">IF($A2182="","",INDEX(OpenMeteoAPI[RelativeHumidityPct],ROWS($H$2:H2182))/100)</f>
        <v>0.62</v>
      </c>
      <c r="I2182" s="4" cm="1">
        <f t="array" ref="I2182">IF($A2182="","",INDEX(OpenMeteoAPI[PrecipitationProbabilityPct],ROWS($I$2:I2182))/100)</f>
        <v>0</v>
      </c>
      <c r="J2182" s="3" cm="1">
        <f t="array" ref="J2182">IF($A2182="","",INDEX(OpenMeteoAPI[PrecipitationMM],ROWS($J$2:J2182)))</f>
        <v>0</v>
      </c>
      <c r="K2182" cm="1">
        <f t="array" ref="K2182">IF($A2182="","",INDEX(OpenMeteoAPI[WeatherCode],ROWS($K$2:K2182)))</f>
        <v>3</v>
      </c>
      <c r="L2182" s="3" cm="1">
        <f t="array" ref="L2182">IF($A2182="","",INDEX(OpenMeteoAPI[WindSpeedKMH],ROWS($L$2:L2182)))</f>
        <v>14.8</v>
      </c>
    </row>
    <row r="2183" spans="1:12">
      <c r="A2183" t="str" cm="1">
        <f t="array" ref="A2183">IFERROR(INDEX(OpenMeteoAPI[City],ROWS($A$2:A2183))&amp;", "&amp;INDEX(OpenMeteoAPI[CountryCode],ROWS($A$2:A2183)),"")</f>
        <v>Amsterdam, NL</v>
      </c>
      <c r="B2183" t="str" cm="1">
        <f t="array" ref="B2183">IF($A2183="","",INDEX(OpenMeteoAPI[LocationID],ROWS($B$2:B2183)))</f>
        <v>NL-AMS</v>
      </c>
      <c r="C2183" s="5" cm="1">
        <f t="array" ref="C2183">IF($A2183="","",INDEX(OpenMeteoAPI[ForecastDateTime],ROWS($C$2:C2183)))</f>
        <v>46210.875</v>
      </c>
      <c r="D2183" t="str">
        <f t="shared" si="34"/>
        <v>9PM</v>
      </c>
      <c r="E2183" t="str" cm="1">
        <f t="array" ref="E2183">IF($K2183="","",_xlfn.IFS($K2183=0,_xlfn.UNICHAR(9728),$K2183&lt;=3,_xlfn.UNICHAR(9729),OR($K2183=45,$K2183=48),"~",AND($K2183&gt;=51,$K2183&lt;=67),_xlfn.UNICHAR(9748),AND($K2183&gt;=71,$K2183&lt;=77),_xlfn.UNICHAR(10052),AND($K2183&gt;=80,$K2183&lt;=82),_xlfn.UNICHAR(9748),AND($K2183&gt;=95,$K2183&lt;=99),_xlfn.UNICHAR(9889),TRUE,_xlfn.UNICHAR(9729)))</f>
        <v>☁</v>
      </c>
      <c r="F2183" t="str" cm="1">
        <f t="array" ref="F2183">IF($K2183="","",_xlfn.IFS($K2183=0,"Clear",$K2183&lt;=3,"Partly Cloudy",OR($K2183=45,$K2183=48),"Fog",AND($K2183&gt;=51,$K2183&lt;=67),"Drizzle",AND($K2183&gt;=71,$K2183&lt;=77),"Snow",AND($K2183&gt;=80,$K2183&lt;=82),"Rain Showers",AND($K2183&gt;=95,$K2183&lt;=99),"Thunderstorm",TRUE,"Cloudy"))</f>
        <v>Partly Cloudy</v>
      </c>
      <c r="G2183" s="3" cm="1">
        <f t="array" ref="G2183">IF($A2183="","",INDEX(OpenMeteoAPI[TemperatureC],ROWS($G$2:G2183)))</f>
        <v>20.2</v>
      </c>
      <c r="H2183" s="4" cm="1">
        <f t="array" ref="H2183">IF($A2183="","",INDEX(OpenMeteoAPI[RelativeHumidityPct],ROWS($H$2:H2183))/100)</f>
        <v>0.65</v>
      </c>
      <c r="I2183" s="4" cm="1">
        <f t="array" ref="I2183">IF($A2183="","",INDEX(OpenMeteoAPI[PrecipitationProbabilityPct],ROWS($I$2:I2183))/100)</f>
        <v>0.01</v>
      </c>
      <c r="J2183" s="3" cm="1">
        <f t="array" ref="J2183">IF($A2183="","",INDEX(OpenMeteoAPI[PrecipitationMM],ROWS($J$2:J2183)))</f>
        <v>0</v>
      </c>
      <c r="K2183" cm="1">
        <f t="array" ref="K2183">IF($A2183="","",INDEX(OpenMeteoAPI[WeatherCode],ROWS($K$2:K2183)))</f>
        <v>3</v>
      </c>
      <c r="L2183" s="3" cm="1">
        <f t="array" ref="L2183">IF($A2183="","",INDEX(OpenMeteoAPI[WindSpeedKMH],ROWS($L$2:L2183)))</f>
        <v>13.3</v>
      </c>
    </row>
    <row r="2184" spans="1:12">
      <c r="A2184" t="str" cm="1">
        <f t="array" ref="A2184">IFERROR(INDEX(OpenMeteoAPI[City],ROWS($A$2:A2184))&amp;", "&amp;INDEX(OpenMeteoAPI[CountryCode],ROWS($A$2:A2184)),"")</f>
        <v>Amsterdam, NL</v>
      </c>
      <c r="B2184" t="str" cm="1">
        <f t="array" ref="B2184">IF($A2184="","",INDEX(OpenMeteoAPI[LocationID],ROWS($B$2:B2184)))</f>
        <v>NL-AMS</v>
      </c>
      <c r="C2184" s="5" cm="1">
        <f t="array" ref="C2184">IF($A2184="","",INDEX(OpenMeteoAPI[ForecastDateTime],ROWS($C$2:C2184)))</f>
        <v>46210.916666666664</v>
      </c>
      <c r="D2184" t="str">
        <f t="shared" si="34"/>
        <v>10PM</v>
      </c>
      <c r="E2184" t="str" cm="1">
        <f t="array" ref="E2184">IF($K2184="","",_xlfn.IFS($K2184=0,_xlfn.UNICHAR(9728),$K2184&lt;=3,_xlfn.UNICHAR(9729),OR($K2184=45,$K2184=48),"~",AND($K2184&gt;=51,$K2184&lt;=67),_xlfn.UNICHAR(9748),AND($K2184&gt;=71,$K2184&lt;=77),_xlfn.UNICHAR(10052),AND($K2184&gt;=80,$K2184&lt;=82),_xlfn.UNICHAR(9748),AND($K2184&gt;=95,$K2184&lt;=99),_xlfn.UNICHAR(9889),TRUE,_xlfn.UNICHAR(9729)))</f>
        <v>☁</v>
      </c>
      <c r="F2184" t="str" cm="1">
        <f t="array" ref="F2184">IF($K2184="","",_xlfn.IFS($K2184=0,"Clear",$K2184&lt;=3,"Partly Cloudy",OR($K2184=45,$K2184=48),"Fog",AND($K2184&gt;=51,$K2184&lt;=67),"Drizzle",AND($K2184&gt;=71,$K2184&lt;=77),"Snow",AND($K2184&gt;=80,$K2184&lt;=82),"Rain Showers",AND($K2184&gt;=95,$K2184&lt;=99),"Thunderstorm",TRUE,"Cloudy"))</f>
        <v>Partly Cloudy</v>
      </c>
      <c r="G2184" s="3" cm="1">
        <f t="array" ref="G2184">IF($A2184="","",INDEX(OpenMeteoAPI[TemperatureC],ROWS($G$2:G2184)))</f>
        <v>19.8</v>
      </c>
      <c r="H2184" s="4" cm="1">
        <f t="array" ref="H2184">IF($A2184="","",INDEX(OpenMeteoAPI[RelativeHumidityPct],ROWS($H$2:H2184))/100)</f>
        <v>0.66</v>
      </c>
      <c r="I2184" s="4" cm="1">
        <f t="array" ref="I2184">IF($A2184="","",INDEX(OpenMeteoAPI[PrecipitationProbabilityPct],ROWS($I$2:I2184))/100)</f>
        <v>0.01</v>
      </c>
      <c r="J2184" s="3" cm="1">
        <f t="array" ref="J2184">IF($A2184="","",INDEX(OpenMeteoAPI[PrecipitationMM],ROWS($J$2:J2184)))</f>
        <v>0</v>
      </c>
      <c r="K2184" cm="1">
        <f t="array" ref="K2184">IF($A2184="","",INDEX(OpenMeteoAPI[WeatherCode],ROWS($K$2:K2184)))</f>
        <v>3</v>
      </c>
      <c r="L2184" s="3" cm="1">
        <f t="array" ref="L2184">IF($A2184="","",INDEX(OpenMeteoAPI[WindSpeedKMH],ROWS($L$2:L2184)))</f>
        <v>13.7</v>
      </c>
    </row>
    <row r="2185" spans="1:12">
      <c r="A2185" t="str" cm="1">
        <f t="array" ref="A2185">IFERROR(INDEX(OpenMeteoAPI[City],ROWS($A$2:A2185))&amp;", "&amp;INDEX(OpenMeteoAPI[CountryCode],ROWS($A$2:A2185)),"")</f>
        <v>Amsterdam, NL</v>
      </c>
      <c r="B2185" t="str" cm="1">
        <f t="array" ref="B2185">IF($A2185="","",INDEX(OpenMeteoAPI[LocationID],ROWS($B$2:B2185)))</f>
        <v>NL-AMS</v>
      </c>
      <c r="C2185" s="5" cm="1">
        <f t="array" ref="C2185">IF($A2185="","",INDEX(OpenMeteoAPI[ForecastDateTime],ROWS($C$2:C2185)))</f>
        <v>46210.958333333336</v>
      </c>
      <c r="D2185" t="str">
        <f t="shared" si="34"/>
        <v>11PM</v>
      </c>
      <c r="E2185" t="str" cm="1">
        <f t="array" ref="E2185">IF($K2185="","",_xlfn.IFS($K2185=0,_xlfn.UNICHAR(9728),$K2185&lt;=3,_xlfn.UNICHAR(9729),OR($K2185=45,$K2185=48),"~",AND($K2185&gt;=51,$K2185&lt;=67),_xlfn.UNICHAR(9748),AND($K2185&gt;=71,$K2185&lt;=77),_xlfn.UNICHAR(10052),AND($K2185&gt;=80,$K2185&lt;=82),_xlfn.UNICHAR(9748),AND($K2185&gt;=95,$K2185&lt;=99),_xlfn.UNICHAR(9889),TRUE,_xlfn.UNICHAR(9729)))</f>
        <v>☁</v>
      </c>
      <c r="F2185" t="str" cm="1">
        <f t="array" ref="F2185">IF($K2185="","",_xlfn.IFS($K2185=0,"Clear",$K2185&lt;=3,"Partly Cloudy",OR($K2185=45,$K2185=48),"Fog",AND($K2185&gt;=51,$K2185&lt;=67),"Drizzle",AND($K2185&gt;=71,$K2185&lt;=77),"Snow",AND($K2185&gt;=80,$K2185&lt;=82),"Rain Showers",AND($K2185&gt;=95,$K2185&lt;=99),"Thunderstorm",TRUE,"Cloudy"))</f>
        <v>Partly Cloudy</v>
      </c>
      <c r="G2185" s="3" cm="1">
        <f t="array" ref="G2185">IF($A2185="","",INDEX(OpenMeteoAPI[TemperatureC],ROWS($G$2:G2185)))</f>
        <v>19.2</v>
      </c>
      <c r="H2185" s="4" cm="1">
        <f t="array" ref="H2185">IF($A2185="","",INDEX(OpenMeteoAPI[RelativeHumidityPct],ROWS($H$2:H2185))/100)</f>
        <v>0.7</v>
      </c>
      <c r="I2185" s="4" cm="1">
        <f t="array" ref="I2185">IF($A2185="","",INDEX(OpenMeteoAPI[PrecipitationProbabilityPct],ROWS($I$2:I2185))/100)</f>
        <v>0.02</v>
      </c>
      <c r="J2185" s="3" cm="1">
        <f t="array" ref="J2185">IF($A2185="","",INDEX(OpenMeteoAPI[PrecipitationMM],ROWS($J$2:J2185)))</f>
        <v>0</v>
      </c>
      <c r="K2185" cm="1">
        <f t="array" ref="K2185">IF($A2185="","",INDEX(OpenMeteoAPI[WeatherCode],ROWS($K$2:K2185)))</f>
        <v>3</v>
      </c>
      <c r="L2185" s="3" cm="1">
        <f t="array" ref="L2185">IF($A2185="","",INDEX(OpenMeteoAPI[WindSpeedKMH],ROWS($L$2:L2185)))</f>
        <v>12.2</v>
      </c>
    </row>
    <row r="2186" spans="1:12">
      <c r="A2186" t="str" cm="1">
        <f t="array" ref="A2186">IFERROR(INDEX(OpenMeteoAPI[City],ROWS($A$2:A2186))&amp;", "&amp;INDEX(OpenMeteoAPI[CountryCode],ROWS($A$2:A2186)),"")</f>
        <v>Amsterdam, NL</v>
      </c>
      <c r="B2186" t="str" cm="1">
        <f t="array" ref="B2186">IF($A2186="","",INDEX(OpenMeteoAPI[LocationID],ROWS($B$2:B2186)))</f>
        <v>NL-AMS</v>
      </c>
      <c r="C2186" s="5" cm="1">
        <f t="array" ref="C2186">IF($A2186="","",INDEX(OpenMeteoAPI[ForecastDateTime],ROWS($C$2:C2186)))</f>
        <v>46211</v>
      </c>
      <c r="D2186" t="str">
        <f t="shared" si="34"/>
        <v>12AM</v>
      </c>
      <c r="E2186" t="str" cm="1">
        <f t="array" ref="E2186">IF($K2186="","",_xlfn.IFS($K2186=0,_xlfn.UNICHAR(9728),$K2186&lt;=3,_xlfn.UNICHAR(9729),OR($K2186=45,$K2186=48),"~",AND($K2186&gt;=51,$K2186&lt;=67),_xlfn.UNICHAR(9748),AND($K2186&gt;=71,$K2186&lt;=77),_xlfn.UNICHAR(10052),AND($K2186&gt;=80,$K2186&lt;=82),_xlfn.UNICHAR(9748),AND($K2186&gt;=95,$K2186&lt;=99),_xlfn.UNICHAR(9889),TRUE,_xlfn.UNICHAR(9729)))</f>
        <v>☁</v>
      </c>
      <c r="F2186" t="str" cm="1">
        <f t="array" ref="F2186">IF($K2186="","",_xlfn.IFS($K2186=0,"Clear",$K2186&lt;=3,"Partly Cloudy",OR($K2186=45,$K2186=48),"Fog",AND($K2186&gt;=51,$K2186&lt;=67),"Drizzle",AND($K2186&gt;=71,$K2186&lt;=77),"Snow",AND($K2186&gt;=80,$K2186&lt;=82),"Rain Showers",AND($K2186&gt;=95,$K2186&lt;=99),"Thunderstorm",TRUE,"Cloudy"))</f>
        <v>Partly Cloudy</v>
      </c>
      <c r="G2186" s="3" cm="1">
        <f t="array" ref="G2186">IF($A2186="","",INDEX(OpenMeteoAPI[TemperatureC],ROWS($G$2:G2186)))</f>
        <v>18.899999999999999</v>
      </c>
      <c r="H2186" s="4" cm="1">
        <f t="array" ref="H2186">IF($A2186="","",INDEX(OpenMeteoAPI[RelativeHumidityPct],ROWS($H$2:H2186))/100)</f>
        <v>0.74</v>
      </c>
      <c r="I2186" s="4" cm="1">
        <f t="array" ref="I2186">IF($A2186="","",INDEX(OpenMeteoAPI[PrecipitationProbabilityPct],ROWS($I$2:I2186))/100)</f>
        <v>0.02</v>
      </c>
      <c r="J2186" s="3" cm="1">
        <f t="array" ref="J2186">IF($A2186="","",INDEX(OpenMeteoAPI[PrecipitationMM],ROWS($J$2:J2186)))</f>
        <v>0</v>
      </c>
      <c r="K2186" cm="1">
        <f t="array" ref="K2186">IF($A2186="","",INDEX(OpenMeteoAPI[WeatherCode],ROWS($K$2:K2186)))</f>
        <v>3</v>
      </c>
      <c r="L2186" s="3" cm="1">
        <f t="array" ref="L2186">IF($A2186="","",INDEX(OpenMeteoAPI[WindSpeedKMH],ROWS($L$2:L2186)))</f>
        <v>11.9</v>
      </c>
    </row>
    <row r="2187" spans="1:12">
      <c r="A2187" t="str" cm="1">
        <f t="array" ref="A2187">IFERROR(INDEX(OpenMeteoAPI[City],ROWS($A$2:A2187))&amp;", "&amp;INDEX(OpenMeteoAPI[CountryCode],ROWS($A$2:A2187)),"")</f>
        <v>Amsterdam, NL</v>
      </c>
      <c r="B2187" t="str" cm="1">
        <f t="array" ref="B2187">IF($A2187="","",INDEX(OpenMeteoAPI[LocationID],ROWS($B$2:B2187)))</f>
        <v>NL-AMS</v>
      </c>
      <c r="C2187" s="5" cm="1">
        <f t="array" ref="C2187">IF($A2187="","",INDEX(OpenMeteoAPI[ForecastDateTime],ROWS($C$2:C2187)))</f>
        <v>46211.041666666664</v>
      </c>
      <c r="D2187" t="str">
        <f t="shared" si="34"/>
        <v>1AM</v>
      </c>
      <c r="E2187" t="str" cm="1">
        <f t="array" ref="E2187">IF($K2187="","",_xlfn.IFS($K2187=0,_xlfn.UNICHAR(9728),$K2187&lt;=3,_xlfn.UNICHAR(9729),OR($K2187=45,$K2187=48),"~",AND($K2187&gt;=51,$K2187&lt;=67),_xlfn.UNICHAR(9748),AND($K2187&gt;=71,$K2187&lt;=77),_xlfn.UNICHAR(10052),AND($K2187&gt;=80,$K2187&lt;=82),_xlfn.UNICHAR(9748),AND($K2187&gt;=95,$K2187&lt;=99),_xlfn.UNICHAR(9889),TRUE,_xlfn.UNICHAR(9729)))</f>
        <v>☁</v>
      </c>
      <c r="F2187" t="str" cm="1">
        <f t="array" ref="F2187">IF($K2187="","",_xlfn.IFS($K2187=0,"Clear",$K2187&lt;=3,"Partly Cloudy",OR($K2187=45,$K2187=48),"Fog",AND($K2187&gt;=51,$K2187&lt;=67),"Drizzle",AND($K2187&gt;=71,$K2187&lt;=77),"Snow",AND($K2187&gt;=80,$K2187&lt;=82),"Rain Showers",AND($K2187&gt;=95,$K2187&lt;=99),"Thunderstorm",TRUE,"Cloudy"))</f>
        <v>Partly Cloudy</v>
      </c>
      <c r="G2187" s="3" cm="1">
        <f t="array" ref="G2187">IF($A2187="","",INDEX(OpenMeteoAPI[TemperatureC],ROWS($G$2:G2187)))</f>
        <v>18.7</v>
      </c>
      <c r="H2187" s="4" cm="1">
        <f t="array" ref="H2187">IF($A2187="","",INDEX(OpenMeteoAPI[RelativeHumidityPct],ROWS($H$2:H2187))/100)</f>
        <v>0.76</v>
      </c>
      <c r="I2187" s="4" cm="1">
        <f t="array" ref="I2187">IF($A2187="","",INDEX(OpenMeteoAPI[PrecipitationProbabilityPct],ROWS($I$2:I2187))/100)</f>
        <v>0.02</v>
      </c>
      <c r="J2187" s="3" cm="1">
        <f t="array" ref="J2187">IF($A2187="","",INDEX(OpenMeteoAPI[PrecipitationMM],ROWS($J$2:J2187)))</f>
        <v>0</v>
      </c>
      <c r="K2187" cm="1">
        <f t="array" ref="K2187">IF($A2187="","",INDEX(OpenMeteoAPI[WeatherCode],ROWS($K$2:K2187)))</f>
        <v>3</v>
      </c>
      <c r="L2187" s="3" cm="1">
        <f t="array" ref="L2187">IF($A2187="","",INDEX(OpenMeteoAPI[WindSpeedKMH],ROWS($L$2:L2187)))</f>
        <v>11.9</v>
      </c>
    </row>
    <row r="2188" spans="1:12">
      <c r="A2188" t="str" cm="1">
        <f t="array" ref="A2188">IFERROR(INDEX(OpenMeteoAPI[City],ROWS($A$2:A2188))&amp;", "&amp;INDEX(OpenMeteoAPI[CountryCode],ROWS($A$2:A2188)),"")</f>
        <v>Amsterdam, NL</v>
      </c>
      <c r="B2188" t="str" cm="1">
        <f t="array" ref="B2188">IF($A2188="","",INDEX(OpenMeteoAPI[LocationID],ROWS($B$2:B2188)))</f>
        <v>NL-AMS</v>
      </c>
      <c r="C2188" s="5" cm="1">
        <f t="array" ref="C2188">IF($A2188="","",INDEX(OpenMeteoAPI[ForecastDateTime],ROWS($C$2:C2188)))</f>
        <v>46211.083333333336</v>
      </c>
      <c r="D2188" t="str">
        <f t="shared" si="34"/>
        <v>2AM</v>
      </c>
      <c r="E2188" t="str" cm="1">
        <f t="array" ref="E2188">IF($K2188="","",_xlfn.IFS($K2188=0,_xlfn.UNICHAR(9728),$K2188&lt;=3,_xlfn.UNICHAR(9729),OR($K2188=45,$K2188=48),"~",AND($K2188&gt;=51,$K2188&lt;=67),_xlfn.UNICHAR(9748),AND($K2188&gt;=71,$K2188&lt;=77),_xlfn.UNICHAR(10052),AND($K2188&gt;=80,$K2188&lt;=82),_xlfn.UNICHAR(9748),AND($K2188&gt;=95,$K2188&lt;=99),_xlfn.UNICHAR(9889),TRUE,_xlfn.UNICHAR(9729)))</f>
        <v>☁</v>
      </c>
      <c r="F2188" t="str" cm="1">
        <f t="array" ref="F2188">IF($K2188="","",_xlfn.IFS($K2188=0,"Clear",$K2188&lt;=3,"Partly Cloudy",OR($K2188=45,$K2188=48),"Fog",AND($K2188&gt;=51,$K2188&lt;=67),"Drizzle",AND($K2188&gt;=71,$K2188&lt;=77),"Snow",AND($K2188&gt;=80,$K2188&lt;=82),"Rain Showers",AND($K2188&gt;=95,$K2188&lt;=99),"Thunderstorm",TRUE,"Cloudy"))</f>
        <v>Partly Cloudy</v>
      </c>
      <c r="G2188" s="3" cm="1">
        <f t="array" ref="G2188">IF($A2188="","",INDEX(OpenMeteoAPI[TemperatureC],ROWS($G$2:G2188)))</f>
        <v>18.600000000000001</v>
      </c>
      <c r="H2188" s="4" cm="1">
        <f t="array" ref="H2188">IF($A2188="","",INDEX(OpenMeteoAPI[RelativeHumidityPct],ROWS($H$2:H2188))/100)</f>
        <v>0.76</v>
      </c>
      <c r="I2188" s="4" cm="1">
        <f t="array" ref="I2188">IF($A2188="","",INDEX(OpenMeteoAPI[PrecipitationProbabilityPct],ROWS($I$2:I2188))/100)</f>
        <v>0.02</v>
      </c>
      <c r="J2188" s="3" cm="1">
        <f t="array" ref="J2188">IF($A2188="","",INDEX(OpenMeteoAPI[PrecipitationMM],ROWS($J$2:J2188)))</f>
        <v>0</v>
      </c>
      <c r="K2188" cm="1">
        <f t="array" ref="K2188">IF($A2188="","",INDEX(OpenMeteoAPI[WeatherCode],ROWS($K$2:K2188)))</f>
        <v>3</v>
      </c>
      <c r="L2188" s="3" cm="1">
        <f t="array" ref="L2188">IF($A2188="","",INDEX(OpenMeteoAPI[WindSpeedKMH],ROWS($L$2:L2188)))</f>
        <v>13.3</v>
      </c>
    </row>
    <row r="2189" spans="1:12">
      <c r="A2189" t="str" cm="1">
        <f t="array" ref="A2189">IFERROR(INDEX(OpenMeteoAPI[City],ROWS($A$2:A2189))&amp;", "&amp;INDEX(OpenMeteoAPI[CountryCode],ROWS($A$2:A2189)),"")</f>
        <v>Amsterdam, NL</v>
      </c>
      <c r="B2189" t="str" cm="1">
        <f t="array" ref="B2189">IF($A2189="","",INDEX(OpenMeteoAPI[LocationID],ROWS($B$2:B2189)))</f>
        <v>NL-AMS</v>
      </c>
      <c r="C2189" s="5" cm="1">
        <f t="array" ref="C2189">IF($A2189="","",INDEX(OpenMeteoAPI[ForecastDateTime],ROWS($C$2:C2189)))</f>
        <v>46211.125</v>
      </c>
      <c r="D2189" t="str">
        <f t="shared" si="34"/>
        <v>3AM</v>
      </c>
      <c r="E2189" t="str" cm="1">
        <f t="array" ref="E2189">IF($K2189="","",_xlfn.IFS($K2189=0,_xlfn.UNICHAR(9728),$K2189&lt;=3,_xlfn.UNICHAR(9729),OR($K2189=45,$K2189=48),"~",AND($K2189&gt;=51,$K2189&lt;=67),_xlfn.UNICHAR(9748),AND($K2189&gt;=71,$K2189&lt;=77),_xlfn.UNICHAR(10052),AND($K2189&gt;=80,$K2189&lt;=82),_xlfn.UNICHAR(9748),AND($K2189&gt;=95,$K2189&lt;=99),_xlfn.UNICHAR(9889),TRUE,_xlfn.UNICHAR(9729)))</f>
        <v>☁</v>
      </c>
      <c r="F2189" t="str" cm="1">
        <f t="array" ref="F2189">IF($K2189="","",_xlfn.IFS($K2189=0,"Clear",$K2189&lt;=3,"Partly Cloudy",OR($K2189=45,$K2189=48),"Fog",AND($K2189&gt;=51,$K2189&lt;=67),"Drizzle",AND($K2189&gt;=71,$K2189&lt;=77),"Snow",AND($K2189&gt;=80,$K2189&lt;=82),"Rain Showers",AND($K2189&gt;=95,$K2189&lt;=99),"Thunderstorm",TRUE,"Cloudy"))</f>
        <v>Partly Cloudy</v>
      </c>
      <c r="G2189" s="3" cm="1">
        <f t="array" ref="G2189">IF($A2189="","",INDEX(OpenMeteoAPI[TemperatureC],ROWS($G$2:G2189)))</f>
        <v>18.5</v>
      </c>
      <c r="H2189" s="4" cm="1">
        <f t="array" ref="H2189">IF($A2189="","",INDEX(OpenMeteoAPI[RelativeHumidityPct],ROWS($H$2:H2189))/100)</f>
        <v>0.76</v>
      </c>
      <c r="I2189" s="4" cm="1">
        <f t="array" ref="I2189">IF($A2189="","",INDEX(OpenMeteoAPI[PrecipitationProbabilityPct],ROWS($I$2:I2189))/100)</f>
        <v>0.01</v>
      </c>
      <c r="J2189" s="3" cm="1">
        <f t="array" ref="J2189">IF($A2189="","",INDEX(OpenMeteoAPI[PrecipitationMM],ROWS($J$2:J2189)))</f>
        <v>0</v>
      </c>
      <c r="K2189" cm="1">
        <f t="array" ref="K2189">IF($A2189="","",INDEX(OpenMeteoAPI[WeatherCode],ROWS($K$2:K2189)))</f>
        <v>3</v>
      </c>
      <c r="L2189" s="3" cm="1">
        <f t="array" ref="L2189">IF($A2189="","",INDEX(OpenMeteoAPI[WindSpeedKMH],ROWS($L$2:L2189)))</f>
        <v>14.8</v>
      </c>
    </row>
    <row r="2190" spans="1:12">
      <c r="A2190" t="str" cm="1">
        <f t="array" ref="A2190">IFERROR(INDEX(OpenMeteoAPI[City],ROWS($A$2:A2190))&amp;", "&amp;INDEX(OpenMeteoAPI[CountryCode],ROWS($A$2:A2190)),"")</f>
        <v>Amsterdam, NL</v>
      </c>
      <c r="B2190" t="str" cm="1">
        <f t="array" ref="B2190">IF($A2190="","",INDEX(OpenMeteoAPI[LocationID],ROWS($B$2:B2190)))</f>
        <v>NL-AMS</v>
      </c>
      <c r="C2190" s="5" cm="1">
        <f t="array" ref="C2190">IF($A2190="","",INDEX(OpenMeteoAPI[ForecastDateTime],ROWS($C$2:C2190)))</f>
        <v>46211.166666666664</v>
      </c>
      <c r="D2190" t="str">
        <f t="shared" si="34"/>
        <v>4AM</v>
      </c>
      <c r="E2190" t="str" cm="1">
        <f t="array" ref="E2190">IF($K2190="","",_xlfn.IFS($K2190=0,_xlfn.UNICHAR(9728),$K2190&lt;=3,_xlfn.UNICHAR(9729),OR($K2190=45,$K2190=48),"~",AND($K2190&gt;=51,$K2190&lt;=67),_xlfn.UNICHAR(9748),AND($K2190&gt;=71,$K2190&lt;=77),_xlfn.UNICHAR(10052),AND($K2190&gt;=80,$K2190&lt;=82),_xlfn.UNICHAR(9748),AND($K2190&gt;=95,$K2190&lt;=99),_xlfn.UNICHAR(9889),TRUE,_xlfn.UNICHAR(9729)))</f>
        <v>☁</v>
      </c>
      <c r="F2190" t="str" cm="1">
        <f t="array" ref="F2190">IF($K2190="","",_xlfn.IFS($K2190=0,"Clear",$K2190&lt;=3,"Partly Cloudy",OR($K2190=45,$K2190=48),"Fog",AND($K2190&gt;=51,$K2190&lt;=67),"Drizzle",AND($K2190&gt;=71,$K2190&lt;=77),"Snow",AND($K2190&gt;=80,$K2190&lt;=82),"Rain Showers",AND($K2190&gt;=95,$K2190&lt;=99),"Thunderstorm",TRUE,"Cloudy"))</f>
        <v>Partly Cloudy</v>
      </c>
      <c r="G2190" s="3" cm="1">
        <f t="array" ref="G2190">IF($A2190="","",INDEX(OpenMeteoAPI[TemperatureC],ROWS($G$2:G2190)))</f>
        <v>18.5</v>
      </c>
      <c r="H2190" s="4" cm="1">
        <f t="array" ref="H2190">IF($A2190="","",INDEX(OpenMeteoAPI[RelativeHumidityPct],ROWS($H$2:H2190))/100)</f>
        <v>0.75</v>
      </c>
      <c r="I2190" s="4" cm="1">
        <f t="array" ref="I2190">IF($A2190="","",INDEX(OpenMeteoAPI[PrecipitationProbabilityPct],ROWS($I$2:I2190))/100)</f>
        <v>0.01</v>
      </c>
      <c r="J2190" s="3" cm="1">
        <f t="array" ref="J2190">IF($A2190="","",INDEX(OpenMeteoAPI[PrecipitationMM],ROWS($J$2:J2190)))</f>
        <v>0</v>
      </c>
      <c r="K2190" cm="1">
        <f t="array" ref="K2190">IF($A2190="","",INDEX(OpenMeteoAPI[WeatherCode],ROWS($K$2:K2190)))</f>
        <v>3</v>
      </c>
      <c r="L2190" s="3" cm="1">
        <f t="array" ref="L2190">IF($A2190="","",INDEX(OpenMeteoAPI[WindSpeedKMH],ROWS($L$2:L2190)))</f>
        <v>13</v>
      </c>
    </row>
    <row r="2191" spans="1:12">
      <c r="A2191" t="str" cm="1">
        <f t="array" ref="A2191">IFERROR(INDEX(OpenMeteoAPI[City],ROWS($A$2:A2191))&amp;", "&amp;INDEX(OpenMeteoAPI[CountryCode],ROWS($A$2:A2191)),"")</f>
        <v>Amsterdam, NL</v>
      </c>
      <c r="B2191" t="str" cm="1">
        <f t="array" ref="B2191">IF($A2191="","",INDEX(OpenMeteoAPI[LocationID],ROWS($B$2:B2191)))</f>
        <v>NL-AMS</v>
      </c>
      <c r="C2191" s="5" cm="1">
        <f t="array" ref="C2191">IF($A2191="","",INDEX(OpenMeteoAPI[ForecastDateTime],ROWS($C$2:C2191)))</f>
        <v>46211.208333333336</v>
      </c>
      <c r="D2191" t="str">
        <f t="shared" si="34"/>
        <v>5AM</v>
      </c>
      <c r="E2191" t="str" cm="1">
        <f t="array" ref="E2191">IF($K2191="","",_xlfn.IFS($K2191=0,_xlfn.UNICHAR(9728),$K2191&lt;=3,_xlfn.UNICHAR(9729),OR($K2191=45,$K2191=48),"~",AND($K2191&gt;=51,$K2191&lt;=67),_xlfn.UNICHAR(9748),AND($K2191&gt;=71,$K2191&lt;=77),_xlfn.UNICHAR(10052),AND($K2191&gt;=80,$K2191&lt;=82),_xlfn.UNICHAR(9748),AND($K2191&gt;=95,$K2191&lt;=99),_xlfn.UNICHAR(9889),TRUE,_xlfn.UNICHAR(9729)))</f>
        <v>☁</v>
      </c>
      <c r="F2191" t="str" cm="1">
        <f t="array" ref="F2191">IF($K2191="","",_xlfn.IFS($K2191=0,"Clear",$K2191&lt;=3,"Partly Cloudy",OR($K2191=45,$K2191=48),"Fog",AND($K2191&gt;=51,$K2191&lt;=67),"Drizzle",AND($K2191&gt;=71,$K2191&lt;=77),"Snow",AND($K2191&gt;=80,$K2191&lt;=82),"Rain Showers",AND($K2191&gt;=95,$K2191&lt;=99),"Thunderstorm",TRUE,"Cloudy"))</f>
        <v>Partly Cloudy</v>
      </c>
      <c r="G2191" s="3" cm="1">
        <f t="array" ref="G2191">IF($A2191="","",INDEX(OpenMeteoAPI[TemperatureC],ROWS($G$2:G2191)))</f>
        <v>18.399999999999999</v>
      </c>
      <c r="H2191" s="4" cm="1">
        <f t="array" ref="H2191">IF($A2191="","",INDEX(OpenMeteoAPI[RelativeHumidityPct],ROWS($H$2:H2191))/100)</f>
        <v>0.75</v>
      </c>
      <c r="I2191" s="4" cm="1">
        <f t="array" ref="I2191">IF($A2191="","",INDEX(OpenMeteoAPI[PrecipitationProbabilityPct],ROWS($I$2:I2191))/100)</f>
        <v>0</v>
      </c>
      <c r="J2191" s="3" cm="1">
        <f t="array" ref="J2191">IF($A2191="","",INDEX(OpenMeteoAPI[PrecipitationMM],ROWS($J$2:J2191)))</f>
        <v>0</v>
      </c>
      <c r="K2191" cm="1">
        <f t="array" ref="K2191">IF($A2191="","",INDEX(OpenMeteoAPI[WeatherCode],ROWS($K$2:K2191)))</f>
        <v>2</v>
      </c>
      <c r="L2191" s="3" cm="1">
        <f t="array" ref="L2191">IF($A2191="","",INDEX(OpenMeteoAPI[WindSpeedKMH],ROWS($L$2:L2191)))</f>
        <v>12.6</v>
      </c>
    </row>
    <row r="2192" spans="1:12">
      <c r="A2192" t="str" cm="1">
        <f t="array" ref="A2192">IFERROR(INDEX(OpenMeteoAPI[City],ROWS($A$2:A2192))&amp;", "&amp;INDEX(OpenMeteoAPI[CountryCode],ROWS($A$2:A2192)),"")</f>
        <v>Amsterdam, NL</v>
      </c>
      <c r="B2192" t="str" cm="1">
        <f t="array" ref="B2192">IF($A2192="","",INDEX(OpenMeteoAPI[LocationID],ROWS($B$2:B2192)))</f>
        <v>NL-AMS</v>
      </c>
      <c r="C2192" s="5" cm="1">
        <f t="array" ref="C2192">IF($A2192="","",INDEX(OpenMeteoAPI[ForecastDateTime],ROWS($C$2:C2192)))</f>
        <v>46211.25</v>
      </c>
      <c r="D2192" t="str">
        <f t="shared" si="34"/>
        <v>6AM</v>
      </c>
      <c r="E2192" t="str" cm="1">
        <f t="array" ref="E2192">IF($K2192="","",_xlfn.IFS($K2192=0,_xlfn.UNICHAR(9728),$K2192&lt;=3,_xlfn.UNICHAR(9729),OR($K2192=45,$K2192=48),"~",AND($K2192&gt;=51,$K2192&lt;=67),_xlfn.UNICHAR(9748),AND($K2192&gt;=71,$K2192&lt;=77),_xlfn.UNICHAR(10052),AND($K2192&gt;=80,$K2192&lt;=82),_xlfn.UNICHAR(9748),AND($K2192&gt;=95,$K2192&lt;=99),_xlfn.UNICHAR(9889),TRUE,_xlfn.UNICHAR(9729)))</f>
        <v>☁</v>
      </c>
      <c r="F2192" t="str" cm="1">
        <f t="array" ref="F2192">IF($K2192="","",_xlfn.IFS($K2192=0,"Clear",$K2192&lt;=3,"Partly Cloudy",OR($K2192=45,$K2192=48),"Fog",AND($K2192&gt;=51,$K2192&lt;=67),"Drizzle",AND($K2192&gt;=71,$K2192&lt;=77),"Snow",AND($K2192&gt;=80,$K2192&lt;=82),"Rain Showers",AND($K2192&gt;=95,$K2192&lt;=99),"Thunderstorm",TRUE,"Cloudy"))</f>
        <v>Partly Cloudy</v>
      </c>
      <c r="G2192" s="3" cm="1">
        <f t="array" ref="G2192">IF($A2192="","",INDEX(OpenMeteoAPI[TemperatureC],ROWS($G$2:G2192)))</f>
        <v>18.5</v>
      </c>
      <c r="H2192" s="4" cm="1">
        <f t="array" ref="H2192">IF($A2192="","",INDEX(OpenMeteoAPI[RelativeHumidityPct],ROWS($H$2:H2192))/100)</f>
        <v>0.76</v>
      </c>
      <c r="I2192" s="4" cm="1">
        <f t="array" ref="I2192">IF($A2192="","",INDEX(OpenMeteoAPI[PrecipitationProbabilityPct],ROWS($I$2:I2192))/100)</f>
        <v>0</v>
      </c>
      <c r="J2192" s="3" cm="1">
        <f t="array" ref="J2192">IF($A2192="","",INDEX(OpenMeteoAPI[PrecipitationMM],ROWS($J$2:J2192)))</f>
        <v>0</v>
      </c>
      <c r="K2192" cm="1">
        <f t="array" ref="K2192">IF($A2192="","",INDEX(OpenMeteoAPI[WeatherCode],ROWS($K$2:K2192)))</f>
        <v>3</v>
      </c>
      <c r="L2192" s="3" cm="1">
        <f t="array" ref="L2192">IF($A2192="","",INDEX(OpenMeteoAPI[WindSpeedKMH],ROWS($L$2:L2192)))</f>
        <v>13</v>
      </c>
    </row>
    <row r="2193" spans="1:12">
      <c r="A2193" t="str" cm="1">
        <f t="array" ref="A2193">IFERROR(INDEX(OpenMeteoAPI[City],ROWS($A$2:A2193))&amp;", "&amp;INDEX(OpenMeteoAPI[CountryCode],ROWS($A$2:A2193)),"")</f>
        <v>Amsterdam, NL</v>
      </c>
      <c r="B2193" t="str" cm="1">
        <f t="array" ref="B2193">IF($A2193="","",INDEX(OpenMeteoAPI[LocationID],ROWS($B$2:B2193)))</f>
        <v>NL-AMS</v>
      </c>
      <c r="C2193" s="5" cm="1">
        <f t="array" ref="C2193">IF($A2193="","",INDEX(OpenMeteoAPI[ForecastDateTime],ROWS($C$2:C2193)))</f>
        <v>46211.291666666664</v>
      </c>
      <c r="D2193" t="str">
        <f t="shared" si="34"/>
        <v>7AM</v>
      </c>
      <c r="E2193" t="str" cm="1">
        <f t="array" ref="E2193">IF($K2193="","",_xlfn.IFS($K2193=0,_xlfn.UNICHAR(9728),$K2193&lt;=3,_xlfn.UNICHAR(9729),OR($K2193=45,$K2193=48),"~",AND($K2193&gt;=51,$K2193&lt;=67),_xlfn.UNICHAR(9748),AND($K2193&gt;=71,$K2193&lt;=77),_xlfn.UNICHAR(10052),AND($K2193&gt;=80,$K2193&lt;=82),_xlfn.UNICHAR(9748),AND($K2193&gt;=95,$K2193&lt;=99),_xlfn.UNICHAR(9889),TRUE,_xlfn.UNICHAR(9729)))</f>
        <v>☁</v>
      </c>
      <c r="F2193" t="str" cm="1">
        <f t="array" ref="F2193">IF($K2193="","",_xlfn.IFS($K2193=0,"Clear",$K2193&lt;=3,"Partly Cloudy",OR($K2193=45,$K2193=48),"Fog",AND($K2193&gt;=51,$K2193&lt;=67),"Drizzle",AND($K2193&gt;=71,$K2193&lt;=77),"Snow",AND($K2193&gt;=80,$K2193&lt;=82),"Rain Showers",AND($K2193&gt;=95,$K2193&lt;=99),"Thunderstorm",TRUE,"Cloudy"))</f>
        <v>Partly Cloudy</v>
      </c>
      <c r="G2193" s="3" cm="1">
        <f t="array" ref="G2193">IF($A2193="","",INDEX(OpenMeteoAPI[TemperatureC],ROWS($G$2:G2193)))</f>
        <v>18.600000000000001</v>
      </c>
      <c r="H2193" s="4" cm="1">
        <f t="array" ref="H2193">IF($A2193="","",INDEX(OpenMeteoAPI[RelativeHumidityPct],ROWS($H$2:H2193))/100)</f>
        <v>0.78</v>
      </c>
      <c r="I2193" s="4" cm="1">
        <f t="array" ref="I2193">IF($A2193="","",INDEX(OpenMeteoAPI[PrecipitationProbabilityPct],ROWS($I$2:I2193))/100)</f>
        <v>0</v>
      </c>
      <c r="J2193" s="3" cm="1">
        <f t="array" ref="J2193">IF($A2193="","",INDEX(OpenMeteoAPI[PrecipitationMM],ROWS($J$2:J2193)))</f>
        <v>0</v>
      </c>
      <c r="K2193" cm="1">
        <f t="array" ref="K2193">IF($A2193="","",INDEX(OpenMeteoAPI[WeatherCode],ROWS($K$2:K2193)))</f>
        <v>3</v>
      </c>
      <c r="L2193" s="3" cm="1">
        <f t="array" ref="L2193">IF($A2193="","",INDEX(OpenMeteoAPI[WindSpeedKMH],ROWS($L$2:L2193)))</f>
        <v>12.6</v>
      </c>
    </row>
    <row r="2194" spans="1:12">
      <c r="A2194" t="str" cm="1">
        <f t="array" ref="A2194">IFERROR(INDEX(OpenMeteoAPI[City],ROWS($A$2:A2194))&amp;", "&amp;INDEX(OpenMeteoAPI[CountryCode],ROWS($A$2:A2194)),"")</f>
        <v>Amsterdam, NL</v>
      </c>
      <c r="B2194" t="str" cm="1">
        <f t="array" ref="B2194">IF($A2194="","",INDEX(OpenMeteoAPI[LocationID],ROWS($B$2:B2194)))</f>
        <v>NL-AMS</v>
      </c>
      <c r="C2194" s="5" cm="1">
        <f t="array" ref="C2194">IF($A2194="","",INDEX(OpenMeteoAPI[ForecastDateTime],ROWS($C$2:C2194)))</f>
        <v>46211.333333333336</v>
      </c>
      <c r="D2194" t="str">
        <f t="shared" si="34"/>
        <v>8AM</v>
      </c>
      <c r="E2194" t="str" cm="1">
        <f t="array" ref="E2194">IF($K2194="","",_xlfn.IFS($K2194=0,_xlfn.UNICHAR(9728),$K2194&lt;=3,_xlfn.UNICHAR(9729),OR($K2194=45,$K2194=48),"~",AND($K2194&gt;=51,$K2194&lt;=67),_xlfn.UNICHAR(9748),AND($K2194&gt;=71,$K2194&lt;=77),_xlfn.UNICHAR(10052),AND($K2194&gt;=80,$K2194&lt;=82),_xlfn.UNICHAR(9748),AND($K2194&gt;=95,$K2194&lt;=99),_xlfn.UNICHAR(9889),TRUE,_xlfn.UNICHAR(9729)))</f>
        <v>☁</v>
      </c>
      <c r="F2194" t="str" cm="1">
        <f t="array" ref="F2194">IF($K2194="","",_xlfn.IFS($K2194=0,"Clear",$K2194&lt;=3,"Partly Cloudy",OR($K2194=45,$K2194=48),"Fog",AND($K2194&gt;=51,$K2194&lt;=67),"Drizzle",AND($K2194&gt;=71,$K2194&lt;=77),"Snow",AND($K2194&gt;=80,$K2194&lt;=82),"Rain Showers",AND($K2194&gt;=95,$K2194&lt;=99),"Thunderstorm",TRUE,"Cloudy"))</f>
        <v>Partly Cloudy</v>
      </c>
      <c r="G2194" s="3" cm="1">
        <f t="array" ref="G2194">IF($A2194="","",INDEX(OpenMeteoAPI[TemperatureC],ROWS($G$2:G2194)))</f>
        <v>19.100000000000001</v>
      </c>
      <c r="H2194" s="4" cm="1">
        <f t="array" ref="H2194">IF($A2194="","",INDEX(OpenMeteoAPI[RelativeHumidityPct],ROWS($H$2:H2194))/100)</f>
        <v>0.76</v>
      </c>
      <c r="I2194" s="4" cm="1">
        <f t="array" ref="I2194">IF($A2194="","",INDEX(OpenMeteoAPI[PrecipitationProbabilityPct],ROWS($I$2:I2194))/100)</f>
        <v>0</v>
      </c>
      <c r="J2194" s="3" cm="1">
        <f t="array" ref="J2194">IF($A2194="","",INDEX(OpenMeteoAPI[PrecipitationMM],ROWS($J$2:J2194)))</f>
        <v>0</v>
      </c>
      <c r="K2194" cm="1">
        <f t="array" ref="K2194">IF($A2194="","",INDEX(OpenMeteoAPI[WeatherCode],ROWS($K$2:K2194)))</f>
        <v>3</v>
      </c>
      <c r="L2194" s="3" cm="1">
        <f t="array" ref="L2194">IF($A2194="","",INDEX(OpenMeteoAPI[WindSpeedKMH],ROWS($L$2:L2194)))</f>
        <v>14</v>
      </c>
    </row>
    <row r="2195" spans="1:12">
      <c r="A2195" t="str" cm="1">
        <f t="array" ref="A2195">IFERROR(INDEX(OpenMeteoAPI[City],ROWS($A$2:A2195))&amp;", "&amp;INDEX(OpenMeteoAPI[CountryCode],ROWS($A$2:A2195)),"")</f>
        <v>Amsterdam, NL</v>
      </c>
      <c r="B2195" t="str" cm="1">
        <f t="array" ref="B2195">IF($A2195="","",INDEX(OpenMeteoAPI[LocationID],ROWS($B$2:B2195)))</f>
        <v>NL-AMS</v>
      </c>
      <c r="C2195" s="5" cm="1">
        <f t="array" ref="C2195">IF($A2195="","",INDEX(OpenMeteoAPI[ForecastDateTime],ROWS($C$2:C2195)))</f>
        <v>46211.375</v>
      </c>
      <c r="D2195" t="str">
        <f t="shared" si="34"/>
        <v>9AM</v>
      </c>
      <c r="E2195" t="str" cm="1">
        <f t="array" ref="E2195">IF($K2195="","",_xlfn.IFS($K2195=0,_xlfn.UNICHAR(9728),$K2195&lt;=3,_xlfn.UNICHAR(9729),OR($K2195=45,$K2195=48),"~",AND($K2195&gt;=51,$K2195&lt;=67),_xlfn.UNICHAR(9748),AND($K2195&gt;=71,$K2195&lt;=77),_xlfn.UNICHAR(10052),AND($K2195&gt;=80,$K2195&lt;=82),_xlfn.UNICHAR(9748),AND($K2195&gt;=95,$K2195&lt;=99),_xlfn.UNICHAR(9889),TRUE,_xlfn.UNICHAR(9729)))</f>
        <v>☁</v>
      </c>
      <c r="F2195" t="str" cm="1">
        <f t="array" ref="F2195">IF($K2195="","",_xlfn.IFS($K2195=0,"Clear",$K2195&lt;=3,"Partly Cloudy",OR($K2195=45,$K2195=48),"Fog",AND($K2195&gt;=51,$K2195&lt;=67),"Drizzle",AND($K2195&gt;=71,$K2195&lt;=77),"Snow",AND($K2195&gt;=80,$K2195&lt;=82),"Rain Showers",AND($K2195&gt;=95,$K2195&lt;=99),"Thunderstorm",TRUE,"Cloudy"))</f>
        <v>Partly Cloudy</v>
      </c>
      <c r="G2195" s="3" cm="1">
        <f t="array" ref="G2195">IF($A2195="","",INDEX(OpenMeteoAPI[TemperatureC],ROWS($G$2:G2195)))</f>
        <v>20.100000000000001</v>
      </c>
      <c r="H2195" s="4" cm="1">
        <f t="array" ref="H2195">IF($A2195="","",INDEX(OpenMeteoAPI[RelativeHumidityPct],ROWS($H$2:H2195))/100)</f>
        <v>0.7</v>
      </c>
      <c r="I2195" s="4" cm="1">
        <f t="array" ref="I2195">IF($A2195="","",INDEX(OpenMeteoAPI[PrecipitationProbabilityPct],ROWS($I$2:I2195))/100)</f>
        <v>0</v>
      </c>
      <c r="J2195" s="3" cm="1">
        <f t="array" ref="J2195">IF($A2195="","",INDEX(OpenMeteoAPI[PrecipitationMM],ROWS($J$2:J2195)))</f>
        <v>0</v>
      </c>
      <c r="K2195" cm="1">
        <f t="array" ref="K2195">IF($A2195="","",INDEX(OpenMeteoAPI[WeatherCode],ROWS($K$2:K2195)))</f>
        <v>3</v>
      </c>
      <c r="L2195" s="3" cm="1">
        <f t="array" ref="L2195">IF($A2195="","",INDEX(OpenMeteoAPI[WindSpeedKMH],ROWS($L$2:L2195)))</f>
        <v>13.3</v>
      </c>
    </row>
    <row r="2196" spans="1:12">
      <c r="A2196" t="str" cm="1">
        <f t="array" ref="A2196">IFERROR(INDEX(OpenMeteoAPI[City],ROWS($A$2:A2196))&amp;", "&amp;INDEX(OpenMeteoAPI[CountryCode],ROWS($A$2:A2196)),"")</f>
        <v>Amsterdam, NL</v>
      </c>
      <c r="B2196" t="str" cm="1">
        <f t="array" ref="B2196">IF($A2196="","",INDEX(OpenMeteoAPI[LocationID],ROWS($B$2:B2196)))</f>
        <v>NL-AMS</v>
      </c>
      <c r="C2196" s="5" cm="1">
        <f t="array" ref="C2196">IF($A2196="","",INDEX(OpenMeteoAPI[ForecastDateTime],ROWS($C$2:C2196)))</f>
        <v>46211.416666666664</v>
      </c>
      <c r="D2196" t="str">
        <f t="shared" si="34"/>
        <v>10AM</v>
      </c>
      <c r="E2196" t="str" cm="1">
        <f t="array" ref="E2196">IF($K2196="","",_xlfn.IFS($K2196=0,_xlfn.UNICHAR(9728),$K2196&lt;=3,_xlfn.UNICHAR(9729),OR($K2196=45,$K2196=48),"~",AND($K2196&gt;=51,$K2196&lt;=67),_xlfn.UNICHAR(9748),AND($K2196&gt;=71,$K2196&lt;=77),_xlfn.UNICHAR(10052),AND($K2196&gt;=80,$K2196&lt;=82),_xlfn.UNICHAR(9748),AND($K2196&gt;=95,$K2196&lt;=99),_xlfn.UNICHAR(9889),TRUE,_xlfn.UNICHAR(9729)))</f>
        <v>☁</v>
      </c>
      <c r="F2196" t="str" cm="1">
        <f t="array" ref="F2196">IF($K2196="","",_xlfn.IFS($K2196=0,"Clear",$K2196&lt;=3,"Partly Cloudy",OR($K2196=45,$K2196=48),"Fog",AND($K2196&gt;=51,$K2196&lt;=67),"Drizzle",AND($K2196&gt;=71,$K2196&lt;=77),"Snow",AND($K2196&gt;=80,$K2196&lt;=82),"Rain Showers",AND($K2196&gt;=95,$K2196&lt;=99),"Thunderstorm",TRUE,"Cloudy"))</f>
        <v>Partly Cloudy</v>
      </c>
      <c r="G2196" s="3" cm="1">
        <f t="array" ref="G2196">IF($A2196="","",INDEX(OpenMeteoAPI[TemperatureC],ROWS($G$2:G2196)))</f>
        <v>20</v>
      </c>
      <c r="H2196" s="4" cm="1">
        <f t="array" ref="H2196">IF($A2196="","",INDEX(OpenMeteoAPI[RelativeHumidityPct],ROWS($H$2:H2196))/100)</f>
        <v>0.71</v>
      </c>
      <c r="I2196" s="4" cm="1">
        <f t="array" ref="I2196">IF($A2196="","",INDEX(OpenMeteoAPI[PrecipitationProbabilityPct],ROWS($I$2:I2196))/100)</f>
        <v>0</v>
      </c>
      <c r="J2196" s="3" cm="1">
        <f t="array" ref="J2196">IF($A2196="","",INDEX(OpenMeteoAPI[PrecipitationMM],ROWS($J$2:J2196)))</f>
        <v>0</v>
      </c>
      <c r="K2196" cm="1">
        <f t="array" ref="K2196">IF($A2196="","",INDEX(OpenMeteoAPI[WeatherCode],ROWS($K$2:K2196)))</f>
        <v>3</v>
      </c>
      <c r="L2196" s="3" cm="1">
        <f t="array" ref="L2196">IF($A2196="","",INDEX(OpenMeteoAPI[WindSpeedKMH],ROWS($L$2:L2196)))</f>
        <v>14</v>
      </c>
    </row>
    <row r="2197" spans="1:12">
      <c r="A2197" t="str" cm="1">
        <f t="array" ref="A2197">IFERROR(INDEX(OpenMeteoAPI[City],ROWS($A$2:A2197))&amp;", "&amp;INDEX(OpenMeteoAPI[CountryCode],ROWS($A$2:A2197)),"")</f>
        <v>Amsterdam, NL</v>
      </c>
      <c r="B2197" t="str" cm="1">
        <f t="array" ref="B2197">IF($A2197="","",INDEX(OpenMeteoAPI[LocationID],ROWS($B$2:B2197)))</f>
        <v>NL-AMS</v>
      </c>
      <c r="C2197" s="5" cm="1">
        <f t="array" ref="C2197">IF($A2197="","",INDEX(OpenMeteoAPI[ForecastDateTime],ROWS($C$2:C2197)))</f>
        <v>46211.458333333336</v>
      </c>
      <c r="D2197" t="str">
        <f t="shared" si="34"/>
        <v>11AM</v>
      </c>
      <c r="E2197" t="str" cm="1">
        <f t="array" ref="E2197">IF($K2197="","",_xlfn.IFS($K2197=0,_xlfn.UNICHAR(9728),$K2197&lt;=3,_xlfn.UNICHAR(9729),OR($K2197=45,$K2197=48),"~",AND($K2197&gt;=51,$K2197&lt;=67),_xlfn.UNICHAR(9748),AND($K2197&gt;=71,$K2197&lt;=77),_xlfn.UNICHAR(10052),AND($K2197&gt;=80,$K2197&lt;=82),_xlfn.UNICHAR(9748),AND($K2197&gt;=95,$K2197&lt;=99),_xlfn.UNICHAR(9889),TRUE,_xlfn.UNICHAR(9729)))</f>
        <v>☁</v>
      </c>
      <c r="F2197" t="str" cm="1">
        <f t="array" ref="F2197">IF($K2197="","",_xlfn.IFS($K2197=0,"Clear",$K2197&lt;=3,"Partly Cloudy",OR($K2197=45,$K2197=48),"Fog",AND($K2197&gt;=51,$K2197&lt;=67),"Drizzle",AND($K2197&gt;=71,$K2197&lt;=77),"Snow",AND($K2197&gt;=80,$K2197&lt;=82),"Rain Showers",AND($K2197&gt;=95,$K2197&lt;=99),"Thunderstorm",TRUE,"Cloudy"))</f>
        <v>Partly Cloudy</v>
      </c>
      <c r="G2197" s="3" cm="1">
        <f t="array" ref="G2197">IF($A2197="","",INDEX(OpenMeteoAPI[TemperatureC],ROWS($G$2:G2197)))</f>
        <v>21.4</v>
      </c>
      <c r="H2197" s="4" cm="1">
        <f t="array" ref="H2197">IF($A2197="","",INDEX(OpenMeteoAPI[RelativeHumidityPct],ROWS($H$2:H2197))/100)</f>
        <v>0.65</v>
      </c>
      <c r="I2197" s="4" cm="1">
        <f t="array" ref="I2197">IF($A2197="","",INDEX(OpenMeteoAPI[PrecipitationProbabilityPct],ROWS($I$2:I2197))/100)</f>
        <v>0.02</v>
      </c>
      <c r="J2197" s="3" cm="1">
        <f t="array" ref="J2197">IF($A2197="","",INDEX(OpenMeteoAPI[PrecipitationMM],ROWS($J$2:J2197)))</f>
        <v>0</v>
      </c>
      <c r="K2197" cm="1">
        <f t="array" ref="K2197">IF($A2197="","",INDEX(OpenMeteoAPI[WeatherCode],ROWS($K$2:K2197)))</f>
        <v>3</v>
      </c>
      <c r="L2197" s="3" cm="1">
        <f t="array" ref="L2197">IF($A2197="","",INDEX(OpenMeteoAPI[WindSpeedKMH],ROWS($L$2:L2197)))</f>
        <v>14</v>
      </c>
    </row>
    <row r="2198" spans="1:12">
      <c r="A2198" t="str" cm="1">
        <f t="array" ref="A2198">IFERROR(INDEX(OpenMeteoAPI[City],ROWS($A$2:A2198))&amp;", "&amp;INDEX(OpenMeteoAPI[CountryCode],ROWS($A$2:A2198)),"")</f>
        <v>Amsterdam, NL</v>
      </c>
      <c r="B2198" t="str" cm="1">
        <f t="array" ref="B2198">IF($A2198="","",INDEX(OpenMeteoAPI[LocationID],ROWS($B$2:B2198)))</f>
        <v>NL-AMS</v>
      </c>
      <c r="C2198" s="5" cm="1">
        <f t="array" ref="C2198">IF($A2198="","",INDEX(OpenMeteoAPI[ForecastDateTime],ROWS($C$2:C2198)))</f>
        <v>46211.5</v>
      </c>
      <c r="D2198" t="str">
        <f t="shared" si="34"/>
        <v>12PM</v>
      </c>
      <c r="E2198" t="str" cm="1">
        <f t="array" ref="E2198">IF($K2198="","",_xlfn.IFS($K2198=0,_xlfn.UNICHAR(9728),$K2198&lt;=3,_xlfn.UNICHAR(9729),OR($K2198=45,$K2198=48),"~",AND($K2198&gt;=51,$K2198&lt;=67),_xlfn.UNICHAR(9748),AND($K2198&gt;=71,$K2198&lt;=77),_xlfn.UNICHAR(10052),AND($K2198&gt;=80,$K2198&lt;=82),_xlfn.UNICHAR(9748),AND($K2198&gt;=95,$K2198&lt;=99),_xlfn.UNICHAR(9889),TRUE,_xlfn.UNICHAR(9729)))</f>
        <v>☁</v>
      </c>
      <c r="F2198" t="str" cm="1">
        <f t="array" ref="F2198">IF($K2198="","",_xlfn.IFS($K2198=0,"Clear",$K2198&lt;=3,"Partly Cloudy",OR($K2198=45,$K2198=48),"Fog",AND($K2198&gt;=51,$K2198&lt;=67),"Drizzle",AND($K2198&gt;=71,$K2198&lt;=77),"Snow",AND($K2198&gt;=80,$K2198&lt;=82),"Rain Showers",AND($K2198&gt;=95,$K2198&lt;=99),"Thunderstorm",TRUE,"Cloudy"))</f>
        <v>Partly Cloudy</v>
      </c>
      <c r="G2198" s="3" cm="1">
        <f t="array" ref="G2198">IF($A2198="","",INDEX(OpenMeteoAPI[TemperatureC],ROWS($G$2:G2198)))</f>
        <v>20.7</v>
      </c>
      <c r="H2198" s="4" cm="1">
        <f t="array" ref="H2198">IF($A2198="","",INDEX(OpenMeteoAPI[RelativeHumidityPct],ROWS($H$2:H2198))/100)</f>
        <v>0.68</v>
      </c>
      <c r="I2198" s="4" cm="1">
        <f t="array" ref="I2198">IF($A2198="","",INDEX(OpenMeteoAPI[PrecipitationProbabilityPct],ROWS($I$2:I2198))/100)</f>
        <v>0.1</v>
      </c>
      <c r="J2198" s="3" cm="1">
        <f t="array" ref="J2198">IF($A2198="","",INDEX(OpenMeteoAPI[PrecipitationMM],ROWS($J$2:J2198)))</f>
        <v>0</v>
      </c>
      <c r="K2198" cm="1">
        <f t="array" ref="K2198">IF($A2198="","",INDEX(OpenMeteoAPI[WeatherCode],ROWS($K$2:K2198)))</f>
        <v>3</v>
      </c>
      <c r="L2198" s="3" cm="1">
        <f t="array" ref="L2198">IF($A2198="","",INDEX(OpenMeteoAPI[WindSpeedKMH],ROWS($L$2:L2198)))</f>
        <v>14.4</v>
      </c>
    </row>
    <row r="2199" spans="1:12">
      <c r="A2199" t="str" cm="1">
        <f t="array" ref="A2199">IFERROR(INDEX(OpenMeteoAPI[City],ROWS($A$2:A2199))&amp;", "&amp;INDEX(OpenMeteoAPI[CountryCode],ROWS($A$2:A2199)),"")</f>
        <v>Amsterdam, NL</v>
      </c>
      <c r="B2199" t="str" cm="1">
        <f t="array" ref="B2199">IF($A2199="","",INDEX(OpenMeteoAPI[LocationID],ROWS($B$2:B2199)))</f>
        <v>NL-AMS</v>
      </c>
      <c r="C2199" s="5" cm="1">
        <f t="array" ref="C2199">IF($A2199="","",INDEX(OpenMeteoAPI[ForecastDateTime],ROWS($C$2:C2199)))</f>
        <v>46211.541666666664</v>
      </c>
      <c r="D2199" t="str">
        <f t="shared" si="34"/>
        <v>1PM</v>
      </c>
      <c r="E2199" t="str" cm="1">
        <f t="array" ref="E2199">IF($K2199="","",_xlfn.IFS($K2199=0,_xlfn.UNICHAR(9728),$K2199&lt;=3,_xlfn.UNICHAR(9729),OR($K2199=45,$K2199=48),"~",AND($K2199&gt;=51,$K2199&lt;=67),_xlfn.UNICHAR(9748),AND($K2199&gt;=71,$K2199&lt;=77),_xlfn.UNICHAR(10052),AND($K2199&gt;=80,$K2199&lt;=82),_xlfn.UNICHAR(9748),AND($K2199&gt;=95,$K2199&lt;=99),_xlfn.UNICHAR(9889),TRUE,_xlfn.UNICHAR(9729)))</f>
        <v>☁</v>
      </c>
      <c r="F2199" t="str" cm="1">
        <f t="array" ref="F2199">IF($K2199="","",_xlfn.IFS($K2199=0,"Clear",$K2199&lt;=3,"Partly Cloudy",OR($K2199=45,$K2199=48),"Fog",AND($K2199&gt;=51,$K2199&lt;=67),"Drizzle",AND($K2199&gt;=71,$K2199&lt;=77),"Snow",AND($K2199&gt;=80,$K2199&lt;=82),"Rain Showers",AND($K2199&gt;=95,$K2199&lt;=99),"Thunderstorm",TRUE,"Cloudy"))</f>
        <v>Partly Cloudy</v>
      </c>
      <c r="G2199" s="3" cm="1">
        <f t="array" ref="G2199">IF($A2199="","",INDEX(OpenMeteoAPI[TemperatureC],ROWS($G$2:G2199)))</f>
        <v>21.1</v>
      </c>
      <c r="H2199" s="4" cm="1">
        <f t="array" ref="H2199">IF($A2199="","",INDEX(OpenMeteoAPI[RelativeHumidityPct],ROWS($H$2:H2199))/100)</f>
        <v>0.66</v>
      </c>
      <c r="I2199" s="4" cm="1">
        <f t="array" ref="I2199">IF($A2199="","",INDEX(OpenMeteoAPI[PrecipitationProbabilityPct],ROWS($I$2:I2199))/100)</f>
        <v>0.2</v>
      </c>
      <c r="J2199" s="3" cm="1">
        <f t="array" ref="J2199">IF($A2199="","",INDEX(OpenMeteoAPI[PrecipitationMM],ROWS($J$2:J2199)))</f>
        <v>0</v>
      </c>
      <c r="K2199" cm="1">
        <f t="array" ref="K2199">IF($A2199="","",INDEX(OpenMeteoAPI[WeatherCode],ROWS($K$2:K2199)))</f>
        <v>3</v>
      </c>
      <c r="L2199" s="3" cm="1">
        <f t="array" ref="L2199">IF($A2199="","",INDEX(OpenMeteoAPI[WindSpeedKMH],ROWS($L$2:L2199)))</f>
        <v>13.7</v>
      </c>
    </row>
    <row r="2200" spans="1:12">
      <c r="A2200" t="str" cm="1">
        <f t="array" ref="A2200">IFERROR(INDEX(OpenMeteoAPI[City],ROWS($A$2:A2200))&amp;", "&amp;INDEX(OpenMeteoAPI[CountryCode],ROWS($A$2:A2200)),"")</f>
        <v>Amsterdam, NL</v>
      </c>
      <c r="B2200" t="str" cm="1">
        <f t="array" ref="B2200">IF($A2200="","",INDEX(OpenMeteoAPI[LocationID],ROWS($B$2:B2200)))</f>
        <v>NL-AMS</v>
      </c>
      <c r="C2200" s="5" cm="1">
        <f t="array" ref="C2200">IF($A2200="","",INDEX(OpenMeteoAPI[ForecastDateTime],ROWS($C$2:C2200)))</f>
        <v>46211.583333333336</v>
      </c>
      <c r="D2200" t="str">
        <f t="shared" si="34"/>
        <v>2PM</v>
      </c>
      <c r="E2200" t="str" cm="1">
        <f t="array" ref="E2200">IF($K2200="","",_xlfn.IFS($K2200=0,_xlfn.UNICHAR(9728),$K2200&lt;=3,_xlfn.UNICHAR(9729),OR($K2200=45,$K2200=48),"~",AND($K2200&gt;=51,$K2200&lt;=67),_xlfn.UNICHAR(9748),AND($K2200&gt;=71,$K2200&lt;=77),_xlfn.UNICHAR(10052),AND($K2200&gt;=80,$K2200&lt;=82),_xlfn.UNICHAR(9748),AND($K2200&gt;=95,$K2200&lt;=99),_xlfn.UNICHAR(9889),TRUE,_xlfn.UNICHAR(9729)))</f>
        <v>☁</v>
      </c>
      <c r="F2200" t="str" cm="1">
        <f t="array" ref="F2200">IF($K2200="","",_xlfn.IFS($K2200=0,"Clear",$K2200&lt;=3,"Partly Cloudy",OR($K2200=45,$K2200=48),"Fog",AND($K2200&gt;=51,$K2200&lt;=67),"Drizzle",AND($K2200&gt;=71,$K2200&lt;=77),"Snow",AND($K2200&gt;=80,$K2200&lt;=82),"Rain Showers",AND($K2200&gt;=95,$K2200&lt;=99),"Thunderstorm",TRUE,"Cloudy"))</f>
        <v>Partly Cloudy</v>
      </c>
      <c r="G2200" s="3" cm="1">
        <f t="array" ref="G2200">IF($A2200="","",INDEX(OpenMeteoAPI[TemperatureC],ROWS($G$2:G2200)))</f>
        <v>21.6</v>
      </c>
      <c r="H2200" s="4" cm="1">
        <f t="array" ref="H2200">IF($A2200="","",INDEX(OpenMeteoAPI[RelativeHumidityPct],ROWS($H$2:H2200))/100)</f>
        <v>0.65</v>
      </c>
      <c r="I2200" s="4" cm="1">
        <f t="array" ref="I2200">IF($A2200="","",INDEX(OpenMeteoAPI[PrecipitationProbabilityPct],ROWS($I$2:I2200))/100)</f>
        <v>0.25</v>
      </c>
      <c r="J2200" s="3" cm="1">
        <f t="array" ref="J2200">IF($A2200="","",INDEX(OpenMeteoAPI[PrecipitationMM],ROWS($J$2:J2200)))</f>
        <v>0</v>
      </c>
      <c r="K2200" cm="1">
        <f t="array" ref="K2200">IF($A2200="","",INDEX(OpenMeteoAPI[WeatherCode],ROWS($K$2:K2200)))</f>
        <v>3</v>
      </c>
      <c r="L2200" s="3" cm="1">
        <f t="array" ref="L2200">IF($A2200="","",INDEX(OpenMeteoAPI[WindSpeedKMH],ROWS($L$2:L2200)))</f>
        <v>12.2</v>
      </c>
    </row>
    <row r="2201" spans="1:12">
      <c r="A2201" t="str" cm="1">
        <f t="array" ref="A2201">IFERROR(INDEX(OpenMeteoAPI[City],ROWS($A$2:A2201))&amp;", "&amp;INDEX(OpenMeteoAPI[CountryCode],ROWS($A$2:A2201)),"")</f>
        <v>Amsterdam, NL</v>
      </c>
      <c r="B2201" t="str" cm="1">
        <f t="array" ref="B2201">IF($A2201="","",INDEX(OpenMeteoAPI[LocationID],ROWS($B$2:B2201)))</f>
        <v>NL-AMS</v>
      </c>
      <c r="C2201" s="5" cm="1">
        <f t="array" ref="C2201">IF($A2201="","",INDEX(OpenMeteoAPI[ForecastDateTime],ROWS($C$2:C2201)))</f>
        <v>46211.625</v>
      </c>
      <c r="D2201" t="str">
        <f t="shared" si="34"/>
        <v>3PM</v>
      </c>
      <c r="E2201" t="str" cm="1">
        <f t="array" ref="E2201">IF($K2201="","",_xlfn.IFS($K2201=0,_xlfn.UNICHAR(9728),$K2201&lt;=3,_xlfn.UNICHAR(9729),OR($K2201=45,$K2201=48),"~",AND($K2201&gt;=51,$K2201&lt;=67),_xlfn.UNICHAR(9748),AND($K2201&gt;=71,$K2201&lt;=77),_xlfn.UNICHAR(10052),AND($K2201&gt;=80,$K2201&lt;=82),_xlfn.UNICHAR(9748),AND($K2201&gt;=95,$K2201&lt;=99),_xlfn.UNICHAR(9889),TRUE,_xlfn.UNICHAR(9729)))</f>
        <v>☁</v>
      </c>
      <c r="F2201" t="str" cm="1">
        <f t="array" ref="F2201">IF($K2201="","",_xlfn.IFS($K2201=0,"Clear",$K2201&lt;=3,"Partly Cloudy",OR($K2201=45,$K2201=48),"Fog",AND($K2201&gt;=51,$K2201&lt;=67),"Drizzle",AND($K2201&gt;=71,$K2201&lt;=77),"Snow",AND($K2201&gt;=80,$K2201&lt;=82),"Rain Showers",AND($K2201&gt;=95,$K2201&lt;=99),"Thunderstorm",TRUE,"Cloudy"))</f>
        <v>Partly Cloudy</v>
      </c>
      <c r="G2201" s="3" cm="1">
        <f t="array" ref="G2201">IF($A2201="","",INDEX(OpenMeteoAPI[TemperatureC],ROWS($G$2:G2201)))</f>
        <v>22.8</v>
      </c>
      <c r="H2201" s="4" cm="1">
        <f t="array" ref="H2201">IF($A2201="","",INDEX(OpenMeteoAPI[RelativeHumidityPct],ROWS($H$2:H2201))/100)</f>
        <v>0.59</v>
      </c>
      <c r="I2201" s="4" cm="1">
        <f t="array" ref="I2201">IF($A2201="","",INDEX(OpenMeteoAPI[PrecipitationProbabilityPct],ROWS($I$2:I2201))/100)</f>
        <v>0.21</v>
      </c>
      <c r="J2201" s="3" cm="1">
        <f t="array" ref="J2201">IF($A2201="","",INDEX(OpenMeteoAPI[PrecipitationMM],ROWS($J$2:J2201)))</f>
        <v>0</v>
      </c>
      <c r="K2201" cm="1">
        <f t="array" ref="K2201">IF($A2201="","",INDEX(OpenMeteoAPI[WeatherCode],ROWS($K$2:K2201)))</f>
        <v>3</v>
      </c>
      <c r="L2201" s="3" cm="1">
        <f t="array" ref="L2201">IF($A2201="","",INDEX(OpenMeteoAPI[WindSpeedKMH],ROWS($L$2:L2201)))</f>
        <v>13</v>
      </c>
    </row>
    <row r="2202" spans="1:12">
      <c r="A2202" t="str" cm="1">
        <f t="array" ref="A2202">IFERROR(INDEX(OpenMeteoAPI[City],ROWS($A$2:A2202))&amp;", "&amp;INDEX(OpenMeteoAPI[CountryCode],ROWS($A$2:A2202)),"")</f>
        <v>Amsterdam, NL</v>
      </c>
      <c r="B2202" t="str" cm="1">
        <f t="array" ref="B2202">IF($A2202="","",INDEX(OpenMeteoAPI[LocationID],ROWS($B$2:B2202)))</f>
        <v>NL-AMS</v>
      </c>
      <c r="C2202" s="5" cm="1">
        <f t="array" ref="C2202">IF($A2202="","",INDEX(OpenMeteoAPI[ForecastDateTime],ROWS($C$2:C2202)))</f>
        <v>46211.666666666664</v>
      </c>
      <c r="D2202" t="str">
        <f t="shared" si="34"/>
        <v>4PM</v>
      </c>
      <c r="E2202" t="str" cm="1">
        <f t="array" ref="E2202">IF($K2202="","",_xlfn.IFS($K2202=0,_xlfn.UNICHAR(9728),$K2202&lt;=3,_xlfn.UNICHAR(9729),OR($K2202=45,$K2202=48),"~",AND($K2202&gt;=51,$K2202&lt;=67),_xlfn.UNICHAR(9748),AND($K2202&gt;=71,$K2202&lt;=77),_xlfn.UNICHAR(10052),AND($K2202&gt;=80,$K2202&lt;=82),_xlfn.UNICHAR(9748),AND($K2202&gt;=95,$K2202&lt;=99),_xlfn.UNICHAR(9889),TRUE,_xlfn.UNICHAR(9729)))</f>
        <v>☁</v>
      </c>
      <c r="F2202" t="str" cm="1">
        <f t="array" ref="F2202">IF($K2202="","",_xlfn.IFS($K2202=0,"Clear",$K2202&lt;=3,"Partly Cloudy",OR($K2202=45,$K2202=48),"Fog",AND($K2202&gt;=51,$K2202&lt;=67),"Drizzle",AND($K2202&gt;=71,$K2202&lt;=77),"Snow",AND($K2202&gt;=80,$K2202&lt;=82),"Rain Showers",AND($K2202&gt;=95,$K2202&lt;=99),"Thunderstorm",TRUE,"Cloudy"))</f>
        <v>Partly Cloudy</v>
      </c>
      <c r="G2202" s="3" cm="1">
        <f t="array" ref="G2202">IF($A2202="","",INDEX(OpenMeteoAPI[TemperatureC],ROWS($G$2:G2202)))</f>
        <v>23.6</v>
      </c>
      <c r="H2202" s="4" cm="1">
        <f t="array" ref="H2202">IF($A2202="","",INDEX(OpenMeteoAPI[RelativeHumidityPct],ROWS($H$2:H2202))/100)</f>
        <v>0.55000000000000004</v>
      </c>
      <c r="I2202" s="4" cm="1">
        <f t="array" ref="I2202">IF($A2202="","",INDEX(OpenMeteoAPI[PrecipitationProbabilityPct],ROWS($I$2:I2202))/100)</f>
        <v>0.11</v>
      </c>
      <c r="J2202" s="3" cm="1">
        <f t="array" ref="J2202">IF($A2202="","",INDEX(OpenMeteoAPI[PrecipitationMM],ROWS($J$2:J2202)))</f>
        <v>0</v>
      </c>
      <c r="K2202" cm="1">
        <f t="array" ref="K2202">IF($A2202="","",INDEX(OpenMeteoAPI[WeatherCode],ROWS($K$2:K2202)))</f>
        <v>3</v>
      </c>
      <c r="L2202" s="3" cm="1">
        <f t="array" ref="L2202">IF($A2202="","",INDEX(OpenMeteoAPI[WindSpeedKMH],ROWS($L$2:L2202)))</f>
        <v>14</v>
      </c>
    </row>
    <row r="2203" spans="1:12">
      <c r="A2203" t="str" cm="1">
        <f t="array" ref="A2203">IFERROR(INDEX(OpenMeteoAPI[City],ROWS($A$2:A2203))&amp;", "&amp;INDEX(OpenMeteoAPI[CountryCode],ROWS($A$2:A2203)),"")</f>
        <v>Amsterdam, NL</v>
      </c>
      <c r="B2203" t="str" cm="1">
        <f t="array" ref="B2203">IF($A2203="","",INDEX(OpenMeteoAPI[LocationID],ROWS($B$2:B2203)))</f>
        <v>NL-AMS</v>
      </c>
      <c r="C2203" s="5" cm="1">
        <f t="array" ref="C2203">IF($A2203="","",INDEX(OpenMeteoAPI[ForecastDateTime],ROWS($C$2:C2203)))</f>
        <v>46211.708333333336</v>
      </c>
      <c r="D2203" t="str">
        <f t="shared" si="34"/>
        <v>5PM</v>
      </c>
      <c r="E2203" t="str" cm="1">
        <f t="array" ref="E2203">IF($K2203="","",_xlfn.IFS($K2203=0,_xlfn.UNICHAR(9728),$K2203&lt;=3,_xlfn.UNICHAR(9729),OR($K2203=45,$K2203=48),"~",AND($K2203&gt;=51,$K2203&lt;=67),_xlfn.UNICHAR(9748),AND($K2203&gt;=71,$K2203&lt;=77),_xlfn.UNICHAR(10052),AND($K2203&gt;=80,$K2203&lt;=82),_xlfn.UNICHAR(9748),AND($K2203&gt;=95,$K2203&lt;=99),_xlfn.UNICHAR(9889),TRUE,_xlfn.UNICHAR(9729)))</f>
        <v>☁</v>
      </c>
      <c r="F2203" t="str" cm="1">
        <f t="array" ref="F2203">IF($K2203="","",_xlfn.IFS($K2203=0,"Clear",$K2203&lt;=3,"Partly Cloudy",OR($K2203=45,$K2203=48),"Fog",AND($K2203&gt;=51,$K2203&lt;=67),"Drizzle",AND($K2203&gt;=71,$K2203&lt;=77),"Snow",AND($K2203&gt;=80,$K2203&lt;=82),"Rain Showers",AND($K2203&gt;=95,$K2203&lt;=99),"Thunderstorm",TRUE,"Cloudy"))</f>
        <v>Partly Cloudy</v>
      </c>
      <c r="G2203" s="3" cm="1">
        <f t="array" ref="G2203">IF($A2203="","",INDEX(OpenMeteoAPI[TemperatureC],ROWS($G$2:G2203)))</f>
        <v>23.9</v>
      </c>
      <c r="H2203" s="4" cm="1">
        <f t="array" ref="H2203">IF($A2203="","",INDEX(OpenMeteoAPI[RelativeHumidityPct],ROWS($H$2:H2203))/100)</f>
        <v>0.53</v>
      </c>
      <c r="I2203" s="4" cm="1">
        <f t="array" ref="I2203">IF($A2203="","",INDEX(OpenMeteoAPI[PrecipitationProbabilityPct],ROWS($I$2:I2203))/100)</f>
        <v>0.04</v>
      </c>
      <c r="J2203" s="3" cm="1">
        <f t="array" ref="J2203">IF($A2203="","",INDEX(OpenMeteoAPI[PrecipitationMM],ROWS($J$2:J2203)))</f>
        <v>0</v>
      </c>
      <c r="K2203" cm="1">
        <f t="array" ref="K2203">IF($A2203="","",INDEX(OpenMeteoAPI[WeatherCode],ROWS($K$2:K2203)))</f>
        <v>3</v>
      </c>
      <c r="L2203" s="3" cm="1">
        <f t="array" ref="L2203">IF($A2203="","",INDEX(OpenMeteoAPI[WindSpeedKMH],ROWS($L$2:L2203)))</f>
        <v>13.3</v>
      </c>
    </row>
    <row r="2204" spans="1:12">
      <c r="A2204" t="str" cm="1">
        <f t="array" ref="A2204">IFERROR(INDEX(OpenMeteoAPI[City],ROWS($A$2:A2204))&amp;", "&amp;INDEX(OpenMeteoAPI[CountryCode],ROWS($A$2:A2204)),"")</f>
        <v>Amsterdam, NL</v>
      </c>
      <c r="B2204" t="str" cm="1">
        <f t="array" ref="B2204">IF($A2204="","",INDEX(OpenMeteoAPI[LocationID],ROWS($B$2:B2204)))</f>
        <v>NL-AMS</v>
      </c>
      <c r="C2204" s="5" cm="1">
        <f t="array" ref="C2204">IF($A2204="","",INDEX(OpenMeteoAPI[ForecastDateTime],ROWS($C$2:C2204)))</f>
        <v>46211.75</v>
      </c>
      <c r="D2204" t="str">
        <f t="shared" si="34"/>
        <v>6PM</v>
      </c>
      <c r="E2204" t="str" cm="1">
        <f t="array" ref="E2204">IF($K2204="","",_xlfn.IFS($K2204=0,_xlfn.UNICHAR(9728),$K2204&lt;=3,_xlfn.UNICHAR(9729),OR($K2204=45,$K2204=48),"~",AND($K2204&gt;=51,$K2204&lt;=67),_xlfn.UNICHAR(9748),AND($K2204&gt;=71,$K2204&lt;=77),_xlfn.UNICHAR(10052),AND($K2204&gt;=80,$K2204&lt;=82),_xlfn.UNICHAR(9748),AND($K2204&gt;=95,$K2204&lt;=99),_xlfn.UNICHAR(9889),TRUE,_xlfn.UNICHAR(9729)))</f>
        <v>☁</v>
      </c>
      <c r="F2204" t="str" cm="1">
        <f t="array" ref="F2204">IF($K2204="","",_xlfn.IFS($K2204=0,"Clear",$K2204&lt;=3,"Partly Cloudy",OR($K2204=45,$K2204=48),"Fog",AND($K2204&gt;=51,$K2204&lt;=67),"Drizzle",AND($K2204&gt;=71,$K2204&lt;=77),"Snow",AND($K2204&gt;=80,$K2204&lt;=82),"Rain Showers",AND($K2204&gt;=95,$K2204&lt;=99),"Thunderstorm",TRUE,"Cloudy"))</f>
        <v>Partly Cloudy</v>
      </c>
      <c r="G2204" s="3" cm="1">
        <f t="array" ref="G2204">IF($A2204="","",INDEX(OpenMeteoAPI[TemperatureC],ROWS($G$2:G2204)))</f>
        <v>23.9</v>
      </c>
      <c r="H2204" s="4" cm="1">
        <f t="array" ref="H2204">IF($A2204="","",INDEX(OpenMeteoAPI[RelativeHumidityPct],ROWS($H$2:H2204))/100)</f>
        <v>0.53</v>
      </c>
      <c r="I2204" s="4" cm="1">
        <f t="array" ref="I2204">IF($A2204="","",INDEX(OpenMeteoAPI[PrecipitationProbabilityPct],ROWS($I$2:I2204))/100)</f>
        <v>0.01</v>
      </c>
      <c r="J2204" s="3" cm="1">
        <f t="array" ref="J2204">IF($A2204="","",INDEX(OpenMeteoAPI[PrecipitationMM],ROWS($J$2:J2204)))</f>
        <v>0</v>
      </c>
      <c r="K2204" cm="1">
        <f t="array" ref="K2204">IF($A2204="","",INDEX(OpenMeteoAPI[WeatherCode],ROWS($K$2:K2204)))</f>
        <v>3</v>
      </c>
      <c r="L2204" s="3" cm="1">
        <f t="array" ref="L2204">IF($A2204="","",INDEX(OpenMeteoAPI[WindSpeedKMH],ROWS($L$2:L2204)))</f>
        <v>12.6</v>
      </c>
    </row>
    <row r="2205" spans="1:12">
      <c r="A2205" t="str" cm="1">
        <f t="array" ref="A2205">IFERROR(INDEX(OpenMeteoAPI[City],ROWS($A$2:A2205))&amp;", "&amp;INDEX(OpenMeteoAPI[CountryCode],ROWS($A$2:A2205)),"")</f>
        <v>Amsterdam, NL</v>
      </c>
      <c r="B2205" t="str" cm="1">
        <f t="array" ref="B2205">IF($A2205="","",INDEX(OpenMeteoAPI[LocationID],ROWS($B$2:B2205)))</f>
        <v>NL-AMS</v>
      </c>
      <c r="C2205" s="5" cm="1">
        <f t="array" ref="C2205">IF($A2205="","",INDEX(OpenMeteoAPI[ForecastDateTime],ROWS($C$2:C2205)))</f>
        <v>46211.791666666664</v>
      </c>
      <c r="D2205" t="str">
        <f t="shared" si="34"/>
        <v>7PM</v>
      </c>
      <c r="E2205" t="str" cm="1">
        <f t="array" ref="E2205">IF($K2205="","",_xlfn.IFS($K2205=0,_xlfn.UNICHAR(9728),$K2205&lt;=3,_xlfn.UNICHAR(9729),OR($K2205=45,$K2205=48),"~",AND($K2205&gt;=51,$K2205&lt;=67),_xlfn.UNICHAR(9748),AND($K2205&gt;=71,$K2205&lt;=77),_xlfn.UNICHAR(10052),AND($K2205&gt;=80,$K2205&lt;=82),_xlfn.UNICHAR(9748),AND($K2205&gt;=95,$K2205&lt;=99),_xlfn.UNICHAR(9889),TRUE,_xlfn.UNICHAR(9729)))</f>
        <v>☁</v>
      </c>
      <c r="F2205" t="str" cm="1">
        <f t="array" ref="F2205">IF($K2205="","",_xlfn.IFS($K2205=0,"Clear",$K2205&lt;=3,"Partly Cloudy",OR($K2205=45,$K2205=48),"Fog",AND($K2205&gt;=51,$K2205&lt;=67),"Drizzle",AND($K2205&gt;=71,$K2205&lt;=77),"Snow",AND($K2205&gt;=80,$K2205&lt;=82),"Rain Showers",AND($K2205&gt;=95,$K2205&lt;=99),"Thunderstorm",TRUE,"Cloudy"))</f>
        <v>Partly Cloudy</v>
      </c>
      <c r="G2205" s="3" cm="1">
        <f t="array" ref="G2205">IF($A2205="","",INDEX(OpenMeteoAPI[TemperatureC],ROWS($G$2:G2205)))</f>
        <v>23.3</v>
      </c>
      <c r="H2205" s="4" cm="1">
        <f t="array" ref="H2205">IF($A2205="","",INDEX(OpenMeteoAPI[RelativeHumidityPct],ROWS($H$2:H2205))/100)</f>
        <v>0.56999999999999995</v>
      </c>
      <c r="I2205" s="4" cm="1">
        <f t="array" ref="I2205">IF($A2205="","",INDEX(OpenMeteoAPI[PrecipitationProbabilityPct],ROWS($I$2:I2205))/100)</f>
        <v>0</v>
      </c>
      <c r="J2205" s="3" cm="1">
        <f t="array" ref="J2205">IF($A2205="","",INDEX(OpenMeteoAPI[PrecipitationMM],ROWS($J$2:J2205)))</f>
        <v>0</v>
      </c>
      <c r="K2205" cm="1">
        <f t="array" ref="K2205">IF($A2205="","",INDEX(OpenMeteoAPI[WeatherCode],ROWS($K$2:K2205)))</f>
        <v>2</v>
      </c>
      <c r="L2205" s="3" cm="1">
        <f t="array" ref="L2205">IF($A2205="","",INDEX(OpenMeteoAPI[WindSpeedKMH],ROWS($L$2:L2205)))</f>
        <v>14.4</v>
      </c>
    </row>
    <row r="2206" spans="1:12">
      <c r="A2206" t="str" cm="1">
        <f t="array" ref="A2206">IFERROR(INDEX(OpenMeteoAPI[City],ROWS($A$2:A2206))&amp;", "&amp;INDEX(OpenMeteoAPI[CountryCode],ROWS($A$2:A2206)),"")</f>
        <v>Amsterdam, NL</v>
      </c>
      <c r="B2206" t="str" cm="1">
        <f t="array" ref="B2206">IF($A2206="","",INDEX(OpenMeteoAPI[LocationID],ROWS($B$2:B2206)))</f>
        <v>NL-AMS</v>
      </c>
      <c r="C2206" s="5" cm="1">
        <f t="array" ref="C2206">IF($A2206="","",INDEX(OpenMeteoAPI[ForecastDateTime],ROWS($C$2:C2206)))</f>
        <v>46211.833333333336</v>
      </c>
      <c r="D2206" t="str">
        <f t="shared" si="34"/>
        <v>8PM</v>
      </c>
      <c r="E2206" t="str" cm="1">
        <f t="array" ref="E2206">IF($K2206="","",_xlfn.IFS($K2206=0,_xlfn.UNICHAR(9728),$K2206&lt;=3,_xlfn.UNICHAR(9729),OR($K2206=45,$K2206=48),"~",AND($K2206&gt;=51,$K2206&lt;=67),_xlfn.UNICHAR(9748),AND($K2206&gt;=71,$K2206&lt;=77),_xlfn.UNICHAR(10052),AND($K2206&gt;=80,$K2206&lt;=82),_xlfn.UNICHAR(9748),AND($K2206&gt;=95,$K2206&lt;=99),_xlfn.UNICHAR(9889),TRUE,_xlfn.UNICHAR(9729)))</f>
        <v>☁</v>
      </c>
      <c r="F2206" t="str" cm="1">
        <f t="array" ref="F2206">IF($K2206="","",_xlfn.IFS($K2206=0,"Clear",$K2206&lt;=3,"Partly Cloudy",OR($K2206=45,$K2206=48),"Fog",AND($K2206&gt;=51,$K2206&lt;=67),"Drizzle",AND($K2206&gt;=71,$K2206&lt;=77),"Snow",AND($K2206&gt;=80,$K2206&lt;=82),"Rain Showers",AND($K2206&gt;=95,$K2206&lt;=99),"Thunderstorm",TRUE,"Cloudy"))</f>
        <v>Partly Cloudy</v>
      </c>
      <c r="G2206" s="3" cm="1">
        <f t="array" ref="G2206">IF($A2206="","",INDEX(OpenMeteoAPI[TemperatureC],ROWS($G$2:G2206)))</f>
        <v>22.4</v>
      </c>
      <c r="H2206" s="4" cm="1">
        <f t="array" ref="H2206">IF($A2206="","",INDEX(OpenMeteoAPI[RelativeHumidityPct],ROWS($H$2:H2206))/100)</f>
        <v>0.6</v>
      </c>
      <c r="I2206" s="4" cm="1">
        <f t="array" ref="I2206">IF($A2206="","",INDEX(OpenMeteoAPI[PrecipitationProbabilityPct],ROWS($I$2:I2206))/100)</f>
        <v>0</v>
      </c>
      <c r="J2206" s="3" cm="1">
        <f t="array" ref="J2206">IF($A2206="","",INDEX(OpenMeteoAPI[PrecipitationMM],ROWS($J$2:J2206)))</f>
        <v>0</v>
      </c>
      <c r="K2206" cm="1">
        <f t="array" ref="K2206">IF($A2206="","",INDEX(OpenMeteoAPI[WeatherCode],ROWS($K$2:K2206)))</f>
        <v>1</v>
      </c>
      <c r="L2206" s="3" cm="1">
        <f t="array" ref="L2206">IF($A2206="","",INDEX(OpenMeteoAPI[WindSpeedKMH],ROWS($L$2:L2206)))</f>
        <v>13</v>
      </c>
    </row>
    <row r="2207" spans="1:12">
      <c r="A2207" t="str" cm="1">
        <f t="array" ref="A2207">IFERROR(INDEX(OpenMeteoAPI[City],ROWS($A$2:A2207))&amp;", "&amp;INDEX(OpenMeteoAPI[CountryCode],ROWS($A$2:A2207)),"")</f>
        <v>Amsterdam, NL</v>
      </c>
      <c r="B2207" t="str" cm="1">
        <f t="array" ref="B2207">IF($A2207="","",INDEX(OpenMeteoAPI[LocationID],ROWS($B$2:B2207)))</f>
        <v>NL-AMS</v>
      </c>
      <c r="C2207" s="5" cm="1">
        <f t="array" ref="C2207">IF($A2207="","",INDEX(OpenMeteoAPI[ForecastDateTime],ROWS($C$2:C2207)))</f>
        <v>46211.875</v>
      </c>
      <c r="D2207" t="str">
        <f t="shared" si="34"/>
        <v>9PM</v>
      </c>
      <c r="E2207" t="str" cm="1">
        <f t="array" ref="E2207">IF($K2207="","",_xlfn.IFS($K2207=0,_xlfn.UNICHAR(9728),$K2207&lt;=3,_xlfn.UNICHAR(9729),OR($K2207=45,$K2207=48),"~",AND($K2207&gt;=51,$K2207&lt;=67),_xlfn.UNICHAR(9748),AND($K2207&gt;=71,$K2207&lt;=77),_xlfn.UNICHAR(10052),AND($K2207&gt;=80,$K2207&lt;=82),_xlfn.UNICHAR(9748),AND($K2207&gt;=95,$K2207&lt;=99),_xlfn.UNICHAR(9889),TRUE,_xlfn.UNICHAR(9729)))</f>
        <v>☀</v>
      </c>
      <c r="F2207" t="str" cm="1">
        <f t="array" ref="F2207">IF($K2207="","",_xlfn.IFS($K2207=0,"Clear",$K2207&lt;=3,"Partly Cloudy",OR($K2207=45,$K2207=48),"Fog",AND($K2207&gt;=51,$K2207&lt;=67),"Drizzle",AND($K2207&gt;=71,$K2207&lt;=77),"Snow",AND($K2207&gt;=80,$K2207&lt;=82),"Rain Showers",AND($K2207&gt;=95,$K2207&lt;=99),"Thunderstorm",TRUE,"Cloudy"))</f>
        <v>Clear</v>
      </c>
      <c r="G2207" s="3" cm="1">
        <f t="array" ref="G2207">IF($A2207="","",INDEX(OpenMeteoAPI[TemperatureC],ROWS($G$2:G2207)))</f>
        <v>21.5</v>
      </c>
      <c r="H2207" s="4" cm="1">
        <f t="array" ref="H2207">IF($A2207="","",INDEX(OpenMeteoAPI[RelativeHumidityPct],ROWS($H$2:H2207))/100)</f>
        <v>0.64</v>
      </c>
      <c r="I2207" s="4" cm="1">
        <f t="array" ref="I2207">IF($A2207="","",INDEX(OpenMeteoAPI[PrecipitationProbabilityPct],ROWS($I$2:I2207))/100)</f>
        <v>0</v>
      </c>
      <c r="J2207" s="3" cm="1">
        <f t="array" ref="J2207">IF($A2207="","",INDEX(OpenMeteoAPI[PrecipitationMM],ROWS($J$2:J2207)))</f>
        <v>0</v>
      </c>
      <c r="K2207" cm="1">
        <f t="array" ref="K2207">IF($A2207="","",INDEX(OpenMeteoAPI[WeatherCode],ROWS($K$2:K2207)))</f>
        <v>0</v>
      </c>
      <c r="L2207" s="3" cm="1">
        <f t="array" ref="L2207">IF($A2207="","",INDEX(OpenMeteoAPI[WindSpeedKMH],ROWS($L$2:L2207)))</f>
        <v>11.2</v>
      </c>
    </row>
    <row r="2208" spans="1:12">
      <c r="A2208" t="str" cm="1">
        <f t="array" ref="A2208">IFERROR(INDEX(OpenMeteoAPI[City],ROWS($A$2:A2208))&amp;", "&amp;INDEX(OpenMeteoAPI[CountryCode],ROWS($A$2:A2208)),"")</f>
        <v>Amsterdam, NL</v>
      </c>
      <c r="B2208" t="str" cm="1">
        <f t="array" ref="B2208">IF($A2208="","",INDEX(OpenMeteoAPI[LocationID],ROWS($B$2:B2208)))</f>
        <v>NL-AMS</v>
      </c>
      <c r="C2208" s="5" cm="1">
        <f t="array" ref="C2208">IF($A2208="","",INDEX(OpenMeteoAPI[ForecastDateTime],ROWS($C$2:C2208)))</f>
        <v>46211.916666666664</v>
      </c>
      <c r="D2208" t="str">
        <f t="shared" si="34"/>
        <v>10PM</v>
      </c>
      <c r="E2208" t="str" cm="1">
        <f t="array" ref="E2208">IF($K2208="","",_xlfn.IFS($K2208=0,_xlfn.UNICHAR(9728),$K2208&lt;=3,_xlfn.UNICHAR(9729),OR($K2208=45,$K2208=48),"~",AND($K2208&gt;=51,$K2208&lt;=67),_xlfn.UNICHAR(9748),AND($K2208&gt;=71,$K2208&lt;=77),_xlfn.UNICHAR(10052),AND($K2208&gt;=80,$K2208&lt;=82),_xlfn.UNICHAR(9748),AND($K2208&gt;=95,$K2208&lt;=99),_xlfn.UNICHAR(9889),TRUE,_xlfn.UNICHAR(9729)))</f>
        <v>☀</v>
      </c>
      <c r="F2208" t="str" cm="1">
        <f t="array" ref="F2208">IF($K2208="","",_xlfn.IFS($K2208=0,"Clear",$K2208&lt;=3,"Partly Cloudy",OR($K2208=45,$K2208=48),"Fog",AND($K2208&gt;=51,$K2208&lt;=67),"Drizzle",AND($K2208&gt;=71,$K2208&lt;=77),"Snow",AND($K2208&gt;=80,$K2208&lt;=82),"Rain Showers",AND($K2208&gt;=95,$K2208&lt;=99),"Thunderstorm",TRUE,"Cloudy"))</f>
        <v>Clear</v>
      </c>
      <c r="G2208" s="3" cm="1">
        <f t="array" ref="G2208">IF($A2208="","",INDEX(OpenMeteoAPI[TemperatureC],ROWS($G$2:G2208)))</f>
        <v>20.7</v>
      </c>
      <c r="H2208" s="4" cm="1">
        <f t="array" ref="H2208">IF($A2208="","",INDEX(OpenMeteoAPI[RelativeHumidityPct],ROWS($H$2:H2208))/100)</f>
        <v>0.68</v>
      </c>
      <c r="I2208" s="4" cm="1">
        <f t="array" ref="I2208">IF($A2208="","",INDEX(OpenMeteoAPI[PrecipitationProbabilityPct],ROWS($I$2:I2208))/100)</f>
        <v>0</v>
      </c>
      <c r="J2208" s="3" cm="1">
        <f t="array" ref="J2208">IF($A2208="","",INDEX(OpenMeteoAPI[PrecipitationMM],ROWS($J$2:J2208)))</f>
        <v>0</v>
      </c>
      <c r="K2208" cm="1">
        <f t="array" ref="K2208">IF($A2208="","",INDEX(OpenMeteoAPI[WeatherCode],ROWS($K$2:K2208)))</f>
        <v>0</v>
      </c>
      <c r="L2208" s="3" cm="1">
        <f t="array" ref="L2208">IF($A2208="","",INDEX(OpenMeteoAPI[WindSpeedKMH],ROWS($L$2:L2208)))</f>
        <v>10.1</v>
      </c>
    </row>
    <row r="2209" spans="1:12">
      <c r="A2209" t="str" cm="1">
        <f t="array" ref="A2209">IFERROR(INDEX(OpenMeteoAPI[City],ROWS($A$2:A2209))&amp;", "&amp;INDEX(OpenMeteoAPI[CountryCode],ROWS($A$2:A2209)),"")</f>
        <v>Amsterdam, NL</v>
      </c>
      <c r="B2209" t="str" cm="1">
        <f t="array" ref="B2209">IF($A2209="","",INDEX(OpenMeteoAPI[LocationID],ROWS($B$2:B2209)))</f>
        <v>NL-AMS</v>
      </c>
      <c r="C2209" s="5" cm="1">
        <f t="array" ref="C2209">IF($A2209="","",INDEX(OpenMeteoAPI[ForecastDateTime],ROWS($C$2:C2209)))</f>
        <v>46211.958333333336</v>
      </c>
      <c r="D2209" t="str">
        <f t="shared" si="34"/>
        <v>11PM</v>
      </c>
      <c r="E2209" t="str" cm="1">
        <f t="array" ref="E2209">IF($K2209="","",_xlfn.IFS($K2209=0,_xlfn.UNICHAR(9728),$K2209&lt;=3,_xlfn.UNICHAR(9729),OR($K2209=45,$K2209=48),"~",AND($K2209&gt;=51,$K2209&lt;=67),_xlfn.UNICHAR(9748),AND($K2209&gt;=71,$K2209&lt;=77),_xlfn.UNICHAR(10052),AND($K2209&gt;=80,$K2209&lt;=82),_xlfn.UNICHAR(9748),AND($K2209&gt;=95,$K2209&lt;=99),_xlfn.UNICHAR(9889),TRUE,_xlfn.UNICHAR(9729)))</f>
        <v>☀</v>
      </c>
      <c r="F2209" t="str" cm="1">
        <f t="array" ref="F2209">IF($K2209="","",_xlfn.IFS($K2209=0,"Clear",$K2209&lt;=3,"Partly Cloudy",OR($K2209=45,$K2209=48),"Fog",AND($K2209&gt;=51,$K2209&lt;=67),"Drizzle",AND($K2209&gt;=71,$K2209&lt;=77),"Snow",AND($K2209&gt;=80,$K2209&lt;=82),"Rain Showers",AND($K2209&gt;=95,$K2209&lt;=99),"Thunderstorm",TRUE,"Cloudy"))</f>
        <v>Clear</v>
      </c>
      <c r="G2209" s="3" cm="1">
        <f t="array" ref="G2209">IF($A2209="","",INDEX(OpenMeteoAPI[TemperatureC],ROWS($G$2:G2209)))</f>
        <v>19.899999999999999</v>
      </c>
      <c r="H2209" s="4" cm="1">
        <f t="array" ref="H2209">IF($A2209="","",INDEX(OpenMeteoAPI[RelativeHumidityPct],ROWS($H$2:H2209))/100)</f>
        <v>0.71</v>
      </c>
      <c r="I2209" s="4" cm="1">
        <f t="array" ref="I2209">IF($A2209="","",INDEX(OpenMeteoAPI[PrecipitationProbabilityPct],ROWS($I$2:I2209))/100)</f>
        <v>0</v>
      </c>
      <c r="J2209" s="3" cm="1">
        <f t="array" ref="J2209">IF($A2209="","",INDEX(OpenMeteoAPI[PrecipitationMM],ROWS($J$2:J2209)))</f>
        <v>0</v>
      </c>
      <c r="K2209" cm="1">
        <f t="array" ref="K2209">IF($A2209="","",INDEX(OpenMeteoAPI[WeatherCode],ROWS($K$2:K2209)))</f>
        <v>0</v>
      </c>
      <c r="L2209" s="3" cm="1">
        <f t="array" ref="L2209">IF($A2209="","",INDEX(OpenMeteoAPI[WindSpeedKMH],ROWS($L$2:L2209)))</f>
        <v>9.6999999999999993</v>
      </c>
    </row>
    <row r="2210" spans="1:12">
      <c r="A2210" t="str" cm="1">
        <f t="array" ref="A2210">IFERROR(INDEX(OpenMeteoAPI[City],ROWS($A$2:A2210))&amp;", "&amp;INDEX(OpenMeteoAPI[CountryCode],ROWS($A$2:A2210)),"")</f>
        <v>Amsterdam, NL</v>
      </c>
      <c r="B2210" t="str" cm="1">
        <f t="array" ref="B2210">IF($A2210="","",INDEX(OpenMeteoAPI[LocationID],ROWS($B$2:B2210)))</f>
        <v>NL-AMS</v>
      </c>
      <c r="C2210" s="5" cm="1">
        <f t="array" ref="C2210">IF($A2210="","",INDEX(OpenMeteoAPI[ForecastDateTime],ROWS($C$2:C2210)))</f>
        <v>46212</v>
      </c>
      <c r="D2210" t="str">
        <f t="shared" si="34"/>
        <v>12AM</v>
      </c>
      <c r="E2210" t="str" cm="1">
        <f t="array" ref="E2210">IF($K2210="","",_xlfn.IFS($K2210=0,_xlfn.UNICHAR(9728),$K2210&lt;=3,_xlfn.UNICHAR(9729),OR($K2210=45,$K2210=48),"~",AND($K2210&gt;=51,$K2210&lt;=67),_xlfn.UNICHAR(9748),AND($K2210&gt;=71,$K2210&lt;=77),_xlfn.UNICHAR(10052),AND($K2210&gt;=80,$K2210&lt;=82),_xlfn.UNICHAR(9748),AND($K2210&gt;=95,$K2210&lt;=99),_xlfn.UNICHAR(9889),TRUE,_xlfn.UNICHAR(9729)))</f>
        <v>☀</v>
      </c>
      <c r="F2210" t="str" cm="1">
        <f t="array" ref="F2210">IF($K2210="","",_xlfn.IFS($K2210=0,"Clear",$K2210&lt;=3,"Partly Cloudy",OR($K2210=45,$K2210=48),"Fog",AND($K2210&gt;=51,$K2210&lt;=67),"Drizzle",AND($K2210&gt;=71,$K2210&lt;=77),"Snow",AND($K2210&gt;=80,$K2210&lt;=82),"Rain Showers",AND($K2210&gt;=95,$K2210&lt;=99),"Thunderstorm",TRUE,"Cloudy"))</f>
        <v>Clear</v>
      </c>
      <c r="G2210" s="3" cm="1">
        <f t="array" ref="G2210">IF($A2210="","",INDEX(OpenMeteoAPI[TemperatureC],ROWS($G$2:G2210)))</f>
        <v>18.899999999999999</v>
      </c>
      <c r="H2210" s="4" cm="1">
        <f t="array" ref="H2210">IF($A2210="","",INDEX(OpenMeteoAPI[RelativeHumidityPct],ROWS($H$2:H2210))/100)</f>
        <v>0.79</v>
      </c>
      <c r="I2210" s="4" cm="1">
        <f t="array" ref="I2210">IF($A2210="","",INDEX(OpenMeteoAPI[PrecipitationProbabilityPct],ROWS($I$2:I2210))/100)</f>
        <v>0</v>
      </c>
      <c r="J2210" s="3" cm="1">
        <f t="array" ref="J2210">IF($A2210="","",INDEX(OpenMeteoAPI[PrecipitationMM],ROWS($J$2:J2210)))</f>
        <v>0</v>
      </c>
      <c r="K2210" cm="1">
        <f t="array" ref="K2210">IF($A2210="","",INDEX(OpenMeteoAPI[WeatherCode],ROWS($K$2:K2210)))</f>
        <v>0</v>
      </c>
      <c r="L2210" s="3" cm="1">
        <f t="array" ref="L2210">IF($A2210="","",INDEX(OpenMeteoAPI[WindSpeedKMH],ROWS($L$2:L2210)))</f>
        <v>11.2</v>
      </c>
    </row>
    <row r="2211" spans="1:12">
      <c r="A2211" t="str" cm="1">
        <f t="array" ref="A2211">IFERROR(INDEX(OpenMeteoAPI[City],ROWS($A$2:A2211))&amp;", "&amp;INDEX(OpenMeteoAPI[CountryCode],ROWS($A$2:A2211)),"")</f>
        <v>Amsterdam, NL</v>
      </c>
      <c r="B2211" t="str" cm="1">
        <f t="array" ref="B2211">IF($A2211="","",INDEX(OpenMeteoAPI[LocationID],ROWS($B$2:B2211)))</f>
        <v>NL-AMS</v>
      </c>
      <c r="C2211" s="5" cm="1">
        <f t="array" ref="C2211">IF($A2211="","",INDEX(OpenMeteoAPI[ForecastDateTime],ROWS($C$2:C2211)))</f>
        <v>46212.041666666664</v>
      </c>
      <c r="D2211" t="str">
        <f t="shared" si="34"/>
        <v>1AM</v>
      </c>
      <c r="E2211" t="str" cm="1">
        <f t="array" ref="E2211">IF($K2211="","",_xlfn.IFS($K2211=0,_xlfn.UNICHAR(9728),$K2211&lt;=3,_xlfn.UNICHAR(9729),OR($K2211=45,$K2211=48),"~",AND($K2211&gt;=51,$K2211&lt;=67),_xlfn.UNICHAR(9748),AND($K2211&gt;=71,$K2211&lt;=77),_xlfn.UNICHAR(10052),AND($K2211&gt;=80,$K2211&lt;=82),_xlfn.UNICHAR(9748),AND($K2211&gt;=95,$K2211&lt;=99),_xlfn.UNICHAR(9889),TRUE,_xlfn.UNICHAR(9729)))</f>
        <v>☀</v>
      </c>
      <c r="F2211" t="str" cm="1">
        <f t="array" ref="F2211">IF($K2211="","",_xlfn.IFS($K2211=0,"Clear",$K2211&lt;=3,"Partly Cloudy",OR($K2211=45,$K2211=48),"Fog",AND($K2211&gt;=51,$K2211&lt;=67),"Drizzle",AND($K2211&gt;=71,$K2211&lt;=77),"Snow",AND($K2211&gt;=80,$K2211&lt;=82),"Rain Showers",AND($K2211&gt;=95,$K2211&lt;=99),"Thunderstorm",TRUE,"Cloudy"))</f>
        <v>Clear</v>
      </c>
      <c r="G2211" s="3" cm="1">
        <f t="array" ref="G2211">IF($A2211="","",INDEX(OpenMeteoAPI[TemperatureC],ROWS($G$2:G2211)))</f>
        <v>18</v>
      </c>
      <c r="H2211" s="4" cm="1">
        <f t="array" ref="H2211">IF($A2211="","",INDEX(OpenMeteoAPI[RelativeHumidityPct],ROWS($H$2:H2211))/100)</f>
        <v>0.84</v>
      </c>
      <c r="I2211" s="4" cm="1">
        <f t="array" ref="I2211">IF($A2211="","",INDEX(OpenMeteoAPI[PrecipitationProbabilityPct],ROWS($I$2:I2211))/100)</f>
        <v>0</v>
      </c>
      <c r="J2211" s="3" cm="1">
        <f t="array" ref="J2211">IF($A2211="","",INDEX(OpenMeteoAPI[PrecipitationMM],ROWS($J$2:J2211)))</f>
        <v>0</v>
      </c>
      <c r="K2211" cm="1">
        <f t="array" ref="K2211">IF($A2211="","",INDEX(OpenMeteoAPI[WeatherCode],ROWS($K$2:K2211)))</f>
        <v>0</v>
      </c>
      <c r="L2211" s="3" cm="1">
        <f t="array" ref="L2211">IF($A2211="","",INDEX(OpenMeteoAPI[WindSpeedKMH],ROWS($L$2:L2211)))</f>
        <v>11.9</v>
      </c>
    </row>
    <row r="2212" spans="1:12">
      <c r="A2212" t="str" cm="1">
        <f t="array" ref="A2212">IFERROR(INDEX(OpenMeteoAPI[City],ROWS($A$2:A2212))&amp;", "&amp;INDEX(OpenMeteoAPI[CountryCode],ROWS($A$2:A2212)),"")</f>
        <v>Amsterdam, NL</v>
      </c>
      <c r="B2212" t="str" cm="1">
        <f t="array" ref="B2212">IF($A2212="","",INDEX(OpenMeteoAPI[LocationID],ROWS($B$2:B2212)))</f>
        <v>NL-AMS</v>
      </c>
      <c r="C2212" s="5" cm="1">
        <f t="array" ref="C2212">IF($A2212="","",INDEX(OpenMeteoAPI[ForecastDateTime],ROWS($C$2:C2212)))</f>
        <v>46212.083333333336</v>
      </c>
      <c r="D2212" t="str">
        <f t="shared" si="34"/>
        <v>2AM</v>
      </c>
      <c r="E2212" t="str" cm="1">
        <f t="array" ref="E2212">IF($K2212="","",_xlfn.IFS($K2212=0,_xlfn.UNICHAR(9728),$K2212&lt;=3,_xlfn.UNICHAR(9729),OR($K2212=45,$K2212=48),"~",AND($K2212&gt;=51,$K2212&lt;=67),_xlfn.UNICHAR(9748),AND($K2212&gt;=71,$K2212&lt;=77),_xlfn.UNICHAR(10052),AND($K2212&gt;=80,$K2212&lt;=82),_xlfn.UNICHAR(9748),AND($K2212&gt;=95,$K2212&lt;=99),_xlfn.UNICHAR(9889),TRUE,_xlfn.UNICHAR(9729)))</f>
        <v>☁</v>
      </c>
      <c r="F2212" t="str" cm="1">
        <f t="array" ref="F2212">IF($K2212="","",_xlfn.IFS($K2212=0,"Clear",$K2212&lt;=3,"Partly Cloudy",OR($K2212=45,$K2212=48),"Fog",AND($K2212&gt;=51,$K2212&lt;=67),"Drizzle",AND($K2212&gt;=71,$K2212&lt;=77),"Snow",AND($K2212&gt;=80,$K2212&lt;=82),"Rain Showers",AND($K2212&gt;=95,$K2212&lt;=99),"Thunderstorm",TRUE,"Cloudy"))</f>
        <v>Partly Cloudy</v>
      </c>
      <c r="G2212" s="3" cm="1">
        <f t="array" ref="G2212">IF($A2212="","",INDEX(OpenMeteoAPI[TemperatureC],ROWS($G$2:G2212)))</f>
        <v>17.2</v>
      </c>
      <c r="H2212" s="4" cm="1">
        <f t="array" ref="H2212">IF($A2212="","",INDEX(OpenMeteoAPI[RelativeHumidityPct],ROWS($H$2:H2212))/100)</f>
        <v>0.86</v>
      </c>
      <c r="I2212" s="4" cm="1">
        <f t="array" ref="I2212">IF($A2212="","",INDEX(OpenMeteoAPI[PrecipitationProbabilityPct],ROWS($I$2:I2212))/100)</f>
        <v>0</v>
      </c>
      <c r="J2212" s="3" cm="1">
        <f t="array" ref="J2212">IF($A2212="","",INDEX(OpenMeteoAPI[PrecipitationMM],ROWS($J$2:J2212)))</f>
        <v>0</v>
      </c>
      <c r="K2212" cm="1">
        <f t="array" ref="K2212">IF($A2212="","",INDEX(OpenMeteoAPI[WeatherCode],ROWS($K$2:K2212)))</f>
        <v>1</v>
      </c>
      <c r="L2212" s="3" cm="1">
        <f t="array" ref="L2212">IF($A2212="","",INDEX(OpenMeteoAPI[WindSpeedKMH],ROWS($L$2:L2212)))</f>
        <v>11.5</v>
      </c>
    </row>
    <row r="2213" spans="1:12">
      <c r="A2213" t="str" cm="1">
        <f t="array" ref="A2213">IFERROR(INDEX(OpenMeteoAPI[City],ROWS($A$2:A2213))&amp;", "&amp;INDEX(OpenMeteoAPI[CountryCode],ROWS($A$2:A2213)),"")</f>
        <v>Amsterdam, NL</v>
      </c>
      <c r="B2213" t="str" cm="1">
        <f t="array" ref="B2213">IF($A2213="","",INDEX(OpenMeteoAPI[LocationID],ROWS($B$2:B2213)))</f>
        <v>NL-AMS</v>
      </c>
      <c r="C2213" s="5" cm="1">
        <f t="array" ref="C2213">IF($A2213="","",INDEX(OpenMeteoAPI[ForecastDateTime],ROWS($C$2:C2213)))</f>
        <v>46212.125</v>
      </c>
      <c r="D2213" t="str">
        <f t="shared" si="34"/>
        <v>3AM</v>
      </c>
      <c r="E2213" t="str" cm="1">
        <f t="array" ref="E2213">IF($K2213="","",_xlfn.IFS($K2213=0,_xlfn.UNICHAR(9728),$K2213&lt;=3,_xlfn.UNICHAR(9729),OR($K2213=45,$K2213=48),"~",AND($K2213&gt;=51,$K2213&lt;=67),_xlfn.UNICHAR(9748),AND($K2213&gt;=71,$K2213&lt;=77),_xlfn.UNICHAR(10052),AND($K2213&gt;=80,$K2213&lt;=82),_xlfn.UNICHAR(9748),AND($K2213&gt;=95,$K2213&lt;=99),_xlfn.UNICHAR(9889),TRUE,_xlfn.UNICHAR(9729)))</f>
        <v>☁</v>
      </c>
      <c r="F2213" t="str" cm="1">
        <f t="array" ref="F2213">IF($K2213="","",_xlfn.IFS($K2213=0,"Clear",$K2213&lt;=3,"Partly Cloudy",OR($K2213=45,$K2213=48),"Fog",AND($K2213&gt;=51,$K2213&lt;=67),"Drizzle",AND($K2213&gt;=71,$K2213&lt;=77),"Snow",AND($K2213&gt;=80,$K2213&lt;=82),"Rain Showers",AND($K2213&gt;=95,$K2213&lt;=99),"Thunderstorm",TRUE,"Cloudy"))</f>
        <v>Partly Cloudy</v>
      </c>
      <c r="G2213" s="3" cm="1">
        <f t="array" ref="G2213">IF($A2213="","",INDEX(OpenMeteoAPI[TemperatureC],ROWS($G$2:G2213)))</f>
        <v>17.3</v>
      </c>
      <c r="H2213" s="4" cm="1">
        <f t="array" ref="H2213">IF($A2213="","",INDEX(OpenMeteoAPI[RelativeHumidityPct],ROWS($H$2:H2213))/100)</f>
        <v>0.85</v>
      </c>
      <c r="I2213" s="4" cm="1">
        <f t="array" ref="I2213">IF($A2213="","",INDEX(OpenMeteoAPI[PrecipitationProbabilityPct],ROWS($I$2:I2213))/100)</f>
        <v>0</v>
      </c>
      <c r="J2213" s="3" cm="1">
        <f t="array" ref="J2213">IF($A2213="","",INDEX(OpenMeteoAPI[PrecipitationMM],ROWS($J$2:J2213)))</f>
        <v>0</v>
      </c>
      <c r="K2213" cm="1">
        <f t="array" ref="K2213">IF($A2213="","",INDEX(OpenMeteoAPI[WeatherCode],ROWS($K$2:K2213)))</f>
        <v>3</v>
      </c>
      <c r="L2213" s="3" cm="1">
        <f t="array" ref="L2213">IF($A2213="","",INDEX(OpenMeteoAPI[WindSpeedKMH],ROWS($L$2:L2213)))</f>
        <v>9.4</v>
      </c>
    </row>
    <row r="2214" spans="1:12">
      <c r="A2214" t="str" cm="1">
        <f t="array" ref="A2214">IFERROR(INDEX(OpenMeteoAPI[City],ROWS($A$2:A2214))&amp;", "&amp;INDEX(OpenMeteoAPI[CountryCode],ROWS($A$2:A2214)),"")</f>
        <v>Amsterdam, NL</v>
      </c>
      <c r="B2214" t="str" cm="1">
        <f t="array" ref="B2214">IF($A2214="","",INDEX(OpenMeteoAPI[LocationID],ROWS($B$2:B2214)))</f>
        <v>NL-AMS</v>
      </c>
      <c r="C2214" s="5" cm="1">
        <f t="array" ref="C2214">IF($A2214="","",INDEX(OpenMeteoAPI[ForecastDateTime],ROWS($C$2:C2214)))</f>
        <v>46212.166666666664</v>
      </c>
      <c r="D2214" t="str">
        <f t="shared" si="34"/>
        <v>4AM</v>
      </c>
      <c r="E2214" t="str" cm="1">
        <f t="array" ref="E2214">IF($K2214="","",_xlfn.IFS($K2214=0,_xlfn.UNICHAR(9728),$K2214&lt;=3,_xlfn.UNICHAR(9729),OR($K2214=45,$K2214=48),"~",AND($K2214&gt;=51,$K2214&lt;=67),_xlfn.UNICHAR(9748),AND($K2214&gt;=71,$K2214&lt;=77),_xlfn.UNICHAR(10052),AND($K2214&gt;=80,$K2214&lt;=82),_xlfn.UNICHAR(9748),AND($K2214&gt;=95,$K2214&lt;=99),_xlfn.UNICHAR(9889),TRUE,_xlfn.UNICHAR(9729)))</f>
        <v>☁</v>
      </c>
      <c r="F2214" t="str" cm="1">
        <f t="array" ref="F2214">IF($K2214="","",_xlfn.IFS($K2214=0,"Clear",$K2214&lt;=3,"Partly Cloudy",OR($K2214=45,$K2214=48),"Fog",AND($K2214&gt;=51,$K2214&lt;=67),"Drizzle",AND($K2214&gt;=71,$K2214&lt;=77),"Snow",AND($K2214&gt;=80,$K2214&lt;=82),"Rain Showers",AND($K2214&gt;=95,$K2214&lt;=99),"Thunderstorm",TRUE,"Cloudy"))</f>
        <v>Partly Cloudy</v>
      </c>
      <c r="G2214" s="3" cm="1">
        <f t="array" ref="G2214">IF($A2214="","",INDEX(OpenMeteoAPI[TemperatureC],ROWS($G$2:G2214)))</f>
        <v>17.2</v>
      </c>
      <c r="H2214" s="4" cm="1">
        <f t="array" ref="H2214">IF($A2214="","",INDEX(OpenMeteoAPI[RelativeHumidityPct],ROWS($H$2:H2214))/100)</f>
        <v>0.85</v>
      </c>
      <c r="I2214" s="4" cm="1">
        <f t="array" ref="I2214">IF($A2214="","",INDEX(OpenMeteoAPI[PrecipitationProbabilityPct],ROWS($I$2:I2214))/100)</f>
        <v>0</v>
      </c>
      <c r="J2214" s="3" cm="1">
        <f t="array" ref="J2214">IF($A2214="","",INDEX(OpenMeteoAPI[PrecipitationMM],ROWS($J$2:J2214)))</f>
        <v>0</v>
      </c>
      <c r="K2214" cm="1">
        <f t="array" ref="K2214">IF($A2214="","",INDEX(OpenMeteoAPI[WeatherCode],ROWS($K$2:K2214)))</f>
        <v>3</v>
      </c>
      <c r="L2214" s="3" cm="1">
        <f t="array" ref="L2214">IF($A2214="","",INDEX(OpenMeteoAPI[WindSpeedKMH],ROWS($L$2:L2214)))</f>
        <v>8.3000000000000007</v>
      </c>
    </row>
    <row r="2215" spans="1:12">
      <c r="A2215" t="str" cm="1">
        <f t="array" ref="A2215">IFERROR(INDEX(OpenMeteoAPI[City],ROWS($A$2:A2215))&amp;", "&amp;INDEX(OpenMeteoAPI[CountryCode],ROWS($A$2:A2215)),"")</f>
        <v>Amsterdam, NL</v>
      </c>
      <c r="B2215" t="str" cm="1">
        <f t="array" ref="B2215">IF($A2215="","",INDEX(OpenMeteoAPI[LocationID],ROWS($B$2:B2215)))</f>
        <v>NL-AMS</v>
      </c>
      <c r="C2215" s="5" cm="1">
        <f t="array" ref="C2215">IF($A2215="","",INDEX(OpenMeteoAPI[ForecastDateTime],ROWS($C$2:C2215)))</f>
        <v>46212.208333333336</v>
      </c>
      <c r="D2215" t="str">
        <f t="shared" si="34"/>
        <v>5AM</v>
      </c>
      <c r="E2215" t="str" cm="1">
        <f t="array" ref="E2215">IF($K2215="","",_xlfn.IFS($K2215=0,_xlfn.UNICHAR(9728),$K2215&lt;=3,_xlfn.UNICHAR(9729),OR($K2215=45,$K2215=48),"~",AND($K2215&gt;=51,$K2215&lt;=67),_xlfn.UNICHAR(9748),AND($K2215&gt;=71,$K2215&lt;=77),_xlfn.UNICHAR(10052),AND($K2215&gt;=80,$K2215&lt;=82),_xlfn.UNICHAR(9748),AND($K2215&gt;=95,$K2215&lt;=99),_xlfn.UNICHAR(9889),TRUE,_xlfn.UNICHAR(9729)))</f>
        <v>☁</v>
      </c>
      <c r="F2215" t="str" cm="1">
        <f t="array" ref="F2215">IF($K2215="","",_xlfn.IFS($K2215=0,"Clear",$K2215&lt;=3,"Partly Cloudy",OR($K2215=45,$K2215=48),"Fog",AND($K2215&gt;=51,$K2215&lt;=67),"Drizzle",AND($K2215&gt;=71,$K2215&lt;=77),"Snow",AND($K2215&gt;=80,$K2215&lt;=82),"Rain Showers",AND($K2215&gt;=95,$K2215&lt;=99),"Thunderstorm",TRUE,"Cloudy"))</f>
        <v>Partly Cloudy</v>
      </c>
      <c r="G2215" s="3" cm="1">
        <f t="array" ref="G2215">IF($A2215="","",INDEX(OpenMeteoAPI[TemperatureC],ROWS($G$2:G2215)))</f>
        <v>17.100000000000001</v>
      </c>
      <c r="H2215" s="4" cm="1">
        <f t="array" ref="H2215">IF($A2215="","",INDEX(OpenMeteoAPI[RelativeHumidityPct],ROWS($H$2:H2215))/100)</f>
        <v>0.84</v>
      </c>
      <c r="I2215" s="4" cm="1">
        <f t="array" ref="I2215">IF($A2215="","",INDEX(OpenMeteoAPI[PrecipitationProbabilityPct],ROWS($I$2:I2215))/100)</f>
        <v>0</v>
      </c>
      <c r="J2215" s="3" cm="1">
        <f t="array" ref="J2215">IF($A2215="","",INDEX(OpenMeteoAPI[PrecipitationMM],ROWS($J$2:J2215)))</f>
        <v>0</v>
      </c>
      <c r="K2215" cm="1">
        <f t="array" ref="K2215">IF($A2215="","",INDEX(OpenMeteoAPI[WeatherCode],ROWS($K$2:K2215)))</f>
        <v>3</v>
      </c>
      <c r="L2215" s="3" cm="1">
        <f t="array" ref="L2215">IF($A2215="","",INDEX(OpenMeteoAPI[WindSpeedKMH],ROWS($L$2:L2215)))</f>
        <v>7.6</v>
      </c>
    </row>
    <row r="2216" spans="1:12">
      <c r="A2216" t="str" cm="1">
        <f t="array" ref="A2216">IFERROR(INDEX(OpenMeteoAPI[City],ROWS($A$2:A2216))&amp;", "&amp;INDEX(OpenMeteoAPI[CountryCode],ROWS($A$2:A2216)),"")</f>
        <v>Amsterdam, NL</v>
      </c>
      <c r="B2216" t="str" cm="1">
        <f t="array" ref="B2216">IF($A2216="","",INDEX(OpenMeteoAPI[LocationID],ROWS($B$2:B2216)))</f>
        <v>NL-AMS</v>
      </c>
      <c r="C2216" s="5" cm="1">
        <f t="array" ref="C2216">IF($A2216="","",INDEX(OpenMeteoAPI[ForecastDateTime],ROWS($C$2:C2216)))</f>
        <v>46212.25</v>
      </c>
      <c r="D2216" t="str">
        <f t="shared" si="34"/>
        <v>6AM</v>
      </c>
      <c r="E2216" t="str" cm="1">
        <f t="array" ref="E2216">IF($K2216="","",_xlfn.IFS($K2216=0,_xlfn.UNICHAR(9728),$K2216&lt;=3,_xlfn.UNICHAR(9729),OR($K2216=45,$K2216=48),"~",AND($K2216&gt;=51,$K2216&lt;=67),_xlfn.UNICHAR(9748),AND($K2216&gt;=71,$K2216&lt;=77),_xlfn.UNICHAR(10052),AND($K2216&gt;=80,$K2216&lt;=82),_xlfn.UNICHAR(9748),AND($K2216&gt;=95,$K2216&lt;=99),_xlfn.UNICHAR(9889),TRUE,_xlfn.UNICHAR(9729)))</f>
        <v>☁</v>
      </c>
      <c r="F2216" t="str" cm="1">
        <f t="array" ref="F2216">IF($K2216="","",_xlfn.IFS($K2216=0,"Clear",$K2216&lt;=3,"Partly Cloudy",OR($K2216=45,$K2216=48),"Fog",AND($K2216&gt;=51,$K2216&lt;=67),"Drizzle",AND($K2216&gt;=71,$K2216&lt;=77),"Snow",AND($K2216&gt;=80,$K2216&lt;=82),"Rain Showers",AND($K2216&gt;=95,$K2216&lt;=99),"Thunderstorm",TRUE,"Cloudy"))</f>
        <v>Partly Cloudy</v>
      </c>
      <c r="G2216" s="3" cm="1">
        <f t="array" ref="G2216">IF($A2216="","",INDEX(OpenMeteoAPI[TemperatureC],ROWS($G$2:G2216)))</f>
        <v>17.100000000000001</v>
      </c>
      <c r="H2216" s="4" cm="1">
        <f t="array" ref="H2216">IF($A2216="","",INDEX(OpenMeteoAPI[RelativeHumidityPct],ROWS($H$2:H2216))/100)</f>
        <v>0.84</v>
      </c>
      <c r="I2216" s="4" cm="1">
        <f t="array" ref="I2216">IF($A2216="","",INDEX(OpenMeteoAPI[PrecipitationProbabilityPct],ROWS($I$2:I2216))/100)</f>
        <v>0</v>
      </c>
      <c r="J2216" s="3" cm="1">
        <f t="array" ref="J2216">IF($A2216="","",INDEX(OpenMeteoAPI[PrecipitationMM],ROWS($J$2:J2216)))</f>
        <v>0</v>
      </c>
      <c r="K2216" cm="1">
        <f t="array" ref="K2216">IF($A2216="","",INDEX(OpenMeteoAPI[WeatherCode],ROWS($K$2:K2216)))</f>
        <v>3</v>
      </c>
      <c r="L2216" s="3" cm="1">
        <f t="array" ref="L2216">IF($A2216="","",INDEX(OpenMeteoAPI[WindSpeedKMH],ROWS($L$2:L2216)))</f>
        <v>6.8</v>
      </c>
    </row>
    <row r="2217" spans="1:12">
      <c r="A2217" t="str" cm="1">
        <f t="array" ref="A2217">IFERROR(INDEX(OpenMeteoAPI[City],ROWS($A$2:A2217))&amp;", "&amp;INDEX(OpenMeteoAPI[CountryCode],ROWS($A$2:A2217)),"")</f>
        <v>Amsterdam, NL</v>
      </c>
      <c r="B2217" t="str" cm="1">
        <f t="array" ref="B2217">IF($A2217="","",INDEX(OpenMeteoAPI[LocationID],ROWS($B$2:B2217)))</f>
        <v>NL-AMS</v>
      </c>
      <c r="C2217" s="5" cm="1">
        <f t="array" ref="C2217">IF($A2217="","",INDEX(OpenMeteoAPI[ForecastDateTime],ROWS($C$2:C2217)))</f>
        <v>46212.291666666664</v>
      </c>
      <c r="D2217" t="str">
        <f t="shared" si="34"/>
        <v>7AM</v>
      </c>
      <c r="E2217" t="str" cm="1">
        <f t="array" ref="E2217">IF($K2217="","",_xlfn.IFS($K2217=0,_xlfn.UNICHAR(9728),$K2217&lt;=3,_xlfn.UNICHAR(9729),OR($K2217=45,$K2217=48),"~",AND($K2217&gt;=51,$K2217&lt;=67),_xlfn.UNICHAR(9748),AND($K2217&gt;=71,$K2217&lt;=77),_xlfn.UNICHAR(10052),AND($K2217&gt;=80,$K2217&lt;=82),_xlfn.UNICHAR(9748),AND($K2217&gt;=95,$K2217&lt;=99),_xlfn.UNICHAR(9889),TRUE,_xlfn.UNICHAR(9729)))</f>
        <v>☁</v>
      </c>
      <c r="F2217" t="str" cm="1">
        <f t="array" ref="F2217">IF($K2217="","",_xlfn.IFS($K2217=0,"Clear",$K2217&lt;=3,"Partly Cloudy",OR($K2217=45,$K2217=48),"Fog",AND($K2217&gt;=51,$K2217&lt;=67),"Drizzle",AND($K2217&gt;=71,$K2217&lt;=77),"Snow",AND($K2217&gt;=80,$K2217&lt;=82),"Rain Showers",AND($K2217&gt;=95,$K2217&lt;=99),"Thunderstorm",TRUE,"Cloudy"))</f>
        <v>Partly Cloudy</v>
      </c>
      <c r="G2217" s="3" cm="1">
        <f t="array" ref="G2217">IF($A2217="","",INDEX(OpenMeteoAPI[TemperatureC],ROWS($G$2:G2217)))</f>
        <v>17.2</v>
      </c>
      <c r="H2217" s="4" cm="1">
        <f t="array" ref="H2217">IF($A2217="","",INDEX(OpenMeteoAPI[RelativeHumidityPct],ROWS($H$2:H2217))/100)</f>
        <v>0.82</v>
      </c>
      <c r="I2217" s="4" cm="1">
        <f t="array" ref="I2217">IF($A2217="","",INDEX(OpenMeteoAPI[PrecipitationProbabilityPct],ROWS($I$2:I2217))/100)</f>
        <v>0</v>
      </c>
      <c r="J2217" s="3" cm="1">
        <f t="array" ref="J2217">IF($A2217="","",INDEX(OpenMeteoAPI[PrecipitationMM],ROWS($J$2:J2217)))</f>
        <v>0</v>
      </c>
      <c r="K2217" cm="1">
        <f t="array" ref="K2217">IF($A2217="","",INDEX(OpenMeteoAPI[WeatherCode],ROWS($K$2:K2217)))</f>
        <v>3</v>
      </c>
      <c r="L2217" s="3" cm="1">
        <f t="array" ref="L2217">IF($A2217="","",INDEX(OpenMeteoAPI[WindSpeedKMH],ROWS($L$2:L2217)))</f>
        <v>9</v>
      </c>
    </row>
    <row r="2218" spans="1:12">
      <c r="A2218" t="str" cm="1">
        <f t="array" ref="A2218">IFERROR(INDEX(OpenMeteoAPI[City],ROWS($A$2:A2218))&amp;", "&amp;INDEX(OpenMeteoAPI[CountryCode],ROWS($A$2:A2218)),"")</f>
        <v>Amsterdam, NL</v>
      </c>
      <c r="B2218" t="str" cm="1">
        <f t="array" ref="B2218">IF($A2218="","",INDEX(OpenMeteoAPI[LocationID],ROWS($B$2:B2218)))</f>
        <v>NL-AMS</v>
      </c>
      <c r="C2218" s="5" cm="1">
        <f t="array" ref="C2218">IF($A2218="","",INDEX(OpenMeteoAPI[ForecastDateTime],ROWS($C$2:C2218)))</f>
        <v>46212.333333333336</v>
      </c>
      <c r="D2218" t="str">
        <f t="shared" si="34"/>
        <v>8AM</v>
      </c>
      <c r="E2218" t="str" cm="1">
        <f t="array" ref="E2218">IF($K2218="","",_xlfn.IFS($K2218=0,_xlfn.UNICHAR(9728),$K2218&lt;=3,_xlfn.UNICHAR(9729),OR($K2218=45,$K2218=48),"~",AND($K2218&gt;=51,$K2218&lt;=67),_xlfn.UNICHAR(9748),AND($K2218&gt;=71,$K2218&lt;=77),_xlfn.UNICHAR(10052),AND($K2218&gt;=80,$K2218&lt;=82),_xlfn.UNICHAR(9748),AND($K2218&gt;=95,$K2218&lt;=99),_xlfn.UNICHAR(9889),TRUE,_xlfn.UNICHAR(9729)))</f>
        <v>☁</v>
      </c>
      <c r="F2218" t="str" cm="1">
        <f t="array" ref="F2218">IF($K2218="","",_xlfn.IFS($K2218=0,"Clear",$K2218&lt;=3,"Partly Cloudy",OR($K2218=45,$K2218=48),"Fog",AND($K2218&gt;=51,$K2218&lt;=67),"Drizzle",AND($K2218&gt;=71,$K2218&lt;=77),"Snow",AND($K2218&gt;=80,$K2218&lt;=82),"Rain Showers",AND($K2218&gt;=95,$K2218&lt;=99),"Thunderstorm",TRUE,"Cloudy"))</f>
        <v>Partly Cloudy</v>
      </c>
      <c r="G2218" s="3" cm="1">
        <f t="array" ref="G2218">IF($A2218="","",INDEX(OpenMeteoAPI[TemperatureC],ROWS($G$2:G2218)))</f>
        <v>17.7</v>
      </c>
      <c r="H2218" s="4" cm="1">
        <f t="array" ref="H2218">IF($A2218="","",INDEX(OpenMeteoAPI[RelativeHumidityPct],ROWS($H$2:H2218))/100)</f>
        <v>0.77</v>
      </c>
      <c r="I2218" s="4" cm="1">
        <f t="array" ref="I2218">IF($A2218="","",INDEX(OpenMeteoAPI[PrecipitationProbabilityPct],ROWS($I$2:I2218))/100)</f>
        <v>0</v>
      </c>
      <c r="J2218" s="3" cm="1">
        <f t="array" ref="J2218">IF($A2218="","",INDEX(OpenMeteoAPI[PrecipitationMM],ROWS($J$2:J2218)))</f>
        <v>0</v>
      </c>
      <c r="K2218" cm="1">
        <f t="array" ref="K2218">IF($A2218="","",INDEX(OpenMeteoAPI[WeatherCode],ROWS($K$2:K2218)))</f>
        <v>3</v>
      </c>
      <c r="L2218" s="3" cm="1">
        <f t="array" ref="L2218">IF($A2218="","",INDEX(OpenMeteoAPI[WindSpeedKMH],ROWS($L$2:L2218)))</f>
        <v>10.1</v>
      </c>
    </row>
    <row r="2219" spans="1:12">
      <c r="A2219" t="str" cm="1">
        <f t="array" ref="A2219">IFERROR(INDEX(OpenMeteoAPI[City],ROWS($A$2:A2219))&amp;", "&amp;INDEX(OpenMeteoAPI[CountryCode],ROWS($A$2:A2219)),"")</f>
        <v>Amsterdam, NL</v>
      </c>
      <c r="B2219" t="str" cm="1">
        <f t="array" ref="B2219">IF($A2219="","",INDEX(OpenMeteoAPI[LocationID],ROWS($B$2:B2219)))</f>
        <v>NL-AMS</v>
      </c>
      <c r="C2219" s="5" cm="1">
        <f t="array" ref="C2219">IF($A2219="","",INDEX(OpenMeteoAPI[ForecastDateTime],ROWS($C$2:C2219)))</f>
        <v>46212.375</v>
      </c>
      <c r="D2219" t="str">
        <f t="shared" si="34"/>
        <v>9AM</v>
      </c>
      <c r="E2219" t="str" cm="1">
        <f t="array" ref="E2219">IF($K2219="","",_xlfn.IFS($K2219=0,_xlfn.UNICHAR(9728),$K2219&lt;=3,_xlfn.UNICHAR(9729),OR($K2219=45,$K2219=48),"~",AND($K2219&gt;=51,$K2219&lt;=67),_xlfn.UNICHAR(9748),AND($K2219&gt;=71,$K2219&lt;=77),_xlfn.UNICHAR(10052),AND($K2219&gt;=80,$K2219&lt;=82),_xlfn.UNICHAR(9748),AND($K2219&gt;=95,$K2219&lt;=99),_xlfn.UNICHAR(9889),TRUE,_xlfn.UNICHAR(9729)))</f>
        <v>☁</v>
      </c>
      <c r="F2219" t="str" cm="1">
        <f t="array" ref="F2219">IF($K2219="","",_xlfn.IFS($K2219=0,"Clear",$K2219&lt;=3,"Partly Cloudy",OR($K2219=45,$K2219=48),"Fog",AND($K2219&gt;=51,$K2219&lt;=67),"Drizzle",AND($K2219&gt;=71,$K2219&lt;=77),"Snow",AND($K2219&gt;=80,$K2219&lt;=82),"Rain Showers",AND($K2219&gt;=95,$K2219&lt;=99),"Thunderstorm",TRUE,"Cloudy"))</f>
        <v>Partly Cloudy</v>
      </c>
      <c r="G2219" s="3" cm="1">
        <f t="array" ref="G2219">IF($A2219="","",INDEX(OpenMeteoAPI[TemperatureC],ROWS($G$2:G2219)))</f>
        <v>18.3</v>
      </c>
      <c r="H2219" s="4" cm="1">
        <f t="array" ref="H2219">IF($A2219="","",INDEX(OpenMeteoAPI[RelativeHumidityPct],ROWS($H$2:H2219))/100)</f>
        <v>0.73</v>
      </c>
      <c r="I2219" s="4" cm="1">
        <f t="array" ref="I2219">IF($A2219="","",INDEX(OpenMeteoAPI[PrecipitationProbabilityPct],ROWS($I$2:I2219))/100)</f>
        <v>0</v>
      </c>
      <c r="J2219" s="3" cm="1">
        <f t="array" ref="J2219">IF($A2219="","",INDEX(OpenMeteoAPI[PrecipitationMM],ROWS($J$2:J2219)))</f>
        <v>0</v>
      </c>
      <c r="K2219" cm="1">
        <f t="array" ref="K2219">IF($A2219="","",INDEX(OpenMeteoAPI[WeatherCode],ROWS($K$2:K2219)))</f>
        <v>3</v>
      </c>
      <c r="L2219" s="3" cm="1">
        <f t="array" ref="L2219">IF($A2219="","",INDEX(OpenMeteoAPI[WindSpeedKMH],ROWS($L$2:L2219)))</f>
        <v>9.6999999999999993</v>
      </c>
    </row>
    <row r="2220" spans="1:12">
      <c r="A2220" t="str" cm="1">
        <f t="array" ref="A2220">IFERROR(INDEX(OpenMeteoAPI[City],ROWS($A$2:A2220))&amp;", "&amp;INDEX(OpenMeteoAPI[CountryCode],ROWS($A$2:A2220)),"")</f>
        <v>Amsterdam, NL</v>
      </c>
      <c r="B2220" t="str" cm="1">
        <f t="array" ref="B2220">IF($A2220="","",INDEX(OpenMeteoAPI[LocationID],ROWS($B$2:B2220)))</f>
        <v>NL-AMS</v>
      </c>
      <c r="C2220" s="5" cm="1">
        <f t="array" ref="C2220">IF($A2220="","",INDEX(OpenMeteoAPI[ForecastDateTime],ROWS($C$2:C2220)))</f>
        <v>46212.416666666664</v>
      </c>
      <c r="D2220" t="str">
        <f t="shared" si="34"/>
        <v>10AM</v>
      </c>
      <c r="E2220" t="str" cm="1">
        <f t="array" ref="E2220">IF($K2220="","",_xlfn.IFS($K2220=0,_xlfn.UNICHAR(9728),$K2220&lt;=3,_xlfn.UNICHAR(9729),OR($K2220=45,$K2220=48),"~",AND($K2220&gt;=51,$K2220&lt;=67),_xlfn.UNICHAR(9748),AND($K2220&gt;=71,$K2220&lt;=77),_xlfn.UNICHAR(10052),AND($K2220&gt;=80,$K2220&lt;=82),_xlfn.UNICHAR(9748),AND($K2220&gt;=95,$K2220&lt;=99),_xlfn.UNICHAR(9889),TRUE,_xlfn.UNICHAR(9729)))</f>
        <v>☁</v>
      </c>
      <c r="F2220" t="str" cm="1">
        <f t="array" ref="F2220">IF($K2220="","",_xlfn.IFS($K2220=0,"Clear",$K2220&lt;=3,"Partly Cloudy",OR($K2220=45,$K2220=48),"Fog",AND($K2220&gt;=51,$K2220&lt;=67),"Drizzle",AND($K2220&gt;=71,$K2220&lt;=77),"Snow",AND($K2220&gt;=80,$K2220&lt;=82),"Rain Showers",AND($K2220&gt;=95,$K2220&lt;=99),"Thunderstorm",TRUE,"Cloudy"))</f>
        <v>Partly Cloudy</v>
      </c>
      <c r="G2220" s="3" cm="1">
        <f t="array" ref="G2220">IF($A2220="","",INDEX(OpenMeteoAPI[TemperatureC],ROWS($G$2:G2220)))</f>
        <v>18.8</v>
      </c>
      <c r="H2220" s="4" cm="1">
        <f t="array" ref="H2220">IF($A2220="","",INDEX(OpenMeteoAPI[RelativeHumidityPct],ROWS($H$2:H2220))/100)</f>
        <v>0.7</v>
      </c>
      <c r="I2220" s="4" cm="1">
        <f t="array" ref="I2220">IF($A2220="","",INDEX(OpenMeteoAPI[PrecipitationProbabilityPct],ROWS($I$2:I2220))/100)</f>
        <v>0</v>
      </c>
      <c r="J2220" s="3" cm="1">
        <f t="array" ref="J2220">IF($A2220="","",INDEX(OpenMeteoAPI[PrecipitationMM],ROWS($J$2:J2220)))</f>
        <v>0</v>
      </c>
      <c r="K2220" cm="1">
        <f t="array" ref="K2220">IF($A2220="","",INDEX(OpenMeteoAPI[WeatherCode],ROWS($K$2:K2220)))</f>
        <v>3</v>
      </c>
      <c r="L2220" s="3" cm="1">
        <f t="array" ref="L2220">IF($A2220="","",INDEX(OpenMeteoAPI[WindSpeedKMH],ROWS($L$2:L2220)))</f>
        <v>10.1</v>
      </c>
    </row>
    <row r="2221" spans="1:12">
      <c r="A2221" t="str" cm="1">
        <f t="array" ref="A2221">IFERROR(INDEX(OpenMeteoAPI[City],ROWS($A$2:A2221))&amp;", "&amp;INDEX(OpenMeteoAPI[CountryCode],ROWS($A$2:A2221)),"")</f>
        <v>Amsterdam, NL</v>
      </c>
      <c r="B2221" t="str" cm="1">
        <f t="array" ref="B2221">IF($A2221="","",INDEX(OpenMeteoAPI[LocationID],ROWS($B$2:B2221)))</f>
        <v>NL-AMS</v>
      </c>
      <c r="C2221" s="5" cm="1">
        <f t="array" ref="C2221">IF($A2221="","",INDEX(OpenMeteoAPI[ForecastDateTime],ROWS($C$2:C2221)))</f>
        <v>46212.458333333336</v>
      </c>
      <c r="D2221" t="str">
        <f t="shared" si="34"/>
        <v>11AM</v>
      </c>
      <c r="E2221" t="str" cm="1">
        <f t="array" ref="E2221">IF($K2221="","",_xlfn.IFS($K2221=0,_xlfn.UNICHAR(9728),$K2221&lt;=3,_xlfn.UNICHAR(9729),OR($K2221=45,$K2221=48),"~",AND($K2221&gt;=51,$K2221&lt;=67),_xlfn.UNICHAR(9748),AND($K2221&gt;=71,$K2221&lt;=77),_xlfn.UNICHAR(10052),AND($K2221&gt;=80,$K2221&lt;=82),_xlfn.UNICHAR(9748),AND($K2221&gt;=95,$K2221&lt;=99),_xlfn.UNICHAR(9889),TRUE,_xlfn.UNICHAR(9729)))</f>
        <v>☁</v>
      </c>
      <c r="F2221" t="str" cm="1">
        <f t="array" ref="F2221">IF($K2221="","",_xlfn.IFS($K2221=0,"Clear",$K2221&lt;=3,"Partly Cloudy",OR($K2221=45,$K2221=48),"Fog",AND($K2221&gt;=51,$K2221&lt;=67),"Drizzle",AND($K2221&gt;=71,$K2221&lt;=77),"Snow",AND($K2221&gt;=80,$K2221&lt;=82),"Rain Showers",AND($K2221&gt;=95,$K2221&lt;=99),"Thunderstorm",TRUE,"Cloudy"))</f>
        <v>Partly Cloudy</v>
      </c>
      <c r="G2221" s="3" cm="1">
        <f t="array" ref="G2221">IF($A2221="","",INDEX(OpenMeteoAPI[TemperatureC],ROWS($G$2:G2221)))</f>
        <v>19.2</v>
      </c>
      <c r="H2221" s="4" cm="1">
        <f t="array" ref="H2221">IF($A2221="","",INDEX(OpenMeteoAPI[RelativeHumidityPct],ROWS($H$2:H2221))/100)</f>
        <v>0.7</v>
      </c>
      <c r="I2221" s="4" cm="1">
        <f t="array" ref="I2221">IF($A2221="","",INDEX(OpenMeteoAPI[PrecipitationProbabilityPct],ROWS($I$2:I2221))/100)</f>
        <v>0</v>
      </c>
      <c r="J2221" s="3" cm="1">
        <f t="array" ref="J2221">IF($A2221="","",INDEX(OpenMeteoAPI[PrecipitationMM],ROWS($J$2:J2221)))</f>
        <v>0</v>
      </c>
      <c r="K2221" cm="1">
        <f t="array" ref="K2221">IF($A2221="","",INDEX(OpenMeteoAPI[WeatherCode],ROWS($K$2:K2221)))</f>
        <v>3</v>
      </c>
      <c r="L2221" s="3" cm="1">
        <f t="array" ref="L2221">IF($A2221="","",INDEX(OpenMeteoAPI[WindSpeedKMH],ROWS($L$2:L2221)))</f>
        <v>10.4</v>
      </c>
    </row>
    <row r="2222" spans="1:12">
      <c r="A2222" t="str" cm="1">
        <f t="array" ref="A2222">IFERROR(INDEX(OpenMeteoAPI[City],ROWS($A$2:A2222))&amp;", "&amp;INDEX(OpenMeteoAPI[CountryCode],ROWS($A$2:A2222)),"")</f>
        <v>Amsterdam, NL</v>
      </c>
      <c r="B2222" t="str" cm="1">
        <f t="array" ref="B2222">IF($A2222="","",INDEX(OpenMeteoAPI[LocationID],ROWS($B$2:B2222)))</f>
        <v>NL-AMS</v>
      </c>
      <c r="C2222" s="5" cm="1">
        <f t="array" ref="C2222">IF($A2222="","",INDEX(OpenMeteoAPI[ForecastDateTime],ROWS($C$2:C2222)))</f>
        <v>46212.5</v>
      </c>
      <c r="D2222" t="str">
        <f t="shared" si="34"/>
        <v>12PM</v>
      </c>
      <c r="E2222" t="str" cm="1">
        <f t="array" ref="E2222">IF($K2222="","",_xlfn.IFS($K2222=0,_xlfn.UNICHAR(9728),$K2222&lt;=3,_xlfn.UNICHAR(9729),OR($K2222=45,$K2222=48),"~",AND($K2222&gt;=51,$K2222&lt;=67),_xlfn.UNICHAR(9748),AND($K2222&gt;=71,$K2222&lt;=77),_xlfn.UNICHAR(10052),AND($K2222&gt;=80,$K2222&lt;=82),_xlfn.UNICHAR(9748),AND($K2222&gt;=95,$K2222&lt;=99),_xlfn.UNICHAR(9889),TRUE,_xlfn.UNICHAR(9729)))</f>
        <v>☁</v>
      </c>
      <c r="F2222" t="str" cm="1">
        <f t="array" ref="F2222">IF($K2222="","",_xlfn.IFS($K2222=0,"Clear",$K2222&lt;=3,"Partly Cloudy",OR($K2222=45,$K2222=48),"Fog",AND($K2222&gt;=51,$K2222&lt;=67),"Drizzle",AND($K2222&gt;=71,$K2222&lt;=77),"Snow",AND($K2222&gt;=80,$K2222&lt;=82),"Rain Showers",AND($K2222&gt;=95,$K2222&lt;=99),"Thunderstorm",TRUE,"Cloudy"))</f>
        <v>Partly Cloudy</v>
      </c>
      <c r="G2222" s="3" cm="1">
        <f t="array" ref="G2222">IF($A2222="","",INDEX(OpenMeteoAPI[TemperatureC],ROWS($G$2:G2222)))</f>
        <v>19.8</v>
      </c>
      <c r="H2222" s="4" cm="1">
        <f t="array" ref="H2222">IF($A2222="","",INDEX(OpenMeteoAPI[RelativeHumidityPct],ROWS($H$2:H2222))/100)</f>
        <v>0.69</v>
      </c>
      <c r="I2222" s="4" cm="1">
        <f t="array" ref="I2222">IF($A2222="","",INDEX(OpenMeteoAPI[PrecipitationProbabilityPct],ROWS($I$2:I2222))/100)</f>
        <v>0</v>
      </c>
      <c r="J2222" s="3" cm="1">
        <f t="array" ref="J2222">IF($A2222="","",INDEX(OpenMeteoAPI[PrecipitationMM],ROWS($J$2:J2222)))</f>
        <v>0</v>
      </c>
      <c r="K2222" cm="1">
        <f t="array" ref="K2222">IF($A2222="","",INDEX(OpenMeteoAPI[WeatherCode],ROWS($K$2:K2222)))</f>
        <v>3</v>
      </c>
      <c r="L2222" s="3" cm="1">
        <f t="array" ref="L2222">IF($A2222="","",INDEX(OpenMeteoAPI[WindSpeedKMH],ROWS($L$2:L2222)))</f>
        <v>10.8</v>
      </c>
    </row>
    <row r="2223" spans="1:12">
      <c r="A2223" t="str" cm="1">
        <f t="array" ref="A2223">IFERROR(INDEX(OpenMeteoAPI[City],ROWS($A$2:A2223))&amp;", "&amp;INDEX(OpenMeteoAPI[CountryCode],ROWS($A$2:A2223)),"")</f>
        <v>Amsterdam, NL</v>
      </c>
      <c r="B2223" t="str" cm="1">
        <f t="array" ref="B2223">IF($A2223="","",INDEX(OpenMeteoAPI[LocationID],ROWS($B$2:B2223)))</f>
        <v>NL-AMS</v>
      </c>
      <c r="C2223" s="5" cm="1">
        <f t="array" ref="C2223">IF($A2223="","",INDEX(OpenMeteoAPI[ForecastDateTime],ROWS($C$2:C2223)))</f>
        <v>46212.541666666664</v>
      </c>
      <c r="D2223" t="str">
        <f t="shared" si="34"/>
        <v>1PM</v>
      </c>
      <c r="E2223" t="str" cm="1">
        <f t="array" ref="E2223">IF($K2223="","",_xlfn.IFS($K2223=0,_xlfn.UNICHAR(9728),$K2223&lt;=3,_xlfn.UNICHAR(9729),OR($K2223=45,$K2223=48),"~",AND($K2223&gt;=51,$K2223&lt;=67),_xlfn.UNICHAR(9748),AND($K2223&gt;=71,$K2223&lt;=77),_xlfn.UNICHAR(10052),AND($K2223&gt;=80,$K2223&lt;=82),_xlfn.UNICHAR(9748),AND($K2223&gt;=95,$K2223&lt;=99),_xlfn.UNICHAR(9889),TRUE,_xlfn.UNICHAR(9729)))</f>
        <v>☁</v>
      </c>
      <c r="F2223" t="str" cm="1">
        <f t="array" ref="F2223">IF($K2223="","",_xlfn.IFS($K2223=0,"Clear",$K2223&lt;=3,"Partly Cloudy",OR($K2223=45,$K2223=48),"Fog",AND($K2223&gt;=51,$K2223&lt;=67),"Drizzle",AND($K2223&gt;=71,$K2223&lt;=77),"Snow",AND($K2223&gt;=80,$K2223&lt;=82),"Rain Showers",AND($K2223&gt;=95,$K2223&lt;=99),"Thunderstorm",TRUE,"Cloudy"))</f>
        <v>Partly Cloudy</v>
      </c>
      <c r="G2223" s="3" cm="1">
        <f t="array" ref="G2223">IF($A2223="","",INDEX(OpenMeteoAPI[TemperatureC],ROWS($G$2:G2223)))</f>
        <v>21.1</v>
      </c>
      <c r="H2223" s="4" cm="1">
        <f t="array" ref="H2223">IF($A2223="","",INDEX(OpenMeteoAPI[RelativeHumidityPct],ROWS($H$2:H2223))/100)</f>
        <v>0.63</v>
      </c>
      <c r="I2223" s="4" cm="1">
        <f t="array" ref="I2223">IF($A2223="","",INDEX(OpenMeteoAPI[PrecipitationProbabilityPct],ROWS($I$2:I2223))/100)</f>
        <v>0</v>
      </c>
      <c r="J2223" s="3" cm="1">
        <f t="array" ref="J2223">IF($A2223="","",INDEX(OpenMeteoAPI[PrecipitationMM],ROWS($J$2:J2223)))</f>
        <v>0</v>
      </c>
      <c r="K2223" cm="1">
        <f t="array" ref="K2223">IF($A2223="","",INDEX(OpenMeteoAPI[WeatherCode],ROWS($K$2:K2223)))</f>
        <v>3</v>
      </c>
      <c r="L2223" s="3" cm="1">
        <f t="array" ref="L2223">IF($A2223="","",INDEX(OpenMeteoAPI[WindSpeedKMH],ROWS($L$2:L2223)))</f>
        <v>10.1</v>
      </c>
    </row>
    <row r="2224" spans="1:12">
      <c r="A2224" t="str" cm="1">
        <f t="array" ref="A2224">IFERROR(INDEX(OpenMeteoAPI[City],ROWS($A$2:A2224))&amp;", "&amp;INDEX(OpenMeteoAPI[CountryCode],ROWS($A$2:A2224)),"")</f>
        <v>Amsterdam, NL</v>
      </c>
      <c r="B2224" t="str" cm="1">
        <f t="array" ref="B2224">IF($A2224="","",INDEX(OpenMeteoAPI[LocationID],ROWS($B$2:B2224)))</f>
        <v>NL-AMS</v>
      </c>
      <c r="C2224" s="5" cm="1">
        <f t="array" ref="C2224">IF($A2224="","",INDEX(OpenMeteoAPI[ForecastDateTime],ROWS($C$2:C2224)))</f>
        <v>46212.583333333336</v>
      </c>
      <c r="D2224" t="str">
        <f t="shared" si="34"/>
        <v>2PM</v>
      </c>
      <c r="E2224" t="str" cm="1">
        <f t="array" ref="E2224">IF($K2224="","",_xlfn.IFS($K2224=0,_xlfn.UNICHAR(9728),$K2224&lt;=3,_xlfn.UNICHAR(9729),OR($K2224=45,$K2224=48),"~",AND($K2224&gt;=51,$K2224&lt;=67),_xlfn.UNICHAR(9748),AND($K2224&gt;=71,$K2224&lt;=77),_xlfn.UNICHAR(10052),AND($K2224&gt;=80,$K2224&lt;=82),_xlfn.UNICHAR(9748),AND($K2224&gt;=95,$K2224&lt;=99),_xlfn.UNICHAR(9889),TRUE,_xlfn.UNICHAR(9729)))</f>
        <v>☁</v>
      </c>
      <c r="F2224" t="str" cm="1">
        <f t="array" ref="F2224">IF($K2224="","",_xlfn.IFS($K2224=0,"Clear",$K2224&lt;=3,"Partly Cloudy",OR($K2224=45,$K2224=48),"Fog",AND($K2224&gt;=51,$K2224&lt;=67),"Drizzle",AND($K2224&gt;=71,$K2224&lt;=77),"Snow",AND($K2224&gt;=80,$K2224&lt;=82),"Rain Showers",AND($K2224&gt;=95,$K2224&lt;=99),"Thunderstorm",TRUE,"Cloudy"))</f>
        <v>Partly Cloudy</v>
      </c>
      <c r="G2224" s="3" cm="1">
        <f t="array" ref="G2224">IF($A2224="","",INDEX(OpenMeteoAPI[TemperatureC],ROWS($G$2:G2224)))</f>
        <v>21.1</v>
      </c>
      <c r="H2224" s="4" cm="1">
        <f t="array" ref="H2224">IF($A2224="","",INDEX(OpenMeteoAPI[RelativeHumidityPct],ROWS($H$2:H2224))/100)</f>
        <v>0.64</v>
      </c>
      <c r="I2224" s="4" cm="1">
        <f t="array" ref="I2224">IF($A2224="","",INDEX(OpenMeteoAPI[PrecipitationProbabilityPct],ROWS($I$2:I2224))/100)</f>
        <v>0</v>
      </c>
      <c r="J2224" s="3" cm="1">
        <f t="array" ref="J2224">IF($A2224="","",INDEX(OpenMeteoAPI[PrecipitationMM],ROWS($J$2:J2224)))</f>
        <v>0</v>
      </c>
      <c r="K2224" cm="1">
        <f t="array" ref="K2224">IF($A2224="","",INDEX(OpenMeteoAPI[WeatherCode],ROWS($K$2:K2224)))</f>
        <v>3</v>
      </c>
      <c r="L2224" s="3" cm="1">
        <f t="array" ref="L2224">IF($A2224="","",INDEX(OpenMeteoAPI[WindSpeedKMH],ROWS($L$2:L2224)))</f>
        <v>11.9</v>
      </c>
    </row>
    <row r="2225" spans="1:12">
      <c r="A2225" t="str" cm="1">
        <f t="array" ref="A2225">IFERROR(INDEX(OpenMeteoAPI[City],ROWS($A$2:A2225))&amp;", "&amp;INDEX(OpenMeteoAPI[CountryCode],ROWS($A$2:A2225)),"")</f>
        <v>Amsterdam, NL</v>
      </c>
      <c r="B2225" t="str" cm="1">
        <f t="array" ref="B2225">IF($A2225="","",INDEX(OpenMeteoAPI[LocationID],ROWS($B$2:B2225)))</f>
        <v>NL-AMS</v>
      </c>
      <c r="C2225" s="5" cm="1">
        <f t="array" ref="C2225">IF($A2225="","",INDEX(OpenMeteoAPI[ForecastDateTime],ROWS($C$2:C2225)))</f>
        <v>46212.625</v>
      </c>
      <c r="D2225" t="str">
        <f t="shared" si="34"/>
        <v>3PM</v>
      </c>
      <c r="E2225" t="str" cm="1">
        <f t="array" ref="E2225">IF($K2225="","",_xlfn.IFS($K2225=0,_xlfn.UNICHAR(9728),$K2225&lt;=3,_xlfn.UNICHAR(9729),OR($K2225=45,$K2225=48),"~",AND($K2225&gt;=51,$K2225&lt;=67),_xlfn.UNICHAR(9748),AND($K2225&gt;=71,$K2225&lt;=77),_xlfn.UNICHAR(10052),AND($K2225&gt;=80,$K2225&lt;=82),_xlfn.UNICHAR(9748),AND($K2225&gt;=95,$K2225&lt;=99),_xlfn.UNICHAR(9889),TRUE,_xlfn.UNICHAR(9729)))</f>
        <v>☁</v>
      </c>
      <c r="F2225" t="str" cm="1">
        <f t="array" ref="F2225">IF($K2225="","",_xlfn.IFS($K2225=0,"Clear",$K2225&lt;=3,"Partly Cloudy",OR($K2225=45,$K2225=48),"Fog",AND($K2225&gt;=51,$K2225&lt;=67),"Drizzle",AND($K2225&gt;=71,$K2225&lt;=77),"Snow",AND($K2225&gt;=80,$K2225&lt;=82),"Rain Showers",AND($K2225&gt;=95,$K2225&lt;=99),"Thunderstorm",TRUE,"Cloudy"))</f>
        <v>Partly Cloudy</v>
      </c>
      <c r="G2225" s="3" cm="1">
        <f t="array" ref="G2225">IF($A2225="","",INDEX(OpenMeteoAPI[TemperatureC],ROWS($G$2:G2225)))</f>
        <v>21.1</v>
      </c>
      <c r="H2225" s="4" cm="1">
        <f t="array" ref="H2225">IF($A2225="","",INDEX(OpenMeteoAPI[RelativeHumidityPct],ROWS($H$2:H2225))/100)</f>
        <v>0.67</v>
      </c>
      <c r="I2225" s="4" cm="1">
        <f t="array" ref="I2225">IF($A2225="","",INDEX(OpenMeteoAPI[PrecipitationProbabilityPct],ROWS($I$2:I2225))/100)</f>
        <v>0</v>
      </c>
      <c r="J2225" s="3" cm="1">
        <f t="array" ref="J2225">IF($A2225="","",INDEX(OpenMeteoAPI[PrecipitationMM],ROWS($J$2:J2225)))</f>
        <v>0</v>
      </c>
      <c r="K2225" cm="1">
        <f t="array" ref="K2225">IF($A2225="","",INDEX(OpenMeteoAPI[WeatherCode],ROWS($K$2:K2225)))</f>
        <v>3</v>
      </c>
      <c r="L2225" s="3" cm="1">
        <f t="array" ref="L2225">IF($A2225="","",INDEX(OpenMeteoAPI[WindSpeedKMH],ROWS($L$2:L2225)))</f>
        <v>10.1</v>
      </c>
    </row>
    <row r="2226" spans="1:12">
      <c r="A2226" t="str" cm="1">
        <f t="array" ref="A2226">IFERROR(INDEX(OpenMeteoAPI[City],ROWS($A$2:A2226))&amp;", "&amp;INDEX(OpenMeteoAPI[CountryCode],ROWS($A$2:A2226)),"")</f>
        <v>Amsterdam, NL</v>
      </c>
      <c r="B2226" t="str" cm="1">
        <f t="array" ref="B2226">IF($A2226="","",INDEX(OpenMeteoAPI[LocationID],ROWS($B$2:B2226)))</f>
        <v>NL-AMS</v>
      </c>
      <c r="C2226" s="5" cm="1">
        <f t="array" ref="C2226">IF($A2226="","",INDEX(OpenMeteoAPI[ForecastDateTime],ROWS($C$2:C2226)))</f>
        <v>46212.666666666664</v>
      </c>
      <c r="D2226" t="str">
        <f t="shared" si="34"/>
        <v>4PM</v>
      </c>
      <c r="E2226" t="str" cm="1">
        <f t="array" ref="E2226">IF($K2226="","",_xlfn.IFS($K2226=0,_xlfn.UNICHAR(9728),$K2226&lt;=3,_xlfn.UNICHAR(9729),OR($K2226=45,$K2226=48),"~",AND($K2226&gt;=51,$K2226&lt;=67),_xlfn.UNICHAR(9748),AND($K2226&gt;=71,$K2226&lt;=77),_xlfn.UNICHAR(10052),AND($K2226&gt;=80,$K2226&lt;=82),_xlfn.UNICHAR(9748),AND($K2226&gt;=95,$K2226&lt;=99),_xlfn.UNICHAR(9889),TRUE,_xlfn.UNICHAR(9729)))</f>
        <v>☁</v>
      </c>
      <c r="F2226" t="str" cm="1">
        <f t="array" ref="F2226">IF($K2226="","",_xlfn.IFS($K2226=0,"Clear",$K2226&lt;=3,"Partly Cloudy",OR($K2226=45,$K2226=48),"Fog",AND($K2226&gt;=51,$K2226&lt;=67),"Drizzle",AND($K2226&gt;=71,$K2226&lt;=77),"Snow",AND($K2226&gt;=80,$K2226&lt;=82),"Rain Showers",AND($K2226&gt;=95,$K2226&lt;=99),"Thunderstorm",TRUE,"Cloudy"))</f>
        <v>Partly Cloudy</v>
      </c>
      <c r="G2226" s="3" cm="1">
        <f t="array" ref="G2226">IF($A2226="","",INDEX(OpenMeteoAPI[TemperatureC],ROWS($G$2:G2226)))</f>
        <v>21.8</v>
      </c>
      <c r="H2226" s="4" cm="1">
        <f t="array" ref="H2226">IF($A2226="","",INDEX(OpenMeteoAPI[RelativeHumidityPct],ROWS($H$2:H2226))/100)</f>
        <v>0.64</v>
      </c>
      <c r="I2226" s="4" cm="1">
        <f t="array" ref="I2226">IF($A2226="","",INDEX(OpenMeteoAPI[PrecipitationProbabilityPct],ROWS($I$2:I2226))/100)</f>
        <v>0</v>
      </c>
      <c r="J2226" s="3" cm="1">
        <f t="array" ref="J2226">IF($A2226="","",INDEX(OpenMeteoAPI[PrecipitationMM],ROWS($J$2:J2226)))</f>
        <v>0</v>
      </c>
      <c r="K2226" cm="1">
        <f t="array" ref="K2226">IF($A2226="","",INDEX(OpenMeteoAPI[WeatherCode],ROWS($K$2:K2226)))</f>
        <v>2</v>
      </c>
      <c r="L2226" s="3" cm="1">
        <f t="array" ref="L2226">IF($A2226="","",INDEX(OpenMeteoAPI[WindSpeedKMH],ROWS($L$2:L2226)))</f>
        <v>12.2</v>
      </c>
    </row>
    <row r="2227" spans="1:12">
      <c r="A2227" t="str" cm="1">
        <f t="array" ref="A2227">IFERROR(INDEX(OpenMeteoAPI[City],ROWS($A$2:A2227))&amp;", "&amp;INDEX(OpenMeteoAPI[CountryCode],ROWS($A$2:A2227)),"")</f>
        <v>Amsterdam, NL</v>
      </c>
      <c r="B2227" t="str" cm="1">
        <f t="array" ref="B2227">IF($A2227="","",INDEX(OpenMeteoAPI[LocationID],ROWS($B$2:B2227)))</f>
        <v>NL-AMS</v>
      </c>
      <c r="C2227" s="5" cm="1">
        <f t="array" ref="C2227">IF($A2227="","",INDEX(OpenMeteoAPI[ForecastDateTime],ROWS($C$2:C2227)))</f>
        <v>46212.708333333336</v>
      </c>
      <c r="D2227" t="str">
        <f t="shared" si="34"/>
        <v>5PM</v>
      </c>
      <c r="E2227" t="str" cm="1">
        <f t="array" ref="E2227">IF($K2227="","",_xlfn.IFS($K2227=0,_xlfn.UNICHAR(9728),$K2227&lt;=3,_xlfn.UNICHAR(9729),OR($K2227=45,$K2227=48),"~",AND($K2227&gt;=51,$K2227&lt;=67),_xlfn.UNICHAR(9748),AND($K2227&gt;=71,$K2227&lt;=77),_xlfn.UNICHAR(10052),AND($K2227&gt;=80,$K2227&lt;=82),_xlfn.UNICHAR(9748),AND($K2227&gt;=95,$K2227&lt;=99),_xlfn.UNICHAR(9889),TRUE,_xlfn.UNICHAR(9729)))</f>
        <v>☁</v>
      </c>
      <c r="F2227" t="str" cm="1">
        <f t="array" ref="F2227">IF($K2227="","",_xlfn.IFS($K2227=0,"Clear",$K2227&lt;=3,"Partly Cloudy",OR($K2227=45,$K2227=48),"Fog",AND($K2227&gt;=51,$K2227&lt;=67),"Drizzle",AND($K2227&gt;=71,$K2227&lt;=77),"Snow",AND($K2227&gt;=80,$K2227&lt;=82),"Rain Showers",AND($K2227&gt;=95,$K2227&lt;=99),"Thunderstorm",TRUE,"Cloudy"))</f>
        <v>Partly Cloudy</v>
      </c>
      <c r="G2227" s="3" cm="1">
        <f t="array" ref="G2227">IF($A2227="","",INDEX(OpenMeteoAPI[TemperatureC],ROWS($G$2:G2227)))</f>
        <v>22.4</v>
      </c>
      <c r="H2227" s="4" cm="1">
        <f t="array" ref="H2227">IF($A2227="","",INDEX(OpenMeteoAPI[RelativeHumidityPct],ROWS($H$2:H2227))/100)</f>
        <v>0.61</v>
      </c>
      <c r="I2227" s="4" cm="1">
        <f t="array" ref="I2227">IF($A2227="","",INDEX(OpenMeteoAPI[PrecipitationProbabilityPct],ROWS($I$2:I2227))/100)</f>
        <v>0</v>
      </c>
      <c r="J2227" s="3" cm="1">
        <f t="array" ref="J2227">IF($A2227="","",INDEX(OpenMeteoAPI[PrecipitationMM],ROWS($J$2:J2227)))</f>
        <v>0</v>
      </c>
      <c r="K2227" cm="1">
        <f t="array" ref="K2227">IF($A2227="","",INDEX(OpenMeteoAPI[WeatherCode],ROWS($K$2:K2227)))</f>
        <v>1</v>
      </c>
      <c r="L2227" s="3" cm="1">
        <f t="array" ref="L2227">IF($A2227="","",INDEX(OpenMeteoAPI[WindSpeedKMH],ROWS($L$2:L2227)))</f>
        <v>13.3</v>
      </c>
    </row>
    <row r="2228" spans="1:12">
      <c r="A2228" t="str" cm="1">
        <f t="array" ref="A2228">IFERROR(INDEX(OpenMeteoAPI[City],ROWS($A$2:A2228))&amp;", "&amp;INDEX(OpenMeteoAPI[CountryCode],ROWS($A$2:A2228)),"")</f>
        <v>Amsterdam, NL</v>
      </c>
      <c r="B2228" t="str" cm="1">
        <f t="array" ref="B2228">IF($A2228="","",INDEX(OpenMeteoAPI[LocationID],ROWS($B$2:B2228)))</f>
        <v>NL-AMS</v>
      </c>
      <c r="C2228" s="5" cm="1">
        <f t="array" ref="C2228">IF($A2228="","",INDEX(OpenMeteoAPI[ForecastDateTime],ROWS($C$2:C2228)))</f>
        <v>46212.75</v>
      </c>
      <c r="D2228" t="str">
        <f t="shared" si="34"/>
        <v>6PM</v>
      </c>
      <c r="E2228" t="str" cm="1">
        <f t="array" ref="E2228">IF($K2228="","",_xlfn.IFS($K2228=0,_xlfn.UNICHAR(9728),$K2228&lt;=3,_xlfn.UNICHAR(9729),OR($K2228=45,$K2228=48),"~",AND($K2228&gt;=51,$K2228&lt;=67),_xlfn.UNICHAR(9748),AND($K2228&gt;=71,$K2228&lt;=77),_xlfn.UNICHAR(10052),AND($K2228&gt;=80,$K2228&lt;=82),_xlfn.UNICHAR(9748),AND($K2228&gt;=95,$K2228&lt;=99),_xlfn.UNICHAR(9889),TRUE,_xlfn.UNICHAR(9729)))</f>
        <v>☀</v>
      </c>
      <c r="F2228" t="str" cm="1">
        <f t="array" ref="F2228">IF($K2228="","",_xlfn.IFS($K2228=0,"Clear",$K2228&lt;=3,"Partly Cloudy",OR($K2228=45,$K2228=48),"Fog",AND($K2228&gt;=51,$K2228&lt;=67),"Drizzle",AND($K2228&gt;=71,$K2228&lt;=77),"Snow",AND($K2228&gt;=80,$K2228&lt;=82),"Rain Showers",AND($K2228&gt;=95,$K2228&lt;=99),"Thunderstorm",TRUE,"Cloudy"))</f>
        <v>Clear</v>
      </c>
      <c r="G2228" s="3" cm="1">
        <f t="array" ref="G2228">IF($A2228="","",INDEX(OpenMeteoAPI[TemperatureC],ROWS($G$2:G2228)))</f>
        <v>22.3</v>
      </c>
      <c r="H2228" s="4" cm="1">
        <f t="array" ref="H2228">IF($A2228="","",INDEX(OpenMeteoAPI[RelativeHumidityPct],ROWS($H$2:H2228))/100)</f>
        <v>0.61</v>
      </c>
      <c r="I2228" s="4" cm="1">
        <f t="array" ref="I2228">IF($A2228="","",INDEX(OpenMeteoAPI[PrecipitationProbabilityPct],ROWS($I$2:I2228))/100)</f>
        <v>0</v>
      </c>
      <c r="J2228" s="3" cm="1">
        <f t="array" ref="J2228">IF($A2228="","",INDEX(OpenMeteoAPI[PrecipitationMM],ROWS($J$2:J2228)))</f>
        <v>0</v>
      </c>
      <c r="K2228" cm="1">
        <f t="array" ref="K2228">IF($A2228="","",INDEX(OpenMeteoAPI[WeatherCode],ROWS($K$2:K2228)))</f>
        <v>0</v>
      </c>
      <c r="L2228" s="3" cm="1">
        <f t="array" ref="L2228">IF($A2228="","",INDEX(OpenMeteoAPI[WindSpeedKMH],ROWS($L$2:L2228)))</f>
        <v>14</v>
      </c>
    </row>
    <row r="2229" spans="1:12">
      <c r="A2229" t="str" cm="1">
        <f t="array" ref="A2229">IFERROR(INDEX(OpenMeteoAPI[City],ROWS($A$2:A2229))&amp;", "&amp;INDEX(OpenMeteoAPI[CountryCode],ROWS($A$2:A2229)),"")</f>
        <v>Amsterdam, NL</v>
      </c>
      <c r="B2229" t="str" cm="1">
        <f t="array" ref="B2229">IF($A2229="","",INDEX(OpenMeteoAPI[LocationID],ROWS($B$2:B2229)))</f>
        <v>NL-AMS</v>
      </c>
      <c r="C2229" s="5" cm="1">
        <f t="array" ref="C2229">IF($A2229="","",INDEX(OpenMeteoAPI[ForecastDateTime],ROWS($C$2:C2229)))</f>
        <v>46212.791666666664</v>
      </c>
      <c r="D2229" t="str">
        <f t="shared" si="34"/>
        <v>7PM</v>
      </c>
      <c r="E2229" t="str" cm="1">
        <f t="array" ref="E2229">IF($K2229="","",_xlfn.IFS($K2229=0,_xlfn.UNICHAR(9728),$K2229&lt;=3,_xlfn.UNICHAR(9729),OR($K2229=45,$K2229=48),"~",AND($K2229&gt;=51,$K2229&lt;=67),_xlfn.UNICHAR(9748),AND($K2229&gt;=71,$K2229&lt;=77),_xlfn.UNICHAR(10052),AND($K2229&gt;=80,$K2229&lt;=82),_xlfn.UNICHAR(9748),AND($K2229&gt;=95,$K2229&lt;=99),_xlfn.UNICHAR(9889),TRUE,_xlfn.UNICHAR(9729)))</f>
        <v>☀</v>
      </c>
      <c r="F2229" t="str" cm="1">
        <f t="array" ref="F2229">IF($K2229="","",_xlfn.IFS($K2229=0,"Clear",$K2229&lt;=3,"Partly Cloudy",OR($K2229=45,$K2229=48),"Fog",AND($K2229&gt;=51,$K2229&lt;=67),"Drizzle",AND($K2229&gt;=71,$K2229&lt;=77),"Snow",AND($K2229&gt;=80,$K2229&lt;=82),"Rain Showers",AND($K2229&gt;=95,$K2229&lt;=99),"Thunderstorm",TRUE,"Cloudy"))</f>
        <v>Clear</v>
      </c>
      <c r="G2229" s="3" cm="1">
        <f t="array" ref="G2229">IF($A2229="","",INDEX(OpenMeteoAPI[TemperatureC],ROWS($G$2:G2229)))</f>
        <v>22</v>
      </c>
      <c r="H2229" s="4" cm="1">
        <f t="array" ref="H2229">IF($A2229="","",INDEX(OpenMeteoAPI[RelativeHumidityPct],ROWS($H$2:H2229))/100)</f>
        <v>0.61</v>
      </c>
      <c r="I2229" s="4" cm="1">
        <f t="array" ref="I2229">IF($A2229="","",INDEX(OpenMeteoAPI[PrecipitationProbabilityPct],ROWS($I$2:I2229))/100)</f>
        <v>0</v>
      </c>
      <c r="J2229" s="3" cm="1">
        <f t="array" ref="J2229">IF($A2229="","",INDEX(OpenMeteoAPI[PrecipitationMM],ROWS($J$2:J2229)))</f>
        <v>0</v>
      </c>
      <c r="K2229" cm="1">
        <f t="array" ref="K2229">IF($A2229="","",INDEX(OpenMeteoAPI[WeatherCode],ROWS($K$2:K2229)))</f>
        <v>0</v>
      </c>
      <c r="L2229" s="3" cm="1">
        <f t="array" ref="L2229">IF($A2229="","",INDEX(OpenMeteoAPI[WindSpeedKMH],ROWS($L$2:L2229)))</f>
        <v>13.7</v>
      </c>
    </row>
    <row r="2230" spans="1:12">
      <c r="A2230" t="str" cm="1">
        <f t="array" ref="A2230">IFERROR(INDEX(OpenMeteoAPI[City],ROWS($A$2:A2230))&amp;", "&amp;INDEX(OpenMeteoAPI[CountryCode],ROWS($A$2:A2230)),"")</f>
        <v>Amsterdam, NL</v>
      </c>
      <c r="B2230" t="str" cm="1">
        <f t="array" ref="B2230">IF($A2230="","",INDEX(OpenMeteoAPI[LocationID],ROWS($B$2:B2230)))</f>
        <v>NL-AMS</v>
      </c>
      <c r="C2230" s="5" cm="1">
        <f t="array" ref="C2230">IF($A2230="","",INDEX(OpenMeteoAPI[ForecastDateTime],ROWS($C$2:C2230)))</f>
        <v>46212.833333333336</v>
      </c>
      <c r="D2230" t="str">
        <f t="shared" si="34"/>
        <v>8PM</v>
      </c>
      <c r="E2230" t="str" cm="1">
        <f t="array" ref="E2230">IF($K2230="","",_xlfn.IFS($K2230=0,_xlfn.UNICHAR(9728),$K2230&lt;=3,_xlfn.UNICHAR(9729),OR($K2230=45,$K2230=48),"~",AND($K2230&gt;=51,$K2230&lt;=67),_xlfn.UNICHAR(9748),AND($K2230&gt;=71,$K2230&lt;=77),_xlfn.UNICHAR(10052),AND($K2230&gt;=80,$K2230&lt;=82),_xlfn.UNICHAR(9748),AND($K2230&gt;=95,$K2230&lt;=99),_xlfn.UNICHAR(9889),TRUE,_xlfn.UNICHAR(9729)))</f>
        <v>☁</v>
      </c>
      <c r="F2230" t="str" cm="1">
        <f t="array" ref="F2230">IF($K2230="","",_xlfn.IFS($K2230=0,"Clear",$K2230&lt;=3,"Partly Cloudy",OR($K2230=45,$K2230=48),"Fog",AND($K2230&gt;=51,$K2230&lt;=67),"Drizzle",AND($K2230&gt;=71,$K2230&lt;=77),"Snow",AND($K2230&gt;=80,$K2230&lt;=82),"Rain Showers",AND($K2230&gt;=95,$K2230&lt;=99),"Thunderstorm",TRUE,"Cloudy"))</f>
        <v>Partly Cloudy</v>
      </c>
      <c r="G2230" s="3" cm="1">
        <f t="array" ref="G2230">IF($A2230="","",INDEX(OpenMeteoAPI[TemperatureC],ROWS($G$2:G2230)))</f>
        <v>21.6</v>
      </c>
      <c r="H2230" s="4" cm="1">
        <f t="array" ref="H2230">IF($A2230="","",INDEX(OpenMeteoAPI[RelativeHumidityPct],ROWS($H$2:H2230))/100)</f>
        <v>0.63</v>
      </c>
      <c r="I2230" s="4" cm="1">
        <f t="array" ref="I2230">IF($A2230="","",INDEX(OpenMeteoAPI[PrecipitationProbabilityPct],ROWS($I$2:I2230))/100)</f>
        <v>0</v>
      </c>
      <c r="J2230" s="3" cm="1">
        <f t="array" ref="J2230">IF($A2230="","",INDEX(OpenMeteoAPI[PrecipitationMM],ROWS($J$2:J2230)))</f>
        <v>0</v>
      </c>
      <c r="K2230" cm="1">
        <f t="array" ref="K2230">IF($A2230="","",INDEX(OpenMeteoAPI[WeatherCode],ROWS($K$2:K2230)))</f>
        <v>2</v>
      </c>
      <c r="L2230" s="3" cm="1">
        <f t="array" ref="L2230">IF($A2230="","",INDEX(OpenMeteoAPI[WindSpeedKMH],ROWS($L$2:L2230)))</f>
        <v>12.2</v>
      </c>
    </row>
    <row r="2231" spans="1:12">
      <c r="A2231" t="str" cm="1">
        <f t="array" ref="A2231">IFERROR(INDEX(OpenMeteoAPI[City],ROWS($A$2:A2231))&amp;", "&amp;INDEX(OpenMeteoAPI[CountryCode],ROWS($A$2:A2231)),"")</f>
        <v>Amsterdam, NL</v>
      </c>
      <c r="B2231" t="str" cm="1">
        <f t="array" ref="B2231">IF($A2231="","",INDEX(OpenMeteoAPI[LocationID],ROWS($B$2:B2231)))</f>
        <v>NL-AMS</v>
      </c>
      <c r="C2231" s="5" cm="1">
        <f t="array" ref="C2231">IF($A2231="","",INDEX(OpenMeteoAPI[ForecastDateTime],ROWS($C$2:C2231)))</f>
        <v>46212.875</v>
      </c>
      <c r="D2231" t="str">
        <f t="shared" si="34"/>
        <v>9PM</v>
      </c>
      <c r="E2231" t="str" cm="1">
        <f t="array" ref="E2231">IF($K2231="","",_xlfn.IFS($K2231=0,_xlfn.UNICHAR(9728),$K2231&lt;=3,_xlfn.UNICHAR(9729),OR($K2231=45,$K2231=48),"~",AND($K2231&gt;=51,$K2231&lt;=67),_xlfn.UNICHAR(9748),AND($K2231&gt;=71,$K2231&lt;=77),_xlfn.UNICHAR(10052),AND($K2231&gt;=80,$K2231&lt;=82),_xlfn.UNICHAR(9748),AND($K2231&gt;=95,$K2231&lt;=99),_xlfn.UNICHAR(9889),TRUE,_xlfn.UNICHAR(9729)))</f>
        <v>☁</v>
      </c>
      <c r="F2231" t="str" cm="1">
        <f t="array" ref="F2231">IF($K2231="","",_xlfn.IFS($K2231=0,"Clear",$K2231&lt;=3,"Partly Cloudy",OR($K2231=45,$K2231=48),"Fog",AND($K2231&gt;=51,$K2231&lt;=67),"Drizzle",AND($K2231&gt;=71,$K2231&lt;=77),"Snow",AND($K2231&gt;=80,$K2231&lt;=82),"Rain Showers",AND($K2231&gt;=95,$K2231&lt;=99),"Thunderstorm",TRUE,"Cloudy"))</f>
        <v>Partly Cloudy</v>
      </c>
      <c r="G2231" s="3" cm="1">
        <f t="array" ref="G2231">IF($A2231="","",INDEX(OpenMeteoAPI[TemperatureC],ROWS($G$2:G2231)))</f>
        <v>21.1</v>
      </c>
      <c r="H2231" s="4" cm="1">
        <f t="array" ref="H2231">IF($A2231="","",INDEX(OpenMeteoAPI[RelativeHumidityPct],ROWS($H$2:H2231))/100)</f>
        <v>0.66</v>
      </c>
      <c r="I2231" s="4" cm="1">
        <f t="array" ref="I2231">IF($A2231="","",INDEX(OpenMeteoAPI[PrecipitationProbabilityPct],ROWS($I$2:I2231))/100)</f>
        <v>0</v>
      </c>
      <c r="J2231" s="3" cm="1">
        <f t="array" ref="J2231">IF($A2231="","",INDEX(OpenMeteoAPI[PrecipitationMM],ROWS($J$2:J2231)))</f>
        <v>0</v>
      </c>
      <c r="K2231" cm="1">
        <f t="array" ref="K2231">IF($A2231="","",INDEX(OpenMeteoAPI[WeatherCode],ROWS($K$2:K2231)))</f>
        <v>2</v>
      </c>
      <c r="L2231" s="3" cm="1">
        <f t="array" ref="L2231">IF($A2231="","",INDEX(OpenMeteoAPI[WindSpeedKMH],ROWS($L$2:L2231)))</f>
        <v>11.2</v>
      </c>
    </row>
    <row r="2232" spans="1:12">
      <c r="A2232" t="str" cm="1">
        <f t="array" ref="A2232">IFERROR(INDEX(OpenMeteoAPI[City],ROWS($A$2:A2232))&amp;", "&amp;INDEX(OpenMeteoAPI[CountryCode],ROWS($A$2:A2232)),"")</f>
        <v>Amsterdam, NL</v>
      </c>
      <c r="B2232" t="str" cm="1">
        <f t="array" ref="B2232">IF($A2232="","",INDEX(OpenMeteoAPI[LocationID],ROWS($B$2:B2232)))</f>
        <v>NL-AMS</v>
      </c>
      <c r="C2232" s="5" cm="1">
        <f t="array" ref="C2232">IF($A2232="","",INDEX(OpenMeteoAPI[ForecastDateTime],ROWS($C$2:C2232)))</f>
        <v>46212.916666666664</v>
      </c>
      <c r="D2232" t="str">
        <f t="shared" si="34"/>
        <v>10PM</v>
      </c>
      <c r="E2232" t="str" cm="1">
        <f t="array" ref="E2232">IF($K2232="","",_xlfn.IFS($K2232=0,_xlfn.UNICHAR(9728),$K2232&lt;=3,_xlfn.UNICHAR(9729),OR($K2232=45,$K2232=48),"~",AND($K2232&gt;=51,$K2232&lt;=67),_xlfn.UNICHAR(9748),AND($K2232&gt;=71,$K2232&lt;=77),_xlfn.UNICHAR(10052),AND($K2232&gt;=80,$K2232&lt;=82),_xlfn.UNICHAR(9748),AND($K2232&gt;=95,$K2232&lt;=99),_xlfn.UNICHAR(9889),TRUE,_xlfn.UNICHAR(9729)))</f>
        <v>☀</v>
      </c>
      <c r="F2232" t="str" cm="1">
        <f t="array" ref="F2232">IF($K2232="","",_xlfn.IFS($K2232=0,"Clear",$K2232&lt;=3,"Partly Cloudy",OR($K2232=45,$K2232=48),"Fog",AND($K2232&gt;=51,$K2232&lt;=67),"Drizzle",AND($K2232&gt;=71,$K2232&lt;=77),"Snow",AND($K2232&gt;=80,$K2232&lt;=82),"Rain Showers",AND($K2232&gt;=95,$K2232&lt;=99),"Thunderstorm",TRUE,"Cloudy"))</f>
        <v>Clear</v>
      </c>
      <c r="G2232" s="3" cm="1">
        <f t="array" ref="G2232">IF($A2232="","",INDEX(OpenMeteoAPI[TemperatureC],ROWS($G$2:G2232)))</f>
        <v>20.5</v>
      </c>
      <c r="H2232" s="4" cm="1">
        <f t="array" ref="H2232">IF($A2232="","",INDEX(OpenMeteoAPI[RelativeHumidityPct],ROWS($H$2:H2232))/100)</f>
        <v>0.71</v>
      </c>
      <c r="I2232" s="4" cm="1">
        <f t="array" ref="I2232">IF($A2232="","",INDEX(OpenMeteoAPI[PrecipitationProbabilityPct],ROWS($I$2:I2232))/100)</f>
        <v>0</v>
      </c>
      <c r="J2232" s="3" cm="1">
        <f t="array" ref="J2232">IF($A2232="","",INDEX(OpenMeteoAPI[PrecipitationMM],ROWS($J$2:J2232)))</f>
        <v>0</v>
      </c>
      <c r="K2232" cm="1">
        <f t="array" ref="K2232">IF($A2232="","",INDEX(OpenMeteoAPI[WeatherCode],ROWS($K$2:K2232)))</f>
        <v>0</v>
      </c>
      <c r="L2232" s="3" cm="1">
        <f t="array" ref="L2232">IF($A2232="","",INDEX(OpenMeteoAPI[WindSpeedKMH],ROWS($L$2:L2232)))</f>
        <v>10.4</v>
      </c>
    </row>
    <row r="2233" spans="1:12">
      <c r="A2233" t="str" cm="1">
        <f t="array" ref="A2233">IFERROR(INDEX(OpenMeteoAPI[City],ROWS($A$2:A2233))&amp;", "&amp;INDEX(OpenMeteoAPI[CountryCode],ROWS($A$2:A2233)),"")</f>
        <v>Amsterdam, NL</v>
      </c>
      <c r="B2233" t="str" cm="1">
        <f t="array" ref="B2233">IF($A2233="","",INDEX(OpenMeteoAPI[LocationID],ROWS($B$2:B2233)))</f>
        <v>NL-AMS</v>
      </c>
      <c r="C2233" s="5" cm="1">
        <f t="array" ref="C2233">IF($A2233="","",INDEX(OpenMeteoAPI[ForecastDateTime],ROWS($C$2:C2233)))</f>
        <v>46212.958333333336</v>
      </c>
      <c r="D2233" t="str">
        <f t="shared" si="34"/>
        <v>11PM</v>
      </c>
      <c r="E2233" t="str" cm="1">
        <f t="array" ref="E2233">IF($K2233="","",_xlfn.IFS($K2233=0,_xlfn.UNICHAR(9728),$K2233&lt;=3,_xlfn.UNICHAR(9729),OR($K2233=45,$K2233=48),"~",AND($K2233&gt;=51,$K2233&lt;=67),_xlfn.UNICHAR(9748),AND($K2233&gt;=71,$K2233&lt;=77),_xlfn.UNICHAR(10052),AND($K2233&gt;=80,$K2233&lt;=82),_xlfn.UNICHAR(9748),AND($K2233&gt;=95,$K2233&lt;=99),_xlfn.UNICHAR(9889),TRUE,_xlfn.UNICHAR(9729)))</f>
        <v>☀</v>
      </c>
      <c r="F2233" t="str" cm="1">
        <f t="array" ref="F2233">IF($K2233="","",_xlfn.IFS($K2233=0,"Clear",$K2233&lt;=3,"Partly Cloudy",OR($K2233=45,$K2233=48),"Fog",AND($K2233&gt;=51,$K2233&lt;=67),"Drizzle",AND($K2233&gt;=71,$K2233&lt;=77),"Snow",AND($K2233&gt;=80,$K2233&lt;=82),"Rain Showers",AND($K2233&gt;=95,$K2233&lt;=99),"Thunderstorm",TRUE,"Cloudy"))</f>
        <v>Clear</v>
      </c>
      <c r="G2233" s="3" cm="1">
        <f t="array" ref="G2233">IF($A2233="","",INDEX(OpenMeteoAPI[TemperatureC],ROWS($G$2:G2233)))</f>
        <v>19.8</v>
      </c>
      <c r="H2233" s="4" cm="1">
        <f t="array" ref="H2233">IF($A2233="","",INDEX(OpenMeteoAPI[RelativeHumidityPct],ROWS($H$2:H2233))/100)</f>
        <v>0.77</v>
      </c>
      <c r="I2233" s="4" cm="1">
        <f t="array" ref="I2233">IF($A2233="","",INDEX(OpenMeteoAPI[PrecipitationProbabilityPct],ROWS($I$2:I2233))/100)</f>
        <v>0</v>
      </c>
      <c r="J2233" s="3" cm="1">
        <f t="array" ref="J2233">IF($A2233="","",INDEX(OpenMeteoAPI[PrecipitationMM],ROWS($J$2:J2233)))</f>
        <v>0</v>
      </c>
      <c r="K2233" cm="1">
        <f t="array" ref="K2233">IF($A2233="","",INDEX(OpenMeteoAPI[WeatherCode],ROWS($K$2:K2233)))</f>
        <v>0</v>
      </c>
      <c r="L2233" s="3" cm="1">
        <f t="array" ref="L2233">IF($A2233="","",INDEX(OpenMeteoAPI[WindSpeedKMH],ROWS($L$2:L2233)))</f>
        <v>12.2</v>
      </c>
    </row>
    <row r="2234" spans="1:12">
      <c r="A2234" t="str" cm="1">
        <f t="array" ref="A2234">IFERROR(INDEX(OpenMeteoAPI[City],ROWS($A$2:A2234))&amp;", "&amp;INDEX(OpenMeteoAPI[CountryCode],ROWS($A$2:A2234)),"")</f>
        <v>Amsterdam, NL</v>
      </c>
      <c r="B2234" t="str" cm="1">
        <f t="array" ref="B2234">IF($A2234="","",INDEX(OpenMeteoAPI[LocationID],ROWS($B$2:B2234)))</f>
        <v>NL-AMS</v>
      </c>
      <c r="C2234" s="5" cm="1">
        <f t="array" ref="C2234">IF($A2234="","",INDEX(OpenMeteoAPI[ForecastDateTime],ROWS($C$2:C2234)))</f>
        <v>46213</v>
      </c>
      <c r="D2234" t="str">
        <f t="shared" si="34"/>
        <v>12AM</v>
      </c>
      <c r="E2234" t="str" cm="1">
        <f t="array" ref="E2234">IF($K2234="","",_xlfn.IFS($K2234=0,_xlfn.UNICHAR(9728),$K2234&lt;=3,_xlfn.UNICHAR(9729),OR($K2234=45,$K2234=48),"~",AND($K2234&gt;=51,$K2234&lt;=67),_xlfn.UNICHAR(9748),AND($K2234&gt;=71,$K2234&lt;=77),_xlfn.UNICHAR(10052),AND($K2234&gt;=80,$K2234&lt;=82),_xlfn.UNICHAR(9748),AND($K2234&gt;=95,$K2234&lt;=99),_xlfn.UNICHAR(9889),TRUE,_xlfn.UNICHAR(9729)))</f>
        <v>☀</v>
      </c>
      <c r="F2234" t="str" cm="1">
        <f t="array" ref="F2234">IF($K2234="","",_xlfn.IFS($K2234=0,"Clear",$K2234&lt;=3,"Partly Cloudy",OR($K2234=45,$K2234=48),"Fog",AND($K2234&gt;=51,$K2234&lt;=67),"Drizzle",AND($K2234&gt;=71,$K2234&lt;=77),"Snow",AND($K2234&gt;=80,$K2234&lt;=82),"Rain Showers",AND($K2234&gt;=95,$K2234&lt;=99),"Thunderstorm",TRUE,"Cloudy"))</f>
        <v>Clear</v>
      </c>
      <c r="G2234" s="3" cm="1">
        <f t="array" ref="G2234">IF($A2234="","",INDEX(OpenMeteoAPI[TemperatureC],ROWS($G$2:G2234)))</f>
        <v>19.2</v>
      </c>
      <c r="H2234" s="4" cm="1">
        <f t="array" ref="H2234">IF($A2234="","",INDEX(OpenMeteoAPI[RelativeHumidityPct],ROWS($H$2:H2234))/100)</f>
        <v>0.8</v>
      </c>
      <c r="I2234" s="4" cm="1">
        <f t="array" ref="I2234">IF($A2234="","",INDEX(OpenMeteoAPI[PrecipitationProbabilityPct],ROWS($I$2:I2234))/100)</f>
        <v>0</v>
      </c>
      <c r="J2234" s="3" cm="1">
        <f t="array" ref="J2234">IF($A2234="","",INDEX(OpenMeteoAPI[PrecipitationMM],ROWS($J$2:J2234)))</f>
        <v>0</v>
      </c>
      <c r="K2234" cm="1">
        <f t="array" ref="K2234">IF($A2234="","",INDEX(OpenMeteoAPI[WeatherCode],ROWS($K$2:K2234)))</f>
        <v>0</v>
      </c>
      <c r="L2234" s="3" cm="1">
        <f t="array" ref="L2234">IF($A2234="","",INDEX(OpenMeteoAPI[WindSpeedKMH],ROWS($L$2:L2234)))</f>
        <v>11.2</v>
      </c>
    </row>
    <row r="2235" spans="1:12">
      <c r="A2235" t="str" cm="1">
        <f t="array" ref="A2235">IFERROR(INDEX(OpenMeteoAPI[City],ROWS($A$2:A2235))&amp;", "&amp;INDEX(OpenMeteoAPI[CountryCode],ROWS($A$2:A2235)),"")</f>
        <v>Amsterdam, NL</v>
      </c>
      <c r="B2235" t="str" cm="1">
        <f t="array" ref="B2235">IF($A2235="","",INDEX(OpenMeteoAPI[LocationID],ROWS($B$2:B2235)))</f>
        <v>NL-AMS</v>
      </c>
      <c r="C2235" s="5" cm="1">
        <f t="array" ref="C2235">IF($A2235="","",INDEX(OpenMeteoAPI[ForecastDateTime],ROWS($C$2:C2235)))</f>
        <v>46213.041666666664</v>
      </c>
      <c r="D2235" t="str">
        <f t="shared" si="34"/>
        <v>1AM</v>
      </c>
      <c r="E2235" t="str" cm="1">
        <f t="array" ref="E2235">IF($K2235="","",_xlfn.IFS($K2235=0,_xlfn.UNICHAR(9728),$K2235&lt;=3,_xlfn.UNICHAR(9729),OR($K2235=45,$K2235=48),"~",AND($K2235&gt;=51,$K2235&lt;=67),_xlfn.UNICHAR(9748),AND($K2235&gt;=71,$K2235&lt;=77),_xlfn.UNICHAR(10052),AND($K2235&gt;=80,$K2235&lt;=82),_xlfn.UNICHAR(9748),AND($K2235&gt;=95,$K2235&lt;=99),_xlfn.UNICHAR(9889),TRUE,_xlfn.UNICHAR(9729)))</f>
        <v>☁</v>
      </c>
      <c r="F2235" t="str" cm="1">
        <f t="array" ref="F2235">IF($K2235="","",_xlfn.IFS($K2235=0,"Clear",$K2235&lt;=3,"Partly Cloudy",OR($K2235=45,$K2235=48),"Fog",AND($K2235&gt;=51,$K2235&lt;=67),"Drizzle",AND($K2235&gt;=71,$K2235&lt;=77),"Snow",AND($K2235&gt;=80,$K2235&lt;=82),"Rain Showers",AND($K2235&gt;=95,$K2235&lt;=99),"Thunderstorm",TRUE,"Cloudy"))</f>
        <v>Partly Cloudy</v>
      </c>
      <c r="G2235" s="3" cm="1">
        <f t="array" ref="G2235">IF($A2235="","",INDEX(OpenMeteoAPI[TemperatureC],ROWS($G$2:G2235)))</f>
        <v>18.899999999999999</v>
      </c>
      <c r="H2235" s="4" cm="1">
        <f t="array" ref="H2235">IF($A2235="","",INDEX(OpenMeteoAPI[RelativeHumidityPct],ROWS($H$2:H2235))/100)</f>
        <v>0.78</v>
      </c>
      <c r="I2235" s="4" cm="1">
        <f t="array" ref="I2235">IF($A2235="","",INDEX(OpenMeteoAPI[PrecipitationProbabilityPct],ROWS($I$2:I2235))/100)</f>
        <v>0</v>
      </c>
      <c r="J2235" s="3" cm="1">
        <f t="array" ref="J2235">IF($A2235="","",INDEX(OpenMeteoAPI[PrecipitationMM],ROWS($J$2:J2235)))</f>
        <v>0</v>
      </c>
      <c r="K2235" cm="1">
        <f t="array" ref="K2235">IF($A2235="","",INDEX(OpenMeteoAPI[WeatherCode],ROWS($K$2:K2235)))</f>
        <v>2</v>
      </c>
      <c r="L2235" s="3" cm="1">
        <f t="array" ref="L2235">IF($A2235="","",INDEX(OpenMeteoAPI[WindSpeedKMH],ROWS($L$2:L2235)))</f>
        <v>10.8</v>
      </c>
    </row>
    <row r="2236" spans="1:12">
      <c r="A2236" t="str" cm="1">
        <f t="array" ref="A2236">IFERROR(INDEX(OpenMeteoAPI[City],ROWS($A$2:A2236))&amp;", "&amp;INDEX(OpenMeteoAPI[CountryCode],ROWS($A$2:A2236)),"")</f>
        <v>Amsterdam, NL</v>
      </c>
      <c r="B2236" t="str" cm="1">
        <f t="array" ref="B2236">IF($A2236="","",INDEX(OpenMeteoAPI[LocationID],ROWS($B$2:B2236)))</f>
        <v>NL-AMS</v>
      </c>
      <c r="C2236" s="5" cm="1">
        <f t="array" ref="C2236">IF($A2236="","",INDEX(OpenMeteoAPI[ForecastDateTime],ROWS($C$2:C2236)))</f>
        <v>46213.083333333336</v>
      </c>
      <c r="D2236" t="str">
        <f t="shared" si="34"/>
        <v>2AM</v>
      </c>
      <c r="E2236" t="str" cm="1">
        <f t="array" ref="E2236">IF($K2236="","",_xlfn.IFS($K2236=0,_xlfn.UNICHAR(9728),$K2236&lt;=3,_xlfn.UNICHAR(9729),OR($K2236=45,$K2236=48),"~",AND($K2236&gt;=51,$K2236&lt;=67),_xlfn.UNICHAR(9748),AND($K2236&gt;=71,$K2236&lt;=77),_xlfn.UNICHAR(10052),AND($K2236&gt;=80,$K2236&lt;=82),_xlfn.UNICHAR(9748),AND($K2236&gt;=95,$K2236&lt;=99),_xlfn.UNICHAR(9889),TRUE,_xlfn.UNICHAR(9729)))</f>
        <v>☁</v>
      </c>
      <c r="F2236" t="str" cm="1">
        <f t="array" ref="F2236">IF($K2236="","",_xlfn.IFS($K2236=0,"Clear",$K2236&lt;=3,"Partly Cloudy",OR($K2236=45,$K2236=48),"Fog",AND($K2236&gt;=51,$K2236&lt;=67),"Drizzle",AND($K2236&gt;=71,$K2236&lt;=77),"Snow",AND($K2236&gt;=80,$K2236&lt;=82),"Rain Showers",AND($K2236&gt;=95,$K2236&lt;=99),"Thunderstorm",TRUE,"Cloudy"))</f>
        <v>Partly Cloudy</v>
      </c>
      <c r="G2236" s="3" cm="1">
        <f t="array" ref="G2236">IF($A2236="","",INDEX(OpenMeteoAPI[TemperatureC],ROWS($G$2:G2236)))</f>
        <v>18.5</v>
      </c>
      <c r="H2236" s="4" cm="1">
        <f t="array" ref="H2236">IF($A2236="","",INDEX(OpenMeteoAPI[RelativeHumidityPct],ROWS($H$2:H2236))/100)</f>
        <v>0.81</v>
      </c>
      <c r="I2236" s="4" cm="1">
        <f t="array" ref="I2236">IF($A2236="","",INDEX(OpenMeteoAPI[PrecipitationProbabilityPct],ROWS($I$2:I2236))/100)</f>
        <v>0</v>
      </c>
      <c r="J2236" s="3" cm="1">
        <f t="array" ref="J2236">IF($A2236="","",INDEX(OpenMeteoAPI[PrecipitationMM],ROWS($J$2:J2236)))</f>
        <v>0</v>
      </c>
      <c r="K2236" cm="1">
        <f t="array" ref="K2236">IF($A2236="","",INDEX(OpenMeteoAPI[WeatherCode],ROWS($K$2:K2236)))</f>
        <v>1</v>
      </c>
      <c r="L2236" s="3" cm="1">
        <f t="array" ref="L2236">IF($A2236="","",INDEX(OpenMeteoAPI[WindSpeedKMH],ROWS($L$2:L2236)))</f>
        <v>12.2</v>
      </c>
    </row>
    <row r="2237" spans="1:12">
      <c r="A2237" t="str" cm="1">
        <f t="array" ref="A2237">IFERROR(INDEX(OpenMeteoAPI[City],ROWS($A$2:A2237))&amp;", "&amp;INDEX(OpenMeteoAPI[CountryCode],ROWS($A$2:A2237)),"")</f>
        <v>Amsterdam, NL</v>
      </c>
      <c r="B2237" t="str" cm="1">
        <f t="array" ref="B2237">IF($A2237="","",INDEX(OpenMeteoAPI[LocationID],ROWS($B$2:B2237)))</f>
        <v>NL-AMS</v>
      </c>
      <c r="C2237" s="5" cm="1">
        <f t="array" ref="C2237">IF($A2237="","",INDEX(OpenMeteoAPI[ForecastDateTime],ROWS($C$2:C2237)))</f>
        <v>46213.125</v>
      </c>
      <c r="D2237" t="str">
        <f t="shared" si="34"/>
        <v>3AM</v>
      </c>
      <c r="E2237" t="str" cm="1">
        <f t="array" ref="E2237">IF($K2237="","",_xlfn.IFS($K2237=0,_xlfn.UNICHAR(9728),$K2237&lt;=3,_xlfn.UNICHAR(9729),OR($K2237=45,$K2237=48),"~",AND($K2237&gt;=51,$K2237&lt;=67),_xlfn.UNICHAR(9748),AND($K2237&gt;=71,$K2237&lt;=77),_xlfn.UNICHAR(10052),AND($K2237&gt;=80,$K2237&lt;=82),_xlfn.UNICHAR(9748),AND($K2237&gt;=95,$K2237&lt;=99),_xlfn.UNICHAR(9889),TRUE,_xlfn.UNICHAR(9729)))</f>
        <v>☁</v>
      </c>
      <c r="F2237" t="str" cm="1">
        <f t="array" ref="F2237">IF($K2237="","",_xlfn.IFS($K2237=0,"Clear",$K2237&lt;=3,"Partly Cloudy",OR($K2237=45,$K2237=48),"Fog",AND($K2237&gt;=51,$K2237&lt;=67),"Drizzle",AND($K2237&gt;=71,$K2237&lt;=77),"Snow",AND($K2237&gt;=80,$K2237&lt;=82),"Rain Showers",AND($K2237&gt;=95,$K2237&lt;=99),"Thunderstorm",TRUE,"Cloudy"))</f>
        <v>Partly Cloudy</v>
      </c>
      <c r="G2237" s="3" cm="1">
        <f t="array" ref="G2237">IF($A2237="","",INDEX(OpenMeteoAPI[TemperatureC],ROWS($G$2:G2237)))</f>
        <v>18.3</v>
      </c>
      <c r="H2237" s="4" cm="1">
        <f t="array" ref="H2237">IF($A2237="","",INDEX(OpenMeteoAPI[RelativeHumidityPct],ROWS($H$2:H2237))/100)</f>
        <v>0.8</v>
      </c>
      <c r="I2237" s="4" cm="1">
        <f t="array" ref="I2237">IF($A2237="","",INDEX(OpenMeteoAPI[PrecipitationProbabilityPct],ROWS($I$2:I2237))/100)</f>
        <v>0</v>
      </c>
      <c r="J2237" s="3" cm="1">
        <f t="array" ref="J2237">IF($A2237="","",INDEX(OpenMeteoAPI[PrecipitationMM],ROWS($J$2:J2237)))</f>
        <v>0</v>
      </c>
      <c r="K2237" cm="1">
        <f t="array" ref="K2237">IF($A2237="","",INDEX(OpenMeteoAPI[WeatherCode],ROWS($K$2:K2237)))</f>
        <v>1</v>
      </c>
      <c r="L2237" s="3" cm="1">
        <f t="array" ref="L2237">IF($A2237="","",INDEX(OpenMeteoAPI[WindSpeedKMH],ROWS($L$2:L2237)))</f>
        <v>10.1</v>
      </c>
    </row>
    <row r="2238" spans="1:12">
      <c r="A2238" t="str" cm="1">
        <f t="array" ref="A2238">IFERROR(INDEX(OpenMeteoAPI[City],ROWS($A$2:A2238))&amp;", "&amp;INDEX(OpenMeteoAPI[CountryCode],ROWS($A$2:A2238)),"")</f>
        <v>Amsterdam, NL</v>
      </c>
      <c r="B2238" t="str" cm="1">
        <f t="array" ref="B2238">IF($A2238="","",INDEX(OpenMeteoAPI[LocationID],ROWS($B$2:B2238)))</f>
        <v>NL-AMS</v>
      </c>
      <c r="C2238" s="5" cm="1">
        <f t="array" ref="C2238">IF($A2238="","",INDEX(OpenMeteoAPI[ForecastDateTime],ROWS($C$2:C2238)))</f>
        <v>46213.166666666664</v>
      </c>
      <c r="D2238" t="str">
        <f t="shared" si="34"/>
        <v>4AM</v>
      </c>
      <c r="E2238" t="str" cm="1">
        <f t="array" ref="E2238">IF($K2238="","",_xlfn.IFS($K2238=0,_xlfn.UNICHAR(9728),$K2238&lt;=3,_xlfn.UNICHAR(9729),OR($K2238=45,$K2238=48),"~",AND($K2238&gt;=51,$K2238&lt;=67),_xlfn.UNICHAR(9748),AND($K2238&gt;=71,$K2238&lt;=77),_xlfn.UNICHAR(10052),AND($K2238&gt;=80,$K2238&lt;=82),_xlfn.UNICHAR(9748),AND($K2238&gt;=95,$K2238&lt;=99),_xlfn.UNICHAR(9889),TRUE,_xlfn.UNICHAR(9729)))</f>
        <v>☁</v>
      </c>
      <c r="F2238" t="str" cm="1">
        <f t="array" ref="F2238">IF($K2238="","",_xlfn.IFS($K2238=0,"Clear",$K2238&lt;=3,"Partly Cloudy",OR($K2238=45,$K2238=48),"Fog",AND($K2238&gt;=51,$K2238&lt;=67),"Drizzle",AND($K2238&gt;=71,$K2238&lt;=77),"Snow",AND($K2238&gt;=80,$K2238&lt;=82),"Rain Showers",AND($K2238&gt;=95,$K2238&lt;=99),"Thunderstorm",TRUE,"Cloudy"))</f>
        <v>Partly Cloudy</v>
      </c>
      <c r="G2238" s="3" cm="1">
        <f t="array" ref="G2238">IF($A2238="","",INDEX(OpenMeteoAPI[TemperatureC],ROWS($G$2:G2238)))</f>
        <v>18</v>
      </c>
      <c r="H2238" s="4" cm="1">
        <f t="array" ref="H2238">IF($A2238="","",INDEX(OpenMeteoAPI[RelativeHumidityPct],ROWS($H$2:H2238))/100)</f>
        <v>0.81</v>
      </c>
      <c r="I2238" s="4" cm="1">
        <f t="array" ref="I2238">IF($A2238="","",INDEX(OpenMeteoAPI[PrecipitationProbabilityPct],ROWS($I$2:I2238))/100)</f>
        <v>0</v>
      </c>
      <c r="J2238" s="3" cm="1">
        <f t="array" ref="J2238">IF($A2238="","",INDEX(OpenMeteoAPI[PrecipitationMM],ROWS($J$2:J2238)))</f>
        <v>0</v>
      </c>
      <c r="K2238" cm="1">
        <f t="array" ref="K2238">IF($A2238="","",INDEX(OpenMeteoAPI[WeatherCode],ROWS($K$2:K2238)))</f>
        <v>2</v>
      </c>
      <c r="L2238" s="3" cm="1">
        <f t="array" ref="L2238">IF($A2238="","",INDEX(OpenMeteoAPI[WindSpeedKMH],ROWS($L$2:L2238)))</f>
        <v>8.6</v>
      </c>
    </row>
    <row r="2239" spans="1:12">
      <c r="A2239" t="str" cm="1">
        <f t="array" ref="A2239">IFERROR(INDEX(OpenMeteoAPI[City],ROWS($A$2:A2239))&amp;", "&amp;INDEX(OpenMeteoAPI[CountryCode],ROWS($A$2:A2239)),"")</f>
        <v>Amsterdam, NL</v>
      </c>
      <c r="B2239" t="str" cm="1">
        <f t="array" ref="B2239">IF($A2239="","",INDEX(OpenMeteoAPI[LocationID],ROWS($B$2:B2239)))</f>
        <v>NL-AMS</v>
      </c>
      <c r="C2239" s="5" cm="1">
        <f t="array" ref="C2239">IF($A2239="","",INDEX(OpenMeteoAPI[ForecastDateTime],ROWS($C$2:C2239)))</f>
        <v>46213.208333333336</v>
      </c>
      <c r="D2239" t="str">
        <f t="shared" si="34"/>
        <v>5AM</v>
      </c>
      <c r="E2239" t="str" cm="1">
        <f t="array" ref="E2239">IF($K2239="","",_xlfn.IFS($K2239=0,_xlfn.UNICHAR(9728),$K2239&lt;=3,_xlfn.UNICHAR(9729),OR($K2239=45,$K2239=48),"~",AND($K2239&gt;=51,$K2239&lt;=67),_xlfn.UNICHAR(9748),AND($K2239&gt;=71,$K2239&lt;=77),_xlfn.UNICHAR(10052),AND($K2239&gt;=80,$K2239&lt;=82),_xlfn.UNICHAR(9748),AND($K2239&gt;=95,$K2239&lt;=99),_xlfn.UNICHAR(9889),TRUE,_xlfn.UNICHAR(9729)))</f>
        <v>☀</v>
      </c>
      <c r="F2239" t="str" cm="1">
        <f t="array" ref="F2239">IF($K2239="","",_xlfn.IFS($K2239=0,"Clear",$K2239&lt;=3,"Partly Cloudy",OR($K2239=45,$K2239=48),"Fog",AND($K2239&gt;=51,$K2239&lt;=67),"Drizzle",AND($K2239&gt;=71,$K2239&lt;=77),"Snow",AND($K2239&gt;=80,$K2239&lt;=82),"Rain Showers",AND($K2239&gt;=95,$K2239&lt;=99),"Thunderstorm",TRUE,"Cloudy"))</f>
        <v>Clear</v>
      </c>
      <c r="G2239" s="3" cm="1">
        <f t="array" ref="G2239">IF($A2239="","",INDEX(OpenMeteoAPI[TemperatureC],ROWS($G$2:G2239)))</f>
        <v>17.100000000000001</v>
      </c>
      <c r="H2239" s="4" cm="1">
        <f t="array" ref="H2239">IF($A2239="","",INDEX(OpenMeteoAPI[RelativeHumidityPct],ROWS($H$2:H2239))/100)</f>
        <v>0.87</v>
      </c>
      <c r="I2239" s="4" cm="1">
        <f t="array" ref="I2239">IF($A2239="","",INDEX(OpenMeteoAPI[PrecipitationProbabilityPct],ROWS($I$2:I2239))/100)</f>
        <v>0</v>
      </c>
      <c r="J2239" s="3" cm="1">
        <f t="array" ref="J2239">IF($A2239="","",INDEX(OpenMeteoAPI[PrecipitationMM],ROWS($J$2:J2239)))</f>
        <v>0</v>
      </c>
      <c r="K2239" cm="1">
        <f t="array" ref="K2239">IF($A2239="","",INDEX(OpenMeteoAPI[WeatherCode],ROWS($K$2:K2239)))</f>
        <v>0</v>
      </c>
      <c r="L2239" s="3" cm="1">
        <f t="array" ref="L2239">IF($A2239="","",INDEX(OpenMeteoAPI[WindSpeedKMH],ROWS($L$2:L2239)))</f>
        <v>7.8</v>
      </c>
    </row>
    <row r="2240" spans="1:12">
      <c r="A2240" t="str" cm="1">
        <f t="array" ref="A2240">IFERROR(INDEX(OpenMeteoAPI[City],ROWS($A$2:A2240))&amp;", "&amp;INDEX(OpenMeteoAPI[CountryCode],ROWS($A$2:A2240)),"")</f>
        <v>Amsterdam, NL</v>
      </c>
      <c r="B2240" t="str" cm="1">
        <f t="array" ref="B2240">IF($A2240="","",INDEX(OpenMeteoAPI[LocationID],ROWS($B$2:B2240)))</f>
        <v>NL-AMS</v>
      </c>
      <c r="C2240" s="5" cm="1">
        <f t="array" ref="C2240">IF($A2240="","",INDEX(OpenMeteoAPI[ForecastDateTime],ROWS($C$2:C2240)))</f>
        <v>46213.25</v>
      </c>
      <c r="D2240" t="str">
        <f t="shared" si="34"/>
        <v>6AM</v>
      </c>
      <c r="E2240" t="str" cm="1">
        <f t="array" ref="E2240">IF($K2240="","",_xlfn.IFS($K2240=0,_xlfn.UNICHAR(9728),$K2240&lt;=3,_xlfn.UNICHAR(9729),OR($K2240=45,$K2240=48),"~",AND($K2240&gt;=51,$K2240&lt;=67),_xlfn.UNICHAR(9748),AND($K2240&gt;=71,$K2240&lt;=77),_xlfn.UNICHAR(10052),AND($K2240&gt;=80,$K2240&lt;=82),_xlfn.UNICHAR(9748),AND($K2240&gt;=95,$K2240&lt;=99),_xlfn.UNICHAR(9889),TRUE,_xlfn.UNICHAR(9729)))</f>
        <v>☀</v>
      </c>
      <c r="F2240" t="str" cm="1">
        <f t="array" ref="F2240">IF($K2240="","",_xlfn.IFS($K2240=0,"Clear",$K2240&lt;=3,"Partly Cloudy",OR($K2240=45,$K2240=48),"Fog",AND($K2240&gt;=51,$K2240&lt;=67),"Drizzle",AND($K2240&gt;=71,$K2240&lt;=77),"Snow",AND($K2240&gt;=80,$K2240&lt;=82),"Rain Showers",AND($K2240&gt;=95,$K2240&lt;=99),"Thunderstorm",TRUE,"Cloudy"))</f>
        <v>Clear</v>
      </c>
      <c r="G2240" s="3" cm="1">
        <f t="array" ref="G2240">IF($A2240="","",INDEX(OpenMeteoAPI[TemperatureC],ROWS($G$2:G2240)))</f>
        <v>16.7</v>
      </c>
      <c r="H2240" s="4" cm="1">
        <f t="array" ref="H2240">IF($A2240="","",INDEX(OpenMeteoAPI[RelativeHumidityPct],ROWS($H$2:H2240))/100)</f>
        <v>0.91</v>
      </c>
      <c r="I2240" s="4" cm="1">
        <f t="array" ref="I2240">IF($A2240="","",INDEX(OpenMeteoAPI[PrecipitationProbabilityPct],ROWS($I$2:I2240))/100)</f>
        <v>0</v>
      </c>
      <c r="J2240" s="3" cm="1">
        <f t="array" ref="J2240">IF($A2240="","",INDEX(OpenMeteoAPI[PrecipitationMM],ROWS($J$2:J2240)))</f>
        <v>0</v>
      </c>
      <c r="K2240" cm="1">
        <f t="array" ref="K2240">IF($A2240="","",INDEX(OpenMeteoAPI[WeatherCode],ROWS($K$2:K2240)))</f>
        <v>0</v>
      </c>
      <c r="L2240" s="3" cm="1">
        <f t="array" ref="L2240">IF($A2240="","",INDEX(OpenMeteoAPI[WindSpeedKMH],ROWS($L$2:L2240)))</f>
        <v>6.7</v>
      </c>
    </row>
    <row r="2241" spans="1:12">
      <c r="A2241" t="str" cm="1">
        <f t="array" ref="A2241">IFERROR(INDEX(OpenMeteoAPI[City],ROWS($A$2:A2241))&amp;", "&amp;INDEX(OpenMeteoAPI[CountryCode],ROWS($A$2:A2241)),"")</f>
        <v>Amsterdam, NL</v>
      </c>
      <c r="B2241" t="str" cm="1">
        <f t="array" ref="B2241">IF($A2241="","",INDEX(OpenMeteoAPI[LocationID],ROWS($B$2:B2241)))</f>
        <v>NL-AMS</v>
      </c>
      <c r="C2241" s="5" cm="1">
        <f t="array" ref="C2241">IF($A2241="","",INDEX(OpenMeteoAPI[ForecastDateTime],ROWS($C$2:C2241)))</f>
        <v>46213.291666666664</v>
      </c>
      <c r="D2241" t="str">
        <f t="shared" si="34"/>
        <v>7AM</v>
      </c>
      <c r="E2241" t="str" cm="1">
        <f t="array" ref="E2241">IF($K2241="","",_xlfn.IFS($K2241=0,_xlfn.UNICHAR(9728),$K2241&lt;=3,_xlfn.UNICHAR(9729),OR($K2241=45,$K2241=48),"~",AND($K2241&gt;=51,$K2241&lt;=67),_xlfn.UNICHAR(9748),AND($K2241&gt;=71,$K2241&lt;=77),_xlfn.UNICHAR(10052),AND($K2241&gt;=80,$K2241&lt;=82),_xlfn.UNICHAR(9748),AND($K2241&gt;=95,$K2241&lt;=99),_xlfn.UNICHAR(9889),TRUE,_xlfn.UNICHAR(9729)))</f>
        <v>☀</v>
      </c>
      <c r="F2241" t="str" cm="1">
        <f t="array" ref="F2241">IF($K2241="","",_xlfn.IFS($K2241=0,"Clear",$K2241&lt;=3,"Partly Cloudy",OR($K2241=45,$K2241=48),"Fog",AND($K2241&gt;=51,$K2241&lt;=67),"Drizzle",AND($K2241&gt;=71,$K2241&lt;=77),"Snow",AND($K2241&gt;=80,$K2241&lt;=82),"Rain Showers",AND($K2241&gt;=95,$K2241&lt;=99),"Thunderstorm",TRUE,"Cloudy"))</f>
        <v>Clear</v>
      </c>
      <c r="G2241" s="3" cm="1">
        <f t="array" ref="G2241">IF($A2241="","",INDEX(OpenMeteoAPI[TemperatureC],ROWS($G$2:G2241)))</f>
        <v>17.2</v>
      </c>
      <c r="H2241" s="4" cm="1">
        <f t="array" ref="H2241">IF($A2241="","",INDEX(OpenMeteoAPI[RelativeHumidityPct],ROWS($H$2:H2241))/100)</f>
        <v>0.91</v>
      </c>
      <c r="I2241" s="4" cm="1">
        <f t="array" ref="I2241">IF($A2241="","",INDEX(OpenMeteoAPI[PrecipitationProbabilityPct],ROWS($I$2:I2241))/100)</f>
        <v>0</v>
      </c>
      <c r="J2241" s="3" cm="1">
        <f t="array" ref="J2241">IF($A2241="","",INDEX(OpenMeteoAPI[PrecipitationMM],ROWS($J$2:J2241)))</f>
        <v>0</v>
      </c>
      <c r="K2241" cm="1">
        <f t="array" ref="K2241">IF($A2241="","",INDEX(OpenMeteoAPI[WeatherCode],ROWS($K$2:K2241)))</f>
        <v>0</v>
      </c>
      <c r="L2241" s="3" cm="1">
        <f t="array" ref="L2241">IF($A2241="","",INDEX(OpenMeteoAPI[WindSpeedKMH],ROWS($L$2:L2241)))</f>
        <v>6.5</v>
      </c>
    </row>
    <row r="2242" spans="1:12">
      <c r="A2242" t="str" cm="1">
        <f t="array" ref="A2242">IFERROR(INDEX(OpenMeteoAPI[City],ROWS($A$2:A2242))&amp;", "&amp;INDEX(OpenMeteoAPI[CountryCode],ROWS($A$2:A2242)),"")</f>
        <v>Amsterdam, NL</v>
      </c>
      <c r="B2242" t="str" cm="1">
        <f t="array" ref="B2242">IF($A2242="","",INDEX(OpenMeteoAPI[LocationID],ROWS($B$2:B2242)))</f>
        <v>NL-AMS</v>
      </c>
      <c r="C2242" s="5" cm="1">
        <f t="array" ref="C2242">IF($A2242="","",INDEX(OpenMeteoAPI[ForecastDateTime],ROWS($C$2:C2242)))</f>
        <v>46213.333333333336</v>
      </c>
      <c r="D2242" t="str">
        <f t="shared" si="34"/>
        <v>8AM</v>
      </c>
      <c r="E2242" t="str" cm="1">
        <f t="array" ref="E2242">IF($K2242="","",_xlfn.IFS($K2242=0,_xlfn.UNICHAR(9728),$K2242&lt;=3,_xlfn.UNICHAR(9729),OR($K2242=45,$K2242=48),"~",AND($K2242&gt;=51,$K2242&lt;=67),_xlfn.UNICHAR(9748),AND($K2242&gt;=71,$K2242&lt;=77),_xlfn.UNICHAR(10052),AND($K2242&gt;=80,$K2242&lt;=82),_xlfn.UNICHAR(9748),AND($K2242&gt;=95,$K2242&lt;=99),_xlfn.UNICHAR(9889),TRUE,_xlfn.UNICHAR(9729)))</f>
        <v>☀</v>
      </c>
      <c r="F2242" t="str" cm="1">
        <f t="array" ref="F2242">IF($K2242="","",_xlfn.IFS($K2242=0,"Clear",$K2242&lt;=3,"Partly Cloudy",OR($K2242=45,$K2242=48),"Fog",AND($K2242&gt;=51,$K2242&lt;=67),"Drizzle",AND($K2242&gt;=71,$K2242&lt;=77),"Snow",AND($K2242&gt;=80,$K2242&lt;=82),"Rain Showers",AND($K2242&gt;=95,$K2242&lt;=99),"Thunderstorm",TRUE,"Cloudy"))</f>
        <v>Clear</v>
      </c>
      <c r="G2242" s="3" cm="1">
        <f t="array" ref="G2242">IF($A2242="","",INDEX(OpenMeteoAPI[TemperatureC],ROWS($G$2:G2242)))</f>
        <v>18.3</v>
      </c>
      <c r="H2242" s="4" cm="1">
        <f t="array" ref="H2242">IF($A2242="","",INDEX(OpenMeteoAPI[RelativeHumidityPct],ROWS($H$2:H2242))/100)</f>
        <v>0.83</v>
      </c>
      <c r="I2242" s="4" cm="1">
        <f t="array" ref="I2242">IF($A2242="","",INDEX(OpenMeteoAPI[PrecipitationProbabilityPct],ROWS($I$2:I2242))/100)</f>
        <v>0</v>
      </c>
      <c r="J2242" s="3" cm="1">
        <f t="array" ref="J2242">IF($A2242="","",INDEX(OpenMeteoAPI[PrecipitationMM],ROWS($J$2:J2242)))</f>
        <v>0</v>
      </c>
      <c r="K2242" cm="1">
        <f t="array" ref="K2242">IF($A2242="","",INDEX(OpenMeteoAPI[WeatherCode],ROWS($K$2:K2242)))</f>
        <v>0</v>
      </c>
      <c r="L2242" s="3" cm="1">
        <f t="array" ref="L2242">IF($A2242="","",INDEX(OpenMeteoAPI[WindSpeedKMH],ROWS($L$2:L2242)))</f>
        <v>5.8</v>
      </c>
    </row>
    <row r="2243" spans="1:12">
      <c r="A2243" t="str" cm="1">
        <f t="array" ref="A2243">IFERROR(INDEX(OpenMeteoAPI[City],ROWS($A$2:A2243))&amp;", "&amp;INDEX(OpenMeteoAPI[CountryCode],ROWS($A$2:A2243)),"")</f>
        <v>Amsterdam, NL</v>
      </c>
      <c r="B2243" t="str" cm="1">
        <f t="array" ref="B2243">IF($A2243="","",INDEX(OpenMeteoAPI[LocationID],ROWS($B$2:B2243)))</f>
        <v>NL-AMS</v>
      </c>
      <c r="C2243" s="5" cm="1">
        <f t="array" ref="C2243">IF($A2243="","",INDEX(OpenMeteoAPI[ForecastDateTime],ROWS($C$2:C2243)))</f>
        <v>46213.375</v>
      </c>
      <c r="D2243" t="str">
        <f t="shared" ref="D2243:D2306" si="35">IF($A2243="","",TEXT($C2243,"hAM/PM"))</f>
        <v>9AM</v>
      </c>
      <c r="E2243" t="str" cm="1">
        <f t="array" ref="E2243">IF($K2243="","",_xlfn.IFS($K2243=0,_xlfn.UNICHAR(9728),$K2243&lt;=3,_xlfn.UNICHAR(9729),OR($K2243=45,$K2243=48),"~",AND($K2243&gt;=51,$K2243&lt;=67),_xlfn.UNICHAR(9748),AND($K2243&gt;=71,$K2243&lt;=77),_xlfn.UNICHAR(10052),AND($K2243&gt;=80,$K2243&lt;=82),_xlfn.UNICHAR(9748),AND($K2243&gt;=95,$K2243&lt;=99),_xlfn.UNICHAR(9889),TRUE,_xlfn.UNICHAR(9729)))</f>
        <v>☀</v>
      </c>
      <c r="F2243" t="str" cm="1">
        <f t="array" ref="F2243">IF($K2243="","",_xlfn.IFS($K2243=0,"Clear",$K2243&lt;=3,"Partly Cloudy",OR($K2243=45,$K2243=48),"Fog",AND($K2243&gt;=51,$K2243&lt;=67),"Drizzle",AND($K2243&gt;=71,$K2243&lt;=77),"Snow",AND($K2243&gt;=80,$K2243&lt;=82),"Rain Showers",AND($K2243&gt;=95,$K2243&lt;=99),"Thunderstorm",TRUE,"Cloudy"))</f>
        <v>Clear</v>
      </c>
      <c r="G2243" s="3" cm="1">
        <f t="array" ref="G2243">IF($A2243="","",INDEX(OpenMeteoAPI[TemperatureC],ROWS($G$2:G2243)))</f>
        <v>19.7</v>
      </c>
      <c r="H2243" s="4" cm="1">
        <f t="array" ref="H2243">IF($A2243="","",INDEX(OpenMeteoAPI[RelativeHumidityPct],ROWS($H$2:H2243))/100)</f>
        <v>0.75</v>
      </c>
      <c r="I2243" s="4" cm="1">
        <f t="array" ref="I2243">IF($A2243="","",INDEX(OpenMeteoAPI[PrecipitationProbabilityPct],ROWS($I$2:I2243))/100)</f>
        <v>0</v>
      </c>
      <c r="J2243" s="3" cm="1">
        <f t="array" ref="J2243">IF($A2243="","",INDEX(OpenMeteoAPI[PrecipitationMM],ROWS($J$2:J2243)))</f>
        <v>0</v>
      </c>
      <c r="K2243" cm="1">
        <f t="array" ref="K2243">IF($A2243="","",INDEX(OpenMeteoAPI[WeatherCode],ROWS($K$2:K2243)))</f>
        <v>0</v>
      </c>
      <c r="L2243" s="3" cm="1">
        <f t="array" ref="L2243">IF($A2243="","",INDEX(OpenMeteoAPI[WindSpeedKMH],ROWS($L$2:L2243)))</f>
        <v>7.4</v>
      </c>
    </row>
    <row r="2244" spans="1:12">
      <c r="A2244" t="str" cm="1">
        <f t="array" ref="A2244">IFERROR(INDEX(OpenMeteoAPI[City],ROWS($A$2:A2244))&amp;", "&amp;INDEX(OpenMeteoAPI[CountryCode],ROWS($A$2:A2244)),"")</f>
        <v>Amsterdam, NL</v>
      </c>
      <c r="B2244" t="str" cm="1">
        <f t="array" ref="B2244">IF($A2244="","",INDEX(OpenMeteoAPI[LocationID],ROWS($B$2:B2244)))</f>
        <v>NL-AMS</v>
      </c>
      <c r="C2244" s="5" cm="1">
        <f t="array" ref="C2244">IF($A2244="","",INDEX(OpenMeteoAPI[ForecastDateTime],ROWS($C$2:C2244)))</f>
        <v>46213.416666666664</v>
      </c>
      <c r="D2244" t="str">
        <f t="shared" si="35"/>
        <v>10AM</v>
      </c>
      <c r="E2244" t="str" cm="1">
        <f t="array" ref="E2244">IF($K2244="","",_xlfn.IFS($K2244=0,_xlfn.UNICHAR(9728),$K2244&lt;=3,_xlfn.UNICHAR(9729),OR($K2244=45,$K2244=48),"~",AND($K2244&gt;=51,$K2244&lt;=67),_xlfn.UNICHAR(9748),AND($K2244&gt;=71,$K2244&lt;=77),_xlfn.UNICHAR(10052),AND($K2244&gt;=80,$K2244&lt;=82),_xlfn.UNICHAR(9748),AND($K2244&gt;=95,$K2244&lt;=99),_xlfn.UNICHAR(9889),TRUE,_xlfn.UNICHAR(9729)))</f>
        <v>☀</v>
      </c>
      <c r="F2244" t="str" cm="1">
        <f t="array" ref="F2244">IF($K2244="","",_xlfn.IFS($K2244=0,"Clear",$K2244&lt;=3,"Partly Cloudy",OR($K2244=45,$K2244=48),"Fog",AND($K2244&gt;=51,$K2244&lt;=67),"Drizzle",AND($K2244&gt;=71,$K2244&lt;=77),"Snow",AND($K2244&gt;=80,$K2244&lt;=82),"Rain Showers",AND($K2244&gt;=95,$K2244&lt;=99),"Thunderstorm",TRUE,"Cloudy"))</f>
        <v>Clear</v>
      </c>
      <c r="G2244" s="3" cm="1">
        <f t="array" ref="G2244">IF($A2244="","",INDEX(OpenMeteoAPI[TemperatureC],ROWS($G$2:G2244)))</f>
        <v>20.9</v>
      </c>
      <c r="H2244" s="4" cm="1">
        <f t="array" ref="H2244">IF($A2244="","",INDEX(OpenMeteoAPI[RelativeHumidityPct],ROWS($H$2:H2244))/100)</f>
        <v>0.69</v>
      </c>
      <c r="I2244" s="4" cm="1">
        <f t="array" ref="I2244">IF($A2244="","",INDEX(OpenMeteoAPI[PrecipitationProbabilityPct],ROWS($I$2:I2244))/100)</f>
        <v>0</v>
      </c>
      <c r="J2244" s="3" cm="1">
        <f t="array" ref="J2244">IF($A2244="","",INDEX(OpenMeteoAPI[PrecipitationMM],ROWS($J$2:J2244)))</f>
        <v>0</v>
      </c>
      <c r="K2244" cm="1">
        <f t="array" ref="K2244">IF($A2244="","",INDEX(OpenMeteoAPI[WeatherCode],ROWS($K$2:K2244)))</f>
        <v>0</v>
      </c>
      <c r="L2244" s="3" cm="1">
        <f t="array" ref="L2244">IF($A2244="","",INDEX(OpenMeteoAPI[WindSpeedKMH],ROWS($L$2:L2244)))</f>
        <v>8.5</v>
      </c>
    </row>
    <row r="2245" spans="1:12">
      <c r="A2245" t="str" cm="1">
        <f t="array" ref="A2245">IFERROR(INDEX(OpenMeteoAPI[City],ROWS($A$2:A2245))&amp;", "&amp;INDEX(OpenMeteoAPI[CountryCode],ROWS($A$2:A2245)),"")</f>
        <v>Amsterdam, NL</v>
      </c>
      <c r="B2245" t="str" cm="1">
        <f t="array" ref="B2245">IF($A2245="","",INDEX(OpenMeteoAPI[LocationID],ROWS($B$2:B2245)))</f>
        <v>NL-AMS</v>
      </c>
      <c r="C2245" s="5" cm="1">
        <f t="array" ref="C2245">IF($A2245="","",INDEX(OpenMeteoAPI[ForecastDateTime],ROWS($C$2:C2245)))</f>
        <v>46213.458333333336</v>
      </c>
      <c r="D2245" t="str">
        <f t="shared" si="35"/>
        <v>11AM</v>
      </c>
      <c r="E2245" t="str" cm="1">
        <f t="array" ref="E2245">IF($K2245="","",_xlfn.IFS($K2245=0,_xlfn.UNICHAR(9728),$K2245&lt;=3,_xlfn.UNICHAR(9729),OR($K2245=45,$K2245=48),"~",AND($K2245&gt;=51,$K2245&lt;=67),_xlfn.UNICHAR(9748),AND($K2245&gt;=71,$K2245&lt;=77),_xlfn.UNICHAR(10052),AND($K2245&gt;=80,$K2245&lt;=82),_xlfn.UNICHAR(9748),AND($K2245&gt;=95,$K2245&lt;=99),_xlfn.UNICHAR(9889),TRUE,_xlfn.UNICHAR(9729)))</f>
        <v>☀</v>
      </c>
      <c r="F2245" t="str" cm="1">
        <f t="array" ref="F2245">IF($K2245="","",_xlfn.IFS($K2245=0,"Clear",$K2245&lt;=3,"Partly Cloudy",OR($K2245=45,$K2245=48),"Fog",AND($K2245&gt;=51,$K2245&lt;=67),"Drizzle",AND($K2245&gt;=71,$K2245&lt;=77),"Snow",AND($K2245&gt;=80,$K2245&lt;=82),"Rain Showers",AND($K2245&gt;=95,$K2245&lt;=99),"Thunderstorm",TRUE,"Cloudy"))</f>
        <v>Clear</v>
      </c>
      <c r="G2245" s="3" cm="1">
        <f t="array" ref="G2245">IF($A2245="","",INDEX(OpenMeteoAPI[TemperatureC],ROWS($G$2:G2245)))</f>
        <v>22</v>
      </c>
      <c r="H2245" s="4" cm="1">
        <f t="array" ref="H2245">IF($A2245="","",INDEX(OpenMeteoAPI[RelativeHumidityPct],ROWS($H$2:H2245))/100)</f>
        <v>0.64</v>
      </c>
      <c r="I2245" s="4" cm="1">
        <f t="array" ref="I2245">IF($A2245="","",INDEX(OpenMeteoAPI[PrecipitationProbabilityPct],ROWS($I$2:I2245))/100)</f>
        <v>0</v>
      </c>
      <c r="J2245" s="3" cm="1">
        <f t="array" ref="J2245">IF($A2245="","",INDEX(OpenMeteoAPI[PrecipitationMM],ROWS($J$2:J2245)))</f>
        <v>0</v>
      </c>
      <c r="K2245" cm="1">
        <f t="array" ref="K2245">IF($A2245="","",INDEX(OpenMeteoAPI[WeatherCode],ROWS($K$2:K2245)))</f>
        <v>0</v>
      </c>
      <c r="L2245" s="3" cm="1">
        <f t="array" ref="L2245">IF($A2245="","",INDEX(OpenMeteoAPI[WindSpeedKMH],ROWS($L$2:L2245)))</f>
        <v>10.1</v>
      </c>
    </row>
    <row r="2246" spans="1:12">
      <c r="A2246" t="str" cm="1">
        <f t="array" ref="A2246">IFERROR(INDEX(OpenMeteoAPI[City],ROWS($A$2:A2246))&amp;", "&amp;INDEX(OpenMeteoAPI[CountryCode],ROWS($A$2:A2246)),"")</f>
        <v>Amsterdam, NL</v>
      </c>
      <c r="B2246" t="str" cm="1">
        <f t="array" ref="B2246">IF($A2246="","",INDEX(OpenMeteoAPI[LocationID],ROWS($B$2:B2246)))</f>
        <v>NL-AMS</v>
      </c>
      <c r="C2246" s="5" cm="1">
        <f t="array" ref="C2246">IF($A2246="","",INDEX(OpenMeteoAPI[ForecastDateTime],ROWS($C$2:C2246)))</f>
        <v>46213.5</v>
      </c>
      <c r="D2246" t="str">
        <f t="shared" si="35"/>
        <v>12PM</v>
      </c>
      <c r="E2246" t="str" cm="1">
        <f t="array" ref="E2246">IF($K2246="","",_xlfn.IFS($K2246=0,_xlfn.UNICHAR(9728),$K2246&lt;=3,_xlfn.UNICHAR(9729),OR($K2246=45,$K2246=48),"~",AND($K2246&gt;=51,$K2246&lt;=67),_xlfn.UNICHAR(9748),AND($K2246&gt;=71,$K2246&lt;=77),_xlfn.UNICHAR(10052),AND($K2246&gt;=80,$K2246&lt;=82),_xlfn.UNICHAR(9748),AND($K2246&gt;=95,$K2246&lt;=99),_xlfn.UNICHAR(9889),TRUE,_xlfn.UNICHAR(9729)))</f>
        <v>☀</v>
      </c>
      <c r="F2246" t="str" cm="1">
        <f t="array" ref="F2246">IF($K2246="","",_xlfn.IFS($K2246=0,"Clear",$K2246&lt;=3,"Partly Cloudy",OR($K2246=45,$K2246=48),"Fog",AND($K2246&gt;=51,$K2246&lt;=67),"Drizzle",AND($K2246&gt;=71,$K2246&lt;=77),"Snow",AND($K2246&gt;=80,$K2246&lt;=82),"Rain Showers",AND($K2246&gt;=95,$K2246&lt;=99),"Thunderstorm",TRUE,"Cloudy"))</f>
        <v>Clear</v>
      </c>
      <c r="G2246" s="3" cm="1">
        <f t="array" ref="G2246">IF($A2246="","",INDEX(OpenMeteoAPI[TemperatureC],ROWS($G$2:G2246)))</f>
        <v>22.8</v>
      </c>
      <c r="H2246" s="4" cm="1">
        <f t="array" ref="H2246">IF($A2246="","",INDEX(OpenMeteoAPI[RelativeHumidityPct],ROWS($H$2:H2246))/100)</f>
        <v>0.61</v>
      </c>
      <c r="I2246" s="4" cm="1">
        <f t="array" ref="I2246">IF($A2246="","",INDEX(OpenMeteoAPI[PrecipitationProbabilityPct],ROWS($I$2:I2246))/100)</f>
        <v>0</v>
      </c>
      <c r="J2246" s="3" cm="1">
        <f t="array" ref="J2246">IF($A2246="","",INDEX(OpenMeteoAPI[PrecipitationMM],ROWS($J$2:J2246)))</f>
        <v>0</v>
      </c>
      <c r="K2246" cm="1">
        <f t="array" ref="K2246">IF($A2246="","",INDEX(OpenMeteoAPI[WeatherCode],ROWS($K$2:K2246)))</f>
        <v>0</v>
      </c>
      <c r="L2246" s="3" cm="1">
        <f t="array" ref="L2246">IF($A2246="","",INDEX(OpenMeteoAPI[WindSpeedKMH],ROWS($L$2:L2246)))</f>
        <v>11.8</v>
      </c>
    </row>
    <row r="2247" spans="1:12">
      <c r="A2247" t="str" cm="1">
        <f t="array" ref="A2247">IFERROR(INDEX(OpenMeteoAPI[City],ROWS($A$2:A2247))&amp;", "&amp;INDEX(OpenMeteoAPI[CountryCode],ROWS($A$2:A2247)),"")</f>
        <v>Amsterdam, NL</v>
      </c>
      <c r="B2247" t="str" cm="1">
        <f t="array" ref="B2247">IF($A2247="","",INDEX(OpenMeteoAPI[LocationID],ROWS($B$2:B2247)))</f>
        <v>NL-AMS</v>
      </c>
      <c r="C2247" s="5" cm="1">
        <f t="array" ref="C2247">IF($A2247="","",INDEX(OpenMeteoAPI[ForecastDateTime],ROWS($C$2:C2247)))</f>
        <v>46213.541666666664</v>
      </c>
      <c r="D2247" t="str">
        <f t="shared" si="35"/>
        <v>1PM</v>
      </c>
      <c r="E2247" t="str" cm="1">
        <f t="array" ref="E2247">IF($K2247="","",_xlfn.IFS($K2247=0,_xlfn.UNICHAR(9728),$K2247&lt;=3,_xlfn.UNICHAR(9729),OR($K2247=45,$K2247=48),"~",AND($K2247&gt;=51,$K2247&lt;=67),_xlfn.UNICHAR(9748),AND($K2247&gt;=71,$K2247&lt;=77),_xlfn.UNICHAR(10052),AND($K2247&gt;=80,$K2247&lt;=82),_xlfn.UNICHAR(9748),AND($K2247&gt;=95,$K2247&lt;=99),_xlfn.UNICHAR(9889),TRUE,_xlfn.UNICHAR(9729)))</f>
        <v>☀</v>
      </c>
      <c r="F2247" t="str" cm="1">
        <f t="array" ref="F2247">IF($K2247="","",_xlfn.IFS($K2247=0,"Clear",$K2247&lt;=3,"Partly Cloudy",OR($K2247=45,$K2247=48),"Fog",AND($K2247&gt;=51,$K2247&lt;=67),"Drizzle",AND($K2247&gt;=71,$K2247&lt;=77),"Snow",AND($K2247&gt;=80,$K2247&lt;=82),"Rain Showers",AND($K2247&gt;=95,$K2247&lt;=99),"Thunderstorm",TRUE,"Cloudy"))</f>
        <v>Clear</v>
      </c>
      <c r="G2247" s="3" cm="1">
        <f t="array" ref="G2247">IF($A2247="","",INDEX(OpenMeteoAPI[TemperatureC],ROWS($G$2:G2247)))</f>
        <v>23.5</v>
      </c>
      <c r="H2247" s="4" cm="1">
        <f t="array" ref="H2247">IF($A2247="","",INDEX(OpenMeteoAPI[RelativeHumidityPct],ROWS($H$2:H2247))/100)</f>
        <v>0.6</v>
      </c>
      <c r="I2247" s="4" cm="1">
        <f t="array" ref="I2247">IF($A2247="","",INDEX(OpenMeteoAPI[PrecipitationProbabilityPct],ROWS($I$2:I2247))/100)</f>
        <v>0</v>
      </c>
      <c r="J2247" s="3" cm="1">
        <f t="array" ref="J2247">IF($A2247="","",INDEX(OpenMeteoAPI[PrecipitationMM],ROWS($J$2:J2247)))</f>
        <v>0</v>
      </c>
      <c r="K2247" cm="1">
        <f t="array" ref="K2247">IF($A2247="","",INDEX(OpenMeteoAPI[WeatherCode],ROWS($K$2:K2247)))</f>
        <v>0</v>
      </c>
      <c r="L2247" s="3" cm="1">
        <f t="array" ref="L2247">IF($A2247="","",INDEX(OpenMeteoAPI[WindSpeedKMH],ROWS($L$2:L2247)))</f>
        <v>13.5</v>
      </c>
    </row>
    <row r="2248" spans="1:12">
      <c r="A2248" t="str" cm="1">
        <f t="array" ref="A2248">IFERROR(INDEX(OpenMeteoAPI[City],ROWS($A$2:A2248))&amp;", "&amp;INDEX(OpenMeteoAPI[CountryCode],ROWS($A$2:A2248)),"")</f>
        <v>Amsterdam, NL</v>
      </c>
      <c r="B2248" t="str" cm="1">
        <f t="array" ref="B2248">IF($A2248="","",INDEX(OpenMeteoAPI[LocationID],ROWS($B$2:B2248)))</f>
        <v>NL-AMS</v>
      </c>
      <c r="C2248" s="5" cm="1">
        <f t="array" ref="C2248">IF($A2248="","",INDEX(OpenMeteoAPI[ForecastDateTime],ROWS($C$2:C2248)))</f>
        <v>46213.583333333336</v>
      </c>
      <c r="D2248" t="str">
        <f t="shared" si="35"/>
        <v>2PM</v>
      </c>
      <c r="E2248" t="str" cm="1">
        <f t="array" ref="E2248">IF($K2248="","",_xlfn.IFS($K2248=0,_xlfn.UNICHAR(9728),$K2248&lt;=3,_xlfn.UNICHAR(9729),OR($K2248=45,$K2248=48),"~",AND($K2248&gt;=51,$K2248&lt;=67),_xlfn.UNICHAR(9748),AND($K2248&gt;=71,$K2248&lt;=77),_xlfn.UNICHAR(10052),AND($K2248&gt;=80,$K2248&lt;=82),_xlfn.UNICHAR(9748),AND($K2248&gt;=95,$K2248&lt;=99),_xlfn.UNICHAR(9889),TRUE,_xlfn.UNICHAR(9729)))</f>
        <v>☀</v>
      </c>
      <c r="F2248" t="str" cm="1">
        <f t="array" ref="F2248">IF($K2248="","",_xlfn.IFS($K2248=0,"Clear",$K2248&lt;=3,"Partly Cloudy",OR($K2248=45,$K2248=48),"Fog",AND($K2248&gt;=51,$K2248&lt;=67),"Drizzle",AND($K2248&gt;=71,$K2248&lt;=77),"Snow",AND($K2248&gt;=80,$K2248&lt;=82),"Rain Showers",AND($K2248&gt;=95,$K2248&lt;=99),"Thunderstorm",TRUE,"Cloudy"))</f>
        <v>Clear</v>
      </c>
      <c r="G2248" s="3" cm="1">
        <f t="array" ref="G2248">IF($A2248="","",INDEX(OpenMeteoAPI[TemperatureC],ROWS($G$2:G2248)))</f>
        <v>24.1</v>
      </c>
      <c r="H2248" s="4" cm="1">
        <f t="array" ref="H2248">IF($A2248="","",INDEX(OpenMeteoAPI[RelativeHumidityPct],ROWS($H$2:H2248))/100)</f>
        <v>0.57999999999999996</v>
      </c>
      <c r="I2248" s="4" cm="1">
        <f t="array" ref="I2248">IF($A2248="","",INDEX(OpenMeteoAPI[PrecipitationProbabilityPct],ROWS($I$2:I2248))/100)</f>
        <v>0</v>
      </c>
      <c r="J2248" s="3" cm="1">
        <f t="array" ref="J2248">IF($A2248="","",INDEX(OpenMeteoAPI[PrecipitationMM],ROWS($J$2:J2248)))</f>
        <v>0</v>
      </c>
      <c r="K2248" cm="1">
        <f t="array" ref="K2248">IF($A2248="","",INDEX(OpenMeteoAPI[WeatherCode],ROWS($K$2:K2248)))</f>
        <v>0</v>
      </c>
      <c r="L2248" s="3" cm="1">
        <f t="array" ref="L2248">IF($A2248="","",INDEX(OpenMeteoAPI[WindSpeedKMH],ROWS($L$2:L2248)))</f>
        <v>13.8</v>
      </c>
    </row>
    <row r="2249" spans="1:12">
      <c r="A2249" t="str" cm="1">
        <f t="array" ref="A2249">IFERROR(INDEX(OpenMeteoAPI[City],ROWS($A$2:A2249))&amp;", "&amp;INDEX(OpenMeteoAPI[CountryCode],ROWS($A$2:A2249)),"")</f>
        <v>Amsterdam, NL</v>
      </c>
      <c r="B2249" t="str" cm="1">
        <f t="array" ref="B2249">IF($A2249="","",INDEX(OpenMeteoAPI[LocationID],ROWS($B$2:B2249)))</f>
        <v>NL-AMS</v>
      </c>
      <c r="C2249" s="5" cm="1">
        <f t="array" ref="C2249">IF($A2249="","",INDEX(OpenMeteoAPI[ForecastDateTime],ROWS($C$2:C2249)))</f>
        <v>46213.625</v>
      </c>
      <c r="D2249" t="str">
        <f t="shared" si="35"/>
        <v>3PM</v>
      </c>
      <c r="E2249" t="str" cm="1">
        <f t="array" ref="E2249">IF($K2249="","",_xlfn.IFS($K2249=0,_xlfn.UNICHAR(9728),$K2249&lt;=3,_xlfn.UNICHAR(9729),OR($K2249=45,$K2249=48),"~",AND($K2249&gt;=51,$K2249&lt;=67),_xlfn.UNICHAR(9748),AND($K2249&gt;=71,$K2249&lt;=77),_xlfn.UNICHAR(10052),AND($K2249&gt;=80,$K2249&lt;=82),_xlfn.UNICHAR(9748),AND($K2249&gt;=95,$K2249&lt;=99),_xlfn.UNICHAR(9889),TRUE,_xlfn.UNICHAR(9729)))</f>
        <v>☀</v>
      </c>
      <c r="F2249" t="str" cm="1">
        <f t="array" ref="F2249">IF($K2249="","",_xlfn.IFS($K2249=0,"Clear",$K2249&lt;=3,"Partly Cloudy",OR($K2249=45,$K2249=48),"Fog",AND($K2249&gt;=51,$K2249&lt;=67),"Drizzle",AND($K2249&gt;=71,$K2249&lt;=77),"Snow",AND($K2249&gt;=80,$K2249&lt;=82),"Rain Showers",AND($K2249&gt;=95,$K2249&lt;=99),"Thunderstorm",TRUE,"Cloudy"))</f>
        <v>Clear</v>
      </c>
      <c r="G2249" s="3" cm="1">
        <f t="array" ref="G2249">IF($A2249="","",INDEX(OpenMeteoAPI[TemperatureC],ROWS($G$2:G2249)))</f>
        <v>24.9</v>
      </c>
      <c r="H2249" s="4" cm="1">
        <f t="array" ref="H2249">IF($A2249="","",INDEX(OpenMeteoAPI[RelativeHumidityPct],ROWS($H$2:H2249))/100)</f>
        <v>0.55000000000000004</v>
      </c>
      <c r="I2249" s="4" cm="1">
        <f t="array" ref="I2249">IF($A2249="","",INDEX(OpenMeteoAPI[PrecipitationProbabilityPct],ROWS($I$2:I2249))/100)</f>
        <v>0</v>
      </c>
      <c r="J2249" s="3" cm="1">
        <f t="array" ref="J2249">IF($A2249="","",INDEX(OpenMeteoAPI[PrecipitationMM],ROWS($J$2:J2249)))</f>
        <v>0</v>
      </c>
      <c r="K2249" cm="1">
        <f t="array" ref="K2249">IF($A2249="","",INDEX(OpenMeteoAPI[WeatherCode],ROWS($K$2:K2249)))</f>
        <v>0</v>
      </c>
      <c r="L2249" s="3" cm="1">
        <f t="array" ref="L2249">IF($A2249="","",INDEX(OpenMeteoAPI[WindSpeedKMH],ROWS($L$2:L2249)))</f>
        <v>13.3</v>
      </c>
    </row>
    <row r="2250" spans="1:12">
      <c r="A2250" t="str" cm="1">
        <f t="array" ref="A2250">IFERROR(INDEX(OpenMeteoAPI[City],ROWS($A$2:A2250))&amp;", "&amp;INDEX(OpenMeteoAPI[CountryCode],ROWS($A$2:A2250)),"")</f>
        <v>Amsterdam, NL</v>
      </c>
      <c r="B2250" t="str" cm="1">
        <f t="array" ref="B2250">IF($A2250="","",INDEX(OpenMeteoAPI[LocationID],ROWS($B$2:B2250)))</f>
        <v>NL-AMS</v>
      </c>
      <c r="C2250" s="5" cm="1">
        <f t="array" ref="C2250">IF($A2250="","",INDEX(OpenMeteoAPI[ForecastDateTime],ROWS($C$2:C2250)))</f>
        <v>46213.666666666664</v>
      </c>
      <c r="D2250" t="str">
        <f t="shared" si="35"/>
        <v>4PM</v>
      </c>
      <c r="E2250" t="str" cm="1">
        <f t="array" ref="E2250">IF($K2250="","",_xlfn.IFS($K2250=0,_xlfn.UNICHAR(9728),$K2250&lt;=3,_xlfn.UNICHAR(9729),OR($K2250=45,$K2250=48),"~",AND($K2250&gt;=51,$K2250&lt;=67),_xlfn.UNICHAR(9748),AND($K2250&gt;=71,$K2250&lt;=77),_xlfn.UNICHAR(10052),AND($K2250&gt;=80,$K2250&lt;=82),_xlfn.UNICHAR(9748),AND($K2250&gt;=95,$K2250&lt;=99),_xlfn.UNICHAR(9889),TRUE,_xlfn.UNICHAR(9729)))</f>
        <v>☀</v>
      </c>
      <c r="F2250" t="str" cm="1">
        <f t="array" ref="F2250">IF($K2250="","",_xlfn.IFS($K2250=0,"Clear",$K2250&lt;=3,"Partly Cloudy",OR($K2250=45,$K2250=48),"Fog",AND($K2250&gt;=51,$K2250&lt;=67),"Drizzle",AND($K2250&gt;=71,$K2250&lt;=77),"Snow",AND($K2250&gt;=80,$K2250&lt;=82),"Rain Showers",AND($K2250&gt;=95,$K2250&lt;=99),"Thunderstorm",TRUE,"Cloudy"))</f>
        <v>Clear</v>
      </c>
      <c r="G2250" s="3" cm="1">
        <f t="array" ref="G2250">IF($A2250="","",INDEX(OpenMeteoAPI[TemperatureC],ROWS($G$2:G2250)))</f>
        <v>25.2</v>
      </c>
      <c r="H2250" s="4" cm="1">
        <f t="array" ref="H2250">IF($A2250="","",INDEX(OpenMeteoAPI[RelativeHumidityPct],ROWS($H$2:H2250))/100)</f>
        <v>0.52</v>
      </c>
      <c r="I2250" s="4" cm="1">
        <f t="array" ref="I2250">IF($A2250="","",INDEX(OpenMeteoAPI[PrecipitationProbabilityPct],ROWS($I$2:I2250))/100)</f>
        <v>0</v>
      </c>
      <c r="J2250" s="3" cm="1">
        <f t="array" ref="J2250">IF($A2250="","",INDEX(OpenMeteoAPI[PrecipitationMM],ROWS($J$2:J2250)))</f>
        <v>0</v>
      </c>
      <c r="K2250" cm="1">
        <f t="array" ref="K2250">IF($A2250="","",INDEX(OpenMeteoAPI[WeatherCode],ROWS($K$2:K2250)))</f>
        <v>0</v>
      </c>
      <c r="L2250" s="3" cm="1">
        <f t="array" ref="L2250">IF($A2250="","",INDEX(OpenMeteoAPI[WindSpeedKMH],ROWS($L$2:L2250)))</f>
        <v>13.2</v>
      </c>
    </row>
    <row r="2251" spans="1:12">
      <c r="A2251" t="str" cm="1">
        <f t="array" ref="A2251">IFERROR(INDEX(OpenMeteoAPI[City],ROWS($A$2:A2251))&amp;", "&amp;INDEX(OpenMeteoAPI[CountryCode],ROWS($A$2:A2251)),"")</f>
        <v>Amsterdam, NL</v>
      </c>
      <c r="B2251" t="str" cm="1">
        <f t="array" ref="B2251">IF($A2251="","",INDEX(OpenMeteoAPI[LocationID],ROWS($B$2:B2251)))</f>
        <v>NL-AMS</v>
      </c>
      <c r="C2251" s="5" cm="1">
        <f t="array" ref="C2251">IF($A2251="","",INDEX(OpenMeteoAPI[ForecastDateTime],ROWS($C$2:C2251)))</f>
        <v>46213.708333333336</v>
      </c>
      <c r="D2251" t="str">
        <f t="shared" si="35"/>
        <v>5PM</v>
      </c>
      <c r="E2251" t="str" cm="1">
        <f t="array" ref="E2251">IF($K2251="","",_xlfn.IFS($K2251=0,_xlfn.UNICHAR(9728),$K2251&lt;=3,_xlfn.UNICHAR(9729),OR($K2251=45,$K2251=48),"~",AND($K2251&gt;=51,$K2251&lt;=67),_xlfn.UNICHAR(9748),AND($K2251&gt;=71,$K2251&lt;=77),_xlfn.UNICHAR(10052),AND($K2251&gt;=80,$K2251&lt;=82),_xlfn.UNICHAR(9748),AND($K2251&gt;=95,$K2251&lt;=99),_xlfn.UNICHAR(9889),TRUE,_xlfn.UNICHAR(9729)))</f>
        <v>☀</v>
      </c>
      <c r="F2251" t="str" cm="1">
        <f t="array" ref="F2251">IF($K2251="","",_xlfn.IFS($K2251=0,"Clear",$K2251&lt;=3,"Partly Cloudy",OR($K2251=45,$K2251=48),"Fog",AND($K2251&gt;=51,$K2251&lt;=67),"Drizzle",AND($K2251&gt;=71,$K2251&lt;=77),"Snow",AND($K2251&gt;=80,$K2251&lt;=82),"Rain Showers",AND($K2251&gt;=95,$K2251&lt;=99),"Thunderstorm",TRUE,"Cloudy"))</f>
        <v>Clear</v>
      </c>
      <c r="G2251" s="3" cm="1">
        <f t="array" ref="G2251">IF($A2251="","",INDEX(OpenMeteoAPI[TemperatureC],ROWS($G$2:G2251)))</f>
        <v>25.1</v>
      </c>
      <c r="H2251" s="4" cm="1">
        <f t="array" ref="H2251">IF($A2251="","",INDEX(OpenMeteoAPI[RelativeHumidityPct],ROWS($H$2:H2251))/100)</f>
        <v>0.52</v>
      </c>
      <c r="I2251" s="4" cm="1">
        <f t="array" ref="I2251">IF($A2251="","",INDEX(OpenMeteoAPI[PrecipitationProbabilityPct],ROWS($I$2:I2251))/100)</f>
        <v>0</v>
      </c>
      <c r="J2251" s="3" cm="1">
        <f t="array" ref="J2251">IF($A2251="","",INDEX(OpenMeteoAPI[PrecipitationMM],ROWS($J$2:J2251)))</f>
        <v>0</v>
      </c>
      <c r="K2251" cm="1">
        <f t="array" ref="K2251">IF($A2251="","",INDEX(OpenMeteoAPI[WeatherCode],ROWS($K$2:K2251)))</f>
        <v>0</v>
      </c>
      <c r="L2251" s="3" cm="1">
        <f t="array" ref="L2251">IF($A2251="","",INDEX(OpenMeteoAPI[WindSpeedKMH],ROWS($L$2:L2251)))</f>
        <v>13.7</v>
      </c>
    </row>
    <row r="2252" spans="1:12">
      <c r="A2252" t="str" cm="1">
        <f t="array" ref="A2252">IFERROR(INDEX(OpenMeteoAPI[City],ROWS($A$2:A2252))&amp;", "&amp;INDEX(OpenMeteoAPI[CountryCode],ROWS($A$2:A2252)),"")</f>
        <v>Amsterdam, NL</v>
      </c>
      <c r="B2252" t="str" cm="1">
        <f t="array" ref="B2252">IF($A2252="","",INDEX(OpenMeteoAPI[LocationID],ROWS($B$2:B2252)))</f>
        <v>NL-AMS</v>
      </c>
      <c r="C2252" s="5" cm="1">
        <f t="array" ref="C2252">IF($A2252="","",INDEX(OpenMeteoAPI[ForecastDateTime],ROWS($C$2:C2252)))</f>
        <v>46213.75</v>
      </c>
      <c r="D2252" t="str">
        <f t="shared" si="35"/>
        <v>6PM</v>
      </c>
      <c r="E2252" t="str" cm="1">
        <f t="array" ref="E2252">IF($K2252="","",_xlfn.IFS($K2252=0,_xlfn.UNICHAR(9728),$K2252&lt;=3,_xlfn.UNICHAR(9729),OR($K2252=45,$K2252=48),"~",AND($K2252&gt;=51,$K2252&lt;=67),_xlfn.UNICHAR(9748),AND($K2252&gt;=71,$K2252&lt;=77),_xlfn.UNICHAR(10052),AND($K2252&gt;=80,$K2252&lt;=82),_xlfn.UNICHAR(9748),AND($K2252&gt;=95,$K2252&lt;=99),_xlfn.UNICHAR(9889),TRUE,_xlfn.UNICHAR(9729)))</f>
        <v>☀</v>
      </c>
      <c r="F2252" t="str" cm="1">
        <f t="array" ref="F2252">IF($K2252="","",_xlfn.IFS($K2252=0,"Clear",$K2252&lt;=3,"Partly Cloudy",OR($K2252=45,$K2252=48),"Fog",AND($K2252&gt;=51,$K2252&lt;=67),"Drizzle",AND($K2252&gt;=71,$K2252&lt;=77),"Snow",AND($K2252&gt;=80,$K2252&lt;=82),"Rain Showers",AND($K2252&gt;=95,$K2252&lt;=99),"Thunderstorm",TRUE,"Cloudy"))</f>
        <v>Clear</v>
      </c>
      <c r="G2252" s="3" cm="1">
        <f t="array" ref="G2252">IF($A2252="","",INDEX(OpenMeteoAPI[TemperatureC],ROWS($G$2:G2252)))</f>
        <v>24.9</v>
      </c>
      <c r="H2252" s="4" cm="1">
        <f t="array" ref="H2252">IF($A2252="","",INDEX(OpenMeteoAPI[RelativeHumidityPct],ROWS($H$2:H2252))/100)</f>
        <v>0.54</v>
      </c>
      <c r="I2252" s="4" cm="1">
        <f t="array" ref="I2252">IF($A2252="","",INDEX(OpenMeteoAPI[PrecipitationProbabilityPct],ROWS($I$2:I2252))/100)</f>
        <v>0</v>
      </c>
      <c r="J2252" s="3" cm="1">
        <f t="array" ref="J2252">IF($A2252="","",INDEX(OpenMeteoAPI[PrecipitationMM],ROWS($J$2:J2252)))</f>
        <v>0</v>
      </c>
      <c r="K2252" cm="1">
        <f t="array" ref="K2252">IF($A2252="","",INDEX(OpenMeteoAPI[WeatherCode],ROWS($K$2:K2252)))</f>
        <v>0</v>
      </c>
      <c r="L2252" s="3" cm="1">
        <f t="array" ref="L2252">IF($A2252="","",INDEX(OpenMeteoAPI[WindSpeedKMH],ROWS($L$2:L2252)))</f>
        <v>13.1</v>
      </c>
    </row>
    <row r="2253" spans="1:12">
      <c r="A2253" t="str" cm="1">
        <f t="array" ref="A2253">IFERROR(INDEX(OpenMeteoAPI[City],ROWS($A$2:A2253))&amp;", "&amp;INDEX(OpenMeteoAPI[CountryCode],ROWS($A$2:A2253)),"")</f>
        <v>Amsterdam, NL</v>
      </c>
      <c r="B2253" t="str" cm="1">
        <f t="array" ref="B2253">IF($A2253="","",INDEX(OpenMeteoAPI[LocationID],ROWS($B$2:B2253)))</f>
        <v>NL-AMS</v>
      </c>
      <c r="C2253" s="5" cm="1">
        <f t="array" ref="C2253">IF($A2253="","",INDEX(OpenMeteoAPI[ForecastDateTime],ROWS($C$2:C2253)))</f>
        <v>46213.791666666664</v>
      </c>
      <c r="D2253" t="str">
        <f t="shared" si="35"/>
        <v>7PM</v>
      </c>
      <c r="E2253" t="str" cm="1">
        <f t="array" ref="E2253">IF($K2253="","",_xlfn.IFS($K2253=0,_xlfn.UNICHAR(9728),$K2253&lt;=3,_xlfn.UNICHAR(9729),OR($K2253=45,$K2253=48),"~",AND($K2253&gt;=51,$K2253&lt;=67),_xlfn.UNICHAR(9748),AND($K2253&gt;=71,$K2253&lt;=77),_xlfn.UNICHAR(10052),AND($K2253&gt;=80,$K2253&lt;=82),_xlfn.UNICHAR(9748),AND($K2253&gt;=95,$K2253&lt;=99),_xlfn.UNICHAR(9889),TRUE,_xlfn.UNICHAR(9729)))</f>
        <v>☀</v>
      </c>
      <c r="F2253" t="str" cm="1">
        <f t="array" ref="F2253">IF($K2253="","",_xlfn.IFS($K2253=0,"Clear",$K2253&lt;=3,"Partly Cloudy",OR($K2253=45,$K2253=48),"Fog",AND($K2253&gt;=51,$K2253&lt;=67),"Drizzle",AND($K2253&gt;=71,$K2253&lt;=77),"Snow",AND($K2253&gt;=80,$K2253&lt;=82),"Rain Showers",AND($K2253&gt;=95,$K2253&lt;=99),"Thunderstorm",TRUE,"Cloudy"))</f>
        <v>Clear</v>
      </c>
      <c r="G2253" s="3" cm="1">
        <f t="array" ref="G2253">IF($A2253="","",INDEX(OpenMeteoAPI[TemperatureC],ROWS($G$2:G2253)))</f>
        <v>24.3</v>
      </c>
      <c r="H2253" s="4" cm="1">
        <f t="array" ref="H2253">IF($A2253="","",INDEX(OpenMeteoAPI[RelativeHumidityPct],ROWS($H$2:H2253))/100)</f>
        <v>0.56000000000000005</v>
      </c>
      <c r="I2253" s="4" cm="1">
        <f t="array" ref="I2253">IF($A2253="","",INDEX(OpenMeteoAPI[PrecipitationProbabilityPct],ROWS($I$2:I2253))/100)</f>
        <v>0</v>
      </c>
      <c r="J2253" s="3" cm="1">
        <f t="array" ref="J2253">IF($A2253="","",INDEX(OpenMeteoAPI[PrecipitationMM],ROWS($J$2:J2253)))</f>
        <v>0</v>
      </c>
      <c r="K2253" cm="1">
        <f t="array" ref="K2253">IF($A2253="","",INDEX(OpenMeteoAPI[WeatherCode],ROWS($K$2:K2253)))</f>
        <v>0</v>
      </c>
      <c r="L2253" s="3" cm="1">
        <f t="array" ref="L2253">IF($A2253="","",INDEX(OpenMeteoAPI[WindSpeedKMH],ROWS($L$2:L2253)))</f>
        <v>12.6</v>
      </c>
    </row>
    <row r="2254" spans="1:12">
      <c r="A2254" t="str" cm="1">
        <f t="array" ref="A2254">IFERROR(INDEX(OpenMeteoAPI[City],ROWS($A$2:A2254))&amp;", "&amp;INDEX(OpenMeteoAPI[CountryCode],ROWS($A$2:A2254)),"")</f>
        <v>Amsterdam, NL</v>
      </c>
      <c r="B2254" t="str" cm="1">
        <f t="array" ref="B2254">IF($A2254="","",INDEX(OpenMeteoAPI[LocationID],ROWS($B$2:B2254)))</f>
        <v>NL-AMS</v>
      </c>
      <c r="C2254" s="5" cm="1">
        <f t="array" ref="C2254">IF($A2254="","",INDEX(OpenMeteoAPI[ForecastDateTime],ROWS($C$2:C2254)))</f>
        <v>46213.833333333336</v>
      </c>
      <c r="D2254" t="str">
        <f t="shared" si="35"/>
        <v>8PM</v>
      </c>
      <c r="E2254" t="str" cm="1">
        <f t="array" ref="E2254">IF($K2254="","",_xlfn.IFS($K2254=0,_xlfn.UNICHAR(9728),$K2254&lt;=3,_xlfn.UNICHAR(9729),OR($K2254=45,$K2254=48),"~",AND($K2254&gt;=51,$K2254&lt;=67),_xlfn.UNICHAR(9748),AND($K2254&gt;=71,$K2254&lt;=77),_xlfn.UNICHAR(10052),AND($K2254&gt;=80,$K2254&lt;=82),_xlfn.UNICHAR(9748),AND($K2254&gt;=95,$K2254&lt;=99),_xlfn.UNICHAR(9889),TRUE,_xlfn.UNICHAR(9729)))</f>
        <v>☀</v>
      </c>
      <c r="F2254" t="str" cm="1">
        <f t="array" ref="F2254">IF($K2254="","",_xlfn.IFS($K2254=0,"Clear",$K2254&lt;=3,"Partly Cloudy",OR($K2254=45,$K2254=48),"Fog",AND($K2254&gt;=51,$K2254&lt;=67),"Drizzle",AND($K2254&gt;=71,$K2254&lt;=77),"Snow",AND($K2254&gt;=80,$K2254&lt;=82),"Rain Showers",AND($K2254&gt;=95,$K2254&lt;=99),"Thunderstorm",TRUE,"Cloudy"))</f>
        <v>Clear</v>
      </c>
      <c r="G2254" s="3" cm="1">
        <f t="array" ref="G2254">IF($A2254="","",INDEX(OpenMeteoAPI[TemperatureC],ROWS($G$2:G2254)))</f>
        <v>23.3</v>
      </c>
      <c r="H2254" s="4" cm="1">
        <f t="array" ref="H2254">IF($A2254="","",INDEX(OpenMeteoAPI[RelativeHumidityPct],ROWS($H$2:H2254))/100)</f>
        <v>0.59</v>
      </c>
      <c r="I2254" s="4" cm="1">
        <f t="array" ref="I2254">IF($A2254="","",INDEX(OpenMeteoAPI[PrecipitationProbabilityPct],ROWS($I$2:I2254))/100)</f>
        <v>0</v>
      </c>
      <c r="J2254" s="3" cm="1">
        <f t="array" ref="J2254">IF($A2254="","",INDEX(OpenMeteoAPI[PrecipitationMM],ROWS($J$2:J2254)))</f>
        <v>0</v>
      </c>
      <c r="K2254" cm="1">
        <f t="array" ref="K2254">IF($A2254="","",INDEX(OpenMeteoAPI[WeatherCode],ROWS($K$2:K2254)))</f>
        <v>0</v>
      </c>
      <c r="L2254" s="3" cm="1">
        <f t="array" ref="L2254">IF($A2254="","",INDEX(OpenMeteoAPI[WindSpeedKMH],ROWS($L$2:L2254)))</f>
        <v>13</v>
      </c>
    </row>
    <row r="2255" spans="1:12">
      <c r="A2255" t="str" cm="1">
        <f t="array" ref="A2255">IFERROR(INDEX(OpenMeteoAPI[City],ROWS($A$2:A2255))&amp;", "&amp;INDEX(OpenMeteoAPI[CountryCode],ROWS($A$2:A2255)),"")</f>
        <v>Amsterdam, NL</v>
      </c>
      <c r="B2255" t="str" cm="1">
        <f t="array" ref="B2255">IF($A2255="","",INDEX(OpenMeteoAPI[LocationID],ROWS($B$2:B2255)))</f>
        <v>NL-AMS</v>
      </c>
      <c r="C2255" s="5" cm="1">
        <f t="array" ref="C2255">IF($A2255="","",INDEX(OpenMeteoAPI[ForecastDateTime],ROWS($C$2:C2255)))</f>
        <v>46213.875</v>
      </c>
      <c r="D2255" t="str">
        <f t="shared" si="35"/>
        <v>9PM</v>
      </c>
      <c r="E2255" t="str" cm="1">
        <f t="array" ref="E2255">IF($K2255="","",_xlfn.IFS($K2255=0,_xlfn.UNICHAR(9728),$K2255&lt;=3,_xlfn.UNICHAR(9729),OR($K2255=45,$K2255=48),"~",AND($K2255&gt;=51,$K2255&lt;=67),_xlfn.UNICHAR(9748),AND($K2255&gt;=71,$K2255&lt;=77),_xlfn.UNICHAR(10052),AND($K2255&gt;=80,$K2255&lt;=82),_xlfn.UNICHAR(9748),AND($K2255&gt;=95,$K2255&lt;=99),_xlfn.UNICHAR(9889),TRUE,_xlfn.UNICHAR(9729)))</f>
        <v>☀</v>
      </c>
      <c r="F2255" t="str" cm="1">
        <f t="array" ref="F2255">IF($K2255="","",_xlfn.IFS($K2255=0,"Clear",$K2255&lt;=3,"Partly Cloudy",OR($K2255=45,$K2255=48),"Fog",AND($K2255&gt;=51,$K2255&lt;=67),"Drizzle",AND($K2255&gt;=71,$K2255&lt;=77),"Snow",AND($K2255&gt;=80,$K2255&lt;=82),"Rain Showers",AND($K2255&gt;=95,$K2255&lt;=99),"Thunderstorm",TRUE,"Cloudy"))</f>
        <v>Clear</v>
      </c>
      <c r="G2255" s="3" cm="1">
        <f t="array" ref="G2255">IF($A2255="","",INDEX(OpenMeteoAPI[TemperatureC],ROWS($G$2:G2255)))</f>
        <v>21.7</v>
      </c>
      <c r="H2255" s="4" cm="1">
        <f t="array" ref="H2255">IF($A2255="","",INDEX(OpenMeteoAPI[RelativeHumidityPct],ROWS($H$2:H2255))/100)</f>
        <v>0.66</v>
      </c>
      <c r="I2255" s="4" cm="1">
        <f t="array" ref="I2255">IF($A2255="","",INDEX(OpenMeteoAPI[PrecipitationProbabilityPct],ROWS($I$2:I2255))/100)</f>
        <v>0</v>
      </c>
      <c r="J2255" s="3" cm="1">
        <f t="array" ref="J2255">IF($A2255="","",INDEX(OpenMeteoAPI[PrecipitationMM],ROWS($J$2:J2255)))</f>
        <v>0</v>
      </c>
      <c r="K2255" cm="1">
        <f t="array" ref="K2255">IF($A2255="","",INDEX(OpenMeteoAPI[WeatherCode],ROWS($K$2:K2255)))</f>
        <v>0</v>
      </c>
      <c r="L2255" s="3" cm="1">
        <f t="array" ref="L2255">IF($A2255="","",INDEX(OpenMeteoAPI[WindSpeedKMH],ROWS($L$2:L2255)))</f>
        <v>11.8</v>
      </c>
    </row>
    <row r="2256" spans="1:12">
      <c r="A2256" t="str" cm="1">
        <f t="array" ref="A2256">IFERROR(INDEX(OpenMeteoAPI[City],ROWS($A$2:A2256))&amp;", "&amp;INDEX(OpenMeteoAPI[CountryCode],ROWS($A$2:A2256)),"")</f>
        <v>Amsterdam, NL</v>
      </c>
      <c r="B2256" t="str" cm="1">
        <f t="array" ref="B2256">IF($A2256="","",INDEX(OpenMeteoAPI[LocationID],ROWS($B$2:B2256)))</f>
        <v>NL-AMS</v>
      </c>
      <c r="C2256" s="5" cm="1">
        <f t="array" ref="C2256">IF($A2256="","",INDEX(OpenMeteoAPI[ForecastDateTime],ROWS($C$2:C2256)))</f>
        <v>46213.916666666664</v>
      </c>
      <c r="D2256" t="str">
        <f t="shared" si="35"/>
        <v>10PM</v>
      </c>
      <c r="E2256" t="str" cm="1">
        <f t="array" ref="E2256">IF($K2256="","",_xlfn.IFS($K2256=0,_xlfn.UNICHAR(9728),$K2256&lt;=3,_xlfn.UNICHAR(9729),OR($K2256=45,$K2256=48),"~",AND($K2256&gt;=51,$K2256&lt;=67),_xlfn.UNICHAR(9748),AND($K2256&gt;=71,$K2256&lt;=77),_xlfn.UNICHAR(10052),AND($K2256&gt;=80,$K2256&lt;=82),_xlfn.UNICHAR(9748),AND($K2256&gt;=95,$K2256&lt;=99),_xlfn.UNICHAR(9889),TRUE,_xlfn.UNICHAR(9729)))</f>
        <v>☀</v>
      </c>
      <c r="F2256" t="str" cm="1">
        <f t="array" ref="F2256">IF($K2256="","",_xlfn.IFS($K2256=0,"Clear",$K2256&lt;=3,"Partly Cloudy",OR($K2256=45,$K2256=48),"Fog",AND($K2256&gt;=51,$K2256&lt;=67),"Drizzle",AND($K2256&gt;=71,$K2256&lt;=77),"Snow",AND($K2256&gt;=80,$K2256&lt;=82),"Rain Showers",AND($K2256&gt;=95,$K2256&lt;=99),"Thunderstorm",TRUE,"Cloudy"))</f>
        <v>Clear</v>
      </c>
      <c r="G2256" s="3" cm="1">
        <f t="array" ref="G2256">IF($A2256="","",INDEX(OpenMeteoAPI[TemperatureC],ROWS($G$2:G2256)))</f>
        <v>20.399999999999999</v>
      </c>
      <c r="H2256" s="4" cm="1">
        <f t="array" ref="H2256">IF($A2256="","",INDEX(OpenMeteoAPI[RelativeHumidityPct],ROWS($H$2:H2256))/100)</f>
        <v>0.74</v>
      </c>
      <c r="I2256" s="4" cm="1">
        <f t="array" ref="I2256">IF($A2256="","",INDEX(OpenMeteoAPI[PrecipitationProbabilityPct],ROWS($I$2:I2256))/100)</f>
        <v>0</v>
      </c>
      <c r="J2256" s="3" cm="1">
        <f t="array" ref="J2256">IF($A2256="","",INDEX(OpenMeteoAPI[PrecipitationMM],ROWS($J$2:J2256)))</f>
        <v>0</v>
      </c>
      <c r="K2256" cm="1">
        <f t="array" ref="K2256">IF($A2256="","",INDEX(OpenMeteoAPI[WeatherCode],ROWS($K$2:K2256)))</f>
        <v>0</v>
      </c>
      <c r="L2256" s="3" cm="1">
        <f t="array" ref="L2256">IF($A2256="","",INDEX(OpenMeteoAPI[WindSpeedKMH],ROWS($L$2:L2256)))</f>
        <v>11</v>
      </c>
    </row>
    <row r="2257" spans="1:12">
      <c r="A2257" t="str" cm="1">
        <f t="array" ref="A2257">IFERROR(INDEX(OpenMeteoAPI[City],ROWS($A$2:A2257))&amp;", "&amp;INDEX(OpenMeteoAPI[CountryCode],ROWS($A$2:A2257)),"")</f>
        <v>Amsterdam, NL</v>
      </c>
      <c r="B2257" t="str" cm="1">
        <f t="array" ref="B2257">IF($A2257="","",INDEX(OpenMeteoAPI[LocationID],ROWS($B$2:B2257)))</f>
        <v>NL-AMS</v>
      </c>
      <c r="C2257" s="5" cm="1">
        <f t="array" ref="C2257">IF($A2257="","",INDEX(OpenMeteoAPI[ForecastDateTime],ROWS($C$2:C2257)))</f>
        <v>46213.958333333336</v>
      </c>
      <c r="D2257" t="str">
        <f t="shared" si="35"/>
        <v>11PM</v>
      </c>
      <c r="E2257" t="str" cm="1">
        <f t="array" ref="E2257">IF($K2257="","",_xlfn.IFS($K2257=0,_xlfn.UNICHAR(9728),$K2257&lt;=3,_xlfn.UNICHAR(9729),OR($K2257=45,$K2257=48),"~",AND($K2257&gt;=51,$K2257&lt;=67),_xlfn.UNICHAR(9748),AND($K2257&gt;=71,$K2257&lt;=77),_xlfn.UNICHAR(10052),AND($K2257&gt;=80,$K2257&lt;=82),_xlfn.UNICHAR(9748),AND($K2257&gt;=95,$K2257&lt;=99),_xlfn.UNICHAR(9889),TRUE,_xlfn.UNICHAR(9729)))</f>
        <v>☀</v>
      </c>
      <c r="F2257" t="str" cm="1">
        <f t="array" ref="F2257">IF($K2257="","",_xlfn.IFS($K2257=0,"Clear",$K2257&lt;=3,"Partly Cloudy",OR($K2257=45,$K2257=48),"Fog",AND($K2257&gt;=51,$K2257&lt;=67),"Drizzle",AND($K2257&gt;=71,$K2257&lt;=77),"Snow",AND($K2257&gt;=80,$K2257&lt;=82),"Rain Showers",AND($K2257&gt;=95,$K2257&lt;=99),"Thunderstorm",TRUE,"Cloudy"))</f>
        <v>Clear</v>
      </c>
      <c r="G2257" s="3" cm="1">
        <f t="array" ref="G2257">IF($A2257="","",INDEX(OpenMeteoAPI[TemperatureC],ROWS($G$2:G2257)))</f>
        <v>19.899999999999999</v>
      </c>
      <c r="H2257" s="4" cm="1">
        <f t="array" ref="H2257">IF($A2257="","",INDEX(OpenMeteoAPI[RelativeHumidityPct],ROWS($H$2:H2257))/100)</f>
        <v>0.78</v>
      </c>
      <c r="I2257" s="4" cm="1">
        <f t="array" ref="I2257">IF($A2257="","",INDEX(OpenMeteoAPI[PrecipitationProbabilityPct],ROWS($I$2:I2257))/100)</f>
        <v>0</v>
      </c>
      <c r="J2257" s="3" cm="1">
        <f t="array" ref="J2257">IF($A2257="","",INDEX(OpenMeteoAPI[PrecipitationMM],ROWS($J$2:J2257)))</f>
        <v>0</v>
      </c>
      <c r="K2257" cm="1">
        <f t="array" ref="K2257">IF($A2257="","",INDEX(OpenMeteoAPI[WeatherCode],ROWS($K$2:K2257)))</f>
        <v>0</v>
      </c>
      <c r="L2257" s="3" cm="1">
        <f t="array" ref="L2257">IF($A2257="","",INDEX(OpenMeteoAPI[WindSpeedKMH],ROWS($L$2:L2257)))</f>
        <v>11.3</v>
      </c>
    </row>
    <row r="2258" spans="1:12">
      <c r="A2258" t="str" cm="1">
        <f t="array" ref="A2258">IFERROR(INDEX(OpenMeteoAPI[City],ROWS($A$2:A2258))&amp;", "&amp;INDEX(OpenMeteoAPI[CountryCode],ROWS($A$2:A2258)),"")</f>
        <v>Amsterdam, NL</v>
      </c>
      <c r="B2258" t="str" cm="1">
        <f t="array" ref="B2258">IF($A2258="","",INDEX(OpenMeteoAPI[LocationID],ROWS($B$2:B2258)))</f>
        <v>NL-AMS</v>
      </c>
      <c r="C2258" s="5" cm="1">
        <f t="array" ref="C2258">IF($A2258="","",INDEX(OpenMeteoAPI[ForecastDateTime],ROWS($C$2:C2258)))</f>
        <v>46214</v>
      </c>
      <c r="D2258" t="str">
        <f t="shared" si="35"/>
        <v>12AM</v>
      </c>
      <c r="E2258" t="str" cm="1">
        <f t="array" ref="E2258">IF($K2258="","",_xlfn.IFS($K2258=0,_xlfn.UNICHAR(9728),$K2258&lt;=3,_xlfn.UNICHAR(9729),OR($K2258=45,$K2258=48),"~",AND($K2258&gt;=51,$K2258&lt;=67),_xlfn.UNICHAR(9748),AND($K2258&gt;=71,$K2258&lt;=77),_xlfn.UNICHAR(10052),AND($K2258&gt;=80,$K2258&lt;=82),_xlfn.UNICHAR(9748),AND($K2258&gt;=95,$K2258&lt;=99),_xlfn.UNICHAR(9889),TRUE,_xlfn.UNICHAR(9729)))</f>
        <v>☀</v>
      </c>
      <c r="F2258" t="str" cm="1">
        <f t="array" ref="F2258">IF($K2258="","",_xlfn.IFS($K2258=0,"Clear",$K2258&lt;=3,"Partly Cloudy",OR($K2258=45,$K2258=48),"Fog",AND($K2258&gt;=51,$K2258&lt;=67),"Drizzle",AND($K2258&gt;=71,$K2258&lt;=77),"Snow",AND($K2258&gt;=80,$K2258&lt;=82),"Rain Showers",AND($K2258&gt;=95,$K2258&lt;=99),"Thunderstorm",TRUE,"Cloudy"))</f>
        <v>Clear</v>
      </c>
      <c r="G2258" s="3" cm="1">
        <f t="array" ref="G2258">IF($A2258="","",INDEX(OpenMeteoAPI[TemperatureC],ROWS($G$2:G2258)))</f>
        <v>19.3</v>
      </c>
      <c r="H2258" s="4" cm="1">
        <f t="array" ref="H2258">IF($A2258="","",INDEX(OpenMeteoAPI[RelativeHumidityPct],ROWS($H$2:H2258))/100)</f>
        <v>0.77</v>
      </c>
      <c r="I2258" s="4" cm="1">
        <f t="array" ref="I2258">IF($A2258="","",INDEX(OpenMeteoAPI[PrecipitationProbabilityPct],ROWS($I$2:I2258))/100)</f>
        <v>0</v>
      </c>
      <c r="J2258" s="3" cm="1">
        <f t="array" ref="J2258">IF($A2258="","",INDEX(OpenMeteoAPI[PrecipitationMM],ROWS($J$2:J2258)))</f>
        <v>0</v>
      </c>
      <c r="K2258" cm="1">
        <f t="array" ref="K2258">IF($A2258="","",INDEX(OpenMeteoAPI[WeatherCode],ROWS($K$2:K2258)))</f>
        <v>0</v>
      </c>
      <c r="L2258" s="3" cm="1">
        <f t="array" ref="L2258">IF($A2258="","",INDEX(OpenMeteoAPI[WindSpeedKMH],ROWS($L$2:L2258)))</f>
        <v>11.2</v>
      </c>
    </row>
    <row r="2259" spans="1:12">
      <c r="A2259" t="str" cm="1">
        <f t="array" ref="A2259">IFERROR(INDEX(OpenMeteoAPI[City],ROWS($A$2:A2259))&amp;", "&amp;INDEX(OpenMeteoAPI[CountryCode],ROWS($A$2:A2259)),"")</f>
        <v>Amsterdam, NL</v>
      </c>
      <c r="B2259" t="str" cm="1">
        <f t="array" ref="B2259">IF($A2259="","",INDEX(OpenMeteoAPI[LocationID],ROWS($B$2:B2259)))</f>
        <v>NL-AMS</v>
      </c>
      <c r="C2259" s="5" cm="1">
        <f t="array" ref="C2259">IF($A2259="","",INDEX(OpenMeteoAPI[ForecastDateTime],ROWS($C$2:C2259)))</f>
        <v>46214.041666666664</v>
      </c>
      <c r="D2259" t="str">
        <f t="shared" si="35"/>
        <v>1AM</v>
      </c>
      <c r="E2259" t="str" cm="1">
        <f t="array" ref="E2259">IF($K2259="","",_xlfn.IFS($K2259=0,_xlfn.UNICHAR(9728),$K2259&lt;=3,_xlfn.UNICHAR(9729),OR($K2259=45,$K2259=48),"~",AND($K2259&gt;=51,$K2259&lt;=67),_xlfn.UNICHAR(9748),AND($K2259&gt;=71,$K2259&lt;=77),_xlfn.UNICHAR(10052),AND($K2259&gt;=80,$K2259&lt;=82),_xlfn.UNICHAR(9748),AND($K2259&gt;=95,$K2259&lt;=99),_xlfn.UNICHAR(9889),TRUE,_xlfn.UNICHAR(9729)))</f>
        <v>☀</v>
      </c>
      <c r="F2259" t="str" cm="1">
        <f t="array" ref="F2259">IF($K2259="","",_xlfn.IFS($K2259=0,"Clear",$K2259&lt;=3,"Partly Cloudy",OR($K2259=45,$K2259=48),"Fog",AND($K2259&gt;=51,$K2259&lt;=67),"Drizzle",AND($K2259&gt;=71,$K2259&lt;=77),"Snow",AND($K2259&gt;=80,$K2259&lt;=82),"Rain Showers",AND($K2259&gt;=95,$K2259&lt;=99),"Thunderstorm",TRUE,"Cloudy"))</f>
        <v>Clear</v>
      </c>
      <c r="G2259" s="3" cm="1">
        <f t="array" ref="G2259">IF($A2259="","",INDEX(OpenMeteoAPI[TemperatureC],ROWS($G$2:G2259)))</f>
        <v>18.600000000000001</v>
      </c>
      <c r="H2259" s="4" cm="1">
        <f t="array" ref="H2259">IF($A2259="","",INDEX(OpenMeteoAPI[RelativeHumidityPct],ROWS($H$2:H2259))/100)</f>
        <v>0.79</v>
      </c>
      <c r="I2259" s="4" cm="1">
        <f t="array" ref="I2259">IF($A2259="","",INDEX(OpenMeteoAPI[PrecipitationProbabilityPct],ROWS($I$2:I2259))/100)</f>
        <v>0</v>
      </c>
      <c r="J2259" s="3" cm="1">
        <f t="array" ref="J2259">IF($A2259="","",INDEX(OpenMeteoAPI[PrecipitationMM],ROWS($J$2:J2259)))</f>
        <v>0</v>
      </c>
      <c r="K2259" cm="1">
        <f t="array" ref="K2259">IF($A2259="","",INDEX(OpenMeteoAPI[WeatherCode],ROWS($K$2:K2259)))</f>
        <v>0</v>
      </c>
      <c r="L2259" s="3" cm="1">
        <f t="array" ref="L2259">IF($A2259="","",INDEX(OpenMeteoAPI[WindSpeedKMH],ROWS($L$2:L2259)))</f>
        <v>9.5</v>
      </c>
    </row>
    <row r="2260" spans="1:12">
      <c r="A2260" t="str" cm="1">
        <f t="array" ref="A2260">IFERROR(INDEX(OpenMeteoAPI[City],ROWS($A$2:A2260))&amp;", "&amp;INDEX(OpenMeteoAPI[CountryCode],ROWS($A$2:A2260)),"")</f>
        <v>Amsterdam, NL</v>
      </c>
      <c r="B2260" t="str" cm="1">
        <f t="array" ref="B2260">IF($A2260="","",INDEX(OpenMeteoAPI[LocationID],ROWS($B$2:B2260)))</f>
        <v>NL-AMS</v>
      </c>
      <c r="C2260" s="5" cm="1">
        <f t="array" ref="C2260">IF($A2260="","",INDEX(OpenMeteoAPI[ForecastDateTime],ROWS($C$2:C2260)))</f>
        <v>46214.083333333336</v>
      </c>
      <c r="D2260" t="str">
        <f t="shared" si="35"/>
        <v>2AM</v>
      </c>
      <c r="E2260" t="str" cm="1">
        <f t="array" ref="E2260">IF($K2260="","",_xlfn.IFS($K2260=0,_xlfn.UNICHAR(9728),$K2260&lt;=3,_xlfn.UNICHAR(9729),OR($K2260=45,$K2260=48),"~",AND($K2260&gt;=51,$K2260&lt;=67),_xlfn.UNICHAR(9748),AND($K2260&gt;=71,$K2260&lt;=77),_xlfn.UNICHAR(10052),AND($K2260&gt;=80,$K2260&lt;=82),_xlfn.UNICHAR(9748),AND($K2260&gt;=95,$K2260&lt;=99),_xlfn.UNICHAR(9889),TRUE,_xlfn.UNICHAR(9729)))</f>
        <v>☀</v>
      </c>
      <c r="F2260" t="str" cm="1">
        <f t="array" ref="F2260">IF($K2260="","",_xlfn.IFS($K2260=0,"Clear",$K2260&lt;=3,"Partly Cloudy",OR($K2260=45,$K2260=48),"Fog",AND($K2260&gt;=51,$K2260&lt;=67),"Drizzle",AND($K2260&gt;=71,$K2260&lt;=77),"Snow",AND($K2260&gt;=80,$K2260&lt;=82),"Rain Showers",AND($K2260&gt;=95,$K2260&lt;=99),"Thunderstorm",TRUE,"Cloudy"))</f>
        <v>Clear</v>
      </c>
      <c r="G2260" s="3" cm="1">
        <f t="array" ref="G2260">IF($A2260="","",INDEX(OpenMeteoAPI[TemperatureC],ROWS($G$2:G2260)))</f>
        <v>17.899999999999999</v>
      </c>
      <c r="H2260" s="4" cm="1">
        <f t="array" ref="H2260">IF($A2260="","",INDEX(OpenMeteoAPI[RelativeHumidityPct],ROWS($H$2:H2260))/100)</f>
        <v>0.83</v>
      </c>
      <c r="I2260" s="4" cm="1">
        <f t="array" ref="I2260">IF($A2260="","",INDEX(OpenMeteoAPI[PrecipitationProbabilityPct],ROWS($I$2:I2260))/100)</f>
        <v>0</v>
      </c>
      <c r="J2260" s="3" cm="1">
        <f t="array" ref="J2260">IF($A2260="","",INDEX(OpenMeteoAPI[PrecipitationMM],ROWS($J$2:J2260)))</f>
        <v>0</v>
      </c>
      <c r="K2260" cm="1">
        <f t="array" ref="K2260">IF($A2260="","",INDEX(OpenMeteoAPI[WeatherCode],ROWS($K$2:K2260)))</f>
        <v>0</v>
      </c>
      <c r="L2260" s="3" cm="1">
        <f t="array" ref="L2260">IF($A2260="","",INDEX(OpenMeteoAPI[WindSpeedKMH],ROWS($L$2:L2260)))</f>
        <v>9.4</v>
      </c>
    </row>
    <row r="2261" spans="1:12">
      <c r="A2261" t="str" cm="1">
        <f t="array" ref="A2261">IFERROR(INDEX(OpenMeteoAPI[City],ROWS($A$2:A2261))&amp;", "&amp;INDEX(OpenMeteoAPI[CountryCode],ROWS($A$2:A2261)),"")</f>
        <v>Amsterdam, NL</v>
      </c>
      <c r="B2261" t="str" cm="1">
        <f t="array" ref="B2261">IF($A2261="","",INDEX(OpenMeteoAPI[LocationID],ROWS($B$2:B2261)))</f>
        <v>NL-AMS</v>
      </c>
      <c r="C2261" s="5" cm="1">
        <f t="array" ref="C2261">IF($A2261="","",INDEX(OpenMeteoAPI[ForecastDateTime],ROWS($C$2:C2261)))</f>
        <v>46214.125</v>
      </c>
      <c r="D2261" t="str">
        <f t="shared" si="35"/>
        <v>3AM</v>
      </c>
      <c r="E2261" t="str" cm="1">
        <f t="array" ref="E2261">IF($K2261="","",_xlfn.IFS($K2261=0,_xlfn.UNICHAR(9728),$K2261&lt;=3,_xlfn.UNICHAR(9729),OR($K2261=45,$K2261=48),"~",AND($K2261&gt;=51,$K2261&lt;=67),_xlfn.UNICHAR(9748),AND($K2261&gt;=71,$K2261&lt;=77),_xlfn.UNICHAR(10052),AND($K2261&gt;=80,$K2261&lt;=82),_xlfn.UNICHAR(9748),AND($K2261&gt;=95,$K2261&lt;=99),_xlfn.UNICHAR(9889),TRUE,_xlfn.UNICHAR(9729)))</f>
        <v>☀</v>
      </c>
      <c r="F2261" t="str" cm="1">
        <f t="array" ref="F2261">IF($K2261="","",_xlfn.IFS($K2261=0,"Clear",$K2261&lt;=3,"Partly Cloudy",OR($K2261=45,$K2261=48),"Fog",AND($K2261&gt;=51,$K2261&lt;=67),"Drizzle",AND($K2261&gt;=71,$K2261&lt;=77),"Snow",AND($K2261&gt;=80,$K2261&lt;=82),"Rain Showers",AND($K2261&gt;=95,$K2261&lt;=99),"Thunderstorm",TRUE,"Cloudy"))</f>
        <v>Clear</v>
      </c>
      <c r="G2261" s="3" cm="1">
        <f t="array" ref="G2261">IF($A2261="","",INDEX(OpenMeteoAPI[TemperatureC],ROWS($G$2:G2261)))</f>
        <v>17.2</v>
      </c>
      <c r="H2261" s="4" cm="1">
        <f t="array" ref="H2261">IF($A2261="","",INDEX(OpenMeteoAPI[RelativeHumidityPct],ROWS($H$2:H2261))/100)</f>
        <v>0.88</v>
      </c>
      <c r="I2261" s="4" cm="1">
        <f t="array" ref="I2261">IF($A2261="","",INDEX(OpenMeteoAPI[PrecipitationProbabilityPct],ROWS($I$2:I2261))/100)</f>
        <v>0</v>
      </c>
      <c r="J2261" s="3" cm="1">
        <f t="array" ref="J2261">IF($A2261="","",INDEX(OpenMeteoAPI[PrecipitationMM],ROWS($J$2:J2261)))</f>
        <v>0</v>
      </c>
      <c r="K2261" cm="1">
        <f t="array" ref="K2261">IF($A2261="","",INDEX(OpenMeteoAPI[WeatherCode],ROWS($K$2:K2261)))</f>
        <v>0</v>
      </c>
      <c r="L2261" s="3" cm="1">
        <f t="array" ref="L2261">IF($A2261="","",INDEX(OpenMeteoAPI[WindSpeedKMH],ROWS($L$2:L2261)))</f>
        <v>9.4</v>
      </c>
    </row>
    <row r="2262" spans="1:12">
      <c r="A2262" t="str" cm="1">
        <f t="array" ref="A2262">IFERROR(INDEX(OpenMeteoAPI[City],ROWS($A$2:A2262))&amp;", "&amp;INDEX(OpenMeteoAPI[CountryCode],ROWS($A$2:A2262)),"")</f>
        <v>Amsterdam, NL</v>
      </c>
      <c r="B2262" t="str" cm="1">
        <f t="array" ref="B2262">IF($A2262="","",INDEX(OpenMeteoAPI[LocationID],ROWS($B$2:B2262)))</f>
        <v>NL-AMS</v>
      </c>
      <c r="C2262" s="5" cm="1">
        <f t="array" ref="C2262">IF($A2262="","",INDEX(OpenMeteoAPI[ForecastDateTime],ROWS($C$2:C2262)))</f>
        <v>46214.166666666664</v>
      </c>
      <c r="D2262" t="str">
        <f t="shared" si="35"/>
        <v>4AM</v>
      </c>
      <c r="E2262" t="str" cm="1">
        <f t="array" ref="E2262">IF($K2262="","",_xlfn.IFS($K2262=0,_xlfn.UNICHAR(9728),$K2262&lt;=3,_xlfn.UNICHAR(9729),OR($K2262=45,$K2262=48),"~",AND($K2262&gt;=51,$K2262&lt;=67),_xlfn.UNICHAR(9748),AND($K2262&gt;=71,$K2262&lt;=77),_xlfn.UNICHAR(10052),AND($K2262&gt;=80,$K2262&lt;=82),_xlfn.UNICHAR(9748),AND($K2262&gt;=95,$K2262&lt;=99),_xlfn.UNICHAR(9889),TRUE,_xlfn.UNICHAR(9729)))</f>
        <v>☀</v>
      </c>
      <c r="F2262" t="str" cm="1">
        <f t="array" ref="F2262">IF($K2262="","",_xlfn.IFS($K2262=0,"Clear",$K2262&lt;=3,"Partly Cloudy",OR($K2262=45,$K2262=48),"Fog",AND($K2262&gt;=51,$K2262&lt;=67),"Drizzle",AND($K2262&gt;=71,$K2262&lt;=77),"Snow",AND($K2262&gt;=80,$K2262&lt;=82),"Rain Showers",AND($K2262&gt;=95,$K2262&lt;=99),"Thunderstorm",TRUE,"Cloudy"))</f>
        <v>Clear</v>
      </c>
      <c r="G2262" s="3" cm="1">
        <f t="array" ref="G2262">IF($A2262="","",INDEX(OpenMeteoAPI[TemperatureC],ROWS($G$2:G2262)))</f>
        <v>16.7</v>
      </c>
      <c r="H2262" s="4" cm="1">
        <f t="array" ref="H2262">IF($A2262="","",INDEX(OpenMeteoAPI[RelativeHumidityPct],ROWS($H$2:H2262))/100)</f>
        <v>0.92</v>
      </c>
      <c r="I2262" s="4" cm="1">
        <f t="array" ref="I2262">IF($A2262="","",INDEX(OpenMeteoAPI[PrecipitationProbabilityPct],ROWS($I$2:I2262))/100)</f>
        <v>0</v>
      </c>
      <c r="J2262" s="3" cm="1">
        <f t="array" ref="J2262">IF($A2262="","",INDEX(OpenMeteoAPI[PrecipitationMM],ROWS($J$2:J2262)))</f>
        <v>0</v>
      </c>
      <c r="K2262" cm="1">
        <f t="array" ref="K2262">IF($A2262="","",INDEX(OpenMeteoAPI[WeatherCode],ROWS($K$2:K2262)))</f>
        <v>0</v>
      </c>
      <c r="L2262" s="3" cm="1">
        <f t="array" ref="L2262">IF($A2262="","",INDEX(OpenMeteoAPI[WindSpeedKMH],ROWS($L$2:L2262)))</f>
        <v>9.1999999999999993</v>
      </c>
    </row>
    <row r="2263" spans="1:12">
      <c r="A2263" t="str" cm="1">
        <f t="array" ref="A2263">IFERROR(INDEX(OpenMeteoAPI[City],ROWS($A$2:A2263))&amp;", "&amp;INDEX(OpenMeteoAPI[CountryCode],ROWS($A$2:A2263)),"")</f>
        <v>Amsterdam, NL</v>
      </c>
      <c r="B2263" t="str" cm="1">
        <f t="array" ref="B2263">IF($A2263="","",INDEX(OpenMeteoAPI[LocationID],ROWS($B$2:B2263)))</f>
        <v>NL-AMS</v>
      </c>
      <c r="C2263" s="5" cm="1">
        <f t="array" ref="C2263">IF($A2263="","",INDEX(OpenMeteoAPI[ForecastDateTime],ROWS($C$2:C2263)))</f>
        <v>46214.208333333336</v>
      </c>
      <c r="D2263" t="str">
        <f t="shared" si="35"/>
        <v>5AM</v>
      </c>
      <c r="E2263" t="str" cm="1">
        <f t="array" ref="E2263">IF($K2263="","",_xlfn.IFS($K2263=0,_xlfn.UNICHAR(9728),$K2263&lt;=3,_xlfn.UNICHAR(9729),OR($K2263=45,$K2263=48),"~",AND($K2263&gt;=51,$K2263&lt;=67),_xlfn.UNICHAR(9748),AND($K2263&gt;=71,$K2263&lt;=77),_xlfn.UNICHAR(10052),AND($K2263&gt;=80,$K2263&lt;=82),_xlfn.UNICHAR(9748),AND($K2263&gt;=95,$K2263&lt;=99),_xlfn.UNICHAR(9889),TRUE,_xlfn.UNICHAR(9729)))</f>
        <v>☀</v>
      </c>
      <c r="F2263" t="str" cm="1">
        <f t="array" ref="F2263">IF($K2263="","",_xlfn.IFS($K2263=0,"Clear",$K2263&lt;=3,"Partly Cloudy",OR($K2263=45,$K2263=48),"Fog",AND($K2263&gt;=51,$K2263&lt;=67),"Drizzle",AND($K2263&gt;=71,$K2263&lt;=77),"Snow",AND($K2263&gt;=80,$K2263&lt;=82),"Rain Showers",AND($K2263&gt;=95,$K2263&lt;=99),"Thunderstorm",TRUE,"Cloudy"))</f>
        <v>Clear</v>
      </c>
      <c r="G2263" s="3" cm="1">
        <f t="array" ref="G2263">IF($A2263="","",INDEX(OpenMeteoAPI[TemperatureC],ROWS($G$2:G2263)))</f>
        <v>16.3</v>
      </c>
      <c r="H2263" s="4" cm="1">
        <f t="array" ref="H2263">IF($A2263="","",INDEX(OpenMeteoAPI[RelativeHumidityPct],ROWS($H$2:H2263))/100)</f>
        <v>0.95</v>
      </c>
      <c r="I2263" s="4" cm="1">
        <f t="array" ref="I2263">IF($A2263="","",INDEX(OpenMeteoAPI[PrecipitationProbabilityPct],ROWS($I$2:I2263))/100)</f>
        <v>0</v>
      </c>
      <c r="J2263" s="3" cm="1">
        <f t="array" ref="J2263">IF($A2263="","",INDEX(OpenMeteoAPI[PrecipitationMM],ROWS($J$2:J2263)))</f>
        <v>0</v>
      </c>
      <c r="K2263" cm="1">
        <f t="array" ref="K2263">IF($A2263="","",INDEX(OpenMeteoAPI[WeatherCode],ROWS($K$2:K2263)))</f>
        <v>0</v>
      </c>
      <c r="L2263" s="3" cm="1">
        <f t="array" ref="L2263">IF($A2263="","",INDEX(OpenMeteoAPI[WindSpeedKMH],ROWS($L$2:L2263)))</f>
        <v>9</v>
      </c>
    </row>
    <row r="2264" spans="1:12">
      <c r="A2264" t="str" cm="1">
        <f t="array" ref="A2264">IFERROR(INDEX(OpenMeteoAPI[City],ROWS($A$2:A2264))&amp;", "&amp;INDEX(OpenMeteoAPI[CountryCode],ROWS($A$2:A2264)),"")</f>
        <v>Amsterdam, NL</v>
      </c>
      <c r="B2264" t="str" cm="1">
        <f t="array" ref="B2264">IF($A2264="","",INDEX(OpenMeteoAPI[LocationID],ROWS($B$2:B2264)))</f>
        <v>NL-AMS</v>
      </c>
      <c r="C2264" s="5" cm="1">
        <f t="array" ref="C2264">IF($A2264="","",INDEX(OpenMeteoAPI[ForecastDateTime],ROWS($C$2:C2264)))</f>
        <v>46214.25</v>
      </c>
      <c r="D2264" t="str">
        <f t="shared" si="35"/>
        <v>6AM</v>
      </c>
      <c r="E2264" t="str" cm="1">
        <f t="array" ref="E2264">IF($K2264="","",_xlfn.IFS($K2264=0,_xlfn.UNICHAR(9728),$K2264&lt;=3,_xlfn.UNICHAR(9729),OR($K2264=45,$K2264=48),"~",AND($K2264&gt;=51,$K2264&lt;=67),_xlfn.UNICHAR(9748),AND($K2264&gt;=71,$K2264&lt;=77),_xlfn.UNICHAR(10052),AND($K2264&gt;=80,$K2264&lt;=82),_xlfn.UNICHAR(9748),AND($K2264&gt;=95,$K2264&lt;=99),_xlfn.UNICHAR(9889),TRUE,_xlfn.UNICHAR(9729)))</f>
        <v>☀</v>
      </c>
      <c r="F2264" t="str" cm="1">
        <f t="array" ref="F2264">IF($K2264="","",_xlfn.IFS($K2264=0,"Clear",$K2264&lt;=3,"Partly Cloudy",OR($K2264=45,$K2264=48),"Fog",AND($K2264&gt;=51,$K2264&lt;=67),"Drizzle",AND($K2264&gt;=71,$K2264&lt;=77),"Snow",AND($K2264&gt;=80,$K2264&lt;=82),"Rain Showers",AND($K2264&gt;=95,$K2264&lt;=99),"Thunderstorm",TRUE,"Cloudy"))</f>
        <v>Clear</v>
      </c>
      <c r="G2264" s="3" cm="1">
        <f t="array" ref="G2264">IF($A2264="","",INDEX(OpenMeteoAPI[TemperatureC],ROWS($G$2:G2264)))</f>
        <v>16.100000000000001</v>
      </c>
      <c r="H2264" s="4" cm="1">
        <f t="array" ref="H2264">IF($A2264="","",INDEX(OpenMeteoAPI[RelativeHumidityPct],ROWS($H$2:H2264))/100)</f>
        <v>0.96</v>
      </c>
      <c r="I2264" s="4" cm="1">
        <f t="array" ref="I2264">IF($A2264="","",INDEX(OpenMeteoAPI[PrecipitationProbabilityPct],ROWS($I$2:I2264))/100)</f>
        <v>0</v>
      </c>
      <c r="J2264" s="3" cm="1">
        <f t="array" ref="J2264">IF($A2264="","",INDEX(OpenMeteoAPI[PrecipitationMM],ROWS($J$2:J2264)))</f>
        <v>0</v>
      </c>
      <c r="K2264" cm="1">
        <f t="array" ref="K2264">IF($A2264="","",INDEX(OpenMeteoAPI[WeatherCode],ROWS($K$2:K2264)))</f>
        <v>0</v>
      </c>
      <c r="L2264" s="3" cm="1">
        <f t="array" ref="L2264">IF($A2264="","",INDEX(OpenMeteoAPI[WindSpeedKMH],ROWS($L$2:L2264)))</f>
        <v>8.6</v>
      </c>
    </row>
    <row r="2265" spans="1:12">
      <c r="A2265" t="str" cm="1">
        <f t="array" ref="A2265">IFERROR(INDEX(OpenMeteoAPI[City],ROWS($A$2:A2265))&amp;", "&amp;INDEX(OpenMeteoAPI[CountryCode],ROWS($A$2:A2265)),"")</f>
        <v>Amsterdam, NL</v>
      </c>
      <c r="B2265" t="str" cm="1">
        <f t="array" ref="B2265">IF($A2265="","",INDEX(OpenMeteoAPI[LocationID],ROWS($B$2:B2265)))</f>
        <v>NL-AMS</v>
      </c>
      <c r="C2265" s="5" cm="1">
        <f t="array" ref="C2265">IF($A2265="","",INDEX(OpenMeteoAPI[ForecastDateTime],ROWS($C$2:C2265)))</f>
        <v>46214.291666666664</v>
      </c>
      <c r="D2265" t="str">
        <f t="shared" si="35"/>
        <v>7AM</v>
      </c>
      <c r="E2265" t="str" cm="1">
        <f t="array" ref="E2265">IF($K2265="","",_xlfn.IFS($K2265=0,_xlfn.UNICHAR(9728),$K2265&lt;=3,_xlfn.UNICHAR(9729),OR($K2265=45,$K2265=48),"~",AND($K2265&gt;=51,$K2265&lt;=67),_xlfn.UNICHAR(9748),AND($K2265&gt;=71,$K2265&lt;=77),_xlfn.UNICHAR(10052),AND($K2265&gt;=80,$K2265&lt;=82),_xlfn.UNICHAR(9748),AND($K2265&gt;=95,$K2265&lt;=99),_xlfn.UNICHAR(9889),TRUE,_xlfn.UNICHAR(9729)))</f>
        <v>☁</v>
      </c>
      <c r="F2265" t="str" cm="1">
        <f t="array" ref="F2265">IF($K2265="","",_xlfn.IFS($K2265=0,"Clear",$K2265&lt;=3,"Partly Cloudy",OR($K2265=45,$K2265=48),"Fog",AND($K2265&gt;=51,$K2265&lt;=67),"Drizzle",AND($K2265&gt;=71,$K2265&lt;=77),"Snow",AND($K2265&gt;=80,$K2265&lt;=82),"Rain Showers",AND($K2265&gt;=95,$K2265&lt;=99),"Thunderstorm",TRUE,"Cloudy"))</f>
        <v>Partly Cloudy</v>
      </c>
      <c r="G2265" s="3" cm="1">
        <f t="array" ref="G2265">IF($A2265="","",INDEX(OpenMeteoAPI[TemperatureC],ROWS($G$2:G2265)))</f>
        <v>17.2</v>
      </c>
      <c r="H2265" s="4" cm="1">
        <f t="array" ref="H2265">IF($A2265="","",INDEX(OpenMeteoAPI[RelativeHumidityPct],ROWS($H$2:H2265))/100)</f>
        <v>0.89</v>
      </c>
      <c r="I2265" s="4" cm="1">
        <f t="array" ref="I2265">IF($A2265="","",INDEX(OpenMeteoAPI[PrecipitationProbabilityPct],ROWS($I$2:I2265))/100)</f>
        <v>0</v>
      </c>
      <c r="J2265" s="3" cm="1">
        <f t="array" ref="J2265">IF($A2265="","",INDEX(OpenMeteoAPI[PrecipitationMM],ROWS($J$2:J2265)))</f>
        <v>0</v>
      </c>
      <c r="K2265" cm="1">
        <f t="array" ref="K2265">IF($A2265="","",INDEX(OpenMeteoAPI[WeatherCode],ROWS($K$2:K2265)))</f>
        <v>1</v>
      </c>
      <c r="L2265" s="3" cm="1">
        <f t="array" ref="L2265">IF($A2265="","",INDEX(OpenMeteoAPI[WindSpeedKMH],ROWS($L$2:L2265)))</f>
        <v>9.6999999999999993</v>
      </c>
    </row>
    <row r="2266" spans="1:12">
      <c r="A2266" t="str" cm="1">
        <f t="array" ref="A2266">IFERROR(INDEX(OpenMeteoAPI[City],ROWS($A$2:A2266))&amp;", "&amp;INDEX(OpenMeteoAPI[CountryCode],ROWS($A$2:A2266)),"")</f>
        <v>Amsterdam, NL</v>
      </c>
      <c r="B2266" t="str" cm="1">
        <f t="array" ref="B2266">IF($A2266="","",INDEX(OpenMeteoAPI[LocationID],ROWS($B$2:B2266)))</f>
        <v>NL-AMS</v>
      </c>
      <c r="C2266" s="5" cm="1">
        <f t="array" ref="C2266">IF($A2266="","",INDEX(OpenMeteoAPI[ForecastDateTime],ROWS($C$2:C2266)))</f>
        <v>46214.333333333336</v>
      </c>
      <c r="D2266" t="str">
        <f t="shared" si="35"/>
        <v>8AM</v>
      </c>
      <c r="E2266" t="str" cm="1">
        <f t="array" ref="E2266">IF($K2266="","",_xlfn.IFS($K2266=0,_xlfn.UNICHAR(9728),$K2266&lt;=3,_xlfn.UNICHAR(9729),OR($K2266=45,$K2266=48),"~",AND($K2266&gt;=51,$K2266&lt;=67),_xlfn.UNICHAR(9748),AND($K2266&gt;=71,$K2266&lt;=77),_xlfn.UNICHAR(10052),AND($K2266&gt;=80,$K2266&lt;=82),_xlfn.UNICHAR(9748),AND($K2266&gt;=95,$K2266&lt;=99),_xlfn.UNICHAR(9889),TRUE,_xlfn.UNICHAR(9729)))</f>
        <v>☁</v>
      </c>
      <c r="F2266" t="str" cm="1">
        <f t="array" ref="F2266">IF($K2266="","",_xlfn.IFS($K2266=0,"Clear",$K2266&lt;=3,"Partly Cloudy",OR($K2266=45,$K2266=48),"Fog",AND($K2266&gt;=51,$K2266&lt;=67),"Drizzle",AND($K2266&gt;=71,$K2266&lt;=77),"Snow",AND($K2266&gt;=80,$K2266&lt;=82),"Rain Showers",AND($K2266&gt;=95,$K2266&lt;=99),"Thunderstorm",TRUE,"Cloudy"))</f>
        <v>Partly Cloudy</v>
      </c>
      <c r="G2266" s="3" cm="1">
        <f t="array" ref="G2266">IF($A2266="","",INDEX(OpenMeteoAPI[TemperatureC],ROWS($G$2:G2266)))</f>
        <v>18.3</v>
      </c>
      <c r="H2266" s="4" cm="1">
        <f t="array" ref="H2266">IF($A2266="","",INDEX(OpenMeteoAPI[RelativeHumidityPct],ROWS($H$2:H2266))/100)</f>
        <v>0.8</v>
      </c>
      <c r="I2266" s="4" cm="1">
        <f t="array" ref="I2266">IF($A2266="","",INDEX(OpenMeteoAPI[PrecipitationProbabilityPct],ROWS($I$2:I2266))/100)</f>
        <v>0</v>
      </c>
      <c r="J2266" s="3" cm="1">
        <f t="array" ref="J2266">IF($A2266="","",INDEX(OpenMeteoAPI[PrecipitationMM],ROWS($J$2:J2266)))</f>
        <v>0</v>
      </c>
      <c r="K2266" cm="1">
        <f t="array" ref="K2266">IF($A2266="","",INDEX(OpenMeteoAPI[WeatherCode],ROWS($K$2:K2266)))</f>
        <v>1</v>
      </c>
      <c r="L2266" s="3" cm="1">
        <f t="array" ref="L2266">IF($A2266="","",INDEX(OpenMeteoAPI[WindSpeedKMH],ROWS($L$2:L2266)))</f>
        <v>12.2</v>
      </c>
    </row>
    <row r="2267" spans="1:12">
      <c r="A2267" t="str" cm="1">
        <f t="array" ref="A2267">IFERROR(INDEX(OpenMeteoAPI[City],ROWS($A$2:A2267))&amp;", "&amp;INDEX(OpenMeteoAPI[CountryCode],ROWS($A$2:A2267)),"")</f>
        <v>Amsterdam, NL</v>
      </c>
      <c r="B2267" t="str" cm="1">
        <f t="array" ref="B2267">IF($A2267="","",INDEX(OpenMeteoAPI[LocationID],ROWS($B$2:B2267)))</f>
        <v>NL-AMS</v>
      </c>
      <c r="C2267" s="5" cm="1">
        <f t="array" ref="C2267">IF($A2267="","",INDEX(OpenMeteoAPI[ForecastDateTime],ROWS($C$2:C2267)))</f>
        <v>46214.375</v>
      </c>
      <c r="D2267" t="str">
        <f t="shared" si="35"/>
        <v>9AM</v>
      </c>
      <c r="E2267" t="str" cm="1">
        <f t="array" ref="E2267">IF($K2267="","",_xlfn.IFS($K2267=0,_xlfn.UNICHAR(9728),$K2267&lt;=3,_xlfn.UNICHAR(9729),OR($K2267=45,$K2267=48),"~",AND($K2267&gt;=51,$K2267&lt;=67),_xlfn.UNICHAR(9748),AND($K2267&gt;=71,$K2267&lt;=77),_xlfn.UNICHAR(10052),AND($K2267&gt;=80,$K2267&lt;=82),_xlfn.UNICHAR(9748),AND($K2267&gt;=95,$K2267&lt;=99),_xlfn.UNICHAR(9889),TRUE,_xlfn.UNICHAR(9729)))</f>
        <v>☁</v>
      </c>
      <c r="F2267" t="str" cm="1">
        <f t="array" ref="F2267">IF($K2267="","",_xlfn.IFS($K2267=0,"Clear",$K2267&lt;=3,"Partly Cloudy",OR($K2267=45,$K2267=48),"Fog",AND($K2267&gt;=51,$K2267&lt;=67),"Drizzle",AND($K2267&gt;=71,$K2267&lt;=77),"Snow",AND($K2267&gt;=80,$K2267&lt;=82),"Rain Showers",AND($K2267&gt;=95,$K2267&lt;=99),"Thunderstorm",TRUE,"Cloudy"))</f>
        <v>Partly Cloudy</v>
      </c>
      <c r="G2267" s="3" cm="1">
        <f t="array" ref="G2267">IF($A2267="","",INDEX(OpenMeteoAPI[TemperatureC],ROWS($G$2:G2267)))</f>
        <v>19.399999999999999</v>
      </c>
      <c r="H2267" s="4" cm="1">
        <f t="array" ref="H2267">IF($A2267="","",INDEX(OpenMeteoAPI[RelativeHumidityPct],ROWS($H$2:H2267))/100)</f>
        <v>0.74</v>
      </c>
      <c r="I2267" s="4" cm="1">
        <f t="array" ref="I2267">IF($A2267="","",INDEX(OpenMeteoAPI[PrecipitationProbabilityPct],ROWS($I$2:I2267))/100)</f>
        <v>0</v>
      </c>
      <c r="J2267" s="3" cm="1">
        <f t="array" ref="J2267">IF($A2267="","",INDEX(OpenMeteoAPI[PrecipitationMM],ROWS($J$2:J2267)))</f>
        <v>0</v>
      </c>
      <c r="K2267" cm="1">
        <f t="array" ref="K2267">IF($A2267="","",INDEX(OpenMeteoAPI[WeatherCode],ROWS($K$2:K2267)))</f>
        <v>1</v>
      </c>
      <c r="L2267" s="3" cm="1">
        <f t="array" ref="L2267">IF($A2267="","",INDEX(OpenMeteoAPI[WindSpeedKMH],ROWS($L$2:L2267)))</f>
        <v>12.2</v>
      </c>
    </row>
    <row r="2268" spans="1:12">
      <c r="A2268" t="str" cm="1">
        <f t="array" ref="A2268">IFERROR(INDEX(OpenMeteoAPI[City],ROWS($A$2:A2268))&amp;", "&amp;INDEX(OpenMeteoAPI[CountryCode],ROWS($A$2:A2268)),"")</f>
        <v>Amsterdam, NL</v>
      </c>
      <c r="B2268" t="str" cm="1">
        <f t="array" ref="B2268">IF($A2268="","",INDEX(OpenMeteoAPI[LocationID],ROWS($B$2:B2268)))</f>
        <v>NL-AMS</v>
      </c>
      <c r="C2268" s="5" cm="1">
        <f t="array" ref="C2268">IF($A2268="","",INDEX(OpenMeteoAPI[ForecastDateTime],ROWS($C$2:C2268)))</f>
        <v>46214.416666666664</v>
      </c>
      <c r="D2268" t="str">
        <f t="shared" si="35"/>
        <v>10AM</v>
      </c>
      <c r="E2268" t="str" cm="1">
        <f t="array" ref="E2268">IF($K2268="","",_xlfn.IFS($K2268=0,_xlfn.UNICHAR(9728),$K2268&lt;=3,_xlfn.UNICHAR(9729),OR($K2268=45,$K2268=48),"~",AND($K2268&gt;=51,$K2268&lt;=67),_xlfn.UNICHAR(9748),AND($K2268&gt;=71,$K2268&lt;=77),_xlfn.UNICHAR(10052),AND($K2268&gt;=80,$K2268&lt;=82),_xlfn.UNICHAR(9748),AND($K2268&gt;=95,$K2268&lt;=99),_xlfn.UNICHAR(9889),TRUE,_xlfn.UNICHAR(9729)))</f>
        <v>☀</v>
      </c>
      <c r="F2268" t="str" cm="1">
        <f t="array" ref="F2268">IF($K2268="","",_xlfn.IFS($K2268=0,"Clear",$K2268&lt;=3,"Partly Cloudy",OR($K2268=45,$K2268=48),"Fog",AND($K2268&gt;=51,$K2268&lt;=67),"Drizzle",AND($K2268&gt;=71,$K2268&lt;=77),"Snow",AND($K2268&gt;=80,$K2268&lt;=82),"Rain Showers",AND($K2268&gt;=95,$K2268&lt;=99),"Thunderstorm",TRUE,"Cloudy"))</f>
        <v>Clear</v>
      </c>
      <c r="G2268" s="3" cm="1">
        <f t="array" ref="G2268">IF($A2268="","",INDEX(OpenMeteoAPI[TemperatureC],ROWS($G$2:G2268)))</f>
        <v>20.5</v>
      </c>
      <c r="H2268" s="4" cm="1">
        <f t="array" ref="H2268">IF($A2268="","",INDEX(OpenMeteoAPI[RelativeHumidityPct],ROWS($H$2:H2268))/100)</f>
        <v>0.69</v>
      </c>
      <c r="I2268" s="4" cm="1">
        <f t="array" ref="I2268">IF($A2268="","",INDEX(OpenMeteoAPI[PrecipitationProbabilityPct],ROWS($I$2:I2268))/100)</f>
        <v>0</v>
      </c>
      <c r="J2268" s="3" cm="1">
        <f t="array" ref="J2268">IF($A2268="","",INDEX(OpenMeteoAPI[PrecipitationMM],ROWS($J$2:J2268)))</f>
        <v>0</v>
      </c>
      <c r="K2268" cm="1">
        <f t="array" ref="K2268">IF($A2268="","",INDEX(OpenMeteoAPI[WeatherCode],ROWS($K$2:K2268)))</f>
        <v>0</v>
      </c>
      <c r="L2268" s="3" cm="1">
        <f t="array" ref="L2268">IF($A2268="","",INDEX(OpenMeteoAPI[WindSpeedKMH],ROWS($L$2:L2268)))</f>
        <v>11.7</v>
      </c>
    </row>
    <row r="2269" spans="1:12">
      <c r="A2269" t="str" cm="1">
        <f t="array" ref="A2269">IFERROR(INDEX(OpenMeteoAPI[City],ROWS($A$2:A2269))&amp;", "&amp;INDEX(OpenMeteoAPI[CountryCode],ROWS($A$2:A2269)),"")</f>
        <v>Amsterdam, NL</v>
      </c>
      <c r="B2269" t="str" cm="1">
        <f t="array" ref="B2269">IF($A2269="","",INDEX(OpenMeteoAPI[LocationID],ROWS($B$2:B2269)))</f>
        <v>NL-AMS</v>
      </c>
      <c r="C2269" s="5" cm="1">
        <f t="array" ref="C2269">IF($A2269="","",INDEX(OpenMeteoAPI[ForecastDateTime],ROWS($C$2:C2269)))</f>
        <v>46214.458333333336</v>
      </c>
      <c r="D2269" t="str">
        <f t="shared" si="35"/>
        <v>11AM</v>
      </c>
      <c r="E2269" t="str" cm="1">
        <f t="array" ref="E2269">IF($K2269="","",_xlfn.IFS($K2269=0,_xlfn.UNICHAR(9728),$K2269&lt;=3,_xlfn.UNICHAR(9729),OR($K2269=45,$K2269=48),"~",AND($K2269&gt;=51,$K2269&lt;=67),_xlfn.UNICHAR(9748),AND($K2269&gt;=71,$K2269&lt;=77),_xlfn.UNICHAR(10052),AND($K2269&gt;=80,$K2269&lt;=82),_xlfn.UNICHAR(9748),AND($K2269&gt;=95,$K2269&lt;=99),_xlfn.UNICHAR(9889),TRUE,_xlfn.UNICHAR(9729)))</f>
        <v>☀</v>
      </c>
      <c r="F2269" t="str" cm="1">
        <f t="array" ref="F2269">IF($K2269="","",_xlfn.IFS($K2269=0,"Clear",$K2269&lt;=3,"Partly Cloudy",OR($K2269=45,$K2269=48),"Fog",AND($K2269&gt;=51,$K2269&lt;=67),"Drizzle",AND($K2269&gt;=71,$K2269&lt;=77),"Snow",AND($K2269&gt;=80,$K2269&lt;=82),"Rain Showers",AND($K2269&gt;=95,$K2269&lt;=99),"Thunderstorm",TRUE,"Cloudy"))</f>
        <v>Clear</v>
      </c>
      <c r="G2269" s="3" cm="1">
        <f t="array" ref="G2269">IF($A2269="","",INDEX(OpenMeteoAPI[TemperatureC],ROWS($G$2:G2269)))</f>
        <v>21.7</v>
      </c>
      <c r="H2269" s="4" cm="1">
        <f t="array" ref="H2269">IF($A2269="","",INDEX(OpenMeteoAPI[RelativeHumidityPct],ROWS($H$2:H2269))/100)</f>
        <v>0.64</v>
      </c>
      <c r="I2269" s="4" cm="1">
        <f t="array" ref="I2269">IF($A2269="","",INDEX(OpenMeteoAPI[PrecipitationProbabilityPct],ROWS($I$2:I2269))/100)</f>
        <v>0</v>
      </c>
      <c r="J2269" s="3" cm="1">
        <f t="array" ref="J2269">IF($A2269="","",INDEX(OpenMeteoAPI[PrecipitationMM],ROWS($J$2:J2269)))</f>
        <v>0</v>
      </c>
      <c r="K2269" cm="1">
        <f t="array" ref="K2269">IF($A2269="","",INDEX(OpenMeteoAPI[WeatherCode],ROWS($K$2:K2269)))</f>
        <v>0</v>
      </c>
      <c r="L2269" s="3" cm="1">
        <f t="array" ref="L2269">IF($A2269="","",INDEX(OpenMeteoAPI[WindSpeedKMH],ROWS($L$2:L2269)))</f>
        <v>11.4</v>
      </c>
    </row>
    <row r="2270" spans="1:12">
      <c r="A2270" t="str" cm="1">
        <f t="array" ref="A2270">IFERROR(INDEX(OpenMeteoAPI[City],ROWS($A$2:A2270))&amp;", "&amp;INDEX(OpenMeteoAPI[CountryCode],ROWS($A$2:A2270)),"")</f>
        <v>Amsterdam, NL</v>
      </c>
      <c r="B2270" t="str" cm="1">
        <f t="array" ref="B2270">IF($A2270="","",INDEX(OpenMeteoAPI[LocationID],ROWS($B$2:B2270)))</f>
        <v>NL-AMS</v>
      </c>
      <c r="C2270" s="5" cm="1">
        <f t="array" ref="C2270">IF($A2270="","",INDEX(OpenMeteoAPI[ForecastDateTime],ROWS($C$2:C2270)))</f>
        <v>46214.5</v>
      </c>
      <c r="D2270" t="str">
        <f t="shared" si="35"/>
        <v>12PM</v>
      </c>
      <c r="E2270" t="str" cm="1">
        <f t="array" ref="E2270">IF($K2270="","",_xlfn.IFS($K2270=0,_xlfn.UNICHAR(9728),$K2270&lt;=3,_xlfn.UNICHAR(9729),OR($K2270=45,$K2270=48),"~",AND($K2270&gt;=51,$K2270&lt;=67),_xlfn.UNICHAR(9748),AND($K2270&gt;=71,$K2270&lt;=77),_xlfn.UNICHAR(10052),AND($K2270&gt;=80,$K2270&lt;=82),_xlfn.UNICHAR(9748),AND($K2270&gt;=95,$K2270&lt;=99),_xlfn.UNICHAR(9889),TRUE,_xlfn.UNICHAR(9729)))</f>
        <v>☀</v>
      </c>
      <c r="F2270" t="str" cm="1">
        <f t="array" ref="F2270">IF($K2270="","",_xlfn.IFS($K2270=0,"Clear",$K2270&lt;=3,"Partly Cloudy",OR($K2270=45,$K2270=48),"Fog",AND($K2270&gt;=51,$K2270&lt;=67),"Drizzle",AND($K2270&gt;=71,$K2270&lt;=77),"Snow",AND($K2270&gt;=80,$K2270&lt;=82),"Rain Showers",AND($K2270&gt;=95,$K2270&lt;=99),"Thunderstorm",TRUE,"Cloudy"))</f>
        <v>Clear</v>
      </c>
      <c r="G2270" s="3" cm="1">
        <f t="array" ref="G2270">IF($A2270="","",INDEX(OpenMeteoAPI[TemperatureC],ROWS($G$2:G2270)))</f>
        <v>22.9</v>
      </c>
      <c r="H2270" s="4" cm="1">
        <f t="array" ref="H2270">IF($A2270="","",INDEX(OpenMeteoAPI[RelativeHumidityPct],ROWS($H$2:H2270))/100)</f>
        <v>0.61</v>
      </c>
      <c r="I2270" s="4" cm="1">
        <f t="array" ref="I2270">IF($A2270="","",INDEX(OpenMeteoAPI[PrecipitationProbabilityPct],ROWS($I$2:I2270))/100)</f>
        <v>0</v>
      </c>
      <c r="J2270" s="3" cm="1">
        <f t="array" ref="J2270">IF($A2270="","",INDEX(OpenMeteoAPI[PrecipitationMM],ROWS($J$2:J2270)))</f>
        <v>0</v>
      </c>
      <c r="K2270" cm="1">
        <f t="array" ref="K2270">IF($A2270="","",INDEX(OpenMeteoAPI[WeatherCode],ROWS($K$2:K2270)))</f>
        <v>0</v>
      </c>
      <c r="L2270" s="3" cm="1">
        <f t="array" ref="L2270">IF($A2270="","",INDEX(OpenMeteoAPI[WindSpeedKMH],ROWS($L$2:L2270)))</f>
        <v>11.5</v>
      </c>
    </row>
    <row r="2271" spans="1:12">
      <c r="A2271" t="str" cm="1">
        <f t="array" ref="A2271">IFERROR(INDEX(OpenMeteoAPI[City],ROWS($A$2:A2271))&amp;", "&amp;INDEX(OpenMeteoAPI[CountryCode],ROWS($A$2:A2271)),"")</f>
        <v>Amsterdam, NL</v>
      </c>
      <c r="B2271" t="str" cm="1">
        <f t="array" ref="B2271">IF($A2271="","",INDEX(OpenMeteoAPI[LocationID],ROWS($B$2:B2271)))</f>
        <v>NL-AMS</v>
      </c>
      <c r="C2271" s="5" cm="1">
        <f t="array" ref="C2271">IF($A2271="","",INDEX(OpenMeteoAPI[ForecastDateTime],ROWS($C$2:C2271)))</f>
        <v>46214.541666666664</v>
      </c>
      <c r="D2271" t="str">
        <f t="shared" si="35"/>
        <v>1PM</v>
      </c>
      <c r="E2271" t="str" cm="1">
        <f t="array" ref="E2271">IF($K2271="","",_xlfn.IFS($K2271=0,_xlfn.UNICHAR(9728),$K2271&lt;=3,_xlfn.UNICHAR(9729),OR($K2271=45,$K2271=48),"~",AND($K2271&gt;=51,$K2271&lt;=67),_xlfn.UNICHAR(9748),AND($K2271&gt;=71,$K2271&lt;=77),_xlfn.UNICHAR(10052),AND($K2271&gt;=80,$K2271&lt;=82),_xlfn.UNICHAR(9748),AND($K2271&gt;=95,$K2271&lt;=99),_xlfn.UNICHAR(9889),TRUE,_xlfn.UNICHAR(9729)))</f>
        <v>☀</v>
      </c>
      <c r="F2271" t="str" cm="1">
        <f t="array" ref="F2271">IF($K2271="","",_xlfn.IFS($K2271=0,"Clear",$K2271&lt;=3,"Partly Cloudy",OR($K2271=45,$K2271=48),"Fog",AND($K2271&gt;=51,$K2271&lt;=67),"Drizzle",AND($K2271&gt;=71,$K2271&lt;=77),"Snow",AND($K2271&gt;=80,$K2271&lt;=82),"Rain Showers",AND($K2271&gt;=95,$K2271&lt;=99),"Thunderstorm",TRUE,"Cloudy"))</f>
        <v>Clear</v>
      </c>
      <c r="G2271" s="3" cm="1">
        <f t="array" ref="G2271">IF($A2271="","",INDEX(OpenMeteoAPI[TemperatureC],ROWS($G$2:G2271)))</f>
        <v>24.1</v>
      </c>
      <c r="H2271" s="4" cm="1">
        <f t="array" ref="H2271">IF($A2271="","",INDEX(OpenMeteoAPI[RelativeHumidityPct],ROWS($H$2:H2271))/100)</f>
        <v>0.57999999999999996</v>
      </c>
      <c r="I2271" s="4" cm="1">
        <f t="array" ref="I2271">IF($A2271="","",INDEX(OpenMeteoAPI[PrecipitationProbabilityPct],ROWS($I$2:I2271))/100)</f>
        <v>0</v>
      </c>
      <c r="J2271" s="3" cm="1">
        <f t="array" ref="J2271">IF($A2271="","",INDEX(OpenMeteoAPI[PrecipitationMM],ROWS($J$2:J2271)))</f>
        <v>0</v>
      </c>
      <c r="K2271" cm="1">
        <f t="array" ref="K2271">IF($A2271="","",INDEX(OpenMeteoAPI[WeatherCode],ROWS($K$2:K2271)))</f>
        <v>0</v>
      </c>
      <c r="L2271" s="3" cm="1">
        <f t="array" ref="L2271">IF($A2271="","",INDEX(OpenMeteoAPI[WindSpeedKMH],ROWS($L$2:L2271)))</f>
        <v>12</v>
      </c>
    </row>
    <row r="2272" spans="1:12">
      <c r="A2272" t="str" cm="1">
        <f t="array" ref="A2272">IFERROR(INDEX(OpenMeteoAPI[City],ROWS($A$2:A2272))&amp;", "&amp;INDEX(OpenMeteoAPI[CountryCode],ROWS($A$2:A2272)),"")</f>
        <v>Amsterdam, NL</v>
      </c>
      <c r="B2272" t="str" cm="1">
        <f t="array" ref="B2272">IF($A2272="","",INDEX(OpenMeteoAPI[LocationID],ROWS($B$2:B2272)))</f>
        <v>NL-AMS</v>
      </c>
      <c r="C2272" s="5" cm="1">
        <f t="array" ref="C2272">IF($A2272="","",INDEX(OpenMeteoAPI[ForecastDateTime],ROWS($C$2:C2272)))</f>
        <v>46214.583333333336</v>
      </c>
      <c r="D2272" t="str">
        <f t="shared" si="35"/>
        <v>2PM</v>
      </c>
      <c r="E2272" t="str" cm="1">
        <f t="array" ref="E2272">IF($K2272="","",_xlfn.IFS($K2272=0,_xlfn.UNICHAR(9728),$K2272&lt;=3,_xlfn.UNICHAR(9729),OR($K2272=45,$K2272=48),"~",AND($K2272&gt;=51,$K2272&lt;=67),_xlfn.UNICHAR(9748),AND($K2272&gt;=71,$K2272&lt;=77),_xlfn.UNICHAR(10052),AND($K2272&gt;=80,$K2272&lt;=82),_xlfn.UNICHAR(9748),AND($K2272&gt;=95,$K2272&lt;=99),_xlfn.UNICHAR(9889),TRUE,_xlfn.UNICHAR(9729)))</f>
        <v>☀</v>
      </c>
      <c r="F2272" t="str" cm="1">
        <f t="array" ref="F2272">IF($K2272="","",_xlfn.IFS($K2272=0,"Clear",$K2272&lt;=3,"Partly Cloudy",OR($K2272=45,$K2272=48),"Fog",AND($K2272&gt;=51,$K2272&lt;=67),"Drizzle",AND($K2272&gt;=71,$K2272&lt;=77),"Snow",AND($K2272&gt;=80,$K2272&lt;=82),"Rain Showers",AND($K2272&gt;=95,$K2272&lt;=99),"Thunderstorm",TRUE,"Cloudy"))</f>
        <v>Clear</v>
      </c>
      <c r="G2272" s="3" cm="1">
        <f t="array" ref="G2272">IF($A2272="","",INDEX(OpenMeteoAPI[TemperatureC],ROWS($G$2:G2272)))</f>
        <v>25.1</v>
      </c>
      <c r="H2272" s="4" cm="1">
        <f t="array" ref="H2272">IF($A2272="","",INDEX(OpenMeteoAPI[RelativeHumidityPct],ROWS($H$2:H2272))/100)</f>
        <v>0.56000000000000005</v>
      </c>
      <c r="I2272" s="4" cm="1">
        <f t="array" ref="I2272">IF($A2272="","",INDEX(OpenMeteoAPI[PrecipitationProbabilityPct],ROWS($I$2:I2272))/100)</f>
        <v>0</v>
      </c>
      <c r="J2272" s="3" cm="1">
        <f t="array" ref="J2272">IF($A2272="","",INDEX(OpenMeteoAPI[PrecipitationMM],ROWS($J$2:J2272)))</f>
        <v>0</v>
      </c>
      <c r="K2272" cm="1">
        <f t="array" ref="K2272">IF($A2272="","",INDEX(OpenMeteoAPI[WeatherCode],ROWS($K$2:K2272)))</f>
        <v>0</v>
      </c>
      <c r="L2272" s="3" cm="1">
        <f t="array" ref="L2272">IF($A2272="","",INDEX(OpenMeteoAPI[WindSpeedKMH],ROWS($L$2:L2272)))</f>
        <v>12.3</v>
      </c>
    </row>
    <row r="2273" spans="1:12">
      <c r="A2273" t="str" cm="1">
        <f t="array" ref="A2273">IFERROR(INDEX(OpenMeteoAPI[City],ROWS($A$2:A2273))&amp;", "&amp;INDEX(OpenMeteoAPI[CountryCode],ROWS($A$2:A2273)),"")</f>
        <v>Amsterdam, NL</v>
      </c>
      <c r="B2273" t="str" cm="1">
        <f t="array" ref="B2273">IF($A2273="","",INDEX(OpenMeteoAPI[LocationID],ROWS($B$2:B2273)))</f>
        <v>NL-AMS</v>
      </c>
      <c r="C2273" s="5" cm="1">
        <f t="array" ref="C2273">IF($A2273="","",INDEX(OpenMeteoAPI[ForecastDateTime],ROWS($C$2:C2273)))</f>
        <v>46214.625</v>
      </c>
      <c r="D2273" t="str">
        <f t="shared" si="35"/>
        <v>3PM</v>
      </c>
      <c r="E2273" t="str" cm="1">
        <f t="array" ref="E2273">IF($K2273="","",_xlfn.IFS($K2273=0,_xlfn.UNICHAR(9728),$K2273&lt;=3,_xlfn.UNICHAR(9729),OR($K2273=45,$K2273=48),"~",AND($K2273&gt;=51,$K2273&lt;=67),_xlfn.UNICHAR(9748),AND($K2273&gt;=71,$K2273&lt;=77),_xlfn.UNICHAR(10052),AND($K2273&gt;=80,$K2273&lt;=82),_xlfn.UNICHAR(9748),AND($K2273&gt;=95,$K2273&lt;=99),_xlfn.UNICHAR(9889),TRUE,_xlfn.UNICHAR(9729)))</f>
        <v>☀</v>
      </c>
      <c r="F2273" t="str" cm="1">
        <f t="array" ref="F2273">IF($K2273="","",_xlfn.IFS($K2273=0,"Clear",$K2273&lt;=3,"Partly Cloudy",OR($K2273=45,$K2273=48),"Fog",AND($K2273&gt;=51,$K2273&lt;=67),"Drizzle",AND($K2273&gt;=71,$K2273&lt;=77),"Snow",AND($K2273&gt;=80,$K2273&lt;=82),"Rain Showers",AND($K2273&gt;=95,$K2273&lt;=99),"Thunderstorm",TRUE,"Cloudy"))</f>
        <v>Clear</v>
      </c>
      <c r="G2273" s="3" cm="1">
        <f t="array" ref="G2273">IF($A2273="","",INDEX(OpenMeteoAPI[TemperatureC],ROWS($G$2:G2273)))</f>
        <v>25.9</v>
      </c>
      <c r="H2273" s="4" cm="1">
        <f t="array" ref="H2273">IF($A2273="","",INDEX(OpenMeteoAPI[RelativeHumidityPct],ROWS($H$2:H2273))/100)</f>
        <v>0.53</v>
      </c>
      <c r="I2273" s="4" cm="1">
        <f t="array" ref="I2273">IF($A2273="","",INDEX(OpenMeteoAPI[PrecipitationProbabilityPct],ROWS($I$2:I2273))/100)</f>
        <v>0</v>
      </c>
      <c r="J2273" s="3" cm="1">
        <f t="array" ref="J2273">IF($A2273="","",INDEX(OpenMeteoAPI[PrecipitationMM],ROWS($J$2:J2273)))</f>
        <v>0</v>
      </c>
      <c r="K2273" cm="1">
        <f t="array" ref="K2273">IF($A2273="","",INDEX(OpenMeteoAPI[WeatherCode],ROWS($K$2:K2273)))</f>
        <v>0</v>
      </c>
      <c r="L2273" s="3" cm="1">
        <f t="array" ref="L2273">IF($A2273="","",INDEX(OpenMeteoAPI[WindSpeedKMH],ROWS($L$2:L2273)))</f>
        <v>12.7</v>
      </c>
    </row>
    <row r="2274" spans="1:12">
      <c r="A2274" t="str" cm="1">
        <f t="array" ref="A2274">IFERROR(INDEX(OpenMeteoAPI[City],ROWS($A$2:A2274))&amp;", "&amp;INDEX(OpenMeteoAPI[CountryCode],ROWS($A$2:A2274)),"")</f>
        <v>Amsterdam, NL</v>
      </c>
      <c r="B2274" t="str" cm="1">
        <f t="array" ref="B2274">IF($A2274="","",INDEX(OpenMeteoAPI[LocationID],ROWS($B$2:B2274)))</f>
        <v>NL-AMS</v>
      </c>
      <c r="C2274" s="5" cm="1">
        <f t="array" ref="C2274">IF($A2274="","",INDEX(OpenMeteoAPI[ForecastDateTime],ROWS($C$2:C2274)))</f>
        <v>46214.666666666664</v>
      </c>
      <c r="D2274" t="str">
        <f t="shared" si="35"/>
        <v>4PM</v>
      </c>
      <c r="E2274" t="str" cm="1">
        <f t="array" ref="E2274">IF($K2274="","",_xlfn.IFS($K2274=0,_xlfn.UNICHAR(9728),$K2274&lt;=3,_xlfn.UNICHAR(9729),OR($K2274=45,$K2274=48),"~",AND($K2274&gt;=51,$K2274&lt;=67),_xlfn.UNICHAR(9748),AND($K2274&gt;=71,$K2274&lt;=77),_xlfn.UNICHAR(10052),AND($K2274&gt;=80,$K2274&lt;=82),_xlfn.UNICHAR(9748),AND($K2274&gt;=95,$K2274&lt;=99),_xlfn.UNICHAR(9889),TRUE,_xlfn.UNICHAR(9729)))</f>
        <v>☀</v>
      </c>
      <c r="F2274" t="str" cm="1">
        <f t="array" ref="F2274">IF($K2274="","",_xlfn.IFS($K2274=0,"Clear",$K2274&lt;=3,"Partly Cloudy",OR($K2274=45,$K2274=48),"Fog",AND($K2274&gt;=51,$K2274&lt;=67),"Drizzle",AND($K2274&gt;=71,$K2274&lt;=77),"Snow",AND($K2274&gt;=80,$K2274&lt;=82),"Rain Showers",AND($K2274&gt;=95,$K2274&lt;=99),"Thunderstorm",TRUE,"Cloudy"))</f>
        <v>Clear</v>
      </c>
      <c r="G2274" s="3" cm="1">
        <f t="array" ref="G2274">IF($A2274="","",INDEX(OpenMeteoAPI[TemperatureC],ROWS($G$2:G2274)))</f>
        <v>26.5</v>
      </c>
      <c r="H2274" s="4" cm="1">
        <f t="array" ref="H2274">IF($A2274="","",INDEX(OpenMeteoAPI[RelativeHumidityPct],ROWS($H$2:H2274))/100)</f>
        <v>0.51</v>
      </c>
      <c r="I2274" s="4" cm="1">
        <f t="array" ref="I2274">IF($A2274="","",INDEX(OpenMeteoAPI[PrecipitationProbabilityPct],ROWS($I$2:I2274))/100)</f>
        <v>0</v>
      </c>
      <c r="J2274" s="3" cm="1">
        <f t="array" ref="J2274">IF($A2274="","",INDEX(OpenMeteoAPI[PrecipitationMM],ROWS($J$2:J2274)))</f>
        <v>0</v>
      </c>
      <c r="K2274" cm="1">
        <f t="array" ref="K2274">IF($A2274="","",INDEX(OpenMeteoAPI[WeatherCode],ROWS($K$2:K2274)))</f>
        <v>0</v>
      </c>
      <c r="L2274" s="3" cm="1">
        <f t="array" ref="L2274">IF($A2274="","",INDEX(OpenMeteoAPI[WindSpeedKMH],ROWS($L$2:L2274)))</f>
        <v>13.2</v>
      </c>
    </row>
    <row r="2275" spans="1:12">
      <c r="A2275" t="str" cm="1">
        <f t="array" ref="A2275">IFERROR(INDEX(OpenMeteoAPI[City],ROWS($A$2:A2275))&amp;", "&amp;INDEX(OpenMeteoAPI[CountryCode],ROWS($A$2:A2275)),"")</f>
        <v>Amsterdam, NL</v>
      </c>
      <c r="B2275" t="str" cm="1">
        <f t="array" ref="B2275">IF($A2275="","",INDEX(OpenMeteoAPI[LocationID],ROWS($B$2:B2275)))</f>
        <v>NL-AMS</v>
      </c>
      <c r="C2275" s="5" cm="1">
        <f t="array" ref="C2275">IF($A2275="","",INDEX(OpenMeteoAPI[ForecastDateTime],ROWS($C$2:C2275)))</f>
        <v>46214.708333333336</v>
      </c>
      <c r="D2275" t="str">
        <f t="shared" si="35"/>
        <v>5PM</v>
      </c>
      <c r="E2275" t="str" cm="1">
        <f t="array" ref="E2275">IF($K2275="","",_xlfn.IFS($K2275=0,_xlfn.UNICHAR(9728),$K2275&lt;=3,_xlfn.UNICHAR(9729),OR($K2275=45,$K2275=48),"~",AND($K2275&gt;=51,$K2275&lt;=67),_xlfn.UNICHAR(9748),AND($K2275&gt;=71,$K2275&lt;=77),_xlfn.UNICHAR(10052),AND($K2275&gt;=80,$K2275&lt;=82),_xlfn.UNICHAR(9748),AND($K2275&gt;=95,$K2275&lt;=99),_xlfn.UNICHAR(9889),TRUE,_xlfn.UNICHAR(9729)))</f>
        <v>☀</v>
      </c>
      <c r="F2275" t="str" cm="1">
        <f t="array" ref="F2275">IF($K2275="","",_xlfn.IFS($K2275=0,"Clear",$K2275&lt;=3,"Partly Cloudy",OR($K2275=45,$K2275=48),"Fog",AND($K2275&gt;=51,$K2275&lt;=67),"Drizzle",AND($K2275&gt;=71,$K2275&lt;=77),"Snow",AND($K2275&gt;=80,$K2275&lt;=82),"Rain Showers",AND($K2275&gt;=95,$K2275&lt;=99),"Thunderstorm",TRUE,"Cloudy"))</f>
        <v>Clear</v>
      </c>
      <c r="G2275" s="3" cm="1">
        <f t="array" ref="G2275">IF($A2275="","",INDEX(OpenMeteoAPI[TemperatureC],ROWS($G$2:G2275)))</f>
        <v>26.6</v>
      </c>
      <c r="H2275" s="4" cm="1">
        <f t="array" ref="H2275">IF($A2275="","",INDEX(OpenMeteoAPI[RelativeHumidityPct],ROWS($H$2:H2275))/100)</f>
        <v>0.51</v>
      </c>
      <c r="I2275" s="4" cm="1">
        <f t="array" ref="I2275">IF($A2275="","",INDEX(OpenMeteoAPI[PrecipitationProbabilityPct],ROWS($I$2:I2275))/100)</f>
        <v>0</v>
      </c>
      <c r="J2275" s="3" cm="1">
        <f t="array" ref="J2275">IF($A2275="","",INDEX(OpenMeteoAPI[PrecipitationMM],ROWS($J$2:J2275)))</f>
        <v>0</v>
      </c>
      <c r="K2275" cm="1">
        <f t="array" ref="K2275">IF($A2275="","",INDEX(OpenMeteoAPI[WeatherCode],ROWS($K$2:K2275)))</f>
        <v>0</v>
      </c>
      <c r="L2275" s="3" cm="1">
        <f t="array" ref="L2275">IF($A2275="","",INDEX(OpenMeteoAPI[WindSpeedKMH],ROWS($L$2:L2275)))</f>
        <v>13.9</v>
      </c>
    </row>
    <row r="2276" spans="1:12">
      <c r="A2276" t="str" cm="1">
        <f t="array" ref="A2276">IFERROR(INDEX(OpenMeteoAPI[City],ROWS($A$2:A2276))&amp;", "&amp;INDEX(OpenMeteoAPI[CountryCode],ROWS($A$2:A2276)),"")</f>
        <v>Amsterdam, NL</v>
      </c>
      <c r="B2276" t="str" cm="1">
        <f t="array" ref="B2276">IF($A2276="","",INDEX(OpenMeteoAPI[LocationID],ROWS($B$2:B2276)))</f>
        <v>NL-AMS</v>
      </c>
      <c r="C2276" s="5" cm="1">
        <f t="array" ref="C2276">IF($A2276="","",INDEX(OpenMeteoAPI[ForecastDateTime],ROWS($C$2:C2276)))</f>
        <v>46214.75</v>
      </c>
      <c r="D2276" t="str">
        <f t="shared" si="35"/>
        <v>6PM</v>
      </c>
      <c r="E2276" t="str" cm="1">
        <f t="array" ref="E2276">IF($K2276="","",_xlfn.IFS($K2276=0,_xlfn.UNICHAR(9728),$K2276&lt;=3,_xlfn.UNICHAR(9729),OR($K2276=45,$K2276=48),"~",AND($K2276&gt;=51,$K2276&lt;=67),_xlfn.UNICHAR(9748),AND($K2276&gt;=71,$K2276&lt;=77),_xlfn.UNICHAR(10052),AND($K2276&gt;=80,$K2276&lt;=82),_xlfn.UNICHAR(9748),AND($K2276&gt;=95,$K2276&lt;=99),_xlfn.UNICHAR(9889),TRUE,_xlfn.UNICHAR(9729)))</f>
        <v>☀</v>
      </c>
      <c r="F2276" t="str" cm="1">
        <f t="array" ref="F2276">IF($K2276="","",_xlfn.IFS($K2276=0,"Clear",$K2276&lt;=3,"Partly Cloudy",OR($K2276=45,$K2276=48),"Fog",AND($K2276&gt;=51,$K2276&lt;=67),"Drizzle",AND($K2276&gt;=71,$K2276&lt;=77),"Snow",AND($K2276&gt;=80,$K2276&lt;=82),"Rain Showers",AND($K2276&gt;=95,$K2276&lt;=99),"Thunderstorm",TRUE,"Cloudy"))</f>
        <v>Clear</v>
      </c>
      <c r="G2276" s="3" cm="1">
        <f t="array" ref="G2276">IF($A2276="","",INDEX(OpenMeteoAPI[TemperatureC],ROWS($G$2:G2276)))</f>
        <v>26.2</v>
      </c>
      <c r="H2276" s="4" cm="1">
        <f t="array" ref="H2276">IF($A2276="","",INDEX(OpenMeteoAPI[RelativeHumidityPct],ROWS($H$2:H2276))/100)</f>
        <v>0.54</v>
      </c>
      <c r="I2276" s="4" cm="1">
        <f t="array" ref="I2276">IF($A2276="","",INDEX(OpenMeteoAPI[PrecipitationProbabilityPct],ROWS($I$2:I2276))/100)</f>
        <v>0</v>
      </c>
      <c r="J2276" s="3" cm="1">
        <f t="array" ref="J2276">IF($A2276="","",INDEX(OpenMeteoAPI[PrecipitationMM],ROWS($J$2:J2276)))</f>
        <v>0</v>
      </c>
      <c r="K2276" cm="1">
        <f t="array" ref="K2276">IF($A2276="","",INDEX(OpenMeteoAPI[WeatherCode],ROWS($K$2:K2276)))</f>
        <v>0</v>
      </c>
      <c r="L2276" s="3" cm="1">
        <f t="array" ref="L2276">IF($A2276="","",INDEX(OpenMeteoAPI[WindSpeedKMH],ROWS($L$2:L2276)))</f>
        <v>14.9</v>
      </c>
    </row>
    <row r="2277" spans="1:12">
      <c r="A2277" t="str" cm="1">
        <f t="array" ref="A2277">IFERROR(INDEX(OpenMeteoAPI[City],ROWS($A$2:A2277))&amp;", "&amp;INDEX(OpenMeteoAPI[CountryCode],ROWS($A$2:A2277)),"")</f>
        <v>Amsterdam, NL</v>
      </c>
      <c r="B2277" t="str" cm="1">
        <f t="array" ref="B2277">IF($A2277="","",INDEX(OpenMeteoAPI[LocationID],ROWS($B$2:B2277)))</f>
        <v>NL-AMS</v>
      </c>
      <c r="C2277" s="5" cm="1">
        <f t="array" ref="C2277">IF($A2277="","",INDEX(OpenMeteoAPI[ForecastDateTime],ROWS($C$2:C2277)))</f>
        <v>46214.791666666664</v>
      </c>
      <c r="D2277" t="str">
        <f t="shared" si="35"/>
        <v>7PM</v>
      </c>
      <c r="E2277" t="str" cm="1">
        <f t="array" ref="E2277">IF($K2277="","",_xlfn.IFS($K2277=0,_xlfn.UNICHAR(9728),$K2277&lt;=3,_xlfn.UNICHAR(9729),OR($K2277=45,$K2277=48),"~",AND($K2277&gt;=51,$K2277&lt;=67),_xlfn.UNICHAR(9748),AND($K2277&gt;=71,$K2277&lt;=77),_xlfn.UNICHAR(10052),AND($K2277&gt;=80,$K2277&lt;=82),_xlfn.UNICHAR(9748),AND($K2277&gt;=95,$K2277&lt;=99),_xlfn.UNICHAR(9889),TRUE,_xlfn.UNICHAR(9729)))</f>
        <v>☀</v>
      </c>
      <c r="F2277" t="str" cm="1">
        <f t="array" ref="F2277">IF($K2277="","",_xlfn.IFS($K2277=0,"Clear",$K2277&lt;=3,"Partly Cloudy",OR($K2277=45,$K2277=48),"Fog",AND($K2277&gt;=51,$K2277&lt;=67),"Drizzle",AND($K2277&gt;=71,$K2277&lt;=77),"Snow",AND($K2277&gt;=80,$K2277&lt;=82),"Rain Showers",AND($K2277&gt;=95,$K2277&lt;=99),"Thunderstorm",TRUE,"Cloudy"))</f>
        <v>Clear</v>
      </c>
      <c r="G2277" s="3" cm="1">
        <f t="array" ref="G2277">IF($A2277="","",INDEX(OpenMeteoAPI[TemperatureC],ROWS($G$2:G2277)))</f>
        <v>25.4</v>
      </c>
      <c r="H2277" s="4" cm="1">
        <f t="array" ref="H2277">IF($A2277="","",INDEX(OpenMeteoAPI[RelativeHumidityPct],ROWS($H$2:H2277))/100)</f>
        <v>0.57999999999999996</v>
      </c>
      <c r="I2277" s="4" cm="1">
        <f t="array" ref="I2277">IF($A2277="","",INDEX(OpenMeteoAPI[PrecipitationProbabilityPct],ROWS($I$2:I2277))/100)</f>
        <v>0</v>
      </c>
      <c r="J2277" s="3" cm="1">
        <f t="array" ref="J2277">IF($A2277="","",INDEX(OpenMeteoAPI[PrecipitationMM],ROWS($J$2:J2277)))</f>
        <v>0</v>
      </c>
      <c r="K2277" cm="1">
        <f t="array" ref="K2277">IF($A2277="","",INDEX(OpenMeteoAPI[WeatherCode],ROWS($K$2:K2277)))</f>
        <v>0</v>
      </c>
      <c r="L2277" s="3" cm="1">
        <f t="array" ref="L2277">IF($A2277="","",INDEX(OpenMeteoAPI[WindSpeedKMH],ROWS($L$2:L2277)))</f>
        <v>16</v>
      </c>
    </row>
    <row r="2278" spans="1:12">
      <c r="A2278" t="str" cm="1">
        <f t="array" ref="A2278">IFERROR(INDEX(OpenMeteoAPI[City],ROWS($A$2:A2278))&amp;", "&amp;INDEX(OpenMeteoAPI[CountryCode],ROWS($A$2:A2278)),"")</f>
        <v>Amsterdam, NL</v>
      </c>
      <c r="B2278" t="str" cm="1">
        <f t="array" ref="B2278">IF($A2278="","",INDEX(OpenMeteoAPI[LocationID],ROWS($B$2:B2278)))</f>
        <v>NL-AMS</v>
      </c>
      <c r="C2278" s="5" cm="1">
        <f t="array" ref="C2278">IF($A2278="","",INDEX(OpenMeteoAPI[ForecastDateTime],ROWS($C$2:C2278)))</f>
        <v>46214.833333333336</v>
      </c>
      <c r="D2278" t="str">
        <f t="shared" si="35"/>
        <v>8PM</v>
      </c>
      <c r="E2278" t="str" cm="1">
        <f t="array" ref="E2278">IF($K2278="","",_xlfn.IFS($K2278=0,_xlfn.UNICHAR(9728),$K2278&lt;=3,_xlfn.UNICHAR(9729),OR($K2278=45,$K2278=48),"~",AND($K2278&gt;=51,$K2278&lt;=67),_xlfn.UNICHAR(9748),AND($K2278&gt;=71,$K2278&lt;=77),_xlfn.UNICHAR(10052),AND($K2278&gt;=80,$K2278&lt;=82),_xlfn.UNICHAR(9748),AND($K2278&gt;=95,$K2278&lt;=99),_xlfn.UNICHAR(9889),TRUE,_xlfn.UNICHAR(9729)))</f>
        <v>☀</v>
      </c>
      <c r="F2278" t="str" cm="1">
        <f t="array" ref="F2278">IF($K2278="","",_xlfn.IFS($K2278=0,"Clear",$K2278&lt;=3,"Partly Cloudy",OR($K2278=45,$K2278=48),"Fog",AND($K2278&gt;=51,$K2278&lt;=67),"Drizzle",AND($K2278&gt;=71,$K2278&lt;=77),"Snow",AND($K2278&gt;=80,$K2278&lt;=82),"Rain Showers",AND($K2278&gt;=95,$K2278&lt;=99),"Thunderstorm",TRUE,"Cloudy"))</f>
        <v>Clear</v>
      </c>
      <c r="G2278" s="3" cm="1">
        <f t="array" ref="G2278">IF($A2278="","",INDEX(OpenMeteoAPI[TemperatureC],ROWS($G$2:G2278)))</f>
        <v>24.4</v>
      </c>
      <c r="H2278" s="4" cm="1">
        <f t="array" ref="H2278">IF($A2278="","",INDEX(OpenMeteoAPI[RelativeHumidityPct],ROWS($H$2:H2278))/100)</f>
        <v>0.63</v>
      </c>
      <c r="I2278" s="4" cm="1">
        <f t="array" ref="I2278">IF($A2278="","",INDEX(OpenMeteoAPI[PrecipitationProbabilityPct],ROWS($I$2:I2278))/100)</f>
        <v>0</v>
      </c>
      <c r="J2278" s="3" cm="1">
        <f t="array" ref="J2278">IF($A2278="","",INDEX(OpenMeteoAPI[PrecipitationMM],ROWS($J$2:J2278)))</f>
        <v>0</v>
      </c>
      <c r="K2278" cm="1">
        <f t="array" ref="K2278">IF($A2278="","",INDEX(OpenMeteoAPI[WeatherCode],ROWS($K$2:K2278)))</f>
        <v>0</v>
      </c>
      <c r="L2278" s="3" cm="1">
        <f t="array" ref="L2278">IF($A2278="","",INDEX(OpenMeteoAPI[WindSpeedKMH],ROWS($L$2:L2278)))</f>
        <v>16.7</v>
      </c>
    </row>
    <row r="2279" spans="1:12">
      <c r="A2279" t="str" cm="1">
        <f t="array" ref="A2279">IFERROR(INDEX(OpenMeteoAPI[City],ROWS($A$2:A2279))&amp;", "&amp;INDEX(OpenMeteoAPI[CountryCode],ROWS($A$2:A2279)),"")</f>
        <v>Amsterdam, NL</v>
      </c>
      <c r="B2279" t="str" cm="1">
        <f t="array" ref="B2279">IF($A2279="","",INDEX(OpenMeteoAPI[LocationID],ROWS($B$2:B2279)))</f>
        <v>NL-AMS</v>
      </c>
      <c r="C2279" s="5" cm="1">
        <f t="array" ref="C2279">IF($A2279="","",INDEX(OpenMeteoAPI[ForecastDateTime],ROWS($C$2:C2279)))</f>
        <v>46214.875</v>
      </c>
      <c r="D2279" t="str">
        <f t="shared" si="35"/>
        <v>9PM</v>
      </c>
      <c r="E2279" t="str" cm="1">
        <f t="array" ref="E2279">IF($K2279="","",_xlfn.IFS($K2279=0,_xlfn.UNICHAR(9728),$K2279&lt;=3,_xlfn.UNICHAR(9729),OR($K2279=45,$K2279=48),"~",AND($K2279&gt;=51,$K2279&lt;=67),_xlfn.UNICHAR(9748),AND($K2279&gt;=71,$K2279&lt;=77),_xlfn.UNICHAR(10052),AND($K2279&gt;=80,$K2279&lt;=82),_xlfn.UNICHAR(9748),AND($K2279&gt;=95,$K2279&lt;=99),_xlfn.UNICHAR(9889),TRUE,_xlfn.UNICHAR(9729)))</f>
        <v>☀</v>
      </c>
      <c r="F2279" t="str" cm="1">
        <f t="array" ref="F2279">IF($K2279="","",_xlfn.IFS($K2279=0,"Clear",$K2279&lt;=3,"Partly Cloudy",OR($K2279=45,$K2279=48),"Fog",AND($K2279&gt;=51,$K2279&lt;=67),"Drizzle",AND($K2279&gt;=71,$K2279&lt;=77),"Snow",AND($K2279&gt;=80,$K2279&lt;=82),"Rain Showers",AND($K2279&gt;=95,$K2279&lt;=99),"Thunderstorm",TRUE,"Cloudy"))</f>
        <v>Clear</v>
      </c>
      <c r="G2279" s="3" cm="1">
        <f t="array" ref="G2279">IF($A2279="","",INDEX(OpenMeteoAPI[TemperatureC],ROWS($G$2:G2279)))</f>
        <v>23.2</v>
      </c>
      <c r="H2279" s="4" cm="1">
        <f t="array" ref="H2279">IF($A2279="","",INDEX(OpenMeteoAPI[RelativeHumidityPct],ROWS($H$2:H2279))/100)</f>
        <v>0.66</v>
      </c>
      <c r="I2279" s="4" cm="1">
        <f t="array" ref="I2279">IF($A2279="","",INDEX(OpenMeteoAPI[PrecipitationProbabilityPct],ROWS($I$2:I2279))/100)</f>
        <v>0</v>
      </c>
      <c r="J2279" s="3" cm="1">
        <f t="array" ref="J2279">IF($A2279="","",INDEX(OpenMeteoAPI[PrecipitationMM],ROWS($J$2:J2279)))</f>
        <v>0</v>
      </c>
      <c r="K2279" cm="1">
        <f t="array" ref="K2279">IF($A2279="","",INDEX(OpenMeteoAPI[WeatherCode],ROWS($K$2:K2279)))</f>
        <v>0</v>
      </c>
      <c r="L2279" s="3" cm="1">
        <f t="array" ref="L2279">IF($A2279="","",INDEX(OpenMeteoAPI[WindSpeedKMH],ROWS($L$2:L2279)))</f>
        <v>16.3</v>
      </c>
    </row>
    <row r="2280" spans="1:12">
      <c r="A2280" t="str" cm="1">
        <f t="array" ref="A2280">IFERROR(INDEX(OpenMeteoAPI[City],ROWS($A$2:A2280))&amp;", "&amp;INDEX(OpenMeteoAPI[CountryCode],ROWS($A$2:A2280)),"")</f>
        <v>Amsterdam, NL</v>
      </c>
      <c r="B2280" t="str" cm="1">
        <f t="array" ref="B2280">IF($A2280="","",INDEX(OpenMeteoAPI[LocationID],ROWS($B$2:B2280)))</f>
        <v>NL-AMS</v>
      </c>
      <c r="C2280" s="5" cm="1">
        <f t="array" ref="C2280">IF($A2280="","",INDEX(OpenMeteoAPI[ForecastDateTime],ROWS($C$2:C2280)))</f>
        <v>46214.916666666664</v>
      </c>
      <c r="D2280" t="str">
        <f t="shared" si="35"/>
        <v>10PM</v>
      </c>
      <c r="E2280" t="str" cm="1">
        <f t="array" ref="E2280">IF($K2280="","",_xlfn.IFS($K2280=0,_xlfn.UNICHAR(9728),$K2280&lt;=3,_xlfn.UNICHAR(9729),OR($K2280=45,$K2280=48),"~",AND($K2280&gt;=51,$K2280&lt;=67),_xlfn.UNICHAR(9748),AND($K2280&gt;=71,$K2280&lt;=77),_xlfn.UNICHAR(10052),AND($K2280&gt;=80,$K2280&lt;=82),_xlfn.UNICHAR(9748),AND($K2280&gt;=95,$K2280&lt;=99),_xlfn.UNICHAR(9889),TRUE,_xlfn.UNICHAR(9729)))</f>
        <v>☀</v>
      </c>
      <c r="F2280" t="str" cm="1">
        <f t="array" ref="F2280">IF($K2280="","",_xlfn.IFS($K2280=0,"Clear",$K2280&lt;=3,"Partly Cloudy",OR($K2280=45,$K2280=48),"Fog",AND($K2280&gt;=51,$K2280&lt;=67),"Drizzle",AND($K2280&gt;=71,$K2280&lt;=77),"Snow",AND($K2280&gt;=80,$K2280&lt;=82),"Rain Showers",AND($K2280&gt;=95,$K2280&lt;=99),"Thunderstorm",TRUE,"Cloudy"))</f>
        <v>Clear</v>
      </c>
      <c r="G2280" s="3" cm="1">
        <f t="array" ref="G2280">IF($A2280="","",INDEX(OpenMeteoAPI[TemperatureC],ROWS($G$2:G2280)))</f>
        <v>21.8</v>
      </c>
      <c r="H2280" s="4" cm="1">
        <f t="array" ref="H2280">IF($A2280="","",INDEX(OpenMeteoAPI[RelativeHumidityPct],ROWS($H$2:H2280))/100)</f>
        <v>0.7</v>
      </c>
      <c r="I2280" s="4" cm="1">
        <f t="array" ref="I2280">IF($A2280="","",INDEX(OpenMeteoAPI[PrecipitationProbabilityPct],ROWS($I$2:I2280))/100)</f>
        <v>0</v>
      </c>
      <c r="J2280" s="3" cm="1">
        <f t="array" ref="J2280">IF($A2280="","",INDEX(OpenMeteoAPI[PrecipitationMM],ROWS($J$2:J2280)))</f>
        <v>0</v>
      </c>
      <c r="K2280" cm="1">
        <f t="array" ref="K2280">IF($A2280="","",INDEX(OpenMeteoAPI[WeatherCode],ROWS($K$2:K2280)))</f>
        <v>0</v>
      </c>
      <c r="L2280" s="3" cm="1">
        <f t="array" ref="L2280">IF($A2280="","",INDEX(OpenMeteoAPI[WindSpeedKMH],ROWS($L$2:L2280)))</f>
        <v>15.2</v>
      </c>
    </row>
    <row r="2281" spans="1:12">
      <c r="A2281" t="str" cm="1">
        <f t="array" ref="A2281">IFERROR(INDEX(OpenMeteoAPI[City],ROWS($A$2:A2281))&amp;", "&amp;INDEX(OpenMeteoAPI[CountryCode],ROWS($A$2:A2281)),"")</f>
        <v>Amsterdam, NL</v>
      </c>
      <c r="B2281" t="str" cm="1">
        <f t="array" ref="B2281">IF($A2281="","",INDEX(OpenMeteoAPI[LocationID],ROWS($B$2:B2281)))</f>
        <v>NL-AMS</v>
      </c>
      <c r="C2281" s="5" cm="1">
        <f t="array" ref="C2281">IF($A2281="","",INDEX(OpenMeteoAPI[ForecastDateTime],ROWS($C$2:C2281)))</f>
        <v>46214.958333333336</v>
      </c>
      <c r="D2281" t="str">
        <f t="shared" si="35"/>
        <v>11PM</v>
      </c>
      <c r="E2281" t="str" cm="1">
        <f t="array" ref="E2281">IF($K2281="","",_xlfn.IFS($K2281=0,_xlfn.UNICHAR(9728),$K2281&lt;=3,_xlfn.UNICHAR(9729),OR($K2281=45,$K2281=48),"~",AND($K2281&gt;=51,$K2281&lt;=67),_xlfn.UNICHAR(9748),AND($K2281&gt;=71,$K2281&lt;=77),_xlfn.UNICHAR(10052),AND($K2281&gt;=80,$K2281&lt;=82),_xlfn.UNICHAR(9748),AND($K2281&gt;=95,$K2281&lt;=99),_xlfn.UNICHAR(9889),TRUE,_xlfn.UNICHAR(9729)))</f>
        <v>☀</v>
      </c>
      <c r="F2281" t="str" cm="1">
        <f t="array" ref="F2281">IF($K2281="","",_xlfn.IFS($K2281=0,"Clear",$K2281&lt;=3,"Partly Cloudy",OR($K2281=45,$K2281=48),"Fog",AND($K2281&gt;=51,$K2281&lt;=67),"Drizzle",AND($K2281&gt;=71,$K2281&lt;=77),"Snow",AND($K2281&gt;=80,$K2281&lt;=82),"Rain Showers",AND($K2281&gt;=95,$K2281&lt;=99),"Thunderstorm",TRUE,"Cloudy"))</f>
        <v>Clear</v>
      </c>
      <c r="G2281" s="3" cm="1">
        <f t="array" ref="G2281">IF($A2281="","",INDEX(OpenMeteoAPI[TemperatureC],ROWS($G$2:G2281)))</f>
        <v>20.7</v>
      </c>
      <c r="H2281" s="4" cm="1">
        <f t="array" ref="H2281">IF($A2281="","",INDEX(OpenMeteoAPI[RelativeHumidityPct],ROWS($H$2:H2281))/100)</f>
        <v>0.73</v>
      </c>
      <c r="I2281" s="4" cm="1">
        <f t="array" ref="I2281">IF($A2281="","",INDEX(OpenMeteoAPI[PrecipitationProbabilityPct],ROWS($I$2:I2281))/100)</f>
        <v>0</v>
      </c>
      <c r="J2281" s="3" cm="1">
        <f t="array" ref="J2281">IF($A2281="","",INDEX(OpenMeteoAPI[PrecipitationMM],ROWS($J$2:J2281)))</f>
        <v>0</v>
      </c>
      <c r="K2281" cm="1">
        <f t="array" ref="K2281">IF($A2281="","",INDEX(OpenMeteoAPI[WeatherCode],ROWS($K$2:K2281)))</f>
        <v>0</v>
      </c>
      <c r="L2281" s="3" cm="1">
        <f t="array" ref="L2281">IF($A2281="","",INDEX(OpenMeteoAPI[WindSpeedKMH],ROWS($L$2:L2281)))</f>
        <v>14.3</v>
      </c>
    </row>
    <row r="2282" spans="1:12">
      <c r="A2282" t="str" cm="1">
        <f t="array" ref="A2282">IFERROR(INDEX(OpenMeteoAPI[City],ROWS($A$2:A2282))&amp;", "&amp;INDEX(OpenMeteoAPI[CountryCode],ROWS($A$2:A2282)),"")</f>
        <v>Amsterdam, NL</v>
      </c>
      <c r="B2282" t="str" cm="1">
        <f t="array" ref="B2282">IF($A2282="","",INDEX(OpenMeteoAPI[LocationID],ROWS($B$2:B2282)))</f>
        <v>NL-AMS</v>
      </c>
      <c r="C2282" s="5" cm="1">
        <f t="array" ref="C2282">IF($A2282="","",INDEX(OpenMeteoAPI[ForecastDateTime],ROWS($C$2:C2282)))</f>
        <v>46215</v>
      </c>
      <c r="D2282" t="str">
        <f t="shared" si="35"/>
        <v>12AM</v>
      </c>
      <c r="E2282" t="str" cm="1">
        <f t="array" ref="E2282">IF($K2282="","",_xlfn.IFS($K2282=0,_xlfn.UNICHAR(9728),$K2282&lt;=3,_xlfn.UNICHAR(9729),OR($K2282=45,$K2282=48),"~",AND($K2282&gt;=51,$K2282&lt;=67),_xlfn.UNICHAR(9748),AND($K2282&gt;=71,$K2282&lt;=77),_xlfn.UNICHAR(10052),AND($K2282&gt;=80,$K2282&lt;=82),_xlfn.UNICHAR(9748),AND($K2282&gt;=95,$K2282&lt;=99),_xlfn.UNICHAR(9889),TRUE,_xlfn.UNICHAR(9729)))</f>
        <v>☀</v>
      </c>
      <c r="F2282" t="str" cm="1">
        <f t="array" ref="F2282">IF($K2282="","",_xlfn.IFS($K2282=0,"Clear",$K2282&lt;=3,"Partly Cloudy",OR($K2282=45,$K2282=48),"Fog",AND($K2282&gt;=51,$K2282&lt;=67),"Drizzle",AND($K2282&gt;=71,$K2282&lt;=77),"Snow",AND($K2282&gt;=80,$K2282&lt;=82),"Rain Showers",AND($K2282&gt;=95,$K2282&lt;=99),"Thunderstorm",TRUE,"Cloudy"))</f>
        <v>Clear</v>
      </c>
      <c r="G2282" s="3" cm="1">
        <f t="array" ref="G2282">IF($A2282="","",INDEX(OpenMeteoAPI[TemperatureC],ROWS($G$2:G2282)))</f>
        <v>19.8</v>
      </c>
      <c r="H2282" s="4" cm="1">
        <f t="array" ref="H2282">IF($A2282="","",INDEX(OpenMeteoAPI[RelativeHumidityPct],ROWS($H$2:H2282))/100)</f>
        <v>0.77</v>
      </c>
      <c r="I2282" s="4" cm="1">
        <f t="array" ref="I2282">IF($A2282="","",INDEX(OpenMeteoAPI[PrecipitationProbabilityPct],ROWS($I$2:I2282))/100)</f>
        <v>0</v>
      </c>
      <c r="J2282" s="3" cm="1">
        <f t="array" ref="J2282">IF($A2282="","",INDEX(OpenMeteoAPI[PrecipitationMM],ROWS($J$2:J2282)))</f>
        <v>0</v>
      </c>
      <c r="K2282" cm="1">
        <f t="array" ref="K2282">IF($A2282="","",INDEX(OpenMeteoAPI[WeatherCode],ROWS($K$2:K2282)))</f>
        <v>0</v>
      </c>
      <c r="L2282" s="3" cm="1">
        <f t="array" ref="L2282">IF($A2282="","",INDEX(OpenMeteoAPI[WindSpeedKMH],ROWS($L$2:L2282)))</f>
        <v>13.2</v>
      </c>
    </row>
    <row r="2283" spans="1:12">
      <c r="A2283" t="str" cm="1">
        <f t="array" ref="A2283">IFERROR(INDEX(OpenMeteoAPI[City],ROWS($A$2:A2283))&amp;", "&amp;INDEX(OpenMeteoAPI[CountryCode],ROWS($A$2:A2283)),"")</f>
        <v>Amsterdam, NL</v>
      </c>
      <c r="B2283" t="str" cm="1">
        <f t="array" ref="B2283">IF($A2283="","",INDEX(OpenMeteoAPI[LocationID],ROWS($B$2:B2283)))</f>
        <v>NL-AMS</v>
      </c>
      <c r="C2283" s="5" cm="1">
        <f t="array" ref="C2283">IF($A2283="","",INDEX(OpenMeteoAPI[ForecastDateTime],ROWS($C$2:C2283)))</f>
        <v>46215.041666666664</v>
      </c>
      <c r="D2283" t="str">
        <f t="shared" si="35"/>
        <v>1AM</v>
      </c>
      <c r="E2283" t="str" cm="1">
        <f t="array" ref="E2283">IF($K2283="","",_xlfn.IFS($K2283=0,_xlfn.UNICHAR(9728),$K2283&lt;=3,_xlfn.UNICHAR(9729),OR($K2283=45,$K2283=48),"~",AND($K2283&gt;=51,$K2283&lt;=67),_xlfn.UNICHAR(9748),AND($K2283&gt;=71,$K2283&lt;=77),_xlfn.UNICHAR(10052),AND($K2283&gt;=80,$K2283&lt;=82),_xlfn.UNICHAR(9748),AND($K2283&gt;=95,$K2283&lt;=99),_xlfn.UNICHAR(9889),TRUE,_xlfn.UNICHAR(9729)))</f>
        <v>☀</v>
      </c>
      <c r="F2283" t="str" cm="1">
        <f t="array" ref="F2283">IF($K2283="","",_xlfn.IFS($K2283=0,"Clear",$K2283&lt;=3,"Partly Cloudy",OR($K2283=45,$K2283=48),"Fog",AND($K2283&gt;=51,$K2283&lt;=67),"Drizzle",AND($K2283&gt;=71,$K2283&lt;=77),"Snow",AND($K2283&gt;=80,$K2283&lt;=82),"Rain Showers",AND($K2283&gt;=95,$K2283&lt;=99),"Thunderstorm",TRUE,"Cloudy"))</f>
        <v>Clear</v>
      </c>
      <c r="G2283" s="3" cm="1">
        <f t="array" ref="G2283">IF($A2283="","",INDEX(OpenMeteoAPI[TemperatureC],ROWS($G$2:G2283)))</f>
        <v>19.100000000000001</v>
      </c>
      <c r="H2283" s="4" cm="1">
        <f t="array" ref="H2283">IF($A2283="","",INDEX(OpenMeteoAPI[RelativeHumidityPct],ROWS($H$2:H2283))/100)</f>
        <v>0.81</v>
      </c>
      <c r="I2283" s="4" cm="1">
        <f t="array" ref="I2283">IF($A2283="","",INDEX(OpenMeteoAPI[PrecipitationProbabilityPct],ROWS($I$2:I2283))/100)</f>
        <v>0</v>
      </c>
      <c r="J2283" s="3" cm="1">
        <f t="array" ref="J2283">IF($A2283="","",INDEX(OpenMeteoAPI[PrecipitationMM],ROWS($J$2:J2283)))</f>
        <v>0</v>
      </c>
      <c r="K2283" cm="1">
        <f t="array" ref="K2283">IF($A2283="","",INDEX(OpenMeteoAPI[WeatherCode],ROWS($K$2:K2283)))</f>
        <v>0</v>
      </c>
      <c r="L2283" s="3" cm="1">
        <f t="array" ref="L2283">IF($A2283="","",INDEX(OpenMeteoAPI[WindSpeedKMH],ROWS($L$2:L2283)))</f>
        <v>12.4</v>
      </c>
    </row>
    <row r="2284" spans="1:12">
      <c r="A2284" t="str" cm="1">
        <f t="array" ref="A2284">IFERROR(INDEX(OpenMeteoAPI[City],ROWS($A$2:A2284))&amp;", "&amp;INDEX(OpenMeteoAPI[CountryCode],ROWS($A$2:A2284)),"")</f>
        <v>Amsterdam, NL</v>
      </c>
      <c r="B2284" t="str" cm="1">
        <f t="array" ref="B2284">IF($A2284="","",INDEX(OpenMeteoAPI[LocationID],ROWS($B$2:B2284)))</f>
        <v>NL-AMS</v>
      </c>
      <c r="C2284" s="5" cm="1">
        <f t="array" ref="C2284">IF($A2284="","",INDEX(OpenMeteoAPI[ForecastDateTime],ROWS($C$2:C2284)))</f>
        <v>46215.083333333336</v>
      </c>
      <c r="D2284" t="str">
        <f t="shared" si="35"/>
        <v>2AM</v>
      </c>
      <c r="E2284" t="str" cm="1">
        <f t="array" ref="E2284">IF($K2284="","",_xlfn.IFS($K2284=0,_xlfn.UNICHAR(9728),$K2284&lt;=3,_xlfn.UNICHAR(9729),OR($K2284=45,$K2284=48),"~",AND($K2284&gt;=51,$K2284&lt;=67),_xlfn.UNICHAR(9748),AND($K2284&gt;=71,$K2284&lt;=77),_xlfn.UNICHAR(10052),AND($K2284&gt;=80,$K2284&lt;=82),_xlfn.UNICHAR(9748),AND($K2284&gt;=95,$K2284&lt;=99),_xlfn.UNICHAR(9889),TRUE,_xlfn.UNICHAR(9729)))</f>
        <v>☀</v>
      </c>
      <c r="F2284" t="str" cm="1">
        <f t="array" ref="F2284">IF($K2284="","",_xlfn.IFS($K2284=0,"Clear",$K2284&lt;=3,"Partly Cloudy",OR($K2284=45,$K2284=48),"Fog",AND($K2284&gt;=51,$K2284&lt;=67),"Drizzle",AND($K2284&gt;=71,$K2284&lt;=77),"Snow",AND($K2284&gt;=80,$K2284&lt;=82),"Rain Showers",AND($K2284&gt;=95,$K2284&lt;=99),"Thunderstorm",TRUE,"Cloudy"))</f>
        <v>Clear</v>
      </c>
      <c r="G2284" s="3" cm="1">
        <f t="array" ref="G2284">IF($A2284="","",INDEX(OpenMeteoAPI[TemperatureC],ROWS($G$2:G2284)))</f>
        <v>18.5</v>
      </c>
      <c r="H2284" s="4" cm="1">
        <f t="array" ref="H2284">IF($A2284="","",INDEX(OpenMeteoAPI[RelativeHumidityPct],ROWS($H$2:H2284))/100)</f>
        <v>0.84</v>
      </c>
      <c r="I2284" s="4" cm="1">
        <f t="array" ref="I2284">IF($A2284="","",INDEX(OpenMeteoAPI[PrecipitationProbabilityPct],ROWS($I$2:I2284))/100)</f>
        <v>0</v>
      </c>
      <c r="J2284" s="3" cm="1">
        <f t="array" ref="J2284">IF($A2284="","",INDEX(OpenMeteoAPI[PrecipitationMM],ROWS($J$2:J2284)))</f>
        <v>0</v>
      </c>
      <c r="K2284" cm="1">
        <f t="array" ref="K2284">IF($A2284="","",INDEX(OpenMeteoAPI[WeatherCode],ROWS($K$2:K2284)))</f>
        <v>0</v>
      </c>
      <c r="L2284" s="3" cm="1">
        <f t="array" ref="L2284">IF($A2284="","",INDEX(OpenMeteoAPI[WindSpeedKMH],ROWS($L$2:L2284)))</f>
        <v>11.6</v>
      </c>
    </row>
    <row r="2285" spans="1:12">
      <c r="A2285" t="str" cm="1">
        <f t="array" ref="A2285">IFERROR(INDEX(OpenMeteoAPI[City],ROWS($A$2:A2285))&amp;", "&amp;INDEX(OpenMeteoAPI[CountryCode],ROWS($A$2:A2285)),"")</f>
        <v>Amsterdam, NL</v>
      </c>
      <c r="B2285" t="str" cm="1">
        <f t="array" ref="B2285">IF($A2285="","",INDEX(OpenMeteoAPI[LocationID],ROWS($B$2:B2285)))</f>
        <v>NL-AMS</v>
      </c>
      <c r="C2285" s="5" cm="1">
        <f t="array" ref="C2285">IF($A2285="","",INDEX(OpenMeteoAPI[ForecastDateTime],ROWS($C$2:C2285)))</f>
        <v>46215.125</v>
      </c>
      <c r="D2285" t="str">
        <f t="shared" si="35"/>
        <v>3AM</v>
      </c>
      <c r="E2285" t="str" cm="1">
        <f t="array" ref="E2285">IF($K2285="","",_xlfn.IFS($K2285=0,_xlfn.UNICHAR(9728),$K2285&lt;=3,_xlfn.UNICHAR(9729),OR($K2285=45,$K2285=48),"~",AND($K2285&gt;=51,$K2285&lt;=67),_xlfn.UNICHAR(9748),AND($K2285&gt;=71,$K2285&lt;=77),_xlfn.UNICHAR(10052),AND($K2285&gt;=80,$K2285&lt;=82),_xlfn.UNICHAR(9748),AND($K2285&gt;=95,$K2285&lt;=99),_xlfn.UNICHAR(9889),TRUE,_xlfn.UNICHAR(9729)))</f>
        <v>☀</v>
      </c>
      <c r="F2285" t="str" cm="1">
        <f t="array" ref="F2285">IF($K2285="","",_xlfn.IFS($K2285=0,"Clear",$K2285&lt;=3,"Partly Cloudy",OR($K2285=45,$K2285=48),"Fog",AND($K2285&gt;=51,$K2285&lt;=67),"Drizzle",AND($K2285&gt;=71,$K2285&lt;=77),"Snow",AND($K2285&gt;=80,$K2285&lt;=82),"Rain Showers",AND($K2285&gt;=95,$K2285&lt;=99),"Thunderstorm",TRUE,"Cloudy"))</f>
        <v>Clear</v>
      </c>
      <c r="G2285" s="3" cm="1">
        <f t="array" ref="G2285">IF($A2285="","",INDEX(OpenMeteoAPI[TemperatureC],ROWS($G$2:G2285)))</f>
        <v>17.8</v>
      </c>
      <c r="H2285" s="4" cm="1">
        <f t="array" ref="H2285">IF($A2285="","",INDEX(OpenMeteoAPI[RelativeHumidityPct],ROWS($H$2:H2285))/100)</f>
        <v>0.87</v>
      </c>
      <c r="I2285" s="4" cm="1">
        <f t="array" ref="I2285">IF($A2285="","",INDEX(OpenMeteoAPI[PrecipitationProbabilityPct],ROWS($I$2:I2285))/100)</f>
        <v>0</v>
      </c>
      <c r="J2285" s="3" cm="1">
        <f t="array" ref="J2285">IF($A2285="","",INDEX(OpenMeteoAPI[PrecipitationMM],ROWS($J$2:J2285)))</f>
        <v>0</v>
      </c>
      <c r="K2285" cm="1">
        <f t="array" ref="K2285">IF($A2285="","",INDEX(OpenMeteoAPI[WeatherCode],ROWS($K$2:K2285)))</f>
        <v>0</v>
      </c>
      <c r="L2285" s="3" cm="1">
        <f t="array" ref="L2285">IF($A2285="","",INDEX(OpenMeteoAPI[WindSpeedKMH],ROWS($L$2:L2285)))</f>
        <v>11.5</v>
      </c>
    </row>
    <row r="2286" spans="1:12">
      <c r="A2286" t="str" cm="1">
        <f t="array" ref="A2286">IFERROR(INDEX(OpenMeteoAPI[City],ROWS($A$2:A2286))&amp;", "&amp;INDEX(OpenMeteoAPI[CountryCode],ROWS($A$2:A2286)),"")</f>
        <v>Amsterdam, NL</v>
      </c>
      <c r="B2286" t="str" cm="1">
        <f t="array" ref="B2286">IF($A2286="","",INDEX(OpenMeteoAPI[LocationID],ROWS($B$2:B2286)))</f>
        <v>NL-AMS</v>
      </c>
      <c r="C2286" s="5" cm="1">
        <f t="array" ref="C2286">IF($A2286="","",INDEX(OpenMeteoAPI[ForecastDateTime],ROWS($C$2:C2286)))</f>
        <v>46215.166666666664</v>
      </c>
      <c r="D2286" t="str">
        <f t="shared" si="35"/>
        <v>4AM</v>
      </c>
      <c r="E2286" t="str" cm="1">
        <f t="array" ref="E2286">IF($K2286="","",_xlfn.IFS($K2286=0,_xlfn.UNICHAR(9728),$K2286&lt;=3,_xlfn.UNICHAR(9729),OR($K2286=45,$K2286=48),"~",AND($K2286&gt;=51,$K2286&lt;=67),_xlfn.UNICHAR(9748),AND($K2286&gt;=71,$K2286&lt;=77),_xlfn.UNICHAR(10052),AND($K2286&gt;=80,$K2286&lt;=82),_xlfn.UNICHAR(9748),AND($K2286&gt;=95,$K2286&lt;=99),_xlfn.UNICHAR(9889),TRUE,_xlfn.UNICHAR(9729)))</f>
        <v>☀</v>
      </c>
      <c r="F2286" t="str" cm="1">
        <f t="array" ref="F2286">IF($K2286="","",_xlfn.IFS($K2286=0,"Clear",$K2286&lt;=3,"Partly Cloudy",OR($K2286=45,$K2286=48),"Fog",AND($K2286&gt;=51,$K2286&lt;=67),"Drizzle",AND($K2286&gt;=71,$K2286&lt;=77),"Snow",AND($K2286&gt;=80,$K2286&lt;=82),"Rain Showers",AND($K2286&gt;=95,$K2286&lt;=99),"Thunderstorm",TRUE,"Cloudy"))</f>
        <v>Clear</v>
      </c>
      <c r="G2286" s="3" cm="1">
        <f t="array" ref="G2286">IF($A2286="","",INDEX(OpenMeteoAPI[TemperatureC],ROWS($G$2:G2286)))</f>
        <v>17.2</v>
      </c>
      <c r="H2286" s="4" cm="1">
        <f t="array" ref="H2286">IF($A2286="","",INDEX(OpenMeteoAPI[RelativeHumidityPct],ROWS($H$2:H2286))/100)</f>
        <v>0.88</v>
      </c>
      <c r="I2286" s="4" cm="1">
        <f t="array" ref="I2286">IF($A2286="","",INDEX(OpenMeteoAPI[PrecipitationProbabilityPct],ROWS($I$2:I2286))/100)</f>
        <v>0</v>
      </c>
      <c r="J2286" s="3" cm="1">
        <f t="array" ref="J2286">IF($A2286="","",INDEX(OpenMeteoAPI[PrecipitationMM],ROWS($J$2:J2286)))</f>
        <v>0</v>
      </c>
      <c r="K2286" cm="1">
        <f t="array" ref="K2286">IF($A2286="","",INDEX(OpenMeteoAPI[WeatherCode],ROWS($K$2:K2286)))</f>
        <v>0</v>
      </c>
      <c r="L2286" s="3" cm="1">
        <f t="array" ref="L2286">IF($A2286="","",INDEX(OpenMeteoAPI[WindSpeedKMH],ROWS($L$2:L2286)))</f>
        <v>11.7</v>
      </c>
    </row>
    <row r="2287" spans="1:12">
      <c r="A2287" t="str" cm="1">
        <f t="array" ref="A2287">IFERROR(INDEX(OpenMeteoAPI[City],ROWS($A$2:A2287))&amp;", "&amp;INDEX(OpenMeteoAPI[CountryCode],ROWS($A$2:A2287)),"")</f>
        <v>Amsterdam, NL</v>
      </c>
      <c r="B2287" t="str" cm="1">
        <f t="array" ref="B2287">IF($A2287="","",INDEX(OpenMeteoAPI[LocationID],ROWS($B$2:B2287)))</f>
        <v>NL-AMS</v>
      </c>
      <c r="C2287" s="5" cm="1">
        <f t="array" ref="C2287">IF($A2287="","",INDEX(OpenMeteoAPI[ForecastDateTime],ROWS($C$2:C2287)))</f>
        <v>46215.208333333336</v>
      </c>
      <c r="D2287" t="str">
        <f t="shared" si="35"/>
        <v>5AM</v>
      </c>
      <c r="E2287" t="str" cm="1">
        <f t="array" ref="E2287">IF($K2287="","",_xlfn.IFS($K2287=0,_xlfn.UNICHAR(9728),$K2287&lt;=3,_xlfn.UNICHAR(9729),OR($K2287=45,$K2287=48),"~",AND($K2287&gt;=51,$K2287&lt;=67),_xlfn.UNICHAR(9748),AND($K2287&gt;=71,$K2287&lt;=77),_xlfn.UNICHAR(10052),AND($K2287&gt;=80,$K2287&lt;=82),_xlfn.UNICHAR(9748),AND($K2287&gt;=95,$K2287&lt;=99),_xlfn.UNICHAR(9889),TRUE,_xlfn.UNICHAR(9729)))</f>
        <v>☀</v>
      </c>
      <c r="F2287" t="str" cm="1">
        <f t="array" ref="F2287">IF($K2287="","",_xlfn.IFS($K2287=0,"Clear",$K2287&lt;=3,"Partly Cloudy",OR($K2287=45,$K2287=48),"Fog",AND($K2287&gt;=51,$K2287&lt;=67),"Drizzle",AND($K2287&gt;=71,$K2287&lt;=77),"Snow",AND($K2287&gt;=80,$K2287&lt;=82),"Rain Showers",AND($K2287&gt;=95,$K2287&lt;=99),"Thunderstorm",TRUE,"Cloudy"))</f>
        <v>Clear</v>
      </c>
      <c r="G2287" s="3" cm="1">
        <f t="array" ref="G2287">IF($A2287="","",INDEX(OpenMeteoAPI[TemperatureC],ROWS($G$2:G2287)))</f>
        <v>16.899999999999999</v>
      </c>
      <c r="H2287" s="4" cm="1">
        <f t="array" ref="H2287">IF($A2287="","",INDEX(OpenMeteoAPI[RelativeHumidityPct],ROWS($H$2:H2287))/100)</f>
        <v>0.87</v>
      </c>
      <c r="I2287" s="4" cm="1">
        <f t="array" ref="I2287">IF($A2287="","",INDEX(OpenMeteoAPI[PrecipitationProbabilityPct],ROWS($I$2:I2287))/100)</f>
        <v>0</v>
      </c>
      <c r="J2287" s="3" cm="1">
        <f t="array" ref="J2287">IF($A2287="","",INDEX(OpenMeteoAPI[PrecipitationMM],ROWS($J$2:J2287)))</f>
        <v>0</v>
      </c>
      <c r="K2287" cm="1">
        <f t="array" ref="K2287">IF($A2287="","",INDEX(OpenMeteoAPI[WeatherCode],ROWS($K$2:K2287)))</f>
        <v>0</v>
      </c>
      <c r="L2287" s="3" cm="1">
        <f t="array" ref="L2287">IF($A2287="","",INDEX(OpenMeteoAPI[WindSpeedKMH],ROWS($L$2:L2287)))</f>
        <v>12.1</v>
      </c>
    </row>
    <row r="2288" spans="1:12">
      <c r="A2288" t="str" cm="1">
        <f t="array" ref="A2288">IFERROR(INDEX(OpenMeteoAPI[City],ROWS($A$2:A2288))&amp;", "&amp;INDEX(OpenMeteoAPI[CountryCode],ROWS($A$2:A2288)),"")</f>
        <v>Amsterdam, NL</v>
      </c>
      <c r="B2288" t="str" cm="1">
        <f t="array" ref="B2288">IF($A2288="","",INDEX(OpenMeteoAPI[LocationID],ROWS($B$2:B2288)))</f>
        <v>NL-AMS</v>
      </c>
      <c r="C2288" s="5" cm="1">
        <f t="array" ref="C2288">IF($A2288="","",INDEX(OpenMeteoAPI[ForecastDateTime],ROWS($C$2:C2288)))</f>
        <v>46215.25</v>
      </c>
      <c r="D2288" t="str">
        <f t="shared" si="35"/>
        <v>6AM</v>
      </c>
      <c r="E2288" t="str" cm="1">
        <f t="array" ref="E2288">IF($K2288="","",_xlfn.IFS($K2288=0,_xlfn.UNICHAR(9728),$K2288&lt;=3,_xlfn.UNICHAR(9729),OR($K2288=45,$K2288=48),"~",AND($K2288&gt;=51,$K2288&lt;=67),_xlfn.UNICHAR(9748),AND($K2288&gt;=71,$K2288&lt;=77),_xlfn.UNICHAR(10052),AND($K2288&gt;=80,$K2288&lt;=82),_xlfn.UNICHAR(9748),AND($K2288&gt;=95,$K2288&lt;=99),_xlfn.UNICHAR(9889),TRUE,_xlfn.UNICHAR(9729)))</f>
        <v>☀</v>
      </c>
      <c r="F2288" t="str" cm="1">
        <f t="array" ref="F2288">IF($K2288="","",_xlfn.IFS($K2288=0,"Clear",$K2288&lt;=3,"Partly Cloudy",OR($K2288=45,$K2288=48),"Fog",AND($K2288&gt;=51,$K2288&lt;=67),"Drizzle",AND($K2288&gt;=71,$K2288&lt;=77),"Snow",AND($K2288&gt;=80,$K2288&lt;=82),"Rain Showers",AND($K2288&gt;=95,$K2288&lt;=99),"Thunderstorm",TRUE,"Cloudy"))</f>
        <v>Clear</v>
      </c>
      <c r="G2288" s="3" cm="1">
        <f t="array" ref="G2288">IF($A2288="","",INDEX(OpenMeteoAPI[TemperatureC],ROWS($G$2:G2288)))</f>
        <v>17.100000000000001</v>
      </c>
      <c r="H2288" s="4" cm="1">
        <f t="array" ref="H2288">IF($A2288="","",INDEX(OpenMeteoAPI[RelativeHumidityPct],ROWS($H$2:H2288))/100)</f>
        <v>0.84</v>
      </c>
      <c r="I2288" s="4" cm="1">
        <f t="array" ref="I2288">IF($A2288="","",INDEX(OpenMeteoAPI[PrecipitationProbabilityPct],ROWS($I$2:I2288))/100)</f>
        <v>0</v>
      </c>
      <c r="J2288" s="3" cm="1">
        <f t="array" ref="J2288">IF($A2288="","",INDEX(OpenMeteoAPI[PrecipitationMM],ROWS($J$2:J2288)))</f>
        <v>0</v>
      </c>
      <c r="K2288" cm="1">
        <f t="array" ref="K2288">IF($A2288="","",INDEX(OpenMeteoAPI[WeatherCode],ROWS($K$2:K2288)))</f>
        <v>0</v>
      </c>
      <c r="L2288" s="3" cm="1">
        <f t="array" ref="L2288">IF($A2288="","",INDEX(OpenMeteoAPI[WindSpeedKMH],ROWS($L$2:L2288)))</f>
        <v>12.4</v>
      </c>
    </row>
    <row r="2289" spans="1:12">
      <c r="A2289" t="str" cm="1">
        <f t="array" ref="A2289">IFERROR(INDEX(OpenMeteoAPI[City],ROWS($A$2:A2289))&amp;", "&amp;INDEX(OpenMeteoAPI[CountryCode],ROWS($A$2:A2289)),"")</f>
        <v>Amsterdam, NL</v>
      </c>
      <c r="B2289" t="str" cm="1">
        <f t="array" ref="B2289">IF($A2289="","",INDEX(OpenMeteoAPI[LocationID],ROWS($B$2:B2289)))</f>
        <v>NL-AMS</v>
      </c>
      <c r="C2289" s="5" cm="1">
        <f t="array" ref="C2289">IF($A2289="","",INDEX(OpenMeteoAPI[ForecastDateTime],ROWS($C$2:C2289)))</f>
        <v>46215.291666666664</v>
      </c>
      <c r="D2289" t="str">
        <f t="shared" si="35"/>
        <v>7AM</v>
      </c>
      <c r="E2289" t="str" cm="1">
        <f t="array" ref="E2289">IF($K2289="","",_xlfn.IFS($K2289=0,_xlfn.UNICHAR(9728),$K2289&lt;=3,_xlfn.UNICHAR(9729),OR($K2289=45,$K2289=48),"~",AND($K2289&gt;=51,$K2289&lt;=67),_xlfn.UNICHAR(9748),AND($K2289&gt;=71,$K2289&lt;=77),_xlfn.UNICHAR(10052),AND($K2289&gt;=80,$K2289&lt;=82),_xlfn.UNICHAR(9748),AND($K2289&gt;=95,$K2289&lt;=99),_xlfn.UNICHAR(9889),TRUE,_xlfn.UNICHAR(9729)))</f>
        <v>☁</v>
      </c>
      <c r="F2289" t="str" cm="1">
        <f t="array" ref="F2289">IF($K2289="","",_xlfn.IFS($K2289=0,"Clear",$K2289&lt;=3,"Partly Cloudy",OR($K2289=45,$K2289=48),"Fog",AND($K2289&gt;=51,$K2289&lt;=67),"Drizzle",AND($K2289&gt;=71,$K2289&lt;=77),"Snow",AND($K2289&gt;=80,$K2289&lt;=82),"Rain Showers",AND($K2289&gt;=95,$K2289&lt;=99),"Thunderstorm",TRUE,"Cloudy"))</f>
        <v>Partly Cloudy</v>
      </c>
      <c r="G2289" s="3" cm="1">
        <f t="array" ref="G2289">IF($A2289="","",INDEX(OpenMeteoAPI[TemperatureC],ROWS($G$2:G2289)))</f>
        <v>17.600000000000001</v>
      </c>
      <c r="H2289" s="4" cm="1">
        <f t="array" ref="H2289">IF($A2289="","",INDEX(OpenMeteoAPI[RelativeHumidityPct],ROWS($H$2:H2289))/100)</f>
        <v>0.78</v>
      </c>
      <c r="I2289" s="4" cm="1">
        <f t="array" ref="I2289">IF($A2289="","",INDEX(OpenMeteoAPI[PrecipitationProbabilityPct],ROWS($I$2:I2289))/100)</f>
        <v>0</v>
      </c>
      <c r="J2289" s="3" cm="1">
        <f t="array" ref="J2289">IF($A2289="","",INDEX(OpenMeteoAPI[PrecipitationMM],ROWS($J$2:J2289)))</f>
        <v>0</v>
      </c>
      <c r="K2289" cm="1">
        <f t="array" ref="K2289">IF($A2289="","",INDEX(OpenMeteoAPI[WeatherCode],ROWS($K$2:K2289)))</f>
        <v>1</v>
      </c>
      <c r="L2289" s="3" cm="1">
        <f t="array" ref="L2289">IF($A2289="","",INDEX(OpenMeteoAPI[WindSpeedKMH],ROWS($L$2:L2289)))</f>
        <v>12.8</v>
      </c>
    </row>
    <row r="2290" spans="1:12">
      <c r="A2290" t="str" cm="1">
        <f t="array" ref="A2290">IFERROR(INDEX(OpenMeteoAPI[City],ROWS($A$2:A2290))&amp;", "&amp;INDEX(OpenMeteoAPI[CountryCode],ROWS($A$2:A2290)),"")</f>
        <v>Amsterdam, NL</v>
      </c>
      <c r="B2290" t="str" cm="1">
        <f t="array" ref="B2290">IF($A2290="","",INDEX(OpenMeteoAPI[LocationID],ROWS($B$2:B2290)))</f>
        <v>NL-AMS</v>
      </c>
      <c r="C2290" s="5" cm="1">
        <f t="array" ref="C2290">IF($A2290="","",INDEX(OpenMeteoAPI[ForecastDateTime],ROWS($C$2:C2290)))</f>
        <v>46215.333333333336</v>
      </c>
      <c r="D2290" t="str">
        <f t="shared" si="35"/>
        <v>8AM</v>
      </c>
      <c r="E2290" t="str" cm="1">
        <f t="array" ref="E2290">IF($K2290="","",_xlfn.IFS($K2290=0,_xlfn.UNICHAR(9728),$K2290&lt;=3,_xlfn.UNICHAR(9729),OR($K2290=45,$K2290=48),"~",AND($K2290&gt;=51,$K2290&lt;=67),_xlfn.UNICHAR(9748),AND($K2290&gt;=71,$K2290&lt;=77),_xlfn.UNICHAR(10052),AND($K2290&gt;=80,$K2290&lt;=82),_xlfn.UNICHAR(9748),AND($K2290&gt;=95,$K2290&lt;=99),_xlfn.UNICHAR(9889),TRUE,_xlfn.UNICHAR(9729)))</f>
        <v>☁</v>
      </c>
      <c r="F2290" t="str" cm="1">
        <f t="array" ref="F2290">IF($K2290="","",_xlfn.IFS($K2290=0,"Clear",$K2290&lt;=3,"Partly Cloudy",OR($K2290=45,$K2290=48),"Fog",AND($K2290&gt;=51,$K2290&lt;=67),"Drizzle",AND($K2290&gt;=71,$K2290&lt;=77),"Snow",AND($K2290&gt;=80,$K2290&lt;=82),"Rain Showers",AND($K2290&gt;=95,$K2290&lt;=99),"Thunderstorm",TRUE,"Cloudy"))</f>
        <v>Partly Cloudy</v>
      </c>
      <c r="G2290" s="3" cm="1">
        <f t="array" ref="G2290">IF($A2290="","",INDEX(OpenMeteoAPI[TemperatureC],ROWS($G$2:G2290)))</f>
        <v>18.5</v>
      </c>
      <c r="H2290" s="4" cm="1">
        <f t="array" ref="H2290">IF($A2290="","",INDEX(OpenMeteoAPI[RelativeHumidityPct],ROWS($H$2:H2290))/100)</f>
        <v>0.72</v>
      </c>
      <c r="I2290" s="4" cm="1">
        <f t="array" ref="I2290">IF($A2290="","",INDEX(OpenMeteoAPI[PrecipitationProbabilityPct],ROWS($I$2:I2290))/100)</f>
        <v>0</v>
      </c>
      <c r="J2290" s="3" cm="1">
        <f t="array" ref="J2290">IF($A2290="","",INDEX(OpenMeteoAPI[PrecipitationMM],ROWS($J$2:J2290)))</f>
        <v>0</v>
      </c>
      <c r="K2290" cm="1">
        <f t="array" ref="K2290">IF($A2290="","",INDEX(OpenMeteoAPI[WeatherCode],ROWS($K$2:K2290)))</f>
        <v>1</v>
      </c>
      <c r="L2290" s="3" cm="1">
        <f t="array" ref="L2290">IF($A2290="","",INDEX(OpenMeteoAPI[WindSpeedKMH],ROWS($L$2:L2290)))</f>
        <v>13</v>
      </c>
    </row>
    <row r="2291" spans="1:12">
      <c r="A2291" t="str" cm="1">
        <f t="array" ref="A2291">IFERROR(INDEX(OpenMeteoAPI[City],ROWS($A$2:A2291))&amp;", "&amp;INDEX(OpenMeteoAPI[CountryCode],ROWS($A$2:A2291)),"")</f>
        <v>Amsterdam, NL</v>
      </c>
      <c r="B2291" t="str" cm="1">
        <f t="array" ref="B2291">IF($A2291="","",INDEX(OpenMeteoAPI[LocationID],ROWS($B$2:B2291)))</f>
        <v>NL-AMS</v>
      </c>
      <c r="C2291" s="5" cm="1">
        <f t="array" ref="C2291">IF($A2291="","",INDEX(OpenMeteoAPI[ForecastDateTime],ROWS($C$2:C2291)))</f>
        <v>46215.375</v>
      </c>
      <c r="D2291" t="str">
        <f t="shared" si="35"/>
        <v>9AM</v>
      </c>
      <c r="E2291" t="str" cm="1">
        <f t="array" ref="E2291">IF($K2291="","",_xlfn.IFS($K2291=0,_xlfn.UNICHAR(9728),$K2291&lt;=3,_xlfn.UNICHAR(9729),OR($K2291=45,$K2291=48),"~",AND($K2291&gt;=51,$K2291&lt;=67),_xlfn.UNICHAR(9748),AND($K2291&gt;=71,$K2291&lt;=77),_xlfn.UNICHAR(10052),AND($K2291&gt;=80,$K2291&lt;=82),_xlfn.UNICHAR(9748),AND($K2291&gt;=95,$K2291&lt;=99),_xlfn.UNICHAR(9889),TRUE,_xlfn.UNICHAR(9729)))</f>
        <v>☁</v>
      </c>
      <c r="F2291" t="str" cm="1">
        <f t="array" ref="F2291">IF($K2291="","",_xlfn.IFS($K2291=0,"Clear",$K2291&lt;=3,"Partly Cloudy",OR($K2291=45,$K2291=48),"Fog",AND($K2291&gt;=51,$K2291&lt;=67),"Drizzle",AND($K2291&gt;=71,$K2291&lt;=77),"Snow",AND($K2291&gt;=80,$K2291&lt;=82),"Rain Showers",AND($K2291&gt;=95,$K2291&lt;=99),"Thunderstorm",TRUE,"Cloudy"))</f>
        <v>Partly Cloudy</v>
      </c>
      <c r="G2291" s="3" cm="1">
        <f t="array" ref="G2291">IF($A2291="","",INDEX(OpenMeteoAPI[TemperatureC],ROWS($G$2:G2291)))</f>
        <v>19.7</v>
      </c>
      <c r="H2291" s="4" cm="1">
        <f t="array" ref="H2291">IF($A2291="","",INDEX(OpenMeteoAPI[RelativeHumidityPct],ROWS($H$2:H2291))/100)</f>
        <v>0.64</v>
      </c>
      <c r="I2291" s="4" cm="1">
        <f t="array" ref="I2291">IF($A2291="","",INDEX(OpenMeteoAPI[PrecipitationProbabilityPct],ROWS($I$2:I2291))/100)</f>
        <v>0</v>
      </c>
      <c r="J2291" s="3" cm="1">
        <f t="array" ref="J2291">IF($A2291="","",INDEX(OpenMeteoAPI[PrecipitationMM],ROWS($J$2:J2291)))</f>
        <v>0</v>
      </c>
      <c r="K2291" cm="1">
        <f t="array" ref="K2291">IF($A2291="","",INDEX(OpenMeteoAPI[WeatherCode],ROWS($K$2:K2291)))</f>
        <v>2</v>
      </c>
      <c r="L2291" s="3" cm="1">
        <f t="array" ref="L2291">IF($A2291="","",INDEX(OpenMeteoAPI[WindSpeedKMH],ROWS($L$2:L2291)))</f>
        <v>13.1</v>
      </c>
    </row>
    <row r="2292" spans="1:12">
      <c r="A2292" t="str" cm="1">
        <f t="array" ref="A2292">IFERROR(INDEX(OpenMeteoAPI[City],ROWS($A$2:A2292))&amp;", "&amp;INDEX(OpenMeteoAPI[CountryCode],ROWS($A$2:A2292)),"")</f>
        <v>Amsterdam, NL</v>
      </c>
      <c r="B2292" t="str" cm="1">
        <f t="array" ref="B2292">IF($A2292="","",INDEX(OpenMeteoAPI[LocationID],ROWS($B$2:B2292)))</f>
        <v>NL-AMS</v>
      </c>
      <c r="C2292" s="5" cm="1">
        <f t="array" ref="C2292">IF($A2292="","",INDEX(OpenMeteoAPI[ForecastDateTime],ROWS($C$2:C2292)))</f>
        <v>46215.416666666664</v>
      </c>
      <c r="D2292" t="str">
        <f t="shared" si="35"/>
        <v>10AM</v>
      </c>
      <c r="E2292" t="str" cm="1">
        <f t="array" ref="E2292">IF($K2292="","",_xlfn.IFS($K2292=0,_xlfn.UNICHAR(9728),$K2292&lt;=3,_xlfn.UNICHAR(9729),OR($K2292=45,$K2292=48),"~",AND($K2292&gt;=51,$K2292&lt;=67),_xlfn.UNICHAR(9748),AND($K2292&gt;=71,$K2292&lt;=77),_xlfn.UNICHAR(10052),AND($K2292&gt;=80,$K2292&lt;=82),_xlfn.UNICHAR(9748),AND($K2292&gt;=95,$K2292&lt;=99),_xlfn.UNICHAR(9889),TRUE,_xlfn.UNICHAR(9729)))</f>
        <v>☁</v>
      </c>
      <c r="F2292" t="str" cm="1">
        <f t="array" ref="F2292">IF($K2292="","",_xlfn.IFS($K2292=0,"Clear",$K2292&lt;=3,"Partly Cloudy",OR($K2292=45,$K2292=48),"Fog",AND($K2292&gt;=51,$K2292&lt;=67),"Drizzle",AND($K2292&gt;=71,$K2292&lt;=77),"Snow",AND($K2292&gt;=80,$K2292&lt;=82),"Rain Showers",AND($K2292&gt;=95,$K2292&lt;=99),"Thunderstorm",TRUE,"Cloudy"))</f>
        <v>Partly Cloudy</v>
      </c>
      <c r="G2292" s="3" cm="1">
        <f t="array" ref="G2292">IF($A2292="","",INDEX(OpenMeteoAPI[TemperatureC],ROWS($G$2:G2292)))</f>
        <v>21.2</v>
      </c>
      <c r="H2292" s="4" cm="1">
        <f t="array" ref="H2292">IF($A2292="","",INDEX(OpenMeteoAPI[RelativeHumidityPct],ROWS($H$2:H2292))/100)</f>
        <v>0.56999999999999995</v>
      </c>
      <c r="I2292" s="4" cm="1">
        <f t="array" ref="I2292">IF($A2292="","",INDEX(OpenMeteoAPI[PrecipitationProbabilityPct],ROWS($I$2:I2292))/100)</f>
        <v>0</v>
      </c>
      <c r="J2292" s="3" cm="1">
        <f t="array" ref="J2292">IF($A2292="","",INDEX(OpenMeteoAPI[PrecipitationMM],ROWS($J$2:J2292)))</f>
        <v>0</v>
      </c>
      <c r="K2292" cm="1">
        <f t="array" ref="K2292">IF($A2292="","",INDEX(OpenMeteoAPI[WeatherCode],ROWS($K$2:K2292)))</f>
        <v>3</v>
      </c>
      <c r="L2292" s="3" cm="1">
        <f t="array" ref="L2292">IF($A2292="","",INDEX(OpenMeteoAPI[WindSpeedKMH],ROWS($L$2:L2292)))</f>
        <v>13</v>
      </c>
    </row>
    <row r="2293" spans="1:12">
      <c r="A2293" t="str" cm="1">
        <f t="array" ref="A2293">IFERROR(INDEX(OpenMeteoAPI[City],ROWS($A$2:A2293))&amp;", "&amp;INDEX(OpenMeteoAPI[CountryCode],ROWS($A$2:A2293)),"")</f>
        <v>Amsterdam, NL</v>
      </c>
      <c r="B2293" t="str" cm="1">
        <f t="array" ref="B2293">IF($A2293="","",INDEX(OpenMeteoAPI[LocationID],ROWS($B$2:B2293)))</f>
        <v>NL-AMS</v>
      </c>
      <c r="C2293" s="5" cm="1">
        <f t="array" ref="C2293">IF($A2293="","",INDEX(OpenMeteoAPI[ForecastDateTime],ROWS($C$2:C2293)))</f>
        <v>46215.458333333336</v>
      </c>
      <c r="D2293" t="str">
        <f t="shared" si="35"/>
        <v>11AM</v>
      </c>
      <c r="E2293" t="str" cm="1">
        <f t="array" ref="E2293">IF($K2293="","",_xlfn.IFS($K2293=0,_xlfn.UNICHAR(9728),$K2293&lt;=3,_xlfn.UNICHAR(9729),OR($K2293=45,$K2293=48),"~",AND($K2293&gt;=51,$K2293&lt;=67),_xlfn.UNICHAR(9748),AND($K2293&gt;=71,$K2293&lt;=77),_xlfn.UNICHAR(10052),AND($K2293&gt;=80,$K2293&lt;=82),_xlfn.UNICHAR(9748),AND($K2293&gt;=95,$K2293&lt;=99),_xlfn.UNICHAR(9889),TRUE,_xlfn.UNICHAR(9729)))</f>
        <v>☁</v>
      </c>
      <c r="F2293" t="str" cm="1">
        <f t="array" ref="F2293">IF($K2293="","",_xlfn.IFS($K2293=0,"Clear",$K2293&lt;=3,"Partly Cloudy",OR($K2293=45,$K2293=48),"Fog",AND($K2293&gt;=51,$K2293&lt;=67),"Drizzle",AND($K2293&gt;=71,$K2293&lt;=77),"Snow",AND($K2293&gt;=80,$K2293&lt;=82),"Rain Showers",AND($K2293&gt;=95,$K2293&lt;=99),"Thunderstorm",TRUE,"Cloudy"))</f>
        <v>Partly Cloudy</v>
      </c>
      <c r="G2293" s="3" cm="1">
        <f t="array" ref="G2293">IF($A2293="","",INDEX(OpenMeteoAPI[TemperatureC],ROWS($G$2:G2293)))</f>
        <v>22.5</v>
      </c>
      <c r="H2293" s="4" cm="1">
        <f t="array" ref="H2293">IF($A2293="","",INDEX(OpenMeteoAPI[RelativeHumidityPct],ROWS($H$2:H2293))/100)</f>
        <v>0.51</v>
      </c>
      <c r="I2293" s="4" cm="1">
        <f t="array" ref="I2293">IF($A2293="","",INDEX(OpenMeteoAPI[PrecipitationProbabilityPct],ROWS($I$2:I2293))/100)</f>
        <v>0</v>
      </c>
      <c r="J2293" s="3" cm="1">
        <f t="array" ref="J2293">IF($A2293="","",INDEX(OpenMeteoAPI[PrecipitationMM],ROWS($J$2:J2293)))</f>
        <v>0</v>
      </c>
      <c r="K2293" cm="1">
        <f t="array" ref="K2293">IF($A2293="","",INDEX(OpenMeteoAPI[WeatherCode],ROWS($K$2:K2293)))</f>
        <v>3</v>
      </c>
      <c r="L2293" s="3" cm="1">
        <f t="array" ref="L2293">IF($A2293="","",INDEX(OpenMeteoAPI[WindSpeedKMH],ROWS($L$2:L2293)))</f>
        <v>13</v>
      </c>
    </row>
    <row r="2294" spans="1:12">
      <c r="A2294" t="str" cm="1">
        <f t="array" ref="A2294">IFERROR(INDEX(OpenMeteoAPI[City],ROWS($A$2:A2294))&amp;", "&amp;INDEX(OpenMeteoAPI[CountryCode],ROWS($A$2:A2294)),"")</f>
        <v>Amsterdam, NL</v>
      </c>
      <c r="B2294" t="str" cm="1">
        <f t="array" ref="B2294">IF($A2294="","",INDEX(OpenMeteoAPI[LocationID],ROWS($B$2:B2294)))</f>
        <v>NL-AMS</v>
      </c>
      <c r="C2294" s="5" cm="1">
        <f t="array" ref="C2294">IF($A2294="","",INDEX(OpenMeteoAPI[ForecastDateTime],ROWS($C$2:C2294)))</f>
        <v>46215.5</v>
      </c>
      <c r="D2294" t="str">
        <f t="shared" si="35"/>
        <v>12PM</v>
      </c>
      <c r="E2294" t="str" cm="1">
        <f t="array" ref="E2294">IF($K2294="","",_xlfn.IFS($K2294=0,_xlfn.UNICHAR(9728),$K2294&lt;=3,_xlfn.UNICHAR(9729),OR($K2294=45,$K2294=48),"~",AND($K2294&gt;=51,$K2294&lt;=67),_xlfn.UNICHAR(9748),AND($K2294&gt;=71,$K2294&lt;=77),_xlfn.UNICHAR(10052),AND($K2294&gt;=80,$K2294&lt;=82),_xlfn.UNICHAR(9748),AND($K2294&gt;=95,$K2294&lt;=99),_xlfn.UNICHAR(9889),TRUE,_xlfn.UNICHAR(9729)))</f>
        <v>☁</v>
      </c>
      <c r="F2294" t="str" cm="1">
        <f t="array" ref="F2294">IF($K2294="","",_xlfn.IFS($K2294=0,"Clear",$K2294&lt;=3,"Partly Cloudy",OR($K2294=45,$K2294=48),"Fog",AND($K2294&gt;=51,$K2294&lt;=67),"Drizzle",AND($K2294&gt;=71,$K2294&lt;=77),"Snow",AND($K2294&gt;=80,$K2294&lt;=82),"Rain Showers",AND($K2294&gt;=95,$K2294&lt;=99),"Thunderstorm",TRUE,"Cloudy"))</f>
        <v>Partly Cloudy</v>
      </c>
      <c r="G2294" s="3" cm="1">
        <f t="array" ref="G2294">IF($A2294="","",INDEX(OpenMeteoAPI[TemperatureC],ROWS($G$2:G2294)))</f>
        <v>23.6</v>
      </c>
      <c r="H2294" s="4" cm="1">
        <f t="array" ref="H2294">IF($A2294="","",INDEX(OpenMeteoAPI[RelativeHumidityPct],ROWS($H$2:H2294))/100)</f>
        <v>0.48</v>
      </c>
      <c r="I2294" s="4" cm="1">
        <f t="array" ref="I2294">IF($A2294="","",INDEX(OpenMeteoAPI[PrecipitationProbabilityPct],ROWS($I$2:I2294))/100)</f>
        <v>0</v>
      </c>
      <c r="J2294" s="3" cm="1">
        <f t="array" ref="J2294">IF($A2294="","",INDEX(OpenMeteoAPI[PrecipitationMM],ROWS($J$2:J2294)))</f>
        <v>0</v>
      </c>
      <c r="K2294" cm="1">
        <f t="array" ref="K2294">IF($A2294="","",INDEX(OpenMeteoAPI[WeatherCode],ROWS($K$2:K2294)))</f>
        <v>2</v>
      </c>
      <c r="L2294" s="3" cm="1">
        <f t="array" ref="L2294">IF($A2294="","",INDEX(OpenMeteoAPI[WindSpeedKMH],ROWS($L$2:L2294)))</f>
        <v>13</v>
      </c>
    </row>
    <row r="2295" spans="1:12">
      <c r="A2295" t="str" cm="1">
        <f t="array" ref="A2295">IFERROR(INDEX(OpenMeteoAPI[City],ROWS($A$2:A2295))&amp;", "&amp;INDEX(OpenMeteoAPI[CountryCode],ROWS($A$2:A2295)),"")</f>
        <v>Amsterdam, NL</v>
      </c>
      <c r="B2295" t="str" cm="1">
        <f t="array" ref="B2295">IF($A2295="","",INDEX(OpenMeteoAPI[LocationID],ROWS($B$2:B2295)))</f>
        <v>NL-AMS</v>
      </c>
      <c r="C2295" s="5" cm="1">
        <f t="array" ref="C2295">IF($A2295="","",INDEX(OpenMeteoAPI[ForecastDateTime],ROWS($C$2:C2295)))</f>
        <v>46215.541666666664</v>
      </c>
      <c r="D2295" t="str">
        <f t="shared" si="35"/>
        <v>1PM</v>
      </c>
      <c r="E2295" t="str" cm="1">
        <f t="array" ref="E2295">IF($K2295="","",_xlfn.IFS($K2295=0,_xlfn.UNICHAR(9728),$K2295&lt;=3,_xlfn.UNICHAR(9729),OR($K2295=45,$K2295=48),"~",AND($K2295&gt;=51,$K2295&lt;=67),_xlfn.UNICHAR(9748),AND($K2295&gt;=71,$K2295&lt;=77),_xlfn.UNICHAR(10052),AND($K2295&gt;=80,$K2295&lt;=82),_xlfn.UNICHAR(9748),AND($K2295&gt;=95,$K2295&lt;=99),_xlfn.UNICHAR(9889),TRUE,_xlfn.UNICHAR(9729)))</f>
        <v>☁</v>
      </c>
      <c r="F2295" t="str" cm="1">
        <f t="array" ref="F2295">IF($K2295="","",_xlfn.IFS($K2295=0,"Clear",$K2295&lt;=3,"Partly Cloudy",OR($K2295=45,$K2295=48),"Fog",AND($K2295&gt;=51,$K2295&lt;=67),"Drizzle",AND($K2295&gt;=71,$K2295&lt;=77),"Snow",AND($K2295&gt;=80,$K2295&lt;=82),"Rain Showers",AND($K2295&gt;=95,$K2295&lt;=99),"Thunderstorm",TRUE,"Cloudy"))</f>
        <v>Partly Cloudy</v>
      </c>
      <c r="G2295" s="3" cm="1">
        <f t="array" ref="G2295">IF($A2295="","",INDEX(OpenMeteoAPI[TemperatureC],ROWS($G$2:G2295)))</f>
        <v>24.5</v>
      </c>
      <c r="H2295" s="4" cm="1">
        <f t="array" ref="H2295">IF($A2295="","",INDEX(OpenMeteoAPI[RelativeHumidityPct],ROWS($H$2:H2295))/100)</f>
        <v>0.46</v>
      </c>
      <c r="I2295" s="4" cm="1">
        <f t="array" ref="I2295">IF($A2295="","",INDEX(OpenMeteoAPI[PrecipitationProbabilityPct],ROWS($I$2:I2295))/100)</f>
        <v>0</v>
      </c>
      <c r="J2295" s="3" cm="1">
        <f t="array" ref="J2295">IF($A2295="","",INDEX(OpenMeteoAPI[PrecipitationMM],ROWS($J$2:J2295)))</f>
        <v>0</v>
      </c>
      <c r="K2295" cm="1">
        <f t="array" ref="K2295">IF($A2295="","",INDEX(OpenMeteoAPI[WeatherCode],ROWS($K$2:K2295)))</f>
        <v>1</v>
      </c>
      <c r="L2295" s="3" cm="1">
        <f t="array" ref="L2295">IF($A2295="","",INDEX(OpenMeteoAPI[WindSpeedKMH],ROWS($L$2:L2295)))</f>
        <v>13.2</v>
      </c>
    </row>
    <row r="2296" spans="1:12">
      <c r="A2296" t="str" cm="1">
        <f t="array" ref="A2296">IFERROR(INDEX(OpenMeteoAPI[City],ROWS($A$2:A2296))&amp;", "&amp;INDEX(OpenMeteoAPI[CountryCode],ROWS($A$2:A2296)),"")</f>
        <v>Amsterdam, NL</v>
      </c>
      <c r="B2296" t="str" cm="1">
        <f t="array" ref="B2296">IF($A2296="","",INDEX(OpenMeteoAPI[LocationID],ROWS($B$2:B2296)))</f>
        <v>NL-AMS</v>
      </c>
      <c r="C2296" s="5" cm="1">
        <f t="array" ref="C2296">IF($A2296="","",INDEX(OpenMeteoAPI[ForecastDateTime],ROWS($C$2:C2296)))</f>
        <v>46215.583333333336</v>
      </c>
      <c r="D2296" t="str">
        <f t="shared" si="35"/>
        <v>2PM</v>
      </c>
      <c r="E2296" t="str" cm="1">
        <f t="array" ref="E2296">IF($K2296="","",_xlfn.IFS($K2296=0,_xlfn.UNICHAR(9728),$K2296&lt;=3,_xlfn.UNICHAR(9729),OR($K2296=45,$K2296=48),"~",AND($K2296&gt;=51,$K2296&lt;=67),_xlfn.UNICHAR(9748),AND($K2296&gt;=71,$K2296&lt;=77),_xlfn.UNICHAR(10052),AND($K2296&gt;=80,$K2296&lt;=82),_xlfn.UNICHAR(9748),AND($K2296&gt;=95,$K2296&lt;=99),_xlfn.UNICHAR(9889),TRUE,_xlfn.UNICHAR(9729)))</f>
        <v>☀</v>
      </c>
      <c r="F2296" t="str" cm="1">
        <f t="array" ref="F2296">IF($K2296="","",_xlfn.IFS($K2296=0,"Clear",$K2296&lt;=3,"Partly Cloudy",OR($K2296=45,$K2296=48),"Fog",AND($K2296&gt;=51,$K2296&lt;=67),"Drizzle",AND($K2296&gt;=71,$K2296&lt;=77),"Snow",AND($K2296&gt;=80,$K2296&lt;=82),"Rain Showers",AND($K2296&gt;=95,$K2296&lt;=99),"Thunderstorm",TRUE,"Cloudy"))</f>
        <v>Clear</v>
      </c>
      <c r="G2296" s="3" cm="1">
        <f t="array" ref="G2296">IF($A2296="","",INDEX(OpenMeteoAPI[TemperatureC],ROWS($G$2:G2296)))</f>
        <v>24.9</v>
      </c>
      <c r="H2296" s="4" cm="1">
        <f t="array" ref="H2296">IF($A2296="","",INDEX(OpenMeteoAPI[RelativeHumidityPct],ROWS($H$2:H2296))/100)</f>
        <v>0.44</v>
      </c>
      <c r="I2296" s="4" cm="1">
        <f t="array" ref="I2296">IF($A2296="","",INDEX(OpenMeteoAPI[PrecipitationProbabilityPct],ROWS($I$2:I2296))/100)</f>
        <v>0</v>
      </c>
      <c r="J2296" s="3" cm="1">
        <f t="array" ref="J2296">IF($A2296="","",INDEX(OpenMeteoAPI[PrecipitationMM],ROWS($J$2:J2296)))</f>
        <v>0</v>
      </c>
      <c r="K2296" cm="1">
        <f t="array" ref="K2296">IF($A2296="","",INDEX(OpenMeteoAPI[WeatherCode],ROWS($K$2:K2296)))</f>
        <v>0</v>
      </c>
      <c r="L2296" s="3" cm="1">
        <f t="array" ref="L2296">IF($A2296="","",INDEX(OpenMeteoAPI[WindSpeedKMH],ROWS($L$2:L2296)))</f>
        <v>13.3</v>
      </c>
    </row>
    <row r="2297" spans="1:12">
      <c r="A2297" t="str" cm="1">
        <f t="array" ref="A2297">IFERROR(INDEX(OpenMeteoAPI[City],ROWS($A$2:A2297))&amp;", "&amp;INDEX(OpenMeteoAPI[CountryCode],ROWS($A$2:A2297)),"")</f>
        <v>Amsterdam, NL</v>
      </c>
      <c r="B2297" t="str" cm="1">
        <f t="array" ref="B2297">IF($A2297="","",INDEX(OpenMeteoAPI[LocationID],ROWS($B$2:B2297)))</f>
        <v>NL-AMS</v>
      </c>
      <c r="C2297" s="5" cm="1">
        <f t="array" ref="C2297">IF($A2297="","",INDEX(OpenMeteoAPI[ForecastDateTime],ROWS($C$2:C2297)))</f>
        <v>46215.625</v>
      </c>
      <c r="D2297" t="str">
        <f t="shared" si="35"/>
        <v>3PM</v>
      </c>
      <c r="E2297" t="str" cm="1">
        <f t="array" ref="E2297">IF($K2297="","",_xlfn.IFS($K2297=0,_xlfn.UNICHAR(9728),$K2297&lt;=3,_xlfn.UNICHAR(9729),OR($K2297=45,$K2297=48),"~",AND($K2297&gt;=51,$K2297&lt;=67),_xlfn.UNICHAR(9748),AND($K2297&gt;=71,$K2297&lt;=77),_xlfn.UNICHAR(10052),AND($K2297&gt;=80,$K2297&lt;=82),_xlfn.UNICHAR(9748),AND($K2297&gt;=95,$K2297&lt;=99),_xlfn.UNICHAR(9889),TRUE,_xlfn.UNICHAR(9729)))</f>
        <v>☀</v>
      </c>
      <c r="F2297" t="str" cm="1">
        <f t="array" ref="F2297">IF($K2297="","",_xlfn.IFS($K2297=0,"Clear",$K2297&lt;=3,"Partly Cloudy",OR($K2297=45,$K2297=48),"Fog",AND($K2297&gt;=51,$K2297&lt;=67),"Drizzle",AND($K2297&gt;=71,$K2297&lt;=77),"Snow",AND($K2297&gt;=80,$K2297&lt;=82),"Rain Showers",AND($K2297&gt;=95,$K2297&lt;=99),"Thunderstorm",TRUE,"Cloudy"))</f>
        <v>Clear</v>
      </c>
      <c r="G2297" s="3" cm="1">
        <f t="array" ref="G2297">IF($A2297="","",INDEX(OpenMeteoAPI[TemperatureC],ROWS($G$2:G2297)))</f>
        <v>24.8</v>
      </c>
      <c r="H2297" s="4" cm="1">
        <f t="array" ref="H2297">IF($A2297="","",INDEX(OpenMeteoAPI[RelativeHumidityPct],ROWS($H$2:H2297))/100)</f>
        <v>0.42</v>
      </c>
      <c r="I2297" s="4" cm="1">
        <f t="array" ref="I2297">IF($A2297="","",INDEX(OpenMeteoAPI[PrecipitationProbabilityPct],ROWS($I$2:I2297))/100)</f>
        <v>0</v>
      </c>
      <c r="J2297" s="3" cm="1">
        <f t="array" ref="J2297">IF($A2297="","",INDEX(OpenMeteoAPI[PrecipitationMM],ROWS($J$2:J2297)))</f>
        <v>0</v>
      </c>
      <c r="K2297" cm="1">
        <f t="array" ref="K2297">IF($A2297="","",INDEX(OpenMeteoAPI[WeatherCode],ROWS($K$2:K2297)))</f>
        <v>0</v>
      </c>
      <c r="L2297" s="3" cm="1">
        <f t="array" ref="L2297">IF($A2297="","",INDEX(OpenMeteoAPI[WindSpeedKMH],ROWS($L$2:L2297)))</f>
        <v>13.8</v>
      </c>
    </row>
    <row r="2298" spans="1:12">
      <c r="A2298" t="str" cm="1">
        <f t="array" ref="A2298">IFERROR(INDEX(OpenMeteoAPI[City],ROWS($A$2:A2298))&amp;", "&amp;INDEX(OpenMeteoAPI[CountryCode],ROWS($A$2:A2298)),"")</f>
        <v>Amsterdam, NL</v>
      </c>
      <c r="B2298" t="str" cm="1">
        <f t="array" ref="B2298">IF($A2298="","",INDEX(OpenMeteoAPI[LocationID],ROWS($B$2:B2298)))</f>
        <v>NL-AMS</v>
      </c>
      <c r="C2298" s="5" cm="1">
        <f t="array" ref="C2298">IF($A2298="","",INDEX(OpenMeteoAPI[ForecastDateTime],ROWS($C$2:C2298)))</f>
        <v>46215.666666666664</v>
      </c>
      <c r="D2298" t="str">
        <f t="shared" si="35"/>
        <v>4PM</v>
      </c>
      <c r="E2298" t="str" cm="1">
        <f t="array" ref="E2298">IF($K2298="","",_xlfn.IFS($K2298=0,_xlfn.UNICHAR(9728),$K2298&lt;=3,_xlfn.UNICHAR(9729),OR($K2298=45,$K2298=48),"~",AND($K2298&gt;=51,$K2298&lt;=67),_xlfn.UNICHAR(9748),AND($K2298&gt;=71,$K2298&lt;=77),_xlfn.UNICHAR(10052),AND($K2298&gt;=80,$K2298&lt;=82),_xlfn.UNICHAR(9748),AND($K2298&gt;=95,$K2298&lt;=99),_xlfn.UNICHAR(9889),TRUE,_xlfn.UNICHAR(9729)))</f>
        <v>☀</v>
      </c>
      <c r="F2298" t="str" cm="1">
        <f t="array" ref="F2298">IF($K2298="","",_xlfn.IFS($K2298=0,"Clear",$K2298&lt;=3,"Partly Cloudy",OR($K2298=45,$K2298=48),"Fog",AND($K2298&gt;=51,$K2298&lt;=67),"Drizzle",AND($K2298&gt;=71,$K2298&lt;=77),"Snow",AND($K2298&gt;=80,$K2298&lt;=82),"Rain Showers",AND($K2298&gt;=95,$K2298&lt;=99),"Thunderstorm",TRUE,"Cloudy"))</f>
        <v>Clear</v>
      </c>
      <c r="G2298" s="3" cm="1">
        <f t="array" ref="G2298">IF($A2298="","",INDEX(OpenMeteoAPI[TemperatureC],ROWS($G$2:G2298)))</f>
        <v>24.4</v>
      </c>
      <c r="H2298" s="4" cm="1">
        <f t="array" ref="H2298">IF($A2298="","",INDEX(OpenMeteoAPI[RelativeHumidityPct],ROWS($H$2:H2298))/100)</f>
        <v>0.41</v>
      </c>
      <c r="I2298" s="4" cm="1">
        <f t="array" ref="I2298">IF($A2298="","",INDEX(OpenMeteoAPI[PrecipitationProbabilityPct],ROWS($I$2:I2298))/100)</f>
        <v>0</v>
      </c>
      <c r="J2298" s="3" cm="1">
        <f t="array" ref="J2298">IF($A2298="","",INDEX(OpenMeteoAPI[PrecipitationMM],ROWS($J$2:J2298)))</f>
        <v>0</v>
      </c>
      <c r="K2298" cm="1">
        <f t="array" ref="K2298">IF($A2298="","",INDEX(OpenMeteoAPI[WeatherCode],ROWS($K$2:K2298)))</f>
        <v>0</v>
      </c>
      <c r="L2298" s="3" cm="1">
        <f t="array" ref="L2298">IF($A2298="","",INDEX(OpenMeteoAPI[WindSpeedKMH],ROWS($L$2:L2298)))</f>
        <v>14.3</v>
      </c>
    </row>
    <row r="2299" spans="1:12">
      <c r="A2299" t="str" cm="1">
        <f t="array" ref="A2299">IFERROR(INDEX(OpenMeteoAPI[City],ROWS($A$2:A2299))&amp;", "&amp;INDEX(OpenMeteoAPI[CountryCode],ROWS($A$2:A2299)),"")</f>
        <v>Amsterdam, NL</v>
      </c>
      <c r="B2299" t="str" cm="1">
        <f t="array" ref="B2299">IF($A2299="","",INDEX(OpenMeteoAPI[LocationID],ROWS($B$2:B2299)))</f>
        <v>NL-AMS</v>
      </c>
      <c r="C2299" s="5" cm="1">
        <f t="array" ref="C2299">IF($A2299="","",INDEX(OpenMeteoAPI[ForecastDateTime],ROWS($C$2:C2299)))</f>
        <v>46215.708333333336</v>
      </c>
      <c r="D2299" t="str">
        <f t="shared" si="35"/>
        <v>5PM</v>
      </c>
      <c r="E2299" t="str" cm="1">
        <f t="array" ref="E2299">IF($K2299="","",_xlfn.IFS($K2299=0,_xlfn.UNICHAR(9728),$K2299&lt;=3,_xlfn.UNICHAR(9729),OR($K2299=45,$K2299=48),"~",AND($K2299&gt;=51,$K2299&lt;=67),_xlfn.UNICHAR(9748),AND($K2299&gt;=71,$K2299&lt;=77),_xlfn.UNICHAR(10052),AND($K2299&gt;=80,$K2299&lt;=82),_xlfn.UNICHAR(9748),AND($K2299&gt;=95,$K2299&lt;=99),_xlfn.UNICHAR(9889),TRUE,_xlfn.UNICHAR(9729)))</f>
        <v>☀</v>
      </c>
      <c r="F2299" t="str" cm="1">
        <f t="array" ref="F2299">IF($K2299="","",_xlfn.IFS($K2299=0,"Clear",$K2299&lt;=3,"Partly Cloudy",OR($K2299=45,$K2299=48),"Fog",AND($K2299&gt;=51,$K2299&lt;=67),"Drizzle",AND($K2299&gt;=71,$K2299&lt;=77),"Snow",AND($K2299&gt;=80,$K2299&lt;=82),"Rain Showers",AND($K2299&gt;=95,$K2299&lt;=99),"Thunderstorm",TRUE,"Cloudy"))</f>
        <v>Clear</v>
      </c>
      <c r="G2299" s="3" cm="1">
        <f t="array" ref="G2299">IF($A2299="","",INDEX(OpenMeteoAPI[TemperatureC],ROWS($G$2:G2299)))</f>
        <v>23.6</v>
      </c>
      <c r="H2299" s="4" cm="1">
        <f t="array" ref="H2299">IF($A2299="","",INDEX(OpenMeteoAPI[RelativeHumidityPct],ROWS($H$2:H2299))/100)</f>
        <v>0.41</v>
      </c>
      <c r="I2299" s="4" cm="1">
        <f t="array" ref="I2299">IF($A2299="","",INDEX(OpenMeteoAPI[PrecipitationProbabilityPct],ROWS($I$2:I2299))/100)</f>
        <v>0</v>
      </c>
      <c r="J2299" s="3" cm="1">
        <f t="array" ref="J2299">IF($A2299="","",INDEX(OpenMeteoAPI[PrecipitationMM],ROWS($J$2:J2299)))</f>
        <v>0</v>
      </c>
      <c r="K2299" cm="1">
        <f t="array" ref="K2299">IF($A2299="","",INDEX(OpenMeteoAPI[WeatherCode],ROWS($K$2:K2299)))</f>
        <v>0</v>
      </c>
      <c r="L2299" s="3" cm="1">
        <f t="array" ref="L2299">IF($A2299="","",INDEX(OpenMeteoAPI[WindSpeedKMH],ROWS($L$2:L2299)))</f>
        <v>14.8</v>
      </c>
    </row>
    <row r="2300" spans="1:12">
      <c r="A2300" t="str" cm="1">
        <f t="array" ref="A2300">IFERROR(INDEX(OpenMeteoAPI[City],ROWS($A$2:A2300))&amp;", "&amp;INDEX(OpenMeteoAPI[CountryCode],ROWS($A$2:A2300)),"")</f>
        <v>Amsterdam, NL</v>
      </c>
      <c r="B2300" t="str" cm="1">
        <f t="array" ref="B2300">IF($A2300="","",INDEX(OpenMeteoAPI[LocationID],ROWS($B$2:B2300)))</f>
        <v>NL-AMS</v>
      </c>
      <c r="C2300" s="5" cm="1">
        <f t="array" ref="C2300">IF($A2300="","",INDEX(OpenMeteoAPI[ForecastDateTime],ROWS($C$2:C2300)))</f>
        <v>46215.75</v>
      </c>
      <c r="D2300" t="str">
        <f t="shared" si="35"/>
        <v>6PM</v>
      </c>
      <c r="E2300" t="str" cm="1">
        <f t="array" ref="E2300">IF($K2300="","",_xlfn.IFS($K2300=0,_xlfn.UNICHAR(9728),$K2300&lt;=3,_xlfn.UNICHAR(9729),OR($K2300=45,$K2300=48),"~",AND($K2300&gt;=51,$K2300&lt;=67),_xlfn.UNICHAR(9748),AND($K2300&gt;=71,$K2300&lt;=77),_xlfn.UNICHAR(10052),AND($K2300&gt;=80,$K2300&lt;=82),_xlfn.UNICHAR(9748),AND($K2300&gt;=95,$K2300&lt;=99),_xlfn.UNICHAR(9889),TRUE,_xlfn.UNICHAR(9729)))</f>
        <v>☀</v>
      </c>
      <c r="F2300" t="str" cm="1">
        <f t="array" ref="F2300">IF($K2300="","",_xlfn.IFS($K2300=0,"Clear",$K2300&lt;=3,"Partly Cloudy",OR($K2300=45,$K2300=48),"Fog",AND($K2300&gt;=51,$K2300&lt;=67),"Drizzle",AND($K2300&gt;=71,$K2300&lt;=77),"Snow",AND($K2300&gt;=80,$K2300&lt;=82),"Rain Showers",AND($K2300&gt;=95,$K2300&lt;=99),"Thunderstorm",TRUE,"Cloudy"))</f>
        <v>Clear</v>
      </c>
      <c r="G2300" s="3" cm="1">
        <f t="array" ref="G2300">IF($A2300="","",INDEX(OpenMeteoAPI[TemperatureC],ROWS($G$2:G2300)))</f>
        <v>22.4</v>
      </c>
      <c r="H2300" s="4" cm="1">
        <f t="array" ref="H2300">IF($A2300="","",INDEX(OpenMeteoAPI[RelativeHumidityPct],ROWS($H$2:H2300))/100)</f>
        <v>0.46</v>
      </c>
      <c r="I2300" s="4" cm="1">
        <f t="array" ref="I2300">IF($A2300="","",INDEX(OpenMeteoAPI[PrecipitationProbabilityPct],ROWS($I$2:I2300))/100)</f>
        <v>0</v>
      </c>
      <c r="J2300" s="3" cm="1">
        <f t="array" ref="J2300">IF($A2300="","",INDEX(OpenMeteoAPI[PrecipitationMM],ROWS($J$2:J2300)))</f>
        <v>0</v>
      </c>
      <c r="K2300" cm="1">
        <f t="array" ref="K2300">IF($A2300="","",INDEX(OpenMeteoAPI[WeatherCode],ROWS($K$2:K2300)))</f>
        <v>0</v>
      </c>
      <c r="L2300" s="3" cm="1">
        <f t="array" ref="L2300">IF($A2300="","",INDEX(OpenMeteoAPI[WindSpeedKMH],ROWS($L$2:L2300)))</f>
        <v>15</v>
      </c>
    </row>
    <row r="2301" spans="1:12">
      <c r="A2301" t="str" cm="1">
        <f t="array" ref="A2301">IFERROR(INDEX(OpenMeteoAPI[City],ROWS($A$2:A2301))&amp;", "&amp;INDEX(OpenMeteoAPI[CountryCode],ROWS($A$2:A2301)),"")</f>
        <v>Amsterdam, NL</v>
      </c>
      <c r="B2301" t="str" cm="1">
        <f t="array" ref="B2301">IF($A2301="","",INDEX(OpenMeteoAPI[LocationID],ROWS($B$2:B2301)))</f>
        <v>NL-AMS</v>
      </c>
      <c r="C2301" s="5" cm="1">
        <f t="array" ref="C2301">IF($A2301="","",INDEX(OpenMeteoAPI[ForecastDateTime],ROWS($C$2:C2301)))</f>
        <v>46215.791666666664</v>
      </c>
      <c r="D2301" t="str">
        <f t="shared" si="35"/>
        <v>7PM</v>
      </c>
      <c r="E2301" t="str" cm="1">
        <f t="array" ref="E2301">IF($K2301="","",_xlfn.IFS($K2301=0,_xlfn.UNICHAR(9728),$K2301&lt;=3,_xlfn.UNICHAR(9729),OR($K2301=45,$K2301=48),"~",AND($K2301&gt;=51,$K2301&lt;=67),_xlfn.UNICHAR(9748),AND($K2301&gt;=71,$K2301&lt;=77),_xlfn.UNICHAR(10052),AND($K2301&gt;=80,$K2301&lt;=82),_xlfn.UNICHAR(9748),AND($K2301&gt;=95,$K2301&lt;=99),_xlfn.UNICHAR(9889),TRUE,_xlfn.UNICHAR(9729)))</f>
        <v>☀</v>
      </c>
      <c r="F2301" t="str" cm="1">
        <f t="array" ref="F2301">IF($K2301="","",_xlfn.IFS($K2301=0,"Clear",$K2301&lt;=3,"Partly Cloudy",OR($K2301=45,$K2301=48),"Fog",AND($K2301&gt;=51,$K2301&lt;=67),"Drizzle",AND($K2301&gt;=71,$K2301&lt;=77),"Snow",AND($K2301&gt;=80,$K2301&lt;=82),"Rain Showers",AND($K2301&gt;=95,$K2301&lt;=99),"Thunderstorm",TRUE,"Cloudy"))</f>
        <v>Clear</v>
      </c>
      <c r="G2301" s="3" cm="1">
        <f t="array" ref="G2301">IF($A2301="","",INDEX(OpenMeteoAPI[TemperatureC],ROWS($G$2:G2301)))</f>
        <v>20.9</v>
      </c>
      <c r="H2301" s="4" cm="1">
        <f t="array" ref="H2301">IF($A2301="","",INDEX(OpenMeteoAPI[RelativeHumidityPct],ROWS($H$2:H2301))/100)</f>
        <v>0.55000000000000004</v>
      </c>
      <c r="I2301" s="4" cm="1">
        <f t="array" ref="I2301">IF($A2301="","",INDEX(OpenMeteoAPI[PrecipitationProbabilityPct],ROWS($I$2:I2301))/100)</f>
        <v>0</v>
      </c>
      <c r="J2301" s="3" cm="1">
        <f t="array" ref="J2301">IF($A2301="","",INDEX(OpenMeteoAPI[PrecipitationMM],ROWS($J$2:J2301)))</f>
        <v>0</v>
      </c>
      <c r="K2301" cm="1">
        <f t="array" ref="K2301">IF($A2301="","",INDEX(OpenMeteoAPI[WeatherCode],ROWS($K$2:K2301)))</f>
        <v>0</v>
      </c>
      <c r="L2301" s="3" cm="1">
        <f t="array" ref="L2301">IF($A2301="","",INDEX(OpenMeteoAPI[WindSpeedKMH],ROWS($L$2:L2301)))</f>
        <v>15.2</v>
      </c>
    </row>
    <row r="2302" spans="1:12">
      <c r="A2302" t="str" cm="1">
        <f t="array" ref="A2302">IFERROR(INDEX(OpenMeteoAPI[City],ROWS($A$2:A2302))&amp;", "&amp;INDEX(OpenMeteoAPI[CountryCode],ROWS($A$2:A2302)),"")</f>
        <v>Amsterdam, NL</v>
      </c>
      <c r="B2302" t="str" cm="1">
        <f t="array" ref="B2302">IF($A2302="","",INDEX(OpenMeteoAPI[LocationID],ROWS($B$2:B2302)))</f>
        <v>NL-AMS</v>
      </c>
      <c r="C2302" s="5" cm="1">
        <f t="array" ref="C2302">IF($A2302="","",INDEX(OpenMeteoAPI[ForecastDateTime],ROWS($C$2:C2302)))</f>
        <v>46215.833333333336</v>
      </c>
      <c r="D2302" t="str">
        <f t="shared" si="35"/>
        <v>8PM</v>
      </c>
      <c r="E2302" t="str" cm="1">
        <f t="array" ref="E2302">IF($K2302="","",_xlfn.IFS($K2302=0,_xlfn.UNICHAR(9728),$K2302&lt;=3,_xlfn.UNICHAR(9729),OR($K2302=45,$K2302=48),"~",AND($K2302&gt;=51,$K2302&lt;=67),_xlfn.UNICHAR(9748),AND($K2302&gt;=71,$K2302&lt;=77),_xlfn.UNICHAR(10052),AND($K2302&gt;=80,$K2302&lt;=82),_xlfn.UNICHAR(9748),AND($K2302&gt;=95,$K2302&lt;=99),_xlfn.UNICHAR(9889),TRUE,_xlfn.UNICHAR(9729)))</f>
        <v>☀</v>
      </c>
      <c r="F2302" t="str" cm="1">
        <f t="array" ref="F2302">IF($K2302="","",_xlfn.IFS($K2302=0,"Clear",$K2302&lt;=3,"Partly Cloudy",OR($K2302=45,$K2302=48),"Fog",AND($K2302&gt;=51,$K2302&lt;=67),"Drizzle",AND($K2302&gt;=71,$K2302&lt;=77),"Snow",AND($K2302&gt;=80,$K2302&lt;=82),"Rain Showers",AND($K2302&gt;=95,$K2302&lt;=99),"Thunderstorm",TRUE,"Cloudy"))</f>
        <v>Clear</v>
      </c>
      <c r="G2302" s="3" cm="1">
        <f t="array" ref="G2302">IF($A2302="","",INDEX(OpenMeteoAPI[TemperatureC],ROWS($G$2:G2302)))</f>
        <v>19.600000000000001</v>
      </c>
      <c r="H2302" s="4" cm="1">
        <f t="array" ref="H2302">IF($A2302="","",INDEX(OpenMeteoAPI[RelativeHumidityPct],ROWS($H$2:H2302))/100)</f>
        <v>0.63</v>
      </c>
      <c r="I2302" s="4" cm="1">
        <f t="array" ref="I2302">IF($A2302="","",INDEX(OpenMeteoAPI[PrecipitationProbabilityPct],ROWS($I$2:I2302))/100)</f>
        <v>0</v>
      </c>
      <c r="J2302" s="3" cm="1">
        <f t="array" ref="J2302">IF($A2302="","",INDEX(OpenMeteoAPI[PrecipitationMM],ROWS($J$2:J2302)))</f>
        <v>0</v>
      </c>
      <c r="K2302" cm="1">
        <f t="array" ref="K2302">IF($A2302="","",INDEX(OpenMeteoAPI[WeatherCode],ROWS($K$2:K2302)))</f>
        <v>0</v>
      </c>
      <c r="L2302" s="3" cm="1">
        <f t="array" ref="L2302">IF($A2302="","",INDEX(OpenMeteoAPI[WindSpeedKMH],ROWS($L$2:L2302)))</f>
        <v>15</v>
      </c>
    </row>
    <row r="2303" spans="1:12">
      <c r="A2303" t="str" cm="1">
        <f t="array" ref="A2303">IFERROR(INDEX(OpenMeteoAPI[City],ROWS($A$2:A2303))&amp;", "&amp;INDEX(OpenMeteoAPI[CountryCode],ROWS($A$2:A2303)),"")</f>
        <v>Amsterdam, NL</v>
      </c>
      <c r="B2303" t="str" cm="1">
        <f t="array" ref="B2303">IF($A2303="","",INDEX(OpenMeteoAPI[LocationID],ROWS($B$2:B2303)))</f>
        <v>NL-AMS</v>
      </c>
      <c r="C2303" s="5" cm="1">
        <f t="array" ref="C2303">IF($A2303="","",INDEX(OpenMeteoAPI[ForecastDateTime],ROWS($C$2:C2303)))</f>
        <v>46215.875</v>
      </c>
      <c r="D2303" t="str">
        <f t="shared" si="35"/>
        <v>9PM</v>
      </c>
      <c r="E2303" t="str" cm="1">
        <f t="array" ref="E2303">IF($K2303="","",_xlfn.IFS($K2303=0,_xlfn.UNICHAR(9728),$K2303&lt;=3,_xlfn.UNICHAR(9729),OR($K2303=45,$K2303=48),"~",AND($K2303&gt;=51,$K2303&lt;=67),_xlfn.UNICHAR(9748),AND($K2303&gt;=71,$K2303&lt;=77),_xlfn.UNICHAR(10052),AND($K2303&gt;=80,$K2303&lt;=82),_xlfn.UNICHAR(9748),AND($K2303&gt;=95,$K2303&lt;=99),_xlfn.UNICHAR(9889),TRUE,_xlfn.UNICHAR(9729)))</f>
        <v>☁</v>
      </c>
      <c r="F2303" t="str" cm="1">
        <f t="array" ref="F2303">IF($K2303="","",_xlfn.IFS($K2303=0,"Clear",$K2303&lt;=3,"Partly Cloudy",OR($K2303=45,$K2303=48),"Fog",AND($K2303&gt;=51,$K2303&lt;=67),"Drizzle",AND($K2303&gt;=71,$K2303&lt;=77),"Snow",AND($K2303&gt;=80,$K2303&lt;=82),"Rain Showers",AND($K2303&gt;=95,$K2303&lt;=99),"Thunderstorm",TRUE,"Cloudy"))</f>
        <v>Partly Cloudy</v>
      </c>
      <c r="G2303" s="3" cm="1">
        <f t="array" ref="G2303">IF($A2303="","",INDEX(OpenMeteoAPI[TemperatureC],ROWS($G$2:G2303)))</f>
        <v>18.8</v>
      </c>
      <c r="H2303" s="4" cm="1">
        <f t="array" ref="H2303">IF($A2303="","",INDEX(OpenMeteoAPI[RelativeHumidityPct],ROWS($H$2:H2303))/100)</f>
        <v>0.68</v>
      </c>
      <c r="I2303" s="4" cm="1">
        <f t="array" ref="I2303">IF($A2303="","",INDEX(OpenMeteoAPI[PrecipitationProbabilityPct],ROWS($I$2:I2303))/100)</f>
        <v>0</v>
      </c>
      <c r="J2303" s="3" cm="1">
        <f t="array" ref="J2303">IF($A2303="","",INDEX(OpenMeteoAPI[PrecipitationMM],ROWS($J$2:J2303)))</f>
        <v>0</v>
      </c>
      <c r="K2303" cm="1">
        <f t="array" ref="K2303">IF($A2303="","",INDEX(OpenMeteoAPI[WeatherCode],ROWS($K$2:K2303)))</f>
        <v>1</v>
      </c>
      <c r="L2303" s="3" cm="1">
        <f t="array" ref="L2303">IF($A2303="","",INDEX(OpenMeteoAPI[WindSpeedKMH],ROWS($L$2:L2303)))</f>
        <v>13.9</v>
      </c>
    </row>
    <row r="2304" spans="1:12">
      <c r="A2304" t="str" cm="1">
        <f t="array" ref="A2304">IFERROR(INDEX(OpenMeteoAPI[City],ROWS($A$2:A2304))&amp;", "&amp;INDEX(OpenMeteoAPI[CountryCode],ROWS($A$2:A2304)),"")</f>
        <v>Amsterdam, NL</v>
      </c>
      <c r="B2304" t="str" cm="1">
        <f t="array" ref="B2304">IF($A2304="","",INDEX(OpenMeteoAPI[LocationID],ROWS($B$2:B2304)))</f>
        <v>NL-AMS</v>
      </c>
      <c r="C2304" s="5" cm="1">
        <f t="array" ref="C2304">IF($A2304="","",INDEX(OpenMeteoAPI[ForecastDateTime],ROWS($C$2:C2304)))</f>
        <v>46215.916666666664</v>
      </c>
      <c r="D2304" t="str">
        <f t="shared" si="35"/>
        <v>10PM</v>
      </c>
      <c r="E2304" t="str" cm="1">
        <f t="array" ref="E2304">IF($K2304="","",_xlfn.IFS($K2304=0,_xlfn.UNICHAR(9728),$K2304&lt;=3,_xlfn.UNICHAR(9729),OR($K2304=45,$K2304=48),"~",AND($K2304&gt;=51,$K2304&lt;=67),_xlfn.UNICHAR(9748),AND($K2304&gt;=71,$K2304&lt;=77),_xlfn.UNICHAR(10052),AND($K2304&gt;=80,$K2304&lt;=82),_xlfn.UNICHAR(9748),AND($K2304&gt;=95,$K2304&lt;=99),_xlfn.UNICHAR(9889),TRUE,_xlfn.UNICHAR(9729)))</f>
        <v>☁</v>
      </c>
      <c r="F2304" t="str" cm="1">
        <f t="array" ref="F2304">IF($K2304="","",_xlfn.IFS($K2304=0,"Clear",$K2304&lt;=3,"Partly Cloudy",OR($K2304=45,$K2304=48),"Fog",AND($K2304&gt;=51,$K2304&lt;=67),"Drizzle",AND($K2304&gt;=71,$K2304&lt;=77),"Snow",AND($K2304&gt;=80,$K2304&lt;=82),"Rain Showers",AND($K2304&gt;=95,$K2304&lt;=99),"Thunderstorm",TRUE,"Cloudy"))</f>
        <v>Partly Cloudy</v>
      </c>
      <c r="G2304" s="3" cm="1">
        <f t="array" ref="G2304">IF($A2304="","",INDEX(OpenMeteoAPI[TemperatureC],ROWS($G$2:G2304)))</f>
        <v>18.2</v>
      </c>
      <c r="H2304" s="4" cm="1">
        <f t="array" ref="H2304">IF($A2304="","",INDEX(OpenMeteoAPI[RelativeHumidityPct],ROWS($H$2:H2304))/100)</f>
        <v>0.72</v>
      </c>
      <c r="I2304" s="4" cm="1">
        <f t="array" ref="I2304">IF($A2304="","",INDEX(OpenMeteoAPI[PrecipitationProbabilityPct],ROWS($I$2:I2304))/100)</f>
        <v>0</v>
      </c>
      <c r="J2304" s="3" cm="1">
        <f t="array" ref="J2304">IF($A2304="","",INDEX(OpenMeteoAPI[PrecipitationMM],ROWS($J$2:J2304)))</f>
        <v>0</v>
      </c>
      <c r="K2304" cm="1">
        <f t="array" ref="K2304">IF($A2304="","",INDEX(OpenMeteoAPI[WeatherCode],ROWS($K$2:K2304)))</f>
        <v>1</v>
      </c>
      <c r="L2304" s="3" cm="1">
        <f t="array" ref="L2304">IF($A2304="","",INDEX(OpenMeteoAPI[WindSpeedKMH],ROWS($L$2:L2304)))</f>
        <v>12.5</v>
      </c>
    </row>
    <row r="2305" spans="1:12">
      <c r="A2305" t="str" cm="1">
        <f t="array" ref="A2305">IFERROR(INDEX(OpenMeteoAPI[City],ROWS($A$2:A2305))&amp;", "&amp;INDEX(OpenMeteoAPI[CountryCode],ROWS($A$2:A2305)),"")</f>
        <v>Amsterdam, NL</v>
      </c>
      <c r="B2305" t="str" cm="1">
        <f t="array" ref="B2305">IF($A2305="","",INDEX(OpenMeteoAPI[LocationID],ROWS($B$2:B2305)))</f>
        <v>NL-AMS</v>
      </c>
      <c r="C2305" s="5" cm="1">
        <f t="array" ref="C2305">IF($A2305="","",INDEX(OpenMeteoAPI[ForecastDateTime],ROWS($C$2:C2305)))</f>
        <v>46215.958333333336</v>
      </c>
      <c r="D2305" t="str">
        <f t="shared" si="35"/>
        <v>11PM</v>
      </c>
      <c r="E2305" t="str" cm="1">
        <f t="array" ref="E2305">IF($K2305="","",_xlfn.IFS($K2305=0,_xlfn.UNICHAR(9728),$K2305&lt;=3,_xlfn.UNICHAR(9729),OR($K2305=45,$K2305=48),"~",AND($K2305&gt;=51,$K2305&lt;=67),_xlfn.UNICHAR(9748),AND($K2305&gt;=71,$K2305&lt;=77),_xlfn.UNICHAR(10052),AND($K2305&gt;=80,$K2305&lt;=82),_xlfn.UNICHAR(9748),AND($K2305&gt;=95,$K2305&lt;=99),_xlfn.UNICHAR(9889),TRUE,_xlfn.UNICHAR(9729)))</f>
        <v>☁</v>
      </c>
      <c r="F2305" t="str" cm="1">
        <f t="array" ref="F2305">IF($K2305="","",_xlfn.IFS($K2305=0,"Clear",$K2305&lt;=3,"Partly Cloudy",OR($K2305=45,$K2305=48),"Fog",AND($K2305&gt;=51,$K2305&lt;=67),"Drizzle",AND($K2305&gt;=71,$K2305&lt;=77),"Snow",AND($K2305&gt;=80,$K2305&lt;=82),"Rain Showers",AND($K2305&gt;=95,$K2305&lt;=99),"Thunderstorm",TRUE,"Cloudy"))</f>
        <v>Partly Cloudy</v>
      </c>
      <c r="G2305" s="3" cm="1">
        <f t="array" ref="G2305">IF($A2305="","",INDEX(OpenMeteoAPI[TemperatureC],ROWS($G$2:G2305)))</f>
        <v>17.8</v>
      </c>
      <c r="H2305" s="4" cm="1">
        <f t="array" ref="H2305">IF($A2305="","",INDEX(OpenMeteoAPI[RelativeHumidityPct],ROWS($H$2:H2305))/100)</f>
        <v>0.76</v>
      </c>
      <c r="I2305" s="4" cm="1">
        <f t="array" ref="I2305">IF($A2305="","",INDEX(OpenMeteoAPI[PrecipitationProbabilityPct],ROWS($I$2:I2305))/100)</f>
        <v>0</v>
      </c>
      <c r="J2305" s="3" cm="1">
        <f t="array" ref="J2305">IF($A2305="","",INDEX(OpenMeteoAPI[PrecipitationMM],ROWS($J$2:J2305)))</f>
        <v>0</v>
      </c>
      <c r="K2305" cm="1">
        <f t="array" ref="K2305">IF($A2305="","",INDEX(OpenMeteoAPI[WeatherCode],ROWS($K$2:K2305)))</f>
        <v>2</v>
      </c>
      <c r="L2305" s="3" cm="1">
        <f t="array" ref="L2305">IF($A2305="","",INDEX(OpenMeteoAPI[WindSpeedKMH],ROWS($L$2:L2305)))</f>
        <v>11.3</v>
      </c>
    </row>
    <row r="2306" spans="1:12">
      <c r="A2306" t="str" cm="1">
        <f t="array" ref="A2306">IFERROR(INDEX(OpenMeteoAPI[City],ROWS($A$2:A2306))&amp;", "&amp;INDEX(OpenMeteoAPI[CountryCode],ROWS($A$2:A2306)),"")</f>
        <v>Amsterdam, NL</v>
      </c>
      <c r="B2306" t="str" cm="1">
        <f t="array" ref="B2306">IF($A2306="","",INDEX(OpenMeteoAPI[LocationID],ROWS($B$2:B2306)))</f>
        <v>NL-AMS</v>
      </c>
      <c r="C2306" s="5" cm="1">
        <f t="array" ref="C2306">IF($A2306="","",INDEX(OpenMeteoAPI[ForecastDateTime],ROWS($C$2:C2306)))</f>
        <v>46216</v>
      </c>
      <c r="D2306" t="str">
        <f t="shared" si="35"/>
        <v>12AM</v>
      </c>
      <c r="E2306" t="str" cm="1">
        <f t="array" ref="E2306">IF($K2306="","",_xlfn.IFS($K2306=0,_xlfn.UNICHAR(9728),$K2306&lt;=3,_xlfn.UNICHAR(9729),OR($K2306=45,$K2306=48),"~",AND($K2306&gt;=51,$K2306&lt;=67),_xlfn.UNICHAR(9748),AND($K2306&gt;=71,$K2306&lt;=77),_xlfn.UNICHAR(10052),AND($K2306&gt;=80,$K2306&lt;=82),_xlfn.UNICHAR(9748),AND($K2306&gt;=95,$K2306&lt;=99),_xlfn.UNICHAR(9889),TRUE,_xlfn.UNICHAR(9729)))</f>
        <v>☁</v>
      </c>
      <c r="F2306" t="str" cm="1">
        <f t="array" ref="F2306">IF($K2306="","",_xlfn.IFS($K2306=0,"Clear",$K2306&lt;=3,"Partly Cloudy",OR($K2306=45,$K2306=48),"Fog",AND($K2306&gt;=51,$K2306&lt;=67),"Drizzle",AND($K2306&gt;=71,$K2306&lt;=77),"Snow",AND($K2306&gt;=80,$K2306&lt;=82),"Rain Showers",AND($K2306&gt;=95,$K2306&lt;=99),"Thunderstorm",TRUE,"Cloudy"))</f>
        <v>Partly Cloudy</v>
      </c>
      <c r="G2306" s="3" cm="1">
        <f t="array" ref="G2306">IF($A2306="","",INDEX(OpenMeteoAPI[TemperatureC],ROWS($G$2:G2306)))</f>
        <v>17.7</v>
      </c>
      <c r="H2306" s="4" cm="1">
        <f t="array" ref="H2306">IF($A2306="","",INDEX(OpenMeteoAPI[RelativeHumidityPct],ROWS($H$2:H2306))/100)</f>
        <v>0.78</v>
      </c>
      <c r="I2306" s="4" cm="1">
        <f t="array" ref="I2306">IF($A2306="","",INDEX(OpenMeteoAPI[PrecipitationProbabilityPct],ROWS($I$2:I2306))/100)</f>
        <v>0</v>
      </c>
      <c r="J2306" s="3" cm="1">
        <f t="array" ref="J2306">IF($A2306="","",INDEX(OpenMeteoAPI[PrecipitationMM],ROWS($J$2:J2306)))</f>
        <v>0</v>
      </c>
      <c r="K2306" cm="1">
        <f t="array" ref="K2306">IF($A2306="","",INDEX(OpenMeteoAPI[WeatherCode],ROWS($K$2:K2306)))</f>
        <v>3</v>
      </c>
      <c r="L2306" s="3" cm="1">
        <f t="array" ref="L2306">IF($A2306="","",INDEX(OpenMeteoAPI[WindSpeedKMH],ROWS($L$2:L2306)))</f>
        <v>11.3</v>
      </c>
    </row>
    <row r="2307" spans="1:12">
      <c r="A2307" t="str" cm="1">
        <f t="array" ref="A2307">IFERROR(INDEX(OpenMeteoAPI[City],ROWS($A$2:A2307))&amp;", "&amp;INDEX(OpenMeteoAPI[CountryCode],ROWS($A$2:A2307)),"")</f>
        <v>Amsterdam, NL</v>
      </c>
      <c r="B2307" t="str" cm="1">
        <f t="array" ref="B2307">IF($A2307="","",INDEX(OpenMeteoAPI[LocationID],ROWS($B$2:B2307)))</f>
        <v>NL-AMS</v>
      </c>
      <c r="C2307" s="5" cm="1">
        <f t="array" ref="C2307">IF($A2307="","",INDEX(OpenMeteoAPI[ForecastDateTime],ROWS($C$2:C2307)))</f>
        <v>46216.041666666664</v>
      </c>
      <c r="D2307" t="str">
        <f t="shared" ref="D2307:D2370" si="36">IF($A2307="","",TEXT($C2307,"hAM/PM"))</f>
        <v>1AM</v>
      </c>
      <c r="E2307" t="str" cm="1">
        <f t="array" ref="E2307">IF($K2307="","",_xlfn.IFS($K2307=0,_xlfn.UNICHAR(9728),$K2307&lt;=3,_xlfn.UNICHAR(9729),OR($K2307=45,$K2307=48),"~",AND($K2307&gt;=51,$K2307&lt;=67),_xlfn.UNICHAR(9748),AND($K2307&gt;=71,$K2307&lt;=77),_xlfn.UNICHAR(10052),AND($K2307&gt;=80,$K2307&lt;=82),_xlfn.UNICHAR(9748),AND($K2307&gt;=95,$K2307&lt;=99),_xlfn.UNICHAR(9889),TRUE,_xlfn.UNICHAR(9729)))</f>
        <v>☁</v>
      </c>
      <c r="F2307" t="str" cm="1">
        <f t="array" ref="F2307">IF($K2307="","",_xlfn.IFS($K2307=0,"Clear",$K2307&lt;=3,"Partly Cloudy",OR($K2307=45,$K2307=48),"Fog",AND($K2307&gt;=51,$K2307&lt;=67),"Drizzle",AND($K2307&gt;=71,$K2307&lt;=77),"Snow",AND($K2307&gt;=80,$K2307&lt;=82),"Rain Showers",AND($K2307&gt;=95,$K2307&lt;=99),"Thunderstorm",TRUE,"Cloudy"))</f>
        <v>Partly Cloudy</v>
      </c>
      <c r="G2307" s="3" cm="1">
        <f t="array" ref="G2307">IF($A2307="","",INDEX(OpenMeteoAPI[TemperatureC],ROWS($G$2:G2307)))</f>
        <v>17.899999999999999</v>
      </c>
      <c r="H2307" s="4" cm="1">
        <f t="array" ref="H2307">IF($A2307="","",INDEX(OpenMeteoAPI[RelativeHumidityPct],ROWS($H$2:H2307))/100)</f>
        <v>0.8</v>
      </c>
      <c r="I2307" s="4" cm="1">
        <f t="array" ref="I2307">IF($A2307="","",INDEX(OpenMeteoAPI[PrecipitationProbabilityPct],ROWS($I$2:I2307))/100)</f>
        <v>0</v>
      </c>
      <c r="J2307" s="3" cm="1">
        <f t="array" ref="J2307">IF($A2307="","",INDEX(OpenMeteoAPI[PrecipitationMM],ROWS($J$2:J2307)))</f>
        <v>0</v>
      </c>
      <c r="K2307" cm="1">
        <f t="array" ref="K2307">IF($A2307="","",INDEX(OpenMeteoAPI[WeatherCode],ROWS($K$2:K2307)))</f>
        <v>3</v>
      </c>
      <c r="L2307" s="3" cm="1">
        <f t="array" ref="L2307">IF($A2307="","",INDEX(OpenMeteoAPI[WindSpeedKMH],ROWS($L$2:L2307)))</f>
        <v>11.7</v>
      </c>
    </row>
    <row r="2308" spans="1:12">
      <c r="A2308" t="str" cm="1">
        <f t="array" ref="A2308">IFERROR(INDEX(OpenMeteoAPI[City],ROWS($A$2:A2308))&amp;", "&amp;INDEX(OpenMeteoAPI[CountryCode],ROWS($A$2:A2308)),"")</f>
        <v>Amsterdam, NL</v>
      </c>
      <c r="B2308" t="str" cm="1">
        <f t="array" ref="B2308">IF($A2308="","",INDEX(OpenMeteoAPI[LocationID],ROWS($B$2:B2308)))</f>
        <v>NL-AMS</v>
      </c>
      <c r="C2308" s="5" cm="1">
        <f t="array" ref="C2308">IF($A2308="","",INDEX(OpenMeteoAPI[ForecastDateTime],ROWS($C$2:C2308)))</f>
        <v>46216.083333333336</v>
      </c>
      <c r="D2308" t="str">
        <f t="shared" si="36"/>
        <v>2AM</v>
      </c>
      <c r="E2308" t="str" cm="1">
        <f t="array" ref="E2308">IF($K2308="","",_xlfn.IFS($K2308=0,_xlfn.UNICHAR(9728),$K2308&lt;=3,_xlfn.UNICHAR(9729),OR($K2308=45,$K2308=48),"~",AND($K2308&gt;=51,$K2308&lt;=67),_xlfn.UNICHAR(9748),AND($K2308&gt;=71,$K2308&lt;=77),_xlfn.UNICHAR(10052),AND($K2308&gt;=80,$K2308&lt;=82),_xlfn.UNICHAR(9748),AND($K2308&gt;=95,$K2308&lt;=99),_xlfn.UNICHAR(9889),TRUE,_xlfn.UNICHAR(9729)))</f>
        <v>☁</v>
      </c>
      <c r="F2308" t="str" cm="1">
        <f t="array" ref="F2308">IF($K2308="","",_xlfn.IFS($K2308=0,"Clear",$K2308&lt;=3,"Partly Cloudy",OR($K2308=45,$K2308=48),"Fog",AND($K2308&gt;=51,$K2308&lt;=67),"Drizzle",AND($K2308&gt;=71,$K2308&lt;=77),"Snow",AND($K2308&gt;=80,$K2308&lt;=82),"Rain Showers",AND($K2308&gt;=95,$K2308&lt;=99),"Thunderstorm",TRUE,"Cloudy"))</f>
        <v>Partly Cloudy</v>
      </c>
      <c r="G2308" s="3" cm="1">
        <f t="array" ref="G2308">IF($A2308="","",INDEX(OpenMeteoAPI[TemperatureC],ROWS($G$2:G2308)))</f>
        <v>17.899999999999999</v>
      </c>
      <c r="H2308" s="4" cm="1">
        <f t="array" ref="H2308">IF($A2308="","",INDEX(OpenMeteoAPI[RelativeHumidityPct],ROWS($H$2:H2308))/100)</f>
        <v>0.81</v>
      </c>
      <c r="I2308" s="4" cm="1">
        <f t="array" ref="I2308">IF($A2308="","",INDEX(OpenMeteoAPI[PrecipitationProbabilityPct],ROWS($I$2:I2308))/100)</f>
        <v>0</v>
      </c>
      <c r="J2308" s="3" cm="1">
        <f t="array" ref="J2308">IF($A2308="","",INDEX(OpenMeteoAPI[PrecipitationMM],ROWS($J$2:J2308)))</f>
        <v>0</v>
      </c>
      <c r="K2308" cm="1">
        <f t="array" ref="K2308">IF($A2308="","",INDEX(OpenMeteoAPI[WeatherCode],ROWS($K$2:K2308)))</f>
        <v>3</v>
      </c>
      <c r="L2308" s="3" cm="1">
        <f t="array" ref="L2308">IF($A2308="","",INDEX(OpenMeteoAPI[WindSpeedKMH],ROWS($L$2:L2308)))</f>
        <v>11.8</v>
      </c>
    </row>
    <row r="2309" spans="1:12">
      <c r="A2309" t="str" cm="1">
        <f t="array" ref="A2309">IFERROR(INDEX(OpenMeteoAPI[City],ROWS($A$2:A2309))&amp;", "&amp;INDEX(OpenMeteoAPI[CountryCode],ROWS($A$2:A2309)),"")</f>
        <v>Amsterdam, NL</v>
      </c>
      <c r="B2309" t="str" cm="1">
        <f t="array" ref="B2309">IF($A2309="","",INDEX(OpenMeteoAPI[LocationID],ROWS($B$2:B2309)))</f>
        <v>NL-AMS</v>
      </c>
      <c r="C2309" s="5" cm="1">
        <f t="array" ref="C2309">IF($A2309="","",INDEX(OpenMeteoAPI[ForecastDateTime],ROWS($C$2:C2309)))</f>
        <v>46216.125</v>
      </c>
      <c r="D2309" t="str">
        <f t="shared" si="36"/>
        <v>3AM</v>
      </c>
      <c r="E2309" t="str" cm="1">
        <f t="array" ref="E2309">IF($K2309="","",_xlfn.IFS($K2309=0,_xlfn.UNICHAR(9728),$K2309&lt;=3,_xlfn.UNICHAR(9729),OR($K2309=45,$K2309=48),"~",AND($K2309&gt;=51,$K2309&lt;=67),_xlfn.UNICHAR(9748),AND($K2309&gt;=71,$K2309&lt;=77),_xlfn.UNICHAR(10052),AND($K2309&gt;=80,$K2309&lt;=82),_xlfn.UNICHAR(9748),AND($K2309&gt;=95,$K2309&lt;=99),_xlfn.UNICHAR(9889),TRUE,_xlfn.UNICHAR(9729)))</f>
        <v>☁</v>
      </c>
      <c r="F2309" t="str" cm="1">
        <f t="array" ref="F2309">IF($K2309="","",_xlfn.IFS($K2309=0,"Clear",$K2309&lt;=3,"Partly Cloudy",OR($K2309=45,$K2309=48),"Fog",AND($K2309&gt;=51,$K2309&lt;=67),"Drizzle",AND($K2309&gt;=71,$K2309&lt;=77),"Snow",AND($K2309&gt;=80,$K2309&lt;=82),"Rain Showers",AND($K2309&gt;=95,$K2309&lt;=99),"Thunderstorm",TRUE,"Cloudy"))</f>
        <v>Partly Cloudy</v>
      </c>
      <c r="G2309" s="3" cm="1">
        <f t="array" ref="G2309">IF($A2309="","",INDEX(OpenMeteoAPI[TemperatureC],ROWS($G$2:G2309)))</f>
        <v>17.5</v>
      </c>
      <c r="H2309" s="4" cm="1">
        <f t="array" ref="H2309">IF($A2309="","",INDEX(OpenMeteoAPI[RelativeHumidityPct],ROWS($H$2:H2309))/100)</f>
        <v>0.84</v>
      </c>
      <c r="I2309" s="4" cm="1">
        <f t="array" ref="I2309">IF($A2309="","",INDEX(OpenMeteoAPI[PrecipitationProbabilityPct],ROWS($I$2:I2309))/100)</f>
        <v>0</v>
      </c>
      <c r="J2309" s="3" cm="1">
        <f t="array" ref="J2309">IF($A2309="","",INDEX(OpenMeteoAPI[PrecipitationMM],ROWS($J$2:J2309)))</f>
        <v>0</v>
      </c>
      <c r="K2309" cm="1">
        <f t="array" ref="K2309">IF($A2309="","",INDEX(OpenMeteoAPI[WeatherCode],ROWS($K$2:K2309)))</f>
        <v>3</v>
      </c>
      <c r="L2309" s="3" cm="1">
        <f t="array" ref="L2309">IF($A2309="","",INDEX(OpenMeteoAPI[WindSpeedKMH],ROWS($L$2:L2309)))</f>
        <v>11</v>
      </c>
    </row>
    <row r="2310" spans="1:12">
      <c r="A2310" t="str" cm="1">
        <f t="array" ref="A2310">IFERROR(INDEX(OpenMeteoAPI[City],ROWS($A$2:A2310))&amp;", "&amp;INDEX(OpenMeteoAPI[CountryCode],ROWS($A$2:A2310)),"")</f>
        <v>Amsterdam, NL</v>
      </c>
      <c r="B2310" t="str" cm="1">
        <f t="array" ref="B2310">IF($A2310="","",INDEX(OpenMeteoAPI[LocationID],ROWS($B$2:B2310)))</f>
        <v>NL-AMS</v>
      </c>
      <c r="C2310" s="5" cm="1">
        <f t="array" ref="C2310">IF($A2310="","",INDEX(OpenMeteoAPI[ForecastDateTime],ROWS($C$2:C2310)))</f>
        <v>46216.166666666664</v>
      </c>
      <c r="D2310" t="str">
        <f t="shared" si="36"/>
        <v>4AM</v>
      </c>
      <c r="E2310" t="str" cm="1">
        <f t="array" ref="E2310">IF($K2310="","",_xlfn.IFS($K2310=0,_xlfn.UNICHAR(9728),$K2310&lt;=3,_xlfn.UNICHAR(9729),OR($K2310=45,$K2310=48),"~",AND($K2310&gt;=51,$K2310&lt;=67),_xlfn.UNICHAR(9748),AND($K2310&gt;=71,$K2310&lt;=77),_xlfn.UNICHAR(10052),AND($K2310&gt;=80,$K2310&lt;=82),_xlfn.UNICHAR(9748),AND($K2310&gt;=95,$K2310&lt;=99),_xlfn.UNICHAR(9889),TRUE,_xlfn.UNICHAR(9729)))</f>
        <v>☁</v>
      </c>
      <c r="F2310" t="str" cm="1">
        <f t="array" ref="F2310">IF($K2310="","",_xlfn.IFS($K2310=0,"Clear",$K2310&lt;=3,"Partly Cloudy",OR($K2310=45,$K2310=48),"Fog",AND($K2310&gt;=51,$K2310&lt;=67),"Drizzle",AND($K2310&gt;=71,$K2310&lt;=77),"Snow",AND($K2310&gt;=80,$K2310&lt;=82),"Rain Showers",AND($K2310&gt;=95,$K2310&lt;=99),"Thunderstorm",TRUE,"Cloudy"))</f>
        <v>Partly Cloudy</v>
      </c>
      <c r="G2310" s="3" cm="1">
        <f t="array" ref="G2310">IF($A2310="","",INDEX(OpenMeteoAPI[TemperatureC],ROWS($G$2:G2310)))</f>
        <v>17</v>
      </c>
      <c r="H2310" s="4" cm="1">
        <f t="array" ref="H2310">IF($A2310="","",INDEX(OpenMeteoAPI[RelativeHumidityPct],ROWS($H$2:H2310))/100)</f>
        <v>0.85</v>
      </c>
      <c r="I2310" s="4" cm="1">
        <f t="array" ref="I2310">IF($A2310="","",INDEX(OpenMeteoAPI[PrecipitationProbabilityPct],ROWS($I$2:I2310))/100)</f>
        <v>0</v>
      </c>
      <c r="J2310" s="3" cm="1">
        <f t="array" ref="J2310">IF($A2310="","",INDEX(OpenMeteoAPI[PrecipitationMM],ROWS($J$2:J2310)))</f>
        <v>0</v>
      </c>
      <c r="K2310" cm="1">
        <f t="array" ref="K2310">IF($A2310="","",INDEX(OpenMeteoAPI[WeatherCode],ROWS($K$2:K2310)))</f>
        <v>2</v>
      </c>
      <c r="L2310" s="3" cm="1">
        <f t="array" ref="L2310">IF($A2310="","",INDEX(OpenMeteoAPI[WindSpeedKMH],ROWS($L$2:L2310)))</f>
        <v>9.6999999999999993</v>
      </c>
    </row>
    <row r="2311" spans="1:12">
      <c r="A2311" t="str" cm="1">
        <f t="array" ref="A2311">IFERROR(INDEX(OpenMeteoAPI[City],ROWS($A$2:A2311))&amp;", "&amp;INDEX(OpenMeteoAPI[CountryCode],ROWS($A$2:A2311)),"")</f>
        <v>Amsterdam, NL</v>
      </c>
      <c r="B2311" t="str" cm="1">
        <f t="array" ref="B2311">IF($A2311="","",INDEX(OpenMeteoAPI[LocationID],ROWS($B$2:B2311)))</f>
        <v>NL-AMS</v>
      </c>
      <c r="C2311" s="5" cm="1">
        <f t="array" ref="C2311">IF($A2311="","",INDEX(OpenMeteoAPI[ForecastDateTime],ROWS($C$2:C2311)))</f>
        <v>46216.208333333336</v>
      </c>
      <c r="D2311" t="str">
        <f t="shared" si="36"/>
        <v>5AM</v>
      </c>
      <c r="E2311" t="str" cm="1">
        <f t="array" ref="E2311">IF($K2311="","",_xlfn.IFS($K2311=0,_xlfn.UNICHAR(9728),$K2311&lt;=3,_xlfn.UNICHAR(9729),OR($K2311=45,$K2311=48),"~",AND($K2311&gt;=51,$K2311&lt;=67),_xlfn.UNICHAR(9748),AND($K2311&gt;=71,$K2311&lt;=77),_xlfn.UNICHAR(10052),AND($K2311&gt;=80,$K2311&lt;=82),_xlfn.UNICHAR(9748),AND($K2311&gt;=95,$K2311&lt;=99),_xlfn.UNICHAR(9889),TRUE,_xlfn.UNICHAR(9729)))</f>
        <v>☁</v>
      </c>
      <c r="F2311" t="str" cm="1">
        <f t="array" ref="F2311">IF($K2311="","",_xlfn.IFS($K2311=0,"Clear",$K2311&lt;=3,"Partly Cloudy",OR($K2311=45,$K2311=48),"Fog",AND($K2311&gt;=51,$K2311&lt;=67),"Drizzle",AND($K2311&gt;=71,$K2311&lt;=77),"Snow",AND($K2311&gt;=80,$K2311&lt;=82),"Rain Showers",AND($K2311&gt;=95,$K2311&lt;=99),"Thunderstorm",TRUE,"Cloudy"))</f>
        <v>Partly Cloudy</v>
      </c>
      <c r="G2311" s="3" cm="1">
        <f t="array" ref="G2311">IF($A2311="","",INDEX(OpenMeteoAPI[TemperatureC],ROWS($G$2:G2311)))</f>
        <v>16.7</v>
      </c>
      <c r="H2311" s="4" cm="1">
        <f t="array" ref="H2311">IF($A2311="","",INDEX(OpenMeteoAPI[RelativeHumidityPct],ROWS($H$2:H2311))/100)</f>
        <v>0.86</v>
      </c>
      <c r="I2311" s="4" cm="1">
        <f t="array" ref="I2311">IF($A2311="","",INDEX(OpenMeteoAPI[PrecipitationProbabilityPct],ROWS($I$2:I2311))/100)</f>
        <v>0</v>
      </c>
      <c r="J2311" s="3" cm="1">
        <f t="array" ref="J2311">IF($A2311="","",INDEX(OpenMeteoAPI[PrecipitationMM],ROWS($J$2:J2311)))</f>
        <v>0</v>
      </c>
      <c r="K2311" cm="1">
        <f t="array" ref="K2311">IF($A2311="","",INDEX(OpenMeteoAPI[WeatherCode],ROWS($K$2:K2311)))</f>
        <v>2</v>
      </c>
      <c r="L2311" s="3" cm="1">
        <f t="array" ref="L2311">IF($A2311="","",INDEX(OpenMeteoAPI[WindSpeedKMH],ROWS($L$2:L2311)))</f>
        <v>9.1999999999999993</v>
      </c>
    </row>
    <row r="2312" spans="1:12">
      <c r="A2312" t="str" cm="1">
        <f t="array" ref="A2312">IFERROR(INDEX(OpenMeteoAPI[City],ROWS($A$2:A2312))&amp;", "&amp;INDEX(OpenMeteoAPI[CountryCode],ROWS($A$2:A2312)),"")</f>
        <v>Amsterdam, NL</v>
      </c>
      <c r="B2312" t="str" cm="1">
        <f t="array" ref="B2312">IF($A2312="","",INDEX(OpenMeteoAPI[LocationID],ROWS($B$2:B2312)))</f>
        <v>NL-AMS</v>
      </c>
      <c r="C2312" s="5" cm="1">
        <f t="array" ref="C2312">IF($A2312="","",INDEX(OpenMeteoAPI[ForecastDateTime],ROWS($C$2:C2312)))</f>
        <v>46216.25</v>
      </c>
      <c r="D2312" t="str">
        <f t="shared" si="36"/>
        <v>6AM</v>
      </c>
      <c r="E2312" t="str" cm="1">
        <f t="array" ref="E2312">IF($K2312="","",_xlfn.IFS($K2312=0,_xlfn.UNICHAR(9728),$K2312&lt;=3,_xlfn.UNICHAR(9729),OR($K2312=45,$K2312=48),"~",AND($K2312&gt;=51,$K2312&lt;=67),_xlfn.UNICHAR(9748),AND($K2312&gt;=71,$K2312&lt;=77),_xlfn.UNICHAR(10052),AND($K2312&gt;=80,$K2312&lt;=82),_xlfn.UNICHAR(9748),AND($K2312&gt;=95,$K2312&lt;=99),_xlfn.UNICHAR(9889),TRUE,_xlfn.UNICHAR(9729)))</f>
        <v>☁</v>
      </c>
      <c r="F2312" t="str" cm="1">
        <f t="array" ref="F2312">IF($K2312="","",_xlfn.IFS($K2312=0,"Clear",$K2312&lt;=3,"Partly Cloudy",OR($K2312=45,$K2312=48),"Fog",AND($K2312&gt;=51,$K2312&lt;=67),"Drizzle",AND($K2312&gt;=71,$K2312&lt;=77),"Snow",AND($K2312&gt;=80,$K2312&lt;=82),"Rain Showers",AND($K2312&gt;=95,$K2312&lt;=99),"Thunderstorm",TRUE,"Cloudy"))</f>
        <v>Partly Cloudy</v>
      </c>
      <c r="G2312" s="3" cm="1">
        <f t="array" ref="G2312">IF($A2312="","",INDEX(OpenMeteoAPI[TemperatureC],ROWS($G$2:G2312)))</f>
        <v>16.899999999999999</v>
      </c>
      <c r="H2312" s="4" cm="1">
        <f t="array" ref="H2312">IF($A2312="","",INDEX(OpenMeteoAPI[RelativeHumidityPct],ROWS($H$2:H2312))/100)</f>
        <v>0.85</v>
      </c>
      <c r="I2312" s="4" cm="1">
        <f t="array" ref="I2312">IF($A2312="","",INDEX(OpenMeteoAPI[PrecipitationProbabilityPct],ROWS($I$2:I2312))/100)</f>
        <v>0.01</v>
      </c>
      <c r="J2312" s="3" cm="1">
        <f t="array" ref="J2312">IF($A2312="","",INDEX(OpenMeteoAPI[PrecipitationMM],ROWS($J$2:J2312)))</f>
        <v>0</v>
      </c>
      <c r="K2312" cm="1">
        <f t="array" ref="K2312">IF($A2312="","",INDEX(OpenMeteoAPI[WeatherCode],ROWS($K$2:K2312)))</f>
        <v>2</v>
      </c>
      <c r="L2312" s="3" cm="1">
        <f t="array" ref="L2312">IF($A2312="","",INDEX(OpenMeteoAPI[WindSpeedKMH],ROWS($L$2:L2312)))</f>
        <v>9.9</v>
      </c>
    </row>
    <row r="2313" spans="1:12">
      <c r="A2313" t="str" cm="1">
        <f t="array" ref="A2313">IFERROR(INDEX(OpenMeteoAPI[City],ROWS($A$2:A2313))&amp;", "&amp;INDEX(OpenMeteoAPI[CountryCode],ROWS($A$2:A2313)),"")</f>
        <v>Amsterdam, NL</v>
      </c>
      <c r="B2313" t="str" cm="1">
        <f t="array" ref="B2313">IF($A2313="","",INDEX(OpenMeteoAPI[LocationID],ROWS($B$2:B2313)))</f>
        <v>NL-AMS</v>
      </c>
      <c r="C2313" s="5" cm="1">
        <f t="array" ref="C2313">IF($A2313="","",INDEX(OpenMeteoAPI[ForecastDateTime],ROWS($C$2:C2313)))</f>
        <v>46216.291666666664</v>
      </c>
      <c r="D2313" t="str">
        <f t="shared" si="36"/>
        <v>7AM</v>
      </c>
      <c r="E2313" t="str" cm="1">
        <f t="array" ref="E2313">IF($K2313="","",_xlfn.IFS($K2313=0,_xlfn.UNICHAR(9728),$K2313&lt;=3,_xlfn.UNICHAR(9729),OR($K2313=45,$K2313=48),"~",AND($K2313&gt;=51,$K2313&lt;=67),_xlfn.UNICHAR(9748),AND($K2313&gt;=71,$K2313&lt;=77),_xlfn.UNICHAR(10052),AND($K2313&gt;=80,$K2313&lt;=82),_xlfn.UNICHAR(9748),AND($K2313&gt;=95,$K2313&lt;=99),_xlfn.UNICHAR(9889),TRUE,_xlfn.UNICHAR(9729)))</f>
        <v>☁</v>
      </c>
      <c r="F2313" t="str" cm="1">
        <f t="array" ref="F2313">IF($K2313="","",_xlfn.IFS($K2313=0,"Clear",$K2313&lt;=3,"Partly Cloudy",OR($K2313=45,$K2313=48),"Fog",AND($K2313&gt;=51,$K2313&lt;=67),"Drizzle",AND($K2313&gt;=71,$K2313&lt;=77),"Snow",AND($K2313&gt;=80,$K2313&lt;=82),"Rain Showers",AND($K2313&gt;=95,$K2313&lt;=99),"Thunderstorm",TRUE,"Cloudy"))</f>
        <v>Partly Cloudy</v>
      </c>
      <c r="G2313" s="3" cm="1">
        <f t="array" ref="G2313">IF($A2313="","",INDEX(OpenMeteoAPI[TemperatureC],ROWS($G$2:G2313)))</f>
        <v>17.399999999999999</v>
      </c>
      <c r="H2313" s="4" cm="1">
        <f t="array" ref="H2313">IF($A2313="","",INDEX(OpenMeteoAPI[RelativeHumidityPct],ROWS($H$2:H2313))/100)</f>
        <v>0.83</v>
      </c>
      <c r="I2313" s="4" cm="1">
        <f t="array" ref="I2313">IF($A2313="","",INDEX(OpenMeteoAPI[PrecipitationProbabilityPct],ROWS($I$2:I2313))/100)</f>
        <v>0.02</v>
      </c>
      <c r="J2313" s="3" cm="1">
        <f t="array" ref="J2313">IF($A2313="","",INDEX(OpenMeteoAPI[PrecipitationMM],ROWS($J$2:J2313)))</f>
        <v>0</v>
      </c>
      <c r="K2313" cm="1">
        <f t="array" ref="K2313">IF($A2313="","",INDEX(OpenMeteoAPI[WeatherCode],ROWS($K$2:K2313)))</f>
        <v>2</v>
      </c>
      <c r="L2313" s="3" cm="1">
        <f t="array" ref="L2313">IF($A2313="","",INDEX(OpenMeteoAPI[WindSpeedKMH],ROWS($L$2:L2313)))</f>
        <v>11.4</v>
      </c>
    </row>
    <row r="2314" spans="1:12">
      <c r="A2314" t="str" cm="1">
        <f t="array" ref="A2314">IFERROR(INDEX(OpenMeteoAPI[City],ROWS($A$2:A2314))&amp;", "&amp;INDEX(OpenMeteoAPI[CountryCode],ROWS($A$2:A2314)),"")</f>
        <v>Amsterdam, NL</v>
      </c>
      <c r="B2314" t="str" cm="1">
        <f t="array" ref="B2314">IF($A2314="","",INDEX(OpenMeteoAPI[LocationID],ROWS($B$2:B2314)))</f>
        <v>NL-AMS</v>
      </c>
      <c r="C2314" s="5" cm="1">
        <f t="array" ref="C2314">IF($A2314="","",INDEX(OpenMeteoAPI[ForecastDateTime],ROWS($C$2:C2314)))</f>
        <v>46216.333333333336</v>
      </c>
      <c r="D2314" t="str">
        <f t="shared" si="36"/>
        <v>8AM</v>
      </c>
      <c r="E2314" t="str" cm="1">
        <f t="array" ref="E2314">IF($K2314="","",_xlfn.IFS($K2314=0,_xlfn.UNICHAR(9728),$K2314&lt;=3,_xlfn.UNICHAR(9729),OR($K2314=45,$K2314=48),"~",AND($K2314&gt;=51,$K2314&lt;=67),_xlfn.UNICHAR(9748),AND($K2314&gt;=71,$K2314&lt;=77),_xlfn.UNICHAR(10052),AND($K2314&gt;=80,$K2314&lt;=82),_xlfn.UNICHAR(9748),AND($K2314&gt;=95,$K2314&lt;=99),_xlfn.UNICHAR(9889),TRUE,_xlfn.UNICHAR(9729)))</f>
        <v>☁</v>
      </c>
      <c r="F2314" t="str" cm="1">
        <f t="array" ref="F2314">IF($K2314="","",_xlfn.IFS($K2314=0,"Clear",$K2314&lt;=3,"Partly Cloudy",OR($K2314=45,$K2314=48),"Fog",AND($K2314&gt;=51,$K2314&lt;=67),"Drizzle",AND($K2314&gt;=71,$K2314&lt;=77),"Snow",AND($K2314&gt;=80,$K2314&lt;=82),"Rain Showers",AND($K2314&gt;=95,$K2314&lt;=99),"Thunderstorm",TRUE,"Cloudy"))</f>
        <v>Partly Cloudy</v>
      </c>
      <c r="G2314" s="3" cm="1">
        <f t="array" ref="G2314">IF($A2314="","",INDEX(OpenMeteoAPI[TemperatureC],ROWS($G$2:G2314)))</f>
        <v>18.2</v>
      </c>
      <c r="H2314" s="4" cm="1">
        <f t="array" ref="H2314">IF($A2314="","",INDEX(OpenMeteoAPI[RelativeHumidityPct],ROWS($H$2:H2314))/100)</f>
        <v>0.79</v>
      </c>
      <c r="I2314" s="4" cm="1">
        <f t="array" ref="I2314">IF($A2314="","",INDEX(OpenMeteoAPI[PrecipitationProbabilityPct],ROWS($I$2:I2314))/100)</f>
        <v>0.02</v>
      </c>
      <c r="J2314" s="3" cm="1">
        <f t="array" ref="J2314">IF($A2314="","",INDEX(OpenMeteoAPI[PrecipitationMM],ROWS($J$2:J2314)))</f>
        <v>0</v>
      </c>
      <c r="K2314" cm="1">
        <f t="array" ref="K2314">IF($A2314="","",INDEX(OpenMeteoAPI[WeatherCode],ROWS($K$2:K2314)))</f>
        <v>1</v>
      </c>
      <c r="L2314" s="3" cm="1">
        <f t="array" ref="L2314">IF($A2314="","",INDEX(OpenMeteoAPI[WindSpeedKMH],ROWS($L$2:L2314)))</f>
        <v>12.4</v>
      </c>
    </row>
    <row r="2315" spans="1:12">
      <c r="A2315" t="str" cm="1">
        <f t="array" ref="A2315">IFERROR(INDEX(OpenMeteoAPI[City],ROWS($A$2:A2315))&amp;", "&amp;INDEX(OpenMeteoAPI[CountryCode],ROWS($A$2:A2315)),"")</f>
        <v>Amsterdam, NL</v>
      </c>
      <c r="B2315" t="str" cm="1">
        <f t="array" ref="B2315">IF($A2315="","",INDEX(OpenMeteoAPI[LocationID],ROWS($B$2:B2315)))</f>
        <v>NL-AMS</v>
      </c>
      <c r="C2315" s="5" cm="1">
        <f t="array" ref="C2315">IF($A2315="","",INDEX(OpenMeteoAPI[ForecastDateTime],ROWS($C$2:C2315)))</f>
        <v>46216.375</v>
      </c>
      <c r="D2315" t="str">
        <f t="shared" si="36"/>
        <v>9AM</v>
      </c>
      <c r="E2315" t="str" cm="1">
        <f t="array" ref="E2315">IF($K2315="","",_xlfn.IFS($K2315=0,_xlfn.UNICHAR(9728),$K2315&lt;=3,_xlfn.UNICHAR(9729),OR($K2315=45,$K2315=48),"~",AND($K2315&gt;=51,$K2315&lt;=67),_xlfn.UNICHAR(9748),AND($K2315&gt;=71,$K2315&lt;=77),_xlfn.UNICHAR(10052),AND($K2315&gt;=80,$K2315&lt;=82),_xlfn.UNICHAR(9748),AND($K2315&gt;=95,$K2315&lt;=99),_xlfn.UNICHAR(9889),TRUE,_xlfn.UNICHAR(9729)))</f>
        <v>☁</v>
      </c>
      <c r="F2315" t="str" cm="1">
        <f t="array" ref="F2315">IF($K2315="","",_xlfn.IFS($K2315=0,"Clear",$K2315&lt;=3,"Partly Cloudy",OR($K2315=45,$K2315=48),"Fog",AND($K2315&gt;=51,$K2315&lt;=67),"Drizzle",AND($K2315&gt;=71,$K2315&lt;=77),"Snow",AND($K2315&gt;=80,$K2315&lt;=82),"Rain Showers",AND($K2315&gt;=95,$K2315&lt;=99),"Thunderstorm",TRUE,"Cloudy"))</f>
        <v>Partly Cloudy</v>
      </c>
      <c r="G2315" s="3" cm="1">
        <f t="array" ref="G2315">IF($A2315="","",INDEX(OpenMeteoAPI[TemperatureC],ROWS($G$2:G2315)))</f>
        <v>19.7</v>
      </c>
      <c r="H2315" s="4" cm="1">
        <f t="array" ref="H2315">IF($A2315="","",INDEX(OpenMeteoAPI[RelativeHumidityPct],ROWS($H$2:H2315))/100)</f>
        <v>0.71</v>
      </c>
      <c r="I2315" s="4" cm="1">
        <f t="array" ref="I2315">IF($A2315="","",INDEX(OpenMeteoAPI[PrecipitationProbabilityPct],ROWS($I$2:I2315))/100)</f>
        <v>0.02</v>
      </c>
      <c r="J2315" s="3" cm="1">
        <f t="array" ref="J2315">IF($A2315="","",INDEX(OpenMeteoAPI[PrecipitationMM],ROWS($J$2:J2315)))</f>
        <v>0</v>
      </c>
      <c r="K2315" cm="1">
        <f t="array" ref="K2315">IF($A2315="","",INDEX(OpenMeteoAPI[WeatherCode],ROWS($K$2:K2315)))</f>
        <v>1</v>
      </c>
      <c r="L2315" s="3" cm="1">
        <f t="array" ref="L2315">IF($A2315="","",INDEX(OpenMeteoAPI[WindSpeedKMH],ROWS($L$2:L2315)))</f>
        <v>12.5</v>
      </c>
    </row>
    <row r="2316" spans="1:12">
      <c r="A2316" t="str" cm="1">
        <f t="array" ref="A2316">IFERROR(INDEX(OpenMeteoAPI[City],ROWS($A$2:A2316))&amp;", "&amp;INDEX(OpenMeteoAPI[CountryCode],ROWS($A$2:A2316)),"")</f>
        <v>Amsterdam, NL</v>
      </c>
      <c r="B2316" t="str" cm="1">
        <f t="array" ref="B2316">IF($A2316="","",INDEX(OpenMeteoAPI[LocationID],ROWS($B$2:B2316)))</f>
        <v>NL-AMS</v>
      </c>
      <c r="C2316" s="5" cm="1">
        <f t="array" ref="C2316">IF($A2316="","",INDEX(OpenMeteoAPI[ForecastDateTime],ROWS($C$2:C2316)))</f>
        <v>46216.416666666664</v>
      </c>
      <c r="D2316" t="str">
        <f t="shared" si="36"/>
        <v>10AM</v>
      </c>
      <c r="E2316" t="str" cm="1">
        <f t="array" ref="E2316">IF($K2316="","",_xlfn.IFS($K2316=0,_xlfn.UNICHAR(9728),$K2316&lt;=3,_xlfn.UNICHAR(9729),OR($K2316=45,$K2316=48),"~",AND($K2316&gt;=51,$K2316&lt;=67),_xlfn.UNICHAR(9748),AND($K2316&gt;=71,$K2316&lt;=77),_xlfn.UNICHAR(10052),AND($K2316&gt;=80,$K2316&lt;=82),_xlfn.UNICHAR(9748),AND($K2316&gt;=95,$K2316&lt;=99),_xlfn.UNICHAR(9889),TRUE,_xlfn.UNICHAR(9729)))</f>
        <v>☁</v>
      </c>
      <c r="F2316" t="str" cm="1">
        <f t="array" ref="F2316">IF($K2316="","",_xlfn.IFS($K2316=0,"Clear",$K2316&lt;=3,"Partly Cloudy",OR($K2316=45,$K2316=48),"Fog",AND($K2316&gt;=51,$K2316&lt;=67),"Drizzle",AND($K2316&gt;=71,$K2316&lt;=77),"Snow",AND($K2316&gt;=80,$K2316&lt;=82),"Rain Showers",AND($K2316&gt;=95,$K2316&lt;=99),"Thunderstorm",TRUE,"Cloudy"))</f>
        <v>Partly Cloudy</v>
      </c>
      <c r="G2316" s="3" cm="1">
        <f t="array" ref="G2316">IF($A2316="","",INDEX(OpenMeteoAPI[TemperatureC],ROWS($G$2:G2316)))</f>
        <v>21.6</v>
      </c>
      <c r="H2316" s="4" cm="1">
        <f t="array" ref="H2316">IF($A2316="","",INDEX(OpenMeteoAPI[RelativeHumidityPct],ROWS($H$2:H2316))/100)</f>
        <v>0.64</v>
      </c>
      <c r="I2316" s="4" cm="1">
        <f t="array" ref="I2316">IF($A2316="","",INDEX(OpenMeteoAPI[PrecipitationProbabilityPct],ROWS($I$2:I2316))/100)</f>
        <v>0.01</v>
      </c>
      <c r="J2316" s="3" cm="1">
        <f t="array" ref="J2316">IF($A2316="","",INDEX(OpenMeteoAPI[PrecipitationMM],ROWS($J$2:J2316)))</f>
        <v>0</v>
      </c>
      <c r="K2316" cm="1">
        <f t="array" ref="K2316">IF($A2316="","",INDEX(OpenMeteoAPI[WeatherCode],ROWS($K$2:K2316)))</f>
        <v>1</v>
      </c>
      <c r="L2316" s="3" cm="1">
        <f t="array" ref="L2316">IF($A2316="","",INDEX(OpenMeteoAPI[WindSpeedKMH],ROWS($L$2:L2316)))</f>
        <v>12.1</v>
      </c>
    </row>
    <row r="2317" spans="1:12">
      <c r="A2317" t="str" cm="1">
        <f t="array" ref="A2317">IFERROR(INDEX(OpenMeteoAPI[City],ROWS($A$2:A2317))&amp;", "&amp;INDEX(OpenMeteoAPI[CountryCode],ROWS($A$2:A2317)),"")</f>
        <v>Amsterdam, NL</v>
      </c>
      <c r="B2317" t="str" cm="1">
        <f t="array" ref="B2317">IF($A2317="","",INDEX(OpenMeteoAPI[LocationID],ROWS($B$2:B2317)))</f>
        <v>NL-AMS</v>
      </c>
      <c r="C2317" s="5" cm="1">
        <f t="array" ref="C2317">IF($A2317="","",INDEX(OpenMeteoAPI[ForecastDateTime],ROWS($C$2:C2317)))</f>
        <v>46216.458333333336</v>
      </c>
      <c r="D2317" t="str">
        <f t="shared" si="36"/>
        <v>11AM</v>
      </c>
      <c r="E2317" t="str" cm="1">
        <f t="array" ref="E2317">IF($K2317="","",_xlfn.IFS($K2317=0,_xlfn.UNICHAR(9728),$K2317&lt;=3,_xlfn.UNICHAR(9729),OR($K2317=45,$K2317=48),"~",AND($K2317&gt;=51,$K2317&lt;=67),_xlfn.UNICHAR(9748),AND($K2317&gt;=71,$K2317&lt;=77),_xlfn.UNICHAR(10052),AND($K2317&gt;=80,$K2317&lt;=82),_xlfn.UNICHAR(9748),AND($K2317&gt;=95,$K2317&lt;=99),_xlfn.UNICHAR(9889),TRUE,_xlfn.UNICHAR(9729)))</f>
        <v>☁</v>
      </c>
      <c r="F2317" t="str" cm="1">
        <f t="array" ref="F2317">IF($K2317="","",_xlfn.IFS($K2317=0,"Clear",$K2317&lt;=3,"Partly Cloudy",OR($K2317=45,$K2317=48),"Fog",AND($K2317&gt;=51,$K2317&lt;=67),"Drizzle",AND($K2317&gt;=71,$K2317&lt;=77),"Snow",AND($K2317&gt;=80,$K2317&lt;=82),"Rain Showers",AND($K2317&gt;=95,$K2317&lt;=99),"Thunderstorm",TRUE,"Cloudy"))</f>
        <v>Partly Cloudy</v>
      </c>
      <c r="G2317" s="3" cm="1">
        <f t="array" ref="G2317">IF($A2317="","",INDEX(OpenMeteoAPI[TemperatureC],ROWS($G$2:G2317)))</f>
        <v>23.1</v>
      </c>
      <c r="H2317" s="4" cm="1">
        <f t="array" ref="H2317">IF($A2317="","",INDEX(OpenMeteoAPI[RelativeHumidityPct],ROWS($H$2:H2317))/100)</f>
        <v>0.57999999999999996</v>
      </c>
      <c r="I2317" s="4" cm="1">
        <f t="array" ref="I2317">IF($A2317="","",INDEX(OpenMeteoAPI[PrecipitationProbabilityPct],ROWS($I$2:I2317))/100)</f>
        <v>0</v>
      </c>
      <c r="J2317" s="3" cm="1">
        <f t="array" ref="J2317">IF($A2317="","",INDEX(OpenMeteoAPI[PrecipitationMM],ROWS($J$2:J2317)))</f>
        <v>0</v>
      </c>
      <c r="K2317" cm="1">
        <f t="array" ref="K2317">IF($A2317="","",INDEX(OpenMeteoAPI[WeatherCode],ROWS($K$2:K2317)))</f>
        <v>1</v>
      </c>
      <c r="L2317" s="3" cm="1">
        <f t="array" ref="L2317">IF($A2317="","",INDEX(OpenMeteoAPI[WindSpeedKMH],ROWS($L$2:L2317)))</f>
        <v>12</v>
      </c>
    </row>
    <row r="2318" spans="1:12">
      <c r="A2318" t="str" cm="1">
        <f t="array" ref="A2318">IFERROR(INDEX(OpenMeteoAPI[City],ROWS($A$2:A2318))&amp;", "&amp;INDEX(OpenMeteoAPI[CountryCode],ROWS($A$2:A2318)),"")</f>
        <v>Amsterdam, NL</v>
      </c>
      <c r="B2318" t="str" cm="1">
        <f t="array" ref="B2318">IF($A2318="","",INDEX(OpenMeteoAPI[LocationID],ROWS($B$2:B2318)))</f>
        <v>NL-AMS</v>
      </c>
      <c r="C2318" s="5" cm="1">
        <f t="array" ref="C2318">IF($A2318="","",INDEX(OpenMeteoAPI[ForecastDateTime],ROWS($C$2:C2318)))</f>
        <v>46216.5</v>
      </c>
      <c r="D2318" t="str">
        <f t="shared" si="36"/>
        <v>12PM</v>
      </c>
      <c r="E2318" t="str" cm="1">
        <f t="array" ref="E2318">IF($K2318="","",_xlfn.IFS($K2318=0,_xlfn.UNICHAR(9728),$K2318&lt;=3,_xlfn.UNICHAR(9729),OR($K2318=45,$K2318=48),"~",AND($K2318&gt;=51,$K2318&lt;=67),_xlfn.UNICHAR(9748),AND($K2318&gt;=71,$K2318&lt;=77),_xlfn.UNICHAR(10052),AND($K2318&gt;=80,$K2318&lt;=82),_xlfn.UNICHAR(9748),AND($K2318&gt;=95,$K2318&lt;=99),_xlfn.UNICHAR(9889),TRUE,_xlfn.UNICHAR(9729)))</f>
        <v>☁</v>
      </c>
      <c r="F2318" t="str" cm="1">
        <f t="array" ref="F2318">IF($K2318="","",_xlfn.IFS($K2318=0,"Clear",$K2318&lt;=3,"Partly Cloudy",OR($K2318=45,$K2318=48),"Fog",AND($K2318&gt;=51,$K2318&lt;=67),"Drizzle",AND($K2318&gt;=71,$K2318&lt;=77),"Snow",AND($K2318&gt;=80,$K2318&lt;=82),"Rain Showers",AND($K2318&gt;=95,$K2318&lt;=99),"Thunderstorm",TRUE,"Cloudy"))</f>
        <v>Partly Cloudy</v>
      </c>
      <c r="G2318" s="3" cm="1">
        <f t="array" ref="G2318">IF($A2318="","",INDEX(OpenMeteoAPI[TemperatureC],ROWS($G$2:G2318)))</f>
        <v>23.3</v>
      </c>
      <c r="H2318" s="4" cm="1">
        <f t="array" ref="H2318">IF($A2318="","",INDEX(OpenMeteoAPI[RelativeHumidityPct],ROWS($H$2:H2318))/100)</f>
        <v>0.57999999999999996</v>
      </c>
      <c r="I2318" s="4" cm="1">
        <f t="array" ref="I2318">IF($A2318="","",INDEX(OpenMeteoAPI[PrecipitationProbabilityPct],ROWS($I$2:I2318))/100)</f>
        <v>0</v>
      </c>
      <c r="J2318" s="3" cm="1">
        <f t="array" ref="J2318">IF($A2318="","",INDEX(OpenMeteoAPI[PrecipitationMM],ROWS($J$2:J2318)))</f>
        <v>0</v>
      </c>
      <c r="K2318" cm="1">
        <f t="array" ref="K2318">IF($A2318="","",INDEX(OpenMeteoAPI[WeatherCode],ROWS($K$2:K2318)))</f>
        <v>1</v>
      </c>
      <c r="L2318" s="3" cm="1">
        <f t="array" ref="L2318">IF($A2318="","",INDEX(OpenMeteoAPI[WindSpeedKMH],ROWS($L$2:L2318)))</f>
        <v>13.1</v>
      </c>
    </row>
    <row r="2319" spans="1:12">
      <c r="A2319" t="str" cm="1">
        <f t="array" ref="A2319">IFERROR(INDEX(OpenMeteoAPI[City],ROWS($A$2:A2319))&amp;", "&amp;INDEX(OpenMeteoAPI[CountryCode],ROWS($A$2:A2319)),"")</f>
        <v>Amsterdam, NL</v>
      </c>
      <c r="B2319" t="str" cm="1">
        <f t="array" ref="B2319">IF($A2319="","",INDEX(OpenMeteoAPI[LocationID],ROWS($B$2:B2319)))</f>
        <v>NL-AMS</v>
      </c>
      <c r="C2319" s="5" cm="1">
        <f t="array" ref="C2319">IF($A2319="","",INDEX(OpenMeteoAPI[ForecastDateTime],ROWS($C$2:C2319)))</f>
        <v>46216.541666666664</v>
      </c>
      <c r="D2319" t="str">
        <f t="shared" si="36"/>
        <v>1PM</v>
      </c>
      <c r="E2319" t="str" cm="1">
        <f t="array" ref="E2319">IF($K2319="","",_xlfn.IFS($K2319=0,_xlfn.UNICHAR(9728),$K2319&lt;=3,_xlfn.UNICHAR(9729),OR($K2319=45,$K2319=48),"~",AND($K2319&gt;=51,$K2319&lt;=67),_xlfn.UNICHAR(9748),AND($K2319&gt;=71,$K2319&lt;=77),_xlfn.UNICHAR(10052),AND($K2319&gt;=80,$K2319&lt;=82),_xlfn.UNICHAR(9748),AND($K2319&gt;=95,$K2319&lt;=99),_xlfn.UNICHAR(9889),TRUE,_xlfn.UNICHAR(9729)))</f>
        <v>☁</v>
      </c>
      <c r="F2319" t="str" cm="1">
        <f t="array" ref="F2319">IF($K2319="","",_xlfn.IFS($K2319=0,"Clear",$K2319&lt;=3,"Partly Cloudy",OR($K2319=45,$K2319=48),"Fog",AND($K2319&gt;=51,$K2319&lt;=67),"Drizzle",AND($K2319&gt;=71,$K2319&lt;=77),"Snow",AND($K2319&gt;=80,$K2319&lt;=82),"Rain Showers",AND($K2319&gt;=95,$K2319&lt;=99),"Thunderstorm",TRUE,"Cloudy"))</f>
        <v>Partly Cloudy</v>
      </c>
      <c r="G2319" s="3" cm="1">
        <f t="array" ref="G2319">IF($A2319="","",INDEX(OpenMeteoAPI[TemperatureC],ROWS($G$2:G2319)))</f>
        <v>24.4</v>
      </c>
      <c r="H2319" s="4" cm="1">
        <f t="array" ref="H2319">IF($A2319="","",INDEX(OpenMeteoAPI[RelativeHumidityPct],ROWS($H$2:H2319))/100)</f>
        <v>0.55000000000000004</v>
      </c>
      <c r="I2319" s="4" cm="1">
        <f t="array" ref="I2319">IF($A2319="","",INDEX(OpenMeteoAPI[PrecipitationProbabilityPct],ROWS($I$2:I2319))/100)</f>
        <v>0</v>
      </c>
      <c r="J2319" s="3" cm="1">
        <f t="array" ref="J2319">IF($A2319="","",INDEX(OpenMeteoAPI[PrecipitationMM],ROWS($J$2:J2319)))</f>
        <v>0</v>
      </c>
      <c r="K2319" cm="1">
        <f t="array" ref="K2319">IF($A2319="","",INDEX(OpenMeteoAPI[WeatherCode],ROWS($K$2:K2319)))</f>
        <v>1</v>
      </c>
      <c r="L2319" s="3" cm="1">
        <f t="array" ref="L2319">IF($A2319="","",INDEX(OpenMeteoAPI[WindSpeedKMH],ROWS($L$2:L2319)))</f>
        <v>13.8</v>
      </c>
    </row>
    <row r="2320" spans="1:12">
      <c r="A2320" t="str" cm="1">
        <f t="array" ref="A2320">IFERROR(INDEX(OpenMeteoAPI[City],ROWS($A$2:A2320))&amp;", "&amp;INDEX(OpenMeteoAPI[CountryCode],ROWS($A$2:A2320)),"")</f>
        <v>Amsterdam, NL</v>
      </c>
      <c r="B2320" t="str" cm="1">
        <f t="array" ref="B2320">IF($A2320="","",INDEX(OpenMeteoAPI[LocationID],ROWS($B$2:B2320)))</f>
        <v>NL-AMS</v>
      </c>
      <c r="C2320" s="5" cm="1">
        <f t="array" ref="C2320">IF($A2320="","",INDEX(OpenMeteoAPI[ForecastDateTime],ROWS($C$2:C2320)))</f>
        <v>46216.583333333336</v>
      </c>
      <c r="D2320" t="str">
        <f t="shared" si="36"/>
        <v>2PM</v>
      </c>
      <c r="E2320" t="str" cm="1">
        <f t="array" ref="E2320">IF($K2320="","",_xlfn.IFS($K2320=0,_xlfn.UNICHAR(9728),$K2320&lt;=3,_xlfn.UNICHAR(9729),OR($K2320=45,$K2320=48),"~",AND($K2320&gt;=51,$K2320&lt;=67),_xlfn.UNICHAR(9748),AND($K2320&gt;=71,$K2320&lt;=77),_xlfn.UNICHAR(10052),AND($K2320&gt;=80,$K2320&lt;=82),_xlfn.UNICHAR(9748),AND($K2320&gt;=95,$K2320&lt;=99),_xlfn.UNICHAR(9889),TRUE,_xlfn.UNICHAR(9729)))</f>
        <v>☀</v>
      </c>
      <c r="F2320" t="str" cm="1">
        <f t="array" ref="F2320">IF($K2320="","",_xlfn.IFS($K2320=0,"Clear",$K2320&lt;=3,"Partly Cloudy",OR($K2320=45,$K2320=48),"Fog",AND($K2320&gt;=51,$K2320&lt;=67),"Drizzle",AND($K2320&gt;=71,$K2320&lt;=77),"Snow",AND($K2320&gt;=80,$K2320&lt;=82),"Rain Showers",AND($K2320&gt;=95,$K2320&lt;=99),"Thunderstorm",TRUE,"Cloudy"))</f>
        <v>Clear</v>
      </c>
      <c r="G2320" s="3" cm="1">
        <f t="array" ref="G2320">IF($A2320="","",INDEX(OpenMeteoAPI[TemperatureC],ROWS($G$2:G2320)))</f>
        <v>25.1</v>
      </c>
      <c r="H2320" s="4" cm="1">
        <f t="array" ref="H2320">IF($A2320="","",INDEX(OpenMeteoAPI[RelativeHumidityPct],ROWS($H$2:H2320))/100)</f>
        <v>0.53</v>
      </c>
      <c r="I2320" s="4" cm="1">
        <f t="array" ref="I2320">IF($A2320="","",INDEX(OpenMeteoAPI[PrecipitationProbabilityPct],ROWS($I$2:I2320))/100)</f>
        <v>0</v>
      </c>
      <c r="J2320" s="3" cm="1">
        <f t="array" ref="J2320">IF($A2320="","",INDEX(OpenMeteoAPI[PrecipitationMM],ROWS($J$2:J2320)))</f>
        <v>0</v>
      </c>
      <c r="K2320" cm="1">
        <f t="array" ref="K2320">IF($A2320="","",INDEX(OpenMeteoAPI[WeatherCode],ROWS($K$2:K2320)))</f>
        <v>0</v>
      </c>
      <c r="L2320" s="3" cm="1">
        <f t="array" ref="L2320">IF($A2320="","",INDEX(OpenMeteoAPI[WindSpeedKMH],ROWS($L$2:L2320)))</f>
        <v>14.1</v>
      </c>
    </row>
    <row r="2321" spans="1:12">
      <c r="A2321" t="str" cm="1">
        <f t="array" ref="A2321">IFERROR(INDEX(OpenMeteoAPI[City],ROWS($A$2:A2321))&amp;", "&amp;INDEX(OpenMeteoAPI[CountryCode],ROWS($A$2:A2321)),"")</f>
        <v>Amsterdam, NL</v>
      </c>
      <c r="B2321" t="str" cm="1">
        <f t="array" ref="B2321">IF($A2321="","",INDEX(OpenMeteoAPI[LocationID],ROWS($B$2:B2321)))</f>
        <v>NL-AMS</v>
      </c>
      <c r="C2321" s="5" cm="1">
        <f t="array" ref="C2321">IF($A2321="","",INDEX(OpenMeteoAPI[ForecastDateTime],ROWS($C$2:C2321)))</f>
        <v>46216.625</v>
      </c>
      <c r="D2321" t="str">
        <f t="shared" si="36"/>
        <v>3PM</v>
      </c>
      <c r="E2321" t="str" cm="1">
        <f t="array" ref="E2321">IF($K2321="","",_xlfn.IFS($K2321=0,_xlfn.UNICHAR(9728),$K2321&lt;=3,_xlfn.UNICHAR(9729),OR($K2321=45,$K2321=48),"~",AND($K2321&gt;=51,$K2321&lt;=67),_xlfn.UNICHAR(9748),AND($K2321&gt;=71,$K2321&lt;=77),_xlfn.UNICHAR(10052),AND($K2321&gt;=80,$K2321&lt;=82),_xlfn.UNICHAR(9748),AND($K2321&gt;=95,$K2321&lt;=99),_xlfn.UNICHAR(9889),TRUE,_xlfn.UNICHAR(9729)))</f>
        <v>☀</v>
      </c>
      <c r="F2321" t="str" cm="1">
        <f t="array" ref="F2321">IF($K2321="","",_xlfn.IFS($K2321=0,"Clear",$K2321&lt;=3,"Partly Cloudy",OR($K2321=45,$K2321=48),"Fog",AND($K2321&gt;=51,$K2321&lt;=67),"Drizzle",AND($K2321&gt;=71,$K2321&lt;=77),"Snow",AND($K2321&gt;=80,$K2321&lt;=82),"Rain Showers",AND($K2321&gt;=95,$K2321&lt;=99),"Thunderstorm",TRUE,"Cloudy"))</f>
        <v>Clear</v>
      </c>
      <c r="G2321" s="3" cm="1">
        <f t="array" ref="G2321">IF($A2321="","",INDEX(OpenMeteoAPI[TemperatureC],ROWS($G$2:G2321)))</f>
        <v>25.3</v>
      </c>
      <c r="H2321" s="4" cm="1">
        <f t="array" ref="H2321">IF($A2321="","",INDEX(OpenMeteoAPI[RelativeHumidityPct],ROWS($H$2:H2321))/100)</f>
        <v>0.53</v>
      </c>
      <c r="I2321" s="4" cm="1">
        <f t="array" ref="I2321">IF($A2321="","",INDEX(OpenMeteoAPI[PrecipitationProbabilityPct],ROWS($I$2:I2321))/100)</f>
        <v>0</v>
      </c>
      <c r="J2321" s="3" cm="1">
        <f t="array" ref="J2321">IF($A2321="","",INDEX(OpenMeteoAPI[PrecipitationMM],ROWS($J$2:J2321)))</f>
        <v>0</v>
      </c>
      <c r="K2321" cm="1">
        <f t="array" ref="K2321">IF($A2321="","",INDEX(OpenMeteoAPI[WeatherCode],ROWS($K$2:K2321)))</f>
        <v>0</v>
      </c>
      <c r="L2321" s="3" cm="1">
        <f t="array" ref="L2321">IF($A2321="","",INDEX(OpenMeteoAPI[WindSpeedKMH],ROWS($L$2:L2321)))</f>
        <v>14.1</v>
      </c>
    </row>
    <row r="2322" spans="1:12">
      <c r="A2322" t="str" cm="1">
        <f t="array" ref="A2322">IFERROR(INDEX(OpenMeteoAPI[City],ROWS($A$2:A2322))&amp;", "&amp;INDEX(OpenMeteoAPI[CountryCode],ROWS($A$2:A2322)),"")</f>
        <v>Amsterdam, NL</v>
      </c>
      <c r="B2322" t="str" cm="1">
        <f t="array" ref="B2322">IF($A2322="","",INDEX(OpenMeteoAPI[LocationID],ROWS($B$2:B2322)))</f>
        <v>NL-AMS</v>
      </c>
      <c r="C2322" s="5" cm="1">
        <f t="array" ref="C2322">IF($A2322="","",INDEX(OpenMeteoAPI[ForecastDateTime],ROWS($C$2:C2322)))</f>
        <v>46216.666666666664</v>
      </c>
      <c r="D2322" t="str">
        <f t="shared" si="36"/>
        <v>4PM</v>
      </c>
      <c r="E2322" t="str" cm="1">
        <f t="array" ref="E2322">IF($K2322="","",_xlfn.IFS($K2322=0,_xlfn.UNICHAR(9728),$K2322&lt;=3,_xlfn.UNICHAR(9729),OR($K2322=45,$K2322=48),"~",AND($K2322&gt;=51,$K2322&lt;=67),_xlfn.UNICHAR(9748),AND($K2322&gt;=71,$K2322&lt;=77),_xlfn.UNICHAR(10052),AND($K2322&gt;=80,$K2322&lt;=82),_xlfn.UNICHAR(9748),AND($K2322&gt;=95,$K2322&lt;=99),_xlfn.UNICHAR(9889),TRUE,_xlfn.UNICHAR(9729)))</f>
        <v>☀</v>
      </c>
      <c r="F2322" t="str" cm="1">
        <f t="array" ref="F2322">IF($K2322="","",_xlfn.IFS($K2322=0,"Clear",$K2322&lt;=3,"Partly Cloudy",OR($K2322=45,$K2322=48),"Fog",AND($K2322&gt;=51,$K2322&lt;=67),"Drizzle",AND($K2322&gt;=71,$K2322&lt;=77),"Snow",AND($K2322&gt;=80,$K2322&lt;=82),"Rain Showers",AND($K2322&gt;=95,$K2322&lt;=99),"Thunderstorm",TRUE,"Cloudy"))</f>
        <v>Clear</v>
      </c>
      <c r="G2322" s="3" cm="1">
        <f t="array" ref="G2322">IF($A2322="","",INDEX(OpenMeteoAPI[TemperatureC],ROWS($G$2:G2322)))</f>
        <v>25.1</v>
      </c>
      <c r="H2322" s="4" cm="1">
        <f t="array" ref="H2322">IF($A2322="","",INDEX(OpenMeteoAPI[RelativeHumidityPct],ROWS($H$2:H2322))/100)</f>
        <v>0.54</v>
      </c>
      <c r="I2322" s="4" cm="1">
        <f t="array" ref="I2322">IF($A2322="","",INDEX(OpenMeteoAPI[PrecipitationProbabilityPct],ROWS($I$2:I2322))/100)</f>
        <v>0</v>
      </c>
      <c r="J2322" s="3" cm="1">
        <f t="array" ref="J2322">IF($A2322="","",INDEX(OpenMeteoAPI[PrecipitationMM],ROWS($J$2:J2322)))</f>
        <v>0</v>
      </c>
      <c r="K2322" cm="1">
        <f t="array" ref="K2322">IF($A2322="","",INDEX(OpenMeteoAPI[WeatherCode],ROWS($K$2:K2322)))</f>
        <v>0</v>
      </c>
      <c r="L2322" s="3" cm="1">
        <f t="array" ref="L2322">IF($A2322="","",INDEX(OpenMeteoAPI[WindSpeedKMH],ROWS($L$2:L2322)))</f>
        <v>13.8</v>
      </c>
    </row>
    <row r="2323" spans="1:12">
      <c r="A2323" t="str" cm="1">
        <f t="array" ref="A2323">IFERROR(INDEX(OpenMeteoAPI[City],ROWS($A$2:A2323))&amp;", "&amp;INDEX(OpenMeteoAPI[CountryCode],ROWS($A$2:A2323)),"")</f>
        <v>Amsterdam, NL</v>
      </c>
      <c r="B2323" t="str" cm="1">
        <f t="array" ref="B2323">IF($A2323="","",INDEX(OpenMeteoAPI[LocationID],ROWS($B$2:B2323)))</f>
        <v>NL-AMS</v>
      </c>
      <c r="C2323" s="5" cm="1">
        <f t="array" ref="C2323">IF($A2323="","",INDEX(OpenMeteoAPI[ForecastDateTime],ROWS($C$2:C2323)))</f>
        <v>46216.708333333336</v>
      </c>
      <c r="D2323" t="str">
        <f t="shared" si="36"/>
        <v>5PM</v>
      </c>
      <c r="E2323" t="str" cm="1">
        <f t="array" ref="E2323">IF($K2323="","",_xlfn.IFS($K2323=0,_xlfn.UNICHAR(9728),$K2323&lt;=3,_xlfn.UNICHAR(9729),OR($K2323=45,$K2323=48),"~",AND($K2323&gt;=51,$K2323&lt;=67),_xlfn.UNICHAR(9748),AND($K2323&gt;=71,$K2323&lt;=77),_xlfn.UNICHAR(10052),AND($K2323&gt;=80,$K2323&lt;=82),_xlfn.UNICHAR(9748),AND($K2323&gt;=95,$K2323&lt;=99),_xlfn.UNICHAR(9889),TRUE,_xlfn.UNICHAR(9729)))</f>
        <v>☀</v>
      </c>
      <c r="F2323" t="str" cm="1">
        <f t="array" ref="F2323">IF($K2323="","",_xlfn.IFS($K2323=0,"Clear",$K2323&lt;=3,"Partly Cloudy",OR($K2323=45,$K2323=48),"Fog",AND($K2323&gt;=51,$K2323&lt;=67),"Drizzle",AND($K2323&gt;=71,$K2323&lt;=77),"Snow",AND($K2323&gt;=80,$K2323&lt;=82),"Rain Showers",AND($K2323&gt;=95,$K2323&lt;=99),"Thunderstorm",TRUE,"Cloudy"))</f>
        <v>Clear</v>
      </c>
      <c r="G2323" s="3" cm="1">
        <f t="array" ref="G2323">IF($A2323="","",INDEX(OpenMeteoAPI[TemperatureC],ROWS($G$2:G2323)))</f>
        <v>24.6</v>
      </c>
      <c r="H2323" s="4" cm="1">
        <f t="array" ref="H2323">IF($A2323="","",INDEX(OpenMeteoAPI[RelativeHumidityPct],ROWS($H$2:H2323))/100)</f>
        <v>0.56000000000000005</v>
      </c>
      <c r="I2323" s="4" cm="1">
        <f t="array" ref="I2323">IF($A2323="","",INDEX(OpenMeteoAPI[PrecipitationProbabilityPct],ROWS($I$2:I2323))/100)</f>
        <v>0</v>
      </c>
      <c r="J2323" s="3" cm="1">
        <f t="array" ref="J2323">IF($A2323="","",INDEX(OpenMeteoAPI[PrecipitationMM],ROWS($J$2:J2323)))</f>
        <v>0</v>
      </c>
      <c r="K2323" cm="1">
        <f t="array" ref="K2323">IF($A2323="","",INDEX(OpenMeteoAPI[WeatherCode],ROWS($K$2:K2323)))</f>
        <v>0</v>
      </c>
      <c r="L2323" s="3" cm="1">
        <f t="array" ref="L2323">IF($A2323="","",INDEX(OpenMeteoAPI[WindSpeedKMH],ROWS($L$2:L2323)))</f>
        <v>13.8</v>
      </c>
    </row>
    <row r="2324" spans="1:12">
      <c r="A2324" t="str" cm="1">
        <f t="array" ref="A2324">IFERROR(INDEX(OpenMeteoAPI[City],ROWS($A$2:A2324))&amp;", "&amp;INDEX(OpenMeteoAPI[CountryCode],ROWS($A$2:A2324)),"")</f>
        <v>Amsterdam, NL</v>
      </c>
      <c r="B2324" t="str" cm="1">
        <f t="array" ref="B2324">IF($A2324="","",INDEX(OpenMeteoAPI[LocationID],ROWS($B$2:B2324)))</f>
        <v>NL-AMS</v>
      </c>
      <c r="C2324" s="5" cm="1">
        <f t="array" ref="C2324">IF($A2324="","",INDEX(OpenMeteoAPI[ForecastDateTime],ROWS($C$2:C2324)))</f>
        <v>46216.75</v>
      </c>
      <c r="D2324" t="str">
        <f t="shared" si="36"/>
        <v>6PM</v>
      </c>
      <c r="E2324" t="str" cm="1">
        <f t="array" ref="E2324">IF($K2324="","",_xlfn.IFS($K2324=0,_xlfn.UNICHAR(9728),$K2324&lt;=3,_xlfn.UNICHAR(9729),OR($K2324=45,$K2324=48),"~",AND($K2324&gt;=51,$K2324&lt;=67),_xlfn.UNICHAR(9748),AND($K2324&gt;=71,$K2324&lt;=77),_xlfn.UNICHAR(10052),AND($K2324&gt;=80,$K2324&lt;=82),_xlfn.UNICHAR(9748),AND($K2324&gt;=95,$K2324&lt;=99),_xlfn.UNICHAR(9889),TRUE,_xlfn.UNICHAR(9729)))</f>
        <v>☀</v>
      </c>
      <c r="F2324" t="str" cm="1">
        <f t="array" ref="F2324">IF($K2324="","",_xlfn.IFS($K2324=0,"Clear",$K2324&lt;=3,"Partly Cloudy",OR($K2324=45,$K2324=48),"Fog",AND($K2324&gt;=51,$K2324&lt;=67),"Drizzle",AND($K2324&gt;=71,$K2324&lt;=77),"Snow",AND($K2324&gt;=80,$K2324&lt;=82),"Rain Showers",AND($K2324&gt;=95,$K2324&lt;=99),"Thunderstorm",TRUE,"Cloudy"))</f>
        <v>Clear</v>
      </c>
      <c r="G2324" s="3" cm="1">
        <f t="array" ref="G2324">IF($A2324="","",INDEX(OpenMeteoAPI[TemperatureC],ROWS($G$2:G2324)))</f>
        <v>23.9</v>
      </c>
      <c r="H2324" s="4" cm="1">
        <f t="array" ref="H2324">IF($A2324="","",INDEX(OpenMeteoAPI[RelativeHumidityPct],ROWS($H$2:H2324))/100)</f>
        <v>0.59</v>
      </c>
      <c r="I2324" s="4" cm="1">
        <f t="array" ref="I2324">IF($A2324="","",INDEX(OpenMeteoAPI[PrecipitationProbabilityPct],ROWS($I$2:I2324))/100)</f>
        <v>0</v>
      </c>
      <c r="J2324" s="3" cm="1">
        <f t="array" ref="J2324">IF($A2324="","",INDEX(OpenMeteoAPI[PrecipitationMM],ROWS($J$2:J2324)))</f>
        <v>0</v>
      </c>
      <c r="K2324" cm="1">
        <f t="array" ref="K2324">IF($A2324="","",INDEX(OpenMeteoAPI[WeatherCode],ROWS($K$2:K2324)))</f>
        <v>0</v>
      </c>
      <c r="L2324" s="3" cm="1">
        <f t="array" ref="L2324">IF($A2324="","",INDEX(OpenMeteoAPI[WindSpeedKMH],ROWS($L$2:L2324)))</f>
        <v>14.3</v>
      </c>
    </row>
    <row r="2325" spans="1:12">
      <c r="A2325" t="str" cm="1">
        <f t="array" ref="A2325">IFERROR(INDEX(OpenMeteoAPI[City],ROWS($A$2:A2325))&amp;", "&amp;INDEX(OpenMeteoAPI[CountryCode],ROWS($A$2:A2325)),"")</f>
        <v>Amsterdam, NL</v>
      </c>
      <c r="B2325" t="str" cm="1">
        <f t="array" ref="B2325">IF($A2325="","",INDEX(OpenMeteoAPI[LocationID],ROWS($B$2:B2325)))</f>
        <v>NL-AMS</v>
      </c>
      <c r="C2325" s="5" cm="1">
        <f t="array" ref="C2325">IF($A2325="","",INDEX(OpenMeteoAPI[ForecastDateTime],ROWS($C$2:C2325)))</f>
        <v>46216.791666666664</v>
      </c>
      <c r="D2325" t="str">
        <f t="shared" si="36"/>
        <v>7PM</v>
      </c>
      <c r="E2325" t="str" cm="1">
        <f t="array" ref="E2325">IF($K2325="","",_xlfn.IFS($K2325=0,_xlfn.UNICHAR(9728),$K2325&lt;=3,_xlfn.UNICHAR(9729),OR($K2325=45,$K2325=48),"~",AND($K2325&gt;=51,$K2325&lt;=67),_xlfn.UNICHAR(9748),AND($K2325&gt;=71,$K2325&lt;=77),_xlfn.UNICHAR(10052),AND($K2325&gt;=80,$K2325&lt;=82),_xlfn.UNICHAR(9748),AND($K2325&gt;=95,$K2325&lt;=99),_xlfn.UNICHAR(9889),TRUE,_xlfn.UNICHAR(9729)))</f>
        <v>☀</v>
      </c>
      <c r="F2325" t="str" cm="1">
        <f t="array" ref="F2325">IF($K2325="","",_xlfn.IFS($K2325=0,"Clear",$K2325&lt;=3,"Partly Cloudy",OR($K2325=45,$K2325=48),"Fog",AND($K2325&gt;=51,$K2325&lt;=67),"Drizzle",AND($K2325&gt;=71,$K2325&lt;=77),"Snow",AND($K2325&gt;=80,$K2325&lt;=82),"Rain Showers",AND($K2325&gt;=95,$K2325&lt;=99),"Thunderstorm",TRUE,"Cloudy"))</f>
        <v>Clear</v>
      </c>
      <c r="G2325" s="3" cm="1">
        <f t="array" ref="G2325">IF($A2325="","",INDEX(OpenMeteoAPI[TemperatureC],ROWS($G$2:G2325)))</f>
        <v>23.2</v>
      </c>
      <c r="H2325" s="4" cm="1">
        <f t="array" ref="H2325">IF($A2325="","",INDEX(OpenMeteoAPI[RelativeHumidityPct],ROWS($H$2:H2325))/100)</f>
        <v>0.62</v>
      </c>
      <c r="I2325" s="4" cm="1">
        <f t="array" ref="I2325">IF($A2325="","",INDEX(OpenMeteoAPI[PrecipitationProbabilityPct],ROWS($I$2:I2325))/100)</f>
        <v>0</v>
      </c>
      <c r="J2325" s="3" cm="1">
        <f t="array" ref="J2325">IF($A2325="","",INDEX(OpenMeteoAPI[PrecipitationMM],ROWS($J$2:J2325)))</f>
        <v>0</v>
      </c>
      <c r="K2325" cm="1">
        <f t="array" ref="K2325">IF($A2325="","",INDEX(OpenMeteoAPI[WeatherCode],ROWS($K$2:K2325)))</f>
        <v>0</v>
      </c>
      <c r="L2325" s="3" cm="1">
        <f t="array" ref="L2325">IF($A2325="","",INDEX(OpenMeteoAPI[WindSpeedKMH],ROWS($L$2:L2325)))</f>
        <v>14.9</v>
      </c>
    </row>
    <row r="2326" spans="1:12">
      <c r="A2326" t="str" cm="1">
        <f t="array" ref="A2326">IFERROR(INDEX(OpenMeteoAPI[City],ROWS($A$2:A2326))&amp;", "&amp;INDEX(OpenMeteoAPI[CountryCode],ROWS($A$2:A2326)),"")</f>
        <v>Amsterdam, NL</v>
      </c>
      <c r="B2326" t="str" cm="1">
        <f t="array" ref="B2326">IF($A2326="","",INDEX(OpenMeteoAPI[LocationID],ROWS($B$2:B2326)))</f>
        <v>NL-AMS</v>
      </c>
      <c r="C2326" s="5" cm="1">
        <f t="array" ref="C2326">IF($A2326="","",INDEX(OpenMeteoAPI[ForecastDateTime],ROWS($C$2:C2326)))</f>
        <v>46216.833333333336</v>
      </c>
      <c r="D2326" t="str">
        <f t="shared" si="36"/>
        <v>8PM</v>
      </c>
      <c r="E2326" t="str" cm="1">
        <f t="array" ref="E2326">IF($K2326="","",_xlfn.IFS($K2326=0,_xlfn.UNICHAR(9728),$K2326&lt;=3,_xlfn.UNICHAR(9729),OR($K2326=45,$K2326=48),"~",AND($K2326&gt;=51,$K2326&lt;=67),_xlfn.UNICHAR(9748),AND($K2326&gt;=71,$K2326&lt;=77),_xlfn.UNICHAR(10052),AND($K2326&gt;=80,$K2326&lt;=82),_xlfn.UNICHAR(9748),AND($K2326&gt;=95,$K2326&lt;=99),_xlfn.UNICHAR(9889),TRUE,_xlfn.UNICHAR(9729)))</f>
        <v>☀</v>
      </c>
      <c r="F2326" t="str" cm="1">
        <f t="array" ref="F2326">IF($K2326="","",_xlfn.IFS($K2326=0,"Clear",$K2326&lt;=3,"Partly Cloudy",OR($K2326=45,$K2326=48),"Fog",AND($K2326&gt;=51,$K2326&lt;=67),"Drizzle",AND($K2326&gt;=71,$K2326&lt;=77),"Snow",AND($K2326&gt;=80,$K2326&lt;=82),"Rain Showers",AND($K2326&gt;=95,$K2326&lt;=99),"Thunderstorm",TRUE,"Cloudy"))</f>
        <v>Clear</v>
      </c>
      <c r="G2326" s="3" cm="1">
        <f t="array" ref="G2326">IF($A2326="","",INDEX(OpenMeteoAPI[TemperatureC],ROWS($G$2:G2326)))</f>
        <v>22.5</v>
      </c>
      <c r="H2326" s="4" cm="1">
        <f t="array" ref="H2326">IF($A2326="","",INDEX(OpenMeteoAPI[RelativeHumidityPct],ROWS($H$2:H2326))/100)</f>
        <v>0.65</v>
      </c>
      <c r="I2326" s="4" cm="1">
        <f t="array" ref="I2326">IF($A2326="","",INDEX(OpenMeteoAPI[PrecipitationProbabilityPct],ROWS($I$2:I2326))/100)</f>
        <v>0</v>
      </c>
      <c r="J2326" s="3" cm="1">
        <f t="array" ref="J2326">IF($A2326="","",INDEX(OpenMeteoAPI[PrecipitationMM],ROWS($J$2:J2326)))</f>
        <v>0</v>
      </c>
      <c r="K2326" cm="1">
        <f t="array" ref="K2326">IF($A2326="","",INDEX(OpenMeteoAPI[WeatherCode],ROWS($K$2:K2326)))</f>
        <v>0</v>
      </c>
      <c r="L2326" s="3" cm="1">
        <f t="array" ref="L2326">IF($A2326="","",INDEX(OpenMeteoAPI[WindSpeedKMH],ROWS($L$2:L2326)))</f>
        <v>15.2</v>
      </c>
    </row>
    <row r="2327" spans="1:12">
      <c r="A2327" t="str" cm="1">
        <f t="array" ref="A2327">IFERROR(INDEX(OpenMeteoAPI[City],ROWS($A$2:A2327))&amp;", "&amp;INDEX(OpenMeteoAPI[CountryCode],ROWS($A$2:A2327)),"")</f>
        <v>Amsterdam, NL</v>
      </c>
      <c r="B2327" t="str" cm="1">
        <f t="array" ref="B2327">IF($A2327="","",INDEX(OpenMeteoAPI[LocationID],ROWS($B$2:B2327)))</f>
        <v>NL-AMS</v>
      </c>
      <c r="C2327" s="5" cm="1">
        <f t="array" ref="C2327">IF($A2327="","",INDEX(OpenMeteoAPI[ForecastDateTime],ROWS($C$2:C2327)))</f>
        <v>46216.875</v>
      </c>
      <c r="D2327" t="str">
        <f t="shared" si="36"/>
        <v>9PM</v>
      </c>
      <c r="E2327" t="str" cm="1">
        <f t="array" ref="E2327">IF($K2327="","",_xlfn.IFS($K2327=0,_xlfn.UNICHAR(9728),$K2327&lt;=3,_xlfn.UNICHAR(9729),OR($K2327=45,$K2327=48),"~",AND($K2327&gt;=51,$K2327&lt;=67),_xlfn.UNICHAR(9748),AND($K2327&gt;=71,$K2327&lt;=77),_xlfn.UNICHAR(10052),AND($K2327&gt;=80,$K2327&lt;=82),_xlfn.UNICHAR(9748),AND($K2327&gt;=95,$K2327&lt;=99),_xlfn.UNICHAR(9889),TRUE,_xlfn.UNICHAR(9729)))</f>
        <v>☀</v>
      </c>
      <c r="F2327" t="str" cm="1">
        <f t="array" ref="F2327">IF($K2327="","",_xlfn.IFS($K2327=0,"Clear",$K2327&lt;=3,"Partly Cloudy",OR($K2327=45,$K2327=48),"Fog",AND($K2327&gt;=51,$K2327&lt;=67),"Drizzle",AND($K2327&gt;=71,$K2327&lt;=77),"Snow",AND($K2327&gt;=80,$K2327&lt;=82),"Rain Showers",AND($K2327&gt;=95,$K2327&lt;=99),"Thunderstorm",TRUE,"Cloudy"))</f>
        <v>Clear</v>
      </c>
      <c r="G2327" s="3" cm="1">
        <f t="array" ref="G2327">IF($A2327="","",INDEX(OpenMeteoAPI[TemperatureC],ROWS($G$2:G2327)))</f>
        <v>21.7</v>
      </c>
      <c r="H2327" s="4" cm="1">
        <f t="array" ref="H2327">IF($A2327="","",INDEX(OpenMeteoAPI[RelativeHumidityPct],ROWS($H$2:H2327))/100)</f>
        <v>0.68</v>
      </c>
      <c r="I2327" s="4" cm="1">
        <f t="array" ref="I2327">IF($A2327="","",INDEX(OpenMeteoAPI[PrecipitationProbabilityPct],ROWS($I$2:I2327))/100)</f>
        <v>0</v>
      </c>
      <c r="J2327" s="3" cm="1">
        <f t="array" ref="J2327">IF($A2327="","",INDEX(OpenMeteoAPI[PrecipitationMM],ROWS($J$2:J2327)))</f>
        <v>0</v>
      </c>
      <c r="K2327" cm="1">
        <f t="array" ref="K2327">IF($A2327="","",INDEX(OpenMeteoAPI[WeatherCode],ROWS($K$2:K2327)))</f>
        <v>0</v>
      </c>
      <c r="L2327" s="3" cm="1">
        <f t="array" ref="L2327">IF($A2327="","",INDEX(OpenMeteoAPI[WindSpeedKMH],ROWS($L$2:L2327)))</f>
        <v>14.9</v>
      </c>
    </row>
    <row r="2328" spans="1:12">
      <c r="A2328" t="str" cm="1">
        <f t="array" ref="A2328">IFERROR(INDEX(OpenMeteoAPI[City],ROWS($A$2:A2328))&amp;", "&amp;INDEX(OpenMeteoAPI[CountryCode],ROWS($A$2:A2328)),"")</f>
        <v>Amsterdam, NL</v>
      </c>
      <c r="B2328" t="str" cm="1">
        <f t="array" ref="B2328">IF($A2328="","",INDEX(OpenMeteoAPI[LocationID],ROWS($B$2:B2328)))</f>
        <v>NL-AMS</v>
      </c>
      <c r="C2328" s="5" cm="1">
        <f t="array" ref="C2328">IF($A2328="","",INDEX(OpenMeteoAPI[ForecastDateTime],ROWS($C$2:C2328)))</f>
        <v>46216.916666666664</v>
      </c>
      <c r="D2328" t="str">
        <f t="shared" si="36"/>
        <v>10PM</v>
      </c>
      <c r="E2328" t="str" cm="1">
        <f t="array" ref="E2328">IF($K2328="","",_xlfn.IFS($K2328=0,_xlfn.UNICHAR(9728),$K2328&lt;=3,_xlfn.UNICHAR(9729),OR($K2328=45,$K2328=48),"~",AND($K2328&gt;=51,$K2328&lt;=67),_xlfn.UNICHAR(9748),AND($K2328&gt;=71,$K2328&lt;=77),_xlfn.UNICHAR(10052),AND($K2328&gt;=80,$K2328&lt;=82),_xlfn.UNICHAR(9748),AND($K2328&gt;=95,$K2328&lt;=99),_xlfn.UNICHAR(9889),TRUE,_xlfn.UNICHAR(9729)))</f>
        <v>☀</v>
      </c>
      <c r="F2328" t="str" cm="1">
        <f t="array" ref="F2328">IF($K2328="","",_xlfn.IFS($K2328=0,"Clear",$K2328&lt;=3,"Partly Cloudy",OR($K2328=45,$K2328=48),"Fog",AND($K2328&gt;=51,$K2328&lt;=67),"Drizzle",AND($K2328&gt;=71,$K2328&lt;=77),"Snow",AND($K2328&gt;=80,$K2328&lt;=82),"Rain Showers",AND($K2328&gt;=95,$K2328&lt;=99),"Thunderstorm",TRUE,"Cloudy"))</f>
        <v>Clear</v>
      </c>
      <c r="G2328" s="3" cm="1">
        <f t="array" ref="G2328">IF($A2328="","",INDEX(OpenMeteoAPI[TemperatureC],ROWS($G$2:G2328)))</f>
        <v>20.7</v>
      </c>
      <c r="H2328" s="4" cm="1">
        <f t="array" ref="H2328">IF($A2328="","",INDEX(OpenMeteoAPI[RelativeHumidityPct],ROWS($H$2:H2328))/100)</f>
        <v>0.72</v>
      </c>
      <c r="I2328" s="4" cm="1">
        <f t="array" ref="I2328">IF($A2328="","",INDEX(OpenMeteoAPI[PrecipitationProbabilityPct],ROWS($I$2:I2328))/100)</f>
        <v>0</v>
      </c>
      <c r="J2328" s="3" cm="1">
        <f t="array" ref="J2328">IF($A2328="","",INDEX(OpenMeteoAPI[PrecipitationMM],ROWS($J$2:J2328)))</f>
        <v>0</v>
      </c>
      <c r="K2328" cm="1">
        <f t="array" ref="K2328">IF($A2328="","",INDEX(OpenMeteoAPI[WeatherCode],ROWS($K$2:K2328)))</f>
        <v>0</v>
      </c>
      <c r="L2328" s="3" cm="1">
        <f t="array" ref="L2328">IF($A2328="","",INDEX(OpenMeteoAPI[WindSpeedKMH],ROWS($L$2:L2328)))</f>
        <v>14.2</v>
      </c>
    </row>
    <row r="2329" spans="1:12">
      <c r="A2329" t="str" cm="1">
        <f t="array" ref="A2329">IFERROR(INDEX(OpenMeteoAPI[City],ROWS($A$2:A2329))&amp;", "&amp;INDEX(OpenMeteoAPI[CountryCode],ROWS($A$2:A2329)),"")</f>
        <v>Amsterdam, NL</v>
      </c>
      <c r="B2329" t="str" cm="1">
        <f t="array" ref="B2329">IF($A2329="","",INDEX(OpenMeteoAPI[LocationID],ROWS($B$2:B2329)))</f>
        <v>NL-AMS</v>
      </c>
      <c r="C2329" s="5" cm="1">
        <f t="array" ref="C2329">IF($A2329="","",INDEX(OpenMeteoAPI[ForecastDateTime],ROWS($C$2:C2329)))</f>
        <v>46216.958333333336</v>
      </c>
      <c r="D2329" t="str">
        <f t="shared" si="36"/>
        <v>11PM</v>
      </c>
      <c r="E2329" t="str" cm="1">
        <f t="array" ref="E2329">IF($K2329="","",_xlfn.IFS($K2329=0,_xlfn.UNICHAR(9728),$K2329&lt;=3,_xlfn.UNICHAR(9729),OR($K2329=45,$K2329=48),"~",AND($K2329&gt;=51,$K2329&lt;=67),_xlfn.UNICHAR(9748),AND($K2329&gt;=71,$K2329&lt;=77),_xlfn.UNICHAR(10052),AND($K2329&gt;=80,$K2329&lt;=82),_xlfn.UNICHAR(9748),AND($K2329&gt;=95,$K2329&lt;=99),_xlfn.UNICHAR(9889),TRUE,_xlfn.UNICHAR(9729)))</f>
        <v>☀</v>
      </c>
      <c r="F2329" t="str" cm="1">
        <f t="array" ref="F2329">IF($K2329="","",_xlfn.IFS($K2329=0,"Clear",$K2329&lt;=3,"Partly Cloudy",OR($K2329=45,$K2329=48),"Fog",AND($K2329&gt;=51,$K2329&lt;=67),"Drizzle",AND($K2329&gt;=71,$K2329&lt;=77),"Snow",AND($K2329&gt;=80,$K2329&lt;=82),"Rain Showers",AND($K2329&gt;=95,$K2329&lt;=99),"Thunderstorm",TRUE,"Cloudy"))</f>
        <v>Clear</v>
      </c>
      <c r="G2329" s="3" cm="1">
        <f t="array" ref="G2329">IF($A2329="","",INDEX(OpenMeteoAPI[TemperatureC],ROWS($G$2:G2329)))</f>
        <v>19.600000000000001</v>
      </c>
      <c r="H2329" s="4" cm="1">
        <f t="array" ref="H2329">IF($A2329="","",INDEX(OpenMeteoAPI[RelativeHumidityPct],ROWS($H$2:H2329))/100)</f>
        <v>0.76</v>
      </c>
      <c r="I2329" s="4" cm="1">
        <f t="array" ref="I2329">IF($A2329="","",INDEX(OpenMeteoAPI[PrecipitationProbabilityPct],ROWS($I$2:I2329))/100)</f>
        <v>0</v>
      </c>
      <c r="J2329" s="3" cm="1">
        <f t="array" ref="J2329">IF($A2329="","",INDEX(OpenMeteoAPI[PrecipitationMM],ROWS($J$2:J2329)))</f>
        <v>0</v>
      </c>
      <c r="K2329" cm="1">
        <f t="array" ref="K2329">IF($A2329="","",INDEX(OpenMeteoAPI[WeatherCode],ROWS($K$2:K2329)))</f>
        <v>0</v>
      </c>
      <c r="L2329" s="3" cm="1">
        <f t="array" ref="L2329">IF($A2329="","",INDEX(OpenMeteoAPI[WindSpeedKMH],ROWS($L$2:L2329)))</f>
        <v>13.2</v>
      </c>
    </row>
    <row r="2330" spans="1:12">
      <c r="A2330" t="str" cm="1">
        <f t="array" ref="A2330">IFERROR(INDEX(OpenMeteoAPI[City],ROWS($A$2:A2330))&amp;", "&amp;INDEX(OpenMeteoAPI[CountryCode],ROWS($A$2:A2330)),"")</f>
        <v>Amsterdam, NL</v>
      </c>
      <c r="B2330" t="str" cm="1">
        <f t="array" ref="B2330">IF($A2330="","",INDEX(OpenMeteoAPI[LocationID],ROWS($B$2:B2330)))</f>
        <v>NL-AMS</v>
      </c>
      <c r="C2330" s="5" cm="1">
        <f t="array" ref="C2330">IF($A2330="","",INDEX(OpenMeteoAPI[ForecastDateTime],ROWS($C$2:C2330)))</f>
        <v>46217</v>
      </c>
      <c r="D2330" t="str">
        <f t="shared" si="36"/>
        <v>12AM</v>
      </c>
      <c r="E2330" t="str" cm="1">
        <f t="array" ref="E2330">IF($K2330="","",_xlfn.IFS($K2330=0,_xlfn.UNICHAR(9728),$K2330&lt;=3,_xlfn.UNICHAR(9729),OR($K2330=45,$K2330=48),"~",AND($K2330&gt;=51,$K2330&lt;=67),_xlfn.UNICHAR(9748),AND($K2330&gt;=71,$K2330&lt;=77),_xlfn.UNICHAR(10052),AND($K2330&gt;=80,$K2330&lt;=82),_xlfn.UNICHAR(9748),AND($K2330&gt;=95,$K2330&lt;=99),_xlfn.UNICHAR(9889),TRUE,_xlfn.UNICHAR(9729)))</f>
        <v>☀</v>
      </c>
      <c r="F2330" t="str" cm="1">
        <f t="array" ref="F2330">IF($K2330="","",_xlfn.IFS($K2330=0,"Clear",$K2330&lt;=3,"Partly Cloudy",OR($K2330=45,$K2330=48),"Fog",AND($K2330&gt;=51,$K2330&lt;=67),"Drizzle",AND($K2330&gt;=71,$K2330&lt;=77),"Snow",AND($K2330&gt;=80,$K2330&lt;=82),"Rain Showers",AND($K2330&gt;=95,$K2330&lt;=99),"Thunderstorm",TRUE,"Cloudy"))</f>
        <v>Clear</v>
      </c>
      <c r="G2330" s="3" cm="1">
        <f t="array" ref="G2330">IF($A2330="","",INDEX(OpenMeteoAPI[TemperatureC],ROWS($G$2:G2330)))</f>
        <v>18.600000000000001</v>
      </c>
      <c r="H2330" s="4" cm="1">
        <f t="array" ref="H2330">IF($A2330="","",INDEX(OpenMeteoAPI[RelativeHumidityPct],ROWS($H$2:H2330))/100)</f>
        <v>0.8</v>
      </c>
      <c r="I2330" s="4" cm="1">
        <f t="array" ref="I2330">IF($A2330="","",INDEX(OpenMeteoAPI[PrecipitationProbabilityPct],ROWS($I$2:I2330))/100)</f>
        <v>0</v>
      </c>
      <c r="J2330" s="3" cm="1">
        <f t="array" ref="J2330">IF($A2330="","",INDEX(OpenMeteoAPI[PrecipitationMM],ROWS($J$2:J2330)))</f>
        <v>0</v>
      </c>
      <c r="K2330" cm="1">
        <f t="array" ref="K2330">IF($A2330="","",INDEX(OpenMeteoAPI[WeatherCode],ROWS($K$2:K2330)))</f>
        <v>0</v>
      </c>
      <c r="L2330" s="3" cm="1">
        <f t="array" ref="L2330">IF($A2330="","",INDEX(OpenMeteoAPI[WindSpeedKMH],ROWS($L$2:L2330)))</f>
        <v>12</v>
      </c>
    </row>
    <row r="2331" spans="1:12">
      <c r="A2331" t="str" cm="1">
        <f t="array" ref="A2331">IFERROR(INDEX(OpenMeteoAPI[City],ROWS($A$2:A2331))&amp;", "&amp;INDEX(OpenMeteoAPI[CountryCode],ROWS($A$2:A2331)),"")</f>
        <v>Amsterdam, NL</v>
      </c>
      <c r="B2331" t="str" cm="1">
        <f t="array" ref="B2331">IF($A2331="","",INDEX(OpenMeteoAPI[LocationID],ROWS($B$2:B2331)))</f>
        <v>NL-AMS</v>
      </c>
      <c r="C2331" s="5" cm="1">
        <f t="array" ref="C2331">IF($A2331="","",INDEX(OpenMeteoAPI[ForecastDateTime],ROWS($C$2:C2331)))</f>
        <v>46217.041666666664</v>
      </c>
      <c r="D2331" t="str">
        <f t="shared" si="36"/>
        <v>1AM</v>
      </c>
      <c r="E2331" t="str" cm="1">
        <f t="array" ref="E2331">IF($K2331="","",_xlfn.IFS($K2331=0,_xlfn.UNICHAR(9728),$K2331&lt;=3,_xlfn.UNICHAR(9729),OR($K2331=45,$K2331=48),"~",AND($K2331&gt;=51,$K2331&lt;=67),_xlfn.UNICHAR(9748),AND($K2331&gt;=71,$K2331&lt;=77),_xlfn.UNICHAR(10052),AND($K2331&gt;=80,$K2331&lt;=82),_xlfn.UNICHAR(9748),AND($K2331&gt;=95,$K2331&lt;=99),_xlfn.UNICHAR(9889),TRUE,_xlfn.UNICHAR(9729)))</f>
        <v>☀</v>
      </c>
      <c r="F2331" t="str" cm="1">
        <f t="array" ref="F2331">IF($K2331="","",_xlfn.IFS($K2331=0,"Clear",$K2331&lt;=3,"Partly Cloudy",OR($K2331=45,$K2331=48),"Fog",AND($K2331&gt;=51,$K2331&lt;=67),"Drizzle",AND($K2331&gt;=71,$K2331&lt;=77),"Snow",AND($K2331&gt;=80,$K2331&lt;=82),"Rain Showers",AND($K2331&gt;=95,$K2331&lt;=99),"Thunderstorm",TRUE,"Cloudy"))</f>
        <v>Clear</v>
      </c>
      <c r="G2331" s="3" cm="1">
        <f t="array" ref="G2331">IF($A2331="","",INDEX(OpenMeteoAPI[TemperatureC],ROWS($G$2:G2331)))</f>
        <v>17.8</v>
      </c>
      <c r="H2331" s="4" cm="1">
        <f t="array" ref="H2331">IF($A2331="","",INDEX(OpenMeteoAPI[RelativeHumidityPct],ROWS($H$2:H2331))/100)</f>
        <v>0.84</v>
      </c>
      <c r="I2331" s="4" cm="1">
        <f t="array" ref="I2331">IF($A2331="","",INDEX(OpenMeteoAPI[PrecipitationProbabilityPct],ROWS($I$2:I2331))/100)</f>
        <v>0</v>
      </c>
      <c r="J2331" s="3" cm="1">
        <f t="array" ref="J2331">IF($A2331="","",INDEX(OpenMeteoAPI[PrecipitationMM],ROWS($J$2:J2331)))</f>
        <v>0</v>
      </c>
      <c r="K2331" cm="1">
        <f t="array" ref="K2331">IF($A2331="","",INDEX(OpenMeteoAPI[WeatherCode],ROWS($K$2:K2331)))</f>
        <v>0</v>
      </c>
      <c r="L2331" s="3" cm="1">
        <f t="array" ref="L2331">IF($A2331="","",INDEX(OpenMeteoAPI[WindSpeedKMH],ROWS($L$2:L2331)))</f>
        <v>11</v>
      </c>
    </row>
    <row r="2332" spans="1:12">
      <c r="A2332" t="str" cm="1">
        <f t="array" ref="A2332">IFERROR(INDEX(OpenMeteoAPI[City],ROWS($A$2:A2332))&amp;", "&amp;INDEX(OpenMeteoAPI[CountryCode],ROWS($A$2:A2332)),"")</f>
        <v>Amsterdam, NL</v>
      </c>
      <c r="B2332" t="str" cm="1">
        <f t="array" ref="B2332">IF($A2332="","",INDEX(OpenMeteoAPI[LocationID],ROWS($B$2:B2332)))</f>
        <v>NL-AMS</v>
      </c>
      <c r="C2332" s="5" cm="1">
        <f t="array" ref="C2332">IF($A2332="","",INDEX(OpenMeteoAPI[ForecastDateTime],ROWS($C$2:C2332)))</f>
        <v>46217.083333333336</v>
      </c>
      <c r="D2332" t="str">
        <f t="shared" si="36"/>
        <v>2AM</v>
      </c>
      <c r="E2332" t="str" cm="1">
        <f t="array" ref="E2332">IF($K2332="","",_xlfn.IFS($K2332=0,_xlfn.UNICHAR(9728),$K2332&lt;=3,_xlfn.UNICHAR(9729),OR($K2332=45,$K2332=48),"~",AND($K2332&gt;=51,$K2332&lt;=67),_xlfn.UNICHAR(9748),AND($K2332&gt;=71,$K2332&lt;=77),_xlfn.UNICHAR(10052),AND($K2332&gt;=80,$K2332&lt;=82),_xlfn.UNICHAR(9748),AND($K2332&gt;=95,$K2332&lt;=99),_xlfn.UNICHAR(9889),TRUE,_xlfn.UNICHAR(9729)))</f>
        <v>☀</v>
      </c>
      <c r="F2332" t="str" cm="1">
        <f t="array" ref="F2332">IF($K2332="","",_xlfn.IFS($K2332=0,"Clear",$K2332&lt;=3,"Partly Cloudy",OR($K2332=45,$K2332=48),"Fog",AND($K2332&gt;=51,$K2332&lt;=67),"Drizzle",AND($K2332&gt;=71,$K2332&lt;=77),"Snow",AND($K2332&gt;=80,$K2332&lt;=82),"Rain Showers",AND($K2332&gt;=95,$K2332&lt;=99),"Thunderstorm",TRUE,"Cloudy"))</f>
        <v>Clear</v>
      </c>
      <c r="G2332" s="3" cm="1">
        <f t="array" ref="G2332">IF($A2332="","",INDEX(OpenMeteoAPI[TemperatureC],ROWS($G$2:G2332)))</f>
        <v>17.3</v>
      </c>
      <c r="H2332" s="4" cm="1">
        <f t="array" ref="H2332">IF($A2332="","",INDEX(OpenMeteoAPI[RelativeHumidityPct],ROWS($H$2:H2332))/100)</f>
        <v>0.87</v>
      </c>
      <c r="I2332" s="4" cm="1">
        <f t="array" ref="I2332">IF($A2332="","",INDEX(OpenMeteoAPI[PrecipitationProbabilityPct],ROWS($I$2:I2332))/100)</f>
        <v>0</v>
      </c>
      <c r="J2332" s="3" cm="1">
        <f t="array" ref="J2332">IF($A2332="","",INDEX(OpenMeteoAPI[PrecipitationMM],ROWS($J$2:J2332)))</f>
        <v>0</v>
      </c>
      <c r="K2332" cm="1">
        <f t="array" ref="K2332">IF($A2332="","",INDEX(OpenMeteoAPI[WeatherCode],ROWS($K$2:K2332)))</f>
        <v>0</v>
      </c>
      <c r="L2332" s="3" cm="1">
        <f t="array" ref="L2332">IF($A2332="","",INDEX(OpenMeteoAPI[WindSpeedKMH],ROWS($L$2:L2332)))</f>
        <v>10.199999999999999</v>
      </c>
    </row>
    <row r="2333" spans="1:12">
      <c r="A2333" t="str" cm="1">
        <f t="array" ref="A2333">IFERROR(INDEX(OpenMeteoAPI[City],ROWS($A$2:A2333))&amp;", "&amp;INDEX(OpenMeteoAPI[CountryCode],ROWS($A$2:A2333)),"")</f>
        <v>Amsterdam, NL</v>
      </c>
      <c r="B2333" t="str" cm="1">
        <f t="array" ref="B2333">IF($A2333="","",INDEX(OpenMeteoAPI[LocationID],ROWS($B$2:B2333)))</f>
        <v>NL-AMS</v>
      </c>
      <c r="C2333" s="5" cm="1">
        <f t="array" ref="C2333">IF($A2333="","",INDEX(OpenMeteoAPI[ForecastDateTime],ROWS($C$2:C2333)))</f>
        <v>46217.125</v>
      </c>
      <c r="D2333" t="str">
        <f t="shared" si="36"/>
        <v>3AM</v>
      </c>
      <c r="E2333" t="str" cm="1">
        <f t="array" ref="E2333">IF($K2333="","",_xlfn.IFS($K2333=0,_xlfn.UNICHAR(9728),$K2333&lt;=3,_xlfn.UNICHAR(9729),OR($K2333=45,$K2333=48),"~",AND($K2333&gt;=51,$K2333&lt;=67),_xlfn.UNICHAR(9748),AND($K2333&gt;=71,$K2333&lt;=77),_xlfn.UNICHAR(10052),AND($K2333&gt;=80,$K2333&lt;=82),_xlfn.UNICHAR(9748),AND($K2333&gt;=95,$K2333&lt;=99),_xlfn.UNICHAR(9889),TRUE,_xlfn.UNICHAR(9729)))</f>
        <v>☀</v>
      </c>
      <c r="F2333" t="str" cm="1">
        <f t="array" ref="F2333">IF($K2333="","",_xlfn.IFS($K2333=0,"Clear",$K2333&lt;=3,"Partly Cloudy",OR($K2333=45,$K2333=48),"Fog",AND($K2333&gt;=51,$K2333&lt;=67),"Drizzle",AND($K2333&gt;=71,$K2333&lt;=77),"Snow",AND($K2333&gt;=80,$K2333&lt;=82),"Rain Showers",AND($K2333&gt;=95,$K2333&lt;=99),"Thunderstorm",TRUE,"Cloudy"))</f>
        <v>Clear</v>
      </c>
      <c r="G2333" s="3" cm="1">
        <f t="array" ref="G2333">IF($A2333="","",INDEX(OpenMeteoAPI[TemperatureC],ROWS($G$2:G2333)))</f>
        <v>17.100000000000001</v>
      </c>
      <c r="H2333" s="4" cm="1">
        <f t="array" ref="H2333">IF($A2333="","",INDEX(OpenMeteoAPI[RelativeHumidityPct],ROWS($H$2:H2333))/100)</f>
        <v>0.88</v>
      </c>
      <c r="I2333" s="4" cm="1">
        <f t="array" ref="I2333">IF($A2333="","",INDEX(OpenMeteoAPI[PrecipitationProbabilityPct],ROWS($I$2:I2333))/100)</f>
        <v>0</v>
      </c>
      <c r="J2333" s="3" cm="1">
        <f t="array" ref="J2333">IF($A2333="","",INDEX(OpenMeteoAPI[PrecipitationMM],ROWS($J$2:J2333)))</f>
        <v>0</v>
      </c>
      <c r="K2333" cm="1">
        <f t="array" ref="K2333">IF($A2333="","",INDEX(OpenMeteoAPI[WeatherCode],ROWS($K$2:K2333)))</f>
        <v>0</v>
      </c>
      <c r="L2333" s="3" cm="1">
        <f t="array" ref="L2333">IF($A2333="","",INDEX(OpenMeteoAPI[WindSpeedKMH],ROWS($L$2:L2333)))</f>
        <v>9.6999999999999993</v>
      </c>
    </row>
    <row r="2334" spans="1:12">
      <c r="A2334" t="str" cm="1">
        <f t="array" ref="A2334">IFERROR(INDEX(OpenMeteoAPI[City],ROWS($A$2:A2334))&amp;", "&amp;INDEX(OpenMeteoAPI[CountryCode],ROWS($A$2:A2334)),"")</f>
        <v>Amsterdam, NL</v>
      </c>
      <c r="B2334" t="str" cm="1">
        <f t="array" ref="B2334">IF($A2334="","",INDEX(OpenMeteoAPI[LocationID],ROWS($B$2:B2334)))</f>
        <v>NL-AMS</v>
      </c>
      <c r="C2334" s="5" cm="1">
        <f t="array" ref="C2334">IF($A2334="","",INDEX(OpenMeteoAPI[ForecastDateTime],ROWS($C$2:C2334)))</f>
        <v>46217.166666666664</v>
      </c>
      <c r="D2334" t="str">
        <f t="shared" si="36"/>
        <v>4AM</v>
      </c>
      <c r="E2334" t="str" cm="1">
        <f t="array" ref="E2334">IF($K2334="","",_xlfn.IFS($K2334=0,_xlfn.UNICHAR(9728),$K2334&lt;=3,_xlfn.UNICHAR(9729),OR($K2334=45,$K2334=48),"~",AND($K2334&gt;=51,$K2334&lt;=67),_xlfn.UNICHAR(9748),AND($K2334&gt;=71,$K2334&lt;=77),_xlfn.UNICHAR(10052),AND($K2334&gt;=80,$K2334&lt;=82),_xlfn.UNICHAR(9748),AND($K2334&gt;=95,$K2334&lt;=99),_xlfn.UNICHAR(9889),TRUE,_xlfn.UNICHAR(9729)))</f>
        <v>☀</v>
      </c>
      <c r="F2334" t="str" cm="1">
        <f t="array" ref="F2334">IF($K2334="","",_xlfn.IFS($K2334=0,"Clear",$K2334&lt;=3,"Partly Cloudy",OR($K2334=45,$K2334=48),"Fog",AND($K2334&gt;=51,$K2334&lt;=67),"Drizzle",AND($K2334&gt;=71,$K2334&lt;=77),"Snow",AND($K2334&gt;=80,$K2334&lt;=82),"Rain Showers",AND($K2334&gt;=95,$K2334&lt;=99),"Thunderstorm",TRUE,"Cloudy"))</f>
        <v>Clear</v>
      </c>
      <c r="G2334" s="3" cm="1">
        <f t="array" ref="G2334">IF($A2334="","",INDEX(OpenMeteoAPI[TemperatureC],ROWS($G$2:G2334)))</f>
        <v>17.100000000000001</v>
      </c>
      <c r="H2334" s="4" cm="1">
        <f t="array" ref="H2334">IF($A2334="","",INDEX(OpenMeteoAPI[RelativeHumidityPct],ROWS($H$2:H2334))/100)</f>
        <v>0.89</v>
      </c>
      <c r="I2334" s="4" cm="1">
        <f t="array" ref="I2334">IF($A2334="","",INDEX(OpenMeteoAPI[PrecipitationProbabilityPct],ROWS($I$2:I2334))/100)</f>
        <v>0</v>
      </c>
      <c r="J2334" s="3" cm="1">
        <f t="array" ref="J2334">IF($A2334="","",INDEX(OpenMeteoAPI[PrecipitationMM],ROWS($J$2:J2334)))</f>
        <v>0</v>
      </c>
      <c r="K2334" cm="1">
        <f t="array" ref="K2334">IF($A2334="","",INDEX(OpenMeteoAPI[WeatherCode],ROWS($K$2:K2334)))</f>
        <v>0</v>
      </c>
      <c r="L2334" s="3" cm="1">
        <f t="array" ref="L2334">IF($A2334="","",INDEX(OpenMeteoAPI[WindSpeedKMH],ROWS($L$2:L2334)))</f>
        <v>9.1999999999999993</v>
      </c>
    </row>
    <row r="2335" spans="1:12">
      <c r="A2335" t="str" cm="1">
        <f t="array" ref="A2335">IFERROR(INDEX(OpenMeteoAPI[City],ROWS($A$2:A2335))&amp;", "&amp;INDEX(OpenMeteoAPI[CountryCode],ROWS($A$2:A2335)),"")</f>
        <v>Amsterdam, NL</v>
      </c>
      <c r="B2335" t="str" cm="1">
        <f t="array" ref="B2335">IF($A2335="","",INDEX(OpenMeteoAPI[LocationID],ROWS($B$2:B2335)))</f>
        <v>NL-AMS</v>
      </c>
      <c r="C2335" s="5" cm="1">
        <f t="array" ref="C2335">IF($A2335="","",INDEX(OpenMeteoAPI[ForecastDateTime],ROWS($C$2:C2335)))</f>
        <v>46217.208333333336</v>
      </c>
      <c r="D2335" t="str">
        <f t="shared" si="36"/>
        <v>5AM</v>
      </c>
      <c r="E2335" t="str" cm="1">
        <f t="array" ref="E2335">IF($K2335="","",_xlfn.IFS($K2335=0,_xlfn.UNICHAR(9728),$K2335&lt;=3,_xlfn.UNICHAR(9729),OR($K2335=45,$K2335=48),"~",AND($K2335&gt;=51,$K2335&lt;=67),_xlfn.UNICHAR(9748),AND($K2335&gt;=71,$K2335&lt;=77),_xlfn.UNICHAR(10052),AND($K2335&gt;=80,$K2335&lt;=82),_xlfn.UNICHAR(9748),AND($K2335&gt;=95,$K2335&lt;=99),_xlfn.UNICHAR(9889),TRUE,_xlfn.UNICHAR(9729)))</f>
        <v>☀</v>
      </c>
      <c r="F2335" t="str" cm="1">
        <f t="array" ref="F2335">IF($K2335="","",_xlfn.IFS($K2335=0,"Clear",$K2335&lt;=3,"Partly Cloudy",OR($K2335=45,$K2335=48),"Fog",AND($K2335&gt;=51,$K2335&lt;=67),"Drizzle",AND($K2335&gt;=71,$K2335&lt;=77),"Snow",AND($K2335&gt;=80,$K2335&lt;=82),"Rain Showers",AND($K2335&gt;=95,$K2335&lt;=99),"Thunderstorm",TRUE,"Cloudy"))</f>
        <v>Clear</v>
      </c>
      <c r="G2335" s="3" cm="1">
        <f t="array" ref="G2335">IF($A2335="","",INDEX(OpenMeteoAPI[TemperatureC],ROWS($G$2:G2335)))</f>
        <v>17.3</v>
      </c>
      <c r="H2335" s="4" cm="1">
        <f t="array" ref="H2335">IF($A2335="","",INDEX(OpenMeteoAPI[RelativeHumidityPct],ROWS($H$2:H2335))/100)</f>
        <v>0.89</v>
      </c>
      <c r="I2335" s="4" cm="1">
        <f t="array" ref="I2335">IF($A2335="","",INDEX(OpenMeteoAPI[PrecipitationProbabilityPct],ROWS($I$2:I2335))/100)</f>
        <v>0</v>
      </c>
      <c r="J2335" s="3" cm="1">
        <f t="array" ref="J2335">IF($A2335="","",INDEX(OpenMeteoAPI[PrecipitationMM],ROWS($J$2:J2335)))</f>
        <v>0</v>
      </c>
      <c r="K2335" cm="1">
        <f t="array" ref="K2335">IF($A2335="","",INDEX(OpenMeteoAPI[WeatherCode],ROWS($K$2:K2335)))</f>
        <v>0</v>
      </c>
      <c r="L2335" s="3" cm="1">
        <f t="array" ref="L2335">IF($A2335="","",INDEX(OpenMeteoAPI[WindSpeedKMH],ROWS($L$2:L2335)))</f>
        <v>8.9</v>
      </c>
    </row>
    <row r="2336" spans="1:12">
      <c r="A2336" t="str" cm="1">
        <f t="array" ref="A2336">IFERROR(INDEX(OpenMeteoAPI[City],ROWS($A$2:A2336))&amp;", "&amp;INDEX(OpenMeteoAPI[CountryCode],ROWS($A$2:A2336)),"")</f>
        <v>Amsterdam, NL</v>
      </c>
      <c r="B2336" t="str" cm="1">
        <f t="array" ref="B2336">IF($A2336="","",INDEX(OpenMeteoAPI[LocationID],ROWS($B$2:B2336)))</f>
        <v>NL-AMS</v>
      </c>
      <c r="C2336" s="5" cm="1">
        <f t="array" ref="C2336">IF($A2336="","",INDEX(OpenMeteoAPI[ForecastDateTime],ROWS($C$2:C2336)))</f>
        <v>46217.25</v>
      </c>
      <c r="D2336" t="str">
        <f t="shared" si="36"/>
        <v>6AM</v>
      </c>
      <c r="E2336" t="str" cm="1">
        <f t="array" ref="E2336">IF($K2336="","",_xlfn.IFS($K2336=0,_xlfn.UNICHAR(9728),$K2336&lt;=3,_xlfn.UNICHAR(9729),OR($K2336=45,$K2336=48),"~",AND($K2336&gt;=51,$K2336&lt;=67),_xlfn.UNICHAR(9748),AND($K2336&gt;=71,$K2336&lt;=77),_xlfn.UNICHAR(10052),AND($K2336&gt;=80,$K2336&lt;=82),_xlfn.UNICHAR(9748),AND($K2336&gt;=95,$K2336&lt;=99),_xlfn.UNICHAR(9889),TRUE,_xlfn.UNICHAR(9729)))</f>
        <v>☀</v>
      </c>
      <c r="F2336" t="str" cm="1">
        <f t="array" ref="F2336">IF($K2336="","",_xlfn.IFS($K2336=0,"Clear",$K2336&lt;=3,"Partly Cloudy",OR($K2336=45,$K2336=48),"Fog",AND($K2336&gt;=51,$K2336&lt;=67),"Drizzle",AND($K2336&gt;=71,$K2336&lt;=77),"Snow",AND($K2336&gt;=80,$K2336&lt;=82),"Rain Showers",AND($K2336&gt;=95,$K2336&lt;=99),"Thunderstorm",TRUE,"Cloudy"))</f>
        <v>Clear</v>
      </c>
      <c r="G2336" s="3" cm="1">
        <f t="array" ref="G2336">IF($A2336="","",INDEX(OpenMeteoAPI[TemperatureC],ROWS($G$2:G2336)))</f>
        <v>17.7</v>
      </c>
      <c r="H2336" s="4" cm="1">
        <f t="array" ref="H2336">IF($A2336="","",INDEX(OpenMeteoAPI[RelativeHumidityPct],ROWS($H$2:H2336))/100)</f>
        <v>0.88</v>
      </c>
      <c r="I2336" s="4" cm="1">
        <f t="array" ref="I2336">IF($A2336="","",INDEX(OpenMeteoAPI[PrecipitationProbabilityPct],ROWS($I$2:I2336))/100)</f>
        <v>0</v>
      </c>
      <c r="J2336" s="3" cm="1">
        <f t="array" ref="J2336">IF($A2336="","",INDEX(OpenMeteoAPI[PrecipitationMM],ROWS($J$2:J2336)))</f>
        <v>0</v>
      </c>
      <c r="K2336" cm="1">
        <f t="array" ref="K2336">IF($A2336="","",INDEX(OpenMeteoAPI[WeatherCode],ROWS($K$2:K2336)))</f>
        <v>0</v>
      </c>
      <c r="L2336" s="3" cm="1">
        <f t="array" ref="L2336">IF($A2336="","",INDEX(OpenMeteoAPI[WindSpeedKMH],ROWS($L$2:L2336)))</f>
        <v>8.6999999999999993</v>
      </c>
    </row>
    <row r="2337" spans="1:12">
      <c r="A2337" t="str" cm="1">
        <f t="array" ref="A2337">IFERROR(INDEX(OpenMeteoAPI[City],ROWS($A$2:A2337))&amp;", "&amp;INDEX(OpenMeteoAPI[CountryCode],ROWS($A$2:A2337)),"")</f>
        <v>Amsterdam, NL</v>
      </c>
      <c r="B2337" t="str" cm="1">
        <f t="array" ref="B2337">IF($A2337="","",INDEX(OpenMeteoAPI[LocationID],ROWS($B$2:B2337)))</f>
        <v>NL-AMS</v>
      </c>
      <c r="C2337" s="5" cm="1">
        <f t="array" ref="C2337">IF($A2337="","",INDEX(OpenMeteoAPI[ForecastDateTime],ROWS($C$2:C2337)))</f>
        <v>46217.291666666664</v>
      </c>
      <c r="D2337" t="str">
        <f t="shared" si="36"/>
        <v>7AM</v>
      </c>
      <c r="E2337" t="str" cm="1">
        <f t="array" ref="E2337">IF($K2337="","",_xlfn.IFS($K2337=0,_xlfn.UNICHAR(9728),$K2337&lt;=3,_xlfn.UNICHAR(9729),OR($K2337=45,$K2337=48),"~",AND($K2337&gt;=51,$K2337&lt;=67),_xlfn.UNICHAR(9748),AND($K2337&gt;=71,$K2337&lt;=77),_xlfn.UNICHAR(10052),AND($K2337&gt;=80,$K2337&lt;=82),_xlfn.UNICHAR(9748),AND($K2337&gt;=95,$K2337&lt;=99),_xlfn.UNICHAR(9889),TRUE,_xlfn.UNICHAR(9729)))</f>
        <v>☀</v>
      </c>
      <c r="F2337" t="str" cm="1">
        <f t="array" ref="F2337">IF($K2337="","",_xlfn.IFS($K2337=0,"Clear",$K2337&lt;=3,"Partly Cloudy",OR($K2337=45,$K2337=48),"Fog",AND($K2337&gt;=51,$K2337&lt;=67),"Drizzle",AND($K2337&gt;=71,$K2337&lt;=77),"Snow",AND($K2337&gt;=80,$K2337&lt;=82),"Rain Showers",AND($K2337&gt;=95,$K2337&lt;=99),"Thunderstorm",TRUE,"Cloudy"))</f>
        <v>Clear</v>
      </c>
      <c r="G2337" s="3" cm="1">
        <f t="array" ref="G2337">IF($A2337="","",INDEX(OpenMeteoAPI[TemperatureC],ROWS($G$2:G2337)))</f>
        <v>18.2</v>
      </c>
      <c r="H2337" s="4" cm="1">
        <f t="array" ref="H2337">IF($A2337="","",INDEX(OpenMeteoAPI[RelativeHumidityPct],ROWS($H$2:H2337))/100)</f>
        <v>0.86</v>
      </c>
      <c r="I2337" s="4" cm="1">
        <f t="array" ref="I2337">IF($A2337="","",INDEX(OpenMeteoAPI[PrecipitationProbabilityPct],ROWS($I$2:I2337))/100)</f>
        <v>0</v>
      </c>
      <c r="J2337" s="3" cm="1">
        <f t="array" ref="J2337">IF($A2337="","",INDEX(OpenMeteoAPI[PrecipitationMM],ROWS($J$2:J2337)))</f>
        <v>0</v>
      </c>
      <c r="K2337" cm="1">
        <f t="array" ref="K2337">IF($A2337="","",INDEX(OpenMeteoAPI[WeatherCode],ROWS($K$2:K2337)))</f>
        <v>0</v>
      </c>
      <c r="L2337" s="3" cm="1">
        <f t="array" ref="L2337">IF($A2337="","",INDEX(OpenMeteoAPI[WindSpeedKMH],ROWS($L$2:L2337)))</f>
        <v>8.6</v>
      </c>
    </row>
    <row r="2338" spans="1:12">
      <c r="A2338" t="str" cm="1">
        <f t="array" ref="A2338">IFERROR(INDEX(OpenMeteoAPI[City],ROWS($A$2:A2338))&amp;", "&amp;INDEX(OpenMeteoAPI[CountryCode],ROWS($A$2:A2338)),"")</f>
        <v>Amsterdam, NL</v>
      </c>
      <c r="B2338" t="str" cm="1">
        <f t="array" ref="B2338">IF($A2338="","",INDEX(OpenMeteoAPI[LocationID],ROWS($B$2:B2338)))</f>
        <v>NL-AMS</v>
      </c>
      <c r="C2338" s="5" cm="1">
        <f t="array" ref="C2338">IF($A2338="","",INDEX(OpenMeteoAPI[ForecastDateTime],ROWS($C$2:C2338)))</f>
        <v>46217.333333333336</v>
      </c>
      <c r="D2338" t="str">
        <f t="shared" si="36"/>
        <v>8AM</v>
      </c>
      <c r="E2338" t="str" cm="1">
        <f t="array" ref="E2338">IF($K2338="","",_xlfn.IFS($K2338=0,_xlfn.UNICHAR(9728),$K2338&lt;=3,_xlfn.UNICHAR(9729),OR($K2338=45,$K2338=48),"~",AND($K2338&gt;=51,$K2338&lt;=67),_xlfn.UNICHAR(9748),AND($K2338&gt;=71,$K2338&lt;=77),_xlfn.UNICHAR(10052),AND($K2338&gt;=80,$K2338&lt;=82),_xlfn.UNICHAR(9748),AND($K2338&gt;=95,$K2338&lt;=99),_xlfn.UNICHAR(9889),TRUE,_xlfn.UNICHAR(9729)))</f>
        <v>☀</v>
      </c>
      <c r="F2338" t="str" cm="1">
        <f t="array" ref="F2338">IF($K2338="","",_xlfn.IFS($K2338=0,"Clear",$K2338&lt;=3,"Partly Cloudy",OR($K2338=45,$K2338=48),"Fog",AND($K2338&gt;=51,$K2338&lt;=67),"Drizzle",AND($K2338&gt;=71,$K2338&lt;=77),"Snow",AND($K2338&gt;=80,$K2338&lt;=82),"Rain Showers",AND($K2338&gt;=95,$K2338&lt;=99),"Thunderstorm",TRUE,"Cloudy"))</f>
        <v>Clear</v>
      </c>
      <c r="G2338" s="3" cm="1">
        <f t="array" ref="G2338">IF($A2338="","",INDEX(OpenMeteoAPI[TemperatureC],ROWS($G$2:G2338)))</f>
        <v>18.8</v>
      </c>
      <c r="H2338" s="4" cm="1">
        <f t="array" ref="H2338">IF($A2338="","",INDEX(OpenMeteoAPI[RelativeHumidityPct],ROWS($H$2:H2338))/100)</f>
        <v>0.82</v>
      </c>
      <c r="I2338" s="4" cm="1">
        <f t="array" ref="I2338">IF($A2338="","",INDEX(OpenMeteoAPI[PrecipitationProbabilityPct],ROWS($I$2:I2338))/100)</f>
        <v>0</v>
      </c>
      <c r="J2338" s="3" cm="1">
        <f t="array" ref="J2338">IF($A2338="","",INDEX(OpenMeteoAPI[PrecipitationMM],ROWS($J$2:J2338)))</f>
        <v>0</v>
      </c>
      <c r="K2338" cm="1">
        <f t="array" ref="K2338">IF($A2338="","",INDEX(OpenMeteoAPI[WeatherCode],ROWS($K$2:K2338)))</f>
        <v>0</v>
      </c>
      <c r="L2338" s="3" cm="1">
        <f t="array" ref="L2338">IF($A2338="","",INDEX(OpenMeteoAPI[WindSpeedKMH],ROWS($L$2:L2338)))</f>
        <v>8.6</v>
      </c>
    </row>
    <row r="2339" spans="1:12">
      <c r="A2339" t="str" cm="1">
        <f t="array" ref="A2339">IFERROR(INDEX(OpenMeteoAPI[City],ROWS($A$2:A2339))&amp;", "&amp;INDEX(OpenMeteoAPI[CountryCode],ROWS($A$2:A2339)),"")</f>
        <v>Amsterdam, NL</v>
      </c>
      <c r="B2339" t="str" cm="1">
        <f t="array" ref="B2339">IF($A2339="","",INDEX(OpenMeteoAPI[LocationID],ROWS($B$2:B2339)))</f>
        <v>NL-AMS</v>
      </c>
      <c r="C2339" s="5" cm="1">
        <f t="array" ref="C2339">IF($A2339="","",INDEX(OpenMeteoAPI[ForecastDateTime],ROWS($C$2:C2339)))</f>
        <v>46217.375</v>
      </c>
      <c r="D2339" t="str">
        <f t="shared" si="36"/>
        <v>9AM</v>
      </c>
      <c r="E2339" t="str" cm="1">
        <f t="array" ref="E2339">IF($K2339="","",_xlfn.IFS($K2339=0,_xlfn.UNICHAR(9728),$K2339&lt;=3,_xlfn.UNICHAR(9729),OR($K2339=45,$K2339=48),"~",AND($K2339&gt;=51,$K2339&lt;=67),_xlfn.UNICHAR(9748),AND($K2339&gt;=71,$K2339&lt;=77),_xlfn.UNICHAR(10052),AND($K2339&gt;=80,$K2339&lt;=82),_xlfn.UNICHAR(9748),AND($K2339&gt;=95,$K2339&lt;=99),_xlfn.UNICHAR(9889),TRUE,_xlfn.UNICHAR(9729)))</f>
        <v>☀</v>
      </c>
      <c r="F2339" t="str" cm="1">
        <f t="array" ref="F2339">IF($K2339="","",_xlfn.IFS($K2339=0,"Clear",$K2339&lt;=3,"Partly Cloudy",OR($K2339=45,$K2339=48),"Fog",AND($K2339&gt;=51,$K2339&lt;=67),"Drizzle",AND($K2339&gt;=71,$K2339&lt;=77),"Snow",AND($K2339&gt;=80,$K2339&lt;=82),"Rain Showers",AND($K2339&gt;=95,$K2339&lt;=99),"Thunderstorm",TRUE,"Cloudy"))</f>
        <v>Clear</v>
      </c>
      <c r="G2339" s="3" cm="1">
        <f t="array" ref="G2339">IF($A2339="","",INDEX(OpenMeteoAPI[TemperatureC],ROWS($G$2:G2339)))</f>
        <v>19.8</v>
      </c>
      <c r="H2339" s="4" cm="1">
        <f t="array" ref="H2339">IF($A2339="","",INDEX(OpenMeteoAPI[RelativeHumidityPct],ROWS($H$2:H2339))/100)</f>
        <v>0.78</v>
      </c>
      <c r="I2339" s="4" cm="1">
        <f t="array" ref="I2339">IF($A2339="","",INDEX(OpenMeteoAPI[PrecipitationProbabilityPct],ROWS($I$2:I2339))/100)</f>
        <v>0</v>
      </c>
      <c r="J2339" s="3" cm="1">
        <f t="array" ref="J2339">IF($A2339="","",INDEX(OpenMeteoAPI[PrecipitationMM],ROWS($J$2:J2339)))</f>
        <v>0</v>
      </c>
      <c r="K2339" cm="1">
        <f t="array" ref="K2339">IF($A2339="","",INDEX(OpenMeteoAPI[WeatherCode],ROWS($K$2:K2339)))</f>
        <v>0</v>
      </c>
      <c r="L2339" s="3" cm="1">
        <f t="array" ref="L2339">IF($A2339="","",INDEX(OpenMeteoAPI[WindSpeedKMH],ROWS($L$2:L2339)))</f>
        <v>8.9</v>
      </c>
    </row>
    <row r="2340" spans="1:12">
      <c r="A2340" t="str" cm="1">
        <f t="array" ref="A2340">IFERROR(INDEX(OpenMeteoAPI[City],ROWS($A$2:A2340))&amp;", "&amp;INDEX(OpenMeteoAPI[CountryCode],ROWS($A$2:A2340)),"")</f>
        <v>Amsterdam, NL</v>
      </c>
      <c r="B2340" t="str" cm="1">
        <f t="array" ref="B2340">IF($A2340="","",INDEX(OpenMeteoAPI[LocationID],ROWS($B$2:B2340)))</f>
        <v>NL-AMS</v>
      </c>
      <c r="C2340" s="5" cm="1">
        <f t="array" ref="C2340">IF($A2340="","",INDEX(OpenMeteoAPI[ForecastDateTime],ROWS($C$2:C2340)))</f>
        <v>46217.416666666664</v>
      </c>
      <c r="D2340" t="str">
        <f t="shared" si="36"/>
        <v>10AM</v>
      </c>
      <c r="E2340" t="str" cm="1">
        <f t="array" ref="E2340">IF($K2340="","",_xlfn.IFS($K2340=0,_xlfn.UNICHAR(9728),$K2340&lt;=3,_xlfn.UNICHAR(9729),OR($K2340=45,$K2340=48),"~",AND($K2340&gt;=51,$K2340&lt;=67),_xlfn.UNICHAR(9748),AND($K2340&gt;=71,$K2340&lt;=77),_xlfn.UNICHAR(10052),AND($K2340&gt;=80,$K2340&lt;=82),_xlfn.UNICHAR(9748),AND($K2340&gt;=95,$K2340&lt;=99),_xlfn.UNICHAR(9889),TRUE,_xlfn.UNICHAR(9729)))</f>
        <v>☀</v>
      </c>
      <c r="F2340" t="str" cm="1">
        <f t="array" ref="F2340">IF($K2340="","",_xlfn.IFS($K2340=0,"Clear",$K2340&lt;=3,"Partly Cloudy",OR($K2340=45,$K2340=48),"Fog",AND($K2340&gt;=51,$K2340&lt;=67),"Drizzle",AND($K2340&gt;=71,$K2340&lt;=77),"Snow",AND($K2340&gt;=80,$K2340&lt;=82),"Rain Showers",AND($K2340&gt;=95,$K2340&lt;=99),"Thunderstorm",TRUE,"Cloudy"))</f>
        <v>Clear</v>
      </c>
      <c r="G2340" s="3" cm="1">
        <f t="array" ref="G2340">IF($A2340="","",INDEX(OpenMeteoAPI[TemperatureC],ROWS($G$2:G2340)))</f>
        <v>21.1</v>
      </c>
      <c r="H2340" s="4" cm="1">
        <f t="array" ref="H2340">IF($A2340="","",INDEX(OpenMeteoAPI[RelativeHumidityPct],ROWS($H$2:H2340))/100)</f>
        <v>0.72</v>
      </c>
      <c r="I2340" s="4" cm="1">
        <f t="array" ref="I2340">IF($A2340="","",INDEX(OpenMeteoAPI[PrecipitationProbabilityPct],ROWS($I$2:I2340))/100)</f>
        <v>0.01</v>
      </c>
      <c r="J2340" s="3" cm="1">
        <f t="array" ref="J2340">IF($A2340="","",INDEX(OpenMeteoAPI[PrecipitationMM],ROWS($J$2:J2340)))</f>
        <v>0</v>
      </c>
      <c r="K2340" cm="1">
        <f t="array" ref="K2340">IF($A2340="","",INDEX(OpenMeteoAPI[WeatherCode],ROWS($K$2:K2340)))</f>
        <v>0</v>
      </c>
      <c r="L2340" s="3" cm="1">
        <f t="array" ref="L2340">IF($A2340="","",INDEX(OpenMeteoAPI[WindSpeedKMH],ROWS($L$2:L2340)))</f>
        <v>9.5</v>
      </c>
    </row>
    <row r="2341" spans="1:12">
      <c r="A2341" t="str" cm="1">
        <f t="array" ref="A2341">IFERROR(INDEX(OpenMeteoAPI[City],ROWS($A$2:A2341))&amp;", "&amp;INDEX(OpenMeteoAPI[CountryCode],ROWS($A$2:A2341)),"")</f>
        <v>Amsterdam, NL</v>
      </c>
      <c r="B2341" t="str" cm="1">
        <f t="array" ref="B2341">IF($A2341="","",INDEX(OpenMeteoAPI[LocationID],ROWS($B$2:B2341)))</f>
        <v>NL-AMS</v>
      </c>
      <c r="C2341" s="5" cm="1">
        <f t="array" ref="C2341">IF($A2341="","",INDEX(OpenMeteoAPI[ForecastDateTime],ROWS($C$2:C2341)))</f>
        <v>46217.458333333336</v>
      </c>
      <c r="D2341" t="str">
        <f t="shared" si="36"/>
        <v>11AM</v>
      </c>
      <c r="E2341" t="str" cm="1">
        <f t="array" ref="E2341">IF($K2341="","",_xlfn.IFS($K2341=0,_xlfn.UNICHAR(9728),$K2341&lt;=3,_xlfn.UNICHAR(9729),OR($K2341=45,$K2341=48),"~",AND($K2341&gt;=51,$K2341&lt;=67),_xlfn.UNICHAR(9748),AND($K2341&gt;=71,$K2341&lt;=77),_xlfn.UNICHAR(10052),AND($K2341&gt;=80,$K2341&lt;=82),_xlfn.UNICHAR(9748),AND($K2341&gt;=95,$K2341&lt;=99),_xlfn.UNICHAR(9889),TRUE,_xlfn.UNICHAR(9729)))</f>
        <v>☀</v>
      </c>
      <c r="F2341" t="str" cm="1">
        <f t="array" ref="F2341">IF($K2341="","",_xlfn.IFS($K2341=0,"Clear",$K2341&lt;=3,"Partly Cloudy",OR($K2341=45,$K2341=48),"Fog",AND($K2341&gt;=51,$K2341&lt;=67),"Drizzle",AND($K2341&gt;=71,$K2341&lt;=77),"Snow",AND($K2341&gt;=80,$K2341&lt;=82),"Rain Showers",AND($K2341&gt;=95,$K2341&lt;=99),"Thunderstorm",TRUE,"Cloudy"))</f>
        <v>Clear</v>
      </c>
      <c r="G2341" s="3" cm="1">
        <f t="array" ref="G2341">IF($A2341="","",INDEX(OpenMeteoAPI[TemperatureC],ROWS($G$2:G2341)))</f>
        <v>22.6</v>
      </c>
      <c r="H2341" s="4" cm="1">
        <f t="array" ref="H2341">IF($A2341="","",INDEX(OpenMeteoAPI[RelativeHumidityPct],ROWS($H$2:H2341))/100)</f>
        <v>0.65</v>
      </c>
      <c r="I2341" s="4" cm="1">
        <f t="array" ref="I2341">IF($A2341="","",INDEX(OpenMeteoAPI[PrecipitationProbabilityPct],ROWS($I$2:I2341))/100)</f>
        <v>0.01</v>
      </c>
      <c r="J2341" s="3" cm="1">
        <f t="array" ref="J2341">IF($A2341="","",INDEX(OpenMeteoAPI[PrecipitationMM],ROWS($J$2:J2341)))</f>
        <v>0</v>
      </c>
      <c r="K2341" cm="1">
        <f t="array" ref="K2341">IF($A2341="","",INDEX(OpenMeteoAPI[WeatherCode],ROWS($K$2:K2341)))</f>
        <v>0</v>
      </c>
      <c r="L2341" s="3" cm="1">
        <f t="array" ref="L2341">IF($A2341="","",INDEX(OpenMeteoAPI[WindSpeedKMH],ROWS($L$2:L2341)))</f>
        <v>10.6</v>
      </c>
    </row>
    <row r="2342" spans="1:12">
      <c r="A2342" t="str" cm="1">
        <f t="array" ref="A2342">IFERROR(INDEX(OpenMeteoAPI[City],ROWS($A$2:A2342))&amp;", "&amp;INDEX(OpenMeteoAPI[CountryCode],ROWS($A$2:A2342)),"")</f>
        <v>Amsterdam, NL</v>
      </c>
      <c r="B2342" t="str" cm="1">
        <f t="array" ref="B2342">IF($A2342="","",INDEX(OpenMeteoAPI[LocationID],ROWS($B$2:B2342)))</f>
        <v>NL-AMS</v>
      </c>
      <c r="C2342" s="5" cm="1">
        <f t="array" ref="C2342">IF($A2342="","",INDEX(OpenMeteoAPI[ForecastDateTime],ROWS($C$2:C2342)))</f>
        <v>46217.5</v>
      </c>
      <c r="D2342" t="str">
        <f t="shared" si="36"/>
        <v>12PM</v>
      </c>
      <c r="E2342" t="str" cm="1">
        <f t="array" ref="E2342">IF($K2342="","",_xlfn.IFS($K2342=0,_xlfn.UNICHAR(9728),$K2342&lt;=3,_xlfn.UNICHAR(9729),OR($K2342=45,$K2342=48),"~",AND($K2342&gt;=51,$K2342&lt;=67),_xlfn.UNICHAR(9748),AND($K2342&gt;=71,$K2342&lt;=77),_xlfn.UNICHAR(10052),AND($K2342&gt;=80,$K2342&lt;=82),_xlfn.UNICHAR(9748),AND($K2342&gt;=95,$K2342&lt;=99),_xlfn.UNICHAR(9889),TRUE,_xlfn.UNICHAR(9729)))</f>
        <v>☀</v>
      </c>
      <c r="F2342" t="str" cm="1">
        <f t="array" ref="F2342">IF($K2342="","",_xlfn.IFS($K2342=0,"Clear",$K2342&lt;=3,"Partly Cloudy",OR($K2342=45,$K2342=48),"Fog",AND($K2342&gt;=51,$K2342&lt;=67),"Drizzle",AND($K2342&gt;=71,$K2342&lt;=77),"Snow",AND($K2342&gt;=80,$K2342&lt;=82),"Rain Showers",AND($K2342&gt;=95,$K2342&lt;=99),"Thunderstorm",TRUE,"Cloudy"))</f>
        <v>Clear</v>
      </c>
      <c r="G2342" s="3" cm="1">
        <f t="array" ref="G2342">IF($A2342="","",INDEX(OpenMeteoAPI[TemperatureC],ROWS($G$2:G2342)))</f>
        <v>24</v>
      </c>
      <c r="H2342" s="4" cm="1">
        <f t="array" ref="H2342">IF($A2342="","",INDEX(OpenMeteoAPI[RelativeHumidityPct],ROWS($H$2:H2342))/100)</f>
        <v>0.59</v>
      </c>
      <c r="I2342" s="4" cm="1">
        <f t="array" ref="I2342">IF($A2342="","",INDEX(OpenMeteoAPI[PrecipitationProbabilityPct],ROWS($I$2:I2342))/100)</f>
        <v>0.01</v>
      </c>
      <c r="J2342" s="3" cm="1">
        <f t="array" ref="J2342">IF($A2342="","",INDEX(OpenMeteoAPI[PrecipitationMM],ROWS($J$2:J2342)))</f>
        <v>0</v>
      </c>
      <c r="K2342" cm="1">
        <f t="array" ref="K2342">IF($A2342="","",INDEX(OpenMeteoAPI[WeatherCode],ROWS($K$2:K2342)))</f>
        <v>0</v>
      </c>
      <c r="L2342" s="3" cm="1">
        <f t="array" ref="L2342">IF($A2342="","",INDEX(OpenMeteoAPI[WindSpeedKMH],ROWS($L$2:L2342)))</f>
        <v>12</v>
      </c>
    </row>
    <row r="2343" spans="1:12">
      <c r="A2343" t="str" cm="1">
        <f t="array" ref="A2343">IFERROR(INDEX(OpenMeteoAPI[City],ROWS($A$2:A2343))&amp;", "&amp;INDEX(OpenMeteoAPI[CountryCode],ROWS($A$2:A2343)),"")</f>
        <v>Amsterdam, NL</v>
      </c>
      <c r="B2343" t="str" cm="1">
        <f t="array" ref="B2343">IF($A2343="","",INDEX(OpenMeteoAPI[LocationID],ROWS($B$2:B2343)))</f>
        <v>NL-AMS</v>
      </c>
      <c r="C2343" s="5" cm="1">
        <f t="array" ref="C2343">IF($A2343="","",INDEX(OpenMeteoAPI[ForecastDateTime],ROWS($C$2:C2343)))</f>
        <v>46217.541666666664</v>
      </c>
      <c r="D2343" t="str">
        <f t="shared" si="36"/>
        <v>1PM</v>
      </c>
      <c r="E2343" t="str" cm="1">
        <f t="array" ref="E2343">IF($K2343="","",_xlfn.IFS($K2343=0,_xlfn.UNICHAR(9728),$K2343&lt;=3,_xlfn.UNICHAR(9729),OR($K2343=45,$K2343=48),"~",AND($K2343&gt;=51,$K2343&lt;=67),_xlfn.UNICHAR(9748),AND($K2343&gt;=71,$K2343&lt;=77),_xlfn.UNICHAR(10052),AND($K2343&gt;=80,$K2343&lt;=82),_xlfn.UNICHAR(9748),AND($K2343&gt;=95,$K2343&lt;=99),_xlfn.UNICHAR(9889),TRUE,_xlfn.UNICHAR(9729)))</f>
        <v>☀</v>
      </c>
      <c r="F2343" t="str" cm="1">
        <f t="array" ref="F2343">IF($K2343="","",_xlfn.IFS($K2343=0,"Clear",$K2343&lt;=3,"Partly Cloudy",OR($K2343=45,$K2343=48),"Fog",AND($K2343&gt;=51,$K2343&lt;=67),"Drizzle",AND($K2343&gt;=71,$K2343&lt;=77),"Snow",AND($K2343&gt;=80,$K2343&lt;=82),"Rain Showers",AND($K2343&gt;=95,$K2343&lt;=99),"Thunderstorm",TRUE,"Cloudy"))</f>
        <v>Clear</v>
      </c>
      <c r="G2343" s="3" cm="1">
        <f t="array" ref="G2343">IF($A2343="","",INDEX(OpenMeteoAPI[TemperatureC],ROWS($G$2:G2343)))</f>
        <v>25.1</v>
      </c>
      <c r="H2343" s="4" cm="1">
        <f t="array" ref="H2343">IF($A2343="","",INDEX(OpenMeteoAPI[RelativeHumidityPct],ROWS($H$2:H2343))/100)</f>
        <v>0.55000000000000004</v>
      </c>
      <c r="I2343" s="4" cm="1">
        <f t="array" ref="I2343">IF($A2343="","",INDEX(OpenMeteoAPI[PrecipitationProbabilityPct],ROWS($I$2:I2343))/100)</f>
        <v>0.02</v>
      </c>
      <c r="J2343" s="3" cm="1">
        <f t="array" ref="J2343">IF($A2343="","",INDEX(OpenMeteoAPI[PrecipitationMM],ROWS($J$2:J2343)))</f>
        <v>0</v>
      </c>
      <c r="K2343" cm="1">
        <f t="array" ref="K2343">IF($A2343="","",INDEX(OpenMeteoAPI[WeatherCode],ROWS($K$2:K2343)))</f>
        <v>0</v>
      </c>
      <c r="L2343" s="3" cm="1">
        <f t="array" ref="L2343">IF($A2343="","",INDEX(OpenMeteoAPI[WindSpeedKMH],ROWS($L$2:L2343)))</f>
        <v>13.1</v>
      </c>
    </row>
    <row r="2344" spans="1:12">
      <c r="A2344" t="str" cm="1">
        <f t="array" ref="A2344">IFERROR(INDEX(OpenMeteoAPI[City],ROWS($A$2:A2344))&amp;", "&amp;INDEX(OpenMeteoAPI[CountryCode],ROWS($A$2:A2344)),"")</f>
        <v>Amsterdam, NL</v>
      </c>
      <c r="B2344" t="str" cm="1">
        <f t="array" ref="B2344">IF($A2344="","",INDEX(OpenMeteoAPI[LocationID],ROWS($B$2:B2344)))</f>
        <v>NL-AMS</v>
      </c>
      <c r="C2344" s="5" cm="1">
        <f t="array" ref="C2344">IF($A2344="","",INDEX(OpenMeteoAPI[ForecastDateTime],ROWS($C$2:C2344)))</f>
        <v>46217.583333333336</v>
      </c>
      <c r="D2344" t="str">
        <f t="shared" si="36"/>
        <v>2PM</v>
      </c>
      <c r="E2344" t="str" cm="1">
        <f t="array" ref="E2344">IF($K2344="","",_xlfn.IFS($K2344=0,_xlfn.UNICHAR(9728),$K2344&lt;=3,_xlfn.UNICHAR(9729),OR($K2344=45,$K2344=48),"~",AND($K2344&gt;=51,$K2344&lt;=67),_xlfn.UNICHAR(9748),AND($K2344&gt;=71,$K2344&lt;=77),_xlfn.UNICHAR(10052),AND($K2344&gt;=80,$K2344&lt;=82),_xlfn.UNICHAR(9748),AND($K2344&gt;=95,$K2344&lt;=99),_xlfn.UNICHAR(9889),TRUE,_xlfn.UNICHAR(9729)))</f>
        <v>☀</v>
      </c>
      <c r="F2344" t="str" cm="1">
        <f t="array" ref="F2344">IF($K2344="","",_xlfn.IFS($K2344=0,"Clear",$K2344&lt;=3,"Partly Cloudy",OR($K2344=45,$K2344=48),"Fog",AND($K2344&gt;=51,$K2344&lt;=67),"Drizzle",AND($K2344&gt;=71,$K2344&lt;=77),"Snow",AND($K2344&gt;=80,$K2344&lt;=82),"Rain Showers",AND($K2344&gt;=95,$K2344&lt;=99),"Thunderstorm",TRUE,"Cloudy"))</f>
        <v>Clear</v>
      </c>
      <c r="G2344" s="3" cm="1">
        <f t="array" ref="G2344">IF($A2344="","",INDEX(OpenMeteoAPI[TemperatureC],ROWS($G$2:G2344)))</f>
        <v>25.8</v>
      </c>
      <c r="H2344" s="4" cm="1">
        <f t="array" ref="H2344">IF($A2344="","",INDEX(OpenMeteoAPI[RelativeHumidityPct],ROWS($H$2:H2344))/100)</f>
        <v>0.52</v>
      </c>
      <c r="I2344" s="4" cm="1">
        <f t="array" ref="I2344">IF($A2344="","",INDEX(OpenMeteoAPI[PrecipitationProbabilityPct],ROWS($I$2:I2344))/100)</f>
        <v>0.02</v>
      </c>
      <c r="J2344" s="3" cm="1">
        <f t="array" ref="J2344">IF($A2344="","",INDEX(OpenMeteoAPI[PrecipitationMM],ROWS($J$2:J2344)))</f>
        <v>0</v>
      </c>
      <c r="K2344" cm="1">
        <f t="array" ref="K2344">IF($A2344="","",INDEX(OpenMeteoAPI[WeatherCode],ROWS($K$2:K2344)))</f>
        <v>0</v>
      </c>
      <c r="L2344" s="3" cm="1">
        <f t="array" ref="L2344">IF($A2344="","",INDEX(OpenMeteoAPI[WindSpeedKMH],ROWS($L$2:L2344)))</f>
        <v>14</v>
      </c>
    </row>
    <row r="2345" spans="1:12">
      <c r="A2345" t="str" cm="1">
        <f t="array" ref="A2345">IFERROR(INDEX(OpenMeteoAPI[City],ROWS($A$2:A2345))&amp;", "&amp;INDEX(OpenMeteoAPI[CountryCode],ROWS($A$2:A2345)),"")</f>
        <v>Amsterdam, NL</v>
      </c>
      <c r="B2345" t="str" cm="1">
        <f t="array" ref="B2345">IF($A2345="","",INDEX(OpenMeteoAPI[LocationID],ROWS($B$2:B2345)))</f>
        <v>NL-AMS</v>
      </c>
      <c r="C2345" s="5" cm="1">
        <f t="array" ref="C2345">IF($A2345="","",INDEX(OpenMeteoAPI[ForecastDateTime],ROWS($C$2:C2345)))</f>
        <v>46217.625</v>
      </c>
      <c r="D2345" t="str">
        <f t="shared" si="36"/>
        <v>3PM</v>
      </c>
      <c r="E2345" t="str" cm="1">
        <f t="array" ref="E2345">IF($K2345="","",_xlfn.IFS($K2345=0,_xlfn.UNICHAR(9728),$K2345&lt;=3,_xlfn.UNICHAR(9729),OR($K2345=45,$K2345=48),"~",AND($K2345&gt;=51,$K2345&lt;=67),_xlfn.UNICHAR(9748),AND($K2345&gt;=71,$K2345&lt;=77),_xlfn.UNICHAR(10052),AND($K2345&gt;=80,$K2345&lt;=82),_xlfn.UNICHAR(9748),AND($K2345&gt;=95,$K2345&lt;=99),_xlfn.UNICHAR(9889),TRUE,_xlfn.UNICHAR(9729)))</f>
        <v>☔</v>
      </c>
      <c r="F2345" t="str" cm="1">
        <f t="array" ref="F2345">IF($K2345="","",_xlfn.IFS($K2345=0,"Clear",$K2345&lt;=3,"Partly Cloudy",OR($K2345=45,$K2345=48),"Fog",AND($K2345&gt;=51,$K2345&lt;=67),"Drizzle",AND($K2345&gt;=71,$K2345&lt;=77),"Snow",AND($K2345&gt;=80,$K2345&lt;=82),"Rain Showers",AND($K2345&gt;=95,$K2345&lt;=99),"Thunderstorm",TRUE,"Cloudy"))</f>
        <v>Drizzle</v>
      </c>
      <c r="G2345" s="3" cm="1">
        <f t="array" ref="G2345">IF($A2345="","",INDEX(OpenMeteoAPI[TemperatureC],ROWS($G$2:G2345)))</f>
        <v>26</v>
      </c>
      <c r="H2345" s="4" cm="1">
        <f t="array" ref="H2345">IF($A2345="","",INDEX(OpenMeteoAPI[RelativeHumidityPct],ROWS($H$2:H2345))/100)</f>
        <v>0.51</v>
      </c>
      <c r="I2345" s="4" cm="1">
        <f t="array" ref="I2345">IF($A2345="","",INDEX(OpenMeteoAPI[PrecipitationProbabilityPct],ROWS($I$2:I2345))/100)</f>
        <v>0.03</v>
      </c>
      <c r="J2345" s="3" cm="1">
        <f t="array" ref="J2345">IF($A2345="","",INDEX(OpenMeteoAPI[PrecipitationMM],ROWS($J$2:J2345)))</f>
        <v>0.1</v>
      </c>
      <c r="K2345" cm="1">
        <f t="array" ref="K2345">IF($A2345="","",INDEX(OpenMeteoAPI[WeatherCode],ROWS($K$2:K2345)))</f>
        <v>51</v>
      </c>
      <c r="L2345" s="3" cm="1">
        <f t="array" ref="L2345">IF($A2345="","",INDEX(OpenMeteoAPI[WindSpeedKMH],ROWS($L$2:L2345)))</f>
        <v>14.4</v>
      </c>
    </row>
    <row r="2346" spans="1:12">
      <c r="A2346" t="str" cm="1">
        <f t="array" ref="A2346">IFERROR(INDEX(OpenMeteoAPI[City],ROWS($A$2:A2346))&amp;", "&amp;INDEX(OpenMeteoAPI[CountryCode],ROWS($A$2:A2346)),"")</f>
        <v>Amsterdam, NL</v>
      </c>
      <c r="B2346" t="str" cm="1">
        <f t="array" ref="B2346">IF($A2346="","",INDEX(OpenMeteoAPI[LocationID],ROWS($B$2:B2346)))</f>
        <v>NL-AMS</v>
      </c>
      <c r="C2346" s="5" cm="1">
        <f t="array" ref="C2346">IF($A2346="","",INDEX(OpenMeteoAPI[ForecastDateTime],ROWS($C$2:C2346)))</f>
        <v>46217.666666666664</v>
      </c>
      <c r="D2346" t="str">
        <f t="shared" si="36"/>
        <v>4PM</v>
      </c>
      <c r="E2346" t="str" cm="1">
        <f t="array" ref="E2346">IF($K2346="","",_xlfn.IFS($K2346=0,_xlfn.UNICHAR(9728),$K2346&lt;=3,_xlfn.UNICHAR(9729),OR($K2346=45,$K2346=48),"~",AND($K2346&gt;=51,$K2346&lt;=67),_xlfn.UNICHAR(9748),AND($K2346&gt;=71,$K2346&lt;=77),_xlfn.UNICHAR(10052),AND($K2346&gt;=80,$K2346&lt;=82),_xlfn.UNICHAR(9748),AND($K2346&gt;=95,$K2346&lt;=99),_xlfn.UNICHAR(9889),TRUE,_xlfn.UNICHAR(9729)))</f>
        <v>☔</v>
      </c>
      <c r="F2346" t="str" cm="1">
        <f t="array" ref="F2346">IF($K2346="","",_xlfn.IFS($K2346=0,"Clear",$K2346&lt;=3,"Partly Cloudy",OR($K2346=45,$K2346=48),"Fog",AND($K2346&gt;=51,$K2346&lt;=67),"Drizzle",AND($K2346&gt;=71,$K2346&lt;=77),"Snow",AND($K2346&gt;=80,$K2346&lt;=82),"Rain Showers",AND($K2346&gt;=95,$K2346&lt;=99),"Thunderstorm",TRUE,"Cloudy"))</f>
        <v>Drizzle</v>
      </c>
      <c r="G2346" s="3" cm="1">
        <f t="array" ref="G2346">IF($A2346="","",INDEX(OpenMeteoAPI[TemperatureC],ROWS($G$2:G2346)))</f>
        <v>25.9</v>
      </c>
      <c r="H2346" s="4" cm="1">
        <f t="array" ref="H2346">IF($A2346="","",INDEX(OpenMeteoAPI[RelativeHumidityPct],ROWS($H$2:H2346))/100)</f>
        <v>0.5</v>
      </c>
      <c r="I2346" s="4" cm="1">
        <f t="array" ref="I2346">IF($A2346="","",INDEX(OpenMeteoAPI[PrecipitationProbabilityPct],ROWS($I$2:I2346))/100)</f>
        <v>0.03</v>
      </c>
      <c r="J2346" s="3" cm="1">
        <f t="array" ref="J2346">IF($A2346="","",INDEX(OpenMeteoAPI[PrecipitationMM],ROWS($J$2:J2346)))</f>
        <v>0.1</v>
      </c>
      <c r="K2346" cm="1">
        <f t="array" ref="K2346">IF($A2346="","",INDEX(OpenMeteoAPI[WeatherCode],ROWS($K$2:K2346)))</f>
        <v>51</v>
      </c>
      <c r="L2346" s="3" cm="1">
        <f t="array" ref="L2346">IF($A2346="","",INDEX(OpenMeteoAPI[WindSpeedKMH],ROWS($L$2:L2346)))</f>
        <v>15.1</v>
      </c>
    </row>
    <row r="2347" spans="1:12">
      <c r="A2347" t="str" cm="1">
        <f t="array" ref="A2347">IFERROR(INDEX(OpenMeteoAPI[City],ROWS($A$2:A2347))&amp;", "&amp;INDEX(OpenMeteoAPI[CountryCode],ROWS($A$2:A2347)),"")</f>
        <v>Amsterdam, NL</v>
      </c>
      <c r="B2347" t="str" cm="1">
        <f t="array" ref="B2347">IF($A2347="","",INDEX(OpenMeteoAPI[LocationID],ROWS($B$2:B2347)))</f>
        <v>NL-AMS</v>
      </c>
      <c r="C2347" s="5" cm="1">
        <f t="array" ref="C2347">IF($A2347="","",INDEX(OpenMeteoAPI[ForecastDateTime],ROWS($C$2:C2347)))</f>
        <v>46217.708333333336</v>
      </c>
      <c r="D2347" t="str">
        <f t="shared" si="36"/>
        <v>5PM</v>
      </c>
      <c r="E2347" t="str" cm="1">
        <f t="array" ref="E2347">IF($K2347="","",_xlfn.IFS($K2347=0,_xlfn.UNICHAR(9728),$K2347&lt;=3,_xlfn.UNICHAR(9729),OR($K2347=45,$K2347=48),"~",AND($K2347&gt;=51,$K2347&lt;=67),_xlfn.UNICHAR(9748),AND($K2347&gt;=71,$K2347&lt;=77),_xlfn.UNICHAR(10052),AND($K2347&gt;=80,$K2347&lt;=82),_xlfn.UNICHAR(9748),AND($K2347&gt;=95,$K2347&lt;=99),_xlfn.UNICHAR(9889),TRUE,_xlfn.UNICHAR(9729)))</f>
        <v>☔</v>
      </c>
      <c r="F2347" t="str" cm="1">
        <f t="array" ref="F2347">IF($K2347="","",_xlfn.IFS($K2347=0,"Clear",$K2347&lt;=3,"Partly Cloudy",OR($K2347=45,$K2347=48),"Fog",AND($K2347&gt;=51,$K2347&lt;=67),"Drizzle",AND($K2347&gt;=71,$K2347&lt;=77),"Snow",AND($K2347&gt;=80,$K2347&lt;=82),"Rain Showers",AND($K2347&gt;=95,$K2347&lt;=99),"Thunderstorm",TRUE,"Cloudy"))</f>
        <v>Drizzle</v>
      </c>
      <c r="G2347" s="3" cm="1">
        <f t="array" ref="G2347">IF($A2347="","",INDEX(OpenMeteoAPI[TemperatureC],ROWS($G$2:G2347)))</f>
        <v>25.5</v>
      </c>
      <c r="H2347" s="4" cm="1">
        <f t="array" ref="H2347">IF($A2347="","",INDEX(OpenMeteoAPI[RelativeHumidityPct],ROWS($H$2:H2347))/100)</f>
        <v>0.5</v>
      </c>
      <c r="I2347" s="4" cm="1">
        <f t="array" ref="I2347">IF($A2347="","",INDEX(OpenMeteoAPI[PrecipitationProbabilityPct],ROWS($I$2:I2347))/100)</f>
        <v>0.04</v>
      </c>
      <c r="J2347" s="3" cm="1">
        <f t="array" ref="J2347">IF($A2347="","",INDEX(OpenMeteoAPI[PrecipitationMM],ROWS($J$2:J2347)))</f>
        <v>0.1</v>
      </c>
      <c r="K2347" cm="1">
        <f t="array" ref="K2347">IF($A2347="","",INDEX(OpenMeteoAPI[WeatherCode],ROWS($K$2:K2347)))</f>
        <v>51</v>
      </c>
      <c r="L2347" s="3" cm="1">
        <f t="array" ref="L2347">IF($A2347="","",INDEX(OpenMeteoAPI[WindSpeedKMH],ROWS($L$2:L2347)))</f>
        <v>15.5</v>
      </c>
    </row>
    <row r="2348" spans="1:12">
      <c r="A2348" t="str" cm="1">
        <f t="array" ref="A2348">IFERROR(INDEX(OpenMeteoAPI[City],ROWS($A$2:A2348))&amp;", "&amp;INDEX(OpenMeteoAPI[CountryCode],ROWS($A$2:A2348)),"")</f>
        <v>Amsterdam, NL</v>
      </c>
      <c r="B2348" t="str" cm="1">
        <f t="array" ref="B2348">IF($A2348="","",INDEX(OpenMeteoAPI[LocationID],ROWS($B$2:B2348)))</f>
        <v>NL-AMS</v>
      </c>
      <c r="C2348" s="5" cm="1">
        <f t="array" ref="C2348">IF($A2348="","",INDEX(OpenMeteoAPI[ForecastDateTime],ROWS($C$2:C2348)))</f>
        <v>46217.75</v>
      </c>
      <c r="D2348" t="str">
        <f t="shared" si="36"/>
        <v>6PM</v>
      </c>
      <c r="E2348" t="str" cm="1">
        <f t="array" ref="E2348">IF($K2348="","",_xlfn.IFS($K2348=0,_xlfn.UNICHAR(9728),$K2348&lt;=3,_xlfn.UNICHAR(9729),OR($K2348=45,$K2348=48),"~",AND($K2348&gt;=51,$K2348&lt;=67),_xlfn.UNICHAR(9748),AND($K2348&gt;=71,$K2348&lt;=77),_xlfn.UNICHAR(10052),AND($K2348&gt;=80,$K2348&lt;=82),_xlfn.UNICHAR(9748),AND($K2348&gt;=95,$K2348&lt;=99),_xlfn.UNICHAR(9889),TRUE,_xlfn.UNICHAR(9729)))</f>
        <v>☔</v>
      </c>
      <c r="F2348" t="str" cm="1">
        <f t="array" ref="F2348">IF($K2348="","",_xlfn.IFS($K2348=0,"Clear",$K2348&lt;=3,"Partly Cloudy",OR($K2348=45,$K2348=48),"Fog",AND($K2348&gt;=51,$K2348&lt;=67),"Drizzle",AND($K2348&gt;=71,$K2348&lt;=77),"Snow",AND($K2348&gt;=80,$K2348&lt;=82),"Rain Showers",AND($K2348&gt;=95,$K2348&lt;=99),"Thunderstorm",TRUE,"Cloudy"))</f>
        <v>Drizzle</v>
      </c>
      <c r="G2348" s="3" cm="1">
        <f t="array" ref="G2348">IF($A2348="","",INDEX(OpenMeteoAPI[TemperatureC],ROWS($G$2:G2348)))</f>
        <v>25</v>
      </c>
      <c r="H2348" s="4" cm="1">
        <f t="array" ref="H2348">IF($A2348="","",INDEX(OpenMeteoAPI[RelativeHumidityPct],ROWS($H$2:H2348))/100)</f>
        <v>0.51</v>
      </c>
      <c r="I2348" s="4" cm="1">
        <f t="array" ref="I2348">IF($A2348="","",INDEX(OpenMeteoAPI[PrecipitationProbabilityPct],ROWS($I$2:I2348))/100)</f>
        <v>0.05</v>
      </c>
      <c r="J2348" s="3" cm="1">
        <f t="array" ref="J2348">IF($A2348="","",INDEX(OpenMeteoAPI[PrecipitationMM],ROWS($J$2:J2348)))</f>
        <v>0.1</v>
      </c>
      <c r="K2348" cm="1">
        <f t="array" ref="K2348">IF($A2348="","",INDEX(OpenMeteoAPI[WeatherCode],ROWS($K$2:K2348)))</f>
        <v>51</v>
      </c>
      <c r="L2348" s="3" cm="1">
        <f t="array" ref="L2348">IF($A2348="","",INDEX(OpenMeteoAPI[WindSpeedKMH],ROWS($L$2:L2348)))</f>
        <v>16.2</v>
      </c>
    </row>
    <row r="2349" spans="1:12">
      <c r="A2349" t="str" cm="1">
        <f t="array" ref="A2349">IFERROR(INDEX(OpenMeteoAPI[City],ROWS($A$2:A2349))&amp;", "&amp;INDEX(OpenMeteoAPI[CountryCode],ROWS($A$2:A2349)),"")</f>
        <v>Amsterdam, NL</v>
      </c>
      <c r="B2349" t="str" cm="1">
        <f t="array" ref="B2349">IF($A2349="","",INDEX(OpenMeteoAPI[LocationID],ROWS($B$2:B2349)))</f>
        <v>NL-AMS</v>
      </c>
      <c r="C2349" s="5" cm="1">
        <f t="array" ref="C2349">IF($A2349="","",INDEX(OpenMeteoAPI[ForecastDateTime],ROWS($C$2:C2349)))</f>
        <v>46217.791666666664</v>
      </c>
      <c r="D2349" t="str">
        <f t="shared" si="36"/>
        <v>7PM</v>
      </c>
      <c r="E2349" t="str" cm="1">
        <f t="array" ref="E2349">IF($K2349="","",_xlfn.IFS($K2349=0,_xlfn.UNICHAR(9728),$K2349&lt;=3,_xlfn.UNICHAR(9729),OR($K2349=45,$K2349=48),"~",AND($K2349&gt;=51,$K2349&lt;=67),_xlfn.UNICHAR(9748),AND($K2349&gt;=71,$K2349&lt;=77),_xlfn.UNICHAR(10052),AND($K2349&gt;=80,$K2349&lt;=82),_xlfn.UNICHAR(9748),AND($K2349&gt;=95,$K2349&lt;=99),_xlfn.UNICHAR(9889),TRUE,_xlfn.UNICHAR(9729)))</f>
        <v>☔</v>
      </c>
      <c r="F2349" t="str" cm="1">
        <f t="array" ref="F2349">IF($K2349="","",_xlfn.IFS($K2349=0,"Clear",$K2349&lt;=3,"Partly Cloudy",OR($K2349=45,$K2349=48),"Fog",AND($K2349&gt;=51,$K2349&lt;=67),"Drizzle",AND($K2349&gt;=71,$K2349&lt;=77),"Snow",AND($K2349&gt;=80,$K2349&lt;=82),"Rain Showers",AND($K2349&gt;=95,$K2349&lt;=99),"Thunderstorm",TRUE,"Cloudy"))</f>
        <v>Drizzle</v>
      </c>
      <c r="G2349" s="3" cm="1">
        <f t="array" ref="G2349">IF($A2349="","",INDEX(OpenMeteoAPI[TemperatureC],ROWS($G$2:G2349)))</f>
        <v>24.3</v>
      </c>
      <c r="H2349" s="4" cm="1">
        <f t="array" ref="H2349">IF($A2349="","",INDEX(OpenMeteoAPI[RelativeHumidityPct],ROWS($H$2:H2349))/100)</f>
        <v>0.52</v>
      </c>
      <c r="I2349" s="4" cm="1">
        <f t="array" ref="I2349">IF($A2349="","",INDEX(OpenMeteoAPI[PrecipitationProbabilityPct],ROWS($I$2:I2349))/100)</f>
        <v>0.06</v>
      </c>
      <c r="J2349" s="3" cm="1">
        <f t="array" ref="J2349">IF($A2349="","",INDEX(OpenMeteoAPI[PrecipitationMM],ROWS($J$2:J2349)))</f>
        <v>0.1</v>
      </c>
      <c r="K2349" cm="1">
        <f t="array" ref="K2349">IF($A2349="","",INDEX(OpenMeteoAPI[WeatherCode],ROWS($K$2:K2349)))</f>
        <v>51</v>
      </c>
      <c r="L2349" s="3" cm="1">
        <f t="array" ref="L2349">IF($A2349="","",INDEX(OpenMeteoAPI[WindSpeedKMH],ROWS($L$2:L2349)))</f>
        <v>16.5</v>
      </c>
    </row>
    <row r="2350" spans="1:12">
      <c r="A2350" t="str" cm="1">
        <f t="array" ref="A2350">IFERROR(INDEX(OpenMeteoAPI[City],ROWS($A$2:A2350))&amp;", "&amp;INDEX(OpenMeteoAPI[CountryCode],ROWS($A$2:A2350)),"")</f>
        <v>Amsterdam, NL</v>
      </c>
      <c r="B2350" t="str" cm="1">
        <f t="array" ref="B2350">IF($A2350="","",INDEX(OpenMeteoAPI[LocationID],ROWS($B$2:B2350)))</f>
        <v>NL-AMS</v>
      </c>
      <c r="C2350" s="5" cm="1">
        <f t="array" ref="C2350">IF($A2350="","",INDEX(OpenMeteoAPI[ForecastDateTime],ROWS($C$2:C2350)))</f>
        <v>46217.833333333336</v>
      </c>
      <c r="D2350" t="str">
        <f t="shared" si="36"/>
        <v>8PM</v>
      </c>
      <c r="E2350" t="str" cm="1">
        <f t="array" ref="E2350">IF($K2350="","",_xlfn.IFS($K2350=0,_xlfn.UNICHAR(9728),$K2350&lt;=3,_xlfn.UNICHAR(9729),OR($K2350=45,$K2350=48),"~",AND($K2350&gt;=51,$K2350&lt;=67),_xlfn.UNICHAR(9748),AND($K2350&gt;=71,$K2350&lt;=77),_xlfn.UNICHAR(10052),AND($K2350&gt;=80,$K2350&lt;=82),_xlfn.UNICHAR(9748),AND($K2350&gt;=95,$K2350&lt;=99),_xlfn.UNICHAR(9889),TRUE,_xlfn.UNICHAR(9729)))</f>
        <v>☔</v>
      </c>
      <c r="F2350" t="str" cm="1">
        <f t="array" ref="F2350">IF($K2350="","",_xlfn.IFS($K2350=0,"Clear",$K2350&lt;=3,"Partly Cloudy",OR($K2350=45,$K2350=48),"Fog",AND($K2350&gt;=51,$K2350&lt;=67),"Drizzle",AND($K2350&gt;=71,$K2350&lt;=77),"Snow",AND($K2350&gt;=80,$K2350&lt;=82),"Rain Showers",AND($K2350&gt;=95,$K2350&lt;=99),"Thunderstorm",TRUE,"Cloudy"))</f>
        <v>Drizzle</v>
      </c>
      <c r="G2350" s="3" cm="1">
        <f t="array" ref="G2350">IF($A2350="","",INDEX(OpenMeteoAPI[TemperatureC],ROWS($G$2:G2350)))</f>
        <v>23.6</v>
      </c>
      <c r="H2350" s="4" cm="1">
        <f t="array" ref="H2350">IF($A2350="","",INDEX(OpenMeteoAPI[RelativeHumidityPct],ROWS($H$2:H2350))/100)</f>
        <v>0.54</v>
      </c>
      <c r="I2350" s="4" cm="1">
        <f t="array" ref="I2350">IF($A2350="","",INDEX(OpenMeteoAPI[PrecipitationProbabilityPct],ROWS($I$2:I2350))/100)</f>
        <v>0.06</v>
      </c>
      <c r="J2350" s="3" cm="1">
        <f t="array" ref="J2350">IF($A2350="","",INDEX(OpenMeteoAPI[PrecipitationMM],ROWS($J$2:J2350)))</f>
        <v>0.1</v>
      </c>
      <c r="K2350" cm="1">
        <f t="array" ref="K2350">IF($A2350="","",INDEX(OpenMeteoAPI[WeatherCode],ROWS($K$2:K2350)))</f>
        <v>51</v>
      </c>
      <c r="L2350" s="3" cm="1">
        <f t="array" ref="L2350">IF($A2350="","",INDEX(OpenMeteoAPI[WindSpeedKMH],ROWS($L$2:L2350)))</f>
        <v>16.7</v>
      </c>
    </row>
    <row r="2351" spans="1:12">
      <c r="A2351" t="str" cm="1">
        <f t="array" ref="A2351">IFERROR(INDEX(OpenMeteoAPI[City],ROWS($A$2:A2351))&amp;", "&amp;INDEX(OpenMeteoAPI[CountryCode],ROWS($A$2:A2351)),"")</f>
        <v>Amsterdam, NL</v>
      </c>
      <c r="B2351" t="str" cm="1">
        <f t="array" ref="B2351">IF($A2351="","",INDEX(OpenMeteoAPI[LocationID],ROWS($B$2:B2351)))</f>
        <v>NL-AMS</v>
      </c>
      <c r="C2351" s="5" cm="1">
        <f t="array" ref="C2351">IF($A2351="","",INDEX(OpenMeteoAPI[ForecastDateTime],ROWS($C$2:C2351)))</f>
        <v>46217.875</v>
      </c>
      <c r="D2351" t="str">
        <f t="shared" si="36"/>
        <v>9PM</v>
      </c>
      <c r="E2351" t="str" cm="1">
        <f t="array" ref="E2351">IF($K2351="","",_xlfn.IFS($K2351=0,_xlfn.UNICHAR(9728),$K2351&lt;=3,_xlfn.UNICHAR(9729),OR($K2351=45,$K2351=48),"~",AND($K2351&gt;=51,$K2351&lt;=67),_xlfn.UNICHAR(9748),AND($K2351&gt;=71,$K2351&lt;=77),_xlfn.UNICHAR(10052),AND($K2351&gt;=80,$K2351&lt;=82),_xlfn.UNICHAR(9748),AND($K2351&gt;=95,$K2351&lt;=99),_xlfn.UNICHAR(9889),TRUE,_xlfn.UNICHAR(9729)))</f>
        <v>☀</v>
      </c>
      <c r="F2351" t="str" cm="1">
        <f t="array" ref="F2351">IF($K2351="","",_xlfn.IFS($K2351=0,"Clear",$K2351&lt;=3,"Partly Cloudy",OR($K2351=45,$K2351=48),"Fog",AND($K2351&gt;=51,$K2351&lt;=67),"Drizzle",AND($K2351&gt;=71,$K2351&lt;=77),"Snow",AND($K2351&gt;=80,$K2351&lt;=82),"Rain Showers",AND($K2351&gt;=95,$K2351&lt;=99),"Thunderstorm",TRUE,"Cloudy"))</f>
        <v>Clear</v>
      </c>
      <c r="G2351" s="3" cm="1">
        <f t="array" ref="G2351">IF($A2351="","",INDEX(OpenMeteoAPI[TemperatureC],ROWS($G$2:G2351)))</f>
        <v>22.8</v>
      </c>
      <c r="H2351" s="4" cm="1">
        <f t="array" ref="H2351">IF($A2351="","",INDEX(OpenMeteoAPI[RelativeHumidityPct],ROWS($H$2:H2351))/100)</f>
        <v>0.56999999999999995</v>
      </c>
      <c r="I2351" s="4" cm="1">
        <f t="array" ref="I2351">IF($A2351="","",INDEX(OpenMeteoAPI[PrecipitationProbabilityPct],ROWS($I$2:I2351))/100)</f>
        <v>0.06</v>
      </c>
      <c r="J2351" s="3" cm="1">
        <f t="array" ref="J2351">IF($A2351="","",INDEX(OpenMeteoAPI[PrecipitationMM],ROWS($J$2:J2351)))</f>
        <v>0</v>
      </c>
      <c r="K2351" cm="1">
        <f t="array" ref="K2351">IF($A2351="","",INDEX(OpenMeteoAPI[WeatherCode],ROWS($K$2:K2351)))</f>
        <v>0</v>
      </c>
      <c r="L2351" s="3" cm="1">
        <f t="array" ref="L2351">IF($A2351="","",INDEX(OpenMeteoAPI[WindSpeedKMH],ROWS($L$2:L2351)))</f>
        <v>15.9</v>
      </c>
    </row>
    <row r="2352" spans="1:12">
      <c r="A2352" t="str" cm="1">
        <f t="array" ref="A2352">IFERROR(INDEX(OpenMeteoAPI[City],ROWS($A$2:A2352))&amp;", "&amp;INDEX(OpenMeteoAPI[CountryCode],ROWS($A$2:A2352)),"")</f>
        <v>Amsterdam, NL</v>
      </c>
      <c r="B2352" t="str" cm="1">
        <f t="array" ref="B2352">IF($A2352="","",INDEX(OpenMeteoAPI[LocationID],ROWS($B$2:B2352)))</f>
        <v>NL-AMS</v>
      </c>
      <c r="C2352" s="5" cm="1">
        <f t="array" ref="C2352">IF($A2352="","",INDEX(OpenMeteoAPI[ForecastDateTime],ROWS($C$2:C2352)))</f>
        <v>46217.916666666664</v>
      </c>
      <c r="D2352" t="str">
        <f t="shared" si="36"/>
        <v>10PM</v>
      </c>
      <c r="E2352" t="str" cm="1">
        <f t="array" ref="E2352">IF($K2352="","",_xlfn.IFS($K2352=0,_xlfn.UNICHAR(9728),$K2352&lt;=3,_xlfn.UNICHAR(9729),OR($K2352=45,$K2352=48),"~",AND($K2352&gt;=51,$K2352&lt;=67),_xlfn.UNICHAR(9748),AND($K2352&gt;=71,$K2352&lt;=77),_xlfn.UNICHAR(10052),AND($K2352&gt;=80,$K2352&lt;=82),_xlfn.UNICHAR(9748),AND($K2352&gt;=95,$K2352&lt;=99),_xlfn.UNICHAR(9889),TRUE,_xlfn.UNICHAR(9729)))</f>
        <v>☀</v>
      </c>
      <c r="F2352" t="str" cm="1">
        <f t="array" ref="F2352">IF($K2352="","",_xlfn.IFS($K2352=0,"Clear",$K2352&lt;=3,"Partly Cloudy",OR($K2352=45,$K2352=48),"Fog",AND($K2352&gt;=51,$K2352&lt;=67),"Drizzle",AND($K2352&gt;=71,$K2352&lt;=77),"Snow",AND($K2352&gt;=80,$K2352&lt;=82),"Rain Showers",AND($K2352&gt;=95,$K2352&lt;=99),"Thunderstorm",TRUE,"Cloudy"))</f>
        <v>Clear</v>
      </c>
      <c r="G2352" s="3" cm="1">
        <f t="array" ref="G2352">IF($A2352="","",INDEX(OpenMeteoAPI[TemperatureC],ROWS($G$2:G2352)))</f>
        <v>21.7</v>
      </c>
      <c r="H2352" s="4" cm="1">
        <f t="array" ref="H2352">IF($A2352="","",INDEX(OpenMeteoAPI[RelativeHumidityPct],ROWS($H$2:H2352))/100)</f>
        <v>0.62</v>
      </c>
      <c r="I2352" s="4" cm="1">
        <f t="array" ref="I2352">IF($A2352="","",INDEX(OpenMeteoAPI[PrecipitationProbabilityPct],ROWS($I$2:I2352))/100)</f>
        <v>0.05</v>
      </c>
      <c r="J2352" s="3" cm="1">
        <f t="array" ref="J2352">IF($A2352="","",INDEX(OpenMeteoAPI[PrecipitationMM],ROWS($J$2:J2352)))</f>
        <v>0</v>
      </c>
      <c r="K2352" cm="1">
        <f t="array" ref="K2352">IF($A2352="","",INDEX(OpenMeteoAPI[WeatherCode],ROWS($K$2:K2352)))</f>
        <v>0</v>
      </c>
      <c r="L2352" s="3" cm="1">
        <f t="array" ref="L2352">IF($A2352="","",INDEX(OpenMeteoAPI[WindSpeedKMH],ROWS($L$2:L2352)))</f>
        <v>14.5</v>
      </c>
    </row>
    <row r="2353" spans="1:12">
      <c r="A2353" t="str" cm="1">
        <f t="array" ref="A2353">IFERROR(INDEX(OpenMeteoAPI[City],ROWS($A$2:A2353))&amp;", "&amp;INDEX(OpenMeteoAPI[CountryCode],ROWS($A$2:A2353)),"")</f>
        <v>Amsterdam, NL</v>
      </c>
      <c r="B2353" t="str" cm="1">
        <f t="array" ref="B2353">IF($A2353="","",INDEX(OpenMeteoAPI[LocationID],ROWS($B$2:B2353)))</f>
        <v>NL-AMS</v>
      </c>
      <c r="C2353" s="5" cm="1">
        <f t="array" ref="C2353">IF($A2353="","",INDEX(OpenMeteoAPI[ForecastDateTime],ROWS($C$2:C2353)))</f>
        <v>46217.958333333336</v>
      </c>
      <c r="D2353" t="str">
        <f t="shared" si="36"/>
        <v>11PM</v>
      </c>
      <c r="E2353" t="str" cm="1">
        <f t="array" ref="E2353">IF($K2353="","",_xlfn.IFS($K2353=0,_xlfn.UNICHAR(9728),$K2353&lt;=3,_xlfn.UNICHAR(9729),OR($K2353=45,$K2353=48),"~",AND($K2353&gt;=51,$K2353&lt;=67),_xlfn.UNICHAR(9748),AND($K2353&gt;=71,$K2353&lt;=77),_xlfn.UNICHAR(10052),AND($K2353&gt;=80,$K2353&lt;=82),_xlfn.UNICHAR(9748),AND($K2353&gt;=95,$K2353&lt;=99),_xlfn.UNICHAR(9889),TRUE,_xlfn.UNICHAR(9729)))</f>
        <v>☀</v>
      </c>
      <c r="F2353" t="str" cm="1">
        <f t="array" ref="F2353">IF($K2353="","",_xlfn.IFS($K2353=0,"Clear",$K2353&lt;=3,"Partly Cloudy",OR($K2353=45,$K2353=48),"Fog",AND($K2353&gt;=51,$K2353&lt;=67),"Drizzle",AND($K2353&gt;=71,$K2353&lt;=77),"Snow",AND($K2353&gt;=80,$K2353&lt;=82),"Rain Showers",AND($K2353&gt;=95,$K2353&lt;=99),"Thunderstorm",TRUE,"Cloudy"))</f>
        <v>Clear</v>
      </c>
      <c r="G2353" s="3" cm="1">
        <f t="array" ref="G2353">IF($A2353="","",INDEX(OpenMeteoAPI[TemperatureC],ROWS($G$2:G2353)))</f>
        <v>20.5</v>
      </c>
      <c r="H2353" s="4" cm="1">
        <f t="array" ref="H2353">IF($A2353="","",INDEX(OpenMeteoAPI[RelativeHumidityPct],ROWS($H$2:H2353))/100)</f>
        <v>0.68</v>
      </c>
      <c r="I2353" s="4" cm="1">
        <f t="array" ref="I2353">IF($A2353="","",INDEX(OpenMeteoAPI[PrecipitationProbabilityPct],ROWS($I$2:I2353))/100)</f>
        <v>0.04</v>
      </c>
      <c r="J2353" s="3" cm="1">
        <f t="array" ref="J2353">IF($A2353="","",INDEX(OpenMeteoAPI[PrecipitationMM],ROWS($J$2:J2353)))</f>
        <v>0</v>
      </c>
      <c r="K2353" cm="1">
        <f t="array" ref="K2353">IF($A2353="","",INDEX(OpenMeteoAPI[WeatherCode],ROWS($K$2:K2353)))</f>
        <v>0</v>
      </c>
      <c r="L2353" s="3" cm="1">
        <f t="array" ref="L2353">IF($A2353="","",INDEX(OpenMeteoAPI[WindSpeedKMH],ROWS($L$2:L2353)))</f>
        <v>12.7</v>
      </c>
    </row>
    <row r="2354" spans="1:12">
      <c r="A2354" t="str" cm="1">
        <f t="array" ref="A2354">IFERROR(INDEX(OpenMeteoAPI[City],ROWS($A$2:A2354))&amp;", "&amp;INDEX(OpenMeteoAPI[CountryCode],ROWS($A$2:A2354)),"")</f>
        <v>Amsterdam, NL</v>
      </c>
      <c r="B2354" t="str" cm="1">
        <f t="array" ref="B2354">IF($A2354="","",INDEX(OpenMeteoAPI[LocationID],ROWS($B$2:B2354)))</f>
        <v>NL-AMS</v>
      </c>
      <c r="C2354" s="5" cm="1">
        <f t="array" ref="C2354">IF($A2354="","",INDEX(OpenMeteoAPI[ForecastDateTime],ROWS($C$2:C2354)))</f>
        <v>46218</v>
      </c>
      <c r="D2354" t="str">
        <f t="shared" si="36"/>
        <v>12AM</v>
      </c>
      <c r="E2354" t="str" cm="1">
        <f t="array" ref="E2354">IF($K2354="","",_xlfn.IFS($K2354=0,_xlfn.UNICHAR(9728),$K2354&lt;=3,_xlfn.UNICHAR(9729),OR($K2354=45,$K2354=48),"~",AND($K2354&gt;=51,$K2354&lt;=67),_xlfn.UNICHAR(9748),AND($K2354&gt;=71,$K2354&lt;=77),_xlfn.UNICHAR(10052),AND($K2354&gt;=80,$K2354&lt;=82),_xlfn.UNICHAR(9748),AND($K2354&gt;=95,$K2354&lt;=99),_xlfn.UNICHAR(9889),TRUE,_xlfn.UNICHAR(9729)))</f>
        <v>☀</v>
      </c>
      <c r="F2354" t="str" cm="1">
        <f t="array" ref="F2354">IF($K2354="","",_xlfn.IFS($K2354=0,"Clear",$K2354&lt;=3,"Partly Cloudy",OR($K2354=45,$K2354=48),"Fog",AND($K2354&gt;=51,$K2354&lt;=67),"Drizzle",AND($K2354&gt;=71,$K2354&lt;=77),"Snow",AND($K2354&gt;=80,$K2354&lt;=82),"Rain Showers",AND($K2354&gt;=95,$K2354&lt;=99),"Thunderstorm",TRUE,"Cloudy"))</f>
        <v>Clear</v>
      </c>
      <c r="G2354" s="3" cm="1">
        <f t="array" ref="G2354">IF($A2354="","",INDEX(OpenMeteoAPI[TemperatureC],ROWS($G$2:G2354)))</f>
        <v>19.399999999999999</v>
      </c>
      <c r="H2354" s="4" cm="1">
        <f t="array" ref="H2354">IF($A2354="","",INDEX(OpenMeteoAPI[RelativeHumidityPct],ROWS($H$2:H2354))/100)</f>
        <v>0.75</v>
      </c>
      <c r="I2354" s="4" cm="1">
        <f t="array" ref="I2354">IF($A2354="","",INDEX(OpenMeteoAPI[PrecipitationProbabilityPct],ROWS($I$2:I2354))/100)</f>
        <v>0.03</v>
      </c>
      <c r="J2354" s="3" cm="1">
        <f t="array" ref="J2354">IF($A2354="","",INDEX(OpenMeteoAPI[PrecipitationMM],ROWS($J$2:J2354)))</f>
        <v>0</v>
      </c>
      <c r="K2354" cm="1">
        <f t="array" ref="K2354">IF($A2354="","",INDEX(OpenMeteoAPI[WeatherCode],ROWS($K$2:K2354)))</f>
        <v>0</v>
      </c>
      <c r="L2354" s="3" cm="1">
        <f t="array" ref="L2354">IF($A2354="","",INDEX(OpenMeteoAPI[WindSpeedKMH],ROWS($L$2:L2354)))</f>
        <v>10.7</v>
      </c>
    </row>
    <row r="2355" spans="1:12">
      <c r="A2355" t="str" cm="1">
        <f t="array" ref="A2355">IFERROR(INDEX(OpenMeteoAPI[City],ROWS($A$2:A2355))&amp;", "&amp;INDEX(OpenMeteoAPI[CountryCode],ROWS($A$2:A2355)),"")</f>
        <v>Amsterdam, NL</v>
      </c>
      <c r="B2355" t="str" cm="1">
        <f t="array" ref="B2355">IF($A2355="","",INDEX(OpenMeteoAPI[LocationID],ROWS($B$2:B2355)))</f>
        <v>NL-AMS</v>
      </c>
      <c r="C2355" s="5" cm="1">
        <f t="array" ref="C2355">IF($A2355="","",INDEX(OpenMeteoAPI[ForecastDateTime],ROWS($C$2:C2355)))</f>
        <v>46218.041666666664</v>
      </c>
      <c r="D2355" t="str">
        <f t="shared" si="36"/>
        <v>1AM</v>
      </c>
      <c r="E2355" t="str" cm="1">
        <f t="array" ref="E2355">IF($K2355="","",_xlfn.IFS($K2355=0,_xlfn.UNICHAR(9728),$K2355&lt;=3,_xlfn.UNICHAR(9729),OR($K2355=45,$K2355=48),"~",AND($K2355&gt;=51,$K2355&lt;=67),_xlfn.UNICHAR(9748),AND($K2355&gt;=71,$K2355&lt;=77),_xlfn.UNICHAR(10052),AND($K2355&gt;=80,$K2355&lt;=82),_xlfn.UNICHAR(9748),AND($K2355&gt;=95,$K2355&lt;=99),_xlfn.UNICHAR(9889),TRUE,_xlfn.UNICHAR(9729)))</f>
        <v>☀</v>
      </c>
      <c r="F2355" t="str" cm="1">
        <f t="array" ref="F2355">IF($K2355="","",_xlfn.IFS($K2355=0,"Clear",$K2355&lt;=3,"Partly Cloudy",OR($K2355=45,$K2355=48),"Fog",AND($K2355&gt;=51,$K2355&lt;=67),"Drizzle",AND($K2355&gt;=71,$K2355&lt;=77),"Snow",AND($K2355&gt;=80,$K2355&lt;=82),"Rain Showers",AND($K2355&gt;=95,$K2355&lt;=99),"Thunderstorm",TRUE,"Cloudy"))</f>
        <v>Clear</v>
      </c>
      <c r="G2355" s="3" cm="1">
        <f t="array" ref="G2355">IF($A2355="","",INDEX(OpenMeteoAPI[TemperatureC],ROWS($G$2:G2355)))</f>
        <v>18.5</v>
      </c>
      <c r="H2355" s="4" cm="1">
        <f t="array" ref="H2355">IF($A2355="","",INDEX(OpenMeteoAPI[RelativeHumidityPct],ROWS($H$2:H2355))/100)</f>
        <v>0.81</v>
      </c>
      <c r="I2355" s="4" cm="1">
        <f t="array" ref="I2355">IF($A2355="","",INDEX(OpenMeteoAPI[PrecipitationProbabilityPct],ROWS($I$2:I2355))/100)</f>
        <v>0.03</v>
      </c>
      <c r="J2355" s="3" cm="1">
        <f t="array" ref="J2355">IF($A2355="","",INDEX(OpenMeteoAPI[PrecipitationMM],ROWS($J$2:J2355)))</f>
        <v>0</v>
      </c>
      <c r="K2355" cm="1">
        <f t="array" ref="K2355">IF($A2355="","",INDEX(OpenMeteoAPI[WeatherCode],ROWS($K$2:K2355)))</f>
        <v>0</v>
      </c>
      <c r="L2355" s="3" cm="1">
        <f t="array" ref="L2355">IF($A2355="","",INDEX(OpenMeteoAPI[WindSpeedKMH],ROWS($L$2:L2355)))</f>
        <v>9.3000000000000007</v>
      </c>
    </row>
    <row r="2356" spans="1:12">
      <c r="A2356" t="str" cm="1">
        <f t="array" ref="A2356">IFERROR(INDEX(OpenMeteoAPI[City],ROWS($A$2:A2356))&amp;", "&amp;INDEX(OpenMeteoAPI[CountryCode],ROWS($A$2:A2356)),"")</f>
        <v>Amsterdam, NL</v>
      </c>
      <c r="B2356" t="str" cm="1">
        <f t="array" ref="B2356">IF($A2356="","",INDEX(OpenMeteoAPI[LocationID],ROWS($B$2:B2356)))</f>
        <v>NL-AMS</v>
      </c>
      <c r="C2356" s="5" cm="1">
        <f t="array" ref="C2356">IF($A2356="","",INDEX(OpenMeteoAPI[ForecastDateTime],ROWS($C$2:C2356)))</f>
        <v>46218.083333333336</v>
      </c>
      <c r="D2356" t="str">
        <f t="shared" si="36"/>
        <v>2AM</v>
      </c>
      <c r="E2356" t="str" cm="1">
        <f t="array" ref="E2356">IF($K2356="","",_xlfn.IFS($K2356=0,_xlfn.UNICHAR(9728),$K2356&lt;=3,_xlfn.UNICHAR(9729),OR($K2356=45,$K2356=48),"~",AND($K2356&gt;=51,$K2356&lt;=67),_xlfn.UNICHAR(9748),AND($K2356&gt;=71,$K2356&lt;=77),_xlfn.UNICHAR(10052),AND($K2356&gt;=80,$K2356&lt;=82),_xlfn.UNICHAR(9748),AND($K2356&gt;=95,$K2356&lt;=99),_xlfn.UNICHAR(9889),TRUE,_xlfn.UNICHAR(9729)))</f>
        <v>☀</v>
      </c>
      <c r="F2356" t="str" cm="1">
        <f t="array" ref="F2356">IF($K2356="","",_xlfn.IFS($K2356=0,"Clear",$K2356&lt;=3,"Partly Cloudy",OR($K2356=45,$K2356=48),"Fog",AND($K2356&gt;=51,$K2356&lt;=67),"Drizzle",AND($K2356&gt;=71,$K2356&lt;=77),"Snow",AND($K2356&gt;=80,$K2356&lt;=82),"Rain Showers",AND($K2356&gt;=95,$K2356&lt;=99),"Thunderstorm",TRUE,"Cloudy"))</f>
        <v>Clear</v>
      </c>
      <c r="G2356" s="3" cm="1">
        <f t="array" ref="G2356">IF($A2356="","",INDEX(OpenMeteoAPI[TemperatureC],ROWS($G$2:G2356)))</f>
        <v>17.899999999999999</v>
      </c>
      <c r="H2356" s="4" cm="1">
        <f t="array" ref="H2356">IF($A2356="","",INDEX(OpenMeteoAPI[RelativeHumidityPct],ROWS($H$2:H2356))/100)</f>
        <v>0.86</v>
      </c>
      <c r="I2356" s="4" cm="1">
        <f t="array" ref="I2356">IF($A2356="","",INDEX(OpenMeteoAPI[PrecipitationProbabilityPct],ROWS($I$2:I2356))/100)</f>
        <v>0.02</v>
      </c>
      <c r="J2356" s="3" cm="1">
        <f t="array" ref="J2356">IF($A2356="","",INDEX(OpenMeteoAPI[PrecipitationMM],ROWS($J$2:J2356)))</f>
        <v>0</v>
      </c>
      <c r="K2356" cm="1">
        <f t="array" ref="K2356">IF($A2356="","",INDEX(OpenMeteoAPI[WeatherCode],ROWS($K$2:K2356)))</f>
        <v>0</v>
      </c>
      <c r="L2356" s="3" cm="1">
        <f t="array" ref="L2356">IF($A2356="","",INDEX(OpenMeteoAPI[WindSpeedKMH],ROWS($L$2:L2356)))</f>
        <v>8.4</v>
      </c>
    </row>
    <row r="2357" spans="1:12">
      <c r="A2357" t="str" cm="1">
        <f t="array" ref="A2357">IFERROR(INDEX(OpenMeteoAPI[City],ROWS($A$2:A2357))&amp;", "&amp;INDEX(OpenMeteoAPI[CountryCode],ROWS($A$2:A2357)),"")</f>
        <v>Amsterdam, NL</v>
      </c>
      <c r="B2357" t="str" cm="1">
        <f t="array" ref="B2357">IF($A2357="","",INDEX(OpenMeteoAPI[LocationID],ROWS($B$2:B2357)))</f>
        <v>NL-AMS</v>
      </c>
      <c r="C2357" s="5" cm="1">
        <f t="array" ref="C2357">IF($A2357="","",INDEX(OpenMeteoAPI[ForecastDateTime],ROWS($C$2:C2357)))</f>
        <v>46218.125</v>
      </c>
      <c r="D2357" t="str">
        <f t="shared" si="36"/>
        <v>3AM</v>
      </c>
      <c r="E2357" t="str" cm="1">
        <f t="array" ref="E2357">IF($K2357="","",_xlfn.IFS($K2357=0,_xlfn.UNICHAR(9728),$K2357&lt;=3,_xlfn.UNICHAR(9729),OR($K2357=45,$K2357=48),"~",AND($K2357&gt;=51,$K2357&lt;=67),_xlfn.UNICHAR(9748),AND($K2357&gt;=71,$K2357&lt;=77),_xlfn.UNICHAR(10052),AND($K2357&gt;=80,$K2357&lt;=82),_xlfn.UNICHAR(9748),AND($K2357&gt;=95,$K2357&lt;=99),_xlfn.UNICHAR(9889),TRUE,_xlfn.UNICHAR(9729)))</f>
        <v>☀</v>
      </c>
      <c r="F2357" t="str" cm="1">
        <f t="array" ref="F2357">IF($K2357="","",_xlfn.IFS($K2357=0,"Clear",$K2357&lt;=3,"Partly Cloudy",OR($K2357=45,$K2357=48),"Fog",AND($K2357&gt;=51,$K2357&lt;=67),"Drizzle",AND($K2357&gt;=71,$K2357&lt;=77),"Snow",AND($K2357&gt;=80,$K2357&lt;=82),"Rain Showers",AND($K2357&gt;=95,$K2357&lt;=99),"Thunderstorm",TRUE,"Cloudy"))</f>
        <v>Clear</v>
      </c>
      <c r="G2357" s="3" cm="1">
        <f t="array" ref="G2357">IF($A2357="","",INDEX(OpenMeteoAPI[TemperatureC],ROWS($G$2:G2357)))</f>
        <v>17.7</v>
      </c>
      <c r="H2357" s="4" cm="1">
        <f t="array" ref="H2357">IF($A2357="","",INDEX(OpenMeteoAPI[RelativeHumidityPct],ROWS($H$2:H2357))/100)</f>
        <v>0.88</v>
      </c>
      <c r="I2357" s="4" cm="1">
        <f t="array" ref="I2357">IF($A2357="","",INDEX(OpenMeteoAPI[PrecipitationProbabilityPct],ROWS($I$2:I2357))/100)</f>
        <v>0.02</v>
      </c>
      <c r="J2357" s="3" cm="1">
        <f t="array" ref="J2357">IF($A2357="","",INDEX(OpenMeteoAPI[PrecipitationMM],ROWS($J$2:J2357)))</f>
        <v>0</v>
      </c>
      <c r="K2357" cm="1">
        <f t="array" ref="K2357">IF($A2357="","",INDEX(OpenMeteoAPI[WeatherCode],ROWS($K$2:K2357)))</f>
        <v>0</v>
      </c>
      <c r="L2357" s="3" cm="1">
        <f t="array" ref="L2357">IF($A2357="","",INDEX(OpenMeteoAPI[WindSpeedKMH],ROWS($L$2:L2357)))</f>
        <v>8.1999999999999993</v>
      </c>
    </row>
    <row r="2358" spans="1:12">
      <c r="A2358" t="str" cm="1">
        <f t="array" ref="A2358">IFERROR(INDEX(OpenMeteoAPI[City],ROWS($A$2:A2358))&amp;", "&amp;INDEX(OpenMeteoAPI[CountryCode],ROWS($A$2:A2358)),"")</f>
        <v>Amsterdam, NL</v>
      </c>
      <c r="B2358" t="str" cm="1">
        <f t="array" ref="B2358">IF($A2358="","",INDEX(OpenMeteoAPI[LocationID],ROWS($B$2:B2358)))</f>
        <v>NL-AMS</v>
      </c>
      <c r="C2358" s="5" cm="1">
        <f t="array" ref="C2358">IF($A2358="","",INDEX(OpenMeteoAPI[ForecastDateTime],ROWS($C$2:C2358)))</f>
        <v>46218.166666666664</v>
      </c>
      <c r="D2358" t="str">
        <f t="shared" si="36"/>
        <v>4AM</v>
      </c>
      <c r="E2358" t="str" cm="1">
        <f t="array" ref="E2358">IF($K2358="","",_xlfn.IFS($K2358=0,_xlfn.UNICHAR(9728),$K2358&lt;=3,_xlfn.UNICHAR(9729),OR($K2358=45,$K2358=48),"~",AND($K2358&gt;=51,$K2358&lt;=67),_xlfn.UNICHAR(9748),AND($K2358&gt;=71,$K2358&lt;=77),_xlfn.UNICHAR(10052),AND($K2358&gt;=80,$K2358&lt;=82),_xlfn.UNICHAR(9748),AND($K2358&gt;=95,$K2358&lt;=99),_xlfn.UNICHAR(9889),TRUE,_xlfn.UNICHAR(9729)))</f>
        <v>☀</v>
      </c>
      <c r="F2358" t="str" cm="1">
        <f t="array" ref="F2358">IF($K2358="","",_xlfn.IFS($K2358=0,"Clear",$K2358&lt;=3,"Partly Cloudy",OR($K2358=45,$K2358=48),"Fog",AND($K2358&gt;=51,$K2358&lt;=67),"Drizzle",AND($K2358&gt;=71,$K2358&lt;=77),"Snow",AND($K2358&gt;=80,$K2358&lt;=82),"Rain Showers",AND($K2358&gt;=95,$K2358&lt;=99),"Thunderstorm",TRUE,"Cloudy"))</f>
        <v>Clear</v>
      </c>
      <c r="G2358" s="3" cm="1">
        <f t="array" ref="G2358">IF($A2358="","",INDEX(OpenMeteoAPI[TemperatureC],ROWS($G$2:G2358)))</f>
        <v>17.7</v>
      </c>
      <c r="H2358" s="4" cm="1">
        <f t="array" ref="H2358">IF($A2358="","",INDEX(OpenMeteoAPI[RelativeHumidityPct],ROWS($H$2:H2358))/100)</f>
        <v>0.89</v>
      </c>
      <c r="I2358" s="4" cm="1">
        <f t="array" ref="I2358">IF($A2358="","",INDEX(OpenMeteoAPI[PrecipitationProbabilityPct],ROWS($I$2:I2358))/100)</f>
        <v>0.01</v>
      </c>
      <c r="J2358" s="3" cm="1">
        <f t="array" ref="J2358">IF($A2358="","",INDEX(OpenMeteoAPI[PrecipitationMM],ROWS($J$2:J2358)))</f>
        <v>0</v>
      </c>
      <c r="K2358" cm="1">
        <f t="array" ref="K2358">IF($A2358="","",INDEX(OpenMeteoAPI[WeatherCode],ROWS($K$2:K2358)))</f>
        <v>0</v>
      </c>
      <c r="L2358" s="3" cm="1">
        <f t="array" ref="L2358">IF($A2358="","",INDEX(OpenMeteoAPI[WindSpeedKMH],ROWS($L$2:L2358)))</f>
        <v>8.6</v>
      </c>
    </row>
    <row r="2359" spans="1:12">
      <c r="A2359" t="str" cm="1">
        <f t="array" ref="A2359">IFERROR(INDEX(OpenMeteoAPI[City],ROWS($A$2:A2359))&amp;", "&amp;INDEX(OpenMeteoAPI[CountryCode],ROWS($A$2:A2359)),"")</f>
        <v>Amsterdam, NL</v>
      </c>
      <c r="B2359" t="str" cm="1">
        <f t="array" ref="B2359">IF($A2359="","",INDEX(OpenMeteoAPI[LocationID],ROWS($B$2:B2359)))</f>
        <v>NL-AMS</v>
      </c>
      <c r="C2359" s="5" cm="1">
        <f t="array" ref="C2359">IF($A2359="","",INDEX(OpenMeteoAPI[ForecastDateTime],ROWS($C$2:C2359)))</f>
        <v>46218.208333333336</v>
      </c>
      <c r="D2359" t="str">
        <f t="shared" si="36"/>
        <v>5AM</v>
      </c>
      <c r="E2359" t="str" cm="1">
        <f t="array" ref="E2359">IF($K2359="","",_xlfn.IFS($K2359=0,_xlfn.UNICHAR(9728),$K2359&lt;=3,_xlfn.UNICHAR(9729),OR($K2359=45,$K2359=48),"~",AND($K2359&gt;=51,$K2359&lt;=67),_xlfn.UNICHAR(9748),AND($K2359&gt;=71,$K2359&lt;=77),_xlfn.UNICHAR(10052),AND($K2359&gt;=80,$K2359&lt;=82),_xlfn.UNICHAR(9748),AND($K2359&gt;=95,$K2359&lt;=99),_xlfn.UNICHAR(9889),TRUE,_xlfn.UNICHAR(9729)))</f>
        <v>☁</v>
      </c>
      <c r="F2359" t="str" cm="1">
        <f t="array" ref="F2359">IF($K2359="","",_xlfn.IFS($K2359=0,"Clear",$K2359&lt;=3,"Partly Cloudy",OR($K2359=45,$K2359=48),"Fog",AND($K2359&gt;=51,$K2359&lt;=67),"Drizzle",AND($K2359&gt;=71,$K2359&lt;=77),"Snow",AND($K2359&gt;=80,$K2359&lt;=82),"Rain Showers",AND($K2359&gt;=95,$K2359&lt;=99),"Thunderstorm",TRUE,"Cloudy"))</f>
        <v>Partly Cloudy</v>
      </c>
      <c r="G2359" s="3" cm="1">
        <f t="array" ref="G2359">IF($A2359="","",INDEX(OpenMeteoAPI[TemperatureC],ROWS($G$2:G2359)))</f>
        <v>17.899999999999999</v>
      </c>
      <c r="H2359" s="4" cm="1">
        <f t="array" ref="H2359">IF($A2359="","",INDEX(OpenMeteoAPI[RelativeHumidityPct],ROWS($H$2:H2359))/100)</f>
        <v>0.9</v>
      </c>
      <c r="I2359" s="4" cm="1">
        <f t="array" ref="I2359">IF($A2359="","",INDEX(OpenMeteoAPI[PrecipitationProbabilityPct],ROWS($I$2:I2359))/100)</f>
        <v>0.01</v>
      </c>
      <c r="J2359" s="3" cm="1">
        <f t="array" ref="J2359">IF($A2359="","",INDEX(OpenMeteoAPI[PrecipitationMM],ROWS($J$2:J2359)))</f>
        <v>0</v>
      </c>
      <c r="K2359" cm="1">
        <f t="array" ref="K2359">IF($A2359="","",INDEX(OpenMeteoAPI[WeatherCode],ROWS($K$2:K2359)))</f>
        <v>1</v>
      </c>
      <c r="L2359" s="3" cm="1">
        <f t="array" ref="L2359">IF($A2359="","",INDEX(OpenMeteoAPI[WindSpeedKMH],ROWS($L$2:L2359)))</f>
        <v>9.1999999999999993</v>
      </c>
    </row>
    <row r="2360" spans="1:12">
      <c r="A2360" t="str" cm="1">
        <f t="array" ref="A2360">IFERROR(INDEX(OpenMeteoAPI[City],ROWS($A$2:A2360))&amp;", "&amp;INDEX(OpenMeteoAPI[CountryCode],ROWS($A$2:A2360)),"")</f>
        <v>Amsterdam, NL</v>
      </c>
      <c r="B2360" t="str" cm="1">
        <f t="array" ref="B2360">IF($A2360="","",INDEX(OpenMeteoAPI[LocationID],ROWS($B$2:B2360)))</f>
        <v>NL-AMS</v>
      </c>
      <c r="C2360" s="5" cm="1">
        <f t="array" ref="C2360">IF($A2360="","",INDEX(OpenMeteoAPI[ForecastDateTime],ROWS($C$2:C2360)))</f>
        <v>46218.25</v>
      </c>
      <c r="D2360" t="str">
        <f t="shared" si="36"/>
        <v>6AM</v>
      </c>
      <c r="E2360" t="str" cm="1">
        <f t="array" ref="E2360">IF($K2360="","",_xlfn.IFS($K2360=0,_xlfn.UNICHAR(9728),$K2360&lt;=3,_xlfn.UNICHAR(9729),OR($K2360=45,$K2360=48),"~",AND($K2360&gt;=51,$K2360&lt;=67),_xlfn.UNICHAR(9748),AND($K2360&gt;=71,$K2360&lt;=77),_xlfn.UNICHAR(10052),AND($K2360&gt;=80,$K2360&lt;=82),_xlfn.UNICHAR(9748),AND($K2360&gt;=95,$K2360&lt;=99),_xlfn.UNICHAR(9889),TRUE,_xlfn.UNICHAR(9729)))</f>
        <v>☁</v>
      </c>
      <c r="F2360" t="str" cm="1">
        <f t="array" ref="F2360">IF($K2360="","",_xlfn.IFS($K2360=0,"Clear",$K2360&lt;=3,"Partly Cloudy",OR($K2360=45,$K2360=48),"Fog",AND($K2360&gt;=51,$K2360&lt;=67),"Drizzle",AND($K2360&gt;=71,$K2360&lt;=77),"Snow",AND($K2360&gt;=80,$K2360&lt;=82),"Rain Showers",AND($K2360&gt;=95,$K2360&lt;=99),"Thunderstorm",TRUE,"Cloudy"))</f>
        <v>Partly Cloudy</v>
      </c>
      <c r="G2360" s="3" cm="1">
        <f t="array" ref="G2360">IF($A2360="","",INDEX(OpenMeteoAPI[TemperatureC],ROWS($G$2:G2360)))</f>
        <v>18.3</v>
      </c>
      <c r="H2360" s="4" cm="1">
        <f t="array" ref="H2360">IF($A2360="","",INDEX(OpenMeteoAPI[RelativeHumidityPct],ROWS($H$2:H2360))/100)</f>
        <v>0.88</v>
      </c>
      <c r="I2360" s="4" cm="1">
        <f t="array" ref="I2360">IF($A2360="","",INDEX(OpenMeteoAPI[PrecipitationProbabilityPct],ROWS($I$2:I2360))/100)</f>
        <v>0.01</v>
      </c>
      <c r="J2360" s="3" cm="1">
        <f t="array" ref="J2360">IF($A2360="","",INDEX(OpenMeteoAPI[PrecipitationMM],ROWS($J$2:J2360)))</f>
        <v>0</v>
      </c>
      <c r="K2360" cm="1">
        <f t="array" ref="K2360">IF($A2360="","",INDEX(OpenMeteoAPI[WeatherCode],ROWS($K$2:K2360)))</f>
        <v>1</v>
      </c>
      <c r="L2360" s="3" cm="1">
        <f t="array" ref="L2360">IF($A2360="","",INDEX(OpenMeteoAPI[WindSpeedKMH],ROWS($L$2:L2360)))</f>
        <v>9.9</v>
      </c>
    </row>
    <row r="2361" spans="1:12">
      <c r="A2361" t="str" cm="1">
        <f t="array" ref="A2361">IFERROR(INDEX(OpenMeteoAPI[City],ROWS($A$2:A2361))&amp;", "&amp;INDEX(OpenMeteoAPI[CountryCode],ROWS($A$2:A2361)),"")</f>
        <v>Amsterdam, NL</v>
      </c>
      <c r="B2361" t="str" cm="1">
        <f t="array" ref="B2361">IF($A2361="","",INDEX(OpenMeteoAPI[LocationID],ROWS($B$2:B2361)))</f>
        <v>NL-AMS</v>
      </c>
      <c r="C2361" s="5" cm="1">
        <f t="array" ref="C2361">IF($A2361="","",INDEX(OpenMeteoAPI[ForecastDateTime],ROWS($C$2:C2361)))</f>
        <v>46218.291666666664</v>
      </c>
      <c r="D2361" t="str">
        <f t="shared" si="36"/>
        <v>7AM</v>
      </c>
      <c r="E2361" t="str" cm="1">
        <f t="array" ref="E2361">IF($K2361="","",_xlfn.IFS($K2361=0,_xlfn.UNICHAR(9728),$K2361&lt;=3,_xlfn.UNICHAR(9729),OR($K2361=45,$K2361=48),"~",AND($K2361&gt;=51,$K2361&lt;=67),_xlfn.UNICHAR(9748),AND($K2361&gt;=71,$K2361&lt;=77),_xlfn.UNICHAR(10052),AND($K2361&gt;=80,$K2361&lt;=82),_xlfn.UNICHAR(9748),AND($K2361&gt;=95,$K2361&lt;=99),_xlfn.UNICHAR(9889),TRUE,_xlfn.UNICHAR(9729)))</f>
        <v>☁</v>
      </c>
      <c r="F2361" t="str" cm="1">
        <f t="array" ref="F2361">IF($K2361="","",_xlfn.IFS($K2361=0,"Clear",$K2361&lt;=3,"Partly Cloudy",OR($K2361=45,$K2361=48),"Fog",AND($K2361&gt;=51,$K2361&lt;=67),"Drizzle",AND($K2361&gt;=71,$K2361&lt;=77),"Snow",AND($K2361&gt;=80,$K2361&lt;=82),"Rain Showers",AND($K2361&gt;=95,$K2361&lt;=99),"Thunderstorm",TRUE,"Cloudy"))</f>
        <v>Partly Cloudy</v>
      </c>
      <c r="G2361" s="3" cm="1">
        <f t="array" ref="G2361">IF($A2361="","",INDEX(OpenMeteoAPI[TemperatureC],ROWS($G$2:G2361)))</f>
        <v>18.8</v>
      </c>
      <c r="H2361" s="4" cm="1">
        <f t="array" ref="H2361">IF($A2361="","",INDEX(OpenMeteoAPI[RelativeHumidityPct],ROWS($H$2:H2361))/100)</f>
        <v>0.87</v>
      </c>
      <c r="I2361" s="4" cm="1">
        <f t="array" ref="I2361">IF($A2361="","",INDEX(OpenMeteoAPI[PrecipitationProbabilityPct],ROWS($I$2:I2361))/100)</f>
        <v>0</v>
      </c>
      <c r="J2361" s="3" cm="1">
        <f t="array" ref="J2361">IF($A2361="","",INDEX(OpenMeteoAPI[PrecipitationMM],ROWS($J$2:J2361)))</f>
        <v>0</v>
      </c>
      <c r="K2361" cm="1">
        <f t="array" ref="K2361">IF($A2361="","",INDEX(OpenMeteoAPI[WeatherCode],ROWS($K$2:K2361)))</f>
        <v>1</v>
      </c>
      <c r="L2361" s="3" cm="1">
        <f t="array" ref="L2361">IF($A2361="","",INDEX(OpenMeteoAPI[WindSpeedKMH],ROWS($L$2:L2361)))</f>
        <v>10.6</v>
      </c>
    </row>
    <row r="2362" spans="1:12">
      <c r="A2362" t="str" cm="1">
        <f t="array" ref="A2362">IFERROR(INDEX(OpenMeteoAPI[City],ROWS($A$2:A2362))&amp;", "&amp;INDEX(OpenMeteoAPI[CountryCode],ROWS($A$2:A2362)),"")</f>
        <v>Amsterdam, NL</v>
      </c>
      <c r="B2362" t="str" cm="1">
        <f t="array" ref="B2362">IF($A2362="","",INDEX(OpenMeteoAPI[LocationID],ROWS($B$2:B2362)))</f>
        <v>NL-AMS</v>
      </c>
      <c r="C2362" s="5" cm="1">
        <f t="array" ref="C2362">IF($A2362="","",INDEX(OpenMeteoAPI[ForecastDateTime],ROWS($C$2:C2362)))</f>
        <v>46218.333333333336</v>
      </c>
      <c r="D2362" t="str">
        <f t="shared" si="36"/>
        <v>8AM</v>
      </c>
      <c r="E2362" t="str" cm="1">
        <f t="array" ref="E2362">IF($K2362="","",_xlfn.IFS($K2362=0,_xlfn.UNICHAR(9728),$K2362&lt;=3,_xlfn.UNICHAR(9729),OR($K2362=45,$K2362=48),"~",AND($K2362&gt;=51,$K2362&lt;=67),_xlfn.UNICHAR(9748),AND($K2362&gt;=71,$K2362&lt;=77),_xlfn.UNICHAR(10052),AND($K2362&gt;=80,$K2362&lt;=82),_xlfn.UNICHAR(9748),AND($K2362&gt;=95,$K2362&lt;=99),_xlfn.UNICHAR(9889),TRUE,_xlfn.UNICHAR(9729)))</f>
        <v>☁</v>
      </c>
      <c r="F2362" t="str" cm="1">
        <f t="array" ref="F2362">IF($K2362="","",_xlfn.IFS($K2362=0,"Clear",$K2362&lt;=3,"Partly Cloudy",OR($K2362=45,$K2362=48),"Fog",AND($K2362&gt;=51,$K2362&lt;=67),"Drizzle",AND($K2362&gt;=71,$K2362&lt;=77),"Snow",AND($K2362&gt;=80,$K2362&lt;=82),"Rain Showers",AND($K2362&gt;=95,$K2362&lt;=99),"Thunderstorm",TRUE,"Cloudy"))</f>
        <v>Partly Cloudy</v>
      </c>
      <c r="G2362" s="3" cm="1">
        <f t="array" ref="G2362">IF($A2362="","",INDEX(OpenMeteoAPI[TemperatureC],ROWS($G$2:G2362)))</f>
        <v>19.5</v>
      </c>
      <c r="H2362" s="4" cm="1">
        <f t="array" ref="H2362">IF($A2362="","",INDEX(OpenMeteoAPI[RelativeHumidityPct],ROWS($H$2:H2362))/100)</f>
        <v>0.84</v>
      </c>
      <c r="I2362" s="4" cm="1">
        <f t="array" ref="I2362">IF($A2362="","",INDEX(OpenMeteoAPI[PrecipitationProbabilityPct],ROWS($I$2:I2362))/100)</f>
        <v>0</v>
      </c>
      <c r="J2362" s="3" cm="1">
        <f t="array" ref="J2362">IF($A2362="","",INDEX(OpenMeteoAPI[PrecipitationMM],ROWS($J$2:J2362)))</f>
        <v>0</v>
      </c>
      <c r="K2362" cm="1">
        <f t="array" ref="K2362">IF($A2362="","",INDEX(OpenMeteoAPI[WeatherCode],ROWS($K$2:K2362)))</f>
        <v>2</v>
      </c>
      <c r="L2362" s="3" cm="1">
        <f t="array" ref="L2362">IF($A2362="","",INDEX(OpenMeteoAPI[WindSpeedKMH],ROWS($L$2:L2362)))</f>
        <v>10.9</v>
      </c>
    </row>
    <row r="2363" spans="1:12">
      <c r="A2363" t="str" cm="1">
        <f t="array" ref="A2363">IFERROR(INDEX(OpenMeteoAPI[City],ROWS($A$2:A2363))&amp;", "&amp;INDEX(OpenMeteoAPI[CountryCode],ROWS($A$2:A2363)),"")</f>
        <v>Amsterdam, NL</v>
      </c>
      <c r="B2363" t="str" cm="1">
        <f t="array" ref="B2363">IF($A2363="","",INDEX(OpenMeteoAPI[LocationID],ROWS($B$2:B2363)))</f>
        <v>NL-AMS</v>
      </c>
      <c r="C2363" s="5" cm="1">
        <f t="array" ref="C2363">IF($A2363="","",INDEX(OpenMeteoAPI[ForecastDateTime],ROWS($C$2:C2363)))</f>
        <v>46218.375</v>
      </c>
      <c r="D2363" t="str">
        <f t="shared" si="36"/>
        <v>9AM</v>
      </c>
      <c r="E2363" t="str" cm="1">
        <f t="array" ref="E2363">IF($K2363="","",_xlfn.IFS($K2363=0,_xlfn.UNICHAR(9728),$K2363&lt;=3,_xlfn.UNICHAR(9729),OR($K2363=45,$K2363=48),"~",AND($K2363&gt;=51,$K2363&lt;=67),_xlfn.UNICHAR(9748),AND($K2363&gt;=71,$K2363&lt;=77),_xlfn.UNICHAR(10052),AND($K2363&gt;=80,$K2363&lt;=82),_xlfn.UNICHAR(9748),AND($K2363&gt;=95,$K2363&lt;=99),_xlfn.UNICHAR(9889),TRUE,_xlfn.UNICHAR(9729)))</f>
        <v>☁</v>
      </c>
      <c r="F2363" t="str" cm="1">
        <f t="array" ref="F2363">IF($K2363="","",_xlfn.IFS($K2363=0,"Clear",$K2363&lt;=3,"Partly Cloudy",OR($K2363=45,$K2363=48),"Fog",AND($K2363&gt;=51,$K2363&lt;=67),"Drizzle",AND($K2363&gt;=71,$K2363&lt;=77),"Snow",AND($K2363&gt;=80,$K2363&lt;=82),"Rain Showers",AND($K2363&gt;=95,$K2363&lt;=99),"Thunderstorm",TRUE,"Cloudy"))</f>
        <v>Partly Cloudy</v>
      </c>
      <c r="G2363" s="3" cm="1">
        <f t="array" ref="G2363">IF($A2363="","",INDEX(OpenMeteoAPI[TemperatureC],ROWS($G$2:G2363)))</f>
        <v>20.399999999999999</v>
      </c>
      <c r="H2363" s="4" cm="1">
        <f t="array" ref="H2363">IF($A2363="","",INDEX(OpenMeteoAPI[RelativeHumidityPct],ROWS($H$2:H2363))/100)</f>
        <v>0.8</v>
      </c>
      <c r="I2363" s="4" cm="1">
        <f t="array" ref="I2363">IF($A2363="","",INDEX(OpenMeteoAPI[PrecipitationProbabilityPct],ROWS($I$2:I2363))/100)</f>
        <v>0</v>
      </c>
      <c r="J2363" s="3" cm="1">
        <f t="array" ref="J2363">IF($A2363="","",INDEX(OpenMeteoAPI[PrecipitationMM],ROWS($J$2:J2363)))</f>
        <v>0</v>
      </c>
      <c r="K2363" cm="1">
        <f t="array" ref="K2363">IF($A2363="","",INDEX(OpenMeteoAPI[WeatherCode],ROWS($K$2:K2363)))</f>
        <v>1</v>
      </c>
      <c r="L2363" s="3" cm="1">
        <f t="array" ref="L2363">IF($A2363="","",INDEX(OpenMeteoAPI[WindSpeedKMH],ROWS($L$2:L2363)))</f>
        <v>11</v>
      </c>
    </row>
    <row r="2364" spans="1:12">
      <c r="A2364" t="str" cm="1">
        <f t="array" ref="A2364">IFERROR(INDEX(OpenMeteoAPI[City],ROWS($A$2:A2364))&amp;", "&amp;INDEX(OpenMeteoAPI[CountryCode],ROWS($A$2:A2364)),"")</f>
        <v>Amsterdam, NL</v>
      </c>
      <c r="B2364" t="str" cm="1">
        <f t="array" ref="B2364">IF($A2364="","",INDEX(OpenMeteoAPI[LocationID],ROWS($B$2:B2364)))</f>
        <v>NL-AMS</v>
      </c>
      <c r="C2364" s="5" cm="1">
        <f t="array" ref="C2364">IF($A2364="","",INDEX(OpenMeteoAPI[ForecastDateTime],ROWS($C$2:C2364)))</f>
        <v>46218.416666666664</v>
      </c>
      <c r="D2364" t="str">
        <f t="shared" si="36"/>
        <v>10AM</v>
      </c>
      <c r="E2364" t="str" cm="1">
        <f t="array" ref="E2364">IF($K2364="","",_xlfn.IFS($K2364=0,_xlfn.UNICHAR(9728),$K2364&lt;=3,_xlfn.UNICHAR(9729),OR($K2364=45,$K2364=48),"~",AND($K2364&gt;=51,$K2364&lt;=67),_xlfn.UNICHAR(9748),AND($K2364&gt;=71,$K2364&lt;=77),_xlfn.UNICHAR(10052),AND($K2364&gt;=80,$K2364&lt;=82),_xlfn.UNICHAR(9748),AND($K2364&gt;=95,$K2364&lt;=99),_xlfn.UNICHAR(9889),TRUE,_xlfn.UNICHAR(9729)))</f>
        <v>☁</v>
      </c>
      <c r="F2364" t="str" cm="1">
        <f t="array" ref="F2364">IF($K2364="","",_xlfn.IFS($K2364=0,"Clear",$K2364&lt;=3,"Partly Cloudy",OR($K2364=45,$K2364=48),"Fog",AND($K2364&gt;=51,$K2364&lt;=67),"Drizzle",AND($K2364&gt;=71,$K2364&lt;=77),"Snow",AND($K2364&gt;=80,$K2364&lt;=82),"Rain Showers",AND($K2364&gt;=95,$K2364&lt;=99),"Thunderstorm",TRUE,"Cloudy"))</f>
        <v>Partly Cloudy</v>
      </c>
      <c r="G2364" s="3" cm="1">
        <f t="array" ref="G2364">IF($A2364="","",INDEX(OpenMeteoAPI[TemperatureC],ROWS($G$2:G2364)))</f>
        <v>21.6</v>
      </c>
      <c r="H2364" s="4" cm="1">
        <f t="array" ref="H2364">IF($A2364="","",INDEX(OpenMeteoAPI[RelativeHumidityPct],ROWS($H$2:H2364))/100)</f>
        <v>0.74</v>
      </c>
      <c r="I2364" s="4" cm="1">
        <f t="array" ref="I2364">IF($A2364="","",INDEX(OpenMeteoAPI[PrecipitationProbabilityPct],ROWS($I$2:I2364))/100)</f>
        <v>0</v>
      </c>
      <c r="J2364" s="3" cm="1">
        <f t="array" ref="J2364">IF($A2364="","",INDEX(OpenMeteoAPI[PrecipitationMM],ROWS($J$2:J2364)))</f>
        <v>0</v>
      </c>
      <c r="K2364" cm="1">
        <f t="array" ref="K2364">IF($A2364="","",INDEX(OpenMeteoAPI[WeatherCode],ROWS($K$2:K2364)))</f>
        <v>1</v>
      </c>
      <c r="L2364" s="3" cm="1">
        <f t="array" ref="L2364">IF($A2364="","",INDEX(OpenMeteoAPI[WindSpeedKMH],ROWS($L$2:L2364)))</f>
        <v>11.1</v>
      </c>
    </row>
    <row r="2365" spans="1:12">
      <c r="A2365" t="str" cm="1">
        <f t="array" ref="A2365">IFERROR(INDEX(OpenMeteoAPI[City],ROWS($A$2:A2365))&amp;", "&amp;INDEX(OpenMeteoAPI[CountryCode],ROWS($A$2:A2365)),"")</f>
        <v>Amsterdam, NL</v>
      </c>
      <c r="B2365" t="str" cm="1">
        <f t="array" ref="B2365">IF($A2365="","",INDEX(OpenMeteoAPI[LocationID],ROWS($B$2:B2365)))</f>
        <v>NL-AMS</v>
      </c>
      <c r="C2365" s="5" cm="1">
        <f t="array" ref="C2365">IF($A2365="","",INDEX(OpenMeteoAPI[ForecastDateTime],ROWS($C$2:C2365)))</f>
        <v>46218.458333333336</v>
      </c>
      <c r="D2365" t="str">
        <f t="shared" si="36"/>
        <v>11AM</v>
      </c>
      <c r="E2365" t="str" cm="1">
        <f t="array" ref="E2365">IF($K2365="","",_xlfn.IFS($K2365=0,_xlfn.UNICHAR(9728),$K2365&lt;=3,_xlfn.UNICHAR(9729),OR($K2365=45,$K2365=48),"~",AND($K2365&gt;=51,$K2365&lt;=67),_xlfn.UNICHAR(9748),AND($K2365&gt;=71,$K2365&lt;=77),_xlfn.UNICHAR(10052),AND($K2365&gt;=80,$K2365&lt;=82),_xlfn.UNICHAR(9748),AND($K2365&gt;=95,$K2365&lt;=99),_xlfn.UNICHAR(9889),TRUE,_xlfn.UNICHAR(9729)))</f>
        <v>☁</v>
      </c>
      <c r="F2365" t="str" cm="1">
        <f t="array" ref="F2365">IF($K2365="","",_xlfn.IFS($K2365=0,"Clear",$K2365&lt;=3,"Partly Cloudy",OR($K2365=45,$K2365=48),"Fog",AND($K2365&gt;=51,$K2365&lt;=67),"Drizzle",AND($K2365&gt;=71,$K2365&lt;=77),"Snow",AND($K2365&gt;=80,$K2365&lt;=82),"Rain Showers",AND($K2365&gt;=95,$K2365&lt;=99),"Thunderstorm",TRUE,"Cloudy"))</f>
        <v>Partly Cloudy</v>
      </c>
      <c r="G2365" s="3" cm="1">
        <f t="array" ref="G2365">IF($A2365="","",INDEX(OpenMeteoAPI[TemperatureC],ROWS($G$2:G2365)))</f>
        <v>22.9</v>
      </c>
      <c r="H2365" s="4" cm="1">
        <f t="array" ref="H2365">IF($A2365="","",INDEX(OpenMeteoAPI[RelativeHumidityPct],ROWS($H$2:H2365))/100)</f>
        <v>0.68</v>
      </c>
      <c r="I2365" s="4" cm="1">
        <f t="array" ref="I2365">IF($A2365="","",INDEX(OpenMeteoAPI[PrecipitationProbabilityPct],ROWS($I$2:I2365))/100)</f>
        <v>0</v>
      </c>
      <c r="J2365" s="3" cm="1">
        <f t="array" ref="J2365">IF($A2365="","",INDEX(OpenMeteoAPI[PrecipitationMM],ROWS($J$2:J2365)))</f>
        <v>0</v>
      </c>
      <c r="K2365" cm="1">
        <f t="array" ref="K2365">IF($A2365="","",INDEX(OpenMeteoAPI[WeatherCode],ROWS($K$2:K2365)))</f>
        <v>1</v>
      </c>
      <c r="L2365" s="3" cm="1">
        <f t="array" ref="L2365">IF($A2365="","",INDEX(OpenMeteoAPI[WindSpeedKMH],ROWS($L$2:L2365)))</f>
        <v>11.3</v>
      </c>
    </row>
    <row r="2366" spans="1:12">
      <c r="A2366" t="str" cm="1">
        <f t="array" ref="A2366">IFERROR(INDEX(OpenMeteoAPI[City],ROWS($A$2:A2366))&amp;", "&amp;INDEX(OpenMeteoAPI[CountryCode],ROWS($A$2:A2366)),"")</f>
        <v>Amsterdam, NL</v>
      </c>
      <c r="B2366" t="str" cm="1">
        <f t="array" ref="B2366">IF($A2366="","",INDEX(OpenMeteoAPI[LocationID],ROWS($B$2:B2366)))</f>
        <v>NL-AMS</v>
      </c>
      <c r="C2366" s="5" cm="1">
        <f t="array" ref="C2366">IF($A2366="","",INDEX(OpenMeteoAPI[ForecastDateTime],ROWS($C$2:C2366)))</f>
        <v>46218.5</v>
      </c>
      <c r="D2366" t="str">
        <f t="shared" si="36"/>
        <v>12PM</v>
      </c>
      <c r="E2366" t="str" cm="1">
        <f t="array" ref="E2366">IF($K2366="","",_xlfn.IFS($K2366=0,_xlfn.UNICHAR(9728),$K2366&lt;=3,_xlfn.UNICHAR(9729),OR($K2366=45,$K2366=48),"~",AND($K2366&gt;=51,$K2366&lt;=67),_xlfn.UNICHAR(9748),AND($K2366&gt;=71,$K2366&lt;=77),_xlfn.UNICHAR(10052),AND($K2366&gt;=80,$K2366&lt;=82),_xlfn.UNICHAR(9748),AND($K2366&gt;=95,$K2366&lt;=99),_xlfn.UNICHAR(9889),TRUE,_xlfn.UNICHAR(9729)))</f>
        <v>☁</v>
      </c>
      <c r="F2366" t="str" cm="1">
        <f t="array" ref="F2366">IF($K2366="","",_xlfn.IFS($K2366=0,"Clear",$K2366&lt;=3,"Partly Cloudy",OR($K2366=45,$K2366=48),"Fog",AND($K2366&gt;=51,$K2366&lt;=67),"Drizzle",AND($K2366&gt;=71,$K2366&lt;=77),"Snow",AND($K2366&gt;=80,$K2366&lt;=82),"Rain Showers",AND($K2366&gt;=95,$K2366&lt;=99),"Thunderstorm",TRUE,"Cloudy"))</f>
        <v>Partly Cloudy</v>
      </c>
      <c r="G2366" s="3" cm="1">
        <f t="array" ref="G2366">IF($A2366="","",INDEX(OpenMeteoAPI[TemperatureC],ROWS($G$2:G2366)))</f>
        <v>24.3</v>
      </c>
      <c r="H2366" s="4" cm="1">
        <f t="array" ref="H2366">IF($A2366="","",INDEX(OpenMeteoAPI[RelativeHumidityPct],ROWS($H$2:H2366))/100)</f>
        <v>0.63</v>
      </c>
      <c r="I2366" s="4" cm="1">
        <f t="array" ref="I2366">IF($A2366="","",INDEX(OpenMeteoAPI[PrecipitationProbabilityPct],ROWS($I$2:I2366))/100)</f>
        <v>0</v>
      </c>
      <c r="J2366" s="3" cm="1">
        <f t="array" ref="J2366">IF($A2366="","",INDEX(OpenMeteoAPI[PrecipitationMM],ROWS($J$2:J2366)))</f>
        <v>0</v>
      </c>
      <c r="K2366" cm="1">
        <f t="array" ref="K2366">IF($A2366="","",INDEX(OpenMeteoAPI[WeatherCode],ROWS($K$2:K2366)))</f>
        <v>1</v>
      </c>
      <c r="L2366" s="3" cm="1">
        <f t="array" ref="L2366">IF($A2366="","",INDEX(OpenMeteoAPI[WindSpeedKMH],ROWS($L$2:L2366)))</f>
        <v>11.6</v>
      </c>
    </row>
    <row r="2367" spans="1:12">
      <c r="A2367" t="str" cm="1">
        <f t="array" ref="A2367">IFERROR(INDEX(OpenMeteoAPI[City],ROWS($A$2:A2367))&amp;", "&amp;INDEX(OpenMeteoAPI[CountryCode],ROWS($A$2:A2367)),"")</f>
        <v>Amsterdam, NL</v>
      </c>
      <c r="B2367" t="str" cm="1">
        <f t="array" ref="B2367">IF($A2367="","",INDEX(OpenMeteoAPI[LocationID],ROWS($B$2:B2367)))</f>
        <v>NL-AMS</v>
      </c>
      <c r="C2367" s="5" cm="1">
        <f t="array" ref="C2367">IF($A2367="","",INDEX(OpenMeteoAPI[ForecastDateTime],ROWS($C$2:C2367)))</f>
        <v>46218.541666666664</v>
      </c>
      <c r="D2367" t="str">
        <f t="shared" si="36"/>
        <v>1PM</v>
      </c>
      <c r="E2367" t="str" cm="1">
        <f t="array" ref="E2367">IF($K2367="","",_xlfn.IFS($K2367=0,_xlfn.UNICHAR(9728),$K2367&lt;=3,_xlfn.UNICHAR(9729),OR($K2367=45,$K2367=48),"~",AND($K2367&gt;=51,$K2367&lt;=67),_xlfn.UNICHAR(9748),AND($K2367&gt;=71,$K2367&lt;=77),_xlfn.UNICHAR(10052),AND($K2367&gt;=80,$K2367&lt;=82),_xlfn.UNICHAR(9748),AND($K2367&gt;=95,$K2367&lt;=99),_xlfn.UNICHAR(9889),TRUE,_xlfn.UNICHAR(9729)))</f>
        <v>☁</v>
      </c>
      <c r="F2367" t="str" cm="1">
        <f t="array" ref="F2367">IF($K2367="","",_xlfn.IFS($K2367=0,"Clear",$K2367&lt;=3,"Partly Cloudy",OR($K2367=45,$K2367=48),"Fog",AND($K2367&gt;=51,$K2367&lt;=67),"Drizzle",AND($K2367&gt;=71,$K2367&lt;=77),"Snow",AND($K2367&gt;=80,$K2367&lt;=82),"Rain Showers",AND($K2367&gt;=95,$K2367&lt;=99),"Thunderstorm",TRUE,"Cloudy"))</f>
        <v>Partly Cloudy</v>
      </c>
      <c r="G2367" s="3" cm="1">
        <f t="array" ref="G2367">IF($A2367="","",INDEX(OpenMeteoAPI[TemperatureC],ROWS($G$2:G2367)))</f>
        <v>25.4</v>
      </c>
      <c r="H2367" s="4" cm="1">
        <f t="array" ref="H2367">IF($A2367="","",INDEX(OpenMeteoAPI[RelativeHumidityPct],ROWS($H$2:H2367))/100)</f>
        <v>0.59</v>
      </c>
      <c r="I2367" s="4" cm="1">
        <f t="array" ref="I2367">IF($A2367="","",INDEX(OpenMeteoAPI[PrecipitationProbabilityPct],ROWS($I$2:I2367))/100)</f>
        <v>0.01</v>
      </c>
      <c r="J2367" s="3" cm="1">
        <f t="array" ref="J2367">IF($A2367="","",INDEX(OpenMeteoAPI[PrecipitationMM],ROWS($J$2:J2367)))</f>
        <v>0</v>
      </c>
      <c r="K2367" cm="1">
        <f t="array" ref="K2367">IF($A2367="","",INDEX(OpenMeteoAPI[WeatherCode],ROWS($K$2:K2367)))</f>
        <v>1</v>
      </c>
      <c r="L2367" s="3" cm="1">
        <f t="array" ref="L2367">IF($A2367="","",INDEX(OpenMeteoAPI[WindSpeedKMH],ROWS($L$2:L2367)))</f>
        <v>11.8</v>
      </c>
    </row>
    <row r="2368" spans="1:12">
      <c r="A2368" t="str" cm="1">
        <f t="array" ref="A2368">IFERROR(INDEX(OpenMeteoAPI[City],ROWS($A$2:A2368))&amp;", "&amp;INDEX(OpenMeteoAPI[CountryCode],ROWS($A$2:A2368)),"")</f>
        <v>Amsterdam, NL</v>
      </c>
      <c r="B2368" t="str" cm="1">
        <f t="array" ref="B2368">IF($A2368="","",INDEX(OpenMeteoAPI[LocationID],ROWS($B$2:B2368)))</f>
        <v>NL-AMS</v>
      </c>
      <c r="C2368" s="5" cm="1">
        <f t="array" ref="C2368">IF($A2368="","",INDEX(OpenMeteoAPI[ForecastDateTime],ROWS($C$2:C2368)))</f>
        <v>46218.583333333336</v>
      </c>
      <c r="D2368" t="str">
        <f t="shared" si="36"/>
        <v>2PM</v>
      </c>
      <c r="E2368" t="str" cm="1">
        <f t="array" ref="E2368">IF($K2368="","",_xlfn.IFS($K2368=0,_xlfn.UNICHAR(9728),$K2368&lt;=3,_xlfn.UNICHAR(9729),OR($K2368=45,$K2368=48),"~",AND($K2368&gt;=51,$K2368&lt;=67),_xlfn.UNICHAR(9748),AND($K2368&gt;=71,$K2368&lt;=77),_xlfn.UNICHAR(10052),AND($K2368&gt;=80,$K2368&lt;=82),_xlfn.UNICHAR(9748),AND($K2368&gt;=95,$K2368&lt;=99),_xlfn.UNICHAR(9889),TRUE,_xlfn.UNICHAR(9729)))</f>
        <v>☀</v>
      </c>
      <c r="F2368" t="str" cm="1">
        <f t="array" ref="F2368">IF($K2368="","",_xlfn.IFS($K2368=0,"Clear",$K2368&lt;=3,"Partly Cloudy",OR($K2368=45,$K2368=48),"Fog",AND($K2368&gt;=51,$K2368&lt;=67),"Drizzle",AND($K2368&gt;=71,$K2368&lt;=77),"Snow",AND($K2368&gt;=80,$K2368&lt;=82),"Rain Showers",AND($K2368&gt;=95,$K2368&lt;=99),"Thunderstorm",TRUE,"Cloudy"))</f>
        <v>Clear</v>
      </c>
      <c r="G2368" s="3" cm="1">
        <f t="array" ref="G2368">IF($A2368="","",INDEX(OpenMeteoAPI[TemperatureC],ROWS($G$2:G2368)))</f>
        <v>26.2</v>
      </c>
      <c r="H2368" s="4" cm="1">
        <f t="array" ref="H2368">IF($A2368="","",INDEX(OpenMeteoAPI[RelativeHumidityPct],ROWS($H$2:H2368))/100)</f>
        <v>0.56000000000000005</v>
      </c>
      <c r="I2368" s="4" cm="1">
        <f t="array" ref="I2368">IF($A2368="","",INDEX(OpenMeteoAPI[PrecipitationProbabilityPct],ROWS($I$2:I2368))/100)</f>
        <v>0.02</v>
      </c>
      <c r="J2368" s="3" cm="1">
        <f t="array" ref="J2368">IF($A2368="","",INDEX(OpenMeteoAPI[PrecipitationMM],ROWS($J$2:J2368)))</f>
        <v>0</v>
      </c>
      <c r="K2368" cm="1">
        <f t="array" ref="K2368">IF($A2368="","",INDEX(OpenMeteoAPI[WeatherCode],ROWS($K$2:K2368)))</f>
        <v>0</v>
      </c>
      <c r="L2368" s="3" cm="1">
        <f t="array" ref="L2368">IF($A2368="","",INDEX(OpenMeteoAPI[WindSpeedKMH],ROWS($L$2:L2368)))</f>
        <v>12</v>
      </c>
    </row>
    <row r="2369" spans="1:12">
      <c r="A2369" t="str" cm="1">
        <f t="array" ref="A2369">IFERROR(INDEX(OpenMeteoAPI[City],ROWS($A$2:A2369))&amp;", "&amp;INDEX(OpenMeteoAPI[CountryCode],ROWS($A$2:A2369)),"")</f>
        <v>Amsterdam, NL</v>
      </c>
      <c r="B2369" t="str" cm="1">
        <f t="array" ref="B2369">IF($A2369="","",INDEX(OpenMeteoAPI[LocationID],ROWS($B$2:B2369)))</f>
        <v>NL-AMS</v>
      </c>
      <c r="C2369" s="5" cm="1">
        <f t="array" ref="C2369">IF($A2369="","",INDEX(OpenMeteoAPI[ForecastDateTime],ROWS($C$2:C2369)))</f>
        <v>46218.625</v>
      </c>
      <c r="D2369" t="str">
        <f t="shared" si="36"/>
        <v>3PM</v>
      </c>
      <c r="E2369" t="str" cm="1">
        <f t="array" ref="E2369">IF($K2369="","",_xlfn.IFS($K2369=0,_xlfn.UNICHAR(9728),$K2369&lt;=3,_xlfn.UNICHAR(9729),OR($K2369=45,$K2369=48),"~",AND($K2369&gt;=51,$K2369&lt;=67),_xlfn.UNICHAR(9748),AND($K2369&gt;=71,$K2369&lt;=77),_xlfn.UNICHAR(10052),AND($K2369&gt;=80,$K2369&lt;=82),_xlfn.UNICHAR(9748),AND($K2369&gt;=95,$K2369&lt;=99),_xlfn.UNICHAR(9889),TRUE,_xlfn.UNICHAR(9729)))</f>
        <v>☀</v>
      </c>
      <c r="F2369" t="str" cm="1">
        <f t="array" ref="F2369">IF($K2369="","",_xlfn.IFS($K2369=0,"Clear",$K2369&lt;=3,"Partly Cloudy",OR($K2369=45,$K2369=48),"Fog",AND($K2369&gt;=51,$K2369&lt;=67),"Drizzle",AND($K2369&gt;=71,$K2369&lt;=77),"Snow",AND($K2369&gt;=80,$K2369&lt;=82),"Rain Showers",AND($K2369&gt;=95,$K2369&lt;=99),"Thunderstorm",TRUE,"Cloudy"))</f>
        <v>Clear</v>
      </c>
      <c r="G2369" s="3" cm="1">
        <f t="array" ref="G2369">IF($A2369="","",INDEX(OpenMeteoAPI[TemperatureC],ROWS($G$2:G2369)))</f>
        <v>26.7</v>
      </c>
      <c r="H2369" s="4" cm="1">
        <f t="array" ref="H2369">IF($A2369="","",INDEX(OpenMeteoAPI[RelativeHumidityPct],ROWS($H$2:H2369))/100)</f>
        <v>0.55000000000000004</v>
      </c>
      <c r="I2369" s="4" cm="1">
        <f t="array" ref="I2369">IF($A2369="","",INDEX(OpenMeteoAPI[PrecipitationProbabilityPct],ROWS($I$2:I2369))/100)</f>
        <v>0.03</v>
      </c>
      <c r="J2369" s="3" cm="1">
        <f t="array" ref="J2369">IF($A2369="","",INDEX(OpenMeteoAPI[PrecipitationMM],ROWS($J$2:J2369)))</f>
        <v>0</v>
      </c>
      <c r="K2369" cm="1">
        <f t="array" ref="K2369">IF($A2369="","",INDEX(OpenMeteoAPI[WeatherCode],ROWS($K$2:K2369)))</f>
        <v>0</v>
      </c>
      <c r="L2369" s="3" cm="1">
        <f t="array" ref="L2369">IF($A2369="","",INDEX(OpenMeteoAPI[WindSpeedKMH],ROWS($L$2:L2369)))</f>
        <v>11.9</v>
      </c>
    </row>
    <row r="2370" spans="1:12">
      <c r="A2370" t="str" cm="1">
        <f t="array" ref="A2370">IFERROR(INDEX(OpenMeteoAPI[City],ROWS($A$2:A2370))&amp;", "&amp;INDEX(OpenMeteoAPI[CountryCode],ROWS($A$2:A2370)),"")</f>
        <v>Amsterdam, NL</v>
      </c>
      <c r="B2370" t="str" cm="1">
        <f t="array" ref="B2370">IF($A2370="","",INDEX(OpenMeteoAPI[LocationID],ROWS($B$2:B2370)))</f>
        <v>NL-AMS</v>
      </c>
      <c r="C2370" s="5" cm="1">
        <f t="array" ref="C2370">IF($A2370="","",INDEX(OpenMeteoAPI[ForecastDateTime],ROWS($C$2:C2370)))</f>
        <v>46218.666666666664</v>
      </c>
      <c r="D2370" t="str">
        <f t="shared" si="36"/>
        <v>4PM</v>
      </c>
      <c r="E2370" t="str" cm="1">
        <f t="array" ref="E2370">IF($K2370="","",_xlfn.IFS($K2370=0,_xlfn.UNICHAR(9728),$K2370&lt;=3,_xlfn.UNICHAR(9729),OR($K2370=45,$K2370=48),"~",AND($K2370&gt;=51,$K2370&lt;=67),_xlfn.UNICHAR(9748),AND($K2370&gt;=71,$K2370&lt;=77),_xlfn.UNICHAR(10052),AND($K2370&gt;=80,$K2370&lt;=82),_xlfn.UNICHAR(9748),AND($K2370&gt;=95,$K2370&lt;=99),_xlfn.UNICHAR(9889),TRUE,_xlfn.UNICHAR(9729)))</f>
        <v>☀</v>
      </c>
      <c r="F2370" t="str" cm="1">
        <f t="array" ref="F2370">IF($K2370="","",_xlfn.IFS($K2370=0,"Clear",$K2370&lt;=3,"Partly Cloudy",OR($K2370=45,$K2370=48),"Fog",AND($K2370&gt;=51,$K2370&lt;=67),"Drizzle",AND($K2370&gt;=71,$K2370&lt;=77),"Snow",AND($K2370&gt;=80,$K2370&lt;=82),"Rain Showers",AND($K2370&gt;=95,$K2370&lt;=99),"Thunderstorm",TRUE,"Cloudy"))</f>
        <v>Clear</v>
      </c>
      <c r="G2370" s="3" cm="1">
        <f t="array" ref="G2370">IF($A2370="","",INDEX(OpenMeteoAPI[TemperatureC],ROWS($G$2:G2370)))</f>
        <v>26.9</v>
      </c>
      <c r="H2370" s="4" cm="1">
        <f t="array" ref="H2370">IF($A2370="","",INDEX(OpenMeteoAPI[RelativeHumidityPct],ROWS($H$2:H2370))/100)</f>
        <v>0.54</v>
      </c>
      <c r="I2370" s="4" cm="1">
        <f t="array" ref="I2370">IF($A2370="","",INDEX(OpenMeteoAPI[PrecipitationProbabilityPct],ROWS($I$2:I2370))/100)</f>
        <v>0.05</v>
      </c>
      <c r="J2370" s="3" cm="1">
        <f t="array" ref="J2370">IF($A2370="","",INDEX(OpenMeteoAPI[PrecipitationMM],ROWS($J$2:J2370)))</f>
        <v>0</v>
      </c>
      <c r="K2370" cm="1">
        <f t="array" ref="K2370">IF($A2370="","",INDEX(OpenMeteoAPI[WeatherCode],ROWS($K$2:K2370)))</f>
        <v>0</v>
      </c>
      <c r="L2370" s="3" cm="1">
        <f t="array" ref="L2370">IF($A2370="","",INDEX(OpenMeteoAPI[WindSpeedKMH],ROWS($L$2:L2370)))</f>
        <v>11.6</v>
      </c>
    </row>
    <row r="2371" spans="1:12">
      <c r="A2371" t="str" cm="1">
        <f t="array" ref="A2371">IFERROR(INDEX(OpenMeteoAPI[City],ROWS($A$2:A2371))&amp;", "&amp;INDEX(OpenMeteoAPI[CountryCode],ROWS($A$2:A2371)),"")</f>
        <v>Amsterdam, NL</v>
      </c>
      <c r="B2371" t="str" cm="1">
        <f t="array" ref="B2371">IF($A2371="","",INDEX(OpenMeteoAPI[LocationID],ROWS($B$2:B2371)))</f>
        <v>NL-AMS</v>
      </c>
      <c r="C2371" s="5" cm="1">
        <f t="array" ref="C2371">IF($A2371="","",INDEX(OpenMeteoAPI[ForecastDateTime],ROWS($C$2:C2371)))</f>
        <v>46218.708333333336</v>
      </c>
      <c r="D2371" t="str">
        <f t="shared" ref="D2371:D2434" si="37">IF($A2371="","",TEXT($C2371,"hAM/PM"))</f>
        <v>5PM</v>
      </c>
      <c r="E2371" t="str" cm="1">
        <f t="array" ref="E2371">IF($K2371="","",_xlfn.IFS($K2371=0,_xlfn.UNICHAR(9728),$K2371&lt;=3,_xlfn.UNICHAR(9729),OR($K2371=45,$K2371=48),"~",AND($K2371&gt;=51,$K2371&lt;=67),_xlfn.UNICHAR(9748),AND($K2371&gt;=71,$K2371&lt;=77),_xlfn.UNICHAR(10052),AND($K2371&gt;=80,$K2371&lt;=82),_xlfn.UNICHAR(9748),AND($K2371&gt;=95,$K2371&lt;=99),_xlfn.UNICHAR(9889),TRUE,_xlfn.UNICHAR(9729)))</f>
        <v>☀</v>
      </c>
      <c r="F2371" t="str" cm="1">
        <f t="array" ref="F2371">IF($K2371="","",_xlfn.IFS($K2371=0,"Clear",$K2371&lt;=3,"Partly Cloudy",OR($K2371=45,$K2371=48),"Fog",AND($K2371&gt;=51,$K2371&lt;=67),"Drizzle",AND($K2371&gt;=71,$K2371&lt;=77),"Snow",AND($K2371&gt;=80,$K2371&lt;=82),"Rain Showers",AND($K2371&gt;=95,$K2371&lt;=99),"Thunderstorm",TRUE,"Cloudy"))</f>
        <v>Clear</v>
      </c>
      <c r="G2371" s="3" cm="1">
        <f t="array" ref="G2371">IF($A2371="","",INDEX(OpenMeteoAPI[TemperatureC],ROWS($G$2:G2371)))</f>
        <v>27</v>
      </c>
      <c r="H2371" s="4" cm="1">
        <f t="array" ref="H2371">IF($A2371="","",INDEX(OpenMeteoAPI[RelativeHumidityPct],ROWS($H$2:H2371))/100)</f>
        <v>0.54</v>
      </c>
      <c r="I2371" s="4" cm="1">
        <f t="array" ref="I2371">IF($A2371="","",INDEX(OpenMeteoAPI[PrecipitationProbabilityPct],ROWS($I$2:I2371))/100)</f>
        <v>0.06</v>
      </c>
      <c r="J2371" s="3" cm="1">
        <f t="array" ref="J2371">IF($A2371="","",INDEX(OpenMeteoAPI[PrecipitationMM],ROWS($J$2:J2371)))</f>
        <v>0</v>
      </c>
      <c r="K2371" cm="1">
        <f t="array" ref="K2371">IF($A2371="","",INDEX(OpenMeteoAPI[WeatherCode],ROWS($K$2:K2371)))</f>
        <v>0</v>
      </c>
      <c r="L2371" s="3" cm="1">
        <f t="array" ref="L2371">IF($A2371="","",INDEX(OpenMeteoAPI[WindSpeedKMH],ROWS($L$2:L2371)))</f>
        <v>11.5</v>
      </c>
    </row>
    <row r="2372" spans="1:12">
      <c r="A2372" t="str" cm="1">
        <f t="array" ref="A2372">IFERROR(INDEX(OpenMeteoAPI[City],ROWS($A$2:A2372))&amp;", "&amp;INDEX(OpenMeteoAPI[CountryCode],ROWS($A$2:A2372)),"")</f>
        <v>Amsterdam, NL</v>
      </c>
      <c r="B2372" t="str" cm="1">
        <f t="array" ref="B2372">IF($A2372="","",INDEX(OpenMeteoAPI[LocationID],ROWS($B$2:B2372)))</f>
        <v>NL-AMS</v>
      </c>
      <c r="C2372" s="5" cm="1">
        <f t="array" ref="C2372">IF($A2372="","",INDEX(OpenMeteoAPI[ForecastDateTime],ROWS($C$2:C2372)))</f>
        <v>46218.75</v>
      </c>
      <c r="D2372" t="str">
        <f t="shared" si="37"/>
        <v>6PM</v>
      </c>
      <c r="E2372" t="str" cm="1">
        <f t="array" ref="E2372">IF($K2372="","",_xlfn.IFS($K2372=0,_xlfn.UNICHAR(9728),$K2372&lt;=3,_xlfn.UNICHAR(9729),OR($K2372=45,$K2372=48),"~",AND($K2372&gt;=51,$K2372&lt;=67),_xlfn.UNICHAR(9748),AND($K2372&gt;=71,$K2372&lt;=77),_xlfn.UNICHAR(10052),AND($K2372&gt;=80,$K2372&lt;=82),_xlfn.UNICHAR(9748),AND($K2372&gt;=95,$K2372&lt;=99),_xlfn.UNICHAR(9889),TRUE,_xlfn.UNICHAR(9729)))</f>
        <v>☀</v>
      </c>
      <c r="F2372" t="str" cm="1">
        <f t="array" ref="F2372">IF($K2372="","",_xlfn.IFS($K2372=0,"Clear",$K2372&lt;=3,"Partly Cloudy",OR($K2372=45,$K2372=48),"Fog",AND($K2372&gt;=51,$K2372&lt;=67),"Drizzle",AND($K2372&gt;=71,$K2372&lt;=77),"Snow",AND($K2372&gt;=80,$K2372&lt;=82),"Rain Showers",AND($K2372&gt;=95,$K2372&lt;=99),"Thunderstorm",TRUE,"Cloudy"))</f>
        <v>Clear</v>
      </c>
      <c r="G2372" s="3" cm="1">
        <f t="array" ref="G2372">IF($A2372="","",INDEX(OpenMeteoAPI[TemperatureC],ROWS($G$2:G2372)))</f>
        <v>26.9</v>
      </c>
      <c r="H2372" s="4" cm="1">
        <f t="array" ref="H2372">IF($A2372="","",INDEX(OpenMeteoAPI[RelativeHumidityPct],ROWS($H$2:H2372))/100)</f>
        <v>0.55000000000000004</v>
      </c>
      <c r="I2372" s="4" cm="1">
        <f t="array" ref="I2372">IF($A2372="","",INDEX(OpenMeteoAPI[PrecipitationProbabilityPct],ROWS($I$2:I2372))/100)</f>
        <v>0.08</v>
      </c>
      <c r="J2372" s="3" cm="1">
        <f t="array" ref="J2372">IF($A2372="","",INDEX(OpenMeteoAPI[PrecipitationMM],ROWS($J$2:J2372)))</f>
        <v>0</v>
      </c>
      <c r="K2372" cm="1">
        <f t="array" ref="K2372">IF($A2372="","",INDEX(OpenMeteoAPI[WeatherCode],ROWS($K$2:K2372)))</f>
        <v>0</v>
      </c>
      <c r="L2372" s="3" cm="1">
        <f t="array" ref="L2372">IF($A2372="","",INDEX(OpenMeteoAPI[WindSpeedKMH],ROWS($L$2:L2372)))</f>
        <v>11.8</v>
      </c>
    </row>
    <row r="2373" spans="1:12">
      <c r="A2373" t="str" cm="1">
        <f t="array" ref="A2373">IFERROR(INDEX(OpenMeteoAPI[City],ROWS($A$2:A2373))&amp;", "&amp;INDEX(OpenMeteoAPI[CountryCode],ROWS($A$2:A2373)),"")</f>
        <v>Amsterdam, NL</v>
      </c>
      <c r="B2373" t="str" cm="1">
        <f t="array" ref="B2373">IF($A2373="","",INDEX(OpenMeteoAPI[LocationID],ROWS($B$2:B2373)))</f>
        <v>NL-AMS</v>
      </c>
      <c r="C2373" s="5" cm="1">
        <f t="array" ref="C2373">IF($A2373="","",INDEX(OpenMeteoAPI[ForecastDateTime],ROWS($C$2:C2373)))</f>
        <v>46218.791666666664</v>
      </c>
      <c r="D2373" t="str">
        <f t="shared" si="37"/>
        <v>7PM</v>
      </c>
      <c r="E2373" t="str" cm="1">
        <f t="array" ref="E2373">IF($K2373="","",_xlfn.IFS($K2373=0,_xlfn.UNICHAR(9728),$K2373&lt;=3,_xlfn.UNICHAR(9729),OR($K2373=45,$K2373=48),"~",AND($K2373&gt;=51,$K2373&lt;=67),_xlfn.UNICHAR(9748),AND($K2373&gt;=71,$K2373&lt;=77),_xlfn.UNICHAR(10052),AND($K2373&gt;=80,$K2373&lt;=82),_xlfn.UNICHAR(9748),AND($K2373&gt;=95,$K2373&lt;=99),_xlfn.UNICHAR(9889),TRUE,_xlfn.UNICHAR(9729)))</f>
        <v>☀</v>
      </c>
      <c r="F2373" t="str" cm="1">
        <f t="array" ref="F2373">IF($K2373="","",_xlfn.IFS($K2373=0,"Clear",$K2373&lt;=3,"Partly Cloudy",OR($K2373=45,$K2373=48),"Fog",AND($K2373&gt;=51,$K2373&lt;=67),"Drizzle",AND($K2373&gt;=71,$K2373&lt;=77),"Snow",AND($K2373&gt;=80,$K2373&lt;=82),"Rain Showers",AND($K2373&gt;=95,$K2373&lt;=99),"Thunderstorm",TRUE,"Cloudy"))</f>
        <v>Clear</v>
      </c>
      <c r="G2373" s="3" cm="1">
        <f t="array" ref="G2373">IF($A2373="","",INDEX(OpenMeteoAPI[TemperatureC],ROWS($G$2:G2373)))</f>
        <v>26.6</v>
      </c>
      <c r="H2373" s="4" cm="1">
        <f t="array" ref="H2373">IF($A2373="","",INDEX(OpenMeteoAPI[RelativeHumidityPct],ROWS($H$2:H2373))/100)</f>
        <v>0.56000000000000005</v>
      </c>
      <c r="I2373" s="4" cm="1">
        <f t="array" ref="I2373">IF($A2373="","",INDEX(OpenMeteoAPI[PrecipitationProbabilityPct],ROWS($I$2:I2373))/100)</f>
        <v>0.09</v>
      </c>
      <c r="J2373" s="3" cm="1">
        <f t="array" ref="J2373">IF($A2373="","",INDEX(OpenMeteoAPI[PrecipitationMM],ROWS($J$2:J2373)))</f>
        <v>0</v>
      </c>
      <c r="K2373" cm="1">
        <f t="array" ref="K2373">IF($A2373="","",INDEX(OpenMeteoAPI[WeatherCode],ROWS($K$2:K2373)))</f>
        <v>0</v>
      </c>
      <c r="L2373" s="3" cm="1">
        <f t="array" ref="L2373">IF($A2373="","",INDEX(OpenMeteoAPI[WindSpeedKMH],ROWS($L$2:L2373)))</f>
        <v>12.1</v>
      </c>
    </row>
    <row r="2374" spans="1:12">
      <c r="A2374" t="str" cm="1">
        <f t="array" ref="A2374">IFERROR(INDEX(OpenMeteoAPI[City],ROWS($A$2:A2374))&amp;", "&amp;INDEX(OpenMeteoAPI[CountryCode],ROWS($A$2:A2374)),"")</f>
        <v>Amsterdam, NL</v>
      </c>
      <c r="B2374" t="str" cm="1">
        <f t="array" ref="B2374">IF($A2374="","",INDEX(OpenMeteoAPI[LocationID],ROWS($B$2:B2374)))</f>
        <v>NL-AMS</v>
      </c>
      <c r="C2374" s="5" cm="1">
        <f t="array" ref="C2374">IF($A2374="","",INDEX(OpenMeteoAPI[ForecastDateTime],ROWS($C$2:C2374)))</f>
        <v>46218.833333333336</v>
      </c>
      <c r="D2374" t="str">
        <f t="shared" si="37"/>
        <v>8PM</v>
      </c>
      <c r="E2374" t="str" cm="1">
        <f t="array" ref="E2374">IF($K2374="","",_xlfn.IFS($K2374=0,_xlfn.UNICHAR(9728),$K2374&lt;=3,_xlfn.UNICHAR(9729),OR($K2374=45,$K2374=48),"~",AND($K2374&gt;=51,$K2374&lt;=67),_xlfn.UNICHAR(9748),AND($K2374&gt;=71,$K2374&lt;=77),_xlfn.UNICHAR(10052),AND($K2374&gt;=80,$K2374&lt;=82),_xlfn.UNICHAR(9748),AND($K2374&gt;=95,$K2374&lt;=99),_xlfn.UNICHAR(9889),TRUE,_xlfn.UNICHAR(9729)))</f>
        <v>☀</v>
      </c>
      <c r="F2374" t="str" cm="1">
        <f t="array" ref="F2374">IF($K2374="","",_xlfn.IFS($K2374=0,"Clear",$K2374&lt;=3,"Partly Cloudy",OR($K2374=45,$K2374=48),"Fog",AND($K2374&gt;=51,$K2374&lt;=67),"Drizzle",AND($K2374&gt;=71,$K2374&lt;=77),"Snow",AND($K2374&gt;=80,$K2374&lt;=82),"Rain Showers",AND($K2374&gt;=95,$K2374&lt;=99),"Thunderstorm",TRUE,"Cloudy"))</f>
        <v>Clear</v>
      </c>
      <c r="G2374" s="3" cm="1">
        <f t="array" ref="G2374">IF($A2374="","",INDEX(OpenMeteoAPI[TemperatureC],ROWS($G$2:G2374)))</f>
        <v>26.2</v>
      </c>
      <c r="H2374" s="4" cm="1">
        <f t="array" ref="H2374">IF($A2374="","",INDEX(OpenMeteoAPI[RelativeHumidityPct],ROWS($H$2:H2374))/100)</f>
        <v>0.57999999999999996</v>
      </c>
      <c r="I2374" s="4" cm="1">
        <f t="array" ref="I2374">IF($A2374="","",INDEX(OpenMeteoAPI[PrecipitationProbabilityPct],ROWS($I$2:I2374))/100)</f>
        <v>0.1</v>
      </c>
      <c r="J2374" s="3" cm="1">
        <f t="array" ref="J2374">IF($A2374="","",INDEX(OpenMeteoAPI[PrecipitationMM],ROWS($J$2:J2374)))</f>
        <v>0</v>
      </c>
      <c r="K2374" cm="1">
        <f t="array" ref="K2374">IF($A2374="","",INDEX(OpenMeteoAPI[WeatherCode],ROWS($K$2:K2374)))</f>
        <v>0</v>
      </c>
      <c r="L2374" s="3" cm="1">
        <f t="array" ref="L2374">IF($A2374="","",INDEX(OpenMeteoAPI[WindSpeedKMH],ROWS($L$2:L2374)))</f>
        <v>12.4</v>
      </c>
    </row>
    <row r="2375" spans="1:12">
      <c r="A2375" t="str" cm="1">
        <f t="array" ref="A2375">IFERROR(INDEX(OpenMeteoAPI[City],ROWS($A$2:A2375))&amp;", "&amp;INDEX(OpenMeteoAPI[CountryCode],ROWS($A$2:A2375)),"")</f>
        <v>Amsterdam, NL</v>
      </c>
      <c r="B2375" t="str" cm="1">
        <f t="array" ref="B2375">IF($A2375="","",INDEX(OpenMeteoAPI[LocationID],ROWS($B$2:B2375)))</f>
        <v>NL-AMS</v>
      </c>
      <c r="C2375" s="5" cm="1">
        <f t="array" ref="C2375">IF($A2375="","",INDEX(OpenMeteoAPI[ForecastDateTime],ROWS($C$2:C2375)))</f>
        <v>46218.875</v>
      </c>
      <c r="D2375" t="str">
        <f t="shared" si="37"/>
        <v>9PM</v>
      </c>
      <c r="E2375" t="str" cm="1">
        <f t="array" ref="E2375">IF($K2375="","",_xlfn.IFS($K2375=0,_xlfn.UNICHAR(9728),$K2375&lt;=3,_xlfn.UNICHAR(9729),OR($K2375=45,$K2375=48),"~",AND($K2375&gt;=51,$K2375&lt;=67),_xlfn.UNICHAR(9748),AND($K2375&gt;=71,$K2375&lt;=77),_xlfn.UNICHAR(10052),AND($K2375&gt;=80,$K2375&lt;=82),_xlfn.UNICHAR(9748),AND($K2375&gt;=95,$K2375&lt;=99),_xlfn.UNICHAR(9889),TRUE,_xlfn.UNICHAR(9729)))</f>
        <v>☀</v>
      </c>
      <c r="F2375" t="str" cm="1">
        <f t="array" ref="F2375">IF($K2375="","",_xlfn.IFS($K2375=0,"Clear",$K2375&lt;=3,"Partly Cloudy",OR($K2375=45,$K2375=48),"Fog",AND($K2375&gt;=51,$K2375&lt;=67),"Drizzle",AND($K2375&gt;=71,$K2375&lt;=77),"Snow",AND($K2375&gt;=80,$K2375&lt;=82),"Rain Showers",AND($K2375&gt;=95,$K2375&lt;=99),"Thunderstorm",TRUE,"Cloudy"))</f>
        <v>Clear</v>
      </c>
      <c r="G2375" s="3" cm="1">
        <f t="array" ref="G2375">IF($A2375="","",INDEX(OpenMeteoAPI[TemperatureC],ROWS($G$2:G2375)))</f>
        <v>25.6</v>
      </c>
      <c r="H2375" s="4" cm="1">
        <f t="array" ref="H2375">IF($A2375="","",INDEX(OpenMeteoAPI[RelativeHumidityPct],ROWS($H$2:H2375))/100)</f>
        <v>0.6</v>
      </c>
      <c r="I2375" s="4" cm="1">
        <f t="array" ref="I2375">IF($A2375="","",INDEX(OpenMeteoAPI[PrecipitationProbabilityPct],ROWS($I$2:I2375))/100)</f>
        <v>0.1</v>
      </c>
      <c r="J2375" s="3" cm="1">
        <f t="array" ref="J2375">IF($A2375="","",INDEX(OpenMeteoAPI[PrecipitationMM],ROWS($J$2:J2375)))</f>
        <v>0</v>
      </c>
      <c r="K2375" cm="1">
        <f t="array" ref="K2375">IF($A2375="","",INDEX(OpenMeteoAPI[WeatherCode],ROWS($K$2:K2375)))</f>
        <v>0</v>
      </c>
      <c r="L2375" s="3" cm="1">
        <f t="array" ref="L2375">IF($A2375="","",INDEX(OpenMeteoAPI[WindSpeedKMH],ROWS($L$2:L2375)))</f>
        <v>12.6</v>
      </c>
    </row>
    <row r="2376" spans="1:12">
      <c r="A2376" t="str" cm="1">
        <f t="array" ref="A2376">IFERROR(INDEX(OpenMeteoAPI[City],ROWS($A$2:A2376))&amp;", "&amp;INDEX(OpenMeteoAPI[CountryCode],ROWS($A$2:A2376)),"")</f>
        <v>Amsterdam, NL</v>
      </c>
      <c r="B2376" t="str" cm="1">
        <f t="array" ref="B2376">IF($A2376="","",INDEX(OpenMeteoAPI[LocationID],ROWS($B$2:B2376)))</f>
        <v>NL-AMS</v>
      </c>
      <c r="C2376" s="5" cm="1">
        <f t="array" ref="C2376">IF($A2376="","",INDEX(OpenMeteoAPI[ForecastDateTime],ROWS($C$2:C2376)))</f>
        <v>46218.916666666664</v>
      </c>
      <c r="D2376" t="str">
        <f t="shared" si="37"/>
        <v>10PM</v>
      </c>
      <c r="E2376" t="str" cm="1">
        <f t="array" ref="E2376">IF($K2376="","",_xlfn.IFS($K2376=0,_xlfn.UNICHAR(9728),$K2376&lt;=3,_xlfn.UNICHAR(9729),OR($K2376=45,$K2376=48),"~",AND($K2376&gt;=51,$K2376&lt;=67),_xlfn.UNICHAR(9748),AND($K2376&gt;=71,$K2376&lt;=77),_xlfn.UNICHAR(10052),AND($K2376&gt;=80,$K2376&lt;=82),_xlfn.UNICHAR(9748),AND($K2376&gt;=95,$K2376&lt;=99),_xlfn.UNICHAR(9889),TRUE,_xlfn.UNICHAR(9729)))</f>
        <v>☀</v>
      </c>
      <c r="F2376" t="str" cm="1">
        <f t="array" ref="F2376">IF($K2376="","",_xlfn.IFS($K2376=0,"Clear",$K2376&lt;=3,"Partly Cloudy",OR($K2376=45,$K2376=48),"Fog",AND($K2376&gt;=51,$K2376&lt;=67),"Drizzle",AND($K2376&gt;=71,$K2376&lt;=77),"Snow",AND($K2376&gt;=80,$K2376&lt;=82),"Rain Showers",AND($K2376&gt;=95,$K2376&lt;=99),"Thunderstorm",TRUE,"Cloudy"))</f>
        <v>Clear</v>
      </c>
      <c r="G2376" s="3" cm="1">
        <f t="array" ref="G2376">IF($A2376="","",INDEX(OpenMeteoAPI[TemperatureC],ROWS($G$2:G2376)))</f>
        <v>24.6</v>
      </c>
      <c r="H2376" s="4" cm="1">
        <f t="array" ref="H2376">IF($A2376="","",INDEX(OpenMeteoAPI[RelativeHumidityPct],ROWS($H$2:H2376))/100)</f>
        <v>0.64</v>
      </c>
      <c r="I2376" s="4" cm="1">
        <f t="array" ref="I2376">IF($A2376="","",INDEX(OpenMeteoAPI[PrecipitationProbabilityPct],ROWS($I$2:I2376))/100)</f>
        <v>0.1</v>
      </c>
      <c r="J2376" s="3" cm="1">
        <f t="array" ref="J2376">IF($A2376="","",INDEX(OpenMeteoAPI[PrecipitationMM],ROWS($J$2:J2376)))</f>
        <v>0</v>
      </c>
      <c r="K2376" cm="1">
        <f t="array" ref="K2376">IF($A2376="","",INDEX(OpenMeteoAPI[WeatherCode],ROWS($K$2:K2376)))</f>
        <v>0</v>
      </c>
      <c r="L2376" s="3" cm="1">
        <f t="array" ref="L2376">IF($A2376="","",INDEX(OpenMeteoAPI[WindSpeedKMH],ROWS($L$2:L2376)))</f>
        <v>12.4</v>
      </c>
    </row>
    <row r="2377" spans="1:12">
      <c r="A2377" t="str" cm="1">
        <f t="array" ref="A2377">IFERROR(INDEX(OpenMeteoAPI[City],ROWS($A$2:A2377))&amp;", "&amp;INDEX(OpenMeteoAPI[CountryCode],ROWS($A$2:A2377)),"")</f>
        <v>Amsterdam, NL</v>
      </c>
      <c r="B2377" t="str" cm="1">
        <f t="array" ref="B2377">IF($A2377="","",INDEX(OpenMeteoAPI[LocationID],ROWS($B$2:B2377)))</f>
        <v>NL-AMS</v>
      </c>
      <c r="C2377" s="5" cm="1">
        <f t="array" ref="C2377">IF($A2377="","",INDEX(OpenMeteoAPI[ForecastDateTime],ROWS($C$2:C2377)))</f>
        <v>46218.958333333336</v>
      </c>
      <c r="D2377" t="str">
        <f t="shared" si="37"/>
        <v>11PM</v>
      </c>
      <c r="E2377" t="str" cm="1">
        <f t="array" ref="E2377">IF($K2377="","",_xlfn.IFS($K2377=0,_xlfn.UNICHAR(9728),$K2377&lt;=3,_xlfn.UNICHAR(9729),OR($K2377=45,$K2377=48),"~",AND($K2377&gt;=51,$K2377&lt;=67),_xlfn.UNICHAR(9748),AND($K2377&gt;=71,$K2377&lt;=77),_xlfn.UNICHAR(10052),AND($K2377&gt;=80,$K2377&lt;=82),_xlfn.UNICHAR(9748),AND($K2377&gt;=95,$K2377&lt;=99),_xlfn.UNICHAR(9889),TRUE,_xlfn.UNICHAR(9729)))</f>
        <v>☀</v>
      </c>
      <c r="F2377" t="str" cm="1">
        <f t="array" ref="F2377">IF($K2377="","",_xlfn.IFS($K2377=0,"Clear",$K2377&lt;=3,"Partly Cloudy",OR($K2377=45,$K2377=48),"Fog",AND($K2377&gt;=51,$K2377&lt;=67),"Drizzle",AND($K2377&gt;=71,$K2377&lt;=77),"Snow",AND($K2377&gt;=80,$K2377&lt;=82),"Rain Showers",AND($K2377&gt;=95,$K2377&lt;=99),"Thunderstorm",TRUE,"Cloudy"))</f>
        <v>Clear</v>
      </c>
      <c r="G2377" s="3" cm="1">
        <f t="array" ref="G2377">IF($A2377="","",INDEX(OpenMeteoAPI[TemperatureC],ROWS($G$2:G2377)))</f>
        <v>23.6</v>
      </c>
      <c r="H2377" s="4" cm="1">
        <f t="array" ref="H2377">IF($A2377="","",INDEX(OpenMeteoAPI[RelativeHumidityPct],ROWS($H$2:H2377))/100)</f>
        <v>0.69</v>
      </c>
      <c r="I2377" s="4" cm="1">
        <f t="array" ref="I2377">IF($A2377="","",INDEX(OpenMeteoAPI[PrecipitationProbabilityPct],ROWS($I$2:I2377))/100)</f>
        <v>0.09</v>
      </c>
      <c r="J2377" s="3" cm="1">
        <f t="array" ref="J2377">IF($A2377="","",INDEX(OpenMeteoAPI[PrecipitationMM],ROWS($J$2:J2377)))</f>
        <v>0</v>
      </c>
      <c r="K2377" cm="1">
        <f t="array" ref="K2377">IF($A2377="","",INDEX(OpenMeteoAPI[WeatherCode],ROWS($K$2:K2377)))</f>
        <v>0</v>
      </c>
      <c r="L2377" s="3" cm="1">
        <f t="array" ref="L2377">IF($A2377="","",INDEX(OpenMeteoAPI[WindSpeedKMH],ROWS($L$2:L2377)))</f>
        <v>12.2</v>
      </c>
    </row>
    <row r="2378" spans="1:12">
      <c r="A2378" t="str" cm="1">
        <f t="array" ref="A2378">IFERROR(INDEX(OpenMeteoAPI[City],ROWS($A$2:A2378))&amp;", "&amp;INDEX(OpenMeteoAPI[CountryCode],ROWS($A$2:A2378)),"")</f>
        <v>Amsterdam, NL</v>
      </c>
      <c r="B2378" t="str" cm="1">
        <f t="array" ref="B2378">IF($A2378="","",INDEX(OpenMeteoAPI[LocationID],ROWS($B$2:B2378)))</f>
        <v>NL-AMS</v>
      </c>
      <c r="C2378" s="5" cm="1">
        <f t="array" ref="C2378">IF($A2378="","",INDEX(OpenMeteoAPI[ForecastDateTime],ROWS($C$2:C2378)))</f>
        <v>46219</v>
      </c>
      <c r="D2378" t="str">
        <f t="shared" si="37"/>
        <v>12AM</v>
      </c>
      <c r="E2378" t="str" cm="1">
        <f t="array" ref="E2378">IF($K2378="","",_xlfn.IFS($K2378=0,_xlfn.UNICHAR(9728),$K2378&lt;=3,_xlfn.UNICHAR(9729),OR($K2378=45,$K2378=48),"~",AND($K2378&gt;=51,$K2378&lt;=67),_xlfn.UNICHAR(9748),AND($K2378&gt;=71,$K2378&lt;=77),_xlfn.UNICHAR(10052),AND($K2378&gt;=80,$K2378&lt;=82),_xlfn.UNICHAR(9748),AND($K2378&gt;=95,$K2378&lt;=99),_xlfn.UNICHAR(9889),TRUE,_xlfn.UNICHAR(9729)))</f>
        <v>☀</v>
      </c>
      <c r="F2378" t="str" cm="1">
        <f t="array" ref="F2378">IF($K2378="","",_xlfn.IFS($K2378=0,"Clear",$K2378&lt;=3,"Partly Cloudy",OR($K2378=45,$K2378=48),"Fog",AND($K2378&gt;=51,$K2378&lt;=67),"Drizzle",AND($K2378&gt;=71,$K2378&lt;=77),"Snow",AND($K2378&gt;=80,$K2378&lt;=82),"Rain Showers",AND($K2378&gt;=95,$K2378&lt;=99),"Thunderstorm",TRUE,"Cloudy"))</f>
        <v>Clear</v>
      </c>
      <c r="G2378" s="3" cm="1">
        <f t="array" ref="G2378">IF($A2378="","",INDEX(OpenMeteoAPI[TemperatureC],ROWS($G$2:G2378)))</f>
        <v>22.5</v>
      </c>
      <c r="H2378" s="4" cm="1">
        <f t="array" ref="H2378">IF($A2378="","",INDEX(OpenMeteoAPI[RelativeHumidityPct],ROWS($H$2:H2378))/100)</f>
        <v>0.74</v>
      </c>
      <c r="I2378" s="4" cm="1">
        <f t="array" ref="I2378">IF($A2378="","",INDEX(OpenMeteoAPI[PrecipitationProbabilityPct],ROWS($I$2:I2378))/100)</f>
        <v>0.08</v>
      </c>
      <c r="J2378" s="3" cm="1">
        <f t="array" ref="J2378">IF($A2378="","",INDEX(OpenMeteoAPI[PrecipitationMM],ROWS($J$2:J2378)))</f>
        <v>0</v>
      </c>
      <c r="K2378" cm="1">
        <f t="array" ref="K2378">IF($A2378="","",INDEX(OpenMeteoAPI[WeatherCode],ROWS($K$2:K2378)))</f>
        <v>0</v>
      </c>
      <c r="L2378" s="3" cm="1">
        <f t="array" ref="L2378">IF($A2378="","",INDEX(OpenMeteoAPI[WindSpeedKMH],ROWS($L$2:L2378)))</f>
        <v>12.1</v>
      </c>
    </row>
    <row r="2379" spans="1:12">
      <c r="A2379" t="str" cm="1">
        <f t="array" ref="A2379">IFERROR(INDEX(OpenMeteoAPI[City],ROWS($A$2:A2379))&amp;", "&amp;INDEX(OpenMeteoAPI[CountryCode],ROWS($A$2:A2379)),"")</f>
        <v>Amsterdam, NL</v>
      </c>
      <c r="B2379" t="str" cm="1">
        <f t="array" ref="B2379">IF($A2379="","",INDEX(OpenMeteoAPI[LocationID],ROWS($B$2:B2379)))</f>
        <v>NL-AMS</v>
      </c>
      <c r="C2379" s="5" cm="1">
        <f t="array" ref="C2379">IF($A2379="","",INDEX(OpenMeteoAPI[ForecastDateTime],ROWS($C$2:C2379)))</f>
        <v>46219.041666666664</v>
      </c>
      <c r="D2379" t="str">
        <f t="shared" si="37"/>
        <v>1AM</v>
      </c>
      <c r="E2379" t="str" cm="1">
        <f t="array" ref="E2379">IF($K2379="","",_xlfn.IFS($K2379=0,_xlfn.UNICHAR(9728),$K2379&lt;=3,_xlfn.UNICHAR(9729),OR($K2379=45,$K2379=48),"~",AND($K2379&gt;=51,$K2379&lt;=67),_xlfn.UNICHAR(9748),AND($K2379&gt;=71,$K2379&lt;=77),_xlfn.UNICHAR(10052),AND($K2379&gt;=80,$K2379&lt;=82),_xlfn.UNICHAR(9748),AND($K2379&gt;=95,$K2379&lt;=99),_xlfn.UNICHAR(9889),TRUE,_xlfn.UNICHAR(9729)))</f>
        <v>☀</v>
      </c>
      <c r="F2379" t="str" cm="1">
        <f t="array" ref="F2379">IF($K2379="","",_xlfn.IFS($K2379=0,"Clear",$K2379&lt;=3,"Partly Cloudy",OR($K2379=45,$K2379=48),"Fog",AND($K2379&gt;=51,$K2379&lt;=67),"Drizzle",AND($K2379&gt;=71,$K2379&lt;=77),"Snow",AND($K2379&gt;=80,$K2379&lt;=82),"Rain Showers",AND($K2379&gt;=95,$K2379&lt;=99),"Thunderstorm",TRUE,"Cloudy"))</f>
        <v>Clear</v>
      </c>
      <c r="G2379" s="3" cm="1">
        <f t="array" ref="G2379">IF($A2379="","",INDEX(OpenMeteoAPI[TemperatureC],ROWS($G$2:G2379)))</f>
        <v>21.5</v>
      </c>
      <c r="H2379" s="4" cm="1">
        <f t="array" ref="H2379">IF($A2379="","",INDEX(OpenMeteoAPI[RelativeHumidityPct],ROWS($H$2:H2379))/100)</f>
        <v>0.78</v>
      </c>
      <c r="I2379" s="4" cm="1">
        <f t="array" ref="I2379">IF($A2379="","",INDEX(OpenMeteoAPI[PrecipitationProbabilityPct],ROWS($I$2:I2379))/100)</f>
        <v>7.0000000000000007E-2</v>
      </c>
      <c r="J2379" s="3" cm="1">
        <f t="array" ref="J2379">IF($A2379="","",INDEX(OpenMeteoAPI[PrecipitationMM],ROWS($J$2:J2379)))</f>
        <v>0</v>
      </c>
      <c r="K2379" cm="1">
        <f t="array" ref="K2379">IF($A2379="","",INDEX(OpenMeteoAPI[WeatherCode],ROWS($K$2:K2379)))</f>
        <v>0</v>
      </c>
      <c r="L2379" s="3" cm="1">
        <f t="array" ref="L2379">IF($A2379="","",INDEX(OpenMeteoAPI[WindSpeedKMH],ROWS($L$2:L2379)))</f>
        <v>11.7</v>
      </c>
    </row>
    <row r="2380" spans="1:12">
      <c r="A2380" t="str" cm="1">
        <f t="array" ref="A2380">IFERROR(INDEX(OpenMeteoAPI[City],ROWS($A$2:A2380))&amp;", "&amp;INDEX(OpenMeteoAPI[CountryCode],ROWS($A$2:A2380)),"")</f>
        <v>Amsterdam, NL</v>
      </c>
      <c r="B2380" t="str" cm="1">
        <f t="array" ref="B2380">IF($A2380="","",INDEX(OpenMeteoAPI[LocationID],ROWS($B$2:B2380)))</f>
        <v>NL-AMS</v>
      </c>
      <c r="C2380" s="5" cm="1">
        <f t="array" ref="C2380">IF($A2380="","",INDEX(OpenMeteoAPI[ForecastDateTime],ROWS($C$2:C2380)))</f>
        <v>46219.083333333336</v>
      </c>
      <c r="D2380" t="str">
        <f t="shared" si="37"/>
        <v>2AM</v>
      </c>
      <c r="E2380" t="str" cm="1">
        <f t="array" ref="E2380">IF($K2380="","",_xlfn.IFS($K2380=0,_xlfn.UNICHAR(9728),$K2380&lt;=3,_xlfn.UNICHAR(9729),OR($K2380=45,$K2380=48),"~",AND($K2380&gt;=51,$K2380&lt;=67),_xlfn.UNICHAR(9748),AND($K2380&gt;=71,$K2380&lt;=77),_xlfn.UNICHAR(10052),AND($K2380&gt;=80,$K2380&lt;=82),_xlfn.UNICHAR(9748),AND($K2380&gt;=95,$K2380&lt;=99),_xlfn.UNICHAR(9889),TRUE,_xlfn.UNICHAR(9729)))</f>
        <v>☀</v>
      </c>
      <c r="F2380" t="str" cm="1">
        <f t="array" ref="F2380">IF($K2380="","",_xlfn.IFS($K2380=0,"Clear",$K2380&lt;=3,"Partly Cloudy",OR($K2380=45,$K2380=48),"Fog",AND($K2380&gt;=51,$K2380&lt;=67),"Drizzle",AND($K2380&gt;=71,$K2380&lt;=77),"Snow",AND($K2380&gt;=80,$K2380&lt;=82),"Rain Showers",AND($K2380&gt;=95,$K2380&lt;=99),"Thunderstorm",TRUE,"Cloudy"))</f>
        <v>Clear</v>
      </c>
      <c r="G2380" s="3" cm="1">
        <f t="array" ref="G2380">IF($A2380="","",INDEX(OpenMeteoAPI[TemperatureC],ROWS($G$2:G2380)))</f>
        <v>20.9</v>
      </c>
      <c r="H2380" s="4" cm="1">
        <f t="array" ref="H2380">IF($A2380="","",INDEX(OpenMeteoAPI[RelativeHumidityPct],ROWS($H$2:H2380))/100)</f>
        <v>0.81</v>
      </c>
      <c r="I2380" s="4" cm="1">
        <f t="array" ref="I2380">IF($A2380="","",INDEX(OpenMeteoAPI[PrecipitationProbabilityPct],ROWS($I$2:I2380))/100)</f>
        <v>0.06</v>
      </c>
      <c r="J2380" s="3" cm="1">
        <f t="array" ref="J2380">IF($A2380="","",INDEX(OpenMeteoAPI[PrecipitationMM],ROWS($J$2:J2380)))</f>
        <v>0</v>
      </c>
      <c r="K2380" cm="1">
        <f t="array" ref="K2380">IF($A2380="","",INDEX(OpenMeteoAPI[WeatherCode],ROWS($K$2:K2380)))</f>
        <v>0</v>
      </c>
      <c r="L2380" s="3" cm="1">
        <f t="array" ref="L2380">IF($A2380="","",INDEX(OpenMeteoAPI[WindSpeedKMH],ROWS($L$2:L2380)))</f>
        <v>11.5</v>
      </c>
    </row>
    <row r="2381" spans="1:12">
      <c r="A2381" t="str" cm="1">
        <f t="array" ref="A2381">IFERROR(INDEX(OpenMeteoAPI[City],ROWS($A$2:A2381))&amp;", "&amp;INDEX(OpenMeteoAPI[CountryCode],ROWS($A$2:A2381)),"")</f>
        <v>Amsterdam, NL</v>
      </c>
      <c r="B2381" t="str" cm="1">
        <f t="array" ref="B2381">IF($A2381="","",INDEX(OpenMeteoAPI[LocationID],ROWS($B$2:B2381)))</f>
        <v>NL-AMS</v>
      </c>
      <c r="C2381" s="5" cm="1">
        <f t="array" ref="C2381">IF($A2381="","",INDEX(OpenMeteoAPI[ForecastDateTime],ROWS($C$2:C2381)))</f>
        <v>46219.125</v>
      </c>
      <c r="D2381" t="str">
        <f t="shared" si="37"/>
        <v>3AM</v>
      </c>
      <c r="E2381" t="str" cm="1">
        <f t="array" ref="E2381">IF($K2381="","",_xlfn.IFS($K2381=0,_xlfn.UNICHAR(9728),$K2381&lt;=3,_xlfn.UNICHAR(9729),OR($K2381=45,$K2381=48),"~",AND($K2381&gt;=51,$K2381&lt;=67),_xlfn.UNICHAR(9748),AND($K2381&gt;=71,$K2381&lt;=77),_xlfn.UNICHAR(10052),AND($K2381&gt;=80,$K2381&lt;=82),_xlfn.UNICHAR(9748),AND($K2381&gt;=95,$K2381&lt;=99),_xlfn.UNICHAR(9889),TRUE,_xlfn.UNICHAR(9729)))</f>
        <v>☀</v>
      </c>
      <c r="F2381" t="str" cm="1">
        <f t="array" ref="F2381">IF($K2381="","",_xlfn.IFS($K2381=0,"Clear",$K2381&lt;=3,"Partly Cloudy",OR($K2381=45,$K2381=48),"Fog",AND($K2381&gt;=51,$K2381&lt;=67),"Drizzle",AND($K2381&gt;=71,$K2381&lt;=77),"Snow",AND($K2381&gt;=80,$K2381&lt;=82),"Rain Showers",AND($K2381&gt;=95,$K2381&lt;=99),"Thunderstorm",TRUE,"Cloudy"))</f>
        <v>Clear</v>
      </c>
      <c r="G2381" s="3" cm="1">
        <f t="array" ref="G2381">IF($A2381="","",INDEX(OpenMeteoAPI[TemperatureC],ROWS($G$2:G2381)))</f>
        <v>20.5</v>
      </c>
      <c r="H2381" s="4" cm="1">
        <f t="array" ref="H2381">IF($A2381="","",INDEX(OpenMeteoAPI[RelativeHumidityPct],ROWS($H$2:H2381))/100)</f>
        <v>0.83</v>
      </c>
      <c r="I2381" s="4" cm="1">
        <f t="array" ref="I2381">IF($A2381="","",INDEX(OpenMeteoAPI[PrecipitationProbabilityPct],ROWS($I$2:I2381))/100)</f>
        <v>0.05</v>
      </c>
      <c r="J2381" s="3" cm="1">
        <f t="array" ref="J2381">IF($A2381="","",INDEX(OpenMeteoAPI[PrecipitationMM],ROWS($J$2:J2381)))</f>
        <v>0</v>
      </c>
      <c r="K2381" cm="1">
        <f t="array" ref="K2381">IF($A2381="","",INDEX(OpenMeteoAPI[WeatherCode],ROWS($K$2:K2381)))</f>
        <v>0</v>
      </c>
      <c r="L2381" s="3" cm="1">
        <f t="array" ref="L2381">IF($A2381="","",INDEX(OpenMeteoAPI[WindSpeedKMH],ROWS($L$2:L2381)))</f>
        <v>11.2</v>
      </c>
    </row>
    <row r="2382" spans="1:12">
      <c r="A2382" t="str" cm="1">
        <f t="array" ref="A2382">IFERROR(INDEX(OpenMeteoAPI[City],ROWS($A$2:A2382))&amp;", "&amp;INDEX(OpenMeteoAPI[CountryCode],ROWS($A$2:A2382)),"")</f>
        <v>Amsterdam, NL</v>
      </c>
      <c r="B2382" t="str" cm="1">
        <f t="array" ref="B2382">IF($A2382="","",INDEX(OpenMeteoAPI[LocationID],ROWS($B$2:B2382)))</f>
        <v>NL-AMS</v>
      </c>
      <c r="C2382" s="5" cm="1">
        <f t="array" ref="C2382">IF($A2382="","",INDEX(OpenMeteoAPI[ForecastDateTime],ROWS($C$2:C2382)))</f>
        <v>46219.166666666664</v>
      </c>
      <c r="D2382" t="str">
        <f t="shared" si="37"/>
        <v>4AM</v>
      </c>
      <c r="E2382" t="str" cm="1">
        <f t="array" ref="E2382">IF($K2382="","",_xlfn.IFS($K2382=0,_xlfn.UNICHAR(9728),$K2382&lt;=3,_xlfn.UNICHAR(9729),OR($K2382=45,$K2382=48),"~",AND($K2382&gt;=51,$K2382&lt;=67),_xlfn.UNICHAR(9748),AND($K2382&gt;=71,$K2382&lt;=77),_xlfn.UNICHAR(10052),AND($K2382&gt;=80,$K2382&lt;=82),_xlfn.UNICHAR(9748),AND($K2382&gt;=95,$K2382&lt;=99),_xlfn.UNICHAR(9889),TRUE,_xlfn.UNICHAR(9729)))</f>
        <v>☀</v>
      </c>
      <c r="F2382" t="str" cm="1">
        <f t="array" ref="F2382">IF($K2382="","",_xlfn.IFS($K2382=0,"Clear",$K2382&lt;=3,"Partly Cloudy",OR($K2382=45,$K2382=48),"Fog",AND($K2382&gt;=51,$K2382&lt;=67),"Drizzle",AND($K2382&gt;=71,$K2382&lt;=77),"Snow",AND($K2382&gt;=80,$K2382&lt;=82),"Rain Showers",AND($K2382&gt;=95,$K2382&lt;=99),"Thunderstorm",TRUE,"Cloudy"))</f>
        <v>Clear</v>
      </c>
      <c r="G2382" s="3" cm="1">
        <f t="array" ref="G2382">IF($A2382="","",INDEX(OpenMeteoAPI[TemperatureC],ROWS($G$2:G2382)))</f>
        <v>20.2</v>
      </c>
      <c r="H2382" s="4" cm="1">
        <f t="array" ref="H2382">IF($A2382="","",INDEX(OpenMeteoAPI[RelativeHumidityPct],ROWS($H$2:H2382))/100)</f>
        <v>0.84</v>
      </c>
      <c r="I2382" s="4" cm="1">
        <f t="array" ref="I2382">IF($A2382="","",INDEX(OpenMeteoAPI[PrecipitationProbabilityPct],ROWS($I$2:I2382))/100)</f>
        <v>0.05</v>
      </c>
      <c r="J2382" s="3" cm="1">
        <f t="array" ref="J2382">IF($A2382="","",INDEX(OpenMeteoAPI[PrecipitationMM],ROWS($J$2:J2382)))</f>
        <v>0</v>
      </c>
      <c r="K2382" cm="1">
        <f t="array" ref="K2382">IF($A2382="","",INDEX(OpenMeteoAPI[WeatherCode],ROWS($K$2:K2382)))</f>
        <v>0</v>
      </c>
      <c r="L2382" s="3" cm="1">
        <f t="array" ref="L2382">IF($A2382="","",INDEX(OpenMeteoAPI[WindSpeedKMH],ROWS($L$2:L2382)))</f>
        <v>10.5</v>
      </c>
    </row>
    <row r="2383" spans="1:12">
      <c r="A2383" t="str" cm="1">
        <f t="array" ref="A2383">IFERROR(INDEX(OpenMeteoAPI[City],ROWS($A$2:A2383))&amp;", "&amp;INDEX(OpenMeteoAPI[CountryCode],ROWS($A$2:A2383)),"")</f>
        <v>Amsterdam, NL</v>
      </c>
      <c r="B2383" t="str" cm="1">
        <f t="array" ref="B2383">IF($A2383="","",INDEX(OpenMeteoAPI[LocationID],ROWS($B$2:B2383)))</f>
        <v>NL-AMS</v>
      </c>
      <c r="C2383" s="5" cm="1">
        <f t="array" ref="C2383">IF($A2383="","",INDEX(OpenMeteoAPI[ForecastDateTime],ROWS($C$2:C2383)))</f>
        <v>46219.208333333336</v>
      </c>
      <c r="D2383" t="str">
        <f t="shared" si="37"/>
        <v>5AM</v>
      </c>
      <c r="E2383" t="str" cm="1">
        <f t="array" ref="E2383">IF($K2383="","",_xlfn.IFS($K2383=0,_xlfn.UNICHAR(9728),$K2383&lt;=3,_xlfn.UNICHAR(9729),OR($K2383=45,$K2383=48),"~",AND($K2383&gt;=51,$K2383&lt;=67),_xlfn.UNICHAR(9748),AND($K2383&gt;=71,$K2383&lt;=77),_xlfn.UNICHAR(10052),AND($K2383&gt;=80,$K2383&lt;=82),_xlfn.UNICHAR(9748),AND($K2383&gt;=95,$K2383&lt;=99),_xlfn.UNICHAR(9889),TRUE,_xlfn.UNICHAR(9729)))</f>
        <v>☀</v>
      </c>
      <c r="F2383" t="str" cm="1">
        <f t="array" ref="F2383">IF($K2383="","",_xlfn.IFS($K2383=0,"Clear",$K2383&lt;=3,"Partly Cloudy",OR($K2383=45,$K2383=48),"Fog",AND($K2383&gt;=51,$K2383&lt;=67),"Drizzle",AND($K2383&gt;=71,$K2383&lt;=77),"Snow",AND($K2383&gt;=80,$K2383&lt;=82),"Rain Showers",AND($K2383&gt;=95,$K2383&lt;=99),"Thunderstorm",TRUE,"Cloudy"))</f>
        <v>Clear</v>
      </c>
      <c r="G2383" s="3" cm="1">
        <f t="array" ref="G2383">IF($A2383="","",INDEX(OpenMeteoAPI[TemperatureC],ROWS($G$2:G2383)))</f>
        <v>20</v>
      </c>
      <c r="H2383" s="4" cm="1">
        <f t="array" ref="H2383">IF($A2383="","",INDEX(OpenMeteoAPI[RelativeHumidityPct],ROWS($H$2:H2383))/100)</f>
        <v>0.85</v>
      </c>
      <c r="I2383" s="4" cm="1">
        <f t="array" ref="I2383">IF($A2383="","",INDEX(OpenMeteoAPI[PrecipitationProbabilityPct],ROWS($I$2:I2383))/100)</f>
        <v>0.04</v>
      </c>
      <c r="J2383" s="3" cm="1">
        <f t="array" ref="J2383">IF($A2383="","",INDEX(OpenMeteoAPI[PrecipitationMM],ROWS($J$2:J2383)))</f>
        <v>0</v>
      </c>
      <c r="K2383" cm="1">
        <f t="array" ref="K2383">IF($A2383="","",INDEX(OpenMeteoAPI[WeatherCode],ROWS($K$2:K2383)))</f>
        <v>0</v>
      </c>
      <c r="L2383" s="3" cm="1">
        <f t="array" ref="L2383">IF($A2383="","",INDEX(OpenMeteoAPI[WindSpeedKMH],ROWS($L$2:L2383)))</f>
        <v>9.9</v>
      </c>
    </row>
    <row r="2384" spans="1:12">
      <c r="A2384" t="str" cm="1">
        <f t="array" ref="A2384">IFERROR(INDEX(OpenMeteoAPI[City],ROWS($A$2:A2384))&amp;", "&amp;INDEX(OpenMeteoAPI[CountryCode],ROWS($A$2:A2384)),"")</f>
        <v>Amsterdam, NL</v>
      </c>
      <c r="B2384" t="str" cm="1">
        <f t="array" ref="B2384">IF($A2384="","",INDEX(OpenMeteoAPI[LocationID],ROWS($B$2:B2384)))</f>
        <v>NL-AMS</v>
      </c>
      <c r="C2384" s="5" cm="1">
        <f t="array" ref="C2384">IF($A2384="","",INDEX(OpenMeteoAPI[ForecastDateTime],ROWS($C$2:C2384)))</f>
        <v>46219.25</v>
      </c>
      <c r="D2384" t="str">
        <f t="shared" si="37"/>
        <v>6AM</v>
      </c>
      <c r="E2384" t="str" cm="1">
        <f t="array" ref="E2384">IF($K2384="","",_xlfn.IFS($K2384=0,_xlfn.UNICHAR(9728),$K2384&lt;=3,_xlfn.UNICHAR(9729),OR($K2384=45,$K2384=48),"~",AND($K2384&gt;=51,$K2384&lt;=67),_xlfn.UNICHAR(9748),AND($K2384&gt;=71,$K2384&lt;=77),_xlfn.UNICHAR(10052),AND($K2384&gt;=80,$K2384&lt;=82),_xlfn.UNICHAR(9748),AND($K2384&gt;=95,$K2384&lt;=99),_xlfn.UNICHAR(9889),TRUE,_xlfn.UNICHAR(9729)))</f>
        <v>☀</v>
      </c>
      <c r="F2384" t="str" cm="1">
        <f t="array" ref="F2384">IF($K2384="","",_xlfn.IFS($K2384=0,"Clear",$K2384&lt;=3,"Partly Cloudy",OR($K2384=45,$K2384=48),"Fog",AND($K2384&gt;=51,$K2384&lt;=67),"Drizzle",AND($K2384&gt;=71,$K2384&lt;=77),"Snow",AND($K2384&gt;=80,$K2384&lt;=82),"Rain Showers",AND($K2384&gt;=95,$K2384&lt;=99),"Thunderstorm",TRUE,"Cloudy"))</f>
        <v>Clear</v>
      </c>
      <c r="G2384" s="3" cm="1">
        <f t="array" ref="G2384">IF($A2384="","",INDEX(OpenMeteoAPI[TemperatureC],ROWS($G$2:G2384)))</f>
        <v>20.100000000000001</v>
      </c>
      <c r="H2384" s="4" cm="1">
        <f t="array" ref="H2384">IF($A2384="","",INDEX(OpenMeteoAPI[RelativeHumidityPct],ROWS($H$2:H2384))/100)</f>
        <v>0.84</v>
      </c>
      <c r="I2384" s="4" cm="1">
        <f t="array" ref="I2384">IF($A2384="","",INDEX(OpenMeteoAPI[PrecipitationProbabilityPct],ROWS($I$2:I2384))/100)</f>
        <v>0.03</v>
      </c>
      <c r="J2384" s="3" cm="1">
        <f t="array" ref="J2384">IF($A2384="","",INDEX(OpenMeteoAPI[PrecipitationMM],ROWS($J$2:J2384)))</f>
        <v>0</v>
      </c>
      <c r="K2384" cm="1">
        <f t="array" ref="K2384">IF($A2384="","",INDEX(OpenMeteoAPI[WeatherCode],ROWS($K$2:K2384)))</f>
        <v>0</v>
      </c>
      <c r="L2384" s="3" cm="1">
        <f t="array" ref="L2384">IF($A2384="","",INDEX(OpenMeteoAPI[WindSpeedKMH],ROWS($L$2:L2384)))</f>
        <v>9.4</v>
      </c>
    </row>
    <row r="2385" spans="1:12">
      <c r="A2385" t="str" cm="1">
        <f t="array" ref="A2385">IFERROR(INDEX(OpenMeteoAPI[City],ROWS($A$2:A2385))&amp;", "&amp;INDEX(OpenMeteoAPI[CountryCode],ROWS($A$2:A2385)),"")</f>
        <v>Amsterdam, NL</v>
      </c>
      <c r="B2385" t="str" cm="1">
        <f t="array" ref="B2385">IF($A2385="","",INDEX(OpenMeteoAPI[LocationID],ROWS($B$2:B2385)))</f>
        <v>NL-AMS</v>
      </c>
      <c r="C2385" s="5" cm="1">
        <f t="array" ref="C2385">IF($A2385="","",INDEX(OpenMeteoAPI[ForecastDateTime],ROWS($C$2:C2385)))</f>
        <v>46219.291666666664</v>
      </c>
      <c r="D2385" t="str">
        <f t="shared" si="37"/>
        <v>7AM</v>
      </c>
      <c r="E2385" t="str" cm="1">
        <f t="array" ref="E2385">IF($K2385="","",_xlfn.IFS($K2385=0,_xlfn.UNICHAR(9728),$K2385&lt;=3,_xlfn.UNICHAR(9729),OR($K2385=45,$K2385=48),"~",AND($K2385&gt;=51,$K2385&lt;=67),_xlfn.UNICHAR(9748),AND($K2385&gt;=71,$K2385&lt;=77),_xlfn.UNICHAR(10052),AND($K2385&gt;=80,$K2385&lt;=82),_xlfn.UNICHAR(9748),AND($K2385&gt;=95,$K2385&lt;=99),_xlfn.UNICHAR(9889),TRUE,_xlfn.UNICHAR(9729)))</f>
        <v>☀</v>
      </c>
      <c r="F2385" t="str" cm="1">
        <f t="array" ref="F2385">IF($K2385="","",_xlfn.IFS($K2385=0,"Clear",$K2385&lt;=3,"Partly Cloudy",OR($K2385=45,$K2385=48),"Fog",AND($K2385&gt;=51,$K2385&lt;=67),"Drizzle",AND($K2385&gt;=71,$K2385&lt;=77),"Snow",AND($K2385&gt;=80,$K2385&lt;=82),"Rain Showers",AND($K2385&gt;=95,$K2385&lt;=99),"Thunderstorm",TRUE,"Cloudy"))</f>
        <v>Clear</v>
      </c>
      <c r="G2385" s="3" cm="1">
        <f t="array" ref="G2385">IF($A2385="","",INDEX(OpenMeteoAPI[TemperatureC],ROWS($G$2:G2385)))</f>
        <v>20.3</v>
      </c>
      <c r="H2385" s="4" cm="1">
        <f t="array" ref="H2385">IF($A2385="","",INDEX(OpenMeteoAPI[RelativeHumidityPct],ROWS($H$2:H2385))/100)</f>
        <v>0.82</v>
      </c>
      <c r="I2385" s="4" cm="1">
        <f t="array" ref="I2385">IF($A2385="","",INDEX(OpenMeteoAPI[PrecipitationProbabilityPct],ROWS($I$2:I2385))/100)</f>
        <v>0.02</v>
      </c>
      <c r="J2385" s="3" cm="1">
        <f t="array" ref="J2385">IF($A2385="","",INDEX(OpenMeteoAPI[PrecipitationMM],ROWS($J$2:J2385)))</f>
        <v>0</v>
      </c>
      <c r="K2385" cm="1">
        <f t="array" ref="K2385">IF($A2385="","",INDEX(OpenMeteoAPI[WeatherCode],ROWS($K$2:K2385)))</f>
        <v>0</v>
      </c>
      <c r="L2385" s="3" cm="1">
        <f t="array" ref="L2385">IF($A2385="","",INDEX(OpenMeteoAPI[WindSpeedKMH],ROWS($L$2:L2385)))</f>
        <v>9.1</v>
      </c>
    </row>
    <row r="2386" spans="1:12">
      <c r="A2386" t="str" cm="1">
        <f t="array" ref="A2386">IFERROR(INDEX(OpenMeteoAPI[City],ROWS($A$2:A2386))&amp;", "&amp;INDEX(OpenMeteoAPI[CountryCode],ROWS($A$2:A2386)),"")</f>
        <v>Amsterdam, NL</v>
      </c>
      <c r="B2386" t="str" cm="1">
        <f t="array" ref="B2386">IF($A2386="","",INDEX(OpenMeteoAPI[LocationID],ROWS($B$2:B2386)))</f>
        <v>NL-AMS</v>
      </c>
      <c r="C2386" s="5" cm="1">
        <f t="array" ref="C2386">IF($A2386="","",INDEX(OpenMeteoAPI[ForecastDateTime],ROWS($C$2:C2386)))</f>
        <v>46219.333333333336</v>
      </c>
      <c r="D2386" t="str">
        <f t="shared" si="37"/>
        <v>8AM</v>
      </c>
      <c r="E2386" t="str" cm="1">
        <f t="array" ref="E2386">IF($K2386="","",_xlfn.IFS($K2386=0,_xlfn.UNICHAR(9728),$K2386&lt;=3,_xlfn.UNICHAR(9729),OR($K2386=45,$K2386=48),"~",AND($K2386&gt;=51,$K2386&lt;=67),_xlfn.UNICHAR(9748),AND($K2386&gt;=71,$K2386&lt;=77),_xlfn.UNICHAR(10052),AND($K2386&gt;=80,$K2386&lt;=82),_xlfn.UNICHAR(9748),AND($K2386&gt;=95,$K2386&lt;=99),_xlfn.UNICHAR(9889),TRUE,_xlfn.UNICHAR(9729)))</f>
        <v>☀</v>
      </c>
      <c r="F2386" t="str" cm="1">
        <f t="array" ref="F2386">IF($K2386="","",_xlfn.IFS($K2386=0,"Clear",$K2386&lt;=3,"Partly Cloudy",OR($K2386=45,$K2386=48),"Fog",AND($K2386&gt;=51,$K2386&lt;=67),"Drizzle",AND($K2386&gt;=71,$K2386&lt;=77),"Snow",AND($K2386&gt;=80,$K2386&lt;=82),"Rain Showers",AND($K2386&gt;=95,$K2386&lt;=99),"Thunderstorm",TRUE,"Cloudy"))</f>
        <v>Clear</v>
      </c>
      <c r="G2386" s="3" cm="1">
        <f t="array" ref="G2386">IF($A2386="","",INDEX(OpenMeteoAPI[TemperatureC],ROWS($G$2:G2386)))</f>
        <v>20.9</v>
      </c>
      <c r="H2386" s="4" cm="1">
        <f t="array" ref="H2386">IF($A2386="","",INDEX(OpenMeteoAPI[RelativeHumidityPct],ROWS($H$2:H2386))/100)</f>
        <v>0.79</v>
      </c>
      <c r="I2386" s="4" cm="1">
        <f t="array" ref="I2386">IF($A2386="","",INDEX(OpenMeteoAPI[PrecipitationProbabilityPct],ROWS($I$2:I2386))/100)</f>
        <v>0.02</v>
      </c>
      <c r="J2386" s="3" cm="1">
        <f t="array" ref="J2386">IF($A2386="","",INDEX(OpenMeteoAPI[PrecipitationMM],ROWS($J$2:J2386)))</f>
        <v>0</v>
      </c>
      <c r="K2386" cm="1">
        <f t="array" ref="K2386">IF($A2386="","",INDEX(OpenMeteoAPI[WeatherCode],ROWS($K$2:K2386)))</f>
        <v>0</v>
      </c>
      <c r="L2386" s="3" cm="1">
        <f t="array" ref="L2386">IF($A2386="","",INDEX(OpenMeteoAPI[WindSpeedKMH],ROWS($L$2:L2386)))</f>
        <v>8.9</v>
      </c>
    </row>
    <row r="2387" spans="1:12">
      <c r="A2387" t="str" cm="1">
        <f t="array" ref="A2387">IFERROR(INDEX(OpenMeteoAPI[City],ROWS($A$2:A2387))&amp;", "&amp;INDEX(OpenMeteoAPI[CountryCode],ROWS($A$2:A2387)),"")</f>
        <v>Amsterdam, NL</v>
      </c>
      <c r="B2387" t="str" cm="1">
        <f t="array" ref="B2387">IF($A2387="","",INDEX(OpenMeteoAPI[LocationID],ROWS($B$2:B2387)))</f>
        <v>NL-AMS</v>
      </c>
      <c r="C2387" s="5" cm="1">
        <f t="array" ref="C2387">IF($A2387="","",INDEX(OpenMeteoAPI[ForecastDateTime],ROWS($C$2:C2387)))</f>
        <v>46219.375</v>
      </c>
      <c r="D2387" t="str">
        <f t="shared" si="37"/>
        <v>9AM</v>
      </c>
      <c r="E2387" t="str" cm="1">
        <f t="array" ref="E2387">IF($K2387="","",_xlfn.IFS($K2387=0,_xlfn.UNICHAR(9728),$K2387&lt;=3,_xlfn.UNICHAR(9729),OR($K2387=45,$K2387=48),"~",AND($K2387&gt;=51,$K2387&lt;=67),_xlfn.UNICHAR(9748),AND($K2387&gt;=71,$K2387&lt;=77),_xlfn.UNICHAR(10052),AND($K2387&gt;=80,$K2387&lt;=82),_xlfn.UNICHAR(9748),AND($K2387&gt;=95,$K2387&lt;=99),_xlfn.UNICHAR(9889),TRUE,_xlfn.UNICHAR(9729)))</f>
        <v>☀</v>
      </c>
      <c r="F2387" t="str" cm="1">
        <f t="array" ref="F2387">IF($K2387="","",_xlfn.IFS($K2387=0,"Clear",$K2387&lt;=3,"Partly Cloudy",OR($K2387=45,$K2387=48),"Fog",AND($K2387&gt;=51,$K2387&lt;=67),"Drizzle",AND($K2387&gt;=71,$K2387&lt;=77),"Snow",AND($K2387&gt;=80,$K2387&lt;=82),"Rain Showers",AND($K2387&gt;=95,$K2387&lt;=99),"Thunderstorm",TRUE,"Cloudy"))</f>
        <v>Clear</v>
      </c>
      <c r="G2387" s="3" cm="1">
        <f t="array" ref="G2387">IF($A2387="","",INDEX(OpenMeteoAPI[TemperatureC],ROWS($G$2:G2387)))</f>
        <v>21.9</v>
      </c>
      <c r="H2387" s="4" cm="1">
        <f t="array" ref="H2387">IF($A2387="","",INDEX(OpenMeteoAPI[RelativeHumidityPct],ROWS($H$2:H2387))/100)</f>
        <v>0.74</v>
      </c>
      <c r="I2387" s="4" cm="1">
        <f t="array" ref="I2387">IF($A2387="","",INDEX(OpenMeteoAPI[PrecipitationProbabilityPct],ROWS($I$2:I2387))/100)</f>
        <v>0.02</v>
      </c>
      <c r="J2387" s="3" cm="1">
        <f t="array" ref="J2387">IF($A2387="","",INDEX(OpenMeteoAPI[PrecipitationMM],ROWS($J$2:J2387)))</f>
        <v>0</v>
      </c>
      <c r="K2387" cm="1">
        <f t="array" ref="K2387">IF($A2387="","",INDEX(OpenMeteoAPI[WeatherCode],ROWS($K$2:K2387)))</f>
        <v>0</v>
      </c>
      <c r="L2387" s="3" cm="1">
        <f t="array" ref="L2387">IF($A2387="","",INDEX(OpenMeteoAPI[WindSpeedKMH],ROWS($L$2:L2387)))</f>
        <v>9.1999999999999993</v>
      </c>
    </row>
    <row r="2388" spans="1:12">
      <c r="A2388" t="str" cm="1">
        <f t="array" ref="A2388">IFERROR(INDEX(OpenMeteoAPI[City],ROWS($A$2:A2388))&amp;", "&amp;INDEX(OpenMeteoAPI[CountryCode],ROWS($A$2:A2388)),"")</f>
        <v>Amsterdam, NL</v>
      </c>
      <c r="B2388" t="str" cm="1">
        <f t="array" ref="B2388">IF($A2388="","",INDEX(OpenMeteoAPI[LocationID],ROWS($B$2:B2388)))</f>
        <v>NL-AMS</v>
      </c>
      <c r="C2388" s="5" cm="1">
        <f t="array" ref="C2388">IF($A2388="","",INDEX(OpenMeteoAPI[ForecastDateTime],ROWS($C$2:C2388)))</f>
        <v>46219.416666666664</v>
      </c>
      <c r="D2388" t="str">
        <f t="shared" si="37"/>
        <v>10AM</v>
      </c>
      <c r="E2388" t="str" cm="1">
        <f t="array" ref="E2388">IF($K2388="","",_xlfn.IFS($K2388=0,_xlfn.UNICHAR(9728),$K2388&lt;=3,_xlfn.UNICHAR(9729),OR($K2388=45,$K2388=48),"~",AND($K2388&gt;=51,$K2388&lt;=67),_xlfn.UNICHAR(9748),AND($K2388&gt;=71,$K2388&lt;=77),_xlfn.UNICHAR(10052),AND($K2388&gt;=80,$K2388&lt;=82),_xlfn.UNICHAR(9748),AND($K2388&gt;=95,$K2388&lt;=99),_xlfn.UNICHAR(9889),TRUE,_xlfn.UNICHAR(9729)))</f>
        <v>☀</v>
      </c>
      <c r="F2388" t="str" cm="1">
        <f t="array" ref="F2388">IF($K2388="","",_xlfn.IFS($K2388=0,"Clear",$K2388&lt;=3,"Partly Cloudy",OR($K2388=45,$K2388=48),"Fog",AND($K2388&gt;=51,$K2388&lt;=67),"Drizzle",AND($K2388&gt;=71,$K2388&lt;=77),"Snow",AND($K2388&gt;=80,$K2388&lt;=82),"Rain Showers",AND($K2388&gt;=95,$K2388&lt;=99),"Thunderstorm",TRUE,"Cloudy"))</f>
        <v>Clear</v>
      </c>
      <c r="G2388" s="3" cm="1">
        <f t="array" ref="G2388">IF($A2388="","",INDEX(OpenMeteoAPI[TemperatureC],ROWS($G$2:G2388)))</f>
        <v>23.3</v>
      </c>
      <c r="H2388" s="4" cm="1">
        <f t="array" ref="H2388">IF($A2388="","",INDEX(OpenMeteoAPI[RelativeHumidityPct],ROWS($H$2:H2388))/100)</f>
        <v>0.67</v>
      </c>
      <c r="I2388" s="4" cm="1">
        <f t="array" ref="I2388">IF($A2388="","",INDEX(OpenMeteoAPI[PrecipitationProbabilityPct],ROWS($I$2:I2388))/100)</f>
        <v>0.03</v>
      </c>
      <c r="J2388" s="3" cm="1">
        <f t="array" ref="J2388">IF($A2388="","",INDEX(OpenMeteoAPI[PrecipitationMM],ROWS($J$2:J2388)))</f>
        <v>0</v>
      </c>
      <c r="K2388" cm="1">
        <f t="array" ref="K2388">IF($A2388="","",INDEX(OpenMeteoAPI[WeatherCode],ROWS($K$2:K2388)))</f>
        <v>0</v>
      </c>
      <c r="L2388" s="3" cm="1">
        <f t="array" ref="L2388">IF($A2388="","",INDEX(OpenMeteoAPI[WindSpeedKMH],ROWS($L$2:L2388)))</f>
        <v>9.6999999999999993</v>
      </c>
    </row>
    <row r="2389" spans="1:12">
      <c r="A2389" t="str" cm="1">
        <f t="array" ref="A2389">IFERROR(INDEX(OpenMeteoAPI[City],ROWS($A$2:A2389))&amp;", "&amp;INDEX(OpenMeteoAPI[CountryCode],ROWS($A$2:A2389)),"")</f>
        <v>Amsterdam, NL</v>
      </c>
      <c r="B2389" t="str" cm="1">
        <f t="array" ref="B2389">IF($A2389="","",INDEX(OpenMeteoAPI[LocationID],ROWS($B$2:B2389)))</f>
        <v>NL-AMS</v>
      </c>
      <c r="C2389" s="5" cm="1">
        <f t="array" ref="C2389">IF($A2389="","",INDEX(OpenMeteoAPI[ForecastDateTime],ROWS($C$2:C2389)))</f>
        <v>46219.458333333336</v>
      </c>
      <c r="D2389" t="str">
        <f t="shared" si="37"/>
        <v>11AM</v>
      </c>
      <c r="E2389" t="str" cm="1">
        <f t="array" ref="E2389">IF($K2389="","",_xlfn.IFS($K2389=0,_xlfn.UNICHAR(9728),$K2389&lt;=3,_xlfn.UNICHAR(9729),OR($K2389=45,$K2389=48),"~",AND($K2389&gt;=51,$K2389&lt;=67),_xlfn.UNICHAR(9748),AND($K2389&gt;=71,$K2389&lt;=77),_xlfn.UNICHAR(10052),AND($K2389&gt;=80,$K2389&lt;=82),_xlfn.UNICHAR(9748),AND($K2389&gt;=95,$K2389&lt;=99),_xlfn.UNICHAR(9889),TRUE,_xlfn.UNICHAR(9729)))</f>
        <v>☀</v>
      </c>
      <c r="F2389" t="str" cm="1">
        <f t="array" ref="F2389">IF($K2389="","",_xlfn.IFS($K2389=0,"Clear",$K2389&lt;=3,"Partly Cloudy",OR($K2389=45,$K2389=48),"Fog",AND($K2389&gt;=51,$K2389&lt;=67),"Drizzle",AND($K2389&gt;=71,$K2389&lt;=77),"Snow",AND($K2389&gt;=80,$K2389&lt;=82),"Rain Showers",AND($K2389&gt;=95,$K2389&lt;=99),"Thunderstorm",TRUE,"Cloudy"))</f>
        <v>Clear</v>
      </c>
      <c r="G2389" s="3" cm="1">
        <f t="array" ref="G2389">IF($A2389="","",INDEX(OpenMeteoAPI[TemperatureC],ROWS($G$2:G2389)))</f>
        <v>25</v>
      </c>
      <c r="H2389" s="4" cm="1">
        <f t="array" ref="H2389">IF($A2389="","",INDEX(OpenMeteoAPI[RelativeHumidityPct],ROWS($H$2:H2389))/100)</f>
        <v>0.6</v>
      </c>
      <c r="I2389" s="4" cm="1">
        <f t="array" ref="I2389">IF($A2389="","",INDEX(OpenMeteoAPI[PrecipitationProbabilityPct],ROWS($I$2:I2389))/100)</f>
        <v>0.04</v>
      </c>
      <c r="J2389" s="3" cm="1">
        <f t="array" ref="J2389">IF($A2389="","",INDEX(OpenMeteoAPI[PrecipitationMM],ROWS($J$2:J2389)))</f>
        <v>0</v>
      </c>
      <c r="K2389" cm="1">
        <f t="array" ref="K2389">IF($A2389="","",INDEX(OpenMeteoAPI[WeatherCode],ROWS($K$2:K2389)))</f>
        <v>0</v>
      </c>
      <c r="L2389" s="3" cm="1">
        <f t="array" ref="L2389">IF($A2389="","",INDEX(OpenMeteoAPI[WindSpeedKMH],ROWS($L$2:L2389)))</f>
        <v>10.4</v>
      </c>
    </row>
    <row r="2390" spans="1:12">
      <c r="A2390" t="str" cm="1">
        <f t="array" ref="A2390">IFERROR(INDEX(OpenMeteoAPI[City],ROWS($A$2:A2390))&amp;", "&amp;INDEX(OpenMeteoAPI[CountryCode],ROWS($A$2:A2390)),"")</f>
        <v>Amsterdam, NL</v>
      </c>
      <c r="B2390" t="str" cm="1">
        <f t="array" ref="B2390">IF($A2390="","",INDEX(OpenMeteoAPI[LocationID],ROWS($B$2:B2390)))</f>
        <v>NL-AMS</v>
      </c>
      <c r="C2390" s="5" cm="1">
        <f t="array" ref="C2390">IF($A2390="","",INDEX(OpenMeteoAPI[ForecastDateTime],ROWS($C$2:C2390)))</f>
        <v>46219.5</v>
      </c>
      <c r="D2390" t="str">
        <f t="shared" si="37"/>
        <v>12PM</v>
      </c>
      <c r="E2390" t="str" cm="1">
        <f t="array" ref="E2390">IF($K2390="","",_xlfn.IFS($K2390=0,_xlfn.UNICHAR(9728),$K2390&lt;=3,_xlfn.UNICHAR(9729),OR($K2390=45,$K2390=48),"~",AND($K2390&gt;=51,$K2390&lt;=67),_xlfn.UNICHAR(9748),AND($K2390&gt;=71,$K2390&lt;=77),_xlfn.UNICHAR(10052),AND($K2390&gt;=80,$K2390&lt;=82),_xlfn.UNICHAR(9748),AND($K2390&gt;=95,$K2390&lt;=99),_xlfn.UNICHAR(9889),TRUE,_xlfn.UNICHAR(9729)))</f>
        <v>☀</v>
      </c>
      <c r="F2390" t="str" cm="1">
        <f t="array" ref="F2390">IF($K2390="","",_xlfn.IFS($K2390=0,"Clear",$K2390&lt;=3,"Partly Cloudy",OR($K2390=45,$K2390=48),"Fog",AND($K2390&gt;=51,$K2390&lt;=67),"Drizzle",AND($K2390&gt;=71,$K2390&lt;=77),"Snow",AND($K2390&gt;=80,$K2390&lt;=82),"Rain Showers",AND($K2390&gt;=95,$K2390&lt;=99),"Thunderstorm",TRUE,"Cloudy"))</f>
        <v>Clear</v>
      </c>
      <c r="G2390" s="3" cm="1">
        <f t="array" ref="G2390">IF($A2390="","",INDEX(OpenMeteoAPI[TemperatureC],ROWS($G$2:G2390)))</f>
        <v>26.6</v>
      </c>
      <c r="H2390" s="4" cm="1">
        <f t="array" ref="H2390">IF($A2390="","",INDEX(OpenMeteoAPI[RelativeHumidityPct],ROWS($H$2:H2390))/100)</f>
        <v>0.54</v>
      </c>
      <c r="I2390" s="4" cm="1">
        <f t="array" ref="I2390">IF($A2390="","",INDEX(OpenMeteoAPI[PrecipitationProbabilityPct],ROWS($I$2:I2390))/100)</f>
        <v>0.05</v>
      </c>
      <c r="J2390" s="3" cm="1">
        <f t="array" ref="J2390">IF($A2390="","",INDEX(OpenMeteoAPI[PrecipitationMM],ROWS($J$2:J2390)))</f>
        <v>0</v>
      </c>
      <c r="K2390" cm="1">
        <f t="array" ref="K2390">IF($A2390="","",INDEX(OpenMeteoAPI[WeatherCode],ROWS($K$2:K2390)))</f>
        <v>0</v>
      </c>
      <c r="L2390" s="3" cm="1">
        <f t="array" ref="L2390">IF($A2390="","",INDEX(OpenMeteoAPI[WindSpeedKMH],ROWS($L$2:L2390)))</f>
        <v>11.2</v>
      </c>
    </row>
    <row r="2391" spans="1:12">
      <c r="A2391" t="str" cm="1">
        <f t="array" ref="A2391">IFERROR(INDEX(OpenMeteoAPI[City],ROWS($A$2:A2391))&amp;", "&amp;INDEX(OpenMeteoAPI[CountryCode],ROWS($A$2:A2391)),"")</f>
        <v>Amsterdam, NL</v>
      </c>
      <c r="B2391" t="str" cm="1">
        <f t="array" ref="B2391">IF($A2391="","",INDEX(OpenMeteoAPI[LocationID],ROWS($B$2:B2391)))</f>
        <v>NL-AMS</v>
      </c>
      <c r="C2391" s="5" cm="1">
        <f t="array" ref="C2391">IF($A2391="","",INDEX(OpenMeteoAPI[ForecastDateTime],ROWS($C$2:C2391)))</f>
        <v>46219.541666666664</v>
      </c>
      <c r="D2391" t="str">
        <f t="shared" si="37"/>
        <v>1PM</v>
      </c>
      <c r="E2391" t="str" cm="1">
        <f t="array" ref="E2391">IF($K2391="","",_xlfn.IFS($K2391=0,_xlfn.UNICHAR(9728),$K2391&lt;=3,_xlfn.UNICHAR(9729),OR($K2391=45,$K2391=48),"~",AND($K2391&gt;=51,$K2391&lt;=67),_xlfn.UNICHAR(9748),AND($K2391&gt;=71,$K2391&lt;=77),_xlfn.UNICHAR(10052),AND($K2391&gt;=80,$K2391&lt;=82),_xlfn.UNICHAR(9748),AND($K2391&gt;=95,$K2391&lt;=99),_xlfn.UNICHAR(9889),TRUE,_xlfn.UNICHAR(9729)))</f>
        <v>☀</v>
      </c>
      <c r="F2391" t="str" cm="1">
        <f t="array" ref="F2391">IF($K2391="","",_xlfn.IFS($K2391=0,"Clear",$K2391&lt;=3,"Partly Cloudy",OR($K2391=45,$K2391=48),"Fog",AND($K2391&gt;=51,$K2391&lt;=67),"Drizzle",AND($K2391&gt;=71,$K2391&lt;=77),"Snow",AND($K2391&gt;=80,$K2391&lt;=82),"Rain Showers",AND($K2391&gt;=95,$K2391&lt;=99),"Thunderstorm",TRUE,"Cloudy"))</f>
        <v>Clear</v>
      </c>
      <c r="G2391" s="3" cm="1">
        <f t="array" ref="G2391">IF($A2391="","",INDEX(OpenMeteoAPI[TemperatureC],ROWS($G$2:G2391)))</f>
        <v>28</v>
      </c>
      <c r="H2391" s="4" cm="1">
        <f t="array" ref="H2391">IF($A2391="","",INDEX(OpenMeteoAPI[RelativeHumidityPct],ROWS($H$2:H2391))/100)</f>
        <v>0.5</v>
      </c>
      <c r="I2391" s="4" cm="1">
        <f t="array" ref="I2391">IF($A2391="","",INDEX(OpenMeteoAPI[PrecipitationProbabilityPct],ROWS($I$2:I2391))/100)</f>
        <v>0.05</v>
      </c>
      <c r="J2391" s="3" cm="1">
        <f t="array" ref="J2391">IF($A2391="","",INDEX(OpenMeteoAPI[PrecipitationMM],ROWS($J$2:J2391)))</f>
        <v>0</v>
      </c>
      <c r="K2391" cm="1">
        <f t="array" ref="K2391">IF($A2391="","",INDEX(OpenMeteoAPI[WeatherCode],ROWS($K$2:K2391)))</f>
        <v>0</v>
      </c>
      <c r="L2391" s="3" cm="1">
        <f t="array" ref="L2391">IF($A2391="","",INDEX(OpenMeteoAPI[WindSpeedKMH],ROWS($L$2:L2391)))</f>
        <v>12.1</v>
      </c>
    </row>
    <row r="2392" spans="1:12">
      <c r="A2392" t="str" cm="1">
        <f t="array" ref="A2392">IFERROR(INDEX(OpenMeteoAPI[City],ROWS($A$2:A2392))&amp;", "&amp;INDEX(OpenMeteoAPI[CountryCode],ROWS($A$2:A2392)),"")</f>
        <v>Amsterdam, NL</v>
      </c>
      <c r="B2392" t="str" cm="1">
        <f t="array" ref="B2392">IF($A2392="","",INDEX(OpenMeteoAPI[LocationID],ROWS($B$2:B2392)))</f>
        <v>NL-AMS</v>
      </c>
      <c r="C2392" s="5" cm="1">
        <f t="array" ref="C2392">IF($A2392="","",INDEX(OpenMeteoAPI[ForecastDateTime],ROWS($C$2:C2392)))</f>
        <v>46219.583333333336</v>
      </c>
      <c r="D2392" t="str">
        <f t="shared" si="37"/>
        <v>2PM</v>
      </c>
      <c r="E2392" t="str" cm="1">
        <f t="array" ref="E2392">IF($K2392="","",_xlfn.IFS($K2392=0,_xlfn.UNICHAR(9728),$K2392&lt;=3,_xlfn.UNICHAR(9729),OR($K2392=45,$K2392=48),"~",AND($K2392&gt;=51,$K2392&lt;=67),_xlfn.UNICHAR(9748),AND($K2392&gt;=71,$K2392&lt;=77),_xlfn.UNICHAR(10052),AND($K2392&gt;=80,$K2392&lt;=82),_xlfn.UNICHAR(9748),AND($K2392&gt;=95,$K2392&lt;=99),_xlfn.UNICHAR(9889),TRUE,_xlfn.UNICHAR(9729)))</f>
        <v>☀</v>
      </c>
      <c r="F2392" t="str" cm="1">
        <f t="array" ref="F2392">IF($K2392="","",_xlfn.IFS($K2392=0,"Clear",$K2392&lt;=3,"Partly Cloudy",OR($K2392=45,$K2392=48),"Fog",AND($K2392&gt;=51,$K2392&lt;=67),"Drizzle",AND($K2392&gt;=71,$K2392&lt;=77),"Snow",AND($K2392&gt;=80,$K2392&lt;=82),"Rain Showers",AND($K2392&gt;=95,$K2392&lt;=99),"Thunderstorm",TRUE,"Cloudy"))</f>
        <v>Clear</v>
      </c>
      <c r="G2392" s="3" cm="1">
        <f t="array" ref="G2392">IF($A2392="","",INDEX(OpenMeteoAPI[TemperatureC],ROWS($G$2:G2392)))</f>
        <v>28.9</v>
      </c>
      <c r="H2392" s="4" cm="1">
        <f t="array" ref="H2392">IF($A2392="","",INDEX(OpenMeteoAPI[RelativeHumidityPct],ROWS($H$2:H2392))/100)</f>
        <v>0.47</v>
      </c>
      <c r="I2392" s="4" cm="1">
        <f t="array" ref="I2392">IF($A2392="","",INDEX(OpenMeteoAPI[PrecipitationProbabilityPct],ROWS($I$2:I2392))/100)</f>
        <v>0.06</v>
      </c>
      <c r="J2392" s="3" cm="1">
        <f t="array" ref="J2392">IF($A2392="","",INDEX(OpenMeteoAPI[PrecipitationMM],ROWS($J$2:J2392)))</f>
        <v>0</v>
      </c>
      <c r="K2392" cm="1">
        <f t="array" ref="K2392">IF($A2392="","",INDEX(OpenMeteoAPI[WeatherCode],ROWS($K$2:K2392)))</f>
        <v>0</v>
      </c>
      <c r="L2392" s="3" cm="1">
        <f t="array" ref="L2392">IF($A2392="","",INDEX(OpenMeteoAPI[WindSpeedKMH],ROWS($L$2:L2392)))</f>
        <v>12.7</v>
      </c>
    </row>
    <row r="2393" spans="1:12">
      <c r="A2393" t="str" cm="1">
        <f t="array" ref="A2393">IFERROR(INDEX(OpenMeteoAPI[City],ROWS($A$2:A2393))&amp;", "&amp;INDEX(OpenMeteoAPI[CountryCode],ROWS($A$2:A2393)),"")</f>
        <v>Amsterdam, NL</v>
      </c>
      <c r="B2393" t="str" cm="1">
        <f t="array" ref="B2393">IF($A2393="","",INDEX(OpenMeteoAPI[LocationID],ROWS($B$2:B2393)))</f>
        <v>NL-AMS</v>
      </c>
      <c r="C2393" s="5" cm="1">
        <f t="array" ref="C2393">IF($A2393="","",INDEX(OpenMeteoAPI[ForecastDateTime],ROWS($C$2:C2393)))</f>
        <v>46219.625</v>
      </c>
      <c r="D2393" t="str">
        <f t="shared" si="37"/>
        <v>3PM</v>
      </c>
      <c r="E2393" t="str" cm="1">
        <f t="array" ref="E2393">IF($K2393="","",_xlfn.IFS($K2393=0,_xlfn.UNICHAR(9728),$K2393&lt;=3,_xlfn.UNICHAR(9729),OR($K2393=45,$K2393=48),"~",AND($K2393&gt;=51,$K2393&lt;=67),_xlfn.UNICHAR(9748),AND($K2393&gt;=71,$K2393&lt;=77),_xlfn.UNICHAR(10052),AND($K2393&gt;=80,$K2393&lt;=82),_xlfn.UNICHAR(9748),AND($K2393&gt;=95,$K2393&lt;=99),_xlfn.UNICHAR(9889),TRUE,_xlfn.UNICHAR(9729)))</f>
        <v>☀</v>
      </c>
      <c r="F2393" t="str" cm="1">
        <f t="array" ref="F2393">IF($K2393="","",_xlfn.IFS($K2393=0,"Clear",$K2393&lt;=3,"Partly Cloudy",OR($K2393=45,$K2393=48),"Fog",AND($K2393&gt;=51,$K2393&lt;=67),"Drizzle",AND($K2393&gt;=71,$K2393&lt;=77),"Snow",AND($K2393&gt;=80,$K2393&lt;=82),"Rain Showers",AND($K2393&gt;=95,$K2393&lt;=99),"Thunderstorm",TRUE,"Cloudy"))</f>
        <v>Clear</v>
      </c>
      <c r="G2393" s="3" cm="1">
        <f t="array" ref="G2393">IF($A2393="","",INDEX(OpenMeteoAPI[TemperatureC],ROWS($G$2:G2393)))</f>
        <v>29.3</v>
      </c>
      <c r="H2393" s="4" cm="1">
        <f t="array" ref="H2393">IF($A2393="","",INDEX(OpenMeteoAPI[RelativeHumidityPct],ROWS($H$2:H2393))/100)</f>
        <v>0.47</v>
      </c>
      <c r="I2393" s="4" cm="1">
        <f t="array" ref="I2393">IF($A2393="","",INDEX(OpenMeteoAPI[PrecipitationProbabilityPct],ROWS($I$2:I2393))/100)</f>
        <v>7.0000000000000007E-2</v>
      </c>
      <c r="J2393" s="3" cm="1">
        <f t="array" ref="J2393">IF($A2393="","",INDEX(OpenMeteoAPI[PrecipitationMM],ROWS($J$2:J2393)))</f>
        <v>0</v>
      </c>
      <c r="K2393" cm="1">
        <f t="array" ref="K2393">IF($A2393="","",INDEX(OpenMeteoAPI[WeatherCode],ROWS($K$2:K2393)))</f>
        <v>0</v>
      </c>
      <c r="L2393" s="3" cm="1">
        <f t="array" ref="L2393">IF($A2393="","",INDEX(OpenMeteoAPI[WindSpeedKMH],ROWS($L$2:L2393)))</f>
        <v>13.3</v>
      </c>
    </row>
    <row r="2394" spans="1:12">
      <c r="A2394" t="str" cm="1">
        <f t="array" ref="A2394">IFERROR(INDEX(OpenMeteoAPI[City],ROWS($A$2:A2394))&amp;", "&amp;INDEX(OpenMeteoAPI[CountryCode],ROWS($A$2:A2394)),"")</f>
        <v>Amsterdam, NL</v>
      </c>
      <c r="B2394" t="str" cm="1">
        <f t="array" ref="B2394">IF($A2394="","",INDEX(OpenMeteoAPI[LocationID],ROWS($B$2:B2394)))</f>
        <v>NL-AMS</v>
      </c>
      <c r="C2394" s="5" cm="1">
        <f t="array" ref="C2394">IF($A2394="","",INDEX(OpenMeteoAPI[ForecastDateTime],ROWS($C$2:C2394)))</f>
        <v>46219.666666666664</v>
      </c>
      <c r="D2394" t="str">
        <f t="shared" si="37"/>
        <v>4PM</v>
      </c>
      <c r="E2394" t="str" cm="1">
        <f t="array" ref="E2394">IF($K2394="","",_xlfn.IFS($K2394=0,_xlfn.UNICHAR(9728),$K2394&lt;=3,_xlfn.UNICHAR(9729),OR($K2394=45,$K2394=48),"~",AND($K2394&gt;=51,$K2394&lt;=67),_xlfn.UNICHAR(9748),AND($K2394&gt;=71,$K2394&lt;=77),_xlfn.UNICHAR(10052),AND($K2394&gt;=80,$K2394&lt;=82),_xlfn.UNICHAR(9748),AND($K2394&gt;=95,$K2394&lt;=99),_xlfn.UNICHAR(9889),TRUE,_xlfn.UNICHAR(9729)))</f>
        <v>☀</v>
      </c>
      <c r="F2394" t="str" cm="1">
        <f t="array" ref="F2394">IF($K2394="","",_xlfn.IFS($K2394=0,"Clear",$K2394&lt;=3,"Partly Cloudy",OR($K2394=45,$K2394=48),"Fog",AND($K2394&gt;=51,$K2394&lt;=67),"Drizzle",AND($K2394&gt;=71,$K2394&lt;=77),"Snow",AND($K2394&gt;=80,$K2394&lt;=82),"Rain Showers",AND($K2394&gt;=95,$K2394&lt;=99),"Thunderstorm",TRUE,"Cloudy"))</f>
        <v>Clear</v>
      </c>
      <c r="G2394" s="3" cm="1">
        <f t="array" ref="G2394">IF($A2394="","",INDEX(OpenMeteoAPI[TemperatureC],ROWS($G$2:G2394)))</f>
        <v>29.3</v>
      </c>
      <c r="H2394" s="4" cm="1">
        <f t="array" ref="H2394">IF($A2394="","",INDEX(OpenMeteoAPI[RelativeHumidityPct],ROWS($H$2:H2394))/100)</f>
        <v>0.47</v>
      </c>
      <c r="I2394" s="4" cm="1">
        <f t="array" ref="I2394">IF($A2394="","",INDEX(OpenMeteoAPI[PrecipitationProbabilityPct],ROWS($I$2:I2394))/100)</f>
        <v>0.08</v>
      </c>
      <c r="J2394" s="3" cm="1">
        <f t="array" ref="J2394">IF($A2394="","",INDEX(OpenMeteoAPI[PrecipitationMM],ROWS($J$2:J2394)))</f>
        <v>0</v>
      </c>
      <c r="K2394" cm="1">
        <f t="array" ref="K2394">IF($A2394="","",INDEX(OpenMeteoAPI[WeatherCode],ROWS($K$2:K2394)))</f>
        <v>0</v>
      </c>
      <c r="L2394" s="3" cm="1">
        <f t="array" ref="L2394">IF($A2394="","",INDEX(OpenMeteoAPI[WindSpeedKMH],ROWS($L$2:L2394)))</f>
        <v>14.2</v>
      </c>
    </row>
    <row r="2395" spans="1:12">
      <c r="A2395" t="str" cm="1">
        <f t="array" ref="A2395">IFERROR(INDEX(OpenMeteoAPI[City],ROWS($A$2:A2395))&amp;", "&amp;INDEX(OpenMeteoAPI[CountryCode],ROWS($A$2:A2395)),"")</f>
        <v>Amsterdam, NL</v>
      </c>
      <c r="B2395" t="str" cm="1">
        <f t="array" ref="B2395">IF($A2395="","",INDEX(OpenMeteoAPI[LocationID],ROWS($B$2:B2395)))</f>
        <v>NL-AMS</v>
      </c>
      <c r="C2395" s="5" cm="1">
        <f t="array" ref="C2395">IF($A2395="","",INDEX(OpenMeteoAPI[ForecastDateTime],ROWS($C$2:C2395)))</f>
        <v>46219.708333333336</v>
      </c>
      <c r="D2395" t="str">
        <f t="shared" si="37"/>
        <v>5PM</v>
      </c>
      <c r="E2395" t="str" cm="1">
        <f t="array" ref="E2395">IF($K2395="","",_xlfn.IFS($K2395=0,_xlfn.UNICHAR(9728),$K2395&lt;=3,_xlfn.UNICHAR(9729),OR($K2395=45,$K2395=48),"~",AND($K2395&gt;=51,$K2395&lt;=67),_xlfn.UNICHAR(9748),AND($K2395&gt;=71,$K2395&lt;=77),_xlfn.UNICHAR(10052),AND($K2395&gt;=80,$K2395&lt;=82),_xlfn.UNICHAR(9748),AND($K2395&gt;=95,$K2395&lt;=99),_xlfn.UNICHAR(9889),TRUE,_xlfn.UNICHAR(9729)))</f>
        <v>☀</v>
      </c>
      <c r="F2395" t="str" cm="1">
        <f t="array" ref="F2395">IF($K2395="","",_xlfn.IFS($K2395=0,"Clear",$K2395&lt;=3,"Partly Cloudy",OR($K2395=45,$K2395=48),"Fog",AND($K2395&gt;=51,$K2395&lt;=67),"Drizzle",AND($K2395&gt;=71,$K2395&lt;=77),"Snow",AND($K2395&gt;=80,$K2395&lt;=82),"Rain Showers",AND($K2395&gt;=95,$K2395&lt;=99),"Thunderstorm",TRUE,"Cloudy"))</f>
        <v>Clear</v>
      </c>
      <c r="G2395" s="3" cm="1">
        <f t="array" ref="G2395">IF($A2395="","",INDEX(OpenMeteoAPI[TemperatureC],ROWS($G$2:G2395)))</f>
        <v>29.1</v>
      </c>
      <c r="H2395" s="4" cm="1">
        <f t="array" ref="H2395">IF($A2395="","",INDEX(OpenMeteoAPI[RelativeHumidityPct],ROWS($H$2:H2395))/100)</f>
        <v>0.48</v>
      </c>
      <c r="I2395" s="4" cm="1">
        <f t="array" ref="I2395">IF($A2395="","",INDEX(OpenMeteoAPI[PrecipitationProbabilityPct],ROWS($I$2:I2395))/100)</f>
        <v>0.09</v>
      </c>
      <c r="J2395" s="3" cm="1">
        <f t="array" ref="J2395">IF($A2395="","",INDEX(OpenMeteoAPI[PrecipitationMM],ROWS($J$2:J2395)))</f>
        <v>0</v>
      </c>
      <c r="K2395" cm="1">
        <f t="array" ref="K2395">IF($A2395="","",INDEX(OpenMeteoAPI[WeatherCode],ROWS($K$2:K2395)))</f>
        <v>0</v>
      </c>
      <c r="L2395" s="3" cm="1">
        <f t="array" ref="L2395">IF($A2395="","",INDEX(OpenMeteoAPI[WindSpeedKMH],ROWS($L$2:L2395)))</f>
        <v>15.2</v>
      </c>
    </row>
    <row r="2396" spans="1:12">
      <c r="A2396" t="str" cm="1">
        <f t="array" ref="A2396">IFERROR(INDEX(OpenMeteoAPI[City],ROWS($A$2:A2396))&amp;", "&amp;INDEX(OpenMeteoAPI[CountryCode],ROWS($A$2:A2396)),"")</f>
        <v>Amsterdam, NL</v>
      </c>
      <c r="B2396" t="str" cm="1">
        <f t="array" ref="B2396">IF($A2396="","",INDEX(OpenMeteoAPI[LocationID],ROWS($B$2:B2396)))</f>
        <v>NL-AMS</v>
      </c>
      <c r="C2396" s="5" cm="1">
        <f t="array" ref="C2396">IF($A2396="","",INDEX(OpenMeteoAPI[ForecastDateTime],ROWS($C$2:C2396)))</f>
        <v>46219.75</v>
      </c>
      <c r="D2396" t="str">
        <f t="shared" si="37"/>
        <v>6PM</v>
      </c>
      <c r="E2396" t="str" cm="1">
        <f t="array" ref="E2396">IF($K2396="","",_xlfn.IFS($K2396=0,_xlfn.UNICHAR(9728),$K2396&lt;=3,_xlfn.UNICHAR(9729),OR($K2396=45,$K2396=48),"~",AND($K2396&gt;=51,$K2396&lt;=67),_xlfn.UNICHAR(9748),AND($K2396&gt;=71,$K2396&lt;=77),_xlfn.UNICHAR(10052),AND($K2396&gt;=80,$K2396&lt;=82),_xlfn.UNICHAR(9748),AND($K2396&gt;=95,$K2396&lt;=99),_xlfn.UNICHAR(9889),TRUE,_xlfn.UNICHAR(9729)))</f>
        <v>☀</v>
      </c>
      <c r="F2396" t="str" cm="1">
        <f t="array" ref="F2396">IF($K2396="","",_xlfn.IFS($K2396=0,"Clear",$K2396&lt;=3,"Partly Cloudy",OR($K2396=45,$K2396=48),"Fog",AND($K2396&gt;=51,$K2396&lt;=67),"Drizzle",AND($K2396&gt;=71,$K2396&lt;=77),"Snow",AND($K2396&gt;=80,$K2396&lt;=82),"Rain Showers",AND($K2396&gt;=95,$K2396&lt;=99),"Thunderstorm",TRUE,"Cloudy"))</f>
        <v>Clear</v>
      </c>
      <c r="G2396" s="3" cm="1">
        <f t="array" ref="G2396">IF($A2396="","",INDEX(OpenMeteoAPI[TemperatureC],ROWS($G$2:G2396)))</f>
        <v>28.7</v>
      </c>
      <c r="H2396" s="4" cm="1">
        <f t="array" ref="H2396">IF($A2396="","",INDEX(OpenMeteoAPI[RelativeHumidityPct],ROWS($H$2:H2396))/100)</f>
        <v>0.5</v>
      </c>
      <c r="I2396" s="4" cm="1">
        <f t="array" ref="I2396">IF($A2396="","",INDEX(OpenMeteoAPI[PrecipitationProbabilityPct],ROWS($I$2:I2396))/100)</f>
        <v>0.1</v>
      </c>
      <c r="J2396" s="3" cm="1">
        <f t="array" ref="J2396">IF($A2396="","",INDEX(OpenMeteoAPI[PrecipitationMM],ROWS($J$2:J2396)))</f>
        <v>0</v>
      </c>
      <c r="K2396" cm="1">
        <f t="array" ref="K2396">IF($A2396="","",INDEX(OpenMeteoAPI[WeatherCode],ROWS($K$2:K2396)))</f>
        <v>0</v>
      </c>
      <c r="L2396" s="3" cm="1">
        <f t="array" ref="L2396">IF($A2396="","",INDEX(OpenMeteoAPI[WindSpeedKMH],ROWS($L$2:L2396)))</f>
        <v>16.100000000000001</v>
      </c>
    </row>
    <row r="2397" spans="1:12">
      <c r="A2397" t="str" cm="1">
        <f t="array" ref="A2397">IFERROR(INDEX(OpenMeteoAPI[City],ROWS($A$2:A2397))&amp;", "&amp;INDEX(OpenMeteoAPI[CountryCode],ROWS($A$2:A2397)),"")</f>
        <v>Amsterdam, NL</v>
      </c>
      <c r="B2397" t="str" cm="1">
        <f t="array" ref="B2397">IF($A2397="","",INDEX(OpenMeteoAPI[LocationID],ROWS($B$2:B2397)))</f>
        <v>NL-AMS</v>
      </c>
      <c r="C2397" s="5" cm="1">
        <f t="array" ref="C2397">IF($A2397="","",INDEX(OpenMeteoAPI[ForecastDateTime],ROWS($C$2:C2397)))</f>
        <v>46219.791666666664</v>
      </c>
      <c r="D2397" t="str">
        <f t="shared" si="37"/>
        <v>7PM</v>
      </c>
      <c r="E2397" t="str" cm="1">
        <f t="array" ref="E2397">IF($K2397="","",_xlfn.IFS($K2397=0,_xlfn.UNICHAR(9728),$K2397&lt;=3,_xlfn.UNICHAR(9729),OR($K2397=45,$K2397=48),"~",AND($K2397&gt;=51,$K2397&lt;=67),_xlfn.UNICHAR(9748),AND($K2397&gt;=71,$K2397&lt;=77),_xlfn.UNICHAR(10052),AND($K2397&gt;=80,$K2397&lt;=82),_xlfn.UNICHAR(9748),AND($K2397&gt;=95,$K2397&lt;=99),_xlfn.UNICHAR(9889),TRUE,_xlfn.UNICHAR(9729)))</f>
        <v>☀</v>
      </c>
      <c r="F2397" t="str" cm="1">
        <f t="array" ref="F2397">IF($K2397="","",_xlfn.IFS($K2397=0,"Clear",$K2397&lt;=3,"Partly Cloudy",OR($K2397=45,$K2397=48),"Fog",AND($K2397&gt;=51,$K2397&lt;=67),"Drizzle",AND($K2397&gt;=71,$K2397&lt;=77),"Snow",AND($K2397&gt;=80,$K2397&lt;=82),"Rain Showers",AND($K2397&gt;=95,$K2397&lt;=99),"Thunderstorm",TRUE,"Cloudy"))</f>
        <v>Clear</v>
      </c>
      <c r="G2397" s="3" cm="1">
        <f t="array" ref="G2397">IF($A2397="","",INDEX(OpenMeteoAPI[TemperatureC],ROWS($G$2:G2397)))</f>
        <v>28.2</v>
      </c>
      <c r="H2397" s="4" cm="1">
        <f t="array" ref="H2397">IF($A2397="","",INDEX(OpenMeteoAPI[RelativeHumidityPct],ROWS($H$2:H2397))/100)</f>
        <v>0.53</v>
      </c>
      <c r="I2397" s="4" cm="1">
        <f t="array" ref="I2397">IF($A2397="","",INDEX(OpenMeteoAPI[PrecipitationProbabilityPct],ROWS($I$2:I2397))/100)</f>
        <v>0.1</v>
      </c>
      <c r="J2397" s="3" cm="1">
        <f t="array" ref="J2397">IF($A2397="","",INDEX(OpenMeteoAPI[PrecipitationMM],ROWS($J$2:J2397)))</f>
        <v>0</v>
      </c>
      <c r="K2397" cm="1">
        <f t="array" ref="K2397">IF($A2397="","",INDEX(OpenMeteoAPI[WeatherCode],ROWS($K$2:K2397)))</f>
        <v>0</v>
      </c>
      <c r="L2397" s="3" cm="1">
        <f t="array" ref="L2397">IF($A2397="","",INDEX(OpenMeteoAPI[WindSpeedKMH],ROWS($L$2:L2397)))</f>
        <v>16.899999999999999</v>
      </c>
    </row>
    <row r="2398" spans="1:12">
      <c r="A2398" t="str" cm="1">
        <f t="array" ref="A2398">IFERROR(INDEX(OpenMeteoAPI[City],ROWS($A$2:A2398))&amp;", "&amp;INDEX(OpenMeteoAPI[CountryCode],ROWS($A$2:A2398)),"")</f>
        <v>Amsterdam, NL</v>
      </c>
      <c r="B2398" t="str" cm="1">
        <f t="array" ref="B2398">IF($A2398="","",INDEX(OpenMeteoAPI[LocationID],ROWS($B$2:B2398)))</f>
        <v>NL-AMS</v>
      </c>
      <c r="C2398" s="5" cm="1">
        <f t="array" ref="C2398">IF($A2398="","",INDEX(OpenMeteoAPI[ForecastDateTime],ROWS($C$2:C2398)))</f>
        <v>46219.833333333336</v>
      </c>
      <c r="D2398" t="str">
        <f t="shared" si="37"/>
        <v>8PM</v>
      </c>
      <c r="E2398" t="str" cm="1">
        <f t="array" ref="E2398">IF($K2398="","",_xlfn.IFS($K2398=0,_xlfn.UNICHAR(9728),$K2398&lt;=3,_xlfn.UNICHAR(9729),OR($K2398=45,$K2398=48),"~",AND($K2398&gt;=51,$K2398&lt;=67),_xlfn.UNICHAR(9748),AND($K2398&gt;=71,$K2398&lt;=77),_xlfn.UNICHAR(10052),AND($K2398&gt;=80,$K2398&lt;=82),_xlfn.UNICHAR(9748),AND($K2398&gt;=95,$K2398&lt;=99),_xlfn.UNICHAR(9889),TRUE,_xlfn.UNICHAR(9729)))</f>
        <v>☀</v>
      </c>
      <c r="F2398" t="str" cm="1">
        <f t="array" ref="F2398">IF($K2398="","",_xlfn.IFS($K2398=0,"Clear",$K2398&lt;=3,"Partly Cloudy",OR($K2398=45,$K2398=48),"Fog",AND($K2398&gt;=51,$K2398&lt;=67),"Drizzle",AND($K2398&gt;=71,$K2398&lt;=77),"Snow",AND($K2398&gt;=80,$K2398&lt;=82),"Rain Showers",AND($K2398&gt;=95,$K2398&lt;=99),"Thunderstorm",TRUE,"Cloudy"))</f>
        <v>Clear</v>
      </c>
      <c r="G2398" s="3" cm="1">
        <f t="array" ref="G2398">IF($A2398="","",INDEX(OpenMeteoAPI[TemperatureC],ROWS($G$2:G2398)))</f>
        <v>27.6</v>
      </c>
      <c r="H2398" s="4" cm="1">
        <f t="array" ref="H2398">IF($A2398="","",INDEX(OpenMeteoAPI[RelativeHumidityPct],ROWS($H$2:H2398))/100)</f>
        <v>0.55000000000000004</v>
      </c>
      <c r="I2398" s="4" cm="1">
        <f t="array" ref="I2398">IF($A2398="","",INDEX(OpenMeteoAPI[PrecipitationProbabilityPct],ROWS($I$2:I2398))/100)</f>
        <v>0.1</v>
      </c>
      <c r="J2398" s="3" cm="1">
        <f t="array" ref="J2398">IF($A2398="","",INDEX(OpenMeteoAPI[PrecipitationMM],ROWS($J$2:J2398)))</f>
        <v>0</v>
      </c>
      <c r="K2398" cm="1">
        <f t="array" ref="K2398">IF($A2398="","",INDEX(OpenMeteoAPI[WeatherCode],ROWS($K$2:K2398)))</f>
        <v>0</v>
      </c>
      <c r="L2398" s="3" cm="1">
        <f t="array" ref="L2398">IF($A2398="","",INDEX(OpenMeteoAPI[WindSpeedKMH],ROWS($L$2:L2398)))</f>
        <v>17.2</v>
      </c>
    </row>
    <row r="2399" spans="1:12">
      <c r="A2399" t="str" cm="1">
        <f t="array" ref="A2399">IFERROR(INDEX(OpenMeteoAPI[City],ROWS($A$2:A2399))&amp;", "&amp;INDEX(OpenMeteoAPI[CountryCode],ROWS($A$2:A2399)),"")</f>
        <v>Amsterdam, NL</v>
      </c>
      <c r="B2399" t="str" cm="1">
        <f t="array" ref="B2399">IF($A2399="","",INDEX(OpenMeteoAPI[LocationID],ROWS($B$2:B2399)))</f>
        <v>NL-AMS</v>
      </c>
      <c r="C2399" s="5" cm="1">
        <f t="array" ref="C2399">IF($A2399="","",INDEX(OpenMeteoAPI[ForecastDateTime],ROWS($C$2:C2399)))</f>
        <v>46219.875</v>
      </c>
      <c r="D2399" t="str">
        <f t="shared" si="37"/>
        <v>9PM</v>
      </c>
      <c r="E2399" t="str" cm="1">
        <f t="array" ref="E2399">IF($K2399="","",_xlfn.IFS($K2399=0,_xlfn.UNICHAR(9728),$K2399&lt;=3,_xlfn.UNICHAR(9729),OR($K2399=45,$K2399=48),"~",AND($K2399&gt;=51,$K2399&lt;=67),_xlfn.UNICHAR(9748),AND($K2399&gt;=71,$K2399&lt;=77),_xlfn.UNICHAR(10052),AND($K2399&gt;=80,$K2399&lt;=82),_xlfn.UNICHAR(9748),AND($K2399&gt;=95,$K2399&lt;=99),_xlfn.UNICHAR(9889),TRUE,_xlfn.UNICHAR(9729)))</f>
        <v>☁</v>
      </c>
      <c r="F2399" t="str" cm="1">
        <f t="array" ref="F2399">IF($K2399="","",_xlfn.IFS($K2399=0,"Clear",$K2399&lt;=3,"Partly Cloudy",OR($K2399=45,$K2399=48),"Fog",AND($K2399&gt;=51,$K2399&lt;=67),"Drizzle",AND($K2399&gt;=71,$K2399&lt;=77),"Snow",AND($K2399&gt;=80,$K2399&lt;=82),"Rain Showers",AND($K2399&gt;=95,$K2399&lt;=99),"Thunderstorm",TRUE,"Cloudy"))</f>
        <v>Partly Cloudy</v>
      </c>
      <c r="G2399" s="3" cm="1">
        <f t="array" ref="G2399">IF($A2399="","",INDEX(OpenMeteoAPI[TemperatureC],ROWS($G$2:G2399)))</f>
        <v>26.8</v>
      </c>
      <c r="H2399" s="4" cm="1">
        <f t="array" ref="H2399">IF($A2399="","",INDEX(OpenMeteoAPI[RelativeHumidityPct],ROWS($H$2:H2399))/100)</f>
        <v>0.57999999999999996</v>
      </c>
      <c r="I2399" s="4" cm="1">
        <f t="array" ref="I2399">IF($A2399="","",INDEX(OpenMeteoAPI[PrecipitationProbabilityPct],ROWS($I$2:I2399))/100)</f>
        <v>0.1</v>
      </c>
      <c r="J2399" s="3" cm="1">
        <f t="array" ref="J2399">IF($A2399="","",INDEX(OpenMeteoAPI[PrecipitationMM],ROWS($J$2:J2399)))</f>
        <v>0</v>
      </c>
      <c r="K2399" cm="1">
        <f t="array" ref="K2399">IF($A2399="","",INDEX(OpenMeteoAPI[WeatherCode],ROWS($K$2:K2399)))</f>
        <v>1</v>
      </c>
      <c r="L2399" s="3" cm="1">
        <f t="array" ref="L2399">IF($A2399="","",INDEX(OpenMeteoAPI[WindSpeedKMH],ROWS($L$2:L2399)))</f>
        <v>16.899999999999999</v>
      </c>
    </row>
    <row r="2400" spans="1:12">
      <c r="A2400" t="str" cm="1">
        <f t="array" ref="A2400">IFERROR(INDEX(OpenMeteoAPI[City],ROWS($A$2:A2400))&amp;", "&amp;INDEX(OpenMeteoAPI[CountryCode],ROWS($A$2:A2400)),"")</f>
        <v>Amsterdam, NL</v>
      </c>
      <c r="B2400" t="str" cm="1">
        <f t="array" ref="B2400">IF($A2400="","",INDEX(OpenMeteoAPI[LocationID],ROWS($B$2:B2400)))</f>
        <v>NL-AMS</v>
      </c>
      <c r="C2400" s="5" cm="1">
        <f t="array" ref="C2400">IF($A2400="","",INDEX(OpenMeteoAPI[ForecastDateTime],ROWS($C$2:C2400)))</f>
        <v>46219.916666666664</v>
      </c>
      <c r="D2400" t="str">
        <f t="shared" si="37"/>
        <v>10PM</v>
      </c>
      <c r="E2400" t="str" cm="1">
        <f t="array" ref="E2400">IF($K2400="","",_xlfn.IFS($K2400=0,_xlfn.UNICHAR(9728),$K2400&lt;=3,_xlfn.UNICHAR(9729),OR($K2400=45,$K2400=48),"~",AND($K2400&gt;=51,$K2400&lt;=67),_xlfn.UNICHAR(9748),AND($K2400&gt;=71,$K2400&lt;=77),_xlfn.UNICHAR(10052),AND($K2400&gt;=80,$K2400&lt;=82),_xlfn.UNICHAR(9748),AND($K2400&gt;=95,$K2400&lt;=99),_xlfn.UNICHAR(9889),TRUE,_xlfn.UNICHAR(9729)))</f>
        <v>☁</v>
      </c>
      <c r="F2400" t="str" cm="1">
        <f t="array" ref="F2400">IF($K2400="","",_xlfn.IFS($K2400=0,"Clear",$K2400&lt;=3,"Partly Cloudy",OR($K2400=45,$K2400=48),"Fog",AND($K2400&gt;=51,$K2400&lt;=67),"Drizzle",AND($K2400&gt;=71,$K2400&lt;=77),"Snow",AND($K2400&gt;=80,$K2400&lt;=82),"Rain Showers",AND($K2400&gt;=95,$K2400&lt;=99),"Thunderstorm",TRUE,"Cloudy"))</f>
        <v>Partly Cloudy</v>
      </c>
      <c r="G2400" s="3" cm="1">
        <f t="array" ref="G2400">IF($A2400="","",INDEX(OpenMeteoAPI[TemperatureC],ROWS($G$2:G2400)))</f>
        <v>25.8</v>
      </c>
      <c r="H2400" s="4" cm="1">
        <f t="array" ref="H2400">IF($A2400="","",INDEX(OpenMeteoAPI[RelativeHumidityPct],ROWS($H$2:H2400))/100)</f>
        <v>0.62</v>
      </c>
      <c r="I2400" s="4" cm="1">
        <f t="array" ref="I2400">IF($A2400="","",INDEX(OpenMeteoAPI[PrecipitationProbabilityPct],ROWS($I$2:I2400))/100)</f>
        <v>0.1</v>
      </c>
      <c r="J2400" s="3" cm="1">
        <f t="array" ref="J2400">IF($A2400="","",INDEX(OpenMeteoAPI[PrecipitationMM],ROWS($J$2:J2400)))</f>
        <v>0</v>
      </c>
      <c r="K2400" cm="1">
        <f t="array" ref="K2400">IF($A2400="","",INDEX(OpenMeteoAPI[WeatherCode],ROWS($K$2:K2400)))</f>
        <v>1</v>
      </c>
      <c r="L2400" s="3" cm="1">
        <f t="array" ref="L2400">IF($A2400="","",INDEX(OpenMeteoAPI[WindSpeedKMH],ROWS($L$2:L2400)))</f>
        <v>16.2</v>
      </c>
    </row>
    <row r="2401" spans="1:12">
      <c r="A2401" t="str" cm="1">
        <f t="array" ref="A2401">IFERROR(INDEX(OpenMeteoAPI[City],ROWS($A$2:A2401))&amp;", "&amp;INDEX(OpenMeteoAPI[CountryCode],ROWS($A$2:A2401)),"")</f>
        <v>Amsterdam, NL</v>
      </c>
      <c r="B2401" t="str" cm="1">
        <f t="array" ref="B2401">IF($A2401="","",INDEX(OpenMeteoAPI[LocationID],ROWS($B$2:B2401)))</f>
        <v>NL-AMS</v>
      </c>
      <c r="C2401" s="5" cm="1">
        <f t="array" ref="C2401">IF($A2401="","",INDEX(OpenMeteoAPI[ForecastDateTime],ROWS($C$2:C2401)))</f>
        <v>46219.958333333336</v>
      </c>
      <c r="D2401" t="str">
        <f t="shared" si="37"/>
        <v>11PM</v>
      </c>
      <c r="E2401" t="str" cm="1">
        <f t="array" ref="E2401">IF($K2401="","",_xlfn.IFS($K2401=0,_xlfn.UNICHAR(9728),$K2401&lt;=3,_xlfn.UNICHAR(9729),OR($K2401=45,$K2401=48),"~",AND($K2401&gt;=51,$K2401&lt;=67),_xlfn.UNICHAR(9748),AND($K2401&gt;=71,$K2401&lt;=77),_xlfn.UNICHAR(10052),AND($K2401&gt;=80,$K2401&lt;=82),_xlfn.UNICHAR(9748),AND($K2401&gt;=95,$K2401&lt;=99),_xlfn.UNICHAR(9889),TRUE,_xlfn.UNICHAR(9729)))</f>
        <v>☁</v>
      </c>
      <c r="F2401" t="str" cm="1">
        <f t="array" ref="F2401">IF($K2401="","",_xlfn.IFS($K2401=0,"Clear",$K2401&lt;=3,"Partly Cloudy",OR($K2401=45,$K2401=48),"Fog",AND($K2401&gt;=51,$K2401&lt;=67),"Drizzle",AND($K2401&gt;=71,$K2401&lt;=77),"Snow",AND($K2401&gt;=80,$K2401&lt;=82),"Rain Showers",AND($K2401&gt;=95,$K2401&lt;=99),"Thunderstorm",TRUE,"Cloudy"))</f>
        <v>Partly Cloudy</v>
      </c>
      <c r="G2401" s="3" cm="1">
        <f t="array" ref="G2401">IF($A2401="","",INDEX(OpenMeteoAPI[TemperatureC],ROWS($G$2:G2401)))</f>
        <v>24.6</v>
      </c>
      <c r="H2401" s="4" cm="1">
        <f t="array" ref="H2401">IF($A2401="","",INDEX(OpenMeteoAPI[RelativeHumidityPct],ROWS($H$2:H2401))/100)</f>
        <v>0.67</v>
      </c>
      <c r="I2401" s="4" cm="1">
        <f t="array" ref="I2401">IF($A2401="","",INDEX(OpenMeteoAPI[PrecipitationProbabilityPct],ROWS($I$2:I2401))/100)</f>
        <v>0.09</v>
      </c>
      <c r="J2401" s="3" cm="1">
        <f t="array" ref="J2401">IF($A2401="","",INDEX(OpenMeteoAPI[PrecipitationMM],ROWS($J$2:J2401)))</f>
        <v>0</v>
      </c>
      <c r="K2401" cm="1">
        <f t="array" ref="K2401">IF($A2401="","",INDEX(OpenMeteoAPI[WeatherCode],ROWS($K$2:K2401)))</f>
        <v>1</v>
      </c>
      <c r="L2401" s="3" cm="1">
        <f t="array" ref="L2401">IF($A2401="","",INDEX(OpenMeteoAPI[WindSpeedKMH],ROWS($L$2:L2401)))</f>
        <v>15.2</v>
      </c>
    </row>
    <row r="2402" spans="1:12">
      <c r="A2402" t="str" cm="1">
        <f t="array" ref="A2402">IFERROR(INDEX(OpenMeteoAPI[City],ROWS($A$2:A2402))&amp;", "&amp;INDEX(OpenMeteoAPI[CountryCode],ROWS($A$2:A2402)),"")</f>
        <v>Brussels, BE</v>
      </c>
      <c r="B2402" t="str" cm="1">
        <f t="array" ref="B2402">IF($A2402="","",INDEX(OpenMeteoAPI[LocationID],ROWS($B$2:B2402)))</f>
        <v>BE-BRU</v>
      </c>
      <c r="C2402" s="5" cm="1">
        <f t="array" ref="C2402">IF($A2402="","",INDEX(OpenMeteoAPI[ForecastDateTime],ROWS($C$2:C2402)))</f>
        <v>46210</v>
      </c>
      <c r="D2402" t="str">
        <f t="shared" si="37"/>
        <v>12AM</v>
      </c>
      <c r="E2402" t="str" cm="1">
        <f t="array" ref="E2402">IF($K2402="","",_xlfn.IFS($K2402=0,_xlfn.UNICHAR(9728),$K2402&lt;=3,_xlfn.UNICHAR(9729),OR($K2402=45,$K2402=48),"~",AND($K2402&gt;=51,$K2402&lt;=67),_xlfn.UNICHAR(9748),AND($K2402&gt;=71,$K2402&lt;=77),_xlfn.UNICHAR(10052),AND($K2402&gt;=80,$K2402&lt;=82),_xlfn.UNICHAR(9748),AND($K2402&gt;=95,$K2402&lt;=99),_xlfn.UNICHAR(9889),TRUE,_xlfn.UNICHAR(9729)))</f>
        <v>☁</v>
      </c>
      <c r="F2402" t="str" cm="1">
        <f t="array" ref="F2402">IF($K2402="","",_xlfn.IFS($K2402=0,"Clear",$K2402&lt;=3,"Partly Cloudy",OR($K2402=45,$K2402=48),"Fog",AND($K2402&gt;=51,$K2402&lt;=67),"Drizzle",AND($K2402&gt;=71,$K2402&lt;=77),"Snow",AND($K2402&gt;=80,$K2402&lt;=82),"Rain Showers",AND($K2402&gt;=95,$K2402&lt;=99),"Thunderstorm",TRUE,"Cloudy"))</f>
        <v>Partly Cloudy</v>
      </c>
      <c r="G2402" s="3" cm="1">
        <f t="array" ref="G2402">IF($A2402="","",INDEX(OpenMeteoAPI[TemperatureC],ROWS($G$2:G2402)))</f>
        <v>23.9</v>
      </c>
      <c r="H2402" s="4" cm="1">
        <f t="array" ref="H2402">IF($A2402="","",INDEX(OpenMeteoAPI[RelativeHumidityPct],ROWS($H$2:H2402))/100)</f>
        <v>0.36</v>
      </c>
      <c r="I2402" s="4" cm="1">
        <f t="array" ref="I2402">IF($A2402="","",INDEX(OpenMeteoAPI[PrecipitationProbabilityPct],ROWS($I$2:I2402))/100)</f>
        <v>0</v>
      </c>
      <c r="J2402" s="3" cm="1">
        <f t="array" ref="J2402">IF($A2402="","",INDEX(OpenMeteoAPI[PrecipitationMM],ROWS($J$2:J2402)))</f>
        <v>0</v>
      </c>
      <c r="K2402" cm="1">
        <f t="array" ref="K2402">IF($A2402="","",INDEX(OpenMeteoAPI[WeatherCode],ROWS($K$2:K2402)))</f>
        <v>3</v>
      </c>
      <c r="L2402" s="3" cm="1">
        <f t="array" ref="L2402">IF($A2402="","",INDEX(OpenMeteoAPI[WindSpeedKMH],ROWS($L$2:L2402)))</f>
        <v>15.1</v>
      </c>
    </row>
    <row r="2403" spans="1:12">
      <c r="A2403" t="str" cm="1">
        <f t="array" ref="A2403">IFERROR(INDEX(OpenMeteoAPI[City],ROWS($A$2:A2403))&amp;", "&amp;INDEX(OpenMeteoAPI[CountryCode],ROWS($A$2:A2403)),"")</f>
        <v>Brussels, BE</v>
      </c>
      <c r="B2403" t="str" cm="1">
        <f t="array" ref="B2403">IF($A2403="","",INDEX(OpenMeteoAPI[LocationID],ROWS($B$2:B2403)))</f>
        <v>BE-BRU</v>
      </c>
      <c r="C2403" s="5" cm="1">
        <f t="array" ref="C2403">IF($A2403="","",INDEX(OpenMeteoAPI[ForecastDateTime],ROWS($C$2:C2403)))</f>
        <v>46210.041666666664</v>
      </c>
      <c r="D2403" t="str">
        <f t="shared" si="37"/>
        <v>1AM</v>
      </c>
      <c r="E2403" t="str" cm="1">
        <f t="array" ref="E2403">IF($K2403="","",_xlfn.IFS($K2403=0,_xlfn.UNICHAR(9728),$K2403&lt;=3,_xlfn.UNICHAR(9729),OR($K2403=45,$K2403=48),"~",AND($K2403&gt;=51,$K2403&lt;=67),_xlfn.UNICHAR(9748),AND($K2403&gt;=71,$K2403&lt;=77),_xlfn.UNICHAR(10052),AND($K2403&gt;=80,$K2403&lt;=82),_xlfn.UNICHAR(9748),AND($K2403&gt;=95,$K2403&lt;=99),_xlfn.UNICHAR(9889),TRUE,_xlfn.UNICHAR(9729)))</f>
        <v>☁</v>
      </c>
      <c r="F2403" t="str" cm="1">
        <f t="array" ref="F2403">IF($K2403="","",_xlfn.IFS($K2403=0,"Clear",$K2403&lt;=3,"Partly Cloudy",OR($K2403=45,$K2403=48),"Fog",AND($K2403&gt;=51,$K2403&lt;=67),"Drizzle",AND($K2403&gt;=71,$K2403&lt;=77),"Snow",AND($K2403&gt;=80,$K2403&lt;=82),"Rain Showers",AND($K2403&gt;=95,$K2403&lt;=99),"Thunderstorm",TRUE,"Cloudy"))</f>
        <v>Partly Cloudy</v>
      </c>
      <c r="G2403" s="3" cm="1">
        <f t="array" ref="G2403">IF($A2403="","",INDEX(OpenMeteoAPI[TemperatureC],ROWS($G$2:G2403)))</f>
        <v>23.3</v>
      </c>
      <c r="H2403" s="4" cm="1">
        <f t="array" ref="H2403">IF($A2403="","",INDEX(OpenMeteoAPI[RelativeHumidityPct],ROWS($H$2:H2403))/100)</f>
        <v>0.37</v>
      </c>
      <c r="I2403" s="4" cm="1">
        <f t="array" ref="I2403">IF($A2403="","",INDEX(OpenMeteoAPI[PrecipitationProbabilityPct],ROWS($I$2:I2403))/100)</f>
        <v>0</v>
      </c>
      <c r="J2403" s="3" cm="1">
        <f t="array" ref="J2403">IF($A2403="","",INDEX(OpenMeteoAPI[PrecipitationMM],ROWS($J$2:J2403)))</f>
        <v>0</v>
      </c>
      <c r="K2403" cm="1">
        <f t="array" ref="K2403">IF($A2403="","",INDEX(OpenMeteoAPI[WeatherCode],ROWS($K$2:K2403)))</f>
        <v>3</v>
      </c>
      <c r="L2403" s="3" cm="1">
        <f t="array" ref="L2403">IF($A2403="","",INDEX(OpenMeteoAPI[WindSpeedKMH],ROWS($L$2:L2403)))</f>
        <v>15.1</v>
      </c>
    </row>
    <row r="2404" spans="1:12">
      <c r="A2404" t="str" cm="1">
        <f t="array" ref="A2404">IFERROR(INDEX(OpenMeteoAPI[City],ROWS($A$2:A2404))&amp;", "&amp;INDEX(OpenMeteoAPI[CountryCode],ROWS($A$2:A2404)),"")</f>
        <v>Brussels, BE</v>
      </c>
      <c r="B2404" t="str" cm="1">
        <f t="array" ref="B2404">IF($A2404="","",INDEX(OpenMeteoAPI[LocationID],ROWS($B$2:B2404)))</f>
        <v>BE-BRU</v>
      </c>
      <c r="C2404" s="5" cm="1">
        <f t="array" ref="C2404">IF($A2404="","",INDEX(OpenMeteoAPI[ForecastDateTime],ROWS($C$2:C2404)))</f>
        <v>46210.083333333336</v>
      </c>
      <c r="D2404" t="str">
        <f t="shared" si="37"/>
        <v>2AM</v>
      </c>
      <c r="E2404" t="str" cm="1">
        <f t="array" ref="E2404">IF($K2404="","",_xlfn.IFS($K2404=0,_xlfn.UNICHAR(9728),$K2404&lt;=3,_xlfn.UNICHAR(9729),OR($K2404=45,$K2404=48),"~",AND($K2404&gt;=51,$K2404&lt;=67),_xlfn.UNICHAR(9748),AND($K2404&gt;=71,$K2404&lt;=77),_xlfn.UNICHAR(10052),AND($K2404&gt;=80,$K2404&lt;=82),_xlfn.UNICHAR(9748),AND($K2404&gt;=95,$K2404&lt;=99),_xlfn.UNICHAR(9889),TRUE,_xlfn.UNICHAR(9729)))</f>
        <v>☁</v>
      </c>
      <c r="F2404" t="str" cm="1">
        <f t="array" ref="F2404">IF($K2404="","",_xlfn.IFS($K2404=0,"Clear",$K2404&lt;=3,"Partly Cloudy",OR($K2404=45,$K2404=48),"Fog",AND($K2404&gt;=51,$K2404&lt;=67),"Drizzle",AND($K2404&gt;=71,$K2404&lt;=77),"Snow",AND($K2404&gt;=80,$K2404&lt;=82),"Rain Showers",AND($K2404&gt;=95,$K2404&lt;=99),"Thunderstorm",TRUE,"Cloudy"))</f>
        <v>Partly Cloudy</v>
      </c>
      <c r="G2404" s="3" cm="1">
        <f t="array" ref="G2404">IF($A2404="","",INDEX(OpenMeteoAPI[TemperatureC],ROWS($G$2:G2404)))</f>
        <v>22.7</v>
      </c>
      <c r="H2404" s="4" cm="1">
        <f t="array" ref="H2404">IF($A2404="","",INDEX(OpenMeteoAPI[RelativeHumidityPct],ROWS($H$2:H2404))/100)</f>
        <v>0.39</v>
      </c>
      <c r="I2404" s="4" cm="1">
        <f t="array" ref="I2404">IF($A2404="","",INDEX(OpenMeteoAPI[PrecipitationProbabilityPct],ROWS($I$2:I2404))/100)</f>
        <v>0</v>
      </c>
      <c r="J2404" s="3" cm="1">
        <f t="array" ref="J2404">IF($A2404="","",INDEX(OpenMeteoAPI[PrecipitationMM],ROWS($J$2:J2404)))</f>
        <v>0</v>
      </c>
      <c r="K2404" cm="1">
        <f t="array" ref="K2404">IF($A2404="","",INDEX(OpenMeteoAPI[WeatherCode],ROWS($K$2:K2404)))</f>
        <v>3</v>
      </c>
      <c r="L2404" s="3" cm="1">
        <f t="array" ref="L2404">IF($A2404="","",INDEX(OpenMeteoAPI[WindSpeedKMH],ROWS($L$2:L2404)))</f>
        <v>15.5</v>
      </c>
    </row>
    <row r="2405" spans="1:12">
      <c r="A2405" t="str" cm="1">
        <f t="array" ref="A2405">IFERROR(INDEX(OpenMeteoAPI[City],ROWS($A$2:A2405))&amp;", "&amp;INDEX(OpenMeteoAPI[CountryCode],ROWS($A$2:A2405)),"")</f>
        <v>Brussels, BE</v>
      </c>
      <c r="B2405" t="str" cm="1">
        <f t="array" ref="B2405">IF($A2405="","",INDEX(OpenMeteoAPI[LocationID],ROWS($B$2:B2405)))</f>
        <v>BE-BRU</v>
      </c>
      <c r="C2405" s="5" cm="1">
        <f t="array" ref="C2405">IF($A2405="","",INDEX(OpenMeteoAPI[ForecastDateTime],ROWS($C$2:C2405)))</f>
        <v>46210.125</v>
      </c>
      <c r="D2405" t="str">
        <f t="shared" si="37"/>
        <v>3AM</v>
      </c>
      <c r="E2405" t="str" cm="1">
        <f t="array" ref="E2405">IF($K2405="","",_xlfn.IFS($K2405=0,_xlfn.UNICHAR(9728),$K2405&lt;=3,_xlfn.UNICHAR(9729),OR($K2405=45,$K2405=48),"~",AND($K2405&gt;=51,$K2405&lt;=67),_xlfn.UNICHAR(9748),AND($K2405&gt;=71,$K2405&lt;=77),_xlfn.UNICHAR(10052),AND($K2405&gt;=80,$K2405&lt;=82),_xlfn.UNICHAR(9748),AND($K2405&gt;=95,$K2405&lt;=99),_xlfn.UNICHAR(9889),TRUE,_xlfn.UNICHAR(9729)))</f>
        <v>☁</v>
      </c>
      <c r="F2405" t="str" cm="1">
        <f t="array" ref="F2405">IF($K2405="","",_xlfn.IFS($K2405=0,"Clear",$K2405&lt;=3,"Partly Cloudy",OR($K2405=45,$K2405=48),"Fog",AND($K2405&gt;=51,$K2405&lt;=67),"Drizzle",AND($K2405&gt;=71,$K2405&lt;=77),"Snow",AND($K2405&gt;=80,$K2405&lt;=82),"Rain Showers",AND($K2405&gt;=95,$K2405&lt;=99),"Thunderstorm",TRUE,"Cloudy"))</f>
        <v>Partly Cloudy</v>
      </c>
      <c r="G2405" s="3" cm="1">
        <f t="array" ref="G2405">IF($A2405="","",INDEX(OpenMeteoAPI[TemperatureC],ROWS($G$2:G2405)))</f>
        <v>22</v>
      </c>
      <c r="H2405" s="4" cm="1">
        <f t="array" ref="H2405">IF($A2405="","",INDEX(OpenMeteoAPI[RelativeHumidityPct],ROWS($H$2:H2405))/100)</f>
        <v>0.37</v>
      </c>
      <c r="I2405" s="4" cm="1">
        <f t="array" ref="I2405">IF($A2405="","",INDEX(OpenMeteoAPI[PrecipitationProbabilityPct],ROWS($I$2:I2405))/100)</f>
        <v>0</v>
      </c>
      <c r="J2405" s="3" cm="1">
        <f t="array" ref="J2405">IF($A2405="","",INDEX(OpenMeteoAPI[PrecipitationMM],ROWS($J$2:J2405)))</f>
        <v>0</v>
      </c>
      <c r="K2405" cm="1">
        <f t="array" ref="K2405">IF($A2405="","",INDEX(OpenMeteoAPI[WeatherCode],ROWS($K$2:K2405)))</f>
        <v>3</v>
      </c>
      <c r="L2405" s="3" cm="1">
        <f t="array" ref="L2405">IF($A2405="","",INDEX(OpenMeteoAPI[WindSpeedKMH],ROWS($L$2:L2405)))</f>
        <v>15.8</v>
      </c>
    </row>
    <row r="2406" spans="1:12">
      <c r="A2406" t="str" cm="1">
        <f t="array" ref="A2406">IFERROR(INDEX(OpenMeteoAPI[City],ROWS($A$2:A2406))&amp;", "&amp;INDEX(OpenMeteoAPI[CountryCode],ROWS($A$2:A2406)),"")</f>
        <v>Brussels, BE</v>
      </c>
      <c r="B2406" t="str" cm="1">
        <f t="array" ref="B2406">IF($A2406="","",INDEX(OpenMeteoAPI[LocationID],ROWS($B$2:B2406)))</f>
        <v>BE-BRU</v>
      </c>
      <c r="C2406" s="5" cm="1">
        <f t="array" ref="C2406">IF($A2406="","",INDEX(OpenMeteoAPI[ForecastDateTime],ROWS($C$2:C2406)))</f>
        <v>46210.166666666664</v>
      </c>
      <c r="D2406" t="str">
        <f t="shared" si="37"/>
        <v>4AM</v>
      </c>
      <c r="E2406" t="str" cm="1">
        <f t="array" ref="E2406">IF($K2406="","",_xlfn.IFS($K2406=0,_xlfn.UNICHAR(9728),$K2406&lt;=3,_xlfn.UNICHAR(9729),OR($K2406=45,$K2406=48),"~",AND($K2406&gt;=51,$K2406&lt;=67),_xlfn.UNICHAR(9748),AND($K2406&gt;=71,$K2406&lt;=77),_xlfn.UNICHAR(10052),AND($K2406&gt;=80,$K2406&lt;=82),_xlfn.UNICHAR(9748),AND($K2406&gt;=95,$K2406&lt;=99),_xlfn.UNICHAR(9889),TRUE,_xlfn.UNICHAR(9729)))</f>
        <v>☁</v>
      </c>
      <c r="F2406" t="str" cm="1">
        <f t="array" ref="F2406">IF($K2406="","",_xlfn.IFS($K2406=0,"Clear",$K2406&lt;=3,"Partly Cloudy",OR($K2406=45,$K2406=48),"Fog",AND($K2406&gt;=51,$K2406&lt;=67),"Drizzle",AND($K2406&gt;=71,$K2406&lt;=77),"Snow",AND($K2406&gt;=80,$K2406&lt;=82),"Rain Showers",AND($K2406&gt;=95,$K2406&lt;=99),"Thunderstorm",TRUE,"Cloudy"))</f>
        <v>Partly Cloudy</v>
      </c>
      <c r="G2406" s="3" cm="1">
        <f t="array" ref="G2406">IF($A2406="","",INDEX(OpenMeteoAPI[TemperatureC],ROWS($G$2:G2406)))</f>
        <v>21</v>
      </c>
      <c r="H2406" s="4" cm="1">
        <f t="array" ref="H2406">IF($A2406="","",INDEX(OpenMeteoAPI[RelativeHumidityPct],ROWS($H$2:H2406))/100)</f>
        <v>0.4</v>
      </c>
      <c r="I2406" s="4" cm="1">
        <f t="array" ref="I2406">IF($A2406="","",INDEX(OpenMeteoAPI[PrecipitationProbabilityPct],ROWS($I$2:I2406))/100)</f>
        <v>0</v>
      </c>
      <c r="J2406" s="3" cm="1">
        <f t="array" ref="J2406">IF($A2406="","",INDEX(OpenMeteoAPI[PrecipitationMM],ROWS($J$2:J2406)))</f>
        <v>0</v>
      </c>
      <c r="K2406" cm="1">
        <f t="array" ref="K2406">IF($A2406="","",INDEX(OpenMeteoAPI[WeatherCode],ROWS($K$2:K2406)))</f>
        <v>3</v>
      </c>
      <c r="L2406" s="3" cm="1">
        <f t="array" ref="L2406">IF($A2406="","",INDEX(OpenMeteoAPI[WindSpeedKMH],ROWS($L$2:L2406)))</f>
        <v>15.1</v>
      </c>
    </row>
    <row r="2407" spans="1:12">
      <c r="A2407" t="str" cm="1">
        <f t="array" ref="A2407">IFERROR(INDEX(OpenMeteoAPI[City],ROWS($A$2:A2407))&amp;", "&amp;INDEX(OpenMeteoAPI[CountryCode],ROWS($A$2:A2407)),"")</f>
        <v>Brussels, BE</v>
      </c>
      <c r="B2407" t="str" cm="1">
        <f t="array" ref="B2407">IF($A2407="","",INDEX(OpenMeteoAPI[LocationID],ROWS($B$2:B2407)))</f>
        <v>BE-BRU</v>
      </c>
      <c r="C2407" s="5" cm="1">
        <f t="array" ref="C2407">IF($A2407="","",INDEX(OpenMeteoAPI[ForecastDateTime],ROWS($C$2:C2407)))</f>
        <v>46210.208333333336</v>
      </c>
      <c r="D2407" t="str">
        <f t="shared" si="37"/>
        <v>5AM</v>
      </c>
      <c r="E2407" t="str" cm="1">
        <f t="array" ref="E2407">IF($K2407="","",_xlfn.IFS($K2407=0,_xlfn.UNICHAR(9728),$K2407&lt;=3,_xlfn.UNICHAR(9729),OR($K2407=45,$K2407=48),"~",AND($K2407&gt;=51,$K2407&lt;=67),_xlfn.UNICHAR(9748),AND($K2407&gt;=71,$K2407&lt;=77),_xlfn.UNICHAR(10052),AND($K2407&gt;=80,$K2407&lt;=82),_xlfn.UNICHAR(9748),AND($K2407&gt;=95,$K2407&lt;=99),_xlfn.UNICHAR(9889),TRUE,_xlfn.UNICHAR(9729)))</f>
        <v>☁</v>
      </c>
      <c r="F2407" t="str" cm="1">
        <f t="array" ref="F2407">IF($K2407="","",_xlfn.IFS($K2407=0,"Clear",$K2407&lt;=3,"Partly Cloudy",OR($K2407=45,$K2407=48),"Fog",AND($K2407&gt;=51,$K2407&lt;=67),"Drizzle",AND($K2407&gt;=71,$K2407&lt;=77),"Snow",AND($K2407&gt;=80,$K2407&lt;=82),"Rain Showers",AND($K2407&gt;=95,$K2407&lt;=99),"Thunderstorm",TRUE,"Cloudy"))</f>
        <v>Partly Cloudy</v>
      </c>
      <c r="G2407" s="3" cm="1">
        <f t="array" ref="G2407">IF($A2407="","",INDEX(OpenMeteoAPI[TemperatureC],ROWS($G$2:G2407)))</f>
        <v>21</v>
      </c>
      <c r="H2407" s="4" cm="1">
        <f t="array" ref="H2407">IF($A2407="","",INDEX(OpenMeteoAPI[RelativeHumidityPct],ROWS($H$2:H2407))/100)</f>
        <v>0.43</v>
      </c>
      <c r="I2407" s="4" cm="1">
        <f t="array" ref="I2407">IF($A2407="","",INDEX(OpenMeteoAPI[PrecipitationProbabilityPct],ROWS($I$2:I2407))/100)</f>
        <v>0</v>
      </c>
      <c r="J2407" s="3" cm="1">
        <f t="array" ref="J2407">IF($A2407="","",INDEX(OpenMeteoAPI[PrecipitationMM],ROWS($J$2:J2407)))</f>
        <v>0</v>
      </c>
      <c r="K2407" cm="1">
        <f t="array" ref="K2407">IF($A2407="","",INDEX(OpenMeteoAPI[WeatherCode],ROWS($K$2:K2407)))</f>
        <v>3</v>
      </c>
      <c r="L2407" s="3" cm="1">
        <f t="array" ref="L2407">IF($A2407="","",INDEX(OpenMeteoAPI[WindSpeedKMH],ROWS($L$2:L2407)))</f>
        <v>13.7</v>
      </c>
    </row>
    <row r="2408" spans="1:12">
      <c r="A2408" t="str" cm="1">
        <f t="array" ref="A2408">IFERROR(INDEX(OpenMeteoAPI[City],ROWS($A$2:A2408))&amp;", "&amp;INDEX(OpenMeteoAPI[CountryCode],ROWS($A$2:A2408)),"")</f>
        <v>Brussels, BE</v>
      </c>
      <c r="B2408" t="str" cm="1">
        <f t="array" ref="B2408">IF($A2408="","",INDEX(OpenMeteoAPI[LocationID],ROWS($B$2:B2408)))</f>
        <v>BE-BRU</v>
      </c>
      <c r="C2408" s="5" cm="1">
        <f t="array" ref="C2408">IF($A2408="","",INDEX(OpenMeteoAPI[ForecastDateTime],ROWS($C$2:C2408)))</f>
        <v>46210.25</v>
      </c>
      <c r="D2408" t="str">
        <f t="shared" si="37"/>
        <v>6AM</v>
      </c>
      <c r="E2408" t="str" cm="1">
        <f t="array" ref="E2408">IF($K2408="","",_xlfn.IFS($K2408=0,_xlfn.UNICHAR(9728),$K2408&lt;=3,_xlfn.UNICHAR(9729),OR($K2408=45,$K2408=48),"~",AND($K2408&gt;=51,$K2408&lt;=67),_xlfn.UNICHAR(9748),AND($K2408&gt;=71,$K2408&lt;=77),_xlfn.UNICHAR(10052),AND($K2408&gt;=80,$K2408&lt;=82),_xlfn.UNICHAR(9748),AND($K2408&gt;=95,$K2408&lt;=99),_xlfn.UNICHAR(9889),TRUE,_xlfn.UNICHAR(9729)))</f>
        <v>☁</v>
      </c>
      <c r="F2408" t="str" cm="1">
        <f t="array" ref="F2408">IF($K2408="","",_xlfn.IFS($K2408=0,"Clear",$K2408&lt;=3,"Partly Cloudy",OR($K2408=45,$K2408=48),"Fog",AND($K2408&gt;=51,$K2408&lt;=67),"Drizzle",AND($K2408&gt;=71,$K2408&lt;=77),"Snow",AND($K2408&gt;=80,$K2408&lt;=82),"Rain Showers",AND($K2408&gt;=95,$K2408&lt;=99),"Thunderstorm",TRUE,"Cloudy"))</f>
        <v>Partly Cloudy</v>
      </c>
      <c r="G2408" s="3" cm="1">
        <f t="array" ref="G2408">IF($A2408="","",INDEX(OpenMeteoAPI[TemperatureC],ROWS($G$2:G2408)))</f>
        <v>20.5</v>
      </c>
      <c r="H2408" s="4" cm="1">
        <f t="array" ref="H2408">IF($A2408="","",INDEX(OpenMeteoAPI[RelativeHumidityPct],ROWS($H$2:H2408))/100)</f>
        <v>0.44</v>
      </c>
      <c r="I2408" s="4" cm="1">
        <f t="array" ref="I2408">IF($A2408="","",INDEX(OpenMeteoAPI[PrecipitationProbabilityPct],ROWS($I$2:I2408))/100)</f>
        <v>0</v>
      </c>
      <c r="J2408" s="3" cm="1">
        <f t="array" ref="J2408">IF($A2408="","",INDEX(OpenMeteoAPI[PrecipitationMM],ROWS($J$2:J2408)))</f>
        <v>0</v>
      </c>
      <c r="K2408" cm="1">
        <f t="array" ref="K2408">IF($A2408="","",INDEX(OpenMeteoAPI[WeatherCode],ROWS($K$2:K2408)))</f>
        <v>3</v>
      </c>
      <c r="L2408" s="3" cm="1">
        <f t="array" ref="L2408">IF($A2408="","",INDEX(OpenMeteoAPI[WindSpeedKMH],ROWS($L$2:L2408)))</f>
        <v>14</v>
      </c>
    </row>
    <row r="2409" spans="1:12">
      <c r="A2409" t="str" cm="1">
        <f t="array" ref="A2409">IFERROR(INDEX(OpenMeteoAPI[City],ROWS($A$2:A2409))&amp;", "&amp;INDEX(OpenMeteoAPI[CountryCode],ROWS($A$2:A2409)),"")</f>
        <v>Brussels, BE</v>
      </c>
      <c r="B2409" t="str" cm="1">
        <f t="array" ref="B2409">IF($A2409="","",INDEX(OpenMeteoAPI[LocationID],ROWS($B$2:B2409)))</f>
        <v>BE-BRU</v>
      </c>
      <c r="C2409" s="5" cm="1">
        <f t="array" ref="C2409">IF($A2409="","",INDEX(OpenMeteoAPI[ForecastDateTime],ROWS($C$2:C2409)))</f>
        <v>46210.291666666664</v>
      </c>
      <c r="D2409" t="str">
        <f t="shared" si="37"/>
        <v>7AM</v>
      </c>
      <c r="E2409" t="str" cm="1">
        <f t="array" ref="E2409">IF($K2409="","",_xlfn.IFS($K2409=0,_xlfn.UNICHAR(9728),$K2409&lt;=3,_xlfn.UNICHAR(9729),OR($K2409=45,$K2409=48),"~",AND($K2409&gt;=51,$K2409&lt;=67),_xlfn.UNICHAR(9748),AND($K2409&gt;=71,$K2409&lt;=77),_xlfn.UNICHAR(10052),AND($K2409&gt;=80,$K2409&lt;=82),_xlfn.UNICHAR(9748),AND($K2409&gt;=95,$K2409&lt;=99),_xlfn.UNICHAR(9889),TRUE,_xlfn.UNICHAR(9729)))</f>
        <v>☁</v>
      </c>
      <c r="F2409" t="str" cm="1">
        <f t="array" ref="F2409">IF($K2409="","",_xlfn.IFS($K2409=0,"Clear",$K2409&lt;=3,"Partly Cloudy",OR($K2409=45,$K2409=48),"Fog",AND($K2409&gt;=51,$K2409&lt;=67),"Drizzle",AND($K2409&gt;=71,$K2409&lt;=77),"Snow",AND($K2409&gt;=80,$K2409&lt;=82),"Rain Showers",AND($K2409&gt;=95,$K2409&lt;=99),"Thunderstorm",TRUE,"Cloudy"))</f>
        <v>Partly Cloudy</v>
      </c>
      <c r="G2409" s="3" cm="1">
        <f t="array" ref="G2409">IF($A2409="","",INDEX(OpenMeteoAPI[TemperatureC],ROWS($G$2:G2409)))</f>
        <v>20.7</v>
      </c>
      <c r="H2409" s="4" cm="1">
        <f t="array" ref="H2409">IF($A2409="","",INDEX(OpenMeteoAPI[RelativeHumidityPct],ROWS($H$2:H2409))/100)</f>
        <v>0.44</v>
      </c>
      <c r="I2409" s="4" cm="1">
        <f t="array" ref="I2409">IF($A2409="","",INDEX(OpenMeteoAPI[PrecipitationProbabilityPct],ROWS($I$2:I2409))/100)</f>
        <v>0</v>
      </c>
      <c r="J2409" s="3" cm="1">
        <f t="array" ref="J2409">IF($A2409="","",INDEX(OpenMeteoAPI[PrecipitationMM],ROWS($J$2:J2409)))</f>
        <v>0</v>
      </c>
      <c r="K2409" cm="1">
        <f t="array" ref="K2409">IF($A2409="","",INDEX(OpenMeteoAPI[WeatherCode],ROWS($K$2:K2409)))</f>
        <v>3</v>
      </c>
      <c r="L2409" s="3" cm="1">
        <f t="array" ref="L2409">IF($A2409="","",INDEX(OpenMeteoAPI[WindSpeedKMH],ROWS($L$2:L2409)))</f>
        <v>12.2</v>
      </c>
    </row>
    <row r="2410" spans="1:12">
      <c r="A2410" t="str" cm="1">
        <f t="array" ref="A2410">IFERROR(INDEX(OpenMeteoAPI[City],ROWS($A$2:A2410))&amp;", "&amp;INDEX(OpenMeteoAPI[CountryCode],ROWS($A$2:A2410)),"")</f>
        <v>Brussels, BE</v>
      </c>
      <c r="B2410" t="str" cm="1">
        <f t="array" ref="B2410">IF($A2410="","",INDEX(OpenMeteoAPI[LocationID],ROWS($B$2:B2410)))</f>
        <v>BE-BRU</v>
      </c>
      <c r="C2410" s="5" cm="1">
        <f t="array" ref="C2410">IF($A2410="","",INDEX(OpenMeteoAPI[ForecastDateTime],ROWS($C$2:C2410)))</f>
        <v>46210.333333333336</v>
      </c>
      <c r="D2410" t="str">
        <f t="shared" si="37"/>
        <v>8AM</v>
      </c>
      <c r="E2410" t="str" cm="1">
        <f t="array" ref="E2410">IF($K2410="","",_xlfn.IFS($K2410=0,_xlfn.UNICHAR(9728),$K2410&lt;=3,_xlfn.UNICHAR(9729),OR($K2410=45,$K2410=48),"~",AND($K2410&gt;=51,$K2410&lt;=67),_xlfn.UNICHAR(9748),AND($K2410&gt;=71,$K2410&lt;=77),_xlfn.UNICHAR(10052),AND($K2410&gt;=80,$K2410&lt;=82),_xlfn.UNICHAR(9748),AND($K2410&gt;=95,$K2410&lt;=99),_xlfn.UNICHAR(9889),TRUE,_xlfn.UNICHAR(9729)))</f>
        <v>☁</v>
      </c>
      <c r="F2410" t="str" cm="1">
        <f t="array" ref="F2410">IF($K2410="","",_xlfn.IFS($K2410=0,"Clear",$K2410&lt;=3,"Partly Cloudy",OR($K2410=45,$K2410=48),"Fog",AND($K2410&gt;=51,$K2410&lt;=67),"Drizzle",AND($K2410&gt;=71,$K2410&lt;=77),"Snow",AND($K2410&gt;=80,$K2410&lt;=82),"Rain Showers",AND($K2410&gt;=95,$K2410&lt;=99),"Thunderstorm",TRUE,"Cloudy"))</f>
        <v>Partly Cloudy</v>
      </c>
      <c r="G2410" s="3" cm="1">
        <f t="array" ref="G2410">IF($A2410="","",INDEX(OpenMeteoAPI[TemperatureC],ROWS($G$2:G2410)))</f>
        <v>21.7</v>
      </c>
      <c r="H2410" s="4" cm="1">
        <f t="array" ref="H2410">IF($A2410="","",INDEX(OpenMeteoAPI[RelativeHumidityPct],ROWS($H$2:H2410))/100)</f>
        <v>0.45</v>
      </c>
      <c r="I2410" s="4" cm="1">
        <f t="array" ref="I2410">IF($A2410="","",INDEX(OpenMeteoAPI[PrecipitationProbabilityPct],ROWS($I$2:I2410))/100)</f>
        <v>0</v>
      </c>
      <c r="J2410" s="3" cm="1">
        <f t="array" ref="J2410">IF($A2410="","",INDEX(OpenMeteoAPI[PrecipitationMM],ROWS($J$2:J2410)))</f>
        <v>0</v>
      </c>
      <c r="K2410" cm="1">
        <f t="array" ref="K2410">IF($A2410="","",INDEX(OpenMeteoAPI[WeatherCode],ROWS($K$2:K2410)))</f>
        <v>1</v>
      </c>
      <c r="L2410" s="3" cm="1">
        <f t="array" ref="L2410">IF($A2410="","",INDEX(OpenMeteoAPI[WindSpeedKMH],ROWS($L$2:L2410)))</f>
        <v>13.3</v>
      </c>
    </row>
    <row r="2411" spans="1:12">
      <c r="A2411" t="str" cm="1">
        <f t="array" ref="A2411">IFERROR(INDEX(OpenMeteoAPI[City],ROWS($A$2:A2411))&amp;", "&amp;INDEX(OpenMeteoAPI[CountryCode],ROWS($A$2:A2411)),"")</f>
        <v>Brussels, BE</v>
      </c>
      <c r="B2411" t="str" cm="1">
        <f t="array" ref="B2411">IF($A2411="","",INDEX(OpenMeteoAPI[LocationID],ROWS($B$2:B2411)))</f>
        <v>BE-BRU</v>
      </c>
      <c r="C2411" s="5" cm="1">
        <f t="array" ref="C2411">IF($A2411="","",INDEX(OpenMeteoAPI[ForecastDateTime],ROWS($C$2:C2411)))</f>
        <v>46210.375</v>
      </c>
      <c r="D2411" t="str">
        <f t="shared" si="37"/>
        <v>9AM</v>
      </c>
      <c r="E2411" t="str" cm="1">
        <f t="array" ref="E2411">IF($K2411="","",_xlfn.IFS($K2411=0,_xlfn.UNICHAR(9728),$K2411&lt;=3,_xlfn.UNICHAR(9729),OR($K2411=45,$K2411=48),"~",AND($K2411&gt;=51,$K2411&lt;=67),_xlfn.UNICHAR(9748),AND($K2411&gt;=71,$K2411&lt;=77),_xlfn.UNICHAR(10052),AND($K2411&gt;=80,$K2411&lt;=82),_xlfn.UNICHAR(9748),AND($K2411&gt;=95,$K2411&lt;=99),_xlfn.UNICHAR(9889),TRUE,_xlfn.UNICHAR(9729)))</f>
        <v>☁</v>
      </c>
      <c r="F2411" t="str" cm="1">
        <f t="array" ref="F2411">IF($K2411="","",_xlfn.IFS($K2411=0,"Clear",$K2411&lt;=3,"Partly Cloudy",OR($K2411=45,$K2411=48),"Fog",AND($K2411&gt;=51,$K2411&lt;=67),"Drizzle",AND($K2411&gt;=71,$K2411&lt;=77),"Snow",AND($K2411&gt;=80,$K2411&lt;=82),"Rain Showers",AND($K2411&gt;=95,$K2411&lt;=99),"Thunderstorm",TRUE,"Cloudy"))</f>
        <v>Partly Cloudy</v>
      </c>
      <c r="G2411" s="3" cm="1">
        <f t="array" ref="G2411">IF($A2411="","",INDEX(OpenMeteoAPI[TemperatureC],ROWS($G$2:G2411)))</f>
        <v>22.5</v>
      </c>
      <c r="H2411" s="4" cm="1">
        <f t="array" ref="H2411">IF($A2411="","",INDEX(OpenMeteoAPI[RelativeHumidityPct],ROWS($H$2:H2411))/100)</f>
        <v>0.48</v>
      </c>
      <c r="I2411" s="4" cm="1">
        <f t="array" ref="I2411">IF($A2411="","",INDEX(OpenMeteoAPI[PrecipitationProbabilityPct],ROWS($I$2:I2411))/100)</f>
        <v>0</v>
      </c>
      <c r="J2411" s="3" cm="1">
        <f t="array" ref="J2411">IF($A2411="","",INDEX(OpenMeteoAPI[PrecipitationMM],ROWS($J$2:J2411)))</f>
        <v>0</v>
      </c>
      <c r="K2411" cm="1">
        <f t="array" ref="K2411">IF($A2411="","",INDEX(OpenMeteoAPI[WeatherCode],ROWS($K$2:K2411)))</f>
        <v>3</v>
      </c>
      <c r="L2411" s="3" cm="1">
        <f t="array" ref="L2411">IF($A2411="","",INDEX(OpenMeteoAPI[WindSpeedKMH],ROWS($L$2:L2411)))</f>
        <v>14</v>
      </c>
    </row>
    <row r="2412" spans="1:12">
      <c r="A2412" t="str" cm="1">
        <f t="array" ref="A2412">IFERROR(INDEX(OpenMeteoAPI[City],ROWS($A$2:A2412))&amp;", "&amp;INDEX(OpenMeteoAPI[CountryCode],ROWS($A$2:A2412)),"")</f>
        <v>Brussels, BE</v>
      </c>
      <c r="B2412" t="str" cm="1">
        <f t="array" ref="B2412">IF($A2412="","",INDEX(OpenMeteoAPI[LocationID],ROWS($B$2:B2412)))</f>
        <v>BE-BRU</v>
      </c>
      <c r="C2412" s="5" cm="1">
        <f t="array" ref="C2412">IF($A2412="","",INDEX(OpenMeteoAPI[ForecastDateTime],ROWS($C$2:C2412)))</f>
        <v>46210.416666666664</v>
      </c>
      <c r="D2412" t="str">
        <f t="shared" si="37"/>
        <v>10AM</v>
      </c>
      <c r="E2412" t="str" cm="1">
        <f t="array" ref="E2412">IF($K2412="","",_xlfn.IFS($K2412=0,_xlfn.UNICHAR(9728),$K2412&lt;=3,_xlfn.UNICHAR(9729),OR($K2412=45,$K2412=48),"~",AND($K2412&gt;=51,$K2412&lt;=67),_xlfn.UNICHAR(9748),AND($K2412&gt;=71,$K2412&lt;=77),_xlfn.UNICHAR(10052),AND($K2412&gt;=80,$K2412&lt;=82),_xlfn.UNICHAR(9748),AND($K2412&gt;=95,$K2412&lt;=99),_xlfn.UNICHAR(9889),TRUE,_xlfn.UNICHAR(9729)))</f>
        <v>☁</v>
      </c>
      <c r="F2412" t="str" cm="1">
        <f t="array" ref="F2412">IF($K2412="","",_xlfn.IFS($K2412=0,"Clear",$K2412&lt;=3,"Partly Cloudy",OR($K2412=45,$K2412=48),"Fog",AND($K2412&gt;=51,$K2412&lt;=67),"Drizzle",AND($K2412&gt;=71,$K2412&lt;=77),"Snow",AND($K2412&gt;=80,$K2412&lt;=82),"Rain Showers",AND($K2412&gt;=95,$K2412&lt;=99),"Thunderstorm",TRUE,"Cloudy"))</f>
        <v>Partly Cloudy</v>
      </c>
      <c r="G2412" s="3" cm="1">
        <f t="array" ref="G2412">IF($A2412="","",INDEX(OpenMeteoAPI[TemperatureC],ROWS($G$2:G2412)))</f>
        <v>23.2</v>
      </c>
      <c r="H2412" s="4" cm="1">
        <f t="array" ref="H2412">IF($A2412="","",INDEX(OpenMeteoAPI[RelativeHumidityPct],ROWS($H$2:H2412))/100)</f>
        <v>0.51</v>
      </c>
      <c r="I2412" s="4" cm="1">
        <f t="array" ref="I2412">IF($A2412="","",INDEX(OpenMeteoAPI[PrecipitationProbabilityPct],ROWS($I$2:I2412))/100)</f>
        <v>0</v>
      </c>
      <c r="J2412" s="3" cm="1">
        <f t="array" ref="J2412">IF($A2412="","",INDEX(OpenMeteoAPI[PrecipitationMM],ROWS($J$2:J2412)))</f>
        <v>0</v>
      </c>
      <c r="K2412" cm="1">
        <f t="array" ref="K2412">IF($A2412="","",INDEX(OpenMeteoAPI[WeatherCode],ROWS($K$2:K2412)))</f>
        <v>3</v>
      </c>
      <c r="L2412" s="3" cm="1">
        <f t="array" ref="L2412">IF($A2412="","",INDEX(OpenMeteoAPI[WindSpeedKMH],ROWS($L$2:L2412)))</f>
        <v>9.4</v>
      </c>
    </row>
    <row r="2413" spans="1:12">
      <c r="A2413" t="str" cm="1">
        <f t="array" ref="A2413">IFERROR(INDEX(OpenMeteoAPI[City],ROWS($A$2:A2413))&amp;", "&amp;INDEX(OpenMeteoAPI[CountryCode],ROWS($A$2:A2413)),"")</f>
        <v>Brussels, BE</v>
      </c>
      <c r="B2413" t="str" cm="1">
        <f t="array" ref="B2413">IF($A2413="","",INDEX(OpenMeteoAPI[LocationID],ROWS($B$2:B2413)))</f>
        <v>BE-BRU</v>
      </c>
      <c r="C2413" s="5" cm="1">
        <f t="array" ref="C2413">IF($A2413="","",INDEX(OpenMeteoAPI[ForecastDateTime],ROWS($C$2:C2413)))</f>
        <v>46210.458333333336</v>
      </c>
      <c r="D2413" t="str">
        <f t="shared" si="37"/>
        <v>11AM</v>
      </c>
      <c r="E2413" t="str" cm="1">
        <f t="array" ref="E2413">IF($K2413="","",_xlfn.IFS($K2413=0,_xlfn.UNICHAR(9728),$K2413&lt;=3,_xlfn.UNICHAR(9729),OR($K2413=45,$K2413=48),"~",AND($K2413&gt;=51,$K2413&lt;=67),_xlfn.UNICHAR(9748),AND($K2413&gt;=71,$K2413&lt;=77),_xlfn.UNICHAR(10052),AND($K2413&gt;=80,$K2413&lt;=82),_xlfn.UNICHAR(9748),AND($K2413&gt;=95,$K2413&lt;=99),_xlfn.UNICHAR(9889),TRUE,_xlfn.UNICHAR(9729)))</f>
        <v>☁</v>
      </c>
      <c r="F2413" t="str" cm="1">
        <f t="array" ref="F2413">IF($K2413="","",_xlfn.IFS($K2413=0,"Clear",$K2413&lt;=3,"Partly Cloudy",OR($K2413=45,$K2413=48),"Fog",AND($K2413&gt;=51,$K2413&lt;=67),"Drizzle",AND($K2413&gt;=71,$K2413&lt;=77),"Snow",AND($K2413&gt;=80,$K2413&lt;=82),"Rain Showers",AND($K2413&gt;=95,$K2413&lt;=99),"Thunderstorm",TRUE,"Cloudy"))</f>
        <v>Partly Cloudy</v>
      </c>
      <c r="G2413" s="3" cm="1">
        <f t="array" ref="G2413">IF($A2413="","",INDEX(OpenMeteoAPI[TemperatureC],ROWS($G$2:G2413)))</f>
        <v>25.2</v>
      </c>
      <c r="H2413" s="4" cm="1">
        <f t="array" ref="H2413">IF($A2413="","",INDEX(OpenMeteoAPI[RelativeHumidityPct],ROWS($H$2:H2413))/100)</f>
        <v>0.49</v>
      </c>
      <c r="I2413" s="4" cm="1">
        <f t="array" ref="I2413">IF($A2413="","",INDEX(OpenMeteoAPI[PrecipitationProbabilityPct],ROWS($I$2:I2413))/100)</f>
        <v>0</v>
      </c>
      <c r="J2413" s="3" cm="1">
        <f t="array" ref="J2413">IF($A2413="","",INDEX(OpenMeteoAPI[PrecipitationMM],ROWS($J$2:J2413)))</f>
        <v>0</v>
      </c>
      <c r="K2413" cm="1">
        <f t="array" ref="K2413">IF($A2413="","",INDEX(OpenMeteoAPI[WeatherCode],ROWS($K$2:K2413)))</f>
        <v>3</v>
      </c>
      <c r="L2413" s="3" cm="1">
        <f t="array" ref="L2413">IF($A2413="","",INDEX(OpenMeteoAPI[WindSpeedKMH],ROWS($L$2:L2413)))</f>
        <v>11.5</v>
      </c>
    </row>
    <row r="2414" spans="1:12">
      <c r="A2414" t="str" cm="1">
        <f t="array" ref="A2414">IFERROR(INDEX(OpenMeteoAPI[City],ROWS($A$2:A2414))&amp;", "&amp;INDEX(OpenMeteoAPI[CountryCode],ROWS($A$2:A2414)),"")</f>
        <v>Brussels, BE</v>
      </c>
      <c r="B2414" t="str" cm="1">
        <f t="array" ref="B2414">IF($A2414="","",INDEX(OpenMeteoAPI[LocationID],ROWS($B$2:B2414)))</f>
        <v>BE-BRU</v>
      </c>
      <c r="C2414" s="5" cm="1">
        <f t="array" ref="C2414">IF($A2414="","",INDEX(OpenMeteoAPI[ForecastDateTime],ROWS($C$2:C2414)))</f>
        <v>46210.5</v>
      </c>
      <c r="D2414" t="str">
        <f t="shared" si="37"/>
        <v>12PM</v>
      </c>
      <c r="E2414" t="str" cm="1">
        <f t="array" ref="E2414">IF($K2414="","",_xlfn.IFS($K2414=0,_xlfn.UNICHAR(9728),$K2414&lt;=3,_xlfn.UNICHAR(9729),OR($K2414=45,$K2414=48),"~",AND($K2414&gt;=51,$K2414&lt;=67),_xlfn.UNICHAR(9748),AND($K2414&gt;=71,$K2414&lt;=77),_xlfn.UNICHAR(10052),AND($K2414&gt;=80,$K2414&lt;=82),_xlfn.UNICHAR(9748),AND($K2414&gt;=95,$K2414&lt;=99),_xlfn.UNICHAR(9889),TRUE,_xlfn.UNICHAR(9729)))</f>
        <v>☁</v>
      </c>
      <c r="F2414" t="str" cm="1">
        <f t="array" ref="F2414">IF($K2414="","",_xlfn.IFS($K2414=0,"Clear",$K2414&lt;=3,"Partly Cloudy",OR($K2414=45,$K2414=48),"Fog",AND($K2414&gt;=51,$K2414&lt;=67),"Drizzle",AND($K2414&gt;=71,$K2414&lt;=77),"Snow",AND($K2414&gt;=80,$K2414&lt;=82),"Rain Showers",AND($K2414&gt;=95,$K2414&lt;=99),"Thunderstorm",TRUE,"Cloudy"))</f>
        <v>Partly Cloudy</v>
      </c>
      <c r="G2414" s="3" cm="1">
        <f t="array" ref="G2414">IF($A2414="","",INDEX(OpenMeteoAPI[TemperatureC],ROWS($G$2:G2414)))</f>
        <v>26.9</v>
      </c>
      <c r="H2414" s="4" cm="1">
        <f t="array" ref="H2414">IF($A2414="","",INDEX(OpenMeteoAPI[RelativeHumidityPct],ROWS($H$2:H2414))/100)</f>
        <v>0.44</v>
      </c>
      <c r="I2414" s="4" cm="1">
        <f t="array" ref="I2414">IF($A2414="","",INDEX(OpenMeteoAPI[PrecipitationProbabilityPct],ROWS($I$2:I2414))/100)</f>
        <v>0</v>
      </c>
      <c r="J2414" s="3" cm="1">
        <f t="array" ref="J2414">IF($A2414="","",INDEX(OpenMeteoAPI[PrecipitationMM],ROWS($J$2:J2414)))</f>
        <v>0</v>
      </c>
      <c r="K2414" cm="1">
        <f t="array" ref="K2414">IF($A2414="","",INDEX(OpenMeteoAPI[WeatherCode],ROWS($K$2:K2414)))</f>
        <v>3</v>
      </c>
      <c r="L2414" s="3" cm="1">
        <f t="array" ref="L2414">IF($A2414="","",INDEX(OpenMeteoAPI[WindSpeedKMH],ROWS($L$2:L2414)))</f>
        <v>11.2</v>
      </c>
    </row>
    <row r="2415" spans="1:12">
      <c r="A2415" t="str" cm="1">
        <f t="array" ref="A2415">IFERROR(INDEX(OpenMeteoAPI[City],ROWS($A$2:A2415))&amp;", "&amp;INDEX(OpenMeteoAPI[CountryCode],ROWS($A$2:A2415)),"")</f>
        <v>Brussels, BE</v>
      </c>
      <c r="B2415" t="str" cm="1">
        <f t="array" ref="B2415">IF($A2415="","",INDEX(OpenMeteoAPI[LocationID],ROWS($B$2:B2415)))</f>
        <v>BE-BRU</v>
      </c>
      <c r="C2415" s="5" cm="1">
        <f t="array" ref="C2415">IF($A2415="","",INDEX(OpenMeteoAPI[ForecastDateTime],ROWS($C$2:C2415)))</f>
        <v>46210.541666666664</v>
      </c>
      <c r="D2415" t="str">
        <f t="shared" si="37"/>
        <v>1PM</v>
      </c>
      <c r="E2415" t="str" cm="1">
        <f t="array" ref="E2415">IF($K2415="","",_xlfn.IFS($K2415=0,_xlfn.UNICHAR(9728),$K2415&lt;=3,_xlfn.UNICHAR(9729),OR($K2415=45,$K2415=48),"~",AND($K2415&gt;=51,$K2415&lt;=67),_xlfn.UNICHAR(9748),AND($K2415&gt;=71,$K2415&lt;=77),_xlfn.UNICHAR(10052),AND($K2415&gt;=80,$K2415&lt;=82),_xlfn.UNICHAR(9748),AND($K2415&gt;=95,$K2415&lt;=99),_xlfn.UNICHAR(9889),TRUE,_xlfn.UNICHAR(9729)))</f>
        <v>☁</v>
      </c>
      <c r="F2415" t="str" cm="1">
        <f t="array" ref="F2415">IF($K2415="","",_xlfn.IFS($K2415=0,"Clear",$K2415&lt;=3,"Partly Cloudy",OR($K2415=45,$K2415=48),"Fog",AND($K2415&gt;=51,$K2415&lt;=67),"Drizzle",AND($K2415&gt;=71,$K2415&lt;=77),"Snow",AND($K2415&gt;=80,$K2415&lt;=82),"Rain Showers",AND($K2415&gt;=95,$K2415&lt;=99),"Thunderstorm",TRUE,"Cloudy"))</f>
        <v>Partly Cloudy</v>
      </c>
      <c r="G2415" s="3" cm="1">
        <f t="array" ref="G2415">IF($A2415="","",INDEX(OpenMeteoAPI[TemperatureC],ROWS($G$2:G2415)))</f>
        <v>26.3</v>
      </c>
      <c r="H2415" s="4" cm="1">
        <f t="array" ref="H2415">IF($A2415="","",INDEX(OpenMeteoAPI[RelativeHumidityPct],ROWS($H$2:H2415))/100)</f>
        <v>0.42</v>
      </c>
      <c r="I2415" s="4" cm="1">
        <f t="array" ref="I2415">IF($A2415="","",INDEX(OpenMeteoAPI[PrecipitationProbabilityPct],ROWS($I$2:I2415))/100)</f>
        <v>0</v>
      </c>
      <c r="J2415" s="3" cm="1">
        <f t="array" ref="J2415">IF($A2415="","",INDEX(OpenMeteoAPI[PrecipitationMM],ROWS($J$2:J2415)))</f>
        <v>0</v>
      </c>
      <c r="K2415" cm="1">
        <f t="array" ref="K2415">IF($A2415="","",INDEX(OpenMeteoAPI[WeatherCode],ROWS($K$2:K2415)))</f>
        <v>3</v>
      </c>
      <c r="L2415" s="3" cm="1">
        <f t="array" ref="L2415">IF($A2415="","",INDEX(OpenMeteoAPI[WindSpeedKMH],ROWS($L$2:L2415)))</f>
        <v>10.1</v>
      </c>
    </row>
    <row r="2416" spans="1:12">
      <c r="A2416" t="str" cm="1">
        <f t="array" ref="A2416">IFERROR(INDEX(OpenMeteoAPI[City],ROWS($A$2:A2416))&amp;", "&amp;INDEX(OpenMeteoAPI[CountryCode],ROWS($A$2:A2416)),"")</f>
        <v>Brussels, BE</v>
      </c>
      <c r="B2416" t="str" cm="1">
        <f t="array" ref="B2416">IF($A2416="","",INDEX(OpenMeteoAPI[LocationID],ROWS($B$2:B2416)))</f>
        <v>BE-BRU</v>
      </c>
      <c r="C2416" s="5" cm="1">
        <f t="array" ref="C2416">IF($A2416="","",INDEX(OpenMeteoAPI[ForecastDateTime],ROWS($C$2:C2416)))</f>
        <v>46210.583333333336</v>
      </c>
      <c r="D2416" t="str">
        <f t="shared" si="37"/>
        <v>2PM</v>
      </c>
      <c r="E2416" t="str" cm="1">
        <f t="array" ref="E2416">IF($K2416="","",_xlfn.IFS($K2416=0,_xlfn.UNICHAR(9728),$K2416&lt;=3,_xlfn.UNICHAR(9729),OR($K2416=45,$K2416=48),"~",AND($K2416&gt;=51,$K2416&lt;=67),_xlfn.UNICHAR(9748),AND($K2416&gt;=71,$K2416&lt;=77),_xlfn.UNICHAR(10052),AND($K2416&gt;=80,$K2416&lt;=82),_xlfn.UNICHAR(9748),AND($K2416&gt;=95,$K2416&lt;=99),_xlfn.UNICHAR(9889),TRUE,_xlfn.UNICHAR(9729)))</f>
        <v>☁</v>
      </c>
      <c r="F2416" t="str" cm="1">
        <f t="array" ref="F2416">IF($K2416="","",_xlfn.IFS($K2416=0,"Clear",$K2416&lt;=3,"Partly Cloudy",OR($K2416=45,$K2416=48),"Fog",AND($K2416&gt;=51,$K2416&lt;=67),"Drizzle",AND($K2416&gt;=71,$K2416&lt;=77),"Snow",AND($K2416&gt;=80,$K2416&lt;=82),"Rain Showers",AND($K2416&gt;=95,$K2416&lt;=99),"Thunderstorm",TRUE,"Cloudy"))</f>
        <v>Partly Cloudy</v>
      </c>
      <c r="G2416" s="3" cm="1">
        <f t="array" ref="G2416">IF($A2416="","",INDEX(OpenMeteoAPI[TemperatureC],ROWS($G$2:G2416)))</f>
        <v>29.2</v>
      </c>
      <c r="H2416" s="4" cm="1">
        <f t="array" ref="H2416">IF($A2416="","",INDEX(OpenMeteoAPI[RelativeHumidityPct],ROWS($H$2:H2416))/100)</f>
        <v>0.31</v>
      </c>
      <c r="I2416" s="4" cm="1">
        <f t="array" ref="I2416">IF($A2416="","",INDEX(OpenMeteoAPI[PrecipitationProbabilityPct],ROWS($I$2:I2416))/100)</f>
        <v>0</v>
      </c>
      <c r="J2416" s="3" cm="1">
        <f t="array" ref="J2416">IF($A2416="","",INDEX(OpenMeteoAPI[PrecipitationMM],ROWS($J$2:J2416)))</f>
        <v>0</v>
      </c>
      <c r="K2416" cm="1">
        <f t="array" ref="K2416">IF($A2416="","",INDEX(OpenMeteoAPI[WeatherCode],ROWS($K$2:K2416)))</f>
        <v>3</v>
      </c>
      <c r="L2416" s="3" cm="1">
        <f t="array" ref="L2416">IF($A2416="","",INDEX(OpenMeteoAPI[WindSpeedKMH],ROWS($L$2:L2416)))</f>
        <v>15.8</v>
      </c>
    </row>
    <row r="2417" spans="1:12">
      <c r="A2417" t="str" cm="1">
        <f t="array" ref="A2417">IFERROR(INDEX(OpenMeteoAPI[City],ROWS($A$2:A2417))&amp;", "&amp;INDEX(OpenMeteoAPI[CountryCode],ROWS($A$2:A2417)),"")</f>
        <v>Brussels, BE</v>
      </c>
      <c r="B2417" t="str" cm="1">
        <f t="array" ref="B2417">IF($A2417="","",INDEX(OpenMeteoAPI[LocationID],ROWS($B$2:B2417)))</f>
        <v>BE-BRU</v>
      </c>
      <c r="C2417" s="5" cm="1">
        <f t="array" ref="C2417">IF($A2417="","",INDEX(OpenMeteoAPI[ForecastDateTime],ROWS($C$2:C2417)))</f>
        <v>46210.625</v>
      </c>
      <c r="D2417" t="str">
        <f t="shared" si="37"/>
        <v>3PM</v>
      </c>
      <c r="E2417" t="str" cm="1">
        <f t="array" ref="E2417">IF($K2417="","",_xlfn.IFS($K2417=0,_xlfn.UNICHAR(9728),$K2417&lt;=3,_xlfn.UNICHAR(9729),OR($K2417=45,$K2417=48),"~",AND($K2417&gt;=51,$K2417&lt;=67),_xlfn.UNICHAR(9748),AND($K2417&gt;=71,$K2417&lt;=77),_xlfn.UNICHAR(10052),AND($K2417&gt;=80,$K2417&lt;=82),_xlfn.UNICHAR(9748),AND($K2417&gt;=95,$K2417&lt;=99),_xlfn.UNICHAR(9889),TRUE,_xlfn.UNICHAR(9729)))</f>
        <v>☁</v>
      </c>
      <c r="F2417" t="str" cm="1">
        <f t="array" ref="F2417">IF($K2417="","",_xlfn.IFS($K2417=0,"Clear",$K2417&lt;=3,"Partly Cloudy",OR($K2417=45,$K2417=48),"Fog",AND($K2417&gt;=51,$K2417&lt;=67),"Drizzle",AND($K2417&gt;=71,$K2417&lt;=77),"Snow",AND($K2417&gt;=80,$K2417&lt;=82),"Rain Showers",AND($K2417&gt;=95,$K2417&lt;=99),"Thunderstorm",TRUE,"Cloudy"))</f>
        <v>Partly Cloudy</v>
      </c>
      <c r="G2417" s="3" cm="1">
        <f t="array" ref="G2417">IF($A2417="","",INDEX(OpenMeteoAPI[TemperatureC],ROWS($G$2:G2417)))</f>
        <v>30.1</v>
      </c>
      <c r="H2417" s="4" cm="1">
        <f t="array" ref="H2417">IF($A2417="","",INDEX(OpenMeteoAPI[RelativeHumidityPct],ROWS($H$2:H2417))/100)</f>
        <v>0.3</v>
      </c>
      <c r="I2417" s="4" cm="1">
        <f t="array" ref="I2417">IF($A2417="","",INDEX(OpenMeteoAPI[PrecipitationProbabilityPct],ROWS($I$2:I2417))/100)</f>
        <v>0</v>
      </c>
      <c r="J2417" s="3" cm="1">
        <f t="array" ref="J2417">IF($A2417="","",INDEX(OpenMeteoAPI[PrecipitationMM],ROWS($J$2:J2417)))</f>
        <v>0</v>
      </c>
      <c r="K2417" cm="1">
        <f t="array" ref="K2417">IF($A2417="","",INDEX(OpenMeteoAPI[WeatherCode],ROWS($K$2:K2417)))</f>
        <v>3</v>
      </c>
      <c r="L2417" s="3" cm="1">
        <f t="array" ref="L2417">IF($A2417="","",INDEX(OpenMeteoAPI[WindSpeedKMH],ROWS($L$2:L2417)))</f>
        <v>16.600000000000001</v>
      </c>
    </row>
    <row r="2418" spans="1:12">
      <c r="A2418" t="str" cm="1">
        <f t="array" ref="A2418">IFERROR(INDEX(OpenMeteoAPI[City],ROWS($A$2:A2418))&amp;", "&amp;INDEX(OpenMeteoAPI[CountryCode],ROWS($A$2:A2418)),"")</f>
        <v>Brussels, BE</v>
      </c>
      <c r="B2418" t="str" cm="1">
        <f t="array" ref="B2418">IF($A2418="","",INDEX(OpenMeteoAPI[LocationID],ROWS($B$2:B2418)))</f>
        <v>BE-BRU</v>
      </c>
      <c r="C2418" s="5" cm="1">
        <f t="array" ref="C2418">IF($A2418="","",INDEX(OpenMeteoAPI[ForecastDateTime],ROWS($C$2:C2418)))</f>
        <v>46210.666666666664</v>
      </c>
      <c r="D2418" t="str">
        <f t="shared" si="37"/>
        <v>4PM</v>
      </c>
      <c r="E2418" t="str" cm="1">
        <f t="array" ref="E2418">IF($K2418="","",_xlfn.IFS($K2418=0,_xlfn.UNICHAR(9728),$K2418&lt;=3,_xlfn.UNICHAR(9729),OR($K2418=45,$K2418=48),"~",AND($K2418&gt;=51,$K2418&lt;=67),_xlfn.UNICHAR(9748),AND($K2418&gt;=71,$K2418&lt;=77),_xlfn.UNICHAR(10052),AND($K2418&gt;=80,$K2418&lt;=82),_xlfn.UNICHAR(9748),AND($K2418&gt;=95,$K2418&lt;=99),_xlfn.UNICHAR(9889),TRUE,_xlfn.UNICHAR(9729)))</f>
        <v>☁</v>
      </c>
      <c r="F2418" t="str" cm="1">
        <f t="array" ref="F2418">IF($K2418="","",_xlfn.IFS($K2418=0,"Clear",$K2418&lt;=3,"Partly Cloudy",OR($K2418=45,$K2418=48),"Fog",AND($K2418&gt;=51,$K2418&lt;=67),"Drizzle",AND($K2418&gt;=71,$K2418&lt;=77),"Snow",AND($K2418&gt;=80,$K2418&lt;=82),"Rain Showers",AND($K2418&gt;=95,$K2418&lt;=99),"Thunderstorm",TRUE,"Cloudy"))</f>
        <v>Partly Cloudy</v>
      </c>
      <c r="G2418" s="3" cm="1">
        <f t="array" ref="G2418">IF($A2418="","",INDEX(OpenMeteoAPI[TemperatureC],ROWS($G$2:G2418)))</f>
        <v>29.9</v>
      </c>
      <c r="H2418" s="4" cm="1">
        <f t="array" ref="H2418">IF($A2418="","",INDEX(OpenMeteoAPI[RelativeHumidityPct],ROWS($H$2:H2418))/100)</f>
        <v>0.35</v>
      </c>
      <c r="I2418" s="4" cm="1">
        <f t="array" ref="I2418">IF($A2418="","",INDEX(OpenMeteoAPI[PrecipitationProbabilityPct],ROWS($I$2:I2418))/100)</f>
        <v>0</v>
      </c>
      <c r="J2418" s="3" cm="1">
        <f t="array" ref="J2418">IF($A2418="","",INDEX(OpenMeteoAPI[PrecipitationMM],ROWS($J$2:J2418)))</f>
        <v>0</v>
      </c>
      <c r="K2418" cm="1">
        <f t="array" ref="K2418">IF($A2418="","",INDEX(OpenMeteoAPI[WeatherCode],ROWS($K$2:K2418)))</f>
        <v>3</v>
      </c>
      <c r="L2418" s="3" cm="1">
        <f t="array" ref="L2418">IF($A2418="","",INDEX(OpenMeteoAPI[WindSpeedKMH],ROWS($L$2:L2418)))</f>
        <v>16.600000000000001</v>
      </c>
    </row>
    <row r="2419" spans="1:12">
      <c r="A2419" t="str" cm="1">
        <f t="array" ref="A2419">IFERROR(INDEX(OpenMeteoAPI[City],ROWS($A$2:A2419))&amp;", "&amp;INDEX(OpenMeteoAPI[CountryCode],ROWS($A$2:A2419)),"")</f>
        <v>Brussels, BE</v>
      </c>
      <c r="B2419" t="str" cm="1">
        <f t="array" ref="B2419">IF($A2419="","",INDEX(OpenMeteoAPI[LocationID],ROWS($B$2:B2419)))</f>
        <v>BE-BRU</v>
      </c>
      <c r="C2419" s="5" cm="1">
        <f t="array" ref="C2419">IF($A2419="","",INDEX(OpenMeteoAPI[ForecastDateTime],ROWS($C$2:C2419)))</f>
        <v>46210.708333333336</v>
      </c>
      <c r="D2419" t="str">
        <f t="shared" si="37"/>
        <v>5PM</v>
      </c>
      <c r="E2419" t="str" cm="1">
        <f t="array" ref="E2419">IF($K2419="","",_xlfn.IFS($K2419=0,_xlfn.UNICHAR(9728),$K2419&lt;=3,_xlfn.UNICHAR(9729),OR($K2419=45,$K2419=48),"~",AND($K2419&gt;=51,$K2419&lt;=67),_xlfn.UNICHAR(9748),AND($K2419&gt;=71,$K2419&lt;=77),_xlfn.UNICHAR(10052),AND($K2419&gt;=80,$K2419&lt;=82),_xlfn.UNICHAR(9748),AND($K2419&gt;=95,$K2419&lt;=99),_xlfn.UNICHAR(9889),TRUE,_xlfn.UNICHAR(9729)))</f>
        <v>☁</v>
      </c>
      <c r="F2419" t="str" cm="1">
        <f t="array" ref="F2419">IF($K2419="","",_xlfn.IFS($K2419=0,"Clear",$K2419&lt;=3,"Partly Cloudy",OR($K2419=45,$K2419=48),"Fog",AND($K2419&gt;=51,$K2419&lt;=67),"Drizzle",AND($K2419&gt;=71,$K2419&lt;=77),"Snow",AND($K2419&gt;=80,$K2419&lt;=82),"Rain Showers",AND($K2419&gt;=95,$K2419&lt;=99),"Thunderstorm",TRUE,"Cloudy"))</f>
        <v>Partly Cloudy</v>
      </c>
      <c r="G2419" s="3" cm="1">
        <f t="array" ref="G2419">IF($A2419="","",INDEX(OpenMeteoAPI[TemperatureC],ROWS($G$2:G2419)))</f>
        <v>29.4</v>
      </c>
      <c r="H2419" s="4" cm="1">
        <f t="array" ref="H2419">IF($A2419="","",INDEX(OpenMeteoAPI[RelativeHumidityPct],ROWS($H$2:H2419))/100)</f>
        <v>0.34</v>
      </c>
      <c r="I2419" s="4" cm="1">
        <f t="array" ref="I2419">IF($A2419="","",INDEX(OpenMeteoAPI[PrecipitationProbabilityPct],ROWS($I$2:I2419))/100)</f>
        <v>0</v>
      </c>
      <c r="J2419" s="3" cm="1">
        <f t="array" ref="J2419">IF($A2419="","",INDEX(OpenMeteoAPI[PrecipitationMM],ROWS($J$2:J2419)))</f>
        <v>0</v>
      </c>
      <c r="K2419" cm="1">
        <f t="array" ref="K2419">IF($A2419="","",INDEX(OpenMeteoAPI[WeatherCode],ROWS($K$2:K2419)))</f>
        <v>2</v>
      </c>
      <c r="L2419" s="3" cm="1">
        <f t="array" ref="L2419">IF($A2419="","",INDEX(OpenMeteoAPI[WindSpeedKMH],ROWS($L$2:L2419)))</f>
        <v>17.600000000000001</v>
      </c>
    </row>
    <row r="2420" spans="1:12">
      <c r="A2420" t="str" cm="1">
        <f t="array" ref="A2420">IFERROR(INDEX(OpenMeteoAPI[City],ROWS($A$2:A2420))&amp;", "&amp;INDEX(OpenMeteoAPI[CountryCode],ROWS($A$2:A2420)),"")</f>
        <v>Brussels, BE</v>
      </c>
      <c r="B2420" t="str" cm="1">
        <f t="array" ref="B2420">IF($A2420="","",INDEX(OpenMeteoAPI[LocationID],ROWS($B$2:B2420)))</f>
        <v>BE-BRU</v>
      </c>
      <c r="C2420" s="5" cm="1">
        <f t="array" ref="C2420">IF($A2420="","",INDEX(OpenMeteoAPI[ForecastDateTime],ROWS($C$2:C2420)))</f>
        <v>46210.75</v>
      </c>
      <c r="D2420" t="str">
        <f t="shared" si="37"/>
        <v>6PM</v>
      </c>
      <c r="E2420" t="str" cm="1">
        <f t="array" ref="E2420">IF($K2420="","",_xlfn.IFS($K2420=0,_xlfn.UNICHAR(9728),$K2420&lt;=3,_xlfn.UNICHAR(9729),OR($K2420=45,$K2420=48),"~",AND($K2420&gt;=51,$K2420&lt;=67),_xlfn.UNICHAR(9748),AND($K2420&gt;=71,$K2420&lt;=77),_xlfn.UNICHAR(10052),AND($K2420&gt;=80,$K2420&lt;=82),_xlfn.UNICHAR(9748),AND($K2420&gt;=95,$K2420&lt;=99),_xlfn.UNICHAR(9889),TRUE,_xlfn.UNICHAR(9729)))</f>
        <v>☀</v>
      </c>
      <c r="F2420" t="str" cm="1">
        <f t="array" ref="F2420">IF($K2420="","",_xlfn.IFS($K2420=0,"Clear",$K2420&lt;=3,"Partly Cloudy",OR($K2420=45,$K2420=48),"Fog",AND($K2420&gt;=51,$K2420&lt;=67),"Drizzle",AND($K2420&gt;=71,$K2420&lt;=77),"Snow",AND($K2420&gt;=80,$K2420&lt;=82),"Rain Showers",AND($K2420&gt;=95,$K2420&lt;=99),"Thunderstorm",TRUE,"Cloudy"))</f>
        <v>Clear</v>
      </c>
      <c r="G2420" s="3" cm="1">
        <f t="array" ref="G2420">IF($A2420="","",INDEX(OpenMeteoAPI[TemperatureC],ROWS($G$2:G2420)))</f>
        <v>29.1</v>
      </c>
      <c r="H2420" s="4" cm="1">
        <f t="array" ref="H2420">IF($A2420="","",INDEX(OpenMeteoAPI[RelativeHumidityPct],ROWS($H$2:H2420))/100)</f>
        <v>0.4</v>
      </c>
      <c r="I2420" s="4" cm="1">
        <f t="array" ref="I2420">IF($A2420="","",INDEX(OpenMeteoAPI[PrecipitationProbabilityPct],ROWS($I$2:I2420))/100)</f>
        <v>0</v>
      </c>
      <c r="J2420" s="3" cm="1">
        <f t="array" ref="J2420">IF($A2420="","",INDEX(OpenMeteoAPI[PrecipitationMM],ROWS($J$2:J2420)))</f>
        <v>0</v>
      </c>
      <c r="K2420" cm="1">
        <f t="array" ref="K2420">IF($A2420="","",INDEX(OpenMeteoAPI[WeatherCode],ROWS($K$2:K2420)))</f>
        <v>0</v>
      </c>
      <c r="L2420" s="3" cm="1">
        <f t="array" ref="L2420">IF($A2420="","",INDEX(OpenMeteoAPI[WindSpeedKMH],ROWS($L$2:L2420)))</f>
        <v>17.3</v>
      </c>
    </row>
    <row r="2421" spans="1:12">
      <c r="A2421" t="str" cm="1">
        <f t="array" ref="A2421">IFERROR(INDEX(OpenMeteoAPI[City],ROWS($A$2:A2421))&amp;", "&amp;INDEX(OpenMeteoAPI[CountryCode],ROWS($A$2:A2421)),"")</f>
        <v>Brussels, BE</v>
      </c>
      <c r="B2421" t="str" cm="1">
        <f t="array" ref="B2421">IF($A2421="","",INDEX(OpenMeteoAPI[LocationID],ROWS($B$2:B2421)))</f>
        <v>BE-BRU</v>
      </c>
      <c r="C2421" s="5" cm="1">
        <f t="array" ref="C2421">IF($A2421="","",INDEX(OpenMeteoAPI[ForecastDateTime],ROWS($C$2:C2421)))</f>
        <v>46210.791666666664</v>
      </c>
      <c r="D2421" t="str">
        <f t="shared" si="37"/>
        <v>7PM</v>
      </c>
      <c r="E2421" t="str" cm="1">
        <f t="array" ref="E2421">IF($K2421="","",_xlfn.IFS($K2421=0,_xlfn.UNICHAR(9728),$K2421&lt;=3,_xlfn.UNICHAR(9729),OR($K2421=45,$K2421=48),"~",AND($K2421&gt;=51,$K2421&lt;=67),_xlfn.UNICHAR(9748),AND($K2421&gt;=71,$K2421&lt;=77),_xlfn.UNICHAR(10052),AND($K2421&gt;=80,$K2421&lt;=82),_xlfn.UNICHAR(9748),AND($K2421&gt;=95,$K2421&lt;=99),_xlfn.UNICHAR(9889),TRUE,_xlfn.UNICHAR(9729)))</f>
        <v>☁</v>
      </c>
      <c r="F2421" t="str" cm="1">
        <f t="array" ref="F2421">IF($K2421="","",_xlfn.IFS($K2421=0,"Clear",$K2421&lt;=3,"Partly Cloudy",OR($K2421=45,$K2421=48),"Fog",AND($K2421&gt;=51,$K2421&lt;=67),"Drizzle",AND($K2421&gt;=71,$K2421&lt;=77),"Snow",AND($K2421&gt;=80,$K2421&lt;=82),"Rain Showers",AND($K2421&gt;=95,$K2421&lt;=99),"Thunderstorm",TRUE,"Cloudy"))</f>
        <v>Partly Cloudy</v>
      </c>
      <c r="G2421" s="3" cm="1">
        <f t="array" ref="G2421">IF($A2421="","",INDEX(OpenMeteoAPI[TemperatureC],ROWS($G$2:G2421)))</f>
        <v>28</v>
      </c>
      <c r="H2421" s="4" cm="1">
        <f t="array" ref="H2421">IF($A2421="","",INDEX(OpenMeteoAPI[RelativeHumidityPct],ROWS($H$2:H2421))/100)</f>
        <v>0.38</v>
      </c>
      <c r="I2421" s="4" cm="1">
        <f t="array" ref="I2421">IF($A2421="","",INDEX(OpenMeteoAPI[PrecipitationProbabilityPct],ROWS($I$2:I2421))/100)</f>
        <v>0</v>
      </c>
      <c r="J2421" s="3" cm="1">
        <f t="array" ref="J2421">IF($A2421="","",INDEX(OpenMeteoAPI[PrecipitationMM],ROWS($J$2:J2421)))</f>
        <v>0</v>
      </c>
      <c r="K2421" cm="1">
        <f t="array" ref="K2421">IF($A2421="","",INDEX(OpenMeteoAPI[WeatherCode],ROWS($K$2:K2421)))</f>
        <v>3</v>
      </c>
      <c r="L2421" s="3" cm="1">
        <f t="array" ref="L2421">IF($A2421="","",INDEX(OpenMeteoAPI[WindSpeedKMH],ROWS($L$2:L2421)))</f>
        <v>14</v>
      </c>
    </row>
    <row r="2422" spans="1:12">
      <c r="A2422" t="str" cm="1">
        <f t="array" ref="A2422">IFERROR(INDEX(OpenMeteoAPI[City],ROWS($A$2:A2422))&amp;", "&amp;INDEX(OpenMeteoAPI[CountryCode],ROWS($A$2:A2422)),"")</f>
        <v>Brussels, BE</v>
      </c>
      <c r="B2422" t="str" cm="1">
        <f t="array" ref="B2422">IF($A2422="","",INDEX(OpenMeteoAPI[LocationID],ROWS($B$2:B2422)))</f>
        <v>BE-BRU</v>
      </c>
      <c r="C2422" s="5" cm="1">
        <f t="array" ref="C2422">IF($A2422="","",INDEX(OpenMeteoAPI[ForecastDateTime],ROWS($C$2:C2422)))</f>
        <v>46210.833333333336</v>
      </c>
      <c r="D2422" t="str">
        <f t="shared" si="37"/>
        <v>8PM</v>
      </c>
      <c r="E2422" t="str" cm="1">
        <f t="array" ref="E2422">IF($K2422="","",_xlfn.IFS($K2422=0,_xlfn.UNICHAR(9728),$K2422&lt;=3,_xlfn.UNICHAR(9729),OR($K2422=45,$K2422=48),"~",AND($K2422&gt;=51,$K2422&lt;=67),_xlfn.UNICHAR(9748),AND($K2422&gt;=71,$K2422&lt;=77),_xlfn.UNICHAR(10052),AND($K2422&gt;=80,$K2422&lt;=82),_xlfn.UNICHAR(9748),AND($K2422&gt;=95,$K2422&lt;=99),_xlfn.UNICHAR(9889),TRUE,_xlfn.UNICHAR(9729)))</f>
        <v>☁</v>
      </c>
      <c r="F2422" t="str" cm="1">
        <f t="array" ref="F2422">IF($K2422="","",_xlfn.IFS($K2422=0,"Clear",$K2422&lt;=3,"Partly Cloudy",OR($K2422=45,$K2422=48),"Fog",AND($K2422&gt;=51,$K2422&lt;=67),"Drizzle",AND($K2422&gt;=71,$K2422&lt;=77),"Snow",AND($K2422&gt;=80,$K2422&lt;=82),"Rain Showers",AND($K2422&gt;=95,$K2422&lt;=99),"Thunderstorm",TRUE,"Cloudy"))</f>
        <v>Partly Cloudy</v>
      </c>
      <c r="G2422" s="3" cm="1">
        <f t="array" ref="G2422">IF($A2422="","",INDEX(OpenMeteoAPI[TemperatureC],ROWS($G$2:G2422)))</f>
        <v>27.3</v>
      </c>
      <c r="H2422" s="4" cm="1">
        <f t="array" ref="H2422">IF($A2422="","",INDEX(OpenMeteoAPI[RelativeHumidityPct],ROWS($H$2:H2422))/100)</f>
        <v>0.39</v>
      </c>
      <c r="I2422" s="4" cm="1">
        <f t="array" ref="I2422">IF($A2422="","",INDEX(OpenMeteoAPI[PrecipitationProbabilityPct],ROWS($I$2:I2422))/100)</f>
        <v>0</v>
      </c>
      <c r="J2422" s="3" cm="1">
        <f t="array" ref="J2422">IF($A2422="","",INDEX(OpenMeteoAPI[PrecipitationMM],ROWS($J$2:J2422)))</f>
        <v>0</v>
      </c>
      <c r="K2422" cm="1">
        <f t="array" ref="K2422">IF($A2422="","",INDEX(OpenMeteoAPI[WeatherCode],ROWS($K$2:K2422)))</f>
        <v>3</v>
      </c>
      <c r="L2422" s="3" cm="1">
        <f t="array" ref="L2422">IF($A2422="","",INDEX(OpenMeteoAPI[WindSpeedKMH],ROWS($L$2:L2422)))</f>
        <v>13</v>
      </c>
    </row>
    <row r="2423" spans="1:12">
      <c r="A2423" t="str" cm="1">
        <f t="array" ref="A2423">IFERROR(INDEX(OpenMeteoAPI[City],ROWS($A$2:A2423))&amp;", "&amp;INDEX(OpenMeteoAPI[CountryCode],ROWS($A$2:A2423)),"")</f>
        <v>Brussels, BE</v>
      </c>
      <c r="B2423" t="str" cm="1">
        <f t="array" ref="B2423">IF($A2423="","",INDEX(OpenMeteoAPI[LocationID],ROWS($B$2:B2423)))</f>
        <v>BE-BRU</v>
      </c>
      <c r="C2423" s="5" cm="1">
        <f t="array" ref="C2423">IF($A2423="","",INDEX(OpenMeteoAPI[ForecastDateTime],ROWS($C$2:C2423)))</f>
        <v>46210.875</v>
      </c>
      <c r="D2423" t="str">
        <f t="shared" si="37"/>
        <v>9PM</v>
      </c>
      <c r="E2423" t="str" cm="1">
        <f t="array" ref="E2423">IF($K2423="","",_xlfn.IFS($K2423=0,_xlfn.UNICHAR(9728),$K2423&lt;=3,_xlfn.UNICHAR(9729),OR($K2423=45,$K2423=48),"~",AND($K2423&gt;=51,$K2423&lt;=67),_xlfn.UNICHAR(9748),AND($K2423&gt;=71,$K2423&lt;=77),_xlfn.UNICHAR(10052),AND($K2423&gt;=80,$K2423&lt;=82),_xlfn.UNICHAR(9748),AND($K2423&gt;=95,$K2423&lt;=99),_xlfn.UNICHAR(9889),TRUE,_xlfn.UNICHAR(9729)))</f>
        <v>☁</v>
      </c>
      <c r="F2423" t="str" cm="1">
        <f t="array" ref="F2423">IF($K2423="","",_xlfn.IFS($K2423=0,"Clear",$K2423&lt;=3,"Partly Cloudy",OR($K2423=45,$K2423=48),"Fog",AND($K2423&gt;=51,$K2423&lt;=67),"Drizzle",AND($K2423&gt;=71,$K2423&lt;=77),"Snow",AND($K2423&gt;=80,$K2423&lt;=82),"Rain Showers",AND($K2423&gt;=95,$K2423&lt;=99),"Thunderstorm",TRUE,"Cloudy"))</f>
        <v>Partly Cloudy</v>
      </c>
      <c r="G2423" s="3" cm="1">
        <f t="array" ref="G2423">IF($A2423="","",INDEX(OpenMeteoAPI[TemperatureC],ROWS($G$2:G2423)))</f>
        <v>25.8</v>
      </c>
      <c r="H2423" s="4" cm="1">
        <f t="array" ref="H2423">IF($A2423="","",INDEX(OpenMeteoAPI[RelativeHumidityPct],ROWS($H$2:H2423))/100)</f>
        <v>0.43</v>
      </c>
      <c r="I2423" s="4" cm="1">
        <f t="array" ref="I2423">IF($A2423="","",INDEX(OpenMeteoAPI[PrecipitationProbabilityPct],ROWS($I$2:I2423))/100)</f>
        <v>0</v>
      </c>
      <c r="J2423" s="3" cm="1">
        <f t="array" ref="J2423">IF($A2423="","",INDEX(OpenMeteoAPI[PrecipitationMM],ROWS($J$2:J2423)))</f>
        <v>0</v>
      </c>
      <c r="K2423" cm="1">
        <f t="array" ref="K2423">IF($A2423="","",INDEX(OpenMeteoAPI[WeatherCode],ROWS($K$2:K2423)))</f>
        <v>3</v>
      </c>
      <c r="L2423" s="3" cm="1">
        <f t="array" ref="L2423">IF($A2423="","",INDEX(OpenMeteoAPI[WindSpeedKMH],ROWS($L$2:L2423)))</f>
        <v>13.7</v>
      </c>
    </row>
    <row r="2424" spans="1:12">
      <c r="A2424" t="str" cm="1">
        <f t="array" ref="A2424">IFERROR(INDEX(OpenMeteoAPI[City],ROWS($A$2:A2424))&amp;", "&amp;INDEX(OpenMeteoAPI[CountryCode],ROWS($A$2:A2424)),"")</f>
        <v>Brussels, BE</v>
      </c>
      <c r="B2424" t="str" cm="1">
        <f t="array" ref="B2424">IF($A2424="","",INDEX(OpenMeteoAPI[LocationID],ROWS($B$2:B2424)))</f>
        <v>BE-BRU</v>
      </c>
      <c r="C2424" s="5" cm="1">
        <f t="array" ref="C2424">IF($A2424="","",INDEX(OpenMeteoAPI[ForecastDateTime],ROWS($C$2:C2424)))</f>
        <v>46210.916666666664</v>
      </c>
      <c r="D2424" t="str">
        <f t="shared" si="37"/>
        <v>10PM</v>
      </c>
      <c r="E2424" t="str" cm="1">
        <f t="array" ref="E2424">IF($K2424="","",_xlfn.IFS($K2424=0,_xlfn.UNICHAR(9728),$K2424&lt;=3,_xlfn.UNICHAR(9729),OR($K2424=45,$K2424=48),"~",AND($K2424&gt;=51,$K2424&lt;=67),_xlfn.UNICHAR(9748),AND($K2424&gt;=71,$K2424&lt;=77),_xlfn.UNICHAR(10052),AND($K2424&gt;=80,$K2424&lt;=82),_xlfn.UNICHAR(9748),AND($K2424&gt;=95,$K2424&lt;=99),_xlfn.UNICHAR(9889),TRUE,_xlfn.UNICHAR(9729)))</f>
        <v>☁</v>
      </c>
      <c r="F2424" t="str" cm="1">
        <f t="array" ref="F2424">IF($K2424="","",_xlfn.IFS($K2424=0,"Clear",$K2424&lt;=3,"Partly Cloudy",OR($K2424=45,$K2424=48),"Fog",AND($K2424&gt;=51,$K2424&lt;=67),"Drizzle",AND($K2424&gt;=71,$K2424&lt;=77),"Snow",AND($K2424&gt;=80,$K2424&lt;=82),"Rain Showers",AND($K2424&gt;=95,$K2424&lt;=99),"Thunderstorm",TRUE,"Cloudy"))</f>
        <v>Partly Cloudy</v>
      </c>
      <c r="G2424" s="3" cm="1">
        <f t="array" ref="G2424">IF($A2424="","",INDEX(OpenMeteoAPI[TemperatureC],ROWS($G$2:G2424)))</f>
        <v>24</v>
      </c>
      <c r="H2424" s="4" cm="1">
        <f t="array" ref="H2424">IF($A2424="","",INDEX(OpenMeteoAPI[RelativeHumidityPct],ROWS($H$2:H2424))/100)</f>
        <v>0.54</v>
      </c>
      <c r="I2424" s="4" cm="1">
        <f t="array" ref="I2424">IF($A2424="","",INDEX(OpenMeteoAPI[PrecipitationProbabilityPct],ROWS($I$2:I2424))/100)</f>
        <v>0</v>
      </c>
      <c r="J2424" s="3" cm="1">
        <f t="array" ref="J2424">IF($A2424="","",INDEX(OpenMeteoAPI[PrecipitationMM],ROWS($J$2:J2424)))</f>
        <v>0</v>
      </c>
      <c r="K2424" cm="1">
        <f t="array" ref="K2424">IF($A2424="","",INDEX(OpenMeteoAPI[WeatherCode],ROWS($K$2:K2424)))</f>
        <v>3</v>
      </c>
      <c r="L2424" s="3" cm="1">
        <f t="array" ref="L2424">IF($A2424="","",INDEX(OpenMeteoAPI[WindSpeedKMH],ROWS($L$2:L2424)))</f>
        <v>12.6</v>
      </c>
    </row>
    <row r="2425" spans="1:12">
      <c r="A2425" t="str" cm="1">
        <f t="array" ref="A2425">IFERROR(INDEX(OpenMeteoAPI[City],ROWS($A$2:A2425))&amp;", "&amp;INDEX(OpenMeteoAPI[CountryCode],ROWS($A$2:A2425)),"")</f>
        <v>Brussels, BE</v>
      </c>
      <c r="B2425" t="str" cm="1">
        <f t="array" ref="B2425">IF($A2425="","",INDEX(OpenMeteoAPI[LocationID],ROWS($B$2:B2425)))</f>
        <v>BE-BRU</v>
      </c>
      <c r="C2425" s="5" cm="1">
        <f t="array" ref="C2425">IF($A2425="","",INDEX(OpenMeteoAPI[ForecastDateTime],ROWS($C$2:C2425)))</f>
        <v>46210.958333333336</v>
      </c>
      <c r="D2425" t="str">
        <f t="shared" si="37"/>
        <v>11PM</v>
      </c>
      <c r="E2425" t="str" cm="1">
        <f t="array" ref="E2425">IF($K2425="","",_xlfn.IFS($K2425=0,_xlfn.UNICHAR(9728),$K2425&lt;=3,_xlfn.UNICHAR(9729),OR($K2425=45,$K2425=48),"~",AND($K2425&gt;=51,$K2425&lt;=67),_xlfn.UNICHAR(9748),AND($K2425&gt;=71,$K2425&lt;=77),_xlfn.UNICHAR(10052),AND($K2425&gt;=80,$K2425&lt;=82),_xlfn.UNICHAR(9748),AND($K2425&gt;=95,$K2425&lt;=99),_xlfn.UNICHAR(9889),TRUE,_xlfn.UNICHAR(9729)))</f>
        <v>☁</v>
      </c>
      <c r="F2425" t="str" cm="1">
        <f t="array" ref="F2425">IF($K2425="","",_xlfn.IFS($K2425=0,"Clear",$K2425&lt;=3,"Partly Cloudy",OR($K2425=45,$K2425=48),"Fog",AND($K2425&gt;=51,$K2425&lt;=67),"Drizzle",AND($K2425&gt;=71,$K2425&lt;=77),"Snow",AND($K2425&gt;=80,$K2425&lt;=82),"Rain Showers",AND($K2425&gt;=95,$K2425&lt;=99),"Thunderstorm",TRUE,"Cloudy"))</f>
        <v>Partly Cloudy</v>
      </c>
      <c r="G2425" s="3" cm="1">
        <f t="array" ref="G2425">IF($A2425="","",INDEX(OpenMeteoAPI[TemperatureC],ROWS($G$2:G2425)))</f>
        <v>23.2</v>
      </c>
      <c r="H2425" s="4" cm="1">
        <f t="array" ref="H2425">IF($A2425="","",INDEX(OpenMeteoAPI[RelativeHumidityPct],ROWS($H$2:H2425))/100)</f>
        <v>0.51</v>
      </c>
      <c r="I2425" s="4" cm="1">
        <f t="array" ref="I2425">IF($A2425="","",INDEX(OpenMeteoAPI[PrecipitationProbabilityPct],ROWS($I$2:I2425))/100)</f>
        <v>0</v>
      </c>
      <c r="J2425" s="3" cm="1">
        <f t="array" ref="J2425">IF($A2425="","",INDEX(OpenMeteoAPI[PrecipitationMM],ROWS($J$2:J2425)))</f>
        <v>0</v>
      </c>
      <c r="K2425" cm="1">
        <f t="array" ref="K2425">IF($A2425="","",INDEX(OpenMeteoAPI[WeatherCode],ROWS($K$2:K2425)))</f>
        <v>2</v>
      </c>
      <c r="L2425" s="3" cm="1">
        <f t="array" ref="L2425">IF($A2425="","",INDEX(OpenMeteoAPI[WindSpeedKMH],ROWS($L$2:L2425)))</f>
        <v>10.1</v>
      </c>
    </row>
    <row r="2426" spans="1:12">
      <c r="A2426" t="str" cm="1">
        <f t="array" ref="A2426">IFERROR(INDEX(OpenMeteoAPI[City],ROWS($A$2:A2426))&amp;", "&amp;INDEX(OpenMeteoAPI[CountryCode],ROWS($A$2:A2426)),"")</f>
        <v>Brussels, BE</v>
      </c>
      <c r="B2426" t="str" cm="1">
        <f t="array" ref="B2426">IF($A2426="","",INDEX(OpenMeteoAPI[LocationID],ROWS($B$2:B2426)))</f>
        <v>BE-BRU</v>
      </c>
      <c r="C2426" s="5" cm="1">
        <f t="array" ref="C2426">IF($A2426="","",INDEX(OpenMeteoAPI[ForecastDateTime],ROWS($C$2:C2426)))</f>
        <v>46211</v>
      </c>
      <c r="D2426" t="str">
        <f t="shared" si="37"/>
        <v>12AM</v>
      </c>
      <c r="E2426" t="str" cm="1">
        <f t="array" ref="E2426">IF($K2426="","",_xlfn.IFS($K2426=0,_xlfn.UNICHAR(9728),$K2426&lt;=3,_xlfn.UNICHAR(9729),OR($K2426=45,$K2426=48),"~",AND($K2426&gt;=51,$K2426&lt;=67),_xlfn.UNICHAR(9748),AND($K2426&gt;=71,$K2426&lt;=77),_xlfn.UNICHAR(10052),AND($K2426&gt;=80,$K2426&lt;=82),_xlfn.UNICHAR(9748),AND($K2426&gt;=95,$K2426&lt;=99),_xlfn.UNICHAR(9889),TRUE,_xlfn.UNICHAR(9729)))</f>
        <v>☁</v>
      </c>
      <c r="F2426" t="str" cm="1">
        <f t="array" ref="F2426">IF($K2426="","",_xlfn.IFS($K2426=0,"Clear",$K2426&lt;=3,"Partly Cloudy",OR($K2426=45,$K2426=48),"Fog",AND($K2426&gt;=51,$K2426&lt;=67),"Drizzle",AND($K2426&gt;=71,$K2426&lt;=77),"Snow",AND($K2426&gt;=80,$K2426&lt;=82),"Rain Showers",AND($K2426&gt;=95,$K2426&lt;=99),"Thunderstorm",TRUE,"Cloudy"))</f>
        <v>Partly Cloudy</v>
      </c>
      <c r="G2426" s="3" cm="1">
        <f t="array" ref="G2426">IF($A2426="","",INDEX(OpenMeteoAPI[TemperatureC],ROWS($G$2:G2426)))</f>
        <v>23.1</v>
      </c>
      <c r="H2426" s="4" cm="1">
        <f t="array" ref="H2426">IF($A2426="","",INDEX(OpenMeteoAPI[RelativeHumidityPct],ROWS($H$2:H2426))/100)</f>
        <v>0.5</v>
      </c>
      <c r="I2426" s="4" cm="1">
        <f t="array" ref="I2426">IF($A2426="","",INDEX(OpenMeteoAPI[PrecipitationProbabilityPct],ROWS($I$2:I2426))/100)</f>
        <v>0</v>
      </c>
      <c r="J2426" s="3" cm="1">
        <f t="array" ref="J2426">IF($A2426="","",INDEX(OpenMeteoAPI[PrecipitationMM],ROWS($J$2:J2426)))</f>
        <v>0</v>
      </c>
      <c r="K2426" cm="1">
        <f t="array" ref="K2426">IF($A2426="","",INDEX(OpenMeteoAPI[WeatherCode],ROWS($K$2:K2426)))</f>
        <v>3</v>
      </c>
      <c r="L2426" s="3" cm="1">
        <f t="array" ref="L2426">IF($A2426="","",INDEX(OpenMeteoAPI[WindSpeedKMH],ROWS($L$2:L2426)))</f>
        <v>5.4</v>
      </c>
    </row>
    <row r="2427" spans="1:12">
      <c r="A2427" t="str" cm="1">
        <f t="array" ref="A2427">IFERROR(INDEX(OpenMeteoAPI[City],ROWS($A$2:A2427))&amp;", "&amp;INDEX(OpenMeteoAPI[CountryCode],ROWS($A$2:A2427)),"")</f>
        <v>Brussels, BE</v>
      </c>
      <c r="B2427" t="str" cm="1">
        <f t="array" ref="B2427">IF($A2427="","",INDEX(OpenMeteoAPI[LocationID],ROWS($B$2:B2427)))</f>
        <v>BE-BRU</v>
      </c>
      <c r="C2427" s="5" cm="1">
        <f t="array" ref="C2427">IF($A2427="","",INDEX(OpenMeteoAPI[ForecastDateTime],ROWS($C$2:C2427)))</f>
        <v>46211.041666666664</v>
      </c>
      <c r="D2427" t="str">
        <f t="shared" si="37"/>
        <v>1AM</v>
      </c>
      <c r="E2427" t="str" cm="1">
        <f t="array" ref="E2427">IF($K2427="","",_xlfn.IFS($K2427=0,_xlfn.UNICHAR(9728),$K2427&lt;=3,_xlfn.UNICHAR(9729),OR($K2427=45,$K2427=48),"~",AND($K2427&gt;=51,$K2427&lt;=67),_xlfn.UNICHAR(9748),AND($K2427&gt;=71,$K2427&lt;=77),_xlfn.UNICHAR(10052),AND($K2427&gt;=80,$K2427&lt;=82),_xlfn.UNICHAR(9748),AND($K2427&gt;=95,$K2427&lt;=99),_xlfn.UNICHAR(9889),TRUE,_xlfn.UNICHAR(9729)))</f>
        <v>☁</v>
      </c>
      <c r="F2427" t="str" cm="1">
        <f t="array" ref="F2427">IF($K2427="","",_xlfn.IFS($K2427=0,"Clear",$K2427&lt;=3,"Partly Cloudy",OR($K2427=45,$K2427=48),"Fog",AND($K2427&gt;=51,$K2427&lt;=67),"Drizzle",AND($K2427&gt;=71,$K2427&lt;=77),"Snow",AND($K2427&gt;=80,$K2427&lt;=82),"Rain Showers",AND($K2427&gt;=95,$K2427&lt;=99),"Thunderstorm",TRUE,"Cloudy"))</f>
        <v>Partly Cloudy</v>
      </c>
      <c r="G2427" s="3" cm="1">
        <f t="array" ref="G2427">IF($A2427="","",INDEX(OpenMeteoAPI[TemperatureC],ROWS($G$2:G2427)))</f>
        <v>22.9</v>
      </c>
      <c r="H2427" s="4" cm="1">
        <f t="array" ref="H2427">IF($A2427="","",INDEX(OpenMeteoAPI[RelativeHumidityPct],ROWS($H$2:H2427))/100)</f>
        <v>0.51</v>
      </c>
      <c r="I2427" s="4" cm="1">
        <f t="array" ref="I2427">IF($A2427="","",INDEX(OpenMeteoAPI[PrecipitationProbabilityPct],ROWS($I$2:I2427))/100)</f>
        <v>0</v>
      </c>
      <c r="J2427" s="3" cm="1">
        <f t="array" ref="J2427">IF($A2427="","",INDEX(OpenMeteoAPI[PrecipitationMM],ROWS($J$2:J2427)))</f>
        <v>0</v>
      </c>
      <c r="K2427" cm="1">
        <f t="array" ref="K2427">IF($A2427="","",INDEX(OpenMeteoAPI[WeatherCode],ROWS($K$2:K2427)))</f>
        <v>2</v>
      </c>
      <c r="L2427" s="3" cm="1">
        <f t="array" ref="L2427">IF($A2427="","",INDEX(OpenMeteoAPI[WindSpeedKMH],ROWS($L$2:L2427)))</f>
        <v>4</v>
      </c>
    </row>
    <row r="2428" spans="1:12">
      <c r="A2428" t="str" cm="1">
        <f t="array" ref="A2428">IFERROR(INDEX(OpenMeteoAPI[City],ROWS($A$2:A2428))&amp;", "&amp;INDEX(OpenMeteoAPI[CountryCode],ROWS($A$2:A2428)),"")</f>
        <v>Brussels, BE</v>
      </c>
      <c r="B2428" t="str" cm="1">
        <f t="array" ref="B2428">IF($A2428="","",INDEX(OpenMeteoAPI[LocationID],ROWS($B$2:B2428)))</f>
        <v>BE-BRU</v>
      </c>
      <c r="C2428" s="5" cm="1">
        <f t="array" ref="C2428">IF($A2428="","",INDEX(OpenMeteoAPI[ForecastDateTime],ROWS($C$2:C2428)))</f>
        <v>46211.083333333336</v>
      </c>
      <c r="D2428" t="str">
        <f t="shared" si="37"/>
        <v>2AM</v>
      </c>
      <c r="E2428" t="str" cm="1">
        <f t="array" ref="E2428">IF($K2428="","",_xlfn.IFS($K2428=0,_xlfn.UNICHAR(9728),$K2428&lt;=3,_xlfn.UNICHAR(9729),OR($K2428=45,$K2428=48),"~",AND($K2428&gt;=51,$K2428&lt;=67),_xlfn.UNICHAR(9748),AND($K2428&gt;=71,$K2428&lt;=77),_xlfn.UNICHAR(10052),AND($K2428&gt;=80,$K2428&lt;=82),_xlfn.UNICHAR(9748),AND($K2428&gt;=95,$K2428&lt;=99),_xlfn.UNICHAR(9889),TRUE,_xlfn.UNICHAR(9729)))</f>
        <v>☁</v>
      </c>
      <c r="F2428" t="str" cm="1">
        <f t="array" ref="F2428">IF($K2428="","",_xlfn.IFS($K2428=0,"Clear",$K2428&lt;=3,"Partly Cloudy",OR($K2428=45,$K2428=48),"Fog",AND($K2428&gt;=51,$K2428&lt;=67),"Drizzle",AND($K2428&gt;=71,$K2428&lt;=77),"Snow",AND($K2428&gt;=80,$K2428&lt;=82),"Rain Showers",AND($K2428&gt;=95,$K2428&lt;=99),"Thunderstorm",TRUE,"Cloudy"))</f>
        <v>Partly Cloudy</v>
      </c>
      <c r="G2428" s="3" cm="1">
        <f t="array" ref="G2428">IF($A2428="","",INDEX(OpenMeteoAPI[TemperatureC],ROWS($G$2:G2428)))</f>
        <v>22.4</v>
      </c>
      <c r="H2428" s="4" cm="1">
        <f t="array" ref="H2428">IF($A2428="","",INDEX(OpenMeteoAPI[RelativeHumidityPct],ROWS($H$2:H2428))/100)</f>
        <v>0.53</v>
      </c>
      <c r="I2428" s="4" cm="1">
        <f t="array" ref="I2428">IF($A2428="","",INDEX(OpenMeteoAPI[PrecipitationProbabilityPct],ROWS($I$2:I2428))/100)</f>
        <v>0</v>
      </c>
      <c r="J2428" s="3" cm="1">
        <f t="array" ref="J2428">IF($A2428="","",INDEX(OpenMeteoAPI[PrecipitationMM],ROWS($J$2:J2428)))</f>
        <v>0</v>
      </c>
      <c r="K2428" cm="1">
        <f t="array" ref="K2428">IF($A2428="","",INDEX(OpenMeteoAPI[WeatherCode],ROWS($K$2:K2428)))</f>
        <v>2</v>
      </c>
      <c r="L2428" s="3" cm="1">
        <f t="array" ref="L2428">IF($A2428="","",INDEX(OpenMeteoAPI[WindSpeedKMH],ROWS($L$2:L2428)))</f>
        <v>5</v>
      </c>
    </row>
    <row r="2429" spans="1:12">
      <c r="A2429" t="str" cm="1">
        <f t="array" ref="A2429">IFERROR(INDEX(OpenMeteoAPI[City],ROWS($A$2:A2429))&amp;", "&amp;INDEX(OpenMeteoAPI[CountryCode],ROWS($A$2:A2429)),"")</f>
        <v>Brussels, BE</v>
      </c>
      <c r="B2429" t="str" cm="1">
        <f t="array" ref="B2429">IF($A2429="","",INDEX(OpenMeteoAPI[LocationID],ROWS($B$2:B2429)))</f>
        <v>BE-BRU</v>
      </c>
      <c r="C2429" s="5" cm="1">
        <f t="array" ref="C2429">IF($A2429="","",INDEX(OpenMeteoAPI[ForecastDateTime],ROWS($C$2:C2429)))</f>
        <v>46211.125</v>
      </c>
      <c r="D2429" t="str">
        <f t="shared" si="37"/>
        <v>3AM</v>
      </c>
      <c r="E2429" t="str" cm="1">
        <f t="array" ref="E2429">IF($K2429="","",_xlfn.IFS($K2429=0,_xlfn.UNICHAR(9728),$K2429&lt;=3,_xlfn.UNICHAR(9729),OR($K2429=45,$K2429=48),"~",AND($K2429&gt;=51,$K2429&lt;=67),_xlfn.UNICHAR(9748),AND($K2429&gt;=71,$K2429&lt;=77),_xlfn.UNICHAR(10052),AND($K2429&gt;=80,$K2429&lt;=82),_xlfn.UNICHAR(9748),AND($K2429&gt;=95,$K2429&lt;=99),_xlfn.UNICHAR(9889),TRUE,_xlfn.UNICHAR(9729)))</f>
        <v>☁</v>
      </c>
      <c r="F2429" t="str" cm="1">
        <f t="array" ref="F2429">IF($K2429="","",_xlfn.IFS($K2429=0,"Clear",$K2429&lt;=3,"Partly Cloudy",OR($K2429=45,$K2429=48),"Fog",AND($K2429&gt;=51,$K2429&lt;=67),"Drizzle",AND($K2429&gt;=71,$K2429&lt;=77),"Snow",AND($K2429&gt;=80,$K2429&lt;=82),"Rain Showers",AND($K2429&gt;=95,$K2429&lt;=99),"Thunderstorm",TRUE,"Cloudy"))</f>
        <v>Partly Cloudy</v>
      </c>
      <c r="G2429" s="3" cm="1">
        <f t="array" ref="G2429">IF($A2429="","",INDEX(OpenMeteoAPI[TemperatureC],ROWS($G$2:G2429)))</f>
        <v>21.9</v>
      </c>
      <c r="H2429" s="4" cm="1">
        <f t="array" ref="H2429">IF($A2429="","",INDEX(OpenMeteoAPI[RelativeHumidityPct],ROWS($H$2:H2429))/100)</f>
        <v>0.55000000000000004</v>
      </c>
      <c r="I2429" s="4" cm="1">
        <f t="array" ref="I2429">IF($A2429="","",INDEX(OpenMeteoAPI[PrecipitationProbabilityPct],ROWS($I$2:I2429))/100)</f>
        <v>0</v>
      </c>
      <c r="J2429" s="3" cm="1">
        <f t="array" ref="J2429">IF($A2429="","",INDEX(OpenMeteoAPI[PrecipitationMM],ROWS($J$2:J2429)))</f>
        <v>0</v>
      </c>
      <c r="K2429" cm="1">
        <f t="array" ref="K2429">IF($A2429="","",INDEX(OpenMeteoAPI[WeatherCode],ROWS($K$2:K2429)))</f>
        <v>3</v>
      </c>
      <c r="L2429" s="3" cm="1">
        <f t="array" ref="L2429">IF($A2429="","",INDEX(OpenMeteoAPI[WindSpeedKMH],ROWS($L$2:L2429)))</f>
        <v>5.8</v>
      </c>
    </row>
    <row r="2430" spans="1:12">
      <c r="A2430" t="str" cm="1">
        <f t="array" ref="A2430">IFERROR(INDEX(OpenMeteoAPI[City],ROWS($A$2:A2430))&amp;", "&amp;INDEX(OpenMeteoAPI[CountryCode],ROWS($A$2:A2430)),"")</f>
        <v>Brussels, BE</v>
      </c>
      <c r="B2430" t="str" cm="1">
        <f t="array" ref="B2430">IF($A2430="","",INDEX(OpenMeteoAPI[LocationID],ROWS($B$2:B2430)))</f>
        <v>BE-BRU</v>
      </c>
      <c r="C2430" s="5" cm="1">
        <f t="array" ref="C2430">IF($A2430="","",INDEX(OpenMeteoAPI[ForecastDateTime],ROWS($C$2:C2430)))</f>
        <v>46211.166666666664</v>
      </c>
      <c r="D2430" t="str">
        <f t="shared" si="37"/>
        <v>4AM</v>
      </c>
      <c r="E2430" t="str" cm="1">
        <f t="array" ref="E2430">IF($K2430="","",_xlfn.IFS($K2430=0,_xlfn.UNICHAR(9728),$K2430&lt;=3,_xlfn.UNICHAR(9729),OR($K2430=45,$K2430=48),"~",AND($K2430&gt;=51,$K2430&lt;=67),_xlfn.UNICHAR(9748),AND($K2430&gt;=71,$K2430&lt;=77),_xlfn.UNICHAR(10052),AND($K2430&gt;=80,$K2430&lt;=82),_xlfn.UNICHAR(9748),AND($K2430&gt;=95,$K2430&lt;=99),_xlfn.UNICHAR(9889),TRUE,_xlfn.UNICHAR(9729)))</f>
        <v>☁</v>
      </c>
      <c r="F2430" t="str" cm="1">
        <f t="array" ref="F2430">IF($K2430="","",_xlfn.IFS($K2430=0,"Clear",$K2430&lt;=3,"Partly Cloudy",OR($K2430=45,$K2430=48),"Fog",AND($K2430&gt;=51,$K2430&lt;=67),"Drizzle",AND($K2430&gt;=71,$K2430&lt;=77),"Snow",AND($K2430&gt;=80,$K2430&lt;=82),"Rain Showers",AND($K2430&gt;=95,$K2430&lt;=99),"Thunderstorm",TRUE,"Cloudy"))</f>
        <v>Partly Cloudy</v>
      </c>
      <c r="G2430" s="3" cm="1">
        <f t="array" ref="G2430">IF($A2430="","",INDEX(OpenMeteoAPI[TemperatureC],ROWS($G$2:G2430)))</f>
        <v>21.5</v>
      </c>
      <c r="H2430" s="4" cm="1">
        <f t="array" ref="H2430">IF($A2430="","",INDEX(OpenMeteoAPI[RelativeHumidityPct],ROWS($H$2:H2430))/100)</f>
        <v>0.56999999999999995</v>
      </c>
      <c r="I2430" s="4" cm="1">
        <f t="array" ref="I2430">IF($A2430="","",INDEX(OpenMeteoAPI[PrecipitationProbabilityPct],ROWS($I$2:I2430))/100)</f>
        <v>0</v>
      </c>
      <c r="J2430" s="3" cm="1">
        <f t="array" ref="J2430">IF($A2430="","",INDEX(OpenMeteoAPI[PrecipitationMM],ROWS($J$2:J2430)))</f>
        <v>0</v>
      </c>
      <c r="K2430" cm="1">
        <f t="array" ref="K2430">IF($A2430="","",INDEX(OpenMeteoAPI[WeatherCode],ROWS($K$2:K2430)))</f>
        <v>3</v>
      </c>
      <c r="L2430" s="3" cm="1">
        <f t="array" ref="L2430">IF($A2430="","",INDEX(OpenMeteoAPI[WindSpeedKMH],ROWS($L$2:L2430)))</f>
        <v>6.8</v>
      </c>
    </row>
    <row r="2431" spans="1:12">
      <c r="A2431" t="str" cm="1">
        <f t="array" ref="A2431">IFERROR(INDEX(OpenMeteoAPI[City],ROWS($A$2:A2431))&amp;", "&amp;INDEX(OpenMeteoAPI[CountryCode],ROWS($A$2:A2431)),"")</f>
        <v>Brussels, BE</v>
      </c>
      <c r="B2431" t="str" cm="1">
        <f t="array" ref="B2431">IF($A2431="","",INDEX(OpenMeteoAPI[LocationID],ROWS($B$2:B2431)))</f>
        <v>BE-BRU</v>
      </c>
      <c r="C2431" s="5" cm="1">
        <f t="array" ref="C2431">IF($A2431="","",INDEX(OpenMeteoAPI[ForecastDateTime],ROWS($C$2:C2431)))</f>
        <v>46211.208333333336</v>
      </c>
      <c r="D2431" t="str">
        <f t="shared" si="37"/>
        <v>5AM</v>
      </c>
      <c r="E2431" t="str" cm="1">
        <f t="array" ref="E2431">IF($K2431="","",_xlfn.IFS($K2431=0,_xlfn.UNICHAR(9728),$K2431&lt;=3,_xlfn.UNICHAR(9729),OR($K2431=45,$K2431=48),"~",AND($K2431&gt;=51,$K2431&lt;=67),_xlfn.UNICHAR(9748),AND($K2431&gt;=71,$K2431&lt;=77),_xlfn.UNICHAR(10052),AND($K2431&gt;=80,$K2431&lt;=82),_xlfn.UNICHAR(9748),AND($K2431&gt;=95,$K2431&lt;=99),_xlfn.UNICHAR(9889),TRUE,_xlfn.UNICHAR(9729)))</f>
        <v>☁</v>
      </c>
      <c r="F2431" t="str" cm="1">
        <f t="array" ref="F2431">IF($K2431="","",_xlfn.IFS($K2431=0,"Clear",$K2431&lt;=3,"Partly Cloudy",OR($K2431=45,$K2431=48),"Fog",AND($K2431&gt;=51,$K2431&lt;=67),"Drizzle",AND($K2431&gt;=71,$K2431&lt;=77),"Snow",AND($K2431&gt;=80,$K2431&lt;=82),"Rain Showers",AND($K2431&gt;=95,$K2431&lt;=99),"Thunderstorm",TRUE,"Cloudy"))</f>
        <v>Partly Cloudy</v>
      </c>
      <c r="G2431" s="3" cm="1">
        <f t="array" ref="G2431">IF($A2431="","",INDEX(OpenMeteoAPI[TemperatureC],ROWS($G$2:G2431)))</f>
        <v>21</v>
      </c>
      <c r="H2431" s="4" cm="1">
        <f t="array" ref="H2431">IF($A2431="","",INDEX(OpenMeteoAPI[RelativeHumidityPct],ROWS($H$2:H2431))/100)</f>
        <v>0.59</v>
      </c>
      <c r="I2431" s="4" cm="1">
        <f t="array" ref="I2431">IF($A2431="","",INDEX(OpenMeteoAPI[PrecipitationProbabilityPct],ROWS($I$2:I2431))/100)</f>
        <v>0</v>
      </c>
      <c r="J2431" s="3" cm="1">
        <f t="array" ref="J2431">IF($A2431="","",INDEX(OpenMeteoAPI[PrecipitationMM],ROWS($J$2:J2431)))</f>
        <v>0</v>
      </c>
      <c r="K2431" cm="1">
        <f t="array" ref="K2431">IF($A2431="","",INDEX(OpenMeteoAPI[WeatherCode],ROWS($K$2:K2431)))</f>
        <v>3</v>
      </c>
      <c r="L2431" s="3" cm="1">
        <f t="array" ref="L2431">IF($A2431="","",INDEX(OpenMeteoAPI[WindSpeedKMH],ROWS($L$2:L2431)))</f>
        <v>7.2</v>
      </c>
    </row>
    <row r="2432" spans="1:12">
      <c r="A2432" t="str" cm="1">
        <f t="array" ref="A2432">IFERROR(INDEX(OpenMeteoAPI[City],ROWS($A$2:A2432))&amp;", "&amp;INDEX(OpenMeteoAPI[CountryCode],ROWS($A$2:A2432)),"")</f>
        <v>Brussels, BE</v>
      </c>
      <c r="B2432" t="str" cm="1">
        <f t="array" ref="B2432">IF($A2432="","",INDEX(OpenMeteoAPI[LocationID],ROWS($B$2:B2432)))</f>
        <v>BE-BRU</v>
      </c>
      <c r="C2432" s="5" cm="1">
        <f t="array" ref="C2432">IF($A2432="","",INDEX(OpenMeteoAPI[ForecastDateTime],ROWS($C$2:C2432)))</f>
        <v>46211.25</v>
      </c>
      <c r="D2432" t="str">
        <f t="shared" si="37"/>
        <v>6AM</v>
      </c>
      <c r="E2432" t="str" cm="1">
        <f t="array" ref="E2432">IF($K2432="","",_xlfn.IFS($K2432=0,_xlfn.UNICHAR(9728),$K2432&lt;=3,_xlfn.UNICHAR(9729),OR($K2432=45,$K2432=48),"~",AND($K2432&gt;=51,$K2432&lt;=67),_xlfn.UNICHAR(9748),AND($K2432&gt;=71,$K2432&lt;=77),_xlfn.UNICHAR(10052),AND($K2432&gt;=80,$K2432&lt;=82),_xlfn.UNICHAR(9748),AND($K2432&gt;=95,$K2432&lt;=99),_xlfn.UNICHAR(9889),TRUE,_xlfn.UNICHAR(9729)))</f>
        <v>☁</v>
      </c>
      <c r="F2432" t="str" cm="1">
        <f t="array" ref="F2432">IF($K2432="","",_xlfn.IFS($K2432=0,"Clear",$K2432&lt;=3,"Partly Cloudy",OR($K2432=45,$K2432=48),"Fog",AND($K2432&gt;=51,$K2432&lt;=67),"Drizzle",AND($K2432&gt;=71,$K2432&lt;=77),"Snow",AND($K2432&gt;=80,$K2432&lt;=82),"Rain Showers",AND($K2432&gt;=95,$K2432&lt;=99),"Thunderstorm",TRUE,"Cloudy"))</f>
        <v>Partly Cloudy</v>
      </c>
      <c r="G2432" s="3" cm="1">
        <f t="array" ref="G2432">IF($A2432="","",INDEX(OpenMeteoAPI[TemperatureC],ROWS($G$2:G2432)))</f>
        <v>20.7</v>
      </c>
      <c r="H2432" s="4" cm="1">
        <f t="array" ref="H2432">IF($A2432="","",INDEX(OpenMeteoAPI[RelativeHumidityPct],ROWS($H$2:H2432))/100)</f>
        <v>0.6</v>
      </c>
      <c r="I2432" s="4" cm="1">
        <f t="array" ref="I2432">IF($A2432="","",INDEX(OpenMeteoAPI[PrecipitationProbabilityPct],ROWS($I$2:I2432))/100)</f>
        <v>0</v>
      </c>
      <c r="J2432" s="3" cm="1">
        <f t="array" ref="J2432">IF($A2432="","",INDEX(OpenMeteoAPI[PrecipitationMM],ROWS($J$2:J2432)))</f>
        <v>0</v>
      </c>
      <c r="K2432" cm="1">
        <f t="array" ref="K2432">IF($A2432="","",INDEX(OpenMeteoAPI[WeatherCode],ROWS($K$2:K2432)))</f>
        <v>1</v>
      </c>
      <c r="L2432" s="3" cm="1">
        <f t="array" ref="L2432">IF($A2432="","",INDEX(OpenMeteoAPI[WindSpeedKMH],ROWS($L$2:L2432)))</f>
        <v>6.8</v>
      </c>
    </row>
    <row r="2433" spans="1:12">
      <c r="A2433" t="str" cm="1">
        <f t="array" ref="A2433">IFERROR(INDEX(OpenMeteoAPI[City],ROWS($A$2:A2433))&amp;", "&amp;INDEX(OpenMeteoAPI[CountryCode],ROWS($A$2:A2433)),"")</f>
        <v>Brussels, BE</v>
      </c>
      <c r="B2433" t="str" cm="1">
        <f t="array" ref="B2433">IF($A2433="","",INDEX(OpenMeteoAPI[LocationID],ROWS($B$2:B2433)))</f>
        <v>BE-BRU</v>
      </c>
      <c r="C2433" s="5" cm="1">
        <f t="array" ref="C2433">IF($A2433="","",INDEX(OpenMeteoAPI[ForecastDateTime],ROWS($C$2:C2433)))</f>
        <v>46211.291666666664</v>
      </c>
      <c r="D2433" t="str">
        <f t="shared" si="37"/>
        <v>7AM</v>
      </c>
      <c r="E2433" t="str" cm="1">
        <f t="array" ref="E2433">IF($K2433="","",_xlfn.IFS($K2433=0,_xlfn.UNICHAR(9728),$K2433&lt;=3,_xlfn.UNICHAR(9729),OR($K2433=45,$K2433=48),"~",AND($K2433&gt;=51,$K2433&lt;=67),_xlfn.UNICHAR(9748),AND($K2433&gt;=71,$K2433&lt;=77),_xlfn.UNICHAR(10052),AND($K2433&gt;=80,$K2433&lt;=82),_xlfn.UNICHAR(9748),AND($K2433&gt;=95,$K2433&lt;=99),_xlfn.UNICHAR(9889),TRUE,_xlfn.UNICHAR(9729)))</f>
        <v>☁</v>
      </c>
      <c r="F2433" t="str" cm="1">
        <f t="array" ref="F2433">IF($K2433="","",_xlfn.IFS($K2433=0,"Clear",$K2433&lt;=3,"Partly Cloudy",OR($K2433=45,$K2433=48),"Fog",AND($K2433&gt;=51,$K2433&lt;=67),"Drizzle",AND($K2433&gt;=71,$K2433&lt;=77),"Snow",AND($K2433&gt;=80,$K2433&lt;=82),"Rain Showers",AND($K2433&gt;=95,$K2433&lt;=99),"Thunderstorm",TRUE,"Cloudy"))</f>
        <v>Partly Cloudy</v>
      </c>
      <c r="G2433" s="3" cm="1">
        <f t="array" ref="G2433">IF($A2433="","",INDEX(OpenMeteoAPI[TemperatureC],ROWS($G$2:G2433)))</f>
        <v>20.6</v>
      </c>
      <c r="H2433" s="4" cm="1">
        <f t="array" ref="H2433">IF($A2433="","",INDEX(OpenMeteoAPI[RelativeHumidityPct],ROWS($H$2:H2433))/100)</f>
        <v>0.64</v>
      </c>
      <c r="I2433" s="4" cm="1">
        <f t="array" ref="I2433">IF($A2433="","",INDEX(OpenMeteoAPI[PrecipitationProbabilityPct],ROWS($I$2:I2433))/100)</f>
        <v>0</v>
      </c>
      <c r="J2433" s="3" cm="1">
        <f t="array" ref="J2433">IF($A2433="","",INDEX(OpenMeteoAPI[PrecipitationMM],ROWS($J$2:J2433)))</f>
        <v>0</v>
      </c>
      <c r="K2433" cm="1">
        <f t="array" ref="K2433">IF($A2433="","",INDEX(OpenMeteoAPI[WeatherCode],ROWS($K$2:K2433)))</f>
        <v>3</v>
      </c>
      <c r="L2433" s="3" cm="1">
        <f t="array" ref="L2433">IF($A2433="","",INDEX(OpenMeteoAPI[WindSpeedKMH],ROWS($L$2:L2433)))</f>
        <v>6.5</v>
      </c>
    </row>
    <row r="2434" spans="1:12">
      <c r="A2434" t="str" cm="1">
        <f t="array" ref="A2434">IFERROR(INDEX(OpenMeteoAPI[City],ROWS($A$2:A2434))&amp;", "&amp;INDEX(OpenMeteoAPI[CountryCode],ROWS($A$2:A2434)),"")</f>
        <v>Brussels, BE</v>
      </c>
      <c r="B2434" t="str" cm="1">
        <f t="array" ref="B2434">IF($A2434="","",INDEX(OpenMeteoAPI[LocationID],ROWS($B$2:B2434)))</f>
        <v>BE-BRU</v>
      </c>
      <c r="C2434" s="5" cm="1">
        <f t="array" ref="C2434">IF($A2434="","",INDEX(OpenMeteoAPI[ForecastDateTime],ROWS($C$2:C2434)))</f>
        <v>46211.333333333336</v>
      </c>
      <c r="D2434" t="str">
        <f t="shared" si="37"/>
        <v>8AM</v>
      </c>
      <c r="E2434" t="str" cm="1">
        <f t="array" ref="E2434">IF($K2434="","",_xlfn.IFS($K2434=0,_xlfn.UNICHAR(9728),$K2434&lt;=3,_xlfn.UNICHAR(9729),OR($K2434=45,$K2434=48),"~",AND($K2434&gt;=51,$K2434&lt;=67),_xlfn.UNICHAR(9748),AND($K2434&gt;=71,$K2434&lt;=77),_xlfn.UNICHAR(10052),AND($K2434&gt;=80,$K2434&lt;=82),_xlfn.UNICHAR(9748),AND($K2434&gt;=95,$K2434&lt;=99),_xlfn.UNICHAR(9889),TRUE,_xlfn.UNICHAR(9729)))</f>
        <v>☁</v>
      </c>
      <c r="F2434" t="str" cm="1">
        <f t="array" ref="F2434">IF($K2434="","",_xlfn.IFS($K2434=0,"Clear",$K2434&lt;=3,"Partly Cloudy",OR($K2434=45,$K2434=48),"Fog",AND($K2434&gt;=51,$K2434&lt;=67),"Drizzle",AND($K2434&gt;=71,$K2434&lt;=77),"Snow",AND($K2434&gt;=80,$K2434&lt;=82),"Rain Showers",AND($K2434&gt;=95,$K2434&lt;=99),"Thunderstorm",TRUE,"Cloudy"))</f>
        <v>Partly Cloudy</v>
      </c>
      <c r="G2434" s="3" cm="1">
        <f t="array" ref="G2434">IF($A2434="","",INDEX(OpenMeteoAPI[TemperatureC],ROWS($G$2:G2434)))</f>
        <v>21.3</v>
      </c>
      <c r="H2434" s="4" cm="1">
        <f t="array" ref="H2434">IF($A2434="","",INDEX(OpenMeteoAPI[RelativeHumidityPct],ROWS($H$2:H2434))/100)</f>
        <v>0.64</v>
      </c>
      <c r="I2434" s="4" cm="1">
        <f t="array" ref="I2434">IF($A2434="","",INDEX(OpenMeteoAPI[PrecipitationProbabilityPct],ROWS($I$2:I2434))/100)</f>
        <v>0</v>
      </c>
      <c r="J2434" s="3" cm="1">
        <f t="array" ref="J2434">IF($A2434="","",INDEX(OpenMeteoAPI[PrecipitationMM],ROWS($J$2:J2434)))</f>
        <v>0</v>
      </c>
      <c r="K2434" cm="1">
        <f t="array" ref="K2434">IF($A2434="","",INDEX(OpenMeteoAPI[WeatherCode],ROWS($K$2:K2434)))</f>
        <v>3</v>
      </c>
      <c r="L2434" s="3" cm="1">
        <f t="array" ref="L2434">IF($A2434="","",INDEX(OpenMeteoAPI[WindSpeedKMH],ROWS($L$2:L2434)))</f>
        <v>6.8</v>
      </c>
    </row>
    <row r="2435" spans="1:12">
      <c r="A2435" t="str" cm="1">
        <f t="array" ref="A2435">IFERROR(INDEX(OpenMeteoAPI[City],ROWS($A$2:A2435))&amp;", "&amp;INDEX(OpenMeteoAPI[CountryCode],ROWS($A$2:A2435)),"")</f>
        <v>Brussels, BE</v>
      </c>
      <c r="B2435" t="str" cm="1">
        <f t="array" ref="B2435">IF($A2435="","",INDEX(OpenMeteoAPI[LocationID],ROWS($B$2:B2435)))</f>
        <v>BE-BRU</v>
      </c>
      <c r="C2435" s="5" cm="1">
        <f t="array" ref="C2435">IF($A2435="","",INDEX(OpenMeteoAPI[ForecastDateTime],ROWS($C$2:C2435)))</f>
        <v>46211.375</v>
      </c>
      <c r="D2435" t="str">
        <f t="shared" ref="D2435:D2498" si="38">IF($A2435="","",TEXT($C2435,"hAM/PM"))</f>
        <v>9AM</v>
      </c>
      <c r="E2435" t="str" cm="1">
        <f t="array" ref="E2435">IF($K2435="","",_xlfn.IFS($K2435=0,_xlfn.UNICHAR(9728),$K2435&lt;=3,_xlfn.UNICHAR(9729),OR($K2435=45,$K2435=48),"~",AND($K2435&gt;=51,$K2435&lt;=67),_xlfn.UNICHAR(9748),AND($K2435&gt;=71,$K2435&lt;=77),_xlfn.UNICHAR(10052),AND($K2435&gt;=80,$K2435&lt;=82),_xlfn.UNICHAR(9748),AND($K2435&gt;=95,$K2435&lt;=99),_xlfn.UNICHAR(9889),TRUE,_xlfn.UNICHAR(9729)))</f>
        <v>☁</v>
      </c>
      <c r="F2435" t="str" cm="1">
        <f t="array" ref="F2435">IF($K2435="","",_xlfn.IFS($K2435=0,"Clear",$K2435&lt;=3,"Partly Cloudy",OR($K2435=45,$K2435=48),"Fog",AND($K2435&gt;=51,$K2435&lt;=67),"Drizzle",AND($K2435&gt;=71,$K2435&lt;=77),"Snow",AND($K2435&gt;=80,$K2435&lt;=82),"Rain Showers",AND($K2435&gt;=95,$K2435&lt;=99),"Thunderstorm",TRUE,"Cloudy"))</f>
        <v>Partly Cloudy</v>
      </c>
      <c r="G2435" s="3" cm="1">
        <f t="array" ref="G2435">IF($A2435="","",INDEX(OpenMeteoAPI[TemperatureC],ROWS($G$2:G2435)))</f>
        <v>22.6</v>
      </c>
      <c r="H2435" s="4" cm="1">
        <f t="array" ref="H2435">IF($A2435="","",INDEX(OpenMeteoAPI[RelativeHumidityPct],ROWS($H$2:H2435))/100)</f>
        <v>0.57999999999999996</v>
      </c>
      <c r="I2435" s="4" cm="1">
        <f t="array" ref="I2435">IF($A2435="","",INDEX(OpenMeteoAPI[PrecipitationProbabilityPct],ROWS($I$2:I2435))/100)</f>
        <v>0</v>
      </c>
      <c r="J2435" s="3" cm="1">
        <f t="array" ref="J2435">IF($A2435="","",INDEX(OpenMeteoAPI[PrecipitationMM],ROWS($J$2:J2435)))</f>
        <v>0</v>
      </c>
      <c r="K2435" cm="1">
        <f t="array" ref="K2435">IF($A2435="","",INDEX(OpenMeteoAPI[WeatherCode],ROWS($K$2:K2435)))</f>
        <v>3</v>
      </c>
      <c r="L2435" s="3" cm="1">
        <f t="array" ref="L2435">IF($A2435="","",INDEX(OpenMeteoAPI[WindSpeedKMH],ROWS($L$2:L2435)))</f>
        <v>8.3000000000000007</v>
      </c>
    </row>
    <row r="2436" spans="1:12">
      <c r="A2436" t="str" cm="1">
        <f t="array" ref="A2436">IFERROR(INDEX(OpenMeteoAPI[City],ROWS($A$2:A2436))&amp;", "&amp;INDEX(OpenMeteoAPI[CountryCode],ROWS($A$2:A2436)),"")</f>
        <v>Brussels, BE</v>
      </c>
      <c r="B2436" t="str" cm="1">
        <f t="array" ref="B2436">IF($A2436="","",INDEX(OpenMeteoAPI[LocationID],ROWS($B$2:B2436)))</f>
        <v>BE-BRU</v>
      </c>
      <c r="C2436" s="5" cm="1">
        <f t="array" ref="C2436">IF($A2436="","",INDEX(OpenMeteoAPI[ForecastDateTime],ROWS($C$2:C2436)))</f>
        <v>46211.416666666664</v>
      </c>
      <c r="D2436" t="str">
        <f t="shared" si="38"/>
        <v>10AM</v>
      </c>
      <c r="E2436" t="str" cm="1">
        <f t="array" ref="E2436">IF($K2436="","",_xlfn.IFS($K2436=0,_xlfn.UNICHAR(9728),$K2436&lt;=3,_xlfn.UNICHAR(9729),OR($K2436=45,$K2436=48),"~",AND($K2436&gt;=51,$K2436&lt;=67),_xlfn.UNICHAR(9748),AND($K2436&gt;=71,$K2436&lt;=77),_xlfn.UNICHAR(10052),AND($K2436&gt;=80,$K2436&lt;=82),_xlfn.UNICHAR(9748),AND($K2436&gt;=95,$K2436&lt;=99),_xlfn.UNICHAR(9889),TRUE,_xlfn.UNICHAR(9729)))</f>
        <v>☁</v>
      </c>
      <c r="F2436" t="str" cm="1">
        <f t="array" ref="F2436">IF($K2436="","",_xlfn.IFS($K2436=0,"Clear",$K2436&lt;=3,"Partly Cloudy",OR($K2436=45,$K2436=48),"Fog",AND($K2436&gt;=51,$K2436&lt;=67),"Drizzle",AND($K2436&gt;=71,$K2436&lt;=77),"Snow",AND($K2436&gt;=80,$K2436&lt;=82),"Rain Showers",AND($K2436&gt;=95,$K2436&lt;=99),"Thunderstorm",TRUE,"Cloudy"))</f>
        <v>Partly Cloudy</v>
      </c>
      <c r="G2436" s="3" cm="1">
        <f t="array" ref="G2436">IF($A2436="","",INDEX(OpenMeteoAPI[TemperatureC],ROWS($G$2:G2436)))</f>
        <v>23.4</v>
      </c>
      <c r="H2436" s="4" cm="1">
        <f t="array" ref="H2436">IF($A2436="","",INDEX(OpenMeteoAPI[RelativeHumidityPct],ROWS($H$2:H2436))/100)</f>
        <v>0.56000000000000005</v>
      </c>
      <c r="I2436" s="4" cm="1">
        <f t="array" ref="I2436">IF($A2436="","",INDEX(OpenMeteoAPI[PrecipitationProbabilityPct],ROWS($I$2:I2436))/100)</f>
        <v>0</v>
      </c>
      <c r="J2436" s="3" cm="1">
        <f t="array" ref="J2436">IF($A2436="","",INDEX(OpenMeteoAPI[PrecipitationMM],ROWS($J$2:J2436)))</f>
        <v>0</v>
      </c>
      <c r="K2436" cm="1">
        <f t="array" ref="K2436">IF($A2436="","",INDEX(OpenMeteoAPI[WeatherCode],ROWS($K$2:K2436)))</f>
        <v>3</v>
      </c>
      <c r="L2436" s="3" cm="1">
        <f t="array" ref="L2436">IF($A2436="","",INDEX(OpenMeteoAPI[WindSpeedKMH],ROWS($L$2:L2436)))</f>
        <v>10.1</v>
      </c>
    </row>
    <row r="2437" spans="1:12">
      <c r="A2437" t="str" cm="1">
        <f t="array" ref="A2437">IFERROR(INDEX(OpenMeteoAPI[City],ROWS($A$2:A2437))&amp;", "&amp;INDEX(OpenMeteoAPI[CountryCode],ROWS($A$2:A2437)),"")</f>
        <v>Brussels, BE</v>
      </c>
      <c r="B2437" t="str" cm="1">
        <f t="array" ref="B2437">IF($A2437="","",INDEX(OpenMeteoAPI[LocationID],ROWS($B$2:B2437)))</f>
        <v>BE-BRU</v>
      </c>
      <c r="C2437" s="5" cm="1">
        <f t="array" ref="C2437">IF($A2437="","",INDEX(OpenMeteoAPI[ForecastDateTime],ROWS($C$2:C2437)))</f>
        <v>46211.458333333336</v>
      </c>
      <c r="D2437" t="str">
        <f t="shared" si="38"/>
        <v>11AM</v>
      </c>
      <c r="E2437" t="str" cm="1">
        <f t="array" ref="E2437">IF($K2437="","",_xlfn.IFS($K2437=0,_xlfn.UNICHAR(9728),$K2437&lt;=3,_xlfn.UNICHAR(9729),OR($K2437=45,$K2437=48),"~",AND($K2437&gt;=51,$K2437&lt;=67),_xlfn.UNICHAR(9748),AND($K2437&gt;=71,$K2437&lt;=77),_xlfn.UNICHAR(10052),AND($K2437&gt;=80,$K2437&lt;=82),_xlfn.UNICHAR(9748),AND($K2437&gt;=95,$K2437&lt;=99),_xlfn.UNICHAR(9889),TRUE,_xlfn.UNICHAR(9729)))</f>
        <v>☁</v>
      </c>
      <c r="F2437" t="str" cm="1">
        <f t="array" ref="F2437">IF($K2437="","",_xlfn.IFS($K2437=0,"Clear",$K2437&lt;=3,"Partly Cloudy",OR($K2437=45,$K2437=48),"Fog",AND($K2437&gt;=51,$K2437&lt;=67),"Drizzle",AND($K2437&gt;=71,$K2437&lt;=77),"Snow",AND($K2437&gt;=80,$K2437&lt;=82),"Rain Showers",AND($K2437&gt;=95,$K2437&lt;=99),"Thunderstorm",TRUE,"Cloudy"))</f>
        <v>Partly Cloudy</v>
      </c>
      <c r="G2437" s="3" cm="1">
        <f t="array" ref="G2437">IF($A2437="","",INDEX(OpenMeteoAPI[TemperatureC],ROWS($G$2:G2437)))</f>
        <v>24</v>
      </c>
      <c r="H2437" s="4" cm="1">
        <f t="array" ref="H2437">IF($A2437="","",INDEX(OpenMeteoAPI[RelativeHumidityPct],ROWS($H$2:H2437))/100)</f>
        <v>0.54</v>
      </c>
      <c r="I2437" s="4" cm="1">
        <f t="array" ref="I2437">IF($A2437="","",INDEX(OpenMeteoAPI[PrecipitationProbabilityPct],ROWS($I$2:I2437))/100)</f>
        <v>0</v>
      </c>
      <c r="J2437" s="3" cm="1">
        <f t="array" ref="J2437">IF($A2437="","",INDEX(OpenMeteoAPI[PrecipitationMM],ROWS($J$2:J2437)))</f>
        <v>0</v>
      </c>
      <c r="K2437" cm="1">
        <f t="array" ref="K2437">IF($A2437="","",INDEX(OpenMeteoAPI[WeatherCode],ROWS($K$2:K2437)))</f>
        <v>2</v>
      </c>
      <c r="L2437" s="3" cm="1">
        <f t="array" ref="L2437">IF($A2437="","",INDEX(OpenMeteoAPI[WindSpeedKMH],ROWS($L$2:L2437)))</f>
        <v>10.1</v>
      </c>
    </row>
    <row r="2438" spans="1:12">
      <c r="A2438" t="str" cm="1">
        <f t="array" ref="A2438">IFERROR(INDEX(OpenMeteoAPI[City],ROWS($A$2:A2438))&amp;", "&amp;INDEX(OpenMeteoAPI[CountryCode],ROWS($A$2:A2438)),"")</f>
        <v>Brussels, BE</v>
      </c>
      <c r="B2438" t="str" cm="1">
        <f t="array" ref="B2438">IF($A2438="","",INDEX(OpenMeteoAPI[LocationID],ROWS($B$2:B2438)))</f>
        <v>BE-BRU</v>
      </c>
      <c r="C2438" s="5" cm="1">
        <f t="array" ref="C2438">IF($A2438="","",INDEX(OpenMeteoAPI[ForecastDateTime],ROWS($C$2:C2438)))</f>
        <v>46211.5</v>
      </c>
      <c r="D2438" t="str">
        <f t="shared" si="38"/>
        <v>12PM</v>
      </c>
      <c r="E2438" t="str" cm="1">
        <f t="array" ref="E2438">IF($K2438="","",_xlfn.IFS($K2438=0,_xlfn.UNICHAR(9728),$K2438&lt;=3,_xlfn.UNICHAR(9729),OR($K2438=45,$K2438=48),"~",AND($K2438&gt;=51,$K2438&lt;=67),_xlfn.UNICHAR(9748),AND($K2438&gt;=71,$K2438&lt;=77),_xlfn.UNICHAR(10052),AND($K2438&gt;=80,$K2438&lt;=82),_xlfn.UNICHAR(9748),AND($K2438&gt;=95,$K2438&lt;=99),_xlfn.UNICHAR(9889),TRUE,_xlfn.UNICHAR(9729)))</f>
        <v>☀</v>
      </c>
      <c r="F2438" t="str" cm="1">
        <f t="array" ref="F2438">IF($K2438="","",_xlfn.IFS($K2438=0,"Clear",$K2438&lt;=3,"Partly Cloudy",OR($K2438=45,$K2438=48),"Fog",AND($K2438&gt;=51,$K2438&lt;=67),"Drizzle",AND($K2438&gt;=71,$K2438&lt;=77),"Snow",AND($K2438&gt;=80,$K2438&lt;=82),"Rain Showers",AND($K2438&gt;=95,$K2438&lt;=99),"Thunderstorm",TRUE,"Cloudy"))</f>
        <v>Clear</v>
      </c>
      <c r="G2438" s="3" cm="1">
        <f t="array" ref="G2438">IF($A2438="","",INDEX(OpenMeteoAPI[TemperatureC],ROWS($G$2:G2438)))</f>
        <v>25.3</v>
      </c>
      <c r="H2438" s="4" cm="1">
        <f t="array" ref="H2438">IF($A2438="","",INDEX(OpenMeteoAPI[RelativeHumidityPct],ROWS($H$2:H2438))/100)</f>
        <v>0.51</v>
      </c>
      <c r="I2438" s="4" cm="1">
        <f t="array" ref="I2438">IF($A2438="","",INDEX(OpenMeteoAPI[PrecipitationProbabilityPct],ROWS($I$2:I2438))/100)</f>
        <v>0</v>
      </c>
      <c r="J2438" s="3" cm="1">
        <f t="array" ref="J2438">IF($A2438="","",INDEX(OpenMeteoAPI[PrecipitationMM],ROWS($J$2:J2438)))</f>
        <v>0</v>
      </c>
      <c r="K2438" cm="1">
        <f t="array" ref="K2438">IF($A2438="","",INDEX(OpenMeteoAPI[WeatherCode],ROWS($K$2:K2438)))</f>
        <v>0</v>
      </c>
      <c r="L2438" s="3" cm="1">
        <f t="array" ref="L2438">IF($A2438="","",INDEX(OpenMeteoAPI[WindSpeedKMH],ROWS($L$2:L2438)))</f>
        <v>7.6</v>
      </c>
    </row>
    <row r="2439" spans="1:12">
      <c r="A2439" t="str" cm="1">
        <f t="array" ref="A2439">IFERROR(INDEX(OpenMeteoAPI[City],ROWS($A$2:A2439))&amp;", "&amp;INDEX(OpenMeteoAPI[CountryCode],ROWS($A$2:A2439)),"")</f>
        <v>Brussels, BE</v>
      </c>
      <c r="B2439" t="str" cm="1">
        <f t="array" ref="B2439">IF($A2439="","",INDEX(OpenMeteoAPI[LocationID],ROWS($B$2:B2439)))</f>
        <v>BE-BRU</v>
      </c>
      <c r="C2439" s="5" cm="1">
        <f t="array" ref="C2439">IF($A2439="","",INDEX(OpenMeteoAPI[ForecastDateTime],ROWS($C$2:C2439)))</f>
        <v>46211.541666666664</v>
      </c>
      <c r="D2439" t="str">
        <f t="shared" si="38"/>
        <v>1PM</v>
      </c>
      <c r="E2439" t="str" cm="1">
        <f t="array" ref="E2439">IF($K2439="","",_xlfn.IFS($K2439=0,_xlfn.UNICHAR(9728),$K2439&lt;=3,_xlfn.UNICHAR(9729),OR($K2439=45,$K2439=48),"~",AND($K2439&gt;=51,$K2439&lt;=67),_xlfn.UNICHAR(9748),AND($K2439&gt;=71,$K2439&lt;=77),_xlfn.UNICHAR(10052),AND($K2439&gt;=80,$K2439&lt;=82),_xlfn.UNICHAR(9748),AND($K2439&gt;=95,$K2439&lt;=99),_xlfn.UNICHAR(9889),TRUE,_xlfn.UNICHAR(9729)))</f>
        <v>☁</v>
      </c>
      <c r="F2439" t="str" cm="1">
        <f t="array" ref="F2439">IF($K2439="","",_xlfn.IFS($K2439=0,"Clear",$K2439&lt;=3,"Partly Cloudy",OR($K2439=45,$K2439=48),"Fog",AND($K2439&gt;=51,$K2439&lt;=67),"Drizzle",AND($K2439&gt;=71,$K2439&lt;=77),"Snow",AND($K2439&gt;=80,$K2439&lt;=82),"Rain Showers",AND($K2439&gt;=95,$K2439&lt;=99),"Thunderstorm",TRUE,"Cloudy"))</f>
        <v>Partly Cloudy</v>
      </c>
      <c r="G2439" s="3" cm="1">
        <f t="array" ref="G2439">IF($A2439="","",INDEX(OpenMeteoAPI[TemperatureC],ROWS($G$2:G2439)))</f>
        <v>26.3</v>
      </c>
      <c r="H2439" s="4" cm="1">
        <f t="array" ref="H2439">IF($A2439="","",INDEX(OpenMeteoAPI[RelativeHumidityPct],ROWS($H$2:H2439))/100)</f>
        <v>0.48</v>
      </c>
      <c r="I2439" s="4" cm="1">
        <f t="array" ref="I2439">IF($A2439="","",INDEX(OpenMeteoAPI[PrecipitationProbabilityPct],ROWS($I$2:I2439))/100)</f>
        <v>0</v>
      </c>
      <c r="J2439" s="3" cm="1">
        <f t="array" ref="J2439">IF($A2439="","",INDEX(OpenMeteoAPI[PrecipitationMM],ROWS($J$2:J2439)))</f>
        <v>0</v>
      </c>
      <c r="K2439" cm="1">
        <f t="array" ref="K2439">IF($A2439="","",INDEX(OpenMeteoAPI[WeatherCode],ROWS($K$2:K2439)))</f>
        <v>3</v>
      </c>
      <c r="L2439" s="3" cm="1">
        <f t="array" ref="L2439">IF($A2439="","",INDEX(OpenMeteoAPI[WindSpeedKMH],ROWS($L$2:L2439)))</f>
        <v>9.6999999999999993</v>
      </c>
    </row>
    <row r="2440" spans="1:12">
      <c r="A2440" t="str" cm="1">
        <f t="array" ref="A2440">IFERROR(INDEX(OpenMeteoAPI[City],ROWS($A$2:A2440))&amp;", "&amp;INDEX(OpenMeteoAPI[CountryCode],ROWS($A$2:A2440)),"")</f>
        <v>Brussels, BE</v>
      </c>
      <c r="B2440" t="str" cm="1">
        <f t="array" ref="B2440">IF($A2440="","",INDEX(OpenMeteoAPI[LocationID],ROWS($B$2:B2440)))</f>
        <v>BE-BRU</v>
      </c>
      <c r="C2440" s="5" cm="1">
        <f t="array" ref="C2440">IF($A2440="","",INDEX(OpenMeteoAPI[ForecastDateTime],ROWS($C$2:C2440)))</f>
        <v>46211.583333333336</v>
      </c>
      <c r="D2440" t="str">
        <f t="shared" si="38"/>
        <v>2PM</v>
      </c>
      <c r="E2440" t="str" cm="1">
        <f t="array" ref="E2440">IF($K2440="","",_xlfn.IFS($K2440=0,_xlfn.UNICHAR(9728),$K2440&lt;=3,_xlfn.UNICHAR(9729),OR($K2440=45,$K2440=48),"~",AND($K2440&gt;=51,$K2440&lt;=67),_xlfn.UNICHAR(9748),AND($K2440&gt;=71,$K2440&lt;=77),_xlfn.UNICHAR(10052),AND($K2440&gt;=80,$K2440&lt;=82),_xlfn.UNICHAR(9748),AND($K2440&gt;=95,$K2440&lt;=99),_xlfn.UNICHAR(9889),TRUE,_xlfn.UNICHAR(9729)))</f>
        <v>☁</v>
      </c>
      <c r="F2440" t="str" cm="1">
        <f t="array" ref="F2440">IF($K2440="","",_xlfn.IFS($K2440=0,"Clear",$K2440&lt;=3,"Partly Cloudy",OR($K2440=45,$K2440=48),"Fog",AND($K2440&gt;=51,$K2440&lt;=67),"Drizzle",AND($K2440&gt;=71,$K2440&lt;=77),"Snow",AND($K2440&gt;=80,$K2440&lt;=82),"Rain Showers",AND($K2440&gt;=95,$K2440&lt;=99),"Thunderstorm",TRUE,"Cloudy"))</f>
        <v>Partly Cloudy</v>
      </c>
      <c r="G2440" s="3" cm="1">
        <f t="array" ref="G2440">IF($A2440="","",INDEX(OpenMeteoAPI[TemperatureC],ROWS($G$2:G2440)))</f>
        <v>27.4</v>
      </c>
      <c r="H2440" s="4" cm="1">
        <f t="array" ref="H2440">IF($A2440="","",INDEX(OpenMeteoAPI[RelativeHumidityPct],ROWS($H$2:H2440))/100)</f>
        <v>0.45</v>
      </c>
      <c r="I2440" s="4" cm="1">
        <f t="array" ref="I2440">IF($A2440="","",INDEX(OpenMeteoAPI[PrecipitationProbabilityPct],ROWS($I$2:I2440))/100)</f>
        <v>0</v>
      </c>
      <c r="J2440" s="3" cm="1">
        <f t="array" ref="J2440">IF($A2440="","",INDEX(OpenMeteoAPI[PrecipitationMM],ROWS($J$2:J2440)))</f>
        <v>0</v>
      </c>
      <c r="K2440" cm="1">
        <f t="array" ref="K2440">IF($A2440="","",INDEX(OpenMeteoAPI[WeatherCode],ROWS($K$2:K2440)))</f>
        <v>2</v>
      </c>
      <c r="L2440" s="3" cm="1">
        <f t="array" ref="L2440">IF($A2440="","",INDEX(OpenMeteoAPI[WindSpeedKMH],ROWS($L$2:L2440)))</f>
        <v>9</v>
      </c>
    </row>
    <row r="2441" spans="1:12">
      <c r="A2441" t="str" cm="1">
        <f t="array" ref="A2441">IFERROR(INDEX(OpenMeteoAPI[City],ROWS($A$2:A2441))&amp;", "&amp;INDEX(OpenMeteoAPI[CountryCode],ROWS($A$2:A2441)),"")</f>
        <v>Brussels, BE</v>
      </c>
      <c r="B2441" t="str" cm="1">
        <f t="array" ref="B2441">IF($A2441="","",INDEX(OpenMeteoAPI[LocationID],ROWS($B$2:B2441)))</f>
        <v>BE-BRU</v>
      </c>
      <c r="C2441" s="5" cm="1">
        <f t="array" ref="C2441">IF($A2441="","",INDEX(OpenMeteoAPI[ForecastDateTime],ROWS($C$2:C2441)))</f>
        <v>46211.625</v>
      </c>
      <c r="D2441" t="str">
        <f t="shared" si="38"/>
        <v>3PM</v>
      </c>
      <c r="E2441" t="str" cm="1">
        <f t="array" ref="E2441">IF($K2441="","",_xlfn.IFS($K2441=0,_xlfn.UNICHAR(9728),$K2441&lt;=3,_xlfn.UNICHAR(9729),OR($K2441=45,$K2441=48),"~",AND($K2441&gt;=51,$K2441&lt;=67),_xlfn.UNICHAR(9748),AND($K2441&gt;=71,$K2441&lt;=77),_xlfn.UNICHAR(10052),AND($K2441&gt;=80,$K2441&lt;=82),_xlfn.UNICHAR(9748),AND($K2441&gt;=95,$K2441&lt;=99),_xlfn.UNICHAR(9889),TRUE,_xlfn.UNICHAR(9729)))</f>
        <v>☁</v>
      </c>
      <c r="F2441" t="str" cm="1">
        <f t="array" ref="F2441">IF($K2441="","",_xlfn.IFS($K2441=0,"Clear",$K2441&lt;=3,"Partly Cloudy",OR($K2441=45,$K2441=48),"Fog",AND($K2441&gt;=51,$K2441&lt;=67),"Drizzle",AND($K2441&gt;=71,$K2441&lt;=77),"Snow",AND($K2441&gt;=80,$K2441&lt;=82),"Rain Showers",AND($K2441&gt;=95,$K2441&lt;=99),"Thunderstorm",TRUE,"Cloudy"))</f>
        <v>Partly Cloudy</v>
      </c>
      <c r="G2441" s="3" cm="1">
        <f t="array" ref="G2441">IF($A2441="","",INDEX(OpenMeteoAPI[TemperatureC],ROWS($G$2:G2441)))</f>
        <v>28.4</v>
      </c>
      <c r="H2441" s="4" cm="1">
        <f t="array" ref="H2441">IF($A2441="","",INDEX(OpenMeteoAPI[RelativeHumidityPct],ROWS($H$2:H2441))/100)</f>
        <v>0.42</v>
      </c>
      <c r="I2441" s="4" cm="1">
        <f t="array" ref="I2441">IF($A2441="","",INDEX(OpenMeteoAPI[PrecipitationProbabilityPct],ROWS($I$2:I2441))/100)</f>
        <v>0</v>
      </c>
      <c r="J2441" s="3" cm="1">
        <f t="array" ref="J2441">IF($A2441="","",INDEX(OpenMeteoAPI[PrecipitationMM],ROWS($J$2:J2441)))</f>
        <v>0</v>
      </c>
      <c r="K2441" cm="1">
        <f t="array" ref="K2441">IF($A2441="","",INDEX(OpenMeteoAPI[WeatherCode],ROWS($K$2:K2441)))</f>
        <v>2</v>
      </c>
      <c r="L2441" s="3" cm="1">
        <f t="array" ref="L2441">IF($A2441="","",INDEX(OpenMeteoAPI[WindSpeedKMH],ROWS($L$2:L2441)))</f>
        <v>12.6</v>
      </c>
    </row>
    <row r="2442" spans="1:12">
      <c r="A2442" t="str" cm="1">
        <f t="array" ref="A2442">IFERROR(INDEX(OpenMeteoAPI[City],ROWS($A$2:A2442))&amp;", "&amp;INDEX(OpenMeteoAPI[CountryCode],ROWS($A$2:A2442)),"")</f>
        <v>Brussels, BE</v>
      </c>
      <c r="B2442" t="str" cm="1">
        <f t="array" ref="B2442">IF($A2442="","",INDEX(OpenMeteoAPI[LocationID],ROWS($B$2:B2442)))</f>
        <v>BE-BRU</v>
      </c>
      <c r="C2442" s="5" cm="1">
        <f t="array" ref="C2442">IF($A2442="","",INDEX(OpenMeteoAPI[ForecastDateTime],ROWS($C$2:C2442)))</f>
        <v>46211.666666666664</v>
      </c>
      <c r="D2442" t="str">
        <f t="shared" si="38"/>
        <v>4PM</v>
      </c>
      <c r="E2442" t="str" cm="1">
        <f t="array" ref="E2442">IF($K2442="","",_xlfn.IFS($K2442=0,_xlfn.UNICHAR(9728),$K2442&lt;=3,_xlfn.UNICHAR(9729),OR($K2442=45,$K2442=48),"~",AND($K2442&gt;=51,$K2442&lt;=67),_xlfn.UNICHAR(9748),AND($K2442&gt;=71,$K2442&lt;=77),_xlfn.UNICHAR(10052),AND($K2442&gt;=80,$K2442&lt;=82),_xlfn.UNICHAR(9748),AND($K2442&gt;=95,$K2442&lt;=99),_xlfn.UNICHAR(9889),TRUE,_xlfn.UNICHAR(9729)))</f>
        <v>☀</v>
      </c>
      <c r="F2442" t="str" cm="1">
        <f t="array" ref="F2442">IF($K2442="","",_xlfn.IFS($K2442=0,"Clear",$K2442&lt;=3,"Partly Cloudy",OR($K2442=45,$K2442=48),"Fog",AND($K2442&gt;=51,$K2442&lt;=67),"Drizzle",AND($K2442&gt;=71,$K2442&lt;=77),"Snow",AND($K2442&gt;=80,$K2442&lt;=82),"Rain Showers",AND($K2442&gt;=95,$K2442&lt;=99),"Thunderstorm",TRUE,"Cloudy"))</f>
        <v>Clear</v>
      </c>
      <c r="G2442" s="3" cm="1">
        <f t="array" ref="G2442">IF($A2442="","",INDEX(OpenMeteoAPI[TemperatureC],ROWS($G$2:G2442)))</f>
        <v>29.1</v>
      </c>
      <c r="H2442" s="4" cm="1">
        <f t="array" ref="H2442">IF($A2442="","",INDEX(OpenMeteoAPI[RelativeHumidityPct],ROWS($H$2:H2442))/100)</f>
        <v>0.4</v>
      </c>
      <c r="I2442" s="4" cm="1">
        <f t="array" ref="I2442">IF($A2442="","",INDEX(OpenMeteoAPI[PrecipitationProbabilityPct],ROWS($I$2:I2442))/100)</f>
        <v>0</v>
      </c>
      <c r="J2442" s="3" cm="1">
        <f t="array" ref="J2442">IF($A2442="","",INDEX(OpenMeteoAPI[PrecipitationMM],ROWS($J$2:J2442)))</f>
        <v>0</v>
      </c>
      <c r="K2442" cm="1">
        <f t="array" ref="K2442">IF($A2442="","",INDEX(OpenMeteoAPI[WeatherCode],ROWS($K$2:K2442)))</f>
        <v>0</v>
      </c>
      <c r="L2442" s="3" cm="1">
        <f t="array" ref="L2442">IF($A2442="","",INDEX(OpenMeteoAPI[WindSpeedKMH],ROWS($L$2:L2442)))</f>
        <v>13.3</v>
      </c>
    </row>
    <row r="2443" spans="1:12">
      <c r="A2443" t="str" cm="1">
        <f t="array" ref="A2443">IFERROR(INDEX(OpenMeteoAPI[City],ROWS($A$2:A2443))&amp;", "&amp;INDEX(OpenMeteoAPI[CountryCode],ROWS($A$2:A2443)),"")</f>
        <v>Brussels, BE</v>
      </c>
      <c r="B2443" t="str" cm="1">
        <f t="array" ref="B2443">IF($A2443="","",INDEX(OpenMeteoAPI[LocationID],ROWS($B$2:B2443)))</f>
        <v>BE-BRU</v>
      </c>
      <c r="C2443" s="5" cm="1">
        <f t="array" ref="C2443">IF($A2443="","",INDEX(OpenMeteoAPI[ForecastDateTime],ROWS($C$2:C2443)))</f>
        <v>46211.708333333336</v>
      </c>
      <c r="D2443" t="str">
        <f t="shared" si="38"/>
        <v>5PM</v>
      </c>
      <c r="E2443" t="str" cm="1">
        <f t="array" ref="E2443">IF($K2443="","",_xlfn.IFS($K2443=0,_xlfn.UNICHAR(9728),$K2443&lt;=3,_xlfn.UNICHAR(9729),OR($K2443=45,$K2443=48),"~",AND($K2443&gt;=51,$K2443&lt;=67),_xlfn.UNICHAR(9748),AND($K2443&gt;=71,$K2443&lt;=77),_xlfn.UNICHAR(10052),AND($K2443&gt;=80,$K2443&lt;=82),_xlfn.UNICHAR(9748),AND($K2443&gt;=95,$K2443&lt;=99),_xlfn.UNICHAR(9889),TRUE,_xlfn.UNICHAR(9729)))</f>
        <v>☁</v>
      </c>
      <c r="F2443" t="str" cm="1">
        <f t="array" ref="F2443">IF($K2443="","",_xlfn.IFS($K2443=0,"Clear",$K2443&lt;=3,"Partly Cloudy",OR($K2443=45,$K2443=48),"Fog",AND($K2443&gt;=51,$K2443&lt;=67),"Drizzle",AND($K2443&gt;=71,$K2443&lt;=77),"Snow",AND($K2443&gt;=80,$K2443&lt;=82),"Rain Showers",AND($K2443&gt;=95,$K2443&lt;=99),"Thunderstorm",TRUE,"Cloudy"))</f>
        <v>Partly Cloudy</v>
      </c>
      <c r="G2443" s="3" cm="1">
        <f t="array" ref="G2443">IF($A2443="","",INDEX(OpenMeteoAPI[TemperatureC],ROWS($G$2:G2443)))</f>
        <v>29.1</v>
      </c>
      <c r="H2443" s="4" cm="1">
        <f t="array" ref="H2443">IF($A2443="","",INDEX(OpenMeteoAPI[RelativeHumidityPct],ROWS($H$2:H2443))/100)</f>
        <v>0.39</v>
      </c>
      <c r="I2443" s="4" cm="1">
        <f t="array" ref="I2443">IF($A2443="","",INDEX(OpenMeteoAPI[PrecipitationProbabilityPct],ROWS($I$2:I2443))/100)</f>
        <v>0</v>
      </c>
      <c r="J2443" s="3" cm="1">
        <f t="array" ref="J2443">IF($A2443="","",INDEX(OpenMeteoAPI[PrecipitationMM],ROWS($J$2:J2443)))</f>
        <v>0</v>
      </c>
      <c r="K2443" cm="1">
        <f t="array" ref="K2443">IF($A2443="","",INDEX(OpenMeteoAPI[WeatherCode],ROWS($K$2:K2443)))</f>
        <v>1</v>
      </c>
      <c r="L2443" s="3" cm="1">
        <f t="array" ref="L2443">IF($A2443="","",INDEX(OpenMeteoAPI[WindSpeedKMH],ROWS($L$2:L2443)))</f>
        <v>15.1</v>
      </c>
    </row>
    <row r="2444" spans="1:12">
      <c r="A2444" t="str" cm="1">
        <f t="array" ref="A2444">IFERROR(INDEX(OpenMeteoAPI[City],ROWS($A$2:A2444))&amp;", "&amp;INDEX(OpenMeteoAPI[CountryCode],ROWS($A$2:A2444)),"")</f>
        <v>Brussels, BE</v>
      </c>
      <c r="B2444" t="str" cm="1">
        <f t="array" ref="B2444">IF($A2444="","",INDEX(OpenMeteoAPI[LocationID],ROWS($B$2:B2444)))</f>
        <v>BE-BRU</v>
      </c>
      <c r="C2444" s="5" cm="1">
        <f t="array" ref="C2444">IF($A2444="","",INDEX(OpenMeteoAPI[ForecastDateTime],ROWS($C$2:C2444)))</f>
        <v>46211.75</v>
      </c>
      <c r="D2444" t="str">
        <f t="shared" si="38"/>
        <v>6PM</v>
      </c>
      <c r="E2444" t="str" cm="1">
        <f t="array" ref="E2444">IF($K2444="","",_xlfn.IFS($K2444=0,_xlfn.UNICHAR(9728),$K2444&lt;=3,_xlfn.UNICHAR(9729),OR($K2444=45,$K2444=48),"~",AND($K2444&gt;=51,$K2444&lt;=67),_xlfn.UNICHAR(9748),AND($K2444&gt;=71,$K2444&lt;=77),_xlfn.UNICHAR(10052),AND($K2444&gt;=80,$K2444&lt;=82),_xlfn.UNICHAR(9748),AND($K2444&gt;=95,$K2444&lt;=99),_xlfn.UNICHAR(9889),TRUE,_xlfn.UNICHAR(9729)))</f>
        <v>☁</v>
      </c>
      <c r="F2444" t="str" cm="1">
        <f t="array" ref="F2444">IF($K2444="","",_xlfn.IFS($K2444=0,"Clear",$K2444&lt;=3,"Partly Cloudy",OR($K2444=45,$K2444=48),"Fog",AND($K2444&gt;=51,$K2444&lt;=67),"Drizzle",AND($K2444&gt;=71,$K2444&lt;=77),"Snow",AND($K2444&gt;=80,$K2444&lt;=82),"Rain Showers",AND($K2444&gt;=95,$K2444&lt;=99),"Thunderstorm",TRUE,"Cloudy"))</f>
        <v>Partly Cloudy</v>
      </c>
      <c r="G2444" s="3" cm="1">
        <f t="array" ref="G2444">IF($A2444="","",INDEX(OpenMeteoAPI[TemperatureC],ROWS($G$2:G2444)))</f>
        <v>28.6</v>
      </c>
      <c r="H2444" s="4" cm="1">
        <f t="array" ref="H2444">IF($A2444="","",INDEX(OpenMeteoAPI[RelativeHumidityPct],ROWS($H$2:H2444))/100)</f>
        <v>0.41</v>
      </c>
      <c r="I2444" s="4" cm="1">
        <f t="array" ref="I2444">IF($A2444="","",INDEX(OpenMeteoAPI[PrecipitationProbabilityPct],ROWS($I$2:I2444))/100)</f>
        <v>0</v>
      </c>
      <c r="J2444" s="3" cm="1">
        <f t="array" ref="J2444">IF($A2444="","",INDEX(OpenMeteoAPI[PrecipitationMM],ROWS($J$2:J2444)))</f>
        <v>0</v>
      </c>
      <c r="K2444" cm="1">
        <f t="array" ref="K2444">IF($A2444="","",INDEX(OpenMeteoAPI[WeatherCode],ROWS($K$2:K2444)))</f>
        <v>3</v>
      </c>
      <c r="L2444" s="3" cm="1">
        <f t="array" ref="L2444">IF($A2444="","",INDEX(OpenMeteoAPI[WindSpeedKMH],ROWS($L$2:L2444)))</f>
        <v>14.4</v>
      </c>
    </row>
    <row r="2445" spans="1:12">
      <c r="A2445" t="str" cm="1">
        <f t="array" ref="A2445">IFERROR(INDEX(OpenMeteoAPI[City],ROWS($A$2:A2445))&amp;", "&amp;INDEX(OpenMeteoAPI[CountryCode],ROWS($A$2:A2445)),"")</f>
        <v>Brussels, BE</v>
      </c>
      <c r="B2445" t="str" cm="1">
        <f t="array" ref="B2445">IF($A2445="","",INDEX(OpenMeteoAPI[LocationID],ROWS($B$2:B2445)))</f>
        <v>BE-BRU</v>
      </c>
      <c r="C2445" s="5" cm="1">
        <f t="array" ref="C2445">IF($A2445="","",INDEX(OpenMeteoAPI[ForecastDateTime],ROWS($C$2:C2445)))</f>
        <v>46211.791666666664</v>
      </c>
      <c r="D2445" t="str">
        <f t="shared" si="38"/>
        <v>7PM</v>
      </c>
      <c r="E2445" t="str" cm="1">
        <f t="array" ref="E2445">IF($K2445="","",_xlfn.IFS($K2445=0,_xlfn.UNICHAR(9728),$K2445&lt;=3,_xlfn.UNICHAR(9729),OR($K2445=45,$K2445=48),"~",AND($K2445&gt;=51,$K2445&lt;=67),_xlfn.UNICHAR(9748),AND($K2445&gt;=71,$K2445&lt;=77),_xlfn.UNICHAR(10052),AND($K2445&gt;=80,$K2445&lt;=82),_xlfn.UNICHAR(9748),AND($K2445&gt;=95,$K2445&lt;=99),_xlfn.UNICHAR(9889),TRUE,_xlfn.UNICHAR(9729)))</f>
        <v>☁</v>
      </c>
      <c r="F2445" t="str" cm="1">
        <f t="array" ref="F2445">IF($K2445="","",_xlfn.IFS($K2445=0,"Clear",$K2445&lt;=3,"Partly Cloudy",OR($K2445=45,$K2445=48),"Fog",AND($K2445&gt;=51,$K2445&lt;=67),"Drizzle",AND($K2445&gt;=71,$K2445&lt;=77),"Snow",AND($K2445&gt;=80,$K2445&lt;=82),"Rain Showers",AND($K2445&gt;=95,$K2445&lt;=99),"Thunderstorm",TRUE,"Cloudy"))</f>
        <v>Partly Cloudy</v>
      </c>
      <c r="G2445" s="3" cm="1">
        <f t="array" ref="G2445">IF($A2445="","",INDEX(OpenMeteoAPI[TemperatureC],ROWS($G$2:G2445)))</f>
        <v>28</v>
      </c>
      <c r="H2445" s="4" cm="1">
        <f t="array" ref="H2445">IF($A2445="","",INDEX(OpenMeteoAPI[RelativeHumidityPct],ROWS($H$2:H2445))/100)</f>
        <v>0.43</v>
      </c>
      <c r="I2445" s="4" cm="1">
        <f t="array" ref="I2445">IF($A2445="","",INDEX(OpenMeteoAPI[PrecipitationProbabilityPct],ROWS($I$2:I2445))/100)</f>
        <v>0</v>
      </c>
      <c r="J2445" s="3" cm="1">
        <f t="array" ref="J2445">IF($A2445="","",INDEX(OpenMeteoAPI[PrecipitationMM],ROWS($J$2:J2445)))</f>
        <v>0</v>
      </c>
      <c r="K2445" cm="1">
        <f t="array" ref="K2445">IF($A2445="","",INDEX(OpenMeteoAPI[WeatherCode],ROWS($K$2:K2445)))</f>
        <v>3</v>
      </c>
      <c r="L2445" s="3" cm="1">
        <f t="array" ref="L2445">IF($A2445="","",INDEX(OpenMeteoAPI[WindSpeedKMH],ROWS($L$2:L2445)))</f>
        <v>13</v>
      </c>
    </row>
    <row r="2446" spans="1:12">
      <c r="A2446" t="str" cm="1">
        <f t="array" ref="A2446">IFERROR(INDEX(OpenMeteoAPI[City],ROWS($A$2:A2446))&amp;", "&amp;INDEX(OpenMeteoAPI[CountryCode],ROWS($A$2:A2446)),"")</f>
        <v>Brussels, BE</v>
      </c>
      <c r="B2446" t="str" cm="1">
        <f t="array" ref="B2446">IF($A2446="","",INDEX(OpenMeteoAPI[LocationID],ROWS($B$2:B2446)))</f>
        <v>BE-BRU</v>
      </c>
      <c r="C2446" s="5" cm="1">
        <f t="array" ref="C2446">IF($A2446="","",INDEX(OpenMeteoAPI[ForecastDateTime],ROWS($C$2:C2446)))</f>
        <v>46211.833333333336</v>
      </c>
      <c r="D2446" t="str">
        <f t="shared" si="38"/>
        <v>8PM</v>
      </c>
      <c r="E2446" t="str" cm="1">
        <f t="array" ref="E2446">IF($K2446="","",_xlfn.IFS($K2446=0,_xlfn.UNICHAR(9728),$K2446&lt;=3,_xlfn.UNICHAR(9729),OR($K2446=45,$K2446=48),"~",AND($K2446&gt;=51,$K2446&lt;=67),_xlfn.UNICHAR(9748),AND($K2446&gt;=71,$K2446&lt;=77),_xlfn.UNICHAR(10052),AND($K2446&gt;=80,$K2446&lt;=82),_xlfn.UNICHAR(9748),AND($K2446&gt;=95,$K2446&lt;=99),_xlfn.UNICHAR(9889),TRUE,_xlfn.UNICHAR(9729)))</f>
        <v>☁</v>
      </c>
      <c r="F2446" t="str" cm="1">
        <f t="array" ref="F2446">IF($K2446="","",_xlfn.IFS($K2446=0,"Clear",$K2446&lt;=3,"Partly Cloudy",OR($K2446=45,$K2446=48),"Fog",AND($K2446&gt;=51,$K2446&lt;=67),"Drizzle",AND($K2446&gt;=71,$K2446&lt;=77),"Snow",AND($K2446&gt;=80,$K2446&lt;=82),"Rain Showers",AND($K2446&gt;=95,$K2446&lt;=99),"Thunderstorm",TRUE,"Cloudy"))</f>
        <v>Partly Cloudy</v>
      </c>
      <c r="G2446" s="3" cm="1">
        <f t="array" ref="G2446">IF($A2446="","",INDEX(OpenMeteoAPI[TemperatureC],ROWS($G$2:G2446)))</f>
        <v>26.9</v>
      </c>
      <c r="H2446" s="4" cm="1">
        <f t="array" ref="H2446">IF($A2446="","",INDEX(OpenMeteoAPI[RelativeHumidityPct],ROWS($H$2:H2446))/100)</f>
        <v>0.47</v>
      </c>
      <c r="I2446" s="4" cm="1">
        <f t="array" ref="I2446">IF($A2446="","",INDEX(OpenMeteoAPI[PrecipitationProbabilityPct],ROWS($I$2:I2446))/100)</f>
        <v>0</v>
      </c>
      <c r="J2446" s="3" cm="1">
        <f t="array" ref="J2446">IF($A2446="","",INDEX(OpenMeteoAPI[PrecipitationMM],ROWS($J$2:J2446)))</f>
        <v>0</v>
      </c>
      <c r="K2446" cm="1">
        <f t="array" ref="K2446">IF($A2446="","",INDEX(OpenMeteoAPI[WeatherCode],ROWS($K$2:K2446)))</f>
        <v>3</v>
      </c>
      <c r="L2446" s="3" cm="1">
        <f t="array" ref="L2446">IF($A2446="","",INDEX(OpenMeteoAPI[WindSpeedKMH],ROWS($L$2:L2446)))</f>
        <v>13</v>
      </c>
    </row>
    <row r="2447" spans="1:12">
      <c r="A2447" t="str" cm="1">
        <f t="array" ref="A2447">IFERROR(INDEX(OpenMeteoAPI[City],ROWS($A$2:A2447))&amp;", "&amp;INDEX(OpenMeteoAPI[CountryCode],ROWS($A$2:A2447)),"")</f>
        <v>Brussels, BE</v>
      </c>
      <c r="B2447" t="str" cm="1">
        <f t="array" ref="B2447">IF($A2447="","",INDEX(OpenMeteoAPI[LocationID],ROWS($B$2:B2447)))</f>
        <v>BE-BRU</v>
      </c>
      <c r="C2447" s="5" cm="1">
        <f t="array" ref="C2447">IF($A2447="","",INDEX(OpenMeteoAPI[ForecastDateTime],ROWS($C$2:C2447)))</f>
        <v>46211.875</v>
      </c>
      <c r="D2447" t="str">
        <f t="shared" si="38"/>
        <v>9PM</v>
      </c>
      <c r="E2447" t="str" cm="1">
        <f t="array" ref="E2447">IF($K2447="","",_xlfn.IFS($K2447=0,_xlfn.UNICHAR(9728),$K2447&lt;=3,_xlfn.UNICHAR(9729),OR($K2447=45,$K2447=48),"~",AND($K2447&gt;=51,$K2447&lt;=67),_xlfn.UNICHAR(9748),AND($K2447&gt;=71,$K2447&lt;=77),_xlfn.UNICHAR(10052),AND($K2447&gt;=80,$K2447&lt;=82),_xlfn.UNICHAR(9748),AND($K2447&gt;=95,$K2447&lt;=99),_xlfn.UNICHAR(9889),TRUE,_xlfn.UNICHAR(9729)))</f>
        <v>☁</v>
      </c>
      <c r="F2447" t="str" cm="1">
        <f t="array" ref="F2447">IF($K2447="","",_xlfn.IFS($K2447=0,"Clear",$K2447&lt;=3,"Partly Cloudy",OR($K2447=45,$K2447=48),"Fog",AND($K2447&gt;=51,$K2447&lt;=67),"Drizzle",AND($K2447&gt;=71,$K2447&lt;=77),"Snow",AND($K2447&gt;=80,$K2447&lt;=82),"Rain Showers",AND($K2447&gt;=95,$K2447&lt;=99),"Thunderstorm",TRUE,"Cloudy"))</f>
        <v>Partly Cloudy</v>
      </c>
      <c r="G2447" s="3" cm="1">
        <f t="array" ref="G2447">IF($A2447="","",INDEX(OpenMeteoAPI[TemperatureC],ROWS($G$2:G2447)))</f>
        <v>25.9</v>
      </c>
      <c r="H2447" s="4" cm="1">
        <f t="array" ref="H2447">IF($A2447="","",INDEX(OpenMeteoAPI[RelativeHumidityPct],ROWS($H$2:H2447))/100)</f>
        <v>0.5</v>
      </c>
      <c r="I2447" s="4" cm="1">
        <f t="array" ref="I2447">IF($A2447="","",INDEX(OpenMeteoAPI[PrecipitationProbabilityPct],ROWS($I$2:I2447))/100)</f>
        <v>0</v>
      </c>
      <c r="J2447" s="3" cm="1">
        <f t="array" ref="J2447">IF($A2447="","",INDEX(OpenMeteoAPI[PrecipitationMM],ROWS($J$2:J2447)))</f>
        <v>0</v>
      </c>
      <c r="K2447" cm="1">
        <f t="array" ref="K2447">IF($A2447="","",INDEX(OpenMeteoAPI[WeatherCode],ROWS($K$2:K2447)))</f>
        <v>1</v>
      </c>
      <c r="L2447" s="3" cm="1">
        <f t="array" ref="L2447">IF($A2447="","",INDEX(OpenMeteoAPI[WindSpeedKMH],ROWS($L$2:L2447)))</f>
        <v>11.9</v>
      </c>
    </row>
    <row r="2448" spans="1:12">
      <c r="A2448" t="str" cm="1">
        <f t="array" ref="A2448">IFERROR(INDEX(OpenMeteoAPI[City],ROWS($A$2:A2448))&amp;", "&amp;INDEX(OpenMeteoAPI[CountryCode],ROWS($A$2:A2448)),"")</f>
        <v>Brussels, BE</v>
      </c>
      <c r="B2448" t="str" cm="1">
        <f t="array" ref="B2448">IF($A2448="","",INDEX(OpenMeteoAPI[LocationID],ROWS($B$2:B2448)))</f>
        <v>BE-BRU</v>
      </c>
      <c r="C2448" s="5" cm="1">
        <f t="array" ref="C2448">IF($A2448="","",INDEX(OpenMeteoAPI[ForecastDateTime],ROWS($C$2:C2448)))</f>
        <v>46211.916666666664</v>
      </c>
      <c r="D2448" t="str">
        <f t="shared" si="38"/>
        <v>10PM</v>
      </c>
      <c r="E2448" t="str" cm="1">
        <f t="array" ref="E2448">IF($K2448="","",_xlfn.IFS($K2448=0,_xlfn.UNICHAR(9728),$K2448&lt;=3,_xlfn.UNICHAR(9729),OR($K2448=45,$K2448=48),"~",AND($K2448&gt;=51,$K2448&lt;=67),_xlfn.UNICHAR(9748),AND($K2448&gt;=71,$K2448&lt;=77),_xlfn.UNICHAR(10052),AND($K2448&gt;=80,$K2448&lt;=82),_xlfn.UNICHAR(9748),AND($K2448&gt;=95,$K2448&lt;=99),_xlfn.UNICHAR(9889),TRUE,_xlfn.UNICHAR(9729)))</f>
        <v>☀</v>
      </c>
      <c r="F2448" t="str" cm="1">
        <f t="array" ref="F2448">IF($K2448="","",_xlfn.IFS($K2448=0,"Clear",$K2448&lt;=3,"Partly Cloudy",OR($K2448=45,$K2448=48),"Fog",AND($K2448&gt;=51,$K2448&lt;=67),"Drizzle",AND($K2448&gt;=71,$K2448&lt;=77),"Snow",AND($K2448&gt;=80,$K2448&lt;=82),"Rain Showers",AND($K2448&gt;=95,$K2448&lt;=99),"Thunderstorm",TRUE,"Cloudy"))</f>
        <v>Clear</v>
      </c>
      <c r="G2448" s="3" cm="1">
        <f t="array" ref="G2448">IF($A2448="","",INDEX(OpenMeteoAPI[TemperatureC],ROWS($G$2:G2448)))</f>
        <v>24.9</v>
      </c>
      <c r="H2448" s="4" cm="1">
        <f t="array" ref="H2448">IF($A2448="","",INDEX(OpenMeteoAPI[RelativeHumidityPct],ROWS($H$2:H2448))/100)</f>
        <v>0.53</v>
      </c>
      <c r="I2448" s="4" cm="1">
        <f t="array" ref="I2448">IF($A2448="","",INDEX(OpenMeteoAPI[PrecipitationProbabilityPct],ROWS($I$2:I2448))/100)</f>
        <v>0</v>
      </c>
      <c r="J2448" s="3" cm="1">
        <f t="array" ref="J2448">IF($A2448="","",INDEX(OpenMeteoAPI[PrecipitationMM],ROWS($J$2:J2448)))</f>
        <v>0</v>
      </c>
      <c r="K2448" cm="1">
        <f t="array" ref="K2448">IF($A2448="","",INDEX(OpenMeteoAPI[WeatherCode],ROWS($K$2:K2448)))</f>
        <v>0</v>
      </c>
      <c r="L2448" s="3" cm="1">
        <f t="array" ref="L2448">IF($A2448="","",INDEX(OpenMeteoAPI[WindSpeedKMH],ROWS($L$2:L2448)))</f>
        <v>11.2</v>
      </c>
    </row>
    <row r="2449" spans="1:12">
      <c r="A2449" t="str" cm="1">
        <f t="array" ref="A2449">IFERROR(INDEX(OpenMeteoAPI[City],ROWS($A$2:A2449))&amp;", "&amp;INDEX(OpenMeteoAPI[CountryCode],ROWS($A$2:A2449)),"")</f>
        <v>Brussels, BE</v>
      </c>
      <c r="B2449" t="str" cm="1">
        <f t="array" ref="B2449">IF($A2449="","",INDEX(OpenMeteoAPI[LocationID],ROWS($B$2:B2449)))</f>
        <v>BE-BRU</v>
      </c>
      <c r="C2449" s="5" cm="1">
        <f t="array" ref="C2449">IF($A2449="","",INDEX(OpenMeteoAPI[ForecastDateTime],ROWS($C$2:C2449)))</f>
        <v>46211.958333333336</v>
      </c>
      <c r="D2449" t="str">
        <f t="shared" si="38"/>
        <v>11PM</v>
      </c>
      <c r="E2449" t="str" cm="1">
        <f t="array" ref="E2449">IF($K2449="","",_xlfn.IFS($K2449=0,_xlfn.UNICHAR(9728),$K2449&lt;=3,_xlfn.UNICHAR(9729),OR($K2449=45,$K2449=48),"~",AND($K2449&gt;=51,$K2449&lt;=67),_xlfn.UNICHAR(9748),AND($K2449&gt;=71,$K2449&lt;=77),_xlfn.UNICHAR(10052),AND($K2449&gt;=80,$K2449&lt;=82),_xlfn.UNICHAR(9748),AND($K2449&gt;=95,$K2449&lt;=99),_xlfn.UNICHAR(9889),TRUE,_xlfn.UNICHAR(9729)))</f>
        <v>☀</v>
      </c>
      <c r="F2449" t="str" cm="1">
        <f t="array" ref="F2449">IF($K2449="","",_xlfn.IFS($K2449=0,"Clear",$K2449&lt;=3,"Partly Cloudy",OR($K2449=45,$K2449=48),"Fog",AND($K2449&gt;=51,$K2449&lt;=67),"Drizzle",AND($K2449&gt;=71,$K2449&lt;=77),"Snow",AND($K2449&gt;=80,$K2449&lt;=82),"Rain Showers",AND($K2449&gt;=95,$K2449&lt;=99),"Thunderstorm",TRUE,"Cloudy"))</f>
        <v>Clear</v>
      </c>
      <c r="G2449" s="3" cm="1">
        <f t="array" ref="G2449">IF($A2449="","",INDEX(OpenMeteoAPI[TemperatureC],ROWS($G$2:G2449)))</f>
        <v>24.1</v>
      </c>
      <c r="H2449" s="4" cm="1">
        <f t="array" ref="H2449">IF($A2449="","",INDEX(OpenMeteoAPI[RelativeHumidityPct],ROWS($H$2:H2449))/100)</f>
        <v>0.55000000000000004</v>
      </c>
      <c r="I2449" s="4" cm="1">
        <f t="array" ref="I2449">IF($A2449="","",INDEX(OpenMeteoAPI[PrecipitationProbabilityPct],ROWS($I$2:I2449))/100)</f>
        <v>0</v>
      </c>
      <c r="J2449" s="3" cm="1">
        <f t="array" ref="J2449">IF($A2449="","",INDEX(OpenMeteoAPI[PrecipitationMM],ROWS($J$2:J2449)))</f>
        <v>0</v>
      </c>
      <c r="K2449" cm="1">
        <f t="array" ref="K2449">IF($A2449="","",INDEX(OpenMeteoAPI[WeatherCode],ROWS($K$2:K2449)))</f>
        <v>0</v>
      </c>
      <c r="L2449" s="3" cm="1">
        <f t="array" ref="L2449">IF($A2449="","",INDEX(OpenMeteoAPI[WindSpeedKMH],ROWS($L$2:L2449)))</f>
        <v>9.4</v>
      </c>
    </row>
    <row r="2450" spans="1:12">
      <c r="A2450" t="str" cm="1">
        <f t="array" ref="A2450">IFERROR(INDEX(OpenMeteoAPI[City],ROWS($A$2:A2450))&amp;", "&amp;INDEX(OpenMeteoAPI[CountryCode],ROWS($A$2:A2450)),"")</f>
        <v>Brussels, BE</v>
      </c>
      <c r="B2450" t="str" cm="1">
        <f t="array" ref="B2450">IF($A2450="","",INDEX(OpenMeteoAPI[LocationID],ROWS($B$2:B2450)))</f>
        <v>BE-BRU</v>
      </c>
      <c r="C2450" s="5" cm="1">
        <f t="array" ref="C2450">IF($A2450="","",INDEX(OpenMeteoAPI[ForecastDateTime],ROWS($C$2:C2450)))</f>
        <v>46212</v>
      </c>
      <c r="D2450" t="str">
        <f t="shared" si="38"/>
        <v>12AM</v>
      </c>
      <c r="E2450" t="str" cm="1">
        <f t="array" ref="E2450">IF($K2450="","",_xlfn.IFS($K2450=0,_xlfn.UNICHAR(9728),$K2450&lt;=3,_xlfn.UNICHAR(9729),OR($K2450=45,$K2450=48),"~",AND($K2450&gt;=51,$K2450&lt;=67),_xlfn.UNICHAR(9748),AND($K2450&gt;=71,$K2450&lt;=77),_xlfn.UNICHAR(10052),AND($K2450&gt;=80,$K2450&lt;=82),_xlfn.UNICHAR(9748),AND($K2450&gt;=95,$K2450&lt;=99),_xlfn.UNICHAR(9889),TRUE,_xlfn.UNICHAR(9729)))</f>
        <v>☀</v>
      </c>
      <c r="F2450" t="str" cm="1">
        <f t="array" ref="F2450">IF($K2450="","",_xlfn.IFS($K2450=0,"Clear",$K2450&lt;=3,"Partly Cloudy",OR($K2450=45,$K2450=48),"Fog",AND($K2450&gt;=51,$K2450&lt;=67),"Drizzle",AND($K2450&gt;=71,$K2450&lt;=77),"Snow",AND($K2450&gt;=80,$K2450&lt;=82),"Rain Showers",AND($K2450&gt;=95,$K2450&lt;=99),"Thunderstorm",TRUE,"Cloudy"))</f>
        <v>Clear</v>
      </c>
      <c r="G2450" s="3" cm="1">
        <f t="array" ref="G2450">IF($A2450="","",INDEX(OpenMeteoAPI[TemperatureC],ROWS($G$2:G2450)))</f>
        <v>23</v>
      </c>
      <c r="H2450" s="4" cm="1">
        <f t="array" ref="H2450">IF($A2450="","",INDEX(OpenMeteoAPI[RelativeHumidityPct],ROWS($H$2:H2450))/100)</f>
        <v>0.59</v>
      </c>
      <c r="I2450" s="4" cm="1">
        <f t="array" ref="I2450">IF($A2450="","",INDEX(OpenMeteoAPI[PrecipitationProbabilityPct],ROWS($I$2:I2450))/100)</f>
        <v>0</v>
      </c>
      <c r="J2450" s="3" cm="1">
        <f t="array" ref="J2450">IF($A2450="","",INDEX(OpenMeteoAPI[PrecipitationMM],ROWS($J$2:J2450)))</f>
        <v>0</v>
      </c>
      <c r="K2450" cm="1">
        <f t="array" ref="K2450">IF($A2450="","",INDEX(OpenMeteoAPI[WeatherCode],ROWS($K$2:K2450)))</f>
        <v>0</v>
      </c>
      <c r="L2450" s="3" cm="1">
        <f t="array" ref="L2450">IF($A2450="","",INDEX(OpenMeteoAPI[WindSpeedKMH],ROWS($L$2:L2450)))</f>
        <v>10.8</v>
      </c>
    </row>
    <row r="2451" spans="1:12">
      <c r="A2451" t="str" cm="1">
        <f t="array" ref="A2451">IFERROR(INDEX(OpenMeteoAPI[City],ROWS($A$2:A2451))&amp;", "&amp;INDEX(OpenMeteoAPI[CountryCode],ROWS($A$2:A2451)),"")</f>
        <v>Brussels, BE</v>
      </c>
      <c r="B2451" t="str" cm="1">
        <f t="array" ref="B2451">IF($A2451="","",INDEX(OpenMeteoAPI[LocationID],ROWS($B$2:B2451)))</f>
        <v>BE-BRU</v>
      </c>
      <c r="C2451" s="5" cm="1">
        <f t="array" ref="C2451">IF($A2451="","",INDEX(OpenMeteoAPI[ForecastDateTime],ROWS($C$2:C2451)))</f>
        <v>46212.041666666664</v>
      </c>
      <c r="D2451" t="str">
        <f t="shared" si="38"/>
        <v>1AM</v>
      </c>
      <c r="E2451" t="str" cm="1">
        <f t="array" ref="E2451">IF($K2451="","",_xlfn.IFS($K2451=0,_xlfn.UNICHAR(9728),$K2451&lt;=3,_xlfn.UNICHAR(9729),OR($K2451=45,$K2451=48),"~",AND($K2451&gt;=51,$K2451&lt;=67),_xlfn.UNICHAR(9748),AND($K2451&gt;=71,$K2451&lt;=77),_xlfn.UNICHAR(10052),AND($K2451&gt;=80,$K2451&lt;=82),_xlfn.UNICHAR(9748),AND($K2451&gt;=95,$K2451&lt;=99),_xlfn.UNICHAR(9889),TRUE,_xlfn.UNICHAR(9729)))</f>
        <v>☀</v>
      </c>
      <c r="F2451" t="str" cm="1">
        <f t="array" ref="F2451">IF($K2451="","",_xlfn.IFS($K2451=0,"Clear",$K2451&lt;=3,"Partly Cloudy",OR($K2451=45,$K2451=48),"Fog",AND($K2451&gt;=51,$K2451&lt;=67),"Drizzle",AND($K2451&gt;=71,$K2451&lt;=77),"Snow",AND($K2451&gt;=80,$K2451&lt;=82),"Rain Showers",AND($K2451&gt;=95,$K2451&lt;=99),"Thunderstorm",TRUE,"Cloudy"))</f>
        <v>Clear</v>
      </c>
      <c r="G2451" s="3" cm="1">
        <f t="array" ref="G2451">IF($A2451="","",INDEX(OpenMeteoAPI[TemperatureC],ROWS($G$2:G2451)))</f>
        <v>22</v>
      </c>
      <c r="H2451" s="4" cm="1">
        <f t="array" ref="H2451">IF($A2451="","",INDEX(OpenMeteoAPI[RelativeHumidityPct],ROWS($H$2:H2451))/100)</f>
        <v>0.64</v>
      </c>
      <c r="I2451" s="4" cm="1">
        <f t="array" ref="I2451">IF($A2451="","",INDEX(OpenMeteoAPI[PrecipitationProbabilityPct],ROWS($I$2:I2451))/100)</f>
        <v>0</v>
      </c>
      <c r="J2451" s="3" cm="1">
        <f t="array" ref="J2451">IF($A2451="","",INDEX(OpenMeteoAPI[PrecipitationMM],ROWS($J$2:J2451)))</f>
        <v>0</v>
      </c>
      <c r="K2451" cm="1">
        <f t="array" ref="K2451">IF($A2451="","",INDEX(OpenMeteoAPI[WeatherCode],ROWS($K$2:K2451)))</f>
        <v>0</v>
      </c>
      <c r="L2451" s="3" cm="1">
        <f t="array" ref="L2451">IF($A2451="","",INDEX(OpenMeteoAPI[WindSpeedKMH],ROWS($L$2:L2451)))</f>
        <v>8.6</v>
      </c>
    </row>
    <row r="2452" spans="1:12">
      <c r="A2452" t="str" cm="1">
        <f t="array" ref="A2452">IFERROR(INDEX(OpenMeteoAPI[City],ROWS($A$2:A2452))&amp;", "&amp;INDEX(OpenMeteoAPI[CountryCode],ROWS($A$2:A2452)),"")</f>
        <v>Brussels, BE</v>
      </c>
      <c r="B2452" t="str" cm="1">
        <f t="array" ref="B2452">IF($A2452="","",INDEX(OpenMeteoAPI[LocationID],ROWS($B$2:B2452)))</f>
        <v>BE-BRU</v>
      </c>
      <c r="C2452" s="5" cm="1">
        <f t="array" ref="C2452">IF($A2452="","",INDEX(OpenMeteoAPI[ForecastDateTime],ROWS($C$2:C2452)))</f>
        <v>46212.083333333336</v>
      </c>
      <c r="D2452" t="str">
        <f t="shared" si="38"/>
        <v>2AM</v>
      </c>
      <c r="E2452" t="str" cm="1">
        <f t="array" ref="E2452">IF($K2452="","",_xlfn.IFS($K2452=0,_xlfn.UNICHAR(9728),$K2452&lt;=3,_xlfn.UNICHAR(9729),OR($K2452=45,$K2452=48),"~",AND($K2452&gt;=51,$K2452&lt;=67),_xlfn.UNICHAR(9748),AND($K2452&gt;=71,$K2452&lt;=77),_xlfn.UNICHAR(10052),AND($K2452&gt;=80,$K2452&lt;=82),_xlfn.UNICHAR(9748),AND($K2452&gt;=95,$K2452&lt;=99),_xlfn.UNICHAR(9889),TRUE,_xlfn.UNICHAR(9729)))</f>
        <v>☀</v>
      </c>
      <c r="F2452" t="str" cm="1">
        <f t="array" ref="F2452">IF($K2452="","",_xlfn.IFS($K2452=0,"Clear",$K2452&lt;=3,"Partly Cloudy",OR($K2452=45,$K2452=48),"Fog",AND($K2452&gt;=51,$K2452&lt;=67),"Drizzle",AND($K2452&gt;=71,$K2452&lt;=77),"Snow",AND($K2452&gt;=80,$K2452&lt;=82),"Rain Showers",AND($K2452&gt;=95,$K2452&lt;=99),"Thunderstorm",TRUE,"Cloudy"))</f>
        <v>Clear</v>
      </c>
      <c r="G2452" s="3" cm="1">
        <f t="array" ref="G2452">IF($A2452="","",INDEX(OpenMeteoAPI[TemperatureC],ROWS($G$2:G2452)))</f>
        <v>21.8</v>
      </c>
      <c r="H2452" s="4" cm="1">
        <f t="array" ref="H2452">IF($A2452="","",INDEX(OpenMeteoAPI[RelativeHumidityPct],ROWS($H$2:H2452))/100)</f>
        <v>0.63</v>
      </c>
      <c r="I2452" s="4" cm="1">
        <f t="array" ref="I2452">IF($A2452="","",INDEX(OpenMeteoAPI[PrecipitationProbabilityPct],ROWS($I$2:I2452))/100)</f>
        <v>0</v>
      </c>
      <c r="J2452" s="3" cm="1">
        <f t="array" ref="J2452">IF($A2452="","",INDEX(OpenMeteoAPI[PrecipitationMM],ROWS($J$2:J2452)))</f>
        <v>0</v>
      </c>
      <c r="K2452" cm="1">
        <f t="array" ref="K2452">IF($A2452="","",INDEX(OpenMeteoAPI[WeatherCode],ROWS($K$2:K2452)))</f>
        <v>0</v>
      </c>
      <c r="L2452" s="3" cm="1">
        <f t="array" ref="L2452">IF($A2452="","",INDEX(OpenMeteoAPI[WindSpeedKMH],ROWS($L$2:L2452)))</f>
        <v>9.4</v>
      </c>
    </row>
    <row r="2453" spans="1:12">
      <c r="A2453" t="str" cm="1">
        <f t="array" ref="A2453">IFERROR(INDEX(OpenMeteoAPI[City],ROWS($A$2:A2453))&amp;", "&amp;INDEX(OpenMeteoAPI[CountryCode],ROWS($A$2:A2453)),"")</f>
        <v>Brussels, BE</v>
      </c>
      <c r="B2453" t="str" cm="1">
        <f t="array" ref="B2453">IF($A2453="","",INDEX(OpenMeteoAPI[LocationID],ROWS($B$2:B2453)))</f>
        <v>BE-BRU</v>
      </c>
      <c r="C2453" s="5" cm="1">
        <f t="array" ref="C2453">IF($A2453="","",INDEX(OpenMeteoAPI[ForecastDateTime],ROWS($C$2:C2453)))</f>
        <v>46212.125</v>
      </c>
      <c r="D2453" t="str">
        <f t="shared" si="38"/>
        <v>3AM</v>
      </c>
      <c r="E2453" t="str" cm="1">
        <f t="array" ref="E2453">IF($K2453="","",_xlfn.IFS($K2453=0,_xlfn.UNICHAR(9728),$K2453&lt;=3,_xlfn.UNICHAR(9729),OR($K2453=45,$K2453=48),"~",AND($K2453&gt;=51,$K2453&lt;=67),_xlfn.UNICHAR(9748),AND($K2453&gt;=71,$K2453&lt;=77),_xlfn.UNICHAR(10052),AND($K2453&gt;=80,$K2453&lt;=82),_xlfn.UNICHAR(9748),AND($K2453&gt;=95,$K2453&lt;=99),_xlfn.UNICHAR(9889),TRUE,_xlfn.UNICHAR(9729)))</f>
        <v>☀</v>
      </c>
      <c r="F2453" t="str" cm="1">
        <f t="array" ref="F2453">IF($K2453="","",_xlfn.IFS($K2453=0,"Clear",$K2453&lt;=3,"Partly Cloudy",OR($K2453=45,$K2453=48),"Fog",AND($K2453&gt;=51,$K2453&lt;=67),"Drizzle",AND($K2453&gt;=71,$K2453&lt;=77),"Snow",AND($K2453&gt;=80,$K2453&lt;=82),"Rain Showers",AND($K2453&gt;=95,$K2453&lt;=99),"Thunderstorm",TRUE,"Cloudy"))</f>
        <v>Clear</v>
      </c>
      <c r="G2453" s="3" cm="1">
        <f t="array" ref="G2453">IF($A2453="","",INDEX(OpenMeteoAPI[TemperatureC],ROWS($G$2:G2453)))</f>
        <v>21.1</v>
      </c>
      <c r="H2453" s="4" cm="1">
        <f t="array" ref="H2453">IF($A2453="","",INDEX(OpenMeteoAPI[RelativeHumidityPct],ROWS($H$2:H2453))/100)</f>
        <v>0.66</v>
      </c>
      <c r="I2453" s="4" cm="1">
        <f t="array" ref="I2453">IF($A2453="","",INDEX(OpenMeteoAPI[PrecipitationProbabilityPct],ROWS($I$2:I2453))/100)</f>
        <v>0</v>
      </c>
      <c r="J2453" s="3" cm="1">
        <f t="array" ref="J2453">IF($A2453="","",INDEX(OpenMeteoAPI[PrecipitationMM],ROWS($J$2:J2453)))</f>
        <v>0</v>
      </c>
      <c r="K2453" cm="1">
        <f t="array" ref="K2453">IF($A2453="","",INDEX(OpenMeteoAPI[WeatherCode],ROWS($K$2:K2453)))</f>
        <v>0</v>
      </c>
      <c r="L2453" s="3" cm="1">
        <f t="array" ref="L2453">IF($A2453="","",INDEX(OpenMeteoAPI[WindSpeedKMH],ROWS($L$2:L2453)))</f>
        <v>9.4</v>
      </c>
    </row>
    <row r="2454" spans="1:12">
      <c r="A2454" t="str" cm="1">
        <f t="array" ref="A2454">IFERROR(INDEX(OpenMeteoAPI[City],ROWS($A$2:A2454))&amp;", "&amp;INDEX(OpenMeteoAPI[CountryCode],ROWS($A$2:A2454)),"")</f>
        <v>Brussels, BE</v>
      </c>
      <c r="B2454" t="str" cm="1">
        <f t="array" ref="B2454">IF($A2454="","",INDEX(OpenMeteoAPI[LocationID],ROWS($B$2:B2454)))</f>
        <v>BE-BRU</v>
      </c>
      <c r="C2454" s="5" cm="1">
        <f t="array" ref="C2454">IF($A2454="","",INDEX(OpenMeteoAPI[ForecastDateTime],ROWS($C$2:C2454)))</f>
        <v>46212.166666666664</v>
      </c>
      <c r="D2454" t="str">
        <f t="shared" si="38"/>
        <v>4AM</v>
      </c>
      <c r="E2454" t="str" cm="1">
        <f t="array" ref="E2454">IF($K2454="","",_xlfn.IFS($K2454=0,_xlfn.UNICHAR(9728),$K2454&lt;=3,_xlfn.UNICHAR(9729),OR($K2454=45,$K2454=48),"~",AND($K2454&gt;=51,$K2454&lt;=67),_xlfn.UNICHAR(9748),AND($K2454&gt;=71,$K2454&lt;=77),_xlfn.UNICHAR(10052),AND($K2454&gt;=80,$K2454&lt;=82),_xlfn.UNICHAR(9748),AND($K2454&gt;=95,$K2454&lt;=99),_xlfn.UNICHAR(9889),TRUE,_xlfn.UNICHAR(9729)))</f>
        <v>☀</v>
      </c>
      <c r="F2454" t="str" cm="1">
        <f t="array" ref="F2454">IF($K2454="","",_xlfn.IFS($K2454=0,"Clear",$K2454&lt;=3,"Partly Cloudy",OR($K2454=45,$K2454=48),"Fog",AND($K2454&gt;=51,$K2454&lt;=67),"Drizzle",AND($K2454&gt;=71,$K2454&lt;=77),"Snow",AND($K2454&gt;=80,$K2454&lt;=82),"Rain Showers",AND($K2454&gt;=95,$K2454&lt;=99),"Thunderstorm",TRUE,"Cloudy"))</f>
        <v>Clear</v>
      </c>
      <c r="G2454" s="3" cm="1">
        <f t="array" ref="G2454">IF($A2454="","",INDEX(OpenMeteoAPI[TemperatureC],ROWS($G$2:G2454)))</f>
        <v>20.6</v>
      </c>
      <c r="H2454" s="4" cm="1">
        <f t="array" ref="H2454">IF($A2454="","",INDEX(OpenMeteoAPI[RelativeHumidityPct],ROWS($H$2:H2454))/100)</f>
        <v>0.68</v>
      </c>
      <c r="I2454" s="4" cm="1">
        <f t="array" ref="I2454">IF($A2454="","",INDEX(OpenMeteoAPI[PrecipitationProbabilityPct],ROWS($I$2:I2454))/100)</f>
        <v>0</v>
      </c>
      <c r="J2454" s="3" cm="1">
        <f t="array" ref="J2454">IF($A2454="","",INDEX(OpenMeteoAPI[PrecipitationMM],ROWS($J$2:J2454)))</f>
        <v>0</v>
      </c>
      <c r="K2454" cm="1">
        <f t="array" ref="K2454">IF($A2454="","",INDEX(OpenMeteoAPI[WeatherCode],ROWS($K$2:K2454)))</f>
        <v>0</v>
      </c>
      <c r="L2454" s="3" cm="1">
        <f t="array" ref="L2454">IF($A2454="","",INDEX(OpenMeteoAPI[WindSpeedKMH],ROWS($L$2:L2454)))</f>
        <v>9</v>
      </c>
    </row>
    <row r="2455" spans="1:12">
      <c r="A2455" t="str" cm="1">
        <f t="array" ref="A2455">IFERROR(INDEX(OpenMeteoAPI[City],ROWS($A$2:A2455))&amp;", "&amp;INDEX(OpenMeteoAPI[CountryCode],ROWS($A$2:A2455)),"")</f>
        <v>Brussels, BE</v>
      </c>
      <c r="B2455" t="str" cm="1">
        <f t="array" ref="B2455">IF($A2455="","",INDEX(OpenMeteoAPI[LocationID],ROWS($B$2:B2455)))</f>
        <v>BE-BRU</v>
      </c>
      <c r="C2455" s="5" cm="1">
        <f t="array" ref="C2455">IF($A2455="","",INDEX(OpenMeteoAPI[ForecastDateTime],ROWS($C$2:C2455)))</f>
        <v>46212.208333333336</v>
      </c>
      <c r="D2455" t="str">
        <f t="shared" si="38"/>
        <v>5AM</v>
      </c>
      <c r="E2455" t="str" cm="1">
        <f t="array" ref="E2455">IF($K2455="","",_xlfn.IFS($K2455=0,_xlfn.UNICHAR(9728),$K2455&lt;=3,_xlfn.UNICHAR(9729),OR($K2455=45,$K2455=48),"~",AND($K2455&gt;=51,$K2455&lt;=67),_xlfn.UNICHAR(9748),AND($K2455&gt;=71,$K2455&lt;=77),_xlfn.UNICHAR(10052),AND($K2455&gt;=80,$K2455&lt;=82),_xlfn.UNICHAR(9748),AND($K2455&gt;=95,$K2455&lt;=99),_xlfn.UNICHAR(9889),TRUE,_xlfn.UNICHAR(9729)))</f>
        <v>☀</v>
      </c>
      <c r="F2455" t="str" cm="1">
        <f t="array" ref="F2455">IF($K2455="","",_xlfn.IFS($K2455=0,"Clear",$K2455&lt;=3,"Partly Cloudy",OR($K2455=45,$K2455=48),"Fog",AND($K2455&gt;=51,$K2455&lt;=67),"Drizzle",AND($K2455&gt;=71,$K2455&lt;=77),"Snow",AND($K2455&gt;=80,$K2455&lt;=82),"Rain Showers",AND($K2455&gt;=95,$K2455&lt;=99),"Thunderstorm",TRUE,"Cloudy"))</f>
        <v>Clear</v>
      </c>
      <c r="G2455" s="3" cm="1">
        <f t="array" ref="G2455">IF($A2455="","",INDEX(OpenMeteoAPI[TemperatureC],ROWS($G$2:G2455)))</f>
        <v>20.2</v>
      </c>
      <c r="H2455" s="4" cm="1">
        <f t="array" ref="H2455">IF($A2455="","",INDEX(OpenMeteoAPI[RelativeHumidityPct],ROWS($H$2:H2455))/100)</f>
        <v>0.7</v>
      </c>
      <c r="I2455" s="4" cm="1">
        <f t="array" ref="I2455">IF($A2455="","",INDEX(OpenMeteoAPI[PrecipitationProbabilityPct],ROWS($I$2:I2455))/100)</f>
        <v>0</v>
      </c>
      <c r="J2455" s="3" cm="1">
        <f t="array" ref="J2455">IF($A2455="","",INDEX(OpenMeteoAPI[PrecipitationMM],ROWS($J$2:J2455)))</f>
        <v>0</v>
      </c>
      <c r="K2455" cm="1">
        <f t="array" ref="K2455">IF($A2455="","",INDEX(OpenMeteoAPI[WeatherCode],ROWS($K$2:K2455)))</f>
        <v>0</v>
      </c>
      <c r="L2455" s="3" cm="1">
        <f t="array" ref="L2455">IF($A2455="","",INDEX(OpenMeteoAPI[WindSpeedKMH],ROWS($L$2:L2455)))</f>
        <v>8.3000000000000007</v>
      </c>
    </row>
    <row r="2456" spans="1:12">
      <c r="A2456" t="str" cm="1">
        <f t="array" ref="A2456">IFERROR(INDEX(OpenMeteoAPI[City],ROWS($A$2:A2456))&amp;", "&amp;INDEX(OpenMeteoAPI[CountryCode],ROWS($A$2:A2456)),"")</f>
        <v>Brussels, BE</v>
      </c>
      <c r="B2456" t="str" cm="1">
        <f t="array" ref="B2456">IF($A2456="","",INDEX(OpenMeteoAPI[LocationID],ROWS($B$2:B2456)))</f>
        <v>BE-BRU</v>
      </c>
      <c r="C2456" s="5" cm="1">
        <f t="array" ref="C2456">IF($A2456="","",INDEX(OpenMeteoAPI[ForecastDateTime],ROWS($C$2:C2456)))</f>
        <v>46212.25</v>
      </c>
      <c r="D2456" t="str">
        <f t="shared" si="38"/>
        <v>6AM</v>
      </c>
      <c r="E2456" t="str" cm="1">
        <f t="array" ref="E2456">IF($K2456="","",_xlfn.IFS($K2456=0,_xlfn.UNICHAR(9728),$K2456&lt;=3,_xlfn.UNICHAR(9729),OR($K2456=45,$K2456=48),"~",AND($K2456&gt;=51,$K2456&lt;=67),_xlfn.UNICHAR(9748),AND($K2456&gt;=71,$K2456&lt;=77),_xlfn.UNICHAR(10052),AND($K2456&gt;=80,$K2456&lt;=82),_xlfn.UNICHAR(9748),AND($K2456&gt;=95,$K2456&lt;=99),_xlfn.UNICHAR(9889),TRUE,_xlfn.UNICHAR(9729)))</f>
        <v>☀</v>
      </c>
      <c r="F2456" t="str" cm="1">
        <f t="array" ref="F2456">IF($K2456="","",_xlfn.IFS($K2456=0,"Clear",$K2456&lt;=3,"Partly Cloudy",OR($K2456=45,$K2456=48),"Fog",AND($K2456&gt;=51,$K2456&lt;=67),"Drizzle",AND($K2456&gt;=71,$K2456&lt;=77),"Snow",AND($K2456&gt;=80,$K2456&lt;=82),"Rain Showers",AND($K2456&gt;=95,$K2456&lt;=99),"Thunderstorm",TRUE,"Cloudy"))</f>
        <v>Clear</v>
      </c>
      <c r="G2456" s="3" cm="1">
        <f t="array" ref="G2456">IF($A2456="","",INDEX(OpenMeteoAPI[TemperatureC],ROWS($G$2:G2456)))</f>
        <v>19.8</v>
      </c>
      <c r="H2456" s="4" cm="1">
        <f t="array" ref="H2456">IF($A2456="","",INDEX(OpenMeteoAPI[RelativeHumidityPct],ROWS($H$2:H2456))/100)</f>
        <v>0.73</v>
      </c>
      <c r="I2456" s="4" cm="1">
        <f t="array" ref="I2456">IF($A2456="","",INDEX(OpenMeteoAPI[PrecipitationProbabilityPct],ROWS($I$2:I2456))/100)</f>
        <v>0</v>
      </c>
      <c r="J2456" s="3" cm="1">
        <f t="array" ref="J2456">IF($A2456="","",INDEX(OpenMeteoAPI[PrecipitationMM],ROWS($J$2:J2456)))</f>
        <v>0</v>
      </c>
      <c r="K2456" cm="1">
        <f t="array" ref="K2456">IF($A2456="","",INDEX(OpenMeteoAPI[WeatherCode],ROWS($K$2:K2456)))</f>
        <v>0</v>
      </c>
      <c r="L2456" s="3" cm="1">
        <f t="array" ref="L2456">IF($A2456="","",INDEX(OpenMeteoAPI[WindSpeedKMH],ROWS($L$2:L2456)))</f>
        <v>6.8</v>
      </c>
    </row>
    <row r="2457" spans="1:12">
      <c r="A2457" t="str" cm="1">
        <f t="array" ref="A2457">IFERROR(INDEX(OpenMeteoAPI[City],ROWS($A$2:A2457))&amp;", "&amp;INDEX(OpenMeteoAPI[CountryCode],ROWS($A$2:A2457)),"")</f>
        <v>Brussels, BE</v>
      </c>
      <c r="B2457" t="str" cm="1">
        <f t="array" ref="B2457">IF($A2457="","",INDEX(OpenMeteoAPI[LocationID],ROWS($B$2:B2457)))</f>
        <v>BE-BRU</v>
      </c>
      <c r="C2457" s="5" cm="1">
        <f t="array" ref="C2457">IF($A2457="","",INDEX(OpenMeteoAPI[ForecastDateTime],ROWS($C$2:C2457)))</f>
        <v>46212.291666666664</v>
      </c>
      <c r="D2457" t="str">
        <f t="shared" si="38"/>
        <v>7AM</v>
      </c>
      <c r="E2457" t="str" cm="1">
        <f t="array" ref="E2457">IF($K2457="","",_xlfn.IFS($K2457=0,_xlfn.UNICHAR(9728),$K2457&lt;=3,_xlfn.UNICHAR(9729),OR($K2457=45,$K2457=48),"~",AND($K2457&gt;=51,$K2457&lt;=67),_xlfn.UNICHAR(9748),AND($K2457&gt;=71,$K2457&lt;=77),_xlfn.UNICHAR(10052),AND($K2457&gt;=80,$K2457&lt;=82),_xlfn.UNICHAR(9748),AND($K2457&gt;=95,$K2457&lt;=99),_xlfn.UNICHAR(9889),TRUE,_xlfn.UNICHAR(9729)))</f>
        <v>☀</v>
      </c>
      <c r="F2457" t="str" cm="1">
        <f t="array" ref="F2457">IF($K2457="","",_xlfn.IFS($K2457=0,"Clear",$K2457&lt;=3,"Partly Cloudy",OR($K2457=45,$K2457=48),"Fog",AND($K2457&gt;=51,$K2457&lt;=67),"Drizzle",AND($K2457&gt;=71,$K2457&lt;=77),"Snow",AND($K2457&gt;=80,$K2457&lt;=82),"Rain Showers",AND($K2457&gt;=95,$K2457&lt;=99),"Thunderstorm",TRUE,"Cloudy"))</f>
        <v>Clear</v>
      </c>
      <c r="G2457" s="3" cm="1">
        <f t="array" ref="G2457">IF($A2457="","",INDEX(OpenMeteoAPI[TemperatureC],ROWS($G$2:G2457)))</f>
        <v>19.899999999999999</v>
      </c>
      <c r="H2457" s="4" cm="1">
        <f t="array" ref="H2457">IF($A2457="","",INDEX(OpenMeteoAPI[RelativeHumidityPct],ROWS($H$2:H2457))/100)</f>
        <v>0.73</v>
      </c>
      <c r="I2457" s="4" cm="1">
        <f t="array" ref="I2457">IF($A2457="","",INDEX(OpenMeteoAPI[PrecipitationProbabilityPct],ROWS($I$2:I2457))/100)</f>
        <v>0</v>
      </c>
      <c r="J2457" s="3" cm="1">
        <f t="array" ref="J2457">IF($A2457="","",INDEX(OpenMeteoAPI[PrecipitationMM],ROWS($J$2:J2457)))</f>
        <v>0</v>
      </c>
      <c r="K2457" cm="1">
        <f t="array" ref="K2457">IF($A2457="","",INDEX(OpenMeteoAPI[WeatherCode],ROWS($K$2:K2457)))</f>
        <v>0</v>
      </c>
      <c r="L2457" s="3" cm="1">
        <f t="array" ref="L2457">IF($A2457="","",INDEX(OpenMeteoAPI[WindSpeedKMH],ROWS($L$2:L2457)))</f>
        <v>5</v>
      </c>
    </row>
    <row r="2458" spans="1:12">
      <c r="A2458" t="str" cm="1">
        <f t="array" ref="A2458">IFERROR(INDEX(OpenMeteoAPI[City],ROWS($A$2:A2458))&amp;", "&amp;INDEX(OpenMeteoAPI[CountryCode],ROWS($A$2:A2458)),"")</f>
        <v>Brussels, BE</v>
      </c>
      <c r="B2458" t="str" cm="1">
        <f t="array" ref="B2458">IF($A2458="","",INDEX(OpenMeteoAPI[LocationID],ROWS($B$2:B2458)))</f>
        <v>BE-BRU</v>
      </c>
      <c r="C2458" s="5" cm="1">
        <f t="array" ref="C2458">IF($A2458="","",INDEX(OpenMeteoAPI[ForecastDateTime],ROWS($C$2:C2458)))</f>
        <v>46212.333333333336</v>
      </c>
      <c r="D2458" t="str">
        <f t="shared" si="38"/>
        <v>8AM</v>
      </c>
      <c r="E2458" t="str" cm="1">
        <f t="array" ref="E2458">IF($K2458="","",_xlfn.IFS($K2458=0,_xlfn.UNICHAR(9728),$K2458&lt;=3,_xlfn.UNICHAR(9729),OR($K2458=45,$K2458=48),"~",AND($K2458&gt;=51,$K2458&lt;=67),_xlfn.UNICHAR(9748),AND($K2458&gt;=71,$K2458&lt;=77),_xlfn.UNICHAR(10052),AND($K2458&gt;=80,$K2458&lt;=82),_xlfn.UNICHAR(9748),AND($K2458&gt;=95,$K2458&lt;=99),_xlfn.UNICHAR(9889),TRUE,_xlfn.UNICHAR(9729)))</f>
        <v>☀</v>
      </c>
      <c r="F2458" t="str" cm="1">
        <f t="array" ref="F2458">IF($K2458="","",_xlfn.IFS($K2458=0,"Clear",$K2458&lt;=3,"Partly Cloudy",OR($K2458=45,$K2458=48),"Fog",AND($K2458&gt;=51,$K2458&lt;=67),"Drizzle",AND($K2458&gt;=71,$K2458&lt;=77),"Snow",AND($K2458&gt;=80,$K2458&lt;=82),"Rain Showers",AND($K2458&gt;=95,$K2458&lt;=99),"Thunderstorm",TRUE,"Cloudy"))</f>
        <v>Clear</v>
      </c>
      <c r="G2458" s="3" cm="1">
        <f t="array" ref="G2458">IF($A2458="","",INDEX(OpenMeteoAPI[TemperatureC],ROWS($G$2:G2458)))</f>
        <v>20.8</v>
      </c>
      <c r="H2458" s="4" cm="1">
        <f t="array" ref="H2458">IF($A2458="","",INDEX(OpenMeteoAPI[RelativeHumidityPct],ROWS($H$2:H2458))/100)</f>
        <v>0.69</v>
      </c>
      <c r="I2458" s="4" cm="1">
        <f t="array" ref="I2458">IF($A2458="","",INDEX(OpenMeteoAPI[PrecipitationProbabilityPct],ROWS($I$2:I2458))/100)</f>
        <v>0</v>
      </c>
      <c r="J2458" s="3" cm="1">
        <f t="array" ref="J2458">IF($A2458="","",INDEX(OpenMeteoAPI[PrecipitationMM],ROWS($J$2:J2458)))</f>
        <v>0</v>
      </c>
      <c r="K2458" cm="1">
        <f t="array" ref="K2458">IF($A2458="","",INDEX(OpenMeteoAPI[WeatherCode],ROWS($K$2:K2458)))</f>
        <v>0</v>
      </c>
      <c r="L2458" s="3" cm="1">
        <f t="array" ref="L2458">IF($A2458="","",INDEX(OpenMeteoAPI[WindSpeedKMH],ROWS($L$2:L2458)))</f>
        <v>5.8</v>
      </c>
    </row>
    <row r="2459" spans="1:12">
      <c r="A2459" t="str" cm="1">
        <f t="array" ref="A2459">IFERROR(INDEX(OpenMeteoAPI[City],ROWS($A$2:A2459))&amp;", "&amp;INDEX(OpenMeteoAPI[CountryCode],ROWS($A$2:A2459)),"")</f>
        <v>Brussels, BE</v>
      </c>
      <c r="B2459" t="str" cm="1">
        <f t="array" ref="B2459">IF($A2459="","",INDEX(OpenMeteoAPI[LocationID],ROWS($B$2:B2459)))</f>
        <v>BE-BRU</v>
      </c>
      <c r="C2459" s="5" cm="1">
        <f t="array" ref="C2459">IF($A2459="","",INDEX(OpenMeteoAPI[ForecastDateTime],ROWS($C$2:C2459)))</f>
        <v>46212.375</v>
      </c>
      <c r="D2459" t="str">
        <f t="shared" si="38"/>
        <v>9AM</v>
      </c>
      <c r="E2459" t="str" cm="1">
        <f t="array" ref="E2459">IF($K2459="","",_xlfn.IFS($K2459=0,_xlfn.UNICHAR(9728),$K2459&lt;=3,_xlfn.UNICHAR(9729),OR($K2459=45,$K2459=48),"~",AND($K2459&gt;=51,$K2459&lt;=67),_xlfn.UNICHAR(9748),AND($K2459&gt;=71,$K2459&lt;=77),_xlfn.UNICHAR(10052),AND($K2459&gt;=80,$K2459&lt;=82),_xlfn.UNICHAR(9748),AND($K2459&gt;=95,$K2459&lt;=99),_xlfn.UNICHAR(9889),TRUE,_xlfn.UNICHAR(9729)))</f>
        <v>☀</v>
      </c>
      <c r="F2459" t="str" cm="1">
        <f t="array" ref="F2459">IF($K2459="","",_xlfn.IFS($K2459=0,"Clear",$K2459&lt;=3,"Partly Cloudy",OR($K2459=45,$K2459=48),"Fog",AND($K2459&gt;=51,$K2459&lt;=67),"Drizzle",AND($K2459&gt;=71,$K2459&lt;=77),"Snow",AND($K2459&gt;=80,$K2459&lt;=82),"Rain Showers",AND($K2459&gt;=95,$K2459&lt;=99),"Thunderstorm",TRUE,"Cloudy"))</f>
        <v>Clear</v>
      </c>
      <c r="G2459" s="3" cm="1">
        <f t="array" ref="G2459">IF($A2459="","",INDEX(OpenMeteoAPI[TemperatureC],ROWS($G$2:G2459)))</f>
        <v>21.9</v>
      </c>
      <c r="H2459" s="4" cm="1">
        <f t="array" ref="H2459">IF($A2459="","",INDEX(OpenMeteoAPI[RelativeHumidityPct],ROWS($H$2:H2459))/100)</f>
        <v>0.64</v>
      </c>
      <c r="I2459" s="4" cm="1">
        <f t="array" ref="I2459">IF($A2459="","",INDEX(OpenMeteoAPI[PrecipitationProbabilityPct],ROWS($I$2:I2459))/100)</f>
        <v>0</v>
      </c>
      <c r="J2459" s="3" cm="1">
        <f t="array" ref="J2459">IF($A2459="","",INDEX(OpenMeteoAPI[PrecipitationMM],ROWS($J$2:J2459)))</f>
        <v>0</v>
      </c>
      <c r="K2459" cm="1">
        <f t="array" ref="K2459">IF($A2459="","",INDEX(OpenMeteoAPI[WeatherCode],ROWS($K$2:K2459)))</f>
        <v>0</v>
      </c>
      <c r="L2459" s="3" cm="1">
        <f t="array" ref="L2459">IF($A2459="","",INDEX(OpenMeteoAPI[WindSpeedKMH],ROWS($L$2:L2459)))</f>
        <v>6.1</v>
      </c>
    </row>
    <row r="2460" spans="1:12">
      <c r="A2460" t="str" cm="1">
        <f t="array" ref="A2460">IFERROR(INDEX(OpenMeteoAPI[City],ROWS($A$2:A2460))&amp;", "&amp;INDEX(OpenMeteoAPI[CountryCode],ROWS($A$2:A2460)),"")</f>
        <v>Brussels, BE</v>
      </c>
      <c r="B2460" t="str" cm="1">
        <f t="array" ref="B2460">IF($A2460="","",INDEX(OpenMeteoAPI[LocationID],ROWS($B$2:B2460)))</f>
        <v>BE-BRU</v>
      </c>
      <c r="C2460" s="5" cm="1">
        <f t="array" ref="C2460">IF($A2460="","",INDEX(OpenMeteoAPI[ForecastDateTime],ROWS($C$2:C2460)))</f>
        <v>46212.416666666664</v>
      </c>
      <c r="D2460" t="str">
        <f t="shared" si="38"/>
        <v>10AM</v>
      </c>
      <c r="E2460" t="str" cm="1">
        <f t="array" ref="E2460">IF($K2460="","",_xlfn.IFS($K2460=0,_xlfn.UNICHAR(9728),$K2460&lt;=3,_xlfn.UNICHAR(9729),OR($K2460=45,$K2460=48),"~",AND($K2460&gt;=51,$K2460&lt;=67),_xlfn.UNICHAR(9748),AND($K2460&gt;=71,$K2460&lt;=77),_xlfn.UNICHAR(10052),AND($K2460&gt;=80,$K2460&lt;=82),_xlfn.UNICHAR(9748),AND($K2460&gt;=95,$K2460&lt;=99),_xlfn.UNICHAR(9889),TRUE,_xlfn.UNICHAR(9729)))</f>
        <v>☀</v>
      </c>
      <c r="F2460" t="str" cm="1">
        <f t="array" ref="F2460">IF($K2460="","",_xlfn.IFS($K2460=0,"Clear",$K2460&lt;=3,"Partly Cloudy",OR($K2460=45,$K2460=48),"Fog",AND($K2460&gt;=51,$K2460&lt;=67),"Drizzle",AND($K2460&gt;=71,$K2460&lt;=77),"Snow",AND($K2460&gt;=80,$K2460&lt;=82),"Rain Showers",AND($K2460&gt;=95,$K2460&lt;=99),"Thunderstorm",TRUE,"Cloudy"))</f>
        <v>Clear</v>
      </c>
      <c r="G2460" s="3" cm="1">
        <f t="array" ref="G2460">IF($A2460="","",INDEX(OpenMeteoAPI[TemperatureC],ROWS($G$2:G2460)))</f>
        <v>23.2</v>
      </c>
      <c r="H2460" s="4" cm="1">
        <f t="array" ref="H2460">IF($A2460="","",INDEX(OpenMeteoAPI[RelativeHumidityPct],ROWS($H$2:H2460))/100)</f>
        <v>0.59</v>
      </c>
      <c r="I2460" s="4" cm="1">
        <f t="array" ref="I2460">IF($A2460="","",INDEX(OpenMeteoAPI[PrecipitationProbabilityPct],ROWS($I$2:I2460))/100)</f>
        <v>0</v>
      </c>
      <c r="J2460" s="3" cm="1">
        <f t="array" ref="J2460">IF($A2460="","",INDEX(OpenMeteoAPI[PrecipitationMM],ROWS($J$2:J2460)))</f>
        <v>0</v>
      </c>
      <c r="K2460" cm="1">
        <f t="array" ref="K2460">IF($A2460="","",INDEX(OpenMeteoAPI[WeatherCode],ROWS($K$2:K2460)))</f>
        <v>0</v>
      </c>
      <c r="L2460" s="3" cm="1">
        <f t="array" ref="L2460">IF($A2460="","",INDEX(OpenMeteoAPI[WindSpeedKMH],ROWS($L$2:L2460)))</f>
        <v>7.2</v>
      </c>
    </row>
    <row r="2461" spans="1:12">
      <c r="A2461" t="str" cm="1">
        <f t="array" ref="A2461">IFERROR(INDEX(OpenMeteoAPI[City],ROWS($A$2:A2461))&amp;", "&amp;INDEX(OpenMeteoAPI[CountryCode],ROWS($A$2:A2461)),"")</f>
        <v>Brussels, BE</v>
      </c>
      <c r="B2461" t="str" cm="1">
        <f t="array" ref="B2461">IF($A2461="","",INDEX(OpenMeteoAPI[LocationID],ROWS($B$2:B2461)))</f>
        <v>BE-BRU</v>
      </c>
      <c r="C2461" s="5" cm="1">
        <f t="array" ref="C2461">IF($A2461="","",INDEX(OpenMeteoAPI[ForecastDateTime],ROWS($C$2:C2461)))</f>
        <v>46212.458333333336</v>
      </c>
      <c r="D2461" t="str">
        <f t="shared" si="38"/>
        <v>11AM</v>
      </c>
      <c r="E2461" t="str" cm="1">
        <f t="array" ref="E2461">IF($K2461="","",_xlfn.IFS($K2461=0,_xlfn.UNICHAR(9728),$K2461&lt;=3,_xlfn.UNICHAR(9729),OR($K2461=45,$K2461=48),"~",AND($K2461&gt;=51,$K2461&lt;=67),_xlfn.UNICHAR(9748),AND($K2461&gt;=71,$K2461&lt;=77),_xlfn.UNICHAR(10052),AND($K2461&gt;=80,$K2461&lt;=82),_xlfn.UNICHAR(9748),AND($K2461&gt;=95,$K2461&lt;=99),_xlfn.UNICHAR(9889),TRUE,_xlfn.UNICHAR(9729)))</f>
        <v>☀</v>
      </c>
      <c r="F2461" t="str" cm="1">
        <f t="array" ref="F2461">IF($K2461="","",_xlfn.IFS($K2461=0,"Clear",$K2461&lt;=3,"Partly Cloudy",OR($K2461=45,$K2461=48),"Fog",AND($K2461&gt;=51,$K2461&lt;=67),"Drizzle",AND($K2461&gt;=71,$K2461&lt;=77),"Snow",AND($K2461&gt;=80,$K2461&lt;=82),"Rain Showers",AND($K2461&gt;=95,$K2461&lt;=99),"Thunderstorm",TRUE,"Cloudy"))</f>
        <v>Clear</v>
      </c>
      <c r="G2461" s="3" cm="1">
        <f t="array" ref="G2461">IF($A2461="","",INDEX(OpenMeteoAPI[TemperatureC],ROWS($G$2:G2461)))</f>
        <v>24.6</v>
      </c>
      <c r="H2461" s="4" cm="1">
        <f t="array" ref="H2461">IF($A2461="","",INDEX(OpenMeteoAPI[RelativeHumidityPct],ROWS($H$2:H2461))/100)</f>
        <v>0.55000000000000004</v>
      </c>
      <c r="I2461" s="4" cm="1">
        <f t="array" ref="I2461">IF($A2461="","",INDEX(OpenMeteoAPI[PrecipitationProbabilityPct],ROWS($I$2:I2461))/100)</f>
        <v>0</v>
      </c>
      <c r="J2461" s="3" cm="1">
        <f t="array" ref="J2461">IF($A2461="","",INDEX(OpenMeteoAPI[PrecipitationMM],ROWS($J$2:J2461)))</f>
        <v>0</v>
      </c>
      <c r="K2461" cm="1">
        <f t="array" ref="K2461">IF($A2461="","",INDEX(OpenMeteoAPI[WeatherCode],ROWS($K$2:K2461)))</f>
        <v>0</v>
      </c>
      <c r="L2461" s="3" cm="1">
        <f t="array" ref="L2461">IF($A2461="","",INDEX(OpenMeteoAPI[WindSpeedKMH],ROWS($L$2:L2461)))</f>
        <v>8.3000000000000007</v>
      </c>
    </row>
    <row r="2462" spans="1:12">
      <c r="A2462" t="str" cm="1">
        <f t="array" ref="A2462">IFERROR(INDEX(OpenMeteoAPI[City],ROWS($A$2:A2462))&amp;", "&amp;INDEX(OpenMeteoAPI[CountryCode],ROWS($A$2:A2462)),"")</f>
        <v>Brussels, BE</v>
      </c>
      <c r="B2462" t="str" cm="1">
        <f t="array" ref="B2462">IF($A2462="","",INDEX(OpenMeteoAPI[LocationID],ROWS($B$2:B2462)))</f>
        <v>BE-BRU</v>
      </c>
      <c r="C2462" s="5" cm="1">
        <f t="array" ref="C2462">IF($A2462="","",INDEX(OpenMeteoAPI[ForecastDateTime],ROWS($C$2:C2462)))</f>
        <v>46212.5</v>
      </c>
      <c r="D2462" t="str">
        <f t="shared" si="38"/>
        <v>12PM</v>
      </c>
      <c r="E2462" t="str" cm="1">
        <f t="array" ref="E2462">IF($K2462="","",_xlfn.IFS($K2462=0,_xlfn.UNICHAR(9728),$K2462&lt;=3,_xlfn.UNICHAR(9729),OR($K2462=45,$K2462=48),"~",AND($K2462&gt;=51,$K2462&lt;=67),_xlfn.UNICHAR(9748),AND($K2462&gt;=71,$K2462&lt;=77),_xlfn.UNICHAR(10052),AND($K2462&gt;=80,$K2462&lt;=82),_xlfn.UNICHAR(9748),AND($K2462&gt;=95,$K2462&lt;=99),_xlfn.UNICHAR(9889),TRUE,_xlfn.UNICHAR(9729)))</f>
        <v>☀</v>
      </c>
      <c r="F2462" t="str" cm="1">
        <f t="array" ref="F2462">IF($K2462="","",_xlfn.IFS($K2462=0,"Clear",$K2462&lt;=3,"Partly Cloudy",OR($K2462=45,$K2462=48),"Fog",AND($K2462&gt;=51,$K2462&lt;=67),"Drizzle",AND($K2462&gt;=71,$K2462&lt;=77),"Snow",AND($K2462&gt;=80,$K2462&lt;=82),"Rain Showers",AND($K2462&gt;=95,$K2462&lt;=99),"Thunderstorm",TRUE,"Cloudy"))</f>
        <v>Clear</v>
      </c>
      <c r="G2462" s="3" cm="1">
        <f t="array" ref="G2462">IF($A2462="","",INDEX(OpenMeteoAPI[TemperatureC],ROWS($G$2:G2462)))</f>
        <v>26.2</v>
      </c>
      <c r="H2462" s="4" cm="1">
        <f t="array" ref="H2462">IF($A2462="","",INDEX(OpenMeteoAPI[RelativeHumidityPct],ROWS($H$2:H2462))/100)</f>
        <v>0.5</v>
      </c>
      <c r="I2462" s="4" cm="1">
        <f t="array" ref="I2462">IF($A2462="","",INDEX(OpenMeteoAPI[PrecipitationProbabilityPct],ROWS($I$2:I2462))/100)</f>
        <v>0</v>
      </c>
      <c r="J2462" s="3" cm="1">
        <f t="array" ref="J2462">IF($A2462="","",INDEX(OpenMeteoAPI[PrecipitationMM],ROWS($J$2:J2462)))</f>
        <v>0</v>
      </c>
      <c r="K2462" cm="1">
        <f t="array" ref="K2462">IF($A2462="","",INDEX(OpenMeteoAPI[WeatherCode],ROWS($K$2:K2462)))</f>
        <v>0</v>
      </c>
      <c r="L2462" s="3" cm="1">
        <f t="array" ref="L2462">IF($A2462="","",INDEX(OpenMeteoAPI[WindSpeedKMH],ROWS($L$2:L2462)))</f>
        <v>9</v>
      </c>
    </row>
    <row r="2463" spans="1:12">
      <c r="A2463" t="str" cm="1">
        <f t="array" ref="A2463">IFERROR(INDEX(OpenMeteoAPI[City],ROWS($A$2:A2463))&amp;", "&amp;INDEX(OpenMeteoAPI[CountryCode],ROWS($A$2:A2463)),"")</f>
        <v>Brussels, BE</v>
      </c>
      <c r="B2463" t="str" cm="1">
        <f t="array" ref="B2463">IF($A2463="","",INDEX(OpenMeteoAPI[LocationID],ROWS($B$2:B2463)))</f>
        <v>BE-BRU</v>
      </c>
      <c r="C2463" s="5" cm="1">
        <f t="array" ref="C2463">IF($A2463="","",INDEX(OpenMeteoAPI[ForecastDateTime],ROWS($C$2:C2463)))</f>
        <v>46212.541666666664</v>
      </c>
      <c r="D2463" t="str">
        <f t="shared" si="38"/>
        <v>1PM</v>
      </c>
      <c r="E2463" t="str" cm="1">
        <f t="array" ref="E2463">IF($K2463="","",_xlfn.IFS($K2463=0,_xlfn.UNICHAR(9728),$K2463&lt;=3,_xlfn.UNICHAR(9729),OR($K2463=45,$K2463=48),"~",AND($K2463&gt;=51,$K2463&lt;=67),_xlfn.UNICHAR(9748),AND($K2463&gt;=71,$K2463&lt;=77),_xlfn.UNICHAR(10052),AND($K2463&gt;=80,$K2463&lt;=82),_xlfn.UNICHAR(9748),AND($K2463&gt;=95,$K2463&lt;=99),_xlfn.UNICHAR(9889),TRUE,_xlfn.UNICHAR(9729)))</f>
        <v>☀</v>
      </c>
      <c r="F2463" t="str" cm="1">
        <f t="array" ref="F2463">IF($K2463="","",_xlfn.IFS($K2463=0,"Clear",$K2463&lt;=3,"Partly Cloudy",OR($K2463=45,$K2463=48),"Fog",AND($K2463&gt;=51,$K2463&lt;=67),"Drizzle",AND($K2463&gt;=71,$K2463&lt;=77),"Snow",AND($K2463&gt;=80,$K2463&lt;=82),"Rain Showers",AND($K2463&gt;=95,$K2463&lt;=99),"Thunderstorm",TRUE,"Cloudy"))</f>
        <v>Clear</v>
      </c>
      <c r="G2463" s="3" cm="1">
        <f t="array" ref="G2463">IF($A2463="","",INDEX(OpenMeteoAPI[TemperatureC],ROWS($G$2:G2463)))</f>
        <v>27.4</v>
      </c>
      <c r="H2463" s="4" cm="1">
        <f t="array" ref="H2463">IF($A2463="","",INDEX(OpenMeteoAPI[RelativeHumidityPct],ROWS($H$2:H2463))/100)</f>
        <v>0.47</v>
      </c>
      <c r="I2463" s="4" cm="1">
        <f t="array" ref="I2463">IF($A2463="","",INDEX(OpenMeteoAPI[PrecipitationProbabilityPct],ROWS($I$2:I2463))/100)</f>
        <v>0</v>
      </c>
      <c r="J2463" s="3" cm="1">
        <f t="array" ref="J2463">IF($A2463="","",INDEX(OpenMeteoAPI[PrecipitationMM],ROWS($J$2:J2463)))</f>
        <v>0</v>
      </c>
      <c r="K2463" cm="1">
        <f t="array" ref="K2463">IF($A2463="","",INDEX(OpenMeteoAPI[WeatherCode],ROWS($K$2:K2463)))</f>
        <v>0</v>
      </c>
      <c r="L2463" s="3" cm="1">
        <f t="array" ref="L2463">IF($A2463="","",INDEX(OpenMeteoAPI[WindSpeedKMH],ROWS($L$2:L2463)))</f>
        <v>10.8</v>
      </c>
    </row>
    <row r="2464" spans="1:12">
      <c r="A2464" t="str" cm="1">
        <f t="array" ref="A2464">IFERROR(INDEX(OpenMeteoAPI[City],ROWS($A$2:A2464))&amp;", "&amp;INDEX(OpenMeteoAPI[CountryCode],ROWS($A$2:A2464)),"")</f>
        <v>Brussels, BE</v>
      </c>
      <c r="B2464" t="str" cm="1">
        <f t="array" ref="B2464">IF($A2464="","",INDEX(OpenMeteoAPI[LocationID],ROWS($B$2:B2464)))</f>
        <v>BE-BRU</v>
      </c>
      <c r="C2464" s="5" cm="1">
        <f t="array" ref="C2464">IF($A2464="","",INDEX(OpenMeteoAPI[ForecastDateTime],ROWS($C$2:C2464)))</f>
        <v>46212.583333333336</v>
      </c>
      <c r="D2464" t="str">
        <f t="shared" si="38"/>
        <v>2PM</v>
      </c>
      <c r="E2464" t="str" cm="1">
        <f t="array" ref="E2464">IF($K2464="","",_xlfn.IFS($K2464=0,_xlfn.UNICHAR(9728),$K2464&lt;=3,_xlfn.UNICHAR(9729),OR($K2464=45,$K2464=48),"~",AND($K2464&gt;=51,$K2464&lt;=67),_xlfn.UNICHAR(9748),AND($K2464&gt;=71,$K2464&lt;=77),_xlfn.UNICHAR(10052),AND($K2464&gt;=80,$K2464&lt;=82),_xlfn.UNICHAR(9748),AND($K2464&gt;=95,$K2464&lt;=99),_xlfn.UNICHAR(9889),TRUE,_xlfn.UNICHAR(9729)))</f>
        <v>☀</v>
      </c>
      <c r="F2464" t="str" cm="1">
        <f t="array" ref="F2464">IF($K2464="","",_xlfn.IFS($K2464=0,"Clear",$K2464&lt;=3,"Partly Cloudy",OR($K2464=45,$K2464=48),"Fog",AND($K2464&gt;=51,$K2464&lt;=67),"Drizzle",AND($K2464&gt;=71,$K2464&lt;=77),"Snow",AND($K2464&gt;=80,$K2464&lt;=82),"Rain Showers",AND($K2464&gt;=95,$K2464&lt;=99),"Thunderstorm",TRUE,"Cloudy"))</f>
        <v>Clear</v>
      </c>
      <c r="G2464" s="3" cm="1">
        <f t="array" ref="G2464">IF($A2464="","",INDEX(OpenMeteoAPI[TemperatureC],ROWS($G$2:G2464)))</f>
        <v>28.3</v>
      </c>
      <c r="H2464" s="4" cm="1">
        <f t="array" ref="H2464">IF($A2464="","",INDEX(OpenMeteoAPI[RelativeHumidityPct],ROWS($H$2:H2464))/100)</f>
        <v>0.43</v>
      </c>
      <c r="I2464" s="4" cm="1">
        <f t="array" ref="I2464">IF($A2464="","",INDEX(OpenMeteoAPI[PrecipitationProbabilityPct],ROWS($I$2:I2464))/100)</f>
        <v>0</v>
      </c>
      <c r="J2464" s="3" cm="1">
        <f t="array" ref="J2464">IF($A2464="","",INDEX(OpenMeteoAPI[PrecipitationMM],ROWS($J$2:J2464)))</f>
        <v>0</v>
      </c>
      <c r="K2464" cm="1">
        <f t="array" ref="K2464">IF($A2464="","",INDEX(OpenMeteoAPI[WeatherCode],ROWS($K$2:K2464)))</f>
        <v>0</v>
      </c>
      <c r="L2464" s="3" cm="1">
        <f t="array" ref="L2464">IF($A2464="","",INDEX(OpenMeteoAPI[WindSpeedKMH],ROWS($L$2:L2464)))</f>
        <v>11.5</v>
      </c>
    </row>
    <row r="2465" spans="1:12">
      <c r="A2465" t="str" cm="1">
        <f t="array" ref="A2465">IFERROR(INDEX(OpenMeteoAPI[City],ROWS($A$2:A2465))&amp;", "&amp;INDEX(OpenMeteoAPI[CountryCode],ROWS($A$2:A2465)),"")</f>
        <v>Brussels, BE</v>
      </c>
      <c r="B2465" t="str" cm="1">
        <f t="array" ref="B2465">IF($A2465="","",INDEX(OpenMeteoAPI[LocationID],ROWS($B$2:B2465)))</f>
        <v>BE-BRU</v>
      </c>
      <c r="C2465" s="5" cm="1">
        <f t="array" ref="C2465">IF($A2465="","",INDEX(OpenMeteoAPI[ForecastDateTime],ROWS($C$2:C2465)))</f>
        <v>46212.625</v>
      </c>
      <c r="D2465" t="str">
        <f t="shared" si="38"/>
        <v>3PM</v>
      </c>
      <c r="E2465" t="str" cm="1">
        <f t="array" ref="E2465">IF($K2465="","",_xlfn.IFS($K2465=0,_xlfn.UNICHAR(9728),$K2465&lt;=3,_xlfn.UNICHAR(9729),OR($K2465=45,$K2465=48),"~",AND($K2465&gt;=51,$K2465&lt;=67),_xlfn.UNICHAR(9748),AND($K2465&gt;=71,$K2465&lt;=77),_xlfn.UNICHAR(10052),AND($K2465&gt;=80,$K2465&lt;=82),_xlfn.UNICHAR(9748),AND($K2465&gt;=95,$K2465&lt;=99),_xlfn.UNICHAR(9889),TRUE,_xlfn.UNICHAR(9729)))</f>
        <v>☀</v>
      </c>
      <c r="F2465" t="str" cm="1">
        <f t="array" ref="F2465">IF($K2465="","",_xlfn.IFS($K2465=0,"Clear",$K2465&lt;=3,"Partly Cloudy",OR($K2465=45,$K2465=48),"Fog",AND($K2465&gt;=51,$K2465&lt;=67),"Drizzle",AND($K2465&gt;=71,$K2465&lt;=77),"Snow",AND($K2465&gt;=80,$K2465&lt;=82),"Rain Showers",AND($K2465&gt;=95,$K2465&lt;=99),"Thunderstorm",TRUE,"Cloudy"))</f>
        <v>Clear</v>
      </c>
      <c r="G2465" s="3" cm="1">
        <f t="array" ref="G2465">IF($A2465="","",INDEX(OpenMeteoAPI[TemperatureC],ROWS($G$2:G2465)))</f>
        <v>28.7</v>
      </c>
      <c r="H2465" s="4" cm="1">
        <f t="array" ref="H2465">IF($A2465="","",INDEX(OpenMeteoAPI[RelativeHumidityPct],ROWS($H$2:H2465))/100)</f>
        <v>0.4</v>
      </c>
      <c r="I2465" s="4" cm="1">
        <f t="array" ref="I2465">IF($A2465="","",INDEX(OpenMeteoAPI[PrecipitationProbabilityPct],ROWS($I$2:I2465))/100)</f>
        <v>0</v>
      </c>
      <c r="J2465" s="3" cm="1">
        <f t="array" ref="J2465">IF($A2465="","",INDEX(OpenMeteoAPI[PrecipitationMM],ROWS($J$2:J2465)))</f>
        <v>0</v>
      </c>
      <c r="K2465" cm="1">
        <f t="array" ref="K2465">IF($A2465="","",INDEX(OpenMeteoAPI[WeatherCode],ROWS($K$2:K2465)))</f>
        <v>0</v>
      </c>
      <c r="L2465" s="3" cm="1">
        <f t="array" ref="L2465">IF($A2465="","",INDEX(OpenMeteoAPI[WindSpeedKMH],ROWS($L$2:L2465)))</f>
        <v>12.2</v>
      </c>
    </row>
    <row r="2466" spans="1:12">
      <c r="A2466" t="str" cm="1">
        <f t="array" ref="A2466">IFERROR(INDEX(OpenMeteoAPI[City],ROWS($A$2:A2466))&amp;", "&amp;INDEX(OpenMeteoAPI[CountryCode],ROWS($A$2:A2466)),"")</f>
        <v>Brussels, BE</v>
      </c>
      <c r="B2466" t="str" cm="1">
        <f t="array" ref="B2466">IF($A2466="","",INDEX(OpenMeteoAPI[LocationID],ROWS($B$2:B2466)))</f>
        <v>BE-BRU</v>
      </c>
      <c r="C2466" s="5" cm="1">
        <f t="array" ref="C2466">IF($A2466="","",INDEX(OpenMeteoAPI[ForecastDateTime],ROWS($C$2:C2466)))</f>
        <v>46212.666666666664</v>
      </c>
      <c r="D2466" t="str">
        <f t="shared" si="38"/>
        <v>4PM</v>
      </c>
      <c r="E2466" t="str" cm="1">
        <f t="array" ref="E2466">IF($K2466="","",_xlfn.IFS($K2466=0,_xlfn.UNICHAR(9728),$K2466&lt;=3,_xlfn.UNICHAR(9729),OR($K2466=45,$K2466=48),"~",AND($K2466&gt;=51,$K2466&lt;=67),_xlfn.UNICHAR(9748),AND($K2466&gt;=71,$K2466&lt;=77),_xlfn.UNICHAR(10052),AND($K2466&gt;=80,$K2466&lt;=82),_xlfn.UNICHAR(9748),AND($K2466&gt;=95,$K2466&lt;=99),_xlfn.UNICHAR(9889),TRUE,_xlfn.UNICHAR(9729)))</f>
        <v>☀</v>
      </c>
      <c r="F2466" t="str" cm="1">
        <f t="array" ref="F2466">IF($K2466="","",_xlfn.IFS($K2466=0,"Clear",$K2466&lt;=3,"Partly Cloudy",OR($K2466=45,$K2466=48),"Fog",AND($K2466&gt;=51,$K2466&lt;=67),"Drizzle",AND($K2466&gt;=71,$K2466&lt;=77),"Snow",AND($K2466&gt;=80,$K2466&lt;=82),"Rain Showers",AND($K2466&gt;=95,$K2466&lt;=99),"Thunderstorm",TRUE,"Cloudy"))</f>
        <v>Clear</v>
      </c>
      <c r="G2466" s="3" cm="1">
        <f t="array" ref="G2466">IF($A2466="","",INDEX(OpenMeteoAPI[TemperatureC],ROWS($G$2:G2466)))</f>
        <v>29</v>
      </c>
      <c r="H2466" s="4" cm="1">
        <f t="array" ref="H2466">IF($A2466="","",INDEX(OpenMeteoAPI[RelativeHumidityPct],ROWS($H$2:H2466))/100)</f>
        <v>0.38</v>
      </c>
      <c r="I2466" s="4" cm="1">
        <f t="array" ref="I2466">IF($A2466="","",INDEX(OpenMeteoAPI[PrecipitationProbabilityPct],ROWS($I$2:I2466))/100)</f>
        <v>0</v>
      </c>
      <c r="J2466" s="3" cm="1">
        <f t="array" ref="J2466">IF($A2466="","",INDEX(OpenMeteoAPI[PrecipitationMM],ROWS($J$2:J2466)))</f>
        <v>0</v>
      </c>
      <c r="K2466" cm="1">
        <f t="array" ref="K2466">IF($A2466="","",INDEX(OpenMeteoAPI[WeatherCode],ROWS($K$2:K2466)))</f>
        <v>0</v>
      </c>
      <c r="L2466" s="3" cm="1">
        <f t="array" ref="L2466">IF($A2466="","",INDEX(OpenMeteoAPI[WindSpeedKMH],ROWS($L$2:L2466)))</f>
        <v>13</v>
      </c>
    </row>
    <row r="2467" spans="1:12">
      <c r="A2467" t="str" cm="1">
        <f t="array" ref="A2467">IFERROR(INDEX(OpenMeteoAPI[City],ROWS($A$2:A2467))&amp;", "&amp;INDEX(OpenMeteoAPI[CountryCode],ROWS($A$2:A2467)),"")</f>
        <v>Brussels, BE</v>
      </c>
      <c r="B2467" t="str" cm="1">
        <f t="array" ref="B2467">IF($A2467="","",INDEX(OpenMeteoAPI[LocationID],ROWS($B$2:B2467)))</f>
        <v>BE-BRU</v>
      </c>
      <c r="C2467" s="5" cm="1">
        <f t="array" ref="C2467">IF($A2467="","",INDEX(OpenMeteoAPI[ForecastDateTime],ROWS($C$2:C2467)))</f>
        <v>46212.708333333336</v>
      </c>
      <c r="D2467" t="str">
        <f t="shared" si="38"/>
        <v>5PM</v>
      </c>
      <c r="E2467" t="str" cm="1">
        <f t="array" ref="E2467">IF($K2467="","",_xlfn.IFS($K2467=0,_xlfn.UNICHAR(9728),$K2467&lt;=3,_xlfn.UNICHAR(9729),OR($K2467=45,$K2467=48),"~",AND($K2467&gt;=51,$K2467&lt;=67),_xlfn.UNICHAR(9748),AND($K2467&gt;=71,$K2467&lt;=77),_xlfn.UNICHAR(10052),AND($K2467&gt;=80,$K2467&lt;=82),_xlfn.UNICHAR(9748),AND($K2467&gt;=95,$K2467&lt;=99),_xlfn.UNICHAR(9889),TRUE,_xlfn.UNICHAR(9729)))</f>
        <v>☀</v>
      </c>
      <c r="F2467" t="str" cm="1">
        <f t="array" ref="F2467">IF($K2467="","",_xlfn.IFS($K2467=0,"Clear",$K2467&lt;=3,"Partly Cloudy",OR($K2467=45,$K2467=48),"Fog",AND($K2467&gt;=51,$K2467&lt;=67),"Drizzle",AND($K2467&gt;=71,$K2467&lt;=77),"Snow",AND($K2467&gt;=80,$K2467&lt;=82),"Rain Showers",AND($K2467&gt;=95,$K2467&lt;=99),"Thunderstorm",TRUE,"Cloudy"))</f>
        <v>Clear</v>
      </c>
      <c r="G2467" s="3" cm="1">
        <f t="array" ref="G2467">IF($A2467="","",INDEX(OpenMeteoAPI[TemperatureC],ROWS($G$2:G2467)))</f>
        <v>29.3</v>
      </c>
      <c r="H2467" s="4" cm="1">
        <f t="array" ref="H2467">IF($A2467="","",INDEX(OpenMeteoAPI[RelativeHumidityPct],ROWS($H$2:H2467))/100)</f>
        <v>0.36</v>
      </c>
      <c r="I2467" s="4" cm="1">
        <f t="array" ref="I2467">IF($A2467="","",INDEX(OpenMeteoAPI[PrecipitationProbabilityPct],ROWS($I$2:I2467))/100)</f>
        <v>0</v>
      </c>
      <c r="J2467" s="3" cm="1">
        <f t="array" ref="J2467">IF($A2467="","",INDEX(OpenMeteoAPI[PrecipitationMM],ROWS($J$2:J2467)))</f>
        <v>0</v>
      </c>
      <c r="K2467" cm="1">
        <f t="array" ref="K2467">IF($A2467="","",INDEX(OpenMeteoAPI[WeatherCode],ROWS($K$2:K2467)))</f>
        <v>0</v>
      </c>
      <c r="L2467" s="3" cm="1">
        <f t="array" ref="L2467">IF($A2467="","",INDEX(OpenMeteoAPI[WindSpeedKMH],ROWS($L$2:L2467)))</f>
        <v>13.3</v>
      </c>
    </row>
    <row r="2468" spans="1:12">
      <c r="A2468" t="str" cm="1">
        <f t="array" ref="A2468">IFERROR(INDEX(OpenMeteoAPI[City],ROWS($A$2:A2468))&amp;", "&amp;INDEX(OpenMeteoAPI[CountryCode],ROWS($A$2:A2468)),"")</f>
        <v>Brussels, BE</v>
      </c>
      <c r="B2468" t="str" cm="1">
        <f t="array" ref="B2468">IF($A2468="","",INDEX(OpenMeteoAPI[LocationID],ROWS($B$2:B2468)))</f>
        <v>BE-BRU</v>
      </c>
      <c r="C2468" s="5" cm="1">
        <f t="array" ref="C2468">IF($A2468="","",INDEX(OpenMeteoAPI[ForecastDateTime],ROWS($C$2:C2468)))</f>
        <v>46212.75</v>
      </c>
      <c r="D2468" t="str">
        <f t="shared" si="38"/>
        <v>6PM</v>
      </c>
      <c r="E2468" t="str" cm="1">
        <f t="array" ref="E2468">IF($K2468="","",_xlfn.IFS($K2468=0,_xlfn.UNICHAR(9728),$K2468&lt;=3,_xlfn.UNICHAR(9729),OR($K2468=45,$K2468=48),"~",AND($K2468&gt;=51,$K2468&lt;=67),_xlfn.UNICHAR(9748),AND($K2468&gt;=71,$K2468&lt;=77),_xlfn.UNICHAR(10052),AND($K2468&gt;=80,$K2468&lt;=82),_xlfn.UNICHAR(9748),AND($K2468&gt;=95,$K2468&lt;=99),_xlfn.UNICHAR(9889),TRUE,_xlfn.UNICHAR(9729)))</f>
        <v>☀</v>
      </c>
      <c r="F2468" t="str" cm="1">
        <f t="array" ref="F2468">IF($K2468="","",_xlfn.IFS($K2468=0,"Clear",$K2468&lt;=3,"Partly Cloudy",OR($K2468=45,$K2468=48),"Fog",AND($K2468&gt;=51,$K2468&lt;=67),"Drizzle",AND($K2468&gt;=71,$K2468&lt;=77),"Snow",AND($K2468&gt;=80,$K2468&lt;=82),"Rain Showers",AND($K2468&gt;=95,$K2468&lt;=99),"Thunderstorm",TRUE,"Cloudy"))</f>
        <v>Clear</v>
      </c>
      <c r="G2468" s="3" cm="1">
        <f t="array" ref="G2468">IF($A2468="","",INDEX(OpenMeteoAPI[TemperatureC],ROWS($G$2:G2468)))</f>
        <v>29.3</v>
      </c>
      <c r="H2468" s="4" cm="1">
        <f t="array" ref="H2468">IF($A2468="","",INDEX(OpenMeteoAPI[RelativeHumidityPct],ROWS($H$2:H2468))/100)</f>
        <v>0.36</v>
      </c>
      <c r="I2468" s="4" cm="1">
        <f t="array" ref="I2468">IF($A2468="","",INDEX(OpenMeteoAPI[PrecipitationProbabilityPct],ROWS($I$2:I2468))/100)</f>
        <v>0</v>
      </c>
      <c r="J2468" s="3" cm="1">
        <f t="array" ref="J2468">IF($A2468="","",INDEX(OpenMeteoAPI[PrecipitationMM],ROWS($J$2:J2468)))</f>
        <v>0</v>
      </c>
      <c r="K2468" cm="1">
        <f t="array" ref="K2468">IF($A2468="","",INDEX(OpenMeteoAPI[WeatherCode],ROWS($K$2:K2468)))</f>
        <v>0</v>
      </c>
      <c r="L2468" s="3" cm="1">
        <f t="array" ref="L2468">IF($A2468="","",INDEX(OpenMeteoAPI[WindSpeedKMH],ROWS($L$2:L2468)))</f>
        <v>13.3</v>
      </c>
    </row>
    <row r="2469" spans="1:12">
      <c r="A2469" t="str" cm="1">
        <f t="array" ref="A2469">IFERROR(INDEX(OpenMeteoAPI[City],ROWS($A$2:A2469))&amp;", "&amp;INDEX(OpenMeteoAPI[CountryCode],ROWS($A$2:A2469)),"")</f>
        <v>Brussels, BE</v>
      </c>
      <c r="B2469" t="str" cm="1">
        <f t="array" ref="B2469">IF($A2469="","",INDEX(OpenMeteoAPI[LocationID],ROWS($B$2:B2469)))</f>
        <v>BE-BRU</v>
      </c>
      <c r="C2469" s="5" cm="1">
        <f t="array" ref="C2469">IF($A2469="","",INDEX(OpenMeteoAPI[ForecastDateTime],ROWS($C$2:C2469)))</f>
        <v>46212.791666666664</v>
      </c>
      <c r="D2469" t="str">
        <f t="shared" si="38"/>
        <v>7PM</v>
      </c>
      <c r="E2469" t="str" cm="1">
        <f t="array" ref="E2469">IF($K2469="","",_xlfn.IFS($K2469=0,_xlfn.UNICHAR(9728),$K2469&lt;=3,_xlfn.UNICHAR(9729),OR($K2469=45,$K2469=48),"~",AND($K2469&gt;=51,$K2469&lt;=67),_xlfn.UNICHAR(9748),AND($K2469&gt;=71,$K2469&lt;=77),_xlfn.UNICHAR(10052),AND($K2469&gt;=80,$K2469&lt;=82),_xlfn.UNICHAR(9748),AND($K2469&gt;=95,$K2469&lt;=99),_xlfn.UNICHAR(9889),TRUE,_xlfn.UNICHAR(9729)))</f>
        <v>☀</v>
      </c>
      <c r="F2469" t="str" cm="1">
        <f t="array" ref="F2469">IF($K2469="","",_xlfn.IFS($K2469=0,"Clear",$K2469&lt;=3,"Partly Cloudy",OR($K2469=45,$K2469=48),"Fog",AND($K2469&gt;=51,$K2469&lt;=67),"Drizzle",AND($K2469&gt;=71,$K2469&lt;=77),"Snow",AND($K2469&gt;=80,$K2469&lt;=82),"Rain Showers",AND($K2469&gt;=95,$K2469&lt;=99),"Thunderstorm",TRUE,"Cloudy"))</f>
        <v>Clear</v>
      </c>
      <c r="G2469" s="3" cm="1">
        <f t="array" ref="G2469">IF($A2469="","",INDEX(OpenMeteoAPI[TemperatureC],ROWS($G$2:G2469)))</f>
        <v>29.1</v>
      </c>
      <c r="H2469" s="4" cm="1">
        <f t="array" ref="H2469">IF($A2469="","",INDEX(OpenMeteoAPI[RelativeHumidityPct],ROWS($H$2:H2469))/100)</f>
        <v>0.37</v>
      </c>
      <c r="I2469" s="4" cm="1">
        <f t="array" ref="I2469">IF($A2469="","",INDEX(OpenMeteoAPI[PrecipitationProbabilityPct],ROWS($I$2:I2469))/100)</f>
        <v>0</v>
      </c>
      <c r="J2469" s="3" cm="1">
        <f t="array" ref="J2469">IF($A2469="","",INDEX(OpenMeteoAPI[PrecipitationMM],ROWS($J$2:J2469)))</f>
        <v>0</v>
      </c>
      <c r="K2469" cm="1">
        <f t="array" ref="K2469">IF($A2469="","",INDEX(OpenMeteoAPI[WeatherCode],ROWS($K$2:K2469)))</f>
        <v>0</v>
      </c>
      <c r="L2469" s="3" cm="1">
        <f t="array" ref="L2469">IF($A2469="","",INDEX(OpenMeteoAPI[WindSpeedKMH],ROWS($L$2:L2469)))</f>
        <v>13</v>
      </c>
    </row>
    <row r="2470" spans="1:12">
      <c r="A2470" t="str" cm="1">
        <f t="array" ref="A2470">IFERROR(INDEX(OpenMeteoAPI[City],ROWS($A$2:A2470))&amp;", "&amp;INDEX(OpenMeteoAPI[CountryCode],ROWS($A$2:A2470)),"")</f>
        <v>Brussels, BE</v>
      </c>
      <c r="B2470" t="str" cm="1">
        <f t="array" ref="B2470">IF($A2470="","",INDEX(OpenMeteoAPI[LocationID],ROWS($B$2:B2470)))</f>
        <v>BE-BRU</v>
      </c>
      <c r="C2470" s="5" cm="1">
        <f t="array" ref="C2470">IF($A2470="","",INDEX(OpenMeteoAPI[ForecastDateTime],ROWS($C$2:C2470)))</f>
        <v>46212.833333333336</v>
      </c>
      <c r="D2470" t="str">
        <f t="shared" si="38"/>
        <v>8PM</v>
      </c>
      <c r="E2470" t="str" cm="1">
        <f t="array" ref="E2470">IF($K2470="","",_xlfn.IFS($K2470=0,_xlfn.UNICHAR(9728),$K2470&lt;=3,_xlfn.UNICHAR(9729),OR($K2470=45,$K2470=48),"~",AND($K2470&gt;=51,$K2470&lt;=67),_xlfn.UNICHAR(9748),AND($K2470&gt;=71,$K2470&lt;=77),_xlfn.UNICHAR(10052),AND($K2470&gt;=80,$K2470&lt;=82),_xlfn.UNICHAR(9748),AND($K2470&gt;=95,$K2470&lt;=99),_xlfn.UNICHAR(9889),TRUE,_xlfn.UNICHAR(9729)))</f>
        <v>☁</v>
      </c>
      <c r="F2470" t="str" cm="1">
        <f t="array" ref="F2470">IF($K2470="","",_xlfn.IFS($K2470=0,"Clear",$K2470&lt;=3,"Partly Cloudy",OR($K2470=45,$K2470=48),"Fog",AND($K2470&gt;=51,$K2470&lt;=67),"Drizzle",AND($K2470&gt;=71,$K2470&lt;=77),"Snow",AND($K2470&gt;=80,$K2470&lt;=82),"Rain Showers",AND($K2470&gt;=95,$K2470&lt;=99),"Thunderstorm",TRUE,"Cloudy"))</f>
        <v>Partly Cloudy</v>
      </c>
      <c r="G2470" s="3" cm="1">
        <f t="array" ref="G2470">IF($A2470="","",INDEX(OpenMeteoAPI[TemperatureC],ROWS($G$2:G2470)))</f>
        <v>28.4</v>
      </c>
      <c r="H2470" s="4" cm="1">
        <f t="array" ref="H2470">IF($A2470="","",INDEX(OpenMeteoAPI[RelativeHumidityPct],ROWS($H$2:H2470))/100)</f>
        <v>0.4</v>
      </c>
      <c r="I2470" s="4" cm="1">
        <f t="array" ref="I2470">IF($A2470="","",INDEX(OpenMeteoAPI[PrecipitationProbabilityPct],ROWS($I$2:I2470))/100)</f>
        <v>0</v>
      </c>
      <c r="J2470" s="3" cm="1">
        <f t="array" ref="J2470">IF($A2470="","",INDEX(OpenMeteoAPI[PrecipitationMM],ROWS($J$2:J2470)))</f>
        <v>0</v>
      </c>
      <c r="K2470" cm="1">
        <f t="array" ref="K2470">IF($A2470="","",INDEX(OpenMeteoAPI[WeatherCode],ROWS($K$2:K2470)))</f>
        <v>1</v>
      </c>
      <c r="L2470" s="3" cm="1">
        <f t="array" ref="L2470">IF($A2470="","",INDEX(OpenMeteoAPI[WindSpeedKMH],ROWS($L$2:L2470)))</f>
        <v>13.3</v>
      </c>
    </row>
    <row r="2471" spans="1:12">
      <c r="A2471" t="str" cm="1">
        <f t="array" ref="A2471">IFERROR(INDEX(OpenMeteoAPI[City],ROWS($A$2:A2471))&amp;", "&amp;INDEX(OpenMeteoAPI[CountryCode],ROWS($A$2:A2471)),"")</f>
        <v>Brussels, BE</v>
      </c>
      <c r="B2471" t="str" cm="1">
        <f t="array" ref="B2471">IF($A2471="","",INDEX(OpenMeteoAPI[LocationID],ROWS($B$2:B2471)))</f>
        <v>BE-BRU</v>
      </c>
      <c r="C2471" s="5" cm="1">
        <f t="array" ref="C2471">IF($A2471="","",INDEX(OpenMeteoAPI[ForecastDateTime],ROWS($C$2:C2471)))</f>
        <v>46212.875</v>
      </c>
      <c r="D2471" t="str">
        <f t="shared" si="38"/>
        <v>9PM</v>
      </c>
      <c r="E2471" t="str" cm="1">
        <f t="array" ref="E2471">IF($K2471="","",_xlfn.IFS($K2471=0,_xlfn.UNICHAR(9728),$K2471&lt;=3,_xlfn.UNICHAR(9729),OR($K2471=45,$K2471=48),"~",AND($K2471&gt;=51,$K2471&lt;=67),_xlfn.UNICHAR(9748),AND($K2471&gt;=71,$K2471&lt;=77),_xlfn.UNICHAR(10052),AND($K2471&gt;=80,$K2471&lt;=82),_xlfn.UNICHAR(9748),AND($K2471&gt;=95,$K2471&lt;=99),_xlfn.UNICHAR(9889),TRUE,_xlfn.UNICHAR(9729)))</f>
        <v>☁</v>
      </c>
      <c r="F2471" t="str" cm="1">
        <f t="array" ref="F2471">IF($K2471="","",_xlfn.IFS($K2471=0,"Clear",$K2471&lt;=3,"Partly Cloudy",OR($K2471=45,$K2471=48),"Fog",AND($K2471&gt;=51,$K2471&lt;=67),"Drizzle",AND($K2471&gt;=71,$K2471&lt;=77),"Snow",AND($K2471&gt;=80,$K2471&lt;=82),"Rain Showers",AND($K2471&gt;=95,$K2471&lt;=99),"Thunderstorm",TRUE,"Cloudy"))</f>
        <v>Partly Cloudy</v>
      </c>
      <c r="G2471" s="3" cm="1">
        <f t="array" ref="G2471">IF($A2471="","",INDEX(OpenMeteoAPI[TemperatureC],ROWS($G$2:G2471)))</f>
        <v>27.4</v>
      </c>
      <c r="H2471" s="4" cm="1">
        <f t="array" ref="H2471">IF($A2471="","",INDEX(OpenMeteoAPI[RelativeHumidityPct],ROWS($H$2:H2471))/100)</f>
        <v>0.43</v>
      </c>
      <c r="I2471" s="4" cm="1">
        <f t="array" ref="I2471">IF($A2471="","",INDEX(OpenMeteoAPI[PrecipitationProbabilityPct],ROWS($I$2:I2471))/100)</f>
        <v>0</v>
      </c>
      <c r="J2471" s="3" cm="1">
        <f t="array" ref="J2471">IF($A2471="","",INDEX(OpenMeteoAPI[PrecipitationMM],ROWS($J$2:J2471)))</f>
        <v>0</v>
      </c>
      <c r="K2471" cm="1">
        <f t="array" ref="K2471">IF($A2471="","",INDEX(OpenMeteoAPI[WeatherCode],ROWS($K$2:K2471)))</f>
        <v>2</v>
      </c>
      <c r="L2471" s="3" cm="1">
        <f t="array" ref="L2471">IF($A2471="","",INDEX(OpenMeteoAPI[WindSpeedKMH],ROWS($L$2:L2471)))</f>
        <v>15.1</v>
      </c>
    </row>
    <row r="2472" spans="1:12">
      <c r="A2472" t="str" cm="1">
        <f t="array" ref="A2472">IFERROR(INDEX(OpenMeteoAPI[City],ROWS($A$2:A2472))&amp;", "&amp;INDEX(OpenMeteoAPI[CountryCode],ROWS($A$2:A2472)),"")</f>
        <v>Brussels, BE</v>
      </c>
      <c r="B2472" t="str" cm="1">
        <f t="array" ref="B2472">IF($A2472="","",INDEX(OpenMeteoAPI[LocationID],ROWS($B$2:B2472)))</f>
        <v>BE-BRU</v>
      </c>
      <c r="C2472" s="5" cm="1">
        <f t="array" ref="C2472">IF($A2472="","",INDEX(OpenMeteoAPI[ForecastDateTime],ROWS($C$2:C2472)))</f>
        <v>46212.916666666664</v>
      </c>
      <c r="D2472" t="str">
        <f t="shared" si="38"/>
        <v>10PM</v>
      </c>
      <c r="E2472" t="str" cm="1">
        <f t="array" ref="E2472">IF($K2472="","",_xlfn.IFS($K2472=0,_xlfn.UNICHAR(9728),$K2472&lt;=3,_xlfn.UNICHAR(9729),OR($K2472=45,$K2472=48),"~",AND($K2472&gt;=51,$K2472&lt;=67),_xlfn.UNICHAR(9748),AND($K2472&gt;=71,$K2472&lt;=77),_xlfn.UNICHAR(10052),AND($K2472&gt;=80,$K2472&lt;=82),_xlfn.UNICHAR(9748),AND($K2472&gt;=95,$K2472&lt;=99),_xlfn.UNICHAR(9889),TRUE,_xlfn.UNICHAR(9729)))</f>
        <v>☁</v>
      </c>
      <c r="F2472" t="str" cm="1">
        <f t="array" ref="F2472">IF($K2472="","",_xlfn.IFS($K2472=0,"Clear",$K2472&lt;=3,"Partly Cloudy",OR($K2472=45,$K2472=48),"Fog",AND($K2472&gt;=51,$K2472&lt;=67),"Drizzle",AND($K2472&gt;=71,$K2472&lt;=77),"Snow",AND($K2472&gt;=80,$K2472&lt;=82),"Rain Showers",AND($K2472&gt;=95,$K2472&lt;=99),"Thunderstorm",TRUE,"Cloudy"))</f>
        <v>Partly Cloudy</v>
      </c>
      <c r="G2472" s="3" cm="1">
        <f t="array" ref="G2472">IF($A2472="","",INDEX(OpenMeteoAPI[TemperatureC],ROWS($G$2:G2472)))</f>
        <v>26.2</v>
      </c>
      <c r="H2472" s="4" cm="1">
        <f t="array" ref="H2472">IF($A2472="","",INDEX(OpenMeteoAPI[RelativeHumidityPct],ROWS($H$2:H2472))/100)</f>
        <v>0.47</v>
      </c>
      <c r="I2472" s="4" cm="1">
        <f t="array" ref="I2472">IF($A2472="","",INDEX(OpenMeteoAPI[PrecipitationProbabilityPct],ROWS($I$2:I2472))/100)</f>
        <v>0</v>
      </c>
      <c r="J2472" s="3" cm="1">
        <f t="array" ref="J2472">IF($A2472="","",INDEX(OpenMeteoAPI[PrecipitationMM],ROWS($J$2:J2472)))</f>
        <v>0</v>
      </c>
      <c r="K2472" cm="1">
        <f t="array" ref="K2472">IF($A2472="","",INDEX(OpenMeteoAPI[WeatherCode],ROWS($K$2:K2472)))</f>
        <v>3</v>
      </c>
      <c r="L2472" s="3" cm="1">
        <f t="array" ref="L2472">IF($A2472="","",INDEX(OpenMeteoAPI[WindSpeedKMH],ROWS($L$2:L2472)))</f>
        <v>14.4</v>
      </c>
    </row>
    <row r="2473" spans="1:12">
      <c r="A2473" t="str" cm="1">
        <f t="array" ref="A2473">IFERROR(INDEX(OpenMeteoAPI[City],ROWS($A$2:A2473))&amp;", "&amp;INDEX(OpenMeteoAPI[CountryCode],ROWS($A$2:A2473)),"")</f>
        <v>Brussels, BE</v>
      </c>
      <c r="B2473" t="str" cm="1">
        <f t="array" ref="B2473">IF($A2473="","",INDEX(OpenMeteoAPI[LocationID],ROWS($B$2:B2473)))</f>
        <v>BE-BRU</v>
      </c>
      <c r="C2473" s="5" cm="1">
        <f t="array" ref="C2473">IF($A2473="","",INDEX(OpenMeteoAPI[ForecastDateTime],ROWS($C$2:C2473)))</f>
        <v>46212.958333333336</v>
      </c>
      <c r="D2473" t="str">
        <f t="shared" si="38"/>
        <v>11PM</v>
      </c>
      <c r="E2473" t="str" cm="1">
        <f t="array" ref="E2473">IF($K2473="","",_xlfn.IFS($K2473=0,_xlfn.UNICHAR(9728),$K2473&lt;=3,_xlfn.UNICHAR(9729),OR($K2473=45,$K2473=48),"~",AND($K2473&gt;=51,$K2473&lt;=67),_xlfn.UNICHAR(9748),AND($K2473&gt;=71,$K2473&lt;=77),_xlfn.UNICHAR(10052),AND($K2473&gt;=80,$K2473&lt;=82),_xlfn.UNICHAR(9748),AND($K2473&gt;=95,$K2473&lt;=99),_xlfn.UNICHAR(9889),TRUE,_xlfn.UNICHAR(9729)))</f>
        <v>☁</v>
      </c>
      <c r="F2473" t="str" cm="1">
        <f t="array" ref="F2473">IF($K2473="","",_xlfn.IFS($K2473=0,"Clear",$K2473&lt;=3,"Partly Cloudy",OR($K2473=45,$K2473=48),"Fog",AND($K2473&gt;=51,$K2473&lt;=67),"Drizzle",AND($K2473&gt;=71,$K2473&lt;=77),"Snow",AND($K2473&gt;=80,$K2473&lt;=82),"Rain Showers",AND($K2473&gt;=95,$K2473&lt;=99),"Thunderstorm",TRUE,"Cloudy"))</f>
        <v>Partly Cloudy</v>
      </c>
      <c r="G2473" s="3" cm="1">
        <f t="array" ref="G2473">IF($A2473="","",INDEX(OpenMeteoAPI[TemperatureC],ROWS($G$2:G2473)))</f>
        <v>24.7</v>
      </c>
      <c r="H2473" s="4" cm="1">
        <f t="array" ref="H2473">IF($A2473="","",INDEX(OpenMeteoAPI[RelativeHumidityPct],ROWS($H$2:H2473))/100)</f>
        <v>0.52</v>
      </c>
      <c r="I2473" s="4" cm="1">
        <f t="array" ref="I2473">IF($A2473="","",INDEX(OpenMeteoAPI[PrecipitationProbabilityPct],ROWS($I$2:I2473))/100)</f>
        <v>0</v>
      </c>
      <c r="J2473" s="3" cm="1">
        <f t="array" ref="J2473">IF($A2473="","",INDEX(OpenMeteoAPI[PrecipitationMM],ROWS($J$2:J2473)))</f>
        <v>0</v>
      </c>
      <c r="K2473" cm="1">
        <f t="array" ref="K2473">IF($A2473="","",INDEX(OpenMeteoAPI[WeatherCode],ROWS($K$2:K2473)))</f>
        <v>1</v>
      </c>
      <c r="L2473" s="3" cm="1">
        <f t="array" ref="L2473">IF($A2473="","",INDEX(OpenMeteoAPI[WindSpeedKMH],ROWS($L$2:L2473)))</f>
        <v>15.8</v>
      </c>
    </row>
    <row r="2474" spans="1:12">
      <c r="A2474" t="str" cm="1">
        <f t="array" ref="A2474">IFERROR(INDEX(OpenMeteoAPI[City],ROWS($A$2:A2474))&amp;", "&amp;INDEX(OpenMeteoAPI[CountryCode],ROWS($A$2:A2474)),"")</f>
        <v>Brussels, BE</v>
      </c>
      <c r="B2474" t="str" cm="1">
        <f t="array" ref="B2474">IF($A2474="","",INDEX(OpenMeteoAPI[LocationID],ROWS($B$2:B2474)))</f>
        <v>BE-BRU</v>
      </c>
      <c r="C2474" s="5" cm="1">
        <f t="array" ref="C2474">IF($A2474="","",INDEX(OpenMeteoAPI[ForecastDateTime],ROWS($C$2:C2474)))</f>
        <v>46213</v>
      </c>
      <c r="D2474" t="str">
        <f t="shared" si="38"/>
        <v>12AM</v>
      </c>
      <c r="E2474" t="str" cm="1">
        <f t="array" ref="E2474">IF($K2474="","",_xlfn.IFS($K2474=0,_xlfn.UNICHAR(9728),$K2474&lt;=3,_xlfn.UNICHAR(9729),OR($K2474=45,$K2474=48),"~",AND($K2474&gt;=51,$K2474&lt;=67),_xlfn.UNICHAR(9748),AND($K2474&gt;=71,$K2474&lt;=77),_xlfn.UNICHAR(10052),AND($K2474&gt;=80,$K2474&lt;=82),_xlfn.UNICHAR(9748),AND($K2474&gt;=95,$K2474&lt;=99),_xlfn.UNICHAR(9889),TRUE,_xlfn.UNICHAR(9729)))</f>
        <v>☀</v>
      </c>
      <c r="F2474" t="str" cm="1">
        <f t="array" ref="F2474">IF($K2474="","",_xlfn.IFS($K2474=0,"Clear",$K2474&lt;=3,"Partly Cloudy",OR($K2474=45,$K2474=48),"Fog",AND($K2474&gt;=51,$K2474&lt;=67),"Drizzle",AND($K2474&gt;=71,$K2474&lt;=77),"Snow",AND($K2474&gt;=80,$K2474&lt;=82),"Rain Showers",AND($K2474&gt;=95,$K2474&lt;=99),"Thunderstorm",TRUE,"Cloudy"))</f>
        <v>Clear</v>
      </c>
      <c r="G2474" s="3" cm="1">
        <f t="array" ref="G2474">IF($A2474="","",INDEX(OpenMeteoAPI[TemperatureC],ROWS($G$2:G2474)))</f>
        <v>23.2</v>
      </c>
      <c r="H2474" s="4" cm="1">
        <f t="array" ref="H2474">IF($A2474="","",INDEX(OpenMeteoAPI[RelativeHumidityPct],ROWS($H$2:H2474))/100)</f>
        <v>0.57999999999999996</v>
      </c>
      <c r="I2474" s="4" cm="1">
        <f t="array" ref="I2474">IF($A2474="","",INDEX(OpenMeteoAPI[PrecipitationProbabilityPct],ROWS($I$2:I2474))/100)</f>
        <v>0</v>
      </c>
      <c r="J2474" s="3" cm="1">
        <f t="array" ref="J2474">IF($A2474="","",INDEX(OpenMeteoAPI[PrecipitationMM],ROWS($J$2:J2474)))</f>
        <v>0</v>
      </c>
      <c r="K2474" cm="1">
        <f t="array" ref="K2474">IF($A2474="","",INDEX(OpenMeteoAPI[WeatherCode],ROWS($K$2:K2474)))</f>
        <v>0</v>
      </c>
      <c r="L2474" s="3" cm="1">
        <f t="array" ref="L2474">IF($A2474="","",INDEX(OpenMeteoAPI[WindSpeedKMH],ROWS($L$2:L2474)))</f>
        <v>14.8</v>
      </c>
    </row>
    <row r="2475" spans="1:12">
      <c r="A2475" t="str" cm="1">
        <f t="array" ref="A2475">IFERROR(INDEX(OpenMeteoAPI[City],ROWS($A$2:A2475))&amp;", "&amp;INDEX(OpenMeteoAPI[CountryCode],ROWS($A$2:A2475)),"")</f>
        <v>Brussels, BE</v>
      </c>
      <c r="B2475" t="str" cm="1">
        <f t="array" ref="B2475">IF($A2475="","",INDEX(OpenMeteoAPI[LocationID],ROWS($B$2:B2475)))</f>
        <v>BE-BRU</v>
      </c>
      <c r="C2475" s="5" cm="1">
        <f t="array" ref="C2475">IF($A2475="","",INDEX(OpenMeteoAPI[ForecastDateTime],ROWS($C$2:C2475)))</f>
        <v>46213.041666666664</v>
      </c>
      <c r="D2475" t="str">
        <f t="shared" si="38"/>
        <v>1AM</v>
      </c>
      <c r="E2475" t="str" cm="1">
        <f t="array" ref="E2475">IF($K2475="","",_xlfn.IFS($K2475=0,_xlfn.UNICHAR(9728),$K2475&lt;=3,_xlfn.UNICHAR(9729),OR($K2475=45,$K2475=48),"~",AND($K2475&gt;=51,$K2475&lt;=67),_xlfn.UNICHAR(9748),AND($K2475&gt;=71,$K2475&lt;=77),_xlfn.UNICHAR(10052),AND($K2475&gt;=80,$K2475&lt;=82),_xlfn.UNICHAR(9748),AND($K2475&gt;=95,$K2475&lt;=99),_xlfn.UNICHAR(9889),TRUE,_xlfn.UNICHAR(9729)))</f>
        <v>☀</v>
      </c>
      <c r="F2475" t="str" cm="1">
        <f t="array" ref="F2475">IF($K2475="","",_xlfn.IFS($K2475=0,"Clear",$K2475&lt;=3,"Partly Cloudy",OR($K2475=45,$K2475=48),"Fog",AND($K2475&gt;=51,$K2475&lt;=67),"Drizzle",AND($K2475&gt;=71,$K2475&lt;=77),"Snow",AND($K2475&gt;=80,$K2475&lt;=82),"Rain Showers",AND($K2475&gt;=95,$K2475&lt;=99),"Thunderstorm",TRUE,"Cloudy"))</f>
        <v>Clear</v>
      </c>
      <c r="G2475" s="3" cm="1">
        <f t="array" ref="G2475">IF($A2475="","",INDEX(OpenMeteoAPI[TemperatureC],ROWS($G$2:G2475)))</f>
        <v>22.2</v>
      </c>
      <c r="H2475" s="4" cm="1">
        <f t="array" ref="H2475">IF($A2475="","",INDEX(OpenMeteoAPI[RelativeHumidityPct],ROWS($H$2:H2475))/100)</f>
        <v>0.61</v>
      </c>
      <c r="I2475" s="4" cm="1">
        <f t="array" ref="I2475">IF($A2475="","",INDEX(OpenMeteoAPI[PrecipitationProbabilityPct],ROWS($I$2:I2475))/100)</f>
        <v>0</v>
      </c>
      <c r="J2475" s="3" cm="1">
        <f t="array" ref="J2475">IF($A2475="","",INDEX(OpenMeteoAPI[PrecipitationMM],ROWS($J$2:J2475)))</f>
        <v>0</v>
      </c>
      <c r="K2475" cm="1">
        <f t="array" ref="K2475">IF($A2475="","",INDEX(OpenMeteoAPI[WeatherCode],ROWS($K$2:K2475)))</f>
        <v>0</v>
      </c>
      <c r="L2475" s="3" cm="1">
        <f t="array" ref="L2475">IF($A2475="","",INDEX(OpenMeteoAPI[WindSpeedKMH],ROWS($L$2:L2475)))</f>
        <v>14</v>
      </c>
    </row>
    <row r="2476" spans="1:12">
      <c r="A2476" t="str" cm="1">
        <f t="array" ref="A2476">IFERROR(INDEX(OpenMeteoAPI[City],ROWS($A$2:A2476))&amp;", "&amp;INDEX(OpenMeteoAPI[CountryCode],ROWS($A$2:A2476)),"")</f>
        <v>Brussels, BE</v>
      </c>
      <c r="B2476" t="str" cm="1">
        <f t="array" ref="B2476">IF($A2476="","",INDEX(OpenMeteoAPI[LocationID],ROWS($B$2:B2476)))</f>
        <v>BE-BRU</v>
      </c>
      <c r="C2476" s="5" cm="1">
        <f t="array" ref="C2476">IF($A2476="","",INDEX(OpenMeteoAPI[ForecastDateTime],ROWS($C$2:C2476)))</f>
        <v>46213.083333333336</v>
      </c>
      <c r="D2476" t="str">
        <f t="shared" si="38"/>
        <v>2AM</v>
      </c>
      <c r="E2476" t="str" cm="1">
        <f t="array" ref="E2476">IF($K2476="","",_xlfn.IFS($K2476=0,_xlfn.UNICHAR(9728),$K2476&lt;=3,_xlfn.UNICHAR(9729),OR($K2476=45,$K2476=48),"~",AND($K2476&gt;=51,$K2476&lt;=67),_xlfn.UNICHAR(9748),AND($K2476&gt;=71,$K2476&lt;=77),_xlfn.UNICHAR(10052),AND($K2476&gt;=80,$K2476&lt;=82),_xlfn.UNICHAR(9748),AND($K2476&gt;=95,$K2476&lt;=99),_xlfn.UNICHAR(9889),TRUE,_xlfn.UNICHAR(9729)))</f>
        <v>☁</v>
      </c>
      <c r="F2476" t="str" cm="1">
        <f t="array" ref="F2476">IF($K2476="","",_xlfn.IFS($K2476=0,"Clear",$K2476&lt;=3,"Partly Cloudy",OR($K2476=45,$K2476=48),"Fog",AND($K2476&gt;=51,$K2476&lt;=67),"Drizzle",AND($K2476&gt;=71,$K2476&lt;=77),"Snow",AND($K2476&gt;=80,$K2476&lt;=82),"Rain Showers",AND($K2476&gt;=95,$K2476&lt;=99),"Thunderstorm",TRUE,"Cloudy"))</f>
        <v>Partly Cloudy</v>
      </c>
      <c r="G2476" s="3" cm="1">
        <f t="array" ref="G2476">IF($A2476="","",INDEX(OpenMeteoAPI[TemperatureC],ROWS($G$2:G2476)))</f>
        <v>21.5</v>
      </c>
      <c r="H2476" s="4" cm="1">
        <f t="array" ref="H2476">IF($A2476="","",INDEX(OpenMeteoAPI[RelativeHumidityPct],ROWS($H$2:H2476))/100)</f>
        <v>0.64</v>
      </c>
      <c r="I2476" s="4" cm="1">
        <f t="array" ref="I2476">IF($A2476="","",INDEX(OpenMeteoAPI[PrecipitationProbabilityPct],ROWS($I$2:I2476))/100)</f>
        <v>0</v>
      </c>
      <c r="J2476" s="3" cm="1">
        <f t="array" ref="J2476">IF($A2476="","",INDEX(OpenMeteoAPI[PrecipitationMM],ROWS($J$2:J2476)))</f>
        <v>0</v>
      </c>
      <c r="K2476" cm="1">
        <f t="array" ref="K2476">IF($A2476="","",INDEX(OpenMeteoAPI[WeatherCode],ROWS($K$2:K2476)))</f>
        <v>3</v>
      </c>
      <c r="L2476" s="3" cm="1">
        <f t="array" ref="L2476">IF($A2476="","",INDEX(OpenMeteoAPI[WindSpeedKMH],ROWS($L$2:L2476)))</f>
        <v>13.3</v>
      </c>
    </row>
    <row r="2477" spans="1:12">
      <c r="A2477" t="str" cm="1">
        <f t="array" ref="A2477">IFERROR(INDEX(OpenMeteoAPI[City],ROWS($A$2:A2477))&amp;", "&amp;INDEX(OpenMeteoAPI[CountryCode],ROWS($A$2:A2477)),"")</f>
        <v>Brussels, BE</v>
      </c>
      <c r="B2477" t="str" cm="1">
        <f t="array" ref="B2477">IF($A2477="","",INDEX(OpenMeteoAPI[LocationID],ROWS($B$2:B2477)))</f>
        <v>BE-BRU</v>
      </c>
      <c r="C2477" s="5" cm="1">
        <f t="array" ref="C2477">IF($A2477="","",INDEX(OpenMeteoAPI[ForecastDateTime],ROWS($C$2:C2477)))</f>
        <v>46213.125</v>
      </c>
      <c r="D2477" t="str">
        <f t="shared" si="38"/>
        <v>3AM</v>
      </c>
      <c r="E2477" t="str" cm="1">
        <f t="array" ref="E2477">IF($K2477="","",_xlfn.IFS($K2477=0,_xlfn.UNICHAR(9728),$K2477&lt;=3,_xlfn.UNICHAR(9729),OR($K2477=45,$K2477=48),"~",AND($K2477&gt;=51,$K2477&lt;=67),_xlfn.UNICHAR(9748),AND($K2477&gt;=71,$K2477&lt;=77),_xlfn.UNICHAR(10052),AND($K2477&gt;=80,$K2477&lt;=82),_xlfn.UNICHAR(9748),AND($K2477&gt;=95,$K2477&lt;=99),_xlfn.UNICHAR(9889),TRUE,_xlfn.UNICHAR(9729)))</f>
        <v>☁</v>
      </c>
      <c r="F2477" t="str" cm="1">
        <f t="array" ref="F2477">IF($K2477="","",_xlfn.IFS($K2477=0,"Clear",$K2477&lt;=3,"Partly Cloudy",OR($K2477=45,$K2477=48),"Fog",AND($K2477&gt;=51,$K2477&lt;=67),"Drizzle",AND($K2477&gt;=71,$K2477&lt;=77),"Snow",AND($K2477&gt;=80,$K2477&lt;=82),"Rain Showers",AND($K2477&gt;=95,$K2477&lt;=99),"Thunderstorm",TRUE,"Cloudy"))</f>
        <v>Partly Cloudy</v>
      </c>
      <c r="G2477" s="3" cm="1">
        <f t="array" ref="G2477">IF($A2477="","",INDEX(OpenMeteoAPI[TemperatureC],ROWS($G$2:G2477)))</f>
        <v>20.8</v>
      </c>
      <c r="H2477" s="4" cm="1">
        <f t="array" ref="H2477">IF($A2477="","",INDEX(OpenMeteoAPI[RelativeHumidityPct],ROWS($H$2:H2477))/100)</f>
        <v>0.66</v>
      </c>
      <c r="I2477" s="4" cm="1">
        <f t="array" ref="I2477">IF($A2477="","",INDEX(OpenMeteoAPI[PrecipitationProbabilityPct],ROWS($I$2:I2477))/100)</f>
        <v>0</v>
      </c>
      <c r="J2477" s="3" cm="1">
        <f t="array" ref="J2477">IF($A2477="","",INDEX(OpenMeteoAPI[PrecipitationMM],ROWS($J$2:J2477)))</f>
        <v>0</v>
      </c>
      <c r="K2477" cm="1">
        <f t="array" ref="K2477">IF($A2477="","",INDEX(OpenMeteoAPI[WeatherCode],ROWS($K$2:K2477)))</f>
        <v>3</v>
      </c>
      <c r="L2477" s="3" cm="1">
        <f t="array" ref="L2477">IF($A2477="","",INDEX(OpenMeteoAPI[WindSpeedKMH],ROWS($L$2:L2477)))</f>
        <v>13</v>
      </c>
    </row>
    <row r="2478" spans="1:12">
      <c r="A2478" t="str" cm="1">
        <f t="array" ref="A2478">IFERROR(INDEX(OpenMeteoAPI[City],ROWS($A$2:A2478))&amp;", "&amp;INDEX(OpenMeteoAPI[CountryCode],ROWS($A$2:A2478)),"")</f>
        <v>Brussels, BE</v>
      </c>
      <c r="B2478" t="str" cm="1">
        <f t="array" ref="B2478">IF($A2478="","",INDEX(OpenMeteoAPI[LocationID],ROWS($B$2:B2478)))</f>
        <v>BE-BRU</v>
      </c>
      <c r="C2478" s="5" cm="1">
        <f t="array" ref="C2478">IF($A2478="","",INDEX(OpenMeteoAPI[ForecastDateTime],ROWS($C$2:C2478)))</f>
        <v>46213.166666666664</v>
      </c>
      <c r="D2478" t="str">
        <f t="shared" si="38"/>
        <v>4AM</v>
      </c>
      <c r="E2478" t="str" cm="1">
        <f t="array" ref="E2478">IF($K2478="","",_xlfn.IFS($K2478=0,_xlfn.UNICHAR(9728),$K2478&lt;=3,_xlfn.UNICHAR(9729),OR($K2478=45,$K2478=48),"~",AND($K2478&gt;=51,$K2478&lt;=67),_xlfn.UNICHAR(9748),AND($K2478&gt;=71,$K2478&lt;=77),_xlfn.UNICHAR(10052),AND($K2478&gt;=80,$K2478&lt;=82),_xlfn.UNICHAR(9748),AND($K2478&gt;=95,$K2478&lt;=99),_xlfn.UNICHAR(9889),TRUE,_xlfn.UNICHAR(9729)))</f>
        <v>☁</v>
      </c>
      <c r="F2478" t="str" cm="1">
        <f t="array" ref="F2478">IF($K2478="","",_xlfn.IFS($K2478=0,"Clear",$K2478&lt;=3,"Partly Cloudy",OR($K2478=45,$K2478=48),"Fog",AND($K2478&gt;=51,$K2478&lt;=67),"Drizzle",AND($K2478&gt;=71,$K2478&lt;=77),"Snow",AND($K2478&gt;=80,$K2478&lt;=82),"Rain Showers",AND($K2478&gt;=95,$K2478&lt;=99),"Thunderstorm",TRUE,"Cloudy"))</f>
        <v>Partly Cloudy</v>
      </c>
      <c r="G2478" s="3" cm="1">
        <f t="array" ref="G2478">IF($A2478="","",INDEX(OpenMeteoAPI[TemperatureC],ROWS($G$2:G2478)))</f>
        <v>20.2</v>
      </c>
      <c r="H2478" s="4" cm="1">
        <f t="array" ref="H2478">IF($A2478="","",INDEX(OpenMeteoAPI[RelativeHumidityPct],ROWS($H$2:H2478))/100)</f>
        <v>0.68</v>
      </c>
      <c r="I2478" s="4" cm="1">
        <f t="array" ref="I2478">IF($A2478="","",INDEX(OpenMeteoAPI[PrecipitationProbabilityPct],ROWS($I$2:I2478))/100)</f>
        <v>0</v>
      </c>
      <c r="J2478" s="3" cm="1">
        <f t="array" ref="J2478">IF($A2478="","",INDEX(OpenMeteoAPI[PrecipitationMM],ROWS($J$2:J2478)))</f>
        <v>0</v>
      </c>
      <c r="K2478" cm="1">
        <f t="array" ref="K2478">IF($A2478="","",INDEX(OpenMeteoAPI[WeatherCode],ROWS($K$2:K2478)))</f>
        <v>2</v>
      </c>
      <c r="L2478" s="3" cm="1">
        <f t="array" ref="L2478">IF($A2478="","",INDEX(OpenMeteoAPI[WindSpeedKMH],ROWS($L$2:L2478)))</f>
        <v>13</v>
      </c>
    </row>
    <row r="2479" spans="1:12">
      <c r="A2479" t="str" cm="1">
        <f t="array" ref="A2479">IFERROR(INDEX(OpenMeteoAPI[City],ROWS($A$2:A2479))&amp;", "&amp;INDEX(OpenMeteoAPI[CountryCode],ROWS($A$2:A2479)),"")</f>
        <v>Brussels, BE</v>
      </c>
      <c r="B2479" t="str" cm="1">
        <f t="array" ref="B2479">IF($A2479="","",INDEX(OpenMeteoAPI[LocationID],ROWS($B$2:B2479)))</f>
        <v>BE-BRU</v>
      </c>
      <c r="C2479" s="5" cm="1">
        <f t="array" ref="C2479">IF($A2479="","",INDEX(OpenMeteoAPI[ForecastDateTime],ROWS($C$2:C2479)))</f>
        <v>46213.208333333336</v>
      </c>
      <c r="D2479" t="str">
        <f t="shared" si="38"/>
        <v>5AM</v>
      </c>
      <c r="E2479" t="str" cm="1">
        <f t="array" ref="E2479">IF($K2479="","",_xlfn.IFS($K2479=0,_xlfn.UNICHAR(9728),$K2479&lt;=3,_xlfn.UNICHAR(9729),OR($K2479=45,$K2479=48),"~",AND($K2479&gt;=51,$K2479&lt;=67),_xlfn.UNICHAR(9748),AND($K2479&gt;=71,$K2479&lt;=77),_xlfn.UNICHAR(10052),AND($K2479&gt;=80,$K2479&lt;=82),_xlfn.UNICHAR(9748),AND($K2479&gt;=95,$K2479&lt;=99),_xlfn.UNICHAR(9889),TRUE,_xlfn.UNICHAR(9729)))</f>
        <v>☁</v>
      </c>
      <c r="F2479" t="str" cm="1">
        <f t="array" ref="F2479">IF($K2479="","",_xlfn.IFS($K2479=0,"Clear",$K2479&lt;=3,"Partly Cloudy",OR($K2479=45,$K2479=48),"Fog",AND($K2479&gt;=51,$K2479&lt;=67),"Drizzle",AND($K2479&gt;=71,$K2479&lt;=77),"Snow",AND($K2479&gt;=80,$K2479&lt;=82),"Rain Showers",AND($K2479&gt;=95,$K2479&lt;=99),"Thunderstorm",TRUE,"Cloudy"))</f>
        <v>Partly Cloudy</v>
      </c>
      <c r="G2479" s="3" cm="1">
        <f t="array" ref="G2479">IF($A2479="","",INDEX(OpenMeteoAPI[TemperatureC],ROWS($G$2:G2479)))</f>
        <v>19.399999999999999</v>
      </c>
      <c r="H2479" s="4" cm="1">
        <f t="array" ref="H2479">IF($A2479="","",INDEX(OpenMeteoAPI[RelativeHumidityPct],ROWS($H$2:H2479))/100)</f>
        <v>0.71</v>
      </c>
      <c r="I2479" s="4" cm="1">
        <f t="array" ref="I2479">IF($A2479="","",INDEX(OpenMeteoAPI[PrecipitationProbabilityPct],ROWS($I$2:I2479))/100)</f>
        <v>0</v>
      </c>
      <c r="J2479" s="3" cm="1">
        <f t="array" ref="J2479">IF($A2479="","",INDEX(OpenMeteoAPI[PrecipitationMM],ROWS($J$2:J2479)))</f>
        <v>0</v>
      </c>
      <c r="K2479" cm="1">
        <f t="array" ref="K2479">IF($A2479="","",INDEX(OpenMeteoAPI[WeatherCode],ROWS($K$2:K2479)))</f>
        <v>2</v>
      </c>
      <c r="L2479" s="3" cm="1">
        <f t="array" ref="L2479">IF($A2479="","",INDEX(OpenMeteoAPI[WindSpeedKMH],ROWS($L$2:L2479)))</f>
        <v>12.5</v>
      </c>
    </row>
    <row r="2480" spans="1:12">
      <c r="A2480" t="str" cm="1">
        <f t="array" ref="A2480">IFERROR(INDEX(OpenMeteoAPI[City],ROWS($A$2:A2480))&amp;", "&amp;INDEX(OpenMeteoAPI[CountryCode],ROWS($A$2:A2480)),"")</f>
        <v>Brussels, BE</v>
      </c>
      <c r="B2480" t="str" cm="1">
        <f t="array" ref="B2480">IF($A2480="","",INDEX(OpenMeteoAPI[LocationID],ROWS($B$2:B2480)))</f>
        <v>BE-BRU</v>
      </c>
      <c r="C2480" s="5" cm="1">
        <f t="array" ref="C2480">IF($A2480="","",INDEX(OpenMeteoAPI[ForecastDateTime],ROWS($C$2:C2480)))</f>
        <v>46213.25</v>
      </c>
      <c r="D2480" t="str">
        <f t="shared" si="38"/>
        <v>6AM</v>
      </c>
      <c r="E2480" t="str" cm="1">
        <f t="array" ref="E2480">IF($K2480="","",_xlfn.IFS($K2480=0,_xlfn.UNICHAR(9728),$K2480&lt;=3,_xlfn.UNICHAR(9729),OR($K2480=45,$K2480=48),"~",AND($K2480&gt;=51,$K2480&lt;=67),_xlfn.UNICHAR(9748),AND($K2480&gt;=71,$K2480&lt;=77),_xlfn.UNICHAR(10052),AND($K2480&gt;=80,$K2480&lt;=82),_xlfn.UNICHAR(9748),AND($K2480&gt;=95,$K2480&lt;=99),_xlfn.UNICHAR(9889),TRUE,_xlfn.UNICHAR(9729)))</f>
        <v>☁</v>
      </c>
      <c r="F2480" t="str" cm="1">
        <f t="array" ref="F2480">IF($K2480="","",_xlfn.IFS($K2480=0,"Clear",$K2480&lt;=3,"Partly Cloudy",OR($K2480=45,$K2480=48),"Fog",AND($K2480&gt;=51,$K2480&lt;=67),"Drizzle",AND($K2480&gt;=71,$K2480&lt;=77),"Snow",AND($K2480&gt;=80,$K2480&lt;=82),"Rain Showers",AND($K2480&gt;=95,$K2480&lt;=99),"Thunderstorm",TRUE,"Cloudy"))</f>
        <v>Partly Cloudy</v>
      </c>
      <c r="G2480" s="3" cm="1">
        <f t="array" ref="G2480">IF($A2480="","",INDEX(OpenMeteoAPI[TemperatureC],ROWS($G$2:G2480)))</f>
        <v>18.600000000000001</v>
      </c>
      <c r="H2480" s="4" cm="1">
        <f t="array" ref="H2480">IF($A2480="","",INDEX(OpenMeteoAPI[RelativeHumidityPct],ROWS($H$2:H2480))/100)</f>
        <v>0.73</v>
      </c>
      <c r="I2480" s="4" cm="1">
        <f t="array" ref="I2480">IF($A2480="","",INDEX(OpenMeteoAPI[PrecipitationProbabilityPct],ROWS($I$2:I2480))/100)</f>
        <v>0</v>
      </c>
      <c r="J2480" s="3" cm="1">
        <f t="array" ref="J2480">IF($A2480="","",INDEX(OpenMeteoAPI[PrecipitationMM],ROWS($J$2:J2480)))</f>
        <v>0</v>
      </c>
      <c r="K2480" cm="1">
        <f t="array" ref="K2480">IF($A2480="","",INDEX(OpenMeteoAPI[WeatherCode],ROWS($K$2:K2480)))</f>
        <v>3</v>
      </c>
      <c r="L2480" s="3" cm="1">
        <f t="array" ref="L2480">IF($A2480="","",INDEX(OpenMeteoAPI[WindSpeedKMH],ROWS($L$2:L2480)))</f>
        <v>11.8</v>
      </c>
    </row>
    <row r="2481" spans="1:12">
      <c r="A2481" t="str" cm="1">
        <f t="array" ref="A2481">IFERROR(INDEX(OpenMeteoAPI[City],ROWS($A$2:A2481))&amp;", "&amp;INDEX(OpenMeteoAPI[CountryCode],ROWS($A$2:A2481)),"")</f>
        <v>Brussels, BE</v>
      </c>
      <c r="B2481" t="str" cm="1">
        <f t="array" ref="B2481">IF($A2481="","",INDEX(OpenMeteoAPI[LocationID],ROWS($B$2:B2481)))</f>
        <v>BE-BRU</v>
      </c>
      <c r="C2481" s="5" cm="1">
        <f t="array" ref="C2481">IF($A2481="","",INDEX(OpenMeteoAPI[ForecastDateTime],ROWS($C$2:C2481)))</f>
        <v>46213.291666666664</v>
      </c>
      <c r="D2481" t="str">
        <f t="shared" si="38"/>
        <v>7AM</v>
      </c>
      <c r="E2481" t="str" cm="1">
        <f t="array" ref="E2481">IF($K2481="","",_xlfn.IFS($K2481=0,_xlfn.UNICHAR(9728),$K2481&lt;=3,_xlfn.UNICHAR(9729),OR($K2481=45,$K2481=48),"~",AND($K2481&gt;=51,$K2481&lt;=67),_xlfn.UNICHAR(9748),AND($K2481&gt;=71,$K2481&lt;=77),_xlfn.UNICHAR(10052),AND($K2481&gt;=80,$K2481&lt;=82),_xlfn.UNICHAR(9748),AND($K2481&gt;=95,$K2481&lt;=99),_xlfn.UNICHAR(9889),TRUE,_xlfn.UNICHAR(9729)))</f>
        <v>☁</v>
      </c>
      <c r="F2481" t="str" cm="1">
        <f t="array" ref="F2481">IF($K2481="","",_xlfn.IFS($K2481=0,"Clear",$K2481&lt;=3,"Partly Cloudy",OR($K2481=45,$K2481=48),"Fog",AND($K2481&gt;=51,$K2481&lt;=67),"Drizzle",AND($K2481&gt;=71,$K2481&lt;=77),"Snow",AND($K2481&gt;=80,$K2481&lt;=82),"Rain Showers",AND($K2481&gt;=95,$K2481&lt;=99),"Thunderstorm",TRUE,"Cloudy"))</f>
        <v>Partly Cloudy</v>
      </c>
      <c r="G2481" s="3" cm="1">
        <f t="array" ref="G2481">IF($A2481="","",INDEX(OpenMeteoAPI[TemperatureC],ROWS($G$2:G2481)))</f>
        <v>18.5</v>
      </c>
      <c r="H2481" s="4" cm="1">
        <f t="array" ref="H2481">IF($A2481="","",INDEX(OpenMeteoAPI[RelativeHumidityPct],ROWS($H$2:H2481))/100)</f>
        <v>0.74</v>
      </c>
      <c r="I2481" s="4" cm="1">
        <f t="array" ref="I2481">IF($A2481="","",INDEX(OpenMeteoAPI[PrecipitationProbabilityPct],ROWS($I$2:I2481))/100)</f>
        <v>0</v>
      </c>
      <c r="J2481" s="3" cm="1">
        <f t="array" ref="J2481">IF($A2481="","",INDEX(OpenMeteoAPI[PrecipitationMM],ROWS($J$2:J2481)))</f>
        <v>0</v>
      </c>
      <c r="K2481" cm="1">
        <f t="array" ref="K2481">IF($A2481="","",INDEX(OpenMeteoAPI[WeatherCode],ROWS($K$2:K2481)))</f>
        <v>1</v>
      </c>
      <c r="L2481" s="3" cm="1">
        <f t="array" ref="L2481">IF($A2481="","",INDEX(OpenMeteoAPI[WindSpeedKMH],ROWS($L$2:L2481)))</f>
        <v>10.6</v>
      </c>
    </row>
    <row r="2482" spans="1:12">
      <c r="A2482" t="str" cm="1">
        <f t="array" ref="A2482">IFERROR(INDEX(OpenMeteoAPI[City],ROWS($A$2:A2482))&amp;", "&amp;INDEX(OpenMeteoAPI[CountryCode],ROWS($A$2:A2482)),"")</f>
        <v>Brussels, BE</v>
      </c>
      <c r="B2482" t="str" cm="1">
        <f t="array" ref="B2482">IF($A2482="","",INDEX(OpenMeteoAPI[LocationID],ROWS($B$2:B2482)))</f>
        <v>BE-BRU</v>
      </c>
      <c r="C2482" s="5" cm="1">
        <f t="array" ref="C2482">IF($A2482="","",INDEX(OpenMeteoAPI[ForecastDateTime],ROWS($C$2:C2482)))</f>
        <v>46213.333333333336</v>
      </c>
      <c r="D2482" t="str">
        <f t="shared" si="38"/>
        <v>8AM</v>
      </c>
      <c r="E2482" t="str" cm="1">
        <f t="array" ref="E2482">IF($K2482="","",_xlfn.IFS($K2482=0,_xlfn.UNICHAR(9728),$K2482&lt;=3,_xlfn.UNICHAR(9729),OR($K2482=45,$K2482=48),"~",AND($K2482&gt;=51,$K2482&lt;=67),_xlfn.UNICHAR(9748),AND($K2482&gt;=71,$K2482&lt;=77),_xlfn.UNICHAR(10052),AND($K2482&gt;=80,$K2482&lt;=82),_xlfn.UNICHAR(9748),AND($K2482&gt;=95,$K2482&lt;=99),_xlfn.UNICHAR(9889),TRUE,_xlfn.UNICHAR(9729)))</f>
        <v>☁</v>
      </c>
      <c r="F2482" t="str" cm="1">
        <f t="array" ref="F2482">IF($K2482="","",_xlfn.IFS($K2482=0,"Clear",$K2482&lt;=3,"Partly Cloudy",OR($K2482=45,$K2482=48),"Fog",AND($K2482&gt;=51,$K2482&lt;=67),"Drizzle",AND($K2482&gt;=71,$K2482&lt;=77),"Snow",AND($K2482&gt;=80,$K2482&lt;=82),"Rain Showers",AND($K2482&gt;=95,$K2482&lt;=99),"Thunderstorm",TRUE,"Cloudy"))</f>
        <v>Partly Cloudy</v>
      </c>
      <c r="G2482" s="3" cm="1">
        <f t="array" ref="G2482">IF($A2482="","",INDEX(OpenMeteoAPI[TemperatureC],ROWS($G$2:G2482)))</f>
        <v>19.100000000000001</v>
      </c>
      <c r="H2482" s="4" cm="1">
        <f t="array" ref="H2482">IF($A2482="","",INDEX(OpenMeteoAPI[RelativeHumidityPct],ROWS($H$2:H2482))/100)</f>
        <v>0.72</v>
      </c>
      <c r="I2482" s="4" cm="1">
        <f t="array" ref="I2482">IF($A2482="","",INDEX(OpenMeteoAPI[PrecipitationProbabilityPct],ROWS($I$2:I2482))/100)</f>
        <v>0</v>
      </c>
      <c r="J2482" s="3" cm="1">
        <f t="array" ref="J2482">IF($A2482="","",INDEX(OpenMeteoAPI[PrecipitationMM],ROWS($J$2:J2482)))</f>
        <v>0</v>
      </c>
      <c r="K2482" cm="1">
        <f t="array" ref="K2482">IF($A2482="","",INDEX(OpenMeteoAPI[WeatherCode],ROWS($K$2:K2482)))</f>
        <v>3</v>
      </c>
      <c r="L2482" s="3" cm="1">
        <f t="array" ref="L2482">IF($A2482="","",INDEX(OpenMeteoAPI[WindSpeedKMH],ROWS($L$2:L2482)))</f>
        <v>9.6</v>
      </c>
    </row>
    <row r="2483" spans="1:12">
      <c r="A2483" t="str" cm="1">
        <f t="array" ref="A2483">IFERROR(INDEX(OpenMeteoAPI[City],ROWS($A$2:A2483))&amp;", "&amp;INDEX(OpenMeteoAPI[CountryCode],ROWS($A$2:A2483)),"")</f>
        <v>Brussels, BE</v>
      </c>
      <c r="B2483" t="str" cm="1">
        <f t="array" ref="B2483">IF($A2483="","",INDEX(OpenMeteoAPI[LocationID],ROWS($B$2:B2483)))</f>
        <v>BE-BRU</v>
      </c>
      <c r="C2483" s="5" cm="1">
        <f t="array" ref="C2483">IF($A2483="","",INDEX(OpenMeteoAPI[ForecastDateTime],ROWS($C$2:C2483)))</f>
        <v>46213.375</v>
      </c>
      <c r="D2483" t="str">
        <f t="shared" si="38"/>
        <v>9AM</v>
      </c>
      <c r="E2483" t="str" cm="1">
        <f t="array" ref="E2483">IF($K2483="","",_xlfn.IFS($K2483=0,_xlfn.UNICHAR(9728),$K2483&lt;=3,_xlfn.UNICHAR(9729),OR($K2483=45,$K2483=48),"~",AND($K2483&gt;=51,$K2483&lt;=67),_xlfn.UNICHAR(9748),AND($K2483&gt;=71,$K2483&lt;=77),_xlfn.UNICHAR(10052),AND($K2483&gt;=80,$K2483&lt;=82),_xlfn.UNICHAR(9748),AND($K2483&gt;=95,$K2483&lt;=99),_xlfn.UNICHAR(9889),TRUE,_xlfn.UNICHAR(9729)))</f>
        <v>☁</v>
      </c>
      <c r="F2483" t="str" cm="1">
        <f t="array" ref="F2483">IF($K2483="","",_xlfn.IFS($K2483=0,"Clear",$K2483&lt;=3,"Partly Cloudy",OR($K2483=45,$K2483=48),"Fog",AND($K2483&gt;=51,$K2483&lt;=67),"Drizzle",AND($K2483&gt;=71,$K2483&lt;=77),"Snow",AND($K2483&gt;=80,$K2483&lt;=82),"Rain Showers",AND($K2483&gt;=95,$K2483&lt;=99),"Thunderstorm",TRUE,"Cloudy"))</f>
        <v>Partly Cloudy</v>
      </c>
      <c r="G2483" s="3" cm="1">
        <f t="array" ref="G2483">IF($A2483="","",INDEX(OpenMeteoAPI[TemperatureC],ROWS($G$2:G2483)))</f>
        <v>20.2</v>
      </c>
      <c r="H2483" s="4" cm="1">
        <f t="array" ref="H2483">IF($A2483="","",INDEX(OpenMeteoAPI[RelativeHumidityPct],ROWS($H$2:H2483))/100)</f>
        <v>0.68</v>
      </c>
      <c r="I2483" s="4" cm="1">
        <f t="array" ref="I2483">IF($A2483="","",INDEX(OpenMeteoAPI[PrecipitationProbabilityPct],ROWS($I$2:I2483))/100)</f>
        <v>0</v>
      </c>
      <c r="J2483" s="3" cm="1">
        <f t="array" ref="J2483">IF($A2483="","",INDEX(OpenMeteoAPI[PrecipitationMM],ROWS($J$2:J2483)))</f>
        <v>0</v>
      </c>
      <c r="K2483" cm="1">
        <f t="array" ref="K2483">IF($A2483="","",INDEX(OpenMeteoAPI[WeatherCode],ROWS($K$2:K2483)))</f>
        <v>3</v>
      </c>
      <c r="L2483" s="3" cm="1">
        <f t="array" ref="L2483">IF($A2483="","",INDEX(OpenMeteoAPI[WindSpeedKMH],ROWS($L$2:L2483)))</f>
        <v>8.5</v>
      </c>
    </row>
    <row r="2484" spans="1:12">
      <c r="A2484" t="str" cm="1">
        <f t="array" ref="A2484">IFERROR(INDEX(OpenMeteoAPI[City],ROWS($A$2:A2484))&amp;", "&amp;INDEX(OpenMeteoAPI[CountryCode],ROWS($A$2:A2484)),"")</f>
        <v>Brussels, BE</v>
      </c>
      <c r="B2484" t="str" cm="1">
        <f t="array" ref="B2484">IF($A2484="","",INDEX(OpenMeteoAPI[LocationID],ROWS($B$2:B2484)))</f>
        <v>BE-BRU</v>
      </c>
      <c r="C2484" s="5" cm="1">
        <f t="array" ref="C2484">IF($A2484="","",INDEX(OpenMeteoAPI[ForecastDateTime],ROWS($C$2:C2484)))</f>
        <v>46213.416666666664</v>
      </c>
      <c r="D2484" t="str">
        <f t="shared" si="38"/>
        <v>10AM</v>
      </c>
      <c r="E2484" t="str" cm="1">
        <f t="array" ref="E2484">IF($K2484="","",_xlfn.IFS($K2484=0,_xlfn.UNICHAR(9728),$K2484&lt;=3,_xlfn.UNICHAR(9729),OR($K2484=45,$K2484=48),"~",AND($K2484&gt;=51,$K2484&lt;=67),_xlfn.UNICHAR(9748),AND($K2484&gt;=71,$K2484&lt;=77),_xlfn.UNICHAR(10052),AND($K2484&gt;=80,$K2484&lt;=82),_xlfn.UNICHAR(9748),AND($K2484&gt;=95,$K2484&lt;=99),_xlfn.UNICHAR(9889),TRUE,_xlfn.UNICHAR(9729)))</f>
        <v>☁</v>
      </c>
      <c r="F2484" t="str" cm="1">
        <f t="array" ref="F2484">IF($K2484="","",_xlfn.IFS($K2484=0,"Clear",$K2484&lt;=3,"Partly Cloudy",OR($K2484=45,$K2484=48),"Fog",AND($K2484&gt;=51,$K2484&lt;=67),"Drizzle",AND($K2484&gt;=71,$K2484&lt;=77),"Snow",AND($K2484&gt;=80,$K2484&lt;=82),"Rain Showers",AND($K2484&gt;=95,$K2484&lt;=99),"Thunderstorm",TRUE,"Cloudy"))</f>
        <v>Partly Cloudy</v>
      </c>
      <c r="G2484" s="3" cm="1">
        <f t="array" ref="G2484">IF($A2484="","",INDEX(OpenMeteoAPI[TemperatureC],ROWS($G$2:G2484)))</f>
        <v>21.7</v>
      </c>
      <c r="H2484" s="4" cm="1">
        <f t="array" ref="H2484">IF($A2484="","",INDEX(OpenMeteoAPI[RelativeHumidityPct],ROWS($H$2:H2484))/100)</f>
        <v>0.62</v>
      </c>
      <c r="I2484" s="4" cm="1">
        <f t="array" ref="I2484">IF($A2484="","",INDEX(OpenMeteoAPI[PrecipitationProbabilityPct],ROWS($I$2:I2484))/100)</f>
        <v>0</v>
      </c>
      <c r="J2484" s="3" cm="1">
        <f t="array" ref="J2484">IF($A2484="","",INDEX(OpenMeteoAPI[PrecipitationMM],ROWS($J$2:J2484)))</f>
        <v>0</v>
      </c>
      <c r="K2484" cm="1">
        <f t="array" ref="K2484">IF($A2484="","",INDEX(OpenMeteoAPI[WeatherCode],ROWS($K$2:K2484)))</f>
        <v>3</v>
      </c>
      <c r="L2484" s="3" cm="1">
        <f t="array" ref="L2484">IF($A2484="","",INDEX(OpenMeteoAPI[WindSpeedKMH],ROWS($L$2:L2484)))</f>
        <v>8.4</v>
      </c>
    </row>
    <row r="2485" spans="1:12">
      <c r="A2485" t="str" cm="1">
        <f t="array" ref="A2485">IFERROR(INDEX(OpenMeteoAPI[City],ROWS($A$2:A2485))&amp;", "&amp;INDEX(OpenMeteoAPI[CountryCode],ROWS($A$2:A2485)),"")</f>
        <v>Brussels, BE</v>
      </c>
      <c r="B2485" t="str" cm="1">
        <f t="array" ref="B2485">IF($A2485="","",INDEX(OpenMeteoAPI[LocationID],ROWS($B$2:B2485)))</f>
        <v>BE-BRU</v>
      </c>
      <c r="C2485" s="5" cm="1">
        <f t="array" ref="C2485">IF($A2485="","",INDEX(OpenMeteoAPI[ForecastDateTime],ROWS($C$2:C2485)))</f>
        <v>46213.458333333336</v>
      </c>
      <c r="D2485" t="str">
        <f t="shared" si="38"/>
        <v>11AM</v>
      </c>
      <c r="E2485" t="str" cm="1">
        <f t="array" ref="E2485">IF($K2485="","",_xlfn.IFS($K2485=0,_xlfn.UNICHAR(9728),$K2485&lt;=3,_xlfn.UNICHAR(9729),OR($K2485=45,$K2485=48),"~",AND($K2485&gt;=51,$K2485&lt;=67),_xlfn.UNICHAR(9748),AND($K2485&gt;=71,$K2485&lt;=77),_xlfn.UNICHAR(10052),AND($K2485&gt;=80,$K2485&lt;=82),_xlfn.UNICHAR(9748),AND($K2485&gt;=95,$K2485&lt;=99),_xlfn.UNICHAR(9889),TRUE,_xlfn.UNICHAR(9729)))</f>
        <v>☁</v>
      </c>
      <c r="F2485" t="str" cm="1">
        <f t="array" ref="F2485">IF($K2485="","",_xlfn.IFS($K2485=0,"Clear",$K2485&lt;=3,"Partly Cloudy",OR($K2485=45,$K2485=48),"Fog",AND($K2485&gt;=51,$K2485&lt;=67),"Drizzle",AND($K2485&gt;=71,$K2485&lt;=77),"Snow",AND($K2485&gt;=80,$K2485&lt;=82),"Rain Showers",AND($K2485&gt;=95,$K2485&lt;=99),"Thunderstorm",TRUE,"Cloudy"))</f>
        <v>Partly Cloudy</v>
      </c>
      <c r="G2485" s="3" cm="1">
        <f t="array" ref="G2485">IF($A2485="","",INDEX(OpenMeteoAPI[TemperatureC],ROWS($G$2:G2485)))</f>
        <v>23.2</v>
      </c>
      <c r="H2485" s="4" cm="1">
        <f t="array" ref="H2485">IF($A2485="","",INDEX(OpenMeteoAPI[RelativeHumidityPct],ROWS($H$2:H2485))/100)</f>
        <v>0.56000000000000005</v>
      </c>
      <c r="I2485" s="4" cm="1">
        <f t="array" ref="I2485">IF($A2485="","",INDEX(OpenMeteoAPI[PrecipitationProbabilityPct],ROWS($I$2:I2485))/100)</f>
        <v>0</v>
      </c>
      <c r="J2485" s="3" cm="1">
        <f t="array" ref="J2485">IF($A2485="","",INDEX(OpenMeteoAPI[PrecipitationMM],ROWS($J$2:J2485)))</f>
        <v>0</v>
      </c>
      <c r="K2485" cm="1">
        <f t="array" ref="K2485">IF($A2485="","",INDEX(OpenMeteoAPI[WeatherCode],ROWS($K$2:K2485)))</f>
        <v>3</v>
      </c>
      <c r="L2485" s="3" cm="1">
        <f t="array" ref="L2485">IF($A2485="","",INDEX(OpenMeteoAPI[WindSpeedKMH],ROWS($L$2:L2485)))</f>
        <v>9.1999999999999993</v>
      </c>
    </row>
    <row r="2486" spans="1:12">
      <c r="A2486" t="str" cm="1">
        <f t="array" ref="A2486">IFERROR(INDEX(OpenMeteoAPI[City],ROWS($A$2:A2486))&amp;", "&amp;INDEX(OpenMeteoAPI[CountryCode],ROWS($A$2:A2486)),"")</f>
        <v>Brussels, BE</v>
      </c>
      <c r="B2486" t="str" cm="1">
        <f t="array" ref="B2486">IF($A2486="","",INDEX(OpenMeteoAPI[LocationID],ROWS($B$2:B2486)))</f>
        <v>BE-BRU</v>
      </c>
      <c r="C2486" s="5" cm="1">
        <f t="array" ref="C2486">IF($A2486="","",INDEX(OpenMeteoAPI[ForecastDateTime],ROWS($C$2:C2486)))</f>
        <v>46213.5</v>
      </c>
      <c r="D2486" t="str">
        <f t="shared" si="38"/>
        <v>12PM</v>
      </c>
      <c r="E2486" t="str" cm="1">
        <f t="array" ref="E2486">IF($K2486="","",_xlfn.IFS($K2486=0,_xlfn.UNICHAR(9728),$K2486&lt;=3,_xlfn.UNICHAR(9729),OR($K2486=45,$K2486=48),"~",AND($K2486&gt;=51,$K2486&lt;=67),_xlfn.UNICHAR(9748),AND($K2486&gt;=71,$K2486&lt;=77),_xlfn.UNICHAR(10052),AND($K2486&gt;=80,$K2486&lt;=82),_xlfn.UNICHAR(9748),AND($K2486&gt;=95,$K2486&lt;=99),_xlfn.UNICHAR(9889),TRUE,_xlfn.UNICHAR(9729)))</f>
        <v>☁</v>
      </c>
      <c r="F2486" t="str" cm="1">
        <f t="array" ref="F2486">IF($K2486="","",_xlfn.IFS($K2486=0,"Clear",$K2486&lt;=3,"Partly Cloudy",OR($K2486=45,$K2486=48),"Fog",AND($K2486&gt;=51,$K2486&lt;=67),"Drizzle",AND($K2486&gt;=71,$K2486&lt;=77),"Snow",AND($K2486&gt;=80,$K2486&lt;=82),"Rain Showers",AND($K2486&gt;=95,$K2486&lt;=99),"Thunderstorm",TRUE,"Cloudy"))</f>
        <v>Partly Cloudy</v>
      </c>
      <c r="G2486" s="3" cm="1">
        <f t="array" ref="G2486">IF($A2486="","",INDEX(OpenMeteoAPI[TemperatureC],ROWS($G$2:G2486)))</f>
        <v>24.4</v>
      </c>
      <c r="H2486" s="4" cm="1">
        <f t="array" ref="H2486">IF($A2486="","",INDEX(OpenMeteoAPI[RelativeHumidityPct],ROWS($H$2:H2486))/100)</f>
        <v>0.51</v>
      </c>
      <c r="I2486" s="4" cm="1">
        <f t="array" ref="I2486">IF($A2486="","",INDEX(OpenMeteoAPI[PrecipitationProbabilityPct],ROWS($I$2:I2486))/100)</f>
        <v>0</v>
      </c>
      <c r="J2486" s="3" cm="1">
        <f t="array" ref="J2486">IF($A2486="","",INDEX(OpenMeteoAPI[PrecipitationMM],ROWS($J$2:J2486)))</f>
        <v>0</v>
      </c>
      <c r="K2486" cm="1">
        <f t="array" ref="K2486">IF($A2486="","",INDEX(OpenMeteoAPI[WeatherCode],ROWS($K$2:K2486)))</f>
        <v>3</v>
      </c>
      <c r="L2486" s="3" cm="1">
        <f t="array" ref="L2486">IF($A2486="","",INDEX(OpenMeteoAPI[WindSpeedKMH],ROWS($L$2:L2486)))</f>
        <v>10</v>
      </c>
    </row>
    <row r="2487" spans="1:12">
      <c r="A2487" t="str" cm="1">
        <f t="array" ref="A2487">IFERROR(INDEX(OpenMeteoAPI[City],ROWS($A$2:A2487))&amp;", "&amp;INDEX(OpenMeteoAPI[CountryCode],ROWS($A$2:A2487)),"")</f>
        <v>Brussels, BE</v>
      </c>
      <c r="B2487" t="str" cm="1">
        <f t="array" ref="B2487">IF($A2487="","",INDEX(OpenMeteoAPI[LocationID],ROWS($B$2:B2487)))</f>
        <v>BE-BRU</v>
      </c>
      <c r="C2487" s="5" cm="1">
        <f t="array" ref="C2487">IF($A2487="","",INDEX(OpenMeteoAPI[ForecastDateTime],ROWS($C$2:C2487)))</f>
        <v>46213.541666666664</v>
      </c>
      <c r="D2487" t="str">
        <f t="shared" si="38"/>
        <v>1PM</v>
      </c>
      <c r="E2487" t="str" cm="1">
        <f t="array" ref="E2487">IF($K2487="","",_xlfn.IFS($K2487=0,_xlfn.UNICHAR(9728),$K2487&lt;=3,_xlfn.UNICHAR(9729),OR($K2487=45,$K2487=48),"~",AND($K2487&gt;=51,$K2487&lt;=67),_xlfn.UNICHAR(9748),AND($K2487&gt;=71,$K2487&lt;=77),_xlfn.UNICHAR(10052),AND($K2487&gt;=80,$K2487&lt;=82),_xlfn.UNICHAR(9748),AND($K2487&gt;=95,$K2487&lt;=99),_xlfn.UNICHAR(9889),TRUE,_xlfn.UNICHAR(9729)))</f>
        <v>☁</v>
      </c>
      <c r="F2487" t="str" cm="1">
        <f t="array" ref="F2487">IF($K2487="","",_xlfn.IFS($K2487=0,"Clear",$K2487&lt;=3,"Partly Cloudy",OR($K2487=45,$K2487=48),"Fog",AND($K2487&gt;=51,$K2487&lt;=67),"Drizzle",AND($K2487&gt;=71,$K2487&lt;=77),"Snow",AND($K2487&gt;=80,$K2487&lt;=82),"Rain Showers",AND($K2487&gt;=95,$K2487&lt;=99),"Thunderstorm",TRUE,"Cloudy"))</f>
        <v>Partly Cloudy</v>
      </c>
      <c r="G2487" s="3" cm="1">
        <f t="array" ref="G2487">IF($A2487="","",INDEX(OpenMeteoAPI[TemperatureC],ROWS($G$2:G2487)))</f>
        <v>25.9</v>
      </c>
      <c r="H2487" s="4" cm="1">
        <f t="array" ref="H2487">IF($A2487="","",INDEX(OpenMeteoAPI[RelativeHumidityPct],ROWS($H$2:H2487))/100)</f>
        <v>0.45</v>
      </c>
      <c r="I2487" s="4" cm="1">
        <f t="array" ref="I2487">IF($A2487="","",INDEX(OpenMeteoAPI[PrecipitationProbabilityPct],ROWS($I$2:I2487))/100)</f>
        <v>0</v>
      </c>
      <c r="J2487" s="3" cm="1">
        <f t="array" ref="J2487">IF($A2487="","",INDEX(OpenMeteoAPI[PrecipitationMM],ROWS($J$2:J2487)))</f>
        <v>0</v>
      </c>
      <c r="K2487" cm="1">
        <f t="array" ref="K2487">IF($A2487="","",INDEX(OpenMeteoAPI[WeatherCode],ROWS($K$2:K2487)))</f>
        <v>3</v>
      </c>
      <c r="L2487" s="3" cm="1">
        <f t="array" ref="L2487">IF($A2487="","",INDEX(OpenMeteoAPI[WindSpeedKMH],ROWS($L$2:L2487)))</f>
        <v>10.5</v>
      </c>
    </row>
    <row r="2488" spans="1:12">
      <c r="A2488" t="str" cm="1">
        <f t="array" ref="A2488">IFERROR(INDEX(OpenMeteoAPI[City],ROWS($A$2:A2488))&amp;", "&amp;INDEX(OpenMeteoAPI[CountryCode],ROWS($A$2:A2488)),"")</f>
        <v>Brussels, BE</v>
      </c>
      <c r="B2488" t="str" cm="1">
        <f t="array" ref="B2488">IF($A2488="","",INDEX(OpenMeteoAPI[LocationID],ROWS($B$2:B2488)))</f>
        <v>BE-BRU</v>
      </c>
      <c r="C2488" s="5" cm="1">
        <f t="array" ref="C2488">IF($A2488="","",INDEX(OpenMeteoAPI[ForecastDateTime],ROWS($C$2:C2488)))</f>
        <v>46213.583333333336</v>
      </c>
      <c r="D2488" t="str">
        <f t="shared" si="38"/>
        <v>2PM</v>
      </c>
      <c r="E2488" t="str" cm="1">
        <f t="array" ref="E2488">IF($K2488="","",_xlfn.IFS($K2488=0,_xlfn.UNICHAR(9728),$K2488&lt;=3,_xlfn.UNICHAR(9729),OR($K2488=45,$K2488=48),"~",AND($K2488&gt;=51,$K2488&lt;=67),_xlfn.UNICHAR(9748),AND($K2488&gt;=71,$K2488&lt;=77),_xlfn.UNICHAR(10052),AND($K2488&gt;=80,$K2488&lt;=82),_xlfn.UNICHAR(9748),AND($K2488&gt;=95,$K2488&lt;=99),_xlfn.UNICHAR(9889),TRUE,_xlfn.UNICHAR(9729)))</f>
        <v>☁</v>
      </c>
      <c r="F2488" t="str" cm="1">
        <f t="array" ref="F2488">IF($K2488="","",_xlfn.IFS($K2488=0,"Clear",$K2488&lt;=3,"Partly Cloudy",OR($K2488=45,$K2488=48),"Fog",AND($K2488&gt;=51,$K2488&lt;=67),"Drizzle",AND($K2488&gt;=71,$K2488&lt;=77),"Snow",AND($K2488&gt;=80,$K2488&lt;=82),"Rain Showers",AND($K2488&gt;=95,$K2488&lt;=99),"Thunderstorm",TRUE,"Cloudy"))</f>
        <v>Partly Cloudy</v>
      </c>
      <c r="G2488" s="3" cm="1">
        <f t="array" ref="G2488">IF($A2488="","",INDEX(OpenMeteoAPI[TemperatureC],ROWS($G$2:G2488)))</f>
        <v>27.2</v>
      </c>
      <c r="H2488" s="4" cm="1">
        <f t="array" ref="H2488">IF($A2488="","",INDEX(OpenMeteoAPI[RelativeHumidityPct],ROWS($H$2:H2488))/100)</f>
        <v>0.38</v>
      </c>
      <c r="I2488" s="4" cm="1">
        <f t="array" ref="I2488">IF($A2488="","",INDEX(OpenMeteoAPI[PrecipitationProbabilityPct],ROWS($I$2:I2488))/100)</f>
        <v>0</v>
      </c>
      <c r="J2488" s="3" cm="1">
        <f t="array" ref="J2488">IF($A2488="","",INDEX(OpenMeteoAPI[PrecipitationMM],ROWS($J$2:J2488)))</f>
        <v>0</v>
      </c>
      <c r="K2488" cm="1">
        <f t="array" ref="K2488">IF($A2488="","",INDEX(OpenMeteoAPI[WeatherCode],ROWS($K$2:K2488)))</f>
        <v>3</v>
      </c>
      <c r="L2488" s="3" cm="1">
        <f t="array" ref="L2488">IF($A2488="","",INDEX(OpenMeteoAPI[WindSpeedKMH],ROWS($L$2:L2488)))</f>
        <v>10.8</v>
      </c>
    </row>
    <row r="2489" spans="1:12">
      <c r="A2489" t="str" cm="1">
        <f t="array" ref="A2489">IFERROR(INDEX(OpenMeteoAPI[City],ROWS($A$2:A2489))&amp;", "&amp;INDEX(OpenMeteoAPI[CountryCode],ROWS($A$2:A2489)),"")</f>
        <v>Brussels, BE</v>
      </c>
      <c r="B2489" t="str" cm="1">
        <f t="array" ref="B2489">IF($A2489="","",INDEX(OpenMeteoAPI[LocationID],ROWS($B$2:B2489)))</f>
        <v>BE-BRU</v>
      </c>
      <c r="C2489" s="5" cm="1">
        <f t="array" ref="C2489">IF($A2489="","",INDEX(OpenMeteoAPI[ForecastDateTime],ROWS($C$2:C2489)))</f>
        <v>46213.625</v>
      </c>
      <c r="D2489" t="str">
        <f t="shared" si="38"/>
        <v>3PM</v>
      </c>
      <c r="E2489" t="str" cm="1">
        <f t="array" ref="E2489">IF($K2489="","",_xlfn.IFS($K2489=0,_xlfn.UNICHAR(9728),$K2489&lt;=3,_xlfn.UNICHAR(9729),OR($K2489=45,$K2489=48),"~",AND($K2489&gt;=51,$K2489&lt;=67),_xlfn.UNICHAR(9748),AND($K2489&gt;=71,$K2489&lt;=77),_xlfn.UNICHAR(10052),AND($K2489&gt;=80,$K2489&lt;=82),_xlfn.UNICHAR(9748),AND($K2489&gt;=95,$K2489&lt;=99),_xlfn.UNICHAR(9889),TRUE,_xlfn.UNICHAR(9729)))</f>
        <v>☁</v>
      </c>
      <c r="F2489" t="str" cm="1">
        <f t="array" ref="F2489">IF($K2489="","",_xlfn.IFS($K2489=0,"Clear",$K2489&lt;=3,"Partly Cloudy",OR($K2489=45,$K2489=48),"Fog",AND($K2489&gt;=51,$K2489&lt;=67),"Drizzle",AND($K2489&gt;=71,$K2489&lt;=77),"Snow",AND($K2489&gt;=80,$K2489&lt;=82),"Rain Showers",AND($K2489&gt;=95,$K2489&lt;=99),"Thunderstorm",TRUE,"Cloudy"))</f>
        <v>Partly Cloudy</v>
      </c>
      <c r="G2489" s="3" cm="1">
        <f t="array" ref="G2489">IF($A2489="","",INDEX(OpenMeteoAPI[TemperatureC],ROWS($G$2:G2489)))</f>
        <v>28.1</v>
      </c>
      <c r="H2489" s="4" cm="1">
        <f t="array" ref="H2489">IF($A2489="","",INDEX(OpenMeteoAPI[RelativeHumidityPct],ROWS($H$2:H2489))/100)</f>
        <v>0.34</v>
      </c>
      <c r="I2489" s="4" cm="1">
        <f t="array" ref="I2489">IF($A2489="","",INDEX(OpenMeteoAPI[PrecipitationProbabilityPct],ROWS($I$2:I2489))/100)</f>
        <v>0</v>
      </c>
      <c r="J2489" s="3" cm="1">
        <f t="array" ref="J2489">IF($A2489="","",INDEX(OpenMeteoAPI[PrecipitationMM],ROWS($J$2:J2489)))</f>
        <v>0</v>
      </c>
      <c r="K2489" cm="1">
        <f t="array" ref="K2489">IF($A2489="","",INDEX(OpenMeteoAPI[WeatherCode],ROWS($K$2:K2489)))</f>
        <v>3</v>
      </c>
      <c r="L2489" s="3" cm="1">
        <f t="array" ref="L2489">IF($A2489="","",INDEX(OpenMeteoAPI[WindSpeedKMH],ROWS($L$2:L2489)))</f>
        <v>11.2</v>
      </c>
    </row>
    <row r="2490" spans="1:12">
      <c r="A2490" t="str" cm="1">
        <f t="array" ref="A2490">IFERROR(INDEX(OpenMeteoAPI[City],ROWS($A$2:A2490))&amp;", "&amp;INDEX(OpenMeteoAPI[CountryCode],ROWS($A$2:A2490)),"")</f>
        <v>Brussels, BE</v>
      </c>
      <c r="B2490" t="str" cm="1">
        <f t="array" ref="B2490">IF($A2490="","",INDEX(OpenMeteoAPI[LocationID],ROWS($B$2:B2490)))</f>
        <v>BE-BRU</v>
      </c>
      <c r="C2490" s="5" cm="1">
        <f t="array" ref="C2490">IF($A2490="","",INDEX(OpenMeteoAPI[ForecastDateTime],ROWS($C$2:C2490)))</f>
        <v>46213.666666666664</v>
      </c>
      <c r="D2490" t="str">
        <f t="shared" si="38"/>
        <v>4PM</v>
      </c>
      <c r="E2490" t="str" cm="1">
        <f t="array" ref="E2490">IF($K2490="","",_xlfn.IFS($K2490=0,_xlfn.UNICHAR(9728),$K2490&lt;=3,_xlfn.UNICHAR(9729),OR($K2490=45,$K2490=48),"~",AND($K2490&gt;=51,$K2490&lt;=67),_xlfn.UNICHAR(9748),AND($K2490&gt;=71,$K2490&lt;=77),_xlfn.UNICHAR(10052),AND($K2490&gt;=80,$K2490&lt;=82),_xlfn.UNICHAR(9748),AND($K2490&gt;=95,$K2490&lt;=99),_xlfn.UNICHAR(9889),TRUE,_xlfn.UNICHAR(9729)))</f>
        <v>☁</v>
      </c>
      <c r="F2490" t="str" cm="1">
        <f t="array" ref="F2490">IF($K2490="","",_xlfn.IFS($K2490=0,"Clear",$K2490&lt;=3,"Partly Cloudy",OR($K2490=45,$K2490=48),"Fog",AND($K2490&gt;=51,$K2490&lt;=67),"Drizzle",AND($K2490&gt;=71,$K2490&lt;=77),"Snow",AND($K2490&gt;=80,$K2490&lt;=82),"Rain Showers",AND($K2490&gt;=95,$K2490&lt;=99),"Thunderstorm",TRUE,"Cloudy"))</f>
        <v>Partly Cloudy</v>
      </c>
      <c r="G2490" s="3" cm="1">
        <f t="array" ref="G2490">IF($A2490="","",INDEX(OpenMeteoAPI[TemperatureC],ROWS($G$2:G2490)))</f>
        <v>28.6</v>
      </c>
      <c r="H2490" s="4" cm="1">
        <f t="array" ref="H2490">IF($A2490="","",INDEX(OpenMeteoAPI[RelativeHumidityPct],ROWS($H$2:H2490))/100)</f>
        <v>0.33</v>
      </c>
      <c r="I2490" s="4" cm="1">
        <f t="array" ref="I2490">IF($A2490="","",INDEX(OpenMeteoAPI[PrecipitationProbabilityPct],ROWS($I$2:I2490))/100)</f>
        <v>0</v>
      </c>
      <c r="J2490" s="3" cm="1">
        <f t="array" ref="J2490">IF($A2490="","",INDEX(OpenMeteoAPI[PrecipitationMM],ROWS($J$2:J2490)))</f>
        <v>0</v>
      </c>
      <c r="K2490" cm="1">
        <f t="array" ref="K2490">IF($A2490="","",INDEX(OpenMeteoAPI[WeatherCode],ROWS($K$2:K2490)))</f>
        <v>3</v>
      </c>
      <c r="L2490" s="3" cm="1">
        <f t="array" ref="L2490">IF($A2490="","",INDEX(OpenMeteoAPI[WindSpeedKMH],ROWS($L$2:L2490)))</f>
        <v>11.5</v>
      </c>
    </row>
    <row r="2491" spans="1:12">
      <c r="A2491" t="str" cm="1">
        <f t="array" ref="A2491">IFERROR(INDEX(OpenMeteoAPI[City],ROWS($A$2:A2491))&amp;", "&amp;INDEX(OpenMeteoAPI[CountryCode],ROWS($A$2:A2491)),"")</f>
        <v>Brussels, BE</v>
      </c>
      <c r="B2491" t="str" cm="1">
        <f t="array" ref="B2491">IF($A2491="","",INDEX(OpenMeteoAPI[LocationID],ROWS($B$2:B2491)))</f>
        <v>BE-BRU</v>
      </c>
      <c r="C2491" s="5" cm="1">
        <f t="array" ref="C2491">IF($A2491="","",INDEX(OpenMeteoAPI[ForecastDateTime],ROWS($C$2:C2491)))</f>
        <v>46213.708333333336</v>
      </c>
      <c r="D2491" t="str">
        <f t="shared" si="38"/>
        <v>5PM</v>
      </c>
      <c r="E2491" t="str" cm="1">
        <f t="array" ref="E2491">IF($K2491="","",_xlfn.IFS($K2491=0,_xlfn.UNICHAR(9728),$K2491&lt;=3,_xlfn.UNICHAR(9729),OR($K2491=45,$K2491=48),"~",AND($K2491&gt;=51,$K2491&lt;=67),_xlfn.UNICHAR(9748),AND($K2491&gt;=71,$K2491&lt;=77),_xlfn.UNICHAR(10052),AND($K2491&gt;=80,$K2491&lt;=82),_xlfn.UNICHAR(9748),AND($K2491&gt;=95,$K2491&lt;=99),_xlfn.UNICHAR(9889),TRUE,_xlfn.UNICHAR(9729)))</f>
        <v>☁</v>
      </c>
      <c r="F2491" t="str" cm="1">
        <f t="array" ref="F2491">IF($K2491="","",_xlfn.IFS($K2491=0,"Clear",$K2491&lt;=3,"Partly Cloudy",OR($K2491=45,$K2491=48),"Fog",AND($K2491&gt;=51,$K2491&lt;=67),"Drizzle",AND($K2491&gt;=71,$K2491&lt;=77),"Snow",AND($K2491&gt;=80,$K2491&lt;=82),"Rain Showers",AND($K2491&gt;=95,$K2491&lt;=99),"Thunderstorm",TRUE,"Cloudy"))</f>
        <v>Partly Cloudy</v>
      </c>
      <c r="G2491" s="3" cm="1">
        <f t="array" ref="G2491">IF($A2491="","",INDEX(OpenMeteoAPI[TemperatureC],ROWS($G$2:G2491)))</f>
        <v>28.7</v>
      </c>
      <c r="H2491" s="4" cm="1">
        <f t="array" ref="H2491">IF($A2491="","",INDEX(OpenMeteoAPI[RelativeHumidityPct],ROWS($H$2:H2491))/100)</f>
        <v>0.32</v>
      </c>
      <c r="I2491" s="4" cm="1">
        <f t="array" ref="I2491">IF($A2491="","",INDEX(OpenMeteoAPI[PrecipitationProbabilityPct],ROWS($I$2:I2491))/100)</f>
        <v>0</v>
      </c>
      <c r="J2491" s="3" cm="1">
        <f t="array" ref="J2491">IF($A2491="","",INDEX(OpenMeteoAPI[PrecipitationMM],ROWS($J$2:J2491)))</f>
        <v>0</v>
      </c>
      <c r="K2491" cm="1">
        <f t="array" ref="K2491">IF($A2491="","",INDEX(OpenMeteoAPI[WeatherCode],ROWS($K$2:K2491)))</f>
        <v>3</v>
      </c>
      <c r="L2491" s="3" cm="1">
        <f t="array" ref="L2491">IF($A2491="","",INDEX(OpenMeteoAPI[WindSpeedKMH],ROWS($L$2:L2491)))</f>
        <v>11.7</v>
      </c>
    </row>
    <row r="2492" spans="1:12">
      <c r="A2492" t="str" cm="1">
        <f t="array" ref="A2492">IFERROR(INDEX(OpenMeteoAPI[City],ROWS($A$2:A2492))&amp;", "&amp;INDEX(OpenMeteoAPI[CountryCode],ROWS($A$2:A2492)),"")</f>
        <v>Brussels, BE</v>
      </c>
      <c r="B2492" t="str" cm="1">
        <f t="array" ref="B2492">IF($A2492="","",INDEX(OpenMeteoAPI[LocationID],ROWS($B$2:B2492)))</f>
        <v>BE-BRU</v>
      </c>
      <c r="C2492" s="5" cm="1">
        <f t="array" ref="C2492">IF($A2492="","",INDEX(OpenMeteoAPI[ForecastDateTime],ROWS($C$2:C2492)))</f>
        <v>46213.75</v>
      </c>
      <c r="D2492" t="str">
        <f t="shared" si="38"/>
        <v>6PM</v>
      </c>
      <c r="E2492" t="str" cm="1">
        <f t="array" ref="E2492">IF($K2492="","",_xlfn.IFS($K2492=0,_xlfn.UNICHAR(9728),$K2492&lt;=3,_xlfn.UNICHAR(9729),OR($K2492=45,$K2492=48),"~",AND($K2492&gt;=51,$K2492&lt;=67),_xlfn.UNICHAR(9748),AND($K2492&gt;=71,$K2492&lt;=77),_xlfn.UNICHAR(10052),AND($K2492&gt;=80,$K2492&lt;=82),_xlfn.UNICHAR(9748),AND($K2492&gt;=95,$K2492&lt;=99),_xlfn.UNICHAR(9889),TRUE,_xlfn.UNICHAR(9729)))</f>
        <v>☁</v>
      </c>
      <c r="F2492" t="str" cm="1">
        <f t="array" ref="F2492">IF($K2492="","",_xlfn.IFS($K2492=0,"Clear",$K2492&lt;=3,"Partly Cloudy",OR($K2492=45,$K2492=48),"Fog",AND($K2492&gt;=51,$K2492&lt;=67),"Drizzle",AND($K2492&gt;=71,$K2492&lt;=77),"Snow",AND($K2492&gt;=80,$K2492&lt;=82),"Rain Showers",AND($K2492&gt;=95,$K2492&lt;=99),"Thunderstorm",TRUE,"Cloudy"))</f>
        <v>Partly Cloudy</v>
      </c>
      <c r="G2492" s="3" cm="1">
        <f t="array" ref="G2492">IF($A2492="","",INDEX(OpenMeteoAPI[TemperatureC],ROWS($G$2:G2492)))</f>
        <v>28.6</v>
      </c>
      <c r="H2492" s="4" cm="1">
        <f t="array" ref="H2492">IF($A2492="","",INDEX(OpenMeteoAPI[RelativeHumidityPct],ROWS($H$2:H2492))/100)</f>
        <v>0.34</v>
      </c>
      <c r="I2492" s="4" cm="1">
        <f t="array" ref="I2492">IF($A2492="","",INDEX(OpenMeteoAPI[PrecipitationProbabilityPct],ROWS($I$2:I2492))/100)</f>
        <v>0</v>
      </c>
      <c r="J2492" s="3" cm="1">
        <f t="array" ref="J2492">IF($A2492="","",INDEX(OpenMeteoAPI[PrecipitationMM],ROWS($J$2:J2492)))</f>
        <v>0</v>
      </c>
      <c r="K2492" cm="1">
        <f t="array" ref="K2492">IF($A2492="","",INDEX(OpenMeteoAPI[WeatherCode],ROWS($K$2:K2492)))</f>
        <v>3</v>
      </c>
      <c r="L2492" s="3" cm="1">
        <f t="array" ref="L2492">IF($A2492="","",INDEX(OpenMeteoAPI[WindSpeedKMH],ROWS($L$2:L2492)))</f>
        <v>12.7</v>
      </c>
    </row>
    <row r="2493" spans="1:12">
      <c r="A2493" t="str" cm="1">
        <f t="array" ref="A2493">IFERROR(INDEX(OpenMeteoAPI[City],ROWS($A$2:A2493))&amp;", "&amp;INDEX(OpenMeteoAPI[CountryCode],ROWS($A$2:A2493)),"")</f>
        <v>Brussels, BE</v>
      </c>
      <c r="B2493" t="str" cm="1">
        <f t="array" ref="B2493">IF($A2493="","",INDEX(OpenMeteoAPI[LocationID],ROWS($B$2:B2493)))</f>
        <v>BE-BRU</v>
      </c>
      <c r="C2493" s="5" cm="1">
        <f t="array" ref="C2493">IF($A2493="","",INDEX(OpenMeteoAPI[ForecastDateTime],ROWS($C$2:C2493)))</f>
        <v>46213.791666666664</v>
      </c>
      <c r="D2493" t="str">
        <f t="shared" si="38"/>
        <v>7PM</v>
      </c>
      <c r="E2493" t="str" cm="1">
        <f t="array" ref="E2493">IF($K2493="","",_xlfn.IFS($K2493=0,_xlfn.UNICHAR(9728),$K2493&lt;=3,_xlfn.UNICHAR(9729),OR($K2493=45,$K2493=48),"~",AND($K2493&gt;=51,$K2493&lt;=67),_xlfn.UNICHAR(9748),AND($K2493&gt;=71,$K2493&lt;=77),_xlfn.UNICHAR(10052),AND($K2493&gt;=80,$K2493&lt;=82),_xlfn.UNICHAR(9748),AND($K2493&gt;=95,$K2493&lt;=99),_xlfn.UNICHAR(9889),TRUE,_xlfn.UNICHAR(9729)))</f>
        <v>☁</v>
      </c>
      <c r="F2493" t="str" cm="1">
        <f t="array" ref="F2493">IF($K2493="","",_xlfn.IFS($K2493=0,"Clear",$K2493&lt;=3,"Partly Cloudy",OR($K2493=45,$K2493=48),"Fog",AND($K2493&gt;=51,$K2493&lt;=67),"Drizzle",AND($K2493&gt;=71,$K2493&lt;=77),"Snow",AND($K2493&gt;=80,$K2493&lt;=82),"Rain Showers",AND($K2493&gt;=95,$K2493&lt;=99),"Thunderstorm",TRUE,"Cloudy"))</f>
        <v>Partly Cloudy</v>
      </c>
      <c r="G2493" s="3" cm="1">
        <f t="array" ref="G2493">IF($A2493="","",INDEX(OpenMeteoAPI[TemperatureC],ROWS($G$2:G2493)))</f>
        <v>28.3</v>
      </c>
      <c r="H2493" s="4" cm="1">
        <f t="array" ref="H2493">IF($A2493="","",INDEX(OpenMeteoAPI[RelativeHumidityPct],ROWS($H$2:H2493))/100)</f>
        <v>0.36</v>
      </c>
      <c r="I2493" s="4" cm="1">
        <f t="array" ref="I2493">IF($A2493="","",INDEX(OpenMeteoAPI[PrecipitationProbabilityPct],ROWS($I$2:I2493))/100)</f>
        <v>0</v>
      </c>
      <c r="J2493" s="3" cm="1">
        <f t="array" ref="J2493">IF($A2493="","",INDEX(OpenMeteoAPI[PrecipitationMM],ROWS($J$2:J2493)))</f>
        <v>0</v>
      </c>
      <c r="K2493" cm="1">
        <f t="array" ref="K2493">IF($A2493="","",INDEX(OpenMeteoAPI[WeatherCode],ROWS($K$2:K2493)))</f>
        <v>3</v>
      </c>
      <c r="L2493" s="3" cm="1">
        <f t="array" ref="L2493">IF($A2493="","",INDEX(OpenMeteoAPI[WindSpeedKMH],ROWS($L$2:L2493)))</f>
        <v>13.1</v>
      </c>
    </row>
    <row r="2494" spans="1:12">
      <c r="A2494" t="str" cm="1">
        <f t="array" ref="A2494">IFERROR(INDEX(OpenMeteoAPI[City],ROWS($A$2:A2494))&amp;", "&amp;INDEX(OpenMeteoAPI[CountryCode],ROWS($A$2:A2494)),"")</f>
        <v>Brussels, BE</v>
      </c>
      <c r="B2494" t="str" cm="1">
        <f t="array" ref="B2494">IF($A2494="","",INDEX(OpenMeteoAPI[LocationID],ROWS($B$2:B2494)))</f>
        <v>BE-BRU</v>
      </c>
      <c r="C2494" s="5" cm="1">
        <f t="array" ref="C2494">IF($A2494="","",INDEX(OpenMeteoAPI[ForecastDateTime],ROWS($C$2:C2494)))</f>
        <v>46213.833333333336</v>
      </c>
      <c r="D2494" t="str">
        <f t="shared" si="38"/>
        <v>8PM</v>
      </c>
      <c r="E2494" t="str" cm="1">
        <f t="array" ref="E2494">IF($K2494="","",_xlfn.IFS($K2494=0,_xlfn.UNICHAR(9728),$K2494&lt;=3,_xlfn.UNICHAR(9729),OR($K2494=45,$K2494=48),"~",AND($K2494&gt;=51,$K2494&lt;=67),_xlfn.UNICHAR(9748),AND($K2494&gt;=71,$K2494&lt;=77),_xlfn.UNICHAR(10052),AND($K2494&gt;=80,$K2494&lt;=82),_xlfn.UNICHAR(9748),AND($K2494&gt;=95,$K2494&lt;=99),_xlfn.UNICHAR(9889),TRUE,_xlfn.UNICHAR(9729)))</f>
        <v>☁</v>
      </c>
      <c r="F2494" t="str" cm="1">
        <f t="array" ref="F2494">IF($K2494="","",_xlfn.IFS($K2494=0,"Clear",$K2494&lt;=3,"Partly Cloudy",OR($K2494=45,$K2494=48),"Fog",AND($K2494&gt;=51,$K2494&lt;=67),"Drizzle",AND($K2494&gt;=71,$K2494&lt;=77),"Snow",AND($K2494&gt;=80,$K2494&lt;=82),"Rain Showers",AND($K2494&gt;=95,$K2494&lt;=99),"Thunderstorm",TRUE,"Cloudy"))</f>
        <v>Partly Cloudy</v>
      </c>
      <c r="G2494" s="3" cm="1">
        <f t="array" ref="G2494">IF($A2494="","",INDEX(OpenMeteoAPI[TemperatureC],ROWS($G$2:G2494)))</f>
        <v>27.8</v>
      </c>
      <c r="H2494" s="4" cm="1">
        <f t="array" ref="H2494">IF($A2494="","",INDEX(OpenMeteoAPI[RelativeHumidityPct],ROWS($H$2:H2494))/100)</f>
        <v>0.39</v>
      </c>
      <c r="I2494" s="4" cm="1">
        <f t="array" ref="I2494">IF($A2494="","",INDEX(OpenMeteoAPI[PrecipitationProbabilityPct],ROWS($I$2:I2494))/100)</f>
        <v>0</v>
      </c>
      <c r="J2494" s="3" cm="1">
        <f t="array" ref="J2494">IF($A2494="","",INDEX(OpenMeteoAPI[PrecipitationMM],ROWS($J$2:J2494)))</f>
        <v>0</v>
      </c>
      <c r="K2494" cm="1">
        <f t="array" ref="K2494">IF($A2494="","",INDEX(OpenMeteoAPI[WeatherCode],ROWS($K$2:K2494)))</f>
        <v>3</v>
      </c>
      <c r="L2494" s="3" cm="1">
        <f t="array" ref="L2494">IF($A2494="","",INDEX(OpenMeteoAPI[WindSpeedKMH],ROWS($L$2:L2494)))</f>
        <v>13</v>
      </c>
    </row>
    <row r="2495" spans="1:12">
      <c r="A2495" t="str" cm="1">
        <f t="array" ref="A2495">IFERROR(INDEX(OpenMeteoAPI[City],ROWS($A$2:A2495))&amp;", "&amp;INDEX(OpenMeteoAPI[CountryCode],ROWS($A$2:A2495)),"")</f>
        <v>Brussels, BE</v>
      </c>
      <c r="B2495" t="str" cm="1">
        <f t="array" ref="B2495">IF($A2495="","",INDEX(OpenMeteoAPI[LocationID],ROWS($B$2:B2495)))</f>
        <v>BE-BRU</v>
      </c>
      <c r="C2495" s="5" cm="1">
        <f t="array" ref="C2495">IF($A2495="","",INDEX(OpenMeteoAPI[ForecastDateTime],ROWS($C$2:C2495)))</f>
        <v>46213.875</v>
      </c>
      <c r="D2495" t="str">
        <f t="shared" si="38"/>
        <v>9PM</v>
      </c>
      <c r="E2495" t="str" cm="1">
        <f t="array" ref="E2495">IF($K2495="","",_xlfn.IFS($K2495=0,_xlfn.UNICHAR(9728),$K2495&lt;=3,_xlfn.UNICHAR(9729),OR($K2495=45,$K2495=48),"~",AND($K2495&gt;=51,$K2495&lt;=67),_xlfn.UNICHAR(9748),AND($K2495&gt;=71,$K2495&lt;=77),_xlfn.UNICHAR(10052),AND($K2495&gt;=80,$K2495&lt;=82),_xlfn.UNICHAR(9748),AND($K2495&gt;=95,$K2495&lt;=99),_xlfn.UNICHAR(9889),TRUE,_xlfn.UNICHAR(9729)))</f>
        <v>☁</v>
      </c>
      <c r="F2495" t="str" cm="1">
        <f t="array" ref="F2495">IF($K2495="","",_xlfn.IFS($K2495=0,"Clear",$K2495&lt;=3,"Partly Cloudy",OR($K2495=45,$K2495=48),"Fog",AND($K2495&gt;=51,$K2495&lt;=67),"Drizzle",AND($K2495&gt;=71,$K2495&lt;=77),"Snow",AND($K2495&gt;=80,$K2495&lt;=82),"Rain Showers",AND($K2495&gt;=95,$K2495&lt;=99),"Thunderstorm",TRUE,"Cloudy"))</f>
        <v>Partly Cloudy</v>
      </c>
      <c r="G2495" s="3" cm="1">
        <f t="array" ref="G2495">IF($A2495="","",INDEX(OpenMeteoAPI[TemperatureC],ROWS($G$2:G2495)))</f>
        <v>26.9</v>
      </c>
      <c r="H2495" s="4" cm="1">
        <f t="array" ref="H2495">IF($A2495="","",INDEX(OpenMeteoAPI[RelativeHumidityPct],ROWS($H$2:H2495))/100)</f>
        <v>0.42</v>
      </c>
      <c r="I2495" s="4" cm="1">
        <f t="array" ref="I2495">IF($A2495="","",INDEX(OpenMeteoAPI[PrecipitationProbabilityPct],ROWS($I$2:I2495))/100)</f>
        <v>0</v>
      </c>
      <c r="J2495" s="3" cm="1">
        <f t="array" ref="J2495">IF($A2495="","",INDEX(OpenMeteoAPI[PrecipitationMM],ROWS($J$2:J2495)))</f>
        <v>0</v>
      </c>
      <c r="K2495" cm="1">
        <f t="array" ref="K2495">IF($A2495="","",INDEX(OpenMeteoAPI[WeatherCode],ROWS($K$2:K2495)))</f>
        <v>3</v>
      </c>
      <c r="L2495" s="3" cm="1">
        <f t="array" ref="L2495">IF($A2495="","",INDEX(OpenMeteoAPI[WindSpeedKMH],ROWS($L$2:L2495)))</f>
        <v>12.9</v>
      </c>
    </row>
    <row r="2496" spans="1:12">
      <c r="A2496" t="str" cm="1">
        <f t="array" ref="A2496">IFERROR(INDEX(OpenMeteoAPI[City],ROWS($A$2:A2496))&amp;", "&amp;INDEX(OpenMeteoAPI[CountryCode],ROWS($A$2:A2496)),"")</f>
        <v>Brussels, BE</v>
      </c>
      <c r="B2496" t="str" cm="1">
        <f t="array" ref="B2496">IF($A2496="","",INDEX(OpenMeteoAPI[LocationID],ROWS($B$2:B2496)))</f>
        <v>BE-BRU</v>
      </c>
      <c r="C2496" s="5" cm="1">
        <f t="array" ref="C2496">IF($A2496="","",INDEX(OpenMeteoAPI[ForecastDateTime],ROWS($C$2:C2496)))</f>
        <v>46213.916666666664</v>
      </c>
      <c r="D2496" t="str">
        <f t="shared" si="38"/>
        <v>10PM</v>
      </c>
      <c r="E2496" t="str" cm="1">
        <f t="array" ref="E2496">IF($K2496="","",_xlfn.IFS($K2496=0,_xlfn.UNICHAR(9728),$K2496&lt;=3,_xlfn.UNICHAR(9729),OR($K2496=45,$K2496=48),"~",AND($K2496&gt;=51,$K2496&lt;=67),_xlfn.UNICHAR(9748),AND($K2496&gt;=71,$K2496&lt;=77),_xlfn.UNICHAR(10052),AND($K2496&gt;=80,$K2496&lt;=82),_xlfn.UNICHAR(9748),AND($K2496&gt;=95,$K2496&lt;=99),_xlfn.UNICHAR(9889),TRUE,_xlfn.UNICHAR(9729)))</f>
        <v>☁</v>
      </c>
      <c r="F2496" t="str" cm="1">
        <f t="array" ref="F2496">IF($K2496="","",_xlfn.IFS($K2496=0,"Clear",$K2496&lt;=3,"Partly Cloudy",OR($K2496=45,$K2496=48),"Fog",AND($K2496&gt;=51,$K2496&lt;=67),"Drizzle",AND($K2496&gt;=71,$K2496&lt;=77),"Snow",AND($K2496&gt;=80,$K2496&lt;=82),"Rain Showers",AND($K2496&gt;=95,$K2496&lt;=99),"Thunderstorm",TRUE,"Cloudy"))</f>
        <v>Partly Cloudy</v>
      </c>
      <c r="G2496" s="3" cm="1">
        <f t="array" ref="G2496">IF($A2496="","",INDEX(OpenMeteoAPI[TemperatureC],ROWS($G$2:G2496)))</f>
        <v>25.6</v>
      </c>
      <c r="H2496" s="4" cm="1">
        <f t="array" ref="H2496">IF($A2496="","",INDEX(OpenMeteoAPI[RelativeHumidityPct],ROWS($H$2:H2496))/100)</f>
        <v>0.46</v>
      </c>
      <c r="I2496" s="4" cm="1">
        <f t="array" ref="I2496">IF($A2496="","",INDEX(OpenMeteoAPI[PrecipitationProbabilityPct],ROWS($I$2:I2496))/100)</f>
        <v>0</v>
      </c>
      <c r="J2496" s="3" cm="1">
        <f t="array" ref="J2496">IF($A2496="","",INDEX(OpenMeteoAPI[PrecipitationMM],ROWS($J$2:J2496)))</f>
        <v>0</v>
      </c>
      <c r="K2496" cm="1">
        <f t="array" ref="K2496">IF($A2496="","",INDEX(OpenMeteoAPI[WeatherCode],ROWS($K$2:K2496)))</f>
        <v>3</v>
      </c>
      <c r="L2496" s="3" cm="1">
        <f t="array" ref="L2496">IF($A2496="","",INDEX(OpenMeteoAPI[WindSpeedKMH],ROWS($L$2:L2496)))</f>
        <v>12</v>
      </c>
    </row>
    <row r="2497" spans="1:12">
      <c r="A2497" t="str" cm="1">
        <f t="array" ref="A2497">IFERROR(INDEX(OpenMeteoAPI[City],ROWS($A$2:A2497))&amp;", "&amp;INDEX(OpenMeteoAPI[CountryCode],ROWS($A$2:A2497)),"")</f>
        <v>Brussels, BE</v>
      </c>
      <c r="B2497" t="str" cm="1">
        <f t="array" ref="B2497">IF($A2497="","",INDEX(OpenMeteoAPI[LocationID],ROWS($B$2:B2497)))</f>
        <v>BE-BRU</v>
      </c>
      <c r="C2497" s="5" cm="1">
        <f t="array" ref="C2497">IF($A2497="","",INDEX(OpenMeteoAPI[ForecastDateTime],ROWS($C$2:C2497)))</f>
        <v>46213.958333333336</v>
      </c>
      <c r="D2497" t="str">
        <f t="shared" si="38"/>
        <v>11PM</v>
      </c>
      <c r="E2497" t="str" cm="1">
        <f t="array" ref="E2497">IF($K2497="","",_xlfn.IFS($K2497=0,_xlfn.UNICHAR(9728),$K2497&lt;=3,_xlfn.UNICHAR(9729),OR($K2497=45,$K2497=48),"~",AND($K2497&gt;=51,$K2497&lt;=67),_xlfn.UNICHAR(9748),AND($K2497&gt;=71,$K2497&lt;=77),_xlfn.UNICHAR(10052),AND($K2497&gt;=80,$K2497&lt;=82),_xlfn.UNICHAR(9748),AND($K2497&gt;=95,$K2497&lt;=99),_xlfn.UNICHAR(9889),TRUE,_xlfn.UNICHAR(9729)))</f>
        <v>☁</v>
      </c>
      <c r="F2497" t="str" cm="1">
        <f t="array" ref="F2497">IF($K2497="","",_xlfn.IFS($K2497=0,"Clear",$K2497&lt;=3,"Partly Cloudy",OR($K2497=45,$K2497=48),"Fog",AND($K2497&gt;=51,$K2497&lt;=67),"Drizzle",AND($K2497&gt;=71,$K2497&lt;=77),"Snow",AND($K2497&gt;=80,$K2497&lt;=82),"Rain Showers",AND($K2497&gt;=95,$K2497&lt;=99),"Thunderstorm",TRUE,"Cloudy"))</f>
        <v>Partly Cloudy</v>
      </c>
      <c r="G2497" s="3" cm="1">
        <f t="array" ref="G2497">IF($A2497="","",INDEX(OpenMeteoAPI[TemperatureC],ROWS($G$2:G2497)))</f>
        <v>24.7</v>
      </c>
      <c r="H2497" s="4" cm="1">
        <f t="array" ref="H2497">IF($A2497="","",INDEX(OpenMeteoAPI[RelativeHumidityPct],ROWS($H$2:H2497))/100)</f>
        <v>0.49</v>
      </c>
      <c r="I2497" s="4" cm="1">
        <f t="array" ref="I2497">IF($A2497="","",INDEX(OpenMeteoAPI[PrecipitationProbabilityPct],ROWS($I$2:I2497))/100)</f>
        <v>0</v>
      </c>
      <c r="J2497" s="3" cm="1">
        <f t="array" ref="J2497">IF($A2497="","",INDEX(OpenMeteoAPI[PrecipitationMM],ROWS($J$2:J2497)))</f>
        <v>0</v>
      </c>
      <c r="K2497" cm="1">
        <f t="array" ref="K2497">IF($A2497="","",INDEX(OpenMeteoAPI[WeatherCode],ROWS($K$2:K2497)))</f>
        <v>2</v>
      </c>
      <c r="L2497" s="3" cm="1">
        <f t="array" ref="L2497">IF($A2497="","",INDEX(OpenMeteoAPI[WindSpeedKMH],ROWS($L$2:L2497)))</f>
        <v>11.4</v>
      </c>
    </row>
    <row r="2498" spans="1:12">
      <c r="A2498" t="str" cm="1">
        <f t="array" ref="A2498">IFERROR(INDEX(OpenMeteoAPI[City],ROWS($A$2:A2498))&amp;", "&amp;INDEX(OpenMeteoAPI[CountryCode],ROWS($A$2:A2498)),"")</f>
        <v>Brussels, BE</v>
      </c>
      <c r="B2498" t="str" cm="1">
        <f t="array" ref="B2498">IF($A2498="","",INDEX(OpenMeteoAPI[LocationID],ROWS($B$2:B2498)))</f>
        <v>BE-BRU</v>
      </c>
      <c r="C2498" s="5" cm="1">
        <f t="array" ref="C2498">IF($A2498="","",INDEX(OpenMeteoAPI[ForecastDateTime],ROWS($C$2:C2498)))</f>
        <v>46214</v>
      </c>
      <c r="D2498" t="str">
        <f t="shared" si="38"/>
        <v>12AM</v>
      </c>
      <c r="E2498" t="str" cm="1">
        <f t="array" ref="E2498">IF($K2498="","",_xlfn.IFS($K2498=0,_xlfn.UNICHAR(9728),$K2498&lt;=3,_xlfn.UNICHAR(9729),OR($K2498=45,$K2498=48),"~",AND($K2498&gt;=51,$K2498&lt;=67),_xlfn.UNICHAR(9748),AND($K2498&gt;=71,$K2498&lt;=77),_xlfn.UNICHAR(10052),AND($K2498&gt;=80,$K2498&lt;=82),_xlfn.UNICHAR(9748),AND($K2498&gt;=95,$K2498&lt;=99),_xlfn.UNICHAR(9889),TRUE,_xlfn.UNICHAR(9729)))</f>
        <v>☁</v>
      </c>
      <c r="F2498" t="str" cm="1">
        <f t="array" ref="F2498">IF($K2498="","",_xlfn.IFS($K2498=0,"Clear",$K2498&lt;=3,"Partly Cloudy",OR($K2498=45,$K2498=48),"Fog",AND($K2498&gt;=51,$K2498&lt;=67),"Drizzle",AND($K2498&gt;=71,$K2498&lt;=77),"Snow",AND($K2498&gt;=80,$K2498&lt;=82),"Rain Showers",AND($K2498&gt;=95,$K2498&lt;=99),"Thunderstorm",TRUE,"Cloudy"))</f>
        <v>Partly Cloudy</v>
      </c>
      <c r="G2498" s="3" cm="1">
        <f t="array" ref="G2498">IF($A2498="","",INDEX(OpenMeteoAPI[TemperatureC],ROWS($G$2:G2498)))</f>
        <v>23.6</v>
      </c>
      <c r="H2498" s="4" cm="1">
        <f t="array" ref="H2498">IF($A2498="","",INDEX(OpenMeteoAPI[RelativeHumidityPct],ROWS($H$2:H2498))/100)</f>
        <v>0.52</v>
      </c>
      <c r="I2498" s="4" cm="1">
        <f t="array" ref="I2498">IF($A2498="","",INDEX(OpenMeteoAPI[PrecipitationProbabilityPct],ROWS($I$2:I2498))/100)</f>
        <v>0</v>
      </c>
      <c r="J2498" s="3" cm="1">
        <f t="array" ref="J2498">IF($A2498="","",INDEX(OpenMeteoAPI[PrecipitationMM],ROWS($J$2:J2498)))</f>
        <v>0</v>
      </c>
      <c r="K2498" cm="1">
        <f t="array" ref="K2498">IF($A2498="","",INDEX(OpenMeteoAPI[WeatherCode],ROWS($K$2:K2498)))</f>
        <v>1</v>
      </c>
      <c r="L2498" s="3" cm="1">
        <f t="array" ref="L2498">IF($A2498="","",INDEX(OpenMeteoAPI[WindSpeedKMH],ROWS($L$2:L2498)))</f>
        <v>11.7</v>
      </c>
    </row>
    <row r="2499" spans="1:12">
      <c r="A2499" t="str" cm="1">
        <f t="array" ref="A2499">IFERROR(INDEX(OpenMeteoAPI[City],ROWS($A$2:A2499))&amp;", "&amp;INDEX(OpenMeteoAPI[CountryCode],ROWS($A$2:A2499)),"")</f>
        <v>Brussels, BE</v>
      </c>
      <c r="B2499" t="str" cm="1">
        <f t="array" ref="B2499">IF($A2499="","",INDEX(OpenMeteoAPI[LocationID],ROWS($B$2:B2499)))</f>
        <v>BE-BRU</v>
      </c>
      <c r="C2499" s="5" cm="1">
        <f t="array" ref="C2499">IF($A2499="","",INDEX(OpenMeteoAPI[ForecastDateTime],ROWS($C$2:C2499)))</f>
        <v>46214.041666666664</v>
      </c>
      <c r="D2499" t="str">
        <f t="shared" ref="D2499:D2562" si="39">IF($A2499="","",TEXT($C2499,"hAM/PM"))</f>
        <v>1AM</v>
      </c>
      <c r="E2499" t="str" cm="1">
        <f t="array" ref="E2499">IF($K2499="","",_xlfn.IFS($K2499=0,_xlfn.UNICHAR(9728),$K2499&lt;=3,_xlfn.UNICHAR(9729),OR($K2499=45,$K2499=48),"~",AND($K2499&gt;=51,$K2499&lt;=67),_xlfn.UNICHAR(9748),AND($K2499&gt;=71,$K2499&lt;=77),_xlfn.UNICHAR(10052),AND($K2499&gt;=80,$K2499&lt;=82),_xlfn.UNICHAR(9748),AND($K2499&gt;=95,$K2499&lt;=99),_xlfn.UNICHAR(9889),TRUE,_xlfn.UNICHAR(9729)))</f>
        <v>☀</v>
      </c>
      <c r="F2499" t="str" cm="1">
        <f t="array" ref="F2499">IF($K2499="","",_xlfn.IFS($K2499=0,"Clear",$K2499&lt;=3,"Partly Cloudy",OR($K2499=45,$K2499=48),"Fog",AND($K2499&gt;=51,$K2499&lt;=67),"Drizzle",AND($K2499&gt;=71,$K2499&lt;=77),"Snow",AND($K2499&gt;=80,$K2499&lt;=82),"Rain Showers",AND($K2499&gt;=95,$K2499&lt;=99),"Thunderstorm",TRUE,"Cloudy"))</f>
        <v>Clear</v>
      </c>
      <c r="G2499" s="3" cm="1">
        <f t="array" ref="G2499">IF($A2499="","",INDEX(OpenMeteoAPI[TemperatureC],ROWS($G$2:G2499)))</f>
        <v>22.5</v>
      </c>
      <c r="H2499" s="4" cm="1">
        <f t="array" ref="H2499">IF($A2499="","",INDEX(OpenMeteoAPI[RelativeHumidityPct],ROWS($H$2:H2499))/100)</f>
        <v>0.56000000000000005</v>
      </c>
      <c r="I2499" s="4" cm="1">
        <f t="array" ref="I2499">IF($A2499="","",INDEX(OpenMeteoAPI[PrecipitationProbabilityPct],ROWS($I$2:I2499))/100)</f>
        <v>0</v>
      </c>
      <c r="J2499" s="3" cm="1">
        <f t="array" ref="J2499">IF($A2499="","",INDEX(OpenMeteoAPI[PrecipitationMM],ROWS($J$2:J2499)))</f>
        <v>0</v>
      </c>
      <c r="K2499" cm="1">
        <f t="array" ref="K2499">IF($A2499="","",INDEX(OpenMeteoAPI[WeatherCode],ROWS($K$2:K2499)))</f>
        <v>0</v>
      </c>
      <c r="L2499" s="3" cm="1">
        <f t="array" ref="L2499">IF($A2499="","",INDEX(OpenMeteoAPI[WindSpeedKMH],ROWS($L$2:L2499)))</f>
        <v>12.3</v>
      </c>
    </row>
    <row r="2500" spans="1:12">
      <c r="A2500" t="str" cm="1">
        <f t="array" ref="A2500">IFERROR(INDEX(OpenMeteoAPI[City],ROWS($A$2:A2500))&amp;", "&amp;INDEX(OpenMeteoAPI[CountryCode],ROWS($A$2:A2500)),"")</f>
        <v>Brussels, BE</v>
      </c>
      <c r="B2500" t="str" cm="1">
        <f t="array" ref="B2500">IF($A2500="","",INDEX(OpenMeteoAPI[LocationID],ROWS($B$2:B2500)))</f>
        <v>BE-BRU</v>
      </c>
      <c r="C2500" s="5" cm="1">
        <f t="array" ref="C2500">IF($A2500="","",INDEX(OpenMeteoAPI[ForecastDateTime],ROWS($C$2:C2500)))</f>
        <v>46214.083333333336</v>
      </c>
      <c r="D2500" t="str">
        <f t="shared" si="39"/>
        <v>2AM</v>
      </c>
      <c r="E2500" t="str" cm="1">
        <f t="array" ref="E2500">IF($K2500="","",_xlfn.IFS($K2500=0,_xlfn.UNICHAR(9728),$K2500&lt;=3,_xlfn.UNICHAR(9729),OR($K2500=45,$K2500=48),"~",AND($K2500&gt;=51,$K2500&lt;=67),_xlfn.UNICHAR(9748),AND($K2500&gt;=71,$K2500&lt;=77),_xlfn.UNICHAR(10052),AND($K2500&gt;=80,$K2500&lt;=82),_xlfn.UNICHAR(9748),AND($K2500&gt;=95,$K2500&lt;=99),_xlfn.UNICHAR(9889),TRUE,_xlfn.UNICHAR(9729)))</f>
        <v>☀</v>
      </c>
      <c r="F2500" t="str" cm="1">
        <f t="array" ref="F2500">IF($K2500="","",_xlfn.IFS($K2500=0,"Clear",$K2500&lt;=3,"Partly Cloudy",OR($K2500=45,$K2500=48),"Fog",AND($K2500&gt;=51,$K2500&lt;=67),"Drizzle",AND($K2500&gt;=71,$K2500&lt;=77),"Snow",AND($K2500&gt;=80,$K2500&lt;=82),"Rain Showers",AND($K2500&gt;=95,$K2500&lt;=99),"Thunderstorm",TRUE,"Cloudy"))</f>
        <v>Clear</v>
      </c>
      <c r="G2500" s="3" cm="1">
        <f t="array" ref="G2500">IF($A2500="","",INDEX(OpenMeteoAPI[TemperatureC],ROWS($G$2:G2500)))</f>
        <v>21.4</v>
      </c>
      <c r="H2500" s="4" cm="1">
        <f t="array" ref="H2500">IF($A2500="","",INDEX(OpenMeteoAPI[RelativeHumidityPct],ROWS($H$2:H2500))/100)</f>
        <v>0.61</v>
      </c>
      <c r="I2500" s="4" cm="1">
        <f t="array" ref="I2500">IF($A2500="","",INDEX(OpenMeteoAPI[PrecipitationProbabilityPct],ROWS($I$2:I2500))/100)</f>
        <v>0</v>
      </c>
      <c r="J2500" s="3" cm="1">
        <f t="array" ref="J2500">IF($A2500="","",INDEX(OpenMeteoAPI[PrecipitationMM],ROWS($J$2:J2500)))</f>
        <v>0</v>
      </c>
      <c r="K2500" cm="1">
        <f t="array" ref="K2500">IF($A2500="","",INDEX(OpenMeteoAPI[WeatherCode],ROWS($K$2:K2500)))</f>
        <v>0</v>
      </c>
      <c r="L2500" s="3" cm="1">
        <f t="array" ref="L2500">IF($A2500="","",INDEX(OpenMeteoAPI[WindSpeedKMH],ROWS($L$2:L2500)))</f>
        <v>12.8</v>
      </c>
    </row>
    <row r="2501" spans="1:12">
      <c r="A2501" t="str" cm="1">
        <f t="array" ref="A2501">IFERROR(INDEX(OpenMeteoAPI[City],ROWS($A$2:A2501))&amp;", "&amp;INDEX(OpenMeteoAPI[CountryCode],ROWS($A$2:A2501)),"")</f>
        <v>Brussels, BE</v>
      </c>
      <c r="B2501" t="str" cm="1">
        <f t="array" ref="B2501">IF($A2501="","",INDEX(OpenMeteoAPI[LocationID],ROWS($B$2:B2501)))</f>
        <v>BE-BRU</v>
      </c>
      <c r="C2501" s="5" cm="1">
        <f t="array" ref="C2501">IF($A2501="","",INDEX(OpenMeteoAPI[ForecastDateTime],ROWS($C$2:C2501)))</f>
        <v>46214.125</v>
      </c>
      <c r="D2501" t="str">
        <f t="shared" si="39"/>
        <v>3AM</v>
      </c>
      <c r="E2501" t="str" cm="1">
        <f t="array" ref="E2501">IF($K2501="","",_xlfn.IFS($K2501=0,_xlfn.UNICHAR(9728),$K2501&lt;=3,_xlfn.UNICHAR(9729),OR($K2501=45,$K2501=48),"~",AND($K2501&gt;=51,$K2501&lt;=67),_xlfn.UNICHAR(9748),AND($K2501&gt;=71,$K2501&lt;=77),_xlfn.UNICHAR(10052),AND($K2501&gt;=80,$K2501&lt;=82),_xlfn.UNICHAR(9748),AND($K2501&gt;=95,$K2501&lt;=99),_xlfn.UNICHAR(9889),TRUE,_xlfn.UNICHAR(9729)))</f>
        <v>☀</v>
      </c>
      <c r="F2501" t="str" cm="1">
        <f t="array" ref="F2501">IF($K2501="","",_xlfn.IFS($K2501=0,"Clear",$K2501&lt;=3,"Partly Cloudy",OR($K2501=45,$K2501=48),"Fog",AND($K2501&gt;=51,$K2501&lt;=67),"Drizzle",AND($K2501&gt;=71,$K2501&lt;=77),"Snow",AND($K2501&gt;=80,$K2501&lt;=82),"Rain Showers",AND($K2501&gt;=95,$K2501&lt;=99),"Thunderstorm",TRUE,"Cloudy"))</f>
        <v>Clear</v>
      </c>
      <c r="G2501" s="3" cm="1">
        <f t="array" ref="G2501">IF($A2501="","",INDEX(OpenMeteoAPI[TemperatureC],ROWS($G$2:G2501)))</f>
        <v>20.399999999999999</v>
      </c>
      <c r="H2501" s="4" cm="1">
        <f t="array" ref="H2501">IF($A2501="","",INDEX(OpenMeteoAPI[RelativeHumidityPct],ROWS($H$2:H2501))/100)</f>
        <v>0.66</v>
      </c>
      <c r="I2501" s="4" cm="1">
        <f t="array" ref="I2501">IF($A2501="","",INDEX(OpenMeteoAPI[PrecipitationProbabilityPct],ROWS($I$2:I2501))/100)</f>
        <v>0</v>
      </c>
      <c r="J2501" s="3" cm="1">
        <f t="array" ref="J2501">IF($A2501="","",INDEX(OpenMeteoAPI[PrecipitationMM],ROWS($J$2:J2501)))</f>
        <v>0</v>
      </c>
      <c r="K2501" cm="1">
        <f t="array" ref="K2501">IF($A2501="","",INDEX(OpenMeteoAPI[WeatherCode],ROWS($K$2:K2501)))</f>
        <v>0</v>
      </c>
      <c r="L2501" s="3" cm="1">
        <f t="array" ref="L2501">IF($A2501="","",INDEX(OpenMeteoAPI[WindSpeedKMH],ROWS($L$2:L2501)))</f>
        <v>12.4</v>
      </c>
    </row>
    <row r="2502" spans="1:12">
      <c r="A2502" t="str" cm="1">
        <f t="array" ref="A2502">IFERROR(INDEX(OpenMeteoAPI[City],ROWS($A$2:A2502))&amp;", "&amp;INDEX(OpenMeteoAPI[CountryCode],ROWS($A$2:A2502)),"")</f>
        <v>Brussels, BE</v>
      </c>
      <c r="B2502" t="str" cm="1">
        <f t="array" ref="B2502">IF($A2502="","",INDEX(OpenMeteoAPI[LocationID],ROWS($B$2:B2502)))</f>
        <v>BE-BRU</v>
      </c>
      <c r="C2502" s="5" cm="1">
        <f t="array" ref="C2502">IF($A2502="","",INDEX(OpenMeteoAPI[ForecastDateTime],ROWS($C$2:C2502)))</f>
        <v>46214.166666666664</v>
      </c>
      <c r="D2502" t="str">
        <f t="shared" si="39"/>
        <v>4AM</v>
      </c>
      <c r="E2502" t="str" cm="1">
        <f t="array" ref="E2502">IF($K2502="","",_xlfn.IFS($K2502=0,_xlfn.UNICHAR(9728),$K2502&lt;=3,_xlfn.UNICHAR(9729),OR($K2502=45,$K2502=48),"~",AND($K2502&gt;=51,$K2502&lt;=67),_xlfn.UNICHAR(9748),AND($K2502&gt;=71,$K2502&lt;=77),_xlfn.UNICHAR(10052),AND($K2502&gt;=80,$K2502&lt;=82),_xlfn.UNICHAR(9748),AND($K2502&gt;=95,$K2502&lt;=99),_xlfn.UNICHAR(9889),TRUE,_xlfn.UNICHAR(9729)))</f>
        <v>☀</v>
      </c>
      <c r="F2502" t="str" cm="1">
        <f t="array" ref="F2502">IF($K2502="","",_xlfn.IFS($K2502=0,"Clear",$K2502&lt;=3,"Partly Cloudy",OR($K2502=45,$K2502=48),"Fog",AND($K2502&gt;=51,$K2502&lt;=67),"Drizzle",AND($K2502&gt;=71,$K2502&lt;=77),"Snow",AND($K2502&gt;=80,$K2502&lt;=82),"Rain Showers",AND($K2502&gt;=95,$K2502&lt;=99),"Thunderstorm",TRUE,"Cloudy"))</f>
        <v>Clear</v>
      </c>
      <c r="G2502" s="3" cm="1">
        <f t="array" ref="G2502">IF($A2502="","",INDEX(OpenMeteoAPI[TemperatureC],ROWS($G$2:G2502)))</f>
        <v>19.600000000000001</v>
      </c>
      <c r="H2502" s="4" cm="1">
        <f t="array" ref="H2502">IF($A2502="","",INDEX(OpenMeteoAPI[RelativeHumidityPct],ROWS($H$2:H2502))/100)</f>
        <v>0.7</v>
      </c>
      <c r="I2502" s="4" cm="1">
        <f t="array" ref="I2502">IF($A2502="","",INDEX(OpenMeteoAPI[PrecipitationProbabilityPct],ROWS($I$2:I2502))/100)</f>
        <v>0</v>
      </c>
      <c r="J2502" s="3" cm="1">
        <f t="array" ref="J2502">IF($A2502="","",INDEX(OpenMeteoAPI[PrecipitationMM],ROWS($J$2:J2502)))</f>
        <v>0</v>
      </c>
      <c r="K2502" cm="1">
        <f t="array" ref="K2502">IF($A2502="","",INDEX(OpenMeteoAPI[WeatherCode],ROWS($K$2:K2502)))</f>
        <v>0</v>
      </c>
      <c r="L2502" s="3" cm="1">
        <f t="array" ref="L2502">IF($A2502="","",INDEX(OpenMeteoAPI[WindSpeedKMH],ROWS($L$2:L2502)))</f>
        <v>12.1</v>
      </c>
    </row>
    <row r="2503" spans="1:12">
      <c r="A2503" t="str" cm="1">
        <f t="array" ref="A2503">IFERROR(INDEX(OpenMeteoAPI[City],ROWS($A$2:A2503))&amp;", "&amp;INDEX(OpenMeteoAPI[CountryCode],ROWS($A$2:A2503)),"")</f>
        <v>Brussels, BE</v>
      </c>
      <c r="B2503" t="str" cm="1">
        <f t="array" ref="B2503">IF($A2503="","",INDEX(OpenMeteoAPI[LocationID],ROWS($B$2:B2503)))</f>
        <v>BE-BRU</v>
      </c>
      <c r="C2503" s="5" cm="1">
        <f t="array" ref="C2503">IF($A2503="","",INDEX(OpenMeteoAPI[ForecastDateTime],ROWS($C$2:C2503)))</f>
        <v>46214.208333333336</v>
      </c>
      <c r="D2503" t="str">
        <f t="shared" si="39"/>
        <v>5AM</v>
      </c>
      <c r="E2503" t="str" cm="1">
        <f t="array" ref="E2503">IF($K2503="","",_xlfn.IFS($K2503=0,_xlfn.UNICHAR(9728),$K2503&lt;=3,_xlfn.UNICHAR(9729),OR($K2503=45,$K2503=48),"~",AND($K2503&gt;=51,$K2503&lt;=67),_xlfn.UNICHAR(9748),AND($K2503&gt;=71,$K2503&lt;=77),_xlfn.UNICHAR(10052),AND($K2503&gt;=80,$K2503&lt;=82),_xlfn.UNICHAR(9748),AND($K2503&gt;=95,$K2503&lt;=99),_xlfn.UNICHAR(9889),TRUE,_xlfn.UNICHAR(9729)))</f>
        <v>☀</v>
      </c>
      <c r="F2503" t="str" cm="1">
        <f t="array" ref="F2503">IF($K2503="","",_xlfn.IFS($K2503=0,"Clear",$K2503&lt;=3,"Partly Cloudy",OR($K2503=45,$K2503=48),"Fog",AND($K2503&gt;=51,$K2503&lt;=67),"Drizzle",AND($K2503&gt;=71,$K2503&lt;=77),"Snow",AND($K2503&gt;=80,$K2503&lt;=82),"Rain Showers",AND($K2503&gt;=95,$K2503&lt;=99),"Thunderstorm",TRUE,"Cloudy"))</f>
        <v>Clear</v>
      </c>
      <c r="G2503" s="3" cm="1">
        <f t="array" ref="G2503">IF($A2503="","",INDEX(OpenMeteoAPI[TemperatureC],ROWS($G$2:G2503)))</f>
        <v>18.899999999999999</v>
      </c>
      <c r="H2503" s="4" cm="1">
        <f t="array" ref="H2503">IF($A2503="","",INDEX(OpenMeteoAPI[RelativeHumidityPct],ROWS($H$2:H2503))/100)</f>
        <v>0.73</v>
      </c>
      <c r="I2503" s="4" cm="1">
        <f t="array" ref="I2503">IF($A2503="","",INDEX(OpenMeteoAPI[PrecipitationProbabilityPct],ROWS($I$2:I2503))/100)</f>
        <v>0</v>
      </c>
      <c r="J2503" s="3" cm="1">
        <f t="array" ref="J2503">IF($A2503="","",INDEX(OpenMeteoAPI[PrecipitationMM],ROWS($J$2:J2503)))</f>
        <v>0</v>
      </c>
      <c r="K2503" cm="1">
        <f t="array" ref="K2503">IF($A2503="","",INDEX(OpenMeteoAPI[WeatherCode],ROWS($K$2:K2503)))</f>
        <v>0</v>
      </c>
      <c r="L2503" s="3" cm="1">
        <f t="array" ref="L2503">IF($A2503="","",INDEX(OpenMeteoAPI[WindSpeedKMH],ROWS($L$2:L2503)))</f>
        <v>11.3</v>
      </c>
    </row>
    <row r="2504" spans="1:12">
      <c r="A2504" t="str" cm="1">
        <f t="array" ref="A2504">IFERROR(INDEX(OpenMeteoAPI[City],ROWS($A$2:A2504))&amp;", "&amp;INDEX(OpenMeteoAPI[CountryCode],ROWS($A$2:A2504)),"")</f>
        <v>Brussels, BE</v>
      </c>
      <c r="B2504" t="str" cm="1">
        <f t="array" ref="B2504">IF($A2504="","",INDEX(OpenMeteoAPI[LocationID],ROWS($B$2:B2504)))</f>
        <v>BE-BRU</v>
      </c>
      <c r="C2504" s="5" cm="1">
        <f t="array" ref="C2504">IF($A2504="","",INDEX(OpenMeteoAPI[ForecastDateTime],ROWS($C$2:C2504)))</f>
        <v>46214.25</v>
      </c>
      <c r="D2504" t="str">
        <f t="shared" si="39"/>
        <v>6AM</v>
      </c>
      <c r="E2504" t="str" cm="1">
        <f t="array" ref="E2504">IF($K2504="","",_xlfn.IFS($K2504=0,_xlfn.UNICHAR(9728),$K2504&lt;=3,_xlfn.UNICHAR(9729),OR($K2504=45,$K2504=48),"~",AND($K2504&gt;=51,$K2504&lt;=67),_xlfn.UNICHAR(9748),AND($K2504&gt;=71,$K2504&lt;=77),_xlfn.UNICHAR(10052),AND($K2504&gt;=80,$K2504&lt;=82),_xlfn.UNICHAR(9748),AND($K2504&gt;=95,$K2504&lt;=99),_xlfn.UNICHAR(9889),TRUE,_xlfn.UNICHAR(9729)))</f>
        <v>☀</v>
      </c>
      <c r="F2504" t="str" cm="1">
        <f t="array" ref="F2504">IF($K2504="","",_xlfn.IFS($K2504=0,"Clear",$K2504&lt;=3,"Partly Cloudy",OR($K2504=45,$K2504=48),"Fog",AND($K2504&gt;=51,$K2504&lt;=67),"Drizzle",AND($K2504&gt;=71,$K2504&lt;=77),"Snow",AND($K2504&gt;=80,$K2504&lt;=82),"Rain Showers",AND($K2504&gt;=95,$K2504&lt;=99),"Thunderstorm",TRUE,"Cloudy"))</f>
        <v>Clear</v>
      </c>
      <c r="G2504" s="3" cm="1">
        <f t="array" ref="G2504">IF($A2504="","",INDEX(OpenMeteoAPI[TemperatureC],ROWS($G$2:G2504)))</f>
        <v>18.2</v>
      </c>
      <c r="H2504" s="4" cm="1">
        <f t="array" ref="H2504">IF($A2504="","",INDEX(OpenMeteoAPI[RelativeHumidityPct],ROWS($H$2:H2504))/100)</f>
        <v>0.76</v>
      </c>
      <c r="I2504" s="4" cm="1">
        <f t="array" ref="I2504">IF($A2504="","",INDEX(OpenMeteoAPI[PrecipitationProbabilityPct],ROWS($I$2:I2504))/100)</f>
        <v>0</v>
      </c>
      <c r="J2504" s="3" cm="1">
        <f t="array" ref="J2504">IF($A2504="","",INDEX(OpenMeteoAPI[PrecipitationMM],ROWS($J$2:J2504)))</f>
        <v>0</v>
      </c>
      <c r="K2504" cm="1">
        <f t="array" ref="K2504">IF($A2504="","",INDEX(OpenMeteoAPI[WeatherCode],ROWS($K$2:K2504)))</f>
        <v>0</v>
      </c>
      <c r="L2504" s="3" cm="1">
        <f t="array" ref="L2504">IF($A2504="","",INDEX(OpenMeteoAPI[WindSpeedKMH],ROWS($L$2:L2504)))</f>
        <v>11.5</v>
      </c>
    </row>
    <row r="2505" spans="1:12">
      <c r="A2505" t="str" cm="1">
        <f t="array" ref="A2505">IFERROR(INDEX(OpenMeteoAPI[City],ROWS($A$2:A2505))&amp;", "&amp;INDEX(OpenMeteoAPI[CountryCode],ROWS($A$2:A2505)),"")</f>
        <v>Brussels, BE</v>
      </c>
      <c r="B2505" t="str" cm="1">
        <f t="array" ref="B2505">IF($A2505="","",INDEX(OpenMeteoAPI[LocationID],ROWS($B$2:B2505)))</f>
        <v>BE-BRU</v>
      </c>
      <c r="C2505" s="5" cm="1">
        <f t="array" ref="C2505">IF($A2505="","",INDEX(OpenMeteoAPI[ForecastDateTime],ROWS($C$2:C2505)))</f>
        <v>46214.291666666664</v>
      </c>
      <c r="D2505" t="str">
        <f t="shared" si="39"/>
        <v>7AM</v>
      </c>
      <c r="E2505" t="str" cm="1">
        <f t="array" ref="E2505">IF($K2505="","",_xlfn.IFS($K2505=0,_xlfn.UNICHAR(9728),$K2505&lt;=3,_xlfn.UNICHAR(9729),OR($K2505=45,$K2505=48),"~",AND($K2505&gt;=51,$K2505&lt;=67),_xlfn.UNICHAR(9748),AND($K2505&gt;=71,$K2505&lt;=77),_xlfn.UNICHAR(10052),AND($K2505&gt;=80,$K2505&lt;=82),_xlfn.UNICHAR(9748),AND($K2505&gt;=95,$K2505&lt;=99),_xlfn.UNICHAR(9889),TRUE,_xlfn.UNICHAR(9729)))</f>
        <v>☀</v>
      </c>
      <c r="F2505" t="str" cm="1">
        <f t="array" ref="F2505">IF($K2505="","",_xlfn.IFS($K2505=0,"Clear",$K2505&lt;=3,"Partly Cloudy",OR($K2505=45,$K2505=48),"Fog",AND($K2505&gt;=51,$K2505&lt;=67),"Drizzle",AND($K2505&gt;=71,$K2505&lt;=77),"Snow",AND($K2505&gt;=80,$K2505&lt;=82),"Rain Showers",AND($K2505&gt;=95,$K2505&lt;=99),"Thunderstorm",TRUE,"Cloudy"))</f>
        <v>Clear</v>
      </c>
      <c r="G2505" s="3" cm="1">
        <f t="array" ref="G2505">IF($A2505="","",INDEX(OpenMeteoAPI[TemperatureC],ROWS($G$2:G2505)))</f>
        <v>18.3</v>
      </c>
      <c r="H2505" s="4" cm="1">
        <f t="array" ref="H2505">IF($A2505="","",INDEX(OpenMeteoAPI[RelativeHumidityPct],ROWS($H$2:H2505))/100)</f>
        <v>0.76</v>
      </c>
      <c r="I2505" s="4" cm="1">
        <f t="array" ref="I2505">IF($A2505="","",INDEX(OpenMeteoAPI[PrecipitationProbabilityPct],ROWS($I$2:I2505))/100)</f>
        <v>0</v>
      </c>
      <c r="J2505" s="3" cm="1">
        <f t="array" ref="J2505">IF($A2505="","",INDEX(OpenMeteoAPI[PrecipitationMM],ROWS($J$2:J2505)))</f>
        <v>0</v>
      </c>
      <c r="K2505" cm="1">
        <f t="array" ref="K2505">IF($A2505="","",INDEX(OpenMeteoAPI[WeatherCode],ROWS($K$2:K2505)))</f>
        <v>0</v>
      </c>
      <c r="L2505" s="3" cm="1">
        <f t="array" ref="L2505">IF($A2505="","",INDEX(OpenMeteoAPI[WindSpeedKMH],ROWS($L$2:L2505)))</f>
        <v>11</v>
      </c>
    </row>
    <row r="2506" spans="1:12">
      <c r="A2506" t="str" cm="1">
        <f t="array" ref="A2506">IFERROR(INDEX(OpenMeteoAPI[City],ROWS($A$2:A2506))&amp;", "&amp;INDEX(OpenMeteoAPI[CountryCode],ROWS($A$2:A2506)),"")</f>
        <v>Brussels, BE</v>
      </c>
      <c r="B2506" t="str" cm="1">
        <f t="array" ref="B2506">IF($A2506="","",INDEX(OpenMeteoAPI[LocationID],ROWS($B$2:B2506)))</f>
        <v>BE-BRU</v>
      </c>
      <c r="C2506" s="5" cm="1">
        <f t="array" ref="C2506">IF($A2506="","",INDEX(OpenMeteoAPI[ForecastDateTime],ROWS($C$2:C2506)))</f>
        <v>46214.333333333336</v>
      </c>
      <c r="D2506" t="str">
        <f t="shared" si="39"/>
        <v>8AM</v>
      </c>
      <c r="E2506" t="str" cm="1">
        <f t="array" ref="E2506">IF($K2506="","",_xlfn.IFS($K2506=0,_xlfn.UNICHAR(9728),$K2506&lt;=3,_xlfn.UNICHAR(9729),OR($K2506=45,$K2506=48),"~",AND($K2506&gt;=51,$K2506&lt;=67),_xlfn.UNICHAR(9748),AND($K2506&gt;=71,$K2506&lt;=77),_xlfn.UNICHAR(10052),AND($K2506&gt;=80,$K2506&lt;=82),_xlfn.UNICHAR(9748),AND($K2506&gt;=95,$K2506&lt;=99),_xlfn.UNICHAR(9889),TRUE,_xlfn.UNICHAR(9729)))</f>
        <v>☀</v>
      </c>
      <c r="F2506" t="str" cm="1">
        <f t="array" ref="F2506">IF($K2506="","",_xlfn.IFS($K2506=0,"Clear",$K2506&lt;=3,"Partly Cloudy",OR($K2506=45,$K2506=48),"Fog",AND($K2506&gt;=51,$K2506&lt;=67),"Drizzle",AND($K2506&gt;=71,$K2506&lt;=77),"Snow",AND($K2506&gt;=80,$K2506&lt;=82),"Rain Showers",AND($K2506&gt;=95,$K2506&lt;=99),"Thunderstorm",TRUE,"Cloudy"))</f>
        <v>Clear</v>
      </c>
      <c r="G2506" s="3" cm="1">
        <f t="array" ref="G2506">IF($A2506="","",INDEX(OpenMeteoAPI[TemperatureC],ROWS($G$2:G2506)))</f>
        <v>19</v>
      </c>
      <c r="H2506" s="4" cm="1">
        <f t="array" ref="H2506">IF($A2506="","",INDEX(OpenMeteoAPI[RelativeHumidityPct],ROWS($H$2:H2506))/100)</f>
        <v>0.74</v>
      </c>
      <c r="I2506" s="4" cm="1">
        <f t="array" ref="I2506">IF($A2506="","",INDEX(OpenMeteoAPI[PrecipitationProbabilityPct],ROWS($I$2:I2506))/100)</f>
        <v>0</v>
      </c>
      <c r="J2506" s="3" cm="1">
        <f t="array" ref="J2506">IF($A2506="","",INDEX(OpenMeteoAPI[PrecipitationMM],ROWS($J$2:J2506)))</f>
        <v>0</v>
      </c>
      <c r="K2506" cm="1">
        <f t="array" ref="K2506">IF($A2506="","",INDEX(OpenMeteoAPI[WeatherCode],ROWS($K$2:K2506)))</f>
        <v>0</v>
      </c>
      <c r="L2506" s="3" cm="1">
        <f t="array" ref="L2506">IF($A2506="","",INDEX(OpenMeteoAPI[WindSpeedKMH],ROWS($L$2:L2506)))</f>
        <v>11.4</v>
      </c>
    </row>
    <row r="2507" spans="1:12">
      <c r="A2507" t="str" cm="1">
        <f t="array" ref="A2507">IFERROR(INDEX(OpenMeteoAPI[City],ROWS($A$2:A2507))&amp;", "&amp;INDEX(OpenMeteoAPI[CountryCode],ROWS($A$2:A2507)),"")</f>
        <v>Brussels, BE</v>
      </c>
      <c r="B2507" t="str" cm="1">
        <f t="array" ref="B2507">IF($A2507="","",INDEX(OpenMeteoAPI[LocationID],ROWS($B$2:B2507)))</f>
        <v>BE-BRU</v>
      </c>
      <c r="C2507" s="5" cm="1">
        <f t="array" ref="C2507">IF($A2507="","",INDEX(OpenMeteoAPI[ForecastDateTime],ROWS($C$2:C2507)))</f>
        <v>46214.375</v>
      </c>
      <c r="D2507" t="str">
        <f t="shared" si="39"/>
        <v>9AM</v>
      </c>
      <c r="E2507" t="str" cm="1">
        <f t="array" ref="E2507">IF($K2507="","",_xlfn.IFS($K2507=0,_xlfn.UNICHAR(9728),$K2507&lt;=3,_xlfn.UNICHAR(9729),OR($K2507=45,$K2507=48),"~",AND($K2507&gt;=51,$K2507&lt;=67),_xlfn.UNICHAR(9748),AND($K2507&gt;=71,$K2507&lt;=77),_xlfn.UNICHAR(10052),AND($K2507&gt;=80,$K2507&lt;=82),_xlfn.UNICHAR(9748),AND($K2507&gt;=95,$K2507&lt;=99),_xlfn.UNICHAR(9889),TRUE,_xlfn.UNICHAR(9729)))</f>
        <v>☀</v>
      </c>
      <c r="F2507" t="str" cm="1">
        <f t="array" ref="F2507">IF($K2507="","",_xlfn.IFS($K2507=0,"Clear",$K2507&lt;=3,"Partly Cloudy",OR($K2507=45,$K2507=48),"Fog",AND($K2507&gt;=51,$K2507&lt;=67),"Drizzle",AND($K2507&gt;=71,$K2507&lt;=77),"Snow",AND($K2507&gt;=80,$K2507&lt;=82),"Rain Showers",AND($K2507&gt;=95,$K2507&lt;=99),"Thunderstorm",TRUE,"Cloudy"))</f>
        <v>Clear</v>
      </c>
      <c r="G2507" s="3" cm="1">
        <f t="array" ref="G2507">IF($A2507="","",INDEX(OpenMeteoAPI[TemperatureC],ROWS($G$2:G2507)))</f>
        <v>20.399999999999999</v>
      </c>
      <c r="H2507" s="4" cm="1">
        <f t="array" ref="H2507">IF($A2507="","",INDEX(OpenMeteoAPI[RelativeHumidityPct],ROWS($H$2:H2507))/100)</f>
        <v>0.68</v>
      </c>
      <c r="I2507" s="4" cm="1">
        <f t="array" ref="I2507">IF($A2507="","",INDEX(OpenMeteoAPI[PrecipitationProbabilityPct],ROWS($I$2:I2507))/100)</f>
        <v>0</v>
      </c>
      <c r="J2507" s="3" cm="1">
        <f t="array" ref="J2507">IF($A2507="","",INDEX(OpenMeteoAPI[PrecipitationMM],ROWS($J$2:J2507)))</f>
        <v>0</v>
      </c>
      <c r="K2507" cm="1">
        <f t="array" ref="K2507">IF($A2507="","",INDEX(OpenMeteoAPI[WeatherCode],ROWS($K$2:K2507)))</f>
        <v>0</v>
      </c>
      <c r="L2507" s="3" cm="1">
        <f t="array" ref="L2507">IF($A2507="","",INDEX(OpenMeteoAPI[WindSpeedKMH],ROWS($L$2:L2507)))</f>
        <v>11.2</v>
      </c>
    </row>
    <row r="2508" spans="1:12">
      <c r="A2508" t="str" cm="1">
        <f t="array" ref="A2508">IFERROR(INDEX(OpenMeteoAPI[City],ROWS($A$2:A2508))&amp;", "&amp;INDEX(OpenMeteoAPI[CountryCode],ROWS($A$2:A2508)),"")</f>
        <v>Brussels, BE</v>
      </c>
      <c r="B2508" t="str" cm="1">
        <f t="array" ref="B2508">IF($A2508="","",INDEX(OpenMeteoAPI[LocationID],ROWS($B$2:B2508)))</f>
        <v>BE-BRU</v>
      </c>
      <c r="C2508" s="5" cm="1">
        <f t="array" ref="C2508">IF($A2508="","",INDEX(OpenMeteoAPI[ForecastDateTime],ROWS($C$2:C2508)))</f>
        <v>46214.416666666664</v>
      </c>
      <c r="D2508" t="str">
        <f t="shared" si="39"/>
        <v>10AM</v>
      </c>
      <c r="E2508" t="str" cm="1">
        <f t="array" ref="E2508">IF($K2508="","",_xlfn.IFS($K2508=0,_xlfn.UNICHAR(9728),$K2508&lt;=3,_xlfn.UNICHAR(9729),OR($K2508=45,$K2508=48),"~",AND($K2508&gt;=51,$K2508&lt;=67),_xlfn.UNICHAR(9748),AND($K2508&gt;=71,$K2508&lt;=77),_xlfn.UNICHAR(10052),AND($K2508&gt;=80,$K2508&lt;=82),_xlfn.UNICHAR(9748),AND($K2508&gt;=95,$K2508&lt;=99),_xlfn.UNICHAR(9889),TRUE,_xlfn.UNICHAR(9729)))</f>
        <v>☀</v>
      </c>
      <c r="F2508" t="str" cm="1">
        <f t="array" ref="F2508">IF($K2508="","",_xlfn.IFS($K2508=0,"Clear",$K2508&lt;=3,"Partly Cloudy",OR($K2508=45,$K2508=48),"Fog",AND($K2508&gt;=51,$K2508&lt;=67),"Drizzle",AND($K2508&gt;=71,$K2508&lt;=77),"Snow",AND($K2508&gt;=80,$K2508&lt;=82),"Rain Showers",AND($K2508&gt;=95,$K2508&lt;=99),"Thunderstorm",TRUE,"Cloudy"))</f>
        <v>Clear</v>
      </c>
      <c r="G2508" s="3" cm="1">
        <f t="array" ref="G2508">IF($A2508="","",INDEX(OpenMeteoAPI[TemperatureC],ROWS($G$2:G2508)))</f>
        <v>22.5</v>
      </c>
      <c r="H2508" s="4" cm="1">
        <f t="array" ref="H2508">IF($A2508="","",INDEX(OpenMeteoAPI[RelativeHumidityPct],ROWS($H$2:H2508))/100)</f>
        <v>0.61</v>
      </c>
      <c r="I2508" s="4" cm="1">
        <f t="array" ref="I2508">IF($A2508="","",INDEX(OpenMeteoAPI[PrecipitationProbabilityPct],ROWS($I$2:I2508))/100)</f>
        <v>0</v>
      </c>
      <c r="J2508" s="3" cm="1">
        <f t="array" ref="J2508">IF($A2508="","",INDEX(OpenMeteoAPI[PrecipitationMM],ROWS($J$2:J2508)))</f>
        <v>0</v>
      </c>
      <c r="K2508" cm="1">
        <f t="array" ref="K2508">IF($A2508="","",INDEX(OpenMeteoAPI[WeatherCode],ROWS($K$2:K2508)))</f>
        <v>0</v>
      </c>
      <c r="L2508" s="3" cm="1">
        <f t="array" ref="L2508">IF($A2508="","",INDEX(OpenMeteoAPI[WindSpeedKMH],ROWS($L$2:L2508)))</f>
        <v>11.1</v>
      </c>
    </row>
    <row r="2509" spans="1:12">
      <c r="A2509" t="str" cm="1">
        <f t="array" ref="A2509">IFERROR(INDEX(OpenMeteoAPI[City],ROWS($A$2:A2509))&amp;", "&amp;INDEX(OpenMeteoAPI[CountryCode],ROWS($A$2:A2509)),"")</f>
        <v>Brussels, BE</v>
      </c>
      <c r="B2509" t="str" cm="1">
        <f t="array" ref="B2509">IF($A2509="","",INDEX(OpenMeteoAPI[LocationID],ROWS($B$2:B2509)))</f>
        <v>BE-BRU</v>
      </c>
      <c r="C2509" s="5" cm="1">
        <f t="array" ref="C2509">IF($A2509="","",INDEX(OpenMeteoAPI[ForecastDateTime],ROWS($C$2:C2509)))</f>
        <v>46214.458333333336</v>
      </c>
      <c r="D2509" t="str">
        <f t="shared" si="39"/>
        <v>11AM</v>
      </c>
      <c r="E2509" t="str" cm="1">
        <f t="array" ref="E2509">IF($K2509="","",_xlfn.IFS($K2509=0,_xlfn.UNICHAR(9728),$K2509&lt;=3,_xlfn.UNICHAR(9729),OR($K2509=45,$K2509=48),"~",AND($K2509&gt;=51,$K2509&lt;=67),_xlfn.UNICHAR(9748),AND($K2509&gt;=71,$K2509&lt;=77),_xlfn.UNICHAR(10052),AND($K2509&gt;=80,$K2509&lt;=82),_xlfn.UNICHAR(9748),AND($K2509&gt;=95,$K2509&lt;=99),_xlfn.UNICHAR(9889),TRUE,_xlfn.UNICHAR(9729)))</f>
        <v>☀</v>
      </c>
      <c r="F2509" t="str" cm="1">
        <f t="array" ref="F2509">IF($K2509="","",_xlfn.IFS($K2509=0,"Clear",$K2509&lt;=3,"Partly Cloudy",OR($K2509=45,$K2509=48),"Fog",AND($K2509&gt;=51,$K2509&lt;=67),"Drizzle",AND($K2509&gt;=71,$K2509&lt;=77),"Snow",AND($K2509&gt;=80,$K2509&lt;=82),"Rain Showers",AND($K2509&gt;=95,$K2509&lt;=99),"Thunderstorm",TRUE,"Cloudy"))</f>
        <v>Clear</v>
      </c>
      <c r="G2509" s="3" cm="1">
        <f t="array" ref="G2509">IF($A2509="","",INDEX(OpenMeteoAPI[TemperatureC],ROWS($G$2:G2509)))</f>
        <v>24.4</v>
      </c>
      <c r="H2509" s="4" cm="1">
        <f t="array" ref="H2509">IF($A2509="","",INDEX(OpenMeteoAPI[RelativeHumidityPct],ROWS($H$2:H2509))/100)</f>
        <v>0.54</v>
      </c>
      <c r="I2509" s="4" cm="1">
        <f t="array" ref="I2509">IF($A2509="","",INDEX(OpenMeteoAPI[PrecipitationProbabilityPct],ROWS($I$2:I2509))/100)</f>
        <v>0</v>
      </c>
      <c r="J2509" s="3" cm="1">
        <f t="array" ref="J2509">IF($A2509="","",INDEX(OpenMeteoAPI[PrecipitationMM],ROWS($J$2:J2509)))</f>
        <v>0</v>
      </c>
      <c r="K2509" cm="1">
        <f t="array" ref="K2509">IF($A2509="","",INDEX(OpenMeteoAPI[WeatherCode],ROWS($K$2:K2509)))</f>
        <v>0</v>
      </c>
      <c r="L2509" s="3" cm="1">
        <f t="array" ref="L2509">IF($A2509="","",INDEX(OpenMeteoAPI[WindSpeedKMH],ROWS($L$2:L2509)))</f>
        <v>10.9</v>
      </c>
    </row>
    <row r="2510" spans="1:12">
      <c r="A2510" t="str" cm="1">
        <f t="array" ref="A2510">IFERROR(INDEX(OpenMeteoAPI[City],ROWS($A$2:A2510))&amp;", "&amp;INDEX(OpenMeteoAPI[CountryCode],ROWS($A$2:A2510)),"")</f>
        <v>Brussels, BE</v>
      </c>
      <c r="B2510" t="str" cm="1">
        <f t="array" ref="B2510">IF($A2510="","",INDEX(OpenMeteoAPI[LocationID],ROWS($B$2:B2510)))</f>
        <v>BE-BRU</v>
      </c>
      <c r="C2510" s="5" cm="1">
        <f t="array" ref="C2510">IF($A2510="","",INDEX(OpenMeteoAPI[ForecastDateTime],ROWS($C$2:C2510)))</f>
        <v>46214.5</v>
      </c>
      <c r="D2510" t="str">
        <f t="shared" si="39"/>
        <v>12PM</v>
      </c>
      <c r="E2510" t="str" cm="1">
        <f t="array" ref="E2510">IF($K2510="","",_xlfn.IFS($K2510=0,_xlfn.UNICHAR(9728),$K2510&lt;=3,_xlfn.UNICHAR(9729),OR($K2510=45,$K2510=48),"~",AND($K2510&gt;=51,$K2510&lt;=67),_xlfn.UNICHAR(9748),AND($K2510&gt;=71,$K2510&lt;=77),_xlfn.UNICHAR(10052),AND($K2510&gt;=80,$K2510&lt;=82),_xlfn.UNICHAR(9748),AND($K2510&gt;=95,$K2510&lt;=99),_xlfn.UNICHAR(9889),TRUE,_xlfn.UNICHAR(9729)))</f>
        <v>☀</v>
      </c>
      <c r="F2510" t="str" cm="1">
        <f t="array" ref="F2510">IF($K2510="","",_xlfn.IFS($K2510=0,"Clear",$K2510&lt;=3,"Partly Cloudy",OR($K2510=45,$K2510=48),"Fog",AND($K2510&gt;=51,$K2510&lt;=67),"Drizzle",AND($K2510&gt;=71,$K2510&lt;=77),"Snow",AND($K2510&gt;=80,$K2510&lt;=82),"Rain Showers",AND($K2510&gt;=95,$K2510&lt;=99),"Thunderstorm",TRUE,"Cloudy"))</f>
        <v>Clear</v>
      </c>
      <c r="G2510" s="3" cm="1">
        <f t="array" ref="G2510">IF($A2510="","",INDEX(OpenMeteoAPI[TemperatureC],ROWS($G$2:G2510)))</f>
        <v>26.1</v>
      </c>
      <c r="H2510" s="4" cm="1">
        <f t="array" ref="H2510">IF($A2510="","",INDEX(OpenMeteoAPI[RelativeHumidityPct],ROWS($H$2:H2510))/100)</f>
        <v>0.47</v>
      </c>
      <c r="I2510" s="4" cm="1">
        <f t="array" ref="I2510">IF($A2510="","",INDEX(OpenMeteoAPI[PrecipitationProbabilityPct],ROWS($I$2:I2510))/100)</f>
        <v>0</v>
      </c>
      <c r="J2510" s="3" cm="1">
        <f t="array" ref="J2510">IF($A2510="","",INDEX(OpenMeteoAPI[PrecipitationMM],ROWS($J$2:J2510)))</f>
        <v>0</v>
      </c>
      <c r="K2510" cm="1">
        <f t="array" ref="K2510">IF($A2510="","",INDEX(OpenMeteoAPI[WeatherCode],ROWS($K$2:K2510)))</f>
        <v>0</v>
      </c>
      <c r="L2510" s="3" cm="1">
        <f t="array" ref="L2510">IF($A2510="","",INDEX(OpenMeteoAPI[WindSpeedKMH],ROWS($L$2:L2510)))</f>
        <v>11.1</v>
      </c>
    </row>
    <row r="2511" spans="1:12">
      <c r="A2511" t="str" cm="1">
        <f t="array" ref="A2511">IFERROR(INDEX(OpenMeteoAPI[City],ROWS($A$2:A2511))&amp;", "&amp;INDEX(OpenMeteoAPI[CountryCode],ROWS($A$2:A2511)),"")</f>
        <v>Brussels, BE</v>
      </c>
      <c r="B2511" t="str" cm="1">
        <f t="array" ref="B2511">IF($A2511="","",INDEX(OpenMeteoAPI[LocationID],ROWS($B$2:B2511)))</f>
        <v>BE-BRU</v>
      </c>
      <c r="C2511" s="5" cm="1">
        <f t="array" ref="C2511">IF($A2511="","",INDEX(OpenMeteoAPI[ForecastDateTime],ROWS($C$2:C2511)))</f>
        <v>46214.541666666664</v>
      </c>
      <c r="D2511" t="str">
        <f t="shared" si="39"/>
        <v>1PM</v>
      </c>
      <c r="E2511" t="str" cm="1">
        <f t="array" ref="E2511">IF($K2511="","",_xlfn.IFS($K2511=0,_xlfn.UNICHAR(9728),$K2511&lt;=3,_xlfn.UNICHAR(9729),OR($K2511=45,$K2511=48),"~",AND($K2511&gt;=51,$K2511&lt;=67),_xlfn.UNICHAR(9748),AND($K2511&gt;=71,$K2511&lt;=77),_xlfn.UNICHAR(10052),AND($K2511&gt;=80,$K2511&lt;=82),_xlfn.UNICHAR(9748),AND($K2511&gt;=95,$K2511&lt;=99),_xlfn.UNICHAR(9889),TRUE,_xlfn.UNICHAR(9729)))</f>
        <v>☀</v>
      </c>
      <c r="F2511" t="str" cm="1">
        <f t="array" ref="F2511">IF($K2511="","",_xlfn.IFS($K2511=0,"Clear",$K2511&lt;=3,"Partly Cloudy",OR($K2511=45,$K2511=48),"Fog",AND($K2511&gt;=51,$K2511&lt;=67),"Drizzle",AND($K2511&gt;=71,$K2511&lt;=77),"Snow",AND($K2511&gt;=80,$K2511&lt;=82),"Rain Showers",AND($K2511&gt;=95,$K2511&lt;=99),"Thunderstorm",TRUE,"Cloudy"))</f>
        <v>Clear</v>
      </c>
      <c r="G2511" s="3" cm="1">
        <f t="array" ref="G2511">IF($A2511="","",INDEX(OpenMeteoAPI[TemperatureC],ROWS($G$2:G2511)))</f>
        <v>27.6</v>
      </c>
      <c r="H2511" s="4" cm="1">
        <f t="array" ref="H2511">IF($A2511="","",INDEX(OpenMeteoAPI[RelativeHumidityPct],ROWS($H$2:H2511))/100)</f>
        <v>0.41</v>
      </c>
      <c r="I2511" s="4" cm="1">
        <f t="array" ref="I2511">IF($A2511="","",INDEX(OpenMeteoAPI[PrecipitationProbabilityPct],ROWS($I$2:I2511))/100)</f>
        <v>0</v>
      </c>
      <c r="J2511" s="3" cm="1">
        <f t="array" ref="J2511">IF($A2511="","",INDEX(OpenMeteoAPI[PrecipitationMM],ROWS($J$2:J2511)))</f>
        <v>0</v>
      </c>
      <c r="K2511" cm="1">
        <f t="array" ref="K2511">IF($A2511="","",INDEX(OpenMeteoAPI[WeatherCode],ROWS($K$2:K2511)))</f>
        <v>0</v>
      </c>
      <c r="L2511" s="3" cm="1">
        <f t="array" ref="L2511">IF($A2511="","",INDEX(OpenMeteoAPI[WindSpeedKMH],ROWS($L$2:L2511)))</f>
        <v>11.3</v>
      </c>
    </row>
    <row r="2512" spans="1:12">
      <c r="A2512" t="str" cm="1">
        <f t="array" ref="A2512">IFERROR(INDEX(OpenMeteoAPI[City],ROWS($A$2:A2512))&amp;", "&amp;INDEX(OpenMeteoAPI[CountryCode],ROWS($A$2:A2512)),"")</f>
        <v>Brussels, BE</v>
      </c>
      <c r="B2512" t="str" cm="1">
        <f t="array" ref="B2512">IF($A2512="","",INDEX(OpenMeteoAPI[LocationID],ROWS($B$2:B2512)))</f>
        <v>BE-BRU</v>
      </c>
      <c r="C2512" s="5" cm="1">
        <f t="array" ref="C2512">IF($A2512="","",INDEX(OpenMeteoAPI[ForecastDateTime],ROWS($C$2:C2512)))</f>
        <v>46214.583333333336</v>
      </c>
      <c r="D2512" t="str">
        <f t="shared" si="39"/>
        <v>2PM</v>
      </c>
      <c r="E2512" t="str" cm="1">
        <f t="array" ref="E2512">IF($K2512="","",_xlfn.IFS($K2512=0,_xlfn.UNICHAR(9728),$K2512&lt;=3,_xlfn.UNICHAR(9729),OR($K2512=45,$K2512=48),"~",AND($K2512&gt;=51,$K2512&lt;=67),_xlfn.UNICHAR(9748),AND($K2512&gt;=71,$K2512&lt;=77),_xlfn.UNICHAR(10052),AND($K2512&gt;=80,$K2512&lt;=82),_xlfn.UNICHAR(9748),AND($K2512&gt;=95,$K2512&lt;=99),_xlfn.UNICHAR(9889),TRUE,_xlfn.UNICHAR(9729)))</f>
        <v>☀</v>
      </c>
      <c r="F2512" t="str" cm="1">
        <f t="array" ref="F2512">IF($K2512="","",_xlfn.IFS($K2512=0,"Clear",$K2512&lt;=3,"Partly Cloudy",OR($K2512=45,$K2512=48),"Fog",AND($K2512&gt;=51,$K2512&lt;=67),"Drizzle",AND($K2512&gt;=71,$K2512&lt;=77),"Snow",AND($K2512&gt;=80,$K2512&lt;=82),"Rain Showers",AND($K2512&gt;=95,$K2512&lt;=99),"Thunderstorm",TRUE,"Cloudy"))</f>
        <v>Clear</v>
      </c>
      <c r="G2512" s="3" cm="1">
        <f t="array" ref="G2512">IF($A2512="","",INDEX(OpenMeteoAPI[TemperatureC],ROWS($G$2:G2512)))</f>
        <v>28.8</v>
      </c>
      <c r="H2512" s="4" cm="1">
        <f t="array" ref="H2512">IF($A2512="","",INDEX(OpenMeteoAPI[RelativeHumidityPct],ROWS($H$2:H2512))/100)</f>
        <v>0.37</v>
      </c>
      <c r="I2512" s="4" cm="1">
        <f t="array" ref="I2512">IF($A2512="","",INDEX(OpenMeteoAPI[PrecipitationProbabilityPct],ROWS($I$2:I2512))/100)</f>
        <v>0</v>
      </c>
      <c r="J2512" s="3" cm="1">
        <f t="array" ref="J2512">IF($A2512="","",INDEX(OpenMeteoAPI[PrecipitationMM],ROWS($J$2:J2512)))</f>
        <v>0</v>
      </c>
      <c r="K2512" cm="1">
        <f t="array" ref="K2512">IF($A2512="","",INDEX(OpenMeteoAPI[WeatherCode],ROWS($K$2:K2512)))</f>
        <v>0</v>
      </c>
      <c r="L2512" s="3" cm="1">
        <f t="array" ref="L2512">IF($A2512="","",INDEX(OpenMeteoAPI[WindSpeedKMH],ROWS($L$2:L2512)))</f>
        <v>11.8</v>
      </c>
    </row>
    <row r="2513" spans="1:12">
      <c r="A2513" t="str" cm="1">
        <f t="array" ref="A2513">IFERROR(INDEX(OpenMeteoAPI[City],ROWS($A$2:A2513))&amp;", "&amp;INDEX(OpenMeteoAPI[CountryCode],ROWS($A$2:A2513)),"")</f>
        <v>Brussels, BE</v>
      </c>
      <c r="B2513" t="str" cm="1">
        <f t="array" ref="B2513">IF($A2513="","",INDEX(OpenMeteoAPI[LocationID],ROWS($B$2:B2513)))</f>
        <v>BE-BRU</v>
      </c>
      <c r="C2513" s="5" cm="1">
        <f t="array" ref="C2513">IF($A2513="","",INDEX(OpenMeteoAPI[ForecastDateTime],ROWS($C$2:C2513)))</f>
        <v>46214.625</v>
      </c>
      <c r="D2513" t="str">
        <f t="shared" si="39"/>
        <v>3PM</v>
      </c>
      <c r="E2513" t="str" cm="1">
        <f t="array" ref="E2513">IF($K2513="","",_xlfn.IFS($K2513=0,_xlfn.UNICHAR(9728),$K2513&lt;=3,_xlfn.UNICHAR(9729),OR($K2513=45,$K2513=48),"~",AND($K2513&gt;=51,$K2513&lt;=67),_xlfn.UNICHAR(9748),AND($K2513&gt;=71,$K2513&lt;=77),_xlfn.UNICHAR(10052),AND($K2513&gt;=80,$K2513&lt;=82),_xlfn.UNICHAR(9748),AND($K2513&gt;=95,$K2513&lt;=99),_xlfn.UNICHAR(9889),TRUE,_xlfn.UNICHAR(9729)))</f>
        <v>☀</v>
      </c>
      <c r="F2513" t="str" cm="1">
        <f t="array" ref="F2513">IF($K2513="","",_xlfn.IFS($K2513=0,"Clear",$K2513&lt;=3,"Partly Cloudy",OR($K2513=45,$K2513=48),"Fog",AND($K2513&gt;=51,$K2513&lt;=67),"Drizzle",AND($K2513&gt;=71,$K2513&lt;=77),"Snow",AND($K2513&gt;=80,$K2513&lt;=82),"Rain Showers",AND($K2513&gt;=95,$K2513&lt;=99),"Thunderstorm",TRUE,"Cloudy"))</f>
        <v>Clear</v>
      </c>
      <c r="G2513" s="3" cm="1">
        <f t="array" ref="G2513">IF($A2513="","",INDEX(OpenMeteoAPI[TemperatureC],ROWS($G$2:G2513)))</f>
        <v>29.8</v>
      </c>
      <c r="H2513" s="4" cm="1">
        <f t="array" ref="H2513">IF($A2513="","",INDEX(OpenMeteoAPI[RelativeHumidityPct],ROWS($H$2:H2513))/100)</f>
        <v>0.33</v>
      </c>
      <c r="I2513" s="4" cm="1">
        <f t="array" ref="I2513">IF($A2513="","",INDEX(OpenMeteoAPI[PrecipitationProbabilityPct],ROWS($I$2:I2513))/100)</f>
        <v>0</v>
      </c>
      <c r="J2513" s="3" cm="1">
        <f t="array" ref="J2513">IF($A2513="","",INDEX(OpenMeteoAPI[PrecipitationMM],ROWS($J$2:J2513)))</f>
        <v>0</v>
      </c>
      <c r="K2513" cm="1">
        <f t="array" ref="K2513">IF($A2513="","",INDEX(OpenMeteoAPI[WeatherCode],ROWS($K$2:K2513)))</f>
        <v>0</v>
      </c>
      <c r="L2513" s="3" cm="1">
        <f t="array" ref="L2513">IF($A2513="","",INDEX(OpenMeteoAPI[WindSpeedKMH],ROWS($L$2:L2513)))</f>
        <v>12.6</v>
      </c>
    </row>
    <row r="2514" spans="1:12">
      <c r="A2514" t="str" cm="1">
        <f t="array" ref="A2514">IFERROR(INDEX(OpenMeteoAPI[City],ROWS($A$2:A2514))&amp;", "&amp;INDEX(OpenMeteoAPI[CountryCode],ROWS($A$2:A2514)),"")</f>
        <v>Brussels, BE</v>
      </c>
      <c r="B2514" t="str" cm="1">
        <f t="array" ref="B2514">IF($A2514="","",INDEX(OpenMeteoAPI[LocationID],ROWS($B$2:B2514)))</f>
        <v>BE-BRU</v>
      </c>
      <c r="C2514" s="5" cm="1">
        <f t="array" ref="C2514">IF($A2514="","",INDEX(OpenMeteoAPI[ForecastDateTime],ROWS($C$2:C2514)))</f>
        <v>46214.666666666664</v>
      </c>
      <c r="D2514" t="str">
        <f t="shared" si="39"/>
        <v>4PM</v>
      </c>
      <c r="E2514" t="str" cm="1">
        <f t="array" ref="E2514">IF($K2514="","",_xlfn.IFS($K2514=0,_xlfn.UNICHAR(9728),$K2514&lt;=3,_xlfn.UNICHAR(9729),OR($K2514=45,$K2514=48),"~",AND($K2514&gt;=51,$K2514&lt;=67),_xlfn.UNICHAR(9748),AND($K2514&gt;=71,$K2514&lt;=77),_xlfn.UNICHAR(10052),AND($K2514&gt;=80,$K2514&lt;=82),_xlfn.UNICHAR(9748),AND($K2514&gt;=95,$K2514&lt;=99),_xlfn.UNICHAR(9889),TRUE,_xlfn.UNICHAR(9729)))</f>
        <v>☀</v>
      </c>
      <c r="F2514" t="str" cm="1">
        <f t="array" ref="F2514">IF($K2514="","",_xlfn.IFS($K2514=0,"Clear",$K2514&lt;=3,"Partly Cloudy",OR($K2514=45,$K2514=48),"Fog",AND($K2514&gt;=51,$K2514&lt;=67),"Drizzle",AND($K2514&gt;=71,$K2514&lt;=77),"Snow",AND($K2514&gt;=80,$K2514&lt;=82),"Rain Showers",AND($K2514&gt;=95,$K2514&lt;=99),"Thunderstorm",TRUE,"Cloudy"))</f>
        <v>Clear</v>
      </c>
      <c r="G2514" s="3" cm="1">
        <f t="array" ref="G2514">IF($A2514="","",INDEX(OpenMeteoAPI[TemperatureC],ROWS($G$2:G2514)))</f>
        <v>30.4</v>
      </c>
      <c r="H2514" s="4" cm="1">
        <f t="array" ref="H2514">IF($A2514="","",INDEX(OpenMeteoAPI[RelativeHumidityPct],ROWS($H$2:H2514))/100)</f>
        <v>0.31</v>
      </c>
      <c r="I2514" s="4" cm="1">
        <f t="array" ref="I2514">IF($A2514="","",INDEX(OpenMeteoAPI[PrecipitationProbabilityPct],ROWS($I$2:I2514))/100)</f>
        <v>0</v>
      </c>
      <c r="J2514" s="3" cm="1">
        <f t="array" ref="J2514">IF($A2514="","",INDEX(OpenMeteoAPI[PrecipitationMM],ROWS($J$2:J2514)))</f>
        <v>0</v>
      </c>
      <c r="K2514" cm="1">
        <f t="array" ref="K2514">IF($A2514="","",INDEX(OpenMeteoAPI[WeatherCode],ROWS($K$2:K2514)))</f>
        <v>0</v>
      </c>
      <c r="L2514" s="3" cm="1">
        <f t="array" ref="L2514">IF($A2514="","",INDEX(OpenMeteoAPI[WindSpeedKMH],ROWS($L$2:L2514)))</f>
        <v>13.6</v>
      </c>
    </row>
    <row r="2515" spans="1:12">
      <c r="A2515" t="str" cm="1">
        <f t="array" ref="A2515">IFERROR(INDEX(OpenMeteoAPI[City],ROWS($A$2:A2515))&amp;", "&amp;INDEX(OpenMeteoAPI[CountryCode],ROWS($A$2:A2515)),"")</f>
        <v>Brussels, BE</v>
      </c>
      <c r="B2515" t="str" cm="1">
        <f t="array" ref="B2515">IF($A2515="","",INDEX(OpenMeteoAPI[LocationID],ROWS($B$2:B2515)))</f>
        <v>BE-BRU</v>
      </c>
      <c r="C2515" s="5" cm="1">
        <f t="array" ref="C2515">IF($A2515="","",INDEX(OpenMeteoAPI[ForecastDateTime],ROWS($C$2:C2515)))</f>
        <v>46214.708333333336</v>
      </c>
      <c r="D2515" t="str">
        <f t="shared" si="39"/>
        <v>5PM</v>
      </c>
      <c r="E2515" t="str" cm="1">
        <f t="array" ref="E2515">IF($K2515="","",_xlfn.IFS($K2515=0,_xlfn.UNICHAR(9728),$K2515&lt;=3,_xlfn.UNICHAR(9729),OR($K2515=45,$K2515=48),"~",AND($K2515&gt;=51,$K2515&lt;=67),_xlfn.UNICHAR(9748),AND($K2515&gt;=71,$K2515&lt;=77),_xlfn.UNICHAR(10052),AND($K2515&gt;=80,$K2515&lt;=82),_xlfn.UNICHAR(9748),AND($K2515&gt;=95,$K2515&lt;=99),_xlfn.UNICHAR(9889),TRUE,_xlfn.UNICHAR(9729)))</f>
        <v>☀</v>
      </c>
      <c r="F2515" t="str" cm="1">
        <f t="array" ref="F2515">IF($K2515="","",_xlfn.IFS($K2515=0,"Clear",$K2515&lt;=3,"Partly Cloudy",OR($K2515=45,$K2515=48),"Fog",AND($K2515&gt;=51,$K2515&lt;=67),"Drizzle",AND($K2515&gt;=71,$K2515&lt;=77),"Snow",AND($K2515&gt;=80,$K2515&lt;=82),"Rain Showers",AND($K2515&gt;=95,$K2515&lt;=99),"Thunderstorm",TRUE,"Cloudy"))</f>
        <v>Clear</v>
      </c>
      <c r="G2515" s="3" cm="1">
        <f t="array" ref="G2515">IF($A2515="","",INDEX(OpenMeteoAPI[TemperatureC],ROWS($G$2:G2515)))</f>
        <v>30.7</v>
      </c>
      <c r="H2515" s="4" cm="1">
        <f t="array" ref="H2515">IF($A2515="","",INDEX(OpenMeteoAPI[RelativeHumidityPct],ROWS($H$2:H2515))/100)</f>
        <v>0.3</v>
      </c>
      <c r="I2515" s="4" cm="1">
        <f t="array" ref="I2515">IF($A2515="","",INDEX(OpenMeteoAPI[PrecipitationProbabilityPct],ROWS($I$2:I2515))/100)</f>
        <v>0</v>
      </c>
      <c r="J2515" s="3" cm="1">
        <f t="array" ref="J2515">IF($A2515="","",INDEX(OpenMeteoAPI[PrecipitationMM],ROWS($J$2:J2515)))</f>
        <v>0</v>
      </c>
      <c r="K2515" cm="1">
        <f t="array" ref="K2515">IF($A2515="","",INDEX(OpenMeteoAPI[WeatherCode],ROWS($K$2:K2515)))</f>
        <v>0</v>
      </c>
      <c r="L2515" s="3" cm="1">
        <f t="array" ref="L2515">IF($A2515="","",INDEX(OpenMeteoAPI[WindSpeedKMH],ROWS($L$2:L2515)))</f>
        <v>14.3</v>
      </c>
    </row>
    <row r="2516" spans="1:12">
      <c r="A2516" t="str" cm="1">
        <f t="array" ref="A2516">IFERROR(INDEX(OpenMeteoAPI[City],ROWS($A$2:A2516))&amp;", "&amp;INDEX(OpenMeteoAPI[CountryCode],ROWS($A$2:A2516)),"")</f>
        <v>Brussels, BE</v>
      </c>
      <c r="B2516" t="str" cm="1">
        <f t="array" ref="B2516">IF($A2516="","",INDEX(OpenMeteoAPI[LocationID],ROWS($B$2:B2516)))</f>
        <v>BE-BRU</v>
      </c>
      <c r="C2516" s="5" cm="1">
        <f t="array" ref="C2516">IF($A2516="","",INDEX(OpenMeteoAPI[ForecastDateTime],ROWS($C$2:C2516)))</f>
        <v>46214.75</v>
      </c>
      <c r="D2516" t="str">
        <f t="shared" si="39"/>
        <v>6PM</v>
      </c>
      <c r="E2516" t="str" cm="1">
        <f t="array" ref="E2516">IF($K2516="","",_xlfn.IFS($K2516=0,_xlfn.UNICHAR(9728),$K2516&lt;=3,_xlfn.UNICHAR(9729),OR($K2516=45,$K2516=48),"~",AND($K2516&gt;=51,$K2516&lt;=67),_xlfn.UNICHAR(9748),AND($K2516&gt;=71,$K2516&lt;=77),_xlfn.UNICHAR(10052),AND($K2516&gt;=80,$K2516&lt;=82),_xlfn.UNICHAR(9748),AND($K2516&gt;=95,$K2516&lt;=99),_xlfn.UNICHAR(9889),TRUE,_xlfn.UNICHAR(9729)))</f>
        <v>☀</v>
      </c>
      <c r="F2516" t="str" cm="1">
        <f t="array" ref="F2516">IF($K2516="","",_xlfn.IFS($K2516=0,"Clear",$K2516&lt;=3,"Partly Cloudy",OR($K2516=45,$K2516=48),"Fog",AND($K2516&gt;=51,$K2516&lt;=67),"Drizzle",AND($K2516&gt;=71,$K2516&lt;=77),"Snow",AND($K2516&gt;=80,$K2516&lt;=82),"Rain Showers",AND($K2516&gt;=95,$K2516&lt;=99),"Thunderstorm",TRUE,"Cloudy"))</f>
        <v>Clear</v>
      </c>
      <c r="G2516" s="3" cm="1">
        <f t="array" ref="G2516">IF($A2516="","",INDEX(OpenMeteoAPI[TemperatureC],ROWS($G$2:G2516)))</f>
        <v>30.5</v>
      </c>
      <c r="H2516" s="4" cm="1">
        <f t="array" ref="H2516">IF($A2516="","",INDEX(OpenMeteoAPI[RelativeHumidityPct],ROWS($H$2:H2516))/100)</f>
        <v>0.31</v>
      </c>
      <c r="I2516" s="4" cm="1">
        <f t="array" ref="I2516">IF($A2516="","",INDEX(OpenMeteoAPI[PrecipitationProbabilityPct],ROWS($I$2:I2516))/100)</f>
        <v>0</v>
      </c>
      <c r="J2516" s="3" cm="1">
        <f t="array" ref="J2516">IF($A2516="","",INDEX(OpenMeteoAPI[PrecipitationMM],ROWS($J$2:J2516)))</f>
        <v>0</v>
      </c>
      <c r="K2516" cm="1">
        <f t="array" ref="K2516">IF($A2516="","",INDEX(OpenMeteoAPI[WeatherCode],ROWS($K$2:K2516)))</f>
        <v>0</v>
      </c>
      <c r="L2516" s="3" cm="1">
        <f t="array" ref="L2516">IF($A2516="","",INDEX(OpenMeteoAPI[WindSpeedKMH],ROWS($L$2:L2516)))</f>
        <v>14.7</v>
      </c>
    </row>
    <row r="2517" spans="1:12">
      <c r="A2517" t="str" cm="1">
        <f t="array" ref="A2517">IFERROR(INDEX(OpenMeteoAPI[City],ROWS($A$2:A2517))&amp;", "&amp;INDEX(OpenMeteoAPI[CountryCode],ROWS($A$2:A2517)),"")</f>
        <v>Brussels, BE</v>
      </c>
      <c r="B2517" t="str" cm="1">
        <f t="array" ref="B2517">IF($A2517="","",INDEX(OpenMeteoAPI[LocationID],ROWS($B$2:B2517)))</f>
        <v>BE-BRU</v>
      </c>
      <c r="C2517" s="5" cm="1">
        <f t="array" ref="C2517">IF($A2517="","",INDEX(OpenMeteoAPI[ForecastDateTime],ROWS($C$2:C2517)))</f>
        <v>46214.791666666664</v>
      </c>
      <c r="D2517" t="str">
        <f t="shared" si="39"/>
        <v>7PM</v>
      </c>
      <c r="E2517" t="str" cm="1">
        <f t="array" ref="E2517">IF($K2517="","",_xlfn.IFS($K2517=0,_xlfn.UNICHAR(9728),$K2517&lt;=3,_xlfn.UNICHAR(9729),OR($K2517=45,$K2517=48),"~",AND($K2517&gt;=51,$K2517&lt;=67),_xlfn.UNICHAR(9748),AND($K2517&gt;=71,$K2517&lt;=77),_xlfn.UNICHAR(10052),AND($K2517&gt;=80,$K2517&lt;=82),_xlfn.UNICHAR(9748),AND($K2517&gt;=95,$K2517&lt;=99),_xlfn.UNICHAR(9889),TRUE,_xlfn.UNICHAR(9729)))</f>
        <v>☀</v>
      </c>
      <c r="F2517" t="str" cm="1">
        <f t="array" ref="F2517">IF($K2517="","",_xlfn.IFS($K2517=0,"Clear",$K2517&lt;=3,"Partly Cloudy",OR($K2517=45,$K2517=48),"Fog",AND($K2517&gt;=51,$K2517&lt;=67),"Drizzle",AND($K2517&gt;=71,$K2517&lt;=77),"Snow",AND($K2517&gt;=80,$K2517&lt;=82),"Rain Showers",AND($K2517&gt;=95,$K2517&lt;=99),"Thunderstorm",TRUE,"Cloudy"))</f>
        <v>Clear</v>
      </c>
      <c r="G2517" s="3" cm="1">
        <f t="array" ref="G2517">IF($A2517="","",INDEX(OpenMeteoAPI[TemperatureC],ROWS($G$2:G2517)))</f>
        <v>30</v>
      </c>
      <c r="H2517" s="4" cm="1">
        <f t="array" ref="H2517">IF($A2517="","",INDEX(OpenMeteoAPI[RelativeHumidityPct],ROWS($H$2:H2517))/100)</f>
        <v>0.33</v>
      </c>
      <c r="I2517" s="4" cm="1">
        <f t="array" ref="I2517">IF($A2517="","",INDEX(OpenMeteoAPI[PrecipitationProbabilityPct],ROWS($I$2:I2517))/100)</f>
        <v>0</v>
      </c>
      <c r="J2517" s="3" cm="1">
        <f t="array" ref="J2517">IF($A2517="","",INDEX(OpenMeteoAPI[PrecipitationMM],ROWS($J$2:J2517)))</f>
        <v>0</v>
      </c>
      <c r="K2517" cm="1">
        <f t="array" ref="K2517">IF($A2517="","",INDEX(OpenMeteoAPI[WeatherCode],ROWS($K$2:K2517)))</f>
        <v>0</v>
      </c>
      <c r="L2517" s="3" cm="1">
        <f t="array" ref="L2517">IF($A2517="","",INDEX(OpenMeteoAPI[WindSpeedKMH],ROWS($L$2:L2517)))</f>
        <v>14.9</v>
      </c>
    </row>
    <row r="2518" spans="1:12">
      <c r="A2518" t="str" cm="1">
        <f t="array" ref="A2518">IFERROR(INDEX(OpenMeteoAPI[City],ROWS($A$2:A2518))&amp;", "&amp;INDEX(OpenMeteoAPI[CountryCode],ROWS($A$2:A2518)),"")</f>
        <v>Brussels, BE</v>
      </c>
      <c r="B2518" t="str" cm="1">
        <f t="array" ref="B2518">IF($A2518="","",INDEX(OpenMeteoAPI[LocationID],ROWS($B$2:B2518)))</f>
        <v>BE-BRU</v>
      </c>
      <c r="C2518" s="5" cm="1">
        <f t="array" ref="C2518">IF($A2518="","",INDEX(OpenMeteoAPI[ForecastDateTime],ROWS($C$2:C2518)))</f>
        <v>46214.833333333336</v>
      </c>
      <c r="D2518" t="str">
        <f t="shared" si="39"/>
        <v>8PM</v>
      </c>
      <c r="E2518" t="str" cm="1">
        <f t="array" ref="E2518">IF($K2518="","",_xlfn.IFS($K2518=0,_xlfn.UNICHAR(9728),$K2518&lt;=3,_xlfn.UNICHAR(9729),OR($K2518=45,$K2518=48),"~",AND($K2518&gt;=51,$K2518&lt;=67),_xlfn.UNICHAR(9748),AND($K2518&gt;=71,$K2518&lt;=77),_xlfn.UNICHAR(10052),AND($K2518&gt;=80,$K2518&lt;=82),_xlfn.UNICHAR(9748),AND($K2518&gt;=95,$K2518&lt;=99),_xlfn.UNICHAR(9889),TRUE,_xlfn.UNICHAR(9729)))</f>
        <v>☀</v>
      </c>
      <c r="F2518" t="str" cm="1">
        <f t="array" ref="F2518">IF($K2518="","",_xlfn.IFS($K2518=0,"Clear",$K2518&lt;=3,"Partly Cloudy",OR($K2518=45,$K2518=48),"Fog",AND($K2518&gt;=51,$K2518&lt;=67),"Drizzle",AND($K2518&gt;=71,$K2518&lt;=77),"Snow",AND($K2518&gt;=80,$K2518&lt;=82),"Rain Showers",AND($K2518&gt;=95,$K2518&lt;=99),"Thunderstorm",TRUE,"Cloudy"))</f>
        <v>Clear</v>
      </c>
      <c r="G2518" s="3" cm="1">
        <f t="array" ref="G2518">IF($A2518="","",INDEX(OpenMeteoAPI[TemperatureC],ROWS($G$2:G2518)))</f>
        <v>29.3</v>
      </c>
      <c r="H2518" s="4" cm="1">
        <f t="array" ref="H2518">IF($A2518="","",INDEX(OpenMeteoAPI[RelativeHumidityPct],ROWS($H$2:H2518))/100)</f>
        <v>0.35</v>
      </c>
      <c r="I2518" s="4" cm="1">
        <f t="array" ref="I2518">IF($A2518="","",INDEX(OpenMeteoAPI[PrecipitationProbabilityPct],ROWS($I$2:I2518))/100)</f>
        <v>0</v>
      </c>
      <c r="J2518" s="3" cm="1">
        <f t="array" ref="J2518">IF($A2518="","",INDEX(OpenMeteoAPI[PrecipitationMM],ROWS($J$2:J2518)))</f>
        <v>0</v>
      </c>
      <c r="K2518" cm="1">
        <f t="array" ref="K2518">IF($A2518="","",INDEX(OpenMeteoAPI[WeatherCode],ROWS($K$2:K2518)))</f>
        <v>0</v>
      </c>
      <c r="L2518" s="3" cm="1">
        <f t="array" ref="L2518">IF($A2518="","",INDEX(OpenMeteoAPI[WindSpeedKMH],ROWS($L$2:L2518)))</f>
        <v>15</v>
      </c>
    </row>
    <row r="2519" spans="1:12">
      <c r="A2519" t="str" cm="1">
        <f t="array" ref="A2519">IFERROR(INDEX(OpenMeteoAPI[City],ROWS($A$2:A2519))&amp;", "&amp;INDEX(OpenMeteoAPI[CountryCode],ROWS($A$2:A2519)),"")</f>
        <v>Brussels, BE</v>
      </c>
      <c r="B2519" t="str" cm="1">
        <f t="array" ref="B2519">IF($A2519="","",INDEX(OpenMeteoAPI[LocationID],ROWS($B$2:B2519)))</f>
        <v>BE-BRU</v>
      </c>
      <c r="C2519" s="5" cm="1">
        <f t="array" ref="C2519">IF($A2519="","",INDEX(OpenMeteoAPI[ForecastDateTime],ROWS($C$2:C2519)))</f>
        <v>46214.875</v>
      </c>
      <c r="D2519" t="str">
        <f t="shared" si="39"/>
        <v>9PM</v>
      </c>
      <c r="E2519" t="str" cm="1">
        <f t="array" ref="E2519">IF($K2519="","",_xlfn.IFS($K2519=0,_xlfn.UNICHAR(9728),$K2519&lt;=3,_xlfn.UNICHAR(9729),OR($K2519=45,$K2519=48),"~",AND($K2519&gt;=51,$K2519&lt;=67),_xlfn.UNICHAR(9748),AND($K2519&gt;=71,$K2519&lt;=77),_xlfn.UNICHAR(10052),AND($K2519&gt;=80,$K2519&lt;=82),_xlfn.UNICHAR(9748),AND($K2519&gt;=95,$K2519&lt;=99),_xlfn.UNICHAR(9889),TRUE,_xlfn.UNICHAR(9729)))</f>
        <v>☀</v>
      </c>
      <c r="F2519" t="str" cm="1">
        <f t="array" ref="F2519">IF($K2519="","",_xlfn.IFS($K2519=0,"Clear",$K2519&lt;=3,"Partly Cloudy",OR($K2519=45,$K2519=48),"Fog",AND($K2519&gt;=51,$K2519&lt;=67),"Drizzle",AND($K2519&gt;=71,$K2519&lt;=77),"Snow",AND($K2519&gt;=80,$K2519&lt;=82),"Rain Showers",AND($K2519&gt;=95,$K2519&lt;=99),"Thunderstorm",TRUE,"Cloudy"))</f>
        <v>Clear</v>
      </c>
      <c r="G2519" s="3" cm="1">
        <f t="array" ref="G2519">IF($A2519="","",INDEX(OpenMeteoAPI[TemperatureC],ROWS($G$2:G2519)))</f>
        <v>28.4</v>
      </c>
      <c r="H2519" s="4" cm="1">
        <f t="array" ref="H2519">IF($A2519="","",INDEX(OpenMeteoAPI[RelativeHumidityPct],ROWS($H$2:H2519))/100)</f>
        <v>0.38</v>
      </c>
      <c r="I2519" s="4" cm="1">
        <f t="array" ref="I2519">IF($A2519="","",INDEX(OpenMeteoAPI[PrecipitationProbabilityPct],ROWS($I$2:I2519))/100)</f>
        <v>0</v>
      </c>
      <c r="J2519" s="3" cm="1">
        <f t="array" ref="J2519">IF($A2519="","",INDEX(OpenMeteoAPI[PrecipitationMM],ROWS($J$2:J2519)))</f>
        <v>0</v>
      </c>
      <c r="K2519" cm="1">
        <f t="array" ref="K2519">IF($A2519="","",INDEX(OpenMeteoAPI[WeatherCode],ROWS($K$2:K2519)))</f>
        <v>0</v>
      </c>
      <c r="L2519" s="3" cm="1">
        <f t="array" ref="L2519">IF($A2519="","",INDEX(OpenMeteoAPI[WindSpeedKMH],ROWS($L$2:L2519)))</f>
        <v>14.4</v>
      </c>
    </row>
    <row r="2520" spans="1:12">
      <c r="A2520" t="str" cm="1">
        <f t="array" ref="A2520">IFERROR(INDEX(OpenMeteoAPI[City],ROWS($A$2:A2520))&amp;", "&amp;INDEX(OpenMeteoAPI[CountryCode],ROWS($A$2:A2520)),"")</f>
        <v>Brussels, BE</v>
      </c>
      <c r="B2520" t="str" cm="1">
        <f t="array" ref="B2520">IF($A2520="","",INDEX(OpenMeteoAPI[LocationID],ROWS($B$2:B2520)))</f>
        <v>BE-BRU</v>
      </c>
      <c r="C2520" s="5" cm="1">
        <f t="array" ref="C2520">IF($A2520="","",INDEX(OpenMeteoAPI[ForecastDateTime],ROWS($C$2:C2520)))</f>
        <v>46214.916666666664</v>
      </c>
      <c r="D2520" t="str">
        <f t="shared" si="39"/>
        <v>10PM</v>
      </c>
      <c r="E2520" t="str" cm="1">
        <f t="array" ref="E2520">IF($K2520="","",_xlfn.IFS($K2520=0,_xlfn.UNICHAR(9728),$K2520&lt;=3,_xlfn.UNICHAR(9729),OR($K2520=45,$K2520=48),"~",AND($K2520&gt;=51,$K2520&lt;=67),_xlfn.UNICHAR(9748),AND($K2520&gt;=71,$K2520&lt;=77),_xlfn.UNICHAR(10052),AND($K2520&gt;=80,$K2520&lt;=82),_xlfn.UNICHAR(9748),AND($K2520&gt;=95,$K2520&lt;=99),_xlfn.UNICHAR(9889),TRUE,_xlfn.UNICHAR(9729)))</f>
        <v>☀</v>
      </c>
      <c r="F2520" t="str" cm="1">
        <f t="array" ref="F2520">IF($K2520="","",_xlfn.IFS($K2520=0,"Clear",$K2520&lt;=3,"Partly Cloudy",OR($K2520=45,$K2520=48),"Fog",AND($K2520&gt;=51,$K2520&lt;=67),"Drizzle",AND($K2520&gt;=71,$K2520&lt;=77),"Snow",AND($K2520&gt;=80,$K2520&lt;=82),"Rain Showers",AND($K2520&gt;=95,$K2520&lt;=99),"Thunderstorm",TRUE,"Cloudy"))</f>
        <v>Clear</v>
      </c>
      <c r="G2520" s="3" cm="1">
        <f t="array" ref="G2520">IF($A2520="","",INDEX(OpenMeteoAPI[TemperatureC],ROWS($G$2:G2520)))</f>
        <v>27.5</v>
      </c>
      <c r="H2520" s="4" cm="1">
        <f t="array" ref="H2520">IF($A2520="","",INDEX(OpenMeteoAPI[RelativeHumidityPct],ROWS($H$2:H2520))/100)</f>
        <v>0.41</v>
      </c>
      <c r="I2520" s="4" cm="1">
        <f t="array" ref="I2520">IF($A2520="","",INDEX(OpenMeteoAPI[PrecipitationProbabilityPct],ROWS($I$2:I2520))/100)</f>
        <v>0</v>
      </c>
      <c r="J2520" s="3" cm="1">
        <f t="array" ref="J2520">IF($A2520="","",INDEX(OpenMeteoAPI[PrecipitationMM],ROWS($J$2:J2520)))</f>
        <v>0</v>
      </c>
      <c r="K2520" cm="1">
        <f t="array" ref="K2520">IF($A2520="","",INDEX(OpenMeteoAPI[WeatherCode],ROWS($K$2:K2520)))</f>
        <v>0</v>
      </c>
      <c r="L2520" s="3" cm="1">
        <f t="array" ref="L2520">IF($A2520="","",INDEX(OpenMeteoAPI[WindSpeedKMH],ROWS($L$2:L2520)))</f>
        <v>13.4</v>
      </c>
    </row>
    <row r="2521" spans="1:12">
      <c r="A2521" t="str" cm="1">
        <f t="array" ref="A2521">IFERROR(INDEX(OpenMeteoAPI[City],ROWS($A$2:A2521))&amp;", "&amp;INDEX(OpenMeteoAPI[CountryCode],ROWS($A$2:A2521)),"")</f>
        <v>Brussels, BE</v>
      </c>
      <c r="B2521" t="str" cm="1">
        <f t="array" ref="B2521">IF($A2521="","",INDEX(OpenMeteoAPI[LocationID],ROWS($B$2:B2521)))</f>
        <v>BE-BRU</v>
      </c>
      <c r="C2521" s="5" cm="1">
        <f t="array" ref="C2521">IF($A2521="","",INDEX(OpenMeteoAPI[ForecastDateTime],ROWS($C$2:C2521)))</f>
        <v>46214.958333333336</v>
      </c>
      <c r="D2521" t="str">
        <f t="shared" si="39"/>
        <v>11PM</v>
      </c>
      <c r="E2521" t="str" cm="1">
        <f t="array" ref="E2521">IF($K2521="","",_xlfn.IFS($K2521=0,_xlfn.UNICHAR(9728),$K2521&lt;=3,_xlfn.UNICHAR(9729),OR($K2521=45,$K2521=48),"~",AND($K2521&gt;=51,$K2521&lt;=67),_xlfn.UNICHAR(9748),AND($K2521&gt;=71,$K2521&lt;=77),_xlfn.UNICHAR(10052),AND($K2521&gt;=80,$K2521&lt;=82),_xlfn.UNICHAR(9748),AND($K2521&gt;=95,$K2521&lt;=99),_xlfn.UNICHAR(9889),TRUE,_xlfn.UNICHAR(9729)))</f>
        <v>☀</v>
      </c>
      <c r="F2521" t="str" cm="1">
        <f t="array" ref="F2521">IF($K2521="","",_xlfn.IFS($K2521=0,"Clear",$K2521&lt;=3,"Partly Cloudy",OR($K2521=45,$K2521=48),"Fog",AND($K2521&gt;=51,$K2521&lt;=67),"Drizzle",AND($K2521&gt;=71,$K2521&lt;=77),"Snow",AND($K2521&gt;=80,$K2521&lt;=82),"Rain Showers",AND($K2521&gt;=95,$K2521&lt;=99),"Thunderstorm",TRUE,"Cloudy"))</f>
        <v>Clear</v>
      </c>
      <c r="G2521" s="3" cm="1">
        <f t="array" ref="G2521">IF($A2521="","",INDEX(OpenMeteoAPI[TemperatureC],ROWS($G$2:G2521)))</f>
        <v>26.5</v>
      </c>
      <c r="H2521" s="4" cm="1">
        <f t="array" ref="H2521">IF($A2521="","",INDEX(OpenMeteoAPI[RelativeHumidityPct],ROWS($H$2:H2521))/100)</f>
        <v>0.44</v>
      </c>
      <c r="I2521" s="4" cm="1">
        <f t="array" ref="I2521">IF($A2521="","",INDEX(OpenMeteoAPI[PrecipitationProbabilityPct],ROWS($I$2:I2521))/100)</f>
        <v>0</v>
      </c>
      <c r="J2521" s="3" cm="1">
        <f t="array" ref="J2521">IF($A2521="","",INDEX(OpenMeteoAPI[PrecipitationMM],ROWS($J$2:J2521)))</f>
        <v>0</v>
      </c>
      <c r="K2521" cm="1">
        <f t="array" ref="K2521">IF($A2521="","",INDEX(OpenMeteoAPI[WeatherCode],ROWS($K$2:K2521)))</f>
        <v>0</v>
      </c>
      <c r="L2521" s="3" cm="1">
        <f t="array" ref="L2521">IF($A2521="","",INDEX(OpenMeteoAPI[WindSpeedKMH],ROWS($L$2:L2521)))</f>
        <v>12.7</v>
      </c>
    </row>
    <row r="2522" spans="1:12">
      <c r="A2522" t="str" cm="1">
        <f t="array" ref="A2522">IFERROR(INDEX(OpenMeteoAPI[City],ROWS($A$2:A2522))&amp;", "&amp;INDEX(OpenMeteoAPI[CountryCode],ROWS($A$2:A2522)),"")</f>
        <v>Brussels, BE</v>
      </c>
      <c r="B2522" t="str" cm="1">
        <f t="array" ref="B2522">IF($A2522="","",INDEX(OpenMeteoAPI[LocationID],ROWS($B$2:B2522)))</f>
        <v>BE-BRU</v>
      </c>
      <c r="C2522" s="5" cm="1">
        <f t="array" ref="C2522">IF($A2522="","",INDEX(OpenMeteoAPI[ForecastDateTime],ROWS($C$2:C2522)))</f>
        <v>46215</v>
      </c>
      <c r="D2522" t="str">
        <f t="shared" si="39"/>
        <v>12AM</v>
      </c>
      <c r="E2522" t="str" cm="1">
        <f t="array" ref="E2522">IF($K2522="","",_xlfn.IFS($K2522=0,_xlfn.UNICHAR(9728),$K2522&lt;=3,_xlfn.UNICHAR(9729),OR($K2522=45,$K2522=48),"~",AND($K2522&gt;=51,$K2522&lt;=67),_xlfn.UNICHAR(9748),AND($K2522&gt;=71,$K2522&lt;=77),_xlfn.UNICHAR(10052),AND($K2522&gt;=80,$K2522&lt;=82),_xlfn.UNICHAR(9748),AND($K2522&gt;=95,$K2522&lt;=99),_xlfn.UNICHAR(9889),TRUE,_xlfn.UNICHAR(9729)))</f>
        <v>☀</v>
      </c>
      <c r="F2522" t="str" cm="1">
        <f t="array" ref="F2522">IF($K2522="","",_xlfn.IFS($K2522=0,"Clear",$K2522&lt;=3,"Partly Cloudy",OR($K2522=45,$K2522=48),"Fog",AND($K2522&gt;=51,$K2522&lt;=67),"Drizzle",AND($K2522&gt;=71,$K2522&lt;=77),"Snow",AND($K2522&gt;=80,$K2522&lt;=82),"Rain Showers",AND($K2522&gt;=95,$K2522&lt;=99),"Thunderstorm",TRUE,"Cloudy"))</f>
        <v>Clear</v>
      </c>
      <c r="G2522" s="3" cm="1">
        <f t="array" ref="G2522">IF($A2522="","",INDEX(OpenMeteoAPI[TemperatureC],ROWS($G$2:G2522)))</f>
        <v>25.6</v>
      </c>
      <c r="H2522" s="4" cm="1">
        <f t="array" ref="H2522">IF($A2522="","",INDEX(OpenMeteoAPI[RelativeHumidityPct],ROWS($H$2:H2522))/100)</f>
        <v>0.46</v>
      </c>
      <c r="I2522" s="4" cm="1">
        <f t="array" ref="I2522">IF($A2522="","",INDEX(OpenMeteoAPI[PrecipitationProbabilityPct],ROWS($I$2:I2522))/100)</f>
        <v>0</v>
      </c>
      <c r="J2522" s="3" cm="1">
        <f t="array" ref="J2522">IF($A2522="","",INDEX(OpenMeteoAPI[PrecipitationMM],ROWS($J$2:J2522)))</f>
        <v>0</v>
      </c>
      <c r="K2522" cm="1">
        <f t="array" ref="K2522">IF($A2522="","",INDEX(OpenMeteoAPI[WeatherCode],ROWS($K$2:K2522)))</f>
        <v>0</v>
      </c>
      <c r="L2522" s="3" cm="1">
        <f t="array" ref="L2522">IF($A2522="","",INDEX(OpenMeteoAPI[WindSpeedKMH],ROWS($L$2:L2522)))</f>
        <v>12.5</v>
      </c>
    </row>
    <row r="2523" spans="1:12">
      <c r="A2523" t="str" cm="1">
        <f t="array" ref="A2523">IFERROR(INDEX(OpenMeteoAPI[City],ROWS($A$2:A2523))&amp;", "&amp;INDEX(OpenMeteoAPI[CountryCode],ROWS($A$2:A2523)),"")</f>
        <v>Brussels, BE</v>
      </c>
      <c r="B2523" t="str" cm="1">
        <f t="array" ref="B2523">IF($A2523="","",INDEX(OpenMeteoAPI[LocationID],ROWS($B$2:B2523)))</f>
        <v>BE-BRU</v>
      </c>
      <c r="C2523" s="5" cm="1">
        <f t="array" ref="C2523">IF($A2523="","",INDEX(OpenMeteoAPI[ForecastDateTime],ROWS($C$2:C2523)))</f>
        <v>46215.041666666664</v>
      </c>
      <c r="D2523" t="str">
        <f t="shared" si="39"/>
        <v>1AM</v>
      </c>
      <c r="E2523" t="str" cm="1">
        <f t="array" ref="E2523">IF($K2523="","",_xlfn.IFS($K2523=0,_xlfn.UNICHAR(9728),$K2523&lt;=3,_xlfn.UNICHAR(9729),OR($K2523=45,$K2523=48),"~",AND($K2523&gt;=51,$K2523&lt;=67),_xlfn.UNICHAR(9748),AND($K2523&gt;=71,$K2523&lt;=77),_xlfn.UNICHAR(10052),AND($K2523&gt;=80,$K2523&lt;=82),_xlfn.UNICHAR(9748),AND($K2523&gt;=95,$K2523&lt;=99),_xlfn.UNICHAR(9889),TRUE,_xlfn.UNICHAR(9729)))</f>
        <v>☀</v>
      </c>
      <c r="F2523" t="str" cm="1">
        <f t="array" ref="F2523">IF($K2523="","",_xlfn.IFS($K2523=0,"Clear",$K2523&lt;=3,"Partly Cloudy",OR($K2523=45,$K2523=48),"Fog",AND($K2523&gt;=51,$K2523&lt;=67),"Drizzle",AND($K2523&gt;=71,$K2523&lt;=77),"Snow",AND($K2523&gt;=80,$K2523&lt;=82),"Rain Showers",AND($K2523&gt;=95,$K2523&lt;=99),"Thunderstorm",TRUE,"Cloudy"))</f>
        <v>Clear</v>
      </c>
      <c r="G2523" s="3" cm="1">
        <f t="array" ref="G2523">IF($A2523="","",INDEX(OpenMeteoAPI[TemperatureC],ROWS($G$2:G2523)))</f>
        <v>24.6</v>
      </c>
      <c r="H2523" s="4" cm="1">
        <f t="array" ref="H2523">IF($A2523="","",INDEX(OpenMeteoAPI[RelativeHumidityPct],ROWS($H$2:H2523))/100)</f>
        <v>0.47</v>
      </c>
      <c r="I2523" s="4" cm="1">
        <f t="array" ref="I2523">IF($A2523="","",INDEX(OpenMeteoAPI[PrecipitationProbabilityPct],ROWS($I$2:I2523))/100)</f>
        <v>0</v>
      </c>
      <c r="J2523" s="3" cm="1">
        <f t="array" ref="J2523">IF($A2523="","",INDEX(OpenMeteoAPI[PrecipitationMM],ROWS($J$2:J2523)))</f>
        <v>0</v>
      </c>
      <c r="K2523" cm="1">
        <f t="array" ref="K2523">IF($A2523="","",INDEX(OpenMeteoAPI[WeatherCode],ROWS($K$2:K2523)))</f>
        <v>0</v>
      </c>
      <c r="L2523" s="3" cm="1">
        <f t="array" ref="L2523">IF($A2523="","",INDEX(OpenMeteoAPI[WindSpeedKMH],ROWS($L$2:L2523)))</f>
        <v>12.7</v>
      </c>
    </row>
    <row r="2524" spans="1:12">
      <c r="A2524" t="str" cm="1">
        <f t="array" ref="A2524">IFERROR(INDEX(OpenMeteoAPI[City],ROWS($A$2:A2524))&amp;", "&amp;INDEX(OpenMeteoAPI[CountryCode],ROWS($A$2:A2524)),"")</f>
        <v>Brussels, BE</v>
      </c>
      <c r="B2524" t="str" cm="1">
        <f t="array" ref="B2524">IF($A2524="","",INDEX(OpenMeteoAPI[LocationID],ROWS($B$2:B2524)))</f>
        <v>BE-BRU</v>
      </c>
      <c r="C2524" s="5" cm="1">
        <f t="array" ref="C2524">IF($A2524="","",INDEX(OpenMeteoAPI[ForecastDateTime],ROWS($C$2:C2524)))</f>
        <v>46215.083333333336</v>
      </c>
      <c r="D2524" t="str">
        <f t="shared" si="39"/>
        <v>2AM</v>
      </c>
      <c r="E2524" t="str" cm="1">
        <f t="array" ref="E2524">IF($K2524="","",_xlfn.IFS($K2524=0,_xlfn.UNICHAR(9728),$K2524&lt;=3,_xlfn.UNICHAR(9729),OR($K2524=45,$K2524=48),"~",AND($K2524&gt;=51,$K2524&lt;=67),_xlfn.UNICHAR(9748),AND($K2524&gt;=71,$K2524&lt;=77),_xlfn.UNICHAR(10052),AND($K2524&gt;=80,$K2524&lt;=82),_xlfn.UNICHAR(9748),AND($K2524&gt;=95,$K2524&lt;=99),_xlfn.UNICHAR(9889),TRUE,_xlfn.UNICHAR(9729)))</f>
        <v>☀</v>
      </c>
      <c r="F2524" t="str" cm="1">
        <f t="array" ref="F2524">IF($K2524="","",_xlfn.IFS($K2524=0,"Clear",$K2524&lt;=3,"Partly Cloudy",OR($K2524=45,$K2524=48),"Fog",AND($K2524&gt;=51,$K2524&lt;=67),"Drizzle",AND($K2524&gt;=71,$K2524&lt;=77),"Snow",AND($K2524&gt;=80,$K2524&lt;=82),"Rain Showers",AND($K2524&gt;=95,$K2524&lt;=99),"Thunderstorm",TRUE,"Cloudy"))</f>
        <v>Clear</v>
      </c>
      <c r="G2524" s="3" cm="1">
        <f t="array" ref="G2524">IF($A2524="","",INDEX(OpenMeteoAPI[TemperatureC],ROWS($G$2:G2524)))</f>
        <v>23.7</v>
      </c>
      <c r="H2524" s="4" cm="1">
        <f t="array" ref="H2524">IF($A2524="","",INDEX(OpenMeteoAPI[RelativeHumidityPct],ROWS($H$2:H2524))/100)</f>
        <v>0.49</v>
      </c>
      <c r="I2524" s="4" cm="1">
        <f t="array" ref="I2524">IF($A2524="","",INDEX(OpenMeteoAPI[PrecipitationProbabilityPct],ROWS($I$2:I2524))/100)</f>
        <v>0</v>
      </c>
      <c r="J2524" s="3" cm="1">
        <f t="array" ref="J2524">IF($A2524="","",INDEX(OpenMeteoAPI[PrecipitationMM],ROWS($J$2:J2524)))</f>
        <v>0</v>
      </c>
      <c r="K2524" cm="1">
        <f t="array" ref="K2524">IF($A2524="","",INDEX(OpenMeteoAPI[WeatherCode],ROWS($K$2:K2524)))</f>
        <v>0</v>
      </c>
      <c r="L2524" s="3" cm="1">
        <f t="array" ref="L2524">IF($A2524="","",INDEX(OpenMeteoAPI[WindSpeedKMH],ROWS($L$2:L2524)))</f>
        <v>13</v>
      </c>
    </row>
    <row r="2525" spans="1:12">
      <c r="A2525" t="str" cm="1">
        <f t="array" ref="A2525">IFERROR(INDEX(OpenMeteoAPI[City],ROWS($A$2:A2525))&amp;", "&amp;INDEX(OpenMeteoAPI[CountryCode],ROWS($A$2:A2525)),"")</f>
        <v>Brussels, BE</v>
      </c>
      <c r="B2525" t="str" cm="1">
        <f t="array" ref="B2525">IF($A2525="","",INDEX(OpenMeteoAPI[LocationID],ROWS($B$2:B2525)))</f>
        <v>BE-BRU</v>
      </c>
      <c r="C2525" s="5" cm="1">
        <f t="array" ref="C2525">IF($A2525="","",INDEX(OpenMeteoAPI[ForecastDateTime],ROWS($C$2:C2525)))</f>
        <v>46215.125</v>
      </c>
      <c r="D2525" t="str">
        <f t="shared" si="39"/>
        <v>3AM</v>
      </c>
      <c r="E2525" t="str" cm="1">
        <f t="array" ref="E2525">IF($K2525="","",_xlfn.IFS($K2525=0,_xlfn.UNICHAR(9728),$K2525&lt;=3,_xlfn.UNICHAR(9729),OR($K2525=45,$K2525=48),"~",AND($K2525&gt;=51,$K2525&lt;=67),_xlfn.UNICHAR(9748),AND($K2525&gt;=71,$K2525&lt;=77),_xlfn.UNICHAR(10052),AND($K2525&gt;=80,$K2525&lt;=82),_xlfn.UNICHAR(9748),AND($K2525&gt;=95,$K2525&lt;=99),_xlfn.UNICHAR(9889),TRUE,_xlfn.UNICHAR(9729)))</f>
        <v>☀</v>
      </c>
      <c r="F2525" t="str" cm="1">
        <f t="array" ref="F2525">IF($K2525="","",_xlfn.IFS($K2525=0,"Clear",$K2525&lt;=3,"Partly Cloudy",OR($K2525=45,$K2525=48),"Fog",AND($K2525&gt;=51,$K2525&lt;=67),"Drizzle",AND($K2525&gt;=71,$K2525&lt;=77),"Snow",AND($K2525&gt;=80,$K2525&lt;=82),"Rain Showers",AND($K2525&gt;=95,$K2525&lt;=99),"Thunderstorm",TRUE,"Cloudy"))</f>
        <v>Clear</v>
      </c>
      <c r="G2525" s="3" cm="1">
        <f t="array" ref="G2525">IF($A2525="","",INDEX(OpenMeteoAPI[TemperatureC],ROWS($G$2:G2525)))</f>
        <v>22.5</v>
      </c>
      <c r="H2525" s="4" cm="1">
        <f t="array" ref="H2525">IF($A2525="","",INDEX(OpenMeteoAPI[RelativeHumidityPct],ROWS($H$2:H2525))/100)</f>
        <v>0.54</v>
      </c>
      <c r="I2525" s="4" cm="1">
        <f t="array" ref="I2525">IF($A2525="","",INDEX(OpenMeteoAPI[PrecipitationProbabilityPct],ROWS($I$2:I2525))/100)</f>
        <v>0</v>
      </c>
      <c r="J2525" s="3" cm="1">
        <f t="array" ref="J2525">IF($A2525="","",INDEX(OpenMeteoAPI[PrecipitationMM],ROWS($J$2:J2525)))</f>
        <v>0</v>
      </c>
      <c r="K2525" cm="1">
        <f t="array" ref="K2525">IF($A2525="","",INDEX(OpenMeteoAPI[WeatherCode],ROWS($K$2:K2525)))</f>
        <v>0</v>
      </c>
      <c r="L2525" s="3" cm="1">
        <f t="array" ref="L2525">IF($A2525="","",INDEX(OpenMeteoAPI[WindSpeedKMH],ROWS($L$2:L2525)))</f>
        <v>13.4</v>
      </c>
    </row>
    <row r="2526" spans="1:12">
      <c r="A2526" t="str" cm="1">
        <f t="array" ref="A2526">IFERROR(INDEX(OpenMeteoAPI[City],ROWS($A$2:A2526))&amp;", "&amp;INDEX(OpenMeteoAPI[CountryCode],ROWS($A$2:A2526)),"")</f>
        <v>Brussels, BE</v>
      </c>
      <c r="B2526" t="str" cm="1">
        <f t="array" ref="B2526">IF($A2526="","",INDEX(OpenMeteoAPI[LocationID],ROWS($B$2:B2526)))</f>
        <v>BE-BRU</v>
      </c>
      <c r="C2526" s="5" cm="1">
        <f t="array" ref="C2526">IF($A2526="","",INDEX(OpenMeteoAPI[ForecastDateTime],ROWS($C$2:C2526)))</f>
        <v>46215.166666666664</v>
      </c>
      <c r="D2526" t="str">
        <f t="shared" si="39"/>
        <v>4AM</v>
      </c>
      <c r="E2526" t="str" cm="1">
        <f t="array" ref="E2526">IF($K2526="","",_xlfn.IFS($K2526=0,_xlfn.UNICHAR(9728),$K2526&lt;=3,_xlfn.UNICHAR(9729),OR($K2526=45,$K2526=48),"~",AND($K2526&gt;=51,$K2526&lt;=67),_xlfn.UNICHAR(9748),AND($K2526&gt;=71,$K2526&lt;=77),_xlfn.UNICHAR(10052),AND($K2526&gt;=80,$K2526&lt;=82),_xlfn.UNICHAR(9748),AND($K2526&gt;=95,$K2526&lt;=99),_xlfn.UNICHAR(9889),TRUE,_xlfn.UNICHAR(9729)))</f>
        <v>☀</v>
      </c>
      <c r="F2526" t="str" cm="1">
        <f t="array" ref="F2526">IF($K2526="","",_xlfn.IFS($K2526=0,"Clear",$K2526&lt;=3,"Partly Cloudy",OR($K2526=45,$K2526=48),"Fog",AND($K2526&gt;=51,$K2526&lt;=67),"Drizzle",AND($K2526&gt;=71,$K2526&lt;=77),"Snow",AND($K2526&gt;=80,$K2526&lt;=82),"Rain Showers",AND($K2526&gt;=95,$K2526&lt;=99),"Thunderstorm",TRUE,"Cloudy"))</f>
        <v>Clear</v>
      </c>
      <c r="G2526" s="3" cm="1">
        <f t="array" ref="G2526">IF($A2526="","",INDEX(OpenMeteoAPI[TemperatureC],ROWS($G$2:G2526)))</f>
        <v>21.4</v>
      </c>
      <c r="H2526" s="4" cm="1">
        <f t="array" ref="H2526">IF($A2526="","",INDEX(OpenMeteoAPI[RelativeHumidityPct],ROWS($H$2:H2526))/100)</f>
        <v>0.62</v>
      </c>
      <c r="I2526" s="4" cm="1">
        <f t="array" ref="I2526">IF($A2526="","",INDEX(OpenMeteoAPI[PrecipitationProbabilityPct],ROWS($I$2:I2526))/100)</f>
        <v>0</v>
      </c>
      <c r="J2526" s="3" cm="1">
        <f t="array" ref="J2526">IF($A2526="","",INDEX(OpenMeteoAPI[PrecipitationMM],ROWS($J$2:J2526)))</f>
        <v>0</v>
      </c>
      <c r="K2526" cm="1">
        <f t="array" ref="K2526">IF($A2526="","",INDEX(OpenMeteoAPI[WeatherCode],ROWS($K$2:K2526)))</f>
        <v>0</v>
      </c>
      <c r="L2526" s="3" cm="1">
        <f t="array" ref="L2526">IF($A2526="","",INDEX(OpenMeteoAPI[WindSpeedKMH],ROWS($L$2:L2526)))</f>
        <v>13.9</v>
      </c>
    </row>
    <row r="2527" spans="1:12">
      <c r="A2527" t="str" cm="1">
        <f t="array" ref="A2527">IFERROR(INDEX(OpenMeteoAPI[City],ROWS($A$2:A2527))&amp;", "&amp;INDEX(OpenMeteoAPI[CountryCode],ROWS($A$2:A2527)),"")</f>
        <v>Brussels, BE</v>
      </c>
      <c r="B2527" t="str" cm="1">
        <f t="array" ref="B2527">IF($A2527="","",INDEX(OpenMeteoAPI[LocationID],ROWS($B$2:B2527)))</f>
        <v>BE-BRU</v>
      </c>
      <c r="C2527" s="5" cm="1">
        <f t="array" ref="C2527">IF($A2527="","",INDEX(OpenMeteoAPI[ForecastDateTime],ROWS($C$2:C2527)))</f>
        <v>46215.208333333336</v>
      </c>
      <c r="D2527" t="str">
        <f t="shared" si="39"/>
        <v>5AM</v>
      </c>
      <c r="E2527" t="str" cm="1">
        <f t="array" ref="E2527">IF($K2527="","",_xlfn.IFS($K2527=0,_xlfn.UNICHAR(9728),$K2527&lt;=3,_xlfn.UNICHAR(9729),OR($K2527=45,$K2527=48),"~",AND($K2527&gt;=51,$K2527&lt;=67),_xlfn.UNICHAR(9748),AND($K2527&gt;=71,$K2527&lt;=77),_xlfn.UNICHAR(10052),AND($K2527&gt;=80,$K2527&lt;=82),_xlfn.UNICHAR(9748),AND($K2527&gt;=95,$K2527&lt;=99),_xlfn.UNICHAR(9889),TRUE,_xlfn.UNICHAR(9729)))</f>
        <v>☀</v>
      </c>
      <c r="F2527" t="str" cm="1">
        <f t="array" ref="F2527">IF($K2527="","",_xlfn.IFS($K2527=0,"Clear",$K2527&lt;=3,"Partly Cloudy",OR($K2527=45,$K2527=48),"Fog",AND($K2527&gt;=51,$K2527&lt;=67),"Drizzle",AND($K2527&gt;=71,$K2527&lt;=77),"Snow",AND($K2527&gt;=80,$K2527&lt;=82),"Rain Showers",AND($K2527&gt;=95,$K2527&lt;=99),"Thunderstorm",TRUE,"Cloudy"))</f>
        <v>Clear</v>
      </c>
      <c r="G2527" s="3" cm="1">
        <f t="array" ref="G2527">IF($A2527="","",INDEX(OpenMeteoAPI[TemperatureC],ROWS($G$2:G2527)))</f>
        <v>20.6</v>
      </c>
      <c r="H2527" s="4" cm="1">
        <f t="array" ref="H2527">IF($A2527="","",INDEX(OpenMeteoAPI[RelativeHumidityPct],ROWS($H$2:H2527))/100)</f>
        <v>0.68</v>
      </c>
      <c r="I2527" s="4" cm="1">
        <f t="array" ref="I2527">IF($A2527="","",INDEX(OpenMeteoAPI[PrecipitationProbabilityPct],ROWS($I$2:I2527))/100)</f>
        <v>0</v>
      </c>
      <c r="J2527" s="3" cm="1">
        <f t="array" ref="J2527">IF($A2527="","",INDEX(OpenMeteoAPI[PrecipitationMM],ROWS($J$2:J2527)))</f>
        <v>0</v>
      </c>
      <c r="K2527" cm="1">
        <f t="array" ref="K2527">IF($A2527="","",INDEX(OpenMeteoAPI[WeatherCode],ROWS($K$2:K2527)))</f>
        <v>0</v>
      </c>
      <c r="L2527" s="3" cm="1">
        <f t="array" ref="L2527">IF($A2527="","",INDEX(OpenMeteoAPI[WindSpeedKMH],ROWS($L$2:L2527)))</f>
        <v>14.1</v>
      </c>
    </row>
    <row r="2528" spans="1:12">
      <c r="A2528" t="str" cm="1">
        <f t="array" ref="A2528">IFERROR(INDEX(OpenMeteoAPI[City],ROWS($A$2:A2528))&amp;", "&amp;INDEX(OpenMeteoAPI[CountryCode],ROWS($A$2:A2528)),"")</f>
        <v>Brussels, BE</v>
      </c>
      <c r="B2528" t="str" cm="1">
        <f t="array" ref="B2528">IF($A2528="","",INDEX(OpenMeteoAPI[LocationID],ROWS($B$2:B2528)))</f>
        <v>BE-BRU</v>
      </c>
      <c r="C2528" s="5" cm="1">
        <f t="array" ref="C2528">IF($A2528="","",INDEX(OpenMeteoAPI[ForecastDateTime],ROWS($C$2:C2528)))</f>
        <v>46215.25</v>
      </c>
      <c r="D2528" t="str">
        <f t="shared" si="39"/>
        <v>6AM</v>
      </c>
      <c r="E2528" t="str" cm="1">
        <f t="array" ref="E2528">IF($K2528="","",_xlfn.IFS($K2528=0,_xlfn.UNICHAR(9728),$K2528&lt;=3,_xlfn.UNICHAR(9729),OR($K2528=45,$K2528=48),"~",AND($K2528&gt;=51,$K2528&lt;=67),_xlfn.UNICHAR(9748),AND($K2528&gt;=71,$K2528&lt;=77),_xlfn.UNICHAR(10052),AND($K2528&gt;=80,$K2528&lt;=82),_xlfn.UNICHAR(9748),AND($K2528&gt;=95,$K2528&lt;=99),_xlfn.UNICHAR(9889),TRUE,_xlfn.UNICHAR(9729)))</f>
        <v>☀</v>
      </c>
      <c r="F2528" t="str" cm="1">
        <f t="array" ref="F2528">IF($K2528="","",_xlfn.IFS($K2528=0,"Clear",$K2528&lt;=3,"Partly Cloudy",OR($K2528=45,$K2528=48),"Fog",AND($K2528&gt;=51,$K2528&lt;=67),"Drizzle",AND($K2528&gt;=71,$K2528&lt;=77),"Snow",AND($K2528&gt;=80,$K2528&lt;=82),"Rain Showers",AND($K2528&gt;=95,$K2528&lt;=99),"Thunderstorm",TRUE,"Cloudy"))</f>
        <v>Clear</v>
      </c>
      <c r="G2528" s="3" cm="1">
        <f t="array" ref="G2528">IF($A2528="","",INDEX(OpenMeteoAPI[TemperatureC],ROWS($G$2:G2528)))</f>
        <v>20.3</v>
      </c>
      <c r="H2528" s="4" cm="1">
        <f t="array" ref="H2528">IF($A2528="","",INDEX(OpenMeteoAPI[RelativeHumidityPct],ROWS($H$2:H2528))/100)</f>
        <v>0.69</v>
      </c>
      <c r="I2528" s="4" cm="1">
        <f t="array" ref="I2528">IF($A2528="","",INDEX(OpenMeteoAPI[PrecipitationProbabilityPct],ROWS($I$2:I2528))/100)</f>
        <v>0</v>
      </c>
      <c r="J2528" s="3" cm="1">
        <f t="array" ref="J2528">IF($A2528="","",INDEX(OpenMeteoAPI[PrecipitationMM],ROWS($J$2:J2528)))</f>
        <v>0</v>
      </c>
      <c r="K2528" cm="1">
        <f t="array" ref="K2528">IF($A2528="","",INDEX(OpenMeteoAPI[WeatherCode],ROWS($K$2:K2528)))</f>
        <v>0</v>
      </c>
      <c r="L2528" s="3" cm="1">
        <f t="array" ref="L2528">IF($A2528="","",INDEX(OpenMeteoAPI[WindSpeedKMH],ROWS($L$2:L2528)))</f>
        <v>13.8</v>
      </c>
    </row>
    <row r="2529" spans="1:12">
      <c r="A2529" t="str" cm="1">
        <f t="array" ref="A2529">IFERROR(INDEX(OpenMeteoAPI[City],ROWS($A$2:A2529))&amp;", "&amp;INDEX(OpenMeteoAPI[CountryCode],ROWS($A$2:A2529)),"")</f>
        <v>Brussels, BE</v>
      </c>
      <c r="B2529" t="str" cm="1">
        <f t="array" ref="B2529">IF($A2529="","",INDEX(OpenMeteoAPI[LocationID],ROWS($B$2:B2529)))</f>
        <v>BE-BRU</v>
      </c>
      <c r="C2529" s="5" cm="1">
        <f t="array" ref="C2529">IF($A2529="","",INDEX(OpenMeteoAPI[ForecastDateTime],ROWS($C$2:C2529)))</f>
        <v>46215.291666666664</v>
      </c>
      <c r="D2529" t="str">
        <f t="shared" si="39"/>
        <v>7AM</v>
      </c>
      <c r="E2529" t="str" cm="1">
        <f t="array" ref="E2529">IF($K2529="","",_xlfn.IFS($K2529=0,_xlfn.UNICHAR(9728),$K2529&lt;=3,_xlfn.UNICHAR(9729),OR($K2529=45,$K2529=48),"~",AND($K2529&gt;=51,$K2529&lt;=67),_xlfn.UNICHAR(9748),AND($K2529&gt;=71,$K2529&lt;=77),_xlfn.UNICHAR(10052),AND($K2529&gt;=80,$K2529&lt;=82),_xlfn.UNICHAR(9748),AND($K2529&gt;=95,$K2529&lt;=99),_xlfn.UNICHAR(9889),TRUE,_xlfn.UNICHAR(9729)))</f>
        <v>☀</v>
      </c>
      <c r="F2529" t="str" cm="1">
        <f t="array" ref="F2529">IF($K2529="","",_xlfn.IFS($K2529=0,"Clear",$K2529&lt;=3,"Partly Cloudy",OR($K2529=45,$K2529=48),"Fog",AND($K2529&gt;=51,$K2529&lt;=67),"Drizzle",AND($K2529&gt;=71,$K2529&lt;=77),"Snow",AND($K2529&gt;=80,$K2529&lt;=82),"Rain Showers",AND($K2529&gt;=95,$K2529&lt;=99),"Thunderstorm",TRUE,"Cloudy"))</f>
        <v>Clear</v>
      </c>
      <c r="G2529" s="3" cm="1">
        <f t="array" ref="G2529">IF($A2529="","",INDEX(OpenMeteoAPI[TemperatureC],ROWS($G$2:G2529)))</f>
        <v>20.5</v>
      </c>
      <c r="H2529" s="4" cm="1">
        <f t="array" ref="H2529">IF($A2529="","",INDEX(OpenMeteoAPI[RelativeHumidityPct],ROWS($H$2:H2529))/100)</f>
        <v>0.68</v>
      </c>
      <c r="I2529" s="4" cm="1">
        <f t="array" ref="I2529">IF($A2529="","",INDEX(OpenMeteoAPI[PrecipitationProbabilityPct],ROWS($I$2:I2529))/100)</f>
        <v>0</v>
      </c>
      <c r="J2529" s="3" cm="1">
        <f t="array" ref="J2529">IF($A2529="","",INDEX(OpenMeteoAPI[PrecipitationMM],ROWS($J$2:J2529)))</f>
        <v>0</v>
      </c>
      <c r="K2529" cm="1">
        <f t="array" ref="K2529">IF($A2529="","",INDEX(OpenMeteoAPI[WeatherCode],ROWS($K$2:K2529)))</f>
        <v>0</v>
      </c>
      <c r="L2529" s="3" cm="1">
        <f t="array" ref="L2529">IF($A2529="","",INDEX(OpenMeteoAPI[WindSpeedKMH],ROWS($L$2:L2529)))</f>
        <v>13.2</v>
      </c>
    </row>
    <row r="2530" spans="1:12">
      <c r="A2530" t="str" cm="1">
        <f t="array" ref="A2530">IFERROR(INDEX(OpenMeteoAPI[City],ROWS($A$2:A2530))&amp;", "&amp;INDEX(OpenMeteoAPI[CountryCode],ROWS($A$2:A2530)),"")</f>
        <v>Brussels, BE</v>
      </c>
      <c r="B2530" t="str" cm="1">
        <f t="array" ref="B2530">IF($A2530="","",INDEX(OpenMeteoAPI[LocationID],ROWS($B$2:B2530)))</f>
        <v>BE-BRU</v>
      </c>
      <c r="C2530" s="5" cm="1">
        <f t="array" ref="C2530">IF($A2530="","",INDEX(OpenMeteoAPI[ForecastDateTime],ROWS($C$2:C2530)))</f>
        <v>46215.333333333336</v>
      </c>
      <c r="D2530" t="str">
        <f t="shared" si="39"/>
        <v>8AM</v>
      </c>
      <c r="E2530" t="str" cm="1">
        <f t="array" ref="E2530">IF($K2530="","",_xlfn.IFS($K2530=0,_xlfn.UNICHAR(9728),$K2530&lt;=3,_xlfn.UNICHAR(9729),OR($K2530=45,$K2530=48),"~",AND($K2530&gt;=51,$K2530&lt;=67),_xlfn.UNICHAR(9748),AND($K2530&gt;=71,$K2530&lt;=77),_xlfn.UNICHAR(10052),AND($K2530&gt;=80,$K2530&lt;=82),_xlfn.UNICHAR(9748),AND($K2530&gt;=95,$K2530&lt;=99),_xlfn.UNICHAR(9889),TRUE,_xlfn.UNICHAR(9729)))</f>
        <v>☀</v>
      </c>
      <c r="F2530" t="str" cm="1">
        <f t="array" ref="F2530">IF($K2530="","",_xlfn.IFS($K2530=0,"Clear",$K2530&lt;=3,"Partly Cloudy",OR($K2530=45,$K2530=48),"Fog",AND($K2530&gt;=51,$K2530&lt;=67),"Drizzle",AND($K2530&gt;=71,$K2530&lt;=77),"Snow",AND($K2530&gt;=80,$K2530&lt;=82),"Rain Showers",AND($K2530&gt;=95,$K2530&lt;=99),"Thunderstorm",TRUE,"Cloudy"))</f>
        <v>Clear</v>
      </c>
      <c r="G2530" s="3" cm="1">
        <f t="array" ref="G2530">IF($A2530="","",INDEX(OpenMeteoAPI[TemperatureC],ROWS($G$2:G2530)))</f>
        <v>21.1</v>
      </c>
      <c r="H2530" s="4" cm="1">
        <f t="array" ref="H2530">IF($A2530="","",INDEX(OpenMeteoAPI[RelativeHumidityPct],ROWS($H$2:H2530))/100)</f>
        <v>0.66</v>
      </c>
      <c r="I2530" s="4" cm="1">
        <f t="array" ref="I2530">IF($A2530="","",INDEX(OpenMeteoAPI[PrecipitationProbabilityPct],ROWS($I$2:I2530))/100)</f>
        <v>0</v>
      </c>
      <c r="J2530" s="3" cm="1">
        <f t="array" ref="J2530">IF($A2530="","",INDEX(OpenMeteoAPI[PrecipitationMM],ROWS($J$2:J2530)))</f>
        <v>0</v>
      </c>
      <c r="K2530" cm="1">
        <f t="array" ref="K2530">IF($A2530="","",INDEX(OpenMeteoAPI[WeatherCode],ROWS($K$2:K2530)))</f>
        <v>0</v>
      </c>
      <c r="L2530" s="3" cm="1">
        <f t="array" ref="L2530">IF($A2530="","",INDEX(OpenMeteoAPI[WindSpeedKMH],ROWS($L$2:L2530)))</f>
        <v>12.7</v>
      </c>
    </row>
    <row r="2531" spans="1:12">
      <c r="A2531" t="str" cm="1">
        <f t="array" ref="A2531">IFERROR(INDEX(OpenMeteoAPI[City],ROWS($A$2:A2531))&amp;", "&amp;INDEX(OpenMeteoAPI[CountryCode],ROWS($A$2:A2531)),"")</f>
        <v>Brussels, BE</v>
      </c>
      <c r="B2531" t="str" cm="1">
        <f t="array" ref="B2531">IF($A2531="","",INDEX(OpenMeteoAPI[LocationID],ROWS($B$2:B2531)))</f>
        <v>BE-BRU</v>
      </c>
      <c r="C2531" s="5" cm="1">
        <f t="array" ref="C2531">IF($A2531="","",INDEX(OpenMeteoAPI[ForecastDateTime],ROWS($C$2:C2531)))</f>
        <v>46215.375</v>
      </c>
      <c r="D2531" t="str">
        <f t="shared" si="39"/>
        <v>9AM</v>
      </c>
      <c r="E2531" t="str" cm="1">
        <f t="array" ref="E2531">IF($K2531="","",_xlfn.IFS($K2531=0,_xlfn.UNICHAR(9728),$K2531&lt;=3,_xlfn.UNICHAR(9729),OR($K2531=45,$K2531=48),"~",AND($K2531&gt;=51,$K2531&lt;=67),_xlfn.UNICHAR(9748),AND($K2531&gt;=71,$K2531&lt;=77),_xlfn.UNICHAR(10052),AND($K2531&gt;=80,$K2531&lt;=82),_xlfn.UNICHAR(9748),AND($K2531&gt;=95,$K2531&lt;=99),_xlfn.UNICHAR(9889),TRUE,_xlfn.UNICHAR(9729)))</f>
        <v>☀</v>
      </c>
      <c r="F2531" t="str" cm="1">
        <f t="array" ref="F2531">IF($K2531="","",_xlfn.IFS($K2531=0,"Clear",$K2531&lt;=3,"Partly Cloudy",OR($K2531=45,$K2531=48),"Fog",AND($K2531&gt;=51,$K2531&lt;=67),"Drizzle",AND($K2531&gt;=71,$K2531&lt;=77),"Snow",AND($K2531&gt;=80,$K2531&lt;=82),"Rain Showers",AND($K2531&gt;=95,$K2531&lt;=99),"Thunderstorm",TRUE,"Cloudy"))</f>
        <v>Clear</v>
      </c>
      <c r="G2531" s="3" cm="1">
        <f t="array" ref="G2531">IF($A2531="","",INDEX(OpenMeteoAPI[TemperatureC],ROWS($G$2:G2531)))</f>
        <v>22.3</v>
      </c>
      <c r="H2531" s="4" cm="1">
        <f t="array" ref="H2531">IF($A2531="","",INDEX(OpenMeteoAPI[RelativeHumidityPct],ROWS($H$2:H2531))/100)</f>
        <v>0.61</v>
      </c>
      <c r="I2531" s="4" cm="1">
        <f t="array" ref="I2531">IF($A2531="","",INDEX(OpenMeteoAPI[PrecipitationProbabilityPct],ROWS($I$2:I2531))/100)</f>
        <v>0</v>
      </c>
      <c r="J2531" s="3" cm="1">
        <f t="array" ref="J2531">IF($A2531="","",INDEX(OpenMeteoAPI[PrecipitationMM],ROWS($J$2:J2531)))</f>
        <v>0</v>
      </c>
      <c r="K2531" cm="1">
        <f t="array" ref="K2531">IF($A2531="","",INDEX(OpenMeteoAPI[WeatherCode],ROWS($K$2:K2531)))</f>
        <v>0</v>
      </c>
      <c r="L2531" s="3" cm="1">
        <f t="array" ref="L2531">IF($A2531="","",INDEX(OpenMeteoAPI[WindSpeedKMH],ROWS($L$2:L2531)))</f>
        <v>12.3</v>
      </c>
    </row>
    <row r="2532" spans="1:12">
      <c r="A2532" t="str" cm="1">
        <f t="array" ref="A2532">IFERROR(INDEX(OpenMeteoAPI[City],ROWS($A$2:A2532))&amp;", "&amp;INDEX(OpenMeteoAPI[CountryCode],ROWS($A$2:A2532)),"")</f>
        <v>Brussels, BE</v>
      </c>
      <c r="B2532" t="str" cm="1">
        <f t="array" ref="B2532">IF($A2532="","",INDEX(OpenMeteoAPI[LocationID],ROWS($B$2:B2532)))</f>
        <v>BE-BRU</v>
      </c>
      <c r="C2532" s="5" cm="1">
        <f t="array" ref="C2532">IF($A2532="","",INDEX(OpenMeteoAPI[ForecastDateTime],ROWS($C$2:C2532)))</f>
        <v>46215.416666666664</v>
      </c>
      <c r="D2532" t="str">
        <f t="shared" si="39"/>
        <v>10AM</v>
      </c>
      <c r="E2532" t="str" cm="1">
        <f t="array" ref="E2532">IF($K2532="","",_xlfn.IFS($K2532=0,_xlfn.UNICHAR(9728),$K2532&lt;=3,_xlfn.UNICHAR(9729),OR($K2532=45,$K2532=48),"~",AND($K2532&gt;=51,$K2532&lt;=67),_xlfn.UNICHAR(9748),AND($K2532&gt;=71,$K2532&lt;=77),_xlfn.UNICHAR(10052),AND($K2532&gt;=80,$K2532&lt;=82),_xlfn.UNICHAR(9748),AND($K2532&gt;=95,$K2532&lt;=99),_xlfn.UNICHAR(9889),TRUE,_xlfn.UNICHAR(9729)))</f>
        <v>☀</v>
      </c>
      <c r="F2532" t="str" cm="1">
        <f t="array" ref="F2532">IF($K2532="","",_xlfn.IFS($K2532=0,"Clear",$K2532&lt;=3,"Partly Cloudy",OR($K2532=45,$K2532=48),"Fog",AND($K2532&gt;=51,$K2532&lt;=67),"Drizzle",AND($K2532&gt;=71,$K2532&lt;=77),"Snow",AND($K2532&gt;=80,$K2532&lt;=82),"Rain Showers",AND($K2532&gt;=95,$K2532&lt;=99),"Thunderstorm",TRUE,"Cloudy"))</f>
        <v>Clear</v>
      </c>
      <c r="G2532" s="3" cm="1">
        <f t="array" ref="G2532">IF($A2532="","",INDEX(OpenMeteoAPI[TemperatureC],ROWS($G$2:G2532)))</f>
        <v>24</v>
      </c>
      <c r="H2532" s="4" cm="1">
        <f t="array" ref="H2532">IF($A2532="","",INDEX(OpenMeteoAPI[RelativeHumidityPct],ROWS($H$2:H2532))/100)</f>
        <v>0.55000000000000004</v>
      </c>
      <c r="I2532" s="4" cm="1">
        <f t="array" ref="I2532">IF($A2532="","",INDEX(OpenMeteoAPI[PrecipitationProbabilityPct],ROWS($I$2:I2532))/100)</f>
        <v>0</v>
      </c>
      <c r="J2532" s="3" cm="1">
        <f t="array" ref="J2532">IF($A2532="","",INDEX(OpenMeteoAPI[PrecipitationMM],ROWS($J$2:J2532)))</f>
        <v>0</v>
      </c>
      <c r="K2532" cm="1">
        <f t="array" ref="K2532">IF($A2532="","",INDEX(OpenMeteoAPI[WeatherCode],ROWS($K$2:K2532)))</f>
        <v>0</v>
      </c>
      <c r="L2532" s="3" cm="1">
        <f t="array" ref="L2532">IF($A2532="","",INDEX(OpenMeteoAPI[WindSpeedKMH],ROWS($L$2:L2532)))</f>
        <v>12.1</v>
      </c>
    </row>
    <row r="2533" spans="1:12">
      <c r="A2533" t="str" cm="1">
        <f t="array" ref="A2533">IFERROR(INDEX(OpenMeteoAPI[City],ROWS($A$2:A2533))&amp;", "&amp;INDEX(OpenMeteoAPI[CountryCode],ROWS($A$2:A2533)),"")</f>
        <v>Brussels, BE</v>
      </c>
      <c r="B2533" t="str" cm="1">
        <f t="array" ref="B2533">IF($A2533="","",INDEX(OpenMeteoAPI[LocationID],ROWS($B$2:B2533)))</f>
        <v>BE-BRU</v>
      </c>
      <c r="C2533" s="5" cm="1">
        <f t="array" ref="C2533">IF($A2533="","",INDEX(OpenMeteoAPI[ForecastDateTime],ROWS($C$2:C2533)))</f>
        <v>46215.458333333336</v>
      </c>
      <c r="D2533" t="str">
        <f t="shared" si="39"/>
        <v>11AM</v>
      </c>
      <c r="E2533" t="str" cm="1">
        <f t="array" ref="E2533">IF($K2533="","",_xlfn.IFS($K2533=0,_xlfn.UNICHAR(9728),$K2533&lt;=3,_xlfn.UNICHAR(9729),OR($K2533=45,$K2533=48),"~",AND($K2533&gt;=51,$K2533&lt;=67),_xlfn.UNICHAR(9748),AND($K2533&gt;=71,$K2533&lt;=77),_xlfn.UNICHAR(10052),AND($K2533&gt;=80,$K2533&lt;=82),_xlfn.UNICHAR(9748),AND($K2533&gt;=95,$K2533&lt;=99),_xlfn.UNICHAR(9889),TRUE,_xlfn.UNICHAR(9729)))</f>
        <v>☀</v>
      </c>
      <c r="F2533" t="str" cm="1">
        <f t="array" ref="F2533">IF($K2533="","",_xlfn.IFS($K2533=0,"Clear",$K2533&lt;=3,"Partly Cloudy",OR($K2533=45,$K2533=48),"Fog",AND($K2533&gt;=51,$K2533&lt;=67),"Drizzle",AND($K2533&gt;=71,$K2533&lt;=77),"Snow",AND($K2533&gt;=80,$K2533&lt;=82),"Rain Showers",AND($K2533&gt;=95,$K2533&lt;=99),"Thunderstorm",TRUE,"Cloudy"))</f>
        <v>Clear</v>
      </c>
      <c r="G2533" s="3" cm="1">
        <f t="array" ref="G2533">IF($A2533="","",INDEX(OpenMeteoAPI[TemperatureC],ROWS($G$2:G2533)))</f>
        <v>25.6</v>
      </c>
      <c r="H2533" s="4" cm="1">
        <f t="array" ref="H2533">IF($A2533="","",INDEX(OpenMeteoAPI[RelativeHumidityPct],ROWS($H$2:H2533))/100)</f>
        <v>0.49</v>
      </c>
      <c r="I2533" s="4" cm="1">
        <f t="array" ref="I2533">IF($A2533="","",INDEX(OpenMeteoAPI[PrecipitationProbabilityPct],ROWS($I$2:I2533))/100)</f>
        <v>0</v>
      </c>
      <c r="J2533" s="3" cm="1">
        <f t="array" ref="J2533">IF($A2533="","",INDEX(OpenMeteoAPI[PrecipitationMM],ROWS($J$2:J2533)))</f>
        <v>0</v>
      </c>
      <c r="K2533" cm="1">
        <f t="array" ref="K2533">IF($A2533="","",INDEX(OpenMeteoAPI[WeatherCode],ROWS($K$2:K2533)))</f>
        <v>0</v>
      </c>
      <c r="L2533" s="3" cm="1">
        <f t="array" ref="L2533">IF($A2533="","",INDEX(OpenMeteoAPI[WindSpeedKMH],ROWS($L$2:L2533)))</f>
        <v>12.3</v>
      </c>
    </row>
    <row r="2534" spans="1:12">
      <c r="A2534" t="str" cm="1">
        <f t="array" ref="A2534">IFERROR(INDEX(OpenMeteoAPI[City],ROWS($A$2:A2534))&amp;", "&amp;INDEX(OpenMeteoAPI[CountryCode],ROWS($A$2:A2534)),"")</f>
        <v>Brussels, BE</v>
      </c>
      <c r="B2534" t="str" cm="1">
        <f t="array" ref="B2534">IF($A2534="","",INDEX(OpenMeteoAPI[LocationID],ROWS($B$2:B2534)))</f>
        <v>BE-BRU</v>
      </c>
      <c r="C2534" s="5" cm="1">
        <f t="array" ref="C2534">IF($A2534="","",INDEX(OpenMeteoAPI[ForecastDateTime],ROWS($C$2:C2534)))</f>
        <v>46215.5</v>
      </c>
      <c r="D2534" t="str">
        <f t="shared" si="39"/>
        <v>12PM</v>
      </c>
      <c r="E2534" t="str" cm="1">
        <f t="array" ref="E2534">IF($K2534="","",_xlfn.IFS($K2534=0,_xlfn.UNICHAR(9728),$K2534&lt;=3,_xlfn.UNICHAR(9729),OR($K2534=45,$K2534=48),"~",AND($K2534&gt;=51,$K2534&lt;=67),_xlfn.UNICHAR(9748),AND($K2534&gt;=71,$K2534&lt;=77),_xlfn.UNICHAR(10052),AND($K2534&gt;=80,$K2534&lt;=82),_xlfn.UNICHAR(9748),AND($K2534&gt;=95,$K2534&lt;=99),_xlfn.UNICHAR(9889),TRUE,_xlfn.UNICHAR(9729)))</f>
        <v>☀</v>
      </c>
      <c r="F2534" t="str" cm="1">
        <f t="array" ref="F2534">IF($K2534="","",_xlfn.IFS($K2534=0,"Clear",$K2534&lt;=3,"Partly Cloudy",OR($K2534=45,$K2534=48),"Fog",AND($K2534&gt;=51,$K2534&lt;=67),"Drizzle",AND($K2534&gt;=71,$K2534&lt;=77),"Snow",AND($K2534&gt;=80,$K2534&lt;=82),"Rain Showers",AND($K2534&gt;=95,$K2534&lt;=99),"Thunderstorm",TRUE,"Cloudy"))</f>
        <v>Clear</v>
      </c>
      <c r="G2534" s="3" cm="1">
        <f t="array" ref="G2534">IF($A2534="","",INDEX(OpenMeteoAPI[TemperatureC],ROWS($G$2:G2534)))</f>
        <v>27.2</v>
      </c>
      <c r="H2534" s="4" cm="1">
        <f t="array" ref="H2534">IF($A2534="","",INDEX(OpenMeteoAPI[RelativeHumidityPct],ROWS($H$2:H2534))/100)</f>
        <v>0.43</v>
      </c>
      <c r="I2534" s="4" cm="1">
        <f t="array" ref="I2534">IF($A2534="","",INDEX(OpenMeteoAPI[PrecipitationProbabilityPct],ROWS($I$2:I2534))/100)</f>
        <v>0</v>
      </c>
      <c r="J2534" s="3" cm="1">
        <f t="array" ref="J2534">IF($A2534="","",INDEX(OpenMeteoAPI[PrecipitationMM],ROWS($J$2:J2534)))</f>
        <v>0</v>
      </c>
      <c r="K2534" cm="1">
        <f t="array" ref="K2534">IF($A2534="","",INDEX(OpenMeteoAPI[WeatherCode],ROWS($K$2:K2534)))</f>
        <v>0</v>
      </c>
      <c r="L2534" s="3" cm="1">
        <f t="array" ref="L2534">IF($A2534="","",INDEX(OpenMeteoAPI[WindSpeedKMH],ROWS($L$2:L2534)))</f>
        <v>13.1</v>
      </c>
    </row>
    <row r="2535" spans="1:12">
      <c r="A2535" t="str" cm="1">
        <f t="array" ref="A2535">IFERROR(INDEX(OpenMeteoAPI[City],ROWS($A$2:A2535))&amp;", "&amp;INDEX(OpenMeteoAPI[CountryCode],ROWS($A$2:A2535)),"")</f>
        <v>Brussels, BE</v>
      </c>
      <c r="B2535" t="str" cm="1">
        <f t="array" ref="B2535">IF($A2535="","",INDEX(OpenMeteoAPI[LocationID],ROWS($B$2:B2535)))</f>
        <v>BE-BRU</v>
      </c>
      <c r="C2535" s="5" cm="1">
        <f t="array" ref="C2535">IF($A2535="","",INDEX(OpenMeteoAPI[ForecastDateTime],ROWS($C$2:C2535)))</f>
        <v>46215.541666666664</v>
      </c>
      <c r="D2535" t="str">
        <f t="shared" si="39"/>
        <v>1PM</v>
      </c>
      <c r="E2535" t="str" cm="1">
        <f t="array" ref="E2535">IF($K2535="","",_xlfn.IFS($K2535=0,_xlfn.UNICHAR(9728),$K2535&lt;=3,_xlfn.UNICHAR(9729),OR($K2535=45,$K2535=48),"~",AND($K2535&gt;=51,$K2535&lt;=67),_xlfn.UNICHAR(9748),AND($K2535&gt;=71,$K2535&lt;=77),_xlfn.UNICHAR(10052),AND($K2535&gt;=80,$K2535&lt;=82),_xlfn.UNICHAR(9748),AND($K2535&gt;=95,$K2535&lt;=99),_xlfn.UNICHAR(9889),TRUE,_xlfn.UNICHAR(9729)))</f>
        <v>☀</v>
      </c>
      <c r="F2535" t="str" cm="1">
        <f t="array" ref="F2535">IF($K2535="","",_xlfn.IFS($K2535=0,"Clear",$K2535&lt;=3,"Partly Cloudy",OR($K2535=45,$K2535=48),"Fog",AND($K2535&gt;=51,$K2535&lt;=67),"Drizzle",AND($K2535&gt;=71,$K2535&lt;=77),"Snow",AND($K2535&gt;=80,$K2535&lt;=82),"Rain Showers",AND($K2535&gt;=95,$K2535&lt;=99),"Thunderstorm",TRUE,"Cloudy"))</f>
        <v>Clear</v>
      </c>
      <c r="G2535" s="3" cm="1">
        <f t="array" ref="G2535">IF($A2535="","",INDEX(OpenMeteoAPI[TemperatureC],ROWS($G$2:G2535)))</f>
        <v>28.6</v>
      </c>
      <c r="H2535" s="4" cm="1">
        <f t="array" ref="H2535">IF($A2535="","",INDEX(OpenMeteoAPI[RelativeHumidityPct],ROWS($H$2:H2535))/100)</f>
        <v>0.37</v>
      </c>
      <c r="I2535" s="4" cm="1">
        <f t="array" ref="I2535">IF($A2535="","",INDEX(OpenMeteoAPI[PrecipitationProbabilityPct],ROWS($I$2:I2535))/100)</f>
        <v>0</v>
      </c>
      <c r="J2535" s="3" cm="1">
        <f t="array" ref="J2535">IF($A2535="","",INDEX(OpenMeteoAPI[PrecipitationMM],ROWS($J$2:J2535)))</f>
        <v>0</v>
      </c>
      <c r="K2535" cm="1">
        <f t="array" ref="K2535">IF($A2535="","",INDEX(OpenMeteoAPI[WeatherCode],ROWS($K$2:K2535)))</f>
        <v>0</v>
      </c>
      <c r="L2535" s="3" cm="1">
        <f t="array" ref="L2535">IF($A2535="","",INDEX(OpenMeteoAPI[WindSpeedKMH],ROWS($L$2:L2535)))</f>
        <v>14.1</v>
      </c>
    </row>
    <row r="2536" spans="1:12">
      <c r="A2536" t="str" cm="1">
        <f t="array" ref="A2536">IFERROR(INDEX(OpenMeteoAPI[City],ROWS($A$2:A2536))&amp;", "&amp;INDEX(OpenMeteoAPI[CountryCode],ROWS($A$2:A2536)),"")</f>
        <v>Brussels, BE</v>
      </c>
      <c r="B2536" t="str" cm="1">
        <f t="array" ref="B2536">IF($A2536="","",INDEX(OpenMeteoAPI[LocationID],ROWS($B$2:B2536)))</f>
        <v>BE-BRU</v>
      </c>
      <c r="C2536" s="5" cm="1">
        <f t="array" ref="C2536">IF($A2536="","",INDEX(OpenMeteoAPI[ForecastDateTime],ROWS($C$2:C2536)))</f>
        <v>46215.583333333336</v>
      </c>
      <c r="D2536" t="str">
        <f t="shared" si="39"/>
        <v>2PM</v>
      </c>
      <c r="E2536" t="str" cm="1">
        <f t="array" ref="E2536">IF($K2536="","",_xlfn.IFS($K2536=0,_xlfn.UNICHAR(9728),$K2536&lt;=3,_xlfn.UNICHAR(9729),OR($K2536=45,$K2536=48),"~",AND($K2536&gt;=51,$K2536&lt;=67),_xlfn.UNICHAR(9748),AND($K2536&gt;=71,$K2536&lt;=77),_xlfn.UNICHAR(10052),AND($K2536&gt;=80,$K2536&lt;=82),_xlfn.UNICHAR(9748),AND($K2536&gt;=95,$K2536&lt;=99),_xlfn.UNICHAR(9889),TRUE,_xlfn.UNICHAR(9729)))</f>
        <v>☀</v>
      </c>
      <c r="F2536" t="str" cm="1">
        <f t="array" ref="F2536">IF($K2536="","",_xlfn.IFS($K2536=0,"Clear",$K2536&lt;=3,"Partly Cloudy",OR($K2536=45,$K2536=48),"Fog",AND($K2536&gt;=51,$K2536&lt;=67),"Drizzle",AND($K2536&gt;=71,$K2536&lt;=77),"Snow",AND($K2536&gt;=80,$K2536&lt;=82),"Rain Showers",AND($K2536&gt;=95,$K2536&lt;=99),"Thunderstorm",TRUE,"Cloudy"))</f>
        <v>Clear</v>
      </c>
      <c r="G2536" s="3" cm="1">
        <f t="array" ref="G2536">IF($A2536="","",INDEX(OpenMeteoAPI[TemperatureC],ROWS($G$2:G2536)))</f>
        <v>29.7</v>
      </c>
      <c r="H2536" s="4" cm="1">
        <f t="array" ref="H2536">IF($A2536="","",INDEX(OpenMeteoAPI[RelativeHumidityPct],ROWS($H$2:H2536))/100)</f>
        <v>0.34</v>
      </c>
      <c r="I2536" s="4" cm="1">
        <f t="array" ref="I2536">IF($A2536="","",INDEX(OpenMeteoAPI[PrecipitationProbabilityPct],ROWS($I$2:I2536))/100)</f>
        <v>0</v>
      </c>
      <c r="J2536" s="3" cm="1">
        <f t="array" ref="J2536">IF($A2536="","",INDEX(OpenMeteoAPI[PrecipitationMM],ROWS($J$2:J2536)))</f>
        <v>0</v>
      </c>
      <c r="K2536" cm="1">
        <f t="array" ref="K2536">IF($A2536="","",INDEX(OpenMeteoAPI[WeatherCode],ROWS($K$2:K2536)))</f>
        <v>0</v>
      </c>
      <c r="L2536" s="3" cm="1">
        <f t="array" ref="L2536">IF($A2536="","",INDEX(OpenMeteoAPI[WindSpeedKMH],ROWS($L$2:L2536)))</f>
        <v>15.1</v>
      </c>
    </row>
    <row r="2537" spans="1:12">
      <c r="A2537" t="str" cm="1">
        <f t="array" ref="A2537">IFERROR(INDEX(OpenMeteoAPI[City],ROWS($A$2:A2537))&amp;", "&amp;INDEX(OpenMeteoAPI[CountryCode],ROWS($A$2:A2537)),"")</f>
        <v>Brussels, BE</v>
      </c>
      <c r="B2537" t="str" cm="1">
        <f t="array" ref="B2537">IF($A2537="","",INDEX(OpenMeteoAPI[LocationID],ROWS($B$2:B2537)))</f>
        <v>BE-BRU</v>
      </c>
      <c r="C2537" s="5" cm="1">
        <f t="array" ref="C2537">IF($A2537="","",INDEX(OpenMeteoAPI[ForecastDateTime],ROWS($C$2:C2537)))</f>
        <v>46215.625</v>
      </c>
      <c r="D2537" t="str">
        <f t="shared" si="39"/>
        <v>3PM</v>
      </c>
      <c r="E2537" t="str" cm="1">
        <f t="array" ref="E2537">IF($K2537="","",_xlfn.IFS($K2537=0,_xlfn.UNICHAR(9728),$K2537&lt;=3,_xlfn.UNICHAR(9729),OR($K2537=45,$K2537=48),"~",AND($K2537&gt;=51,$K2537&lt;=67),_xlfn.UNICHAR(9748),AND($K2537&gt;=71,$K2537&lt;=77),_xlfn.UNICHAR(10052),AND($K2537&gt;=80,$K2537&lt;=82),_xlfn.UNICHAR(9748),AND($K2537&gt;=95,$K2537&lt;=99),_xlfn.UNICHAR(9889),TRUE,_xlfn.UNICHAR(9729)))</f>
        <v>☀</v>
      </c>
      <c r="F2537" t="str" cm="1">
        <f t="array" ref="F2537">IF($K2537="","",_xlfn.IFS($K2537=0,"Clear",$K2537&lt;=3,"Partly Cloudy",OR($K2537=45,$K2537=48),"Fog",AND($K2537&gt;=51,$K2537&lt;=67),"Drizzle",AND($K2537&gt;=71,$K2537&lt;=77),"Snow",AND($K2537&gt;=80,$K2537&lt;=82),"Rain Showers",AND($K2537&gt;=95,$K2537&lt;=99),"Thunderstorm",TRUE,"Cloudy"))</f>
        <v>Clear</v>
      </c>
      <c r="G2537" s="3" cm="1">
        <f t="array" ref="G2537">IF($A2537="","",INDEX(OpenMeteoAPI[TemperatureC],ROWS($G$2:G2537)))</f>
        <v>30.3</v>
      </c>
      <c r="H2537" s="4" cm="1">
        <f t="array" ref="H2537">IF($A2537="","",INDEX(OpenMeteoAPI[RelativeHumidityPct],ROWS($H$2:H2537))/100)</f>
        <v>0.32</v>
      </c>
      <c r="I2537" s="4" cm="1">
        <f t="array" ref="I2537">IF($A2537="","",INDEX(OpenMeteoAPI[PrecipitationProbabilityPct],ROWS($I$2:I2537))/100)</f>
        <v>0</v>
      </c>
      <c r="J2537" s="3" cm="1">
        <f t="array" ref="J2537">IF($A2537="","",INDEX(OpenMeteoAPI[PrecipitationMM],ROWS($J$2:J2537)))</f>
        <v>0</v>
      </c>
      <c r="K2537" cm="1">
        <f t="array" ref="K2537">IF($A2537="","",INDEX(OpenMeteoAPI[WeatherCode],ROWS($K$2:K2537)))</f>
        <v>0</v>
      </c>
      <c r="L2537" s="3" cm="1">
        <f t="array" ref="L2537">IF($A2537="","",INDEX(OpenMeteoAPI[WindSpeedKMH],ROWS($L$2:L2537)))</f>
        <v>15.8</v>
      </c>
    </row>
    <row r="2538" spans="1:12">
      <c r="A2538" t="str" cm="1">
        <f t="array" ref="A2538">IFERROR(INDEX(OpenMeteoAPI[City],ROWS($A$2:A2538))&amp;", "&amp;INDEX(OpenMeteoAPI[CountryCode],ROWS($A$2:A2538)),"")</f>
        <v>Brussels, BE</v>
      </c>
      <c r="B2538" t="str" cm="1">
        <f t="array" ref="B2538">IF($A2538="","",INDEX(OpenMeteoAPI[LocationID],ROWS($B$2:B2538)))</f>
        <v>BE-BRU</v>
      </c>
      <c r="C2538" s="5" cm="1">
        <f t="array" ref="C2538">IF($A2538="","",INDEX(OpenMeteoAPI[ForecastDateTime],ROWS($C$2:C2538)))</f>
        <v>46215.666666666664</v>
      </c>
      <c r="D2538" t="str">
        <f t="shared" si="39"/>
        <v>4PM</v>
      </c>
      <c r="E2538" t="str" cm="1">
        <f t="array" ref="E2538">IF($K2538="","",_xlfn.IFS($K2538=0,_xlfn.UNICHAR(9728),$K2538&lt;=3,_xlfn.UNICHAR(9729),OR($K2538=45,$K2538=48),"~",AND($K2538&gt;=51,$K2538&lt;=67),_xlfn.UNICHAR(9748),AND($K2538&gt;=71,$K2538&lt;=77),_xlfn.UNICHAR(10052),AND($K2538&gt;=80,$K2538&lt;=82),_xlfn.UNICHAR(9748),AND($K2538&gt;=95,$K2538&lt;=99),_xlfn.UNICHAR(9889),TRUE,_xlfn.UNICHAR(9729)))</f>
        <v>☁</v>
      </c>
      <c r="F2538" t="str" cm="1">
        <f t="array" ref="F2538">IF($K2538="","",_xlfn.IFS($K2538=0,"Clear",$K2538&lt;=3,"Partly Cloudy",OR($K2538=45,$K2538=48),"Fog",AND($K2538&gt;=51,$K2538&lt;=67),"Drizzle",AND($K2538&gt;=71,$K2538&lt;=77),"Snow",AND($K2538&gt;=80,$K2538&lt;=82),"Rain Showers",AND($K2538&gt;=95,$K2538&lt;=99),"Thunderstorm",TRUE,"Cloudy"))</f>
        <v>Partly Cloudy</v>
      </c>
      <c r="G2538" s="3" cm="1">
        <f t="array" ref="G2538">IF($A2538="","",INDEX(OpenMeteoAPI[TemperatureC],ROWS($G$2:G2538)))</f>
        <v>30.4</v>
      </c>
      <c r="H2538" s="4" cm="1">
        <f t="array" ref="H2538">IF($A2538="","",INDEX(OpenMeteoAPI[RelativeHumidityPct],ROWS($H$2:H2538))/100)</f>
        <v>0.32</v>
      </c>
      <c r="I2538" s="4" cm="1">
        <f t="array" ref="I2538">IF($A2538="","",INDEX(OpenMeteoAPI[PrecipitationProbabilityPct],ROWS($I$2:I2538))/100)</f>
        <v>0</v>
      </c>
      <c r="J2538" s="3" cm="1">
        <f t="array" ref="J2538">IF($A2538="","",INDEX(OpenMeteoAPI[PrecipitationMM],ROWS($J$2:J2538)))</f>
        <v>0</v>
      </c>
      <c r="K2538" cm="1">
        <f t="array" ref="K2538">IF($A2538="","",INDEX(OpenMeteoAPI[WeatherCode],ROWS($K$2:K2538)))</f>
        <v>1</v>
      </c>
      <c r="L2538" s="3" cm="1">
        <f t="array" ref="L2538">IF($A2538="","",INDEX(OpenMeteoAPI[WindSpeedKMH],ROWS($L$2:L2538)))</f>
        <v>16.100000000000001</v>
      </c>
    </row>
    <row r="2539" spans="1:12">
      <c r="A2539" t="str" cm="1">
        <f t="array" ref="A2539">IFERROR(INDEX(OpenMeteoAPI[City],ROWS($A$2:A2539))&amp;", "&amp;INDEX(OpenMeteoAPI[CountryCode],ROWS($A$2:A2539)),"")</f>
        <v>Brussels, BE</v>
      </c>
      <c r="B2539" t="str" cm="1">
        <f t="array" ref="B2539">IF($A2539="","",INDEX(OpenMeteoAPI[LocationID],ROWS($B$2:B2539)))</f>
        <v>BE-BRU</v>
      </c>
      <c r="C2539" s="5" cm="1">
        <f t="array" ref="C2539">IF($A2539="","",INDEX(OpenMeteoAPI[ForecastDateTime],ROWS($C$2:C2539)))</f>
        <v>46215.708333333336</v>
      </c>
      <c r="D2539" t="str">
        <f t="shared" si="39"/>
        <v>5PM</v>
      </c>
      <c r="E2539" t="str" cm="1">
        <f t="array" ref="E2539">IF($K2539="","",_xlfn.IFS($K2539=0,_xlfn.UNICHAR(9728),$K2539&lt;=3,_xlfn.UNICHAR(9729),OR($K2539=45,$K2539=48),"~",AND($K2539&gt;=51,$K2539&lt;=67),_xlfn.UNICHAR(9748),AND($K2539&gt;=71,$K2539&lt;=77),_xlfn.UNICHAR(10052),AND($K2539&gt;=80,$K2539&lt;=82),_xlfn.UNICHAR(9748),AND($K2539&gt;=95,$K2539&lt;=99),_xlfn.UNICHAR(9889),TRUE,_xlfn.UNICHAR(9729)))</f>
        <v>☁</v>
      </c>
      <c r="F2539" t="str" cm="1">
        <f t="array" ref="F2539">IF($K2539="","",_xlfn.IFS($K2539=0,"Clear",$K2539&lt;=3,"Partly Cloudy",OR($K2539=45,$K2539=48),"Fog",AND($K2539&gt;=51,$K2539&lt;=67),"Drizzle",AND($K2539&gt;=71,$K2539&lt;=77),"Snow",AND($K2539&gt;=80,$K2539&lt;=82),"Rain Showers",AND($K2539&gt;=95,$K2539&lt;=99),"Thunderstorm",TRUE,"Cloudy"))</f>
        <v>Partly Cloudy</v>
      </c>
      <c r="G2539" s="3" cm="1">
        <f t="array" ref="G2539">IF($A2539="","",INDEX(OpenMeteoAPI[TemperatureC],ROWS($G$2:G2539)))</f>
        <v>30.3</v>
      </c>
      <c r="H2539" s="4" cm="1">
        <f t="array" ref="H2539">IF($A2539="","",INDEX(OpenMeteoAPI[RelativeHumidityPct],ROWS($H$2:H2539))/100)</f>
        <v>0.32</v>
      </c>
      <c r="I2539" s="4" cm="1">
        <f t="array" ref="I2539">IF($A2539="","",INDEX(OpenMeteoAPI[PrecipitationProbabilityPct],ROWS($I$2:I2539))/100)</f>
        <v>0</v>
      </c>
      <c r="J2539" s="3" cm="1">
        <f t="array" ref="J2539">IF($A2539="","",INDEX(OpenMeteoAPI[PrecipitationMM],ROWS($J$2:J2539)))</f>
        <v>0</v>
      </c>
      <c r="K2539" cm="1">
        <f t="array" ref="K2539">IF($A2539="","",INDEX(OpenMeteoAPI[WeatherCode],ROWS($K$2:K2539)))</f>
        <v>1</v>
      </c>
      <c r="L2539" s="3" cm="1">
        <f t="array" ref="L2539">IF($A2539="","",INDEX(OpenMeteoAPI[WindSpeedKMH],ROWS($L$2:L2539)))</f>
        <v>16.5</v>
      </c>
    </row>
    <row r="2540" spans="1:12">
      <c r="A2540" t="str" cm="1">
        <f t="array" ref="A2540">IFERROR(INDEX(OpenMeteoAPI[City],ROWS($A$2:A2540))&amp;", "&amp;INDEX(OpenMeteoAPI[CountryCode],ROWS($A$2:A2540)),"")</f>
        <v>Brussels, BE</v>
      </c>
      <c r="B2540" t="str" cm="1">
        <f t="array" ref="B2540">IF($A2540="","",INDEX(OpenMeteoAPI[LocationID],ROWS($B$2:B2540)))</f>
        <v>BE-BRU</v>
      </c>
      <c r="C2540" s="5" cm="1">
        <f t="array" ref="C2540">IF($A2540="","",INDEX(OpenMeteoAPI[ForecastDateTime],ROWS($C$2:C2540)))</f>
        <v>46215.75</v>
      </c>
      <c r="D2540" t="str">
        <f t="shared" si="39"/>
        <v>6PM</v>
      </c>
      <c r="E2540" t="str" cm="1">
        <f t="array" ref="E2540">IF($K2540="","",_xlfn.IFS($K2540=0,_xlfn.UNICHAR(9728),$K2540&lt;=3,_xlfn.UNICHAR(9729),OR($K2540=45,$K2540=48),"~",AND($K2540&gt;=51,$K2540&lt;=67),_xlfn.UNICHAR(9748),AND($K2540&gt;=71,$K2540&lt;=77),_xlfn.UNICHAR(10052),AND($K2540&gt;=80,$K2540&lt;=82),_xlfn.UNICHAR(9748),AND($K2540&gt;=95,$K2540&lt;=99),_xlfn.UNICHAR(9889),TRUE,_xlfn.UNICHAR(9729)))</f>
        <v>☁</v>
      </c>
      <c r="F2540" t="str" cm="1">
        <f t="array" ref="F2540">IF($K2540="","",_xlfn.IFS($K2540=0,"Clear",$K2540&lt;=3,"Partly Cloudy",OR($K2540=45,$K2540=48),"Fog",AND($K2540&gt;=51,$K2540&lt;=67),"Drizzle",AND($K2540&gt;=71,$K2540&lt;=77),"Snow",AND($K2540&gt;=80,$K2540&lt;=82),"Rain Showers",AND($K2540&gt;=95,$K2540&lt;=99),"Thunderstorm",TRUE,"Cloudy"))</f>
        <v>Partly Cloudy</v>
      </c>
      <c r="G2540" s="3" cm="1">
        <f t="array" ref="G2540">IF($A2540="","",INDEX(OpenMeteoAPI[TemperatureC],ROWS($G$2:G2540)))</f>
        <v>30</v>
      </c>
      <c r="H2540" s="4" cm="1">
        <f t="array" ref="H2540">IF($A2540="","",INDEX(OpenMeteoAPI[RelativeHumidityPct],ROWS($H$2:H2540))/100)</f>
        <v>0.32</v>
      </c>
      <c r="I2540" s="4" cm="1">
        <f t="array" ref="I2540">IF($A2540="","",INDEX(OpenMeteoAPI[PrecipitationProbabilityPct],ROWS($I$2:I2540))/100)</f>
        <v>0</v>
      </c>
      <c r="J2540" s="3" cm="1">
        <f t="array" ref="J2540">IF($A2540="","",INDEX(OpenMeteoAPI[PrecipitationMM],ROWS($J$2:J2540)))</f>
        <v>0</v>
      </c>
      <c r="K2540" cm="1">
        <f t="array" ref="K2540">IF($A2540="","",INDEX(OpenMeteoAPI[WeatherCode],ROWS($K$2:K2540)))</f>
        <v>1</v>
      </c>
      <c r="L2540" s="3" cm="1">
        <f t="array" ref="L2540">IF($A2540="","",INDEX(OpenMeteoAPI[WindSpeedKMH],ROWS($L$2:L2540)))</f>
        <v>16.5</v>
      </c>
    </row>
    <row r="2541" spans="1:12">
      <c r="A2541" t="str" cm="1">
        <f t="array" ref="A2541">IFERROR(INDEX(OpenMeteoAPI[City],ROWS($A$2:A2541))&amp;", "&amp;INDEX(OpenMeteoAPI[CountryCode],ROWS($A$2:A2541)),"")</f>
        <v>Brussels, BE</v>
      </c>
      <c r="B2541" t="str" cm="1">
        <f t="array" ref="B2541">IF($A2541="","",INDEX(OpenMeteoAPI[LocationID],ROWS($B$2:B2541)))</f>
        <v>BE-BRU</v>
      </c>
      <c r="C2541" s="5" cm="1">
        <f t="array" ref="C2541">IF($A2541="","",INDEX(OpenMeteoAPI[ForecastDateTime],ROWS($C$2:C2541)))</f>
        <v>46215.791666666664</v>
      </c>
      <c r="D2541" t="str">
        <f t="shared" si="39"/>
        <v>7PM</v>
      </c>
      <c r="E2541" t="str" cm="1">
        <f t="array" ref="E2541">IF($K2541="","",_xlfn.IFS($K2541=0,_xlfn.UNICHAR(9728),$K2541&lt;=3,_xlfn.UNICHAR(9729),OR($K2541=45,$K2541=48),"~",AND($K2541&gt;=51,$K2541&lt;=67),_xlfn.UNICHAR(9748),AND($K2541&gt;=71,$K2541&lt;=77),_xlfn.UNICHAR(10052),AND($K2541&gt;=80,$K2541&lt;=82),_xlfn.UNICHAR(9748),AND($K2541&gt;=95,$K2541&lt;=99),_xlfn.UNICHAR(9889),TRUE,_xlfn.UNICHAR(9729)))</f>
        <v>☁</v>
      </c>
      <c r="F2541" t="str" cm="1">
        <f t="array" ref="F2541">IF($K2541="","",_xlfn.IFS($K2541=0,"Clear",$K2541&lt;=3,"Partly Cloudy",OR($K2541=45,$K2541=48),"Fog",AND($K2541&gt;=51,$K2541&lt;=67),"Drizzle",AND($K2541&gt;=71,$K2541&lt;=77),"Snow",AND($K2541&gt;=80,$K2541&lt;=82),"Rain Showers",AND($K2541&gt;=95,$K2541&lt;=99),"Thunderstorm",TRUE,"Cloudy"))</f>
        <v>Partly Cloudy</v>
      </c>
      <c r="G2541" s="3" cm="1">
        <f t="array" ref="G2541">IF($A2541="","",INDEX(OpenMeteoAPI[TemperatureC],ROWS($G$2:G2541)))</f>
        <v>29.5</v>
      </c>
      <c r="H2541" s="4" cm="1">
        <f t="array" ref="H2541">IF($A2541="","",INDEX(OpenMeteoAPI[RelativeHumidityPct],ROWS($H$2:H2541))/100)</f>
        <v>0.32</v>
      </c>
      <c r="I2541" s="4" cm="1">
        <f t="array" ref="I2541">IF($A2541="","",INDEX(OpenMeteoAPI[PrecipitationProbabilityPct],ROWS($I$2:I2541))/100)</f>
        <v>0</v>
      </c>
      <c r="J2541" s="3" cm="1">
        <f t="array" ref="J2541">IF($A2541="","",INDEX(OpenMeteoAPI[PrecipitationMM],ROWS($J$2:J2541)))</f>
        <v>0</v>
      </c>
      <c r="K2541" cm="1">
        <f t="array" ref="K2541">IF($A2541="","",INDEX(OpenMeteoAPI[WeatherCode],ROWS($K$2:K2541)))</f>
        <v>1</v>
      </c>
      <c r="L2541" s="3" cm="1">
        <f t="array" ref="L2541">IF($A2541="","",INDEX(OpenMeteoAPI[WindSpeedKMH],ROWS($L$2:L2541)))</f>
        <v>16.2</v>
      </c>
    </row>
    <row r="2542" spans="1:12">
      <c r="A2542" t="str" cm="1">
        <f t="array" ref="A2542">IFERROR(INDEX(OpenMeteoAPI[City],ROWS($A$2:A2542))&amp;", "&amp;INDEX(OpenMeteoAPI[CountryCode],ROWS($A$2:A2542)),"")</f>
        <v>Brussels, BE</v>
      </c>
      <c r="B2542" t="str" cm="1">
        <f t="array" ref="B2542">IF($A2542="","",INDEX(OpenMeteoAPI[LocationID],ROWS($B$2:B2542)))</f>
        <v>BE-BRU</v>
      </c>
      <c r="C2542" s="5" cm="1">
        <f t="array" ref="C2542">IF($A2542="","",INDEX(OpenMeteoAPI[ForecastDateTime],ROWS($C$2:C2542)))</f>
        <v>46215.833333333336</v>
      </c>
      <c r="D2542" t="str">
        <f t="shared" si="39"/>
        <v>8PM</v>
      </c>
      <c r="E2542" t="str" cm="1">
        <f t="array" ref="E2542">IF($K2542="","",_xlfn.IFS($K2542=0,_xlfn.UNICHAR(9728),$K2542&lt;=3,_xlfn.UNICHAR(9729),OR($K2542=45,$K2542=48),"~",AND($K2542&gt;=51,$K2542&lt;=67),_xlfn.UNICHAR(9748),AND($K2542&gt;=71,$K2542&lt;=77),_xlfn.UNICHAR(10052),AND($K2542&gt;=80,$K2542&lt;=82),_xlfn.UNICHAR(9748),AND($K2542&gt;=95,$K2542&lt;=99),_xlfn.UNICHAR(9889),TRUE,_xlfn.UNICHAR(9729)))</f>
        <v>☁</v>
      </c>
      <c r="F2542" t="str" cm="1">
        <f t="array" ref="F2542">IF($K2542="","",_xlfn.IFS($K2542=0,"Clear",$K2542&lt;=3,"Partly Cloudy",OR($K2542=45,$K2542=48),"Fog",AND($K2542&gt;=51,$K2542&lt;=67),"Drizzle",AND($K2542&gt;=71,$K2542&lt;=77),"Snow",AND($K2542&gt;=80,$K2542&lt;=82),"Rain Showers",AND($K2542&gt;=95,$K2542&lt;=99),"Thunderstorm",TRUE,"Cloudy"))</f>
        <v>Partly Cloudy</v>
      </c>
      <c r="G2542" s="3" cm="1">
        <f t="array" ref="G2542">IF($A2542="","",INDEX(OpenMeteoAPI[TemperatureC],ROWS($G$2:G2542)))</f>
        <v>28.5</v>
      </c>
      <c r="H2542" s="4" cm="1">
        <f t="array" ref="H2542">IF($A2542="","",INDEX(OpenMeteoAPI[RelativeHumidityPct],ROWS($H$2:H2542))/100)</f>
        <v>0.34</v>
      </c>
      <c r="I2542" s="4" cm="1">
        <f t="array" ref="I2542">IF($A2542="","",INDEX(OpenMeteoAPI[PrecipitationProbabilityPct],ROWS($I$2:I2542))/100)</f>
        <v>0</v>
      </c>
      <c r="J2542" s="3" cm="1">
        <f t="array" ref="J2542">IF($A2542="","",INDEX(OpenMeteoAPI[PrecipitationMM],ROWS($J$2:J2542)))</f>
        <v>0</v>
      </c>
      <c r="K2542" cm="1">
        <f t="array" ref="K2542">IF($A2542="","",INDEX(OpenMeteoAPI[WeatherCode],ROWS($K$2:K2542)))</f>
        <v>1</v>
      </c>
      <c r="L2542" s="3" cm="1">
        <f t="array" ref="L2542">IF($A2542="","",INDEX(OpenMeteoAPI[WindSpeedKMH],ROWS($L$2:L2542)))</f>
        <v>16.100000000000001</v>
      </c>
    </row>
    <row r="2543" spans="1:12">
      <c r="A2543" t="str" cm="1">
        <f t="array" ref="A2543">IFERROR(INDEX(OpenMeteoAPI[City],ROWS($A$2:A2543))&amp;", "&amp;INDEX(OpenMeteoAPI[CountryCode],ROWS($A$2:A2543)),"")</f>
        <v>Brussels, BE</v>
      </c>
      <c r="B2543" t="str" cm="1">
        <f t="array" ref="B2543">IF($A2543="","",INDEX(OpenMeteoAPI[LocationID],ROWS($B$2:B2543)))</f>
        <v>BE-BRU</v>
      </c>
      <c r="C2543" s="5" cm="1">
        <f t="array" ref="C2543">IF($A2543="","",INDEX(OpenMeteoAPI[ForecastDateTime],ROWS($C$2:C2543)))</f>
        <v>46215.875</v>
      </c>
      <c r="D2543" t="str">
        <f t="shared" si="39"/>
        <v>9PM</v>
      </c>
      <c r="E2543" t="str" cm="1">
        <f t="array" ref="E2543">IF($K2543="","",_xlfn.IFS($K2543=0,_xlfn.UNICHAR(9728),$K2543&lt;=3,_xlfn.UNICHAR(9729),OR($K2543=45,$K2543=48),"~",AND($K2543&gt;=51,$K2543&lt;=67),_xlfn.UNICHAR(9748),AND($K2543&gt;=71,$K2543&lt;=77),_xlfn.UNICHAR(10052),AND($K2543&gt;=80,$K2543&lt;=82),_xlfn.UNICHAR(9748),AND($K2543&gt;=95,$K2543&lt;=99),_xlfn.UNICHAR(9889),TRUE,_xlfn.UNICHAR(9729)))</f>
        <v>☀</v>
      </c>
      <c r="F2543" t="str" cm="1">
        <f t="array" ref="F2543">IF($K2543="","",_xlfn.IFS($K2543=0,"Clear",$K2543&lt;=3,"Partly Cloudy",OR($K2543=45,$K2543=48),"Fog",AND($K2543&gt;=51,$K2543&lt;=67),"Drizzle",AND($K2543&gt;=71,$K2543&lt;=77),"Snow",AND($K2543&gt;=80,$K2543&lt;=82),"Rain Showers",AND($K2543&gt;=95,$K2543&lt;=99),"Thunderstorm",TRUE,"Cloudy"))</f>
        <v>Clear</v>
      </c>
      <c r="G2543" s="3" cm="1">
        <f t="array" ref="G2543">IF($A2543="","",INDEX(OpenMeteoAPI[TemperatureC],ROWS($G$2:G2543)))</f>
        <v>26.8</v>
      </c>
      <c r="H2543" s="4" cm="1">
        <f t="array" ref="H2543">IF($A2543="","",INDEX(OpenMeteoAPI[RelativeHumidityPct],ROWS($H$2:H2543))/100)</f>
        <v>0.38</v>
      </c>
      <c r="I2543" s="4" cm="1">
        <f t="array" ref="I2543">IF($A2543="","",INDEX(OpenMeteoAPI[PrecipitationProbabilityPct],ROWS($I$2:I2543))/100)</f>
        <v>0</v>
      </c>
      <c r="J2543" s="3" cm="1">
        <f t="array" ref="J2543">IF($A2543="","",INDEX(OpenMeteoAPI[PrecipitationMM],ROWS($J$2:J2543)))</f>
        <v>0</v>
      </c>
      <c r="K2543" cm="1">
        <f t="array" ref="K2543">IF($A2543="","",INDEX(OpenMeteoAPI[WeatherCode],ROWS($K$2:K2543)))</f>
        <v>0</v>
      </c>
      <c r="L2543" s="3" cm="1">
        <f t="array" ref="L2543">IF($A2543="","",INDEX(OpenMeteoAPI[WindSpeedKMH],ROWS($L$2:L2543)))</f>
        <v>16.2</v>
      </c>
    </row>
    <row r="2544" spans="1:12">
      <c r="A2544" t="str" cm="1">
        <f t="array" ref="A2544">IFERROR(INDEX(OpenMeteoAPI[City],ROWS($A$2:A2544))&amp;", "&amp;INDEX(OpenMeteoAPI[CountryCode],ROWS($A$2:A2544)),"")</f>
        <v>Brussels, BE</v>
      </c>
      <c r="B2544" t="str" cm="1">
        <f t="array" ref="B2544">IF($A2544="","",INDEX(OpenMeteoAPI[LocationID],ROWS($B$2:B2544)))</f>
        <v>BE-BRU</v>
      </c>
      <c r="C2544" s="5" cm="1">
        <f t="array" ref="C2544">IF($A2544="","",INDEX(OpenMeteoAPI[ForecastDateTime],ROWS($C$2:C2544)))</f>
        <v>46215.916666666664</v>
      </c>
      <c r="D2544" t="str">
        <f t="shared" si="39"/>
        <v>10PM</v>
      </c>
      <c r="E2544" t="str" cm="1">
        <f t="array" ref="E2544">IF($K2544="","",_xlfn.IFS($K2544=0,_xlfn.UNICHAR(9728),$K2544&lt;=3,_xlfn.UNICHAR(9729),OR($K2544=45,$K2544=48),"~",AND($K2544&gt;=51,$K2544&lt;=67),_xlfn.UNICHAR(9748),AND($K2544&gt;=71,$K2544&lt;=77),_xlfn.UNICHAR(10052),AND($K2544&gt;=80,$K2544&lt;=82),_xlfn.UNICHAR(9748),AND($K2544&gt;=95,$K2544&lt;=99),_xlfn.UNICHAR(9889),TRUE,_xlfn.UNICHAR(9729)))</f>
        <v>☀</v>
      </c>
      <c r="F2544" t="str" cm="1">
        <f t="array" ref="F2544">IF($K2544="","",_xlfn.IFS($K2544=0,"Clear",$K2544&lt;=3,"Partly Cloudy",OR($K2544=45,$K2544=48),"Fog",AND($K2544&gt;=51,$K2544&lt;=67),"Drizzle",AND($K2544&gt;=71,$K2544&lt;=77),"Snow",AND($K2544&gt;=80,$K2544&lt;=82),"Rain Showers",AND($K2544&gt;=95,$K2544&lt;=99),"Thunderstorm",TRUE,"Cloudy"))</f>
        <v>Clear</v>
      </c>
      <c r="G2544" s="3" cm="1">
        <f t="array" ref="G2544">IF($A2544="","",INDEX(OpenMeteoAPI[TemperatureC],ROWS($G$2:G2544)))</f>
        <v>24.5</v>
      </c>
      <c r="H2544" s="4" cm="1">
        <f t="array" ref="H2544">IF($A2544="","",INDEX(OpenMeteoAPI[RelativeHumidityPct],ROWS($H$2:H2544))/100)</f>
        <v>0.44</v>
      </c>
      <c r="I2544" s="4" cm="1">
        <f t="array" ref="I2544">IF($A2544="","",INDEX(OpenMeteoAPI[PrecipitationProbabilityPct],ROWS($I$2:I2544))/100)</f>
        <v>0</v>
      </c>
      <c r="J2544" s="3" cm="1">
        <f t="array" ref="J2544">IF($A2544="","",INDEX(OpenMeteoAPI[PrecipitationMM],ROWS($J$2:J2544)))</f>
        <v>0</v>
      </c>
      <c r="K2544" cm="1">
        <f t="array" ref="K2544">IF($A2544="","",INDEX(OpenMeteoAPI[WeatherCode],ROWS($K$2:K2544)))</f>
        <v>0</v>
      </c>
      <c r="L2544" s="3" cm="1">
        <f t="array" ref="L2544">IF($A2544="","",INDEX(OpenMeteoAPI[WindSpeedKMH],ROWS($L$2:L2544)))</f>
        <v>16.5</v>
      </c>
    </row>
    <row r="2545" spans="1:12">
      <c r="A2545" t="str" cm="1">
        <f t="array" ref="A2545">IFERROR(INDEX(OpenMeteoAPI[City],ROWS($A$2:A2545))&amp;", "&amp;INDEX(OpenMeteoAPI[CountryCode],ROWS($A$2:A2545)),"")</f>
        <v>Brussels, BE</v>
      </c>
      <c r="B2545" t="str" cm="1">
        <f t="array" ref="B2545">IF($A2545="","",INDEX(OpenMeteoAPI[LocationID],ROWS($B$2:B2545)))</f>
        <v>BE-BRU</v>
      </c>
      <c r="C2545" s="5" cm="1">
        <f t="array" ref="C2545">IF($A2545="","",INDEX(OpenMeteoAPI[ForecastDateTime],ROWS($C$2:C2545)))</f>
        <v>46215.958333333336</v>
      </c>
      <c r="D2545" t="str">
        <f t="shared" si="39"/>
        <v>11PM</v>
      </c>
      <c r="E2545" t="str" cm="1">
        <f t="array" ref="E2545">IF($K2545="","",_xlfn.IFS($K2545=0,_xlfn.UNICHAR(9728),$K2545&lt;=3,_xlfn.UNICHAR(9729),OR($K2545=45,$K2545=48),"~",AND($K2545&gt;=51,$K2545&lt;=67),_xlfn.UNICHAR(9748),AND($K2545&gt;=71,$K2545&lt;=77),_xlfn.UNICHAR(10052),AND($K2545&gt;=80,$K2545&lt;=82),_xlfn.UNICHAR(9748),AND($K2545&gt;=95,$K2545&lt;=99),_xlfn.UNICHAR(9889),TRUE,_xlfn.UNICHAR(9729)))</f>
        <v>☀</v>
      </c>
      <c r="F2545" t="str" cm="1">
        <f t="array" ref="F2545">IF($K2545="","",_xlfn.IFS($K2545=0,"Clear",$K2545&lt;=3,"Partly Cloudy",OR($K2545=45,$K2545=48),"Fog",AND($K2545&gt;=51,$K2545&lt;=67),"Drizzle",AND($K2545&gt;=71,$K2545&lt;=77),"Snow",AND($K2545&gt;=80,$K2545&lt;=82),"Rain Showers",AND($K2545&gt;=95,$K2545&lt;=99),"Thunderstorm",TRUE,"Cloudy"))</f>
        <v>Clear</v>
      </c>
      <c r="G2545" s="3" cm="1">
        <f t="array" ref="G2545">IF($A2545="","",INDEX(OpenMeteoAPI[TemperatureC],ROWS($G$2:G2545)))</f>
        <v>22.5</v>
      </c>
      <c r="H2545" s="4" cm="1">
        <f t="array" ref="H2545">IF($A2545="","",INDEX(OpenMeteoAPI[RelativeHumidityPct],ROWS($H$2:H2545))/100)</f>
        <v>0.49</v>
      </c>
      <c r="I2545" s="4" cm="1">
        <f t="array" ref="I2545">IF($A2545="","",INDEX(OpenMeteoAPI[PrecipitationProbabilityPct],ROWS($I$2:I2545))/100)</f>
        <v>0</v>
      </c>
      <c r="J2545" s="3" cm="1">
        <f t="array" ref="J2545">IF($A2545="","",INDEX(OpenMeteoAPI[PrecipitationMM],ROWS($J$2:J2545)))</f>
        <v>0</v>
      </c>
      <c r="K2545" cm="1">
        <f t="array" ref="K2545">IF($A2545="","",INDEX(OpenMeteoAPI[WeatherCode],ROWS($K$2:K2545)))</f>
        <v>0</v>
      </c>
      <c r="L2545" s="3" cm="1">
        <f t="array" ref="L2545">IF($A2545="","",INDEX(OpenMeteoAPI[WindSpeedKMH],ROWS($L$2:L2545)))</f>
        <v>16.399999999999999</v>
      </c>
    </row>
    <row r="2546" spans="1:12">
      <c r="A2546" t="str" cm="1">
        <f t="array" ref="A2546">IFERROR(INDEX(OpenMeteoAPI[City],ROWS($A$2:A2546))&amp;", "&amp;INDEX(OpenMeteoAPI[CountryCode],ROWS($A$2:A2546)),"")</f>
        <v>Brussels, BE</v>
      </c>
      <c r="B2546" t="str" cm="1">
        <f t="array" ref="B2546">IF($A2546="","",INDEX(OpenMeteoAPI[LocationID],ROWS($B$2:B2546)))</f>
        <v>BE-BRU</v>
      </c>
      <c r="C2546" s="5" cm="1">
        <f t="array" ref="C2546">IF($A2546="","",INDEX(OpenMeteoAPI[ForecastDateTime],ROWS($C$2:C2546)))</f>
        <v>46216</v>
      </c>
      <c r="D2546" t="str">
        <f t="shared" si="39"/>
        <v>12AM</v>
      </c>
      <c r="E2546" t="str" cm="1">
        <f t="array" ref="E2546">IF($K2546="","",_xlfn.IFS($K2546=0,_xlfn.UNICHAR(9728),$K2546&lt;=3,_xlfn.UNICHAR(9729),OR($K2546=45,$K2546=48),"~",AND($K2546&gt;=51,$K2546&lt;=67),_xlfn.UNICHAR(9748),AND($K2546&gt;=71,$K2546&lt;=77),_xlfn.UNICHAR(10052),AND($K2546&gt;=80,$K2546&lt;=82),_xlfn.UNICHAR(9748),AND($K2546&gt;=95,$K2546&lt;=99),_xlfn.UNICHAR(9889),TRUE,_xlfn.UNICHAR(9729)))</f>
        <v>☀</v>
      </c>
      <c r="F2546" t="str" cm="1">
        <f t="array" ref="F2546">IF($K2546="","",_xlfn.IFS($K2546=0,"Clear",$K2546&lt;=3,"Partly Cloudy",OR($K2546=45,$K2546=48),"Fog",AND($K2546&gt;=51,$K2546&lt;=67),"Drizzle",AND($K2546&gt;=71,$K2546&lt;=77),"Snow",AND($K2546&gt;=80,$K2546&lt;=82),"Rain Showers",AND($K2546&gt;=95,$K2546&lt;=99),"Thunderstorm",TRUE,"Cloudy"))</f>
        <v>Clear</v>
      </c>
      <c r="G2546" s="3" cm="1">
        <f t="array" ref="G2546">IF($A2546="","",INDEX(OpenMeteoAPI[TemperatureC],ROWS($G$2:G2546)))</f>
        <v>21.1</v>
      </c>
      <c r="H2546" s="4" cm="1">
        <f t="array" ref="H2546">IF($A2546="","",INDEX(OpenMeteoAPI[RelativeHumidityPct],ROWS($H$2:H2546))/100)</f>
        <v>0.54</v>
      </c>
      <c r="I2546" s="4" cm="1">
        <f t="array" ref="I2546">IF($A2546="","",INDEX(OpenMeteoAPI[PrecipitationProbabilityPct],ROWS($I$2:I2546))/100)</f>
        <v>0</v>
      </c>
      <c r="J2546" s="3" cm="1">
        <f t="array" ref="J2546">IF($A2546="","",INDEX(OpenMeteoAPI[PrecipitationMM],ROWS($J$2:J2546)))</f>
        <v>0</v>
      </c>
      <c r="K2546" cm="1">
        <f t="array" ref="K2546">IF($A2546="","",INDEX(OpenMeteoAPI[WeatherCode],ROWS($K$2:K2546)))</f>
        <v>0</v>
      </c>
      <c r="L2546" s="3" cm="1">
        <f t="array" ref="L2546">IF($A2546="","",INDEX(OpenMeteoAPI[WindSpeedKMH],ROWS($L$2:L2546)))</f>
        <v>15.6</v>
      </c>
    </row>
    <row r="2547" spans="1:12">
      <c r="A2547" t="str" cm="1">
        <f t="array" ref="A2547">IFERROR(INDEX(OpenMeteoAPI[City],ROWS($A$2:A2547))&amp;", "&amp;INDEX(OpenMeteoAPI[CountryCode],ROWS($A$2:A2547)),"")</f>
        <v>Brussels, BE</v>
      </c>
      <c r="B2547" t="str" cm="1">
        <f t="array" ref="B2547">IF($A2547="","",INDEX(OpenMeteoAPI[LocationID],ROWS($B$2:B2547)))</f>
        <v>BE-BRU</v>
      </c>
      <c r="C2547" s="5" cm="1">
        <f t="array" ref="C2547">IF($A2547="","",INDEX(OpenMeteoAPI[ForecastDateTime],ROWS($C$2:C2547)))</f>
        <v>46216.041666666664</v>
      </c>
      <c r="D2547" t="str">
        <f t="shared" si="39"/>
        <v>1AM</v>
      </c>
      <c r="E2547" t="str" cm="1">
        <f t="array" ref="E2547">IF($K2547="","",_xlfn.IFS($K2547=0,_xlfn.UNICHAR(9728),$K2547&lt;=3,_xlfn.UNICHAR(9729),OR($K2547=45,$K2547=48),"~",AND($K2547&gt;=51,$K2547&lt;=67),_xlfn.UNICHAR(9748),AND($K2547&gt;=71,$K2547&lt;=77),_xlfn.UNICHAR(10052),AND($K2547&gt;=80,$K2547&lt;=82),_xlfn.UNICHAR(9748),AND($K2547&gt;=95,$K2547&lt;=99),_xlfn.UNICHAR(9889),TRUE,_xlfn.UNICHAR(9729)))</f>
        <v>☀</v>
      </c>
      <c r="F2547" t="str" cm="1">
        <f t="array" ref="F2547">IF($K2547="","",_xlfn.IFS($K2547=0,"Clear",$K2547&lt;=3,"Partly Cloudy",OR($K2547=45,$K2547=48),"Fog",AND($K2547&gt;=51,$K2547&lt;=67),"Drizzle",AND($K2547&gt;=71,$K2547&lt;=77),"Snow",AND($K2547&gt;=80,$K2547&lt;=82),"Rain Showers",AND($K2547&gt;=95,$K2547&lt;=99),"Thunderstorm",TRUE,"Cloudy"))</f>
        <v>Clear</v>
      </c>
      <c r="G2547" s="3" cm="1">
        <f t="array" ref="G2547">IF($A2547="","",INDEX(OpenMeteoAPI[TemperatureC],ROWS($G$2:G2547)))</f>
        <v>19.899999999999999</v>
      </c>
      <c r="H2547" s="4" cm="1">
        <f t="array" ref="H2547">IF($A2547="","",INDEX(OpenMeteoAPI[RelativeHumidityPct],ROWS($H$2:H2547))/100)</f>
        <v>0.57999999999999996</v>
      </c>
      <c r="I2547" s="4" cm="1">
        <f t="array" ref="I2547">IF($A2547="","",INDEX(OpenMeteoAPI[PrecipitationProbabilityPct],ROWS($I$2:I2547))/100)</f>
        <v>0</v>
      </c>
      <c r="J2547" s="3" cm="1">
        <f t="array" ref="J2547">IF($A2547="","",INDEX(OpenMeteoAPI[PrecipitationMM],ROWS($J$2:J2547)))</f>
        <v>0</v>
      </c>
      <c r="K2547" cm="1">
        <f t="array" ref="K2547">IF($A2547="","",INDEX(OpenMeteoAPI[WeatherCode],ROWS($K$2:K2547)))</f>
        <v>0</v>
      </c>
      <c r="L2547" s="3" cm="1">
        <f t="array" ref="L2547">IF($A2547="","",INDEX(OpenMeteoAPI[WindSpeedKMH],ROWS($L$2:L2547)))</f>
        <v>14.5</v>
      </c>
    </row>
    <row r="2548" spans="1:12">
      <c r="A2548" t="str" cm="1">
        <f t="array" ref="A2548">IFERROR(INDEX(OpenMeteoAPI[City],ROWS($A$2:A2548))&amp;", "&amp;INDEX(OpenMeteoAPI[CountryCode],ROWS($A$2:A2548)),"")</f>
        <v>Brussels, BE</v>
      </c>
      <c r="B2548" t="str" cm="1">
        <f t="array" ref="B2548">IF($A2548="","",INDEX(OpenMeteoAPI[LocationID],ROWS($B$2:B2548)))</f>
        <v>BE-BRU</v>
      </c>
      <c r="C2548" s="5" cm="1">
        <f t="array" ref="C2548">IF($A2548="","",INDEX(OpenMeteoAPI[ForecastDateTime],ROWS($C$2:C2548)))</f>
        <v>46216.083333333336</v>
      </c>
      <c r="D2548" t="str">
        <f t="shared" si="39"/>
        <v>2AM</v>
      </c>
      <c r="E2548" t="str" cm="1">
        <f t="array" ref="E2548">IF($K2548="","",_xlfn.IFS($K2548=0,_xlfn.UNICHAR(9728),$K2548&lt;=3,_xlfn.UNICHAR(9729),OR($K2548=45,$K2548=48),"~",AND($K2548&gt;=51,$K2548&lt;=67),_xlfn.UNICHAR(9748),AND($K2548&gt;=71,$K2548&lt;=77),_xlfn.UNICHAR(10052),AND($K2548&gt;=80,$K2548&lt;=82),_xlfn.UNICHAR(9748),AND($K2548&gt;=95,$K2548&lt;=99),_xlfn.UNICHAR(9889),TRUE,_xlfn.UNICHAR(9729)))</f>
        <v>☀</v>
      </c>
      <c r="F2548" t="str" cm="1">
        <f t="array" ref="F2548">IF($K2548="","",_xlfn.IFS($K2548=0,"Clear",$K2548&lt;=3,"Partly Cloudy",OR($K2548=45,$K2548=48),"Fog",AND($K2548&gt;=51,$K2548&lt;=67),"Drizzle",AND($K2548&gt;=71,$K2548&lt;=77),"Snow",AND($K2548&gt;=80,$K2548&lt;=82),"Rain Showers",AND($K2548&gt;=95,$K2548&lt;=99),"Thunderstorm",TRUE,"Cloudy"))</f>
        <v>Clear</v>
      </c>
      <c r="G2548" s="3" cm="1">
        <f t="array" ref="G2548">IF($A2548="","",INDEX(OpenMeteoAPI[TemperatureC],ROWS($G$2:G2548)))</f>
        <v>18.8</v>
      </c>
      <c r="H2548" s="4" cm="1">
        <f t="array" ref="H2548">IF($A2548="","",INDEX(OpenMeteoAPI[RelativeHumidityPct],ROWS($H$2:H2548))/100)</f>
        <v>0.62</v>
      </c>
      <c r="I2548" s="4" cm="1">
        <f t="array" ref="I2548">IF($A2548="","",INDEX(OpenMeteoAPI[PrecipitationProbabilityPct],ROWS($I$2:I2548))/100)</f>
        <v>0</v>
      </c>
      <c r="J2548" s="3" cm="1">
        <f t="array" ref="J2548">IF($A2548="","",INDEX(OpenMeteoAPI[PrecipitationMM],ROWS($J$2:J2548)))</f>
        <v>0</v>
      </c>
      <c r="K2548" cm="1">
        <f t="array" ref="K2548">IF($A2548="","",INDEX(OpenMeteoAPI[WeatherCode],ROWS($K$2:K2548)))</f>
        <v>0</v>
      </c>
      <c r="L2548" s="3" cm="1">
        <f t="array" ref="L2548">IF($A2548="","",INDEX(OpenMeteoAPI[WindSpeedKMH],ROWS($L$2:L2548)))</f>
        <v>13.6</v>
      </c>
    </row>
    <row r="2549" spans="1:12">
      <c r="A2549" t="str" cm="1">
        <f t="array" ref="A2549">IFERROR(INDEX(OpenMeteoAPI[City],ROWS($A$2:A2549))&amp;", "&amp;INDEX(OpenMeteoAPI[CountryCode],ROWS($A$2:A2549)),"")</f>
        <v>Brussels, BE</v>
      </c>
      <c r="B2549" t="str" cm="1">
        <f t="array" ref="B2549">IF($A2549="","",INDEX(OpenMeteoAPI[LocationID],ROWS($B$2:B2549)))</f>
        <v>BE-BRU</v>
      </c>
      <c r="C2549" s="5" cm="1">
        <f t="array" ref="C2549">IF($A2549="","",INDEX(OpenMeteoAPI[ForecastDateTime],ROWS($C$2:C2549)))</f>
        <v>46216.125</v>
      </c>
      <c r="D2549" t="str">
        <f t="shared" si="39"/>
        <v>3AM</v>
      </c>
      <c r="E2549" t="str" cm="1">
        <f t="array" ref="E2549">IF($K2549="","",_xlfn.IFS($K2549=0,_xlfn.UNICHAR(9728),$K2549&lt;=3,_xlfn.UNICHAR(9729),OR($K2549=45,$K2549=48),"~",AND($K2549&gt;=51,$K2549&lt;=67),_xlfn.UNICHAR(9748),AND($K2549&gt;=71,$K2549&lt;=77),_xlfn.UNICHAR(10052),AND($K2549&gt;=80,$K2549&lt;=82),_xlfn.UNICHAR(9748),AND($K2549&gt;=95,$K2549&lt;=99),_xlfn.UNICHAR(9889),TRUE,_xlfn.UNICHAR(9729)))</f>
        <v>☀</v>
      </c>
      <c r="F2549" t="str" cm="1">
        <f t="array" ref="F2549">IF($K2549="","",_xlfn.IFS($K2549=0,"Clear",$K2549&lt;=3,"Partly Cloudy",OR($K2549=45,$K2549=48),"Fog",AND($K2549&gt;=51,$K2549&lt;=67),"Drizzle",AND($K2549&gt;=71,$K2549&lt;=77),"Snow",AND($K2549&gt;=80,$K2549&lt;=82),"Rain Showers",AND($K2549&gt;=95,$K2549&lt;=99),"Thunderstorm",TRUE,"Cloudy"))</f>
        <v>Clear</v>
      </c>
      <c r="G2549" s="3" cm="1">
        <f t="array" ref="G2549">IF($A2549="","",INDEX(OpenMeteoAPI[TemperatureC],ROWS($G$2:G2549)))</f>
        <v>17.899999999999999</v>
      </c>
      <c r="H2549" s="4" cm="1">
        <f t="array" ref="H2549">IF($A2549="","",INDEX(OpenMeteoAPI[RelativeHumidityPct],ROWS($H$2:H2549))/100)</f>
        <v>0.66</v>
      </c>
      <c r="I2549" s="4" cm="1">
        <f t="array" ref="I2549">IF($A2549="","",INDEX(OpenMeteoAPI[PrecipitationProbabilityPct],ROWS($I$2:I2549))/100)</f>
        <v>0</v>
      </c>
      <c r="J2549" s="3" cm="1">
        <f t="array" ref="J2549">IF($A2549="","",INDEX(OpenMeteoAPI[PrecipitationMM],ROWS($J$2:J2549)))</f>
        <v>0</v>
      </c>
      <c r="K2549" cm="1">
        <f t="array" ref="K2549">IF($A2549="","",INDEX(OpenMeteoAPI[WeatherCode],ROWS($K$2:K2549)))</f>
        <v>0</v>
      </c>
      <c r="L2549" s="3" cm="1">
        <f t="array" ref="L2549">IF($A2549="","",INDEX(OpenMeteoAPI[WindSpeedKMH],ROWS($L$2:L2549)))</f>
        <v>13</v>
      </c>
    </row>
    <row r="2550" spans="1:12">
      <c r="A2550" t="str" cm="1">
        <f t="array" ref="A2550">IFERROR(INDEX(OpenMeteoAPI[City],ROWS($A$2:A2550))&amp;", "&amp;INDEX(OpenMeteoAPI[CountryCode],ROWS($A$2:A2550)),"")</f>
        <v>Brussels, BE</v>
      </c>
      <c r="B2550" t="str" cm="1">
        <f t="array" ref="B2550">IF($A2550="","",INDEX(OpenMeteoAPI[LocationID],ROWS($B$2:B2550)))</f>
        <v>BE-BRU</v>
      </c>
      <c r="C2550" s="5" cm="1">
        <f t="array" ref="C2550">IF($A2550="","",INDEX(OpenMeteoAPI[ForecastDateTime],ROWS($C$2:C2550)))</f>
        <v>46216.166666666664</v>
      </c>
      <c r="D2550" t="str">
        <f t="shared" si="39"/>
        <v>4AM</v>
      </c>
      <c r="E2550" t="str" cm="1">
        <f t="array" ref="E2550">IF($K2550="","",_xlfn.IFS($K2550=0,_xlfn.UNICHAR(9728),$K2550&lt;=3,_xlfn.UNICHAR(9729),OR($K2550=45,$K2550=48),"~",AND($K2550&gt;=51,$K2550&lt;=67),_xlfn.UNICHAR(9748),AND($K2550&gt;=71,$K2550&lt;=77),_xlfn.UNICHAR(10052),AND($K2550&gt;=80,$K2550&lt;=82),_xlfn.UNICHAR(9748),AND($K2550&gt;=95,$K2550&lt;=99),_xlfn.UNICHAR(9889),TRUE,_xlfn.UNICHAR(9729)))</f>
        <v>☀</v>
      </c>
      <c r="F2550" t="str" cm="1">
        <f t="array" ref="F2550">IF($K2550="","",_xlfn.IFS($K2550=0,"Clear",$K2550&lt;=3,"Partly Cloudy",OR($K2550=45,$K2550=48),"Fog",AND($K2550&gt;=51,$K2550&lt;=67),"Drizzle",AND($K2550&gt;=71,$K2550&lt;=77),"Snow",AND($K2550&gt;=80,$K2550&lt;=82),"Rain Showers",AND($K2550&gt;=95,$K2550&lt;=99),"Thunderstorm",TRUE,"Cloudy"))</f>
        <v>Clear</v>
      </c>
      <c r="G2550" s="3" cm="1">
        <f t="array" ref="G2550">IF($A2550="","",INDEX(OpenMeteoAPI[TemperatureC],ROWS($G$2:G2550)))</f>
        <v>17.2</v>
      </c>
      <c r="H2550" s="4" cm="1">
        <f t="array" ref="H2550">IF($A2550="","",INDEX(OpenMeteoAPI[RelativeHumidityPct],ROWS($H$2:H2550))/100)</f>
        <v>0.71</v>
      </c>
      <c r="I2550" s="4" cm="1">
        <f t="array" ref="I2550">IF($A2550="","",INDEX(OpenMeteoAPI[PrecipitationProbabilityPct],ROWS($I$2:I2550))/100)</f>
        <v>0</v>
      </c>
      <c r="J2550" s="3" cm="1">
        <f t="array" ref="J2550">IF($A2550="","",INDEX(OpenMeteoAPI[PrecipitationMM],ROWS($J$2:J2550)))</f>
        <v>0</v>
      </c>
      <c r="K2550" cm="1">
        <f t="array" ref="K2550">IF($A2550="","",INDEX(OpenMeteoAPI[WeatherCode],ROWS($K$2:K2550)))</f>
        <v>0</v>
      </c>
      <c r="L2550" s="3" cm="1">
        <f t="array" ref="L2550">IF($A2550="","",INDEX(OpenMeteoAPI[WindSpeedKMH],ROWS($L$2:L2550)))</f>
        <v>12.8</v>
      </c>
    </row>
    <row r="2551" spans="1:12">
      <c r="A2551" t="str" cm="1">
        <f t="array" ref="A2551">IFERROR(INDEX(OpenMeteoAPI[City],ROWS($A$2:A2551))&amp;", "&amp;INDEX(OpenMeteoAPI[CountryCode],ROWS($A$2:A2551)),"")</f>
        <v>Brussels, BE</v>
      </c>
      <c r="B2551" t="str" cm="1">
        <f t="array" ref="B2551">IF($A2551="","",INDEX(OpenMeteoAPI[LocationID],ROWS($B$2:B2551)))</f>
        <v>BE-BRU</v>
      </c>
      <c r="C2551" s="5" cm="1">
        <f t="array" ref="C2551">IF($A2551="","",INDEX(OpenMeteoAPI[ForecastDateTime],ROWS($C$2:C2551)))</f>
        <v>46216.208333333336</v>
      </c>
      <c r="D2551" t="str">
        <f t="shared" si="39"/>
        <v>5AM</v>
      </c>
      <c r="E2551" t="str" cm="1">
        <f t="array" ref="E2551">IF($K2551="","",_xlfn.IFS($K2551=0,_xlfn.UNICHAR(9728),$K2551&lt;=3,_xlfn.UNICHAR(9729),OR($K2551=45,$K2551=48),"~",AND($K2551&gt;=51,$K2551&lt;=67),_xlfn.UNICHAR(9748),AND($K2551&gt;=71,$K2551&lt;=77),_xlfn.UNICHAR(10052),AND($K2551&gt;=80,$K2551&lt;=82),_xlfn.UNICHAR(9748),AND($K2551&gt;=95,$K2551&lt;=99),_xlfn.UNICHAR(9889),TRUE,_xlfn.UNICHAR(9729)))</f>
        <v>☀</v>
      </c>
      <c r="F2551" t="str" cm="1">
        <f t="array" ref="F2551">IF($K2551="","",_xlfn.IFS($K2551=0,"Clear",$K2551&lt;=3,"Partly Cloudy",OR($K2551=45,$K2551=48),"Fog",AND($K2551&gt;=51,$K2551&lt;=67),"Drizzle",AND($K2551&gt;=71,$K2551&lt;=77),"Snow",AND($K2551&gt;=80,$K2551&lt;=82),"Rain Showers",AND($K2551&gt;=95,$K2551&lt;=99),"Thunderstorm",TRUE,"Cloudy"))</f>
        <v>Clear</v>
      </c>
      <c r="G2551" s="3" cm="1">
        <f t="array" ref="G2551">IF($A2551="","",INDEX(OpenMeteoAPI[TemperatureC],ROWS($G$2:G2551)))</f>
        <v>16.7</v>
      </c>
      <c r="H2551" s="4" cm="1">
        <f t="array" ref="H2551">IF($A2551="","",INDEX(OpenMeteoAPI[RelativeHumidityPct],ROWS($H$2:H2551))/100)</f>
        <v>0.76</v>
      </c>
      <c r="I2551" s="4" cm="1">
        <f t="array" ref="I2551">IF($A2551="","",INDEX(OpenMeteoAPI[PrecipitationProbabilityPct],ROWS($I$2:I2551))/100)</f>
        <v>0</v>
      </c>
      <c r="J2551" s="3" cm="1">
        <f t="array" ref="J2551">IF($A2551="","",INDEX(OpenMeteoAPI[PrecipitationMM],ROWS($J$2:J2551)))</f>
        <v>0</v>
      </c>
      <c r="K2551" cm="1">
        <f t="array" ref="K2551">IF($A2551="","",INDEX(OpenMeteoAPI[WeatherCode],ROWS($K$2:K2551)))</f>
        <v>0</v>
      </c>
      <c r="L2551" s="3" cm="1">
        <f t="array" ref="L2551">IF($A2551="","",INDEX(OpenMeteoAPI[WindSpeedKMH],ROWS($L$2:L2551)))</f>
        <v>12.5</v>
      </c>
    </row>
    <row r="2552" spans="1:12">
      <c r="A2552" t="str" cm="1">
        <f t="array" ref="A2552">IFERROR(INDEX(OpenMeteoAPI[City],ROWS($A$2:A2552))&amp;", "&amp;INDEX(OpenMeteoAPI[CountryCode],ROWS($A$2:A2552)),"")</f>
        <v>Brussels, BE</v>
      </c>
      <c r="B2552" t="str" cm="1">
        <f t="array" ref="B2552">IF($A2552="","",INDEX(OpenMeteoAPI[LocationID],ROWS($B$2:B2552)))</f>
        <v>BE-BRU</v>
      </c>
      <c r="C2552" s="5" cm="1">
        <f t="array" ref="C2552">IF($A2552="","",INDEX(OpenMeteoAPI[ForecastDateTime],ROWS($C$2:C2552)))</f>
        <v>46216.25</v>
      </c>
      <c r="D2552" t="str">
        <f t="shared" si="39"/>
        <v>6AM</v>
      </c>
      <c r="E2552" t="str" cm="1">
        <f t="array" ref="E2552">IF($K2552="","",_xlfn.IFS($K2552=0,_xlfn.UNICHAR(9728),$K2552&lt;=3,_xlfn.UNICHAR(9729),OR($K2552=45,$K2552=48),"~",AND($K2552&gt;=51,$K2552&lt;=67),_xlfn.UNICHAR(9748),AND($K2552&gt;=71,$K2552&lt;=77),_xlfn.UNICHAR(10052),AND($K2552&gt;=80,$K2552&lt;=82),_xlfn.UNICHAR(9748),AND($K2552&gt;=95,$K2552&lt;=99),_xlfn.UNICHAR(9889),TRUE,_xlfn.UNICHAR(9729)))</f>
        <v>☀</v>
      </c>
      <c r="F2552" t="str" cm="1">
        <f t="array" ref="F2552">IF($K2552="","",_xlfn.IFS($K2552=0,"Clear",$K2552&lt;=3,"Partly Cloudy",OR($K2552=45,$K2552=48),"Fog",AND($K2552&gt;=51,$K2552&lt;=67),"Drizzle",AND($K2552&gt;=71,$K2552&lt;=77),"Snow",AND($K2552&gt;=80,$K2552&lt;=82),"Rain Showers",AND($K2552&gt;=95,$K2552&lt;=99),"Thunderstorm",TRUE,"Cloudy"))</f>
        <v>Clear</v>
      </c>
      <c r="G2552" s="3" cm="1">
        <f t="array" ref="G2552">IF($A2552="","",INDEX(OpenMeteoAPI[TemperatureC],ROWS($G$2:G2552)))</f>
        <v>16.399999999999999</v>
      </c>
      <c r="H2552" s="4" cm="1">
        <f t="array" ref="H2552">IF($A2552="","",INDEX(OpenMeteoAPI[RelativeHumidityPct],ROWS($H$2:H2552))/100)</f>
        <v>0.79</v>
      </c>
      <c r="I2552" s="4" cm="1">
        <f t="array" ref="I2552">IF($A2552="","",INDEX(OpenMeteoAPI[PrecipitationProbabilityPct],ROWS($I$2:I2552))/100)</f>
        <v>0</v>
      </c>
      <c r="J2552" s="3" cm="1">
        <f t="array" ref="J2552">IF($A2552="","",INDEX(OpenMeteoAPI[PrecipitationMM],ROWS($J$2:J2552)))</f>
        <v>0</v>
      </c>
      <c r="K2552" cm="1">
        <f t="array" ref="K2552">IF($A2552="","",INDEX(OpenMeteoAPI[WeatherCode],ROWS($K$2:K2552)))</f>
        <v>0</v>
      </c>
      <c r="L2552" s="3" cm="1">
        <f t="array" ref="L2552">IF($A2552="","",INDEX(OpenMeteoAPI[WindSpeedKMH],ROWS($L$2:L2552)))</f>
        <v>12.7</v>
      </c>
    </row>
    <row r="2553" spans="1:12">
      <c r="A2553" t="str" cm="1">
        <f t="array" ref="A2553">IFERROR(INDEX(OpenMeteoAPI[City],ROWS($A$2:A2553))&amp;", "&amp;INDEX(OpenMeteoAPI[CountryCode],ROWS($A$2:A2553)),"")</f>
        <v>Brussels, BE</v>
      </c>
      <c r="B2553" t="str" cm="1">
        <f t="array" ref="B2553">IF($A2553="","",INDEX(OpenMeteoAPI[LocationID],ROWS($B$2:B2553)))</f>
        <v>BE-BRU</v>
      </c>
      <c r="C2553" s="5" cm="1">
        <f t="array" ref="C2553">IF($A2553="","",INDEX(OpenMeteoAPI[ForecastDateTime],ROWS($C$2:C2553)))</f>
        <v>46216.291666666664</v>
      </c>
      <c r="D2553" t="str">
        <f t="shared" si="39"/>
        <v>7AM</v>
      </c>
      <c r="E2553" t="str" cm="1">
        <f t="array" ref="E2553">IF($K2553="","",_xlfn.IFS($K2553=0,_xlfn.UNICHAR(9728),$K2553&lt;=3,_xlfn.UNICHAR(9729),OR($K2553=45,$K2553=48),"~",AND($K2553&gt;=51,$K2553&lt;=67),_xlfn.UNICHAR(9748),AND($K2553&gt;=71,$K2553&lt;=77),_xlfn.UNICHAR(10052),AND($K2553&gt;=80,$K2553&lt;=82),_xlfn.UNICHAR(9748),AND($K2553&gt;=95,$K2553&lt;=99),_xlfn.UNICHAR(9889),TRUE,_xlfn.UNICHAR(9729)))</f>
        <v>☀</v>
      </c>
      <c r="F2553" t="str" cm="1">
        <f t="array" ref="F2553">IF($K2553="","",_xlfn.IFS($K2553=0,"Clear",$K2553&lt;=3,"Partly Cloudy",OR($K2553=45,$K2553=48),"Fog",AND($K2553&gt;=51,$K2553&lt;=67),"Drizzle",AND($K2553&gt;=71,$K2553&lt;=77),"Snow",AND($K2553&gt;=80,$K2553&lt;=82),"Rain Showers",AND($K2553&gt;=95,$K2553&lt;=99),"Thunderstorm",TRUE,"Cloudy"))</f>
        <v>Clear</v>
      </c>
      <c r="G2553" s="3" cm="1">
        <f t="array" ref="G2553">IF($A2553="","",INDEX(OpenMeteoAPI[TemperatureC],ROWS($G$2:G2553)))</f>
        <v>16.399999999999999</v>
      </c>
      <c r="H2553" s="4" cm="1">
        <f t="array" ref="H2553">IF($A2553="","",INDEX(OpenMeteoAPI[RelativeHumidityPct],ROWS($H$2:H2553))/100)</f>
        <v>0.81</v>
      </c>
      <c r="I2553" s="4" cm="1">
        <f t="array" ref="I2553">IF($A2553="","",INDEX(OpenMeteoAPI[PrecipitationProbabilityPct],ROWS($I$2:I2553))/100)</f>
        <v>0</v>
      </c>
      <c r="J2553" s="3" cm="1">
        <f t="array" ref="J2553">IF($A2553="","",INDEX(OpenMeteoAPI[PrecipitationMM],ROWS($J$2:J2553)))</f>
        <v>0</v>
      </c>
      <c r="K2553" cm="1">
        <f t="array" ref="K2553">IF($A2553="","",INDEX(OpenMeteoAPI[WeatherCode],ROWS($K$2:K2553)))</f>
        <v>0</v>
      </c>
      <c r="L2553" s="3" cm="1">
        <f t="array" ref="L2553">IF($A2553="","",INDEX(OpenMeteoAPI[WindSpeedKMH],ROWS($L$2:L2553)))</f>
        <v>13.1</v>
      </c>
    </row>
    <row r="2554" spans="1:12">
      <c r="A2554" t="str" cm="1">
        <f t="array" ref="A2554">IFERROR(INDEX(OpenMeteoAPI[City],ROWS($A$2:A2554))&amp;", "&amp;INDEX(OpenMeteoAPI[CountryCode],ROWS($A$2:A2554)),"")</f>
        <v>Brussels, BE</v>
      </c>
      <c r="B2554" t="str" cm="1">
        <f t="array" ref="B2554">IF($A2554="","",INDEX(OpenMeteoAPI[LocationID],ROWS($B$2:B2554)))</f>
        <v>BE-BRU</v>
      </c>
      <c r="C2554" s="5" cm="1">
        <f t="array" ref="C2554">IF($A2554="","",INDEX(OpenMeteoAPI[ForecastDateTime],ROWS($C$2:C2554)))</f>
        <v>46216.333333333336</v>
      </c>
      <c r="D2554" t="str">
        <f t="shared" si="39"/>
        <v>8AM</v>
      </c>
      <c r="E2554" t="str" cm="1">
        <f t="array" ref="E2554">IF($K2554="","",_xlfn.IFS($K2554=0,_xlfn.UNICHAR(9728),$K2554&lt;=3,_xlfn.UNICHAR(9729),OR($K2554=45,$K2554=48),"~",AND($K2554&gt;=51,$K2554&lt;=67),_xlfn.UNICHAR(9748),AND($K2554&gt;=71,$K2554&lt;=77),_xlfn.UNICHAR(10052),AND($K2554&gt;=80,$K2554&lt;=82),_xlfn.UNICHAR(9748),AND($K2554&gt;=95,$K2554&lt;=99),_xlfn.UNICHAR(9889),TRUE,_xlfn.UNICHAR(9729)))</f>
        <v>☀</v>
      </c>
      <c r="F2554" t="str" cm="1">
        <f t="array" ref="F2554">IF($K2554="","",_xlfn.IFS($K2554=0,"Clear",$K2554&lt;=3,"Partly Cloudy",OR($K2554=45,$K2554=48),"Fog",AND($K2554&gt;=51,$K2554&lt;=67),"Drizzle",AND($K2554&gt;=71,$K2554&lt;=77),"Snow",AND($K2554&gt;=80,$K2554&lt;=82),"Rain Showers",AND($K2554&gt;=95,$K2554&lt;=99),"Thunderstorm",TRUE,"Cloudy"))</f>
        <v>Clear</v>
      </c>
      <c r="G2554" s="3" cm="1">
        <f t="array" ref="G2554">IF($A2554="","",INDEX(OpenMeteoAPI[TemperatureC],ROWS($G$2:G2554)))</f>
        <v>16.899999999999999</v>
      </c>
      <c r="H2554" s="4" cm="1">
        <f t="array" ref="H2554">IF($A2554="","",INDEX(OpenMeteoAPI[RelativeHumidityPct],ROWS($H$2:H2554))/100)</f>
        <v>0.79</v>
      </c>
      <c r="I2554" s="4" cm="1">
        <f t="array" ref="I2554">IF($A2554="","",INDEX(OpenMeteoAPI[PrecipitationProbabilityPct],ROWS($I$2:I2554))/100)</f>
        <v>0</v>
      </c>
      <c r="J2554" s="3" cm="1">
        <f t="array" ref="J2554">IF($A2554="","",INDEX(OpenMeteoAPI[PrecipitationMM],ROWS($J$2:J2554)))</f>
        <v>0</v>
      </c>
      <c r="K2554" cm="1">
        <f t="array" ref="K2554">IF($A2554="","",INDEX(OpenMeteoAPI[WeatherCode],ROWS($K$2:K2554)))</f>
        <v>0</v>
      </c>
      <c r="L2554" s="3" cm="1">
        <f t="array" ref="L2554">IF($A2554="","",INDEX(OpenMeteoAPI[WindSpeedKMH],ROWS($L$2:L2554)))</f>
        <v>13.4</v>
      </c>
    </row>
    <row r="2555" spans="1:12">
      <c r="A2555" t="str" cm="1">
        <f t="array" ref="A2555">IFERROR(INDEX(OpenMeteoAPI[City],ROWS($A$2:A2555))&amp;", "&amp;INDEX(OpenMeteoAPI[CountryCode],ROWS($A$2:A2555)),"")</f>
        <v>Brussels, BE</v>
      </c>
      <c r="B2555" t="str" cm="1">
        <f t="array" ref="B2555">IF($A2555="","",INDEX(OpenMeteoAPI[LocationID],ROWS($B$2:B2555)))</f>
        <v>BE-BRU</v>
      </c>
      <c r="C2555" s="5" cm="1">
        <f t="array" ref="C2555">IF($A2555="","",INDEX(OpenMeteoAPI[ForecastDateTime],ROWS($C$2:C2555)))</f>
        <v>46216.375</v>
      </c>
      <c r="D2555" t="str">
        <f t="shared" si="39"/>
        <v>9AM</v>
      </c>
      <c r="E2555" t="str" cm="1">
        <f t="array" ref="E2555">IF($K2555="","",_xlfn.IFS($K2555=0,_xlfn.UNICHAR(9728),$K2555&lt;=3,_xlfn.UNICHAR(9729),OR($K2555=45,$K2555=48),"~",AND($K2555&gt;=51,$K2555&lt;=67),_xlfn.UNICHAR(9748),AND($K2555&gt;=71,$K2555&lt;=77),_xlfn.UNICHAR(10052),AND($K2555&gt;=80,$K2555&lt;=82),_xlfn.UNICHAR(9748),AND($K2555&gt;=95,$K2555&lt;=99),_xlfn.UNICHAR(9889),TRUE,_xlfn.UNICHAR(9729)))</f>
        <v>☀</v>
      </c>
      <c r="F2555" t="str" cm="1">
        <f t="array" ref="F2555">IF($K2555="","",_xlfn.IFS($K2555=0,"Clear",$K2555&lt;=3,"Partly Cloudy",OR($K2555=45,$K2555=48),"Fog",AND($K2555&gt;=51,$K2555&lt;=67),"Drizzle",AND($K2555&gt;=71,$K2555&lt;=77),"Snow",AND($K2555&gt;=80,$K2555&lt;=82),"Rain Showers",AND($K2555&gt;=95,$K2555&lt;=99),"Thunderstorm",TRUE,"Cloudy"))</f>
        <v>Clear</v>
      </c>
      <c r="G2555" s="3" cm="1">
        <f t="array" ref="G2555">IF($A2555="","",INDEX(OpenMeteoAPI[TemperatureC],ROWS($G$2:G2555)))</f>
        <v>18.2</v>
      </c>
      <c r="H2555" s="4" cm="1">
        <f t="array" ref="H2555">IF($A2555="","",INDEX(OpenMeteoAPI[RelativeHumidityPct],ROWS($H$2:H2555))/100)</f>
        <v>0.73</v>
      </c>
      <c r="I2555" s="4" cm="1">
        <f t="array" ref="I2555">IF($A2555="","",INDEX(OpenMeteoAPI[PrecipitationProbabilityPct],ROWS($I$2:I2555))/100)</f>
        <v>0</v>
      </c>
      <c r="J2555" s="3" cm="1">
        <f t="array" ref="J2555">IF($A2555="","",INDEX(OpenMeteoAPI[PrecipitationMM],ROWS($J$2:J2555)))</f>
        <v>0</v>
      </c>
      <c r="K2555" cm="1">
        <f t="array" ref="K2555">IF($A2555="","",INDEX(OpenMeteoAPI[WeatherCode],ROWS($K$2:K2555)))</f>
        <v>0</v>
      </c>
      <c r="L2555" s="3" cm="1">
        <f t="array" ref="L2555">IF($A2555="","",INDEX(OpenMeteoAPI[WindSpeedKMH],ROWS($L$2:L2555)))</f>
        <v>13</v>
      </c>
    </row>
    <row r="2556" spans="1:12">
      <c r="A2556" t="str" cm="1">
        <f t="array" ref="A2556">IFERROR(INDEX(OpenMeteoAPI[City],ROWS($A$2:A2556))&amp;", "&amp;INDEX(OpenMeteoAPI[CountryCode],ROWS($A$2:A2556)),"")</f>
        <v>Brussels, BE</v>
      </c>
      <c r="B2556" t="str" cm="1">
        <f t="array" ref="B2556">IF($A2556="","",INDEX(OpenMeteoAPI[LocationID],ROWS($B$2:B2556)))</f>
        <v>BE-BRU</v>
      </c>
      <c r="C2556" s="5" cm="1">
        <f t="array" ref="C2556">IF($A2556="","",INDEX(OpenMeteoAPI[ForecastDateTime],ROWS($C$2:C2556)))</f>
        <v>46216.416666666664</v>
      </c>
      <c r="D2556" t="str">
        <f t="shared" si="39"/>
        <v>10AM</v>
      </c>
      <c r="E2556" t="str" cm="1">
        <f t="array" ref="E2556">IF($K2556="","",_xlfn.IFS($K2556=0,_xlfn.UNICHAR(9728),$K2556&lt;=3,_xlfn.UNICHAR(9729),OR($K2556=45,$K2556=48),"~",AND($K2556&gt;=51,$K2556&lt;=67),_xlfn.UNICHAR(9748),AND($K2556&gt;=71,$K2556&lt;=77),_xlfn.UNICHAR(10052),AND($K2556&gt;=80,$K2556&lt;=82),_xlfn.UNICHAR(9748),AND($K2556&gt;=95,$K2556&lt;=99),_xlfn.UNICHAR(9889),TRUE,_xlfn.UNICHAR(9729)))</f>
        <v>☀</v>
      </c>
      <c r="F2556" t="str" cm="1">
        <f t="array" ref="F2556">IF($K2556="","",_xlfn.IFS($K2556=0,"Clear",$K2556&lt;=3,"Partly Cloudy",OR($K2556=45,$K2556=48),"Fog",AND($K2556&gt;=51,$K2556&lt;=67),"Drizzle",AND($K2556&gt;=71,$K2556&lt;=77),"Snow",AND($K2556&gt;=80,$K2556&lt;=82),"Rain Showers",AND($K2556&gt;=95,$K2556&lt;=99),"Thunderstorm",TRUE,"Cloudy"))</f>
        <v>Clear</v>
      </c>
      <c r="G2556" s="3" cm="1">
        <f t="array" ref="G2556">IF($A2556="","",INDEX(OpenMeteoAPI[TemperatureC],ROWS($G$2:G2556)))</f>
        <v>20.100000000000001</v>
      </c>
      <c r="H2556" s="4" cm="1">
        <f t="array" ref="H2556">IF($A2556="","",INDEX(OpenMeteoAPI[RelativeHumidityPct],ROWS($H$2:H2556))/100)</f>
        <v>0.64</v>
      </c>
      <c r="I2556" s="4" cm="1">
        <f t="array" ref="I2556">IF($A2556="","",INDEX(OpenMeteoAPI[PrecipitationProbabilityPct],ROWS($I$2:I2556))/100)</f>
        <v>0</v>
      </c>
      <c r="J2556" s="3" cm="1">
        <f t="array" ref="J2556">IF($A2556="","",INDEX(OpenMeteoAPI[PrecipitationMM],ROWS($J$2:J2556)))</f>
        <v>0</v>
      </c>
      <c r="K2556" cm="1">
        <f t="array" ref="K2556">IF($A2556="","",INDEX(OpenMeteoAPI[WeatherCode],ROWS($K$2:K2556)))</f>
        <v>0</v>
      </c>
      <c r="L2556" s="3" cm="1">
        <f t="array" ref="L2556">IF($A2556="","",INDEX(OpenMeteoAPI[WindSpeedKMH],ROWS($L$2:L2556)))</f>
        <v>12.4</v>
      </c>
    </row>
    <row r="2557" spans="1:12">
      <c r="A2557" t="str" cm="1">
        <f t="array" ref="A2557">IFERROR(INDEX(OpenMeteoAPI[City],ROWS($A$2:A2557))&amp;", "&amp;INDEX(OpenMeteoAPI[CountryCode],ROWS($A$2:A2557)),"")</f>
        <v>Brussels, BE</v>
      </c>
      <c r="B2557" t="str" cm="1">
        <f t="array" ref="B2557">IF($A2557="","",INDEX(OpenMeteoAPI[LocationID],ROWS($B$2:B2557)))</f>
        <v>BE-BRU</v>
      </c>
      <c r="C2557" s="5" cm="1">
        <f t="array" ref="C2557">IF($A2557="","",INDEX(OpenMeteoAPI[ForecastDateTime],ROWS($C$2:C2557)))</f>
        <v>46216.458333333336</v>
      </c>
      <c r="D2557" t="str">
        <f t="shared" si="39"/>
        <v>11AM</v>
      </c>
      <c r="E2557" t="str" cm="1">
        <f t="array" ref="E2557">IF($K2557="","",_xlfn.IFS($K2557=0,_xlfn.UNICHAR(9728),$K2557&lt;=3,_xlfn.UNICHAR(9729),OR($K2557=45,$K2557=48),"~",AND($K2557&gt;=51,$K2557&lt;=67),_xlfn.UNICHAR(9748),AND($K2557&gt;=71,$K2557&lt;=77),_xlfn.UNICHAR(10052),AND($K2557&gt;=80,$K2557&lt;=82),_xlfn.UNICHAR(9748),AND($K2557&gt;=95,$K2557&lt;=99),_xlfn.UNICHAR(9889),TRUE,_xlfn.UNICHAR(9729)))</f>
        <v>☀</v>
      </c>
      <c r="F2557" t="str" cm="1">
        <f t="array" ref="F2557">IF($K2557="","",_xlfn.IFS($K2557=0,"Clear",$K2557&lt;=3,"Partly Cloudy",OR($K2557=45,$K2557=48),"Fog",AND($K2557&gt;=51,$K2557&lt;=67),"Drizzle",AND($K2557&gt;=71,$K2557&lt;=77),"Snow",AND($K2557&gt;=80,$K2557&lt;=82),"Rain Showers",AND($K2557&gt;=95,$K2557&lt;=99),"Thunderstorm",TRUE,"Cloudy"))</f>
        <v>Clear</v>
      </c>
      <c r="G2557" s="3" cm="1">
        <f t="array" ref="G2557">IF($A2557="","",INDEX(OpenMeteoAPI[TemperatureC],ROWS($G$2:G2557)))</f>
        <v>22</v>
      </c>
      <c r="H2557" s="4" cm="1">
        <f t="array" ref="H2557">IF($A2557="","",INDEX(OpenMeteoAPI[RelativeHumidityPct],ROWS($H$2:H2557))/100)</f>
        <v>0.56000000000000005</v>
      </c>
      <c r="I2557" s="4" cm="1">
        <f t="array" ref="I2557">IF($A2557="","",INDEX(OpenMeteoAPI[PrecipitationProbabilityPct],ROWS($I$2:I2557))/100)</f>
        <v>0</v>
      </c>
      <c r="J2557" s="3" cm="1">
        <f t="array" ref="J2557">IF($A2557="","",INDEX(OpenMeteoAPI[PrecipitationMM],ROWS($J$2:J2557)))</f>
        <v>0</v>
      </c>
      <c r="K2557" cm="1">
        <f t="array" ref="K2557">IF($A2557="","",INDEX(OpenMeteoAPI[WeatherCode],ROWS($K$2:K2557)))</f>
        <v>0</v>
      </c>
      <c r="L2557" s="3" cm="1">
        <f t="array" ref="L2557">IF($A2557="","",INDEX(OpenMeteoAPI[WindSpeedKMH],ROWS($L$2:L2557)))</f>
        <v>12</v>
      </c>
    </row>
    <row r="2558" spans="1:12">
      <c r="A2558" t="str" cm="1">
        <f t="array" ref="A2558">IFERROR(INDEX(OpenMeteoAPI[City],ROWS($A$2:A2558))&amp;", "&amp;INDEX(OpenMeteoAPI[CountryCode],ROWS($A$2:A2558)),"")</f>
        <v>Brussels, BE</v>
      </c>
      <c r="B2558" t="str" cm="1">
        <f t="array" ref="B2558">IF($A2558="","",INDEX(OpenMeteoAPI[LocationID],ROWS($B$2:B2558)))</f>
        <v>BE-BRU</v>
      </c>
      <c r="C2558" s="5" cm="1">
        <f t="array" ref="C2558">IF($A2558="","",INDEX(OpenMeteoAPI[ForecastDateTime],ROWS($C$2:C2558)))</f>
        <v>46216.5</v>
      </c>
      <c r="D2558" t="str">
        <f t="shared" si="39"/>
        <v>12PM</v>
      </c>
      <c r="E2558" t="str" cm="1">
        <f t="array" ref="E2558">IF($K2558="","",_xlfn.IFS($K2558=0,_xlfn.UNICHAR(9728),$K2558&lt;=3,_xlfn.UNICHAR(9729),OR($K2558=45,$K2558=48),"~",AND($K2558&gt;=51,$K2558&lt;=67),_xlfn.UNICHAR(9748),AND($K2558&gt;=71,$K2558&lt;=77),_xlfn.UNICHAR(10052),AND($K2558&gt;=80,$K2558&lt;=82),_xlfn.UNICHAR(9748),AND($K2558&gt;=95,$K2558&lt;=99),_xlfn.UNICHAR(9889),TRUE,_xlfn.UNICHAR(9729)))</f>
        <v>☀</v>
      </c>
      <c r="F2558" t="str" cm="1">
        <f t="array" ref="F2558">IF($K2558="","",_xlfn.IFS($K2558=0,"Clear",$K2558&lt;=3,"Partly Cloudy",OR($K2558=45,$K2558=48),"Fog",AND($K2558&gt;=51,$K2558&lt;=67),"Drizzle",AND($K2558&gt;=71,$K2558&lt;=77),"Snow",AND($K2558&gt;=80,$K2558&lt;=82),"Rain Showers",AND($K2558&gt;=95,$K2558&lt;=99),"Thunderstorm",TRUE,"Cloudy"))</f>
        <v>Clear</v>
      </c>
      <c r="G2558" s="3" cm="1">
        <f t="array" ref="G2558">IF($A2558="","",INDEX(OpenMeteoAPI[TemperatureC],ROWS($G$2:G2558)))</f>
        <v>24</v>
      </c>
      <c r="H2558" s="4" cm="1">
        <f t="array" ref="H2558">IF($A2558="","",INDEX(OpenMeteoAPI[RelativeHumidityPct],ROWS($H$2:H2558))/100)</f>
        <v>0.46</v>
      </c>
      <c r="I2558" s="4" cm="1">
        <f t="array" ref="I2558">IF($A2558="","",INDEX(OpenMeteoAPI[PrecipitationProbabilityPct],ROWS($I$2:I2558))/100)</f>
        <v>0</v>
      </c>
      <c r="J2558" s="3" cm="1">
        <f t="array" ref="J2558">IF($A2558="","",INDEX(OpenMeteoAPI[PrecipitationMM],ROWS($J$2:J2558)))</f>
        <v>0</v>
      </c>
      <c r="K2558" cm="1">
        <f t="array" ref="K2558">IF($A2558="","",INDEX(OpenMeteoAPI[WeatherCode],ROWS($K$2:K2558)))</f>
        <v>0</v>
      </c>
      <c r="L2558" s="3" cm="1">
        <f t="array" ref="L2558">IF($A2558="","",INDEX(OpenMeteoAPI[WindSpeedKMH],ROWS($L$2:L2558)))</f>
        <v>13.2</v>
      </c>
    </row>
    <row r="2559" spans="1:12">
      <c r="A2559" t="str" cm="1">
        <f t="array" ref="A2559">IFERROR(INDEX(OpenMeteoAPI[City],ROWS($A$2:A2559))&amp;", "&amp;INDEX(OpenMeteoAPI[CountryCode],ROWS($A$2:A2559)),"")</f>
        <v>Brussels, BE</v>
      </c>
      <c r="B2559" t="str" cm="1">
        <f t="array" ref="B2559">IF($A2559="","",INDEX(OpenMeteoAPI[LocationID],ROWS($B$2:B2559)))</f>
        <v>BE-BRU</v>
      </c>
      <c r="C2559" s="5" cm="1">
        <f t="array" ref="C2559">IF($A2559="","",INDEX(OpenMeteoAPI[ForecastDateTime],ROWS($C$2:C2559)))</f>
        <v>46216.541666666664</v>
      </c>
      <c r="D2559" t="str">
        <f t="shared" si="39"/>
        <v>1PM</v>
      </c>
      <c r="E2559" t="str" cm="1">
        <f t="array" ref="E2559">IF($K2559="","",_xlfn.IFS($K2559=0,_xlfn.UNICHAR(9728),$K2559&lt;=3,_xlfn.UNICHAR(9729),OR($K2559=45,$K2559=48),"~",AND($K2559&gt;=51,$K2559&lt;=67),_xlfn.UNICHAR(9748),AND($K2559&gt;=71,$K2559&lt;=77),_xlfn.UNICHAR(10052),AND($K2559&gt;=80,$K2559&lt;=82),_xlfn.UNICHAR(9748),AND($K2559&gt;=95,$K2559&lt;=99),_xlfn.UNICHAR(9889),TRUE,_xlfn.UNICHAR(9729)))</f>
        <v>☀</v>
      </c>
      <c r="F2559" t="str" cm="1">
        <f t="array" ref="F2559">IF($K2559="","",_xlfn.IFS($K2559=0,"Clear",$K2559&lt;=3,"Partly Cloudy",OR($K2559=45,$K2559=48),"Fog",AND($K2559&gt;=51,$K2559&lt;=67),"Drizzle",AND($K2559&gt;=71,$K2559&lt;=77),"Snow",AND($K2559&gt;=80,$K2559&lt;=82),"Rain Showers",AND($K2559&gt;=95,$K2559&lt;=99),"Thunderstorm",TRUE,"Cloudy"))</f>
        <v>Clear</v>
      </c>
      <c r="G2559" s="3" cm="1">
        <f t="array" ref="G2559">IF($A2559="","",INDEX(OpenMeteoAPI[TemperatureC],ROWS($G$2:G2559)))</f>
        <v>25.8</v>
      </c>
      <c r="H2559" s="4" cm="1">
        <f t="array" ref="H2559">IF($A2559="","",INDEX(OpenMeteoAPI[RelativeHumidityPct],ROWS($H$2:H2559))/100)</f>
        <v>0.4</v>
      </c>
      <c r="I2559" s="4" cm="1">
        <f t="array" ref="I2559">IF($A2559="","",INDEX(OpenMeteoAPI[PrecipitationProbabilityPct],ROWS($I$2:I2559))/100)</f>
        <v>0</v>
      </c>
      <c r="J2559" s="3" cm="1">
        <f t="array" ref="J2559">IF($A2559="","",INDEX(OpenMeteoAPI[PrecipitationMM],ROWS($J$2:J2559)))</f>
        <v>0</v>
      </c>
      <c r="K2559" cm="1">
        <f t="array" ref="K2559">IF($A2559="","",INDEX(OpenMeteoAPI[WeatherCode],ROWS($K$2:K2559)))</f>
        <v>0</v>
      </c>
      <c r="L2559" s="3" cm="1">
        <f t="array" ref="L2559">IF($A2559="","",INDEX(OpenMeteoAPI[WindSpeedKMH],ROWS($L$2:L2559)))</f>
        <v>13.1</v>
      </c>
    </row>
    <row r="2560" spans="1:12">
      <c r="A2560" t="str" cm="1">
        <f t="array" ref="A2560">IFERROR(INDEX(OpenMeteoAPI[City],ROWS($A$2:A2560))&amp;", "&amp;INDEX(OpenMeteoAPI[CountryCode],ROWS($A$2:A2560)),"")</f>
        <v>Brussels, BE</v>
      </c>
      <c r="B2560" t="str" cm="1">
        <f t="array" ref="B2560">IF($A2560="","",INDEX(OpenMeteoAPI[LocationID],ROWS($B$2:B2560)))</f>
        <v>BE-BRU</v>
      </c>
      <c r="C2560" s="5" cm="1">
        <f t="array" ref="C2560">IF($A2560="","",INDEX(OpenMeteoAPI[ForecastDateTime],ROWS($C$2:C2560)))</f>
        <v>46216.583333333336</v>
      </c>
      <c r="D2560" t="str">
        <f t="shared" si="39"/>
        <v>2PM</v>
      </c>
      <c r="E2560" t="str" cm="1">
        <f t="array" ref="E2560">IF($K2560="","",_xlfn.IFS($K2560=0,_xlfn.UNICHAR(9728),$K2560&lt;=3,_xlfn.UNICHAR(9729),OR($K2560=45,$K2560=48),"~",AND($K2560&gt;=51,$K2560&lt;=67),_xlfn.UNICHAR(9748),AND($K2560&gt;=71,$K2560&lt;=77),_xlfn.UNICHAR(10052),AND($K2560&gt;=80,$K2560&lt;=82),_xlfn.UNICHAR(9748),AND($K2560&gt;=95,$K2560&lt;=99),_xlfn.UNICHAR(9889),TRUE,_xlfn.UNICHAR(9729)))</f>
        <v>☀</v>
      </c>
      <c r="F2560" t="str" cm="1">
        <f t="array" ref="F2560">IF($K2560="","",_xlfn.IFS($K2560=0,"Clear",$K2560&lt;=3,"Partly Cloudy",OR($K2560=45,$K2560=48),"Fog",AND($K2560&gt;=51,$K2560&lt;=67),"Drizzle",AND($K2560&gt;=71,$K2560&lt;=77),"Snow",AND($K2560&gt;=80,$K2560&lt;=82),"Rain Showers",AND($K2560&gt;=95,$K2560&lt;=99),"Thunderstorm",TRUE,"Cloudy"))</f>
        <v>Clear</v>
      </c>
      <c r="G2560" s="3" cm="1">
        <f t="array" ref="G2560">IF($A2560="","",INDEX(OpenMeteoAPI[TemperatureC],ROWS($G$2:G2560)))</f>
        <v>27.1</v>
      </c>
      <c r="H2560" s="4" cm="1">
        <f t="array" ref="H2560">IF($A2560="","",INDEX(OpenMeteoAPI[RelativeHumidityPct],ROWS($H$2:H2560))/100)</f>
        <v>0.36</v>
      </c>
      <c r="I2560" s="4" cm="1">
        <f t="array" ref="I2560">IF($A2560="","",INDEX(OpenMeteoAPI[PrecipitationProbabilityPct],ROWS($I$2:I2560))/100)</f>
        <v>0</v>
      </c>
      <c r="J2560" s="3" cm="1">
        <f t="array" ref="J2560">IF($A2560="","",INDEX(OpenMeteoAPI[PrecipitationMM],ROWS($J$2:J2560)))</f>
        <v>0</v>
      </c>
      <c r="K2560" cm="1">
        <f t="array" ref="K2560">IF($A2560="","",INDEX(OpenMeteoAPI[WeatherCode],ROWS($K$2:K2560)))</f>
        <v>0</v>
      </c>
      <c r="L2560" s="3" cm="1">
        <f t="array" ref="L2560">IF($A2560="","",INDEX(OpenMeteoAPI[WindSpeedKMH],ROWS($L$2:L2560)))</f>
        <v>13.1</v>
      </c>
    </row>
    <row r="2561" spans="1:12">
      <c r="A2561" t="str" cm="1">
        <f t="array" ref="A2561">IFERROR(INDEX(OpenMeteoAPI[City],ROWS($A$2:A2561))&amp;", "&amp;INDEX(OpenMeteoAPI[CountryCode],ROWS($A$2:A2561)),"")</f>
        <v>Brussels, BE</v>
      </c>
      <c r="B2561" t="str" cm="1">
        <f t="array" ref="B2561">IF($A2561="","",INDEX(OpenMeteoAPI[LocationID],ROWS($B$2:B2561)))</f>
        <v>BE-BRU</v>
      </c>
      <c r="C2561" s="5" cm="1">
        <f t="array" ref="C2561">IF($A2561="","",INDEX(OpenMeteoAPI[ForecastDateTime],ROWS($C$2:C2561)))</f>
        <v>46216.625</v>
      </c>
      <c r="D2561" t="str">
        <f t="shared" si="39"/>
        <v>3PM</v>
      </c>
      <c r="E2561" t="str" cm="1">
        <f t="array" ref="E2561">IF($K2561="","",_xlfn.IFS($K2561=0,_xlfn.UNICHAR(9728),$K2561&lt;=3,_xlfn.UNICHAR(9729),OR($K2561=45,$K2561=48),"~",AND($K2561&gt;=51,$K2561&lt;=67),_xlfn.UNICHAR(9748),AND($K2561&gt;=71,$K2561&lt;=77),_xlfn.UNICHAR(10052),AND($K2561&gt;=80,$K2561&lt;=82),_xlfn.UNICHAR(9748),AND($K2561&gt;=95,$K2561&lt;=99),_xlfn.UNICHAR(9889),TRUE,_xlfn.UNICHAR(9729)))</f>
        <v>☀</v>
      </c>
      <c r="F2561" t="str" cm="1">
        <f t="array" ref="F2561">IF($K2561="","",_xlfn.IFS($K2561=0,"Clear",$K2561&lt;=3,"Partly Cloudy",OR($K2561=45,$K2561=48),"Fog",AND($K2561&gt;=51,$K2561&lt;=67),"Drizzle",AND($K2561&gt;=71,$K2561&lt;=77),"Snow",AND($K2561&gt;=80,$K2561&lt;=82),"Rain Showers",AND($K2561&gt;=95,$K2561&lt;=99),"Thunderstorm",TRUE,"Cloudy"))</f>
        <v>Clear</v>
      </c>
      <c r="G2561" s="3" cm="1">
        <f t="array" ref="G2561">IF($A2561="","",INDEX(OpenMeteoAPI[TemperatureC],ROWS($G$2:G2561)))</f>
        <v>27.9</v>
      </c>
      <c r="H2561" s="4" cm="1">
        <f t="array" ref="H2561">IF($A2561="","",INDEX(OpenMeteoAPI[RelativeHumidityPct],ROWS($H$2:H2561))/100)</f>
        <v>0.34</v>
      </c>
      <c r="I2561" s="4" cm="1">
        <f t="array" ref="I2561">IF($A2561="","",INDEX(OpenMeteoAPI[PrecipitationProbabilityPct],ROWS($I$2:I2561))/100)</f>
        <v>0</v>
      </c>
      <c r="J2561" s="3" cm="1">
        <f t="array" ref="J2561">IF($A2561="","",INDEX(OpenMeteoAPI[PrecipitationMM],ROWS($J$2:J2561)))</f>
        <v>0</v>
      </c>
      <c r="K2561" cm="1">
        <f t="array" ref="K2561">IF($A2561="","",INDEX(OpenMeteoAPI[WeatherCode],ROWS($K$2:K2561)))</f>
        <v>0</v>
      </c>
      <c r="L2561" s="3" cm="1">
        <f t="array" ref="L2561">IF($A2561="","",INDEX(OpenMeteoAPI[WindSpeedKMH],ROWS($L$2:L2561)))</f>
        <v>13.1</v>
      </c>
    </row>
    <row r="2562" spans="1:12">
      <c r="A2562" t="str" cm="1">
        <f t="array" ref="A2562">IFERROR(INDEX(OpenMeteoAPI[City],ROWS($A$2:A2562))&amp;", "&amp;INDEX(OpenMeteoAPI[CountryCode],ROWS($A$2:A2562)),"")</f>
        <v>Brussels, BE</v>
      </c>
      <c r="B2562" t="str" cm="1">
        <f t="array" ref="B2562">IF($A2562="","",INDEX(OpenMeteoAPI[LocationID],ROWS($B$2:B2562)))</f>
        <v>BE-BRU</v>
      </c>
      <c r="C2562" s="5" cm="1">
        <f t="array" ref="C2562">IF($A2562="","",INDEX(OpenMeteoAPI[ForecastDateTime],ROWS($C$2:C2562)))</f>
        <v>46216.666666666664</v>
      </c>
      <c r="D2562" t="str">
        <f t="shared" si="39"/>
        <v>4PM</v>
      </c>
      <c r="E2562" t="str" cm="1">
        <f t="array" ref="E2562">IF($K2562="","",_xlfn.IFS($K2562=0,_xlfn.UNICHAR(9728),$K2562&lt;=3,_xlfn.UNICHAR(9729),OR($K2562=45,$K2562=48),"~",AND($K2562&gt;=51,$K2562&lt;=67),_xlfn.UNICHAR(9748),AND($K2562&gt;=71,$K2562&lt;=77),_xlfn.UNICHAR(10052),AND($K2562&gt;=80,$K2562&lt;=82),_xlfn.UNICHAR(9748),AND($K2562&gt;=95,$K2562&lt;=99),_xlfn.UNICHAR(9889),TRUE,_xlfn.UNICHAR(9729)))</f>
        <v>☀</v>
      </c>
      <c r="F2562" t="str" cm="1">
        <f t="array" ref="F2562">IF($K2562="","",_xlfn.IFS($K2562=0,"Clear",$K2562&lt;=3,"Partly Cloudy",OR($K2562=45,$K2562=48),"Fog",AND($K2562&gt;=51,$K2562&lt;=67),"Drizzle",AND($K2562&gt;=71,$K2562&lt;=77),"Snow",AND($K2562&gt;=80,$K2562&lt;=82),"Rain Showers",AND($K2562&gt;=95,$K2562&lt;=99),"Thunderstorm",TRUE,"Cloudy"))</f>
        <v>Clear</v>
      </c>
      <c r="G2562" s="3" cm="1">
        <f t="array" ref="G2562">IF($A2562="","",INDEX(OpenMeteoAPI[TemperatureC],ROWS($G$2:G2562)))</f>
        <v>28.4</v>
      </c>
      <c r="H2562" s="4" cm="1">
        <f t="array" ref="H2562">IF($A2562="","",INDEX(OpenMeteoAPI[RelativeHumidityPct],ROWS($H$2:H2562))/100)</f>
        <v>0.33</v>
      </c>
      <c r="I2562" s="4" cm="1">
        <f t="array" ref="I2562">IF($A2562="","",INDEX(OpenMeteoAPI[PrecipitationProbabilityPct],ROWS($I$2:I2562))/100)</f>
        <v>0</v>
      </c>
      <c r="J2562" s="3" cm="1">
        <f t="array" ref="J2562">IF($A2562="","",INDEX(OpenMeteoAPI[PrecipitationMM],ROWS($J$2:J2562)))</f>
        <v>0</v>
      </c>
      <c r="K2562" cm="1">
        <f t="array" ref="K2562">IF($A2562="","",INDEX(OpenMeteoAPI[WeatherCode],ROWS($K$2:K2562)))</f>
        <v>0</v>
      </c>
      <c r="L2562" s="3" cm="1">
        <f t="array" ref="L2562">IF($A2562="","",INDEX(OpenMeteoAPI[WindSpeedKMH],ROWS($L$2:L2562)))</f>
        <v>12.9</v>
      </c>
    </row>
    <row r="2563" spans="1:12">
      <c r="A2563" t="str" cm="1">
        <f t="array" ref="A2563">IFERROR(INDEX(OpenMeteoAPI[City],ROWS($A$2:A2563))&amp;", "&amp;INDEX(OpenMeteoAPI[CountryCode],ROWS($A$2:A2563)),"")</f>
        <v>Brussels, BE</v>
      </c>
      <c r="B2563" t="str" cm="1">
        <f t="array" ref="B2563">IF($A2563="","",INDEX(OpenMeteoAPI[LocationID],ROWS($B$2:B2563)))</f>
        <v>BE-BRU</v>
      </c>
      <c r="C2563" s="5" cm="1">
        <f t="array" ref="C2563">IF($A2563="","",INDEX(OpenMeteoAPI[ForecastDateTime],ROWS($C$2:C2563)))</f>
        <v>46216.708333333336</v>
      </c>
      <c r="D2563" t="str">
        <f t="shared" ref="D2563:D2626" si="40">IF($A2563="","",TEXT($C2563,"hAM/PM"))</f>
        <v>5PM</v>
      </c>
      <c r="E2563" t="str" cm="1">
        <f t="array" ref="E2563">IF($K2563="","",_xlfn.IFS($K2563=0,_xlfn.UNICHAR(9728),$K2563&lt;=3,_xlfn.UNICHAR(9729),OR($K2563=45,$K2563=48),"~",AND($K2563&gt;=51,$K2563&lt;=67),_xlfn.UNICHAR(9748),AND($K2563&gt;=71,$K2563&lt;=77),_xlfn.UNICHAR(10052),AND($K2563&gt;=80,$K2563&lt;=82),_xlfn.UNICHAR(9748),AND($K2563&gt;=95,$K2563&lt;=99),_xlfn.UNICHAR(9889),TRUE,_xlfn.UNICHAR(9729)))</f>
        <v>☀</v>
      </c>
      <c r="F2563" t="str" cm="1">
        <f t="array" ref="F2563">IF($K2563="","",_xlfn.IFS($K2563=0,"Clear",$K2563&lt;=3,"Partly Cloudy",OR($K2563=45,$K2563=48),"Fog",AND($K2563&gt;=51,$K2563&lt;=67),"Drizzle",AND($K2563&gt;=71,$K2563&lt;=77),"Snow",AND($K2563&gt;=80,$K2563&lt;=82),"Rain Showers",AND($K2563&gt;=95,$K2563&lt;=99),"Thunderstorm",TRUE,"Cloudy"))</f>
        <v>Clear</v>
      </c>
      <c r="G2563" s="3" cm="1">
        <f t="array" ref="G2563">IF($A2563="","",INDEX(OpenMeteoAPI[TemperatureC],ROWS($G$2:G2563)))</f>
        <v>28.6</v>
      </c>
      <c r="H2563" s="4" cm="1">
        <f t="array" ref="H2563">IF($A2563="","",INDEX(OpenMeteoAPI[RelativeHumidityPct],ROWS($H$2:H2563))/100)</f>
        <v>0.32</v>
      </c>
      <c r="I2563" s="4" cm="1">
        <f t="array" ref="I2563">IF($A2563="","",INDEX(OpenMeteoAPI[PrecipitationProbabilityPct],ROWS($I$2:I2563))/100)</f>
        <v>0</v>
      </c>
      <c r="J2563" s="3" cm="1">
        <f t="array" ref="J2563">IF($A2563="","",INDEX(OpenMeteoAPI[PrecipitationMM],ROWS($J$2:J2563)))</f>
        <v>0</v>
      </c>
      <c r="K2563" cm="1">
        <f t="array" ref="K2563">IF($A2563="","",INDEX(OpenMeteoAPI[WeatherCode],ROWS($K$2:K2563)))</f>
        <v>0</v>
      </c>
      <c r="L2563" s="3" cm="1">
        <f t="array" ref="L2563">IF($A2563="","",INDEX(OpenMeteoAPI[WindSpeedKMH],ROWS($L$2:L2563)))</f>
        <v>12.8</v>
      </c>
    </row>
    <row r="2564" spans="1:12">
      <c r="A2564" t="str" cm="1">
        <f t="array" ref="A2564">IFERROR(INDEX(OpenMeteoAPI[City],ROWS($A$2:A2564))&amp;", "&amp;INDEX(OpenMeteoAPI[CountryCode],ROWS($A$2:A2564)),"")</f>
        <v>Brussels, BE</v>
      </c>
      <c r="B2564" t="str" cm="1">
        <f t="array" ref="B2564">IF($A2564="","",INDEX(OpenMeteoAPI[LocationID],ROWS($B$2:B2564)))</f>
        <v>BE-BRU</v>
      </c>
      <c r="C2564" s="5" cm="1">
        <f t="array" ref="C2564">IF($A2564="","",INDEX(OpenMeteoAPI[ForecastDateTime],ROWS($C$2:C2564)))</f>
        <v>46216.75</v>
      </c>
      <c r="D2564" t="str">
        <f t="shared" si="40"/>
        <v>6PM</v>
      </c>
      <c r="E2564" t="str" cm="1">
        <f t="array" ref="E2564">IF($K2564="","",_xlfn.IFS($K2564=0,_xlfn.UNICHAR(9728),$K2564&lt;=3,_xlfn.UNICHAR(9729),OR($K2564=45,$K2564=48),"~",AND($K2564&gt;=51,$K2564&lt;=67),_xlfn.UNICHAR(9748),AND($K2564&gt;=71,$K2564&lt;=77),_xlfn.UNICHAR(10052),AND($K2564&gt;=80,$K2564&lt;=82),_xlfn.UNICHAR(9748),AND($K2564&gt;=95,$K2564&lt;=99),_xlfn.UNICHAR(9889),TRUE,_xlfn.UNICHAR(9729)))</f>
        <v>☀</v>
      </c>
      <c r="F2564" t="str" cm="1">
        <f t="array" ref="F2564">IF($K2564="","",_xlfn.IFS($K2564=0,"Clear",$K2564&lt;=3,"Partly Cloudy",OR($K2564=45,$K2564=48),"Fog",AND($K2564&gt;=51,$K2564&lt;=67),"Drizzle",AND($K2564&gt;=71,$K2564&lt;=77),"Snow",AND($K2564&gt;=80,$K2564&lt;=82),"Rain Showers",AND($K2564&gt;=95,$K2564&lt;=99),"Thunderstorm",TRUE,"Cloudy"))</f>
        <v>Clear</v>
      </c>
      <c r="G2564" s="3" cm="1">
        <f t="array" ref="G2564">IF($A2564="","",INDEX(OpenMeteoAPI[TemperatureC],ROWS($G$2:G2564)))</f>
        <v>28.6</v>
      </c>
      <c r="H2564" s="4" cm="1">
        <f t="array" ref="H2564">IF($A2564="","",INDEX(OpenMeteoAPI[RelativeHumidityPct],ROWS($H$2:H2564))/100)</f>
        <v>0.33</v>
      </c>
      <c r="I2564" s="4" cm="1">
        <f t="array" ref="I2564">IF($A2564="","",INDEX(OpenMeteoAPI[PrecipitationProbabilityPct],ROWS($I$2:I2564))/100)</f>
        <v>0</v>
      </c>
      <c r="J2564" s="3" cm="1">
        <f t="array" ref="J2564">IF($A2564="","",INDEX(OpenMeteoAPI[PrecipitationMM],ROWS($J$2:J2564)))</f>
        <v>0</v>
      </c>
      <c r="K2564" cm="1">
        <f t="array" ref="K2564">IF($A2564="","",INDEX(OpenMeteoAPI[WeatherCode],ROWS($K$2:K2564)))</f>
        <v>0</v>
      </c>
      <c r="L2564" s="3" cm="1">
        <f t="array" ref="L2564">IF($A2564="","",INDEX(OpenMeteoAPI[WindSpeedKMH],ROWS($L$2:L2564)))</f>
        <v>12.9</v>
      </c>
    </row>
    <row r="2565" spans="1:12">
      <c r="A2565" t="str" cm="1">
        <f t="array" ref="A2565">IFERROR(INDEX(OpenMeteoAPI[City],ROWS($A$2:A2565))&amp;", "&amp;INDEX(OpenMeteoAPI[CountryCode],ROWS($A$2:A2565)),"")</f>
        <v>Brussels, BE</v>
      </c>
      <c r="B2565" t="str" cm="1">
        <f t="array" ref="B2565">IF($A2565="","",INDEX(OpenMeteoAPI[LocationID],ROWS($B$2:B2565)))</f>
        <v>BE-BRU</v>
      </c>
      <c r="C2565" s="5" cm="1">
        <f t="array" ref="C2565">IF($A2565="","",INDEX(OpenMeteoAPI[ForecastDateTime],ROWS($C$2:C2565)))</f>
        <v>46216.791666666664</v>
      </c>
      <c r="D2565" t="str">
        <f t="shared" si="40"/>
        <v>7PM</v>
      </c>
      <c r="E2565" t="str" cm="1">
        <f t="array" ref="E2565">IF($K2565="","",_xlfn.IFS($K2565=0,_xlfn.UNICHAR(9728),$K2565&lt;=3,_xlfn.UNICHAR(9729),OR($K2565=45,$K2565=48),"~",AND($K2565&gt;=51,$K2565&lt;=67),_xlfn.UNICHAR(9748),AND($K2565&gt;=71,$K2565&lt;=77),_xlfn.UNICHAR(10052),AND($K2565&gt;=80,$K2565&lt;=82),_xlfn.UNICHAR(9748),AND($K2565&gt;=95,$K2565&lt;=99),_xlfn.UNICHAR(9889),TRUE,_xlfn.UNICHAR(9729)))</f>
        <v>☀</v>
      </c>
      <c r="F2565" t="str" cm="1">
        <f t="array" ref="F2565">IF($K2565="","",_xlfn.IFS($K2565=0,"Clear",$K2565&lt;=3,"Partly Cloudy",OR($K2565=45,$K2565=48),"Fog",AND($K2565&gt;=51,$K2565&lt;=67),"Drizzle",AND($K2565&gt;=71,$K2565&lt;=77),"Snow",AND($K2565&gt;=80,$K2565&lt;=82),"Rain Showers",AND($K2565&gt;=95,$K2565&lt;=99),"Thunderstorm",TRUE,"Cloudy"))</f>
        <v>Clear</v>
      </c>
      <c r="G2565" s="3" cm="1">
        <f t="array" ref="G2565">IF($A2565="","",INDEX(OpenMeteoAPI[TemperatureC],ROWS($G$2:G2565)))</f>
        <v>28.4</v>
      </c>
      <c r="H2565" s="4" cm="1">
        <f t="array" ref="H2565">IF($A2565="","",INDEX(OpenMeteoAPI[RelativeHumidityPct],ROWS($H$2:H2565))/100)</f>
        <v>0.33</v>
      </c>
      <c r="I2565" s="4" cm="1">
        <f t="array" ref="I2565">IF($A2565="","",INDEX(OpenMeteoAPI[PrecipitationProbabilityPct],ROWS($I$2:I2565))/100)</f>
        <v>0</v>
      </c>
      <c r="J2565" s="3" cm="1">
        <f t="array" ref="J2565">IF($A2565="","",INDEX(OpenMeteoAPI[PrecipitationMM],ROWS($J$2:J2565)))</f>
        <v>0</v>
      </c>
      <c r="K2565" cm="1">
        <f t="array" ref="K2565">IF($A2565="","",INDEX(OpenMeteoAPI[WeatherCode],ROWS($K$2:K2565)))</f>
        <v>0</v>
      </c>
      <c r="L2565" s="3" cm="1">
        <f t="array" ref="L2565">IF($A2565="","",INDEX(OpenMeteoAPI[WindSpeedKMH],ROWS($L$2:L2565)))</f>
        <v>13</v>
      </c>
    </row>
    <row r="2566" spans="1:12">
      <c r="A2566" t="str" cm="1">
        <f t="array" ref="A2566">IFERROR(INDEX(OpenMeteoAPI[City],ROWS($A$2:A2566))&amp;", "&amp;INDEX(OpenMeteoAPI[CountryCode],ROWS($A$2:A2566)),"")</f>
        <v>Brussels, BE</v>
      </c>
      <c r="B2566" t="str" cm="1">
        <f t="array" ref="B2566">IF($A2566="","",INDEX(OpenMeteoAPI[LocationID],ROWS($B$2:B2566)))</f>
        <v>BE-BRU</v>
      </c>
      <c r="C2566" s="5" cm="1">
        <f t="array" ref="C2566">IF($A2566="","",INDEX(OpenMeteoAPI[ForecastDateTime],ROWS($C$2:C2566)))</f>
        <v>46216.833333333336</v>
      </c>
      <c r="D2566" t="str">
        <f t="shared" si="40"/>
        <v>8PM</v>
      </c>
      <c r="E2566" t="str" cm="1">
        <f t="array" ref="E2566">IF($K2566="","",_xlfn.IFS($K2566=0,_xlfn.UNICHAR(9728),$K2566&lt;=3,_xlfn.UNICHAR(9729),OR($K2566=45,$K2566=48),"~",AND($K2566&gt;=51,$K2566&lt;=67),_xlfn.UNICHAR(9748),AND($K2566&gt;=71,$K2566&lt;=77),_xlfn.UNICHAR(10052),AND($K2566&gt;=80,$K2566&lt;=82),_xlfn.UNICHAR(9748),AND($K2566&gt;=95,$K2566&lt;=99),_xlfn.UNICHAR(9889),TRUE,_xlfn.UNICHAR(9729)))</f>
        <v>☀</v>
      </c>
      <c r="F2566" t="str" cm="1">
        <f t="array" ref="F2566">IF($K2566="","",_xlfn.IFS($K2566=0,"Clear",$K2566&lt;=3,"Partly Cloudy",OR($K2566=45,$K2566=48),"Fog",AND($K2566&gt;=51,$K2566&lt;=67),"Drizzle",AND($K2566&gt;=71,$K2566&lt;=77),"Snow",AND($K2566&gt;=80,$K2566&lt;=82),"Rain Showers",AND($K2566&gt;=95,$K2566&lt;=99),"Thunderstorm",TRUE,"Cloudy"))</f>
        <v>Clear</v>
      </c>
      <c r="G2566" s="3" cm="1">
        <f t="array" ref="G2566">IF($A2566="","",INDEX(OpenMeteoAPI[TemperatureC],ROWS($G$2:G2566)))</f>
        <v>28</v>
      </c>
      <c r="H2566" s="4" cm="1">
        <f t="array" ref="H2566">IF($A2566="","",INDEX(OpenMeteoAPI[RelativeHumidityPct],ROWS($H$2:H2566))/100)</f>
        <v>0.35</v>
      </c>
      <c r="I2566" s="4" cm="1">
        <f t="array" ref="I2566">IF($A2566="","",INDEX(OpenMeteoAPI[PrecipitationProbabilityPct],ROWS($I$2:I2566))/100)</f>
        <v>0</v>
      </c>
      <c r="J2566" s="3" cm="1">
        <f t="array" ref="J2566">IF($A2566="","",INDEX(OpenMeteoAPI[PrecipitationMM],ROWS($J$2:J2566)))</f>
        <v>0</v>
      </c>
      <c r="K2566" cm="1">
        <f t="array" ref="K2566">IF($A2566="","",INDEX(OpenMeteoAPI[WeatherCode],ROWS($K$2:K2566)))</f>
        <v>0</v>
      </c>
      <c r="L2566" s="3" cm="1">
        <f t="array" ref="L2566">IF($A2566="","",INDEX(OpenMeteoAPI[WindSpeedKMH],ROWS($L$2:L2566)))</f>
        <v>13.1</v>
      </c>
    </row>
    <row r="2567" spans="1:12">
      <c r="A2567" t="str" cm="1">
        <f t="array" ref="A2567">IFERROR(INDEX(OpenMeteoAPI[City],ROWS($A$2:A2567))&amp;", "&amp;INDEX(OpenMeteoAPI[CountryCode],ROWS($A$2:A2567)),"")</f>
        <v>Brussels, BE</v>
      </c>
      <c r="B2567" t="str" cm="1">
        <f t="array" ref="B2567">IF($A2567="","",INDEX(OpenMeteoAPI[LocationID],ROWS($B$2:B2567)))</f>
        <v>BE-BRU</v>
      </c>
      <c r="C2567" s="5" cm="1">
        <f t="array" ref="C2567">IF($A2567="","",INDEX(OpenMeteoAPI[ForecastDateTime],ROWS($C$2:C2567)))</f>
        <v>46216.875</v>
      </c>
      <c r="D2567" t="str">
        <f t="shared" si="40"/>
        <v>9PM</v>
      </c>
      <c r="E2567" t="str" cm="1">
        <f t="array" ref="E2567">IF($K2567="","",_xlfn.IFS($K2567=0,_xlfn.UNICHAR(9728),$K2567&lt;=3,_xlfn.UNICHAR(9729),OR($K2567=45,$K2567=48),"~",AND($K2567&gt;=51,$K2567&lt;=67),_xlfn.UNICHAR(9748),AND($K2567&gt;=71,$K2567&lt;=77),_xlfn.UNICHAR(10052),AND($K2567&gt;=80,$K2567&lt;=82),_xlfn.UNICHAR(9748),AND($K2567&gt;=95,$K2567&lt;=99),_xlfn.UNICHAR(9889),TRUE,_xlfn.UNICHAR(9729)))</f>
        <v>☀</v>
      </c>
      <c r="F2567" t="str" cm="1">
        <f t="array" ref="F2567">IF($K2567="","",_xlfn.IFS($K2567=0,"Clear",$K2567&lt;=3,"Partly Cloudy",OR($K2567=45,$K2567=48),"Fog",AND($K2567&gt;=51,$K2567&lt;=67),"Drizzle",AND($K2567&gt;=71,$K2567&lt;=77),"Snow",AND($K2567&gt;=80,$K2567&lt;=82),"Rain Showers",AND($K2567&gt;=95,$K2567&lt;=99),"Thunderstorm",TRUE,"Cloudy"))</f>
        <v>Clear</v>
      </c>
      <c r="G2567" s="3" cm="1">
        <f t="array" ref="G2567">IF($A2567="","",INDEX(OpenMeteoAPI[TemperatureC],ROWS($G$2:G2567)))</f>
        <v>27.2</v>
      </c>
      <c r="H2567" s="4" cm="1">
        <f t="array" ref="H2567">IF($A2567="","",INDEX(OpenMeteoAPI[RelativeHumidityPct],ROWS($H$2:H2567))/100)</f>
        <v>0.37</v>
      </c>
      <c r="I2567" s="4" cm="1">
        <f t="array" ref="I2567">IF($A2567="","",INDEX(OpenMeteoAPI[PrecipitationProbabilityPct],ROWS($I$2:I2567))/100)</f>
        <v>0</v>
      </c>
      <c r="J2567" s="3" cm="1">
        <f t="array" ref="J2567">IF($A2567="","",INDEX(OpenMeteoAPI[PrecipitationMM],ROWS($J$2:J2567)))</f>
        <v>0</v>
      </c>
      <c r="K2567" cm="1">
        <f t="array" ref="K2567">IF($A2567="","",INDEX(OpenMeteoAPI[WeatherCode],ROWS($K$2:K2567)))</f>
        <v>0</v>
      </c>
      <c r="L2567" s="3" cm="1">
        <f t="array" ref="L2567">IF($A2567="","",INDEX(OpenMeteoAPI[WindSpeedKMH],ROWS($L$2:L2567)))</f>
        <v>13.3</v>
      </c>
    </row>
    <row r="2568" spans="1:12">
      <c r="A2568" t="str" cm="1">
        <f t="array" ref="A2568">IFERROR(INDEX(OpenMeteoAPI[City],ROWS($A$2:A2568))&amp;", "&amp;INDEX(OpenMeteoAPI[CountryCode],ROWS($A$2:A2568)),"")</f>
        <v>Brussels, BE</v>
      </c>
      <c r="B2568" t="str" cm="1">
        <f t="array" ref="B2568">IF($A2568="","",INDEX(OpenMeteoAPI[LocationID],ROWS($B$2:B2568)))</f>
        <v>BE-BRU</v>
      </c>
      <c r="C2568" s="5" cm="1">
        <f t="array" ref="C2568">IF($A2568="","",INDEX(OpenMeteoAPI[ForecastDateTime],ROWS($C$2:C2568)))</f>
        <v>46216.916666666664</v>
      </c>
      <c r="D2568" t="str">
        <f t="shared" si="40"/>
        <v>10PM</v>
      </c>
      <c r="E2568" t="str" cm="1">
        <f t="array" ref="E2568">IF($K2568="","",_xlfn.IFS($K2568=0,_xlfn.UNICHAR(9728),$K2568&lt;=3,_xlfn.UNICHAR(9729),OR($K2568=45,$K2568=48),"~",AND($K2568&gt;=51,$K2568&lt;=67),_xlfn.UNICHAR(9748),AND($K2568&gt;=71,$K2568&lt;=77),_xlfn.UNICHAR(10052),AND($K2568&gt;=80,$K2568&lt;=82),_xlfn.UNICHAR(9748),AND($K2568&gt;=95,$K2568&lt;=99),_xlfn.UNICHAR(9889),TRUE,_xlfn.UNICHAR(9729)))</f>
        <v>☁</v>
      </c>
      <c r="F2568" t="str" cm="1">
        <f t="array" ref="F2568">IF($K2568="","",_xlfn.IFS($K2568=0,"Clear",$K2568&lt;=3,"Partly Cloudy",OR($K2568=45,$K2568=48),"Fog",AND($K2568&gt;=51,$K2568&lt;=67),"Drizzle",AND($K2568&gt;=71,$K2568&lt;=77),"Snow",AND($K2568&gt;=80,$K2568&lt;=82),"Rain Showers",AND($K2568&gt;=95,$K2568&lt;=99),"Thunderstorm",TRUE,"Cloudy"))</f>
        <v>Partly Cloudy</v>
      </c>
      <c r="G2568" s="3" cm="1">
        <f t="array" ref="G2568">IF($A2568="","",INDEX(OpenMeteoAPI[TemperatureC],ROWS($G$2:G2568)))</f>
        <v>26.1</v>
      </c>
      <c r="H2568" s="4" cm="1">
        <f t="array" ref="H2568">IF($A2568="","",INDEX(OpenMeteoAPI[RelativeHumidityPct],ROWS($H$2:H2568))/100)</f>
        <v>0.41</v>
      </c>
      <c r="I2568" s="4" cm="1">
        <f t="array" ref="I2568">IF($A2568="","",INDEX(OpenMeteoAPI[PrecipitationProbabilityPct],ROWS($I$2:I2568))/100)</f>
        <v>0.01</v>
      </c>
      <c r="J2568" s="3" cm="1">
        <f t="array" ref="J2568">IF($A2568="","",INDEX(OpenMeteoAPI[PrecipitationMM],ROWS($J$2:J2568)))</f>
        <v>0</v>
      </c>
      <c r="K2568" cm="1">
        <f t="array" ref="K2568">IF($A2568="","",INDEX(OpenMeteoAPI[WeatherCode],ROWS($K$2:K2568)))</f>
        <v>1</v>
      </c>
      <c r="L2568" s="3" cm="1">
        <f t="array" ref="L2568">IF($A2568="","",INDEX(OpenMeteoAPI[WindSpeedKMH],ROWS($L$2:L2568)))</f>
        <v>13.8</v>
      </c>
    </row>
    <row r="2569" spans="1:12">
      <c r="A2569" t="str" cm="1">
        <f t="array" ref="A2569">IFERROR(INDEX(OpenMeteoAPI[City],ROWS($A$2:A2569))&amp;", "&amp;INDEX(OpenMeteoAPI[CountryCode],ROWS($A$2:A2569)),"")</f>
        <v>Brussels, BE</v>
      </c>
      <c r="B2569" t="str" cm="1">
        <f t="array" ref="B2569">IF($A2569="","",INDEX(OpenMeteoAPI[LocationID],ROWS($B$2:B2569)))</f>
        <v>BE-BRU</v>
      </c>
      <c r="C2569" s="5" cm="1">
        <f t="array" ref="C2569">IF($A2569="","",INDEX(OpenMeteoAPI[ForecastDateTime],ROWS($C$2:C2569)))</f>
        <v>46216.958333333336</v>
      </c>
      <c r="D2569" t="str">
        <f t="shared" si="40"/>
        <v>11PM</v>
      </c>
      <c r="E2569" t="str" cm="1">
        <f t="array" ref="E2569">IF($K2569="","",_xlfn.IFS($K2569=0,_xlfn.UNICHAR(9728),$K2569&lt;=3,_xlfn.UNICHAR(9729),OR($K2569=45,$K2569=48),"~",AND($K2569&gt;=51,$K2569&lt;=67),_xlfn.UNICHAR(9748),AND($K2569&gt;=71,$K2569&lt;=77),_xlfn.UNICHAR(10052),AND($K2569&gt;=80,$K2569&lt;=82),_xlfn.UNICHAR(9748),AND($K2569&gt;=95,$K2569&lt;=99),_xlfn.UNICHAR(9889),TRUE,_xlfn.UNICHAR(9729)))</f>
        <v>☁</v>
      </c>
      <c r="F2569" t="str" cm="1">
        <f t="array" ref="F2569">IF($K2569="","",_xlfn.IFS($K2569=0,"Clear",$K2569&lt;=3,"Partly Cloudy",OR($K2569=45,$K2569=48),"Fog",AND($K2569&gt;=51,$K2569&lt;=67),"Drizzle",AND($K2569&gt;=71,$K2569&lt;=77),"Snow",AND($K2569&gt;=80,$K2569&lt;=82),"Rain Showers",AND($K2569&gt;=95,$K2569&lt;=99),"Thunderstorm",TRUE,"Cloudy"))</f>
        <v>Partly Cloudy</v>
      </c>
      <c r="G2569" s="3" cm="1">
        <f t="array" ref="G2569">IF($A2569="","",INDEX(OpenMeteoAPI[TemperatureC],ROWS($G$2:G2569)))</f>
        <v>24.8</v>
      </c>
      <c r="H2569" s="4" cm="1">
        <f t="array" ref="H2569">IF($A2569="","",INDEX(OpenMeteoAPI[RelativeHumidityPct],ROWS($H$2:H2569))/100)</f>
        <v>0.46</v>
      </c>
      <c r="I2569" s="4" cm="1">
        <f t="array" ref="I2569">IF($A2569="","",INDEX(OpenMeteoAPI[PrecipitationProbabilityPct],ROWS($I$2:I2569))/100)</f>
        <v>0.01</v>
      </c>
      <c r="J2569" s="3" cm="1">
        <f t="array" ref="J2569">IF($A2569="","",INDEX(OpenMeteoAPI[PrecipitationMM],ROWS($J$2:J2569)))</f>
        <v>0</v>
      </c>
      <c r="K2569" cm="1">
        <f t="array" ref="K2569">IF($A2569="","",INDEX(OpenMeteoAPI[WeatherCode],ROWS($K$2:K2569)))</f>
        <v>1</v>
      </c>
      <c r="L2569" s="3" cm="1">
        <f t="array" ref="L2569">IF($A2569="","",INDEX(OpenMeteoAPI[WindSpeedKMH],ROWS($L$2:L2569)))</f>
        <v>14.1</v>
      </c>
    </row>
    <row r="2570" spans="1:12">
      <c r="A2570" t="str" cm="1">
        <f t="array" ref="A2570">IFERROR(INDEX(OpenMeteoAPI[City],ROWS($A$2:A2570))&amp;", "&amp;INDEX(OpenMeteoAPI[CountryCode],ROWS($A$2:A2570)),"")</f>
        <v>Brussels, BE</v>
      </c>
      <c r="B2570" t="str" cm="1">
        <f t="array" ref="B2570">IF($A2570="","",INDEX(OpenMeteoAPI[LocationID],ROWS($B$2:B2570)))</f>
        <v>BE-BRU</v>
      </c>
      <c r="C2570" s="5" cm="1">
        <f t="array" ref="C2570">IF($A2570="","",INDEX(OpenMeteoAPI[ForecastDateTime],ROWS($C$2:C2570)))</f>
        <v>46217</v>
      </c>
      <c r="D2570" t="str">
        <f t="shared" si="40"/>
        <v>12AM</v>
      </c>
      <c r="E2570" t="str" cm="1">
        <f t="array" ref="E2570">IF($K2570="","",_xlfn.IFS($K2570=0,_xlfn.UNICHAR(9728),$K2570&lt;=3,_xlfn.UNICHAR(9729),OR($K2570=45,$K2570=48),"~",AND($K2570&gt;=51,$K2570&lt;=67),_xlfn.UNICHAR(9748),AND($K2570&gt;=71,$K2570&lt;=77),_xlfn.UNICHAR(10052),AND($K2570&gt;=80,$K2570&lt;=82),_xlfn.UNICHAR(9748),AND($K2570&gt;=95,$K2570&lt;=99),_xlfn.UNICHAR(9889),TRUE,_xlfn.UNICHAR(9729)))</f>
        <v>☁</v>
      </c>
      <c r="F2570" t="str" cm="1">
        <f t="array" ref="F2570">IF($K2570="","",_xlfn.IFS($K2570=0,"Clear",$K2570&lt;=3,"Partly Cloudy",OR($K2570=45,$K2570=48),"Fog",AND($K2570&gt;=51,$K2570&lt;=67),"Drizzle",AND($K2570&gt;=71,$K2570&lt;=77),"Snow",AND($K2570&gt;=80,$K2570&lt;=82),"Rain Showers",AND($K2570&gt;=95,$K2570&lt;=99),"Thunderstorm",TRUE,"Cloudy"))</f>
        <v>Partly Cloudy</v>
      </c>
      <c r="G2570" s="3" cm="1">
        <f t="array" ref="G2570">IF($A2570="","",INDEX(OpenMeteoAPI[TemperatureC],ROWS($G$2:G2570)))</f>
        <v>23.4</v>
      </c>
      <c r="H2570" s="4" cm="1">
        <f t="array" ref="H2570">IF($A2570="","",INDEX(OpenMeteoAPI[RelativeHumidityPct],ROWS($H$2:H2570))/100)</f>
        <v>0.52</v>
      </c>
      <c r="I2570" s="4" cm="1">
        <f t="array" ref="I2570">IF($A2570="","",INDEX(OpenMeteoAPI[PrecipitationProbabilityPct],ROWS($I$2:I2570))/100)</f>
        <v>0.01</v>
      </c>
      <c r="J2570" s="3" cm="1">
        <f t="array" ref="J2570">IF($A2570="","",INDEX(OpenMeteoAPI[PrecipitationMM],ROWS($J$2:J2570)))</f>
        <v>0</v>
      </c>
      <c r="K2570" cm="1">
        <f t="array" ref="K2570">IF($A2570="","",INDEX(OpenMeteoAPI[WeatherCode],ROWS($K$2:K2570)))</f>
        <v>1</v>
      </c>
      <c r="L2570" s="3" cm="1">
        <f t="array" ref="L2570">IF($A2570="","",INDEX(OpenMeteoAPI[WindSpeedKMH],ROWS($L$2:L2570)))</f>
        <v>14.5</v>
      </c>
    </row>
    <row r="2571" spans="1:12">
      <c r="A2571" t="str" cm="1">
        <f t="array" ref="A2571">IFERROR(INDEX(OpenMeteoAPI[City],ROWS($A$2:A2571))&amp;", "&amp;INDEX(OpenMeteoAPI[CountryCode],ROWS($A$2:A2571)),"")</f>
        <v>Brussels, BE</v>
      </c>
      <c r="B2571" t="str" cm="1">
        <f t="array" ref="B2571">IF($A2571="","",INDEX(OpenMeteoAPI[LocationID],ROWS($B$2:B2571)))</f>
        <v>BE-BRU</v>
      </c>
      <c r="C2571" s="5" cm="1">
        <f t="array" ref="C2571">IF($A2571="","",INDEX(OpenMeteoAPI[ForecastDateTime],ROWS($C$2:C2571)))</f>
        <v>46217.041666666664</v>
      </c>
      <c r="D2571" t="str">
        <f t="shared" si="40"/>
        <v>1AM</v>
      </c>
      <c r="E2571" t="str" cm="1">
        <f t="array" ref="E2571">IF($K2571="","",_xlfn.IFS($K2571=0,_xlfn.UNICHAR(9728),$K2571&lt;=3,_xlfn.UNICHAR(9729),OR($K2571=45,$K2571=48),"~",AND($K2571&gt;=51,$K2571&lt;=67),_xlfn.UNICHAR(9748),AND($K2571&gt;=71,$K2571&lt;=77),_xlfn.UNICHAR(10052),AND($K2571&gt;=80,$K2571&lt;=82),_xlfn.UNICHAR(9748),AND($K2571&gt;=95,$K2571&lt;=99),_xlfn.UNICHAR(9889),TRUE,_xlfn.UNICHAR(9729)))</f>
        <v>☁</v>
      </c>
      <c r="F2571" t="str" cm="1">
        <f t="array" ref="F2571">IF($K2571="","",_xlfn.IFS($K2571=0,"Clear",$K2571&lt;=3,"Partly Cloudy",OR($K2571=45,$K2571=48),"Fog",AND($K2571&gt;=51,$K2571&lt;=67),"Drizzle",AND($K2571&gt;=71,$K2571&lt;=77),"Snow",AND($K2571&gt;=80,$K2571&lt;=82),"Rain Showers",AND($K2571&gt;=95,$K2571&lt;=99),"Thunderstorm",TRUE,"Cloudy"))</f>
        <v>Partly Cloudy</v>
      </c>
      <c r="G2571" s="3" cm="1">
        <f t="array" ref="G2571">IF($A2571="","",INDEX(OpenMeteoAPI[TemperatureC],ROWS($G$2:G2571)))</f>
        <v>22.2</v>
      </c>
      <c r="H2571" s="4" cm="1">
        <f t="array" ref="H2571">IF($A2571="","",INDEX(OpenMeteoAPI[RelativeHumidityPct],ROWS($H$2:H2571))/100)</f>
        <v>0.57999999999999996</v>
      </c>
      <c r="I2571" s="4" cm="1">
        <f t="array" ref="I2571">IF($A2571="","",INDEX(OpenMeteoAPI[PrecipitationProbabilityPct],ROWS($I$2:I2571))/100)</f>
        <v>0.02</v>
      </c>
      <c r="J2571" s="3" cm="1">
        <f t="array" ref="J2571">IF($A2571="","",INDEX(OpenMeteoAPI[PrecipitationMM],ROWS($J$2:J2571)))</f>
        <v>0</v>
      </c>
      <c r="K2571" cm="1">
        <f t="array" ref="K2571">IF($A2571="","",INDEX(OpenMeteoAPI[WeatherCode],ROWS($K$2:K2571)))</f>
        <v>1</v>
      </c>
      <c r="L2571" s="3" cm="1">
        <f t="array" ref="L2571">IF($A2571="","",INDEX(OpenMeteoAPI[WindSpeedKMH],ROWS($L$2:L2571)))</f>
        <v>14.8</v>
      </c>
    </row>
    <row r="2572" spans="1:12">
      <c r="A2572" t="str" cm="1">
        <f t="array" ref="A2572">IFERROR(INDEX(OpenMeteoAPI[City],ROWS($A$2:A2572))&amp;", "&amp;INDEX(OpenMeteoAPI[CountryCode],ROWS($A$2:A2572)),"")</f>
        <v>Brussels, BE</v>
      </c>
      <c r="B2572" t="str" cm="1">
        <f t="array" ref="B2572">IF($A2572="","",INDEX(OpenMeteoAPI[LocationID],ROWS($B$2:B2572)))</f>
        <v>BE-BRU</v>
      </c>
      <c r="C2572" s="5" cm="1">
        <f t="array" ref="C2572">IF($A2572="","",INDEX(OpenMeteoAPI[ForecastDateTime],ROWS($C$2:C2572)))</f>
        <v>46217.083333333336</v>
      </c>
      <c r="D2572" t="str">
        <f t="shared" si="40"/>
        <v>2AM</v>
      </c>
      <c r="E2572" t="str" cm="1">
        <f t="array" ref="E2572">IF($K2572="","",_xlfn.IFS($K2572=0,_xlfn.UNICHAR(9728),$K2572&lt;=3,_xlfn.UNICHAR(9729),OR($K2572=45,$K2572=48),"~",AND($K2572&gt;=51,$K2572&lt;=67),_xlfn.UNICHAR(9748),AND($K2572&gt;=71,$K2572&lt;=77),_xlfn.UNICHAR(10052),AND($K2572&gt;=80,$K2572&lt;=82),_xlfn.UNICHAR(9748),AND($K2572&gt;=95,$K2572&lt;=99),_xlfn.UNICHAR(9889),TRUE,_xlfn.UNICHAR(9729)))</f>
        <v>☁</v>
      </c>
      <c r="F2572" t="str" cm="1">
        <f t="array" ref="F2572">IF($K2572="","",_xlfn.IFS($K2572=0,"Clear",$K2572&lt;=3,"Partly Cloudy",OR($K2572=45,$K2572=48),"Fog",AND($K2572&gt;=51,$K2572&lt;=67),"Drizzle",AND($K2572&gt;=71,$K2572&lt;=77),"Snow",AND($K2572&gt;=80,$K2572&lt;=82),"Rain Showers",AND($K2572&gt;=95,$K2572&lt;=99),"Thunderstorm",TRUE,"Cloudy"))</f>
        <v>Partly Cloudy</v>
      </c>
      <c r="G2572" s="3" cm="1">
        <f t="array" ref="G2572">IF($A2572="","",INDEX(OpenMeteoAPI[TemperatureC],ROWS($G$2:G2572)))</f>
        <v>21.2</v>
      </c>
      <c r="H2572" s="4" cm="1">
        <f t="array" ref="H2572">IF($A2572="","",INDEX(OpenMeteoAPI[RelativeHumidityPct],ROWS($H$2:H2572))/100)</f>
        <v>0.63</v>
      </c>
      <c r="I2572" s="4" cm="1">
        <f t="array" ref="I2572">IF($A2572="","",INDEX(OpenMeteoAPI[PrecipitationProbabilityPct],ROWS($I$2:I2572))/100)</f>
        <v>0.02</v>
      </c>
      <c r="J2572" s="3" cm="1">
        <f t="array" ref="J2572">IF($A2572="","",INDEX(OpenMeteoAPI[PrecipitationMM],ROWS($J$2:J2572)))</f>
        <v>0</v>
      </c>
      <c r="K2572" cm="1">
        <f t="array" ref="K2572">IF($A2572="","",INDEX(OpenMeteoAPI[WeatherCode],ROWS($K$2:K2572)))</f>
        <v>2</v>
      </c>
      <c r="L2572" s="3" cm="1">
        <f t="array" ref="L2572">IF($A2572="","",INDEX(OpenMeteoAPI[WindSpeedKMH],ROWS($L$2:L2572)))</f>
        <v>14.9</v>
      </c>
    </row>
    <row r="2573" spans="1:12">
      <c r="A2573" t="str" cm="1">
        <f t="array" ref="A2573">IFERROR(INDEX(OpenMeteoAPI[City],ROWS($A$2:A2573))&amp;", "&amp;INDEX(OpenMeteoAPI[CountryCode],ROWS($A$2:A2573)),"")</f>
        <v>Brussels, BE</v>
      </c>
      <c r="B2573" t="str" cm="1">
        <f t="array" ref="B2573">IF($A2573="","",INDEX(OpenMeteoAPI[LocationID],ROWS($B$2:B2573)))</f>
        <v>BE-BRU</v>
      </c>
      <c r="C2573" s="5" cm="1">
        <f t="array" ref="C2573">IF($A2573="","",INDEX(OpenMeteoAPI[ForecastDateTime],ROWS($C$2:C2573)))</f>
        <v>46217.125</v>
      </c>
      <c r="D2573" t="str">
        <f t="shared" si="40"/>
        <v>3AM</v>
      </c>
      <c r="E2573" t="str" cm="1">
        <f t="array" ref="E2573">IF($K2573="","",_xlfn.IFS($K2573=0,_xlfn.UNICHAR(9728),$K2573&lt;=3,_xlfn.UNICHAR(9729),OR($K2573=45,$K2573=48),"~",AND($K2573&gt;=51,$K2573&lt;=67),_xlfn.UNICHAR(9748),AND($K2573&gt;=71,$K2573&lt;=77),_xlfn.UNICHAR(10052),AND($K2573&gt;=80,$K2573&lt;=82),_xlfn.UNICHAR(9748),AND($K2573&gt;=95,$K2573&lt;=99),_xlfn.UNICHAR(9889),TRUE,_xlfn.UNICHAR(9729)))</f>
        <v>☁</v>
      </c>
      <c r="F2573" t="str" cm="1">
        <f t="array" ref="F2573">IF($K2573="","",_xlfn.IFS($K2573=0,"Clear",$K2573&lt;=3,"Partly Cloudy",OR($K2573=45,$K2573=48),"Fog",AND($K2573&gt;=51,$K2573&lt;=67),"Drizzle",AND($K2573&gt;=71,$K2573&lt;=77),"Snow",AND($K2573&gt;=80,$K2573&lt;=82),"Rain Showers",AND($K2573&gt;=95,$K2573&lt;=99),"Thunderstorm",TRUE,"Cloudy"))</f>
        <v>Partly Cloudy</v>
      </c>
      <c r="G2573" s="3" cm="1">
        <f t="array" ref="G2573">IF($A2573="","",INDEX(OpenMeteoAPI[TemperatureC],ROWS($G$2:G2573)))</f>
        <v>20.5</v>
      </c>
      <c r="H2573" s="4" cm="1">
        <f t="array" ref="H2573">IF($A2573="","",INDEX(OpenMeteoAPI[RelativeHumidityPct],ROWS($H$2:H2573))/100)</f>
        <v>0.67</v>
      </c>
      <c r="I2573" s="4" cm="1">
        <f t="array" ref="I2573">IF($A2573="","",INDEX(OpenMeteoAPI[PrecipitationProbabilityPct],ROWS($I$2:I2573))/100)</f>
        <v>0.02</v>
      </c>
      <c r="J2573" s="3" cm="1">
        <f t="array" ref="J2573">IF($A2573="","",INDEX(OpenMeteoAPI[PrecipitationMM],ROWS($J$2:J2573)))</f>
        <v>0</v>
      </c>
      <c r="K2573" cm="1">
        <f t="array" ref="K2573">IF($A2573="","",INDEX(OpenMeteoAPI[WeatherCode],ROWS($K$2:K2573)))</f>
        <v>2</v>
      </c>
      <c r="L2573" s="3" cm="1">
        <f t="array" ref="L2573">IF($A2573="","",INDEX(OpenMeteoAPI[WindSpeedKMH],ROWS($L$2:L2573)))</f>
        <v>14.8</v>
      </c>
    </row>
    <row r="2574" spans="1:12">
      <c r="A2574" t="str" cm="1">
        <f t="array" ref="A2574">IFERROR(INDEX(OpenMeteoAPI[City],ROWS($A$2:A2574))&amp;", "&amp;INDEX(OpenMeteoAPI[CountryCode],ROWS($A$2:A2574)),"")</f>
        <v>Brussels, BE</v>
      </c>
      <c r="B2574" t="str" cm="1">
        <f t="array" ref="B2574">IF($A2574="","",INDEX(OpenMeteoAPI[LocationID],ROWS($B$2:B2574)))</f>
        <v>BE-BRU</v>
      </c>
      <c r="C2574" s="5" cm="1">
        <f t="array" ref="C2574">IF($A2574="","",INDEX(OpenMeteoAPI[ForecastDateTime],ROWS($C$2:C2574)))</f>
        <v>46217.166666666664</v>
      </c>
      <c r="D2574" t="str">
        <f t="shared" si="40"/>
        <v>4AM</v>
      </c>
      <c r="E2574" t="str" cm="1">
        <f t="array" ref="E2574">IF($K2574="","",_xlfn.IFS($K2574=0,_xlfn.UNICHAR(9728),$K2574&lt;=3,_xlfn.UNICHAR(9729),OR($K2574=45,$K2574=48),"~",AND($K2574&gt;=51,$K2574&lt;=67),_xlfn.UNICHAR(9748),AND($K2574&gt;=71,$K2574&lt;=77),_xlfn.UNICHAR(10052),AND($K2574&gt;=80,$K2574&lt;=82),_xlfn.UNICHAR(9748),AND($K2574&gt;=95,$K2574&lt;=99),_xlfn.UNICHAR(9889),TRUE,_xlfn.UNICHAR(9729)))</f>
        <v>☁</v>
      </c>
      <c r="F2574" t="str" cm="1">
        <f t="array" ref="F2574">IF($K2574="","",_xlfn.IFS($K2574=0,"Clear",$K2574&lt;=3,"Partly Cloudy",OR($K2574=45,$K2574=48),"Fog",AND($K2574&gt;=51,$K2574&lt;=67),"Drizzle",AND($K2574&gt;=71,$K2574&lt;=77),"Snow",AND($K2574&gt;=80,$K2574&lt;=82),"Rain Showers",AND($K2574&gt;=95,$K2574&lt;=99),"Thunderstorm",TRUE,"Cloudy"))</f>
        <v>Partly Cloudy</v>
      </c>
      <c r="G2574" s="3" cm="1">
        <f t="array" ref="G2574">IF($A2574="","",INDEX(OpenMeteoAPI[TemperatureC],ROWS($G$2:G2574)))</f>
        <v>19.8</v>
      </c>
      <c r="H2574" s="4" cm="1">
        <f t="array" ref="H2574">IF($A2574="","",INDEX(OpenMeteoAPI[RelativeHumidityPct],ROWS($H$2:H2574))/100)</f>
        <v>0.69</v>
      </c>
      <c r="I2574" s="4" cm="1">
        <f t="array" ref="I2574">IF($A2574="","",INDEX(OpenMeteoAPI[PrecipitationProbabilityPct],ROWS($I$2:I2574))/100)</f>
        <v>0.02</v>
      </c>
      <c r="J2574" s="3" cm="1">
        <f t="array" ref="J2574">IF($A2574="","",INDEX(OpenMeteoAPI[PrecipitationMM],ROWS($J$2:J2574)))</f>
        <v>0</v>
      </c>
      <c r="K2574" cm="1">
        <f t="array" ref="K2574">IF($A2574="","",INDEX(OpenMeteoAPI[WeatherCode],ROWS($K$2:K2574)))</f>
        <v>2</v>
      </c>
      <c r="L2574" s="3" cm="1">
        <f t="array" ref="L2574">IF($A2574="","",INDEX(OpenMeteoAPI[WindSpeedKMH],ROWS($L$2:L2574)))</f>
        <v>14.3</v>
      </c>
    </row>
    <row r="2575" spans="1:12">
      <c r="A2575" t="str" cm="1">
        <f t="array" ref="A2575">IFERROR(INDEX(OpenMeteoAPI[City],ROWS($A$2:A2575))&amp;", "&amp;INDEX(OpenMeteoAPI[CountryCode],ROWS($A$2:A2575)),"")</f>
        <v>Brussels, BE</v>
      </c>
      <c r="B2575" t="str" cm="1">
        <f t="array" ref="B2575">IF($A2575="","",INDEX(OpenMeteoAPI[LocationID],ROWS($B$2:B2575)))</f>
        <v>BE-BRU</v>
      </c>
      <c r="C2575" s="5" cm="1">
        <f t="array" ref="C2575">IF($A2575="","",INDEX(OpenMeteoAPI[ForecastDateTime],ROWS($C$2:C2575)))</f>
        <v>46217.208333333336</v>
      </c>
      <c r="D2575" t="str">
        <f t="shared" si="40"/>
        <v>5AM</v>
      </c>
      <c r="E2575" t="str" cm="1">
        <f t="array" ref="E2575">IF($K2575="","",_xlfn.IFS($K2575=0,_xlfn.UNICHAR(9728),$K2575&lt;=3,_xlfn.UNICHAR(9729),OR($K2575=45,$K2575=48),"~",AND($K2575&gt;=51,$K2575&lt;=67),_xlfn.UNICHAR(9748),AND($K2575&gt;=71,$K2575&lt;=77),_xlfn.UNICHAR(10052),AND($K2575&gt;=80,$K2575&lt;=82),_xlfn.UNICHAR(9748),AND($K2575&gt;=95,$K2575&lt;=99),_xlfn.UNICHAR(9889),TRUE,_xlfn.UNICHAR(9729)))</f>
        <v>☁</v>
      </c>
      <c r="F2575" t="str" cm="1">
        <f t="array" ref="F2575">IF($K2575="","",_xlfn.IFS($K2575=0,"Clear",$K2575&lt;=3,"Partly Cloudy",OR($K2575=45,$K2575=48),"Fog",AND($K2575&gt;=51,$K2575&lt;=67),"Drizzle",AND($K2575&gt;=71,$K2575&lt;=77),"Snow",AND($K2575&gt;=80,$K2575&lt;=82),"Rain Showers",AND($K2575&gt;=95,$K2575&lt;=99),"Thunderstorm",TRUE,"Cloudy"))</f>
        <v>Partly Cloudy</v>
      </c>
      <c r="G2575" s="3" cm="1">
        <f t="array" ref="G2575">IF($A2575="","",INDEX(OpenMeteoAPI[TemperatureC],ROWS($G$2:G2575)))</f>
        <v>19.2</v>
      </c>
      <c r="H2575" s="4" cm="1">
        <f t="array" ref="H2575">IF($A2575="","",INDEX(OpenMeteoAPI[RelativeHumidityPct],ROWS($H$2:H2575))/100)</f>
        <v>0.72</v>
      </c>
      <c r="I2575" s="4" cm="1">
        <f t="array" ref="I2575">IF($A2575="","",INDEX(OpenMeteoAPI[PrecipitationProbabilityPct],ROWS($I$2:I2575))/100)</f>
        <v>0.02</v>
      </c>
      <c r="J2575" s="3" cm="1">
        <f t="array" ref="J2575">IF($A2575="","",INDEX(OpenMeteoAPI[PrecipitationMM],ROWS($J$2:J2575)))</f>
        <v>0</v>
      </c>
      <c r="K2575" cm="1">
        <f t="array" ref="K2575">IF($A2575="","",INDEX(OpenMeteoAPI[WeatherCode],ROWS($K$2:K2575)))</f>
        <v>1</v>
      </c>
      <c r="L2575" s="3" cm="1">
        <f t="array" ref="L2575">IF($A2575="","",INDEX(OpenMeteoAPI[WindSpeedKMH],ROWS($L$2:L2575)))</f>
        <v>13.6</v>
      </c>
    </row>
    <row r="2576" spans="1:12">
      <c r="A2576" t="str" cm="1">
        <f t="array" ref="A2576">IFERROR(INDEX(OpenMeteoAPI[City],ROWS($A$2:A2576))&amp;", "&amp;INDEX(OpenMeteoAPI[CountryCode],ROWS($A$2:A2576)),"")</f>
        <v>Brussels, BE</v>
      </c>
      <c r="B2576" t="str" cm="1">
        <f t="array" ref="B2576">IF($A2576="","",INDEX(OpenMeteoAPI[LocationID],ROWS($B$2:B2576)))</f>
        <v>BE-BRU</v>
      </c>
      <c r="C2576" s="5" cm="1">
        <f t="array" ref="C2576">IF($A2576="","",INDEX(OpenMeteoAPI[ForecastDateTime],ROWS($C$2:C2576)))</f>
        <v>46217.25</v>
      </c>
      <c r="D2576" t="str">
        <f t="shared" si="40"/>
        <v>6AM</v>
      </c>
      <c r="E2576" t="str" cm="1">
        <f t="array" ref="E2576">IF($K2576="","",_xlfn.IFS($K2576=0,_xlfn.UNICHAR(9728),$K2576&lt;=3,_xlfn.UNICHAR(9729),OR($K2576=45,$K2576=48),"~",AND($K2576&gt;=51,$K2576&lt;=67),_xlfn.UNICHAR(9748),AND($K2576&gt;=71,$K2576&lt;=77),_xlfn.UNICHAR(10052),AND($K2576&gt;=80,$K2576&lt;=82),_xlfn.UNICHAR(9748),AND($K2576&gt;=95,$K2576&lt;=99),_xlfn.UNICHAR(9889),TRUE,_xlfn.UNICHAR(9729)))</f>
        <v>☁</v>
      </c>
      <c r="F2576" t="str" cm="1">
        <f t="array" ref="F2576">IF($K2576="","",_xlfn.IFS($K2576=0,"Clear",$K2576&lt;=3,"Partly Cloudy",OR($K2576=45,$K2576=48),"Fog",AND($K2576&gt;=51,$K2576&lt;=67),"Drizzle",AND($K2576&gt;=71,$K2576&lt;=77),"Snow",AND($K2576&gt;=80,$K2576&lt;=82),"Rain Showers",AND($K2576&gt;=95,$K2576&lt;=99),"Thunderstorm",TRUE,"Cloudy"))</f>
        <v>Partly Cloudy</v>
      </c>
      <c r="G2576" s="3" cm="1">
        <f t="array" ref="G2576">IF($A2576="","",INDEX(OpenMeteoAPI[TemperatureC],ROWS($G$2:G2576)))</f>
        <v>18.8</v>
      </c>
      <c r="H2576" s="4" cm="1">
        <f t="array" ref="H2576">IF($A2576="","",INDEX(OpenMeteoAPI[RelativeHumidityPct],ROWS($H$2:H2576))/100)</f>
        <v>0.72</v>
      </c>
      <c r="I2576" s="4" cm="1">
        <f t="array" ref="I2576">IF($A2576="","",INDEX(OpenMeteoAPI[PrecipitationProbabilityPct],ROWS($I$2:I2576))/100)</f>
        <v>0.02</v>
      </c>
      <c r="J2576" s="3" cm="1">
        <f t="array" ref="J2576">IF($A2576="","",INDEX(OpenMeteoAPI[PrecipitationMM],ROWS($J$2:J2576)))</f>
        <v>0</v>
      </c>
      <c r="K2576" cm="1">
        <f t="array" ref="K2576">IF($A2576="","",INDEX(OpenMeteoAPI[WeatherCode],ROWS($K$2:K2576)))</f>
        <v>1</v>
      </c>
      <c r="L2576" s="3" cm="1">
        <f t="array" ref="L2576">IF($A2576="","",INDEX(OpenMeteoAPI[WindSpeedKMH],ROWS($L$2:L2576)))</f>
        <v>13</v>
      </c>
    </row>
    <row r="2577" spans="1:12">
      <c r="A2577" t="str" cm="1">
        <f t="array" ref="A2577">IFERROR(INDEX(OpenMeteoAPI[City],ROWS($A$2:A2577))&amp;", "&amp;INDEX(OpenMeteoAPI[CountryCode],ROWS($A$2:A2577)),"")</f>
        <v>Brussels, BE</v>
      </c>
      <c r="B2577" t="str" cm="1">
        <f t="array" ref="B2577">IF($A2577="","",INDEX(OpenMeteoAPI[LocationID],ROWS($B$2:B2577)))</f>
        <v>BE-BRU</v>
      </c>
      <c r="C2577" s="5" cm="1">
        <f t="array" ref="C2577">IF($A2577="","",INDEX(OpenMeteoAPI[ForecastDateTime],ROWS($C$2:C2577)))</f>
        <v>46217.291666666664</v>
      </c>
      <c r="D2577" t="str">
        <f t="shared" si="40"/>
        <v>7AM</v>
      </c>
      <c r="E2577" t="str" cm="1">
        <f t="array" ref="E2577">IF($K2577="","",_xlfn.IFS($K2577=0,_xlfn.UNICHAR(9728),$K2577&lt;=3,_xlfn.UNICHAR(9729),OR($K2577=45,$K2577=48),"~",AND($K2577&gt;=51,$K2577&lt;=67),_xlfn.UNICHAR(9748),AND($K2577&gt;=71,$K2577&lt;=77),_xlfn.UNICHAR(10052),AND($K2577&gt;=80,$K2577&lt;=82),_xlfn.UNICHAR(9748),AND($K2577&gt;=95,$K2577&lt;=99),_xlfn.UNICHAR(9889),TRUE,_xlfn.UNICHAR(9729)))</f>
        <v>☁</v>
      </c>
      <c r="F2577" t="str" cm="1">
        <f t="array" ref="F2577">IF($K2577="","",_xlfn.IFS($K2577=0,"Clear",$K2577&lt;=3,"Partly Cloudy",OR($K2577=45,$K2577=48),"Fog",AND($K2577&gt;=51,$K2577&lt;=67),"Drizzle",AND($K2577&gt;=71,$K2577&lt;=77),"Snow",AND($K2577&gt;=80,$K2577&lt;=82),"Rain Showers",AND($K2577&gt;=95,$K2577&lt;=99),"Thunderstorm",TRUE,"Cloudy"))</f>
        <v>Partly Cloudy</v>
      </c>
      <c r="G2577" s="3" cm="1">
        <f t="array" ref="G2577">IF($A2577="","",INDEX(OpenMeteoAPI[TemperatureC],ROWS($G$2:G2577)))</f>
        <v>18.8</v>
      </c>
      <c r="H2577" s="4" cm="1">
        <f t="array" ref="H2577">IF($A2577="","",INDEX(OpenMeteoAPI[RelativeHumidityPct],ROWS($H$2:H2577))/100)</f>
        <v>0.72</v>
      </c>
      <c r="I2577" s="4" cm="1">
        <f t="array" ref="I2577">IF($A2577="","",INDEX(OpenMeteoAPI[PrecipitationProbabilityPct],ROWS($I$2:I2577))/100)</f>
        <v>0.02</v>
      </c>
      <c r="J2577" s="3" cm="1">
        <f t="array" ref="J2577">IF($A2577="","",INDEX(OpenMeteoAPI[PrecipitationMM],ROWS($J$2:J2577)))</f>
        <v>0</v>
      </c>
      <c r="K2577" cm="1">
        <f t="array" ref="K2577">IF($A2577="","",INDEX(OpenMeteoAPI[WeatherCode],ROWS($K$2:K2577)))</f>
        <v>1</v>
      </c>
      <c r="L2577" s="3" cm="1">
        <f t="array" ref="L2577">IF($A2577="","",INDEX(OpenMeteoAPI[WindSpeedKMH],ROWS($L$2:L2577)))</f>
        <v>12.5</v>
      </c>
    </row>
    <row r="2578" spans="1:12">
      <c r="A2578" t="str" cm="1">
        <f t="array" ref="A2578">IFERROR(INDEX(OpenMeteoAPI[City],ROWS($A$2:A2578))&amp;", "&amp;INDEX(OpenMeteoAPI[CountryCode],ROWS($A$2:A2578)),"")</f>
        <v>Brussels, BE</v>
      </c>
      <c r="B2578" t="str" cm="1">
        <f t="array" ref="B2578">IF($A2578="","",INDEX(OpenMeteoAPI[LocationID],ROWS($B$2:B2578)))</f>
        <v>BE-BRU</v>
      </c>
      <c r="C2578" s="5" cm="1">
        <f t="array" ref="C2578">IF($A2578="","",INDEX(OpenMeteoAPI[ForecastDateTime],ROWS($C$2:C2578)))</f>
        <v>46217.333333333336</v>
      </c>
      <c r="D2578" t="str">
        <f t="shared" si="40"/>
        <v>8AM</v>
      </c>
      <c r="E2578" t="str" cm="1">
        <f t="array" ref="E2578">IF($K2578="","",_xlfn.IFS($K2578=0,_xlfn.UNICHAR(9728),$K2578&lt;=3,_xlfn.UNICHAR(9729),OR($K2578=45,$K2578=48),"~",AND($K2578&gt;=51,$K2578&lt;=67),_xlfn.UNICHAR(9748),AND($K2578&gt;=71,$K2578&lt;=77),_xlfn.UNICHAR(10052),AND($K2578&gt;=80,$K2578&lt;=82),_xlfn.UNICHAR(9748),AND($K2578&gt;=95,$K2578&lt;=99),_xlfn.UNICHAR(9889),TRUE,_xlfn.UNICHAR(9729)))</f>
        <v>☁</v>
      </c>
      <c r="F2578" t="str" cm="1">
        <f t="array" ref="F2578">IF($K2578="","",_xlfn.IFS($K2578=0,"Clear",$K2578&lt;=3,"Partly Cloudy",OR($K2578=45,$K2578=48),"Fog",AND($K2578&gt;=51,$K2578&lt;=67),"Drizzle",AND($K2578&gt;=71,$K2578&lt;=77),"Snow",AND($K2578&gt;=80,$K2578&lt;=82),"Rain Showers",AND($K2578&gt;=95,$K2578&lt;=99),"Thunderstorm",TRUE,"Cloudy"))</f>
        <v>Partly Cloudy</v>
      </c>
      <c r="G2578" s="3" cm="1">
        <f t="array" ref="G2578">IF($A2578="","",INDEX(OpenMeteoAPI[TemperatureC],ROWS($G$2:G2578)))</f>
        <v>19.100000000000001</v>
      </c>
      <c r="H2578" s="4" cm="1">
        <f t="array" ref="H2578">IF($A2578="","",INDEX(OpenMeteoAPI[RelativeHumidityPct],ROWS($H$2:H2578))/100)</f>
        <v>0.69</v>
      </c>
      <c r="I2578" s="4" cm="1">
        <f t="array" ref="I2578">IF($A2578="","",INDEX(OpenMeteoAPI[PrecipitationProbabilityPct],ROWS($I$2:I2578))/100)</f>
        <v>0.02</v>
      </c>
      <c r="J2578" s="3" cm="1">
        <f t="array" ref="J2578">IF($A2578="","",INDEX(OpenMeteoAPI[PrecipitationMM],ROWS($J$2:J2578)))</f>
        <v>0</v>
      </c>
      <c r="K2578" cm="1">
        <f t="array" ref="K2578">IF($A2578="","",INDEX(OpenMeteoAPI[WeatherCode],ROWS($K$2:K2578)))</f>
        <v>1</v>
      </c>
      <c r="L2578" s="3" cm="1">
        <f t="array" ref="L2578">IF($A2578="","",INDEX(OpenMeteoAPI[WindSpeedKMH],ROWS($L$2:L2578)))</f>
        <v>12.1</v>
      </c>
    </row>
    <row r="2579" spans="1:12">
      <c r="A2579" t="str" cm="1">
        <f t="array" ref="A2579">IFERROR(INDEX(OpenMeteoAPI[City],ROWS($A$2:A2579))&amp;", "&amp;INDEX(OpenMeteoAPI[CountryCode],ROWS($A$2:A2579)),"")</f>
        <v>Brussels, BE</v>
      </c>
      <c r="B2579" t="str" cm="1">
        <f t="array" ref="B2579">IF($A2579="","",INDEX(OpenMeteoAPI[LocationID],ROWS($B$2:B2579)))</f>
        <v>BE-BRU</v>
      </c>
      <c r="C2579" s="5" cm="1">
        <f t="array" ref="C2579">IF($A2579="","",INDEX(OpenMeteoAPI[ForecastDateTime],ROWS($C$2:C2579)))</f>
        <v>46217.375</v>
      </c>
      <c r="D2579" t="str">
        <f t="shared" si="40"/>
        <v>9AM</v>
      </c>
      <c r="E2579" t="str" cm="1">
        <f t="array" ref="E2579">IF($K2579="","",_xlfn.IFS($K2579=0,_xlfn.UNICHAR(9728),$K2579&lt;=3,_xlfn.UNICHAR(9729),OR($K2579=45,$K2579=48),"~",AND($K2579&gt;=51,$K2579&lt;=67),_xlfn.UNICHAR(9748),AND($K2579&gt;=71,$K2579&lt;=77),_xlfn.UNICHAR(10052),AND($K2579&gt;=80,$K2579&lt;=82),_xlfn.UNICHAR(9748),AND($K2579&gt;=95,$K2579&lt;=99),_xlfn.UNICHAR(9889),TRUE,_xlfn.UNICHAR(9729)))</f>
        <v>☁</v>
      </c>
      <c r="F2579" t="str" cm="1">
        <f t="array" ref="F2579">IF($K2579="","",_xlfn.IFS($K2579=0,"Clear",$K2579&lt;=3,"Partly Cloudy",OR($K2579=45,$K2579=48),"Fog",AND($K2579&gt;=51,$K2579&lt;=67),"Drizzle",AND($K2579&gt;=71,$K2579&lt;=77),"Snow",AND($K2579&gt;=80,$K2579&lt;=82),"Rain Showers",AND($K2579&gt;=95,$K2579&lt;=99),"Thunderstorm",TRUE,"Cloudy"))</f>
        <v>Partly Cloudy</v>
      </c>
      <c r="G2579" s="3" cm="1">
        <f t="array" ref="G2579">IF($A2579="","",INDEX(OpenMeteoAPI[TemperatureC],ROWS($G$2:G2579)))</f>
        <v>20.100000000000001</v>
      </c>
      <c r="H2579" s="4" cm="1">
        <f t="array" ref="H2579">IF($A2579="","",INDEX(OpenMeteoAPI[RelativeHumidityPct],ROWS($H$2:H2579))/100)</f>
        <v>0.64</v>
      </c>
      <c r="I2579" s="4" cm="1">
        <f t="array" ref="I2579">IF($A2579="","",INDEX(OpenMeteoAPI[PrecipitationProbabilityPct],ROWS($I$2:I2579))/100)</f>
        <v>0.02</v>
      </c>
      <c r="J2579" s="3" cm="1">
        <f t="array" ref="J2579">IF($A2579="","",INDEX(OpenMeteoAPI[PrecipitationMM],ROWS($J$2:J2579)))</f>
        <v>0</v>
      </c>
      <c r="K2579" cm="1">
        <f t="array" ref="K2579">IF($A2579="","",INDEX(OpenMeteoAPI[WeatherCode],ROWS($K$2:K2579)))</f>
        <v>1</v>
      </c>
      <c r="L2579" s="3" cm="1">
        <f t="array" ref="L2579">IF($A2579="","",INDEX(OpenMeteoAPI[WindSpeedKMH],ROWS($L$2:L2579)))</f>
        <v>12</v>
      </c>
    </row>
    <row r="2580" spans="1:12">
      <c r="A2580" t="str" cm="1">
        <f t="array" ref="A2580">IFERROR(INDEX(OpenMeteoAPI[City],ROWS($A$2:A2580))&amp;", "&amp;INDEX(OpenMeteoAPI[CountryCode],ROWS($A$2:A2580)),"")</f>
        <v>Brussels, BE</v>
      </c>
      <c r="B2580" t="str" cm="1">
        <f t="array" ref="B2580">IF($A2580="","",INDEX(OpenMeteoAPI[LocationID],ROWS($B$2:B2580)))</f>
        <v>BE-BRU</v>
      </c>
      <c r="C2580" s="5" cm="1">
        <f t="array" ref="C2580">IF($A2580="","",INDEX(OpenMeteoAPI[ForecastDateTime],ROWS($C$2:C2580)))</f>
        <v>46217.416666666664</v>
      </c>
      <c r="D2580" t="str">
        <f t="shared" si="40"/>
        <v>10AM</v>
      </c>
      <c r="E2580" t="str" cm="1">
        <f t="array" ref="E2580">IF($K2580="","",_xlfn.IFS($K2580=0,_xlfn.UNICHAR(9728),$K2580&lt;=3,_xlfn.UNICHAR(9729),OR($K2580=45,$K2580=48),"~",AND($K2580&gt;=51,$K2580&lt;=67),_xlfn.UNICHAR(9748),AND($K2580&gt;=71,$K2580&lt;=77),_xlfn.UNICHAR(10052),AND($K2580&gt;=80,$K2580&lt;=82),_xlfn.UNICHAR(9748),AND($K2580&gt;=95,$K2580&lt;=99),_xlfn.UNICHAR(9889),TRUE,_xlfn.UNICHAR(9729)))</f>
        <v>☁</v>
      </c>
      <c r="F2580" t="str" cm="1">
        <f t="array" ref="F2580">IF($K2580="","",_xlfn.IFS($K2580=0,"Clear",$K2580&lt;=3,"Partly Cloudy",OR($K2580=45,$K2580=48),"Fog",AND($K2580&gt;=51,$K2580&lt;=67),"Drizzle",AND($K2580&gt;=71,$K2580&lt;=77),"Snow",AND($K2580&gt;=80,$K2580&lt;=82),"Rain Showers",AND($K2580&gt;=95,$K2580&lt;=99),"Thunderstorm",TRUE,"Cloudy"))</f>
        <v>Partly Cloudy</v>
      </c>
      <c r="G2580" s="3" cm="1">
        <f t="array" ref="G2580">IF($A2580="","",INDEX(OpenMeteoAPI[TemperatureC],ROWS($G$2:G2580)))</f>
        <v>21.6</v>
      </c>
      <c r="H2580" s="4" cm="1">
        <f t="array" ref="H2580">IF($A2580="","",INDEX(OpenMeteoAPI[RelativeHumidityPct],ROWS($H$2:H2580))/100)</f>
        <v>0.56999999999999995</v>
      </c>
      <c r="I2580" s="4" cm="1">
        <f t="array" ref="I2580">IF($A2580="","",INDEX(OpenMeteoAPI[PrecipitationProbabilityPct],ROWS($I$2:I2580))/100)</f>
        <v>0.01</v>
      </c>
      <c r="J2580" s="3" cm="1">
        <f t="array" ref="J2580">IF($A2580="","",INDEX(OpenMeteoAPI[PrecipitationMM],ROWS($J$2:J2580)))</f>
        <v>0</v>
      </c>
      <c r="K2580" cm="1">
        <f t="array" ref="K2580">IF($A2580="","",INDEX(OpenMeteoAPI[WeatherCode],ROWS($K$2:K2580)))</f>
        <v>1</v>
      </c>
      <c r="L2580" s="3" cm="1">
        <f t="array" ref="L2580">IF($A2580="","",INDEX(OpenMeteoAPI[WindSpeedKMH],ROWS($L$2:L2580)))</f>
        <v>12</v>
      </c>
    </row>
    <row r="2581" spans="1:12">
      <c r="A2581" t="str" cm="1">
        <f t="array" ref="A2581">IFERROR(INDEX(OpenMeteoAPI[City],ROWS($A$2:A2581))&amp;", "&amp;INDEX(OpenMeteoAPI[CountryCode],ROWS($A$2:A2581)),"")</f>
        <v>Brussels, BE</v>
      </c>
      <c r="B2581" t="str" cm="1">
        <f t="array" ref="B2581">IF($A2581="","",INDEX(OpenMeteoAPI[LocationID],ROWS($B$2:B2581)))</f>
        <v>BE-BRU</v>
      </c>
      <c r="C2581" s="5" cm="1">
        <f t="array" ref="C2581">IF($A2581="","",INDEX(OpenMeteoAPI[ForecastDateTime],ROWS($C$2:C2581)))</f>
        <v>46217.458333333336</v>
      </c>
      <c r="D2581" t="str">
        <f t="shared" si="40"/>
        <v>11AM</v>
      </c>
      <c r="E2581" t="str" cm="1">
        <f t="array" ref="E2581">IF($K2581="","",_xlfn.IFS($K2581=0,_xlfn.UNICHAR(9728),$K2581&lt;=3,_xlfn.UNICHAR(9729),OR($K2581=45,$K2581=48),"~",AND($K2581&gt;=51,$K2581&lt;=67),_xlfn.UNICHAR(9748),AND($K2581&gt;=71,$K2581&lt;=77),_xlfn.UNICHAR(10052),AND($K2581&gt;=80,$K2581&lt;=82),_xlfn.UNICHAR(9748),AND($K2581&gt;=95,$K2581&lt;=99),_xlfn.UNICHAR(9889),TRUE,_xlfn.UNICHAR(9729)))</f>
        <v>☀</v>
      </c>
      <c r="F2581" t="str" cm="1">
        <f t="array" ref="F2581">IF($K2581="","",_xlfn.IFS($K2581=0,"Clear",$K2581&lt;=3,"Partly Cloudy",OR($K2581=45,$K2581=48),"Fog",AND($K2581&gt;=51,$K2581&lt;=67),"Drizzle",AND($K2581&gt;=71,$K2581&lt;=77),"Snow",AND($K2581&gt;=80,$K2581&lt;=82),"Rain Showers",AND($K2581&gt;=95,$K2581&lt;=99),"Thunderstorm",TRUE,"Cloudy"))</f>
        <v>Clear</v>
      </c>
      <c r="G2581" s="3" cm="1">
        <f t="array" ref="G2581">IF($A2581="","",INDEX(OpenMeteoAPI[TemperatureC],ROWS($G$2:G2581)))</f>
        <v>23.5</v>
      </c>
      <c r="H2581" s="4" cm="1">
        <f t="array" ref="H2581">IF($A2581="","",INDEX(OpenMeteoAPI[RelativeHumidityPct],ROWS($H$2:H2581))/100)</f>
        <v>0.5</v>
      </c>
      <c r="I2581" s="4" cm="1">
        <f t="array" ref="I2581">IF($A2581="","",INDEX(OpenMeteoAPI[PrecipitationProbabilityPct],ROWS($I$2:I2581))/100)</f>
        <v>0.01</v>
      </c>
      <c r="J2581" s="3" cm="1">
        <f t="array" ref="J2581">IF($A2581="","",INDEX(OpenMeteoAPI[PrecipitationMM],ROWS($J$2:J2581)))</f>
        <v>0</v>
      </c>
      <c r="K2581" cm="1">
        <f t="array" ref="K2581">IF($A2581="","",INDEX(OpenMeteoAPI[WeatherCode],ROWS($K$2:K2581)))</f>
        <v>0</v>
      </c>
      <c r="L2581" s="3" cm="1">
        <f t="array" ref="L2581">IF($A2581="","",INDEX(OpenMeteoAPI[WindSpeedKMH],ROWS($L$2:L2581)))</f>
        <v>12</v>
      </c>
    </row>
    <row r="2582" spans="1:12">
      <c r="A2582" t="str" cm="1">
        <f t="array" ref="A2582">IFERROR(INDEX(OpenMeteoAPI[City],ROWS($A$2:A2582))&amp;", "&amp;INDEX(OpenMeteoAPI[CountryCode],ROWS($A$2:A2582)),"")</f>
        <v>Brussels, BE</v>
      </c>
      <c r="B2582" t="str" cm="1">
        <f t="array" ref="B2582">IF($A2582="","",INDEX(OpenMeteoAPI[LocationID],ROWS($B$2:B2582)))</f>
        <v>BE-BRU</v>
      </c>
      <c r="C2582" s="5" cm="1">
        <f t="array" ref="C2582">IF($A2582="","",INDEX(OpenMeteoAPI[ForecastDateTime],ROWS($C$2:C2582)))</f>
        <v>46217.5</v>
      </c>
      <c r="D2582" t="str">
        <f t="shared" si="40"/>
        <v>12PM</v>
      </c>
      <c r="E2582" t="str" cm="1">
        <f t="array" ref="E2582">IF($K2582="","",_xlfn.IFS($K2582=0,_xlfn.UNICHAR(9728),$K2582&lt;=3,_xlfn.UNICHAR(9729),OR($K2582=45,$K2582=48),"~",AND($K2582&gt;=51,$K2582&lt;=67),_xlfn.UNICHAR(9748),AND($K2582&gt;=71,$K2582&lt;=77),_xlfn.UNICHAR(10052),AND($K2582&gt;=80,$K2582&lt;=82),_xlfn.UNICHAR(9748),AND($K2582&gt;=95,$K2582&lt;=99),_xlfn.UNICHAR(9889),TRUE,_xlfn.UNICHAR(9729)))</f>
        <v>☀</v>
      </c>
      <c r="F2582" t="str" cm="1">
        <f t="array" ref="F2582">IF($K2582="","",_xlfn.IFS($K2582=0,"Clear",$K2582&lt;=3,"Partly Cloudy",OR($K2582=45,$K2582=48),"Fog",AND($K2582&gt;=51,$K2582&lt;=67),"Drizzle",AND($K2582&gt;=71,$K2582&lt;=77),"Snow",AND($K2582&gt;=80,$K2582&lt;=82),"Rain Showers",AND($K2582&gt;=95,$K2582&lt;=99),"Thunderstorm",TRUE,"Cloudy"))</f>
        <v>Clear</v>
      </c>
      <c r="G2582" s="3" cm="1">
        <f t="array" ref="G2582">IF($A2582="","",INDEX(OpenMeteoAPI[TemperatureC],ROWS($G$2:G2582)))</f>
        <v>25.4</v>
      </c>
      <c r="H2582" s="4" cm="1">
        <f t="array" ref="H2582">IF($A2582="","",INDEX(OpenMeteoAPI[RelativeHumidityPct],ROWS($H$2:H2582))/100)</f>
        <v>0.43</v>
      </c>
      <c r="I2582" s="4" cm="1">
        <f t="array" ref="I2582">IF($A2582="","",INDEX(OpenMeteoAPI[PrecipitationProbabilityPct],ROWS($I$2:I2582))/100)</f>
        <v>0.01</v>
      </c>
      <c r="J2582" s="3" cm="1">
        <f t="array" ref="J2582">IF($A2582="","",INDEX(OpenMeteoAPI[PrecipitationMM],ROWS($J$2:J2582)))</f>
        <v>0</v>
      </c>
      <c r="K2582" cm="1">
        <f t="array" ref="K2582">IF($A2582="","",INDEX(OpenMeteoAPI[WeatherCode],ROWS($K$2:K2582)))</f>
        <v>0</v>
      </c>
      <c r="L2582" s="3" cm="1">
        <f t="array" ref="L2582">IF($A2582="","",INDEX(OpenMeteoAPI[WindSpeedKMH],ROWS($L$2:L2582)))</f>
        <v>12.1</v>
      </c>
    </row>
    <row r="2583" spans="1:12">
      <c r="A2583" t="str" cm="1">
        <f t="array" ref="A2583">IFERROR(INDEX(OpenMeteoAPI[City],ROWS($A$2:A2583))&amp;", "&amp;INDEX(OpenMeteoAPI[CountryCode],ROWS($A$2:A2583)),"")</f>
        <v>Brussels, BE</v>
      </c>
      <c r="B2583" t="str" cm="1">
        <f t="array" ref="B2583">IF($A2583="","",INDEX(OpenMeteoAPI[LocationID],ROWS($B$2:B2583)))</f>
        <v>BE-BRU</v>
      </c>
      <c r="C2583" s="5" cm="1">
        <f t="array" ref="C2583">IF($A2583="","",INDEX(OpenMeteoAPI[ForecastDateTime],ROWS($C$2:C2583)))</f>
        <v>46217.541666666664</v>
      </c>
      <c r="D2583" t="str">
        <f t="shared" si="40"/>
        <v>1PM</v>
      </c>
      <c r="E2583" t="str" cm="1">
        <f t="array" ref="E2583">IF($K2583="","",_xlfn.IFS($K2583=0,_xlfn.UNICHAR(9728),$K2583&lt;=3,_xlfn.UNICHAR(9729),OR($K2583=45,$K2583=48),"~",AND($K2583&gt;=51,$K2583&lt;=67),_xlfn.UNICHAR(9748),AND($K2583&gt;=71,$K2583&lt;=77),_xlfn.UNICHAR(10052),AND($K2583&gt;=80,$K2583&lt;=82),_xlfn.UNICHAR(9748),AND($K2583&gt;=95,$K2583&lt;=99),_xlfn.UNICHAR(9889),TRUE,_xlfn.UNICHAR(9729)))</f>
        <v>☀</v>
      </c>
      <c r="F2583" t="str" cm="1">
        <f t="array" ref="F2583">IF($K2583="","",_xlfn.IFS($K2583=0,"Clear",$K2583&lt;=3,"Partly Cloudy",OR($K2583=45,$K2583=48),"Fog",AND($K2583&gt;=51,$K2583&lt;=67),"Drizzle",AND($K2583&gt;=71,$K2583&lt;=77),"Snow",AND($K2583&gt;=80,$K2583&lt;=82),"Rain Showers",AND($K2583&gt;=95,$K2583&lt;=99),"Thunderstorm",TRUE,"Cloudy"))</f>
        <v>Clear</v>
      </c>
      <c r="G2583" s="3" cm="1">
        <f t="array" ref="G2583">IF($A2583="","",INDEX(OpenMeteoAPI[TemperatureC],ROWS($G$2:G2583)))</f>
        <v>27.1</v>
      </c>
      <c r="H2583" s="4" cm="1">
        <f t="array" ref="H2583">IF($A2583="","",INDEX(OpenMeteoAPI[RelativeHumidityPct],ROWS($H$2:H2583))/100)</f>
        <v>0.38</v>
      </c>
      <c r="I2583" s="4" cm="1">
        <f t="array" ref="I2583">IF($A2583="","",INDEX(OpenMeteoAPI[PrecipitationProbabilityPct],ROWS($I$2:I2583))/100)</f>
        <v>0</v>
      </c>
      <c r="J2583" s="3" cm="1">
        <f t="array" ref="J2583">IF($A2583="","",INDEX(OpenMeteoAPI[PrecipitationMM],ROWS($J$2:J2583)))</f>
        <v>0</v>
      </c>
      <c r="K2583" cm="1">
        <f t="array" ref="K2583">IF($A2583="","",INDEX(OpenMeteoAPI[WeatherCode],ROWS($K$2:K2583)))</f>
        <v>0</v>
      </c>
      <c r="L2583" s="3" cm="1">
        <f t="array" ref="L2583">IF($A2583="","",INDEX(OpenMeteoAPI[WindSpeedKMH],ROWS($L$2:L2583)))</f>
        <v>12.2</v>
      </c>
    </row>
    <row r="2584" spans="1:12">
      <c r="A2584" t="str" cm="1">
        <f t="array" ref="A2584">IFERROR(INDEX(OpenMeteoAPI[City],ROWS($A$2:A2584))&amp;", "&amp;INDEX(OpenMeteoAPI[CountryCode],ROWS($A$2:A2584)),"")</f>
        <v>Brussels, BE</v>
      </c>
      <c r="B2584" t="str" cm="1">
        <f t="array" ref="B2584">IF($A2584="","",INDEX(OpenMeteoAPI[LocationID],ROWS($B$2:B2584)))</f>
        <v>BE-BRU</v>
      </c>
      <c r="C2584" s="5" cm="1">
        <f t="array" ref="C2584">IF($A2584="","",INDEX(OpenMeteoAPI[ForecastDateTime],ROWS($C$2:C2584)))</f>
        <v>46217.583333333336</v>
      </c>
      <c r="D2584" t="str">
        <f t="shared" si="40"/>
        <v>2PM</v>
      </c>
      <c r="E2584" t="str" cm="1">
        <f t="array" ref="E2584">IF($K2584="","",_xlfn.IFS($K2584=0,_xlfn.UNICHAR(9728),$K2584&lt;=3,_xlfn.UNICHAR(9729),OR($K2584=45,$K2584=48),"~",AND($K2584&gt;=51,$K2584&lt;=67),_xlfn.UNICHAR(9748),AND($K2584&gt;=71,$K2584&lt;=77),_xlfn.UNICHAR(10052),AND($K2584&gt;=80,$K2584&lt;=82),_xlfn.UNICHAR(9748),AND($K2584&gt;=95,$K2584&lt;=99),_xlfn.UNICHAR(9889),TRUE,_xlfn.UNICHAR(9729)))</f>
        <v>☀</v>
      </c>
      <c r="F2584" t="str" cm="1">
        <f t="array" ref="F2584">IF($K2584="","",_xlfn.IFS($K2584=0,"Clear",$K2584&lt;=3,"Partly Cloudy",OR($K2584=45,$K2584=48),"Fog",AND($K2584&gt;=51,$K2584&lt;=67),"Drizzle",AND($K2584&gt;=71,$K2584&lt;=77),"Snow",AND($K2584&gt;=80,$K2584&lt;=82),"Rain Showers",AND($K2584&gt;=95,$K2584&lt;=99),"Thunderstorm",TRUE,"Cloudy"))</f>
        <v>Clear</v>
      </c>
      <c r="G2584" s="3" cm="1">
        <f t="array" ref="G2584">IF($A2584="","",INDEX(OpenMeteoAPI[TemperatureC],ROWS($G$2:G2584)))</f>
        <v>28.2</v>
      </c>
      <c r="H2584" s="4" cm="1">
        <f t="array" ref="H2584">IF($A2584="","",INDEX(OpenMeteoAPI[RelativeHumidityPct],ROWS($H$2:H2584))/100)</f>
        <v>0.35</v>
      </c>
      <c r="I2584" s="4" cm="1">
        <f t="array" ref="I2584">IF($A2584="","",INDEX(OpenMeteoAPI[PrecipitationProbabilityPct],ROWS($I$2:I2584))/100)</f>
        <v>0</v>
      </c>
      <c r="J2584" s="3" cm="1">
        <f t="array" ref="J2584">IF($A2584="","",INDEX(OpenMeteoAPI[PrecipitationMM],ROWS($J$2:J2584)))</f>
        <v>0</v>
      </c>
      <c r="K2584" cm="1">
        <f t="array" ref="K2584">IF($A2584="","",INDEX(OpenMeteoAPI[WeatherCode],ROWS($K$2:K2584)))</f>
        <v>0</v>
      </c>
      <c r="L2584" s="3" cm="1">
        <f t="array" ref="L2584">IF($A2584="","",INDEX(OpenMeteoAPI[WindSpeedKMH],ROWS($L$2:L2584)))</f>
        <v>12.4</v>
      </c>
    </row>
    <row r="2585" spans="1:12">
      <c r="A2585" t="str" cm="1">
        <f t="array" ref="A2585">IFERROR(INDEX(OpenMeteoAPI[City],ROWS($A$2:A2585))&amp;", "&amp;INDEX(OpenMeteoAPI[CountryCode],ROWS($A$2:A2585)),"")</f>
        <v>Brussels, BE</v>
      </c>
      <c r="B2585" t="str" cm="1">
        <f t="array" ref="B2585">IF($A2585="","",INDEX(OpenMeteoAPI[LocationID],ROWS($B$2:B2585)))</f>
        <v>BE-BRU</v>
      </c>
      <c r="C2585" s="5" cm="1">
        <f t="array" ref="C2585">IF($A2585="","",INDEX(OpenMeteoAPI[ForecastDateTime],ROWS($C$2:C2585)))</f>
        <v>46217.625</v>
      </c>
      <c r="D2585" t="str">
        <f t="shared" si="40"/>
        <v>3PM</v>
      </c>
      <c r="E2585" t="str" cm="1">
        <f t="array" ref="E2585">IF($K2585="","",_xlfn.IFS($K2585=0,_xlfn.UNICHAR(9728),$K2585&lt;=3,_xlfn.UNICHAR(9729),OR($K2585=45,$K2585=48),"~",AND($K2585&gt;=51,$K2585&lt;=67),_xlfn.UNICHAR(9748),AND($K2585&gt;=71,$K2585&lt;=77),_xlfn.UNICHAR(10052),AND($K2585&gt;=80,$K2585&lt;=82),_xlfn.UNICHAR(9748),AND($K2585&gt;=95,$K2585&lt;=99),_xlfn.UNICHAR(9889),TRUE,_xlfn.UNICHAR(9729)))</f>
        <v>☀</v>
      </c>
      <c r="F2585" t="str" cm="1">
        <f t="array" ref="F2585">IF($K2585="","",_xlfn.IFS($K2585=0,"Clear",$K2585&lt;=3,"Partly Cloudy",OR($K2585=45,$K2585=48),"Fog",AND($K2585&gt;=51,$K2585&lt;=67),"Drizzle",AND($K2585&gt;=71,$K2585&lt;=77),"Snow",AND($K2585&gt;=80,$K2585&lt;=82),"Rain Showers",AND($K2585&gt;=95,$K2585&lt;=99),"Thunderstorm",TRUE,"Cloudy"))</f>
        <v>Clear</v>
      </c>
      <c r="G2585" s="3" cm="1">
        <f t="array" ref="G2585">IF($A2585="","",INDEX(OpenMeteoAPI[TemperatureC],ROWS($G$2:G2585)))</f>
        <v>28.9</v>
      </c>
      <c r="H2585" s="4" cm="1">
        <f t="array" ref="H2585">IF($A2585="","",INDEX(OpenMeteoAPI[RelativeHumidityPct],ROWS($H$2:H2585))/100)</f>
        <v>0.33</v>
      </c>
      <c r="I2585" s="4" cm="1">
        <f t="array" ref="I2585">IF($A2585="","",INDEX(OpenMeteoAPI[PrecipitationProbabilityPct],ROWS($I$2:I2585))/100)</f>
        <v>0</v>
      </c>
      <c r="J2585" s="3" cm="1">
        <f t="array" ref="J2585">IF($A2585="","",INDEX(OpenMeteoAPI[PrecipitationMM],ROWS($J$2:J2585)))</f>
        <v>0</v>
      </c>
      <c r="K2585" cm="1">
        <f t="array" ref="K2585">IF($A2585="","",INDEX(OpenMeteoAPI[WeatherCode],ROWS($K$2:K2585)))</f>
        <v>0</v>
      </c>
      <c r="L2585" s="3" cm="1">
        <f t="array" ref="L2585">IF($A2585="","",INDEX(OpenMeteoAPI[WindSpeedKMH],ROWS($L$2:L2585)))</f>
        <v>12.5</v>
      </c>
    </row>
    <row r="2586" spans="1:12">
      <c r="A2586" t="str" cm="1">
        <f t="array" ref="A2586">IFERROR(INDEX(OpenMeteoAPI[City],ROWS($A$2:A2586))&amp;", "&amp;INDEX(OpenMeteoAPI[CountryCode],ROWS($A$2:A2586)),"")</f>
        <v>Brussels, BE</v>
      </c>
      <c r="B2586" t="str" cm="1">
        <f t="array" ref="B2586">IF($A2586="","",INDEX(OpenMeteoAPI[LocationID],ROWS($B$2:B2586)))</f>
        <v>BE-BRU</v>
      </c>
      <c r="C2586" s="5" cm="1">
        <f t="array" ref="C2586">IF($A2586="","",INDEX(OpenMeteoAPI[ForecastDateTime],ROWS($C$2:C2586)))</f>
        <v>46217.666666666664</v>
      </c>
      <c r="D2586" t="str">
        <f t="shared" si="40"/>
        <v>4PM</v>
      </c>
      <c r="E2586" t="str" cm="1">
        <f t="array" ref="E2586">IF($K2586="","",_xlfn.IFS($K2586=0,_xlfn.UNICHAR(9728),$K2586&lt;=3,_xlfn.UNICHAR(9729),OR($K2586=45,$K2586=48),"~",AND($K2586&gt;=51,$K2586&lt;=67),_xlfn.UNICHAR(9748),AND($K2586&gt;=71,$K2586&lt;=77),_xlfn.UNICHAR(10052),AND($K2586&gt;=80,$K2586&lt;=82),_xlfn.UNICHAR(9748),AND($K2586&gt;=95,$K2586&lt;=99),_xlfn.UNICHAR(9889),TRUE,_xlfn.UNICHAR(9729)))</f>
        <v>☀</v>
      </c>
      <c r="F2586" t="str" cm="1">
        <f t="array" ref="F2586">IF($K2586="","",_xlfn.IFS($K2586=0,"Clear",$K2586&lt;=3,"Partly Cloudy",OR($K2586=45,$K2586=48),"Fog",AND($K2586&gt;=51,$K2586&lt;=67),"Drizzle",AND($K2586&gt;=71,$K2586&lt;=77),"Snow",AND($K2586&gt;=80,$K2586&lt;=82),"Rain Showers",AND($K2586&gt;=95,$K2586&lt;=99),"Thunderstorm",TRUE,"Cloudy"))</f>
        <v>Clear</v>
      </c>
      <c r="G2586" s="3" cm="1">
        <f t="array" ref="G2586">IF($A2586="","",INDEX(OpenMeteoAPI[TemperatureC],ROWS($G$2:G2586)))</f>
        <v>29.3</v>
      </c>
      <c r="H2586" s="4" cm="1">
        <f t="array" ref="H2586">IF($A2586="","",INDEX(OpenMeteoAPI[RelativeHumidityPct],ROWS($H$2:H2586))/100)</f>
        <v>0.31</v>
      </c>
      <c r="I2586" s="4" cm="1">
        <f t="array" ref="I2586">IF($A2586="","",INDEX(OpenMeteoAPI[PrecipitationProbabilityPct],ROWS($I$2:I2586))/100)</f>
        <v>0</v>
      </c>
      <c r="J2586" s="3" cm="1">
        <f t="array" ref="J2586">IF($A2586="","",INDEX(OpenMeteoAPI[PrecipitationMM],ROWS($J$2:J2586)))</f>
        <v>0</v>
      </c>
      <c r="K2586" cm="1">
        <f t="array" ref="K2586">IF($A2586="","",INDEX(OpenMeteoAPI[WeatherCode],ROWS($K$2:K2586)))</f>
        <v>0</v>
      </c>
      <c r="L2586" s="3" cm="1">
        <f t="array" ref="L2586">IF($A2586="","",INDEX(OpenMeteoAPI[WindSpeedKMH],ROWS($L$2:L2586)))</f>
        <v>12.9</v>
      </c>
    </row>
    <row r="2587" spans="1:12">
      <c r="A2587" t="str" cm="1">
        <f t="array" ref="A2587">IFERROR(INDEX(OpenMeteoAPI[City],ROWS($A$2:A2587))&amp;", "&amp;INDEX(OpenMeteoAPI[CountryCode],ROWS($A$2:A2587)),"")</f>
        <v>Brussels, BE</v>
      </c>
      <c r="B2587" t="str" cm="1">
        <f t="array" ref="B2587">IF($A2587="","",INDEX(OpenMeteoAPI[LocationID],ROWS($B$2:B2587)))</f>
        <v>BE-BRU</v>
      </c>
      <c r="C2587" s="5" cm="1">
        <f t="array" ref="C2587">IF($A2587="","",INDEX(OpenMeteoAPI[ForecastDateTime],ROWS($C$2:C2587)))</f>
        <v>46217.708333333336</v>
      </c>
      <c r="D2587" t="str">
        <f t="shared" si="40"/>
        <v>5PM</v>
      </c>
      <c r="E2587" t="str" cm="1">
        <f t="array" ref="E2587">IF($K2587="","",_xlfn.IFS($K2587=0,_xlfn.UNICHAR(9728),$K2587&lt;=3,_xlfn.UNICHAR(9729),OR($K2587=45,$K2587=48),"~",AND($K2587&gt;=51,$K2587&lt;=67),_xlfn.UNICHAR(9748),AND($K2587&gt;=71,$K2587&lt;=77),_xlfn.UNICHAR(10052),AND($K2587&gt;=80,$K2587&lt;=82),_xlfn.UNICHAR(9748),AND($K2587&gt;=95,$K2587&lt;=99),_xlfn.UNICHAR(9889),TRUE,_xlfn.UNICHAR(9729)))</f>
        <v>☀</v>
      </c>
      <c r="F2587" t="str" cm="1">
        <f t="array" ref="F2587">IF($K2587="","",_xlfn.IFS($K2587=0,"Clear",$K2587&lt;=3,"Partly Cloudy",OR($K2587=45,$K2587=48),"Fog",AND($K2587&gt;=51,$K2587&lt;=67),"Drizzle",AND($K2587&gt;=71,$K2587&lt;=77),"Snow",AND($K2587&gt;=80,$K2587&lt;=82),"Rain Showers",AND($K2587&gt;=95,$K2587&lt;=99),"Thunderstorm",TRUE,"Cloudy"))</f>
        <v>Clear</v>
      </c>
      <c r="G2587" s="3" cm="1">
        <f t="array" ref="G2587">IF($A2587="","",INDEX(OpenMeteoAPI[TemperatureC],ROWS($G$2:G2587)))</f>
        <v>29.5</v>
      </c>
      <c r="H2587" s="4" cm="1">
        <f t="array" ref="H2587">IF($A2587="","",INDEX(OpenMeteoAPI[RelativeHumidityPct],ROWS($H$2:H2587))/100)</f>
        <v>0.3</v>
      </c>
      <c r="I2587" s="4" cm="1">
        <f t="array" ref="I2587">IF($A2587="","",INDEX(OpenMeteoAPI[PrecipitationProbabilityPct],ROWS($I$2:I2587))/100)</f>
        <v>0</v>
      </c>
      <c r="J2587" s="3" cm="1">
        <f t="array" ref="J2587">IF($A2587="","",INDEX(OpenMeteoAPI[PrecipitationMM],ROWS($J$2:J2587)))</f>
        <v>0</v>
      </c>
      <c r="K2587" cm="1">
        <f t="array" ref="K2587">IF($A2587="","",INDEX(OpenMeteoAPI[WeatherCode],ROWS($K$2:K2587)))</f>
        <v>0</v>
      </c>
      <c r="L2587" s="3" cm="1">
        <f t="array" ref="L2587">IF($A2587="","",INDEX(OpenMeteoAPI[WindSpeedKMH],ROWS($L$2:L2587)))</f>
        <v>13.2</v>
      </c>
    </row>
    <row r="2588" spans="1:12">
      <c r="A2588" t="str" cm="1">
        <f t="array" ref="A2588">IFERROR(INDEX(OpenMeteoAPI[City],ROWS($A$2:A2588))&amp;", "&amp;INDEX(OpenMeteoAPI[CountryCode],ROWS($A$2:A2588)),"")</f>
        <v>Brussels, BE</v>
      </c>
      <c r="B2588" t="str" cm="1">
        <f t="array" ref="B2588">IF($A2588="","",INDEX(OpenMeteoAPI[LocationID],ROWS($B$2:B2588)))</f>
        <v>BE-BRU</v>
      </c>
      <c r="C2588" s="5" cm="1">
        <f t="array" ref="C2588">IF($A2588="","",INDEX(OpenMeteoAPI[ForecastDateTime],ROWS($C$2:C2588)))</f>
        <v>46217.75</v>
      </c>
      <c r="D2588" t="str">
        <f t="shared" si="40"/>
        <v>6PM</v>
      </c>
      <c r="E2588" t="str" cm="1">
        <f t="array" ref="E2588">IF($K2588="","",_xlfn.IFS($K2588=0,_xlfn.UNICHAR(9728),$K2588&lt;=3,_xlfn.UNICHAR(9729),OR($K2588=45,$K2588=48),"~",AND($K2588&gt;=51,$K2588&lt;=67),_xlfn.UNICHAR(9748),AND($K2588&gt;=71,$K2588&lt;=77),_xlfn.UNICHAR(10052),AND($K2588&gt;=80,$K2588&lt;=82),_xlfn.UNICHAR(9748),AND($K2588&gt;=95,$K2588&lt;=99),_xlfn.UNICHAR(9889),TRUE,_xlfn.UNICHAR(9729)))</f>
        <v>☀</v>
      </c>
      <c r="F2588" t="str" cm="1">
        <f t="array" ref="F2588">IF($K2588="","",_xlfn.IFS($K2588=0,"Clear",$K2588&lt;=3,"Partly Cloudy",OR($K2588=45,$K2588=48),"Fog",AND($K2588&gt;=51,$K2588&lt;=67),"Drizzle",AND($K2588&gt;=71,$K2588&lt;=77),"Snow",AND($K2588&gt;=80,$K2588&lt;=82),"Rain Showers",AND($K2588&gt;=95,$K2588&lt;=99),"Thunderstorm",TRUE,"Cloudy"))</f>
        <v>Clear</v>
      </c>
      <c r="G2588" s="3" cm="1">
        <f t="array" ref="G2588">IF($A2588="","",INDEX(OpenMeteoAPI[TemperatureC],ROWS($G$2:G2588)))</f>
        <v>29.5</v>
      </c>
      <c r="H2588" s="4" cm="1">
        <f t="array" ref="H2588">IF($A2588="","",INDEX(OpenMeteoAPI[RelativeHumidityPct],ROWS($H$2:H2588))/100)</f>
        <v>0.3</v>
      </c>
      <c r="I2588" s="4" cm="1">
        <f t="array" ref="I2588">IF($A2588="","",INDEX(OpenMeteoAPI[PrecipitationProbabilityPct],ROWS($I$2:I2588))/100)</f>
        <v>0</v>
      </c>
      <c r="J2588" s="3" cm="1">
        <f t="array" ref="J2588">IF($A2588="","",INDEX(OpenMeteoAPI[PrecipitationMM],ROWS($J$2:J2588)))</f>
        <v>0</v>
      </c>
      <c r="K2588" cm="1">
        <f t="array" ref="K2588">IF($A2588="","",INDEX(OpenMeteoAPI[WeatherCode],ROWS($K$2:K2588)))</f>
        <v>0</v>
      </c>
      <c r="L2588" s="3" cm="1">
        <f t="array" ref="L2588">IF($A2588="","",INDEX(OpenMeteoAPI[WindSpeedKMH],ROWS($L$2:L2588)))</f>
        <v>13.5</v>
      </c>
    </row>
    <row r="2589" spans="1:12">
      <c r="A2589" t="str" cm="1">
        <f t="array" ref="A2589">IFERROR(INDEX(OpenMeteoAPI[City],ROWS($A$2:A2589))&amp;", "&amp;INDEX(OpenMeteoAPI[CountryCode],ROWS($A$2:A2589)),"")</f>
        <v>Brussels, BE</v>
      </c>
      <c r="B2589" t="str" cm="1">
        <f t="array" ref="B2589">IF($A2589="","",INDEX(OpenMeteoAPI[LocationID],ROWS($B$2:B2589)))</f>
        <v>BE-BRU</v>
      </c>
      <c r="C2589" s="5" cm="1">
        <f t="array" ref="C2589">IF($A2589="","",INDEX(OpenMeteoAPI[ForecastDateTime],ROWS($C$2:C2589)))</f>
        <v>46217.791666666664</v>
      </c>
      <c r="D2589" t="str">
        <f t="shared" si="40"/>
        <v>7PM</v>
      </c>
      <c r="E2589" t="str" cm="1">
        <f t="array" ref="E2589">IF($K2589="","",_xlfn.IFS($K2589=0,_xlfn.UNICHAR(9728),$K2589&lt;=3,_xlfn.UNICHAR(9729),OR($K2589=45,$K2589=48),"~",AND($K2589&gt;=51,$K2589&lt;=67),_xlfn.UNICHAR(9748),AND($K2589&gt;=71,$K2589&lt;=77),_xlfn.UNICHAR(10052),AND($K2589&gt;=80,$K2589&lt;=82),_xlfn.UNICHAR(9748),AND($K2589&gt;=95,$K2589&lt;=99),_xlfn.UNICHAR(9889),TRUE,_xlfn.UNICHAR(9729)))</f>
        <v>☀</v>
      </c>
      <c r="F2589" t="str" cm="1">
        <f t="array" ref="F2589">IF($K2589="","",_xlfn.IFS($K2589=0,"Clear",$K2589&lt;=3,"Partly Cloudy",OR($K2589=45,$K2589=48),"Fog",AND($K2589&gt;=51,$K2589&lt;=67),"Drizzle",AND($K2589&gt;=71,$K2589&lt;=77),"Snow",AND($K2589&gt;=80,$K2589&lt;=82),"Rain Showers",AND($K2589&gt;=95,$K2589&lt;=99),"Thunderstorm",TRUE,"Cloudy"))</f>
        <v>Clear</v>
      </c>
      <c r="G2589" s="3" cm="1">
        <f t="array" ref="G2589">IF($A2589="","",INDEX(OpenMeteoAPI[TemperatureC],ROWS($G$2:G2589)))</f>
        <v>29.2</v>
      </c>
      <c r="H2589" s="4" cm="1">
        <f t="array" ref="H2589">IF($A2589="","",INDEX(OpenMeteoAPI[RelativeHumidityPct],ROWS($H$2:H2589))/100)</f>
        <v>0.3</v>
      </c>
      <c r="I2589" s="4" cm="1">
        <f t="array" ref="I2589">IF($A2589="","",INDEX(OpenMeteoAPI[PrecipitationProbabilityPct],ROWS($I$2:I2589))/100)</f>
        <v>0</v>
      </c>
      <c r="J2589" s="3" cm="1">
        <f t="array" ref="J2589">IF($A2589="","",INDEX(OpenMeteoAPI[PrecipitationMM],ROWS($J$2:J2589)))</f>
        <v>0</v>
      </c>
      <c r="K2589" cm="1">
        <f t="array" ref="K2589">IF($A2589="","",INDEX(OpenMeteoAPI[WeatherCode],ROWS($K$2:K2589)))</f>
        <v>0</v>
      </c>
      <c r="L2589" s="3" cm="1">
        <f t="array" ref="L2589">IF($A2589="","",INDEX(OpenMeteoAPI[WindSpeedKMH],ROWS($L$2:L2589)))</f>
        <v>13.7</v>
      </c>
    </row>
    <row r="2590" spans="1:12">
      <c r="A2590" t="str" cm="1">
        <f t="array" ref="A2590">IFERROR(INDEX(OpenMeteoAPI[City],ROWS($A$2:A2590))&amp;", "&amp;INDEX(OpenMeteoAPI[CountryCode],ROWS($A$2:A2590)),"")</f>
        <v>Brussels, BE</v>
      </c>
      <c r="B2590" t="str" cm="1">
        <f t="array" ref="B2590">IF($A2590="","",INDEX(OpenMeteoAPI[LocationID],ROWS($B$2:B2590)))</f>
        <v>BE-BRU</v>
      </c>
      <c r="C2590" s="5" cm="1">
        <f t="array" ref="C2590">IF($A2590="","",INDEX(OpenMeteoAPI[ForecastDateTime],ROWS($C$2:C2590)))</f>
        <v>46217.833333333336</v>
      </c>
      <c r="D2590" t="str">
        <f t="shared" si="40"/>
        <v>8PM</v>
      </c>
      <c r="E2590" t="str" cm="1">
        <f t="array" ref="E2590">IF($K2590="","",_xlfn.IFS($K2590=0,_xlfn.UNICHAR(9728),$K2590&lt;=3,_xlfn.UNICHAR(9729),OR($K2590=45,$K2590=48),"~",AND($K2590&gt;=51,$K2590&lt;=67),_xlfn.UNICHAR(9748),AND($K2590&gt;=71,$K2590&lt;=77),_xlfn.UNICHAR(10052),AND($K2590&gt;=80,$K2590&lt;=82),_xlfn.UNICHAR(9748),AND($K2590&gt;=95,$K2590&lt;=99),_xlfn.UNICHAR(9889),TRUE,_xlfn.UNICHAR(9729)))</f>
        <v>☀</v>
      </c>
      <c r="F2590" t="str" cm="1">
        <f t="array" ref="F2590">IF($K2590="","",_xlfn.IFS($K2590=0,"Clear",$K2590&lt;=3,"Partly Cloudy",OR($K2590=45,$K2590=48),"Fog",AND($K2590&gt;=51,$K2590&lt;=67),"Drizzle",AND($K2590&gt;=71,$K2590&lt;=77),"Snow",AND($K2590&gt;=80,$K2590&lt;=82),"Rain Showers",AND($K2590&gt;=95,$K2590&lt;=99),"Thunderstorm",TRUE,"Cloudy"))</f>
        <v>Clear</v>
      </c>
      <c r="G2590" s="3" cm="1">
        <f t="array" ref="G2590">IF($A2590="","",INDEX(OpenMeteoAPI[TemperatureC],ROWS($G$2:G2590)))</f>
        <v>28.8</v>
      </c>
      <c r="H2590" s="4" cm="1">
        <f t="array" ref="H2590">IF($A2590="","",INDEX(OpenMeteoAPI[RelativeHumidityPct],ROWS($H$2:H2590))/100)</f>
        <v>0.31</v>
      </c>
      <c r="I2590" s="4" cm="1">
        <f t="array" ref="I2590">IF($A2590="","",INDEX(OpenMeteoAPI[PrecipitationProbabilityPct],ROWS($I$2:I2590))/100)</f>
        <v>0</v>
      </c>
      <c r="J2590" s="3" cm="1">
        <f t="array" ref="J2590">IF($A2590="","",INDEX(OpenMeteoAPI[PrecipitationMM],ROWS($J$2:J2590)))</f>
        <v>0</v>
      </c>
      <c r="K2590" cm="1">
        <f t="array" ref="K2590">IF($A2590="","",INDEX(OpenMeteoAPI[WeatherCode],ROWS($K$2:K2590)))</f>
        <v>0</v>
      </c>
      <c r="L2590" s="3" cm="1">
        <f t="array" ref="L2590">IF($A2590="","",INDEX(OpenMeteoAPI[WindSpeedKMH],ROWS($L$2:L2590)))</f>
        <v>13.8</v>
      </c>
    </row>
    <row r="2591" spans="1:12">
      <c r="A2591" t="str" cm="1">
        <f t="array" ref="A2591">IFERROR(INDEX(OpenMeteoAPI[City],ROWS($A$2:A2591))&amp;", "&amp;INDEX(OpenMeteoAPI[CountryCode],ROWS($A$2:A2591)),"")</f>
        <v>Brussels, BE</v>
      </c>
      <c r="B2591" t="str" cm="1">
        <f t="array" ref="B2591">IF($A2591="","",INDEX(OpenMeteoAPI[LocationID],ROWS($B$2:B2591)))</f>
        <v>BE-BRU</v>
      </c>
      <c r="C2591" s="5" cm="1">
        <f t="array" ref="C2591">IF($A2591="","",INDEX(OpenMeteoAPI[ForecastDateTime],ROWS($C$2:C2591)))</f>
        <v>46217.875</v>
      </c>
      <c r="D2591" t="str">
        <f t="shared" si="40"/>
        <v>9PM</v>
      </c>
      <c r="E2591" t="str" cm="1">
        <f t="array" ref="E2591">IF($K2591="","",_xlfn.IFS($K2591=0,_xlfn.UNICHAR(9728),$K2591&lt;=3,_xlfn.UNICHAR(9729),OR($K2591=45,$K2591=48),"~",AND($K2591&gt;=51,$K2591&lt;=67),_xlfn.UNICHAR(9748),AND($K2591&gt;=71,$K2591&lt;=77),_xlfn.UNICHAR(10052),AND($K2591&gt;=80,$K2591&lt;=82),_xlfn.UNICHAR(9748),AND($K2591&gt;=95,$K2591&lt;=99),_xlfn.UNICHAR(9889),TRUE,_xlfn.UNICHAR(9729)))</f>
        <v>☀</v>
      </c>
      <c r="F2591" t="str" cm="1">
        <f t="array" ref="F2591">IF($K2591="","",_xlfn.IFS($K2591=0,"Clear",$K2591&lt;=3,"Partly Cloudy",OR($K2591=45,$K2591=48),"Fog",AND($K2591&gt;=51,$K2591&lt;=67),"Drizzle",AND($K2591&gt;=71,$K2591&lt;=77),"Snow",AND($K2591&gt;=80,$K2591&lt;=82),"Rain Showers",AND($K2591&gt;=95,$K2591&lt;=99),"Thunderstorm",TRUE,"Cloudy"))</f>
        <v>Clear</v>
      </c>
      <c r="G2591" s="3" cm="1">
        <f t="array" ref="G2591">IF($A2591="","",INDEX(OpenMeteoAPI[TemperatureC],ROWS($G$2:G2591)))</f>
        <v>28.1</v>
      </c>
      <c r="H2591" s="4" cm="1">
        <f t="array" ref="H2591">IF($A2591="","",INDEX(OpenMeteoAPI[RelativeHumidityPct],ROWS($H$2:H2591))/100)</f>
        <v>0.33</v>
      </c>
      <c r="I2591" s="4" cm="1">
        <f t="array" ref="I2591">IF($A2591="","",INDEX(OpenMeteoAPI[PrecipitationProbabilityPct],ROWS($I$2:I2591))/100)</f>
        <v>0</v>
      </c>
      <c r="J2591" s="3" cm="1">
        <f t="array" ref="J2591">IF($A2591="","",INDEX(OpenMeteoAPI[PrecipitationMM],ROWS($J$2:J2591)))</f>
        <v>0</v>
      </c>
      <c r="K2591" cm="1">
        <f t="array" ref="K2591">IF($A2591="","",INDEX(OpenMeteoAPI[WeatherCode],ROWS($K$2:K2591)))</f>
        <v>0</v>
      </c>
      <c r="L2591" s="3" cm="1">
        <f t="array" ref="L2591">IF($A2591="","",INDEX(OpenMeteoAPI[WindSpeedKMH],ROWS($L$2:L2591)))</f>
        <v>13.9</v>
      </c>
    </row>
    <row r="2592" spans="1:12">
      <c r="A2592" t="str" cm="1">
        <f t="array" ref="A2592">IFERROR(INDEX(OpenMeteoAPI[City],ROWS($A$2:A2592))&amp;", "&amp;INDEX(OpenMeteoAPI[CountryCode],ROWS($A$2:A2592)),"")</f>
        <v>Brussels, BE</v>
      </c>
      <c r="B2592" t="str" cm="1">
        <f t="array" ref="B2592">IF($A2592="","",INDEX(OpenMeteoAPI[LocationID],ROWS($B$2:B2592)))</f>
        <v>BE-BRU</v>
      </c>
      <c r="C2592" s="5" cm="1">
        <f t="array" ref="C2592">IF($A2592="","",INDEX(OpenMeteoAPI[ForecastDateTime],ROWS($C$2:C2592)))</f>
        <v>46217.916666666664</v>
      </c>
      <c r="D2592" t="str">
        <f t="shared" si="40"/>
        <v>10PM</v>
      </c>
      <c r="E2592" t="str" cm="1">
        <f t="array" ref="E2592">IF($K2592="","",_xlfn.IFS($K2592=0,_xlfn.UNICHAR(9728),$K2592&lt;=3,_xlfn.UNICHAR(9729),OR($K2592=45,$K2592=48),"~",AND($K2592&gt;=51,$K2592&lt;=67),_xlfn.UNICHAR(9748),AND($K2592&gt;=71,$K2592&lt;=77),_xlfn.UNICHAR(10052),AND($K2592&gt;=80,$K2592&lt;=82),_xlfn.UNICHAR(9748),AND($K2592&gt;=95,$K2592&lt;=99),_xlfn.UNICHAR(9889),TRUE,_xlfn.UNICHAR(9729)))</f>
        <v>☀</v>
      </c>
      <c r="F2592" t="str" cm="1">
        <f t="array" ref="F2592">IF($K2592="","",_xlfn.IFS($K2592=0,"Clear",$K2592&lt;=3,"Partly Cloudy",OR($K2592=45,$K2592=48),"Fog",AND($K2592&gt;=51,$K2592&lt;=67),"Drizzle",AND($K2592&gt;=71,$K2592&lt;=77),"Snow",AND($K2592&gt;=80,$K2592&lt;=82),"Rain Showers",AND($K2592&gt;=95,$K2592&lt;=99),"Thunderstorm",TRUE,"Cloudy"))</f>
        <v>Clear</v>
      </c>
      <c r="G2592" s="3" cm="1">
        <f t="array" ref="G2592">IF($A2592="","",INDEX(OpenMeteoAPI[TemperatureC],ROWS($G$2:G2592)))</f>
        <v>27</v>
      </c>
      <c r="H2592" s="4" cm="1">
        <f t="array" ref="H2592">IF($A2592="","",INDEX(OpenMeteoAPI[RelativeHumidityPct],ROWS($H$2:H2592))/100)</f>
        <v>0.37</v>
      </c>
      <c r="I2592" s="4" cm="1">
        <f t="array" ref="I2592">IF($A2592="","",INDEX(OpenMeteoAPI[PrecipitationProbabilityPct],ROWS($I$2:I2592))/100)</f>
        <v>0</v>
      </c>
      <c r="J2592" s="3" cm="1">
        <f t="array" ref="J2592">IF($A2592="","",INDEX(OpenMeteoAPI[PrecipitationMM],ROWS($J$2:J2592)))</f>
        <v>0</v>
      </c>
      <c r="K2592" cm="1">
        <f t="array" ref="K2592">IF($A2592="","",INDEX(OpenMeteoAPI[WeatherCode],ROWS($K$2:K2592)))</f>
        <v>0</v>
      </c>
      <c r="L2592" s="3" cm="1">
        <f t="array" ref="L2592">IF($A2592="","",INDEX(OpenMeteoAPI[WindSpeedKMH],ROWS($L$2:L2592)))</f>
        <v>13.7</v>
      </c>
    </row>
    <row r="2593" spans="1:12">
      <c r="A2593" t="str" cm="1">
        <f t="array" ref="A2593">IFERROR(INDEX(OpenMeteoAPI[City],ROWS($A$2:A2593))&amp;", "&amp;INDEX(OpenMeteoAPI[CountryCode],ROWS($A$2:A2593)),"")</f>
        <v>Brussels, BE</v>
      </c>
      <c r="B2593" t="str" cm="1">
        <f t="array" ref="B2593">IF($A2593="","",INDEX(OpenMeteoAPI[LocationID],ROWS($B$2:B2593)))</f>
        <v>BE-BRU</v>
      </c>
      <c r="C2593" s="5" cm="1">
        <f t="array" ref="C2593">IF($A2593="","",INDEX(OpenMeteoAPI[ForecastDateTime],ROWS($C$2:C2593)))</f>
        <v>46217.958333333336</v>
      </c>
      <c r="D2593" t="str">
        <f t="shared" si="40"/>
        <v>11PM</v>
      </c>
      <c r="E2593" t="str" cm="1">
        <f t="array" ref="E2593">IF($K2593="","",_xlfn.IFS($K2593=0,_xlfn.UNICHAR(9728),$K2593&lt;=3,_xlfn.UNICHAR(9729),OR($K2593=45,$K2593=48),"~",AND($K2593&gt;=51,$K2593&lt;=67),_xlfn.UNICHAR(9748),AND($K2593&gt;=71,$K2593&lt;=77),_xlfn.UNICHAR(10052),AND($K2593&gt;=80,$K2593&lt;=82),_xlfn.UNICHAR(9748),AND($K2593&gt;=95,$K2593&lt;=99),_xlfn.UNICHAR(9889),TRUE,_xlfn.UNICHAR(9729)))</f>
        <v>☀</v>
      </c>
      <c r="F2593" t="str" cm="1">
        <f t="array" ref="F2593">IF($K2593="","",_xlfn.IFS($K2593=0,"Clear",$K2593&lt;=3,"Partly Cloudy",OR($K2593=45,$K2593=48),"Fog",AND($K2593&gt;=51,$K2593&lt;=67),"Drizzle",AND($K2593&gt;=71,$K2593&lt;=77),"Snow",AND($K2593&gt;=80,$K2593&lt;=82),"Rain Showers",AND($K2593&gt;=95,$K2593&lt;=99),"Thunderstorm",TRUE,"Cloudy"))</f>
        <v>Clear</v>
      </c>
      <c r="G2593" s="3" cm="1">
        <f t="array" ref="G2593">IF($A2593="","",INDEX(OpenMeteoAPI[TemperatureC],ROWS($G$2:G2593)))</f>
        <v>25.6</v>
      </c>
      <c r="H2593" s="4" cm="1">
        <f t="array" ref="H2593">IF($A2593="","",INDEX(OpenMeteoAPI[RelativeHumidityPct],ROWS($H$2:H2593))/100)</f>
        <v>0.43</v>
      </c>
      <c r="I2593" s="4" cm="1">
        <f t="array" ref="I2593">IF($A2593="","",INDEX(OpenMeteoAPI[PrecipitationProbabilityPct],ROWS($I$2:I2593))/100)</f>
        <v>0</v>
      </c>
      <c r="J2593" s="3" cm="1">
        <f t="array" ref="J2593">IF($A2593="","",INDEX(OpenMeteoAPI[PrecipitationMM],ROWS($J$2:J2593)))</f>
        <v>0</v>
      </c>
      <c r="K2593" cm="1">
        <f t="array" ref="K2593">IF($A2593="","",INDEX(OpenMeteoAPI[WeatherCode],ROWS($K$2:K2593)))</f>
        <v>0</v>
      </c>
      <c r="L2593" s="3" cm="1">
        <f t="array" ref="L2593">IF($A2593="","",INDEX(OpenMeteoAPI[WindSpeedKMH],ROWS($L$2:L2593)))</f>
        <v>13.8</v>
      </c>
    </row>
    <row r="2594" spans="1:12">
      <c r="A2594" t="str" cm="1">
        <f t="array" ref="A2594">IFERROR(INDEX(OpenMeteoAPI[City],ROWS($A$2:A2594))&amp;", "&amp;INDEX(OpenMeteoAPI[CountryCode],ROWS($A$2:A2594)),"")</f>
        <v>Brussels, BE</v>
      </c>
      <c r="B2594" t="str" cm="1">
        <f t="array" ref="B2594">IF($A2594="","",INDEX(OpenMeteoAPI[LocationID],ROWS($B$2:B2594)))</f>
        <v>BE-BRU</v>
      </c>
      <c r="C2594" s="5" cm="1">
        <f t="array" ref="C2594">IF($A2594="","",INDEX(OpenMeteoAPI[ForecastDateTime],ROWS($C$2:C2594)))</f>
        <v>46218</v>
      </c>
      <c r="D2594" t="str">
        <f t="shared" si="40"/>
        <v>12AM</v>
      </c>
      <c r="E2594" t="str" cm="1">
        <f t="array" ref="E2594">IF($K2594="","",_xlfn.IFS($K2594=0,_xlfn.UNICHAR(9728),$K2594&lt;=3,_xlfn.UNICHAR(9729),OR($K2594=45,$K2594=48),"~",AND($K2594&gt;=51,$K2594&lt;=67),_xlfn.UNICHAR(9748),AND($K2594&gt;=71,$K2594&lt;=77),_xlfn.UNICHAR(10052),AND($K2594&gt;=80,$K2594&lt;=82),_xlfn.UNICHAR(9748),AND($K2594&gt;=95,$K2594&lt;=99),_xlfn.UNICHAR(9889),TRUE,_xlfn.UNICHAR(9729)))</f>
        <v>☀</v>
      </c>
      <c r="F2594" t="str" cm="1">
        <f t="array" ref="F2594">IF($K2594="","",_xlfn.IFS($K2594=0,"Clear",$K2594&lt;=3,"Partly Cloudy",OR($K2594=45,$K2594=48),"Fog",AND($K2594&gt;=51,$K2594&lt;=67),"Drizzle",AND($K2594&gt;=71,$K2594&lt;=77),"Snow",AND($K2594&gt;=80,$K2594&lt;=82),"Rain Showers",AND($K2594&gt;=95,$K2594&lt;=99),"Thunderstorm",TRUE,"Cloudy"))</f>
        <v>Clear</v>
      </c>
      <c r="G2594" s="3" cm="1">
        <f t="array" ref="G2594">IF($A2594="","",INDEX(OpenMeteoAPI[TemperatureC],ROWS($G$2:G2594)))</f>
        <v>24.3</v>
      </c>
      <c r="H2594" s="4" cm="1">
        <f t="array" ref="H2594">IF($A2594="","",INDEX(OpenMeteoAPI[RelativeHumidityPct],ROWS($H$2:H2594))/100)</f>
        <v>0.5</v>
      </c>
      <c r="I2594" s="4" cm="1">
        <f t="array" ref="I2594">IF($A2594="","",INDEX(OpenMeteoAPI[PrecipitationProbabilityPct],ROWS($I$2:I2594))/100)</f>
        <v>0</v>
      </c>
      <c r="J2594" s="3" cm="1">
        <f t="array" ref="J2594">IF($A2594="","",INDEX(OpenMeteoAPI[PrecipitationMM],ROWS($J$2:J2594)))</f>
        <v>0</v>
      </c>
      <c r="K2594" cm="1">
        <f t="array" ref="K2594">IF($A2594="","",INDEX(OpenMeteoAPI[WeatherCode],ROWS($K$2:K2594)))</f>
        <v>0</v>
      </c>
      <c r="L2594" s="3" cm="1">
        <f t="array" ref="L2594">IF($A2594="","",INDEX(OpenMeteoAPI[WindSpeedKMH],ROWS($L$2:L2594)))</f>
        <v>13.6</v>
      </c>
    </row>
    <row r="2595" spans="1:12">
      <c r="A2595" t="str" cm="1">
        <f t="array" ref="A2595">IFERROR(INDEX(OpenMeteoAPI[City],ROWS($A$2:A2595))&amp;", "&amp;INDEX(OpenMeteoAPI[CountryCode],ROWS($A$2:A2595)),"")</f>
        <v>Brussels, BE</v>
      </c>
      <c r="B2595" t="str" cm="1">
        <f t="array" ref="B2595">IF($A2595="","",INDEX(OpenMeteoAPI[LocationID],ROWS($B$2:B2595)))</f>
        <v>BE-BRU</v>
      </c>
      <c r="C2595" s="5" cm="1">
        <f t="array" ref="C2595">IF($A2595="","",INDEX(OpenMeteoAPI[ForecastDateTime],ROWS($C$2:C2595)))</f>
        <v>46218.041666666664</v>
      </c>
      <c r="D2595" t="str">
        <f t="shared" si="40"/>
        <v>1AM</v>
      </c>
      <c r="E2595" t="str" cm="1">
        <f t="array" ref="E2595">IF($K2595="","",_xlfn.IFS($K2595=0,_xlfn.UNICHAR(9728),$K2595&lt;=3,_xlfn.UNICHAR(9729),OR($K2595=45,$K2595=48),"~",AND($K2595&gt;=51,$K2595&lt;=67),_xlfn.UNICHAR(9748),AND($K2595&gt;=71,$K2595&lt;=77),_xlfn.UNICHAR(10052),AND($K2595&gt;=80,$K2595&lt;=82),_xlfn.UNICHAR(9748),AND($K2595&gt;=95,$K2595&lt;=99),_xlfn.UNICHAR(9889),TRUE,_xlfn.UNICHAR(9729)))</f>
        <v>☀</v>
      </c>
      <c r="F2595" t="str" cm="1">
        <f t="array" ref="F2595">IF($K2595="","",_xlfn.IFS($K2595=0,"Clear",$K2595&lt;=3,"Partly Cloudy",OR($K2595=45,$K2595=48),"Fog",AND($K2595&gt;=51,$K2595&lt;=67),"Drizzle",AND($K2595&gt;=71,$K2595&lt;=77),"Snow",AND($K2595&gt;=80,$K2595&lt;=82),"Rain Showers",AND($K2595&gt;=95,$K2595&lt;=99),"Thunderstorm",TRUE,"Cloudy"))</f>
        <v>Clear</v>
      </c>
      <c r="G2595" s="3" cm="1">
        <f t="array" ref="G2595">IF($A2595="","",INDEX(OpenMeteoAPI[TemperatureC],ROWS($G$2:G2595)))</f>
        <v>23.1</v>
      </c>
      <c r="H2595" s="4" cm="1">
        <f t="array" ref="H2595">IF($A2595="","",INDEX(OpenMeteoAPI[RelativeHumidityPct],ROWS($H$2:H2595))/100)</f>
        <v>0.56999999999999995</v>
      </c>
      <c r="I2595" s="4" cm="1">
        <f t="array" ref="I2595">IF($A2595="","",INDEX(OpenMeteoAPI[PrecipitationProbabilityPct],ROWS($I$2:I2595))/100)</f>
        <v>0</v>
      </c>
      <c r="J2595" s="3" cm="1">
        <f t="array" ref="J2595">IF($A2595="","",INDEX(OpenMeteoAPI[PrecipitationMM],ROWS($J$2:J2595)))</f>
        <v>0</v>
      </c>
      <c r="K2595" cm="1">
        <f t="array" ref="K2595">IF($A2595="","",INDEX(OpenMeteoAPI[WeatherCode],ROWS($K$2:K2595)))</f>
        <v>0</v>
      </c>
      <c r="L2595" s="3" cm="1">
        <f t="array" ref="L2595">IF($A2595="","",INDEX(OpenMeteoAPI[WindSpeedKMH],ROWS($L$2:L2595)))</f>
        <v>13.4</v>
      </c>
    </row>
    <row r="2596" spans="1:12">
      <c r="A2596" t="str" cm="1">
        <f t="array" ref="A2596">IFERROR(INDEX(OpenMeteoAPI[City],ROWS($A$2:A2596))&amp;", "&amp;INDEX(OpenMeteoAPI[CountryCode],ROWS($A$2:A2596)),"")</f>
        <v>Brussels, BE</v>
      </c>
      <c r="B2596" t="str" cm="1">
        <f t="array" ref="B2596">IF($A2596="","",INDEX(OpenMeteoAPI[LocationID],ROWS($B$2:B2596)))</f>
        <v>BE-BRU</v>
      </c>
      <c r="C2596" s="5" cm="1">
        <f t="array" ref="C2596">IF($A2596="","",INDEX(OpenMeteoAPI[ForecastDateTime],ROWS($C$2:C2596)))</f>
        <v>46218.083333333336</v>
      </c>
      <c r="D2596" t="str">
        <f t="shared" si="40"/>
        <v>2AM</v>
      </c>
      <c r="E2596" t="str" cm="1">
        <f t="array" ref="E2596">IF($K2596="","",_xlfn.IFS($K2596=0,_xlfn.UNICHAR(9728),$K2596&lt;=3,_xlfn.UNICHAR(9729),OR($K2596=45,$K2596=48),"~",AND($K2596&gt;=51,$K2596&lt;=67),_xlfn.UNICHAR(9748),AND($K2596&gt;=71,$K2596&lt;=77),_xlfn.UNICHAR(10052),AND($K2596&gt;=80,$K2596&lt;=82),_xlfn.UNICHAR(9748),AND($K2596&gt;=95,$K2596&lt;=99),_xlfn.UNICHAR(9889),TRUE,_xlfn.UNICHAR(9729)))</f>
        <v>☀</v>
      </c>
      <c r="F2596" t="str" cm="1">
        <f t="array" ref="F2596">IF($K2596="","",_xlfn.IFS($K2596=0,"Clear",$K2596&lt;=3,"Partly Cloudy",OR($K2596=45,$K2596=48),"Fog",AND($K2596&gt;=51,$K2596&lt;=67),"Drizzle",AND($K2596&gt;=71,$K2596&lt;=77),"Snow",AND($K2596&gt;=80,$K2596&lt;=82),"Rain Showers",AND($K2596&gt;=95,$K2596&lt;=99),"Thunderstorm",TRUE,"Cloudy"))</f>
        <v>Clear</v>
      </c>
      <c r="G2596" s="3" cm="1">
        <f t="array" ref="G2596">IF($A2596="","",INDEX(OpenMeteoAPI[TemperatureC],ROWS($G$2:G2596)))</f>
        <v>22.1</v>
      </c>
      <c r="H2596" s="4" cm="1">
        <f t="array" ref="H2596">IF($A2596="","",INDEX(OpenMeteoAPI[RelativeHumidityPct],ROWS($H$2:H2596))/100)</f>
        <v>0.63</v>
      </c>
      <c r="I2596" s="4" cm="1">
        <f t="array" ref="I2596">IF($A2596="","",INDEX(OpenMeteoAPI[PrecipitationProbabilityPct],ROWS($I$2:I2596))/100)</f>
        <v>0</v>
      </c>
      <c r="J2596" s="3" cm="1">
        <f t="array" ref="J2596">IF($A2596="","",INDEX(OpenMeteoAPI[PrecipitationMM],ROWS($J$2:J2596)))</f>
        <v>0</v>
      </c>
      <c r="K2596" cm="1">
        <f t="array" ref="K2596">IF($A2596="","",INDEX(OpenMeteoAPI[WeatherCode],ROWS($K$2:K2596)))</f>
        <v>0</v>
      </c>
      <c r="L2596" s="3" cm="1">
        <f t="array" ref="L2596">IF($A2596="","",INDEX(OpenMeteoAPI[WindSpeedKMH],ROWS($L$2:L2596)))</f>
        <v>13.2</v>
      </c>
    </row>
    <row r="2597" spans="1:12">
      <c r="A2597" t="str" cm="1">
        <f t="array" ref="A2597">IFERROR(INDEX(OpenMeteoAPI[City],ROWS($A$2:A2597))&amp;", "&amp;INDEX(OpenMeteoAPI[CountryCode],ROWS($A$2:A2597)),"")</f>
        <v>Brussels, BE</v>
      </c>
      <c r="B2597" t="str" cm="1">
        <f t="array" ref="B2597">IF($A2597="","",INDEX(OpenMeteoAPI[LocationID],ROWS($B$2:B2597)))</f>
        <v>BE-BRU</v>
      </c>
      <c r="C2597" s="5" cm="1">
        <f t="array" ref="C2597">IF($A2597="","",INDEX(OpenMeteoAPI[ForecastDateTime],ROWS($C$2:C2597)))</f>
        <v>46218.125</v>
      </c>
      <c r="D2597" t="str">
        <f t="shared" si="40"/>
        <v>3AM</v>
      </c>
      <c r="E2597" t="str" cm="1">
        <f t="array" ref="E2597">IF($K2597="","",_xlfn.IFS($K2597=0,_xlfn.UNICHAR(9728),$K2597&lt;=3,_xlfn.UNICHAR(9729),OR($K2597=45,$K2597=48),"~",AND($K2597&gt;=51,$K2597&lt;=67),_xlfn.UNICHAR(9748),AND($K2597&gt;=71,$K2597&lt;=77),_xlfn.UNICHAR(10052),AND($K2597&gt;=80,$K2597&lt;=82),_xlfn.UNICHAR(9748),AND($K2597&gt;=95,$K2597&lt;=99),_xlfn.UNICHAR(9889),TRUE,_xlfn.UNICHAR(9729)))</f>
        <v>☀</v>
      </c>
      <c r="F2597" t="str" cm="1">
        <f t="array" ref="F2597">IF($K2597="","",_xlfn.IFS($K2597=0,"Clear",$K2597&lt;=3,"Partly Cloudy",OR($K2597=45,$K2597=48),"Fog",AND($K2597&gt;=51,$K2597&lt;=67),"Drizzle",AND($K2597&gt;=71,$K2597&lt;=77),"Snow",AND($K2597&gt;=80,$K2597&lt;=82),"Rain Showers",AND($K2597&gt;=95,$K2597&lt;=99),"Thunderstorm",TRUE,"Cloudy"))</f>
        <v>Clear</v>
      </c>
      <c r="G2597" s="3" cm="1">
        <f t="array" ref="G2597">IF($A2597="","",INDEX(OpenMeteoAPI[TemperatureC],ROWS($G$2:G2597)))</f>
        <v>21.4</v>
      </c>
      <c r="H2597" s="4" cm="1">
        <f t="array" ref="H2597">IF($A2597="","",INDEX(OpenMeteoAPI[RelativeHumidityPct],ROWS($H$2:H2597))/100)</f>
        <v>0.68</v>
      </c>
      <c r="I2597" s="4" cm="1">
        <f t="array" ref="I2597">IF($A2597="","",INDEX(OpenMeteoAPI[PrecipitationProbabilityPct],ROWS($I$2:I2597))/100)</f>
        <v>0</v>
      </c>
      <c r="J2597" s="3" cm="1">
        <f t="array" ref="J2597">IF($A2597="","",INDEX(OpenMeteoAPI[PrecipitationMM],ROWS($J$2:J2597)))</f>
        <v>0</v>
      </c>
      <c r="K2597" cm="1">
        <f t="array" ref="K2597">IF($A2597="","",INDEX(OpenMeteoAPI[WeatherCode],ROWS($K$2:K2597)))</f>
        <v>0</v>
      </c>
      <c r="L2597" s="3" cm="1">
        <f t="array" ref="L2597">IF($A2597="","",INDEX(OpenMeteoAPI[WindSpeedKMH],ROWS($L$2:L2597)))</f>
        <v>12.8</v>
      </c>
    </row>
    <row r="2598" spans="1:12">
      <c r="A2598" t="str" cm="1">
        <f t="array" ref="A2598">IFERROR(INDEX(OpenMeteoAPI[City],ROWS($A$2:A2598))&amp;", "&amp;INDEX(OpenMeteoAPI[CountryCode],ROWS($A$2:A2598)),"")</f>
        <v>Brussels, BE</v>
      </c>
      <c r="B2598" t="str" cm="1">
        <f t="array" ref="B2598">IF($A2598="","",INDEX(OpenMeteoAPI[LocationID],ROWS($B$2:B2598)))</f>
        <v>BE-BRU</v>
      </c>
      <c r="C2598" s="5" cm="1">
        <f t="array" ref="C2598">IF($A2598="","",INDEX(OpenMeteoAPI[ForecastDateTime],ROWS($C$2:C2598)))</f>
        <v>46218.166666666664</v>
      </c>
      <c r="D2598" t="str">
        <f t="shared" si="40"/>
        <v>4AM</v>
      </c>
      <c r="E2598" t="str" cm="1">
        <f t="array" ref="E2598">IF($K2598="","",_xlfn.IFS($K2598=0,_xlfn.UNICHAR(9728),$K2598&lt;=3,_xlfn.UNICHAR(9729),OR($K2598=45,$K2598=48),"~",AND($K2598&gt;=51,$K2598&lt;=67),_xlfn.UNICHAR(9748),AND($K2598&gt;=71,$K2598&lt;=77),_xlfn.UNICHAR(10052),AND($K2598&gt;=80,$K2598&lt;=82),_xlfn.UNICHAR(9748),AND($K2598&gt;=95,$K2598&lt;=99),_xlfn.UNICHAR(9889),TRUE,_xlfn.UNICHAR(9729)))</f>
        <v>☀</v>
      </c>
      <c r="F2598" t="str" cm="1">
        <f t="array" ref="F2598">IF($K2598="","",_xlfn.IFS($K2598=0,"Clear",$K2598&lt;=3,"Partly Cloudy",OR($K2598=45,$K2598=48),"Fog",AND($K2598&gt;=51,$K2598&lt;=67),"Drizzle",AND($K2598&gt;=71,$K2598&lt;=77),"Snow",AND($K2598&gt;=80,$K2598&lt;=82),"Rain Showers",AND($K2598&gt;=95,$K2598&lt;=99),"Thunderstorm",TRUE,"Cloudy"))</f>
        <v>Clear</v>
      </c>
      <c r="G2598" s="3" cm="1">
        <f t="array" ref="G2598">IF($A2598="","",INDEX(OpenMeteoAPI[TemperatureC],ROWS($G$2:G2598)))</f>
        <v>20.7</v>
      </c>
      <c r="H2598" s="4" cm="1">
        <f t="array" ref="H2598">IF($A2598="","",INDEX(OpenMeteoAPI[RelativeHumidityPct],ROWS($H$2:H2598))/100)</f>
        <v>0.74</v>
      </c>
      <c r="I2598" s="4" cm="1">
        <f t="array" ref="I2598">IF($A2598="","",INDEX(OpenMeteoAPI[PrecipitationProbabilityPct],ROWS($I$2:I2598))/100)</f>
        <v>0.01</v>
      </c>
      <c r="J2598" s="3" cm="1">
        <f t="array" ref="J2598">IF($A2598="","",INDEX(OpenMeteoAPI[PrecipitationMM],ROWS($J$2:J2598)))</f>
        <v>0</v>
      </c>
      <c r="K2598" cm="1">
        <f t="array" ref="K2598">IF($A2598="","",INDEX(OpenMeteoAPI[WeatherCode],ROWS($K$2:K2598)))</f>
        <v>0</v>
      </c>
      <c r="L2598" s="3" cm="1">
        <f t="array" ref="L2598">IF($A2598="","",INDEX(OpenMeteoAPI[WindSpeedKMH],ROWS($L$2:L2598)))</f>
        <v>12</v>
      </c>
    </row>
    <row r="2599" spans="1:12">
      <c r="A2599" t="str" cm="1">
        <f t="array" ref="A2599">IFERROR(INDEX(OpenMeteoAPI[City],ROWS($A$2:A2599))&amp;", "&amp;INDEX(OpenMeteoAPI[CountryCode],ROWS($A$2:A2599)),"")</f>
        <v>Brussels, BE</v>
      </c>
      <c r="B2599" t="str" cm="1">
        <f t="array" ref="B2599">IF($A2599="","",INDEX(OpenMeteoAPI[LocationID],ROWS($B$2:B2599)))</f>
        <v>BE-BRU</v>
      </c>
      <c r="C2599" s="5" cm="1">
        <f t="array" ref="C2599">IF($A2599="","",INDEX(OpenMeteoAPI[ForecastDateTime],ROWS($C$2:C2599)))</f>
        <v>46218.208333333336</v>
      </c>
      <c r="D2599" t="str">
        <f t="shared" si="40"/>
        <v>5AM</v>
      </c>
      <c r="E2599" t="str" cm="1">
        <f t="array" ref="E2599">IF($K2599="","",_xlfn.IFS($K2599=0,_xlfn.UNICHAR(9728),$K2599&lt;=3,_xlfn.UNICHAR(9729),OR($K2599=45,$K2599=48),"~",AND($K2599&gt;=51,$K2599&lt;=67),_xlfn.UNICHAR(9748),AND($K2599&gt;=71,$K2599&lt;=77),_xlfn.UNICHAR(10052),AND($K2599&gt;=80,$K2599&lt;=82),_xlfn.UNICHAR(9748),AND($K2599&gt;=95,$K2599&lt;=99),_xlfn.UNICHAR(9889),TRUE,_xlfn.UNICHAR(9729)))</f>
        <v>☀</v>
      </c>
      <c r="F2599" t="str" cm="1">
        <f t="array" ref="F2599">IF($K2599="","",_xlfn.IFS($K2599=0,"Clear",$K2599&lt;=3,"Partly Cloudy",OR($K2599=45,$K2599=48),"Fog",AND($K2599&gt;=51,$K2599&lt;=67),"Drizzle",AND($K2599&gt;=71,$K2599&lt;=77),"Snow",AND($K2599&gt;=80,$K2599&lt;=82),"Rain Showers",AND($K2599&gt;=95,$K2599&lt;=99),"Thunderstorm",TRUE,"Cloudy"))</f>
        <v>Clear</v>
      </c>
      <c r="G2599" s="3" cm="1">
        <f t="array" ref="G2599">IF($A2599="","",INDEX(OpenMeteoAPI[TemperatureC],ROWS($G$2:G2599)))</f>
        <v>20.100000000000001</v>
      </c>
      <c r="H2599" s="4" cm="1">
        <f t="array" ref="H2599">IF($A2599="","",INDEX(OpenMeteoAPI[RelativeHumidityPct],ROWS($H$2:H2599))/100)</f>
        <v>0.79</v>
      </c>
      <c r="I2599" s="4" cm="1">
        <f t="array" ref="I2599">IF($A2599="","",INDEX(OpenMeteoAPI[PrecipitationProbabilityPct],ROWS($I$2:I2599))/100)</f>
        <v>0.01</v>
      </c>
      <c r="J2599" s="3" cm="1">
        <f t="array" ref="J2599">IF($A2599="","",INDEX(OpenMeteoAPI[PrecipitationMM],ROWS($J$2:J2599)))</f>
        <v>0</v>
      </c>
      <c r="K2599" cm="1">
        <f t="array" ref="K2599">IF($A2599="","",INDEX(OpenMeteoAPI[WeatherCode],ROWS($K$2:K2599)))</f>
        <v>0</v>
      </c>
      <c r="L2599" s="3" cm="1">
        <f t="array" ref="L2599">IF($A2599="","",INDEX(OpenMeteoAPI[WindSpeedKMH],ROWS($L$2:L2599)))</f>
        <v>11.3</v>
      </c>
    </row>
    <row r="2600" spans="1:12">
      <c r="A2600" t="str" cm="1">
        <f t="array" ref="A2600">IFERROR(INDEX(OpenMeteoAPI[City],ROWS($A$2:A2600))&amp;", "&amp;INDEX(OpenMeteoAPI[CountryCode],ROWS($A$2:A2600)),"")</f>
        <v>Brussels, BE</v>
      </c>
      <c r="B2600" t="str" cm="1">
        <f t="array" ref="B2600">IF($A2600="","",INDEX(OpenMeteoAPI[LocationID],ROWS($B$2:B2600)))</f>
        <v>BE-BRU</v>
      </c>
      <c r="C2600" s="5" cm="1">
        <f t="array" ref="C2600">IF($A2600="","",INDEX(OpenMeteoAPI[ForecastDateTime],ROWS($C$2:C2600)))</f>
        <v>46218.25</v>
      </c>
      <c r="D2600" t="str">
        <f t="shared" si="40"/>
        <v>6AM</v>
      </c>
      <c r="E2600" t="str" cm="1">
        <f t="array" ref="E2600">IF($K2600="","",_xlfn.IFS($K2600=0,_xlfn.UNICHAR(9728),$K2600&lt;=3,_xlfn.UNICHAR(9729),OR($K2600=45,$K2600=48),"~",AND($K2600&gt;=51,$K2600&lt;=67),_xlfn.UNICHAR(9748),AND($K2600&gt;=71,$K2600&lt;=77),_xlfn.UNICHAR(10052),AND($K2600&gt;=80,$K2600&lt;=82),_xlfn.UNICHAR(9748),AND($K2600&gt;=95,$K2600&lt;=99),_xlfn.UNICHAR(9889),TRUE,_xlfn.UNICHAR(9729)))</f>
        <v>☀</v>
      </c>
      <c r="F2600" t="str" cm="1">
        <f t="array" ref="F2600">IF($K2600="","",_xlfn.IFS($K2600=0,"Clear",$K2600&lt;=3,"Partly Cloudy",OR($K2600=45,$K2600=48),"Fog",AND($K2600&gt;=51,$K2600&lt;=67),"Drizzle",AND($K2600&gt;=71,$K2600&lt;=77),"Snow",AND($K2600&gt;=80,$K2600&lt;=82),"Rain Showers",AND($K2600&gt;=95,$K2600&lt;=99),"Thunderstorm",TRUE,"Cloudy"))</f>
        <v>Clear</v>
      </c>
      <c r="G2600" s="3" cm="1">
        <f t="array" ref="G2600">IF($A2600="","",INDEX(OpenMeteoAPI[TemperatureC],ROWS($G$2:G2600)))</f>
        <v>19.7</v>
      </c>
      <c r="H2600" s="4" cm="1">
        <f t="array" ref="H2600">IF($A2600="","",INDEX(OpenMeteoAPI[RelativeHumidityPct],ROWS($H$2:H2600))/100)</f>
        <v>0.82</v>
      </c>
      <c r="I2600" s="4" cm="1">
        <f t="array" ref="I2600">IF($A2600="","",INDEX(OpenMeteoAPI[PrecipitationProbabilityPct],ROWS($I$2:I2600))/100)</f>
        <v>0.01</v>
      </c>
      <c r="J2600" s="3" cm="1">
        <f t="array" ref="J2600">IF($A2600="","",INDEX(OpenMeteoAPI[PrecipitationMM],ROWS($J$2:J2600)))</f>
        <v>0</v>
      </c>
      <c r="K2600" cm="1">
        <f t="array" ref="K2600">IF($A2600="","",INDEX(OpenMeteoAPI[WeatherCode],ROWS($K$2:K2600)))</f>
        <v>0</v>
      </c>
      <c r="L2600" s="3" cm="1">
        <f t="array" ref="L2600">IF($A2600="","",INDEX(OpenMeteoAPI[WindSpeedKMH],ROWS($L$2:L2600)))</f>
        <v>10.7</v>
      </c>
    </row>
    <row r="2601" spans="1:12">
      <c r="A2601" t="str" cm="1">
        <f t="array" ref="A2601">IFERROR(INDEX(OpenMeteoAPI[City],ROWS($A$2:A2601))&amp;", "&amp;INDEX(OpenMeteoAPI[CountryCode],ROWS($A$2:A2601)),"")</f>
        <v>Brussels, BE</v>
      </c>
      <c r="B2601" t="str" cm="1">
        <f t="array" ref="B2601">IF($A2601="","",INDEX(OpenMeteoAPI[LocationID],ROWS($B$2:B2601)))</f>
        <v>BE-BRU</v>
      </c>
      <c r="C2601" s="5" cm="1">
        <f t="array" ref="C2601">IF($A2601="","",INDEX(OpenMeteoAPI[ForecastDateTime],ROWS($C$2:C2601)))</f>
        <v>46218.291666666664</v>
      </c>
      <c r="D2601" t="str">
        <f t="shared" si="40"/>
        <v>7AM</v>
      </c>
      <c r="E2601" t="str" cm="1">
        <f t="array" ref="E2601">IF($K2601="","",_xlfn.IFS($K2601=0,_xlfn.UNICHAR(9728),$K2601&lt;=3,_xlfn.UNICHAR(9729),OR($K2601=45,$K2601=48),"~",AND($K2601&gt;=51,$K2601&lt;=67),_xlfn.UNICHAR(9748),AND($K2601&gt;=71,$K2601&lt;=77),_xlfn.UNICHAR(10052),AND($K2601&gt;=80,$K2601&lt;=82),_xlfn.UNICHAR(9748),AND($K2601&gt;=95,$K2601&lt;=99),_xlfn.UNICHAR(9889),TRUE,_xlfn.UNICHAR(9729)))</f>
        <v>☀</v>
      </c>
      <c r="F2601" t="str" cm="1">
        <f t="array" ref="F2601">IF($K2601="","",_xlfn.IFS($K2601=0,"Clear",$K2601&lt;=3,"Partly Cloudy",OR($K2601=45,$K2601=48),"Fog",AND($K2601&gt;=51,$K2601&lt;=67),"Drizzle",AND($K2601&gt;=71,$K2601&lt;=77),"Snow",AND($K2601&gt;=80,$K2601&lt;=82),"Rain Showers",AND($K2601&gt;=95,$K2601&lt;=99),"Thunderstorm",TRUE,"Cloudy"))</f>
        <v>Clear</v>
      </c>
      <c r="G2601" s="3" cm="1">
        <f t="array" ref="G2601">IF($A2601="","",INDEX(OpenMeteoAPI[TemperatureC],ROWS($G$2:G2601)))</f>
        <v>19.7</v>
      </c>
      <c r="H2601" s="4" cm="1">
        <f t="array" ref="H2601">IF($A2601="","",INDEX(OpenMeteoAPI[RelativeHumidityPct],ROWS($H$2:H2601))/100)</f>
        <v>0.83</v>
      </c>
      <c r="I2601" s="4" cm="1">
        <f t="array" ref="I2601">IF($A2601="","",INDEX(OpenMeteoAPI[PrecipitationProbabilityPct],ROWS($I$2:I2601))/100)</f>
        <v>0.02</v>
      </c>
      <c r="J2601" s="3" cm="1">
        <f t="array" ref="J2601">IF($A2601="","",INDEX(OpenMeteoAPI[PrecipitationMM],ROWS($J$2:J2601)))</f>
        <v>0</v>
      </c>
      <c r="K2601" cm="1">
        <f t="array" ref="K2601">IF($A2601="","",INDEX(OpenMeteoAPI[WeatherCode],ROWS($K$2:K2601)))</f>
        <v>0</v>
      </c>
      <c r="L2601" s="3" cm="1">
        <f t="array" ref="L2601">IF($A2601="","",INDEX(OpenMeteoAPI[WindSpeedKMH],ROWS($L$2:L2601)))</f>
        <v>10.199999999999999</v>
      </c>
    </row>
    <row r="2602" spans="1:12">
      <c r="A2602" t="str" cm="1">
        <f t="array" ref="A2602">IFERROR(INDEX(OpenMeteoAPI[City],ROWS($A$2:A2602))&amp;", "&amp;INDEX(OpenMeteoAPI[CountryCode],ROWS($A$2:A2602)),"")</f>
        <v>Brussels, BE</v>
      </c>
      <c r="B2602" t="str" cm="1">
        <f t="array" ref="B2602">IF($A2602="","",INDEX(OpenMeteoAPI[LocationID],ROWS($B$2:B2602)))</f>
        <v>BE-BRU</v>
      </c>
      <c r="C2602" s="5" cm="1">
        <f t="array" ref="C2602">IF($A2602="","",INDEX(OpenMeteoAPI[ForecastDateTime],ROWS($C$2:C2602)))</f>
        <v>46218.333333333336</v>
      </c>
      <c r="D2602" t="str">
        <f t="shared" si="40"/>
        <v>8AM</v>
      </c>
      <c r="E2602" t="str" cm="1">
        <f t="array" ref="E2602">IF($K2602="","",_xlfn.IFS($K2602=0,_xlfn.UNICHAR(9728),$K2602&lt;=3,_xlfn.UNICHAR(9729),OR($K2602=45,$K2602=48),"~",AND($K2602&gt;=51,$K2602&lt;=67),_xlfn.UNICHAR(9748),AND($K2602&gt;=71,$K2602&lt;=77),_xlfn.UNICHAR(10052),AND($K2602&gt;=80,$K2602&lt;=82),_xlfn.UNICHAR(9748),AND($K2602&gt;=95,$K2602&lt;=99),_xlfn.UNICHAR(9889),TRUE,_xlfn.UNICHAR(9729)))</f>
        <v>☀</v>
      </c>
      <c r="F2602" t="str" cm="1">
        <f t="array" ref="F2602">IF($K2602="","",_xlfn.IFS($K2602=0,"Clear",$K2602&lt;=3,"Partly Cloudy",OR($K2602=45,$K2602=48),"Fog",AND($K2602&gt;=51,$K2602&lt;=67),"Drizzle",AND($K2602&gt;=71,$K2602&lt;=77),"Snow",AND($K2602&gt;=80,$K2602&lt;=82),"Rain Showers",AND($K2602&gt;=95,$K2602&lt;=99),"Thunderstorm",TRUE,"Cloudy"))</f>
        <v>Clear</v>
      </c>
      <c r="G2602" s="3" cm="1">
        <f t="array" ref="G2602">IF($A2602="","",INDEX(OpenMeteoAPI[TemperatureC],ROWS($G$2:G2602)))</f>
        <v>20</v>
      </c>
      <c r="H2602" s="4" cm="1">
        <f t="array" ref="H2602">IF($A2602="","",INDEX(OpenMeteoAPI[RelativeHumidityPct],ROWS($H$2:H2602))/100)</f>
        <v>0.81</v>
      </c>
      <c r="I2602" s="4" cm="1">
        <f t="array" ref="I2602">IF($A2602="","",INDEX(OpenMeteoAPI[PrecipitationProbabilityPct],ROWS($I$2:I2602))/100)</f>
        <v>0.02</v>
      </c>
      <c r="J2602" s="3" cm="1">
        <f t="array" ref="J2602">IF($A2602="","",INDEX(OpenMeteoAPI[PrecipitationMM],ROWS($J$2:J2602)))</f>
        <v>0</v>
      </c>
      <c r="K2602" cm="1">
        <f t="array" ref="K2602">IF($A2602="","",INDEX(OpenMeteoAPI[WeatherCode],ROWS($K$2:K2602)))</f>
        <v>0</v>
      </c>
      <c r="L2602" s="3" cm="1">
        <f t="array" ref="L2602">IF($A2602="","",INDEX(OpenMeteoAPI[WindSpeedKMH],ROWS($L$2:L2602)))</f>
        <v>10</v>
      </c>
    </row>
    <row r="2603" spans="1:12">
      <c r="A2603" t="str" cm="1">
        <f t="array" ref="A2603">IFERROR(INDEX(OpenMeteoAPI[City],ROWS($A$2:A2603))&amp;", "&amp;INDEX(OpenMeteoAPI[CountryCode],ROWS($A$2:A2603)),"")</f>
        <v>Brussels, BE</v>
      </c>
      <c r="B2603" t="str" cm="1">
        <f t="array" ref="B2603">IF($A2603="","",INDEX(OpenMeteoAPI[LocationID],ROWS($B$2:B2603)))</f>
        <v>BE-BRU</v>
      </c>
      <c r="C2603" s="5" cm="1">
        <f t="array" ref="C2603">IF($A2603="","",INDEX(OpenMeteoAPI[ForecastDateTime],ROWS($C$2:C2603)))</f>
        <v>46218.375</v>
      </c>
      <c r="D2603" t="str">
        <f t="shared" si="40"/>
        <v>9AM</v>
      </c>
      <c r="E2603" t="str" cm="1">
        <f t="array" ref="E2603">IF($K2603="","",_xlfn.IFS($K2603=0,_xlfn.UNICHAR(9728),$K2603&lt;=3,_xlfn.UNICHAR(9729),OR($K2603=45,$K2603=48),"~",AND($K2603&gt;=51,$K2603&lt;=67),_xlfn.UNICHAR(9748),AND($K2603&gt;=71,$K2603&lt;=77),_xlfn.UNICHAR(10052),AND($K2603&gt;=80,$K2603&lt;=82),_xlfn.UNICHAR(9748),AND($K2603&gt;=95,$K2603&lt;=99),_xlfn.UNICHAR(9889),TRUE,_xlfn.UNICHAR(9729)))</f>
        <v>☀</v>
      </c>
      <c r="F2603" t="str" cm="1">
        <f t="array" ref="F2603">IF($K2603="","",_xlfn.IFS($K2603=0,"Clear",$K2603&lt;=3,"Partly Cloudy",OR($K2603=45,$K2603=48),"Fog",AND($K2603&gt;=51,$K2603&lt;=67),"Drizzle",AND($K2603&gt;=71,$K2603&lt;=77),"Snow",AND($K2603&gt;=80,$K2603&lt;=82),"Rain Showers",AND($K2603&gt;=95,$K2603&lt;=99),"Thunderstorm",TRUE,"Cloudy"))</f>
        <v>Clear</v>
      </c>
      <c r="G2603" s="3" cm="1">
        <f t="array" ref="G2603">IF($A2603="","",INDEX(OpenMeteoAPI[TemperatureC],ROWS($G$2:G2603)))</f>
        <v>21</v>
      </c>
      <c r="H2603" s="4" cm="1">
        <f t="array" ref="H2603">IF($A2603="","",INDEX(OpenMeteoAPI[RelativeHumidityPct],ROWS($H$2:H2603))/100)</f>
        <v>0.75</v>
      </c>
      <c r="I2603" s="4" cm="1">
        <f t="array" ref="I2603">IF($A2603="","",INDEX(OpenMeteoAPI[PrecipitationProbabilityPct],ROWS($I$2:I2603))/100)</f>
        <v>0.02</v>
      </c>
      <c r="J2603" s="3" cm="1">
        <f t="array" ref="J2603">IF($A2603="","",INDEX(OpenMeteoAPI[PrecipitationMM],ROWS($J$2:J2603)))</f>
        <v>0</v>
      </c>
      <c r="K2603" cm="1">
        <f t="array" ref="K2603">IF($A2603="","",INDEX(OpenMeteoAPI[WeatherCode],ROWS($K$2:K2603)))</f>
        <v>0</v>
      </c>
      <c r="L2603" s="3" cm="1">
        <f t="array" ref="L2603">IF($A2603="","",INDEX(OpenMeteoAPI[WindSpeedKMH],ROWS($L$2:L2603)))</f>
        <v>10.1</v>
      </c>
    </row>
    <row r="2604" spans="1:12">
      <c r="A2604" t="str" cm="1">
        <f t="array" ref="A2604">IFERROR(INDEX(OpenMeteoAPI[City],ROWS($A$2:A2604))&amp;", "&amp;INDEX(OpenMeteoAPI[CountryCode],ROWS($A$2:A2604)),"")</f>
        <v>Brussels, BE</v>
      </c>
      <c r="B2604" t="str" cm="1">
        <f t="array" ref="B2604">IF($A2604="","",INDEX(OpenMeteoAPI[LocationID],ROWS($B$2:B2604)))</f>
        <v>BE-BRU</v>
      </c>
      <c r="C2604" s="5" cm="1">
        <f t="array" ref="C2604">IF($A2604="","",INDEX(OpenMeteoAPI[ForecastDateTime],ROWS($C$2:C2604)))</f>
        <v>46218.416666666664</v>
      </c>
      <c r="D2604" t="str">
        <f t="shared" si="40"/>
        <v>10AM</v>
      </c>
      <c r="E2604" t="str" cm="1">
        <f t="array" ref="E2604">IF($K2604="","",_xlfn.IFS($K2604=0,_xlfn.UNICHAR(9728),$K2604&lt;=3,_xlfn.UNICHAR(9729),OR($K2604=45,$K2604=48),"~",AND($K2604&gt;=51,$K2604&lt;=67),_xlfn.UNICHAR(9748),AND($K2604&gt;=71,$K2604&lt;=77),_xlfn.UNICHAR(10052),AND($K2604&gt;=80,$K2604&lt;=82),_xlfn.UNICHAR(9748),AND($K2604&gt;=95,$K2604&lt;=99),_xlfn.UNICHAR(9889),TRUE,_xlfn.UNICHAR(9729)))</f>
        <v>☀</v>
      </c>
      <c r="F2604" t="str" cm="1">
        <f t="array" ref="F2604">IF($K2604="","",_xlfn.IFS($K2604=0,"Clear",$K2604&lt;=3,"Partly Cloudy",OR($K2604=45,$K2604=48),"Fog",AND($K2604&gt;=51,$K2604&lt;=67),"Drizzle",AND($K2604&gt;=71,$K2604&lt;=77),"Snow",AND($K2604&gt;=80,$K2604&lt;=82),"Rain Showers",AND($K2604&gt;=95,$K2604&lt;=99),"Thunderstorm",TRUE,"Cloudy"))</f>
        <v>Clear</v>
      </c>
      <c r="G2604" s="3" cm="1">
        <f t="array" ref="G2604">IF($A2604="","",INDEX(OpenMeteoAPI[TemperatureC],ROWS($G$2:G2604)))</f>
        <v>22.5</v>
      </c>
      <c r="H2604" s="4" cm="1">
        <f t="array" ref="H2604">IF($A2604="","",INDEX(OpenMeteoAPI[RelativeHumidityPct],ROWS($H$2:H2604))/100)</f>
        <v>0.66</v>
      </c>
      <c r="I2604" s="4" cm="1">
        <f t="array" ref="I2604">IF($A2604="","",INDEX(OpenMeteoAPI[PrecipitationProbabilityPct],ROWS($I$2:I2604))/100)</f>
        <v>0.03</v>
      </c>
      <c r="J2604" s="3" cm="1">
        <f t="array" ref="J2604">IF($A2604="","",INDEX(OpenMeteoAPI[PrecipitationMM],ROWS($J$2:J2604)))</f>
        <v>0</v>
      </c>
      <c r="K2604" cm="1">
        <f t="array" ref="K2604">IF($A2604="","",INDEX(OpenMeteoAPI[WeatherCode],ROWS($K$2:K2604)))</f>
        <v>0</v>
      </c>
      <c r="L2604" s="3" cm="1">
        <f t="array" ref="L2604">IF($A2604="","",INDEX(OpenMeteoAPI[WindSpeedKMH],ROWS($L$2:L2604)))</f>
        <v>10.199999999999999</v>
      </c>
    </row>
    <row r="2605" spans="1:12">
      <c r="A2605" t="str" cm="1">
        <f t="array" ref="A2605">IFERROR(INDEX(OpenMeteoAPI[City],ROWS($A$2:A2605))&amp;", "&amp;INDEX(OpenMeteoAPI[CountryCode],ROWS($A$2:A2605)),"")</f>
        <v>Brussels, BE</v>
      </c>
      <c r="B2605" t="str" cm="1">
        <f t="array" ref="B2605">IF($A2605="","",INDEX(OpenMeteoAPI[LocationID],ROWS($B$2:B2605)))</f>
        <v>BE-BRU</v>
      </c>
      <c r="C2605" s="5" cm="1">
        <f t="array" ref="C2605">IF($A2605="","",INDEX(OpenMeteoAPI[ForecastDateTime],ROWS($C$2:C2605)))</f>
        <v>46218.458333333336</v>
      </c>
      <c r="D2605" t="str">
        <f t="shared" si="40"/>
        <v>11AM</v>
      </c>
      <c r="E2605" t="str" cm="1">
        <f t="array" ref="E2605">IF($K2605="","",_xlfn.IFS($K2605=0,_xlfn.UNICHAR(9728),$K2605&lt;=3,_xlfn.UNICHAR(9729),OR($K2605=45,$K2605=48),"~",AND($K2605&gt;=51,$K2605&lt;=67),_xlfn.UNICHAR(9748),AND($K2605&gt;=71,$K2605&lt;=77),_xlfn.UNICHAR(10052),AND($K2605&gt;=80,$K2605&lt;=82),_xlfn.UNICHAR(9748),AND($K2605&gt;=95,$K2605&lt;=99),_xlfn.UNICHAR(9889),TRUE,_xlfn.UNICHAR(9729)))</f>
        <v>☀</v>
      </c>
      <c r="F2605" t="str" cm="1">
        <f t="array" ref="F2605">IF($K2605="","",_xlfn.IFS($K2605=0,"Clear",$K2605&lt;=3,"Partly Cloudy",OR($K2605=45,$K2605=48),"Fog",AND($K2605&gt;=51,$K2605&lt;=67),"Drizzle",AND($K2605&gt;=71,$K2605&lt;=77),"Snow",AND($K2605&gt;=80,$K2605&lt;=82),"Rain Showers",AND($K2605&gt;=95,$K2605&lt;=99),"Thunderstorm",TRUE,"Cloudy"))</f>
        <v>Clear</v>
      </c>
      <c r="G2605" s="3" cm="1">
        <f t="array" ref="G2605">IF($A2605="","",INDEX(OpenMeteoAPI[TemperatureC],ROWS($G$2:G2605)))</f>
        <v>24.3</v>
      </c>
      <c r="H2605" s="4" cm="1">
        <f t="array" ref="H2605">IF($A2605="","",INDEX(OpenMeteoAPI[RelativeHumidityPct],ROWS($H$2:H2605))/100)</f>
        <v>0.56999999999999995</v>
      </c>
      <c r="I2605" s="4" cm="1">
        <f t="array" ref="I2605">IF($A2605="","",INDEX(OpenMeteoAPI[PrecipitationProbabilityPct],ROWS($I$2:I2605))/100)</f>
        <v>0.03</v>
      </c>
      <c r="J2605" s="3" cm="1">
        <f t="array" ref="J2605">IF($A2605="","",INDEX(OpenMeteoAPI[PrecipitationMM],ROWS($J$2:J2605)))</f>
        <v>0</v>
      </c>
      <c r="K2605" cm="1">
        <f t="array" ref="K2605">IF($A2605="","",INDEX(OpenMeteoAPI[WeatherCode],ROWS($K$2:K2605)))</f>
        <v>0</v>
      </c>
      <c r="L2605" s="3" cm="1">
        <f t="array" ref="L2605">IF($A2605="","",INDEX(OpenMeteoAPI[WindSpeedKMH],ROWS($L$2:L2605)))</f>
        <v>10.7</v>
      </c>
    </row>
    <row r="2606" spans="1:12">
      <c r="A2606" t="str" cm="1">
        <f t="array" ref="A2606">IFERROR(INDEX(OpenMeteoAPI[City],ROWS($A$2:A2606))&amp;", "&amp;INDEX(OpenMeteoAPI[CountryCode],ROWS($A$2:A2606)),"")</f>
        <v>Brussels, BE</v>
      </c>
      <c r="B2606" t="str" cm="1">
        <f t="array" ref="B2606">IF($A2606="","",INDEX(OpenMeteoAPI[LocationID],ROWS($B$2:B2606)))</f>
        <v>BE-BRU</v>
      </c>
      <c r="C2606" s="5" cm="1">
        <f t="array" ref="C2606">IF($A2606="","",INDEX(OpenMeteoAPI[ForecastDateTime],ROWS($C$2:C2606)))</f>
        <v>46218.5</v>
      </c>
      <c r="D2606" t="str">
        <f t="shared" si="40"/>
        <v>12PM</v>
      </c>
      <c r="E2606" t="str" cm="1">
        <f t="array" ref="E2606">IF($K2606="","",_xlfn.IFS($K2606=0,_xlfn.UNICHAR(9728),$K2606&lt;=3,_xlfn.UNICHAR(9729),OR($K2606=45,$K2606=48),"~",AND($K2606&gt;=51,$K2606&lt;=67),_xlfn.UNICHAR(9748),AND($K2606&gt;=71,$K2606&lt;=77),_xlfn.UNICHAR(10052),AND($K2606&gt;=80,$K2606&lt;=82),_xlfn.UNICHAR(9748),AND($K2606&gt;=95,$K2606&lt;=99),_xlfn.UNICHAR(9889),TRUE,_xlfn.UNICHAR(9729)))</f>
        <v>☀</v>
      </c>
      <c r="F2606" t="str" cm="1">
        <f t="array" ref="F2606">IF($K2606="","",_xlfn.IFS($K2606=0,"Clear",$K2606&lt;=3,"Partly Cloudy",OR($K2606=45,$K2606=48),"Fog",AND($K2606&gt;=51,$K2606&lt;=67),"Drizzle",AND($K2606&gt;=71,$K2606&lt;=77),"Snow",AND($K2606&gt;=80,$K2606&lt;=82),"Rain Showers",AND($K2606&gt;=95,$K2606&lt;=99),"Thunderstorm",TRUE,"Cloudy"))</f>
        <v>Clear</v>
      </c>
      <c r="G2606" s="3" cm="1">
        <f t="array" ref="G2606">IF($A2606="","",INDEX(OpenMeteoAPI[TemperatureC],ROWS($G$2:G2606)))</f>
        <v>26.2</v>
      </c>
      <c r="H2606" s="4" cm="1">
        <f t="array" ref="H2606">IF($A2606="","",INDEX(OpenMeteoAPI[RelativeHumidityPct],ROWS($H$2:H2606))/100)</f>
        <v>0.49</v>
      </c>
      <c r="I2606" s="4" cm="1">
        <f t="array" ref="I2606">IF($A2606="","",INDEX(OpenMeteoAPI[PrecipitationProbabilityPct],ROWS($I$2:I2606))/100)</f>
        <v>0.03</v>
      </c>
      <c r="J2606" s="3" cm="1">
        <f t="array" ref="J2606">IF($A2606="","",INDEX(OpenMeteoAPI[PrecipitationMM],ROWS($J$2:J2606)))</f>
        <v>0</v>
      </c>
      <c r="K2606" cm="1">
        <f t="array" ref="K2606">IF($A2606="","",INDEX(OpenMeteoAPI[WeatherCode],ROWS($K$2:K2606)))</f>
        <v>0</v>
      </c>
      <c r="L2606" s="3" cm="1">
        <f t="array" ref="L2606">IF($A2606="","",INDEX(OpenMeteoAPI[WindSpeedKMH],ROWS($L$2:L2606)))</f>
        <v>11.2</v>
      </c>
    </row>
    <row r="2607" spans="1:12">
      <c r="A2607" t="str" cm="1">
        <f t="array" ref="A2607">IFERROR(INDEX(OpenMeteoAPI[City],ROWS($A$2:A2607))&amp;", "&amp;INDEX(OpenMeteoAPI[CountryCode],ROWS($A$2:A2607)),"")</f>
        <v>Brussels, BE</v>
      </c>
      <c r="B2607" t="str" cm="1">
        <f t="array" ref="B2607">IF($A2607="","",INDEX(OpenMeteoAPI[LocationID],ROWS($B$2:B2607)))</f>
        <v>BE-BRU</v>
      </c>
      <c r="C2607" s="5" cm="1">
        <f t="array" ref="C2607">IF($A2607="","",INDEX(OpenMeteoAPI[ForecastDateTime],ROWS($C$2:C2607)))</f>
        <v>46218.541666666664</v>
      </c>
      <c r="D2607" t="str">
        <f t="shared" si="40"/>
        <v>1PM</v>
      </c>
      <c r="E2607" t="str" cm="1">
        <f t="array" ref="E2607">IF($K2607="","",_xlfn.IFS($K2607=0,_xlfn.UNICHAR(9728),$K2607&lt;=3,_xlfn.UNICHAR(9729),OR($K2607=45,$K2607=48),"~",AND($K2607&gt;=51,$K2607&lt;=67),_xlfn.UNICHAR(9748),AND($K2607&gt;=71,$K2607&lt;=77),_xlfn.UNICHAR(10052),AND($K2607&gt;=80,$K2607&lt;=82),_xlfn.UNICHAR(9748),AND($K2607&gt;=95,$K2607&lt;=99),_xlfn.UNICHAR(9889),TRUE,_xlfn.UNICHAR(9729)))</f>
        <v>☀</v>
      </c>
      <c r="F2607" t="str" cm="1">
        <f t="array" ref="F2607">IF($K2607="","",_xlfn.IFS($K2607=0,"Clear",$K2607&lt;=3,"Partly Cloudy",OR($K2607=45,$K2607=48),"Fog",AND($K2607&gt;=51,$K2607&lt;=67),"Drizzle",AND($K2607&gt;=71,$K2607&lt;=77),"Snow",AND($K2607&gt;=80,$K2607&lt;=82),"Rain Showers",AND($K2607&gt;=95,$K2607&lt;=99),"Thunderstorm",TRUE,"Cloudy"))</f>
        <v>Clear</v>
      </c>
      <c r="G2607" s="3" cm="1">
        <f t="array" ref="G2607">IF($A2607="","",INDEX(OpenMeteoAPI[TemperatureC],ROWS($G$2:G2607)))</f>
        <v>27.9</v>
      </c>
      <c r="H2607" s="4" cm="1">
        <f t="array" ref="H2607">IF($A2607="","",INDEX(OpenMeteoAPI[RelativeHumidityPct],ROWS($H$2:H2607))/100)</f>
        <v>0.42</v>
      </c>
      <c r="I2607" s="4" cm="1">
        <f t="array" ref="I2607">IF($A2607="","",INDEX(OpenMeteoAPI[PrecipitationProbabilityPct],ROWS($I$2:I2607))/100)</f>
        <v>0.03</v>
      </c>
      <c r="J2607" s="3" cm="1">
        <f t="array" ref="J2607">IF($A2607="","",INDEX(OpenMeteoAPI[PrecipitationMM],ROWS($J$2:J2607)))</f>
        <v>0</v>
      </c>
      <c r="K2607" cm="1">
        <f t="array" ref="K2607">IF($A2607="","",INDEX(OpenMeteoAPI[WeatherCode],ROWS($K$2:K2607)))</f>
        <v>0</v>
      </c>
      <c r="L2607" s="3" cm="1">
        <f t="array" ref="L2607">IF($A2607="","",INDEX(OpenMeteoAPI[WindSpeedKMH],ROWS($L$2:L2607)))</f>
        <v>11.6</v>
      </c>
    </row>
    <row r="2608" spans="1:12">
      <c r="A2608" t="str" cm="1">
        <f t="array" ref="A2608">IFERROR(INDEX(OpenMeteoAPI[City],ROWS($A$2:A2608))&amp;", "&amp;INDEX(OpenMeteoAPI[CountryCode],ROWS($A$2:A2608)),"")</f>
        <v>Brussels, BE</v>
      </c>
      <c r="B2608" t="str" cm="1">
        <f t="array" ref="B2608">IF($A2608="","",INDEX(OpenMeteoAPI[LocationID],ROWS($B$2:B2608)))</f>
        <v>BE-BRU</v>
      </c>
      <c r="C2608" s="5" cm="1">
        <f t="array" ref="C2608">IF($A2608="","",INDEX(OpenMeteoAPI[ForecastDateTime],ROWS($C$2:C2608)))</f>
        <v>46218.583333333336</v>
      </c>
      <c r="D2608" t="str">
        <f t="shared" si="40"/>
        <v>2PM</v>
      </c>
      <c r="E2608" t="str" cm="1">
        <f t="array" ref="E2608">IF($K2608="","",_xlfn.IFS($K2608=0,_xlfn.UNICHAR(9728),$K2608&lt;=3,_xlfn.UNICHAR(9729),OR($K2608=45,$K2608=48),"~",AND($K2608&gt;=51,$K2608&lt;=67),_xlfn.UNICHAR(9748),AND($K2608&gt;=71,$K2608&lt;=77),_xlfn.UNICHAR(10052),AND($K2608&gt;=80,$K2608&lt;=82),_xlfn.UNICHAR(9748),AND($K2608&gt;=95,$K2608&lt;=99),_xlfn.UNICHAR(9889),TRUE,_xlfn.UNICHAR(9729)))</f>
        <v>☀</v>
      </c>
      <c r="F2608" t="str" cm="1">
        <f t="array" ref="F2608">IF($K2608="","",_xlfn.IFS($K2608=0,"Clear",$K2608&lt;=3,"Partly Cloudy",OR($K2608=45,$K2608=48),"Fog",AND($K2608&gt;=51,$K2608&lt;=67),"Drizzle",AND($K2608&gt;=71,$K2608&lt;=77),"Snow",AND($K2608&gt;=80,$K2608&lt;=82),"Rain Showers",AND($K2608&gt;=95,$K2608&lt;=99),"Thunderstorm",TRUE,"Cloudy"))</f>
        <v>Clear</v>
      </c>
      <c r="G2608" s="3" cm="1">
        <f t="array" ref="G2608">IF($A2608="","",INDEX(OpenMeteoAPI[TemperatureC],ROWS($G$2:G2608)))</f>
        <v>29</v>
      </c>
      <c r="H2608" s="4" cm="1">
        <f t="array" ref="H2608">IF($A2608="","",INDEX(OpenMeteoAPI[RelativeHumidityPct],ROWS($H$2:H2608))/100)</f>
        <v>0.38</v>
      </c>
      <c r="I2608" s="4" cm="1">
        <f t="array" ref="I2608">IF($A2608="","",INDEX(OpenMeteoAPI[PrecipitationProbabilityPct],ROWS($I$2:I2608))/100)</f>
        <v>0.04</v>
      </c>
      <c r="J2608" s="3" cm="1">
        <f t="array" ref="J2608">IF($A2608="","",INDEX(OpenMeteoAPI[PrecipitationMM],ROWS($J$2:J2608)))</f>
        <v>0</v>
      </c>
      <c r="K2608" cm="1">
        <f t="array" ref="K2608">IF($A2608="","",INDEX(OpenMeteoAPI[WeatherCode],ROWS($K$2:K2608)))</f>
        <v>0</v>
      </c>
      <c r="L2608" s="3" cm="1">
        <f t="array" ref="L2608">IF($A2608="","",INDEX(OpenMeteoAPI[WindSpeedKMH],ROWS($L$2:L2608)))</f>
        <v>12</v>
      </c>
    </row>
    <row r="2609" spans="1:12">
      <c r="A2609" t="str" cm="1">
        <f t="array" ref="A2609">IFERROR(INDEX(OpenMeteoAPI[City],ROWS($A$2:A2609))&amp;", "&amp;INDEX(OpenMeteoAPI[CountryCode],ROWS($A$2:A2609)),"")</f>
        <v>Brussels, BE</v>
      </c>
      <c r="B2609" t="str" cm="1">
        <f t="array" ref="B2609">IF($A2609="","",INDEX(OpenMeteoAPI[LocationID],ROWS($B$2:B2609)))</f>
        <v>BE-BRU</v>
      </c>
      <c r="C2609" s="5" cm="1">
        <f t="array" ref="C2609">IF($A2609="","",INDEX(OpenMeteoAPI[ForecastDateTime],ROWS($C$2:C2609)))</f>
        <v>46218.625</v>
      </c>
      <c r="D2609" t="str">
        <f t="shared" si="40"/>
        <v>3PM</v>
      </c>
      <c r="E2609" t="str" cm="1">
        <f t="array" ref="E2609">IF($K2609="","",_xlfn.IFS($K2609=0,_xlfn.UNICHAR(9728),$K2609&lt;=3,_xlfn.UNICHAR(9729),OR($K2609=45,$K2609=48),"~",AND($K2609&gt;=51,$K2609&lt;=67),_xlfn.UNICHAR(9748),AND($K2609&gt;=71,$K2609&lt;=77),_xlfn.UNICHAR(10052),AND($K2609&gt;=80,$K2609&lt;=82),_xlfn.UNICHAR(9748),AND($K2609&gt;=95,$K2609&lt;=99),_xlfn.UNICHAR(9889),TRUE,_xlfn.UNICHAR(9729)))</f>
        <v>☀</v>
      </c>
      <c r="F2609" t="str" cm="1">
        <f t="array" ref="F2609">IF($K2609="","",_xlfn.IFS($K2609=0,"Clear",$K2609&lt;=3,"Partly Cloudy",OR($K2609=45,$K2609=48),"Fog",AND($K2609&gt;=51,$K2609&lt;=67),"Drizzle",AND($K2609&gt;=71,$K2609&lt;=77),"Snow",AND($K2609&gt;=80,$K2609&lt;=82),"Rain Showers",AND($K2609&gt;=95,$K2609&lt;=99),"Thunderstorm",TRUE,"Cloudy"))</f>
        <v>Clear</v>
      </c>
      <c r="G2609" s="3" cm="1">
        <f t="array" ref="G2609">IF($A2609="","",INDEX(OpenMeteoAPI[TemperatureC],ROWS($G$2:G2609)))</f>
        <v>29.6</v>
      </c>
      <c r="H2609" s="4" cm="1">
        <f t="array" ref="H2609">IF($A2609="","",INDEX(OpenMeteoAPI[RelativeHumidityPct],ROWS($H$2:H2609))/100)</f>
        <v>0.36</v>
      </c>
      <c r="I2609" s="4" cm="1">
        <f t="array" ref="I2609">IF($A2609="","",INDEX(OpenMeteoAPI[PrecipitationProbabilityPct],ROWS($I$2:I2609))/100)</f>
        <v>0.05</v>
      </c>
      <c r="J2609" s="3" cm="1">
        <f t="array" ref="J2609">IF($A2609="","",INDEX(OpenMeteoAPI[PrecipitationMM],ROWS($J$2:J2609)))</f>
        <v>0</v>
      </c>
      <c r="K2609" cm="1">
        <f t="array" ref="K2609">IF($A2609="","",INDEX(OpenMeteoAPI[WeatherCode],ROWS($K$2:K2609)))</f>
        <v>0</v>
      </c>
      <c r="L2609" s="3" cm="1">
        <f t="array" ref="L2609">IF($A2609="","",INDEX(OpenMeteoAPI[WindSpeedKMH],ROWS($L$2:L2609)))</f>
        <v>12.2</v>
      </c>
    </row>
    <row r="2610" spans="1:12">
      <c r="A2610" t="str" cm="1">
        <f t="array" ref="A2610">IFERROR(INDEX(OpenMeteoAPI[City],ROWS($A$2:A2610))&amp;", "&amp;INDEX(OpenMeteoAPI[CountryCode],ROWS($A$2:A2610)),"")</f>
        <v>Brussels, BE</v>
      </c>
      <c r="B2610" t="str" cm="1">
        <f t="array" ref="B2610">IF($A2610="","",INDEX(OpenMeteoAPI[LocationID],ROWS($B$2:B2610)))</f>
        <v>BE-BRU</v>
      </c>
      <c r="C2610" s="5" cm="1">
        <f t="array" ref="C2610">IF($A2610="","",INDEX(OpenMeteoAPI[ForecastDateTime],ROWS($C$2:C2610)))</f>
        <v>46218.666666666664</v>
      </c>
      <c r="D2610" t="str">
        <f t="shared" si="40"/>
        <v>4PM</v>
      </c>
      <c r="E2610" t="str" cm="1">
        <f t="array" ref="E2610">IF($K2610="","",_xlfn.IFS($K2610=0,_xlfn.UNICHAR(9728),$K2610&lt;=3,_xlfn.UNICHAR(9729),OR($K2610=45,$K2610=48),"~",AND($K2610&gt;=51,$K2610&lt;=67),_xlfn.UNICHAR(9748),AND($K2610&gt;=71,$K2610&lt;=77),_xlfn.UNICHAR(10052),AND($K2610&gt;=80,$K2610&lt;=82),_xlfn.UNICHAR(9748),AND($K2610&gt;=95,$K2610&lt;=99),_xlfn.UNICHAR(9889),TRUE,_xlfn.UNICHAR(9729)))</f>
        <v>☀</v>
      </c>
      <c r="F2610" t="str" cm="1">
        <f t="array" ref="F2610">IF($K2610="","",_xlfn.IFS($K2610=0,"Clear",$K2610&lt;=3,"Partly Cloudy",OR($K2610=45,$K2610=48),"Fog",AND($K2610&gt;=51,$K2610&lt;=67),"Drizzle",AND($K2610&gt;=71,$K2610&lt;=77),"Snow",AND($K2610&gt;=80,$K2610&lt;=82),"Rain Showers",AND($K2610&gt;=95,$K2610&lt;=99),"Thunderstorm",TRUE,"Cloudy"))</f>
        <v>Clear</v>
      </c>
      <c r="G2610" s="3" cm="1">
        <f t="array" ref="G2610">IF($A2610="","",INDEX(OpenMeteoAPI[TemperatureC],ROWS($G$2:G2610)))</f>
        <v>30</v>
      </c>
      <c r="H2610" s="4" cm="1">
        <f t="array" ref="H2610">IF($A2610="","",INDEX(OpenMeteoAPI[RelativeHumidityPct],ROWS($H$2:H2610))/100)</f>
        <v>0.34</v>
      </c>
      <c r="I2610" s="4" cm="1">
        <f t="array" ref="I2610">IF($A2610="","",INDEX(OpenMeteoAPI[PrecipitationProbabilityPct],ROWS($I$2:I2610))/100)</f>
        <v>7.0000000000000007E-2</v>
      </c>
      <c r="J2610" s="3" cm="1">
        <f t="array" ref="J2610">IF($A2610="","",INDEX(OpenMeteoAPI[PrecipitationMM],ROWS($J$2:J2610)))</f>
        <v>0</v>
      </c>
      <c r="K2610" cm="1">
        <f t="array" ref="K2610">IF($A2610="","",INDEX(OpenMeteoAPI[WeatherCode],ROWS($K$2:K2610)))</f>
        <v>0</v>
      </c>
      <c r="L2610" s="3" cm="1">
        <f t="array" ref="L2610">IF($A2610="","",INDEX(OpenMeteoAPI[WindSpeedKMH],ROWS($L$2:L2610)))</f>
        <v>12.5</v>
      </c>
    </row>
    <row r="2611" spans="1:12">
      <c r="A2611" t="str" cm="1">
        <f t="array" ref="A2611">IFERROR(INDEX(OpenMeteoAPI[City],ROWS($A$2:A2611))&amp;", "&amp;INDEX(OpenMeteoAPI[CountryCode],ROWS($A$2:A2611)),"")</f>
        <v>Brussels, BE</v>
      </c>
      <c r="B2611" t="str" cm="1">
        <f t="array" ref="B2611">IF($A2611="","",INDEX(OpenMeteoAPI[LocationID],ROWS($B$2:B2611)))</f>
        <v>BE-BRU</v>
      </c>
      <c r="C2611" s="5" cm="1">
        <f t="array" ref="C2611">IF($A2611="","",INDEX(OpenMeteoAPI[ForecastDateTime],ROWS($C$2:C2611)))</f>
        <v>46218.708333333336</v>
      </c>
      <c r="D2611" t="str">
        <f t="shared" si="40"/>
        <v>5PM</v>
      </c>
      <c r="E2611" t="str" cm="1">
        <f t="array" ref="E2611">IF($K2611="","",_xlfn.IFS($K2611=0,_xlfn.UNICHAR(9728),$K2611&lt;=3,_xlfn.UNICHAR(9729),OR($K2611=45,$K2611=48),"~",AND($K2611&gt;=51,$K2611&lt;=67),_xlfn.UNICHAR(9748),AND($K2611&gt;=71,$K2611&lt;=77),_xlfn.UNICHAR(10052),AND($K2611&gt;=80,$K2611&lt;=82),_xlfn.UNICHAR(9748),AND($K2611&gt;=95,$K2611&lt;=99),_xlfn.UNICHAR(9889),TRUE,_xlfn.UNICHAR(9729)))</f>
        <v>☀</v>
      </c>
      <c r="F2611" t="str" cm="1">
        <f t="array" ref="F2611">IF($K2611="","",_xlfn.IFS($K2611=0,"Clear",$K2611&lt;=3,"Partly Cloudy",OR($K2611=45,$K2611=48),"Fog",AND($K2611&gt;=51,$K2611&lt;=67),"Drizzle",AND($K2611&gt;=71,$K2611&lt;=77),"Snow",AND($K2611&gt;=80,$K2611&lt;=82),"Rain Showers",AND($K2611&gt;=95,$K2611&lt;=99),"Thunderstorm",TRUE,"Cloudy"))</f>
        <v>Clear</v>
      </c>
      <c r="G2611" s="3" cm="1">
        <f t="array" ref="G2611">IF($A2611="","",INDEX(OpenMeteoAPI[TemperatureC],ROWS($G$2:G2611)))</f>
        <v>30.1</v>
      </c>
      <c r="H2611" s="4" cm="1">
        <f t="array" ref="H2611">IF($A2611="","",INDEX(OpenMeteoAPI[RelativeHumidityPct],ROWS($H$2:H2611))/100)</f>
        <v>0.33</v>
      </c>
      <c r="I2611" s="4" cm="1">
        <f t="array" ref="I2611">IF($A2611="","",INDEX(OpenMeteoAPI[PrecipitationProbabilityPct],ROWS($I$2:I2611))/100)</f>
        <v>0.08</v>
      </c>
      <c r="J2611" s="3" cm="1">
        <f t="array" ref="J2611">IF($A2611="","",INDEX(OpenMeteoAPI[PrecipitationMM],ROWS($J$2:J2611)))</f>
        <v>0</v>
      </c>
      <c r="K2611" cm="1">
        <f t="array" ref="K2611">IF($A2611="","",INDEX(OpenMeteoAPI[WeatherCode],ROWS($K$2:K2611)))</f>
        <v>0</v>
      </c>
      <c r="L2611" s="3" cm="1">
        <f t="array" ref="L2611">IF($A2611="","",INDEX(OpenMeteoAPI[WindSpeedKMH],ROWS($L$2:L2611)))</f>
        <v>12.7</v>
      </c>
    </row>
    <row r="2612" spans="1:12">
      <c r="A2612" t="str" cm="1">
        <f t="array" ref="A2612">IFERROR(INDEX(OpenMeteoAPI[City],ROWS($A$2:A2612))&amp;", "&amp;INDEX(OpenMeteoAPI[CountryCode],ROWS($A$2:A2612)),"")</f>
        <v>Brussels, BE</v>
      </c>
      <c r="B2612" t="str" cm="1">
        <f t="array" ref="B2612">IF($A2612="","",INDEX(OpenMeteoAPI[LocationID],ROWS($B$2:B2612)))</f>
        <v>BE-BRU</v>
      </c>
      <c r="C2612" s="5" cm="1">
        <f t="array" ref="C2612">IF($A2612="","",INDEX(OpenMeteoAPI[ForecastDateTime],ROWS($C$2:C2612)))</f>
        <v>46218.75</v>
      </c>
      <c r="D2612" t="str">
        <f t="shared" si="40"/>
        <v>6PM</v>
      </c>
      <c r="E2612" t="str" cm="1">
        <f t="array" ref="E2612">IF($K2612="","",_xlfn.IFS($K2612=0,_xlfn.UNICHAR(9728),$K2612&lt;=3,_xlfn.UNICHAR(9729),OR($K2612=45,$K2612=48),"~",AND($K2612&gt;=51,$K2612&lt;=67),_xlfn.UNICHAR(9748),AND($K2612&gt;=71,$K2612&lt;=77),_xlfn.UNICHAR(10052),AND($K2612&gt;=80,$K2612&lt;=82),_xlfn.UNICHAR(9748),AND($K2612&gt;=95,$K2612&lt;=99),_xlfn.UNICHAR(9889),TRUE,_xlfn.UNICHAR(9729)))</f>
        <v>☀</v>
      </c>
      <c r="F2612" t="str" cm="1">
        <f t="array" ref="F2612">IF($K2612="","",_xlfn.IFS($K2612=0,"Clear",$K2612&lt;=3,"Partly Cloudy",OR($K2612=45,$K2612=48),"Fog",AND($K2612&gt;=51,$K2612&lt;=67),"Drizzle",AND($K2612&gt;=71,$K2612&lt;=77),"Snow",AND($K2612&gt;=80,$K2612&lt;=82),"Rain Showers",AND($K2612&gt;=95,$K2612&lt;=99),"Thunderstorm",TRUE,"Cloudy"))</f>
        <v>Clear</v>
      </c>
      <c r="G2612" s="3" cm="1">
        <f t="array" ref="G2612">IF($A2612="","",INDEX(OpenMeteoAPI[TemperatureC],ROWS($G$2:G2612)))</f>
        <v>30</v>
      </c>
      <c r="H2612" s="4" cm="1">
        <f t="array" ref="H2612">IF($A2612="","",INDEX(OpenMeteoAPI[RelativeHumidityPct],ROWS($H$2:H2612))/100)</f>
        <v>0.33</v>
      </c>
      <c r="I2612" s="4" cm="1">
        <f t="array" ref="I2612">IF($A2612="","",INDEX(OpenMeteoAPI[PrecipitationProbabilityPct],ROWS($I$2:I2612))/100)</f>
        <v>0.09</v>
      </c>
      <c r="J2612" s="3" cm="1">
        <f t="array" ref="J2612">IF($A2612="","",INDEX(OpenMeteoAPI[PrecipitationMM],ROWS($J$2:J2612)))</f>
        <v>0</v>
      </c>
      <c r="K2612" cm="1">
        <f t="array" ref="K2612">IF($A2612="","",INDEX(OpenMeteoAPI[WeatherCode],ROWS($K$2:K2612)))</f>
        <v>0</v>
      </c>
      <c r="L2612" s="3" cm="1">
        <f t="array" ref="L2612">IF($A2612="","",INDEX(OpenMeteoAPI[WindSpeedKMH],ROWS($L$2:L2612)))</f>
        <v>13.1</v>
      </c>
    </row>
    <row r="2613" spans="1:12">
      <c r="A2613" t="str" cm="1">
        <f t="array" ref="A2613">IFERROR(INDEX(OpenMeteoAPI[City],ROWS($A$2:A2613))&amp;", "&amp;INDEX(OpenMeteoAPI[CountryCode],ROWS($A$2:A2613)),"")</f>
        <v>Brussels, BE</v>
      </c>
      <c r="B2613" t="str" cm="1">
        <f t="array" ref="B2613">IF($A2613="","",INDEX(OpenMeteoAPI[LocationID],ROWS($B$2:B2613)))</f>
        <v>BE-BRU</v>
      </c>
      <c r="C2613" s="5" cm="1">
        <f t="array" ref="C2613">IF($A2613="","",INDEX(OpenMeteoAPI[ForecastDateTime],ROWS($C$2:C2613)))</f>
        <v>46218.791666666664</v>
      </c>
      <c r="D2613" t="str">
        <f t="shared" si="40"/>
        <v>7PM</v>
      </c>
      <c r="E2613" t="str" cm="1">
        <f t="array" ref="E2613">IF($K2613="","",_xlfn.IFS($K2613=0,_xlfn.UNICHAR(9728),$K2613&lt;=3,_xlfn.UNICHAR(9729),OR($K2613=45,$K2613=48),"~",AND($K2613&gt;=51,$K2613&lt;=67),_xlfn.UNICHAR(9748),AND($K2613&gt;=71,$K2613&lt;=77),_xlfn.UNICHAR(10052),AND($K2613&gt;=80,$K2613&lt;=82),_xlfn.UNICHAR(9748),AND($K2613&gt;=95,$K2613&lt;=99),_xlfn.UNICHAR(9889),TRUE,_xlfn.UNICHAR(9729)))</f>
        <v>☀</v>
      </c>
      <c r="F2613" t="str" cm="1">
        <f t="array" ref="F2613">IF($K2613="","",_xlfn.IFS($K2613=0,"Clear",$K2613&lt;=3,"Partly Cloudy",OR($K2613=45,$K2613=48),"Fog",AND($K2613&gt;=51,$K2613&lt;=67),"Drizzle",AND($K2613&gt;=71,$K2613&lt;=77),"Snow",AND($K2613&gt;=80,$K2613&lt;=82),"Rain Showers",AND($K2613&gt;=95,$K2613&lt;=99),"Thunderstorm",TRUE,"Cloudy"))</f>
        <v>Clear</v>
      </c>
      <c r="G2613" s="3" cm="1">
        <f t="array" ref="G2613">IF($A2613="","",INDEX(OpenMeteoAPI[TemperatureC],ROWS($G$2:G2613)))</f>
        <v>29.7</v>
      </c>
      <c r="H2613" s="4" cm="1">
        <f t="array" ref="H2613">IF($A2613="","",INDEX(OpenMeteoAPI[RelativeHumidityPct],ROWS($H$2:H2613))/100)</f>
        <v>0.33</v>
      </c>
      <c r="I2613" s="4" cm="1">
        <f t="array" ref="I2613">IF($A2613="","",INDEX(OpenMeteoAPI[PrecipitationProbabilityPct],ROWS($I$2:I2613))/100)</f>
        <v>0.1</v>
      </c>
      <c r="J2613" s="3" cm="1">
        <f t="array" ref="J2613">IF($A2613="","",INDEX(OpenMeteoAPI[PrecipitationMM],ROWS($J$2:J2613)))</f>
        <v>0</v>
      </c>
      <c r="K2613" cm="1">
        <f t="array" ref="K2613">IF($A2613="","",INDEX(OpenMeteoAPI[WeatherCode],ROWS($K$2:K2613)))</f>
        <v>0</v>
      </c>
      <c r="L2613" s="3" cm="1">
        <f t="array" ref="L2613">IF($A2613="","",INDEX(OpenMeteoAPI[WindSpeedKMH],ROWS($L$2:L2613)))</f>
        <v>13.4</v>
      </c>
    </row>
    <row r="2614" spans="1:12">
      <c r="A2614" t="str" cm="1">
        <f t="array" ref="A2614">IFERROR(INDEX(OpenMeteoAPI[City],ROWS($A$2:A2614))&amp;", "&amp;INDEX(OpenMeteoAPI[CountryCode],ROWS($A$2:A2614)),"")</f>
        <v>Brussels, BE</v>
      </c>
      <c r="B2614" t="str" cm="1">
        <f t="array" ref="B2614">IF($A2614="","",INDEX(OpenMeteoAPI[LocationID],ROWS($B$2:B2614)))</f>
        <v>BE-BRU</v>
      </c>
      <c r="C2614" s="5" cm="1">
        <f t="array" ref="C2614">IF($A2614="","",INDEX(OpenMeteoAPI[ForecastDateTime],ROWS($C$2:C2614)))</f>
        <v>46218.833333333336</v>
      </c>
      <c r="D2614" t="str">
        <f t="shared" si="40"/>
        <v>8PM</v>
      </c>
      <c r="E2614" t="str" cm="1">
        <f t="array" ref="E2614">IF($K2614="","",_xlfn.IFS($K2614=0,_xlfn.UNICHAR(9728),$K2614&lt;=3,_xlfn.UNICHAR(9729),OR($K2614=45,$K2614=48),"~",AND($K2614&gt;=51,$K2614&lt;=67),_xlfn.UNICHAR(9748),AND($K2614&gt;=71,$K2614&lt;=77),_xlfn.UNICHAR(10052),AND($K2614&gt;=80,$K2614&lt;=82),_xlfn.UNICHAR(9748),AND($K2614&gt;=95,$K2614&lt;=99),_xlfn.UNICHAR(9889),TRUE,_xlfn.UNICHAR(9729)))</f>
        <v>☀</v>
      </c>
      <c r="F2614" t="str" cm="1">
        <f t="array" ref="F2614">IF($K2614="","",_xlfn.IFS($K2614=0,"Clear",$K2614&lt;=3,"Partly Cloudy",OR($K2614=45,$K2614=48),"Fog",AND($K2614&gt;=51,$K2614&lt;=67),"Drizzle",AND($K2614&gt;=71,$K2614&lt;=77),"Snow",AND($K2614&gt;=80,$K2614&lt;=82),"Rain Showers",AND($K2614&gt;=95,$K2614&lt;=99),"Thunderstorm",TRUE,"Cloudy"))</f>
        <v>Clear</v>
      </c>
      <c r="G2614" s="3" cm="1">
        <f t="array" ref="G2614">IF($A2614="","",INDEX(OpenMeteoAPI[TemperatureC],ROWS($G$2:G2614)))</f>
        <v>29.4</v>
      </c>
      <c r="H2614" s="4" cm="1">
        <f t="array" ref="H2614">IF($A2614="","",INDEX(OpenMeteoAPI[RelativeHumidityPct],ROWS($H$2:H2614))/100)</f>
        <v>0.34</v>
      </c>
      <c r="I2614" s="4" cm="1">
        <f t="array" ref="I2614">IF($A2614="","",INDEX(OpenMeteoAPI[PrecipitationProbabilityPct],ROWS($I$2:I2614))/100)</f>
        <v>0.1</v>
      </c>
      <c r="J2614" s="3" cm="1">
        <f t="array" ref="J2614">IF($A2614="","",INDEX(OpenMeteoAPI[PrecipitationMM],ROWS($J$2:J2614)))</f>
        <v>0</v>
      </c>
      <c r="K2614" cm="1">
        <f t="array" ref="K2614">IF($A2614="","",INDEX(OpenMeteoAPI[WeatherCode],ROWS($K$2:K2614)))</f>
        <v>0</v>
      </c>
      <c r="L2614" s="3" cm="1">
        <f t="array" ref="L2614">IF($A2614="","",INDEX(OpenMeteoAPI[WindSpeedKMH],ROWS($L$2:L2614)))</f>
        <v>13.4</v>
      </c>
    </row>
    <row r="2615" spans="1:12">
      <c r="A2615" t="str" cm="1">
        <f t="array" ref="A2615">IFERROR(INDEX(OpenMeteoAPI[City],ROWS($A$2:A2615))&amp;", "&amp;INDEX(OpenMeteoAPI[CountryCode],ROWS($A$2:A2615)),"")</f>
        <v>Brussels, BE</v>
      </c>
      <c r="B2615" t="str" cm="1">
        <f t="array" ref="B2615">IF($A2615="","",INDEX(OpenMeteoAPI[LocationID],ROWS($B$2:B2615)))</f>
        <v>BE-BRU</v>
      </c>
      <c r="C2615" s="5" cm="1">
        <f t="array" ref="C2615">IF($A2615="","",INDEX(OpenMeteoAPI[ForecastDateTime],ROWS($C$2:C2615)))</f>
        <v>46218.875</v>
      </c>
      <c r="D2615" t="str">
        <f t="shared" si="40"/>
        <v>9PM</v>
      </c>
      <c r="E2615" t="str" cm="1">
        <f t="array" ref="E2615">IF($K2615="","",_xlfn.IFS($K2615=0,_xlfn.UNICHAR(9728),$K2615&lt;=3,_xlfn.UNICHAR(9729),OR($K2615=45,$K2615=48),"~",AND($K2615&gt;=51,$K2615&lt;=67),_xlfn.UNICHAR(9748),AND($K2615&gt;=71,$K2615&lt;=77),_xlfn.UNICHAR(10052),AND($K2615&gt;=80,$K2615&lt;=82),_xlfn.UNICHAR(9748),AND($K2615&gt;=95,$K2615&lt;=99),_xlfn.UNICHAR(9889),TRUE,_xlfn.UNICHAR(9729)))</f>
        <v>☀</v>
      </c>
      <c r="F2615" t="str" cm="1">
        <f t="array" ref="F2615">IF($K2615="","",_xlfn.IFS($K2615=0,"Clear",$K2615&lt;=3,"Partly Cloudy",OR($K2615=45,$K2615=48),"Fog",AND($K2615&gt;=51,$K2615&lt;=67),"Drizzle",AND($K2615&gt;=71,$K2615&lt;=77),"Snow",AND($K2615&gt;=80,$K2615&lt;=82),"Rain Showers",AND($K2615&gt;=95,$K2615&lt;=99),"Thunderstorm",TRUE,"Cloudy"))</f>
        <v>Clear</v>
      </c>
      <c r="G2615" s="3" cm="1">
        <f t="array" ref="G2615">IF($A2615="","",INDEX(OpenMeteoAPI[TemperatureC],ROWS($G$2:G2615)))</f>
        <v>28.8</v>
      </c>
      <c r="H2615" s="4" cm="1">
        <f t="array" ref="H2615">IF($A2615="","",INDEX(OpenMeteoAPI[RelativeHumidityPct],ROWS($H$2:H2615))/100)</f>
        <v>0.36</v>
      </c>
      <c r="I2615" s="4" cm="1">
        <f t="array" ref="I2615">IF($A2615="","",INDEX(OpenMeteoAPI[PrecipitationProbabilityPct],ROWS($I$2:I2615))/100)</f>
        <v>0.09</v>
      </c>
      <c r="J2615" s="3" cm="1">
        <f t="array" ref="J2615">IF($A2615="","",INDEX(OpenMeteoAPI[PrecipitationMM],ROWS($J$2:J2615)))</f>
        <v>0</v>
      </c>
      <c r="K2615" cm="1">
        <f t="array" ref="K2615">IF($A2615="","",INDEX(OpenMeteoAPI[WeatherCode],ROWS($K$2:K2615)))</f>
        <v>0</v>
      </c>
      <c r="L2615" s="3" cm="1">
        <f t="array" ref="L2615">IF($A2615="","",INDEX(OpenMeteoAPI[WindSpeedKMH],ROWS($L$2:L2615)))</f>
        <v>13</v>
      </c>
    </row>
    <row r="2616" spans="1:12">
      <c r="A2616" t="str" cm="1">
        <f t="array" ref="A2616">IFERROR(INDEX(OpenMeteoAPI[City],ROWS($A$2:A2616))&amp;", "&amp;INDEX(OpenMeteoAPI[CountryCode],ROWS($A$2:A2616)),"")</f>
        <v>Brussels, BE</v>
      </c>
      <c r="B2616" t="str" cm="1">
        <f t="array" ref="B2616">IF($A2616="","",INDEX(OpenMeteoAPI[LocationID],ROWS($B$2:B2616)))</f>
        <v>BE-BRU</v>
      </c>
      <c r="C2616" s="5" cm="1">
        <f t="array" ref="C2616">IF($A2616="","",INDEX(OpenMeteoAPI[ForecastDateTime],ROWS($C$2:C2616)))</f>
        <v>46218.916666666664</v>
      </c>
      <c r="D2616" t="str">
        <f t="shared" si="40"/>
        <v>10PM</v>
      </c>
      <c r="E2616" t="str" cm="1">
        <f t="array" ref="E2616">IF($K2616="","",_xlfn.IFS($K2616=0,_xlfn.UNICHAR(9728),$K2616&lt;=3,_xlfn.UNICHAR(9729),OR($K2616=45,$K2616=48),"~",AND($K2616&gt;=51,$K2616&lt;=67),_xlfn.UNICHAR(9748),AND($K2616&gt;=71,$K2616&lt;=77),_xlfn.UNICHAR(10052),AND($K2616&gt;=80,$K2616&lt;=82),_xlfn.UNICHAR(9748),AND($K2616&gt;=95,$K2616&lt;=99),_xlfn.UNICHAR(9889),TRUE,_xlfn.UNICHAR(9729)))</f>
        <v>☀</v>
      </c>
      <c r="F2616" t="str" cm="1">
        <f t="array" ref="F2616">IF($K2616="","",_xlfn.IFS($K2616=0,"Clear",$K2616&lt;=3,"Partly Cloudy",OR($K2616=45,$K2616=48),"Fog",AND($K2616&gt;=51,$K2616&lt;=67),"Drizzle",AND($K2616&gt;=71,$K2616&lt;=77),"Snow",AND($K2616&gt;=80,$K2616&lt;=82),"Rain Showers",AND($K2616&gt;=95,$K2616&lt;=99),"Thunderstorm",TRUE,"Cloudy"))</f>
        <v>Clear</v>
      </c>
      <c r="G2616" s="3" cm="1">
        <f t="array" ref="G2616">IF($A2616="","",INDEX(OpenMeteoAPI[TemperatureC],ROWS($G$2:G2616)))</f>
        <v>27.9</v>
      </c>
      <c r="H2616" s="4" cm="1">
        <f t="array" ref="H2616">IF($A2616="","",INDEX(OpenMeteoAPI[RelativeHumidityPct],ROWS($H$2:H2616))/100)</f>
        <v>0.4</v>
      </c>
      <c r="I2616" s="4" cm="1">
        <f t="array" ref="I2616">IF($A2616="","",INDEX(OpenMeteoAPI[PrecipitationProbabilityPct],ROWS($I$2:I2616))/100)</f>
        <v>0.08</v>
      </c>
      <c r="J2616" s="3" cm="1">
        <f t="array" ref="J2616">IF($A2616="","",INDEX(OpenMeteoAPI[PrecipitationMM],ROWS($J$2:J2616)))</f>
        <v>0</v>
      </c>
      <c r="K2616" cm="1">
        <f t="array" ref="K2616">IF($A2616="","",INDEX(OpenMeteoAPI[WeatherCode],ROWS($K$2:K2616)))</f>
        <v>0</v>
      </c>
      <c r="L2616" s="3" cm="1">
        <f t="array" ref="L2616">IF($A2616="","",INDEX(OpenMeteoAPI[WindSpeedKMH],ROWS($L$2:L2616)))</f>
        <v>12.5</v>
      </c>
    </row>
    <row r="2617" spans="1:12">
      <c r="A2617" t="str" cm="1">
        <f t="array" ref="A2617">IFERROR(INDEX(OpenMeteoAPI[City],ROWS($A$2:A2617))&amp;", "&amp;INDEX(OpenMeteoAPI[CountryCode],ROWS($A$2:A2617)),"")</f>
        <v>Brussels, BE</v>
      </c>
      <c r="B2617" t="str" cm="1">
        <f t="array" ref="B2617">IF($A2617="","",INDEX(OpenMeteoAPI[LocationID],ROWS($B$2:B2617)))</f>
        <v>BE-BRU</v>
      </c>
      <c r="C2617" s="5" cm="1">
        <f t="array" ref="C2617">IF($A2617="","",INDEX(OpenMeteoAPI[ForecastDateTime],ROWS($C$2:C2617)))</f>
        <v>46218.958333333336</v>
      </c>
      <c r="D2617" t="str">
        <f t="shared" si="40"/>
        <v>11PM</v>
      </c>
      <c r="E2617" t="str" cm="1">
        <f t="array" ref="E2617">IF($K2617="","",_xlfn.IFS($K2617=0,_xlfn.UNICHAR(9728),$K2617&lt;=3,_xlfn.UNICHAR(9729),OR($K2617=45,$K2617=48),"~",AND($K2617&gt;=51,$K2617&lt;=67),_xlfn.UNICHAR(9748),AND($K2617&gt;=71,$K2617&lt;=77),_xlfn.UNICHAR(10052),AND($K2617&gt;=80,$K2617&lt;=82),_xlfn.UNICHAR(9748),AND($K2617&gt;=95,$K2617&lt;=99),_xlfn.UNICHAR(9889),TRUE,_xlfn.UNICHAR(9729)))</f>
        <v>☀</v>
      </c>
      <c r="F2617" t="str" cm="1">
        <f t="array" ref="F2617">IF($K2617="","",_xlfn.IFS($K2617=0,"Clear",$K2617&lt;=3,"Partly Cloudy",OR($K2617=45,$K2617=48),"Fog",AND($K2617&gt;=51,$K2617&lt;=67),"Drizzle",AND($K2617&gt;=71,$K2617&lt;=77),"Snow",AND($K2617&gt;=80,$K2617&lt;=82),"Rain Showers",AND($K2617&gt;=95,$K2617&lt;=99),"Thunderstorm",TRUE,"Cloudy"))</f>
        <v>Clear</v>
      </c>
      <c r="G2617" s="3" cm="1">
        <f t="array" ref="G2617">IF($A2617="","",INDEX(OpenMeteoAPI[TemperatureC],ROWS($G$2:G2617)))</f>
        <v>26.8</v>
      </c>
      <c r="H2617" s="4" cm="1">
        <f t="array" ref="H2617">IF($A2617="","",INDEX(OpenMeteoAPI[RelativeHumidityPct],ROWS($H$2:H2617))/100)</f>
        <v>0.44</v>
      </c>
      <c r="I2617" s="4" cm="1">
        <f t="array" ref="I2617">IF($A2617="","",INDEX(OpenMeteoAPI[PrecipitationProbabilityPct],ROWS($I$2:I2617))/100)</f>
        <v>7.0000000000000007E-2</v>
      </c>
      <c r="J2617" s="3" cm="1">
        <f t="array" ref="J2617">IF($A2617="","",INDEX(OpenMeteoAPI[PrecipitationMM],ROWS($J$2:J2617)))</f>
        <v>0</v>
      </c>
      <c r="K2617" cm="1">
        <f t="array" ref="K2617">IF($A2617="","",INDEX(OpenMeteoAPI[WeatherCode],ROWS($K$2:K2617)))</f>
        <v>0</v>
      </c>
      <c r="L2617" s="3" cm="1">
        <f t="array" ref="L2617">IF($A2617="","",INDEX(OpenMeteoAPI[WindSpeedKMH],ROWS($L$2:L2617)))</f>
        <v>11.6</v>
      </c>
    </row>
    <row r="2618" spans="1:12">
      <c r="A2618" t="str" cm="1">
        <f t="array" ref="A2618">IFERROR(INDEX(OpenMeteoAPI[City],ROWS($A$2:A2618))&amp;", "&amp;INDEX(OpenMeteoAPI[CountryCode],ROWS($A$2:A2618)),"")</f>
        <v>Brussels, BE</v>
      </c>
      <c r="B2618" t="str" cm="1">
        <f t="array" ref="B2618">IF($A2618="","",INDEX(OpenMeteoAPI[LocationID],ROWS($B$2:B2618)))</f>
        <v>BE-BRU</v>
      </c>
      <c r="C2618" s="5" cm="1">
        <f t="array" ref="C2618">IF($A2618="","",INDEX(OpenMeteoAPI[ForecastDateTime],ROWS($C$2:C2618)))</f>
        <v>46219</v>
      </c>
      <c r="D2618" t="str">
        <f t="shared" si="40"/>
        <v>12AM</v>
      </c>
      <c r="E2618" t="str" cm="1">
        <f t="array" ref="E2618">IF($K2618="","",_xlfn.IFS($K2618=0,_xlfn.UNICHAR(9728),$K2618&lt;=3,_xlfn.UNICHAR(9729),OR($K2618=45,$K2618=48),"~",AND($K2618&gt;=51,$K2618&lt;=67),_xlfn.UNICHAR(9748),AND($K2618&gt;=71,$K2618&lt;=77),_xlfn.UNICHAR(10052),AND($K2618&gt;=80,$K2618&lt;=82),_xlfn.UNICHAR(9748),AND($K2618&gt;=95,$K2618&lt;=99),_xlfn.UNICHAR(9889),TRUE,_xlfn.UNICHAR(9729)))</f>
        <v>☀</v>
      </c>
      <c r="F2618" t="str" cm="1">
        <f t="array" ref="F2618">IF($K2618="","",_xlfn.IFS($K2618=0,"Clear",$K2618&lt;=3,"Partly Cloudy",OR($K2618=45,$K2618=48),"Fog",AND($K2618&gt;=51,$K2618&lt;=67),"Drizzle",AND($K2618&gt;=71,$K2618&lt;=77),"Snow",AND($K2618&gt;=80,$K2618&lt;=82),"Rain Showers",AND($K2618&gt;=95,$K2618&lt;=99),"Thunderstorm",TRUE,"Cloudy"))</f>
        <v>Clear</v>
      </c>
      <c r="G2618" s="3" cm="1">
        <f t="array" ref="G2618">IF($A2618="","",INDEX(OpenMeteoAPI[TemperatureC],ROWS($G$2:G2618)))</f>
        <v>25.8</v>
      </c>
      <c r="H2618" s="4" cm="1">
        <f t="array" ref="H2618">IF($A2618="","",INDEX(OpenMeteoAPI[RelativeHumidityPct],ROWS($H$2:H2618))/100)</f>
        <v>0.49</v>
      </c>
      <c r="I2618" s="4" cm="1">
        <f t="array" ref="I2618">IF($A2618="","",INDEX(OpenMeteoAPI[PrecipitationProbabilityPct],ROWS($I$2:I2618))/100)</f>
        <v>0.06</v>
      </c>
      <c r="J2618" s="3" cm="1">
        <f t="array" ref="J2618">IF($A2618="","",INDEX(OpenMeteoAPI[PrecipitationMM],ROWS($J$2:J2618)))</f>
        <v>0</v>
      </c>
      <c r="K2618" cm="1">
        <f t="array" ref="K2618">IF($A2618="","",INDEX(OpenMeteoAPI[WeatherCode],ROWS($K$2:K2618)))</f>
        <v>0</v>
      </c>
      <c r="L2618" s="3" cm="1">
        <f t="array" ref="L2618">IF($A2618="","",INDEX(OpenMeteoAPI[WindSpeedKMH],ROWS($L$2:L2618)))</f>
        <v>10.9</v>
      </c>
    </row>
    <row r="2619" spans="1:12">
      <c r="A2619" t="str" cm="1">
        <f t="array" ref="A2619">IFERROR(INDEX(OpenMeteoAPI[City],ROWS($A$2:A2619))&amp;", "&amp;INDEX(OpenMeteoAPI[CountryCode],ROWS($A$2:A2619)),"")</f>
        <v>Brussels, BE</v>
      </c>
      <c r="B2619" t="str" cm="1">
        <f t="array" ref="B2619">IF($A2619="","",INDEX(OpenMeteoAPI[LocationID],ROWS($B$2:B2619)))</f>
        <v>BE-BRU</v>
      </c>
      <c r="C2619" s="5" cm="1">
        <f t="array" ref="C2619">IF($A2619="","",INDEX(OpenMeteoAPI[ForecastDateTime],ROWS($C$2:C2619)))</f>
        <v>46219.041666666664</v>
      </c>
      <c r="D2619" t="str">
        <f t="shared" si="40"/>
        <v>1AM</v>
      </c>
      <c r="E2619" t="str" cm="1">
        <f t="array" ref="E2619">IF($K2619="","",_xlfn.IFS($K2619=0,_xlfn.UNICHAR(9728),$K2619&lt;=3,_xlfn.UNICHAR(9729),OR($K2619=45,$K2619=48),"~",AND($K2619&gt;=51,$K2619&lt;=67),_xlfn.UNICHAR(9748),AND($K2619&gt;=71,$K2619&lt;=77),_xlfn.UNICHAR(10052),AND($K2619&gt;=80,$K2619&lt;=82),_xlfn.UNICHAR(9748),AND($K2619&gt;=95,$K2619&lt;=99),_xlfn.UNICHAR(9889),TRUE,_xlfn.UNICHAR(9729)))</f>
        <v>☀</v>
      </c>
      <c r="F2619" t="str" cm="1">
        <f t="array" ref="F2619">IF($K2619="","",_xlfn.IFS($K2619=0,"Clear",$K2619&lt;=3,"Partly Cloudy",OR($K2619=45,$K2619=48),"Fog",AND($K2619&gt;=51,$K2619&lt;=67),"Drizzle",AND($K2619&gt;=71,$K2619&lt;=77),"Snow",AND($K2619&gt;=80,$K2619&lt;=82),"Rain Showers",AND($K2619&gt;=95,$K2619&lt;=99),"Thunderstorm",TRUE,"Cloudy"))</f>
        <v>Clear</v>
      </c>
      <c r="G2619" s="3" cm="1">
        <f t="array" ref="G2619">IF($A2619="","",INDEX(OpenMeteoAPI[TemperatureC],ROWS($G$2:G2619)))</f>
        <v>24.8</v>
      </c>
      <c r="H2619" s="4" cm="1">
        <f t="array" ref="H2619">IF($A2619="","",INDEX(OpenMeteoAPI[RelativeHumidityPct],ROWS($H$2:H2619))/100)</f>
        <v>0.54</v>
      </c>
      <c r="I2619" s="4" cm="1">
        <f t="array" ref="I2619">IF($A2619="","",INDEX(OpenMeteoAPI[PrecipitationProbabilityPct],ROWS($I$2:I2619))/100)</f>
        <v>0.05</v>
      </c>
      <c r="J2619" s="3" cm="1">
        <f t="array" ref="J2619">IF($A2619="","",INDEX(OpenMeteoAPI[PrecipitationMM],ROWS($J$2:J2619)))</f>
        <v>0</v>
      </c>
      <c r="K2619" cm="1">
        <f t="array" ref="K2619">IF($A2619="","",INDEX(OpenMeteoAPI[WeatherCode],ROWS($K$2:K2619)))</f>
        <v>0</v>
      </c>
      <c r="L2619" s="3" cm="1">
        <f t="array" ref="L2619">IF($A2619="","",INDEX(OpenMeteoAPI[WindSpeedKMH],ROWS($L$2:L2619)))</f>
        <v>10.3</v>
      </c>
    </row>
    <row r="2620" spans="1:12">
      <c r="A2620" t="str" cm="1">
        <f t="array" ref="A2620">IFERROR(INDEX(OpenMeteoAPI[City],ROWS($A$2:A2620))&amp;", "&amp;INDEX(OpenMeteoAPI[CountryCode],ROWS($A$2:A2620)),"")</f>
        <v>Brussels, BE</v>
      </c>
      <c r="B2620" t="str" cm="1">
        <f t="array" ref="B2620">IF($A2620="","",INDEX(OpenMeteoAPI[LocationID],ROWS($B$2:B2620)))</f>
        <v>BE-BRU</v>
      </c>
      <c r="C2620" s="5" cm="1">
        <f t="array" ref="C2620">IF($A2620="","",INDEX(OpenMeteoAPI[ForecastDateTime],ROWS($C$2:C2620)))</f>
        <v>46219.083333333336</v>
      </c>
      <c r="D2620" t="str">
        <f t="shared" si="40"/>
        <v>2AM</v>
      </c>
      <c r="E2620" t="str" cm="1">
        <f t="array" ref="E2620">IF($K2620="","",_xlfn.IFS($K2620=0,_xlfn.UNICHAR(9728),$K2620&lt;=3,_xlfn.UNICHAR(9729),OR($K2620=45,$K2620=48),"~",AND($K2620&gt;=51,$K2620&lt;=67),_xlfn.UNICHAR(9748),AND($K2620&gt;=71,$K2620&lt;=77),_xlfn.UNICHAR(10052),AND($K2620&gt;=80,$K2620&lt;=82),_xlfn.UNICHAR(9748),AND($K2620&gt;=95,$K2620&lt;=99),_xlfn.UNICHAR(9889),TRUE,_xlfn.UNICHAR(9729)))</f>
        <v>☀</v>
      </c>
      <c r="F2620" t="str" cm="1">
        <f t="array" ref="F2620">IF($K2620="","",_xlfn.IFS($K2620=0,"Clear",$K2620&lt;=3,"Partly Cloudy",OR($K2620=45,$K2620=48),"Fog",AND($K2620&gt;=51,$K2620&lt;=67),"Drizzle",AND($K2620&gt;=71,$K2620&lt;=77),"Snow",AND($K2620&gt;=80,$K2620&lt;=82),"Rain Showers",AND($K2620&gt;=95,$K2620&lt;=99),"Thunderstorm",TRUE,"Cloudy"))</f>
        <v>Clear</v>
      </c>
      <c r="G2620" s="3" cm="1">
        <f t="array" ref="G2620">IF($A2620="","",INDEX(OpenMeteoAPI[TemperatureC],ROWS($G$2:G2620)))</f>
        <v>24.1</v>
      </c>
      <c r="H2620" s="4" cm="1">
        <f t="array" ref="H2620">IF($A2620="","",INDEX(OpenMeteoAPI[RelativeHumidityPct],ROWS($H$2:H2620))/100)</f>
        <v>0.59</v>
      </c>
      <c r="I2620" s="4" cm="1">
        <f t="array" ref="I2620">IF($A2620="","",INDEX(OpenMeteoAPI[PrecipitationProbabilityPct],ROWS($I$2:I2620))/100)</f>
        <v>0.04</v>
      </c>
      <c r="J2620" s="3" cm="1">
        <f t="array" ref="J2620">IF($A2620="","",INDEX(OpenMeteoAPI[PrecipitationMM],ROWS($J$2:J2620)))</f>
        <v>0</v>
      </c>
      <c r="K2620" cm="1">
        <f t="array" ref="K2620">IF($A2620="","",INDEX(OpenMeteoAPI[WeatherCode],ROWS($K$2:K2620)))</f>
        <v>0</v>
      </c>
      <c r="L2620" s="3" cm="1">
        <f t="array" ref="L2620">IF($A2620="","",INDEX(OpenMeteoAPI[WindSpeedKMH],ROWS($L$2:L2620)))</f>
        <v>9.9</v>
      </c>
    </row>
    <row r="2621" spans="1:12">
      <c r="A2621" t="str" cm="1">
        <f t="array" ref="A2621">IFERROR(INDEX(OpenMeteoAPI[City],ROWS($A$2:A2621))&amp;", "&amp;INDEX(OpenMeteoAPI[CountryCode],ROWS($A$2:A2621)),"")</f>
        <v>Brussels, BE</v>
      </c>
      <c r="B2621" t="str" cm="1">
        <f t="array" ref="B2621">IF($A2621="","",INDEX(OpenMeteoAPI[LocationID],ROWS($B$2:B2621)))</f>
        <v>BE-BRU</v>
      </c>
      <c r="C2621" s="5" cm="1">
        <f t="array" ref="C2621">IF($A2621="","",INDEX(OpenMeteoAPI[ForecastDateTime],ROWS($C$2:C2621)))</f>
        <v>46219.125</v>
      </c>
      <c r="D2621" t="str">
        <f t="shared" si="40"/>
        <v>3AM</v>
      </c>
      <c r="E2621" t="str" cm="1">
        <f t="array" ref="E2621">IF($K2621="","",_xlfn.IFS($K2621=0,_xlfn.UNICHAR(9728),$K2621&lt;=3,_xlfn.UNICHAR(9729),OR($K2621=45,$K2621=48),"~",AND($K2621&gt;=51,$K2621&lt;=67),_xlfn.UNICHAR(9748),AND($K2621&gt;=71,$K2621&lt;=77),_xlfn.UNICHAR(10052),AND($K2621&gt;=80,$K2621&lt;=82),_xlfn.UNICHAR(9748),AND($K2621&gt;=95,$K2621&lt;=99),_xlfn.UNICHAR(9889),TRUE,_xlfn.UNICHAR(9729)))</f>
        <v>☀</v>
      </c>
      <c r="F2621" t="str" cm="1">
        <f t="array" ref="F2621">IF($K2621="","",_xlfn.IFS($K2621=0,"Clear",$K2621&lt;=3,"Partly Cloudy",OR($K2621=45,$K2621=48),"Fog",AND($K2621&gt;=51,$K2621&lt;=67),"Drizzle",AND($K2621&gt;=71,$K2621&lt;=77),"Snow",AND($K2621&gt;=80,$K2621&lt;=82),"Rain Showers",AND($K2621&gt;=95,$K2621&lt;=99),"Thunderstorm",TRUE,"Cloudy"))</f>
        <v>Clear</v>
      </c>
      <c r="G2621" s="3" cm="1">
        <f t="array" ref="G2621">IF($A2621="","",INDEX(OpenMeteoAPI[TemperatureC],ROWS($G$2:G2621)))</f>
        <v>23.5</v>
      </c>
      <c r="H2621" s="4" cm="1">
        <f t="array" ref="H2621">IF($A2621="","",INDEX(OpenMeteoAPI[RelativeHumidityPct],ROWS($H$2:H2621))/100)</f>
        <v>0.62</v>
      </c>
      <c r="I2621" s="4" cm="1">
        <f t="array" ref="I2621">IF($A2621="","",INDEX(OpenMeteoAPI[PrecipitationProbabilityPct],ROWS($I$2:I2621))/100)</f>
        <v>0.04</v>
      </c>
      <c r="J2621" s="3" cm="1">
        <f t="array" ref="J2621">IF($A2621="","",INDEX(OpenMeteoAPI[PrecipitationMM],ROWS($J$2:J2621)))</f>
        <v>0</v>
      </c>
      <c r="K2621" cm="1">
        <f t="array" ref="K2621">IF($A2621="","",INDEX(OpenMeteoAPI[WeatherCode],ROWS($K$2:K2621)))</f>
        <v>0</v>
      </c>
      <c r="L2621" s="3" cm="1">
        <f t="array" ref="L2621">IF($A2621="","",INDEX(OpenMeteoAPI[WindSpeedKMH],ROWS($L$2:L2621)))</f>
        <v>9.8000000000000007</v>
      </c>
    </row>
    <row r="2622" spans="1:12">
      <c r="A2622" t="str" cm="1">
        <f t="array" ref="A2622">IFERROR(INDEX(OpenMeteoAPI[City],ROWS($A$2:A2622))&amp;", "&amp;INDEX(OpenMeteoAPI[CountryCode],ROWS($A$2:A2622)),"")</f>
        <v>Brussels, BE</v>
      </c>
      <c r="B2622" t="str" cm="1">
        <f t="array" ref="B2622">IF($A2622="","",INDEX(OpenMeteoAPI[LocationID],ROWS($B$2:B2622)))</f>
        <v>BE-BRU</v>
      </c>
      <c r="C2622" s="5" cm="1">
        <f t="array" ref="C2622">IF($A2622="","",INDEX(OpenMeteoAPI[ForecastDateTime],ROWS($C$2:C2622)))</f>
        <v>46219.166666666664</v>
      </c>
      <c r="D2622" t="str">
        <f t="shared" si="40"/>
        <v>4AM</v>
      </c>
      <c r="E2622" t="str" cm="1">
        <f t="array" ref="E2622">IF($K2622="","",_xlfn.IFS($K2622=0,_xlfn.UNICHAR(9728),$K2622&lt;=3,_xlfn.UNICHAR(9729),OR($K2622=45,$K2622=48),"~",AND($K2622&gt;=51,$K2622&lt;=67),_xlfn.UNICHAR(9748),AND($K2622&gt;=71,$K2622&lt;=77),_xlfn.UNICHAR(10052),AND($K2622&gt;=80,$K2622&lt;=82),_xlfn.UNICHAR(9748),AND($K2622&gt;=95,$K2622&lt;=99),_xlfn.UNICHAR(9889),TRUE,_xlfn.UNICHAR(9729)))</f>
        <v>☀</v>
      </c>
      <c r="F2622" t="str" cm="1">
        <f t="array" ref="F2622">IF($K2622="","",_xlfn.IFS($K2622=0,"Clear",$K2622&lt;=3,"Partly Cloudy",OR($K2622=45,$K2622=48),"Fog",AND($K2622&gt;=51,$K2622&lt;=67),"Drizzle",AND($K2622&gt;=71,$K2622&lt;=77),"Snow",AND($K2622&gt;=80,$K2622&lt;=82),"Rain Showers",AND($K2622&gt;=95,$K2622&lt;=99),"Thunderstorm",TRUE,"Cloudy"))</f>
        <v>Clear</v>
      </c>
      <c r="G2622" s="3" cm="1">
        <f t="array" ref="G2622">IF($A2622="","",INDEX(OpenMeteoAPI[TemperatureC],ROWS($G$2:G2622)))</f>
        <v>22.9</v>
      </c>
      <c r="H2622" s="4" cm="1">
        <f t="array" ref="H2622">IF($A2622="","",INDEX(OpenMeteoAPI[RelativeHumidityPct],ROWS($H$2:H2622))/100)</f>
        <v>0.64</v>
      </c>
      <c r="I2622" s="4" cm="1">
        <f t="array" ref="I2622">IF($A2622="","",INDEX(OpenMeteoAPI[PrecipitationProbabilityPct],ROWS($I$2:I2622))/100)</f>
        <v>0.04</v>
      </c>
      <c r="J2622" s="3" cm="1">
        <f t="array" ref="J2622">IF($A2622="","",INDEX(OpenMeteoAPI[PrecipitationMM],ROWS($J$2:J2622)))</f>
        <v>0</v>
      </c>
      <c r="K2622" cm="1">
        <f t="array" ref="K2622">IF($A2622="","",INDEX(OpenMeteoAPI[WeatherCode],ROWS($K$2:K2622)))</f>
        <v>0</v>
      </c>
      <c r="L2622" s="3" cm="1">
        <f t="array" ref="L2622">IF($A2622="","",INDEX(OpenMeteoAPI[WindSpeedKMH],ROWS($L$2:L2622)))</f>
        <v>9.6</v>
      </c>
    </row>
    <row r="2623" spans="1:12">
      <c r="A2623" t="str" cm="1">
        <f t="array" ref="A2623">IFERROR(INDEX(OpenMeteoAPI[City],ROWS($A$2:A2623))&amp;", "&amp;INDEX(OpenMeteoAPI[CountryCode],ROWS($A$2:A2623)),"")</f>
        <v>Brussels, BE</v>
      </c>
      <c r="B2623" t="str" cm="1">
        <f t="array" ref="B2623">IF($A2623="","",INDEX(OpenMeteoAPI[LocationID],ROWS($B$2:B2623)))</f>
        <v>BE-BRU</v>
      </c>
      <c r="C2623" s="5" cm="1">
        <f t="array" ref="C2623">IF($A2623="","",INDEX(OpenMeteoAPI[ForecastDateTime],ROWS($C$2:C2623)))</f>
        <v>46219.208333333336</v>
      </c>
      <c r="D2623" t="str">
        <f t="shared" si="40"/>
        <v>5AM</v>
      </c>
      <c r="E2623" t="str" cm="1">
        <f t="array" ref="E2623">IF($K2623="","",_xlfn.IFS($K2623=0,_xlfn.UNICHAR(9728),$K2623&lt;=3,_xlfn.UNICHAR(9729),OR($K2623=45,$K2623=48),"~",AND($K2623&gt;=51,$K2623&lt;=67),_xlfn.UNICHAR(9748),AND($K2623&gt;=71,$K2623&lt;=77),_xlfn.UNICHAR(10052),AND($K2623&gt;=80,$K2623&lt;=82),_xlfn.UNICHAR(9748),AND($K2623&gt;=95,$K2623&lt;=99),_xlfn.UNICHAR(9889),TRUE,_xlfn.UNICHAR(9729)))</f>
        <v>☀</v>
      </c>
      <c r="F2623" t="str" cm="1">
        <f t="array" ref="F2623">IF($K2623="","",_xlfn.IFS($K2623=0,"Clear",$K2623&lt;=3,"Partly Cloudy",OR($K2623=45,$K2623=48),"Fog",AND($K2623&gt;=51,$K2623&lt;=67),"Drizzle",AND($K2623&gt;=71,$K2623&lt;=77),"Snow",AND($K2623&gt;=80,$K2623&lt;=82),"Rain Showers",AND($K2623&gt;=95,$K2623&lt;=99),"Thunderstorm",TRUE,"Cloudy"))</f>
        <v>Clear</v>
      </c>
      <c r="G2623" s="3" cm="1">
        <f t="array" ref="G2623">IF($A2623="","",INDEX(OpenMeteoAPI[TemperatureC],ROWS($G$2:G2623)))</f>
        <v>22.5</v>
      </c>
      <c r="H2623" s="4" cm="1">
        <f t="array" ref="H2623">IF($A2623="","",INDEX(OpenMeteoAPI[RelativeHumidityPct],ROWS($H$2:H2623))/100)</f>
        <v>0.66</v>
      </c>
      <c r="I2623" s="4" cm="1">
        <f t="array" ref="I2623">IF($A2623="","",INDEX(OpenMeteoAPI[PrecipitationProbabilityPct],ROWS($I$2:I2623))/100)</f>
        <v>0.04</v>
      </c>
      <c r="J2623" s="3" cm="1">
        <f t="array" ref="J2623">IF($A2623="","",INDEX(OpenMeteoAPI[PrecipitationMM],ROWS($J$2:J2623)))</f>
        <v>0</v>
      </c>
      <c r="K2623" cm="1">
        <f t="array" ref="K2623">IF($A2623="","",INDEX(OpenMeteoAPI[WeatherCode],ROWS($K$2:K2623)))</f>
        <v>0</v>
      </c>
      <c r="L2623" s="3" cm="1">
        <f t="array" ref="L2623">IF($A2623="","",INDEX(OpenMeteoAPI[WindSpeedKMH],ROWS($L$2:L2623)))</f>
        <v>9.6</v>
      </c>
    </row>
    <row r="2624" spans="1:12">
      <c r="A2624" t="str" cm="1">
        <f t="array" ref="A2624">IFERROR(INDEX(OpenMeteoAPI[City],ROWS($A$2:A2624))&amp;", "&amp;INDEX(OpenMeteoAPI[CountryCode],ROWS($A$2:A2624)),"")</f>
        <v>Brussels, BE</v>
      </c>
      <c r="B2624" t="str" cm="1">
        <f t="array" ref="B2624">IF($A2624="","",INDEX(OpenMeteoAPI[LocationID],ROWS($B$2:B2624)))</f>
        <v>BE-BRU</v>
      </c>
      <c r="C2624" s="5" cm="1">
        <f t="array" ref="C2624">IF($A2624="","",INDEX(OpenMeteoAPI[ForecastDateTime],ROWS($C$2:C2624)))</f>
        <v>46219.25</v>
      </c>
      <c r="D2624" t="str">
        <f t="shared" si="40"/>
        <v>6AM</v>
      </c>
      <c r="E2624" t="str" cm="1">
        <f t="array" ref="E2624">IF($K2624="","",_xlfn.IFS($K2624=0,_xlfn.UNICHAR(9728),$K2624&lt;=3,_xlfn.UNICHAR(9729),OR($K2624=45,$K2624=48),"~",AND($K2624&gt;=51,$K2624&lt;=67),_xlfn.UNICHAR(9748),AND($K2624&gt;=71,$K2624&lt;=77),_xlfn.UNICHAR(10052),AND($K2624&gt;=80,$K2624&lt;=82),_xlfn.UNICHAR(9748),AND($K2624&gt;=95,$K2624&lt;=99),_xlfn.UNICHAR(9889),TRUE,_xlfn.UNICHAR(9729)))</f>
        <v>☀</v>
      </c>
      <c r="F2624" t="str" cm="1">
        <f t="array" ref="F2624">IF($K2624="","",_xlfn.IFS($K2624=0,"Clear",$K2624&lt;=3,"Partly Cloudy",OR($K2624=45,$K2624=48),"Fog",AND($K2624&gt;=51,$K2624&lt;=67),"Drizzle",AND($K2624&gt;=71,$K2624&lt;=77),"Snow",AND($K2624&gt;=80,$K2624&lt;=82),"Rain Showers",AND($K2624&gt;=95,$K2624&lt;=99),"Thunderstorm",TRUE,"Cloudy"))</f>
        <v>Clear</v>
      </c>
      <c r="G2624" s="3" cm="1">
        <f t="array" ref="G2624">IF($A2624="","",INDEX(OpenMeteoAPI[TemperatureC],ROWS($G$2:G2624)))</f>
        <v>22.2</v>
      </c>
      <c r="H2624" s="4" cm="1">
        <f t="array" ref="H2624">IF($A2624="","",INDEX(OpenMeteoAPI[RelativeHumidityPct],ROWS($H$2:H2624))/100)</f>
        <v>0.67</v>
      </c>
      <c r="I2624" s="4" cm="1">
        <f t="array" ref="I2624">IF($A2624="","",INDEX(OpenMeteoAPI[PrecipitationProbabilityPct],ROWS($I$2:I2624))/100)</f>
        <v>0.05</v>
      </c>
      <c r="J2624" s="3" cm="1">
        <f t="array" ref="J2624">IF($A2624="","",INDEX(OpenMeteoAPI[PrecipitationMM],ROWS($J$2:J2624)))</f>
        <v>0</v>
      </c>
      <c r="K2624" cm="1">
        <f t="array" ref="K2624">IF($A2624="","",INDEX(OpenMeteoAPI[WeatherCode],ROWS($K$2:K2624)))</f>
        <v>0</v>
      </c>
      <c r="L2624" s="3" cm="1">
        <f t="array" ref="L2624">IF($A2624="","",INDEX(OpenMeteoAPI[WindSpeedKMH],ROWS($L$2:L2624)))</f>
        <v>9.8000000000000007</v>
      </c>
    </row>
    <row r="2625" spans="1:12">
      <c r="A2625" t="str" cm="1">
        <f t="array" ref="A2625">IFERROR(INDEX(OpenMeteoAPI[City],ROWS($A$2:A2625))&amp;", "&amp;INDEX(OpenMeteoAPI[CountryCode],ROWS($A$2:A2625)),"")</f>
        <v>Brussels, BE</v>
      </c>
      <c r="B2625" t="str" cm="1">
        <f t="array" ref="B2625">IF($A2625="","",INDEX(OpenMeteoAPI[LocationID],ROWS($B$2:B2625)))</f>
        <v>BE-BRU</v>
      </c>
      <c r="C2625" s="5" cm="1">
        <f t="array" ref="C2625">IF($A2625="","",INDEX(OpenMeteoAPI[ForecastDateTime],ROWS($C$2:C2625)))</f>
        <v>46219.291666666664</v>
      </c>
      <c r="D2625" t="str">
        <f t="shared" si="40"/>
        <v>7AM</v>
      </c>
      <c r="E2625" t="str" cm="1">
        <f t="array" ref="E2625">IF($K2625="","",_xlfn.IFS($K2625=0,_xlfn.UNICHAR(9728),$K2625&lt;=3,_xlfn.UNICHAR(9729),OR($K2625=45,$K2625=48),"~",AND($K2625&gt;=51,$K2625&lt;=67),_xlfn.UNICHAR(9748),AND($K2625&gt;=71,$K2625&lt;=77),_xlfn.UNICHAR(10052),AND($K2625&gt;=80,$K2625&lt;=82),_xlfn.UNICHAR(9748),AND($K2625&gt;=95,$K2625&lt;=99),_xlfn.UNICHAR(9889),TRUE,_xlfn.UNICHAR(9729)))</f>
        <v>☀</v>
      </c>
      <c r="F2625" t="str" cm="1">
        <f t="array" ref="F2625">IF($K2625="","",_xlfn.IFS($K2625=0,"Clear",$K2625&lt;=3,"Partly Cloudy",OR($K2625=45,$K2625=48),"Fog",AND($K2625&gt;=51,$K2625&lt;=67),"Drizzle",AND($K2625&gt;=71,$K2625&lt;=77),"Snow",AND($K2625&gt;=80,$K2625&lt;=82),"Rain Showers",AND($K2625&gt;=95,$K2625&lt;=99),"Thunderstorm",TRUE,"Cloudy"))</f>
        <v>Clear</v>
      </c>
      <c r="G2625" s="3" cm="1">
        <f t="array" ref="G2625">IF($A2625="","",INDEX(OpenMeteoAPI[TemperatureC],ROWS($G$2:G2625)))</f>
        <v>22.2</v>
      </c>
      <c r="H2625" s="4" cm="1">
        <f t="array" ref="H2625">IF($A2625="","",INDEX(OpenMeteoAPI[RelativeHumidityPct],ROWS($H$2:H2625))/100)</f>
        <v>0.66</v>
      </c>
      <c r="I2625" s="4" cm="1">
        <f t="array" ref="I2625">IF($A2625="","",INDEX(OpenMeteoAPI[PrecipitationProbabilityPct],ROWS($I$2:I2625))/100)</f>
        <v>0.05</v>
      </c>
      <c r="J2625" s="3" cm="1">
        <f t="array" ref="J2625">IF($A2625="","",INDEX(OpenMeteoAPI[PrecipitationMM],ROWS($J$2:J2625)))</f>
        <v>0</v>
      </c>
      <c r="K2625" cm="1">
        <f t="array" ref="K2625">IF($A2625="","",INDEX(OpenMeteoAPI[WeatherCode],ROWS($K$2:K2625)))</f>
        <v>0</v>
      </c>
      <c r="L2625" s="3" cm="1">
        <f t="array" ref="L2625">IF($A2625="","",INDEX(OpenMeteoAPI[WindSpeedKMH],ROWS($L$2:L2625)))</f>
        <v>10</v>
      </c>
    </row>
    <row r="2626" spans="1:12">
      <c r="A2626" t="str" cm="1">
        <f t="array" ref="A2626">IFERROR(INDEX(OpenMeteoAPI[City],ROWS($A$2:A2626))&amp;", "&amp;INDEX(OpenMeteoAPI[CountryCode],ROWS($A$2:A2626)),"")</f>
        <v>Brussels, BE</v>
      </c>
      <c r="B2626" t="str" cm="1">
        <f t="array" ref="B2626">IF($A2626="","",INDEX(OpenMeteoAPI[LocationID],ROWS($B$2:B2626)))</f>
        <v>BE-BRU</v>
      </c>
      <c r="C2626" s="5" cm="1">
        <f t="array" ref="C2626">IF($A2626="","",INDEX(OpenMeteoAPI[ForecastDateTime],ROWS($C$2:C2626)))</f>
        <v>46219.333333333336</v>
      </c>
      <c r="D2626" t="str">
        <f t="shared" si="40"/>
        <v>8AM</v>
      </c>
      <c r="E2626" t="str" cm="1">
        <f t="array" ref="E2626">IF($K2626="","",_xlfn.IFS($K2626=0,_xlfn.UNICHAR(9728),$K2626&lt;=3,_xlfn.UNICHAR(9729),OR($K2626=45,$K2626=48),"~",AND($K2626&gt;=51,$K2626&lt;=67),_xlfn.UNICHAR(9748),AND($K2626&gt;=71,$K2626&lt;=77),_xlfn.UNICHAR(10052),AND($K2626&gt;=80,$K2626&lt;=82),_xlfn.UNICHAR(9748),AND($K2626&gt;=95,$K2626&lt;=99),_xlfn.UNICHAR(9889),TRUE,_xlfn.UNICHAR(9729)))</f>
        <v>☀</v>
      </c>
      <c r="F2626" t="str" cm="1">
        <f t="array" ref="F2626">IF($K2626="","",_xlfn.IFS($K2626=0,"Clear",$K2626&lt;=3,"Partly Cloudy",OR($K2626=45,$K2626=48),"Fog",AND($K2626&gt;=51,$K2626&lt;=67),"Drizzle",AND($K2626&gt;=71,$K2626&lt;=77),"Snow",AND($K2626&gt;=80,$K2626&lt;=82),"Rain Showers",AND($K2626&gt;=95,$K2626&lt;=99),"Thunderstorm",TRUE,"Cloudy"))</f>
        <v>Clear</v>
      </c>
      <c r="G2626" s="3" cm="1">
        <f t="array" ref="G2626">IF($A2626="","",INDEX(OpenMeteoAPI[TemperatureC],ROWS($G$2:G2626)))</f>
        <v>22.6</v>
      </c>
      <c r="H2626" s="4" cm="1">
        <f t="array" ref="H2626">IF($A2626="","",INDEX(OpenMeteoAPI[RelativeHumidityPct],ROWS($H$2:H2626))/100)</f>
        <v>0.64</v>
      </c>
      <c r="I2626" s="4" cm="1">
        <f t="array" ref="I2626">IF($A2626="","",INDEX(OpenMeteoAPI[PrecipitationProbabilityPct],ROWS($I$2:I2626))/100)</f>
        <v>0.06</v>
      </c>
      <c r="J2626" s="3" cm="1">
        <f t="array" ref="J2626">IF($A2626="","",INDEX(OpenMeteoAPI[PrecipitationMM],ROWS($J$2:J2626)))</f>
        <v>0</v>
      </c>
      <c r="K2626" cm="1">
        <f t="array" ref="K2626">IF($A2626="","",INDEX(OpenMeteoAPI[WeatherCode],ROWS($K$2:K2626)))</f>
        <v>0</v>
      </c>
      <c r="L2626" s="3" cm="1">
        <f t="array" ref="L2626">IF($A2626="","",INDEX(OpenMeteoAPI[WindSpeedKMH],ROWS($L$2:L2626)))</f>
        <v>10.199999999999999</v>
      </c>
    </row>
    <row r="2627" spans="1:12">
      <c r="A2627" t="str" cm="1">
        <f t="array" ref="A2627">IFERROR(INDEX(OpenMeteoAPI[City],ROWS($A$2:A2627))&amp;", "&amp;INDEX(OpenMeteoAPI[CountryCode],ROWS($A$2:A2627)),"")</f>
        <v>Brussels, BE</v>
      </c>
      <c r="B2627" t="str" cm="1">
        <f t="array" ref="B2627">IF($A2627="","",INDEX(OpenMeteoAPI[LocationID],ROWS($B$2:B2627)))</f>
        <v>BE-BRU</v>
      </c>
      <c r="C2627" s="5" cm="1">
        <f t="array" ref="C2627">IF($A2627="","",INDEX(OpenMeteoAPI[ForecastDateTime],ROWS($C$2:C2627)))</f>
        <v>46219.375</v>
      </c>
      <c r="D2627" t="str">
        <f t="shared" ref="D2627:D2690" si="41">IF($A2627="","",TEXT($C2627,"hAM/PM"))</f>
        <v>9AM</v>
      </c>
      <c r="E2627" t="str" cm="1">
        <f t="array" ref="E2627">IF($K2627="","",_xlfn.IFS($K2627=0,_xlfn.UNICHAR(9728),$K2627&lt;=3,_xlfn.UNICHAR(9729),OR($K2627=45,$K2627=48),"~",AND($K2627&gt;=51,$K2627&lt;=67),_xlfn.UNICHAR(9748),AND($K2627&gt;=71,$K2627&lt;=77),_xlfn.UNICHAR(10052),AND($K2627&gt;=80,$K2627&lt;=82),_xlfn.UNICHAR(9748),AND($K2627&gt;=95,$K2627&lt;=99),_xlfn.UNICHAR(9889),TRUE,_xlfn.UNICHAR(9729)))</f>
        <v>☀</v>
      </c>
      <c r="F2627" t="str" cm="1">
        <f t="array" ref="F2627">IF($K2627="","",_xlfn.IFS($K2627=0,"Clear",$K2627&lt;=3,"Partly Cloudy",OR($K2627=45,$K2627=48),"Fog",AND($K2627&gt;=51,$K2627&lt;=67),"Drizzle",AND($K2627&gt;=71,$K2627&lt;=77),"Snow",AND($K2627&gt;=80,$K2627&lt;=82),"Rain Showers",AND($K2627&gt;=95,$K2627&lt;=99),"Thunderstorm",TRUE,"Cloudy"))</f>
        <v>Clear</v>
      </c>
      <c r="G2627" s="3" cm="1">
        <f t="array" ref="G2627">IF($A2627="","",INDEX(OpenMeteoAPI[TemperatureC],ROWS($G$2:G2627)))</f>
        <v>23.6</v>
      </c>
      <c r="H2627" s="4" cm="1">
        <f t="array" ref="H2627">IF($A2627="","",INDEX(OpenMeteoAPI[RelativeHumidityPct],ROWS($H$2:H2627))/100)</f>
        <v>0.57999999999999996</v>
      </c>
      <c r="I2627" s="4" cm="1">
        <f t="array" ref="I2627">IF($A2627="","",INDEX(OpenMeteoAPI[PrecipitationProbabilityPct],ROWS($I$2:I2627))/100)</f>
        <v>0.06</v>
      </c>
      <c r="J2627" s="3" cm="1">
        <f t="array" ref="J2627">IF($A2627="","",INDEX(OpenMeteoAPI[PrecipitationMM],ROWS($J$2:J2627)))</f>
        <v>0</v>
      </c>
      <c r="K2627" cm="1">
        <f t="array" ref="K2627">IF($A2627="","",INDEX(OpenMeteoAPI[WeatherCode],ROWS($K$2:K2627)))</f>
        <v>0</v>
      </c>
      <c r="L2627" s="3" cm="1">
        <f t="array" ref="L2627">IF($A2627="","",INDEX(OpenMeteoAPI[WindSpeedKMH],ROWS($L$2:L2627)))</f>
        <v>10.5</v>
      </c>
    </row>
    <row r="2628" spans="1:12">
      <c r="A2628" t="str" cm="1">
        <f t="array" ref="A2628">IFERROR(INDEX(OpenMeteoAPI[City],ROWS($A$2:A2628))&amp;", "&amp;INDEX(OpenMeteoAPI[CountryCode],ROWS($A$2:A2628)),"")</f>
        <v>Brussels, BE</v>
      </c>
      <c r="B2628" t="str" cm="1">
        <f t="array" ref="B2628">IF($A2628="","",INDEX(OpenMeteoAPI[LocationID],ROWS($B$2:B2628)))</f>
        <v>BE-BRU</v>
      </c>
      <c r="C2628" s="5" cm="1">
        <f t="array" ref="C2628">IF($A2628="","",INDEX(OpenMeteoAPI[ForecastDateTime],ROWS($C$2:C2628)))</f>
        <v>46219.416666666664</v>
      </c>
      <c r="D2628" t="str">
        <f t="shared" si="41"/>
        <v>10AM</v>
      </c>
      <c r="E2628" t="str" cm="1">
        <f t="array" ref="E2628">IF($K2628="","",_xlfn.IFS($K2628=0,_xlfn.UNICHAR(9728),$K2628&lt;=3,_xlfn.UNICHAR(9729),OR($K2628=45,$K2628=48),"~",AND($K2628&gt;=51,$K2628&lt;=67),_xlfn.UNICHAR(9748),AND($K2628&gt;=71,$K2628&lt;=77),_xlfn.UNICHAR(10052),AND($K2628&gt;=80,$K2628&lt;=82),_xlfn.UNICHAR(9748),AND($K2628&gt;=95,$K2628&lt;=99),_xlfn.UNICHAR(9889),TRUE,_xlfn.UNICHAR(9729)))</f>
        <v>☀</v>
      </c>
      <c r="F2628" t="str" cm="1">
        <f t="array" ref="F2628">IF($K2628="","",_xlfn.IFS($K2628=0,"Clear",$K2628&lt;=3,"Partly Cloudy",OR($K2628=45,$K2628=48),"Fog",AND($K2628&gt;=51,$K2628&lt;=67),"Drizzle",AND($K2628&gt;=71,$K2628&lt;=77),"Snow",AND($K2628&gt;=80,$K2628&lt;=82),"Rain Showers",AND($K2628&gt;=95,$K2628&lt;=99),"Thunderstorm",TRUE,"Cloudy"))</f>
        <v>Clear</v>
      </c>
      <c r="G2628" s="3" cm="1">
        <f t="array" ref="G2628">IF($A2628="","",INDEX(OpenMeteoAPI[TemperatureC],ROWS($G$2:G2628)))</f>
        <v>25.2</v>
      </c>
      <c r="H2628" s="4" cm="1">
        <f t="array" ref="H2628">IF($A2628="","",INDEX(OpenMeteoAPI[RelativeHumidityPct],ROWS($H$2:H2628))/100)</f>
        <v>0.51</v>
      </c>
      <c r="I2628" s="4" cm="1">
        <f t="array" ref="I2628">IF($A2628="","",INDEX(OpenMeteoAPI[PrecipitationProbabilityPct],ROWS($I$2:I2628))/100)</f>
        <v>7.0000000000000007E-2</v>
      </c>
      <c r="J2628" s="3" cm="1">
        <f t="array" ref="J2628">IF($A2628="","",INDEX(OpenMeteoAPI[PrecipitationMM],ROWS($J$2:J2628)))</f>
        <v>0</v>
      </c>
      <c r="K2628" cm="1">
        <f t="array" ref="K2628">IF($A2628="","",INDEX(OpenMeteoAPI[WeatherCode],ROWS($K$2:K2628)))</f>
        <v>0</v>
      </c>
      <c r="L2628" s="3" cm="1">
        <f t="array" ref="L2628">IF($A2628="","",INDEX(OpenMeteoAPI[WindSpeedKMH],ROWS($L$2:L2628)))</f>
        <v>10.7</v>
      </c>
    </row>
    <row r="2629" spans="1:12">
      <c r="A2629" t="str" cm="1">
        <f t="array" ref="A2629">IFERROR(INDEX(OpenMeteoAPI[City],ROWS($A$2:A2629))&amp;", "&amp;INDEX(OpenMeteoAPI[CountryCode],ROWS($A$2:A2629)),"")</f>
        <v>Brussels, BE</v>
      </c>
      <c r="B2629" t="str" cm="1">
        <f t="array" ref="B2629">IF($A2629="","",INDEX(OpenMeteoAPI[LocationID],ROWS($B$2:B2629)))</f>
        <v>BE-BRU</v>
      </c>
      <c r="C2629" s="5" cm="1">
        <f t="array" ref="C2629">IF($A2629="","",INDEX(OpenMeteoAPI[ForecastDateTime],ROWS($C$2:C2629)))</f>
        <v>46219.458333333336</v>
      </c>
      <c r="D2629" t="str">
        <f t="shared" si="41"/>
        <v>11AM</v>
      </c>
      <c r="E2629" t="str" cm="1">
        <f t="array" ref="E2629">IF($K2629="","",_xlfn.IFS($K2629=0,_xlfn.UNICHAR(9728),$K2629&lt;=3,_xlfn.UNICHAR(9729),OR($K2629=45,$K2629=48),"~",AND($K2629&gt;=51,$K2629&lt;=67),_xlfn.UNICHAR(9748),AND($K2629&gt;=71,$K2629&lt;=77),_xlfn.UNICHAR(10052),AND($K2629&gt;=80,$K2629&lt;=82),_xlfn.UNICHAR(9748),AND($K2629&gt;=95,$K2629&lt;=99),_xlfn.UNICHAR(9889),TRUE,_xlfn.UNICHAR(9729)))</f>
        <v>☀</v>
      </c>
      <c r="F2629" t="str" cm="1">
        <f t="array" ref="F2629">IF($K2629="","",_xlfn.IFS($K2629=0,"Clear",$K2629&lt;=3,"Partly Cloudy",OR($K2629=45,$K2629=48),"Fog",AND($K2629&gt;=51,$K2629&lt;=67),"Drizzle",AND($K2629&gt;=71,$K2629&lt;=77),"Snow",AND($K2629&gt;=80,$K2629&lt;=82),"Rain Showers",AND($K2629&gt;=95,$K2629&lt;=99),"Thunderstorm",TRUE,"Cloudy"))</f>
        <v>Clear</v>
      </c>
      <c r="G2629" s="3" cm="1">
        <f t="array" ref="G2629">IF($A2629="","",INDEX(OpenMeteoAPI[TemperatureC],ROWS($G$2:G2629)))</f>
        <v>27</v>
      </c>
      <c r="H2629" s="4" cm="1">
        <f t="array" ref="H2629">IF($A2629="","",INDEX(OpenMeteoAPI[RelativeHumidityPct],ROWS($H$2:H2629))/100)</f>
        <v>0.43</v>
      </c>
      <c r="I2629" s="4" cm="1">
        <f t="array" ref="I2629">IF($A2629="","",INDEX(OpenMeteoAPI[PrecipitationProbabilityPct],ROWS($I$2:I2629))/100)</f>
        <v>7.0000000000000007E-2</v>
      </c>
      <c r="J2629" s="3" cm="1">
        <f t="array" ref="J2629">IF($A2629="","",INDEX(OpenMeteoAPI[PrecipitationMM],ROWS($J$2:J2629)))</f>
        <v>0</v>
      </c>
      <c r="K2629" cm="1">
        <f t="array" ref="K2629">IF($A2629="","",INDEX(OpenMeteoAPI[WeatherCode],ROWS($K$2:K2629)))</f>
        <v>0</v>
      </c>
      <c r="L2629" s="3" cm="1">
        <f t="array" ref="L2629">IF($A2629="","",INDEX(OpenMeteoAPI[WindSpeedKMH],ROWS($L$2:L2629)))</f>
        <v>11</v>
      </c>
    </row>
    <row r="2630" spans="1:12">
      <c r="A2630" t="str" cm="1">
        <f t="array" ref="A2630">IFERROR(INDEX(OpenMeteoAPI[City],ROWS($A$2:A2630))&amp;", "&amp;INDEX(OpenMeteoAPI[CountryCode],ROWS($A$2:A2630)),"")</f>
        <v>Brussels, BE</v>
      </c>
      <c r="B2630" t="str" cm="1">
        <f t="array" ref="B2630">IF($A2630="","",INDEX(OpenMeteoAPI[LocationID],ROWS($B$2:B2630)))</f>
        <v>BE-BRU</v>
      </c>
      <c r="C2630" s="5" cm="1">
        <f t="array" ref="C2630">IF($A2630="","",INDEX(OpenMeteoAPI[ForecastDateTime],ROWS($C$2:C2630)))</f>
        <v>46219.5</v>
      </c>
      <c r="D2630" t="str">
        <f t="shared" si="41"/>
        <v>12PM</v>
      </c>
      <c r="E2630" t="str" cm="1">
        <f t="array" ref="E2630">IF($K2630="","",_xlfn.IFS($K2630=0,_xlfn.UNICHAR(9728),$K2630&lt;=3,_xlfn.UNICHAR(9729),OR($K2630=45,$K2630=48),"~",AND($K2630&gt;=51,$K2630&lt;=67),_xlfn.UNICHAR(9748),AND($K2630&gt;=71,$K2630&lt;=77),_xlfn.UNICHAR(10052),AND($K2630&gt;=80,$K2630&lt;=82),_xlfn.UNICHAR(9748),AND($K2630&gt;=95,$K2630&lt;=99),_xlfn.UNICHAR(9889),TRUE,_xlfn.UNICHAR(9729)))</f>
        <v>☀</v>
      </c>
      <c r="F2630" t="str" cm="1">
        <f t="array" ref="F2630">IF($K2630="","",_xlfn.IFS($K2630=0,"Clear",$K2630&lt;=3,"Partly Cloudy",OR($K2630=45,$K2630=48),"Fog",AND($K2630&gt;=51,$K2630&lt;=67),"Drizzle",AND($K2630&gt;=71,$K2630&lt;=77),"Snow",AND($K2630&gt;=80,$K2630&lt;=82),"Rain Showers",AND($K2630&gt;=95,$K2630&lt;=99),"Thunderstorm",TRUE,"Cloudy"))</f>
        <v>Clear</v>
      </c>
      <c r="G2630" s="3" cm="1">
        <f t="array" ref="G2630">IF($A2630="","",INDEX(OpenMeteoAPI[TemperatureC],ROWS($G$2:G2630)))</f>
        <v>28.9</v>
      </c>
      <c r="H2630" s="4" cm="1">
        <f t="array" ref="H2630">IF($A2630="","",INDEX(OpenMeteoAPI[RelativeHumidityPct],ROWS($H$2:H2630))/100)</f>
        <v>0.37</v>
      </c>
      <c r="I2630" s="4" cm="1">
        <f t="array" ref="I2630">IF($A2630="","",INDEX(OpenMeteoAPI[PrecipitationProbabilityPct],ROWS($I$2:I2630))/100)</f>
        <v>0.08</v>
      </c>
      <c r="J2630" s="3" cm="1">
        <f t="array" ref="J2630">IF($A2630="","",INDEX(OpenMeteoAPI[PrecipitationMM],ROWS($J$2:J2630)))</f>
        <v>0</v>
      </c>
      <c r="K2630" cm="1">
        <f t="array" ref="K2630">IF($A2630="","",INDEX(OpenMeteoAPI[WeatherCode],ROWS($K$2:K2630)))</f>
        <v>0</v>
      </c>
      <c r="L2630" s="3" cm="1">
        <f t="array" ref="L2630">IF($A2630="","",INDEX(OpenMeteoAPI[WindSpeedKMH],ROWS($L$2:L2630)))</f>
        <v>11.3</v>
      </c>
    </row>
    <row r="2631" spans="1:12">
      <c r="A2631" t="str" cm="1">
        <f t="array" ref="A2631">IFERROR(INDEX(OpenMeteoAPI[City],ROWS($A$2:A2631))&amp;", "&amp;INDEX(OpenMeteoAPI[CountryCode],ROWS($A$2:A2631)),"")</f>
        <v>Brussels, BE</v>
      </c>
      <c r="B2631" t="str" cm="1">
        <f t="array" ref="B2631">IF($A2631="","",INDEX(OpenMeteoAPI[LocationID],ROWS($B$2:B2631)))</f>
        <v>BE-BRU</v>
      </c>
      <c r="C2631" s="5" cm="1">
        <f t="array" ref="C2631">IF($A2631="","",INDEX(OpenMeteoAPI[ForecastDateTime],ROWS($C$2:C2631)))</f>
        <v>46219.541666666664</v>
      </c>
      <c r="D2631" t="str">
        <f t="shared" si="41"/>
        <v>1PM</v>
      </c>
      <c r="E2631" t="str" cm="1">
        <f t="array" ref="E2631">IF($K2631="","",_xlfn.IFS($K2631=0,_xlfn.UNICHAR(9728),$K2631&lt;=3,_xlfn.UNICHAR(9729),OR($K2631=45,$K2631=48),"~",AND($K2631&gt;=51,$K2631&lt;=67),_xlfn.UNICHAR(9748),AND($K2631&gt;=71,$K2631&lt;=77),_xlfn.UNICHAR(10052),AND($K2631&gt;=80,$K2631&lt;=82),_xlfn.UNICHAR(9748),AND($K2631&gt;=95,$K2631&lt;=99),_xlfn.UNICHAR(9889),TRUE,_xlfn.UNICHAR(9729)))</f>
        <v>☀</v>
      </c>
      <c r="F2631" t="str" cm="1">
        <f t="array" ref="F2631">IF($K2631="","",_xlfn.IFS($K2631=0,"Clear",$K2631&lt;=3,"Partly Cloudy",OR($K2631=45,$K2631=48),"Fog",AND($K2631&gt;=51,$K2631&lt;=67),"Drizzle",AND($K2631&gt;=71,$K2631&lt;=77),"Snow",AND($K2631&gt;=80,$K2631&lt;=82),"Rain Showers",AND($K2631&gt;=95,$K2631&lt;=99),"Thunderstorm",TRUE,"Cloudy"))</f>
        <v>Clear</v>
      </c>
      <c r="G2631" s="3" cm="1">
        <f t="array" ref="G2631">IF($A2631="","",INDEX(OpenMeteoAPI[TemperatureC],ROWS($G$2:G2631)))</f>
        <v>30.5</v>
      </c>
      <c r="H2631" s="4" cm="1">
        <f t="array" ref="H2631">IF($A2631="","",INDEX(OpenMeteoAPI[RelativeHumidityPct],ROWS($H$2:H2631))/100)</f>
        <v>0.32</v>
      </c>
      <c r="I2631" s="4" cm="1">
        <f t="array" ref="I2631">IF($A2631="","",INDEX(OpenMeteoAPI[PrecipitationProbabilityPct],ROWS($I$2:I2631))/100)</f>
        <v>0.09</v>
      </c>
      <c r="J2631" s="3" cm="1">
        <f t="array" ref="J2631">IF($A2631="","",INDEX(OpenMeteoAPI[PrecipitationMM],ROWS($J$2:J2631)))</f>
        <v>0</v>
      </c>
      <c r="K2631" cm="1">
        <f t="array" ref="K2631">IF($A2631="","",INDEX(OpenMeteoAPI[WeatherCode],ROWS($K$2:K2631)))</f>
        <v>0</v>
      </c>
      <c r="L2631" s="3" cm="1">
        <f t="array" ref="L2631">IF($A2631="","",INDEX(OpenMeteoAPI[WindSpeedKMH],ROWS($L$2:L2631)))</f>
        <v>11.7</v>
      </c>
    </row>
    <row r="2632" spans="1:12">
      <c r="A2632" t="str" cm="1">
        <f t="array" ref="A2632">IFERROR(INDEX(OpenMeteoAPI[City],ROWS($A$2:A2632))&amp;", "&amp;INDEX(OpenMeteoAPI[CountryCode],ROWS($A$2:A2632)),"")</f>
        <v>Brussels, BE</v>
      </c>
      <c r="B2632" t="str" cm="1">
        <f t="array" ref="B2632">IF($A2632="","",INDEX(OpenMeteoAPI[LocationID],ROWS($B$2:B2632)))</f>
        <v>BE-BRU</v>
      </c>
      <c r="C2632" s="5" cm="1">
        <f t="array" ref="C2632">IF($A2632="","",INDEX(OpenMeteoAPI[ForecastDateTime],ROWS($C$2:C2632)))</f>
        <v>46219.583333333336</v>
      </c>
      <c r="D2632" t="str">
        <f t="shared" si="41"/>
        <v>2PM</v>
      </c>
      <c r="E2632" t="str" cm="1">
        <f t="array" ref="E2632">IF($K2632="","",_xlfn.IFS($K2632=0,_xlfn.UNICHAR(9728),$K2632&lt;=3,_xlfn.UNICHAR(9729),OR($K2632=45,$K2632=48),"~",AND($K2632&gt;=51,$K2632&lt;=67),_xlfn.UNICHAR(9748),AND($K2632&gt;=71,$K2632&lt;=77),_xlfn.UNICHAR(10052),AND($K2632&gt;=80,$K2632&lt;=82),_xlfn.UNICHAR(9748),AND($K2632&gt;=95,$K2632&lt;=99),_xlfn.UNICHAR(9889),TRUE,_xlfn.UNICHAR(9729)))</f>
        <v>☀</v>
      </c>
      <c r="F2632" t="str" cm="1">
        <f t="array" ref="F2632">IF($K2632="","",_xlfn.IFS($K2632=0,"Clear",$K2632&lt;=3,"Partly Cloudy",OR($K2632=45,$K2632=48),"Fog",AND($K2632&gt;=51,$K2632&lt;=67),"Drizzle",AND($K2632&gt;=71,$K2632&lt;=77),"Snow",AND($K2632&gt;=80,$K2632&lt;=82),"Rain Showers",AND($K2632&gt;=95,$K2632&lt;=99),"Thunderstorm",TRUE,"Cloudy"))</f>
        <v>Clear</v>
      </c>
      <c r="G2632" s="3" cm="1">
        <f t="array" ref="G2632">IF($A2632="","",INDEX(OpenMeteoAPI[TemperatureC],ROWS($G$2:G2632)))</f>
        <v>31.6</v>
      </c>
      <c r="H2632" s="4" cm="1">
        <f t="array" ref="H2632">IF($A2632="","",INDEX(OpenMeteoAPI[RelativeHumidityPct],ROWS($H$2:H2632))/100)</f>
        <v>0.3</v>
      </c>
      <c r="I2632" s="4" cm="1">
        <f t="array" ref="I2632">IF($A2632="","",INDEX(OpenMeteoAPI[PrecipitationProbabilityPct],ROWS($I$2:I2632))/100)</f>
        <v>0.1</v>
      </c>
      <c r="J2632" s="3" cm="1">
        <f t="array" ref="J2632">IF($A2632="","",INDEX(OpenMeteoAPI[PrecipitationMM],ROWS($J$2:J2632)))</f>
        <v>0</v>
      </c>
      <c r="K2632" cm="1">
        <f t="array" ref="K2632">IF($A2632="","",INDEX(OpenMeteoAPI[WeatherCode],ROWS($K$2:K2632)))</f>
        <v>0</v>
      </c>
      <c r="L2632" s="3" cm="1">
        <f t="array" ref="L2632">IF($A2632="","",INDEX(OpenMeteoAPI[WindSpeedKMH],ROWS($L$2:L2632)))</f>
        <v>12</v>
      </c>
    </row>
    <row r="2633" spans="1:12">
      <c r="A2633" t="str" cm="1">
        <f t="array" ref="A2633">IFERROR(INDEX(OpenMeteoAPI[City],ROWS($A$2:A2633))&amp;", "&amp;INDEX(OpenMeteoAPI[CountryCode],ROWS($A$2:A2633)),"")</f>
        <v>Brussels, BE</v>
      </c>
      <c r="B2633" t="str" cm="1">
        <f t="array" ref="B2633">IF($A2633="","",INDEX(OpenMeteoAPI[LocationID],ROWS($B$2:B2633)))</f>
        <v>BE-BRU</v>
      </c>
      <c r="C2633" s="5" cm="1">
        <f t="array" ref="C2633">IF($A2633="","",INDEX(OpenMeteoAPI[ForecastDateTime],ROWS($C$2:C2633)))</f>
        <v>46219.625</v>
      </c>
      <c r="D2633" t="str">
        <f t="shared" si="41"/>
        <v>3PM</v>
      </c>
      <c r="E2633" t="str" cm="1">
        <f t="array" ref="E2633">IF($K2633="","",_xlfn.IFS($K2633=0,_xlfn.UNICHAR(9728),$K2633&lt;=3,_xlfn.UNICHAR(9729),OR($K2633=45,$K2633=48),"~",AND($K2633&gt;=51,$K2633&lt;=67),_xlfn.UNICHAR(9748),AND($K2633&gt;=71,$K2633&lt;=77),_xlfn.UNICHAR(10052),AND($K2633&gt;=80,$K2633&lt;=82),_xlfn.UNICHAR(9748),AND($K2633&gt;=95,$K2633&lt;=99),_xlfn.UNICHAR(9889),TRUE,_xlfn.UNICHAR(9729)))</f>
        <v>☀</v>
      </c>
      <c r="F2633" t="str" cm="1">
        <f t="array" ref="F2633">IF($K2633="","",_xlfn.IFS($K2633=0,"Clear",$K2633&lt;=3,"Partly Cloudy",OR($K2633=45,$K2633=48),"Fog",AND($K2633&gt;=51,$K2633&lt;=67),"Drizzle",AND($K2633&gt;=71,$K2633&lt;=77),"Snow",AND($K2633&gt;=80,$K2633&lt;=82),"Rain Showers",AND($K2633&gt;=95,$K2633&lt;=99),"Thunderstorm",TRUE,"Cloudy"))</f>
        <v>Clear</v>
      </c>
      <c r="G2633" s="3" cm="1">
        <f t="array" ref="G2633">IF($A2633="","",INDEX(OpenMeteoAPI[TemperatureC],ROWS($G$2:G2633)))</f>
        <v>32.200000000000003</v>
      </c>
      <c r="H2633" s="4" cm="1">
        <f t="array" ref="H2633">IF($A2633="","",INDEX(OpenMeteoAPI[RelativeHumidityPct],ROWS($H$2:H2633))/100)</f>
        <v>0.28000000000000003</v>
      </c>
      <c r="I2633" s="4" cm="1">
        <f t="array" ref="I2633">IF($A2633="","",INDEX(OpenMeteoAPI[PrecipitationProbabilityPct],ROWS($I$2:I2633))/100)</f>
        <v>0.12</v>
      </c>
      <c r="J2633" s="3" cm="1">
        <f t="array" ref="J2633">IF($A2633="","",INDEX(OpenMeteoAPI[PrecipitationMM],ROWS($J$2:J2633)))</f>
        <v>0</v>
      </c>
      <c r="K2633" cm="1">
        <f t="array" ref="K2633">IF($A2633="","",INDEX(OpenMeteoAPI[WeatherCode],ROWS($K$2:K2633)))</f>
        <v>0</v>
      </c>
      <c r="L2633" s="3" cm="1">
        <f t="array" ref="L2633">IF($A2633="","",INDEX(OpenMeteoAPI[WindSpeedKMH],ROWS($L$2:L2633)))</f>
        <v>12.5</v>
      </c>
    </row>
    <row r="2634" spans="1:12">
      <c r="A2634" t="str" cm="1">
        <f t="array" ref="A2634">IFERROR(INDEX(OpenMeteoAPI[City],ROWS($A$2:A2634))&amp;", "&amp;INDEX(OpenMeteoAPI[CountryCode],ROWS($A$2:A2634)),"")</f>
        <v>Brussels, BE</v>
      </c>
      <c r="B2634" t="str" cm="1">
        <f t="array" ref="B2634">IF($A2634="","",INDEX(OpenMeteoAPI[LocationID],ROWS($B$2:B2634)))</f>
        <v>BE-BRU</v>
      </c>
      <c r="C2634" s="5" cm="1">
        <f t="array" ref="C2634">IF($A2634="","",INDEX(OpenMeteoAPI[ForecastDateTime],ROWS($C$2:C2634)))</f>
        <v>46219.666666666664</v>
      </c>
      <c r="D2634" t="str">
        <f t="shared" si="41"/>
        <v>4PM</v>
      </c>
      <c r="E2634" t="str" cm="1">
        <f t="array" ref="E2634">IF($K2634="","",_xlfn.IFS($K2634=0,_xlfn.UNICHAR(9728),$K2634&lt;=3,_xlfn.UNICHAR(9729),OR($K2634=45,$K2634=48),"~",AND($K2634&gt;=51,$K2634&lt;=67),_xlfn.UNICHAR(9748),AND($K2634&gt;=71,$K2634&lt;=77),_xlfn.UNICHAR(10052),AND($K2634&gt;=80,$K2634&lt;=82),_xlfn.UNICHAR(9748),AND($K2634&gt;=95,$K2634&lt;=99),_xlfn.UNICHAR(9889),TRUE,_xlfn.UNICHAR(9729)))</f>
        <v>☀</v>
      </c>
      <c r="F2634" t="str" cm="1">
        <f t="array" ref="F2634">IF($K2634="","",_xlfn.IFS($K2634=0,"Clear",$K2634&lt;=3,"Partly Cloudy",OR($K2634=45,$K2634=48),"Fog",AND($K2634&gt;=51,$K2634&lt;=67),"Drizzle",AND($K2634&gt;=71,$K2634&lt;=77),"Snow",AND($K2634&gt;=80,$K2634&lt;=82),"Rain Showers",AND($K2634&gt;=95,$K2634&lt;=99),"Thunderstorm",TRUE,"Cloudy"))</f>
        <v>Clear</v>
      </c>
      <c r="G2634" s="3" cm="1">
        <f t="array" ref="G2634">IF($A2634="","",INDEX(OpenMeteoAPI[TemperatureC],ROWS($G$2:G2634)))</f>
        <v>32.5</v>
      </c>
      <c r="H2634" s="4" cm="1">
        <f t="array" ref="H2634">IF($A2634="","",INDEX(OpenMeteoAPI[RelativeHumidityPct],ROWS($H$2:H2634))/100)</f>
        <v>0.27</v>
      </c>
      <c r="I2634" s="4" cm="1">
        <f t="array" ref="I2634">IF($A2634="","",INDEX(OpenMeteoAPI[PrecipitationProbabilityPct],ROWS($I$2:I2634))/100)</f>
        <v>0.15</v>
      </c>
      <c r="J2634" s="3" cm="1">
        <f t="array" ref="J2634">IF($A2634="","",INDEX(OpenMeteoAPI[PrecipitationMM],ROWS($J$2:J2634)))</f>
        <v>0</v>
      </c>
      <c r="K2634" cm="1">
        <f t="array" ref="K2634">IF($A2634="","",INDEX(OpenMeteoAPI[WeatherCode],ROWS($K$2:K2634)))</f>
        <v>0</v>
      </c>
      <c r="L2634" s="3" cm="1">
        <f t="array" ref="L2634">IF($A2634="","",INDEX(OpenMeteoAPI[WindSpeedKMH],ROWS($L$2:L2634)))</f>
        <v>12.8</v>
      </c>
    </row>
    <row r="2635" spans="1:12">
      <c r="A2635" t="str" cm="1">
        <f t="array" ref="A2635">IFERROR(INDEX(OpenMeteoAPI[City],ROWS($A$2:A2635))&amp;", "&amp;INDEX(OpenMeteoAPI[CountryCode],ROWS($A$2:A2635)),"")</f>
        <v>Brussels, BE</v>
      </c>
      <c r="B2635" t="str" cm="1">
        <f t="array" ref="B2635">IF($A2635="","",INDEX(OpenMeteoAPI[LocationID],ROWS($B$2:B2635)))</f>
        <v>BE-BRU</v>
      </c>
      <c r="C2635" s="5" cm="1">
        <f t="array" ref="C2635">IF($A2635="","",INDEX(OpenMeteoAPI[ForecastDateTime],ROWS($C$2:C2635)))</f>
        <v>46219.708333333336</v>
      </c>
      <c r="D2635" t="str">
        <f t="shared" si="41"/>
        <v>5PM</v>
      </c>
      <c r="E2635" t="str" cm="1">
        <f t="array" ref="E2635">IF($K2635="","",_xlfn.IFS($K2635=0,_xlfn.UNICHAR(9728),$K2635&lt;=3,_xlfn.UNICHAR(9729),OR($K2635=45,$K2635=48),"~",AND($K2635&gt;=51,$K2635&lt;=67),_xlfn.UNICHAR(9748),AND($K2635&gt;=71,$K2635&lt;=77),_xlfn.UNICHAR(10052),AND($K2635&gt;=80,$K2635&lt;=82),_xlfn.UNICHAR(9748),AND($K2635&gt;=95,$K2635&lt;=99),_xlfn.UNICHAR(9889),TRUE,_xlfn.UNICHAR(9729)))</f>
        <v>☀</v>
      </c>
      <c r="F2635" t="str" cm="1">
        <f t="array" ref="F2635">IF($K2635="","",_xlfn.IFS($K2635=0,"Clear",$K2635&lt;=3,"Partly Cloudy",OR($K2635=45,$K2635=48),"Fog",AND($K2635&gt;=51,$K2635&lt;=67),"Drizzle",AND($K2635&gt;=71,$K2635&lt;=77),"Snow",AND($K2635&gt;=80,$K2635&lt;=82),"Rain Showers",AND($K2635&gt;=95,$K2635&lt;=99),"Thunderstorm",TRUE,"Cloudy"))</f>
        <v>Clear</v>
      </c>
      <c r="G2635" s="3" cm="1">
        <f t="array" ref="G2635">IF($A2635="","",INDEX(OpenMeteoAPI[TemperatureC],ROWS($G$2:G2635)))</f>
        <v>32.5</v>
      </c>
      <c r="H2635" s="4" cm="1">
        <f t="array" ref="H2635">IF($A2635="","",INDEX(OpenMeteoAPI[RelativeHumidityPct],ROWS($H$2:H2635))/100)</f>
        <v>0.27</v>
      </c>
      <c r="I2635" s="4" cm="1">
        <f t="array" ref="I2635">IF($A2635="","",INDEX(OpenMeteoAPI[PrecipitationProbabilityPct],ROWS($I$2:I2635))/100)</f>
        <v>0.17</v>
      </c>
      <c r="J2635" s="3" cm="1">
        <f t="array" ref="J2635">IF($A2635="","",INDEX(OpenMeteoAPI[PrecipitationMM],ROWS($J$2:J2635)))</f>
        <v>0</v>
      </c>
      <c r="K2635" cm="1">
        <f t="array" ref="K2635">IF($A2635="","",INDEX(OpenMeteoAPI[WeatherCode],ROWS($K$2:K2635)))</f>
        <v>0</v>
      </c>
      <c r="L2635" s="3" cm="1">
        <f t="array" ref="L2635">IF($A2635="","",INDEX(OpenMeteoAPI[WindSpeedKMH],ROWS($L$2:L2635)))</f>
        <v>13.6</v>
      </c>
    </row>
    <row r="2636" spans="1:12">
      <c r="A2636" t="str" cm="1">
        <f t="array" ref="A2636">IFERROR(INDEX(OpenMeteoAPI[City],ROWS($A$2:A2636))&amp;", "&amp;INDEX(OpenMeteoAPI[CountryCode],ROWS($A$2:A2636)),"")</f>
        <v>Brussels, BE</v>
      </c>
      <c r="B2636" t="str" cm="1">
        <f t="array" ref="B2636">IF($A2636="","",INDEX(OpenMeteoAPI[LocationID],ROWS($B$2:B2636)))</f>
        <v>BE-BRU</v>
      </c>
      <c r="C2636" s="5" cm="1">
        <f t="array" ref="C2636">IF($A2636="","",INDEX(OpenMeteoAPI[ForecastDateTime],ROWS($C$2:C2636)))</f>
        <v>46219.75</v>
      </c>
      <c r="D2636" t="str">
        <f t="shared" si="41"/>
        <v>6PM</v>
      </c>
      <c r="E2636" t="str" cm="1">
        <f t="array" ref="E2636">IF($K2636="","",_xlfn.IFS($K2636=0,_xlfn.UNICHAR(9728),$K2636&lt;=3,_xlfn.UNICHAR(9729),OR($K2636=45,$K2636=48),"~",AND($K2636&gt;=51,$K2636&lt;=67),_xlfn.UNICHAR(9748),AND($K2636&gt;=71,$K2636&lt;=77),_xlfn.UNICHAR(10052),AND($K2636&gt;=80,$K2636&lt;=82),_xlfn.UNICHAR(9748),AND($K2636&gt;=95,$K2636&lt;=99),_xlfn.UNICHAR(9889),TRUE,_xlfn.UNICHAR(9729)))</f>
        <v>☀</v>
      </c>
      <c r="F2636" t="str" cm="1">
        <f t="array" ref="F2636">IF($K2636="","",_xlfn.IFS($K2636=0,"Clear",$K2636&lt;=3,"Partly Cloudy",OR($K2636=45,$K2636=48),"Fog",AND($K2636&gt;=51,$K2636&lt;=67),"Drizzle",AND($K2636&gt;=71,$K2636&lt;=77),"Snow",AND($K2636&gt;=80,$K2636&lt;=82),"Rain Showers",AND($K2636&gt;=95,$K2636&lt;=99),"Thunderstorm",TRUE,"Cloudy"))</f>
        <v>Clear</v>
      </c>
      <c r="G2636" s="3" cm="1">
        <f t="array" ref="G2636">IF($A2636="","",INDEX(OpenMeteoAPI[TemperatureC],ROWS($G$2:G2636)))</f>
        <v>32.4</v>
      </c>
      <c r="H2636" s="4" cm="1">
        <f t="array" ref="H2636">IF($A2636="","",INDEX(OpenMeteoAPI[RelativeHumidityPct],ROWS($H$2:H2636))/100)</f>
        <v>0.28000000000000003</v>
      </c>
      <c r="I2636" s="4" cm="1">
        <f t="array" ref="I2636">IF($A2636="","",INDEX(OpenMeteoAPI[PrecipitationProbabilityPct],ROWS($I$2:I2636))/100)</f>
        <v>0.19</v>
      </c>
      <c r="J2636" s="3" cm="1">
        <f t="array" ref="J2636">IF($A2636="","",INDEX(OpenMeteoAPI[PrecipitationMM],ROWS($J$2:J2636)))</f>
        <v>0</v>
      </c>
      <c r="K2636" cm="1">
        <f t="array" ref="K2636">IF($A2636="","",INDEX(OpenMeteoAPI[WeatherCode],ROWS($K$2:K2636)))</f>
        <v>0</v>
      </c>
      <c r="L2636" s="3" cm="1">
        <f t="array" ref="L2636">IF($A2636="","",INDEX(OpenMeteoAPI[WindSpeedKMH],ROWS($L$2:L2636)))</f>
        <v>13.9</v>
      </c>
    </row>
    <row r="2637" spans="1:12">
      <c r="A2637" t="str" cm="1">
        <f t="array" ref="A2637">IFERROR(INDEX(OpenMeteoAPI[City],ROWS($A$2:A2637))&amp;", "&amp;INDEX(OpenMeteoAPI[CountryCode],ROWS($A$2:A2637)),"")</f>
        <v>Brussels, BE</v>
      </c>
      <c r="B2637" t="str" cm="1">
        <f t="array" ref="B2637">IF($A2637="","",INDEX(OpenMeteoAPI[LocationID],ROWS($B$2:B2637)))</f>
        <v>BE-BRU</v>
      </c>
      <c r="C2637" s="5" cm="1">
        <f t="array" ref="C2637">IF($A2637="","",INDEX(OpenMeteoAPI[ForecastDateTime],ROWS($C$2:C2637)))</f>
        <v>46219.791666666664</v>
      </c>
      <c r="D2637" t="str">
        <f t="shared" si="41"/>
        <v>7PM</v>
      </c>
      <c r="E2637" t="str" cm="1">
        <f t="array" ref="E2637">IF($K2637="","",_xlfn.IFS($K2637=0,_xlfn.UNICHAR(9728),$K2637&lt;=3,_xlfn.UNICHAR(9729),OR($K2637=45,$K2637=48),"~",AND($K2637&gt;=51,$K2637&lt;=67),_xlfn.UNICHAR(9748),AND($K2637&gt;=71,$K2637&lt;=77),_xlfn.UNICHAR(10052),AND($K2637&gt;=80,$K2637&lt;=82),_xlfn.UNICHAR(9748),AND($K2637&gt;=95,$K2637&lt;=99),_xlfn.UNICHAR(9889),TRUE,_xlfn.UNICHAR(9729)))</f>
        <v>☀</v>
      </c>
      <c r="F2637" t="str" cm="1">
        <f t="array" ref="F2637">IF($K2637="","",_xlfn.IFS($K2637=0,"Clear",$K2637&lt;=3,"Partly Cloudy",OR($K2637=45,$K2637=48),"Fog",AND($K2637&gt;=51,$K2637&lt;=67),"Drizzle",AND($K2637&gt;=71,$K2637&lt;=77),"Snow",AND($K2637&gt;=80,$K2637&lt;=82),"Rain Showers",AND($K2637&gt;=95,$K2637&lt;=99),"Thunderstorm",TRUE,"Cloudy"))</f>
        <v>Clear</v>
      </c>
      <c r="G2637" s="3" cm="1">
        <f t="array" ref="G2637">IF($A2637="","",INDEX(OpenMeteoAPI[TemperatureC],ROWS($G$2:G2637)))</f>
        <v>32.1</v>
      </c>
      <c r="H2637" s="4" cm="1">
        <f t="array" ref="H2637">IF($A2637="","",INDEX(OpenMeteoAPI[RelativeHumidityPct],ROWS($H$2:H2637))/100)</f>
        <v>0.28000000000000003</v>
      </c>
      <c r="I2637" s="4" cm="1">
        <f t="array" ref="I2637">IF($A2637="","",INDEX(OpenMeteoAPI[PrecipitationProbabilityPct],ROWS($I$2:I2637))/100)</f>
        <v>0.21</v>
      </c>
      <c r="J2637" s="3" cm="1">
        <f t="array" ref="J2637">IF($A2637="","",INDEX(OpenMeteoAPI[PrecipitationMM],ROWS($J$2:J2637)))</f>
        <v>0</v>
      </c>
      <c r="K2637" cm="1">
        <f t="array" ref="K2637">IF($A2637="","",INDEX(OpenMeteoAPI[WeatherCode],ROWS($K$2:K2637)))</f>
        <v>0</v>
      </c>
      <c r="L2637" s="3" cm="1">
        <f t="array" ref="L2637">IF($A2637="","",INDEX(OpenMeteoAPI[WindSpeedKMH],ROWS($L$2:L2637)))</f>
        <v>14.5</v>
      </c>
    </row>
    <row r="2638" spans="1:12">
      <c r="A2638" t="str" cm="1">
        <f t="array" ref="A2638">IFERROR(INDEX(OpenMeteoAPI[City],ROWS($A$2:A2638))&amp;", "&amp;INDEX(OpenMeteoAPI[CountryCode],ROWS($A$2:A2638)),"")</f>
        <v>Brussels, BE</v>
      </c>
      <c r="B2638" t="str" cm="1">
        <f t="array" ref="B2638">IF($A2638="","",INDEX(OpenMeteoAPI[LocationID],ROWS($B$2:B2638)))</f>
        <v>BE-BRU</v>
      </c>
      <c r="C2638" s="5" cm="1">
        <f t="array" ref="C2638">IF($A2638="","",INDEX(OpenMeteoAPI[ForecastDateTime],ROWS($C$2:C2638)))</f>
        <v>46219.833333333336</v>
      </c>
      <c r="D2638" t="str">
        <f t="shared" si="41"/>
        <v>8PM</v>
      </c>
      <c r="E2638" t="str" cm="1">
        <f t="array" ref="E2638">IF($K2638="","",_xlfn.IFS($K2638=0,_xlfn.UNICHAR(9728),$K2638&lt;=3,_xlfn.UNICHAR(9729),OR($K2638=45,$K2638=48),"~",AND($K2638&gt;=51,$K2638&lt;=67),_xlfn.UNICHAR(9748),AND($K2638&gt;=71,$K2638&lt;=77),_xlfn.UNICHAR(10052),AND($K2638&gt;=80,$K2638&lt;=82),_xlfn.UNICHAR(9748),AND($K2638&gt;=95,$K2638&lt;=99),_xlfn.UNICHAR(9889),TRUE,_xlfn.UNICHAR(9729)))</f>
        <v>☀</v>
      </c>
      <c r="F2638" t="str" cm="1">
        <f t="array" ref="F2638">IF($K2638="","",_xlfn.IFS($K2638=0,"Clear",$K2638&lt;=3,"Partly Cloudy",OR($K2638=45,$K2638=48),"Fog",AND($K2638&gt;=51,$K2638&lt;=67),"Drizzle",AND($K2638&gt;=71,$K2638&lt;=77),"Snow",AND($K2638&gt;=80,$K2638&lt;=82),"Rain Showers",AND($K2638&gt;=95,$K2638&lt;=99),"Thunderstorm",TRUE,"Cloudy"))</f>
        <v>Clear</v>
      </c>
      <c r="G2638" s="3" cm="1">
        <f t="array" ref="G2638">IF($A2638="","",INDEX(OpenMeteoAPI[TemperatureC],ROWS($G$2:G2638)))</f>
        <v>31.7</v>
      </c>
      <c r="H2638" s="4" cm="1">
        <f t="array" ref="H2638">IF($A2638="","",INDEX(OpenMeteoAPI[RelativeHumidityPct],ROWS($H$2:H2638))/100)</f>
        <v>0.28999999999999998</v>
      </c>
      <c r="I2638" s="4" cm="1">
        <f t="array" ref="I2638">IF($A2638="","",INDEX(OpenMeteoAPI[PrecipitationProbabilityPct],ROWS($I$2:I2638))/100)</f>
        <v>0.22</v>
      </c>
      <c r="J2638" s="3" cm="1">
        <f t="array" ref="J2638">IF($A2638="","",INDEX(OpenMeteoAPI[PrecipitationMM],ROWS($J$2:J2638)))</f>
        <v>0</v>
      </c>
      <c r="K2638" cm="1">
        <f t="array" ref="K2638">IF($A2638="","",INDEX(OpenMeteoAPI[WeatherCode],ROWS($K$2:K2638)))</f>
        <v>0</v>
      </c>
      <c r="L2638" s="3" cm="1">
        <f t="array" ref="L2638">IF($A2638="","",INDEX(OpenMeteoAPI[WindSpeedKMH],ROWS($L$2:L2638)))</f>
        <v>14.7</v>
      </c>
    </row>
    <row r="2639" spans="1:12">
      <c r="A2639" t="str" cm="1">
        <f t="array" ref="A2639">IFERROR(INDEX(OpenMeteoAPI[City],ROWS($A$2:A2639))&amp;", "&amp;INDEX(OpenMeteoAPI[CountryCode],ROWS($A$2:A2639)),"")</f>
        <v>Brussels, BE</v>
      </c>
      <c r="B2639" t="str" cm="1">
        <f t="array" ref="B2639">IF($A2639="","",INDEX(OpenMeteoAPI[LocationID],ROWS($B$2:B2639)))</f>
        <v>BE-BRU</v>
      </c>
      <c r="C2639" s="5" cm="1">
        <f t="array" ref="C2639">IF($A2639="","",INDEX(OpenMeteoAPI[ForecastDateTime],ROWS($C$2:C2639)))</f>
        <v>46219.875</v>
      </c>
      <c r="D2639" t="str">
        <f t="shared" si="41"/>
        <v>9PM</v>
      </c>
      <c r="E2639" t="str" cm="1">
        <f t="array" ref="E2639">IF($K2639="","",_xlfn.IFS($K2639=0,_xlfn.UNICHAR(9728),$K2639&lt;=3,_xlfn.UNICHAR(9729),OR($K2639=45,$K2639=48),"~",AND($K2639&gt;=51,$K2639&lt;=67),_xlfn.UNICHAR(9748),AND($K2639&gt;=71,$K2639&lt;=77),_xlfn.UNICHAR(10052),AND($K2639&gt;=80,$K2639&lt;=82),_xlfn.UNICHAR(9748),AND($K2639&gt;=95,$K2639&lt;=99),_xlfn.UNICHAR(9889),TRUE,_xlfn.UNICHAR(9729)))</f>
        <v>☀</v>
      </c>
      <c r="F2639" t="str" cm="1">
        <f t="array" ref="F2639">IF($K2639="","",_xlfn.IFS($K2639=0,"Clear",$K2639&lt;=3,"Partly Cloudy",OR($K2639=45,$K2639=48),"Fog",AND($K2639&gt;=51,$K2639&lt;=67),"Drizzle",AND($K2639&gt;=71,$K2639&lt;=77),"Snow",AND($K2639&gt;=80,$K2639&lt;=82),"Rain Showers",AND($K2639&gt;=95,$K2639&lt;=99),"Thunderstorm",TRUE,"Cloudy"))</f>
        <v>Clear</v>
      </c>
      <c r="G2639" s="3" cm="1">
        <f t="array" ref="G2639">IF($A2639="","",INDEX(OpenMeteoAPI[TemperatureC],ROWS($G$2:G2639)))</f>
        <v>31.1</v>
      </c>
      <c r="H2639" s="4" cm="1">
        <f t="array" ref="H2639">IF($A2639="","",INDEX(OpenMeteoAPI[RelativeHumidityPct],ROWS($H$2:H2639))/100)</f>
        <v>0.3</v>
      </c>
      <c r="I2639" s="4" cm="1">
        <f t="array" ref="I2639">IF($A2639="","",INDEX(OpenMeteoAPI[PrecipitationProbabilityPct],ROWS($I$2:I2639))/100)</f>
        <v>0.21</v>
      </c>
      <c r="J2639" s="3" cm="1">
        <f t="array" ref="J2639">IF($A2639="","",INDEX(OpenMeteoAPI[PrecipitationMM],ROWS($J$2:J2639)))</f>
        <v>0</v>
      </c>
      <c r="K2639" cm="1">
        <f t="array" ref="K2639">IF($A2639="","",INDEX(OpenMeteoAPI[WeatherCode],ROWS($K$2:K2639)))</f>
        <v>0</v>
      </c>
      <c r="L2639" s="3" cm="1">
        <f t="array" ref="L2639">IF($A2639="","",INDEX(OpenMeteoAPI[WindSpeedKMH],ROWS($L$2:L2639)))</f>
        <v>14.8</v>
      </c>
    </row>
    <row r="2640" spans="1:12">
      <c r="A2640" t="str" cm="1">
        <f t="array" ref="A2640">IFERROR(INDEX(OpenMeteoAPI[City],ROWS($A$2:A2640))&amp;", "&amp;INDEX(OpenMeteoAPI[CountryCode],ROWS($A$2:A2640)),"")</f>
        <v>Brussels, BE</v>
      </c>
      <c r="B2640" t="str" cm="1">
        <f t="array" ref="B2640">IF($A2640="","",INDEX(OpenMeteoAPI[LocationID],ROWS($B$2:B2640)))</f>
        <v>BE-BRU</v>
      </c>
      <c r="C2640" s="5" cm="1">
        <f t="array" ref="C2640">IF($A2640="","",INDEX(OpenMeteoAPI[ForecastDateTime],ROWS($C$2:C2640)))</f>
        <v>46219.916666666664</v>
      </c>
      <c r="D2640" t="str">
        <f t="shared" si="41"/>
        <v>10PM</v>
      </c>
      <c r="E2640" t="str" cm="1">
        <f t="array" ref="E2640">IF($K2640="","",_xlfn.IFS($K2640=0,_xlfn.UNICHAR(9728),$K2640&lt;=3,_xlfn.UNICHAR(9729),OR($K2640=45,$K2640=48),"~",AND($K2640&gt;=51,$K2640&lt;=67),_xlfn.UNICHAR(9748),AND($K2640&gt;=71,$K2640&lt;=77),_xlfn.UNICHAR(10052),AND($K2640&gt;=80,$K2640&lt;=82),_xlfn.UNICHAR(9748),AND($K2640&gt;=95,$K2640&lt;=99),_xlfn.UNICHAR(9889),TRUE,_xlfn.UNICHAR(9729)))</f>
        <v>☁</v>
      </c>
      <c r="F2640" t="str" cm="1">
        <f t="array" ref="F2640">IF($K2640="","",_xlfn.IFS($K2640=0,"Clear",$K2640&lt;=3,"Partly Cloudy",OR($K2640=45,$K2640=48),"Fog",AND($K2640&gt;=51,$K2640&lt;=67),"Drizzle",AND($K2640&gt;=71,$K2640&lt;=77),"Snow",AND($K2640&gt;=80,$K2640&lt;=82),"Rain Showers",AND($K2640&gt;=95,$K2640&lt;=99),"Thunderstorm",TRUE,"Cloudy"))</f>
        <v>Partly Cloudy</v>
      </c>
      <c r="G2640" s="3" cm="1">
        <f t="array" ref="G2640">IF($A2640="","",INDEX(OpenMeteoAPI[TemperatureC],ROWS($G$2:G2640)))</f>
        <v>30.3</v>
      </c>
      <c r="H2640" s="4" cm="1">
        <f t="array" ref="H2640">IF($A2640="","",INDEX(OpenMeteoAPI[RelativeHumidityPct],ROWS($H$2:H2640))/100)</f>
        <v>0.32</v>
      </c>
      <c r="I2640" s="4" cm="1">
        <f t="array" ref="I2640">IF($A2640="","",INDEX(OpenMeteoAPI[PrecipitationProbabilityPct],ROWS($I$2:I2640))/100)</f>
        <v>0.2</v>
      </c>
      <c r="J2640" s="3" cm="1">
        <f t="array" ref="J2640">IF($A2640="","",INDEX(OpenMeteoAPI[PrecipitationMM],ROWS($J$2:J2640)))</f>
        <v>0</v>
      </c>
      <c r="K2640" cm="1">
        <f t="array" ref="K2640">IF($A2640="","",INDEX(OpenMeteoAPI[WeatherCode],ROWS($K$2:K2640)))</f>
        <v>1</v>
      </c>
      <c r="L2640" s="3" cm="1">
        <f t="array" ref="L2640">IF($A2640="","",INDEX(OpenMeteoAPI[WindSpeedKMH],ROWS($L$2:L2640)))</f>
        <v>14.8</v>
      </c>
    </row>
    <row r="2641" spans="1:12">
      <c r="A2641" t="str" cm="1">
        <f t="array" ref="A2641">IFERROR(INDEX(OpenMeteoAPI[City],ROWS($A$2:A2641))&amp;", "&amp;INDEX(OpenMeteoAPI[CountryCode],ROWS($A$2:A2641)),"")</f>
        <v>Brussels, BE</v>
      </c>
      <c r="B2641" t="str" cm="1">
        <f t="array" ref="B2641">IF($A2641="","",INDEX(OpenMeteoAPI[LocationID],ROWS($B$2:B2641)))</f>
        <v>BE-BRU</v>
      </c>
      <c r="C2641" s="5" cm="1">
        <f t="array" ref="C2641">IF($A2641="","",INDEX(OpenMeteoAPI[ForecastDateTime],ROWS($C$2:C2641)))</f>
        <v>46219.958333333336</v>
      </c>
      <c r="D2641" t="str">
        <f t="shared" si="41"/>
        <v>11PM</v>
      </c>
      <c r="E2641" t="str" cm="1">
        <f t="array" ref="E2641">IF($K2641="","",_xlfn.IFS($K2641=0,_xlfn.UNICHAR(9728),$K2641&lt;=3,_xlfn.UNICHAR(9729),OR($K2641=45,$K2641=48),"~",AND($K2641&gt;=51,$K2641&lt;=67),_xlfn.UNICHAR(9748),AND($K2641&gt;=71,$K2641&lt;=77),_xlfn.UNICHAR(10052),AND($K2641&gt;=80,$K2641&lt;=82),_xlfn.UNICHAR(9748),AND($K2641&gt;=95,$K2641&lt;=99),_xlfn.UNICHAR(9889),TRUE,_xlfn.UNICHAR(9729)))</f>
        <v>☁</v>
      </c>
      <c r="F2641" t="str" cm="1">
        <f t="array" ref="F2641">IF($K2641="","",_xlfn.IFS($K2641=0,"Clear",$K2641&lt;=3,"Partly Cloudy",OR($K2641=45,$K2641=48),"Fog",AND($K2641&gt;=51,$K2641&lt;=67),"Drizzle",AND($K2641&gt;=71,$K2641&lt;=77),"Snow",AND($K2641&gt;=80,$K2641&lt;=82),"Rain Showers",AND($K2641&gt;=95,$K2641&lt;=99),"Thunderstorm",TRUE,"Cloudy"))</f>
        <v>Partly Cloudy</v>
      </c>
      <c r="G2641" s="3" cm="1">
        <f t="array" ref="G2641">IF($A2641="","",INDEX(OpenMeteoAPI[TemperatureC],ROWS($G$2:G2641)))</f>
        <v>29.3</v>
      </c>
      <c r="H2641" s="4" cm="1">
        <f t="array" ref="H2641">IF($A2641="","",INDEX(OpenMeteoAPI[RelativeHumidityPct],ROWS($H$2:H2641))/100)</f>
        <v>0.35</v>
      </c>
      <c r="I2641" s="4" cm="1">
        <f t="array" ref="I2641">IF($A2641="","",INDEX(OpenMeteoAPI[PrecipitationProbabilityPct],ROWS($I$2:I2641))/100)</f>
        <v>0.18</v>
      </c>
      <c r="J2641" s="3" cm="1">
        <f t="array" ref="J2641">IF($A2641="","",INDEX(OpenMeteoAPI[PrecipitationMM],ROWS($J$2:J2641)))</f>
        <v>0</v>
      </c>
      <c r="K2641" cm="1">
        <f t="array" ref="K2641">IF($A2641="","",INDEX(OpenMeteoAPI[WeatherCode],ROWS($K$2:K2641)))</f>
        <v>1</v>
      </c>
      <c r="L2641" s="3" cm="1">
        <f t="array" ref="L2641">IF($A2641="","",INDEX(OpenMeteoAPI[WindSpeedKMH],ROWS($L$2:L2641)))</f>
        <v>14.8</v>
      </c>
    </row>
    <row r="2642" spans="1:12">
      <c r="A2642" t="str" cm="1">
        <f t="array" ref="A2642">IFERROR(INDEX(OpenMeteoAPI[City],ROWS($A$2:A2642))&amp;", "&amp;INDEX(OpenMeteoAPI[CountryCode],ROWS($A$2:A2642)),"")</f>
        <v>Prague, CZ</v>
      </c>
      <c r="B2642" t="str" cm="1">
        <f t="array" ref="B2642">IF($A2642="","",INDEX(OpenMeteoAPI[LocationID],ROWS($B$2:B2642)))</f>
        <v>CZ-PRG</v>
      </c>
      <c r="C2642" s="5" cm="1">
        <f t="array" ref="C2642">IF($A2642="","",INDEX(OpenMeteoAPI[ForecastDateTime],ROWS($C$2:C2642)))</f>
        <v>46210</v>
      </c>
      <c r="D2642" t="str">
        <f t="shared" si="41"/>
        <v>12AM</v>
      </c>
      <c r="E2642" t="str" cm="1">
        <f t="array" ref="E2642">IF($K2642="","",_xlfn.IFS($K2642=0,_xlfn.UNICHAR(9728),$K2642&lt;=3,_xlfn.UNICHAR(9729),OR($K2642=45,$K2642=48),"~",AND($K2642&gt;=51,$K2642&lt;=67),_xlfn.UNICHAR(9748),AND($K2642&gt;=71,$K2642&lt;=77),_xlfn.UNICHAR(10052),AND($K2642&gt;=80,$K2642&lt;=82),_xlfn.UNICHAR(9748),AND($K2642&gt;=95,$K2642&lt;=99),_xlfn.UNICHAR(9889),TRUE,_xlfn.UNICHAR(9729)))</f>
        <v>☁</v>
      </c>
      <c r="F2642" t="str" cm="1">
        <f t="array" ref="F2642">IF($K2642="","",_xlfn.IFS($K2642=0,"Clear",$K2642&lt;=3,"Partly Cloudy",OR($K2642=45,$K2642=48),"Fog",AND($K2642&gt;=51,$K2642&lt;=67),"Drizzle",AND($K2642&gt;=71,$K2642&lt;=77),"Snow",AND($K2642&gt;=80,$K2642&lt;=82),"Rain Showers",AND($K2642&gt;=95,$K2642&lt;=99),"Thunderstorm",TRUE,"Cloudy"))</f>
        <v>Partly Cloudy</v>
      </c>
      <c r="G2642" s="3" cm="1">
        <f t="array" ref="G2642">IF($A2642="","",INDEX(OpenMeteoAPI[TemperatureC],ROWS($G$2:G2642)))</f>
        <v>21.1</v>
      </c>
      <c r="H2642" s="4" cm="1">
        <f t="array" ref="H2642">IF($A2642="","",INDEX(OpenMeteoAPI[RelativeHumidityPct],ROWS($H$2:H2642))/100)</f>
        <v>0.56000000000000005</v>
      </c>
      <c r="I2642" s="4" cm="1">
        <f t="array" ref="I2642">IF($A2642="","",INDEX(OpenMeteoAPI[PrecipitationProbabilityPct],ROWS($I$2:I2642))/100)</f>
        <v>0.28000000000000003</v>
      </c>
      <c r="J2642" s="3" cm="1">
        <f t="array" ref="J2642">IF($A2642="","",INDEX(OpenMeteoAPI[PrecipitationMM],ROWS($J$2:J2642)))</f>
        <v>0</v>
      </c>
      <c r="K2642" cm="1">
        <f t="array" ref="K2642">IF($A2642="","",INDEX(OpenMeteoAPI[WeatherCode],ROWS($K$2:K2642)))</f>
        <v>3</v>
      </c>
      <c r="L2642" s="3" cm="1">
        <f t="array" ref="L2642">IF($A2642="","",INDEX(OpenMeteoAPI[WindSpeedKMH],ROWS($L$2:L2642)))</f>
        <v>12.3</v>
      </c>
    </row>
    <row r="2643" spans="1:12">
      <c r="A2643" t="str" cm="1">
        <f t="array" ref="A2643">IFERROR(INDEX(OpenMeteoAPI[City],ROWS($A$2:A2643))&amp;", "&amp;INDEX(OpenMeteoAPI[CountryCode],ROWS($A$2:A2643)),"")</f>
        <v>Prague, CZ</v>
      </c>
      <c r="B2643" t="str" cm="1">
        <f t="array" ref="B2643">IF($A2643="","",INDEX(OpenMeteoAPI[LocationID],ROWS($B$2:B2643)))</f>
        <v>CZ-PRG</v>
      </c>
      <c r="C2643" s="5" cm="1">
        <f t="array" ref="C2643">IF($A2643="","",INDEX(OpenMeteoAPI[ForecastDateTime],ROWS($C$2:C2643)))</f>
        <v>46210.041666666664</v>
      </c>
      <c r="D2643" t="str">
        <f t="shared" si="41"/>
        <v>1AM</v>
      </c>
      <c r="E2643" t="str" cm="1">
        <f t="array" ref="E2643">IF($K2643="","",_xlfn.IFS($K2643=0,_xlfn.UNICHAR(9728),$K2643&lt;=3,_xlfn.UNICHAR(9729),OR($K2643=45,$K2643=48),"~",AND($K2643&gt;=51,$K2643&lt;=67),_xlfn.UNICHAR(9748),AND($K2643&gt;=71,$K2643&lt;=77),_xlfn.UNICHAR(10052),AND($K2643&gt;=80,$K2643&lt;=82),_xlfn.UNICHAR(9748),AND($K2643&gt;=95,$K2643&lt;=99),_xlfn.UNICHAR(9889),TRUE,_xlfn.UNICHAR(9729)))</f>
        <v>☁</v>
      </c>
      <c r="F2643" t="str" cm="1">
        <f t="array" ref="F2643">IF($K2643="","",_xlfn.IFS($K2643=0,"Clear",$K2643&lt;=3,"Partly Cloudy",OR($K2643=45,$K2643=48),"Fog",AND($K2643&gt;=51,$K2643&lt;=67),"Drizzle",AND($K2643&gt;=71,$K2643&lt;=77),"Snow",AND($K2643&gt;=80,$K2643&lt;=82),"Rain Showers",AND($K2643&gt;=95,$K2643&lt;=99),"Thunderstorm",TRUE,"Cloudy"))</f>
        <v>Partly Cloudy</v>
      </c>
      <c r="G2643" s="3" cm="1">
        <f t="array" ref="G2643">IF($A2643="","",INDEX(OpenMeteoAPI[TemperatureC],ROWS($G$2:G2643)))</f>
        <v>20.9</v>
      </c>
      <c r="H2643" s="4" cm="1">
        <f t="array" ref="H2643">IF($A2643="","",INDEX(OpenMeteoAPI[RelativeHumidityPct],ROWS($H$2:H2643))/100)</f>
        <v>0.57999999999999996</v>
      </c>
      <c r="I2643" s="4" cm="1">
        <f t="array" ref="I2643">IF($A2643="","",INDEX(OpenMeteoAPI[PrecipitationProbabilityPct],ROWS($I$2:I2643))/100)</f>
        <v>0.08</v>
      </c>
      <c r="J2643" s="3" cm="1">
        <f t="array" ref="J2643">IF($A2643="","",INDEX(OpenMeteoAPI[PrecipitationMM],ROWS($J$2:J2643)))</f>
        <v>0</v>
      </c>
      <c r="K2643" cm="1">
        <f t="array" ref="K2643">IF($A2643="","",INDEX(OpenMeteoAPI[WeatherCode],ROWS($K$2:K2643)))</f>
        <v>3</v>
      </c>
      <c r="L2643" s="3" cm="1">
        <f t="array" ref="L2643">IF($A2643="","",INDEX(OpenMeteoAPI[WindSpeedKMH],ROWS($L$2:L2643)))</f>
        <v>12.1</v>
      </c>
    </row>
    <row r="2644" spans="1:12">
      <c r="A2644" t="str" cm="1">
        <f t="array" ref="A2644">IFERROR(INDEX(OpenMeteoAPI[City],ROWS($A$2:A2644))&amp;", "&amp;INDEX(OpenMeteoAPI[CountryCode],ROWS($A$2:A2644)),"")</f>
        <v>Prague, CZ</v>
      </c>
      <c r="B2644" t="str" cm="1">
        <f t="array" ref="B2644">IF($A2644="","",INDEX(OpenMeteoAPI[LocationID],ROWS($B$2:B2644)))</f>
        <v>CZ-PRG</v>
      </c>
      <c r="C2644" s="5" cm="1">
        <f t="array" ref="C2644">IF($A2644="","",INDEX(OpenMeteoAPI[ForecastDateTime],ROWS($C$2:C2644)))</f>
        <v>46210.083333333336</v>
      </c>
      <c r="D2644" t="str">
        <f t="shared" si="41"/>
        <v>2AM</v>
      </c>
      <c r="E2644" t="str" cm="1">
        <f t="array" ref="E2644">IF($K2644="","",_xlfn.IFS($K2644=0,_xlfn.UNICHAR(9728),$K2644&lt;=3,_xlfn.UNICHAR(9729),OR($K2644=45,$K2644=48),"~",AND($K2644&gt;=51,$K2644&lt;=67),_xlfn.UNICHAR(9748),AND($K2644&gt;=71,$K2644&lt;=77),_xlfn.UNICHAR(10052),AND($K2644&gt;=80,$K2644&lt;=82),_xlfn.UNICHAR(9748),AND($K2644&gt;=95,$K2644&lt;=99),_xlfn.UNICHAR(9889),TRUE,_xlfn.UNICHAR(9729)))</f>
        <v>☁</v>
      </c>
      <c r="F2644" t="str" cm="1">
        <f t="array" ref="F2644">IF($K2644="","",_xlfn.IFS($K2644=0,"Clear",$K2644&lt;=3,"Partly Cloudy",OR($K2644=45,$K2644=48),"Fog",AND($K2644&gt;=51,$K2644&lt;=67),"Drizzle",AND($K2644&gt;=71,$K2644&lt;=77),"Snow",AND($K2644&gt;=80,$K2644&lt;=82),"Rain Showers",AND($K2644&gt;=95,$K2644&lt;=99),"Thunderstorm",TRUE,"Cloudy"))</f>
        <v>Partly Cloudy</v>
      </c>
      <c r="G2644" s="3" cm="1">
        <f t="array" ref="G2644">IF($A2644="","",INDEX(OpenMeteoAPI[TemperatureC],ROWS($G$2:G2644)))</f>
        <v>20.9</v>
      </c>
      <c r="H2644" s="4" cm="1">
        <f t="array" ref="H2644">IF($A2644="","",INDEX(OpenMeteoAPI[RelativeHumidityPct],ROWS($H$2:H2644))/100)</f>
        <v>0.55000000000000004</v>
      </c>
      <c r="I2644" s="4" cm="1">
        <f t="array" ref="I2644">IF($A2644="","",INDEX(OpenMeteoAPI[PrecipitationProbabilityPct],ROWS($I$2:I2644))/100)</f>
        <v>0.03</v>
      </c>
      <c r="J2644" s="3" cm="1">
        <f t="array" ref="J2644">IF($A2644="","",INDEX(OpenMeteoAPI[PrecipitationMM],ROWS($J$2:J2644)))</f>
        <v>0</v>
      </c>
      <c r="K2644" cm="1">
        <f t="array" ref="K2644">IF($A2644="","",INDEX(OpenMeteoAPI[WeatherCode],ROWS($K$2:K2644)))</f>
        <v>3</v>
      </c>
      <c r="L2644" s="3" cm="1">
        <f t="array" ref="L2644">IF($A2644="","",INDEX(OpenMeteoAPI[WindSpeedKMH],ROWS($L$2:L2644)))</f>
        <v>8.8000000000000007</v>
      </c>
    </row>
    <row r="2645" spans="1:12">
      <c r="A2645" t="str" cm="1">
        <f t="array" ref="A2645">IFERROR(INDEX(OpenMeteoAPI[City],ROWS($A$2:A2645))&amp;", "&amp;INDEX(OpenMeteoAPI[CountryCode],ROWS($A$2:A2645)),"")</f>
        <v>Prague, CZ</v>
      </c>
      <c r="B2645" t="str" cm="1">
        <f t="array" ref="B2645">IF($A2645="","",INDEX(OpenMeteoAPI[LocationID],ROWS($B$2:B2645)))</f>
        <v>CZ-PRG</v>
      </c>
      <c r="C2645" s="5" cm="1">
        <f t="array" ref="C2645">IF($A2645="","",INDEX(OpenMeteoAPI[ForecastDateTime],ROWS($C$2:C2645)))</f>
        <v>46210.125</v>
      </c>
      <c r="D2645" t="str">
        <f t="shared" si="41"/>
        <v>3AM</v>
      </c>
      <c r="E2645" t="str" cm="1">
        <f t="array" ref="E2645">IF($K2645="","",_xlfn.IFS($K2645=0,_xlfn.UNICHAR(9728),$K2645&lt;=3,_xlfn.UNICHAR(9729),OR($K2645=45,$K2645=48),"~",AND($K2645&gt;=51,$K2645&lt;=67),_xlfn.UNICHAR(9748),AND($K2645&gt;=71,$K2645&lt;=77),_xlfn.UNICHAR(10052),AND($K2645&gt;=80,$K2645&lt;=82),_xlfn.UNICHAR(9748),AND($K2645&gt;=95,$K2645&lt;=99),_xlfn.UNICHAR(9889),TRUE,_xlfn.UNICHAR(9729)))</f>
        <v>☁</v>
      </c>
      <c r="F2645" t="str" cm="1">
        <f t="array" ref="F2645">IF($K2645="","",_xlfn.IFS($K2645=0,"Clear",$K2645&lt;=3,"Partly Cloudy",OR($K2645=45,$K2645=48),"Fog",AND($K2645&gt;=51,$K2645&lt;=67),"Drizzle",AND($K2645&gt;=71,$K2645&lt;=77),"Snow",AND($K2645&gt;=80,$K2645&lt;=82),"Rain Showers",AND($K2645&gt;=95,$K2645&lt;=99),"Thunderstorm",TRUE,"Cloudy"))</f>
        <v>Partly Cloudy</v>
      </c>
      <c r="G2645" s="3" cm="1">
        <f t="array" ref="G2645">IF($A2645="","",INDEX(OpenMeteoAPI[TemperatureC],ROWS($G$2:G2645)))</f>
        <v>20.3</v>
      </c>
      <c r="H2645" s="4" cm="1">
        <f t="array" ref="H2645">IF($A2645="","",INDEX(OpenMeteoAPI[RelativeHumidityPct],ROWS($H$2:H2645))/100)</f>
        <v>0.57999999999999996</v>
      </c>
      <c r="I2645" s="4" cm="1">
        <f t="array" ref="I2645">IF($A2645="","",INDEX(OpenMeteoAPI[PrecipitationProbabilityPct],ROWS($I$2:I2645))/100)</f>
        <v>0</v>
      </c>
      <c r="J2645" s="3" cm="1">
        <f t="array" ref="J2645">IF($A2645="","",INDEX(OpenMeteoAPI[PrecipitationMM],ROWS($J$2:J2645)))</f>
        <v>0</v>
      </c>
      <c r="K2645" cm="1">
        <f t="array" ref="K2645">IF($A2645="","",INDEX(OpenMeteoAPI[WeatherCode],ROWS($K$2:K2645)))</f>
        <v>3</v>
      </c>
      <c r="L2645" s="3" cm="1">
        <f t="array" ref="L2645">IF($A2645="","",INDEX(OpenMeteoAPI[WindSpeedKMH],ROWS($L$2:L2645)))</f>
        <v>9.5</v>
      </c>
    </row>
    <row r="2646" spans="1:12">
      <c r="A2646" t="str" cm="1">
        <f t="array" ref="A2646">IFERROR(INDEX(OpenMeteoAPI[City],ROWS($A$2:A2646))&amp;", "&amp;INDEX(OpenMeteoAPI[CountryCode],ROWS($A$2:A2646)),"")</f>
        <v>Prague, CZ</v>
      </c>
      <c r="B2646" t="str" cm="1">
        <f t="array" ref="B2646">IF($A2646="","",INDEX(OpenMeteoAPI[LocationID],ROWS($B$2:B2646)))</f>
        <v>CZ-PRG</v>
      </c>
      <c r="C2646" s="5" cm="1">
        <f t="array" ref="C2646">IF($A2646="","",INDEX(OpenMeteoAPI[ForecastDateTime],ROWS($C$2:C2646)))</f>
        <v>46210.166666666664</v>
      </c>
      <c r="D2646" t="str">
        <f t="shared" si="41"/>
        <v>4AM</v>
      </c>
      <c r="E2646" t="str" cm="1">
        <f t="array" ref="E2646">IF($K2646="","",_xlfn.IFS($K2646=0,_xlfn.UNICHAR(9728),$K2646&lt;=3,_xlfn.UNICHAR(9729),OR($K2646=45,$K2646=48),"~",AND($K2646&gt;=51,$K2646&lt;=67),_xlfn.UNICHAR(9748),AND($K2646&gt;=71,$K2646&lt;=77),_xlfn.UNICHAR(10052),AND($K2646&gt;=80,$K2646&lt;=82),_xlfn.UNICHAR(9748),AND($K2646&gt;=95,$K2646&lt;=99),_xlfn.UNICHAR(9889),TRUE,_xlfn.UNICHAR(9729)))</f>
        <v>☁</v>
      </c>
      <c r="F2646" t="str" cm="1">
        <f t="array" ref="F2646">IF($K2646="","",_xlfn.IFS($K2646=0,"Clear",$K2646&lt;=3,"Partly Cloudy",OR($K2646=45,$K2646=48),"Fog",AND($K2646&gt;=51,$K2646&lt;=67),"Drizzle",AND($K2646&gt;=71,$K2646&lt;=77),"Snow",AND($K2646&gt;=80,$K2646&lt;=82),"Rain Showers",AND($K2646&gt;=95,$K2646&lt;=99),"Thunderstorm",TRUE,"Cloudy"))</f>
        <v>Partly Cloudy</v>
      </c>
      <c r="G2646" s="3" cm="1">
        <f t="array" ref="G2646">IF($A2646="","",INDEX(OpenMeteoAPI[TemperatureC],ROWS($G$2:G2646)))</f>
        <v>20</v>
      </c>
      <c r="H2646" s="4" cm="1">
        <f t="array" ref="H2646">IF($A2646="","",INDEX(OpenMeteoAPI[RelativeHumidityPct],ROWS($H$2:H2646))/100)</f>
        <v>0.6</v>
      </c>
      <c r="I2646" s="4" cm="1">
        <f t="array" ref="I2646">IF($A2646="","",INDEX(OpenMeteoAPI[PrecipitationProbabilityPct],ROWS($I$2:I2646))/100)</f>
        <v>0</v>
      </c>
      <c r="J2646" s="3" cm="1">
        <f t="array" ref="J2646">IF($A2646="","",INDEX(OpenMeteoAPI[PrecipitationMM],ROWS($J$2:J2646)))</f>
        <v>0</v>
      </c>
      <c r="K2646" cm="1">
        <f t="array" ref="K2646">IF($A2646="","",INDEX(OpenMeteoAPI[WeatherCode],ROWS($K$2:K2646)))</f>
        <v>2</v>
      </c>
      <c r="L2646" s="3" cm="1">
        <f t="array" ref="L2646">IF($A2646="","",INDEX(OpenMeteoAPI[WindSpeedKMH],ROWS($L$2:L2646)))</f>
        <v>10.1</v>
      </c>
    </row>
    <row r="2647" spans="1:12">
      <c r="A2647" t="str" cm="1">
        <f t="array" ref="A2647">IFERROR(INDEX(OpenMeteoAPI[City],ROWS($A$2:A2647))&amp;", "&amp;INDEX(OpenMeteoAPI[CountryCode],ROWS($A$2:A2647)),"")</f>
        <v>Prague, CZ</v>
      </c>
      <c r="B2647" t="str" cm="1">
        <f t="array" ref="B2647">IF($A2647="","",INDEX(OpenMeteoAPI[LocationID],ROWS($B$2:B2647)))</f>
        <v>CZ-PRG</v>
      </c>
      <c r="C2647" s="5" cm="1">
        <f t="array" ref="C2647">IF($A2647="","",INDEX(OpenMeteoAPI[ForecastDateTime],ROWS($C$2:C2647)))</f>
        <v>46210.208333333336</v>
      </c>
      <c r="D2647" t="str">
        <f t="shared" si="41"/>
        <v>5AM</v>
      </c>
      <c r="E2647" t="str" cm="1">
        <f t="array" ref="E2647">IF($K2647="","",_xlfn.IFS($K2647=0,_xlfn.UNICHAR(9728),$K2647&lt;=3,_xlfn.UNICHAR(9729),OR($K2647=45,$K2647=48),"~",AND($K2647&gt;=51,$K2647&lt;=67),_xlfn.UNICHAR(9748),AND($K2647&gt;=71,$K2647&lt;=77),_xlfn.UNICHAR(10052),AND($K2647&gt;=80,$K2647&lt;=82),_xlfn.UNICHAR(9748),AND($K2647&gt;=95,$K2647&lt;=99),_xlfn.UNICHAR(9889),TRUE,_xlfn.UNICHAR(9729)))</f>
        <v>☁</v>
      </c>
      <c r="F2647" t="str" cm="1">
        <f t="array" ref="F2647">IF($K2647="","",_xlfn.IFS($K2647=0,"Clear",$K2647&lt;=3,"Partly Cloudy",OR($K2647=45,$K2647=48),"Fog",AND($K2647&gt;=51,$K2647&lt;=67),"Drizzle",AND($K2647&gt;=71,$K2647&lt;=77),"Snow",AND($K2647&gt;=80,$K2647&lt;=82),"Rain Showers",AND($K2647&gt;=95,$K2647&lt;=99),"Thunderstorm",TRUE,"Cloudy"))</f>
        <v>Partly Cloudy</v>
      </c>
      <c r="G2647" s="3" cm="1">
        <f t="array" ref="G2647">IF($A2647="","",INDEX(OpenMeteoAPI[TemperatureC],ROWS($G$2:G2647)))</f>
        <v>19.600000000000001</v>
      </c>
      <c r="H2647" s="4" cm="1">
        <f t="array" ref="H2647">IF($A2647="","",INDEX(OpenMeteoAPI[RelativeHumidityPct],ROWS($H$2:H2647))/100)</f>
        <v>0.6</v>
      </c>
      <c r="I2647" s="4" cm="1">
        <f t="array" ref="I2647">IF($A2647="","",INDEX(OpenMeteoAPI[PrecipitationProbabilityPct],ROWS($I$2:I2647))/100)</f>
        <v>0</v>
      </c>
      <c r="J2647" s="3" cm="1">
        <f t="array" ref="J2647">IF($A2647="","",INDEX(OpenMeteoAPI[PrecipitationMM],ROWS($J$2:J2647)))</f>
        <v>0</v>
      </c>
      <c r="K2647" cm="1">
        <f t="array" ref="K2647">IF($A2647="","",INDEX(OpenMeteoAPI[WeatherCode],ROWS($K$2:K2647)))</f>
        <v>2</v>
      </c>
      <c r="L2647" s="3" cm="1">
        <f t="array" ref="L2647">IF($A2647="","",INDEX(OpenMeteoAPI[WindSpeedKMH],ROWS($L$2:L2647)))</f>
        <v>9.1999999999999993</v>
      </c>
    </row>
    <row r="2648" spans="1:12">
      <c r="A2648" t="str" cm="1">
        <f t="array" ref="A2648">IFERROR(INDEX(OpenMeteoAPI[City],ROWS($A$2:A2648))&amp;", "&amp;INDEX(OpenMeteoAPI[CountryCode],ROWS($A$2:A2648)),"")</f>
        <v>Prague, CZ</v>
      </c>
      <c r="B2648" t="str" cm="1">
        <f t="array" ref="B2648">IF($A2648="","",INDEX(OpenMeteoAPI[LocationID],ROWS($B$2:B2648)))</f>
        <v>CZ-PRG</v>
      </c>
      <c r="C2648" s="5" cm="1">
        <f t="array" ref="C2648">IF($A2648="","",INDEX(OpenMeteoAPI[ForecastDateTime],ROWS($C$2:C2648)))</f>
        <v>46210.25</v>
      </c>
      <c r="D2648" t="str">
        <f t="shared" si="41"/>
        <v>6AM</v>
      </c>
      <c r="E2648" t="str" cm="1">
        <f t="array" ref="E2648">IF($K2648="","",_xlfn.IFS($K2648=0,_xlfn.UNICHAR(9728),$K2648&lt;=3,_xlfn.UNICHAR(9729),OR($K2648=45,$K2648=48),"~",AND($K2648&gt;=51,$K2648&lt;=67),_xlfn.UNICHAR(9748),AND($K2648&gt;=71,$K2648&lt;=77),_xlfn.UNICHAR(10052),AND($K2648&gt;=80,$K2648&lt;=82),_xlfn.UNICHAR(9748),AND($K2648&gt;=95,$K2648&lt;=99),_xlfn.UNICHAR(9889),TRUE,_xlfn.UNICHAR(9729)))</f>
        <v>☁</v>
      </c>
      <c r="F2648" t="str" cm="1">
        <f t="array" ref="F2648">IF($K2648="","",_xlfn.IFS($K2648=0,"Clear",$K2648&lt;=3,"Partly Cloudy",OR($K2648=45,$K2648=48),"Fog",AND($K2648&gt;=51,$K2648&lt;=67),"Drizzle",AND($K2648&gt;=71,$K2648&lt;=77),"Snow",AND($K2648&gt;=80,$K2648&lt;=82),"Rain Showers",AND($K2648&gt;=95,$K2648&lt;=99),"Thunderstorm",TRUE,"Cloudy"))</f>
        <v>Partly Cloudy</v>
      </c>
      <c r="G2648" s="3" cm="1">
        <f t="array" ref="G2648">IF($A2648="","",INDEX(OpenMeteoAPI[TemperatureC],ROWS($G$2:G2648)))</f>
        <v>19.399999999999999</v>
      </c>
      <c r="H2648" s="4" cm="1">
        <f t="array" ref="H2648">IF($A2648="","",INDEX(OpenMeteoAPI[RelativeHumidityPct],ROWS($H$2:H2648))/100)</f>
        <v>0.62</v>
      </c>
      <c r="I2648" s="4" cm="1">
        <f t="array" ref="I2648">IF($A2648="","",INDEX(OpenMeteoAPI[PrecipitationProbabilityPct],ROWS($I$2:I2648))/100)</f>
        <v>0</v>
      </c>
      <c r="J2648" s="3" cm="1">
        <f t="array" ref="J2648">IF($A2648="","",INDEX(OpenMeteoAPI[PrecipitationMM],ROWS($J$2:J2648)))</f>
        <v>0</v>
      </c>
      <c r="K2648" cm="1">
        <f t="array" ref="K2648">IF($A2648="","",INDEX(OpenMeteoAPI[WeatherCode],ROWS($K$2:K2648)))</f>
        <v>3</v>
      </c>
      <c r="L2648" s="3" cm="1">
        <f t="array" ref="L2648">IF($A2648="","",INDEX(OpenMeteoAPI[WindSpeedKMH],ROWS($L$2:L2648)))</f>
        <v>10.5</v>
      </c>
    </row>
    <row r="2649" spans="1:12">
      <c r="A2649" t="str" cm="1">
        <f t="array" ref="A2649">IFERROR(INDEX(OpenMeteoAPI[City],ROWS($A$2:A2649))&amp;", "&amp;INDEX(OpenMeteoAPI[CountryCode],ROWS($A$2:A2649)),"")</f>
        <v>Prague, CZ</v>
      </c>
      <c r="B2649" t="str" cm="1">
        <f t="array" ref="B2649">IF($A2649="","",INDEX(OpenMeteoAPI[LocationID],ROWS($B$2:B2649)))</f>
        <v>CZ-PRG</v>
      </c>
      <c r="C2649" s="5" cm="1">
        <f t="array" ref="C2649">IF($A2649="","",INDEX(OpenMeteoAPI[ForecastDateTime],ROWS($C$2:C2649)))</f>
        <v>46210.291666666664</v>
      </c>
      <c r="D2649" t="str">
        <f t="shared" si="41"/>
        <v>7AM</v>
      </c>
      <c r="E2649" t="str" cm="1">
        <f t="array" ref="E2649">IF($K2649="","",_xlfn.IFS($K2649=0,_xlfn.UNICHAR(9728),$K2649&lt;=3,_xlfn.UNICHAR(9729),OR($K2649=45,$K2649=48),"~",AND($K2649&gt;=51,$K2649&lt;=67),_xlfn.UNICHAR(9748),AND($K2649&gt;=71,$K2649&lt;=77),_xlfn.UNICHAR(10052),AND($K2649&gt;=80,$K2649&lt;=82),_xlfn.UNICHAR(9748),AND($K2649&gt;=95,$K2649&lt;=99),_xlfn.UNICHAR(9889),TRUE,_xlfn.UNICHAR(9729)))</f>
        <v>☁</v>
      </c>
      <c r="F2649" t="str" cm="1">
        <f t="array" ref="F2649">IF($K2649="","",_xlfn.IFS($K2649=0,"Clear",$K2649&lt;=3,"Partly Cloudy",OR($K2649=45,$K2649=48),"Fog",AND($K2649&gt;=51,$K2649&lt;=67),"Drizzle",AND($K2649&gt;=71,$K2649&lt;=77),"Snow",AND($K2649&gt;=80,$K2649&lt;=82),"Rain Showers",AND($K2649&gt;=95,$K2649&lt;=99),"Thunderstorm",TRUE,"Cloudy"))</f>
        <v>Partly Cloudy</v>
      </c>
      <c r="G2649" s="3" cm="1">
        <f t="array" ref="G2649">IF($A2649="","",INDEX(OpenMeteoAPI[TemperatureC],ROWS($G$2:G2649)))</f>
        <v>20.3</v>
      </c>
      <c r="H2649" s="4" cm="1">
        <f t="array" ref="H2649">IF($A2649="","",INDEX(OpenMeteoAPI[RelativeHumidityPct],ROWS($H$2:H2649))/100)</f>
        <v>0.6</v>
      </c>
      <c r="I2649" s="4" cm="1">
        <f t="array" ref="I2649">IF($A2649="","",INDEX(OpenMeteoAPI[PrecipitationProbabilityPct],ROWS($I$2:I2649))/100)</f>
        <v>0</v>
      </c>
      <c r="J2649" s="3" cm="1">
        <f t="array" ref="J2649">IF($A2649="","",INDEX(OpenMeteoAPI[PrecipitationMM],ROWS($J$2:J2649)))</f>
        <v>0</v>
      </c>
      <c r="K2649" cm="1">
        <f t="array" ref="K2649">IF($A2649="","",INDEX(OpenMeteoAPI[WeatherCode],ROWS($K$2:K2649)))</f>
        <v>3</v>
      </c>
      <c r="L2649" s="3" cm="1">
        <f t="array" ref="L2649">IF($A2649="","",INDEX(OpenMeteoAPI[WindSpeedKMH],ROWS($L$2:L2649)))</f>
        <v>11</v>
      </c>
    </row>
    <row r="2650" spans="1:12">
      <c r="A2650" t="str" cm="1">
        <f t="array" ref="A2650">IFERROR(INDEX(OpenMeteoAPI[City],ROWS($A$2:A2650))&amp;", "&amp;INDEX(OpenMeteoAPI[CountryCode],ROWS($A$2:A2650)),"")</f>
        <v>Prague, CZ</v>
      </c>
      <c r="B2650" t="str" cm="1">
        <f t="array" ref="B2650">IF($A2650="","",INDEX(OpenMeteoAPI[LocationID],ROWS($B$2:B2650)))</f>
        <v>CZ-PRG</v>
      </c>
      <c r="C2650" s="5" cm="1">
        <f t="array" ref="C2650">IF($A2650="","",INDEX(OpenMeteoAPI[ForecastDateTime],ROWS($C$2:C2650)))</f>
        <v>46210.333333333336</v>
      </c>
      <c r="D2650" t="str">
        <f t="shared" si="41"/>
        <v>8AM</v>
      </c>
      <c r="E2650" t="str" cm="1">
        <f t="array" ref="E2650">IF($K2650="","",_xlfn.IFS($K2650=0,_xlfn.UNICHAR(9728),$K2650&lt;=3,_xlfn.UNICHAR(9729),OR($K2650=45,$K2650=48),"~",AND($K2650&gt;=51,$K2650&lt;=67),_xlfn.UNICHAR(9748),AND($K2650&gt;=71,$K2650&lt;=77),_xlfn.UNICHAR(10052),AND($K2650&gt;=80,$K2650&lt;=82),_xlfn.UNICHAR(9748),AND($K2650&gt;=95,$K2650&lt;=99),_xlfn.UNICHAR(9889),TRUE,_xlfn.UNICHAR(9729)))</f>
        <v>☁</v>
      </c>
      <c r="F2650" t="str" cm="1">
        <f t="array" ref="F2650">IF($K2650="","",_xlfn.IFS($K2650=0,"Clear",$K2650&lt;=3,"Partly Cloudy",OR($K2650=45,$K2650=48),"Fog",AND($K2650&gt;=51,$K2650&lt;=67),"Drizzle",AND($K2650&gt;=71,$K2650&lt;=77),"Snow",AND($K2650&gt;=80,$K2650&lt;=82),"Rain Showers",AND($K2650&gt;=95,$K2650&lt;=99),"Thunderstorm",TRUE,"Cloudy"))</f>
        <v>Partly Cloudy</v>
      </c>
      <c r="G2650" s="3" cm="1">
        <f t="array" ref="G2650">IF($A2650="","",INDEX(OpenMeteoAPI[TemperatureC],ROWS($G$2:G2650)))</f>
        <v>21.6</v>
      </c>
      <c r="H2650" s="4" cm="1">
        <f t="array" ref="H2650">IF($A2650="","",INDEX(OpenMeteoAPI[RelativeHumidityPct],ROWS($H$2:H2650))/100)</f>
        <v>0.55000000000000004</v>
      </c>
      <c r="I2650" s="4" cm="1">
        <f t="array" ref="I2650">IF($A2650="","",INDEX(OpenMeteoAPI[PrecipitationProbabilityPct],ROWS($I$2:I2650))/100)</f>
        <v>0</v>
      </c>
      <c r="J2650" s="3" cm="1">
        <f t="array" ref="J2650">IF($A2650="","",INDEX(OpenMeteoAPI[PrecipitationMM],ROWS($J$2:J2650)))</f>
        <v>0</v>
      </c>
      <c r="K2650" cm="1">
        <f t="array" ref="K2650">IF($A2650="","",INDEX(OpenMeteoAPI[WeatherCode],ROWS($K$2:K2650)))</f>
        <v>3</v>
      </c>
      <c r="L2650" s="3" cm="1">
        <f t="array" ref="L2650">IF($A2650="","",INDEX(OpenMeteoAPI[WindSpeedKMH],ROWS($L$2:L2650)))</f>
        <v>15.1</v>
      </c>
    </row>
    <row r="2651" spans="1:12">
      <c r="A2651" t="str" cm="1">
        <f t="array" ref="A2651">IFERROR(INDEX(OpenMeteoAPI[City],ROWS($A$2:A2651))&amp;", "&amp;INDEX(OpenMeteoAPI[CountryCode],ROWS($A$2:A2651)),"")</f>
        <v>Prague, CZ</v>
      </c>
      <c r="B2651" t="str" cm="1">
        <f t="array" ref="B2651">IF($A2651="","",INDEX(OpenMeteoAPI[LocationID],ROWS($B$2:B2651)))</f>
        <v>CZ-PRG</v>
      </c>
      <c r="C2651" s="5" cm="1">
        <f t="array" ref="C2651">IF($A2651="","",INDEX(OpenMeteoAPI[ForecastDateTime],ROWS($C$2:C2651)))</f>
        <v>46210.375</v>
      </c>
      <c r="D2651" t="str">
        <f t="shared" si="41"/>
        <v>9AM</v>
      </c>
      <c r="E2651" t="str" cm="1">
        <f t="array" ref="E2651">IF($K2651="","",_xlfn.IFS($K2651=0,_xlfn.UNICHAR(9728),$K2651&lt;=3,_xlfn.UNICHAR(9729),OR($K2651=45,$K2651=48),"~",AND($K2651&gt;=51,$K2651&lt;=67),_xlfn.UNICHAR(9748),AND($K2651&gt;=71,$K2651&lt;=77),_xlfn.UNICHAR(10052),AND($K2651&gt;=80,$K2651&lt;=82),_xlfn.UNICHAR(9748),AND($K2651&gt;=95,$K2651&lt;=99),_xlfn.UNICHAR(9889),TRUE,_xlfn.UNICHAR(9729)))</f>
        <v>☁</v>
      </c>
      <c r="F2651" t="str" cm="1">
        <f t="array" ref="F2651">IF($K2651="","",_xlfn.IFS($K2651=0,"Clear",$K2651&lt;=3,"Partly Cloudy",OR($K2651=45,$K2651=48),"Fog",AND($K2651&gt;=51,$K2651&lt;=67),"Drizzle",AND($K2651&gt;=71,$K2651&lt;=77),"Snow",AND($K2651&gt;=80,$K2651&lt;=82),"Rain Showers",AND($K2651&gt;=95,$K2651&lt;=99),"Thunderstorm",TRUE,"Cloudy"))</f>
        <v>Partly Cloudy</v>
      </c>
      <c r="G2651" s="3" cm="1">
        <f t="array" ref="G2651">IF($A2651="","",INDEX(OpenMeteoAPI[TemperatureC],ROWS($G$2:G2651)))</f>
        <v>23</v>
      </c>
      <c r="H2651" s="4" cm="1">
        <f t="array" ref="H2651">IF($A2651="","",INDEX(OpenMeteoAPI[RelativeHumidityPct],ROWS($H$2:H2651))/100)</f>
        <v>0.52</v>
      </c>
      <c r="I2651" s="4" cm="1">
        <f t="array" ref="I2651">IF($A2651="","",INDEX(OpenMeteoAPI[PrecipitationProbabilityPct],ROWS($I$2:I2651))/100)</f>
        <v>0</v>
      </c>
      <c r="J2651" s="3" cm="1">
        <f t="array" ref="J2651">IF($A2651="","",INDEX(OpenMeteoAPI[PrecipitationMM],ROWS($J$2:J2651)))</f>
        <v>0</v>
      </c>
      <c r="K2651" cm="1">
        <f t="array" ref="K2651">IF($A2651="","",INDEX(OpenMeteoAPI[WeatherCode],ROWS($K$2:K2651)))</f>
        <v>2</v>
      </c>
      <c r="L2651" s="3" cm="1">
        <f t="array" ref="L2651">IF($A2651="","",INDEX(OpenMeteoAPI[WindSpeedKMH],ROWS($L$2:L2651)))</f>
        <v>17.399999999999999</v>
      </c>
    </row>
    <row r="2652" spans="1:12">
      <c r="A2652" t="str" cm="1">
        <f t="array" ref="A2652">IFERROR(INDEX(OpenMeteoAPI[City],ROWS($A$2:A2652))&amp;", "&amp;INDEX(OpenMeteoAPI[CountryCode],ROWS($A$2:A2652)),"")</f>
        <v>Prague, CZ</v>
      </c>
      <c r="B2652" t="str" cm="1">
        <f t="array" ref="B2652">IF($A2652="","",INDEX(OpenMeteoAPI[LocationID],ROWS($B$2:B2652)))</f>
        <v>CZ-PRG</v>
      </c>
      <c r="C2652" s="5" cm="1">
        <f t="array" ref="C2652">IF($A2652="","",INDEX(OpenMeteoAPI[ForecastDateTime],ROWS($C$2:C2652)))</f>
        <v>46210.416666666664</v>
      </c>
      <c r="D2652" t="str">
        <f t="shared" si="41"/>
        <v>10AM</v>
      </c>
      <c r="E2652" t="str" cm="1">
        <f t="array" ref="E2652">IF($K2652="","",_xlfn.IFS($K2652=0,_xlfn.UNICHAR(9728),$K2652&lt;=3,_xlfn.UNICHAR(9729),OR($K2652=45,$K2652=48),"~",AND($K2652&gt;=51,$K2652&lt;=67),_xlfn.UNICHAR(9748),AND($K2652&gt;=71,$K2652&lt;=77),_xlfn.UNICHAR(10052),AND($K2652&gt;=80,$K2652&lt;=82),_xlfn.UNICHAR(9748),AND($K2652&gt;=95,$K2652&lt;=99),_xlfn.UNICHAR(9889),TRUE,_xlfn.UNICHAR(9729)))</f>
        <v>☁</v>
      </c>
      <c r="F2652" t="str" cm="1">
        <f t="array" ref="F2652">IF($K2652="","",_xlfn.IFS($K2652=0,"Clear",$K2652&lt;=3,"Partly Cloudy",OR($K2652=45,$K2652=48),"Fog",AND($K2652&gt;=51,$K2652&lt;=67),"Drizzle",AND($K2652&gt;=71,$K2652&lt;=77),"Snow",AND($K2652&gt;=80,$K2652&lt;=82),"Rain Showers",AND($K2652&gt;=95,$K2652&lt;=99),"Thunderstorm",TRUE,"Cloudy"))</f>
        <v>Partly Cloudy</v>
      </c>
      <c r="G2652" s="3" cm="1">
        <f t="array" ref="G2652">IF($A2652="","",INDEX(OpenMeteoAPI[TemperatureC],ROWS($G$2:G2652)))</f>
        <v>24.9</v>
      </c>
      <c r="H2652" s="4" cm="1">
        <f t="array" ref="H2652">IF($A2652="","",INDEX(OpenMeteoAPI[RelativeHumidityPct],ROWS($H$2:H2652))/100)</f>
        <v>0.47</v>
      </c>
      <c r="I2652" s="4" cm="1">
        <f t="array" ref="I2652">IF($A2652="","",INDEX(OpenMeteoAPI[PrecipitationProbabilityPct],ROWS($I$2:I2652))/100)</f>
        <v>0</v>
      </c>
      <c r="J2652" s="3" cm="1">
        <f t="array" ref="J2652">IF($A2652="","",INDEX(OpenMeteoAPI[PrecipitationMM],ROWS($J$2:J2652)))</f>
        <v>0</v>
      </c>
      <c r="K2652" cm="1">
        <f t="array" ref="K2652">IF($A2652="","",INDEX(OpenMeteoAPI[WeatherCode],ROWS($K$2:K2652)))</f>
        <v>2</v>
      </c>
      <c r="L2652" s="3" cm="1">
        <f t="array" ref="L2652">IF($A2652="","",INDEX(OpenMeteoAPI[WindSpeedKMH],ROWS($L$2:L2652)))</f>
        <v>17.3</v>
      </c>
    </row>
    <row r="2653" spans="1:12">
      <c r="A2653" t="str" cm="1">
        <f t="array" ref="A2653">IFERROR(INDEX(OpenMeteoAPI[City],ROWS($A$2:A2653))&amp;", "&amp;INDEX(OpenMeteoAPI[CountryCode],ROWS($A$2:A2653)),"")</f>
        <v>Prague, CZ</v>
      </c>
      <c r="B2653" t="str" cm="1">
        <f t="array" ref="B2653">IF($A2653="","",INDEX(OpenMeteoAPI[LocationID],ROWS($B$2:B2653)))</f>
        <v>CZ-PRG</v>
      </c>
      <c r="C2653" s="5" cm="1">
        <f t="array" ref="C2653">IF($A2653="","",INDEX(OpenMeteoAPI[ForecastDateTime],ROWS($C$2:C2653)))</f>
        <v>46210.458333333336</v>
      </c>
      <c r="D2653" t="str">
        <f t="shared" si="41"/>
        <v>11AM</v>
      </c>
      <c r="E2653" t="str" cm="1">
        <f t="array" ref="E2653">IF($K2653="","",_xlfn.IFS($K2653=0,_xlfn.UNICHAR(9728),$K2653&lt;=3,_xlfn.UNICHAR(9729),OR($K2653=45,$K2653=48),"~",AND($K2653&gt;=51,$K2653&lt;=67),_xlfn.UNICHAR(9748),AND($K2653&gt;=71,$K2653&lt;=77),_xlfn.UNICHAR(10052),AND($K2653&gt;=80,$K2653&lt;=82),_xlfn.UNICHAR(9748),AND($K2653&gt;=95,$K2653&lt;=99),_xlfn.UNICHAR(9889),TRUE,_xlfn.UNICHAR(9729)))</f>
        <v>☁</v>
      </c>
      <c r="F2653" t="str" cm="1">
        <f t="array" ref="F2653">IF($K2653="","",_xlfn.IFS($K2653=0,"Clear",$K2653&lt;=3,"Partly Cloudy",OR($K2653=45,$K2653=48),"Fog",AND($K2653&gt;=51,$K2653&lt;=67),"Drizzle",AND($K2653&gt;=71,$K2653&lt;=77),"Snow",AND($K2653&gt;=80,$K2653&lt;=82),"Rain Showers",AND($K2653&gt;=95,$K2653&lt;=99),"Thunderstorm",TRUE,"Cloudy"))</f>
        <v>Partly Cloudy</v>
      </c>
      <c r="G2653" s="3" cm="1">
        <f t="array" ref="G2653">IF($A2653="","",INDEX(OpenMeteoAPI[TemperatureC],ROWS($G$2:G2653)))</f>
        <v>26.7</v>
      </c>
      <c r="H2653" s="4" cm="1">
        <f t="array" ref="H2653">IF($A2653="","",INDEX(OpenMeteoAPI[RelativeHumidityPct],ROWS($H$2:H2653))/100)</f>
        <v>0.37</v>
      </c>
      <c r="I2653" s="4" cm="1">
        <f t="array" ref="I2653">IF($A2653="","",INDEX(OpenMeteoAPI[PrecipitationProbabilityPct],ROWS($I$2:I2653))/100)</f>
        <v>0</v>
      </c>
      <c r="J2653" s="3" cm="1">
        <f t="array" ref="J2653">IF($A2653="","",INDEX(OpenMeteoAPI[PrecipitationMM],ROWS($J$2:J2653)))</f>
        <v>0</v>
      </c>
      <c r="K2653" cm="1">
        <f t="array" ref="K2653">IF($A2653="","",INDEX(OpenMeteoAPI[WeatherCode],ROWS($K$2:K2653)))</f>
        <v>3</v>
      </c>
      <c r="L2653" s="3" cm="1">
        <f t="array" ref="L2653">IF($A2653="","",INDEX(OpenMeteoAPI[WindSpeedKMH],ROWS($L$2:L2653)))</f>
        <v>17.899999999999999</v>
      </c>
    </row>
    <row r="2654" spans="1:12">
      <c r="A2654" t="str" cm="1">
        <f t="array" ref="A2654">IFERROR(INDEX(OpenMeteoAPI[City],ROWS($A$2:A2654))&amp;", "&amp;INDEX(OpenMeteoAPI[CountryCode],ROWS($A$2:A2654)),"")</f>
        <v>Prague, CZ</v>
      </c>
      <c r="B2654" t="str" cm="1">
        <f t="array" ref="B2654">IF($A2654="","",INDEX(OpenMeteoAPI[LocationID],ROWS($B$2:B2654)))</f>
        <v>CZ-PRG</v>
      </c>
      <c r="C2654" s="5" cm="1">
        <f t="array" ref="C2654">IF($A2654="","",INDEX(OpenMeteoAPI[ForecastDateTime],ROWS($C$2:C2654)))</f>
        <v>46210.5</v>
      </c>
      <c r="D2654" t="str">
        <f t="shared" si="41"/>
        <v>12PM</v>
      </c>
      <c r="E2654" t="str" cm="1">
        <f t="array" ref="E2654">IF($K2654="","",_xlfn.IFS($K2654=0,_xlfn.UNICHAR(9728),$K2654&lt;=3,_xlfn.UNICHAR(9729),OR($K2654=45,$K2654=48),"~",AND($K2654&gt;=51,$K2654&lt;=67),_xlfn.UNICHAR(9748),AND($K2654&gt;=71,$K2654&lt;=77),_xlfn.UNICHAR(10052),AND($K2654&gt;=80,$K2654&lt;=82),_xlfn.UNICHAR(9748),AND($K2654&gt;=95,$K2654&lt;=99),_xlfn.UNICHAR(9889),TRUE,_xlfn.UNICHAR(9729)))</f>
        <v>☁</v>
      </c>
      <c r="F2654" t="str" cm="1">
        <f t="array" ref="F2654">IF($K2654="","",_xlfn.IFS($K2654=0,"Clear",$K2654&lt;=3,"Partly Cloudy",OR($K2654=45,$K2654=48),"Fog",AND($K2654&gt;=51,$K2654&lt;=67),"Drizzle",AND($K2654&gt;=71,$K2654&lt;=77),"Snow",AND($K2654&gt;=80,$K2654&lt;=82),"Rain Showers",AND($K2654&gt;=95,$K2654&lt;=99),"Thunderstorm",TRUE,"Cloudy"))</f>
        <v>Partly Cloudy</v>
      </c>
      <c r="G2654" s="3" cm="1">
        <f t="array" ref="G2654">IF($A2654="","",INDEX(OpenMeteoAPI[TemperatureC],ROWS($G$2:G2654)))</f>
        <v>27.1</v>
      </c>
      <c r="H2654" s="4" cm="1">
        <f t="array" ref="H2654">IF($A2654="","",INDEX(OpenMeteoAPI[RelativeHumidityPct],ROWS($H$2:H2654))/100)</f>
        <v>0.37</v>
      </c>
      <c r="I2654" s="4" cm="1">
        <f t="array" ref="I2654">IF($A2654="","",INDEX(OpenMeteoAPI[PrecipitationProbabilityPct],ROWS($I$2:I2654))/100)</f>
        <v>0</v>
      </c>
      <c r="J2654" s="3" cm="1">
        <f t="array" ref="J2654">IF($A2654="","",INDEX(OpenMeteoAPI[PrecipitationMM],ROWS($J$2:J2654)))</f>
        <v>0</v>
      </c>
      <c r="K2654" cm="1">
        <f t="array" ref="K2654">IF($A2654="","",INDEX(OpenMeteoAPI[WeatherCode],ROWS($K$2:K2654)))</f>
        <v>3</v>
      </c>
      <c r="L2654" s="3" cm="1">
        <f t="array" ref="L2654">IF($A2654="","",INDEX(OpenMeteoAPI[WindSpeedKMH],ROWS($L$2:L2654)))</f>
        <v>17.899999999999999</v>
      </c>
    </row>
    <row r="2655" spans="1:12">
      <c r="A2655" t="str" cm="1">
        <f t="array" ref="A2655">IFERROR(INDEX(OpenMeteoAPI[City],ROWS($A$2:A2655))&amp;", "&amp;INDEX(OpenMeteoAPI[CountryCode],ROWS($A$2:A2655)),"")</f>
        <v>Prague, CZ</v>
      </c>
      <c r="B2655" t="str" cm="1">
        <f t="array" ref="B2655">IF($A2655="","",INDEX(OpenMeteoAPI[LocationID],ROWS($B$2:B2655)))</f>
        <v>CZ-PRG</v>
      </c>
      <c r="C2655" s="5" cm="1">
        <f t="array" ref="C2655">IF($A2655="","",INDEX(OpenMeteoAPI[ForecastDateTime],ROWS($C$2:C2655)))</f>
        <v>46210.541666666664</v>
      </c>
      <c r="D2655" t="str">
        <f t="shared" si="41"/>
        <v>1PM</v>
      </c>
      <c r="E2655" t="str" cm="1">
        <f t="array" ref="E2655">IF($K2655="","",_xlfn.IFS($K2655=0,_xlfn.UNICHAR(9728),$K2655&lt;=3,_xlfn.UNICHAR(9729),OR($K2655=45,$K2655=48),"~",AND($K2655&gt;=51,$K2655&lt;=67),_xlfn.UNICHAR(9748),AND($K2655&gt;=71,$K2655&lt;=77),_xlfn.UNICHAR(10052),AND($K2655&gt;=80,$K2655&lt;=82),_xlfn.UNICHAR(9748),AND($K2655&gt;=95,$K2655&lt;=99),_xlfn.UNICHAR(9889),TRUE,_xlfn.UNICHAR(9729)))</f>
        <v>☁</v>
      </c>
      <c r="F2655" t="str" cm="1">
        <f t="array" ref="F2655">IF($K2655="","",_xlfn.IFS($K2655=0,"Clear",$K2655&lt;=3,"Partly Cloudy",OR($K2655=45,$K2655=48),"Fog",AND($K2655&gt;=51,$K2655&lt;=67),"Drizzle",AND($K2655&gt;=71,$K2655&lt;=77),"Snow",AND($K2655&gt;=80,$K2655&lt;=82),"Rain Showers",AND($K2655&gt;=95,$K2655&lt;=99),"Thunderstorm",TRUE,"Cloudy"))</f>
        <v>Partly Cloudy</v>
      </c>
      <c r="G2655" s="3" cm="1">
        <f t="array" ref="G2655">IF($A2655="","",INDEX(OpenMeteoAPI[TemperatureC],ROWS($G$2:G2655)))</f>
        <v>27.8</v>
      </c>
      <c r="H2655" s="4" cm="1">
        <f t="array" ref="H2655">IF($A2655="","",INDEX(OpenMeteoAPI[RelativeHumidityPct],ROWS($H$2:H2655))/100)</f>
        <v>0.32</v>
      </c>
      <c r="I2655" s="4" cm="1">
        <f t="array" ref="I2655">IF($A2655="","",INDEX(OpenMeteoAPI[PrecipitationProbabilityPct],ROWS($I$2:I2655))/100)</f>
        <v>0</v>
      </c>
      <c r="J2655" s="3" cm="1">
        <f t="array" ref="J2655">IF($A2655="","",INDEX(OpenMeteoAPI[PrecipitationMM],ROWS($J$2:J2655)))</f>
        <v>0</v>
      </c>
      <c r="K2655" cm="1">
        <f t="array" ref="K2655">IF($A2655="","",INDEX(OpenMeteoAPI[WeatherCode],ROWS($K$2:K2655)))</f>
        <v>3</v>
      </c>
      <c r="L2655" s="3" cm="1">
        <f t="array" ref="L2655">IF($A2655="","",INDEX(OpenMeteoAPI[WindSpeedKMH],ROWS($L$2:L2655)))</f>
        <v>17.899999999999999</v>
      </c>
    </row>
    <row r="2656" spans="1:12">
      <c r="A2656" t="str" cm="1">
        <f t="array" ref="A2656">IFERROR(INDEX(OpenMeteoAPI[City],ROWS($A$2:A2656))&amp;", "&amp;INDEX(OpenMeteoAPI[CountryCode],ROWS($A$2:A2656)),"")</f>
        <v>Prague, CZ</v>
      </c>
      <c r="B2656" t="str" cm="1">
        <f t="array" ref="B2656">IF($A2656="","",INDEX(OpenMeteoAPI[LocationID],ROWS($B$2:B2656)))</f>
        <v>CZ-PRG</v>
      </c>
      <c r="C2656" s="5" cm="1">
        <f t="array" ref="C2656">IF($A2656="","",INDEX(OpenMeteoAPI[ForecastDateTime],ROWS($C$2:C2656)))</f>
        <v>46210.583333333336</v>
      </c>
      <c r="D2656" t="str">
        <f t="shared" si="41"/>
        <v>2PM</v>
      </c>
      <c r="E2656" t="str" cm="1">
        <f t="array" ref="E2656">IF($K2656="","",_xlfn.IFS($K2656=0,_xlfn.UNICHAR(9728),$K2656&lt;=3,_xlfn.UNICHAR(9729),OR($K2656=45,$K2656=48),"~",AND($K2656&gt;=51,$K2656&lt;=67),_xlfn.UNICHAR(9748),AND($K2656&gt;=71,$K2656&lt;=77),_xlfn.UNICHAR(10052),AND($K2656&gt;=80,$K2656&lt;=82),_xlfn.UNICHAR(9748),AND($K2656&gt;=95,$K2656&lt;=99),_xlfn.UNICHAR(9889),TRUE,_xlfn.UNICHAR(9729)))</f>
        <v>☁</v>
      </c>
      <c r="F2656" t="str" cm="1">
        <f t="array" ref="F2656">IF($K2656="","",_xlfn.IFS($K2656=0,"Clear",$K2656&lt;=3,"Partly Cloudy",OR($K2656=45,$K2656=48),"Fog",AND($K2656&gt;=51,$K2656&lt;=67),"Drizzle",AND($K2656&gt;=71,$K2656&lt;=77),"Snow",AND($K2656&gt;=80,$K2656&lt;=82),"Rain Showers",AND($K2656&gt;=95,$K2656&lt;=99),"Thunderstorm",TRUE,"Cloudy"))</f>
        <v>Partly Cloudy</v>
      </c>
      <c r="G2656" s="3" cm="1">
        <f t="array" ref="G2656">IF($A2656="","",INDEX(OpenMeteoAPI[TemperatureC],ROWS($G$2:G2656)))</f>
        <v>27</v>
      </c>
      <c r="H2656" s="4" cm="1">
        <f t="array" ref="H2656">IF($A2656="","",INDEX(OpenMeteoAPI[RelativeHumidityPct],ROWS($H$2:H2656))/100)</f>
        <v>0.31</v>
      </c>
      <c r="I2656" s="4" cm="1">
        <f t="array" ref="I2656">IF($A2656="","",INDEX(OpenMeteoAPI[PrecipitationProbabilityPct],ROWS($I$2:I2656))/100)</f>
        <v>0.05</v>
      </c>
      <c r="J2656" s="3" cm="1">
        <f t="array" ref="J2656">IF($A2656="","",INDEX(OpenMeteoAPI[PrecipitationMM],ROWS($J$2:J2656)))</f>
        <v>0</v>
      </c>
      <c r="K2656" cm="1">
        <f t="array" ref="K2656">IF($A2656="","",INDEX(OpenMeteoAPI[WeatherCode],ROWS($K$2:K2656)))</f>
        <v>3</v>
      </c>
      <c r="L2656" s="3" cm="1">
        <f t="array" ref="L2656">IF($A2656="","",INDEX(OpenMeteoAPI[WindSpeedKMH],ROWS($L$2:L2656)))</f>
        <v>17.3</v>
      </c>
    </row>
    <row r="2657" spans="1:12">
      <c r="A2657" t="str" cm="1">
        <f t="array" ref="A2657">IFERROR(INDEX(OpenMeteoAPI[City],ROWS($A$2:A2657))&amp;", "&amp;INDEX(OpenMeteoAPI[CountryCode],ROWS($A$2:A2657)),"")</f>
        <v>Prague, CZ</v>
      </c>
      <c r="B2657" t="str" cm="1">
        <f t="array" ref="B2657">IF($A2657="","",INDEX(OpenMeteoAPI[LocationID],ROWS($B$2:B2657)))</f>
        <v>CZ-PRG</v>
      </c>
      <c r="C2657" s="5" cm="1">
        <f t="array" ref="C2657">IF($A2657="","",INDEX(OpenMeteoAPI[ForecastDateTime],ROWS($C$2:C2657)))</f>
        <v>46210.625</v>
      </c>
      <c r="D2657" t="str">
        <f t="shared" si="41"/>
        <v>3PM</v>
      </c>
      <c r="E2657" t="str" cm="1">
        <f t="array" ref="E2657">IF($K2657="","",_xlfn.IFS($K2657=0,_xlfn.UNICHAR(9728),$K2657&lt;=3,_xlfn.UNICHAR(9729),OR($K2657=45,$K2657=48),"~",AND($K2657&gt;=51,$K2657&lt;=67),_xlfn.UNICHAR(9748),AND($K2657&gt;=71,$K2657&lt;=77),_xlfn.UNICHAR(10052),AND($K2657&gt;=80,$K2657&lt;=82),_xlfn.UNICHAR(9748),AND($K2657&gt;=95,$K2657&lt;=99),_xlfn.UNICHAR(9889),TRUE,_xlfn.UNICHAR(9729)))</f>
        <v>☁</v>
      </c>
      <c r="F2657" t="str" cm="1">
        <f t="array" ref="F2657">IF($K2657="","",_xlfn.IFS($K2657=0,"Clear",$K2657&lt;=3,"Partly Cloudy",OR($K2657=45,$K2657=48),"Fog",AND($K2657&gt;=51,$K2657&lt;=67),"Drizzle",AND($K2657&gt;=71,$K2657&lt;=77),"Snow",AND($K2657&gt;=80,$K2657&lt;=82),"Rain Showers",AND($K2657&gt;=95,$K2657&lt;=99),"Thunderstorm",TRUE,"Cloudy"))</f>
        <v>Partly Cloudy</v>
      </c>
      <c r="G2657" s="3" cm="1">
        <f t="array" ref="G2657">IF($A2657="","",INDEX(OpenMeteoAPI[TemperatureC],ROWS($G$2:G2657)))</f>
        <v>27.2</v>
      </c>
      <c r="H2657" s="4" cm="1">
        <f t="array" ref="H2657">IF($A2657="","",INDEX(OpenMeteoAPI[RelativeHumidityPct],ROWS($H$2:H2657))/100)</f>
        <v>0.3</v>
      </c>
      <c r="I2657" s="4" cm="1">
        <f t="array" ref="I2657">IF($A2657="","",INDEX(OpenMeteoAPI[PrecipitationProbabilityPct],ROWS($I$2:I2657))/100)</f>
        <v>0</v>
      </c>
      <c r="J2657" s="3" cm="1">
        <f t="array" ref="J2657">IF($A2657="","",INDEX(OpenMeteoAPI[PrecipitationMM],ROWS($J$2:J2657)))</f>
        <v>0</v>
      </c>
      <c r="K2657" cm="1">
        <f t="array" ref="K2657">IF($A2657="","",INDEX(OpenMeteoAPI[WeatherCode],ROWS($K$2:K2657)))</f>
        <v>3</v>
      </c>
      <c r="L2657" s="3" cm="1">
        <f t="array" ref="L2657">IF($A2657="","",INDEX(OpenMeteoAPI[WindSpeedKMH],ROWS($L$2:L2657)))</f>
        <v>16.7</v>
      </c>
    </row>
    <row r="2658" spans="1:12">
      <c r="A2658" t="str" cm="1">
        <f t="array" ref="A2658">IFERROR(INDEX(OpenMeteoAPI[City],ROWS($A$2:A2658))&amp;", "&amp;INDEX(OpenMeteoAPI[CountryCode],ROWS($A$2:A2658)),"")</f>
        <v>Prague, CZ</v>
      </c>
      <c r="B2658" t="str" cm="1">
        <f t="array" ref="B2658">IF($A2658="","",INDEX(OpenMeteoAPI[LocationID],ROWS($B$2:B2658)))</f>
        <v>CZ-PRG</v>
      </c>
      <c r="C2658" s="5" cm="1">
        <f t="array" ref="C2658">IF($A2658="","",INDEX(OpenMeteoAPI[ForecastDateTime],ROWS($C$2:C2658)))</f>
        <v>46210.666666666664</v>
      </c>
      <c r="D2658" t="str">
        <f t="shared" si="41"/>
        <v>4PM</v>
      </c>
      <c r="E2658" t="str" cm="1">
        <f t="array" ref="E2658">IF($K2658="","",_xlfn.IFS($K2658=0,_xlfn.UNICHAR(9728),$K2658&lt;=3,_xlfn.UNICHAR(9729),OR($K2658=45,$K2658=48),"~",AND($K2658&gt;=51,$K2658&lt;=67),_xlfn.UNICHAR(9748),AND($K2658&gt;=71,$K2658&lt;=77),_xlfn.UNICHAR(10052),AND($K2658&gt;=80,$K2658&lt;=82),_xlfn.UNICHAR(9748),AND($K2658&gt;=95,$K2658&lt;=99),_xlfn.UNICHAR(9889),TRUE,_xlfn.UNICHAR(9729)))</f>
        <v>☁</v>
      </c>
      <c r="F2658" t="str" cm="1">
        <f t="array" ref="F2658">IF($K2658="","",_xlfn.IFS($K2658=0,"Clear",$K2658&lt;=3,"Partly Cloudy",OR($K2658=45,$K2658=48),"Fog",AND($K2658&gt;=51,$K2658&lt;=67),"Drizzle",AND($K2658&gt;=71,$K2658&lt;=77),"Snow",AND($K2658&gt;=80,$K2658&lt;=82),"Rain Showers",AND($K2658&gt;=95,$K2658&lt;=99),"Thunderstorm",TRUE,"Cloudy"))</f>
        <v>Partly Cloudy</v>
      </c>
      <c r="G2658" s="3" cm="1">
        <f t="array" ref="G2658">IF($A2658="","",INDEX(OpenMeteoAPI[TemperatureC],ROWS($G$2:G2658)))</f>
        <v>28.2</v>
      </c>
      <c r="H2658" s="4" cm="1">
        <f t="array" ref="H2658">IF($A2658="","",INDEX(OpenMeteoAPI[RelativeHumidityPct],ROWS($H$2:H2658))/100)</f>
        <v>0.3</v>
      </c>
      <c r="I2658" s="4" cm="1">
        <f t="array" ref="I2658">IF($A2658="","",INDEX(OpenMeteoAPI[PrecipitationProbabilityPct],ROWS($I$2:I2658))/100)</f>
        <v>0.03</v>
      </c>
      <c r="J2658" s="3" cm="1">
        <f t="array" ref="J2658">IF($A2658="","",INDEX(OpenMeteoAPI[PrecipitationMM],ROWS($J$2:J2658)))</f>
        <v>0</v>
      </c>
      <c r="K2658" cm="1">
        <f t="array" ref="K2658">IF($A2658="","",INDEX(OpenMeteoAPI[WeatherCode],ROWS($K$2:K2658)))</f>
        <v>3</v>
      </c>
      <c r="L2658" s="3" cm="1">
        <f t="array" ref="L2658">IF($A2658="","",INDEX(OpenMeteoAPI[WindSpeedKMH],ROWS($L$2:L2658)))</f>
        <v>17.899999999999999</v>
      </c>
    </row>
    <row r="2659" spans="1:12">
      <c r="A2659" t="str" cm="1">
        <f t="array" ref="A2659">IFERROR(INDEX(OpenMeteoAPI[City],ROWS($A$2:A2659))&amp;", "&amp;INDEX(OpenMeteoAPI[CountryCode],ROWS($A$2:A2659)),"")</f>
        <v>Prague, CZ</v>
      </c>
      <c r="B2659" t="str" cm="1">
        <f t="array" ref="B2659">IF($A2659="","",INDEX(OpenMeteoAPI[LocationID],ROWS($B$2:B2659)))</f>
        <v>CZ-PRG</v>
      </c>
      <c r="C2659" s="5" cm="1">
        <f t="array" ref="C2659">IF($A2659="","",INDEX(OpenMeteoAPI[ForecastDateTime],ROWS($C$2:C2659)))</f>
        <v>46210.708333333336</v>
      </c>
      <c r="D2659" t="str">
        <f t="shared" si="41"/>
        <v>5PM</v>
      </c>
      <c r="E2659" t="str" cm="1">
        <f t="array" ref="E2659">IF($K2659="","",_xlfn.IFS($K2659=0,_xlfn.UNICHAR(9728),$K2659&lt;=3,_xlfn.UNICHAR(9729),OR($K2659=45,$K2659=48),"~",AND($K2659&gt;=51,$K2659&lt;=67),_xlfn.UNICHAR(9748),AND($K2659&gt;=71,$K2659&lt;=77),_xlfn.UNICHAR(10052),AND($K2659&gt;=80,$K2659&lt;=82),_xlfn.UNICHAR(9748),AND($K2659&gt;=95,$K2659&lt;=99),_xlfn.UNICHAR(9889),TRUE,_xlfn.UNICHAR(9729)))</f>
        <v>☁</v>
      </c>
      <c r="F2659" t="str" cm="1">
        <f t="array" ref="F2659">IF($K2659="","",_xlfn.IFS($K2659=0,"Clear",$K2659&lt;=3,"Partly Cloudy",OR($K2659=45,$K2659=48),"Fog",AND($K2659&gt;=51,$K2659&lt;=67),"Drizzle",AND($K2659&gt;=71,$K2659&lt;=77),"Snow",AND($K2659&gt;=80,$K2659&lt;=82),"Rain Showers",AND($K2659&gt;=95,$K2659&lt;=99),"Thunderstorm",TRUE,"Cloudy"))</f>
        <v>Partly Cloudy</v>
      </c>
      <c r="G2659" s="3" cm="1">
        <f t="array" ref="G2659">IF($A2659="","",INDEX(OpenMeteoAPI[TemperatureC],ROWS($G$2:G2659)))</f>
        <v>28</v>
      </c>
      <c r="H2659" s="4" cm="1">
        <f t="array" ref="H2659">IF($A2659="","",INDEX(OpenMeteoAPI[RelativeHumidityPct],ROWS($H$2:H2659))/100)</f>
        <v>0.3</v>
      </c>
      <c r="I2659" s="4" cm="1">
        <f t="array" ref="I2659">IF($A2659="","",INDEX(OpenMeteoAPI[PrecipitationProbabilityPct],ROWS($I$2:I2659))/100)</f>
        <v>0</v>
      </c>
      <c r="J2659" s="3" cm="1">
        <f t="array" ref="J2659">IF($A2659="","",INDEX(OpenMeteoAPI[PrecipitationMM],ROWS($J$2:J2659)))</f>
        <v>0</v>
      </c>
      <c r="K2659" cm="1">
        <f t="array" ref="K2659">IF($A2659="","",INDEX(OpenMeteoAPI[WeatherCode],ROWS($K$2:K2659)))</f>
        <v>3</v>
      </c>
      <c r="L2659" s="3" cm="1">
        <f t="array" ref="L2659">IF($A2659="","",INDEX(OpenMeteoAPI[WindSpeedKMH],ROWS($L$2:L2659)))</f>
        <v>14</v>
      </c>
    </row>
    <row r="2660" spans="1:12">
      <c r="A2660" t="str" cm="1">
        <f t="array" ref="A2660">IFERROR(INDEX(OpenMeteoAPI[City],ROWS($A$2:A2660))&amp;", "&amp;INDEX(OpenMeteoAPI[CountryCode],ROWS($A$2:A2660)),"")</f>
        <v>Prague, CZ</v>
      </c>
      <c r="B2660" t="str" cm="1">
        <f t="array" ref="B2660">IF($A2660="","",INDEX(OpenMeteoAPI[LocationID],ROWS($B$2:B2660)))</f>
        <v>CZ-PRG</v>
      </c>
      <c r="C2660" s="5" cm="1">
        <f t="array" ref="C2660">IF($A2660="","",INDEX(OpenMeteoAPI[ForecastDateTime],ROWS($C$2:C2660)))</f>
        <v>46210.75</v>
      </c>
      <c r="D2660" t="str">
        <f t="shared" si="41"/>
        <v>6PM</v>
      </c>
      <c r="E2660" t="str" cm="1">
        <f t="array" ref="E2660">IF($K2660="","",_xlfn.IFS($K2660=0,_xlfn.UNICHAR(9728),$K2660&lt;=3,_xlfn.UNICHAR(9729),OR($K2660=45,$K2660=48),"~",AND($K2660&gt;=51,$K2660&lt;=67),_xlfn.UNICHAR(9748),AND($K2660&gt;=71,$K2660&lt;=77),_xlfn.UNICHAR(10052),AND($K2660&gt;=80,$K2660&lt;=82),_xlfn.UNICHAR(9748),AND($K2660&gt;=95,$K2660&lt;=99),_xlfn.UNICHAR(9889),TRUE,_xlfn.UNICHAR(9729)))</f>
        <v>☁</v>
      </c>
      <c r="F2660" t="str" cm="1">
        <f t="array" ref="F2660">IF($K2660="","",_xlfn.IFS($K2660=0,"Clear",$K2660&lt;=3,"Partly Cloudy",OR($K2660=45,$K2660=48),"Fog",AND($K2660&gt;=51,$K2660&lt;=67),"Drizzle",AND($K2660&gt;=71,$K2660&lt;=77),"Snow",AND($K2660&gt;=80,$K2660&lt;=82),"Rain Showers",AND($K2660&gt;=95,$K2660&lt;=99),"Thunderstorm",TRUE,"Cloudy"))</f>
        <v>Partly Cloudy</v>
      </c>
      <c r="G2660" s="3" cm="1">
        <f t="array" ref="G2660">IF($A2660="","",INDEX(OpenMeteoAPI[TemperatureC],ROWS($G$2:G2660)))</f>
        <v>28.6</v>
      </c>
      <c r="H2660" s="4" cm="1">
        <f t="array" ref="H2660">IF($A2660="","",INDEX(OpenMeteoAPI[RelativeHumidityPct],ROWS($H$2:H2660))/100)</f>
        <v>0.28000000000000003</v>
      </c>
      <c r="I2660" s="4" cm="1">
        <f t="array" ref="I2660">IF($A2660="","",INDEX(OpenMeteoAPI[PrecipitationProbabilityPct],ROWS($I$2:I2660))/100)</f>
        <v>0</v>
      </c>
      <c r="J2660" s="3" cm="1">
        <f t="array" ref="J2660">IF($A2660="","",INDEX(OpenMeteoAPI[PrecipitationMM],ROWS($J$2:J2660)))</f>
        <v>0</v>
      </c>
      <c r="K2660" cm="1">
        <f t="array" ref="K2660">IF($A2660="","",INDEX(OpenMeteoAPI[WeatherCode],ROWS($K$2:K2660)))</f>
        <v>3</v>
      </c>
      <c r="L2660" s="3" cm="1">
        <f t="array" ref="L2660">IF($A2660="","",INDEX(OpenMeteoAPI[WindSpeedKMH],ROWS($L$2:L2660)))</f>
        <v>13</v>
      </c>
    </row>
    <row r="2661" spans="1:12">
      <c r="A2661" t="str" cm="1">
        <f t="array" ref="A2661">IFERROR(INDEX(OpenMeteoAPI[City],ROWS($A$2:A2661))&amp;", "&amp;INDEX(OpenMeteoAPI[CountryCode],ROWS($A$2:A2661)),"")</f>
        <v>Prague, CZ</v>
      </c>
      <c r="B2661" t="str" cm="1">
        <f t="array" ref="B2661">IF($A2661="","",INDEX(OpenMeteoAPI[LocationID],ROWS($B$2:B2661)))</f>
        <v>CZ-PRG</v>
      </c>
      <c r="C2661" s="5" cm="1">
        <f t="array" ref="C2661">IF($A2661="","",INDEX(OpenMeteoAPI[ForecastDateTime],ROWS($C$2:C2661)))</f>
        <v>46210.791666666664</v>
      </c>
      <c r="D2661" t="str">
        <f t="shared" si="41"/>
        <v>7PM</v>
      </c>
      <c r="E2661" t="str" cm="1">
        <f t="array" ref="E2661">IF($K2661="","",_xlfn.IFS($K2661=0,_xlfn.UNICHAR(9728),$K2661&lt;=3,_xlfn.UNICHAR(9729),OR($K2661=45,$K2661=48),"~",AND($K2661&gt;=51,$K2661&lt;=67),_xlfn.UNICHAR(9748),AND($K2661&gt;=71,$K2661&lt;=77),_xlfn.UNICHAR(10052),AND($K2661&gt;=80,$K2661&lt;=82),_xlfn.UNICHAR(9748),AND($K2661&gt;=95,$K2661&lt;=99),_xlfn.UNICHAR(9889),TRUE,_xlfn.UNICHAR(9729)))</f>
        <v>☁</v>
      </c>
      <c r="F2661" t="str" cm="1">
        <f t="array" ref="F2661">IF($K2661="","",_xlfn.IFS($K2661=0,"Clear",$K2661&lt;=3,"Partly Cloudy",OR($K2661=45,$K2661=48),"Fog",AND($K2661&gt;=51,$K2661&lt;=67),"Drizzle",AND($K2661&gt;=71,$K2661&lt;=77),"Snow",AND($K2661&gt;=80,$K2661&lt;=82),"Rain Showers",AND($K2661&gt;=95,$K2661&lt;=99),"Thunderstorm",TRUE,"Cloudy"))</f>
        <v>Partly Cloudy</v>
      </c>
      <c r="G2661" s="3" cm="1">
        <f t="array" ref="G2661">IF($A2661="","",INDEX(OpenMeteoAPI[TemperatureC],ROWS($G$2:G2661)))</f>
        <v>28.4</v>
      </c>
      <c r="H2661" s="4" cm="1">
        <f t="array" ref="H2661">IF($A2661="","",INDEX(OpenMeteoAPI[RelativeHumidityPct],ROWS($H$2:H2661))/100)</f>
        <v>0.24</v>
      </c>
      <c r="I2661" s="4" cm="1">
        <f t="array" ref="I2661">IF($A2661="","",INDEX(OpenMeteoAPI[PrecipitationProbabilityPct],ROWS($I$2:I2661))/100)</f>
        <v>0</v>
      </c>
      <c r="J2661" s="3" cm="1">
        <f t="array" ref="J2661">IF($A2661="","",INDEX(OpenMeteoAPI[PrecipitationMM],ROWS($J$2:J2661)))</f>
        <v>0</v>
      </c>
      <c r="K2661" cm="1">
        <f t="array" ref="K2661">IF($A2661="","",INDEX(OpenMeteoAPI[WeatherCode],ROWS($K$2:K2661)))</f>
        <v>3</v>
      </c>
      <c r="L2661" s="3" cm="1">
        <f t="array" ref="L2661">IF($A2661="","",INDEX(OpenMeteoAPI[WindSpeedKMH],ROWS($L$2:L2661)))</f>
        <v>22</v>
      </c>
    </row>
    <row r="2662" spans="1:12">
      <c r="A2662" t="str" cm="1">
        <f t="array" ref="A2662">IFERROR(INDEX(OpenMeteoAPI[City],ROWS($A$2:A2662))&amp;", "&amp;INDEX(OpenMeteoAPI[CountryCode],ROWS($A$2:A2662)),"")</f>
        <v>Prague, CZ</v>
      </c>
      <c r="B2662" t="str" cm="1">
        <f t="array" ref="B2662">IF($A2662="","",INDEX(OpenMeteoAPI[LocationID],ROWS($B$2:B2662)))</f>
        <v>CZ-PRG</v>
      </c>
      <c r="C2662" s="5" cm="1">
        <f t="array" ref="C2662">IF($A2662="","",INDEX(OpenMeteoAPI[ForecastDateTime],ROWS($C$2:C2662)))</f>
        <v>46210.833333333336</v>
      </c>
      <c r="D2662" t="str">
        <f t="shared" si="41"/>
        <v>8PM</v>
      </c>
      <c r="E2662" t="str" cm="1">
        <f t="array" ref="E2662">IF($K2662="","",_xlfn.IFS($K2662=0,_xlfn.UNICHAR(9728),$K2662&lt;=3,_xlfn.UNICHAR(9729),OR($K2662=45,$K2662=48),"~",AND($K2662&gt;=51,$K2662&lt;=67),_xlfn.UNICHAR(9748),AND($K2662&gt;=71,$K2662&lt;=77),_xlfn.UNICHAR(10052),AND($K2662&gt;=80,$K2662&lt;=82),_xlfn.UNICHAR(9748),AND($K2662&gt;=95,$K2662&lt;=99),_xlfn.UNICHAR(9889),TRUE,_xlfn.UNICHAR(9729)))</f>
        <v>☁</v>
      </c>
      <c r="F2662" t="str" cm="1">
        <f t="array" ref="F2662">IF($K2662="","",_xlfn.IFS($K2662=0,"Clear",$K2662&lt;=3,"Partly Cloudy",OR($K2662=45,$K2662=48),"Fog",AND($K2662&gt;=51,$K2662&lt;=67),"Drizzle",AND($K2662&gt;=71,$K2662&lt;=77),"Snow",AND($K2662&gt;=80,$K2662&lt;=82),"Rain Showers",AND($K2662&gt;=95,$K2662&lt;=99),"Thunderstorm",TRUE,"Cloudy"))</f>
        <v>Partly Cloudy</v>
      </c>
      <c r="G2662" s="3" cm="1">
        <f t="array" ref="G2662">IF($A2662="","",INDEX(OpenMeteoAPI[TemperatureC],ROWS($G$2:G2662)))</f>
        <v>27.1</v>
      </c>
      <c r="H2662" s="4" cm="1">
        <f t="array" ref="H2662">IF($A2662="","",INDEX(OpenMeteoAPI[RelativeHumidityPct],ROWS($H$2:H2662))/100)</f>
        <v>0.25</v>
      </c>
      <c r="I2662" s="4" cm="1">
        <f t="array" ref="I2662">IF($A2662="","",INDEX(OpenMeteoAPI[PrecipitationProbabilityPct],ROWS($I$2:I2662))/100)</f>
        <v>0</v>
      </c>
      <c r="J2662" s="3" cm="1">
        <f t="array" ref="J2662">IF($A2662="","",INDEX(OpenMeteoAPI[PrecipitationMM],ROWS($J$2:J2662)))</f>
        <v>0</v>
      </c>
      <c r="K2662" cm="1">
        <f t="array" ref="K2662">IF($A2662="","",INDEX(OpenMeteoAPI[WeatherCode],ROWS($K$2:K2662)))</f>
        <v>3</v>
      </c>
      <c r="L2662" s="3" cm="1">
        <f t="array" ref="L2662">IF($A2662="","",INDEX(OpenMeteoAPI[WindSpeedKMH],ROWS($L$2:L2662)))</f>
        <v>20.3</v>
      </c>
    </row>
    <row r="2663" spans="1:12">
      <c r="A2663" t="str" cm="1">
        <f t="array" ref="A2663">IFERROR(INDEX(OpenMeteoAPI[City],ROWS($A$2:A2663))&amp;", "&amp;INDEX(OpenMeteoAPI[CountryCode],ROWS($A$2:A2663)),"")</f>
        <v>Prague, CZ</v>
      </c>
      <c r="B2663" t="str" cm="1">
        <f t="array" ref="B2663">IF($A2663="","",INDEX(OpenMeteoAPI[LocationID],ROWS($B$2:B2663)))</f>
        <v>CZ-PRG</v>
      </c>
      <c r="C2663" s="5" cm="1">
        <f t="array" ref="C2663">IF($A2663="","",INDEX(OpenMeteoAPI[ForecastDateTime],ROWS($C$2:C2663)))</f>
        <v>46210.875</v>
      </c>
      <c r="D2663" t="str">
        <f t="shared" si="41"/>
        <v>9PM</v>
      </c>
      <c r="E2663" t="str" cm="1">
        <f t="array" ref="E2663">IF($K2663="","",_xlfn.IFS($K2663=0,_xlfn.UNICHAR(9728),$K2663&lt;=3,_xlfn.UNICHAR(9729),OR($K2663=45,$K2663=48),"~",AND($K2663&gt;=51,$K2663&lt;=67),_xlfn.UNICHAR(9748),AND($K2663&gt;=71,$K2663&lt;=77),_xlfn.UNICHAR(10052),AND($K2663&gt;=80,$K2663&lt;=82),_xlfn.UNICHAR(9748),AND($K2663&gt;=95,$K2663&lt;=99),_xlfn.UNICHAR(9889),TRUE,_xlfn.UNICHAR(9729)))</f>
        <v>☁</v>
      </c>
      <c r="F2663" t="str" cm="1">
        <f t="array" ref="F2663">IF($K2663="","",_xlfn.IFS($K2663=0,"Clear",$K2663&lt;=3,"Partly Cloudy",OR($K2663=45,$K2663=48),"Fog",AND($K2663&gt;=51,$K2663&lt;=67),"Drizzle",AND($K2663&gt;=71,$K2663&lt;=77),"Snow",AND($K2663&gt;=80,$K2663&lt;=82),"Rain Showers",AND($K2663&gt;=95,$K2663&lt;=99),"Thunderstorm",TRUE,"Cloudy"))</f>
        <v>Partly Cloudy</v>
      </c>
      <c r="G2663" s="3" cm="1">
        <f t="array" ref="G2663">IF($A2663="","",INDEX(OpenMeteoAPI[TemperatureC],ROWS($G$2:G2663)))</f>
        <v>24.4</v>
      </c>
      <c r="H2663" s="4" cm="1">
        <f t="array" ref="H2663">IF($A2663="","",INDEX(OpenMeteoAPI[RelativeHumidityPct],ROWS($H$2:H2663))/100)</f>
        <v>0.45</v>
      </c>
      <c r="I2663" s="4" cm="1">
        <f t="array" ref="I2663">IF($A2663="","",INDEX(OpenMeteoAPI[PrecipitationProbabilityPct],ROWS($I$2:I2663))/100)</f>
        <v>0.08</v>
      </c>
      <c r="J2663" s="3" cm="1">
        <f t="array" ref="J2663">IF($A2663="","",INDEX(OpenMeteoAPI[PrecipitationMM],ROWS($J$2:J2663)))</f>
        <v>0</v>
      </c>
      <c r="K2663" cm="1">
        <f t="array" ref="K2663">IF($A2663="","",INDEX(OpenMeteoAPI[WeatherCode],ROWS($K$2:K2663)))</f>
        <v>3</v>
      </c>
      <c r="L2663" s="3" cm="1">
        <f t="array" ref="L2663">IF($A2663="","",INDEX(OpenMeteoAPI[WindSpeedKMH],ROWS($L$2:L2663)))</f>
        <v>13</v>
      </c>
    </row>
    <row r="2664" spans="1:12">
      <c r="A2664" t="str" cm="1">
        <f t="array" ref="A2664">IFERROR(INDEX(OpenMeteoAPI[City],ROWS($A$2:A2664))&amp;", "&amp;INDEX(OpenMeteoAPI[CountryCode],ROWS($A$2:A2664)),"")</f>
        <v>Prague, CZ</v>
      </c>
      <c r="B2664" t="str" cm="1">
        <f t="array" ref="B2664">IF($A2664="","",INDEX(OpenMeteoAPI[LocationID],ROWS($B$2:B2664)))</f>
        <v>CZ-PRG</v>
      </c>
      <c r="C2664" s="5" cm="1">
        <f t="array" ref="C2664">IF($A2664="","",INDEX(OpenMeteoAPI[ForecastDateTime],ROWS($C$2:C2664)))</f>
        <v>46210.916666666664</v>
      </c>
      <c r="D2664" t="str">
        <f t="shared" si="41"/>
        <v>10PM</v>
      </c>
      <c r="E2664" t="str" cm="1">
        <f t="array" ref="E2664">IF($K2664="","",_xlfn.IFS($K2664=0,_xlfn.UNICHAR(9728),$K2664&lt;=3,_xlfn.UNICHAR(9729),OR($K2664=45,$K2664=48),"~",AND($K2664&gt;=51,$K2664&lt;=67),_xlfn.UNICHAR(9748),AND($K2664&gt;=71,$K2664&lt;=77),_xlfn.UNICHAR(10052),AND($K2664&gt;=80,$K2664&lt;=82),_xlfn.UNICHAR(9748),AND($K2664&gt;=95,$K2664&lt;=99),_xlfn.UNICHAR(9889),TRUE,_xlfn.UNICHAR(9729)))</f>
        <v>☔</v>
      </c>
      <c r="F2664" t="str" cm="1">
        <f t="array" ref="F2664">IF($K2664="","",_xlfn.IFS($K2664=0,"Clear",$K2664&lt;=3,"Partly Cloudy",OR($K2664=45,$K2664=48),"Fog",AND($K2664&gt;=51,$K2664&lt;=67),"Drizzle",AND($K2664&gt;=71,$K2664&lt;=77),"Snow",AND($K2664&gt;=80,$K2664&lt;=82),"Rain Showers",AND($K2664&gt;=95,$K2664&lt;=99),"Thunderstorm",TRUE,"Cloudy"))</f>
        <v>Drizzle</v>
      </c>
      <c r="G2664" s="3" cm="1">
        <f t="array" ref="G2664">IF($A2664="","",INDEX(OpenMeteoAPI[TemperatureC],ROWS($G$2:G2664)))</f>
        <v>21.8</v>
      </c>
      <c r="H2664" s="4" cm="1">
        <f t="array" ref="H2664">IF($A2664="","",INDEX(OpenMeteoAPI[RelativeHumidityPct],ROWS($H$2:H2664))/100)</f>
        <v>0.55000000000000004</v>
      </c>
      <c r="I2664" s="4" cm="1">
        <f t="array" ref="I2664">IF($A2664="","",INDEX(OpenMeteoAPI[PrecipitationProbabilityPct],ROWS($I$2:I2664))/100)</f>
        <v>0.05</v>
      </c>
      <c r="J2664" s="3" cm="1">
        <f t="array" ref="J2664">IF($A2664="","",INDEX(OpenMeteoAPI[PrecipitationMM],ROWS($J$2:J2664)))</f>
        <v>0.7</v>
      </c>
      <c r="K2664" cm="1">
        <f t="array" ref="K2664">IF($A2664="","",INDEX(OpenMeteoAPI[WeatherCode],ROWS($K$2:K2664)))</f>
        <v>61</v>
      </c>
      <c r="L2664" s="3" cm="1">
        <f t="array" ref="L2664">IF($A2664="","",INDEX(OpenMeteoAPI[WindSpeedKMH],ROWS($L$2:L2664)))</f>
        <v>14.2</v>
      </c>
    </row>
    <row r="2665" spans="1:12">
      <c r="A2665" t="str" cm="1">
        <f t="array" ref="A2665">IFERROR(INDEX(OpenMeteoAPI[City],ROWS($A$2:A2665))&amp;", "&amp;INDEX(OpenMeteoAPI[CountryCode],ROWS($A$2:A2665)),"")</f>
        <v>Prague, CZ</v>
      </c>
      <c r="B2665" t="str" cm="1">
        <f t="array" ref="B2665">IF($A2665="","",INDEX(OpenMeteoAPI[LocationID],ROWS($B$2:B2665)))</f>
        <v>CZ-PRG</v>
      </c>
      <c r="C2665" s="5" cm="1">
        <f t="array" ref="C2665">IF($A2665="","",INDEX(OpenMeteoAPI[ForecastDateTime],ROWS($C$2:C2665)))</f>
        <v>46210.958333333336</v>
      </c>
      <c r="D2665" t="str">
        <f t="shared" si="41"/>
        <v>11PM</v>
      </c>
      <c r="E2665" t="str" cm="1">
        <f t="array" ref="E2665">IF($K2665="","",_xlfn.IFS($K2665=0,_xlfn.UNICHAR(9728),$K2665&lt;=3,_xlfn.UNICHAR(9729),OR($K2665=45,$K2665=48),"~",AND($K2665&gt;=51,$K2665&lt;=67),_xlfn.UNICHAR(9748),AND($K2665&gt;=71,$K2665&lt;=77),_xlfn.UNICHAR(10052),AND($K2665&gt;=80,$K2665&lt;=82),_xlfn.UNICHAR(9748),AND($K2665&gt;=95,$K2665&lt;=99),_xlfn.UNICHAR(9889),TRUE,_xlfn.UNICHAR(9729)))</f>
        <v>☁</v>
      </c>
      <c r="F2665" t="str" cm="1">
        <f t="array" ref="F2665">IF($K2665="","",_xlfn.IFS($K2665=0,"Clear",$K2665&lt;=3,"Partly Cloudy",OR($K2665=45,$K2665=48),"Fog",AND($K2665&gt;=51,$K2665&lt;=67),"Drizzle",AND($K2665&gt;=71,$K2665&lt;=77),"Snow",AND($K2665&gt;=80,$K2665&lt;=82),"Rain Showers",AND($K2665&gt;=95,$K2665&lt;=99),"Thunderstorm",TRUE,"Cloudy"))</f>
        <v>Partly Cloudy</v>
      </c>
      <c r="G2665" s="3" cm="1">
        <f t="array" ref="G2665">IF($A2665="","",INDEX(OpenMeteoAPI[TemperatureC],ROWS($G$2:G2665)))</f>
        <v>21.1</v>
      </c>
      <c r="H2665" s="4" cm="1">
        <f t="array" ref="H2665">IF($A2665="","",INDEX(OpenMeteoAPI[RelativeHumidityPct],ROWS($H$2:H2665))/100)</f>
        <v>0.59</v>
      </c>
      <c r="I2665" s="4" cm="1">
        <f t="array" ref="I2665">IF($A2665="","",INDEX(OpenMeteoAPI[PrecipitationProbabilityPct],ROWS($I$2:I2665))/100)</f>
        <v>0.13</v>
      </c>
      <c r="J2665" s="3" cm="1">
        <f t="array" ref="J2665">IF($A2665="","",INDEX(OpenMeteoAPI[PrecipitationMM],ROWS($J$2:J2665)))</f>
        <v>0</v>
      </c>
      <c r="K2665" cm="1">
        <f t="array" ref="K2665">IF($A2665="","",INDEX(OpenMeteoAPI[WeatherCode],ROWS($K$2:K2665)))</f>
        <v>3</v>
      </c>
      <c r="L2665" s="3" cm="1">
        <f t="array" ref="L2665">IF($A2665="","",INDEX(OpenMeteoAPI[WindSpeedKMH],ROWS($L$2:L2665)))</f>
        <v>10.1</v>
      </c>
    </row>
    <row r="2666" spans="1:12">
      <c r="A2666" t="str" cm="1">
        <f t="array" ref="A2666">IFERROR(INDEX(OpenMeteoAPI[City],ROWS($A$2:A2666))&amp;", "&amp;INDEX(OpenMeteoAPI[CountryCode],ROWS($A$2:A2666)),"")</f>
        <v>Prague, CZ</v>
      </c>
      <c r="B2666" t="str" cm="1">
        <f t="array" ref="B2666">IF($A2666="","",INDEX(OpenMeteoAPI[LocationID],ROWS($B$2:B2666)))</f>
        <v>CZ-PRG</v>
      </c>
      <c r="C2666" s="5" cm="1">
        <f t="array" ref="C2666">IF($A2666="","",INDEX(OpenMeteoAPI[ForecastDateTime],ROWS($C$2:C2666)))</f>
        <v>46211</v>
      </c>
      <c r="D2666" t="str">
        <f t="shared" si="41"/>
        <v>12AM</v>
      </c>
      <c r="E2666" t="str" cm="1">
        <f t="array" ref="E2666">IF($K2666="","",_xlfn.IFS($K2666=0,_xlfn.UNICHAR(9728),$K2666&lt;=3,_xlfn.UNICHAR(9729),OR($K2666=45,$K2666=48),"~",AND($K2666&gt;=51,$K2666&lt;=67),_xlfn.UNICHAR(9748),AND($K2666&gt;=71,$K2666&lt;=77),_xlfn.UNICHAR(10052),AND($K2666&gt;=80,$K2666&lt;=82),_xlfn.UNICHAR(9748),AND($K2666&gt;=95,$K2666&lt;=99),_xlfn.UNICHAR(9889),TRUE,_xlfn.UNICHAR(9729)))</f>
        <v>☔</v>
      </c>
      <c r="F2666" t="str" cm="1">
        <f t="array" ref="F2666">IF($K2666="","",_xlfn.IFS($K2666=0,"Clear",$K2666&lt;=3,"Partly Cloudy",OR($K2666=45,$K2666=48),"Fog",AND($K2666&gt;=51,$K2666&lt;=67),"Drizzle",AND($K2666&gt;=71,$K2666&lt;=77),"Snow",AND($K2666&gt;=80,$K2666&lt;=82),"Rain Showers",AND($K2666&gt;=95,$K2666&lt;=99),"Thunderstorm",TRUE,"Cloudy"))</f>
        <v>Drizzle</v>
      </c>
      <c r="G2666" s="3" cm="1">
        <f t="array" ref="G2666">IF($A2666="","",INDEX(OpenMeteoAPI[TemperatureC],ROWS($G$2:G2666)))</f>
        <v>21.3</v>
      </c>
      <c r="H2666" s="4" cm="1">
        <f t="array" ref="H2666">IF($A2666="","",INDEX(OpenMeteoAPI[RelativeHumidityPct],ROWS($H$2:H2666))/100)</f>
        <v>0.57999999999999996</v>
      </c>
      <c r="I2666" s="4" cm="1">
        <f t="array" ref="I2666">IF($A2666="","",INDEX(OpenMeteoAPI[PrecipitationProbabilityPct],ROWS($I$2:I2666))/100)</f>
        <v>0.2</v>
      </c>
      <c r="J2666" s="3" cm="1">
        <f t="array" ref="J2666">IF($A2666="","",INDEX(OpenMeteoAPI[PrecipitationMM],ROWS($J$2:J2666)))</f>
        <v>0.1</v>
      </c>
      <c r="K2666" cm="1">
        <f t="array" ref="K2666">IF($A2666="","",INDEX(OpenMeteoAPI[WeatherCode],ROWS($K$2:K2666)))</f>
        <v>61</v>
      </c>
      <c r="L2666" s="3" cm="1">
        <f t="array" ref="L2666">IF($A2666="","",INDEX(OpenMeteoAPI[WindSpeedKMH],ROWS($L$2:L2666)))</f>
        <v>15.6</v>
      </c>
    </row>
    <row r="2667" spans="1:12">
      <c r="A2667" t="str" cm="1">
        <f t="array" ref="A2667">IFERROR(INDEX(OpenMeteoAPI[City],ROWS($A$2:A2667))&amp;", "&amp;INDEX(OpenMeteoAPI[CountryCode],ROWS($A$2:A2667)),"")</f>
        <v>Prague, CZ</v>
      </c>
      <c r="B2667" t="str" cm="1">
        <f t="array" ref="B2667">IF($A2667="","",INDEX(OpenMeteoAPI[LocationID],ROWS($B$2:B2667)))</f>
        <v>CZ-PRG</v>
      </c>
      <c r="C2667" s="5" cm="1">
        <f t="array" ref="C2667">IF($A2667="","",INDEX(OpenMeteoAPI[ForecastDateTime],ROWS($C$2:C2667)))</f>
        <v>46211.041666666664</v>
      </c>
      <c r="D2667" t="str">
        <f t="shared" si="41"/>
        <v>1AM</v>
      </c>
      <c r="E2667" t="str" cm="1">
        <f t="array" ref="E2667">IF($K2667="","",_xlfn.IFS($K2667=0,_xlfn.UNICHAR(9728),$K2667&lt;=3,_xlfn.UNICHAR(9729),OR($K2667=45,$K2667=48),"~",AND($K2667&gt;=51,$K2667&lt;=67),_xlfn.UNICHAR(9748),AND($K2667&gt;=71,$K2667&lt;=77),_xlfn.UNICHAR(10052),AND($K2667&gt;=80,$K2667&lt;=82),_xlfn.UNICHAR(9748),AND($K2667&gt;=95,$K2667&lt;=99),_xlfn.UNICHAR(9889),TRUE,_xlfn.UNICHAR(9729)))</f>
        <v>☔</v>
      </c>
      <c r="F2667" t="str" cm="1">
        <f t="array" ref="F2667">IF($K2667="","",_xlfn.IFS($K2667=0,"Clear",$K2667&lt;=3,"Partly Cloudy",OR($K2667=45,$K2667=48),"Fog",AND($K2667&gt;=51,$K2667&lt;=67),"Drizzle",AND($K2667&gt;=71,$K2667&lt;=77),"Snow",AND($K2667&gt;=80,$K2667&lt;=82),"Rain Showers",AND($K2667&gt;=95,$K2667&lt;=99),"Thunderstorm",TRUE,"Cloudy"))</f>
        <v>Drizzle</v>
      </c>
      <c r="G2667" s="3" cm="1">
        <f t="array" ref="G2667">IF($A2667="","",INDEX(OpenMeteoAPI[TemperatureC],ROWS($G$2:G2667)))</f>
        <v>20.6</v>
      </c>
      <c r="H2667" s="4" cm="1">
        <f t="array" ref="H2667">IF($A2667="","",INDEX(OpenMeteoAPI[RelativeHumidityPct],ROWS($H$2:H2667))/100)</f>
        <v>0.63</v>
      </c>
      <c r="I2667" s="4" cm="1">
        <f t="array" ref="I2667">IF($A2667="","",INDEX(OpenMeteoAPI[PrecipitationProbabilityPct],ROWS($I$2:I2667))/100)</f>
        <v>0.1</v>
      </c>
      <c r="J2667" s="3" cm="1">
        <f t="array" ref="J2667">IF($A2667="","",INDEX(OpenMeteoAPI[PrecipitationMM],ROWS($J$2:J2667)))</f>
        <v>0</v>
      </c>
      <c r="K2667" cm="1">
        <f t="array" ref="K2667">IF($A2667="","",INDEX(OpenMeteoAPI[WeatherCode],ROWS($K$2:K2667)))</f>
        <v>61</v>
      </c>
      <c r="L2667" s="3" cm="1">
        <f t="array" ref="L2667">IF($A2667="","",INDEX(OpenMeteoAPI[WindSpeedKMH],ROWS($L$2:L2667)))</f>
        <v>12.9</v>
      </c>
    </row>
    <row r="2668" spans="1:12">
      <c r="A2668" t="str" cm="1">
        <f t="array" ref="A2668">IFERROR(INDEX(OpenMeteoAPI[City],ROWS($A$2:A2668))&amp;", "&amp;INDEX(OpenMeteoAPI[CountryCode],ROWS($A$2:A2668)),"")</f>
        <v>Prague, CZ</v>
      </c>
      <c r="B2668" t="str" cm="1">
        <f t="array" ref="B2668">IF($A2668="","",INDEX(OpenMeteoAPI[LocationID],ROWS($B$2:B2668)))</f>
        <v>CZ-PRG</v>
      </c>
      <c r="C2668" s="5" cm="1">
        <f t="array" ref="C2668">IF($A2668="","",INDEX(OpenMeteoAPI[ForecastDateTime],ROWS($C$2:C2668)))</f>
        <v>46211.083333333336</v>
      </c>
      <c r="D2668" t="str">
        <f t="shared" si="41"/>
        <v>2AM</v>
      </c>
      <c r="E2668" t="str" cm="1">
        <f t="array" ref="E2668">IF($K2668="","",_xlfn.IFS($K2668=0,_xlfn.UNICHAR(9728),$K2668&lt;=3,_xlfn.UNICHAR(9729),OR($K2668=45,$K2668=48),"~",AND($K2668&gt;=51,$K2668&lt;=67),_xlfn.UNICHAR(9748),AND($K2668&gt;=71,$K2668&lt;=77),_xlfn.UNICHAR(10052),AND($K2668&gt;=80,$K2668&lt;=82),_xlfn.UNICHAR(9748),AND($K2668&gt;=95,$K2668&lt;=99),_xlfn.UNICHAR(9889),TRUE,_xlfn.UNICHAR(9729)))</f>
        <v>☔</v>
      </c>
      <c r="F2668" t="str" cm="1">
        <f t="array" ref="F2668">IF($K2668="","",_xlfn.IFS($K2668=0,"Clear",$K2668&lt;=3,"Partly Cloudy",OR($K2668=45,$K2668=48),"Fog",AND($K2668&gt;=51,$K2668&lt;=67),"Drizzle",AND($K2668&gt;=71,$K2668&lt;=77),"Snow",AND($K2668&gt;=80,$K2668&lt;=82),"Rain Showers",AND($K2668&gt;=95,$K2668&lt;=99),"Thunderstorm",TRUE,"Cloudy"))</f>
        <v>Drizzle</v>
      </c>
      <c r="G2668" s="3" cm="1">
        <f t="array" ref="G2668">IF($A2668="","",INDEX(OpenMeteoAPI[TemperatureC],ROWS($G$2:G2668)))</f>
        <v>19.899999999999999</v>
      </c>
      <c r="H2668" s="4" cm="1">
        <f t="array" ref="H2668">IF($A2668="","",INDEX(OpenMeteoAPI[RelativeHumidityPct],ROWS($H$2:H2668))/100)</f>
        <v>0.67</v>
      </c>
      <c r="I2668" s="4" cm="1">
        <f t="array" ref="I2668">IF($A2668="","",INDEX(OpenMeteoAPI[PrecipitationProbabilityPct],ROWS($I$2:I2668))/100)</f>
        <v>0.08</v>
      </c>
      <c r="J2668" s="3" cm="1">
        <f t="array" ref="J2668">IF($A2668="","",INDEX(OpenMeteoAPI[PrecipitationMM],ROWS($J$2:J2668)))</f>
        <v>0.2</v>
      </c>
      <c r="K2668" cm="1">
        <f t="array" ref="K2668">IF($A2668="","",INDEX(OpenMeteoAPI[WeatherCode],ROWS($K$2:K2668)))</f>
        <v>61</v>
      </c>
      <c r="L2668" s="3" cm="1">
        <f t="array" ref="L2668">IF($A2668="","",INDEX(OpenMeteoAPI[WindSpeedKMH],ROWS($L$2:L2668)))</f>
        <v>10.3</v>
      </c>
    </row>
    <row r="2669" spans="1:12">
      <c r="A2669" t="str" cm="1">
        <f t="array" ref="A2669">IFERROR(INDEX(OpenMeteoAPI[City],ROWS($A$2:A2669))&amp;", "&amp;INDEX(OpenMeteoAPI[CountryCode],ROWS($A$2:A2669)),"")</f>
        <v>Prague, CZ</v>
      </c>
      <c r="B2669" t="str" cm="1">
        <f t="array" ref="B2669">IF($A2669="","",INDEX(OpenMeteoAPI[LocationID],ROWS($B$2:B2669)))</f>
        <v>CZ-PRG</v>
      </c>
      <c r="C2669" s="5" cm="1">
        <f t="array" ref="C2669">IF($A2669="","",INDEX(OpenMeteoAPI[ForecastDateTime],ROWS($C$2:C2669)))</f>
        <v>46211.125</v>
      </c>
      <c r="D2669" t="str">
        <f t="shared" si="41"/>
        <v>3AM</v>
      </c>
      <c r="E2669" t="str" cm="1">
        <f t="array" ref="E2669">IF($K2669="","",_xlfn.IFS($K2669=0,_xlfn.UNICHAR(9728),$K2669&lt;=3,_xlfn.UNICHAR(9729),OR($K2669=45,$K2669=48),"~",AND($K2669&gt;=51,$K2669&lt;=67),_xlfn.UNICHAR(9748),AND($K2669&gt;=71,$K2669&lt;=77),_xlfn.UNICHAR(10052),AND($K2669&gt;=80,$K2669&lt;=82),_xlfn.UNICHAR(9748),AND($K2669&gt;=95,$K2669&lt;=99),_xlfn.UNICHAR(9889),TRUE,_xlfn.UNICHAR(9729)))</f>
        <v>☔</v>
      </c>
      <c r="F2669" t="str" cm="1">
        <f t="array" ref="F2669">IF($K2669="","",_xlfn.IFS($K2669=0,"Clear",$K2669&lt;=3,"Partly Cloudy",OR($K2669=45,$K2669=48),"Fog",AND($K2669&gt;=51,$K2669&lt;=67),"Drizzle",AND($K2669&gt;=71,$K2669&lt;=77),"Snow",AND($K2669&gt;=80,$K2669&lt;=82),"Rain Showers",AND($K2669&gt;=95,$K2669&lt;=99),"Thunderstorm",TRUE,"Cloudy"))</f>
        <v>Drizzle</v>
      </c>
      <c r="G2669" s="3" cm="1">
        <f t="array" ref="G2669">IF($A2669="","",INDEX(OpenMeteoAPI[TemperatureC],ROWS($G$2:G2669)))</f>
        <v>19.7</v>
      </c>
      <c r="H2669" s="4" cm="1">
        <f t="array" ref="H2669">IF($A2669="","",INDEX(OpenMeteoAPI[RelativeHumidityPct],ROWS($H$2:H2669))/100)</f>
        <v>0.66</v>
      </c>
      <c r="I2669" s="4" cm="1">
        <f t="array" ref="I2669">IF($A2669="","",INDEX(OpenMeteoAPI[PrecipitationProbabilityPct],ROWS($I$2:I2669))/100)</f>
        <v>0.2</v>
      </c>
      <c r="J2669" s="3" cm="1">
        <f t="array" ref="J2669">IF($A2669="","",INDEX(OpenMeteoAPI[PrecipitationMM],ROWS($J$2:J2669)))</f>
        <v>0.2</v>
      </c>
      <c r="K2669" cm="1">
        <f t="array" ref="K2669">IF($A2669="","",INDEX(OpenMeteoAPI[WeatherCode],ROWS($K$2:K2669)))</f>
        <v>61</v>
      </c>
      <c r="L2669" s="3" cm="1">
        <f t="array" ref="L2669">IF($A2669="","",INDEX(OpenMeteoAPI[WindSpeedKMH],ROWS($L$2:L2669)))</f>
        <v>15.1</v>
      </c>
    </row>
    <row r="2670" spans="1:12">
      <c r="A2670" t="str" cm="1">
        <f t="array" ref="A2670">IFERROR(INDEX(OpenMeteoAPI[City],ROWS($A$2:A2670))&amp;", "&amp;INDEX(OpenMeteoAPI[CountryCode],ROWS($A$2:A2670)),"")</f>
        <v>Prague, CZ</v>
      </c>
      <c r="B2670" t="str" cm="1">
        <f t="array" ref="B2670">IF($A2670="","",INDEX(OpenMeteoAPI[LocationID],ROWS($B$2:B2670)))</f>
        <v>CZ-PRG</v>
      </c>
      <c r="C2670" s="5" cm="1">
        <f t="array" ref="C2670">IF($A2670="","",INDEX(OpenMeteoAPI[ForecastDateTime],ROWS($C$2:C2670)))</f>
        <v>46211.166666666664</v>
      </c>
      <c r="D2670" t="str">
        <f t="shared" si="41"/>
        <v>4AM</v>
      </c>
      <c r="E2670" t="str" cm="1">
        <f t="array" ref="E2670">IF($K2670="","",_xlfn.IFS($K2670=0,_xlfn.UNICHAR(9728),$K2670&lt;=3,_xlfn.UNICHAR(9729),OR($K2670=45,$K2670=48),"~",AND($K2670&gt;=51,$K2670&lt;=67),_xlfn.UNICHAR(9748),AND($K2670&gt;=71,$K2670&lt;=77),_xlfn.UNICHAR(10052),AND($K2670&gt;=80,$K2670&lt;=82),_xlfn.UNICHAR(9748),AND($K2670&gt;=95,$K2670&lt;=99),_xlfn.UNICHAR(9889),TRUE,_xlfn.UNICHAR(9729)))</f>
        <v>☁</v>
      </c>
      <c r="F2670" t="str" cm="1">
        <f t="array" ref="F2670">IF($K2670="","",_xlfn.IFS($K2670=0,"Clear",$K2670&lt;=3,"Partly Cloudy",OR($K2670=45,$K2670=48),"Fog",AND($K2670&gt;=51,$K2670&lt;=67),"Drizzle",AND($K2670&gt;=71,$K2670&lt;=77),"Snow",AND($K2670&gt;=80,$K2670&lt;=82),"Rain Showers",AND($K2670&gt;=95,$K2670&lt;=99),"Thunderstorm",TRUE,"Cloudy"))</f>
        <v>Partly Cloudy</v>
      </c>
      <c r="G2670" s="3" cm="1">
        <f t="array" ref="G2670">IF($A2670="","",INDEX(OpenMeteoAPI[TemperatureC],ROWS($G$2:G2670)))</f>
        <v>19.100000000000001</v>
      </c>
      <c r="H2670" s="4" cm="1">
        <f t="array" ref="H2670">IF($A2670="","",INDEX(OpenMeteoAPI[RelativeHumidityPct],ROWS($H$2:H2670))/100)</f>
        <v>0.67</v>
      </c>
      <c r="I2670" s="4" cm="1">
        <f t="array" ref="I2670">IF($A2670="","",INDEX(OpenMeteoAPI[PrecipitationProbabilityPct],ROWS($I$2:I2670))/100)</f>
        <v>0.15</v>
      </c>
      <c r="J2670" s="3" cm="1">
        <f t="array" ref="J2670">IF($A2670="","",INDEX(OpenMeteoAPI[PrecipitationMM],ROWS($J$2:J2670)))</f>
        <v>0</v>
      </c>
      <c r="K2670" cm="1">
        <f t="array" ref="K2670">IF($A2670="","",INDEX(OpenMeteoAPI[WeatherCode],ROWS($K$2:K2670)))</f>
        <v>3</v>
      </c>
      <c r="L2670" s="3" cm="1">
        <f t="array" ref="L2670">IF($A2670="","",INDEX(OpenMeteoAPI[WindSpeedKMH],ROWS($L$2:L2670)))</f>
        <v>12.1</v>
      </c>
    </row>
    <row r="2671" spans="1:12">
      <c r="A2671" t="str" cm="1">
        <f t="array" ref="A2671">IFERROR(INDEX(OpenMeteoAPI[City],ROWS($A$2:A2671))&amp;", "&amp;INDEX(OpenMeteoAPI[CountryCode],ROWS($A$2:A2671)),"")</f>
        <v>Prague, CZ</v>
      </c>
      <c r="B2671" t="str" cm="1">
        <f t="array" ref="B2671">IF($A2671="","",INDEX(OpenMeteoAPI[LocationID],ROWS($B$2:B2671)))</f>
        <v>CZ-PRG</v>
      </c>
      <c r="C2671" s="5" cm="1">
        <f t="array" ref="C2671">IF($A2671="","",INDEX(OpenMeteoAPI[ForecastDateTime],ROWS($C$2:C2671)))</f>
        <v>46211.208333333336</v>
      </c>
      <c r="D2671" t="str">
        <f t="shared" si="41"/>
        <v>5AM</v>
      </c>
      <c r="E2671" t="str" cm="1">
        <f t="array" ref="E2671">IF($K2671="","",_xlfn.IFS($K2671=0,_xlfn.UNICHAR(9728),$K2671&lt;=3,_xlfn.UNICHAR(9729),OR($K2671=45,$K2671=48),"~",AND($K2671&gt;=51,$K2671&lt;=67),_xlfn.UNICHAR(9748),AND($K2671&gt;=71,$K2671&lt;=77),_xlfn.UNICHAR(10052),AND($K2671&gt;=80,$K2671&lt;=82),_xlfn.UNICHAR(9748),AND($K2671&gt;=95,$K2671&lt;=99),_xlfn.UNICHAR(9889),TRUE,_xlfn.UNICHAR(9729)))</f>
        <v>☁</v>
      </c>
      <c r="F2671" t="str" cm="1">
        <f t="array" ref="F2671">IF($K2671="","",_xlfn.IFS($K2671=0,"Clear",$K2671&lt;=3,"Partly Cloudy",OR($K2671=45,$K2671=48),"Fog",AND($K2671&gt;=51,$K2671&lt;=67),"Drizzle",AND($K2671&gt;=71,$K2671&lt;=77),"Snow",AND($K2671&gt;=80,$K2671&lt;=82),"Rain Showers",AND($K2671&gt;=95,$K2671&lt;=99),"Thunderstorm",TRUE,"Cloudy"))</f>
        <v>Partly Cloudy</v>
      </c>
      <c r="G2671" s="3" cm="1">
        <f t="array" ref="G2671">IF($A2671="","",INDEX(OpenMeteoAPI[TemperatureC],ROWS($G$2:G2671)))</f>
        <v>18.600000000000001</v>
      </c>
      <c r="H2671" s="4" cm="1">
        <f t="array" ref="H2671">IF($A2671="","",INDEX(OpenMeteoAPI[RelativeHumidityPct],ROWS($H$2:H2671))/100)</f>
        <v>0.65</v>
      </c>
      <c r="I2671" s="4" cm="1">
        <f t="array" ref="I2671">IF($A2671="","",INDEX(OpenMeteoAPI[PrecipitationProbabilityPct],ROWS($I$2:I2671))/100)</f>
        <v>0.28000000000000003</v>
      </c>
      <c r="J2671" s="3" cm="1">
        <f t="array" ref="J2671">IF($A2671="","",INDEX(OpenMeteoAPI[PrecipitationMM],ROWS($J$2:J2671)))</f>
        <v>0</v>
      </c>
      <c r="K2671" cm="1">
        <f t="array" ref="K2671">IF($A2671="","",INDEX(OpenMeteoAPI[WeatherCode],ROWS($K$2:K2671)))</f>
        <v>3</v>
      </c>
      <c r="L2671" s="3" cm="1">
        <f t="array" ref="L2671">IF($A2671="","",INDEX(OpenMeteoAPI[WindSpeedKMH],ROWS($L$2:L2671)))</f>
        <v>12.3</v>
      </c>
    </row>
    <row r="2672" spans="1:12">
      <c r="A2672" t="str" cm="1">
        <f t="array" ref="A2672">IFERROR(INDEX(OpenMeteoAPI[City],ROWS($A$2:A2672))&amp;", "&amp;INDEX(OpenMeteoAPI[CountryCode],ROWS($A$2:A2672)),"")</f>
        <v>Prague, CZ</v>
      </c>
      <c r="B2672" t="str" cm="1">
        <f t="array" ref="B2672">IF($A2672="","",INDEX(OpenMeteoAPI[LocationID],ROWS($B$2:B2672)))</f>
        <v>CZ-PRG</v>
      </c>
      <c r="C2672" s="5" cm="1">
        <f t="array" ref="C2672">IF($A2672="","",INDEX(OpenMeteoAPI[ForecastDateTime],ROWS($C$2:C2672)))</f>
        <v>46211.25</v>
      </c>
      <c r="D2672" t="str">
        <f t="shared" si="41"/>
        <v>6AM</v>
      </c>
      <c r="E2672" t="str" cm="1">
        <f t="array" ref="E2672">IF($K2672="","",_xlfn.IFS($K2672=0,_xlfn.UNICHAR(9728),$K2672&lt;=3,_xlfn.UNICHAR(9729),OR($K2672=45,$K2672=48),"~",AND($K2672&gt;=51,$K2672&lt;=67),_xlfn.UNICHAR(9748),AND($K2672&gt;=71,$K2672&lt;=77),_xlfn.UNICHAR(10052),AND($K2672&gt;=80,$K2672&lt;=82),_xlfn.UNICHAR(9748),AND($K2672&gt;=95,$K2672&lt;=99),_xlfn.UNICHAR(9889),TRUE,_xlfn.UNICHAR(9729)))</f>
        <v>☁</v>
      </c>
      <c r="F2672" t="str" cm="1">
        <f t="array" ref="F2672">IF($K2672="","",_xlfn.IFS($K2672=0,"Clear",$K2672&lt;=3,"Partly Cloudy",OR($K2672=45,$K2672=48),"Fog",AND($K2672&gt;=51,$K2672&lt;=67),"Drizzle",AND($K2672&gt;=71,$K2672&lt;=77),"Snow",AND($K2672&gt;=80,$K2672&lt;=82),"Rain Showers",AND($K2672&gt;=95,$K2672&lt;=99),"Thunderstorm",TRUE,"Cloudy"))</f>
        <v>Partly Cloudy</v>
      </c>
      <c r="G2672" s="3" cm="1">
        <f t="array" ref="G2672">IF($A2672="","",INDEX(OpenMeteoAPI[TemperatureC],ROWS($G$2:G2672)))</f>
        <v>18.100000000000001</v>
      </c>
      <c r="H2672" s="4" cm="1">
        <f t="array" ref="H2672">IF($A2672="","",INDEX(OpenMeteoAPI[RelativeHumidityPct],ROWS($H$2:H2672))/100)</f>
        <v>0.68</v>
      </c>
      <c r="I2672" s="4" cm="1">
        <f t="array" ref="I2672">IF($A2672="","",INDEX(OpenMeteoAPI[PrecipitationProbabilityPct],ROWS($I$2:I2672))/100)</f>
        <v>0.2</v>
      </c>
      <c r="J2672" s="3" cm="1">
        <f t="array" ref="J2672">IF($A2672="","",INDEX(OpenMeteoAPI[PrecipitationMM],ROWS($J$2:J2672)))</f>
        <v>0</v>
      </c>
      <c r="K2672" cm="1">
        <f t="array" ref="K2672">IF($A2672="","",INDEX(OpenMeteoAPI[WeatherCode],ROWS($K$2:K2672)))</f>
        <v>3</v>
      </c>
      <c r="L2672" s="3" cm="1">
        <f t="array" ref="L2672">IF($A2672="","",INDEX(OpenMeteoAPI[WindSpeedKMH],ROWS($L$2:L2672)))</f>
        <v>9.3000000000000007</v>
      </c>
    </row>
    <row r="2673" spans="1:12">
      <c r="A2673" t="str" cm="1">
        <f t="array" ref="A2673">IFERROR(INDEX(OpenMeteoAPI[City],ROWS($A$2:A2673))&amp;", "&amp;INDEX(OpenMeteoAPI[CountryCode],ROWS($A$2:A2673)),"")</f>
        <v>Prague, CZ</v>
      </c>
      <c r="B2673" t="str" cm="1">
        <f t="array" ref="B2673">IF($A2673="","",INDEX(OpenMeteoAPI[LocationID],ROWS($B$2:B2673)))</f>
        <v>CZ-PRG</v>
      </c>
      <c r="C2673" s="5" cm="1">
        <f t="array" ref="C2673">IF($A2673="","",INDEX(OpenMeteoAPI[ForecastDateTime],ROWS($C$2:C2673)))</f>
        <v>46211.291666666664</v>
      </c>
      <c r="D2673" t="str">
        <f t="shared" si="41"/>
        <v>7AM</v>
      </c>
      <c r="E2673" t="str" cm="1">
        <f t="array" ref="E2673">IF($K2673="","",_xlfn.IFS($K2673=0,_xlfn.UNICHAR(9728),$K2673&lt;=3,_xlfn.UNICHAR(9729),OR($K2673=45,$K2673=48),"~",AND($K2673&gt;=51,$K2673&lt;=67),_xlfn.UNICHAR(9748),AND($K2673&gt;=71,$K2673&lt;=77),_xlfn.UNICHAR(10052),AND($K2673&gt;=80,$K2673&lt;=82),_xlfn.UNICHAR(9748),AND($K2673&gt;=95,$K2673&lt;=99),_xlfn.UNICHAR(9889),TRUE,_xlfn.UNICHAR(9729)))</f>
        <v>☁</v>
      </c>
      <c r="F2673" t="str" cm="1">
        <f t="array" ref="F2673">IF($K2673="","",_xlfn.IFS($K2673=0,"Clear",$K2673&lt;=3,"Partly Cloudy",OR($K2673=45,$K2673=48),"Fog",AND($K2673&gt;=51,$K2673&lt;=67),"Drizzle",AND($K2673&gt;=71,$K2673&lt;=77),"Snow",AND($K2673&gt;=80,$K2673&lt;=82),"Rain Showers",AND($K2673&gt;=95,$K2673&lt;=99),"Thunderstorm",TRUE,"Cloudy"))</f>
        <v>Partly Cloudy</v>
      </c>
      <c r="G2673" s="3" cm="1">
        <f t="array" ref="G2673">IF($A2673="","",INDEX(OpenMeteoAPI[TemperatureC],ROWS($G$2:G2673)))</f>
        <v>17.8</v>
      </c>
      <c r="H2673" s="4" cm="1">
        <f t="array" ref="H2673">IF($A2673="","",INDEX(OpenMeteoAPI[RelativeHumidityPct],ROWS($H$2:H2673))/100)</f>
        <v>0.7</v>
      </c>
      <c r="I2673" s="4" cm="1">
        <f t="array" ref="I2673">IF($A2673="","",INDEX(OpenMeteoAPI[PrecipitationProbabilityPct],ROWS($I$2:I2673))/100)</f>
        <v>0.05</v>
      </c>
      <c r="J2673" s="3" cm="1">
        <f t="array" ref="J2673">IF($A2673="","",INDEX(OpenMeteoAPI[PrecipitationMM],ROWS($J$2:J2673)))</f>
        <v>0</v>
      </c>
      <c r="K2673" cm="1">
        <f t="array" ref="K2673">IF($A2673="","",INDEX(OpenMeteoAPI[WeatherCode],ROWS($K$2:K2673)))</f>
        <v>3</v>
      </c>
      <c r="L2673" s="3" cm="1">
        <f t="array" ref="L2673">IF($A2673="","",INDEX(OpenMeteoAPI[WindSpeedKMH],ROWS($L$2:L2673)))</f>
        <v>6.8</v>
      </c>
    </row>
    <row r="2674" spans="1:12">
      <c r="A2674" t="str" cm="1">
        <f t="array" ref="A2674">IFERROR(INDEX(OpenMeteoAPI[City],ROWS($A$2:A2674))&amp;", "&amp;INDEX(OpenMeteoAPI[CountryCode],ROWS($A$2:A2674)),"")</f>
        <v>Prague, CZ</v>
      </c>
      <c r="B2674" t="str" cm="1">
        <f t="array" ref="B2674">IF($A2674="","",INDEX(OpenMeteoAPI[LocationID],ROWS($B$2:B2674)))</f>
        <v>CZ-PRG</v>
      </c>
      <c r="C2674" s="5" cm="1">
        <f t="array" ref="C2674">IF($A2674="","",INDEX(OpenMeteoAPI[ForecastDateTime],ROWS($C$2:C2674)))</f>
        <v>46211.333333333336</v>
      </c>
      <c r="D2674" t="str">
        <f t="shared" si="41"/>
        <v>8AM</v>
      </c>
      <c r="E2674" t="str" cm="1">
        <f t="array" ref="E2674">IF($K2674="","",_xlfn.IFS($K2674=0,_xlfn.UNICHAR(9728),$K2674&lt;=3,_xlfn.UNICHAR(9729),OR($K2674=45,$K2674=48),"~",AND($K2674&gt;=51,$K2674&lt;=67),_xlfn.UNICHAR(9748),AND($K2674&gt;=71,$K2674&lt;=77),_xlfn.UNICHAR(10052),AND($K2674&gt;=80,$K2674&lt;=82),_xlfn.UNICHAR(9748),AND($K2674&gt;=95,$K2674&lt;=99),_xlfn.UNICHAR(9889),TRUE,_xlfn.UNICHAR(9729)))</f>
        <v>☁</v>
      </c>
      <c r="F2674" t="str" cm="1">
        <f t="array" ref="F2674">IF($K2674="","",_xlfn.IFS($K2674=0,"Clear",$K2674&lt;=3,"Partly Cloudy",OR($K2674=45,$K2674=48),"Fog",AND($K2674&gt;=51,$K2674&lt;=67),"Drizzle",AND($K2674&gt;=71,$K2674&lt;=77),"Snow",AND($K2674&gt;=80,$K2674&lt;=82),"Rain Showers",AND($K2674&gt;=95,$K2674&lt;=99),"Thunderstorm",TRUE,"Cloudy"))</f>
        <v>Partly Cloudy</v>
      </c>
      <c r="G2674" s="3" cm="1">
        <f t="array" ref="G2674">IF($A2674="","",INDEX(OpenMeteoAPI[TemperatureC],ROWS($G$2:G2674)))</f>
        <v>18</v>
      </c>
      <c r="H2674" s="4" cm="1">
        <f t="array" ref="H2674">IF($A2674="","",INDEX(OpenMeteoAPI[RelativeHumidityPct],ROWS($H$2:H2674))/100)</f>
        <v>0.63</v>
      </c>
      <c r="I2674" s="4" cm="1">
        <f t="array" ref="I2674">IF($A2674="","",INDEX(OpenMeteoAPI[PrecipitationProbabilityPct],ROWS($I$2:I2674))/100)</f>
        <v>0</v>
      </c>
      <c r="J2674" s="3" cm="1">
        <f t="array" ref="J2674">IF($A2674="","",INDEX(OpenMeteoAPI[PrecipitationMM],ROWS($J$2:J2674)))</f>
        <v>0</v>
      </c>
      <c r="K2674" cm="1">
        <f t="array" ref="K2674">IF($A2674="","",INDEX(OpenMeteoAPI[WeatherCode],ROWS($K$2:K2674)))</f>
        <v>3</v>
      </c>
      <c r="L2674" s="3" cm="1">
        <f t="array" ref="L2674">IF($A2674="","",INDEX(OpenMeteoAPI[WindSpeedKMH],ROWS($L$2:L2674)))</f>
        <v>11.5</v>
      </c>
    </row>
    <row r="2675" spans="1:12">
      <c r="A2675" t="str" cm="1">
        <f t="array" ref="A2675">IFERROR(INDEX(OpenMeteoAPI[City],ROWS($A$2:A2675))&amp;", "&amp;INDEX(OpenMeteoAPI[CountryCode],ROWS($A$2:A2675)),"")</f>
        <v>Prague, CZ</v>
      </c>
      <c r="B2675" t="str" cm="1">
        <f t="array" ref="B2675">IF($A2675="","",INDEX(OpenMeteoAPI[LocationID],ROWS($B$2:B2675)))</f>
        <v>CZ-PRG</v>
      </c>
      <c r="C2675" s="5" cm="1">
        <f t="array" ref="C2675">IF($A2675="","",INDEX(OpenMeteoAPI[ForecastDateTime],ROWS($C$2:C2675)))</f>
        <v>46211.375</v>
      </c>
      <c r="D2675" t="str">
        <f t="shared" si="41"/>
        <v>9AM</v>
      </c>
      <c r="E2675" t="str" cm="1">
        <f t="array" ref="E2675">IF($K2675="","",_xlfn.IFS($K2675=0,_xlfn.UNICHAR(9728),$K2675&lt;=3,_xlfn.UNICHAR(9729),OR($K2675=45,$K2675=48),"~",AND($K2675&gt;=51,$K2675&lt;=67),_xlfn.UNICHAR(9748),AND($K2675&gt;=71,$K2675&lt;=77),_xlfn.UNICHAR(10052),AND($K2675&gt;=80,$K2675&lt;=82),_xlfn.UNICHAR(9748),AND($K2675&gt;=95,$K2675&lt;=99),_xlfn.UNICHAR(9889),TRUE,_xlfn.UNICHAR(9729)))</f>
        <v>☁</v>
      </c>
      <c r="F2675" t="str" cm="1">
        <f t="array" ref="F2675">IF($K2675="","",_xlfn.IFS($K2675=0,"Clear",$K2675&lt;=3,"Partly Cloudy",OR($K2675=45,$K2675=48),"Fog",AND($K2675&gt;=51,$K2675&lt;=67),"Drizzle",AND($K2675&gt;=71,$K2675&lt;=77),"Snow",AND($K2675&gt;=80,$K2675&lt;=82),"Rain Showers",AND($K2675&gt;=95,$K2675&lt;=99),"Thunderstorm",TRUE,"Cloudy"))</f>
        <v>Partly Cloudy</v>
      </c>
      <c r="G2675" s="3" cm="1">
        <f t="array" ref="G2675">IF($A2675="","",INDEX(OpenMeteoAPI[TemperatureC],ROWS($G$2:G2675)))</f>
        <v>18.2</v>
      </c>
      <c r="H2675" s="4" cm="1">
        <f t="array" ref="H2675">IF($A2675="","",INDEX(OpenMeteoAPI[RelativeHumidityPct],ROWS($H$2:H2675))/100)</f>
        <v>0.57999999999999996</v>
      </c>
      <c r="I2675" s="4" cm="1">
        <f t="array" ref="I2675">IF($A2675="","",INDEX(OpenMeteoAPI[PrecipitationProbabilityPct],ROWS($I$2:I2675))/100)</f>
        <v>0</v>
      </c>
      <c r="J2675" s="3" cm="1">
        <f t="array" ref="J2675">IF($A2675="","",INDEX(OpenMeteoAPI[PrecipitationMM],ROWS($J$2:J2675)))</f>
        <v>0</v>
      </c>
      <c r="K2675" cm="1">
        <f t="array" ref="K2675">IF($A2675="","",INDEX(OpenMeteoAPI[WeatherCode],ROWS($K$2:K2675)))</f>
        <v>3</v>
      </c>
      <c r="L2675" s="3" cm="1">
        <f t="array" ref="L2675">IF($A2675="","",INDEX(OpenMeteoAPI[WindSpeedKMH],ROWS($L$2:L2675)))</f>
        <v>13.1</v>
      </c>
    </row>
    <row r="2676" spans="1:12">
      <c r="A2676" t="str" cm="1">
        <f t="array" ref="A2676">IFERROR(INDEX(OpenMeteoAPI[City],ROWS($A$2:A2676))&amp;", "&amp;INDEX(OpenMeteoAPI[CountryCode],ROWS($A$2:A2676)),"")</f>
        <v>Prague, CZ</v>
      </c>
      <c r="B2676" t="str" cm="1">
        <f t="array" ref="B2676">IF($A2676="","",INDEX(OpenMeteoAPI[LocationID],ROWS($B$2:B2676)))</f>
        <v>CZ-PRG</v>
      </c>
      <c r="C2676" s="5" cm="1">
        <f t="array" ref="C2676">IF($A2676="","",INDEX(OpenMeteoAPI[ForecastDateTime],ROWS($C$2:C2676)))</f>
        <v>46211.416666666664</v>
      </c>
      <c r="D2676" t="str">
        <f t="shared" si="41"/>
        <v>10AM</v>
      </c>
      <c r="E2676" t="str" cm="1">
        <f t="array" ref="E2676">IF($K2676="","",_xlfn.IFS($K2676=0,_xlfn.UNICHAR(9728),$K2676&lt;=3,_xlfn.UNICHAR(9729),OR($K2676=45,$K2676=48),"~",AND($K2676&gt;=51,$K2676&lt;=67),_xlfn.UNICHAR(9748),AND($K2676&gt;=71,$K2676&lt;=77),_xlfn.UNICHAR(10052),AND($K2676&gt;=80,$K2676&lt;=82),_xlfn.UNICHAR(9748),AND($K2676&gt;=95,$K2676&lt;=99),_xlfn.UNICHAR(9889),TRUE,_xlfn.UNICHAR(9729)))</f>
        <v>☁</v>
      </c>
      <c r="F2676" t="str" cm="1">
        <f t="array" ref="F2676">IF($K2676="","",_xlfn.IFS($K2676=0,"Clear",$K2676&lt;=3,"Partly Cloudy",OR($K2676=45,$K2676=48),"Fog",AND($K2676&gt;=51,$K2676&lt;=67),"Drizzle",AND($K2676&gt;=71,$K2676&lt;=77),"Snow",AND($K2676&gt;=80,$K2676&lt;=82),"Rain Showers",AND($K2676&gt;=95,$K2676&lt;=99),"Thunderstorm",TRUE,"Cloudy"))</f>
        <v>Partly Cloudy</v>
      </c>
      <c r="G2676" s="3" cm="1">
        <f t="array" ref="G2676">IF($A2676="","",INDEX(OpenMeteoAPI[TemperatureC],ROWS($G$2:G2676)))</f>
        <v>18.8</v>
      </c>
      <c r="H2676" s="4" cm="1">
        <f t="array" ref="H2676">IF($A2676="","",INDEX(OpenMeteoAPI[RelativeHumidityPct],ROWS($H$2:H2676))/100)</f>
        <v>0.5</v>
      </c>
      <c r="I2676" s="4" cm="1">
        <f t="array" ref="I2676">IF($A2676="","",INDEX(OpenMeteoAPI[PrecipitationProbabilityPct],ROWS($I$2:I2676))/100)</f>
        <v>0</v>
      </c>
      <c r="J2676" s="3" cm="1">
        <f t="array" ref="J2676">IF($A2676="","",INDEX(OpenMeteoAPI[PrecipitationMM],ROWS($J$2:J2676)))</f>
        <v>0</v>
      </c>
      <c r="K2676" cm="1">
        <f t="array" ref="K2676">IF($A2676="","",INDEX(OpenMeteoAPI[WeatherCode],ROWS($K$2:K2676)))</f>
        <v>2</v>
      </c>
      <c r="L2676" s="3" cm="1">
        <f t="array" ref="L2676">IF($A2676="","",INDEX(OpenMeteoAPI[WindSpeedKMH],ROWS($L$2:L2676)))</f>
        <v>15.8</v>
      </c>
    </row>
    <row r="2677" spans="1:12">
      <c r="A2677" t="str" cm="1">
        <f t="array" ref="A2677">IFERROR(INDEX(OpenMeteoAPI[City],ROWS($A$2:A2677))&amp;", "&amp;INDEX(OpenMeteoAPI[CountryCode],ROWS($A$2:A2677)),"")</f>
        <v>Prague, CZ</v>
      </c>
      <c r="B2677" t="str" cm="1">
        <f t="array" ref="B2677">IF($A2677="","",INDEX(OpenMeteoAPI[LocationID],ROWS($B$2:B2677)))</f>
        <v>CZ-PRG</v>
      </c>
      <c r="C2677" s="5" cm="1">
        <f t="array" ref="C2677">IF($A2677="","",INDEX(OpenMeteoAPI[ForecastDateTime],ROWS($C$2:C2677)))</f>
        <v>46211.458333333336</v>
      </c>
      <c r="D2677" t="str">
        <f t="shared" si="41"/>
        <v>11AM</v>
      </c>
      <c r="E2677" t="str" cm="1">
        <f t="array" ref="E2677">IF($K2677="","",_xlfn.IFS($K2677=0,_xlfn.UNICHAR(9728),$K2677&lt;=3,_xlfn.UNICHAR(9729),OR($K2677=45,$K2677=48),"~",AND($K2677&gt;=51,$K2677&lt;=67),_xlfn.UNICHAR(9748),AND($K2677&gt;=71,$K2677&lt;=77),_xlfn.UNICHAR(10052),AND($K2677&gt;=80,$K2677&lt;=82),_xlfn.UNICHAR(9748),AND($K2677&gt;=95,$K2677&lt;=99),_xlfn.UNICHAR(9889),TRUE,_xlfn.UNICHAR(9729)))</f>
        <v>☀</v>
      </c>
      <c r="F2677" t="str" cm="1">
        <f t="array" ref="F2677">IF($K2677="","",_xlfn.IFS($K2677=0,"Clear",$K2677&lt;=3,"Partly Cloudy",OR($K2677=45,$K2677=48),"Fog",AND($K2677&gt;=51,$K2677&lt;=67),"Drizzle",AND($K2677&gt;=71,$K2677&lt;=77),"Snow",AND($K2677&gt;=80,$K2677&lt;=82),"Rain Showers",AND($K2677&gt;=95,$K2677&lt;=99),"Thunderstorm",TRUE,"Cloudy"))</f>
        <v>Clear</v>
      </c>
      <c r="G2677" s="3" cm="1">
        <f t="array" ref="G2677">IF($A2677="","",INDEX(OpenMeteoAPI[TemperatureC],ROWS($G$2:G2677)))</f>
        <v>20</v>
      </c>
      <c r="H2677" s="4" cm="1">
        <f t="array" ref="H2677">IF($A2677="","",INDEX(OpenMeteoAPI[RelativeHumidityPct],ROWS($H$2:H2677))/100)</f>
        <v>0.43</v>
      </c>
      <c r="I2677" s="4" cm="1">
        <f t="array" ref="I2677">IF($A2677="","",INDEX(OpenMeteoAPI[PrecipitationProbabilityPct],ROWS($I$2:I2677))/100)</f>
        <v>0</v>
      </c>
      <c r="J2677" s="3" cm="1">
        <f t="array" ref="J2677">IF($A2677="","",INDEX(OpenMeteoAPI[PrecipitationMM],ROWS($J$2:J2677)))</f>
        <v>0</v>
      </c>
      <c r="K2677" cm="1">
        <f t="array" ref="K2677">IF($A2677="","",INDEX(OpenMeteoAPI[WeatherCode],ROWS($K$2:K2677)))</f>
        <v>0</v>
      </c>
      <c r="L2677" s="3" cm="1">
        <f t="array" ref="L2677">IF($A2677="","",INDEX(OpenMeteoAPI[WindSpeedKMH],ROWS($L$2:L2677)))</f>
        <v>15.8</v>
      </c>
    </row>
    <row r="2678" spans="1:12">
      <c r="A2678" t="str" cm="1">
        <f t="array" ref="A2678">IFERROR(INDEX(OpenMeteoAPI[City],ROWS($A$2:A2678))&amp;", "&amp;INDEX(OpenMeteoAPI[CountryCode],ROWS($A$2:A2678)),"")</f>
        <v>Prague, CZ</v>
      </c>
      <c r="B2678" t="str" cm="1">
        <f t="array" ref="B2678">IF($A2678="","",INDEX(OpenMeteoAPI[LocationID],ROWS($B$2:B2678)))</f>
        <v>CZ-PRG</v>
      </c>
      <c r="C2678" s="5" cm="1">
        <f t="array" ref="C2678">IF($A2678="","",INDEX(OpenMeteoAPI[ForecastDateTime],ROWS($C$2:C2678)))</f>
        <v>46211.5</v>
      </c>
      <c r="D2678" t="str">
        <f t="shared" si="41"/>
        <v>12PM</v>
      </c>
      <c r="E2678" t="str" cm="1">
        <f t="array" ref="E2678">IF($K2678="","",_xlfn.IFS($K2678=0,_xlfn.UNICHAR(9728),$K2678&lt;=3,_xlfn.UNICHAR(9729),OR($K2678=45,$K2678=48),"~",AND($K2678&gt;=51,$K2678&lt;=67),_xlfn.UNICHAR(9748),AND($K2678&gt;=71,$K2678&lt;=77),_xlfn.UNICHAR(10052),AND($K2678&gt;=80,$K2678&lt;=82),_xlfn.UNICHAR(9748),AND($K2678&gt;=95,$K2678&lt;=99),_xlfn.UNICHAR(9889),TRUE,_xlfn.UNICHAR(9729)))</f>
        <v>☁</v>
      </c>
      <c r="F2678" t="str" cm="1">
        <f t="array" ref="F2678">IF($K2678="","",_xlfn.IFS($K2678=0,"Clear",$K2678&lt;=3,"Partly Cloudy",OR($K2678=45,$K2678=48),"Fog",AND($K2678&gt;=51,$K2678&lt;=67),"Drizzle",AND($K2678&gt;=71,$K2678&lt;=77),"Snow",AND($K2678&gt;=80,$K2678&lt;=82),"Rain Showers",AND($K2678&gt;=95,$K2678&lt;=99),"Thunderstorm",TRUE,"Cloudy"))</f>
        <v>Partly Cloudy</v>
      </c>
      <c r="G2678" s="3" cm="1">
        <f t="array" ref="G2678">IF($A2678="","",INDEX(OpenMeteoAPI[TemperatureC],ROWS($G$2:G2678)))</f>
        <v>20.7</v>
      </c>
      <c r="H2678" s="4" cm="1">
        <f t="array" ref="H2678">IF($A2678="","",INDEX(OpenMeteoAPI[RelativeHumidityPct],ROWS($H$2:H2678))/100)</f>
        <v>0.4</v>
      </c>
      <c r="I2678" s="4" cm="1">
        <f t="array" ref="I2678">IF($A2678="","",INDEX(OpenMeteoAPI[PrecipitationProbabilityPct],ROWS($I$2:I2678))/100)</f>
        <v>0</v>
      </c>
      <c r="J2678" s="3" cm="1">
        <f t="array" ref="J2678">IF($A2678="","",INDEX(OpenMeteoAPI[PrecipitationMM],ROWS($J$2:J2678)))</f>
        <v>0</v>
      </c>
      <c r="K2678" cm="1">
        <f t="array" ref="K2678">IF($A2678="","",INDEX(OpenMeteoAPI[WeatherCode],ROWS($K$2:K2678)))</f>
        <v>1</v>
      </c>
      <c r="L2678" s="3" cm="1">
        <f t="array" ref="L2678">IF($A2678="","",INDEX(OpenMeteoAPI[WindSpeedKMH],ROWS($L$2:L2678)))</f>
        <v>16.100000000000001</v>
      </c>
    </row>
    <row r="2679" spans="1:12">
      <c r="A2679" t="str" cm="1">
        <f t="array" ref="A2679">IFERROR(INDEX(OpenMeteoAPI[City],ROWS($A$2:A2679))&amp;", "&amp;INDEX(OpenMeteoAPI[CountryCode],ROWS($A$2:A2679)),"")</f>
        <v>Prague, CZ</v>
      </c>
      <c r="B2679" t="str" cm="1">
        <f t="array" ref="B2679">IF($A2679="","",INDEX(OpenMeteoAPI[LocationID],ROWS($B$2:B2679)))</f>
        <v>CZ-PRG</v>
      </c>
      <c r="C2679" s="5" cm="1">
        <f t="array" ref="C2679">IF($A2679="","",INDEX(OpenMeteoAPI[ForecastDateTime],ROWS($C$2:C2679)))</f>
        <v>46211.541666666664</v>
      </c>
      <c r="D2679" t="str">
        <f t="shared" si="41"/>
        <v>1PM</v>
      </c>
      <c r="E2679" t="str" cm="1">
        <f t="array" ref="E2679">IF($K2679="","",_xlfn.IFS($K2679=0,_xlfn.UNICHAR(9728),$K2679&lt;=3,_xlfn.UNICHAR(9729),OR($K2679=45,$K2679=48),"~",AND($K2679&gt;=51,$K2679&lt;=67),_xlfn.UNICHAR(9748),AND($K2679&gt;=71,$K2679&lt;=77),_xlfn.UNICHAR(10052),AND($K2679&gt;=80,$K2679&lt;=82),_xlfn.UNICHAR(9748),AND($K2679&gt;=95,$K2679&lt;=99),_xlfn.UNICHAR(9889),TRUE,_xlfn.UNICHAR(9729)))</f>
        <v>☁</v>
      </c>
      <c r="F2679" t="str" cm="1">
        <f t="array" ref="F2679">IF($K2679="","",_xlfn.IFS($K2679=0,"Clear",$K2679&lt;=3,"Partly Cloudy",OR($K2679=45,$K2679=48),"Fog",AND($K2679&gt;=51,$K2679&lt;=67),"Drizzle",AND($K2679&gt;=71,$K2679&lt;=77),"Snow",AND($K2679&gt;=80,$K2679&lt;=82),"Rain Showers",AND($K2679&gt;=95,$K2679&lt;=99),"Thunderstorm",TRUE,"Cloudy"))</f>
        <v>Partly Cloudy</v>
      </c>
      <c r="G2679" s="3" cm="1">
        <f t="array" ref="G2679">IF($A2679="","",INDEX(OpenMeteoAPI[TemperatureC],ROWS($G$2:G2679)))</f>
        <v>21.7</v>
      </c>
      <c r="H2679" s="4" cm="1">
        <f t="array" ref="H2679">IF($A2679="","",INDEX(OpenMeteoAPI[RelativeHumidityPct],ROWS($H$2:H2679))/100)</f>
        <v>0.36</v>
      </c>
      <c r="I2679" s="4" cm="1">
        <f t="array" ref="I2679">IF($A2679="","",INDEX(OpenMeteoAPI[PrecipitationProbabilityPct],ROWS($I$2:I2679))/100)</f>
        <v>0</v>
      </c>
      <c r="J2679" s="3" cm="1">
        <f t="array" ref="J2679">IF($A2679="","",INDEX(OpenMeteoAPI[PrecipitationMM],ROWS($J$2:J2679)))</f>
        <v>0</v>
      </c>
      <c r="K2679" cm="1">
        <f t="array" ref="K2679">IF($A2679="","",INDEX(OpenMeteoAPI[WeatherCode],ROWS($K$2:K2679)))</f>
        <v>1</v>
      </c>
      <c r="L2679" s="3" cm="1">
        <f t="array" ref="L2679">IF($A2679="","",INDEX(OpenMeteoAPI[WindSpeedKMH],ROWS($L$2:L2679)))</f>
        <v>15.7</v>
      </c>
    </row>
    <row r="2680" spans="1:12">
      <c r="A2680" t="str" cm="1">
        <f t="array" ref="A2680">IFERROR(INDEX(OpenMeteoAPI[City],ROWS($A$2:A2680))&amp;", "&amp;INDEX(OpenMeteoAPI[CountryCode],ROWS($A$2:A2680)),"")</f>
        <v>Prague, CZ</v>
      </c>
      <c r="B2680" t="str" cm="1">
        <f t="array" ref="B2680">IF($A2680="","",INDEX(OpenMeteoAPI[LocationID],ROWS($B$2:B2680)))</f>
        <v>CZ-PRG</v>
      </c>
      <c r="C2680" s="5" cm="1">
        <f t="array" ref="C2680">IF($A2680="","",INDEX(OpenMeteoAPI[ForecastDateTime],ROWS($C$2:C2680)))</f>
        <v>46211.583333333336</v>
      </c>
      <c r="D2680" t="str">
        <f t="shared" si="41"/>
        <v>2PM</v>
      </c>
      <c r="E2680" t="str" cm="1">
        <f t="array" ref="E2680">IF($K2680="","",_xlfn.IFS($K2680=0,_xlfn.UNICHAR(9728),$K2680&lt;=3,_xlfn.UNICHAR(9729),OR($K2680=45,$K2680=48),"~",AND($K2680&gt;=51,$K2680&lt;=67),_xlfn.UNICHAR(9748),AND($K2680&gt;=71,$K2680&lt;=77),_xlfn.UNICHAR(10052),AND($K2680&gt;=80,$K2680&lt;=82),_xlfn.UNICHAR(9748),AND($K2680&gt;=95,$K2680&lt;=99),_xlfn.UNICHAR(9889),TRUE,_xlfn.UNICHAR(9729)))</f>
        <v>☁</v>
      </c>
      <c r="F2680" t="str" cm="1">
        <f t="array" ref="F2680">IF($K2680="","",_xlfn.IFS($K2680=0,"Clear",$K2680&lt;=3,"Partly Cloudy",OR($K2680=45,$K2680=48),"Fog",AND($K2680&gt;=51,$K2680&lt;=67),"Drizzle",AND($K2680&gt;=71,$K2680&lt;=77),"Snow",AND($K2680&gt;=80,$K2680&lt;=82),"Rain Showers",AND($K2680&gt;=95,$K2680&lt;=99),"Thunderstorm",TRUE,"Cloudy"))</f>
        <v>Partly Cloudy</v>
      </c>
      <c r="G2680" s="3" cm="1">
        <f t="array" ref="G2680">IF($A2680="","",INDEX(OpenMeteoAPI[TemperatureC],ROWS($G$2:G2680)))</f>
        <v>22.5</v>
      </c>
      <c r="H2680" s="4" cm="1">
        <f t="array" ref="H2680">IF($A2680="","",INDEX(OpenMeteoAPI[RelativeHumidityPct],ROWS($H$2:H2680))/100)</f>
        <v>0.33</v>
      </c>
      <c r="I2680" s="4" cm="1">
        <f t="array" ref="I2680">IF($A2680="","",INDEX(OpenMeteoAPI[PrecipitationProbabilityPct],ROWS($I$2:I2680))/100)</f>
        <v>0</v>
      </c>
      <c r="J2680" s="3" cm="1">
        <f t="array" ref="J2680">IF($A2680="","",INDEX(OpenMeteoAPI[PrecipitationMM],ROWS($J$2:J2680)))</f>
        <v>0</v>
      </c>
      <c r="K2680" cm="1">
        <f t="array" ref="K2680">IF($A2680="","",INDEX(OpenMeteoAPI[WeatherCode],ROWS($K$2:K2680)))</f>
        <v>1</v>
      </c>
      <c r="L2680" s="3" cm="1">
        <f t="array" ref="L2680">IF($A2680="","",INDEX(OpenMeteoAPI[WindSpeedKMH],ROWS($L$2:L2680)))</f>
        <v>15.5</v>
      </c>
    </row>
    <row r="2681" spans="1:12">
      <c r="A2681" t="str" cm="1">
        <f t="array" ref="A2681">IFERROR(INDEX(OpenMeteoAPI[City],ROWS($A$2:A2681))&amp;", "&amp;INDEX(OpenMeteoAPI[CountryCode],ROWS($A$2:A2681)),"")</f>
        <v>Prague, CZ</v>
      </c>
      <c r="B2681" t="str" cm="1">
        <f t="array" ref="B2681">IF($A2681="","",INDEX(OpenMeteoAPI[LocationID],ROWS($B$2:B2681)))</f>
        <v>CZ-PRG</v>
      </c>
      <c r="C2681" s="5" cm="1">
        <f t="array" ref="C2681">IF($A2681="","",INDEX(OpenMeteoAPI[ForecastDateTime],ROWS($C$2:C2681)))</f>
        <v>46211.625</v>
      </c>
      <c r="D2681" t="str">
        <f t="shared" si="41"/>
        <v>3PM</v>
      </c>
      <c r="E2681" t="str" cm="1">
        <f t="array" ref="E2681">IF($K2681="","",_xlfn.IFS($K2681=0,_xlfn.UNICHAR(9728),$K2681&lt;=3,_xlfn.UNICHAR(9729),OR($K2681=45,$K2681=48),"~",AND($K2681&gt;=51,$K2681&lt;=67),_xlfn.UNICHAR(9748),AND($K2681&gt;=71,$K2681&lt;=77),_xlfn.UNICHAR(10052),AND($K2681&gt;=80,$K2681&lt;=82),_xlfn.UNICHAR(9748),AND($K2681&gt;=95,$K2681&lt;=99),_xlfn.UNICHAR(9889),TRUE,_xlfn.UNICHAR(9729)))</f>
        <v>☁</v>
      </c>
      <c r="F2681" t="str" cm="1">
        <f t="array" ref="F2681">IF($K2681="","",_xlfn.IFS($K2681=0,"Clear",$K2681&lt;=3,"Partly Cloudy",OR($K2681=45,$K2681=48),"Fog",AND($K2681&gt;=51,$K2681&lt;=67),"Drizzle",AND($K2681&gt;=71,$K2681&lt;=77),"Snow",AND($K2681&gt;=80,$K2681&lt;=82),"Rain Showers",AND($K2681&gt;=95,$K2681&lt;=99),"Thunderstorm",TRUE,"Cloudy"))</f>
        <v>Partly Cloudy</v>
      </c>
      <c r="G2681" s="3" cm="1">
        <f t="array" ref="G2681">IF($A2681="","",INDEX(OpenMeteoAPI[TemperatureC],ROWS($G$2:G2681)))</f>
        <v>23</v>
      </c>
      <c r="H2681" s="4" cm="1">
        <f t="array" ref="H2681">IF($A2681="","",INDEX(OpenMeteoAPI[RelativeHumidityPct],ROWS($H$2:H2681))/100)</f>
        <v>0.31</v>
      </c>
      <c r="I2681" s="4" cm="1">
        <f t="array" ref="I2681">IF($A2681="","",INDEX(OpenMeteoAPI[PrecipitationProbabilityPct],ROWS($I$2:I2681))/100)</f>
        <v>0</v>
      </c>
      <c r="J2681" s="3" cm="1">
        <f t="array" ref="J2681">IF($A2681="","",INDEX(OpenMeteoAPI[PrecipitationMM],ROWS($J$2:J2681)))</f>
        <v>0</v>
      </c>
      <c r="K2681" cm="1">
        <f t="array" ref="K2681">IF($A2681="","",INDEX(OpenMeteoAPI[WeatherCode],ROWS($K$2:K2681)))</f>
        <v>1</v>
      </c>
      <c r="L2681" s="3" cm="1">
        <f t="array" ref="L2681">IF($A2681="","",INDEX(OpenMeteoAPI[WindSpeedKMH],ROWS($L$2:L2681)))</f>
        <v>15.9</v>
      </c>
    </row>
    <row r="2682" spans="1:12">
      <c r="A2682" t="str" cm="1">
        <f t="array" ref="A2682">IFERROR(INDEX(OpenMeteoAPI[City],ROWS($A$2:A2682))&amp;", "&amp;INDEX(OpenMeteoAPI[CountryCode],ROWS($A$2:A2682)),"")</f>
        <v>Prague, CZ</v>
      </c>
      <c r="B2682" t="str" cm="1">
        <f t="array" ref="B2682">IF($A2682="","",INDEX(OpenMeteoAPI[LocationID],ROWS($B$2:B2682)))</f>
        <v>CZ-PRG</v>
      </c>
      <c r="C2682" s="5" cm="1">
        <f t="array" ref="C2682">IF($A2682="","",INDEX(OpenMeteoAPI[ForecastDateTime],ROWS($C$2:C2682)))</f>
        <v>46211.666666666664</v>
      </c>
      <c r="D2682" t="str">
        <f t="shared" si="41"/>
        <v>4PM</v>
      </c>
      <c r="E2682" t="str" cm="1">
        <f t="array" ref="E2682">IF($K2682="","",_xlfn.IFS($K2682=0,_xlfn.UNICHAR(9728),$K2682&lt;=3,_xlfn.UNICHAR(9729),OR($K2682=45,$K2682=48),"~",AND($K2682&gt;=51,$K2682&lt;=67),_xlfn.UNICHAR(9748),AND($K2682&gt;=71,$K2682&lt;=77),_xlfn.UNICHAR(10052),AND($K2682&gt;=80,$K2682&lt;=82),_xlfn.UNICHAR(9748),AND($K2682&gt;=95,$K2682&lt;=99),_xlfn.UNICHAR(9889),TRUE,_xlfn.UNICHAR(9729)))</f>
        <v>☀</v>
      </c>
      <c r="F2682" t="str" cm="1">
        <f t="array" ref="F2682">IF($K2682="","",_xlfn.IFS($K2682=0,"Clear",$K2682&lt;=3,"Partly Cloudy",OR($K2682=45,$K2682=48),"Fog",AND($K2682&gt;=51,$K2682&lt;=67),"Drizzle",AND($K2682&gt;=71,$K2682&lt;=77),"Snow",AND($K2682&gt;=80,$K2682&lt;=82),"Rain Showers",AND($K2682&gt;=95,$K2682&lt;=99),"Thunderstorm",TRUE,"Cloudy"))</f>
        <v>Clear</v>
      </c>
      <c r="G2682" s="3" cm="1">
        <f t="array" ref="G2682">IF($A2682="","",INDEX(OpenMeteoAPI[TemperatureC],ROWS($G$2:G2682)))</f>
        <v>23.2</v>
      </c>
      <c r="H2682" s="4" cm="1">
        <f t="array" ref="H2682">IF($A2682="","",INDEX(OpenMeteoAPI[RelativeHumidityPct],ROWS($H$2:H2682))/100)</f>
        <v>0.28000000000000003</v>
      </c>
      <c r="I2682" s="4" cm="1">
        <f t="array" ref="I2682">IF($A2682="","",INDEX(OpenMeteoAPI[PrecipitationProbabilityPct],ROWS($I$2:I2682))/100)</f>
        <v>0</v>
      </c>
      <c r="J2682" s="3" cm="1">
        <f t="array" ref="J2682">IF($A2682="","",INDEX(OpenMeteoAPI[PrecipitationMM],ROWS($J$2:J2682)))</f>
        <v>0</v>
      </c>
      <c r="K2682" cm="1">
        <f t="array" ref="K2682">IF($A2682="","",INDEX(OpenMeteoAPI[WeatherCode],ROWS($K$2:K2682)))</f>
        <v>0</v>
      </c>
      <c r="L2682" s="3" cm="1">
        <f t="array" ref="L2682">IF($A2682="","",INDEX(OpenMeteoAPI[WindSpeedKMH],ROWS($L$2:L2682)))</f>
        <v>16.8</v>
      </c>
    </row>
    <row r="2683" spans="1:12">
      <c r="A2683" t="str" cm="1">
        <f t="array" ref="A2683">IFERROR(INDEX(OpenMeteoAPI[City],ROWS($A$2:A2683))&amp;", "&amp;INDEX(OpenMeteoAPI[CountryCode],ROWS($A$2:A2683)),"")</f>
        <v>Prague, CZ</v>
      </c>
      <c r="B2683" t="str" cm="1">
        <f t="array" ref="B2683">IF($A2683="","",INDEX(OpenMeteoAPI[LocationID],ROWS($B$2:B2683)))</f>
        <v>CZ-PRG</v>
      </c>
      <c r="C2683" s="5" cm="1">
        <f t="array" ref="C2683">IF($A2683="","",INDEX(OpenMeteoAPI[ForecastDateTime],ROWS($C$2:C2683)))</f>
        <v>46211.708333333336</v>
      </c>
      <c r="D2683" t="str">
        <f t="shared" si="41"/>
        <v>5PM</v>
      </c>
      <c r="E2683" t="str" cm="1">
        <f t="array" ref="E2683">IF($K2683="","",_xlfn.IFS($K2683=0,_xlfn.UNICHAR(9728),$K2683&lt;=3,_xlfn.UNICHAR(9729),OR($K2683=45,$K2683=48),"~",AND($K2683&gt;=51,$K2683&lt;=67),_xlfn.UNICHAR(9748),AND($K2683&gt;=71,$K2683&lt;=77),_xlfn.UNICHAR(10052),AND($K2683&gt;=80,$K2683&lt;=82),_xlfn.UNICHAR(9748),AND($K2683&gt;=95,$K2683&lt;=99),_xlfn.UNICHAR(9889),TRUE,_xlfn.UNICHAR(9729)))</f>
        <v>☁</v>
      </c>
      <c r="F2683" t="str" cm="1">
        <f t="array" ref="F2683">IF($K2683="","",_xlfn.IFS($K2683=0,"Clear",$K2683&lt;=3,"Partly Cloudy",OR($K2683=45,$K2683=48),"Fog",AND($K2683&gt;=51,$K2683&lt;=67),"Drizzle",AND($K2683&gt;=71,$K2683&lt;=77),"Snow",AND($K2683&gt;=80,$K2683&lt;=82),"Rain Showers",AND($K2683&gt;=95,$K2683&lt;=99),"Thunderstorm",TRUE,"Cloudy"))</f>
        <v>Partly Cloudy</v>
      </c>
      <c r="G2683" s="3" cm="1">
        <f t="array" ref="G2683">IF($A2683="","",INDEX(OpenMeteoAPI[TemperatureC],ROWS($G$2:G2683)))</f>
        <v>23.2</v>
      </c>
      <c r="H2683" s="4" cm="1">
        <f t="array" ref="H2683">IF($A2683="","",INDEX(OpenMeteoAPI[RelativeHumidityPct],ROWS($H$2:H2683))/100)</f>
        <v>0.28000000000000003</v>
      </c>
      <c r="I2683" s="4" cm="1">
        <f t="array" ref="I2683">IF($A2683="","",INDEX(OpenMeteoAPI[PrecipitationProbabilityPct],ROWS($I$2:I2683))/100)</f>
        <v>0</v>
      </c>
      <c r="J2683" s="3" cm="1">
        <f t="array" ref="J2683">IF($A2683="","",INDEX(OpenMeteoAPI[PrecipitationMM],ROWS($J$2:J2683)))</f>
        <v>0</v>
      </c>
      <c r="K2683" cm="1">
        <f t="array" ref="K2683">IF($A2683="","",INDEX(OpenMeteoAPI[WeatherCode],ROWS($K$2:K2683)))</f>
        <v>1</v>
      </c>
      <c r="L2683" s="3" cm="1">
        <f t="array" ref="L2683">IF($A2683="","",INDEX(OpenMeteoAPI[WindSpeedKMH],ROWS($L$2:L2683)))</f>
        <v>18.100000000000001</v>
      </c>
    </row>
    <row r="2684" spans="1:12">
      <c r="A2684" t="str" cm="1">
        <f t="array" ref="A2684">IFERROR(INDEX(OpenMeteoAPI[City],ROWS($A$2:A2684))&amp;", "&amp;INDEX(OpenMeteoAPI[CountryCode],ROWS($A$2:A2684)),"")</f>
        <v>Prague, CZ</v>
      </c>
      <c r="B2684" t="str" cm="1">
        <f t="array" ref="B2684">IF($A2684="","",INDEX(OpenMeteoAPI[LocationID],ROWS($B$2:B2684)))</f>
        <v>CZ-PRG</v>
      </c>
      <c r="C2684" s="5" cm="1">
        <f t="array" ref="C2684">IF($A2684="","",INDEX(OpenMeteoAPI[ForecastDateTime],ROWS($C$2:C2684)))</f>
        <v>46211.75</v>
      </c>
      <c r="D2684" t="str">
        <f t="shared" si="41"/>
        <v>6PM</v>
      </c>
      <c r="E2684" t="str" cm="1">
        <f t="array" ref="E2684">IF($K2684="","",_xlfn.IFS($K2684=0,_xlfn.UNICHAR(9728),$K2684&lt;=3,_xlfn.UNICHAR(9729),OR($K2684=45,$K2684=48),"~",AND($K2684&gt;=51,$K2684&lt;=67),_xlfn.UNICHAR(9748),AND($K2684&gt;=71,$K2684&lt;=77),_xlfn.UNICHAR(10052),AND($K2684&gt;=80,$K2684&lt;=82),_xlfn.UNICHAR(9748),AND($K2684&gt;=95,$K2684&lt;=99),_xlfn.UNICHAR(9889),TRUE,_xlfn.UNICHAR(9729)))</f>
        <v>☁</v>
      </c>
      <c r="F2684" t="str" cm="1">
        <f t="array" ref="F2684">IF($K2684="","",_xlfn.IFS($K2684=0,"Clear",$K2684&lt;=3,"Partly Cloudy",OR($K2684=45,$K2684=48),"Fog",AND($K2684&gt;=51,$K2684&lt;=67),"Drizzle",AND($K2684&gt;=71,$K2684&lt;=77),"Snow",AND($K2684&gt;=80,$K2684&lt;=82),"Rain Showers",AND($K2684&gt;=95,$K2684&lt;=99),"Thunderstorm",TRUE,"Cloudy"))</f>
        <v>Partly Cloudy</v>
      </c>
      <c r="G2684" s="3" cm="1">
        <f t="array" ref="G2684">IF($A2684="","",INDEX(OpenMeteoAPI[TemperatureC],ROWS($G$2:G2684)))</f>
        <v>22.9</v>
      </c>
      <c r="H2684" s="4" cm="1">
        <f t="array" ref="H2684">IF($A2684="","",INDEX(OpenMeteoAPI[RelativeHumidityPct],ROWS($H$2:H2684))/100)</f>
        <v>0.3</v>
      </c>
      <c r="I2684" s="4" cm="1">
        <f t="array" ref="I2684">IF($A2684="","",INDEX(OpenMeteoAPI[PrecipitationProbabilityPct],ROWS($I$2:I2684))/100)</f>
        <v>0</v>
      </c>
      <c r="J2684" s="3" cm="1">
        <f t="array" ref="J2684">IF($A2684="","",INDEX(OpenMeteoAPI[PrecipitationMM],ROWS($J$2:J2684)))</f>
        <v>0</v>
      </c>
      <c r="K2684" cm="1">
        <f t="array" ref="K2684">IF($A2684="","",INDEX(OpenMeteoAPI[WeatherCode],ROWS($K$2:K2684)))</f>
        <v>3</v>
      </c>
      <c r="L2684" s="3" cm="1">
        <f t="array" ref="L2684">IF($A2684="","",INDEX(OpenMeteoAPI[WindSpeedKMH],ROWS($L$2:L2684)))</f>
        <v>16.8</v>
      </c>
    </row>
    <row r="2685" spans="1:12">
      <c r="A2685" t="str" cm="1">
        <f t="array" ref="A2685">IFERROR(INDEX(OpenMeteoAPI[City],ROWS($A$2:A2685))&amp;", "&amp;INDEX(OpenMeteoAPI[CountryCode],ROWS($A$2:A2685)),"")</f>
        <v>Prague, CZ</v>
      </c>
      <c r="B2685" t="str" cm="1">
        <f t="array" ref="B2685">IF($A2685="","",INDEX(OpenMeteoAPI[LocationID],ROWS($B$2:B2685)))</f>
        <v>CZ-PRG</v>
      </c>
      <c r="C2685" s="5" cm="1">
        <f t="array" ref="C2685">IF($A2685="","",INDEX(OpenMeteoAPI[ForecastDateTime],ROWS($C$2:C2685)))</f>
        <v>46211.791666666664</v>
      </c>
      <c r="D2685" t="str">
        <f t="shared" si="41"/>
        <v>7PM</v>
      </c>
      <c r="E2685" t="str" cm="1">
        <f t="array" ref="E2685">IF($K2685="","",_xlfn.IFS($K2685=0,_xlfn.UNICHAR(9728),$K2685&lt;=3,_xlfn.UNICHAR(9729),OR($K2685=45,$K2685=48),"~",AND($K2685&gt;=51,$K2685&lt;=67),_xlfn.UNICHAR(9748),AND($K2685&gt;=71,$K2685&lt;=77),_xlfn.UNICHAR(10052),AND($K2685&gt;=80,$K2685&lt;=82),_xlfn.UNICHAR(9748),AND($K2685&gt;=95,$K2685&lt;=99),_xlfn.UNICHAR(9889),TRUE,_xlfn.UNICHAR(9729)))</f>
        <v>☁</v>
      </c>
      <c r="F2685" t="str" cm="1">
        <f t="array" ref="F2685">IF($K2685="","",_xlfn.IFS($K2685=0,"Clear",$K2685&lt;=3,"Partly Cloudy",OR($K2685=45,$K2685=48),"Fog",AND($K2685&gt;=51,$K2685&lt;=67),"Drizzle",AND($K2685&gt;=71,$K2685&lt;=77),"Snow",AND($K2685&gt;=80,$K2685&lt;=82),"Rain Showers",AND($K2685&gt;=95,$K2685&lt;=99),"Thunderstorm",TRUE,"Cloudy"))</f>
        <v>Partly Cloudy</v>
      </c>
      <c r="G2685" s="3" cm="1">
        <f t="array" ref="G2685">IF($A2685="","",INDEX(OpenMeteoAPI[TemperatureC],ROWS($G$2:G2685)))</f>
        <v>22.4</v>
      </c>
      <c r="H2685" s="4" cm="1">
        <f t="array" ref="H2685">IF($A2685="","",INDEX(OpenMeteoAPI[RelativeHumidityPct],ROWS($H$2:H2685))/100)</f>
        <v>0.33</v>
      </c>
      <c r="I2685" s="4" cm="1">
        <f t="array" ref="I2685">IF($A2685="","",INDEX(OpenMeteoAPI[PrecipitationProbabilityPct],ROWS($I$2:I2685))/100)</f>
        <v>0</v>
      </c>
      <c r="J2685" s="3" cm="1">
        <f t="array" ref="J2685">IF($A2685="","",INDEX(OpenMeteoAPI[PrecipitationMM],ROWS($J$2:J2685)))</f>
        <v>0</v>
      </c>
      <c r="K2685" cm="1">
        <f t="array" ref="K2685">IF($A2685="","",INDEX(OpenMeteoAPI[WeatherCode],ROWS($K$2:K2685)))</f>
        <v>3</v>
      </c>
      <c r="L2685" s="3" cm="1">
        <f t="array" ref="L2685">IF($A2685="","",INDEX(OpenMeteoAPI[WindSpeedKMH],ROWS($L$2:L2685)))</f>
        <v>13.9</v>
      </c>
    </row>
    <row r="2686" spans="1:12">
      <c r="A2686" t="str" cm="1">
        <f t="array" ref="A2686">IFERROR(INDEX(OpenMeteoAPI[City],ROWS($A$2:A2686))&amp;", "&amp;INDEX(OpenMeteoAPI[CountryCode],ROWS($A$2:A2686)),"")</f>
        <v>Prague, CZ</v>
      </c>
      <c r="B2686" t="str" cm="1">
        <f t="array" ref="B2686">IF($A2686="","",INDEX(OpenMeteoAPI[LocationID],ROWS($B$2:B2686)))</f>
        <v>CZ-PRG</v>
      </c>
      <c r="C2686" s="5" cm="1">
        <f t="array" ref="C2686">IF($A2686="","",INDEX(OpenMeteoAPI[ForecastDateTime],ROWS($C$2:C2686)))</f>
        <v>46211.833333333336</v>
      </c>
      <c r="D2686" t="str">
        <f t="shared" si="41"/>
        <v>8PM</v>
      </c>
      <c r="E2686" t="str" cm="1">
        <f t="array" ref="E2686">IF($K2686="","",_xlfn.IFS($K2686=0,_xlfn.UNICHAR(9728),$K2686&lt;=3,_xlfn.UNICHAR(9729),OR($K2686=45,$K2686=48),"~",AND($K2686&gt;=51,$K2686&lt;=67),_xlfn.UNICHAR(9748),AND($K2686&gt;=71,$K2686&lt;=77),_xlfn.UNICHAR(10052),AND($K2686&gt;=80,$K2686&lt;=82),_xlfn.UNICHAR(9748),AND($K2686&gt;=95,$K2686&lt;=99),_xlfn.UNICHAR(9889),TRUE,_xlfn.UNICHAR(9729)))</f>
        <v>☁</v>
      </c>
      <c r="F2686" t="str" cm="1">
        <f t="array" ref="F2686">IF($K2686="","",_xlfn.IFS($K2686=0,"Clear",$K2686&lt;=3,"Partly Cloudy",OR($K2686=45,$K2686=48),"Fog",AND($K2686&gt;=51,$K2686&lt;=67),"Drizzle",AND($K2686&gt;=71,$K2686&lt;=77),"Snow",AND($K2686&gt;=80,$K2686&lt;=82),"Rain Showers",AND($K2686&gt;=95,$K2686&lt;=99),"Thunderstorm",TRUE,"Cloudy"))</f>
        <v>Partly Cloudy</v>
      </c>
      <c r="G2686" s="3" cm="1">
        <f t="array" ref="G2686">IF($A2686="","",INDEX(OpenMeteoAPI[TemperatureC],ROWS($G$2:G2686)))</f>
        <v>21.5</v>
      </c>
      <c r="H2686" s="4" cm="1">
        <f t="array" ref="H2686">IF($A2686="","",INDEX(OpenMeteoAPI[RelativeHumidityPct],ROWS($H$2:H2686))/100)</f>
        <v>0.37</v>
      </c>
      <c r="I2686" s="4" cm="1">
        <f t="array" ref="I2686">IF($A2686="","",INDEX(OpenMeteoAPI[PrecipitationProbabilityPct],ROWS($I$2:I2686))/100)</f>
        <v>0</v>
      </c>
      <c r="J2686" s="3" cm="1">
        <f t="array" ref="J2686">IF($A2686="","",INDEX(OpenMeteoAPI[PrecipitationMM],ROWS($J$2:J2686)))</f>
        <v>0</v>
      </c>
      <c r="K2686" cm="1">
        <f t="array" ref="K2686">IF($A2686="","",INDEX(OpenMeteoAPI[WeatherCode],ROWS($K$2:K2686)))</f>
        <v>3</v>
      </c>
      <c r="L2686" s="3" cm="1">
        <f t="array" ref="L2686">IF($A2686="","",INDEX(OpenMeteoAPI[WindSpeedKMH],ROWS($L$2:L2686)))</f>
        <v>11.1</v>
      </c>
    </row>
    <row r="2687" spans="1:12">
      <c r="A2687" t="str" cm="1">
        <f t="array" ref="A2687">IFERROR(INDEX(OpenMeteoAPI[City],ROWS($A$2:A2687))&amp;", "&amp;INDEX(OpenMeteoAPI[CountryCode],ROWS($A$2:A2687)),"")</f>
        <v>Prague, CZ</v>
      </c>
      <c r="B2687" t="str" cm="1">
        <f t="array" ref="B2687">IF($A2687="","",INDEX(OpenMeteoAPI[LocationID],ROWS($B$2:B2687)))</f>
        <v>CZ-PRG</v>
      </c>
      <c r="C2687" s="5" cm="1">
        <f t="array" ref="C2687">IF($A2687="","",INDEX(OpenMeteoAPI[ForecastDateTime],ROWS($C$2:C2687)))</f>
        <v>46211.875</v>
      </c>
      <c r="D2687" t="str">
        <f t="shared" si="41"/>
        <v>9PM</v>
      </c>
      <c r="E2687" t="str" cm="1">
        <f t="array" ref="E2687">IF($K2687="","",_xlfn.IFS($K2687=0,_xlfn.UNICHAR(9728),$K2687&lt;=3,_xlfn.UNICHAR(9729),OR($K2687=45,$K2687=48),"~",AND($K2687&gt;=51,$K2687&lt;=67),_xlfn.UNICHAR(9748),AND($K2687&gt;=71,$K2687&lt;=77),_xlfn.UNICHAR(10052),AND($K2687&gt;=80,$K2687&lt;=82),_xlfn.UNICHAR(9748),AND($K2687&gt;=95,$K2687&lt;=99),_xlfn.UNICHAR(9889),TRUE,_xlfn.UNICHAR(9729)))</f>
        <v>☁</v>
      </c>
      <c r="F2687" t="str" cm="1">
        <f t="array" ref="F2687">IF($K2687="","",_xlfn.IFS($K2687=0,"Clear",$K2687&lt;=3,"Partly Cloudy",OR($K2687=45,$K2687=48),"Fog",AND($K2687&gt;=51,$K2687&lt;=67),"Drizzle",AND($K2687&gt;=71,$K2687&lt;=77),"Snow",AND($K2687&gt;=80,$K2687&lt;=82),"Rain Showers",AND($K2687&gt;=95,$K2687&lt;=99),"Thunderstorm",TRUE,"Cloudy"))</f>
        <v>Partly Cloudy</v>
      </c>
      <c r="G2687" s="3" cm="1">
        <f t="array" ref="G2687">IF($A2687="","",INDEX(OpenMeteoAPI[TemperatureC],ROWS($G$2:G2687)))</f>
        <v>20.8</v>
      </c>
      <c r="H2687" s="4" cm="1">
        <f t="array" ref="H2687">IF($A2687="","",INDEX(OpenMeteoAPI[RelativeHumidityPct],ROWS($H$2:H2687))/100)</f>
        <v>0.42</v>
      </c>
      <c r="I2687" s="4" cm="1">
        <f t="array" ref="I2687">IF($A2687="","",INDEX(OpenMeteoAPI[PrecipitationProbabilityPct],ROWS($I$2:I2687))/100)</f>
        <v>0</v>
      </c>
      <c r="J2687" s="3" cm="1">
        <f t="array" ref="J2687">IF($A2687="","",INDEX(OpenMeteoAPI[PrecipitationMM],ROWS($J$2:J2687)))</f>
        <v>0</v>
      </c>
      <c r="K2687" cm="1">
        <f t="array" ref="K2687">IF($A2687="","",INDEX(OpenMeteoAPI[WeatherCode],ROWS($K$2:K2687)))</f>
        <v>3</v>
      </c>
      <c r="L2687" s="3" cm="1">
        <f t="array" ref="L2687">IF($A2687="","",INDEX(OpenMeteoAPI[WindSpeedKMH],ROWS($L$2:L2687)))</f>
        <v>8.6999999999999993</v>
      </c>
    </row>
    <row r="2688" spans="1:12">
      <c r="A2688" t="str" cm="1">
        <f t="array" ref="A2688">IFERROR(INDEX(OpenMeteoAPI[City],ROWS($A$2:A2688))&amp;", "&amp;INDEX(OpenMeteoAPI[CountryCode],ROWS($A$2:A2688)),"")</f>
        <v>Prague, CZ</v>
      </c>
      <c r="B2688" t="str" cm="1">
        <f t="array" ref="B2688">IF($A2688="","",INDEX(OpenMeteoAPI[LocationID],ROWS($B$2:B2688)))</f>
        <v>CZ-PRG</v>
      </c>
      <c r="C2688" s="5" cm="1">
        <f t="array" ref="C2688">IF($A2688="","",INDEX(OpenMeteoAPI[ForecastDateTime],ROWS($C$2:C2688)))</f>
        <v>46211.916666666664</v>
      </c>
      <c r="D2688" t="str">
        <f t="shared" si="41"/>
        <v>10PM</v>
      </c>
      <c r="E2688" t="str" cm="1">
        <f t="array" ref="E2688">IF($K2688="","",_xlfn.IFS($K2688=0,_xlfn.UNICHAR(9728),$K2688&lt;=3,_xlfn.UNICHAR(9729),OR($K2688=45,$K2688=48),"~",AND($K2688&gt;=51,$K2688&lt;=67),_xlfn.UNICHAR(9748),AND($K2688&gt;=71,$K2688&lt;=77),_xlfn.UNICHAR(10052),AND($K2688&gt;=80,$K2688&lt;=82),_xlfn.UNICHAR(9748),AND($K2688&gt;=95,$K2688&lt;=99),_xlfn.UNICHAR(9889),TRUE,_xlfn.UNICHAR(9729)))</f>
        <v>☁</v>
      </c>
      <c r="F2688" t="str" cm="1">
        <f t="array" ref="F2688">IF($K2688="","",_xlfn.IFS($K2688=0,"Clear",$K2688&lt;=3,"Partly Cloudy",OR($K2688=45,$K2688=48),"Fog",AND($K2688&gt;=51,$K2688&lt;=67),"Drizzle",AND($K2688&gt;=71,$K2688&lt;=77),"Snow",AND($K2688&gt;=80,$K2688&lt;=82),"Rain Showers",AND($K2688&gt;=95,$K2688&lt;=99),"Thunderstorm",TRUE,"Cloudy"))</f>
        <v>Partly Cloudy</v>
      </c>
      <c r="G2688" s="3" cm="1">
        <f t="array" ref="G2688">IF($A2688="","",INDEX(OpenMeteoAPI[TemperatureC],ROWS($G$2:G2688)))</f>
        <v>19.8</v>
      </c>
      <c r="H2688" s="4" cm="1">
        <f t="array" ref="H2688">IF($A2688="","",INDEX(OpenMeteoAPI[RelativeHumidityPct],ROWS($H$2:H2688))/100)</f>
        <v>0.46</v>
      </c>
      <c r="I2688" s="4" cm="1">
        <f t="array" ref="I2688">IF($A2688="","",INDEX(OpenMeteoAPI[PrecipitationProbabilityPct],ROWS($I$2:I2688))/100)</f>
        <v>0</v>
      </c>
      <c r="J2688" s="3" cm="1">
        <f t="array" ref="J2688">IF($A2688="","",INDEX(OpenMeteoAPI[PrecipitationMM],ROWS($J$2:J2688)))</f>
        <v>0</v>
      </c>
      <c r="K2688" cm="1">
        <f t="array" ref="K2688">IF($A2688="","",INDEX(OpenMeteoAPI[WeatherCode],ROWS($K$2:K2688)))</f>
        <v>3</v>
      </c>
      <c r="L2688" s="3" cm="1">
        <f t="array" ref="L2688">IF($A2688="","",INDEX(OpenMeteoAPI[WindSpeedKMH],ROWS($L$2:L2688)))</f>
        <v>5.4</v>
      </c>
    </row>
    <row r="2689" spans="1:12">
      <c r="A2689" t="str" cm="1">
        <f t="array" ref="A2689">IFERROR(INDEX(OpenMeteoAPI[City],ROWS($A$2:A2689))&amp;", "&amp;INDEX(OpenMeteoAPI[CountryCode],ROWS($A$2:A2689)),"")</f>
        <v>Prague, CZ</v>
      </c>
      <c r="B2689" t="str" cm="1">
        <f t="array" ref="B2689">IF($A2689="","",INDEX(OpenMeteoAPI[LocationID],ROWS($B$2:B2689)))</f>
        <v>CZ-PRG</v>
      </c>
      <c r="C2689" s="5" cm="1">
        <f t="array" ref="C2689">IF($A2689="","",INDEX(OpenMeteoAPI[ForecastDateTime],ROWS($C$2:C2689)))</f>
        <v>46211.958333333336</v>
      </c>
      <c r="D2689" t="str">
        <f t="shared" si="41"/>
        <v>11PM</v>
      </c>
      <c r="E2689" t="str" cm="1">
        <f t="array" ref="E2689">IF($K2689="","",_xlfn.IFS($K2689=0,_xlfn.UNICHAR(9728),$K2689&lt;=3,_xlfn.UNICHAR(9729),OR($K2689=45,$K2689=48),"~",AND($K2689&gt;=51,$K2689&lt;=67),_xlfn.UNICHAR(9748),AND($K2689&gt;=71,$K2689&lt;=77),_xlfn.UNICHAR(10052),AND($K2689&gt;=80,$K2689&lt;=82),_xlfn.UNICHAR(9748),AND($K2689&gt;=95,$K2689&lt;=99),_xlfn.UNICHAR(9889),TRUE,_xlfn.UNICHAR(9729)))</f>
        <v>☁</v>
      </c>
      <c r="F2689" t="str" cm="1">
        <f t="array" ref="F2689">IF($K2689="","",_xlfn.IFS($K2689=0,"Clear",$K2689&lt;=3,"Partly Cloudy",OR($K2689=45,$K2689=48),"Fog",AND($K2689&gt;=51,$K2689&lt;=67),"Drizzle",AND($K2689&gt;=71,$K2689&lt;=77),"Snow",AND($K2689&gt;=80,$K2689&lt;=82),"Rain Showers",AND($K2689&gt;=95,$K2689&lt;=99),"Thunderstorm",TRUE,"Cloudy"))</f>
        <v>Partly Cloudy</v>
      </c>
      <c r="G2689" s="3" cm="1">
        <f t="array" ref="G2689">IF($A2689="","",INDEX(OpenMeteoAPI[TemperatureC],ROWS($G$2:G2689)))</f>
        <v>18.899999999999999</v>
      </c>
      <c r="H2689" s="4" cm="1">
        <f t="array" ref="H2689">IF($A2689="","",INDEX(OpenMeteoAPI[RelativeHumidityPct],ROWS($H$2:H2689))/100)</f>
        <v>0.52</v>
      </c>
      <c r="I2689" s="4" cm="1">
        <f t="array" ref="I2689">IF($A2689="","",INDEX(OpenMeteoAPI[PrecipitationProbabilityPct],ROWS($I$2:I2689))/100)</f>
        <v>0</v>
      </c>
      <c r="J2689" s="3" cm="1">
        <f t="array" ref="J2689">IF($A2689="","",INDEX(OpenMeteoAPI[PrecipitationMM],ROWS($J$2:J2689)))</f>
        <v>0</v>
      </c>
      <c r="K2689" cm="1">
        <f t="array" ref="K2689">IF($A2689="","",INDEX(OpenMeteoAPI[WeatherCode],ROWS($K$2:K2689)))</f>
        <v>3</v>
      </c>
      <c r="L2689" s="3" cm="1">
        <f t="array" ref="L2689">IF($A2689="","",INDEX(OpenMeteoAPI[WindSpeedKMH],ROWS($L$2:L2689)))</f>
        <v>5.0999999999999996</v>
      </c>
    </row>
    <row r="2690" spans="1:12">
      <c r="A2690" t="str" cm="1">
        <f t="array" ref="A2690">IFERROR(INDEX(OpenMeteoAPI[City],ROWS($A$2:A2690))&amp;", "&amp;INDEX(OpenMeteoAPI[CountryCode],ROWS($A$2:A2690)),"")</f>
        <v>Prague, CZ</v>
      </c>
      <c r="B2690" t="str" cm="1">
        <f t="array" ref="B2690">IF($A2690="","",INDEX(OpenMeteoAPI[LocationID],ROWS($B$2:B2690)))</f>
        <v>CZ-PRG</v>
      </c>
      <c r="C2690" s="5" cm="1">
        <f t="array" ref="C2690">IF($A2690="","",INDEX(OpenMeteoAPI[ForecastDateTime],ROWS($C$2:C2690)))</f>
        <v>46212</v>
      </c>
      <c r="D2690" t="str">
        <f t="shared" si="41"/>
        <v>12AM</v>
      </c>
      <c r="E2690" t="str" cm="1">
        <f t="array" ref="E2690">IF($K2690="","",_xlfn.IFS($K2690=0,_xlfn.UNICHAR(9728),$K2690&lt;=3,_xlfn.UNICHAR(9729),OR($K2690=45,$K2690=48),"~",AND($K2690&gt;=51,$K2690&lt;=67),_xlfn.UNICHAR(9748),AND($K2690&gt;=71,$K2690&lt;=77),_xlfn.UNICHAR(10052),AND($K2690&gt;=80,$K2690&lt;=82),_xlfn.UNICHAR(9748),AND($K2690&gt;=95,$K2690&lt;=99),_xlfn.UNICHAR(9889),TRUE,_xlfn.UNICHAR(9729)))</f>
        <v>☁</v>
      </c>
      <c r="F2690" t="str" cm="1">
        <f t="array" ref="F2690">IF($K2690="","",_xlfn.IFS($K2690=0,"Clear",$K2690&lt;=3,"Partly Cloudy",OR($K2690=45,$K2690=48),"Fog",AND($K2690&gt;=51,$K2690&lt;=67),"Drizzle",AND($K2690&gt;=71,$K2690&lt;=77),"Snow",AND($K2690&gt;=80,$K2690&lt;=82),"Rain Showers",AND($K2690&gt;=95,$K2690&lt;=99),"Thunderstorm",TRUE,"Cloudy"))</f>
        <v>Partly Cloudy</v>
      </c>
      <c r="G2690" s="3" cm="1">
        <f t="array" ref="G2690">IF($A2690="","",INDEX(OpenMeteoAPI[TemperatureC],ROWS($G$2:G2690)))</f>
        <v>18.2</v>
      </c>
      <c r="H2690" s="4" cm="1">
        <f t="array" ref="H2690">IF($A2690="","",INDEX(OpenMeteoAPI[RelativeHumidityPct],ROWS($H$2:H2690))/100)</f>
        <v>0.55000000000000004</v>
      </c>
      <c r="I2690" s="4" cm="1">
        <f t="array" ref="I2690">IF($A2690="","",INDEX(OpenMeteoAPI[PrecipitationProbabilityPct],ROWS($I$2:I2690))/100)</f>
        <v>0</v>
      </c>
      <c r="J2690" s="3" cm="1">
        <f t="array" ref="J2690">IF($A2690="","",INDEX(OpenMeteoAPI[PrecipitationMM],ROWS($J$2:J2690)))</f>
        <v>0</v>
      </c>
      <c r="K2690" cm="1">
        <f t="array" ref="K2690">IF($A2690="","",INDEX(OpenMeteoAPI[WeatherCode],ROWS($K$2:K2690)))</f>
        <v>3</v>
      </c>
      <c r="L2690" s="3" cm="1">
        <f t="array" ref="L2690">IF($A2690="","",INDEX(OpenMeteoAPI[WindSpeedKMH],ROWS($L$2:L2690)))</f>
        <v>3.4</v>
      </c>
    </row>
    <row r="2691" spans="1:12">
      <c r="A2691" t="str" cm="1">
        <f t="array" ref="A2691">IFERROR(INDEX(OpenMeteoAPI[City],ROWS($A$2:A2691))&amp;", "&amp;INDEX(OpenMeteoAPI[CountryCode],ROWS($A$2:A2691)),"")</f>
        <v>Prague, CZ</v>
      </c>
      <c r="B2691" t="str" cm="1">
        <f t="array" ref="B2691">IF($A2691="","",INDEX(OpenMeteoAPI[LocationID],ROWS($B$2:B2691)))</f>
        <v>CZ-PRG</v>
      </c>
      <c r="C2691" s="5" cm="1">
        <f t="array" ref="C2691">IF($A2691="","",INDEX(OpenMeteoAPI[ForecastDateTime],ROWS($C$2:C2691)))</f>
        <v>46212.041666666664</v>
      </c>
      <c r="D2691" t="str">
        <f t="shared" ref="D2691:D2754" si="42">IF($A2691="","",TEXT($C2691,"hAM/PM"))</f>
        <v>1AM</v>
      </c>
      <c r="E2691" t="str" cm="1">
        <f t="array" ref="E2691">IF($K2691="","",_xlfn.IFS($K2691=0,_xlfn.UNICHAR(9728),$K2691&lt;=3,_xlfn.UNICHAR(9729),OR($K2691=45,$K2691=48),"~",AND($K2691&gt;=51,$K2691&lt;=67),_xlfn.UNICHAR(9748),AND($K2691&gt;=71,$K2691&lt;=77),_xlfn.UNICHAR(10052),AND($K2691&gt;=80,$K2691&lt;=82),_xlfn.UNICHAR(9748),AND($K2691&gt;=95,$K2691&lt;=99),_xlfn.UNICHAR(9889),TRUE,_xlfn.UNICHAR(9729)))</f>
        <v>☁</v>
      </c>
      <c r="F2691" t="str" cm="1">
        <f t="array" ref="F2691">IF($K2691="","",_xlfn.IFS($K2691=0,"Clear",$K2691&lt;=3,"Partly Cloudy",OR($K2691=45,$K2691=48),"Fog",AND($K2691&gt;=51,$K2691&lt;=67),"Drizzle",AND($K2691&gt;=71,$K2691&lt;=77),"Snow",AND($K2691&gt;=80,$K2691&lt;=82),"Rain Showers",AND($K2691&gt;=95,$K2691&lt;=99),"Thunderstorm",TRUE,"Cloudy"))</f>
        <v>Partly Cloudy</v>
      </c>
      <c r="G2691" s="3" cm="1">
        <f t="array" ref="G2691">IF($A2691="","",INDEX(OpenMeteoAPI[TemperatureC],ROWS($G$2:G2691)))</f>
        <v>17.7</v>
      </c>
      <c r="H2691" s="4" cm="1">
        <f t="array" ref="H2691">IF($A2691="","",INDEX(OpenMeteoAPI[RelativeHumidityPct],ROWS($H$2:H2691))/100)</f>
        <v>0.56999999999999995</v>
      </c>
      <c r="I2691" s="4" cm="1">
        <f t="array" ref="I2691">IF($A2691="","",INDEX(OpenMeteoAPI[PrecipitationProbabilityPct],ROWS($I$2:I2691))/100)</f>
        <v>0</v>
      </c>
      <c r="J2691" s="3" cm="1">
        <f t="array" ref="J2691">IF($A2691="","",INDEX(OpenMeteoAPI[PrecipitationMM],ROWS($J$2:J2691)))</f>
        <v>0</v>
      </c>
      <c r="K2691" cm="1">
        <f t="array" ref="K2691">IF($A2691="","",INDEX(OpenMeteoAPI[WeatherCode],ROWS($K$2:K2691)))</f>
        <v>3</v>
      </c>
      <c r="L2691" s="3" cm="1">
        <f t="array" ref="L2691">IF($A2691="","",INDEX(OpenMeteoAPI[WindSpeedKMH],ROWS($L$2:L2691)))</f>
        <v>4.4000000000000004</v>
      </c>
    </row>
    <row r="2692" spans="1:12">
      <c r="A2692" t="str" cm="1">
        <f t="array" ref="A2692">IFERROR(INDEX(OpenMeteoAPI[City],ROWS($A$2:A2692))&amp;", "&amp;INDEX(OpenMeteoAPI[CountryCode],ROWS($A$2:A2692)),"")</f>
        <v>Prague, CZ</v>
      </c>
      <c r="B2692" t="str" cm="1">
        <f t="array" ref="B2692">IF($A2692="","",INDEX(OpenMeteoAPI[LocationID],ROWS($B$2:B2692)))</f>
        <v>CZ-PRG</v>
      </c>
      <c r="C2692" s="5" cm="1">
        <f t="array" ref="C2692">IF($A2692="","",INDEX(OpenMeteoAPI[ForecastDateTime],ROWS($C$2:C2692)))</f>
        <v>46212.083333333336</v>
      </c>
      <c r="D2692" t="str">
        <f t="shared" si="42"/>
        <v>2AM</v>
      </c>
      <c r="E2692" t="str" cm="1">
        <f t="array" ref="E2692">IF($K2692="","",_xlfn.IFS($K2692=0,_xlfn.UNICHAR(9728),$K2692&lt;=3,_xlfn.UNICHAR(9729),OR($K2692=45,$K2692=48),"~",AND($K2692&gt;=51,$K2692&lt;=67),_xlfn.UNICHAR(9748),AND($K2692&gt;=71,$K2692&lt;=77),_xlfn.UNICHAR(10052),AND($K2692&gt;=80,$K2692&lt;=82),_xlfn.UNICHAR(9748),AND($K2692&gt;=95,$K2692&lt;=99),_xlfn.UNICHAR(9889),TRUE,_xlfn.UNICHAR(9729)))</f>
        <v>☁</v>
      </c>
      <c r="F2692" t="str" cm="1">
        <f t="array" ref="F2692">IF($K2692="","",_xlfn.IFS($K2692=0,"Clear",$K2692&lt;=3,"Partly Cloudy",OR($K2692=45,$K2692=48),"Fog",AND($K2692&gt;=51,$K2692&lt;=67),"Drizzle",AND($K2692&gt;=71,$K2692&lt;=77),"Snow",AND($K2692&gt;=80,$K2692&lt;=82),"Rain Showers",AND($K2692&gt;=95,$K2692&lt;=99),"Thunderstorm",TRUE,"Cloudy"))</f>
        <v>Partly Cloudy</v>
      </c>
      <c r="G2692" s="3" cm="1">
        <f t="array" ref="G2692">IF($A2692="","",INDEX(OpenMeteoAPI[TemperatureC],ROWS($G$2:G2692)))</f>
        <v>17.2</v>
      </c>
      <c r="H2692" s="4" cm="1">
        <f t="array" ref="H2692">IF($A2692="","",INDEX(OpenMeteoAPI[RelativeHumidityPct],ROWS($H$2:H2692))/100)</f>
        <v>0.56999999999999995</v>
      </c>
      <c r="I2692" s="4" cm="1">
        <f t="array" ref="I2692">IF($A2692="","",INDEX(OpenMeteoAPI[PrecipitationProbabilityPct],ROWS($I$2:I2692))/100)</f>
        <v>0</v>
      </c>
      <c r="J2692" s="3" cm="1">
        <f t="array" ref="J2692">IF($A2692="","",INDEX(OpenMeteoAPI[PrecipitationMM],ROWS($J$2:J2692)))</f>
        <v>0</v>
      </c>
      <c r="K2692" cm="1">
        <f t="array" ref="K2692">IF($A2692="","",INDEX(OpenMeteoAPI[WeatherCode],ROWS($K$2:K2692)))</f>
        <v>1</v>
      </c>
      <c r="L2692" s="3" cm="1">
        <f t="array" ref="L2692">IF($A2692="","",INDEX(OpenMeteoAPI[WindSpeedKMH],ROWS($L$2:L2692)))</f>
        <v>4.7</v>
      </c>
    </row>
    <row r="2693" spans="1:12">
      <c r="A2693" t="str" cm="1">
        <f t="array" ref="A2693">IFERROR(INDEX(OpenMeteoAPI[City],ROWS($A$2:A2693))&amp;", "&amp;INDEX(OpenMeteoAPI[CountryCode],ROWS($A$2:A2693)),"")</f>
        <v>Prague, CZ</v>
      </c>
      <c r="B2693" t="str" cm="1">
        <f t="array" ref="B2693">IF($A2693="","",INDEX(OpenMeteoAPI[LocationID],ROWS($B$2:B2693)))</f>
        <v>CZ-PRG</v>
      </c>
      <c r="C2693" s="5" cm="1">
        <f t="array" ref="C2693">IF($A2693="","",INDEX(OpenMeteoAPI[ForecastDateTime],ROWS($C$2:C2693)))</f>
        <v>46212.125</v>
      </c>
      <c r="D2693" t="str">
        <f t="shared" si="42"/>
        <v>3AM</v>
      </c>
      <c r="E2693" t="str" cm="1">
        <f t="array" ref="E2693">IF($K2693="","",_xlfn.IFS($K2693=0,_xlfn.UNICHAR(9728),$K2693&lt;=3,_xlfn.UNICHAR(9729),OR($K2693=45,$K2693=48),"~",AND($K2693&gt;=51,$K2693&lt;=67),_xlfn.UNICHAR(9748),AND($K2693&gt;=71,$K2693&lt;=77),_xlfn.UNICHAR(10052),AND($K2693&gt;=80,$K2693&lt;=82),_xlfn.UNICHAR(9748),AND($K2693&gt;=95,$K2693&lt;=99),_xlfn.UNICHAR(9889),TRUE,_xlfn.UNICHAR(9729)))</f>
        <v>☀</v>
      </c>
      <c r="F2693" t="str" cm="1">
        <f t="array" ref="F2693">IF($K2693="","",_xlfn.IFS($K2693=0,"Clear",$K2693&lt;=3,"Partly Cloudy",OR($K2693=45,$K2693=48),"Fog",AND($K2693&gt;=51,$K2693&lt;=67),"Drizzle",AND($K2693&gt;=71,$K2693&lt;=77),"Snow",AND($K2693&gt;=80,$K2693&lt;=82),"Rain Showers",AND($K2693&gt;=95,$K2693&lt;=99),"Thunderstorm",TRUE,"Cloudy"))</f>
        <v>Clear</v>
      </c>
      <c r="G2693" s="3" cm="1">
        <f t="array" ref="G2693">IF($A2693="","",INDEX(OpenMeteoAPI[TemperatureC],ROWS($G$2:G2693)))</f>
        <v>16.600000000000001</v>
      </c>
      <c r="H2693" s="4" cm="1">
        <f t="array" ref="H2693">IF($A2693="","",INDEX(OpenMeteoAPI[RelativeHumidityPct],ROWS($H$2:H2693))/100)</f>
        <v>0.57999999999999996</v>
      </c>
      <c r="I2693" s="4" cm="1">
        <f t="array" ref="I2693">IF($A2693="","",INDEX(OpenMeteoAPI[PrecipitationProbabilityPct],ROWS($I$2:I2693))/100)</f>
        <v>0</v>
      </c>
      <c r="J2693" s="3" cm="1">
        <f t="array" ref="J2693">IF($A2693="","",INDEX(OpenMeteoAPI[PrecipitationMM],ROWS($J$2:J2693)))</f>
        <v>0</v>
      </c>
      <c r="K2693" cm="1">
        <f t="array" ref="K2693">IF($A2693="","",INDEX(OpenMeteoAPI[WeatherCode],ROWS($K$2:K2693)))</f>
        <v>0</v>
      </c>
      <c r="L2693" s="3" cm="1">
        <f t="array" ref="L2693">IF($A2693="","",INDEX(OpenMeteoAPI[WindSpeedKMH],ROWS($L$2:L2693)))</f>
        <v>5.2</v>
      </c>
    </row>
    <row r="2694" spans="1:12">
      <c r="A2694" t="str" cm="1">
        <f t="array" ref="A2694">IFERROR(INDEX(OpenMeteoAPI[City],ROWS($A$2:A2694))&amp;", "&amp;INDEX(OpenMeteoAPI[CountryCode],ROWS($A$2:A2694)),"")</f>
        <v>Prague, CZ</v>
      </c>
      <c r="B2694" t="str" cm="1">
        <f t="array" ref="B2694">IF($A2694="","",INDEX(OpenMeteoAPI[LocationID],ROWS($B$2:B2694)))</f>
        <v>CZ-PRG</v>
      </c>
      <c r="C2694" s="5" cm="1">
        <f t="array" ref="C2694">IF($A2694="","",INDEX(OpenMeteoAPI[ForecastDateTime],ROWS($C$2:C2694)))</f>
        <v>46212.166666666664</v>
      </c>
      <c r="D2694" t="str">
        <f t="shared" si="42"/>
        <v>4AM</v>
      </c>
      <c r="E2694" t="str" cm="1">
        <f t="array" ref="E2694">IF($K2694="","",_xlfn.IFS($K2694=0,_xlfn.UNICHAR(9728),$K2694&lt;=3,_xlfn.UNICHAR(9729),OR($K2694=45,$K2694=48),"~",AND($K2694&gt;=51,$K2694&lt;=67),_xlfn.UNICHAR(9748),AND($K2694&gt;=71,$K2694&lt;=77),_xlfn.UNICHAR(10052),AND($K2694&gt;=80,$K2694&lt;=82),_xlfn.UNICHAR(9748),AND($K2694&gt;=95,$K2694&lt;=99),_xlfn.UNICHAR(9889),TRUE,_xlfn.UNICHAR(9729)))</f>
        <v>☀</v>
      </c>
      <c r="F2694" t="str" cm="1">
        <f t="array" ref="F2694">IF($K2694="","",_xlfn.IFS($K2694=0,"Clear",$K2694&lt;=3,"Partly Cloudy",OR($K2694=45,$K2694=48),"Fog",AND($K2694&gt;=51,$K2694&lt;=67),"Drizzle",AND($K2694&gt;=71,$K2694&lt;=77),"Snow",AND($K2694&gt;=80,$K2694&lt;=82),"Rain Showers",AND($K2694&gt;=95,$K2694&lt;=99),"Thunderstorm",TRUE,"Cloudy"))</f>
        <v>Clear</v>
      </c>
      <c r="G2694" s="3" cm="1">
        <f t="array" ref="G2694">IF($A2694="","",INDEX(OpenMeteoAPI[TemperatureC],ROWS($G$2:G2694)))</f>
        <v>16.100000000000001</v>
      </c>
      <c r="H2694" s="4" cm="1">
        <f t="array" ref="H2694">IF($A2694="","",INDEX(OpenMeteoAPI[RelativeHumidityPct],ROWS($H$2:H2694))/100)</f>
        <v>0.59</v>
      </c>
      <c r="I2694" s="4" cm="1">
        <f t="array" ref="I2694">IF($A2694="","",INDEX(OpenMeteoAPI[PrecipitationProbabilityPct],ROWS($I$2:I2694))/100)</f>
        <v>0</v>
      </c>
      <c r="J2694" s="3" cm="1">
        <f t="array" ref="J2694">IF($A2694="","",INDEX(OpenMeteoAPI[PrecipitationMM],ROWS($J$2:J2694)))</f>
        <v>0</v>
      </c>
      <c r="K2694" cm="1">
        <f t="array" ref="K2694">IF($A2694="","",INDEX(OpenMeteoAPI[WeatherCode],ROWS($K$2:K2694)))</f>
        <v>0</v>
      </c>
      <c r="L2694" s="3" cm="1">
        <f t="array" ref="L2694">IF($A2694="","",INDEX(OpenMeteoAPI[WindSpeedKMH],ROWS($L$2:L2694)))</f>
        <v>3.8</v>
      </c>
    </row>
    <row r="2695" spans="1:12">
      <c r="A2695" t="str" cm="1">
        <f t="array" ref="A2695">IFERROR(INDEX(OpenMeteoAPI[City],ROWS($A$2:A2695))&amp;", "&amp;INDEX(OpenMeteoAPI[CountryCode],ROWS($A$2:A2695)),"")</f>
        <v>Prague, CZ</v>
      </c>
      <c r="B2695" t="str" cm="1">
        <f t="array" ref="B2695">IF($A2695="","",INDEX(OpenMeteoAPI[LocationID],ROWS($B$2:B2695)))</f>
        <v>CZ-PRG</v>
      </c>
      <c r="C2695" s="5" cm="1">
        <f t="array" ref="C2695">IF($A2695="","",INDEX(OpenMeteoAPI[ForecastDateTime],ROWS($C$2:C2695)))</f>
        <v>46212.208333333336</v>
      </c>
      <c r="D2695" t="str">
        <f t="shared" si="42"/>
        <v>5AM</v>
      </c>
      <c r="E2695" t="str" cm="1">
        <f t="array" ref="E2695">IF($K2695="","",_xlfn.IFS($K2695=0,_xlfn.UNICHAR(9728),$K2695&lt;=3,_xlfn.UNICHAR(9729),OR($K2695=45,$K2695=48),"~",AND($K2695&gt;=51,$K2695&lt;=67),_xlfn.UNICHAR(9748),AND($K2695&gt;=71,$K2695&lt;=77),_xlfn.UNICHAR(10052),AND($K2695&gt;=80,$K2695&lt;=82),_xlfn.UNICHAR(9748),AND($K2695&gt;=95,$K2695&lt;=99),_xlfn.UNICHAR(9889),TRUE,_xlfn.UNICHAR(9729)))</f>
        <v>☀</v>
      </c>
      <c r="F2695" t="str" cm="1">
        <f t="array" ref="F2695">IF($K2695="","",_xlfn.IFS($K2695=0,"Clear",$K2695&lt;=3,"Partly Cloudy",OR($K2695=45,$K2695=48),"Fog",AND($K2695&gt;=51,$K2695&lt;=67),"Drizzle",AND($K2695&gt;=71,$K2695&lt;=77),"Snow",AND($K2695&gt;=80,$K2695&lt;=82),"Rain Showers",AND($K2695&gt;=95,$K2695&lt;=99),"Thunderstorm",TRUE,"Cloudy"))</f>
        <v>Clear</v>
      </c>
      <c r="G2695" s="3" cm="1">
        <f t="array" ref="G2695">IF($A2695="","",INDEX(OpenMeteoAPI[TemperatureC],ROWS($G$2:G2695)))</f>
        <v>15.5</v>
      </c>
      <c r="H2695" s="4" cm="1">
        <f t="array" ref="H2695">IF($A2695="","",INDEX(OpenMeteoAPI[RelativeHumidityPct],ROWS($H$2:H2695))/100)</f>
        <v>0.61</v>
      </c>
      <c r="I2695" s="4" cm="1">
        <f t="array" ref="I2695">IF($A2695="","",INDEX(OpenMeteoAPI[PrecipitationProbabilityPct],ROWS($I$2:I2695))/100)</f>
        <v>0</v>
      </c>
      <c r="J2695" s="3" cm="1">
        <f t="array" ref="J2695">IF($A2695="","",INDEX(OpenMeteoAPI[PrecipitationMM],ROWS($J$2:J2695)))</f>
        <v>0</v>
      </c>
      <c r="K2695" cm="1">
        <f t="array" ref="K2695">IF($A2695="","",INDEX(OpenMeteoAPI[WeatherCode],ROWS($K$2:K2695)))</f>
        <v>0</v>
      </c>
      <c r="L2695" s="3" cm="1">
        <f t="array" ref="L2695">IF($A2695="","",INDEX(OpenMeteoAPI[WindSpeedKMH],ROWS($L$2:L2695)))</f>
        <v>3.9</v>
      </c>
    </row>
    <row r="2696" spans="1:12">
      <c r="A2696" t="str" cm="1">
        <f t="array" ref="A2696">IFERROR(INDEX(OpenMeteoAPI[City],ROWS($A$2:A2696))&amp;", "&amp;INDEX(OpenMeteoAPI[CountryCode],ROWS($A$2:A2696)),"")</f>
        <v>Prague, CZ</v>
      </c>
      <c r="B2696" t="str" cm="1">
        <f t="array" ref="B2696">IF($A2696="","",INDEX(OpenMeteoAPI[LocationID],ROWS($B$2:B2696)))</f>
        <v>CZ-PRG</v>
      </c>
      <c r="C2696" s="5" cm="1">
        <f t="array" ref="C2696">IF($A2696="","",INDEX(OpenMeteoAPI[ForecastDateTime],ROWS($C$2:C2696)))</f>
        <v>46212.25</v>
      </c>
      <c r="D2696" t="str">
        <f t="shared" si="42"/>
        <v>6AM</v>
      </c>
      <c r="E2696" t="str" cm="1">
        <f t="array" ref="E2696">IF($K2696="","",_xlfn.IFS($K2696=0,_xlfn.UNICHAR(9728),$K2696&lt;=3,_xlfn.UNICHAR(9729),OR($K2696=45,$K2696=48),"~",AND($K2696&gt;=51,$K2696&lt;=67),_xlfn.UNICHAR(9748),AND($K2696&gt;=71,$K2696&lt;=77),_xlfn.UNICHAR(10052),AND($K2696&gt;=80,$K2696&lt;=82),_xlfn.UNICHAR(9748),AND($K2696&gt;=95,$K2696&lt;=99),_xlfn.UNICHAR(9889),TRUE,_xlfn.UNICHAR(9729)))</f>
        <v>☀</v>
      </c>
      <c r="F2696" t="str" cm="1">
        <f t="array" ref="F2696">IF($K2696="","",_xlfn.IFS($K2696=0,"Clear",$K2696&lt;=3,"Partly Cloudy",OR($K2696=45,$K2696=48),"Fog",AND($K2696&gt;=51,$K2696&lt;=67),"Drizzle",AND($K2696&gt;=71,$K2696&lt;=77),"Snow",AND($K2696&gt;=80,$K2696&lt;=82),"Rain Showers",AND($K2696&gt;=95,$K2696&lt;=99),"Thunderstorm",TRUE,"Cloudy"))</f>
        <v>Clear</v>
      </c>
      <c r="G2696" s="3" cm="1">
        <f t="array" ref="G2696">IF($A2696="","",INDEX(OpenMeteoAPI[TemperatureC],ROWS($G$2:G2696)))</f>
        <v>15.1</v>
      </c>
      <c r="H2696" s="4" cm="1">
        <f t="array" ref="H2696">IF($A2696="","",INDEX(OpenMeteoAPI[RelativeHumidityPct],ROWS($H$2:H2696))/100)</f>
        <v>0.57999999999999996</v>
      </c>
      <c r="I2696" s="4" cm="1">
        <f t="array" ref="I2696">IF($A2696="","",INDEX(OpenMeteoAPI[PrecipitationProbabilityPct],ROWS($I$2:I2696))/100)</f>
        <v>0</v>
      </c>
      <c r="J2696" s="3" cm="1">
        <f t="array" ref="J2696">IF($A2696="","",INDEX(OpenMeteoAPI[PrecipitationMM],ROWS($J$2:J2696)))</f>
        <v>0</v>
      </c>
      <c r="K2696" cm="1">
        <f t="array" ref="K2696">IF($A2696="","",INDEX(OpenMeteoAPI[WeatherCode],ROWS($K$2:K2696)))</f>
        <v>0</v>
      </c>
      <c r="L2696" s="3" cm="1">
        <f t="array" ref="L2696">IF($A2696="","",INDEX(OpenMeteoAPI[WindSpeedKMH],ROWS($L$2:L2696)))</f>
        <v>4</v>
      </c>
    </row>
    <row r="2697" spans="1:12">
      <c r="A2697" t="str" cm="1">
        <f t="array" ref="A2697">IFERROR(INDEX(OpenMeteoAPI[City],ROWS($A$2:A2697))&amp;", "&amp;INDEX(OpenMeteoAPI[CountryCode],ROWS($A$2:A2697)),"")</f>
        <v>Prague, CZ</v>
      </c>
      <c r="B2697" t="str" cm="1">
        <f t="array" ref="B2697">IF($A2697="","",INDEX(OpenMeteoAPI[LocationID],ROWS($B$2:B2697)))</f>
        <v>CZ-PRG</v>
      </c>
      <c r="C2697" s="5" cm="1">
        <f t="array" ref="C2697">IF($A2697="","",INDEX(OpenMeteoAPI[ForecastDateTime],ROWS($C$2:C2697)))</f>
        <v>46212.291666666664</v>
      </c>
      <c r="D2697" t="str">
        <f t="shared" si="42"/>
        <v>7AM</v>
      </c>
      <c r="E2697" t="str" cm="1">
        <f t="array" ref="E2697">IF($K2697="","",_xlfn.IFS($K2697=0,_xlfn.UNICHAR(9728),$K2697&lt;=3,_xlfn.UNICHAR(9729),OR($K2697=45,$K2697=48),"~",AND($K2697&gt;=51,$K2697&lt;=67),_xlfn.UNICHAR(9748),AND($K2697&gt;=71,$K2697&lt;=77),_xlfn.UNICHAR(10052),AND($K2697&gt;=80,$K2697&lt;=82),_xlfn.UNICHAR(9748),AND($K2697&gt;=95,$K2697&lt;=99),_xlfn.UNICHAR(9889),TRUE,_xlfn.UNICHAR(9729)))</f>
        <v>☁</v>
      </c>
      <c r="F2697" t="str" cm="1">
        <f t="array" ref="F2697">IF($K2697="","",_xlfn.IFS($K2697=0,"Clear",$K2697&lt;=3,"Partly Cloudy",OR($K2697=45,$K2697=48),"Fog",AND($K2697&gt;=51,$K2697&lt;=67),"Drizzle",AND($K2697&gt;=71,$K2697&lt;=77),"Snow",AND($K2697&gt;=80,$K2697&lt;=82),"Rain Showers",AND($K2697&gt;=95,$K2697&lt;=99),"Thunderstorm",TRUE,"Cloudy"))</f>
        <v>Partly Cloudy</v>
      </c>
      <c r="G2697" s="3" cm="1">
        <f t="array" ref="G2697">IF($A2697="","",INDEX(OpenMeteoAPI[TemperatureC],ROWS($G$2:G2697)))</f>
        <v>15.7</v>
      </c>
      <c r="H2697" s="4" cm="1">
        <f t="array" ref="H2697">IF($A2697="","",INDEX(OpenMeteoAPI[RelativeHumidityPct],ROWS($H$2:H2697))/100)</f>
        <v>0.56000000000000005</v>
      </c>
      <c r="I2697" s="4" cm="1">
        <f t="array" ref="I2697">IF($A2697="","",INDEX(OpenMeteoAPI[PrecipitationProbabilityPct],ROWS($I$2:I2697))/100)</f>
        <v>0</v>
      </c>
      <c r="J2697" s="3" cm="1">
        <f t="array" ref="J2697">IF($A2697="","",INDEX(OpenMeteoAPI[PrecipitationMM],ROWS($J$2:J2697)))</f>
        <v>0</v>
      </c>
      <c r="K2697" cm="1">
        <f t="array" ref="K2697">IF($A2697="","",INDEX(OpenMeteoAPI[WeatherCode],ROWS($K$2:K2697)))</f>
        <v>1</v>
      </c>
      <c r="L2697" s="3" cm="1">
        <f t="array" ref="L2697">IF($A2697="","",INDEX(OpenMeteoAPI[WindSpeedKMH],ROWS($L$2:L2697)))</f>
        <v>4.5</v>
      </c>
    </row>
    <row r="2698" spans="1:12">
      <c r="A2698" t="str" cm="1">
        <f t="array" ref="A2698">IFERROR(INDEX(OpenMeteoAPI[City],ROWS($A$2:A2698))&amp;", "&amp;INDEX(OpenMeteoAPI[CountryCode],ROWS($A$2:A2698)),"")</f>
        <v>Prague, CZ</v>
      </c>
      <c r="B2698" t="str" cm="1">
        <f t="array" ref="B2698">IF($A2698="","",INDEX(OpenMeteoAPI[LocationID],ROWS($B$2:B2698)))</f>
        <v>CZ-PRG</v>
      </c>
      <c r="C2698" s="5" cm="1">
        <f t="array" ref="C2698">IF($A2698="","",INDEX(OpenMeteoAPI[ForecastDateTime],ROWS($C$2:C2698)))</f>
        <v>46212.333333333336</v>
      </c>
      <c r="D2698" t="str">
        <f t="shared" si="42"/>
        <v>8AM</v>
      </c>
      <c r="E2698" t="str" cm="1">
        <f t="array" ref="E2698">IF($K2698="","",_xlfn.IFS($K2698=0,_xlfn.UNICHAR(9728),$K2698&lt;=3,_xlfn.UNICHAR(9729),OR($K2698=45,$K2698=48),"~",AND($K2698&gt;=51,$K2698&lt;=67),_xlfn.UNICHAR(9748),AND($K2698&gt;=71,$K2698&lt;=77),_xlfn.UNICHAR(10052),AND($K2698&gt;=80,$K2698&lt;=82),_xlfn.UNICHAR(9748),AND($K2698&gt;=95,$K2698&lt;=99),_xlfn.UNICHAR(9889),TRUE,_xlfn.UNICHAR(9729)))</f>
        <v>☀</v>
      </c>
      <c r="F2698" t="str" cm="1">
        <f t="array" ref="F2698">IF($K2698="","",_xlfn.IFS($K2698=0,"Clear",$K2698&lt;=3,"Partly Cloudy",OR($K2698=45,$K2698=48),"Fog",AND($K2698&gt;=51,$K2698&lt;=67),"Drizzle",AND($K2698&gt;=71,$K2698&lt;=77),"Snow",AND($K2698&gt;=80,$K2698&lt;=82),"Rain Showers",AND($K2698&gt;=95,$K2698&lt;=99),"Thunderstorm",TRUE,"Cloudy"))</f>
        <v>Clear</v>
      </c>
      <c r="G2698" s="3" cm="1">
        <f t="array" ref="G2698">IF($A2698="","",INDEX(OpenMeteoAPI[TemperatureC],ROWS($G$2:G2698)))</f>
        <v>16.600000000000001</v>
      </c>
      <c r="H2698" s="4" cm="1">
        <f t="array" ref="H2698">IF($A2698="","",INDEX(OpenMeteoAPI[RelativeHumidityPct],ROWS($H$2:H2698))/100)</f>
        <v>0.54</v>
      </c>
      <c r="I2698" s="4" cm="1">
        <f t="array" ref="I2698">IF($A2698="","",INDEX(OpenMeteoAPI[PrecipitationProbabilityPct],ROWS($I$2:I2698))/100)</f>
        <v>0</v>
      </c>
      <c r="J2698" s="3" cm="1">
        <f t="array" ref="J2698">IF($A2698="","",INDEX(OpenMeteoAPI[PrecipitationMM],ROWS($J$2:J2698)))</f>
        <v>0</v>
      </c>
      <c r="K2698" cm="1">
        <f t="array" ref="K2698">IF($A2698="","",INDEX(OpenMeteoAPI[WeatherCode],ROWS($K$2:K2698)))</f>
        <v>0</v>
      </c>
      <c r="L2698" s="3" cm="1">
        <f t="array" ref="L2698">IF($A2698="","",INDEX(OpenMeteoAPI[WindSpeedKMH],ROWS($L$2:L2698)))</f>
        <v>6.3</v>
      </c>
    </row>
    <row r="2699" spans="1:12">
      <c r="A2699" t="str" cm="1">
        <f t="array" ref="A2699">IFERROR(INDEX(OpenMeteoAPI[City],ROWS($A$2:A2699))&amp;", "&amp;INDEX(OpenMeteoAPI[CountryCode],ROWS($A$2:A2699)),"")</f>
        <v>Prague, CZ</v>
      </c>
      <c r="B2699" t="str" cm="1">
        <f t="array" ref="B2699">IF($A2699="","",INDEX(OpenMeteoAPI[LocationID],ROWS($B$2:B2699)))</f>
        <v>CZ-PRG</v>
      </c>
      <c r="C2699" s="5" cm="1">
        <f t="array" ref="C2699">IF($A2699="","",INDEX(OpenMeteoAPI[ForecastDateTime],ROWS($C$2:C2699)))</f>
        <v>46212.375</v>
      </c>
      <c r="D2699" t="str">
        <f t="shared" si="42"/>
        <v>9AM</v>
      </c>
      <c r="E2699" t="str" cm="1">
        <f t="array" ref="E2699">IF($K2699="","",_xlfn.IFS($K2699=0,_xlfn.UNICHAR(9728),$K2699&lt;=3,_xlfn.UNICHAR(9729),OR($K2699=45,$K2699=48),"~",AND($K2699&gt;=51,$K2699&lt;=67),_xlfn.UNICHAR(9748),AND($K2699&gt;=71,$K2699&lt;=77),_xlfn.UNICHAR(10052),AND($K2699&gt;=80,$K2699&lt;=82),_xlfn.UNICHAR(9748),AND($K2699&gt;=95,$K2699&lt;=99),_xlfn.UNICHAR(9889),TRUE,_xlfn.UNICHAR(9729)))</f>
        <v>☀</v>
      </c>
      <c r="F2699" t="str" cm="1">
        <f t="array" ref="F2699">IF($K2699="","",_xlfn.IFS($K2699=0,"Clear",$K2699&lt;=3,"Partly Cloudy",OR($K2699=45,$K2699=48),"Fog",AND($K2699&gt;=51,$K2699&lt;=67),"Drizzle",AND($K2699&gt;=71,$K2699&lt;=77),"Snow",AND($K2699&gt;=80,$K2699&lt;=82),"Rain Showers",AND($K2699&gt;=95,$K2699&lt;=99),"Thunderstorm",TRUE,"Cloudy"))</f>
        <v>Clear</v>
      </c>
      <c r="G2699" s="3" cm="1">
        <f t="array" ref="G2699">IF($A2699="","",INDEX(OpenMeteoAPI[TemperatureC],ROWS($G$2:G2699)))</f>
        <v>18.2</v>
      </c>
      <c r="H2699" s="4" cm="1">
        <f t="array" ref="H2699">IF($A2699="","",INDEX(OpenMeteoAPI[RelativeHumidityPct],ROWS($H$2:H2699))/100)</f>
        <v>0.44</v>
      </c>
      <c r="I2699" s="4" cm="1">
        <f t="array" ref="I2699">IF($A2699="","",INDEX(OpenMeteoAPI[PrecipitationProbabilityPct],ROWS($I$2:I2699))/100)</f>
        <v>0</v>
      </c>
      <c r="J2699" s="3" cm="1">
        <f t="array" ref="J2699">IF($A2699="","",INDEX(OpenMeteoAPI[PrecipitationMM],ROWS($J$2:J2699)))</f>
        <v>0</v>
      </c>
      <c r="K2699" cm="1">
        <f t="array" ref="K2699">IF($A2699="","",INDEX(OpenMeteoAPI[WeatherCode],ROWS($K$2:K2699)))</f>
        <v>0</v>
      </c>
      <c r="L2699" s="3" cm="1">
        <f t="array" ref="L2699">IF($A2699="","",INDEX(OpenMeteoAPI[WindSpeedKMH],ROWS($L$2:L2699)))</f>
        <v>10.1</v>
      </c>
    </row>
    <row r="2700" spans="1:12">
      <c r="A2700" t="str" cm="1">
        <f t="array" ref="A2700">IFERROR(INDEX(OpenMeteoAPI[City],ROWS($A$2:A2700))&amp;", "&amp;INDEX(OpenMeteoAPI[CountryCode],ROWS($A$2:A2700)),"")</f>
        <v>Prague, CZ</v>
      </c>
      <c r="B2700" t="str" cm="1">
        <f t="array" ref="B2700">IF($A2700="","",INDEX(OpenMeteoAPI[LocationID],ROWS($B$2:B2700)))</f>
        <v>CZ-PRG</v>
      </c>
      <c r="C2700" s="5" cm="1">
        <f t="array" ref="C2700">IF($A2700="","",INDEX(OpenMeteoAPI[ForecastDateTime],ROWS($C$2:C2700)))</f>
        <v>46212.416666666664</v>
      </c>
      <c r="D2700" t="str">
        <f t="shared" si="42"/>
        <v>10AM</v>
      </c>
      <c r="E2700" t="str" cm="1">
        <f t="array" ref="E2700">IF($K2700="","",_xlfn.IFS($K2700=0,_xlfn.UNICHAR(9728),$K2700&lt;=3,_xlfn.UNICHAR(9729),OR($K2700=45,$K2700=48),"~",AND($K2700&gt;=51,$K2700&lt;=67),_xlfn.UNICHAR(9748),AND($K2700&gt;=71,$K2700&lt;=77),_xlfn.UNICHAR(10052),AND($K2700&gt;=80,$K2700&lt;=82),_xlfn.UNICHAR(9748),AND($K2700&gt;=95,$K2700&lt;=99),_xlfn.UNICHAR(9889),TRUE,_xlfn.UNICHAR(9729)))</f>
        <v>☀</v>
      </c>
      <c r="F2700" t="str" cm="1">
        <f t="array" ref="F2700">IF($K2700="","",_xlfn.IFS($K2700=0,"Clear",$K2700&lt;=3,"Partly Cloudy",OR($K2700=45,$K2700=48),"Fog",AND($K2700&gt;=51,$K2700&lt;=67),"Drizzle",AND($K2700&gt;=71,$K2700&lt;=77),"Snow",AND($K2700&gt;=80,$K2700&lt;=82),"Rain Showers",AND($K2700&gt;=95,$K2700&lt;=99),"Thunderstorm",TRUE,"Cloudy"))</f>
        <v>Clear</v>
      </c>
      <c r="G2700" s="3" cm="1">
        <f t="array" ref="G2700">IF($A2700="","",INDEX(OpenMeteoAPI[TemperatureC],ROWS($G$2:G2700)))</f>
        <v>19.2</v>
      </c>
      <c r="H2700" s="4" cm="1">
        <f t="array" ref="H2700">IF($A2700="","",INDEX(OpenMeteoAPI[RelativeHumidityPct],ROWS($H$2:H2700))/100)</f>
        <v>0.36</v>
      </c>
      <c r="I2700" s="4" cm="1">
        <f t="array" ref="I2700">IF($A2700="","",INDEX(OpenMeteoAPI[PrecipitationProbabilityPct],ROWS($I$2:I2700))/100)</f>
        <v>0</v>
      </c>
      <c r="J2700" s="3" cm="1">
        <f t="array" ref="J2700">IF($A2700="","",INDEX(OpenMeteoAPI[PrecipitationMM],ROWS($J$2:J2700)))</f>
        <v>0</v>
      </c>
      <c r="K2700" cm="1">
        <f t="array" ref="K2700">IF($A2700="","",INDEX(OpenMeteoAPI[WeatherCode],ROWS($K$2:K2700)))</f>
        <v>0</v>
      </c>
      <c r="L2700" s="3" cm="1">
        <f t="array" ref="L2700">IF($A2700="","",INDEX(OpenMeteoAPI[WindSpeedKMH],ROWS($L$2:L2700)))</f>
        <v>11.2</v>
      </c>
    </row>
    <row r="2701" spans="1:12">
      <c r="A2701" t="str" cm="1">
        <f t="array" ref="A2701">IFERROR(INDEX(OpenMeteoAPI[City],ROWS($A$2:A2701))&amp;", "&amp;INDEX(OpenMeteoAPI[CountryCode],ROWS($A$2:A2701)),"")</f>
        <v>Prague, CZ</v>
      </c>
      <c r="B2701" t="str" cm="1">
        <f t="array" ref="B2701">IF($A2701="","",INDEX(OpenMeteoAPI[LocationID],ROWS($B$2:B2701)))</f>
        <v>CZ-PRG</v>
      </c>
      <c r="C2701" s="5" cm="1">
        <f t="array" ref="C2701">IF($A2701="","",INDEX(OpenMeteoAPI[ForecastDateTime],ROWS($C$2:C2701)))</f>
        <v>46212.458333333336</v>
      </c>
      <c r="D2701" t="str">
        <f t="shared" si="42"/>
        <v>11AM</v>
      </c>
      <c r="E2701" t="str" cm="1">
        <f t="array" ref="E2701">IF($K2701="","",_xlfn.IFS($K2701=0,_xlfn.UNICHAR(9728),$K2701&lt;=3,_xlfn.UNICHAR(9729),OR($K2701=45,$K2701=48),"~",AND($K2701&gt;=51,$K2701&lt;=67),_xlfn.UNICHAR(9748),AND($K2701&gt;=71,$K2701&lt;=77),_xlfn.UNICHAR(10052),AND($K2701&gt;=80,$K2701&lt;=82),_xlfn.UNICHAR(9748),AND($K2701&gt;=95,$K2701&lt;=99),_xlfn.UNICHAR(9889),TRUE,_xlfn.UNICHAR(9729)))</f>
        <v>☀</v>
      </c>
      <c r="F2701" t="str" cm="1">
        <f t="array" ref="F2701">IF($K2701="","",_xlfn.IFS($K2701=0,"Clear",$K2701&lt;=3,"Partly Cloudy",OR($K2701=45,$K2701=48),"Fog",AND($K2701&gt;=51,$K2701&lt;=67),"Drizzle",AND($K2701&gt;=71,$K2701&lt;=77),"Snow",AND($K2701&gt;=80,$K2701&lt;=82),"Rain Showers",AND($K2701&gt;=95,$K2701&lt;=99),"Thunderstorm",TRUE,"Cloudy"))</f>
        <v>Clear</v>
      </c>
      <c r="G2701" s="3" cm="1">
        <f t="array" ref="G2701">IF($A2701="","",INDEX(OpenMeteoAPI[TemperatureC],ROWS($G$2:G2701)))</f>
        <v>20.2</v>
      </c>
      <c r="H2701" s="4" cm="1">
        <f t="array" ref="H2701">IF($A2701="","",INDEX(OpenMeteoAPI[RelativeHumidityPct],ROWS($H$2:H2701))/100)</f>
        <v>0.35</v>
      </c>
      <c r="I2701" s="4" cm="1">
        <f t="array" ref="I2701">IF($A2701="","",INDEX(OpenMeteoAPI[PrecipitationProbabilityPct],ROWS($I$2:I2701))/100)</f>
        <v>0</v>
      </c>
      <c r="J2701" s="3" cm="1">
        <f t="array" ref="J2701">IF($A2701="","",INDEX(OpenMeteoAPI[PrecipitationMM],ROWS($J$2:J2701)))</f>
        <v>0</v>
      </c>
      <c r="K2701" cm="1">
        <f t="array" ref="K2701">IF($A2701="","",INDEX(OpenMeteoAPI[WeatherCode],ROWS($K$2:K2701)))</f>
        <v>0</v>
      </c>
      <c r="L2701" s="3" cm="1">
        <f t="array" ref="L2701">IF($A2701="","",INDEX(OpenMeteoAPI[WindSpeedKMH],ROWS($L$2:L2701)))</f>
        <v>11.8</v>
      </c>
    </row>
    <row r="2702" spans="1:12">
      <c r="A2702" t="str" cm="1">
        <f t="array" ref="A2702">IFERROR(INDEX(OpenMeteoAPI[City],ROWS($A$2:A2702))&amp;", "&amp;INDEX(OpenMeteoAPI[CountryCode],ROWS($A$2:A2702)),"")</f>
        <v>Prague, CZ</v>
      </c>
      <c r="B2702" t="str" cm="1">
        <f t="array" ref="B2702">IF($A2702="","",INDEX(OpenMeteoAPI[LocationID],ROWS($B$2:B2702)))</f>
        <v>CZ-PRG</v>
      </c>
      <c r="C2702" s="5" cm="1">
        <f t="array" ref="C2702">IF($A2702="","",INDEX(OpenMeteoAPI[ForecastDateTime],ROWS($C$2:C2702)))</f>
        <v>46212.5</v>
      </c>
      <c r="D2702" t="str">
        <f t="shared" si="42"/>
        <v>12PM</v>
      </c>
      <c r="E2702" t="str" cm="1">
        <f t="array" ref="E2702">IF($K2702="","",_xlfn.IFS($K2702=0,_xlfn.UNICHAR(9728),$K2702&lt;=3,_xlfn.UNICHAR(9729),OR($K2702=45,$K2702=48),"~",AND($K2702&gt;=51,$K2702&lt;=67),_xlfn.UNICHAR(9748),AND($K2702&gt;=71,$K2702&lt;=77),_xlfn.UNICHAR(10052),AND($K2702&gt;=80,$K2702&lt;=82),_xlfn.UNICHAR(9748),AND($K2702&gt;=95,$K2702&lt;=99),_xlfn.UNICHAR(9889),TRUE,_xlfn.UNICHAR(9729)))</f>
        <v>☀</v>
      </c>
      <c r="F2702" t="str" cm="1">
        <f t="array" ref="F2702">IF($K2702="","",_xlfn.IFS($K2702=0,"Clear",$K2702&lt;=3,"Partly Cloudy",OR($K2702=45,$K2702=48),"Fog",AND($K2702&gt;=51,$K2702&lt;=67),"Drizzle",AND($K2702&gt;=71,$K2702&lt;=77),"Snow",AND($K2702&gt;=80,$K2702&lt;=82),"Rain Showers",AND($K2702&gt;=95,$K2702&lt;=99),"Thunderstorm",TRUE,"Cloudy"))</f>
        <v>Clear</v>
      </c>
      <c r="G2702" s="3" cm="1">
        <f t="array" ref="G2702">IF($A2702="","",INDEX(OpenMeteoAPI[TemperatureC],ROWS($G$2:G2702)))</f>
        <v>21.4</v>
      </c>
      <c r="H2702" s="4" cm="1">
        <f t="array" ref="H2702">IF($A2702="","",INDEX(OpenMeteoAPI[RelativeHumidityPct],ROWS($H$2:H2702))/100)</f>
        <v>0.34</v>
      </c>
      <c r="I2702" s="4" cm="1">
        <f t="array" ref="I2702">IF($A2702="","",INDEX(OpenMeteoAPI[PrecipitationProbabilityPct],ROWS($I$2:I2702))/100)</f>
        <v>0</v>
      </c>
      <c r="J2702" s="3" cm="1">
        <f t="array" ref="J2702">IF($A2702="","",INDEX(OpenMeteoAPI[PrecipitationMM],ROWS($J$2:J2702)))</f>
        <v>0</v>
      </c>
      <c r="K2702" cm="1">
        <f t="array" ref="K2702">IF($A2702="","",INDEX(OpenMeteoAPI[WeatherCode],ROWS($K$2:K2702)))</f>
        <v>0</v>
      </c>
      <c r="L2702" s="3" cm="1">
        <f t="array" ref="L2702">IF($A2702="","",INDEX(OpenMeteoAPI[WindSpeedKMH],ROWS($L$2:L2702)))</f>
        <v>12</v>
      </c>
    </row>
    <row r="2703" spans="1:12">
      <c r="A2703" t="str" cm="1">
        <f t="array" ref="A2703">IFERROR(INDEX(OpenMeteoAPI[City],ROWS($A$2:A2703))&amp;", "&amp;INDEX(OpenMeteoAPI[CountryCode],ROWS($A$2:A2703)),"")</f>
        <v>Prague, CZ</v>
      </c>
      <c r="B2703" t="str" cm="1">
        <f t="array" ref="B2703">IF($A2703="","",INDEX(OpenMeteoAPI[LocationID],ROWS($B$2:B2703)))</f>
        <v>CZ-PRG</v>
      </c>
      <c r="C2703" s="5" cm="1">
        <f t="array" ref="C2703">IF($A2703="","",INDEX(OpenMeteoAPI[ForecastDateTime],ROWS($C$2:C2703)))</f>
        <v>46212.541666666664</v>
      </c>
      <c r="D2703" t="str">
        <f t="shared" si="42"/>
        <v>1PM</v>
      </c>
      <c r="E2703" t="str" cm="1">
        <f t="array" ref="E2703">IF($K2703="","",_xlfn.IFS($K2703=0,_xlfn.UNICHAR(9728),$K2703&lt;=3,_xlfn.UNICHAR(9729),OR($K2703=45,$K2703=48),"~",AND($K2703&gt;=51,$K2703&lt;=67),_xlfn.UNICHAR(9748),AND($K2703&gt;=71,$K2703&lt;=77),_xlfn.UNICHAR(10052),AND($K2703&gt;=80,$K2703&lt;=82),_xlfn.UNICHAR(9748),AND($K2703&gt;=95,$K2703&lt;=99),_xlfn.UNICHAR(9889),TRUE,_xlfn.UNICHAR(9729)))</f>
        <v>☀</v>
      </c>
      <c r="F2703" t="str" cm="1">
        <f t="array" ref="F2703">IF($K2703="","",_xlfn.IFS($K2703=0,"Clear",$K2703&lt;=3,"Partly Cloudy",OR($K2703=45,$K2703=48),"Fog",AND($K2703&gt;=51,$K2703&lt;=67),"Drizzle",AND($K2703&gt;=71,$K2703&lt;=77),"Snow",AND($K2703&gt;=80,$K2703&lt;=82),"Rain Showers",AND($K2703&gt;=95,$K2703&lt;=99),"Thunderstorm",TRUE,"Cloudy"))</f>
        <v>Clear</v>
      </c>
      <c r="G2703" s="3" cm="1">
        <f t="array" ref="G2703">IF($A2703="","",INDEX(OpenMeteoAPI[TemperatureC],ROWS($G$2:G2703)))</f>
        <v>22.9</v>
      </c>
      <c r="H2703" s="4" cm="1">
        <f t="array" ref="H2703">IF($A2703="","",INDEX(OpenMeteoAPI[RelativeHumidityPct],ROWS($H$2:H2703))/100)</f>
        <v>0.3</v>
      </c>
      <c r="I2703" s="4" cm="1">
        <f t="array" ref="I2703">IF($A2703="","",INDEX(OpenMeteoAPI[PrecipitationProbabilityPct],ROWS($I$2:I2703))/100)</f>
        <v>0</v>
      </c>
      <c r="J2703" s="3" cm="1">
        <f t="array" ref="J2703">IF($A2703="","",INDEX(OpenMeteoAPI[PrecipitationMM],ROWS($J$2:J2703)))</f>
        <v>0</v>
      </c>
      <c r="K2703" cm="1">
        <f t="array" ref="K2703">IF($A2703="","",INDEX(OpenMeteoAPI[WeatherCode],ROWS($K$2:K2703)))</f>
        <v>0</v>
      </c>
      <c r="L2703" s="3" cm="1">
        <f t="array" ref="L2703">IF($A2703="","",INDEX(OpenMeteoAPI[WindSpeedKMH],ROWS($L$2:L2703)))</f>
        <v>12.7</v>
      </c>
    </row>
    <row r="2704" spans="1:12">
      <c r="A2704" t="str" cm="1">
        <f t="array" ref="A2704">IFERROR(INDEX(OpenMeteoAPI[City],ROWS($A$2:A2704))&amp;", "&amp;INDEX(OpenMeteoAPI[CountryCode],ROWS($A$2:A2704)),"")</f>
        <v>Prague, CZ</v>
      </c>
      <c r="B2704" t="str" cm="1">
        <f t="array" ref="B2704">IF($A2704="","",INDEX(OpenMeteoAPI[LocationID],ROWS($B$2:B2704)))</f>
        <v>CZ-PRG</v>
      </c>
      <c r="C2704" s="5" cm="1">
        <f t="array" ref="C2704">IF($A2704="","",INDEX(OpenMeteoAPI[ForecastDateTime],ROWS($C$2:C2704)))</f>
        <v>46212.583333333336</v>
      </c>
      <c r="D2704" t="str">
        <f t="shared" si="42"/>
        <v>2PM</v>
      </c>
      <c r="E2704" t="str" cm="1">
        <f t="array" ref="E2704">IF($K2704="","",_xlfn.IFS($K2704=0,_xlfn.UNICHAR(9728),$K2704&lt;=3,_xlfn.UNICHAR(9729),OR($K2704=45,$K2704=48),"~",AND($K2704&gt;=51,$K2704&lt;=67),_xlfn.UNICHAR(9748),AND($K2704&gt;=71,$K2704&lt;=77),_xlfn.UNICHAR(10052),AND($K2704&gt;=80,$K2704&lt;=82),_xlfn.UNICHAR(9748),AND($K2704&gt;=95,$K2704&lt;=99),_xlfn.UNICHAR(9889),TRUE,_xlfn.UNICHAR(9729)))</f>
        <v>☀</v>
      </c>
      <c r="F2704" t="str" cm="1">
        <f t="array" ref="F2704">IF($K2704="","",_xlfn.IFS($K2704=0,"Clear",$K2704&lt;=3,"Partly Cloudy",OR($K2704=45,$K2704=48),"Fog",AND($K2704&gt;=51,$K2704&lt;=67),"Drizzle",AND($K2704&gt;=71,$K2704&lt;=77),"Snow",AND($K2704&gt;=80,$K2704&lt;=82),"Rain Showers",AND($K2704&gt;=95,$K2704&lt;=99),"Thunderstorm",TRUE,"Cloudy"))</f>
        <v>Clear</v>
      </c>
      <c r="G2704" s="3" cm="1">
        <f t="array" ref="G2704">IF($A2704="","",INDEX(OpenMeteoAPI[TemperatureC],ROWS($G$2:G2704)))</f>
        <v>24</v>
      </c>
      <c r="H2704" s="4" cm="1">
        <f t="array" ref="H2704">IF($A2704="","",INDEX(OpenMeteoAPI[RelativeHumidityPct],ROWS($H$2:H2704))/100)</f>
        <v>0.27</v>
      </c>
      <c r="I2704" s="4" cm="1">
        <f t="array" ref="I2704">IF($A2704="","",INDEX(OpenMeteoAPI[PrecipitationProbabilityPct],ROWS($I$2:I2704))/100)</f>
        <v>0</v>
      </c>
      <c r="J2704" s="3" cm="1">
        <f t="array" ref="J2704">IF($A2704="","",INDEX(OpenMeteoAPI[PrecipitationMM],ROWS($J$2:J2704)))</f>
        <v>0</v>
      </c>
      <c r="K2704" cm="1">
        <f t="array" ref="K2704">IF($A2704="","",INDEX(OpenMeteoAPI[WeatherCode],ROWS($K$2:K2704)))</f>
        <v>0</v>
      </c>
      <c r="L2704" s="3" cm="1">
        <f t="array" ref="L2704">IF($A2704="","",INDEX(OpenMeteoAPI[WindSpeedKMH],ROWS($L$2:L2704)))</f>
        <v>12.5</v>
      </c>
    </row>
    <row r="2705" spans="1:12">
      <c r="A2705" t="str" cm="1">
        <f t="array" ref="A2705">IFERROR(INDEX(OpenMeteoAPI[City],ROWS($A$2:A2705))&amp;", "&amp;INDEX(OpenMeteoAPI[CountryCode],ROWS($A$2:A2705)),"")</f>
        <v>Prague, CZ</v>
      </c>
      <c r="B2705" t="str" cm="1">
        <f t="array" ref="B2705">IF($A2705="","",INDEX(OpenMeteoAPI[LocationID],ROWS($B$2:B2705)))</f>
        <v>CZ-PRG</v>
      </c>
      <c r="C2705" s="5" cm="1">
        <f t="array" ref="C2705">IF($A2705="","",INDEX(OpenMeteoAPI[ForecastDateTime],ROWS($C$2:C2705)))</f>
        <v>46212.625</v>
      </c>
      <c r="D2705" t="str">
        <f t="shared" si="42"/>
        <v>3PM</v>
      </c>
      <c r="E2705" t="str" cm="1">
        <f t="array" ref="E2705">IF($K2705="","",_xlfn.IFS($K2705=0,_xlfn.UNICHAR(9728),$K2705&lt;=3,_xlfn.UNICHAR(9729),OR($K2705=45,$K2705=48),"~",AND($K2705&gt;=51,$K2705&lt;=67),_xlfn.UNICHAR(9748),AND($K2705&gt;=71,$K2705&lt;=77),_xlfn.UNICHAR(10052),AND($K2705&gt;=80,$K2705&lt;=82),_xlfn.UNICHAR(9748),AND($K2705&gt;=95,$K2705&lt;=99),_xlfn.UNICHAR(9889),TRUE,_xlfn.UNICHAR(9729)))</f>
        <v>☀</v>
      </c>
      <c r="F2705" t="str" cm="1">
        <f t="array" ref="F2705">IF($K2705="","",_xlfn.IFS($K2705=0,"Clear",$K2705&lt;=3,"Partly Cloudy",OR($K2705=45,$K2705=48),"Fog",AND($K2705&gt;=51,$K2705&lt;=67),"Drizzle",AND($K2705&gt;=71,$K2705&lt;=77),"Snow",AND($K2705&gt;=80,$K2705&lt;=82),"Rain Showers",AND($K2705&gt;=95,$K2705&lt;=99),"Thunderstorm",TRUE,"Cloudy"))</f>
        <v>Clear</v>
      </c>
      <c r="G2705" s="3" cm="1">
        <f t="array" ref="G2705">IF($A2705="","",INDEX(OpenMeteoAPI[TemperatureC],ROWS($G$2:G2705)))</f>
        <v>24.5</v>
      </c>
      <c r="H2705" s="4" cm="1">
        <f t="array" ref="H2705">IF($A2705="","",INDEX(OpenMeteoAPI[RelativeHumidityPct],ROWS($H$2:H2705))/100)</f>
        <v>0.28000000000000003</v>
      </c>
      <c r="I2705" s="4" cm="1">
        <f t="array" ref="I2705">IF($A2705="","",INDEX(OpenMeteoAPI[PrecipitationProbabilityPct],ROWS($I$2:I2705))/100)</f>
        <v>0</v>
      </c>
      <c r="J2705" s="3" cm="1">
        <f t="array" ref="J2705">IF($A2705="","",INDEX(OpenMeteoAPI[PrecipitationMM],ROWS($J$2:J2705)))</f>
        <v>0</v>
      </c>
      <c r="K2705" cm="1">
        <f t="array" ref="K2705">IF($A2705="","",INDEX(OpenMeteoAPI[WeatherCode],ROWS($K$2:K2705)))</f>
        <v>0</v>
      </c>
      <c r="L2705" s="3" cm="1">
        <f t="array" ref="L2705">IF($A2705="","",INDEX(OpenMeteoAPI[WindSpeedKMH],ROWS($L$2:L2705)))</f>
        <v>13.7</v>
      </c>
    </row>
    <row r="2706" spans="1:12">
      <c r="A2706" t="str" cm="1">
        <f t="array" ref="A2706">IFERROR(INDEX(OpenMeteoAPI[City],ROWS($A$2:A2706))&amp;", "&amp;INDEX(OpenMeteoAPI[CountryCode],ROWS($A$2:A2706)),"")</f>
        <v>Prague, CZ</v>
      </c>
      <c r="B2706" t="str" cm="1">
        <f t="array" ref="B2706">IF($A2706="","",INDEX(OpenMeteoAPI[LocationID],ROWS($B$2:B2706)))</f>
        <v>CZ-PRG</v>
      </c>
      <c r="C2706" s="5" cm="1">
        <f t="array" ref="C2706">IF($A2706="","",INDEX(OpenMeteoAPI[ForecastDateTime],ROWS($C$2:C2706)))</f>
        <v>46212.666666666664</v>
      </c>
      <c r="D2706" t="str">
        <f t="shared" si="42"/>
        <v>4PM</v>
      </c>
      <c r="E2706" t="str" cm="1">
        <f t="array" ref="E2706">IF($K2706="","",_xlfn.IFS($K2706=0,_xlfn.UNICHAR(9728),$K2706&lt;=3,_xlfn.UNICHAR(9729),OR($K2706=45,$K2706=48),"~",AND($K2706&gt;=51,$K2706&lt;=67),_xlfn.UNICHAR(9748),AND($K2706&gt;=71,$K2706&lt;=77),_xlfn.UNICHAR(10052),AND($K2706&gt;=80,$K2706&lt;=82),_xlfn.UNICHAR(9748),AND($K2706&gt;=95,$K2706&lt;=99),_xlfn.UNICHAR(9889),TRUE,_xlfn.UNICHAR(9729)))</f>
        <v>☀</v>
      </c>
      <c r="F2706" t="str" cm="1">
        <f t="array" ref="F2706">IF($K2706="","",_xlfn.IFS($K2706=0,"Clear",$K2706&lt;=3,"Partly Cloudy",OR($K2706=45,$K2706=48),"Fog",AND($K2706&gt;=51,$K2706&lt;=67),"Drizzle",AND($K2706&gt;=71,$K2706&lt;=77),"Snow",AND($K2706&gt;=80,$K2706&lt;=82),"Rain Showers",AND($K2706&gt;=95,$K2706&lt;=99),"Thunderstorm",TRUE,"Cloudy"))</f>
        <v>Clear</v>
      </c>
      <c r="G2706" s="3" cm="1">
        <f t="array" ref="G2706">IF($A2706="","",INDEX(OpenMeteoAPI[TemperatureC],ROWS($G$2:G2706)))</f>
        <v>24.5</v>
      </c>
      <c r="H2706" s="4" cm="1">
        <f t="array" ref="H2706">IF($A2706="","",INDEX(OpenMeteoAPI[RelativeHumidityPct],ROWS($H$2:H2706))/100)</f>
        <v>0.32</v>
      </c>
      <c r="I2706" s="4" cm="1">
        <f t="array" ref="I2706">IF($A2706="","",INDEX(OpenMeteoAPI[PrecipitationProbabilityPct],ROWS($I$2:I2706))/100)</f>
        <v>0</v>
      </c>
      <c r="J2706" s="3" cm="1">
        <f t="array" ref="J2706">IF($A2706="","",INDEX(OpenMeteoAPI[PrecipitationMM],ROWS($J$2:J2706)))</f>
        <v>0</v>
      </c>
      <c r="K2706" cm="1">
        <f t="array" ref="K2706">IF($A2706="","",INDEX(OpenMeteoAPI[WeatherCode],ROWS($K$2:K2706)))</f>
        <v>0</v>
      </c>
      <c r="L2706" s="3" cm="1">
        <f t="array" ref="L2706">IF($A2706="","",INDEX(OpenMeteoAPI[WindSpeedKMH],ROWS($L$2:L2706)))</f>
        <v>13.9</v>
      </c>
    </row>
    <row r="2707" spans="1:12">
      <c r="A2707" t="str" cm="1">
        <f t="array" ref="A2707">IFERROR(INDEX(OpenMeteoAPI[City],ROWS($A$2:A2707))&amp;", "&amp;INDEX(OpenMeteoAPI[CountryCode],ROWS($A$2:A2707)),"")</f>
        <v>Prague, CZ</v>
      </c>
      <c r="B2707" t="str" cm="1">
        <f t="array" ref="B2707">IF($A2707="","",INDEX(OpenMeteoAPI[LocationID],ROWS($B$2:B2707)))</f>
        <v>CZ-PRG</v>
      </c>
      <c r="C2707" s="5" cm="1">
        <f t="array" ref="C2707">IF($A2707="","",INDEX(OpenMeteoAPI[ForecastDateTime],ROWS($C$2:C2707)))</f>
        <v>46212.708333333336</v>
      </c>
      <c r="D2707" t="str">
        <f t="shared" si="42"/>
        <v>5PM</v>
      </c>
      <c r="E2707" t="str" cm="1">
        <f t="array" ref="E2707">IF($K2707="","",_xlfn.IFS($K2707=0,_xlfn.UNICHAR(9728),$K2707&lt;=3,_xlfn.UNICHAR(9729),OR($K2707=45,$K2707=48),"~",AND($K2707&gt;=51,$K2707&lt;=67),_xlfn.UNICHAR(9748),AND($K2707&gt;=71,$K2707&lt;=77),_xlfn.UNICHAR(10052),AND($K2707&gt;=80,$K2707&lt;=82),_xlfn.UNICHAR(9748),AND($K2707&gt;=95,$K2707&lt;=99),_xlfn.UNICHAR(9889),TRUE,_xlfn.UNICHAR(9729)))</f>
        <v>☁</v>
      </c>
      <c r="F2707" t="str" cm="1">
        <f t="array" ref="F2707">IF($K2707="","",_xlfn.IFS($K2707=0,"Clear",$K2707&lt;=3,"Partly Cloudy",OR($K2707=45,$K2707=48),"Fog",AND($K2707&gt;=51,$K2707&lt;=67),"Drizzle",AND($K2707&gt;=71,$K2707&lt;=77),"Snow",AND($K2707&gt;=80,$K2707&lt;=82),"Rain Showers",AND($K2707&gt;=95,$K2707&lt;=99),"Thunderstorm",TRUE,"Cloudy"))</f>
        <v>Partly Cloudy</v>
      </c>
      <c r="G2707" s="3" cm="1">
        <f t="array" ref="G2707">IF($A2707="","",INDEX(OpenMeteoAPI[TemperatureC],ROWS($G$2:G2707)))</f>
        <v>24.6</v>
      </c>
      <c r="H2707" s="4" cm="1">
        <f t="array" ref="H2707">IF($A2707="","",INDEX(OpenMeteoAPI[RelativeHumidityPct],ROWS($H$2:H2707))/100)</f>
        <v>0.34</v>
      </c>
      <c r="I2707" s="4" cm="1">
        <f t="array" ref="I2707">IF($A2707="","",INDEX(OpenMeteoAPI[PrecipitationProbabilityPct],ROWS($I$2:I2707))/100)</f>
        <v>0</v>
      </c>
      <c r="J2707" s="3" cm="1">
        <f t="array" ref="J2707">IF($A2707="","",INDEX(OpenMeteoAPI[PrecipitationMM],ROWS($J$2:J2707)))</f>
        <v>0</v>
      </c>
      <c r="K2707" cm="1">
        <f t="array" ref="K2707">IF($A2707="","",INDEX(OpenMeteoAPI[WeatherCode],ROWS($K$2:K2707)))</f>
        <v>1</v>
      </c>
      <c r="L2707" s="3" cm="1">
        <f t="array" ref="L2707">IF($A2707="","",INDEX(OpenMeteoAPI[WindSpeedKMH],ROWS($L$2:L2707)))</f>
        <v>14.3</v>
      </c>
    </row>
    <row r="2708" spans="1:12">
      <c r="A2708" t="str" cm="1">
        <f t="array" ref="A2708">IFERROR(INDEX(OpenMeteoAPI[City],ROWS($A$2:A2708))&amp;", "&amp;INDEX(OpenMeteoAPI[CountryCode],ROWS($A$2:A2708)),"")</f>
        <v>Prague, CZ</v>
      </c>
      <c r="B2708" t="str" cm="1">
        <f t="array" ref="B2708">IF($A2708="","",INDEX(OpenMeteoAPI[LocationID],ROWS($B$2:B2708)))</f>
        <v>CZ-PRG</v>
      </c>
      <c r="C2708" s="5" cm="1">
        <f t="array" ref="C2708">IF($A2708="","",INDEX(OpenMeteoAPI[ForecastDateTime],ROWS($C$2:C2708)))</f>
        <v>46212.75</v>
      </c>
      <c r="D2708" t="str">
        <f t="shared" si="42"/>
        <v>6PM</v>
      </c>
      <c r="E2708" t="str" cm="1">
        <f t="array" ref="E2708">IF($K2708="","",_xlfn.IFS($K2708=0,_xlfn.UNICHAR(9728),$K2708&lt;=3,_xlfn.UNICHAR(9729),OR($K2708=45,$K2708=48),"~",AND($K2708&gt;=51,$K2708&lt;=67),_xlfn.UNICHAR(9748),AND($K2708&gt;=71,$K2708&lt;=77),_xlfn.UNICHAR(10052),AND($K2708&gt;=80,$K2708&lt;=82),_xlfn.UNICHAR(9748),AND($K2708&gt;=95,$K2708&lt;=99),_xlfn.UNICHAR(9889),TRUE,_xlfn.UNICHAR(9729)))</f>
        <v>☁</v>
      </c>
      <c r="F2708" t="str" cm="1">
        <f t="array" ref="F2708">IF($K2708="","",_xlfn.IFS($K2708=0,"Clear",$K2708&lt;=3,"Partly Cloudy",OR($K2708=45,$K2708=48),"Fog",AND($K2708&gt;=51,$K2708&lt;=67),"Drizzle",AND($K2708&gt;=71,$K2708&lt;=77),"Snow",AND($K2708&gt;=80,$K2708&lt;=82),"Rain Showers",AND($K2708&gt;=95,$K2708&lt;=99),"Thunderstorm",TRUE,"Cloudy"))</f>
        <v>Partly Cloudy</v>
      </c>
      <c r="G2708" s="3" cm="1">
        <f t="array" ref="G2708">IF($A2708="","",INDEX(OpenMeteoAPI[TemperatureC],ROWS($G$2:G2708)))</f>
        <v>24</v>
      </c>
      <c r="H2708" s="4" cm="1">
        <f t="array" ref="H2708">IF($A2708="","",INDEX(OpenMeteoAPI[RelativeHumidityPct],ROWS($H$2:H2708))/100)</f>
        <v>0.35</v>
      </c>
      <c r="I2708" s="4" cm="1">
        <f t="array" ref="I2708">IF($A2708="","",INDEX(OpenMeteoAPI[PrecipitationProbabilityPct],ROWS($I$2:I2708))/100)</f>
        <v>0</v>
      </c>
      <c r="J2708" s="3" cm="1">
        <f t="array" ref="J2708">IF($A2708="","",INDEX(OpenMeteoAPI[PrecipitationMM],ROWS($J$2:J2708)))</f>
        <v>0</v>
      </c>
      <c r="K2708" cm="1">
        <f t="array" ref="K2708">IF($A2708="","",INDEX(OpenMeteoAPI[WeatherCode],ROWS($K$2:K2708)))</f>
        <v>1</v>
      </c>
      <c r="L2708" s="3" cm="1">
        <f t="array" ref="L2708">IF($A2708="","",INDEX(OpenMeteoAPI[WindSpeedKMH],ROWS($L$2:L2708)))</f>
        <v>13.4</v>
      </c>
    </row>
    <row r="2709" spans="1:12">
      <c r="A2709" t="str" cm="1">
        <f t="array" ref="A2709">IFERROR(INDEX(OpenMeteoAPI[City],ROWS($A$2:A2709))&amp;", "&amp;INDEX(OpenMeteoAPI[CountryCode],ROWS($A$2:A2709)),"")</f>
        <v>Prague, CZ</v>
      </c>
      <c r="B2709" t="str" cm="1">
        <f t="array" ref="B2709">IF($A2709="","",INDEX(OpenMeteoAPI[LocationID],ROWS($B$2:B2709)))</f>
        <v>CZ-PRG</v>
      </c>
      <c r="C2709" s="5" cm="1">
        <f t="array" ref="C2709">IF($A2709="","",INDEX(OpenMeteoAPI[ForecastDateTime],ROWS($C$2:C2709)))</f>
        <v>46212.791666666664</v>
      </c>
      <c r="D2709" t="str">
        <f t="shared" si="42"/>
        <v>7PM</v>
      </c>
      <c r="E2709" t="str" cm="1">
        <f t="array" ref="E2709">IF($K2709="","",_xlfn.IFS($K2709=0,_xlfn.UNICHAR(9728),$K2709&lt;=3,_xlfn.UNICHAR(9729),OR($K2709=45,$K2709=48),"~",AND($K2709&gt;=51,$K2709&lt;=67),_xlfn.UNICHAR(9748),AND($K2709&gt;=71,$K2709&lt;=77),_xlfn.UNICHAR(10052),AND($K2709&gt;=80,$K2709&lt;=82),_xlfn.UNICHAR(9748),AND($K2709&gt;=95,$K2709&lt;=99),_xlfn.UNICHAR(9889),TRUE,_xlfn.UNICHAR(9729)))</f>
        <v>☁</v>
      </c>
      <c r="F2709" t="str" cm="1">
        <f t="array" ref="F2709">IF($K2709="","",_xlfn.IFS($K2709=0,"Clear",$K2709&lt;=3,"Partly Cloudy",OR($K2709=45,$K2709=48),"Fog",AND($K2709&gt;=51,$K2709&lt;=67),"Drizzle",AND($K2709&gt;=71,$K2709&lt;=77),"Snow",AND($K2709&gt;=80,$K2709&lt;=82),"Rain Showers",AND($K2709&gt;=95,$K2709&lt;=99),"Thunderstorm",TRUE,"Cloudy"))</f>
        <v>Partly Cloudy</v>
      </c>
      <c r="G2709" s="3" cm="1">
        <f t="array" ref="G2709">IF($A2709="","",INDEX(OpenMeteoAPI[TemperatureC],ROWS($G$2:G2709)))</f>
        <v>23.3</v>
      </c>
      <c r="H2709" s="4" cm="1">
        <f t="array" ref="H2709">IF($A2709="","",INDEX(OpenMeteoAPI[RelativeHumidityPct],ROWS($H$2:H2709))/100)</f>
        <v>0.39</v>
      </c>
      <c r="I2709" s="4" cm="1">
        <f t="array" ref="I2709">IF($A2709="","",INDEX(OpenMeteoAPI[PrecipitationProbabilityPct],ROWS($I$2:I2709))/100)</f>
        <v>0</v>
      </c>
      <c r="J2709" s="3" cm="1">
        <f t="array" ref="J2709">IF($A2709="","",INDEX(OpenMeteoAPI[PrecipitationMM],ROWS($J$2:J2709)))</f>
        <v>0</v>
      </c>
      <c r="K2709" cm="1">
        <f t="array" ref="K2709">IF($A2709="","",INDEX(OpenMeteoAPI[WeatherCode],ROWS($K$2:K2709)))</f>
        <v>1</v>
      </c>
      <c r="L2709" s="3" cm="1">
        <f t="array" ref="L2709">IF($A2709="","",INDEX(OpenMeteoAPI[WindSpeedKMH],ROWS($L$2:L2709)))</f>
        <v>13.2</v>
      </c>
    </row>
    <row r="2710" spans="1:12">
      <c r="A2710" t="str" cm="1">
        <f t="array" ref="A2710">IFERROR(INDEX(OpenMeteoAPI[City],ROWS($A$2:A2710))&amp;", "&amp;INDEX(OpenMeteoAPI[CountryCode],ROWS($A$2:A2710)),"")</f>
        <v>Prague, CZ</v>
      </c>
      <c r="B2710" t="str" cm="1">
        <f t="array" ref="B2710">IF($A2710="","",INDEX(OpenMeteoAPI[LocationID],ROWS($B$2:B2710)))</f>
        <v>CZ-PRG</v>
      </c>
      <c r="C2710" s="5" cm="1">
        <f t="array" ref="C2710">IF($A2710="","",INDEX(OpenMeteoAPI[ForecastDateTime],ROWS($C$2:C2710)))</f>
        <v>46212.833333333336</v>
      </c>
      <c r="D2710" t="str">
        <f t="shared" si="42"/>
        <v>8PM</v>
      </c>
      <c r="E2710" t="str" cm="1">
        <f t="array" ref="E2710">IF($K2710="","",_xlfn.IFS($K2710=0,_xlfn.UNICHAR(9728),$K2710&lt;=3,_xlfn.UNICHAR(9729),OR($K2710=45,$K2710=48),"~",AND($K2710&gt;=51,$K2710&lt;=67),_xlfn.UNICHAR(9748),AND($K2710&gt;=71,$K2710&lt;=77),_xlfn.UNICHAR(10052),AND($K2710&gt;=80,$K2710&lt;=82),_xlfn.UNICHAR(9748),AND($K2710&gt;=95,$K2710&lt;=99),_xlfn.UNICHAR(9889),TRUE,_xlfn.UNICHAR(9729)))</f>
        <v>☀</v>
      </c>
      <c r="F2710" t="str" cm="1">
        <f t="array" ref="F2710">IF($K2710="","",_xlfn.IFS($K2710=0,"Clear",$K2710&lt;=3,"Partly Cloudy",OR($K2710=45,$K2710=48),"Fog",AND($K2710&gt;=51,$K2710&lt;=67),"Drizzle",AND($K2710&gt;=71,$K2710&lt;=77),"Snow",AND($K2710&gt;=80,$K2710&lt;=82),"Rain Showers",AND($K2710&gt;=95,$K2710&lt;=99),"Thunderstorm",TRUE,"Cloudy"))</f>
        <v>Clear</v>
      </c>
      <c r="G2710" s="3" cm="1">
        <f t="array" ref="G2710">IF($A2710="","",INDEX(OpenMeteoAPI[TemperatureC],ROWS($G$2:G2710)))</f>
        <v>22.1</v>
      </c>
      <c r="H2710" s="4" cm="1">
        <f t="array" ref="H2710">IF($A2710="","",INDEX(OpenMeteoAPI[RelativeHumidityPct],ROWS($H$2:H2710))/100)</f>
        <v>0.45</v>
      </c>
      <c r="I2710" s="4" cm="1">
        <f t="array" ref="I2710">IF($A2710="","",INDEX(OpenMeteoAPI[PrecipitationProbabilityPct],ROWS($I$2:I2710))/100)</f>
        <v>0</v>
      </c>
      <c r="J2710" s="3" cm="1">
        <f t="array" ref="J2710">IF($A2710="","",INDEX(OpenMeteoAPI[PrecipitationMM],ROWS($J$2:J2710)))</f>
        <v>0</v>
      </c>
      <c r="K2710" cm="1">
        <f t="array" ref="K2710">IF($A2710="","",INDEX(OpenMeteoAPI[WeatherCode],ROWS($K$2:K2710)))</f>
        <v>0</v>
      </c>
      <c r="L2710" s="3" cm="1">
        <f t="array" ref="L2710">IF($A2710="","",INDEX(OpenMeteoAPI[WindSpeedKMH],ROWS($L$2:L2710)))</f>
        <v>12.1</v>
      </c>
    </row>
    <row r="2711" spans="1:12">
      <c r="A2711" t="str" cm="1">
        <f t="array" ref="A2711">IFERROR(INDEX(OpenMeteoAPI[City],ROWS($A$2:A2711))&amp;", "&amp;INDEX(OpenMeteoAPI[CountryCode],ROWS($A$2:A2711)),"")</f>
        <v>Prague, CZ</v>
      </c>
      <c r="B2711" t="str" cm="1">
        <f t="array" ref="B2711">IF($A2711="","",INDEX(OpenMeteoAPI[LocationID],ROWS($B$2:B2711)))</f>
        <v>CZ-PRG</v>
      </c>
      <c r="C2711" s="5" cm="1">
        <f t="array" ref="C2711">IF($A2711="","",INDEX(OpenMeteoAPI[ForecastDateTime],ROWS($C$2:C2711)))</f>
        <v>46212.875</v>
      </c>
      <c r="D2711" t="str">
        <f t="shared" si="42"/>
        <v>9PM</v>
      </c>
      <c r="E2711" t="str" cm="1">
        <f t="array" ref="E2711">IF($K2711="","",_xlfn.IFS($K2711=0,_xlfn.UNICHAR(9728),$K2711&lt;=3,_xlfn.UNICHAR(9729),OR($K2711=45,$K2711=48),"~",AND($K2711&gt;=51,$K2711&lt;=67),_xlfn.UNICHAR(9748),AND($K2711&gt;=71,$K2711&lt;=77),_xlfn.UNICHAR(10052),AND($K2711&gt;=80,$K2711&lt;=82),_xlfn.UNICHAR(9748),AND($K2711&gt;=95,$K2711&lt;=99),_xlfn.UNICHAR(9889),TRUE,_xlfn.UNICHAR(9729)))</f>
        <v>☁</v>
      </c>
      <c r="F2711" t="str" cm="1">
        <f t="array" ref="F2711">IF($K2711="","",_xlfn.IFS($K2711=0,"Clear",$K2711&lt;=3,"Partly Cloudy",OR($K2711=45,$K2711=48),"Fog",AND($K2711&gt;=51,$K2711&lt;=67),"Drizzle",AND($K2711&gt;=71,$K2711&lt;=77),"Snow",AND($K2711&gt;=80,$K2711&lt;=82),"Rain Showers",AND($K2711&gt;=95,$K2711&lt;=99),"Thunderstorm",TRUE,"Cloudy"))</f>
        <v>Partly Cloudy</v>
      </c>
      <c r="G2711" s="3" cm="1">
        <f t="array" ref="G2711">IF($A2711="","",INDEX(OpenMeteoAPI[TemperatureC],ROWS($G$2:G2711)))</f>
        <v>21</v>
      </c>
      <c r="H2711" s="4" cm="1">
        <f t="array" ref="H2711">IF($A2711="","",INDEX(OpenMeteoAPI[RelativeHumidityPct],ROWS($H$2:H2711))/100)</f>
        <v>0.49</v>
      </c>
      <c r="I2711" s="4" cm="1">
        <f t="array" ref="I2711">IF($A2711="","",INDEX(OpenMeteoAPI[PrecipitationProbabilityPct],ROWS($I$2:I2711))/100)</f>
        <v>0</v>
      </c>
      <c r="J2711" s="3" cm="1">
        <f t="array" ref="J2711">IF($A2711="","",INDEX(OpenMeteoAPI[PrecipitationMM],ROWS($J$2:J2711)))</f>
        <v>0</v>
      </c>
      <c r="K2711" cm="1">
        <f t="array" ref="K2711">IF($A2711="","",INDEX(OpenMeteoAPI[WeatherCode],ROWS($K$2:K2711)))</f>
        <v>1</v>
      </c>
      <c r="L2711" s="3" cm="1">
        <f t="array" ref="L2711">IF($A2711="","",INDEX(OpenMeteoAPI[WindSpeedKMH],ROWS($L$2:L2711)))</f>
        <v>8</v>
      </c>
    </row>
    <row r="2712" spans="1:12">
      <c r="A2712" t="str" cm="1">
        <f t="array" ref="A2712">IFERROR(INDEX(OpenMeteoAPI[City],ROWS($A$2:A2712))&amp;", "&amp;INDEX(OpenMeteoAPI[CountryCode],ROWS($A$2:A2712)),"")</f>
        <v>Prague, CZ</v>
      </c>
      <c r="B2712" t="str" cm="1">
        <f t="array" ref="B2712">IF($A2712="","",INDEX(OpenMeteoAPI[LocationID],ROWS($B$2:B2712)))</f>
        <v>CZ-PRG</v>
      </c>
      <c r="C2712" s="5" cm="1">
        <f t="array" ref="C2712">IF($A2712="","",INDEX(OpenMeteoAPI[ForecastDateTime],ROWS($C$2:C2712)))</f>
        <v>46212.916666666664</v>
      </c>
      <c r="D2712" t="str">
        <f t="shared" si="42"/>
        <v>10PM</v>
      </c>
      <c r="E2712" t="str" cm="1">
        <f t="array" ref="E2712">IF($K2712="","",_xlfn.IFS($K2712=0,_xlfn.UNICHAR(9728),$K2712&lt;=3,_xlfn.UNICHAR(9729),OR($K2712=45,$K2712=48),"~",AND($K2712&gt;=51,$K2712&lt;=67),_xlfn.UNICHAR(9748),AND($K2712&gt;=71,$K2712&lt;=77),_xlfn.UNICHAR(10052),AND($K2712&gt;=80,$K2712&lt;=82),_xlfn.UNICHAR(9748),AND($K2712&gt;=95,$K2712&lt;=99),_xlfn.UNICHAR(9889),TRUE,_xlfn.UNICHAR(9729)))</f>
        <v>☀</v>
      </c>
      <c r="F2712" t="str" cm="1">
        <f t="array" ref="F2712">IF($K2712="","",_xlfn.IFS($K2712=0,"Clear",$K2712&lt;=3,"Partly Cloudy",OR($K2712=45,$K2712=48),"Fog",AND($K2712&gt;=51,$K2712&lt;=67),"Drizzle",AND($K2712&gt;=71,$K2712&lt;=77),"Snow",AND($K2712&gt;=80,$K2712&lt;=82),"Rain Showers",AND($K2712&gt;=95,$K2712&lt;=99),"Thunderstorm",TRUE,"Cloudy"))</f>
        <v>Clear</v>
      </c>
      <c r="G2712" s="3" cm="1">
        <f t="array" ref="G2712">IF($A2712="","",INDEX(OpenMeteoAPI[TemperatureC],ROWS($G$2:G2712)))</f>
        <v>20</v>
      </c>
      <c r="H2712" s="4" cm="1">
        <f t="array" ref="H2712">IF($A2712="","",INDEX(OpenMeteoAPI[RelativeHumidityPct],ROWS($H$2:H2712))/100)</f>
        <v>0.53</v>
      </c>
      <c r="I2712" s="4" cm="1">
        <f t="array" ref="I2712">IF($A2712="","",INDEX(OpenMeteoAPI[PrecipitationProbabilityPct],ROWS($I$2:I2712))/100)</f>
        <v>0</v>
      </c>
      <c r="J2712" s="3" cm="1">
        <f t="array" ref="J2712">IF($A2712="","",INDEX(OpenMeteoAPI[PrecipitationMM],ROWS($J$2:J2712)))</f>
        <v>0</v>
      </c>
      <c r="K2712" cm="1">
        <f t="array" ref="K2712">IF($A2712="","",INDEX(OpenMeteoAPI[WeatherCode],ROWS($K$2:K2712)))</f>
        <v>0</v>
      </c>
      <c r="L2712" s="3" cm="1">
        <f t="array" ref="L2712">IF($A2712="","",INDEX(OpenMeteoAPI[WindSpeedKMH],ROWS($L$2:L2712)))</f>
        <v>5.6</v>
      </c>
    </row>
    <row r="2713" spans="1:12">
      <c r="A2713" t="str" cm="1">
        <f t="array" ref="A2713">IFERROR(INDEX(OpenMeteoAPI[City],ROWS($A$2:A2713))&amp;", "&amp;INDEX(OpenMeteoAPI[CountryCode],ROWS($A$2:A2713)),"")</f>
        <v>Prague, CZ</v>
      </c>
      <c r="B2713" t="str" cm="1">
        <f t="array" ref="B2713">IF($A2713="","",INDEX(OpenMeteoAPI[LocationID],ROWS($B$2:B2713)))</f>
        <v>CZ-PRG</v>
      </c>
      <c r="C2713" s="5" cm="1">
        <f t="array" ref="C2713">IF($A2713="","",INDEX(OpenMeteoAPI[ForecastDateTime],ROWS($C$2:C2713)))</f>
        <v>46212.958333333336</v>
      </c>
      <c r="D2713" t="str">
        <f t="shared" si="42"/>
        <v>11PM</v>
      </c>
      <c r="E2713" t="str" cm="1">
        <f t="array" ref="E2713">IF($K2713="","",_xlfn.IFS($K2713=0,_xlfn.UNICHAR(9728),$K2713&lt;=3,_xlfn.UNICHAR(9729),OR($K2713=45,$K2713=48),"~",AND($K2713&gt;=51,$K2713&lt;=67),_xlfn.UNICHAR(9748),AND($K2713&gt;=71,$K2713&lt;=77),_xlfn.UNICHAR(10052),AND($K2713&gt;=80,$K2713&lt;=82),_xlfn.UNICHAR(9748),AND($K2713&gt;=95,$K2713&lt;=99),_xlfn.UNICHAR(9889),TRUE,_xlfn.UNICHAR(9729)))</f>
        <v>☀</v>
      </c>
      <c r="F2713" t="str" cm="1">
        <f t="array" ref="F2713">IF($K2713="","",_xlfn.IFS($K2713=0,"Clear",$K2713&lt;=3,"Partly Cloudy",OR($K2713=45,$K2713=48),"Fog",AND($K2713&gt;=51,$K2713&lt;=67),"Drizzle",AND($K2713&gt;=71,$K2713&lt;=77),"Snow",AND($K2713&gt;=80,$K2713&lt;=82),"Rain Showers",AND($K2713&gt;=95,$K2713&lt;=99),"Thunderstorm",TRUE,"Cloudy"))</f>
        <v>Clear</v>
      </c>
      <c r="G2713" s="3" cm="1">
        <f t="array" ref="G2713">IF($A2713="","",INDEX(OpenMeteoAPI[TemperatureC],ROWS($G$2:G2713)))</f>
        <v>19.100000000000001</v>
      </c>
      <c r="H2713" s="4" cm="1">
        <f t="array" ref="H2713">IF($A2713="","",INDEX(OpenMeteoAPI[RelativeHumidityPct],ROWS($H$2:H2713))/100)</f>
        <v>0.57999999999999996</v>
      </c>
      <c r="I2713" s="4" cm="1">
        <f t="array" ref="I2713">IF($A2713="","",INDEX(OpenMeteoAPI[PrecipitationProbabilityPct],ROWS($I$2:I2713))/100)</f>
        <v>0</v>
      </c>
      <c r="J2713" s="3" cm="1">
        <f t="array" ref="J2713">IF($A2713="","",INDEX(OpenMeteoAPI[PrecipitationMM],ROWS($J$2:J2713)))</f>
        <v>0</v>
      </c>
      <c r="K2713" cm="1">
        <f t="array" ref="K2713">IF($A2713="","",INDEX(OpenMeteoAPI[WeatherCode],ROWS($K$2:K2713)))</f>
        <v>0</v>
      </c>
      <c r="L2713" s="3" cm="1">
        <f t="array" ref="L2713">IF($A2713="","",INDEX(OpenMeteoAPI[WindSpeedKMH],ROWS($L$2:L2713)))</f>
        <v>3.6</v>
      </c>
    </row>
    <row r="2714" spans="1:12">
      <c r="A2714" t="str" cm="1">
        <f t="array" ref="A2714">IFERROR(INDEX(OpenMeteoAPI[City],ROWS($A$2:A2714))&amp;", "&amp;INDEX(OpenMeteoAPI[CountryCode],ROWS($A$2:A2714)),"")</f>
        <v>Prague, CZ</v>
      </c>
      <c r="B2714" t="str" cm="1">
        <f t="array" ref="B2714">IF($A2714="","",INDEX(OpenMeteoAPI[LocationID],ROWS($B$2:B2714)))</f>
        <v>CZ-PRG</v>
      </c>
      <c r="C2714" s="5" cm="1">
        <f t="array" ref="C2714">IF($A2714="","",INDEX(OpenMeteoAPI[ForecastDateTime],ROWS($C$2:C2714)))</f>
        <v>46213</v>
      </c>
      <c r="D2714" t="str">
        <f t="shared" si="42"/>
        <v>12AM</v>
      </c>
      <c r="E2714" t="str" cm="1">
        <f t="array" ref="E2714">IF($K2714="","",_xlfn.IFS($K2714=0,_xlfn.UNICHAR(9728),$K2714&lt;=3,_xlfn.UNICHAR(9729),OR($K2714=45,$K2714=48),"~",AND($K2714&gt;=51,$K2714&lt;=67),_xlfn.UNICHAR(9748),AND($K2714&gt;=71,$K2714&lt;=77),_xlfn.UNICHAR(10052),AND($K2714&gt;=80,$K2714&lt;=82),_xlfn.UNICHAR(9748),AND($K2714&gt;=95,$K2714&lt;=99),_xlfn.UNICHAR(9889),TRUE,_xlfn.UNICHAR(9729)))</f>
        <v>☀</v>
      </c>
      <c r="F2714" t="str" cm="1">
        <f t="array" ref="F2714">IF($K2714="","",_xlfn.IFS($K2714=0,"Clear",$K2714&lt;=3,"Partly Cloudy",OR($K2714=45,$K2714=48),"Fog",AND($K2714&gt;=51,$K2714&lt;=67),"Drizzle",AND($K2714&gt;=71,$K2714&lt;=77),"Snow",AND($K2714&gt;=80,$K2714&lt;=82),"Rain Showers",AND($K2714&gt;=95,$K2714&lt;=99),"Thunderstorm",TRUE,"Cloudy"))</f>
        <v>Clear</v>
      </c>
      <c r="G2714" s="3" cm="1">
        <f t="array" ref="G2714">IF($A2714="","",INDEX(OpenMeteoAPI[TemperatureC],ROWS($G$2:G2714)))</f>
        <v>18.2</v>
      </c>
      <c r="H2714" s="4" cm="1">
        <f t="array" ref="H2714">IF($A2714="","",INDEX(OpenMeteoAPI[RelativeHumidityPct],ROWS($H$2:H2714))/100)</f>
        <v>0.64</v>
      </c>
      <c r="I2714" s="4" cm="1">
        <f t="array" ref="I2714">IF($A2714="","",INDEX(OpenMeteoAPI[PrecipitationProbabilityPct],ROWS($I$2:I2714))/100)</f>
        <v>0</v>
      </c>
      <c r="J2714" s="3" cm="1">
        <f t="array" ref="J2714">IF($A2714="","",INDEX(OpenMeteoAPI[PrecipitationMM],ROWS($J$2:J2714)))</f>
        <v>0</v>
      </c>
      <c r="K2714" cm="1">
        <f t="array" ref="K2714">IF($A2714="","",INDEX(OpenMeteoAPI[WeatherCode],ROWS($K$2:K2714)))</f>
        <v>0</v>
      </c>
      <c r="L2714" s="3" cm="1">
        <f t="array" ref="L2714">IF($A2714="","",INDEX(OpenMeteoAPI[WindSpeedKMH],ROWS($L$2:L2714)))</f>
        <v>3.6</v>
      </c>
    </row>
    <row r="2715" spans="1:12">
      <c r="A2715" t="str" cm="1">
        <f t="array" ref="A2715">IFERROR(INDEX(OpenMeteoAPI[City],ROWS($A$2:A2715))&amp;", "&amp;INDEX(OpenMeteoAPI[CountryCode],ROWS($A$2:A2715)),"")</f>
        <v>Prague, CZ</v>
      </c>
      <c r="B2715" t="str" cm="1">
        <f t="array" ref="B2715">IF($A2715="","",INDEX(OpenMeteoAPI[LocationID],ROWS($B$2:B2715)))</f>
        <v>CZ-PRG</v>
      </c>
      <c r="C2715" s="5" cm="1">
        <f t="array" ref="C2715">IF($A2715="","",INDEX(OpenMeteoAPI[ForecastDateTime],ROWS($C$2:C2715)))</f>
        <v>46213.041666666664</v>
      </c>
      <c r="D2715" t="str">
        <f t="shared" si="42"/>
        <v>1AM</v>
      </c>
      <c r="E2715" t="str" cm="1">
        <f t="array" ref="E2715">IF($K2715="","",_xlfn.IFS($K2715=0,_xlfn.UNICHAR(9728),$K2715&lt;=3,_xlfn.UNICHAR(9729),OR($K2715=45,$K2715=48),"~",AND($K2715&gt;=51,$K2715&lt;=67),_xlfn.UNICHAR(9748),AND($K2715&gt;=71,$K2715&lt;=77),_xlfn.UNICHAR(10052),AND($K2715&gt;=80,$K2715&lt;=82),_xlfn.UNICHAR(9748),AND($K2715&gt;=95,$K2715&lt;=99),_xlfn.UNICHAR(9889),TRUE,_xlfn.UNICHAR(9729)))</f>
        <v>☀</v>
      </c>
      <c r="F2715" t="str" cm="1">
        <f t="array" ref="F2715">IF($K2715="","",_xlfn.IFS($K2715=0,"Clear",$K2715&lt;=3,"Partly Cloudy",OR($K2715=45,$K2715=48),"Fog",AND($K2715&gt;=51,$K2715&lt;=67),"Drizzle",AND($K2715&gt;=71,$K2715&lt;=77),"Snow",AND($K2715&gt;=80,$K2715&lt;=82),"Rain Showers",AND($K2715&gt;=95,$K2715&lt;=99),"Thunderstorm",TRUE,"Cloudy"))</f>
        <v>Clear</v>
      </c>
      <c r="G2715" s="3" cm="1">
        <f t="array" ref="G2715">IF($A2715="","",INDEX(OpenMeteoAPI[TemperatureC],ROWS($G$2:G2715)))</f>
        <v>17.399999999999999</v>
      </c>
      <c r="H2715" s="4" cm="1">
        <f t="array" ref="H2715">IF($A2715="","",INDEX(OpenMeteoAPI[RelativeHumidityPct],ROWS($H$2:H2715))/100)</f>
        <v>0.68</v>
      </c>
      <c r="I2715" s="4" cm="1">
        <f t="array" ref="I2715">IF($A2715="","",INDEX(OpenMeteoAPI[PrecipitationProbabilityPct],ROWS($I$2:I2715))/100)</f>
        <v>0</v>
      </c>
      <c r="J2715" s="3" cm="1">
        <f t="array" ref="J2715">IF($A2715="","",INDEX(OpenMeteoAPI[PrecipitationMM],ROWS($J$2:J2715)))</f>
        <v>0</v>
      </c>
      <c r="K2715" cm="1">
        <f t="array" ref="K2715">IF($A2715="","",INDEX(OpenMeteoAPI[WeatherCode],ROWS($K$2:K2715)))</f>
        <v>0</v>
      </c>
      <c r="L2715" s="3" cm="1">
        <f t="array" ref="L2715">IF($A2715="","",INDEX(OpenMeteoAPI[WindSpeedKMH],ROWS($L$2:L2715)))</f>
        <v>4</v>
      </c>
    </row>
    <row r="2716" spans="1:12">
      <c r="A2716" t="str" cm="1">
        <f t="array" ref="A2716">IFERROR(INDEX(OpenMeteoAPI[City],ROWS($A$2:A2716))&amp;", "&amp;INDEX(OpenMeteoAPI[CountryCode],ROWS($A$2:A2716)),"")</f>
        <v>Prague, CZ</v>
      </c>
      <c r="B2716" t="str" cm="1">
        <f t="array" ref="B2716">IF($A2716="","",INDEX(OpenMeteoAPI[LocationID],ROWS($B$2:B2716)))</f>
        <v>CZ-PRG</v>
      </c>
      <c r="C2716" s="5" cm="1">
        <f t="array" ref="C2716">IF($A2716="","",INDEX(OpenMeteoAPI[ForecastDateTime],ROWS($C$2:C2716)))</f>
        <v>46213.083333333336</v>
      </c>
      <c r="D2716" t="str">
        <f t="shared" si="42"/>
        <v>2AM</v>
      </c>
      <c r="E2716" t="str" cm="1">
        <f t="array" ref="E2716">IF($K2716="","",_xlfn.IFS($K2716=0,_xlfn.UNICHAR(9728),$K2716&lt;=3,_xlfn.UNICHAR(9729),OR($K2716=45,$K2716=48),"~",AND($K2716&gt;=51,$K2716&lt;=67),_xlfn.UNICHAR(9748),AND($K2716&gt;=71,$K2716&lt;=77),_xlfn.UNICHAR(10052),AND($K2716&gt;=80,$K2716&lt;=82),_xlfn.UNICHAR(9748),AND($K2716&gt;=95,$K2716&lt;=99),_xlfn.UNICHAR(9889),TRUE,_xlfn.UNICHAR(9729)))</f>
        <v>☁</v>
      </c>
      <c r="F2716" t="str" cm="1">
        <f t="array" ref="F2716">IF($K2716="","",_xlfn.IFS($K2716=0,"Clear",$K2716&lt;=3,"Partly Cloudy",OR($K2716=45,$K2716=48),"Fog",AND($K2716&gt;=51,$K2716&lt;=67),"Drizzle",AND($K2716&gt;=71,$K2716&lt;=77),"Snow",AND($K2716&gt;=80,$K2716&lt;=82),"Rain Showers",AND($K2716&gt;=95,$K2716&lt;=99),"Thunderstorm",TRUE,"Cloudy"))</f>
        <v>Partly Cloudy</v>
      </c>
      <c r="G2716" s="3" cm="1">
        <f t="array" ref="G2716">IF($A2716="","",INDEX(OpenMeteoAPI[TemperatureC],ROWS($G$2:G2716)))</f>
        <v>16.8</v>
      </c>
      <c r="H2716" s="4" cm="1">
        <f t="array" ref="H2716">IF($A2716="","",INDEX(OpenMeteoAPI[RelativeHumidityPct],ROWS($H$2:H2716))/100)</f>
        <v>0.71</v>
      </c>
      <c r="I2716" s="4" cm="1">
        <f t="array" ref="I2716">IF($A2716="","",INDEX(OpenMeteoAPI[PrecipitationProbabilityPct],ROWS($I$2:I2716))/100)</f>
        <v>0</v>
      </c>
      <c r="J2716" s="3" cm="1">
        <f t="array" ref="J2716">IF($A2716="","",INDEX(OpenMeteoAPI[PrecipitationMM],ROWS($J$2:J2716)))</f>
        <v>0</v>
      </c>
      <c r="K2716" cm="1">
        <f t="array" ref="K2716">IF($A2716="","",INDEX(OpenMeteoAPI[WeatherCode],ROWS($K$2:K2716)))</f>
        <v>1</v>
      </c>
      <c r="L2716" s="3" cm="1">
        <f t="array" ref="L2716">IF($A2716="","",INDEX(OpenMeteoAPI[WindSpeedKMH],ROWS($L$2:L2716)))</f>
        <v>4</v>
      </c>
    </row>
    <row r="2717" spans="1:12">
      <c r="A2717" t="str" cm="1">
        <f t="array" ref="A2717">IFERROR(INDEX(OpenMeteoAPI[City],ROWS($A$2:A2717))&amp;", "&amp;INDEX(OpenMeteoAPI[CountryCode],ROWS($A$2:A2717)),"")</f>
        <v>Prague, CZ</v>
      </c>
      <c r="B2717" t="str" cm="1">
        <f t="array" ref="B2717">IF($A2717="","",INDEX(OpenMeteoAPI[LocationID],ROWS($B$2:B2717)))</f>
        <v>CZ-PRG</v>
      </c>
      <c r="C2717" s="5" cm="1">
        <f t="array" ref="C2717">IF($A2717="","",INDEX(OpenMeteoAPI[ForecastDateTime],ROWS($C$2:C2717)))</f>
        <v>46213.125</v>
      </c>
      <c r="D2717" t="str">
        <f t="shared" si="42"/>
        <v>3AM</v>
      </c>
      <c r="E2717" t="str" cm="1">
        <f t="array" ref="E2717">IF($K2717="","",_xlfn.IFS($K2717=0,_xlfn.UNICHAR(9728),$K2717&lt;=3,_xlfn.UNICHAR(9729),OR($K2717=45,$K2717=48),"~",AND($K2717&gt;=51,$K2717&lt;=67),_xlfn.UNICHAR(9748),AND($K2717&gt;=71,$K2717&lt;=77),_xlfn.UNICHAR(10052),AND($K2717&gt;=80,$K2717&lt;=82),_xlfn.UNICHAR(9748),AND($K2717&gt;=95,$K2717&lt;=99),_xlfn.UNICHAR(9889),TRUE,_xlfn.UNICHAR(9729)))</f>
        <v>☁</v>
      </c>
      <c r="F2717" t="str" cm="1">
        <f t="array" ref="F2717">IF($K2717="","",_xlfn.IFS($K2717=0,"Clear",$K2717&lt;=3,"Partly Cloudy",OR($K2717=45,$K2717=48),"Fog",AND($K2717&gt;=51,$K2717&lt;=67),"Drizzle",AND($K2717&gt;=71,$K2717&lt;=77),"Snow",AND($K2717&gt;=80,$K2717&lt;=82),"Rain Showers",AND($K2717&gt;=95,$K2717&lt;=99),"Thunderstorm",TRUE,"Cloudy"))</f>
        <v>Partly Cloudy</v>
      </c>
      <c r="G2717" s="3" cm="1">
        <f t="array" ref="G2717">IF($A2717="","",INDEX(OpenMeteoAPI[TemperatureC],ROWS($G$2:G2717)))</f>
        <v>16.399999999999999</v>
      </c>
      <c r="H2717" s="4" cm="1">
        <f t="array" ref="H2717">IF($A2717="","",INDEX(OpenMeteoAPI[RelativeHumidityPct],ROWS($H$2:H2717))/100)</f>
        <v>0.74</v>
      </c>
      <c r="I2717" s="4" cm="1">
        <f t="array" ref="I2717">IF($A2717="","",INDEX(OpenMeteoAPI[PrecipitationProbabilityPct],ROWS($I$2:I2717))/100)</f>
        <v>0</v>
      </c>
      <c r="J2717" s="3" cm="1">
        <f t="array" ref="J2717">IF($A2717="","",INDEX(OpenMeteoAPI[PrecipitationMM],ROWS($J$2:J2717)))</f>
        <v>0</v>
      </c>
      <c r="K2717" cm="1">
        <f t="array" ref="K2717">IF($A2717="","",INDEX(OpenMeteoAPI[WeatherCode],ROWS($K$2:K2717)))</f>
        <v>1</v>
      </c>
      <c r="L2717" s="3" cm="1">
        <f t="array" ref="L2717">IF($A2717="","",INDEX(OpenMeteoAPI[WindSpeedKMH],ROWS($L$2:L2717)))</f>
        <v>4</v>
      </c>
    </row>
    <row r="2718" spans="1:12">
      <c r="A2718" t="str" cm="1">
        <f t="array" ref="A2718">IFERROR(INDEX(OpenMeteoAPI[City],ROWS($A$2:A2718))&amp;", "&amp;INDEX(OpenMeteoAPI[CountryCode],ROWS($A$2:A2718)),"")</f>
        <v>Prague, CZ</v>
      </c>
      <c r="B2718" t="str" cm="1">
        <f t="array" ref="B2718">IF($A2718="","",INDEX(OpenMeteoAPI[LocationID],ROWS($B$2:B2718)))</f>
        <v>CZ-PRG</v>
      </c>
      <c r="C2718" s="5" cm="1">
        <f t="array" ref="C2718">IF($A2718="","",INDEX(OpenMeteoAPI[ForecastDateTime],ROWS($C$2:C2718)))</f>
        <v>46213.166666666664</v>
      </c>
      <c r="D2718" t="str">
        <f t="shared" si="42"/>
        <v>4AM</v>
      </c>
      <c r="E2718" t="str" cm="1">
        <f t="array" ref="E2718">IF($K2718="","",_xlfn.IFS($K2718=0,_xlfn.UNICHAR(9728),$K2718&lt;=3,_xlfn.UNICHAR(9729),OR($K2718=45,$K2718=48),"~",AND($K2718&gt;=51,$K2718&lt;=67),_xlfn.UNICHAR(9748),AND($K2718&gt;=71,$K2718&lt;=77),_xlfn.UNICHAR(10052),AND($K2718&gt;=80,$K2718&lt;=82),_xlfn.UNICHAR(9748),AND($K2718&gt;=95,$K2718&lt;=99),_xlfn.UNICHAR(9889),TRUE,_xlfn.UNICHAR(9729)))</f>
        <v>☁</v>
      </c>
      <c r="F2718" t="str" cm="1">
        <f t="array" ref="F2718">IF($K2718="","",_xlfn.IFS($K2718=0,"Clear",$K2718&lt;=3,"Partly Cloudy",OR($K2718=45,$K2718=48),"Fog",AND($K2718&gt;=51,$K2718&lt;=67),"Drizzle",AND($K2718&gt;=71,$K2718&lt;=77),"Snow",AND($K2718&gt;=80,$K2718&lt;=82),"Rain Showers",AND($K2718&gt;=95,$K2718&lt;=99),"Thunderstorm",TRUE,"Cloudy"))</f>
        <v>Partly Cloudy</v>
      </c>
      <c r="G2718" s="3" cm="1">
        <f t="array" ref="G2718">IF($A2718="","",INDEX(OpenMeteoAPI[TemperatureC],ROWS($G$2:G2718)))</f>
        <v>16</v>
      </c>
      <c r="H2718" s="4" cm="1">
        <f t="array" ref="H2718">IF($A2718="","",INDEX(OpenMeteoAPI[RelativeHumidityPct],ROWS($H$2:H2718))/100)</f>
        <v>0.77</v>
      </c>
      <c r="I2718" s="4" cm="1">
        <f t="array" ref="I2718">IF($A2718="","",INDEX(OpenMeteoAPI[PrecipitationProbabilityPct],ROWS($I$2:I2718))/100)</f>
        <v>0</v>
      </c>
      <c r="J2718" s="3" cm="1">
        <f t="array" ref="J2718">IF($A2718="","",INDEX(OpenMeteoAPI[PrecipitationMM],ROWS($J$2:J2718)))</f>
        <v>0</v>
      </c>
      <c r="K2718" cm="1">
        <f t="array" ref="K2718">IF($A2718="","",INDEX(OpenMeteoAPI[WeatherCode],ROWS($K$2:K2718)))</f>
        <v>1</v>
      </c>
      <c r="L2718" s="3" cm="1">
        <f t="array" ref="L2718">IF($A2718="","",INDEX(OpenMeteoAPI[WindSpeedKMH],ROWS($L$2:L2718)))</f>
        <v>4</v>
      </c>
    </row>
    <row r="2719" spans="1:12">
      <c r="A2719" t="str" cm="1">
        <f t="array" ref="A2719">IFERROR(INDEX(OpenMeteoAPI[City],ROWS($A$2:A2719))&amp;", "&amp;INDEX(OpenMeteoAPI[CountryCode],ROWS($A$2:A2719)),"")</f>
        <v>Prague, CZ</v>
      </c>
      <c r="B2719" t="str" cm="1">
        <f t="array" ref="B2719">IF($A2719="","",INDEX(OpenMeteoAPI[LocationID],ROWS($B$2:B2719)))</f>
        <v>CZ-PRG</v>
      </c>
      <c r="C2719" s="5" cm="1">
        <f t="array" ref="C2719">IF($A2719="","",INDEX(OpenMeteoAPI[ForecastDateTime],ROWS($C$2:C2719)))</f>
        <v>46213.208333333336</v>
      </c>
      <c r="D2719" t="str">
        <f t="shared" si="42"/>
        <v>5AM</v>
      </c>
      <c r="E2719" t="str" cm="1">
        <f t="array" ref="E2719">IF($K2719="","",_xlfn.IFS($K2719=0,_xlfn.UNICHAR(9728),$K2719&lt;=3,_xlfn.UNICHAR(9729),OR($K2719=45,$K2719=48),"~",AND($K2719&gt;=51,$K2719&lt;=67),_xlfn.UNICHAR(9748),AND($K2719&gt;=71,$K2719&lt;=77),_xlfn.UNICHAR(10052),AND($K2719&gt;=80,$K2719&lt;=82),_xlfn.UNICHAR(9748),AND($K2719&gt;=95,$K2719&lt;=99),_xlfn.UNICHAR(9889),TRUE,_xlfn.UNICHAR(9729)))</f>
        <v>☁</v>
      </c>
      <c r="F2719" t="str" cm="1">
        <f t="array" ref="F2719">IF($K2719="","",_xlfn.IFS($K2719=0,"Clear",$K2719&lt;=3,"Partly Cloudy",OR($K2719=45,$K2719=48),"Fog",AND($K2719&gt;=51,$K2719&lt;=67),"Drizzle",AND($K2719&gt;=71,$K2719&lt;=77),"Snow",AND($K2719&gt;=80,$K2719&lt;=82),"Rain Showers",AND($K2719&gt;=95,$K2719&lt;=99),"Thunderstorm",TRUE,"Cloudy"))</f>
        <v>Partly Cloudy</v>
      </c>
      <c r="G2719" s="3" cm="1">
        <f t="array" ref="G2719">IF($A2719="","",INDEX(OpenMeteoAPI[TemperatureC],ROWS($G$2:G2719)))</f>
        <v>15.6</v>
      </c>
      <c r="H2719" s="4" cm="1">
        <f t="array" ref="H2719">IF($A2719="","",INDEX(OpenMeteoAPI[RelativeHumidityPct],ROWS($H$2:H2719))/100)</f>
        <v>0.78</v>
      </c>
      <c r="I2719" s="4" cm="1">
        <f t="array" ref="I2719">IF($A2719="","",INDEX(OpenMeteoAPI[PrecipitationProbabilityPct],ROWS($I$2:I2719))/100)</f>
        <v>0</v>
      </c>
      <c r="J2719" s="3" cm="1">
        <f t="array" ref="J2719">IF($A2719="","",INDEX(OpenMeteoAPI[PrecipitationMM],ROWS($J$2:J2719)))</f>
        <v>0</v>
      </c>
      <c r="K2719" cm="1">
        <f t="array" ref="K2719">IF($A2719="","",INDEX(OpenMeteoAPI[WeatherCode],ROWS($K$2:K2719)))</f>
        <v>2</v>
      </c>
      <c r="L2719" s="3" cm="1">
        <f t="array" ref="L2719">IF($A2719="","",INDEX(OpenMeteoAPI[WindSpeedKMH],ROWS($L$2:L2719)))</f>
        <v>4</v>
      </c>
    </row>
    <row r="2720" spans="1:12">
      <c r="A2720" t="str" cm="1">
        <f t="array" ref="A2720">IFERROR(INDEX(OpenMeteoAPI[City],ROWS($A$2:A2720))&amp;", "&amp;INDEX(OpenMeteoAPI[CountryCode],ROWS($A$2:A2720)),"")</f>
        <v>Prague, CZ</v>
      </c>
      <c r="B2720" t="str" cm="1">
        <f t="array" ref="B2720">IF($A2720="","",INDEX(OpenMeteoAPI[LocationID],ROWS($B$2:B2720)))</f>
        <v>CZ-PRG</v>
      </c>
      <c r="C2720" s="5" cm="1">
        <f t="array" ref="C2720">IF($A2720="","",INDEX(OpenMeteoAPI[ForecastDateTime],ROWS($C$2:C2720)))</f>
        <v>46213.25</v>
      </c>
      <c r="D2720" t="str">
        <f t="shared" si="42"/>
        <v>6AM</v>
      </c>
      <c r="E2720" t="str" cm="1">
        <f t="array" ref="E2720">IF($K2720="","",_xlfn.IFS($K2720=0,_xlfn.UNICHAR(9728),$K2720&lt;=3,_xlfn.UNICHAR(9729),OR($K2720=45,$K2720=48),"~",AND($K2720&gt;=51,$K2720&lt;=67),_xlfn.UNICHAR(9748),AND($K2720&gt;=71,$K2720&lt;=77),_xlfn.UNICHAR(10052),AND($K2720&gt;=80,$K2720&lt;=82),_xlfn.UNICHAR(9748),AND($K2720&gt;=95,$K2720&lt;=99),_xlfn.UNICHAR(9889),TRUE,_xlfn.UNICHAR(9729)))</f>
        <v>☁</v>
      </c>
      <c r="F2720" t="str" cm="1">
        <f t="array" ref="F2720">IF($K2720="","",_xlfn.IFS($K2720=0,"Clear",$K2720&lt;=3,"Partly Cloudy",OR($K2720=45,$K2720=48),"Fog",AND($K2720&gt;=51,$K2720&lt;=67),"Drizzle",AND($K2720&gt;=71,$K2720&lt;=77),"Snow",AND($K2720&gt;=80,$K2720&lt;=82),"Rain Showers",AND($K2720&gt;=95,$K2720&lt;=99),"Thunderstorm",TRUE,"Cloudy"))</f>
        <v>Partly Cloudy</v>
      </c>
      <c r="G2720" s="3" cm="1">
        <f t="array" ref="G2720">IF($A2720="","",INDEX(OpenMeteoAPI[TemperatureC],ROWS($G$2:G2720)))</f>
        <v>15.6</v>
      </c>
      <c r="H2720" s="4" cm="1">
        <f t="array" ref="H2720">IF($A2720="","",INDEX(OpenMeteoAPI[RelativeHumidityPct],ROWS($H$2:H2720))/100)</f>
        <v>0.78</v>
      </c>
      <c r="I2720" s="4" cm="1">
        <f t="array" ref="I2720">IF($A2720="","",INDEX(OpenMeteoAPI[PrecipitationProbabilityPct],ROWS($I$2:I2720))/100)</f>
        <v>0</v>
      </c>
      <c r="J2720" s="3" cm="1">
        <f t="array" ref="J2720">IF($A2720="","",INDEX(OpenMeteoAPI[PrecipitationMM],ROWS($J$2:J2720)))</f>
        <v>0</v>
      </c>
      <c r="K2720" cm="1">
        <f t="array" ref="K2720">IF($A2720="","",INDEX(OpenMeteoAPI[WeatherCode],ROWS($K$2:K2720)))</f>
        <v>2</v>
      </c>
      <c r="L2720" s="3" cm="1">
        <f t="array" ref="L2720">IF($A2720="","",INDEX(OpenMeteoAPI[WindSpeedKMH],ROWS($L$2:L2720)))</f>
        <v>3.7</v>
      </c>
    </row>
    <row r="2721" spans="1:12">
      <c r="A2721" t="str" cm="1">
        <f t="array" ref="A2721">IFERROR(INDEX(OpenMeteoAPI[City],ROWS($A$2:A2721))&amp;", "&amp;INDEX(OpenMeteoAPI[CountryCode],ROWS($A$2:A2721)),"")</f>
        <v>Prague, CZ</v>
      </c>
      <c r="B2721" t="str" cm="1">
        <f t="array" ref="B2721">IF($A2721="","",INDEX(OpenMeteoAPI[LocationID],ROWS($B$2:B2721)))</f>
        <v>CZ-PRG</v>
      </c>
      <c r="C2721" s="5" cm="1">
        <f t="array" ref="C2721">IF($A2721="","",INDEX(OpenMeteoAPI[ForecastDateTime],ROWS($C$2:C2721)))</f>
        <v>46213.291666666664</v>
      </c>
      <c r="D2721" t="str">
        <f t="shared" si="42"/>
        <v>7AM</v>
      </c>
      <c r="E2721" t="str" cm="1">
        <f t="array" ref="E2721">IF($K2721="","",_xlfn.IFS($K2721=0,_xlfn.UNICHAR(9728),$K2721&lt;=3,_xlfn.UNICHAR(9729),OR($K2721=45,$K2721=48),"~",AND($K2721&gt;=51,$K2721&lt;=67),_xlfn.UNICHAR(9748),AND($K2721&gt;=71,$K2721&lt;=77),_xlfn.UNICHAR(10052),AND($K2721&gt;=80,$K2721&lt;=82),_xlfn.UNICHAR(9748),AND($K2721&gt;=95,$K2721&lt;=99),_xlfn.UNICHAR(9889),TRUE,_xlfn.UNICHAR(9729)))</f>
        <v>☁</v>
      </c>
      <c r="F2721" t="str" cm="1">
        <f t="array" ref="F2721">IF($K2721="","",_xlfn.IFS($K2721=0,"Clear",$K2721&lt;=3,"Partly Cloudy",OR($K2721=45,$K2721=48),"Fog",AND($K2721&gt;=51,$K2721&lt;=67),"Drizzle",AND($K2721&gt;=71,$K2721&lt;=77),"Snow",AND($K2721&gt;=80,$K2721&lt;=82),"Rain Showers",AND($K2721&gt;=95,$K2721&lt;=99),"Thunderstorm",TRUE,"Cloudy"))</f>
        <v>Partly Cloudy</v>
      </c>
      <c r="G2721" s="3" cm="1">
        <f t="array" ref="G2721">IF($A2721="","",INDEX(OpenMeteoAPI[TemperatureC],ROWS($G$2:G2721)))</f>
        <v>16.7</v>
      </c>
      <c r="H2721" s="4" cm="1">
        <f t="array" ref="H2721">IF($A2721="","",INDEX(OpenMeteoAPI[RelativeHumidityPct],ROWS($H$2:H2721))/100)</f>
        <v>0.75</v>
      </c>
      <c r="I2721" s="4" cm="1">
        <f t="array" ref="I2721">IF($A2721="","",INDEX(OpenMeteoAPI[PrecipitationProbabilityPct],ROWS($I$2:I2721))/100)</f>
        <v>0</v>
      </c>
      <c r="J2721" s="3" cm="1">
        <f t="array" ref="J2721">IF($A2721="","",INDEX(OpenMeteoAPI[PrecipitationMM],ROWS($J$2:J2721)))</f>
        <v>0</v>
      </c>
      <c r="K2721" cm="1">
        <f t="array" ref="K2721">IF($A2721="","",INDEX(OpenMeteoAPI[WeatherCode],ROWS($K$2:K2721)))</f>
        <v>1</v>
      </c>
      <c r="L2721" s="3" cm="1">
        <f t="array" ref="L2721">IF($A2721="","",INDEX(OpenMeteoAPI[WindSpeedKMH],ROWS($L$2:L2721)))</f>
        <v>3.6</v>
      </c>
    </row>
    <row r="2722" spans="1:12">
      <c r="A2722" t="str" cm="1">
        <f t="array" ref="A2722">IFERROR(INDEX(OpenMeteoAPI[City],ROWS($A$2:A2722))&amp;", "&amp;INDEX(OpenMeteoAPI[CountryCode],ROWS($A$2:A2722)),"")</f>
        <v>Prague, CZ</v>
      </c>
      <c r="B2722" t="str" cm="1">
        <f t="array" ref="B2722">IF($A2722="","",INDEX(OpenMeteoAPI[LocationID],ROWS($B$2:B2722)))</f>
        <v>CZ-PRG</v>
      </c>
      <c r="C2722" s="5" cm="1">
        <f t="array" ref="C2722">IF($A2722="","",INDEX(OpenMeteoAPI[ForecastDateTime],ROWS($C$2:C2722)))</f>
        <v>46213.333333333336</v>
      </c>
      <c r="D2722" t="str">
        <f t="shared" si="42"/>
        <v>8AM</v>
      </c>
      <c r="E2722" t="str" cm="1">
        <f t="array" ref="E2722">IF($K2722="","",_xlfn.IFS($K2722=0,_xlfn.UNICHAR(9728),$K2722&lt;=3,_xlfn.UNICHAR(9729),OR($K2722=45,$K2722=48),"~",AND($K2722&gt;=51,$K2722&lt;=67),_xlfn.UNICHAR(9748),AND($K2722&gt;=71,$K2722&lt;=77),_xlfn.UNICHAR(10052),AND($K2722&gt;=80,$K2722&lt;=82),_xlfn.UNICHAR(9748),AND($K2722&gt;=95,$K2722&lt;=99),_xlfn.UNICHAR(9889),TRUE,_xlfn.UNICHAR(9729)))</f>
        <v>☁</v>
      </c>
      <c r="F2722" t="str" cm="1">
        <f t="array" ref="F2722">IF($K2722="","",_xlfn.IFS($K2722=0,"Clear",$K2722&lt;=3,"Partly Cloudy",OR($K2722=45,$K2722=48),"Fog",AND($K2722&gt;=51,$K2722&lt;=67),"Drizzle",AND($K2722&gt;=71,$K2722&lt;=77),"Snow",AND($K2722&gt;=80,$K2722&lt;=82),"Rain Showers",AND($K2722&gt;=95,$K2722&lt;=99),"Thunderstorm",TRUE,"Cloudy"))</f>
        <v>Partly Cloudy</v>
      </c>
      <c r="G2722" s="3" cm="1">
        <f t="array" ref="G2722">IF($A2722="","",INDEX(OpenMeteoAPI[TemperatureC],ROWS($G$2:G2722)))</f>
        <v>18.3</v>
      </c>
      <c r="H2722" s="4" cm="1">
        <f t="array" ref="H2722">IF($A2722="","",INDEX(OpenMeteoAPI[RelativeHumidityPct],ROWS($H$2:H2722))/100)</f>
        <v>0.68</v>
      </c>
      <c r="I2722" s="4" cm="1">
        <f t="array" ref="I2722">IF($A2722="","",INDEX(OpenMeteoAPI[PrecipitationProbabilityPct],ROWS($I$2:I2722))/100)</f>
        <v>0</v>
      </c>
      <c r="J2722" s="3" cm="1">
        <f t="array" ref="J2722">IF($A2722="","",INDEX(OpenMeteoAPI[PrecipitationMM],ROWS($J$2:J2722)))</f>
        <v>0</v>
      </c>
      <c r="K2722" cm="1">
        <f t="array" ref="K2722">IF($A2722="","",INDEX(OpenMeteoAPI[WeatherCode],ROWS($K$2:K2722)))</f>
        <v>1</v>
      </c>
      <c r="L2722" s="3" cm="1">
        <f t="array" ref="L2722">IF($A2722="","",INDEX(OpenMeteoAPI[WindSpeedKMH],ROWS($L$2:L2722)))</f>
        <v>5.2</v>
      </c>
    </row>
    <row r="2723" spans="1:12">
      <c r="A2723" t="str" cm="1">
        <f t="array" ref="A2723">IFERROR(INDEX(OpenMeteoAPI[City],ROWS($A$2:A2723))&amp;", "&amp;INDEX(OpenMeteoAPI[CountryCode],ROWS($A$2:A2723)),"")</f>
        <v>Prague, CZ</v>
      </c>
      <c r="B2723" t="str" cm="1">
        <f t="array" ref="B2723">IF($A2723="","",INDEX(OpenMeteoAPI[LocationID],ROWS($B$2:B2723)))</f>
        <v>CZ-PRG</v>
      </c>
      <c r="C2723" s="5" cm="1">
        <f t="array" ref="C2723">IF($A2723="","",INDEX(OpenMeteoAPI[ForecastDateTime],ROWS($C$2:C2723)))</f>
        <v>46213.375</v>
      </c>
      <c r="D2723" t="str">
        <f t="shared" si="42"/>
        <v>9AM</v>
      </c>
      <c r="E2723" t="str" cm="1">
        <f t="array" ref="E2723">IF($K2723="","",_xlfn.IFS($K2723=0,_xlfn.UNICHAR(9728),$K2723&lt;=3,_xlfn.UNICHAR(9729),OR($K2723=45,$K2723=48),"~",AND($K2723&gt;=51,$K2723&lt;=67),_xlfn.UNICHAR(9748),AND($K2723&gt;=71,$K2723&lt;=77),_xlfn.UNICHAR(10052),AND($K2723&gt;=80,$K2723&lt;=82),_xlfn.UNICHAR(9748),AND($K2723&gt;=95,$K2723&lt;=99),_xlfn.UNICHAR(9889),TRUE,_xlfn.UNICHAR(9729)))</f>
        <v>☁</v>
      </c>
      <c r="F2723" t="str" cm="1">
        <f t="array" ref="F2723">IF($K2723="","",_xlfn.IFS($K2723=0,"Clear",$K2723&lt;=3,"Partly Cloudy",OR($K2723=45,$K2723=48),"Fog",AND($K2723&gt;=51,$K2723&lt;=67),"Drizzle",AND($K2723&gt;=71,$K2723&lt;=77),"Snow",AND($K2723&gt;=80,$K2723&lt;=82),"Rain Showers",AND($K2723&gt;=95,$K2723&lt;=99),"Thunderstorm",TRUE,"Cloudy"))</f>
        <v>Partly Cloudy</v>
      </c>
      <c r="G2723" s="3" cm="1">
        <f t="array" ref="G2723">IF($A2723="","",INDEX(OpenMeteoAPI[TemperatureC],ROWS($G$2:G2723)))</f>
        <v>19.899999999999999</v>
      </c>
      <c r="H2723" s="4" cm="1">
        <f t="array" ref="H2723">IF($A2723="","",INDEX(OpenMeteoAPI[RelativeHumidityPct],ROWS($H$2:H2723))/100)</f>
        <v>0.63</v>
      </c>
      <c r="I2723" s="4" cm="1">
        <f t="array" ref="I2723">IF($A2723="","",INDEX(OpenMeteoAPI[PrecipitationProbabilityPct],ROWS($I$2:I2723))/100)</f>
        <v>0</v>
      </c>
      <c r="J2723" s="3" cm="1">
        <f t="array" ref="J2723">IF($A2723="","",INDEX(OpenMeteoAPI[PrecipitationMM],ROWS($J$2:J2723)))</f>
        <v>0</v>
      </c>
      <c r="K2723" cm="1">
        <f t="array" ref="K2723">IF($A2723="","",INDEX(OpenMeteoAPI[WeatherCode],ROWS($K$2:K2723)))</f>
        <v>2</v>
      </c>
      <c r="L2723" s="3" cm="1">
        <f t="array" ref="L2723">IF($A2723="","",INDEX(OpenMeteoAPI[WindSpeedKMH],ROWS($L$2:L2723)))</f>
        <v>6.9</v>
      </c>
    </row>
    <row r="2724" spans="1:12">
      <c r="A2724" t="str" cm="1">
        <f t="array" ref="A2724">IFERROR(INDEX(OpenMeteoAPI[City],ROWS($A$2:A2724))&amp;", "&amp;INDEX(OpenMeteoAPI[CountryCode],ROWS($A$2:A2724)),"")</f>
        <v>Prague, CZ</v>
      </c>
      <c r="B2724" t="str" cm="1">
        <f t="array" ref="B2724">IF($A2724="","",INDEX(OpenMeteoAPI[LocationID],ROWS($B$2:B2724)))</f>
        <v>CZ-PRG</v>
      </c>
      <c r="C2724" s="5" cm="1">
        <f t="array" ref="C2724">IF($A2724="","",INDEX(OpenMeteoAPI[ForecastDateTime],ROWS($C$2:C2724)))</f>
        <v>46213.416666666664</v>
      </c>
      <c r="D2724" t="str">
        <f t="shared" si="42"/>
        <v>10AM</v>
      </c>
      <c r="E2724" t="str" cm="1">
        <f t="array" ref="E2724">IF($K2724="","",_xlfn.IFS($K2724=0,_xlfn.UNICHAR(9728),$K2724&lt;=3,_xlfn.UNICHAR(9729),OR($K2724=45,$K2724=48),"~",AND($K2724&gt;=51,$K2724&lt;=67),_xlfn.UNICHAR(9748),AND($K2724&gt;=71,$K2724&lt;=77),_xlfn.UNICHAR(10052),AND($K2724&gt;=80,$K2724&lt;=82),_xlfn.UNICHAR(9748),AND($K2724&gt;=95,$K2724&lt;=99),_xlfn.UNICHAR(9889),TRUE,_xlfn.UNICHAR(9729)))</f>
        <v>☁</v>
      </c>
      <c r="F2724" t="str" cm="1">
        <f t="array" ref="F2724">IF($K2724="","",_xlfn.IFS($K2724=0,"Clear",$K2724&lt;=3,"Partly Cloudy",OR($K2724=45,$K2724=48),"Fog",AND($K2724&gt;=51,$K2724&lt;=67),"Drizzle",AND($K2724&gt;=71,$K2724&lt;=77),"Snow",AND($K2724&gt;=80,$K2724&lt;=82),"Rain Showers",AND($K2724&gt;=95,$K2724&lt;=99),"Thunderstorm",TRUE,"Cloudy"))</f>
        <v>Partly Cloudy</v>
      </c>
      <c r="G2724" s="3" cm="1">
        <f t="array" ref="G2724">IF($A2724="","",INDEX(OpenMeteoAPI[TemperatureC],ROWS($G$2:G2724)))</f>
        <v>21.2</v>
      </c>
      <c r="H2724" s="4" cm="1">
        <f t="array" ref="H2724">IF($A2724="","",INDEX(OpenMeteoAPI[RelativeHumidityPct],ROWS($H$2:H2724))/100)</f>
        <v>0.56000000000000005</v>
      </c>
      <c r="I2724" s="4" cm="1">
        <f t="array" ref="I2724">IF($A2724="","",INDEX(OpenMeteoAPI[PrecipitationProbabilityPct],ROWS($I$2:I2724))/100)</f>
        <v>0</v>
      </c>
      <c r="J2724" s="3" cm="1">
        <f t="array" ref="J2724">IF($A2724="","",INDEX(OpenMeteoAPI[PrecipitationMM],ROWS($J$2:J2724)))</f>
        <v>0</v>
      </c>
      <c r="K2724" cm="1">
        <f t="array" ref="K2724">IF($A2724="","",INDEX(OpenMeteoAPI[WeatherCode],ROWS($K$2:K2724)))</f>
        <v>2</v>
      </c>
      <c r="L2724" s="3" cm="1">
        <f t="array" ref="L2724">IF($A2724="","",INDEX(OpenMeteoAPI[WindSpeedKMH],ROWS($L$2:L2724)))</f>
        <v>8</v>
      </c>
    </row>
    <row r="2725" spans="1:12">
      <c r="A2725" t="str" cm="1">
        <f t="array" ref="A2725">IFERROR(INDEX(OpenMeteoAPI[City],ROWS($A$2:A2725))&amp;", "&amp;INDEX(OpenMeteoAPI[CountryCode],ROWS($A$2:A2725)),"")</f>
        <v>Prague, CZ</v>
      </c>
      <c r="B2725" t="str" cm="1">
        <f t="array" ref="B2725">IF($A2725="","",INDEX(OpenMeteoAPI[LocationID],ROWS($B$2:B2725)))</f>
        <v>CZ-PRG</v>
      </c>
      <c r="C2725" s="5" cm="1">
        <f t="array" ref="C2725">IF($A2725="","",INDEX(OpenMeteoAPI[ForecastDateTime],ROWS($C$2:C2725)))</f>
        <v>46213.458333333336</v>
      </c>
      <c r="D2725" t="str">
        <f t="shared" si="42"/>
        <v>11AM</v>
      </c>
      <c r="E2725" t="str" cm="1">
        <f t="array" ref="E2725">IF($K2725="","",_xlfn.IFS($K2725=0,_xlfn.UNICHAR(9728),$K2725&lt;=3,_xlfn.UNICHAR(9729),OR($K2725=45,$K2725=48),"~",AND($K2725&gt;=51,$K2725&lt;=67),_xlfn.UNICHAR(9748),AND($K2725&gt;=71,$K2725&lt;=77),_xlfn.UNICHAR(10052),AND($K2725&gt;=80,$K2725&lt;=82),_xlfn.UNICHAR(9748),AND($K2725&gt;=95,$K2725&lt;=99),_xlfn.UNICHAR(9889),TRUE,_xlfn.UNICHAR(9729)))</f>
        <v>☁</v>
      </c>
      <c r="F2725" t="str" cm="1">
        <f t="array" ref="F2725">IF($K2725="","",_xlfn.IFS($K2725=0,"Clear",$K2725&lt;=3,"Partly Cloudy",OR($K2725=45,$K2725=48),"Fog",AND($K2725&gt;=51,$K2725&lt;=67),"Drizzle",AND($K2725&gt;=71,$K2725&lt;=77),"Snow",AND($K2725&gt;=80,$K2725&lt;=82),"Rain Showers",AND($K2725&gt;=95,$K2725&lt;=99),"Thunderstorm",TRUE,"Cloudy"))</f>
        <v>Partly Cloudy</v>
      </c>
      <c r="G2725" s="3" cm="1">
        <f t="array" ref="G2725">IF($A2725="","",INDEX(OpenMeteoAPI[TemperatureC],ROWS($G$2:G2725)))</f>
        <v>22.5</v>
      </c>
      <c r="H2725" s="4" cm="1">
        <f t="array" ref="H2725">IF($A2725="","",INDEX(OpenMeteoAPI[RelativeHumidityPct],ROWS($H$2:H2725))/100)</f>
        <v>0.49</v>
      </c>
      <c r="I2725" s="4" cm="1">
        <f t="array" ref="I2725">IF($A2725="","",INDEX(OpenMeteoAPI[PrecipitationProbabilityPct],ROWS($I$2:I2725))/100)</f>
        <v>0</v>
      </c>
      <c r="J2725" s="3" cm="1">
        <f t="array" ref="J2725">IF($A2725="","",INDEX(OpenMeteoAPI[PrecipitationMM],ROWS($J$2:J2725)))</f>
        <v>0</v>
      </c>
      <c r="K2725" cm="1">
        <f t="array" ref="K2725">IF($A2725="","",INDEX(OpenMeteoAPI[WeatherCode],ROWS($K$2:K2725)))</f>
        <v>1</v>
      </c>
      <c r="L2725" s="3" cm="1">
        <f t="array" ref="L2725">IF($A2725="","",INDEX(OpenMeteoAPI[WindSpeedKMH],ROWS($L$2:L2725)))</f>
        <v>8.3000000000000007</v>
      </c>
    </row>
    <row r="2726" spans="1:12">
      <c r="A2726" t="str" cm="1">
        <f t="array" ref="A2726">IFERROR(INDEX(OpenMeteoAPI[City],ROWS($A$2:A2726))&amp;", "&amp;INDEX(OpenMeteoAPI[CountryCode],ROWS($A$2:A2726)),"")</f>
        <v>Prague, CZ</v>
      </c>
      <c r="B2726" t="str" cm="1">
        <f t="array" ref="B2726">IF($A2726="","",INDEX(OpenMeteoAPI[LocationID],ROWS($B$2:B2726)))</f>
        <v>CZ-PRG</v>
      </c>
      <c r="C2726" s="5" cm="1">
        <f t="array" ref="C2726">IF($A2726="","",INDEX(OpenMeteoAPI[ForecastDateTime],ROWS($C$2:C2726)))</f>
        <v>46213.5</v>
      </c>
      <c r="D2726" t="str">
        <f t="shared" si="42"/>
        <v>12PM</v>
      </c>
      <c r="E2726" t="str" cm="1">
        <f t="array" ref="E2726">IF($K2726="","",_xlfn.IFS($K2726=0,_xlfn.UNICHAR(9728),$K2726&lt;=3,_xlfn.UNICHAR(9729),OR($K2726=45,$K2726=48),"~",AND($K2726&gt;=51,$K2726&lt;=67),_xlfn.UNICHAR(9748),AND($K2726&gt;=71,$K2726&lt;=77),_xlfn.UNICHAR(10052),AND($K2726&gt;=80,$K2726&lt;=82),_xlfn.UNICHAR(9748),AND($K2726&gt;=95,$K2726&lt;=99),_xlfn.UNICHAR(9889),TRUE,_xlfn.UNICHAR(9729)))</f>
        <v>☁</v>
      </c>
      <c r="F2726" t="str" cm="1">
        <f t="array" ref="F2726">IF($K2726="","",_xlfn.IFS($K2726=0,"Clear",$K2726&lt;=3,"Partly Cloudy",OR($K2726=45,$K2726=48),"Fog",AND($K2726&gt;=51,$K2726&lt;=67),"Drizzle",AND($K2726&gt;=71,$K2726&lt;=77),"Snow",AND($K2726&gt;=80,$K2726&lt;=82),"Rain Showers",AND($K2726&gt;=95,$K2726&lt;=99),"Thunderstorm",TRUE,"Cloudy"))</f>
        <v>Partly Cloudy</v>
      </c>
      <c r="G2726" s="3" cm="1">
        <f t="array" ref="G2726">IF($A2726="","",INDEX(OpenMeteoAPI[TemperatureC],ROWS($G$2:G2726)))</f>
        <v>23.8</v>
      </c>
      <c r="H2726" s="4" cm="1">
        <f t="array" ref="H2726">IF($A2726="","",INDEX(OpenMeteoAPI[RelativeHumidityPct],ROWS($H$2:H2726))/100)</f>
        <v>0.45</v>
      </c>
      <c r="I2726" s="4" cm="1">
        <f t="array" ref="I2726">IF($A2726="","",INDEX(OpenMeteoAPI[PrecipitationProbabilityPct],ROWS($I$2:I2726))/100)</f>
        <v>0</v>
      </c>
      <c r="J2726" s="3" cm="1">
        <f t="array" ref="J2726">IF($A2726="","",INDEX(OpenMeteoAPI[PrecipitationMM],ROWS($J$2:J2726)))</f>
        <v>0</v>
      </c>
      <c r="K2726" cm="1">
        <f t="array" ref="K2726">IF($A2726="","",INDEX(OpenMeteoAPI[WeatherCode],ROWS($K$2:K2726)))</f>
        <v>1</v>
      </c>
      <c r="L2726" s="3" cm="1">
        <f t="array" ref="L2726">IF($A2726="","",INDEX(OpenMeteoAPI[WindSpeedKMH],ROWS($L$2:L2726)))</f>
        <v>8.9</v>
      </c>
    </row>
    <row r="2727" spans="1:12">
      <c r="A2727" t="str" cm="1">
        <f t="array" ref="A2727">IFERROR(INDEX(OpenMeteoAPI[City],ROWS($A$2:A2727))&amp;", "&amp;INDEX(OpenMeteoAPI[CountryCode],ROWS($A$2:A2727)),"")</f>
        <v>Prague, CZ</v>
      </c>
      <c r="B2727" t="str" cm="1">
        <f t="array" ref="B2727">IF($A2727="","",INDEX(OpenMeteoAPI[LocationID],ROWS($B$2:B2727)))</f>
        <v>CZ-PRG</v>
      </c>
      <c r="C2727" s="5" cm="1">
        <f t="array" ref="C2727">IF($A2727="","",INDEX(OpenMeteoAPI[ForecastDateTime],ROWS($C$2:C2727)))</f>
        <v>46213.541666666664</v>
      </c>
      <c r="D2727" t="str">
        <f t="shared" si="42"/>
        <v>1PM</v>
      </c>
      <c r="E2727" t="str" cm="1">
        <f t="array" ref="E2727">IF($K2727="","",_xlfn.IFS($K2727=0,_xlfn.UNICHAR(9728),$K2727&lt;=3,_xlfn.UNICHAR(9729),OR($K2727=45,$K2727=48),"~",AND($K2727&gt;=51,$K2727&lt;=67),_xlfn.UNICHAR(9748),AND($K2727&gt;=71,$K2727&lt;=77),_xlfn.UNICHAR(10052),AND($K2727&gt;=80,$K2727&lt;=82),_xlfn.UNICHAR(9748),AND($K2727&gt;=95,$K2727&lt;=99),_xlfn.UNICHAR(9889),TRUE,_xlfn.UNICHAR(9729)))</f>
        <v>☁</v>
      </c>
      <c r="F2727" t="str" cm="1">
        <f t="array" ref="F2727">IF($K2727="","",_xlfn.IFS($K2727=0,"Clear",$K2727&lt;=3,"Partly Cloudy",OR($K2727=45,$K2727=48),"Fog",AND($K2727&gt;=51,$K2727&lt;=67),"Drizzle",AND($K2727&gt;=71,$K2727&lt;=77),"Snow",AND($K2727&gt;=80,$K2727&lt;=82),"Rain Showers",AND($K2727&gt;=95,$K2727&lt;=99),"Thunderstorm",TRUE,"Cloudy"))</f>
        <v>Partly Cloudy</v>
      </c>
      <c r="G2727" s="3" cm="1">
        <f t="array" ref="G2727">IF($A2727="","",INDEX(OpenMeteoAPI[TemperatureC],ROWS($G$2:G2727)))</f>
        <v>25</v>
      </c>
      <c r="H2727" s="4" cm="1">
        <f t="array" ref="H2727">IF($A2727="","",INDEX(OpenMeteoAPI[RelativeHumidityPct],ROWS($H$2:H2727))/100)</f>
        <v>0.37</v>
      </c>
      <c r="I2727" s="4" cm="1">
        <f t="array" ref="I2727">IF($A2727="","",INDEX(OpenMeteoAPI[PrecipitationProbabilityPct],ROWS($I$2:I2727))/100)</f>
        <v>0</v>
      </c>
      <c r="J2727" s="3" cm="1">
        <f t="array" ref="J2727">IF($A2727="","",INDEX(OpenMeteoAPI[PrecipitationMM],ROWS($J$2:J2727)))</f>
        <v>0</v>
      </c>
      <c r="K2727" cm="1">
        <f t="array" ref="K2727">IF($A2727="","",INDEX(OpenMeteoAPI[WeatherCode],ROWS($K$2:K2727)))</f>
        <v>3</v>
      </c>
      <c r="L2727" s="3" cm="1">
        <f t="array" ref="L2727">IF($A2727="","",INDEX(OpenMeteoAPI[WindSpeedKMH],ROWS($L$2:L2727)))</f>
        <v>11.6</v>
      </c>
    </row>
    <row r="2728" spans="1:12">
      <c r="A2728" t="str" cm="1">
        <f t="array" ref="A2728">IFERROR(INDEX(OpenMeteoAPI[City],ROWS($A$2:A2728))&amp;", "&amp;INDEX(OpenMeteoAPI[CountryCode],ROWS($A$2:A2728)),"")</f>
        <v>Prague, CZ</v>
      </c>
      <c r="B2728" t="str" cm="1">
        <f t="array" ref="B2728">IF($A2728="","",INDEX(OpenMeteoAPI[LocationID],ROWS($B$2:B2728)))</f>
        <v>CZ-PRG</v>
      </c>
      <c r="C2728" s="5" cm="1">
        <f t="array" ref="C2728">IF($A2728="","",INDEX(OpenMeteoAPI[ForecastDateTime],ROWS($C$2:C2728)))</f>
        <v>46213.583333333336</v>
      </c>
      <c r="D2728" t="str">
        <f t="shared" si="42"/>
        <v>2PM</v>
      </c>
      <c r="E2728" t="str" cm="1">
        <f t="array" ref="E2728">IF($K2728="","",_xlfn.IFS($K2728=0,_xlfn.UNICHAR(9728),$K2728&lt;=3,_xlfn.UNICHAR(9729),OR($K2728=45,$K2728=48),"~",AND($K2728&gt;=51,$K2728&lt;=67),_xlfn.UNICHAR(9748),AND($K2728&gt;=71,$K2728&lt;=77),_xlfn.UNICHAR(10052),AND($K2728&gt;=80,$K2728&lt;=82),_xlfn.UNICHAR(9748),AND($K2728&gt;=95,$K2728&lt;=99),_xlfn.UNICHAR(9889),TRUE,_xlfn.UNICHAR(9729)))</f>
        <v>☁</v>
      </c>
      <c r="F2728" t="str" cm="1">
        <f t="array" ref="F2728">IF($K2728="","",_xlfn.IFS($K2728=0,"Clear",$K2728&lt;=3,"Partly Cloudy",OR($K2728=45,$K2728=48),"Fog",AND($K2728&gt;=51,$K2728&lt;=67),"Drizzle",AND($K2728&gt;=71,$K2728&lt;=77),"Snow",AND($K2728&gt;=80,$K2728&lt;=82),"Rain Showers",AND($K2728&gt;=95,$K2728&lt;=99),"Thunderstorm",TRUE,"Cloudy"))</f>
        <v>Partly Cloudy</v>
      </c>
      <c r="G2728" s="3" cm="1">
        <f t="array" ref="G2728">IF($A2728="","",INDEX(OpenMeteoAPI[TemperatureC],ROWS($G$2:G2728)))</f>
        <v>25.5</v>
      </c>
      <c r="H2728" s="4" cm="1">
        <f t="array" ref="H2728">IF($A2728="","",INDEX(OpenMeteoAPI[RelativeHumidityPct],ROWS($H$2:H2728))/100)</f>
        <v>0.36</v>
      </c>
      <c r="I2728" s="4" cm="1">
        <f t="array" ref="I2728">IF($A2728="","",INDEX(OpenMeteoAPI[PrecipitationProbabilityPct],ROWS($I$2:I2728))/100)</f>
        <v>0</v>
      </c>
      <c r="J2728" s="3" cm="1">
        <f t="array" ref="J2728">IF($A2728="","",INDEX(OpenMeteoAPI[PrecipitationMM],ROWS($J$2:J2728)))</f>
        <v>0</v>
      </c>
      <c r="K2728" cm="1">
        <f t="array" ref="K2728">IF($A2728="","",INDEX(OpenMeteoAPI[WeatherCode],ROWS($K$2:K2728)))</f>
        <v>2</v>
      </c>
      <c r="L2728" s="3" cm="1">
        <f t="array" ref="L2728">IF($A2728="","",INDEX(OpenMeteoAPI[WindSpeedKMH],ROWS($L$2:L2728)))</f>
        <v>10.7</v>
      </c>
    </row>
    <row r="2729" spans="1:12">
      <c r="A2729" t="str" cm="1">
        <f t="array" ref="A2729">IFERROR(INDEX(OpenMeteoAPI[City],ROWS($A$2:A2729))&amp;", "&amp;INDEX(OpenMeteoAPI[CountryCode],ROWS($A$2:A2729)),"")</f>
        <v>Prague, CZ</v>
      </c>
      <c r="B2729" t="str" cm="1">
        <f t="array" ref="B2729">IF($A2729="","",INDEX(OpenMeteoAPI[LocationID],ROWS($B$2:B2729)))</f>
        <v>CZ-PRG</v>
      </c>
      <c r="C2729" s="5" cm="1">
        <f t="array" ref="C2729">IF($A2729="","",INDEX(OpenMeteoAPI[ForecastDateTime],ROWS($C$2:C2729)))</f>
        <v>46213.625</v>
      </c>
      <c r="D2729" t="str">
        <f t="shared" si="42"/>
        <v>3PM</v>
      </c>
      <c r="E2729" t="str" cm="1">
        <f t="array" ref="E2729">IF($K2729="","",_xlfn.IFS($K2729=0,_xlfn.UNICHAR(9728),$K2729&lt;=3,_xlfn.UNICHAR(9729),OR($K2729=45,$K2729=48),"~",AND($K2729&gt;=51,$K2729&lt;=67),_xlfn.UNICHAR(9748),AND($K2729&gt;=71,$K2729&lt;=77),_xlfn.UNICHAR(10052),AND($K2729&gt;=80,$K2729&lt;=82),_xlfn.UNICHAR(9748),AND($K2729&gt;=95,$K2729&lt;=99),_xlfn.UNICHAR(9889),TRUE,_xlfn.UNICHAR(9729)))</f>
        <v>☁</v>
      </c>
      <c r="F2729" t="str" cm="1">
        <f t="array" ref="F2729">IF($K2729="","",_xlfn.IFS($K2729=0,"Clear",$K2729&lt;=3,"Partly Cloudy",OR($K2729=45,$K2729=48),"Fog",AND($K2729&gt;=51,$K2729&lt;=67),"Drizzle",AND($K2729&gt;=71,$K2729&lt;=77),"Snow",AND($K2729&gt;=80,$K2729&lt;=82),"Rain Showers",AND($K2729&gt;=95,$K2729&lt;=99),"Thunderstorm",TRUE,"Cloudy"))</f>
        <v>Partly Cloudy</v>
      </c>
      <c r="G2729" s="3" cm="1">
        <f t="array" ref="G2729">IF($A2729="","",INDEX(OpenMeteoAPI[TemperatureC],ROWS($G$2:G2729)))</f>
        <v>26.2</v>
      </c>
      <c r="H2729" s="4" cm="1">
        <f t="array" ref="H2729">IF($A2729="","",INDEX(OpenMeteoAPI[RelativeHumidityPct],ROWS($H$2:H2729))/100)</f>
        <v>0.33</v>
      </c>
      <c r="I2729" s="4" cm="1">
        <f t="array" ref="I2729">IF($A2729="","",INDEX(OpenMeteoAPI[PrecipitationProbabilityPct],ROWS($I$2:I2729))/100)</f>
        <v>0</v>
      </c>
      <c r="J2729" s="3" cm="1">
        <f t="array" ref="J2729">IF($A2729="","",INDEX(OpenMeteoAPI[PrecipitationMM],ROWS($J$2:J2729)))</f>
        <v>0</v>
      </c>
      <c r="K2729" cm="1">
        <f t="array" ref="K2729">IF($A2729="","",INDEX(OpenMeteoAPI[WeatherCode],ROWS($K$2:K2729)))</f>
        <v>1</v>
      </c>
      <c r="L2729" s="3" cm="1">
        <f t="array" ref="L2729">IF($A2729="","",INDEX(OpenMeteoAPI[WindSpeedKMH],ROWS($L$2:L2729)))</f>
        <v>11.6</v>
      </c>
    </row>
    <row r="2730" spans="1:12">
      <c r="A2730" t="str" cm="1">
        <f t="array" ref="A2730">IFERROR(INDEX(OpenMeteoAPI[City],ROWS($A$2:A2730))&amp;", "&amp;INDEX(OpenMeteoAPI[CountryCode],ROWS($A$2:A2730)),"")</f>
        <v>Prague, CZ</v>
      </c>
      <c r="B2730" t="str" cm="1">
        <f t="array" ref="B2730">IF($A2730="","",INDEX(OpenMeteoAPI[LocationID],ROWS($B$2:B2730)))</f>
        <v>CZ-PRG</v>
      </c>
      <c r="C2730" s="5" cm="1">
        <f t="array" ref="C2730">IF($A2730="","",INDEX(OpenMeteoAPI[ForecastDateTime],ROWS($C$2:C2730)))</f>
        <v>46213.666666666664</v>
      </c>
      <c r="D2730" t="str">
        <f t="shared" si="42"/>
        <v>4PM</v>
      </c>
      <c r="E2730" t="str" cm="1">
        <f t="array" ref="E2730">IF($K2730="","",_xlfn.IFS($K2730=0,_xlfn.UNICHAR(9728),$K2730&lt;=3,_xlfn.UNICHAR(9729),OR($K2730=45,$K2730=48),"~",AND($K2730&gt;=51,$K2730&lt;=67),_xlfn.UNICHAR(9748),AND($K2730&gt;=71,$K2730&lt;=77),_xlfn.UNICHAR(10052),AND($K2730&gt;=80,$K2730&lt;=82),_xlfn.UNICHAR(9748),AND($K2730&gt;=95,$K2730&lt;=99),_xlfn.UNICHAR(9889),TRUE,_xlfn.UNICHAR(9729)))</f>
        <v>☁</v>
      </c>
      <c r="F2730" t="str" cm="1">
        <f t="array" ref="F2730">IF($K2730="","",_xlfn.IFS($K2730=0,"Clear",$K2730&lt;=3,"Partly Cloudy",OR($K2730=45,$K2730=48),"Fog",AND($K2730&gt;=51,$K2730&lt;=67),"Drizzle",AND($K2730&gt;=71,$K2730&lt;=77),"Snow",AND($K2730&gt;=80,$K2730&lt;=82),"Rain Showers",AND($K2730&gt;=95,$K2730&lt;=99),"Thunderstorm",TRUE,"Cloudy"))</f>
        <v>Partly Cloudy</v>
      </c>
      <c r="G2730" s="3" cm="1">
        <f t="array" ref="G2730">IF($A2730="","",INDEX(OpenMeteoAPI[TemperatureC],ROWS($G$2:G2730)))</f>
        <v>26.4</v>
      </c>
      <c r="H2730" s="4" cm="1">
        <f t="array" ref="H2730">IF($A2730="","",INDEX(OpenMeteoAPI[RelativeHumidityPct],ROWS($H$2:H2730))/100)</f>
        <v>0.33</v>
      </c>
      <c r="I2730" s="4" cm="1">
        <f t="array" ref="I2730">IF($A2730="","",INDEX(OpenMeteoAPI[PrecipitationProbabilityPct],ROWS($I$2:I2730))/100)</f>
        <v>0</v>
      </c>
      <c r="J2730" s="3" cm="1">
        <f t="array" ref="J2730">IF($A2730="","",INDEX(OpenMeteoAPI[PrecipitationMM],ROWS($J$2:J2730)))</f>
        <v>0</v>
      </c>
      <c r="K2730" cm="1">
        <f t="array" ref="K2730">IF($A2730="","",INDEX(OpenMeteoAPI[WeatherCode],ROWS($K$2:K2730)))</f>
        <v>2</v>
      </c>
      <c r="L2730" s="3" cm="1">
        <f t="array" ref="L2730">IF($A2730="","",INDEX(OpenMeteoAPI[WindSpeedKMH],ROWS($L$2:L2730)))</f>
        <v>12.3</v>
      </c>
    </row>
    <row r="2731" spans="1:12">
      <c r="A2731" t="str" cm="1">
        <f t="array" ref="A2731">IFERROR(INDEX(OpenMeteoAPI[City],ROWS($A$2:A2731))&amp;", "&amp;INDEX(OpenMeteoAPI[CountryCode],ROWS($A$2:A2731)),"")</f>
        <v>Prague, CZ</v>
      </c>
      <c r="B2731" t="str" cm="1">
        <f t="array" ref="B2731">IF($A2731="","",INDEX(OpenMeteoAPI[LocationID],ROWS($B$2:B2731)))</f>
        <v>CZ-PRG</v>
      </c>
      <c r="C2731" s="5" cm="1">
        <f t="array" ref="C2731">IF($A2731="","",INDEX(OpenMeteoAPI[ForecastDateTime],ROWS($C$2:C2731)))</f>
        <v>46213.708333333336</v>
      </c>
      <c r="D2731" t="str">
        <f t="shared" si="42"/>
        <v>5PM</v>
      </c>
      <c r="E2731" t="str" cm="1">
        <f t="array" ref="E2731">IF($K2731="","",_xlfn.IFS($K2731=0,_xlfn.UNICHAR(9728),$K2731&lt;=3,_xlfn.UNICHAR(9729),OR($K2731=45,$K2731=48),"~",AND($K2731&gt;=51,$K2731&lt;=67),_xlfn.UNICHAR(9748),AND($K2731&gt;=71,$K2731&lt;=77),_xlfn.UNICHAR(10052),AND($K2731&gt;=80,$K2731&lt;=82),_xlfn.UNICHAR(9748),AND($K2731&gt;=95,$K2731&lt;=99),_xlfn.UNICHAR(9889),TRUE,_xlfn.UNICHAR(9729)))</f>
        <v>☁</v>
      </c>
      <c r="F2731" t="str" cm="1">
        <f t="array" ref="F2731">IF($K2731="","",_xlfn.IFS($K2731=0,"Clear",$K2731&lt;=3,"Partly Cloudy",OR($K2731=45,$K2731=48),"Fog",AND($K2731&gt;=51,$K2731&lt;=67),"Drizzle",AND($K2731&gt;=71,$K2731&lt;=77),"Snow",AND($K2731&gt;=80,$K2731&lt;=82),"Rain Showers",AND($K2731&gt;=95,$K2731&lt;=99),"Thunderstorm",TRUE,"Cloudy"))</f>
        <v>Partly Cloudy</v>
      </c>
      <c r="G2731" s="3" cm="1">
        <f t="array" ref="G2731">IF($A2731="","",INDEX(OpenMeteoAPI[TemperatureC],ROWS($G$2:G2731)))</f>
        <v>26.6</v>
      </c>
      <c r="H2731" s="4" cm="1">
        <f t="array" ref="H2731">IF($A2731="","",INDEX(OpenMeteoAPI[RelativeHumidityPct],ROWS($H$2:H2731))/100)</f>
        <v>0.31</v>
      </c>
      <c r="I2731" s="4" cm="1">
        <f t="array" ref="I2731">IF($A2731="","",INDEX(OpenMeteoAPI[PrecipitationProbabilityPct],ROWS($I$2:I2731))/100)</f>
        <v>0</v>
      </c>
      <c r="J2731" s="3" cm="1">
        <f t="array" ref="J2731">IF($A2731="","",INDEX(OpenMeteoAPI[PrecipitationMM],ROWS($J$2:J2731)))</f>
        <v>0</v>
      </c>
      <c r="K2731" cm="1">
        <f t="array" ref="K2731">IF($A2731="","",INDEX(OpenMeteoAPI[WeatherCode],ROWS($K$2:K2731)))</f>
        <v>2</v>
      </c>
      <c r="L2731" s="3" cm="1">
        <f t="array" ref="L2731">IF($A2731="","",INDEX(OpenMeteoAPI[WindSpeedKMH],ROWS($L$2:L2731)))</f>
        <v>12.3</v>
      </c>
    </row>
    <row r="2732" spans="1:12">
      <c r="A2732" t="str" cm="1">
        <f t="array" ref="A2732">IFERROR(INDEX(OpenMeteoAPI[City],ROWS($A$2:A2732))&amp;", "&amp;INDEX(OpenMeteoAPI[CountryCode],ROWS($A$2:A2732)),"")</f>
        <v>Prague, CZ</v>
      </c>
      <c r="B2732" t="str" cm="1">
        <f t="array" ref="B2732">IF($A2732="","",INDEX(OpenMeteoAPI[LocationID],ROWS($B$2:B2732)))</f>
        <v>CZ-PRG</v>
      </c>
      <c r="C2732" s="5" cm="1">
        <f t="array" ref="C2732">IF($A2732="","",INDEX(OpenMeteoAPI[ForecastDateTime],ROWS($C$2:C2732)))</f>
        <v>46213.75</v>
      </c>
      <c r="D2732" t="str">
        <f t="shared" si="42"/>
        <v>6PM</v>
      </c>
      <c r="E2732" t="str" cm="1">
        <f t="array" ref="E2732">IF($K2732="","",_xlfn.IFS($K2732=0,_xlfn.UNICHAR(9728),$K2732&lt;=3,_xlfn.UNICHAR(9729),OR($K2732=45,$K2732=48),"~",AND($K2732&gt;=51,$K2732&lt;=67),_xlfn.UNICHAR(9748),AND($K2732&gt;=71,$K2732&lt;=77),_xlfn.UNICHAR(10052),AND($K2732&gt;=80,$K2732&lt;=82),_xlfn.UNICHAR(9748),AND($K2732&gt;=95,$K2732&lt;=99),_xlfn.UNICHAR(9889),TRUE,_xlfn.UNICHAR(9729)))</f>
        <v>☁</v>
      </c>
      <c r="F2732" t="str" cm="1">
        <f t="array" ref="F2732">IF($K2732="","",_xlfn.IFS($K2732=0,"Clear",$K2732&lt;=3,"Partly Cloudy",OR($K2732=45,$K2732=48),"Fog",AND($K2732&gt;=51,$K2732&lt;=67),"Drizzle",AND($K2732&gt;=71,$K2732&lt;=77),"Snow",AND($K2732&gt;=80,$K2732&lt;=82),"Rain Showers",AND($K2732&gt;=95,$K2732&lt;=99),"Thunderstorm",TRUE,"Cloudy"))</f>
        <v>Partly Cloudy</v>
      </c>
      <c r="G2732" s="3" cm="1">
        <f t="array" ref="G2732">IF($A2732="","",INDEX(OpenMeteoAPI[TemperatureC],ROWS($G$2:G2732)))</f>
        <v>25.7</v>
      </c>
      <c r="H2732" s="4" cm="1">
        <f t="array" ref="H2732">IF($A2732="","",INDEX(OpenMeteoAPI[RelativeHumidityPct],ROWS($H$2:H2732))/100)</f>
        <v>0.35</v>
      </c>
      <c r="I2732" s="4" cm="1">
        <f t="array" ref="I2732">IF($A2732="","",INDEX(OpenMeteoAPI[PrecipitationProbabilityPct],ROWS($I$2:I2732))/100)</f>
        <v>0</v>
      </c>
      <c r="J2732" s="3" cm="1">
        <f t="array" ref="J2732">IF($A2732="","",INDEX(OpenMeteoAPI[PrecipitationMM],ROWS($J$2:J2732)))</f>
        <v>0</v>
      </c>
      <c r="K2732" cm="1">
        <f t="array" ref="K2732">IF($A2732="","",INDEX(OpenMeteoAPI[WeatherCode],ROWS($K$2:K2732)))</f>
        <v>2</v>
      </c>
      <c r="L2732" s="3" cm="1">
        <f t="array" ref="L2732">IF($A2732="","",INDEX(OpenMeteoAPI[WindSpeedKMH],ROWS($L$2:L2732)))</f>
        <v>12.2</v>
      </c>
    </row>
    <row r="2733" spans="1:12">
      <c r="A2733" t="str" cm="1">
        <f t="array" ref="A2733">IFERROR(INDEX(OpenMeteoAPI[City],ROWS($A$2:A2733))&amp;", "&amp;INDEX(OpenMeteoAPI[CountryCode],ROWS($A$2:A2733)),"")</f>
        <v>Prague, CZ</v>
      </c>
      <c r="B2733" t="str" cm="1">
        <f t="array" ref="B2733">IF($A2733="","",INDEX(OpenMeteoAPI[LocationID],ROWS($B$2:B2733)))</f>
        <v>CZ-PRG</v>
      </c>
      <c r="C2733" s="5" cm="1">
        <f t="array" ref="C2733">IF($A2733="","",INDEX(OpenMeteoAPI[ForecastDateTime],ROWS($C$2:C2733)))</f>
        <v>46213.791666666664</v>
      </c>
      <c r="D2733" t="str">
        <f t="shared" si="42"/>
        <v>7PM</v>
      </c>
      <c r="E2733" t="str" cm="1">
        <f t="array" ref="E2733">IF($K2733="","",_xlfn.IFS($K2733=0,_xlfn.UNICHAR(9728),$K2733&lt;=3,_xlfn.UNICHAR(9729),OR($K2733=45,$K2733=48),"~",AND($K2733&gt;=51,$K2733&lt;=67),_xlfn.UNICHAR(9748),AND($K2733&gt;=71,$K2733&lt;=77),_xlfn.UNICHAR(10052),AND($K2733&gt;=80,$K2733&lt;=82),_xlfn.UNICHAR(9748),AND($K2733&gt;=95,$K2733&lt;=99),_xlfn.UNICHAR(9889),TRUE,_xlfn.UNICHAR(9729)))</f>
        <v>☁</v>
      </c>
      <c r="F2733" t="str" cm="1">
        <f t="array" ref="F2733">IF($K2733="","",_xlfn.IFS($K2733=0,"Clear",$K2733&lt;=3,"Partly Cloudy",OR($K2733=45,$K2733=48),"Fog",AND($K2733&gt;=51,$K2733&lt;=67),"Drizzle",AND($K2733&gt;=71,$K2733&lt;=77),"Snow",AND($K2733&gt;=80,$K2733&lt;=82),"Rain Showers",AND($K2733&gt;=95,$K2733&lt;=99),"Thunderstorm",TRUE,"Cloudy"))</f>
        <v>Partly Cloudy</v>
      </c>
      <c r="G2733" s="3" cm="1">
        <f t="array" ref="G2733">IF($A2733="","",INDEX(OpenMeteoAPI[TemperatureC],ROWS($G$2:G2733)))</f>
        <v>25</v>
      </c>
      <c r="H2733" s="4" cm="1">
        <f t="array" ref="H2733">IF($A2733="","",INDEX(OpenMeteoAPI[RelativeHumidityPct],ROWS($H$2:H2733))/100)</f>
        <v>0.38</v>
      </c>
      <c r="I2733" s="4" cm="1">
        <f t="array" ref="I2733">IF($A2733="","",INDEX(OpenMeteoAPI[PrecipitationProbabilityPct],ROWS($I$2:I2733))/100)</f>
        <v>0</v>
      </c>
      <c r="J2733" s="3" cm="1">
        <f t="array" ref="J2733">IF($A2733="","",INDEX(OpenMeteoAPI[PrecipitationMM],ROWS($J$2:J2733)))</f>
        <v>0</v>
      </c>
      <c r="K2733" cm="1">
        <f t="array" ref="K2733">IF($A2733="","",INDEX(OpenMeteoAPI[WeatherCode],ROWS($K$2:K2733)))</f>
        <v>2</v>
      </c>
      <c r="L2733" s="3" cm="1">
        <f t="array" ref="L2733">IF($A2733="","",INDEX(OpenMeteoAPI[WindSpeedKMH],ROWS($L$2:L2733)))</f>
        <v>11.5</v>
      </c>
    </row>
    <row r="2734" spans="1:12">
      <c r="A2734" t="str" cm="1">
        <f t="array" ref="A2734">IFERROR(INDEX(OpenMeteoAPI[City],ROWS($A$2:A2734))&amp;", "&amp;INDEX(OpenMeteoAPI[CountryCode],ROWS($A$2:A2734)),"")</f>
        <v>Prague, CZ</v>
      </c>
      <c r="B2734" t="str" cm="1">
        <f t="array" ref="B2734">IF($A2734="","",INDEX(OpenMeteoAPI[LocationID],ROWS($B$2:B2734)))</f>
        <v>CZ-PRG</v>
      </c>
      <c r="C2734" s="5" cm="1">
        <f t="array" ref="C2734">IF($A2734="","",INDEX(OpenMeteoAPI[ForecastDateTime],ROWS($C$2:C2734)))</f>
        <v>46213.833333333336</v>
      </c>
      <c r="D2734" t="str">
        <f t="shared" si="42"/>
        <v>8PM</v>
      </c>
      <c r="E2734" t="str" cm="1">
        <f t="array" ref="E2734">IF($K2734="","",_xlfn.IFS($K2734=0,_xlfn.UNICHAR(9728),$K2734&lt;=3,_xlfn.UNICHAR(9729),OR($K2734=45,$K2734=48),"~",AND($K2734&gt;=51,$K2734&lt;=67),_xlfn.UNICHAR(9748),AND($K2734&gt;=71,$K2734&lt;=77),_xlfn.UNICHAR(10052),AND($K2734&gt;=80,$K2734&lt;=82),_xlfn.UNICHAR(9748),AND($K2734&gt;=95,$K2734&lt;=99),_xlfn.UNICHAR(9889),TRUE,_xlfn.UNICHAR(9729)))</f>
        <v>☁</v>
      </c>
      <c r="F2734" t="str" cm="1">
        <f t="array" ref="F2734">IF($K2734="","",_xlfn.IFS($K2734=0,"Clear",$K2734&lt;=3,"Partly Cloudy",OR($K2734=45,$K2734=48),"Fog",AND($K2734&gt;=51,$K2734&lt;=67),"Drizzle",AND($K2734&gt;=71,$K2734&lt;=77),"Snow",AND($K2734&gt;=80,$K2734&lt;=82),"Rain Showers",AND($K2734&gt;=95,$K2734&lt;=99),"Thunderstorm",TRUE,"Cloudy"))</f>
        <v>Partly Cloudy</v>
      </c>
      <c r="G2734" s="3" cm="1">
        <f t="array" ref="G2734">IF($A2734="","",INDEX(OpenMeteoAPI[TemperatureC],ROWS($G$2:G2734)))</f>
        <v>24.2</v>
      </c>
      <c r="H2734" s="4" cm="1">
        <f t="array" ref="H2734">IF($A2734="","",INDEX(OpenMeteoAPI[RelativeHumidityPct],ROWS($H$2:H2734))/100)</f>
        <v>0.4</v>
      </c>
      <c r="I2734" s="4" cm="1">
        <f t="array" ref="I2734">IF($A2734="","",INDEX(OpenMeteoAPI[PrecipitationProbabilityPct],ROWS($I$2:I2734))/100)</f>
        <v>0</v>
      </c>
      <c r="J2734" s="3" cm="1">
        <f t="array" ref="J2734">IF($A2734="","",INDEX(OpenMeteoAPI[PrecipitationMM],ROWS($J$2:J2734)))</f>
        <v>0</v>
      </c>
      <c r="K2734" cm="1">
        <f t="array" ref="K2734">IF($A2734="","",INDEX(OpenMeteoAPI[WeatherCode],ROWS($K$2:K2734)))</f>
        <v>2</v>
      </c>
      <c r="L2734" s="3" cm="1">
        <f t="array" ref="L2734">IF($A2734="","",INDEX(OpenMeteoAPI[WindSpeedKMH],ROWS($L$2:L2734)))</f>
        <v>10.5</v>
      </c>
    </row>
    <row r="2735" spans="1:12">
      <c r="A2735" t="str" cm="1">
        <f t="array" ref="A2735">IFERROR(INDEX(OpenMeteoAPI[City],ROWS($A$2:A2735))&amp;", "&amp;INDEX(OpenMeteoAPI[CountryCode],ROWS($A$2:A2735)),"")</f>
        <v>Prague, CZ</v>
      </c>
      <c r="B2735" t="str" cm="1">
        <f t="array" ref="B2735">IF($A2735="","",INDEX(OpenMeteoAPI[LocationID],ROWS($B$2:B2735)))</f>
        <v>CZ-PRG</v>
      </c>
      <c r="C2735" s="5" cm="1">
        <f t="array" ref="C2735">IF($A2735="","",INDEX(OpenMeteoAPI[ForecastDateTime],ROWS($C$2:C2735)))</f>
        <v>46213.875</v>
      </c>
      <c r="D2735" t="str">
        <f t="shared" si="42"/>
        <v>9PM</v>
      </c>
      <c r="E2735" t="str" cm="1">
        <f t="array" ref="E2735">IF($K2735="","",_xlfn.IFS($K2735=0,_xlfn.UNICHAR(9728),$K2735&lt;=3,_xlfn.UNICHAR(9729),OR($K2735=45,$K2735=48),"~",AND($K2735&gt;=51,$K2735&lt;=67),_xlfn.UNICHAR(9748),AND($K2735&gt;=71,$K2735&lt;=77),_xlfn.UNICHAR(10052),AND($K2735&gt;=80,$K2735&lt;=82),_xlfn.UNICHAR(9748),AND($K2735&gt;=95,$K2735&lt;=99),_xlfn.UNICHAR(9889),TRUE,_xlfn.UNICHAR(9729)))</f>
        <v>☁</v>
      </c>
      <c r="F2735" t="str" cm="1">
        <f t="array" ref="F2735">IF($K2735="","",_xlfn.IFS($K2735=0,"Clear",$K2735&lt;=3,"Partly Cloudy",OR($K2735=45,$K2735=48),"Fog",AND($K2735&gt;=51,$K2735&lt;=67),"Drizzle",AND($K2735&gt;=71,$K2735&lt;=77),"Snow",AND($K2735&gt;=80,$K2735&lt;=82),"Rain Showers",AND($K2735&gt;=95,$K2735&lt;=99),"Thunderstorm",TRUE,"Cloudy"))</f>
        <v>Partly Cloudy</v>
      </c>
      <c r="G2735" s="3" cm="1">
        <f t="array" ref="G2735">IF($A2735="","",INDEX(OpenMeteoAPI[TemperatureC],ROWS($G$2:G2735)))</f>
        <v>23.2</v>
      </c>
      <c r="H2735" s="4" cm="1">
        <f t="array" ref="H2735">IF($A2735="","",INDEX(OpenMeteoAPI[RelativeHumidityPct],ROWS($H$2:H2735))/100)</f>
        <v>0.44</v>
      </c>
      <c r="I2735" s="4" cm="1">
        <f t="array" ref="I2735">IF($A2735="","",INDEX(OpenMeteoAPI[PrecipitationProbabilityPct],ROWS($I$2:I2735))/100)</f>
        <v>0</v>
      </c>
      <c r="J2735" s="3" cm="1">
        <f t="array" ref="J2735">IF($A2735="","",INDEX(OpenMeteoAPI[PrecipitationMM],ROWS($J$2:J2735)))</f>
        <v>0</v>
      </c>
      <c r="K2735" cm="1">
        <f t="array" ref="K2735">IF($A2735="","",INDEX(OpenMeteoAPI[WeatherCode],ROWS($K$2:K2735)))</f>
        <v>2</v>
      </c>
      <c r="L2735" s="3" cm="1">
        <f t="array" ref="L2735">IF($A2735="","",INDEX(OpenMeteoAPI[WindSpeedKMH],ROWS($L$2:L2735)))</f>
        <v>8.3000000000000007</v>
      </c>
    </row>
    <row r="2736" spans="1:12">
      <c r="A2736" t="str" cm="1">
        <f t="array" ref="A2736">IFERROR(INDEX(OpenMeteoAPI[City],ROWS($A$2:A2736))&amp;", "&amp;INDEX(OpenMeteoAPI[CountryCode],ROWS($A$2:A2736)),"")</f>
        <v>Prague, CZ</v>
      </c>
      <c r="B2736" t="str" cm="1">
        <f t="array" ref="B2736">IF($A2736="","",INDEX(OpenMeteoAPI[LocationID],ROWS($B$2:B2736)))</f>
        <v>CZ-PRG</v>
      </c>
      <c r="C2736" s="5" cm="1">
        <f t="array" ref="C2736">IF($A2736="","",INDEX(OpenMeteoAPI[ForecastDateTime],ROWS($C$2:C2736)))</f>
        <v>46213.916666666664</v>
      </c>
      <c r="D2736" t="str">
        <f t="shared" si="42"/>
        <v>10PM</v>
      </c>
      <c r="E2736" t="str" cm="1">
        <f t="array" ref="E2736">IF($K2736="","",_xlfn.IFS($K2736=0,_xlfn.UNICHAR(9728),$K2736&lt;=3,_xlfn.UNICHAR(9729),OR($K2736=45,$K2736=48),"~",AND($K2736&gt;=51,$K2736&lt;=67),_xlfn.UNICHAR(9748),AND($K2736&gt;=71,$K2736&lt;=77),_xlfn.UNICHAR(10052),AND($K2736&gt;=80,$K2736&lt;=82),_xlfn.UNICHAR(9748),AND($K2736&gt;=95,$K2736&lt;=99),_xlfn.UNICHAR(9889),TRUE,_xlfn.UNICHAR(9729)))</f>
        <v>☁</v>
      </c>
      <c r="F2736" t="str" cm="1">
        <f t="array" ref="F2736">IF($K2736="","",_xlfn.IFS($K2736=0,"Clear",$K2736&lt;=3,"Partly Cloudy",OR($K2736=45,$K2736=48),"Fog",AND($K2736&gt;=51,$K2736&lt;=67),"Drizzle",AND($K2736&gt;=71,$K2736&lt;=77),"Snow",AND($K2736&gt;=80,$K2736&lt;=82),"Rain Showers",AND($K2736&gt;=95,$K2736&lt;=99),"Thunderstorm",TRUE,"Cloudy"))</f>
        <v>Partly Cloudy</v>
      </c>
      <c r="G2736" s="3" cm="1">
        <f t="array" ref="G2736">IF($A2736="","",INDEX(OpenMeteoAPI[TemperatureC],ROWS($G$2:G2736)))</f>
        <v>22.3</v>
      </c>
      <c r="H2736" s="4" cm="1">
        <f t="array" ref="H2736">IF($A2736="","",INDEX(OpenMeteoAPI[RelativeHumidityPct],ROWS($H$2:H2736))/100)</f>
        <v>0.47</v>
      </c>
      <c r="I2736" s="4" cm="1">
        <f t="array" ref="I2736">IF($A2736="","",INDEX(OpenMeteoAPI[PrecipitationProbabilityPct],ROWS($I$2:I2736))/100)</f>
        <v>0</v>
      </c>
      <c r="J2736" s="3" cm="1">
        <f t="array" ref="J2736">IF($A2736="","",INDEX(OpenMeteoAPI[PrecipitationMM],ROWS($J$2:J2736)))</f>
        <v>0</v>
      </c>
      <c r="K2736" cm="1">
        <f t="array" ref="K2736">IF($A2736="","",INDEX(OpenMeteoAPI[WeatherCode],ROWS($K$2:K2736)))</f>
        <v>2</v>
      </c>
      <c r="L2736" s="3" cm="1">
        <f t="array" ref="L2736">IF($A2736="","",INDEX(OpenMeteoAPI[WindSpeedKMH],ROWS($L$2:L2736)))</f>
        <v>5.5</v>
      </c>
    </row>
    <row r="2737" spans="1:12">
      <c r="A2737" t="str" cm="1">
        <f t="array" ref="A2737">IFERROR(INDEX(OpenMeteoAPI[City],ROWS($A$2:A2737))&amp;", "&amp;INDEX(OpenMeteoAPI[CountryCode],ROWS($A$2:A2737)),"")</f>
        <v>Prague, CZ</v>
      </c>
      <c r="B2737" t="str" cm="1">
        <f t="array" ref="B2737">IF($A2737="","",INDEX(OpenMeteoAPI[LocationID],ROWS($B$2:B2737)))</f>
        <v>CZ-PRG</v>
      </c>
      <c r="C2737" s="5" cm="1">
        <f t="array" ref="C2737">IF($A2737="","",INDEX(OpenMeteoAPI[ForecastDateTime],ROWS($C$2:C2737)))</f>
        <v>46213.958333333336</v>
      </c>
      <c r="D2737" t="str">
        <f t="shared" si="42"/>
        <v>11PM</v>
      </c>
      <c r="E2737" t="str" cm="1">
        <f t="array" ref="E2737">IF($K2737="","",_xlfn.IFS($K2737=0,_xlfn.UNICHAR(9728),$K2737&lt;=3,_xlfn.UNICHAR(9729),OR($K2737=45,$K2737=48),"~",AND($K2737&gt;=51,$K2737&lt;=67),_xlfn.UNICHAR(9748),AND($K2737&gt;=71,$K2737&lt;=77),_xlfn.UNICHAR(10052),AND($K2737&gt;=80,$K2737&lt;=82),_xlfn.UNICHAR(9748),AND($K2737&gt;=95,$K2737&lt;=99),_xlfn.UNICHAR(9889),TRUE,_xlfn.UNICHAR(9729)))</f>
        <v>☁</v>
      </c>
      <c r="F2737" t="str" cm="1">
        <f t="array" ref="F2737">IF($K2737="","",_xlfn.IFS($K2737=0,"Clear",$K2737&lt;=3,"Partly Cloudy",OR($K2737=45,$K2737=48),"Fog",AND($K2737&gt;=51,$K2737&lt;=67),"Drizzle",AND($K2737&gt;=71,$K2737&lt;=77),"Snow",AND($K2737&gt;=80,$K2737&lt;=82),"Rain Showers",AND($K2737&gt;=95,$K2737&lt;=99),"Thunderstorm",TRUE,"Cloudy"))</f>
        <v>Partly Cloudy</v>
      </c>
      <c r="G2737" s="3" cm="1">
        <f t="array" ref="G2737">IF($A2737="","",INDEX(OpenMeteoAPI[TemperatureC],ROWS($G$2:G2737)))</f>
        <v>21.4</v>
      </c>
      <c r="H2737" s="4" cm="1">
        <f t="array" ref="H2737">IF($A2737="","",INDEX(OpenMeteoAPI[RelativeHumidityPct],ROWS($H$2:H2737))/100)</f>
        <v>0.51</v>
      </c>
      <c r="I2737" s="4" cm="1">
        <f t="array" ref="I2737">IF($A2737="","",INDEX(OpenMeteoAPI[PrecipitationProbabilityPct],ROWS($I$2:I2737))/100)</f>
        <v>0</v>
      </c>
      <c r="J2737" s="3" cm="1">
        <f t="array" ref="J2737">IF($A2737="","",INDEX(OpenMeteoAPI[PrecipitationMM],ROWS($J$2:J2737)))</f>
        <v>0</v>
      </c>
      <c r="K2737" cm="1">
        <f t="array" ref="K2737">IF($A2737="","",INDEX(OpenMeteoAPI[WeatherCode],ROWS($K$2:K2737)))</f>
        <v>2</v>
      </c>
      <c r="L2737" s="3" cm="1">
        <f t="array" ref="L2737">IF($A2737="","",INDEX(OpenMeteoAPI[WindSpeedKMH],ROWS($L$2:L2737)))</f>
        <v>3.9</v>
      </c>
    </row>
    <row r="2738" spans="1:12">
      <c r="A2738" t="str" cm="1">
        <f t="array" ref="A2738">IFERROR(INDEX(OpenMeteoAPI[City],ROWS($A$2:A2738))&amp;", "&amp;INDEX(OpenMeteoAPI[CountryCode],ROWS($A$2:A2738)),"")</f>
        <v>Prague, CZ</v>
      </c>
      <c r="B2738" t="str" cm="1">
        <f t="array" ref="B2738">IF($A2738="","",INDEX(OpenMeteoAPI[LocationID],ROWS($B$2:B2738)))</f>
        <v>CZ-PRG</v>
      </c>
      <c r="C2738" s="5" cm="1">
        <f t="array" ref="C2738">IF($A2738="","",INDEX(OpenMeteoAPI[ForecastDateTime],ROWS($C$2:C2738)))</f>
        <v>46214</v>
      </c>
      <c r="D2738" t="str">
        <f t="shared" si="42"/>
        <v>12AM</v>
      </c>
      <c r="E2738" t="str" cm="1">
        <f t="array" ref="E2738">IF($K2738="","",_xlfn.IFS($K2738=0,_xlfn.UNICHAR(9728),$K2738&lt;=3,_xlfn.UNICHAR(9729),OR($K2738=45,$K2738=48),"~",AND($K2738&gt;=51,$K2738&lt;=67),_xlfn.UNICHAR(9748),AND($K2738&gt;=71,$K2738&lt;=77),_xlfn.UNICHAR(10052),AND($K2738&gt;=80,$K2738&lt;=82),_xlfn.UNICHAR(9748),AND($K2738&gt;=95,$K2738&lt;=99),_xlfn.UNICHAR(9889),TRUE,_xlfn.UNICHAR(9729)))</f>
        <v>☀</v>
      </c>
      <c r="F2738" t="str" cm="1">
        <f t="array" ref="F2738">IF($K2738="","",_xlfn.IFS($K2738=0,"Clear",$K2738&lt;=3,"Partly Cloudy",OR($K2738=45,$K2738=48),"Fog",AND($K2738&gt;=51,$K2738&lt;=67),"Drizzle",AND($K2738&gt;=71,$K2738&lt;=77),"Snow",AND($K2738&gt;=80,$K2738&lt;=82),"Rain Showers",AND($K2738&gt;=95,$K2738&lt;=99),"Thunderstorm",TRUE,"Cloudy"))</f>
        <v>Clear</v>
      </c>
      <c r="G2738" s="3" cm="1">
        <f t="array" ref="G2738">IF($A2738="","",INDEX(OpenMeteoAPI[TemperatureC],ROWS($G$2:G2738)))</f>
        <v>20.6</v>
      </c>
      <c r="H2738" s="4" cm="1">
        <f t="array" ref="H2738">IF($A2738="","",INDEX(OpenMeteoAPI[RelativeHumidityPct],ROWS($H$2:H2738))/100)</f>
        <v>0.54</v>
      </c>
      <c r="I2738" s="4" cm="1">
        <f t="array" ref="I2738">IF($A2738="","",INDEX(OpenMeteoAPI[PrecipitationProbabilityPct],ROWS($I$2:I2738))/100)</f>
        <v>0</v>
      </c>
      <c r="J2738" s="3" cm="1">
        <f t="array" ref="J2738">IF($A2738="","",INDEX(OpenMeteoAPI[PrecipitationMM],ROWS($J$2:J2738)))</f>
        <v>0</v>
      </c>
      <c r="K2738" cm="1">
        <f t="array" ref="K2738">IF($A2738="","",INDEX(OpenMeteoAPI[WeatherCode],ROWS($K$2:K2738)))</f>
        <v>0</v>
      </c>
      <c r="L2738" s="3" cm="1">
        <f t="array" ref="L2738">IF($A2738="","",INDEX(OpenMeteoAPI[WindSpeedKMH],ROWS($L$2:L2738)))</f>
        <v>3.6</v>
      </c>
    </row>
    <row r="2739" spans="1:12">
      <c r="A2739" t="str" cm="1">
        <f t="array" ref="A2739">IFERROR(INDEX(OpenMeteoAPI[City],ROWS($A$2:A2739))&amp;", "&amp;INDEX(OpenMeteoAPI[CountryCode],ROWS($A$2:A2739)),"")</f>
        <v>Prague, CZ</v>
      </c>
      <c r="B2739" t="str" cm="1">
        <f t="array" ref="B2739">IF($A2739="","",INDEX(OpenMeteoAPI[LocationID],ROWS($B$2:B2739)))</f>
        <v>CZ-PRG</v>
      </c>
      <c r="C2739" s="5" cm="1">
        <f t="array" ref="C2739">IF($A2739="","",INDEX(OpenMeteoAPI[ForecastDateTime],ROWS($C$2:C2739)))</f>
        <v>46214.041666666664</v>
      </c>
      <c r="D2739" t="str">
        <f t="shared" si="42"/>
        <v>1AM</v>
      </c>
      <c r="E2739" t="str" cm="1">
        <f t="array" ref="E2739">IF($K2739="","",_xlfn.IFS($K2739=0,_xlfn.UNICHAR(9728),$K2739&lt;=3,_xlfn.UNICHAR(9729),OR($K2739=45,$K2739=48),"~",AND($K2739&gt;=51,$K2739&lt;=67),_xlfn.UNICHAR(9748),AND($K2739&gt;=71,$K2739&lt;=77),_xlfn.UNICHAR(10052),AND($K2739&gt;=80,$K2739&lt;=82),_xlfn.UNICHAR(9748),AND($K2739&gt;=95,$K2739&lt;=99),_xlfn.UNICHAR(9889),TRUE,_xlfn.UNICHAR(9729)))</f>
        <v>☀</v>
      </c>
      <c r="F2739" t="str" cm="1">
        <f t="array" ref="F2739">IF($K2739="","",_xlfn.IFS($K2739=0,"Clear",$K2739&lt;=3,"Partly Cloudy",OR($K2739=45,$K2739=48),"Fog",AND($K2739&gt;=51,$K2739&lt;=67),"Drizzle",AND($K2739&gt;=71,$K2739&lt;=77),"Snow",AND($K2739&gt;=80,$K2739&lt;=82),"Rain Showers",AND($K2739&gt;=95,$K2739&lt;=99),"Thunderstorm",TRUE,"Cloudy"))</f>
        <v>Clear</v>
      </c>
      <c r="G2739" s="3" cm="1">
        <f t="array" ref="G2739">IF($A2739="","",INDEX(OpenMeteoAPI[TemperatureC],ROWS($G$2:G2739)))</f>
        <v>19.899999999999999</v>
      </c>
      <c r="H2739" s="4" cm="1">
        <f t="array" ref="H2739">IF($A2739="","",INDEX(OpenMeteoAPI[RelativeHumidityPct],ROWS($H$2:H2739))/100)</f>
        <v>0.56999999999999995</v>
      </c>
      <c r="I2739" s="4" cm="1">
        <f t="array" ref="I2739">IF($A2739="","",INDEX(OpenMeteoAPI[PrecipitationProbabilityPct],ROWS($I$2:I2739))/100)</f>
        <v>0</v>
      </c>
      <c r="J2739" s="3" cm="1">
        <f t="array" ref="J2739">IF($A2739="","",INDEX(OpenMeteoAPI[PrecipitationMM],ROWS($J$2:J2739)))</f>
        <v>0</v>
      </c>
      <c r="K2739" cm="1">
        <f t="array" ref="K2739">IF($A2739="","",INDEX(OpenMeteoAPI[WeatherCode],ROWS($K$2:K2739)))</f>
        <v>0</v>
      </c>
      <c r="L2739" s="3" cm="1">
        <f t="array" ref="L2739">IF($A2739="","",INDEX(OpenMeteoAPI[WindSpeedKMH],ROWS($L$2:L2739)))</f>
        <v>3.3</v>
      </c>
    </row>
    <row r="2740" spans="1:12">
      <c r="A2740" t="str" cm="1">
        <f t="array" ref="A2740">IFERROR(INDEX(OpenMeteoAPI[City],ROWS($A$2:A2740))&amp;", "&amp;INDEX(OpenMeteoAPI[CountryCode],ROWS($A$2:A2740)),"")</f>
        <v>Prague, CZ</v>
      </c>
      <c r="B2740" t="str" cm="1">
        <f t="array" ref="B2740">IF($A2740="","",INDEX(OpenMeteoAPI[LocationID],ROWS($B$2:B2740)))</f>
        <v>CZ-PRG</v>
      </c>
      <c r="C2740" s="5" cm="1">
        <f t="array" ref="C2740">IF($A2740="","",INDEX(OpenMeteoAPI[ForecastDateTime],ROWS($C$2:C2740)))</f>
        <v>46214.083333333336</v>
      </c>
      <c r="D2740" t="str">
        <f t="shared" si="42"/>
        <v>2AM</v>
      </c>
      <c r="E2740" t="str" cm="1">
        <f t="array" ref="E2740">IF($K2740="","",_xlfn.IFS($K2740=0,_xlfn.UNICHAR(9728),$K2740&lt;=3,_xlfn.UNICHAR(9729),OR($K2740=45,$K2740=48),"~",AND($K2740&gt;=51,$K2740&lt;=67),_xlfn.UNICHAR(9748),AND($K2740&gt;=71,$K2740&lt;=77),_xlfn.UNICHAR(10052),AND($K2740&gt;=80,$K2740&lt;=82),_xlfn.UNICHAR(9748),AND($K2740&gt;=95,$K2740&lt;=99),_xlfn.UNICHAR(9889),TRUE,_xlfn.UNICHAR(9729)))</f>
        <v>☀</v>
      </c>
      <c r="F2740" t="str" cm="1">
        <f t="array" ref="F2740">IF($K2740="","",_xlfn.IFS($K2740=0,"Clear",$K2740&lt;=3,"Partly Cloudy",OR($K2740=45,$K2740=48),"Fog",AND($K2740&gt;=51,$K2740&lt;=67),"Drizzle",AND($K2740&gt;=71,$K2740&lt;=77),"Snow",AND($K2740&gt;=80,$K2740&lt;=82),"Rain Showers",AND($K2740&gt;=95,$K2740&lt;=99),"Thunderstorm",TRUE,"Cloudy"))</f>
        <v>Clear</v>
      </c>
      <c r="G2740" s="3" cm="1">
        <f t="array" ref="G2740">IF($A2740="","",INDEX(OpenMeteoAPI[TemperatureC],ROWS($G$2:G2740)))</f>
        <v>19.2</v>
      </c>
      <c r="H2740" s="4" cm="1">
        <f t="array" ref="H2740">IF($A2740="","",INDEX(OpenMeteoAPI[RelativeHumidityPct],ROWS($H$2:H2740))/100)</f>
        <v>0.59</v>
      </c>
      <c r="I2740" s="4" cm="1">
        <f t="array" ref="I2740">IF($A2740="","",INDEX(OpenMeteoAPI[PrecipitationProbabilityPct],ROWS($I$2:I2740))/100)</f>
        <v>0</v>
      </c>
      <c r="J2740" s="3" cm="1">
        <f t="array" ref="J2740">IF($A2740="","",INDEX(OpenMeteoAPI[PrecipitationMM],ROWS($J$2:J2740)))</f>
        <v>0</v>
      </c>
      <c r="K2740" cm="1">
        <f t="array" ref="K2740">IF($A2740="","",INDEX(OpenMeteoAPI[WeatherCode],ROWS($K$2:K2740)))</f>
        <v>0</v>
      </c>
      <c r="L2740" s="3" cm="1">
        <f t="array" ref="L2740">IF($A2740="","",INDEX(OpenMeteoAPI[WindSpeedKMH],ROWS($L$2:L2740)))</f>
        <v>3.1</v>
      </c>
    </row>
    <row r="2741" spans="1:12">
      <c r="A2741" t="str" cm="1">
        <f t="array" ref="A2741">IFERROR(INDEX(OpenMeteoAPI[City],ROWS($A$2:A2741))&amp;", "&amp;INDEX(OpenMeteoAPI[CountryCode],ROWS($A$2:A2741)),"")</f>
        <v>Prague, CZ</v>
      </c>
      <c r="B2741" t="str" cm="1">
        <f t="array" ref="B2741">IF($A2741="","",INDEX(OpenMeteoAPI[LocationID],ROWS($B$2:B2741)))</f>
        <v>CZ-PRG</v>
      </c>
      <c r="C2741" s="5" cm="1">
        <f t="array" ref="C2741">IF($A2741="","",INDEX(OpenMeteoAPI[ForecastDateTime],ROWS($C$2:C2741)))</f>
        <v>46214.125</v>
      </c>
      <c r="D2741" t="str">
        <f t="shared" si="42"/>
        <v>3AM</v>
      </c>
      <c r="E2741" t="str" cm="1">
        <f t="array" ref="E2741">IF($K2741="","",_xlfn.IFS($K2741=0,_xlfn.UNICHAR(9728),$K2741&lt;=3,_xlfn.UNICHAR(9729),OR($K2741=45,$K2741=48),"~",AND($K2741&gt;=51,$K2741&lt;=67),_xlfn.UNICHAR(9748),AND($K2741&gt;=71,$K2741&lt;=77),_xlfn.UNICHAR(10052),AND($K2741&gt;=80,$K2741&lt;=82),_xlfn.UNICHAR(9748),AND($K2741&gt;=95,$K2741&lt;=99),_xlfn.UNICHAR(9889),TRUE,_xlfn.UNICHAR(9729)))</f>
        <v>☁</v>
      </c>
      <c r="F2741" t="str" cm="1">
        <f t="array" ref="F2741">IF($K2741="","",_xlfn.IFS($K2741=0,"Clear",$K2741&lt;=3,"Partly Cloudy",OR($K2741=45,$K2741=48),"Fog",AND($K2741&gt;=51,$K2741&lt;=67),"Drizzle",AND($K2741&gt;=71,$K2741&lt;=77),"Snow",AND($K2741&gt;=80,$K2741&lt;=82),"Rain Showers",AND($K2741&gt;=95,$K2741&lt;=99),"Thunderstorm",TRUE,"Cloudy"))</f>
        <v>Partly Cloudy</v>
      </c>
      <c r="G2741" s="3" cm="1">
        <f t="array" ref="G2741">IF($A2741="","",INDEX(OpenMeteoAPI[TemperatureC],ROWS($G$2:G2741)))</f>
        <v>18.5</v>
      </c>
      <c r="H2741" s="4" cm="1">
        <f t="array" ref="H2741">IF($A2741="","",INDEX(OpenMeteoAPI[RelativeHumidityPct],ROWS($H$2:H2741))/100)</f>
        <v>0.61</v>
      </c>
      <c r="I2741" s="4" cm="1">
        <f t="array" ref="I2741">IF($A2741="","",INDEX(OpenMeteoAPI[PrecipitationProbabilityPct],ROWS($I$2:I2741))/100)</f>
        <v>0</v>
      </c>
      <c r="J2741" s="3" cm="1">
        <f t="array" ref="J2741">IF($A2741="","",INDEX(OpenMeteoAPI[PrecipitationMM],ROWS($J$2:J2741)))</f>
        <v>0</v>
      </c>
      <c r="K2741" cm="1">
        <f t="array" ref="K2741">IF($A2741="","",INDEX(OpenMeteoAPI[WeatherCode],ROWS($K$2:K2741)))</f>
        <v>1</v>
      </c>
      <c r="L2741" s="3" cm="1">
        <f t="array" ref="L2741">IF($A2741="","",INDEX(OpenMeteoAPI[WindSpeedKMH],ROWS($L$2:L2741)))</f>
        <v>2.7</v>
      </c>
    </row>
    <row r="2742" spans="1:12">
      <c r="A2742" t="str" cm="1">
        <f t="array" ref="A2742">IFERROR(INDEX(OpenMeteoAPI[City],ROWS($A$2:A2742))&amp;", "&amp;INDEX(OpenMeteoAPI[CountryCode],ROWS($A$2:A2742)),"")</f>
        <v>Prague, CZ</v>
      </c>
      <c r="B2742" t="str" cm="1">
        <f t="array" ref="B2742">IF($A2742="","",INDEX(OpenMeteoAPI[LocationID],ROWS($B$2:B2742)))</f>
        <v>CZ-PRG</v>
      </c>
      <c r="C2742" s="5" cm="1">
        <f t="array" ref="C2742">IF($A2742="","",INDEX(OpenMeteoAPI[ForecastDateTime],ROWS($C$2:C2742)))</f>
        <v>46214.166666666664</v>
      </c>
      <c r="D2742" t="str">
        <f t="shared" si="42"/>
        <v>4AM</v>
      </c>
      <c r="E2742" t="str" cm="1">
        <f t="array" ref="E2742">IF($K2742="","",_xlfn.IFS($K2742=0,_xlfn.UNICHAR(9728),$K2742&lt;=3,_xlfn.UNICHAR(9729),OR($K2742=45,$K2742=48),"~",AND($K2742&gt;=51,$K2742&lt;=67),_xlfn.UNICHAR(9748),AND($K2742&gt;=71,$K2742&lt;=77),_xlfn.UNICHAR(10052),AND($K2742&gt;=80,$K2742&lt;=82),_xlfn.UNICHAR(9748),AND($K2742&gt;=95,$K2742&lt;=99),_xlfn.UNICHAR(9889),TRUE,_xlfn.UNICHAR(9729)))</f>
        <v>☁</v>
      </c>
      <c r="F2742" t="str" cm="1">
        <f t="array" ref="F2742">IF($K2742="","",_xlfn.IFS($K2742=0,"Clear",$K2742&lt;=3,"Partly Cloudy",OR($K2742=45,$K2742=48),"Fog",AND($K2742&gt;=51,$K2742&lt;=67),"Drizzle",AND($K2742&gt;=71,$K2742&lt;=77),"Snow",AND($K2742&gt;=80,$K2742&lt;=82),"Rain Showers",AND($K2742&gt;=95,$K2742&lt;=99),"Thunderstorm",TRUE,"Cloudy"))</f>
        <v>Partly Cloudy</v>
      </c>
      <c r="G2742" s="3" cm="1">
        <f t="array" ref="G2742">IF($A2742="","",INDEX(OpenMeteoAPI[TemperatureC],ROWS($G$2:G2742)))</f>
        <v>17.899999999999999</v>
      </c>
      <c r="H2742" s="4" cm="1">
        <f t="array" ref="H2742">IF($A2742="","",INDEX(OpenMeteoAPI[RelativeHumidityPct],ROWS($H$2:H2742))/100)</f>
        <v>0.61</v>
      </c>
      <c r="I2742" s="4" cm="1">
        <f t="array" ref="I2742">IF($A2742="","",INDEX(OpenMeteoAPI[PrecipitationProbabilityPct],ROWS($I$2:I2742))/100)</f>
        <v>0</v>
      </c>
      <c r="J2742" s="3" cm="1">
        <f t="array" ref="J2742">IF($A2742="","",INDEX(OpenMeteoAPI[PrecipitationMM],ROWS($J$2:J2742)))</f>
        <v>0</v>
      </c>
      <c r="K2742" cm="1">
        <f t="array" ref="K2742">IF($A2742="","",INDEX(OpenMeteoAPI[WeatherCode],ROWS($K$2:K2742)))</f>
        <v>1</v>
      </c>
      <c r="L2742" s="3" cm="1">
        <f t="array" ref="L2742">IF($A2742="","",INDEX(OpenMeteoAPI[WindSpeedKMH],ROWS($L$2:L2742)))</f>
        <v>2.5</v>
      </c>
    </row>
    <row r="2743" spans="1:12">
      <c r="A2743" t="str" cm="1">
        <f t="array" ref="A2743">IFERROR(INDEX(OpenMeteoAPI[City],ROWS($A$2:A2743))&amp;", "&amp;INDEX(OpenMeteoAPI[CountryCode],ROWS($A$2:A2743)),"")</f>
        <v>Prague, CZ</v>
      </c>
      <c r="B2743" t="str" cm="1">
        <f t="array" ref="B2743">IF($A2743="","",INDEX(OpenMeteoAPI[LocationID],ROWS($B$2:B2743)))</f>
        <v>CZ-PRG</v>
      </c>
      <c r="C2743" s="5" cm="1">
        <f t="array" ref="C2743">IF($A2743="","",INDEX(OpenMeteoAPI[ForecastDateTime],ROWS($C$2:C2743)))</f>
        <v>46214.208333333336</v>
      </c>
      <c r="D2743" t="str">
        <f t="shared" si="42"/>
        <v>5AM</v>
      </c>
      <c r="E2743" t="str" cm="1">
        <f t="array" ref="E2743">IF($K2743="","",_xlfn.IFS($K2743=0,_xlfn.UNICHAR(9728),$K2743&lt;=3,_xlfn.UNICHAR(9729),OR($K2743=45,$K2743=48),"~",AND($K2743&gt;=51,$K2743&lt;=67),_xlfn.UNICHAR(9748),AND($K2743&gt;=71,$K2743&lt;=77),_xlfn.UNICHAR(10052),AND($K2743&gt;=80,$K2743&lt;=82),_xlfn.UNICHAR(9748),AND($K2743&gt;=95,$K2743&lt;=99),_xlfn.UNICHAR(9889),TRUE,_xlfn.UNICHAR(9729)))</f>
        <v>☁</v>
      </c>
      <c r="F2743" t="str" cm="1">
        <f t="array" ref="F2743">IF($K2743="","",_xlfn.IFS($K2743=0,"Clear",$K2743&lt;=3,"Partly Cloudy",OR($K2743=45,$K2743=48),"Fog",AND($K2743&gt;=51,$K2743&lt;=67),"Drizzle",AND($K2743&gt;=71,$K2743&lt;=77),"Snow",AND($K2743&gt;=80,$K2743&lt;=82),"Rain Showers",AND($K2743&gt;=95,$K2743&lt;=99),"Thunderstorm",TRUE,"Cloudy"))</f>
        <v>Partly Cloudy</v>
      </c>
      <c r="G2743" s="3" cm="1">
        <f t="array" ref="G2743">IF($A2743="","",INDEX(OpenMeteoAPI[TemperatureC],ROWS($G$2:G2743)))</f>
        <v>17.5</v>
      </c>
      <c r="H2743" s="4" cm="1">
        <f t="array" ref="H2743">IF($A2743="","",INDEX(OpenMeteoAPI[RelativeHumidityPct],ROWS($H$2:H2743))/100)</f>
        <v>0.62</v>
      </c>
      <c r="I2743" s="4" cm="1">
        <f t="array" ref="I2743">IF($A2743="","",INDEX(OpenMeteoAPI[PrecipitationProbabilityPct],ROWS($I$2:I2743))/100)</f>
        <v>0</v>
      </c>
      <c r="J2743" s="3" cm="1">
        <f t="array" ref="J2743">IF($A2743="","",INDEX(OpenMeteoAPI[PrecipitationMM],ROWS($J$2:J2743)))</f>
        <v>0</v>
      </c>
      <c r="K2743" cm="1">
        <f t="array" ref="K2743">IF($A2743="","",INDEX(OpenMeteoAPI[WeatherCode],ROWS($K$2:K2743)))</f>
        <v>1</v>
      </c>
      <c r="L2743" s="3" cm="1">
        <f t="array" ref="L2743">IF($A2743="","",INDEX(OpenMeteoAPI[WindSpeedKMH],ROWS($L$2:L2743)))</f>
        <v>2.9</v>
      </c>
    </row>
    <row r="2744" spans="1:12">
      <c r="A2744" t="str" cm="1">
        <f t="array" ref="A2744">IFERROR(INDEX(OpenMeteoAPI[City],ROWS($A$2:A2744))&amp;", "&amp;INDEX(OpenMeteoAPI[CountryCode],ROWS($A$2:A2744)),"")</f>
        <v>Prague, CZ</v>
      </c>
      <c r="B2744" t="str" cm="1">
        <f t="array" ref="B2744">IF($A2744="","",INDEX(OpenMeteoAPI[LocationID],ROWS($B$2:B2744)))</f>
        <v>CZ-PRG</v>
      </c>
      <c r="C2744" s="5" cm="1">
        <f t="array" ref="C2744">IF($A2744="","",INDEX(OpenMeteoAPI[ForecastDateTime],ROWS($C$2:C2744)))</f>
        <v>46214.25</v>
      </c>
      <c r="D2744" t="str">
        <f t="shared" si="42"/>
        <v>6AM</v>
      </c>
      <c r="E2744" t="str" cm="1">
        <f t="array" ref="E2744">IF($K2744="","",_xlfn.IFS($K2744=0,_xlfn.UNICHAR(9728),$K2744&lt;=3,_xlfn.UNICHAR(9729),OR($K2744=45,$K2744=48),"~",AND($K2744&gt;=51,$K2744&lt;=67),_xlfn.UNICHAR(9748),AND($K2744&gt;=71,$K2744&lt;=77),_xlfn.UNICHAR(10052),AND($K2744&gt;=80,$K2744&lt;=82),_xlfn.UNICHAR(9748),AND($K2744&gt;=95,$K2744&lt;=99),_xlfn.UNICHAR(9889),TRUE,_xlfn.UNICHAR(9729)))</f>
        <v>☁</v>
      </c>
      <c r="F2744" t="str" cm="1">
        <f t="array" ref="F2744">IF($K2744="","",_xlfn.IFS($K2744=0,"Clear",$K2744&lt;=3,"Partly Cloudy",OR($K2744=45,$K2744=48),"Fog",AND($K2744&gt;=51,$K2744&lt;=67),"Drizzle",AND($K2744&gt;=71,$K2744&lt;=77),"Snow",AND($K2744&gt;=80,$K2744&lt;=82),"Rain Showers",AND($K2744&gt;=95,$K2744&lt;=99),"Thunderstorm",TRUE,"Cloudy"))</f>
        <v>Partly Cloudy</v>
      </c>
      <c r="G2744" s="3" cm="1">
        <f t="array" ref="G2744">IF($A2744="","",INDEX(OpenMeteoAPI[TemperatureC],ROWS($G$2:G2744)))</f>
        <v>17.5</v>
      </c>
      <c r="H2744" s="4" cm="1">
        <f t="array" ref="H2744">IF($A2744="","",INDEX(OpenMeteoAPI[RelativeHumidityPct],ROWS($H$2:H2744))/100)</f>
        <v>0.62</v>
      </c>
      <c r="I2744" s="4" cm="1">
        <f t="array" ref="I2744">IF($A2744="","",INDEX(OpenMeteoAPI[PrecipitationProbabilityPct],ROWS($I$2:I2744))/100)</f>
        <v>0</v>
      </c>
      <c r="J2744" s="3" cm="1">
        <f t="array" ref="J2744">IF($A2744="","",INDEX(OpenMeteoAPI[PrecipitationMM],ROWS($J$2:J2744)))</f>
        <v>0</v>
      </c>
      <c r="K2744" cm="1">
        <f t="array" ref="K2744">IF($A2744="","",INDEX(OpenMeteoAPI[WeatherCode],ROWS($K$2:K2744)))</f>
        <v>1</v>
      </c>
      <c r="L2744" s="3" cm="1">
        <f t="array" ref="L2744">IF($A2744="","",INDEX(OpenMeteoAPI[WindSpeedKMH],ROWS($L$2:L2744)))</f>
        <v>3.6</v>
      </c>
    </row>
    <row r="2745" spans="1:12">
      <c r="A2745" t="str" cm="1">
        <f t="array" ref="A2745">IFERROR(INDEX(OpenMeteoAPI[City],ROWS($A$2:A2745))&amp;", "&amp;INDEX(OpenMeteoAPI[CountryCode],ROWS($A$2:A2745)),"")</f>
        <v>Prague, CZ</v>
      </c>
      <c r="B2745" t="str" cm="1">
        <f t="array" ref="B2745">IF($A2745="","",INDEX(OpenMeteoAPI[LocationID],ROWS($B$2:B2745)))</f>
        <v>CZ-PRG</v>
      </c>
      <c r="C2745" s="5" cm="1">
        <f t="array" ref="C2745">IF($A2745="","",INDEX(OpenMeteoAPI[ForecastDateTime],ROWS($C$2:C2745)))</f>
        <v>46214.291666666664</v>
      </c>
      <c r="D2745" t="str">
        <f t="shared" si="42"/>
        <v>7AM</v>
      </c>
      <c r="E2745" t="str" cm="1">
        <f t="array" ref="E2745">IF($K2745="","",_xlfn.IFS($K2745=0,_xlfn.UNICHAR(9728),$K2745&lt;=3,_xlfn.UNICHAR(9729),OR($K2745=45,$K2745=48),"~",AND($K2745&gt;=51,$K2745&lt;=67),_xlfn.UNICHAR(9748),AND($K2745&gt;=71,$K2745&lt;=77),_xlfn.UNICHAR(10052),AND($K2745&gt;=80,$K2745&lt;=82),_xlfn.UNICHAR(9748),AND($K2745&gt;=95,$K2745&lt;=99),_xlfn.UNICHAR(9889),TRUE,_xlfn.UNICHAR(9729)))</f>
        <v>☁</v>
      </c>
      <c r="F2745" t="str" cm="1">
        <f t="array" ref="F2745">IF($K2745="","",_xlfn.IFS($K2745=0,"Clear",$K2745&lt;=3,"Partly Cloudy",OR($K2745=45,$K2745=48),"Fog",AND($K2745&gt;=51,$K2745&lt;=67),"Drizzle",AND($K2745&gt;=71,$K2745&lt;=77),"Snow",AND($K2745&gt;=80,$K2745&lt;=82),"Rain Showers",AND($K2745&gt;=95,$K2745&lt;=99),"Thunderstorm",TRUE,"Cloudy"))</f>
        <v>Partly Cloudy</v>
      </c>
      <c r="G2745" s="3" cm="1">
        <f t="array" ref="G2745">IF($A2745="","",INDEX(OpenMeteoAPI[TemperatureC],ROWS($G$2:G2745)))</f>
        <v>17.7</v>
      </c>
      <c r="H2745" s="4" cm="1">
        <f t="array" ref="H2745">IF($A2745="","",INDEX(OpenMeteoAPI[RelativeHumidityPct],ROWS($H$2:H2745))/100)</f>
        <v>0.62</v>
      </c>
      <c r="I2745" s="4" cm="1">
        <f t="array" ref="I2745">IF($A2745="","",INDEX(OpenMeteoAPI[PrecipitationProbabilityPct],ROWS($I$2:I2745))/100)</f>
        <v>0</v>
      </c>
      <c r="J2745" s="3" cm="1">
        <f t="array" ref="J2745">IF($A2745="","",INDEX(OpenMeteoAPI[PrecipitationMM],ROWS($J$2:J2745)))</f>
        <v>0</v>
      </c>
      <c r="K2745" cm="1">
        <f t="array" ref="K2745">IF($A2745="","",INDEX(OpenMeteoAPI[WeatherCode],ROWS($K$2:K2745)))</f>
        <v>1</v>
      </c>
      <c r="L2745" s="3" cm="1">
        <f t="array" ref="L2745">IF($A2745="","",INDEX(OpenMeteoAPI[WindSpeedKMH],ROWS($L$2:L2745)))</f>
        <v>5</v>
      </c>
    </row>
    <row r="2746" spans="1:12">
      <c r="A2746" t="str" cm="1">
        <f t="array" ref="A2746">IFERROR(INDEX(OpenMeteoAPI[City],ROWS($A$2:A2746))&amp;", "&amp;INDEX(OpenMeteoAPI[CountryCode],ROWS($A$2:A2746)),"")</f>
        <v>Prague, CZ</v>
      </c>
      <c r="B2746" t="str" cm="1">
        <f t="array" ref="B2746">IF($A2746="","",INDEX(OpenMeteoAPI[LocationID],ROWS($B$2:B2746)))</f>
        <v>CZ-PRG</v>
      </c>
      <c r="C2746" s="5" cm="1">
        <f t="array" ref="C2746">IF($A2746="","",INDEX(OpenMeteoAPI[ForecastDateTime],ROWS($C$2:C2746)))</f>
        <v>46214.333333333336</v>
      </c>
      <c r="D2746" t="str">
        <f t="shared" si="42"/>
        <v>8AM</v>
      </c>
      <c r="E2746" t="str" cm="1">
        <f t="array" ref="E2746">IF($K2746="","",_xlfn.IFS($K2746=0,_xlfn.UNICHAR(9728),$K2746&lt;=3,_xlfn.UNICHAR(9729),OR($K2746=45,$K2746=48),"~",AND($K2746&gt;=51,$K2746&lt;=67),_xlfn.UNICHAR(9748),AND($K2746&gt;=71,$K2746&lt;=77),_xlfn.UNICHAR(10052),AND($K2746&gt;=80,$K2746&lt;=82),_xlfn.UNICHAR(9748),AND($K2746&gt;=95,$K2746&lt;=99),_xlfn.UNICHAR(9889),TRUE,_xlfn.UNICHAR(9729)))</f>
        <v>☁</v>
      </c>
      <c r="F2746" t="str" cm="1">
        <f t="array" ref="F2746">IF($K2746="","",_xlfn.IFS($K2746=0,"Clear",$K2746&lt;=3,"Partly Cloudy",OR($K2746=45,$K2746=48),"Fog",AND($K2746&gt;=51,$K2746&lt;=67),"Drizzle",AND($K2746&gt;=71,$K2746&lt;=77),"Snow",AND($K2746&gt;=80,$K2746&lt;=82),"Rain Showers",AND($K2746&gt;=95,$K2746&lt;=99),"Thunderstorm",TRUE,"Cloudy"))</f>
        <v>Partly Cloudy</v>
      </c>
      <c r="G2746" s="3" cm="1">
        <f t="array" ref="G2746">IF($A2746="","",INDEX(OpenMeteoAPI[TemperatureC],ROWS($G$2:G2746)))</f>
        <v>18.3</v>
      </c>
      <c r="H2746" s="4" cm="1">
        <f t="array" ref="H2746">IF($A2746="","",INDEX(OpenMeteoAPI[RelativeHumidityPct],ROWS($H$2:H2746))/100)</f>
        <v>0.61</v>
      </c>
      <c r="I2746" s="4" cm="1">
        <f t="array" ref="I2746">IF($A2746="","",INDEX(OpenMeteoAPI[PrecipitationProbabilityPct],ROWS($I$2:I2746))/100)</f>
        <v>0</v>
      </c>
      <c r="J2746" s="3" cm="1">
        <f t="array" ref="J2746">IF($A2746="","",INDEX(OpenMeteoAPI[PrecipitationMM],ROWS($J$2:J2746)))</f>
        <v>0</v>
      </c>
      <c r="K2746" cm="1">
        <f t="array" ref="K2746">IF($A2746="","",INDEX(OpenMeteoAPI[WeatherCode],ROWS($K$2:K2746)))</f>
        <v>1</v>
      </c>
      <c r="L2746" s="3" cm="1">
        <f t="array" ref="L2746">IF($A2746="","",INDEX(OpenMeteoAPI[WindSpeedKMH],ROWS($L$2:L2746)))</f>
        <v>6.1</v>
      </c>
    </row>
    <row r="2747" spans="1:12">
      <c r="A2747" t="str" cm="1">
        <f t="array" ref="A2747">IFERROR(INDEX(OpenMeteoAPI[City],ROWS($A$2:A2747))&amp;", "&amp;INDEX(OpenMeteoAPI[CountryCode],ROWS($A$2:A2747)),"")</f>
        <v>Prague, CZ</v>
      </c>
      <c r="B2747" t="str" cm="1">
        <f t="array" ref="B2747">IF($A2747="","",INDEX(OpenMeteoAPI[LocationID],ROWS($B$2:B2747)))</f>
        <v>CZ-PRG</v>
      </c>
      <c r="C2747" s="5" cm="1">
        <f t="array" ref="C2747">IF($A2747="","",INDEX(OpenMeteoAPI[ForecastDateTime],ROWS($C$2:C2747)))</f>
        <v>46214.375</v>
      </c>
      <c r="D2747" t="str">
        <f t="shared" si="42"/>
        <v>9AM</v>
      </c>
      <c r="E2747" t="str" cm="1">
        <f t="array" ref="E2747">IF($K2747="","",_xlfn.IFS($K2747=0,_xlfn.UNICHAR(9728),$K2747&lt;=3,_xlfn.UNICHAR(9729),OR($K2747=45,$K2747=48),"~",AND($K2747&gt;=51,$K2747&lt;=67),_xlfn.UNICHAR(9748),AND($K2747&gt;=71,$K2747&lt;=77),_xlfn.UNICHAR(10052),AND($K2747&gt;=80,$K2747&lt;=82),_xlfn.UNICHAR(9748),AND($K2747&gt;=95,$K2747&lt;=99),_xlfn.UNICHAR(9889),TRUE,_xlfn.UNICHAR(9729)))</f>
        <v>☁</v>
      </c>
      <c r="F2747" t="str" cm="1">
        <f t="array" ref="F2747">IF($K2747="","",_xlfn.IFS($K2747=0,"Clear",$K2747&lt;=3,"Partly Cloudy",OR($K2747=45,$K2747=48),"Fog",AND($K2747&gt;=51,$K2747&lt;=67),"Drizzle",AND($K2747&gt;=71,$K2747&lt;=77),"Snow",AND($K2747&gt;=80,$K2747&lt;=82),"Rain Showers",AND($K2747&gt;=95,$K2747&lt;=99),"Thunderstorm",TRUE,"Cloudy"))</f>
        <v>Partly Cloudy</v>
      </c>
      <c r="G2747" s="3" cm="1">
        <f t="array" ref="G2747">IF($A2747="","",INDEX(OpenMeteoAPI[TemperatureC],ROWS($G$2:G2747)))</f>
        <v>19.5</v>
      </c>
      <c r="H2747" s="4" cm="1">
        <f t="array" ref="H2747">IF($A2747="","",INDEX(OpenMeteoAPI[RelativeHumidityPct],ROWS($H$2:H2747))/100)</f>
        <v>0.56999999999999995</v>
      </c>
      <c r="I2747" s="4" cm="1">
        <f t="array" ref="I2747">IF($A2747="","",INDEX(OpenMeteoAPI[PrecipitationProbabilityPct],ROWS($I$2:I2747))/100)</f>
        <v>0</v>
      </c>
      <c r="J2747" s="3" cm="1">
        <f t="array" ref="J2747">IF($A2747="","",INDEX(OpenMeteoAPI[PrecipitationMM],ROWS($J$2:J2747)))</f>
        <v>0</v>
      </c>
      <c r="K2747" cm="1">
        <f t="array" ref="K2747">IF($A2747="","",INDEX(OpenMeteoAPI[WeatherCode],ROWS($K$2:K2747)))</f>
        <v>2</v>
      </c>
      <c r="L2747" s="3" cm="1">
        <f t="array" ref="L2747">IF($A2747="","",INDEX(OpenMeteoAPI[WindSpeedKMH],ROWS($L$2:L2747)))</f>
        <v>7.2</v>
      </c>
    </row>
    <row r="2748" spans="1:12">
      <c r="A2748" t="str" cm="1">
        <f t="array" ref="A2748">IFERROR(INDEX(OpenMeteoAPI[City],ROWS($A$2:A2748))&amp;", "&amp;INDEX(OpenMeteoAPI[CountryCode],ROWS($A$2:A2748)),"")</f>
        <v>Prague, CZ</v>
      </c>
      <c r="B2748" t="str" cm="1">
        <f t="array" ref="B2748">IF($A2748="","",INDEX(OpenMeteoAPI[LocationID],ROWS($B$2:B2748)))</f>
        <v>CZ-PRG</v>
      </c>
      <c r="C2748" s="5" cm="1">
        <f t="array" ref="C2748">IF($A2748="","",INDEX(OpenMeteoAPI[ForecastDateTime],ROWS($C$2:C2748)))</f>
        <v>46214.416666666664</v>
      </c>
      <c r="D2748" t="str">
        <f t="shared" si="42"/>
        <v>10AM</v>
      </c>
      <c r="E2748" t="str" cm="1">
        <f t="array" ref="E2748">IF($K2748="","",_xlfn.IFS($K2748=0,_xlfn.UNICHAR(9728),$K2748&lt;=3,_xlfn.UNICHAR(9729),OR($K2748=45,$K2748=48),"~",AND($K2748&gt;=51,$K2748&lt;=67),_xlfn.UNICHAR(9748),AND($K2748&gt;=71,$K2748&lt;=77),_xlfn.UNICHAR(10052),AND($K2748&gt;=80,$K2748&lt;=82),_xlfn.UNICHAR(9748),AND($K2748&gt;=95,$K2748&lt;=99),_xlfn.UNICHAR(9889),TRUE,_xlfn.UNICHAR(9729)))</f>
        <v>☁</v>
      </c>
      <c r="F2748" t="str" cm="1">
        <f t="array" ref="F2748">IF($K2748="","",_xlfn.IFS($K2748=0,"Clear",$K2748&lt;=3,"Partly Cloudy",OR($K2748=45,$K2748=48),"Fog",AND($K2748&gt;=51,$K2748&lt;=67),"Drizzle",AND($K2748&gt;=71,$K2748&lt;=77),"Snow",AND($K2748&gt;=80,$K2748&lt;=82),"Rain Showers",AND($K2748&gt;=95,$K2748&lt;=99),"Thunderstorm",TRUE,"Cloudy"))</f>
        <v>Partly Cloudy</v>
      </c>
      <c r="G2748" s="3" cm="1">
        <f t="array" ref="G2748">IF($A2748="","",INDEX(OpenMeteoAPI[TemperatureC],ROWS($G$2:G2748)))</f>
        <v>21.2</v>
      </c>
      <c r="H2748" s="4" cm="1">
        <f t="array" ref="H2748">IF($A2748="","",INDEX(OpenMeteoAPI[RelativeHumidityPct],ROWS($H$2:H2748))/100)</f>
        <v>0.52</v>
      </c>
      <c r="I2748" s="4" cm="1">
        <f t="array" ref="I2748">IF($A2748="","",INDEX(OpenMeteoAPI[PrecipitationProbabilityPct],ROWS($I$2:I2748))/100)</f>
        <v>0</v>
      </c>
      <c r="J2748" s="3" cm="1">
        <f t="array" ref="J2748">IF($A2748="","",INDEX(OpenMeteoAPI[PrecipitationMM],ROWS($J$2:J2748)))</f>
        <v>0</v>
      </c>
      <c r="K2748" cm="1">
        <f t="array" ref="K2748">IF($A2748="","",INDEX(OpenMeteoAPI[WeatherCode],ROWS($K$2:K2748)))</f>
        <v>2</v>
      </c>
      <c r="L2748" s="3" cm="1">
        <f t="array" ref="L2748">IF($A2748="","",INDEX(OpenMeteoAPI[WindSpeedKMH],ROWS($L$2:L2748)))</f>
        <v>8</v>
      </c>
    </row>
    <row r="2749" spans="1:12">
      <c r="A2749" t="str" cm="1">
        <f t="array" ref="A2749">IFERROR(INDEX(OpenMeteoAPI[City],ROWS($A$2:A2749))&amp;", "&amp;INDEX(OpenMeteoAPI[CountryCode],ROWS($A$2:A2749)),"")</f>
        <v>Prague, CZ</v>
      </c>
      <c r="B2749" t="str" cm="1">
        <f t="array" ref="B2749">IF($A2749="","",INDEX(OpenMeteoAPI[LocationID],ROWS($B$2:B2749)))</f>
        <v>CZ-PRG</v>
      </c>
      <c r="C2749" s="5" cm="1">
        <f t="array" ref="C2749">IF($A2749="","",INDEX(OpenMeteoAPI[ForecastDateTime],ROWS($C$2:C2749)))</f>
        <v>46214.458333333336</v>
      </c>
      <c r="D2749" t="str">
        <f t="shared" si="42"/>
        <v>11AM</v>
      </c>
      <c r="E2749" t="str" cm="1">
        <f t="array" ref="E2749">IF($K2749="","",_xlfn.IFS($K2749=0,_xlfn.UNICHAR(9728),$K2749&lt;=3,_xlfn.UNICHAR(9729),OR($K2749=45,$K2749=48),"~",AND($K2749&gt;=51,$K2749&lt;=67),_xlfn.UNICHAR(9748),AND($K2749&gt;=71,$K2749&lt;=77),_xlfn.UNICHAR(10052),AND($K2749&gt;=80,$K2749&lt;=82),_xlfn.UNICHAR(9748),AND($K2749&gt;=95,$K2749&lt;=99),_xlfn.UNICHAR(9889),TRUE,_xlfn.UNICHAR(9729)))</f>
        <v>☁</v>
      </c>
      <c r="F2749" t="str" cm="1">
        <f t="array" ref="F2749">IF($K2749="","",_xlfn.IFS($K2749=0,"Clear",$K2749&lt;=3,"Partly Cloudy",OR($K2749=45,$K2749=48),"Fog",AND($K2749&gt;=51,$K2749&lt;=67),"Drizzle",AND($K2749&gt;=71,$K2749&lt;=77),"Snow",AND($K2749&gt;=80,$K2749&lt;=82),"Rain Showers",AND($K2749&gt;=95,$K2749&lt;=99),"Thunderstorm",TRUE,"Cloudy"))</f>
        <v>Partly Cloudy</v>
      </c>
      <c r="G2749" s="3" cm="1">
        <f t="array" ref="G2749">IF($A2749="","",INDEX(OpenMeteoAPI[TemperatureC],ROWS($G$2:G2749)))</f>
        <v>22.8</v>
      </c>
      <c r="H2749" s="4" cm="1">
        <f t="array" ref="H2749">IF($A2749="","",INDEX(OpenMeteoAPI[RelativeHumidityPct],ROWS($H$2:H2749))/100)</f>
        <v>0.47</v>
      </c>
      <c r="I2749" s="4" cm="1">
        <f t="array" ref="I2749">IF($A2749="","",INDEX(OpenMeteoAPI[PrecipitationProbabilityPct],ROWS($I$2:I2749))/100)</f>
        <v>0</v>
      </c>
      <c r="J2749" s="3" cm="1">
        <f t="array" ref="J2749">IF($A2749="","",INDEX(OpenMeteoAPI[PrecipitationMM],ROWS($J$2:J2749)))</f>
        <v>0</v>
      </c>
      <c r="K2749" cm="1">
        <f t="array" ref="K2749">IF($A2749="","",INDEX(OpenMeteoAPI[WeatherCode],ROWS($K$2:K2749)))</f>
        <v>2</v>
      </c>
      <c r="L2749" s="3" cm="1">
        <f t="array" ref="L2749">IF($A2749="","",INDEX(OpenMeteoAPI[WindSpeedKMH],ROWS($L$2:L2749)))</f>
        <v>9.1</v>
      </c>
    </row>
    <row r="2750" spans="1:12">
      <c r="A2750" t="str" cm="1">
        <f t="array" ref="A2750">IFERROR(INDEX(OpenMeteoAPI[City],ROWS($A$2:A2750))&amp;", "&amp;INDEX(OpenMeteoAPI[CountryCode],ROWS($A$2:A2750)),"")</f>
        <v>Prague, CZ</v>
      </c>
      <c r="B2750" t="str" cm="1">
        <f t="array" ref="B2750">IF($A2750="","",INDEX(OpenMeteoAPI[LocationID],ROWS($B$2:B2750)))</f>
        <v>CZ-PRG</v>
      </c>
      <c r="C2750" s="5" cm="1">
        <f t="array" ref="C2750">IF($A2750="","",INDEX(OpenMeteoAPI[ForecastDateTime],ROWS($C$2:C2750)))</f>
        <v>46214.5</v>
      </c>
      <c r="D2750" t="str">
        <f t="shared" si="42"/>
        <v>12PM</v>
      </c>
      <c r="E2750" t="str" cm="1">
        <f t="array" ref="E2750">IF($K2750="","",_xlfn.IFS($K2750=0,_xlfn.UNICHAR(9728),$K2750&lt;=3,_xlfn.UNICHAR(9729),OR($K2750=45,$K2750=48),"~",AND($K2750&gt;=51,$K2750&lt;=67),_xlfn.UNICHAR(9748),AND($K2750&gt;=71,$K2750&lt;=77),_xlfn.UNICHAR(10052),AND($K2750&gt;=80,$K2750&lt;=82),_xlfn.UNICHAR(9748),AND($K2750&gt;=95,$K2750&lt;=99),_xlfn.UNICHAR(9889),TRUE,_xlfn.UNICHAR(9729)))</f>
        <v>☁</v>
      </c>
      <c r="F2750" t="str" cm="1">
        <f t="array" ref="F2750">IF($K2750="","",_xlfn.IFS($K2750=0,"Clear",$K2750&lt;=3,"Partly Cloudy",OR($K2750=45,$K2750=48),"Fog",AND($K2750&gt;=51,$K2750&lt;=67),"Drizzle",AND($K2750&gt;=71,$K2750&lt;=77),"Snow",AND($K2750&gt;=80,$K2750&lt;=82),"Rain Showers",AND($K2750&gt;=95,$K2750&lt;=99),"Thunderstorm",TRUE,"Cloudy"))</f>
        <v>Partly Cloudy</v>
      </c>
      <c r="G2750" s="3" cm="1">
        <f t="array" ref="G2750">IF($A2750="","",INDEX(OpenMeteoAPI[TemperatureC],ROWS($G$2:G2750)))</f>
        <v>24.1</v>
      </c>
      <c r="H2750" s="4" cm="1">
        <f t="array" ref="H2750">IF($A2750="","",INDEX(OpenMeteoAPI[RelativeHumidityPct],ROWS($H$2:H2750))/100)</f>
        <v>0.41</v>
      </c>
      <c r="I2750" s="4" cm="1">
        <f t="array" ref="I2750">IF($A2750="","",INDEX(OpenMeteoAPI[PrecipitationProbabilityPct],ROWS($I$2:I2750))/100)</f>
        <v>0</v>
      </c>
      <c r="J2750" s="3" cm="1">
        <f t="array" ref="J2750">IF($A2750="","",INDEX(OpenMeteoAPI[PrecipitationMM],ROWS($J$2:J2750)))</f>
        <v>0</v>
      </c>
      <c r="K2750" cm="1">
        <f t="array" ref="K2750">IF($A2750="","",INDEX(OpenMeteoAPI[WeatherCode],ROWS($K$2:K2750)))</f>
        <v>3</v>
      </c>
      <c r="L2750" s="3" cm="1">
        <f t="array" ref="L2750">IF($A2750="","",INDEX(OpenMeteoAPI[WindSpeedKMH],ROWS($L$2:L2750)))</f>
        <v>10.5</v>
      </c>
    </row>
    <row r="2751" spans="1:12">
      <c r="A2751" t="str" cm="1">
        <f t="array" ref="A2751">IFERROR(INDEX(OpenMeteoAPI[City],ROWS($A$2:A2751))&amp;", "&amp;INDEX(OpenMeteoAPI[CountryCode],ROWS($A$2:A2751)),"")</f>
        <v>Prague, CZ</v>
      </c>
      <c r="B2751" t="str" cm="1">
        <f t="array" ref="B2751">IF($A2751="","",INDEX(OpenMeteoAPI[LocationID],ROWS($B$2:B2751)))</f>
        <v>CZ-PRG</v>
      </c>
      <c r="C2751" s="5" cm="1">
        <f t="array" ref="C2751">IF($A2751="","",INDEX(OpenMeteoAPI[ForecastDateTime],ROWS($C$2:C2751)))</f>
        <v>46214.541666666664</v>
      </c>
      <c r="D2751" t="str">
        <f t="shared" si="42"/>
        <v>1PM</v>
      </c>
      <c r="E2751" t="str" cm="1">
        <f t="array" ref="E2751">IF($K2751="","",_xlfn.IFS($K2751=0,_xlfn.UNICHAR(9728),$K2751&lt;=3,_xlfn.UNICHAR(9729),OR($K2751=45,$K2751=48),"~",AND($K2751&gt;=51,$K2751&lt;=67),_xlfn.UNICHAR(9748),AND($K2751&gt;=71,$K2751&lt;=77),_xlfn.UNICHAR(10052),AND($K2751&gt;=80,$K2751&lt;=82),_xlfn.UNICHAR(9748),AND($K2751&gt;=95,$K2751&lt;=99),_xlfn.UNICHAR(9889),TRUE,_xlfn.UNICHAR(9729)))</f>
        <v>☁</v>
      </c>
      <c r="F2751" t="str" cm="1">
        <f t="array" ref="F2751">IF($K2751="","",_xlfn.IFS($K2751=0,"Clear",$K2751&lt;=3,"Partly Cloudy",OR($K2751=45,$K2751=48),"Fog",AND($K2751&gt;=51,$K2751&lt;=67),"Drizzle",AND($K2751&gt;=71,$K2751&lt;=77),"Snow",AND($K2751&gt;=80,$K2751&lt;=82),"Rain Showers",AND($K2751&gt;=95,$K2751&lt;=99),"Thunderstorm",TRUE,"Cloudy"))</f>
        <v>Partly Cloudy</v>
      </c>
      <c r="G2751" s="3" cm="1">
        <f t="array" ref="G2751">IF($A2751="","",INDEX(OpenMeteoAPI[TemperatureC],ROWS($G$2:G2751)))</f>
        <v>25.2</v>
      </c>
      <c r="H2751" s="4" cm="1">
        <f t="array" ref="H2751">IF($A2751="","",INDEX(OpenMeteoAPI[RelativeHumidityPct],ROWS($H$2:H2751))/100)</f>
        <v>0.34</v>
      </c>
      <c r="I2751" s="4" cm="1">
        <f t="array" ref="I2751">IF($A2751="","",INDEX(OpenMeteoAPI[PrecipitationProbabilityPct],ROWS($I$2:I2751))/100)</f>
        <v>0</v>
      </c>
      <c r="J2751" s="3" cm="1">
        <f t="array" ref="J2751">IF($A2751="","",INDEX(OpenMeteoAPI[PrecipitationMM],ROWS($J$2:J2751)))</f>
        <v>0</v>
      </c>
      <c r="K2751" cm="1">
        <f t="array" ref="K2751">IF($A2751="","",INDEX(OpenMeteoAPI[WeatherCode],ROWS($K$2:K2751)))</f>
        <v>3</v>
      </c>
      <c r="L2751" s="3" cm="1">
        <f t="array" ref="L2751">IF($A2751="","",INDEX(OpenMeteoAPI[WindSpeedKMH],ROWS($L$2:L2751)))</f>
        <v>12.3</v>
      </c>
    </row>
    <row r="2752" spans="1:12">
      <c r="A2752" t="str" cm="1">
        <f t="array" ref="A2752">IFERROR(INDEX(OpenMeteoAPI[City],ROWS($A$2:A2752))&amp;", "&amp;INDEX(OpenMeteoAPI[CountryCode],ROWS($A$2:A2752)),"")</f>
        <v>Prague, CZ</v>
      </c>
      <c r="B2752" t="str" cm="1">
        <f t="array" ref="B2752">IF($A2752="","",INDEX(OpenMeteoAPI[LocationID],ROWS($B$2:B2752)))</f>
        <v>CZ-PRG</v>
      </c>
      <c r="C2752" s="5" cm="1">
        <f t="array" ref="C2752">IF($A2752="","",INDEX(OpenMeteoAPI[ForecastDateTime],ROWS($C$2:C2752)))</f>
        <v>46214.583333333336</v>
      </c>
      <c r="D2752" t="str">
        <f t="shared" si="42"/>
        <v>2PM</v>
      </c>
      <c r="E2752" t="str" cm="1">
        <f t="array" ref="E2752">IF($K2752="","",_xlfn.IFS($K2752=0,_xlfn.UNICHAR(9728),$K2752&lt;=3,_xlfn.UNICHAR(9729),OR($K2752=45,$K2752=48),"~",AND($K2752&gt;=51,$K2752&lt;=67),_xlfn.UNICHAR(9748),AND($K2752&gt;=71,$K2752&lt;=77),_xlfn.UNICHAR(10052),AND($K2752&gt;=80,$K2752&lt;=82),_xlfn.UNICHAR(9748),AND($K2752&gt;=95,$K2752&lt;=99),_xlfn.UNICHAR(9889),TRUE,_xlfn.UNICHAR(9729)))</f>
        <v>☁</v>
      </c>
      <c r="F2752" t="str" cm="1">
        <f t="array" ref="F2752">IF($K2752="","",_xlfn.IFS($K2752=0,"Clear",$K2752&lt;=3,"Partly Cloudy",OR($K2752=45,$K2752=48),"Fog",AND($K2752&gt;=51,$K2752&lt;=67),"Drizzle",AND($K2752&gt;=71,$K2752&lt;=77),"Snow",AND($K2752&gt;=80,$K2752&lt;=82),"Rain Showers",AND($K2752&gt;=95,$K2752&lt;=99),"Thunderstorm",TRUE,"Cloudy"))</f>
        <v>Partly Cloudy</v>
      </c>
      <c r="G2752" s="3" cm="1">
        <f t="array" ref="G2752">IF($A2752="","",INDEX(OpenMeteoAPI[TemperatureC],ROWS($G$2:G2752)))</f>
        <v>26</v>
      </c>
      <c r="H2752" s="4" cm="1">
        <f t="array" ref="H2752">IF($A2752="","",INDEX(OpenMeteoAPI[RelativeHumidityPct],ROWS($H$2:H2752))/100)</f>
        <v>0.3</v>
      </c>
      <c r="I2752" s="4" cm="1">
        <f t="array" ref="I2752">IF($A2752="","",INDEX(OpenMeteoAPI[PrecipitationProbabilityPct],ROWS($I$2:I2752))/100)</f>
        <v>0</v>
      </c>
      <c r="J2752" s="3" cm="1">
        <f t="array" ref="J2752">IF($A2752="","",INDEX(OpenMeteoAPI[PrecipitationMM],ROWS($J$2:J2752)))</f>
        <v>0</v>
      </c>
      <c r="K2752" cm="1">
        <f t="array" ref="K2752">IF($A2752="","",INDEX(OpenMeteoAPI[WeatherCode],ROWS($K$2:K2752)))</f>
        <v>3</v>
      </c>
      <c r="L2752" s="3" cm="1">
        <f t="array" ref="L2752">IF($A2752="","",INDEX(OpenMeteoAPI[WindSpeedKMH],ROWS($L$2:L2752)))</f>
        <v>13.4</v>
      </c>
    </row>
    <row r="2753" spans="1:12">
      <c r="A2753" t="str" cm="1">
        <f t="array" ref="A2753">IFERROR(INDEX(OpenMeteoAPI[City],ROWS($A$2:A2753))&amp;", "&amp;INDEX(OpenMeteoAPI[CountryCode],ROWS($A$2:A2753)),"")</f>
        <v>Prague, CZ</v>
      </c>
      <c r="B2753" t="str" cm="1">
        <f t="array" ref="B2753">IF($A2753="","",INDEX(OpenMeteoAPI[LocationID],ROWS($B$2:B2753)))</f>
        <v>CZ-PRG</v>
      </c>
      <c r="C2753" s="5" cm="1">
        <f t="array" ref="C2753">IF($A2753="","",INDEX(OpenMeteoAPI[ForecastDateTime],ROWS($C$2:C2753)))</f>
        <v>46214.625</v>
      </c>
      <c r="D2753" t="str">
        <f t="shared" si="42"/>
        <v>3PM</v>
      </c>
      <c r="E2753" t="str" cm="1">
        <f t="array" ref="E2753">IF($K2753="","",_xlfn.IFS($K2753=0,_xlfn.UNICHAR(9728),$K2753&lt;=3,_xlfn.UNICHAR(9729),OR($K2753=45,$K2753=48),"~",AND($K2753&gt;=51,$K2753&lt;=67),_xlfn.UNICHAR(9748),AND($K2753&gt;=71,$K2753&lt;=77),_xlfn.UNICHAR(10052),AND($K2753&gt;=80,$K2753&lt;=82),_xlfn.UNICHAR(9748),AND($K2753&gt;=95,$K2753&lt;=99),_xlfn.UNICHAR(9889),TRUE,_xlfn.UNICHAR(9729)))</f>
        <v>☁</v>
      </c>
      <c r="F2753" t="str" cm="1">
        <f t="array" ref="F2753">IF($K2753="","",_xlfn.IFS($K2753=0,"Clear",$K2753&lt;=3,"Partly Cloudy",OR($K2753=45,$K2753=48),"Fog",AND($K2753&gt;=51,$K2753&lt;=67),"Drizzle",AND($K2753&gt;=71,$K2753&lt;=77),"Snow",AND($K2753&gt;=80,$K2753&lt;=82),"Rain Showers",AND($K2753&gt;=95,$K2753&lt;=99),"Thunderstorm",TRUE,"Cloudy"))</f>
        <v>Partly Cloudy</v>
      </c>
      <c r="G2753" s="3" cm="1">
        <f t="array" ref="G2753">IF($A2753="","",INDEX(OpenMeteoAPI[TemperatureC],ROWS($G$2:G2753)))</f>
        <v>26.2</v>
      </c>
      <c r="H2753" s="4" cm="1">
        <f t="array" ref="H2753">IF($A2753="","",INDEX(OpenMeteoAPI[RelativeHumidityPct],ROWS($H$2:H2753))/100)</f>
        <v>0.28999999999999998</v>
      </c>
      <c r="I2753" s="4" cm="1">
        <f t="array" ref="I2753">IF($A2753="","",INDEX(OpenMeteoAPI[PrecipitationProbabilityPct],ROWS($I$2:I2753))/100)</f>
        <v>0</v>
      </c>
      <c r="J2753" s="3" cm="1">
        <f t="array" ref="J2753">IF($A2753="","",INDEX(OpenMeteoAPI[PrecipitationMM],ROWS($J$2:J2753)))</f>
        <v>0</v>
      </c>
      <c r="K2753" cm="1">
        <f t="array" ref="K2753">IF($A2753="","",INDEX(OpenMeteoAPI[WeatherCode],ROWS($K$2:K2753)))</f>
        <v>2</v>
      </c>
      <c r="L2753" s="3" cm="1">
        <f t="array" ref="L2753">IF($A2753="","",INDEX(OpenMeteoAPI[WindSpeedKMH],ROWS($L$2:L2753)))</f>
        <v>13</v>
      </c>
    </row>
    <row r="2754" spans="1:12">
      <c r="A2754" t="str" cm="1">
        <f t="array" ref="A2754">IFERROR(INDEX(OpenMeteoAPI[City],ROWS($A$2:A2754))&amp;", "&amp;INDEX(OpenMeteoAPI[CountryCode],ROWS($A$2:A2754)),"")</f>
        <v>Prague, CZ</v>
      </c>
      <c r="B2754" t="str" cm="1">
        <f t="array" ref="B2754">IF($A2754="","",INDEX(OpenMeteoAPI[LocationID],ROWS($B$2:B2754)))</f>
        <v>CZ-PRG</v>
      </c>
      <c r="C2754" s="5" cm="1">
        <f t="array" ref="C2754">IF($A2754="","",INDEX(OpenMeteoAPI[ForecastDateTime],ROWS($C$2:C2754)))</f>
        <v>46214.666666666664</v>
      </c>
      <c r="D2754" t="str">
        <f t="shared" si="42"/>
        <v>4PM</v>
      </c>
      <c r="E2754" t="str" cm="1">
        <f t="array" ref="E2754">IF($K2754="","",_xlfn.IFS($K2754=0,_xlfn.UNICHAR(9728),$K2754&lt;=3,_xlfn.UNICHAR(9729),OR($K2754=45,$K2754=48),"~",AND($K2754&gt;=51,$K2754&lt;=67),_xlfn.UNICHAR(9748),AND($K2754&gt;=71,$K2754&lt;=77),_xlfn.UNICHAR(10052),AND($K2754&gt;=80,$K2754&lt;=82),_xlfn.UNICHAR(9748),AND($K2754&gt;=95,$K2754&lt;=99),_xlfn.UNICHAR(9889),TRUE,_xlfn.UNICHAR(9729)))</f>
        <v>☁</v>
      </c>
      <c r="F2754" t="str" cm="1">
        <f t="array" ref="F2754">IF($K2754="","",_xlfn.IFS($K2754=0,"Clear",$K2754&lt;=3,"Partly Cloudy",OR($K2754=45,$K2754=48),"Fog",AND($K2754&gt;=51,$K2754&lt;=67),"Drizzle",AND($K2754&gt;=71,$K2754&lt;=77),"Snow",AND($K2754&gt;=80,$K2754&lt;=82),"Rain Showers",AND($K2754&gt;=95,$K2754&lt;=99),"Thunderstorm",TRUE,"Cloudy"))</f>
        <v>Partly Cloudy</v>
      </c>
      <c r="G2754" s="3" cm="1">
        <f t="array" ref="G2754">IF($A2754="","",INDEX(OpenMeteoAPI[TemperatureC],ROWS($G$2:G2754)))</f>
        <v>26.2</v>
      </c>
      <c r="H2754" s="4" cm="1">
        <f t="array" ref="H2754">IF($A2754="","",INDEX(OpenMeteoAPI[RelativeHumidityPct],ROWS($H$2:H2754))/100)</f>
        <v>0.28999999999999998</v>
      </c>
      <c r="I2754" s="4" cm="1">
        <f t="array" ref="I2754">IF($A2754="","",INDEX(OpenMeteoAPI[PrecipitationProbabilityPct],ROWS($I$2:I2754))/100)</f>
        <v>0</v>
      </c>
      <c r="J2754" s="3" cm="1">
        <f t="array" ref="J2754">IF($A2754="","",INDEX(OpenMeteoAPI[PrecipitationMM],ROWS($J$2:J2754)))</f>
        <v>0</v>
      </c>
      <c r="K2754" cm="1">
        <f t="array" ref="K2754">IF($A2754="","",INDEX(OpenMeteoAPI[WeatherCode],ROWS($K$2:K2754)))</f>
        <v>2</v>
      </c>
      <c r="L2754" s="3" cm="1">
        <f t="array" ref="L2754">IF($A2754="","",INDEX(OpenMeteoAPI[WindSpeedKMH],ROWS($L$2:L2754)))</f>
        <v>11.5</v>
      </c>
    </row>
    <row r="2755" spans="1:12">
      <c r="A2755" t="str" cm="1">
        <f t="array" ref="A2755">IFERROR(INDEX(OpenMeteoAPI[City],ROWS($A$2:A2755))&amp;", "&amp;INDEX(OpenMeteoAPI[CountryCode],ROWS($A$2:A2755)),"")</f>
        <v>Prague, CZ</v>
      </c>
      <c r="B2755" t="str" cm="1">
        <f t="array" ref="B2755">IF($A2755="","",INDEX(OpenMeteoAPI[LocationID],ROWS($B$2:B2755)))</f>
        <v>CZ-PRG</v>
      </c>
      <c r="C2755" s="5" cm="1">
        <f t="array" ref="C2755">IF($A2755="","",INDEX(OpenMeteoAPI[ForecastDateTime],ROWS($C$2:C2755)))</f>
        <v>46214.708333333336</v>
      </c>
      <c r="D2755" t="str">
        <f t="shared" ref="D2755:D2818" si="43">IF($A2755="","",TEXT($C2755,"hAM/PM"))</f>
        <v>5PM</v>
      </c>
      <c r="E2755" t="str" cm="1">
        <f t="array" ref="E2755">IF($K2755="","",_xlfn.IFS($K2755=0,_xlfn.UNICHAR(9728),$K2755&lt;=3,_xlfn.UNICHAR(9729),OR($K2755=45,$K2755=48),"~",AND($K2755&gt;=51,$K2755&lt;=67),_xlfn.UNICHAR(9748),AND($K2755&gt;=71,$K2755&lt;=77),_xlfn.UNICHAR(10052),AND($K2755&gt;=80,$K2755&lt;=82),_xlfn.UNICHAR(9748),AND($K2755&gt;=95,$K2755&lt;=99),_xlfn.UNICHAR(9889),TRUE,_xlfn.UNICHAR(9729)))</f>
        <v>☁</v>
      </c>
      <c r="F2755" t="str" cm="1">
        <f t="array" ref="F2755">IF($K2755="","",_xlfn.IFS($K2755=0,"Clear",$K2755&lt;=3,"Partly Cloudy",OR($K2755=45,$K2755=48),"Fog",AND($K2755&gt;=51,$K2755&lt;=67),"Drizzle",AND($K2755&gt;=71,$K2755&lt;=77),"Snow",AND($K2755&gt;=80,$K2755&lt;=82),"Rain Showers",AND($K2755&gt;=95,$K2755&lt;=99),"Thunderstorm",TRUE,"Cloudy"))</f>
        <v>Partly Cloudy</v>
      </c>
      <c r="G2755" s="3" cm="1">
        <f t="array" ref="G2755">IF($A2755="","",INDEX(OpenMeteoAPI[TemperatureC],ROWS($G$2:G2755)))</f>
        <v>25.9</v>
      </c>
      <c r="H2755" s="4" cm="1">
        <f t="array" ref="H2755">IF($A2755="","",INDEX(OpenMeteoAPI[RelativeHumidityPct],ROWS($H$2:H2755))/100)</f>
        <v>0.31</v>
      </c>
      <c r="I2755" s="4" cm="1">
        <f t="array" ref="I2755">IF($A2755="","",INDEX(OpenMeteoAPI[PrecipitationProbabilityPct],ROWS($I$2:I2755))/100)</f>
        <v>0</v>
      </c>
      <c r="J2755" s="3" cm="1">
        <f t="array" ref="J2755">IF($A2755="","",INDEX(OpenMeteoAPI[PrecipitationMM],ROWS($J$2:J2755)))</f>
        <v>0</v>
      </c>
      <c r="K2755" cm="1">
        <f t="array" ref="K2755">IF($A2755="","",INDEX(OpenMeteoAPI[WeatherCode],ROWS($K$2:K2755)))</f>
        <v>2</v>
      </c>
      <c r="L2755" s="3" cm="1">
        <f t="array" ref="L2755">IF($A2755="","",INDEX(OpenMeteoAPI[WindSpeedKMH],ROWS($L$2:L2755)))</f>
        <v>10.4</v>
      </c>
    </row>
    <row r="2756" spans="1:12">
      <c r="A2756" t="str" cm="1">
        <f t="array" ref="A2756">IFERROR(INDEX(OpenMeteoAPI[City],ROWS($A$2:A2756))&amp;", "&amp;INDEX(OpenMeteoAPI[CountryCode],ROWS($A$2:A2756)),"")</f>
        <v>Prague, CZ</v>
      </c>
      <c r="B2756" t="str" cm="1">
        <f t="array" ref="B2756">IF($A2756="","",INDEX(OpenMeteoAPI[LocationID],ROWS($B$2:B2756)))</f>
        <v>CZ-PRG</v>
      </c>
      <c r="C2756" s="5" cm="1">
        <f t="array" ref="C2756">IF($A2756="","",INDEX(OpenMeteoAPI[ForecastDateTime],ROWS($C$2:C2756)))</f>
        <v>46214.75</v>
      </c>
      <c r="D2756" t="str">
        <f t="shared" si="43"/>
        <v>6PM</v>
      </c>
      <c r="E2756" t="str" cm="1">
        <f t="array" ref="E2756">IF($K2756="","",_xlfn.IFS($K2756=0,_xlfn.UNICHAR(9728),$K2756&lt;=3,_xlfn.UNICHAR(9729),OR($K2756=45,$K2756=48),"~",AND($K2756&gt;=51,$K2756&lt;=67),_xlfn.UNICHAR(9748),AND($K2756&gt;=71,$K2756&lt;=77),_xlfn.UNICHAR(10052),AND($K2756&gt;=80,$K2756&lt;=82),_xlfn.UNICHAR(9748),AND($K2756&gt;=95,$K2756&lt;=99),_xlfn.UNICHAR(9889),TRUE,_xlfn.UNICHAR(9729)))</f>
        <v>☁</v>
      </c>
      <c r="F2756" t="str" cm="1">
        <f t="array" ref="F2756">IF($K2756="","",_xlfn.IFS($K2756=0,"Clear",$K2756&lt;=3,"Partly Cloudy",OR($K2756=45,$K2756=48),"Fog",AND($K2756&gt;=51,$K2756&lt;=67),"Drizzle",AND($K2756&gt;=71,$K2756&lt;=77),"Snow",AND($K2756&gt;=80,$K2756&lt;=82),"Rain Showers",AND($K2756&gt;=95,$K2756&lt;=99),"Thunderstorm",TRUE,"Cloudy"))</f>
        <v>Partly Cloudy</v>
      </c>
      <c r="G2756" s="3" cm="1">
        <f t="array" ref="G2756">IF($A2756="","",INDEX(OpenMeteoAPI[TemperatureC],ROWS($G$2:G2756)))</f>
        <v>25.4</v>
      </c>
      <c r="H2756" s="4" cm="1">
        <f t="array" ref="H2756">IF($A2756="","",INDEX(OpenMeteoAPI[RelativeHumidityPct],ROWS($H$2:H2756))/100)</f>
        <v>0.33</v>
      </c>
      <c r="I2756" s="4" cm="1">
        <f t="array" ref="I2756">IF($A2756="","",INDEX(OpenMeteoAPI[PrecipitationProbabilityPct],ROWS($I$2:I2756))/100)</f>
        <v>0</v>
      </c>
      <c r="J2756" s="3" cm="1">
        <f t="array" ref="J2756">IF($A2756="","",INDEX(OpenMeteoAPI[PrecipitationMM],ROWS($J$2:J2756)))</f>
        <v>0</v>
      </c>
      <c r="K2756" cm="1">
        <f t="array" ref="K2756">IF($A2756="","",INDEX(OpenMeteoAPI[WeatherCode],ROWS($K$2:K2756)))</f>
        <v>1</v>
      </c>
      <c r="L2756" s="3" cm="1">
        <f t="array" ref="L2756">IF($A2756="","",INDEX(OpenMeteoAPI[WindSpeedKMH],ROWS($L$2:L2756)))</f>
        <v>10.1</v>
      </c>
    </row>
    <row r="2757" spans="1:12">
      <c r="A2757" t="str" cm="1">
        <f t="array" ref="A2757">IFERROR(INDEX(OpenMeteoAPI[City],ROWS($A$2:A2757))&amp;", "&amp;INDEX(OpenMeteoAPI[CountryCode],ROWS($A$2:A2757)),"")</f>
        <v>Prague, CZ</v>
      </c>
      <c r="B2757" t="str" cm="1">
        <f t="array" ref="B2757">IF($A2757="","",INDEX(OpenMeteoAPI[LocationID],ROWS($B$2:B2757)))</f>
        <v>CZ-PRG</v>
      </c>
      <c r="C2757" s="5" cm="1">
        <f t="array" ref="C2757">IF($A2757="","",INDEX(OpenMeteoAPI[ForecastDateTime],ROWS($C$2:C2757)))</f>
        <v>46214.791666666664</v>
      </c>
      <c r="D2757" t="str">
        <f t="shared" si="43"/>
        <v>7PM</v>
      </c>
      <c r="E2757" t="str" cm="1">
        <f t="array" ref="E2757">IF($K2757="","",_xlfn.IFS($K2757=0,_xlfn.UNICHAR(9728),$K2757&lt;=3,_xlfn.UNICHAR(9729),OR($K2757=45,$K2757=48),"~",AND($K2757&gt;=51,$K2757&lt;=67),_xlfn.UNICHAR(9748),AND($K2757&gt;=71,$K2757&lt;=77),_xlfn.UNICHAR(10052),AND($K2757&gt;=80,$K2757&lt;=82),_xlfn.UNICHAR(9748),AND($K2757&gt;=95,$K2757&lt;=99),_xlfn.UNICHAR(9889),TRUE,_xlfn.UNICHAR(9729)))</f>
        <v>☁</v>
      </c>
      <c r="F2757" t="str" cm="1">
        <f t="array" ref="F2757">IF($K2757="","",_xlfn.IFS($K2757=0,"Clear",$K2757&lt;=3,"Partly Cloudy",OR($K2757=45,$K2757=48),"Fog",AND($K2757&gt;=51,$K2757&lt;=67),"Drizzle",AND($K2757&gt;=71,$K2757&lt;=77),"Snow",AND($K2757&gt;=80,$K2757&lt;=82),"Rain Showers",AND($K2757&gt;=95,$K2757&lt;=99),"Thunderstorm",TRUE,"Cloudy"))</f>
        <v>Partly Cloudy</v>
      </c>
      <c r="G2757" s="3" cm="1">
        <f t="array" ref="G2757">IF($A2757="","",INDEX(OpenMeteoAPI[TemperatureC],ROWS($G$2:G2757)))</f>
        <v>24.8</v>
      </c>
      <c r="H2757" s="4" cm="1">
        <f t="array" ref="H2757">IF($A2757="","",INDEX(OpenMeteoAPI[RelativeHumidityPct],ROWS($H$2:H2757))/100)</f>
        <v>0.36</v>
      </c>
      <c r="I2757" s="4" cm="1">
        <f t="array" ref="I2757">IF($A2757="","",INDEX(OpenMeteoAPI[PrecipitationProbabilityPct],ROWS($I$2:I2757))/100)</f>
        <v>0</v>
      </c>
      <c r="J2757" s="3" cm="1">
        <f t="array" ref="J2757">IF($A2757="","",INDEX(OpenMeteoAPI[PrecipitationMM],ROWS($J$2:J2757)))</f>
        <v>0</v>
      </c>
      <c r="K2757" cm="1">
        <f t="array" ref="K2757">IF($A2757="","",INDEX(OpenMeteoAPI[WeatherCode],ROWS($K$2:K2757)))</f>
        <v>1</v>
      </c>
      <c r="L2757" s="3" cm="1">
        <f t="array" ref="L2757">IF($A2757="","",INDEX(OpenMeteoAPI[WindSpeedKMH],ROWS($L$2:L2757)))</f>
        <v>9.4</v>
      </c>
    </row>
    <row r="2758" spans="1:12">
      <c r="A2758" t="str" cm="1">
        <f t="array" ref="A2758">IFERROR(INDEX(OpenMeteoAPI[City],ROWS($A$2:A2758))&amp;", "&amp;INDEX(OpenMeteoAPI[CountryCode],ROWS($A$2:A2758)),"")</f>
        <v>Prague, CZ</v>
      </c>
      <c r="B2758" t="str" cm="1">
        <f t="array" ref="B2758">IF($A2758="","",INDEX(OpenMeteoAPI[LocationID],ROWS($B$2:B2758)))</f>
        <v>CZ-PRG</v>
      </c>
      <c r="C2758" s="5" cm="1">
        <f t="array" ref="C2758">IF($A2758="","",INDEX(OpenMeteoAPI[ForecastDateTime],ROWS($C$2:C2758)))</f>
        <v>46214.833333333336</v>
      </c>
      <c r="D2758" t="str">
        <f t="shared" si="43"/>
        <v>8PM</v>
      </c>
      <c r="E2758" t="str" cm="1">
        <f t="array" ref="E2758">IF($K2758="","",_xlfn.IFS($K2758=0,_xlfn.UNICHAR(9728),$K2758&lt;=3,_xlfn.UNICHAR(9729),OR($K2758=45,$K2758=48),"~",AND($K2758&gt;=51,$K2758&lt;=67),_xlfn.UNICHAR(9748),AND($K2758&gt;=71,$K2758&lt;=77),_xlfn.UNICHAR(10052),AND($K2758&gt;=80,$K2758&lt;=82),_xlfn.UNICHAR(9748),AND($K2758&gt;=95,$K2758&lt;=99),_xlfn.UNICHAR(9889),TRUE,_xlfn.UNICHAR(9729)))</f>
        <v>☁</v>
      </c>
      <c r="F2758" t="str" cm="1">
        <f t="array" ref="F2758">IF($K2758="","",_xlfn.IFS($K2758=0,"Clear",$K2758&lt;=3,"Partly Cloudy",OR($K2758=45,$K2758=48),"Fog",AND($K2758&gt;=51,$K2758&lt;=67),"Drizzle",AND($K2758&gt;=71,$K2758&lt;=77),"Snow",AND($K2758&gt;=80,$K2758&lt;=82),"Rain Showers",AND($K2758&gt;=95,$K2758&lt;=99),"Thunderstorm",TRUE,"Cloudy"))</f>
        <v>Partly Cloudy</v>
      </c>
      <c r="G2758" s="3" cm="1">
        <f t="array" ref="G2758">IF($A2758="","",INDEX(OpenMeteoAPI[TemperatureC],ROWS($G$2:G2758)))</f>
        <v>24.1</v>
      </c>
      <c r="H2758" s="4" cm="1">
        <f t="array" ref="H2758">IF($A2758="","",INDEX(OpenMeteoAPI[RelativeHumidityPct],ROWS($H$2:H2758))/100)</f>
        <v>0.39</v>
      </c>
      <c r="I2758" s="4" cm="1">
        <f t="array" ref="I2758">IF($A2758="","",INDEX(OpenMeteoAPI[PrecipitationProbabilityPct],ROWS($I$2:I2758))/100)</f>
        <v>0</v>
      </c>
      <c r="J2758" s="3" cm="1">
        <f t="array" ref="J2758">IF($A2758="","",INDEX(OpenMeteoAPI[PrecipitationMM],ROWS($J$2:J2758)))</f>
        <v>0</v>
      </c>
      <c r="K2758" cm="1">
        <f t="array" ref="K2758">IF($A2758="","",INDEX(OpenMeteoAPI[WeatherCode],ROWS($K$2:K2758)))</f>
        <v>1</v>
      </c>
      <c r="L2758" s="3" cm="1">
        <f t="array" ref="L2758">IF($A2758="","",INDEX(OpenMeteoAPI[WindSpeedKMH],ROWS($L$2:L2758)))</f>
        <v>9.1</v>
      </c>
    </row>
    <row r="2759" spans="1:12">
      <c r="A2759" t="str" cm="1">
        <f t="array" ref="A2759">IFERROR(INDEX(OpenMeteoAPI[City],ROWS($A$2:A2759))&amp;", "&amp;INDEX(OpenMeteoAPI[CountryCode],ROWS($A$2:A2759)),"")</f>
        <v>Prague, CZ</v>
      </c>
      <c r="B2759" t="str" cm="1">
        <f t="array" ref="B2759">IF($A2759="","",INDEX(OpenMeteoAPI[LocationID],ROWS($B$2:B2759)))</f>
        <v>CZ-PRG</v>
      </c>
      <c r="C2759" s="5" cm="1">
        <f t="array" ref="C2759">IF($A2759="","",INDEX(OpenMeteoAPI[ForecastDateTime],ROWS($C$2:C2759)))</f>
        <v>46214.875</v>
      </c>
      <c r="D2759" t="str">
        <f t="shared" si="43"/>
        <v>9PM</v>
      </c>
      <c r="E2759" t="str" cm="1">
        <f t="array" ref="E2759">IF($K2759="","",_xlfn.IFS($K2759=0,_xlfn.UNICHAR(9728),$K2759&lt;=3,_xlfn.UNICHAR(9729),OR($K2759=45,$K2759=48),"~",AND($K2759&gt;=51,$K2759&lt;=67),_xlfn.UNICHAR(9748),AND($K2759&gt;=71,$K2759&lt;=77),_xlfn.UNICHAR(10052),AND($K2759&gt;=80,$K2759&lt;=82),_xlfn.UNICHAR(9748),AND($K2759&gt;=95,$K2759&lt;=99),_xlfn.UNICHAR(9889),TRUE,_xlfn.UNICHAR(9729)))</f>
        <v>☁</v>
      </c>
      <c r="F2759" t="str" cm="1">
        <f t="array" ref="F2759">IF($K2759="","",_xlfn.IFS($K2759=0,"Clear",$K2759&lt;=3,"Partly Cloudy",OR($K2759=45,$K2759=48),"Fog",AND($K2759&gt;=51,$K2759&lt;=67),"Drizzle",AND($K2759&gt;=71,$K2759&lt;=77),"Snow",AND($K2759&gt;=80,$K2759&lt;=82),"Rain Showers",AND($K2759&gt;=95,$K2759&lt;=99),"Thunderstorm",TRUE,"Cloudy"))</f>
        <v>Partly Cloudy</v>
      </c>
      <c r="G2759" s="3" cm="1">
        <f t="array" ref="G2759">IF($A2759="","",INDEX(OpenMeteoAPI[TemperatureC],ROWS($G$2:G2759)))</f>
        <v>23.3</v>
      </c>
      <c r="H2759" s="4" cm="1">
        <f t="array" ref="H2759">IF($A2759="","",INDEX(OpenMeteoAPI[RelativeHumidityPct],ROWS($H$2:H2759))/100)</f>
        <v>0.42</v>
      </c>
      <c r="I2759" s="4" cm="1">
        <f t="array" ref="I2759">IF($A2759="","",INDEX(OpenMeteoAPI[PrecipitationProbabilityPct],ROWS($I$2:I2759))/100)</f>
        <v>0</v>
      </c>
      <c r="J2759" s="3" cm="1">
        <f t="array" ref="J2759">IF($A2759="","",INDEX(OpenMeteoAPI[PrecipitationMM],ROWS($J$2:J2759)))</f>
        <v>0</v>
      </c>
      <c r="K2759" cm="1">
        <f t="array" ref="K2759">IF($A2759="","",INDEX(OpenMeteoAPI[WeatherCode],ROWS($K$2:K2759)))</f>
        <v>3</v>
      </c>
      <c r="L2759" s="3" cm="1">
        <f t="array" ref="L2759">IF($A2759="","",INDEX(OpenMeteoAPI[WindSpeedKMH],ROWS($L$2:L2759)))</f>
        <v>7.9</v>
      </c>
    </row>
    <row r="2760" spans="1:12">
      <c r="A2760" t="str" cm="1">
        <f t="array" ref="A2760">IFERROR(INDEX(OpenMeteoAPI[City],ROWS($A$2:A2760))&amp;", "&amp;INDEX(OpenMeteoAPI[CountryCode],ROWS($A$2:A2760)),"")</f>
        <v>Prague, CZ</v>
      </c>
      <c r="B2760" t="str" cm="1">
        <f t="array" ref="B2760">IF($A2760="","",INDEX(OpenMeteoAPI[LocationID],ROWS($B$2:B2760)))</f>
        <v>CZ-PRG</v>
      </c>
      <c r="C2760" s="5" cm="1">
        <f t="array" ref="C2760">IF($A2760="","",INDEX(OpenMeteoAPI[ForecastDateTime],ROWS($C$2:C2760)))</f>
        <v>46214.916666666664</v>
      </c>
      <c r="D2760" t="str">
        <f t="shared" si="43"/>
        <v>10PM</v>
      </c>
      <c r="E2760" t="str" cm="1">
        <f t="array" ref="E2760">IF($K2760="","",_xlfn.IFS($K2760=0,_xlfn.UNICHAR(9728),$K2760&lt;=3,_xlfn.UNICHAR(9729),OR($K2760=45,$K2760=48),"~",AND($K2760&gt;=51,$K2760&lt;=67),_xlfn.UNICHAR(9748),AND($K2760&gt;=71,$K2760&lt;=77),_xlfn.UNICHAR(10052),AND($K2760&gt;=80,$K2760&lt;=82),_xlfn.UNICHAR(9748),AND($K2760&gt;=95,$K2760&lt;=99),_xlfn.UNICHAR(9889),TRUE,_xlfn.UNICHAR(9729)))</f>
        <v>☁</v>
      </c>
      <c r="F2760" t="str" cm="1">
        <f t="array" ref="F2760">IF($K2760="","",_xlfn.IFS($K2760=0,"Clear",$K2760&lt;=3,"Partly Cloudy",OR($K2760=45,$K2760=48),"Fog",AND($K2760&gt;=51,$K2760&lt;=67),"Drizzle",AND($K2760&gt;=71,$K2760&lt;=77),"Snow",AND($K2760&gt;=80,$K2760&lt;=82),"Rain Showers",AND($K2760&gt;=95,$K2760&lt;=99),"Thunderstorm",TRUE,"Cloudy"))</f>
        <v>Partly Cloudy</v>
      </c>
      <c r="G2760" s="3" cm="1">
        <f t="array" ref="G2760">IF($A2760="","",INDEX(OpenMeteoAPI[TemperatureC],ROWS($G$2:G2760)))</f>
        <v>22.4</v>
      </c>
      <c r="H2760" s="4" cm="1">
        <f t="array" ref="H2760">IF($A2760="","",INDEX(OpenMeteoAPI[RelativeHumidityPct],ROWS($H$2:H2760))/100)</f>
        <v>0.45</v>
      </c>
      <c r="I2760" s="4" cm="1">
        <f t="array" ref="I2760">IF($A2760="","",INDEX(OpenMeteoAPI[PrecipitationProbabilityPct],ROWS($I$2:I2760))/100)</f>
        <v>0</v>
      </c>
      <c r="J2760" s="3" cm="1">
        <f t="array" ref="J2760">IF($A2760="","",INDEX(OpenMeteoAPI[PrecipitationMM],ROWS($J$2:J2760)))</f>
        <v>0</v>
      </c>
      <c r="K2760" cm="1">
        <f t="array" ref="K2760">IF($A2760="","",INDEX(OpenMeteoAPI[WeatherCode],ROWS($K$2:K2760)))</f>
        <v>3</v>
      </c>
      <c r="L2760" s="3" cm="1">
        <f t="array" ref="L2760">IF($A2760="","",INDEX(OpenMeteoAPI[WindSpeedKMH],ROWS($L$2:L2760)))</f>
        <v>7.2</v>
      </c>
    </row>
    <row r="2761" spans="1:12">
      <c r="A2761" t="str" cm="1">
        <f t="array" ref="A2761">IFERROR(INDEX(OpenMeteoAPI[City],ROWS($A$2:A2761))&amp;", "&amp;INDEX(OpenMeteoAPI[CountryCode],ROWS($A$2:A2761)),"")</f>
        <v>Prague, CZ</v>
      </c>
      <c r="B2761" t="str" cm="1">
        <f t="array" ref="B2761">IF($A2761="","",INDEX(OpenMeteoAPI[LocationID],ROWS($B$2:B2761)))</f>
        <v>CZ-PRG</v>
      </c>
      <c r="C2761" s="5" cm="1">
        <f t="array" ref="C2761">IF($A2761="","",INDEX(OpenMeteoAPI[ForecastDateTime],ROWS($C$2:C2761)))</f>
        <v>46214.958333333336</v>
      </c>
      <c r="D2761" t="str">
        <f t="shared" si="43"/>
        <v>11PM</v>
      </c>
      <c r="E2761" t="str" cm="1">
        <f t="array" ref="E2761">IF($K2761="","",_xlfn.IFS($K2761=0,_xlfn.UNICHAR(9728),$K2761&lt;=3,_xlfn.UNICHAR(9729),OR($K2761=45,$K2761=48),"~",AND($K2761&gt;=51,$K2761&lt;=67),_xlfn.UNICHAR(9748),AND($K2761&gt;=71,$K2761&lt;=77),_xlfn.UNICHAR(10052),AND($K2761&gt;=80,$K2761&lt;=82),_xlfn.UNICHAR(9748),AND($K2761&gt;=95,$K2761&lt;=99),_xlfn.UNICHAR(9889),TRUE,_xlfn.UNICHAR(9729)))</f>
        <v>☁</v>
      </c>
      <c r="F2761" t="str" cm="1">
        <f t="array" ref="F2761">IF($K2761="","",_xlfn.IFS($K2761=0,"Clear",$K2761&lt;=3,"Partly Cloudy",OR($K2761=45,$K2761=48),"Fog",AND($K2761&gt;=51,$K2761&lt;=67),"Drizzle",AND($K2761&gt;=71,$K2761&lt;=77),"Snow",AND($K2761&gt;=80,$K2761&lt;=82),"Rain Showers",AND($K2761&gt;=95,$K2761&lt;=99),"Thunderstorm",TRUE,"Cloudy"))</f>
        <v>Partly Cloudy</v>
      </c>
      <c r="G2761" s="3" cm="1">
        <f t="array" ref="G2761">IF($A2761="","",INDEX(OpenMeteoAPI[TemperatureC],ROWS($G$2:G2761)))</f>
        <v>21.6</v>
      </c>
      <c r="H2761" s="4" cm="1">
        <f t="array" ref="H2761">IF($A2761="","",INDEX(OpenMeteoAPI[RelativeHumidityPct],ROWS($H$2:H2761))/100)</f>
        <v>0.48</v>
      </c>
      <c r="I2761" s="4" cm="1">
        <f t="array" ref="I2761">IF($A2761="","",INDEX(OpenMeteoAPI[PrecipitationProbabilityPct],ROWS($I$2:I2761))/100)</f>
        <v>0</v>
      </c>
      <c r="J2761" s="3" cm="1">
        <f t="array" ref="J2761">IF($A2761="","",INDEX(OpenMeteoAPI[PrecipitationMM],ROWS($J$2:J2761)))</f>
        <v>0</v>
      </c>
      <c r="K2761" cm="1">
        <f t="array" ref="K2761">IF($A2761="","",INDEX(OpenMeteoAPI[WeatherCode],ROWS($K$2:K2761)))</f>
        <v>3</v>
      </c>
      <c r="L2761" s="3" cm="1">
        <f t="array" ref="L2761">IF($A2761="","",INDEX(OpenMeteoAPI[WindSpeedKMH],ROWS($L$2:L2761)))</f>
        <v>6.2</v>
      </c>
    </row>
    <row r="2762" spans="1:12">
      <c r="A2762" t="str" cm="1">
        <f t="array" ref="A2762">IFERROR(INDEX(OpenMeteoAPI[City],ROWS($A$2:A2762))&amp;", "&amp;INDEX(OpenMeteoAPI[CountryCode],ROWS($A$2:A2762)),"")</f>
        <v>Prague, CZ</v>
      </c>
      <c r="B2762" t="str" cm="1">
        <f t="array" ref="B2762">IF($A2762="","",INDEX(OpenMeteoAPI[LocationID],ROWS($B$2:B2762)))</f>
        <v>CZ-PRG</v>
      </c>
      <c r="C2762" s="5" cm="1">
        <f t="array" ref="C2762">IF($A2762="","",INDEX(OpenMeteoAPI[ForecastDateTime],ROWS($C$2:C2762)))</f>
        <v>46215</v>
      </c>
      <c r="D2762" t="str">
        <f t="shared" si="43"/>
        <v>12AM</v>
      </c>
      <c r="E2762" t="str" cm="1">
        <f t="array" ref="E2762">IF($K2762="","",_xlfn.IFS($K2762=0,_xlfn.UNICHAR(9728),$K2762&lt;=3,_xlfn.UNICHAR(9729),OR($K2762=45,$K2762=48),"~",AND($K2762&gt;=51,$K2762&lt;=67),_xlfn.UNICHAR(9748),AND($K2762&gt;=71,$K2762&lt;=77),_xlfn.UNICHAR(10052),AND($K2762&gt;=80,$K2762&lt;=82),_xlfn.UNICHAR(9748),AND($K2762&gt;=95,$K2762&lt;=99),_xlfn.UNICHAR(9889),TRUE,_xlfn.UNICHAR(9729)))</f>
        <v>☁</v>
      </c>
      <c r="F2762" t="str" cm="1">
        <f t="array" ref="F2762">IF($K2762="","",_xlfn.IFS($K2762=0,"Clear",$K2762&lt;=3,"Partly Cloudy",OR($K2762=45,$K2762=48),"Fog",AND($K2762&gt;=51,$K2762&lt;=67),"Drizzle",AND($K2762&gt;=71,$K2762&lt;=77),"Snow",AND($K2762&gt;=80,$K2762&lt;=82),"Rain Showers",AND($K2762&gt;=95,$K2762&lt;=99),"Thunderstorm",TRUE,"Cloudy"))</f>
        <v>Partly Cloudy</v>
      </c>
      <c r="G2762" s="3" cm="1">
        <f t="array" ref="G2762">IF($A2762="","",INDEX(OpenMeteoAPI[TemperatureC],ROWS($G$2:G2762)))</f>
        <v>20.9</v>
      </c>
      <c r="H2762" s="4" cm="1">
        <f t="array" ref="H2762">IF($A2762="","",INDEX(OpenMeteoAPI[RelativeHumidityPct],ROWS($H$2:H2762))/100)</f>
        <v>0.51</v>
      </c>
      <c r="I2762" s="4" cm="1">
        <f t="array" ref="I2762">IF($A2762="","",INDEX(OpenMeteoAPI[PrecipitationProbabilityPct],ROWS($I$2:I2762))/100)</f>
        <v>0</v>
      </c>
      <c r="J2762" s="3" cm="1">
        <f t="array" ref="J2762">IF($A2762="","",INDEX(OpenMeteoAPI[PrecipitationMM],ROWS($J$2:J2762)))</f>
        <v>0</v>
      </c>
      <c r="K2762" cm="1">
        <f t="array" ref="K2762">IF($A2762="","",INDEX(OpenMeteoAPI[WeatherCode],ROWS($K$2:K2762)))</f>
        <v>3</v>
      </c>
      <c r="L2762" s="3" cm="1">
        <f t="array" ref="L2762">IF($A2762="","",INDEX(OpenMeteoAPI[WindSpeedKMH],ROWS($L$2:L2762)))</f>
        <v>5.6</v>
      </c>
    </row>
    <row r="2763" spans="1:12">
      <c r="A2763" t="str" cm="1">
        <f t="array" ref="A2763">IFERROR(INDEX(OpenMeteoAPI[City],ROWS($A$2:A2763))&amp;", "&amp;INDEX(OpenMeteoAPI[CountryCode],ROWS($A$2:A2763)),"")</f>
        <v>Prague, CZ</v>
      </c>
      <c r="B2763" t="str" cm="1">
        <f t="array" ref="B2763">IF($A2763="","",INDEX(OpenMeteoAPI[LocationID],ROWS($B$2:B2763)))</f>
        <v>CZ-PRG</v>
      </c>
      <c r="C2763" s="5" cm="1">
        <f t="array" ref="C2763">IF($A2763="","",INDEX(OpenMeteoAPI[ForecastDateTime],ROWS($C$2:C2763)))</f>
        <v>46215.041666666664</v>
      </c>
      <c r="D2763" t="str">
        <f t="shared" si="43"/>
        <v>1AM</v>
      </c>
      <c r="E2763" t="str" cm="1">
        <f t="array" ref="E2763">IF($K2763="","",_xlfn.IFS($K2763=0,_xlfn.UNICHAR(9728),$K2763&lt;=3,_xlfn.UNICHAR(9729),OR($K2763=45,$K2763=48),"~",AND($K2763&gt;=51,$K2763&lt;=67),_xlfn.UNICHAR(9748),AND($K2763&gt;=71,$K2763&lt;=77),_xlfn.UNICHAR(10052),AND($K2763&gt;=80,$K2763&lt;=82),_xlfn.UNICHAR(9748),AND($K2763&gt;=95,$K2763&lt;=99),_xlfn.UNICHAR(9889),TRUE,_xlfn.UNICHAR(9729)))</f>
        <v>☁</v>
      </c>
      <c r="F2763" t="str" cm="1">
        <f t="array" ref="F2763">IF($K2763="","",_xlfn.IFS($K2763=0,"Clear",$K2763&lt;=3,"Partly Cloudy",OR($K2763=45,$K2763=48),"Fog",AND($K2763&gt;=51,$K2763&lt;=67),"Drizzle",AND($K2763&gt;=71,$K2763&lt;=77),"Snow",AND($K2763&gt;=80,$K2763&lt;=82),"Rain Showers",AND($K2763&gt;=95,$K2763&lt;=99),"Thunderstorm",TRUE,"Cloudy"))</f>
        <v>Partly Cloudy</v>
      </c>
      <c r="G2763" s="3" cm="1">
        <f t="array" ref="G2763">IF($A2763="","",INDEX(OpenMeteoAPI[TemperatureC],ROWS($G$2:G2763)))</f>
        <v>20.2</v>
      </c>
      <c r="H2763" s="4" cm="1">
        <f t="array" ref="H2763">IF($A2763="","",INDEX(OpenMeteoAPI[RelativeHumidityPct],ROWS($H$2:H2763))/100)</f>
        <v>0.55000000000000004</v>
      </c>
      <c r="I2763" s="4" cm="1">
        <f t="array" ref="I2763">IF($A2763="","",INDEX(OpenMeteoAPI[PrecipitationProbabilityPct],ROWS($I$2:I2763))/100)</f>
        <v>0</v>
      </c>
      <c r="J2763" s="3" cm="1">
        <f t="array" ref="J2763">IF($A2763="","",INDEX(OpenMeteoAPI[PrecipitationMM],ROWS($J$2:J2763)))</f>
        <v>0</v>
      </c>
      <c r="K2763" cm="1">
        <f t="array" ref="K2763">IF($A2763="","",INDEX(OpenMeteoAPI[WeatherCode],ROWS($K$2:K2763)))</f>
        <v>3</v>
      </c>
      <c r="L2763" s="3" cm="1">
        <f t="array" ref="L2763">IF($A2763="","",INDEX(OpenMeteoAPI[WindSpeedKMH],ROWS($L$2:L2763)))</f>
        <v>5.2</v>
      </c>
    </row>
    <row r="2764" spans="1:12">
      <c r="A2764" t="str" cm="1">
        <f t="array" ref="A2764">IFERROR(INDEX(OpenMeteoAPI[City],ROWS($A$2:A2764))&amp;", "&amp;INDEX(OpenMeteoAPI[CountryCode],ROWS($A$2:A2764)),"")</f>
        <v>Prague, CZ</v>
      </c>
      <c r="B2764" t="str" cm="1">
        <f t="array" ref="B2764">IF($A2764="","",INDEX(OpenMeteoAPI[LocationID],ROWS($B$2:B2764)))</f>
        <v>CZ-PRG</v>
      </c>
      <c r="C2764" s="5" cm="1">
        <f t="array" ref="C2764">IF($A2764="","",INDEX(OpenMeteoAPI[ForecastDateTime],ROWS($C$2:C2764)))</f>
        <v>46215.083333333336</v>
      </c>
      <c r="D2764" t="str">
        <f t="shared" si="43"/>
        <v>2AM</v>
      </c>
      <c r="E2764" t="str" cm="1">
        <f t="array" ref="E2764">IF($K2764="","",_xlfn.IFS($K2764=0,_xlfn.UNICHAR(9728),$K2764&lt;=3,_xlfn.UNICHAR(9729),OR($K2764=45,$K2764=48),"~",AND($K2764&gt;=51,$K2764&lt;=67),_xlfn.UNICHAR(9748),AND($K2764&gt;=71,$K2764&lt;=77),_xlfn.UNICHAR(10052),AND($K2764&gt;=80,$K2764&lt;=82),_xlfn.UNICHAR(9748),AND($K2764&gt;=95,$K2764&lt;=99),_xlfn.UNICHAR(9889),TRUE,_xlfn.UNICHAR(9729)))</f>
        <v>☁</v>
      </c>
      <c r="F2764" t="str" cm="1">
        <f t="array" ref="F2764">IF($K2764="","",_xlfn.IFS($K2764=0,"Clear",$K2764&lt;=3,"Partly Cloudy",OR($K2764=45,$K2764=48),"Fog",AND($K2764&gt;=51,$K2764&lt;=67),"Drizzle",AND($K2764&gt;=71,$K2764&lt;=77),"Snow",AND($K2764&gt;=80,$K2764&lt;=82),"Rain Showers",AND($K2764&gt;=95,$K2764&lt;=99),"Thunderstorm",TRUE,"Cloudy"))</f>
        <v>Partly Cloudy</v>
      </c>
      <c r="G2764" s="3" cm="1">
        <f t="array" ref="G2764">IF($A2764="","",INDEX(OpenMeteoAPI[TemperatureC],ROWS($G$2:G2764)))</f>
        <v>19.5</v>
      </c>
      <c r="H2764" s="4" cm="1">
        <f t="array" ref="H2764">IF($A2764="","",INDEX(OpenMeteoAPI[RelativeHumidityPct],ROWS($H$2:H2764))/100)</f>
        <v>0.57999999999999996</v>
      </c>
      <c r="I2764" s="4" cm="1">
        <f t="array" ref="I2764">IF($A2764="","",INDEX(OpenMeteoAPI[PrecipitationProbabilityPct],ROWS($I$2:I2764))/100)</f>
        <v>0</v>
      </c>
      <c r="J2764" s="3" cm="1">
        <f t="array" ref="J2764">IF($A2764="","",INDEX(OpenMeteoAPI[PrecipitationMM],ROWS($J$2:J2764)))</f>
        <v>0</v>
      </c>
      <c r="K2764" cm="1">
        <f t="array" ref="K2764">IF($A2764="","",INDEX(OpenMeteoAPI[WeatherCode],ROWS($K$2:K2764)))</f>
        <v>3</v>
      </c>
      <c r="L2764" s="3" cm="1">
        <f t="array" ref="L2764">IF($A2764="","",INDEX(OpenMeteoAPI[WindSpeedKMH],ROWS($L$2:L2764)))</f>
        <v>4.9000000000000004</v>
      </c>
    </row>
    <row r="2765" spans="1:12">
      <c r="A2765" t="str" cm="1">
        <f t="array" ref="A2765">IFERROR(INDEX(OpenMeteoAPI[City],ROWS($A$2:A2765))&amp;", "&amp;INDEX(OpenMeteoAPI[CountryCode],ROWS($A$2:A2765)),"")</f>
        <v>Prague, CZ</v>
      </c>
      <c r="B2765" t="str" cm="1">
        <f t="array" ref="B2765">IF($A2765="","",INDEX(OpenMeteoAPI[LocationID],ROWS($B$2:B2765)))</f>
        <v>CZ-PRG</v>
      </c>
      <c r="C2765" s="5" cm="1">
        <f t="array" ref="C2765">IF($A2765="","",INDEX(OpenMeteoAPI[ForecastDateTime],ROWS($C$2:C2765)))</f>
        <v>46215.125</v>
      </c>
      <c r="D2765" t="str">
        <f t="shared" si="43"/>
        <v>3AM</v>
      </c>
      <c r="E2765" t="str" cm="1">
        <f t="array" ref="E2765">IF($K2765="","",_xlfn.IFS($K2765=0,_xlfn.UNICHAR(9728),$K2765&lt;=3,_xlfn.UNICHAR(9729),OR($K2765=45,$K2765=48),"~",AND($K2765&gt;=51,$K2765&lt;=67),_xlfn.UNICHAR(9748),AND($K2765&gt;=71,$K2765&lt;=77),_xlfn.UNICHAR(10052),AND($K2765&gt;=80,$K2765&lt;=82),_xlfn.UNICHAR(9748),AND($K2765&gt;=95,$K2765&lt;=99),_xlfn.UNICHAR(9889),TRUE,_xlfn.UNICHAR(9729)))</f>
        <v>☁</v>
      </c>
      <c r="F2765" t="str" cm="1">
        <f t="array" ref="F2765">IF($K2765="","",_xlfn.IFS($K2765=0,"Clear",$K2765&lt;=3,"Partly Cloudy",OR($K2765=45,$K2765=48),"Fog",AND($K2765&gt;=51,$K2765&lt;=67),"Drizzle",AND($K2765&gt;=71,$K2765&lt;=77),"Snow",AND($K2765&gt;=80,$K2765&lt;=82),"Rain Showers",AND($K2765&gt;=95,$K2765&lt;=99),"Thunderstorm",TRUE,"Cloudy"))</f>
        <v>Partly Cloudy</v>
      </c>
      <c r="G2765" s="3" cm="1">
        <f t="array" ref="G2765">IF($A2765="","",INDEX(OpenMeteoAPI[TemperatureC],ROWS($G$2:G2765)))</f>
        <v>18.600000000000001</v>
      </c>
      <c r="H2765" s="4" cm="1">
        <f t="array" ref="H2765">IF($A2765="","",INDEX(OpenMeteoAPI[RelativeHumidityPct],ROWS($H$2:H2765))/100)</f>
        <v>0.6</v>
      </c>
      <c r="I2765" s="4" cm="1">
        <f t="array" ref="I2765">IF($A2765="","",INDEX(OpenMeteoAPI[PrecipitationProbabilityPct],ROWS($I$2:I2765))/100)</f>
        <v>0</v>
      </c>
      <c r="J2765" s="3" cm="1">
        <f t="array" ref="J2765">IF($A2765="","",INDEX(OpenMeteoAPI[PrecipitationMM],ROWS($J$2:J2765)))</f>
        <v>0</v>
      </c>
      <c r="K2765" cm="1">
        <f t="array" ref="K2765">IF($A2765="","",INDEX(OpenMeteoAPI[WeatherCode],ROWS($K$2:K2765)))</f>
        <v>1</v>
      </c>
      <c r="L2765" s="3" cm="1">
        <f t="array" ref="L2765">IF($A2765="","",INDEX(OpenMeteoAPI[WindSpeedKMH],ROWS($L$2:L2765)))</f>
        <v>5</v>
      </c>
    </row>
    <row r="2766" spans="1:12">
      <c r="A2766" t="str" cm="1">
        <f t="array" ref="A2766">IFERROR(INDEX(OpenMeteoAPI[City],ROWS($A$2:A2766))&amp;", "&amp;INDEX(OpenMeteoAPI[CountryCode],ROWS($A$2:A2766)),"")</f>
        <v>Prague, CZ</v>
      </c>
      <c r="B2766" t="str" cm="1">
        <f t="array" ref="B2766">IF($A2766="","",INDEX(OpenMeteoAPI[LocationID],ROWS($B$2:B2766)))</f>
        <v>CZ-PRG</v>
      </c>
      <c r="C2766" s="5" cm="1">
        <f t="array" ref="C2766">IF($A2766="","",INDEX(OpenMeteoAPI[ForecastDateTime],ROWS($C$2:C2766)))</f>
        <v>46215.166666666664</v>
      </c>
      <c r="D2766" t="str">
        <f t="shared" si="43"/>
        <v>4AM</v>
      </c>
      <c r="E2766" t="str" cm="1">
        <f t="array" ref="E2766">IF($K2766="","",_xlfn.IFS($K2766=0,_xlfn.UNICHAR(9728),$K2766&lt;=3,_xlfn.UNICHAR(9729),OR($K2766=45,$K2766=48),"~",AND($K2766&gt;=51,$K2766&lt;=67),_xlfn.UNICHAR(9748),AND($K2766&gt;=71,$K2766&lt;=77),_xlfn.UNICHAR(10052),AND($K2766&gt;=80,$K2766&lt;=82),_xlfn.UNICHAR(9748),AND($K2766&gt;=95,$K2766&lt;=99),_xlfn.UNICHAR(9889),TRUE,_xlfn.UNICHAR(9729)))</f>
        <v>☁</v>
      </c>
      <c r="F2766" t="str" cm="1">
        <f t="array" ref="F2766">IF($K2766="","",_xlfn.IFS($K2766=0,"Clear",$K2766&lt;=3,"Partly Cloudy",OR($K2766=45,$K2766=48),"Fog",AND($K2766&gt;=51,$K2766&lt;=67),"Drizzle",AND($K2766&gt;=71,$K2766&lt;=77),"Snow",AND($K2766&gt;=80,$K2766&lt;=82),"Rain Showers",AND($K2766&gt;=95,$K2766&lt;=99),"Thunderstorm",TRUE,"Cloudy"))</f>
        <v>Partly Cloudy</v>
      </c>
      <c r="G2766" s="3" cm="1">
        <f t="array" ref="G2766">IF($A2766="","",INDEX(OpenMeteoAPI[TemperatureC],ROWS($G$2:G2766)))</f>
        <v>17.600000000000001</v>
      </c>
      <c r="H2766" s="4" cm="1">
        <f t="array" ref="H2766">IF($A2766="","",INDEX(OpenMeteoAPI[RelativeHumidityPct],ROWS($H$2:H2766))/100)</f>
        <v>0.62</v>
      </c>
      <c r="I2766" s="4" cm="1">
        <f t="array" ref="I2766">IF($A2766="","",INDEX(OpenMeteoAPI[PrecipitationProbabilityPct],ROWS($I$2:I2766))/100)</f>
        <v>0</v>
      </c>
      <c r="J2766" s="3" cm="1">
        <f t="array" ref="J2766">IF($A2766="","",INDEX(OpenMeteoAPI[PrecipitationMM],ROWS($J$2:J2766)))</f>
        <v>0</v>
      </c>
      <c r="K2766" cm="1">
        <f t="array" ref="K2766">IF($A2766="","",INDEX(OpenMeteoAPI[WeatherCode],ROWS($K$2:K2766)))</f>
        <v>1</v>
      </c>
      <c r="L2766" s="3" cm="1">
        <f t="array" ref="L2766">IF($A2766="","",INDEX(OpenMeteoAPI[WindSpeedKMH],ROWS($L$2:L2766)))</f>
        <v>5.2</v>
      </c>
    </row>
    <row r="2767" spans="1:12">
      <c r="A2767" t="str" cm="1">
        <f t="array" ref="A2767">IFERROR(INDEX(OpenMeteoAPI[City],ROWS($A$2:A2767))&amp;", "&amp;INDEX(OpenMeteoAPI[CountryCode],ROWS($A$2:A2767)),"")</f>
        <v>Prague, CZ</v>
      </c>
      <c r="B2767" t="str" cm="1">
        <f t="array" ref="B2767">IF($A2767="","",INDEX(OpenMeteoAPI[LocationID],ROWS($B$2:B2767)))</f>
        <v>CZ-PRG</v>
      </c>
      <c r="C2767" s="5" cm="1">
        <f t="array" ref="C2767">IF($A2767="","",INDEX(OpenMeteoAPI[ForecastDateTime],ROWS($C$2:C2767)))</f>
        <v>46215.208333333336</v>
      </c>
      <c r="D2767" t="str">
        <f t="shared" si="43"/>
        <v>5AM</v>
      </c>
      <c r="E2767" t="str" cm="1">
        <f t="array" ref="E2767">IF($K2767="","",_xlfn.IFS($K2767=0,_xlfn.UNICHAR(9728),$K2767&lt;=3,_xlfn.UNICHAR(9729),OR($K2767=45,$K2767=48),"~",AND($K2767&gt;=51,$K2767&lt;=67),_xlfn.UNICHAR(9748),AND($K2767&gt;=71,$K2767&lt;=77),_xlfn.UNICHAR(10052),AND($K2767&gt;=80,$K2767&lt;=82),_xlfn.UNICHAR(9748),AND($K2767&gt;=95,$K2767&lt;=99),_xlfn.UNICHAR(9889),TRUE,_xlfn.UNICHAR(9729)))</f>
        <v>☁</v>
      </c>
      <c r="F2767" t="str" cm="1">
        <f t="array" ref="F2767">IF($K2767="","",_xlfn.IFS($K2767=0,"Clear",$K2767&lt;=3,"Partly Cloudy",OR($K2767=45,$K2767=48),"Fog",AND($K2767&gt;=51,$K2767&lt;=67),"Drizzle",AND($K2767&gt;=71,$K2767&lt;=77),"Snow",AND($K2767&gt;=80,$K2767&lt;=82),"Rain Showers",AND($K2767&gt;=95,$K2767&lt;=99),"Thunderstorm",TRUE,"Cloudy"))</f>
        <v>Partly Cloudy</v>
      </c>
      <c r="G2767" s="3" cm="1">
        <f t="array" ref="G2767">IF($A2767="","",INDEX(OpenMeteoAPI[TemperatureC],ROWS($G$2:G2767)))</f>
        <v>17.100000000000001</v>
      </c>
      <c r="H2767" s="4" cm="1">
        <f t="array" ref="H2767">IF($A2767="","",INDEX(OpenMeteoAPI[RelativeHumidityPct],ROWS($H$2:H2767))/100)</f>
        <v>0.64</v>
      </c>
      <c r="I2767" s="4" cm="1">
        <f t="array" ref="I2767">IF($A2767="","",INDEX(OpenMeteoAPI[PrecipitationProbabilityPct],ROWS($I$2:I2767))/100)</f>
        <v>0</v>
      </c>
      <c r="J2767" s="3" cm="1">
        <f t="array" ref="J2767">IF($A2767="","",INDEX(OpenMeteoAPI[PrecipitationMM],ROWS($J$2:J2767)))</f>
        <v>0</v>
      </c>
      <c r="K2767" cm="1">
        <f t="array" ref="K2767">IF($A2767="","",INDEX(OpenMeteoAPI[WeatherCode],ROWS($K$2:K2767)))</f>
        <v>1</v>
      </c>
      <c r="L2767" s="3" cm="1">
        <f t="array" ref="L2767">IF($A2767="","",INDEX(OpenMeteoAPI[WindSpeedKMH],ROWS($L$2:L2767)))</f>
        <v>5.5</v>
      </c>
    </row>
    <row r="2768" spans="1:12">
      <c r="A2768" t="str" cm="1">
        <f t="array" ref="A2768">IFERROR(INDEX(OpenMeteoAPI[City],ROWS($A$2:A2768))&amp;", "&amp;INDEX(OpenMeteoAPI[CountryCode],ROWS($A$2:A2768)),"")</f>
        <v>Prague, CZ</v>
      </c>
      <c r="B2768" t="str" cm="1">
        <f t="array" ref="B2768">IF($A2768="","",INDEX(OpenMeteoAPI[LocationID],ROWS($B$2:B2768)))</f>
        <v>CZ-PRG</v>
      </c>
      <c r="C2768" s="5" cm="1">
        <f t="array" ref="C2768">IF($A2768="","",INDEX(OpenMeteoAPI[ForecastDateTime],ROWS($C$2:C2768)))</f>
        <v>46215.25</v>
      </c>
      <c r="D2768" t="str">
        <f t="shared" si="43"/>
        <v>6AM</v>
      </c>
      <c r="E2768" t="str" cm="1">
        <f t="array" ref="E2768">IF($K2768="","",_xlfn.IFS($K2768=0,_xlfn.UNICHAR(9728),$K2768&lt;=3,_xlfn.UNICHAR(9729),OR($K2768=45,$K2768=48),"~",AND($K2768&gt;=51,$K2768&lt;=67),_xlfn.UNICHAR(9748),AND($K2768&gt;=71,$K2768&lt;=77),_xlfn.UNICHAR(10052),AND($K2768&gt;=80,$K2768&lt;=82),_xlfn.UNICHAR(9748),AND($K2768&gt;=95,$K2768&lt;=99),_xlfn.UNICHAR(9889),TRUE,_xlfn.UNICHAR(9729)))</f>
        <v>☀</v>
      </c>
      <c r="F2768" t="str" cm="1">
        <f t="array" ref="F2768">IF($K2768="","",_xlfn.IFS($K2768=0,"Clear",$K2768&lt;=3,"Partly Cloudy",OR($K2768=45,$K2768=48),"Fog",AND($K2768&gt;=51,$K2768&lt;=67),"Drizzle",AND($K2768&gt;=71,$K2768&lt;=77),"Snow",AND($K2768&gt;=80,$K2768&lt;=82),"Rain Showers",AND($K2768&gt;=95,$K2768&lt;=99),"Thunderstorm",TRUE,"Cloudy"))</f>
        <v>Clear</v>
      </c>
      <c r="G2768" s="3" cm="1">
        <f t="array" ref="G2768">IF($A2768="","",INDEX(OpenMeteoAPI[TemperatureC],ROWS($G$2:G2768)))</f>
        <v>17</v>
      </c>
      <c r="H2768" s="4" cm="1">
        <f t="array" ref="H2768">IF($A2768="","",INDEX(OpenMeteoAPI[RelativeHumidityPct],ROWS($H$2:H2768))/100)</f>
        <v>0.66</v>
      </c>
      <c r="I2768" s="4" cm="1">
        <f t="array" ref="I2768">IF($A2768="","",INDEX(OpenMeteoAPI[PrecipitationProbabilityPct],ROWS($I$2:I2768))/100)</f>
        <v>0</v>
      </c>
      <c r="J2768" s="3" cm="1">
        <f t="array" ref="J2768">IF($A2768="","",INDEX(OpenMeteoAPI[PrecipitationMM],ROWS($J$2:J2768)))</f>
        <v>0</v>
      </c>
      <c r="K2768" cm="1">
        <f t="array" ref="K2768">IF($A2768="","",INDEX(OpenMeteoAPI[WeatherCode],ROWS($K$2:K2768)))</f>
        <v>0</v>
      </c>
      <c r="L2768" s="3" cm="1">
        <f t="array" ref="L2768">IF($A2768="","",INDEX(OpenMeteoAPI[WindSpeedKMH],ROWS($L$2:L2768)))</f>
        <v>6.8</v>
      </c>
    </row>
    <row r="2769" spans="1:12">
      <c r="A2769" t="str" cm="1">
        <f t="array" ref="A2769">IFERROR(INDEX(OpenMeteoAPI[City],ROWS($A$2:A2769))&amp;", "&amp;INDEX(OpenMeteoAPI[CountryCode],ROWS($A$2:A2769)),"")</f>
        <v>Prague, CZ</v>
      </c>
      <c r="B2769" t="str" cm="1">
        <f t="array" ref="B2769">IF($A2769="","",INDEX(OpenMeteoAPI[LocationID],ROWS($B$2:B2769)))</f>
        <v>CZ-PRG</v>
      </c>
      <c r="C2769" s="5" cm="1">
        <f t="array" ref="C2769">IF($A2769="","",INDEX(OpenMeteoAPI[ForecastDateTime],ROWS($C$2:C2769)))</f>
        <v>46215.291666666664</v>
      </c>
      <c r="D2769" t="str">
        <f t="shared" si="43"/>
        <v>7AM</v>
      </c>
      <c r="E2769" t="str" cm="1">
        <f t="array" ref="E2769">IF($K2769="","",_xlfn.IFS($K2769=0,_xlfn.UNICHAR(9728),$K2769&lt;=3,_xlfn.UNICHAR(9729),OR($K2769=45,$K2769=48),"~",AND($K2769&gt;=51,$K2769&lt;=67),_xlfn.UNICHAR(9748),AND($K2769&gt;=71,$K2769&lt;=77),_xlfn.UNICHAR(10052),AND($K2769&gt;=80,$K2769&lt;=82),_xlfn.UNICHAR(9748),AND($K2769&gt;=95,$K2769&lt;=99),_xlfn.UNICHAR(9889),TRUE,_xlfn.UNICHAR(9729)))</f>
        <v>☀</v>
      </c>
      <c r="F2769" t="str" cm="1">
        <f t="array" ref="F2769">IF($K2769="","",_xlfn.IFS($K2769=0,"Clear",$K2769&lt;=3,"Partly Cloudy",OR($K2769=45,$K2769=48),"Fog",AND($K2769&gt;=51,$K2769&lt;=67),"Drizzle",AND($K2769&gt;=71,$K2769&lt;=77),"Snow",AND($K2769&gt;=80,$K2769&lt;=82),"Rain Showers",AND($K2769&gt;=95,$K2769&lt;=99),"Thunderstorm",TRUE,"Cloudy"))</f>
        <v>Clear</v>
      </c>
      <c r="G2769" s="3" cm="1">
        <f t="array" ref="G2769">IF($A2769="","",INDEX(OpenMeteoAPI[TemperatureC],ROWS($G$2:G2769)))</f>
        <v>17.399999999999999</v>
      </c>
      <c r="H2769" s="4" cm="1">
        <f t="array" ref="H2769">IF($A2769="","",INDEX(OpenMeteoAPI[RelativeHumidityPct],ROWS($H$2:H2769))/100)</f>
        <v>0.67</v>
      </c>
      <c r="I2769" s="4" cm="1">
        <f t="array" ref="I2769">IF($A2769="","",INDEX(OpenMeteoAPI[PrecipitationProbabilityPct],ROWS($I$2:I2769))/100)</f>
        <v>0</v>
      </c>
      <c r="J2769" s="3" cm="1">
        <f t="array" ref="J2769">IF($A2769="","",INDEX(OpenMeteoAPI[PrecipitationMM],ROWS($J$2:J2769)))</f>
        <v>0</v>
      </c>
      <c r="K2769" cm="1">
        <f t="array" ref="K2769">IF($A2769="","",INDEX(OpenMeteoAPI[WeatherCode],ROWS($K$2:K2769)))</f>
        <v>0</v>
      </c>
      <c r="L2769" s="3" cm="1">
        <f t="array" ref="L2769">IF($A2769="","",INDEX(OpenMeteoAPI[WindSpeedKMH],ROWS($L$2:L2769)))</f>
        <v>8.5</v>
      </c>
    </row>
    <row r="2770" spans="1:12">
      <c r="A2770" t="str" cm="1">
        <f t="array" ref="A2770">IFERROR(INDEX(OpenMeteoAPI[City],ROWS($A$2:A2770))&amp;", "&amp;INDEX(OpenMeteoAPI[CountryCode],ROWS($A$2:A2770)),"")</f>
        <v>Prague, CZ</v>
      </c>
      <c r="B2770" t="str" cm="1">
        <f t="array" ref="B2770">IF($A2770="","",INDEX(OpenMeteoAPI[LocationID],ROWS($B$2:B2770)))</f>
        <v>CZ-PRG</v>
      </c>
      <c r="C2770" s="5" cm="1">
        <f t="array" ref="C2770">IF($A2770="","",INDEX(OpenMeteoAPI[ForecastDateTime],ROWS($C$2:C2770)))</f>
        <v>46215.333333333336</v>
      </c>
      <c r="D2770" t="str">
        <f t="shared" si="43"/>
        <v>8AM</v>
      </c>
      <c r="E2770" t="str" cm="1">
        <f t="array" ref="E2770">IF($K2770="","",_xlfn.IFS($K2770=0,_xlfn.UNICHAR(9728),$K2770&lt;=3,_xlfn.UNICHAR(9729),OR($K2770=45,$K2770=48),"~",AND($K2770&gt;=51,$K2770&lt;=67),_xlfn.UNICHAR(9748),AND($K2770&gt;=71,$K2770&lt;=77),_xlfn.UNICHAR(10052),AND($K2770&gt;=80,$K2770&lt;=82),_xlfn.UNICHAR(9748),AND($K2770&gt;=95,$K2770&lt;=99),_xlfn.UNICHAR(9889),TRUE,_xlfn.UNICHAR(9729)))</f>
        <v>☀</v>
      </c>
      <c r="F2770" t="str" cm="1">
        <f t="array" ref="F2770">IF($K2770="","",_xlfn.IFS($K2770=0,"Clear",$K2770&lt;=3,"Partly Cloudy",OR($K2770=45,$K2770=48),"Fog",AND($K2770&gt;=51,$K2770&lt;=67),"Drizzle",AND($K2770&gt;=71,$K2770&lt;=77),"Snow",AND($K2770&gt;=80,$K2770&lt;=82),"Rain Showers",AND($K2770&gt;=95,$K2770&lt;=99),"Thunderstorm",TRUE,"Cloudy"))</f>
        <v>Clear</v>
      </c>
      <c r="G2770" s="3" cm="1">
        <f t="array" ref="G2770">IF($A2770="","",INDEX(OpenMeteoAPI[TemperatureC],ROWS($G$2:G2770)))</f>
        <v>18</v>
      </c>
      <c r="H2770" s="4" cm="1">
        <f t="array" ref="H2770">IF($A2770="","",INDEX(OpenMeteoAPI[RelativeHumidityPct],ROWS($H$2:H2770))/100)</f>
        <v>0.66</v>
      </c>
      <c r="I2770" s="4" cm="1">
        <f t="array" ref="I2770">IF($A2770="","",INDEX(OpenMeteoAPI[PrecipitationProbabilityPct],ROWS($I$2:I2770))/100)</f>
        <v>0</v>
      </c>
      <c r="J2770" s="3" cm="1">
        <f t="array" ref="J2770">IF($A2770="","",INDEX(OpenMeteoAPI[PrecipitationMM],ROWS($J$2:J2770)))</f>
        <v>0</v>
      </c>
      <c r="K2770" cm="1">
        <f t="array" ref="K2770">IF($A2770="","",INDEX(OpenMeteoAPI[WeatherCode],ROWS($K$2:K2770)))</f>
        <v>0</v>
      </c>
      <c r="L2770" s="3" cm="1">
        <f t="array" ref="L2770">IF($A2770="","",INDEX(OpenMeteoAPI[WindSpeedKMH],ROWS($L$2:L2770)))</f>
        <v>9.8000000000000007</v>
      </c>
    </row>
    <row r="2771" spans="1:12">
      <c r="A2771" t="str" cm="1">
        <f t="array" ref="A2771">IFERROR(INDEX(OpenMeteoAPI[City],ROWS($A$2:A2771))&amp;", "&amp;INDEX(OpenMeteoAPI[CountryCode],ROWS($A$2:A2771)),"")</f>
        <v>Prague, CZ</v>
      </c>
      <c r="B2771" t="str" cm="1">
        <f t="array" ref="B2771">IF($A2771="","",INDEX(OpenMeteoAPI[LocationID],ROWS($B$2:B2771)))</f>
        <v>CZ-PRG</v>
      </c>
      <c r="C2771" s="5" cm="1">
        <f t="array" ref="C2771">IF($A2771="","",INDEX(OpenMeteoAPI[ForecastDateTime],ROWS($C$2:C2771)))</f>
        <v>46215.375</v>
      </c>
      <c r="D2771" t="str">
        <f t="shared" si="43"/>
        <v>9AM</v>
      </c>
      <c r="E2771" t="str" cm="1">
        <f t="array" ref="E2771">IF($K2771="","",_xlfn.IFS($K2771=0,_xlfn.UNICHAR(9728),$K2771&lt;=3,_xlfn.UNICHAR(9729),OR($K2771=45,$K2771=48),"~",AND($K2771&gt;=51,$K2771&lt;=67),_xlfn.UNICHAR(9748),AND($K2771&gt;=71,$K2771&lt;=77),_xlfn.UNICHAR(10052),AND($K2771&gt;=80,$K2771&lt;=82),_xlfn.UNICHAR(9748),AND($K2771&gt;=95,$K2771&lt;=99),_xlfn.UNICHAR(9889),TRUE,_xlfn.UNICHAR(9729)))</f>
        <v>☁</v>
      </c>
      <c r="F2771" t="str" cm="1">
        <f t="array" ref="F2771">IF($K2771="","",_xlfn.IFS($K2771=0,"Clear",$K2771&lt;=3,"Partly Cloudy",OR($K2771=45,$K2771=48),"Fog",AND($K2771&gt;=51,$K2771&lt;=67),"Drizzle",AND($K2771&gt;=71,$K2771&lt;=77),"Snow",AND($K2771&gt;=80,$K2771&lt;=82),"Rain Showers",AND($K2771&gt;=95,$K2771&lt;=99),"Thunderstorm",TRUE,"Cloudy"))</f>
        <v>Partly Cloudy</v>
      </c>
      <c r="G2771" s="3" cm="1">
        <f t="array" ref="G2771">IF($A2771="","",INDEX(OpenMeteoAPI[TemperatureC],ROWS($G$2:G2771)))</f>
        <v>19</v>
      </c>
      <c r="H2771" s="4" cm="1">
        <f t="array" ref="H2771">IF($A2771="","",INDEX(OpenMeteoAPI[RelativeHumidityPct],ROWS($H$2:H2771))/100)</f>
        <v>0.62</v>
      </c>
      <c r="I2771" s="4" cm="1">
        <f t="array" ref="I2771">IF($A2771="","",INDEX(OpenMeteoAPI[PrecipitationProbabilityPct],ROWS($I$2:I2771))/100)</f>
        <v>0</v>
      </c>
      <c r="J2771" s="3" cm="1">
        <f t="array" ref="J2771">IF($A2771="","",INDEX(OpenMeteoAPI[PrecipitationMM],ROWS($J$2:J2771)))</f>
        <v>0</v>
      </c>
      <c r="K2771" cm="1">
        <f t="array" ref="K2771">IF($A2771="","",INDEX(OpenMeteoAPI[WeatherCode],ROWS($K$2:K2771)))</f>
        <v>1</v>
      </c>
      <c r="L2771" s="3" cm="1">
        <f t="array" ref="L2771">IF($A2771="","",INDEX(OpenMeteoAPI[WindSpeedKMH],ROWS($L$2:L2771)))</f>
        <v>10.1</v>
      </c>
    </row>
    <row r="2772" spans="1:12">
      <c r="A2772" t="str" cm="1">
        <f t="array" ref="A2772">IFERROR(INDEX(OpenMeteoAPI[City],ROWS($A$2:A2772))&amp;", "&amp;INDEX(OpenMeteoAPI[CountryCode],ROWS($A$2:A2772)),"")</f>
        <v>Prague, CZ</v>
      </c>
      <c r="B2772" t="str" cm="1">
        <f t="array" ref="B2772">IF($A2772="","",INDEX(OpenMeteoAPI[LocationID],ROWS($B$2:B2772)))</f>
        <v>CZ-PRG</v>
      </c>
      <c r="C2772" s="5" cm="1">
        <f t="array" ref="C2772">IF($A2772="","",INDEX(OpenMeteoAPI[ForecastDateTime],ROWS($C$2:C2772)))</f>
        <v>46215.416666666664</v>
      </c>
      <c r="D2772" t="str">
        <f t="shared" si="43"/>
        <v>10AM</v>
      </c>
      <c r="E2772" t="str" cm="1">
        <f t="array" ref="E2772">IF($K2772="","",_xlfn.IFS($K2772=0,_xlfn.UNICHAR(9728),$K2772&lt;=3,_xlfn.UNICHAR(9729),OR($K2772=45,$K2772=48),"~",AND($K2772&gt;=51,$K2772&lt;=67),_xlfn.UNICHAR(9748),AND($K2772&gt;=71,$K2772&lt;=77),_xlfn.UNICHAR(10052),AND($K2772&gt;=80,$K2772&lt;=82),_xlfn.UNICHAR(9748),AND($K2772&gt;=95,$K2772&lt;=99),_xlfn.UNICHAR(9889),TRUE,_xlfn.UNICHAR(9729)))</f>
        <v>☁</v>
      </c>
      <c r="F2772" t="str" cm="1">
        <f t="array" ref="F2772">IF($K2772="","",_xlfn.IFS($K2772=0,"Clear",$K2772&lt;=3,"Partly Cloudy",OR($K2772=45,$K2772=48),"Fog",AND($K2772&gt;=51,$K2772&lt;=67),"Drizzle",AND($K2772&gt;=71,$K2772&lt;=77),"Snow",AND($K2772&gt;=80,$K2772&lt;=82),"Rain Showers",AND($K2772&gt;=95,$K2772&lt;=99),"Thunderstorm",TRUE,"Cloudy"))</f>
        <v>Partly Cloudy</v>
      </c>
      <c r="G2772" s="3" cm="1">
        <f t="array" ref="G2772">IF($A2772="","",INDEX(OpenMeteoAPI[TemperatureC],ROWS($G$2:G2772)))</f>
        <v>20.3</v>
      </c>
      <c r="H2772" s="4" cm="1">
        <f t="array" ref="H2772">IF($A2772="","",INDEX(OpenMeteoAPI[RelativeHumidityPct],ROWS($H$2:H2772))/100)</f>
        <v>0.56999999999999995</v>
      </c>
      <c r="I2772" s="4" cm="1">
        <f t="array" ref="I2772">IF($A2772="","",INDEX(OpenMeteoAPI[PrecipitationProbabilityPct],ROWS($I$2:I2772))/100)</f>
        <v>0</v>
      </c>
      <c r="J2772" s="3" cm="1">
        <f t="array" ref="J2772">IF($A2772="","",INDEX(OpenMeteoAPI[PrecipitationMM],ROWS($J$2:J2772)))</f>
        <v>0</v>
      </c>
      <c r="K2772" cm="1">
        <f t="array" ref="K2772">IF($A2772="","",INDEX(OpenMeteoAPI[WeatherCode],ROWS($K$2:K2772)))</f>
        <v>1</v>
      </c>
      <c r="L2772" s="3" cm="1">
        <f t="array" ref="L2772">IF($A2772="","",INDEX(OpenMeteoAPI[WindSpeedKMH],ROWS($L$2:L2772)))</f>
        <v>10.4</v>
      </c>
    </row>
    <row r="2773" spans="1:12">
      <c r="A2773" t="str" cm="1">
        <f t="array" ref="A2773">IFERROR(INDEX(OpenMeteoAPI[City],ROWS($A$2:A2773))&amp;", "&amp;INDEX(OpenMeteoAPI[CountryCode],ROWS($A$2:A2773)),"")</f>
        <v>Prague, CZ</v>
      </c>
      <c r="B2773" t="str" cm="1">
        <f t="array" ref="B2773">IF($A2773="","",INDEX(OpenMeteoAPI[LocationID],ROWS($B$2:B2773)))</f>
        <v>CZ-PRG</v>
      </c>
      <c r="C2773" s="5" cm="1">
        <f t="array" ref="C2773">IF($A2773="","",INDEX(OpenMeteoAPI[ForecastDateTime],ROWS($C$2:C2773)))</f>
        <v>46215.458333333336</v>
      </c>
      <c r="D2773" t="str">
        <f t="shared" si="43"/>
        <v>11AM</v>
      </c>
      <c r="E2773" t="str" cm="1">
        <f t="array" ref="E2773">IF($K2773="","",_xlfn.IFS($K2773=0,_xlfn.UNICHAR(9728),$K2773&lt;=3,_xlfn.UNICHAR(9729),OR($K2773=45,$K2773=48),"~",AND($K2773&gt;=51,$K2773&lt;=67),_xlfn.UNICHAR(9748),AND($K2773&gt;=71,$K2773&lt;=77),_xlfn.UNICHAR(10052),AND($K2773&gt;=80,$K2773&lt;=82),_xlfn.UNICHAR(9748),AND($K2773&gt;=95,$K2773&lt;=99),_xlfn.UNICHAR(9889),TRUE,_xlfn.UNICHAR(9729)))</f>
        <v>☁</v>
      </c>
      <c r="F2773" t="str" cm="1">
        <f t="array" ref="F2773">IF($K2773="","",_xlfn.IFS($K2773=0,"Clear",$K2773&lt;=3,"Partly Cloudy",OR($K2773=45,$K2773=48),"Fog",AND($K2773&gt;=51,$K2773&lt;=67),"Drizzle",AND($K2773&gt;=71,$K2773&lt;=77),"Snow",AND($K2773&gt;=80,$K2773&lt;=82),"Rain Showers",AND($K2773&gt;=95,$K2773&lt;=99),"Thunderstorm",TRUE,"Cloudy"))</f>
        <v>Partly Cloudy</v>
      </c>
      <c r="G2773" s="3" cm="1">
        <f t="array" ref="G2773">IF($A2773="","",INDEX(OpenMeteoAPI[TemperatureC],ROWS($G$2:G2773)))</f>
        <v>21.5</v>
      </c>
      <c r="H2773" s="4" cm="1">
        <f t="array" ref="H2773">IF($A2773="","",INDEX(OpenMeteoAPI[RelativeHumidityPct],ROWS($H$2:H2773))/100)</f>
        <v>0.51</v>
      </c>
      <c r="I2773" s="4" cm="1">
        <f t="array" ref="I2773">IF($A2773="","",INDEX(OpenMeteoAPI[PrecipitationProbabilityPct],ROWS($I$2:I2773))/100)</f>
        <v>0</v>
      </c>
      <c r="J2773" s="3" cm="1">
        <f t="array" ref="J2773">IF($A2773="","",INDEX(OpenMeteoAPI[PrecipitationMM],ROWS($J$2:J2773)))</f>
        <v>0</v>
      </c>
      <c r="K2773" cm="1">
        <f t="array" ref="K2773">IF($A2773="","",INDEX(OpenMeteoAPI[WeatherCode],ROWS($K$2:K2773)))</f>
        <v>1</v>
      </c>
      <c r="L2773" s="3" cm="1">
        <f t="array" ref="L2773">IF($A2773="","",INDEX(OpenMeteoAPI[WindSpeedKMH],ROWS($L$2:L2773)))</f>
        <v>10.4</v>
      </c>
    </row>
    <row r="2774" spans="1:12">
      <c r="A2774" t="str" cm="1">
        <f t="array" ref="A2774">IFERROR(INDEX(OpenMeteoAPI[City],ROWS($A$2:A2774))&amp;", "&amp;INDEX(OpenMeteoAPI[CountryCode],ROWS($A$2:A2774)),"")</f>
        <v>Prague, CZ</v>
      </c>
      <c r="B2774" t="str" cm="1">
        <f t="array" ref="B2774">IF($A2774="","",INDEX(OpenMeteoAPI[LocationID],ROWS($B$2:B2774)))</f>
        <v>CZ-PRG</v>
      </c>
      <c r="C2774" s="5" cm="1">
        <f t="array" ref="C2774">IF($A2774="","",INDEX(OpenMeteoAPI[ForecastDateTime],ROWS($C$2:C2774)))</f>
        <v>46215.5</v>
      </c>
      <c r="D2774" t="str">
        <f t="shared" si="43"/>
        <v>12PM</v>
      </c>
      <c r="E2774" t="str" cm="1">
        <f t="array" ref="E2774">IF($K2774="","",_xlfn.IFS($K2774=0,_xlfn.UNICHAR(9728),$K2774&lt;=3,_xlfn.UNICHAR(9729),OR($K2774=45,$K2774=48),"~",AND($K2774&gt;=51,$K2774&lt;=67),_xlfn.UNICHAR(9748),AND($K2774&gt;=71,$K2774&lt;=77),_xlfn.UNICHAR(10052),AND($K2774&gt;=80,$K2774&lt;=82),_xlfn.UNICHAR(9748),AND($K2774&gt;=95,$K2774&lt;=99),_xlfn.UNICHAR(9889),TRUE,_xlfn.UNICHAR(9729)))</f>
        <v>☁</v>
      </c>
      <c r="F2774" t="str" cm="1">
        <f t="array" ref="F2774">IF($K2774="","",_xlfn.IFS($K2774=0,"Clear",$K2774&lt;=3,"Partly Cloudy",OR($K2774=45,$K2774=48),"Fog",AND($K2774&gt;=51,$K2774&lt;=67),"Drizzle",AND($K2774&gt;=71,$K2774&lt;=77),"Snow",AND($K2774&gt;=80,$K2774&lt;=82),"Rain Showers",AND($K2774&gt;=95,$K2774&lt;=99),"Thunderstorm",TRUE,"Cloudy"))</f>
        <v>Partly Cloudy</v>
      </c>
      <c r="G2774" s="3" cm="1">
        <f t="array" ref="G2774">IF($A2774="","",INDEX(OpenMeteoAPI[TemperatureC],ROWS($G$2:G2774)))</f>
        <v>22.6</v>
      </c>
      <c r="H2774" s="4" cm="1">
        <f t="array" ref="H2774">IF($A2774="","",INDEX(OpenMeteoAPI[RelativeHumidityPct],ROWS($H$2:H2774))/100)</f>
        <v>0.46</v>
      </c>
      <c r="I2774" s="4" cm="1">
        <f t="array" ref="I2774">IF($A2774="","",INDEX(OpenMeteoAPI[PrecipitationProbabilityPct],ROWS($I$2:I2774))/100)</f>
        <v>0</v>
      </c>
      <c r="J2774" s="3" cm="1">
        <f t="array" ref="J2774">IF($A2774="","",INDEX(OpenMeteoAPI[PrecipitationMM],ROWS($J$2:J2774)))</f>
        <v>0</v>
      </c>
      <c r="K2774" cm="1">
        <f t="array" ref="K2774">IF($A2774="","",INDEX(OpenMeteoAPI[WeatherCode],ROWS($K$2:K2774)))</f>
        <v>2</v>
      </c>
      <c r="L2774" s="3" cm="1">
        <f t="array" ref="L2774">IF($A2774="","",INDEX(OpenMeteoAPI[WindSpeedKMH],ROWS($L$2:L2774)))</f>
        <v>11.6</v>
      </c>
    </row>
    <row r="2775" spans="1:12">
      <c r="A2775" t="str" cm="1">
        <f t="array" ref="A2775">IFERROR(INDEX(OpenMeteoAPI[City],ROWS($A$2:A2775))&amp;", "&amp;INDEX(OpenMeteoAPI[CountryCode],ROWS($A$2:A2775)),"")</f>
        <v>Prague, CZ</v>
      </c>
      <c r="B2775" t="str" cm="1">
        <f t="array" ref="B2775">IF($A2775="","",INDEX(OpenMeteoAPI[LocationID],ROWS($B$2:B2775)))</f>
        <v>CZ-PRG</v>
      </c>
      <c r="C2775" s="5" cm="1">
        <f t="array" ref="C2775">IF($A2775="","",INDEX(OpenMeteoAPI[ForecastDateTime],ROWS($C$2:C2775)))</f>
        <v>46215.541666666664</v>
      </c>
      <c r="D2775" t="str">
        <f t="shared" si="43"/>
        <v>1PM</v>
      </c>
      <c r="E2775" t="str" cm="1">
        <f t="array" ref="E2775">IF($K2775="","",_xlfn.IFS($K2775=0,_xlfn.UNICHAR(9728),$K2775&lt;=3,_xlfn.UNICHAR(9729),OR($K2775=45,$K2775=48),"~",AND($K2775&gt;=51,$K2775&lt;=67),_xlfn.UNICHAR(9748),AND($K2775&gt;=71,$K2775&lt;=77),_xlfn.UNICHAR(10052),AND($K2775&gt;=80,$K2775&lt;=82),_xlfn.UNICHAR(9748),AND($K2775&gt;=95,$K2775&lt;=99),_xlfn.UNICHAR(9889),TRUE,_xlfn.UNICHAR(9729)))</f>
        <v>☁</v>
      </c>
      <c r="F2775" t="str" cm="1">
        <f t="array" ref="F2775">IF($K2775="","",_xlfn.IFS($K2775=0,"Clear",$K2775&lt;=3,"Partly Cloudy",OR($K2775=45,$K2775=48),"Fog",AND($K2775&gt;=51,$K2775&lt;=67),"Drizzle",AND($K2775&gt;=71,$K2775&lt;=77),"Snow",AND($K2775&gt;=80,$K2775&lt;=82),"Rain Showers",AND($K2775&gt;=95,$K2775&lt;=99),"Thunderstorm",TRUE,"Cloudy"))</f>
        <v>Partly Cloudy</v>
      </c>
      <c r="G2775" s="3" cm="1">
        <f t="array" ref="G2775">IF($A2775="","",INDEX(OpenMeteoAPI[TemperatureC],ROWS($G$2:G2775)))</f>
        <v>23.6</v>
      </c>
      <c r="H2775" s="4" cm="1">
        <f t="array" ref="H2775">IF($A2775="","",INDEX(OpenMeteoAPI[RelativeHumidityPct],ROWS($H$2:H2775))/100)</f>
        <v>0.42</v>
      </c>
      <c r="I2775" s="4" cm="1">
        <f t="array" ref="I2775">IF($A2775="","",INDEX(OpenMeteoAPI[PrecipitationProbabilityPct],ROWS($I$2:I2775))/100)</f>
        <v>0</v>
      </c>
      <c r="J2775" s="3" cm="1">
        <f t="array" ref="J2775">IF($A2775="","",INDEX(OpenMeteoAPI[PrecipitationMM],ROWS($J$2:J2775)))</f>
        <v>0</v>
      </c>
      <c r="K2775" cm="1">
        <f t="array" ref="K2775">IF($A2775="","",INDEX(OpenMeteoAPI[WeatherCode],ROWS($K$2:K2775)))</f>
        <v>2</v>
      </c>
      <c r="L2775" s="3" cm="1">
        <f t="array" ref="L2775">IF($A2775="","",INDEX(OpenMeteoAPI[WindSpeedKMH],ROWS($L$2:L2775)))</f>
        <v>13</v>
      </c>
    </row>
    <row r="2776" spans="1:12">
      <c r="A2776" t="str" cm="1">
        <f t="array" ref="A2776">IFERROR(INDEX(OpenMeteoAPI[City],ROWS($A$2:A2776))&amp;", "&amp;INDEX(OpenMeteoAPI[CountryCode],ROWS($A$2:A2776)),"")</f>
        <v>Prague, CZ</v>
      </c>
      <c r="B2776" t="str" cm="1">
        <f t="array" ref="B2776">IF($A2776="","",INDEX(OpenMeteoAPI[LocationID],ROWS($B$2:B2776)))</f>
        <v>CZ-PRG</v>
      </c>
      <c r="C2776" s="5" cm="1">
        <f t="array" ref="C2776">IF($A2776="","",INDEX(OpenMeteoAPI[ForecastDateTime],ROWS($C$2:C2776)))</f>
        <v>46215.583333333336</v>
      </c>
      <c r="D2776" t="str">
        <f t="shared" si="43"/>
        <v>2PM</v>
      </c>
      <c r="E2776" t="str" cm="1">
        <f t="array" ref="E2776">IF($K2776="","",_xlfn.IFS($K2776=0,_xlfn.UNICHAR(9728),$K2776&lt;=3,_xlfn.UNICHAR(9729),OR($K2776=45,$K2776=48),"~",AND($K2776&gt;=51,$K2776&lt;=67),_xlfn.UNICHAR(9748),AND($K2776&gt;=71,$K2776&lt;=77),_xlfn.UNICHAR(10052),AND($K2776&gt;=80,$K2776&lt;=82),_xlfn.UNICHAR(9748),AND($K2776&gt;=95,$K2776&lt;=99),_xlfn.UNICHAR(9889),TRUE,_xlfn.UNICHAR(9729)))</f>
        <v>☁</v>
      </c>
      <c r="F2776" t="str" cm="1">
        <f t="array" ref="F2776">IF($K2776="","",_xlfn.IFS($K2776=0,"Clear",$K2776&lt;=3,"Partly Cloudy",OR($K2776=45,$K2776=48),"Fog",AND($K2776&gt;=51,$K2776&lt;=67),"Drizzle",AND($K2776&gt;=71,$K2776&lt;=77),"Snow",AND($K2776&gt;=80,$K2776&lt;=82),"Rain Showers",AND($K2776&gt;=95,$K2776&lt;=99),"Thunderstorm",TRUE,"Cloudy"))</f>
        <v>Partly Cloudy</v>
      </c>
      <c r="G2776" s="3" cm="1">
        <f t="array" ref="G2776">IF($A2776="","",INDEX(OpenMeteoAPI[TemperatureC],ROWS($G$2:G2776)))</f>
        <v>24.4</v>
      </c>
      <c r="H2776" s="4" cm="1">
        <f t="array" ref="H2776">IF($A2776="","",INDEX(OpenMeteoAPI[RelativeHumidityPct],ROWS($H$2:H2776))/100)</f>
        <v>0.38</v>
      </c>
      <c r="I2776" s="4" cm="1">
        <f t="array" ref="I2776">IF($A2776="","",INDEX(OpenMeteoAPI[PrecipitationProbabilityPct],ROWS($I$2:I2776))/100)</f>
        <v>0</v>
      </c>
      <c r="J2776" s="3" cm="1">
        <f t="array" ref="J2776">IF($A2776="","",INDEX(OpenMeteoAPI[PrecipitationMM],ROWS($J$2:J2776)))</f>
        <v>0</v>
      </c>
      <c r="K2776" cm="1">
        <f t="array" ref="K2776">IF($A2776="","",INDEX(OpenMeteoAPI[WeatherCode],ROWS($K$2:K2776)))</f>
        <v>2</v>
      </c>
      <c r="L2776" s="3" cm="1">
        <f t="array" ref="L2776">IF($A2776="","",INDEX(OpenMeteoAPI[WindSpeedKMH],ROWS($L$2:L2776)))</f>
        <v>14.1</v>
      </c>
    </row>
    <row r="2777" spans="1:12">
      <c r="A2777" t="str" cm="1">
        <f t="array" ref="A2777">IFERROR(INDEX(OpenMeteoAPI[City],ROWS($A$2:A2777))&amp;", "&amp;INDEX(OpenMeteoAPI[CountryCode],ROWS($A$2:A2777)),"")</f>
        <v>Prague, CZ</v>
      </c>
      <c r="B2777" t="str" cm="1">
        <f t="array" ref="B2777">IF($A2777="","",INDEX(OpenMeteoAPI[LocationID],ROWS($B$2:B2777)))</f>
        <v>CZ-PRG</v>
      </c>
      <c r="C2777" s="5" cm="1">
        <f t="array" ref="C2777">IF($A2777="","",INDEX(OpenMeteoAPI[ForecastDateTime],ROWS($C$2:C2777)))</f>
        <v>46215.625</v>
      </c>
      <c r="D2777" t="str">
        <f t="shared" si="43"/>
        <v>3PM</v>
      </c>
      <c r="E2777" t="str" cm="1">
        <f t="array" ref="E2777">IF($K2777="","",_xlfn.IFS($K2777=0,_xlfn.UNICHAR(9728),$K2777&lt;=3,_xlfn.UNICHAR(9729),OR($K2777=45,$K2777=48),"~",AND($K2777&gt;=51,$K2777&lt;=67),_xlfn.UNICHAR(9748),AND($K2777&gt;=71,$K2777&lt;=77),_xlfn.UNICHAR(10052),AND($K2777&gt;=80,$K2777&lt;=82),_xlfn.UNICHAR(9748),AND($K2777&gt;=95,$K2777&lt;=99),_xlfn.UNICHAR(9889),TRUE,_xlfn.UNICHAR(9729)))</f>
        <v>☁</v>
      </c>
      <c r="F2777" t="str" cm="1">
        <f t="array" ref="F2777">IF($K2777="","",_xlfn.IFS($K2777=0,"Clear",$K2777&lt;=3,"Partly Cloudy",OR($K2777=45,$K2777=48),"Fog",AND($K2777&gt;=51,$K2777&lt;=67),"Drizzle",AND($K2777&gt;=71,$K2777&lt;=77),"Snow",AND($K2777&gt;=80,$K2777&lt;=82),"Rain Showers",AND($K2777&gt;=95,$K2777&lt;=99),"Thunderstorm",TRUE,"Cloudy"))</f>
        <v>Partly Cloudy</v>
      </c>
      <c r="G2777" s="3" cm="1">
        <f t="array" ref="G2777">IF($A2777="","",INDEX(OpenMeteoAPI[TemperatureC],ROWS($G$2:G2777)))</f>
        <v>24.6</v>
      </c>
      <c r="H2777" s="4" cm="1">
        <f t="array" ref="H2777">IF($A2777="","",INDEX(OpenMeteoAPI[RelativeHumidityPct],ROWS($H$2:H2777))/100)</f>
        <v>0.36</v>
      </c>
      <c r="I2777" s="4" cm="1">
        <f t="array" ref="I2777">IF($A2777="","",INDEX(OpenMeteoAPI[PrecipitationProbabilityPct],ROWS($I$2:I2777))/100)</f>
        <v>0</v>
      </c>
      <c r="J2777" s="3" cm="1">
        <f t="array" ref="J2777">IF($A2777="","",INDEX(OpenMeteoAPI[PrecipitationMM],ROWS($J$2:J2777)))</f>
        <v>0</v>
      </c>
      <c r="K2777" cm="1">
        <f t="array" ref="K2777">IF($A2777="","",INDEX(OpenMeteoAPI[WeatherCode],ROWS($K$2:K2777)))</f>
        <v>2</v>
      </c>
      <c r="L2777" s="3" cm="1">
        <f t="array" ref="L2777">IF($A2777="","",INDEX(OpenMeteoAPI[WindSpeedKMH],ROWS($L$2:L2777)))</f>
        <v>14.8</v>
      </c>
    </row>
    <row r="2778" spans="1:12">
      <c r="A2778" t="str" cm="1">
        <f t="array" ref="A2778">IFERROR(INDEX(OpenMeteoAPI[City],ROWS($A$2:A2778))&amp;", "&amp;INDEX(OpenMeteoAPI[CountryCode],ROWS($A$2:A2778)),"")</f>
        <v>Prague, CZ</v>
      </c>
      <c r="B2778" t="str" cm="1">
        <f t="array" ref="B2778">IF($A2778="","",INDEX(OpenMeteoAPI[LocationID],ROWS($B$2:B2778)))</f>
        <v>CZ-PRG</v>
      </c>
      <c r="C2778" s="5" cm="1">
        <f t="array" ref="C2778">IF($A2778="","",INDEX(OpenMeteoAPI[ForecastDateTime],ROWS($C$2:C2778)))</f>
        <v>46215.666666666664</v>
      </c>
      <c r="D2778" t="str">
        <f t="shared" si="43"/>
        <v>4PM</v>
      </c>
      <c r="E2778" t="str" cm="1">
        <f t="array" ref="E2778">IF($K2778="","",_xlfn.IFS($K2778=0,_xlfn.UNICHAR(9728),$K2778&lt;=3,_xlfn.UNICHAR(9729),OR($K2778=45,$K2778=48),"~",AND($K2778&gt;=51,$K2778&lt;=67),_xlfn.UNICHAR(9748),AND($K2778&gt;=71,$K2778&lt;=77),_xlfn.UNICHAR(10052),AND($K2778&gt;=80,$K2778&lt;=82),_xlfn.UNICHAR(9748),AND($K2778&gt;=95,$K2778&lt;=99),_xlfn.UNICHAR(9889),TRUE,_xlfn.UNICHAR(9729)))</f>
        <v>☁</v>
      </c>
      <c r="F2778" t="str" cm="1">
        <f t="array" ref="F2778">IF($K2778="","",_xlfn.IFS($K2778=0,"Clear",$K2778&lt;=3,"Partly Cloudy",OR($K2778=45,$K2778=48),"Fog",AND($K2778&gt;=51,$K2778&lt;=67),"Drizzle",AND($K2778&gt;=71,$K2778&lt;=77),"Snow",AND($K2778&gt;=80,$K2778&lt;=82),"Rain Showers",AND($K2778&gt;=95,$K2778&lt;=99),"Thunderstorm",TRUE,"Cloudy"))</f>
        <v>Partly Cloudy</v>
      </c>
      <c r="G2778" s="3" cm="1">
        <f t="array" ref="G2778">IF($A2778="","",INDEX(OpenMeteoAPI[TemperatureC],ROWS($G$2:G2778)))</f>
        <v>24.6</v>
      </c>
      <c r="H2778" s="4" cm="1">
        <f t="array" ref="H2778">IF($A2778="","",INDEX(OpenMeteoAPI[RelativeHumidityPct],ROWS($H$2:H2778))/100)</f>
        <v>0.36</v>
      </c>
      <c r="I2778" s="4" cm="1">
        <f t="array" ref="I2778">IF($A2778="","",INDEX(OpenMeteoAPI[PrecipitationProbabilityPct],ROWS($I$2:I2778))/100)</f>
        <v>0</v>
      </c>
      <c r="J2778" s="3" cm="1">
        <f t="array" ref="J2778">IF($A2778="","",INDEX(OpenMeteoAPI[PrecipitationMM],ROWS($J$2:J2778)))</f>
        <v>0</v>
      </c>
      <c r="K2778" cm="1">
        <f t="array" ref="K2778">IF($A2778="","",INDEX(OpenMeteoAPI[WeatherCode],ROWS($K$2:K2778)))</f>
        <v>2</v>
      </c>
      <c r="L2778" s="3" cm="1">
        <f t="array" ref="L2778">IF($A2778="","",INDEX(OpenMeteoAPI[WindSpeedKMH],ROWS($L$2:L2778)))</f>
        <v>14.4</v>
      </c>
    </row>
    <row r="2779" spans="1:12">
      <c r="A2779" t="str" cm="1">
        <f t="array" ref="A2779">IFERROR(INDEX(OpenMeteoAPI[City],ROWS($A$2:A2779))&amp;", "&amp;INDEX(OpenMeteoAPI[CountryCode],ROWS($A$2:A2779)),"")</f>
        <v>Prague, CZ</v>
      </c>
      <c r="B2779" t="str" cm="1">
        <f t="array" ref="B2779">IF($A2779="","",INDEX(OpenMeteoAPI[LocationID],ROWS($B$2:B2779)))</f>
        <v>CZ-PRG</v>
      </c>
      <c r="C2779" s="5" cm="1">
        <f t="array" ref="C2779">IF($A2779="","",INDEX(OpenMeteoAPI[ForecastDateTime],ROWS($C$2:C2779)))</f>
        <v>46215.708333333336</v>
      </c>
      <c r="D2779" t="str">
        <f t="shared" si="43"/>
        <v>5PM</v>
      </c>
      <c r="E2779" t="str" cm="1">
        <f t="array" ref="E2779">IF($K2779="","",_xlfn.IFS($K2779=0,_xlfn.UNICHAR(9728),$K2779&lt;=3,_xlfn.UNICHAR(9729),OR($K2779=45,$K2779=48),"~",AND($K2779&gt;=51,$K2779&lt;=67),_xlfn.UNICHAR(9748),AND($K2779&gt;=71,$K2779&lt;=77),_xlfn.UNICHAR(10052),AND($K2779&gt;=80,$K2779&lt;=82),_xlfn.UNICHAR(9748),AND($K2779&gt;=95,$K2779&lt;=99),_xlfn.UNICHAR(9889),TRUE,_xlfn.UNICHAR(9729)))</f>
        <v>☁</v>
      </c>
      <c r="F2779" t="str" cm="1">
        <f t="array" ref="F2779">IF($K2779="","",_xlfn.IFS($K2779=0,"Clear",$K2779&lt;=3,"Partly Cloudy",OR($K2779=45,$K2779=48),"Fog",AND($K2779&gt;=51,$K2779&lt;=67),"Drizzle",AND($K2779&gt;=71,$K2779&lt;=77),"Snow",AND($K2779&gt;=80,$K2779&lt;=82),"Rain Showers",AND($K2779&gt;=95,$K2779&lt;=99),"Thunderstorm",TRUE,"Cloudy"))</f>
        <v>Partly Cloudy</v>
      </c>
      <c r="G2779" s="3" cm="1">
        <f t="array" ref="G2779">IF($A2779="","",INDEX(OpenMeteoAPI[TemperatureC],ROWS($G$2:G2779)))</f>
        <v>24.4</v>
      </c>
      <c r="H2779" s="4" cm="1">
        <f t="array" ref="H2779">IF($A2779="","",INDEX(OpenMeteoAPI[RelativeHumidityPct],ROWS($H$2:H2779))/100)</f>
        <v>0.37</v>
      </c>
      <c r="I2779" s="4" cm="1">
        <f t="array" ref="I2779">IF($A2779="","",INDEX(OpenMeteoAPI[PrecipitationProbabilityPct],ROWS($I$2:I2779))/100)</f>
        <v>0</v>
      </c>
      <c r="J2779" s="3" cm="1">
        <f t="array" ref="J2779">IF($A2779="","",INDEX(OpenMeteoAPI[PrecipitationMM],ROWS($J$2:J2779)))</f>
        <v>0</v>
      </c>
      <c r="K2779" cm="1">
        <f t="array" ref="K2779">IF($A2779="","",INDEX(OpenMeteoAPI[WeatherCode],ROWS($K$2:K2779)))</f>
        <v>2</v>
      </c>
      <c r="L2779" s="3" cm="1">
        <f t="array" ref="L2779">IF($A2779="","",INDEX(OpenMeteoAPI[WindSpeedKMH],ROWS($L$2:L2779)))</f>
        <v>13.7</v>
      </c>
    </row>
    <row r="2780" spans="1:12">
      <c r="A2780" t="str" cm="1">
        <f t="array" ref="A2780">IFERROR(INDEX(OpenMeteoAPI[City],ROWS($A$2:A2780))&amp;", "&amp;INDEX(OpenMeteoAPI[CountryCode],ROWS($A$2:A2780)),"")</f>
        <v>Prague, CZ</v>
      </c>
      <c r="B2780" t="str" cm="1">
        <f t="array" ref="B2780">IF($A2780="","",INDEX(OpenMeteoAPI[LocationID],ROWS($B$2:B2780)))</f>
        <v>CZ-PRG</v>
      </c>
      <c r="C2780" s="5" cm="1">
        <f t="array" ref="C2780">IF($A2780="","",INDEX(OpenMeteoAPI[ForecastDateTime],ROWS($C$2:C2780)))</f>
        <v>46215.75</v>
      </c>
      <c r="D2780" t="str">
        <f t="shared" si="43"/>
        <v>6PM</v>
      </c>
      <c r="E2780" t="str" cm="1">
        <f t="array" ref="E2780">IF($K2780="","",_xlfn.IFS($K2780=0,_xlfn.UNICHAR(9728),$K2780&lt;=3,_xlfn.UNICHAR(9729),OR($K2780=45,$K2780=48),"~",AND($K2780&gt;=51,$K2780&lt;=67),_xlfn.UNICHAR(9748),AND($K2780&gt;=71,$K2780&lt;=77),_xlfn.UNICHAR(10052),AND($K2780&gt;=80,$K2780&lt;=82),_xlfn.UNICHAR(9748),AND($K2780&gt;=95,$K2780&lt;=99),_xlfn.UNICHAR(9889),TRUE,_xlfn.UNICHAR(9729)))</f>
        <v>☁</v>
      </c>
      <c r="F2780" t="str" cm="1">
        <f t="array" ref="F2780">IF($K2780="","",_xlfn.IFS($K2780=0,"Clear",$K2780&lt;=3,"Partly Cloudy",OR($K2780=45,$K2780=48),"Fog",AND($K2780&gt;=51,$K2780&lt;=67),"Drizzle",AND($K2780&gt;=71,$K2780&lt;=77),"Snow",AND($K2780&gt;=80,$K2780&lt;=82),"Rain Showers",AND($K2780&gt;=95,$K2780&lt;=99),"Thunderstorm",TRUE,"Cloudy"))</f>
        <v>Partly Cloudy</v>
      </c>
      <c r="G2780" s="3" cm="1">
        <f t="array" ref="G2780">IF($A2780="","",INDEX(OpenMeteoAPI[TemperatureC],ROWS($G$2:G2780)))</f>
        <v>24.2</v>
      </c>
      <c r="H2780" s="4" cm="1">
        <f t="array" ref="H2780">IF($A2780="","",INDEX(OpenMeteoAPI[RelativeHumidityPct],ROWS($H$2:H2780))/100)</f>
        <v>0.38</v>
      </c>
      <c r="I2780" s="4" cm="1">
        <f t="array" ref="I2780">IF($A2780="","",INDEX(OpenMeteoAPI[PrecipitationProbabilityPct],ROWS($I$2:I2780))/100)</f>
        <v>0</v>
      </c>
      <c r="J2780" s="3" cm="1">
        <f t="array" ref="J2780">IF($A2780="","",INDEX(OpenMeteoAPI[PrecipitationMM],ROWS($J$2:J2780)))</f>
        <v>0</v>
      </c>
      <c r="K2780" cm="1">
        <f t="array" ref="K2780">IF($A2780="","",INDEX(OpenMeteoAPI[WeatherCode],ROWS($K$2:K2780)))</f>
        <v>3</v>
      </c>
      <c r="L2780" s="3" cm="1">
        <f t="array" ref="L2780">IF($A2780="","",INDEX(OpenMeteoAPI[WindSpeedKMH],ROWS($L$2:L2780)))</f>
        <v>12.7</v>
      </c>
    </row>
    <row r="2781" spans="1:12">
      <c r="A2781" t="str" cm="1">
        <f t="array" ref="A2781">IFERROR(INDEX(OpenMeteoAPI[City],ROWS($A$2:A2781))&amp;", "&amp;INDEX(OpenMeteoAPI[CountryCode],ROWS($A$2:A2781)),"")</f>
        <v>Prague, CZ</v>
      </c>
      <c r="B2781" t="str" cm="1">
        <f t="array" ref="B2781">IF($A2781="","",INDEX(OpenMeteoAPI[LocationID],ROWS($B$2:B2781)))</f>
        <v>CZ-PRG</v>
      </c>
      <c r="C2781" s="5" cm="1">
        <f t="array" ref="C2781">IF($A2781="","",INDEX(OpenMeteoAPI[ForecastDateTime],ROWS($C$2:C2781)))</f>
        <v>46215.791666666664</v>
      </c>
      <c r="D2781" t="str">
        <f t="shared" si="43"/>
        <v>7PM</v>
      </c>
      <c r="E2781" t="str" cm="1">
        <f t="array" ref="E2781">IF($K2781="","",_xlfn.IFS($K2781=0,_xlfn.UNICHAR(9728),$K2781&lt;=3,_xlfn.UNICHAR(9729),OR($K2781=45,$K2781=48),"~",AND($K2781&gt;=51,$K2781&lt;=67),_xlfn.UNICHAR(9748),AND($K2781&gt;=71,$K2781&lt;=77),_xlfn.UNICHAR(10052),AND($K2781&gt;=80,$K2781&lt;=82),_xlfn.UNICHAR(9748),AND($K2781&gt;=95,$K2781&lt;=99),_xlfn.UNICHAR(9889),TRUE,_xlfn.UNICHAR(9729)))</f>
        <v>☁</v>
      </c>
      <c r="F2781" t="str" cm="1">
        <f t="array" ref="F2781">IF($K2781="","",_xlfn.IFS($K2781=0,"Clear",$K2781&lt;=3,"Partly Cloudy",OR($K2781=45,$K2781=48),"Fog",AND($K2781&gt;=51,$K2781&lt;=67),"Drizzle",AND($K2781&gt;=71,$K2781&lt;=77),"Snow",AND($K2781&gt;=80,$K2781&lt;=82),"Rain Showers",AND($K2781&gt;=95,$K2781&lt;=99),"Thunderstorm",TRUE,"Cloudy"))</f>
        <v>Partly Cloudy</v>
      </c>
      <c r="G2781" s="3" cm="1">
        <f t="array" ref="G2781">IF($A2781="","",INDEX(OpenMeteoAPI[TemperatureC],ROWS($G$2:G2781)))</f>
        <v>23.7</v>
      </c>
      <c r="H2781" s="4" cm="1">
        <f t="array" ref="H2781">IF($A2781="","",INDEX(OpenMeteoAPI[RelativeHumidityPct],ROWS($H$2:H2781))/100)</f>
        <v>0.4</v>
      </c>
      <c r="I2781" s="4" cm="1">
        <f t="array" ref="I2781">IF($A2781="","",INDEX(OpenMeteoAPI[PrecipitationProbabilityPct],ROWS($I$2:I2781))/100)</f>
        <v>0</v>
      </c>
      <c r="J2781" s="3" cm="1">
        <f t="array" ref="J2781">IF($A2781="","",INDEX(OpenMeteoAPI[PrecipitationMM],ROWS($J$2:J2781)))</f>
        <v>0</v>
      </c>
      <c r="K2781" cm="1">
        <f t="array" ref="K2781">IF($A2781="","",INDEX(OpenMeteoAPI[WeatherCode],ROWS($K$2:K2781)))</f>
        <v>3</v>
      </c>
      <c r="L2781" s="3" cm="1">
        <f t="array" ref="L2781">IF($A2781="","",INDEX(OpenMeteoAPI[WindSpeedKMH],ROWS($L$2:L2781)))</f>
        <v>11.3</v>
      </c>
    </row>
    <row r="2782" spans="1:12">
      <c r="A2782" t="str" cm="1">
        <f t="array" ref="A2782">IFERROR(INDEX(OpenMeteoAPI[City],ROWS($A$2:A2782))&amp;", "&amp;INDEX(OpenMeteoAPI[CountryCode],ROWS($A$2:A2782)),"")</f>
        <v>Prague, CZ</v>
      </c>
      <c r="B2782" t="str" cm="1">
        <f t="array" ref="B2782">IF($A2782="","",INDEX(OpenMeteoAPI[LocationID],ROWS($B$2:B2782)))</f>
        <v>CZ-PRG</v>
      </c>
      <c r="C2782" s="5" cm="1">
        <f t="array" ref="C2782">IF($A2782="","",INDEX(OpenMeteoAPI[ForecastDateTime],ROWS($C$2:C2782)))</f>
        <v>46215.833333333336</v>
      </c>
      <c r="D2782" t="str">
        <f t="shared" si="43"/>
        <v>8PM</v>
      </c>
      <c r="E2782" t="str" cm="1">
        <f t="array" ref="E2782">IF($K2782="","",_xlfn.IFS($K2782=0,_xlfn.UNICHAR(9728),$K2782&lt;=3,_xlfn.UNICHAR(9729),OR($K2782=45,$K2782=48),"~",AND($K2782&gt;=51,$K2782&lt;=67),_xlfn.UNICHAR(9748),AND($K2782&gt;=71,$K2782&lt;=77),_xlfn.UNICHAR(10052),AND($K2782&gt;=80,$K2782&lt;=82),_xlfn.UNICHAR(9748),AND($K2782&gt;=95,$K2782&lt;=99),_xlfn.UNICHAR(9889),TRUE,_xlfn.UNICHAR(9729)))</f>
        <v>☁</v>
      </c>
      <c r="F2782" t="str" cm="1">
        <f t="array" ref="F2782">IF($K2782="","",_xlfn.IFS($K2782=0,"Clear",$K2782&lt;=3,"Partly Cloudy",OR($K2782=45,$K2782=48),"Fog",AND($K2782&gt;=51,$K2782&lt;=67),"Drizzle",AND($K2782&gt;=71,$K2782&lt;=77),"Snow",AND($K2782&gt;=80,$K2782&lt;=82),"Rain Showers",AND($K2782&gt;=95,$K2782&lt;=99),"Thunderstorm",TRUE,"Cloudy"))</f>
        <v>Partly Cloudy</v>
      </c>
      <c r="G2782" s="3" cm="1">
        <f t="array" ref="G2782">IF($A2782="","",INDEX(OpenMeteoAPI[TemperatureC],ROWS($G$2:G2782)))</f>
        <v>23.1</v>
      </c>
      <c r="H2782" s="4" cm="1">
        <f t="array" ref="H2782">IF($A2782="","",INDEX(OpenMeteoAPI[RelativeHumidityPct],ROWS($H$2:H2782))/100)</f>
        <v>0.43</v>
      </c>
      <c r="I2782" s="4" cm="1">
        <f t="array" ref="I2782">IF($A2782="","",INDEX(OpenMeteoAPI[PrecipitationProbabilityPct],ROWS($I$2:I2782))/100)</f>
        <v>0</v>
      </c>
      <c r="J2782" s="3" cm="1">
        <f t="array" ref="J2782">IF($A2782="","",INDEX(OpenMeteoAPI[PrecipitationMM],ROWS($J$2:J2782)))</f>
        <v>0</v>
      </c>
      <c r="K2782" cm="1">
        <f t="array" ref="K2782">IF($A2782="","",INDEX(OpenMeteoAPI[WeatherCode],ROWS($K$2:K2782)))</f>
        <v>3</v>
      </c>
      <c r="L2782" s="3" cm="1">
        <f t="array" ref="L2782">IF($A2782="","",INDEX(OpenMeteoAPI[WindSpeedKMH],ROWS($L$2:L2782)))</f>
        <v>9.1999999999999993</v>
      </c>
    </row>
    <row r="2783" spans="1:12">
      <c r="A2783" t="str" cm="1">
        <f t="array" ref="A2783">IFERROR(INDEX(OpenMeteoAPI[City],ROWS($A$2:A2783))&amp;", "&amp;INDEX(OpenMeteoAPI[CountryCode],ROWS($A$2:A2783)),"")</f>
        <v>Prague, CZ</v>
      </c>
      <c r="B2783" t="str" cm="1">
        <f t="array" ref="B2783">IF($A2783="","",INDEX(OpenMeteoAPI[LocationID],ROWS($B$2:B2783)))</f>
        <v>CZ-PRG</v>
      </c>
      <c r="C2783" s="5" cm="1">
        <f t="array" ref="C2783">IF($A2783="","",INDEX(OpenMeteoAPI[ForecastDateTime],ROWS($C$2:C2783)))</f>
        <v>46215.875</v>
      </c>
      <c r="D2783" t="str">
        <f t="shared" si="43"/>
        <v>9PM</v>
      </c>
      <c r="E2783" t="str" cm="1">
        <f t="array" ref="E2783">IF($K2783="","",_xlfn.IFS($K2783=0,_xlfn.UNICHAR(9728),$K2783&lt;=3,_xlfn.UNICHAR(9729),OR($K2783=45,$K2783=48),"~",AND($K2783&gt;=51,$K2783&lt;=67),_xlfn.UNICHAR(9748),AND($K2783&gt;=71,$K2783&lt;=77),_xlfn.UNICHAR(10052),AND($K2783&gt;=80,$K2783&lt;=82),_xlfn.UNICHAR(9748),AND($K2783&gt;=95,$K2783&lt;=99),_xlfn.UNICHAR(9889),TRUE,_xlfn.UNICHAR(9729)))</f>
        <v>☁</v>
      </c>
      <c r="F2783" t="str" cm="1">
        <f t="array" ref="F2783">IF($K2783="","",_xlfn.IFS($K2783=0,"Clear",$K2783&lt;=3,"Partly Cloudy",OR($K2783=45,$K2783=48),"Fog",AND($K2783&gt;=51,$K2783&lt;=67),"Drizzle",AND($K2783&gt;=71,$K2783&lt;=77),"Snow",AND($K2783&gt;=80,$K2783&lt;=82),"Rain Showers",AND($K2783&gt;=95,$K2783&lt;=99),"Thunderstorm",TRUE,"Cloudy"))</f>
        <v>Partly Cloudy</v>
      </c>
      <c r="G2783" s="3" cm="1">
        <f t="array" ref="G2783">IF($A2783="","",INDEX(OpenMeteoAPI[TemperatureC],ROWS($G$2:G2783)))</f>
        <v>22.2</v>
      </c>
      <c r="H2783" s="4" cm="1">
        <f t="array" ref="H2783">IF($A2783="","",INDEX(OpenMeteoAPI[RelativeHumidityPct],ROWS($H$2:H2783))/100)</f>
        <v>0.48</v>
      </c>
      <c r="I2783" s="4" cm="1">
        <f t="array" ref="I2783">IF($A2783="","",INDEX(OpenMeteoAPI[PrecipitationProbabilityPct],ROWS($I$2:I2783))/100)</f>
        <v>0</v>
      </c>
      <c r="J2783" s="3" cm="1">
        <f t="array" ref="J2783">IF($A2783="","",INDEX(OpenMeteoAPI[PrecipitationMM],ROWS($J$2:J2783)))</f>
        <v>0</v>
      </c>
      <c r="K2783" cm="1">
        <f t="array" ref="K2783">IF($A2783="","",INDEX(OpenMeteoAPI[WeatherCode],ROWS($K$2:K2783)))</f>
        <v>3</v>
      </c>
      <c r="L2783" s="3" cm="1">
        <f t="array" ref="L2783">IF($A2783="","",INDEX(OpenMeteoAPI[WindSpeedKMH],ROWS($L$2:L2783)))</f>
        <v>6</v>
      </c>
    </row>
    <row r="2784" spans="1:12">
      <c r="A2784" t="str" cm="1">
        <f t="array" ref="A2784">IFERROR(INDEX(OpenMeteoAPI[City],ROWS($A$2:A2784))&amp;", "&amp;INDEX(OpenMeteoAPI[CountryCode],ROWS($A$2:A2784)),"")</f>
        <v>Prague, CZ</v>
      </c>
      <c r="B2784" t="str" cm="1">
        <f t="array" ref="B2784">IF($A2784="","",INDEX(OpenMeteoAPI[LocationID],ROWS($B$2:B2784)))</f>
        <v>CZ-PRG</v>
      </c>
      <c r="C2784" s="5" cm="1">
        <f t="array" ref="C2784">IF($A2784="","",INDEX(OpenMeteoAPI[ForecastDateTime],ROWS($C$2:C2784)))</f>
        <v>46215.916666666664</v>
      </c>
      <c r="D2784" t="str">
        <f t="shared" si="43"/>
        <v>10PM</v>
      </c>
      <c r="E2784" t="str" cm="1">
        <f t="array" ref="E2784">IF($K2784="","",_xlfn.IFS($K2784=0,_xlfn.UNICHAR(9728),$K2784&lt;=3,_xlfn.UNICHAR(9729),OR($K2784=45,$K2784=48),"~",AND($K2784&gt;=51,$K2784&lt;=67),_xlfn.UNICHAR(9748),AND($K2784&gt;=71,$K2784&lt;=77),_xlfn.UNICHAR(10052),AND($K2784&gt;=80,$K2784&lt;=82),_xlfn.UNICHAR(9748),AND($K2784&gt;=95,$K2784&lt;=99),_xlfn.UNICHAR(9889),TRUE,_xlfn.UNICHAR(9729)))</f>
        <v>☁</v>
      </c>
      <c r="F2784" t="str" cm="1">
        <f t="array" ref="F2784">IF($K2784="","",_xlfn.IFS($K2784=0,"Clear",$K2784&lt;=3,"Partly Cloudy",OR($K2784=45,$K2784=48),"Fog",AND($K2784&gt;=51,$K2784&lt;=67),"Drizzle",AND($K2784&gt;=71,$K2784&lt;=77),"Snow",AND($K2784&gt;=80,$K2784&lt;=82),"Rain Showers",AND($K2784&gt;=95,$K2784&lt;=99),"Thunderstorm",TRUE,"Cloudy"))</f>
        <v>Partly Cloudy</v>
      </c>
      <c r="G2784" s="3" cm="1">
        <f t="array" ref="G2784">IF($A2784="","",INDEX(OpenMeteoAPI[TemperatureC],ROWS($G$2:G2784)))</f>
        <v>21</v>
      </c>
      <c r="H2784" s="4" cm="1">
        <f t="array" ref="H2784">IF($A2784="","",INDEX(OpenMeteoAPI[RelativeHumidityPct],ROWS($H$2:H2784))/100)</f>
        <v>0.55000000000000004</v>
      </c>
      <c r="I2784" s="4" cm="1">
        <f t="array" ref="I2784">IF($A2784="","",INDEX(OpenMeteoAPI[PrecipitationProbabilityPct],ROWS($I$2:I2784))/100)</f>
        <v>0</v>
      </c>
      <c r="J2784" s="3" cm="1">
        <f t="array" ref="J2784">IF($A2784="","",INDEX(OpenMeteoAPI[PrecipitationMM],ROWS($J$2:J2784)))</f>
        <v>0</v>
      </c>
      <c r="K2784" cm="1">
        <f t="array" ref="K2784">IF($A2784="","",INDEX(OpenMeteoAPI[WeatherCode],ROWS($K$2:K2784)))</f>
        <v>3</v>
      </c>
      <c r="L2784" s="3" cm="1">
        <f t="array" ref="L2784">IF($A2784="","",INDEX(OpenMeteoAPI[WindSpeedKMH],ROWS($L$2:L2784)))</f>
        <v>3.9</v>
      </c>
    </row>
    <row r="2785" spans="1:12">
      <c r="A2785" t="str" cm="1">
        <f t="array" ref="A2785">IFERROR(INDEX(OpenMeteoAPI[City],ROWS($A$2:A2785))&amp;", "&amp;INDEX(OpenMeteoAPI[CountryCode],ROWS($A$2:A2785)),"")</f>
        <v>Prague, CZ</v>
      </c>
      <c r="B2785" t="str" cm="1">
        <f t="array" ref="B2785">IF($A2785="","",INDEX(OpenMeteoAPI[LocationID],ROWS($B$2:B2785)))</f>
        <v>CZ-PRG</v>
      </c>
      <c r="C2785" s="5" cm="1">
        <f t="array" ref="C2785">IF($A2785="","",INDEX(OpenMeteoAPI[ForecastDateTime],ROWS($C$2:C2785)))</f>
        <v>46215.958333333336</v>
      </c>
      <c r="D2785" t="str">
        <f t="shared" si="43"/>
        <v>11PM</v>
      </c>
      <c r="E2785" t="str" cm="1">
        <f t="array" ref="E2785">IF($K2785="","",_xlfn.IFS($K2785=0,_xlfn.UNICHAR(9728),$K2785&lt;=3,_xlfn.UNICHAR(9729),OR($K2785=45,$K2785=48),"~",AND($K2785&gt;=51,$K2785&lt;=67),_xlfn.UNICHAR(9748),AND($K2785&gt;=71,$K2785&lt;=77),_xlfn.UNICHAR(10052),AND($K2785&gt;=80,$K2785&lt;=82),_xlfn.UNICHAR(9748),AND($K2785&gt;=95,$K2785&lt;=99),_xlfn.UNICHAR(9889),TRUE,_xlfn.UNICHAR(9729)))</f>
        <v>☁</v>
      </c>
      <c r="F2785" t="str" cm="1">
        <f t="array" ref="F2785">IF($K2785="","",_xlfn.IFS($K2785=0,"Clear",$K2785&lt;=3,"Partly Cloudy",OR($K2785=45,$K2785=48),"Fog",AND($K2785&gt;=51,$K2785&lt;=67),"Drizzle",AND($K2785&gt;=71,$K2785&lt;=77),"Snow",AND($K2785&gt;=80,$K2785&lt;=82),"Rain Showers",AND($K2785&gt;=95,$K2785&lt;=99),"Thunderstorm",TRUE,"Cloudy"))</f>
        <v>Partly Cloudy</v>
      </c>
      <c r="G2785" s="3" cm="1">
        <f t="array" ref="G2785">IF($A2785="","",INDEX(OpenMeteoAPI[TemperatureC],ROWS($G$2:G2785)))</f>
        <v>20.100000000000001</v>
      </c>
      <c r="H2785" s="4" cm="1">
        <f t="array" ref="H2785">IF($A2785="","",INDEX(OpenMeteoAPI[RelativeHumidityPct],ROWS($H$2:H2785))/100)</f>
        <v>0.6</v>
      </c>
      <c r="I2785" s="4" cm="1">
        <f t="array" ref="I2785">IF($A2785="","",INDEX(OpenMeteoAPI[PrecipitationProbabilityPct],ROWS($I$2:I2785))/100)</f>
        <v>0</v>
      </c>
      <c r="J2785" s="3" cm="1">
        <f t="array" ref="J2785">IF($A2785="","",INDEX(OpenMeteoAPI[PrecipitationMM],ROWS($J$2:J2785)))</f>
        <v>0</v>
      </c>
      <c r="K2785" cm="1">
        <f t="array" ref="K2785">IF($A2785="","",INDEX(OpenMeteoAPI[WeatherCode],ROWS($K$2:K2785)))</f>
        <v>3</v>
      </c>
      <c r="L2785" s="3" cm="1">
        <f t="array" ref="L2785">IF($A2785="","",INDEX(OpenMeteoAPI[WindSpeedKMH],ROWS($L$2:L2785)))</f>
        <v>4.5</v>
      </c>
    </row>
    <row r="2786" spans="1:12">
      <c r="A2786" t="str" cm="1">
        <f t="array" ref="A2786">IFERROR(INDEX(OpenMeteoAPI[City],ROWS($A$2:A2786))&amp;", "&amp;INDEX(OpenMeteoAPI[CountryCode],ROWS($A$2:A2786)),"")</f>
        <v>Prague, CZ</v>
      </c>
      <c r="B2786" t="str" cm="1">
        <f t="array" ref="B2786">IF($A2786="","",INDEX(OpenMeteoAPI[LocationID],ROWS($B$2:B2786)))</f>
        <v>CZ-PRG</v>
      </c>
      <c r="C2786" s="5" cm="1">
        <f t="array" ref="C2786">IF($A2786="","",INDEX(OpenMeteoAPI[ForecastDateTime],ROWS($C$2:C2786)))</f>
        <v>46216</v>
      </c>
      <c r="D2786" t="str">
        <f t="shared" si="43"/>
        <v>12AM</v>
      </c>
      <c r="E2786" t="str" cm="1">
        <f t="array" ref="E2786">IF($K2786="","",_xlfn.IFS($K2786=0,_xlfn.UNICHAR(9728),$K2786&lt;=3,_xlfn.UNICHAR(9729),OR($K2786=45,$K2786=48),"~",AND($K2786&gt;=51,$K2786&lt;=67),_xlfn.UNICHAR(9748),AND($K2786&gt;=71,$K2786&lt;=77),_xlfn.UNICHAR(10052),AND($K2786&gt;=80,$K2786&lt;=82),_xlfn.UNICHAR(9748),AND($K2786&gt;=95,$K2786&lt;=99),_xlfn.UNICHAR(9889),TRUE,_xlfn.UNICHAR(9729)))</f>
        <v>☁</v>
      </c>
      <c r="F2786" t="str" cm="1">
        <f t="array" ref="F2786">IF($K2786="","",_xlfn.IFS($K2786=0,"Clear",$K2786&lt;=3,"Partly Cloudy",OR($K2786=45,$K2786=48),"Fog",AND($K2786&gt;=51,$K2786&lt;=67),"Drizzle",AND($K2786&gt;=71,$K2786&lt;=77),"Snow",AND($K2786&gt;=80,$K2786&lt;=82),"Rain Showers",AND($K2786&gt;=95,$K2786&lt;=99),"Thunderstorm",TRUE,"Cloudy"))</f>
        <v>Partly Cloudy</v>
      </c>
      <c r="G2786" s="3" cm="1">
        <f t="array" ref="G2786">IF($A2786="","",INDEX(OpenMeteoAPI[TemperatureC],ROWS($G$2:G2786)))</f>
        <v>19.7</v>
      </c>
      <c r="H2786" s="4" cm="1">
        <f t="array" ref="H2786">IF($A2786="","",INDEX(OpenMeteoAPI[RelativeHumidityPct],ROWS($H$2:H2786))/100)</f>
        <v>0.62</v>
      </c>
      <c r="I2786" s="4" cm="1">
        <f t="array" ref="I2786">IF($A2786="","",INDEX(OpenMeteoAPI[PrecipitationProbabilityPct],ROWS($I$2:I2786))/100)</f>
        <v>0</v>
      </c>
      <c r="J2786" s="3" cm="1">
        <f t="array" ref="J2786">IF($A2786="","",INDEX(OpenMeteoAPI[PrecipitationMM],ROWS($J$2:J2786)))</f>
        <v>0</v>
      </c>
      <c r="K2786" cm="1">
        <f t="array" ref="K2786">IF($A2786="","",INDEX(OpenMeteoAPI[WeatherCode],ROWS($K$2:K2786)))</f>
        <v>2</v>
      </c>
      <c r="L2786" s="3" cm="1">
        <f t="array" ref="L2786">IF($A2786="","",INDEX(OpenMeteoAPI[WindSpeedKMH],ROWS($L$2:L2786)))</f>
        <v>5.0999999999999996</v>
      </c>
    </row>
    <row r="2787" spans="1:12">
      <c r="A2787" t="str" cm="1">
        <f t="array" ref="A2787">IFERROR(INDEX(OpenMeteoAPI[City],ROWS($A$2:A2787))&amp;", "&amp;INDEX(OpenMeteoAPI[CountryCode],ROWS($A$2:A2787)),"")</f>
        <v>Prague, CZ</v>
      </c>
      <c r="B2787" t="str" cm="1">
        <f t="array" ref="B2787">IF($A2787="","",INDEX(OpenMeteoAPI[LocationID],ROWS($B$2:B2787)))</f>
        <v>CZ-PRG</v>
      </c>
      <c r="C2787" s="5" cm="1">
        <f t="array" ref="C2787">IF($A2787="","",INDEX(OpenMeteoAPI[ForecastDateTime],ROWS($C$2:C2787)))</f>
        <v>46216.041666666664</v>
      </c>
      <c r="D2787" t="str">
        <f t="shared" si="43"/>
        <v>1AM</v>
      </c>
      <c r="E2787" t="str" cm="1">
        <f t="array" ref="E2787">IF($K2787="","",_xlfn.IFS($K2787=0,_xlfn.UNICHAR(9728),$K2787&lt;=3,_xlfn.UNICHAR(9729),OR($K2787=45,$K2787=48),"~",AND($K2787&gt;=51,$K2787&lt;=67),_xlfn.UNICHAR(9748),AND($K2787&gt;=71,$K2787&lt;=77),_xlfn.UNICHAR(10052),AND($K2787&gt;=80,$K2787&lt;=82),_xlfn.UNICHAR(9748),AND($K2787&gt;=95,$K2787&lt;=99),_xlfn.UNICHAR(9889),TRUE,_xlfn.UNICHAR(9729)))</f>
        <v>☁</v>
      </c>
      <c r="F2787" t="str" cm="1">
        <f t="array" ref="F2787">IF($K2787="","",_xlfn.IFS($K2787=0,"Clear",$K2787&lt;=3,"Partly Cloudy",OR($K2787=45,$K2787=48),"Fog",AND($K2787&gt;=51,$K2787&lt;=67),"Drizzle",AND($K2787&gt;=71,$K2787&lt;=77),"Snow",AND($K2787&gt;=80,$K2787&lt;=82),"Rain Showers",AND($K2787&gt;=95,$K2787&lt;=99),"Thunderstorm",TRUE,"Cloudy"))</f>
        <v>Partly Cloudy</v>
      </c>
      <c r="G2787" s="3" cm="1">
        <f t="array" ref="G2787">IF($A2787="","",INDEX(OpenMeteoAPI[TemperatureC],ROWS($G$2:G2787)))</f>
        <v>19.399999999999999</v>
      </c>
      <c r="H2787" s="4" cm="1">
        <f t="array" ref="H2787">IF($A2787="","",INDEX(OpenMeteoAPI[RelativeHumidityPct],ROWS($H$2:H2787))/100)</f>
        <v>0.63</v>
      </c>
      <c r="I2787" s="4" cm="1">
        <f t="array" ref="I2787">IF($A2787="","",INDEX(OpenMeteoAPI[PrecipitationProbabilityPct],ROWS($I$2:I2787))/100)</f>
        <v>0</v>
      </c>
      <c r="J2787" s="3" cm="1">
        <f t="array" ref="J2787">IF($A2787="","",INDEX(OpenMeteoAPI[PrecipitationMM],ROWS($J$2:J2787)))</f>
        <v>0</v>
      </c>
      <c r="K2787" cm="1">
        <f t="array" ref="K2787">IF($A2787="","",INDEX(OpenMeteoAPI[WeatherCode],ROWS($K$2:K2787)))</f>
        <v>2</v>
      </c>
      <c r="L2787" s="3" cm="1">
        <f t="array" ref="L2787">IF($A2787="","",INDEX(OpenMeteoAPI[WindSpeedKMH],ROWS($L$2:L2787)))</f>
        <v>5.4</v>
      </c>
    </row>
    <row r="2788" spans="1:12">
      <c r="A2788" t="str" cm="1">
        <f t="array" ref="A2788">IFERROR(INDEX(OpenMeteoAPI[City],ROWS($A$2:A2788))&amp;", "&amp;INDEX(OpenMeteoAPI[CountryCode],ROWS($A$2:A2788)),"")</f>
        <v>Prague, CZ</v>
      </c>
      <c r="B2788" t="str" cm="1">
        <f t="array" ref="B2788">IF($A2788="","",INDEX(OpenMeteoAPI[LocationID],ROWS($B$2:B2788)))</f>
        <v>CZ-PRG</v>
      </c>
      <c r="C2788" s="5" cm="1">
        <f t="array" ref="C2788">IF($A2788="","",INDEX(OpenMeteoAPI[ForecastDateTime],ROWS($C$2:C2788)))</f>
        <v>46216.083333333336</v>
      </c>
      <c r="D2788" t="str">
        <f t="shared" si="43"/>
        <v>2AM</v>
      </c>
      <c r="E2788" t="str" cm="1">
        <f t="array" ref="E2788">IF($K2788="","",_xlfn.IFS($K2788=0,_xlfn.UNICHAR(9728),$K2788&lt;=3,_xlfn.UNICHAR(9729),OR($K2788=45,$K2788=48),"~",AND($K2788&gt;=51,$K2788&lt;=67),_xlfn.UNICHAR(9748),AND($K2788&gt;=71,$K2788&lt;=77),_xlfn.UNICHAR(10052),AND($K2788&gt;=80,$K2788&lt;=82),_xlfn.UNICHAR(9748),AND($K2788&gt;=95,$K2788&lt;=99),_xlfn.UNICHAR(9889),TRUE,_xlfn.UNICHAR(9729)))</f>
        <v>☁</v>
      </c>
      <c r="F2788" t="str" cm="1">
        <f t="array" ref="F2788">IF($K2788="","",_xlfn.IFS($K2788=0,"Clear",$K2788&lt;=3,"Partly Cloudy",OR($K2788=45,$K2788=48),"Fog",AND($K2788&gt;=51,$K2788&lt;=67),"Drizzle",AND($K2788&gt;=71,$K2788&lt;=77),"Snow",AND($K2788&gt;=80,$K2788&lt;=82),"Rain Showers",AND($K2788&gt;=95,$K2788&lt;=99),"Thunderstorm",TRUE,"Cloudy"))</f>
        <v>Partly Cloudy</v>
      </c>
      <c r="G2788" s="3" cm="1">
        <f t="array" ref="G2788">IF($A2788="","",INDEX(OpenMeteoAPI[TemperatureC],ROWS($G$2:G2788)))</f>
        <v>19.100000000000001</v>
      </c>
      <c r="H2788" s="4" cm="1">
        <f t="array" ref="H2788">IF($A2788="","",INDEX(OpenMeteoAPI[RelativeHumidityPct],ROWS($H$2:H2788))/100)</f>
        <v>0.65</v>
      </c>
      <c r="I2788" s="4" cm="1">
        <f t="array" ref="I2788">IF($A2788="","",INDEX(OpenMeteoAPI[PrecipitationProbabilityPct],ROWS($I$2:I2788))/100)</f>
        <v>0</v>
      </c>
      <c r="J2788" s="3" cm="1">
        <f t="array" ref="J2788">IF($A2788="","",INDEX(OpenMeteoAPI[PrecipitationMM],ROWS($J$2:J2788)))</f>
        <v>0</v>
      </c>
      <c r="K2788" cm="1">
        <f t="array" ref="K2788">IF($A2788="","",INDEX(OpenMeteoAPI[WeatherCode],ROWS($K$2:K2788)))</f>
        <v>2</v>
      </c>
      <c r="L2788" s="3" cm="1">
        <f t="array" ref="L2788">IF($A2788="","",INDEX(OpenMeteoAPI[WindSpeedKMH],ROWS($L$2:L2788)))</f>
        <v>5.8</v>
      </c>
    </row>
    <row r="2789" spans="1:12">
      <c r="A2789" t="str" cm="1">
        <f t="array" ref="A2789">IFERROR(INDEX(OpenMeteoAPI[City],ROWS($A$2:A2789))&amp;", "&amp;INDEX(OpenMeteoAPI[CountryCode],ROWS($A$2:A2789)),"")</f>
        <v>Prague, CZ</v>
      </c>
      <c r="B2789" t="str" cm="1">
        <f t="array" ref="B2789">IF($A2789="","",INDEX(OpenMeteoAPI[LocationID],ROWS($B$2:B2789)))</f>
        <v>CZ-PRG</v>
      </c>
      <c r="C2789" s="5" cm="1">
        <f t="array" ref="C2789">IF($A2789="","",INDEX(OpenMeteoAPI[ForecastDateTime],ROWS($C$2:C2789)))</f>
        <v>46216.125</v>
      </c>
      <c r="D2789" t="str">
        <f t="shared" si="43"/>
        <v>3AM</v>
      </c>
      <c r="E2789" t="str" cm="1">
        <f t="array" ref="E2789">IF($K2789="","",_xlfn.IFS($K2789=0,_xlfn.UNICHAR(9728),$K2789&lt;=3,_xlfn.UNICHAR(9729),OR($K2789=45,$K2789=48),"~",AND($K2789&gt;=51,$K2789&lt;=67),_xlfn.UNICHAR(9748),AND($K2789&gt;=71,$K2789&lt;=77),_xlfn.UNICHAR(10052),AND($K2789&gt;=80,$K2789&lt;=82),_xlfn.UNICHAR(9748),AND($K2789&gt;=95,$K2789&lt;=99),_xlfn.UNICHAR(9889),TRUE,_xlfn.UNICHAR(9729)))</f>
        <v>☁</v>
      </c>
      <c r="F2789" t="str" cm="1">
        <f t="array" ref="F2789">IF($K2789="","",_xlfn.IFS($K2789=0,"Clear",$K2789&lt;=3,"Partly Cloudy",OR($K2789=45,$K2789=48),"Fog",AND($K2789&gt;=51,$K2789&lt;=67),"Drizzle",AND($K2789&gt;=71,$K2789&lt;=77),"Snow",AND($K2789&gt;=80,$K2789&lt;=82),"Rain Showers",AND($K2789&gt;=95,$K2789&lt;=99),"Thunderstorm",TRUE,"Cloudy"))</f>
        <v>Partly Cloudy</v>
      </c>
      <c r="G2789" s="3" cm="1">
        <f t="array" ref="G2789">IF($A2789="","",INDEX(OpenMeteoAPI[TemperatureC],ROWS($G$2:G2789)))</f>
        <v>18.399999999999999</v>
      </c>
      <c r="H2789" s="4" cm="1">
        <f t="array" ref="H2789">IF($A2789="","",INDEX(OpenMeteoAPI[RelativeHumidityPct],ROWS($H$2:H2789))/100)</f>
        <v>0.69</v>
      </c>
      <c r="I2789" s="4" cm="1">
        <f t="array" ref="I2789">IF($A2789="","",INDEX(OpenMeteoAPI[PrecipitationProbabilityPct],ROWS($I$2:I2789))/100)</f>
        <v>0</v>
      </c>
      <c r="J2789" s="3" cm="1">
        <f t="array" ref="J2789">IF($A2789="","",INDEX(OpenMeteoAPI[PrecipitationMM],ROWS($J$2:J2789)))</f>
        <v>0</v>
      </c>
      <c r="K2789" cm="1">
        <f t="array" ref="K2789">IF($A2789="","",INDEX(OpenMeteoAPI[WeatherCode],ROWS($K$2:K2789)))</f>
        <v>2</v>
      </c>
      <c r="L2789" s="3" cm="1">
        <f t="array" ref="L2789">IF($A2789="","",INDEX(OpenMeteoAPI[WindSpeedKMH],ROWS($L$2:L2789)))</f>
        <v>5.6</v>
      </c>
    </row>
    <row r="2790" spans="1:12">
      <c r="A2790" t="str" cm="1">
        <f t="array" ref="A2790">IFERROR(INDEX(OpenMeteoAPI[City],ROWS($A$2:A2790))&amp;", "&amp;INDEX(OpenMeteoAPI[CountryCode],ROWS($A$2:A2790)),"")</f>
        <v>Prague, CZ</v>
      </c>
      <c r="B2790" t="str" cm="1">
        <f t="array" ref="B2790">IF($A2790="","",INDEX(OpenMeteoAPI[LocationID],ROWS($B$2:B2790)))</f>
        <v>CZ-PRG</v>
      </c>
      <c r="C2790" s="5" cm="1">
        <f t="array" ref="C2790">IF($A2790="","",INDEX(OpenMeteoAPI[ForecastDateTime],ROWS($C$2:C2790)))</f>
        <v>46216.166666666664</v>
      </c>
      <c r="D2790" t="str">
        <f t="shared" si="43"/>
        <v>4AM</v>
      </c>
      <c r="E2790" t="str" cm="1">
        <f t="array" ref="E2790">IF($K2790="","",_xlfn.IFS($K2790=0,_xlfn.UNICHAR(9728),$K2790&lt;=3,_xlfn.UNICHAR(9729),OR($K2790=45,$K2790=48),"~",AND($K2790&gt;=51,$K2790&lt;=67),_xlfn.UNICHAR(9748),AND($K2790&gt;=71,$K2790&lt;=77),_xlfn.UNICHAR(10052),AND($K2790&gt;=80,$K2790&lt;=82),_xlfn.UNICHAR(9748),AND($K2790&gt;=95,$K2790&lt;=99),_xlfn.UNICHAR(9889),TRUE,_xlfn.UNICHAR(9729)))</f>
        <v>☁</v>
      </c>
      <c r="F2790" t="str" cm="1">
        <f t="array" ref="F2790">IF($K2790="","",_xlfn.IFS($K2790=0,"Clear",$K2790&lt;=3,"Partly Cloudy",OR($K2790=45,$K2790=48),"Fog",AND($K2790&gt;=51,$K2790&lt;=67),"Drizzle",AND($K2790&gt;=71,$K2790&lt;=77),"Snow",AND($K2790&gt;=80,$K2790&lt;=82),"Rain Showers",AND($K2790&gt;=95,$K2790&lt;=99),"Thunderstorm",TRUE,"Cloudy"))</f>
        <v>Partly Cloudy</v>
      </c>
      <c r="G2790" s="3" cm="1">
        <f t="array" ref="G2790">IF($A2790="","",INDEX(OpenMeteoAPI[TemperatureC],ROWS($G$2:G2790)))</f>
        <v>17.7</v>
      </c>
      <c r="H2790" s="4" cm="1">
        <f t="array" ref="H2790">IF($A2790="","",INDEX(OpenMeteoAPI[RelativeHumidityPct],ROWS($H$2:H2790))/100)</f>
        <v>0.73</v>
      </c>
      <c r="I2790" s="4" cm="1">
        <f t="array" ref="I2790">IF($A2790="","",INDEX(OpenMeteoAPI[PrecipitationProbabilityPct],ROWS($I$2:I2790))/100)</f>
        <v>0</v>
      </c>
      <c r="J2790" s="3" cm="1">
        <f t="array" ref="J2790">IF($A2790="","",INDEX(OpenMeteoAPI[PrecipitationMM],ROWS($J$2:J2790)))</f>
        <v>0</v>
      </c>
      <c r="K2790" cm="1">
        <f t="array" ref="K2790">IF($A2790="","",INDEX(OpenMeteoAPI[WeatherCode],ROWS($K$2:K2790)))</f>
        <v>2</v>
      </c>
      <c r="L2790" s="3" cm="1">
        <f t="array" ref="L2790">IF($A2790="","",INDEX(OpenMeteoAPI[WindSpeedKMH],ROWS($L$2:L2790)))</f>
        <v>5</v>
      </c>
    </row>
    <row r="2791" spans="1:12">
      <c r="A2791" t="str" cm="1">
        <f t="array" ref="A2791">IFERROR(INDEX(OpenMeteoAPI[City],ROWS($A$2:A2791))&amp;", "&amp;INDEX(OpenMeteoAPI[CountryCode],ROWS($A$2:A2791)),"")</f>
        <v>Prague, CZ</v>
      </c>
      <c r="B2791" t="str" cm="1">
        <f t="array" ref="B2791">IF($A2791="","",INDEX(OpenMeteoAPI[LocationID],ROWS($B$2:B2791)))</f>
        <v>CZ-PRG</v>
      </c>
      <c r="C2791" s="5" cm="1">
        <f t="array" ref="C2791">IF($A2791="","",INDEX(OpenMeteoAPI[ForecastDateTime],ROWS($C$2:C2791)))</f>
        <v>46216.208333333336</v>
      </c>
      <c r="D2791" t="str">
        <f t="shared" si="43"/>
        <v>5AM</v>
      </c>
      <c r="E2791" t="str" cm="1">
        <f t="array" ref="E2791">IF($K2791="","",_xlfn.IFS($K2791=0,_xlfn.UNICHAR(9728),$K2791&lt;=3,_xlfn.UNICHAR(9729),OR($K2791=45,$K2791=48),"~",AND($K2791&gt;=51,$K2791&lt;=67),_xlfn.UNICHAR(9748),AND($K2791&gt;=71,$K2791&lt;=77),_xlfn.UNICHAR(10052),AND($K2791&gt;=80,$K2791&lt;=82),_xlfn.UNICHAR(9748),AND($K2791&gt;=95,$K2791&lt;=99),_xlfn.UNICHAR(9889),TRUE,_xlfn.UNICHAR(9729)))</f>
        <v>☁</v>
      </c>
      <c r="F2791" t="str" cm="1">
        <f t="array" ref="F2791">IF($K2791="","",_xlfn.IFS($K2791=0,"Clear",$K2791&lt;=3,"Partly Cloudy",OR($K2791=45,$K2791=48),"Fog",AND($K2791&gt;=51,$K2791&lt;=67),"Drizzle",AND($K2791&gt;=71,$K2791&lt;=77),"Snow",AND($K2791&gt;=80,$K2791&lt;=82),"Rain Showers",AND($K2791&gt;=95,$K2791&lt;=99),"Thunderstorm",TRUE,"Cloudy"))</f>
        <v>Partly Cloudy</v>
      </c>
      <c r="G2791" s="3" cm="1">
        <f t="array" ref="G2791">IF($A2791="","",INDEX(OpenMeteoAPI[TemperatureC],ROWS($G$2:G2791)))</f>
        <v>17.399999999999999</v>
      </c>
      <c r="H2791" s="4" cm="1">
        <f t="array" ref="H2791">IF($A2791="","",INDEX(OpenMeteoAPI[RelativeHumidityPct],ROWS($H$2:H2791))/100)</f>
        <v>0.76</v>
      </c>
      <c r="I2791" s="4" cm="1">
        <f t="array" ref="I2791">IF($A2791="","",INDEX(OpenMeteoAPI[PrecipitationProbabilityPct],ROWS($I$2:I2791))/100)</f>
        <v>0</v>
      </c>
      <c r="J2791" s="3" cm="1">
        <f t="array" ref="J2791">IF($A2791="","",INDEX(OpenMeteoAPI[PrecipitationMM],ROWS($J$2:J2791)))</f>
        <v>0</v>
      </c>
      <c r="K2791" cm="1">
        <f t="array" ref="K2791">IF($A2791="","",INDEX(OpenMeteoAPI[WeatherCode],ROWS($K$2:K2791)))</f>
        <v>2</v>
      </c>
      <c r="L2791" s="3" cm="1">
        <f t="array" ref="L2791">IF($A2791="","",INDEX(OpenMeteoAPI[WindSpeedKMH],ROWS($L$2:L2791)))</f>
        <v>4.7</v>
      </c>
    </row>
    <row r="2792" spans="1:12">
      <c r="A2792" t="str" cm="1">
        <f t="array" ref="A2792">IFERROR(INDEX(OpenMeteoAPI[City],ROWS($A$2:A2792))&amp;", "&amp;INDEX(OpenMeteoAPI[CountryCode],ROWS($A$2:A2792)),"")</f>
        <v>Prague, CZ</v>
      </c>
      <c r="B2792" t="str" cm="1">
        <f t="array" ref="B2792">IF($A2792="","",INDEX(OpenMeteoAPI[LocationID],ROWS($B$2:B2792)))</f>
        <v>CZ-PRG</v>
      </c>
      <c r="C2792" s="5" cm="1">
        <f t="array" ref="C2792">IF($A2792="","",INDEX(OpenMeteoAPI[ForecastDateTime],ROWS($C$2:C2792)))</f>
        <v>46216.25</v>
      </c>
      <c r="D2792" t="str">
        <f t="shared" si="43"/>
        <v>6AM</v>
      </c>
      <c r="E2792" t="str" cm="1">
        <f t="array" ref="E2792">IF($K2792="","",_xlfn.IFS($K2792=0,_xlfn.UNICHAR(9728),$K2792&lt;=3,_xlfn.UNICHAR(9729),OR($K2792=45,$K2792=48),"~",AND($K2792&gt;=51,$K2792&lt;=67),_xlfn.UNICHAR(9748),AND($K2792&gt;=71,$K2792&lt;=77),_xlfn.UNICHAR(10052),AND($K2792&gt;=80,$K2792&lt;=82),_xlfn.UNICHAR(9748),AND($K2792&gt;=95,$K2792&lt;=99),_xlfn.UNICHAR(9889),TRUE,_xlfn.UNICHAR(9729)))</f>
        <v>☁</v>
      </c>
      <c r="F2792" t="str" cm="1">
        <f t="array" ref="F2792">IF($K2792="","",_xlfn.IFS($K2792=0,"Clear",$K2792&lt;=3,"Partly Cloudy",OR($K2792=45,$K2792=48),"Fog",AND($K2792&gt;=51,$K2792&lt;=67),"Drizzle",AND($K2792&gt;=71,$K2792&lt;=77),"Snow",AND($K2792&gt;=80,$K2792&lt;=82),"Rain Showers",AND($K2792&gt;=95,$K2792&lt;=99),"Thunderstorm",TRUE,"Cloudy"))</f>
        <v>Partly Cloudy</v>
      </c>
      <c r="G2792" s="3" cm="1">
        <f t="array" ref="G2792">IF($A2792="","",INDEX(OpenMeteoAPI[TemperatureC],ROWS($G$2:G2792)))</f>
        <v>17.8</v>
      </c>
      <c r="H2792" s="4" cm="1">
        <f t="array" ref="H2792">IF($A2792="","",INDEX(OpenMeteoAPI[RelativeHumidityPct],ROWS($H$2:H2792))/100)</f>
        <v>0.76</v>
      </c>
      <c r="I2792" s="4" cm="1">
        <f t="array" ref="I2792">IF($A2792="","",INDEX(OpenMeteoAPI[PrecipitationProbabilityPct],ROWS($I$2:I2792))/100)</f>
        <v>0</v>
      </c>
      <c r="J2792" s="3" cm="1">
        <f t="array" ref="J2792">IF($A2792="","",INDEX(OpenMeteoAPI[PrecipitationMM],ROWS($J$2:J2792)))</f>
        <v>0</v>
      </c>
      <c r="K2792" cm="1">
        <f t="array" ref="K2792">IF($A2792="","",INDEX(OpenMeteoAPI[WeatherCode],ROWS($K$2:K2792)))</f>
        <v>1</v>
      </c>
      <c r="L2792" s="3" cm="1">
        <f t="array" ref="L2792">IF($A2792="","",INDEX(OpenMeteoAPI[WindSpeedKMH],ROWS($L$2:L2792)))</f>
        <v>5</v>
      </c>
    </row>
    <row r="2793" spans="1:12">
      <c r="A2793" t="str" cm="1">
        <f t="array" ref="A2793">IFERROR(INDEX(OpenMeteoAPI[City],ROWS($A$2:A2793))&amp;", "&amp;INDEX(OpenMeteoAPI[CountryCode],ROWS($A$2:A2793)),"")</f>
        <v>Prague, CZ</v>
      </c>
      <c r="B2793" t="str" cm="1">
        <f t="array" ref="B2793">IF($A2793="","",INDEX(OpenMeteoAPI[LocationID],ROWS($B$2:B2793)))</f>
        <v>CZ-PRG</v>
      </c>
      <c r="C2793" s="5" cm="1">
        <f t="array" ref="C2793">IF($A2793="","",INDEX(OpenMeteoAPI[ForecastDateTime],ROWS($C$2:C2793)))</f>
        <v>46216.291666666664</v>
      </c>
      <c r="D2793" t="str">
        <f t="shared" si="43"/>
        <v>7AM</v>
      </c>
      <c r="E2793" t="str" cm="1">
        <f t="array" ref="E2793">IF($K2793="","",_xlfn.IFS($K2793=0,_xlfn.UNICHAR(9728),$K2793&lt;=3,_xlfn.UNICHAR(9729),OR($K2793=45,$K2793=48),"~",AND($K2793&gt;=51,$K2793&lt;=67),_xlfn.UNICHAR(9748),AND($K2793&gt;=71,$K2793&lt;=77),_xlfn.UNICHAR(10052),AND($K2793&gt;=80,$K2793&lt;=82),_xlfn.UNICHAR(9748),AND($K2793&gt;=95,$K2793&lt;=99),_xlfn.UNICHAR(9889),TRUE,_xlfn.UNICHAR(9729)))</f>
        <v>☁</v>
      </c>
      <c r="F2793" t="str" cm="1">
        <f t="array" ref="F2793">IF($K2793="","",_xlfn.IFS($K2793=0,"Clear",$K2793&lt;=3,"Partly Cloudy",OR($K2793=45,$K2793=48),"Fog",AND($K2793&gt;=51,$K2793&lt;=67),"Drizzle",AND($K2793&gt;=71,$K2793&lt;=77),"Snow",AND($K2793&gt;=80,$K2793&lt;=82),"Rain Showers",AND($K2793&gt;=95,$K2793&lt;=99),"Thunderstorm",TRUE,"Cloudy"))</f>
        <v>Partly Cloudy</v>
      </c>
      <c r="G2793" s="3" cm="1">
        <f t="array" ref="G2793">IF($A2793="","",INDEX(OpenMeteoAPI[TemperatureC],ROWS($G$2:G2793)))</f>
        <v>18.8</v>
      </c>
      <c r="H2793" s="4" cm="1">
        <f t="array" ref="H2793">IF($A2793="","",INDEX(OpenMeteoAPI[RelativeHumidityPct],ROWS($H$2:H2793))/100)</f>
        <v>0.74</v>
      </c>
      <c r="I2793" s="4" cm="1">
        <f t="array" ref="I2793">IF($A2793="","",INDEX(OpenMeteoAPI[PrecipitationProbabilityPct],ROWS($I$2:I2793))/100)</f>
        <v>0</v>
      </c>
      <c r="J2793" s="3" cm="1">
        <f t="array" ref="J2793">IF($A2793="","",INDEX(OpenMeteoAPI[PrecipitationMM],ROWS($J$2:J2793)))</f>
        <v>0</v>
      </c>
      <c r="K2793" cm="1">
        <f t="array" ref="K2793">IF($A2793="","",INDEX(OpenMeteoAPI[WeatherCode],ROWS($K$2:K2793)))</f>
        <v>1</v>
      </c>
      <c r="L2793" s="3" cm="1">
        <f t="array" ref="L2793">IF($A2793="","",INDEX(OpenMeteoAPI[WindSpeedKMH],ROWS($L$2:L2793)))</f>
        <v>5.5</v>
      </c>
    </row>
    <row r="2794" spans="1:12">
      <c r="A2794" t="str" cm="1">
        <f t="array" ref="A2794">IFERROR(INDEX(OpenMeteoAPI[City],ROWS($A$2:A2794))&amp;", "&amp;INDEX(OpenMeteoAPI[CountryCode],ROWS($A$2:A2794)),"")</f>
        <v>Prague, CZ</v>
      </c>
      <c r="B2794" t="str" cm="1">
        <f t="array" ref="B2794">IF($A2794="","",INDEX(OpenMeteoAPI[LocationID],ROWS($B$2:B2794)))</f>
        <v>CZ-PRG</v>
      </c>
      <c r="C2794" s="5" cm="1">
        <f t="array" ref="C2794">IF($A2794="","",INDEX(OpenMeteoAPI[ForecastDateTime],ROWS($C$2:C2794)))</f>
        <v>46216.333333333336</v>
      </c>
      <c r="D2794" t="str">
        <f t="shared" si="43"/>
        <v>8AM</v>
      </c>
      <c r="E2794" t="str" cm="1">
        <f t="array" ref="E2794">IF($K2794="","",_xlfn.IFS($K2794=0,_xlfn.UNICHAR(9728),$K2794&lt;=3,_xlfn.UNICHAR(9729),OR($K2794=45,$K2794=48),"~",AND($K2794&gt;=51,$K2794&lt;=67),_xlfn.UNICHAR(9748),AND($K2794&gt;=71,$K2794&lt;=77),_xlfn.UNICHAR(10052),AND($K2794&gt;=80,$K2794&lt;=82),_xlfn.UNICHAR(9748),AND($K2794&gt;=95,$K2794&lt;=99),_xlfn.UNICHAR(9889),TRUE,_xlfn.UNICHAR(9729)))</f>
        <v>☁</v>
      </c>
      <c r="F2794" t="str" cm="1">
        <f t="array" ref="F2794">IF($K2794="","",_xlfn.IFS($K2794=0,"Clear",$K2794&lt;=3,"Partly Cloudy",OR($K2794=45,$K2794=48),"Fog",AND($K2794&gt;=51,$K2794&lt;=67),"Drizzle",AND($K2794&gt;=71,$K2794&lt;=77),"Snow",AND($K2794&gt;=80,$K2794&lt;=82),"Rain Showers",AND($K2794&gt;=95,$K2794&lt;=99),"Thunderstorm",TRUE,"Cloudy"))</f>
        <v>Partly Cloudy</v>
      </c>
      <c r="G2794" s="3" cm="1">
        <f t="array" ref="G2794">IF($A2794="","",INDEX(OpenMeteoAPI[TemperatureC],ROWS($G$2:G2794)))</f>
        <v>19.899999999999999</v>
      </c>
      <c r="H2794" s="4" cm="1">
        <f t="array" ref="H2794">IF($A2794="","",INDEX(OpenMeteoAPI[RelativeHumidityPct],ROWS($H$2:H2794))/100)</f>
        <v>0.7</v>
      </c>
      <c r="I2794" s="4" cm="1">
        <f t="array" ref="I2794">IF($A2794="","",INDEX(OpenMeteoAPI[PrecipitationProbabilityPct],ROWS($I$2:I2794))/100)</f>
        <v>0</v>
      </c>
      <c r="J2794" s="3" cm="1">
        <f t="array" ref="J2794">IF($A2794="","",INDEX(OpenMeteoAPI[PrecipitationMM],ROWS($J$2:J2794)))</f>
        <v>0</v>
      </c>
      <c r="K2794" cm="1">
        <f t="array" ref="K2794">IF($A2794="","",INDEX(OpenMeteoAPI[WeatherCode],ROWS($K$2:K2794)))</f>
        <v>1</v>
      </c>
      <c r="L2794" s="3" cm="1">
        <f t="array" ref="L2794">IF($A2794="","",INDEX(OpenMeteoAPI[WindSpeedKMH],ROWS($L$2:L2794)))</f>
        <v>6.4</v>
      </c>
    </row>
    <row r="2795" spans="1:12">
      <c r="A2795" t="str" cm="1">
        <f t="array" ref="A2795">IFERROR(INDEX(OpenMeteoAPI[City],ROWS($A$2:A2795))&amp;", "&amp;INDEX(OpenMeteoAPI[CountryCode],ROWS($A$2:A2795)),"")</f>
        <v>Prague, CZ</v>
      </c>
      <c r="B2795" t="str" cm="1">
        <f t="array" ref="B2795">IF($A2795="","",INDEX(OpenMeteoAPI[LocationID],ROWS($B$2:B2795)))</f>
        <v>CZ-PRG</v>
      </c>
      <c r="C2795" s="5" cm="1">
        <f t="array" ref="C2795">IF($A2795="","",INDEX(OpenMeteoAPI[ForecastDateTime],ROWS($C$2:C2795)))</f>
        <v>46216.375</v>
      </c>
      <c r="D2795" t="str">
        <f t="shared" si="43"/>
        <v>9AM</v>
      </c>
      <c r="E2795" t="str" cm="1">
        <f t="array" ref="E2795">IF($K2795="","",_xlfn.IFS($K2795=0,_xlfn.UNICHAR(9728),$K2795&lt;=3,_xlfn.UNICHAR(9729),OR($K2795=45,$K2795=48),"~",AND($K2795&gt;=51,$K2795&lt;=67),_xlfn.UNICHAR(9748),AND($K2795&gt;=71,$K2795&lt;=77),_xlfn.UNICHAR(10052),AND($K2795&gt;=80,$K2795&lt;=82),_xlfn.UNICHAR(9748),AND($K2795&gt;=95,$K2795&lt;=99),_xlfn.UNICHAR(9889),TRUE,_xlfn.UNICHAR(9729)))</f>
        <v>☁</v>
      </c>
      <c r="F2795" t="str" cm="1">
        <f t="array" ref="F2795">IF($K2795="","",_xlfn.IFS($K2795=0,"Clear",$K2795&lt;=3,"Partly Cloudy",OR($K2795=45,$K2795=48),"Fog",AND($K2795&gt;=51,$K2795&lt;=67),"Drizzle",AND($K2795&gt;=71,$K2795&lt;=77),"Snow",AND($K2795&gt;=80,$K2795&lt;=82),"Rain Showers",AND($K2795&gt;=95,$K2795&lt;=99),"Thunderstorm",TRUE,"Cloudy"))</f>
        <v>Partly Cloudy</v>
      </c>
      <c r="G2795" s="3" cm="1">
        <f t="array" ref="G2795">IF($A2795="","",INDEX(OpenMeteoAPI[TemperatureC],ROWS($G$2:G2795)))</f>
        <v>21.1</v>
      </c>
      <c r="H2795" s="4" cm="1">
        <f t="array" ref="H2795">IF($A2795="","",INDEX(OpenMeteoAPI[RelativeHumidityPct],ROWS($H$2:H2795))/100)</f>
        <v>0.64</v>
      </c>
      <c r="I2795" s="4" cm="1">
        <f t="array" ref="I2795">IF($A2795="","",INDEX(OpenMeteoAPI[PrecipitationProbabilityPct],ROWS($I$2:I2795))/100)</f>
        <v>0</v>
      </c>
      <c r="J2795" s="3" cm="1">
        <f t="array" ref="J2795">IF($A2795="","",INDEX(OpenMeteoAPI[PrecipitationMM],ROWS($J$2:J2795)))</f>
        <v>0</v>
      </c>
      <c r="K2795" cm="1">
        <f t="array" ref="K2795">IF($A2795="","",INDEX(OpenMeteoAPI[WeatherCode],ROWS($K$2:K2795)))</f>
        <v>2</v>
      </c>
      <c r="L2795" s="3" cm="1">
        <f t="array" ref="L2795">IF($A2795="","",INDEX(OpenMeteoAPI[WindSpeedKMH],ROWS($L$2:L2795)))</f>
        <v>8.4</v>
      </c>
    </row>
    <row r="2796" spans="1:12">
      <c r="A2796" t="str" cm="1">
        <f t="array" ref="A2796">IFERROR(INDEX(OpenMeteoAPI[City],ROWS($A$2:A2796))&amp;", "&amp;INDEX(OpenMeteoAPI[CountryCode],ROWS($A$2:A2796)),"")</f>
        <v>Prague, CZ</v>
      </c>
      <c r="B2796" t="str" cm="1">
        <f t="array" ref="B2796">IF($A2796="","",INDEX(OpenMeteoAPI[LocationID],ROWS($B$2:B2796)))</f>
        <v>CZ-PRG</v>
      </c>
      <c r="C2796" s="5" cm="1">
        <f t="array" ref="C2796">IF($A2796="","",INDEX(OpenMeteoAPI[ForecastDateTime],ROWS($C$2:C2796)))</f>
        <v>46216.416666666664</v>
      </c>
      <c r="D2796" t="str">
        <f t="shared" si="43"/>
        <v>10AM</v>
      </c>
      <c r="E2796" t="str" cm="1">
        <f t="array" ref="E2796">IF($K2796="","",_xlfn.IFS($K2796=0,_xlfn.UNICHAR(9728),$K2796&lt;=3,_xlfn.UNICHAR(9729),OR($K2796=45,$K2796=48),"~",AND($K2796&gt;=51,$K2796&lt;=67),_xlfn.UNICHAR(9748),AND($K2796&gt;=71,$K2796&lt;=77),_xlfn.UNICHAR(10052),AND($K2796&gt;=80,$K2796&lt;=82),_xlfn.UNICHAR(9748),AND($K2796&gt;=95,$K2796&lt;=99),_xlfn.UNICHAR(9889),TRUE,_xlfn.UNICHAR(9729)))</f>
        <v>☁</v>
      </c>
      <c r="F2796" t="str" cm="1">
        <f t="array" ref="F2796">IF($K2796="","",_xlfn.IFS($K2796=0,"Clear",$K2796&lt;=3,"Partly Cloudy",OR($K2796=45,$K2796=48),"Fog",AND($K2796&gt;=51,$K2796&lt;=67),"Drizzle",AND($K2796&gt;=71,$K2796&lt;=77),"Snow",AND($K2796&gt;=80,$K2796&lt;=82),"Rain Showers",AND($K2796&gt;=95,$K2796&lt;=99),"Thunderstorm",TRUE,"Cloudy"))</f>
        <v>Partly Cloudy</v>
      </c>
      <c r="G2796" s="3" cm="1">
        <f t="array" ref="G2796">IF($A2796="","",INDEX(OpenMeteoAPI[TemperatureC],ROWS($G$2:G2796)))</f>
        <v>22.4</v>
      </c>
      <c r="H2796" s="4" cm="1">
        <f t="array" ref="H2796">IF($A2796="","",INDEX(OpenMeteoAPI[RelativeHumidityPct],ROWS($H$2:H2796))/100)</f>
        <v>0.56999999999999995</v>
      </c>
      <c r="I2796" s="4" cm="1">
        <f t="array" ref="I2796">IF($A2796="","",INDEX(OpenMeteoAPI[PrecipitationProbabilityPct],ROWS($I$2:I2796))/100)</f>
        <v>0</v>
      </c>
      <c r="J2796" s="3" cm="1">
        <f t="array" ref="J2796">IF($A2796="","",INDEX(OpenMeteoAPI[PrecipitationMM],ROWS($J$2:J2796)))</f>
        <v>0</v>
      </c>
      <c r="K2796" cm="1">
        <f t="array" ref="K2796">IF($A2796="","",INDEX(OpenMeteoAPI[WeatherCode],ROWS($K$2:K2796)))</f>
        <v>2</v>
      </c>
      <c r="L2796" s="3" cm="1">
        <f t="array" ref="L2796">IF($A2796="","",INDEX(OpenMeteoAPI[WindSpeedKMH],ROWS($L$2:L2796)))</f>
        <v>10.8</v>
      </c>
    </row>
    <row r="2797" spans="1:12">
      <c r="A2797" t="str" cm="1">
        <f t="array" ref="A2797">IFERROR(INDEX(OpenMeteoAPI[City],ROWS($A$2:A2797))&amp;", "&amp;INDEX(OpenMeteoAPI[CountryCode],ROWS($A$2:A2797)),"")</f>
        <v>Prague, CZ</v>
      </c>
      <c r="B2797" t="str" cm="1">
        <f t="array" ref="B2797">IF($A2797="","",INDEX(OpenMeteoAPI[LocationID],ROWS($B$2:B2797)))</f>
        <v>CZ-PRG</v>
      </c>
      <c r="C2797" s="5" cm="1">
        <f t="array" ref="C2797">IF($A2797="","",INDEX(OpenMeteoAPI[ForecastDateTime],ROWS($C$2:C2797)))</f>
        <v>46216.458333333336</v>
      </c>
      <c r="D2797" t="str">
        <f t="shared" si="43"/>
        <v>11AM</v>
      </c>
      <c r="E2797" t="str" cm="1">
        <f t="array" ref="E2797">IF($K2797="","",_xlfn.IFS($K2797=0,_xlfn.UNICHAR(9728),$K2797&lt;=3,_xlfn.UNICHAR(9729),OR($K2797=45,$K2797=48),"~",AND($K2797&gt;=51,$K2797&lt;=67),_xlfn.UNICHAR(9748),AND($K2797&gt;=71,$K2797&lt;=77),_xlfn.UNICHAR(10052),AND($K2797&gt;=80,$K2797&lt;=82),_xlfn.UNICHAR(9748),AND($K2797&gt;=95,$K2797&lt;=99),_xlfn.UNICHAR(9889),TRUE,_xlfn.UNICHAR(9729)))</f>
        <v>☁</v>
      </c>
      <c r="F2797" t="str" cm="1">
        <f t="array" ref="F2797">IF($K2797="","",_xlfn.IFS($K2797=0,"Clear",$K2797&lt;=3,"Partly Cloudy",OR($K2797=45,$K2797=48),"Fog",AND($K2797&gt;=51,$K2797&lt;=67),"Drizzle",AND($K2797&gt;=71,$K2797&lt;=77),"Snow",AND($K2797&gt;=80,$K2797&lt;=82),"Rain Showers",AND($K2797&gt;=95,$K2797&lt;=99),"Thunderstorm",TRUE,"Cloudy"))</f>
        <v>Partly Cloudy</v>
      </c>
      <c r="G2797" s="3" cm="1">
        <f t="array" ref="G2797">IF($A2797="","",INDEX(OpenMeteoAPI[TemperatureC],ROWS($G$2:G2797)))</f>
        <v>23.6</v>
      </c>
      <c r="H2797" s="4" cm="1">
        <f t="array" ref="H2797">IF($A2797="","",INDEX(OpenMeteoAPI[RelativeHumidityPct],ROWS($H$2:H2797))/100)</f>
        <v>0.51</v>
      </c>
      <c r="I2797" s="4" cm="1">
        <f t="array" ref="I2797">IF($A2797="","",INDEX(OpenMeteoAPI[PrecipitationProbabilityPct],ROWS($I$2:I2797))/100)</f>
        <v>0</v>
      </c>
      <c r="J2797" s="3" cm="1">
        <f t="array" ref="J2797">IF($A2797="","",INDEX(OpenMeteoAPI[PrecipitationMM],ROWS($J$2:J2797)))</f>
        <v>0</v>
      </c>
      <c r="K2797" cm="1">
        <f t="array" ref="K2797">IF($A2797="","",INDEX(OpenMeteoAPI[WeatherCode],ROWS($K$2:K2797)))</f>
        <v>2</v>
      </c>
      <c r="L2797" s="3" cm="1">
        <f t="array" ref="L2797">IF($A2797="","",INDEX(OpenMeteoAPI[WindSpeedKMH],ROWS($L$2:L2797)))</f>
        <v>12.9</v>
      </c>
    </row>
    <row r="2798" spans="1:12">
      <c r="A2798" t="str" cm="1">
        <f t="array" ref="A2798">IFERROR(INDEX(OpenMeteoAPI[City],ROWS($A$2:A2798))&amp;", "&amp;INDEX(OpenMeteoAPI[CountryCode],ROWS($A$2:A2798)),"")</f>
        <v>Prague, CZ</v>
      </c>
      <c r="B2798" t="str" cm="1">
        <f t="array" ref="B2798">IF($A2798="","",INDEX(OpenMeteoAPI[LocationID],ROWS($B$2:B2798)))</f>
        <v>CZ-PRG</v>
      </c>
      <c r="C2798" s="5" cm="1">
        <f t="array" ref="C2798">IF($A2798="","",INDEX(OpenMeteoAPI[ForecastDateTime],ROWS($C$2:C2798)))</f>
        <v>46216.5</v>
      </c>
      <c r="D2798" t="str">
        <f t="shared" si="43"/>
        <v>12PM</v>
      </c>
      <c r="E2798" t="str" cm="1">
        <f t="array" ref="E2798">IF($K2798="","",_xlfn.IFS($K2798=0,_xlfn.UNICHAR(9728),$K2798&lt;=3,_xlfn.UNICHAR(9729),OR($K2798=45,$K2798=48),"~",AND($K2798&gt;=51,$K2798&lt;=67),_xlfn.UNICHAR(9748),AND($K2798&gt;=71,$K2798&lt;=77),_xlfn.UNICHAR(10052),AND($K2798&gt;=80,$K2798&lt;=82),_xlfn.UNICHAR(9748),AND($K2798&gt;=95,$K2798&lt;=99),_xlfn.UNICHAR(9889),TRUE,_xlfn.UNICHAR(9729)))</f>
        <v>☁</v>
      </c>
      <c r="F2798" t="str" cm="1">
        <f t="array" ref="F2798">IF($K2798="","",_xlfn.IFS($K2798=0,"Clear",$K2798&lt;=3,"Partly Cloudy",OR($K2798=45,$K2798=48),"Fog",AND($K2798&gt;=51,$K2798&lt;=67),"Drizzle",AND($K2798&gt;=71,$K2798&lt;=77),"Snow",AND($K2798&gt;=80,$K2798&lt;=82),"Rain Showers",AND($K2798&gt;=95,$K2798&lt;=99),"Thunderstorm",TRUE,"Cloudy"))</f>
        <v>Partly Cloudy</v>
      </c>
      <c r="G2798" s="3" cm="1">
        <f t="array" ref="G2798">IF($A2798="","",INDEX(OpenMeteoAPI[TemperatureC],ROWS($G$2:G2798)))</f>
        <v>24.8</v>
      </c>
      <c r="H2798" s="4" cm="1">
        <f t="array" ref="H2798">IF($A2798="","",INDEX(OpenMeteoAPI[RelativeHumidityPct],ROWS($H$2:H2798))/100)</f>
        <v>0.46</v>
      </c>
      <c r="I2798" s="4" cm="1">
        <f t="array" ref="I2798">IF($A2798="","",INDEX(OpenMeteoAPI[PrecipitationProbabilityPct],ROWS($I$2:I2798))/100)</f>
        <v>0</v>
      </c>
      <c r="J2798" s="3" cm="1">
        <f t="array" ref="J2798">IF($A2798="","",INDEX(OpenMeteoAPI[PrecipitationMM],ROWS($J$2:J2798)))</f>
        <v>0</v>
      </c>
      <c r="K2798" cm="1">
        <f t="array" ref="K2798">IF($A2798="","",INDEX(OpenMeteoAPI[WeatherCode],ROWS($K$2:K2798)))</f>
        <v>2</v>
      </c>
      <c r="L2798" s="3" cm="1">
        <f t="array" ref="L2798">IF($A2798="","",INDEX(OpenMeteoAPI[WindSpeedKMH],ROWS($L$2:L2798)))</f>
        <v>13.7</v>
      </c>
    </row>
    <row r="2799" spans="1:12">
      <c r="A2799" t="str" cm="1">
        <f t="array" ref="A2799">IFERROR(INDEX(OpenMeteoAPI[City],ROWS($A$2:A2799))&amp;", "&amp;INDEX(OpenMeteoAPI[CountryCode],ROWS($A$2:A2799)),"")</f>
        <v>Prague, CZ</v>
      </c>
      <c r="B2799" t="str" cm="1">
        <f t="array" ref="B2799">IF($A2799="","",INDEX(OpenMeteoAPI[LocationID],ROWS($B$2:B2799)))</f>
        <v>CZ-PRG</v>
      </c>
      <c r="C2799" s="5" cm="1">
        <f t="array" ref="C2799">IF($A2799="","",INDEX(OpenMeteoAPI[ForecastDateTime],ROWS($C$2:C2799)))</f>
        <v>46216.541666666664</v>
      </c>
      <c r="D2799" t="str">
        <f t="shared" si="43"/>
        <v>1PM</v>
      </c>
      <c r="E2799" t="str" cm="1">
        <f t="array" ref="E2799">IF($K2799="","",_xlfn.IFS($K2799=0,_xlfn.UNICHAR(9728),$K2799&lt;=3,_xlfn.UNICHAR(9729),OR($K2799=45,$K2799=48),"~",AND($K2799&gt;=51,$K2799&lt;=67),_xlfn.UNICHAR(9748),AND($K2799&gt;=71,$K2799&lt;=77),_xlfn.UNICHAR(10052),AND($K2799&gt;=80,$K2799&lt;=82),_xlfn.UNICHAR(9748),AND($K2799&gt;=95,$K2799&lt;=99),_xlfn.UNICHAR(9889),TRUE,_xlfn.UNICHAR(9729)))</f>
        <v>☁</v>
      </c>
      <c r="F2799" t="str" cm="1">
        <f t="array" ref="F2799">IF($K2799="","",_xlfn.IFS($K2799=0,"Clear",$K2799&lt;=3,"Partly Cloudy",OR($K2799=45,$K2799=48),"Fog",AND($K2799&gt;=51,$K2799&lt;=67),"Drizzle",AND($K2799&gt;=71,$K2799&lt;=77),"Snow",AND($K2799&gt;=80,$K2799&lt;=82),"Rain Showers",AND($K2799&gt;=95,$K2799&lt;=99),"Thunderstorm",TRUE,"Cloudy"))</f>
        <v>Partly Cloudy</v>
      </c>
      <c r="G2799" s="3" cm="1">
        <f t="array" ref="G2799">IF($A2799="","",INDEX(OpenMeteoAPI[TemperatureC],ROWS($G$2:G2799)))</f>
        <v>26</v>
      </c>
      <c r="H2799" s="4" cm="1">
        <f t="array" ref="H2799">IF($A2799="","",INDEX(OpenMeteoAPI[RelativeHumidityPct],ROWS($H$2:H2799))/100)</f>
        <v>0.42</v>
      </c>
      <c r="I2799" s="4" cm="1">
        <f t="array" ref="I2799">IF($A2799="","",INDEX(OpenMeteoAPI[PrecipitationProbabilityPct],ROWS($I$2:I2799))/100)</f>
        <v>0</v>
      </c>
      <c r="J2799" s="3" cm="1">
        <f t="array" ref="J2799">IF($A2799="","",INDEX(OpenMeteoAPI[PrecipitationMM],ROWS($J$2:J2799)))</f>
        <v>0</v>
      </c>
      <c r="K2799" cm="1">
        <f t="array" ref="K2799">IF($A2799="","",INDEX(OpenMeteoAPI[WeatherCode],ROWS($K$2:K2799)))</f>
        <v>2</v>
      </c>
      <c r="L2799" s="3" cm="1">
        <f t="array" ref="L2799">IF($A2799="","",INDEX(OpenMeteoAPI[WindSpeedKMH],ROWS($L$2:L2799)))</f>
        <v>13.3</v>
      </c>
    </row>
    <row r="2800" spans="1:12">
      <c r="A2800" t="str" cm="1">
        <f t="array" ref="A2800">IFERROR(INDEX(OpenMeteoAPI[City],ROWS($A$2:A2800))&amp;", "&amp;INDEX(OpenMeteoAPI[CountryCode],ROWS($A$2:A2800)),"")</f>
        <v>Prague, CZ</v>
      </c>
      <c r="B2800" t="str" cm="1">
        <f t="array" ref="B2800">IF($A2800="","",INDEX(OpenMeteoAPI[LocationID],ROWS($B$2:B2800)))</f>
        <v>CZ-PRG</v>
      </c>
      <c r="C2800" s="5" cm="1">
        <f t="array" ref="C2800">IF($A2800="","",INDEX(OpenMeteoAPI[ForecastDateTime],ROWS($C$2:C2800)))</f>
        <v>46216.583333333336</v>
      </c>
      <c r="D2800" t="str">
        <f t="shared" si="43"/>
        <v>2PM</v>
      </c>
      <c r="E2800" t="str" cm="1">
        <f t="array" ref="E2800">IF($K2800="","",_xlfn.IFS($K2800=0,_xlfn.UNICHAR(9728),$K2800&lt;=3,_xlfn.UNICHAR(9729),OR($K2800=45,$K2800=48),"~",AND($K2800&gt;=51,$K2800&lt;=67),_xlfn.UNICHAR(9748),AND($K2800&gt;=71,$K2800&lt;=77),_xlfn.UNICHAR(10052),AND($K2800&gt;=80,$K2800&lt;=82),_xlfn.UNICHAR(9748),AND($K2800&gt;=95,$K2800&lt;=99),_xlfn.UNICHAR(9889),TRUE,_xlfn.UNICHAR(9729)))</f>
        <v>☁</v>
      </c>
      <c r="F2800" t="str" cm="1">
        <f t="array" ref="F2800">IF($K2800="","",_xlfn.IFS($K2800=0,"Clear",$K2800&lt;=3,"Partly Cloudy",OR($K2800=45,$K2800=48),"Fog",AND($K2800&gt;=51,$K2800&lt;=67),"Drizzle",AND($K2800&gt;=71,$K2800&lt;=77),"Snow",AND($K2800&gt;=80,$K2800&lt;=82),"Rain Showers",AND($K2800&gt;=95,$K2800&lt;=99),"Thunderstorm",TRUE,"Cloudy"))</f>
        <v>Partly Cloudy</v>
      </c>
      <c r="G2800" s="3" cm="1">
        <f t="array" ref="G2800">IF($A2800="","",INDEX(OpenMeteoAPI[TemperatureC],ROWS($G$2:G2800)))</f>
        <v>26.7</v>
      </c>
      <c r="H2800" s="4" cm="1">
        <f t="array" ref="H2800">IF($A2800="","",INDEX(OpenMeteoAPI[RelativeHumidityPct],ROWS($H$2:H2800))/100)</f>
        <v>0.4</v>
      </c>
      <c r="I2800" s="4" cm="1">
        <f t="array" ref="I2800">IF($A2800="","",INDEX(OpenMeteoAPI[PrecipitationProbabilityPct],ROWS($I$2:I2800))/100)</f>
        <v>0</v>
      </c>
      <c r="J2800" s="3" cm="1">
        <f t="array" ref="J2800">IF($A2800="","",INDEX(OpenMeteoAPI[PrecipitationMM],ROWS($J$2:J2800)))</f>
        <v>0</v>
      </c>
      <c r="K2800" cm="1">
        <f t="array" ref="K2800">IF($A2800="","",INDEX(OpenMeteoAPI[WeatherCode],ROWS($K$2:K2800)))</f>
        <v>2</v>
      </c>
      <c r="L2800" s="3" cm="1">
        <f t="array" ref="L2800">IF($A2800="","",INDEX(OpenMeteoAPI[WindSpeedKMH],ROWS($L$2:L2800)))</f>
        <v>13.1</v>
      </c>
    </row>
    <row r="2801" spans="1:12">
      <c r="A2801" t="str" cm="1">
        <f t="array" ref="A2801">IFERROR(INDEX(OpenMeteoAPI[City],ROWS($A$2:A2801))&amp;", "&amp;INDEX(OpenMeteoAPI[CountryCode],ROWS($A$2:A2801)),"")</f>
        <v>Prague, CZ</v>
      </c>
      <c r="B2801" t="str" cm="1">
        <f t="array" ref="B2801">IF($A2801="","",INDEX(OpenMeteoAPI[LocationID],ROWS($B$2:B2801)))</f>
        <v>CZ-PRG</v>
      </c>
      <c r="C2801" s="5" cm="1">
        <f t="array" ref="C2801">IF($A2801="","",INDEX(OpenMeteoAPI[ForecastDateTime],ROWS($C$2:C2801)))</f>
        <v>46216.625</v>
      </c>
      <c r="D2801" t="str">
        <f t="shared" si="43"/>
        <v>3PM</v>
      </c>
      <c r="E2801" t="str" cm="1">
        <f t="array" ref="E2801">IF($K2801="","",_xlfn.IFS($K2801=0,_xlfn.UNICHAR(9728),$K2801&lt;=3,_xlfn.UNICHAR(9729),OR($K2801=45,$K2801=48),"~",AND($K2801&gt;=51,$K2801&lt;=67),_xlfn.UNICHAR(9748),AND($K2801&gt;=71,$K2801&lt;=77),_xlfn.UNICHAR(10052),AND($K2801&gt;=80,$K2801&lt;=82),_xlfn.UNICHAR(9748),AND($K2801&gt;=95,$K2801&lt;=99),_xlfn.UNICHAR(9889),TRUE,_xlfn.UNICHAR(9729)))</f>
        <v>☁</v>
      </c>
      <c r="F2801" t="str" cm="1">
        <f t="array" ref="F2801">IF($K2801="","",_xlfn.IFS($K2801=0,"Clear",$K2801&lt;=3,"Partly Cloudy",OR($K2801=45,$K2801=48),"Fog",AND($K2801&gt;=51,$K2801&lt;=67),"Drizzle",AND($K2801&gt;=71,$K2801&lt;=77),"Snow",AND($K2801&gt;=80,$K2801&lt;=82),"Rain Showers",AND($K2801&gt;=95,$K2801&lt;=99),"Thunderstorm",TRUE,"Cloudy"))</f>
        <v>Partly Cloudy</v>
      </c>
      <c r="G2801" s="3" cm="1">
        <f t="array" ref="G2801">IF($A2801="","",INDEX(OpenMeteoAPI[TemperatureC],ROWS($G$2:G2801)))</f>
        <v>26.8</v>
      </c>
      <c r="H2801" s="4" cm="1">
        <f t="array" ref="H2801">IF($A2801="","",INDEX(OpenMeteoAPI[RelativeHumidityPct],ROWS($H$2:H2801))/100)</f>
        <v>0.41</v>
      </c>
      <c r="I2801" s="4" cm="1">
        <f t="array" ref="I2801">IF($A2801="","",INDEX(OpenMeteoAPI[PrecipitationProbabilityPct],ROWS($I$2:I2801))/100)</f>
        <v>0</v>
      </c>
      <c r="J2801" s="3" cm="1">
        <f t="array" ref="J2801">IF($A2801="","",INDEX(OpenMeteoAPI[PrecipitationMM],ROWS($J$2:J2801)))</f>
        <v>0</v>
      </c>
      <c r="K2801" cm="1">
        <f t="array" ref="K2801">IF($A2801="","",INDEX(OpenMeteoAPI[WeatherCode],ROWS($K$2:K2801)))</f>
        <v>3</v>
      </c>
      <c r="L2801" s="3" cm="1">
        <f t="array" ref="L2801">IF($A2801="","",INDEX(OpenMeteoAPI[WindSpeedKMH],ROWS($L$2:L2801)))</f>
        <v>13.3</v>
      </c>
    </row>
    <row r="2802" spans="1:12">
      <c r="A2802" t="str" cm="1">
        <f t="array" ref="A2802">IFERROR(INDEX(OpenMeteoAPI[City],ROWS($A$2:A2802))&amp;", "&amp;INDEX(OpenMeteoAPI[CountryCode],ROWS($A$2:A2802)),"")</f>
        <v>Prague, CZ</v>
      </c>
      <c r="B2802" t="str" cm="1">
        <f t="array" ref="B2802">IF($A2802="","",INDEX(OpenMeteoAPI[LocationID],ROWS($B$2:B2802)))</f>
        <v>CZ-PRG</v>
      </c>
      <c r="C2802" s="5" cm="1">
        <f t="array" ref="C2802">IF($A2802="","",INDEX(OpenMeteoAPI[ForecastDateTime],ROWS($C$2:C2802)))</f>
        <v>46216.666666666664</v>
      </c>
      <c r="D2802" t="str">
        <f t="shared" si="43"/>
        <v>4PM</v>
      </c>
      <c r="E2802" t="str" cm="1">
        <f t="array" ref="E2802">IF($K2802="","",_xlfn.IFS($K2802=0,_xlfn.UNICHAR(9728),$K2802&lt;=3,_xlfn.UNICHAR(9729),OR($K2802=45,$K2802=48),"~",AND($K2802&gt;=51,$K2802&lt;=67),_xlfn.UNICHAR(9748),AND($K2802&gt;=71,$K2802&lt;=77),_xlfn.UNICHAR(10052),AND($K2802&gt;=80,$K2802&lt;=82),_xlfn.UNICHAR(9748),AND($K2802&gt;=95,$K2802&lt;=99),_xlfn.UNICHAR(9889),TRUE,_xlfn.UNICHAR(9729)))</f>
        <v>☁</v>
      </c>
      <c r="F2802" t="str" cm="1">
        <f t="array" ref="F2802">IF($K2802="","",_xlfn.IFS($K2802=0,"Clear",$K2802&lt;=3,"Partly Cloudy",OR($K2802=45,$K2802=48),"Fog",AND($K2802&gt;=51,$K2802&lt;=67),"Drizzle",AND($K2802&gt;=71,$K2802&lt;=77),"Snow",AND($K2802&gt;=80,$K2802&lt;=82),"Rain Showers",AND($K2802&gt;=95,$K2802&lt;=99),"Thunderstorm",TRUE,"Cloudy"))</f>
        <v>Partly Cloudy</v>
      </c>
      <c r="G2802" s="3" cm="1">
        <f t="array" ref="G2802">IF($A2802="","",INDEX(OpenMeteoAPI[TemperatureC],ROWS($G$2:G2802)))</f>
        <v>26.5</v>
      </c>
      <c r="H2802" s="4" cm="1">
        <f t="array" ref="H2802">IF($A2802="","",INDEX(OpenMeteoAPI[RelativeHumidityPct],ROWS($H$2:H2802))/100)</f>
        <v>0.44</v>
      </c>
      <c r="I2802" s="4" cm="1">
        <f t="array" ref="I2802">IF($A2802="","",INDEX(OpenMeteoAPI[PrecipitationProbabilityPct],ROWS($I$2:I2802))/100)</f>
        <v>0.01</v>
      </c>
      <c r="J2802" s="3" cm="1">
        <f t="array" ref="J2802">IF($A2802="","",INDEX(OpenMeteoAPI[PrecipitationMM],ROWS($J$2:J2802)))</f>
        <v>0</v>
      </c>
      <c r="K2802" cm="1">
        <f t="array" ref="K2802">IF($A2802="","",INDEX(OpenMeteoAPI[WeatherCode],ROWS($K$2:K2802)))</f>
        <v>3</v>
      </c>
      <c r="L2802" s="3" cm="1">
        <f t="array" ref="L2802">IF($A2802="","",INDEX(OpenMeteoAPI[WindSpeedKMH],ROWS($L$2:L2802)))</f>
        <v>13.3</v>
      </c>
    </row>
    <row r="2803" spans="1:12">
      <c r="A2803" t="str" cm="1">
        <f t="array" ref="A2803">IFERROR(INDEX(OpenMeteoAPI[City],ROWS($A$2:A2803))&amp;", "&amp;INDEX(OpenMeteoAPI[CountryCode],ROWS($A$2:A2803)),"")</f>
        <v>Prague, CZ</v>
      </c>
      <c r="B2803" t="str" cm="1">
        <f t="array" ref="B2803">IF($A2803="","",INDEX(OpenMeteoAPI[LocationID],ROWS($B$2:B2803)))</f>
        <v>CZ-PRG</v>
      </c>
      <c r="C2803" s="5" cm="1">
        <f t="array" ref="C2803">IF($A2803="","",INDEX(OpenMeteoAPI[ForecastDateTime],ROWS($C$2:C2803)))</f>
        <v>46216.708333333336</v>
      </c>
      <c r="D2803" t="str">
        <f t="shared" si="43"/>
        <v>5PM</v>
      </c>
      <c r="E2803" t="str" cm="1">
        <f t="array" ref="E2803">IF($K2803="","",_xlfn.IFS($K2803=0,_xlfn.UNICHAR(9728),$K2803&lt;=3,_xlfn.UNICHAR(9729),OR($K2803=45,$K2803=48),"~",AND($K2803&gt;=51,$K2803&lt;=67),_xlfn.UNICHAR(9748),AND($K2803&gt;=71,$K2803&lt;=77),_xlfn.UNICHAR(10052),AND($K2803&gt;=80,$K2803&lt;=82),_xlfn.UNICHAR(9748),AND($K2803&gt;=95,$K2803&lt;=99),_xlfn.UNICHAR(9889),TRUE,_xlfn.UNICHAR(9729)))</f>
        <v>☁</v>
      </c>
      <c r="F2803" t="str" cm="1">
        <f t="array" ref="F2803">IF($K2803="","",_xlfn.IFS($K2803=0,"Clear",$K2803&lt;=3,"Partly Cloudy",OR($K2803=45,$K2803=48),"Fog",AND($K2803&gt;=51,$K2803&lt;=67),"Drizzle",AND($K2803&gt;=71,$K2803&lt;=77),"Snow",AND($K2803&gt;=80,$K2803&lt;=82),"Rain Showers",AND($K2803&gt;=95,$K2803&lt;=99),"Thunderstorm",TRUE,"Cloudy"))</f>
        <v>Partly Cloudy</v>
      </c>
      <c r="G2803" s="3" cm="1">
        <f t="array" ref="G2803">IF($A2803="","",INDEX(OpenMeteoAPI[TemperatureC],ROWS($G$2:G2803)))</f>
        <v>26.2</v>
      </c>
      <c r="H2803" s="4" cm="1">
        <f t="array" ref="H2803">IF($A2803="","",INDEX(OpenMeteoAPI[RelativeHumidityPct],ROWS($H$2:H2803))/100)</f>
        <v>0.46</v>
      </c>
      <c r="I2803" s="4" cm="1">
        <f t="array" ref="I2803">IF($A2803="","",INDEX(OpenMeteoAPI[PrecipitationProbabilityPct],ROWS($I$2:I2803))/100)</f>
        <v>0.01</v>
      </c>
      <c r="J2803" s="3" cm="1">
        <f t="array" ref="J2803">IF($A2803="","",INDEX(OpenMeteoAPI[PrecipitationMM],ROWS($J$2:J2803)))</f>
        <v>0</v>
      </c>
      <c r="K2803" cm="1">
        <f t="array" ref="K2803">IF($A2803="","",INDEX(OpenMeteoAPI[WeatherCode],ROWS($K$2:K2803)))</f>
        <v>3</v>
      </c>
      <c r="L2803" s="3" cm="1">
        <f t="array" ref="L2803">IF($A2803="","",INDEX(OpenMeteoAPI[WindSpeedKMH],ROWS($L$2:L2803)))</f>
        <v>13</v>
      </c>
    </row>
    <row r="2804" spans="1:12">
      <c r="A2804" t="str" cm="1">
        <f t="array" ref="A2804">IFERROR(INDEX(OpenMeteoAPI[City],ROWS($A$2:A2804))&amp;", "&amp;INDEX(OpenMeteoAPI[CountryCode],ROWS($A$2:A2804)),"")</f>
        <v>Prague, CZ</v>
      </c>
      <c r="B2804" t="str" cm="1">
        <f t="array" ref="B2804">IF($A2804="","",INDEX(OpenMeteoAPI[LocationID],ROWS($B$2:B2804)))</f>
        <v>CZ-PRG</v>
      </c>
      <c r="C2804" s="5" cm="1">
        <f t="array" ref="C2804">IF($A2804="","",INDEX(OpenMeteoAPI[ForecastDateTime],ROWS($C$2:C2804)))</f>
        <v>46216.75</v>
      </c>
      <c r="D2804" t="str">
        <f t="shared" si="43"/>
        <v>6PM</v>
      </c>
      <c r="E2804" t="str" cm="1">
        <f t="array" ref="E2804">IF($K2804="","",_xlfn.IFS($K2804=0,_xlfn.UNICHAR(9728),$K2804&lt;=3,_xlfn.UNICHAR(9729),OR($K2804=45,$K2804=48),"~",AND($K2804&gt;=51,$K2804&lt;=67),_xlfn.UNICHAR(9748),AND($K2804&gt;=71,$K2804&lt;=77),_xlfn.UNICHAR(10052),AND($K2804&gt;=80,$K2804&lt;=82),_xlfn.UNICHAR(9748),AND($K2804&gt;=95,$K2804&lt;=99),_xlfn.UNICHAR(9889),TRUE,_xlfn.UNICHAR(9729)))</f>
        <v>☁</v>
      </c>
      <c r="F2804" t="str" cm="1">
        <f t="array" ref="F2804">IF($K2804="","",_xlfn.IFS($K2804=0,"Clear",$K2804&lt;=3,"Partly Cloudy",OR($K2804=45,$K2804=48),"Fog",AND($K2804&gt;=51,$K2804&lt;=67),"Drizzle",AND($K2804&gt;=71,$K2804&lt;=77),"Snow",AND($K2804&gt;=80,$K2804&lt;=82),"Rain Showers",AND($K2804&gt;=95,$K2804&lt;=99),"Thunderstorm",TRUE,"Cloudy"))</f>
        <v>Partly Cloudy</v>
      </c>
      <c r="G2804" s="3" cm="1">
        <f t="array" ref="G2804">IF($A2804="","",INDEX(OpenMeteoAPI[TemperatureC],ROWS($G$2:G2804)))</f>
        <v>26.2</v>
      </c>
      <c r="H2804" s="4" cm="1">
        <f t="array" ref="H2804">IF($A2804="","",INDEX(OpenMeteoAPI[RelativeHumidityPct],ROWS($H$2:H2804))/100)</f>
        <v>0.47</v>
      </c>
      <c r="I2804" s="4" cm="1">
        <f t="array" ref="I2804">IF($A2804="","",INDEX(OpenMeteoAPI[PrecipitationProbabilityPct],ROWS($I$2:I2804))/100)</f>
        <v>0.01</v>
      </c>
      <c r="J2804" s="3" cm="1">
        <f t="array" ref="J2804">IF($A2804="","",INDEX(OpenMeteoAPI[PrecipitationMM],ROWS($J$2:J2804)))</f>
        <v>0</v>
      </c>
      <c r="K2804" cm="1">
        <f t="array" ref="K2804">IF($A2804="","",INDEX(OpenMeteoAPI[WeatherCode],ROWS($K$2:K2804)))</f>
        <v>2</v>
      </c>
      <c r="L2804" s="3" cm="1">
        <f t="array" ref="L2804">IF($A2804="","",INDEX(OpenMeteoAPI[WindSpeedKMH],ROWS($L$2:L2804)))</f>
        <v>12.3</v>
      </c>
    </row>
    <row r="2805" spans="1:12">
      <c r="A2805" t="str" cm="1">
        <f t="array" ref="A2805">IFERROR(INDEX(OpenMeteoAPI[City],ROWS($A$2:A2805))&amp;", "&amp;INDEX(OpenMeteoAPI[CountryCode],ROWS($A$2:A2805)),"")</f>
        <v>Prague, CZ</v>
      </c>
      <c r="B2805" t="str" cm="1">
        <f t="array" ref="B2805">IF($A2805="","",INDEX(OpenMeteoAPI[LocationID],ROWS($B$2:B2805)))</f>
        <v>CZ-PRG</v>
      </c>
      <c r="C2805" s="5" cm="1">
        <f t="array" ref="C2805">IF($A2805="","",INDEX(OpenMeteoAPI[ForecastDateTime],ROWS($C$2:C2805)))</f>
        <v>46216.791666666664</v>
      </c>
      <c r="D2805" t="str">
        <f t="shared" si="43"/>
        <v>7PM</v>
      </c>
      <c r="E2805" t="str" cm="1">
        <f t="array" ref="E2805">IF($K2805="","",_xlfn.IFS($K2805=0,_xlfn.UNICHAR(9728),$K2805&lt;=3,_xlfn.UNICHAR(9729),OR($K2805=45,$K2805=48),"~",AND($K2805&gt;=51,$K2805&lt;=67),_xlfn.UNICHAR(9748),AND($K2805&gt;=71,$K2805&lt;=77),_xlfn.UNICHAR(10052),AND($K2805&gt;=80,$K2805&lt;=82),_xlfn.UNICHAR(9748),AND($K2805&gt;=95,$K2805&lt;=99),_xlfn.UNICHAR(9889),TRUE,_xlfn.UNICHAR(9729)))</f>
        <v>☁</v>
      </c>
      <c r="F2805" t="str" cm="1">
        <f t="array" ref="F2805">IF($K2805="","",_xlfn.IFS($K2805=0,"Clear",$K2805&lt;=3,"Partly Cloudy",OR($K2805=45,$K2805=48),"Fog",AND($K2805&gt;=51,$K2805&lt;=67),"Drizzle",AND($K2805&gt;=71,$K2805&lt;=77),"Snow",AND($K2805&gt;=80,$K2805&lt;=82),"Rain Showers",AND($K2805&gt;=95,$K2805&lt;=99),"Thunderstorm",TRUE,"Cloudy"))</f>
        <v>Partly Cloudy</v>
      </c>
      <c r="G2805" s="3" cm="1">
        <f t="array" ref="G2805">IF($A2805="","",INDEX(OpenMeteoAPI[TemperatureC],ROWS($G$2:G2805)))</f>
        <v>26.1</v>
      </c>
      <c r="H2805" s="4" cm="1">
        <f t="array" ref="H2805">IF($A2805="","",INDEX(OpenMeteoAPI[RelativeHumidityPct],ROWS($H$2:H2805))/100)</f>
        <v>0.47</v>
      </c>
      <c r="I2805" s="4" cm="1">
        <f t="array" ref="I2805">IF($A2805="","",INDEX(OpenMeteoAPI[PrecipitationProbabilityPct],ROWS($I$2:I2805))/100)</f>
        <v>0.02</v>
      </c>
      <c r="J2805" s="3" cm="1">
        <f t="array" ref="J2805">IF($A2805="","",INDEX(OpenMeteoAPI[PrecipitationMM],ROWS($J$2:J2805)))</f>
        <v>0</v>
      </c>
      <c r="K2805" cm="1">
        <f t="array" ref="K2805">IF($A2805="","",INDEX(OpenMeteoAPI[WeatherCode],ROWS($K$2:K2805)))</f>
        <v>2</v>
      </c>
      <c r="L2805" s="3" cm="1">
        <f t="array" ref="L2805">IF($A2805="","",INDEX(OpenMeteoAPI[WindSpeedKMH],ROWS($L$2:L2805)))</f>
        <v>10.9</v>
      </c>
    </row>
    <row r="2806" spans="1:12">
      <c r="A2806" t="str" cm="1">
        <f t="array" ref="A2806">IFERROR(INDEX(OpenMeteoAPI[City],ROWS($A$2:A2806))&amp;", "&amp;INDEX(OpenMeteoAPI[CountryCode],ROWS($A$2:A2806)),"")</f>
        <v>Prague, CZ</v>
      </c>
      <c r="B2806" t="str" cm="1">
        <f t="array" ref="B2806">IF($A2806="","",INDEX(OpenMeteoAPI[LocationID],ROWS($B$2:B2806)))</f>
        <v>CZ-PRG</v>
      </c>
      <c r="C2806" s="5" cm="1">
        <f t="array" ref="C2806">IF($A2806="","",INDEX(OpenMeteoAPI[ForecastDateTime],ROWS($C$2:C2806)))</f>
        <v>46216.833333333336</v>
      </c>
      <c r="D2806" t="str">
        <f t="shared" si="43"/>
        <v>8PM</v>
      </c>
      <c r="E2806" t="str" cm="1">
        <f t="array" ref="E2806">IF($K2806="","",_xlfn.IFS($K2806=0,_xlfn.UNICHAR(9728),$K2806&lt;=3,_xlfn.UNICHAR(9729),OR($K2806=45,$K2806=48),"~",AND($K2806&gt;=51,$K2806&lt;=67),_xlfn.UNICHAR(9748),AND($K2806&gt;=71,$K2806&lt;=77),_xlfn.UNICHAR(10052),AND($K2806&gt;=80,$K2806&lt;=82),_xlfn.UNICHAR(9748),AND($K2806&gt;=95,$K2806&lt;=99),_xlfn.UNICHAR(9889),TRUE,_xlfn.UNICHAR(9729)))</f>
        <v>☁</v>
      </c>
      <c r="F2806" t="str" cm="1">
        <f t="array" ref="F2806">IF($K2806="","",_xlfn.IFS($K2806=0,"Clear",$K2806&lt;=3,"Partly Cloudy",OR($K2806=45,$K2806=48),"Fog",AND($K2806&gt;=51,$K2806&lt;=67),"Drizzle",AND($K2806&gt;=71,$K2806&lt;=77),"Snow",AND($K2806&gt;=80,$K2806&lt;=82),"Rain Showers",AND($K2806&gt;=95,$K2806&lt;=99),"Thunderstorm",TRUE,"Cloudy"))</f>
        <v>Partly Cloudy</v>
      </c>
      <c r="G2806" s="3" cm="1">
        <f t="array" ref="G2806">IF($A2806="","",INDEX(OpenMeteoAPI[TemperatureC],ROWS($G$2:G2806)))</f>
        <v>25.6</v>
      </c>
      <c r="H2806" s="4" cm="1">
        <f t="array" ref="H2806">IF($A2806="","",INDEX(OpenMeteoAPI[RelativeHumidityPct],ROWS($H$2:H2806))/100)</f>
        <v>0.49</v>
      </c>
      <c r="I2806" s="4" cm="1">
        <f t="array" ref="I2806">IF($A2806="","",INDEX(OpenMeteoAPI[PrecipitationProbabilityPct],ROWS($I$2:I2806))/100)</f>
        <v>0.02</v>
      </c>
      <c r="J2806" s="3" cm="1">
        <f t="array" ref="J2806">IF($A2806="","",INDEX(OpenMeteoAPI[PrecipitationMM],ROWS($J$2:J2806)))</f>
        <v>0</v>
      </c>
      <c r="K2806" cm="1">
        <f t="array" ref="K2806">IF($A2806="","",INDEX(OpenMeteoAPI[WeatherCode],ROWS($K$2:K2806)))</f>
        <v>2</v>
      </c>
      <c r="L2806" s="3" cm="1">
        <f t="array" ref="L2806">IF($A2806="","",INDEX(OpenMeteoAPI[WindSpeedKMH],ROWS($L$2:L2806)))</f>
        <v>9.5</v>
      </c>
    </row>
    <row r="2807" spans="1:12">
      <c r="A2807" t="str" cm="1">
        <f t="array" ref="A2807">IFERROR(INDEX(OpenMeteoAPI[City],ROWS($A$2:A2807))&amp;", "&amp;INDEX(OpenMeteoAPI[CountryCode],ROWS($A$2:A2807)),"")</f>
        <v>Prague, CZ</v>
      </c>
      <c r="B2807" t="str" cm="1">
        <f t="array" ref="B2807">IF($A2807="","",INDEX(OpenMeteoAPI[LocationID],ROWS($B$2:B2807)))</f>
        <v>CZ-PRG</v>
      </c>
      <c r="C2807" s="5" cm="1">
        <f t="array" ref="C2807">IF($A2807="","",INDEX(OpenMeteoAPI[ForecastDateTime],ROWS($C$2:C2807)))</f>
        <v>46216.875</v>
      </c>
      <c r="D2807" t="str">
        <f t="shared" si="43"/>
        <v>9PM</v>
      </c>
      <c r="E2807" t="str" cm="1">
        <f t="array" ref="E2807">IF($K2807="","",_xlfn.IFS($K2807=0,_xlfn.UNICHAR(9728),$K2807&lt;=3,_xlfn.UNICHAR(9729),OR($K2807=45,$K2807=48),"~",AND($K2807&gt;=51,$K2807&lt;=67),_xlfn.UNICHAR(9748),AND($K2807&gt;=71,$K2807&lt;=77),_xlfn.UNICHAR(10052),AND($K2807&gt;=80,$K2807&lt;=82),_xlfn.UNICHAR(9748),AND($K2807&gt;=95,$K2807&lt;=99),_xlfn.UNICHAR(9889),TRUE,_xlfn.UNICHAR(9729)))</f>
        <v>☀</v>
      </c>
      <c r="F2807" t="str" cm="1">
        <f t="array" ref="F2807">IF($K2807="","",_xlfn.IFS($K2807=0,"Clear",$K2807&lt;=3,"Partly Cloudy",OR($K2807=45,$K2807=48),"Fog",AND($K2807&gt;=51,$K2807&lt;=67),"Drizzle",AND($K2807&gt;=71,$K2807&lt;=77),"Snow",AND($K2807&gt;=80,$K2807&lt;=82),"Rain Showers",AND($K2807&gt;=95,$K2807&lt;=99),"Thunderstorm",TRUE,"Cloudy"))</f>
        <v>Clear</v>
      </c>
      <c r="G2807" s="3" cm="1">
        <f t="array" ref="G2807">IF($A2807="","",INDEX(OpenMeteoAPI[TemperatureC],ROWS($G$2:G2807)))</f>
        <v>24.5</v>
      </c>
      <c r="H2807" s="4" cm="1">
        <f t="array" ref="H2807">IF($A2807="","",INDEX(OpenMeteoAPI[RelativeHumidityPct],ROWS($H$2:H2807))/100)</f>
        <v>0.54</v>
      </c>
      <c r="I2807" s="4" cm="1">
        <f t="array" ref="I2807">IF($A2807="","",INDEX(OpenMeteoAPI[PrecipitationProbabilityPct],ROWS($I$2:I2807))/100)</f>
        <v>0.03</v>
      </c>
      <c r="J2807" s="3" cm="1">
        <f t="array" ref="J2807">IF($A2807="","",INDEX(OpenMeteoAPI[PrecipitationMM],ROWS($J$2:J2807)))</f>
        <v>0</v>
      </c>
      <c r="K2807" cm="1">
        <f t="array" ref="K2807">IF($A2807="","",INDEX(OpenMeteoAPI[WeatherCode],ROWS($K$2:K2807)))</f>
        <v>0</v>
      </c>
      <c r="L2807" s="3" cm="1">
        <f t="array" ref="L2807">IF($A2807="","",INDEX(OpenMeteoAPI[WindSpeedKMH],ROWS($L$2:L2807)))</f>
        <v>7.3</v>
      </c>
    </row>
    <row r="2808" spans="1:12">
      <c r="A2808" t="str" cm="1">
        <f t="array" ref="A2808">IFERROR(INDEX(OpenMeteoAPI[City],ROWS($A$2:A2808))&amp;", "&amp;INDEX(OpenMeteoAPI[CountryCode],ROWS($A$2:A2808)),"")</f>
        <v>Prague, CZ</v>
      </c>
      <c r="B2808" t="str" cm="1">
        <f t="array" ref="B2808">IF($A2808="","",INDEX(OpenMeteoAPI[LocationID],ROWS($B$2:B2808)))</f>
        <v>CZ-PRG</v>
      </c>
      <c r="C2808" s="5" cm="1">
        <f t="array" ref="C2808">IF($A2808="","",INDEX(OpenMeteoAPI[ForecastDateTime],ROWS($C$2:C2808)))</f>
        <v>46216.916666666664</v>
      </c>
      <c r="D2808" t="str">
        <f t="shared" si="43"/>
        <v>10PM</v>
      </c>
      <c r="E2808" t="str" cm="1">
        <f t="array" ref="E2808">IF($K2808="","",_xlfn.IFS($K2808=0,_xlfn.UNICHAR(9728),$K2808&lt;=3,_xlfn.UNICHAR(9729),OR($K2808=45,$K2808=48),"~",AND($K2808&gt;=51,$K2808&lt;=67),_xlfn.UNICHAR(9748),AND($K2808&gt;=71,$K2808&lt;=77),_xlfn.UNICHAR(10052),AND($K2808&gt;=80,$K2808&lt;=82),_xlfn.UNICHAR(9748),AND($K2808&gt;=95,$K2808&lt;=99),_xlfn.UNICHAR(9889),TRUE,_xlfn.UNICHAR(9729)))</f>
        <v>☀</v>
      </c>
      <c r="F2808" t="str" cm="1">
        <f t="array" ref="F2808">IF($K2808="","",_xlfn.IFS($K2808=0,"Clear",$K2808&lt;=3,"Partly Cloudy",OR($K2808=45,$K2808=48),"Fog",AND($K2808&gt;=51,$K2808&lt;=67),"Drizzle",AND($K2808&gt;=71,$K2808&lt;=77),"Snow",AND($K2808&gt;=80,$K2808&lt;=82),"Rain Showers",AND($K2808&gt;=95,$K2808&lt;=99),"Thunderstorm",TRUE,"Cloudy"))</f>
        <v>Clear</v>
      </c>
      <c r="G2808" s="3" cm="1">
        <f t="array" ref="G2808">IF($A2808="","",INDEX(OpenMeteoAPI[TemperatureC],ROWS($G$2:G2808)))</f>
        <v>22.9</v>
      </c>
      <c r="H2808" s="4" cm="1">
        <f t="array" ref="H2808">IF($A2808="","",INDEX(OpenMeteoAPI[RelativeHumidityPct],ROWS($H$2:H2808))/100)</f>
        <v>0.62</v>
      </c>
      <c r="I2808" s="4" cm="1">
        <f t="array" ref="I2808">IF($A2808="","",INDEX(OpenMeteoAPI[PrecipitationProbabilityPct],ROWS($I$2:I2808))/100)</f>
        <v>0.03</v>
      </c>
      <c r="J2808" s="3" cm="1">
        <f t="array" ref="J2808">IF($A2808="","",INDEX(OpenMeteoAPI[PrecipitationMM],ROWS($J$2:J2808)))</f>
        <v>0</v>
      </c>
      <c r="K2808" cm="1">
        <f t="array" ref="K2808">IF($A2808="","",INDEX(OpenMeteoAPI[WeatherCode],ROWS($K$2:K2808)))</f>
        <v>0</v>
      </c>
      <c r="L2808" s="3" cm="1">
        <f t="array" ref="L2808">IF($A2808="","",INDEX(OpenMeteoAPI[WindSpeedKMH],ROWS($L$2:L2808)))</f>
        <v>4.7</v>
      </c>
    </row>
    <row r="2809" spans="1:12">
      <c r="A2809" t="str" cm="1">
        <f t="array" ref="A2809">IFERROR(INDEX(OpenMeteoAPI[City],ROWS($A$2:A2809))&amp;", "&amp;INDEX(OpenMeteoAPI[CountryCode],ROWS($A$2:A2809)),"")</f>
        <v>Prague, CZ</v>
      </c>
      <c r="B2809" t="str" cm="1">
        <f t="array" ref="B2809">IF($A2809="","",INDEX(OpenMeteoAPI[LocationID],ROWS($B$2:B2809)))</f>
        <v>CZ-PRG</v>
      </c>
      <c r="C2809" s="5" cm="1">
        <f t="array" ref="C2809">IF($A2809="","",INDEX(OpenMeteoAPI[ForecastDateTime],ROWS($C$2:C2809)))</f>
        <v>46216.958333333336</v>
      </c>
      <c r="D2809" t="str">
        <f t="shared" si="43"/>
        <v>11PM</v>
      </c>
      <c r="E2809" t="str" cm="1">
        <f t="array" ref="E2809">IF($K2809="","",_xlfn.IFS($K2809=0,_xlfn.UNICHAR(9728),$K2809&lt;=3,_xlfn.UNICHAR(9729),OR($K2809=45,$K2809=48),"~",AND($K2809&gt;=51,$K2809&lt;=67),_xlfn.UNICHAR(9748),AND($K2809&gt;=71,$K2809&lt;=77),_xlfn.UNICHAR(10052),AND($K2809&gt;=80,$K2809&lt;=82),_xlfn.UNICHAR(9748),AND($K2809&gt;=95,$K2809&lt;=99),_xlfn.UNICHAR(9889),TRUE,_xlfn.UNICHAR(9729)))</f>
        <v>☀</v>
      </c>
      <c r="F2809" t="str" cm="1">
        <f t="array" ref="F2809">IF($K2809="","",_xlfn.IFS($K2809=0,"Clear",$K2809&lt;=3,"Partly Cloudy",OR($K2809=45,$K2809=48),"Fog",AND($K2809&gt;=51,$K2809&lt;=67),"Drizzle",AND($K2809&gt;=71,$K2809&lt;=77),"Snow",AND($K2809&gt;=80,$K2809&lt;=82),"Rain Showers",AND($K2809&gt;=95,$K2809&lt;=99),"Thunderstorm",TRUE,"Cloudy"))</f>
        <v>Clear</v>
      </c>
      <c r="G2809" s="3" cm="1">
        <f t="array" ref="G2809">IF($A2809="","",INDEX(OpenMeteoAPI[TemperatureC],ROWS($G$2:G2809)))</f>
        <v>21.6</v>
      </c>
      <c r="H2809" s="4" cm="1">
        <f t="array" ref="H2809">IF($A2809="","",INDEX(OpenMeteoAPI[RelativeHumidityPct],ROWS($H$2:H2809))/100)</f>
        <v>0.68</v>
      </c>
      <c r="I2809" s="4" cm="1">
        <f t="array" ref="I2809">IF($A2809="","",INDEX(OpenMeteoAPI[PrecipitationProbabilityPct],ROWS($I$2:I2809))/100)</f>
        <v>0.04</v>
      </c>
      <c r="J2809" s="3" cm="1">
        <f t="array" ref="J2809">IF($A2809="","",INDEX(OpenMeteoAPI[PrecipitationMM],ROWS($J$2:J2809)))</f>
        <v>0</v>
      </c>
      <c r="K2809" cm="1">
        <f t="array" ref="K2809">IF($A2809="","",INDEX(OpenMeteoAPI[WeatherCode],ROWS($K$2:K2809)))</f>
        <v>0</v>
      </c>
      <c r="L2809" s="3" cm="1">
        <f t="array" ref="L2809">IF($A2809="","",INDEX(OpenMeteoAPI[WindSpeedKMH],ROWS($L$2:L2809)))</f>
        <v>2.9</v>
      </c>
    </row>
    <row r="2810" spans="1:12">
      <c r="A2810" t="str" cm="1">
        <f t="array" ref="A2810">IFERROR(INDEX(OpenMeteoAPI[City],ROWS($A$2:A2810))&amp;", "&amp;INDEX(OpenMeteoAPI[CountryCode],ROWS($A$2:A2810)),"")</f>
        <v>Prague, CZ</v>
      </c>
      <c r="B2810" t="str" cm="1">
        <f t="array" ref="B2810">IF($A2810="","",INDEX(OpenMeteoAPI[LocationID],ROWS($B$2:B2810)))</f>
        <v>CZ-PRG</v>
      </c>
      <c r="C2810" s="5" cm="1">
        <f t="array" ref="C2810">IF($A2810="","",INDEX(OpenMeteoAPI[ForecastDateTime],ROWS($C$2:C2810)))</f>
        <v>46217</v>
      </c>
      <c r="D2810" t="str">
        <f t="shared" si="43"/>
        <v>12AM</v>
      </c>
      <c r="E2810" t="str" cm="1">
        <f t="array" ref="E2810">IF($K2810="","",_xlfn.IFS($K2810=0,_xlfn.UNICHAR(9728),$K2810&lt;=3,_xlfn.UNICHAR(9729),OR($K2810=45,$K2810=48),"~",AND($K2810&gt;=51,$K2810&lt;=67),_xlfn.UNICHAR(9748),AND($K2810&gt;=71,$K2810&lt;=77),_xlfn.UNICHAR(10052),AND($K2810&gt;=80,$K2810&lt;=82),_xlfn.UNICHAR(9748),AND($K2810&gt;=95,$K2810&lt;=99),_xlfn.UNICHAR(9889),TRUE,_xlfn.UNICHAR(9729)))</f>
        <v>☀</v>
      </c>
      <c r="F2810" t="str" cm="1">
        <f t="array" ref="F2810">IF($K2810="","",_xlfn.IFS($K2810=0,"Clear",$K2810&lt;=3,"Partly Cloudy",OR($K2810=45,$K2810=48),"Fog",AND($K2810&gt;=51,$K2810&lt;=67),"Drizzle",AND($K2810&gt;=71,$K2810&lt;=77),"Snow",AND($K2810&gt;=80,$K2810&lt;=82),"Rain Showers",AND($K2810&gt;=95,$K2810&lt;=99),"Thunderstorm",TRUE,"Cloudy"))</f>
        <v>Clear</v>
      </c>
      <c r="G2810" s="3" cm="1">
        <f t="array" ref="G2810">IF($A2810="","",INDEX(OpenMeteoAPI[TemperatureC],ROWS($G$2:G2810)))</f>
        <v>20.6</v>
      </c>
      <c r="H2810" s="4" cm="1">
        <f t="array" ref="H2810">IF($A2810="","",INDEX(OpenMeteoAPI[RelativeHumidityPct],ROWS($H$2:H2810))/100)</f>
        <v>0.72</v>
      </c>
      <c r="I2810" s="4" cm="1">
        <f t="array" ref="I2810">IF($A2810="","",INDEX(OpenMeteoAPI[PrecipitationProbabilityPct],ROWS($I$2:I2810))/100)</f>
        <v>0.04</v>
      </c>
      <c r="J2810" s="3" cm="1">
        <f t="array" ref="J2810">IF($A2810="","",INDEX(OpenMeteoAPI[PrecipitationMM],ROWS($J$2:J2810)))</f>
        <v>0</v>
      </c>
      <c r="K2810" cm="1">
        <f t="array" ref="K2810">IF($A2810="","",INDEX(OpenMeteoAPI[WeatherCode],ROWS($K$2:K2810)))</f>
        <v>0</v>
      </c>
      <c r="L2810" s="3" cm="1">
        <f t="array" ref="L2810">IF($A2810="","",INDEX(OpenMeteoAPI[WindSpeedKMH],ROWS($L$2:L2810)))</f>
        <v>2.2999999999999998</v>
      </c>
    </row>
    <row r="2811" spans="1:12">
      <c r="A2811" t="str" cm="1">
        <f t="array" ref="A2811">IFERROR(INDEX(OpenMeteoAPI[City],ROWS($A$2:A2811))&amp;", "&amp;INDEX(OpenMeteoAPI[CountryCode],ROWS($A$2:A2811)),"")</f>
        <v>Prague, CZ</v>
      </c>
      <c r="B2811" t="str" cm="1">
        <f t="array" ref="B2811">IF($A2811="","",INDEX(OpenMeteoAPI[LocationID],ROWS($B$2:B2811)))</f>
        <v>CZ-PRG</v>
      </c>
      <c r="C2811" s="5" cm="1">
        <f t="array" ref="C2811">IF($A2811="","",INDEX(OpenMeteoAPI[ForecastDateTime],ROWS($C$2:C2811)))</f>
        <v>46217.041666666664</v>
      </c>
      <c r="D2811" t="str">
        <f t="shared" si="43"/>
        <v>1AM</v>
      </c>
      <c r="E2811" t="str" cm="1">
        <f t="array" ref="E2811">IF($K2811="","",_xlfn.IFS($K2811=0,_xlfn.UNICHAR(9728),$K2811&lt;=3,_xlfn.UNICHAR(9729),OR($K2811=45,$K2811=48),"~",AND($K2811&gt;=51,$K2811&lt;=67),_xlfn.UNICHAR(9748),AND($K2811&gt;=71,$K2811&lt;=77),_xlfn.UNICHAR(10052),AND($K2811&gt;=80,$K2811&lt;=82),_xlfn.UNICHAR(9748),AND($K2811&gt;=95,$K2811&lt;=99),_xlfn.UNICHAR(9889),TRUE,_xlfn.UNICHAR(9729)))</f>
        <v>☀</v>
      </c>
      <c r="F2811" t="str" cm="1">
        <f t="array" ref="F2811">IF($K2811="","",_xlfn.IFS($K2811=0,"Clear",$K2811&lt;=3,"Partly Cloudy",OR($K2811=45,$K2811=48),"Fog",AND($K2811&gt;=51,$K2811&lt;=67),"Drizzle",AND($K2811&gt;=71,$K2811&lt;=77),"Snow",AND($K2811&gt;=80,$K2811&lt;=82),"Rain Showers",AND($K2811&gt;=95,$K2811&lt;=99),"Thunderstorm",TRUE,"Cloudy"))</f>
        <v>Clear</v>
      </c>
      <c r="G2811" s="3" cm="1">
        <f t="array" ref="G2811">IF($A2811="","",INDEX(OpenMeteoAPI[TemperatureC],ROWS($G$2:G2811)))</f>
        <v>19.8</v>
      </c>
      <c r="H2811" s="4" cm="1">
        <f t="array" ref="H2811">IF($A2811="","",INDEX(OpenMeteoAPI[RelativeHumidityPct],ROWS($H$2:H2811))/100)</f>
        <v>0.75</v>
      </c>
      <c r="I2811" s="4" cm="1">
        <f t="array" ref="I2811">IF($A2811="","",INDEX(OpenMeteoAPI[PrecipitationProbabilityPct],ROWS($I$2:I2811))/100)</f>
        <v>0.05</v>
      </c>
      <c r="J2811" s="3" cm="1">
        <f t="array" ref="J2811">IF($A2811="","",INDEX(OpenMeteoAPI[PrecipitationMM],ROWS($J$2:J2811)))</f>
        <v>0</v>
      </c>
      <c r="K2811" cm="1">
        <f t="array" ref="K2811">IF($A2811="","",INDEX(OpenMeteoAPI[WeatherCode],ROWS($K$2:K2811)))</f>
        <v>0</v>
      </c>
      <c r="L2811" s="3" cm="1">
        <f t="array" ref="L2811">IF($A2811="","",INDEX(OpenMeteoAPI[WindSpeedKMH],ROWS($L$2:L2811)))</f>
        <v>2.5</v>
      </c>
    </row>
    <row r="2812" spans="1:12">
      <c r="A2812" t="str" cm="1">
        <f t="array" ref="A2812">IFERROR(INDEX(OpenMeteoAPI[City],ROWS($A$2:A2812))&amp;", "&amp;INDEX(OpenMeteoAPI[CountryCode],ROWS($A$2:A2812)),"")</f>
        <v>Prague, CZ</v>
      </c>
      <c r="B2812" t="str" cm="1">
        <f t="array" ref="B2812">IF($A2812="","",INDEX(OpenMeteoAPI[LocationID],ROWS($B$2:B2812)))</f>
        <v>CZ-PRG</v>
      </c>
      <c r="C2812" s="5" cm="1">
        <f t="array" ref="C2812">IF($A2812="","",INDEX(OpenMeteoAPI[ForecastDateTime],ROWS($C$2:C2812)))</f>
        <v>46217.083333333336</v>
      </c>
      <c r="D2812" t="str">
        <f t="shared" si="43"/>
        <v>2AM</v>
      </c>
      <c r="E2812" t="str" cm="1">
        <f t="array" ref="E2812">IF($K2812="","",_xlfn.IFS($K2812=0,_xlfn.UNICHAR(9728),$K2812&lt;=3,_xlfn.UNICHAR(9729),OR($K2812=45,$K2812=48),"~",AND($K2812&gt;=51,$K2812&lt;=67),_xlfn.UNICHAR(9748),AND($K2812&gt;=71,$K2812&lt;=77),_xlfn.UNICHAR(10052),AND($K2812&gt;=80,$K2812&lt;=82),_xlfn.UNICHAR(9748),AND($K2812&gt;=95,$K2812&lt;=99),_xlfn.UNICHAR(9889),TRUE,_xlfn.UNICHAR(9729)))</f>
        <v>☀</v>
      </c>
      <c r="F2812" t="str" cm="1">
        <f t="array" ref="F2812">IF($K2812="","",_xlfn.IFS($K2812=0,"Clear",$K2812&lt;=3,"Partly Cloudy",OR($K2812=45,$K2812=48),"Fog",AND($K2812&gt;=51,$K2812&lt;=67),"Drizzle",AND($K2812&gt;=71,$K2812&lt;=77),"Snow",AND($K2812&gt;=80,$K2812&lt;=82),"Rain Showers",AND($K2812&gt;=95,$K2812&lt;=99),"Thunderstorm",TRUE,"Cloudy"))</f>
        <v>Clear</v>
      </c>
      <c r="G2812" s="3" cm="1">
        <f t="array" ref="G2812">IF($A2812="","",INDEX(OpenMeteoAPI[TemperatureC],ROWS($G$2:G2812)))</f>
        <v>19</v>
      </c>
      <c r="H2812" s="4" cm="1">
        <f t="array" ref="H2812">IF($A2812="","",INDEX(OpenMeteoAPI[RelativeHumidityPct],ROWS($H$2:H2812))/100)</f>
        <v>0.78</v>
      </c>
      <c r="I2812" s="4" cm="1">
        <f t="array" ref="I2812">IF($A2812="","",INDEX(OpenMeteoAPI[PrecipitationProbabilityPct],ROWS($I$2:I2812))/100)</f>
        <v>0.05</v>
      </c>
      <c r="J2812" s="3" cm="1">
        <f t="array" ref="J2812">IF($A2812="","",INDEX(OpenMeteoAPI[PrecipitationMM],ROWS($J$2:J2812)))</f>
        <v>0</v>
      </c>
      <c r="K2812" cm="1">
        <f t="array" ref="K2812">IF($A2812="","",INDEX(OpenMeteoAPI[WeatherCode],ROWS($K$2:K2812)))</f>
        <v>0</v>
      </c>
      <c r="L2812" s="3" cm="1">
        <f t="array" ref="L2812">IF($A2812="","",INDEX(OpenMeteoAPI[WindSpeedKMH],ROWS($L$2:L2812)))</f>
        <v>2.9</v>
      </c>
    </row>
    <row r="2813" spans="1:12">
      <c r="A2813" t="str" cm="1">
        <f t="array" ref="A2813">IFERROR(INDEX(OpenMeteoAPI[City],ROWS($A$2:A2813))&amp;", "&amp;INDEX(OpenMeteoAPI[CountryCode],ROWS($A$2:A2813)),"")</f>
        <v>Prague, CZ</v>
      </c>
      <c r="B2813" t="str" cm="1">
        <f t="array" ref="B2813">IF($A2813="","",INDEX(OpenMeteoAPI[LocationID],ROWS($B$2:B2813)))</f>
        <v>CZ-PRG</v>
      </c>
      <c r="C2813" s="5" cm="1">
        <f t="array" ref="C2813">IF($A2813="","",INDEX(OpenMeteoAPI[ForecastDateTime],ROWS($C$2:C2813)))</f>
        <v>46217.125</v>
      </c>
      <c r="D2813" t="str">
        <f t="shared" si="43"/>
        <v>3AM</v>
      </c>
      <c r="E2813" t="str" cm="1">
        <f t="array" ref="E2813">IF($K2813="","",_xlfn.IFS($K2813=0,_xlfn.UNICHAR(9728),$K2813&lt;=3,_xlfn.UNICHAR(9729),OR($K2813=45,$K2813=48),"~",AND($K2813&gt;=51,$K2813&lt;=67),_xlfn.UNICHAR(9748),AND($K2813&gt;=71,$K2813&lt;=77),_xlfn.UNICHAR(10052),AND($K2813&gt;=80,$K2813&lt;=82),_xlfn.UNICHAR(9748),AND($K2813&gt;=95,$K2813&lt;=99),_xlfn.UNICHAR(9889),TRUE,_xlfn.UNICHAR(9729)))</f>
        <v>☀</v>
      </c>
      <c r="F2813" t="str" cm="1">
        <f t="array" ref="F2813">IF($K2813="","",_xlfn.IFS($K2813=0,"Clear",$K2813&lt;=3,"Partly Cloudy",OR($K2813=45,$K2813=48),"Fog",AND($K2813&gt;=51,$K2813&lt;=67),"Drizzle",AND($K2813&gt;=71,$K2813&lt;=77),"Snow",AND($K2813&gt;=80,$K2813&lt;=82),"Rain Showers",AND($K2813&gt;=95,$K2813&lt;=99),"Thunderstorm",TRUE,"Cloudy"))</f>
        <v>Clear</v>
      </c>
      <c r="G2813" s="3" cm="1">
        <f t="array" ref="G2813">IF($A2813="","",INDEX(OpenMeteoAPI[TemperatureC],ROWS($G$2:G2813)))</f>
        <v>18.100000000000001</v>
      </c>
      <c r="H2813" s="4" cm="1">
        <f t="array" ref="H2813">IF($A2813="","",INDEX(OpenMeteoAPI[RelativeHumidityPct],ROWS($H$2:H2813))/100)</f>
        <v>0.82</v>
      </c>
      <c r="I2813" s="4" cm="1">
        <f t="array" ref="I2813">IF($A2813="","",INDEX(OpenMeteoAPI[PrecipitationProbabilityPct],ROWS($I$2:I2813))/100)</f>
        <v>0.05</v>
      </c>
      <c r="J2813" s="3" cm="1">
        <f t="array" ref="J2813">IF($A2813="","",INDEX(OpenMeteoAPI[PrecipitationMM],ROWS($J$2:J2813)))</f>
        <v>0</v>
      </c>
      <c r="K2813" cm="1">
        <f t="array" ref="K2813">IF($A2813="","",INDEX(OpenMeteoAPI[WeatherCode],ROWS($K$2:K2813)))</f>
        <v>0</v>
      </c>
      <c r="L2813" s="3" cm="1">
        <f t="array" ref="L2813">IF($A2813="","",INDEX(OpenMeteoAPI[WindSpeedKMH],ROWS($L$2:L2813)))</f>
        <v>3.1</v>
      </c>
    </row>
    <row r="2814" spans="1:12">
      <c r="A2814" t="str" cm="1">
        <f t="array" ref="A2814">IFERROR(INDEX(OpenMeteoAPI[City],ROWS($A$2:A2814))&amp;", "&amp;INDEX(OpenMeteoAPI[CountryCode],ROWS($A$2:A2814)),"")</f>
        <v>Prague, CZ</v>
      </c>
      <c r="B2814" t="str" cm="1">
        <f t="array" ref="B2814">IF($A2814="","",INDEX(OpenMeteoAPI[LocationID],ROWS($B$2:B2814)))</f>
        <v>CZ-PRG</v>
      </c>
      <c r="C2814" s="5" cm="1">
        <f t="array" ref="C2814">IF($A2814="","",INDEX(OpenMeteoAPI[ForecastDateTime],ROWS($C$2:C2814)))</f>
        <v>46217.166666666664</v>
      </c>
      <c r="D2814" t="str">
        <f t="shared" si="43"/>
        <v>4AM</v>
      </c>
      <c r="E2814" t="str" cm="1">
        <f t="array" ref="E2814">IF($K2814="","",_xlfn.IFS($K2814=0,_xlfn.UNICHAR(9728),$K2814&lt;=3,_xlfn.UNICHAR(9729),OR($K2814=45,$K2814=48),"~",AND($K2814&gt;=51,$K2814&lt;=67),_xlfn.UNICHAR(9748),AND($K2814&gt;=71,$K2814&lt;=77),_xlfn.UNICHAR(10052),AND($K2814&gt;=80,$K2814&lt;=82),_xlfn.UNICHAR(9748),AND($K2814&gt;=95,$K2814&lt;=99),_xlfn.UNICHAR(9889),TRUE,_xlfn.UNICHAR(9729)))</f>
        <v>☀</v>
      </c>
      <c r="F2814" t="str" cm="1">
        <f t="array" ref="F2814">IF($K2814="","",_xlfn.IFS($K2814=0,"Clear",$K2814&lt;=3,"Partly Cloudy",OR($K2814=45,$K2814=48),"Fog",AND($K2814&gt;=51,$K2814&lt;=67),"Drizzle",AND($K2814&gt;=71,$K2814&lt;=77),"Snow",AND($K2814&gt;=80,$K2814&lt;=82),"Rain Showers",AND($K2814&gt;=95,$K2814&lt;=99),"Thunderstorm",TRUE,"Cloudy"))</f>
        <v>Clear</v>
      </c>
      <c r="G2814" s="3" cm="1">
        <f t="array" ref="G2814">IF($A2814="","",INDEX(OpenMeteoAPI[TemperatureC],ROWS($G$2:G2814)))</f>
        <v>17.3</v>
      </c>
      <c r="H2814" s="4" cm="1">
        <f t="array" ref="H2814">IF($A2814="","",INDEX(OpenMeteoAPI[RelativeHumidityPct],ROWS($H$2:H2814))/100)</f>
        <v>0.86</v>
      </c>
      <c r="I2814" s="4" cm="1">
        <f t="array" ref="I2814">IF($A2814="","",INDEX(OpenMeteoAPI[PrecipitationProbabilityPct],ROWS($I$2:I2814))/100)</f>
        <v>0.06</v>
      </c>
      <c r="J2814" s="3" cm="1">
        <f t="array" ref="J2814">IF($A2814="","",INDEX(OpenMeteoAPI[PrecipitationMM],ROWS($J$2:J2814)))</f>
        <v>0</v>
      </c>
      <c r="K2814" cm="1">
        <f t="array" ref="K2814">IF($A2814="","",INDEX(OpenMeteoAPI[WeatherCode],ROWS($K$2:K2814)))</f>
        <v>0</v>
      </c>
      <c r="L2814" s="3" cm="1">
        <f t="array" ref="L2814">IF($A2814="","",INDEX(OpenMeteoAPI[WindSpeedKMH],ROWS($L$2:L2814)))</f>
        <v>3.3</v>
      </c>
    </row>
    <row r="2815" spans="1:12">
      <c r="A2815" t="str" cm="1">
        <f t="array" ref="A2815">IFERROR(INDEX(OpenMeteoAPI[City],ROWS($A$2:A2815))&amp;", "&amp;INDEX(OpenMeteoAPI[CountryCode],ROWS($A$2:A2815)),"")</f>
        <v>Prague, CZ</v>
      </c>
      <c r="B2815" t="str" cm="1">
        <f t="array" ref="B2815">IF($A2815="","",INDEX(OpenMeteoAPI[LocationID],ROWS($B$2:B2815)))</f>
        <v>CZ-PRG</v>
      </c>
      <c r="C2815" s="5" cm="1">
        <f t="array" ref="C2815">IF($A2815="","",INDEX(OpenMeteoAPI[ForecastDateTime],ROWS($C$2:C2815)))</f>
        <v>46217.208333333336</v>
      </c>
      <c r="D2815" t="str">
        <f t="shared" si="43"/>
        <v>5AM</v>
      </c>
      <c r="E2815" t="str" cm="1">
        <f t="array" ref="E2815">IF($K2815="","",_xlfn.IFS($K2815=0,_xlfn.UNICHAR(9728),$K2815&lt;=3,_xlfn.UNICHAR(9729),OR($K2815=45,$K2815=48),"~",AND($K2815&gt;=51,$K2815&lt;=67),_xlfn.UNICHAR(9748),AND($K2815&gt;=71,$K2815&lt;=77),_xlfn.UNICHAR(10052),AND($K2815&gt;=80,$K2815&lt;=82),_xlfn.UNICHAR(9748),AND($K2815&gt;=95,$K2815&lt;=99),_xlfn.UNICHAR(9889),TRUE,_xlfn.UNICHAR(9729)))</f>
        <v>☀</v>
      </c>
      <c r="F2815" t="str" cm="1">
        <f t="array" ref="F2815">IF($K2815="","",_xlfn.IFS($K2815=0,"Clear",$K2815&lt;=3,"Partly Cloudy",OR($K2815=45,$K2815=48),"Fog",AND($K2815&gt;=51,$K2815&lt;=67),"Drizzle",AND($K2815&gt;=71,$K2815&lt;=77),"Snow",AND($K2815&gt;=80,$K2815&lt;=82),"Rain Showers",AND($K2815&gt;=95,$K2815&lt;=99),"Thunderstorm",TRUE,"Cloudy"))</f>
        <v>Clear</v>
      </c>
      <c r="G2815" s="3" cm="1">
        <f t="array" ref="G2815">IF($A2815="","",INDEX(OpenMeteoAPI[TemperatureC],ROWS($G$2:G2815)))</f>
        <v>17.100000000000001</v>
      </c>
      <c r="H2815" s="4" cm="1">
        <f t="array" ref="H2815">IF($A2815="","",INDEX(OpenMeteoAPI[RelativeHumidityPct],ROWS($H$2:H2815))/100)</f>
        <v>0.87</v>
      </c>
      <c r="I2815" s="4" cm="1">
        <f t="array" ref="I2815">IF($A2815="","",INDEX(OpenMeteoAPI[PrecipitationProbabilityPct],ROWS($I$2:I2815))/100)</f>
        <v>0.06</v>
      </c>
      <c r="J2815" s="3" cm="1">
        <f t="array" ref="J2815">IF($A2815="","",INDEX(OpenMeteoAPI[PrecipitationMM],ROWS($J$2:J2815)))</f>
        <v>0</v>
      </c>
      <c r="K2815" cm="1">
        <f t="array" ref="K2815">IF($A2815="","",INDEX(OpenMeteoAPI[WeatherCode],ROWS($K$2:K2815)))</f>
        <v>0</v>
      </c>
      <c r="L2815" s="3" cm="1">
        <f t="array" ref="L2815">IF($A2815="","",INDEX(OpenMeteoAPI[WindSpeedKMH],ROWS($L$2:L2815)))</f>
        <v>3.7</v>
      </c>
    </row>
    <row r="2816" spans="1:12">
      <c r="A2816" t="str" cm="1">
        <f t="array" ref="A2816">IFERROR(INDEX(OpenMeteoAPI[City],ROWS($A$2:A2816))&amp;", "&amp;INDEX(OpenMeteoAPI[CountryCode],ROWS($A$2:A2816)),"")</f>
        <v>Prague, CZ</v>
      </c>
      <c r="B2816" t="str" cm="1">
        <f t="array" ref="B2816">IF($A2816="","",INDEX(OpenMeteoAPI[LocationID],ROWS($B$2:B2816)))</f>
        <v>CZ-PRG</v>
      </c>
      <c r="C2816" s="5" cm="1">
        <f t="array" ref="C2816">IF($A2816="","",INDEX(OpenMeteoAPI[ForecastDateTime],ROWS($C$2:C2816)))</f>
        <v>46217.25</v>
      </c>
      <c r="D2816" t="str">
        <f t="shared" si="43"/>
        <v>6AM</v>
      </c>
      <c r="E2816" t="str" cm="1">
        <f t="array" ref="E2816">IF($K2816="","",_xlfn.IFS($K2816=0,_xlfn.UNICHAR(9728),$K2816&lt;=3,_xlfn.UNICHAR(9729),OR($K2816=45,$K2816=48),"~",AND($K2816&gt;=51,$K2816&lt;=67),_xlfn.UNICHAR(9748),AND($K2816&gt;=71,$K2816&lt;=77),_xlfn.UNICHAR(10052),AND($K2816&gt;=80,$K2816&lt;=82),_xlfn.UNICHAR(9748),AND($K2816&gt;=95,$K2816&lt;=99),_xlfn.UNICHAR(9889),TRUE,_xlfn.UNICHAR(9729)))</f>
        <v>☀</v>
      </c>
      <c r="F2816" t="str" cm="1">
        <f t="array" ref="F2816">IF($K2816="","",_xlfn.IFS($K2816=0,"Clear",$K2816&lt;=3,"Partly Cloudy",OR($K2816=45,$K2816=48),"Fog",AND($K2816&gt;=51,$K2816&lt;=67),"Drizzle",AND($K2816&gt;=71,$K2816&lt;=77),"Snow",AND($K2816&gt;=80,$K2816&lt;=82),"Rain Showers",AND($K2816&gt;=95,$K2816&lt;=99),"Thunderstorm",TRUE,"Cloudy"))</f>
        <v>Clear</v>
      </c>
      <c r="G2816" s="3" cm="1">
        <f t="array" ref="G2816">IF($A2816="","",INDEX(OpenMeteoAPI[TemperatureC],ROWS($G$2:G2816)))</f>
        <v>17.8</v>
      </c>
      <c r="H2816" s="4" cm="1">
        <f t="array" ref="H2816">IF($A2816="","",INDEX(OpenMeteoAPI[RelativeHumidityPct],ROWS($H$2:H2816))/100)</f>
        <v>0.85</v>
      </c>
      <c r="I2816" s="4" cm="1">
        <f t="array" ref="I2816">IF($A2816="","",INDEX(OpenMeteoAPI[PrecipitationProbabilityPct],ROWS($I$2:I2816))/100)</f>
        <v>0.06</v>
      </c>
      <c r="J2816" s="3" cm="1">
        <f t="array" ref="J2816">IF($A2816="","",INDEX(OpenMeteoAPI[PrecipitationMM],ROWS($J$2:J2816)))</f>
        <v>0</v>
      </c>
      <c r="K2816" cm="1">
        <f t="array" ref="K2816">IF($A2816="","",INDEX(OpenMeteoAPI[WeatherCode],ROWS($K$2:K2816)))</f>
        <v>0</v>
      </c>
      <c r="L2816" s="3" cm="1">
        <f t="array" ref="L2816">IF($A2816="","",INDEX(OpenMeteoAPI[WindSpeedKMH],ROWS($L$2:L2816)))</f>
        <v>3.8</v>
      </c>
    </row>
    <row r="2817" spans="1:12">
      <c r="A2817" t="str" cm="1">
        <f t="array" ref="A2817">IFERROR(INDEX(OpenMeteoAPI[City],ROWS($A$2:A2817))&amp;", "&amp;INDEX(OpenMeteoAPI[CountryCode],ROWS($A$2:A2817)),"")</f>
        <v>Prague, CZ</v>
      </c>
      <c r="B2817" t="str" cm="1">
        <f t="array" ref="B2817">IF($A2817="","",INDEX(OpenMeteoAPI[LocationID],ROWS($B$2:B2817)))</f>
        <v>CZ-PRG</v>
      </c>
      <c r="C2817" s="5" cm="1">
        <f t="array" ref="C2817">IF($A2817="","",INDEX(OpenMeteoAPI[ForecastDateTime],ROWS($C$2:C2817)))</f>
        <v>46217.291666666664</v>
      </c>
      <c r="D2817" t="str">
        <f t="shared" si="43"/>
        <v>7AM</v>
      </c>
      <c r="E2817" t="str" cm="1">
        <f t="array" ref="E2817">IF($K2817="","",_xlfn.IFS($K2817=0,_xlfn.UNICHAR(9728),$K2817&lt;=3,_xlfn.UNICHAR(9729),OR($K2817=45,$K2817=48),"~",AND($K2817&gt;=51,$K2817&lt;=67),_xlfn.UNICHAR(9748),AND($K2817&gt;=71,$K2817&lt;=77),_xlfn.UNICHAR(10052),AND($K2817&gt;=80,$K2817&lt;=82),_xlfn.UNICHAR(9748),AND($K2817&gt;=95,$K2817&lt;=99),_xlfn.UNICHAR(9889),TRUE,_xlfn.UNICHAR(9729)))</f>
        <v>☀</v>
      </c>
      <c r="F2817" t="str" cm="1">
        <f t="array" ref="F2817">IF($K2817="","",_xlfn.IFS($K2817=0,"Clear",$K2817&lt;=3,"Partly Cloudy",OR($K2817=45,$K2817=48),"Fog",AND($K2817&gt;=51,$K2817&lt;=67),"Drizzle",AND($K2817&gt;=71,$K2817&lt;=77),"Snow",AND($K2817&gt;=80,$K2817&lt;=82),"Rain Showers",AND($K2817&gt;=95,$K2817&lt;=99),"Thunderstorm",TRUE,"Cloudy"))</f>
        <v>Clear</v>
      </c>
      <c r="G2817" s="3" cm="1">
        <f t="array" ref="G2817">IF($A2817="","",INDEX(OpenMeteoAPI[TemperatureC],ROWS($G$2:G2817)))</f>
        <v>19.100000000000001</v>
      </c>
      <c r="H2817" s="4" cm="1">
        <f t="array" ref="H2817">IF($A2817="","",INDEX(OpenMeteoAPI[RelativeHumidityPct],ROWS($H$2:H2817))/100)</f>
        <v>0.81</v>
      </c>
      <c r="I2817" s="4" cm="1">
        <f t="array" ref="I2817">IF($A2817="","",INDEX(OpenMeteoAPI[PrecipitationProbabilityPct],ROWS($I$2:I2817))/100)</f>
        <v>0.06</v>
      </c>
      <c r="J2817" s="3" cm="1">
        <f t="array" ref="J2817">IF($A2817="","",INDEX(OpenMeteoAPI[PrecipitationMM],ROWS($J$2:J2817)))</f>
        <v>0</v>
      </c>
      <c r="K2817" cm="1">
        <f t="array" ref="K2817">IF($A2817="","",INDEX(OpenMeteoAPI[WeatherCode],ROWS($K$2:K2817)))</f>
        <v>0</v>
      </c>
      <c r="L2817" s="3" cm="1">
        <f t="array" ref="L2817">IF($A2817="","",INDEX(OpenMeteoAPI[WindSpeedKMH],ROWS($L$2:L2817)))</f>
        <v>4</v>
      </c>
    </row>
    <row r="2818" spans="1:12">
      <c r="A2818" t="str" cm="1">
        <f t="array" ref="A2818">IFERROR(INDEX(OpenMeteoAPI[City],ROWS($A$2:A2818))&amp;", "&amp;INDEX(OpenMeteoAPI[CountryCode],ROWS($A$2:A2818)),"")</f>
        <v>Prague, CZ</v>
      </c>
      <c r="B2818" t="str" cm="1">
        <f t="array" ref="B2818">IF($A2818="","",INDEX(OpenMeteoAPI[LocationID],ROWS($B$2:B2818)))</f>
        <v>CZ-PRG</v>
      </c>
      <c r="C2818" s="5" cm="1">
        <f t="array" ref="C2818">IF($A2818="","",INDEX(OpenMeteoAPI[ForecastDateTime],ROWS($C$2:C2818)))</f>
        <v>46217.333333333336</v>
      </c>
      <c r="D2818" t="str">
        <f t="shared" si="43"/>
        <v>8AM</v>
      </c>
      <c r="E2818" t="str" cm="1">
        <f t="array" ref="E2818">IF($K2818="","",_xlfn.IFS($K2818=0,_xlfn.UNICHAR(9728),$K2818&lt;=3,_xlfn.UNICHAR(9729),OR($K2818=45,$K2818=48),"~",AND($K2818&gt;=51,$K2818&lt;=67),_xlfn.UNICHAR(9748),AND($K2818&gt;=71,$K2818&lt;=77),_xlfn.UNICHAR(10052),AND($K2818&gt;=80,$K2818&lt;=82),_xlfn.UNICHAR(9748),AND($K2818&gt;=95,$K2818&lt;=99),_xlfn.UNICHAR(9889),TRUE,_xlfn.UNICHAR(9729)))</f>
        <v>☀</v>
      </c>
      <c r="F2818" t="str" cm="1">
        <f t="array" ref="F2818">IF($K2818="","",_xlfn.IFS($K2818=0,"Clear",$K2818&lt;=3,"Partly Cloudy",OR($K2818=45,$K2818=48),"Fog",AND($K2818&gt;=51,$K2818&lt;=67),"Drizzle",AND($K2818&gt;=71,$K2818&lt;=77),"Snow",AND($K2818&gt;=80,$K2818&lt;=82),"Rain Showers",AND($K2818&gt;=95,$K2818&lt;=99),"Thunderstorm",TRUE,"Cloudy"))</f>
        <v>Clear</v>
      </c>
      <c r="G2818" s="3" cm="1">
        <f t="array" ref="G2818">IF($A2818="","",INDEX(OpenMeteoAPI[TemperatureC],ROWS($G$2:G2818)))</f>
        <v>20.6</v>
      </c>
      <c r="H2818" s="4" cm="1">
        <f t="array" ref="H2818">IF($A2818="","",INDEX(OpenMeteoAPI[RelativeHumidityPct],ROWS($H$2:H2818))/100)</f>
        <v>0.76</v>
      </c>
      <c r="I2818" s="4" cm="1">
        <f t="array" ref="I2818">IF($A2818="","",INDEX(OpenMeteoAPI[PrecipitationProbabilityPct],ROWS($I$2:I2818))/100)</f>
        <v>7.0000000000000007E-2</v>
      </c>
      <c r="J2818" s="3" cm="1">
        <f t="array" ref="J2818">IF($A2818="","",INDEX(OpenMeteoAPI[PrecipitationMM],ROWS($J$2:J2818)))</f>
        <v>0</v>
      </c>
      <c r="K2818" cm="1">
        <f t="array" ref="K2818">IF($A2818="","",INDEX(OpenMeteoAPI[WeatherCode],ROWS($K$2:K2818)))</f>
        <v>0</v>
      </c>
      <c r="L2818" s="3" cm="1">
        <f t="array" ref="L2818">IF($A2818="","",INDEX(OpenMeteoAPI[WindSpeedKMH],ROWS($L$2:L2818)))</f>
        <v>4.0999999999999996</v>
      </c>
    </row>
    <row r="2819" spans="1:12">
      <c r="A2819" t="str" cm="1">
        <f t="array" ref="A2819">IFERROR(INDEX(OpenMeteoAPI[City],ROWS($A$2:A2819))&amp;", "&amp;INDEX(OpenMeteoAPI[CountryCode],ROWS($A$2:A2819)),"")</f>
        <v>Prague, CZ</v>
      </c>
      <c r="B2819" t="str" cm="1">
        <f t="array" ref="B2819">IF($A2819="","",INDEX(OpenMeteoAPI[LocationID],ROWS($B$2:B2819)))</f>
        <v>CZ-PRG</v>
      </c>
      <c r="C2819" s="5" cm="1">
        <f t="array" ref="C2819">IF($A2819="","",INDEX(OpenMeteoAPI[ForecastDateTime],ROWS($C$2:C2819)))</f>
        <v>46217.375</v>
      </c>
      <c r="D2819" t="str">
        <f t="shared" ref="D2819:D2882" si="44">IF($A2819="","",TEXT($C2819,"hAM/PM"))</f>
        <v>9AM</v>
      </c>
      <c r="E2819" t="str" cm="1">
        <f t="array" ref="E2819">IF($K2819="","",_xlfn.IFS($K2819=0,_xlfn.UNICHAR(9728),$K2819&lt;=3,_xlfn.UNICHAR(9729),OR($K2819=45,$K2819=48),"~",AND($K2819&gt;=51,$K2819&lt;=67),_xlfn.UNICHAR(9748),AND($K2819&gt;=71,$K2819&lt;=77),_xlfn.UNICHAR(10052),AND($K2819&gt;=80,$K2819&lt;=82),_xlfn.UNICHAR(9748),AND($K2819&gt;=95,$K2819&lt;=99),_xlfn.UNICHAR(9889),TRUE,_xlfn.UNICHAR(9729)))</f>
        <v>☁</v>
      </c>
      <c r="F2819" t="str" cm="1">
        <f t="array" ref="F2819">IF($K2819="","",_xlfn.IFS($K2819=0,"Clear",$K2819&lt;=3,"Partly Cloudy",OR($K2819=45,$K2819=48),"Fog",AND($K2819&gt;=51,$K2819&lt;=67),"Drizzle",AND($K2819&gt;=71,$K2819&lt;=77),"Snow",AND($K2819&gt;=80,$K2819&lt;=82),"Rain Showers",AND($K2819&gt;=95,$K2819&lt;=99),"Thunderstorm",TRUE,"Cloudy"))</f>
        <v>Partly Cloudy</v>
      </c>
      <c r="G2819" s="3" cm="1">
        <f t="array" ref="G2819">IF($A2819="","",INDEX(OpenMeteoAPI[TemperatureC],ROWS($G$2:G2819)))</f>
        <v>22.3</v>
      </c>
      <c r="H2819" s="4" cm="1">
        <f t="array" ref="H2819">IF($A2819="","",INDEX(OpenMeteoAPI[RelativeHumidityPct],ROWS($H$2:H2819))/100)</f>
        <v>0.69</v>
      </c>
      <c r="I2819" s="4" cm="1">
        <f t="array" ref="I2819">IF($A2819="","",INDEX(OpenMeteoAPI[PrecipitationProbabilityPct],ROWS($I$2:I2819))/100)</f>
        <v>7.0000000000000007E-2</v>
      </c>
      <c r="J2819" s="3" cm="1">
        <f t="array" ref="J2819">IF($A2819="","",INDEX(OpenMeteoAPI[PrecipitationMM],ROWS($J$2:J2819)))</f>
        <v>0</v>
      </c>
      <c r="K2819" cm="1">
        <f t="array" ref="K2819">IF($A2819="","",INDEX(OpenMeteoAPI[WeatherCode],ROWS($K$2:K2819)))</f>
        <v>1</v>
      </c>
      <c r="L2819" s="3" cm="1">
        <f t="array" ref="L2819">IF($A2819="","",INDEX(OpenMeteoAPI[WindSpeedKMH],ROWS($L$2:L2819)))</f>
        <v>4.7</v>
      </c>
    </row>
    <row r="2820" spans="1:12">
      <c r="A2820" t="str" cm="1">
        <f t="array" ref="A2820">IFERROR(INDEX(OpenMeteoAPI[City],ROWS($A$2:A2820))&amp;", "&amp;INDEX(OpenMeteoAPI[CountryCode],ROWS($A$2:A2820)),"")</f>
        <v>Prague, CZ</v>
      </c>
      <c r="B2820" t="str" cm="1">
        <f t="array" ref="B2820">IF($A2820="","",INDEX(OpenMeteoAPI[LocationID],ROWS($B$2:B2820)))</f>
        <v>CZ-PRG</v>
      </c>
      <c r="C2820" s="5" cm="1">
        <f t="array" ref="C2820">IF($A2820="","",INDEX(OpenMeteoAPI[ForecastDateTime],ROWS($C$2:C2820)))</f>
        <v>46217.416666666664</v>
      </c>
      <c r="D2820" t="str">
        <f t="shared" si="44"/>
        <v>10AM</v>
      </c>
      <c r="E2820" t="str" cm="1">
        <f t="array" ref="E2820">IF($K2820="","",_xlfn.IFS($K2820=0,_xlfn.UNICHAR(9728),$K2820&lt;=3,_xlfn.UNICHAR(9729),OR($K2820=45,$K2820=48),"~",AND($K2820&gt;=51,$K2820&lt;=67),_xlfn.UNICHAR(9748),AND($K2820&gt;=71,$K2820&lt;=77),_xlfn.UNICHAR(10052),AND($K2820&gt;=80,$K2820&lt;=82),_xlfn.UNICHAR(9748),AND($K2820&gt;=95,$K2820&lt;=99),_xlfn.UNICHAR(9889),TRUE,_xlfn.UNICHAR(9729)))</f>
        <v>☁</v>
      </c>
      <c r="F2820" t="str" cm="1">
        <f t="array" ref="F2820">IF($K2820="","",_xlfn.IFS($K2820=0,"Clear",$K2820&lt;=3,"Partly Cloudy",OR($K2820=45,$K2820=48),"Fog",AND($K2820&gt;=51,$K2820&lt;=67),"Drizzle",AND($K2820&gt;=71,$K2820&lt;=77),"Snow",AND($K2820&gt;=80,$K2820&lt;=82),"Rain Showers",AND($K2820&gt;=95,$K2820&lt;=99),"Thunderstorm",TRUE,"Cloudy"))</f>
        <v>Partly Cloudy</v>
      </c>
      <c r="G2820" s="3" cm="1">
        <f t="array" ref="G2820">IF($A2820="","",INDEX(OpenMeteoAPI[TemperatureC],ROWS($G$2:G2820)))</f>
        <v>24.2</v>
      </c>
      <c r="H2820" s="4" cm="1">
        <f t="array" ref="H2820">IF($A2820="","",INDEX(OpenMeteoAPI[RelativeHumidityPct],ROWS($H$2:H2820))/100)</f>
        <v>0.6</v>
      </c>
      <c r="I2820" s="4" cm="1">
        <f t="array" ref="I2820">IF($A2820="","",INDEX(OpenMeteoAPI[PrecipitationProbabilityPct],ROWS($I$2:I2820))/100)</f>
        <v>7.0000000000000007E-2</v>
      </c>
      <c r="J2820" s="3" cm="1">
        <f t="array" ref="J2820">IF($A2820="","",INDEX(OpenMeteoAPI[PrecipitationMM],ROWS($J$2:J2820)))</f>
        <v>0</v>
      </c>
      <c r="K2820" cm="1">
        <f t="array" ref="K2820">IF($A2820="","",INDEX(OpenMeteoAPI[WeatherCode],ROWS($K$2:K2820)))</f>
        <v>1</v>
      </c>
      <c r="L2820" s="3" cm="1">
        <f t="array" ref="L2820">IF($A2820="","",INDEX(OpenMeteoAPI[WindSpeedKMH],ROWS($L$2:L2820)))</f>
        <v>5.5</v>
      </c>
    </row>
    <row r="2821" spans="1:12">
      <c r="A2821" t="str" cm="1">
        <f t="array" ref="A2821">IFERROR(INDEX(OpenMeteoAPI[City],ROWS($A$2:A2821))&amp;", "&amp;INDEX(OpenMeteoAPI[CountryCode],ROWS($A$2:A2821)),"")</f>
        <v>Prague, CZ</v>
      </c>
      <c r="B2821" t="str" cm="1">
        <f t="array" ref="B2821">IF($A2821="","",INDEX(OpenMeteoAPI[LocationID],ROWS($B$2:B2821)))</f>
        <v>CZ-PRG</v>
      </c>
      <c r="C2821" s="5" cm="1">
        <f t="array" ref="C2821">IF($A2821="","",INDEX(OpenMeteoAPI[ForecastDateTime],ROWS($C$2:C2821)))</f>
        <v>46217.458333333336</v>
      </c>
      <c r="D2821" t="str">
        <f t="shared" si="44"/>
        <v>11AM</v>
      </c>
      <c r="E2821" t="str" cm="1">
        <f t="array" ref="E2821">IF($K2821="","",_xlfn.IFS($K2821=0,_xlfn.UNICHAR(9728),$K2821&lt;=3,_xlfn.UNICHAR(9729),OR($K2821=45,$K2821=48),"~",AND($K2821&gt;=51,$K2821&lt;=67),_xlfn.UNICHAR(9748),AND($K2821&gt;=71,$K2821&lt;=77),_xlfn.UNICHAR(10052),AND($K2821&gt;=80,$K2821&lt;=82),_xlfn.UNICHAR(9748),AND($K2821&gt;=95,$K2821&lt;=99),_xlfn.UNICHAR(9889),TRUE,_xlfn.UNICHAR(9729)))</f>
        <v>☁</v>
      </c>
      <c r="F2821" t="str" cm="1">
        <f t="array" ref="F2821">IF($K2821="","",_xlfn.IFS($K2821=0,"Clear",$K2821&lt;=3,"Partly Cloudy",OR($K2821=45,$K2821=48),"Fog",AND($K2821&gt;=51,$K2821&lt;=67),"Drizzle",AND($K2821&gt;=71,$K2821&lt;=77),"Snow",AND($K2821&gt;=80,$K2821&lt;=82),"Rain Showers",AND($K2821&gt;=95,$K2821&lt;=99),"Thunderstorm",TRUE,"Cloudy"))</f>
        <v>Partly Cloudy</v>
      </c>
      <c r="G2821" s="3" cm="1">
        <f t="array" ref="G2821">IF($A2821="","",INDEX(OpenMeteoAPI[TemperatureC],ROWS($G$2:G2821)))</f>
        <v>25.8</v>
      </c>
      <c r="H2821" s="4" cm="1">
        <f t="array" ref="H2821">IF($A2821="","",INDEX(OpenMeteoAPI[RelativeHumidityPct],ROWS($H$2:H2821))/100)</f>
        <v>0.52</v>
      </c>
      <c r="I2821" s="4" cm="1">
        <f t="array" ref="I2821">IF($A2821="","",INDEX(OpenMeteoAPI[PrecipitationProbabilityPct],ROWS($I$2:I2821))/100)</f>
        <v>7.0000000000000007E-2</v>
      </c>
      <c r="J2821" s="3" cm="1">
        <f t="array" ref="J2821">IF($A2821="","",INDEX(OpenMeteoAPI[PrecipitationMM],ROWS($J$2:J2821)))</f>
        <v>0</v>
      </c>
      <c r="K2821" cm="1">
        <f t="array" ref="K2821">IF($A2821="","",INDEX(OpenMeteoAPI[WeatherCode],ROWS($K$2:K2821)))</f>
        <v>1</v>
      </c>
      <c r="L2821" s="3" cm="1">
        <f t="array" ref="L2821">IF($A2821="","",INDEX(OpenMeteoAPI[WindSpeedKMH],ROWS($L$2:L2821)))</f>
        <v>6.5</v>
      </c>
    </row>
    <row r="2822" spans="1:12">
      <c r="A2822" t="str" cm="1">
        <f t="array" ref="A2822">IFERROR(INDEX(OpenMeteoAPI[City],ROWS($A$2:A2822))&amp;", "&amp;INDEX(OpenMeteoAPI[CountryCode],ROWS($A$2:A2822)),"")</f>
        <v>Prague, CZ</v>
      </c>
      <c r="B2822" t="str" cm="1">
        <f t="array" ref="B2822">IF($A2822="","",INDEX(OpenMeteoAPI[LocationID],ROWS($B$2:B2822)))</f>
        <v>CZ-PRG</v>
      </c>
      <c r="C2822" s="5" cm="1">
        <f t="array" ref="C2822">IF($A2822="","",INDEX(OpenMeteoAPI[ForecastDateTime],ROWS($C$2:C2822)))</f>
        <v>46217.5</v>
      </c>
      <c r="D2822" t="str">
        <f t="shared" si="44"/>
        <v>12PM</v>
      </c>
      <c r="E2822" t="str" cm="1">
        <f t="array" ref="E2822">IF($K2822="","",_xlfn.IFS($K2822=0,_xlfn.UNICHAR(9728),$K2822&lt;=3,_xlfn.UNICHAR(9729),OR($K2822=45,$K2822=48),"~",AND($K2822&gt;=51,$K2822&lt;=67),_xlfn.UNICHAR(9748),AND($K2822&gt;=71,$K2822&lt;=77),_xlfn.UNICHAR(10052),AND($K2822&gt;=80,$K2822&lt;=82),_xlfn.UNICHAR(9748),AND($K2822&gt;=95,$K2822&lt;=99),_xlfn.UNICHAR(9889),TRUE,_xlfn.UNICHAR(9729)))</f>
        <v>☁</v>
      </c>
      <c r="F2822" t="str" cm="1">
        <f t="array" ref="F2822">IF($K2822="","",_xlfn.IFS($K2822=0,"Clear",$K2822&lt;=3,"Partly Cloudy",OR($K2822=45,$K2822=48),"Fog",AND($K2822&gt;=51,$K2822&lt;=67),"Drizzle",AND($K2822&gt;=71,$K2822&lt;=77),"Snow",AND($K2822&gt;=80,$K2822&lt;=82),"Rain Showers",AND($K2822&gt;=95,$K2822&lt;=99),"Thunderstorm",TRUE,"Cloudy"))</f>
        <v>Partly Cloudy</v>
      </c>
      <c r="G2822" s="3" cm="1">
        <f t="array" ref="G2822">IF($A2822="","",INDEX(OpenMeteoAPI[TemperatureC],ROWS($G$2:G2822)))</f>
        <v>27.2</v>
      </c>
      <c r="H2822" s="4" cm="1">
        <f t="array" ref="H2822">IF($A2822="","",INDEX(OpenMeteoAPI[RelativeHumidityPct],ROWS($H$2:H2822))/100)</f>
        <v>0.46</v>
      </c>
      <c r="I2822" s="4" cm="1">
        <f t="array" ref="I2822">IF($A2822="","",INDEX(OpenMeteoAPI[PrecipitationProbabilityPct],ROWS($I$2:I2822))/100)</f>
        <v>7.0000000000000007E-2</v>
      </c>
      <c r="J2822" s="3" cm="1">
        <f t="array" ref="J2822">IF($A2822="","",INDEX(OpenMeteoAPI[PrecipitationMM],ROWS($J$2:J2822)))</f>
        <v>0</v>
      </c>
      <c r="K2822" cm="1">
        <f t="array" ref="K2822">IF($A2822="","",INDEX(OpenMeteoAPI[WeatherCode],ROWS($K$2:K2822)))</f>
        <v>2</v>
      </c>
      <c r="L2822" s="3" cm="1">
        <f t="array" ref="L2822">IF($A2822="","",INDEX(OpenMeteoAPI[WindSpeedKMH],ROWS($L$2:L2822)))</f>
        <v>6.9</v>
      </c>
    </row>
    <row r="2823" spans="1:12">
      <c r="A2823" t="str" cm="1">
        <f t="array" ref="A2823">IFERROR(INDEX(OpenMeteoAPI[City],ROWS($A$2:A2823))&amp;", "&amp;INDEX(OpenMeteoAPI[CountryCode],ROWS($A$2:A2823)),"")</f>
        <v>Prague, CZ</v>
      </c>
      <c r="B2823" t="str" cm="1">
        <f t="array" ref="B2823">IF($A2823="","",INDEX(OpenMeteoAPI[LocationID],ROWS($B$2:B2823)))</f>
        <v>CZ-PRG</v>
      </c>
      <c r="C2823" s="5" cm="1">
        <f t="array" ref="C2823">IF($A2823="","",INDEX(OpenMeteoAPI[ForecastDateTime],ROWS($C$2:C2823)))</f>
        <v>46217.541666666664</v>
      </c>
      <c r="D2823" t="str">
        <f t="shared" si="44"/>
        <v>1PM</v>
      </c>
      <c r="E2823" t="str" cm="1">
        <f t="array" ref="E2823">IF($K2823="","",_xlfn.IFS($K2823=0,_xlfn.UNICHAR(9728),$K2823&lt;=3,_xlfn.UNICHAR(9729),OR($K2823=45,$K2823=48),"~",AND($K2823&gt;=51,$K2823&lt;=67),_xlfn.UNICHAR(9748),AND($K2823&gt;=71,$K2823&lt;=77),_xlfn.UNICHAR(10052),AND($K2823&gt;=80,$K2823&lt;=82),_xlfn.UNICHAR(9748),AND($K2823&gt;=95,$K2823&lt;=99),_xlfn.UNICHAR(9889),TRUE,_xlfn.UNICHAR(9729)))</f>
        <v>☁</v>
      </c>
      <c r="F2823" t="str" cm="1">
        <f t="array" ref="F2823">IF($K2823="","",_xlfn.IFS($K2823=0,"Clear",$K2823&lt;=3,"Partly Cloudy",OR($K2823=45,$K2823=48),"Fog",AND($K2823&gt;=51,$K2823&lt;=67),"Drizzle",AND($K2823&gt;=71,$K2823&lt;=77),"Snow",AND($K2823&gt;=80,$K2823&lt;=82),"Rain Showers",AND($K2823&gt;=95,$K2823&lt;=99),"Thunderstorm",TRUE,"Cloudy"))</f>
        <v>Partly Cloudy</v>
      </c>
      <c r="G2823" s="3" cm="1">
        <f t="array" ref="G2823">IF($A2823="","",INDEX(OpenMeteoAPI[TemperatureC],ROWS($G$2:G2823)))</f>
        <v>28.3</v>
      </c>
      <c r="H2823" s="4" cm="1">
        <f t="array" ref="H2823">IF($A2823="","",INDEX(OpenMeteoAPI[RelativeHumidityPct],ROWS($H$2:H2823))/100)</f>
        <v>0.41</v>
      </c>
      <c r="I2823" s="4" cm="1">
        <f t="array" ref="I2823">IF($A2823="","",INDEX(OpenMeteoAPI[PrecipitationProbabilityPct],ROWS($I$2:I2823))/100)</f>
        <v>0.08</v>
      </c>
      <c r="J2823" s="3" cm="1">
        <f t="array" ref="J2823">IF($A2823="","",INDEX(OpenMeteoAPI[PrecipitationMM],ROWS($J$2:J2823)))</f>
        <v>0</v>
      </c>
      <c r="K2823" cm="1">
        <f t="array" ref="K2823">IF($A2823="","",INDEX(OpenMeteoAPI[WeatherCode],ROWS($K$2:K2823)))</f>
        <v>2</v>
      </c>
      <c r="L2823" s="3" cm="1">
        <f t="array" ref="L2823">IF($A2823="","",INDEX(OpenMeteoAPI[WindSpeedKMH],ROWS($L$2:L2823)))</f>
        <v>7.4</v>
      </c>
    </row>
    <row r="2824" spans="1:12">
      <c r="A2824" t="str" cm="1">
        <f t="array" ref="A2824">IFERROR(INDEX(OpenMeteoAPI[City],ROWS($A$2:A2824))&amp;", "&amp;INDEX(OpenMeteoAPI[CountryCode],ROWS($A$2:A2824)),"")</f>
        <v>Prague, CZ</v>
      </c>
      <c r="B2824" t="str" cm="1">
        <f t="array" ref="B2824">IF($A2824="","",INDEX(OpenMeteoAPI[LocationID],ROWS($B$2:B2824)))</f>
        <v>CZ-PRG</v>
      </c>
      <c r="C2824" s="5" cm="1">
        <f t="array" ref="C2824">IF($A2824="","",INDEX(OpenMeteoAPI[ForecastDateTime],ROWS($C$2:C2824)))</f>
        <v>46217.583333333336</v>
      </c>
      <c r="D2824" t="str">
        <f t="shared" si="44"/>
        <v>2PM</v>
      </c>
      <c r="E2824" t="str" cm="1">
        <f t="array" ref="E2824">IF($K2824="","",_xlfn.IFS($K2824=0,_xlfn.UNICHAR(9728),$K2824&lt;=3,_xlfn.UNICHAR(9729),OR($K2824=45,$K2824=48),"~",AND($K2824&gt;=51,$K2824&lt;=67),_xlfn.UNICHAR(9748),AND($K2824&gt;=71,$K2824&lt;=77),_xlfn.UNICHAR(10052),AND($K2824&gt;=80,$K2824&lt;=82),_xlfn.UNICHAR(9748),AND($K2824&gt;=95,$K2824&lt;=99),_xlfn.UNICHAR(9889),TRUE,_xlfn.UNICHAR(9729)))</f>
        <v>☁</v>
      </c>
      <c r="F2824" t="str" cm="1">
        <f t="array" ref="F2824">IF($K2824="","",_xlfn.IFS($K2824=0,"Clear",$K2824&lt;=3,"Partly Cloudy",OR($K2824=45,$K2824=48),"Fog",AND($K2824&gt;=51,$K2824&lt;=67),"Drizzle",AND($K2824&gt;=71,$K2824&lt;=77),"Snow",AND($K2824&gt;=80,$K2824&lt;=82),"Rain Showers",AND($K2824&gt;=95,$K2824&lt;=99),"Thunderstorm",TRUE,"Cloudy"))</f>
        <v>Partly Cloudy</v>
      </c>
      <c r="G2824" s="3" cm="1">
        <f t="array" ref="G2824">IF($A2824="","",INDEX(OpenMeteoAPI[TemperatureC],ROWS($G$2:G2824)))</f>
        <v>29.2</v>
      </c>
      <c r="H2824" s="4" cm="1">
        <f t="array" ref="H2824">IF($A2824="","",INDEX(OpenMeteoAPI[RelativeHumidityPct],ROWS($H$2:H2824))/100)</f>
        <v>0.37</v>
      </c>
      <c r="I2824" s="4" cm="1">
        <f t="array" ref="I2824">IF($A2824="","",INDEX(OpenMeteoAPI[PrecipitationProbabilityPct],ROWS($I$2:I2824))/100)</f>
        <v>0.08</v>
      </c>
      <c r="J2824" s="3" cm="1">
        <f t="array" ref="J2824">IF($A2824="","",INDEX(OpenMeteoAPI[PrecipitationMM],ROWS($J$2:J2824)))</f>
        <v>0</v>
      </c>
      <c r="K2824" cm="1">
        <f t="array" ref="K2824">IF($A2824="","",INDEX(OpenMeteoAPI[WeatherCode],ROWS($K$2:K2824)))</f>
        <v>2</v>
      </c>
      <c r="L2824" s="3" cm="1">
        <f t="array" ref="L2824">IF($A2824="","",INDEX(OpenMeteoAPI[WindSpeedKMH],ROWS($L$2:L2824)))</f>
        <v>7.6</v>
      </c>
    </row>
    <row r="2825" spans="1:12">
      <c r="A2825" t="str" cm="1">
        <f t="array" ref="A2825">IFERROR(INDEX(OpenMeteoAPI[City],ROWS($A$2:A2825))&amp;", "&amp;INDEX(OpenMeteoAPI[CountryCode],ROWS($A$2:A2825)),"")</f>
        <v>Prague, CZ</v>
      </c>
      <c r="B2825" t="str" cm="1">
        <f t="array" ref="B2825">IF($A2825="","",INDEX(OpenMeteoAPI[LocationID],ROWS($B$2:B2825)))</f>
        <v>CZ-PRG</v>
      </c>
      <c r="C2825" s="5" cm="1">
        <f t="array" ref="C2825">IF($A2825="","",INDEX(OpenMeteoAPI[ForecastDateTime],ROWS($C$2:C2825)))</f>
        <v>46217.625</v>
      </c>
      <c r="D2825" t="str">
        <f t="shared" si="44"/>
        <v>3PM</v>
      </c>
      <c r="E2825" t="str" cm="1">
        <f t="array" ref="E2825">IF($K2825="","",_xlfn.IFS($K2825=0,_xlfn.UNICHAR(9728),$K2825&lt;=3,_xlfn.UNICHAR(9729),OR($K2825=45,$K2825=48),"~",AND($K2825&gt;=51,$K2825&lt;=67),_xlfn.UNICHAR(9748),AND($K2825&gt;=71,$K2825&lt;=77),_xlfn.UNICHAR(10052),AND($K2825&gt;=80,$K2825&lt;=82),_xlfn.UNICHAR(9748),AND($K2825&gt;=95,$K2825&lt;=99),_xlfn.UNICHAR(9889),TRUE,_xlfn.UNICHAR(9729)))</f>
        <v>☁</v>
      </c>
      <c r="F2825" t="str" cm="1">
        <f t="array" ref="F2825">IF($K2825="","",_xlfn.IFS($K2825=0,"Clear",$K2825&lt;=3,"Partly Cloudy",OR($K2825=45,$K2825=48),"Fog",AND($K2825&gt;=51,$K2825&lt;=67),"Drizzle",AND($K2825&gt;=71,$K2825&lt;=77),"Snow",AND($K2825&gt;=80,$K2825&lt;=82),"Rain Showers",AND($K2825&gt;=95,$K2825&lt;=99),"Thunderstorm",TRUE,"Cloudy"))</f>
        <v>Partly Cloudy</v>
      </c>
      <c r="G2825" s="3" cm="1">
        <f t="array" ref="G2825">IF($A2825="","",INDEX(OpenMeteoAPI[TemperatureC],ROWS($G$2:G2825)))</f>
        <v>29.7</v>
      </c>
      <c r="H2825" s="4" cm="1">
        <f t="array" ref="H2825">IF($A2825="","",INDEX(OpenMeteoAPI[RelativeHumidityPct],ROWS($H$2:H2825))/100)</f>
        <v>0.35</v>
      </c>
      <c r="I2825" s="4" cm="1">
        <f t="array" ref="I2825">IF($A2825="","",INDEX(OpenMeteoAPI[PrecipitationProbabilityPct],ROWS($I$2:I2825))/100)</f>
        <v>0.08</v>
      </c>
      <c r="J2825" s="3" cm="1">
        <f t="array" ref="J2825">IF($A2825="","",INDEX(OpenMeteoAPI[PrecipitationMM],ROWS($J$2:J2825)))</f>
        <v>0</v>
      </c>
      <c r="K2825" cm="1">
        <f t="array" ref="K2825">IF($A2825="","",INDEX(OpenMeteoAPI[WeatherCode],ROWS($K$2:K2825)))</f>
        <v>1</v>
      </c>
      <c r="L2825" s="3" cm="1">
        <f t="array" ref="L2825">IF($A2825="","",INDEX(OpenMeteoAPI[WindSpeedKMH],ROWS($L$2:L2825)))</f>
        <v>7.9</v>
      </c>
    </row>
    <row r="2826" spans="1:12">
      <c r="A2826" t="str" cm="1">
        <f t="array" ref="A2826">IFERROR(INDEX(OpenMeteoAPI[City],ROWS($A$2:A2826))&amp;", "&amp;INDEX(OpenMeteoAPI[CountryCode],ROWS($A$2:A2826)),"")</f>
        <v>Prague, CZ</v>
      </c>
      <c r="B2826" t="str" cm="1">
        <f t="array" ref="B2826">IF($A2826="","",INDEX(OpenMeteoAPI[LocationID],ROWS($B$2:B2826)))</f>
        <v>CZ-PRG</v>
      </c>
      <c r="C2826" s="5" cm="1">
        <f t="array" ref="C2826">IF($A2826="","",INDEX(OpenMeteoAPI[ForecastDateTime],ROWS($C$2:C2826)))</f>
        <v>46217.666666666664</v>
      </c>
      <c r="D2826" t="str">
        <f t="shared" si="44"/>
        <v>4PM</v>
      </c>
      <c r="E2826" t="str" cm="1">
        <f t="array" ref="E2826">IF($K2826="","",_xlfn.IFS($K2826=0,_xlfn.UNICHAR(9728),$K2826&lt;=3,_xlfn.UNICHAR(9729),OR($K2826=45,$K2826=48),"~",AND($K2826&gt;=51,$K2826&lt;=67),_xlfn.UNICHAR(9748),AND($K2826&gt;=71,$K2826&lt;=77),_xlfn.UNICHAR(10052),AND($K2826&gt;=80,$K2826&lt;=82),_xlfn.UNICHAR(9748),AND($K2826&gt;=95,$K2826&lt;=99),_xlfn.UNICHAR(9889),TRUE,_xlfn.UNICHAR(9729)))</f>
        <v>☁</v>
      </c>
      <c r="F2826" t="str" cm="1">
        <f t="array" ref="F2826">IF($K2826="","",_xlfn.IFS($K2826=0,"Clear",$K2826&lt;=3,"Partly Cloudy",OR($K2826=45,$K2826=48),"Fog",AND($K2826&gt;=51,$K2826&lt;=67),"Drizzle",AND($K2826&gt;=71,$K2826&lt;=77),"Snow",AND($K2826&gt;=80,$K2826&lt;=82),"Rain Showers",AND($K2826&gt;=95,$K2826&lt;=99),"Thunderstorm",TRUE,"Cloudy"))</f>
        <v>Partly Cloudy</v>
      </c>
      <c r="G2826" s="3" cm="1">
        <f t="array" ref="G2826">IF($A2826="","",INDEX(OpenMeteoAPI[TemperatureC],ROWS($G$2:G2826)))</f>
        <v>30.1</v>
      </c>
      <c r="H2826" s="4" cm="1">
        <f t="array" ref="H2826">IF($A2826="","",INDEX(OpenMeteoAPI[RelativeHumidityPct],ROWS($H$2:H2826))/100)</f>
        <v>0.34</v>
      </c>
      <c r="I2826" s="4" cm="1">
        <f t="array" ref="I2826">IF($A2826="","",INDEX(OpenMeteoAPI[PrecipitationProbabilityPct],ROWS($I$2:I2826))/100)</f>
        <v>0.09</v>
      </c>
      <c r="J2826" s="3" cm="1">
        <f t="array" ref="J2826">IF($A2826="","",INDEX(OpenMeteoAPI[PrecipitationMM],ROWS($J$2:J2826)))</f>
        <v>0</v>
      </c>
      <c r="K2826" cm="1">
        <f t="array" ref="K2826">IF($A2826="","",INDEX(OpenMeteoAPI[WeatherCode],ROWS($K$2:K2826)))</f>
        <v>1</v>
      </c>
      <c r="L2826" s="3" cm="1">
        <f t="array" ref="L2826">IF($A2826="","",INDEX(OpenMeteoAPI[WindSpeedKMH],ROWS($L$2:L2826)))</f>
        <v>8.1</v>
      </c>
    </row>
    <row r="2827" spans="1:12">
      <c r="A2827" t="str" cm="1">
        <f t="array" ref="A2827">IFERROR(INDEX(OpenMeteoAPI[City],ROWS($A$2:A2827))&amp;", "&amp;INDEX(OpenMeteoAPI[CountryCode],ROWS($A$2:A2827)),"")</f>
        <v>Prague, CZ</v>
      </c>
      <c r="B2827" t="str" cm="1">
        <f t="array" ref="B2827">IF($A2827="","",INDEX(OpenMeteoAPI[LocationID],ROWS($B$2:B2827)))</f>
        <v>CZ-PRG</v>
      </c>
      <c r="C2827" s="5" cm="1">
        <f t="array" ref="C2827">IF($A2827="","",INDEX(OpenMeteoAPI[ForecastDateTime],ROWS($C$2:C2827)))</f>
        <v>46217.708333333336</v>
      </c>
      <c r="D2827" t="str">
        <f t="shared" si="44"/>
        <v>5PM</v>
      </c>
      <c r="E2827" t="str" cm="1">
        <f t="array" ref="E2827">IF($K2827="","",_xlfn.IFS($K2827=0,_xlfn.UNICHAR(9728),$K2827&lt;=3,_xlfn.UNICHAR(9729),OR($K2827=45,$K2827=48),"~",AND($K2827&gt;=51,$K2827&lt;=67),_xlfn.UNICHAR(9748),AND($K2827&gt;=71,$K2827&lt;=77),_xlfn.UNICHAR(10052),AND($K2827&gt;=80,$K2827&lt;=82),_xlfn.UNICHAR(9748),AND($K2827&gt;=95,$K2827&lt;=99),_xlfn.UNICHAR(9889),TRUE,_xlfn.UNICHAR(9729)))</f>
        <v>☁</v>
      </c>
      <c r="F2827" t="str" cm="1">
        <f t="array" ref="F2827">IF($K2827="","",_xlfn.IFS($K2827=0,"Clear",$K2827&lt;=3,"Partly Cloudy",OR($K2827=45,$K2827=48),"Fog",AND($K2827&gt;=51,$K2827&lt;=67),"Drizzle",AND($K2827&gt;=71,$K2827&lt;=77),"Snow",AND($K2827&gt;=80,$K2827&lt;=82),"Rain Showers",AND($K2827&gt;=95,$K2827&lt;=99),"Thunderstorm",TRUE,"Cloudy"))</f>
        <v>Partly Cloudy</v>
      </c>
      <c r="G2827" s="3" cm="1">
        <f t="array" ref="G2827">IF($A2827="","",INDEX(OpenMeteoAPI[TemperatureC],ROWS($G$2:G2827)))</f>
        <v>30.1</v>
      </c>
      <c r="H2827" s="4" cm="1">
        <f t="array" ref="H2827">IF($A2827="","",INDEX(OpenMeteoAPI[RelativeHumidityPct],ROWS($H$2:H2827))/100)</f>
        <v>0.34</v>
      </c>
      <c r="I2827" s="4" cm="1">
        <f t="array" ref="I2827">IF($A2827="","",INDEX(OpenMeteoAPI[PrecipitationProbabilityPct],ROWS($I$2:I2827))/100)</f>
        <v>0.09</v>
      </c>
      <c r="J2827" s="3" cm="1">
        <f t="array" ref="J2827">IF($A2827="","",INDEX(OpenMeteoAPI[PrecipitationMM],ROWS($J$2:J2827)))</f>
        <v>0</v>
      </c>
      <c r="K2827" cm="1">
        <f t="array" ref="K2827">IF($A2827="","",INDEX(OpenMeteoAPI[WeatherCode],ROWS($K$2:K2827)))</f>
        <v>1</v>
      </c>
      <c r="L2827" s="3" cm="1">
        <f t="array" ref="L2827">IF($A2827="","",INDEX(OpenMeteoAPI[WindSpeedKMH],ROWS($L$2:L2827)))</f>
        <v>8.1999999999999993</v>
      </c>
    </row>
    <row r="2828" spans="1:12">
      <c r="A2828" t="str" cm="1">
        <f t="array" ref="A2828">IFERROR(INDEX(OpenMeteoAPI[City],ROWS($A$2:A2828))&amp;", "&amp;INDEX(OpenMeteoAPI[CountryCode],ROWS($A$2:A2828)),"")</f>
        <v>Prague, CZ</v>
      </c>
      <c r="B2828" t="str" cm="1">
        <f t="array" ref="B2828">IF($A2828="","",INDEX(OpenMeteoAPI[LocationID],ROWS($B$2:B2828)))</f>
        <v>CZ-PRG</v>
      </c>
      <c r="C2828" s="5" cm="1">
        <f t="array" ref="C2828">IF($A2828="","",INDEX(OpenMeteoAPI[ForecastDateTime],ROWS($C$2:C2828)))</f>
        <v>46217.75</v>
      </c>
      <c r="D2828" t="str">
        <f t="shared" si="44"/>
        <v>6PM</v>
      </c>
      <c r="E2828" t="str" cm="1">
        <f t="array" ref="E2828">IF($K2828="","",_xlfn.IFS($K2828=0,_xlfn.UNICHAR(9728),$K2828&lt;=3,_xlfn.UNICHAR(9729),OR($K2828=45,$K2828=48),"~",AND($K2828&gt;=51,$K2828&lt;=67),_xlfn.UNICHAR(9748),AND($K2828&gt;=71,$K2828&lt;=77),_xlfn.UNICHAR(10052),AND($K2828&gt;=80,$K2828&lt;=82),_xlfn.UNICHAR(9748),AND($K2828&gt;=95,$K2828&lt;=99),_xlfn.UNICHAR(9889),TRUE,_xlfn.UNICHAR(9729)))</f>
        <v>☁</v>
      </c>
      <c r="F2828" t="str" cm="1">
        <f t="array" ref="F2828">IF($K2828="","",_xlfn.IFS($K2828=0,"Clear",$K2828&lt;=3,"Partly Cloudy",OR($K2828=45,$K2828=48),"Fog",AND($K2828&gt;=51,$K2828&lt;=67),"Drizzle",AND($K2828&gt;=71,$K2828&lt;=77),"Snow",AND($K2828&gt;=80,$K2828&lt;=82),"Rain Showers",AND($K2828&gt;=95,$K2828&lt;=99),"Thunderstorm",TRUE,"Cloudy"))</f>
        <v>Partly Cloudy</v>
      </c>
      <c r="G2828" s="3" cm="1">
        <f t="array" ref="G2828">IF($A2828="","",INDEX(OpenMeteoAPI[TemperatureC],ROWS($G$2:G2828)))</f>
        <v>29.9</v>
      </c>
      <c r="H2828" s="4" cm="1">
        <f t="array" ref="H2828">IF($A2828="","",INDEX(OpenMeteoAPI[RelativeHumidityPct],ROWS($H$2:H2828))/100)</f>
        <v>0.34</v>
      </c>
      <c r="I2828" s="4" cm="1">
        <f t="array" ref="I2828">IF($A2828="","",INDEX(OpenMeteoAPI[PrecipitationProbabilityPct],ROWS($I$2:I2828))/100)</f>
        <v>0.1</v>
      </c>
      <c r="J2828" s="3" cm="1">
        <f t="array" ref="J2828">IF($A2828="","",INDEX(OpenMeteoAPI[PrecipitationMM],ROWS($J$2:J2828)))</f>
        <v>0</v>
      </c>
      <c r="K2828" cm="1">
        <f t="array" ref="K2828">IF($A2828="","",INDEX(OpenMeteoAPI[WeatherCode],ROWS($K$2:K2828)))</f>
        <v>1</v>
      </c>
      <c r="L2828" s="3" cm="1">
        <f t="array" ref="L2828">IF($A2828="","",INDEX(OpenMeteoAPI[WindSpeedKMH],ROWS($L$2:L2828)))</f>
        <v>8.6999999999999993</v>
      </c>
    </row>
    <row r="2829" spans="1:12">
      <c r="A2829" t="str" cm="1">
        <f t="array" ref="A2829">IFERROR(INDEX(OpenMeteoAPI[City],ROWS($A$2:A2829))&amp;", "&amp;INDEX(OpenMeteoAPI[CountryCode],ROWS($A$2:A2829)),"")</f>
        <v>Prague, CZ</v>
      </c>
      <c r="B2829" t="str" cm="1">
        <f t="array" ref="B2829">IF($A2829="","",INDEX(OpenMeteoAPI[LocationID],ROWS($B$2:B2829)))</f>
        <v>CZ-PRG</v>
      </c>
      <c r="C2829" s="5" cm="1">
        <f t="array" ref="C2829">IF($A2829="","",INDEX(OpenMeteoAPI[ForecastDateTime],ROWS($C$2:C2829)))</f>
        <v>46217.791666666664</v>
      </c>
      <c r="D2829" t="str">
        <f t="shared" si="44"/>
        <v>7PM</v>
      </c>
      <c r="E2829" t="str" cm="1">
        <f t="array" ref="E2829">IF($K2829="","",_xlfn.IFS($K2829=0,_xlfn.UNICHAR(9728),$K2829&lt;=3,_xlfn.UNICHAR(9729),OR($K2829=45,$K2829=48),"~",AND($K2829&gt;=51,$K2829&lt;=67),_xlfn.UNICHAR(9748),AND($K2829&gt;=71,$K2829&lt;=77),_xlfn.UNICHAR(10052),AND($K2829&gt;=80,$K2829&lt;=82),_xlfn.UNICHAR(9748),AND($K2829&gt;=95,$K2829&lt;=99),_xlfn.UNICHAR(9889),TRUE,_xlfn.UNICHAR(9729)))</f>
        <v>☁</v>
      </c>
      <c r="F2829" t="str" cm="1">
        <f t="array" ref="F2829">IF($K2829="","",_xlfn.IFS($K2829=0,"Clear",$K2829&lt;=3,"Partly Cloudy",OR($K2829=45,$K2829=48),"Fog",AND($K2829&gt;=51,$K2829&lt;=67),"Drizzle",AND($K2829&gt;=71,$K2829&lt;=77),"Snow",AND($K2829&gt;=80,$K2829&lt;=82),"Rain Showers",AND($K2829&gt;=95,$K2829&lt;=99),"Thunderstorm",TRUE,"Cloudy"))</f>
        <v>Partly Cloudy</v>
      </c>
      <c r="G2829" s="3" cm="1">
        <f t="array" ref="G2829">IF($A2829="","",INDEX(OpenMeteoAPI[TemperatureC],ROWS($G$2:G2829)))</f>
        <v>29.4</v>
      </c>
      <c r="H2829" s="4" cm="1">
        <f t="array" ref="H2829">IF($A2829="","",INDEX(OpenMeteoAPI[RelativeHumidityPct],ROWS($H$2:H2829))/100)</f>
        <v>0.35</v>
      </c>
      <c r="I2829" s="4" cm="1">
        <f t="array" ref="I2829">IF($A2829="","",INDEX(OpenMeteoAPI[PrecipitationProbabilityPct],ROWS($I$2:I2829))/100)</f>
        <v>0.1</v>
      </c>
      <c r="J2829" s="3" cm="1">
        <f t="array" ref="J2829">IF($A2829="","",INDEX(OpenMeteoAPI[PrecipitationMM],ROWS($J$2:J2829)))</f>
        <v>0</v>
      </c>
      <c r="K2829" cm="1">
        <f t="array" ref="K2829">IF($A2829="","",INDEX(OpenMeteoAPI[WeatherCode],ROWS($K$2:K2829)))</f>
        <v>1</v>
      </c>
      <c r="L2829" s="3" cm="1">
        <f t="array" ref="L2829">IF($A2829="","",INDEX(OpenMeteoAPI[WindSpeedKMH],ROWS($L$2:L2829)))</f>
        <v>9</v>
      </c>
    </row>
    <row r="2830" spans="1:12">
      <c r="A2830" t="str" cm="1">
        <f t="array" ref="A2830">IFERROR(INDEX(OpenMeteoAPI[City],ROWS($A$2:A2830))&amp;", "&amp;INDEX(OpenMeteoAPI[CountryCode],ROWS($A$2:A2830)),"")</f>
        <v>Prague, CZ</v>
      </c>
      <c r="B2830" t="str" cm="1">
        <f t="array" ref="B2830">IF($A2830="","",INDEX(OpenMeteoAPI[LocationID],ROWS($B$2:B2830)))</f>
        <v>CZ-PRG</v>
      </c>
      <c r="C2830" s="5" cm="1">
        <f t="array" ref="C2830">IF($A2830="","",INDEX(OpenMeteoAPI[ForecastDateTime],ROWS($C$2:C2830)))</f>
        <v>46217.833333333336</v>
      </c>
      <c r="D2830" t="str">
        <f t="shared" si="44"/>
        <v>8PM</v>
      </c>
      <c r="E2830" t="str" cm="1">
        <f t="array" ref="E2830">IF($K2830="","",_xlfn.IFS($K2830=0,_xlfn.UNICHAR(9728),$K2830&lt;=3,_xlfn.UNICHAR(9729),OR($K2830=45,$K2830=48),"~",AND($K2830&gt;=51,$K2830&lt;=67),_xlfn.UNICHAR(9748),AND($K2830&gt;=71,$K2830&lt;=77),_xlfn.UNICHAR(10052),AND($K2830&gt;=80,$K2830&lt;=82),_xlfn.UNICHAR(9748),AND($K2830&gt;=95,$K2830&lt;=99),_xlfn.UNICHAR(9889),TRUE,_xlfn.UNICHAR(9729)))</f>
        <v>☁</v>
      </c>
      <c r="F2830" t="str" cm="1">
        <f t="array" ref="F2830">IF($K2830="","",_xlfn.IFS($K2830=0,"Clear",$K2830&lt;=3,"Partly Cloudy",OR($K2830=45,$K2830=48),"Fog",AND($K2830&gt;=51,$K2830&lt;=67),"Drizzle",AND($K2830&gt;=71,$K2830&lt;=77),"Snow",AND($K2830&gt;=80,$K2830&lt;=82),"Rain Showers",AND($K2830&gt;=95,$K2830&lt;=99),"Thunderstorm",TRUE,"Cloudy"))</f>
        <v>Partly Cloudy</v>
      </c>
      <c r="G2830" s="3" cm="1">
        <f t="array" ref="G2830">IF($A2830="","",INDEX(OpenMeteoAPI[TemperatureC],ROWS($G$2:G2830)))</f>
        <v>28.5</v>
      </c>
      <c r="H2830" s="4" cm="1">
        <f t="array" ref="H2830">IF($A2830="","",INDEX(OpenMeteoAPI[RelativeHumidityPct],ROWS($H$2:H2830))/100)</f>
        <v>0.38</v>
      </c>
      <c r="I2830" s="4" cm="1">
        <f t="array" ref="I2830">IF($A2830="","",INDEX(OpenMeteoAPI[PrecipitationProbabilityPct],ROWS($I$2:I2830))/100)</f>
        <v>0.11</v>
      </c>
      <c r="J2830" s="3" cm="1">
        <f t="array" ref="J2830">IF($A2830="","",INDEX(OpenMeteoAPI[PrecipitationMM],ROWS($J$2:J2830)))</f>
        <v>0</v>
      </c>
      <c r="K2830" cm="1">
        <f t="array" ref="K2830">IF($A2830="","",INDEX(OpenMeteoAPI[WeatherCode],ROWS($K$2:K2830)))</f>
        <v>1</v>
      </c>
      <c r="L2830" s="3" cm="1">
        <f t="array" ref="L2830">IF($A2830="","",INDEX(OpenMeteoAPI[WindSpeedKMH],ROWS($L$2:L2830)))</f>
        <v>9.1999999999999993</v>
      </c>
    </row>
    <row r="2831" spans="1:12">
      <c r="A2831" t="str" cm="1">
        <f t="array" ref="A2831">IFERROR(INDEX(OpenMeteoAPI[City],ROWS($A$2:A2831))&amp;", "&amp;INDEX(OpenMeteoAPI[CountryCode],ROWS($A$2:A2831)),"")</f>
        <v>Prague, CZ</v>
      </c>
      <c r="B2831" t="str" cm="1">
        <f t="array" ref="B2831">IF($A2831="","",INDEX(OpenMeteoAPI[LocationID],ROWS($B$2:B2831)))</f>
        <v>CZ-PRG</v>
      </c>
      <c r="C2831" s="5" cm="1">
        <f t="array" ref="C2831">IF($A2831="","",INDEX(OpenMeteoAPI[ForecastDateTime],ROWS($C$2:C2831)))</f>
        <v>46217.875</v>
      </c>
      <c r="D2831" t="str">
        <f t="shared" si="44"/>
        <v>9PM</v>
      </c>
      <c r="E2831" t="str" cm="1">
        <f t="array" ref="E2831">IF($K2831="","",_xlfn.IFS($K2831=0,_xlfn.UNICHAR(9728),$K2831&lt;=3,_xlfn.UNICHAR(9729),OR($K2831=45,$K2831=48),"~",AND($K2831&gt;=51,$K2831&lt;=67),_xlfn.UNICHAR(9748),AND($K2831&gt;=71,$K2831&lt;=77),_xlfn.UNICHAR(10052),AND($K2831&gt;=80,$K2831&lt;=82),_xlfn.UNICHAR(9748),AND($K2831&gt;=95,$K2831&lt;=99),_xlfn.UNICHAR(9889),TRUE,_xlfn.UNICHAR(9729)))</f>
        <v>☁</v>
      </c>
      <c r="F2831" t="str" cm="1">
        <f t="array" ref="F2831">IF($K2831="","",_xlfn.IFS($K2831=0,"Clear",$K2831&lt;=3,"Partly Cloudy",OR($K2831=45,$K2831=48),"Fog",AND($K2831&gt;=51,$K2831&lt;=67),"Drizzle",AND($K2831&gt;=71,$K2831&lt;=77),"Snow",AND($K2831&gt;=80,$K2831&lt;=82),"Rain Showers",AND($K2831&gt;=95,$K2831&lt;=99),"Thunderstorm",TRUE,"Cloudy"))</f>
        <v>Partly Cloudy</v>
      </c>
      <c r="G2831" s="3" cm="1">
        <f t="array" ref="G2831">IF($A2831="","",INDEX(OpenMeteoAPI[TemperatureC],ROWS($G$2:G2831)))</f>
        <v>26.8</v>
      </c>
      <c r="H2831" s="4" cm="1">
        <f t="array" ref="H2831">IF($A2831="","",INDEX(OpenMeteoAPI[RelativeHumidityPct],ROWS($H$2:H2831))/100)</f>
        <v>0.46</v>
      </c>
      <c r="I2831" s="4" cm="1">
        <f t="array" ref="I2831">IF($A2831="","",INDEX(OpenMeteoAPI[PrecipitationProbabilityPct],ROWS($I$2:I2831))/100)</f>
        <v>0.11</v>
      </c>
      <c r="J2831" s="3" cm="1">
        <f t="array" ref="J2831">IF($A2831="","",INDEX(OpenMeteoAPI[PrecipitationMM],ROWS($J$2:J2831)))</f>
        <v>0</v>
      </c>
      <c r="K2831" cm="1">
        <f t="array" ref="K2831">IF($A2831="","",INDEX(OpenMeteoAPI[WeatherCode],ROWS($K$2:K2831)))</f>
        <v>3</v>
      </c>
      <c r="L2831" s="3" cm="1">
        <f t="array" ref="L2831">IF($A2831="","",INDEX(OpenMeteoAPI[WindSpeedKMH],ROWS($L$2:L2831)))</f>
        <v>8.1999999999999993</v>
      </c>
    </row>
    <row r="2832" spans="1:12">
      <c r="A2832" t="str" cm="1">
        <f t="array" ref="A2832">IFERROR(INDEX(OpenMeteoAPI[City],ROWS($A$2:A2832))&amp;", "&amp;INDEX(OpenMeteoAPI[CountryCode],ROWS($A$2:A2832)),"")</f>
        <v>Prague, CZ</v>
      </c>
      <c r="B2832" t="str" cm="1">
        <f t="array" ref="B2832">IF($A2832="","",INDEX(OpenMeteoAPI[LocationID],ROWS($B$2:B2832)))</f>
        <v>CZ-PRG</v>
      </c>
      <c r="C2832" s="5" cm="1">
        <f t="array" ref="C2832">IF($A2832="","",INDEX(OpenMeteoAPI[ForecastDateTime],ROWS($C$2:C2832)))</f>
        <v>46217.916666666664</v>
      </c>
      <c r="D2832" t="str">
        <f t="shared" si="44"/>
        <v>10PM</v>
      </c>
      <c r="E2832" t="str" cm="1">
        <f t="array" ref="E2832">IF($K2832="","",_xlfn.IFS($K2832=0,_xlfn.UNICHAR(9728),$K2832&lt;=3,_xlfn.UNICHAR(9729),OR($K2832=45,$K2832=48),"~",AND($K2832&gt;=51,$K2832&lt;=67),_xlfn.UNICHAR(9748),AND($K2832&gt;=71,$K2832&lt;=77),_xlfn.UNICHAR(10052),AND($K2832&gt;=80,$K2832&lt;=82),_xlfn.UNICHAR(9748),AND($K2832&gt;=95,$K2832&lt;=99),_xlfn.UNICHAR(9889),TRUE,_xlfn.UNICHAR(9729)))</f>
        <v>☁</v>
      </c>
      <c r="F2832" t="str" cm="1">
        <f t="array" ref="F2832">IF($K2832="","",_xlfn.IFS($K2832=0,"Clear",$K2832&lt;=3,"Partly Cloudy",OR($K2832=45,$K2832=48),"Fog",AND($K2832&gt;=51,$K2832&lt;=67),"Drizzle",AND($K2832&gt;=71,$K2832&lt;=77),"Snow",AND($K2832&gt;=80,$K2832&lt;=82),"Rain Showers",AND($K2832&gt;=95,$K2832&lt;=99),"Thunderstorm",TRUE,"Cloudy"))</f>
        <v>Partly Cloudy</v>
      </c>
      <c r="G2832" s="3" cm="1">
        <f t="array" ref="G2832">IF($A2832="","",INDEX(OpenMeteoAPI[TemperatureC],ROWS($G$2:G2832)))</f>
        <v>24.8</v>
      </c>
      <c r="H2832" s="4" cm="1">
        <f t="array" ref="H2832">IF($A2832="","",INDEX(OpenMeteoAPI[RelativeHumidityPct],ROWS($H$2:H2832))/100)</f>
        <v>0.55000000000000004</v>
      </c>
      <c r="I2832" s="4" cm="1">
        <f t="array" ref="I2832">IF($A2832="","",INDEX(OpenMeteoAPI[PrecipitationProbabilityPct],ROWS($I$2:I2832))/100)</f>
        <v>0.12</v>
      </c>
      <c r="J2832" s="3" cm="1">
        <f t="array" ref="J2832">IF($A2832="","",INDEX(OpenMeteoAPI[PrecipitationMM],ROWS($J$2:J2832)))</f>
        <v>0</v>
      </c>
      <c r="K2832" cm="1">
        <f t="array" ref="K2832">IF($A2832="","",INDEX(OpenMeteoAPI[WeatherCode],ROWS($K$2:K2832)))</f>
        <v>3</v>
      </c>
      <c r="L2832" s="3" cm="1">
        <f t="array" ref="L2832">IF($A2832="","",INDEX(OpenMeteoAPI[WindSpeedKMH],ROWS($L$2:L2832)))</f>
        <v>7.4</v>
      </c>
    </row>
    <row r="2833" spans="1:12">
      <c r="A2833" t="str" cm="1">
        <f t="array" ref="A2833">IFERROR(INDEX(OpenMeteoAPI[City],ROWS($A$2:A2833))&amp;", "&amp;INDEX(OpenMeteoAPI[CountryCode],ROWS($A$2:A2833)),"")</f>
        <v>Prague, CZ</v>
      </c>
      <c r="B2833" t="str" cm="1">
        <f t="array" ref="B2833">IF($A2833="","",INDEX(OpenMeteoAPI[LocationID],ROWS($B$2:B2833)))</f>
        <v>CZ-PRG</v>
      </c>
      <c r="C2833" s="5" cm="1">
        <f t="array" ref="C2833">IF($A2833="","",INDEX(OpenMeteoAPI[ForecastDateTime],ROWS($C$2:C2833)))</f>
        <v>46217.958333333336</v>
      </c>
      <c r="D2833" t="str">
        <f t="shared" si="44"/>
        <v>11PM</v>
      </c>
      <c r="E2833" t="str" cm="1">
        <f t="array" ref="E2833">IF($K2833="","",_xlfn.IFS($K2833=0,_xlfn.UNICHAR(9728),$K2833&lt;=3,_xlfn.UNICHAR(9729),OR($K2833=45,$K2833=48),"~",AND($K2833&gt;=51,$K2833&lt;=67),_xlfn.UNICHAR(9748),AND($K2833&gt;=71,$K2833&lt;=77),_xlfn.UNICHAR(10052),AND($K2833&gt;=80,$K2833&lt;=82),_xlfn.UNICHAR(9748),AND($K2833&gt;=95,$K2833&lt;=99),_xlfn.UNICHAR(9889),TRUE,_xlfn.UNICHAR(9729)))</f>
        <v>☁</v>
      </c>
      <c r="F2833" t="str" cm="1">
        <f t="array" ref="F2833">IF($K2833="","",_xlfn.IFS($K2833=0,"Clear",$K2833&lt;=3,"Partly Cloudy",OR($K2833=45,$K2833=48),"Fog",AND($K2833&gt;=51,$K2833&lt;=67),"Drizzle",AND($K2833&gt;=71,$K2833&lt;=77),"Snow",AND($K2833&gt;=80,$K2833&lt;=82),"Rain Showers",AND($K2833&gt;=95,$K2833&lt;=99),"Thunderstorm",TRUE,"Cloudy"))</f>
        <v>Partly Cloudy</v>
      </c>
      <c r="G2833" s="3" cm="1">
        <f t="array" ref="G2833">IF($A2833="","",INDEX(OpenMeteoAPI[TemperatureC],ROWS($G$2:G2833)))</f>
        <v>23</v>
      </c>
      <c r="H2833" s="4" cm="1">
        <f t="array" ref="H2833">IF($A2833="","",INDEX(OpenMeteoAPI[RelativeHumidityPct],ROWS($H$2:H2833))/100)</f>
        <v>0.64</v>
      </c>
      <c r="I2833" s="4" cm="1">
        <f t="array" ref="I2833">IF($A2833="","",INDEX(OpenMeteoAPI[PrecipitationProbabilityPct],ROWS($I$2:I2833))/100)</f>
        <v>0.12</v>
      </c>
      <c r="J2833" s="3" cm="1">
        <f t="array" ref="J2833">IF($A2833="","",INDEX(OpenMeteoAPI[PrecipitationMM],ROWS($J$2:J2833)))</f>
        <v>0</v>
      </c>
      <c r="K2833" cm="1">
        <f t="array" ref="K2833">IF($A2833="","",INDEX(OpenMeteoAPI[WeatherCode],ROWS($K$2:K2833)))</f>
        <v>3</v>
      </c>
      <c r="L2833" s="3" cm="1">
        <f t="array" ref="L2833">IF($A2833="","",INDEX(OpenMeteoAPI[WindSpeedKMH],ROWS($L$2:L2833)))</f>
        <v>6.5</v>
      </c>
    </row>
    <row r="2834" spans="1:12">
      <c r="A2834" t="str" cm="1">
        <f t="array" ref="A2834">IFERROR(INDEX(OpenMeteoAPI[City],ROWS($A$2:A2834))&amp;", "&amp;INDEX(OpenMeteoAPI[CountryCode],ROWS($A$2:A2834)),"")</f>
        <v>Prague, CZ</v>
      </c>
      <c r="B2834" t="str" cm="1">
        <f t="array" ref="B2834">IF($A2834="","",INDEX(OpenMeteoAPI[LocationID],ROWS($B$2:B2834)))</f>
        <v>CZ-PRG</v>
      </c>
      <c r="C2834" s="5" cm="1">
        <f t="array" ref="C2834">IF($A2834="","",INDEX(OpenMeteoAPI[ForecastDateTime],ROWS($C$2:C2834)))</f>
        <v>46218</v>
      </c>
      <c r="D2834" t="str">
        <f t="shared" si="44"/>
        <v>12AM</v>
      </c>
      <c r="E2834" t="str" cm="1">
        <f t="array" ref="E2834">IF($K2834="","",_xlfn.IFS($K2834=0,_xlfn.UNICHAR(9728),$K2834&lt;=3,_xlfn.UNICHAR(9729),OR($K2834=45,$K2834=48),"~",AND($K2834&gt;=51,$K2834&lt;=67),_xlfn.UNICHAR(9748),AND($K2834&gt;=71,$K2834&lt;=77),_xlfn.UNICHAR(10052),AND($K2834&gt;=80,$K2834&lt;=82),_xlfn.UNICHAR(9748),AND($K2834&gt;=95,$K2834&lt;=99),_xlfn.UNICHAR(9889),TRUE,_xlfn.UNICHAR(9729)))</f>
        <v>☁</v>
      </c>
      <c r="F2834" t="str" cm="1">
        <f t="array" ref="F2834">IF($K2834="","",_xlfn.IFS($K2834=0,"Clear",$K2834&lt;=3,"Partly Cloudy",OR($K2834=45,$K2834=48),"Fog",AND($K2834&gt;=51,$K2834&lt;=67),"Drizzle",AND($K2834&gt;=71,$K2834&lt;=77),"Snow",AND($K2834&gt;=80,$K2834&lt;=82),"Rain Showers",AND($K2834&gt;=95,$K2834&lt;=99),"Thunderstorm",TRUE,"Cloudy"))</f>
        <v>Partly Cloudy</v>
      </c>
      <c r="G2834" s="3" cm="1">
        <f t="array" ref="G2834">IF($A2834="","",INDEX(OpenMeteoAPI[TemperatureC],ROWS($G$2:G2834)))</f>
        <v>21.7</v>
      </c>
      <c r="H2834" s="4" cm="1">
        <f t="array" ref="H2834">IF($A2834="","",INDEX(OpenMeteoAPI[RelativeHumidityPct],ROWS($H$2:H2834))/100)</f>
        <v>0.7</v>
      </c>
      <c r="I2834" s="4" cm="1">
        <f t="array" ref="I2834">IF($A2834="","",INDEX(OpenMeteoAPI[PrecipitationProbabilityPct],ROWS($I$2:I2834))/100)</f>
        <v>0.1</v>
      </c>
      <c r="J2834" s="3" cm="1">
        <f t="array" ref="J2834">IF($A2834="","",INDEX(OpenMeteoAPI[PrecipitationMM],ROWS($J$2:J2834)))</f>
        <v>0</v>
      </c>
      <c r="K2834" cm="1">
        <f t="array" ref="K2834">IF($A2834="","",INDEX(OpenMeteoAPI[WeatherCode],ROWS($K$2:K2834)))</f>
        <v>3</v>
      </c>
      <c r="L2834" s="3" cm="1">
        <f t="array" ref="L2834">IF($A2834="","",INDEX(OpenMeteoAPI[WindSpeedKMH],ROWS($L$2:L2834)))</f>
        <v>6.8</v>
      </c>
    </row>
    <row r="2835" spans="1:12">
      <c r="A2835" t="str" cm="1">
        <f t="array" ref="A2835">IFERROR(INDEX(OpenMeteoAPI[City],ROWS($A$2:A2835))&amp;", "&amp;INDEX(OpenMeteoAPI[CountryCode],ROWS($A$2:A2835)),"")</f>
        <v>Prague, CZ</v>
      </c>
      <c r="B2835" t="str" cm="1">
        <f t="array" ref="B2835">IF($A2835="","",INDEX(OpenMeteoAPI[LocationID],ROWS($B$2:B2835)))</f>
        <v>CZ-PRG</v>
      </c>
      <c r="C2835" s="5" cm="1">
        <f t="array" ref="C2835">IF($A2835="","",INDEX(OpenMeteoAPI[ForecastDateTime],ROWS($C$2:C2835)))</f>
        <v>46218.041666666664</v>
      </c>
      <c r="D2835" t="str">
        <f t="shared" si="44"/>
        <v>1AM</v>
      </c>
      <c r="E2835" t="str" cm="1">
        <f t="array" ref="E2835">IF($K2835="","",_xlfn.IFS($K2835=0,_xlfn.UNICHAR(9728),$K2835&lt;=3,_xlfn.UNICHAR(9729),OR($K2835=45,$K2835=48),"~",AND($K2835&gt;=51,$K2835&lt;=67),_xlfn.UNICHAR(9748),AND($K2835&gt;=71,$K2835&lt;=77),_xlfn.UNICHAR(10052),AND($K2835&gt;=80,$K2835&lt;=82),_xlfn.UNICHAR(9748),AND($K2835&gt;=95,$K2835&lt;=99),_xlfn.UNICHAR(9889),TRUE,_xlfn.UNICHAR(9729)))</f>
        <v>☁</v>
      </c>
      <c r="F2835" t="str" cm="1">
        <f t="array" ref="F2835">IF($K2835="","",_xlfn.IFS($K2835=0,"Clear",$K2835&lt;=3,"Partly Cloudy",OR($K2835=45,$K2835=48),"Fog",AND($K2835&gt;=51,$K2835&lt;=67),"Drizzle",AND($K2835&gt;=71,$K2835&lt;=77),"Snow",AND($K2835&gt;=80,$K2835&lt;=82),"Rain Showers",AND($K2835&gt;=95,$K2835&lt;=99),"Thunderstorm",TRUE,"Cloudy"))</f>
        <v>Partly Cloudy</v>
      </c>
      <c r="G2835" s="3" cm="1">
        <f t="array" ref="G2835">IF($A2835="","",INDEX(OpenMeteoAPI[TemperatureC],ROWS($G$2:G2835)))</f>
        <v>20.7</v>
      </c>
      <c r="H2835" s="4" cm="1">
        <f t="array" ref="H2835">IF($A2835="","",INDEX(OpenMeteoAPI[RelativeHumidityPct],ROWS($H$2:H2835))/100)</f>
        <v>0.75</v>
      </c>
      <c r="I2835" s="4" cm="1">
        <f t="array" ref="I2835">IF($A2835="","",INDEX(OpenMeteoAPI[PrecipitationProbabilityPct],ROWS($I$2:I2835))/100)</f>
        <v>0.08</v>
      </c>
      <c r="J2835" s="3" cm="1">
        <f t="array" ref="J2835">IF($A2835="","",INDEX(OpenMeteoAPI[PrecipitationMM],ROWS($J$2:J2835)))</f>
        <v>0</v>
      </c>
      <c r="K2835" cm="1">
        <f t="array" ref="K2835">IF($A2835="","",INDEX(OpenMeteoAPI[WeatherCode],ROWS($K$2:K2835)))</f>
        <v>3</v>
      </c>
      <c r="L2835" s="3" cm="1">
        <f t="array" ref="L2835">IF($A2835="","",INDEX(OpenMeteoAPI[WindSpeedKMH],ROWS($L$2:L2835)))</f>
        <v>7</v>
      </c>
    </row>
    <row r="2836" spans="1:12">
      <c r="A2836" t="str" cm="1">
        <f t="array" ref="A2836">IFERROR(INDEX(OpenMeteoAPI[City],ROWS($A$2:A2836))&amp;", "&amp;INDEX(OpenMeteoAPI[CountryCode],ROWS($A$2:A2836)),"")</f>
        <v>Prague, CZ</v>
      </c>
      <c r="B2836" t="str" cm="1">
        <f t="array" ref="B2836">IF($A2836="","",INDEX(OpenMeteoAPI[LocationID],ROWS($B$2:B2836)))</f>
        <v>CZ-PRG</v>
      </c>
      <c r="C2836" s="5" cm="1">
        <f t="array" ref="C2836">IF($A2836="","",INDEX(OpenMeteoAPI[ForecastDateTime],ROWS($C$2:C2836)))</f>
        <v>46218.083333333336</v>
      </c>
      <c r="D2836" t="str">
        <f t="shared" si="44"/>
        <v>2AM</v>
      </c>
      <c r="E2836" t="str" cm="1">
        <f t="array" ref="E2836">IF($K2836="","",_xlfn.IFS($K2836=0,_xlfn.UNICHAR(9728),$K2836&lt;=3,_xlfn.UNICHAR(9729),OR($K2836=45,$K2836=48),"~",AND($K2836&gt;=51,$K2836&lt;=67),_xlfn.UNICHAR(9748),AND($K2836&gt;=71,$K2836&lt;=77),_xlfn.UNICHAR(10052),AND($K2836&gt;=80,$K2836&lt;=82),_xlfn.UNICHAR(9748),AND($K2836&gt;=95,$K2836&lt;=99),_xlfn.UNICHAR(9889),TRUE,_xlfn.UNICHAR(9729)))</f>
        <v>☁</v>
      </c>
      <c r="F2836" t="str" cm="1">
        <f t="array" ref="F2836">IF($K2836="","",_xlfn.IFS($K2836=0,"Clear",$K2836&lt;=3,"Partly Cloudy",OR($K2836=45,$K2836=48),"Fog",AND($K2836&gt;=51,$K2836&lt;=67),"Drizzle",AND($K2836&gt;=71,$K2836&lt;=77),"Snow",AND($K2836&gt;=80,$K2836&lt;=82),"Rain Showers",AND($K2836&gt;=95,$K2836&lt;=99),"Thunderstorm",TRUE,"Cloudy"))</f>
        <v>Partly Cloudy</v>
      </c>
      <c r="G2836" s="3" cm="1">
        <f t="array" ref="G2836">IF($A2836="","",INDEX(OpenMeteoAPI[TemperatureC],ROWS($G$2:G2836)))</f>
        <v>20</v>
      </c>
      <c r="H2836" s="4" cm="1">
        <f t="array" ref="H2836">IF($A2836="","",INDEX(OpenMeteoAPI[RelativeHumidityPct],ROWS($H$2:H2836))/100)</f>
        <v>0.79</v>
      </c>
      <c r="I2836" s="4" cm="1">
        <f t="array" ref="I2836">IF($A2836="","",INDEX(OpenMeteoAPI[PrecipitationProbabilityPct],ROWS($I$2:I2836))/100)</f>
        <v>0.03</v>
      </c>
      <c r="J2836" s="3" cm="1">
        <f t="array" ref="J2836">IF($A2836="","",INDEX(OpenMeteoAPI[PrecipitationMM],ROWS($J$2:J2836)))</f>
        <v>0</v>
      </c>
      <c r="K2836" cm="1">
        <f t="array" ref="K2836">IF($A2836="","",INDEX(OpenMeteoAPI[WeatherCode],ROWS($K$2:K2836)))</f>
        <v>3</v>
      </c>
      <c r="L2836" s="3" cm="1">
        <f t="array" ref="L2836">IF($A2836="","",INDEX(OpenMeteoAPI[WindSpeedKMH],ROWS($L$2:L2836)))</f>
        <v>7</v>
      </c>
    </row>
    <row r="2837" spans="1:12">
      <c r="A2837" t="str" cm="1">
        <f t="array" ref="A2837">IFERROR(INDEX(OpenMeteoAPI[City],ROWS($A$2:A2837))&amp;", "&amp;INDEX(OpenMeteoAPI[CountryCode],ROWS($A$2:A2837)),"")</f>
        <v>Prague, CZ</v>
      </c>
      <c r="B2837" t="str" cm="1">
        <f t="array" ref="B2837">IF($A2837="","",INDEX(OpenMeteoAPI[LocationID],ROWS($B$2:B2837)))</f>
        <v>CZ-PRG</v>
      </c>
      <c r="C2837" s="5" cm="1">
        <f t="array" ref="C2837">IF($A2837="","",INDEX(OpenMeteoAPI[ForecastDateTime],ROWS($C$2:C2837)))</f>
        <v>46218.125</v>
      </c>
      <c r="D2837" t="str">
        <f t="shared" si="44"/>
        <v>3AM</v>
      </c>
      <c r="E2837" t="str" cm="1">
        <f t="array" ref="E2837">IF($K2837="","",_xlfn.IFS($K2837=0,_xlfn.UNICHAR(9728),$K2837&lt;=3,_xlfn.UNICHAR(9729),OR($K2837=45,$K2837=48),"~",AND($K2837&gt;=51,$K2837&lt;=67),_xlfn.UNICHAR(9748),AND($K2837&gt;=71,$K2837&lt;=77),_xlfn.UNICHAR(10052),AND($K2837&gt;=80,$K2837&lt;=82),_xlfn.UNICHAR(9748),AND($K2837&gt;=95,$K2837&lt;=99),_xlfn.UNICHAR(9889),TRUE,_xlfn.UNICHAR(9729)))</f>
        <v>☀</v>
      </c>
      <c r="F2837" t="str" cm="1">
        <f t="array" ref="F2837">IF($K2837="","",_xlfn.IFS($K2837=0,"Clear",$K2837&lt;=3,"Partly Cloudy",OR($K2837=45,$K2837=48),"Fog",AND($K2837&gt;=51,$K2837&lt;=67),"Drizzle",AND($K2837&gt;=71,$K2837&lt;=77),"Snow",AND($K2837&gt;=80,$K2837&lt;=82),"Rain Showers",AND($K2837&gt;=95,$K2837&lt;=99),"Thunderstorm",TRUE,"Cloudy"))</f>
        <v>Clear</v>
      </c>
      <c r="G2837" s="3" cm="1">
        <f t="array" ref="G2837">IF($A2837="","",INDEX(OpenMeteoAPI[TemperatureC],ROWS($G$2:G2837)))</f>
        <v>19.5</v>
      </c>
      <c r="H2837" s="4" cm="1">
        <f t="array" ref="H2837">IF($A2837="","",INDEX(OpenMeteoAPI[RelativeHumidityPct],ROWS($H$2:H2837))/100)</f>
        <v>0.83</v>
      </c>
      <c r="I2837" s="4" cm="1">
        <f t="array" ref="I2837">IF($A2837="","",INDEX(OpenMeteoAPI[PrecipitationProbabilityPct],ROWS($I$2:I2837))/100)</f>
        <v>0</v>
      </c>
      <c r="J2837" s="3" cm="1">
        <f t="array" ref="J2837">IF($A2837="","",INDEX(OpenMeteoAPI[PrecipitationMM],ROWS($J$2:J2837)))</f>
        <v>0</v>
      </c>
      <c r="K2837" cm="1">
        <f t="array" ref="K2837">IF($A2837="","",INDEX(OpenMeteoAPI[WeatherCode],ROWS($K$2:K2837)))</f>
        <v>0</v>
      </c>
      <c r="L2837" s="3" cm="1">
        <f t="array" ref="L2837">IF($A2837="","",INDEX(OpenMeteoAPI[WindSpeedKMH],ROWS($L$2:L2837)))</f>
        <v>7.1</v>
      </c>
    </row>
    <row r="2838" spans="1:12">
      <c r="A2838" t="str" cm="1">
        <f t="array" ref="A2838">IFERROR(INDEX(OpenMeteoAPI[City],ROWS($A$2:A2838))&amp;", "&amp;INDEX(OpenMeteoAPI[CountryCode],ROWS($A$2:A2838)),"")</f>
        <v>Prague, CZ</v>
      </c>
      <c r="B2838" t="str" cm="1">
        <f t="array" ref="B2838">IF($A2838="","",INDEX(OpenMeteoAPI[LocationID],ROWS($B$2:B2838)))</f>
        <v>CZ-PRG</v>
      </c>
      <c r="C2838" s="5" cm="1">
        <f t="array" ref="C2838">IF($A2838="","",INDEX(OpenMeteoAPI[ForecastDateTime],ROWS($C$2:C2838)))</f>
        <v>46218.166666666664</v>
      </c>
      <c r="D2838" t="str">
        <f t="shared" si="44"/>
        <v>4AM</v>
      </c>
      <c r="E2838" t="str" cm="1">
        <f t="array" ref="E2838">IF($K2838="","",_xlfn.IFS($K2838=0,_xlfn.UNICHAR(9728),$K2838&lt;=3,_xlfn.UNICHAR(9729),OR($K2838=45,$K2838=48),"~",AND($K2838&gt;=51,$K2838&lt;=67),_xlfn.UNICHAR(9748),AND($K2838&gt;=71,$K2838&lt;=77),_xlfn.UNICHAR(10052),AND($K2838&gt;=80,$K2838&lt;=82),_xlfn.UNICHAR(9748),AND($K2838&gt;=95,$K2838&lt;=99),_xlfn.UNICHAR(9889),TRUE,_xlfn.UNICHAR(9729)))</f>
        <v>☀</v>
      </c>
      <c r="F2838" t="str" cm="1">
        <f t="array" ref="F2838">IF($K2838="","",_xlfn.IFS($K2838=0,"Clear",$K2838&lt;=3,"Partly Cloudy",OR($K2838=45,$K2838=48),"Fog",AND($K2838&gt;=51,$K2838&lt;=67),"Drizzle",AND($K2838&gt;=71,$K2838&lt;=77),"Snow",AND($K2838&gt;=80,$K2838&lt;=82),"Rain Showers",AND($K2838&gt;=95,$K2838&lt;=99),"Thunderstorm",TRUE,"Cloudy"))</f>
        <v>Clear</v>
      </c>
      <c r="G2838" s="3" cm="1">
        <f t="array" ref="G2838">IF($A2838="","",INDEX(OpenMeteoAPI[TemperatureC],ROWS($G$2:G2838)))</f>
        <v>19.3</v>
      </c>
      <c r="H2838" s="4" cm="1">
        <f t="array" ref="H2838">IF($A2838="","",INDEX(OpenMeteoAPI[RelativeHumidityPct],ROWS($H$2:H2838))/100)</f>
        <v>0.85</v>
      </c>
      <c r="I2838" s="4" cm="1">
        <f t="array" ref="I2838">IF($A2838="","",INDEX(OpenMeteoAPI[PrecipitationProbabilityPct],ROWS($I$2:I2838))/100)</f>
        <v>0</v>
      </c>
      <c r="J2838" s="3" cm="1">
        <f t="array" ref="J2838">IF($A2838="","",INDEX(OpenMeteoAPI[PrecipitationMM],ROWS($J$2:J2838)))</f>
        <v>0</v>
      </c>
      <c r="K2838" cm="1">
        <f t="array" ref="K2838">IF($A2838="","",INDEX(OpenMeteoAPI[WeatherCode],ROWS($K$2:K2838)))</f>
        <v>0</v>
      </c>
      <c r="L2838" s="3" cm="1">
        <f t="array" ref="L2838">IF($A2838="","",INDEX(OpenMeteoAPI[WindSpeedKMH],ROWS($L$2:L2838)))</f>
        <v>6.9</v>
      </c>
    </row>
    <row r="2839" spans="1:12">
      <c r="A2839" t="str" cm="1">
        <f t="array" ref="A2839">IFERROR(INDEX(OpenMeteoAPI[City],ROWS($A$2:A2839))&amp;", "&amp;INDEX(OpenMeteoAPI[CountryCode],ROWS($A$2:A2839)),"")</f>
        <v>Prague, CZ</v>
      </c>
      <c r="B2839" t="str" cm="1">
        <f t="array" ref="B2839">IF($A2839="","",INDEX(OpenMeteoAPI[LocationID],ROWS($B$2:B2839)))</f>
        <v>CZ-PRG</v>
      </c>
      <c r="C2839" s="5" cm="1">
        <f t="array" ref="C2839">IF($A2839="","",INDEX(OpenMeteoAPI[ForecastDateTime],ROWS($C$2:C2839)))</f>
        <v>46218.208333333336</v>
      </c>
      <c r="D2839" t="str">
        <f t="shared" si="44"/>
        <v>5AM</v>
      </c>
      <c r="E2839" t="str" cm="1">
        <f t="array" ref="E2839">IF($K2839="","",_xlfn.IFS($K2839=0,_xlfn.UNICHAR(9728),$K2839&lt;=3,_xlfn.UNICHAR(9729),OR($K2839=45,$K2839=48),"~",AND($K2839&gt;=51,$K2839&lt;=67),_xlfn.UNICHAR(9748),AND($K2839&gt;=71,$K2839&lt;=77),_xlfn.UNICHAR(10052),AND($K2839&gt;=80,$K2839&lt;=82),_xlfn.UNICHAR(9748),AND($K2839&gt;=95,$K2839&lt;=99),_xlfn.UNICHAR(9889),TRUE,_xlfn.UNICHAR(9729)))</f>
        <v>☀</v>
      </c>
      <c r="F2839" t="str" cm="1">
        <f t="array" ref="F2839">IF($K2839="","",_xlfn.IFS($K2839=0,"Clear",$K2839&lt;=3,"Partly Cloudy",OR($K2839=45,$K2839=48),"Fog",AND($K2839&gt;=51,$K2839&lt;=67),"Drizzle",AND($K2839&gt;=71,$K2839&lt;=77),"Snow",AND($K2839&gt;=80,$K2839&lt;=82),"Rain Showers",AND($K2839&gt;=95,$K2839&lt;=99),"Thunderstorm",TRUE,"Cloudy"))</f>
        <v>Clear</v>
      </c>
      <c r="G2839" s="3" cm="1">
        <f t="array" ref="G2839">IF($A2839="","",INDEX(OpenMeteoAPI[TemperatureC],ROWS($G$2:G2839)))</f>
        <v>19.2</v>
      </c>
      <c r="H2839" s="4" cm="1">
        <f t="array" ref="H2839">IF($A2839="","",INDEX(OpenMeteoAPI[RelativeHumidityPct],ROWS($H$2:H2839))/100)</f>
        <v>0.87</v>
      </c>
      <c r="I2839" s="4" cm="1">
        <f t="array" ref="I2839">IF($A2839="","",INDEX(OpenMeteoAPI[PrecipitationProbabilityPct],ROWS($I$2:I2839))/100)</f>
        <v>0</v>
      </c>
      <c r="J2839" s="3" cm="1">
        <f t="array" ref="J2839">IF($A2839="","",INDEX(OpenMeteoAPI[PrecipitationMM],ROWS($J$2:J2839)))</f>
        <v>0</v>
      </c>
      <c r="K2839" cm="1">
        <f t="array" ref="K2839">IF($A2839="","",INDEX(OpenMeteoAPI[WeatherCode],ROWS($K$2:K2839)))</f>
        <v>0</v>
      </c>
      <c r="L2839" s="3" cm="1">
        <f t="array" ref="L2839">IF($A2839="","",INDEX(OpenMeteoAPI[WindSpeedKMH],ROWS($L$2:L2839)))</f>
        <v>7.1</v>
      </c>
    </row>
    <row r="2840" spans="1:12">
      <c r="A2840" t="str" cm="1">
        <f t="array" ref="A2840">IFERROR(INDEX(OpenMeteoAPI[City],ROWS($A$2:A2840))&amp;", "&amp;INDEX(OpenMeteoAPI[CountryCode],ROWS($A$2:A2840)),"")</f>
        <v>Prague, CZ</v>
      </c>
      <c r="B2840" t="str" cm="1">
        <f t="array" ref="B2840">IF($A2840="","",INDEX(OpenMeteoAPI[LocationID],ROWS($B$2:B2840)))</f>
        <v>CZ-PRG</v>
      </c>
      <c r="C2840" s="5" cm="1">
        <f t="array" ref="C2840">IF($A2840="","",INDEX(OpenMeteoAPI[ForecastDateTime],ROWS($C$2:C2840)))</f>
        <v>46218.25</v>
      </c>
      <c r="D2840" t="str">
        <f t="shared" si="44"/>
        <v>6AM</v>
      </c>
      <c r="E2840" t="str" cm="1">
        <f t="array" ref="E2840">IF($K2840="","",_xlfn.IFS($K2840=0,_xlfn.UNICHAR(9728),$K2840&lt;=3,_xlfn.UNICHAR(9729),OR($K2840=45,$K2840=48),"~",AND($K2840&gt;=51,$K2840&lt;=67),_xlfn.UNICHAR(9748),AND($K2840&gt;=71,$K2840&lt;=77),_xlfn.UNICHAR(10052),AND($K2840&gt;=80,$K2840&lt;=82),_xlfn.UNICHAR(9748),AND($K2840&gt;=95,$K2840&lt;=99),_xlfn.UNICHAR(9889),TRUE,_xlfn.UNICHAR(9729)))</f>
        <v>☁</v>
      </c>
      <c r="F2840" t="str" cm="1">
        <f t="array" ref="F2840">IF($K2840="","",_xlfn.IFS($K2840=0,"Clear",$K2840&lt;=3,"Partly Cloudy",OR($K2840=45,$K2840=48),"Fog",AND($K2840&gt;=51,$K2840&lt;=67),"Drizzle",AND($K2840&gt;=71,$K2840&lt;=77),"Snow",AND($K2840&gt;=80,$K2840&lt;=82),"Rain Showers",AND($K2840&gt;=95,$K2840&lt;=99),"Thunderstorm",TRUE,"Cloudy"))</f>
        <v>Partly Cloudy</v>
      </c>
      <c r="G2840" s="3" cm="1">
        <f t="array" ref="G2840">IF($A2840="","",INDEX(OpenMeteoAPI[TemperatureC],ROWS($G$2:G2840)))</f>
        <v>19.3</v>
      </c>
      <c r="H2840" s="4" cm="1">
        <f t="array" ref="H2840">IF($A2840="","",INDEX(OpenMeteoAPI[RelativeHumidityPct],ROWS($H$2:H2840))/100)</f>
        <v>0.86</v>
      </c>
      <c r="I2840" s="4" cm="1">
        <f t="array" ref="I2840">IF($A2840="","",INDEX(OpenMeteoAPI[PrecipitationProbabilityPct],ROWS($I$2:I2840))/100)</f>
        <v>0.01</v>
      </c>
      <c r="J2840" s="3" cm="1">
        <f t="array" ref="J2840">IF($A2840="","",INDEX(OpenMeteoAPI[PrecipitationMM],ROWS($J$2:J2840)))</f>
        <v>0</v>
      </c>
      <c r="K2840" cm="1">
        <f t="array" ref="K2840">IF($A2840="","",INDEX(OpenMeteoAPI[WeatherCode],ROWS($K$2:K2840)))</f>
        <v>1</v>
      </c>
      <c r="L2840" s="3" cm="1">
        <f t="array" ref="L2840">IF($A2840="","",INDEX(OpenMeteoAPI[WindSpeedKMH],ROWS($L$2:L2840)))</f>
        <v>7.3</v>
      </c>
    </row>
    <row r="2841" spans="1:12">
      <c r="A2841" t="str" cm="1">
        <f t="array" ref="A2841">IFERROR(INDEX(OpenMeteoAPI[City],ROWS($A$2:A2841))&amp;", "&amp;INDEX(OpenMeteoAPI[CountryCode],ROWS($A$2:A2841)),"")</f>
        <v>Prague, CZ</v>
      </c>
      <c r="B2841" t="str" cm="1">
        <f t="array" ref="B2841">IF($A2841="","",INDEX(OpenMeteoAPI[LocationID],ROWS($B$2:B2841)))</f>
        <v>CZ-PRG</v>
      </c>
      <c r="C2841" s="5" cm="1">
        <f t="array" ref="C2841">IF($A2841="","",INDEX(OpenMeteoAPI[ForecastDateTime],ROWS($C$2:C2841)))</f>
        <v>46218.291666666664</v>
      </c>
      <c r="D2841" t="str">
        <f t="shared" si="44"/>
        <v>7AM</v>
      </c>
      <c r="E2841" t="str" cm="1">
        <f t="array" ref="E2841">IF($K2841="","",_xlfn.IFS($K2841=0,_xlfn.UNICHAR(9728),$K2841&lt;=3,_xlfn.UNICHAR(9729),OR($K2841=45,$K2841=48),"~",AND($K2841&gt;=51,$K2841&lt;=67),_xlfn.UNICHAR(9748),AND($K2841&gt;=71,$K2841&lt;=77),_xlfn.UNICHAR(10052),AND($K2841&gt;=80,$K2841&lt;=82),_xlfn.UNICHAR(9748),AND($K2841&gt;=95,$K2841&lt;=99),_xlfn.UNICHAR(9889),TRUE,_xlfn.UNICHAR(9729)))</f>
        <v>☁</v>
      </c>
      <c r="F2841" t="str" cm="1">
        <f t="array" ref="F2841">IF($K2841="","",_xlfn.IFS($K2841=0,"Clear",$K2841&lt;=3,"Partly Cloudy",OR($K2841=45,$K2841=48),"Fog",AND($K2841&gt;=51,$K2841&lt;=67),"Drizzle",AND($K2841&gt;=71,$K2841&lt;=77),"Snow",AND($K2841&gt;=80,$K2841&lt;=82),"Rain Showers",AND($K2841&gt;=95,$K2841&lt;=99),"Thunderstorm",TRUE,"Cloudy"))</f>
        <v>Partly Cloudy</v>
      </c>
      <c r="G2841" s="3" cm="1">
        <f t="array" ref="G2841">IF($A2841="","",INDEX(OpenMeteoAPI[TemperatureC],ROWS($G$2:G2841)))</f>
        <v>19.7</v>
      </c>
      <c r="H2841" s="4" cm="1">
        <f t="array" ref="H2841">IF($A2841="","",INDEX(OpenMeteoAPI[RelativeHumidityPct],ROWS($H$2:H2841))/100)</f>
        <v>0.84</v>
      </c>
      <c r="I2841" s="4" cm="1">
        <f t="array" ref="I2841">IF($A2841="","",INDEX(OpenMeteoAPI[PrecipitationProbabilityPct],ROWS($I$2:I2841))/100)</f>
        <v>0.01</v>
      </c>
      <c r="J2841" s="3" cm="1">
        <f t="array" ref="J2841">IF($A2841="","",INDEX(OpenMeteoAPI[PrecipitationMM],ROWS($J$2:J2841)))</f>
        <v>0</v>
      </c>
      <c r="K2841" cm="1">
        <f t="array" ref="K2841">IF($A2841="","",INDEX(OpenMeteoAPI[WeatherCode],ROWS($K$2:K2841)))</f>
        <v>1</v>
      </c>
      <c r="L2841" s="3" cm="1">
        <f t="array" ref="L2841">IF($A2841="","",INDEX(OpenMeteoAPI[WindSpeedKMH],ROWS($L$2:L2841)))</f>
        <v>7.4</v>
      </c>
    </row>
    <row r="2842" spans="1:12">
      <c r="A2842" t="str" cm="1">
        <f t="array" ref="A2842">IFERROR(INDEX(OpenMeteoAPI[City],ROWS($A$2:A2842))&amp;", "&amp;INDEX(OpenMeteoAPI[CountryCode],ROWS($A$2:A2842)),"")</f>
        <v>Prague, CZ</v>
      </c>
      <c r="B2842" t="str" cm="1">
        <f t="array" ref="B2842">IF($A2842="","",INDEX(OpenMeteoAPI[LocationID],ROWS($B$2:B2842)))</f>
        <v>CZ-PRG</v>
      </c>
      <c r="C2842" s="5" cm="1">
        <f t="array" ref="C2842">IF($A2842="","",INDEX(OpenMeteoAPI[ForecastDateTime],ROWS($C$2:C2842)))</f>
        <v>46218.333333333336</v>
      </c>
      <c r="D2842" t="str">
        <f t="shared" si="44"/>
        <v>8AM</v>
      </c>
      <c r="E2842" t="str" cm="1">
        <f t="array" ref="E2842">IF($K2842="","",_xlfn.IFS($K2842=0,_xlfn.UNICHAR(9728),$K2842&lt;=3,_xlfn.UNICHAR(9729),OR($K2842=45,$K2842=48),"~",AND($K2842&gt;=51,$K2842&lt;=67),_xlfn.UNICHAR(9748),AND($K2842&gt;=71,$K2842&lt;=77),_xlfn.UNICHAR(10052),AND($K2842&gt;=80,$K2842&lt;=82),_xlfn.UNICHAR(9748),AND($K2842&gt;=95,$K2842&lt;=99),_xlfn.UNICHAR(9889),TRUE,_xlfn.UNICHAR(9729)))</f>
        <v>☁</v>
      </c>
      <c r="F2842" t="str" cm="1">
        <f t="array" ref="F2842">IF($K2842="","",_xlfn.IFS($K2842=0,"Clear",$K2842&lt;=3,"Partly Cloudy",OR($K2842=45,$K2842=48),"Fog",AND($K2842&gt;=51,$K2842&lt;=67),"Drizzle",AND($K2842&gt;=71,$K2842&lt;=77),"Snow",AND($K2842&gt;=80,$K2842&lt;=82),"Rain Showers",AND($K2842&gt;=95,$K2842&lt;=99),"Thunderstorm",TRUE,"Cloudy"))</f>
        <v>Partly Cloudy</v>
      </c>
      <c r="G2842" s="3" cm="1">
        <f t="array" ref="G2842">IF($A2842="","",INDEX(OpenMeteoAPI[TemperatureC],ROWS($G$2:G2842)))</f>
        <v>20.3</v>
      </c>
      <c r="H2842" s="4" cm="1">
        <f t="array" ref="H2842">IF($A2842="","",INDEX(OpenMeteoAPI[RelativeHumidityPct],ROWS($H$2:H2842))/100)</f>
        <v>0.79</v>
      </c>
      <c r="I2842" s="4" cm="1">
        <f t="array" ref="I2842">IF($A2842="","",INDEX(OpenMeteoAPI[PrecipitationProbabilityPct],ROWS($I$2:I2842))/100)</f>
        <v>0.02</v>
      </c>
      <c r="J2842" s="3" cm="1">
        <f t="array" ref="J2842">IF($A2842="","",INDEX(OpenMeteoAPI[PrecipitationMM],ROWS($J$2:J2842)))</f>
        <v>0</v>
      </c>
      <c r="K2842" cm="1">
        <f t="array" ref="K2842">IF($A2842="","",INDEX(OpenMeteoAPI[WeatherCode],ROWS($K$2:K2842)))</f>
        <v>1</v>
      </c>
      <c r="L2842" s="3" cm="1">
        <f t="array" ref="L2842">IF($A2842="","",INDEX(OpenMeteoAPI[WindSpeedKMH],ROWS($L$2:L2842)))</f>
        <v>7.6</v>
      </c>
    </row>
    <row r="2843" spans="1:12">
      <c r="A2843" t="str" cm="1">
        <f t="array" ref="A2843">IFERROR(INDEX(OpenMeteoAPI[City],ROWS($A$2:A2843))&amp;", "&amp;INDEX(OpenMeteoAPI[CountryCode],ROWS($A$2:A2843)),"")</f>
        <v>Prague, CZ</v>
      </c>
      <c r="B2843" t="str" cm="1">
        <f t="array" ref="B2843">IF($A2843="","",INDEX(OpenMeteoAPI[LocationID],ROWS($B$2:B2843)))</f>
        <v>CZ-PRG</v>
      </c>
      <c r="C2843" s="5" cm="1">
        <f t="array" ref="C2843">IF($A2843="","",INDEX(OpenMeteoAPI[ForecastDateTime],ROWS($C$2:C2843)))</f>
        <v>46218.375</v>
      </c>
      <c r="D2843" t="str">
        <f t="shared" si="44"/>
        <v>9AM</v>
      </c>
      <c r="E2843" t="str" cm="1">
        <f t="array" ref="E2843">IF($K2843="","",_xlfn.IFS($K2843=0,_xlfn.UNICHAR(9728),$K2843&lt;=3,_xlfn.UNICHAR(9729),OR($K2843=45,$K2843=48),"~",AND($K2843&gt;=51,$K2843&lt;=67),_xlfn.UNICHAR(9748),AND($K2843&gt;=71,$K2843&lt;=77),_xlfn.UNICHAR(10052),AND($K2843&gt;=80,$K2843&lt;=82),_xlfn.UNICHAR(9748),AND($K2843&gt;=95,$K2843&lt;=99),_xlfn.UNICHAR(9889),TRUE,_xlfn.UNICHAR(9729)))</f>
        <v>☁</v>
      </c>
      <c r="F2843" t="str" cm="1">
        <f t="array" ref="F2843">IF($K2843="","",_xlfn.IFS($K2843=0,"Clear",$K2843&lt;=3,"Partly Cloudy",OR($K2843=45,$K2843=48),"Fog",AND($K2843&gt;=51,$K2843&lt;=67),"Drizzle",AND($K2843&gt;=71,$K2843&lt;=77),"Snow",AND($K2843&gt;=80,$K2843&lt;=82),"Rain Showers",AND($K2843&gt;=95,$K2843&lt;=99),"Thunderstorm",TRUE,"Cloudy"))</f>
        <v>Partly Cloudy</v>
      </c>
      <c r="G2843" s="3" cm="1">
        <f t="array" ref="G2843">IF($A2843="","",INDEX(OpenMeteoAPI[TemperatureC],ROWS($G$2:G2843)))</f>
        <v>21.5</v>
      </c>
      <c r="H2843" s="4" cm="1">
        <f t="array" ref="H2843">IF($A2843="","",INDEX(OpenMeteoAPI[RelativeHumidityPct],ROWS($H$2:H2843))/100)</f>
        <v>0.72</v>
      </c>
      <c r="I2843" s="4" cm="1">
        <f t="array" ref="I2843">IF($A2843="","",INDEX(OpenMeteoAPI[PrecipitationProbabilityPct],ROWS($I$2:I2843))/100)</f>
        <v>0.02</v>
      </c>
      <c r="J2843" s="3" cm="1">
        <f t="array" ref="J2843">IF($A2843="","",INDEX(OpenMeteoAPI[PrecipitationMM],ROWS($J$2:J2843)))</f>
        <v>0</v>
      </c>
      <c r="K2843" cm="1">
        <f t="array" ref="K2843">IF($A2843="","",INDEX(OpenMeteoAPI[WeatherCode],ROWS($K$2:K2843)))</f>
        <v>1</v>
      </c>
      <c r="L2843" s="3" cm="1">
        <f t="array" ref="L2843">IF($A2843="","",INDEX(OpenMeteoAPI[WindSpeedKMH],ROWS($L$2:L2843)))</f>
        <v>7.7</v>
      </c>
    </row>
    <row r="2844" spans="1:12">
      <c r="A2844" t="str" cm="1">
        <f t="array" ref="A2844">IFERROR(INDEX(OpenMeteoAPI[City],ROWS($A$2:A2844))&amp;", "&amp;INDEX(OpenMeteoAPI[CountryCode],ROWS($A$2:A2844)),"")</f>
        <v>Prague, CZ</v>
      </c>
      <c r="B2844" t="str" cm="1">
        <f t="array" ref="B2844">IF($A2844="","",INDEX(OpenMeteoAPI[LocationID],ROWS($B$2:B2844)))</f>
        <v>CZ-PRG</v>
      </c>
      <c r="C2844" s="5" cm="1">
        <f t="array" ref="C2844">IF($A2844="","",INDEX(OpenMeteoAPI[ForecastDateTime],ROWS($C$2:C2844)))</f>
        <v>46218.416666666664</v>
      </c>
      <c r="D2844" t="str">
        <f t="shared" si="44"/>
        <v>10AM</v>
      </c>
      <c r="E2844" t="str" cm="1">
        <f t="array" ref="E2844">IF($K2844="","",_xlfn.IFS($K2844=0,_xlfn.UNICHAR(9728),$K2844&lt;=3,_xlfn.UNICHAR(9729),OR($K2844=45,$K2844=48),"~",AND($K2844&gt;=51,$K2844&lt;=67),_xlfn.UNICHAR(9748),AND($K2844&gt;=71,$K2844&lt;=77),_xlfn.UNICHAR(10052),AND($K2844&gt;=80,$K2844&lt;=82),_xlfn.UNICHAR(9748),AND($K2844&gt;=95,$K2844&lt;=99),_xlfn.UNICHAR(9889),TRUE,_xlfn.UNICHAR(9729)))</f>
        <v>☁</v>
      </c>
      <c r="F2844" t="str" cm="1">
        <f t="array" ref="F2844">IF($K2844="","",_xlfn.IFS($K2844=0,"Clear",$K2844&lt;=3,"Partly Cloudy",OR($K2844=45,$K2844=48),"Fog",AND($K2844&gt;=51,$K2844&lt;=67),"Drizzle",AND($K2844&gt;=71,$K2844&lt;=77),"Snow",AND($K2844&gt;=80,$K2844&lt;=82),"Rain Showers",AND($K2844&gt;=95,$K2844&lt;=99),"Thunderstorm",TRUE,"Cloudy"))</f>
        <v>Partly Cloudy</v>
      </c>
      <c r="G2844" s="3" cm="1">
        <f t="array" ref="G2844">IF($A2844="","",INDEX(OpenMeteoAPI[TemperatureC],ROWS($G$2:G2844)))</f>
        <v>23.2</v>
      </c>
      <c r="H2844" s="4" cm="1">
        <f t="array" ref="H2844">IF($A2844="","",INDEX(OpenMeteoAPI[RelativeHumidityPct],ROWS($H$2:H2844))/100)</f>
        <v>0.62</v>
      </c>
      <c r="I2844" s="4" cm="1">
        <f t="array" ref="I2844">IF($A2844="","",INDEX(OpenMeteoAPI[PrecipitationProbabilityPct],ROWS($I$2:I2844))/100)</f>
        <v>0.02</v>
      </c>
      <c r="J2844" s="3" cm="1">
        <f t="array" ref="J2844">IF($A2844="","",INDEX(OpenMeteoAPI[PrecipitationMM],ROWS($J$2:J2844)))</f>
        <v>0</v>
      </c>
      <c r="K2844" cm="1">
        <f t="array" ref="K2844">IF($A2844="","",INDEX(OpenMeteoAPI[WeatherCode],ROWS($K$2:K2844)))</f>
        <v>1</v>
      </c>
      <c r="L2844" s="3" cm="1">
        <f t="array" ref="L2844">IF($A2844="","",INDEX(OpenMeteoAPI[WindSpeedKMH],ROWS($L$2:L2844)))</f>
        <v>8</v>
      </c>
    </row>
    <row r="2845" spans="1:12">
      <c r="A2845" t="str" cm="1">
        <f t="array" ref="A2845">IFERROR(INDEX(OpenMeteoAPI[City],ROWS($A$2:A2845))&amp;", "&amp;INDEX(OpenMeteoAPI[CountryCode],ROWS($A$2:A2845)),"")</f>
        <v>Prague, CZ</v>
      </c>
      <c r="B2845" t="str" cm="1">
        <f t="array" ref="B2845">IF($A2845="","",INDEX(OpenMeteoAPI[LocationID],ROWS($B$2:B2845)))</f>
        <v>CZ-PRG</v>
      </c>
      <c r="C2845" s="5" cm="1">
        <f t="array" ref="C2845">IF($A2845="","",INDEX(OpenMeteoAPI[ForecastDateTime],ROWS($C$2:C2845)))</f>
        <v>46218.458333333336</v>
      </c>
      <c r="D2845" t="str">
        <f t="shared" si="44"/>
        <v>11AM</v>
      </c>
      <c r="E2845" t="str" cm="1">
        <f t="array" ref="E2845">IF($K2845="","",_xlfn.IFS($K2845=0,_xlfn.UNICHAR(9728),$K2845&lt;=3,_xlfn.UNICHAR(9729),OR($K2845=45,$K2845=48),"~",AND($K2845&gt;=51,$K2845&lt;=67),_xlfn.UNICHAR(9748),AND($K2845&gt;=71,$K2845&lt;=77),_xlfn.UNICHAR(10052),AND($K2845&gt;=80,$K2845&lt;=82),_xlfn.UNICHAR(9748),AND($K2845&gt;=95,$K2845&lt;=99),_xlfn.UNICHAR(9889),TRUE,_xlfn.UNICHAR(9729)))</f>
        <v>☁</v>
      </c>
      <c r="F2845" t="str" cm="1">
        <f t="array" ref="F2845">IF($K2845="","",_xlfn.IFS($K2845=0,"Clear",$K2845&lt;=3,"Partly Cloudy",OR($K2845=45,$K2845=48),"Fog",AND($K2845&gt;=51,$K2845&lt;=67),"Drizzle",AND($K2845&gt;=71,$K2845&lt;=77),"Snow",AND($K2845&gt;=80,$K2845&lt;=82),"Rain Showers",AND($K2845&gt;=95,$K2845&lt;=99),"Thunderstorm",TRUE,"Cloudy"))</f>
        <v>Partly Cloudy</v>
      </c>
      <c r="G2845" s="3" cm="1">
        <f t="array" ref="G2845">IF($A2845="","",INDEX(OpenMeteoAPI[TemperatureC],ROWS($G$2:G2845)))</f>
        <v>25.1</v>
      </c>
      <c r="H2845" s="4" cm="1">
        <f t="array" ref="H2845">IF($A2845="","",INDEX(OpenMeteoAPI[RelativeHumidityPct],ROWS($H$2:H2845))/100)</f>
        <v>0.53</v>
      </c>
      <c r="I2845" s="4" cm="1">
        <f t="array" ref="I2845">IF($A2845="","",INDEX(OpenMeteoAPI[PrecipitationProbabilityPct],ROWS($I$2:I2845))/100)</f>
        <v>0.02</v>
      </c>
      <c r="J2845" s="3" cm="1">
        <f t="array" ref="J2845">IF($A2845="","",INDEX(OpenMeteoAPI[PrecipitationMM],ROWS($J$2:J2845)))</f>
        <v>0</v>
      </c>
      <c r="K2845" cm="1">
        <f t="array" ref="K2845">IF($A2845="","",INDEX(OpenMeteoAPI[WeatherCode],ROWS($K$2:K2845)))</f>
        <v>1</v>
      </c>
      <c r="L2845" s="3" cm="1">
        <f t="array" ref="L2845">IF($A2845="","",INDEX(OpenMeteoAPI[WindSpeedKMH],ROWS($L$2:L2845)))</f>
        <v>8.6</v>
      </c>
    </row>
    <row r="2846" spans="1:12">
      <c r="A2846" t="str" cm="1">
        <f t="array" ref="A2846">IFERROR(INDEX(OpenMeteoAPI[City],ROWS($A$2:A2846))&amp;", "&amp;INDEX(OpenMeteoAPI[CountryCode],ROWS($A$2:A2846)),"")</f>
        <v>Prague, CZ</v>
      </c>
      <c r="B2846" t="str" cm="1">
        <f t="array" ref="B2846">IF($A2846="","",INDEX(OpenMeteoAPI[LocationID],ROWS($B$2:B2846)))</f>
        <v>CZ-PRG</v>
      </c>
      <c r="C2846" s="5" cm="1">
        <f t="array" ref="C2846">IF($A2846="","",INDEX(OpenMeteoAPI[ForecastDateTime],ROWS($C$2:C2846)))</f>
        <v>46218.5</v>
      </c>
      <c r="D2846" t="str">
        <f t="shared" si="44"/>
        <v>12PM</v>
      </c>
      <c r="E2846" t="str" cm="1">
        <f t="array" ref="E2846">IF($K2846="","",_xlfn.IFS($K2846=0,_xlfn.UNICHAR(9728),$K2846&lt;=3,_xlfn.UNICHAR(9729),OR($K2846=45,$K2846=48),"~",AND($K2846&gt;=51,$K2846&lt;=67),_xlfn.UNICHAR(9748),AND($K2846&gt;=71,$K2846&lt;=77),_xlfn.UNICHAR(10052),AND($K2846&gt;=80,$K2846&lt;=82),_xlfn.UNICHAR(9748),AND($K2846&gt;=95,$K2846&lt;=99),_xlfn.UNICHAR(9889),TRUE,_xlfn.UNICHAR(9729)))</f>
        <v>☀</v>
      </c>
      <c r="F2846" t="str" cm="1">
        <f t="array" ref="F2846">IF($K2846="","",_xlfn.IFS($K2846=0,"Clear",$K2846&lt;=3,"Partly Cloudy",OR($K2846=45,$K2846=48),"Fog",AND($K2846&gt;=51,$K2846&lt;=67),"Drizzle",AND($K2846&gt;=71,$K2846&lt;=77),"Snow",AND($K2846&gt;=80,$K2846&lt;=82),"Rain Showers",AND($K2846&gt;=95,$K2846&lt;=99),"Thunderstorm",TRUE,"Cloudy"))</f>
        <v>Clear</v>
      </c>
      <c r="G2846" s="3" cm="1">
        <f t="array" ref="G2846">IF($A2846="","",INDEX(OpenMeteoAPI[TemperatureC],ROWS($G$2:G2846)))</f>
        <v>27</v>
      </c>
      <c r="H2846" s="4" cm="1">
        <f t="array" ref="H2846">IF($A2846="","",INDEX(OpenMeteoAPI[RelativeHumidityPct],ROWS($H$2:H2846))/100)</f>
        <v>0.45</v>
      </c>
      <c r="I2846" s="4" cm="1">
        <f t="array" ref="I2846">IF($A2846="","",INDEX(OpenMeteoAPI[PrecipitationProbabilityPct],ROWS($I$2:I2846))/100)</f>
        <v>0.02</v>
      </c>
      <c r="J2846" s="3" cm="1">
        <f t="array" ref="J2846">IF($A2846="","",INDEX(OpenMeteoAPI[PrecipitationMM],ROWS($J$2:J2846)))</f>
        <v>0</v>
      </c>
      <c r="K2846" cm="1">
        <f t="array" ref="K2846">IF($A2846="","",INDEX(OpenMeteoAPI[WeatherCode],ROWS($K$2:K2846)))</f>
        <v>0</v>
      </c>
      <c r="L2846" s="3" cm="1">
        <f t="array" ref="L2846">IF($A2846="","",INDEX(OpenMeteoAPI[WindSpeedKMH],ROWS($L$2:L2846)))</f>
        <v>9.1</v>
      </c>
    </row>
    <row r="2847" spans="1:12">
      <c r="A2847" t="str" cm="1">
        <f t="array" ref="A2847">IFERROR(INDEX(OpenMeteoAPI[City],ROWS($A$2:A2847))&amp;", "&amp;INDEX(OpenMeteoAPI[CountryCode],ROWS($A$2:A2847)),"")</f>
        <v>Prague, CZ</v>
      </c>
      <c r="B2847" t="str" cm="1">
        <f t="array" ref="B2847">IF($A2847="","",INDEX(OpenMeteoAPI[LocationID],ROWS($B$2:B2847)))</f>
        <v>CZ-PRG</v>
      </c>
      <c r="C2847" s="5" cm="1">
        <f t="array" ref="C2847">IF($A2847="","",INDEX(OpenMeteoAPI[ForecastDateTime],ROWS($C$2:C2847)))</f>
        <v>46218.541666666664</v>
      </c>
      <c r="D2847" t="str">
        <f t="shared" si="44"/>
        <v>1PM</v>
      </c>
      <c r="E2847" t="str" cm="1">
        <f t="array" ref="E2847">IF($K2847="","",_xlfn.IFS($K2847=0,_xlfn.UNICHAR(9728),$K2847&lt;=3,_xlfn.UNICHAR(9729),OR($K2847=45,$K2847=48),"~",AND($K2847&gt;=51,$K2847&lt;=67),_xlfn.UNICHAR(9748),AND($K2847&gt;=71,$K2847&lt;=77),_xlfn.UNICHAR(10052),AND($K2847&gt;=80,$K2847&lt;=82),_xlfn.UNICHAR(9748),AND($K2847&gt;=95,$K2847&lt;=99),_xlfn.UNICHAR(9889),TRUE,_xlfn.UNICHAR(9729)))</f>
        <v>☀</v>
      </c>
      <c r="F2847" t="str" cm="1">
        <f t="array" ref="F2847">IF($K2847="","",_xlfn.IFS($K2847=0,"Clear",$K2847&lt;=3,"Partly Cloudy",OR($K2847=45,$K2847=48),"Fog",AND($K2847&gt;=51,$K2847&lt;=67),"Drizzle",AND($K2847&gt;=71,$K2847&lt;=77),"Snow",AND($K2847&gt;=80,$K2847&lt;=82),"Rain Showers",AND($K2847&gt;=95,$K2847&lt;=99),"Thunderstorm",TRUE,"Cloudy"))</f>
        <v>Clear</v>
      </c>
      <c r="G2847" s="3" cm="1">
        <f t="array" ref="G2847">IF($A2847="","",INDEX(OpenMeteoAPI[TemperatureC],ROWS($G$2:G2847)))</f>
        <v>28.5</v>
      </c>
      <c r="H2847" s="4" cm="1">
        <f t="array" ref="H2847">IF($A2847="","",INDEX(OpenMeteoAPI[RelativeHumidityPct],ROWS($H$2:H2847))/100)</f>
        <v>0.39</v>
      </c>
      <c r="I2847" s="4" cm="1">
        <f t="array" ref="I2847">IF($A2847="","",INDEX(OpenMeteoAPI[PrecipitationProbabilityPct],ROWS($I$2:I2847))/100)</f>
        <v>0.03</v>
      </c>
      <c r="J2847" s="3" cm="1">
        <f t="array" ref="J2847">IF($A2847="","",INDEX(OpenMeteoAPI[PrecipitationMM],ROWS($J$2:J2847)))</f>
        <v>0</v>
      </c>
      <c r="K2847" cm="1">
        <f t="array" ref="K2847">IF($A2847="","",INDEX(OpenMeteoAPI[WeatherCode],ROWS($K$2:K2847)))</f>
        <v>0</v>
      </c>
      <c r="L2847" s="3" cm="1">
        <f t="array" ref="L2847">IF($A2847="","",INDEX(OpenMeteoAPI[WindSpeedKMH],ROWS($L$2:L2847)))</f>
        <v>9.6999999999999993</v>
      </c>
    </row>
    <row r="2848" spans="1:12">
      <c r="A2848" t="str" cm="1">
        <f t="array" ref="A2848">IFERROR(INDEX(OpenMeteoAPI[City],ROWS($A$2:A2848))&amp;", "&amp;INDEX(OpenMeteoAPI[CountryCode],ROWS($A$2:A2848)),"")</f>
        <v>Prague, CZ</v>
      </c>
      <c r="B2848" t="str" cm="1">
        <f t="array" ref="B2848">IF($A2848="","",INDEX(OpenMeteoAPI[LocationID],ROWS($B$2:B2848)))</f>
        <v>CZ-PRG</v>
      </c>
      <c r="C2848" s="5" cm="1">
        <f t="array" ref="C2848">IF($A2848="","",INDEX(OpenMeteoAPI[ForecastDateTime],ROWS($C$2:C2848)))</f>
        <v>46218.583333333336</v>
      </c>
      <c r="D2848" t="str">
        <f t="shared" si="44"/>
        <v>2PM</v>
      </c>
      <c r="E2848" t="str" cm="1">
        <f t="array" ref="E2848">IF($K2848="","",_xlfn.IFS($K2848=0,_xlfn.UNICHAR(9728),$K2848&lt;=3,_xlfn.UNICHAR(9729),OR($K2848=45,$K2848=48),"~",AND($K2848&gt;=51,$K2848&lt;=67),_xlfn.UNICHAR(9748),AND($K2848&gt;=71,$K2848&lt;=77),_xlfn.UNICHAR(10052),AND($K2848&gt;=80,$K2848&lt;=82),_xlfn.UNICHAR(9748),AND($K2848&gt;=95,$K2848&lt;=99),_xlfn.UNICHAR(9889),TRUE,_xlfn.UNICHAR(9729)))</f>
        <v>☀</v>
      </c>
      <c r="F2848" t="str" cm="1">
        <f t="array" ref="F2848">IF($K2848="","",_xlfn.IFS($K2848=0,"Clear",$K2848&lt;=3,"Partly Cloudy",OR($K2848=45,$K2848=48),"Fog",AND($K2848&gt;=51,$K2848&lt;=67),"Drizzle",AND($K2848&gt;=71,$K2848&lt;=77),"Snow",AND($K2848&gt;=80,$K2848&lt;=82),"Rain Showers",AND($K2848&gt;=95,$K2848&lt;=99),"Thunderstorm",TRUE,"Cloudy"))</f>
        <v>Clear</v>
      </c>
      <c r="G2848" s="3" cm="1">
        <f t="array" ref="G2848">IF($A2848="","",INDEX(OpenMeteoAPI[TemperatureC],ROWS($G$2:G2848)))</f>
        <v>29.5</v>
      </c>
      <c r="H2848" s="4" cm="1">
        <f t="array" ref="H2848">IF($A2848="","",INDEX(OpenMeteoAPI[RelativeHumidityPct],ROWS($H$2:H2848))/100)</f>
        <v>0.36</v>
      </c>
      <c r="I2848" s="4" cm="1">
        <f t="array" ref="I2848">IF($A2848="","",INDEX(OpenMeteoAPI[PrecipitationProbabilityPct],ROWS($I$2:I2848))/100)</f>
        <v>0.04</v>
      </c>
      <c r="J2848" s="3" cm="1">
        <f t="array" ref="J2848">IF($A2848="","",INDEX(OpenMeteoAPI[PrecipitationMM],ROWS($J$2:J2848)))</f>
        <v>0</v>
      </c>
      <c r="K2848" cm="1">
        <f t="array" ref="K2848">IF($A2848="","",INDEX(OpenMeteoAPI[WeatherCode],ROWS($K$2:K2848)))</f>
        <v>0</v>
      </c>
      <c r="L2848" s="3" cm="1">
        <f t="array" ref="L2848">IF($A2848="","",INDEX(OpenMeteoAPI[WindSpeedKMH],ROWS($L$2:L2848)))</f>
        <v>10.199999999999999</v>
      </c>
    </row>
    <row r="2849" spans="1:12">
      <c r="A2849" t="str" cm="1">
        <f t="array" ref="A2849">IFERROR(INDEX(OpenMeteoAPI[City],ROWS($A$2:A2849))&amp;", "&amp;INDEX(OpenMeteoAPI[CountryCode],ROWS($A$2:A2849)),"")</f>
        <v>Prague, CZ</v>
      </c>
      <c r="B2849" t="str" cm="1">
        <f t="array" ref="B2849">IF($A2849="","",INDEX(OpenMeteoAPI[LocationID],ROWS($B$2:B2849)))</f>
        <v>CZ-PRG</v>
      </c>
      <c r="C2849" s="5" cm="1">
        <f t="array" ref="C2849">IF($A2849="","",INDEX(OpenMeteoAPI[ForecastDateTime],ROWS($C$2:C2849)))</f>
        <v>46218.625</v>
      </c>
      <c r="D2849" t="str">
        <f t="shared" si="44"/>
        <v>3PM</v>
      </c>
      <c r="E2849" t="str" cm="1">
        <f t="array" ref="E2849">IF($K2849="","",_xlfn.IFS($K2849=0,_xlfn.UNICHAR(9728),$K2849&lt;=3,_xlfn.UNICHAR(9729),OR($K2849=45,$K2849=48),"~",AND($K2849&gt;=51,$K2849&lt;=67),_xlfn.UNICHAR(9748),AND($K2849&gt;=71,$K2849&lt;=77),_xlfn.UNICHAR(10052),AND($K2849&gt;=80,$K2849&lt;=82),_xlfn.UNICHAR(9748),AND($K2849&gt;=95,$K2849&lt;=99),_xlfn.UNICHAR(9889),TRUE,_xlfn.UNICHAR(9729)))</f>
        <v>☁</v>
      </c>
      <c r="F2849" t="str" cm="1">
        <f t="array" ref="F2849">IF($K2849="","",_xlfn.IFS($K2849=0,"Clear",$K2849&lt;=3,"Partly Cloudy",OR($K2849=45,$K2849=48),"Fog",AND($K2849&gt;=51,$K2849&lt;=67),"Drizzle",AND($K2849&gt;=71,$K2849&lt;=77),"Snow",AND($K2849&gt;=80,$K2849&lt;=82),"Rain Showers",AND($K2849&gt;=95,$K2849&lt;=99),"Thunderstorm",TRUE,"Cloudy"))</f>
        <v>Partly Cloudy</v>
      </c>
      <c r="G2849" s="3" cm="1">
        <f t="array" ref="G2849">IF($A2849="","",INDEX(OpenMeteoAPI[TemperatureC],ROWS($G$2:G2849)))</f>
        <v>29.8</v>
      </c>
      <c r="H2849" s="4" cm="1">
        <f t="array" ref="H2849">IF($A2849="","",INDEX(OpenMeteoAPI[RelativeHumidityPct],ROWS($H$2:H2849))/100)</f>
        <v>0.35</v>
      </c>
      <c r="I2849" s="4" cm="1">
        <f t="array" ref="I2849">IF($A2849="","",INDEX(OpenMeteoAPI[PrecipitationProbabilityPct],ROWS($I$2:I2849))/100)</f>
        <v>0.06</v>
      </c>
      <c r="J2849" s="3" cm="1">
        <f t="array" ref="J2849">IF($A2849="","",INDEX(OpenMeteoAPI[PrecipitationMM],ROWS($J$2:J2849)))</f>
        <v>0</v>
      </c>
      <c r="K2849" cm="1">
        <f t="array" ref="K2849">IF($A2849="","",INDEX(OpenMeteoAPI[WeatherCode],ROWS($K$2:K2849)))</f>
        <v>1</v>
      </c>
      <c r="L2849" s="3" cm="1">
        <f t="array" ref="L2849">IF($A2849="","",INDEX(OpenMeteoAPI[WindSpeedKMH],ROWS($L$2:L2849)))</f>
        <v>10.6</v>
      </c>
    </row>
    <row r="2850" spans="1:12">
      <c r="A2850" t="str" cm="1">
        <f t="array" ref="A2850">IFERROR(INDEX(OpenMeteoAPI[City],ROWS($A$2:A2850))&amp;", "&amp;INDEX(OpenMeteoAPI[CountryCode],ROWS($A$2:A2850)),"")</f>
        <v>Prague, CZ</v>
      </c>
      <c r="B2850" t="str" cm="1">
        <f t="array" ref="B2850">IF($A2850="","",INDEX(OpenMeteoAPI[LocationID],ROWS($B$2:B2850)))</f>
        <v>CZ-PRG</v>
      </c>
      <c r="C2850" s="5" cm="1">
        <f t="array" ref="C2850">IF($A2850="","",INDEX(OpenMeteoAPI[ForecastDateTime],ROWS($C$2:C2850)))</f>
        <v>46218.666666666664</v>
      </c>
      <c r="D2850" t="str">
        <f t="shared" si="44"/>
        <v>4PM</v>
      </c>
      <c r="E2850" t="str" cm="1">
        <f t="array" ref="E2850">IF($K2850="","",_xlfn.IFS($K2850=0,_xlfn.UNICHAR(9728),$K2850&lt;=3,_xlfn.UNICHAR(9729),OR($K2850=45,$K2850=48),"~",AND($K2850&gt;=51,$K2850&lt;=67),_xlfn.UNICHAR(9748),AND($K2850&gt;=71,$K2850&lt;=77),_xlfn.UNICHAR(10052),AND($K2850&gt;=80,$K2850&lt;=82),_xlfn.UNICHAR(9748),AND($K2850&gt;=95,$K2850&lt;=99),_xlfn.UNICHAR(9889),TRUE,_xlfn.UNICHAR(9729)))</f>
        <v>☁</v>
      </c>
      <c r="F2850" t="str" cm="1">
        <f t="array" ref="F2850">IF($K2850="","",_xlfn.IFS($K2850=0,"Clear",$K2850&lt;=3,"Partly Cloudy",OR($K2850=45,$K2850=48),"Fog",AND($K2850&gt;=51,$K2850&lt;=67),"Drizzle",AND($K2850&gt;=71,$K2850&lt;=77),"Snow",AND($K2850&gt;=80,$K2850&lt;=82),"Rain Showers",AND($K2850&gt;=95,$K2850&lt;=99),"Thunderstorm",TRUE,"Cloudy"))</f>
        <v>Partly Cloudy</v>
      </c>
      <c r="G2850" s="3" cm="1">
        <f t="array" ref="G2850">IF($A2850="","",INDEX(OpenMeteoAPI[TemperatureC],ROWS($G$2:G2850)))</f>
        <v>29.7</v>
      </c>
      <c r="H2850" s="4" cm="1">
        <f t="array" ref="H2850">IF($A2850="","",INDEX(OpenMeteoAPI[RelativeHumidityPct],ROWS($H$2:H2850))/100)</f>
        <v>0.35</v>
      </c>
      <c r="I2850" s="4" cm="1">
        <f t="array" ref="I2850">IF($A2850="","",INDEX(OpenMeteoAPI[PrecipitationProbabilityPct],ROWS($I$2:I2850))/100)</f>
        <v>0.09</v>
      </c>
      <c r="J2850" s="3" cm="1">
        <f t="array" ref="J2850">IF($A2850="","",INDEX(OpenMeteoAPI[PrecipitationMM],ROWS($J$2:J2850)))</f>
        <v>0</v>
      </c>
      <c r="K2850" cm="1">
        <f t="array" ref="K2850">IF($A2850="","",INDEX(OpenMeteoAPI[WeatherCode],ROWS($K$2:K2850)))</f>
        <v>1</v>
      </c>
      <c r="L2850" s="3" cm="1">
        <f t="array" ref="L2850">IF($A2850="","",INDEX(OpenMeteoAPI[WindSpeedKMH],ROWS($L$2:L2850)))</f>
        <v>10.9</v>
      </c>
    </row>
    <row r="2851" spans="1:12">
      <c r="A2851" t="str" cm="1">
        <f t="array" ref="A2851">IFERROR(INDEX(OpenMeteoAPI[City],ROWS($A$2:A2851))&amp;", "&amp;INDEX(OpenMeteoAPI[CountryCode],ROWS($A$2:A2851)),"")</f>
        <v>Prague, CZ</v>
      </c>
      <c r="B2851" t="str" cm="1">
        <f t="array" ref="B2851">IF($A2851="","",INDEX(OpenMeteoAPI[LocationID],ROWS($B$2:B2851)))</f>
        <v>CZ-PRG</v>
      </c>
      <c r="C2851" s="5" cm="1">
        <f t="array" ref="C2851">IF($A2851="","",INDEX(OpenMeteoAPI[ForecastDateTime],ROWS($C$2:C2851)))</f>
        <v>46218.708333333336</v>
      </c>
      <c r="D2851" t="str">
        <f t="shared" si="44"/>
        <v>5PM</v>
      </c>
      <c r="E2851" t="str" cm="1">
        <f t="array" ref="E2851">IF($K2851="","",_xlfn.IFS($K2851=0,_xlfn.UNICHAR(9728),$K2851&lt;=3,_xlfn.UNICHAR(9729),OR($K2851=45,$K2851=48),"~",AND($K2851&gt;=51,$K2851&lt;=67),_xlfn.UNICHAR(9748),AND($K2851&gt;=71,$K2851&lt;=77),_xlfn.UNICHAR(10052),AND($K2851&gt;=80,$K2851&lt;=82),_xlfn.UNICHAR(9748),AND($K2851&gt;=95,$K2851&lt;=99),_xlfn.UNICHAR(9889),TRUE,_xlfn.UNICHAR(9729)))</f>
        <v>☁</v>
      </c>
      <c r="F2851" t="str" cm="1">
        <f t="array" ref="F2851">IF($K2851="","",_xlfn.IFS($K2851=0,"Clear",$K2851&lt;=3,"Partly Cloudy",OR($K2851=45,$K2851=48),"Fog",AND($K2851&gt;=51,$K2851&lt;=67),"Drizzle",AND($K2851&gt;=71,$K2851&lt;=77),"Snow",AND($K2851&gt;=80,$K2851&lt;=82),"Rain Showers",AND($K2851&gt;=95,$K2851&lt;=99),"Thunderstorm",TRUE,"Cloudy"))</f>
        <v>Partly Cloudy</v>
      </c>
      <c r="G2851" s="3" cm="1">
        <f t="array" ref="G2851">IF($A2851="","",INDEX(OpenMeteoAPI[TemperatureC],ROWS($G$2:G2851)))</f>
        <v>29.3</v>
      </c>
      <c r="H2851" s="4" cm="1">
        <f t="array" ref="H2851">IF($A2851="","",INDEX(OpenMeteoAPI[RelativeHumidityPct],ROWS($H$2:H2851))/100)</f>
        <v>0.35</v>
      </c>
      <c r="I2851" s="4" cm="1">
        <f t="array" ref="I2851">IF($A2851="","",INDEX(OpenMeteoAPI[PrecipitationProbabilityPct],ROWS($I$2:I2851))/100)</f>
        <v>0.12</v>
      </c>
      <c r="J2851" s="3" cm="1">
        <f t="array" ref="J2851">IF($A2851="","",INDEX(OpenMeteoAPI[PrecipitationMM],ROWS($J$2:J2851)))</f>
        <v>0</v>
      </c>
      <c r="K2851" cm="1">
        <f t="array" ref="K2851">IF($A2851="","",INDEX(OpenMeteoAPI[WeatherCode],ROWS($K$2:K2851)))</f>
        <v>2</v>
      </c>
      <c r="L2851" s="3" cm="1">
        <f t="array" ref="L2851">IF($A2851="","",INDEX(OpenMeteoAPI[WindSpeedKMH],ROWS($L$2:L2851)))</f>
        <v>11</v>
      </c>
    </row>
    <row r="2852" spans="1:12">
      <c r="A2852" t="str" cm="1">
        <f t="array" ref="A2852">IFERROR(INDEX(OpenMeteoAPI[City],ROWS($A$2:A2852))&amp;", "&amp;INDEX(OpenMeteoAPI[CountryCode],ROWS($A$2:A2852)),"")</f>
        <v>Prague, CZ</v>
      </c>
      <c r="B2852" t="str" cm="1">
        <f t="array" ref="B2852">IF($A2852="","",INDEX(OpenMeteoAPI[LocationID],ROWS($B$2:B2852)))</f>
        <v>CZ-PRG</v>
      </c>
      <c r="C2852" s="5" cm="1">
        <f t="array" ref="C2852">IF($A2852="","",INDEX(OpenMeteoAPI[ForecastDateTime],ROWS($C$2:C2852)))</f>
        <v>46218.75</v>
      </c>
      <c r="D2852" t="str">
        <f t="shared" si="44"/>
        <v>6PM</v>
      </c>
      <c r="E2852" t="str" cm="1">
        <f t="array" ref="E2852">IF($K2852="","",_xlfn.IFS($K2852=0,_xlfn.UNICHAR(9728),$K2852&lt;=3,_xlfn.UNICHAR(9729),OR($K2852=45,$K2852=48),"~",AND($K2852&gt;=51,$K2852&lt;=67),_xlfn.UNICHAR(9748),AND($K2852&gt;=71,$K2852&lt;=77),_xlfn.UNICHAR(10052),AND($K2852&gt;=80,$K2852&lt;=82),_xlfn.UNICHAR(9748),AND($K2852&gt;=95,$K2852&lt;=99),_xlfn.UNICHAR(9889),TRUE,_xlfn.UNICHAR(9729)))</f>
        <v>☁</v>
      </c>
      <c r="F2852" t="str" cm="1">
        <f t="array" ref="F2852">IF($K2852="","",_xlfn.IFS($K2852=0,"Clear",$K2852&lt;=3,"Partly Cloudy",OR($K2852=45,$K2852=48),"Fog",AND($K2852&gt;=51,$K2852&lt;=67),"Drizzle",AND($K2852&gt;=71,$K2852&lt;=77),"Snow",AND($K2852&gt;=80,$K2852&lt;=82),"Rain Showers",AND($K2852&gt;=95,$K2852&lt;=99),"Thunderstorm",TRUE,"Cloudy"))</f>
        <v>Partly Cloudy</v>
      </c>
      <c r="G2852" s="3" cm="1">
        <f t="array" ref="G2852">IF($A2852="","",INDEX(OpenMeteoAPI[TemperatureC],ROWS($G$2:G2852)))</f>
        <v>28.6</v>
      </c>
      <c r="H2852" s="4" cm="1">
        <f t="array" ref="H2852">IF($A2852="","",INDEX(OpenMeteoAPI[RelativeHumidityPct],ROWS($H$2:H2852))/100)</f>
        <v>0.37</v>
      </c>
      <c r="I2852" s="4" cm="1">
        <f t="array" ref="I2852">IF($A2852="","",INDEX(OpenMeteoAPI[PrecipitationProbabilityPct],ROWS($I$2:I2852))/100)</f>
        <v>0.15</v>
      </c>
      <c r="J2852" s="3" cm="1">
        <f t="array" ref="J2852">IF($A2852="","",INDEX(OpenMeteoAPI[PrecipitationMM],ROWS($J$2:J2852)))</f>
        <v>0</v>
      </c>
      <c r="K2852" cm="1">
        <f t="array" ref="K2852">IF($A2852="","",INDEX(OpenMeteoAPI[WeatherCode],ROWS($K$2:K2852)))</f>
        <v>2</v>
      </c>
      <c r="L2852" s="3" cm="1">
        <f t="array" ref="L2852">IF($A2852="","",INDEX(OpenMeteoAPI[WindSpeedKMH],ROWS($L$2:L2852)))</f>
        <v>11.1</v>
      </c>
    </row>
    <row r="2853" spans="1:12">
      <c r="A2853" t="str" cm="1">
        <f t="array" ref="A2853">IFERROR(INDEX(OpenMeteoAPI[City],ROWS($A$2:A2853))&amp;", "&amp;INDEX(OpenMeteoAPI[CountryCode],ROWS($A$2:A2853)),"")</f>
        <v>Prague, CZ</v>
      </c>
      <c r="B2853" t="str" cm="1">
        <f t="array" ref="B2853">IF($A2853="","",INDEX(OpenMeteoAPI[LocationID],ROWS($B$2:B2853)))</f>
        <v>CZ-PRG</v>
      </c>
      <c r="C2853" s="5" cm="1">
        <f t="array" ref="C2853">IF($A2853="","",INDEX(OpenMeteoAPI[ForecastDateTime],ROWS($C$2:C2853)))</f>
        <v>46218.791666666664</v>
      </c>
      <c r="D2853" t="str">
        <f t="shared" si="44"/>
        <v>7PM</v>
      </c>
      <c r="E2853" t="str" cm="1">
        <f t="array" ref="E2853">IF($K2853="","",_xlfn.IFS($K2853=0,_xlfn.UNICHAR(9728),$K2853&lt;=3,_xlfn.UNICHAR(9729),OR($K2853=45,$K2853=48),"~",AND($K2853&gt;=51,$K2853&lt;=67),_xlfn.UNICHAR(9748),AND($K2853&gt;=71,$K2853&lt;=77),_xlfn.UNICHAR(10052),AND($K2853&gt;=80,$K2853&lt;=82),_xlfn.UNICHAR(9748),AND($K2853&gt;=95,$K2853&lt;=99),_xlfn.UNICHAR(9889),TRUE,_xlfn.UNICHAR(9729)))</f>
        <v>☁</v>
      </c>
      <c r="F2853" t="str" cm="1">
        <f t="array" ref="F2853">IF($K2853="","",_xlfn.IFS($K2853=0,"Clear",$K2853&lt;=3,"Partly Cloudy",OR($K2853=45,$K2853=48),"Fog",AND($K2853&gt;=51,$K2853&lt;=67),"Drizzle",AND($K2853&gt;=71,$K2853&lt;=77),"Snow",AND($K2853&gt;=80,$K2853&lt;=82),"Rain Showers",AND($K2853&gt;=95,$K2853&lt;=99),"Thunderstorm",TRUE,"Cloudy"))</f>
        <v>Partly Cloudy</v>
      </c>
      <c r="G2853" s="3" cm="1">
        <f t="array" ref="G2853">IF($A2853="","",INDEX(OpenMeteoAPI[TemperatureC],ROWS($G$2:G2853)))</f>
        <v>27.9</v>
      </c>
      <c r="H2853" s="4" cm="1">
        <f t="array" ref="H2853">IF($A2853="","",INDEX(OpenMeteoAPI[RelativeHumidityPct],ROWS($H$2:H2853))/100)</f>
        <v>0.39</v>
      </c>
      <c r="I2853" s="4" cm="1">
        <f t="array" ref="I2853">IF($A2853="","",INDEX(OpenMeteoAPI[PrecipitationProbabilityPct],ROWS($I$2:I2853))/100)</f>
        <v>0.17</v>
      </c>
      <c r="J2853" s="3" cm="1">
        <f t="array" ref="J2853">IF($A2853="","",INDEX(OpenMeteoAPI[PrecipitationMM],ROWS($J$2:J2853)))</f>
        <v>0</v>
      </c>
      <c r="K2853" cm="1">
        <f t="array" ref="K2853">IF($A2853="","",INDEX(OpenMeteoAPI[WeatherCode],ROWS($K$2:K2853)))</f>
        <v>3</v>
      </c>
      <c r="L2853" s="3" cm="1">
        <f t="array" ref="L2853">IF($A2853="","",INDEX(OpenMeteoAPI[WindSpeedKMH],ROWS($L$2:L2853)))</f>
        <v>10.9</v>
      </c>
    </row>
    <row r="2854" spans="1:12">
      <c r="A2854" t="str" cm="1">
        <f t="array" ref="A2854">IFERROR(INDEX(OpenMeteoAPI[City],ROWS($A$2:A2854))&amp;", "&amp;INDEX(OpenMeteoAPI[CountryCode],ROWS($A$2:A2854)),"")</f>
        <v>Prague, CZ</v>
      </c>
      <c r="B2854" t="str" cm="1">
        <f t="array" ref="B2854">IF($A2854="","",INDEX(OpenMeteoAPI[LocationID],ROWS($B$2:B2854)))</f>
        <v>CZ-PRG</v>
      </c>
      <c r="C2854" s="5" cm="1">
        <f t="array" ref="C2854">IF($A2854="","",INDEX(OpenMeteoAPI[ForecastDateTime],ROWS($C$2:C2854)))</f>
        <v>46218.833333333336</v>
      </c>
      <c r="D2854" t="str">
        <f t="shared" si="44"/>
        <v>8PM</v>
      </c>
      <c r="E2854" t="str" cm="1">
        <f t="array" ref="E2854">IF($K2854="","",_xlfn.IFS($K2854=0,_xlfn.UNICHAR(9728),$K2854&lt;=3,_xlfn.UNICHAR(9729),OR($K2854=45,$K2854=48),"~",AND($K2854&gt;=51,$K2854&lt;=67),_xlfn.UNICHAR(9748),AND($K2854&gt;=71,$K2854&lt;=77),_xlfn.UNICHAR(10052),AND($K2854&gt;=80,$K2854&lt;=82),_xlfn.UNICHAR(9748),AND($K2854&gt;=95,$K2854&lt;=99),_xlfn.UNICHAR(9889),TRUE,_xlfn.UNICHAR(9729)))</f>
        <v>☁</v>
      </c>
      <c r="F2854" t="str" cm="1">
        <f t="array" ref="F2854">IF($K2854="","",_xlfn.IFS($K2854=0,"Clear",$K2854&lt;=3,"Partly Cloudy",OR($K2854=45,$K2854=48),"Fog",AND($K2854&gt;=51,$K2854&lt;=67),"Drizzle",AND($K2854&gt;=71,$K2854&lt;=77),"Snow",AND($K2854&gt;=80,$K2854&lt;=82),"Rain Showers",AND($K2854&gt;=95,$K2854&lt;=99),"Thunderstorm",TRUE,"Cloudy"))</f>
        <v>Partly Cloudy</v>
      </c>
      <c r="G2854" s="3" cm="1">
        <f t="array" ref="G2854">IF($A2854="","",INDEX(OpenMeteoAPI[TemperatureC],ROWS($G$2:G2854)))</f>
        <v>27.2</v>
      </c>
      <c r="H2854" s="4" cm="1">
        <f t="array" ref="H2854">IF($A2854="","",INDEX(OpenMeteoAPI[RelativeHumidityPct],ROWS($H$2:H2854))/100)</f>
        <v>0.4</v>
      </c>
      <c r="I2854" s="4" cm="1">
        <f t="array" ref="I2854">IF($A2854="","",INDEX(OpenMeteoAPI[PrecipitationProbabilityPct],ROWS($I$2:I2854))/100)</f>
        <v>0.18</v>
      </c>
      <c r="J2854" s="3" cm="1">
        <f t="array" ref="J2854">IF($A2854="","",INDEX(OpenMeteoAPI[PrecipitationMM],ROWS($J$2:J2854)))</f>
        <v>0</v>
      </c>
      <c r="K2854" cm="1">
        <f t="array" ref="K2854">IF($A2854="","",INDEX(OpenMeteoAPI[WeatherCode],ROWS($K$2:K2854)))</f>
        <v>3</v>
      </c>
      <c r="L2854" s="3" cm="1">
        <f t="array" ref="L2854">IF($A2854="","",INDEX(OpenMeteoAPI[WindSpeedKMH],ROWS($L$2:L2854)))</f>
        <v>10.6</v>
      </c>
    </row>
    <row r="2855" spans="1:12">
      <c r="A2855" t="str" cm="1">
        <f t="array" ref="A2855">IFERROR(INDEX(OpenMeteoAPI[City],ROWS($A$2:A2855))&amp;", "&amp;INDEX(OpenMeteoAPI[CountryCode],ROWS($A$2:A2855)),"")</f>
        <v>Prague, CZ</v>
      </c>
      <c r="B2855" t="str" cm="1">
        <f t="array" ref="B2855">IF($A2855="","",INDEX(OpenMeteoAPI[LocationID],ROWS($B$2:B2855)))</f>
        <v>CZ-PRG</v>
      </c>
      <c r="C2855" s="5" cm="1">
        <f t="array" ref="C2855">IF($A2855="","",INDEX(OpenMeteoAPI[ForecastDateTime],ROWS($C$2:C2855)))</f>
        <v>46218.875</v>
      </c>
      <c r="D2855" t="str">
        <f t="shared" si="44"/>
        <v>9PM</v>
      </c>
      <c r="E2855" t="str" cm="1">
        <f t="array" ref="E2855">IF($K2855="","",_xlfn.IFS($K2855=0,_xlfn.UNICHAR(9728),$K2855&lt;=3,_xlfn.UNICHAR(9729),OR($K2855=45,$K2855=48),"~",AND($K2855&gt;=51,$K2855&lt;=67),_xlfn.UNICHAR(9748),AND($K2855&gt;=71,$K2855&lt;=77),_xlfn.UNICHAR(10052),AND($K2855&gt;=80,$K2855&lt;=82),_xlfn.UNICHAR(9748),AND($K2855&gt;=95,$K2855&lt;=99),_xlfn.UNICHAR(9889),TRUE,_xlfn.UNICHAR(9729)))</f>
        <v>☁</v>
      </c>
      <c r="F2855" t="str" cm="1">
        <f t="array" ref="F2855">IF($K2855="","",_xlfn.IFS($K2855=0,"Clear",$K2855&lt;=3,"Partly Cloudy",OR($K2855=45,$K2855=48),"Fog",AND($K2855&gt;=51,$K2855&lt;=67),"Drizzle",AND($K2855&gt;=71,$K2855&lt;=77),"Snow",AND($K2855&gt;=80,$K2855&lt;=82),"Rain Showers",AND($K2855&gt;=95,$K2855&lt;=99),"Thunderstorm",TRUE,"Cloudy"))</f>
        <v>Partly Cloudy</v>
      </c>
      <c r="G2855" s="3" cm="1">
        <f t="array" ref="G2855">IF($A2855="","",INDEX(OpenMeteoAPI[TemperatureC],ROWS($G$2:G2855)))</f>
        <v>26.3</v>
      </c>
      <c r="H2855" s="4" cm="1">
        <f t="array" ref="H2855">IF($A2855="","",INDEX(OpenMeteoAPI[RelativeHumidityPct],ROWS($H$2:H2855))/100)</f>
        <v>0.43</v>
      </c>
      <c r="I2855" s="4" cm="1">
        <f t="array" ref="I2855">IF($A2855="","",INDEX(OpenMeteoAPI[PrecipitationProbabilityPct],ROWS($I$2:I2855))/100)</f>
        <v>0.17</v>
      </c>
      <c r="J2855" s="3" cm="1">
        <f t="array" ref="J2855">IF($A2855="","",INDEX(OpenMeteoAPI[PrecipitationMM],ROWS($J$2:J2855)))</f>
        <v>0</v>
      </c>
      <c r="K2855" cm="1">
        <f t="array" ref="K2855">IF($A2855="","",INDEX(OpenMeteoAPI[WeatherCode],ROWS($K$2:K2855)))</f>
        <v>3</v>
      </c>
      <c r="L2855" s="3" cm="1">
        <f t="array" ref="L2855">IF($A2855="","",INDEX(OpenMeteoAPI[WindSpeedKMH],ROWS($L$2:L2855)))</f>
        <v>10.1</v>
      </c>
    </row>
    <row r="2856" spans="1:12">
      <c r="A2856" t="str" cm="1">
        <f t="array" ref="A2856">IFERROR(INDEX(OpenMeteoAPI[City],ROWS($A$2:A2856))&amp;", "&amp;INDEX(OpenMeteoAPI[CountryCode],ROWS($A$2:A2856)),"")</f>
        <v>Prague, CZ</v>
      </c>
      <c r="B2856" t="str" cm="1">
        <f t="array" ref="B2856">IF($A2856="","",INDEX(OpenMeteoAPI[LocationID],ROWS($B$2:B2856)))</f>
        <v>CZ-PRG</v>
      </c>
      <c r="C2856" s="5" cm="1">
        <f t="array" ref="C2856">IF($A2856="","",INDEX(OpenMeteoAPI[ForecastDateTime],ROWS($C$2:C2856)))</f>
        <v>46218.916666666664</v>
      </c>
      <c r="D2856" t="str">
        <f t="shared" si="44"/>
        <v>10PM</v>
      </c>
      <c r="E2856" t="str" cm="1">
        <f t="array" ref="E2856">IF($K2856="","",_xlfn.IFS($K2856=0,_xlfn.UNICHAR(9728),$K2856&lt;=3,_xlfn.UNICHAR(9729),OR($K2856=45,$K2856=48),"~",AND($K2856&gt;=51,$K2856&lt;=67),_xlfn.UNICHAR(9748),AND($K2856&gt;=71,$K2856&lt;=77),_xlfn.UNICHAR(10052),AND($K2856&gt;=80,$K2856&lt;=82),_xlfn.UNICHAR(9748),AND($K2856&gt;=95,$K2856&lt;=99),_xlfn.UNICHAR(9889),TRUE,_xlfn.UNICHAR(9729)))</f>
        <v>☁</v>
      </c>
      <c r="F2856" t="str" cm="1">
        <f t="array" ref="F2856">IF($K2856="","",_xlfn.IFS($K2856=0,"Clear",$K2856&lt;=3,"Partly Cloudy",OR($K2856=45,$K2856=48),"Fog",AND($K2856&gt;=51,$K2856&lt;=67),"Drizzle",AND($K2856&gt;=71,$K2856&lt;=77),"Snow",AND($K2856&gt;=80,$K2856&lt;=82),"Rain Showers",AND($K2856&gt;=95,$K2856&lt;=99),"Thunderstorm",TRUE,"Cloudy"))</f>
        <v>Partly Cloudy</v>
      </c>
      <c r="G2856" s="3" cm="1">
        <f t="array" ref="G2856">IF($A2856="","",INDEX(OpenMeteoAPI[TemperatureC],ROWS($G$2:G2856)))</f>
        <v>25.2</v>
      </c>
      <c r="H2856" s="4" cm="1">
        <f t="array" ref="H2856">IF($A2856="","",INDEX(OpenMeteoAPI[RelativeHumidityPct],ROWS($H$2:H2856))/100)</f>
        <v>0.46</v>
      </c>
      <c r="I2856" s="4" cm="1">
        <f t="array" ref="I2856">IF($A2856="","",INDEX(OpenMeteoAPI[PrecipitationProbabilityPct],ROWS($I$2:I2856))/100)</f>
        <v>0.15</v>
      </c>
      <c r="J2856" s="3" cm="1">
        <f t="array" ref="J2856">IF($A2856="","",INDEX(OpenMeteoAPI[PrecipitationMM],ROWS($J$2:J2856)))</f>
        <v>0</v>
      </c>
      <c r="K2856" cm="1">
        <f t="array" ref="K2856">IF($A2856="","",INDEX(OpenMeteoAPI[WeatherCode],ROWS($K$2:K2856)))</f>
        <v>2</v>
      </c>
      <c r="L2856" s="3" cm="1">
        <f t="array" ref="L2856">IF($A2856="","",INDEX(OpenMeteoAPI[WindSpeedKMH],ROWS($L$2:L2856)))</f>
        <v>9.3000000000000007</v>
      </c>
    </row>
    <row r="2857" spans="1:12">
      <c r="A2857" t="str" cm="1">
        <f t="array" ref="A2857">IFERROR(INDEX(OpenMeteoAPI[City],ROWS($A$2:A2857))&amp;", "&amp;INDEX(OpenMeteoAPI[CountryCode],ROWS($A$2:A2857)),"")</f>
        <v>Prague, CZ</v>
      </c>
      <c r="B2857" t="str" cm="1">
        <f t="array" ref="B2857">IF($A2857="","",INDEX(OpenMeteoAPI[LocationID],ROWS($B$2:B2857)))</f>
        <v>CZ-PRG</v>
      </c>
      <c r="C2857" s="5" cm="1">
        <f t="array" ref="C2857">IF($A2857="","",INDEX(OpenMeteoAPI[ForecastDateTime],ROWS($C$2:C2857)))</f>
        <v>46218.958333333336</v>
      </c>
      <c r="D2857" t="str">
        <f t="shared" si="44"/>
        <v>11PM</v>
      </c>
      <c r="E2857" t="str" cm="1">
        <f t="array" ref="E2857">IF($K2857="","",_xlfn.IFS($K2857=0,_xlfn.UNICHAR(9728),$K2857&lt;=3,_xlfn.UNICHAR(9729),OR($K2857=45,$K2857=48),"~",AND($K2857&gt;=51,$K2857&lt;=67),_xlfn.UNICHAR(9748),AND($K2857&gt;=71,$K2857&lt;=77),_xlfn.UNICHAR(10052),AND($K2857&gt;=80,$K2857&lt;=82),_xlfn.UNICHAR(9748),AND($K2857&gt;=95,$K2857&lt;=99),_xlfn.UNICHAR(9889),TRUE,_xlfn.UNICHAR(9729)))</f>
        <v>☁</v>
      </c>
      <c r="F2857" t="str" cm="1">
        <f t="array" ref="F2857">IF($K2857="","",_xlfn.IFS($K2857=0,"Clear",$K2857&lt;=3,"Partly Cloudy",OR($K2857=45,$K2857=48),"Fog",AND($K2857&gt;=51,$K2857&lt;=67),"Drizzle",AND($K2857&gt;=71,$K2857&lt;=77),"Snow",AND($K2857&gt;=80,$K2857&lt;=82),"Rain Showers",AND($K2857&gt;=95,$K2857&lt;=99),"Thunderstorm",TRUE,"Cloudy"))</f>
        <v>Partly Cloudy</v>
      </c>
      <c r="G2857" s="3" cm="1">
        <f t="array" ref="G2857">IF($A2857="","",INDEX(OpenMeteoAPI[TemperatureC],ROWS($G$2:G2857)))</f>
        <v>24</v>
      </c>
      <c r="H2857" s="4" cm="1">
        <f t="array" ref="H2857">IF($A2857="","",INDEX(OpenMeteoAPI[RelativeHumidityPct],ROWS($H$2:H2857))/100)</f>
        <v>0.5</v>
      </c>
      <c r="I2857" s="4" cm="1">
        <f t="array" ref="I2857">IF($A2857="","",INDEX(OpenMeteoAPI[PrecipitationProbabilityPct],ROWS($I$2:I2857))/100)</f>
        <v>0.13</v>
      </c>
      <c r="J2857" s="3" cm="1">
        <f t="array" ref="J2857">IF($A2857="","",INDEX(OpenMeteoAPI[PrecipitationMM],ROWS($J$2:J2857)))</f>
        <v>0</v>
      </c>
      <c r="K2857" cm="1">
        <f t="array" ref="K2857">IF($A2857="","",INDEX(OpenMeteoAPI[WeatherCode],ROWS($K$2:K2857)))</f>
        <v>2</v>
      </c>
      <c r="L2857" s="3" cm="1">
        <f t="array" ref="L2857">IF($A2857="","",INDEX(OpenMeteoAPI[WindSpeedKMH],ROWS($L$2:L2857)))</f>
        <v>8.3000000000000007</v>
      </c>
    </row>
    <row r="2858" spans="1:12">
      <c r="A2858" t="str" cm="1">
        <f t="array" ref="A2858">IFERROR(INDEX(OpenMeteoAPI[City],ROWS($A$2:A2858))&amp;", "&amp;INDEX(OpenMeteoAPI[CountryCode],ROWS($A$2:A2858)),"")</f>
        <v>Prague, CZ</v>
      </c>
      <c r="B2858" t="str" cm="1">
        <f t="array" ref="B2858">IF($A2858="","",INDEX(OpenMeteoAPI[LocationID],ROWS($B$2:B2858)))</f>
        <v>CZ-PRG</v>
      </c>
      <c r="C2858" s="5" cm="1">
        <f t="array" ref="C2858">IF($A2858="","",INDEX(OpenMeteoAPI[ForecastDateTime],ROWS($C$2:C2858)))</f>
        <v>46219</v>
      </c>
      <c r="D2858" t="str">
        <f t="shared" si="44"/>
        <v>12AM</v>
      </c>
      <c r="E2858" t="str" cm="1">
        <f t="array" ref="E2858">IF($K2858="","",_xlfn.IFS($K2858=0,_xlfn.UNICHAR(9728),$K2858&lt;=3,_xlfn.UNICHAR(9729),OR($K2858=45,$K2858=48),"~",AND($K2858&gt;=51,$K2858&lt;=67),_xlfn.UNICHAR(9748),AND($K2858&gt;=71,$K2858&lt;=77),_xlfn.UNICHAR(10052),AND($K2858&gt;=80,$K2858&lt;=82),_xlfn.UNICHAR(9748),AND($K2858&gt;=95,$K2858&lt;=99),_xlfn.UNICHAR(9889),TRUE,_xlfn.UNICHAR(9729)))</f>
        <v>☁</v>
      </c>
      <c r="F2858" t="str" cm="1">
        <f t="array" ref="F2858">IF($K2858="","",_xlfn.IFS($K2858=0,"Clear",$K2858&lt;=3,"Partly Cloudy",OR($K2858=45,$K2858=48),"Fog",AND($K2858&gt;=51,$K2858&lt;=67),"Drizzle",AND($K2858&gt;=71,$K2858&lt;=77),"Snow",AND($K2858&gt;=80,$K2858&lt;=82),"Rain Showers",AND($K2858&gt;=95,$K2858&lt;=99),"Thunderstorm",TRUE,"Cloudy"))</f>
        <v>Partly Cloudy</v>
      </c>
      <c r="G2858" s="3" cm="1">
        <f t="array" ref="G2858">IF($A2858="","",INDEX(OpenMeteoAPI[TemperatureC],ROWS($G$2:G2858)))</f>
        <v>22.9</v>
      </c>
      <c r="H2858" s="4" cm="1">
        <f t="array" ref="H2858">IF($A2858="","",INDEX(OpenMeteoAPI[RelativeHumidityPct],ROWS($H$2:H2858))/100)</f>
        <v>0.54</v>
      </c>
      <c r="I2858" s="4" cm="1">
        <f t="array" ref="I2858">IF($A2858="","",INDEX(OpenMeteoAPI[PrecipitationProbabilityPct],ROWS($I$2:I2858))/100)</f>
        <v>0.11</v>
      </c>
      <c r="J2858" s="3" cm="1">
        <f t="array" ref="J2858">IF($A2858="","",INDEX(OpenMeteoAPI[PrecipitationMM],ROWS($J$2:J2858)))</f>
        <v>0</v>
      </c>
      <c r="K2858" cm="1">
        <f t="array" ref="K2858">IF($A2858="","",INDEX(OpenMeteoAPI[WeatherCode],ROWS($K$2:K2858)))</f>
        <v>1</v>
      </c>
      <c r="L2858" s="3" cm="1">
        <f t="array" ref="L2858">IF($A2858="","",INDEX(OpenMeteoAPI[WindSpeedKMH],ROWS($L$2:L2858)))</f>
        <v>7.3</v>
      </c>
    </row>
    <row r="2859" spans="1:12">
      <c r="A2859" t="str" cm="1">
        <f t="array" ref="A2859">IFERROR(INDEX(OpenMeteoAPI[City],ROWS($A$2:A2859))&amp;", "&amp;INDEX(OpenMeteoAPI[CountryCode],ROWS($A$2:A2859)),"")</f>
        <v>Prague, CZ</v>
      </c>
      <c r="B2859" t="str" cm="1">
        <f t="array" ref="B2859">IF($A2859="","",INDEX(OpenMeteoAPI[LocationID],ROWS($B$2:B2859)))</f>
        <v>CZ-PRG</v>
      </c>
      <c r="C2859" s="5" cm="1">
        <f t="array" ref="C2859">IF($A2859="","",INDEX(OpenMeteoAPI[ForecastDateTime],ROWS($C$2:C2859)))</f>
        <v>46219.041666666664</v>
      </c>
      <c r="D2859" t="str">
        <f t="shared" si="44"/>
        <v>1AM</v>
      </c>
      <c r="E2859" t="str" cm="1">
        <f t="array" ref="E2859">IF($K2859="","",_xlfn.IFS($K2859=0,_xlfn.UNICHAR(9728),$K2859&lt;=3,_xlfn.UNICHAR(9729),OR($K2859=45,$K2859=48),"~",AND($K2859&gt;=51,$K2859&lt;=67),_xlfn.UNICHAR(9748),AND($K2859&gt;=71,$K2859&lt;=77),_xlfn.UNICHAR(10052),AND($K2859&gt;=80,$K2859&lt;=82),_xlfn.UNICHAR(9748),AND($K2859&gt;=95,$K2859&lt;=99),_xlfn.UNICHAR(9889),TRUE,_xlfn.UNICHAR(9729)))</f>
        <v>☀</v>
      </c>
      <c r="F2859" t="str" cm="1">
        <f t="array" ref="F2859">IF($K2859="","",_xlfn.IFS($K2859=0,"Clear",$K2859&lt;=3,"Partly Cloudy",OR($K2859=45,$K2859=48),"Fog",AND($K2859&gt;=51,$K2859&lt;=67),"Drizzle",AND($K2859&gt;=71,$K2859&lt;=77),"Snow",AND($K2859&gt;=80,$K2859&lt;=82),"Rain Showers",AND($K2859&gt;=95,$K2859&lt;=99),"Thunderstorm",TRUE,"Cloudy"))</f>
        <v>Clear</v>
      </c>
      <c r="G2859" s="3" cm="1">
        <f t="array" ref="G2859">IF($A2859="","",INDEX(OpenMeteoAPI[TemperatureC],ROWS($G$2:G2859)))</f>
        <v>21.9</v>
      </c>
      <c r="H2859" s="4" cm="1">
        <f t="array" ref="H2859">IF($A2859="","",INDEX(OpenMeteoAPI[RelativeHumidityPct],ROWS($H$2:H2859))/100)</f>
        <v>0.57999999999999996</v>
      </c>
      <c r="I2859" s="4" cm="1">
        <f t="array" ref="I2859">IF($A2859="","",INDEX(OpenMeteoAPI[PrecipitationProbabilityPct],ROWS($I$2:I2859))/100)</f>
        <v>0.08</v>
      </c>
      <c r="J2859" s="3" cm="1">
        <f t="array" ref="J2859">IF($A2859="","",INDEX(OpenMeteoAPI[PrecipitationMM],ROWS($J$2:J2859)))</f>
        <v>0</v>
      </c>
      <c r="K2859" cm="1">
        <f t="array" ref="K2859">IF($A2859="","",INDEX(OpenMeteoAPI[WeatherCode],ROWS($K$2:K2859)))</f>
        <v>0</v>
      </c>
      <c r="L2859" s="3" cm="1">
        <f t="array" ref="L2859">IF($A2859="","",INDEX(OpenMeteoAPI[WindSpeedKMH],ROWS($L$2:L2859)))</f>
        <v>6.6</v>
      </c>
    </row>
    <row r="2860" spans="1:12">
      <c r="A2860" t="str" cm="1">
        <f t="array" ref="A2860">IFERROR(INDEX(OpenMeteoAPI[City],ROWS($A$2:A2860))&amp;", "&amp;INDEX(OpenMeteoAPI[CountryCode],ROWS($A$2:A2860)),"")</f>
        <v>Prague, CZ</v>
      </c>
      <c r="B2860" t="str" cm="1">
        <f t="array" ref="B2860">IF($A2860="","",INDEX(OpenMeteoAPI[LocationID],ROWS($B$2:B2860)))</f>
        <v>CZ-PRG</v>
      </c>
      <c r="C2860" s="5" cm="1">
        <f t="array" ref="C2860">IF($A2860="","",INDEX(OpenMeteoAPI[ForecastDateTime],ROWS($C$2:C2860)))</f>
        <v>46219.083333333336</v>
      </c>
      <c r="D2860" t="str">
        <f t="shared" si="44"/>
        <v>2AM</v>
      </c>
      <c r="E2860" t="str" cm="1">
        <f t="array" ref="E2860">IF($K2860="","",_xlfn.IFS($K2860=0,_xlfn.UNICHAR(9728),$K2860&lt;=3,_xlfn.UNICHAR(9729),OR($K2860=45,$K2860=48),"~",AND($K2860&gt;=51,$K2860&lt;=67),_xlfn.UNICHAR(9748),AND($K2860&gt;=71,$K2860&lt;=77),_xlfn.UNICHAR(10052),AND($K2860&gt;=80,$K2860&lt;=82),_xlfn.UNICHAR(9748),AND($K2860&gt;=95,$K2860&lt;=99),_xlfn.UNICHAR(9889),TRUE,_xlfn.UNICHAR(9729)))</f>
        <v>☀</v>
      </c>
      <c r="F2860" t="str" cm="1">
        <f t="array" ref="F2860">IF($K2860="","",_xlfn.IFS($K2860=0,"Clear",$K2860&lt;=3,"Partly Cloudy",OR($K2860=45,$K2860=48),"Fog",AND($K2860&gt;=51,$K2860&lt;=67),"Drizzle",AND($K2860&gt;=71,$K2860&lt;=77),"Snow",AND($K2860&gt;=80,$K2860&lt;=82),"Rain Showers",AND($K2860&gt;=95,$K2860&lt;=99),"Thunderstorm",TRUE,"Cloudy"))</f>
        <v>Clear</v>
      </c>
      <c r="G2860" s="3" cm="1">
        <f t="array" ref="G2860">IF($A2860="","",INDEX(OpenMeteoAPI[TemperatureC],ROWS($G$2:G2860)))</f>
        <v>21.3</v>
      </c>
      <c r="H2860" s="4" cm="1">
        <f t="array" ref="H2860">IF($A2860="","",INDEX(OpenMeteoAPI[RelativeHumidityPct],ROWS($H$2:H2860))/100)</f>
        <v>0.6</v>
      </c>
      <c r="I2860" s="4" cm="1">
        <f t="array" ref="I2860">IF($A2860="","",INDEX(OpenMeteoAPI[PrecipitationProbabilityPct],ROWS($I$2:I2860))/100)</f>
        <v>0.06</v>
      </c>
      <c r="J2860" s="3" cm="1">
        <f t="array" ref="J2860">IF($A2860="","",INDEX(OpenMeteoAPI[PrecipitationMM],ROWS($J$2:J2860)))</f>
        <v>0</v>
      </c>
      <c r="K2860" cm="1">
        <f t="array" ref="K2860">IF($A2860="","",INDEX(OpenMeteoAPI[WeatherCode],ROWS($K$2:K2860)))</f>
        <v>0</v>
      </c>
      <c r="L2860" s="3" cm="1">
        <f t="array" ref="L2860">IF($A2860="","",INDEX(OpenMeteoAPI[WindSpeedKMH],ROWS($L$2:L2860)))</f>
        <v>6</v>
      </c>
    </row>
    <row r="2861" spans="1:12">
      <c r="A2861" t="str" cm="1">
        <f t="array" ref="A2861">IFERROR(INDEX(OpenMeteoAPI[City],ROWS($A$2:A2861))&amp;", "&amp;INDEX(OpenMeteoAPI[CountryCode],ROWS($A$2:A2861)),"")</f>
        <v>Prague, CZ</v>
      </c>
      <c r="B2861" t="str" cm="1">
        <f t="array" ref="B2861">IF($A2861="","",INDEX(OpenMeteoAPI[LocationID],ROWS($B$2:B2861)))</f>
        <v>CZ-PRG</v>
      </c>
      <c r="C2861" s="5" cm="1">
        <f t="array" ref="C2861">IF($A2861="","",INDEX(OpenMeteoAPI[ForecastDateTime],ROWS($C$2:C2861)))</f>
        <v>46219.125</v>
      </c>
      <c r="D2861" t="str">
        <f t="shared" si="44"/>
        <v>3AM</v>
      </c>
      <c r="E2861" t="str" cm="1">
        <f t="array" ref="E2861">IF($K2861="","",_xlfn.IFS($K2861=0,_xlfn.UNICHAR(9728),$K2861&lt;=3,_xlfn.UNICHAR(9729),OR($K2861=45,$K2861=48),"~",AND($K2861&gt;=51,$K2861&lt;=67),_xlfn.UNICHAR(9748),AND($K2861&gt;=71,$K2861&lt;=77),_xlfn.UNICHAR(10052),AND($K2861&gt;=80,$K2861&lt;=82),_xlfn.UNICHAR(9748),AND($K2861&gt;=95,$K2861&lt;=99),_xlfn.UNICHAR(9889),TRUE,_xlfn.UNICHAR(9729)))</f>
        <v>☀</v>
      </c>
      <c r="F2861" t="str" cm="1">
        <f t="array" ref="F2861">IF($K2861="","",_xlfn.IFS($K2861=0,"Clear",$K2861&lt;=3,"Partly Cloudy",OR($K2861=45,$K2861=48),"Fog",AND($K2861&gt;=51,$K2861&lt;=67),"Drizzle",AND($K2861&gt;=71,$K2861&lt;=77),"Snow",AND($K2861&gt;=80,$K2861&lt;=82),"Rain Showers",AND($K2861&gt;=95,$K2861&lt;=99),"Thunderstorm",TRUE,"Cloudy"))</f>
        <v>Clear</v>
      </c>
      <c r="G2861" s="3" cm="1">
        <f t="array" ref="G2861">IF($A2861="","",INDEX(OpenMeteoAPI[TemperatureC],ROWS($G$2:G2861)))</f>
        <v>20.9</v>
      </c>
      <c r="H2861" s="4" cm="1">
        <f t="array" ref="H2861">IF($A2861="","",INDEX(OpenMeteoAPI[RelativeHumidityPct],ROWS($H$2:H2861))/100)</f>
        <v>0.62</v>
      </c>
      <c r="I2861" s="4" cm="1">
        <f t="array" ref="I2861">IF($A2861="","",INDEX(OpenMeteoAPI[PrecipitationProbabilityPct],ROWS($I$2:I2861))/100)</f>
        <v>0.06</v>
      </c>
      <c r="J2861" s="3" cm="1">
        <f t="array" ref="J2861">IF($A2861="","",INDEX(OpenMeteoAPI[PrecipitationMM],ROWS($J$2:J2861)))</f>
        <v>0</v>
      </c>
      <c r="K2861" cm="1">
        <f t="array" ref="K2861">IF($A2861="","",INDEX(OpenMeteoAPI[WeatherCode],ROWS($K$2:K2861)))</f>
        <v>0</v>
      </c>
      <c r="L2861" s="3" cm="1">
        <f t="array" ref="L2861">IF($A2861="","",INDEX(OpenMeteoAPI[WindSpeedKMH],ROWS($L$2:L2861)))</f>
        <v>5.5</v>
      </c>
    </row>
    <row r="2862" spans="1:12">
      <c r="A2862" t="str" cm="1">
        <f t="array" ref="A2862">IFERROR(INDEX(OpenMeteoAPI[City],ROWS($A$2:A2862))&amp;", "&amp;INDEX(OpenMeteoAPI[CountryCode],ROWS($A$2:A2862)),"")</f>
        <v>Prague, CZ</v>
      </c>
      <c r="B2862" t="str" cm="1">
        <f t="array" ref="B2862">IF($A2862="","",INDEX(OpenMeteoAPI[LocationID],ROWS($B$2:B2862)))</f>
        <v>CZ-PRG</v>
      </c>
      <c r="C2862" s="5" cm="1">
        <f t="array" ref="C2862">IF($A2862="","",INDEX(OpenMeteoAPI[ForecastDateTime],ROWS($C$2:C2862)))</f>
        <v>46219.166666666664</v>
      </c>
      <c r="D2862" t="str">
        <f t="shared" si="44"/>
        <v>4AM</v>
      </c>
      <c r="E2862" t="str" cm="1">
        <f t="array" ref="E2862">IF($K2862="","",_xlfn.IFS($K2862=0,_xlfn.UNICHAR(9728),$K2862&lt;=3,_xlfn.UNICHAR(9729),OR($K2862=45,$K2862=48),"~",AND($K2862&gt;=51,$K2862&lt;=67),_xlfn.UNICHAR(9748),AND($K2862&gt;=71,$K2862&lt;=77),_xlfn.UNICHAR(10052),AND($K2862&gt;=80,$K2862&lt;=82),_xlfn.UNICHAR(9748),AND($K2862&gt;=95,$K2862&lt;=99),_xlfn.UNICHAR(9889),TRUE,_xlfn.UNICHAR(9729)))</f>
        <v>☀</v>
      </c>
      <c r="F2862" t="str" cm="1">
        <f t="array" ref="F2862">IF($K2862="","",_xlfn.IFS($K2862=0,"Clear",$K2862&lt;=3,"Partly Cloudy",OR($K2862=45,$K2862=48),"Fog",AND($K2862&gt;=51,$K2862&lt;=67),"Drizzle",AND($K2862&gt;=71,$K2862&lt;=77),"Snow",AND($K2862&gt;=80,$K2862&lt;=82),"Rain Showers",AND($K2862&gt;=95,$K2862&lt;=99),"Thunderstorm",TRUE,"Cloudy"))</f>
        <v>Clear</v>
      </c>
      <c r="G2862" s="3" cm="1">
        <f t="array" ref="G2862">IF($A2862="","",INDEX(OpenMeteoAPI[TemperatureC],ROWS($G$2:G2862)))</f>
        <v>20.7</v>
      </c>
      <c r="H2862" s="4" cm="1">
        <f t="array" ref="H2862">IF($A2862="","",INDEX(OpenMeteoAPI[RelativeHumidityPct],ROWS($H$2:H2862))/100)</f>
        <v>0.63</v>
      </c>
      <c r="I2862" s="4" cm="1">
        <f t="array" ref="I2862">IF($A2862="","",INDEX(OpenMeteoAPI[PrecipitationProbabilityPct],ROWS($I$2:I2862))/100)</f>
        <v>0.06</v>
      </c>
      <c r="J2862" s="3" cm="1">
        <f t="array" ref="J2862">IF($A2862="","",INDEX(OpenMeteoAPI[PrecipitationMM],ROWS($J$2:J2862)))</f>
        <v>0</v>
      </c>
      <c r="K2862" cm="1">
        <f t="array" ref="K2862">IF($A2862="","",INDEX(OpenMeteoAPI[WeatherCode],ROWS($K$2:K2862)))</f>
        <v>0</v>
      </c>
      <c r="L2862" s="3" cm="1">
        <f t="array" ref="L2862">IF($A2862="","",INDEX(OpenMeteoAPI[WindSpeedKMH],ROWS($L$2:L2862)))</f>
        <v>5</v>
      </c>
    </row>
    <row r="2863" spans="1:12">
      <c r="A2863" t="str" cm="1">
        <f t="array" ref="A2863">IFERROR(INDEX(OpenMeteoAPI[City],ROWS($A$2:A2863))&amp;", "&amp;INDEX(OpenMeteoAPI[CountryCode],ROWS($A$2:A2863)),"")</f>
        <v>Prague, CZ</v>
      </c>
      <c r="B2863" t="str" cm="1">
        <f t="array" ref="B2863">IF($A2863="","",INDEX(OpenMeteoAPI[LocationID],ROWS($B$2:B2863)))</f>
        <v>CZ-PRG</v>
      </c>
      <c r="C2863" s="5" cm="1">
        <f t="array" ref="C2863">IF($A2863="","",INDEX(OpenMeteoAPI[ForecastDateTime],ROWS($C$2:C2863)))</f>
        <v>46219.208333333336</v>
      </c>
      <c r="D2863" t="str">
        <f t="shared" si="44"/>
        <v>5AM</v>
      </c>
      <c r="E2863" t="str" cm="1">
        <f t="array" ref="E2863">IF($K2863="","",_xlfn.IFS($K2863=0,_xlfn.UNICHAR(9728),$K2863&lt;=3,_xlfn.UNICHAR(9729),OR($K2863=45,$K2863=48),"~",AND($K2863&gt;=51,$K2863&lt;=67),_xlfn.UNICHAR(9748),AND($K2863&gt;=71,$K2863&lt;=77),_xlfn.UNICHAR(10052),AND($K2863&gt;=80,$K2863&lt;=82),_xlfn.UNICHAR(9748),AND($K2863&gt;=95,$K2863&lt;=99),_xlfn.UNICHAR(9889),TRUE,_xlfn.UNICHAR(9729)))</f>
        <v>☀</v>
      </c>
      <c r="F2863" t="str" cm="1">
        <f t="array" ref="F2863">IF($K2863="","",_xlfn.IFS($K2863=0,"Clear",$K2863&lt;=3,"Partly Cloudy",OR($K2863=45,$K2863=48),"Fog",AND($K2863&gt;=51,$K2863&lt;=67),"Drizzle",AND($K2863&gt;=71,$K2863&lt;=77),"Snow",AND($K2863&gt;=80,$K2863&lt;=82),"Rain Showers",AND($K2863&gt;=95,$K2863&lt;=99),"Thunderstorm",TRUE,"Cloudy"))</f>
        <v>Clear</v>
      </c>
      <c r="G2863" s="3" cm="1">
        <f t="array" ref="G2863">IF($A2863="","",INDEX(OpenMeteoAPI[TemperatureC],ROWS($G$2:G2863)))</f>
        <v>20.8</v>
      </c>
      <c r="H2863" s="4" cm="1">
        <f t="array" ref="H2863">IF($A2863="","",INDEX(OpenMeteoAPI[RelativeHumidityPct],ROWS($H$2:H2863))/100)</f>
        <v>0.64</v>
      </c>
      <c r="I2863" s="4" cm="1">
        <f t="array" ref="I2863">IF($A2863="","",INDEX(OpenMeteoAPI[PrecipitationProbabilityPct],ROWS($I$2:I2863))/100)</f>
        <v>7.0000000000000007E-2</v>
      </c>
      <c r="J2863" s="3" cm="1">
        <f t="array" ref="J2863">IF($A2863="","",INDEX(OpenMeteoAPI[PrecipitationMM],ROWS($J$2:J2863)))</f>
        <v>0</v>
      </c>
      <c r="K2863" cm="1">
        <f t="array" ref="K2863">IF($A2863="","",INDEX(OpenMeteoAPI[WeatherCode],ROWS($K$2:K2863)))</f>
        <v>0</v>
      </c>
      <c r="L2863" s="3" cm="1">
        <f t="array" ref="L2863">IF($A2863="","",INDEX(OpenMeteoAPI[WindSpeedKMH],ROWS($L$2:L2863)))</f>
        <v>4.5999999999999996</v>
      </c>
    </row>
    <row r="2864" spans="1:12">
      <c r="A2864" t="str" cm="1">
        <f t="array" ref="A2864">IFERROR(INDEX(OpenMeteoAPI[City],ROWS($A$2:A2864))&amp;", "&amp;INDEX(OpenMeteoAPI[CountryCode],ROWS($A$2:A2864)),"")</f>
        <v>Prague, CZ</v>
      </c>
      <c r="B2864" t="str" cm="1">
        <f t="array" ref="B2864">IF($A2864="","",INDEX(OpenMeteoAPI[LocationID],ROWS($B$2:B2864)))</f>
        <v>CZ-PRG</v>
      </c>
      <c r="C2864" s="5" cm="1">
        <f t="array" ref="C2864">IF($A2864="","",INDEX(OpenMeteoAPI[ForecastDateTime],ROWS($C$2:C2864)))</f>
        <v>46219.25</v>
      </c>
      <c r="D2864" t="str">
        <f t="shared" si="44"/>
        <v>6AM</v>
      </c>
      <c r="E2864" t="str" cm="1">
        <f t="array" ref="E2864">IF($K2864="","",_xlfn.IFS($K2864=0,_xlfn.UNICHAR(9728),$K2864&lt;=3,_xlfn.UNICHAR(9729),OR($K2864=45,$K2864=48),"~",AND($K2864&gt;=51,$K2864&lt;=67),_xlfn.UNICHAR(9748),AND($K2864&gt;=71,$K2864&lt;=77),_xlfn.UNICHAR(10052),AND($K2864&gt;=80,$K2864&lt;=82),_xlfn.UNICHAR(9748),AND($K2864&gt;=95,$K2864&lt;=99),_xlfn.UNICHAR(9889),TRUE,_xlfn.UNICHAR(9729)))</f>
        <v>☀</v>
      </c>
      <c r="F2864" t="str" cm="1">
        <f t="array" ref="F2864">IF($K2864="","",_xlfn.IFS($K2864=0,"Clear",$K2864&lt;=3,"Partly Cloudy",OR($K2864=45,$K2864=48),"Fog",AND($K2864&gt;=51,$K2864&lt;=67),"Drizzle",AND($K2864&gt;=71,$K2864&lt;=77),"Snow",AND($K2864&gt;=80,$K2864&lt;=82),"Rain Showers",AND($K2864&gt;=95,$K2864&lt;=99),"Thunderstorm",TRUE,"Cloudy"))</f>
        <v>Clear</v>
      </c>
      <c r="G2864" s="3" cm="1">
        <f t="array" ref="G2864">IF($A2864="","",INDEX(OpenMeteoAPI[TemperatureC],ROWS($G$2:G2864)))</f>
        <v>21</v>
      </c>
      <c r="H2864" s="4" cm="1">
        <f t="array" ref="H2864">IF($A2864="","",INDEX(OpenMeteoAPI[RelativeHumidityPct],ROWS($H$2:H2864))/100)</f>
        <v>0.63</v>
      </c>
      <c r="I2864" s="4" cm="1">
        <f t="array" ref="I2864">IF($A2864="","",INDEX(OpenMeteoAPI[PrecipitationProbabilityPct],ROWS($I$2:I2864))/100)</f>
        <v>0.08</v>
      </c>
      <c r="J2864" s="3" cm="1">
        <f t="array" ref="J2864">IF($A2864="","",INDEX(OpenMeteoAPI[PrecipitationMM],ROWS($J$2:J2864)))</f>
        <v>0</v>
      </c>
      <c r="K2864" cm="1">
        <f t="array" ref="K2864">IF($A2864="","",INDEX(OpenMeteoAPI[WeatherCode],ROWS($K$2:K2864)))</f>
        <v>0</v>
      </c>
      <c r="L2864" s="3" cm="1">
        <f t="array" ref="L2864">IF($A2864="","",INDEX(OpenMeteoAPI[WindSpeedKMH],ROWS($L$2:L2864)))</f>
        <v>4.2</v>
      </c>
    </row>
    <row r="2865" spans="1:12">
      <c r="A2865" t="str" cm="1">
        <f t="array" ref="A2865">IFERROR(INDEX(OpenMeteoAPI[City],ROWS($A$2:A2865))&amp;", "&amp;INDEX(OpenMeteoAPI[CountryCode],ROWS($A$2:A2865)),"")</f>
        <v>Prague, CZ</v>
      </c>
      <c r="B2865" t="str" cm="1">
        <f t="array" ref="B2865">IF($A2865="","",INDEX(OpenMeteoAPI[LocationID],ROWS($B$2:B2865)))</f>
        <v>CZ-PRG</v>
      </c>
      <c r="C2865" s="5" cm="1">
        <f t="array" ref="C2865">IF($A2865="","",INDEX(OpenMeteoAPI[ForecastDateTime],ROWS($C$2:C2865)))</f>
        <v>46219.291666666664</v>
      </c>
      <c r="D2865" t="str">
        <f t="shared" si="44"/>
        <v>7AM</v>
      </c>
      <c r="E2865" t="str" cm="1">
        <f t="array" ref="E2865">IF($K2865="","",_xlfn.IFS($K2865=0,_xlfn.UNICHAR(9728),$K2865&lt;=3,_xlfn.UNICHAR(9729),OR($K2865=45,$K2865=48),"~",AND($K2865&gt;=51,$K2865&lt;=67),_xlfn.UNICHAR(9748),AND($K2865&gt;=71,$K2865&lt;=77),_xlfn.UNICHAR(10052),AND($K2865&gt;=80,$K2865&lt;=82),_xlfn.UNICHAR(9748),AND($K2865&gt;=95,$K2865&lt;=99),_xlfn.UNICHAR(9889),TRUE,_xlfn.UNICHAR(9729)))</f>
        <v>☀</v>
      </c>
      <c r="F2865" t="str" cm="1">
        <f t="array" ref="F2865">IF($K2865="","",_xlfn.IFS($K2865=0,"Clear",$K2865&lt;=3,"Partly Cloudy",OR($K2865=45,$K2865=48),"Fog",AND($K2865&gt;=51,$K2865&lt;=67),"Drizzle",AND($K2865&gt;=71,$K2865&lt;=77),"Snow",AND($K2865&gt;=80,$K2865&lt;=82),"Rain Showers",AND($K2865&gt;=95,$K2865&lt;=99),"Thunderstorm",TRUE,"Cloudy"))</f>
        <v>Clear</v>
      </c>
      <c r="G2865" s="3" cm="1">
        <f t="array" ref="G2865">IF($A2865="","",INDEX(OpenMeteoAPI[TemperatureC],ROWS($G$2:G2865)))</f>
        <v>21.4</v>
      </c>
      <c r="H2865" s="4" cm="1">
        <f t="array" ref="H2865">IF($A2865="","",INDEX(OpenMeteoAPI[RelativeHumidityPct],ROWS($H$2:H2865))/100)</f>
        <v>0.62</v>
      </c>
      <c r="I2865" s="4" cm="1">
        <f t="array" ref="I2865">IF($A2865="","",INDEX(OpenMeteoAPI[PrecipitationProbabilityPct],ROWS($I$2:I2865))/100)</f>
        <v>0.09</v>
      </c>
      <c r="J2865" s="3" cm="1">
        <f t="array" ref="J2865">IF($A2865="","",INDEX(OpenMeteoAPI[PrecipitationMM],ROWS($J$2:J2865)))</f>
        <v>0</v>
      </c>
      <c r="K2865" cm="1">
        <f t="array" ref="K2865">IF($A2865="","",INDEX(OpenMeteoAPI[WeatherCode],ROWS($K$2:K2865)))</f>
        <v>0</v>
      </c>
      <c r="L2865" s="3" cm="1">
        <f t="array" ref="L2865">IF($A2865="","",INDEX(OpenMeteoAPI[WindSpeedKMH],ROWS($L$2:L2865)))</f>
        <v>4</v>
      </c>
    </row>
    <row r="2866" spans="1:12">
      <c r="A2866" t="str" cm="1">
        <f t="array" ref="A2866">IFERROR(INDEX(OpenMeteoAPI[City],ROWS($A$2:A2866))&amp;", "&amp;INDEX(OpenMeteoAPI[CountryCode],ROWS($A$2:A2866)),"")</f>
        <v>Prague, CZ</v>
      </c>
      <c r="B2866" t="str" cm="1">
        <f t="array" ref="B2866">IF($A2866="","",INDEX(OpenMeteoAPI[LocationID],ROWS($B$2:B2866)))</f>
        <v>CZ-PRG</v>
      </c>
      <c r="C2866" s="5" cm="1">
        <f t="array" ref="C2866">IF($A2866="","",INDEX(OpenMeteoAPI[ForecastDateTime],ROWS($C$2:C2866)))</f>
        <v>46219.333333333336</v>
      </c>
      <c r="D2866" t="str">
        <f t="shared" si="44"/>
        <v>8AM</v>
      </c>
      <c r="E2866" t="str" cm="1">
        <f t="array" ref="E2866">IF($K2866="","",_xlfn.IFS($K2866=0,_xlfn.UNICHAR(9728),$K2866&lt;=3,_xlfn.UNICHAR(9729),OR($K2866=45,$K2866=48),"~",AND($K2866&gt;=51,$K2866&lt;=67),_xlfn.UNICHAR(9748),AND($K2866&gt;=71,$K2866&lt;=77),_xlfn.UNICHAR(10052),AND($K2866&gt;=80,$K2866&lt;=82),_xlfn.UNICHAR(9748),AND($K2866&gt;=95,$K2866&lt;=99),_xlfn.UNICHAR(9889),TRUE,_xlfn.UNICHAR(9729)))</f>
        <v>☀</v>
      </c>
      <c r="F2866" t="str" cm="1">
        <f t="array" ref="F2866">IF($K2866="","",_xlfn.IFS($K2866=0,"Clear",$K2866&lt;=3,"Partly Cloudy",OR($K2866=45,$K2866=48),"Fog",AND($K2866&gt;=51,$K2866&lt;=67),"Drizzle",AND($K2866&gt;=71,$K2866&lt;=77),"Snow",AND($K2866&gt;=80,$K2866&lt;=82),"Rain Showers",AND($K2866&gt;=95,$K2866&lt;=99),"Thunderstorm",TRUE,"Cloudy"))</f>
        <v>Clear</v>
      </c>
      <c r="G2866" s="3" cm="1">
        <f t="array" ref="G2866">IF($A2866="","",INDEX(OpenMeteoAPI[TemperatureC],ROWS($G$2:G2866)))</f>
        <v>22</v>
      </c>
      <c r="H2866" s="4" cm="1">
        <f t="array" ref="H2866">IF($A2866="","",INDEX(OpenMeteoAPI[RelativeHumidityPct],ROWS($H$2:H2866))/100)</f>
        <v>0.59</v>
      </c>
      <c r="I2866" s="4" cm="1">
        <f t="array" ref="I2866">IF($A2866="","",INDEX(OpenMeteoAPI[PrecipitationProbabilityPct],ROWS($I$2:I2866))/100)</f>
        <v>0.1</v>
      </c>
      <c r="J2866" s="3" cm="1">
        <f t="array" ref="J2866">IF($A2866="","",INDEX(OpenMeteoAPI[PrecipitationMM],ROWS($J$2:J2866)))</f>
        <v>0</v>
      </c>
      <c r="K2866" cm="1">
        <f t="array" ref="K2866">IF($A2866="","",INDEX(OpenMeteoAPI[WeatherCode],ROWS($K$2:K2866)))</f>
        <v>0</v>
      </c>
      <c r="L2866" s="3" cm="1">
        <f t="array" ref="L2866">IF($A2866="","",INDEX(OpenMeteoAPI[WindSpeedKMH],ROWS($L$2:L2866)))</f>
        <v>4</v>
      </c>
    </row>
    <row r="2867" spans="1:12">
      <c r="A2867" t="str" cm="1">
        <f t="array" ref="A2867">IFERROR(INDEX(OpenMeteoAPI[City],ROWS($A$2:A2867))&amp;", "&amp;INDEX(OpenMeteoAPI[CountryCode],ROWS($A$2:A2867)),"")</f>
        <v>Prague, CZ</v>
      </c>
      <c r="B2867" t="str" cm="1">
        <f t="array" ref="B2867">IF($A2867="","",INDEX(OpenMeteoAPI[LocationID],ROWS($B$2:B2867)))</f>
        <v>CZ-PRG</v>
      </c>
      <c r="C2867" s="5" cm="1">
        <f t="array" ref="C2867">IF($A2867="","",INDEX(OpenMeteoAPI[ForecastDateTime],ROWS($C$2:C2867)))</f>
        <v>46219.375</v>
      </c>
      <c r="D2867" t="str">
        <f t="shared" si="44"/>
        <v>9AM</v>
      </c>
      <c r="E2867" t="str" cm="1">
        <f t="array" ref="E2867">IF($K2867="","",_xlfn.IFS($K2867=0,_xlfn.UNICHAR(9728),$K2867&lt;=3,_xlfn.UNICHAR(9729),OR($K2867=45,$K2867=48),"~",AND($K2867&gt;=51,$K2867&lt;=67),_xlfn.UNICHAR(9748),AND($K2867&gt;=71,$K2867&lt;=77),_xlfn.UNICHAR(10052),AND($K2867&gt;=80,$K2867&lt;=82),_xlfn.UNICHAR(9748),AND($K2867&gt;=95,$K2867&lt;=99),_xlfn.UNICHAR(9889),TRUE,_xlfn.UNICHAR(9729)))</f>
        <v>☁</v>
      </c>
      <c r="F2867" t="str" cm="1">
        <f t="array" ref="F2867">IF($K2867="","",_xlfn.IFS($K2867=0,"Clear",$K2867&lt;=3,"Partly Cloudy",OR($K2867=45,$K2867=48),"Fog",AND($K2867&gt;=51,$K2867&lt;=67),"Drizzle",AND($K2867&gt;=71,$K2867&lt;=77),"Snow",AND($K2867&gt;=80,$K2867&lt;=82),"Rain Showers",AND($K2867&gt;=95,$K2867&lt;=99),"Thunderstorm",TRUE,"Cloudy"))</f>
        <v>Partly Cloudy</v>
      </c>
      <c r="G2867" s="3" cm="1">
        <f t="array" ref="G2867">IF($A2867="","",INDEX(OpenMeteoAPI[TemperatureC],ROWS($G$2:G2867)))</f>
        <v>23</v>
      </c>
      <c r="H2867" s="4" cm="1">
        <f t="array" ref="H2867">IF($A2867="","",INDEX(OpenMeteoAPI[RelativeHumidityPct],ROWS($H$2:H2867))/100)</f>
        <v>0.55000000000000004</v>
      </c>
      <c r="I2867" s="4" cm="1">
        <f t="array" ref="I2867">IF($A2867="","",INDEX(OpenMeteoAPI[PrecipitationProbabilityPct],ROWS($I$2:I2867))/100)</f>
        <v>0.1</v>
      </c>
      <c r="J2867" s="3" cm="1">
        <f t="array" ref="J2867">IF($A2867="","",INDEX(OpenMeteoAPI[PrecipitationMM],ROWS($J$2:J2867)))</f>
        <v>0</v>
      </c>
      <c r="K2867" cm="1">
        <f t="array" ref="K2867">IF($A2867="","",INDEX(OpenMeteoAPI[WeatherCode],ROWS($K$2:K2867)))</f>
        <v>1</v>
      </c>
      <c r="L2867" s="3" cm="1">
        <f t="array" ref="L2867">IF($A2867="","",INDEX(OpenMeteoAPI[WindSpeedKMH],ROWS($L$2:L2867)))</f>
        <v>4.2</v>
      </c>
    </row>
    <row r="2868" spans="1:12">
      <c r="A2868" t="str" cm="1">
        <f t="array" ref="A2868">IFERROR(INDEX(OpenMeteoAPI[City],ROWS($A$2:A2868))&amp;", "&amp;INDEX(OpenMeteoAPI[CountryCode],ROWS($A$2:A2868)),"")</f>
        <v>Prague, CZ</v>
      </c>
      <c r="B2868" t="str" cm="1">
        <f t="array" ref="B2868">IF($A2868="","",INDEX(OpenMeteoAPI[LocationID],ROWS($B$2:B2868)))</f>
        <v>CZ-PRG</v>
      </c>
      <c r="C2868" s="5" cm="1">
        <f t="array" ref="C2868">IF($A2868="","",INDEX(OpenMeteoAPI[ForecastDateTime],ROWS($C$2:C2868)))</f>
        <v>46219.416666666664</v>
      </c>
      <c r="D2868" t="str">
        <f t="shared" si="44"/>
        <v>10AM</v>
      </c>
      <c r="E2868" t="str" cm="1">
        <f t="array" ref="E2868">IF($K2868="","",_xlfn.IFS($K2868=0,_xlfn.UNICHAR(9728),$K2868&lt;=3,_xlfn.UNICHAR(9729),OR($K2868=45,$K2868=48),"~",AND($K2868&gt;=51,$K2868&lt;=67),_xlfn.UNICHAR(9748),AND($K2868&gt;=71,$K2868&lt;=77),_xlfn.UNICHAR(10052),AND($K2868&gt;=80,$K2868&lt;=82),_xlfn.UNICHAR(9748),AND($K2868&gt;=95,$K2868&lt;=99),_xlfn.UNICHAR(9889),TRUE,_xlfn.UNICHAR(9729)))</f>
        <v>☁</v>
      </c>
      <c r="F2868" t="str" cm="1">
        <f t="array" ref="F2868">IF($K2868="","",_xlfn.IFS($K2868=0,"Clear",$K2868&lt;=3,"Partly Cloudy",OR($K2868=45,$K2868=48),"Fog",AND($K2868&gt;=51,$K2868&lt;=67),"Drizzle",AND($K2868&gt;=71,$K2868&lt;=77),"Snow",AND($K2868&gt;=80,$K2868&lt;=82),"Rain Showers",AND($K2868&gt;=95,$K2868&lt;=99),"Thunderstorm",TRUE,"Cloudy"))</f>
        <v>Partly Cloudy</v>
      </c>
      <c r="G2868" s="3" cm="1">
        <f t="array" ref="G2868">IF($A2868="","",INDEX(OpenMeteoAPI[TemperatureC],ROWS($G$2:G2868)))</f>
        <v>24.6</v>
      </c>
      <c r="H2868" s="4" cm="1">
        <f t="array" ref="H2868">IF($A2868="","",INDEX(OpenMeteoAPI[RelativeHumidityPct],ROWS($H$2:H2868))/100)</f>
        <v>0.48</v>
      </c>
      <c r="I2868" s="4" cm="1">
        <f t="array" ref="I2868">IF($A2868="","",INDEX(OpenMeteoAPI[PrecipitationProbabilityPct],ROWS($I$2:I2868))/100)</f>
        <v>0.1</v>
      </c>
      <c r="J2868" s="3" cm="1">
        <f t="array" ref="J2868">IF($A2868="","",INDEX(OpenMeteoAPI[PrecipitationMM],ROWS($J$2:J2868)))</f>
        <v>0</v>
      </c>
      <c r="K2868" cm="1">
        <f t="array" ref="K2868">IF($A2868="","",INDEX(OpenMeteoAPI[WeatherCode],ROWS($K$2:K2868)))</f>
        <v>1</v>
      </c>
      <c r="L2868" s="3" cm="1">
        <f t="array" ref="L2868">IF($A2868="","",INDEX(OpenMeteoAPI[WindSpeedKMH],ROWS($L$2:L2868)))</f>
        <v>4.7</v>
      </c>
    </row>
    <row r="2869" spans="1:12">
      <c r="A2869" t="str" cm="1">
        <f t="array" ref="A2869">IFERROR(INDEX(OpenMeteoAPI[City],ROWS($A$2:A2869))&amp;", "&amp;INDEX(OpenMeteoAPI[CountryCode],ROWS($A$2:A2869)),"")</f>
        <v>Prague, CZ</v>
      </c>
      <c r="B2869" t="str" cm="1">
        <f t="array" ref="B2869">IF($A2869="","",INDEX(OpenMeteoAPI[LocationID],ROWS($B$2:B2869)))</f>
        <v>CZ-PRG</v>
      </c>
      <c r="C2869" s="5" cm="1">
        <f t="array" ref="C2869">IF($A2869="","",INDEX(OpenMeteoAPI[ForecastDateTime],ROWS($C$2:C2869)))</f>
        <v>46219.458333333336</v>
      </c>
      <c r="D2869" t="str">
        <f t="shared" si="44"/>
        <v>11AM</v>
      </c>
      <c r="E2869" t="str" cm="1">
        <f t="array" ref="E2869">IF($K2869="","",_xlfn.IFS($K2869=0,_xlfn.UNICHAR(9728),$K2869&lt;=3,_xlfn.UNICHAR(9729),OR($K2869=45,$K2869=48),"~",AND($K2869&gt;=51,$K2869&lt;=67),_xlfn.UNICHAR(9748),AND($K2869&gt;=71,$K2869&lt;=77),_xlfn.UNICHAR(10052),AND($K2869&gt;=80,$K2869&lt;=82),_xlfn.UNICHAR(9748),AND($K2869&gt;=95,$K2869&lt;=99),_xlfn.UNICHAR(9889),TRUE,_xlfn.UNICHAR(9729)))</f>
        <v>☁</v>
      </c>
      <c r="F2869" t="str" cm="1">
        <f t="array" ref="F2869">IF($K2869="","",_xlfn.IFS($K2869=0,"Clear",$K2869&lt;=3,"Partly Cloudy",OR($K2869=45,$K2869=48),"Fog",AND($K2869&gt;=51,$K2869&lt;=67),"Drizzle",AND($K2869&gt;=71,$K2869&lt;=77),"Snow",AND($K2869&gt;=80,$K2869&lt;=82),"Rain Showers",AND($K2869&gt;=95,$K2869&lt;=99),"Thunderstorm",TRUE,"Cloudy"))</f>
        <v>Partly Cloudy</v>
      </c>
      <c r="G2869" s="3" cm="1">
        <f t="array" ref="G2869">IF($A2869="","",INDEX(OpenMeteoAPI[TemperatureC],ROWS($G$2:G2869)))</f>
        <v>26.4</v>
      </c>
      <c r="H2869" s="4" cm="1">
        <f t="array" ref="H2869">IF($A2869="","",INDEX(OpenMeteoAPI[RelativeHumidityPct],ROWS($H$2:H2869))/100)</f>
        <v>0.42</v>
      </c>
      <c r="I2869" s="4" cm="1">
        <f t="array" ref="I2869">IF($A2869="","",INDEX(OpenMeteoAPI[PrecipitationProbabilityPct],ROWS($I$2:I2869))/100)</f>
        <v>0.1</v>
      </c>
      <c r="J2869" s="3" cm="1">
        <f t="array" ref="J2869">IF($A2869="","",INDEX(OpenMeteoAPI[PrecipitationMM],ROWS($J$2:J2869)))</f>
        <v>0</v>
      </c>
      <c r="K2869" cm="1">
        <f t="array" ref="K2869">IF($A2869="","",INDEX(OpenMeteoAPI[WeatherCode],ROWS($K$2:K2869)))</f>
        <v>1</v>
      </c>
      <c r="L2869" s="3" cm="1">
        <f t="array" ref="L2869">IF($A2869="","",INDEX(OpenMeteoAPI[WindSpeedKMH],ROWS($L$2:L2869)))</f>
        <v>5.4</v>
      </c>
    </row>
    <row r="2870" spans="1:12">
      <c r="A2870" t="str" cm="1">
        <f t="array" ref="A2870">IFERROR(INDEX(OpenMeteoAPI[City],ROWS($A$2:A2870))&amp;", "&amp;INDEX(OpenMeteoAPI[CountryCode],ROWS($A$2:A2870)),"")</f>
        <v>Prague, CZ</v>
      </c>
      <c r="B2870" t="str" cm="1">
        <f t="array" ref="B2870">IF($A2870="","",INDEX(OpenMeteoAPI[LocationID],ROWS($B$2:B2870)))</f>
        <v>CZ-PRG</v>
      </c>
      <c r="C2870" s="5" cm="1">
        <f t="array" ref="C2870">IF($A2870="","",INDEX(OpenMeteoAPI[ForecastDateTime],ROWS($C$2:C2870)))</f>
        <v>46219.5</v>
      </c>
      <c r="D2870" t="str">
        <f t="shared" si="44"/>
        <v>12PM</v>
      </c>
      <c r="E2870" t="str" cm="1">
        <f t="array" ref="E2870">IF($K2870="","",_xlfn.IFS($K2870=0,_xlfn.UNICHAR(9728),$K2870&lt;=3,_xlfn.UNICHAR(9729),OR($K2870=45,$K2870=48),"~",AND($K2870&gt;=51,$K2870&lt;=67),_xlfn.UNICHAR(9748),AND($K2870&gt;=71,$K2870&lt;=77),_xlfn.UNICHAR(10052),AND($K2870&gt;=80,$K2870&lt;=82),_xlfn.UNICHAR(9748),AND($K2870&gt;=95,$K2870&lt;=99),_xlfn.UNICHAR(9889),TRUE,_xlfn.UNICHAR(9729)))</f>
        <v>☁</v>
      </c>
      <c r="F2870" t="str" cm="1">
        <f t="array" ref="F2870">IF($K2870="","",_xlfn.IFS($K2870=0,"Clear",$K2870&lt;=3,"Partly Cloudy",OR($K2870=45,$K2870=48),"Fog",AND($K2870&gt;=51,$K2870&lt;=67),"Drizzle",AND($K2870&gt;=71,$K2870&lt;=77),"Snow",AND($K2870&gt;=80,$K2870&lt;=82),"Rain Showers",AND($K2870&gt;=95,$K2870&lt;=99),"Thunderstorm",TRUE,"Cloudy"))</f>
        <v>Partly Cloudy</v>
      </c>
      <c r="G2870" s="3" cm="1">
        <f t="array" ref="G2870">IF($A2870="","",INDEX(OpenMeteoAPI[TemperatureC],ROWS($G$2:G2870)))</f>
        <v>28</v>
      </c>
      <c r="H2870" s="4" cm="1">
        <f t="array" ref="H2870">IF($A2870="","",INDEX(OpenMeteoAPI[RelativeHumidityPct],ROWS($H$2:H2870))/100)</f>
        <v>0.37</v>
      </c>
      <c r="I2870" s="4" cm="1">
        <f t="array" ref="I2870">IF($A2870="","",INDEX(OpenMeteoAPI[PrecipitationProbabilityPct],ROWS($I$2:I2870))/100)</f>
        <v>0.1</v>
      </c>
      <c r="J2870" s="3" cm="1">
        <f t="array" ref="J2870">IF($A2870="","",INDEX(OpenMeteoAPI[PrecipitationMM],ROWS($J$2:J2870)))</f>
        <v>0</v>
      </c>
      <c r="K2870" cm="1">
        <f t="array" ref="K2870">IF($A2870="","",INDEX(OpenMeteoAPI[WeatherCode],ROWS($K$2:K2870)))</f>
        <v>1</v>
      </c>
      <c r="L2870" s="3" cm="1">
        <f t="array" ref="L2870">IF($A2870="","",INDEX(OpenMeteoAPI[WindSpeedKMH],ROWS($L$2:L2870)))</f>
        <v>6.1</v>
      </c>
    </row>
    <row r="2871" spans="1:12">
      <c r="A2871" t="str" cm="1">
        <f t="array" ref="A2871">IFERROR(INDEX(OpenMeteoAPI[City],ROWS($A$2:A2871))&amp;", "&amp;INDEX(OpenMeteoAPI[CountryCode],ROWS($A$2:A2871)),"")</f>
        <v>Prague, CZ</v>
      </c>
      <c r="B2871" t="str" cm="1">
        <f t="array" ref="B2871">IF($A2871="","",INDEX(OpenMeteoAPI[LocationID],ROWS($B$2:B2871)))</f>
        <v>CZ-PRG</v>
      </c>
      <c r="C2871" s="5" cm="1">
        <f t="array" ref="C2871">IF($A2871="","",INDEX(OpenMeteoAPI[ForecastDateTime],ROWS($C$2:C2871)))</f>
        <v>46219.541666666664</v>
      </c>
      <c r="D2871" t="str">
        <f t="shared" si="44"/>
        <v>1PM</v>
      </c>
      <c r="E2871" t="str" cm="1">
        <f t="array" ref="E2871">IF($K2871="","",_xlfn.IFS($K2871=0,_xlfn.UNICHAR(9728),$K2871&lt;=3,_xlfn.UNICHAR(9729),OR($K2871=45,$K2871=48),"~",AND($K2871&gt;=51,$K2871&lt;=67),_xlfn.UNICHAR(9748),AND($K2871&gt;=71,$K2871&lt;=77),_xlfn.UNICHAR(10052),AND($K2871&gt;=80,$K2871&lt;=82),_xlfn.UNICHAR(9748),AND($K2871&gt;=95,$K2871&lt;=99),_xlfn.UNICHAR(9889),TRUE,_xlfn.UNICHAR(9729)))</f>
        <v>☁</v>
      </c>
      <c r="F2871" t="str" cm="1">
        <f t="array" ref="F2871">IF($K2871="","",_xlfn.IFS($K2871=0,"Clear",$K2871&lt;=3,"Partly Cloudy",OR($K2871=45,$K2871=48),"Fog",AND($K2871&gt;=51,$K2871&lt;=67),"Drizzle",AND($K2871&gt;=71,$K2871&lt;=77),"Snow",AND($K2871&gt;=80,$K2871&lt;=82),"Rain Showers",AND($K2871&gt;=95,$K2871&lt;=99),"Thunderstorm",TRUE,"Cloudy"))</f>
        <v>Partly Cloudy</v>
      </c>
      <c r="G2871" s="3" cm="1">
        <f t="array" ref="G2871">IF($A2871="","",INDEX(OpenMeteoAPI[TemperatureC],ROWS($G$2:G2871)))</f>
        <v>29.3</v>
      </c>
      <c r="H2871" s="4" cm="1">
        <f t="array" ref="H2871">IF($A2871="","",INDEX(OpenMeteoAPI[RelativeHumidityPct],ROWS($H$2:H2871))/100)</f>
        <v>0.34</v>
      </c>
      <c r="I2871" s="4" cm="1">
        <f t="array" ref="I2871">IF($A2871="","",INDEX(OpenMeteoAPI[PrecipitationProbabilityPct],ROWS($I$2:I2871))/100)</f>
        <v>0.11</v>
      </c>
      <c r="J2871" s="3" cm="1">
        <f t="array" ref="J2871">IF($A2871="","",INDEX(OpenMeteoAPI[PrecipitationMM],ROWS($J$2:J2871)))</f>
        <v>0</v>
      </c>
      <c r="K2871" cm="1">
        <f t="array" ref="K2871">IF($A2871="","",INDEX(OpenMeteoAPI[WeatherCode],ROWS($K$2:K2871)))</f>
        <v>1</v>
      </c>
      <c r="L2871" s="3" cm="1">
        <f t="array" ref="L2871">IF($A2871="","",INDEX(OpenMeteoAPI[WindSpeedKMH],ROWS($L$2:L2871)))</f>
        <v>6.5</v>
      </c>
    </row>
    <row r="2872" spans="1:12">
      <c r="A2872" t="str" cm="1">
        <f t="array" ref="A2872">IFERROR(INDEX(OpenMeteoAPI[City],ROWS($A$2:A2872))&amp;", "&amp;INDEX(OpenMeteoAPI[CountryCode],ROWS($A$2:A2872)),"")</f>
        <v>Prague, CZ</v>
      </c>
      <c r="B2872" t="str" cm="1">
        <f t="array" ref="B2872">IF($A2872="","",INDEX(OpenMeteoAPI[LocationID],ROWS($B$2:B2872)))</f>
        <v>CZ-PRG</v>
      </c>
      <c r="C2872" s="5" cm="1">
        <f t="array" ref="C2872">IF($A2872="","",INDEX(OpenMeteoAPI[ForecastDateTime],ROWS($C$2:C2872)))</f>
        <v>46219.583333333336</v>
      </c>
      <c r="D2872" t="str">
        <f t="shared" si="44"/>
        <v>2PM</v>
      </c>
      <c r="E2872" t="str" cm="1">
        <f t="array" ref="E2872">IF($K2872="","",_xlfn.IFS($K2872=0,_xlfn.UNICHAR(9728),$K2872&lt;=3,_xlfn.UNICHAR(9729),OR($K2872=45,$K2872=48),"~",AND($K2872&gt;=51,$K2872&lt;=67),_xlfn.UNICHAR(9748),AND($K2872&gt;=71,$K2872&lt;=77),_xlfn.UNICHAR(10052),AND($K2872&gt;=80,$K2872&lt;=82),_xlfn.UNICHAR(9748),AND($K2872&gt;=95,$K2872&lt;=99),_xlfn.UNICHAR(9889),TRUE,_xlfn.UNICHAR(9729)))</f>
        <v>☁</v>
      </c>
      <c r="F2872" t="str" cm="1">
        <f t="array" ref="F2872">IF($K2872="","",_xlfn.IFS($K2872=0,"Clear",$K2872&lt;=3,"Partly Cloudy",OR($K2872=45,$K2872=48),"Fog",AND($K2872&gt;=51,$K2872&lt;=67),"Drizzle",AND($K2872&gt;=71,$K2872&lt;=77),"Snow",AND($K2872&gt;=80,$K2872&lt;=82),"Rain Showers",AND($K2872&gt;=95,$K2872&lt;=99),"Thunderstorm",TRUE,"Cloudy"))</f>
        <v>Partly Cloudy</v>
      </c>
      <c r="G2872" s="3" cm="1">
        <f t="array" ref="G2872">IF($A2872="","",INDEX(OpenMeteoAPI[TemperatureC],ROWS($G$2:G2872)))</f>
        <v>30</v>
      </c>
      <c r="H2872" s="4" cm="1">
        <f t="array" ref="H2872">IF($A2872="","",INDEX(OpenMeteoAPI[RelativeHumidityPct],ROWS($H$2:H2872))/100)</f>
        <v>0.32</v>
      </c>
      <c r="I2872" s="4" cm="1">
        <f t="array" ref="I2872">IF($A2872="","",INDEX(OpenMeteoAPI[PrecipitationProbabilityPct],ROWS($I$2:I2872))/100)</f>
        <v>0.12</v>
      </c>
      <c r="J2872" s="3" cm="1">
        <f t="array" ref="J2872">IF($A2872="","",INDEX(OpenMeteoAPI[PrecipitationMM],ROWS($J$2:J2872)))</f>
        <v>0</v>
      </c>
      <c r="K2872" cm="1">
        <f t="array" ref="K2872">IF($A2872="","",INDEX(OpenMeteoAPI[WeatherCode],ROWS($K$2:K2872)))</f>
        <v>1</v>
      </c>
      <c r="L2872" s="3" cm="1">
        <f t="array" ref="L2872">IF($A2872="","",INDEX(OpenMeteoAPI[WindSpeedKMH],ROWS($L$2:L2872)))</f>
        <v>6.6</v>
      </c>
    </row>
    <row r="2873" spans="1:12">
      <c r="A2873" t="str" cm="1">
        <f t="array" ref="A2873">IFERROR(INDEX(OpenMeteoAPI[City],ROWS($A$2:A2873))&amp;", "&amp;INDEX(OpenMeteoAPI[CountryCode],ROWS($A$2:A2873)),"")</f>
        <v>Prague, CZ</v>
      </c>
      <c r="B2873" t="str" cm="1">
        <f t="array" ref="B2873">IF($A2873="","",INDEX(OpenMeteoAPI[LocationID],ROWS($B$2:B2873)))</f>
        <v>CZ-PRG</v>
      </c>
      <c r="C2873" s="5" cm="1">
        <f t="array" ref="C2873">IF($A2873="","",INDEX(OpenMeteoAPI[ForecastDateTime],ROWS($C$2:C2873)))</f>
        <v>46219.625</v>
      </c>
      <c r="D2873" t="str">
        <f t="shared" si="44"/>
        <v>3PM</v>
      </c>
      <c r="E2873" t="str" cm="1">
        <f t="array" ref="E2873">IF($K2873="","",_xlfn.IFS($K2873=0,_xlfn.UNICHAR(9728),$K2873&lt;=3,_xlfn.UNICHAR(9729),OR($K2873=45,$K2873=48),"~",AND($K2873&gt;=51,$K2873&lt;=67),_xlfn.UNICHAR(9748),AND($K2873&gt;=71,$K2873&lt;=77),_xlfn.UNICHAR(10052),AND($K2873&gt;=80,$K2873&lt;=82),_xlfn.UNICHAR(9748),AND($K2873&gt;=95,$K2873&lt;=99),_xlfn.UNICHAR(9889),TRUE,_xlfn.UNICHAR(9729)))</f>
        <v>☔</v>
      </c>
      <c r="F2873" t="str" cm="1">
        <f t="array" ref="F2873">IF($K2873="","",_xlfn.IFS($K2873=0,"Clear",$K2873&lt;=3,"Partly Cloudy",OR($K2873=45,$K2873=48),"Fog",AND($K2873&gt;=51,$K2873&lt;=67),"Drizzle",AND($K2873&gt;=71,$K2873&lt;=77),"Snow",AND($K2873&gt;=80,$K2873&lt;=82),"Rain Showers",AND($K2873&gt;=95,$K2873&lt;=99),"Thunderstorm",TRUE,"Cloudy"))</f>
        <v>Drizzle</v>
      </c>
      <c r="G2873" s="3" cm="1">
        <f t="array" ref="G2873">IF($A2873="","",INDEX(OpenMeteoAPI[TemperatureC],ROWS($G$2:G2873)))</f>
        <v>29.8</v>
      </c>
      <c r="H2873" s="4" cm="1">
        <f t="array" ref="H2873">IF($A2873="","",INDEX(OpenMeteoAPI[RelativeHumidityPct],ROWS($H$2:H2873))/100)</f>
        <v>0.33</v>
      </c>
      <c r="I2873" s="4" cm="1">
        <f t="array" ref="I2873">IF($A2873="","",INDEX(OpenMeteoAPI[PrecipitationProbabilityPct],ROWS($I$2:I2873))/100)</f>
        <v>0.14000000000000001</v>
      </c>
      <c r="J2873" s="3" cm="1">
        <f t="array" ref="J2873">IF($A2873="","",INDEX(OpenMeteoAPI[PrecipitationMM],ROWS($J$2:J2873)))</f>
        <v>0.3</v>
      </c>
      <c r="K2873" cm="1">
        <f t="array" ref="K2873">IF($A2873="","",INDEX(OpenMeteoAPI[WeatherCode],ROWS($K$2:K2873)))</f>
        <v>51</v>
      </c>
      <c r="L2873" s="3" cm="1">
        <f t="array" ref="L2873">IF($A2873="","",INDEX(OpenMeteoAPI[WindSpeedKMH],ROWS($L$2:L2873)))</f>
        <v>6.2</v>
      </c>
    </row>
    <row r="2874" spans="1:12">
      <c r="A2874" t="str" cm="1">
        <f t="array" ref="A2874">IFERROR(INDEX(OpenMeteoAPI[City],ROWS($A$2:A2874))&amp;", "&amp;INDEX(OpenMeteoAPI[CountryCode],ROWS($A$2:A2874)),"")</f>
        <v>Prague, CZ</v>
      </c>
      <c r="B2874" t="str" cm="1">
        <f t="array" ref="B2874">IF($A2874="","",INDEX(OpenMeteoAPI[LocationID],ROWS($B$2:B2874)))</f>
        <v>CZ-PRG</v>
      </c>
      <c r="C2874" s="5" cm="1">
        <f t="array" ref="C2874">IF($A2874="","",INDEX(OpenMeteoAPI[ForecastDateTime],ROWS($C$2:C2874)))</f>
        <v>46219.666666666664</v>
      </c>
      <c r="D2874" t="str">
        <f t="shared" si="44"/>
        <v>4PM</v>
      </c>
      <c r="E2874" t="str" cm="1">
        <f t="array" ref="E2874">IF($K2874="","",_xlfn.IFS($K2874=0,_xlfn.UNICHAR(9728),$K2874&lt;=3,_xlfn.UNICHAR(9729),OR($K2874=45,$K2874=48),"~",AND($K2874&gt;=51,$K2874&lt;=67),_xlfn.UNICHAR(9748),AND($K2874&gt;=71,$K2874&lt;=77),_xlfn.UNICHAR(10052),AND($K2874&gt;=80,$K2874&lt;=82),_xlfn.UNICHAR(9748),AND($K2874&gt;=95,$K2874&lt;=99),_xlfn.UNICHAR(9889),TRUE,_xlfn.UNICHAR(9729)))</f>
        <v>☔</v>
      </c>
      <c r="F2874" t="str" cm="1">
        <f t="array" ref="F2874">IF($K2874="","",_xlfn.IFS($K2874=0,"Clear",$K2874&lt;=3,"Partly Cloudy",OR($K2874=45,$K2874=48),"Fog",AND($K2874&gt;=51,$K2874&lt;=67),"Drizzle",AND($K2874&gt;=71,$K2874&lt;=77),"Snow",AND($K2874&gt;=80,$K2874&lt;=82),"Rain Showers",AND($K2874&gt;=95,$K2874&lt;=99),"Thunderstorm",TRUE,"Cloudy"))</f>
        <v>Drizzle</v>
      </c>
      <c r="G2874" s="3" cm="1">
        <f t="array" ref="G2874">IF($A2874="","",INDEX(OpenMeteoAPI[TemperatureC],ROWS($G$2:G2874)))</f>
        <v>29.1</v>
      </c>
      <c r="H2874" s="4" cm="1">
        <f t="array" ref="H2874">IF($A2874="","",INDEX(OpenMeteoAPI[RelativeHumidityPct],ROWS($H$2:H2874))/100)</f>
        <v>0.36</v>
      </c>
      <c r="I2874" s="4" cm="1">
        <f t="array" ref="I2874">IF($A2874="","",INDEX(OpenMeteoAPI[PrecipitationProbabilityPct],ROWS($I$2:I2874))/100)</f>
        <v>0.17</v>
      </c>
      <c r="J2874" s="3" cm="1">
        <f t="array" ref="J2874">IF($A2874="","",INDEX(OpenMeteoAPI[PrecipitationMM],ROWS($J$2:J2874)))</f>
        <v>0.3</v>
      </c>
      <c r="K2874" cm="1">
        <f t="array" ref="K2874">IF($A2874="","",INDEX(OpenMeteoAPI[WeatherCode],ROWS($K$2:K2874)))</f>
        <v>51</v>
      </c>
      <c r="L2874" s="3" cm="1">
        <f t="array" ref="L2874">IF($A2874="","",INDEX(OpenMeteoAPI[WindSpeedKMH],ROWS($L$2:L2874)))</f>
        <v>5.6</v>
      </c>
    </row>
    <row r="2875" spans="1:12">
      <c r="A2875" t="str" cm="1">
        <f t="array" ref="A2875">IFERROR(INDEX(OpenMeteoAPI[City],ROWS($A$2:A2875))&amp;", "&amp;INDEX(OpenMeteoAPI[CountryCode],ROWS($A$2:A2875)),"")</f>
        <v>Prague, CZ</v>
      </c>
      <c r="B2875" t="str" cm="1">
        <f t="array" ref="B2875">IF($A2875="","",INDEX(OpenMeteoAPI[LocationID],ROWS($B$2:B2875)))</f>
        <v>CZ-PRG</v>
      </c>
      <c r="C2875" s="5" cm="1">
        <f t="array" ref="C2875">IF($A2875="","",INDEX(OpenMeteoAPI[ForecastDateTime],ROWS($C$2:C2875)))</f>
        <v>46219.708333333336</v>
      </c>
      <c r="D2875" t="str">
        <f t="shared" si="44"/>
        <v>5PM</v>
      </c>
      <c r="E2875" t="str" cm="1">
        <f t="array" ref="E2875">IF($K2875="","",_xlfn.IFS($K2875=0,_xlfn.UNICHAR(9728),$K2875&lt;=3,_xlfn.UNICHAR(9729),OR($K2875=45,$K2875=48),"~",AND($K2875&gt;=51,$K2875&lt;=67),_xlfn.UNICHAR(9748),AND($K2875&gt;=71,$K2875&lt;=77),_xlfn.UNICHAR(10052),AND($K2875&gt;=80,$K2875&lt;=82),_xlfn.UNICHAR(9748),AND($K2875&gt;=95,$K2875&lt;=99),_xlfn.UNICHAR(9889),TRUE,_xlfn.UNICHAR(9729)))</f>
        <v>☔</v>
      </c>
      <c r="F2875" t="str" cm="1">
        <f t="array" ref="F2875">IF($K2875="","",_xlfn.IFS($K2875=0,"Clear",$K2875&lt;=3,"Partly Cloudy",OR($K2875=45,$K2875=48),"Fog",AND($K2875&gt;=51,$K2875&lt;=67),"Drizzle",AND($K2875&gt;=71,$K2875&lt;=77),"Snow",AND($K2875&gt;=80,$K2875&lt;=82),"Rain Showers",AND($K2875&gt;=95,$K2875&lt;=99),"Thunderstorm",TRUE,"Cloudy"))</f>
        <v>Drizzle</v>
      </c>
      <c r="G2875" s="3" cm="1">
        <f t="array" ref="G2875">IF($A2875="","",INDEX(OpenMeteoAPI[TemperatureC],ROWS($G$2:G2875)))</f>
        <v>28</v>
      </c>
      <c r="H2875" s="4" cm="1">
        <f t="array" ref="H2875">IF($A2875="","",INDEX(OpenMeteoAPI[RelativeHumidityPct],ROWS($H$2:H2875))/100)</f>
        <v>0.41</v>
      </c>
      <c r="I2875" s="4" cm="1">
        <f t="array" ref="I2875">IF($A2875="","",INDEX(OpenMeteoAPI[PrecipitationProbabilityPct],ROWS($I$2:I2875))/100)</f>
        <v>0.2</v>
      </c>
      <c r="J2875" s="3" cm="1">
        <f t="array" ref="J2875">IF($A2875="","",INDEX(OpenMeteoAPI[PrecipitationMM],ROWS($J$2:J2875)))</f>
        <v>0.3</v>
      </c>
      <c r="K2875" cm="1">
        <f t="array" ref="K2875">IF($A2875="","",INDEX(OpenMeteoAPI[WeatherCode],ROWS($K$2:K2875)))</f>
        <v>51</v>
      </c>
      <c r="L2875" s="3" cm="1">
        <f t="array" ref="L2875">IF($A2875="","",INDEX(OpenMeteoAPI[WindSpeedKMH],ROWS($L$2:L2875)))</f>
        <v>4.8</v>
      </c>
    </row>
    <row r="2876" spans="1:12">
      <c r="A2876" t="str" cm="1">
        <f t="array" ref="A2876">IFERROR(INDEX(OpenMeteoAPI[City],ROWS($A$2:A2876))&amp;", "&amp;INDEX(OpenMeteoAPI[CountryCode],ROWS($A$2:A2876)),"")</f>
        <v>Prague, CZ</v>
      </c>
      <c r="B2876" t="str" cm="1">
        <f t="array" ref="B2876">IF($A2876="","",INDEX(OpenMeteoAPI[LocationID],ROWS($B$2:B2876)))</f>
        <v>CZ-PRG</v>
      </c>
      <c r="C2876" s="5" cm="1">
        <f t="array" ref="C2876">IF($A2876="","",INDEX(OpenMeteoAPI[ForecastDateTime],ROWS($C$2:C2876)))</f>
        <v>46219.75</v>
      </c>
      <c r="D2876" t="str">
        <f t="shared" si="44"/>
        <v>6PM</v>
      </c>
      <c r="E2876" t="str" cm="1">
        <f t="array" ref="E2876">IF($K2876="","",_xlfn.IFS($K2876=0,_xlfn.UNICHAR(9728),$K2876&lt;=3,_xlfn.UNICHAR(9729),OR($K2876=45,$K2876=48),"~",AND($K2876&gt;=51,$K2876&lt;=67),_xlfn.UNICHAR(9748),AND($K2876&gt;=71,$K2876&lt;=77),_xlfn.UNICHAR(10052),AND($K2876&gt;=80,$K2876&lt;=82),_xlfn.UNICHAR(9748),AND($K2876&gt;=95,$K2876&lt;=99),_xlfn.UNICHAR(9889),TRUE,_xlfn.UNICHAR(9729)))</f>
        <v>☔</v>
      </c>
      <c r="F2876" t="str" cm="1">
        <f t="array" ref="F2876">IF($K2876="","",_xlfn.IFS($K2876=0,"Clear",$K2876&lt;=3,"Partly Cloudy",OR($K2876=45,$K2876=48),"Fog",AND($K2876&gt;=51,$K2876&lt;=67),"Drizzle",AND($K2876&gt;=71,$K2876&lt;=77),"Snow",AND($K2876&gt;=80,$K2876&lt;=82),"Rain Showers",AND($K2876&gt;=95,$K2876&lt;=99),"Thunderstorm",TRUE,"Cloudy"))</f>
        <v>Drizzle</v>
      </c>
      <c r="G2876" s="3" cm="1">
        <f t="array" ref="G2876">IF($A2876="","",INDEX(OpenMeteoAPI[TemperatureC],ROWS($G$2:G2876)))</f>
        <v>26.8</v>
      </c>
      <c r="H2876" s="4" cm="1">
        <f t="array" ref="H2876">IF($A2876="","",INDEX(OpenMeteoAPI[RelativeHumidityPct],ROWS($H$2:H2876))/100)</f>
        <v>0.46</v>
      </c>
      <c r="I2876" s="4" cm="1">
        <f t="array" ref="I2876">IF($A2876="","",INDEX(OpenMeteoAPI[PrecipitationProbabilityPct],ROWS($I$2:I2876))/100)</f>
        <v>0.22</v>
      </c>
      <c r="J2876" s="3" cm="1">
        <f t="array" ref="J2876">IF($A2876="","",INDEX(OpenMeteoAPI[PrecipitationMM],ROWS($J$2:J2876)))</f>
        <v>0.3</v>
      </c>
      <c r="K2876" cm="1">
        <f t="array" ref="K2876">IF($A2876="","",INDEX(OpenMeteoAPI[WeatherCode],ROWS($K$2:K2876)))</f>
        <v>51</v>
      </c>
      <c r="L2876" s="3" cm="1">
        <f t="array" ref="L2876">IF($A2876="","",INDEX(OpenMeteoAPI[WindSpeedKMH],ROWS($L$2:L2876)))</f>
        <v>4</v>
      </c>
    </row>
    <row r="2877" spans="1:12">
      <c r="A2877" t="str" cm="1">
        <f t="array" ref="A2877">IFERROR(INDEX(OpenMeteoAPI[City],ROWS($A$2:A2877))&amp;", "&amp;INDEX(OpenMeteoAPI[CountryCode],ROWS($A$2:A2877)),"")</f>
        <v>Prague, CZ</v>
      </c>
      <c r="B2877" t="str" cm="1">
        <f t="array" ref="B2877">IF($A2877="","",INDEX(OpenMeteoAPI[LocationID],ROWS($B$2:B2877)))</f>
        <v>CZ-PRG</v>
      </c>
      <c r="C2877" s="5" cm="1">
        <f t="array" ref="C2877">IF($A2877="","",INDEX(OpenMeteoAPI[ForecastDateTime],ROWS($C$2:C2877)))</f>
        <v>46219.791666666664</v>
      </c>
      <c r="D2877" t="str">
        <f t="shared" si="44"/>
        <v>7PM</v>
      </c>
      <c r="E2877" t="str" cm="1">
        <f t="array" ref="E2877">IF($K2877="","",_xlfn.IFS($K2877=0,_xlfn.UNICHAR(9728),$K2877&lt;=3,_xlfn.UNICHAR(9729),OR($K2877=45,$K2877=48),"~",AND($K2877&gt;=51,$K2877&lt;=67),_xlfn.UNICHAR(9748),AND($K2877&gt;=71,$K2877&lt;=77),_xlfn.UNICHAR(10052),AND($K2877&gt;=80,$K2877&lt;=82),_xlfn.UNICHAR(9748),AND($K2877&gt;=95,$K2877&lt;=99),_xlfn.UNICHAR(9889),TRUE,_xlfn.UNICHAR(9729)))</f>
        <v>☔</v>
      </c>
      <c r="F2877" t="str" cm="1">
        <f t="array" ref="F2877">IF($K2877="","",_xlfn.IFS($K2877=0,"Clear",$K2877&lt;=3,"Partly Cloudy",OR($K2877=45,$K2877=48),"Fog",AND($K2877&gt;=51,$K2877&lt;=67),"Drizzle",AND($K2877&gt;=71,$K2877&lt;=77),"Snow",AND($K2877&gt;=80,$K2877&lt;=82),"Rain Showers",AND($K2877&gt;=95,$K2877&lt;=99),"Thunderstorm",TRUE,"Cloudy"))</f>
        <v>Drizzle</v>
      </c>
      <c r="G2877" s="3" cm="1">
        <f t="array" ref="G2877">IF($A2877="","",INDEX(OpenMeteoAPI[TemperatureC],ROWS($G$2:G2877)))</f>
        <v>25.6</v>
      </c>
      <c r="H2877" s="4" cm="1">
        <f t="array" ref="H2877">IF($A2877="","",INDEX(OpenMeteoAPI[RelativeHumidityPct],ROWS($H$2:H2877))/100)</f>
        <v>0.52</v>
      </c>
      <c r="I2877" s="4" cm="1">
        <f t="array" ref="I2877">IF($A2877="","",INDEX(OpenMeteoAPI[PrecipitationProbabilityPct],ROWS($I$2:I2877))/100)</f>
        <v>0.24</v>
      </c>
      <c r="J2877" s="3" cm="1">
        <f t="array" ref="J2877">IF($A2877="","",INDEX(OpenMeteoAPI[PrecipitationMM],ROWS($J$2:J2877)))</f>
        <v>0.3</v>
      </c>
      <c r="K2877" cm="1">
        <f t="array" ref="K2877">IF($A2877="","",INDEX(OpenMeteoAPI[WeatherCode],ROWS($K$2:K2877)))</f>
        <v>51</v>
      </c>
      <c r="L2877" s="3" cm="1">
        <f t="array" ref="L2877">IF($A2877="","",INDEX(OpenMeteoAPI[WindSpeedKMH],ROWS($L$2:L2877)))</f>
        <v>3.3</v>
      </c>
    </row>
    <row r="2878" spans="1:12">
      <c r="A2878" t="str" cm="1">
        <f t="array" ref="A2878">IFERROR(INDEX(OpenMeteoAPI[City],ROWS($A$2:A2878))&amp;", "&amp;INDEX(OpenMeteoAPI[CountryCode],ROWS($A$2:A2878)),"")</f>
        <v>Prague, CZ</v>
      </c>
      <c r="B2878" t="str" cm="1">
        <f t="array" ref="B2878">IF($A2878="","",INDEX(OpenMeteoAPI[LocationID],ROWS($B$2:B2878)))</f>
        <v>CZ-PRG</v>
      </c>
      <c r="C2878" s="5" cm="1">
        <f t="array" ref="C2878">IF($A2878="","",INDEX(OpenMeteoAPI[ForecastDateTime],ROWS($C$2:C2878)))</f>
        <v>46219.833333333336</v>
      </c>
      <c r="D2878" t="str">
        <f t="shared" si="44"/>
        <v>8PM</v>
      </c>
      <c r="E2878" t="str" cm="1">
        <f t="array" ref="E2878">IF($K2878="","",_xlfn.IFS($K2878=0,_xlfn.UNICHAR(9728),$K2878&lt;=3,_xlfn.UNICHAR(9729),OR($K2878=45,$K2878=48),"~",AND($K2878&gt;=51,$K2878&lt;=67),_xlfn.UNICHAR(9748),AND($K2878&gt;=71,$K2878&lt;=77),_xlfn.UNICHAR(10052),AND($K2878&gt;=80,$K2878&lt;=82),_xlfn.UNICHAR(9748),AND($K2878&gt;=95,$K2878&lt;=99),_xlfn.UNICHAR(9889),TRUE,_xlfn.UNICHAR(9729)))</f>
        <v>☔</v>
      </c>
      <c r="F2878" t="str" cm="1">
        <f t="array" ref="F2878">IF($K2878="","",_xlfn.IFS($K2878=0,"Clear",$K2878&lt;=3,"Partly Cloudy",OR($K2878=45,$K2878=48),"Fog",AND($K2878&gt;=51,$K2878&lt;=67),"Drizzle",AND($K2878&gt;=71,$K2878&lt;=77),"Snow",AND($K2878&gt;=80,$K2878&lt;=82),"Rain Showers",AND($K2878&gt;=95,$K2878&lt;=99),"Thunderstorm",TRUE,"Cloudy"))</f>
        <v>Drizzle</v>
      </c>
      <c r="G2878" s="3" cm="1">
        <f t="array" ref="G2878">IF($A2878="","",INDEX(OpenMeteoAPI[TemperatureC],ROWS($G$2:G2878)))</f>
        <v>24.6</v>
      </c>
      <c r="H2878" s="4" cm="1">
        <f t="array" ref="H2878">IF($A2878="","",INDEX(OpenMeteoAPI[RelativeHumidityPct],ROWS($H$2:H2878))/100)</f>
        <v>0.57999999999999996</v>
      </c>
      <c r="I2878" s="4" cm="1">
        <f t="array" ref="I2878">IF($A2878="","",INDEX(OpenMeteoAPI[PrecipitationProbabilityPct],ROWS($I$2:I2878))/100)</f>
        <v>0.25</v>
      </c>
      <c r="J2878" s="3" cm="1">
        <f t="array" ref="J2878">IF($A2878="","",INDEX(OpenMeteoAPI[PrecipitationMM],ROWS($J$2:J2878)))</f>
        <v>0.3</v>
      </c>
      <c r="K2878" cm="1">
        <f t="array" ref="K2878">IF($A2878="","",INDEX(OpenMeteoAPI[WeatherCode],ROWS($K$2:K2878)))</f>
        <v>51</v>
      </c>
      <c r="L2878" s="3" cm="1">
        <f t="array" ref="L2878">IF($A2878="","",INDEX(OpenMeteoAPI[WindSpeedKMH],ROWS($L$2:L2878)))</f>
        <v>3</v>
      </c>
    </row>
    <row r="2879" spans="1:12">
      <c r="A2879" t="str" cm="1">
        <f t="array" ref="A2879">IFERROR(INDEX(OpenMeteoAPI[City],ROWS($A$2:A2879))&amp;", "&amp;INDEX(OpenMeteoAPI[CountryCode],ROWS($A$2:A2879)),"")</f>
        <v>Prague, CZ</v>
      </c>
      <c r="B2879" t="str" cm="1">
        <f t="array" ref="B2879">IF($A2879="","",INDEX(OpenMeteoAPI[LocationID],ROWS($B$2:B2879)))</f>
        <v>CZ-PRG</v>
      </c>
      <c r="C2879" s="5" cm="1">
        <f t="array" ref="C2879">IF($A2879="","",INDEX(OpenMeteoAPI[ForecastDateTime],ROWS($C$2:C2879)))</f>
        <v>46219.875</v>
      </c>
      <c r="D2879" t="str">
        <f t="shared" si="44"/>
        <v>9PM</v>
      </c>
      <c r="E2879" t="str" cm="1">
        <f t="array" ref="E2879">IF($K2879="","",_xlfn.IFS($K2879=0,_xlfn.UNICHAR(9728),$K2879&lt;=3,_xlfn.UNICHAR(9729),OR($K2879=45,$K2879=48),"~",AND($K2879&gt;=51,$K2879&lt;=67),_xlfn.UNICHAR(9748),AND($K2879&gt;=71,$K2879&lt;=77),_xlfn.UNICHAR(10052),AND($K2879&gt;=80,$K2879&lt;=82),_xlfn.UNICHAR(9748),AND($K2879&gt;=95,$K2879&lt;=99),_xlfn.UNICHAR(9889),TRUE,_xlfn.UNICHAR(9729)))</f>
        <v>☁</v>
      </c>
      <c r="F2879" t="str" cm="1">
        <f t="array" ref="F2879">IF($K2879="","",_xlfn.IFS($K2879=0,"Clear",$K2879&lt;=3,"Partly Cloudy",OR($K2879=45,$K2879=48),"Fog",AND($K2879&gt;=51,$K2879&lt;=67),"Drizzle",AND($K2879&gt;=71,$K2879&lt;=77),"Snow",AND($K2879&gt;=80,$K2879&lt;=82),"Rain Showers",AND($K2879&gt;=95,$K2879&lt;=99),"Thunderstorm",TRUE,"Cloudy"))</f>
        <v>Partly Cloudy</v>
      </c>
      <c r="G2879" s="3" cm="1">
        <f t="array" ref="G2879">IF($A2879="","",INDEX(OpenMeteoAPI[TemperatureC],ROWS($G$2:G2879)))</f>
        <v>23.9</v>
      </c>
      <c r="H2879" s="4" cm="1">
        <f t="array" ref="H2879">IF($A2879="","",INDEX(OpenMeteoAPI[RelativeHumidityPct],ROWS($H$2:H2879))/100)</f>
        <v>0.62</v>
      </c>
      <c r="I2879" s="4" cm="1">
        <f t="array" ref="I2879">IF($A2879="","",INDEX(OpenMeteoAPI[PrecipitationProbabilityPct],ROWS($I$2:I2879))/100)</f>
        <v>0.23</v>
      </c>
      <c r="J2879" s="3" cm="1">
        <f t="array" ref="J2879">IF($A2879="","",INDEX(OpenMeteoAPI[PrecipitationMM],ROWS($J$2:J2879)))</f>
        <v>0</v>
      </c>
      <c r="K2879" cm="1">
        <f t="array" ref="K2879">IF($A2879="","",INDEX(OpenMeteoAPI[WeatherCode],ROWS($K$2:K2879)))</f>
        <v>1</v>
      </c>
      <c r="L2879" s="3" cm="1">
        <f t="array" ref="L2879">IF($A2879="","",INDEX(OpenMeteoAPI[WindSpeedKMH],ROWS($L$2:L2879)))</f>
        <v>3.1</v>
      </c>
    </row>
    <row r="2880" spans="1:12">
      <c r="A2880" t="str" cm="1">
        <f t="array" ref="A2880">IFERROR(INDEX(OpenMeteoAPI[City],ROWS($A$2:A2880))&amp;", "&amp;INDEX(OpenMeteoAPI[CountryCode],ROWS($A$2:A2880)),"")</f>
        <v>Prague, CZ</v>
      </c>
      <c r="B2880" t="str" cm="1">
        <f t="array" ref="B2880">IF($A2880="","",INDEX(OpenMeteoAPI[LocationID],ROWS($B$2:B2880)))</f>
        <v>CZ-PRG</v>
      </c>
      <c r="C2880" s="5" cm="1">
        <f t="array" ref="C2880">IF($A2880="","",INDEX(OpenMeteoAPI[ForecastDateTime],ROWS($C$2:C2880)))</f>
        <v>46219.916666666664</v>
      </c>
      <c r="D2880" t="str">
        <f t="shared" si="44"/>
        <v>10PM</v>
      </c>
      <c r="E2880" t="str" cm="1">
        <f t="array" ref="E2880">IF($K2880="","",_xlfn.IFS($K2880=0,_xlfn.UNICHAR(9728),$K2880&lt;=3,_xlfn.UNICHAR(9729),OR($K2880=45,$K2880=48),"~",AND($K2880&gt;=51,$K2880&lt;=67),_xlfn.UNICHAR(9748),AND($K2880&gt;=71,$K2880&lt;=77),_xlfn.UNICHAR(10052),AND($K2880&gt;=80,$K2880&lt;=82),_xlfn.UNICHAR(9748),AND($K2880&gt;=95,$K2880&lt;=99),_xlfn.UNICHAR(9889),TRUE,_xlfn.UNICHAR(9729)))</f>
        <v>☁</v>
      </c>
      <c r="F2880" t="str" cm="1">
        <f t="array" ref="F2880">IF($K2880="","",_xlfn.IFS($K2880=0,"Clear",$K2880&lt;=3,"Partly Cloudy",OR($K2880=45,$K2880=48),"Fog",AND($K2880&gt;=51,$K2880&lt;=67),"Drizzle",AND($K2880&gt;=71,$K2880&lt;=77),"Snow",AND($K2880&gt;=80,$K2880&lt;=82),"Rain Showers",AND($K2880&gt;=95,$K2880&lt;=99),"Thunderstorm",TRUE,"Cloudy"))</f>
        <v>Partly Cloudy</v>
      </c>
      <c r="G2880" s="3" cm="1">
        <f t="array" ref="G2880">IF($A2880="","",INDEX(OpenMeteoAPI[TemperatureC],ROWS($G$2:G2880)))</f>
        <v>23.1</v>
      </c>
      <c r="H2880" s="4" cm="1">
        <f t="array" ref="H2880">IF($A2880="","",INDEX(OpenMeteoAPI[RelativeHumidityPct],ROWS($H$2:H2880))/100)</f>
        <v>0.67</v>
      </c>
      <c r="I2880" s="4" cm="1">
        <f t="array" ref="I2880">IF($A2880="","",INDEX(OpenMeteoAPI[PrecipitationProbabilityPct],ROWS($I$2:I2880))/100)</f>
        <v>0.2</v>
      </c>
      <c r="J2880" s="3" cm="1">
        <f t="array" ref="J2880">IF($A2880="","",INDEX(OpenMeteoAPI[PrecipitationMM],ROWS($J$2:J2880)))</f>
        <v>0</v>
      </c>
      <c r="K2880" cm="1">
        <f t="array" ref="K2880">IF($A2880="","",INDEX(OpenMeteoAPI[WeatherCode],ROWS($K$2:K2880)))</f>
        <v>1</v>
      </c>
      <c r="L2880" s="3" cm="1">
        <f t="array" ref="L2880">IF($A2880="","",INDEX(OpenMeteoAPI[WindSpeedKMH],ROWS($L$2:L2880)))</f>
        <v>3.5</v>
      </c>
    </row>
    <row r="2881" spans="1:12">
      <c r="A2881" t="str" cm="1">
        <f t="array" ref="A2881">IFERROR(INDEX(OpenMeteoAPI[City],ROWS($A$2:A2881))&amp;", "&amp;INDEX(OpenMeteoAPI[CountryCode],ROWS($A$2:A2881)),"")</f>
        <v>Prague, CZ</v>
      </c>
      <c r="B2881" t="str" cm="1">
        <f t="array" ref="B2881">IF($A2881="","",INDEX(OpenMeteoAPI[LocationID],ROWS($B$2:B2881)))</f>
        <v>CZ-PRG</v>
      </c>
      <c r="C2881" s="5" cm="1">
        <f t="array" ref="C2881">IF($A2881="","",INDEX(OpenMeteoAPI[ForecastDateTime],ROWS($C$2:C2881)))</f>
        <v>46219.958333333336</v>
      </c>
      <c r="D2881" t="str">
        <f t="shared" si="44"/>
        <v>11PM</v>
      </c>
      <c r="E2881" t="str" cm="1">
        <f t="array" ref="E2881">IF($K2881="","",_xlfn.IFS($K2881=0,_xlfn.UNICHAR(9728),$K2881&lt;=3,_xlfn.UNICHAR(9729),OR($K2881=45,$K2881=48),"~",AND($K2881&gt;=51,$K2881&lt;=67),_xlfn.UNICHAR(9748),AND($K2881&gt;=71,$K2881&lt;=77),_xlfn.UNICHAR(10052),AND($K2881&gt;=80,$K2881&lt;=82),_xlfn.UNICHAR(9748),AND($K2881&gt;=95,$K2881&lt;=99),_xlfn.UNICHAR(9889),TRUE,_xlfn.UNICHAR(9729)))</f>
        <v>☁</v>
      </c>
      <c r="F2881" t="str" cm="1">
        <f t="array" ref="F2881">IF($K2881="","",_xlfn.IFS($K2881=0,"Clear",$K2881&lt;=3,"Partly Cloudy",OR($K2881=45,$K2881=48),"Fog",AND($K2881&gt;=51,$K2881&lt;=67),"Drizzle",AND($K2881&gt;=71,$K2881&lt;=77),"Snow",AND($K2881&gt;=80,$K2881&lt;=82),"Rain Showers",AND($K2881&gt;=95,$K2881&lt;=99),"Thunderstorm",TRUE,"Cloudy"))</f>
        <v>Partly Cloudy</v>
      </c>
      <c r="G2881" s="3" cm="1">
        <f t="array" ref="G2881">IF($A2881="","",INDEX(OpenMeteoAPI[TemperatureC],ROWS($G$2:G2881)))</f>
        <v>22.4</v>
      </c>
      <c r="H2881" s="4" cm="1">
        <f t="array" ref="H2881">IF($A2881="","",INDEX(OpenMeteoAPI[RelativeHumidityPct],ROWS($H$2:H2881))/100)</f>
        <v>0.71</v>
      </c>
      <c r="I2881" s="4" cm="1">
        <f t="array" ref="I2881">IF($A2881="","",INDEX(OpenMeteoAPI[PrecipitationProbabilityPct],ROWS($I$2:I2881))/100)</f>
        <v>0.16</v>
      </c>
      <c r="J2881" s="3" cm="1">
        <f t="array" ref="J2881">IF($A2881="","",INDEX(OpenMeteoAPI[PrecipitationMM],ROWS($J$2:J2881)))</f>
        <v>0</v>
      </c>
      <c r="K2881" cm="1">
        <f t="array" ref="K2881">IF($A2881="","",INDEX(OpenMeteoAPI[WeatherCode],ROWS($K$2:K2881)))</f>
        <v>2</v>
      </c>
      <c r="L2881" s="3" cm="1">
        <f t="array" ref="L2881">IF($A2881="","",INDEX(OpenMeteoAPI[WindSpeedKMH],ROWS($L$2:L2881)))</f>
        <v>4.0999999999999996</v>
      </c>
    </row>
    <row r="2882" spans="1:12">
      <c r="A2882" t="str" cm="1">
        <f t="array" ref="A2882">IFERROR(INDEX(OpenMeteoAPI[City],ROWS($A$2:A2882))&amp;", "&amp;INDEX(OpenMeteoAPI[CountryCode],ROWS($A$2:A2882)),"")</f>
        <v>Warsaw, PL</v>
      </c>
      <c r="B2882" t="str" cm="1">
        <f t="array" ref="B2882">IF($A2882="","",INDEX(OpenMeteoAPI[LocationID],ROWS($B$2:B2882)))</f>
        <v>PL-WAW</v>
      </c>
      <c r="C2882" s="5" cm="1">
        <f t="array" ref="C2882">IF($A2882="","",INDEX(OpenMeteoAPI[ForecastDateTime],ROWS($C$2:C2882)))</f>
        <v>46210</v>
      </c>
      <c r="D2882" t="str">
        <f t="shared" si="44"/>
        <v>12AM</v>
      </c>
      <c r="E2882" t="str" cm="1">
        <f t="array" ref="E2882">IF($K2882="","",_xlfn.IFS($K2882=0,_xlfn.UNICHAR(9728),$K2882&lt;=3,_xlfn.UNICHAR(9729),OR($K2882=45,$K2882=48),"~",AND($K2882&gt;=51,$K2882&lt;=67),_xlfn.UNICHAR(9748),AND($K2882&gt;=71,$K2882&lt;=77),_xlfn.UNICHAR(10052),AND($K2882&gt;=80,$K2882&lt;=82),_xlfn.UNICHAR(9748),AND($K2882&gt;=95,$K2882&lt;=99),_xlfn.UNICHAR(9889),TRUE,_xlfn.UNICHAR(9729)))</f>
        <v>☁</v>
      </c>
      <c r="F2882" t="str" cm="1">
        <f t="array" ref="F2882">IF($K2882="","",_xlfn.IFS($K2882=0,"Clear",$K2882&lt;=3,"Partly Cloudy",OR($K2882=45,$K2882=48),"Fog",AND($K2882&gt;=51,$K2882&lt;=67),"Drizzle",AND($K2882&gt;=71,$K2882&lt;=77),"Snow",AND($K2882&gt;=80,$K2882&lt;=82),"Rain Showers",AND($K2882&gt;=95,$K2882&lt;=99),"Thunderstorm",TRUE,"Cloudy"))</f>
        <v>Partly Cloudy</v>
      </c>
      <c r="G2882" s="3" cm="1">
        <f t="array" ref="G2882">IF($A2882="","",INDEX(OpenMeteoAPI[TemperatureC],ROWS($G$2:G2882)))</f>
        <v>19</v>
      </c>
      <c r="H2882" s="4" cm="1">
        <f t="array" ref="H2882">IF($A2882="","",INDEX(OpenMeteoAPI[RelativeHumidityPct],ROWS($H$2:H2882))/100)</f>
        <v>0.62</v>
      </c>
      <c r="I2882" s="4" cm="1">
        <f t="array" ref="I2882">IF($A2882="","",INDEX(OpenMeteoAPI[PrecipitationProbabilityPct],ROWS($I$2:I2882))/100)</f>
        <v>0.43</v>
      </c>
      <c r="J2882" s="3" cm="1">
        <f t="array" ref="J2882">IF($A2882="","",INDEX(OpenMeteoAPI[PrecipitationMM],ROWS($J$2:J2882)))</f>
        <v>0</v>
      </c>
      <c r="K2882" cm="1">
        <f t="array" ref="K2882">IF($A2882="","",INDEX(OpenMeteoAPI[WeatherCode],ROWS($K$2:K2882)))</f>
        <v>3</v>
      </c>
      <c r="L2882" s="3" cm="1">
        <f t="array" ref="L2882">IF($A2882="","",INDEX(OpenMeteoAPI[WindSpeedKMH],ROWS($L$2:L2882)))</f>
        <v>15.5</v>
      </c>
    </row>
    <row r="2883" spans="1:12">
      <c r="A2883" t="str" cm="1">
        <f t="array" ref="A2883">IFERROR(INDEX(OpenMeteoAPI[City],ROWS($A$2:A2883))&amp;", "&amp;INDEX(OpenMeteoAPI[CountryCode],ROWS($A$2:A2883)),"")</f>
        <v>Warsaw, PL</v>
      </c>
      <c r="B2883" t="str" cm="1">
        <f t="array" ref="B2883">IF($A2883="","",INDEX(OpenMeteoAPI[LocationID],ROWS($B$2:B2883)))</f>
        <v>PL-WAW</v>
      </c>
      <c r="C2883" s="5" cm="1">
        <f t="array" ref="C2883">IF($A2883="","",INDEX(OpenMeteoAPI[ForecastDateTime],ROWS($C$2:C2883)))</f>
        <v>46210.041666666664</v>
      </c>
      <c r="D2883" t="str">
        <f t="shared" ref="D2883:D2946" si="45">IF($A2883="","",TEXT($C2883,"hAM/PM"))</f>
        <v>1AM</v>
      </c>
      <c r="E2883" t="str" cm="1">
        <f t="array" ref="E2883">IF($K2883="","",_xlfn.IFS($K2883=0,_xlfn.UNICHAR(9728),$K2883&lt;=3,_xlfn.UNICHAR(9729),OR($K2883=45,$K2883=48),"~",AND($K2883&gt;=51,$K2883&lt;=67),_xlfn.UNICHAR(9748),AND($K2883&gt;=71,$K2883&lt;=77),_xlfn.UNICHAR(10052),AND($K2883&gt;=80,$K2883&lt;=82),_xlfn.UNICHAR(9748),AND($K2883&gt;=95,$K2883&lt;=99),_xlfn.UNICHAR(9889),TRUE,_xlfn.UNICHAR(9729)))</f>
        <v>☁</v>
      </c>
      <c r="F2883" t="str" cm="1">
        <f t="array" ref="F2883">IF($K2883="","",_xlfn.IFS($K2883=0,"Clear",$K2883&lt;=3,"Partly Cloudy",OR($K2883=45,$K2883=48),"Fog",AND($K2883&gt;=51,$K2883&lt;=67),"Drizzle",AND($K2883&gt;=71,$K2883&lt;=77),"Snow",AND($K2883&gt;=80,$K2883&lt;=82),"Rain Showers",AND($K2883&gt;=95,$K2883&lt;=99),"Thunderstorm",TRUE,"Cloudy"))</f>
        <v>Partly Cloudy</v>
      </c>
      <c r="G2883" s="3" cm="1">
        <f t="array" ref="G2883">IF($A2883="","",INDEX(OpenMeteoAPI[TemperatureC],ROWS($G$2:G2883)))</f>
        <v>18.3</v>
      </c>
      <c r="H2883" s="4" cm="1">
        <f t="array" ref="H2883">IF($A2883="","",INDEX(OpenMeteoAPI[RelativeHumidityPct],ROWS($H$2:H2883))/100)</f>
        <v>0.73</v>
      </c>
      <c r="I2883" s="4" cm="1">
        <f t="array" ref="I2883">IF($A2883="","",INDEX(OpenMeteoAPI[PrecipitationProbabilityPct],ROWS($I$2:I2883))/100)</f>
        <v>0.61</v>
      </c>
      <c r="J2883" s="3" cm="1">
        <f t="array" ref="J2883">IF($A2883="","",INDEX(OpenMeteoAPI[PrecipitationMM],ROWS($J$2:J2883)))</f>
        <v>0</v>
      </c>
      <c r="K2883" cm="1">
        <f t="array" ref="K2883">IF($A2883="","",INDEX(OpenMeteoAPI[WeatherCode],ROWS($K$2:K2883)))</f>
        <v>3</v>
      </c>
      <c r="L2883" s="3" cm="1">
        <f t="array" ref="L2883">IF($A2883="","",INDEX(OpenMeteoAPI[WindSpeedKMH],ROWS($L$2:L2883)))</f>
        <v>20.2</v>
      </c>
    </row>
    <row r="2884" spans="1:12">
      <c r="A2884" t="str" cm="1">
        <f t="array" ref="A2884">IFERROR(INDEX(OpenMeteoAPI[City],ROWS($A$2:A2884))&amp;", "&amp;INDEX(OpenMeteoAPI[CountryCode],ROWS($A$2:A2884)),"")</f>
        <v>Warsaw, PL</v>
      </c>
      <c r="B2884" t="str" cm="1">
        <f t="array" ref="B2884">IF($A2884="","",INDEX(OpenMeteoAPI[LocationID],ROWS($B$2:B2884)))</f>
        <v>PL-WAW</v>
      </c>
      <c r="C2884" s="5" cm="1">
        <f t="array" ref="C2884">IF($A2884="","",INDEX(OpenMeteoAPI[ForecastDateTime],ROWS($C$2:C2884)))</f>
        <v>46210.083333333336</v>
      </c>
      <c r="D2884" t="str">
        <f t="shared" si="45"/>
        <v>2AM</v>
      </c>
      <c r="E2884" t="str" cm="1">
        <f t="array" ref="E2884">IF($K2884="","",_xlfn.IFS($K2884=0,_xlfn.UNICHAR(9728),$K2884&lt;=3,_xlfn.UNICHAR(9729),OR($K2884=45,$K2884=48),"~",AND($K2884&gt;=51,$K2884&lt;=67),_xlfn.UNICHAR(9748),AND($K2884&gt;=71,$K2884&lt;=77),_xlfn.UNICHAR(10052),AND($K2884&gt;=80,$K2884&lt;=82),_xlfn.UNICHAR(9748),AND($K2884&gt;=95,$K2884&lt;=99),_xlfn.UNICHAR(9889),TRUE,_xlfn.UNICHAR(9729)))</f>
        <v>☔</v>
      </c>
      <c r="F2884" t="str" cm="1">
        <f t="array" ref="F2884">IF($K2884="","",_xlfn.IFS($K2884=0,"Clear",$K2884&lt;=3,"Partly Cloudy",OR($K2884=45,$K2884=48),"Fog",AND($K2884&gt;=51,$K2884&lt;=67),"Drizzle",AND($K2884&gt;=71,$K2884&lt;=77),"Snow",AND($K2884&gt;=80,$K2884&lt;=82),"Rain Showers",AND($K2884&gt;=95,$K2884&lt;=99),"Thunderstorm",TRUE,"Cloudy"))</f>
        <v>Drizzle</v>
      </c>
      <c r="G2884" s="3" cm="1">
        <f t="array" ref="G2884">IF($A2884="","",INDEX(OpenMeteoAPI[TemperatureC],ROWS($G$2:G2884)))</f>
        <v>17.899999999999999</v>
      </c>
      <c r="H2884" s="4" cm="1">
        <f t="array" ref="H2884">IF($A2884="","",INDEX(OpenMeteoAPI[RelativeHumidityPct],ROWS($H$2:H2884))/100)</f>
        <v>0.79</v>
      </c>
      <c r="I2884" s="4" cm="1">
        <f t="array" ref="I2884">IF($A2884="","",INDEX(OpenMeteoAPI[PrecipitationProbabilityPct],ROWS($I$2:I2884))/100)</f>
        <v>0.76</v>
      </c>
      <c r="J2884" s="3" cm="1">
        <f t="array" ref="J2884">IF($A2884="","",INDEX(OpenMeteoAPI[PrecipitationMM],ROWS($J$2:J2884)))</f>
        <v>0.1</v>
      </c>
      <c r="K2884" cm="1">
        <f t="array" ref="K2884">IF($A2884="","",INDEX(OpenMeteoAPI[WeatherCode],ROWS($K$2:K2884)))</f>
        <v>51</v>
      </c>
      <c r="L2884" s="3" cm="1">
        <f t="array" ref="L2884">IF($A2884="","",INDEX(OpenMeteoAPI[WindSpeedKMH],ROWS($L$2:L2884)))</f>
        <v>20.5</v>
      </c>
    </row>
    <row r="2885" spans="1:12">
      <c r="A2885" t="str" cm="1">
        <f t="array" ref="A2885">IFERROR(INDEX(OpenMeteoAPI[City],ROWS($A$2:A2885))&amp;", "&amp;INDEX(OpenMeteoAPI[CountryCode],ROWS($A$2:A2885)),"")</f>
        <v>Warsaw, PL</v>
      </c>
      <c r="B2885" t="str" cm="1">
        <f t="array" ref="B2885">IF($A2885="","",INDEX(OpenMeteoAPI[LocationID],ROWS($B$2:B2885)))</f>
        <v>PL-WAW</v>
      </c>
      <c r="C2885" s="5" cm="1">
        <f t="array" ref="C2885">IF($A2885="","",INDEX(OpenMeteoAPI[ForecastDateTime],ROWS($C$2:C2885)))</f>
        <v>46210.125</v>
      </c>
      <c r="D2885" t="str">
        <f t="shared" si="45"/>
        <v>3AM</v>
      </c>
      <c r="E2885" t="str" cm="1">
        <f t="array" ref="E2885">IF($K2885="","",_xlfn.IFS($K2885=0,_xlfn.UNICHAR(9728),$K2885&lt;=3,_xlfn.UNICHAR(9729),OR($K2885=45,$K2885=48),"~",AND($K2885&gt;=51,$K2885&lt;=67),_xlfn.UNICHAR(9748),AND($K2885&gt;=71,$K2885&lt;=77),_xlfn.UNICHAR(10052),AND($K2885&gt;=80,$K2885&lt;=82),_xlfn.UNICHAR(9748),AND($K2885&gt;=95,$K2885&lt;=99),_xlfn.UNICHAR(9889),TRUE,_xlfn.UNICHAR(9729)))</f>
        <v>☔</v>
      </c>
      <c r="F2885" t="str" cm="1">
        <f t="array" ref="F2885">IF($K2885="","",_xlfn.IFS($K2885=0,"Clear",$K2885&lt;=3,"Partly Cloudy",OR($K2885=45,$K2885=48),"Fog",AND($K2885&gt;=51,$K2885&lt;=67),"Drizzle",AND($K2885&gt;=71,$K2885&lt;=77),"Snow",AND($K2885&gt;=80,$K2885&lt;=82),"Rain Showers",AND($K2885&gt;=95,$K2885&lt;=99),"Thunderstorm",TRUE,"Cloudy"))</f>
        <v>Drizzle</v>
      </c>
      <c r="G2885" s="3" cm="1">
        <f t="array" ref="G2885">IF($A2885="","",INDEX(OpenMeteoAPI[TemperatureC],ROWS($G$2:G2885)))</f>
        <v>17.3</v>
      </c>
      <c r="H2885" s="4" cm="1">
        <f t="array" ref="H2885">IF($A2885="","",INDEX(OpenMeteoAPI[RelativeHumidityPct],ROWS($H$2:H2885))/100)</f>
        <v>0.88</v>
      </c>
      <c r="I2885" s="4" cm="1">
        <f t="array" ref="I2885">IF($A2885="","",INDEX(OpenMeteoAPI[PrecipitationProbabilityPct],ROWS($I$2:I2885))/100)</f>
        <v>0.87</v>
      </c>
      <c r="J2885" s="3" cm="1">
        <f t="array" ref="J2885">IF($A2885="","",INDEX(OpenMeteoAPI[PrecipitationMM],ROWS($J$2:J2885)))</f>
        <v>1.5</v>
      </c>
      <c r="K2885" cm="1">
        <f t="array" ref="K2885">IF($A2885="","",INDEX(OpenMeteoAPI[WeatherCode],ROWS($K$2:K2885)))</f>
        <v>61</v>
      </c>
      <c r="L2885" s="3" cm="1">
        <f t="array" ref="L2885">IF($A2885="","",INDEX(OpenMeteoAPI[WindSpeedKMH],ROWS($L$2:L2885)))</f>
        <v>20.9</v>
      </c>
    </row>
    <row r="2886" spans="1:12">
      <c r="A2886" t="str" cm="1">
        <f t="array" ref="A2886">IFERROR(INDEX(OpenMeteoAPI[City],ROWS($A$2:A2886))&amp;", "&amp;INDEX(OpenMeteoAPI[CountryCode],ROWS($A$2:A2886)),"")</f>
        <v>Warsaw, PL</v>
      </c>
      <c r="B2886" t="str" cm="1">
        <f t="array" ref="B2886">IF($A2886="","",INDEX(OpenMeteoAPI[LocationID],ROWS($B$2:B2886)))</f>
        <v>PL-WAW</v>
      </c>
      <c r="C2886" s="5" cm="1">
        <f t="array" ref="C2886">IF($A2886="","",INDEX(OpenMeteoAPI[ForecastDateTime],ROWS($C$2:C2886)))</f>
        <v>46210.166666666664</v>
      </c>
      <c r="D2886" t="str">
        <f t="shared" si="45"/>
        <v>4AM</v>
      </c>
      <c r="E2886" t="str" cm="1">
        <f t="array" ref="E2886">IF($K2886="","",_xlfn.IFS($K2886=0,_xlfn.UNICHAR(9728),$K2886&lt;=3,_xlfn.UNICHAR(9729),OR($K2886=45,$K2886=48),"~",AND($K2886&gt;=51,$K2886&lt;=67),_xlfn.UNICHAR(9748),AND($K2886&gt;=71,$K2886&lt;=77),_xlfn.UNICHAR(10052),AND($K2886&gt;=80,$K2886&lt;=82),_xlfn.UNICHAR(9748),AND($K2886&gt;=95,$K2886&lt;=99),_xlfn.UNICHAR(9889),TRUE,_xlfn.UNICHAR(9729)))</f>
        <v>☔</v>
      </c>
      <c r="F2886" t="str" cm="1">
        <f t="array" ref="F2886">IF($K2886="","",_xlfn.IFS($K2886=0,"Clear",$K2886&lt;=3,"Partly Cloudy",OR($K2886=45,$K2886=48),"Fog",AND($K2886&gt;=51,$K2886&lt;=67),"Drizzle",AND($K2886&gt;=71,$K2886&lt;=77),"Snow",AND($K2886&gt;=80,$K2886&lt;=82),"Rain Showers",AND($K2886&gt;=95,$K2886&lt;=99),"Thunderstorm",TRUE,"Cloudy"))</f>
        <v>Drizzle</v>
      </c>
      <c r="G2886" s="3" cm="1">
        <f t="array" ref="G2886">IF($A2886="","",INDEX(OpenMeteoAPI[TemperatureC],ROWS($G$2:G2886)))</f>
        <v>17.3</v>
      </c>
      <c r="H2886" s="4" cm="1">
        <f t="array" ref="H2886">IF($A2886="","",INDEX(OpenMeteoAPI[RelativeHumidityPct],ROWS($H$2:H2886))/100)</f>
        <v>0.9</v>
      </c>
      <c r="I2886" s="4" cm="1">
        <f t="array" ref="I2886">IF($A2886="","",INDEX(OpenMeteoAPI[PrecipitationProbabilityPct],ROWS($I$2:I2886))/100)</f>
        <v>0.95</v>
      </c>
      <c r="J2886" s="3" cm="1">
        <f t="array" ref="J2886">IF($A2886="","",INDEX(OpenMeteoAPI[PrecipitationMM],ROWS($J$2:J2886)))</f>
        <v>1.1000000000000001</v>
      </c>
      <c r="K2886" cm="1">
        <f t="array" ref="K2886">IF($A2886="","",INDEX(OpenMeteoAPI[WeatherCode],ROWS($K$2:K2886)))</f>
        <v>55</v>
      </c>
      <c r="L2886" s="3" cm="1">
        <f t="array" ref="L2886">IF($A2886="","",INDEX(OpenMeteoAPI[WindSpeedKMH],ROWS($L$2:L2886)))</f>
        <v>24.8</v>
      </c>
    </row>
    <row r="2887" spans="1:12">
      <c r="A2887" t="str" cm="1">
        <f t="array" ref="A2887">IFERROR(INDEX(OpenMeteoAPI[City],ROWS($A$2:A2887))&amp;", "&amp;INDEX(OpenMeteoAPI[CountryCode],ROWS($A$2:A2887)),"")</f>
        <v>Warsaw, PL</v>
      </c>
      <c r="B2887" t="str" cm="1">
        <f t="array" ref="B2887">IF($A2887="","",INDEX(OpenMeteoAPI[LocationID],ROWS($B$2:B2887)))</f>
        <v>PL-WAW</v>
      </c>
      <c r="C2887" s="5" cm="1">
        <f t="array" ref="C2887">IF($A2887="","",INDEX(OpenMeteoAPI[ForecastDateTime],ROWS($C$2:C2887)))</f>
        <v>46210.208333333336</v>
      </c>
      <c r="D2887" t="str">
        <f t="shared" si="45"/>
        <v>5AM</v>
      </c>
      <c r="E2887" t="str" cm="1">
        <f t="array" ref="E2887">IF($K2887="","",_xlfn.IFS($K2887=0,_xlfn.UNICHAR(9728),$K2887&lt;=3,_xlfn.UNICHAR(9729),OR($K2887=45,$K2887=48),"~",AND($K2887&gt;=51,$K2887&lt;=67),_xlfn.UNICHAR(9748),AND($K2887&gt;=71,$K2887&lt;=77),_xlfn.UNICHAR(10052),AND($K2887&gt;=80,$K2887&lt;=82),_xlfn.UNICHAR(9748),AND($K2887&gt;=95,$K2887&lt;=99),_xlfn.UNICHAR(9889),TRUE,_xlfn.UNICHAR(9729)))</f>
        <v>☔</v>
      </c>
      <c r="F2887" t="str" cm="1">
        <f t="array" ref="F2887">IF($K2887="","",_xlfn.IFS($K2887=0,"Clear",$K2887&lt;=3,"Partly Cloudy",OR($K2887=45,$K2887=48),"Fog",AND($K2887&gt;=51,$K2887&lt;=67),"Drizzle",AND($K2887&gt;=71,$K2887&lt;=77),"Snow",AND($K2887&gt;=80,$K2887&lt;=82),"Rain Showers",AND($K2887&gt;=95,$K2887&lt;=99),"Thunderstorm",TRUE,"Cloudy"))</f>
        <v>Drizzle</v>
      </c>
      <c r="G2887" s="3" cm="1">
        <f t="array" ref="G2887">IF($A2887="","",INDEX(OpenMeteoAPI[TemperatureC],ROWS($G$2:G2887)))</f>
        <v>17.3</v>
      </c>
      <c r="H2887" s="4" cm="1">
        <f t="array" ref="H2887">IF($A2887="","",INDEX(OpenMeteoAPI[RelativeHumidityPct],ROWS($H$2:H2887))/100)</f>
        <v>0.9</v>
      </c>
      <c r="I2887" s="4" cm="1">
        <f t="array" ref="I2887">IF($A2887="","",INDEX(OpenMeteoAPI[PrecipitationProbabilityPct],ROWS($I$2:I2887))/100)</f>
        <v>1</v>
      </c>
      <c r="J2887" s="3" cm="1">
        <f t="array" ref="J2887">IF($A2887="","",INDEX(OpenMeteoAPI[PrecipitationMM],ROWS($J$2:J2887)))</f>
        <v>0.7</v>
      </c>
      <c r="K2887" cm="1">
        <f t="array" ref="K2887">IF($A2887="","",INDEX(OpenMeteoAPI[WeatherCode],ROWS($K$2:K2887)))</f>
        <v>53</v>
      </c>
      <c r="L2887" s="3" cm="1">
        <f t="array" ref="L2887">IF($A2887="","",INDEX(OpenMeteoAPI[WindSpeedKMH],ROWS($L$2:L2887)))</f>
        <v>24.1</v>
      </c>
    </row>
    <row r="2888" spans="1:12">
      <c r="A2888" t="str" cm="1">
        <f t="array" ref="A2888">IFERROR(INDEX(OpenMeteoAPI[City],ROWS($A$2:A2888))&amp;", "&amp;INDEX(OpenMeteoAPI[CountryCode],ROWS($A$2:A2888)),"")</f>
        <v>Warsaw, PL</v>
      </c>
      <c r="B2888" t="str" cm="1">
        <f t="array" ref="B2888">IF($A2888="","",INDEX(OpenMeteoAPI[LocationID],ROWS($B$2:B2888)))</f>
        <v>PL-WAW</v>
      </c>
      <c r="C2888" s="5" cm="1">
        <f t="array" ref="C2888">IF($A2888="","",INDEX(OpenMeteoAPI[ForecastDateTime],ROWS($C$2:C2888)))</f>
        <v>46210.25</v>
      </c>
      <c r="D2888" t="str">
        <f t="shared" si="45"/>
        <v>6AM</v>
      </c>
      <c r="E2888" t="str" cm="1">
        <f t="array" ref="E2888">IF($K2888="","",_xlfn.IFS($K2888=0,_xlfn.UNICHAR(9728),$K2888&lt;=3,_xlfn.UNICHAR(9729),OR($K2888=45,$K2888=48),"~",AND($K2888&gt;=51,$K2888&lt;=67),_xlfn.UNICHAR(9748),AND($K2888&gt;=71,$K2888&lt;=77),_xlfn.UNICHAR(10052),AND($K2888&gt;=80,$K2888&lt;=82),_xlfn.UNICHAR(9748),AND($K2888&gt;=95,$K2888&lt;=99),_xlfn.UNICHAR(9889),TRUE,_xlfn.UNICHAR(9729)))</f>
        <v>☔</v>
      </c>
      <c r="F2888" t="str" cm="1">
        <f t="array" ref="F2888">IF($K2888="","",_xlfn.IFS($K2888=0,"Clear",$K2888&lt;=3,"Partly Cloudy",OR($K2888=45,$K2888=48),"Fog",AND($K2888&gt;=51,$K2888&lt;=67),"Drizzle",AND($K2888&gt;=71,$K2888&lt;=77),"Snow",AND($K2888&gt;=80,$K2888&lt;=82),"Rain Showers",AND($K2888&gt;=95,$K2888&lt;=99),"Thunderstorm",TRUE,"Cloudy"))</f>
        <v>Drizzle</v>
      </c>
      <c r="G2888" s="3" cm="1">
        <f t="array" ref="G2888">IF($A2888="","",INDEX(OpenMeteoAPI[TemperatureC],ROWS($G$2:G2888)))</f>
        <v>17.100000000000001</v>
      </c>
      <c r="H2888" s="4" cm="1">
        <f t="array" ref="H2888">IF($A2888="","",INDEX(OpenMeteoAPI[RelativeHumidityPct],ROWS($H$2:H2888))/100)</f>
        <v>0.9</v>
      </c>
      <c r="I2888" s="4" cm="1">
        <f t="array" ref="I2888">IF($A2888="","",INDEX(OpenMeteoAPI[PrecipitationProbabilityPct],ROWS($I$2:I2888))/100)</f>
        <v>1</v>
      </c>
      <c r="J2888" s="3" cm="1">
        <f t="array" ref="J2888">IF($A2888="","",INDEX(OpenMeteoAPI[PrecipitationMM],ROWS($J$2:J2888)))</f>
        <v>1.2</v>
      </c>
      <c r="K2888" cm="1">
        <f t="array" ref="K2888">IF($A2888="","",INDEX(OpenMeteoAPI[WeatherCode],ROWS($K$2:K2888)))</f>
        <v>55</v>
      </c>
      <c r="L2888" s="3" cm="1">
        <f t="array" ref="L2888">IF($A2888="","",INDEX(OpenMeteoAPI[WindSpeedKMH],ROWS($L$2:L2888)))</f>
        <v>21.6</v>
      </c>
    </row>
    <row r="2889" spans="1:12">
      <c r="A2889" t="str" cm="1">
        <f t="array" ref="A2889">IFERROR(INDEX(OpenMeteoAPI[City],ROWS($A$2:A2889))&amp;", "&amp;INDEX(OpenMeteoAPI[CountryCode],ROWS($A$2:A2889)),"")</f>
        <v>Warsaw, PL</v>
      </c>
      <c r="B2889" t="str" cm="1">
        <f t="array" ref="B2889">IF($A2889="","",INDEX(OpenMeteoAPI[LocationID],ROWS($B$2:B2889)))</f>
        <v>PL-WAW</v>
      </c>
      <c r="C2889" s="5" cm="1">
        <f t="array" ref="C2889">IF($A2889="","",INDEX(OpenMeteoAPI[ForecastDateTime],ROWS($C$2:C2889)))</f>
        <v>46210.291666666664</v>
      </c>
      <c r="D2889" t="str">
        <f t="shared" si="45"/>
        <v>7AM</v>
      </c>
      <c r="E2889" t="str" cm="1">
        <f t="array" ref="E2889">IF($K2889="","",_xlfn.IFS($K2889=0,_xlfn.UNICHAR(9728),$K2889&lt;=3,_xlfn.UNICHAR(9729),OR($K2889=45,$K2889=48),"~",AND($K2889&gt;=51,$K2889&lt;=67),_xlfn.UNICHAR(9748),AND($K2889&gt;=71,$K2889&lt;=77),_xlfn.UNICHAR(10052),AND($K2889&gt;=80,$K2889&lt;=82),_xlfn.UNICHAR(9748),AND($K2889&gt;=95,$K2889&lt;=99),_xlfn.UNICHAR(9889),TRUE,_xlfn.UNICHAR(9729)))</f>
        <v>☔</v>
      </c>
      <c r="F2889" t="str" cm="1">
        <f t="array" ref="F2889">IF($K2889="","",_xlfn.IFS($K2889=0,"Clear",$K2889&lt;=3,"Partly Cloudy",OR($K2889=45,$K2889=48),"Fog",AND($K2889&gt;=51,$K2889&lt;=67),"Drizzle",AND($K2889&gt;=71,$K2889&lt;=77),"Snow",AND($K2889&gt;=80,$K2889&lt;=82),"Rain Showers",AND($K2889&gt;=95,$K2889&lt;=99),"Thunderstorm",TRUE,"Cloudy"))</f>
        <v>Drizzle</v>
      </c>
      <c r="G2889" s="3" cm="1">
        <f t="array" ref="G2889">IF($A2889="","",INDEX(OpenMeteoAPI[TemperatureC],ROWS($G$2:G2889)))</f>
        <v>17.2</v>
      </c>
      <c r="H2889" s="4" cm="1">
        <f t="array" ref="H2889">IF($A2889="","",INDEX(OpenMeteoAPI[RelativeHumidityPct],ROWS($H$2:H2889))/100)</f>
        <v>0.9</v>
      </c>
      <c r="I2889" s="4" cm="1">
        <f t="array" ref="I2889">IF($A2889="","",INDEX(OpenMeteoAPI[PrecipitationProbabilityPct],ROWS($I$2:I2889))/100)</f>
        <v>0.99</v>
      </c>
      <c r="J2889" s="3" cm="1">
        <f t="array" ref="J2889">IF($A2889="","",INDEX(OpenMeteoAPI[PrecipitationMM],ROWS($J$2:J2889)))</f>
        <v>5.7</v>
      </c>
      <c r="K2889" cm="1">
        <f t="array" ref="K2889">IF($A2889="","",INDEX(OpenMeteoAPI[WeatherCode],ROWS($K$2:K2889)))</f>
        <v>63</v>
      </c>
      <c r="L2889" s="3" cm="1">
        <f t="array" ref="L2889">IF($A2889="","",INDEX(OpenMeteoAPI[WindSpeedKMH],ROWS($L$2:L2889)))</f>
        <v>16.2</v>
      </c>
    </row>
    <row r="2890" spans="1:12">
      <c r="A2890" t="str" cm="1">
        <f t="array" ref="A2890">IFERROR(INDEX(OpenMeteoAPI[City],ROWS($A$2:A2890))&amp;", "&amp;INDEX(OpenMeteoAPI[CountryCode],ROWS($A$2:A2890)),"")</f>
        <v>Warsaw, PL</v>
      </c>
      <c r="B2890" t="str" cm="1">
        <f t="array" ref="B2890">IF($A2890="","",INDEX(OpenMeteoAPI[LocationID],ROWS($B$2:B2890)))</f>
        <v>PL-WAW</v>
      </c>
      <c r="C2890" s="5" cm="1">
        <f t="array" ref="C2890">IF($A2890="","",INDEX(OpenMeteoAPI[ForecastDateTime],ROWS($C$2:C2890)))</f>
        <v>46210.333333333336</v>
      </c>
      <c r="D2890" t="str">
        <f t="shared" si="45"/>
        <v>8AM</v>
      </c>
      <c r="E2890" t="str" cm="1">
        <f t="array" ref="E2890">IF($K2890="","",_xlfn.IFS($K2890=0,_xlfn.UNICHAR(9728),$K2890&lt;=3,_xlfn.UNICHAR(9729),OR($K2890=45,$K2890=48),"~",AND($K2890&gt;=51,$K2890&lt;=67),_xlfn.UNICHAR(9748),AND($K2890&gt;=71,$K2890&lt;=77),_xlfn.UNICHAR(10052),AND($K2890&gt;=80,$K2890&lt;=82),_xlfn.UNICHAR(9748),AND($K2890&gt;=95,$K2890&lt;=99),_xlfn.UNICHAR(9889),TRUE,_xlfn.UNICHAR(9729)))</f>
        <v>☔</v>
      </c>
      <c r="F2890" t="str" cm="1">
        <f t="array" ref="F2890">IF($K2890="","",_xlfn.IFS($K2890=0,"Clear",$K2890&lt;=3,"Partly Cloudy",OR($K2890=45,$K2890=48),"Fog",AND($K2890&gt;=51,$K2890&lt;=67),"Drizzle",AND($K2890&gt;=71,$K2890&lt;=77),"Snow",AND($K2890&gt;=80,$K2890&lt;=82),"Rain Showers",AND($K2890&gt;=95,$K2890&lt;=99),"Thunderstorm",TRUE,"Cloudy"))</f>
        <v>Drizzle</v>
      </c>
      <c r="G2890" s="3" cm="1">
        <f t="array" ref="G2890">IF($A2890="","",INDEX(OpenMeteoAPI[TemperatureC],ROWS($G$2:G2890)))</f>
        <v>17.2</v>
      </c>
      <c r="H2890" s="4" cm="1">
        <f t="array" ref="H2890">IF($A2890="","",INDEX(OpenMeteoAPI[RelativeHumidityPct],ROWS($H$2:H2890))/100)</f>
        <v>0.87</v>
      </c>
      <c r="I2890" s="4" cm="1">
        <f t="array" ref="I2890">IF($A2890="","",INDEX(OpenMeteoAPI[PrecipitationProbabilityPct],ROWS($I$2:I2890))/100)</f>
        <v>0.98</v>
      </c>
      <c r="J2890" s="3" cm="1">
        <f t="array" ref="J2890">IF($A2890="","",INDEX(OpenMeteoAPI[PrecipitationMM],ROWS($J$2:J2890)))</f>
        <v>0.3</v>
      </c>
      <c r="K2890" cm="1">
        <f t="array" ref="K2890">IF($A2890="","",INDEX(OpenMeteoAPI[WeatherCode],ROWS($K$2:K2890)))</f>
        <v>51</v>
      </c>
      <c r="L2890" s="3" cm="1">
        <f t="array" ref="L2890">IF($A2890="","",INDEX(OpenMeteoAPI[WindSpeedKMH],ROWS($L$2:L2890)))</f>
        <v>23</v>
      </c>
    </row>
    <row r="2891" spans="1:12">
      <c r="A2891" t="str" cm="1">
        <f t="array" ref="A2891">IFERROR(INDEX(OpenMeteoAPI[City],ROWS($A$2:A2891))&amp;", "&amp;INDEX(OpenMeteoAPI[CountryCode],ROWS($A$2:A2891)),"")</f>
        <v>Warsaw, PL</v>
      </c>
      <c r="B2891" t="str" cm="1">
        <f t="array" ref="B2891">IF($A2891="","",INDEX(OpenMeteoAPI[LocationID],ROWS($B$2:B2891)))</f>
        <v>PL-WAW</v>
      </c>
      <c r="C2891" s="5" cm="1">
        <f t="array" ref="C2891">IF($A2891="","",INDEX(OpenMeteoAPI[ForecastDateTime],ROWS($C$2:C2891)))</f>
        <v>46210.375</v>
      </c>
      <c r="D2891" t="str">
        <f t="shared" si="45"/>
        <v>9AM</v>
      </c>
      <c r="E2891" t="str" cm="1">
        <f t="array" ref="E2891">IF($K2891="","",_xlfn.IFS($K2891=0,_xlfn.UNICHAR(9728),$K2891&lt;=3,_xlfn.UNICHAR(9729),OR($K2891=45,$K2891=48),"~",AND($K2891&gt;=51,$K2891&lt;=67),_xlfn.UNICHAR(9748),AND($K2891&gt;=71,$K2891&lt;=77),_xlfn.UNICHAR(10052),AND($K2891&gt;=80,$K2891&lt;=82),_xlfn.UNICHAR(9748),AND($K2891&gt;=95,$K2891&lt;=99),_xlfn.UNICHAR(9889),TRUE,_xlfn.UNICHAR(9729)))</f>
        <v>☁</v>
      </c>
      <c r="F2891" t="str" cm="1">
        <f t="array" ref="F2891">IF($K2891="","",_xlfn.IFS($K2891=0,"Clear",$K2891&lt;=3,"Partly Cloudy",OR($K2891=45,$K2891=48),"Fog",AND($K2891&gt;=51,$K2891&lt;=67),"Drizzle",AND($K2891&gt;=71,$K2891&lt;=77),"Snow",AND($K2891&gt;=80,$K2891&lt;=82),"Rain Showers",AND($K2891&gt;=95,$K2891&lt;=99),"Thunderstorm",TRUE,"Cloudy"))</f>
        <v>Partly Cloudy</v>
      </c>
      <c r="G2891" s="3" cm="1">
        <f t="array" ref="G2891">IF($A2891="","",INDEX(OpenMeteoAPI[TemperatureC],ROWS($G$2:G2891)))</f>
        <v>17.100000000000001</v>
      </c>
      <c r="H2891" s="4" cm="1">
        <f t="array" ref="H2891">IF($A2891="","",INDEX(OpenMeteoAPI[RelativeHumidityPct],ROWS($H$2:H2891))/100)</f>
        <v>0.87</v>
      </c>
      <c r="I2891" s="4" cm="1">
        <f t="array" ref="I2891">IF($A2891="","",INDEX(OpenMeteoAPI[PrecipitationProbabilityPct],ROWS($I$2:I2891))/100)</f>
        <v>0.99</v>
      </c>
      <c r="J2891" s="3" cm="1">
        <f t="array" ref="J2891">IF($A2891="","",INDEX(OpenMeteoAPI[PrecipitationMM],ROWS($J$2:J2891)))</f>
        <v>0</v>
      </c>
      <c r="K2891" cm="1">
        <f t="array" ref="K2891">IF($A2891="","",INDEX(OpenMeteoAPI[WeatherCode],ROWS($K$2:K2891)))</f>
        <v>3</v>
      </c>
      <c r="L2891" s="3" cm="1">
        <f t="array" ref="L2891">IF($A2891="","",INDEX(OpenMeteoAPI[WindSpeedKMH],ROWS($L$2:L2891)))</f>
        <v>19.8</v>
      </c>
    </row>
    <row r="2892" spans="1:12">
      <c r="A2892" t="str" cm="1">
        <f t="array" ref="A2892">IFERROR(INDEX(OpenMeteoAPI[City],ROWS($A$2:A2892))&amp;", "&amp;INDEX(OpenMeteoAPI[CountryCode],ROWS($A$2:A2892)),"")</f>
        <v>Warsaw, PL</v>
      </c>
      <c r="B2892" t="str" cm="1">
        <f t="array" ref="B2892">IF($A2892="","",INDEX(OpenMeteoAPI[LocationID],ROWS($B$2:B2892)))</f>
        <v>PL-WAW</v>
      </c>
      <c r="C2892" s="5" cm="1">
        <f t="array" ref="C2892">IF($A2892="","",INDEX(OpenMeteoAPI[ForecastDateTime],ROWS($C$2:C2892)))</f>
        <v>46210.416666666664</v>
      </c>
      <c r="D2892" t="str">
        <f t="shared" si="45"/>
        <v>10AM</v>
      </c>
      <c r="E2892" t="str" cm="1">
        <f t="array" ref="E2892">IF($K2892="","",_xlfn.IFS($K2892=0,_xlfn.UNICHAR(9728),$K2892&lt;=3,_xlfn.UNICHAR(9729),OR($K2892=45,$K2892=48),"~",AND($K2892&gt;=51,$K2892&lt;=67),_xlfn.UNICHAR(9748),AND($K2892&gt;=71,$K2892&lt;=77),_xlfn.UNICHAR(10052),AND($K2892&gt;=80,$K2892&lt;=82),_xlfn.UNICHAR(9748),AND($K2892&gt;=95,$K2892&lt;=99),_xlfn.UNICHAR(9889),TRUE,_xlfn.UNICHAR(9729)))</f>
        <v>☔</v>
      </c>
      <c r="F2892" t="str" cm="1">
        <f t="array" ref="F2892">IF($K2892="","",_xlfn.IFS($K2892=0,"Clear",$K2892&lt;=3,"Partly Cloudy",OR($K2892=45,$K2892=48),"Fog",AND($K2892&gt;=51,$K2892&lt;=67),"Drizzle",AND($K2892&gt;=71,$K2892&lt;=77),"Snow",AND($K2892&gt;=80,$K2892&lt;=82),"Rain Showers",AND($K2892&gt;=95,$K2892&lt;=99),"Thunderstorm",TRUE,"Cloudy"))</f>
        <v>Drizzle</v>
      </c>
      <c r="G2892" s="3" cm="1">
        <f t="array" ref="G2892">IF($A2892="","",INDEX(OpenMeteoAPI[TemperatureC],ROWS($G$2:G2892)))</f>
        <v>17</v>
      </c>
      <c r="H2892" s="4" cm="1">
        <f t="array" ref="H2892">IF($A2892="","",INDEX(OpenMeteoAPI[RelativeHumidityPct],ROWS($H$2:H2892))/100)</f>
        <v>0.88</v>
      </c>
      <c r="I2892" s="4" cm="1">
        <f t="array" ref="I2892">IF($A2892="","",INDEX(OpenMeteoAPI[PrecipitationProbabilityPct],ROWS($I$2:I2892))/100)</f>
        <v>1</v>
      </c>
      <c r="J2892" s="3" cm="1">
        <f t="array" ref="J2892">IF($A2892="","",INDEX(OpenMeteoAPI[PrecipitationMM],ROWS($J$2:J2892)))</f>
        <v>0.1</v>
      </c>
      <c r="K2892" cm="1">
        <f t="array" ref="K2892">IF($A2892="","",INDEX(OpenMeteoAPI[WeatherCode],ROWS($K$2:K2892)))</f>
        <v>51</v>
      </c>
      <c r="L2892" s="3" cm="1">
        <f t="array" ref="L2892">IF($A2892="","",INDEX(OpenMeteoAPI[WindSpeedKMH],ROWS($L$2:L2892)))</f>
        <v>19.8</v>
      </c>
    </row>
    <row r="2893" spans="1:12">
      <c r="A2893" t="str" cm="1">
        <f t="array" ref="A2893">IFERROR(INDEX(OpenMeteoAPI[City],ROWS($A$2:A2893))&amp;", "&amp;INDEX(OpenMeteoAPI[CountryCode],ROWS($A$2:A2893)),"")</f>
        <v>Warsaw, PL</v>
      </c>
      <c r="B2893" t="str" cm="1">
        <f t="array" ref="B2893">IF($A2893="","",INDEX(OpenMeteoAPI[LocationID],ROWS($B$2:B2893)))</f>
        <v>PL-WAW</v>
      </c>
      <c r="C2893" s="5" cm="1">
        <f t="array" ref="C2893">IF($A2893="","",INDEX(OpenMeteoAPI[ForecastDateTime],ROWS($C$2:C2893)))</f>
        <v>46210.458333333336</v>
      </c>
      <c r="D2893" t="str">
        <f t="shared" si="45"/>
        <v>11AM</v>
      </c>
      <c r="E2893" t="str" cm="1">
        <f t="array" ref="E2893">IF($K2893="","",_xlfn.IFS($K2893=0,_xlfn.UNICHAR(9728),$K2893&lt;=3,_xlfn.UNICHAR(9729),OR($K2893=45,$K2893=48),"~",AND($K2893&gt;=51,$K2893&lt;=67),_xlfn.UNICHAR(9748),AND($K2893&gt;=71,$K2893&lt;=77),_xlfn.UNICHAR(10052),AND($K2893&gt;=80,$K2893&lt;=82),_xlfn.UNICHAR(9748),AND($K2893&gt;=95,$K2893&lt;=99),_xlfn.UNICHAR(9889),TRUE,_xlfn.UNICHAR(9729)))</f>
        <v>☔</v>
      </c>
      <c r="F2893" t="str" cm="1">
        <f t="array" ref="F2893">IF($K2893="","",_xlfn.IFS($K2893=0,"Clear",$K2893&lt;=3,"Partly Cloudy",OR($K2893=45,$K2893=48),"Fog",AND($K2893&gt;=51,$K2893&lt;=67),"Drizzle",AND($K2893&gt;=71,$K2893&lt;=77),"Snow",AND($K2893&gt;=80,$K2893&lt;=82),"Rain Showers",AND($K2893&gt;=95,$K2893&lt;=99),"Thunderstorm",TRUE,"Cloudy"))</f>
        <v>Drizzle</v>
      </c>
      <c r="G2893" s="3" cm="1">
        <f t="array" ref="G2893">IF($A2893="","",INDEX(OpenMeteoAPI[TemperatureC],ROWS($G$2:G2893)))</f>
        <v>17.399999999999999</v>
      </c>
      <c r="H2893" s="4" cm="1">
        <f t="array" ref="H2893">IF($A2893="","",INDEX(OpenMeteoAPI[RelativeHumidityPct],ROWS($H$2:H2893))/100)</f>
        <v>0.87</v>
      </c>
      <c r="I2893" s="4" cm="1">
        <f t="array" ref="I2893">IF($A2893="","",INDEX(OpenMeteoAPI[PrecipitationProbabilityPct],ROWS($I$2:I2893))/100)</f>
        <v>1</v>
      </c>
      <c r="J2893" s="3" cm="1">
        <f t="array" ref="J2893">IF($A2893="","",INDEX(OpenMeteoAPI[PrecipitationMM],ROWS($J$2:J2893)))</f>
        <v>0.3</v>
      </c>
      <c r="K2893" cm="1">
        <f t="array" ref="K2893">IF($A2893="","",INDEX(OpenMeteoAPI[WeatherCode],ROWS($K$2:K2893)))</f>
        <v>51</v>
      </c>
      <c r="L2893" s="3" cm="1">
        <f t="array" ref="L2893">IF($A2893="","",INDEX(OpenMeteoAPI[WindSpeedKMH],ROWS($L$2:L2893)))</f>
        <v>15.8</v>
      </c>
    </row>
    <row r="2894" spans="1:12">
      <c r="A2894" t="str" cm="1">
        <f t="array" ref="A2894">IFERROR(INDEX(OpenMeteoAPI[City],ROWS($A$2:A2894))&amp;", "&amp;INDEX(OpenMeteoAPI[CountryCode],ROWS($A$2:A2894)),"")</f>
        <v>Warsaw, PL</v>
      </c>
      <c r="B2894" t="str" cm="1">
        <f t="array" ref="B2894">IF($A2894="","",INDEX(OpenMeteoAPI[LocationID],ROWS($B$2:B2894)))</f>
        <v>PL-WAW</v>
      </c>
      <c r="C2894" s="5" cm="1">
        <f t="array" ref="C2894">IF($A2894="","",INDEX(OpenMeteoAPI[ForecastDateTime],ROWS($C$2:C2894)))</f>
        <v>46210.5</v>
      </c>
      <c r="D2894" t="str">
        <f t="shared" si="45"/>
        <v>12PM</v>
      </c>
      <c r="E2894" t="str" cm="1">
        <f t="array" ref="E2894">IF($K2894="","",_xlfn.IFS($K2894=0,_xlfn.UNICHAR(9728),$K2894&lt;=3,_xlfn.UNICHAR(9729),OR($K2894=45,$K2894=48),"~",AND($K2894&gt;=51,$K2894&lt;=67),_xlfn.UNICHAR(9748),AND($K2894&gt;=71,$K2894&lt;=77),_xlfn.UNICHAR(10052),AND($K2894&gt;=80,$K2894&lt;=82),_xlfn.UNICHAR(9748),AND($K2894&gt;=95,$K2894&lt;=99),_xlfn.UNICHAR(9889),TRUE,_xlfn.UNICHAR(9729)))</f>
        <v>☔</v>
      </c>
      <c r="F2894" t="str" cm="1">
        <f t="array" ref="F2894">IF($K2894="","",_xlfn.IFS($K2894=0,"Clear",$K2894&lt;=3,"Partly Cloudy",OR($K2894=45,$K2894=48),"Fog",AND($K2894&gt;=51,$K2894&lt;=67),"Drizzle",AND($K2894&gt;=71,$K2894&lt;=77),"Snow",AND($K2894&gt;=80,$K2894&lt;=82),"Rain Showers",AND($K2894&gt;=95,$K2894&lt;=99),"Thunderstorm",TRUE,"Cloudy"))</f>
        <v>Drizzle</v>
      </c>
      <c r="G2894" s="3" cm="1">
        <f t="array" ref="G2894">IF($A2894="","",INDEX(OpenMeteoAPI[TemperatureC],ROWS($G$2:G2894)))</f>
        <v>18</v>
      </c>
      <c r="H2894" s="4" cm="1">
        <f t="array" ref="H2894">IF($A2894="","",INDEX(OpenMeteoAPI[RelativeHumidityPct],ROWS($H$2:H2894))/100)</f>
        <v>0.86</v>
      </c>
      <c r="I2894" s="4" cm="1">
        <f t="array" ref="I2894">IF($A2894="","",INDEX(OpenMeteoAPI[PrecipitationProbabilityPct],ROWS($I$2:I2894))/100)</f>
        <v>0.97</v>
      </c>
      <c r="J2894" s="3" cm="1">
        <f t="array" ref="J2894">IF($A2894="","",INDEX(OpenMeteoAPI[PrecipitationMM],ROWS($J$2:J2894)))</f>
        <v>0.2</v>
      </c>
      <c r="K2894" cm="1">
        <f t="array" ref="K2894">IF($A2894="","",INDEX(OpenMeteoAPI[WeatherCode],ROWS($K$2:K2894)))</f>
        <v>51</v>
      </c>
      <c r="L2894" s="3" cm="1">
        <f t="array" ref="L2894">IF($A2894="","",INDEX(OpenMeteoAPI[WindSpeedKMH],ROWS($L$2:L2894)))</f>
        <v>18</v>
      </c>
    </row>
    <row r="2895" spans="1:12">
      <c r="A2895" t="str" cm="1">
        <f t="array" ref="A2895">IFERROR(INDEX(OpenMeteoAPI[City],ROWS($A$2:A2895))&amp;", "&amp;INDEX(OpenMeteoAPI[CountryCode],ROWS($A$2:A2895)),"")</f>
        <v>Warsaw, PL</v>
      </c>
      <c r="B2895" t="str" cm="1">
        <f t="array" ref="B2895">IF($A2895="","",INDEX(OpenMeteoAPI[LocationID],ROWS($B$2:B2895)))</f>
        <v>PL-WAW</v>
      </c>
      <c r="C2895" s="5" cm="1">
        <f t="array" ref="C2895">IF($A2895="","",INDEX(OpenMeteoAPI[ForecastDateTime],ROWS($C$2:C2895)))</f>
        <v>46210.541666666664</v>
      </c>
      <c r="D2895" t="str">
        <f t="shared" si="45"/>
        <v>1PM</v>
      </c>
      <c r="E2895" t="str" cm="1">
        <f t="array" ref="E2895">IF($K2895="","",_xlfn.IFS($K2895=0,_xlfn.UNICHAR(9728),$K2895&lt;=3,_xlfn.UNICHAR(9729),OR($K2895=45,$K2895=48),"~",AND($K2895&gt;=51,$K2895&lt;=67),_xlfn.UNICHAR(9748),AND($K2895&gt;=71,$K2895&lt;=77),_xlfn.UNICHAR(10052),AND($K2895&gt;=80,$K2895&lt;=82),_xlfn.UNICHAR(9748),AND($K2895&gt;=95,$K2895&lt;=99),_xlfn.UNICHAR(9889),TRUE,_xlfn.UNICHAR(9729)))</f>
        <v>☔</v>
      </c>
      <c r="F2895" t="str" cm="1">
        <f t="array" ref="F2895">IF($K2895="","",_xlfn.IFS($K2895=0,"Clear",$K2895&lt;=3,"Partly Cloudy",OR($K2895=45,$K2895=48),"Fog",AND($K2895&gt;=51,$K2895&lt;=67),"Drizzle",AND($K2895&gt;=71,$K2895&lt;=77),"Snow",AND($K2895&gt;=80,$K2895&lt;=82),"Rain Showers",AND($K2895&gt;=95,$K2895&lt;=99),"Thunderstorm",TRUE,"Cloudy"))</f>
        <v>Drizzle</v>
      </c>
      <c r="G2895" s="3" cm="1">
        <f t="array" ref="G2895">IF($A2895="","",INDEX(OpenMeteoAPI[TemperatureC],ROWS($G$2:G2895)))</f>
        <v>18.2</v>
      </c>
      <c r="H2895" s="4" cm="1">
        <f t="array" ref="H2895">IF($A2895="","",INDEX(OpenMeteoAPI[RelativeHumidityPct],ROWS($H$2:H2895))/100)</f>
        <v>0.84</v>
      </c>
      <c r="I2895" s="4" cm="1">
        <f t="array" ref="I2895">IF($A2895="","",INDEX(OpenMeteoAPI[PrecipitationProbabilityPct],ROWS($I$2:I2895))/100)</f>
        <v>0.92</v>
      </c>
      <c r="J2895" s="3" cm="1">
        <f t="array" ref="J2895">IF($A2895="","",INDEX(OpenMeteoAPI[PrecipitationMM],ROWS($J$2:J2895)))</f>
        <v>0.2</v>
      </c>
      <c r="K2895" cm="1">
        <f t="array" ref="K2895">IF($A2895="","",INDEX(OpenMeteoAPI[WeatherCode],ROWS($K$2:K2895)))</f>
        <v>51</v>
      </c>
      <c r="L2895" s="3" cm="1">
        <f t="array" ref="L2895">IF($A2895="","",INDEX(OpenMeteoAPI[WindSpeedKMH],ROWS($L$2:L2895)))</f>
        <v>19.399999999999999</v>
      </c>
    </row>
    <row r="2896" spans="1:12">
      <c r="A2896" t="str" cm="1">
        <f t="array" ref="A2896">IFERROR(INDEX(OpenMeteoAPI[City],ROWS($A$2:A2896))&amp;", "&amp;INDEX(OpenMeteoAPI[CountryCode],ROWS($A$2:A2896)),"")</f>
        <v>Warsaw, PL</v>
      </c>
      <c r="B2896" t="str" cm="1">
        <f t="array" ref="B2896">IF($A2896="","",INDEX(OpenMeteoAPI[LocationID],ROWS($B$2:B2896)))</f>
        <v>PL-WAW</v>
      </c>
      <c r="C2896" s="5" cm="1">
        <f t="array" ref="C2896">IF($A2896="","",INDEX(OpenMeteoAPI[ForecastDateTime],ROWS($C$2:C2896)))</f>
        <v>46210.583333333336</v>
      </c>
      <c r="D2896" t="str">
        <f t="shared" si="45"/>
        <v>2PM</v>
      </c>
      <c r="E2896" t="str" cm="1">
        <f t="array" ref="E2896">IF($K2896="","",_xlfn.IFS($K2896=0,_xlfn.UNICHAR(9728),$K2896&lt;=3,_xlfn.UNICHAR(9729),OR($K2896=45,$K2896=48),"~",AND($K2896&gt;=51,$K2896&lt;=67),_xlfn.UNICHAR(9748),AND($K2896&gt;=71,$K2896&lt;=77),_xlfn.UNICHAR(10052),AND($K2896&gt;=80,$K2896&lt;=82),_xlfn.UNICHAR(9748),AND($K2896&gt;=95,$K2896&lt;=99),_xlfn.UNICHAR(9889),TRUE,_xlfn.UNICHAR(9729)))</f>
        <v>☔</v>
      </c>
      <c r="F2896" t="str" cm="1">
        <f t="array" ref="F2896">IF($K2896="","",_xlfn.IFS($K2896=0,"Clear",$K2896&lt;=3,"Partly Cloudy",OR($K2896=45,$K2896=48),"Fog",AND($K2896&gt;=51,$K2896&lt;=67),"Drizzle",AND($K2896&gt;=71,$K2896&lt;=77),"Snow",AND($K2896&gt;=80,$K2896&lt;=82),"Rain Showers",AND($K2896&gt;=95,$K2896&lt;=99),"Thunderstorm",TRUE,"Cloudy"))</f>
        <v>Drizzle</v>
      </c>
      <c r="G2896" s="3" cm="1">
        <f t="array" ref="G2896">IF($A2896="","",INDEX(OpenMeteoAPI[TemperatureC],ROWS($G$2:G2896)))</f>
        <v>18.2</v>
      </c>
      <c r="H2896" s="4" cm="1">
        <f t="array" ref="H2896">IF($A2896="","",INDEX(OpenMeteoAPI[RelativeHumidityPct],ROWS($H$2:H2896))/100)</f>
        <v>0.84</v>
      </c>
      <c r="I2896" s="4" cm="1">
        <f t="array" ref="I2896">IF($A2896="","",INDEX(OpenMeteoAPI[PrecipitationProbabilityPct],ROWS($I$2:I2896))/100)</f>
        <v>0.9</v>
      </c>
      <c r="J2896" s="3" cm="1">
        <f t="array" ref="J2896">IF($A2896="","",INDEX(OpenMeteoAPI[PrecipitationMM],ROWS($J$2:J2896)))</f>
        <v>0.2</v>
      </c>
      <c r="K2896" cm="1">
        <f t="array" ref="K2896">IF($A2896="","",INDEX(OpenMeteoAPI[WeatherCode],ROWS($K$2:K2896)))</f>
        <v>51</v>
      </c>
      <c r="L2896" s="3" cm="1">
        <f t="array" ref="L2896">IF($A2896="","",INDEX(OpenMeteoAPI[WindSpeedKMH],ROWS($L$2:L2896)))</f>
        <v>19.399999999999999</v>
      </c>
    </row>
    <row r="2897" spans="1:12">
      <c r="A2897" t="str" cm="1">
        <f t="array" ref="A2897">IFERROR(INDEX(OpenMeteoAPI[City],ROWS($A$2:A2897))&amp;", "&amp;INDEX(OpenMeteoAPI[CountryCode],ROWS($A$2:A2897)),"")</f>
        <v>Warsaw, PL</v>
      </c>
      <c r="B2897" t="str" cm="1">
        <f t="array" ref="B2897">IF($A2897="","",INDEX(OpenMeteoAPI[LocationID],ROWS($B$2:B2897)))</f>
        <v>PL-WAW</v>
      </c>
      <c r="C2897" s="5" cm="1">
        <f t="array" ref="C2897">IF($A2897="","",INDEX(OpenMeteoAPI[ForecastDateTime],ROWS($C$2:C2897)))</f>
        <v>46210.625</v>
      </c>
      <c r="D2897" t="str">
        <f t="shared" si="45"/>
        <v>3PM</v>
      </c>
      <c r="E2897" t="str" cm="1">
        <f t="array" ref="E2897">IF($K2897="","",_xlfn.IFS($K2897=0,_xlfn.UNICHAR(9728),$K2897&lt;=3,_xlfn.UNICHAR(9729),OR($K2897=45,$K2897=48),"~",AND($K2897&gt;=51,$K2897&lt;=67),_xlfn.UNICHAR(9748),AND($K2897&gt;=71,$K2897&lt;=77),_xlfn.UNICHAR(10052),AND($K2897&gt;=80,$K2897&lt;=82),_xlfn.UNICHAR(9748),AND($K2897&gt;=95,$K2897&lt;=99),_xlfn.UNICHAR(9889),TRUE,_xlfn.UNICHAR(9729)))</f>
        <v>☔</v>
      </c>
      <c r="F2897" t="str" cm="1">
        <f t="array" ref="F2897">IF($K2897="","",_xlfn.IFS($K2897=0,"Clear",$K2897&lt;=3,"Partly Cloudy",OR($K2897=45,$K2897=48),"Fog",AND($K2897&gt;=51,$K2897&lt;=67),"Drizzle",AND($K2897&gt;=71,$K2897&lt;=77),"Snow",AND($K2897&gt;=80,$K2897&lt;=82),"Rain Showers",AND($K2897&gt;=95,$K2897&lt;=99),"Thunderstorm",TRUE,"Cloudy"))</f>
        <v>Drizzle</v>
      </c>
      <c r="G2897" s="3" cm="1">
        <f t="array" ref="G2897">IF($A2897="","",INDEX(OpenMeteoAPI[TemperatureC],ROWS($G$2:G2897)))</f>
        <v>18.399999999999999</v>
      </c>
      <c r="H2897" s="4" cm="1">
        <f t="array" ref="H2897">IF($A2897="","",INDEX(OpenMeteoAPI[RelativeHumidityPct],ROWS($H$2:H2897))/100)</f>
        <v>0.9</v>
      </c>
      <c r="I2897" s="4" cm="1">
        <f t="array" ref="I2897">IF($A2897="","",INDEX(OpenMeteoAPI[PrecipitationProbabilityPct],ROWS($I$2:I2897))/100)</f>
        <v>0.94</v>
      </c>
      <c r="J2897" s="3" cm="1">
        <f t="array" ref="J2897">IF($A2897="","",INDEX(OpenMeteoAPI[PrecipitationMM],ROWS($J$2:J2897)))</f>
        <v>0.9</v>
      </c>
      <c r="K2897" cm="1">
        <f t="array" ref="K2897">IF($A2897="","",INDEX(OpenMeteoAPI[WeatherCode],ROWS($K$2:K2897)))</f>
        <v>53</v>
      </c>
      <c r="L2897" s="3" cm="1">
        <f t="array" ref="L2897">IF($A2897="","",INDEX(OpenMeteoAPI[WindSpeedKMH],ROWS($L$2:L2897)))</f>
        <v>10.8</v>
      </c>
    </row>
    <row r="2898" spans="1:12">
      <c r="A2898" t="str" cm="1">
        <f t="array" ref="A2898">IFERROR(INDEX(OpenMeteoAPI[City],ROWS($A$2:A2898))&amp;", "&amp;INDEX(OpenMeteoAPI[CountryCode],ROWS($A$2:A2898)),"")</f>
        <v>Warsaw, PL</v>
      </c>
      <c r="B2898" t="str" cm="1">
        <f t="array" ref="B2898">IF($A2898="","",INDEX(OpenMeteoAPI[LocationID],ROWS($B$2:B2898)))</f>
        <v>PL-WAW</v>
      </c>
      <c r="C2898" s="5" cm="1">
        <f t="array" ref="C2898">IF($A2898="","",INDEX(OpenMeteoAPI[ForecastDateTime],ROWS($C$2:C2898)))</f>
        <v>46210.666666666664</v>
      </c>
      <c r="D2898" t="str">
        <f t="shared" si="45"/>
        <v>4PM</v>
      </c>
      <c r="E2898" t="str" cm="1">
        <f t="array" ref="E2898">IF($K2898="","",_xlfn.IFS($K2898=0,_xlfn.UNICHAR(9728),$K2898&lt;=3,_xlfn.UNICHAR(9729),OR($K2898=45,$K2898=48),"~",AND($K2898&gt;=51,$K2898&lt;=67),_xlfn.UNICHAR(9748),AND($K2898&gt;=71,$K2898&lt;=77),_xlfn.UNICHAR(10052),AND($K2898&gt;=80,$K2898&lt;=82),_xlfn.UNICHAR(9748),AND($K2898&gt;=95,$K2898&lt;=99),_xlfn.UNICHAR(9889),TRUE,_xlfn.UNICHAR(9729)))</f>
        <v>☔</v>
      </c>
      <c r="F2898" t="str" cm="1">
        <f t="array" ref="F2898">IF($K2898="","",_xlfn.IFS($K2898=0,"Clear",$K2898&lt;=3,"Partly Cloudy",OR($K2898=45,$K2898=48),"Fog",AND($K2898&gt;=51,$K2898&lt;=67),"Drizzle",AND($K2898&gt;=71,$K2898&lt;=77),"Snow",AND($K2898&gt;=80,$K2898&lt;=82),"Rain Showers",AND($K2898&gt;=95,$K2898&lt;=99),"Thunderstorm",TRUE,"Cloudy"))</f>
        <v>Drizzle</v>
      </c>
      <c r="G2898" s="3" cm="1">
        <f t="array" ref="G2898">IF($A2898="","",INDEX(OpenMeteoAPI[TemperatureC],ROWS($G$2:G2898)))</f>
        <v>17.3</v>
      </c>
      <c r="H2898" s="4" cm="1">
        <f t="array" ref="H2898">IF($A2898="","",INDEX(OpenMeteoAPI[RelativeHumidityPct],ROWS($H$2:H2898))/100)</f>
        <v>0.89</v>
      </c>
      <c r="I2898" s="4" cm="1">
        <f t="array" ref="I2898">IF($A2898="","",INDEX(OpenMeteoAPI[PrecipitationProbabilityPct],ROWS($I$2:I2898))/100)</f>
        <v>1</v>
      </c>
      <c r="J2898" s="3" cm="1">
        <f t="array" ref="J2898">IF($A2898="","",INDEX(OpenMeteoAPI[PrecipitationMM],ROWS($J$2:J2898)))</f>
        <v>1</v>
      </c>
      <c r="K2898" cm="1">
        <f t="array" ref="K2898">IF($A2898="","",INDEX(OpenMeteoAPI[WeatherCode],ROWS($K$2:K2898)))</f>
        <v>55</v>
      </c>
      <c r="L2898" s="3" cm="1">
        <f t="array" ref="L2898">IF($A2898="","",INDEX(OpenMeteoAPI[WindSpeedKMH],ROWS($L$2:L2898)))</f>
        <v>19.100000000000001</v>
      </c>
    </row>
    <row r="2899" spans="1:12">
      <c r="A2899" t="str" cm="1">
        <f t="array" ref="A2899">IFERROR(INDEX(OpenMeteoAPI[City],ROWS($A$2:A2899))&amp;", "&amp;INDEX(OpenMeteoAPI[CountryCode],ROWS($A$2:A2899)),"")</f>
        <v>Warsaw, PL</v>
      </c>
      <c r="B2899" t="str" cm="1">
        <f t="array" ref="B2899">IF($A2899="","",INDEX(OpenMeteoAPI[LocationID],ROWS($B$2:B2899)))</f>
        <v>PL-WAW</v>
      </c>
      <c r="C2899" s="5" cm="1">
        <f t="array" ref="C2899">IF($A2899="","",INDEX(OpenMeteoAPI[ForecastDateTime],ROWS($C$2:C2899)))</f>
        <v>46210.708333333336</v>
      </c>
      <c r="D2899" t="str">
        <f t="shared" si="45"/>
        <v>5PM</v>
      </c>
      <c r="E2899" t="str" cm="1">
        <f t="array" ref="E2899">IF($K2899="","",_xlfn.IFS($K2899=0,_xlfn.UNICHAR(9728),$K2899&lt;=3,_xlfn.UNICHAR(9729),OR($K2899=45,$K2899=48),"~",AND($K2899&gt;=51,$K2899&lt;=67),_xlfn.UNICHAR(9748),AND($K2899&gt;=71,$K2899&lt;=77),_xlfn.UNICHAR(10052),AND($K2899&gt;=80,$K2899&lt;=82),_xlfn.UNICHAR(9748),AND($K2899&gt;=95,$K2899&lt;=99),_xlfn.UNICHAR(9889),TRUE,_xlfn.UNICHAR(9729)))</f>
        <v>☔</v>
      </c>
      <c r="F2899" t="str" cm="1">
        <f t="array" ref="F2899">IF($K2899="","",_xlfn.IFS($K2899=0,"Clear",$K2899&lt;=3,"Partly Cloudy",OR($K2899=45,$K2899=48),"Fog",AND($K2899&gt;=51,$K2899&lt;=67),"Drizzle",AND($K2899&gt;=71,$K2899&lt;=77),"Snow",AND($K2899&gt;=80,$K2899&lt;=82),"Rain Showers",AND($K2899&gt;=95,$K2899&lt;=99),"Thunderstorm",TRUE,"Cloudy"))</f>
        <v>Drizzle</v>
      </c>
      <c r="G2899" s="3" cm="1">
        <f t="array" ref="G2899">IF($A2899="","",INDEX(OpenMeteoAPI[TemperatureC],ROWS($G$2:G2899)))</f>
        <v>16.899999999999999</v>
      </c>
      <c r="H2899" s="4" cm="1">
        <f t="array" ref="H2899">IF($A2899="","",INDEX(OpenMeteoAPI[RelativeHumidityPct],ROWS($H$2:H2899))/100)</f>
        <v>0.9</v>
      </c>
      <c r="I2899" s="4" cm="1">
        <f t="array" ref="I2899">IF($A2899="","",INDEX(OpenMeteoAPI[PrecipitationProbabilityPct],ROWS($I$2:I2899))/100)</f>
        <v>0.98</v>
      </c>
      <c r="J2899" s="3" cm="1">
        <f t="array" ref="J2899">IF($A2899="","",INDEX(OpenMeteoAPI[PrecipitationMM],ROWS($J$2:J2899)))</f>
        <v>4</v>
      </c>
      <c r="K2899" cm="1">
        <f t="array" ref="K2899">IF($A2899="","",INDEX(OpenMeteoAPI[WeatherCode],ROWS($K$2:K2899)))</f>
        <v>63</v>
      </c>
      <c r="L2899" s="3" cm="1">
        <f t="array" ref="L2899">IF($A2899="","",INDEX(OpenMeteoAPI[WindSpeedKMH],ROWS($L$2:L2899)))</f>
        <v>14.8</v>
      </c>
    </row>
    <row r="2900" spans="1:12">
      <c r="A2900" t="str" cm="1">
        <f t="array" ref="A2900">IFERROR(INDEX(OpenMeteoAPI[City],ROWS($A$2:A2900))&amp;", "&amp;INDEX(OpenMeteoAPI[CountryCode],ROWS($A$2:A2900)),"")</f>
        <v>Warsaw, PL</v>
      </c>
      <c r="B2900" t="str" cm="1">
        <f t="array" ref="B2900">IF($A2900="","",INDEX(OpenMeteoAPI[LocationID],ROWS($B$2:B2900)))</f>
        <v>PL-WAW</v>
      </c>
      <c r="C2900" s="5" cm="1">
        <f t="array" ref="C2900">IF($A2900="","",INDEX(OpenMeteoAPI[ForecastDateTime],ROWS($C$2:C2900)))</f>
        <v>46210.75</v>
      </c>
      <c r="D2900" t="str">
        <f t="shared" si="45"/>
        <v>6PM</v>
      </c>
      <c r="E2900" t="str" cm="1">
        <f t="array" ref="E2900">IF($K2900="","",_xlfn.IFS($K2900=0,_xlfn.UNICHAR(9728),$K2900&lt;=3,_xlfn.UNICHAR(9729),OR($K2900=45,$K2900=48),"~",AND($K2900&gt;=51,$K2900&lt;=67),_xlfn.UNICHAR(9748),AND($K2900&gt;=71,$K2900&lt;=77),_xlfn.UNICHAR(10052),AND($K2900&gt;=80,$K2900&lt;=82),_xlfn.UNICHAR(9748),AND($K2900&gt;=95,$K2900&lt;=99),_xlfn.UNICHAR(9889),TRUE,_xlfn.UNICHAR(9729)))</f>
        <v>☔</v>
      </c>
      <c r="F2900" t="str" cm="1">
        <f t="array" ref="F2900">IF($K2900="","",_xlfn.IFS($K2900=0,"Clear",$K2900&lt;=3,"Partly Cloudy",OR($K2900=45,$K2900=48),"Fog",AND($K2900&gt;=51,$K2900&lt;=67),"Drizzle",AND($K2900&gt;=71,$K2900&lt;=77),"Snow",AND($K2900&gt;=80,$K2900&lt;=82),"Rain Showers",AND($K2900&gt;=95,$K2900&lt;=99),"Thunderstorm",TRUE,"Cloudy"))</f>
        <v>Drizzle</v>
      </c>
      <c r="G2900" s="3" cm="1">
        <f t="array" ref="G2900">IF($A2900="","",INDEX(OpenMeteoAPI[TemperatureC],ROWS($G$2:G2900)))</f>
        <v>16.8</v>
      </c>
      <c r="H2900" s="4" cm="1">
        <f t="array" ref="H2900">IF($A2900="","",INDEX(OpenMeteoAPI[RelativeHumidityPct],ROWS($H$2:H2900))/100)</f>
        <v>0.9</v>
      </c>
      <c r="I2900" s="4" cm="1">
        <f t="array" ref="I2900">IF($A2900="","",INDEX(OpenMeteoAPI[PrecipitationProbabilityPct],ROWS($I$2:I2900))/100)</f>
        <v>0.79</v>
      </c>
      <c r="J2900" s="3" cm="1">
        <f t="array" ref="J2900">IF($A2900="","",INDEX(OpenMeteoAPI[PrecipitationMM],ROWS($J$2:J2900)))</f>
        <v>1.8</v>
      </c>
      <c r="K2900" cm="1">
        <f t="array" ref="K2900">IF($A2900="","",INDEX(OpenMeteoAPI[WeatherCode],ROWS($K$2:K2900)))</f>
        <v>61</v>
      </c>
      <c r="L2900" s="3" cm="1">
        <f t="array" ref="L2900">IF($A2900="","",INDEX(OpenMeteoAPI[WindSpeedKMH],ROWS($L$2:L2900)))</f>
        <v>16.600000000000001</v>
      </c>
    </row>
    <row r="2901" spans="1:12">
      <c r="A2901" t="str" cm="1">
        <f t="array" ref="A2901">IFERROR(INDEX(OpenMeteoAPI[City],ROWS($A$2:A2901))&amp;", "&amp;INDEX(OpenMeteoAPI[CountryCode],ROWS($A$2:A2901)),"")</f>
        <v>Warsaw, PL</v>
      </c>
      <c r="B2901" t="str" cm="1">
        <f t="array" ref="B2901">IF($A2901="","",INDEX(OpenMeteoAPI[LocationID],ROWS($B$2:B2901)))</f>
        <v>PL-WAW</v>
      </c>
      <c r="C2901" s="5" cm="1">
        <f t="array" ref="C2901">IF($A2901="","",INDEX(OpenMeteoAPI[ForecastDateTime],ROWS($C$2:C2901)))</f>
        <v>46210.791666666664</v>
      </c>
      <c r="D2901" t="str">
        <f t="shared" si="45"/>
        <v>7PM</v>
      </c>
      <c r="E2901" t="str" cm="1">
        <f t="array" ref="E2901">IF($K2901="","",_xlfn.IFS($K2901=0,_xlfn.UNICHAR(9728),$K2901&lt;=3,_xlfn.UNICHAR(9729),OR($K2901=45,$K2901=48),"~",AND($K2901&gt;=51,$K2901&lt;=67),_xlfn.UNICHAR(9748),AND($K2901&gt;=71,$K2901&lt;=77),_xlfn.UNICHAR(10052),AND($K2901&gt;=80,$K2901&lt;=82),_xlfn.UNICHAR(9748),AND($K2901&gt;=95,$K2901&lt;=99),_xlfn.UNICHAR(9889),TRUE,_xlfn.UNICHAR(9729)))</f>
        <v>☔</v>
      </c>
      <c r="F2901" t="str" cm="1">
        <f t="array" ref="F2901">IF($K2901="","",_xlfn.IFS($K2901=0,"Clear",$K2901&lt;=3,"Partly Cloudy",OR($K2901=45,$K2901=48),"Fog",AND($K2901&gt;=51,$K2901&lt;=67),"Drizzle",AND($K2901&gt;=71,$K2901&lt;=77),"Snow",AND($K2901&gt;=80,$K2901&lt;=82),"Rain Showers",AND($K2901&gt;=95,$K2901&lt;=99),"Thunderstorm",TRUE,"Cloudy"))</f>
        <v>Drizzle</v>
      </c>
      <c r="G2901" s="3" cm="1">
        <f t="array" ref="G2901">IF($A2901="","",INDEX(OpenMeteoAPI[TemperatureC],ROWS($G$2:G2901)))</f>
        <v>17.2</v>
      </c>
      <c r="H2901" s="4" cm="1">
        <f t="array" ref="H2901">IF($A2901="","",INDEX(OpenMeteoAPI[RelativeHumidityPct],ROWS($H$2:H2901))/100)</f>
        <v>0.89</v>
      </c>
      <c r="I2901" s="4" cm="1">
        <f t="array" ref="I2901">IF($A2901="","",INDEX(OpenMeteoAPI[PrecipitationProbabilityPct],ROWS($I$2:I2901))/100)</f>
        <v>0.53</v>
      </c>
      <c r="J2901" s="3" cm="1">
        <f t="array" ref="J2901">IF($A2901="","",INDEX(OpenMeteoAPI[PrecipitationMM],ROWS($J$2:J2901)))</f>
        <v>0.1</v>
      </c>
      <c r="K2901" cm="1">
        <f t="array" ref="K2901">IF($A2901="","",INDEX(OpenMeteoAPI[WeatherCode],ROWS($K$2:K2901)))</f>
        <v>51</v>
      </c>
      <c r="L2901" s="3" cm="1">
        <f t="array" ref="L2901">IF($A2901="","",INDEX(OpenMeteoAPI[WindSpeedKMH],ROWS($L$2:L2901)))</f>
        <v>15.1</v>
      </c>
    </row>
    <row r="2902" spans="1:12">
      <c r="A2902" t="str" cm="1">
        <f t="array" ref="A2902">IFERROR(INDEX(OpenMeteoAPI[City],ROWS($A$2:A2902))&amp;", "&amp;INDEX(OpenMeteoAPI[CountryCode],ROWS($A$2:A2902)),"")</f>
        <v>Warsaw, PL</v>
      </c>
      <c r="B2902" t="str" cm="1">
        <f t="array" ref="B2902">IF($A2902="","",INDEX(OpenMeteoAPI[LocationID],ROWS($B$2:B2902)))</f>
        <v>PL-WAW</v>
      </c>
      <c r="C2902" s="5" cm="1">
        <f t="array" ref="C2902">IF($A2902="","",INDEX(OpenMeteoAPI[ForecastDateTime],ROWS($C$2:C2902)))</f>
        <v>46210.833333333336</v>
      </c>
      <c r="D2902" t="str">
        <f t="shared" si="45"/>
        <v>8PM</v>
      </c>
      <c r="E2902" t="str" cm="1">
        <f t="array" ref="E2902">IF($K2902="","",_xlfn.IFS($K2902=0,_xlfn.UNICHAR(9728),$K2902&lt;=3,_xlfn.UNICHAR(9729),OR($K2902=45,$K2902=48),"~",AND($K2902&gt;=51,$K2902&lt;=67),_xlfn.UNICHAR(9748),AND($K2902&gt;=71,$K2902&lt;=77),_xlfn.UNICHAR(10052),AND($K2902&gt;=80,$K2902&lt;=82),_xlfn.UNICHAR(9748),AND($K2902&gt;=95,$K2902&lt;=99),_xlfn.UNICHAR(9889),TRUE,_xlfn.UNICHAR(9729)))</f>
        <v>☀</v>
      </c>
      <c r="F2902" t="str" cm="1">
        <f t="array" ref="F2902">IF($K2902="","",_xlfn.IFS($K2902=0,"Clear",$K2902&lt;=3,"Partly Cloudy",OR($K2902=45,$K2902=48),"Fog",AND($K2902&gt;=51,$K2902&lt;=67),"Drizzle",AND($K2902&gt;=71,$K2902&lt;=77),"Snow",AND($K2902&gt;=80,$K2902&lt;=82),"Rain Showers",AND($K2902&gt;=95,$K2902&lt;=99),"Thunderstorm",TRUE,"Cloudy"))</f>
        <v>Clear</v>
      </c>
      <c r="G2902" s="3" cm="1">
        <f t="array" ref="G2902">IF($A2902="","",INDEX(OpenMeteoAPI[TemperatureC],ROWS($G$2:G2902)))</f>
        <v>17.8</v>
      </c>
      <c r="H2902" s="4" cm="1">
        <f t="array" ref="H2902">IF($A2902="","",INDEX(OpenMeteoAPI[RelativeHumidityPct],ROWS($H$2:H2902))/100)</f>
        <v>0.86</v>
      </c>
      <c r="I2902" s="4" cm="1">
        <f t="array" ref="I2902">IF($A2902="","",INDEX(OpenMeteoAPI[PrecipitationProbabilityPct],ROWS($I$2:I2902))/100)</f>
        <v>0.39</v>
      </c>
      <c r="J2902" s="3" cm="1">
        <f t="array" ref="J2902">IF($A2902="","",INDEX(OpenMeteoAPI[PrecipitationMM],ROWS($J$2:J2902)))</f>
        <v>0</v>
      </c>
      <c r="K2902" cm="1">
        <f t="array" ref="K2902">IF($A2902="","",INDEX(OpenMeteoAPI[WeatherCode],ROWS($K$2:K2902)))</f>
        <v>0</v>
      </c>
      <c r="L2902" s="3" cm="1">
        <f t="array" ref="L2902">IF($A2902="","",INDEX(OpenMeteoAPI[WindSpeedKMH],ROWS($L$2:L2902)))</f>
        <v>16.2</v>
      </c>
    </row>
    <row r="2903" spans="1:12">
      <c r="A2903" t="str" cm="1">
        <f t="array" ref="A2903">IFERROR(INDEX(OpenMeteoAPI[City],ROWS($A$2:A2903))&amp;", "&amp;INDEX(OpenMeteoAPI[CountryCode],ROWS($A$2:A2903)),"")</f>
        <v>Warsaw, PL</v>
      </c>
      <c r="B2903" t="str" cm="1">
        <f t="array" ref="B2903">IF($A2903="","",INDEX(OpenMeteoAPI[LocationID],ROWS($B$2:B2903)))</f>
        <v>PL-WAW</v>
      </c>
      <c r="C2903" s="5" cm="1">
        <f t="array" ref="C2903">IF($A2903="","",INDEX(OpenMeteoAPI[ForecastDateTime],ROWS($C$2:C2903)))</f>
        <v>46210.875</v>
      </c>
      <c r="D2903" t="str">
        <f t="shared" si="45"/>
        <v>9PM</v>
      </c>
      <c r="E2903" t="str" cm="1">
        <f t="array" ref="E2903">IF($K2903="","",_xlfn.IFS($K2903=0,_xlfn.UNICHAR(9728),$K2903&lt;=3,_xlfn.UNICHAR(9729),OR($K2903=45,$K2903=48),"~",AND($K2903&gt;=51,$K2903&lt;=67),_xlfn.UNICHAR(9748),AND($K2903&gt;=71,$K2903&lt;=77),_xlfn.UNICHAR(10052),AND($K2903&gt;=80,$K2903&lt;=82),_xlfn.UNICHAR(9748),AND($K2903&gt;=95,$K2903&lt;=99),_xlfn.UNICHAR(9889),TRUE,_xlfn.UNICHAR(9729)))</f>
        <v>☁</v>
      </c>
      <c r="F2903" t="str" cm="1">
        <f t="array" ref="F2903">IF($K2903="","",_xlfn.IFS($K2903=0,"Clear",$K2903&lt;=3,"Partly Cloudy",OR($K2903=45,$K2903=48),"Fog",AND($K2903&gt;=51,$K2903&lt;=67),"Drizzle",AND($K2903&gt;=71,$K2903&lt;=77),"Snow",AND($K2903&gt;=80,$K2903&lt;=82),"Rain Showers",AND($K2903&gt;=95,$K2903&lt;=99),"Thunderstorm",TRUE,"Cloudy"))</f>
        <v>Partly Cloudy</v>
      </c>
      <c r="G2903" s="3" cm="1">
        <f t="array" ref="G2903">IF($A2903="","",INDEX(OpenMeteoAPI[TemperatureC],ROWS($G$2:G2903)))</f>
        <v>17.5</v>
      </c>
      <c r="H2903" s="4" cm="1">
        <f t="array" ref="H2903">IF($A2903="","",INDEX(OpenMeteoAPI[RelativeHumidityPct],ROWS($H$2:H2903))/100)</f>
        <v>0.85</v>
      </c>
      <c r="I2903" s="4" cm="1">
        <f t="array" ref="I2903">IF($A2903="","",INDEX(OpenMeteoAPI[PrecipitationProbabilityPct],ROWS($I$2:I2903))/100)</f>
        <v>0.49</v>
      </c>
      <c r="J2903" s="3" cm="1">
        <f t="array" ref="J2903">IF($A2903="","",INDEX(OpenMeteoAPI[PrecipitationMM],ROWS($J$2:J2903)))</f>
        <v>0</v>
      </c>
      <c r="K2903" cm="1">
        <f t="array" ref="K2903">IF($A2903="","",INDEX(OpenMeteoAPI[WeatherCode],ROWS($K$2:K2903)))</f>
        <v>3</v>
      </c>
      <c r="L2903" s="3" cm="1">
        <f t="array" ref="L2903">IF($A2903="","",INDEX(OpenMeteoAPI[WindSpeedKMH],ROWS($L$2:L2903)))</f>
        <v>13.7</v>
      </c>
    </row>
    <row r="2904" spans="1:12">
      <c r="A2904" t="str" cm="1">
        <f t="array" ref="A2904">IFERROR(INDEX(OpenMeteoAPI[City],ROWS($A$2:A2904))&amp;", "&amp;INDEX(OpenMeteoAPI[CountryCode],ROWS($A$2:A2904)),"")</f>
        <v>Warsaw, PL</v>
      </c>
      <c r="B2904" t="str" cm="1">
        <f t="array" ref="B2904">IF($A2904="","",INDEX(OpenMeteoAPI[LocationID],ROWS($B$2:B2904)))</f>
        <v>PL-WAW</v>
      </c>
      <c r="C2904" s="5" cm="1">
        <f t="array" ref="C2904">IF($A2904="","",INDEX(OpenMeteoAPI[ForecastDateTime],ROWS($C$2:C2904)))</f>
        <v>46210.916666666664</v>
      </c>
      <c r="D2904" t="str">
        <f t="shared" si="45"/>
        <v>10PM</v>
      </c>
      <c r="E2904" t="str" cm="1">
        <f t="array" ref="E2904">IF($K2904="","",_xlfn.IFS($K2904=0,_xlfn.UNICHAR(9728),$K2904&lt;=3,_xlfn.UNICHAR(9729),OR($K2904=45,$K2904=48),"~",AND($K2904&gt;=51,$K2904&lt;=67),_xlfn.UNICHAR(9748),AND($K2904&gt;=71,$K2904&lt;=77),_xlfn.UNICHAR(10052),AND($K2904&gt;=80,$K2904&lt;=82),_xlfn.UNICHAR(9748),AND($K2904&gt;=95,$K2904&lt;=99),_xlfn.UNICHAR(9889),TRUE,_xlfn.UNICHAR(9729)))</f>
        <v>☁</v>
      </c>
      <c r="F2904" t="str" cm="1">
        <f t="array" ref="F2904">IF($K2904="","",_xlfn.IFS($K2904=0,"Clear",$K2904&lt;=3,"Partly Cloudy",OR($K2904=45,$K2904=48),"Fog",AND($K2904&gt;=51,$K2904&lt;=67),"Drizzle",AND($K2904&gt;=71,$K2904&lt;=77),"Snow",AND($K2904&gt;=80,$K2904&lt;=82),"Rain Showers",AND($K2904&gt;=95,$K2904&lt;=99),"Thunderstorm",TRUE,"Cloudy"))</f>
        <v>Partly Cloudy</v>
      </c>
      <c r="G2904" s="3" cm="1">
        <f t="array" ref="G2904">IF($A2904="","",INDEX(OpenMeteoAPI[TemperatureC],ROWS($G$2:G2904)))</f>
        <v>17.600000000000001</v>
      </c>
      <c r="H2904" s="4" cm="1">
        <f t="array" ref="H2904">IF($A2904="","",INDEX(OpenMeteoAPI[RelativeHumidityPct],ROWS($H$2:H2904))/100)</f>
        <v>0.84</v>
      </c>
      <c r="I2904" s="4" cm="1">
        <f t="array" ref="I2904">IF($A2904="","",INDEX(OpenMeteoAPI[PrecipitationProbabilityPct],ROWS($I$2:I2904))/100)</f>
        <v>0.72</v>
      </c>
      <c r="J2904" s="3" cm="1">
        <f t="array" ref="J2904">IF($A2904="","",INDEX(OpenMeteoAPI[PrecipitationMM],ROWS($J$2:J2904)))</f>
        <v>0</v>
      </c>
      <c r="K2904" cm="1">
        <f t="array" ref="K2904">IF($A2904="","",INDEX(OpenMeteoAPI[WeatherCode],ROWS($K$2:K2904)))</f>
        <v>3</v>
      </c>
      <c r="L2904" s="3" cm="1">
        <f t="array" ref="L2904">IF($A2904="","",INDEX(OpenMeteoAPI[WindSpeedKMH],ROWS($L$2:L2904)))</f>
        <v>14</v>
      </c>
    </row>
    <row r="2905" spans="1:12">
      <c r="A2905" t="str" cm="1">
        <f t="array" ref="A2905">IFERROR(INDEX(OpenMeteoAPI[City],ROWS($A$2:A2905))&amp;", "&amp;INDEX(OpenMeteoAPI[CountryCode],ROWS($A$2:A2905)),"")</f>
        <v>Warsaw, PL</v>
      </c>
      <c r="B2905" t="str" cm="1">
        <f t="array" ref="B2905">IF($A2905="","",INDEX(OpenMeteoAPI[LocationID],ROWS($B$2:B2905)))</f>
        <v>PL-WAW</v>
      </c>
      <c r="C2905" s="5" cm="1">
        <f t="array" ref="C2905">IF($A2905="","",INDEX(OpenMeteoAPI[ForecastDateTime],ROWS($C$2:C2905)))</f>
        <v>46210.958333333336</v>
      </c>
      <c r="D2905" t="str">
        <f t="shared" si="45"/>
        <v>11PM</v>
      </c>
      <c r="E2905" t="str" cm="1">
        <f t="array" ref="E2905">IF($K2905="","",_xlfn.IFS($K2905=0,_xlfn.UNICHAR(9728),$K2905&lt;=3,_xlfn.UNICHAR(9729),OR($K2905=45,$K2905=48),"~",AND($K2905&gt;=51,$K2905&lt;=67),_xlfn.UNICHAR(9748),AND($K2905&gt;=71,$K2905&lt;=77),_xlfn.UNICHAR(10052),AND($K2905&gt;=80,$K2905&lt;=82),_xlfn.UNICHAR(9748),AND($K2905&gt;=95,$K2905&lt;=99),_xlfn.UNICHAR(9889),TRUE,_xlfn.UNICHAR(9729)))</f>
        <v>☔</v>
      </c>
      <c r="F2905" t="str" cm="1">
        <f t="array" ref="F2905">IF($K2905="","",_xlfn.IFS($K2905=0,"Clear",$K2905&lt;=3,"Partly Cloudy",OR($K2905=45,$K2905=48),"Fog",AND($K2905&gt;=51,$K2905&lt;=67),"Drizzle",AND($K2905&gt;=71,$K2905&lt;=77),"Snow",AND($K2905&gt;=80,$K2905&lt;=82),"Rain Showers",AND($K2905&gt;=95,$K2905&lt;=99),"Thunderstorm",TRUE,"Cloudy"))</f>
        <v>Drizzle</v>
      </c>
      <c r="G2905" s="3" cm="1">
        <f t="array" ref="G2905">IF($A2905="","",INDEX(OpenMeteoAPI[TemperatureC],ROWS($G$2:G2905)))</f>
        <v>17</v>
      </c>
      <c r="H2905" s="4" cm="1">
        <f t="array" ref="H2905">IF($A2905="","",INDEX(OpenMeteoAPI[RelativeHumidityPct],ROWS($H$2:H2905))/100)</f>
        <v>0.91</v>
      </c>
      <c r="I2905" s="4" cm="1">
        <f t="array" ref="I2905">IF($A2905="","",INDEX(OpenMeteoAPI[PrecipitationProbabilityPct],ROWS($I$2:I2905))/100)</f>
        <v>0.9</v>
      </c>
      <c r="J2905" s="3" cm="1">
        <f t="array" ref="J2905">IF($A2905="","",INDEX(OpenMeteoAPI[PrecipitationMM],ROWS($J$2:J2905)))</f>
        <v>2.7</v>
      </c>
      <c r="K2905" cm="1">
        <f t="array" ref="K2905">IF($A2905="","",INDEX(OpenMeteoAPI[WeatherCode],ROWS($K$2:K2905)))</f>
        <v>63</v>
      </c>
      <c r="L2905" s="3" cm="1">
        <f t="array" ref="L2905">IF($A2905="","",INDEX(OpenMeteoAPI[WindSpeedKMH],ROWS($L$2:L2905)))</f>
        <v>16.600000000000001</v>
      </c>
    </row>
    <row r="2906" spans="1:12">
      <c r="A2906" t="str" cm="1">
        <f t="array" ref="A2906">IFERROR(INDEX(OpenMeteoAPI[City],ROWS($A$2:A2906))&amp;", "&amp;INDEX(OpenMeteoAPI[CountryCode],ROWS($A$2:A2906)),"")</f>
        <v>Warsaw, PL</v>
      </c>
      <c r="B2906" t="str" cm="1">
        <f t="array" ref="B2906">IF($A2906="","",INDEX(OpenMeteoAPI[LocationID],ROWS($B$2:B2906)))</f>
        <v>PL-WAW</v>
      </c>
      <c r="C2906" s="5" cm="1">
        <f t="array" ref="C2906">IF($A2906="","",INDEX(OpenMeteoAPI[ForecastDateTime],ROWS($C$2:C2906)))</f>
        <v>46211</v>
      </c>
      <c r="D2906" t="str">
        <f t="shared" si="45"/>
        <v>12AM</v>
      </c>
      <c r="E2906" t="str" cm="1">
        <f t="array" ref="E2906">IF($K2906="","",_xlfn.IFS($K2906=0,_xlfn.UNICHAR(9728),$K2906&lt;=3,_xlfn.UNICHAR(9729),OR($K2906=45,$K2906=48),"~",AND($K2906&gt;=51,$K2906&lt;=67),_xlfn.UNICHAR(9748),AND($K2906&gt;=71,$K2906&lt;=77),_xlfn.UNICHAR(10052),AND($K2906&gt;=80,$K2906&lt;=82),_xlfn.UNICHAR(9748),AND($K2906&gt;=95,$K2906&lt;=99),_xlfn.UNICHAR(9889),TRUE,_xlfn.UNICHAR(9729)))</f>
        <v>☔</v>
      </c>
      <c r="F2906" t="str" cm="1">
        <f t="array" ref="F2906">IF($K2906="","",_xlfn.IFS($K2906=0,"Clear",$K2906&lt;=3,"Partly Cloudy",OR($K2906=45,$K2906=48),"Fog",AND($K2906&gt;=51,$K2906&lt;=67),"Drizzle",AND($K2906&gt;=71,$K2906&lt;=77),"Snow",AND($K2906&gt;=80,$K2906&lt;=82),"Rain Showers",AND($K2906&gt;=95,$K2906&lt;=99),"Thunderstorm",TRUE,"Cloudy"))</f>
        <v>Drizzle</v>
      </c>
      <c r="G2906" s="3" cm="1">
        <f t="array" ref="G2906">IF($A2906="","",INDEX(OpenMeteoAPI[TemperatureC],ROWS($G$2:G2906)))</f>
        <v>17.600000000000001</v>
      </c>
      <c r="H2906" s="4" cm="1">
        <f t="array" ref="H2906">IF($A2906="","",INDEX(OpenMeteoAPI[RelativeHumidityPct],ROWS($H$2:H2906))/100)</f>
        <v>0.87</v>
      </c>
      <c r="I2906" s="4" cm="1">
        <f t="array" ref="I2906">IF($A2906="","",INDEX(OpenMeteoAPI[PrecipitationProbabilityPct],ROWS($I$2:I2906))/100)</f>
        <v>0.99</v>
      </c>
      <c r="J2906" s="3" cm="1">
        <f t="array" ref="J2906">IF($A2906="","",INDEX(OpenMeteoAPI[PrecipitationMM],ROWS($J$2:J2906)))</f>
        <v>0.1</v>
      </c>
      <c r="K2906" cm="1">
        <f t="array" ref="K2906">IF($A2906="","",INDEX(OpenMeteoAPI[WeatherCode],ROWS($K$2:K2906)))</f>
        <v>51</v>
      </c>
      <c r="L2906" s="3" cm="1">
        <f t="array" ref="L2906">IF($A2906="","",INDEX(OpenMeteoAPI[WindSpeedKMH],ROWS($L$2:L2906)))</f>
        <v>22</v>
      </c>
    </row>
    <row r="2907" spans="1:12">
      <c r="A2907" t="str" cm="1">
        <f t="array" ref="A2907">IFERROR(INDEX(OpenMeteoAPI[City],ROWS($A$2:A2907))&amp;", "&amp;INDEX(OpenMeteoAPI[CountryCode],ROWS($A$2:A2907)),"")</f>
        <v>Warsaw, PL</v>
      </c>
      <c r="B2907" t="str" cm="1">
        <f t="array" ref="B2907">IF($A2907="","",INDEX(OpenMeteoAPI[LocationID],ROWS($B$2:B2907)))</f>
        <v>PL-WAW</v>
      </c>
      <c r="C2907" s="5" cm="1">
        <f t="array" ref="C2907">IF($A2907="","",INDEX(OpenMeteoAPI[ForecastDateTime],ROWS($C$2:C2907)))</f>
        <v>46211.041666666664</v>
      </c>
      <c r="D2907" t="str">
        <f t="shared" si="45"/>
        <v>1AM</v>
      </c>
      <c r="E2907" t="str" cm="1">
        <f t="array" ref="E2907">IF($K2907="","",_xlfn.IFS($K2907=0,_xlfn.UNICHAR(9728),$K2907&lt;=3,_xlfn.UNICHAR(9729),OR($K2907=45,$K2907=48),"~",AND($K2907&gt;=51,$K2907&lt;=67),_xlfn.UNICHAR(9748),AND($K2907&gt;=71,$K2907&lt;=77),_xlfn.UNICHAR(10052),AND($K2907&gt;=80,$K2907&lt;=82),_xlfn.UNICHAR(9748),AND($K2907&gt;=95,$K2907&lt;=99),_xlfn.UNICHAR(9889),TRUE,_xlfn.UNICHAR(9729)))</f>
        <v>☁</v>
      </c>
      <c r="F2907" t="str" cm="1">
        <f t="array" ref="F2907">IF($K2907="","",_xlfn.IFS($K2907=0,"Clear",$K2907&lt;=3,"Partly Cloudy",OR($K2907=45,$K2907=48),"Fog",AND($K2907&gt;=51,$K2907&lt;=67),"Drizzle",AND($K2907&gt;=71,$K2907&lt;=77),"Snow",AND($K2907&gt;=80,$K2907&lt;=82),"Rain Showers",AND($K2907&gt;=95,$K2907&lt;=99),"Thunderstorm",TRUE,"Cloudy"))</f>
        <v>Partly Cloudy</v>
      </c>
      <c r="G2907" s="3" cm="1">
        <f t="array" ref="G2907">IF($A2907="","",INDEX(OpenMeteoAPI[TemperatureC],ROWS($G$2:G2907)))</f>
        <v>16.899999999999999</v>
      </c>
      <c r="H2907" s="4" cm="1">
        <f t="array" ref="H2907">IF($A2907="","",INDEX(OpenMeteoAPI[RelativeHumidityPct],ROWS($H$2:H2907))/100)</f>
        <v>0.88</v>
      </c>
      <c r="I2907" s="4" cm="1">
        <f t="array" ref="I2907">IF($A2907="","",INDEX(OpenMeteoAPI[PrecipitationProbabilityPct],ROWS($I$2:I2907))/100)</f>
        <v>1</v>
      </c>
      <c r="J2907" s="3" cm="1">
        <f t="array" ref="J2907">IF($A2907="","",INDEX(OpenMeteoAPI[PrecipitationMM],ROWS($J$2:J2907)))</f>
        <v>0</v>
      </c>
      <c r="K2907" cm="1">
        <f t="array" ref="K2907">IF($A2907="","",INDEX(OpenMeteoAPI[WeatherCode],ROWS($K$2:K2907)))</f>
        <v>3</v>
      </c>
      <c r="L2907" s="3" cm="1">
        <f t="array" ref="L2907">IF($A2907="","",INDEX(OpenMeteoAPI[WindSpeedKMH],ROWS($L$2:L2907)))</f>
        <v>23.4</v>
      </c>
    </row>
    <row r="2908" spans="1:12">
      <c r="A2908" t="str" cm="1">
        <f t="array" ref="A2908">IFERROR(INDEX(OpenMeteoAPI[City],ROWS($A$2:A2908))&amp;", "&amp;INDEX(OpenMeteoAPI[CountryCode],ROWS($A$2:A2908)),"")</f>
        <v>Warsaw, PL</v>
      </c>
      <c r="B2908" t="str" cm="1">
        <f t="array" ref="B2908">IF($A2908="","",INDEX(OpenMeteoAPI[LocationID],ROWS($B$2:B2908)))</f>
        <v>PL-WAW</v>
      </c>
      <c r="C2908" s="5" cm="1">
        <f t="array" ref="C2908">IF($A2908="","",INDEX(OpenMeteoAPI[ForecastDateTime],ROWS($C$2:C2908)))</f>
        <v>46211.083333333336</v>
      </c>
      <c r="D2908" t="str">
        <f t="shared" si="45"/>
        <v>2AM</v>
      </c>
      <c r="E2908" t="str" cm="1">
        <f t="array" ref="E2908">IF($K2908="","",_xlfn.IFS($K2908=0,_xlfn.UNICHAR(9728),$K2908&lt;=3,_xlfn.UNICHAR(9729),OR($K2908=45,$K2908=48),"~",AND($K2908&gt;=51,$K2908&lt;=67),_xlfn.UNICHAR(9748),AND($K2908&gt;=71,$K2908&lt;=77),_xlfn.UNICHAR(10052),AND($K2908&gt;=80,$K2908&lt;=82),_xlfn.UNICHAR(9748),AND($K2908&gt;=95,$K2908&lt;=99),_xlfn.UNICHAR(9889),TRUE,_xlfn.UNICHAR(9729)))</f>
        <v>☔</v>
      </c>
      <c r="F2908" t="str" cm="1">
        <f t="array" ref="F2908">IF($K2908="","",_xlfn.IFS($K2908=0,"Clear",$K2908&lt;=3,"Partly Cloudy",OR($K2908=45,$K2908=48),"Fog",AND($K2908&gt;=51,$K2908&lt;=67),"Drizzle",AND($K2908&gt;=71,$K2908&lt;=77),"Snow",AND($K2908&gt;=80,$K2908&lt;=82),"Rain Showers",AND($K2908&gt;=95,$K2908&lt;=99),"Thunderstorm",TRUE,"Cloudy"))</f>
        <v>Drizzle</v>
      </c>
      <c r="G2908" s="3" cm="1">
        <f t="array" ref="G2908">IF($A2908="","",INDEX(OpenMeteoAPI[TemperatureC],ROWS($G$2:G2908)))</f>
        <v>16</v>
      </c>
      <c r="H2908" s="4" cm="1">
        <f t="array" ref="H2908">IF($A2908="","",INDEX(OpenMeteoAPI[RelativeHumidityPct],ROWS($H$2:H2908))/100)</f>
        <v>0.84</v>
      </c>
      <c r="I2908" s="4" cm="1">
        <f t="array" ref="I2908">IF($A2908="","",INDEX(OpenMeteoAPI[PrecipitationProbabilityPct],ROWS($I$2:I2908))/100)</f>
        <v>1</v>
      </c>
      <c r="J2908" s="3" cm="1">
        <f t="array" ref="J2908">IF($A2908="","",INDEX(OpenMeteoAPI[PrecipitationMM],ROWS($J$2:J2908)))</f>
        <v>0.4</v>
      </c>
      <c r="K2908" cm="1">
        <f t="array" ref="K2908">IF($A2908="","",INDEX(OpenMeteoAPI[WeatherCode],ROWS($K$2:K2908)))</f>
        <v>51</v>
      </c>
      <c r="L2908" s="3" cm="1">
        <f t="array" ref="L2908">IF($A2908="","",INDEX(OpenMeteoAPI[WindSpeedKMH],ROWS($L$2:L2908)))</f>
        <v>20.9</v>
      </c>
    </row>
    <row r="2909" spans="1:12">
      <c r="A2909" t="str" cm="1">
        <f t="array" ref="A2909">IFERROR(INDEX(OpenMeteoAPI[City],ROWS($A$2:A2909))&amp;", "&amp;INDEX(OpenMeteoAPI[CountryCode],ROWS($A$2:A2909)),"")</f>
        <v>Warsaw, PL</v>
      </c>
      <c r="B2909" t="str" cm="1">
        <f t="array" ref="B2909">IF($A2909="","",INDEX(OpenMeteoAPI[LocationID],ROWS($B$2:B2909)))</f>
        <v>PL-WAW</v>
      </c>
      <c r="C2909" s="5" cm="1">
        <f t="array" ref="C2909">IF($A2909="","",INDEX(OpenMeteoAPI[ForecastDateTime],ROWS($C$2:C2909)))</f>
        <v>46211.125</v>
      </c>
      <c r="D2909" t="str">
        <f t="shared" si="45"/>
        <v>3AM</v>
      </c>
      <c r="E2909" t="str" cm="1">
        <f t="array" ref="E2909">IF($K2909="","",_xlfn.IFS($K2909=0,_xlfn.UNICHAR(9728),$K2909&lt;=3,_xlfn.UNICHAR(9729),OR($K2909=45,$K2909=48),"~",AND($K2909&gt;=51,$K2909&lt;=67),_xlfn.UNICHAR(9748),AND($K2909&gt;=71,$K2909&lt;=77),_xlfn.UNICHAR(10052),AND($K2909&gt;=80,$K2909&lt;=82),_xlfn.UNICHAR(9748),AND($K2909&gt;=95,$K2909&lt;=99),_xlfn.UNICHAR(9889),TRUE,_xlfn.UNICHAR(9729)))</f>
        <v>☁</v>
      </c>
      <c r="F2909" t="str" cm="1">
        <f t="array" ref="F2909">IF($K2909="","",_xlfn.IFS($K2909=0,"Clear",$K2909&lt;=3,"Partly Cloudy",OR($K2909=45,$K2909=48),"Fog",AND($K2909&gt;=51,$K2909&lt;=67),"Drizzle",AND($K2909&gt;=71,$K2909&lt;=77),"Snow",AND($K2909&gt;=80,$K2909&lt;=82),"Rain Showers",AND($K2909&gt;=95,$K2909&lt;=99),"Thunderstorm",TRUE,"Cloudy"))</f>
        <v>Partly Cloudy</v>
      </c>
      <c r="G2909" s="3" cm="1">
        <f t="array" ref="G2909">IF($A2909="","",INDEX(OpenMeteoAPI[TemperatureC],ROWS($G$2:G2909)))</f>
        <v>15</v>
      </c>
      <c r="H2909" s="4" cm="1">
        <f t="array" ref="H2909">IF($A2909="","",INDEX(OpenMeteoAPI[RelativeHumidityPct],ROWS($H$2:H2909))/100)</f>
        <v>0.81</v>
      </c>
      <c r="I2909" s="4" cm="1">
        <f t="array" ref="I2909">IF($A2909="","",INDEX(OpenMeteoAPI[PrecipitationProbabilityPct],ROWS($I$2:I2909))/100)</f>
        <v>0.85</v>
      </c>
      <c r="J2909" s="3" cm="1">
        <f t="array" ref="J2909">IF($A2909="","",INDEX(OpenMeteoAPI[PrecipitationMM],ROWS($J$2:J2909)))</f>
        <v>0</v>
      </c>
      <c r="K2909" cm="1">
        <f t="array" ref="K2909">IF($A2909="","",INDEX(OpenMeteoAPI[WeatherCode],ROWS($K$2:K2909)))</f>
        <v>1</v>
      </c>
      <c r="L2909" s="3" cm="1">
        <f t="array" ref="L2909">IF($A2909="","",INDEX(OpenMeteoAPI[WindSpeedKMH],ROWS($L$2:L2909)))</f>
        <v>22.3</v>
      </c>
    </row>
    <row r="2910" spans="1:12">
      <c r="A2910" t="str" cm="1">
        <f t="array" ref="A2910">IFERROR(INDEX(OpenMeteoAPI[City],ROWS($A$2:A2910))&amp;", "&amp;INDEX(OpenMeteoAPI[CountryCode],ROWS($A$2:A2910)),"")</f>
        <v>Warsaw, PL</v>
      </c>
      <c r="B2910" t="str" cm="1">
        <f t="array" ref="B2910">IF($A2910="","",INDEX(OpenMeteoAPI[LocationID],ROWS($B$2:B2910)))</f>
        <v>PL-WAW</v>
      </c>
      <c r="C2910" s="5" cm="1">
        <f t="array" ref="C2910">IF($A2910="","",INDEX(OpenMeteoAPI[ForecastDateTime],ROWS($C$2:C2910)))</f>
        <v>46211.166666666664</v>
      </c>
      <c r="D2910" t="str">
        <f t="shared" si="45"/>
        <v>4AM</v>
      </c>
      <c r="E2910" t="str" cm="1">
        <f t="array" ref="E2910">IF($K2910="","",_xlfn.IFS($K2910=0,_xlfn.UNICHAR(9728),$K2910&lt;=3,_xlfn.UNICHAR(9729),OR($K2910=45,$K2910=48),"~",AND($K2910&gt;=51,$K2910&lt;=67),_xlfn.UNICHAR(9748),AND($K2910&gt;=71,$K2910&lt;=77),_xlfn.UNICHAR(10052),AND($K2910&gt;=80,$K2910&lt;=82),_xlfn.UNICHAR(9748),AND($K2910&gt;=95,$K2910&lt;=99),_xlfn.UNICHAR(9889),TRUE,_xlfn.UNICHAR(9729)))</f>
        <v>☀</v>
      </c>
      <c r="F2910" t="str" cm="1">
        <f t="array" ref="F2910">IF($K2910="","",_xlfn.IFS($K2910=0,"Clear",$K2910&lt;=3,"Partly Cloudy",OR($K2910=45,$K2910=48),"Fog",AND($K2910&gt;=51,$K2910&lt;=67),"Drizzle",AND($K2910&gt;=71,$K2910&lt;=77),"Snow",AND($K2910&gt;=80,$K2910&lt;=82),"Rain Showers",AND($K2910&gt;=95,$K2910&lt;=99),"Thunderstorm",TRUE,"Cloudy"))</f>
        <v>Clear</v>
      </c>
      <c r="G2910" s="3" cm="1">
        <f t="array" ref="G2910">IF($A2910="","",INDEX(OpenMeteoAPI[TemperatureC],ROWS($G$2:G2910)))</f>
        <v>13.8</v>
      </c>
      <c r="H2910" s="4" cm="1">
        <f t="array" ref="H2910">IF($A2910="","",INDEX(OpenMeteoAPI[RelativeHumidityPct],ROWS($H$2:H2910))/100)</f>
        <v>0.79</v>
      </c>
      <c r="I2910" s="4" cm="1">
        <f t="array" ref="I2910">IF($A2910="","",INDEX(OpenMeteoAPI[PrecipitationProbabilityPct],ROWS($I$2:I2910))/100)</f>
        <v>0.62</v>
      </c>
      <c r="J2910" s="3" cm="1">
        <f t="array" ref="J2910">IF($A2910="","",INDEX(OpenMeteoAPI[PrecipitationMM],ROWS($J$2:J2910)))</f>
        <v>0</v>
      </c>
      <c r="K2910" cm="1">
        <f t="array" ref="K2910">IF($A2910="","",INDEX(OpenMeteoAPI[WeatherCode],ROWS($K$2:K2910)))</f>
        <v>0</v>
      </c>
      <c r="L2910" s="3" cm="1">
        <f t="array" ref="L2910">IF($A2910="","",INDEX(OpenMeteoAPI[WindSpeedKMH],ROWS($L$2:L2910)))</f>
        <v>15.8</v>
      </c>
    </row>
    <row r="2911" spans="1:12">
      <c r="A2911" t="str" cm="1">
        <f t="array" ref="A2911">IFERROR(INDEX(OpenMeteoAPI[City],ROWS($A$2:A2911))&amp;", "&amp;INDEX(OpenMeteoAPI[CountryCode],ROWS($A$2:A2911)),"")</f>
        <v>Warsaw, PL</v>
      </c>
      <c r="B2911" t="str" cm="1">
        <f t="array" ref="B2911">IF($A2911="","",INDEX(OpenMeteoAPI[LocationID],ROWS($B$2:B2911)))</f>
        <v>PL-WAW</v>
      </c>
      <c r="C2911" s="5" cm="1">
        <f t="array" ref="C2911">IF($A2911="","",INDEX(OpenMeteoAPI[ForecastDateTime],ROWS($C$2:C2911)))</f>
        <v>46211.208333333336</v>
      </c>
      <c r="D2911" t="str">
        <f t="shared" si="45"/>
        <v>5AM</v>
      </c>
      <c r="E2911" t="str" cm="1">
        <f t="array" ref="E2911">IF($K2911="","",_xlfn.IFS($K2911=0,_xlfn.UNICHAR(9728),$K2911&lt;=3,_xlfn.UNICHAR(9729),OR($K2911=45,$K2911=48),"~",AND($K2911&gt;=51,$K2911&lt;=67),_xlfn.UNICHAR(9748),AND($K2911&gt;=71,$K2911&lt;=77),_xlfn.UNICHAR(10052),AND($K2911&gt;=80,$K2911&lt;=82),_xlfn.UNICHAR(9748),AND($K2911&gt;=95,$K2911&lt;=99),_xlfn.UNICHAR(9889),TRUE,_xlfn.UNICHAR(9729)))</f>
        <v>☀</v>
      </c>
      <c r="F2911" t="str" cm="1">
        <f t="array" ref="F2911">IF($K2911="","",_xlfn.IFS($K2911=0,"Clear",$K2911&lt;=3,"Partly Cloudy",OR($K2911=45,$K2911=48),"Fog",AND($K2911&gt;=51,$K2911&lt;=67),"Drizzle",AND($K2911&gt;=71,$K2911&lt;=77),"Snow",AND($K2911&gt;=80,$K2911&lt;=82),"Rain Showers",AND($K2911&gt;=95,$K2911&lt;=99),"Thunderstorm",TRUE,"Cloudy"))</f>
        <v>Clear</v>
      </c>
      <c r="G2911" s="3" cm="1">
        <f t="array" ref="G2911">IF($A2911="","",INDEX(OpenMeteoAPI[TemperatureC],ROWS($G$2:G2911)))</f>
        <v>13.2</v>
      </c>
      <c r="H2911" s="4" cm="1">
        <f t="array" ref="H2911">IF($A2911="","",INDEX(OpenMeteoAPI[RelativeHumidityPct],ROWS($H$2:H2911))/100)</f>
        <v>0.83</v>
      </c>
      <c r="I2911" s="4" cm="1">
        <f t="array" ref="I2911">IF($A2911="","",INDEX(OpenMeteoAPI[PrecipitationProbabilityPct],ROWS($I$2:I2911))/100)</f>
        <v>0.45</v>
      </c>
      <c r="J2911" s="3" cm="1">
        <f t="array" ref="J2911">IF($A2911="","",INDEX(OpenMeteoAPI[PrecipitationMM],ROWS($J$2:J2911)))</f>
        <v>0</v>
      </c>
      <c r="K2911" cm="1">
        <f t="array" ref="K2911">IF($A2911="","",INDEX(OpenMeteoAPI[WeatherCode],ROWS($K$2:K2911)))</f>
        <v>0</v>
      </c>
      <c r="L2911" s="3" cm="1">
        <f t="array" ref="L2911">IF($A2911="","",INDEX(OpenMeteoAPI[WindSpeedKMH],ROWS($L$2:L2911)))</f>
        <v>20.2</v>
      </c>
    </row>
    <row r="2912" spans="1:12">
      <c r="A2912" t="str" cm="1">
        <f t="array" ref="A2912">IFERROR(INDEX(OpenMeteoAPI[City],ROWS($A$2:A2912))&amp;", "&amp;INDEX(OpenMeteoAPI[CountryCode],ROWS($A$2:A2912)),"")</f>
        <v>Warsaw, PL</v>
      </c>
      <c r="B2912" t="str" cm="1">
        <f t="array" ref="B2912">IF($A2912="","",INDEX(OpenMeteoAPI[LocationID],ROWS($B$2:B2912)))</f>
        <v>PL-WAW</v>
      </c>
      <c r="C2912" s="5" cm="1">
        <f t="array" ref="C2912">IF($A2912="","",INDEX(OpenMeteoAPI[ForecastDateTime],ROWS($C$2:C2912)))</f>
        <v>46211.25</v>
      </c>
      <c r="D2912" t="str">
        <f t="shared" si="45"/>
        <v>6AM</v>
      </c>
      <c r="E2912" t="str" cm="1">
        <f t="array" ref="E2912">IF($K2912="","",_xlfn.IFS($K2912=0,_xlfn.UNICHAR(9728),$K2912&lt;=3,_xlfn.UNICHAR(9729),OR($K2912=45,$K2912=48),"~",AND($K2912&gt;=51,$K2912&lt;=67),_xlfn.UNICHAR(9748),AND($K2912&gt;=71,$K2912&lt;=77),_xlfn.UNICHAR(10052),AND($K2912&gt;=80,$K2912&lt;=82),_xlfn.UNICHAR(9748),AND($K2912&gt;=95,$K2912&lt;=99),_xlfn.UNICHAR(9889),TRUE,_xlfn.UNICHAR(9729)))</f>
        <v>☁</v>
      </c>
      <c r="F2912" t="str" cm="1">
        <f t="array" ref="F2912">IF($K2912="","",_xlfn.IFS($K2912=0,"Clear",$K2912&lt;=3,"Partly Cloudy",OR($K2912=45,$K2912=48),"Fog",AND($K2912&gt;=51,$K2912&lt;=67),"Drizzle",AND($K2912&gt;=71,$K2912&lt;=77),"Snow",AND($K2912&gt;=80,$K2912&lt;=82),"Rain Showers",AND($K2912&gt;=95,$K2912&lt;=99),"Thunderstorm",TRUE,"Cloudy"))</f>
        <v>Partly Cloudy</v>
      </c>
      <c r="G2912" s="3" cm="1">
        <f t="array" ref="G2912">IF($A2912="","",INDEX(OpenMeteoAPI[TemperatureC],ROWS($G$2:G2912)))</f>
        <v>13.2</v>
      </c>
      <c r="H2912" s="4" cm="1">
        <f t="array" ref="H2912">IF($A2912="","",INDEX(OpenMeteoAPI[RelativeHumidityPct],ROWS($H$2:H2912))/100)</f>
        <v>0.85</v>
      </c>
      <c r="I2912" s="4" cm="1">
        <f t="array" ref="I2912">IF($A2912="","",INDEX(OpenMeteoAPI[PrecipitationProbabilityPct],ROWS($I$2:I2912))/100)</f>
        <v>0.39</v>
      </c>
      <c r="J2912" s="3" cm="1">
        <f t="array" ref="J2912">IF($A2912="","",INDEX(OpenMeteoAPI[PrecipitationMM],ROWS($J$2:J2912)))</f>
        <v>0</v>
      </c>
      <c r="K2912" cm="1">
        <f t="array" ref="K2912">IF($A2912="","",INDEX(OpenMeteoAPI[WeatherCode],ROWS($K$2:K2912)))</f>
        <v>3</v>
      </c>
      <c r="L2912" s="3" cm="1">
        <f t="array" ref="L2912">IF($A2912="","",INDEX(OpenMeteoAPI[WindSpeedKMH],ROWS($L$2:L2912)))</f>
        <v>23.4</v>
      </c>
    </row>
    <row r="2913" spans="1:12">
      <c r="A2913" t="str" cm="1">
        <f t="array" ref="A2913">IFERROR(INDEX(OpenMeteoAPI[City],ROWS($A$2:A2913))&amp;", "&amp;INDEX(OpenMeteoAPI[CountryCode],ROWS($A$2:A2913)),"")</f>
        <v>Warsaw, PL</v>
      </c>
      <c r="B2913" t="str" cm="1">
        <f t="array" ref="B2913">IF($A2913="","",INDEX(OpenMeteoAPI[LocationID],ROWS($B$2:B2913)))</f>
        <v>PL-WAW</v>
      </c>
      <c r="C2913" s="5" cm="1">
        <f t="array" ref="C2913">IF($A2913="","",INDEX(OpenMeteoAPI[ForecastDateTime],ROWS($C$2:C2913)))</f>
        <v>46211.291666666664</v>
      </c>
      <c r="D2913" t="str">
        <f t="shared" si="45"/>
        <v>7AM</v>
      </c>
      <c r="E2913" t="str" cm="1">
        <f t="array" ref="E2913">IF($K2913="","",_xlfn.IFS($K2913=0,_xlfn.UNICHAR(9728),$K2913&lt;=3,_xlfn.UNICHAR(9729),OR($K2913=45,$K2913=48),"~",AND($K2913&gt;=51,$K2913&lt;=67),_xlfn.UNICHAR(9748),AND($K2913&gt;=71,$K2913&lt;=77),_xlfn.UNICHAR(10052),AND($K2913&gt;=80,$K2913&lt;=82),_xlfn.UNICHAR(9748),AND($K2913&gt;=95,$K2913&lt;=99),_xlfn.UNICHAR(9889),TRUE,_xlfn.UNICHAR(9729)))</f>
        <v>☁</v>
      </c>
      <c r="F2913" t="str" cm="1">
        <f t="array" ref="F2913">IF($K2913="","",_xlfn.IFS($K2913=0,"Clear",$K2913&lt;=3,"Partly Cloudy",OR($K2913=45,$K2913=48),"Fog",AND($K2913&gt;=51,$K2913&lt;=67),"Drizzle",AND($K2913&gt;=71,$K2913&lt;=77),"Snow",AND($K2913&gt;=80,$K2913&lt;=82),"Rain Showers",AND($K2913&gt;=95,$K2913&lt;=99),"Thunderstorm",TRUE,"Cloudy"))</f>
        <v>Partly Cloudy</v>
      </c>
      <c r="G2913" s="3" cm="1">
        <f t="array" ref="G2913">IF($A2913="","",INDEX(OpenMeteoAPI[TemperatureC],ROWS($G$2:G2913)))</f>
        <v>13.2</v>
      </c>
      <c r="H2913" s="4" cm="1">
        <f t="array" ref="H2913">IF($A2913="","",INDEX(OpenMeteoAPI[RelativeHumidityPct],ROWS($H$2:H2913))/100)</f>
        <v>0.82</v>
      </c>
      <c r="I2913" s="4" cm="1">
        <f t="array" ref="I2913">IF($A2913="","",INDEX(OpenMeteoAPI[PrecipitationProbabilityPct],ROWS($I$2:I2913))/100)</f>
        <v>0.39</v>
      </c>
      <c r="J2913" s="3" cm="1">
        <f t="array" ref="J2913">IF($A2913="","",INDEX(OpenMeteoAPI[PrecipitationMM],ROWS($J$2:J2913)))</f>
        <v>0</v>
      </c>
      <c r="K2913" cm="1">
        <f t="array" ref="K2913">IF($A2913="","",INDEX(OpenMeteoAPI[WeatherCode],ROWS($K$2:K2913)))</f>
        <v>3</v>
      </c>
      <c r="L2913" s="3" cm="1">
        <f t="array" ref="L2913">IF($A2913="","",INDEX(OpenMeteoAPI[WindSpeedKMH],ROWS($L$2:L2913)))</f>
        <v>25.9</v>
      </c>
    </row>
    <row r="2914" spans="1:12">
      <c r="A2914" t="str" cm="1">
        <f t="array" ref="A2914">IFERROR(INDEX(OpenMeteoAPI[City],ROWS($A$2:A2914))&amp;", "&amp;INDEX(OpenMeteoAPI[CountryCode],ROWS($A$2:A2914)),"")</f>
        <v>Warsaw, PL</v>
      </c>
      <c r="B2914" t="str" cm="1">
        <f t="array" ref="B2914">IF($A2914="","",INDEX(OpenMeteoAPI[LocationID],ROWS($B$2:B2914)))</f>
        <v>PL-WAW</v>
      </c>
      <c r="C2914" s="5" cm="1">
        <f t="array" ref="C2914">IF($A2914="","",INDEX(OpenMeteoAPI[ForecastDateTime],ROWS($C$2:C2914)))</f>
        <v>46211.333333333336</v>
      </c>
      <c r="D2914" t="str">
        <f t="shared" si="45"/>
        <v>8AM</v>
      </c>
      <c r="E2914" t="str" cm="1">
        <f t="array" ref="E2914">IF($K2914="","",_xlfn.IFS($K2914=0,_xlfn.UNICHAR(9728),$K2914&lt;=3,_xlfn.UNICHAR(9729),OR($K2914=45,$K2914=48),"~",AND($K2914&gt;=51,$K2914&lt;=67),_xlfn.UNICHAR(9748),AND($K2914&gt;=71,$K2914&lt;=77),_xlfn.UNICHAR(10052),AND($K2914&gt;=80,$K2914&lt;=82),_xlfn.UNICHAR(9748),AND($K2914&gt;=95,$K2914&lt;=99),_xlfn.UNICHAR(9889),TRUE,_xlfn.UNICHAR(9729)))</f>
        <v>☀</v>
      </c>
      <c r="F2914" t="str" cm="1">
        <f t="array" ref="F2914">IF($K2914="","",_xlfn.IFS($K2914=0,"Clear",$K2914&lt;=3,"Partly Cloudy",OR($K2914=45,$K2914=48),"Fog",AND($K2914&gt;=51,$K2914&lt;=67),"Drizzle",AND($K2914&gt;=71,$K2914&lt;=77),"Snow",AND($K2914&gt;=80,$K2914&lt;=82),"Rain Showers",AND($K2914&gt;=95,$K2914&lt;=99),"Thunderstorm",TRUE,"Cloudy"))</f>
        <v>Clear</v>
      </c>
      <c r="G2914" s="3" cm="1">
        <f t="array" ref="G2914">IF($A2914="","",INDEX(OpenMeteoAPI[TemperatureC],ROWS($G$2:G2914)))</f>
        <v>13.8</v>
      </c>
      <c r="H2914" s="4" cm="1">
        <f t="array" ref="H2914">IF($A2914="","",INDEX(OpenMeteoAPI[RelativeHumidityPct],ROWS($H$2:H2914))/100)</f>
        <v>0.79</v>
      </c>
      <c r="I2914" s="4" cm="1">
        <f t="array" ref="I2914">IF($A2914="","",INDEX(OpenMeteoAPI[PrecipitationProbabilityPct],ROWS($I$2:I2914))/100)</f>
        <v>0.39</v>
      </c>
      <c r="J2914" s="3" cm="1">
        <f t="array" ref="J2914">IF($A2914="","",INDEX(OpenMeteoAPI[PrecipitationMM],ROWS($J$2:J2914)))</f>
        <v>0</v>
      </c>
      <c r="K2914" cm="1">
        <f t="array" ref="K2914">IF($A2914="","",INDEX(OpenMeteoAPI[WeatherCode],ROWS($K$2:K2914)))</f>
        <v>0</v>
      </c>
      <c r="L2914" s="3" cm="1">
        <f t="array" ref="L2914">IF($A2914="","",INDEX(OpenMeteoAPI[WindSpeedKMH],ROWS($L$2:L2914)))</f>
        <v>27</v>
      </c>
    </row>
    <row r="2915" spans="1:12">
      <c r="A2915" t="str" cm="1">
        <f t="array" ref="A2915">IFERROR(INDEX(OpenMeteoAPI[City],ROWS($A$2:A2915))&amp;", "&amp;INDEX(OpenMeteoAPI[CountryCode],ROWS($A$2:A2915)),"")</f>
        <v>Warsaw, PL</v>
      </c>
      <c r="B2915" t="str" cm="1">
        <f t="array" ref="B2915">IF($A2915="","",INDEX(OpenMeteoAPI[LocationID],ROWS($B$2:B2915)))</f>
        <v>PL-WAW</v>
      </c>
      <c r="C2915" s="5" cm="1">
        <f t="array" ref="C2915">IF($A2915="","",INDEX(OpenMeteoAPI[ForecastDateTime],ROWS($C$2:C2915)))</f>
        <v>46211.375</v>
      </c>
      <c r="D2915" t="str">
        <f t="shared" si="45"/>
        <v>9AM</v>
      </c>
      <c r="E2915" t="str" cm="1">
        <f t="array" ref="E2915">IF($K2915="","",_xlfn.IFS($K2915=0,_xlfn.UNICHAR(9728),$K2915&lt;=3,_xlfn.UNICHAR(9729),OR($K2915=45,$K2915=48),"~",AND($K2915&gt;=51,$K2915&lt;=67),_xlfn.UNICHAR(9748),AND($K2915&gt;=71,$K2915&lt;=77),_xlfn.UNICHAR(10052),AND($K2915&gt;=80,$K2915&lt;=82),_xlfn.UNICHAR(9748),AND($K2915&gt;=95,$K2915&lt;=99),_xlfn.UNICHAR(9889),TRUE,_xlfn.UNICHAR(9729)))</f>
        <v>☁</v>
      </c>
      <c r="F2915" t="str" cm="1">
        <f t="array" ref="F2915">IF($K2915="","",_xlfn.IFS($K2915=0,"Clear",$K2915&lt;=3,"Partly Cloudy",OR($K2915=45,$K2915=48),"Fog",AND($K2915&gt;=51,$K2915&lt;=67),"Drizzle",AND($K2915&gt;=71,$K2915&lt;=77),"Snow",AND($K2915&gt;=80,$K2915&lt;=82),"Rain Showers",AND($K2915&gt;=95,$K2915&lt;=99),"Thunderstorm",TRUE,"Cloudy"))</f>
        <v>Partly Cloudy</v>
      </c>
      <c r="G2915" s="3" cm="1">
        <f t="array" ref="G2915">IF($A2915="","",INDEX(OpenMeteoAPI[TemperatureC],ROWS($G$2:G2915)))</f>
        <v>14.7</v>
      </c>
      <c r="H2915" s="4" cm="1">
        <f t="array" ref="H2915">IF($A2915="","",INDEX(OpenMeteoAPI[RelativeHumidityPct],ROWS($H$2:H2915))/100)</f>
        <v>0.73</v>
      </c>
      <c r="I2915" s="4" cm="1">
        <f t="array" ref="I2915">IF($A2915="","",INDEX(OpenMeteoAPI[PrecipitationProbabilityPct],ROWS($I$2:I2915))/100)</f>
        <v>0.37</v>
      </c>
      <c r="J2915" s="3" cm="1">
        <f t="array" ref="J2915">IF($A2915="","",INDEX(OpenMeteoAPI[PrecipitationMM],ROWS($J$2:J2915)))</f>
        <v>0</v>
      </c>
      <c r="K2915" cm="1">
        <f t="array" ref="K2915">IF($A2915="","",INDEX(OpenMeteoAPI[WeatherCode],ROWS($K$2:K2915)))</f>
        <v>1</v>
      </c>
      <c r="L2915" s="3" cm="1">
        <f t="array" ref="L2915">IF($A2915="","",INDEX(OpenMeteoAPI[WindSpeedKMH],ROWS($L$2:L2915)))</f>
        <v>27.7</v>
      </c>
    </row>
    <row r="2916" spans="1:12">
      <c r="A2916" t="str" cm="1">
        <f t="array" ref="A2916">IFERROR(INDEX(OpenMeteoAPI[City],ROWS($A$2:A2916))&amp;", "&amp;INDEX(OpenMeteoAPI[CountryCode],ROWS($A$2:A2916)),"")</f>
        <v>Warsaw, PL</v>
      </c>
      <c r="B2916" t="str" cm="1">
        <f t="array" ref="B2916">IF($A2916="","",INDEX(OpenMeteoAPI[LocationID],ROWS($B$2:B2916)))</f>
        <v>PL-WAW</v>
      </c>
      <c r="C2916" s="5" cm="1">
        <f t="array" ref="C2916">IF($A2916="","",INDEX(OpenMeteoAPI[ForecastDateTime],ROWS($C$2:C2916)))</f>
        <v>46211.416666666664</v>
      </c>
      <c r="D2916" t="str">
        <f t="shared" si="45"/>
        <v>10AM</v>
      </c>
      <c r="E2916" t="str" cm="1">
        <f t="array" ref="E2916">IF($K2916="","",_xlfn.IFS($K2916=0,_xlfn.UNICHAR(9728),$K2916&lt;=3,_xlfn.UNICHAR(9729),OR($K2916=45,$K2916=48),"~",AND($K2916&gt;=51,$K2916&lt;=67),_xlfn.UNICHAR(9748),AND($K2916&gt;=71,$K2916&lt;=77),_xlfn.UNICHAR(10052),AND($K2916&gt;=80,$K2916&lt;=82),_xlfn.UNICHAR(9748),AND($K2916&gt;=95,$K2916&lt;=99),_xlfn.UNICHAR(9889),TRUE,_xlfn.UNICHAR(9729)))</f>
        <v>☀</v>
      </c>
      <c r="F2916" t="str" cm="1">
        <f t="array" ref="F2916">IF($K2916="","",_xlfn.IFS($K2916=0,"Clear",$K2916&lt;=3,"Partly Cloudy",OR($K2916=45,$K2916=48),"Fog",AND($K2916&gt;=51,$K2916&lt;=67),"Drizzle",AND($K2916&gt;=71,$K2916&lt;=77),"Snow",AND($K2916&gt;=80,$K2916&lt;=82),"Rain Showers",AND($K2916&gt;=95,$K2916&lt;=99),"Thunderstorm",TRUE,"Cloudy"))</f>
        <v>Clear</v>
      </c>
      <c r="G2916" s="3" cm="1">
        <f t="array" ref="G2916">IF($A2916="","",INDEX(OpenMeteoAPI[TemperatureC],ROWS($G$2:G2916)))</f>
        <v>15.6</v>
      </c>
      <c r="H2916" s="4" cm="1">
        <f t="array" ref="H2916">IF($A2916="","",INDEX(OpenMeteoAPI[RelativeHumidityPct],ROWS($H$2:H2916))/100)</f>
        <v>0.7</v>
      </c>
      <c r="I2916" s="4" cm="1">
        <f t="array" ref="I2916">IF($A2916="","",INDEX(OpenMeteoAPI[PrecipitationProbabilityPct],ROWS($I$2:I2916))/100)</f>
        <v>0.34</v>
      </c>
      <c r="J2916" s="3" cm="1">
        <f t="array" ref="J2916">IF($A2916="","",INDEX(OpenMeteoAPI[PrecipitationMM],ROWS($J$2:J2916)))</f>
        <v>0</v>
      </c>
      <c r="K2916" cm="1">
        <f t="array" ref="K2916">IF($A2916="","",INDEX(OpenMeteoAPI[WeatherCode],ROWS($K$2:K2916)))</f>
        <v>0</v>
      </c>
      <c r="L2916" s="3" cm="1">
        <f t="array" ref="L2916">IF($A2916="","",INDEX(OpenMeteoAPI[WindSpeedKMH],ROWS($L$2:L2916)))</f>
        <v>24.8</v>
      </c>
    </row>
    <row r="2917" spans="1:12">
      <c r="A2917" t="str" cm="1">
        <f t="array" ref="A2917">IFERROR(INDEX(OpenMeteoAPI[City],ROWS($A$2:A2917))&amp;", "&amp;INDEX(OpenMeteoAPI[CountryCode],ROWS($A$2:A2917)),"")</f>
        <v>Warsaw, PL</v>
      </c>
      <c r="B2917" t="str" cm="1">
        <f t="array" ref="B2917">IF($A2917="","",INDEX(OpenMeteoAPI[LocationID],ROWS($B$2:B2917)))</f>
        <v>PL-WAW</v>
      </c>
      <c r="C2917" s="5" cm="1">
        <f t="array" ref="C2917">IF($A2917="","",INDEX(OpenMeteoAPI[ForecastDateTime],ROWS($C$2:C2917)))</f>
        <v>46211.458333333336</v>
      </c>
      <c r="D2917" t="str">
        <f t="shared" si="45"/>
        <v>11AM</v>
      </c>
      <c r="E2917" t="str" cm="1">
        <f t="array" ref="E2917">IF($K2917="","",_xlfn.IFS($K2917=0,_xlfn.UNICHAR(9728),$K2917&lt;=3,_xlfn.UNICHAR(9729),OR($K2917=45,$K2917=48),"~",AND($K2917&gt;=51,$K2917&lt;=67),_xlfn.UNICHAR(9748),AND($K2917&gt;=71,$K2917&lt;=77),_xlfn.UNICHAR(10052),AND($K2917&gt;=80,$K2917&lt;=82),_xlfn.UNICHAR(9748),AND($K2917&gt;=95,$K2917&lt;=99),_xlfn.UNICHAR(9889),TRUE,_xlfn.UNICHAR(9729)))</f>
        <v>☁</v>
      </c>
      <c r="F2917" t="str" cm="1">
        <f t="array" ref="F2917">IF($K2917="","",_xlfn.IFS($K2917=0,"Clear",$K2917&lt;=3,"Partly Cloudy",OR($K2917=45,$K2917=48),"Fog",AND($K2917&gt;=51,$K2917&lt;=67),"Drizzle",AND($K2917&gt;=71,$K2917&lt;=77),"Snow",AND($K2917&gt;=80,$K2917&lt;=82),"Rain Showers",AND($K2917&gt;=95,$K2917&lt;=99),"Thunderstorm",TRUE,"Cloudy"))</f>
        <v>Partly Cloudy</v>
      </c>
      <c r="G2917" s="3" cm="1">
        <f t="array" ref="G2917">IF($A2917="","",INDEX(OpenMeteoAPI[TemperatureC],ROWS($G$2:G2917)))</f>
        <v>16.3</v>
      </c>
      <c r="H2917" s="4" cm="1">
        <f t="array" ref="H2917">IF($A2917="","",INDEX(OpenMeteoAPI[RelativeHumidityPct],ROWS($H$2:H2917))/100)</f>
        <v>0.65</v>
      </c>
      <c r="I2917" s="4" cm="1">
        <f t="array" ref="I2917">IF($A2917="","",INDEX(OpenMeteoAPI[PrecipitationProbabilityPct],ROWS($I$2:I2917))/100)</f>
        <v>0.33</v>
      </c>
      <c r="J2917" s="3" cm="1">
        <f t="array" ref="J2917">IF($A2917="","",INDEX(OpenMeteoAPI[PrecipitationMM],ROWS($J$2:J2917)))</f>
        <v>0</v>
      </c>
      <c r="K2917" cm="1">
        <f t="array" ref="K2917">IF($A2917="","",INDEX(OpenMeteoAPI[WeatherCode],ROWS($K$2:K2917)))</f>
        <v>3</v>
      </c>
      <c r="L2917" s="3" cm="1">
        <f t="array" ref="L2917">IF($A2917="","",INDEX(OpenMeteoAPI[WindSpeedKMH],ROWS($L$2:L2917)))</f>
        <v>24.8</v>
      </c>
    </row>
    <row r="2918" spans="1:12">
      <c r="A2918" t="str" cm="1">
        <f t="array" ref="A2918">IFERROR(INDEX(OpenMeteoAPI[City],ROWS($A$2:A2918))&amp;", "&amp;INDEX(OpenMeteoAPI[CountryCode],ROWS($A$2:A2918)),"")</f>
        <v>Warsaw, PL</v>
      </c>
      <c r="B2918" t="str" cm="1">
        <f t="array" ref="B2918">IF($A2918="","",INDEX(OpenMeteoAPI[LocationID],ROWS($B$2:B2918)))</f>
        <v>PL-WAW</v>
      </c>
      <c r="C2918" s="5" cm="1">
        <f t="array" ref="C2918">IF($A2918="","",INDEX(OpenMeteoAPI[ForecastDateTime],ROWS($C$2:C2918)))</f>
        <v>46211.5</v>
      </c>
      <c r="D2918" t="str">
        <f t="shared" si="45"/>
        <v>12PM</v>
      </c>
      <c r="E2918" t="str" cm="1">
        <f t="array" ref="E2918">IF($K2918="","",_xlfn.IFS($K2918=0,_xlfn.UNICHAR(9728),$K2918&lt;=3,_xlfn.UNICHAR(9729),OR($K2918=45,$K2918=48),"~",AND($K2918&gt;=51,$K2918&lt;=67),_xlfn.UNICHAR(9748),AND($K2918&gt;=71,$K2918&lt;=77),_xlfn.UNICHAR(10052),AND($K2918&gt;=80,$K2918&lt;=82),_xlfn.UNICHAR(9748),AND($K2918&gt;=95,$K2918&lt;=99),_xlfn.UNICHAR(9889),TRUE,_xlfn.UNICHAR(9729)))</f>
        <v>☁</v>
      </c>
      <c r="F2918" t="str" cm="1">
        <f t="array" ref="F2918">IF($K2918="","",_xlfn.IFS($K2918=0,"Clear",$K2918&lt;=3,"Partly Cloudy",OR($K2918=45,$K2918=48),"Fog",AND($K2918&gt;=51,$K2918&lt;=67),"Drizzle",AND($K2918&gt;=71,$K2918&lt;=77),"Snow",AND($K2918&gt;=80,$K2918&lt;=82),"Rain Showers",AND($K2918&gt;=95,$K2918&lt;=99),"Thunderstorm",TRUE,"Cloudy"))</f>
        <v>Partly Cloudy</v>
      </c>
      <c r="G2918" s="3" cm="1">
        <f t="array" ref="G2918">IF($A2918="","",INDEX(OpenMeteoAPI[TemperatureC],ROWS($G$2:G2918)))</f>
        <v>17.100000000000001</v>
      </c>
      <c r="H2918" s="4" cm="1">
        <f t="array" ref="H2918">IF($A2918="","",INDEX(OpenMeteoAPI[RelativeHumidityPct],ROWS($H$2:H2918))/100)</f>
        <v>0.6</v>
      </c>
      <c r="I2918" s="4" cm="1">
        <f t="array" ref="I2918">IF($A2918="","",INDEX(OpenMeteoAPI[PrecipitationProbabilityPct],ROWS($I$2:I2918))/100)</f>
        <v>0.34</v>
      </c>
      <c r="J2918" s="3" cm="1">
        <f t="array" ref="J2918">IF($A2918="","",INDEX(OpenMeteoAPI[PrecipitationMM],ROWS($J$2:J2918)))</f>
        <v>0</v>
      </c>
      <c r="K2918" cm="1">
        <f t="array" ref="K2918">IF($A2918="","",INDEX(OpenMeteoAPI[WeatherCode],ROWS($K$2:K2918)))</f>
        <v>3</v>
      </c>
      <c r="L2918" s="3" cm="1">
        <f t="array" ref="L2918">IF($A2918="","",INDEX(OpenMeteoAPI[WindSpeedKMH],ROWS($L$2:L2918)))</f>
        <v>25.9</v>
      </c>
    </row>
    <row r="2919" spans="1:12">
      <c r="A2919" t="str" cm="1">
        <f t="array" ref="A2919">IFERROR(INDEX(OpenMeteoAPI[City],ROWS($A$2:A2919))&amp;", "&amp;INDEX(OpenMeteoAPI[CountryCode],ROWS($A$2:A2919)),"")</f>
        <v>Warsaw, PL</v>
      </c>
      <c r="B2919" t="str" cm="1">
        <f t="array" ref="B2919">IF($A2919="","",INDEX(OpenMeteoAPI[LocationID],ROWS($B$2:B2919)))</f>
        <v>PL-WAW</v>
      </c>
      <c r="C2919" s="5" cm="1">
        <f t="array" ref="C2919">IF($A2919="","",INDEX(OpenMeteoAPI[ForecastDateTime],ROWS($C$2:C2919)))</f>
        <v>46211.541666666664</v>
      </c>
      <c r="D2919" t="str">
        <f t="shared" si="45"/>
        <v>1PM</v>
      </c>
      <c r="E2919" t="str" cm="1">
        <f t="array" ref="E2919">IF($K2919="","",_xlfn.IFS($K2919=0,_xlfn.UNICHAR(9728),$K2919&lt;=3,_xlfn.UNICHAR(9729),OR($K2919=45,$K2919=48),"~",AND($K2919&gt;=51,$K2919&lt;=67),_xlfn.UNICHAR(9748),AND($K2919&gt;=71,$K2919&lt;=77),_xlfn.UNICHAR(10052),AND($K2919&gt;=80,$K2919&lt;=82),_xlfn.UNICHAR(9748),AND($K2919&gt;=95,$K2919&lt;=99),_xlfn.UNICHAR(9889),TRUE,_xlfn.UNICHAR(9729)))</f>
        <v>☀</v>
      </c>
      <c r="F2919" t="str" cm="1">
        <f t="array" ref="F2919">IF($K2919="","",_xlfn.IFS($K2919=0,"Clear",$K2919&lt;=3,"Partly Cloudy",OR($K2919=45,$K2919=48),"Fog",AND($K2919&gt;=51,$K2919&lt;=67),"Drizzle",AND($K2919&gt;=71,$K2919&lt;=77),"Snow",AND($K2919&gt;=80,$K2919&lt;=82),"Rain Showers",AND($K2919&gt;=95,$K2919&lt;=99),"Thunderstorm",TRUE,"Cloudy"))</f>
        <v>Clear</v>
      </c>
      <c r="G2919" s="3" cm="1">
        <f t="array" ref="G2919">IF($A2919="","",INDEX(OpenMeteoAPI[TemperatureC],ROWS($G$2:G2919)))</f>
        <v>17.899999999999999</v>
      </c>
      <c r="H2919" s="4" cm="1">
        <f t="array" ref="H2919">IF($A2919="","",INDEX(OpenMeteoAPI[RelativeHumidityPct],ROWS($H$2:H2919))/100)</f>
        <v>0.61</v>
      </c>
      <c r="I2919" s="4" cm="1">
        <f t="array" ref="I2919">IF($A2919="","",INDEX(OpenMeteoAPI[PrecipitationProbabilityPct],ROWS($I$2:I2919))/100)</f>
        <v>0.36</v>
      </c>
      <c r="J2919" s="3" cm="1">
        <f t="array" ref="J2919">IF($A2919="","",INDEX(OpenMeteoAPI[PrecipitationMM],ROWS($J$2:J2919)))</f>
        <v>0</v>
      </c>
      <c r="K2919" cm="1">
        <f t="array" ref="K2919">IF($A2919="","",INDEX(OpenMeteoAPI[WeatherCode],ROWS($K$2:K2919)))</f>
        <v>0</v>
      </c>
      <c r="L2919" s="3" cm="1">
        <f t="array" ref="L2919">IF($A2919="","",INDEX(OpenMeteoAPI[WindSpeedKMH],ROWS($L$2:L2919)))</f>
        <v>23.8</v>
      </c>
    </row>
    <row r="2920" spans="1:12">
      <c r="A2920" t="str" cm="1">
        <f t="array" ref="A2920">IFERROR(INDEX(OpenMeteoAPI[City],ROWS($A$2:A2920))&amp;", "&amp;INDEX(OpenMeteoAPI[CountryCode],ROWS($A$2:A2920)),"")</f>
        <v>Warsaw, PL</v>
      </c>
      <c r="B2920" t="str" cm="1">
        <f t="array" ref="B2920">IF($A2920="","",INDEX(OpenMeteoAPI[LocationID],ROWS($B$2:B2920)))</f>
        <v>PL-WAW</v>
      </c>
      <c r="C2920" s="5" cm="1">
        <f t="array" ref="C2920">IF($A2920="","",INDEX(OpenMeteoAPI[ForecastDateTime],ROWS($C$2:C2920)))</f>
        <v>46211.583333333336</v>
      </c>
      <c r="D2920" t="str">
        <f t="shared" si="45"/>
        <v>2PM</v>
      </c>
      <c r="E2920" t="str" cm="1">
        <f t="array" ref="E2920">IF($K2920="","",_xlfn.IFS($K2920=0,_xlfn.UNICHAR(9728),$K2920&lt;=3,_xlfn.UNICHAR(9729),OR($K2920=45,$K2920=48),"~",AND($K2920&gt;=51,$K2920&lt;=67),_xlfn.UNICHAR(9748),AND($K2920&gt;=71,$K2920&lt;=77),_xlfn.UNICHAR(10052),AND($K2920&gt;=80,$K2920&lt;=82),_xlfn.UNICHAR(9748),AND($K2920&gt;=95,$K2920&lt;=99),_xlfn.UNICHAR(9889),TRUE,_xlfn.UNICHAR(9729)))</f>
        <v>☔</v>
      </c>
      <c r="F2920" t="str" cm="1">
        <f t="array" ref="F2920">IF($K2920="","",_xlfn.IFS($K2920=0,"Clear",$K2920&lt;=3,"Partly Cloudy",OR($K2920=45,$K2920=48),"Fog",AND($K2920&gt;=51,$K2920&lt;=67),"Drizzle",AND($K2920&gt;=71,$K2920&lt;=77),"Snow",AND($K2920&gt;=80,$K2920&lt;=82),"Rain Showers",AND($K2920&gt;=95,$K2920&lt;=99),"Thunderstorm",TRUE,"Cloudy"))</f>
        <v>Drizzle</v>
      </c>
      <c r="G2920" s="3" cm="1">
        <f t="array" ref="G2920">IF($A2920="","",INDEX(OpenMeteoAPI[TemperatureC],ROWS($G$2:G2920)))</f>
        <v>17.100000000000001</v>
      </c>
      <c r="H2920" s="4" cm="1">
        <f t="array" ref="H2920">IF($A2920="","",INDEX(OpenMeteoAPI[RelativeHumidityPct],ROWS($H$2:H2920))/100)</f>
        <v>0.68</v>
      </c>
      <c r="I2920" s="4" cm="1">
        <f t="array" ref="I2920">IF($A2920="","",INDEX(OpenMeteoAPI[PrecipitationProbabilityPct],ROWS($I$2:I2920))/100)</f>
        <v>0.37</v>
      </c>
      <c r="J2920" s="3" cm="1">
        <f t="array" ref="J2920">IF($A2920="","",INDEX(OpenMeteoAPI[PrecipitationMM],ROWS($J$2:J2920)))</f>
        <v>0.1</v>
      </c>
      <c r="K2920" cm="1">
        <f t="array" ref="K2920">IF($A2920="","",INDEX(OpenMeteoAPI[WeatherCode],ROWS($K$2:K2920)))</f>
        <v>51</v>
      </c>
      <c r="L2920" s="3" cm="1">
        <f t="array" ref="L2920">IF($A2920="","",INDEX(OpenMeteoAPI[WindSpeedKMH],ROWS($L$2:L2920)))</f>
        <v>25.6</v>
      </c>
    </row>
    <row r="2921" spans="1:12">
      <c r="A2921" t="str" cm="1">
        <f t="array" ref="A2921">IFERROR(INDEX(OpenMeteoAPI[City],ROWS($A$2:A2921))&amp;", "&amp;INDEX(OpenMeteoAPI[CountryCode],ROWS($A$2:A2921)),"")</f>
        <v>Warsaw, PL</v>
      </c>
      <c r="B2921" t="str" cm="1">
        <f t="array" ref="B2921">IF($A2921="","",INDEX(OpenMeteoAPI[LocationID],ROWS($B$2:B2921)))</f>
        <v>PL-WAW</v>
      </c>
      <c r="C2921" s="5" cm="1">
        <f t="array" ref="C2921">IF($A2921="","",INDEX(OpenMeteoAPI[ForecastDateTime],ROWS($C$2:C2921)))</f>
        <v>46211.625</v>
      </c>
      <c r="D2921" t="str">
        <f t="shared" si="45"/>
        <v>3PM</v>
      </c>
      <c r="E2921" t="str" cm="1">
        <f t="array" ref="E2921">IF($K2921="","",_xlfn.IFS($K2921=0,_xlfn.UNICHAR(9728),$K2921&lt;=3,_xlfn.UNICHAR(9729),OR($K2921=45,$K2921=48),"~",AND($K2921&gt;=51,$K2921&lt;=67),_xlfn.UNICHAR(9748),AND($K2921&gt;=71,$K2921&lt;=77),_xlfn.UNICHAR(10052),AND($K2921&gt;=80,$K2921&lt;=82),_xlfn.UNICHAR(9748),AND($K2921&gt;=95,$K2921&lt;=99),_xlfn.UNICHAR(9889),TRUE,_xlfn.UNICHAR(9729)))</f>
        <v>☔</v>
      </c>
      <c r="F2921" t="str" cm="1">
        <f t="array" ref="F2921">IF($K2921="","",_xlfn.IFS($K2921=0,"Clear",$K2921&lt;=3,"Partly Cloudy",OR($K2921=45,$K2921=48),"Fog",AND($K2921&gt;=51,$K2921&lt;=67),"Drizzle",AND($K2921&gt;=71,$K2921&lt;=77),"Snow",AND($K2921&gt;=80,$K2921&lt;=82),"Rain Showers",AND($K2921&gt;=95,$K2921&lt;=99),"Thunderstorm",TRUE,"Cloudy"))</f>
        <v>Drizzle</v>
      </c>
      <c r="G2921" s="3" cm="1">
        <f t="array" ref="G2921">IF($A2921="","",INDEX(OpenMeteoAPI[TemperatureC],ROWS($G$2:G2921)))</f>
        <v>17.7</v>
      </c>
      <c r="H2921" s="4" cm="1">
        <f t="array" ref="H2921">IF($A2921="","",INDEX(OpenMeteoAPI[RelativeHumidityPct],ROWS($H$2:H2921))/100)</f>
        <v>0.73</v>
      </c>
      <c r="I2921" s="4" cm="1">
        <f t="array" ref="I2921">IF($A2921="","",INDEX(OpenMeteoAPI[PrecipitationProbabilityPct],ROWS($I$2:I2921))/100)</f>
        <v>0.38</v>
      </c>
      <c r="J2921" s="3" cm="1">
        <f t="array" ref="J2921">IF($A2921="","",INDEX(OpenMeteoAPI[PrecipitationMM],ROWS($J$2:J2921)))</f>
        <v>1.8</v>
      </c>
      <c r="K2921" cm="1">
        <f t="array" ref="K2921">IF($A2921="","",INDEX(OpenMeteoAPI[WeatherCode],ROWS($K$2:K2921)))</f>
        <v>61</v>
      </c>
      <c r="L2921" s="3" cm="1">
        <f t="array" ref="L2921">IF($A2921="","",INDEX(OpenMeteoAPI[WindSpeedKMH],ROWS($L$2:L2921)))</f>
        <v>19.8</v>
      </c>
    </row>
    <row r="2922" spans="1:12">
      <c r="A2922" t="str" cm="1">
        <f t="array" ref="A2922">IFERROR(INDEX(OpenMeteoAPI[City],ROWS($A$2:A2922))&amp;", "&amp;INDEX(OpenMeteoAPI[CountryCode],ROWS($A$2:A2922)),"")</f>
        <v>Warsaw, PL</v>
      </c>
      <c r="B2922" t="str" cm="1">
        <f t="array" ref="B2922">IF($A2922="","",INDEX(OpenMeteoAPI[LocationID],ROWS($B$2:B2922)))</f>
        <v>PL-WAW</v>
      </c>
      <c r="C2922" s="5" cm="1">
        <f t="array" ref="C2922">IF($A2922="","",INDEX(OpenMeteoAPI[ForecastDateTime],ROWS($C$2:C2922)))</f>
        <v>46211.666666666664</v>
      </c>
      <c r="D2922" t="str">
        <f t="shared" si="45"/>
        <v>4PM</v>
      </c>
      <c r="E2922" t="str" cm="1">
        <f t="array" ref="E2922">IF($K2922="","",_xlfn.IFS($K2922=0,_xlfn.UNICHAR(9728),$K2922&lt;=3,_xlfn.UNICHAR(9729),OR($K2922=45,$K2922=48),"~",AND($K2922&gt;=51,$K2922&lt;=67),_xlfn.UNICHAR(9748),AND($K2922&gt;=71,$K2922&lt;=77),_xlfn.UNICHAR(10052),AND($K2922&gt;=80,$K2922&lt;=82),_xlfn.UNICHAR(9748),AND($K2922&gt;=95,$K2922&lt;=99),_xlfn.UNICHAR(9889),TRUE,_xlfn.UNICHAR(9729)))</f>
        <v>☁</v>
      </c>
      <c r="F2922" t="str" cm="1">
        <f t="array" ref="F2922">IF($K2922="","",_xlfn.IFS($K2922=0,"Clear",$K2922&lt;=3,"Partly Cloudy",OR($K2922=45,$K2922=48),"Fog",AND($K2922&gt;=51,$K2922&lt;=67),"Drizzle",AND($K2922&gt;=71,$K2922&lt;=77),"Snow",AND($K2922&gt;=80,$K2922&lt;=82),"Rain Showers",AND($K2922&gt;=95,$K2922&lt;=99),"Thunderstorm",TRUE,"Cloudy"))</f>
        <v>Partly Cloudy</v>
      </c>
      <c r="G2922" s="3" cm="1">
        <f t="array" ref="G2922">IF($A2922="","",INDEX(OpenMeteoAPI[TemperatureC],ROWS($G$2:G2922)))</f>
        <v>17</v>
      </c>
      <c r="H2922" s="4" cm="1">
        <f t="array" ref="H2922">IF($A2922="","",INDEX(OpenMeteoAPI[RelativeHumidityPct],ROWS($H$2:H2922))/100)</f>
        <v>0.71</v>
      </c>
      <c r="I2922" s="4" cm="1">
        <f t="array" ref="I2922">IF($A2922="","",INDEX(OpenMeteoAPI[PrecipitationProbabilityPct],ROWS($I$2:I2922))/100)</f>
        <v>0.38</v>
      </c>
      <c r="J2922" s="3" cm="1">
        <f t="array" ref="J2922">IF($A2922="","",INDEX(OpenMeteoAPI[PrecipitationMM],ROWS($J$2:J2922)))</f>
        <v>0</v>
      </c>
      <c r="K2922" cm="1">
        <f t="array" ref="K2922">IF($A2922="","",INDEX(OpenMeteoAPI[WeatherCode],ROWS($K$2:K2922)))</f>
        <v>3</v>
      </c>
      <c r="L2922" s="3" cm="1">
        <f t="array" ref="L2922">IF($A2922="","",INDEX(OpenMeteoAPI[WindSpeedKMH],ROWS($L$2:L2922)))</f>
        <v>32.799999999999997</v>
      </c>
    </row>
    <row r="2923" spans="1:12">
      <c r="A2923" t="str" cm="1">
        <f t="array" ref="A2923">IFERROR(INDEX(OpenMeteoAPI[City],ROWS($A$2:A2923))&amp;", "&amp;INDEX(OpenMeteoAPI[CountryCode],ROWS($A$2:A2923)),"")</f>
        <v>Warsaw, PL</v>
      </c>
      <c r="B2923" t="str" cm="1">
        <f t="array" ref="B2923">IF($A2923="","",INDEX(OpenMeteoAPI[LocationID],ROWS($B$2:B2923)))</f>
        <v>PL-WAW</v>
      </c>
      <c r="C2923" s="5" cm="1">
        <f t="array" ref="C2923">IF($A2923="","",INDEX(OpenMeteoAPI[ForecastDateTime],ROWS($C$2:C2923)))</f>
        <v>46211.708333333336</v>
      </c>
      <c r="D2923" t="str">
        <f t="shared" si="45"/>
        <v>5PM</v>
      </c>
      <c r="E2923" t="str" cm="1">
        <f t="array" ref="E2923">IF($K2923="","",_xlfn.IFS($K2923=0,_xlfn.UNICHAR(9728),$K2923&lt;=3,_xlfn.UNICHAR(9729),OR($K2923=45,$K2923=48),"~",AND($K2923&gt;=51,$K2923&lt;=67),_xlfn.UNICHAR(9748),AND($K2923&gt;=71,$K2923&lt;=77),_xlfn.UNICHAR(10052),AND($K2923&gt;=80,$K2923&lt;=82),_xlfn.UNICHAR(9748),AND($K2923&gt;=95,$K2923&lt;=99),_xlfn.UNICHAR(9889),TRUE,_xlfn.UNICHAR(9729)))</f>
        <v>☁</v>
      </c>
      <c r="F2923" t="str" cm="1">
        <f t="array" ref="F2923">IF($K2923="","",_xlfn.IFS($K2923=0,"Clear",$K2923&lt;=3,"Partly Cloudy",OR($K2923=45,$K2923=48),"Fog",AND($K2923&gt;=51,$K2923&lt;=67),"Drizzle",AND($K2923&gt;=71,$K2923&lt;=77),"Snow",AND($K2923&gt;=80,$K2923&lt;=82),"Rain Showers",AND($K2923&gt;=95,$K2923&lt;=99),"Thunderstorm",TRUE,"Cloudy"))</f>
        <v>Partly Cloudy</v>
      </c>
      <c r="G2923" s="3" cm="1">
        <f t="array" ref="G2923">IF($A2923="","",INDEX(OpenMeteoAPI[TemperatureC],ROWS($G$2:G2923)))</f>
        <v>16.600000000000001</v>
      </c>
      <c r="H2923" s="4" cm="1">
        <f t="array" ref="H2923">IF($A2923="","",INDEX(OpenMeteoAPI[RelativeHumidityPct],ROWS($H$2:H2923))/100)</f>
        <v>0.62</v>
      </c>
      <c r="I2923" s="4" cm="1">
        <f t="array" ref="I2923">IF($A2923="","",INDEX(OpenMeteoAPI[PrecipitationProbabilityPct],ROWS($I$2:I2923))/100)</f>
        <v>0.35</v>
      </c>
      <c r="J2923" s="3" cm="1">
        <f t="array" ref="J2923">IF($A2923="","",INDEX(OpenMeteoAPI[PrecipitationMM],ROWS($J$2:J2923)))</f>
        <v>0</v>
      </c>
      <c r="K2923" cm="1">
        <f t="array" ref="K2923">IF($A2923="","",INDEX(OpenMeteoAPI[WeatherCode],ROWS($K$2:K2923)))</f>
        <v>2</v>
      </c>
      <c r="L2923" s="3" cm="1">
        <f t="array" ref="L2923">IF($A2923="","",INDEX(OpenMeteoAPI[WindSpeedKMH],ROWS($L$2:L2923)))</f>
        <v>27.7</v>
      </c>
    </row>
    <row r="2924" spans="1:12">
      <c r="A2924" t="str" cm="1">
        <f t="array" ref="A2924">IFERROR(INDEX(OpenMeteoAPI[City],ROWS($A$2:A2924))&amp;", "&amp;INDEX(OpenMeteoAPI[CountryCode],ROWS($A$2:A2924)),"")</f>
        <v>Warsaw, PL</v>
      </c>
      <c r="B2924" t="str" cm="1">
        <f t="array" ref="B2924">IF($A2924="","",INDEX(OpenMeteoAPI[LocationID],ROWS($B$2:B2924)))</f>
        <v>PL-WAW</v>
      </c>
      <c r="C2924" s="5" cm="1">
        <f t="array" ref="C2924">IF($A2924="","",INDEX(OpenMeteoAPI[ForecastDateTime],ROWS($C$2:C2924)))</f>
        <v>46211.75</v>
      </c>
      <c r="D2924" t="str">
        <f t="shared" si="45"/>
        <v>6PM</v>
      </c>
      <c r="E2924" t="str" cm="1">
        <f t="array" ref="E2924">IF($K2924="","",_xlfn.IFS($K2924=0,_xlfn.UNICHAR(9728),$K2924&lt;=3,_xlfn.UNICHAR(9729),OR($K2924=45,$K2924=48),"~",AND($K2924&gt;=51,$K2924&lt;=67),_xlfn.UNICHAR(9748),AND($K2924&gt;=71,$K2924&lt;=77),_xlfn.UNICHAR(10052),AND($K2924&gt;=80,$K2924&lt;=82),_xlfn.UNICHAR(9748),AND($K2924&gt;=95,$K2924&lt;=99),_xlfn.UNICHAR(9889),TRUE,_xlfn.UNICHAR(9729)))</f>
        <v>☁</v>
      </c>
      <c r="F2924" t="str" cm="1">
        <f t="array" ref="F2924">IF($K2924="","",_xlfn.IFS($K2924=0,"Clear",$K2924&lt;=3,"Partly Cloudy",OR($K2924=45,$K2924=48),"Fog",AND($K2924&gt;=51,$K2924&lt;=67),"Drizzle",AND($K2924&gt;=71,$K2924&lt;=77),"Snow",AND($K2924&gt;=80,$K2924&lt;=82),"Rain Showers",AND($K2924&gt;=95,$K2924&lt;=99),"Thunderstorm",TRUE,"Cloudy"))</f>
        <v>Partly Cloudy</v>
      </c>
      <c r="G2924" s="3" cm="1">
        <f t="array" ref="G2924">IF($A2924="","",INDEX(OpenMeteoAPI[TemperatureC],ROWS($G$2:G2924)))</f>
        <v>16.8</v>
      </c>
      <c r="H2924" s="4" cm="1">
        <f t="array" ref="H2924">IF($A2924="","",INDEX(OpenMeteoAPI[RelativeHumidityPct],ROWS($H$2:H2924))/100)</f>
        <v>0.7</v>
      </c>
      <c r="I2924" s="4" cm="1">
        <f t="array" ref="I2924">IF($A2924="","",INDEX(OpenMeteoAPI[PrecipitationProbabilityPct],ROWS($I$2:I2924))/100)</f>
        <v>0.26</v>
      </c>
      <c r="J2924" s="3" cm="1">
        <f t="array" ref="J2924">IF($A2924="","",INDEX(OpenMeteoAPI[PrecipitationMM],ROWS($J$2:J2924)))</f>
        <v>0</v>
      </c>
      <c r="K2924" cm="1">
        <f t="array" ref="K2924">IF($A2924="","",INDEX(OpenMeteoAPI[WeatherCode],ROWS($K$2:K2924)))</f>
        <v>2</v>
      </c>
      <c r="L2924" s="3" cm="1">
        <f t="array" ref="L2924">IF($A2924="","",INDEX(OpenMeteoAPI[WindSpeedKMH],ROWS($L$2:L2924)))</f>
        <v>19.100000000000001</v>
      </c>
    </row>
    <row r="2925" spans="1:12">
      <c r="A2925" t="str" cm="1">
        <f t="array" ref="A2925">IFERROR(INDEX(OpenMeteoAPI[City],ROWS($A$2:A2925))&amp;", "&amp;INDEX(OpenMeteoAPI[CountryCode],ROWS($A$2:A2925)),"")</f>
        <v>Warsaw, PL</v>
      </c>
      <c r="B2925" t="str" cm="1">
        <f t="array" ref="B2925">IF($A2925="","",INDEX(OpenMeteoAPI[LocationID],ROWS($B$2:B2925)))</f>
        <v>PL-WAW</v>
      </c>
      <c r="C2925" s="5" cm="1">
        <f t="array" ref="C2925">IF($A2925="","",INDEX(OpenMeteoAPI[ForecastDateTime],ROWS($C$2:C2925)))</f>
        <v>46211.791666666664</v>
      </c>
      <c r="D2925" t="str">
        <f t="shared" si="45"/>
        <v>7PM</v>
      </c>
      <c r="E2925" t="str" cm="1">
        <f t="array" ref="E2925">IF($K2925="","",_xlfn.IFS($K2925=0,_xlfn.UNICHAR(9728),$K2925&lt;=3,_xlfn.UNICHAR(9729),OR($K2925=45,$K2925=48),"~",AND($K2925&gt;=51,$K2925&lt;=67),_xlfn.UNICHAR(9748),AND($K2925&gt;=71,$K2925&lt;=77),_xlfn.UNICHAR(10052),AND($K2925&gt;=80,$K2925&lt;=82),_xlfn.UNICHAR(9748),AND($K2925&gt;=95,$K2925&lt;=99),_xlfn.UNICHAR(9889),TRUE,_xlfn.UNICHAR(9729)))</f>
        <v>☀</v>
      </c>
      <c r="F2925" t="str" cm="1">
        <f t="array" ref="F2925">IF($K2925="","",_xlfn.IFS($K2925=0,"Clear",$K2925&lt;=3,"Partly Cloudy",OR($K2925=45,$K2925=48),"Fog",AND($K2925&gt;=51,$K2925&lt;=67),"Drizzle",AND($K2925&gt;=71,$K2925&lt;=77),"Snow",AND($K2925&gt;=80,$K2925&lt;=82),"Rain Showers",AND($K2925&gt;=95,$K2925&lt;=99),"Thunderstorm",TRUE,"Cloudy"))</f>
        <v>Clear</v>
      </c>
      <c r="G2925" s="3" cm="1">
        <f t="array" ref="G2925">IF($A2925="","",INDEX(OpenMeteoAPI[TemperatureC],ROWS($G$2:G2925)))</f>
        <v>16</v>
      </c>
      <c r="H2925" s="4" cm="1">
        <f t="array" ref="H2925">IF($A2925="","",INDEX(OpenMeteoAPI[RelativeHumidityPct],ROWS($H$2:H2925))/100)</f>
        <v>0.74</v>
      </c>
      <c r="I2925" s="4" cm="1">
        <f t="array" ref="I2925">IF($A2925="","",INDEX(OpenMeteoAPI[PrecipitationProbabilityPct],ROWS($I$2:I2925))/100)</f>
        <v>0.13</v>
      </c>
      <c r="J2925" s="3" cm="1">
        <f t="array" ref="J2925">IF($A2925="","",INDEX(OpenMeteoAPI[PrecipitationMM],ROWS($J$2:J2925)))</f>
        <v>0</v>
      </c>
      <c r="K2925" cm="1">
        <f t="array" ref="K2925">IF($A2925="","",INDEX(OpenMeteoAPI[WeatherCode],ROWS($K$2:K2925)))</f>
        <v>0</v>
      </c>
      <c r="L2925" s="3" cm="1">
        <f t="array" ref="L2925">IF($A2925="","",INDEX(OpenMeteoAPI[WindSpeedKMH],ROWS($L$2:L2925)))</f>
        <v>15.1</v>
      </c>
    </row>
    <row r="2926" spans="1:12">
      <c r="A2926" t="str" cm="1">
        <f t="array" ref="A2926">IFERROR(INDEX(OpenMeteoAPI[City],ROWS($A$2:A2926))&amp;", "&amp;INDEX(OpenMeteoAPI[CountryCode],ROWS($A$2:A2926)),"")</f>
        <v>Warsaw, PL</v>
      </c>
      <c r="B2926" t="str" cm="1">
        <f t="array" ref="B2926">IF($A2926="","",INDEX(OpenMeteoAPI[LocationID],ROWS($B$2:B2926)))</f>
        <v>PL-WAW</v>
      </c>
      <c r="C2926" s="5" cm="1">
        <f t="array" ref="C2926">IF($A2926="","",INDEX(OpenMeteoAPI[ForecastDateTime],ROWS($C$2:C2926)))</f>
        <v>46211.833333333336</v>
      </c>
      <c r="D2926" t="str">
        <f t="shared" si="45"/>
        <v>8PM</v>
      </c>
      <c r="E2926" t="str" cm="1">
        <f t="array" ref="E2926">IF($K2926="","",_xlfn.IFS($K2926=0,_xlfn.UNICHAR(9728),$K2926&lt;=3,_xlfn.UNICHAR(9729),OR($K2926=45,$K2926=48),"~",AND($K2926&gt;=51,$K2926&lt;=67),_xlfn.UNICHAR(9748),AND($K2926&gt;=71,$K2926&lt;=77),_xlfn.UNICHAR(10052),AND($K2926&gt;=80,$K2926&lt;=82),_xlfn.UNICHAR(9748),AND($K2926&gt;=95,$K2926&lt;=99),_xlfn.UNICHAR(9889),TRUE,_xlfn.UNICHAR(9729)))</f>
        <v>☁</v>
      </c>
      <c r="F2926" t="str" cm="1">
        <f t="array" ref="F2926">IF($K2926="","",_xlfn.IFS($K2926=0,"Clear",$K2926&lt;=3,"Partly Cloudy",OR($K2926=45,$K2926=48),"Fog",AND($K2926&gt;=51,$K2926&lt;=67),"Drizzle",AND($K2926&gt;=71,$K2926&lt;=77),"Snow",AND($K2926&gt;=80,$K2926&lt;=82),"Rain Showers",AND($K2926&gt;=95,$K2926&lt;=99),"Thunderstorm",TRUE,"Cloudy"))</f>
        <v>Partly Cloudy</v>
      </c>
      <c r="G2926" s="3" cm="1">
        <f t="array" ref="G2926">IF($A2926="","",INDEX(OpenMeteoAPI[TemperatureC],ROWS($G$2:G2926)))</f>
        <v>16</v>
      </c>
      <c r="H2926" s="4" cm="1">
        <f t="array" ref="H2926">IF($A2926="","",INDEX(OpenMeteoAPI[RelativeHumidityPct],ROWS($H$2:H2926))/100)</f>
        <v>0.74</v>
      </c>
      <c r="I2926" s="4" cm="1">
        <f t="array" ref="I2926">IF($A2926="","",INDEX(OpenMeteoAPI[PrecipitationProbabilityPct],ROWS($I$2:I2926))/100)</f>
        <v>0.06</v>
      </c>
      <c r="J2926" s="3" cm="1">
        <f t="array" ref="J2926">IF($A2926="","",INDEX(OpenMeteoAPI[PrecipitationMM],ROWS($J$2:J2926)))</f>
        <v>0</v>
      </c>
      <c r="K2926" cm="1">
        <f t="array" ref="K2926">IF($A2926="","",INDEX(OpenMeteoAPI[WeatherCode],ROWS($K$2:K2926)))</f>
        <v>3</v>
      </c>
      <c r="L2926" s="3" cm="1">
        <f t="array" ref="L2926">IF($A2926="","",INDEX(OpenMeteoAPI[WindSpeedKMH],ROWS($L$2:L2926)))</f>
        <v>14</v>
      </c>
    </row>
    <row r="2927" spans="1:12">
      <c r="A2927" t="str" cm="1">
        <f t="array" ref="A2927">IFERROR(INDEX(OpenMeteoAPI[City],ROWS($A$2:A2927))&amp;", "&amp;INDEX(OpenMeteoAPI[CountryCode],ROWS($A$2:A2927)),"")</f>
        <v>Warsaw, PL</v>
      </c>
      <c r="B2927" t="str" cm="1">
        <f t="array" ref="B2927">IF($A2927="","",INDEX(OpenMeteoAPI[LocationID],ROWS($B$2:B2927)))</f>
        <v>PL-WAW</v>
      </c>
      <c r="C2927" s="5" cm="1">
        <f t="array" ref="C2927">IF($A2927="","",INDEX(OpenMeteoAPI[ForecastDateTime],ROWS($C$2:C2927)))</f>
        <v>46211.875</v>
      </c>
      <c r="D2927" t="str">
        <f t="shared" si="45"/>
        <v>9PM</v>
      </c>
      <c r="E2927" t="str" cm="1">
        <f t="array" ref="E2927">IF($K2927="","",_xlfn.IFS($K2927=0,_xlfn.UNICHAR(9728),$K2927&lt;=3,_xlfn.UNICHAR(9729),OR($K2927=45,$K2927=48),"~",AND($K2927&gt;=51,$K2927&lt;=67),_xlfn.UNICHAR(9748),AND($K2927&gt;=71,$K2927&lt;=77),_xlfn.UNICHAR(10052),AND($K2927&gt;=80,$K2927&lt;=82),_xlfn.UNICHAR(9748),AND($K2927&gt;=95,$K2927&lt;=99),_xlfn.UNICHAR(9889),TRUE,_xlfn.UNICHAR(9729)))</f>
        <v>☁</v>
      </c>
      <c r="F2927" t="str" cm="1">
        <f t="array" ref="F2927">IF($K2927="","",_xlfn.IFS($K2927=0,"Clear",$K2927&lt;=3,"Partly Cloudy",OR($K2927=45,$K2927=48),"Fog",AND($K2927&gt;=51,$K2927&lt;=67),"Drizzle",AND($K2927&gt;=71,$K2927&lt;=77),"Snow",AND($K2927&gt;=80,$K2927&lt;=82),"Rain Showers",AND($K2927&gt;=95,$K2927&lt;=99),"Thunderstorm",TRUE,"Cloudy"))</f>
        <v>Partly Cloudy</v>
      </c>
      <c r="G2927" s="3" cm="1">
        <f t="array" ref="G2927">IF($A2927="","",INDEX(OpenMeteoAPI[TemperatureC],ROWS($G$2:G2927)))</f>
        <v>15.5</v>
      </c>
      <c r="H2927" s="4" cm="1">
        <f t="array" ref="H2927">IF($A2927="","",INDEX(OpenMeteoAPI[RelativeHumidityPct],ROWS($H$2:H2927))/100)</f>
        <v>0.79</v>
      </c>
      <c r="I2927" s="4" cm="1">
        <f t="array" ref="I2927">IF($A2927="","",INDEX(OpenMeteoAPI[PrecipitationProbabilityPct],ROWS($I$2:I2927))/100)</f>
        <v>0.1</v>
      </c>
      <c r="J2927" s="3" cm="1">
        <f t="array" ref="J2927">IF($A2927="","",INDEX(OpenMeteoAPI[PrecipitationMM],ROWS($J$2:J2927)))</f>
        <v>0</v>
      </c>
      <c r="K2927" cm="1">
        <f t="array" ref="K2927">IF($A2927="","",INDEX(OpenMeteoAPI[WeatherCode],ROWS($K$2:K2927)))</f>
        <v>3</v>
      </c>
      <c r="L2927" s="3" cm="1">
        <f t="array" ref="L2927">IF($A2927="","",INDEX(OpenMeteoAPI[WindSpeedKMH],ROWS($L$2:L2927)))</f>
        <v>14</v>
      </c>
    </row>
    <row r="2928" spans="1:12">
      <c r="A2928" t="str" cm="1">
        <f t="array" ref="A2928">IFERROR(INDEX(OpenMeteoAPI[City],ROWS($A$2:A2928))&amp;", "&amp;INDEX(OpenMeteoAPI[CountryCode],ROWS($A$2:A2928)),"")</f>
        <v>Warsaw, PL</v>
      </c>
      <c r="B2928" t="str" cm="1">
        <f t="array" ref="B2928">IF($A2928="","",INDEX(OpenMeteoAPI[LocationID],ROWS($B$2:B2928)))</f>
        <v>PL-WAW</v>
      </c>
      <c r="C2928" s="5" cm="1">
        <f t="array" ref="C2928">IF($A2928="","",INDEX(OpenMeteoAPI[ForecastDateTime],ROWS($C$2:C2928)))</f>
        <v>46211.916666666664</v>
      </c>
      <c r="D2928" t="str">
        <f t="shared" si="45"/>
        <v>10PM</v>
      </c>
      <c r="E2928" t="str" cm="1">
        <f t="array" ref="E2928">IF($K2928="","",_xlfn.IFS($K2928=0,_xlfn.UNICHAR(9728),$K2928&lt;=3,_xlfn.UNICHAR(9729),OR($K2928=45,$K2928=48),"~",AND($K2928&gt;=51,$K2928&lt;=67),_xlfn.UNICHAR(9748),AND($K2928&gt;=71,$K2928&lt;=77),_xlfn.UNICHAR(10052),AND($K2928&gt;=80,$K2928&lt;=82),_xlfn.UNICHAR(9748),AND($K2928&gt;=95,$K2928&lt;=99),_xlfn.UNICHAR(9889),TRUE,_xlfn.UNICHAR(9729)))</f>
        <v>☁</v>
      </c>
      <c r="F2928" t="str" cm="1">
        <f t="array" ref="F2928">IF($K2928="","",_xlfn.IFS($K2928=0,"Clear",$K2928&lt;=3,"Partly Cloudy",OR($K2928=45,$K2928=48),"Fog",AND($K2928&gt;=51,$K2928&lt;=67),"Drizzle",AND($K2928&gt;=71,$K2928&lt;=77),"Snow",AND($K2928&gt;=80,$K2928&lt;=82),"Rain Showers",AND($K2928&gt;=95,$K2928&lt;=99),"Thunderstorm",TRUE,"Cloudy"))</f>
        <v>Partly Cloudy</v>
      </c>
      <c r="G2928" s="3" cm="1">
        <f t="array" ref="G2928">IF($A2928="","",INDEX(OpenMeteoAPI[TemperatureC],ROWS($G$2:G2928)))</f>
        <v>15.1</v>
      </c>
      <c r="H2928" s="4" cm="1">
        <f t="array" ref="H2928">IF($A2928="","",INDEX(OpenMeteoAPI[RelativeHumidityPct],ROWS($H$2:H2928))/100)</f>
        <v>0.81</v>
      </c>
      <c r="I2928" s="4" cm="1">
        <f t="array" ref="I2928">IF($A2928="","",INDEX(OpenMeteoAPI[PrecipitationProbabilityPct],ROWS($I$2:I2928))/100)</f>
        <v>0.19</v>
      </c>
      <c r="J2928" s="3" cm="1">
        <f t="array" ref="J2928">IF($A2928="","",INDEX(OpenMeteoAPI[PrecipitationMM],ROWS($J$2:J2928)))</f>
        <v>0</v>
      </c>
      <c r="K2928" cm="1">
        <f t="array" ref="K2928">IF($A2928="","",INDEX(OpenMeteoAPI[WeatherCode],ROWS($K$2:K2928)))</f>
        <v>3</v>
      </c>
      <c r="L2928" s="3" cm="1">
        <f t="array" ref="L2928">IF($A2928="","",INDEX(OpenMeteoAPI[WindSpeedKMH],ROWS($L$2:L2928)))</f>
        <v>17.3</v>
      </c>
    </row>
    <row r="2929" spans="1:12">
      <c r="A2929" t="str" cm="1">
        <f t="array" ref="A2929">IFERROR(INDEX(OpenMeteoAPI[City],ROWS($A$2:A2929))&amp;", "&amp;INDEX(OpenMeteoAPI[CountryCode],ROWS($A$2:A2929)),"")</f>
        <v>Warsaw, PL</v>
      </c>
      <c r="B2929" t="str" cm="1">
        <f t="array" ref="B2929">IF($A2929="","",INDEX(OpenMeteoAPI[LocationID],ROWS($B$2:B2929)))</f>
        <v>PL-WAW</v>
      </c>
      <c r="C2929" s="5" cm="1">
        <f t="array" ref="C2929">IF($A2929="","",INDEX(OpenMeteoAPI[ForecastDateTime],ROWS($C$2:C2929)))</f>
        <v>46211.958333333336</v>
      </c>
      <c r="D2929" t="str">
        <f t="shared" si="45"/>
        <v>11PM</v>
      </c>
      <c r="E2929" t="str" cm="1">
        <f t="array" ref="E2929">IF($K2929="","",_xlfn.IFS($K2929=0,_xlfn.UNICHAR(9728),$K2929&lt;=3,_xlfn.UNICHAR(9729),OR($K2929=45,$K2929=48),"~",AND($K2929&gt;=51,$K2929&lt;=67),_xlfn.UNICHAR(9748),AND($K2929&gt;=71,$K2929&lt;=77),_xlfn.UNICHAR(10052),AND($K2929&gt;=80,$K2929&lt;=82),_xlfn.UNICHAR(9748),AND($K2929&gt;=95,$K2929&lt;=99),_xlfn.UNICHAR(9889),TRUE,_xlfn.UNICHAR(9729)))</f>
        <v>☁</v>
      </c>
      <c r="F2929" t="str" cm="1">
        <f t="array" ref="F2929">IF($K2929="","",_xlfn.IFS($K2929=0,"Clear",$K2929&lt;=3,"Partly Cloudy",OR($K2929=45,$K2929=48),"Fog",AND($K2929&gt;=51,$K2929&lt;=67),"Drizzle",AND($K2929&gt;=71,$K2929&lt;=77),"Snow",AND($K2929&gt;=80,$K2929&lt;=82),"Rain Showers",AND($K2929&gt;=95,$K2929&lt;=99),"Thunderstorm",TRUE,"Cloudy"))</f>
        <v>Partly Cloudy</v>
      </c>
      <c r="G2929" s="3" cm="1">
        <f t="array" ref="G2929">IF($A2929="","",INDEX(OpenMeteoAPI[TemperatureC],ROWS($G$2:G2929)))</f>
        <v>14.9</v>
      </c>
      <c r="H2929" s="4" cm="1">
        <f t="array" ref="H2929">IF($A2929="","",INDEX(OpenMeteoAPI[RelativeHumidityPct],ROWS($H$2:H2929))/100)</f>
        <v>0.77</v>
      </c>
      <c r="I2929" s="4" cm="1">
        <f t="array" ref="I2929">IF($A2929="","",INDEX(OpenMeteoAPI[PrecipitationProbabilityPct],ROWS($I$2:I2929))/100)</f>
        <v>0.25</v>
      </c>
      <c r="J2929" s="3" cm="1">
        <f t="array" ref="J2929">IF($A2929="","",INDEX(OpenMeteoAPI[PrecipitationMM],ROWS($J$2:J2929)))</f>
        <v>0</v>
      </c>
      <c r="K2929" cm="1">
        <f t="array" ref="K2929">IF($A2929="","",INDEX(OpenMeteoAPI[WeatherCode],ROWS($K$2:K2929)))</f>
        <v>3</v>
      </c>
      <c r="L2929" s="3" cm="1">
        <f t="array" ref="L2929">IF($A2929="","",INDEX(OpenMeteoAPI[WindSpeedKMH],ROWS($L$2:L2929)))</f>
        <v>18.7</v>
      </c>
    </row>
    <row r="2930" spans="1:12">
      <c r="A2930" t="str" cm="1">
        <f t="array" ref="A2930">IFERROR(INDEX(OpenMeteoAPI[City],ROWS($A$2:A2930))&amp;", "&amp;INDEX(OpenMeteoAPI[CountryCode],ROWS($A$2:A2930)),"")</f>
        <v>Warsaw, PL</v>
      </c>
      <c r="B2930" t="str" cm="1">
        <f t="array" ref="B2930">IF($A2930="","",INDEX(OpenMeteoAPI[LocationID],ROWS($B$2:B2930)))</f>
        <v>PL-WAW</v>
      </c>
      <c r="C2930" s="5" cm="1">
        <f t="array" ref="C2930">IF($A2930="","",INDEX(OpenMeteoAPI[ForecastDateTime],ROWS($C$2:C2930)))</f>
        <v>46212</v>
      </c>
      <c r="D2930" t="str">
        <f t="shared" si="45"/>
        <v>12AM</v>
      </c>
      <c r="E2930" t="str" cm="1">
        <f t="array" ref="E2930">IF($K2930="","",_xlfn.IFS($K2930=0,_xlfn.UNICHAR(9728),$K2930&lt;=3,_xlfn.UNICHAR(9729),OR($K2930=45,$K2930=48),"~",AND($K2930&gt;=51,$K2930&lt;=67),_xlfn.UNICHAR(9748),AND($K2930&gt;=71,$K2930&lt;=77),_xlfn.UNICHAR(10052),AND($K2930&gt;=80,$K2930&lt;=82),_xlfn.UNICHAR(9748),AND($K2930&gt;=95,$K2930&lt;=99),_xlfn.UNICHAR(9889),TRUE,_xlfn.UNICHAR(9729)))</f>
        <v>☀</v>
      </c>
      <c r="F2930" t="str" cm="1">
        <f t="array" ref="F2930">IF($K2930="","",_xlfn.IFS($K2930=0,"Clear",$K2930&lt;=3,"Partly Cloudy",OR($K2930=45,$K2930=48),"Fog",AND($K2930&gt;=51,$K2930&lt;=67),"Drizzle",AND($K2930&gt;=71,$K2930&lt;=77),"Snow",AND($K2930&gt;=80,$K2930&lt;=82),"Rain Showers",AND($K2930&gt;=95,$K2930&lt;=99),"Thunderstorm",TRUE,"Cloudy"))</f>
        <v>Clear</v>
      </c>
      <c r="G2930" s="3" cm="1">
        <f t="array" ref="G2930">IF($A2930="","",INDEX(OpenMeteoAPI[TemperatureC],ROWS($G$2:G2930)))</f>
        <v>14.2</v>
      </c>
      <c r="H2930" s="4" cm="1">
        <f t="array" ref="H2930">IF($A2930="","",INDEX(OpenMeteoAPI[RelativeHumidityPct],ROWS($H$2:H2930))/100)</f>
        <v>0.78</v>
      </c>
      <c r="I2930" s="4" cm="1">
        <f t="array" ref="I2930">IF($A2930="","",INDEX(OpenMeteoAPI[PrecipitationProbabilityPct],ROWS($I$2:I2930))/100)</f>
        <v>0.25</v>
      </c>
      <c r="J2930" s="3" cm="1">
        <f t="array" ref="J2930">IF($A2930="","",INDEX(OpenMeteoAPI[PrecipitationMM],ROWS($J$2:J2930)))</f>
        <v>0</v>
      </c>
      <c r="K2930" cm="1">
        <f t="array" ref="K2930">IF($A2930="","",INDEX(OpenMeteoAPI[WeatherCode],ROWS($K$2:K2930)))</f>
        <v>0</v>
      </c>
      <c r="L2930" s="3" cm="1">
        <f t="array" ref="L2930">IF($A2930="","",INDEX(OpenMeteoAPI[WindSpeedKMH],ROWS($L$2:L2930)))</f>
        <v>18.7</v>
      </c>
    </row>
    <row r="2931" spans="1:12">
      <c r="A2931" t="str" cm="1">
        <f t="array" ref="A2931">IFERROR(INDEX(OpenMeteoAPI[City],ROWS($A$2:A2931))&amp;", "&amp;INDEX(OpenMeteoAPI[CountryCode],ROWS($A$2:A2931)),"")</f>
        <v>Warsaw, PL</v>
      </c>
      <c r="B2931" t="str" cm="1">
        <f t="array" ref="B2931">IF($A2931="","",INDEX(OpenMeteoAPI[LocationID],ROWS($B$2:B2931)))</f>
        <v>PL-WAW</v>
      </c>
      <c r="C2931" s="5" cm="1">
        <f t="array" ref="C2931">IF($A2931="","",INDEX(OpenMeteoAPI[ForecastDateTime],ROWS($C$2:C2931)))</f>
        <v>46212.041666666664</v>
      </c>
      <c r="D2931" t="str">
        <f t="shared" si="45"/>
        <v>1AM</v>
      </c>
      <c r="E2931" t="str" cm="1">
        <f t="array" ref="E2931">IF($K2931="","",_xlfn.IFS($K2931=0,_xlfn.UNICHAR(9728),$K2931&lt;=3,_xlfn.UNICHAR(9729),OR($K2931=45,$K2931=48),"~",AND($K2931&gt;=51,$K2931&lt;=67),_xlfn.UNICHAR(9748),AND($K2931&gt;=71,$K2931&lt;=77),_xlfn.UNICHAR(10052),AND($K2931&gt;=80,$K2931&lt;=82),_xlfn.UNICHAR(9748),AND($K2931&gt;=95,$K2931&lt;=99),_xlfn.UNICHAR(9889),TRUE,_xlfn.UNICHAR(9729)))</f>
        <v>☁</v>
      </c>
      <c r="F2931" t="str" cm="1">
        <f t="array" ref="F2931">IF($K2931="","",_xlfn.IFS($K2931=0,"Clear",$K2931&lt;=3,"Partly Cloudy",OR($K2931=45,$K2931=48),"Fog",AND($K2931&gt;=51,$K2931&lt;=67),"Drizzle",AND($K2931&gt;=71,$K2931&lt;=77),"Snow",AND($K2931&gt;=80,$K2931&lt;=82),"Rain Showers",AND($K2931&gt;=95,$K2931&lt;=99),"Thunderstorm",TRUE,"Cloudy"))</f>
        <v>Partly Cloudy</v>
      </c>
      <c r="G2931" s="3" cm="1">
        <f t="array" ref="G2931">IF($A2931="","",INDEX(OpenMeteoAPI[TemperatureC],ROWS($G$2:G2931)))</f>
        <v>13.9</v>
      </c>
      <c r="H2931" s="4" cm="1">
        <f t="array" ref="H2931">IF($A2931="","",INDEX(OpenMeteoAPI[RelativeHumidityPct],ROWS($H$2:H2931))/100)</f>
        <v>0.81</v>
      </c>
      <c r="I2931" s="4" cm="1">
        <f t="array" ref="I2931">IF($A2931="","",INDEX(OpenMeteoAPI[PrecipitationProbabilityPct],ROWS($I$2:I2931))/100)</f>
        <v>0.22</v>
      </c>
      <c r="J2931" s="3" cm="1">
        <f t="array" ref="J2931">IF($A2931="","",INDEX(OpenMeteoAPI[PrecipitationMM],ROWS($J$2:J2931)))</f>
        <v>0</v>
      </c>
      <c r="K2931" cm="1">
        <f t="array" ref="K2931">IF($A2931="","",INDEX(OpenMeteoAPI[WeatherCode],ROWS($K$2:K2931)))</f>
        <v>3</v>
      </c>
      <c r="L2931" s="3" cm="1">
        <f t="array" ref="L2931">IF($A2931="","",INDEX(OpenMeteoAPI[WindSpeedKMH],ROWS($L$2:L2931)))</f>
        <v>15.1</v>
      </c>
    </row>
    <row r="2932" spans="1:12">
      <c r="A2932" t="str" cm="1">
        <f t="array" ref="A2932">IFERROR(INDEX(OpenMeteoAPI[City],ROWS($A$2:A2932))&amp;", "&amp;INDEX(OpenMeteoAPI[CountryCode],ROWS($A$2:A2932)),"")</f>
        <v>Warsaw, PL</v>
      </c>
      <c r="B2932" t="str" cm="1">
        <f t="array" ref="B2932">IF($A2932="","",INDEX(OpenMeteoAPI[LocationID],ROWS($B$2:B2932)))</f>
        <v>PL-WAW</v>
      </c>
      <c r="C2932" s="5" cm="1">
        <f t="array" ref="C2932">IF($A2932="","",INDEX(OpenMeteoAPI[ForecastDateTime],ROWS($C$2:C2932)))</f>
        <v>46212.083333333336</v>
      </c>
      <c r="D2932" t="str">
        <f t="shared" si="45"/>
        <v>2AM</v>
      </c>
      <c r="E2932" t="str" cm="1">
        <f t="array" ref="E2932">IF($K2932="","",_xlfn.IFS($K2932=0,_xlfn.UNICHAR(9728),$K2932&lt;=3,_xlfn.UNICHAR(9729),OR($K2932=45,$K2932=48),"~",AND($K2932&gt;=51,$K2932&lt;=67),_xlfn.UNICHAR(9748),AND($K2932&gt;=71,$K2932&lt;=77),_xlfn.UNICHAR(10052),AND($K2932&gt;=80,$K2932&lt;=82),_xlfn.UNICHAR(9748),AND($K2932&gt;=95,$K2932&lt;=99),_xlfn.UNICHAR(9889),TRUE,_xlfn.UNICHAR(9729)))</f>
        <v>☔</v>
      </c>
      <c r="F2932" t="str" cm="1">
        <f t="array" ref="F2932">IF($K2932="","",_xlfn.IFS($K2932=0,"Clear",$K2932&lt;=3,"Partly Cloudy",OR($K2932=45,$K2932=48),"Fog",AND($K2932&gt;=51,$K2932&lt;=67),"Drizzle",AND($K2932&gt;=71,$K2932&lt;=77),"Snow",AND($K2932&gt;=80,$K2932&lt;=82),"Rain Showers",AND($K2932&gt;=95,$K2932&lt;=99),"Thunderstorm",TRUE,"Cloudy"))</f>
        <v>Drizzle</v>
      </c>
      <c r="G2932" s="3" cm="1">
        <f t="array" ref="G2932">IF($A2932="","",INDEX(OpenMeteoAPI[TemperatureC],ROWS($G$2:G2932)))</f>
        <v>13.6</v>
      </c>
      <c r="H2932" s="4" cm="1">
        <f t="array" ref="H2932">IF($A2932="","",INDEX(OpenMeteoAPI[RelativeHumidityPct],ROWS($H$2:H2932))/100)</f>
        <v>0.88</v>
      </c>
      <c r="I2932" s="4" cm="1">
        <f t="array" ref="I2932">IF($A2932="","",INDEX(OpenMeteoAPI[PrecipitationProbabilityPct],ROWS($I$2:I2932))/100)</f>
        <v>0.18</v>
      </c>
      <c r="J2932" s="3" cm="1">
        <f t="array" ref="J2932">IF($A2932="","",INDEX(OpenMeteoAPI[PrecipitationMM],ROWS($J$2:J2932)))</f>
        <v>0.5</v>
      </c>
      <c r="K2932" cm="1">
        <f t="array" ref="K2932">IF($A2932="","",INDEX(OpenMeteoAPI[WeatherCode],ROWS($K$2:K2932)))</f>
        <v>53</v>
      </c>
      <c r="L2932" s="3" cm="1">
        <f t="array" ref="L2932">IF($A2932="","",INDEX(OpenMeteoAPI[WindSpeedKMH],ROWS($L$2:L2932)))</f>
        <v>15.5</v>
      </c>
    </row>
    <row r="2933" spans="1:12">
      <c r="A2933" t="str" cm="1">
        <f t="array" ref="A2933">IFERROR(INDEX(OpenMeteoAPI[City],ROWS($A$2:A2933))&amp;", "&amp;INDEX(OpenMeteoAPI[CountryCode],ROWS($A$2:A2933)),"")</f>
        <v>Warsaw, PL</v>
      </c>
      <c r="B2933" t="str" cm="1">
        <f t="array" ref="B2933">IF($A2933="","",INDEX(OpenMeteoAPI[LocationID],ROWS($B$2:B2933)))</f>
        <v>PL-WAW</v>
      </c>
      <c r="C2933" s="5" cm="1">
        <f t="array" ref="C2933">IF($A2933="","",INDEX(OpenMeteoAPI[ForecastDateTime],ROWS($C$2:C2933)))</f>
        <v>46212.125</v>
      </c>
      <c r="D2933" t="str">
        <f t="shared" si="45"/>
        <v>3AM</v>
      </c>
      <c r="E2933" t="str" cm="1">
        <f t="array" ref="E2933">IF($K2933="","",_xlfn.IFS($K2933=0,_xlfn.UNICHAR(9728),$K2933&lt;=3,_xlfn.UNICHAR(9729),OR($K2933=45,$K2933=48),"~",AND($K2933&gt;=51,$K2933&lt;=67),_xlfn.UNICHAR(9748),AND($K2933&gt;=71,$K2933&lt;=77),_xlfn.UNICHAR(10052),AND($K2933&gt;=80,$K2933&lt;=82),_xlfn.UNICHAR(9748),AND($K2933&gt;=95,$K2933&lt;=99),_xlfn.UNICHAR(9889),TRUE,_xlfn.UNICHAR(9729)))</f>
        <v>☀</v>
      </c>
      <c r="F2933" t="str" cm="1">
        <f t="array" ref="F2933">IF($K2933="","",_xlfn.IFS($K2933=0,"Clear",$K2933&lt;=3,"Partly Cloudy",OR($K2933=45,$K2933=48),"Fog",AND($K2933&gt;=51,$K2933&lt;=67),"Drizzle",AND($K2933&gt;=71,$K2933&lt;=77),"Snow",AND($K2933&gt;=80,$K2933&lt;=82),"Rain Showers",AND($K2933&gt;=95,$K2933&lt;=99),"Thunderstorm",TRUE,"Cloudy"))</f>
        <v>Clear</v>
      </c>
      <c r="G2933" s="3" cm="1">
        <f t="array" ref="G2933">IF($A2933="","",INDEX(OpenMeteoAPI[TemperatureC],ROWS($G$2:G2933)))</f>
        <v>13.5</v>
      </c>
      <c r="H2933" s="4" cm="1">
        <f t="array" ref="H2933">IF($A2933="","",INDEX(OpenMeteoAPI[RelativeHumidityPct],ROWS($H$2:H2933))/100)</f>
        <v>0.84</v>
      </c>
      <c r="I2933" s="4" cm="1">
        <f t="array" ref="I2933">IF($A2933="","",INDEX(OpenMeteoAPI[PrecipitationProbabilityPct],ROWS($I$2:I2933))/100)</f>
        <v>0.14000000000000001</v>
      </c>
      <c r="J2933" s="3" cm="1">
        <f t="array" ref="J2933">IF($A2933="","",INDEX(OpenMeteoAPI[PrecipitationMM],ROWS($J$2:J2933)))</f>
        <v>0</v>
      </c>
      <c r="K2933" cm="1">
        <f t="array" ref="K2933">IF($A2933="","",INDEX(OpenMeteoAPI[WeatherCode],ROWS($K$2:K2933)))</f>
        <v>0</v>
      </c>
      <c r="L2933" s="3" cm="1">
        <f t="array" ref="L2933">IF($A2933="","",INDEX(OpenMeteoAPI[WindSpeedKMH],ROWS($L$2:L2933)))</f>
        <v>17.600000000000001</v>
      </c>
    </row>
    <row r="2934" spans="1:12">
      <c r="A2934" t="str" cm="1">
        <f t="array" ref="A2934">IFERROR(INDEX(OpenMeteoAPI[City],ROWS($A$2:A2934))&amp;", "&amp;INDEX(OpenMeteoAPI[CountryCode],ROWS($A$2:A2934)),"")</f>
        <v>Warsaw, PL</v>
      </c>
      <c r="B2934" t="str" cm="1">
        <f t="array" ref="B2934">IF($A2934="","",INDEX(OpenMeteoAPI[LocationID],ROWS($B$2:B2934)))</f>
        <v>PL-WAW</v>
      </c>
      <c r="C2934" s="5" cm="1">
        <f t="array" ref="C2934">IF($A2934="","",INDEX(OpenMeteoAPI[ForecastDateTime],ROWS($C$2:C2934)))</f>
        <v>46212.166666666664</v>
      </c>
      <c r="D2934" t="str">
        <f t="shared" si="45"/>
        <v>4AM</v>
      </c>
      <c r="E2934" t="str" cm="1">
        <f t="array" ref="E2934">IF($K2934="","",_xlfn.IFS($K2934=0,_xlfn.UNICHAR(9728),$K2934&lt;=3,_xlfn.UNICHAR(9729),OR($K2934=45,$K2934=48),"~",AND($K2934&gt;=51,$K2934&lt;=67),_xlfn.UNICHAR(9748),AND($K2934&gt;=71,$K2934&lt;=77),_xlfn.UNICHAR(10052),AND($K2934&gt;=80,$K2934&lt;=82),_xlfn.UNICHAR(9748),AND($K2934&gt;=95,$K2934&lt;=99),_xlfn.UNICHAR(9889),TRUE,_xlfn.UNICHAR(9729)))</f>
        <v>☁</v>
      </c>
      <c r="F2934" t="str" cm="1">
        <f t="array" ref="F2934">IF($K2934="","",_xlfn.IFS($K2934=0,"Clear",$K2934&lt;=3,"Partly Cloudy",OR($K2934=45,$K2934=48),"Fog",AND($K2934&gt;=51,$K2934&lt;=67),"Drizzle",AND($K2934&gt;=71,$K2934&lt;=77),"Snow",AND($K2934&gt;=80,$K2934&lt;=82),"Rain Showers",AND($K2934&gt;=95,$K2934&lt;=99),"Thunderstorm",TRUE,"Cloudy"))</f>
        <v>Partly Cloudy</v>
      </c>
      <c r="G2934" s="3" cm="1">
        <f t="array" ref="G2934">IF($A2934="","",INDEX(OpenMeteoAPI[TemperatureC],ROWS($G$2:G2934)))</f>
        <v>13.4</v>
      </c>
      <c r="H2934" s="4" cm="1">
        <f t="array" ref="H2934">IF($A2934="","",INDEX(OpenMeteoAPI[RelativeHumidityPct],ROWS($H$2:H2934))/100)</f>
        <v>0.82</v>
      </c>
      <c r="I2934" s="4" cm="1">
        <f t="array" ref="I2934">IF($A2934="","",INDEX(OpenMeteoAPI[PrecipitationProbabilityPct],ROWS($I$2:I2934))/100)</f>
        <v>0.1</v>
      </c>
      <c r="J2934" s="3" cm="1">
        <f t="array" ref="J2934">IF($A2934="","",INDEX(OpenMeteoAPI[PrecipitationMM],ROWS($J$2:J2934)))</f>
        <v>0</v>
      </c>
      <c r="K2934" cm="1">
        <f t="array" ref="K2934">IF($A2934="","",INDEX(OpenMeteoAPI[WeatherCode],ROWS($K$2:K2934)))</f>
        <v>3</v>
      </c>
      <c r="L2934" s="3" cm="1">
        <f t="array" ref="L2934">IF($A2934="","",INDEX(OpenMeteoAPI[WindSpeedKMH],ROWS($L$2:L2934)))</f>
        <v>16.899999999999999</v>
      </c>
    </row>
    <row r="2935" spans="1:12">
      <c r="A2935" t="str" cm="1">
        <f t="array" ref="A2935">IFERROR(INDEX(OpenMeteoAPI[City],ROWS($A$2:A2935))&amp;", "&amp;INDEX(OpenMeteoAPI[CountryCode],ROWS($A$2:A2935)),"")</f>
        <v>Warsaw, PL</v>
      </c>
      <c r="B2935" t="str" cm="1">
        <f t="array" ref="B2935">IF($A2935="","",INDEX(OpenMeteoAPI[LocationID],ROWS($B$2:B2935)))</f>
        <v>PL-WAW</v>
      </c>
      <c r="C2935" s="5" cm="1">
        <f t="array" ref="C2935">IF($A2935="","",INDEX(OpenMeteoAPI[ForecastDateTime],ROWS($C$2:C2935)))</f>
        <v>46212.208333333336</v>
      </c>
      <c r="D2935" t="str">
        <f t="shared" si="45"/>
        <v>5AM</v>
      </c>
      <c r="E2935" t="str" cm="1">
        <f t="array" ref="E2935">IF($K2935="","",_xlfn.IFS($K2935=0,_xlfn.UNICHAR(9728),$K2935&lt;=3,_xlfn.UNICHAR(9729),OR($K2935=45,$K2935=48),"~",AND($K2935&gt;=51,$K2935&lt;=67),_xlfn.UNICHAR(9748),AND($K2935&gt;=71,$K2935&lt;=77),_xlfn.UNICHAR(10052),AND($K2935&gt;=80,$K2935&lt;=82),_xlfn.UNICHAR(9748),AND($K2935&gt;=95,$K2935&lt;=99),_xlfn.UNICHAR(9889),TRUE,_xlfn.UNICHAR(9729)))</f>
        <v>☁</v>
      </c>
      <c r="F2935" t="str" cm="1">
        <f t="array" ref="F2935">IF($K2935="","",_xlfn.IFS($K2935=0,"Clear",$K2935&lt;=3,"Partly Cloudy",OR($K2935=45,$K2935=48),"Fog",AND($K2935&gt;=51,$K2935&lt;=67),"Drizzle",AND($K2935&gt;=71,$K2935&lt;=77),"Snow",AND($K2935&gt;=80,$K2935&lt;=82),"Rain Showers",AND($K2935&gt;=95,$K2935&lt;=99),"Thunderstorm",TRUE,"Cloudy"))</f>
        <v>Partly Cloudy</v>
      </c>
      <c r="G2935" s="3" cm="1">
        <f t="array" ref="G2935">IF($A2935="","",INDEX(OpenMeteoAPI[TemperatureC],ROWS($G$2:G2935)))</f>
        <v>13.4</v>
      </c>
      <c r="H2935" s="4" cm="1">
        <f t="array" ref="H2935">IF($A2935="","",INDEX(OpenMeteoAPI[RelativeHumidityPct],ROWS($H$2:H2935))/100)</f>
        <v>0.82</v>
      </c>
      <c r="I2935" s="4" cm="1">
        <f t="array" ref="I2935">IF($A2935="","",INDEX(OpenMeteoAPI[PrecipitationProbabilityPct],ROWS($I$2:I2935))/100)</f>
        <v>0.08</v>
      </c>
      <c r="J2935" s="3" cm="1">
        <f t="array" ref="J2935">IF($A2935="","",INDEX(OpenMeteoAPI[PrecipitationMM],ROWS($J$2:J2935)))</f>
        <v>0</v>
      </c>
      <c r="K2935" cm="1">
        <f t="array" ref="K2935">IF($A2935="","",INDEX(OpenMeteoAPI[WeatherCode],ROWS($K$2:K2935)))</f>
        <v>3</v>
      </c>
      <c r="L2935" s="3" cm="1">
        <f t="array" ref="L2935">IF($A2935="","",INDEX(OpenMeteoAPI[WindSpeedKMH],ROWS($L$2:L2935)))</f>
        <v>16.2</v>
      </c>
    </row>
    <row r="2936" spans="1:12">
      <c r="A2936" t="str" cm="1">
        <f t="array" ref="A2936">IFERROR(INDEX(OpenMeteoAPI[City],ROWS($A$2:A2936))&amp;", "&amp;INDEX(OpenMeteoAPI[CountryCode],ROWS($A$2:A2936)),"")</f>
        <v>Warsaw, PL</v>
      </c>
      <c r="B2936" t="str" cm="1">
        <f t="array" ref="B2936">IF($A2936="","",INDEX(OpenMeteoAPI[LocationID],ROWS($B$2:B2936)))</f>
        <v>PL-WAW</v>
      </c>
      <c r="C2936" s="5" cm="1">
        <f t="array" ref="C2936">IF($A2936="","",INDEX(OpenMeteoAPI[ForecastDateTime],ROWS($C$2:C2936)))</f>
        <v>46212.25</v>
      </c>
      <c r="D2936" t="str">
        <f t="shared" si="45"/>
        <v>6AM</v>
      </c>
      <c r="E2936" t="str" cm="1">
        <f t="array" ref="E2936">IF($K2936="","",_xlfn.IFS($K2936=0,_xlfn.UNICHAR(9728),$K2936&lt;=3,_xlfn.UNICHAR(9729),OR($K2936=45,$K2936=48),"~",AND($K2936&gt;=51,$K2936&lt;=67),_xlfn.UNICHAR(9748),AND($K2936&gt;=71,$K2936&lt;=77),_xlfn.UNICHAR(10052),AND($K2936&gt;=80,$K2936&lt;=82),_xlfn.UNICHAR(9748),AND($K2936&gt;=95,$K2936&lt;=99),_xlfn.UNICHAR(9889),TRUE,_xlfn.UNICHAR(9729)))</f>
        <v>☔</v>
      </c>
      <c r="F2936" t="str" cm="1">
        <f t="array" ref="F2936">IF($K2936="","",_xlfn.IFS($K2936=0,"Clear",$K2936&lt;=3,"Partly Cloudy",OR($K2936=45,$K2936=48),"Fog",AND($K2936&gt;=51,$K2936&lt;=67),"Drizzle",AND($K2936&gt;=71,$K2936&lt;=77),"Snow",AND($K2936&gt;=80,$K2936&lt;=82),"Rain Showers",AND($K2936&gt;=95,$K2936&lt;=99),"Thunderstorm",TRUE,"Cloudy"))</f>
        <v>Drizzle</v>
      </c>
      <c r="G2936" s="3" cm="1">
        <f t="array" ref="G2936">IF($A2936="","",INDEX(OpenMeteoAPI[TemperatureC],ROWS($G$2:G2936)))</f>
        <v>13.5</v>
      </c>
      <c r="H2936" s="4" cm="1">
        <f t="array" ref="H2936">IF($A2936="","",INDEX(OpenMeteoAPI[RelativeHumidityPct],ROWS($H$2:H2936))/100)</f>
        <v>0.83</v>
      </c>
      <c r="I2936" s="4" cm="1">
        <f t="array" ref="I2936">IF($A2936="","",INDEX(OpenMeteoAPI[PrecipitationProbabilityPct],ROWS($I$2:I2936))/100)</f>
        <v>0.11</v>
      </c>
      <c r="J2936" s="3" cm="1">
        <f t="array" ref="J2936">IF($A2936="","",INDEX(OpenMeteoAPI[PrecipitationMM],ROWS($J$2:J2936)))</f>
        <v>0.1</v>
      </c>
      <c r="K2936" cm="1">
        <f t="array" ref="K2936">IF($A2936="","",INDEX(OpenMeteoAPI[WeatherCode],ROWS($K$2:K2936)))</f>
        <v>51</v>
      </c>
      <c r="L2936" s="3" cm="1">
        <f t="array" ref="L2936">IF($A2936="","",INDEX(OpenMeteoAPI[WindSpeedKMH],ROWS($L$2:L2936)))</f>
        <v>16.2</v>
      </c>
    </row>
    <row r="2937" spans="1:12">
      <c r="A2937" t="str" cm="1">
        <f t="array" ref="A2937">IFERROR(INDEX(OpenMeteoAPI[City],ROWS($A$2:A2937))&amp;", "&amp;INDEX(OpenMeteoAPI[CountryCode],ROWS($A$2:A2937)),"")</f>
        <v>Warsaw, PL</v>
      </c>
      <c r="B2937" t="str" cm="1">
        <f t="array" ref="B2937">IF($A2937="","",INDEX(OpenMeteoAPI[LocationID],ROWS($B$2:B2937)))</f>
        <v>PL-WAW</v>
      </c>
      <c r="C2937" s="5" cm="1">
        <f t="array" ref="C2937">IF($A2937="","",INDEX(OpenMeteoAPI[ForecastDateTime],ROWS($C$2:C2937)))</f>
        <v>46212.291666666664</v>
      </c>
      <c r="D2937" t="str">
        <f t="shared" si="45"/>
        <v>7AM</v>
      </c>
      <c r="E2937" t="str" cm="1">
        <f t="array" ref="E2937">IF($K2937="","",_xlfn.IFS($K2937=0,_xlfn.UNICHAR(9728),$K2937&lt;=3,_xlfn.UNICHAR(9729),OR($K2937=45,$K2937=48),"~",AND($K2937&gt;=51,$K2937&lt;=67),_xlfn.UNICHAR(9748),AND($K2937&gt;=71,$K2937&lt;=77),_xlfn.UNICHAR(10052),AND($K2937&gt;=80,$K2937&lt;=82),_xlfn.UNICHAR(9748),AND($K2937&gt;=95,$K2937&lt;=99),_xlfn.UNICHAR(9889),TRUE,_xlfn.UNICHAR(9729)))</f>
        <v>☁</v>
      </c>
      <c r="F2937" t="str" cm="1">
        <f t="array" ref="F2937">IF($K2937="","",_xlfn.IFS($K2937=0,"Clear",$K2937&lt;=3,"Partly Cloudy",OR($K2937=45,$K2937=48),"Fog",AND($K2937&gt;=51,$K2937&lt;=67),"Drizzle",AND($K2937&gt;=71,$K2937&lt;=77),"Snow",AND($K2937&gt;=80,$K2937&lt;=82),"Rain Showers",AND($K2937&gt;=95,$K2937&lt;=99),"Thunderstorm",TRUE,"Cloudy"))</f>
        <v>Partly Cloudy</v>
      </c>
      <c r="G2937" s="3" cm="1">
        <f t="array" ref="G2937">IF($A2937="","",INDEX(OpenMeteoAPI[TemperatureC],ROWS($G$2:G2937)))</f>
        <v>13.8</v>
      </c>
      <c r="H2937" s="4" cm="1">
        <f t="array" ref="H2937">IF($A2937="","",INDEX(OpenMeteoAPI[RelativeHumidityPct],ROWS($H$2:H2937))/100)</f>
        <v>0.82</v>
      </c>
      <c r="I2937" s="4" cm="1">
        <f t="array" ref="I2937">IF($A2937="","",INDEX(OpenMeteoAPI[PrecipitationProbabilityPct],ROWS($I$2:I2937))/100)</f>
        <v>0.17</v>
      </c>
      <c r="J2937" s="3" cm="1">
        <f t="array" ref="J2937">IF($A2937="","",INDEX(OpenMeteoAPI[PrecipitationMM],ROWS($J$2:J2937)))</f>
        <v>0</v>
      </c>
      <c r="K2937" cm="1">
        <f t="array" ref="K2937">IF($A2937="","",INDEX(OpenMeteoAPI[WeatherCode],ROWS($K$2:K2937)))</f>
        <v>3</v>
      </c>
      <c r="L2937" s="3" cm="1">
        <f t="array" ref="L2937">IF($A2937="","",INDEX(OpenMeteoAPI[WindSpeedKMH],ROWS($L$2:L2937)))</f>
        <v>16.600000000000001</v>
      </c>
    </row>
    <row r="2938" spans="1:12">
      <c r="A2938" t="str" cm="1">
        <f t="array" ref="A2938">IFERROR(INDEX(OpenMeteoAPI[City],ROWS($A$2:A2938))&amp;", "&amp;INDEX(OpenMeteoAPI[CountryCode],ROWS($A$2:A2938)),"")</f>
        <v>Warsaw, PL</v>
      </c>
      <c r="B2938" t="str" cm="1">
        <f t="array" ref="B2938">IF($A2938="","",INDEX(OpenMeteoAPI[LocationID],ROWS($B$2:B2938)))</f>
        <v>PL-WAW</v>
      </c>
      <c r="C2938" s="5" cm="1">
        <f t="array" ref="C2938">IF($A2938="","",INDEX(OpenMeteoAPI[ForecastDateTime],ROWS($C$2:C2938)))</f>
        <v>46212.333333333336</v>
      </c>
      <c r="D2938" t="str">
        <f t="shared" si="45"/>
        <v>8AM</v>
      </c>
      <c r="E2938" t="str" cm="1">
        <f t="array" ref="E2938">IF($K2938="","",_xlfn.IFS($K2938=0,_xlfn.UNICHAR(9728),$K2938&lt;=3,_xlfn.UNICHAR(9729),OR($K2938=45,$K2938=48),"~",AND($K2938&gt;=51,$K2938&lt;=67),_xlfn.UNICHAR(9748),AND($K2938&gt;=71,$K2938&lt;=77),_xlfn.UNICHAR(10052),AND($K2938&gt;=80,$K2938&lt;=82),_xlfn.UNICHAR(9748),AND($K2938&gt;=95,$K2938&lt;=99),_xlfn.UNICHAR(9889),TRUE,_xlfn.UNICHAR(9729)))</f>
        <v>☁</v>
      </c>
      <c r="F2938" t="str" cm="1">
        <f t="array" ref="F2938">IF($K2938="","",_xlfn.IFS($K2938=0,"Clear",$K2938&lt;=3,"Partly Cloudy",OR($K2938=45,$K2938=48),"Fog",AND($K2938&gt;=51,$K2938&lt;=67),"Drizzle",AND($K2938&gt;=71,$K2938&lt;=77),"Snow",AND($K2938&gt;=80,$K2938&lt;=82),"Rain Showers",AND($K2938&gt;=95,$K2938&lt;=99),"Thunderstorm",TRUE,"Cloudy"))</f>
        <v>Partly Cloudy</v>
      </c>
      <c r="G2938" s="3" cm="1">
        <f t="array" ref="G2938">IF($A2938="","",INDEX(OpenMeteoAPI[TemperatureC],ROWS($G$2:G2938)))</f>
        <v>15</v>
      </c>
      <c r="H2938" s="4" cm="1">
        <f t="array" ref="H2938">IF($A2938="","",INDEX(OpenMeteoAPI[RelativeHumidityPct],ROWS($H$2:H2938))/100)</f>
        <v>0.75</v>
      </c>
      <c r="I2938" s="4" cm="1">
        <f t="array" ref="I2938">IF($A2938="","",INDEX(OpenMeteoAPI[PrecipitationProbabilityPct],ROWS($I$2:I2938))/100)</f>
        <v>0.22</v>
      </c>
      <c r="J2938" s="3" cm="1">
        <f t="array" ref="J2938">IF($A2938="","",INDEX(OpenMeteoAPI[PrecipitationMM],ROWS($J$2:J2938)))</f>
        <v>0</v>
      </c>
      <c r="K2938" cm="1">
        <f t="array" ref="K2938">IF($A2938="","",INDEX(OpenMeteoAPI[WeatherCode],ROWS($K$2:K2938)))</f>
        <v>3</v>
      </c>
      <c r="L2938" s="3" cm="1">
        <f t="array" ref="L2938">IF($A2938="","",INDEX(OpenMeteoAPI[WindSpeedKMH],ROWS($L$2:L2938)))</f>
        <v>17.3</v>
      </c>
    </row>
    <row r="2939" spans="1:12">
      <c r="A2939" t="str" cm="1">
        <f t="array" ref="A2939">IFERROR(INDEX(OpenMeteoAPI[City],ROWS($A$2:A2939))&amp;", "&amp;INDEX(OpenMeteoAPI[CountryCode],ROWS($A$2:A2939)),"")</f>
        <v>Warsaw, PL</v>
      </c>
      <c r="B2939" t="str" cm="1">
        <f t="array" ref="B2939">IF($A2939="","",INDEX(OpenMeteoAPI[LocationID],ROWS($B$2:B2939)))</f>
        <v>PL-WAW</v>
      </c>
      <c r="C2939" s="5" cm="1">
        <f t="array" ref="C2939">IF($A2939="","",INDEX(OpenMeteoAPI[ForecastDateTime],ROWS($C$2:C2939)))</f>
        <v>46212.375</v>
      </c>
      <c r="D2939" t="str">
        <f t="shared" si="45"/>
        <v>9AM</v>
      </c>
      <c r="E2939" t="str" cm="1">
        <f t="array" ref="E2939">IF($K2939="","",_xlfn.IFS($K2939=0,_xlfn.UNICHAR(9728),$K2939&lt;=3,_xlfn.UNICHAR(9729),OR($K2939=45,$K2939=48),"~",AND($K2939&gt;=51,$K2939&lt;=67),_xlfn.UNICHAR(9748),AND($K2939&gt;=71,$K2939&lt;=77),_xlfn.UNICHAR(10052),AND($K2939&gt;=80,$K2939&lt;=82),_xlfn.UNICHAR(9748),AND($K2939&gt;=95,$K2939&lt;=99),_xlfn.UNICHAR(9889),TRUE,_xlfn.UNICHAR(9729)))</f>
        <v>☁</v>
      </c>
      <c r="F2939" t="str" cm="1">
        <f t="array" ref="F2939">IF($K2939="","",_xlfn.IFS($K2939=0,"Clear",$K2939&lt;=3,"Partly Cloudy",OR($K2939=45,$K2939=48),"Fog",AND($K2939&gt;=51,$K2939&lt;=67),"Drizzle",AND($K2939&gt;=71,$K2939&lt;=77),"Snow",AND($K2939&gt;=80,$K2939&lt;=82),"Rain Showers",AND($K2939&gt;=95,$K2939&lt;=99),"Thunderstorm",TRUE,"Cloudy"))</f>
        <v>Partly Cloudy</v>
      </c>
      <c r="G2939" s="3" cm="1">
        <f t="array" ref="G2939">IF($A2939="","",INDEX(OpenMeteoAPI[TemperatureC],ROWS($G$2:G2939)))</f>
        <v>15.2</v>
      </c>
      <c r="H2939" s="4" cm="1">
        <f t="array" ref="H2939">IF($A2939="","",INDEX(OpenMeteoAPI[RelativeHumidityPct],ROWS($H$2:H2939))/100)</f>
        <v>0.73</v>
      </c>
      <c r="I2939" s="4" cm="1">
        <f t="array" ref="I2939">IF($A2939="","",INDEX(OpenMeteoAPI[PrecipitationProbabilityPct],ROWS($I$2:I2939))/100)</f>
        <v>0.25</v>
      </c>
      <c r="J2939" s="3" cm="1">
        <f t="array" ref="J2939">IF($A2939="","",INDEX(OpenMeteoAPI[PrecipitationMM],ROWS($J$2:J2939)))</f>
        <v>0</v>
      </c>
      <c r="K2939" cm="1">
        <f t="array" ref="K2939">IF($A2939="","",INDEX(OpenMeteoAPI[WeatherCode],ROWS($K$2:K2939)))</f>
        <v>3</v>
      </c>
      <c r="L2939" s="3" cm="1">
        <f t="array" ref="L2939">IF($A2939="","",INDEX(OpenMeteoAPI[WindSpeedKMH],ROWS($L$2:L2939)))</f>
        <v>18</v>
      </c>
    </row>
    <row r="2940" spans="1:12">
      <c r="A2940" t="str" cm="1">
        <f t="array" ref="A2940">IFERROR(INDEX(OpenMeteoAPI[City],ROWS($A$2:A2940))&amp;", "&amp;INDEX(OpenMeteoAPI[CountryCode],ROWS($A$2:A2940)),"")</f>
        <v>Warsaw, PL</v>
      </c>
      <c r="B2940" t="str" cm="1">
        <f t="array" ref="B2940">IF($A2940="","",INDEX(OpenMeteoAPI[LocationID],ROWS($B$2:B2940)))</f>
        <v>PL-WAW</v>
      </c>
      <c r="C2940" s="5" cm="1">
        <f t="array" ref="C2940">IF($A2940="","",INDEX(OpenMeteoAPI[ForecastDateTime],ROWS($C$2:C2940)))</f>
        <v>46212.416666666664</v>
      </c>
      <c r="D2940" t="str">
        <f t="shared" si="45"/>
        <v>10AM</v>
      </c>
      <c r="E2940" t="str" cm="1">
        <f t="array" ref="E2940">IF($K2940="","",_xlfn.IFS($K2940=0,_xlfn.UNICHAR(9728),$K2940&lt;=3,_xlfn.UNICHAR(9729),OR($K2940=45,$K2940=48),"~",AND($K2940&gt;=51,$K2940&lt;=67),_xlfn.UNICHAR(9748),AND($K2940&gt;=71,$K2940&lt;=77),_xlfn.UNICHAR(10052),AND($K2940&gt;=80,$K2940&lt;=82),_xlfn.UNICHAR(9748),AND($K2940&gt;=95,$K2940&lt;=99),_xlfn.UNICHAR(9889),TRUE,_xlfn.UNICHAR(9729)))</f>
        <v>☁</v>
      </c>
      <c r="F2940" t="str" cm="1">
        <f t="array" ref="F2940">IF($K2940="","",_xlfn.IFS($K2940=0,"Clear",$K2940&lt;=3,"Partly Cloudy",OR($K2940=45,$K2940=48),"Fog",AND($K2940&gt;=51,$K2940&lt;=67),"Drizzle",AND($K2940&gt;=71,$K2940&lt;=77),"Snow",AND($K2940&gt;=80,$K2940&lt;=82),"Rain Showers",AND($K2940&gt;=95,$K2940&lt;=99),"Thunderstorm",TRUE,"Cloudy"))</f>
        <v>Partly Cloudy</v>
      </c>
      <c r="G2940" s="3" cm="1">
        <f t="array" ref="G2940">IF($A2940="","",INDEX(OpenMeteoAPI[TemperatureC],ROWS($G$2:G2940)))</f>
        <v>16.399999999999999</v>
      </c>
      <c r="H2940" s="4" cm="1">
        <f t="array" ref="H2940">IF($A2940="","",INDEX(OpenMeteoAPI[RelativeHumidityPct],ROWS($H$2:H2940))/100)</f>
        <v>0.71</v>
      </c>
      <c r="I2940" s="4" cm="1">
        <f t="array" ref="I2940">IF($A2940="","",INDEX(OpenMeteoAPI[PrecipitationProbabilityPct],ROWS($I$2:I2940))/100)</f>
        <v>0.27</v>
      </c>
      <c r="J2940" s="3" cm="1">
        <f t="array" ref="J2940">IF($A2940="","",INDEX(OpenMeteoAPI[PrecipitationMM],ROWS($J$2:J2940)))</f>
        <v>0</v>
      </c>
      <c r="K2940" cm="1">
        <f t="array" ref="K2940">IF($A2940="","",INDEX(OpenMeteoAPI[WeatherCode],ROWS($K$2:K2940)))</f>
        <v>1</v>
      </c>
      <c r="L2940" s="3" cm="1">
        <f t="array" ref="L2940">IF($A2940="","",INDEX(OpenMeteoAPI[WindSpeedKMH],ROWS($L$2:L2940)))</f>
        <v>15.5</v>
      </c>
    </row>
    <row r="2941" spans="1:12">
      <c r="A2941" t="str" cm="1">
        <f t="array" ref="A2941">IFERROR(INDEX(OpenMeteoAPI[City],ROWS($A$2:A2941))&amp;", "&amp;INDEX(OpenMeteoAPI[CountryCode],ROWS($A$2:A2941)),"")</f>
        <v>Warsaw, PL</v>
      </c>
      <c r="B2941" t="str" cm="1">
        <f t="array" ref="B2941">IF($A2941="","",INDEX(OpenMeteoAPI[LocationID],ROWS($B$2:B2941)))</f>
        <v>PL-WAW</v>
      </c>
      <c r="C2941" s="5" cm="1">
        <f t="array" ref="C2941">IF($A2941="","",INDEX(OpenMeteoAPI[ForecastDateTime],ROWS($C$2:C2941)))</f>
        <v>46212.458333333336</v>
      </c>
      <c r="D2941" t="str">
        <f t="shared" si="45"/>
        <v>11AM</v>
      </c>
      <c r="E2941" t="str" cm="1">
        <f t="array" ref="E2941">IF($K2941="","",_xlfn.IFS($K2941=0,_xlfn.UNICHAR(9728),$K2941&lt;=3,_xlfn.UNICHAR(9729),OR($K2941=45,$K2941=48),"~",AND($K2941&gt;=51,$K2941&lt;=67),_xlfn.UNICHAR(9748),AND($K2941&gt;=71,$K2941&lt;=77),_xlfn.UNICHAR(10052),AND($K2941&gt;=80,$K2941&lt;=82),_xlfn.UNICHAR(9748),AND($K2941&gt;=95,$K2941&lt;=99),_xlfn.UNICHAR(9889),TRUE,_xlfn.UNICHAR(9729)))</f>
        <v>☁</v>
      </c>
      <c r="F2941" t="str" cm="1">
        <f t="array" ref="F2941">IF($K2941="","",_xlfn.IFS($K2941=0,"Clear",$K2941&lt;=3,"Partly Cloudy",OR($K2941=45,$K2941=48),"Fog",AND($K2941&gt;=51,$K2941&lt;=67),"Drizzle",AND($K2941&gt;=71,$K2941&lt;=77),"Snow",AND($K2941&gt;=80,$K2941&lt;=82),"Rain Showers",AND($K2941&gt;=95,$K2941&lt;=99),"Thunderstorm",TRUE,"Cloudy"))</f>
        <v>Partly Cloudy</v>
      </c>
      <c r="G2941" s="3" cm="1">
        <f t="array" ref="G2941">IF($A2941="","",INDEX(OpenMeteoAPI[TemperatureC],ROWS($G$2:G2941)))</f>
        <v>17.100000000000001</v>
      </c>
      <c r="H2941" s="4" cm="1">
        <f t="array" ref="H2941">IF($A2941="","",INDEX(OpenMeteoAPI[RelativeHumidityPct],ROWS($H$2:H2941))/100)</f>
        <v>0.66</v>
      </c>
      <c r="I2941" s="4" cm="1">
        <f t="array" ref="I2941">IF($A2941="","",INDEX(OpenMeteoAPI[PrecipitationProbabilityPct],ROWS($I$2:I2941))/100)</f>
        <v>0.31</v>
      </c>
      <c r="J2941" s="3" cm="1">
        <f t="array" ref="J2941">IF($A2941="","",INDEX(OpenMeteoAPI[PrecipitationMM],ROWS($J$2:J2941)))</f>
        <v>0</v>
      </c>
      <c r="K2941" cm="1">
        <f t="array" ref="K2941">IF($A2941="","",INDEX(OpenMeteoAPI[WeatherCode],ROWS($K$2:K2941)))</f>
        <v>3</v>
      </c>
      <c r="L2941" s="3" cm="1">
        <f t="array" ref="L2941">IF($A2941="","",INDEX(OpenMeteoAPI[WindSpeedKMH],ROWS($L$2:L2941)))</f>
        <v>18.7</v>
      </c>
    </row>
    <row r="2942" spans="1:12">
      <c r="A2942" t="str" cm="1">
        <f t="array" ref="A2942">IFERROR(INDEX(OpenMeteoAPI[City],ROWS($A$2:A2942))&amp;", "&amp;INDEX(OpenMeteoAPI[CountryCode],ROWS($A$2:A2942)),"")</f>
        <v>Warsaw, PL</v>
      </c>
      <c r="B2942" t="str" cm="1">
        <f t="array" ref="B2942">IF($A2942="","",INDEX(OpenMeteoAPI[LocationID],ROWS($B$2:B2942)))</f>
        <v>PL-WAW</v>
      </c>
      <c r="C2942" s="5" cm="1">
        <f t="array" ref="C2942">IF($A2942="","",INDEX(OpenMeteoAPI[ForecastDateTime],ROWS($C$2:C2942)))</f>
        <v>46212.5</v>
      </c>
      <c r="D2942" t="str">
        <f t="shared" si="45"/>
        <v>12PM</v>
      </c>
      <c r="E2942" t="str" cm="1">
        <f t="array" ref="E2942">IF($K2942="","",_xlfn.IFS($K2942=0,_xlfn.UNICHAR(9728),$K2942&lt;=3,_xlfn.UNICHAR(9729),OR($K2942=45,$K2942=48),"~",AND($K2942&gt;=51,$K2942&lt;=67),_xlfn.UNICHAR(9748),AND($K2942&gt;=71,$K2942&lt;=77),_xlfn.UNICHAR(10052),AND($K2942&gt;=80,$K2942&lt;=82),_xlfn.UNICHAR(9748),AND($K2942&gt;=95,$K2942&lt;=99),_xlfn.UNICHAR(9889),TRUE,_xlfn.UNICHAR(9729)))</f>
        <v>☔</v>
      </c>
      <c r="F2942" t="str" cm="1">
        <f t="array" ref="F2942">IF($K2942="","",_xlfn.IFS($K2942=0,"Clear",$K2942&lt;=3,"Partly Cloudy",OR($K2942=45,$K2942=48),"Fog",AND($K2942&gt;=51,$K2942&lt;=67),"Drizzle",AND($K2942&gt;=71,$K2942&lt;=77),"Snow",AND($K2942&gt;=80,$K2942&lt;=82),"Rain Showers",AND($K2942&gt;=95,$K2942&lt;=99),"Thunderstorm",TRUE,"Cloudy"))</f>
        <v>Drizzle</v>
      </c>
      <c r="G2942" s="3" cm="1">
        <f t="array" ref="G2942">IF($A2942="","",INDEX(OpenMeteoAPI[TemperatureC],ROWS($G$2:G2942)))</f>
        <v>15.2</v>
      </c>
      <c r="H2942" s="4" cm="1">
        <f t="array" ref="H2942">IF($A2942="","",INDEX(OpenMeteoAPI[RelativeHumidityPct],ROWS($H$2:H2942))/100)</f>
        <v>0.82</v>
      </c>
      <c r="I2942" s="4" cm="1">
        <f t="array" ref="I2942">IF($A2942="","",INDEX(OpenMeteoAPI[PrecipitationProbabilityPct],ROWS($I$2:I2942))/100)</f>
        <v>0.39</v>
      </c>
      <c r="J2942" s="3" cm="1">
        <f t="array" ref="J2942">IF($A2942="","",INDEX(OpenMeteoAPI[PrecipitationMM],ROWS($J$2:J2942)))</f>
        <v>0.3</v>
      </c>
      <c r="K2942" cm="1">
        <f t="array" ref="K2942">IF($A2942="","",INDEX(OpenMeteoAPI[WeatherCode],ROWS($K$2:K2942)))</f>
        <v>51</v>
      </c>
      <c r="L2942" s="3" cm="1">
        <f t="array" ref="L2942">IF($A2942="","",INDEX(OpenMeteoAPI[WindSpeedKMH],ROWS($L$2:L2942)))</f>
        <v>11.9</v>
      </c>
    </row>
    <row r="2943" spans="1:12">
      <c r="A2943" t="str" cm="1">
        <f t="array" ref="A2943">IFERROR(INDEX(OpenMeteoAPI[City],ROWS($A$2:A2943))&amp;", "&amp;INDEX(OpenMeteoAPI[CountryCode],ROWS($A$2:A2943)),"")</f>
        <v>Warsaw, PL</v>
      </c>
      <c r="B2943" t="str" cm="1">
        <f t="array" ref="B2943">IF($A2943="","",INDEX(OpenMeteoAPI[LocationID],ROWS($B$2:B2943)))</f>
        <v>PL-WAW</v>
      </c>
      <c r="C2943" s="5" cm="1">
        <f t="array" ref="C2943">IF($A2943="","",INDEX(OpenMeteoAPI[ForecastDateTime],ROWS($C$2:C2943)))</f>
        <v>46212.541666666664</v>
      </c>
      <c r="D2943" t="str">
        <f t="shared" si="45"/>
        <v>1PM</v>
      </c>
      <c r="E2943" t="str" cm="1">
        <f t="array" ref="E2943">IF($K2943="","",_xlfn.IFS($K2943=0,_xlfn.UNICHAR(9728),$K2943&lt;=3,_xlfn.UNICHAR(9729),OR($K2943=45,$K2943=48),"~",AND($K2943&gt;=51,$K2943&lt;=67),_xlfn.UNICHAR(9748),AND($K2943&gt;=71,$K2943&lt;=77),_xlfn.UNICHAR(10052),AND($K2943&gt;=80,$K2943&lt;=82),_xlfn.UNICHAR(9748),AND($K2943&gt;=95,$K2943&lt;=99),_xlfn.UNICHAR(9889),TRUE,_xlfn.UNICHAR(9729)))</f>
        <v>☔</v>
      </c>
      <c r="F2943" t="str" cm="1">
        <f t="array" ref="F2943">IF($K2943="","",_xlfn.IFS($K2943=0,"Clear",$K2943&lt;=3,"Partly Cloudy",OR($K2943=45,$K2943=48),"Fog",AND($K2943&gt;=51,$K2943&lt;=67),"Drizzle",AND($K2943&gt;=71,$K2943&lt;=77),"Snow",AND($K2943&gt;=80,$K2943&lt;=82),"Rain Showers",AND($K2943&gt;=95,$K2943&lt;=99),"Thunderstorm",TRUE,"Cloudy"))</f>
        <v>Drizzle</v>
      </c>
      <c r="G2943" s="3" cm="1">
        <f t="array" ref="G2943">IF($A2943="","",INDEX(OpenMeteoAPI[TemperatureC],ROWS($G$2:G2943)))</f>
        <v>15.8</v>
      </c>
      <c r="H2943" s="4" cm="1">
        <f t="array" ref="H2943">IF($A2943="","",INDEX(OpenMeteoAPI[RelativeHumidityPct],ROWS($H$2:H2943))/100)</f>
        <v>0.81</v>
      </c>
      <c r="I2943" s="4" cm="1">
        <f t="array" ref="I2943">IF($A2943="","",INDEX(OpenMeteoAPI[PrecipitationProbabilityPct],ROWS($I$2:I2943))/100)</f>
        <v>0.48</v>
      </c>
      <c r="J2943" s="3" cm="1">
        <f t="array" ref="J2943">IF($A2943="","",INDEX(OpenMeteoAPI[PrecipitationMM],ROWS($J$2:J2943)))</f>
        <v>0.5</v>
      </c>
      <c r="K2943" cm="1">
        <f t="array" ref="K2943">IF($A2943="","",INDEX(OpenMeteoAPI[WeatherCode],ROWS($K$2:K2943)))</f>
        <v>53</v>
      </c>
      <c r="L2943" s="3" cm="1">
        <f t="array" ref="L2943">IF($A2943="","",INDEX(OpenMeteoAPI[WindSpeedKMH],ROWS($L$2:L2943)))</f>
        <v>16.899999999999999</v>
      </c>
    </row>
    <row r="2944" spans="1:12">
      <c r="A2944" t="str" cm="1">
        <f t="array" ref="A2944">IFERROR(INDEX(OpenMeteoAPI[City],ROWS($A$2:A2944))&amp;", "&amp;INDEX(OpenMeteoAPI[CountryCode],ROWS($A$2:A2944)),"")</f>
        <v>Warsaw, PL</v>
      </c>
      <c r="B2944" t="str" cm="1">
        <f t="array" ref="B2944">IF($A2944="","",INDEX(OpenMeteoAPI[LocationID],ROWS($B$2:B2944)))</f>
        <v>PL-WAW</v>
      </c>
      <c r="C2944" s="5" cm="1">
        <f t="array" ref="C2944">IF($A2944="","",INDEX(OpenMeteoAPI[ForecastDateTime],ROWS($C$2:C2944)))</f>
        <v>46212.583333333336</v>
      </c>
      <c r="D2944" t="str">
        <f t="shared" si="45"/>
        <v>2PM</v>
      </c>
      <c r="E2944" t="str" cm="1">
        <f t="array" ref="E2944">IF($K2944="","",_xlfn.IFS($K2944=0,_xlfn.UNICHAR(9728),$K2944&lt;=3,_xlfn.UNICHAR(9729),OR($K2944=45,$K2944=48),"~",AND($K2944&gt;=51,$K2944&lt;=67),_xlfn.UNICHAR(9748),AND($K2944&gt;=71,$K2944&lt;=77),_xlfn.UNICHAR(10052),AND($K2944&gt;=80,$K2944&lt;=82),_xlfn.UNICHAR(9748),AND($K2944&gt;=95,$K2944&lt;=99),_xlfn.UNICHAR(9889),TRUE,_xlfn.UNICHAR(9729)))</f>
        <v>☁</v>
      </c>
      <c r="F2944" t="str" cm="1">
        <f t="array" ref="F2944">IF($K2944="","",_xlfn.IFS($K2944=0,"Clear",$K2944&lt;=3,"Partly Cloudy",OR($K2944=45,$K2944=48),"Fog",AND($K2944&gt;=51,$K2944&lt;=67),"Drizzle",AND($K2944&gt;=71,$K2944&lt;=77),"Snow",AND($K2944&gt;=80,$K2944&lt;=82),"Rain Showers",AND($K2944&gt;=95,$K2944&lt;=99),"Thunderstorm",TRUE,"Cloudy"))</f>
        <v>Partly Cloudy</v>
      </c>
      <c r="G2944" s="3" cm="1">
        <f t="array" ref="G2944">IF($A2944="","",INDEX(OpenMeteoAPI[TemperatureC],ROWS($G$2:G2944)))</f>
        <v>17.100000000000001</v>
      </c>
      <c r="H2944" s="4" cm="1">
        <f t="array" ref="H2944">IF($A2944="","",INDEX(OpenMeteoAPI[RelativeHumidityPct],ROWS($H$2:H2944))/100)</f>
        <v>0.76</v>
      </c>
      <c r="I2944" s="4" cm="1">
        <f t="array" ref="I2944">IF($A2944="","",INDEX(OpenMeteoAPI[PrecipitationProbabilityPct],ROWS($I$2:I2944))/100)</f>
        <v>0.53</v>
      </c>
      <c r="J2944" s="3" cm="1">
        <f t="array" ref="J2944">IF($A2944="","",INDEX(OpenMeteoAPI[PrecipitationMM],ROWS($J$2:J2944)))</f>
        <v>0</v>
      </c>
      <c r="K2944" cm="1">
        <f t="array" ref="K2944">IF($A2944="","",INDEX(OpenMeteoAPI[WeatherCode],ROWS($K$2:K2944)))</f>
        <v>3</v>
      </c>
      <c r="L2944" s="3" cm="1">
        <f t="array" ref="L2944">IF($A2944="","",INDEX(OpenMeteoAPI[WindSpeedKMH],ROWS($L$2:L2944)))</f>
        <v>15.1</v>
      </c>
    </row>
    <row r="2945" spans="1:12">
      <c r="A2945" t="str" cm="1">
        <f t="array" ref="A2945">IFERROR(INDEX(OpenMeteoAPI[City],ROWS($A$2:A2945))&amp;", "&amp;INDEX(OpenMeteoAPI[CountryCode],ROWS($A$2:A2945)),"")</f>
        <v>Warsaw, PL</v>
      </c>
      <c r="B2945" t="str" cm="1">
        <f t="array" ref="B2945">IF($A2945="","",INDEX(OpenMeteoAPI[LocationID],ROWS($B$2:B2945)))</f>
        <v>PL-WAW</v>
      </c>
      <c r="C2945" s="5" cm="1">
        <f t="array" ref="C2945">IF($A2945="","",INDEX(OpenMeteoAPI[ForecastDateTime],ROWS($C$2:C2945)))</f>
        <v>46212.625</v>
      </c>
      <c r="D2945" t="str">
        <f t="shared" si="45"/>
        <v>3PM</v>
      </c>
      <c r="E2945" t="str" cm="1">
        <f t="array" ref="E2945">IF($K2945="","",_xlfn.IFS($K2945=0,_xlfn.UNICHAR(9728),$K2945&lt;=3,_xlfn.UNICHAR(9729),OR($K2945=45,$K2945=48),"~",AND($K2945&gt;=51,$K2945&lt;=67),_xlfn.UNICHAR(9748),AND($K2945&gt;=71,$K2945&lt;=77),_xlfn.UNICHAR(10052),AND($K2945&gt;=80,$K2945&lt;=82),_xlfn.UNICHAR(9748),AND($K2945&gt;=95,$K2945&lt;=99),_xlfn.UNICHAR(9889),TRUE,_xlfn.UNICHAR(9729)))</f>
        <v>☔</v>
      </c>
      <c r="F2945" t="str" cm="1">
        <f t="array" ref="F2945">IF($K2945="","",_xlfn.IFS($K2945=0,"Clear",$K2945&lt;=3,"Partly Cloudy",OR($K2945=45,$K2945=48),"Fog",AND($K2945&gt;=51,$K2945&lt;=67),"Drizzle",AND($K2945&gt;=71,$K2945&lt;=77),"Snow",AND($K2945&gt;=80,$K2945&lt;=82),"Rain Showers",AND($K2945&gt;=95,$K2945&lt;=99),"Thunderstorm",TRUE,"Cloudy"))</f>
        <v>Drizzle</v>
      </c>
      <c r="G2945" s="3" cm="1">
        <f t="array" ref="G2945">IF($A2945="","",INDEX(OpenMeteoAPI[TemperatureC],ROWS($G$2:G2945)))</f>
        <v>16.600000000000001</v>
      </c>
      <c r="H2945" s="4" cm="1">
        <f t="array" ref="H2945">IF($A2945="","",INDEX(OpenMeteoAPI[RelativeHumidityPct],ROWS($H$2:H2945))/100)</f>
        <v>0.8</v>
      </c>
      <c r="I2945" s="4" cm="1">
        <f t="array" ref="I2945">IF($A2945="","",INDEX(OpenMeteoAPI[PrecipitationProbabilityPct],ROWS($I$2:I2945))/100)</f>
        <v>0.52</v>
      </c>
      <c r="J2945" s="3" cm="1">
        <f t="array" ref="J2945">IF($A2945="","",INDEX(OpenMeteoAPI[PrecipitationMM],ROWS($J$2:J2945)))</f>
        <v>0.4</v>
      </c>
      <c r="K2945" cm="1">
        <f t="array" ref="K2945">IF($A2945="","",INDEX(OpenMeteoAPI[WeatherCode],ROWS($K$2:K2945)))</f>
        <v>51</v>
      </c>
      <c r="L2945" s="3" cm="1">
        <f t="array" ref="L2945">IF($A2945="","",INDEX(OpenMeteoAPI[WindSpeedKMH],ROWS($L$2:L2945)))</f>
        <v>13.3</v>
      </c>
    </row>
    <row r="2946" spans="1:12">
      <c r="A2946" t="str" cm="1">
        <f t="array" ref="A2946">IFERROR(INDEX(OpenMeteoAPI[City],ROWS($A$2:A2946))&amp;", "&amp;INDEX(OpenMeteoAPI[CountryCode],ROWS($A$2:A2946)),"")</f>
        <v>Warsaw, PL</v>
      </c>
      <c r="B2946" t="str" cm="1">
        <f t="array" ref="B2946">IF($A2946="","",INDEX(OpenMeteoAPI[LocationID],ROWS($B$2:B2946)))</f>
        <v>PL-WAW</v>
      </c>
      <c r="C2946" s="5" cm="1">
        <f t="array" ref="C2946">IF($A2946="","",INDEX(OpenMeteoAPI[ForecastDateTime],ROWS($C$2:C2946)))</f>
        <v>46212.666666666664</v>
      </c>
      <c r="D2946" t="str">
        <f t="shared" si="45"/>
        <v>4PM</v>
      </c>
      <c r="E2946" t="str" cm="1">
        <f t="array" ref="E2946">IF($K2946="","",_xlfn.IFS($K2946=0,_xlfn.UNICHAR(9728),$K2946&lt;=3,_xlfn.UNICHAR(9729),OR($K2946=45,$K2946=48),"~",AND($K2946&gt;=51,$K2946&lt;=67),_xlfn.UNICHAR(9748),AND($K2946&gt;=71,$K2946&lt;=77),_xlfn.UNICHAR(10052),AND($K2946&gt;=80,$K2946&lt;=82),_xlfn.UNICHAR(9748),AND($K2946&gt;=95,$K2946&lt;=99),_xlfn.UNICHAR(9889),TRUE,_xlfn.UNICHAR(9729)))</f>
        <v>☔</v>
      </c>
      <c r="F2946" t="str" cm="1">
        <f t="array" ref="F2946">IF($K2946="","",_xlfn.IFS($K2946=0,"Clear",$K2946&lt;=3,"Partly Cloudy",OR($K2946=45,$K2946=48),"Fog",AND($K2946&gt;=51,$K2946&lt;=67),"Drizzle",AND($K2946&gt;=71,$K2946&lt;=77),"Snow",AND($K2946&gt;=80,$K2946&lt;=82),"Rain Showers",AND($K2946&gt;=95,$K2946&lt;=99),"Thunderstorm",TRUE,"Cloudy"))</f>
        <v>Drizzle</v>
      </c>
      <c r="G2946" s="3" cm="1">
        <f t="array" ref="G2946">IF($A2946="","",INDEX(OpenMeteoAPI[TemperatureC],ROWS($G$2:G2946)))</f>
        <v>17.100000000000001</v>
      </c>
      <c r="H2946" s="4" cm="1">
        <f t="array" ref="H2946">IF($A2946="","",INDEX(OpenMeteoAPI[RelativeHumidityPct],ROWS($H$2:H2946))/100)</f>
        <v>0.74</v>
      </c>
      <c r="I2946" s="4" cm="1">
        <f t="array" ref="I2946">IF($A2946="","",INDEX(OpenMeteoAPI[PrecipitationProbabilityPct],ROWS($I$2:I2946))/100)</f>
        <v>0.47</v>
      </c>
      <c r="J2946" s="3" cm="1">
        <f t="array" ref="J2946">IF($A2946="","",INDEX(OpenMeteoAPI[PrecipitationMM],ROWS($J$2:J2946)))</f>
        <v>0.2</v>
      </c>
      <c r="K2946" cm="1">
        <f t="array" ref="K2946">IF($A2946="","",INDEX(OpenMeteoAPI[WeatherCode],ROWS($K$2:K2946)))</f>
        <v>51</v>
      </c>
      <c r="L2946" s="3" cm="1">
        <f t="array" ref="L2946">IF($A2946="","",INDEX(OpenMeteoAPI[WindSpeedKMH],ROWS($L$2:L2946)))</f>
        <v>10.8</v>
      </c>
    </row>
    <row r="2947" spans="1:12">
      <c r="A2947" t="str" cm="1">
        <f t="array" ref="A2947">IFERROR(INDEX(OpenMeteoAPI[City],ROWS($A$2:A2947))&amp;", "&amp;INDEX(OpenMeteoAPI[CountryCode],ROWS($A$2:A2947)),"")</f>
        <v>Warsaw, PL</v>
      </c>
      <c r="B2947" t="str" cm="1">
        <f t="array" ref="B2947">IF($A2947="","",INDEX(OpenMeteoAPI[LocationID],ROWS($B$2:B2947)))</f>
        <v>PL-WAW</v>
      </c>
      <c r="C2947" s="5" cm="1">
        <f t="array" ref="C2947">IF($A2947="","",INDEX(OpenMeteoAPI[ForecastDateTime],ROWS($C$2:C2947)))</f>
        <v>46212.708333333336</v>
      </c>
      <c r="D2947" t="str">
        <f t="shared" ref="D2947:D3010" si="46">IF($A2947="","",TEXT($C2947,"hAM/PM"))</f>
        <v>5PM</v>
      </c>
      <c r="E2947" t="str" cm="1">
        <f t="array" ref="E2947">IF($K2947="","",_xlfn.IFS($K2947=0,_xlfn.UNICHAR(9728),$K2947&lt;=3,_xlfn.UNICHAR(9729),OR($K2947=45,$K2947=48),"~",AND($K2947&gt;=51,$K2947&lt;=67),_xlfn.UNICHAR(9748),AND($K2947&gt;=71,$K2947&lt;=77),_xlfn.UNICHAR(10052),AND($K2947&gt;=80,$K2947&lt;=82),_xlfn.UNICHAR(9748),AND($K2947&gt;=95,$K2947&lt;=99),_xlfn.UNICHAR(9889),TRUE,_xlfn.UNICHAR(9729)))</f>
        <v>☁</v>
      </c>
      <c r="F2947" t="str" cm="1">
        <f t="array" ref="F2947">IF($K2947="","",_xlfn.IFS($K2947=0,"Clear",$K2947&lt;=3,"Partly Cloudy",OR($K2947=45,$K2947=48),"Fog",AND($K2947&gt;=51,$K2947&lt;=67),"Drizzle",AND($K2947&gt;=71,$K2947&lt;=77),"Snow",AND($K2947&gt;=80,$K2947&lt;=82),"Rain Showers",AND($K2947&gt;=95,$K2947&lt;=99),"Thunderstorm",TRUE,"Cloudy"))</f>
        <v>Partly Cloudy</v>
      </c>
      <c r="G2947" s="3" cm="1">
        <f t="array" ref="G2947">IF($A2947="","",INDEX(OpenMeteoAPI[TemperatureC],ROWS($G$2:G2947)))</f>
        <v>17.100000000000001</v>
      </c>
      <c r="H2947" s="4" cm="1">
        <f t="array" ref="H2947">IF($A2947="","",INDEX(OpenMeteoAPI[RelativeHumidityPct],ROWS($H$2:H2947))/100)</f>
        <v>0.7</v>
      </c>
      <c r="I2947" s="4" cm="1">
        <f t="array" ref="I2947">IF($A2947="","",INDEX(OpenMeteoAPI[PrecipitationProbabilityPct],ROWS($I$2:I2947))/100)</f>
        <v>0.41</v>
      </c>
      <c r="J2947" s="3" cm="1">
        <f t="array" ref="J2947">IF($A2947="","",INDEX(OpenMeteoAPI[PrecipitationMM],ROWS($J$2:J2947)))</f>
        <v>0</v>
      </c>
      <c r="K2947" cm="1">
        <f t="array" ref="K2947">IF($A2947="","",INDEX(OpenMeteoAPI[WeatherCode],ROWS($K$2:K2947)))</f>
        <v>3</v>
      </c>
      <c r="L2947" s="3" cm="1">
        <f t="array" ref="L2947">IF($A2947="","",INDEX(OpenMeteoAPI[WindSpeedKMH],ROWS($L$2:L2947)))</f>
        <v>16.2</v>
      </c>
    </row>
    <row r="2948" spans="1:12">
      <c r="A2948" t="str" cm="1">
        <f t="array" ref="A2948">IFERROR(INDEX(OpenMeteoAPI[City],ROWS($A$2:A2948))&amp;", "&amp;INDEX(OpenMeteoAPI[CountryCode],ROWS($A$2:A2948)),"")</f>
        <v>Warsaw, PL</v>
      </c>
      <c r="B2948" t="str" cm="1">
        <f t="array" ref="B2948">IF($A2948="","",INDEX(OpenMeteoAPI[LocationID],ROWS($B$2:B2948)))</f>
        <v>PL-WAW</v>
      </c>
      <c r="C2948" s="5" cm="1">
        <f t="array" ref="C2948">IF($A2948="","",INDEX(OpenMeteoAPI[ForecastDateTime],ROWS($C$2:C2948)))</f>
        <v>46212.75</v>
      </c>
      <c r="D2948" t="str">
        <f t="shared" si="46"/>
        <v>6PM</v>
      </c>
      <c r="E2948" t="str" cm="1">
        <f t="array" ref="E2948">IF($K2948="","",_xlfn.IFS($K2948=0,_xlfn.UNICHAR(9728),$K2948&lt;=3,_xlfn.UNICHAR(9729),OR($K2948=45,$K2948=48),"~",AND($K2948&gt;=51,$K2948&lt;=67),_xlfn.UNICHAR(9748),AND($K2948&gt;=71,$K2948&lt;=77),_xlfn.UNICHAR(10052),AND($K2948&gt;=80,$K2948&lt;=82),_xlfn.UNICHAR(9748),AND($K2948&gt;=95,$K2948&lt;=99),_xlfn.UNICHAR(9889),TRUE,_xlfn.UNICHAR(9729)))</f>
        <v>☁</v>
      </c>
      <c r="F2948" t="str" cm="1">
        <f t="array" ref="F2948">IF($K2948="","",_xlfn.IFS($K2948=0,"Clear",$K2948&lt;=3,"Partly Cloudy",OR($K2948=45,$K2948=48),"Fog",AND($K2948&gt;=51,$K2948&lt;=67),"Drizzle",AND($K2948&gt;=71,$K2948&lt;=77),"Snow",AND($K2948&gt;=80,$K2948&lt;=82),"Rain Showers",AND($K2948&gt;=95,$K2948&lt;=99),"Thunderstorm",TRUE,"Cloudy"))</f>
        <v>Partly Cloudy</v>
      </c>
      <c r="G2948" s="3" cm="1">
        <f t="array" ref="G2948">IF($A2948="","",INDEX(OpenMeteoAPI[TemperatureC],ROWS($G$2:G2948)))</f>
        <v>17.399999999999999</v>
      </c>
      <c r="H2948" s="4" cm="1">
        <f t="array" ref="H2948">IF($A2948="","",INDEX(OpenMeteoAPI[RelativeHumidityPct],ROWS($H$2:H2948))/100)</f>
        <v>0.69</v>
      </c>
      <c r="I2948" s="4" cm="1">
        <f t="array" ref="I2948">IF($A2948="","",INDEX(OpenMeteoAPI[PrecipitationProbabilityPct],ROWS($I$2:I2948))/100)</f>
        <v>0.33</v>
      </c>
      <c r="J2948" s="3" cm="1">
        <f t="array" ref="J2948">IF($A2948="","",INDEX(OpenMeteoAPI[PrecipitationMM],ROWS($J$2:J2948)))</f>
        <v>0</v>
      </c>
      <c r="K2948" cm="1">
        <f t="array" ref="K2948">IF($A2948="","",INDEX(OpenMeteoAPI[WeatherCode],ROWS($K$2:K2948)))</f>
        <v>3</v>
      </c>
      <c r="L2948" s="3" cm="1">
        <f t="array" ref="L2948">IF($A2948="","",INDEX(OpenMeteoAPI[WindSpeedKMH],ROWS($L$2:L2948)))</f>
        <v>15.5</v>
      </c>
    </row>
    <row r="2949" spans="1:12">
      <c r="A2949" t="str" cm="1">
        <f t="array" ref="A2949">IFERROR(INDEX(OpenMeteoAPI[City],ROWS($A$2:A2949))&amp;", "&amp;INDEX(OpenMeteoAPI[CountryCode],ROWS($A$2:A2949)),"")</f>
        <v>Warsaw, PL</v>
      </c>
      <c r="B2949" t="str" cm="1">
        <f t="array" ref="B2949">IF($A2949="","",INDEX(OpenMeteoAPI[LocationID],ROWS($B$2:B2949)))</f>
        <v>PL-WAW</v>
      </c>
      <c r="C2949" s="5" cm="1">
        <f t="array" ref="C2949">IF($A2949="","",INDEX(OpenMeteoAPI[ForecastDateTime],ROWS($C$2:C2949)))</f>
        <v>46212.791666666664</v>
      </c>
      <c r="D2949" t="str">
        <f t="shared" si="46"/>
        <v>7PM</v>
      </c>
      <c r="E2949" t="str" cm="1">
        <f t="array" ref="E2949">IF($K2949="","",_xlfn.IFS($K2949=0,_xlfn.UNICHAR(9728),$K2949&lt;=3,_xlfn.UNICHAR(9729),OR($K2949=45,$K2949=48),"~",AND($K2949&gt;=51,$K2949&lt;=67),_xlfn.UNICHAR(9748),AND($K2949&gt;=71,$K2949&lt;=77),_xlfn.UNICHAR(10052),AND($K2949&gt;=80,$K2949&lt;=82),_xlfn.UNICHAR(9748),AND($K2949&gt;=95,$K2949&lt;=99),_xlfn.UNICHAR(9889),TRUE,_xlfn.UNICHAR(9729)))</f>
        <v>☁</v>
      </c>
      <c r="F2949" t="str" cm="1">
        <f t="array" ref="F2949">IF($K2949="","",_xlfn.IFS($K2949=0,"Clear",$K2949&lt;=3,"Partly Cloudy",OR($K2949=45,$K2949=48),"Fog",AND($K2949&gt;=51,$K2949&lt;=67),"Drizzle",AND($K2949&gt;=71,$K2949&lt;=77),"Snow",AND($K2949&gt;=80,$K2949&lt;=82),"Rain Showers",AND($K2949&gt;=95,$K2949&lt;=99),"Thunderstorm",TRUE,"Cloudy"))</f>
        <v>Partly Cloudy</v>
      </c>
      <c r="G2949" s="3" cm="1">
        <f t="array" ref="G2949">IF($A2949="","",INDEX(OpenMeteoAPI[TemperatureC],ROWS($G$2:G2949)))</f>
        <v>16.7</v>
      </c>
      <c r="H2949" s="4" cm="1">
        <f t="array" ref="H2949">IF($A2949="","",INDEX(OpenMeteoAPI[RelativeHumidityPct],ROWS($H$2:H2949))/100)</f>
        <v>0.73</v>
      </c>
      <c r="I2949" s="4" cm="1">
        <f t="array" ref="I2949">IF($A2949="","",INDEX(OpenMeteoAPI[PrecipitationProbabilityPct],ROWS($I$2:I2949))/100)</f>
        <v>0.24</v>
      </c>
      <c r="J2949" s="3" cm="1">
        <f t="array" ref="J2949">IF($A2949="","",INDEX(OpenMeteoAPI[PrecipitationMM],ROWS($J$2:J2949)))</f>
        <v>0</v>
      </c>
      <c r="K2949" cm="1">
        <f t="array" ref="K2949">IF($A2949="","",INDEX(OpenMeteoAPI[WeatherCode],ROWS($K$2:K2949)))</f>
        <v>3</v>
      </c>
      <c r="L2949" s="3" cm="1">
        <f t="array" ref="L2949">IF($A2949="","",INDEX(OpenMeteoAPI[WindSpeedKMH],ROWS($L$2:L2949)))</f>
        <v>11.9</v>
      </c>
    </row>
    <row r="2950" spans="1:12">
      <c r="A2950" t="str" cm="1">
        <f t="array" ref="A2950">IFERROR(INDEX(OpenMeteoAPI[City],ROWS($A$2:A2950))&amp;", "&amp;INDEX(OpenMeteoAPI[CountryCode],ROWS($A$2:A2950)),"")</f>
        <v>Warsaw, PL</v>
      </c>
      <c r="B2950" t="str" cm="1">
        <f t="array" ref="B2950">IF($A2950="","",INDEX(OpenMeteoAPI[LocationID],ROWS($B$2:B2950)))</f>
        <v>PL-WAW</v>
      </c>
      <c r="C2950" s="5" cm="1">
        <f t="array" ref="C2950">IF($A2950="","",INDEX(OpenMeteoAPI[ForecastDateTime],ROWS($C$2:C2950)))</f>
        <v>46212.833333333336</v>
      </c>
      <c r="D2950" t="str">
        <f t="shared" si="46"/>
        <v>8PM</v>
      </c>
      <c r="E2950" t="str" cm="1">
        <f t="array" ref="E2950">IF($K2950="","",_xlfn.IFS($K2950=0,_xlfn.UNICHAR(9728),$K2950&lt;=3,_xlfn.UNICHAR(9729),OR($K2950=45,$K2950=48),"~",AND($K2950&gt;=51,$K2950&lt;=67),_xlfn.UNICHAR(9748),AND($K2950&gt;=71,$K2950&lt;=77),_xlfn.UNICHAR(10052),AND($K2950&gt;=80,$K2950&lt;=82),_xlfn.UNICHAR(9748),AND($K2950&gt;=95,$K2950&lt;=99),_xlfn.UNICHAR(9889),TRUE,_xlfn.UNICHAR(9729)))</f>
        <v>☁</v>
      </c>
      <c r="F2950" t="str" cm="1">
        <f t="array" ref="F2950">IF($K2950="","",_xlfn.IFS($K2950=0,"Clear",$K2950&lt;=3,"Partly Cloudy",OR($K2950=45,$K2950=48),"Fog",AND($K2950&gt;=51,$K2950&lt;=67),"Drizzle",AND($K2950&gt;=71,$K2950&lt;=77),"Snow",AND($K2950&gt;=80,$K2950&lt;=82),"Rain Showers",AND($K2950&gt;=95,$K2950&lt;=99),"Thunderstorm",TRUE,"Cloudy"))</f>
        <v>Partly Cloudy</v>
      </c>
      <c r="G2950" s="3" cm="1">
        <f t="array" ref="G2950">IF($A2950="","",INDEX(OpenMeteoAPI[TemperatureC],ROWS($G$2:G2950)))</f>
        <v>16.600000000000001</v>
      </c>
      <c r="H2950" s="4" cm="1">
        <f t="array" ref="H2950">IF($A2950="","",INDEX(OpenMeteoAPI[RelativeHumidityPct],ROWS($H$2:H2950))/100)</f>
        <v>0.77</v>
      </c>
      <c r="I2950" s="4" cm="1">
        <f t="array" ref="I2950">IF($A2950="","",INDEX(OpenMeteoAPI[PrecipitationProbabilityPct],ROWS($I$2:I2950))/100)</f>
        <v>0.18</v>
      </c>
      <c r="J2950" s="3" cm="1">
        <f t="array" ref="J2950">IF($A2950="","",INDEX(OpenMeteoAPI[PrecipitationMM],ROWS($J$2:J2950)))</f>
        <v>0</v>
      </c>
      <c r="K2950" cm="1">
        <f t="array" ref="K2950">IF($A2950="","",INDEX(OpenMeteoAPI[WeatherCode],ROWS($K$2:K2950)))</f>
        <v>2</v>
      </c>
      <c r="L2950" s="3" cm="1">
        <f t="array" ref="L2950">IF($A2950="","",INDEX(OpenMeteoAPI[WindSpeedKMH],ROWS($L$2:L2950)))</f>
        <v>10.8</v>
      </c>
    </row>
    <row r="2951" spans="1:12">
      <c r="A2951" t="str" cm="1">
        <f t="array" ref="A2951">IFERROR(INDEX(OpenMeteoAPI[City],ROWS($A$2:A2951))&amp;", "&amp;INDEX(OpenMeteoAPI[CountryCode],ROWS($A$2:A2951)),"")</f>
        <v>Warsaw, PL</v>
      </c>
      <c r="B2951" t="str" cm="1">
        <f t="array" ref="B2951">IF($A2951="","",INDEX(OpenMeteoAPI[LocationID],ROWS($B$2:B2951)))</f>
        <v>PL-WAW</v>
      </c>
      <c r="C2951" s="5" cm="1">
        <f t="array" ref="C2951">IF($A2951="","",INDEX(OpenMeteoAPI[ForecastDateTime],ROWS($C$2:C2951)))</f>
        <v>46212.875</v>
      </c>
      <c r="D2951" t="str">
        <f t="shared" si="46"/>
        <v>9PM</v>
      </c>
      <c r="E2951" t="str" cm="1">
        <f t="array" ref="E2951">IF($K2951="","",_xlfn.IFS($K2951=0,_xlfn.UNICHAR(9728),$K2951&lt;=3,_xlfn.UNICHAR(9729),OR($K2951=45,$K2951=48),"~",AND($K2951&gt;=51,$K2951&lt;=67),_xlfn.UNICHAR(9748),AND($K2951&gt;=71,$K2951&lt;=77),_xlfn.UNICHAR(10052),AND($K2951&gt;=80,$K2951&lt;=82),_xlfn.UNICHAR(9748),AND($K2951&gt;=95,$K2951&lt;=99),_xlfn.UNICHAR(9889),TRUE,_xlfn.UNICHAR(9729)))</f>
        <v>☁</v>
      </c>
      <c r="F2951" t="str" cm="1">
        <f t="array" ref="F2951">IF($K2951="","",_xlfn.IFS($K2951=0,"Clear",$K2951&lt;=3,"Partly Cloudy",OR($K2951=45,$K2951=48),"Fog",AND($K2951&gt;=51,$K2951&lt;=67),"Drizzle",AND($K2951&gt;=71,$K2951&lt;=77),"Snow",AND($K2951&gt;=80,$K2951&lt;=82),"Rain Showers",AND($K2951&gt;=95,$K2951&lt;=99),"Thunderstorm",TRUE,"Cloudy"))</f>
        <v>Partly Cloudy</v>
      </c>
      <c r="G2951" s="3" cm="1">
        <f t="array" ref="G2951">IF($A2951="","",INDEX(OpenMeteoAPI[TemperatureC],ROWS($G$2:G2951)))</f>
        <v>16.3</v>
      </c>
      <c r="H2951" s="4" cm="1">
        <f t="array" ref="H2951">IF($A2951="","",INDEX(OpenMeteoAPI[RelativeHumidityPct],ROWS($H$2:H2951))/100)</f>
        <v>0.8</v>
      </c>
      <c r="I2951" s="4" cm="1">
        <f t="array" ref="I2951">IF($A2951="","",INDEX(OpenMeteoAPI[PrecipitationProbabilityPct],ROWS($I$2:I2951))/100)</f>
        <v>0.16</v>
      </c>
      <c r="J2951" s="3" cm="1">
        <f t="array" ref="J2951">IF($A2951="","",INDEX(OpenMeteoAPI[PrecipitationMM],ROWS($J$2:J2951)))</f>
        <v>0</v>
      </c>
      <c r="K2951" cm="1">
        <f t="array" ref="K2951">IF($A2951="","",INDEX(OpenMeteoAPI[WeatherCode],ROWS($K$2:K2951)))</f>
        <v>3</v>
      </c>
      <c r="L2951" s="3" cm="1">
        <f t="array" ref="L2951">IF($A2951="","",INDEX(OpenMeteoAPI[WindSpeedKMH],ROWS($L$2:L2951)))</f>
        <v>10.1</v>
      </c>
    </row>
    <row r="2952" spans="1:12">
      <c r="A2952" t="str" cm="1">
        <f t="array" ref="A2952">IFERROR(INDEX(OpenMeteoAPI[City],ROWS($A$2:A2952))&amp;", "&amp;INDEX(OpenMeteoAPI[CountryCode],ROWS($A$2:A2952)),"")</f>
        <v>Warsaw, PL</v>
      </c>
      <c r="B2952" t="str" cm="1">
        <f t="array" ref="B2952">IF($A2952="","",INDEX(OpenMeteoAPI[LocationID],ROWS($B$2:B2952)))</f>
        <v>PL-WAW</v>
      </c>
      <c r="C2952" s="5" cm="1">
        <f t="array" ref="C2952">IF($A2952="","",INDEX(OpenMeteoAPI[ForecastDateTime],ROWS($C$2:C2952)))</f>
        <v>46212.916666666664</v>
      </c>
      <c r="D2952" t="str">
        <f t="shared" si="46"/>
        <v>10PM</v>
      </c>
      <c r="E2952" t="str" cm="1">
        <f t="array" ref="E2952">IF($K2952="","",_xlfn.IFS($K2952=0,_xlfn.UNICHAR(9728),$K2952&lt;=3,_xlfn.UNICHAR(9729),OR($K2952=45,$K2952=48),"~",AND($K2952&gt;=51,$K2952&lt;=67),_xlfn.UNICHAR(9748),AND($K2952&gt;=71,$K2952&lt;=77),_xlfn.UNICHAR(10052),AND($K2952&gt;=80,$K2952&lt;=82),_xlfn.UNICHAR(9748),AND($K2952&gt;=95,$K2952&lt;=99),_xlfn.UNICHAR(9889),TRUE,_xlfn.UNICHAR(9729)))</f>
        <v>☁</v>
      </c>
      <c r="F2952" t="str" cm="1">
        <f t="array" ref="F2952">IF($K2952="","",_xlfn.IFS($K2952=0,"Clear",$K2952&lt;=3,"Partly Cloudy",OR($K2952=45,$K2952=48),"Fog",AND($K2952&gt;=51,$K2952&lt;=67),"Drizzle",AND($K2952&gt;=71,$K2952&lt;=77),"Snow",AND($K2952&gt;=80,$K2952&lt;=82),"Rain Showers",AND($K2952&gt;=95,$K2952&lt;=99),"Thunderstorm",TRUE,"Cloudy"))</f>
        <v>Partly Cloudy</v>
      </c>
      <c r="G2952" s="3" cm="1">
        <f t="array" ref="G2952">IF($A2952="","",INDEX(OpenMeteoAPI[TemperatureC],ROWS($G$2:G2952)))</f>
        <v>16.2</v>
      </c>
      <c r="H2952" s="4" cm="1">
        <f t="array" ref="H2952">IF($A2952="","",INDEX(OpenMeteoAPI[RelativeHumidityPct],ROWS($H$2:H2952))/100)</f>
        <v>0.8</v>
      </c>
      <c r="I2952" s="4" cm="1">
        <f t="array" ref="I2952">IF($A2952="","",INDEX(OpenMeteoAPI[PrecipitationProbabilityPct],ROWS($I$2:I2952))/100)</f>
        <v>0.17</v>
      </c>
      <c r="J2952" s="3" cm="1">
        <f t="array" ref="J2952">IF($A2952="","",INDEX(OpenMeteoAPI[PrecipitationMM],ROWS($J$2:J2952)))</f>
        <v>0</v>
      </c>
      <c r="K2952" cm="1">
        <f t="array" ref="K2952">IF($A2952="","",INDEX(OpenMeteoAPI[WeatherCode],ROWS($K$2:K2952)))</f>
        <v>3</v>
      </c>
      <c r="L2952" s="3" cm="1">
        <f t="array" ref="L2952">IF($A2952="","",INDEX(OpenMeteoAPI[WindSpeedKMH],ROWS($L$2:L2952)))</f>
        <v>12.6</v>
      </c>
    </row>
    <row r="2953" spans="1:12">
      <c r="A2953" t="str" cm="1">
        <f t="array" ref="A2953">IFERROR(INDEX(OpenMeteoAPI[City],ROWS($A$2:A2953))&amp;", "&amp;INDEX(OpenMeteoAPI[CountryCode],ROWS($A$2:A2953)),"")</f>
        <v>Warsaw, PL</v>
      </c>
      <c r="B2953" t="str" cm="1">
        <f t="array" ref="B2953">IF($A2953="","",INDEX(OpenMeteoAPI[LocationID],ROWS($B$2:B2953)))</f>
        <v>PL-WAW</v>
      </c>
      <c r="C2953" s="5" cm="1">
        <f t="array" ref="C2953">IF($A2953="","",INDEX(OpenMeteoAPI[ForecastDateTime],ROWS($C$2:C2953)))</f>
        <v>46212.958333333336</v>
      </c>
      <c r="D2953" t="str">
        <f t="shared" si="46"/>
        <v>11PM</v>
      </c>
      <c r="E2953" t="str" cm="1">
        <f t="array" ref="E2953">IF($K2953="","",_xlfn.IFS($K2953=0,_xlfn.UNICHAR(9728),$K2953&lt;=3,_xlfn.UNICHAR(9729),OR($K2953=45,$K2953=48),"~",AND($K2953&gt;=51,$K2953&lt;=67),_xlfn.UNICHAR(9748),AND($K2953&gt;=71,$K2953&lt;=77),_xlfn.UNICHAR(10052),AND($K2953&gt;=80,$K2953&lt;=82),_xlfn.UNICHAR(9748),AND($K2953&gt;=95,$K2953&lt;=99),_xlfn.UNICHAR(9889),TRUE,_xlfn.UNICHAR(9729)))</f>
        <v>☁</v>
      </c>
      <c r="F2953" t="str" cm="1">
        <f t="array" ref="F2953">IF($K2953="","",_xlfn.IFS($K2953=0,"Clear",$K2953&lt;=3,"Partly Cloudy",OR($K2953=45,$K2953=48),"Fog",AND($K2953&gt;=51,$K2953&lt;=67),"Drizzle",AND($K2953&gt;=71,$K2953&lt;=77),"Snow",AND($K2953&gt;=80,$K2953&lt;=82),"Rain Showers",AND($K2953&gt;=95,$K2953&lt;=99),"Thunderstorm",TRUE,"Cloudy"))</f>
        <v>Partly Cloudy</v>
      </c>
      <c r="G2953" s="3" cm="1">
        <f t="array" ref="G2953">IF($A2953="","",INDEX(OpenMeteoAPI[TemperatureC],ROWS($G$2:G2953)))</f>
        <v>15.9</v>
      </c>
      <c r="H2953" s="4" cm="1">
        <f t="array" ref="H2953">IF($A2953="","",INDEX(OpenMeteoAPI[RelativeHumidityPct],ROWS($H$2:H2953))/100)</f>
        <v>0.79</v>
      </c>
      <c r="I2953" s="4" cm="1">
        <f t="array" ref="I2953">IF($A2953="","",INDEX(OpenMeteoAPI[PrecipitationProbabilityPct],ROWS($I$2:I2953))/100)</f>
        <v>0.18</v>
      </c>
      <c r="J2953" s="3" cm="1">
        <f t="array" ref="J2953">IF($A2953="","",INDEX(OpenMeteoAPI[PrecipitationMM],ROWS($J$2:J2953)))</f>
        <v>0</v>
      </c>
      <c r="K2953" cm="1">
        <f t="array" ref="K2953">IF($A2953="","",INDEX(OpenMeteoAPI[WeatherCode],ROWS($K$2:K2953)))</f>
        <v>3</v>
      </c>
      <c r="L2953" s="3" cm="1">
        <f t="array" ref="L2953">IF($A2953="","",INDEX(OpenMeteoAPI[WindSpeedKMH],ROWS($L$2:L2953)))</f>
        <v>14.8</v>
      </c>
    </row>
    <row r="2954" spans="1:12">
      <c r="A2954" t="str" cm="1">
        <f t="array" ref="A2954">IFERROR(INDEX(OpenMeteoAPI[City],ROWS($A$2:A2954))&amp;", "&amp;INDEX(OpenMeteoAPI[CountryCode],ROWS($A$2:A2954)),"")</f>
        <v>Warsaw, PL</v>
      </c>
      <c r="B2954" t="str" cm="1">
        <f t="array" ref="B2954">IF($A2954="","",INDEX(OpenMeteoAPI[LocationID],ROWS($B$2:B2954)))</f>
        <v>PL-WAW</v>
      </c>
      <c r="C2954" s="5" cm="1">
        <f t="array" ref="C2954">IF($A2954="","",INDEX(OpenMeteoAPI[ForecastDateTime],ROWS($C$2:C2954)))</f>
        <v>46213</v>
      </c>
      <c r="D2954" t="str">
        <f t="shared" si="46"/>
        <v>12AM</v>
      </c>
      <c r="E2954" t="str" cm="1">
        <f t="array" ref="E2954">IF($K2954="","",_xlfn.IFS($K2954=0,_xlfn.UNICHAR(9728),$K2954&lt;=3,_xlfn.UNICHAR(9729),OR($K2954=45,$K2954=48),"~",AND($K2954&gt;=51,$K2954&lt;=67),_xlfn.UNICHAR(9748),AND($K2954&gt;=71,$K2954&lt;=77),_xlfn.UNICHAR(10052),AND($K2954&gt;=80,$K2954&lt;=82),_xlfn.UNICHAR(9748),AND($K2954&gt;=95,$K2954&lt;=99),_xlfn.UNICHAR(9889),TRUE,_xlfn.UNICHAR(9729)))</f>
        <v>☁</v>
      </c>
      <c r="F2954" t="str" cm="1">
        <f t="array" ref="F2954">IF($K2954="","",_xlfn.IFS($K2954=0,"Clear",$K2954&lt;=3,"Partly Cloudy",OR($K2954=45,$K2954=48),"Fog",AND($K2954&gt;=51,$K2954&lt;=67),"Drizzle",AND($K2954&gt;=71,$K2954&lt;=77),"Snow",AND($K2954&gt;=80,$K2954&lt;=82),"Rain Showers",AND($K2954&gt;=95,$K2954&lt;=99),"Thunderstorm",TRUE,"Cloudy"))</f>
        <v>Partly Cloudy</v>
      </c>
      <c r="G2954" s="3" cm="1">
        <f t="array" ref="G2954">IF($A2954="","",INDEX(OpenMeteoAPI[TemperatureC],ROWS($G$2:G2954)))</f>
        <v>15.7</v>
      </c>
      <c r="H2954" s="4" cm="1">
        <f t="array" ref="H2954">IF($A2954="","",INDEX(OpenMeteoAPI[RelativeHumidityPct],ROWS($H$2:H2954))/100)</f>
        <v>0.77</v>
      </c>
      <c r="I2954" s="4" cm="1">
        <f t="array" ref="I2954">IF($A2954="","",INDEX(OpenMeteoAPI[PrecipitationProbabilityPct],ROWS($I$2:I2954))/100)</f>
        <v>0.19</v>
      </c>
      <c r="J2954" s="3" cm="1">
        <f t="array" ref="J2954">IF($A2954="","",INDEX(OpenMeteoAPI[PrecipitationMM],ROWS($J$2:J2954)))</f>
        <v>0</v>
      </c>
      <c r="K2954" cm="1">
        <f t="array" ref="K2954">IF($A2954="","",INDEX(OpenMeteoAPI[WeatherCode],ROWS($K$2:K2954)))</f>
        <v>3</v>
      </c>
      <c r="L2954" s="3" cm="1">
        <f t="array" ref="L2954">IF($A2954="","",INDEX(OpenMeteoAPI[WindSpeedKMH],ROWS($L$2:L2954)))</f>
        <v>17.3</v>
      </c>
    </row>
    <row r="2955" spans="1:12">
      <c r="A2955" t="str" cm="1">
        <f t="array" ref="A2955">IFERROR(INDEX(OpenMeteoAPI[City],ROWS($A$2:A2955))&amp;", "&amp;INDEX(OpenMeteoAPI[CountryCode],ROWS($A$2:A2955)),"")</f>
        <v>Warsaw, PL</v>
      </c>
      <c r="B2955" t="str" cm="1">
        <f t="array" ref="B2955">IF($A2955="","",INDEX(OpenMeteoAPI[LocationID],ROWS($B$2:B2955)))</f>
        <v>PL-WAW</v>
      </c>
      <c r="C2955" s="5" cm="1">
        <f t="array" ref="C2955">IF($A2955="","",INDEX(OpenMeteoAPI[ForecastDateTime],ROWS($C$2:C2955)))</f>
        <v>46213.041666666664</v>
      </c>
      <c r="D2955" t="str">
        <f t="shared" si="46"/>
        <v>1AM</v>
      </c>
      <c r="E2955" t="str" cm="1">
        <f t="array" ref="E2955">IF($K2955="","",_xlfn.IFS($K2955=0,_xlfn.UNICHAR(9728),$K2955&lt;=3,_xlfn.UNICHAR(9729),OR($K2955=45,$K2955=48),"~",AND($K2955&gt;=51,$K2955&lt;=67),_xlfn.UNICHAR(9748),AND($K2955&gt;=71,$K2955&lt;=77),_xlfn.UNICHAR(10052),AND($K2955&gt;=80,$K2955&lt;=82),_xlfn.UNICHAR(9748),AND($K2955&gt;=95,$K2955&lt;=99),_xlfn.UNICHAR(9889),TRUE,_xlfn.UNICHAR(9729)))</f>
        <v>☔</v>
      </c>
      <c r="F2955" t="str" cm="1">
        <f t="array" ref="F2955">IF($K2955="","",_xlfn.IFS($K2955=0,"Clear",$K2955&lt;=3,"Partly Cloudy",OR($K2955=45,$K2955=48),"Fog",AND($K2955&gt;=51,$K2955&lt;=67),"Drizzle",AND($K2955&gt;=71,$K2955&lt;=77),"Snow",AND($K2955&gt;=80,$K2955&lt;=82),"Rain Showers",AND($K2955&gt;=95,$K2955&lt;=99),"Thunderstorm",TRUE,"Cloudy"))</f>
        <v>Drizzle</v>
      </c>
      <c r="G2955" s="3" cm="1">
        <f t="array" ref="G2955">IF($A2955="","",INDEX(OpenMeteoAPI[TemperatureC],ROWS($G$2:G2955)))</f>
        <v>15</v>
      </c>
      <c r="H2955" s="4" cm="1">
        <f t="array" ref="H2955">IF($A2955="","",INDEX(OpenMeteoAPI[RelativeHumidityPct],ROWS($H$2:H2955))/100)</f>
        <v>0.85</v>
      </c>
      <c r="I2955" s="4" cm="1">
        <f t="array" ref="I2955">IF($A2955="","",INDEX(OpenMeteoAPI[PrecipitationProbabilityPct],ROWS($I$2:I2955))/100)</f>
        <v>0.22</v>
      </c>
      <c r="J2955" s="3" cm="1">
        <f t="array" ref="J2955">IF($A2955="","",INDEX(OpenMeteoAPI[PrecipitationMM],ROWS($J$2:J2955)))</f>
        <v>0.6</v>
      </c>
      <c r="K2955" cm="1">
        <f t="array" ref="K2955">IF($A2955="","",INDEX(OpenMeteoAPI[WeatherCode],ROWS($K$2:K2955)))</f>
        <v>53</v>
      </c>
      <c r="L2955" s="3" cm="1">
        <f t="array" ref="L2955">IF($A2955="","",INDEX(OpenMeteoAPI[WindSpeedKMH],ROWS($L$2:L2955)))</f>
        <v>17.600000000000001</v>
      </c>
    </row>
    <row r="2956" spans="1:12">
      <c r="A2956" t="str" cm="1">
        <f t="array" ref="A2956">IFERROR(INDEX(OpenMeteoAPI[City],ROWS($A$2:A2956))&amp;", "&amp;INDEX(OpenMeteoAPI[CountryCode],ROWS($A$2:A2956)),"")</f>
        <v>Warsaw, PL</v>
      </c>
      <c r="B2956" t="str" cm="1">
        <f t="array" ref="B2956">IF($A2956="","",INDEX(OpenMeteoAPI[LocationID],ROWS($B$2:B2956)))</f>
        <v>PL-WAW</v>
      </c>
      <c r="C2956" s="5" cm="1">
        <f t="array" ref="C2956">IF($A2956="","",INDEX(OpenMeteoAPI[ForecastDateTime],ROWS($C$2:C2956)))</f>
        <v>46213.083333333336</v>
      </c>
      <c r="D2956" t="str">
        <f t="shared" si="46"/>
        <v>2AM</v>
      </c>
      <c r="E2956" t="str" cm="1">
        <f t="array" ref="E2956">IF($K2956="","",_xlfn.IFS($K2956=0,_xlfn.UNICHAR(9728),$K2956&lt;=3,_xlfn.UNICHAR(9729),OR($K2956=45,$K2956=48),"~",AND($K2956&gt;=51,$K2956&lt;=67),_xlfn.UNICHAR(9748),AND($K2956&gt;=71,$K2956&lt;=77),_xlfn.UNICHAR(10052),AND($K2956&gt;=80,$K2956&lt;=82),_xlfn.UNICHAR(9748),AND($K2956&gt;=95,$K2956&lt;=99),_xlfn.UNICHAR(9889),TRUE,_xlfn.UNICHAR(9729)))</f>
        <v>☔</v>
      </c>
      <c r="F2956" t="str" cm="1">
        <f t="array" ref="F2956">IF($K2956="","",_xlfn.IFS($K2956=0,"Clear",$K2956&lt;=3,"Partly Cloudy",OR($K2956=45,$K2956=48),"Fog",AND($K2956&gt;=51,$K2956&lt;=67),"Drizzle",AND($K2956&gt;=71,$K2956&lt;=77),"Snow",AND($K2956&gt;=80,$K2956&lt;=82),"Rain Showers",AND($K2956&gt;=95,$K2956&lt;=99),"Thunderstorm",TRUE,"Cloudy"))</f>
        <v>Drizzle</v>
      </c>
      <c r="G2956" s="3" cm="1">
        <f t="array" ref="G2956">IF($A2956="","",INDEX(OpenMeteoAPI[TemperatureC],ROWS($G$2:G2956)))</f>
        <v>14.7</v>
      </c>
      <c r="H2956" s="4" cm="1">
        <f t="array" ref="H2956">IF($A2956="","",INDEX(OpenMeteoAPI[RelativeHumidityPct],ROWS($H$2:H2956))/100)</f>
        <v>0.82</v>
      </c>
      <c r="I2956" s="4" cm="1">
        <f t="array" ref="I2956">IF($A2956="","",INDEX(OpenMeteoAPI[PrecipitationProbabilityPct],ROWS($I$2:I2956))/100)</f>
        <v>0.25</v>
      </c>
      <c r="J2956" s="3" cm="1">
        <f t="array" ref="J2956">IF($A2956="","",INDEX(OpenMeteoAPI[PrecipitationMM],ROWS($J$2:J2956)))</f>
        <v>0.67</v>
      </c>
      <c r="K2956" cm="1">
        <f t="array" ref="K2956">IF($A2956="","",INDEX(OpenMeteoAPI[WeatherCode],ROWS($K$2:K2956)))</f>
        <v>53</v>
      </c>
      <c r="L2956" s="3" cm="1">
        <f t="array" ref="L2956">IF($A2956="","",INDEX(OpenMeteoAPI[WindSpeedKMH],ROWS($L$2:L2956)))</f>
        <v>17.2</v>
      </c>
    </row>
    <row r="2957" spans="1:12">
      <c r="A2957" t="str" cm="1">
        <f t="array" ref="A2957">IFERROR(INDEX(OpenMeteoAPI[City],ROWS($A$2:A2957))&amp;", "&amp;INDEX(OpenMeteoAPI[CountryCode],ROWS($A$2:A2957)),"")</f>
        <v>Warsaw, PL</v>
      </c>
      <c r="B2957" t="str" cm="1">
        <f t="array" ref="B2957">IF($A2957="","",INDEX(OpenMeteoAPI[LocationID],ROWS($B$2:B2957)))</f>
        <v>PL-WAW</v>
      </c>
      <c r="C2957" s="5" cm="1">
        <f t="array" ref="C2957">IF($A2957="","",INDEX(OpenMeteoAPI[ForecastDateTime],ROWS($C$2:C2957)))</f>
        <v>46213.125</v>
      </c>
      <c r="D2957" t="str">
        <f t="shared" si="46"/>
        <v>3AM</v>
      </c>
      <c r="E2957" t="str" cm="1">
        <f t="array" ref="E2957">IF($K2957="","",_xlfn.IFS($K2957=0,_xlfn.UNICHAR(9728),$K2957&lt;=3,_xlfn.UNICHAR(9729),OR($K2957=45,$K2957=48),"~",AND($K2957&gt;=51,$K2957&lt;=67),_xlfn.UNICHAR(9748),AND($K2957&gt;=71,$K2957&lt;=77),_xlfn.UNICHAR(10052),AND($K2957&gt;=80,$K2957&lt;=82),_xlfn.UNICHAR(9748),AND($K2957&gt;=95,$K2957&lt;=99),_xlfn.UNICHAR(9889),TRUE,_xlfn.UNICHAR(9729)))</f>
        <v>☁</v>
      </c>
      <c r="F2957" t="str" cm="1">
        <f t="array" ref="F2957">IF($K2957="","",_xlfn.IFS($K2957=0,"Clear",$K2957&lt;=3,"Partly Cloudy",OR($K2957=45,$K2957=48),"Fog",AND($K2957&gt;=51,$K2957&lt;=67),"Drizzle",AND($K2957&gt;=71,$K2957&lt;=77),"Snow",AND($K2957&gt;=80,$K2957&lt;=82),"Rain Showers",AND($K2957&gt;=95,$K2957&lt;=99),"Thunderstorm",TRUE,"Cloudy"))</f>
        <v>Partly Cloudy</v>
      </c>
      <c r="G2957" s="3" cm="1">
        <f t="array" ref="G2957">IF($A2957="","",INDEX(OpenMeteoAPI[TemperatureC],ROWS($G$2:G2957)))</f>
        <v>14.6</v>
      </c>
      <c r="H2957" s="4" cm="1">
        <f t="array" ref="H2957">IF($A2957="","",INDEX(OpenMeteoAPI[RelativeHumidityPct],ROWS($H$2:H2957))/100)</f>
        <v>0.8</v>
      </c>
      <c r="I2957" s="4" cm="1">
        <f t="array" ref="I2957">IF($A2957="","",INDEX(OpenMeteoAPI[PrecipitationProbabilityPct],ROWS($I$2:I2957))/100)</f>
        <v>0.3</v>
      </c>
      <c r="J2957" s="3" cm="1">
        <f t="array" ref="J2957">IF($A2957="","",INDEX(OpenMeteoAPI[PrecipitationMM],ROWS($J$2:J2957)))</f>
        <v>0</v>
      </c>
      <c r="K2957" cm="1">
        <f t="array" ref="K2957">IF($A2957="","",INDEX(OpenMeteoAPI[WeatherCode],ROWS($K$2:K2957)))</f>
        <v>3</v>
      </c>
      <c r="L2957" s="3" cm="1">
        <f t="array" ref="L2957">IF($A2957="","",INDEX(OpenMeteoAPI[WindSpeedKMH],ROWS($L$2:L2957)))</f>
        <v>15.5</v>
      </c>
    </row>
    <row r="2958" spans="1:12">
      <c r="A2958" t="str" cm="1">
        <f t="array" ref="A2958">IFERROR(INDEX(OpenMeteoAPI[City],ROWS($A$2:A2958))&amp;", "&amp;INDEX(OpenMeteoAPI[CountryCode],ROWS($A$2:A2958)),"")</f>
        <v>Warsaw, PL</v>
      </c>
      <c r="B2958" t="str" cm="1">
        <f t="array" ref="B2958">IF($A2958="","",INDEX(OpenMeteoAPI[LocationID],ROWS($B$2:B2958)))</f>
        <v>PL-WAW</v>
      </c>
      <c r="C2958" s="5" cm="1">
        <f t="array" ref="C2958">IF($A2958="","",INDEX(OpenMeteoAPI[ForecastDateTime],ROWS($C$2:C2958)))</f>
        <v>46213.166666666664</v>
      </c>
      <c r="D2958" t="str">
        <f t="shared" si="46"/>
        <v>4AM</v>
      </c>
      <c r="E2958" t="str" cm="1">
        <f t="array" ref="E2958">IF($K2958="","",_xlfn.IFS($K2958=0,_xlfn.UNICHAR(9728),$K2958&lt;=3,_xlfn.UNICHAR(9729),OR($K2958=45,$K2958=48),"~",AND($K2958&gt;=51,$K2958&lt;=67),_xlfn.UNICHAR(9748),AND($K2958&gt;=71,$K2958&lt;=77),_xlfn.UNICHAR(10052),AND($K2958&gt;=80,$K2958&lt;=82),_xlfn.UNICHAR(9748),AND($K2958&gt;=95,$K2958&lt;=99),_xlfn.UNICHAR(9889),TRUE,_xlfn.UNICHAR(9729)))</f>
        <v>☁</v>
      </c>
      <c r="F2958" t="str" cm="1">
        <f t="array" ref="F2958">IF($K2958="","",_xlfn.IFS($K2958=0,"Clear",$K2958&lt;=3,"Partly Cloudy",OR($K2958=45,$K2958=48),"Fog",AND($K2958&gt;=51,$K2958&lt;=67),"Drizzle",AND($K2958&gt;=71,$K2958&lt;=77),"Snow",AND($K2958&gt;=80,$K2958&lt;=82),"Rain Showers",AND($K2958&gt;=95,$K2958&lt;=99),"Thunderstorm",TRUE,"Cloudy"))</f>
        <v>Partly Cloudy</v>
      </c>
      <c r="G2958" s="3" cm="1">
        <f t="array" ref="G2958">IF($A2958="","",INDEX(OpenMeteoAPI[TemperatureC],ROWS($G$2:G2958)))</f>
        <v>13.9</v>
      </c>
      <c r="H2958" s="4" cm="1">
        <f t="array" ref="H2958">IF($A2958="","",INDEX(OpenMeteoAPI[RelativeHumidityPct],ROWS($H$2:H2958))/100)</f>
        <v>0.82</v>
      </c>
      <c r="I2958" s="4" cm="1">
        <f t="array" ref="I2958">IF($A2958="","",INDEX(OpenMeteoAPI[PrecipitationProbabilityPct],ROWS($I$2:I2958))/100)</f>
        <v>0.36</v>
      </c>
      <c r="J2958" s="3" cm="1">
        <f t="array" ref="J2958">IF($A2958="","",INDEX(OpenMeteoAPI[PrecipitationMM],ROWS($J$2:J2958)))</f>
        <v>0.3</v>
      </c>
      <c r="K2958" cm="1">
        <f t="array" ref="K2958">IF($A2958="","",INDEX(OpenMeteoAPI[WeatherCode],ROWS($K$2:K2958)))</f>
        <v>3</v>
      </c>
      <c r="L2958" s="3" cm="1">
        <f t="array" ref="L2958">IF($A2958="","",INDEX(OpenMeteoAPI[WindSpeedKMH],ROWS($L$2:L2958)))</f>
        <v>14.6</v>
      </c>
    </row>
    <row r="2959" spans="1:12">
      <c r="A2959" t="str" cm="1">
        <f t="array" ref="A2959">IFERROR(INDEX(OpenMeteoAPI[City],ROWS($A$2:A2959))&amp;", "&amp;INDEX(OpenMeteoAPI[CountryCode],ROWS($A$2:A2959)),"")</f>
        <v>Warsaw, PL</v>
      </c>
      <c r="B2959" t="str" cm="1">
        <f t="array" ref="B2959">IF($A2959="","",INDEX(OpenMeteoAPI[LocationID],ROWS($B$2:B2959)))</f>
        <v>PL-WAW</v>
      </c>
      <c r="C2959" s="5" cm="1">
        <f t="array" ref="C2959">IF($A2959="","",INDEX(OpenMeteoAPI[ForecastDateTime],ROWS($C$2:C2959)))</f>
        <v>46213.208333333336</v>
      </c>
      <c r="D2959" t="str">
        <f t="shared" si="46"/>
        <v>5AM</v>
      </c>
      <c r="E2959" t="str" cm="1">
        <f t="array" ref="E2959">IF($K2959="","",_xlfn.IFS($K2959=0,_xlfn.UNICHAR(9728),$K2959&lt;=3,_xlfn.UNICHAR(9729),OR($K2959=45,$K2959=48),"~",AND($K2959&gt;=51,$K2959&lt;=67),_xlfn.UNICHAR(9748),AND($K2959&gt;=71,$K2959&lt;=77),_xlfn.UNICHAR(10052),AND($K2959&gt;=80,$K2959&lt;=82),_xlfn.UNICHAR(9748),AND($K2959&gt;=95,$K2959&lt;=99),_xlfn.UNICHAR(9889),TRUE,_xlfn.UNICHAR(9729)))</f>
        <v>☔</v>
      </c>
      <c r="F2959" t="str" cm="1">
        <f t="array" ref="F2959">IF($K2959="","",_xlfn.IFS($K2959=0,"Clear",$K2959&lt;=3,"Partly Cloudy",OR($K2959=45,$K2959=48),"Fog",AND($K2959&gt;=51,$K2959&lt;=67),"Drizzle",AND($K2959&gt;=71,$K2959&lt;=77),"Snow",AND($K2959&gt;=80,$K2959&lt;=82),"Rain Showers",AND($K2959&gt;=95,$K2959&lt;=99),"Thunderstorm",TRUE,"Cloudy"))</f>
        <v>Drizzle</v>
      </c>
      <c r="G2959" s="3" cm="1">
        <f t="array" ref="G2959">IF($A2959="","",INDEX(OpenMeteoAPI[TemperatureC],ROWS($G$2:G2959)))</f>
        <v>13.3</v>
      </c>
      <c r="H2959" s="4" cm="1">
        <f t="array" ref="H2959">IF($A2959="","",INDEX(OpenMeteoAPI[RelativeHumidityPct],ROWS($H$2:H2959))/100)</f>
        <v>0.86</v>
      </c>
      <c r="I2959" s="4" cm="1">
        <f t="array" ref="I2959">IF($A2959="","",INDEX(OpenMeteoAPI[PrecipitationProbabilityPct],ROWS($I$2:I2959))/100)</f>
        <v>0.41</v>
      </c>
      <c r="J2959" s="3" cm="1">
        <f t="array" ref="J2959">IF($A2959="","",INDEX(OpenMeteoAPI[PrecipitationMM],ROWS($J$2:J2959)))</f>
        <v>0.2</v>
      </c>
      <c r="K2959" cm="1">
        <f t="array" ref="K2959">IF($A2959="","",INDEX(OpenMeteoAPI[WeatherCode],ROWS($K$2:K2959)))</f>
        <v>51</v>
      </c>
      <c r="L2959" s="3" cm="1">
        <f t="array" ref="L2959">IF($A2959="","",INDEX(OpenMeteoAPI[WindSpeedKMH],ROWS($L$2:L2959)))</f>
        <v>12.7</v>
      </c>
    </row>
    <row r="2960" spans="1:12">
      <c r="A2960" t="str" cm="1">
        <f t="array" ref="A2960">IFERROR(INDEX(OpenMeteoAPI[City],ROWS($A$2:A2960))&amp;", "&amp;INDEX(OpenMeteoAPI[CountryCode],ROWS($A$2:A2960)),"")</f>
        <v>Warsaw, PL</v>
      </c>
      <c r="B2960" t="str" cm="1">
        <f t="array" ref="B2960">IF($A2960="","",INDEX(OpenMeteoAPI[LocationID],ROWS($B$2:B2960)))</f>
        <v>PL-WAW</v>
      </c>
      <c r="C2960" s="5" cm="1">
        <f t="array" ref="C2960">IF($A2960="","",INDEX(OpenMeteoAPI[ForecastDateTime],ROWS($C$2:C2960)))</f>
        <v>46213.25</v>
      </c>
      <c r="D2960" t="str">
        <f t="shared" si="46"/>
        <v>6AM</v>
      </c>
      <c r="E2960" t="str" cm="1">
        <f t="array" ref="E2960">IF($K2960="","",_xlfn.IFS($K2960=0,_xlfn.UNICHAR(9728),$K2960&lt;=3,_xlfn.UNICHAR(9729),OR($K2960=45,$K2960=48),"~",AND($K2960&gt;=51,$K2960&lt;=67),_xlfn.UNICHAR(9748),AND($K2960&gt;=71,$K2960&lt;=77),_xlfn.UNICHAR(10052),AND($K2960&gt;=80,$K2960&lt;=82),_xlfn.UNICHAR(9748),AND($K2960&gt;=95,$K2960&lt;=99),_xlfn.UNICHAR(9889),TRUE,_xlfn.UNICHAR(9729)))</f>
        <v>☔</v>
      </c>
      <c r="F2960" t="str" cm="1">
        <f t="array" ref="F2960">IF($K2960="","",_xlfn.IFS($K2960=0,"Clear",$K2960&lt;=3,"Partly Cloudy",OR($K2960=45,$K2960=48),"Fog",AND($K2960&gt;=51,$K2960&lt;=67),"Drizzle",AND($K2960&gt;=71,$K2960&lt;=77),"Snow",AND($K2960&gt;=80,$K2960&lt;=82),"Rain Showers",AND($K2960&gt;=95,$K2960&lt;=99),"Thunderstorm",TRUE,"Cloudy"))</f>
        <v>Drizzle</v>
      </c>
      <c r="G2960" s="3" cm="1">
        <f t="array" ref="G2960">IF($A2960="","",INDEX(OpenMeteoAPI[TemperatureC],ROWS($G$2:G2960)))</f>
        <v>13.2</v>
      </c>
      <c r="H2960" s="4" cm="1">
        <f t="array" ref="H2960">IF($A2960="","",INDEX(OpenMeteoAPI[RelativeHumidityPct],ROWS($H$2:H2960))/100)</f>
        <v>0.89</v>
      </c>
      <c r="I2960" s="4" cm="1">
        <f t="array" ref="I2960">IF($A2960="","",INDEX(OpenMeteoAPI[PrecipitationProbabilityPct],ROWS($I$2:I2960))/100)</f>
        <v>0.45</v>
      </c>
      <c r="J2960" s="3" cm="1">
        <f t="array" ref="J2960">IF($A2960="","",INDEX(OpenMeteoAPI[PrecipitationMM],ROWS($J$2:J2960)))</f>
        <v>1.1000000000000001</v>
      </c>
      <c r="K2960" cm="1">
        <f t="array" ref="K2960">IF($A2960="","",INDEX(OpenMeteoAPI[WeatherCode],ROWS($K$2:K2960)))</f>
        <v>55</v>
      </c>
      <c r="L2960" s="3" cm="1">
        <f t="array" ref="L2960">IF($A2960="","",INDEX(OpenMeteoAPI[WindSpeedKMH],ROWS($L$2:L2960)))</f>
        <v>14.5</v>
      </c>
    </row>
    <row r="2961" spans="1:12">
      <c r="A2961" t="str" cm="1">
        <f t="array" ref="A2961">IFERROR(INDEX(OpenMeteoAPI[City],ROWS($A$2:A2961))&amp;", "&amp;INDEX(OpenMeteoAPI[CountryCode],ROWS($A$2:A2961)),"")</f>
        <v>Warsaw, PL</v>
      </c>
      <c r="B2961" t="str" cm="1">
        <f t="array" ref="B2961">IF($A2961="","",INDEX(OpenMeteoAPI[LocationID],ROWS($B$2:B2961)))</f>
        <v>PL-WAW</v>
      </c>
      <c r="C2961" s="5" cm="1">
        <f t="array" ref="C2961">IF($A2961="","",INDEX(OpenMeteoAPI[ForecastDateTime],ROWS($C$2:C2961)))</f>
        <v>46213.291666666664</v>
      </c>
      <c r="D2961" t="str">
        <f t="shared" si="46"/>
        <v>7AM</v>
      </c>
      <c r="E2961" t="str" cm="1">
        <f t="array" ref="E2961">IF($K2961="","",_xlfn.IFS($K2961=0,_xlfn.UNICHAR(9728),$K2961&lt;=3,_xlfn.UNICHAR(9729),OR($K2961=45,$K2961=48),"~",AND($K2961&gt;=51,$K2961&lt;=67),_xlfn.UNICHAR(9748),AND($K2961&gt;=71,$K2961&lt;=77),_xlfn.UNICHAR(10052),AND($K2961&gt;=80,$K2961&lt;=82),_xlfn.UNICHAR(9748),AND($K2961&gt;=95,$K2961&lt;=99),_xlfn.UNICHAR(9889),TRUE,_xlfn.UNICHAR(9729)))</f>
        <v>☔</v>
      </c>
      <c r="F2961" t="str" cm="1">
        <f t="array" ref="F2961">IF($K2961="","",_xlfn.IFS($K2961=0,"Clear",$K2961&lt;=3,"Partly Cloudy",OR($K2961=45,$K2961=48),"Fog",AND($K2961&gt;=51,$K2961&lt;=67),"Drizzle",AND($K2961&gt;=71,$K2961&lt;=77),"Snow",AND($K2961&gt;=80,$K2961&lt;=82),"Rain Showers",AND($K2961&gt;=95,$K2961&lt;=99),"Thunderstorm",TRUE,"Cloudy"))</f>
        <v>Drizzle</v>
      </c>
      <c r="G2961" s="3" cm="1">
        <f t="array" ref="G2961">IF($A2961="","",INDEX(OpenMeteoAPI[TemperatureC],ROWS($G$2:G2961)))</f>
        <v>13.4</v>
      </c>
      <c r="H2961" s="4" cm="1">
        <f t="array" ref="H2961">IF($A2961="","",INDEX(OpenMeteoAPI[RelativeHumidityPct],ROWS($H$2:H2961))/100)</f>
        <v>0.9</v>
      </c>
      <c r="I2961" s="4" cm="1">
        <f t="array" ref="I2961">IF($A2961="","",INDEX(OpenMeteoAPI[PrecipitationProbabilityPct],ROWS($I$2:I2961))/100)</f>
        <v>0.48</v>
      </c>
      <c r="J2961" s="3" cm="1">
        <f t="array" ref="J2961">IF($A2961="","",INDEX(OpenMeteoAPI[PrecipitationMM],ROWS($J$2:J2961)))</f>
        <v>0.9</v>
      </c>
      <c r="K2961" cm="1">
        <f t="array" ref="K2961">IF($A2961="","",INDEX(OpenMeteoAPI[WeatherCode],ROWS($K$2:K2961)))</f>
        <v>53</v>
      </c>
      <c r="L2961" s="3" cm="1">
        <f t="array" ref="L2961">IF($A2961="","",INDEX(OpenMeteoAPI[WindSpeedKMH],ROWS($L$2:L2961)))</f>
        <v>14.7</v>
      </c>
    </row>
    <row r="2962" spans="1:12">
      <c r="A2962" t="str" cm="1">
        <f t="array" ref="A2962">IFERROR(INDEX(OpenMeteoAPI[City],ROWS($A$2:A2962))&amp;", "&amp;INDEX(OpenMeteoAPI[CountryCode],ROWS($A$2:A2962)),"")</f>
        <v>Warsaw, PL</v>
      </c>
      <c r="B2962" t="str" cm="1">
        <f t="array" ref="B2962">IF($A2962="","",INDEX(OpenMeteoAPI[LocationID],ROWS($B$2:B2962)))</f>
        <v>PL-WAW</v>
      </c>
      <c r="C2962" s="5" cm="1">
        <f t="array" ref="C2962">IF($A2962="","",INDEX(OpenMeteoAPI[ForecastDateTime],ROWS($C$2:C2962)))</f>
        <v>46213.333333333336</v>
      </c>
      <c r="D2962" t="str">
        <f t="shared" si="46"/>
        <v>8AM</v>
      </c>
      <c r="E2962" t="str" cm="1">
        <f t="array" ref="E2962">IF($K2962="","",_xlfn.IFS($K2962=0,_xlfn.UNICHAR(9728),$K2962&lt;=3,_xlfn.UNICHAR(9729),OR($K2962=45,$K2962=48),"~",AND($K2962&gt;=51,$K2962&lt;=67),_xlfn.UNICHAR(9748),AND($K2962&gt;=71,$K2962&lt;=77),_xlfn.UNICHAR(10052),AND($K2962&gt;=80,$K2962&lt;=82),_xlfn.UNICHAR(9748),AND($K2962&gt;=95,$K2962&lt;=99),_xlfn.UNICHAR(9889),TRUE,_xlfn.UNICHAR(9729)))</f>
        <v>☔</v>
      </c>
      <c r="F2962" t="str" cm="1">
        <f t="array" ref="F2962">IF($K2962="","",_xlfn.IFS($K2962=0,"Clear",$K2962&lt;=3,"Partly Cloudy",OR($K2962=45,$K2962=48),"Fog",AND($K2962&gt;=51,$K2962&lt;=67),"Drizzle",AND($K2962&gt;=71,$K2962&lt;=77),"Snow",AND($K2962&gt;=80,$K2962&lt;=82),"Rain Showers",AND($K2962&gt;=95,$K2962&lt;=99),"Thunderstorm",TRUE,"Cloudy"))</f>
        <v>Drizzle</v>
      </c>
      <c r="G2962" s="3" cm="1">
        <f t="array" ref="G2962">IF($A2962="","",INDEX(OpenMeteoAPI[TemperatureC],ROWS($G$2:G2962)))</f>
        <v>13.7</v>
      </c>
      <c r="H2962" s="4" cm="1">
        <f t="array" ref="H2962">IF($A2962="","",INDEX(OpenMeteoAPI[RelativeHumidityPct],ROWS($H$2:H2962))/100)</f>
        <v>0.92</v>
      </c>
      <c r="I2962" s="4" cm="1">
        <f t="array" ref="I2962">IF($A2962="","",INDEX(OpenMeteoAPI[PrecipitationProbabilityPct],ROWS($I$2:I2962))/100)</f>
        <v>0.51</v>
      </c>
      <c r="J2962" s="3" cm="1">
        <f t="array" ref="J2962">IF($A2962="","",INDEX(OpenMeteoAPI[PrecipitationMM],ROWS($J$2:J2962)))</f>
        <v>0.9</v>
      </c>
      <c r="K2962" cm="1">
        <f t="array" ref="K2962">IF($A2962="","",INDEX(OpenMeteoAPI[WeatherCode],ROWS($K$2:K2962)))</f>
        <v>53</v>
      </c>
      <c r="L2962" s="3" cm="1">
        <f t="array" ref="L2962">IF($A2962="","",INDEX(OpenMeteoAPI[WindSpeedKMH],ROWS($L$2:L2962)))</f>
        <v>14.8</v>
      </c>
    </row>
    <row r="2963" spans="1:12">
      <c r="A2963" t="str" cm="1">
        <f t="array" ref="A2963">IFERROR(INDEX(OpenMeteoAPI[City],ROWS($A$2:A2963))&amp;", "&amp;INDEX(OpenMeteoAPI[CountryCode],ROWS($A$2:A2963)),"")</f>
        <v>Warsaw, PL</v>
      </c>
      <c r="B2963" t="str" cm="1">
        <f t="array" ref="B2963">IF($A2963="","",INDEX(OpenMeteoAPI[LocationID],ROWS($B$2:B2963)))</f>
        <v>PL-WAW</v>
      </c>
      <c r="C2963" s="5" cm="1">
        <f t="array" ref="C2963">IF($A2963="","",INDEX(OpenMeteoAPI[ForecastDateTime],ROWS($C$2:C2963)))</f>
        <v>46213.375</v>
      </c>
      <c r="D2963" t="str">
        <f t="shared" si="46"/>
        <v>9AM</v>
      </c>
      <c r="E2963" t="str" cm="1">
        <f t="array" ref="E2963">IF($K2963="","",_xlfn.IFS($K2963=0,_xlfn.UNICHAR(9728),$K2963&lt;=3,_xlfn.UNICHAR(9729),OR($K2963=45,$K2963=48),"~",AND($K2963&gt;=51,$K2963&lt;=67),_xlfn.UNICHAR(9748),AND($K2963&gt;=71,$K2963&lt;=77),_xlfn.UNICHAR(10052),AND($K2963&gt;=80,$K2963&lt;=82),_xlfn.UNICHAR(9748),AND($K2963&gt;=95,$K2963&lt;=99),_xlfn.UNICHAR(9889),TRUE,_xlfn.UNICHAR(9729)))</f>
        <v>☔</v>
      </c>
      <c r="F2963" t="str" cm="1">
        <f t="array" ref="F2963">IF($K2963="","",_xlfn.IFS($K2963=0,"Clear",$K2963&lt;=3,"Partly Cloudy",OR($K2963=45,$K2963=48),"Fog",AND($K2963&gt;=51,$K2963&lt;=67),"Drizzle",AND($K2963&gt;=71,$K2963&lt;=77),"Snow",AND($K2963&gt;=80,$K2963&lt;=82),"Rain Showers",AND($K2963&gt;=95,$K2963&lt;=99),"Thunderstorm",TRUE,"Cloudy"))</f>
        <v>Rain Showers</v>
      </c>
      <c r="G2963" s="3" cm="1">
        <f t="array" ref="G2963">IF($A2963="","",INDEX(OpenMeteoAPI[TemperatureC],ROWS($G$2:G2963)))</f>
        <v>13.3</v>
      </c>
      <c r="H2963" s="4" cm="1">
        <f t="array" ref="H2963">IF($A2963="","",INDEX(OpenMeteoAPI[RelativeHumidityPct],ROWS($H$2:H2963))/100)</f>
        <v>0.95</v>
      </c>
      <c r="I2963" s="4" cm="1">
        <f t="array" ref="I2963">IF($A2963="","",INDEX(OpenMeteoAPI[PrecipitationProbabilityPct],ROWS($I$2:I2963))/100)</f>
        <v>0.54</v>
      </c>
      <c r="J2963" s="3" cm="1">
        <f t="array" ref="J2963">IF($A2963="","",INDEX(OpenMeteoAPI[PrecipitationMM],ROWS($J$2:J2963)))</f>
        <v>1.7</v>
      </c>
      <c r="K2963" cm="1">
        <f t="array" ref="K2963">IF($A2963="","",INDEX(OpenMeteoAPI[WeatherCode],ROWS($K$2:K2963)))</f>
        <v>80</v>
      </c>
      <c r="L2963" s="3" cm="1">
        <f t="array" ref="L2963">IF($A2963="","",INDEX(OpenMeteoAPI[WindSpeedKMH],ROWS($L$2:L2963)))</f>
        <v>16.399999999999999</v>
      </c>
    </row>
    <row r="2964" spans="1:12">
      <c r="A2964" t="str" cm="1">
        <f t="array" ref="A2964">IFERROR(INDEX(OpenMeteoAPI[City],ROWS($A$2:A2964))&amp;", "&amp;INDEX(OpenMeteoAPI[CountryCode],ROWS($A$2:A2964)),"")</f>
        <v>Warsaw, PL</v>
      </c>
      <c r="B2964" t="str" cm="1">
        <f t="array" ref="B2964">IF($A2964="","",INDEX(OpenMeteoAPI[LocationID],ROWS($B$2:B2964)))</f>
        <v>PL-WAW</v>
      </c>
      <c r="C2964" s="5" cm="1">
        <f t="array" ref="C2964">IF($A2964="","",INDEX(OpenMeteoAPI[ForecastDateTime],ROWS($C$2:C2964)))</f>
        <v>46213.416666666664</v>
      </c>
      <c r="D2964" t="str">
        <f t="shared" si="46"/>
        <v>10AM</v>
      </c>
      <c r="E2964" t="str" cm="1">
        <f t="array" ref="E2964">IF($K2964="","",_xlfn.IFS($K2964=0,_xlfn.UNICHAR(9728),$K2964&lt;=3,_xlfn.UNICHAR(9729),OR($K2964=45,$K2964=48),"~",AND($K2964&gt;=51,$K2964&lt;=67),_xlfn.UNICHAR(9748),AND($K2964&gt;=71,$K2964&lt;=77),_xlfn.UNICHAR(10052),AND($K2964&gt;=80,$K2964&lt;=82),_xlfn.UNICHAR(9748),AND($K2964&gt;=95,$K2964&lt;=99),_xlfn.UNICHAR(9889),TRUE,_xlfn.UNICHAR(9729)))</f>
        <v>☔</v>
      </c>
      <c r="F2964" t="str" cm="1">
        <f t="array" ref="F2964">IF($K2964="","",_xlfn.IFS($K2964=0,"Clear",$K2964&lt;=3,"Partly Cloudy",OR($K2964=45,$K2964=48),"Fog",AND($K2964&gt;=51,$K2964&lt;=67),"Drizzle",AND($K2964&gt;=71,$K2964&lt;=77),"Snow",AND($K2964&gt;=80,$K2964&lt;=82),"Rain Showers",AND($K2964&gt;=95,$K2964&lt;=99),"Thunderstorm",TRUE,"Cloudy"))</f>
        <v>Drizzle</v>
      </c>
      <c r="G2964" s="3" cm="1">
        <f t="array" ref="G2964">IF($A2964="","",INDEX(OpenMeteoAPI[TemperatureC],ROWS($G$2:G2964)))</f>
        <v>13.6</v>
      </c>
      <c r="H2964" s="4" cm="1">
        <f t="array" ref="H2964">IF($A2964="","",INDEX(OpenMeteoAPI[RelativeHumidityPct],ROWS($H$2:H2964))/100)</f>
        <v>0.96</v>
      </c>
      <c r="I2964" s="4" cm="1">
        <f t="array" ref="I2964">IF($A2964="","",INDEX(OpenMeteoAPI[PrecipitationProbabilityPct],ROWS($I$2:I2964))/100)</f>
        <v>0.56000000000000005</v>
      </c>
      <c r="J2964" s="3" cm="1">
        <f t="array" ref="J2964">IF($A2964="","",INDEX(OpenMeteoAPI[PrecipitationMM],ROWS($J$2:J2964)))</f>
        <v>0.9</v>
      </c>
      <c r="K2964" cm="1">
        <f t="array" ref="K2964">IF($A2964="","",INDEX(OpenMeteoAPI[WeatherCode],ROWS($K$2:K2964)))</f>
        <v>53</v>
      </c>
      <c r="L2964" s="3" cm="1">
        <f t="array" ref="L2964">IF($A2964="","",INDEX(OpenMeteoAPI[WindSpeedKMH],ROWS($L$2:L2964)))</f>
        <v>15.3</v>
      </c>
    </row>
    <row r="2965" spans="1:12">
      <c r="A2965" t="str" cm="1">
        <f t="array" ref="A2965">IFERROR(INDEX(OpenMeteoAPI[City],ROWS($A$2:A2965))&amp;", "&amp;INDEX(OpenMeteoAPI[CountryCode],ROWS($A$2:A2965)),"")</f>
        <v>Warsaw, PL</v>
      </c>
      <c r="B2965" t="str" cm="1">
        <f t="array" ref="B2965">IF($A2965="","",INDEX(OpenMeteoAPI[LocationID],ROWS($B$2:B2965)))</f>
        <v>PL-WAW</v>
      </c>
      <c r="C2965" s="5" cm="1">
        <f t="array" ref="C2965">IF($A2965="","",INDEX(OpenMeteoAPI[ForecastDateTime],ROWS($C$2:C2965)))</f>
        <v>46213.458333333336</v>
      </c>
      <c r="D2965" t="str">
        <f t="shared" si="46"/>
        <v>11AM</v>
      </c>
      <c r="E2965" t="str" cm="1">
        <f t="array" ref="E2965">IF($K2965="","",_xlfn.IFS($K2965=0,_xlfn.UNICHAR(9728),$K2965&lt;=3,_xlfn.UNICHAR(9729),OR($K2965=45,$K2965=48),"~",AND($K2965&gt;=51,$K2965&lt;=67),_xlfn.UNICHAR(9748),AND($K2965&gt;=71,$K2965&lt;=77),_xlfn.UNICHAR(10052),AND($K2965&gt;=80,$K2965&lt;=82),_xlfn.UNICHAR(9748),AND($K2965&gt;=95,$K2965&lt;=99),_xlfn.UNICHAR(9889),TRUE,_xlfn.UNICHAR(9729)))</f>
        <v>☔</v>
      </c>
      <c r="F2965" t="str" cm="1">
        <f t="array" ref="F2965">IF($K2965="","",_xlfn.IFS($K2965=0,"Clear",$K2965&lt;=3,"Partly Cloudy",OR($K2965=45,$K2965=48),"Fog",AND($K2965&gt;=51,$K2965&lt;=67),"Drizzle",AND($K2965&gt;=71,$K2965&lt;=77),"Snow",AND($K2965&gt;=80,$K2965&lt;=82),"Rain Showers",AND($K2965&gt;=95,$K2965&lt;=99),"Thunderstorm",TRUE,"Cloudy"))</f>
        <v>Drizzle</v>
      </c>
      <c r="G2965" s="3" cm="1">
        <f t="array" ref="G2965">IF($A2965="","",INDEX(OpenMeteoAPI[TemperatureC],ROWS($G$2:G2965)))</f>
        <v>15.9</v>
      </c>
      <c r="H2965" s="4" cm="1">
        <f t="array" ref="H2965">IF($A2965="","",INDEX(OpenMeteoAPI[RelativeHumidityPct],ROWS($H$2:H2965))/100)</f>
        <v>0.85</v>
      </c>
      <c r="I2965" s="4" cm="1">
        <f t="array" ref="I2965">IF($A2965="","",INDEX(OpenMeteoAPI[PrecipitationProbabilityPct],ROWS($I$2:I2965))/100)</f>
        <v>0.59</v>
      </c>
      <c r="J2965" s="3" cm="1">
        <f t="array" ref="J2965">IF($A2965="","",INDEX(OpenMeteoAPI[PrecipitationMM],ROWS($J$2:J2965)))</f>
        <v>0.2</v>
      </c>
      <c r="K2965" cm="1">
        <f t="array" ref="K2965">IF($A2965="","",INDEX(OpenMeteoAPI[WeatherCode],ROWS($K$2:K2965)))</f>
        <v>51</v>
      </c>
      <c r="L2965" s="3" cm="1">
        <f t="array" ref="L2965">IF($A2965="","",INDEX(OpenMeteoAPI[WindSpeedKMH],ROWS($L$2:L2965)))</f>
        <v>16.899999999999999</v>
      </c>
    </row>
    <row r="2966" spans="1:12">
      <c r="A2966" t="str" cm="1">
        <f t="array" ref="A2966">IFERROR(INDEX(OpenMeteoAPI[City],ROWS($A$2:A2966))&amp;", "&amp;INDEX(OpenMeteoAPI[CountryCode],ROWS($A$2:A2966)),"")</f>
        <v>Warsaw, PL</v>
      </c>
      <c r="B2966" t="str" cm="1">
        <f t="array" ref="B2966">IF($A2966="","",INDEX(OpenMeteoAPI[LocationID],ROWS($B$2:B2966)))</f>
        <v>PL-WAW</v>
      </c>
      <c r="C2966" s="5" cm="1">
        <f t="array" ref="C2966">IF($A2966="","",INDEX(OpenMeteoAPI[ForecastDateTime],ROWS($C$2:C2966)))</f>
        <v>46213.5</v>
      </c>
      <c r="D2966" t="str">
        <f t="shared" si="46"/>
        <v>12PM</v>
      </c>
      <c r="E2966" t="str" cm="1">
        <f t="array" ref="E2966">IF($K2966="","",_xlfn.IFS($K2966=0,_xlfn.UNICHAR(9728),$K2966&lt;=3,_xlfn.UNICHAR(9729),OR($K2966=45,$K2966=48),"~",AND($K2966&gt;=51,$K2966&lt;=67),_xlfn.UNICHAR(9748),AND($K2966&gt;=71,$K2966&lt;=77),_xlfn.UNICHAR(10052),AND($K2966&gt;=80,$K2966&lt;=82),_xlfn.UNICHAR(9748),AND($K2966&gt;=95,$K2966&lt;=99),_xlfn.UNICHAR(9889),TRUE,_xlfn.UNICHAR(9729)))</f>
        <v>☔</v>
      </c>
      <c r="F2966" t="str" cm="1">
        <f t="array" ref="F2966">IF($K2966="","",_xlfn.IFS($K2966=0,"Clear",$K2966&lt;=3,"Partly Cloudy",OR($K2966=45,$K2966=48),"Fog",AND($K2966&gt;=51,$K2966&lt;=67),"Drizzle",AND($K2966&gt;=71,$K2966&lt;=77),"Snow",AND($K2966&gt;=80,$K2966&lt;=82),"Rain Showers",AND($K2966&gt;=95,$K2966&lt;=99),"Thunderstorm",TRUE,"Cloudy"))</f>
        <v>Drizzle</v>
      </c>
      <c r="G2966" s="3" cm="1">
        <f t="array" ref="G2966">IF($A2966="","",INDEX(OpenMeteoAPI[TemperatureC],ROWS($G$2:G2966)))</f>
        <v>16</v>
      </c>
      <c r="H2966" s="4" cm="1">
        <f t="array" ref="H2966">IF($A2966="","",INDEX(OpenMeteoAPI[RelativeHumidityPct],ROWS($H$2:H2966))/100)</f>
        <v>0.86</v>
      </c>
      <c r="I2966" s="4" cm="1">
        <f t="array" ref="I2966">IF($A2966="","",INDEX(OpenMeteoAPI[PrecipitationProbabilityPct],ROWS($I$2:I2966))/100)</f>
        <v>0.63</v>
      </c>
      <c r="J2966" s="3" cm="1">
        <f t="array" ref="J2966">IF($A2966="","",INDEX(OpenMeteoAPI[PrecipitationMM],ROWS($J$2:J2966)))</f>
        <v>0.8</v>
      </c>
      <c r="K2966" cm="1">
        <f t="array" ref="K2966">IF($A2966="","",INDEX(OpenMeteoAPI[WeatherCode],ROWS($K$2:K2966)))</f>
        <v>53</v>
      </c>
      <c r="L2966" s="3" cm="1">
        <f t="array" ref="L2966">IF($A2966="","",INDEX(OpenMeteoAPI[WindSpeedKMH],ROWS($L$2:L2966)))</f>
        <v>15.4</v>
      </c>
    </row>
    <row r="2967" spans="1:12">
      <c r="A2967" t="str" cm="1">
        <f t="array" ref="A2967">IFERROR(INDEX(OpenMeteoAPI[City],ROWS($A$2:A2967))&amp;", "&amp;INDEX(OpenMeteoAPI[CountryCode],ROWS($A$2:A2967)),"")</f>
        <v>Warsaw, PL</v>
      </c>
      <c r="B2967" t="str" cm="1">
        <f t="array" ref="B2967">IF($A2967="","",INDEX(OpenMeteoAPI[LocationID],ROWS($B$2:B2967)))</f>
        <v>PL-WAW</v>
      </c>
      <c r="C2967" s="5" cm="1">
        <f t="array" ref="C2967">IF($A2967="","",INDEX(OpenMeteoAPI[ForecastDateTime],ROWS($C$2:C2967)))</f>
        <v>46213.541666666664</v>
      </c>
      <c r="D2967" t="str">
        <f t="shared" si="46"/>
        <v>1PM</v>
      </c>
      <c r="E2967" t="str" cm="1">
        <f t="array" ref="E2967">IF($K2967="","",_xlfn.IFS($K2967=0,_xlfn.UNICHAR(9728),$K2967&lt;=3,_xlfn.UNICHAR(9729),OR($K2967=45,$K2967=48),"~",AND($K2967&gt;=51,$K2967&lt;=67),_xlfn.UNICHAR(9748),AND($K2967&gt;=71,$K2967&lt;=77),_xlfn.UNICHAR(10052),AND($K2967&gt;=80,$K2967&lt;=82),_xlfn.UNICHAR(9748),AND($K2967&gt;=95,$K2967&lt;=99),_xlfn.UNICHAR(9889),TRUE,_xlfn.UNICHAR(9729)))</f>
        <v>⚡</v>
      </c>
      <c r="F2967" t="str" cm="1">
        <f t="array" ref="F2967">IF($K2967="","",_xlfn.IFS($K2967=0,"Clear",$K2967&lt;=3,"Partly Cloudy",OR($K2967=45,$K2967=48),"Fog",AND($K2967&gt;=51,$K2967&lt;=67),"Drizzle",AND($K2967&gt;=71,$K2967&lt;=77),"Snow",AND($K2967&gt;=80,$K2967&lt;=82),"Rain Showers",AND($K2967&gt;=95,$K2967&lt;=99),"Thunderstorm",TRUE,"Cloudy"))</f>
        <v>Thunderstorm</v>
      </c>
      <c r="G2967" s="3" cm="1">
        <f t="array" ref="G2967">IF($A2967="","",INDEX(OpenMeteoAPI[TemperatureC],ROWS($G$2:G2967)))</f>
        <v>15.4</v>
      </c>
      <c r="H2967" s="4" cm="1">
        <f t="array" ref="H2967">IF($A2967="","",INDEX(OpenMeteoAPI[RelativeHumidityPct],ROWS($H$2:H2967))/100)</f>
        <v>0.9</v>
      </c>
      <c r="I2967" s="4" cm="1">
        <f t="array" ref="I2967">IF($A2967="","",INDEX(OpenMeteoAPI[PrecipitationProbabilityPct],ROWS($I$2:I2967))/100)</f>
        <v>0.69</v>
      </c>
      <c r="J2967" s="3" cm="1">
        <f t="array" ref="J2967">IF($A2967="","",INDEX(OpenMeteoAPI[PrecipitationMM],ROWS($J$2:J2967)))</f>
        <v>2.5</v>
      </c>
      <c r="K2967" cm="1">
        <f t="array" ref="K2967">IF($A2967="","",INDEX(OpenMeteoAPI[WeatherCode],ROWS($K$2:K2967)))</f>
        <v>95</v>
      </c>
      <c r="L2967" s="3" cm="1">
        <f t="array" ref="L2967">IF($A2967="","",INDEX(OpenMeteoAPI[WindSpeedKMH],ROWS($L$2:L2967)))</f>
        <v>8.9</v>
      </c>
    </row>
    <row r="2968" spans="1:12">
      <c r="A2968" t="str" cm="1">
        <f t="array" ref="A2968">IFERROR(INDEX(OpenMeteoAPI[City],ROWS($A$2:A2968))&amp;", "&amp;INDEX(OpenMeteoAPI[CountryCode],ROWS($A$2:A2968)),"")</f>
        <v>Warsaw, PL</v>
      </c>
      <c r="B2968" t="str" cm="1">
        <f t="array" ref="B2968">IF($A2968="","",INDEX(OpenMeteoAPI[LocationID],ROWS($B$2:B2968)))</f>
        <v>PL-WAW</v>
      </c>
      <c r="C2968" s="5" cm="1">
        <f t="array" ref="C2968">IF($A2968="","",INDEX(OpenMeteoAPI[ForecastDateTime],ROWS($C$2:C2968)))</f>
        <v>46213.583333333336</v>
      </c>
      <c r="D2968" t="str">
        <f t="shared" si="46"/>
        <v>2PM</v>
      </c>
      <c r="E2968" t="str" cm="1">
        <f t="array" ref="E2968">IF($K2968="","",_xlfn.IFS($K2968=0,_xlfn.UNICHAR(9728),$K2968&lt;=3,_xlfn.UNICHAR(9729),OR($K2968=45,$K2968=48),"~",AND($K2968&gt;=51,$K2968&lt;=67),_xlfn.UNICHAR(9748),AND($K2968&gt;=71,$K2968&lt;=77),_xlfn.UNICHAR(10052),AND($K2968&gt;=80,$K2968&lt;=82),_xlfn.UNICHAR(9748),AND($K2968&gt;=95,$K2968&lt;=99),_xlfn.UNICHAR(9889),TRUE,_xlfn.UNICHAR(9729)))</f>
        <v>☔</v>
      </c>
      <c r="F2968" t="str" cm="1">
        <f t="array" ref="F2968">IF($K2968="","",_xlfn.IFS($K2968=0,"Clear",$K2968&lt;=3,"Partly Cloudy",OR($K2968=45,$K2968=48),"Fog",AND($K2968&gt;=51,$K2968&lt;=67),"Drizzle",AND($K2968&gt;=71,$K2968&lt;=77),"Snow",AND($K2968&gt;=80,$K2968&lt;=82),"Rain Showers",AND($K2968&gt;=95,$K2968&lt;=99),"Thunderstorm",TRUE,"Cloudy"))</f>
        <v>Drizzle</v>
      </c>
      <c r="G2968" s="3" cm="1">
        <f t="array" ref="G2968">IF($A2968="","",INDEX(OpenMeteoAPI[TemperatureC],ROWS($G$2:G2968)))</f>
        <v>18.8</v>
      </c>
      <c r="H2968" s="4" cm="1">
        <f t="array" ref="H2968">IF($A2968="","",INDEX(OpenMeteoAPI[RelativeHumidityPct],ROWS($H$2:H2968))/100)</f>
        <v>0.77</v>
      </c>
      <c r="I2968" s="4" cm="1">
        <f t="array" ref="I2968">IF($A2968="","",INDEX(OpenMeteoAPI[PrecipitationProbabilityPct],ROWS($I$2:I2968))/100)</f>
        <v>0.73</v>
      </c>
      <c r="J2968" s="3" cm="1">
        <f t="array" ref="J2968">IF($A2968="","",INDEX(OpenMeteoAPI[PrecipitationMM],ROWS($J$2:J2968)))</f>
        <v>0.5</v>
      </c>
      <c r="K2968" cm="1">
        <f t="array" ref="K2968">IF($A2968="","",INDEX(OpenMeteoAPI[WeatherCode],ROWS($K$2:K2968)))</f>
        <v>53</v>
      </c>
      <c r="L2968" s="3" cm="1">
        <f t="array" ref="L2968">IF($A2968="","",INDEX(OpenMeteoAPI[WindSpeedKMH],ROWS($L$2:L2968)))</f>
        <v>12.1</v>
      </c>
    </row>
    <row r="2969" spans="1:12">
      <c r="A2969" t="str" cm="1">
        <f t="array" ref="A2969">IFERROR(INDEX(OpenMeteoAPI[City],ROWS($A$2:A2969))&amp;", "&amp;INDEX(OpenMeteoAPI[CountryCode],ROWS($A$2:A2969)),"")</f>
        <v>Warsaw, PL</v>
      </c>
      <c r="B2969" t="str" cm="1">
        <f t="array" ref="B2969">IF($A2969="","",INDEX(OpenMeteoAPI[LocationID],ROWS($B$2:B2969)))</f>
        <v>PL-WAW</v>
      </c>
      <c r="C2969" s="5" cm="1">
        <f t="array" ref="C2969">IF($A2969="","",INDEX(OpenMeteoAPI[ForecastDateTime],ROWS($C$2:C2969)))</f>
        <v>46213.625</v>
      </c>
      <c r="D2969" t="str">
        <f t="shared" si="46"/>
        <v>3PM</v>
      </c>
      <c r="E2969" t="str" cm="1">
        <f t="array" ref="E2969">IF($K2969="","",_xlfn.IFS($K2969=0,_xlfn.UNICHAR(9728),$K2969&lt;=3,_xlfn.UNICHAR(9729),OR($K2969=45,$K2969=48),"~",AND($K2969&gt;=51,$K2969&lt;=67),_xlfn.UNICHAR(9748),AND($K2969&gt;=71,$K2969&lt;=77),_xlfn.UNICHAR(10052),AND($K2969&gt;=80,$K2969&lt;=82),_xlfn.UNICHAR(9748),AND($K2969&gt;=95,$K2969&lt;=99),_xlfn.UNICHAR(9889),TRUE,_xlfn.UNICHAR(9729)))</f>
        <v>☔</v>
      </c>
      <c r="F2969" t="str" cm="1">
        <f t="array" ref="F2969">IF($K2969="","",_xlfn.IFS($K2969=0,"Clear",$K2969&lt;=3,"Partly Cloudy",OR($K2969=45,$K2969=48),"Fog",AND($K2969&gt;=51,$K2969&lt;=67),"Drizzle",AND($K2969&gt;=71,$K2969&lt;=77),"Snow",AND($K2969&gt;=80,$K2969&lt;=82),"Rain Showers",AND($K2969&gt;=95,$K2969&lt;=99),"Thunderstorm",TRUE,"Cloudy"))</f>
        <v>Drizzle</v>
      </c>
      <c r="G2969" s="3" cm="1">
        <f t="array" ref="G2969">IF($A2969="","",INDEX(OpenMeteoAPI[TemperatureC],ROWS($G$2:G2969)))</f>
        <v>17.2</v>
      </c>
      <c r="H2969" s="4" cm="1">
        <f t="array" ref="H2969">IF($A2969="","",INDEX(OpenMeteoAPI[RelativeHumidityPct],ROWS($H$2:H2969))/100)</f>
        <v>0.8</v>
      </c>
      <c r="I2969" s="4" cm="1">
        <f t="array" ref="I2969">IF($A2969="","",INDEX(OpenMeteoAPI[PrecipitationProbabilityPct],ROWS($I$2:I2969))/100)</f>
        <v>0.76</v>
      </c>
      <c r="J2969" s="3" cm="1">
        <f t="array" ref="J2969">IF($A2969="","",INDEX(OpenMeteoAPI[PrecipitationMM],ROWS($J$2:J2969)))</f>
        <v>0.7</v>
      </c>
      <c r="K2969" cm="1">
        <f t="array" ref="K2969">IF($A2969="","",INDEX(OpenMeteoAPI[WeatherCode],ROWS($K$2:K2969)))</f>
        <v>53</v>
      </c>
      <c r="L2969" s="3" cm="1">
        <f t="array" ref="L2969">IF($A2969="","",INDEX(OpenMeteoAPI[WindSpeedKMH],ROWS($L$2:L2969)))</f>
        <v>13.4</v>
      </c>
    </row>
    <row r="2970" spans="1:12">
      <c r="A2970" t="str" cm="1">
        <f t="array" ref="A2970">IFERROR(INDEX(OpenMeteoAPI[City],ROWS($A$2:A2970))&amp;", "&amp;INDEX(OpenMeteoAPI[CountryCode],ROWS($A$2:A2970)),"")</f>
        <v>Warsaw, PL</v>
      </c>
      <c r="B2970" t="str" cm="1">
        <f t="array" ref="B2970">IF($A2970="","",INDEX(OpenMeteoAPI[LocationID],ROWS($B$2:B2970)))</f>
        <v>PL-WAW</v>
      </c>
      <c r="C2970" s="5" cm="1">
        <f t="array" ref="C2970">IF($A2970="","",INDEX(OpenMeteoAPI[ForecastDateTime],ROWS($C$2:C2970)))</f>
        <v>46213.666666666664</v>
      </c>
      <c r="D2970" t="str">
        <f t="shared" si="46"/>
        <v>4PM</v>
      </c>
      <c r="E2970" t="str" cm="1">
        <f t="array" ref="E2970">IF($K2970="","",_xlfn.IFS($K2970=0,_xlfn.UNICHAR(9728),$K2970&lt;=3,_xlfn.UNICHAR(9729),OR($K2970=45,$K2970=48),"~",AND($K2970&gt;=51,$K2970&lt;=67),_xlfn.UNICHAR(9748),AND($K2970&gt;=71,$K2970&lt;=77),_xlfn.UNICHAR(10052),AND($K2970&gt;=80,$K2970&lt;=82),_xlfn.UNICHAR(9748),AND($K2970&gt;=95,$K2970&lt;=99),_xlfn.UNICHAR(9889),TRUE,_xlfn.UNICHAR(9729)))</f>
        <v>☔</v>
      </c>
      <c r="F2970" t="str" cm="1">
        <f t="array" ref="F2970">IF($K2970="","",_xlfn.IFS($K2970=0,"Clear",$K2970&lt;=3,"Partly Cloudy",OR($K2970=45,$K2970=48),"Fog",AND($K2970&gt;=51,$K2970&lt;=67),"Drizzle",AND($K2970&gt;=71,$K2970&lt;=77),"Snow",AND($K2970&gt;=80,$K2970&lt;=82),"Rain Showers",AND($K2970&gt;=95,$K2970&lt;=99),"Thunderstorm",TRUE,"Cloudy"))</f>
        <v>Rain Showers</v>
      </c>
      <c r="G2970" s="3" cm="1">
        <f t="array" ref="G2970">IF($A2970="","",INDEX(OpenMeteoAPI[TemperatureC],ROWS($G$2:G2970)))</f>
        <v>17.3</v>
      </c>
      <c r="H2970" s="4" cm="1">
        <f t="array" ref="H2970">IF($A2970="","",INDEX(OpenMeteoAPI[RelativeHumidityPct],ROWS($H$2:H2970))/100)</f>
        <v>0.78</v>
      </c>
      <c r="I2970" s="4" cm="1">
        <f t="array" ref="I2970">IF($A2970="","",INDEX(OpenMeteoAPI[PrecipitationProbabilityPct],ROWS($I$2:I2970))/100)</f>
        <v>0.79</v>
      </c>
      <c r="J2970" s="3" cm="1">
        <f t="array" ref="J2970">IF($A2970="","",INDEX(OpenMeteoAPI[PrecipitationMM],ROWS($J$2:J2970)))</f>
        <v>1.4</v>
      </c>
      <c r="K2970" cm="1">
        <f t="array" ref="K2970">IF($A2970="","",INDEX(OpenMeteoAPI[WeatherCode],ROWS($K$2:K2970)))</f>
        <v>80</v>
      </c>
      <c r="L2970" s="3" cm="1">
        <f t="array" ref="L2970">IF($A2970="","",INDEX(OpenMeteoAPI[WindSpeedKMH],ROWS($L$2:L2970)))</f>
        <v>11.3</v>
      </c>
    </row>
    <row r="2971" spans="1:12">
      <c r="A2971" t="str" cm="1">
        <f t="array" ref="A2971">IFERROR(INDEX(OpenMeteoAPI[City],ROWS($A$2:A2971))&amp;", "&amp;INDEX(OpenMeteoAPI[CountryCode],ROWS($A$2:A2971)),"")</f>
        <v>Warsaw, PL</v>
      </c>
      <c r="B2971" t="str" cm="1">
        <f t="array" ref="B2971">IF($A2971="","",INDEX(OpenMeteoAPI[LocationID],ROWS($B$2:B2971)))</f>
        <v>PL-WAW</v>
      </c>
      <c r="C2971" s="5" cm="1">
        <f t="array" ref="C2971">IF($A2971="","",INDEX(OpenMeteoAPI[ForecastDateTime],ROWS($C$2:C2971)))</f>
        <v>46213.708333333336</v>
      </c>
      <c r="D2971" t="str">
        <f t="shared" si="46"/>
        <v>5PM</v>
      </c>
      <c r="E2971" t="str" cm="1">
        <f t="array" ref="E2971">IF($K2971="","",_xlfn.IFS($K2971=0,_xlfn.UNICHAR(9728),$K2971&lt;=3,_xlfn.UNICHAR(9729),OR($K2971=45,$K2971=48),"~",AND($K2971&gt;=51,$K2971&lt;=67),_xlfn.UNICHAR(9748),AND($K2971&gt;=71,$K2971&lt;=77),_xlfn.UNICHAR(10052),AND($K2971&gt;=80,$K2971&lt;=82),_xlfn.UNICHAR(9748),AND($K2971&gt;=95,$K2971&lt;=99),_xlfn.UNICHAR(9889),TRUE,_xlfn.UNICHAR(9729)))</f>
        <v>☔</v>
      </c>
      <c r="F2971" t="str" cm="1">
        <f t="array" ref="F2971">IF($K2971="","",_xlfn.IFS($K2971=0,"Clear",$K2971&lt;=3,"Partly Cloudy",OR($K2971=45,$K2971=48),"Fog",AND($K2971&gt;=51,$K2971&lt;=67),"Drizzle",AND($K2971&gt;=71,$K2971&lt;=77),"Snow",AND($K2971&gt;=80,$K2971&lt;=82),"Rain Showers",AND($K2971&gt;=95,$K2971&lt;=99),"Thunderstorm",TRUE,"Cloudy"))</f>
        <v>Drizzle</v>
      </c>
      <c r="G2971" s="3" cm="1">
        <f t="array" ref="G2971">IF($A2971="","",INDEX(OpenMeteoAPI[TemperatureC],ROWS($G$2:G2971)))</f>
        <v>18.7</v>
      </c>
      <c r="H2971" s="4" cm="1">
        <f t="array" ref="H2971">IF($A2971="","",INDEX(OpenMeteoAPI[RelativeHumidityPct],ROWS($H$2:H2971))/100)</f>
        <v>0.69</v>
      </c>
      <c r="I2971" s="4" cm="1">
        <f t="array" ref="I2971">IF($A2971="","",INDEX(OpenMeteoAPI[PrecipitationProbabilityPct],ROWS($I$2:I2971))/100)</f>
        <v>0.8</v>
      </c>
      <c r="J2971" s="3" cm="1">
        <f t="array" ref="J2971">IF($A2971="","",INDEX(OpenMeteoAPI[PrecipitationMM],ROWS($J$2:J2971)))</f>
        <v>0.3</v>
      </c>
      <c r="K2971" cm="1">
        <f t="array" ref="K2971">IF($A2971="","",INDEX(OpenMeteoAPI[WeatherCode],ROWS($K$2:K2971)))</f>
        <v>51</v>
      </c>
      <c r="L2971" s="3" cm="1">
        <f t="array" ref="L2971">IF($A2971="","",INDEX(OpenMeteoAPI[WindSpeedKMH],ROWS($L$2:L2971)))</f>
        <v>12.4</v>
      </c>
    </row>
    <row r="2972" spans="1:12">
      <c r="A2972" t="str" cm="1">
        <f t="array" ref="A2972">IFERROR(INDEX(OpenMeteoAPI[City],ROWS($A$2:A2972))&amp;", "&amp;INDEX(OpenMeteoAPI[CountryCode],ROWS($A$2:A2972)),"")</f>
        <v>Warsaw, PL</v>
      </c>
      <c r="B2972" t="str" cm="1">
        <f t="array" ref="B2972">IF($A2972="","",INDEX(OpenMeteoAPI[LocationID],ROWS($B$2:B2972)))</f>
        <v>PL-WAW</v>
      </c>
      <c r="C2972" s="5" cm="1">
        <f t="array" ref="C2972">IF($A2972="","",INDEX(OpenMeteoAPI[ForecastDateTime],ROWS($C$2:C2972)))</f>
        <v>46213.75</v>
      </c>
      <c r="D2972" t="str">
        <f t="shared" si="46"/>
        <v>6PM</v>
      </c>
      <c r="E2972" t="str" cm="1">
        <f t="array" ref="E2972">IF($K2972="","",_xlfn.IFS($K2972=0,_xlfn.UNICHAR(9728),$K2972&lt;=3,_xlfn.UNICHAR(9729),OR($K2972=45,$K2972=48),"~",AND($K2972&gt;=51,$K2972&lt;=67),_xlfn.UNICHAR(9748),AND($K2972&gt;=71,$K2972&lt;=77),_xlfn.UNICHAR(10052),AND($K2972&gt;=80,$K2972&lt;=82),_xlfn.UNICHAR(9748),AND($K2972&gt;=95,$K2972&lt;=99),_xlfn.UNICHAR(9889),TRUE,_xlfn.UNICHAR(9729)))</f>
        <v>☔</v>
      </c>
      <c r="F2972" t="str" cm="1">
        <f t="array" ref="F2972">IF($K2972="","",_xlfn.IFS($K2972=0,"Clear",$K2972&lt;=3,"Partly Cloudy",OR($K2972=45,$K2972=48),"Fog",AND($K2972&gt;=51,$K2972&lt;=67),"Drizzle",AND($K2972&gt;=71,$K2972&lt;=77),"Snow",AND($K2972&gt;=80,$K2972&lt;=82),"Rain Showers",AND($K2972&gt;=95,$K2972&lt;=99),"Thunderstorm",TRUE,"Cloudy"))</f>
        <v>Drizzle</v>
      </c>
      <c r="G2972" s="3" cm="1">
        <f t="array" ref="G2972">IF($A2972="","",INDEX(OpenMeteoAPI[TemperatureC],ROWS($G$2:G2972)))</f>
        <v>18.600000000000001</v>
      </c>
      <c r="H2972" s="4" cm="1">
        <f t="array" ref="H2972">IF($A2972="","",INDEX(OpenMeteoAPI[RelativeHumidityPct],ROWS($H$2:H2972))/100)</f>
        <v>0.7</v>
      </c>
      <c r="I2972" s="4" cm="1">
        <f t="array" ref="I2972">IF($A2972="","",INDEX(OpenMeteoAPI[PrecipitationProbabilityPct],ROWS($I$2:I2972))/100)</f>
        <v>0.81</v>
      </c>
      <c r="J2972" s="3" cm="1">
        <f t="array" ref="J2972">IF($A2972="","",INDEX(OpenMeteoAPI[PrecipitationMM],ROWS($J$2:J2972)))</f>
        <v>0.2</v>
      </c>
      <c r="K2972" cm="1">
        <f t="array" ref="K2972">IF($A2972="","",INDEX(OpenMeteoAPI[WeatherCode],ROWS($K$2:K2972)))</f>
        <v>51</v>
      </c>
      <c r="L2972" s="3" cm="1">
        <f t="array" ref="L2972">IF($A2972="","",INDEX(OpenMeteoAPI[WindSpeedKMH],ROWS($L$2:L2972)))</f>
        <v>11.1</v>
      </c>
    </row>
    <row r="2973" spans="1:12">
      <c r="A2973" t="str" cm="1">
        <f t="array" ref="A2973">IFERROR(INDEX(OpenMeteoAPI[City],ROWS($A$2:A2973))&amp;", "&amp;INDEX(OpenMeteoAPI[CountryCode],ROWS($A$2:A2973)),"")</f>
        <v>Warsaw, PL</v>
      </c>
      <c r="B2973" t="str" cm="1">
        <f t="array" ref="B2973">IF($A2973="","",INDEX(OpenMeteoAPI[LocationID],ROWS($B$2:B2973)))</f>
        <v>PL-WAW</v>
      </c>
      <c r="C2973" s="5" cm="1">
        <f t="array" ref="C2973">IF($A2973="","",INDEX(OpenMeteoAPI[ForecastDateTime],ROWS($C$2:C2973)))</f>
        <v>46213.791666666664</v>
      </c>
      <c r="D2973" t="str">
        <f t="shared" si="46"/>
        <v>7PM</v>
      </c>
      <c r="E2973" t="str" cm="1">
        <f t="array" ref="E2973">IF($K2973="","",_xlfn.IFS($K2973=0,_xlfn.UNICHAR(9728),$K2973&lt;=3,_xlfn.UNICHAR(9729),OR($K2973=45,$K2973=48),"~",AND($K2973&gt;=51,$K2973&lt;=67),_xlfn.UNICHAR(9748),AND($K2973&gt;=71,$K2973&lt;=77),_xlfn.UNICHAR(10052),AND($K2973&gt;=80,$K2973&lt;=82),_xlfn.UNICHAR(9748),AND($K2973&gt;=95,$K2973&lt;=99),_xlfn.UNICHAR(9889),TRUE,_xlfn.UNICHAR(9729)))</f>
        <v>☁</v>
      </c>
      <c r="F2973" t="str" cm="1">
        <f t="array" ref="F2973">IF($K2973="","",_xlfn.IFS($K2973=0,"Clear",$K2973&lt;=3,"Partly Cloudy",OR($K2973=45,$K2973=48),"Fog",AND($K2973&gt;=51,$K2973&lt;=67),"Drizzle",AND($K2973&gt;=71,$K2973&lt;=77),"Snow",AND($K2973&gt;=80,$K2973&lt;=82),"Rain Showers",AND($K2973&gt;=95,$K2973&lt;=99),"Thunderstorm",TRUE,"Cloudy"))</f>
        <v>Partly Cloudy</v>
      </c>
      <c r="G2973" s="3" cm="1">
        <f t="array" ref="G2973">IF($A2973="","",INDEX(OpenMeteoAPI[TemperatureC],ROWS($G$2:G2973)))</f>
        <v>18.399999999999999</v>
      </c>
      <c r="H2973" s="4" cm="1">
        <f t="array" ref="H2973">IF($A2973="","",INDEX(OpenMeteoAPI[RelativeHumidityPct],ROWS($H$2:H2973))/100)</f>
        <v>0.69</v>
      </c>
      <c r="I2973" s="4" cm="1">
        <f t="array" ref="I2973">IF($A2973="","",INDEX(OpenMeteoAPI[PrecipitationProbabilityPct],ROWS($I$2:I2973))/100)</f>
        <v>0.81</v>
      </c>
      <c r="J2973" s="3" cm="1">
        <f t="array" ref="J2973">IF($A2973="","",INDEX(OpenMeteoAPI[PrecipitationMM],ROWS($J$2:J2973)))</f>
        <v>0</v>
      </c>
      <c r="K2973" cm="1">
        <f t="array" ref="K2973">IF($A2973="","",INDEX(OpenMeteoAPI[WeatherCode],ROWS($K$2:K2973)))</f>
        <v>1</v>
      </c>
      <c r="L2973" s="3" cm="1">
        <f t="array" ref="L2973">IF($A2973="","",INDEX(OpenMeteoAPI[WindSpeedKMH],ROWS($L$2:L2973)))</f>
        <v>10.9</v>
      </c>
    </row>
    <row r="2974" spans="1:12">
      <c r="A2974" t="str" cm="1">
        <f t="array" ref="A2974">IFERROR(INDEX(OpenMeteoAPI[City],ROWS($A$2:A2974))&amp;", "&amp;INDEX(OpenMeteoAPI[CountryCode],ROWS($A$2:A2974)),"")</f>
        <v>Warsaw, PL</v>
      </c>
      <c r="B2974" t="str" cm="1">
        <f t="array" ref="B2974">IF($A2974="","",INDEX(OpenMeteoAPI[LocationID],ROWS($B$2:B2974)))</f>
        <v>PL-WAW</v>
      </c>
      <c r="C2974" s="5" cm="1">
        <f t="array" ref="C2974">IF($A2974="","",INDEX(OpenMeteoAPI[ForecastDateTime],ROWS($C$2:C2974)))</f>
        <v>46213.833333333336</v>
      </c>
      <c r="D2974" t="str">
        <f t="shared" si="46"/>
        <v>8PM</v>
      </c>
      <c r="E2974" t="str" cm="1">
        <f t="array" ref="E2974">IF($K2974="","",_xlfn.IFS($K2974=0,_xlfn.UNICHAR(9728),$K2974&lt;=3,_xlfn.UNICHAR(9729),OR($K2974=45,$K2974=48),"~",AND($K2974&gt;=51,$K2974&lt;=67),_xlfn.UNICHAR(9748),AND($K2974&gt;=71,$K2974&lt;=77),_xlfn.UNICHAR(10052),AND($K2974&gt;=80,$K2974&lt;=82),_xlfn.UNICHAR(9748),AND($K2974&gt;=95,$K2974&lt;=99),_xlfn.UNICHAR(9889),TRUE,_xlfn.UNICHAR(9729)))</f>
        <v>☁</v>
      </c>
      <c r="F2974" t="str" cm="1">
        <f t="array" ref="F2974">IF($K2974="","",_xlfn.IFS($K2974=0,"Clear",$K2974&lt;=3,"Partly Cloudy",OR($K2974=45,$K2974=48),"Fog",AND($K2974&gt;=51,$K2974&lt;=67),"Drizzle",AND($K2974&gt;=71,$K2974&lt;=77),"Snow",AND($K2974&gt;=80,$K2974&lt;=82),"Rain Showers",AND($K2974&gt;=95,$K2974&lt;=99),"Thunderstorm",TRUE,"Cloudy"))</f>
        <v>Partly Cloudy</v>
      </c>
      <c r="G2974" s="3" cm="1">
        <f t="array" ref="G2974">IF($A2974="","",INDEX(OpenMeteoAPI[TemperatureC],ROWS($G$2:G2974)))</f>
        <v>17.600000000000001</v>
      </c>
      <c r="H2974" s="4" cm="1">
        <f t="array" ref="H2974">IF($A2974="","",INDEX(OpenMeteoAPI[RelativeHumidityPct],ROWS($H$2:H2974))/100)</f>
        <v>0.74</v>
      </c>
      <c r="I2974" s="4" cm="1">
        <f t="array" ref="I2974">IF($A2974="","",INDEX(OpenMeteoAPI[PrecipitationProbabilityPct],ROWS($I$2:I2974))/100)</f>
        <v>0.76</v>
      </c>
      <c r="J2974" s="3" cm="1">
        <f t="array" ref="J2974">IF($A2974="","",INDEX(OpenMeteoAPI[PrecipitationMM],ROWS($J$2:J2974)))</f>
        <v>0</v>
      </c>
      <c r="K2974" cm="1">
        <f t="array" ref="K2974">IF($A2974="","",INDEX(OpenMeteoAPI[WeatherCode],ROWS($K$2:K2974)))</f>
        <v>1</v>
      </c>
      <c r="L2974" s="3" cm="1">
        <f t="array" ref="L2974">IF($A2974="","",INDEX(OpenMeteoAPI[WindSpeedKMH],ROWS($L$2:L2974)))</f>
        <v>8.4</v>
      </c>
    </row>
    <row r="2975" spans="1:12">
      <c r="A2975" t="str" cm="1">
        <f t="array" ref="A2975">IFERROR(INDEX(OpenMeteoAPI[City],ROWS($A$2:A2975))&amp;", "&amp;INDEX(OpenMeteoAPI[CountryCode],ROWS($A$2:A2975)),"")</f>
        <v>Warsaw, PL</v>
      </c>
      <c r="B2975" t="str" cm="1">
        <f t="array" ref="B2975">IF($A2975="","",INDEX(OpenMeteoAPI[LocationID],ROWS($B$2:B2975)))</f>
        <v>PL-WAW</v>
      </c>
      <c r="C2975" s="5" cm="1">
        <f t="array" ref="C2975">IF($A2975="","",INDEX(OpenMeteoAPI[ForecastDateTime],ROWS($C$2:C2975)))</f>
        <v>46213.875</v>
      </c>
      <c r="D2975" t="str">
        <f t="shared" si="46"/>
        <v>9PM</v>
      </c>
      <c r="E2975" t="str" cm="1">
        <f t="array" ref="E2975">IF($K2975="","",_xlfn.IFS($K2975=0,_xlfn.UNICHAR(9728),$K2975&lt;=3,_xlfn.UNICHAR(9729),OR($K2975=45,$K2975=48),"~",AND($K2975&gt;=51,$K2975&lt;=67),_xlfn.UNICHAR(9748),AND($K2975&gt;=71,$K2975&lt;=77),_xlfn.UNICHAR(10052),AND($K2975&gt;=80,$K2975&lt;=82),_xlfn.UNICHAR(9748),AND($K2975&gt;=95,$K2975&lt;=99),_xlfn.UNICHAR(9889),TRUE,_xlfn.UNICHAR(9729)))</f>
        <v>☁</v>
      </c>
      <c r="F2975" t="str" cm="1">
        <f t="array" ref="F2975">IF($K2975="","",_xlfn.IFS($K2975=0,"Clear",$K2975&lt;=3,"Partly Cloudy",OR($K2975=45,$K2975=48),"Fog",AND($K2975&gt;=51,$K2975&lt;=67),"Drizzle",AND($K2975&gt;=71,$K2975&lt;=77),"Snow",AND($K2975&gt;=80,$K2975&lt;=82),"Rain Showers",AND($K2975&gt;=95,$K2975&lt;=99),"Thunderstorm",TRUE,"Cloudy"))</f>
        <v>Partly Cloudy</v>
      </c>
      <c r="G2975" s="3" cm="1">
        <f t="array" ref="G2975">IF($A2975="","",INDEX(OpenMeteoAPI[TemperatureC],ROWS($G$2:G2975)))</f>
        <v>16</v>
      </c>
      <c r="H2975" s="4" cm="1">
        <f t="array" ref="H2975">IF($A2975="","",INDEX(OpenMeteoAPI[RelativeHumidityPct],ROWS($H$2:H2975))/100)</f>
        <v>0.82</v>
      </c>
      <c r="I2975" s="4" cm="1">
        <f t="array" ref="I2975">IF($A2975="","",INDEX(OpenMeteoAPI[PrecipitationProbabilityPct],ROWS($I$2:I2975))/100)</f>
        <v>0.61</v>
      </c>
      <c r="J2975" s="3" cm="1">
        <f t="array" ref="J2975">IF($A2975="","",INDEX(OpenMeteoAPI[PrecipitationMM],ROWS($J$2:J2975)))</f>
        <v>0</v>
      </c>
      <c r="K2975" cm="1">
        <f t="array" ref="K2975">IF($A2975="","",INDEX(OpenMeteoAPI[WeatherCode],ROWS($K$2:K2975)))</f>
        <v>1</v>
      </c>
      <c r="L2975" s="3" cm="1">
        <f t="array" ref="L2975">IF($A2975="","",INDEX(OpenMeteoAPI[WindSpeedKMH],ROWS($L$2:L2975)))</f>
        <v>8</v>
      </c>
    </row>
    <row r="2976" spans="1:12">
      <c r="A2976" t="str" cm="1">
        <f t="array" ref="A2976">IFERROR(INDEX(OpenMeteoAPI[City],ROWS($A$2:A2976))&amp;", "&amp;INDEX(OpenMeteoAPI[CountryCode],ROWS($A$2:A2976)),"")</f>
        <v>Warsaw, PL</v>
      </c>
      <c r="B2976" t="str" cm="1">
        <f t="array" ref="B2976">IF($A2976="","",INDEX(OpenMeteoAPI[LocationID],ROWS($B$2:B2976)))</f>
        <v>PL-WAW</v>
      </c>
      <c r="C2976" s="5" cm="1">
        <f t="array" ref="C2976">IF($A2976="","",INDEX(OpenMeteoAPI[ForecastDateTime],ROWS($C$2:C2976)))</f>
        <v>46213.916666666664</v>
      </c>
      <c r="D2976" t="str">
        <f t="shared" si="46"/>
        <v>10PM</v>
      </c>
      <c r="E2976" t="str" cm="1">
        <f t="array" ref="E2976">IF($K2976="","",_xlfn.IFS($K2976=0,_xlfn.UNICHAR(9728),$K2976&lt;=3,_xlfn.UNICHAR(9729),OR($K2976=45,$K2976=48),"~",AND($K2976&gt;=51,$K2976&lt;=67),_xlfn.UNICHAR(9748),AND($K2976&gt;=71,$K2976&lt;=77),_xlfn.UNICHAR(10052),AND($K2976&gt;=80,$K2976&lt;=82),_xlfn.UNICHAR(9748),AND($K2976&gt;=95,$K2976&lt;=99),_xlfn.UNICHAR(9889),TRUE,_xlfn.UNICHAR(9729)))</f>
        <v>☁</v>
      </c>
      <c r="F2976" t="str" cm="1">
        <f t="array" ref="F2976">IF($K2976="","",_xlfn.IFS($K2976=0,"Clear",$K2976&lt;=3,"Partly Cloudy",OR($K2976=45,$K2976=48),"Fog",AND($K2976&gt;=51,$K2976&lt;=67),"Drizzle",AND($K2976&gt;=71,$K2976&lt;=77),"Snow",AND($K2976&gt;=80,$K2976&lt;=82),"Rain Showers",AND($K2976&gt;=95,$K2976&lt;=99),"Thunderstorm",TRUE,"Cloudy"))</f>
        <v>Partly Cloudy</v>
      </c>
      <c r="G2976" s="3" cm="1">
        <f t="array" ref="G2976">IF($A2976="","",INDEX(OpenMeteoAPI[TemperatureC],ROWS($G$2:G2976)))</f>
        <v>15.3</v>
      </c>
      <c r="H2976" s="4" cm="1">
        <f t="array" ref="H2976">IF($A2976="","",INDEX(OpenMeteoAPI[RelativeHumidityPct],ROWS($H$2:H2976))/100)</f>
        <v>0.88</v>
      </c>
      <c r="I2976" s="4" cm="1">
        <f t="array" ref="I2976">IF($A2976="","",INDEX(OpenMeteoAPI[PrecipitationProbabilityPct],ROWS($I$2:I2976))/100)</f>
        <v>0.41</v>
      </c>
      <c r="J2976" s="3" cm="1">
        <f t="array" ref="J2976">IF($A2976="","",INDEX(OpenMeteoAPI[PrecipitationMM],ROWS($J$2:J2976)))</f>
        <v>0</v>
      </c>
      <c r="K2976" cm="1">
        <f t="array" ref="K2976">IF($A2976="","",INDEX(OpenMeteoAPI[WeatherCode],ROWS($K$2:K2976)))</f>
        <v>1</v>
      </c>
      <c r="L2976" s="3" cm="1">
        <f t="array" ref="L2976">IF($A2976="","",INDEX(OpenMeteoAPI[WindSpeedKMH],ROWS($L$2:L2976)))</f>
        <v>8.9</v>
      </c>
    </row>
    <row r="2977" spans="1:12">
      <c r="A2977" t="str" cm="1">
        <f t="array" ref="A2977">IFERROR(INDEX(OpenMeteoAPI[City],ROWS($A$2:A2977))&amp;", "&amp;INDEX(OpenMeteoAPI[CountryCode],ROWS($A$2:A2977)),"")</f>
        <v>Warsaw, PL</v>
      </c>
      <c r="B2977" t="str" cm="1">
        <f t="array" ref="B2977">IF($A2977="","",INDEX(OpenMeteoAPI[LocationID],ROWS($B$2:B2977)))</f>
        <v>PL-WAW</v>
      </c>
      <c r="C2977" s="5" cm="1">
        <f t="array" ref="C2977">IF($A2977="","",INDEX(OpenMeteoAPI[ForecastDateTime],ROWS($C$2:C2977)))</f>
        <v>46213.958333333336</v>
      </c>
      <c r="D2977" t="str">
        <f t="shared" si="46"/>
        <v>11PM</v>
      </c>
      <c r="E2977" t="str" cm="1">
        <f t="array" ref="E2977">IF($K2977="","",_xlfn.IFS($K2977=0,_xlfn.UNICHAR(9728),$K2977&lt;=3,_xlfn.UNICHAR(9729),OR($K2977=45,$K2977=48),"~",AND($K2977&gt;=51,$K2977&lt;=67),_xlfn.UNICHAR(9748),AND($K2977&gt;=71,$K2977&lt;=77),_xlfn.UNICHAR(10052),AND($K2977&gt;=80,$K2977&lt;=82),_xlfn.UNICHAR(9748),AND($K2977&gt;=95,$K2977&lt;=99),_xlfn.UNICHAR(9889),TRUE,_xlfn.UNICHAR(9729)))</f>
        <v>☀</v>
      </c>
      <c r="F2977" t="str" cm="1">
        <f t="array" ref="F2977">IF($K2977="","",_xlfn.IFS($K2977=0,"Clear",$K2977&lt;=3,"Partly Cloudy",OR($K2977=45,$K2977=48),"Fog",AND($K2977&gt;=51,$K2977&lt;=67),"Drizzle",AND($K2977&gt;=71,$K2977&lt;=77),"Snow",AND($K2977&gt;=80,$K2977&lt;=82),"Rain Showers",AND($K2977&gt;=95,$K2977&lt;=99),"Thunderstorm",TRUE,"Cloudy"))</f>
        <v>Clear</v>
      </c>
      <c r="G2977" s="3" cm="1">
        <f t="array" ref="G2977">IF($A2977="","",INDEX(OpenMeteoAPI[TemperatureC],ROWS($G$2:G2977)))</f>
        <v>14.7</v>
      </c>
      <c r="H2977" s="4" cm="1">
        <f t="array" ref="H2977">IF($A2977="","",INDEX(OpenMeteoAPI[RelativeHumidityPct],ROWS($H$2:H2977))/100)</f>
        <v>0.9</v>
      </c>
      <c r="I2977" s="4" cm="1">
        <f t="array" ref="I2977">IF($A2977="","",INDEX(OpenMeteoAPI[PrecipitationProbabilityPct],ROWS($I$2:I2977))/100)</f>
        <v>0.24</v>
      </c>
      <c r="J2977" s="3" cm="1">
        <f t="array" ref="J2977">IF($A2977="","",INDEX(OpenMeteoAPI[PrecipitationMM],ROWS($J$2:J2977)))</f>
        <v>0</v>
      </c>
      <c r="K2977" cm="1">
        <f t="array" ref="K2977">IF($A2977="","",INDEX(OpenMeteoAPI[WeatherCode],ROWS($K$2:K2977)))</f>
        <v>0</v>
      </c>
      <c r="L2977" s="3" cm="1">
        <f t="array" ref="L2977">IF($A2977="","",INDEX(OpenMeteoAPI[WindSpeedKMH],ROWS($L$2:L2977)))</f>
        <v>9.8000000000000007</v>
      </c>
    </row>
    <row r="2978" spans="1:12">
      <c r="A2978" t="str" cm="1">
        <f t="array" ref="A2978">IFERROR(INDEX(OpenMeteoAPI[City],ROWS($A$2:A2978))&amp;", "&amp;INDEX(OpenMeteoAPI[CountryCode],ROWS($A$2:A2978)),"")</f>
        <v>Warsaw, PL</v>
      </c>
      <c r="B2978" t="str" cm="1">
        <f t="array" ref="B2978">IF($A2978="","",INDEX(OpenMeteoAPI[LocationID],ROWS($B$2:B2978)))</f>
        <v>PL-WAW</v>
      </c>
      <c r="C2978" s="5" cm="1">
        <f t="array" ref="C2978">IF($A2978="","",INDEX(OpenMeteoAPI[ForecastDateTime],ROWS($C$2:C2978)))</f>
        <v>46214</v>
      </c>
      <c r="D2978" t="str">
        <f t="shared" si="46"/>
        <v>12AM</v>
      </c>
      <c r="E2978" t="str" cm="1">
        <f t="array" ref="E2978">IF($K2978="","",_xlfn.IFS($K2978=0,_xlfn.UNICHAR(9728),$K2978&lt;=3,_xlfn.UNICHAR(9729),OR($K2978=45,$K2978=48),"~",AND($K2978&gt;=51,$K2978&lt;=67),_xlfn.UNICHAR(9748),AND($K2978&gt;=71,$K2978&lt;=77),_xlfn.UNICHAR(10052),AND($K2978&gt;=80,$K2978&lt;=82),_xlfn.UNICHAR(9748),AND($K2978&gt;=95,$K2978&lt;=99),_xlfn.UNICHAR(9889),TRUE,_xlfn.UNICHAR(9729)))</f>
        <v>☁</v>
      </c>
      <c r="F2978" t="str" cm="1">
        <f t="array" ref="F2978">IF($K2978="","",_xlfn.IFS($K2978=0,"Clear",$K2978&lt;=3,"Partly Cloudy",OR($K2978=45,$K2978=48),"Fog",AND($K2978&gt;=51,$K2978&lt;=67),"Drizzle",AND($K2978&gt;=71,$K2978&lt;=77),"Snow",AND($K2978&gt;=80,$K2978&lt;=82),"Rain Showers",AND($K2978&gt;=95,$K2978&lt;=99),"Thunderstorm",TRUE,"Cloudy"))</f>
        <v>Partly Cloudy</v>
      </c>
      <c r="G2978" s="3" cm="1">
        <f t="array" ref="G2978">IF($A2978="","",INDEX(OpenMeteoAPI[TemperatureC],ROWS($G$2:G2978)))</f>
        <v>13.9</v>
      </c>
      <c r="H2978" s="4" cm="1">
        <f t="array" ref="H2978">IF($A2978="","",INDEX(OpenMeteoAPI[RelativeHumidityPct],ROWS($H$2:H2978))/100)</f>
        <v>0.95</v>
      </c>
      <c r="I2978" s="4" cm="1">
        <f t="array" ref="I2978">IF($A2978="","",INDEX(OpenMeteoAPI[PrecipitationProbabilityPct],ROWS($I$2:I2978))/100)</f>
        <v>0.15</v>
      </c>
      <c r="J2978" s="3" cm="1">
        <f t="array" ref="J2978">IF($A2978="","",INDEX(OpenMeteoAPI[PrecipitationMM],ROWS($J$2:J2978)))</f>
        <v>0</v>
      </c>
      <c r="K2978" cm="1">
        <f t="array" ref="K2978">IF($A2978="","",INDEX(OpenMeteoAPI[WeatherCode],ROWS($K$2:K2978)))</f>
        <v>1</v>
      </c>
      <c r="L2978" s="3" cm="1">
        <f t="array" ref="L2978">IF($A2978="","",INDEX(OpenMeteoAPI[WindSpeedKMH],ROWS($L$2:L2978)))</f>
        <v>9.4</v>
      </c>
    </row>
    <row r="2979" spans="1:12">
      <c r="A2979" t="str" cm="1">
        <f t="array" ref="A2979">IFERROR(INDEX(OpenMeteoAPI[City],ROWS($A$2:A2979))&amp;", "&amp;INDEX(OpenMeteoAPI[CountryCode],ROWS($A$2:A2979)),"")</f>
        <v>Warsaw, PL</v>
      </c>
      <c r="B2979" t="str" cm="1">
        <f t="array" ref="B2979">IF($A2979="","",INDEX(OpenMeteoAPI[LocationID],ROWS($B$2:B2979)))</f>
        <v>PL-WAW</v>
      </c>
      <c r="C2979" s="5" cm="1">
        <f t="array" ref="C2979">IF($A2979="","",INDEX(OpenMeteoAPI[ForecastDateTime],ROWS($C$2:C2979)))</f>
        <v>46214.041666666664</v>
      </c>
      <c r="D2979" t="str">
        <f t="shared" si="46"/>
        <v>1AM</v>
      </c>
      <c r="E2979" t="str" cm="1">
        <f t="array" ref="E2979">IF($K2979="","",_xlfn.IFS($K2979=0,_xlfn.UNICHAR(9728),$K2979&lt;=3,_xlfn.UNICHAR(9729),OR($K2979=45,$K2979=48),"~",AND($K2979&gt;=51,$K2979&lt;=67),_xlfn.UNICHAR(9748),AND($K2979&gt;=71,$K2979&lt;=77),_xlfn.UNICHAR(10052),AND($K2979&gt;=80,$K2979&lt;=82),_xlfn.UNICHAR(9748),AND($K2979&gt;=95,$K2979&lt;=99),_xlfn.UNICHAR(9889),TRUE,_xlfn.UNICHAR(9729)))</f>
        <v>☁</v>
      </c>
      <c r="F2979" t="str" cm="1">
        <f t="array" ref="F2979">IF($K2979="","",_xlfn.IFS($K2979=0,"Clear",$K2979&lt;=3,"Partly Cloudy",OR($K2979=45,$K2979=48),"Fog",AND($K2979&gt;=51,$K2979&lt;=67),"Drizzle",AND($K2979&gt;=71,$K2979&lt;=77),"Snow",AND($K2979&gt;=80,$K2979&lt;=82),"Rain Showers",AND($K2979&gt;=95,$K2979&lt;=99),"Thunderstorm",TRUE,"Cloudy"))</f>
        <v>Partly Cloudy</v>
      </c>
      <c r="G2979" s="3" cm="1">
        <f t="array" ref="G2979">IF($A2979="","",INDEX(OpenMeteoAPI[TemperatureC],ROWS($G$2:G2979)))</f>
        <v>13.5</v>
      </c>
      <c r="H2979" s="4" cm="1">
        <f t="array" ref="H2979">IF($A2979="","",INDEX(OpenMeteoAPI[RelativeHumidityPct],ROWS($H$2:H2979))/100)</f>
        <v>0.97</v>
      </c>
      <c r="I2979" s="4" cm="1">
        <f t="array" ref="I2979">IF($A2979="","",INDEX(OpenMeteoAPI[PrecipitationProbabilityPct],ROWS($I$2:I2979))/100)</f>
        <v>0.09</v>
      </c>
      <c r="J2979" s="3" cm="1">
        <f t="array" ref="J2979">IF($A2979="","",INDEX(OpenMeteoAPI[PrecipitationMM],ROWS($J$2:J2979)))</f>
        <v>0</v>
      </c>
      <c r="K2979" cm="1">
        <f t="array" ref="K2979">IF($A2979="","",INDEX(OpenMeteoAPI[WeatherCode],ROWS($K$2:K2979)))</f>
        <v>1</v>
      </c>
      <c r="L2979" s="3" cm="1">
        <f t="array" ref="L2979">IF($A2979="","",INDEX(OpenMeteoAPI[WindSpeedKMH],ROWS($L$2:L2979)))</f>
        <v>8.6999999999999993</v>
      </c>
    </row>
    <row r="2980" spans="1:12">
      <c r="A2980" t="str" cm="1">
        <f t="array" ref="A2980">IFERROR(INDEX(OpenMeteoAPI[City],ROWS($A$2:A2980))&amp;", "&amp;INDEX(OpenMeteoAPI[CountryCode],ROWS($A$2:A2980)),"")</f>
        <v>Warsaw, PL</v>
      </c>
      <c r="B2980" t="str" cm="1">
        <f t="array" ref="B2980">IF($A2980="","",INDEX(OpenMeteoAPI[LocationID],ROWS($B$2:B2980)))</f>
        <v>PL-WAW</v>
      </c>
      <c r="C2980" s="5" cm="1">
        <f t="array" ref="C2980">IF($A2980="","",INDEX(OpenMeteoAPI[ForecastDateTime],ROWS($C$2:C2980)))</f>
        <v>46214.083333333336</v>
      </c>
      <c r="D2980" t="str">
        <f t="shared" si="46"/>
        <v>2AM</v>
      </c>
      <c r="E2980" t="str" cm="1">
        <f t="array" ref="E2980">IF($K2980="","",_xlfn.IFS($K2980=0,_xlfn.UNICHAR(9728),$K2980&lt;=3,_xlfn.UNICHAR(9729),OR($K2980=45,$K2980=48),"~",AND($K2980&gt;=51,$K2980&lt;=67),_xlfn.UNICHAR(9748),AND($K2980&gt;=71,$K2980&lt;=77),_xlfn.UNICHAR(10052),AND($K2980&gt;=80,$K2980&lt;=82),_xlfn.UNICHAR(9748),AND($K2980&gt;=95,$K2980&lt;=99),_xlfn.UNICHAR(9889),TRUE,_xlfn.UNICHAR(9729)))</f>
        <v>☁</v>
      </c>
      <c r="F2980" t="str" cm="1">
        <f t="array" ref="F2980">IF($K2980="","",_xlfn.IFS($K2980=0,"Clear",$K2980&lt;=3,"Partly Cloudy",OR($K2980=45,$K2980=48),"Fog",AND($K2980&gt;=51,$K2980&lt;=67),"Drizzle",AND($K2980&gt;=71,$K2980&lt;=77),"Snow",AND($K2980&gt;=80,$K2980&lt;=82),"Rain Showers",AND($K2980&gt;=95,$K2980&lt;=99),"Thunderstorm",TRUE,"Cloudy"))</f>
        <v>Partly Cloudy</v>
      </c>
      <c r="G2980" s="3" cm="1">
        <f t="array" ref="G2980">IF($A2980="","",INDEX(OpenMeteoAPI[TemperatureC],ROWS($G$2:G2980)))</f>
        <v>13.2</v>
      </c>
      <c r="H2980" s="4" cm="1">
        <f t="array" ref="H2980">IF($A2980="","",INDEX(OpenMeteoAPI[RelativeHumidityPct],ROWS($H$2:H2980))/100)</f>
        <v>0.98</v>
      </c>
      <c r="I2980" s="4" cm="1">
        <f t="array" ref="I2980">IF($A2980="","",INDEX(OpenMeteoAPI[PrecipitationProbabilityPct],ROWS($I$2:I2980))/100)</f>
        <v>0.06</v>
      </c>
      <c r="J2980" s="3" cm="1">
        <f t="array" ref="J2980">IF($A2980="","",INDEX(OpenMeteoAPI[PrecipitationMM],ROWS($J$2:J2980)))</f>
        <v>0</v>
      </c>
      <c r="K2980" cm="1">
        <f t="array" ref="K2980">IF($A2980="","",INDEX(OpenMeteoAPI[WeatherCode],ROWS($K$2:K2980)))</f>
        <v>2</v>
      </c>
      <c r="L2980" s="3" cm="1">
        <f t="array" ref="L2980">IF($A2980="","",INDEX(OpenMeteoAPI[WindSpeedKMH],ROWS($L$2:L2980)))</f>
        <v>8.6999999999999993</v>
      </c>
    </row>
    <row r="2981" spans="1:12">
      <c r="A2981" t="str" cm="1">
        <f t="array" ref="A2981">IFERROR(INDEX(OpenMeteoAPI[City],ROWS($A$2:A2981))&amp;", "&amp;INDEX(OpenMeteoAPI[CountryCode],ROWS($A$2:A2981)),"")</f>
        <v>Warsaw, PL</v>
      </c>
      <c r="B2981" t="str" cm="1">
        <f t="array" ref="B2981">IF($A2981="","",INDEX(OpenMeteoAPI[LocationID],ROWS($B$2:B2981)))</f>
        <v>PL-WAW</v>
      </c>
      <c r="C2981" s="5" cm="1">
        <f t="array" ref="C2981">IF($A2981="","",INDEX(OpenMeteoAPI[ForecastDateTime],ROWS($C$2:C2981)))</f>
        <v>46214.125</v>
      </c>
      <c r="D2981" t="str">
        <f t="shared" si="46"/>
        <v>3AM</v>
      </c>
      <c r="E2981" t="str" cm="1">
        <f t="array" ref="E2981">IF($K2981="","",_xlfn.IFS($K2981=0,_xlfn.UNICHAR(9728),$K2981&lt;=3,_xlfn.UNICHAR(9729),OR($K2981=45,$K2981=48),"~",AND($K2981&gt;=51,$K2981&lt;=67),_xlfn.UNICHAR(9748),AND($K2981&gt;=71,$K2981&lt;=77),_xlfn.UNICHAR(10052),AND($K2981&gt;=80,$K2981&lt;=82),_xlfn.UNICHAR(9748),AND($K2981&gt;=95,$K2981&lt;=99),_xlfn.UNICHAR(9889),TRUE,_xlfn.UNICHAR(9729)))</f>
        <v>☁</v>
      </c>
      <c r="F2981" t="str" cm="1">
        <f t="array" ref="F2981">IF($K2981="","",_xlfn.IFS($K2981=0,"Clear",$K2981&lt;=3,"Partly Cloudy",OR($K2981=45,$K2981=48),"Fog",AND($K2981&gt;=51,$K2981&lt;=67),"Drizzle",AND($K2981&gt;=71,$K2981&lt;=77),"Snow",AND($K2981&gt;=80,$K2981&lt;=82),"Rain Showers",AND($K2981&gt;=95,$K2981&lt;=99),"Thunderstorm",TRUE,"Cloudy"))</f>
        <v>Partly Cloudy</v>
      </c>
      <c r="G2981" s="3" cm="1">
        <f t="array" ref="G2981">IF($A2981="","",INDEX(OpenMeteoAPI[TemperatureC],ROWS($G$2:G2981)))</f>
        <v>13.2</v>
      </c>
      <c r="H2981" s="4" cm="1">
        <f t="array" ref="H2981">IF($A2981="","",INDEX(OpenMeteoAPI[RelativeHumidityPct],ROWS($H$2:H2981))/100)</f>
        <v>0.98</v>
      </c>
      <c r="I2981" s="4" cm="1">
        <f t="array" ref="I2981">IF($A2981="","",INDEX(OpenMeteoAPI[PrecipitationProbabilityPct],ROWS($I$2:I2981))/100)</f>
        <v>0.04</v>
      </c>
      <c r="J2981" s="3" cm="1">
        <f t="array" ref="J2981">IF($A2981="","",INDEX(OpenMeteoAPI[PrecipitationMM],ROWS($J$2:J2981)))</f>
        <v>0</v>
      </c>
      <c r="K2981" cm="1">
        <f t="array" ref="K2981">IF($A2981="","",INDEX(OpenMeteoAPI[WeatherCode],ROWS($K$2:K2981)))</f>
        <v>3</v>
      </c>
      <c r="L2981" s="3" cm="1">
        <f t="array" ref="L2981">IF($A2981="","",INDEX(OpenMeteoAPI[WindSpeedKMH],ROWS($L$2:L2981)))</f>
        <v>8.6</v>
      </c>
    </row>
    <row r="2982" spans="1:12">
      <c r="A2982" t="str" cm="1">
        <f t="array" ref="A2982">IFERROR(INDEX(OpenMeteoAPI[City],ROWS($A$2:A2982))&amp;", "&amp;INDEX(OpenMeteoAPI[CountryCode],ROWS($A$2:A2982)),"")</f>
        <v>Warsaw, PL</v>
      </c>
      <c r="B2982" t="str" cm="1">
        <f t="array" ref="B2982">IF($A2982="","",INDEX(OpenMeteoAPI[LocationID],ROWS($B$2:B2982)))</f>
        <v>PL-WAW</v>
      </c>
      <c r="C2982" s="5" cm="1">
        <f t="array" ref="C2982">IF($A2982="","",INDEX(OpenMeteoAPI[ForecastDateTime],ROWS($C$2:C2982)))</f>
        <v>46214.166666666664</v>
      </c>
      <c r="D2982" t="str">
        <f t="shared" si="46"/>
        <v>4AM</v>
      </c>
      <c r="E2982" t="str" cm="1">
        <f t="array" ref="E2982">IF($K2982="","",_xlfn.IFS($K2982=0,_xlfn.UNICHAR(9728),$K2982&lt;=3,_xlfn.UNICHAR(9729),OR($K2982=45,$K2982=48),"~",AND($K2982&gt;=51,$K2982&lt;=67),_xlfn.UNICHAR(9748),AND($K2982&gt;=71,$K2982&lt;=77),_xlfn.UNICHAR(10052),AND($K2982&gt;=80,$K2982&lt;=82),_xlfn.UNICHAR(9748),AND($K2982&gt;=95,$K2982&lt;=99),_xlfn.UNICHAR(9889),TRUE,_xlfn.UNICHAR(9729)))</f>
        <v>☁</v>
      </c>
      <c r="F2982" t="str" cm="1">
        <f t="array" ref="F2982">IF($K2982="","",_xlfn.IFS($K2982=0,"Clear",$K2982&lt;=3,"Partly Cloudy",OR($K2982=45,$K2982=48),"Fog",AND($K2982&gt;=51,$K2982&lt;=67),"Drizzle",AND($K2982&gt;=71,$K2982&lt;=77),"Snow",AND($K2982&gt;=80,$K2982&lt;=82),"Rain Showers",AND($K2982&gt;=95,$K2982&lt;=99),"Thunderstorm",TRUE,"Cloudy"))</f>
        <v>Partly Cloudy</v>
      </c>
      <c r="G2982" s="3" cm="1">
        <f t="array" ref="G2982">IF($A2982="","",INDEX(OpenMeteoAPI[TemperatureC],ROWS($G$2:G2982)))</f>
        <v>12.7</v>
      </c>
      <c r="H2982" s="4" cm="1">
        <f t="array" ref="H2982">IF($A2982="","",INDEX(OpenMeteoAPI[RelativeHumidityPct],ROWS($H$2:H2982))/100)</f>
        <v>0.99</v>
      </c>
      <c r="I2982" s="4" cm="1">
        <f t="array" ref="I2982">IF($A2982="","",INDEX(OpenMeteoAPI[PrecipitationProbabilityPct],ROWS($I$2:I2982))/100)</f>
        <v>0.05</v>
      </c>
      <c r="J2982" s="3" cm="1">
        <f t="array" ref="J2982">IF($A2982="","",INDEX(OpenMeteoAPI[PrecipitationMM],ROWS($J$2:J2982)))</f>
        <v>0</v>
      </c>
      <c r="K2982" cm="1">
        <f t="array" ref="K2982">IF($A2982="","",INDEX(OpenMeteoAPI[WeatherCode],ROWS($K$2:K2982)))</f>
        <v>2</v>
      </c>
      <c r="L2982" s="3" cm="1">
        <f t="array" ref="L2982">IF($A2982="","",INDEX(OpenMeteoAPI[WindSpeedKMH],ROWS($L$2:L2982)))</f>
        <v>8.6</v>
      </c>
    </row>
    <row r="2983" spans="1:12">
      <c r="A2983" t="str" cm="1">
        <f t="array" ref="A2983">IFERROR(INDEX(OpenMeteoAPI[City],ROWS($A$2:A2983))&amp;", "&amp;INDEX(OpenMeteoAPI[CountryCode],ROWS($A$2:A2983)),"")</f>
        <v>Warsaw, PL</v>
      </c>
      <c r="B2983" t="str" cm="1">
        <f t="array" ref="B2983">IF($A2983="","",INDEX(OpenMeteoAPI[LocationID],ROWS($B$2:B2983)))</f>
        <v>PL-WAW</v>
      </c>
      <c r="C2983" s="5" cm="1">
        <f t="array" ref="C2983">IF($A2983="","",INDEX(OpenMeteoAPI[ForecastDateTime],ROWS($C$2:C2983)))</f>
        <v>46214.208333333336</v>
      </c>
      <c r="D2983" t="str">
        <f t="shared" si="46"/>
        <v>5AM</v>
      </c>
      <c r="E2983" t="str" cm="1">
        <f t="array" ref="E2983">IF($K2983="","",_xlfn.IFS($K2983=0,_xlfn.UNICHAR(9728),$K2983&lt;=3,_xlfn.UNICHAR(9729),OR($K2983=45,$K2983=48),"~",AND($K2983&gt;=51,$K2983&lt;=67),_xlfn.UNICHAR(9748),AND($K2983&gt;=71,$K2983&lt;=77),_xlfn.UNICHAR(10052),AND($K2983&gt;=80,$K2983&lt;=82),_xlfn.UNICHAR(9748),AND($K2983&gt;=95,$K2983&lt;=99),_xlfn.UNICHAR(9889),TRUE,_xlfn.UNICHAR(9729)))</f>
        <v>☁</v>
      </c>
      <c r="F2983" t="str" cm="1">
        <f t="array" ref="F2983">IF($K2983="","",_xlfn.IFS($K2983=0,"Clear",$K2983&lt;=3,"Partly Cloudy",OR($K2983=45,$K2983=48),"Fog",AND($K2983&gt;=51,$K2983&lt;=67),"Drizzle",AND($K2983&gt;=71,$K2983&lt;=77),"Snow",AND($K2983&gt;=80,$K2983&lt;=82),"Rain Showers",AND($K2983&gt;=95,$K2983&lt;=99),"Thunderstorm",TRUE,"Cloudy"))</f>
        <v>Partly Cloudy</v>
      </c>
      <c r="G2983" s="3" cm="1">
        <f t="array" ref="G2983">IF($A2983="","",INDEX(OpenMeteoAPI[TemperatureC],ROWS($G$2:G2983)))</f>
        <v>12.5</v>
      </c>
      <c r="H2983" s="4" cm="1">
        <f t="array" ref="H2983">IF($A2983="","",INDEX(OpenMeteoAPI[RelativeHumidityPct],ROWS($H$2:H2983))/100)</f>
        <v>0.99</v>
      </c>
      <c r="I2983" s="4" cm="1">
        <f t="array" ref="I2983">IF($A2983="","",INDEX(OpenMeteoAPI[PrecipitationProbabilityPct],ROWS($I$2:I2983))/100)</f>
        <v>0.08</v>
      </c>
      <c r="J2983" s="3" cm="1">
        <f t="array" ref="J2983">IF($A2983="","",INDEX(OpenMeteoAPI[PrecipitationMM],ROWS($J$2:J2983)))</f>
        <v>0</v>
      </c>
      <c r="K2983" cm="1">
        <f t="array" ref="K2983">IF($A2983="","",INDEX(OpenMeteoAPI[WeatherCode],ROWS($K$2:K2983)))</f>
        <v>3</v>
      </c>
      <c r="L2983" s="3" cm="1">
        <f t="array" ref="L2983">IF($A2983="","",INDEX(OpenMeteoAPI[WindSpeedKMH],ROWS($L$2:L2983)))</f>
        <v>7.9</v>
      </c>
    </row>
    <row r="2984" spans="1:12">
      <c r="A2984" t="str" cm="1">
        <f t="array" ref="A2984">IFERROR(INDEX(OpenMeteoAPI[City],ROWS($A$2:A2984))&amp;", "&amp;INDEX(OpenMeteoAPI[CountryCode],ROWS($A$2:A2984)),"")</f>
        <v>Warsaw, PL</v>
      </c>
      <c r="B2984" t="str" cm="1">
        <f t="array" ref="B2984">IF($A2984="","",INDEX(OpenMeteoAPI[LocationID],ROWS($B$2:B2984)))</f>
        <v>PL-WAW</v>
      </c>
      <c r="C2984" s="5" cm="1">
        <f t="array" ref="C2984">IF($A2984="","",INDEX(OpenMeteoAPI[ForecastDateTime],ROWS($C$2:C2984)))</f>
        <v>46214.25</v>
      </c>
      <c r="D2984" t="str">
        <f t="shared" si="46"/>
        <v>6AM</v>
      </c>
      <c r="E2984" t="str" cm="1">
        <f t="array" ref="E2984">IF($K2984="","",_xlfn.IFS($K2984=0,_xlfn.UNICHAR(9728),$K2984&lt;=3,_xlfn.UNICHAR(9729),OR($K2984=45,$K2984=48),"~",AND($K2984&gt;=51,$K2984&lt;=67),_xlfn.UNICHAR(9748),AND($K2984&gt;=71,$K2984&lt;=77),_xlfn.UNICHAR(10052),AND($K2984&gt;=80,$K2984&lt;=82),_xlfn.UNICHAR(9748),AND($K2984&gt;=95,$K2984&lt;=99),_xlfn.UNICHAR(9889),TRUE,_xlfn.UNICHAR(9729)))</f>
        <v>☁</v>
      </c>
      <c r="F2984" t="str" cm="1">
        <f t="array" ref="F2984">IF($K2984="","",_xlfn.IFS($K2984=0,"Clear",$K2984&lt;=3,"Partly Cloudy",OR($K2984=45,$K2984=48),"Fog",AND($K2984&gt;=51,$K2984&lt;=67),"Drizzle",AND($K2984&gt;=71,$K2984&lt;=77),"Snow",AND($K2984&gt;=80,$K2984&lt;=82),"Rain Showers",AND($K2984&gt;=95,$K2984&lt;=99),"Thunderstorm",TRUE,"Cloudy"))</f>
        <v>Partly Cloudy</v>
      </c>
      <c r="G2984" s="3" cm="1">
        <f t="array" ref="G2984">IF($A2984="","",INDEX(OpenMeteoAPI[TemperatureC],ROWS($G$2:G2984)))</f>
        <v>13.2</v>
      </c>
      <c r="H2984" s="4" cm="1">
        <f t="array" ref="H2984">IF($A2984="","",INDEX(OpenMeteoAPI[RelativeHumidityPct],ROWS($H$2:H2984))/100)</f>
        <v>0.97</v>
      </c>
      <c r="I2984" s="4" cm="1">
        <f t="array" ref="I2984">IF($A2984="","",INDEX(OpenMeteoAPI[PrecipitationProbabilityPct],ROWS($I$2:I2984))/100)</f>
        <v>0.13</v>
      </c>
      <c r="J2984" s="3" cm="1">
        <f t="array" ref="J2984">IF($A2984="","",INDEX(OpenMeteoAPI[PrecipitationMM],ROWS($J$2:J2984)))</f>
        <v>0</v>
      </c>
      <c r="K2984" cm="1">
        <f t="array" ref="K2984">IF($A2984="","",INDEX(OpenMeteoAPI[WeatherCode],ROWS($K$2:K2984)))</f>
        <v>3</v>
      </c>
      <c r="L2984" s="3" cm="1">
        <f t="array" ref="L2984">IF($A2984="","",INDEX(OpenMeteoAPI[WindSpeedKMH],ROWS($L$2:L2984)))</f>
        <v>7.9</v>
      </c>
    </row>
    <row r="2985" spans="1:12">
      <c r="A2985" t="str" cm="1">
        <f t="array" ref="A2985">IFERROR(INDEX(OpenMeteoAPI[City],ROWS($A$2:A2985))&amp;", "&amp;INDEX(OpenMeteoAPI[CountryCode],ROWS($A$2:A2985)),"")</f>
        <v>Warsaw, PL</v>
      </c>
      <c r="B2985" t="str" cm="1">
        <f t="array" ref="B2985">IF($A2985="","",INDEX(OpenMeteoAPI[LocationID],ROWS($B$2:B2985)))</f>
        <v>PL-WAW</v>
      </c>
      <c r="C2985" s="5" cm="1">
        <f t="array" ref="C2985">IF($A2985="","",INDEX(OpenMeteoAPI[ForecastDateTime],ROWS($C$2:C2985)))</f>
        <v>46214.291666666664</v>
      </c>
      <c r="D2985" t="str">
        <f t="shared" si="46"/>
        <v>7AM</v>
      </c>
      <c r="E2985" t="str" cm="1">
        <f t="array" ref="E2985">IF($K2985="","",_xlfn.IFS($K2985=0,_xlfn.UNICHAR(9728),$K2985&lt;=3,_xlfn.UNICHAR(9729),OR($K2985=45,$K2985=48),"~",AND($K2985&gt;=51,$K2985&lt;=67),_xlfn.UNICHAR(9748),AND($K2985&gt;=71,$K2985&lt;=77),_xlfn.UNICHAR(10052),AND($K2985&gt;=80,$K2985&lt;=82),_xlfn.UNICHAR(9748),AND($K2985&gt;=95,$K2985&lt;=99),_xlfn.UNICHAR(9889),TRUE,_xlfn.UNICHAR(9729)))</f>
        <v>☁</v>
      </c>
      <c r="F2985" t="str" cm="1">
        <f t="array" ref="F2985">IF($K2985="","",_xlfn.IFS($K2985=0,"Clear",$K2985&lt;=3,"Partly Cloudy",OR($K2985=45,$K2985=48),"Fog",AND($K2985&gt;=51,$K2985&lt;=67),"Drizzle",AND($K2985&gt;=71,$K2985&lt;=77),"Snow",AND($K2985&gt;=80,$K2985&lt;=82),"Rain Showers",AND($K2985&gt;=95,$K2985&lt;=99),"Thunderstorm",TRUE,"Cloudy"))</f>
        <v>Partly Cloudy</v>
      </c>
      <c r="G2985" s="3" cm="1">
        <f t="array" ref="G2985">IF($A2985="","",INDEX(OpenMeteoAPI[TemperatureC],ROWS($G$2:G2985)))</f>
        <v>14.1</v>
      </c>
      <c r="H2985" s="4" cm="1">
        <f t="array" ref="H2985">IF($A2985="","",INDEX(OpenMeteoAPI[RelativeHumidityPct],ROWS($H$2:H2985))/100)</f>
        <v>0.94</v>
      </c>
      <c r="I2985" s="4" cm="1">
        <f t="array" ref="I2985">IF($A2985="","",INDEX(OpenMeteoAPI[PrecipitationProbabilityPct],ROWS($I$2:I2985))/100)</f>
        <v>0.19</v>
      </c>
      <c r="J2985" s="3" cm="1">
        <f t="array" ref="J2985">IF($A2985="","",INDEX(OpenMeteoAPI[PrecipitationMM],ROWS($J$2:J2985)))</f>
        <v>0</v>
      </c>
      <c r="K2985" cm="1">
        <f t="array" ref="K2985">IF($A2985="","",INDEX(OpenMeteoAPI[WeatherCode],ROWS($K$2:K2985)))</f>
        <v>3</v>
      </c>
      <c r="L2985" s="3" cm="1">
        <f t="array" ref="L2985">IF($A2985="","",INDEX(OpenMeteoAPI[WindSpeedKMH],ROWS($L$2:L2985)))</f>
        <v>9.8000000000000007</v>
      </c>
    </row>
    <row r="2986" spans="1:12">
      <c r="A2986" t="str" cm="1">
        <f t="array" ref="A2986">IFERROR(INDEX(OpenMeteoAPI[City],ROWS($A$2:A2986))&amp;", "&amp;INDEX(OpenMeteoAPI[CountryCode],ROWS($A$2:A2986)),"")</f>
        <v>Warsaw, PL</v>
      </c>
      <c r="B2986" t="str" cm="1">
        <f t="array" ref="B2986">IF($A2986="","",INDEX(OpenMeteoAPI[LocationID],ROWS($B$2:B2986)))</f>
        <v>PL-WAW</v>
      </c>
      <c r="C2986" s="5" cm="1">
        <f t="array" ref="C2986">IF($A2986="","",INDEX(OpenMeteoAPI[ForecastDateTime],ROWS($C$2:C2986)))</f>
        <v>46214.333333333336</v>
      </c>
      <c r="D2986" t="str">
        <f t="shared" si="46"/>
        <v>8AM</v>
      </c>
      <c r="E2986" t="str" cm="1">
        <f t="array" ref="E2986">IF($K2986="","",_xlfn.IFS($K2986=0,_xlfn.UNICHAR(9728),$K2986&lt;=3,_xlfn.UNICHAR(9729),OR($K2986=45,$K2986=48),"~",AND($K2986&gt;=51,$K2986&lt;=67),_xlfn.UNICHAR(9748),AND($K2986&gt;=71,$K2986&lt;=77),_xlfn.UNICHAR(10052),AND($K2986&gt;=80,$K2986&lt;=82),_xlfn.UNICHAR(9748),AND($K2986&gt;=95,$K2986&lt;=99),_xlfn.UNICHAR(9889),TRUE,_xlfn.UNICHAR(9729)))</f>
        <v>☁</v>
      </c>
      <c r="F2986" t="str" cm="1">
        <f t="array" ref="F2986">IF($K2986="","",_xlfn.IFS($K2986=0,"Clear",$K2986&lt;=3,"Partly Cloudy",OR($K2986=45,$K2986=48),"Fog",AND($K2986&gt;=51,$K2986&lt;=67),"Drizzle",AND($K2986&gt;=71,$K2986&lt;=77),"Snow",AND($K2986&gt;=80,$K2986&lt;=82),"Rain Showers",AND($K2986&gt;=95,$K2986&lt;=99),"Thunderstorm",TRUE,"Cloudy"))</f>
        <v>Partly Cloudy</v>
      </c>
      <c r="G2986" s="3" cm="1">
        <f t="array" ref="G2986">IF($A2986="","",INDEX(OpenMeteoAPI[TemperatureC],ROWS($G$2:G2986)))</f>
        <v>14.7</v>
      </c>
      <c r="H2986" s="4" cm="1">
        <f t="array" ref="H2986">IF($A2986="","",INDEX(OpenMeteoAPI[RelativeHumidityPct],ROWS($H$2:H2986))/100)</f>
        <v>0.92</v>
      </c>
      <c r="I2986" s="4" cm="1">
        <f t="array" ref="I2986">IF($A2986="","",INDEX(OpenMeteoAPI[PrecipitationProbabilityPct],ROWS($I$2:I2986))/100)</f>
        <v>0.28999999999999998</v>
      </c>
      <c r="J2986" s="3" cm="1">
        <f t="array" ref="J2986">IF($A2986="","",INDEX(OpenMeteoAPI[PrecipitationMM],ROWS($J$2:J2986)))</f>
        <v>0</v>
      </c>
      <c r="K2986" cm="1">
        <f t="array" ref="K2986">IF($A2986="","",INDEX(OpenMeteoAPI[WeatherCode],ROWS($K$2:K2986)))</f>
        <v>3</v>
      </c>
      <c r="L2986" s="3" cm="1">
        <f t="array" ref="L2986">IF($A2986="","",INDEX(OpenMeteoAPI[WindSpeedKMH],ROWS($L$2:L2986)))</f>
        <v>9.1999999999999993</v>
      </c>
    </row>
    <row r="2987" spans="1:12">
      <c r="A2987" t="str" cm="1">
        <f t="array" ref="A2987">IFERROR(INDEX(OpenMeteoAPI[City],ROWS($A$2:A2987))&amp;", "&amp;INDEX(OpenMeteoAPI[CountryCode],ROWS($A$2:A2987)),"")</f>
        <v>Warsaw, PL</v>
      </c>
      <c r="B2987" t="str" cm="1">
        <f t="array" ref="B2987">IF($A2987="","",INDEX(OpenMeteoAPI[LocationID],ROWS($B$2:B2987)))</f>
        <v>PL-WAW</v>
      </c>
      <c r="C2987" s="5" cm="1">
        <f t="array" ref="C2987">IF($A2987="","",INDEX(OpenMeteoAPI[ForecastDateTime],ROWS($C$2:C2987)))</f>
        <v>46214.375</v>
      </c>
      <c r="D2987" t="str">
        <f t="shared" si="46"/>
        <v>9AM</v>
      </c>
      <c r="E2987" t="str" cm="1">
        <f t="array" ref="E2987">IF($K2987="","",_xlfn.IFS($K2987=0,_xlfn.UNICHAR(9728),$K2987&lt;=3,_xlfn.UNICHAR(9729),OR($K2987=45,$K2987=48),"~",AND($K2987&gt;=51,$K2987&lt;=67),_xlfn.UNICHAR(9748),AND($K2987&gt;=71,$K2987&lt;=77),_xlfn.UNICHAR(10052),AND($K2987&gt;=80,$K2987&lt;=82),_xlfn.UNICHAR(9748),AND($K2987&gt;=95,$K2987&lt;=99),_xlfn.UNICHAR(9889),TRUE,_xlfn.UNICHAR(9729)))</f>
        <v>☔</v>
      </c>
      <c r="F2987" t="str" cm="1">
        <f t="array" ref="F2987">IF($K2987="","",_xlfn.IFS($K2987=0,"Clear",$K2987&lt;=3,"Partly Cloudy",OR($K2987=45,$K2987=48),"Fog",AND($K2987&gt;=51,$K2987&lt;=67),"Drizzle",AND($K2987&gt;=71,$K2987&lt;=77),"Snow",AND($K2987&gt;=80,$K2987&lt;=82),"Rain Showers",AND($K2987&gt;=95,$K2987&lt;=99),"Thunderstorm",TRUE,"Cloudy"))</f>
        <v>Drizzle</v>
      </c>
      <c r="G2987" s="3" cm="1">
        <f t="array" ref="G2987">IF($A2987="","",INDEX(OpenMeteoAPI[TemperatureC],ROWS($G$2:G2987)))</f>
        <v>15.9</v>
      </c>
      <c r="H2987" s="4" cm="1">
        <f t="array" ref="H2987">IF($A2987="","",INDEX(OpenMeteoAPI[RelativeHumidityPct],ROWS($H$2:H2987))/100)</f>
        <v>0.85</v>
      </c>
      <c r="I2987" s="4" cm="1">
        <f t="array" ref="I2987">IF($A2987="","",INDEX(OpenMeteoAPI[PrecipitationProbabilityPct],ROWS($I$2:I2987))/100)</f>
        <v>0.44</v>
      </c>
      <c r="J2987" s="3" cm="1">
        <f t="array" ref="J2987">IF($A2987="","",INDEX(OpenMeteoAPI[PrecipitationMM],ROWS($J$2:J2987)))</f>
        <v>0.1</v>
      </c>
      <c r="K2987" cm="1">
        <f t="array" ref="K2987">IF($A2987="","",INDEX(OpenMeteoAPI[WeatherCode],ROWS($K$2:K2987)))</f>
        <v>51</v>
      </c>
      <c r="L2987" s="3" cm="1">
        <f t="array" ref="L2987">IF($A2987="","",INDEX(OpenMeteoAPI[WindSpeedKMH],ROWS($L$2:L2987)))</f>
        <v>9.1</v>
      </c>
    </row>
    <row r="2988" spans="1:12">
      <c r="A2988" t="str" cm="1">
        <f t="array" ref="A2988">IFERROR(INDEX(OpenMeteoAPI[City],ROWS($A$2:A2988))&amp;", "&amp;INDEX(OpenMeteoAPI[CountryCode],ROWS($A$2:A2988)),"")</f>
        <v>Warsaw, PL</v>
      </c>
      <c r="B2988" t="str" cm="1">
        <f t="array" ref="B2988">IF($A2988="","",INDEX(OpenMeteoAPI[LocationID],ROWS($B$2:B2988)))</f>
        <v>PL-WAW</v>
      </c>
      <c r="C2988" s="5" cm="1">
        <f t="array" ref="C2988">IF($A2988="","",INDEX(OpenMeteoAPI[ForecastDateTime],ROWS($C$2:C2988)))</f>
        <v>46214.416666666664</v>
      </c>
      <c r="D2988" t="str">
        <f t="shared" si="46"/>
        <v>10AM</v>
      </c>
      <c r="E2988" t="str" cm="1">
        <f t="array" ref="E2988">IF($K2988="","",_xlfn.IFS($K2988=0,_xlfn.UNICHAR(9728),$K2988&lt;=3,_xlfn.UNICHAR(9729),OR($K2988=45,$K2988=48),"~",AND($K2988&gt;=51,$K2988&lt;=67),_xlfn.UNICHAR(9748),AND($K2988&gt;=71,$K2988&lt;=77),_xlfn.UNICHAR(10052),AND($K2988&gt;=80,$K2988&lt;=82),_xlfn.UNICHAR(9748),AND($K2988&gt;=95,$K2988&lt;=99),_xlfn.UNICHAR(9889),TRUE,_xlfn.UNICHAR(9729)))</f>
        <v>☔</v>
      </c>
      <c r="F2988" t="str" cm="1">
        <f t="array" ref="F2988">IF($K2988="","",_xlfn.IFS($K2988=0,"Clear",$K2988&lt;=3,"Partly Cloudy",OR($K2988=45,$K2988=48),"Fog",AND($K2988&gt;=51,$K2988&lt;=67),"Drizzle",AND($K2988&gt;=71,$K2988&lt;=77),"Snow",AND($K2988&gt;=80,$K2988&lt;=82),"Rain Showers",AND($K2988&gt;=95,$K2988&lt;=99),"Thunderstorm",TRUE,"Cloudy"))</f>
        <v>Drizzle</v>
      </c>
      <c r="G2988" s="3" cm="1">
        <f t="array" ref="G2988">IF($A2988="","",INDEX(OpenMeteoAPI[TemperatureC],ROWS($G$2:G2988)))</f>
        <v>17.399999999999999</v>
      </c>
      <c r="H2988" s="4" cm="1">
        <f t="array" ref="H2988">IF($A2988="","",INDEX(OpenMeteoAPI[RelativeHumidityPct],ROWS($H$2:H2988))/100)</f>
        <v>0.76</v>
      </c>
      <c r="I2988" s="4" cm="1">
        <f t="array" ref="I2988">IF($A2988="","",INDEX(OpenMeteoAPI[PrecipitationProbabilityPct],ROWS($I$2:I2988))/100)</f>
        <v>0.62</v>
      </c>
      <c r="J2988" s="3" cm="1">
        <f t="array" ref="J2988">IF($A2988="","",INDEX(OpenMeteoAPI[PrecipitationMM],ROWS($J$2:J2988)))</f>
        <v>0.1</v>
      </c>
      <c r="K2988" cm="1">
        <f t="array" ref="K2988">IF($A2988="","",INDEX(OpenMeteoAPI[WeatherCode],ROWS($K$2:K2988)))</f>
        <v>51</v>
      </c>
      <c r="L2988" s="3" cm="1">
        <f t="array" ref="L2988">IF($A2988="","",INDEX(OpenMeteoAPI[WindSpeedKMH],ROWS($L$2:L2988)))</f>
        <v>8.6999999999999993</v>
      </c>
    </row>
    <row r="2989" spans="1:12">
      <c r="A2989" t="str" cm="1">
        <f t="array" ref="A2989">IFERROR(INDEX(OpenMeteoAPI[City],ROWS($A$2:A2989))&amp;", "&amp;INDEX(OpenMeteoAPI[CountryCode],ROWS($A$2:A2989)),"")</f>
        <v>Warsaw, PL</v>
      </c>
      <c r="B2989" t="str" cm="1">
        <f t="array" ref="B2989">IF($A2989="","",INDEX(OpenMeteoAPI[LocationID],ROWS($B$2:B2989)))</f>
        <v>PL-WAW</v>
      </c>
      <c r="C2989" s="5" cm="1">
        <f t="array" ref="C2989">IF($A2989="","",INDEX(OpenMeteoAPI[ForecastDateTime],ROWS($C$2:C2989)))</f>
        <v>46214.458333333336</v>
      </c>
      <c r="D2989" t="str">
        <f t="shared" si="46"/>
        <v>11AM</v>
      </c>
      <c r="E2989" t="str" cm="1">
        <f t="array" ref="E2989">IF($K2989="","",_xlfn.IFS($K2989=0,_xlfn.UNICHAR(9728),$K2989&lt;=3,_xlfn.UNICHAR(9729),OR($K2989=45,$K2989=48),"~",AND($K2989&gt;=51,$K2989&lt;=67),_xlfn.UNICHAR(9748),AND($K2989&gt;=71,$K2989&lt;=77),_xlfn.UNICHAR(10052),AND($K2989&gt;=80,$K2989&lt;=82),_xlfn.UNICHAR(9748),AND($K2989&gt;=95,$K2989&lt;=99),_xlfn.UNICHAR(9889),TRUE,_xlfn.UNICHAR(9729)))</f>
        <v>☔</v>
      </c>
      <c r="F2989" t="str" cm="1">
        <f t="array" ref="F2989">IF($K2989="","",_xlfn.IFS($K2989=0,"Clear",$K2989&lt;=3,"Partly Cloudy",OR($K2989=45,$K2989=48),"Fog",AND($K2989&gt;=51,$K2989&lt;=67),"Drizzle",AND($K2989&gt;=71,$K2989&lt;=77),"Snow",AND($K2989&gt;=80,$K2989&lt;=82),"Rain Showers",AND($K2989&gt;=95,$K2989&lt;=99),"Thunderstorm",TRUE,"Cloudy"))</f>
        <v>Drizzle</v>
      </c>
      <c r="G2989" s="3" cm="1">
        <f t="array" ref="G2989">IF($A2989="","",INDEX(OpenMeteoAPI[TemperatureC],ROWS($G$2:G2989)))</f>
        <v>18.7</v>
      </c>
      <c r="H2989" s="4" cm="1">
        <f t="array" ref="H2989">IF($A2989="","",INDEX(OpenMeteoAPI[RelativeHumidityPct],ROWS($H$2:H2989))/100)</f>
        <v>0.7</v>
      </c>
      <c r="I2989" s="4" cm="1">
        <f t="array" ref="I2989">IF($A2989="","",INDEX(OpenMeteoAPI[PrecipitationProbabilityPct],ROWS($I$2:I2989))/100)</f>
        <v>0.75</v>
      </c>
      <c r="J2989" s="3" cm="1">
        <f t="array" ref="J2989">IF($A2989="","",INDEX(OpenMeteoAPI[PrecipitationMM],ROWS($J$2:J2989)))</f>
        <v>0.1</v>
      </c>
      <c r="K2989" cm="1">
        <f t="array" ref="K2989">IF($A2989="","",INDEX(OpenMeteoAPI[WeatherCode],ROWS($K$2:K2989)))</f>
        <v>51</v>
      </c>
      <c r="L2989" s="3" cm="1">
        <f t="array" ref="L2989">IF($A2989="","",INDEX(OpenMeteoAPI[WindSpeedKMH],ROWS($L$2:L2989)))</f>
        <v>8.5</v>
      </c>
    </row>
    <row r="2990" spans="1:12">
      <c r="A2990" t="str" cm="1">
        <f t="array" ref="A2990">IFERROR(INDEX(OpenMeteoAPI[City],ROWS($A$2:A2990))&amp;", "&amp;INDEX(OpenMeteoAPI[CountryCode],ROWS($A$2:A2990)),"")</f>
        <v>Warsaw, PL</v>
      </c>
      <c r="B2990" t="str" cm="1">
        <f t="array" ref="B2990">IF($A2990="","",INDEX(OpenMeteoAPI[LocationID],ROWS($B$2:B2990)))</f>
        <v>PL-WAW</v>
      </c>
      <c r="C2990" s="5" cm="1">
        <f t="array" ref="C2990">IF($A2990="","",INDEX(OpenMeteoAPI[ForecastDateTime],ROWS($C$2:C2990)))</f>
        <v>46214.5</v>
      </c>
      <c r="D2990" t="str">
        <f t="shared" si="46"/>
        <v>12PM</v>
      </c>
      <c r="E2990" t="str" cm="1">
        <f t="array" ref="E2990">IF($K2990="","",_xlfn.IFS($K2990=0,_xlfn.UNICHAR(9728),$K2990&lt;=3,_xlfn.UNICHAR(9729),OR($K2990=45,$K2990=48),"~",AND($K2990&gt;=51,$K2990&lt;=67),_xlfn.UNICHAR(9748),AND($K2990&gt;=71,$K2990&lt;=77),_xlfn.UNICHAR(10052),AND($K2990&gt;=80,$K2990&lt;=82),_xlfn.UNICHAR(9748),AND($K2990&gt;=95,$K2990&lt;=99),_xlfn.UNICHAR(9889),TRUE,_xlfn.UNICHAR(9729)))</f>
        <v>☔</v>
      </c>
      <c r="F2990" t="str" cm="1">
        <f t="array" ref="F2990">IF($K2990="","",_xlfn.IFS($K2990=0,"Clear",$K2990&lt;=3,"Partly Cloudy",OR($K2990=45,$K2990=48),"Fog",AND($K2990&gt;=51,$K2990&lt;=67),"Drizzle",AND($K2990&gt;=71,$K2990&lt;=77),"Snow",AND($K2990&gt;=80,$K2990&lt;=82),"Rain Showers",AND($K2990&gt;=95,$K2990&lt;=99),"Thunderstorm",TRUE,"Cloudy"))</f>
        <v>Drizzle</v>
      </c>
      <c r="G2990" s="3" cm="1">
        <f t="array" ref="G2990">IF($A2990="","",INDEX(OpenMeteoAPI[TemperatureC],ROWS($G$2:G2990)))</f>
        <v>20</v>
      </c>
      <c r="H2990" s="4" cm="1">
        <f t="array" ref="H2990">IF($A2990="","",INDEX(OpenMeteoAPI[RelativeHumidityPct],ROWS($H$2:H2990))/100)</f>
        <v>0.64</v>
      </c>
      <c r="I2990" s="4" cm="1">
        <f t="array" ref="I2990">IF($A2990="","",INDEX(OpenMeteoAPI[PrecipitationProbabilityPct],ROWS($I$2:I2990))/100)</f>
        <v>0.77</v>
      </c>
      <c r="J2990" s="3" cm="1">
        <f t="array" ref="J2990">IF($A2990="","",INDEX(OpenMeteoAPI[PrecipitationMM],ROWS($J$2:J2990)))</f>
        <v>0.1</v>
      </c>
      <c r="K2990" cm="1">
        <f t="array" ref="K2990">IF($A2990="","",INDEX(OpenMeteoAPI[WeatherCode],ROWS($K$2:K2990)))</f>
        <v>51</v>
      </c>
      <c r="L2990" s="3" cm="1">
        <f t="array" ref="L2990">IF($A2990="","",INDEX(OpenMeteoAPI[WindSpeedKMH],ROWS($L$2:L2990)))</f>
        <v>8.6</v>
      </c>
    </row>
    <row r="2991" spans="1:12">
      <c r="A2991" t="str" cm="1">
        <f t="array" ref="A2991">IFERROR(INDEX(OpenMeteoAPI[City],ROWS($A$2:A2991))&amp;", "&amp;INDEX(OpenMeteoAPI[CountryCode],ROWS($A$2:A2991)),"")</f>
        <v>Warsaw, PL</v>
      </c>
      <c r="B2991" t="str" cm="1">
        <f t="array" ref="B2991">IF($A2991="","",INDEX(OpenMeteoAPI[LocationID],ROWS($B$2:B2991)))</f>
        <v>PL-WAW</v>
      </c>
      <c r="C2991" s="5" cm="1">
        <f t="array" ref="C2991">IF($A2991="","",INDEX(OpenMeteoAPI[ForecastDateTime],ROWS($C$2:C2991)))</f>
        <v>46214.541666666664</v>
      </c>
      <c r="D2991" t="str">
        <f t="shared" si="46"/>
        <v>1PM</v>
      </c>
      <c r="E2991" t="str" cm="1">
        <f t="array" ref="E2991">IF($K2991="","",_xlfn.IFS($K2991=0,_xlfn.UNICHAR(9728),$K2991&lt;=3,_xlfn.UNICHAR(9729),OR($K2991=45,$K2991=48),"~",AND($K2991&gt;=51,$K2991&lt;=67),_xlfn.UNICHAR(9748),AND($K2991&gt;=71,$K2991&lt;=77),_xlfn.UNICHAR(10052),AND($K2991&gt;=80,$K2991&lt;=82),_xlfn.UNICHAR(9748),AND($K2991&gt;=95,$K2991&lt;=99),_xlfn.UNICHAR(9889),TRUE,_xlfn.UNICHAR(9729)))</f>
        <v>☔</v>
      </c>
      <c r="F2991" t="str" cm="1">
        <f t="array" ref="F2991">IF($K2991="","",_xlfn.IFS($K2991=0,"Clear",$K2991&lt;=3,"Partly Cloudy",OR($K2991=45,$K2991=48),"Fog",AND($K2991&gt;=51,$K2991&lt;=67),"Drizzle",AND($K2991&gt;=71,$K2991&lt;=77),"Snow",AND($K2991&gt;=80,$K2991&lt;=82),"Rain Showers",AND($K2991&gt;=95,$K2991&lt;=99),"Thunderstorm",TRUE,"Cloudy"))</f>
        <v>Drizzle</v>
      </c>
      <c r="G2991" s="3" cm="1">
        <f t="array" ref="G2991">IF($A2991="","",INDEX(OpenMeteoAPI[TemperatureC],ROWS($G$2:G2991)))</f>
        <v>21.2</v>
      </c>
      <c r="H2991" s="4" cm="1">
        <f t="array" ref="H2991">IF($A2991="","",INDEX(OpenMeteoAPI[RelativeHumidityPct],ROWS($H$2:H2991))/100)</f>
        <v>0.59</v>
      </c>
      <c r="I2991" s="4" cm="1">
        <f t="array" ref="I2991">IF($A2991="","",INDEX(OpenMeteoAPI[PrecipitationProbabilityPct],ROWS($I$2:I2991))/100)</f>
        <v>0.74</v>
      </c>
      <c r="J2991" s="3" cm="1">
        <f t="array" ref="J2991">IF($A2991="","",INDEX(OpenMeteoAPI[PrecipitationMM],ROWS($J$2:J2991)))</f>
        <v>0.1</v>
      </c>
      <c r="K2991" cm="1">
        <f t="array" ref="K2991">IF($A2991="","",INDEX(OpenMeteoAPI[WeatherCode],ROWS($K$2:K2991)))</f>
        <v>51</v>
      </c>
      <c r="L2991" s="3" cm="1">
        <f t="array" ref="L2991">IF($A2991="","",INDEX(OpenMeteoAPI[WindSpeedKMH],ROWS($L$2:L2991)))</f>
        <v>8.6999999999999993</v>
      </c>
    </row>
    <row r="2992" spans="1:12">
      <c r="A2992" t="str" cm="1">
        <f t="array" ref="A2992">IFERROR(INDEX(OpenMeteoAPI[City],ROWS($A$2:A2992))&amp;", "&amp;INDEX(OpenMeteoAPI[CountryCode],ROWS($A$2:A2992)),"")</f>
        <v>Warsaw, PL</v>
      </c>
      <c r="B2992" t="str" cm="1">
        <f t="array" ref="B2992">IF($A2992="","",INDEX(OpenMeteoAPI[LocationID],ROWS($B$2:B2992)))</f>
        <v>PL-WAW</v>
      </c>
      <c r="C2992" s="5" cm="1">
        <f t="array" ref="C2992">IF($A2992="","",INDEX(OpenMeteoAPI[ForecastDateTime],ROWS($C$2:C2992)))</f>
        <v>46214.583333333336</v>
      </c>
      <c r="D2992" t="str">
        <f t="shared" si="46"/>
        <v>2PM</v>
      </c>
      <c r="E2992" t="str" cm="1">
        <f t="array" ref="E2992">IF($K2992="","",_xlfn.IFS($K2992=0,_xlfn.UNICHAR(9728),$K2992&lt;=3,_xlfn.UNICHAR(9729),OR($K2992=45,$K2992=48),"~",AND($K2992&gt;=51,$K2992&lt;=67),_xlfn.UNICHAR(9748),AND($K2992&gt;=71,$K2992&lt;=77),_xlfn.UNICHAR(10052),AND($K2992&gt;=80,$K2992&lt;=82),_xlfn.UNICHAR(9748),AND($K2992&gt;=95,$K2992&lt;=99),_xlfn.UNICHAR(9889),TRUE,_xlfn.UNICHAR(9729)))</f>
        <v>☔</v>
      </c>
      <c r="F2992" t="str" cm="1">
        <f t="array" ref="F2992">IF($K2992="","",_xlfn.IFS($K2992=0,"Clear",$K2992&lt;=3,"Partly Cloudy",OR($K2992=45,$K2992=48),"Fog",AND($K2992&gt;=51,$K2992&lt;=67),"Drizzle",AND($K2992&gt;=71,$K2992&lt;=77),"Snow",AND($K2992&gt;=80,$K2992&lt;=82),"Rain Showers",AND($K2992&gt;=95,$K2992&lt;=99),"Thunderstorm",TRUE,"Cloudy"))</f>
        <v>Drizzle</v>
      </c>
      <c r="G2992" s="3" cm="1">
        <f t="array" ref="G2992">IF($A2992="","",INDEX(OpenMeteoAPI[TemperatureC],ROWS($G$2:G2992)))</f>
        <v>21.6</v>
      </c>
      <c r="H2992" s="4" cm="1">
        <f t="array" ref="H2992">IF($A2992="","",INDEX(OpenMeteoAPI[RelativeHumidityPct],ROWS($H$2:H2992))/100)</f>
        <v>0.59</v>
      </c>
      <c r="I2992" s="4" cm="1">
        <f t="array" ref="I2992">IF($A2992="","",INDEX(OpenMeteoAPI[PrecipitationProbabilityPct],ROWS($I$2:I2992))/100)</f>
        <v>0.71</v>
      </c>
      <c r="J2992" s="3" cm="1">
        <f t="array" ref="J2992">IF($A2992="","",INDEX(OpenMeteoAPI[PrecipitationMM],ROWS($J$2:J2992)))</f>
        <v>0.1</v>
      </c>
      <c r="K2992" cm="1">
        <f t="array" ref="K2992">IF($A2992="","",INDEX(OpenMeteoAPI[WeatherCode],ROWS($K$2:K2992)))</f>
        <v>51</v>
      </c>
      <c r="L2992" s="3" cm="1">
        <f t="array" ref="L2992">IF($A2992="","",INDEX(OpenMeteoAPI[WindSpeedKMH],ROWS($L$2:L2992)))</f>
        <v>8.6999999999999993</v>
      </c>
    </row>
    <row r="2993" spans="1:12">
      <c r="A2993" t="str" cm="1">
        <f t="array" ref="A2993">IFERROR(INDEX(OpenMeteoAPI[City],ROWS($A$2:A2993))&amp;", "&amp;INDEX(OpenMeteoAPI[CountryCode],ROWS($A$2:A2993)),"")</f>
        <v>Warsaw, PL</v>
      </c>
      <c r="B2993" t="str" cm="1">
        <f t="array" ref="B2993">IF($A2993="","",INDEX(OpenMeteoAPI[LocationID],ROWS($B$2:B2993)))</f>
        <v>PL-WAW</v>
      </c>
      <c r="C2993" s="5" cm="1">
        <f t="array" ref="C2993">IF($A2993="","",INDEX(OpenMeteoAPI[ForecastDateTime],ROWS($C$2:C2993)))</f>
        <v>46214.625</v>
      </c>
      <c r="D2993" t="str">
        <f t="shared" si="46"/>
        <v>3PM</v>
      </c>
      <c r="E2993" t="str" cm="1">
        <f t="array" ref="E2993">IF($K2993="","",_xlfn.IFS($K2993=0,_xlfn.UNICHAR(9728),$K2993&lt;=3,_xlfn.UNICHAR(9729),OR($K2993=45,$K2993=48),"~",AND($K2993&gt;=51,$K2993&lt;=67),_xlfn.UNICHAR(9748),AND($K2993&gt;=71,$K2993&lt;=77),_xlfn.UNICHAR(10052),AND($K2993&gt;=80,$K2993&lt;=82),_xlfn.UNICHAR(9748),AND($K2993&gt;=95,$K2993&lt;=99),_xlfn.UNICHAR(9889),TRUE,_xlfn.UNICHAR(9729)))</f>
        <v>⚡</v>
      </c>
      <c r="F2993" t="str" cm="1">
        <f t="array" ref="F2993">IF($K2993="","",_xlfn.IFS($K2993=0,"Clear",$K2993&lt;=3,"Partly Cloudy",OR($K2993=45,$K2993=48),"Fog",AND($K2993&gt;=51,$K2993&lt;=67),"Drizzle",AND($K2993&gt;=71,$K2993&lt;=77),"Snow",AND($K2993&gt;=80,$K2993&lt;=82),"Rain Showers",AND($K2993&gt;=95,$K2993&lt;=99),"Thunderstorm",TRUE,"Cloudy"))</f>
        <v>Thunderstorm</v>
      </c>
      <c r="G2993" s="3" cm="1">
        <f t="array" ref="G2993">IF($A2993="","",INDEX(OpenMeteoAPI[TemperatureC],ROWS($G$2:G2993)))</f>
        <v>20.7</v>
      </c>
      <c r="H2993" s="4" cm="1">
        <f t="array" ref="H2993">IF($A2993="","",INDEX(OpenMeteoAPI[RelativeHumidityPct],ROWS($H$2:H2993))/100)</f>
        <v>0.65</v>
      </c>
      <c r="I2993" s="4" cm="1">
        <f t="array" ref="I2993">IF($A2993="","",INDEX(OpenMeteoAPI[PrecipitationProbabilityPct],ROWS($I$2:I2993))/100)</f>
        <v>0.72</v>
      </c>
      <c r="J2993" s="3" cm="1">
        <f t="array" ref="J2993">IF($A2993="","",INDEX(OpenMeteoAPI[PrecipitationMM],ROWS($J$2:J2993)))</f>
        <v>1.5</v>
      </c>
      <c r="K2993" cm="1">
        <f t="array" ref="K2993">IF($A2993="","",INDEX(OpenMeteoAPI[WeatherCode],ROWS($K$2:K2993)))</f>
        <v>95</v>
      </c>
      <c r="L2993" s="3" cm="1">
        <f t="array" ref="L2993">IF($A2993="","",INDEX(OpenMeteoAPI[WindSpeedKMH],ROWS($L$2:L2993)))</f>
        <v>8</v>
      </c>
    </row>
    <row r="2994" spans="1:12">
      <c r="A2994" t="str" cm="1">
        <f t="array" ref="A2994">IFERROR(INDEX(OpenMeteoAPI[City],ROWS($A$2:A2994))&amp;", "&amp;INDEX(OpenMeteoAPI[CountryCode],ROWS($A$2:A2994)),"")</f>
        <v>Warsaw, PL</v>
      </c>
      <c r="B2994" t="str" cm="1">
        <f t="array" ref="B2994">IF($A2994="","",INDEX(OpenMeteoAPI[LocationID],ROWS($B$2:B2994)))</f>
        <v>PL-WAW</v>
      </c>
      <c r="C2994" s="5" cm="1">
        <f t="array" ref="C2994">IF($A2994="","",INDEX(OpenMeteoAPI[ForecastDateTime],ROWS($C$2:C2994)))</f>
        <v>46214.666666666664</v>
      </c>
      <c r="D2994" t="str">
        <f t="shared" si="46"/>
        <v>4PM</v>
      </c>
      <c r="E2994" t="str" cm="1">
        <f t="array" ref="E2994">IF($K2994="","",_xlfn.IFS($K2994=0,_xlfn.UNICHAR(9728),$K2994&lt;=3,_xlfn.UNICHAR(9729),OR($K2994=45,$K2994=48),"~",AND($K2994&gt;=51,$K2994&lt;=67),_xlfn.UNICHAR(9748),AND($K2994&gt;=71,$K2994&lt;=77),_xlfn.UNICHAR(10052),AND($K2994&gt;=80,$K2994&lt;=82),_xlfn.UNICHAR(9748),AND($K2994&gt;=95,$K2994&lt;=99),_xlfn.UNICHAR(9889),TRUE,_xlfn.UNICHAR(9729)))</f>
        <v>☔</v>
      </c>
      <c r="F2994" t="str" cm="1">
        <f t="array" ref="F2994">IF($K2994="","",_xlfn.IFS($K2994=0,"Clear",$K2994&lt;=3,"Partly Cloudy",OR($K2994=45,$K2994=48),"Fog",AND($K2994&gt;=51,$K2994&lt;=67),"Drizzle",AND($K2994&gt;=71,$K2994&lt;=77),"Snow",AND($K2994&gt;=80,$K2994&lt;=82),"Rain Showers",AND($K2994&gt;=95,$K2994&lt;=99),"Thunderstorm",TRUE,"Cloudy"))</f>
        <v>Rain Showers</v>
      </c>
      <c r="G2994" s="3" cm="1">
        <f t="array" ref="G2994">IF($A2994="","",INDEX(OpenMeteoAPI[TemperatureC],ROWS($G$2:G2994)))</f>
        <v>19</v>
      </c>
      <c r="H2994" s="4" cm="1">
        <f t="array" ref="H2994">IF($A2994="","",INDEX(OpenMeteoAPI[RelativeHumidityPct],ROWS($H$2:H2994))/100)</f>
        <v>0.77</v>
      </c>
      <c r="I2994" s="4" cm="1">
        <f t="array" ref="I2994">IF($A2994="","",INDEX(OpenMeteoAPI[PrecipitationProbabilityPct],ROWS($I$2:I2994))/100)</f>
        <v>0.75</v>
      </c>
      <c r="J2994" s="3" cm="1">
        <f t="array" ref="J2994">IF($A2994="","",INDEX(OpenMeteoAPI[PrecipitationMM],ROWS($J$2:J2994)))</f>
        <v>1.5</v>
      </c>
      <c r="K2994" cm="1">
        <f t="array" ref="K2994">IF($A2994="","",INDEX(OpenMeteoAPI[WeatherCode],ROWS($K$2:K2994)))</f>
        <v>80</v>
      </c>
      <c r="L2994" s="3" cm="1">
        <f t="array" ref="L2994">IF($A2994="","",INDEX(OpenMeteoAPI[WindSpeedKMH],ROWS($L$2:L2994)))</f>
        <v>7</v>
      </c>
    </row>
    <row r="2995" spans="1:12">
      <c r="A2995" t="str" cm="1">
        <f t="array" ref="A2995">IFERROR(INDEX(OpenMeteoAPI[City],ROWS($A$2:A2995))&amp;", "&amp;INDEX(OpenMeteoAPI[CountryCode],ROWS($A$2:A2995)),"")</f>
        <v>Warsaw, PL</v>
      </c>
      <c r="B2995" t="str" cm="1">
        <f t="array" ref="B2995">IF($A2995="","",INDEX(OpenMeteoAPI[LocationID],ROWS($B$2:B2995)))</f>
        <v>PL-WAW</v>
      </c>
      <c r="C2995" s="5" cm="1">
        <f t="array" ref="C2995">IF($A2995="","",INDEX(OpenMeteoAPI[ForecastDateTime],ROWS($C$2:C2995)))</f>
        <v>46214.708333333336</v>
      </c>
      <c r="D2995" t="str">
        <f t="shared" si="46"/>
        <v>5PM</v>
      </c>
      <c r="E2995" t="str" cm="1">
        <f t="array" ref="E2995">IF($K2995="","",_xlfn.IFS($K2995=0,_xlfn.UNICHAR(9728),$K2995&lt;=3,_xlfn.UNICHAR(9729),OR($K2995=45,$K2995=48),"~",AND($K2995&gt;=51,$K2995&lt;=67),_xlfn.UNICHAR(9748),AND($K2995&gt;=71,$K2995&lt;=77),_xlfn.UNICHAR(10052),AND($K2995&gt;=80,$K2995&lt;=82),_xlfn.UNICHAR(9748),AND($K2995&gt;=95,$K2995&lt;=99),_xlfn.UNICHAR(9889),TRUE,_xlfn.UNICHAR(9729)))</f>
        <v>☔</v>
      </c>
      <c r="F2995" t="str" cm="1">
        <f t="array" ref="F2995">IF($K2995="","",_xlfn.IFS($K2995=0,"Clear",$K2995&lt;=3,"Partly Cloudy",OR($K2995=45,$K2995=48),"Fog",AND($K2995&gt;=51,$K2995&lt;=67),"Drizzle",AND($K2995&gt;=71,$K2995&lt;=77),"Snow",AND($K2995&gt;=80,$K2995&lt;=82),"Rain Showers",AND($K2995&gt;=95,$K2995&lt;=99),"Thunderstorm",TRUE,"Cloudy"))</f>
        <v>Rain Showers</v>
      </c>
      <c r="G2995" s="3" cm="1">
        <f t="array" ref="G2995">IF($A2995="","",INDEX(OpenMeteoAPI[TemperatureC],ROWS($G$2:G2995)))</f>
        <v>17.8</v>
      </c>
      <c r="H2995" s="4" cm="1">
        <f t="array" ref="H2995">IF($A2995="","",INDEX(OpenMeteoAPI[RelativeHumidityPct],ROWS($H$2:H2995))/100)</f>
        <v>0.87</v>
      </c>
      <c r="I2995" s="4" cm="1">
        <f t="array" ref="I2995">IF($A2995="","",INDEX(OpenMeteoAPI[PrecipitationProbabilityPct],ROWS($I$2:I2995))/100)</f>
        <v>0.75</v>
      </c>
      <c r="J2995" s="3" cm="1">
        <f t="array" ref="J2995">IF($A2995="","",INDEX(OpenMeteoAPI[PrecipitationMM],ROWS($J$2:J2995)))</f>
        <v>1.5</v>
      </c>
      <c r="K2995" cm="1">
        <f t="array" ref="K2995">IF($A2995="","",INDEX(OpenMeteoAPI[WeatherCode],ROWS($K$2:K2995)))</f>
        <v>80</v>
      </c>
      <c r="L2995" s="3" cm="1">
        <f t="array" ref="L2995">IF($A2995="","",INDEX(OpenMeteoAPI[WindSpeedKMH],ROWS($L$2:L2995)))</f>
        <v>6.7</v>
      </c>
    </row>
    <row r="2996" spans="1:12">
      <c r="A2996" t="str" cm="1">
        <f t="array" ref="A2996">IFERROR(INDEX(OpenMeteoAPI[City],ROWS($A$2:A2996))&amp;", "&amp;INDEX(OpenMeteoAPI[CountryCode],ROWS($A$2:A2996)),"")</f>
        <v>Warsaw, PL</v>
      </c>
      <c r="B2996" t="str" cm="1">
        <f t="array" ref="B2996">IF($A2996="","",INDEX(OpenMeteoAPI[LocationID],ROWS($B$2:B2996)))</f>
        <v>PL-WAW</v>
      </c>
      <c r="C2996" s="5" cm="1">
        <f t="array" ref="C2996">IF($A2996="","",INDEX(OpenMeteoAPI[ForecastDateTime],ROWS($C$2:C2996)))</f>
        <v>46214.75</v>
      </c>
      <c r="D2996" t="str">
        <f t="shared" si="46"/>
        <v>6PM</v>
      </c>
      <c r="E2996" t="str" cm="1">
        <f t="array" ref="E2996">IF($K2996="","",_xlfn.IFS($K2996=0,_xlfn.UNICHAR(9728),$K2996&lt;=3,_xlfn.UNICHAR(9729),OR($K2996=45,$K2996=48),"~",AND($K2996&gt;=51,$K2996&lt;=67),_xlfn.UNICHAR(9748),AND($K2996&gt;=71,$K2996&lt;=77),_xlfn.UNICHAR(10052),AND($K2996&gt;=80,$K2996&lt;=82),_xlfn.UNICHAR(9748),AND($K2996&gt;=95,$K2996&lt;=99),_xlfn.UNICHAR(9889),TRUE,_xlfn.UNICHAR(9729)))</f>
        <v>☁</v>
      </c>
      <c r="F2996" t="str" cm="1">
        <f t="array" ref="F2996">IF($K2996="","",_xlfn.IFS($K2996=0,"Clear",$K2996&lt;=3,"Partly Cloudy",OR($K2996=45,$K2996=48),"Fog",AND($K2996&gt;=51,$K2996&lt;=67),"Drizzle",AND($K2996&gt;=71,$K2996&lt;=77),"Snow",AND($K2996&gt;=80,$K2996&lt;=82),"Rain Showers",AND($K2996&gt;=95,$K2996&lt;=99),"Thunderstorm",TRUE,"Cloudy"))</f>
        <v>Partly Cloudy</v>
      </c>
      <c r="G2996" s="3" cm="1">
        <f t="array" ref="G2996">IF($A2996="","",INDEX(OpenMeteoAPI[TemperatureC],ROWS($G$2:G2996)))</f>
        <v>17.7</v>
      </c>
      <c r="H2996" s="4" cm="1">
        <f t="array" ref="H2996">IF($A2996="","",INDEX(OpenMeteoAPI[RelativeHumidityPct],ROWS($H$2:H2996))/100)</f>
        <v>0.88</v>
      </c>
      <c r="I2996" s="4" cm="1">
        <f t="array" ref="I2996">IF($A2996="","",INDEX(OpenMeteoAPI[PrecipitationProbabilityPct],ROWS($I$2:I2996))/100)</f>
        <v>0.73</v>
      </c>
      <c r="J2996" s="3" cm="1">
        <f t="array" ref="J2996">IF($A2996="","",INDEX(OpenMeteoAPI[PrecipitationMM],ROWS($J$2:J2996)))</f>
        <v>0</v>
      </c>
      <c r="K2996" cm="1">
        <f t="array" ref="K2996">IF($A2996="","",INDEX(OpenMeteoAPI[WeatherCode],ROWS($K$2:K2996)))</f>
        <v>2</v>
      </c>
      <c r="L2996" s="3" cm="1">
        <f t="array" ref="L2996">IF($A2996="","",INDEX(OpenMeteoAPI[WindSpeedKMH],ROWS($L$2:L2996)))</f>
        <v>7</v>
      </c>
    </row>
    <row r="2997" spans="1:12">
      <c r="A2997" t="str" cm="1">
        <f t="array" ref="A2997">IFERROR(INDEX(OpenMeteoAPI[City],ROWS($A$2:A2997))&amp;", "&amp;INDEX(OpenMeteoAPI[CountryCode],ROWS($A$2:A2997)),"")</f>
        <v>Warsaw, PL</v>
      </c>
      <c r="B2997" t="str" cm="1">
        <f t="array" ref="B2997">IF($A2997="","",INDEX(OpenMeteoAPI[LocationID],ROWS($B$2:B2997)))</f>
        <v>PL-WAW</v>
      </c>
      <c r="C2997" s="5" cm="1">
        <f t="array" ref="C2997">IF($A2997="","",INDEX(OpenMeteoAPI[ForecastDateTime],ROWS($C$2:C2997)))</f>
        <v>46214.791666666664</v>
      </c>
      <c r="D2997" t="str">
        <f t="shared" si="46"/>
        <v>7PM</v>
      </c>
      <c r="E2997" t="str" cm="1">
        <f t="array" ref="E2997">IF($K2997="","",_xlfn.IFS($K2997=0,_xlfn.UNICHAR(9728),$K2997&lt;=3,_xlfn.UNICHAR(9729),OR($K2997=45,$K2997=48),"~",AND($K2997&gt;=51,$K2997&lt;=67),_xlfn.UNICHAR(9748),AND($K2997&gt;=71,$K2997&lt;=77),_xlfn.UNICHAR(10052),AND($K2997&gt;=80,$K2997&lt;=82),_xlfn.UNICHAR(9748),AND($K2997&gt;=95,$K2997&lt;=99),_xlfn.UNICHAR(9889),TRUE,_xlfn.UNICHAR(9729)))</f>
        <v>☁</v>
      </c>
      <c r="F2997" t="str" cm="1">
        <f t="array" ref="F2997">IF($K2997="","",_xlfn.IFS($K2997=0,"Clear",$K2997&lt;=3,"Partly Cloudy",OR($K2997=45,$K2997=48),"Fog",AND($K2997&gt;=51,$K2997&lt;=67),"Drizzle",AND($K2997&gt;=71,$K2997&lt;=77),"Snow",AND($K2997&gt;=80,$K2997&lt;=82),"Rain Showers",AND($K2997&gt;=95,$K2997&lt;=99),"Thunderstorm",TRUE,"Cloudy"))</f>
        <v>Partly Cloudy</v>
      </c>
      <c r="G2997" s="3" cm="1">
        <f t="array" ref="G2997">IF($A2997="","",INDEX(OpenMeteoAPI[TemperatureC],ROWS($G$2:G2997)))</f>
        <v>18.100000000000001</v>
      </c>
      <c r="H2997" s="4" cm="1">
        <f t="array" ref="H2997">IF($A2997="","",INDEX(OpenMeteoAPI[RelativeHumidityPct],ROWS($H$2:H2997))/100)</f>
        <v>0.83</v>
      </c>
      <c r="I2997" s="4" cm="1">
        <f t="array" ref="I2997">IF($A2997="","",INDEX(OpenMeteoAPI[PrecipitationProbabilityPct],ROWS($I$2:I2997))/100)</f>
        <v>0.69</v>
      </c>
      <c r="J2997" s="3" cm="1">
        <f t="array" ref="J2997">IF($A2997="","",INDEX(OpenMeteoAPI[PrecipitationMM],ROWS($J$2:J2997)))</f>
        <v>0</v>
      </c>
      <c r="K2997" cm="1">
        <f t="array" ref="K2997">IF($A2997="","",INDEX(OpenMeteoAPI[WeatherCode],ROWS($K$2:K2997)))</f>
        <v>2</v>
      </c>
      <c r="L2997" s="3" cm="1">
        <f t="array" ref="L2997">IF($A2997="","",INDEX(OpenMeteoAPI[WindSpeedKMH],ROWS($L$2:L2997)))</f>
        <v>7.9</v>
      </c>
    </row>
    <row r="2998" spans="1:12">
      <c r="A2998" t="str" cm="1">
        <f t="array" ref="A2998">IFERROR(INDEX(OpenMeteoAPI[City],ROWS($A$2:A2998))&amp;", "&amp;INDEX(OpenMeteoAPI[CountryCode],ROWS($A$2:A2998)),"")</f>
        <v>Warsaw, PL</v>
      </c>
      <c r="B2998" t="str" cm="1">
        <f t="array" ref="B2998">IF($A2998="","",INDEX(OpenMeteoAPI[LocationID],ROWS($B$2:B2998)))</f>
        <v>PL-WAW</v>
      </c>
      <c r="C2998" s="5" cm="1">
        <f t="array" ref="C2998">IF($A2998="","",INDEX(OpenMeteoAPI[ForecastDateTime],ROWS($C$2:C2998)))</f>
        <v>46214.833333333336</v>
      </c>
      <c r="D2998" t="str">
        <f t="shared" si="46"/>
        <v>8PM</v>
      </c>
      <c r="E2998" t="str" cm="1">
        <f t="array" ref="E2998">IF($K2998="","",_xlfn.IFS($K2998=0,_xlfn.UNICHAR(9728),$K2998&lt;=3,_xlfn.UNICHAR(9729),OR($K2998=45,$K2998=48),"~",AND($K2998&gt;=51,$K2998&lt;=67),_xlfn.UNICHAR(9748),AND($K2998&gt;=71,$K2998&lt;=77),_xlfn.UNICHAR(10052),AND($K2998&gt;=80,$K2998&lt;=82),_xlfn.UNICHAR(9748),AND($K2998&gt;=95,$K2998&lt;=99),_xlfn.UNICHAR(9889),TRUE,_xlfn.UNICHAR(9729)))</f>
        <v>☁</v>
      </c>
      <c r="F2998" t="str" cm="1">
        <f t="array" ref="F2998">IF($K2998="","",_xlfn.IFS($K2998=0,"Clear",$K2998&lt;=3,"Partly Cloudy",OR($K2998=45,$K2998=48),"Fog",AND($K2998&gt;=51,$K2998&lt;=67),"Drizzle",AND($K2998&gt;=71,$K2998&lt;=77),"Snow",AND($K2998&gt;=80,$K2998&lt;=82),"Rain Showers",AND($K2998&gt;=95,$K2998&lt;=99),"Thunderstorm",TRUE,"Cloudy"))</f>
        <v>Partly Cloudy</v>
      </c>
      <c r="G2998" s="3" cm="1">
        <f t="array" ref="G2998">IF($A2998="","",INDEX(OpenMeteoAPI[TemperatureC],ROWS($G$2:G2998)))</f>
        <v>18.100000000000001</v>
      </c>
      <c r="H2998" s="4" cm="1">
        <f t="array" ref="H2998">IF($A2998="","",INDEX(OpenMeteoAPI[RelativeHumidityPct],ROWS($H$2:H2998))/100)</f>
        <v>0.81</v>
      </c>
      <c r="I2998" s="4" cm="1">
        <f t="array" ref="I2998">IF($A2998="","",INDEX(OpenMeteoAPI[PrecipitationProbabilityPct],ROWS($I$2:I2998))/100)</f>
        <v>0.61</v>
      </c>
      <c r="J2998" s="3" cm="1">
        <f t="array" ref="J2998">IF($A2998="","",INDEX(OpenMeteoAPI[PrecipitationMM],ROWS($J$2:J2998)))</f>
        <v>0</v>
      </c>
      <c r="K2998" cm="1">
        <f t="array" ref="K2998">IF($A2998="","",INDEX(OpenMeteoAPI[WeatherCode],ROWS($K$2:K2998)))</f>
        <v>1</v>
      </c>
      <c r="L2998" s="3" cm="1">
        <f t="array" ref="L2998">IF($A2998="","",INDEX(OpenMeteoAPI[WindSpeedKMH],ROWS($L$2:L2998)))</f>
        <v>8.6</v>
      </c>
    </row>
    <row r="2999" spans="1:12">
      <c r="A2999" t="str" cm="1">
        <f t="array" ref="A2999">IFERROR(INDEX(OpenMeteoAPI[City],ROWS($A$2:A2999))&amp;", "&amp;INDEX(OpenMeteoAPI[CountryCode],ROWS($A$2:A2999)),"")</f>
        <v>Warsaw, PL</v>
      </c>
      <c r="B2999" t="str" cm="1">
        <f t="array" ref="B2999">IF($A2999="","",INDEX(OpenMeteoAPI[LocationID],ROWS($B$2:B2999)))</f>
        <v>PL-WAW</v>
      </c>
      <c r="C2999" s="5" cm="1">
        <f t="array" ref="C2999">IF($A2999="","",INDEX(OpenMeteoAPI[ForecastDateTime],ROWS($C$2:C2999)))</f>
        <v>46214.875</v>
      </c>
      <c r="D2999" t="str">
        <f t="shared" si="46"/>
        <v>9PM</v>
      </c>
      <c r="E2999" t="str" cm="1">
        <f t="array" ref="E2999">IF($K2999="","",_xlfn.IFS($K2999=0,_xlfn.UNICHAR(9728),$K2999&lt;=3,_xlfn.UNICHAR(9729),OR($K2999=45,$K2999=48),"~",AND($K2999&gt;=51,$K2999&lt;=67),_xlfn.UNICHAR(9748),AND($K2999&gt;=71,$K2999&lt;=77),_xlfn.UNICHAR(10052),AND($K2999&gt;=80,$K2999&lt;=82),_xlfn.UNICHAR(9748),AND($K2999&gt;=95,$K2999&lt;=99),_xlfn.UNICHAR(9889),TRUE,_xlfn.UNICHAR(9729)))</f>
        <v>☁</v>
      </c>
      <c r="F2999" t="str" cm="1">
        <f t="array" ref="F2999">IF($K2999="","",_xlfn.IFS($K2999=0,"Clear",$K2999&lt;=3,"Partly Cloudy",OR($K2999=45,$K2999=48),"Fog",AND($K2999&gt;=51,$K2999&lt;=67),"Drizzle",AND($K2999&gt;=71,$K2999&lt;=77),"Snow",AND($K2999&gt;=80,$K2999&lt;=82),"Rain Showers",AND($K2999&gt;=95,$K2999&lt;=99),"Thunderstorm",TRUE,"Cloudy"))</f>
        <v>Partly Cloudy</v>
      </c>
      <c r="G2999" s="3" cm="1">
        <f t="array" ref="G2999">IF($A2999="","",INDEX(OpenMeteoAPI[TemperatureC],ROWS($G$2:G2999)))</f>
        <v>17.5</v>
      </c>
      <c r="H2999" s="4" cm="1">
        <f t="array" ref="H2999">IF($A2999="","",INDEX(OpenMeteoAPI[RelativeHumidityPct],ROWS($H$2:H2999))/100)</f>
        <v>0.84</v>
      </c>
      <c r="I2999" s="4" cm="1">
        <f t="array" ref="I2999">IF($A2999="","",INDEX(OpenMeteoAPI[PrecipitationProbabilityPct],ROWS($I$2:I2999))/100)</f>
        <v>0.44</v>
      </c>
      <c r="J2999" s="3" cm="1">
        <f t="array" ref="J2999">IF($A2999="","",INDEX(OpenMeteoAPI[PrecipitationMM],ROWS($J$2:J2999)))</f>
        <v>0</v>
      </c>
      <c r="K2999" cm="1">
        <f t="array" ref="K2999">IF($A2999="","",INDEX(OpenMeteoAPI[WeatherCode],ROWS($K$2:K2999)))</f>
        <v>1</v>
      </c>
      <c r="L2999" s="3" cm="1">
        <f t="array" ref="L2999">IF($A2999="","",INDEX(OpenMeteoAPI[WindSpeedKMH],ROWS($L$2:L2999)))</f>
        <v>8.8000000000000007</v>
      </c>
    </row>
    <row r="3000" spans="1:12">
      <c r="A3000" t="str" cm="1">
        <f t="array" ref="A3000">IFERROR(INDEX(OpenMeteoAPI[City],ROWS($A$2:A3000))&amp;", "&amp;INDEX(OpenMeteoAPI[CountryCode],ROWS($A$2:A3000)),"")</f>
        <v>Warsaw, PL</v>
      </c>
      <c r="B3000" t="str" cm="1">
        <f t="array" ref="B3000">IF($A3000="","",INDEX(OpenMeteoAPI[LocationID],ROWS($B$2:B3000)))</f>
        <v>PL-WAW</v>
      </c>
      <c r="C3000" s="5" cm="1">
        <f t="array" ref="C3000">IF($A3000="","",INDEX(OpenMeteoAPI[ForecastDateTime],ROWS($C$2:C3000)))</f>
        <v>46214.916666666664</v>
      </c>
      <c r="D3000" t="str">
        <f t="shared" si="46"/>
        <v>10PM</v>
      </c>
      <c r="E3000" t="str" cm="1">
        <f t="array" ref="E3000">IF($K3000="","",_xlfn.IFS($K3000=0,_xlfn.UNICHAR(9728),$K3000&lt;=3,_xlfn.UNICHAR(9729),OR($K3000=45,$K3000=48),"~",AND($K3000&gt;=51,$K3000&lt;=67),_xlfn.UNICHAR(9748),AND($K3000&gt;=71,$K3000&lt;=77),_xlfn.UNICHAR(10052),AND($K3000&gt;=80,$K3000&lt;=82),_xlfn.UNICHAR(9748),AND($K3000&gt;=95,$K3000&lt;=99),_xlfn.UNICHAR(9889),TRUE,_xlfn.UNICHAR(9729)))</f>
        <v>☀</v>
      </c>
      <c r="F3000" t="str" cm="1">
        <f t="array" ref="F3000">IF($K3000="","",_xlfn.IFS($K3000=0,"Clear",$K3000&lt;=3,"Partly Cloudy",OR($K3000=45,$K3000=48),"Fog",AND($K3000&gt;=51,$K3000&lt;=67),"Drizzle",AND($K3000&gt;=71,$K3000&lt;=77),"Snow",AND($K3000&gt;=80,$K3000&lt;=82),"Rain Showers",AND($K3000&gt;=95,$K3000&lt;=99),"Thunderstorm",TRUE,"Cloudy"))</f>
        <v>Clear</v>
      </c>
      <c r="G3000" s="3" cm="1">
        <f t="array" ref="G3000">IF($A3000="","",INDEX(OpenMeteoAPI[TemperatureC],ROWS($G$2:G3000)))</f>
        <v>16.600000000000001</v>
      </c>
      <c r="H3000" s="4" cm="1">
        <f t="array" ref="H3000">IF($A3000="","",INDEX(OpenMeteoAPI[RelativeHumidityPct],ROWS($H$2:H3000))/100)</f>
        <v>0.9</v>
      </c>
      <c r="I3000" s="4" cm="1">
        <f t="array" ref="I3000">IF($A3000="","",INDEX(OpenMeteoAPI[PrecipitationProbabilityPct],ROWS($I$2:I3000))/100)</f>
        <v>0.23</v>
      </c>
      <c r="J3000" s="3" cm="1">
        <f t="array" ref="J3000">IF($A3000="","",INDEX(OpenMeteoAPI[PrecipitationMM],ROWS($J$2:J3000)))</f>
        <v>0</v>
      </c>
      <c r="K3000" cm="1">
        <f t="array" ref="K3000">IF($A3000="","",INDEX(OpenMeteoAPI[WeatherCode],ROWS($K$2:K3000)))</f>
        <v>0</v>
      </c>
      <c r="L3000" s="3" cm="1">
        <f t="array" ref="L3000">IF($A3000="","",INDEX(OpenMeteoAPI[WindSpeedKMH],ROWS($L$2:L3000)))</f>
        <v>9.1</v>
      </c>
    </row>
    <row r="3001" spans="1:12">
      <c r="A3001" t="str" cm="1">
        <f t="array" ref="A3001">IFERROR(INDEX(OpenMeteoAPI[City],ROWS($A$2:A3001))&amp;", "&amp;INDEX(OpenMeteoAPI[CountryCode],ROWS($A$2:A3001)),"")</f>
        <v>Warsaw, PL</v>
      </c>
      <c r="B3001" t="str" cm="1">
        <f t="array" ref="B3001">IF($A3001="","",INDEX(OpenMeteoAPI[LocationID],ROWS($B$2:B3001)))</f>
        <v>PL-WAW</v>
      </c>
      <c r="C3001" s="5" cm="1">
        <f t="array" ref="C3001">IF($A3001="","",INDEX(OpenMeteoAPI[ForecastDateTime],ROWS($C$2:C3001)))</f>
        <v>46214.958333333336</v>
      </c>
      <c r="D3001" t="str">
        <f t="shared" si="46"/>
        <v>11PM</v>
      </c>
      <c r="E3001" t="str" cm="1">
        <f t="array" ref="E3001">IF($K3001="","",_xlfn.IFS($K3001=0,_xlfn.UNICHAR(9728),$K3001&lt;=3,_xlfn.UNICHAR(9729),OR($K3001=45,$K3001=48),"~",AND($K3001&gt;=51,$K3001&lt;=67),_xlfn.UNICHAR(9748),AND($K3001&gt;=71,$K3001&lt;=77),_xlfn.UNICHAR(10052),AND($K3001&gt;=80,$K3001&lt;=82),_xlfn.UNICHAR(9748),AND($K3001&gt;=95,$K3001&lt;=99),_xlfn.UNICHAR(9889),TRUE,_xlfn.UNICHAR(9729)))</f>
        <v>☀</v>
      </c>
      <c r="F3001" t="str" cm="1">
        <f t="array" ref="F3001">IF($K3001="","",_xlfn.IFS($K3001=0,"Clear",$K3001&lt;=3,"Partly Cloudy",OR($K3001=45,$K3001=48),"Fog",AND($K3001&gt;=51,$K3001&lt;=67),"Drizzle",AND($K3001&gt;=71,$K3001&lt;=77),"Snow",AND($K3001&gt;=80,$K3001&lt;=82),"Rain Showers",AND($K3001&gt;=95,$K3001&lt;=99),"Thunderstorm",TRUE,"Cloudy"))</f>
        <v>Clear</v>
      </c>
      <c r="G3001" s="3" cm="1">
        <f t="array" ref="G3001">IF($A3001="","",INDEX(OpenMeteoAPI[TemperatureC],ROWS($G$2:G3001)))</f>
        <v>15.9</v>
      </c>
      <c r="H3001" s="4" cm="1">
        <f t="array" ref="H3001">IF($A3001="","",INDEX(OpenMeteoAPI[RelativeHumidityPct],ROWS($H$2:H3001))/100)</f>
        <v>0.94</v>
      </c>
      <c r="I3001" s="4" cm="1">
        <f t="array" ref="I3001">IF($A3001="","",INDEX(OpenMeteoAPI[PrecipitationProbabilityPct],ROWS($I$2:I3001))/100)</f>
        <v>0.08</v>
      </c>
      <c r="J3001" s="3" cm="1">
        <f t="array" ref="J3001">IF($A3001="","",INDEX(OpenMeteoAPI[PrecipitationMM],ROWS($J$2:J3001)))</f>
        <v>0</v>
      </c>
      <c r="K3001" cm="1">
        <f t="array" ref="K3001">IF($A3001="","",INDEX(OpenMeteoAPI[WeatherCode],ROWS($K$2:K3001)))</f>
        <v>0</v>
      </c>
      <c r="L3001" s="3" cm="1">
        <f t="array" ref="L3001">IF($A3001="","",INDEX(OpenMeteoAPI[WindSpeedKMH],ROWS($L$2:L3001)))</f>
        <v>9.1</v>
      </c>
    </row>
    <row r="3002" spans="1:12">
      <c r="A3002" t="str" cm="1">
        <f t="array" ref="A3002">IFERROR(INDEX(OpenMeteoAPI[City],ROWS($A$2:A3002))&amp;", "&amp;INDEX(OpenMeteoAPI[CountryCode],ROWS($A$2:A3002)),"")</f>
        <v>Warsaw, PL</v>
      </c>
      <c r="B3002" t="str" cm="1">
        <f t="array" ref="B3002">IF($A3002="","",INDEX(OpenMeteoAPI[LocationID],ROWS($B$2:B3002)))</f>
        <v>PL-WAW</v>
      </c>
      <c r="C3002" s="5" cm="1">
        <f t="array" ref="C3002">IF($A3002="","",INDEX(OpenMeteoAPI[ForecastDateTime],ROWS($C$2:C3002)))</f>
        <v>46215</v>
      </c>
      <c r="D3002" t="str">
        <f t="shared" si="46"/>
        <v>12AM</v>
      </c>
      <c r="E3002" t="str" cm="1">
        <f t="array" ref="E3002">IF($K3002="","",_xlfn.IFS($K3002=0,_xlfn.UNICHAR(9728),$K3002&lt;=3,_xlfn.UNICHAR(9729),OR($K3002=45,$K3002=48),"~",AND($K3002&gt;=51,$K3002&lt;=67),_xlfn.UNICHAR(9748),AND($K3002&gt;=71,$K3002&lt;=77),_xlfn.UNICHAR(10052),AND($K3002&gt;=80,$K3002&lt;=82),_xlfn.UNICHAR(9748),AND($K3002&gt;=95,$K3002&lt;=99),_xlfn.UNICHAR(9889),TRUE,_xlfn.UNICHAR(9729)))</f>
        <v>☁</v>
      </c>
      <c r="F3002" t="str" cm="1">
        <f t="array" ref="F3002">IF($K3002="","",_xlfn.IFS($K3002=0,"Clear",$K3002&lt;=3,"Partly Cloudy",OR($K3002=45,$K3002=48),"Fog",AND($K3002&gt;=51,$K3002&lt;=67),"Drizzle",AND($K3002&gt;=71,$K3002&lt;=77),"Snow",AND($K3002&gt;=80,$K3002&lt;=82),"Rain Showers",AND($K3002&gt;=95,$K3002&lt;=99),"Thunderstorm",TRUE,"Cloudy"))</f>
        <v>Partly Cloudy</v>
      </c>
      <c r="G3002" s="3" cm="1">
        <f t="array" ref="G3002">IF($A3002="","",INDEX(OpenMeteoAPI[TemperatureC],ROWS($G$2:G3002)))</f>
        <v>15.4</v>
      </c>
      <c r="H3002" s="4" cm="1">
        <f t="array" ref="H3002">IF($A3002="","",INDEX(OpenMeteoAPI[RelativeHumidityPct],ROWS($H$2:H3002))/100)</f>
        <v>0.96</v>
      </c>
      <c r="I3002" s="4" cm="1">
        <f t="array" ref="I3002">IF($A3002="","",INDEX(OpenMeteoAPI[PrecipitationProbabilityPct],ROWS($I$2:I3002))/100)</f>
        <v>0.05</v>
      </c>
      <c r="J3002" s="3" cm="1">
        <f t="array" ref="J3002">IF($A3002="","",INDEX(OpenMeteoAPI[PrecipitationMM],ROWS($J$2:J3002)))</f>
        <v>0</v>
      </c>
      <c r="K3002" cm="1">
        <f t="array" ref="K3002">IF($A3002="","",INDEX(OpenMeteoAPI[WeatherCode],ROWS($K$2:K3002)))</f>
        <v>1</v>
      </c>
      <c r="L3002" s="3" cm="1">
        <f t="array" ref="L3002">IF($A3002="","",INDEX(OpenMeteoAPI[WindSpeedKMH],ROWS($L$2:L3002)))</f>
        <v>8.9</v>
      </c>
    </row>
    <row r="3003" spans="1:12">
      <c r="A3003" t="str" cm="1">
        <f t="array" ref="A3003">IFERROR(INDEX(OpenMeteoAPI[City],ROWS($A$2:A3003))&amp;", "&amp;INDEX(OpenMeteoAPI[CountryCode],ROWS($A$2:A3003)),"")</f>
        <v>Warsaw, PL</v>
      </c>
      <c r="B3003" t="str" cm="1">
        <f t="array" ref="B3003">IF($A3003="","",INDEX(OpenMeteoAPI[LocationID],ROWS($B$2:B3003)))</f>
        <v>PL-WAW</v>
      </c>
      <c r="C3003" s="5" cm="1">
        <f t="array" ref="C3003">IF($A3003="","",INDEX(OpenMeteoAPI[ForecastDateTime],ROWS($C$2:C3003)))</f>
        <v>46215.041666666664</v>
      </c>
      <c r="D3003" t="str">
        <f t="shared" si="46"/>
        <v>1AM</v>
      </c>
      <c r="E3003" t="str" cm="1">
        <f t="array" ref="E3003">IF($K3003="","",_xlfn.IFS($K3003=0,_xlfn.UNICHAR(9728),$K3003&lt;=3,_xlfn.UNICHAR(9729),OR($K3003=45,$K3003=48),"~",AND($K3003&gt;=51,$K3003&lt;=67),_xlfn.UNICHAR(9748),AND($K3003&gt;=71,$K3003&lt;=77),_xlfn.UNICHAR(10052),AND($K3003&gt;=80,$K3003&lt;=82),_xlfn.UNICHAR(9748),AND($K3003&gt;=95,$K3003&lt;=99),_xlfn.UNICHAR(9889),TRUE,_xlfn.UNICHAR(9729)))</f>
        <v>☁</v>
      </c>
      <c r="F3003" t="str" cm="1">
        <f t="array" ref="F3003">IF($K3003="","",_xlfn.IFS($K3003=0,"Clear",$K3003&lt;=3,"Partly Cloudy",OR($K3003=45,$K3003=48),"Fog",AND($K3003&gt;=51,$K3003&lt;=67),"Drizzle",AND($K3003&gt;=71,$K3003&lt;=77),"Snow",AND($K3003&gt;=80,$K3003&lt;=82),"Rain Showers",AND($K3003&gt;=95,$K3003&lt;=99),"Thunderstorm",TRUE,"Cloudy"))</f>
        <v>Partly Cloudy</v>
      </c>
      <c r="G3003" s="3" cm="1">
        <f t="array" ref="G3003">IF($A3003="","",INDEX(OpenMeteoAPI[TemperatureC],ROWS($G$2:G3003)))</f>
        <v>15</v>
      </c>
      <c r="H3003" s="4" cm="1">
        <f t="array" ref="H3003">IF($A3003="","",INDEX(OpenMeteoAPI[RelativeHumidityPct],ROWS($H$2:H3003))/100)</f>
        <v>0.97</v>
      </c>
      <c r="I3003" s="4" cm="1">
        <f t="array" ref="I3003">IF($A3003="","",INDEX(OpenMeteoAPI[PrecipitationProbabilityPct],ROWS($I$2:I3003))/100)</f>
        <v>7.0000000000000007E-2</v>
      </c>
      <c r="J3003" s="3" cm="1">
        <f t="array" ref="J3003">IF($A3003="","",INDEX(OpenMeteoAPI[PrecipitationMM],ROWS($J$2:J3003)))</f>
        <v>0</v>
      </c>
      <c r="K3003" cm="1">
        <f t="array" ref="K3003">IF($A3003="","",INDEX(OpenMeteoAPI[WeatherCode],ROWS($K$2:K3003)))</f>
        <v>2</v>
      </c>
      <c r="L3003" s="3" cm="1">
        <f t="array" ref="L3003">IF($A3003="","",INDEX(OpenMeteoAPI[WindSpeedKMH],ROWS($L$2:L3003)))</f>
        <v>8.4</v>
      </c>
    </row>
    <row r="3004" spans="1:12">
      <c r="A3004" t="str" cm="1">
        <f t="array" ref="A3004">IFERROR(INDEX(OpenMeteoAPI[City],ROWS($A$2:A3004))&amp;", "&amp;INDEX(OpenMeteoAPI[CountryCode],ROWS($A$2:A3004)),"")</f>
        <v>Warsaw, PL</v>
      </c>
      <c r="B3004" t="str" cm="1">
        <f t="array" ref="B3004">IF($A3004="","",INDEX(OpenMeteoAPI[LocationID],ROWS($B$2:B3004)))</f>
        <v>PL-WAW</v>
      </c>
      <c r="C3004" s="5" cm="1">
        <f t="array" ref="C3004">IF($A3004="","",INDEX(OpenMeteoAPI[ForecastDateTime],ROWS($C$2:C3004)))</f>
        <v>46215.083333333336</v>
      </c>
      <c r="D3004" t="str">
        <f t="shared" si="46"/>
        <v>2AM</v>
      </c>
      <c r="E3004" t="str" cm="1">
        <f t="array" ref="E3004">IF($K3004="","",_xlfn.IFS($K3004=0,_xlfn.UNICHAR(9728),$K3004&lt;=3,_xlfn.UNICHAR(9729),OR($K3004=45,$K3004=48),"~",AND($K3004&gt;=51,$K3004&lt;=67),_xlfn.UNICHAR(9748),AND($K3004&gt;=71,$K3004&lt;=77),_xlfn.UNICHAR(10052),AND($K3004&gt;=80,$K3004&lt;=82),_xlfn.UNICHAR(9748),AND($K3004&gt;=95,$K3004&lt;=99),_xlfn.UNICHAR(9889),TRUE,_xlfn.UNICHAR(9729)))</f>
        <v>☁</v>
      </c>
      <c r="F3004" t="str" cm="1">
        <f t="array" ref="F3004">IF($K3004="","",_xlfn.IFS($K3004=0,"Clear",$K3004&lt;=3,"Partly Cloudy",OR($K3004=45,$K3004=48),"Fog",AND($K3004&gt;=51,$K3004&lt;=67),"Drizzle",AND($K3004&gt;=71,$K3004&lt;=77),"Snow",AND($K3004&gt;=80,$K3004&lt;=82),"Rain Showers",AND($K3004&gt;=95,$K3004&lt;=99),"Thunderstorm",TRUE,"Cloudy"))</f>
        <v>Partly Cloudy</v>
      </c>
      <c r="G3004" s="3" cm="1">
        <f t="array" ref="G3004">IF($A3004="","",INDEX(OpenMeteoAPI[TemperatureC],ROWS($G$2:G3004)))</f>
        <v>14.7</v>
      </c>
      <c r="H3004" s="4" cm="1">
        <f t="array" ref="H3004">IF($A3004="","",INDEX(OpenMeteoAPI[RelativeHumidityPct],ROWS($H$2:H3004))/100)</f>
        <v>0.97</v>
      </c>
      <c r="I3004" s="4" cm="1">
        <f t="array" ref="I3004">IF($A3004="","",INDEX(OpenMeteoAPI[PrecipitationProbabilityPct],ROWS($I$2:I3004))/100)</f>
        <v>0.1</v>
      </c>
      <c r="J3004" s="3" cm="1">
        <f t="array" ref="J3004">IF($A3004="","",INDEX(OpenMeteoAPI[PrecipitationMM],ROWS($J$2:J3004)))</f>
        <v>0</v>
      </c>
      <c r="K3004" cm="1">
        <f t="array" ref="K3004">IF($A3004="","",INDEX(OpenMeteoAPI[WeatherCode],ROWS($K$2:K3004)))</f>
        <v>3</v>
      </c>
      <c r="L3004" s="3" cm="1">
        <f t="array" ref="L3004">IF($A3004="","",INDEX(OpenMeteoAPI[WindSpeedKMH],ROWS($L$2:L3004)))</f>
        <v>8.3000000000000007</v>
      </c>
    </row>
    <row r="3005" spans="1:12">
      <c r="A3005" t="str" cm="1">
        <f t="array" ref="A3005">IFERROR(INDEX(OpenMeteoAPI[City],ROWS($A$2:A3005))&amp;", "&amp;INDEX(OpenMeteoAPI[CountryCode],ROWS($A$2:A3005)),"")</f>
        <v>Warsaw, PL</v>
      </c>
      <c r="B3005" t="str" cm="1">
        <f t="array" ref="B3005">IF($A3005="","",INDEX(OpenMeteoAPI[LocationID],ROWS($B$2:B3005)))</f>
        <v>PL-WAW</v>
      </c>
      <c r="C3005" s="5" cm="1">
        <f t="array" ref="C3005">IF($A3005="","",INDEX(OpenMeteoAPI[ForecastDateTime],ROWS($C$2:C3005)))</f>
        <v>46215.125</v>
      </c>
      <c r="D3005" t="str">
        <f t="shared" si="46"/>
        <v>3AM</v>
      </c>
      <c r="E3005" t="str" cm="1">
        <f t="array" ref="E3005">IF($K3005="","",_xlfn.IFS($K3005=0,_xlfn.UNICHAR(9728),$K3005&lt;=3,_xlfn.UNICHAR(9729),OR($K3005=45,$K3005=48),"~",AND($K3005&gt;=51,$K3005&lt;=67),_xlfn.UNICHAR(9748),AND($K3005&gt;=71,$K3005&lt;=77),_xlfn.UNICHAR(10052),AND($K3005&gt;=80,$K3005&lt;=82),_xlfn.UNICHAR(9748),AND($K3005&gt;=95,$K3005&lt;=99),_xlfn.UNICHAR(9889),TRUE,_xlfn.UNICHAR(9729)))</f>
        <v>☁</v>
      </c>
      <c r="F3005" t="str" cm="1">
        <f t="array" ref="F3005">IF($K3005="","",_xlfn.IFS($K3005=0,"Clear",$K3005&lt;=3,"Partly Cloudy",OR($K3005=45,$K3005=48),"Fog",AND($K3005&gt;=51,$K3005&lt;=67),"Drizzle",AND($K3005&gt;=71,$K3005&lt;=77),"Snow",AND($K3005&gt;=80,$K3005&lt;=82),"Rain Showers",AND($K3005&gt;=95,$K3005&lt;=99),"Thunderstorm",TRUE,"Cloudy"))</f>
        <v>Partly Cloudy</v>
      </c>
      <c r="G3005" s="3" cm="1">
        <f t="array" ref="G3005">IF($A3005="","",INDEX(OpenMeteoAPI[TemperatureC],ROWS($G$2:G3005)))</f>
        <v>14.1</v>
      </c>
      <c r="H3005" s="4" cm="1">
        <f t="array" ref="H3005">IF($A3005="","",INDEX(OpenMeteoAPI[RelativeHumidityPct],ROWS($H$2:H3005))/100)</f>
        <v>0.97</v>
      </c>
      <c r="I3005" s="4" cm="1">
        <f t="array" ref="I3005">IF($A3005="","",INDEX(OpenMeteoAPI[PrecipitationProbabilityPct],ROWS($I$2:I3005))/100)</f>
        <v>0.1</v>
      </c>
      <c r="J3005" s="3" cm="1">
        <f t="array" ref="J3005">IF($A3005="","",INDEX(OpenMeteoAPI[PrecipitationMM],ROWS($J$2:J3005)))</f>
        <v>0</v>
      </c>
      <c r="K3005" cm="1">
        <f t="array" ref="K3005">IF($A3005="","",INDEX(OpenMeteoAPI[WeatherCode],ROWS($K$2:K3005)))</f>
        <v>3</v>
      </c>
      <c r="L3005" s="3" cm="1">
        <f t="array" ref="L3005">IF($A3005="","",INDEX(OpenMeteoAPI[WindSpeedKMH],ROWS($L$2:L3005)))</f>
        <v>8.6</v>
      </c>
    </row>
    <row r="3006" spans="1:12">
      <c r="A3006" t="str" cm="1">
        <f t="array" ref="A3006">IFERROR(INDEX(OpenMeteoAPI[City],ROWS($A$2:A3006))&amp;", "&amp;INDEX(OpenMeteoAPI[CountryCode],ROWS($A$2:A3006)),"")</f>
        <v>Warsaw, PL</v>
      </c>
      <c r="B3006" t="str" cm="1">
        <f t="array" ref="B3006">IF($A3006="","",INDEX(OpenMeteoAPI[LocationID],ROWS($B$2:B3006)))</f>
        <v>PL-WAW</v>
      </c>
      <c r="C3006" s="5" cm="1">
        <f t="array" ref="C3006">IF($A3006="","",INDEX(OpenMeteoAPI[ForecastDateTime],ROWS($C$2:C3006)))</f>
        <v>46215.166666666664</v>
      </c>
      <c r="D3006" t="str">
        <f t="shared" si="46"/>
        <v>4AM</v>
      </c>
      <c r="E3006" t="str" cm="1">
        <f t="array" ref="E3006">IF($K3006="","",_xlfn.IFS($K3006=0,_xlfn.UNICHAR(9728),$K3006&lt;=3,_xlfn.UNICHAR(9729),OR($K3006=45,$K3006=48),"~",AND($K3006&gt;=51,$K3006&lt;=67),_xlfn.UNICHAR(9748),AND($K3006&gt;=71,$K3006&lt;=77),_xlfn.UNICHAR(10052),AND($K3006&gt;=80,$K3006&lt;=82),_xlfn.UNICHAR(9748),AND($K3006&gt;=95,$K3006&lt;=99),_xlfn.UNICHAR(9889),TRUE,_xlfn.UNICHAR(9729)))</f>
        <v>☁</v>
      </c>
      <c r="F3006" t="str" cm="1">
        <f t="array" ref="F3006">IF($K3006="","",_xlfn.IFS($K3006=0,"Clear",$K3006&lt;=3,"Partly Cloudy",OR($K3006=45,$K3006=48),"Fog",AND($K3006&gt;=51,$K3006&lt;=67),"Drizzle",AND($K3006&gt;=71,$K3006&lt;=77),"Snow",AND($K3006&gt;=80,$K3006&lt;=82),"Rain Showers",AND($K3006&gt;=95,$K3006&lt;=99),"Thunderstorm",TRUE,"Cloudy"))</f>
        <v>Partly Cloudy</v>
      </c>
      <c r="G3006" s="3" cm="1">
        <f t="array" ref="G3006">IF($A3006="","",INDEX(OpenMeteoAPI[TemperatureC],ROWS($G$2:G3006)))</f>
        <v>13.5</v>
      </c>
      <c r="H3006" s="4" cm="1">
        <f t="array" ref="H3006">IF($A3006="","",INDEX(OpenMeteoAPI[RelativeHumidityPct],ROWS($H$2:H3006))/100)</f>
        <v>0.96</v>
      </c>
      <c r="I3006" s="4" cm="1">
        <f t="array" ref="I3006">IF($A3006="","",INDEX(OpenMeteoAPI[PrecipitationProbabilityPct],ROWS($I$2:I3006))/100)</f>
        <v>0.11</v>
      </c>
      <c r="J3006" s="3" cm="1">
        <f t="array" ref="J3006">IF($A3006="","",INDEX(OpenMeteoAPI[PrecipitationMM],ROWS($J$2:J3006)))</f>
        <v>0</v>
      </c>
      <c r="K3006" cm="1">
        <f t="array" ref="K3006">IF($A3006="","",INDEX(OpenMeteoAPI[WeatherCode],ROWS($K$2:K3006)))</f>
        <v>3</v>
      </c>
      <c r="L3006" s="3" cm="1">
        <f t="array" ref="L3006">IF($A3006="","",INDEX(OpenMeteoAPI[WindSpeedKMH],ROWS($L$2:L3006)))</f>
        <v>9.3000000000000007</v>
      </c>
    </row>
    <row r="3007" spans="1:12">
      <c r="A3007" t="str" cm="1">
        <f t="array" ref="A3007">IFERROR(INDEX(OpenMeteoAPI[City],ROWS($A$2:A3007))&amp;", "&amp;INDEX(OpenMeteoAPI[CountryCode],ROWS($A$2:A3007)),"")</f>
        <v>Warsaw, PL</v>
      </c>
      <c r="B3007" t="str" cm="1">
        <f t="array" ref="B3007">IF($A3007="","",INDEX(OpenMeteoAPI[LocationID],ROWS($B$2:B3007)))</f>
        <v>PL-WAW</v>
      </c>
      <c r="C3007" s="5" cm="1">
        <f t="array" ref="C3007">IF($A3007="","",INDEX(OpenMeteoAPI[ForecastDateTime],ROWS($C$2:C3007)))</f>
        <v>46215.208333333336</v>
      </c>
      <c r="D3007" t="str">
        <f t="shared" si="46"/>
        <v>5AM</v>
      </c>
      <c r="E3007" t="str" cm="1">
        <f t="array" ref="E3007">IF($K3007="","",_xlfn.IFS($K3007=0,_xlfn.UNICHAR(9728),$K3007&lt;=3,_xlfn.UNICHAR(9729),OR($K3007=45,$K3007=48),"~",AND($K3007&gt;=51,$K3007&lt;=67),_xlfn.UNICHAR(9748),AND($K3007&gt;=71,$K3007&lt;=77),_xlfn.UNICHAR(10052),AND($K3007&gt;=80,$K3007&lt;=82),_xlfn.UNICHAR(9748),AND($K3007&gt;=95,$K3007&lt;=99),_xlfn.UNICHAR(9889),TRUE,_xlfn.UNICHAR(9729)))</f>
        <v>☁</v>
      </c>
      <c r="F3007" t="str" cm="1">
        <f t="array" ref="F3007">IF($K3007="","",_xlfn.IFS($K3007=0,"Clear",$K3007&lt;=3,"Partly Cloudy",OR($K3007=45,$K3007=48),"Fog",AND($K3007&gt;=51,$K3007&lt;=67),"Drizzle",AND($K3007&gt;=71,$K3007&lt;=77),"Snow",AND($K3007&gt;=80,$K3007&lt;=82),"Rain Showers",AND($K3007&gt;=95,$K3007&lt;=99),"Thunderstorm",TRUE,"Cloudy"))</f>
        <v>Partly Cloudy</v>
      </c>
      <c r="G3007" s="3" cm="1">
        <f t="array" ref="G3007">IF($A3007="","",INDEX(OpenMeteoAPI[TemperatureC],ROWS($G$2:G3007)))</f>
        <v>13.4</v>
      </c>
      <c r="H3007" s="4" cm="1">
        <f t="array" ref="H3007">IF($A3007="","",INDEX(OpenMeteoAPI[RelativeHumidityPct],ROWS($H$2:H3007))/100)</f>
        <v>0.95</v>
      </c>
      <c r="I3007" s="4" cm="1">
        <f t="array" ref="I3007">IF($A3007="","",INDEX(OpenMeteoAPI[PrecipitationProbabilityPct],ROWS($I$2:I3007))/100)</f>
        <v>0.12</v>
      </c>
      <c r="J3007" s="3" cm="1">
        <f t="array" ref="J3007">IF($A3007="","",INDEX(OpenMeteoAPI[PrecipitationMM],ROWS($J$2:J3007)))</f>
        <v>0</v>
      </c>
      <c r="K3007" cm="1">
        <f t="array" ref="K3007">IF($A3007="","",INDEX(OpenMeteoAPI[WeatherCode],ROWS($K$2:K3007)))</f>
        <v>3</v>
      </c>
      <c r="L3007" s="3" cm="1">
        <f t="array" ref="L3007">IF($A3007="","",INDEX(OpenMeteoAPI[WindSpeedKMH],ROWS($L$2:L3007)))</f>
        <v>9.4</v>
      </c>
    </row>
    <row r="3008" spans="1:12">
      <c r="A3008" t="str" cm="1">
        <f t="array" ref="A3008">IFERROR(INDEX(OpenMeteoAPI[City],ROWS($A$2:A3008))&amp;", "&amp;INDEX(OpenMeteoAPI[CountryCode],ROWS($A$2:A3008)),"")</f>
        <v>Warsaw, PL</v>
      </c>
      <c r="B3008" t="str" cm="1">
        <f t="array" ref="B3008">IF($A3008="","",INDEX(OpenMeteoAPI[LocationID],ROWS($B$2:B3008)))</f>
        <v>PL-WAW</v>
      </c>
      <c r="C3008" s="5" cm="1">
        <f t="array" ref="C3008">IF($A3008="","",INDEX(OpenMeteoAPI[ForecastDateTime],ROWS($C$2:C3008)))</f>
        <v>46215.25</v>
      </c>
      <c r="D3008" t="str">
        <f t="shared" si="46"/>
        <v>6AM</v>
      </c>
      <c r="E3008" t="str" cm="1">
        <f t="array" ref="E3008">IF($K3008="","",_xlfn.IFS($K3008=0,_xlfn.UNICHAR(9728),$K3008&lt;=3,_xlfn.UNICHAR(9729),OR($K3008=45,$K3008=48),"~",AND($K3008&gt;=51,$K3008&lt;=67),_xlfn.UNICHAR(9748),AND($K3008&gt;=71,$K3008&lt;=77),_xlfn.UNICHAR(10052),AND($K3008&gt;=80,$K3008&lt;=82),_xlfn.UNICHAR(9748),AND($K3008&gt;=95,$K3008&lt;=99),_xlfn.UNICHAR(9889),TRUE,_xlfn.UNICHAR(9729)))</f>
        <v>☁</v>
      </c>
      <c r="F3008" t="str" cm="1">
        <f t="array" ref="F3008">IF($K3008="","",_xlfn.IFS($K3008=0,"Clear",$K3008&lt;=3,"Partly Cloudy",OR($K3008=45,$K3008=48),"Fog",AND($K3008&gt;=51,$K3008&lt;=67),"Drizzle",AND($K3008&gt;=71,$K3008&lt;=77),"Snow",AND($K3008&gt;=80,$K3008&lt;=82),"Rain Showers",AND($K3008&gt;=95,$K3008&lt;=99),"Thunderstorm",TRUE,"Cloudy"))</f>
        <v>Partly Cloudy</v>
      </c>
      <c r="G3008" s="3" cm="1">
        <f t="array" ref="G3008">IF($A3008="","",INDEX(OpenMeteoAPI[TemperatureC],ROWS($G$2:G3008)))</f>
        <v>14</v>
      </c>
      <c r="H3008" s="4" cm="1">
        <f t="array" ref="H3008">IF($A3008="","",INDEX(OpenMeteoAPI[RelativeHumidityPct],ROWS($H$2:H3008))/100)</f>
        <v>0.93</v>
      </c>
      <c r="I3008" s="4" cm="1">
        <f t="array" ref="I3008">IF($A3008="","",INDEX(OpenMeteoAPI[PrecipitationProbabilityPct],ROWS($I$2:I3008))/100)</f>
        <v>0.14000000000000001</v>
      </c>
      <c r="J3008" s="3" cm="1">
        <f t="array" ref="J3008">IF($A3008="","",INDEX(OpenMeteoAPI[PrecipitationMM],ROWS($J$2:J3008)))</f>
        <v>0</v>
      </c>
      <c r="K3008" cm="1">
        <f t="array" ref="K3008">IF($A3008="","",INDEX(OpenMeteoAPI[WeatherCode],ROWS($K$2:K3008)))</f>
        <v>3</v>
      </c>
      <c r="L3008" s="3" cm="1">
        <f t="array" ref="L3008">IF($A3008="","",INDEX(OpenMeteoAPI[WindSpeedKMH],ROWS($L$2:L3008)))</f>
        <v>8.1999999999999993</v>
      </c>
    </row>
    <row r="3009" spans="1:12">
      <c r="A3009" t="str" cm="1">
        <f t="array" ref="A3009">IFERROR(INDEX(OpenMeteoAPI[City],ROWS($A$2:A3009))&amp;", "&amp;INDEX(OpenMeteoAPI[CountryCode],ROWS($A$2:A3009)),"")</f>
        <v>Warsaw, PL</v>
      </c>
      <c r="B3009" t="str" cm="1">
        <f t="array" ref="B3009">IF($A3009="","",INDEX(OpenMeteoAPI[LocationID],ROWS($B$2:B3009)))</f>
        <v>PL-WAW</v>
      </c>
      <c r="C3009" s="5" cm="1">
        <f t="array" ref="C3009">IF($A3009="","",INDEX(OpenMeteoAPI[ForecastDateTime],ROWS($C$2:C3009)))</f>
        <v>46215.291666666664</v>
      </c>
      <c r="D3009" t="str">
        <f t="shared" si="46"/>
        <v>7AM</v>
      </c>
      <c r="E3009" t="str" cm="1">
        <f t="array" ref="E3009">IF($K3009="","",_xlfn.IFS($K3009=0,_xlfn.UNICHAR(9728),$K3009&lt;=3,_xlfn.UNICHAR(9729),OR($K3009=45,$K3009=48),"~",AND($K3009&gt;=51,$K3009&lt;=67),_xlfn.UNICHAR(9748),AND($K3009&gt;=71,$K3009&lt;=77),_xlfn.UNICHAR(10052),AND($K3009&gt;=80,$K3009&lt;=82),_xlfn.UNICHAR(9748),AND($K3009&gt;=95,$K3009&lt;=99),_xlfn.UNICHAR(9889),TRUE,_xlfn.UNICHAR(9729)))</f>
        <v>☁</v>
      </c>
      <c r="F3009" t="str" cm="1">
        <f t="array" ref="F3009">IF($K3009="","",_xlfn.IFS($K3009=0,"Clear",$K3009&lt;=3,"Partly Cloudy",OR($K3009=45,$K3009=48),"Fog",AND($K3009&gt;=51,$K3009&lt;=67),"Drizzle",AND($K3009&gt;=71,$K3009&lt;=77),"Snow",AND($K3009&gt;=80,$K3009&lt;=82),"Rain Showers",AND($K3009&gt;=95,$K3009&lt;=99),"Thunderstorm",TRUE,"Cloudy"))</f>
        <v>Partly Cloudy</v>
      </c>
      <c r="G3009" s="3" cm="1">
        <f t="array" ref="G3009">IF($A3009="","",INDEX(OpenMeteoAPI[TemperatureC],ROWS($G$2:G3009)))</f>
        <v>15.1</v>
      </c>
      <c r="H3009" s="4" cm="1">
        <f t="array" ref="H3009">IF($A3009="","",INDEX(OpenMeteoAPI[RelativeHumidityPct],ROWS($H$2:H3009))/100)</f>
        <v>0.89</v>
      </c>
      <c r="I3009" s="4" cm="1">
        <f t="array" ref="I3009">IF($A3009="","",INDEX(OpenMeteoAPI[PrecipitationProbabilityPct],ROWS($I$2:I3009))/100)</f>
        <v>0.17</v>
      </c>
      <c r="J3009" s="3" cm="1">
        <f t="array" ref="J3009">IF($A3009="","",INDEX(OpenMeteoAPI[PrecipitationMM],ROWS($J$2:J3009)))</f>
        <v>0</v>
      </c>
      <c r="K3009" cm="1">
        <f t="array" ref="K3009">IF($A3009="","",INDEX(OpenMeteoAPI[WeatherCode],ROWS($K$2:K3009)))</f>
        <v>3</v>
      </c>
      <c r="L3009" s="3" cm="1">
        <f t="array" ref="L3009">IF($A3009="","",INDEX(OpenMeteoAPI[WindSpeedKMH],ROWS($L$2:L3009)))</f>
        <v>6.3</v>
      </c>
    </row>
    <row r="3010" spans="1:12">
      <c r="A3010" t="str" cm="1">
        <f t="array" ref="A3010">IFERROR(INDEX(OpenMeteoAPI[City],ROWS($A$2:A3010))&amp;", "&amp;INDEX(OpenMeteoAPI[CountryCode],ROWS($A$2:A3010)),"")</f>
        <v>Warsaw, PL</v>
      </c>
      <c r="B3010" t="str" cm="1">
        <f t="array" ref="B3010">IF($A3010="","",INDEX(OpenMeteoAPI[LocationID],ROWS($B$2:B3010)))</f>
        <v>PL-WAW</v>
      </c>
      <c r="C3010" s="5" cm="1">
        <f t="array" ref="C3010">IF($A3010="","",INDEX(OpenMeteoAPI[ForecastDateTime],ROWS($C$2:C3010)))</f>
        <v>46215.333333333336</v>
      </c>
      <c r="D3010" t="str">
        <f t="shared" si="46"/>
        <v>8AM</v>
      </c>
      <c r="E3010" t="str" cm="1">
        <f t="array" ref="E3010">IF($K3010="","",_xlfn.IFS($K3010=0,_xlfn.UNICHAR(9728),$K3010&lt;=3,_xlfn.UNICHAR(9729),OR($K3010=45,$K3010=48),"~",AND($K3010&gt;=51,$K3010&lt;=67),_xlfn.UNICHAR(9748),AND($K3010&gt;=71,$K3010&lt;=77),_xlfn.UNICHAR(10052),AND($K3010&gt;=80,$K3010&lt;=82),_xlfn.UNICHAR(9748),AND($K3010&gt;=95,$K3010&lt;=99),_xlfn.UNICHAR(9889),TRUE,_xlfn.UNICHAR(9729)))</f>
        <v>☁</v>
      </c>
      <c r="F3010" t="str" cm="1">
        <f t="array" ref="F3010">IF($K3010="","",_xlfn.IFS($K3010=0,"Clear",$K3010&lt;=3,"Partly Cloudy",OR($K3010=45,$K3010=48),"Fog",AND($K3010&gt;=51,$K3010&lt;=67),"Drizzle",AND($K3010&gt;=71,$K3010&lt;=77),"Snow",AND($K3010&gt;=80,$K3010&lt;=82),"Rain Showers",AND($K3010&gt;=95,$K3010&lt;=99),"Thunderstorm",TRUE,"Cloudy"))</f>
        <v>Partly Cloudy</v>
      </c>
      <c r="G3010" s="3" cm="1">
        <f t="array" ref="G3010">IF($A3010="","",INDEX(OpenMeteoAPI[TemperatureC],ROWS($G$2:G3010)))</f>
        <v>16.100000000000001</v>
      </c>
      <c r="H3010" s="4" cm="1">
        <f t="array" ref="H3010">IF($A3010="","",INDEX(OpenMeteoAPI[RelativeHumidityPct],ROWS($H$2:H3010))/100)</f>
        <v>0.85</v>
      </c>
      <c r="I3010" s="4" cm="1">
        <f t="array" ref="I3010">IF($A3010="","",INDEX(OpenMeteoAPI[PrecipitationProbabilityPct],ROWS($I$2:I3010))/100)</f>
        <v>0.2</v>
      </c>
      <c r="J3010" s="3" cm="1">
        <f t="array" ref="J3010">IF($A3010="","",INDEX(OpenMeteoAPI[PrecipitationMM],ROWS($J$2:J3010)))</f>
        <v>0</v>
      </c>
      <c r="K3010" cm="1">
        <f t="array" ref="K3010">IF($A3010="","",INDEX(OpenMeteoAPI[WeatherCode],ROWS($K$2:K3010)))</f>
        <v>3</v>
      </c>
      <c r="L3010" s="3" cm="1">
        <f t="array" ref="L3010">IF($A3010="","",INDEX(OpenMeteoAPI[WindSpeedKMH],ROWS($L$2:L3010)))</f>
        <v>5.5</v>
      </c>
    </row>
    <row r="3011" spans="1:12">
      <c r="A3011" t="str" cm="1">
        <f t="array" ref="A3011">IFERROR(INDEX(OpenMeteoAPI[City],ROWS($A$2:A3011))&amp;", "&amp;INDEX(OpenMeteoAPI[CountryCode],ROWS($A$2:A3011)),"")</f>
        <v>Warsaw, PL</v>
      </c>
      <c r="B3011" t="str" cm="1">
        <f t="array" ref="B3011">IF($A3011="","",INDEX(OpenMeteoAPI[LocationID],ROWS($B$2:B3011)))</f>
        <v>PL-WAW</v>
      </c>
      <c r="C3011" s="5" cm="1">
        <f t="array" ref="C3011">IF($A3011="","",INDEX(OpenMeteoAPI[ForecastDateTime],ROWS($C$2:C3011)))</f>
        <v>46215.375</v>
      </c>
      <c r="D3011" t="str">
        <f t="shared" ref="D3011:D3074" si="47">IF($A3011="","",TEXT($C3011,"hAM/PM"))</f>
        <v>9AM</v>
      </c>
      <c r="E3011" t="str" cm="1">
        <f t="array" ref="E3011">IF($K3011="","",_xlfn.IFS($K3011=0,_xlfn.UNICHAR(9728),$K3011&lt;=3,_xlfn.UNICHAR(9729),OR($K3011=45,$K3011=48),"~",AND($K3011&gt;=51,$K3011&lt;=67),_xlfn.UNICHAR(9748),AND($K3011&gt;=71,$K3011&lt;=77),_xlfn.UNICHAR(10052),AND($K3011&gt;=80,$K3011&lt;=82),_xlfn.UNICHAR(9748),AND($K3011&gt;=95,$K3011&lt;=99),_xlfn.UNICHAR(9889),TRUE,_xlfn.UNICHAR(9729)))</f>
        <v>☁</v>
      </c>
      <c r="F3011" t="str" cm="1">
        <f t="array" ref="F3011">IF($K3011="","",_xlfn.IFS($K3011=0,"Clear",$K3011&lt;=3,"Partly Cloudy",OR($K3011=45,$K3011=48),"Fog",AND($K3011&gt;=51,$K3011&lt;=67),"Drizzle",AND($K3011&gt;=71,$K3011&lt;=77),"Snow",AND($K3011&gt;=80,$K3011&lt;=82),"Rain Showers",AND($K3011&gt;=95,$K3011&lt;=99),"Thunderstorm",TRUE,"Cloudy"))</f>
        <v>Partly Cloudy</v>
      </c>
      <c r="G3011" s="3" cm="1">
        <f t="array" ref="G3011">IF($A3011="","",INDEX(OpenMeteoAPI[TemperatureC],ROWS($G$2:G3011)))</f>
        <v>17</v>
      </c>
      <c r="H3011" s="4" cm="1">
        <f t="array" ref="H3011">IF($A3011="","",INDEX(OpenMeteoAPI[RelativeHumidityPct],ROWS($H$2:H3011))/100)</f>
        <v>0.81</v>
      </c>
      <c r="I3011" s="4" cm="1">
        <f t="array" ref="I3011">IF($A3011="","",INDEX(OpenMeteoAPI[PrecipitationProbabilityPct],ROWS($I$2:I3011))/100)</f>
        <v>0.24</v>
      </c>
      <c r="J3011" s="3" cm="1">
        <f t="array" ref="J3011">IF($A3011="","",INDEX(OpenMeteoAPI[PrecipitationMM],ROWS($J$2:J3011)))</f>
        <v>0</v>
      </c>
      <c r="K3011" cm="1">
        <f t="array" ref="K3011">IF($A3011="","",INDEX(OpenMeteoAPI[WeatherCode],ROWS($K$2:K3011)))</f>
        <v>3</v>
      </c>
      <c r="L3011" s="3" cm="1">
        <f t="array" ref="L3011">IF($A3011="","",INDEX(OpenMeteoAPI[WindSpeedKMH],ROWS($L$2:L3011)))</f>
        <v>6.8</v>
      </c>
    </row>
    <row r="3012" spans="1:12">
      <c r="A3012" t="str" cm="1">
        <f t="array" ref="A3012">IFERROR(INDEX(OpenMeteoAPI[City],ROWS($A$2:A3012))&amp;", "&amp;INDEX(OpenMeteoAPI[CountryCode],ROWS($A$2:A3012)),"")</f>
        <v>Warsaw, PL</v>
      </c>
      <c r="B3012" t="str" cm="1">
        <f t="array" ref="B3012">IF($A3012="","",INDEX(OpenMeteoAPI[LocationID],ROWS($B$2:B3012)))</f>
        <v>PL-WAW</v>
      </c>
      <c r="C3012" s="5" cm="1">
        <f t="array" ref="C3012">IF($A3012="","",INDEX(OpenMeteoAPI[ForecastDateTime],ROWS($C$2:C3012)))</f>
        <v>46215.416666666664</v>
      </c>
      <c r="D3012" t="str">
        <f t="shared" si="47"/>
        <v>10AM</v>
      </c>
      <c r="E3012" t="str" cm="1">
        <f t="array" ref="E3012">IF($K3012="","",_xlfn.IFS($K3012=0,_xlfn.UNICHAR(9728),$K3012&lt;=3,_xlfn.UNICHAR(9729),OR($K3012=45,$K3012=48),"~",AND($K3012&gt;=51,$K3012&lt;=67),_xlfn.UNICHAR(9748),AND($K3012&gt;=71,$K3012&lt;=77),_xlfn.UNICHAR(10052),AND($K3012&gt;=80,$K3012&lt;=82),_xlfn.UNICHAR(9748),AND($K3012&gt;=95,$K3012&lt;=99),_xlfn.UNICHAR(9889),TRUE,_xlfn.UNICHAR(9729)))</f>
        <v>☁</v>
      </c>
      <c r="F3012" t="str" cm="1">
        <f t="array" ref="F3012">IF($K3012="","",_xlfn.IFS($K3012=0,"Clear",$K3012&lt;=3,"Partly Cloudy",OR($K3012=45,$K3012=48),"Fog",AND($K3012&gt;=51,$K3012&lt;=67),"Drizzle",AND($K3012&gt;=71,$K3012&lt;=77),"Snow",AND($K3012&gt;=80,$K3012&lt;=82),"Rain Showers",AND($K3012&gt;=95,$K3012&lt;=99),"Thunderstorm",TRUE,"Cloudy"))</f>
        <v>Partly Cloudy</v>
      </c>
      <c r="G3012" s="3" cm="1">
        <f t="array" ref="G3012">IF($A3012="","",INDEX(OpenMeteoAPI[TemperatureC],ROWS($G$2:G3012)))</f>
        <v>18</v>
      </c>
      <c r="H3012" s="4" cm="1">
        <f t="array" ref="H3012">IF($A3012="","",INDEX(OpenMeteoAPI[RelativeHumidityPct],ROWS($H$2:H3012))/100)</f>
        <v>0.76</v>
      </c>
      <c r="I3012" s="4" cm="1">
        <f t="array" ref="I3012">IF($A3012="","",INDEX(OpenMeteoAPI[PrecipitationProbabilityPct],ROWS($I$2:I3012))/100)</f>
        <v>0.27</v>
      </c>
      <c r="J3012" s="3" cm="1">
        <f t="array" ref="J3012">IF($A3012="","",INDEX(OpenMeteoAPI[PrecipitationMM],ROWS($J$2:J3012)))</f>
        <v>0</v>
      </c>
      <c r="K3012" cm="1">
        <f t="array" ref="K3012">IF($A3012="","",INDEX(OpenMeteoAPI[WeatherCode],ROWS($K$2:K3012)))</f>
        <v>3</v>
      </c>
      <c r="L3012" s="3" cm="1">
        <f t="array" ref="L3012">IF($A3012="","",INDEX(OpenMeteoAPI[WindSpeedKMH],ROWS($L$2:L3012)))</f>
        <v>9.3000000000000007</v>
      </c>
    </row>
    <row r="3013" spans="1:12">
      <c r="A3013" t="str" cm="1">
        <f t="array" ref="A3013">IFERROR(INDEX(OpenMeteoAPI[City],ROWS($A$2:A3013))&amp;", "&amp;INDEX(OpenMeteoAPI[CountryCode],ROWS($A$2:A3013)),"")</f>
        <v>Warsaw, PL</v>
      </c>
      <c r="B3013" t="str" cm="1">
        <f t="array" ref="B3013">IF($A3013="","",INDEX(OpenMeteoAPI[LocationID],ROWS($B$2:B3013)))</f>
        <v>PL-WAW</v>
      </c>
      <c r="C3013" s="5" cm="1">
        <f t="array" ref="C3013">IF($A3013="","",INDEX(OpenMeteoAPI[ForecastDateTime],ROWS($C$2:C3013)))</f>
        <v>46215.458333333336</v>
      </c>
      <c r="D3013" t="str">
        <f t="shared" si="47"/>
        <v>11AM</v>
      </c>
      <c r="E3013" t="str" cm="1">
        <f t="array" ref="E3013">IF($K3013="","",_xlfn.IFS($K3013=0,_xlfn.UNICHAR(9728),$K3013&lt;=3,_xlfn.UNICHAR(9729),OR($K3013=45,$K3013=48),"~",AND($K3013&gt;=51,$K3013&lt;=67),_xlfn.UNICHAR(9748),AND($K3013&gt;=71,$K3013&lt;=77),_xlfn.UNICHAR(10052),AND($K3013&gt;=80,$K3013&lt;=82),_xlfn.UNICHAR(9748),AND($K3013&gt;=95,$K3013&lt;=99),_xlfn.UNICHAR(9889),TRUE,_xlfn.UNICHAR(9729)))</f>
        <v>☁</v>
      </c>
      <c r="F3013" t="str" cm="1">
        <f t="array" ref="F3013">IF($K3013="","",_xlfn.IFS($K3013=0,"Clear",$K3013&lt;=3,"Partly Cloudy",OR($K3013=45,$K3013=48),"Fog",AND($K3013&gt;=51,$K3013&lt;=67),"Drizzle",AND($K3013&gt;=71,$K3013&lt;=77),"Snow",AND($K3013&gt;=80,$K3013&lt;=82),"Rain Showers",AND($K3013&gt;=95,$K3013&lt;=99),"Thunderstorm",TRUE,"Cloudy"))</f>
        <v>Partly Cloudy</v>
      </c>
      <c r="G3013" s="3" cm="1">
        <f t="array" ref="G3013">IF($A3013="","",INDEX(OpenMeteoAPI[TemperatureC],ROWS($G$2:G3013)))</f>
        <v>18.8</v>
      </c>
      <c r="H3013" s="4" cm="1">
        <f t="array" ref="H3013">IF($A3013="","",INDEX(OpenMeteoAPI[RelativeHumidityPct],ROWS($H$2:H3013))/100)</f>
        <v>0.72</v>
      </c>
      <c r="I3013" s="4" cm="1">
        <f t="array" ref="I3013">IF($A3013="","",INDEX(OpenMeteoAPI[PrecipitationProbabilityPct],ROWS($I$2:I3013))/100)</f>
        <v>0.31</v>
      </c>
      <c r="J3013" s="3" cm="1">
        <f t="array" ref="J3013">IF($A3013="","",INDEX(OpenMeteoAPI[PrecipitationMM],ROWS($J$2:J3013)))</f>
        <v>0</v>
      </c>
      <c r="K3013" cm="1">
        <f t="array" ref="K3013">IF($A3013="","",INDEX(OpenMeteoAPI[WeatherCode],ROWS($K$2:K3013)))</f>
        <v>3</v>
      </c>
      <c r="L3013" s="3" cm="1">
        <f t="array" ref="L3013">IF($A3013="","",INDEX(OpenMeteoAPI[WindSpeedKMH],ROWS($L$2:L3013)))</f>
        <v>11.4</v>
      </c>
    </row>
    <row r="3014" spans="1:12">
      <c r="A3014" t="str" cm="1">
        <f t="array" ref="A3014">IFERROR(INDEX(OpenMeteoAPI[City],ROWS($A$2:A3014))&amp;", "&amp;INDEX(OpenMeteoAPI[CountryCode],ROWS($A$2:A3014)),"")</f>
        <v>Warsaw, PL</v>
      </c>
      <c r="B3014" t="str" cm="1">
        <f t="array" ref="B3014">IF($A3014="","",INDEX(OpenMeteoAPI[LocationID],ROWS($B$2:B3014)))</f>
        <v>PL-WAW</v>
      </c>
      <c r="C3014" s="5" cm="1">
        <f t="array" ref="C3014">IF($A3014="","",INDEX(OpenMeteoAPI[ForecastDateTime],ROWS($C$2:C3014)))</f>
        <v>46215.5</v>
      </c>
      <c r="D3014" t="str">
        <f t="shared" si="47"/>
        <v>12PM</v>
      </c>
      <c r="E3014" t="str" cm="1">
        <f t="array" ref="E3014">IF($K3014="","",_xlfn.IFS($K3014=0,_xlfn.UNICHAR(9728),$K3014&lt;=3,_xlfn.UNICHAR(9729),OR($K3014=45,$K3014=48),"~",AND($K3014&gt;=51,$K3014&lt;=67),_xlfn.UNICHAR(9748),AND($K3014&gt;=71,$K3014&lt;=77),_xlfn.UNICHAR(10052),AND($K3014&gt;=80,$K3014&lt;=82),_xlfn.UNICHAR(9748),AND($K3014&gt;=95,$K3014&lt;=99),_xlfn.UNICHAR(9889),TRUE,_xlfn.UNICHAR(9729)))</f>
        <v>☁</v>
      </c>
      <c r="F3014" t="str" cm="1">
        <f t="array" ref="F3014">IF($K3014="","",_xlfn.IFS($K3014=0,"Clear",$K3014&lt;=3,"Partly Cloudy",OR($K3014=45,$K3014=48),"Fog",AND($K3014&gt;=51,$K3014&lt;=67),"Drizzle",AND($K3014&gt;=71,$K3014&lt;=77),"Snow",AND($K3014&gt;=80,$K3014&lt;=82),"Rain Showers",AND($K3014&gt;=95,$K3014&lt;=99),"Thunderstorm",TRUE,"Cloudy"))</f>
        <v>Partly Cloudy</v>
      </c>
      <c r="G3014" s="3" cm="1">
        <f t="array" ref="G3014">IF($A3014="","",INDEX(OpenMeteoAPI[TemperatureC],ROWS($G$2:G3014)))</f>
        <v>19.7</v>
      </c>
      <c r="H3014" s="4" cm="1">
        <f t="array" ref="H3014">IF($A3014="","",INDEX(OpenMeteoAPI[RelativeHumidityPct],ROWS($H$2:H3014))/100)</f>
        <v>0.69</v>
      </c>
      <c r="I3014" s="4" cm="1">
        <f t="array" ref="I3014">IF($A3014="","",INDEX(OpenMeteoAPI[PrecipitationProbabilityPct],ROWS($I$2:I3014))/100)</f>
        <v>0.34</v>
      </c>
      <c r="J3014" s="3" cm="1">
        <f t="array" ref="J3014">IF($A3014="","",INDEX(OpenMeteoAPI[PrecipitationMM],ROWS($J$2:J3014)))</f>
        <v>0</v>
      </c>
      <c r="K3014" cm="1">
        <f t="array" ref="K3014">IF($A3014="","",INDEX(OpenMeteoAPI[WeatherCode],ROWS($K$2:K3014)))</f>
        <v>3</v>
      </c>
      <c r="L3014" s="3" cm="1">
        <f t="array" ref="L3014">IF($A3014="","",INDEX(OpenMeteoAPI[WindSpeedKMH],ROWS($L$2:L3014)))</f>
        <v>12.4</v>
      </c>
    </row>
    <row r="3015" spans="1:12">
      <c r="A3015" t="str" cm="1">
        <f t="array" ref="A3015">IFERROR(INDEX(OpenMeteoAPI[City],ROWS($A$2:A3015))&amp;", "&amp;INDEX(OpenMeteoAPI[CountryCode],ROWS($A$2:A3015)),"")</f>
        <v>Warsaw, PL</v>
      </c>
      <c r="B3015" t="str" cm="1">
        <f t="array" ref="B3015">IF($A3015="","",INDEX(OpenMeteoAPI[LocationID],ROWS($B$2:B3015)))</f>
        <v>PL-WAW</v>
      </c>
      <c r="C3015" s="5" cm="1">
        <f t="array" ref="C3015">IF($A3015="","",INDEX(OpenMeteoAPI[ForecastDateTime],ROWS($C$2:C3015)))</f>
        <v>46215.541666666664</v>
      </c>
      <c r="D3015" t="str">
        <f t="shared" si="47"/>
        <v>1PM</v>
      </c>
      <c r="E3015" t="str" cm="1">
        <f t="array" ref="E3015">IF($K3015="","",_xlfn.IFS($K3015=0,_xlfn.UNICHAR(9728),$K3015&lt;=3,_xlfn.UNICHAR(9729),OR($K3015=45,$K3015=48),"~",AND($K3015&gt;=51,$K3015&lt;=67),_xlfn.UNICHAR(9748),AND($K3015&gt;=71,$K3015&lt;=77),_xlfn.UNICHAR(10052),AND($K3015&gt;=80,$K3015&lt;=82),_xlfn.UNICHAR(9748),AND($K3015&gt;=95,$K3015&lt;=99),_xlfn.UNICHAR(9889),TRUE,_xlfn.UNICHAR(9729)))</f>
        <v>☁</v>
      </c>
      <c r="F3015" t="str" cm="1">
        <f t="array" ref="F3015">IF($K3015="","",_xlfn.IFS($K3015=0,"Clear",$K3015&lt;=3,"Partly Cloudy",OR($K3015=45,$K3015=48),"Fog",AND($K3015&gt;=51,$K3015&lt;=67),"Drizzle",AND($K3015&gt;=71,$K3015&lt;=77),"Snow",AND($K3015&gt;=80,$K3015&lt;=82),"Rain Showers",AND($K3015&gt;=95,$K3015&lt;=99),"Thunderstorm",TRUE,"Cloudy"))</f>
        <v>Partly Cloudy</v>
      </c>
      <c r="G3015" s="3" cm="1">
        <f t="array" ref="G3015">IF($A3015="","",INDEX(OpenMeteoAPI[TemperatureC],ROWS($G$2:G3015)))</f>
        <v>20.5</v>
      </c>
      <c r="H3015" s="4" cm="1">
        <f t="array" ref="H3015">IF($A3015="","",INDEX(OpenMeteoAPI[RelativeHumidityPct],ROWS($H$2:H3015))/100)</f>
        <v>0.65</v>
      </c>
      <c r="I3015" s="4" cm="1">
        <f t="array" ref="I3015">IF($A3015="","",INDEX(OpenMeteoAPI[PrecipitationProbabilityPct],ROWS($I$2:I3015))/100)</f>
        <v>0.37</v>
      </c>
      <c r="J3015" s="3" cm="1">
        <f t="array" ref="J3015">IF($A3015="","",INDEX(OpenMeteoAPI[PrecipitationMM],ROWS($J$2:J3015)))</f>
        <v>0</v>
      </c>
      <c r="K3015" cm="1">
        <f t="array" ref="K3015">IF($A3015="","",INDEX(OpenMeteoAPI[WeatherCode],ROWS($K$2:K3015)))</f>
        <v>3</v>
      </c>
      <c r="L3015" s="3" cm="1">
        <f t="array" ref="L3015">IF($A3015="","",INDEX(OpenMeteoAPI[WindSpeedKMH],ROWS($L$2:L3015)))</f>
        <v>13.3</v>
      </c>
    </row>
    <row r="3016" spans="1:12">
      <c r="A3016" t="str" cm="1">
        <f t="array" ref="A3016">IFERROR(INDEX(OpenMeteoAPI[City],ROWS($A$2:A3016))&amp;", "&amp;INDEX(OpenMeteoAPI[CountryCode],ROWS($A$2:A3016)),"")</f>
        <v>Warsaw, PL</v>
      </c>
      <c r="B3016" t="str" cm="1">
        <f t="array" ref="B3016">IF($A3016="","",INDEX(OpenMeteoAPI[LocationID],ROWS($B$2:B3016)))</f>
        <v>PL-WAW</v>
      </c>
      <c r="C3016" s="5" cm="1">
        <f t="array" ref="C3016">IF($A3016="","",INDEX(OpenMeteoAPI[ForecastDateTime],ROWS($C$2:C3016)))</f>
        <v>46215.583333333336</v>
      </c>
      <c r="D3016" t="str">
        <f t="shared" si="47"/>
        <v>2PM</v>
      </c>
      <c r="E3016" t="str" cm="1">
        <f t="array" ref="E3016">IF($K3016="","",_xlfn.IFS($K3016=0,_xlfn.UNICHAR(9728),$K3016&lt;=3,_xlfn.UNICHAR(9729),OR($K3016=45,$K3016=48),"~",AND($K3016&gt;=51,$K3016&lt;=67),_xlfn.UNICHAR(9748),AND($K3016&gt;=71,$K3016&lt;=77),_xlfn.UNICHAR(10052),AND($K3016&gt;=80,$K3016&lt;=82),_xlfn.UNICHAR(9748),AND($K3016&gt;=95,$K3016&lt;=99),_xlfn.UNICHAR(9889),TRUE,_xlfn.UNICHAR(9729)))</f>
        <v>☁</v>
      </c>
      <c r="F3016" t="str" cm="1">
        <f t="array" ref="F3016">IF($K3016="","",_xlfn.IFS($K3016=0,"Clear",$K3016&lt;=3,"Partly Cloudy",OR($K3016=45,$K3016=48),"Fog",AND($K3016&gt;=51,$K3016&lt;=67),"Drizzle",AND($K3016&gt;=71,$K3016&lt;=77),"Snow",AND($K3016&gt;=80,$K3016&lt;=82),"Rain Showers",AND($K3016&gt;=95,$K3016&lt;=99),"Thunderstorm",TRUE,"Cloudy"))</f>
        <v>Partly Cloudy</v>
      </c>
      <c r="G3016" s="3" cm="1">
        <f t="array" ref="G3016">IF($A3016="","",INDEX(OpenMeteoAPI[TemperatureC],ROWS($G$2:G3016)))</f>
        <v>21.1</v>
      </c>
      <c r="H3016" s="4" cm="1">
        <f t="array" ref="H3016">IF($A3016="","",INDEX(OpenMeteoAPI[RelativeHumidityPct],ROWS($H$2:H3016))/100)</f>
        <v>0.63</v>
      </c>
      <c r="I3016" s="4" cm="1">
        <f t="array" ref="I3016">IF($A3016="","",INDEX(OpenMeteoAPI[PrecipitationProbabilityPct],ROWS($I$2:I3016))/100)</f>
        <v>0.39</v>
      </c>
      <c r="J3016" s="3" cm="1">
        <f t="array" ref="J3016">IF($A3016="","",INDEX(OpenMeteoAPI[PrecipitationMM],ROWS($J$2:J3016)))</f>
        <v>0</v>
      </c>
      <c r="K3016" cm="1">
        <f t="array" ref="K3016">IF($A3016="","",INDEX(OpenMeteoAPI[WeatherCode],ROWS($K$2:K3016)))</f>
        <v>3</v>
      </c>
      <c r="L3016" s="3" cm="1">
        <f t="array" ref="L3016">IF($A3016="","",INDEX(OpenMeteoAPI[WindSpeedKMH],ROWS($L$2:L3016)))</f>
        <v>13.9</v>
      </c>
    </row>
    <row r="3017" spans="1:12">
      <c r="A3017" t="str" cm="1">
        <f t="array" ref="A3017">IFERROR(INDEX(OpenMeteoAPI[City],ROWS($A$2:A3017))&amp;", "&amp;INDEX(OpenMeteoAPI[CountryCode],ROWS($A$2:A3017)),"")</f>
        <v>Warsaw, PL</v>
      </c>
      <c r="B3017" t="str" cm="1">
        <f t="array" ref="B3017">IF($A3017="","",INDEX(OpenMeteoAPI[LocationID],ROWS($B$2:B3017)))</f>
        <v>PL-WAW</v>
      </c>
      <c r="C3017" s="5" cm="1">
        <f t="array" ref="C3017">IF($A3017="","",INDEX(OpenMeteoAPI[ForecastDateTime],ROWS($C$2:C3017)))</f>
        <v>46215.625</v>
      </c>
      <c r="D3017" t="str">
        <f t="shared" si="47"/>
        <v>3PM</v>
      </c>
      <c r="E3017" t="str" cm="1">
        <f t="array" ref="E3017">IF($K3017="","",_xlfn.IFS($K3017=0,_xlfn.UNICHAR(9728),$K3017&lt;=3,_xlfn.UNICHAR(9729),OR($K3017=45,$K3017=48),"~",AND($K3017&gt;=51,$K3017&lt;=67),_xlfn.UNICHAR(9748),AND($K3017&gt;=71,$K3017&lt;=77),_xlfn.UNICHAR(10052),AND($K3017&gt;=80,$K3017&lt;=82),_xlfn.UNICHAR(9748),AND($K3017&gt;=95,$K3017&lt;=99),_xlfn.UNICHAR(9889),TRUE,_xlfn.UNICHAR(9729)))</f>
        <v>☔</v>
      </c>
      <c r="F3017" t="str" cm="1">
        <f t="array" ref="F3017">IF($K3017="","",_xlfn.IFS($K3017=0,"Clear",$K3017&lt;=3,"Partly Cloudy",OR($K3017=45,$K3017=48),"Fog",AND($K3017&gt;=51,$K3017&lt;=67),"Drizzle",AND($K3017&gt;=71,$K3017&lt;=77),"Snow",AND($K3017&gt;=80,$K3017&lt;=82),"Rain Showers",AND($K3017&gt;=95,$K3017&lt;=99),"Thunderstorm",TRUE,"Cloudy"))</f>
        <v>Drizzle</v>
      </c>
      <c r="G3017" s="3" cm="1">
        <f t="array" ref="G3017">IF($A3017="","",INDEX(OpenMeteoAPI[TemperatureC],ROWS($G$2:G3017)))</f>
        <v>21.6</v>
      </c>
      <c r="H3017" s="4" cm="1">
        <f t="array" ref="H3017">IF($A3017="","",INDEX(OpenMeteoAPI[RelativeHumidityPct],ROWS($H$2:H3017))/100)</f>
        <v>0.64</v>
      </c>
      <c r="I3017" s="4" cm="1">
        <f t="array" ref="I3017">IF($A3017="","",INDEX(OpenMeteoAPI[PrecipitationProbabilityPct],ROWS($I$2:I3017))/100)</f>
        <v>0.42</v>
      </c>
      <c r="J3017" s="3" cm="1">
        <f t="array" ref="J3017">IF($A3017="","",INDEX(OpenMeteoAPI[PrecipitationMM],ROWS($J$2:J3017)))</f>
        <v>0.3</v>
      </c>
      <c r="K3017" cm="1">
        <f t="array" ref="K3017">IF($A3017="","",INDEX(OpenMeteoAPI[WeatherCode],ROWS($K$2:K3017)))</f>
        <v>51</v>
      </c>
      <c r="L3017" s="3" cm="1">
        <f t="array" ref="L3017">IF($A3017="","",INDEX(OpenMeteoAPI[WindSpeedKMH],ROWS($L$2:L3017)))</f>
        <v>13.9</v>
      </c>
    </row>
    <row r="3018" spans="1:12">
      <c r="A3018" t="str" cm="1">
        <f t="array" ref="A3018">IFERROR(INDEX(OpenMeteoAPI[City],ROWS($A$2:A3018))&amp;", "&amp;INDEX(OpenMeteoAPI[CountryCode],ROWS($A$2:A3018)),"")</f>
        <v>Warsaw, PL</v>
      </c>
      <c r="B3018" t="str" cm="1">
        <f t="array" ref="B3018">IF($A3018="","",INDEX(OpenMeteoAPI[LocationID],ROWS($B$2:B3018)))</f>
        <v>PL-WAW</v>
      </c>
      <c r="C3018" s="5" cm="1">
        <f t="array" ref="C3018">IF($A3018="","",INDEX(OpenMeteoAPI[ForecastDateTime],ROWS($C$2:C3018)))</f>
        <v>46215.666666666664</v>
      </c>
      <c r="D3018" t="str">
        <f t="shared" si="47"/>
        <v>4PM</v>
      </c>
      <c r="E3018" t="str" cm="1">
        <f t="array" ref="E3018">IF($K3018="","",_xlfn.IFS($K3018=0,_xlfn.UNICHAR(9728),$K3018&lt;=3,_xlfn.UNICHAR(9729),OR($K3018=45,$K3018=48),"~",AND($K3018&gt;=51,$K3018&lt;=67),_xlfn.UNICHAR(9748),AND($K3018&gt;=71,$K3018&lt;=77),_xlfn.UNICHAR(10052),AND($K3018&gt;=80,$K3018&lt;=82),_xlfn.UNICHAR(9748),AND($K3018&gt;=95,$K3018&lt;=99),_xlfn.UNICHAR(9889),TRUE,_xlfn.UNICHAR(9729)))</f>
        <v>☔</v>
      </c>
      <c r="F3018" t="str" cm="1">
        <f t="array" ref="F3018">IF($K3018="","",_xlfn.IFS($K3018=0,"Clear",$K3018&lt;=3,"Partly Cloudy",OR($K3018=45,$K3018=48),"Fog",AND($K3018&gt;=51,$K3018&lt;=67),"Drizzle",AND($K3018&gt;=71,$K3018&lt;=77),"Snow",AND($K3018&gt;=80,$K3018&lt;=82),"Rain Showers",AND($K3018&gt;=95,$K3018&lt;=99),"Thunderstorm",TRUE,"Cloudy"))</f>
        <v>Drizzle</v>
      </c>
      <c r="G3018" s="3" cm="1">
        <f t="array" ref="G3018">IF($A3018="","",INDEX(OpenMeteoAPI[TemperatureC],ROWS($G$2:G3018)))</f>
        <v>21.9</v>
      </c>
      <c r="H3018" s="4" cm="1">
        <f t="array" ref="H3018">IF($A3018="","",INDEX(OpenMeteoAPI[RelativeHumidityPct],ROWS($H$2:H3018))/100)</f>
        <v>0.67</v>
      </c>
      <c r="I3018" s="4" cm="1">
        <f t="array" ref="I3018">IF($A3018="","",INDEX(OpenMeteoAPI[PrecipitationProbabilityPct],ROWS($I$2:I3018))/100)</f>
        <v>0.45</v>
      </c>
      <c r="J3018" s="3" cm="1">
        <f t="array" ref="J3018">IF($A3018="","",INDEX(OpenMeteoAPI[PrecipitationMM],ROWS($J$2:J3018)))</f>
        <v>0.3</v>
      </c>
      <c r="K3018" cm="1">
        <f t="array" ref="K3018">IF($A3018="","",INDEX(OpenMeteoAPI[WeatherCode],ROWS($K$2:K3018)))</f>
        <v>51</v>
      </c>
      <c r="L3018" s="3" cm="1">
        <f t="array" ref="L3018">IF($A3018="","",INDEX(OpenMeteoAPI[WindSpeedKMH],ROWS($L$2:L3018)))</f>
        <v>13.6</v>
      </c>
    </row>
    <row r="3019" spans="1:12">
      <c r="A3019" t="str" cm="1">
        <f t="array" ref="A3019">IFERROR(INDEX(OpenMeteoAPI[City],ROWS($A$2:A3019))&amp;", "&amp;INDEX(OpenMeteoAPI[CountryCode],ROWS($A$2:A3019)),"")</f>
        <v>Warsaw, PL</v>
      </c>
      <c r="B3019" t="str" cm="1">
        <f t="array" ref="B3019">IF($A3019="","",INDEX(OpenMeteoAPI[LocationID],ROWS($B$2:B3019)))</f>
        <v>PL-WAW</v>
      </c>
      <c r="C3019" s="5" cm="1">
        <f t="array" ref="C3019">IF($A3019="","",INDEX(OpenMeteoAPI[ForecastDateTime],ROWS($C$2:C3019)))</f>
        <v>46215.708333333336</v>
      </c>
      <c r="D3019" t="str">
        <f t="shared" si="47"/>
        <v>5PM</v>
      </c>
      <c r="E3019" t="str" cm="1">
        <f t="array" ref="E3019">IF($K3019="","",_xlfn.IFS($K3019=0,_xlfn.UNICHAR(9728),$K3019&lt;=3,_xlfn.UNICHAR(9729),OR($K3019=45,$K3019=48),"~",AND($K3019&gt;=51,$K3019&lt;=67),_xlfn.UNICHAR(9748),AND($K3019&gt;=71,$K3019&lt;=77),_xlfn.UNICHAR(10052),AND($K3019&gt;=80,$K3019&lt;=82),_xlfn.UNICHAR(9748),AND($K3019&gt;=95,$K3019&lt;=99),_xlfn.UNICHAR(9889),TRUE,_xlfn.UNICHAR(9729)))</f>
        <v>☔</v>
      </c>
      <c r="F3019" t="str" cm="1">
        <f t="array" ref="F3019">IF($K3019="","",_xlfn.IFS($K3019=0,"Clear",$K3019&lt;=3,"Partly Cloudy",OR($K3019=45,$K3019=48),"Fog",AND($K3019&gt;=51,$K3019&lt;=67),"Drizzle",AND($K3019&gt;=71,$K3019&lt;=77),"Snow",AND($K3019&gt;=80,$K3019&lt;=82),"Rain Showers",AND($K3019&gt;=95,$K3019&lt;=99),"Thunderstorm",TRUE,"Cloudy"))</f>
        <v>Drizzle</v>
      </c>
      <c r="G3019" s="3" cm="1">
        <f t="array" ref="G3019">IF($A3019="","",INDEX(OpenMeteoAPI[TemperatureC],ROWS($G$2:G3019)))</f>
        <v>22</v>
      </c>
      <c r="H3019" s="4" cm="1">
        <f t="array" ref="H3019">IF($A3019="","",INDEX(OpenMeteoAPI[RelativeHumidityPct],ROWS($H$2:H3019))/100)</f>
        <v>0.69</v>
      </c>
      <c r="I3019" s="4" cm="1">
        <f t="array" ref="I3019">IF($A3019="","",INDEX(OpenMeteoAPI[PrecipitationProbabilityPct],ROWS($I$2:I3019))/100)</f>
        <v>0.45</v>
      </c>
      <c r="J3019" s="3" cm="1">
        <f t="array" ref="J3019">IF($A3019="","",INDEX(OpenMeteoAPI[PrecipitationMM],ROWS($J$2:J3019)))</f>
        <v>0.3</v>
      </c>
      <c r="K3019" cm="1">
        <f t="array" ref="K3019">IF($A3019="","",INDEX(OpenMeteoAPI[WeatherCode],ROWS($K$2:K3019)))</f>
        <v>51</v>
      </c>
      <c r="L3019" s="3" cm="1">
        <f t="array" ref="L3019">IF($A3019="","",INDEX(OpenMeteoAPI[WindSpeedKMH],ROWS($L$2:L3019)))</f>
        <v>13</v>
      </c>
    </row>
    <row r="3020" spans="1:12">
      <c r="A3020" t="str" cm="1">
        <f t="array" ref="A3020">IFERROR(INDEX(OpenMeteoAPI[City],ROWS($A$2:A3020))&amp;", "&amp;INDEX(OpenMeteoAPI[CountryCode],ROWS($A$2:A3020)),"")</f>
        <v>Warsaw, PL</v>
      </c>
      <c r="B3020" t="str" cm="1">
        <f t="array" ref="B3020">IF($A3020="","",INDEX(OpenMeteoAPI[LocationID],ROWS($B$2:B3020)))</f>
        <v>PL-WAW</v>
      </c>
      <c r="C3020" s="5" cm="1">
        <f t="array" ref="C3020">IF($A3020="","",INDEX(OpenMeteoAPI[ForecastDateTime],ROWS($C$2:C3020)))</f>
        <v>46215.75</v>
      </c>
      <c r="D3020" t="str">
        <f t="shared" si="47"/>
        <v>6PM</v>
      </c>
      <c r="E3020" t="str" cm="1">
        <f t="array" ref="E3020">IF($K3020="","",_xlfn.IFS($K3020=0,_xlfn.UNICHAR(9728),$K3020&lt;=3,_xlfn.UNICHAR(9729),OR($K3020=45,$K3020=48),"~",AND($K3020&gt;=51,$K3020&lt;=67),_xlfn.UNICHAR(9748),AND($K3020&gt;=71,$K3020&lt;=77),_xlfn.UNICHAR(10052),AND($K3020&gt;=80,$K3020&lt;=82),_xlfn.UNICHAR(9748),AND($K3020&gt;=95,$K3020&lt;=99),_xlfn.UNICHAR(9889),TRUE,_xlfn.UNICHAR(9729)))</f>
        <v>☔</v>
      </c>
      <c r="F3020" t="str" cm="1">
        <f t="array" ref="F3020">IF($K3020="","",_xlfn.IFS($K3020=0,"Clear",$K3020&lt;=3,"Partly Cloudy",OR($K3020=45,$K3020=48),"Fog",AND($K3020&gt;=51,$K3020&lt;=67),"Drizzle",AND($K3020&gt;=71,$K3020&lt;=77),"Snow",AND($K3020&gt;=80,$K3020&lt;=82),"Rain Showers",AND($K3020&gt;=95,$K3020&lt;=99),"Thunderstorm",TRUE,"Cloudy"))</f>
        <v>Drizzle</v>
      </c>
      <c r="G3020" s="3" cm="1">
        <f t="array" ref="G3020">IF($A3020="","",INDEX(OpenMeteoAPI[TemperatureC],ROWS($G$2:G3020)))</f>
        <v>21.9</v>
      </c>
      <c r="H3020" s="4" cm="1">
        <f t="array" ref="H3020">IF($A3020="","",INDEX(OpenMeteoAPI[RelativeHumidityPct],ROWS($H$2:H3020))/100)</f>
        <v>0.7</v>
      </c>
      <c r="I3020" s="4" cm="1">
        <f t="array" ref="I3020">IF($A3020="","",INDEX(OpenMeteoAPI[PrecipitationProbabilityPct],ROWS($I$2:I3020))/100)</f>
        <v>0.39</v>
      </c>
      <c r="J3020" s="3" cm="1">
        <f t="array" ref="J3020">IF($A3020="","",INDEX(OpenMeteoAPI[PrecipitationMM],ROWS($J$2:J3020)))</f>
        <v>0.1</v>
      </c>
      <c r="K3020" cm="1">
        <f t="array" ref="K3020">IF($A3020="","",INDEX(OpenMeteoAPI[WeatherCode],ROWS($K$2:K3020)))</f>
        <v>51</v>
      </c>
      <c r="L3020" s="3" cm="1">
        <f t="array" ref="L3020">IF($A3020="","",INDEX(OpenMeteoAPI[WindSpeedKMH],ROWS($L$2:L3020)))</f>
        <v>11.3</v>
      </c>
    </row>
    <row r="3021" spans="1:12">
      <c r="A3021" t="str" cm="1">
        <f t="array" ref="A3021">IFERROR(INDEX(OpenMeteoAPI[City],ROWS($A$2:A3021))&amp;", "&amp;INDEX(OpenMeteoAPI[CountryCode],ROWS($A$2:A3021)),"")</f>
        <v>Warsaw, PL</v>
      </c>
      <c r="B3021" t="str" cm="1">
        <f t="array" ref="B3021">IF($A3021="","",INDEX(OpenMeteoAPI[LocationID],ROWS($B$2:B3021)))</f>
        <v>PL-WAW</v>
      </c>
      <c r="C3021" s="5" cm="1">
        <f t="array" ref="C3021">IF($A3021="","",INDEX(OpenMeteoAPI[ForecastDateTime],ROWS($C$2:C3021)))</f>
        <v>46215.791666666664</v>
      </c>
      <c r="D3021" t="str">
        <f t="shared" si="47"/>
        <v>7PM</v>
      </c>
      <c r="E3021" t="str" cm="1">
        <f t="array" ref="E3021">IF($K3021="","",_xlfn.IFS($K3021=0,_xlfn.UNICHAR(9728),$K3021&lt;=3,_xlfn.UNICHAR(9729),OR($K3021=45,$K3021=48),"~",AND($K3021&gt;=51,$K3021&lt;=67),_xlfn.UNICHAR(9748),AND($K3021&gt;=71,$K3021&lt;=77),_xlfn.UNICHAR(10052),AND($K3021&gt;=80,$K3021&lt;=82),_xlfn.UNICHAR(9748),AND($K3021&gt;=95,$K3021&lt;=99),_xlfn.UNICHAR(9889),TRUE,_xlfn.UNICHAR(9729)))</f>
        <v>☔</v>
      </c>
      <c r="F3021" t="str" cm="1">
        <f t="array" ref="F3021">IF($K3021="","",_xlfn.IFS($K3021=0,"Clear",$K3021&lt;=3,"Partly Cloudy",OR($K3021=45,$K3021=48),"Fog",AND($K3021&gt;=51,$K3021&lt;=67),"Drizzle",AND($K3021&gt;=71,$K3021&lt;=77),"Snow",AND($K3021&gt;=80,$K3021&lt;=82),"Rain Showers",AND($K3021&gt;=95,$K3021&lt;=99),"Thunderstorm",TRUE,"Cloudy"))</f>
        <v>Drizzle</v>
      </c>
      <c r="G3021" s="3" cm="1">
        <f t="array" ref="G3021">IF($A3021="","",INDEX(OpenMeteoAPI[TemperatureC],ROWS($G$2:G3021)))</f>
        <v>21.5</v>
      </c>
      <c r="H3021" s="4" cm="1">
        <f t="array" ref="H3021">IF($A3021="","",INDEX(OpenMeteoAPI[RelativeHumidityPct],ROWS($H$2:H3021))/100)</f>
        <v>0.71</v>
      </c>
      <c r="I3021" s="4" cm="1">
        <f t="array" ref="I3021">IF($A3021="","",INDEX(OpenMeteoAPI[PrecipitationProbabilityPct],ROWS($I$2:I3021))/100)</f>
        <v>0.3</v>
      </c>
      <c r="J3021" s="3" cm="1">
        <f t="array" ref="J3021">IF($A3021="","",INDEX(OpenMeteoAPI[PrecipitationMM],ROWS($J$2:J3021)))</f>
        <v>0.1</v>
      </c>
      <c r="K3021" cm="1">
        <f t="array" ref="K3021">IF($A3021="","",INDEX(OpenMeteoAPI[WeatherCode],ROWS($K$2:K3021)))</f>
        <v>51</v>
      </c>
      <c r="L3021" s="3" cm="1">
        <f t="array" ref="L3021">IF($A3021="","",INDEX(OpenMeteoAPI[WindSpeedKMH],ROWS($L$2:L3021)))</f>
        <v>9.6999999999999993</v>
      </c>
    </row>
    <row r="3022" spans="1:12">
      <c r="A3022" t="str" cm="1">
        <f t="array" ref="A3022">IFERROR(INDEX(OpenMeteoAPI[City],ROWS($A$2:A3022))&amp;", "&amp;INDEX(OpenMeteoAPI[CountryCode],ROWS($A$2:A3022)),"")</f>
        <v>Warsaw, PL</v>
      </c>
      <c r="B3022" t="str" cm="1">
        <f t="array" ref="B3022">IF($A3022="","",INDEX(OpenMeteoAPI[LocationID],ROWS($B$2:B3022)))</f>
        <v>PL-WAW</v>
      </c>
      <c r="C3022" s="5" cm="1">
        <f t="array" ref="C3022">IF($A3022="","",INDEX(OpenMeteoAPI[ForecastDateTime],ROWS($C$2:C3022)))</f>
        <v>46215.833333333336</v>
      </c>
      <c r="D3022" t="str">
        <f t="shared" si="47"/>
        <v>8PM</v>
      </c>
      <c r="E3022" t="str" cm="1">
        <f t="array" ref="E3022">IF($K3022="","",_xlfn.IFS($K3022=0,_xlfn.UNICHAR(9728),$K3022&lt;=3,_xlfn.UNICHAR(9729),OR($K3022=45,$K3022=48),"~",AND($K3022&gt;=51,$K3022&lt;=67),_xlfn.UNICHAR(9748),AND($K3022&gt;=71,$K3022&lt;=77),_xlfn.UNICHAR(10052),AND($K3022&gt;=80,$K3022&lt;=82),_xlfn.UNICHAR(9748),AND($K3022&gt;=95,$K3022&lt;=99),_xlfn.UNICHAR(9889),TRUE,_xlfn.UNICHAR(9729)))</f>
        <v>☔</v>
      </c>
      <c r="F3022" t="str" cm="1">
        <f t="array" ref="F3022">IF($K3022="","",_xlfn.IFS($K3022=0,"Clear",$K3022&lt;=3,"Partly Cloudy",OR($K3022=45,$K3022=48),"Fog",AND($K3022&gt;=51,$K3022&lt;=67),"Drizzle",AND($K3022&gt;=71,$K3022&lt;=77),"Snow",AND($K3022&gt;=80,$K3022&lt;=82),"Rain Showers",AND($K3022&gt;=95,$K3022&lt;=99),"Thunderstorm",TRUE,"Cloudy"))</f>
        <v>Drizzle</v>
      </c>
      <c r="G3022" s="3" cm="1">
        <f t="array" ref="G3022">IF($A3022="","",INDEX(OpenMeteoAPI[TemperatureC],ROWS($G$2:G3022)))</f>
        <v>20.9</v>
      </c>
      <c r="H3022" s="4" cm="1">
        <f t="array" ref="H3022">IF($A3022="","",INDEX(OpenMeteoAPI[RelativeHumidityPct],ROWS($H$2:H3022))/100)</f>
        <v>0.73</v>
      </c>
      <c r="I3022" s="4" cm="1">
        <f t="array" ref="I3022">IF($A3022="","",INDEX(OpenMeteoAPI[PrecipitationProbabilityPct],ROWS($I$2:I3022))/100)</f>
        <v>0.22</v>
      </c>
      <c r="J3022" s="3" cm="1">
        <f t="array" ref="J3022">IF($A3022="","",INDEX(OpenMeteoAPI[PrecipitationMM],ROWS($J$2:J3022)))</f>
        <v>0.1</v>
      </c>
      <c r="K3022" cm="1">
        <f t="array" ref="K3022">IF($A3022="","",INDEX(OpenMeteoAPI[WeatherCode],ROWS($K$2:K3022)))</f>
        <v>51</v>
      </c>
      <c r="L3022" s="3" cm="1">
        <f t="array" ref="L3022">IF($A3022="","",INDEX(OpenMeteoAPI[WindSpeedKMH],ROWS($L$2:L3022)))</f>
        <v>8.6999999999999993</v>
      </c>
    </row>
    <row r="3023" spans="1:12">
      <c r="A3023" t="str" cm="1">
        <f t="array" ref="A3023">IFERROR(INDEX(OpenMeteoAPI[City],ROWS($A$2:A3023))&amp;", "&amp;INDEX(OpenMeteoAPI[CountryCode],ROWS($A$2:A3023)),"")</f>
        <v>Warsaw, PL</v>
      </c>
      <c r="B3023" t="str" cm="1">
        <f t="array" ref="B3023">IF($A3023="","",INDEX(OpenMeteoAPI[LocationID],ROWS($B$2:B3023)))</f>
        <v>PL-WAW</v>
      </c>
      <c r="C3023" s="5" cm="1">
        <f t="array" ref="C3023">IF($A3023="","",INDEX(OpenMeteoAPI[ForecastDateTime],ROWS($C$2:C3023)))</f>
        <v>46215.875</v>
      </c>
      <c r="D3023" t="str">
        <f t="shared" si="47"/>
        <v>9PM</v>
      </c>
      <c r="E3023" t="str" cm="1">
        <f t="array" ref="E3023">IF($K3023="","",_xlfn.IFS($K3023=0,_xlfn.UNICHAR(9728),$K3023&lt;=3,_xlfn.UNICHAR(9729),OR($K3023=45,$K3023=48),"~",AND($K3023&gt;=51,$K3023&lt;=67),_xlfn.UNICHAR(9748),AND($K3023&gt;=71,$K3023&lt;=77),_xlfn.UNICHAR(10052),AND($K3023&gt;=80,$K3023&lt;=82),_xlfn.UNICHAR(9748),AND($K3023&gt;=95,$K3023&lt;=99),_xlfn.UNICHAR(9889),TRUE,_xlfn.UNICHAR(9729)))</f>
        <v>☁</v>
      </c>
      <c r="F3023" t="str" cm="1">
        <f t="array" ref="F3023">IF($K3023="","",_xlfn.IFS($K3023=0,"Clear",$K3023&lt;=3,"Partly Cloudy",OR($K3023=45,$K3023=48),"Fog",AND($K3023&gt;=51,$K3023&lt;=67),"Drizzle",AND($K3023&gt;=71,$K3023&lt;=77),"Snow",AND($K3023&gt;=80,$K3023&lt;=82),"Rain Showers",AND($K3023&gt;=95,$K3023&lt;=99),"Thunderstorm",TRUE,"Cloudy"))</f>
        <v>Partly Cloudy</v>
      </c>
      <c r="G3023" s="3" cm="1">
        <f t="array" ref="G3023">IF($A3023="","",INDEX(OpenMeteoAPI[TemperatureC],ROWS($G$2:G3023)))</f>
        <v>20.100000000000001</v>
      </c>
      <c r="H3023" s="4" cm="1">
        <f t="array" ref="H3023">IF($A3023="","",INDEX(OpenMeteoAPI[RelativeHumidityPct],ROWS($H$2:H3023))/100)</f>
        <v>0.77</v>
      </c>
      <c r="I3023" s="4" cm="1">
        <f t="array" ref="I3023">IF($A3023="","",INDEX(OpenMeteoAPI[PrecipitationProbabilityPct],ROWS($I$2:I3023))/100)</f>
        <v>0.16</v>
      </c>
      <c r="J3023" s="3" cm="1">
        <f t="array" ref="J3023">IF($A3023="","",INDEX(OpenMeteoAPI[PrecipitationMM],ROWS($J$2:J3023)))</f>
        <v>0</v>
      </c>
      <c r="K3023" cm="1">
        <f t="array" ref="K3023">IF($A3023="","",INDEX(OpenMeteoAPI[WeatherCode],ROWS($K$2:K3023)))</f>
        <v>1</v>
      </c>
      <c r="L3023" s="3" cm="1">
        <f t="array" ref="L3023">IF($A3023="","",INDEX(OpenMeteoAPI[WindSpeedKMH],ROWS($L$2:L3023)))</f>
        <v>8.8000000000000007</v>
      </c>
    </row>
    <row r="3024" spans="1:12">
      <c r="A3024" t="str" cm="1">
        <f t="array" ref="A3024">IFERROR(INDEX(OpenMeteoAPI[City],ROWS($A$2:A3024))&amp;", "&amp;INDEX(OpenMeteoAPI[CountryCode],ROWS($A$2:A3024)),"")</f>
        <v>Warsaw, PL</v>
      </c>
      <c r="B3024" t="str" cm="1">
        <f t="array" ref="B3024">IF($A3024="","",INDEX(OpenMeteoAPI[LocationID],ROWS($B$2:B3024)))</f>
        <v>PL-WAW</v>
      </c>
      <c r="C3024" s="5" cm="1">
        <f t="array" ref="C3024">IF($A3024="","",INDEX(OpenMeteoAPI[ForecastDateTime],ROWS($C$2:C3024)))</f>
        <v>46215.916666666664</v>
      </c>
      <c r="D3024" t="str">
        <f t="shared" si="47"/>
        <v>10PM</v>
      </c>
      <c r="E3024" t="str" cm="1">
        <f t="array" ref="E3024">IF($K3024="","",_xlfn.IFS($K3024=0,_xlfn.UNICHAR(9728),$K3024&lt;=3,_xlfn.UNICHAR(9729),OR($K3024=45,$K3024=48),"~",AND($K3024&gt;=51,$K3024&lt;=67),_xlfn.UNICHAR(9748),AND($K3024&gt;=71,$K3024&lt;=77),_xlfn.UNICHAR(10052),AND($K3024&gt;=80,$K3024&lt;=82),_xlfn.UNICHAR(9748),AND($K3024&gt;=95,$K3024&lt;=99),_xlfn.UNICHAR(9889),TRUE,_xlfn.UNICHAR(9729)))</f>
        <v>☁</v>
      </c>
      <c r="F3024" t="str" cm="1">
        <f t="array" ref="F3024">IF($K3024="","",_xlfn.IFS($K3024=0,"Clear",$K3024&lt;=3,"Partly Cloudy",OR($K3024=45,$K3024=48),"Fog",AND($K3024&gt;=51,$K3024&lt;=67),"Drizzle",AND($K3024&gt;=71,$K3024&lt;=77),"Snow",AND($K3024&gt;=80,$K3024&lt;=82),"Rain Showers",AND($K3024&gt;=95,$K3024&lt;=99),"Thunderstorm",TRUE,"Cloudy"))</f>
        <v>Partly Cloudy</v>
      </c>
      <c r="G3024" s="3" cm="1">
        <f t="array" ref="G3024">IF($A3024="","",INDEX(OpenMeteoAPI[TemperatureC],ROWS($G$2:G3024)))</f>
        <v>19.100000000000001</v>
      </c>
      <c r="H3024" s="4" cm="1">
        <f t="array" ref="H3024">IF($A3024="","",INDEX(OpenMeteoAPI[RelativeHumidityPct],ROWS($H$2:H3024))/100)</f>
        <v>0.82</v>
      </c>
      <c r="I3024" s="4" cm="1">
        <f t="array" ref="I3024">IF($A3024="","",INDEX(OpenMeteoAPI[PrecipitationProbabilityPct],ROWS($I$2:I3024))/100)</f>
        <v>0.11</v>
      </c>
      <c r="J3024" s="3" cm="1">
        <f t="array" ref="J3024">IF($A3024="","",INDEX(OpenMeteoAPI[PrecipitationMM],ROWS($J$2:J3024)))</f>
        <v>0</v>
      </c>
      <c r="K3024" cm="1">
        <f t="array" ref="K3024">IF($A3024="","",INDEX(OpenMeteoAPI[WeatherCode],ROWS($K$2:K3024)))</f>
        <v>1</v>
      </c>
      <c r="L3024" s="3" cm="1">
        <f t="array" ref="L3024">IF($A3024="","",INDEX(OpenMeteoAPI[WindSpeedKMH],ROWS($L$2:L3024)))</f>
        <v>9.4</v>
      </c>
    </row>
    <row r="3025" spans="1:12">
      <c r="A3025" t="str" cm="1">
        <f t="array" ref="A3025">IFERROR(INDEX(OpenMeteoAPI[City],ROWS($A$2:A3025))&amp;", "&amp;INDEX(OpenMeteoAPI[CountryCode],ROWS($A$2:A3025)),"")</f>
        <v>Warsaw, PL</v>
      </c>
      <c r="B3025" t="str" cm="1">
        <f t="array" ref="B3025">IF($A3025="","",INDEX(OpenMeteoAPI[LocationID],ROWS($B$2:B3025)))</f>
        <v>PL-WAW</v>
      </c>
      <c r="C3025" s="5" cm="1">
        <f t="array" ref="C3025">IF($A3025="","",INDEX(OpenMeteoAPI[ForecastDateTime],ROWS($C$2:C3025)))</f>
        <v>46215.958333333336</v>
      </c>
      <c r="D3025" t="str">
        <f t="shared" si="47"/>
        <v>11PM</v>
      </c>
      <c r="E3025" t="str" cm="1">
        <f t="array" ref="E3025">IF($K3025="","",_xlfn.IFS($K3025=0,_xlfn.UNICHAR(9728),$K3025&lt;=3,_xlfn.UNICHAR(9729),OR($K3025=45,$K3025=48),"~",AND($K3025&gt;=51,$K3025&lt;=67),_xlfn.UNICHAR(9748),AND($K3025&gt;=71,$K3025&lt;=77),_xlfn.UNICHAR(10052),AND($K3025&gt;=80,$K3025&lt;=82),_xlfn.UNICHAR(9748),AND($K3025&gt;=95,$K3025&lt;=99),_xlfn.UNICHAR(9889),TRUE,_xlfn.UNICHAR(9729)))</f>
        <v>☁</v>
      </c>
      <c r="F3025" t="str" cm="1">
        <f t="array" ref="F3025">IF($K3025="","",_xlfn.IFS($K3025=0,"Clear",$K3025&lt;=3,"Partly Cloudy",OR($K3025=45,$K3025=48),"Fog",AND($K3025&gt;=51,$K3025&lt;=67),"Drizzle",AND($K3025&gt;=71,$K3025&lt;=77),"Snow",AND($K3025&gt;=80,$K3025&lt;=82),"Rain Showers",AND($K3025&gt;=95,$K3025&lt;=99),"Thunderstorm",TRUE,"Cloudy"))</f>
        <v>Partly Cloudy</v>
      </c>
      <c r="G3025" s="3" cm="1">
        <f t="array" ref="G3025">IF($A3025="","",INDEX(OpenMeteoAPI[TemperatureC],ROWS($G$2:G3025)))</f>
        <v>18.2</v>
      </c>
      <c r="H3025" s="4" cm="1">
        <f t="array" ref="H3025">IF($A3025="","",INDEX(OpenMeteoAPI[RelativeHumidityPct],ROWS($H$2:H3025))/100)</f>
        <v>0.87</v>
      </c>
      <c r="I3025" s="4" cm="1">
        <f t="array" ref="I3025">IF($A3025="","",INDEX(OpenMeteoAPI[PrecipitationProbabilityPct],ROWS($I$2:I3025))/100)</f>
        <v>0.08</v>
      </c>
      <c r="J3025" s="3" cm="1">
        <f t="array" ref="J3025">IF($A3025="","",INDEX(OpenMeteoAPI[PrecipitationMM],ROWS($J$2:J3025)))</f>
        <v>0</v>
      </c>
      <c r="K3025" cm="1">
        <f t="array" ref="K3025">IF($A3025="","",INDEX(OpenMeteoAPI[WeatherCode],ROWS($K$2:K3025)))</f>
        <v>1</v>
      </c>
      <c r="L3025" s="3" cm="1">
        <f t="array" ref="L3025">IF($A3025="","",INDEX(OpenMeteoAPI[WindSpeedKMH],ROWS($L$2:L3025)))</f>
        <v>9.6999999999999993</v>
      </c>
    </row>
    <row r="3026" spans="1:12">
      <c r="A3026" t="str" cm="1">
        <f t="array" ref="A3026">IFERROR(INDEX(OpenMeteoAPI[City],ROWS($A$2:A3026))&amp;", "&amp;INDEX(OpenMeteoAPI[CountryCode],ROWS($A$2:A3026)),"")</f>
        <v>Warsaw, PL</v>
      </c>
      <c r="B3026" t="str" cm="1">
        <f t="array" ref="B3026">IF($A3026="","",INDEX(OpenMeteoAPI[LocationID],ROWS($B$2:B3026)))</f>
        <v>PL-WAW</v>
      </c>
      <c r="C3026" s="5" cm="1">
        <f t="array" ref="C3026">IF($A3026="","",INDEX(OpenMeteoAPI[ForecastDateTime],ROWS($C$2:C3026)))</f>
        <v>46216</v>
      </c>
      <c r="D3026" t="str">
        <f t="shared" si="47"/>
        <v>12AM</v>
      </c>
      <c r="E3026" t="str" cm="1">
        <f t="array" ref="E3026">IF($K3026="","",_xlfn.IFS($K3026=0,_xlfn.UNICHAR(9728),$K3026&lt;=3,_xlfn.UNICHAR(9729),OR($K3026=45,$K3026=48),"~",AND($K3026&gt;=51,$K3026&lt;=67),_xlfn.UNICHAR(9748),AND($K3026&gt;=71,$K3026&lt;=77),_xlfn.UNICHAR(10052),AND($K3026&gt;=80,$K3026&lt;=82),_xlfn.UNICHAR(9748),AND($K3026&gt;=95,$K3026&lt;=99),_xlfn.UNICHAR(9889),TRUE,_xlfn.UNICHAR(9729)))</f>
        <v>☁</v>
      </c>
      <c r="F3026" t="str" cm="1">
        <f t="array" ref="F3026">IF($K3026="","",_xlfn.IFS($K3026=0,"Clear",$K3026&lt;=3,"Partly Cloudy",OR($K3026=45,$K3026=48),"Fog",AND($K3026&gt;=51,$K3026&lt;=67),"Drizzle",AND($K3026&gt;=71,$K3026&lt;=77),"Snow",AND($K3026&gt;=80,$K3026&lt;=82),"Rain Showers",AND($K3026&gt;=95,$K3026&lt;=99),"Thunderstorm",TRUE,"Cloudy"))</f>
        <v>Partly Cloudy</v>
      </c>
      <c r="G3026" s="3" cm="1">
        <f t="array" ref="G3026">IF($A3026="","",INDEX(OpenMeteoAPI[TemperatureC],ROWS($G$2:G3026)))</f>
        <v>17.399999999999999</v>
      </c>
      <c r="H3026" s="4" cm="1">
        <f t="array" ref="H3026">IF($A3026="","",INDEX(OpenMeteoAPI[RelativeHumidityPct],ROWS($H$2:H3026))/100)</f>
        <v>0.91</v>
      </c>
      <c r="I3026" s="4" cm="1">
        <f t="array" ref="I3026">IF($A3026="","",INDEX(OpenMeteoAPI[PrecipitationProbabilityPct],ROWS($I$2:I3026))/100)</f>
        <v>7.0000000000000007E-2</v>
      </c>
      <c r="J3026" s="3" cm="1">
        <f t="array" ref="J3026">IF($A3026="","",INDEX(OpenMeteoAPI[PrecipitationMM],ROWS($J$2:J3026)))</f>
        <v>0</v>
      </c>
      <c r="K3026" cm="1">
        <f t="array" ref="K3026">IF($A3026="","",INDEX(OpenMeteoAPI[WeatherCode],ROWS($K$2:K3026)))</f>
        <v>1</v>
      </c>
      <c r="L3026" s="3" cm="1">
        <f t="array" ref="L3026">IF($A3026="","",INDEX(OpenMeteoAPI[WindSpeedKMH],ROWS($L$2:L3026)))</f>
        <v>9.4</v>
      </c>
    </row>
    <row r="3027" spans="1:12">
      <c r="A3027" t="str" cm="1">
        <f t="array" ref="A3027">IFERROR(INDEX(OpenMeteoAPI[City],ROWS($A$2:A3027))&amp;", "&amp;INDEX(OpenMeteoAPI[CountryCode],ROWS($A$2:A3027)),"")</f>
        <v>Warsaw, PL</v>
      </c>
      <c r="B3027" t="str" cm="1">
        <f t="array" ref="B3027">IF($A3027="","",INDEX(OpenMeteoAPI[LocationID],ROWS($B$2:B3027)))</f>
        <v>PL-WAW</v>
      </c>
      <c r="C3027" s="5" cm="1">
        <f t="array" ref="C3027">IF($A3027="","",INDEX(OpenMeteoAPI[ForecastDateTime],ROWS($C$2:C3027)))</f>
        <v>46216.041666666664</v>
      </c>
      <c r="D3027" t="str">
        <f t="shared" si="47"/>
        <v>1AM</v>
      </c>
      <c r="E3027" t="str" cm="1">
        <f t="array" ref="E3027">IF($K3027="","",_xlfn.IFS($K3027=0,_xlfn.UNICHAR(9728),$K3027&lt;=3,_xlfn.UNICHAR(9729),OR($K3027=45,$K3027=48),"~",AND($K3027&gt;=51,$K3027&lt;=67),_xlfn.UNICHAR(9748),AND($K3027&gt;=71,$K3027&lt;=77),_xlfn.UNICHAR(10052),AND($K3027&gt;=80,$K3027&lt;=82),_xlfn.UNICHAR(9748),AND($K3027&gt;=95,$K3027&lt;=99),_xlfn.UNICHAR(9889),TRUE,_xlfn.UNICHAR(9729)))</f>
        <v>☁</v>
      </c>
      <c r="F3027" t="str" cm="1">
        <f t="array" ref="F3027">IF($K3027="","",_xlfn.IFS($K3027=0,"Clear",$K3027&lt;=3,"Partly Cloudy",OR($K3027=45,$K3027=48),"Fog",AND($K3027&gt;=51,$K3027&lt;=67),"Drizzle",AND($K3027&gt;=71,$K3027&lt;=77),"Snow",AND($K3027&gt;=80,$K3027&lt;=82),"Rain Showers",AND($K3027&gt;=95,$K3027&lt;=99),"Thunderstorm",TRUE,"Cloudy"))</f>
        <v>Partly Cloudy</v>
      </c>
      <c r="G3027" s="3" cm="1">
        <f t="array" ref="G3027">IF($A3027="","",INDEX(OpenMeteoAPI[TemperatureC],ROWS($G$2:G3027)))</f>
        <v>16.600000000000001</v>
      </c>
      <c r="H3027" s="4" cm="1">
        <f t="array" ref="H3027">IF($A3027="","",INDEX(OpenMeteoAPI[RelativeHumidityPct],ROWS($H$2:H3027))/100)</f>
        <v>0.94</v>
      </c>
      <c r="I3027" s="4" cm="1">
        <f t="array" ref="I3027">IF($A3027="","",INDEX(OpenMeteoAPI[PrecipitationProbabilityPct],ROWS($I$2:I3027))/100)</f>
        <v>7.0000000000000007E-2</v>
      </c>
      <c r="J3027" s="3" cm="1">
        <f t="array" ref="J3027">IF($A3027="","",INDEX(OpenMeteoAPI[PrecipitationMM],ROWS($J$2:J3027)))</f>
        <v>0</v>
      </c>
      <c r="K3027" cm="1">
        <f t="array" ref="K3027">IF($A3027="","",INDEX(OpenMeteoAPI[WeatherCode],ROWS($K$2:K3027)))</f>
        <v>1</v>
      </c>
      <c r="L3027" s="3" cm="1">
        <f t="array" ref="L3027">IF($A3027="","",INDEX(OpenMeteoAPI[WindSpeedKMH],ROWS($L$2:L3027)))</f>
        <v>8.9</v>
      </c>
    </row>
    <row r="3028" spans="1:12">
      <c r="A3028" t="str" cm="1">
        <f t="array" ref="A3028">IFERROR(INDEX(OpenMeteoAPI[City],ROWS($A$2:A3028))&amp;", "&amp;INDEX(OpenMeteoAPI[CountryCode],ROWS($A$2:A3028)),"")</f>
        <v>Warsaw, PL</v>
      </c>
      <c r="B3028" t="str" cm="1">
        <f t="array" ref="B3028">IF($A3028="","",INDEX(OpenMeteoAPI[LocationID],ROWS($B$2:B3028)))</f>
        <v>PL-WAW</v>
      </c>
      <c r="C3028" s="5" cm="1">
        <f t="array" ref="C3028">IF($A3028="","",INDEX(OpenMeteoAPI[ForecastDateTime],ROWS($C$2:C3028)))</f>
        <v>46216.083333333336</v>
      </c>
      <c r="D3028" t="str">
        <f t="shared" si="47"/>
        <v>2AM</v>
      </c>
      <c r="E3028" t="str" cm="1">
        <f t="array" ref="E3028">IF($K3028="","",_xlfn.IFS($K3028=0,_xlfn.UNICHAR(9728),$K3028&lt;=3,_xlfn.UNICHAR(9729),OR($K3028=45,$K3028=48),"~",AND($K3028&gt;=51,$K3028&lt;=67),_xlfn.UNICHAR(9748),AND($K3028&gt;=71,$K3028&lt;=77),_xlfn.UNICHAR(10052),AND($K3028&gt;=80,$K3028&lt;=82),_xlfn.UNICHAR(9748),AND($K3028&gt;=95,$K3028&lt;=99),_xlfn.UNICHAR(9889),TRUE,_xlfn.UNICHAR(9729)))</f>
        <v>☁</v>
      </c>
      <c r="F3028" t="str" cm="1">
        <f t="array" ref="F3028">IF($K3028="","",_xlfn.IFS($K3028=0,"Clear",$K3028&lt;=3,"Partly Cloudy",OR($K3028=45,$K3028=48),"Fog",AND($K3028&gt;=51,$K3028&lt;=67),"Drizzle",AND($K3028&gt;=71,$K3028&lt;=77),"Snow",AND($K3028&gt;=80,$K3028&lt;=82),"Rain Showers",AND($K3028&gt;=95,$K3028&lt;=99),"Thunderstorm",TRUE,"Cloudy"))</f>
        <v>Partly Cloudy</v>
      </c>
      <c r="G3028" s="3" cm="1">
        <f t="array" ref="G3028">IF($A3028="","",INDEX(OpenMeteoAPI[TemperatureC],ROWS($G$2:G3028)))</f>
        <v>16.100000000000001</v>
      </c>
      <c r="H3028" s="4" cm="1">
        <f t="array" ref="H3028">IF($A3028="","",INDEX(OpenMeteoAPI[RelativeHumidityPct],ROWS($H$2:H3028))/100)</f>
        <v>0.96</v>
      </c>
      <c r="I3028" s="4" cm="1">
        <f t="array" ref="I3028">IF($A3028="","",INDEX(OpenMeteoAPI[PrecipitationProbabilityPct],ROWS($I$2:I3028))/100)</f>
        <v>0.08</v>
      </c>
      <c r="J3028" s="3" cm="1">
        <f t="array" ref="J3028">IF($A3028="","",INDEX(OpenMeteoAPI[PrecipitationMM],ROWS($J$2:J3028)))</f>
        <v>0</v>
      </c>
      <c r="K3028" cm="1">
        <f t="array" ref="K3028">IF($A3028="","",INDEX(OpenMeteoAPI[WeatherCode],ROWS($K$2:K3028)))</f>
        <v>1</v>
      </c>
      <c r="L3028" s="3" cm="1">
        <f t="array" ref="L3028">IF($A3028="","",INDEX(OpenMeteoAPI[WindSpeedKMH],ROWS($L$2:L3028)))</f>
        <v>8.5</v>
      </c>
    </row>
    <row r="3029" spans="1:12">
      <c r="A3029" t="str" cm="1">
        <f t="array" ref="A3029">IFERROR(INDEX(OpenMeteoAPI[City],ROWS($A$2:A3029))&amp;", "&amp;INDEX(OpenMeteoAPI[CountryCode],ROWS($A$2:A3029)),"")</f>
        <v>Warsaw, PL</v>
      </c>
      <c r="B3029" t="str" cm="1">
        <f t="array" ref="B3029">IF($A3029="","",INDEX(OpenMeteoAPI[LocationID],ROWS($B$2:B3029)))</f>
        <v>PL-WAW</v>
      </c>
      <c r="C3029" s="5" cm="1">
        <f t="array" ref="C3029">IF($A3029="","",INDEX(OpenMeteoAPI[ForecastDateTime],ROWS($C$2:C3029)))</f>
        <v>46216.125</v>
      </c>
      <c r="D3029" t="str">
        <f t="shared" si="47"/>
        <v>3AM</v>
      </c>
      <c r="E3029" t="str" cm="1">
        <f t="array" ref="E3029">IF($K3029="","",_xlfn.IFS($K3029=0,_xlfn.UNICHAR(9728),$K3029&lt;=3,_xlfn.UNICHAR(9729),OR($K3029=45,$K3029=48),"~",AND($K3029&gt;=51,$K3029&lt;=67),_xlfn.UNICHAR(9748),AND($K3029&gt;=71,$K3029&lt;=77),_xlfn.UNICHAR(10052),AND($K3029&gt;=80,$K3029&lt;=82),_xlfn.UNICHAR(9748),AND($K3029&gt;=95,$K3029&lt;=99),_xlfn.UNICHAR(9889),TRUE,_xlfn.UNICHAR(9729)))</f>
        <v>☁</v>
      </c>
      <c r="F3029" t="str" cm="1">
        <f t="array" ref="F3029">IF($K3029="","",_xlfn.IFS($K3029=0,"Clear",$K3029&lt;=3,"Partly Cloudy",OR($K3029=45,$K3029=48),"Fog",AND($K3029&gt;=51,$K3029&lt;=67),"Drizzle",AND($K3029&gt;=71,$K3029&lt;=77),"Snow",AND($K3029&gt;=80,$K3029&lt;=82),"Rain Showers",AND($K3029&gt;=95,$K3029&lt;=99),"Thunderstorm",TRUE,"Cloudy"))</f>
        <v>Partly Cloudy</v>
      </c>
      <c r="G3029" s="3" cm="1">
        <f t="array" ref="G3029">IF($A3029="","",INDEX(OpenMeteoAPI[TemperatureC],ROWS($G$2:G3029)))</f>
        <v>15.7</v>
      </c>
      <c r="H3029" s="4" cm="1">
        <f t="array" ref="H3029">IF($A3029="","",INDEX(OpenMeteoAPI[RelativeHumidityPct],ROWS($H$2:H3029))/100)</f>
        <v>0.97</v>
      </c>
      <c r="I3029" s="4" cm="1">
        <f t="array" ref="I3029">IF($A3029="","",INDEX(OpenMeteoAPI[PrecipitationProbabilityPct],ROWS($I$2:I3029))/100)</f>
        <v>0.09</v>
      </c>
      <c r="J3029" s="3" cm="1">
        <f t="array" ref="J3029">IF($A3029="","",INDEX(OpenMeteoAPI[PrecipitationMM],ROWS($J$2:J3029)))</f>
        <v>0</v>
      </c>
      <c r="K3029" cm="1">
        <f t="array" ref="K3029">IF($A3029="","",INDEX(OpenMeteoAPI[WeatherCode],ROWS($K$2:K3029)))</f>
        <v>2</v>
      </c>
      <c r="L3029" s="3" cm="1">
        <f t="array" ref="L3029">IF($A3029="","",INDEX(OpenMeteoAPI[WindSpeedKMH],ROWS($L$2:L3029)))</f>
        <v>8.1</v>
      </c>
    </row>
    <row r="3030" spans="1:12">
      <c r="A3030" t="str" cm="1">
        <f t="array" ref="A3030">IFERROR(INDEX(OpenMeteoAPI[City],ROWS($A$2:A3030))&amp;", "&amp;INDEX(OpenMeteoAPI[CountryCode],ROWS($A$2:A3030)),"")</f>
        <v>Warsaw, PL</v>
      </c>
      <c r="B3030" t="str" cm="1">
        <f t="array" ref="B3030">IF($A3030="","",INDEX(OpenMeteoAPI[LocationID],ROWS($B$2:B3030)))</f>
        <v>PL-WAW</v>
      </c>
      <c r="C3030" s="5" cm="1">
        <f t="array" ref="C3030">IF($A3030="","",INDEX(OpenMeteoAPI[ForecastDateTime],ROWS($C$2:C3030)))</f>
        <v>46216.166666666664</v>
      </c>
      <c r="D3030" t="str">
        <f t="shared" si="47"/>
        <v>4AM</v>
      </c>
      <c r="E3030" t="str" cm="1">
        <f t="array" ref="E3030">IF($K3030="","",_xlfn.IFS($K3030=0,_xlfn.UNICHAR(9728),$K3030&lt;=3,_xlfn.UNICHAR(9729),OR($K3030=45,$K3030=48),"~",AND($K3030&gt;=51,$K3030&lt;=67),_xlfn.UNICHAR(9748),AND($K3030&gt;=71,$K3030&lt;=77),_xlfn.UNICHAR(10052),AND($K3030&gt;=80,$K3030&lt;=82),_xlfn.UNICHAR(9748),AND($K3030&gt;=95,$K3030&lt;=99),_xlfn.UNICHAR(9889),TRUE,_xlfn.UNICHAR(9729)))</f>
        <v>☁</v>
      </c>
      <c r="F3030" t="str" cm="1">
        <f t="array" ref="F3030">IF($K3030="","",_xlfn.IFS($K3030=0,"Clear",$K3030&lt;=3,"Partly Cloudy",OR($K3030=45,$K3030=48),"Fog",AND($K3030&gt;=51,$K3030&lt;=67),"Drizzle",AND($K3030&gt;=71,$K3030&lt;=77),"Snow",AND($K3030&gt;=80,$K3030&lt;=82),"Rain Showers",AND($K3030&gt;=95,$K3030&lt;=99),"Thunderstorm",TRUE,"Cloudy"))</f>
        <v>Partly Cloudy</v>
      </c>
      <c r="G3030" s="3" cm="1">
        <f t="array" ref="G3030">IF($A3030="","",INDEX(OpenMeteoAPI[TemperatureC],ROWS($G$2:G3030)))</f>
        <v>15.6</v>
      </c>
      <c r="H3030" s="4" cm="1">
        <f t="array" ref="H3030">IF($A3030="","",INDEX(OpenMeteoAPI[RelativeHumidityPct],ROWS($H$2:H3030))/100)</f>
        <v>0.97</v>
      </c>
      <c r="I3030" s="4" cm="1">
        <f t="array" ref="I3030">IF($A3030="","",INDEX(OpenMeteoAPI[PrecipitationProbabilityPct],ROWS($I$2:I3030))/100)</f>
        <v>0.1</v>
      </c>
      <c r="J3030" s="3" cm="1">
        <f t="array" ref="J3030">IF($A3030="","",INDEX(OpenMeteoAPI[PrecipitationMM],ROWS($J$2:J3030)))</f>
        <v>0</v>
      </c>
      <c r="K3030" cm="1">
        <f t="array" ref="K3030">IF($A3030="","",INDEX(OpenMeteoAPI[WeatherCode],ROWS($K$2:K3030)))</f>
        <v>3</v>
      </c>
      <c r="L3030" s="3" cm="1">
        <f t="array" ref="L3030">IF($A3030="","",INDEX(OpenMeteoAPI[WindSpeedKMH],ROWS($L$2:L3030)))</f>
        <v>7.6</v>
      </c>
    </row>
    <row r="3031" spans="1:12">
      <c r="A3031" t="str" cm="1">
        <f t="array" ref="A3031">IFERROR(INDEX(OpenMeteoAPI[City],ROWS($A$2:A3031))&amp;", "&amp;INDEX(OpenMeteoAPI[CountryCode],ROWS($A$2:A3031)),"")</f>
        <v>Warsaw, PL</v>
      </c>
      <c r="B3031" t="str" cm="1">
        <f t="array" ref="B3031">IF($A3031="","",INDEX(OpenMeteoAPI[LocationID],ROWS($B$2:B3031)))</f>
        <v>PL-WAW</v>
      </c>
      <c r="C3031" s="5" cm="1">
        <f t="array" ref="C3031">IF($A3031="","",INDEX(OpenMeteoAPI[ForecastDateTime],ROWS($C$2:C3031)))</f>
        <v>46216.208333333336</v>
      </c>
      <c r="D3031" t="str">
        <f t="shared" si="47"/>
        <v>5AM</v>
      </c>
      <c r="E3031" t="str" cm="1">
        <f t="array" ref="E3031">IF($K3031="","",_xlfn.IFS($K3031=0,_xlfn.UNICHAR(9728),$K3031&lt;=3,_xlfn.UNICHAR(9729),OR($K3031=45,$K3031=48),"~",AND($K3031&gt;=51,$K3031&lt;=67),_xlfn.UNICHAR(9748),AND($K3031&gt;=71,$K3031&lt;=77),_xlfn.UNICHAR(10052),AND($K3031&gt;=80,$K3031&lt;=82),_xlfn.UNICHAR(9748),AND($K3031&gt;=95,$K3031&lt;=99),_xlfn.UNICHAR(9889),TRUE,_xlfn.UNICHAR(9729)))</f>
        <v>☁</v>
      </c>
      <c r="F3031" t="str" cm="1">
        <f t="array" ref="F3031">IF($K3031="","",_xlfn.IFS($K3031=0,"Clear",$K3031&lt;=3,"Partly Cloudy",OR($K3031=45,$K3031=48),"Fog",AND($K3031&gt;=51,$K3031&lt;=67),"Drizzle",AND($K3031&gt;=71,$K3031&lt;=77),"Snow",AND($K3031&gt;=80,$K3031&lt;=82),"Rain Showers",AND($K3031&gt;=95,$K3031&lt;=99),"Thunderstorm",TRUE,"Cloudy"))</f>
        <v>Partly Cloudy</v>
      </c>
      <c r="G3031" s="3" cm="1">
        <f t="array" ref="G3031">IF($A3031="","",INDEX(OpenMeteoAPI[TemperatureC],ROWS($G$2:G3031)))</f>
        <v>15.6</v>
      </c>
      <c r="H3031" s="4" cm="1">
        <f t="array" ref="H3031">IF($A3031="","",INDEX(OpenMeteoAPI[RelativeHumidityPct],ROWS($H$2:H3031))/100)</f>
        <v>0.97</v>
      </c>
      <c r="I3031" s="4" cm="1">
        <f t="array" ref="I3031">IF($A3031="","",INDEX(OpenMeteoAPI[PrecipitationProbabilityPct],ROWS($I$2:I3031))/100)</f>
        <v>0.12</v>
      </c>
      <c r="J3031" s="3" cm="1">
        <f t="array" ref="J3031">IF($A3031="","",INDEX(OpenMeteoAPI[PrecipitationMM],ROWS($J$2:J3031)))</f>
        <v>0</v>
      </c>
      <c r="K3031" cm="1">
        <f t="array" ref="K3031">IF($A3031="","",INDEX(OpenMeteoAPI[WeatherCode],ROWS($K$2:K3031)))</f>
        <v>3</v>
      </c>
      <c r="L3031" s="3" cm="1">
        <f t="array" ref="L3031">IF($A3031="","",INDEX(OpenMeteoAPI[WindSpeedKMH],ROWS($L$2:L3031)))</f>
        <v>7.6</v>
      </c>
    </row>
    <row r="3032" spans="1:12">
      <c r="A3032" t="str" cm="1">
        <f t="array" ref="A3032">IFERROR(INDEX(OpenMeteoAPI[City],ROWS($A$2:A3032))&amp;", "&amp;INDEX(OpenMeteoAPI[CountryCode],ROWS($A$2:A3032)),"")</f>
        <v>Warsaw, PL</v>
      </c>
      <c r="B3032" t="str" cm="1">
        <f t="array" ref="B3032">IF($A3032="","",INDEX(OpenMeteoAPI[LocationID],ROWS($B$2:B3032)))</f>
        <v>PL-WAW</v>
      </c>
      <c r="C3032" s="5" cm="1">
        <f t="array" ref="C3032">IF($A3032="","",INDEX(OpenMeteoAPI[ForecastDateTime],ROWS($C$2:C3032)))</f>
        <v>46216.25</v>
      </c>
      <c r="D3032" t="str">
        <f t="shared" si="47"/>
        <v>6AM</v>
      </c>
      <c r="E3032" t="str" cm="1">
        <f t="array" ref="E3032">IF($K3032="","",_xlfn.IFS($K3032=0,_xlfn.UNICHAR(9728),$K3032&lt;=3,_xlfn.UNICHAR(9729),OR($K3032=45,$K3032=48),"~",AND($K3032&gt;=51,$K3032&lt;=67),_xlfn.UNICHAR(9748),AND($K3032&gt;=71,$K3032&lt;=77),_xlfn.UNICHAR(10052),AND($K3032&gt;=80,$K3032&lt;=82),_xlfn.UNICHAR(9748),AND($K3032&gt;=95,$K3032&lt;=99),_xlfn.UNICHAR(9889),TRUE,_xlfn.UNICHAR(9729)))</f>
        <v>☁</v>
      </c>
      <c r="F3032" t="str" cm="1">
        <f t="array" ref="F3032">IF($K3032="","",_xlfn.IFS($K3032=0,"Clear",$K3032&lt;=3,"Partly Cloudy",OR($K3032=45,$K3032=48),"Fog",AND($K3032&gt;=51,$K3032&lt;=67),"Drizzle",AND($K3032&gt;=71,$K3032&lt;=77),"Snow",AND($K3032&gt;=80,$K3032&lt;=82),"Rain Showers",AND($K3032&gt;=95,$K3032&lt;=99),"Thunderstorm",TRUE,"Cloudy"))</f>
        <v>Partly Cloudy</v>
      </c>
      <c r="G3032" s="3" cm="1">
        <f t="array" ref="G3032">IF($A3032="","",INDEX(OpenMeteoAPI[TemperatureC],ROWS($G$2:G3032)))</f>
        <v>15.7</v>
      </c>
      <c r="H3032" s="4" cm="1">
        <f t="array" ref="H3032">IF($A3032="","",INDEX(OpenMeteoAPI[RelativeHumidityPct],ROWS($H$2:H3032))/100)</f>
        <v>0.97</v>
      </c>
      <c r="I3032" s="4" cm="1">
        <f t="array" ref="I3032">IF($A3032="","",INDEX(OpenMeteoAPI[PrecipitationProbabilityPct],ROWS($I$2:I3032))/100)</f>
        <v>0.17</v>
      </c>
      <c r="J3032" s="3" cm="1">
        <f t="array" ref="J3032">IF($A3032="","",INDEX(OpenMeteoAPI[PrecipitationMM],ROWS($J$2:J3032)))</f>
        <v>0</v>
      </c>
      <c r="K3032" cm="1">
        <f t="array" ref="K3032">IF($A3032="","",INDEX(OpenMeteoAPI[WeatherCode],ROWS($K$2:K3032)))</f>
        <v>3</v>
      </c>
      <c r="L3032" s="3" cm="1">
        <f t="array" ref="L3032">IF($A3032="","",INDEX(OpenMeteoAPI[WindSpeedKMH],ROWS($L$2:L3032)))</f>
        <v>8.4</v>
      </c>
    </row>
    <row r="3033" spans="1:12">
      <c r="A3033" t="str" cm="1">
        <f t="array" ref="A3033">IFERROR(INDEX(OpenMeteoAPI[City],ROWS($A$2:A3033))&amp;", "&amp;INDEX(OpenMeteoAPI[CountryCode],ROWS($A$2:A3033)),"")</f>
        <v>Warsaw, PL</v>
      </c>
      <c r="B3033" t="str" cm="1">
        <f t="array" ref="B3033">IF($A3033="","",INDEX(OpenMeteoAPI[LocationID],ROWS($B$2:B3033)))</f>
        <v>PL-WAW</v>
      </c>
      <c r="C3033" s="5" cm="1">
        <f t="array" ref="C3033">IF($A3033="","",INDEX(OpenMeteoAPI[ForecastDateTime],ROWS($C$2:C3033)))</f>
        <v>46216.291666666664</v>
      </c>
      <c r="D3033" t="str">
        <f t="shared" si="47"/>
        <v>7AM</v>
      </c>
      <c r="E3033" t="str" cm="1">
        <f t="array" ref="E3033">IF($K3033="","",_xlfn.IFS($K3033=0,_xlfn.UNICHAR(9728),$K3033&lt;=3,_xlfn.UNICHAR(9729),OR($K3033=45,$K3033=48),"~",AND($K3033&gt;=51,$K3033&lt;=67),_xlfn.UNICHAR(9748),AND($K3033&gt;=71,$K3033&lt;=77),_xlfn.UNICHAR(10052),AND($K3033&gt;=80,$K3033&lt;=82),_xlfn.UNICHAR(9748),AND($K3033&gt;=95,$K3033&lt;=99),_xlfn.UNICHAR(9889),TRUE,_xlfn.UNICHAR(9729)))</f>
        <v>☁</v>
      </c>
      <c r="F3033" t="str" cm="1">
        <f t="array" ref="F3033">IF($K3033="","",_xlfn.IFS($K3033=0,"Clear",$K3033&lt;=3,"Partly Cloudy",OR($K3033=45,$K3033=48),"Fog",AND($K3033&gt;=51,$K3033&lt;=67),"Drizzle",AND($K3033&gt;=71,$K3033&lt;=77),"Snow",AND($K3033&gt;=80,$K3033&lt;=82),"Rain Showers",AND($K3033&gt;=95,$K3033&lt;=99),"Thunderstorm",TRUE,"Cloudy"))</f>
        <v>Partly Cloudy</v>
      </c>
      <c r="G3033" s="3" cm="1">
        <f t="array" ref="G3033">IF($A3033="","",INDEX(OpenMeteoAPI[TemperatureC],ROWS($G$2:G3033)))</f>
        <v>16</v>
      </c>
      <c r="H3033" s="4" cm="1">
        <f t="array" ref="H3033">IF($A3033="","",INDEX(OpenMeteoAPI[RelativeHumidityPct],ROWS($H$2:H3033))/100)</f>
        <v>0.95</v>
      </c>
      <c r="I3033" s="4" cm="1">
        <f t="array" ref="I3033">IF($A3033="","",INDEX(OpenMeteoAPI[PrecipitationProbabilityPct],ROWS($I$2:I3033))/100)</f>
        <v>0.22</v>
      </c>
      <c r="J3033" s="3" cm="1">
        <f t="array" ref="J3033">IF($A3033="","",INDEX(OpenMeteoAPI[PrecipitationMM],ROWS($J$2:J3033)))</f>
        <v>0</v>
      </c>
      <c r="K3033" cm="1">
        <f t="array" ref="K3033">IF($A3033="","",INDEX(OpenMeteoAPI[WeatherCode],ROWS($K$2:K3033)))</f>
        <v>3</v>
      </c>
      <c r="L3033" s="3" cm="1">
        <f t="array" ref="L3033">IF($A3033="","",INDEX(OpenMeteoAPI[WindSpeedKMH],ROWS($L$2:L3033)))</f>
        <v>9.6999999999999993</v>
      </c>
    </row>
    <row r="3034" spans="1:12">
      <c r="A3034" t="str" cm="1">
        <f t="array" ref="A3034">IFERROR(INDEX(OpenMeteoAPI[City],ROWS($A$2:A3034))&amp;", "&amp;INDEX(OpenMeteoAPI[CountryCode],ROWS($A$2:A3034)),"")</f>
        <v>Warsaw, PL</v>
      </c>
      <c r="B3034" t="str" cm="1">
        <f t="array" ref="B3034">IF($A3034="","",INDEX(OpenMeteoAPI[LocationID],ROWS($B$2:B3034)))</f>
        <v>PL-WAW</v>
      </c>
      <c r="C3034" s="5" cm="1">
        <f t="array" ref="C3034">IF($A3034="","",INDEX(OpenMeteoAPI[ForecastDateTime],ROWS($C$2:C3034)))</f>
        <v>46216.333333333336</v>
      </c>
      <c r="D3034" t="str">
        <f t="shared" si="47"/>
        <v>8AM</v>
      </c>
      <c r="E3034" t="str" cm="1">
        <f t="array" ref="E3034">IF($K3034="","",_xlfn.IFS($K3034=0,_xlfn.UNICHAR(9728),$K3034&lt;=3,_xlfn.UNICHAR(9729),OR($K3034=45,$K3034=48),"~",AND($K3034&gt;=51,$K3034&lt;=67),_xlfn.UNICHAR(9748),AND($K3034&gt;=71,$K3034&lt;=77),_xlfn.UNICHAR(10052),AND($K3034&gt;=80,$K3034&lt;=82),_xlfn.UNICHAR(9748),AND($K3034&gt;=95,$K3034&lt;=99),_xlfn.UNICHAR(9889),TRUE,_xlfn.UNICHAR(9729)))</f>
        <v>☁</v>
      </c>
      <c r="F3034" t="str" cm="1">
        <f t="array" ref="F3034">IF($K3034="","",_xlfn.IFS($K3034=0,"Clear",$K3034&lt;=3,"Partly Cloudy",OR($K3034=45,$K3034=48),"Fog",AND($K3034&gt;=51,$K3034&lt;=67),"Drizzle",AND($K3034&gt;=71,$K3034&lt;=77),"Snow",AND($K3034&gt;=80,$K3034&lt;=82),"Rain Showers",AND($K3034&gt;=95,$K3034&lt;=99),"Thunderstorm",TRUE,"Cloudy"))</f>
        <v>Partly Cloudy</v>
      </c>
      <c r="G3034" s="3" cm="1">
        <f t="array" ref="G3034">IF($A3034="","",INDEX(OpenMeteoAPI[TemperatureC],ROWS($G$2:G3034)))</f>
        <v>16.600000000000001</v>
      </c>
      <c r="H3034" s="4" cm="1">
        <f t="array" ref="H3034">IF($A3034="","",INDEX(OpenMeteoAPI[RelativeHumidityPct],ROWS($H$2:H3034))/100)</f>
        <v>0.92</v>
      </c>
      <c r="I3034" s="4" cm="1">
        <f t="array" ref="I3034">IF($A3034="","",INDEX(OpenMeteoAPI[PrecipitationProbabilityPct],ROWS($I$2:I3034))/100)</f>
        <v>0.25</v>
      </c>
      <c r="J3034" s="3" cm="1">
        <f t="array" ref="J3034">IF($A3034="","",INDEX(OpenMeteoAPI[PrecipitationMM],ROWS($J$2:J3034)))</f>
        <v>0</v>
      </c>
      <c r="K3034" cm="1">
        <f t="array" ref="K3034">IF($A3034="","",INDEX(OpenMeteoAPI[WeatherCode],ROWS($K$2:K3034)))</f>
        <v>3</v>
      </c>
      <c r="L3034" s="3" cm="1">
        <f t="array" ref="L3034">IF($A3034="","",INDEX(OpenMeteoAPI[WindSpeedKMH],ROWS($L$2:L3034)))</f>
        <v>11</v>
      </c>
    </row>
    <row r="3035" spans="1:12">
      <c r="A3035" t="str" cm="1">
        <f t="array" ref="A3035">IFERROR(INDEX(OpenMeteoAPI[City],ROWS($A$2:A3035))&amp;", "&amp;INDEX(OpenMeteoAPI[CountryCode],ROWS($A$2:A3035)),"")</f>
        <v>Warsaw, PL</v>
      </c>
      <c r="B3035" t="str" cm="1">
        <f t="array" ref="B3035">IF($A3035="","",INDEX(OpenMeteoAPI[LocationID],ROWS($B$2:B3035)))</f>
        <v>PL-WAW</v>
      </c>
      <c r="C3035" s="5" cm="1">
        <f t="array" ref="C3035">IF($A3035="","",INDEX(OpenMeteoAPI[ForecastDateTime],ROWS($C$2:C3035)))</f>
        <v>46216.375</v>
      </c>
      <c r="D3035" t="str">
        <f t="shared" si="47"/>
        <v>9AM</v>
      </c>
      <c r="E3035" t="str" cm="1">
        <f t="array" ref="E3035">IF($K3035="","",_xlfn.IFS($K3035=0,_xlfn.UNICHAR(9728),$K3035&lt;=3,_xlfn.UNICHAR(9729),OR($K3035=45,$K3035=48),"~",AND($K3035&gt;=51,$K3035&lt;=67),_xlfn.UNICHAR(9748),AND($K3035&gt;=71,$K3035&lt;=77),_xlfn.UNICHAR(10052),AND($K3035&gt;=80,$K3035&lt;=82),_xlfn.UNICHAR(9748),AND($K3035&gt;=95,$K3035&lt;=99),_xlfn.UNICHAR(9889),TRUE,_xlfn.UNICHAR(9729)))</f>
        <v>☔</v>
      </c>
      <c r="F3035" t="str" cm="1">
        <f t="array" ref="F3035">IF($K3035="","",_xlfn.IFS($K3035=0,"Clear",$K3035&lt;=3,"Partly Cloudy",OR($K3035=45,$K3035=48),"Fog",AND($K3035&gt;=51,$K3035&lt;=67),"Drizzle",AND($K3035&gt;=71,$K3035&lt;=77),"Snow",AND($K3035&gt;=80,$K3035&lt;=82),"Rain Showers",AND($K3035&gt;=95,$K3035&lt;=99),"Thunderstorm",TRUE,"Cloudy"))</f>
        <v>Drizzle</v>
      </c>
      <c r="G3035" s="3" cm="1">
        <f t="array" ref="G3035">IF($A3035="","",INDEX(OpenMeteoAPI[TemperatureC],ROWS($G$2:G3035)))</f>
        <v>17.8</v>
      </c>
      <c r="H3035" s="4" cm="1">
        <f t="array" ref="H3035">IF($A3035="","",INDEX(OpenMeteoAPI[RelativeHumidityPct],ROWS($H$2:H3035))/100)</f>
        <v>0.84</v>
      </c>
      <c r="I3035" s="4" cm="1">
        <f t="array" ref="I3035">IF($A3035="","",INDEX(OpenMeteoAPI[PrecipitationProbabilityPct],ROWS($I$2:I3035))/100)</f>
        <v>0.22</v>
      </c>
      <c r="J3035" s="3" cm="1">
        <f t="array" ref="J3035">IF($A3035="","",INDEX(OpenMeteoAPI[PrecipitationMM],ROWS($J$2:J3035)))</f>
        <v>0.1</v>
      </c>
      <c r="K3035" cm="1">
        <f t="array" ref="K3035">IF($A3035="","",INDEX(OpenMeteoAPI[WeatherCode],ROWS($K$2:K3035)))</f>
        <v>51</v>
      </c>
      <c r="L3035" s="3" cm="1">
        <f t="array" ref="L3035">IF($A3035="","",INDEX(OpenMeteoAPI[WindSpeedKMH],ROWS($L$2:L3035)))</f>
        <v>11.7</v>
      </c>
    </row>
    <row r="3036" spans="1:12">
      <c r="A3036" t="str" cm="1">
        <f t="array" ref="A3036">IFERROR(INDEX(OpenMeteoAPI[City],ROWS($A$2:A3036))&amp;", "&amp;INDEX(OpenMeteoAPI[CountryCode],ROWS($A$2:A3036)),"")</f>
        <v>Warsaw, PL</v>
      </c>
      <c r="B3036" t="str" cm="1">
        <f t="array" ref="B3036">IF($A3036="","",INDEX(OpenMeteoAPI[LocationID],ROWS($B$2:B3036)))</f>
        <v>PL-WAW</v>
      </c>
      <c r="C3036" s="5" cm="1">
        <f t="array" ref="C3036">IF($A3036="","",INDEX(OpenMeteoAPI[ForecastDateTime],ROWS($C$2:C3036)))</f>
        <v>46216.416666666664</v>
      </c>
      <c r="D3036" t="str">
        <f t="shared" si="47"/>
        <v>10AM</v>
      </c>
      <c r="E3036" t="str" cm="1">
        <f t="array" ref="E3036">IF($K3036="","",_xlfn.IFS($K3036=0,_xlfn.UNICHAR(9728),$K3036&lt;=3,_xlfn.UNICHAR(9729),OR($K3036=45,$K3036=48),"~",AND($K3036&gt;=51,$K3036&lt;=67),_xlfn.UNICHAR(9748),AND($K3036&gt;=71,$K3036&lt;=77),_xlfn.UNICHAR(10052),AND($K3036&gt;=80,$K3036&lt;=82),_xlfn.UNICHAR(9748),AND($K3036&gt;=95,$K3036&lt;=99),_xlfn.UNICHAR(9889),TRUE,_xlfn.UNICHAR(9729)))</f>
        <v>☔</v>
      </c>
      <c r="F3036" t="str" cm="1">
        <f t="array" ref="F3036">IF($K3036="","",_xlfn.IFS($K3036=0,"Clear",$K3036&lt;=3,"Partly Cloudy",OR($K3036=45,$K3036=48),"Fog",AND($K3036&gt;=51,$K3036&lt;=67),"Drizzle",AND($K3036&gt;=71,$K3036&lt;=77),"Snow",AND($K3036&gt;=80,$K3036&lt;=82),"Rain Showers",AND($K3036&gt;=95,$K3036&lt;=99),"Thunderstorm",TRUE,"Cloudy"))</f>
        <v>Drizzle</v>
      </c>
      <c r="G3036" s="3" cm="1">
        <f t="array" ref="G3036">IF($A3036="","",INDEX(OpenMeteoAPI[TemperatureC],ROWS($G$2:G3036)))</f>
        <v>19.399999999999999</v>
      </c>
      <c r="H3036" s="4" cm="1">
        <f t="array" ref="H3036">IF($A3036="","",INDEX(OpenMeteoAPI[RelativeHumidityPct],ROWS($H$2:H3036))/100)</f>
        <v>0.76</v>
      </c>
      <c r="I3036" s="4" cm="1">
        <f t="array" ref="I3036">IF($A3036="","",INDEX(OpenMeteoAPI[PrecipitationProbabilityPct],ROWS($I$2:I3036))/100)</f>
        <v>0.17</v>
      </c>
      <c r="J3036" s="3" cm="1">
        <f t="array" ref="J3036">IF($A3036="","",INDEX(OpenMeteoAPI[PrecipitationMM],ROWS($J$2:J3036)))</f>
        <v>0.1</v>
      </c>
      <c r="K3036" cm="1">
        <f t="array" ref="K3036">IF($A3036="","",INDEX(OpenMeteoAPI[WeatherCode],ROWS($K$2:K3036)))</f>
        <v>51</v>
      </c>
      <c r="L3036" s="3" cm="1">
        <f t="array" ref="L3036">IF($A3036="","",INDEX(OpenMeteoAPI[WindSpeedKMH],ROWS($L$2:L3036)))</f>
        <v>12</v>
      </c>
    </row>
    <row r="3037" spans="1:12">
      <c r="A3037" t="str" cm="1">
        <f t="array" ref="A3037">IFERROR(INDEX(OpenMeteoAPI[City],ROWS($A$2:A3037))&amp;", "&amp;INDEX(OpenMeteoAPI[CountryCode],ROWS($A$2:A3037)),"")</f>
        <v>Warsaw, PL</v>
      </c>
      <c r="B3037" t="str" cm="1">
        <f t="array" ref="B3037">IF($A3037="","",INDEX(OpenMeteoAPI[LocationID],ROWS($B$2:B3037)))</f>
        <v>PL-WAW</v>
      </c>
      <c r="C3037" s="5" cm="1">
        <f t="array" ref="C3037">IF($A3037="","",INDEX(OpenMeteoAPI[ForecastDateTime],ROWS($C$2:C3037)))</f>
        <v>46216.458333333336</v>
      </c>
      <c r="D3037" t="str">
        <f t="shared" si="47"/>
        <v>11AM</v>
      </c>
      <c r="E3037" t="str" cm="1">
        <f t="array" ref="E3037">IF($K3037="","",_xlfn.IFS($K3037=0,_xlfn.UNICHAR(9728),$K3037&lt;=3,_xlfn.UNICHAR(9729),OR($K3037=45,$K3037=48),"~",AND($K3037&gt;=51,$K3037&lt;=67),_xlfn.UNICHAR(9748),AND($K3037&gt;=71,$K3037&lt;=77),_xlfn.UNICHAR(10052),AND($K3037&gt;=80,$K3037&lt;=82),_xlfn.UNICHAR(9748),AND($K3037&gt;=95,$K3037&lt;=99),_xlfn.UNICHAR(9889),TRUE,_xlfn.UNICHAR(9729)))</f>
        <v>☔</v>
      </c>
      <c r="F3037" t="str" cm="1">
        <f t="array" ref="F3037">IF($K3037="","",_xlfn.IFS($K3037=0,"Clear",$K3037&lt;=3,"Partly Cloudy",OR($K3037=45,$K3037=48),"Fog",AND($K3037&gt;=51,$K3037&lt;=67),"Drizzle",AND($K3037&gt;=71,$K3037&lt;=77),"Snow",AND($K3037&gt;=80,$K3037&lt;=82),"Rain Showers",AND($K3037&gt;=95,$K3037&lt;=99),"Thunderstorm",TRUE,"Cloudy"))</f>
        <v>Drizzle</v>
      </c>
      <c r="G3037" s="3" cm="1">
        <f t="array" ref="G3037">IF($A3037="","",INDEX(OpenMeteoAPI[TemperatureC],ROWS($G$2:G3037)))</f>
        <v>20.7</v>
      </c>
      <c r="H3037" s="4" cm="1">
        <f t="array" ref="H3037">IF($A3037="","",INDEX(OpenMeteoAPI[RelativeHumidityPct],ROWS($H$2:H3037))/100)</f>
        <v>0.7</v>
      </c>
      <c r="I3037" s="4" cm="1">
        <f t="array" ref="I3037">IF($A3037="","",INDEX(OpenMeteoAPI[PrecipitationProbabilityPct],ROWS($I$2:I3037))/100)</f>
        <v>0.14000000000000001</v>
      </c>
      <c r="J3037" s="3" cm="1">
        <f t="array" ref="J3037">IF($A3037="","",INDEX(OpenMeteoAPI[PrecipitationMM],ROWS($J$2:J3037)))</f>
        <v>0.1</v>
      </c>
      <c r="K3037" cm="1">
        <f t="array" ref="K3037">IF($A3037="","",INDEX(OpenMeteoAPI[WeatherCode],ROWS($K$2:K3037)))</f>
        <v>51</v>
      </c>
      <c r="L3037" s="3" cm="1">
        <f t="array" ref="L3037">IF($A3037="","",INDEX(OpenMeteoAPI[WindSpeedKMH],ROWS($L$2:L3037)))</f>
        <v>12.3</v>
      </c>
    </row>
    <row r="3038" spans="1:12">
      <c r="A3038" t="str" cm="1">
        <f t="array" ref="A3038">IFERROR(INDEX(OpenMeteoAPI[City],ROWS($A$2:A3038))&amp;", "&amp;INDEX(OpenMeteoAPI[CountryCode],ROWS($A$2:A3038)),"")</f>
        <v>Warsaw, PL</v>
      </c>
      <c r="B3038" t="str" cm="1">
        <f t="array" ref="B3038">IF($A3038="","",INDEX(OpenMeteoAPI[LocationID],ROWS($B$2:B3038)))</f>
        <v>PL-WAW</v>
      </c>
      <c r="C3038" s="5" cm="1">
        <f t="array" ref="C3038">IF($A3038="","",INDEX(OpenMeteoAPI[ForecastDateTime],ROWS($C$2:C3038)))</f>
        <v>46216.5</v>
      </c>
      <c r="D3038" t="str">
        <f t="shared" si="47"/>
        <v>12PM</v>
      </c>
      <c r="E3038" t="str" cm="1">
        <f t="array" ref="E3038">IF($K3038="","",_xlfn.IFS($K3038=0,_xlfn.UNICHAR(9728),$K3038&lt;=3,_xlfn.UNICHAR(9729),OR($K3038=45,$K3038=48),"~",AND($K3038&gt;=51,$K3038&lt;=67),_xlfn.UNICHAR(9748),AND($K3038&gt;=71,$K3038&lt;=77),_xlfn.UNICHAR(10052),AND($K3038&gt;=80,$K3038&lt;=82),_xlfn.UNICHAR(9748),AND($K3038&gt;=95,$K3038&lt;=99),_xlfn.UNICHAR(9889),TRUE,_xlfn.UNICHAR(9729)))</f>
        <v>☔</v>
      </c>
      <c r="F3038" t="str" cm="1">
        <f t="array" ref="F3038">IF($K3038="","",_xlfn.IFS($K3038=0,"Clear",$K3038&lt;=3,"Partly Cloudy",OR($K3038=45,$K3038=48),"Fog",AND($K3038&gt;=51,$K3038&lt;=67),"Drizzle",AND($K3038&gt;=71,$K3038&lt;=77),"Snow",AND($K3038&gt;=80,$K3038&lt;=82),"Rain Showers",AND($K3038&gt;=95,$K3038&lt;=99),"Thunderstorm",TRUE,"Cloudy"))</f>
        <v>Drizzle</v>
      </c>
      <c r="G3038" s="3" cm="1">
        <f t="array" ref="G3038">IF($A3038="","",INDEX(OpenMeteoAPI[TemperatureC],ROWS($G$2:G3038)))</f>
        <v>21.1</v>
      </c>
      <c r="H3038" s="4" cm="1">
        <f t="array" ref="H3038">IF($A3038="","",INDEX(OpenMeteoAPI[RelativeHumidityPct],ROWS($H$2:H3038))/100)</f>
        <v>0.71</v>
      </c>
      <c r="I3038" s="4" cm="1">
        <f t="array" ref="I3038">IF($A3038="","",INDEX(OpenMeteoAPI[PrecipitationProbabilityPct],ROWS($I$2:I3038))/100)</f>
        <v>0.17</v>
      </c>
      <c r="J3038" s="3" cm="1">
        <f t="array" ref="J3038">IF($A3038="","",INDEX(OpenMeteoAPI[PrecipitationMM],ROWS($J$2:J3038)))</f>
        <v>0.1</v>
      </c>
      <c r="K3038" cm="1">
        <f t="array" ref="K3038">IF($A3038="","",INDEX(OpenMeteoAPI[WeatherCode],ROWS($K$2:K3038)))</f>
        <v>51</v>
      </c>
      <c r="L3038" s="3" cm="1">
        <f t="array" ref="L3038">IF($A3038="","",INDEX(OpenMeteoAPI[WindSpeedKMH],ROWS($L$2:L3038)))</f>
        <v>12.3</v>
      </c>
    </row>
    <row r="3039" spans="1:12">
      <c r="A3039" t="str" cm="1">
        <f t="array" ref="A3039">IFERROR(INDEX(OpenMeteoAPI[City],ROWS($A$2:A3039))&amp;", "&amp;INDEX(OpenMeteoAPI[CountryCode],ROWS($A$2:A3039)),"")</f>
        <v>Warsaw, PL</v>
      </c>
      <c r="B3039" t="str" cm="1">
        <f t="array" ref="B3039">IF($A3039="","",INDEX(OpenMeteoAPI[LocationID],ROWS($B$2:B3039)))</f>
        <v>PL-WAW</v>
      </c>
      <c r="C3039" s="5" cm="1">
        <f t="array" ref="C3039">IF($A3039="","",INDEX(OpenMeteoAPI[ForecastDateTime],ROWS($C$2:C3039)))</f>
        <v>46216.541666666664</v>
      </c>
      <c r="D3039" t="str">
        <f t="shared" si="47"/>
        <v>1PM</v>
      </c>
      <c r="E3039" t="str" cm="1">
        <f t="array" ref="E3039">IF($K3039="","",_xlfn.IFS($K3039=0,_xlfn.UNICHAR(9728),$K3039&lt;=3,_xlfn.UNICHAR(9729),OR($K3039=45,$K3039=48),"~",AND($K3039&gt;=51,$K3039&lt;=67),_xlfn.UNICHAR(9748),AND($K3039&gt;=71,$K3039&lt;=77),_xlfn.UNICHAR(10052),AND($K3039&gt;=80,$K3039&lt;=82),_xlfn.UNICHAR(9748),AND($K3039&gt;=95,$K3039&lt;=99),_xlfn.UNICHAR(9889),TRUE,_xlfn.UNICHAR(9729)))</f>
        <v>☔</v>
      </c>
      <c r="F3039" t="str" cm="1">
        <f t="array" ref="F3039">IF($K3039="","",_xlfn.IFS($K3039=0,"Clear",$K3039&lt;=3,"Partly Cloudy",OR($K3039=45,$K3039=48),"Fog",AND($K3039&gt;=51,$K3039&lt;=67),"Drizzle",AND($K3039&gt;=71,$K3039&lt;=77),"Snow",AND($K3039&gt;=80,$K3039&lt;=82),"Rain Showers",AND($K3039&gt;=95,$K3039&lt;=99),"Thunderstorm",TRUE,"Cloudy"))</f>
        <v>Drizzle</v>
      </c>
      <c r="G3039" s="3" cm="1">
        <f t="array" ref="G3039">IF($A3039="","",INDEX(OpenMeteoAPI[TemperatureC],ROWS($G$2:G3039)))</f>
        <v>22.1</v>
      </c>
      <c r="H3039" s="4" cm="1">
        <f t="array" ref="H3039">IF($A3039="","",INDEX(OpenMeteoAPI[RelativeHumidityPct],ROWS($H$2:H3039))/100)</f>
        <v>0.67</v>
      </c>
      <c r="I3039" s="4" cm="1">
        <f t="array" ref="I3039">IF($A3039="","",INDEX(OpenMeteoAPI[PrecipitationProbabilityPct],ROWS($I$2:I3039))/100)</f>
        <v>0.24</v>
      </c>
      <c r="J3039" s="3" cm="1">
        <f t="array" ref="J3039">IF($A3039="","",INDEX(OpenMeteoAPI[PrecipitationMM],ROWS($J$2:J3039)))</f>
        <v>0.1</v>
      </c>
      <c r="K3039" cm="1">
        <f t="array" ref="K3039">IF($A3039="","",INDEX(OpenMeteoAPI[WeatherCode],ROWS($K$2:K3039)))</f>
        <v>51</v>
      </c>
      <c r="L3039" s="3" cm="1">
        <f t="array" ref="L3039">IF($A3039="","",INDEX(OpenMeteoAPI[WindSpeedKMH],ROWS($L$2:L3039)))</f>
        <v>12.6</v>
      </c>
    </row>
    <row r="3040" spans="1:12">
      <c r="A3040" t="str" cm="1">
        <f t="array" ref="A3040">IFERROR(INDEX(OpenMeteoAPI[City],ROWS($A$2:A3040))&amp;", "&amp;INDEX(OpenMeteoAPI[CountryCode],ROWS($A$2:A3040)),"")</f>
        <v>Warsaw, PL</v>
      </c>
      <c r="B3040" t="str" cm="1">
        <f t="array" ref="B3040">IF($A3040="","",INDEX(OpenMeteoAPI[LocationID],ROWS($B$2:B3040)))</f>
        <v>PL-WAW</v>
      </c>
      <c r="C3040" s="5" cm="1">
        <f t="array" ref="C3040">IF($A3040="","",INDEX(OpenMeteoAPI[ForecastDateTime],ROWS($C$2:C3040)))</f>
        <v>46216.583333333336</v>
      </c>
      <c r="D3040" t="str">
        <f t="shared" si="47"/>
        <v>2PM</v>
      </c>
      <c r="E3040" t="str" cm="1">
        <f t="array" ref="E3040">IF($K3040="","",_xlfn.IFS($K3040=0,_xlfn.UNICHAR(9728),$K3040&lt;=3,_xlfn.UNICHAR(9729),OR($K3040=45,$K3040=48),"~",AND($K3040&gt;=51,$K3040&lt;=67),_xlfn.UNICHAR(9748),AND($K3040&gt;=71,$K3040&lt;=77),_xlfn.UNICHAR(10052),AND($K3040&gt;=80,$K3040&lt;=82),_xlfn.UNICHAR(9748),AND($K3040&gt;=95,$K3040&lt;=99),_xlfn.UNICHAR(9889),TRUE,_xlfn.UNICHAR(9729)))</f>
        <v>☔</v>
      </c>
      <c r="F3040" t="str" cm="1">
        <f t="array" ref="F3040">IF($K3040="","",_xlfn.IFS($K3040=0,"Clear",$K3040&lt;=3,"Partly Cloudy",OR($K3040=45,$K3040=48),"Fog",AND($K3040&gt;=51,$K3040&lt;=67),"Drizzle",AND($K3040&gt;=71,$K3040&lt;=77),"Snow",AND($K3040&gt;=80,$K3040&lt;=82),"Rain Showers",AND($K3040&gt;=95,$K3040&lt;=99),"Thunderstorm",TRUE,"Cloudy"))</f>
        <v>Drizzle</v>
      </c>
      <c r="G3040" s="3" cm="1">
        <f t="array" ref="G3040">IF($A3040="","",INDEX(OpenMeteoAPI[TemperatureC],ROWS($G$2:G3040)))</f>
        <v>22.7</v>
      </c>
      <c r="H3040" s="4" cm="1">
        <f t="array" ref="H3040">IF($A3040="","",INDEX(OpenMeteoAPI[RelativeHumidityPct],ROWS($H$2:H3040))/100)</f>
        <v>0.65</v>
      </c>
      <c r="I3040" s="4" cm="1">
        <f t="array" ref="I3040">IF($A3040="","",INDEX(OpenMeteoAPI[PrecipitationProbabilityPct],ROWS($I$2:I3040))/100)</f>
        <v>0.28999999999999998</v>
      </c>
      <c r="J3040" s="3" cm="1">
        <f t="array" ref="J3040">IF($A3040="","",INDEX(OpenMeteoAPI[PrecipitationMM],ROWS($J$2:J3040)))</f>
        <v>0.1</v>
      </c>
      <c r="K3040" cm="1">
        <f t="array" ref="K3040">IF($A3040="","",INDEX(OpenMeteoAPI[WeatherCode],ROWS($K$2:K3040)))</f>
        <v>51</v>
      </c>
      <c r="L3040" s="3" cm="1">
        <f t="array" ref="L3040">IF($A3040="","",INDEX(OpenMeteoAPI[WindSpeedKMH],ROWS($L$2:L3040)))</f>
        <v>12.7</v>
      </c>
    </row>
    <row r="3041" spans="1:12">
      <c r="A3041" t="str" cm="1">
        <f t="array" ref="A3041">IFERROR(INDEX(OpenMeteoAPI[City],ROWS($A$2:A3041))&amp;", "&amp;INDEX(OpenMeteoAPI[CountryCode],ROWS($A$2:A3041)),"")</f>
        <v>Warsaw, PL</v>
      </c>
      <c r="B3041" t="str" cm="1">
        <f t="array" ref="B3041">IF($A3041="","",INDEX(OpenMeteoAPI[LocationID],ROWS($B$2:B3041)))</f>
        <v>PL-WAW</v>
      </c>
      <c r="C3041" s="5" cm="1">
        <f t="array" ref="C3041">IF($A3041="","",INDEX(OpenMeteoAPI[ForecastDateTime],ROWS($C$2:C3041)))</f>
        <v>46216.625</v>
      </c>
      <c r="D3041" t="str">
        <f t="shared" si="47"/>
        <v>3PM</v>
      </c>
      <c r="E3041" t="str" cm="1">
        <f t="array" ref="E3041">IF($K3041="","",_xlfn.IFS($K3041=0,_xlfn.UNICHAR(9728),$K3041&lt;=3,_xlfn.UNICHAR(9729),OR($K3041=45,$K3041=48),"~",AND($K3041&gt;=51,$K3041&lt;=67),_xlfn.UNICHAR(9748),AND($K3041&gt;=71,$K3041&lt;=77),_xlfn.UNICHAR(10052),AND($K3041&gt;=80,$K3041&lt;=82),_xlfn.UNICHAR(9748),AND($K3041&gt;=95,$K3041&lt;=99),_xlfn.UNICHAR(9889),TRUE,_xlfn.UNICHAR(9729)))</f>
        <v>☔</v>
      </c>
      <c r="F3041" t="str" cm="1">
        <f t="array" ref="F3041">IF($K3041="","",_xlfn.IFS($K3041=0,"Clear",$K3041&lt;=3,"Partly Cloudy",OR($K3041=45,$K3041=48),"Fog",AND($K3041&gt;=51,$K3041&lt;=67),"Drizzle",AND($K3041&gt;=71,$K3041&lt;=77),"Snow",AND($K3041&gt;=80,$K3041&lt;=82),"Rain Showers",AND($K3041&gt;=95,$K3041&lt;=99),"Thunderstorm",TRUE,"Cloudy"))</f>
        <v>Drizzle</v>
      </c>
      <c r="G3041" s="3" cm="1">
        <f t="array" ref="G3041">IF($A3041="","",INDEX(OpenMeteoAPI[TemperatureC],ROWS($G$2:G3041)))</f>
        <v>22.9</v>
      </c>
      <c r="H3041" s="4" cm="1">
        <f t="array" ref="H3041">IF($A3041="","",INDEX(OpenMeteoAPI[RelativeHumidityPct],ROWS($H$2:H3041))/100)</f>
        <v>0.65</v>
      </c>
      <c r="I3041" s="4" cm="1">
        <f t="array" ref="I3041">IF($A3041="","",INDEX(OpenMeteoAPI[PrecipitationProbabilityPct],ROWS($I$2:I3041))/100)</f>
        <v>0.31</v>
      </c>
      <c r="J3041" s="3" cm="1">
        <f t="array" ref="J3041">IF($A3041="","",INDEX(OpenMeteoAPI[PrecipitationMM],ROWS($J$2:J3041)))</f>
        <v>0.1</v>
      </c>
      <c r="K3041" cm="1">
        <f t="array" ref="K3041">IF($A3041="","",INDEX(OpenMeteoAPI[WeatherCode],ROWS($K$2:K3041)))</f>
        <v>51</v>
      </c>
      <c r="L3041" s="3" cm="1">
        <f t="array" ref="L3041">IF($A3041="","",INDEX(OpenMeteoAPI[WindSpeedKMH],ROWS($L$2:L3041)))</f>
        <v>12.7</v>
      </c>
    </row>
    <row r="3042" spans="1:12">
      <c r="A3042" t="str" cm="1">
        <f t="array" ref="A3042">IFERROR(INDEX(OpenMeteoAPI[City],ROWS($A$2:A3042))&amp;", "&amp;INDEX(OpenMeteoAPI[CountryCode],ROWS($A$2:A3042)),"")</f>
        <v>Warsaw, PL</v>
      </c>
      <c r="B3042" t="str" cm="1">
        <f t="array" ref="B3042">IF($A3042="","",INDEX(OpenMeteoAPI[LocationID],ROWS($B$2:B3042)))</f>
        <v>PL-WAW</v>
      </c>
      <c r="C3042" s="5" cm="1">
        <f t="array" ref="C3042">IF($A3042="","",INDEX(OpenMeteoAPI[ForecastDateTime],ROWS($C$2:C3042)))</f>
        <v>46216.666666666664</v>
      </c>
      <c r="D3042" t="str">
        <f t="shared" si="47"/>
        <v>4PM</v>
      </c>
      <c r="E3042" t="str" cm="1">
        <f t="array" ref="E3042">IF($K3042="","",_xlfn.IFS($K3042=0,_xlfn.UNICHAR(9728),$K3042&lt;=3,_xlfn.UNICHAR(9729),OR($K3042=45,$K3042=48),"~",AND($K3042&gt;=51,$K3042&lt;=67),_xlfn.UNICHAR(9748),AND($K3042&gt;=71,$K3042&lt;=77),_xlfn.UNICHAR(10052),AND($K3042&gt;=80,$K3042&lt;=82),_xlfn.UNICHAR(9748),AND($K3042&gt;=95,$K3042&lt;=99),_xlfn.UNICHAR(9889),TRUE,_xlfn.UNICHAR(9729)))</f>
        <v>☔</v>
      </c>
      <c r="F3042" t="str" cm="1">
        <f t="array" ref="F3042">IF($K3042="","",_xlfn.IFS($K3042=0,"Clear",$K3042&lt;=3,"Partly Cloudy",OR($K3042=45,$K3042=48),"Fog",AND($K3042&gt;=51,$K3042&lt;=67),"Drizzle",AND($K3042&gt;=71,$K3042&lt;=77),"Snow",AND($K3042&gt;=80,$K3042&lt;=82),"Rain Showers",AND($K3042&gt;=95,$K3042&lt;=99),"Thunderstorm",TRUE,"Cloudy"))</f>
        <v>Drizzle</v>
      </c>
      <c r="G3042" s="3" cm="1">
        <f t="array" ref="G3042">IF($A3042="","",INDEX(OpenMeteoAPI[TemperatureC],ROWS($G$2:G3042)))</f>
        <v>22.9</v>
      </c>
      <c r="H3042" s="4" cm="1">
        <f t="array" ref="H3042">IF($A3042="","",INDEX(OpenMeteoAPI[RelativeHumidityPct],ROWS($H$2:H3042))/100)</f>
        <v>0.66</v>
      </c>
      <c r="I3042" s="4" cm="1">
        <f t="array" ref="I3042">IF($A3042="","",INDEX(OpenMeteoAPI[PrecipitationProbabilityPct],ROWS($I$2:I3042))/100)</f>
        <v>0.33</v>
      </c>
      <c r="J3042" s="3" cm="1">
        <f t="array" ref="J3042">IF($A3042="","",INDEX(OpenMeteoAPI[PrecipitationMM],ROWS($J$2:J3042)))</f>
        <v>0.1</v>
      </c>
      <c r="K3042" cm="1">
        <f t="array" ref="K3042">IF($A3042="","",INDEX(OpenMeteoAPI[WeatherCode],ROWS($K$2:K3042)))</f>
        <v>51</v>
      </c>
      <c r="L3042" s="3" cm="1">
        <f t="array" ref="L3042">IF($A3042="","",INDEX(OpenMeteoAPI[WindSpeedKMH],ROWS($L$2:L3042)))</f>
        <v>12.5</v>
      </c>
    </row>
    <row r="3043" spans="1:12">
      <c r="A3043" t="str" cm="1">
        <f t="array" ref="A3043">IFERROR(INDEX(OpenMeteoAPI[City],ROWS($A$2:A3043))&amp;", "&amp;INDEX(OpenMeteoAPI[CountryCode],ROWS($A$2:A3043)),"")</f>
        <v>Warsaw, PL</v>
      </c>
      <c r="B3043" t="str" cm="1">
        <f t="array" ref="B3043">IF($A3043="","",INDEX(OpenMeteoAPI[LocationID],ROWS($B$2:B3043)))</f>
        <v>PL-WAW</v>
      </c>
      <c r="C3043" s="5" cm="1">
        <f t="array" ref="C3043">IF($A3043="","",INDEX(OpenMeteoAPI[ForecastDateTime],ROWS($C$2:C3043)))</f>
        <v>46216.708333333336</v>
      </c>
      <c r="D3043" t="str">
        <f t="shared" si="47"/>
        <v>5PM</v>
      </c>
      <c r="E3043" t="str" cm="1">
        <f t="array" ref="E3043">IF($K3043="","",_xlfn.IFS($K3043=0,_xlfn.UNICHAR(9728),$K3043&lt;=3,_xlfn.UNICHAR(9729),OR($K3043=45,$K3043=48),"~",AND($K3043&gt;=51,$K3043&lt;=67),_xlfn.UNICHAR(9748),AND($K3043&gt;=71,$K3043&lt;=77),_xlfn.UNICHAR(10052),AND($K3043&gt;=80,$K3043&lt;=82),_xlfn.UNICHAR(9748),AND($K3043&gt;=95,$K3043&lt;=99),_xlfn.UNICHAR(9889),TRUE,_xlfn.UNICHAR(9729)))</f>
        <v>☔</v>
      </c>
      <c r="F3043" t="str" cm="1">
        <f t="array" ref="F3043">IF($K3043="","",_xlfn.IFS($K3043=0,"Clear",$K3043&lt;=3,"Partly Cloudy",OR($K3043=45,$K3043=48),"Fog",AND($K3043&gt;=51,$K3043&lt;=67),"Drizzle",AND($K3043&gt;=71,$K3043&lt;=77),"Snow",AND($K3043&gt;=80,$K3043&lt;=82),"Rain Showers",AND($K3043&gt;=95,$K3043&lt;=99),"Thunderstorm",TRUE,"Cloudy"))</f>
        <v>Drizzle</v>
      </c>
      <c r="G3043" s="3" cm="1">
        <f t="array" ref="G3043">IF($A3043="","",INDEX(OpenMeteoAPI[TemperatureC],ROWS($G$2:G3043)))</f>
        <v>22.6</v>
      </c>
      <c r="H3043" s="4" cm="1">
        <f t="array" ref="H3043">IF($A3043="","",INDEX(OpenMeteoAPI[RelativeHumidityPct],ROWS($H$2:H3043))/100)</f>
        <v>0.69</v>
      </c>
      <c r="I3043" s="4" cm="1">
        <f t="array" ref="I3043">IF($A3043="","",INDEX(OpenMeteoAPI[PrecipitationProbabilityPct],ROWS($I$2:I3043))/100)</f>
        <v>0.33</v>
      </c>
      <c r="J3043" s="3" cm="1">
        <f t="array" ref="J3043">IF($A3043="","",INDEX(OpenMeteoAPI[PrecipitationMM],ROWS($J$2:J3043)))</f>
        <v>0.1</v>
      </c>
      <c r="K3043" cm="1">
        <f t="array" ref="K3043">IF($A3043="","",INDEX(OpenMeteoAPI[WeatherCode],ROWS($K$2:K3043)))</f>
        <v>51</v>
      </c>
      <c r="L3043" s="3" cm="1">
        <f t="array" ref="L3043">IF($A3043="","",INDEX(OpenMeteoAPI[WindSpeedKMH],ROWS($L$2:L3043)))</f>
        <v>12.5</v>
      </c>
    </row>
    <row r="3044" spans="1:12">
      <c r="A3044" t="str" cm="1">
        <f t="array" ref="A3044">IFERROR(INDEX(OpenMeteoAPI[City],ROWS($A$2:A3044))&amp;", "&amp;INDEX(OpenMeteoAPI[CountryCode],ROWS($A$2:A3044)),"")</f>
        <v>Warsaw, PL</v>
      </c>
      <c r="B3044" t="str" cm="1">
        <f t="array" ref="B3044">IF($A3044="","",INDEX(OpenMeteoAPI[LocationID],ROWS($B$2:B3044)))</f>
        <v>PL-WAW</v>
      </c>
      <c r="C3044" s="5" cm="1">
        <f t="array" ref="C3044">IF($A3044="","",INDEX(OpenMeteoAPI[ForecastDateTime],ROWS($C$2:C3044)))</f>
        <v>46216.75</v>
      </c>
      <c r="D3044" t="str">
        <f t="shared" si="47"/>
        <v>6PM</v>
      </c>
      <c r="E3044" t="str" cm="1">
        <f t="array" ref="E3044">IF($K3044="","",_xlfn.IFS($K3044=0,_xlfn.UNICHAR(9728),$K3044&lt;=3,_xlfn.UNICHAR(9729),OR($K3044=45,$K3044=48),"~",AND($K3044&gt;=51,$K3044&lt;=67),_xlfn.UNICHAR(9748),AND($K3044&gt;=71,$K3044&lt;=77),_xlfn.UNICHAR(10052),AND($K3044&gt;=80,$K3044&lt;=82),_xlfn.UNICHAR(9748),AND($K3044&gt;=95,$K3044&lt;=99),_xlfn.UNICHAR(9889),TRUE,_xlfn.UNICHAR(9729)))</f>
        <v>☔</v>
      </c>
      <c r="F3044" t="str" cm="1">
        <f t="array" ref="F3044">IF($K3044="","",_xlfn.IFS($K3044=0,"Clear",$K3044&lt;=3,"Partly Cloudy",OR($K3044=45,$K3044=48),"Fog",AND($K3044&gt;=51,$K3044&lt;=67),"Drizzle",AND($K3044&gt;=71,$K3044&lt;=77),"Snow",AND($K3044&gt;=80,$K3044&lt;=82),"Rain Showers",AND($K3044&gt;=95,$K3044&lt;=99),"Thunderstorm",TRUE,"Cloudy"))</f>
        <v>Drizzle</v>
      </c>
      <c r="G3044" s="3" cm="1">
        <f t="array" ref="G3044">IF($A3044="","",INDEX(OpenMeteoAPI[TemperatureC],ROWS($G$2:G3044)))</f>
        <v>22.2</v>
      </c>
      <c r="H3044" s="4" cm="1">
        <f t="array" ref="H3044">IF($A3044="","",INDEX(OpenMeteoAPI[RelativeHumidityPct],ROWS($H$2:H3044))/100)</f>
        <v>0.72</v>
      </c>
      <c r="I3044" s="4" cm="1">
        <f t="array" ref="I3044">IF($A3044="","",INDEX(OpenMeteoAPI[PrecipitationProbabilityPct],ROWS($I$2:I3044))/100)</f>
        <v>0.33</v>
      </c>
      <c r="J3044" s="3" cm="1">
        <f t="array" ref="J3044">IF($A3044="","",INDEX(OpenMeteoAPI[PrecipitationMM],ROWS($J$2:J3044)))</f>
        <v>0.1</v>
      </c>
      <c r="K3044" cm="1">
        <f t="array" ref="K3044">IF($A3044="","",INDEX(OpenMeteoAPI[WeatherCode],ROWS($K$2:K3044)))</f>
        <v>51</v>
      </c>
      <c r="L3044" s="3" cm="1">
        <f t="array" ref="L3044">IF($A3044="","",INDEX(OpenMeteoAPI[WindSpeedKMH],ROWS($L$2:L3044)))</f>
        <v>12.5</v>
      </c>
    </row>
    <row r="3045" spans="1:12">
      <c r="A3045" t="str" cm="1">
        <f t="array" ref="A3045">IFERROR(INDEX(OpenMeteoAPI[City],ROWS($A$2:A3045))&amp;", "&amp;INDEX(OpenMeteoAPI[CountryCode],ROWS($A$2:A3045)),"")</f>
        <v>Warsaw, PL</v>
      </c>
      <c r="B3045" t="str" cm="1">
        <f t="array" ref="B3045">IF($A3045="","",INDEX(OpenMeteoAPI[LocationID],ROWS($B$2:B3045)))</f>
        <v>PL-WAW</v>
      </c>
      <c r="C3045" s="5" cm="1">
        <f t="array" ref="C3045">IF($A3045="","",INDEX(OpenMeteoAPI[ForecastDateTime],ROWS($C$2:C3045)))</f>
        <v>46216.791666666664</v>
      </c>
      <c r="D3045" t="str">
        <f t="shared" si="47"/>
        <v>7PM</v>
      </c>
      <c r="E3045" t="str" cm="1">
        <f t="array" ref="E3045">IF($K3045="","",_xlfn.IFS($K3045=0,_xlfn.UNICHAR(9728),$K3045&lt;=3,_xlfn.UNICHAR(9729),OR($K3045=45,$K3045=48),"~",AND($K3045&gt;=51,$K3045&lt;=67),_xlfn.UNICHAR(9748),AND($K3045&gt;=71,$K3045&lt;=77),_xlfn.UNICHAR(10052),AND($K3045&gt;=80,$K3045&lt;=82),_xlfn.UNICHAR(9748),AND($K3045&gt;=95,$K3045&lt;=99),_xlfn.UNICHAR(9889),TRUE,_xlfn.UNICHAR(9729)))</f>
        <v>☔</v>
      </c>
      <c r="F3045" t="str" cm="1">
        <f t="array" ref="F3045">IF($K3045="","",_xlfn.IFS($K3045=0,"Clear",$K3045&lt;=3,"Partly Cloudy",OR($K3045=45,$K3045=48),"Fog",AND($K3045&gt;=51,$K3045&lt;=67),"Drizzle",AND($K3045&gt;=71,$K3045&lt;=77),"Snow",AND($K3045&gt;=80,$K3045&lt;=82),"Rain Showers",AND($K3045&gt;=95,$K3045&lt;=99),"Thunderstorm",TRUE,"Cloudy"))</f>
        <v>Drizzle</v>
      </c>
      <c r="G3045" s="3" cm="1">
        <f t="array" ref="G3045">IF($A3045="","",INDEX(OpenMeteoAPI[TemperatureC],ROWS($G$2:G3045)))</f>
        <v>21.7</v>
      </c>
      <c r="H3045" s="4" cm="1">
        <f t="array" ref="H3045">IF($A3045="","",INDEX(OpenMeteoAPI[RelativeHumidityPct],ROWS($H$2:H3045))/100)</f>
        <v>0.76</v>
      </c>
      <c r="I3045" s="4" cm="1">
        <f t="array" ref="I3045">IF($A3045="","",INDEX(OpenMeteoAPI[PrecipitationProbabilityPct],ROWS($I$2:I3045))/100)</f>
        <v>0.33</v>
      </c>
      <c r="J3045" s="3" cm="1">
        <f t="array" ref="J3045">IF($A3045="","",INDEX(OpenMeteoAPI[PrecipitationMM],ROWS($J$2:J3045)))</f>
        <v>0.1</v>
      </c>
      <c r="K3045" cm="1">
        <f t="array" ref="K3045">IF($A3045="","",INDEX(OpenMeteoAPI[WeatherCode],ROWS($K$2:K3045)))</f>
        <v>51</v>
      </c>
      <c r="L3045" s="3" cm="1">
        <f t="array" ref="L3045">IF($A3045="","",INDEX(OpenMeteoAPI[WindSpeedKMH],ROWS($L$2:L3045)))</f>
        <v>12.5</v>
      </c>
    </row>
    <row r="3046" spans="1:12">
      <c r="A3046" t="str" cm="1">
        <f t="array" ref="A3046">IFERROR(INDEX(OpenMeteoAPI[City],ROWS($A$2:A3046))&amp;", "&amp;INDEX(OpenMeteoAPI[CountryCode],ROWS($A$2:A3046)),"")</f>
        <v>Warsaw, PL</v>
      </c>
      <c r="B3046" t="str" cm="1">
        <f t="array" ref="B3046">IF($A3046="","",INDEX(OpenMeteoAPI[LocationID],ROWS($B$2:B3046)))</f>
        <v>PL-WAW</v>
      </c>
      <c r="C3046" s="5" cm="1">
        <f t="array" ref="C3046">IF($A3046="","",INDEX(OpenMeteoAPI[ForecastDateTime],ROWS($C$2:C3046)))</f>
        <v>46216.833333333336</v>
      </c>
      <c r="D3046" t="str">
        <f t="shared" si="47"/>
        <v>8PM</v>
      </c>
      <c r="E3046" t="str" cm="1">
        <f t="array" ref="E3046">IF($K3046="","",_xlfn.IFS($K3046=0,_xlfn.UNICHAR(9728),$K3046&lt;=3,_xlfn.UNICHAR(9729),OR($K3046=45,$K3046=48),"~",AND($K3046&gt;=51,$K3046&lt;=67),_xlfn.UNICHAR(9748),AND($K3046&gt;=71,$K3046&lt;=77),_xlfn.UNICHAR(10052),AND($K3046&gt;=80,$K3046&lt;=82),_xlfn.UNICHAR(9748),AND($K3046&gt;=95,$K3046&lt;=99),_xlfn.UNICHAR(9889),TRUE,_xlfn.UNICHAR(9729)))</f>
        <v>☔</v>
      </c>
      <c r="F3046" t="str" cm="1">
        <f t="array" ref="F3046">IF($K3046="","",_xlfn.IFS($K3046=0,"Clear",$K3046&lt;=3,"Partly Cloudy",OR($K3046=45,$K3046=48),"Fog",AND($K3046&gt;=51,$K3046&lt;=67),"Drizzle",AND($K3046&gt;=71,$K3046&lt;=77),"Snow",AND($K3046&gt;=80,$K3046&lt;=82),"Rain Showers",AND($K3046&gt;=95,$K3046&lt;=99),"Thunderstorm",TRUE,"Cloudy"))</f>
        <v>Drizzle</v>
      </c>
      <c r="G3046" s="3" cm="1">
        <f t="array" ref="G3046">IF($A3046="","",INDEX(OpenMeteoAPI[TemperatureC],ROWS($G$2:G3046)))</f>
        <v>21.2</v>
      </c>
      <c r="H3046" s="4" cm="1">
        <f t="array" ref="H3046">IF($A3046="","",INDEX(OpenMeteoAPI[RelativeHumidityPct],ROWS($H$2:H3046))/100)</f>
        <v>0.78</v>
      </c>
      <c r="I3046" s="4" cm="1">
        <f t="array" ref="I3046">IF($A3046="","",INDEX(OpenMeteoAPI[PrecipitationProbabilityPct],ROWS($I$2:I3046))/100)</f>
        <v>0.31</v>
      </c>
      <c r="J3046" s="3" cm="1">
        <f t="array" ref="J3046">IF($A3046="","",INDEX(OpenMeteoAPI[PrecipitationMM],ROWS($J$2:J3046)))</f>
        <v>0.1</v>
      </c>
      <c r="K3046" cm="1">
        <f t="array" ref="K3046">IF($A3046="","",INDEX(OpenMeteoAPI[WeatherCode],ROWS($K$2:K3046)))</f>
        <v>51</v>
      </c>
      <c r="L3046" s="3" cm="1">
        <f t="array" ref="L3046">IF($A3046="","",INDEX(OpenMeteoAPI[WindSpeedKMH],ROWS($L$2:L3046)))</f>
        <v>12.2</v>
      </c>
    </row>
    <row r="3047" spans="1:12">
      <c r="A3047" t="str" cm="1">
        <f t="array" ref="A3047">IFERROR(INDEX(OpenMeteoAPI[City],ROWS($A$2:A3047))&amp;", "&amp;INDEX(OpenMeteoAPI[CountryCode],ROWS($A$2:A3047)),"")</f>
        <v>Warsaw, PL</v>
      </c>
      <c r="B3047" t="str" cm="1">
        <f t="array" ref="B3047">IF($A3047="","",INDEX(OpenMeteoAPI[LocationID],ROWS($B$2:B3047)))</f>
        <v>PL-WAW</v>
      </c>
      <c r="C3047" s="5" cm="1">
        <f t="array" ref="C3047">IF($A3047="","",INDEX(OpenMeteoAPI[ForecastDateTime],ROWS($C$2:C3047)))</f>
        <v>46216.875</v>
      </c>
      <c r="D3047" t="str">
        <f t="shared" si="47"/>
        <v>9PM</v>
      </c>
      <c r="E3047" t="str" cm="1">
        <f t="array" ref="E3047">IF($K3047="","",_xlfn.IFS($K3047=0,_xlfn.UNICHAR(9728),$K3047&lt;=3,_xlfn.UNICHAR(9729),OR($K3047=45,$K3047=48),"~",AND($K3047&gt;=51,$K3047&lt;=67),_xlfn.UNICHAR(9748),AND($K3047&gt;=71,$K3047&lt;=77),_xlfn.UNICHAR(10052),AND($K3047&gt;=80,$K3047&lt;=82),_xlfn.UNICHAR(9748),AND($K3047&gt;=95,$K3047&lt;=99),_xlfn.UNICHAR(9889),TRUE,_xlfn.UNICHAR(9729)))</f>
        <v>☁</v>
      </c>
      <c r="F3047" t="str" cm="1">
        <f t="array" ref="F3047">IF($K3047="","",_xlfn.IFS($K3047=0,"Clear",$K3047&lt;=3,"Partly Cloudy",OR($K3047=45,$K3047=48),"Fog",AND($K3047&gt;=51,$K3047&lt;=67),"Drizzle",AND($K3047&gt;=71,$K3047&lt;=77),"Snow",AND($K3047&gt;=80,$K3047&lt;=82),"Rain Showers",AND($K3047&gt;=95,$K3047&lt;=99),"Thunderstorm",TRUE,"Cloudy"))</f>
        <v>Partly Cloudy</v>
      </c>
      <c r="G3047" s="3" cm="1">
        <f t="array" ref="G3047">IF($A3047="","",INDEX(OpenMeteoAPI[TemperatureC],ROWS($G$2:G3047)))</f>
        <v>20.5</v>
      </c>
      <c r="H3047" s="4" cm="1">
        <f t="array" ref="H3047">IF($A3047="","",INDEX(OpenMeteoAPI[RelativeHumidityPct],ROWS($H$2:H3047))/100)</f>
        <v>0.81</v>
      </c>
      <c r="I3047" s="4" cm="1">
        <f t="array" ref="I3047">IF($A3047="","",INDEX(OpenMeteoAPI[PrecipitationProbabilityPct],ROWS($I$2:I3047))/100)</f>
        <v>0.28000000000000003</v>
      </c>
      <c r="J3047" s="3" cm="1">
        <f t="array" ref="J3047">IF($A3047="","",INDEX(OpenMeteoAPI[PrecipitationMM],ROWS($J$2:J3047)))</f>
        <v>0</v>
      </c>
      <c r="K3047" cm="1">
        <f t="array" ref="K3047">IF($A3047="","",INDEX(OpenMeteoAPI[WeatherCode],ROWS($K$2:K3047)))</f>
        <v>1</v>
      </c>
      <c r="L3047" s="3" cm="1">
        <f t="array" ref="L3047">IF($A3047="","",INDEX(OpenMeteoAPI[WindSpeedKMH],ROWS($L$2:L3047)))</f>
        <v>11.5</v>
      </c>
    </row>
    <row r="3048" spans="1:12">
      <c r="A3048" t="str" cm="1">
        <f t="array" ref="A3048">IFERROR(INDEX(OpenMeteoAPI[City],ROWS($A$2:A3048))&amp;", "&amp;INDEX(OpenMeteoAPI[CountryCode],ROWS($A$2:A3048)),"")</f>
        <v>Warsaw, PL</v>
      </c>
      <c r="B3048" t="str" cm="1">
        <f t="array" ref="B3048">IF($A3048="","",INDEX(OpenMeteoAPI[LocationID],ROWS($B$2:B3048)))</f>
        <v>PL-WAW</v>
      </c>
      <c r="C3048" s="5" cm="1">
        <f t="array" ref="C3048">IF($A3048="","",INDEX(OpenMeteoAPI[ForecastDateTime],ROWS($C$2:C3048)))</f>
        <v>46216.916666666664</v>
      </c>
      <c r="D3048" t="str">
        <f t="shared" si="47"/>
        <v>10PM</v>
      </c>
      <c r="E3048" t="str" cm="1">
        <f t="array" ref="E3048">IF($K3048="","",_xlfn.IFS($K3048=0,_xlfn.UNICHAR(9728),$K3048&lt;=3,_xlfn.UNICHAR(9729),OR($K3048=45,$K3048=48),"~",AND($K3048&gt;=51,$K3048&lt;=67),_xlfn.UNICHAR(9748),AND($K3048&gt;=71,$K3048&lt;=77),_xlfn.UNICHAR(10052),AND($K3048&gt;=80,$K3048&lt;=82),_xlfn.UNICHAR(9748),AND($K3048&gt;=95,$K3048&lt;=99),_xlfn.UNICHAR(9889),TRUE,_xlfn.UNICHAR(9729)))</f>
        <v>☁</v>
      </c>
      <c r="F3048" t="str" cm="1">
        <f t="array" ref="F3048">IF($K3048="","",_xlfn.IFS($K3048=0,"Clear",$K3048&lt;=3,"Partly Cloudy",OR($K3048=45,$K3048=48),"Fog",AND($K3048&gt;=51,$K3048&lt;=67),"Drizzle",AND($K3048&gt;=71,$K3048&lt;=77),"Snow",AND($K3048&gt;=80,$K3048&lt;=82),"Rain Showers",AND($K3048&gt;=95,$K3048&lt;=99),"Thunderstorm",TRUE,"Cloudy"))</f>
        <v>Partly Cloudy</v>
      </c>
      <c r="G3048" s="3" cm="1">
        <f t="array" ref="G3048">IF($A3048="","",INDEX(OpenMeteoAPI[TemperatureC],ROWS($G$2:G3048)))</f>
        <v>19.600000000000001</v>
      </c>
      <c r="H3048" s="4" cm="1">
        <f t="array" ref="H3048">IF($A3048="","",INDEX(OpenMeteoAPI[RelativeHumidityPct],ROWS($H$2:H3048))/100)</f>
        <v>0.85</v>
      </c>
      <c r="I3048" s="4" cm="1">
        <f t="array" ref="I3048">IF($A3048="","",INDEX(OpenMeteoAPI[PrecipitationProbabilityPct],ROWS($I$2:I3048))/100)</f>
        <v>0.23</v>
      </c>
      <c r="J3048" s="3" cm="1">
        <f t="array" ref="J3048">IF($A3048="","",INDEX(OpenMeteoAPI[PrecipitationMM],ROWS($J$2:J3048)))</f>
        <v>0</v>
      </c>
      <c r="K3048" cm="1">
        <f t="array" ref="K3048">IF($A3048="","",INDEX(OpenMeteoAPI[WeatherCode],ROWS($K$2:K3048)))</f>
        <v>1</v>
      </c>
      <c r="L3048" s="3" cm="1">
        <f t="array" ref="L3048">IF($A3048="","",INDEX(OpenMeteoAPI[WindSpeedKMH],ROWS($L$2:L3048)))</f>
        <v>10.5</v>
      </c>
    </row>
    <row r="3049" spans="1:12">
      <c r="A3049" t="str" cm="1">
        <f t="array" ref="A3049">IFERROR(INDEX(OpenMeteoAPI[City],ROWS($A$2:A3049))&amp;", "&amp;INDEX(OpenMeteoAPI[CountryCode],ROWS($A$2:A3049)),"")</f>
        <v>Warsaw, PL</v>
      </c>
      <c r="B3049" t="str" cm="1">
        <f t="array" ref="B3049">IF($A3049="","",INDEX(OpenMeteoAPI[LocationID],ROWS($B$2:B3049)))</f>
        <v>PL-WAW</v>
      </c>
      <c r="C3049" s="5" cm="1">
        <f t="array" ref="C3049">IF($A3049="","",INDEX(OpenMeteoAPI[ForecastDateTime],ROWS($C$2:C3049)))</f>
        <v>46216.958333333336</v>
      </c>
      <c r="D3049" t="str">
        <f t="shared" si="47"/>
        <v>11PM</v>
      </c>
      <c r="E3049" t="str" cm="1">
        <f t="array" ref="E3049">IF($K3049="","",_xlfn.IFS($K3049=0,_xlfn.UNICHAR(9728),$K3049&lt;=3,_xlfn.UNICHAR(9729),OR($K3049=45,$K3049=48),"~",AND($K3049&gt;=51,$K3049&lt;=67),_xlfn.UNICHAR(9748),AND($K3049&gt;=71,$K3049&lt;=77),_xlfn.UNICHAR(10052),AND($K3049&gt;=80,$K3049&lt;=82),_xlfn.UNICHAR(9748),AND($K3049&gt;=95,$K3049&lt;=99),_xlfn.UNICHAR(9889),TRUE,_xlfn.UNICHAR(9729)))</f>
        <v>☁</v>
      </c>
      <c r="F3049" t="str" cm="1">
        <f t="array" ref="F3049">IF($K3049="","",_xlfn.IFS($K3049=0,"Clear",$K3049&lt;=3,"Partly Cloudy",OR($K3049=45,$K3049=48),"Fog",AND($K3049&gt;=51,$K3049&lt;=67),"Drizzle",AND($K3049&gt;=71,$K3049&lt;=77),"Snow",AND($K3049&gt;=80,$K3049&lt;=82),"Rain Showers",AND($K3049&gt;=95,$K3049&lt;=99),"Thunderstorm",TRUE,"Cloudy"))</f>
        <v>Partly Cloudy</v>
      </c>
      <c r="G3049" s="3" cm="1">
        <f t="array" ref="G3049">IF($A3049="","",INDEX(OpenMeteoAPI[TemperatureC],ROWS($G$2:G3049)))</f>
        <v>18.7</v>
      </c>
      <c r="H3049" s="4" cm="1">
        <f t="array" ref="H3049">IF($A3049="","",INDEX(OpenMeteoAPI[RelativeHumidityPct],ROWS($H$2:H3049))/100)</f>
        <v>0.89</v>
      </c>
      <c r="I3049" s="4" cm="1">
        <f t="array" ref="I3049">IF($A3049="","",INDEX(OpenMeteoAPI[PrecipitationProbabilityPct],ROWS($I$2:I3049))/100)</f>
        <v>0.19</v>
      </c>
      <c r="J3049" s="3" cm="1">
        <f t="array" ref="J3049">IF($A3049="","",INDEX(OpenMeteoAPI[PrecipitationMM],ROWS($J$2:J3049)))</f>
        <v>0</v>
      </c>
      <c r="K3049" cm="1">
        <f t="array" ref="K3049">IF($A3049="","",INDEX(OpenMeteoAPI[WeatherCode],ROWS($K$2:K3049)))</f>
        <v>2</v>
      </c>
      <c r="L3049" s="3" cm="1">
        <f t="array" ref="L3049">IF($A3049="","",INDEX(OpenMeteoAPI[WindSpeedKMH],ROWS($L$2:L3049)))</f>
        <v>9.4</v>
      </c>
    </row>
    <row r="3050" spans="1:12">
      <c r="A3050" t="str" cm="1">
        <f t="array" ref="A3050">IFERROR(INDEX(OpenMeteoAPI[City],ROWS($A$2:A3050))&amp;", "&amp;INDEX(OpenMeteoAPI[CountryCode],ROWS($A$2:A3050)),"")</f>
        <v>Warsaw, PL</v>
      </c>
      <c r="B3050" t="str" cm="1">
        <f t="array" ref="B3050">IF($A3050="","",INDEX(OpenMeteoAPI[LocationID],ROWS($B$2:B3050)))</f>
        <v>PL-WAW</v>
      </c>
      <c r="C3050" s="5" cm="1">
        <f t="array" ref="C3050">IF($A3050="","",INDEX(OpenMeteoAPI[ForecastDateTime],ROWS($C$2:C3050)))</f>
        <v>46217</v>
      </c>
      <c r="D3050" t="str">
        <f t="shared" si="47"/>
        <v>12AM</v>
      </c>
      <c r="E3050" t="str" cm="1">
        <f t="array" ref="E3050">IF($K3050="","",_xlfn.IFS($K3050=0,_xlfn.UNICHAR(9728),$K3050&lt;=3,_xlfn.UNICHAR(9729),OR($K3050=45,$K3050=48),"~",AND($K3050&gt;=51,$K3050&lt;=67),_xlfn.UNICHAR(9748),AND($K3050&gt;=71,$K3050&lt;=77),_xlfn.UNICHAR(10052),AND($K3050&gt;=80,$K3050&lt;=82),_xlfn.UNICHAR(9748),AND($K3050&gt;=95,$K3050&lt;=99),_xlfn.UNICHAR(9889),TRUE,_xlfn.UNICHAR(9729)))</f>
        <v>☁</v>
      </c>
      <c r="F3050" t="str" cm="1">
        <f t="array" ref="F3050">IF($K3050="","",_xlfn.IFS($K3050=0,"Clear",$K3050&lt;=3,"Partly Cloudy",OR($K3050=45,$K3050=48),"Fog",AND($K3050&gt;=51,$K3050&lt;=67),"Drizzle",AND($K3050&gt;=71,$K3050&lt;=77),"Snow",AND($K3050&gt;=80,$K3050&lt;=82),"Rain Showers",AND($K3050&gt;=95,$K3050&lt;=99),"Thunderstorm",TRUE,"Cloudy"))</f>
        <v>Partly Cloudy</v>
      </c>
      <c r="G3050" s="3" cm="1">
        <f t="array" ref="G3050">IF($A3050="","",INDEX(OpenMeteoAPI[TemperatureC],ROWS($G$2:G3050)))</f>
        <v>17.8</v>
      </c>
      <c r="H3050" s="4" cm="1">
        <f t="array" ref="H3050">IF($A3050="","",INDEX(OpenMeteoAPI[RelativeHumidityPct],ROWS($H$2:H3050))/100)</f>
        <v>0.93</v>
      </c>
      <c r="I3050" s="4" cm="1">
        <f t="array" ref="I3050">IF($A3050="","",INDEX(OpenMeteoAPI[PrecipitationProbabilityPct],ROWS($I$2:I3050))/100)</f>
        <v>0.15</v>
      </c>
      <c r="J3050" s="3" cm="1">
        <f t="array" ref="J3050">IF($A3050="","",INDEX(OpenMeteoAPI[PrecipitationMM],ROWS($J$2:J3050)))</f>
        <v>0</v>
      </c>
      <c r="K3050" cm="1">
        <f t="array" ref="K3050">IF($A3050="","",INDEX(OpenMeteoAPI[WeatherCode],ROWS($K$2:K3050)))</f>
        <v>2</v>
      </c>
      <c r="L3050" s="3" cm="1">
        <f t="array" ref="L3050">IF($A3050="","",INDEX(OpenMeteoAPI[WindSpeedKMH],ROWS($L$2:L3050)))</f>
        <v>8.5</v>
      </c>
    </row>
    <row r="3051" spans="1:12">
      <c r="A3051" t="str" cm="1">
        <f t="array" ref="A3051">IFERROR(INDEX(OpenMeteoAPI[City],ROWS($A$2:A3051))&amp;", "&amp;INDEX(OpenMeteoAPI[CountryCode],ROWS($A$2:A3051)),"")</f>
        <v>Warsaw, PL</v>
      </c>
      <c r="B3051" t="str" cm="1">
        <f t="array" ref="B3051">IF($A3051="","",INDEX(OpenMeteoAPI[LocationID],ROWS($B$2:B3051)))</f>
        <v>PL-WAW</v>
      </c>
      <c r="C3051" s="5" cm="1">
        <f t="array" ref="C3051">IF($A3051="","",INDEX(OpenMeteoAPI[ForecastDateTime],ROWS($C$2:C3051)))</f>
        <v>46217.041666666664</v>
      </c>
      <c r="D3051" t="str">
        <f t="shared" si="47"/>
        <v>1AM</v>
      </c>
      <c r="E3051" t="str" cm="1">
        <f t="array" ref="E3051">IF($K3051="","",_xlfn.IFS($K3051=0,_xlfn.UNICHAR(9728),$K3051&lt;=3,_xlfn.UNICHAR(9729),OR($K3051=45,$K3051=48),"~",AND($K3051&gt;=51,$K3051&lt;=67),_xlfn.UNICHAR(9748),AND($K3051&gt;=71,$K3051&lt;=77),_xlfn.UNICHAR(10052),AND($K3051&gt;=80,$K3051&lt;=82),_xlfn.UNICHAR(9748),AND($K3051&gt;=95,$K3051&lt;=99),_xlfn.UNICHAR(9889),TRUE,_xlfn.UNICHAR(9729)))</f>
        <v>☁</v>
      </c>
      <c r="F3051" t="str" cm="1">
        <f t="array" ref="F3051">IF($K3051="","",_xlfn.IFS($K3051=0,"Clear",$K3051&lt;=3,"Partly Cloudy",OR($K3051=45,$K3051=48),"Fog",AND($K3051&gt;=51,$K3051&lt;=67),"Drizzle",AND($K3051&gt;=71,$K3051&lt;=77),"Snow",AND($K3051&gt;=80,$K3051&lt;=82),"Rain Showers",AND($K3051&gt;=95,$K3051&lt;=99),"Thunderstorm",TRUE,"Cloudy"))</f>
        <v>Partly Cloudy</v>
      </c>
      <c r="G3051" s="3" cm="1">
        <f t="array" ref="G3051">IF($A3051="","",INDEX(OpenMeteoAPI[TemperatureC],ROWS($G$2:G3051)))</f>
        <v>17</v>
      </c>
      <c r="H3051" s="4" cm="1">
        <f t="array" ref="H3051">IF($A3051="","",INDEX(OpenMeteoAPI[RelativeHumidityPct],ROWS($H$2:H3051))/100)</f>
        <v>0.96</v>
      </c>
      <c r="I3051" s="4" cm="1">
        <f t="array" ref="I3051">IF($A3051="","",INDEX(OpenMeteoAPI[PrecipitationProbabilityPct],ROWS($I$2:I3051))/100)</f>
        <v>0.11</v>
      </c>
      <c r="J3051" s="3" cm="1">
        <f t="array" ref="J3051">IF($A3051="","",INDEX(OpenMeteoAPI[PrecipitationMM],ROWS($J$2:J3051)))</f>
        <v>0</v>
      </c>
      <c r="K3051" cm="1">
        <f t="array" ref="K3051">IF($A3051="","",INDEX(OpenMeteoAPI[WeatherCode],ROWS($K$2:K3051)))</f>
        <v>3</v>
      </c>
      <c r="L3051" s="3" cm="1">
        <f t="array" ref="L3051">IF($A3051="","",INDEX(OpenMeteoAPI[WindSpeedKMH],ROWS($L$2:L3051)))</f>
        <v>8.1</v>
      </c>
    </row>
    <row r="3052" spans="1:12">
      <c r="A3052" t="str" cm="1">
        <f t="array" ref="A3052">IFERROR(INDEX(OpenMeteoAPI[City],ROWS($A$2:A3052))&amp;", "&amp;INDEX(OpenMeteoAPI[CountryCode],ROWS($A$2:A3052)),"")</f>
        <v>Warsaw, PL</v>
      </c>
      <c r="B3052" t="str" cm="1">
        <f t="array" ref="B3052">IF($A3052="","",INDEX(OpenMeteoAPI[LocationID],ROWS($B$2:B3052)))</f>
        <v>PL-WAW</v>
      </c>
      <c r="C3052" s="5" cm="1">
        <f t="array" ref="C3052">IF($A3052="","",INDEX(OpenMeteoAPI[ForecastDateTime],ROWS($C$2:C3052)))</f>
        <v>46217.083333333336</v>
      </c>
      <c r="D3052" t="str">
        <f t="shared" si="47"/>
        <v>2AM</v>
      </c>
      <c r="E3052" t="str" cm="1">
        <f t="array" ref="E3052">IF($K3052="","",_xlfn.IFS($K3052=0,_xlfn.UNICHAR(9728),$K3052&lt;=3,_xlfn.UNICHAR(9729),OR($K3052=45,$K3052=48),"~",AND($K3052&gt;=51,$K3052&lt;=67),_xlfn.UNICHAR(9748),AND($K3052&gt;=71,$K3052&lt;=77),_xlfn.UNICHAR(10052),AND($K3052&gt;=80,$K3052&lt;=82),_xlfn.UNICHAR(9748),AND($K3052&gt;=95,$K3052&lt;=99),_xlfn.UNICHAR(9889),TRUE,_xlfn.UNICHAR(9729)))</f>
        <v>☁</v>
      </c>
      <c r="F3052" t="str" cm="1">
        <f t="array" ref="F3052">IF($K3052="","",_xlfn.IFS($K3052=0,"Clear",$K3052&lt;=3,"Partly Cloudy",OR($K3052=45,$K3052=48),"Fog",AND($K3052&gt;=51,$K3052&lt;=67),"Drizzle",AND($K3052&gt;=71,$K3052&lt;=77),"Snow",AND($K3052&gt;=80,$K3052&lt;=82),"Rain Showers",AND($K3052&gt;=95,$K3052&lt;=99),"Thunderstorm",TRUE,"Cloudy"))</f>
        <v>Partly Cloudy</v>
      </c>
      <c r="G3052" s="3" cm="1">
        <f t="array" ref="G3052">IF($A3052="","",INDEX(OpenMeteoAPI[TemperatureC],ROWS($G$2:G3052)))</f>
        <v>16.600000000000001</v>
      </c>
      <c r="H3052" s="4" cm="1">
        <f t="array" ref="H3052">IF($A3052="","",INDEX(OpenMeteoAPI[RelativeHumidityPct],ROWS($H$2:H3052))/100)</f>
        <v>0.98</v>
      </c>
      <c r="I3052" s="4" cm="1">
        <f t="array" ref="I3052">IF($A3052="","",INDEX(OpenMeteoAPI[PrecipitationProbabilityPct],ROWS($I$2:I3052))/100)</f>
        <v>0.08</v>
      </c>
      <c r="J3052" s="3" cm="1">
        <f t="array" ref="J3052">IF($A3052="","",INDEX(OpenMeteoAPI[PrecipitationMM],ROWS($J$2:J3052)))</f>
        <v>0</v>
      </c>
      <c r="K3052" cm="1">
        <f t="array" ref="K3052">IF($A3052="","",INDEX(OpenMeteoAPI[WeatherCode],ROWS($K$2:K3052)))</f>
        <v>3</v>
      </c>
      <c r="L3052" s="3" cm="1">
        <f t="array" ref="L3052">IF($A3052="","",INDEX(OpenMeteoAPI[WindSpeedKMH],ROWS($L$2:L3052)))</f>
        <v>8.1</v>
      </c>
    </row>
    <row r="3053" spans="1:12">
      <c r="A3053" t="str" cm="1">
        <f t="array" ref="A3053">IFERROR(INDEX(OpenMeteoAPI[City],ROWS($A$2:A3053))&amp;", "&amp;INDEX(OpenMeteoAPI[CountryCode],ROWS($A$2:A3053)),"")</f>
        <v>Warsaw, PL</v>
      </c>
      <c r="B3053" t="str" cm="1">
        <f t="array" ref="B3053">IF($A3053="","",INDEX(OpenMeteoAPI[LocationID],ROWS($B$2:B3053)))</f>
        <v>PL-WAW</v>
      </c>
      <c r="C3053" s="5" cm="1">
        <f t="array" ref="C3053">IF($A3053="","",INDEX(OpenMeteoAPI[ForecastDateTime],ROWS($C$2:C3053)))</f>
        <v>46217.125</v>
      </c>
      <c r="D3053" t="str">
        <f t="shared" si="47"/>
        <v>3AM</v>
      </c>
      <c r="E3053" t="str" cm="1">
        <f t="array" ref="E3053">IF($K3053="","",_xlfn.IFS($K3053=0,_xlfn.UNICHAR(9728),$K3053&lt;=3,_xlfn.UNICHAR(9729),OR($K3053=45,$K3053=48),"~",AND($K3053&gt;=51,$K3053&lt;=67),_xlfn.UNICHAR(9748),AND($K3053&gt;=71,$K3053&lt;=77),_xlfn.UNICHAR(10052),AND($K3053&gt;=80,$K3053&lt;=82),_xlfn.UNICHAR(9748),AND($K3053&gt;=95,$K3053&lt;=99),_xlfn.UNICHAR(9889),TRUE,_xlfn.UNICHAR(9729)))</f>
        <v>☔</v>
      </c>
      <c r="F3053" t="str" cm="1">
        <f t="array" ref="F3053">IF($K3053="","",_xlfn.IFS($K3053=0,"Clear",$K3053&lt;=3,"Partly Cloudy",OR($K3053=45,$K3053=48),"Fog",AND($K3053&gt;=51,$K3053&lt;=67),"Drizzle",AND($K3053&gt;=71,$K3053&lt;=77),"Snow",AND($K3053&gt;=80,$K3053&lt;=82),"Rain Showers",AND($K3053&gt;=95,$K3053&lt;=99),"Thunderstorm",TRUE,"Cloudy"))</f>
        <v>Drizzle</v>
      </c>
      <c r="G3053" s="3" cm="1">
        <f t="array" ref="G3053">IF($A3053="","",INDEX(OpenMeteoAPI[TemperatureC],ROWS($G$2:G3053)))</f>
        <v>16.5</v>
      </c>
      <c r="H3053" s="4" cm="1">
        <f t="array" ref="H3053">IF($A3053="","",INDEX(OpenMeteoAPI[RelativeHumidityPct],ROWS($H$2:H3053))/100)</f>
        <v>0.99</v>
      </c>
      <c r="I3053" s="4" cm="1">
        <f t="array" ref="I3053">IF($A3053="","",INDEX(OpenMeteoAPI[PrecipitationProbabilityPct],ROWS($I$2:I3053))/100)</f>
        <v>7.0000000000000007E-2</v>
      </c>
      <c r="J3053" s="3" cm="1">
        <f t="array" ref="J3053">IF($A3053="","",INDEX(OpenMeteoAPI[PrecipitationMM],ROWS($J$2:J3053)))</f>
        <v>0.1</v>
      </c>
      <c r="K3053" cm="1">
        <f t="array" ref="K3053">IF($A3053="","",INDEX(OpenMeteoAPI[WeatherCode],ROWS($K$2:K3053)))</f>
        <v>51</v>
      </c>
      <c r="L3053" s="3" cm="1">
        <f t="array" ref="L3053">IF($A3053="","",INDEX(OpenMeteoAPI[WindSpeedKMH],ROWS($L$2:L3053)))</f>
        <v>8.1999999999999993</v>
      </c>
    </row>
    <row r="3054" spans="1:12">
      <c r="A3054" t="str" cm="1">
        <f t="array" ref="A3054">IFERROR(INDEX(OpenMeteoAPI[City],ROWS($A$2:A3054))&amp;", "&amp;INDEX(OpenMeteoAPI[CountryCode],ROWS($A$2:A3054)),"")</f>
        <v>Warsaw, PL</v>
      </c>
      <c r="B3054" t="str" cm="1">
        <f t="array" ref="B3054">IF($A3054="","",INDEX(OpenMeteoAPI[LocationID],ROWS($B$2:B3054)))</f>
        <v>PL-WAW</v>
      </c>
      <c r="C3054" s="5" cm="1">
        <f t="array" ref="C3054">IF($A3054="","",INDEX(OpenMeteoAPI[ForecastDateTime],ROWS($C$2:C3054)))</f>
        <v>46217.166666666664</v>
      </c>
      <c r="D3054" t="str">
        <f t="shared" si="47"/>
        <v>4AM</v>
      </c>
      <c r="E3054" t="str" cm="1">
        <f t="array" ref="E3054">IF($K3054="","",_xlfn.IFS($K3054=0,_xlfn.UNICHAR(9728),$K3054&lt;=3,_xlfn.UNICHAR(9729),OR($K3054=45,$K3054=48),"~",AND($K3054&gt;=51,$K3054&lt;=67),_xlfn.UNICHAR(9748),AND($K3054&gt;=71,$K3054&lt;=77),_xlfn.UNICHAR(10052),AND($K3054&gt;=80,$K3054&lt;=82),_xlfn.UNICHAR(9748),AND($K3054&gt;=95,$K3054&lt;=99),_xlfn.UNICHAR(9889),TRUE,_xlfn.UNICHAR(9729)))</f>
        <v>☔</v>
      </c>
      <c r="F3054" t="str" cm="1">
        <f t="array" ref="F3054">IF($K3054="","",_xlfn.IFS($K3054=0,"Clear",$K3054&lt;=3,"Partly Cloudy",OR($K3054=45,$K3054=48),"Fog",AND($K3054&gt;=51,$K3054&lt;=67),"Drizzle",AND($K3054&gt;=71,$K3054&lt;=77),"Snow",AND($K3054&gt;=80,$K3054&lt;=82),"Rain Showers",AND($K3054&gt;=95,$K3054&lt;=99),"Thunderstorm",TRUE,"Cloudy"))</f>
        <v>Drizzle</v>
      </c>
      <c r="G3054" s="3" cm="1">
        <f t="array" ref="G3054">IF($A3054="","",INDEX(OpenMeteoAPI[TemperatureC],ROWS($G$2:G3054)))</f>
        <v>16.7</v>
      </c>
      <c r="H3054" s="4" cm="1">
        <f t="array" ref="H3054">IF($A3054="","",INDEX(OpenMeteoAPI[RelativeHumidityPct],ROWS($H$2:H3054))/100)</f>
        <v>0.98</v>
      </c>
      <c r="I3054" s="4" cm="1">
        <f t="array" ref="I3054">IF($A3054="","",INDEX(OpenMeteoAPI[PrecipitationProbabilityPct],ROWS($I$2:I3054))/100)</f>
        <v>7.0000000000000007E-2</v>
      </c>
      <c r="J3054" s="3" cm="1">
        <f t="array" ref="J3054">IF($A3054="","",INDEX(OpenMeteoAPI[PrecipitationMM],ROWS($J$2:J3054)))</f>
        <v>0.1</v>
      </c>
      <c r="K3054" cm="1">
        <f t="array" ref="K3054">IF($A3054="","",INDEX(OpenMeteoAPI[WeatherCode],ROWS($K$2:K3054)))</f>
        <v>51</v>
      </c>
      <c r="L3054" s="3" cm="1">
        <f t="array" ref="L3054">IF($A3054="","",INDEX(OpenMeteoAPI[WindSpeedKMH],ROWS($L$2:L3054)))</f>
        <v>8.6</v>
      </c>
    </row>
    <row r="3055" spans="1:12">
      <c r="A3055" t="str" cm="1">
        <f t="array" ref="A3055">IFERROR(INDEX(OpenMeteoAPI[City],ROWS($A$2:A3055))&amp;", "&amp;INDEX(OpenMeteoAPI[CountryCode],ROWS($A$2:A3055)),"")</f>
        <v>Warsaw, PL</v>
      </c>
      <c r="B3055" t="str" cm="1">
        <f t="array" ref="B3055">IF($A3055="","",INDEX(OpenMeteoAPI[LocationID],ROWS($B$2:B3055)))</f>
        <v>PL-WAW</v>
      </c>
      <c r="C3055" s="5" cm="1">
        <f t="array" ref="C3055">IF($A3055="","",INDEX(OpenMeteoAPI[ForecastDateTime],ROWS($C$2:C3055)))</f>
        <v>46217.208333333336</v>
      </c>
      <c r="D3055" t="str">
        <f t="shared" si="47"/>
        <v>5AM</v>
      </c>
      <c r="E3055" t="str" cm="1">
        <f t="array" ref="E3055">IF($K3055="","",_xlfn.IFS($K3055=0,_xlfn.UNICHAR(9728),$K3055&lt;=3,_xlfn.UNICHAR(9729),OR($K3055=45,$K3055=48),"~",AND($K3055&gt;=51,$K3055&lt;=67),_xlfn.UNICHAR(9748),AND($K3055&gt;=71,$K3055&lt;=77),_xlfn.UNICHAR(10052),AND($K3055&gt;=80,$K3055&lt;=82),_xlfn.UNICHAR(9748),AND($K3055&gt;=95,$K3055&lt;=99),_xlfn.UNICHAR(9889),TRUE,_xlfn.UNICHAR(9729)))</f>
        <v>☔</v>
      </c>
      <c r="F3055" t="str" cm="1">
        <f t="array" ref="F3055">IF($K3055="","",_xlfn.IFS($K3055=0,"Clear",$K3055&lt;=3,"Partly Cloudy",OR($K3055=45,$K3055=48),"Fog",AND($K3055&gt;=51,$K3055&lt;=67),"Drizzle",AND($K3055&gt;=71,$K3055&lt;=77),"Snow",AND($K3055&gt;=80,$K3055&lt;=82),"Rain Showers",AND($K3055&gt;=95,$K3055&lt;=99),"Thunderstorm",TRUE,"Cloudy"))</f>
        <v>Drizzle</v>
      </c>
      <c r="G3055" s="3" cm="1">
        <f t="array" ref="G3055">IF($A3055="","",INDEX(OpenMeteoAPI[TemperatureC],ROWS($G$2:G3055)))</f>
        <v>17</v>
      </c>
      <c r="H3055" s="4" cm="1">
        <f t="array" ref="H3055">IF($A3055="","",INDEX(OpenMeteoAPI[RelativeHumidityPct],ROWS($H$2:H3055))/100)</f>
        <v>0.98</v>
      </c>
      <c r="I3055" s="4" cm="1">
        <f t="array" ref="I3055">IF($A3055="","",INDEX(OpenMeteoAPI[PrecipitationProbabilityPct],ROWS($I$2:I3055))/100)</f>
        <v>0.08</v>
      </c>
      <c r="J3055" s="3" cm="1">
        <f t="array" ref="J3055">IF($A3055="","",INDEX(OpenMeteoAPI[PrecipitationMM],ROWS($J$2:J3055)))</f>
        <v>0.1</v>
      </c>
      <c r="K3055" cm="1">
        <f t="array" ref="K3055">IF($A3055="","",INDEX(OpenMeteoAPI[WeatherCode],ROWS($K$2:K3055)))</f>
        <v>51</v>
      </c>
      <c r="L3055" s="3" cm="1">
        <f t="array" ref="L3055">IF($A3055="","",INDEX(OpenMeteoAPI[WindSpeedKMH],ROWS($L$2:L3055)))</f>
        <v>9.1</v>
      </c>
    </row>
    <row r="3056" spans="1:12">
      <c r="A3056" t="str" cm="1">
        <f t="array" ref="A3056">IFERROR(INDEX(OpenMeteoAPI[City],ROWS($A$2:A3056))&amp;", "&amp;INDEX(OpenMeteoAPI[CountryCode],ROWS($A$2:A3056)),"")</f>
        <v>Warsaw, PL</v>
      </c>
      <c r="B3056" t="str" cm="1">
        <f t="array" ref="B3056">IF($A3056="","",INDEX(OpenMeteoAPI[LocationID],ROWS($B$2:B3056)))</f>
        <v>PL-WAW</v>
      </c>
      <c r="C3056" s="5" cm="1">
        <f t="array" ref="C3056">IF($A3056="","",INDEX(OpenMeteoAPI[ForecastDateTime],ROWS($C$2:C3056)))</f>
        <v>46217.25</v>
      </c>
      <c r="D3056" t="str">
        <f t="shared" si="47"/>
        <v>6AM</v>
      </c>
      <c r="E3056" t="str" cm="1">
        <f t="array" ref="E3056">IF($K3056="","",_xlfn.IFS($K3056=0,_xlfn.UNICHAR(9728),$K3056&lt;=3,_xlfn.UNICHAR(9729),OR($K3056=45,$K3056=48),"~",AND($K3056&gt;=51,$K3056&lt;=67),_xlfn.UNICHAR(9748),AND($K3056&gt;=71,$K3056&lt;=77),_xlfn.UNICHAR(10052),AND($K3056&gt;=80,$K3056&lt;=82),_xlfn.UNICHAR(9748),AND($K3056&gt;=95,$K3056&lt;=99),_xlfn.UNICHAR(9889),TRUE,_xlfn.UNICHAR(9729)))</f>
        <v>☔</v>
      </c>
      <c r="F3056" t="str" cm="1">
        <f t="array" ref="F3056">IF($K3056="","",_xlfn.IFS($K3056=0,"Clear",$K3056&lt;=3,"Partly Cloudy",OR($K3056=45,$K3056=48),"Fog",AND($K3056&gt;=51,$K3056&lt;=67),"Drizzle",AND($K3056&gt;=71,$K3056&lt;=77),"Snow",AND($K3056&gt;=80,$K3056&lt;=82),"Rain Showers",AND($K3056&gt;=95,$K3056&lt;=99),"Thunderstorm",TRUE,"Cloudy"))</f>
        <v>Drizzle</v>
      </c>
      <c r="G3056" s="3" cm="1">
        <f t="array" ref="G3056">IF($A3056="","",INDEX(OpenMeteoAPI[TemperatureC],ROWS($G$2:G3056)))</f>
        <v>17.5</v>
      </c>
      <c r="H3056" s="4" cm="1">
        <f t="array" ref="H3056">IF($A3056="","",INDEX(OpenMeteoAPI[RelativeHumidityPct],ROWS($H$2:H3056))/100)</f>
        <v>0.96</v>
      </c>
      <c r="I3056" s="4" cm="1">
        <f t="array" ref="I3056">IF($A3056="","",INDEX(OpenMeteoAPI[PrecipitationProbabilityPct],ROWS($I$2:I3056))/100)</f>
        <v>0.09</v>
      </c>
      <c r="J3056" s="3" cm="1">
        <f t="array" ref="J3056">IF($A3056="","",INDEX(OpenMeteoAPI[PrecipitationMM],ROWS($J$2:J3056)))</f>
        <v>0.1</v>
      </c>
      <c r="K3056" cm="1">
        <f t="array" ref="K3056">IF($A3056="","",INDEX(OpenMeteoAPI[WeatherCode],ROWS($K$2:K3056)))</f>
        <v>51</v>
      </c>
      <c r="L3056" s="3" cm="1">
        <f t="array" ref="L3056">IF($A3056="","",INDEX(OpenMeteoAPI[WindSpeedKMH],ROWS($L$2:L3056)))</f>
        <v>9.6999999999999993</v>
      </c>
    </row>
    <row r="3057" spans="1:12">
      <c r="A3057" t="str" cm="1">
        <f t="array" ref="A3057">IFERROR(INDEX(OpenMeteoAPI[City],ROWS($A$2:A3057))&amp;", "&amp;INDEX(OpenMeteoAPI[CountryCode],ROWS($A$2:A3057)),"")</f>
        <v>Warsaw, PL</v>
      </c>
      <c r="B3057" t="str" cm="1">
        <f t="array" ref="B3057">IF($A3057="","",INDEX(OpenMeteoAPI[LocationID],ROWS($B$2:B3057)))</f>
        <v>PL-WAW</v>
      </c>
      <c r="C3057" s="5" cm="1">
        <f t="array" ref="C3057">IF($A3057="","",INDEX(OpenMeteoAPI[ForecastDateTime],ROWS($C$2:C3057)))</f>
        <v>46217.291666666664</v>
      </c>
      <c r="D3057" t="str">
        <f t="shared" si="47"/>
        <v>7AM</v>
      </c>
      <c r="E3057" t="str" cm="1">
        <f t="array" ref="E3057">IF($K3057="","",_xlfn.IFS($K3057=0,_xlfn.UNICHAR(9728),$K3057&lt;=3,_xlfn.UNICHAR(9729),OR($K3057=45,$K3057=48),"~",AND($K3057&gt;=51,$K3057&lt;=67),_xlfn.UNICHAR(9748),AND($K3057&gt;=71,$K3057&lt;=77),_xlfn.UNICHAR(10052),AND($K3057&gt;=80,$K3057&lt;=82),_xlfn.UNICHAR(9748),AND($K3057&gt;=95,$K3057&lt;=99),_xlfn.UNICHAR(9889),TRUE,_xlfn.UNICHAR(9729)))</f>
        <v>☔</v>
      </c>
      <c r="F3057" t="str" cm="1">
        <f t="array" ref="F3057">IF($K3057="","",_xlfn.IFS($K3057=0,"Clear",$K3057&lt;=3,"Partly Cloudy",OR($K3057=45,$K3057=48),"Fog",AND($K3057&gt;=51,$K3057&lt;=67),"Drizzle",AND($K3057&gt;=71,$K3057&lt;=77),"Snow",AND($K3057&gt;=80,$K3057&lt;=82),"Rain Showers",AND($K3057&gt;=95,$K3057&lt;=99),"Thunderstorm",TRUE,"Cloudy"))</f>
        <v>Drizzle</v>
      </c>
      <c r="G3057" s="3" cm="1">
        <f t="array" ref="G3057">IF($A3057="","",INDEX(OpenMeteoAPI[TemperatureC],ROWS($G$2:G3057)))</f>
        <v>18</v>
      </c>
      <c r="H3057" s="4" cm="1">
        <f t="array" ref="H3057">IF($A3057="","",INDEX(OpenMeteoAPI[RelativeHumidityPct],ROWS($H$2:H3057))/100)</f>
        <v>0.94</v>
      </c>
      <c r="I3057" s="4" cm="1">
        <f t="array" ref="I3057">IF($A3057="","",INDEX(OpenMeteoAPI[PrecipitationProbabilityPct],ROWS($I$2:I3057))/100)</f>
        <v>0.1</v>
      </c>
      <c r="J3057" s="3" cm="1">
        <f t="array" ref="J3057">IF($A3057="","",INDEX(OpenMeteoAPI[PrecipitationMM],ROWS($J$2:J3057)))</f>
        <v>0.1</v>
      </c>
      <c r="K3057" cm="1">
        <f t="array" ref="K3057">IF($A3057="","",INDEX(OpenMeteoAPI[WeatherCode],ROWS($K$2:K3057)))</f>
        <v>51</v>
      </c>
      <c r="L3057" s="3" cm="1">
        <f t="array" ref="L3057">IF($A3057="","",INDEX(OpenMeteoAPI[WindSpeedKMH],ROWS($L$2:L3057)))</f>
        <v>10</v>
      </c>
    </row>
    <row r="3058" spans="1:12">
      <c r="A3058" t="str" cm="1">
        <f t="array" ref="A3058">IFERROR(INDEX(OpenMeteoAPI[City],ROWS($A$2:A3058))&amp;", "&amp;INDEX(OpenMeteoAPI[CountryCode],ROWS($A$2:A3058)),"")</f>
        <v>Warsaw, PL</v>
      </c>
      <c r="B3058" t="str" cm="1">
        <f t="array" ref="B3058">IF($A3058="","",INDEX(OpenMeteoAPI[LocationID],ROWS($B$2:B3058)))</f>
        <v>PL-WAW</v>
      </c>
      <c r="C3058" s="5" cm="1">
        <f t="array" ref="C3058">IF($A3058="","",INDEX(OpenMeteoAPI[ForecastDateTime],ROWS($C$2:C3058)))</f>
        <v>46217.333333333336</v>
      </c>
      <c r="D3058" t="str">
        <f t="shared" si="47"/>
        <v>8AM</v>
      </c>
      <c r="E3058" t="str" cm="1">
        <f t="array" ref="E3058">IF($K3058="","",_xlfn.IFS($K3058=0,_xlfn.UNICHAR(9728),$K3058&lt;=3,_xlfn.UNICHAR(9729),OR($K3058=45,$K3058=48),"~",AND($K3058&gt;=51,$K3058&lt;=67),_xlfn.UNICHAR(9748),AND($K3058&gt;=71,$K3058&lt;=77),_xlfn.UNICHAR(10052),AND($K3058&gt;=80,$K3058&lt;=82),_xlfn.UNICHAR(9748),AND($K3058&gt;=95,$K3058&lt;=99),_xlfn.UNICHAR(9889),TRUE,_xlfn.UNICHAR(9729)))</f>
        <v>☔</v>
      </c>
      <c r="F3058" t="str" cm="1">
        <f t="array" ref="F3058">IF($K3058="","",_xlfn.IFS($K3058=0,"Clear",$K3058&lt;=3,"Partly Cloudy",OR($K3058=45,$K3058=48),"Fog",AND($K3058&gt;=51,$K3058&lt;=67),"Drizzle",AND($K3058&gt;=71,$K3058&lt;=77),"Snow",AND($K3058&gt;=80,$K3058&lt;=82),"Rain Showers",AND($K3058&gt;=95,$K3058&lt;=99),"Thunderstorm",TRUE,"Cloudy"))</f>
        <v>Drizzle</v>
      </c>
      <c r="G3058" s="3" cm="1">
        <f t="array" ref="G3058">IF($A3058="","",INDEX(OpenMeteoAPI[TemperatureC],ROWS($G$2:G3058)))</f>
        <v>18.600000000000001</v>
      </c>
      <c r="H3058" s="4" cm="1">
        <f t="array" ref="H3058">IF($A3058="","",INDEX(OpenMeteoAPI[RelativeHumidityPct],ROWS($H$2:H3058))/100)</f>
        <v>0.92</v>
      </c>
      <c r="I3058" s="4" cm="1">
        <f t="array" ref="I3058">IF($A3058="","",INDEX(OpenMeteoAPI[PrecipitationProbabilityPct],ROWS($I$2:I3058))/100)</f>
        <v>0.12</v>
      </c>
      <c r="J3058" s="3" cm="1">
        <f t="array" ref="J3058">IF($A3058="","",INDEX(OpenMeteoAPI[PrecipitationMM],ROWS($J$2:J3058)))</f>
        <v>0.1</v>
      </c>
      <c r="K3058" cm="1">
        <f t="array" ref="K3058">IF($A3058="","",INDEX(OpenMeteoAPI[WeatherCode],ROWS($K$2:K3058)))</f>
        <v>51</v>
      </c>
      <c r="L3058" s="3" cm="1">
        <f t="array" ref="L3058">IF($A3058="","",INDEX(OpenMeteoAPI[WindSpeedKMH],ROWS($L$2:L3058)))</f>
        <v>10.1</v>
      </c>
    </row>
    <row r="3059" spans="1:12">
      <c r="A3059" t="str" cm="1">
        <f t="array" ref="A3059">IFERROR(INDEX(OpenMeteoAPI[City],ROWS($A$2:A3059))&amp;", "&amp;INDEX(OpenMeteoAPI[CountryCode],ROWS($A$2:A3059)),"")</f>
        <v>Warsaw, PL</v>
      </c>
      <c r="B3059" t="str" cm="1">
        <f t="array" ref="B3059">IF($A3059="","",INDEX(OpenMeteoAPI[LocationID],ROWS($B$2:B3059)))</f>
        <v>PL-WAW</v>
      </c>
      <c r="C3059" s="5" cm="1">
        <f t="array" ref="C3059">IF($A3059="","",INDEX(OpenMeteoAPI[ForecastDateTime],ROWS($C$2:C3059)))</f>
        <v>46217.375</v>
      </c>
      <c r="D3059" t="str">
        <f t="shared" si="47"/>
        <v>9AM</v>
      </c>
      <c r="E3059" t="str" cm="1">
        <f t="array" ref="E3059">IF($K3059="","",_xlfn.IFS($K3059=0,_xlfn.UNICHAR(9728),$K3059&lt;=3,_xlfn.UNICHAR(9729),OR($K3059=45,$K3059=48),"~",AND($K3059&gt;=51,$K3059&lt;=67),_xlfn.UNICHAR(9748),AND($K3059&gt;=71,$K3059&lt;=77),_xlfn.UNICHAR(10052),AND($K3059&gt;=80,$K3059&lt;=82),_xlfn.UNICHAR(9748),AND($K3059&gt;=95,$K3059&lt;=99),_xlfn.UNICHAR(9889),TRUE,_xlfn.UNICHAR(9729)))</f>
        <v>☔</v>
      </c>
      <c r="F3059" t="str" cm="1">
        <f t="array" ref="F3059">IF($K3059="","",_xlfn.IFS($K3059=0,"Clear",$K3059&lt;=3,"Partly Cloudy",OR($K3059=45,$K3059=48),"Fog",AND($K3059&gt;=51,$K3059&lt;=67),"Drizzle",AND($K3059&gt;=71,$K3059&lt;=77),"Snow",AND($K3059&gt;=80,$K3059&lt;=82),"Rain Showers",AND($K3059&gt;=95,$K3059&lt;=99),"Thunderstorm",TRUE,"Cloudy"))</f>
        <v>Drizzle</v>
      </c>
      <c r="G3059" s="3" cm="1">
        <f t="array" ref="G3059">IF($A3059="","",INDEX(OpenMeteoAPI[TemperatureC],ROWS($G$2:G3059)))</f>
        <v>19.3</v>
      </c>
      <c r="H3059" s="4" cm="1">
        <f t="array" ref="H3059">IF($A3059="","",INDEX(OpenMeteoAPI[RelativeHumidityPct],ROWS($H$2:H3059))/100)</f>
        <v>0.88</v>
      </c>
      <c r="I3059" s="4" cm="1">
        <f t="array" ref="I3059">IF($A3059="","",INDEX(OpenMeteoAPI[PrecipitationProbabilityPct],ROWS($I$2:I3059))/100)</f>
        <v>0.14000000000000001</v>
      </c>
      <c r="J3059" s="3" cm="1">
        <f t="array" ref="J3059">IF($A3059="","",INDEX(OpenMeteoAPI[PrecipitationMM],ROWS($J$2:J3059)))</f>
        <v>0.4</v>
      </c>
      <c r="K3059" cm="1">
        <f t="array" ref="K3059">IF($A3059="","",INDEX(OpenMeteoAPI[WeatherCode],ROWS($K$2:K3059)))</f>
        <v>51</v>
      </c>
      <c r="L3059" s="3" cm="1">
        <f t="array" ref="L3059">IF($A3059="","",INDEX(OpenMeteoAPI[WindSpeedKMH],ROWS($L$2:L3059)))</f>
        <v>10</v>
      </c>
    </row>
    <row r="3060" spans="1:12">
      <c r="A3060" t="str" cm="1">
        <f t="array" ref="A3060">IFERROR(INDEX(OpenMeteoAPI[City],ROWS($A$2:A3060))&amp;", "&amp;INDEX(OpenMeteoAPI[CountryCode],ROWS($A$2:A3060)),"")</f>
        <v>Warsaw, PL</v>
      </c>
      <c r="B3060" t="str" cm="1">
        <f t="array" ref="B3060">IF($A3060="","",INDEX(OpenMeteoAPI[LocationID],ROWS($B$2:B3060)))</f>
        <v>PL-WAW</v>
      </c>
      <c r="C3060" s="5" cm="1">
        <f t="array" ref="C3060">IF($A3060="","",INDEX(OpenMeteoAPI[ForecastDateTime],ROWS($C$2:C3060)))</f>
        <v>46217.416666666664</v>
      </c>
      <c r="D3060" t="str">
        <f t="shared" si="47"/>
        <v>10AM</v>
      </c>
      <c r="E3060" t="str" cm="1">
        <f t="array" ref="E3060">IF($K3060="","",_xlfn.IFS($K3060=0,_xlfn.UNICHAR(9728),$K3060&lt;=3,_xlfn.UNICHAR(9729),OR($K3060=45,$K3060=48),"~",AND($K3060&gt;=51,$K3060&lt;=67),_xlfn.UNICHAR(9748),AND($K3060&gt;=71,$K3060&lt;=77),_xlfn.UNICHAR(10052),AND($K3060&gt;=80,$K3060&lt;=82),_xlfn.UNICHAR(9748),AND($K3060&gt;=95,$K3060&lt;=99),_xlfn.UNICHAR(9889),TRUE,_xlfn.UNICHAR(9729)))</f>
        <v>☔</v>
      </c>
      <c r="F3060" t="str" cm="1">
        <f t="array" ref="F3060">IF($K3060="","",_xlfn.IFS($K3060=0,"Clear",$K3060&lt;=3,"Partly Cloudy",OR($K3060=45,$K3060=48),"Fog",AND($K3060&gt;=51,$K3060&lt;=67),"Drizzle",AND($K3060&gt;=71,$K3060&lt;=77),"Snow",AND($K3060&gt;=80,$K3060&lt;=82),"Rain Showers",AND($K3060&gt;=95,$K3060&lt;=99),"Thunderstorm",TRUE,"Cloudy"))</f>
        <v>Drizzle</v>
      </c>
      <c r="G3060" s="3" cm="1">
        <f t="array" ref="G3060">IF($A3060="","",INDEX(OpenMeteoAPI[TemperatureC],ROWS($G$2:G3060)))</f>
        <v>20.3</v>
      </c>
      <c r="H3060" s="4" cm="1">
        <f t="array" ref="H3060">IF($A3060="","",INDEX(OpenMeteoAPI[RelativeHumidityPct],ROWS($H$2:H3060))/100)</f>
        <v>0.84</v>
      </c>
      <c r="I3060" s="4" cm="1">
        <f t="array" ref="I3060">IF($A3060="","",INDEX(OpenMeteoAPI[PrecipitationProbabilityPct],ROWS($I$2:I3060))/100)</f>
        <v>0.16</v>
      </c>
      <c r="J3060" s="3" cm="1">
        <f t="array" ref="J3060">IF($A3060="","",INDEX(OpenMeteoAPI[PrecipitationMM],ROWS($J$2:J3060)))</f>
        <v>0.4</v>
      </c>
      <c r="K3060" cm="1">
        <f t="array" ref="K3060">IF($A3060="","",INDEX(OpenMeteoAPI[WeatherCode],ROWS($K$2:K3060)))</f>
        <v>51</v>
      </c>
      <c r="L3060" s="3" cm="1">
        <f t="array" ref="L3060">IF($A3060="","",INDEX(OpenMeteoAPI[WindSpeedKMH],ROWS($L$2:L3060)))</f>
        <v>9.8000000000000007</v>
      </c>
    </row>
    <row r="3061" spans="1:12">
      <c r="A3061" t="str" cm="1">
        <f t="array" ref="A3061">IFERROR(INDEX(OpenMeteoAPI[City],ROWS($A$2:A3061))&amp;", "&amp;INDEX(OpenMeteoAPI[CountryCode],ROWS($A$2:A3061)),"")</f>
        <v>Warsaw, PL</v>
      </c>
      <c r="B3061" t="str" cm="1">
        <f t="array" ref="B3061">IF($A3061="","",INDEX(OpenMeteoAPI[LocationID],ROWS($B$2:B3061)))</f>
        <v>PL-WAW</v>
      </c>
      <c r="C3061" s="5" cm="1">
        <f t="array" ref="C3061">IF($A3061="","",INDEX(OpenMeteoAPI[ForecastDateTime],ROWS($C$2:C3061)))</f>
        <v>46217.458333333336</v>
      </c>
      <c r="D3061" t="str">
        <f t="shared" si="47"/>
        <v>11AM</v>
      </c>
      <c r="E3061" t="str" cm="1">
        <f t="array" ref="E3061">IF($K3061="","",_xlfn.IFS($K3061=0,_xlfn.UNICHAR(9728),$K3061&lt;=3,_xlfn.UNICHAR(9729),OR($K3061=45,$K3061=48),"~",AND($K3061&gt;=51,$K3061&lt;=67),_xlfn.UNICHAR(9748),AND($K3061&gt;=71,$K3061&lt;=77),_xlfn.UNICHAR(10052),AND($K3061&gt;=80,$K3061&lt;=82),_xlfn.UNICHAR(9748),AND($K3061&gt;=95,$K3061&lt;=99),_xlfn.UNICHAR(9889),TRUE,_xlfn.UNICHAR(9729)))</f>
        <v>☔</v>
      </c>
      <c r="F3061" t="str" cm="1">
        <f t="array" ref="F3061">IF($K3061="","",_xlfn.IFS($K3061=0,"Clear",$K3061&lt;=3,"Partly Cloudy",OR($K3061=45,$K3061=48),"Fog",AND($K3061&gt;=51,$K3061&lt;=67),"Drizzle",AND($K3061&gt;=71,$K3061&lt;=77),"Snow",AND($K3061&gt;=80,$K3061&lt;=82),"Rain Showers",AND($K3061&gt;=95,$K3061&lt;=99),"Thunderstorm",TRUE,"Cloudy"))</f>
        <v>Drizzle</v>
      </c>
      <c r="G3061" s="3" cm="1">
        <f t="array" ref="G3061">IF($A3061="","",INDEX(OpenMeteoAPI[TemperatureC],ROWS($G$2:G3061)))</f>
        <v>21.4</v>
      </c>
      <c r="H3061" s="4" cm="1">
        <f t="array" ref="H3061">IF($A3061="","",INDEX(OpenMeteoAPI[RelativeHumidityPct],ROWS($H$2:H3061))/100)</f>
        <v>0.79</v>
      </c>
      <c r="I3061" s="4" cm="1">
        <f t="array" ref="I3061">IF($A3061="","",INDEX(OpenMeteoAPI[PrecipitationProbabilityPct],ROWS($I$2:I3061))/100)</f>
        <v>0.18</v>
      </c>
      <c r="J3061" s="3" cm="1">
        <f t="array" ref="J3061">IF($A3061="","",INDEX(OpenMeteoAPI[PrecipitationMM],ROWS($J$2:J3061)))</f>
        <v>0.4</v>
      </c>
      <c r="K3061" cm="1">
        <f t="array" ref="K3061">IF($A3061="","",INDEX(OpenMeteoAPI[WeatherCode],ROWS($K$2:K3061)))</f>
        <v>51</v>
      </c>
      <c r="L3061" s="3" cm="1">
        <f t="array" ref="L3061">IF($A3061="","",INDEX(OpenMeteoAPI[WindSpeedKMH],ROWS($L$2:L3061)))</f>
        <v>9.5</v>
      </c>
    </row>
    <row r="3062" spans="1:12">
      <c r="A3062" t="str" cm="1">
        <f t="array" ref="A3062">IFERROR(INDEX(OpenMeteoAPI[City],ROWS($A$2:A3062))&amp;", "&amp;INDEX(OpenMeteoAPI[CountryCode],ROWS($A$2:A3062)),"")</f>
        <v>Warsaw, PL</v>
      </c>
      <c r="B3062" t="str" cm="1">
        <f t="array" ref="B3062">IF($A3062="","",INDEX(OpenMeteoAPI[LocationID],ROWS($B$2:B3062)))</f>
        <v>PL-WAW</v>
      </c>
      <c r="C3062" s="5" cm="1">
        <f t="array" ref="C3062">IF($A3062="","",INDEX(OpenMeteoAPI[ForecastDateTime],ROWS($C$2:C3062)))</f>
        <v>46217.5</v>
      </c>
      <c r="D3062" t="str">
        <f t="shared" si="47"/>
        <v>12PM</v>
      </c>
      <c r="E3062" t="str" cm="1">
        <f t="array" ref="E3062">IF($K3062="","",_xlfn.IFS($K3062=0,_xlfn.UNICHAR(9728),$K3062&lt;=3,_xlfn.UNICHAR(9729),OR($K3062=45,$K3062=48),"~",AND($K3062&gt;=51,$K3062&lt;=67),_xlfn.UNICHAR(9748),AND($K3062&gt;=71,$K3062&lt;=77),_xlfn.UNICHAR(10052),AND($K3062&gt;=80,$K3062&lt;=82),_xlfn.UNICHAR(9748),AND($K3062&gt;=95,$K3062&lt;=99),_xlfn.UNICHAR(9889),TRUE,_xlfn.UNICHAR(9729)))</f>
        <v>☔</v>
      </c>
      <c r="F3062" t="str" cm="1">
        <f t="array" ref="F3062">IF($K3062="","",_xlfn.IFS($K3062=0,"Clear",$K3062&lt;=3,"Partly Cloudy",OR($K3062=45,$K3062=48),"Fog",AND($K3062&gt;=51,$K3062&lt;=67),"Drizzle",AND($K3062&gt;=71,$K3062&lt;=77),"Snow",AND($K3062&gt;=80,$K3062&lt;=82),"Rain Showers",AND($K3062&gt;=95,$K3062&lt;=99),"Thunderstorm",TRUE,"Cloudy"))</f>
        <v>Drizzle</v>
      </c>
      <c r="G3062" s="3" cm="1">
        <f t="array" ref="G3062">IF($A3062="","",INDEX(OpenMeteoAPI[TemperatureC],ROWS($G$2:G3062)))</f>
        <v>22.4</v>
      </c>
      <c r="H3062" s="4" cm="1">
        <f t="array" ref="H3062">IF($A3062="","",INDEX(OpenMeteoAPI[RelativeHumidityPct],ROWS($H$2:H3062))/100)</f>
        <v>0.75</v>
      </c>
      <c r="I3062" s="4" cm="1">
        <f t="array" ref="I3062">IF($A3062="","",INDEX(OpenMeteoAPI[PrecipitationProbabilityPct],ROWS($I$2:I3062))/100)</f>
        <v>0.2</v>
      </c>
      <c r="J3062" s="3" cm="1">
        <f t="array" ref="J3062">IF($A3062="","",INDEX(OpenMeteoAPI[PrecipitationMM],ROWS($J$2:J3062)))</f>
        <v>0.4</v>
      </c>
      <c r="K3062" cm="1">
        <f t="array" ref="K3062">IF($A3062="","",INDEX(OpenMeteoAPI[WeatherCode],ROWS($K$2:K3062)))</f>
        <v>51</v>
      </c>
      <c r="L3062" s="3" cm="1">
        <f t="array" ref="L3062">IF($A3062="","",INDEX(OpenMeteoAPI[WindSpeedKMH],ROWS($L$2:L3062)))</f>
        <v>9.1</v>
      </c>
    </row>
    <row r="3063" spans="1:12">
      <c r="A3063" t="str" cm="1">
        <f t="array" ref="A3063">IFERROR(INDEX(OpenMeteoAPI[City],ROWS($A$2:A3063))&amp;", "&amp;INDEX(OpenMeteoAPI[CountryCode],ROWS($A$2:A3063)),"")</f>
        <v>Warsaw, PL</v>
      </c>
      <c r="B3063" t="str" cm="1">
        <f t="array" ref="B3063">IF($A3063="","",INDEX(OpenMeteoAPI[LocationID],ROWS($B$2:B3063)))</f>
        <v>PL-WAW</v>
      </c>
      <c r="C3063" s="5" cm="1">
        <f t="array" ref="C3063">IF($A3063="","",INDEX(OpenMeteoAPI[ForecastDateTime],ROWS($C$2:C3063)))</f>
        <v>46217.541666666664</v>
      </c>
      <c r="D3063" t="str">
        <f t="shared" si="47"/>
        <v>1PM</v>
      </c>
      <c r="E3063" t="str" cm="1">
        <f t="array" ref="E3063">IF($K3063="","",_xlfn.IFS($K3063=0,_xlfn.UNICHAR(9728),$K3063&lt;=3,_xlfn.UNICHAR(9729),OR($K3063=45,$K3063=48),"~",AND($K3063&gt;=51,$K3063&lt;=67),_xlfn.UNICHAR(9748),AND($K3063&gt;=71,$K3063&lt;=77),_xlfn.UNICHAR(10052),AND($K3063&gt;=80,$K3063&lt;=82),_xlfn.UNICHAR(9748),AND($K3063&gt;=95,$K3063&lt;=99),_xlfn.UNICHAR(9889),TRUE,_xlfn.UNICHAR(9729)))</f>
        <v>☔</v>
      </c>
      <c r="F3063" t="str" cm="1">
        <f t="array" ref="F3063">IF($K3063="","",_xlfn.IFS($K3063=0,"Clear",$K3063&lt;=3,"Partly Cloudy",OR($K3063=45,$K3063=48),"Fog",AND($K3063&gt;=51,$K3063&lt;=67),"Drizzle",AND($K3063&gt;=71,$K3063&lt;=77),"Snow",AND($K3063&gt;=80,$K3063&lt;=82),"Rain Showers",AND($K3063&gt;=95,$K3063&lt;=99),"Thunderstorm",TRUE,"Cloudy"))</f>
        <v>Drizzle</v>
      </c>
      <c r="G3063" s="3" cm="1">
        <f t="array" ref="G3063">IF($A3063="","",INDEX(OpenMeteoAPI[TemperatureC],ROWS($G$2:G3063)))</f>
        <v>23.2</v>
      </c>
      <c r="H3063" s="4" cm="1">
        <f t="array" ref="H3063">IF($A3063="","",INDEX(OpenMeteoAPI[RelativeHumidityPct],ROWS($H$2:H3063))/100)</f>
        <v>0.72</v>
      </c>
      <c r="I3063" s="4" cm="1">
        <f t="array" ref="I3063">IF($A3063="","",INDEX(OpenMeteoAPI[PrecipitationProbabilityPct],ROWS($I$2:I3063))/100)</f>
        <v>0.22</v>
      </c>
      <c r="J3063" s="3" cm="1">
        <f t="array" ref="J3063">IF($A3063="","",INDEX(OpenMeteoAPI[PrecipitationMM],ROWS($J$2:J3063)))</f>
        <v>0.4</v>
      </c>
      <c r="K3063" cm="1">
        <f t="array" ref="K3063">IF($A3063="","",INDEX(OpenMeteoAPI[WeatherCode],ROWS($K$2:K3063)))</f>
        <v>51</v>
      </c>
      <c r="L3063" s="3" cm="1">
        <f t="array" ref="L3063">IF($A3063="","",INDEX(OpenMeteoAPI[WindSpeedKMH],ROWS($L$2:L3063)))</f>
        <v>8.8000000000000007</v>
      </c>
    </row>
    <row r="3064" spans="1:12">
      <c r="A3064" t="str" cm="1">
        <f t="array" ref="A3064">IFERROR(INDEX(OpenMeteoAPI[City],ROWS($A$2:A3064))&amp;", "&amp;INDEX(OpenMeteoAPI[CountryCode],ROWS($A$2:A3064)),"")</f>
        <v>Warsaw, PL</v>
      </c>
      <c r="B3064" t="str" cm="1">
        <f t="array" ref="B3064">IF($A3064="","",INDEX(OpenMeteoAPI[LocationID],ROWS($B$2:B3064)))</f>
        <v>PL-WAW</v>
      </c>
      <c r="C3064" s="5" cm="1">
        <f t="array" ref="C3064">IF($A3064="","",INDEX(OpenMeteoAPI[ForecastDateTime],ROWS($C$2:C3064)))</f>
        <v>46217.583333333336</v>
      </c>
      <c r="D3064" t="str">
        <f t="shared" si="47"/>
        <v>2PM</v>
      </c>
      <c r="E3064" t="str" cm="1">
        <f t="array" ref="E3064">IF($K3064="","",_xlfn.IFS($K3064=0,_xlfn.UNICHAR(9728),$K3064&lt;=3,_xlfn.UNICHAR(9729),OR($K3064=45,$K3064=48),"~",AND($K3064&gt;=51,$K3064&lt;=67),_xlfn.UNICHAR(9748),AND($K3064&gt;=71,$K3064&lt;=77),_xlfn.UNICHAR(10052),AND($K3064&gt;=80,$K3064&lt;=82),_xlfn.UNICHAR(9748),AND($K3064&gt;=95,$K3064&lt;=99),_xlfn.UNICHAR(9889),TRUE,_xlfn.UNICHAR(9729)))</f>
        <v>☔</v>
      </c>
      <c r="F3064" t="str" cm="1">
        <f t="array" ref="F3064">IF($K3064="","",_xlfn.IFS($K3064=0,"Clear",$K3064&lt;=3,"Partly Cloudy",OR($K3064=45,$K3064=48),"Fog",AND($K3064&gt;=51,$K3064&lt;=67),"Drizzle",AND($K3064&gt;=71,$K3064&lt;=77),"Snow",AND($K3064&gt;=80,$K3064&lt;=82),"Rain Showers",AND($K3064&gt;=95,$K3064&lt;=99),"Thunderstorm",TRUE,"Cloudy"))</f>
        <v>Drizzle</v>
      </c>
      <c r="G3064" s="3" cm="1">
        <f t="array" ref="G3064">IF($A3064="","",INDEX(OpenMeteoAPI[TemperatureC],ROWS($G$2:G3064)))</f>
        <v>23.7</v>
      </c>
      <c r="H3064" s="4" cm="1">
        <f t="array" ref="H3064">IF($A3064="","",INDEX(OpenMeteoAPI[RelativeHumidityPct],ROWS($H$2:H3064))/100)</f>
        <v>0.71</v>
      </c>
      <c r="I3064" s="4" cm="1">
        <f t="array" ref="I3064">IF($A3064="","",INDEX(OpenMeteoAPI[PrecipitationProbabilityPct],ROWS($I$2:I3064))/100)</f>
        <v>0.24</v>
      </c>
      <c r="J3064" s="3" cm="1">
        <f t="array" ref="J3064">IF($A3064="","",INDEX(OpenMeteoAPI[PrecipitationMM],ROWS($J$2:J3064)))</f>
        <v>0.4</v>
      </c>
      <c r="K3064" cm="1">
        <f t="array" ref="K3064">IF($A3064="","",INDEX(OpenMeteoAPI[WeatherCode],ROWS($K$2:K3064)))</f>
        <v>51</v>
      </c>
      <c r="L3064" s="3" cm="1">
        <f t="array" ref="L3064">IF($A3064="","",INDEX(OpenMeteoAPI[WindSpeedKMH],ROWS($L$2:L3064)))</f>
        <v>8.6</v>
      </c>
    </row>
    <row r="3065" spans="1:12">
      <c r="A3065" t="str" cm="1">
        <f t="array" ref="A3065">IFERROR(INDEX(OpenMeteoAPI[City],ROWS($A$2:A3065))&amp;", "&amp;INDEX(OpenMeteoAPI[CountryCode],ROWS($A$2:A3065)),"")</f>
        <v>Warsaw, PL</v>
      </c>
      <c r="B3065" t="str" cm="1">
        <f t="array" ref="B3065">IF($A3065="","",INDEX(OpenMeteoAPI[LocationID],ROWS($B$2:B3065)))</f>
        <v>PL-WAW</v>
      </c>
      <c r="C3065" s="5" cm="1">
        <f t="array" ref="C3065">IF($A3065="","",INDEX(OpenMeteoAPI[ForecastDateTime],ROWS($C$2:C3065)))</f>
        <v>46217.625</v>
      </c>
      <c r="D3065" t="str">
        <f t="shared" si="47"/>
        <v>3PM</v>
      </c>
      <c r="E3065" t="str" cm="1">
        <f t="array" ref="E3065">IF($K3065="","",_xlfn.IFS($K3065=0,_xlfn.UNICHAR(9728),$K3065&lt;=3,_xlfn.UNICHAR(9729),OR($K3065=45,$K3065=48),"~",AND($K3065&gt;=51,$K3065&lt;=67),_xlfn.UNICHAR(9748),AND($K3065&gt;=71,$K3065&lt;=77),_xlfn.UNICHAR(10052),AND($K3065&gt;=80,$K3065&lt;=82),_xlfn.UNICHAR(9748),AND($K3065&gt;=95,$K3065&lt;=99),_xlfn.UNICHAR(9889),TRUE,_xlfn.UNICHAR(9729)))</f>
        <v>☔</v>
      </c>
      <c r="F3065" t="str" cm="1">
        <f t="array" ref="F3065">IF($K3065="","",_xlfn.IFS($K3065=0,"Clear",$K3065&lt;=3,"Partly Cloudy",OR($K3065=45,$K3065=48),"Fog",AND($K3065&gt;=51,$K3065&lt;=67),"Drizzle",AND($K3065&gt;=71,$K3065&lt;=77),"Snow",AND($K3065&gt;=80,$K3065&lt;=82),"Rain Showers",AND($K3065&gt;=95,$K3065&lt;=99),"Thunderstorm",TRUE,"Cloudy"))</f>
        <v>Drizzle</v>
      </c>
      <c r="G3065" s="3" cm="1">
        <f t="array" ref="G3065">IF($A3065="","",INDEX(OpenMeteoAPI[TemperatureC],ROWS($G$2:G3065)))</f>
        <v>23.7</v>
      </c>
      <c r="H3065" s="4" cm="1">
        <f t="array" ref="H3065">IF($A3065="","",INDEX(OpenMeteoAPI[RelativeHumidityPct],ROWS($H$2:H3065))/100)</f>
        <v>0.72</v>
      </c>
      <c r="I3065" s="4" cm="1">
        <f t="array" ref="I3065">IF($A3065="","",INDEX(OpenMeteoAPI[PrecipitationProbabilityPct],ROWS($I$2:I3065))/100)</f>
        <v>0.26</v>
      </c>
      <c r="J3065" s="3" cm="1">
        <f t="array" ref="J3065">IF($A3065="","",INDEX(OpenMeteoAPI[PrecipitationMM],ROWS($J$2:J3065)))</f>
        <v>0.4</v>
      </c>
      <c r="K3065" cm="1">
        <f t="array" ref="K3065">IF($A3065="","",INDEX(OpenMeteoAPI[WeatherCode],ROWS($K$2:K3065)))</f>
        <v>51</v>
      </c>
      <c r="L3065" s="3" cm="1">
        <f t="array" ref="L3065">IF($A3065="","",INDEX(OpenMeteoAPI[WindSpeedKMH],ROWS($L$2:L3065)))</f>
        <v>8.5</v>
      </c>
    </row>
    <row r="3066" spans="1:12">
      <c r="A3066" t="str" cm="1">
        <f t="array" ref="A3066">IFERROR(INDEX(OpenMeteoAPI[City],ROWS($A$2:A3066))&amp;", "&amp;INDEX(OpenMeteoAPI[CountryCode],ROWS($A$2:A3066)),"")</f>
        <v>Warsaw, PL</v>
      </c>
      <c r="B3066" t="str" cm="1">
        <f t="array" ref="B3066">IF($A3066="","",INDEX(OpenMeteoAPI[LocationID],ROWS($B$2:B3066)))</f>
        <v>PL-WAW</v>
      </c>
      <c r="C3066" s="5" cm="1">
        <f t="array" ref="C3066">IF($A3066="","",INDEX(OpenMeteoAPI[ForecastDateTime],ROWS($C$2:C3066)))</f>
        <v>46217.666666666664</v>
      </c>
      <c r="D3066" t="str">
        <f t="shared" si="47"/>
        <v>4PM</v>
      </c>
      <c r="E3066" t="str" cm="1">
        <f t="array" ref="E3066">IF($K3066="","",_xlfn.IFS($K3066=0,_xlfn.UNICHAR(9728),$K3066&lt;=3,_xlfn.UNICHAR(9729),OR($K3066=45,$K3066=48),"~",AND($K3066&gt;=51,$K3066&lt;=67),_xlfn.UNICHAR(9748),AND($K3066&gt;=71,$K3066&lt;=77),_xlfn.UNICHAR(10052),AND($K3066&gt;=80,$K3066&lt;=82),_xlfn.UNICHAR(9748),AND($K3066&gt;=95,$K3066&lt;=99),_xlfn.UNICHAR(9889),TRUE,_xlfn.UNICHAR(9729)))</f>
        <v>☔</v>
      </c>
      <c r="F3066" t="str" cm="1">
        <f t="array" ref="F3066">IF($K3066="","",_xlfn.IFS($K3066=0,"Clear",$K3066&lt;=3,"Partly Cloudy",OR($K3066=45,$K3066=48),"Fog",AND($K3066&gt;=51,$K3066&lt;=67),"Drizzle",AND($K3066&gt;=71,$K3066&lt;=77),"Snow",AND($K3066&gt;=80,$K3066&lt;=82),"Rain Showers",AND($K3066&gt;=95,$K3066&lt;=99),"Thunderstorm",TRUE,"Cloudy"))</f>
        <v>Drizzle</v>
      </c>
      <c r="G3066" s="3" cm="1">
        <f t="array" ref="G3066">IF($A3066="","",INDEX(OpenMeteoAPI[TemperatureC],ROWS($G$2:G3066)))</f>
        <v>23.4</v>
      </c>
      <c r="H3066" s="4" cm="1">
        <f t="array" ref="H3066">IF($A3066="","",INDEX(OpenMeteoAPI[RelativeHumidityPct],ROWS($H$2:H3066))/100)</f>
        <v>0.75</v>
      </c>
      <c r="I3066" s="4" cm="1">
        <f t="array" ref="I3066">IF($A3066="","",INDEX(OpenMeteoAPI[PrecipitationProbabilityPct],ROWS($I$2:I3066))/100)</f>
        <v>0.28999999999999998</v>
      </c>
      <c r="J3066" s="3" cm="1">
        <f t="array" ref="J3066">IF($A3066="","",INDEX(OpenMeteoAPI[PrecipitationMM],ROWS($J$2:J3066)))</f>
        <v>0.4</v>
      </c>
      <c r="K3066" cm="1">
        <f t="array" ref="K3066">IF($A3066="","",INDEX(OpenMeteoAPI[WeatherCode],ROWS($K$2:K3066)))</f>
        <v>51</v>
      </c>
      <c r="L3066" s="3" cm="1">
        <f t="array" ref="L3066">IF($A3066="","",INDEX(OpenMeteoAPI[WindSpeedKMH],ROWS($L$2:L3066)))</f>
        <v>8.3000000000000007</v>
      </c>
    </row>
    <row r="3067" spans="1:12">
      <c r="A3067" t="str" cm="1">
        <f t="array" ref="A3067">IFERROR(INDEX(OpenMeteoAPI[City],ROWS($A$2:A3067))&amp;", "&amp;INDEX(OpenMeteoAPI[CountryCode],ROWS($A$2:A3067)),"")</f>
        <v>Warsaw, PL</v>
      </c>
      <c r="B3067" t="str" cm="1">
        <f t="array" ref="B3067">IF($A3067="","",INDEX(OpenMeteoAPI[LocationID],ROWS($B$2:B3067)))</f>
        <v>PL-WAW</v>
      </c>
      <c r="C3067" s="5" cm="1">
        <f t="array" ref="C3067">IF($A3067="","",INDEX(OpenMeteoAPI[ForecastDateTime],ROWS($C$2:C3067)))</f>
        <v>46217.708333333336</v>
      </c>
      <c r="D3067" t="str">
        <f t="shared" si="47"/>
        <v>5PM</v>
      </c>
      <c r="E3067" t="str" cm="1">
        <f t="array" ref="E3067">IF($K3067="","",_xlfn.IFS($K3067=0,_xlfn.UNICHAR(9728),$K3067&lt;=3,_xlfn.UNICHAR(9729),OR($K3067=45,$K3067=48),"~",AND($K3067&gt;=51,$K3067&lt;=67),_xlfn.UNICHAR(9748),AND($K3067&gt;=71,$K3067&lt;=77),_xlfn.UNICHAR(10052),AND($K3067&gt;=80,$K3067&lt;=82),_xlfn.UNICHAR(9748),AND($K3067&gt;=95,$K3067&lt;=99),_xlfn.UNICHAR(9889),TRUE,_xlfn.UNICHAR(9729)))</f>
        <v>☔</v>
      </c>
      <c r="F3067" t="str" cm="1">
        <f t="array" ref="F3067">IF($K3067="","",_xlfn.IFS($K3067=0,"Clear",$K3067&lt;=3,"Partly Cloudy",OR($K3067=45,$K3067=48),"Fog",AND($K3067&gt;=51,$K3067&lt;=67),"Drizzle",AND($K3067&gt;=71,$K3067&lt;=77),"Snow",AND($K3067&gt;=80,$K3067&lt;=82),"Rain Showers",AND($K3067&gt;=95,$K3067&lt;=99),"Thunderstorm",TRUE,"Cloudy"))</f>
        <v>Drizzle</v>
      </c>
      <c r="G3067" s="3" cm="1">
        <f t="array" ref="G3067">IF($A3067="","",INDEX(OpenMeteoAPI[TemperatureC],ROWS($G$2:G3067)))</f>
        <v>22.8</v>
      </c>
      <c r="H3067" s="4" cm="1">
        <f t="array" ref="H3067">IF($A3067="","",INDEX(OpenMeteoAPI[RelativeHumidityPct],ROWS($H$2:H3067))/100)</f>
        <v>0.79</v>
      </c>
      <c r="I3067" s="4" cm="1">
        <f t="array" ref="I3067">IF($A3067="","",INDEX(OpenMeteoAPI[PrecipitationProbabilityPct],ROWS($I$2:I3067))/100)</f>
        <v>0.31</v>
      </c>
      <c r="J3067" s="3" cm="1">
        <f t="array" ref="J3067">IF($A3067="","",INDEX(OpenMeteoAPI[PrecipitationMM],ROWS($J$2:J3067)))</f>
        <v>0.4</v>
      </c>
      <c r="K3067" cm="1">
        <f t="array" ref="K3067">IF($A3067="","",INDEX(OpenMeteoAPI[WeatherCode],ROWS($K$2:K3067)))</f>
        <v>51</v>
      </c>
      <c r="L3067" s="3" cm="1">
        <f t="array" ref="L3067">IF($A3067="","",INDEX(OpenMeteoAPI[WindSpeedKMH],ROWS($L$2:L3067)))</f>
        <v>8.3000000000000007</v>
      </c>
    </row>
    <row r="3068" spans="1:12">
      <c r="A3068" t="str" cm="1">
        <f t="array" ref="A3068">IFERROR(INDEX(OpenMeteoAPI[City],ROWS($A$2:A3068))&amp;", "&amp;INDEX(OpenMeteoAPI[CountryCode],ROWS($A$2:A3068)),"")</f>
        <v>Warsaw, PL</v>
      </c>
      <c r="B3068" t="str" cm="1">
        <f t="array" ref="B3068">IF($A3068="","",INDEX(OpenMeteoAPI[LocationID],ROWS($B$2:B3068)))</f>
        <v>PL-WAW</v>
      </c>
      <c r="C3068" s="5" cm="1">
        <f t="array" ref="C3068">IF($A3068="","",INDEX(OpenMeteoAPI[ForecastDateTime],ROWS($C$2:C3068)))</f>
        <v>46217.75</v>
      </c>
      <c r="D3068" t="str">
        <f t="shared" si="47"/>
        <v>6PM</v>
      </c>
      <c r="E3068" t="str" cm="1">
        <f t="array" ref="E3068">IF($K3068="","",_xlfn.IFS($K3068=0,_xlfn.UNICHAR(9728),$K3068&lt;=3,_xlfn.UNICHAR(9729),OR($K3068=45,$K3068=48),"~",AND($K3068&gt;=51,$K3068&lt;=67),_xlfn.UNICHAR(9748),AND($K3068&gt;=71,$K3068&lt;=77),_xlfn.UNICHAR(10052),AND($K3068&gt;=80,$K3068&lt;=82),_xlfn.UNICHAR(9748),AND($K3068&gt;=95,$K3068&lt;=99),_xlfn.UNICHAR(9889),TRUE,_xlfn.UNICHAR(9729)))</f>
        <v>☔</v>
      </c>
      <c r="F3068" t="str" cm="1">
        <f t="array" ref="F3068">IF($K3068="","",_xlfn.IFS($K3068=0,"Clear",$K3068&lt;=3,"Partly Cloudy",OR($K3068=45,$K3068=48),"Fog",AND($K3068&gt;=51,$K3068&lt;=67),"Drizzle",AND($K3068&gt;=71,$K3068&lt;=77),"Snow",AND($K3068&gt;=80,$K3068&lt;=82),"Rain Showers",AND($K3068&gt;=95,$K3068&lt;=99),"Thunderstorm",TRUE,"Cloudy"))</f>
        <v>Drizzle</v>
      </c>
      <c r="G3068" s="3" cm="1">
        <f t="array" ref="G3068">IF($A3068="","",INDEX(OpenMeteoAPI[TemperatureC],ROWS($G$2:G3068)))</f>
        <v>22.2</v>
      </c>
      <c r="H3068" s="4" cm="1">
        <f t="array" ref="H3068">IF($A3068="","",INDEX(OpenMeteoAPI[RelativeHumidityPct],ROWS($H$2:H3068))/100)</f>
        <v>0.83</v>
      </c>
      <c r="I3068" s="4" cm="1">
        <f t="array" ref="I3068">IF($A3068="","",INDEX(OpenMeteoAPI[PrecipitationProbabilityPct],ROWS($I$2:I3068))/100)</f>
        <v>0.32</v>
      </c>
      <c r="J3068" s="3" cm="1">
        <f t="array" ref="J3068">IF($A3068="","",INDEX(OpenMeteoAPI[PrecipitationMM],ROWS($J$2:J3068)))</f>
        <v>0.4</v>
      </c>
      <c r="K3068" cm="1">
        <f t="array" ref="K3068">IF($A3068="","",INDEX(OpenMeteoAPI[WeatherCode],ROWS($K$2:K3068)))</f>
        <v>51</v>
      </c>
      <c r="L3068" s="3" cm="1">
        <f t="array" ref="L3068">IF($A3068="","",INDEX(OpenMeteoAPI[WindSpeedKMH],ROWS($L$2:L3068)))</f>
        <v>8.1999999999999993</v>
      </c>
    </row>
    <row r="3069" spans="1:12">
      <c r="A3069" t="str" cm="1">
        <f t="array" ref="A3069">IFERROR(INDEX(OpenMeteoAPI[City],ROWS($A$2:A3069))&amp;", "&amp;INDEX(OpenMeteoAPI[CountryCode],ROWS($A$2:A3069)),"")</f>
        <v>Warsaw, PL</v>
      </c>
      <c r="B3069" t="str" cm="1">
        <f t="array" ref="B3069">IF($A3069="","",INDEX(OpenMeteoAPI[LocationID],ROWS($B$2:B3069)))</f>
        <v>PL-WAW</v>
      </c>
      <c r="C3069" s="5" cm="1">
        <f t="array" ref="C3069">IF($A3069="","",INDEX(OpenMeteoAPI[ForecastDateTime],ROWS($C$2:C3069)))</f>
        <v>46217.791666666664</v>
      </c>
      <c r="D3069" t="str">
        <f t="shared" si="47"/>
        <v>7PM</v>
      </c>
      <c r="E3069" t="str" cm="1">
        <f t="array" ref="E3069">IF($K3069="","",_xlfn.IFS($K3069=0,_xlfn.UNICHAR(9728),$K3069&lt;=3,_xlfn.UNICHAR(9729),OR($K3069=45,$K3069=48),"~",AND($K3069&gt;=51,$K3069&lt;=67),_xlfn.UNICHAR(9748),AND($K3069&gt;=71,$K3069&lt;=77),_xlfn.UNICHAR(10052),AND($K3069&gt;=80,$K3069&lt;=82),_xlfn.UNICHAR(9748),AND($K3069&gt;=95,$K3069&lt;=99),_xlfn.UNICHAR(9889),TRUE,_xlfn.UNICHAR(9729)))</f>
        <v>☔</v>
      </c>
      <c r="F3069" t="str" cm="1">
        <f t="array" ref="F3069">IF($K3069="","",_xlfn.IFS($K3069=0,"Clear",$K3069&lt;=3,"Partly Cloudy",OR($K3069=45,$K3069=48),"Fog",AND($K3069&gt;=51,$K3069&lt;=67),"Drizzle",AND($K3069&gt;=71,$K3069&lt;=77),"Snow",AND($K3069&gt;=80,$K3069&lt;=82),"Rain Showers",AND($K3069&gt;=95,$K3069&lt;=99),"Thunderstorm",TRUE,"Cloudy"))</f>
        <v>Drizzle</v>
      </c>
      <c r="G3069" s="3" cm="1">
        <f t="array" ref="G3069">IF($A3069="","",INDEX(OpenMeteoAPI[TemperatureC],ROWS($G$2:G3069)))</f>
        <v>21.5</v>
      </c>
      <c r="H3069" s="4" cm="1">
        <f t="array" ref="H3069">IF($A3069="","",INDEX(OpenMeteoAPI[RelativeHumidityPct],ROWS($H$2:H3069))/100)</f>
        <v>0.88</v>
      </c>
      <c r="I3069" s="4" cm="1">
        <f t="array" ref="I3069">IF($A3069="","",INDEX(OpenMeteoAPI[PrecipitationProbabilityPct],ROWS($I$2:I3069))/100)</f>
        <v>0.33</v>
      </c>
      <c r="J3069" s="3" cm="1">
        <f t="array" ref="J3069">IF($A3069="","",INDEX(OpenMeteoAPI[PrecipitationMM],ROWS($J$2:J3069)))</f>
        <v>0.4</v>
      </c>
      <c r="K3069" cm="1">
        <f t="array" ref="K3069">IF($A3069="","",INDEX(OpenMeteoAPI[WeatherCode],ROWS($K$2:K3069)))</f>
        <v>51</v>
      </c>
      <c r="L3069" s="3" cm="1">
        <f t="array" ref="L3069">IF($A3069="","",INDEX(OpenMeteoAPI[WindSpeedKMH],ROWS($L$2:L3069)))</f>
        <v>8.1999999999999993</v>
      </c>
    </row>
    <row r="3070" spans="1:12">
      <c r="A3070" t="str" cm="1">
        <f t="array" ref="A3070">IFERROR(INDEX(OpenMeteoAPI[City],ROWS($A$2:A3070))&amp;", "&amp;INDEX(OpenMeteoAPI[CountryCode],ROWS($A$2:A3070)),"")</f>
        <v>Warsaw, PL</v>
      </c>
      <c r="B3070" t="str" cm="1">
        <f t="array" ref="B3070">IF($A3070="","",INDEX(OpenMeteoAPI[LocationID],ROWS($B$2:B3070)))</f>
        <v>PL-WAW</v>
      </c>
      <c r="C3070" s="5" cm="1">
        <f t="array" ref="C3070">IF($A3070="","",INDEX(OpenMeteoAPI[ForecastDateTime],ROWS($C$2:C3070)))</f>
        <v>46217.833333333336</v>
      </c>
      <c r="D3070" t="str">
        <f t="shared" si="47"/>
        <v>8PM</v>
      </c>
      <c r="E3070" t="str" cm="1">
        <f t="array" ref="E3070">IF($K3070="","",_xlfn.IFS($K3070=0,_xlfn.UNICHAR(9728),$K3070&lt;=3,_xlfn.UNICHAR(9729),OR($K3070=45,$K3070=48),"~",AND($K3070&gt;=51,$K3070&lt;=67),_xlfn.UNICHAR(9748),AND($K3070&gt;=71,$K3070&lt;=77),_xlfn.UNICHAR(10052),AND($K3070&gt;=80,$K3070&lt;=82),_xlfn.UNICHAR(9748),AND($K3070&gt;=95,$K3070&lt;=99),_xlfn.UNICHAR(9889),TRUE,_xlfn.UNICHAR(9729)))</f>
        <v>☔</v>
      </c>
      <c r="F3070" t="str" cm="1">
        <f t="array" ref="F3070">IF($K3070="","",_xlfn.IFS($K3070=0,"Clear",$K3070&lt;=3,"Partly Cloudy",OR($K3070=45,$K3070=48),"Fog",AND($K3070&gt;=51,$K3070&lt;=67),"Drizzle",AND($K3070&gt;=71,$K3070&lt;=77),"Snow",AND($K3070&gt;=80,$K3070&lt;=82),"Rain Showers",AND($K3070&gt;=95,$K3070&lt;=99),"Thunderstorm",TRUE,"Cloudy"))</f>
        <v>Drizzle</v>
      </c>
      <c r="G3070" s="3" cm="1">
        <f t="array" ref="G3070">IF($A3070="","",INDEX(OpenMeteoAPI[TemperatureC],ROWS($G$2:G3070)))</f>
        <v>21</v>
      </c>
      <c r="H3070" s="4" cm="1">
        <f t="array" ref="H3070">IF($A3070="","",INDEX(OpenMeteoAPI[RelativeHumidityPct],ROWS($H$2:H3070))/100)</f>
        <v>0.91</v>
      </c>
      <c r="I3070" s="4" cm="1">
        <f t="array" ref="I3070">IF($A3070="","",INDEX(OpenMeteoAPI[PrecipitationProbabilityPct],ROWS($I$2:I3070))/100)</f>
        <v>0.33</v>
      </c>
      <c r="J3070" s="3" cm="1">
        <f t="array" ref="J3070">IF($A3070="","",INDEX(OpenMeteoAPI[PrecipitationMM],ROWS($J$2:J3070)))</f>
        <v>0.4</v>
      </c>
      <c r="K3070" cm="1">
        <f t="array" ref="K3070">IF($A3070="","",INDEX(OpenMeteoAPI[WeatherCode],ROWS($K$2:K3070)))</f>
        <v>51</v>
      </c>
      <c r="L3070" s="3" cm="1">
        <f t="array" ref="L3070">IF($A3070="","",INDEX(OpenMeteoAPI[WindSpeedKMH],ROWS($L$2:L3070)))</f>
        <v>7.9</v>
      </c>
    </row>
    <row r="3071" spans="1:12">
      <c r="A3071" t="str" cm="1">
        <f t="array" ref="A3071">IFERROR(INDEX(OpenMeteoAPI[City],ROWS($A$2:A3071))&amp;", "&amp;INDEX(OpenMeteoAPI[CountryCode],ROWS($A$2:A3071)),"")</f>
        <v>Warsaw, PL</v>
      </c>
      <c r="B3071" t="str" cm="1">
        <f t="array" ref="B3071">IF($A3071="","",INDEX(OpenMeteoAPI[LocationID],ROWS($B$2:B3071)))</f>
        <v>PL-WAW</v>
      </c>
      <c r="C3071" s="5" cm="1">
        <f t="array" ref="C3071">IF($A3071="","",INDEX(OpenMeteoAPI[ForecastDateTime],ROWS($C$2:C3071)))</f>
        <v>46217.875</v>
      </c>
      <c r="D3071" t="str">
        <f t="shared" si="47"/>
        <v>9PM</v>
      </c>
      <c r="E3071" t="str" cm="1">
        <f t="array" ref="E3071">IF($K3071="","",_xlfn.IFS($K3071=0,_xlfn.UNICHAR(9728),$K3071&lt;=3,_xlfn.UNICHAR(9729),OR($K3071=45,$K3071=48),"~",AND($K3071&gt;=51,$K3071&lt;=67),_xlfn.UNICHAR(9748),AND($K3071&gt;=71,$K3071&lt;=77),_xlfn.UNICHAR(10052),AND($K3071&gt;=80,$K3071&lt;=82),_xlfn.UNICHAR(9748),AND($K3071&gt;=95,$K3071&lt;=99),_xlfn.UNICHAR(9889),TRUE,_xlfn.UNICHAR(9729)))</f>
        <v>☁</v>
      </c>
      <c r="F3071" t="str" cm="1">
        <f t="array" ref="F3071">IF($K3071="","",_xlfn.IFS($K3071=0,"Clear",$K3071&lt;=3,"Partly Cloudy",OR($K3071=45,$K3071=48),"Fog",AND($K3071&gt;=51,$K3071&lt;=67),"Drizzle",AND($K3071&gt;=71,$K3071&lt;=77),"Snow",AND($K3071&gt;=80,$K3071&lt;=82),"Rain Showers",AND($K3071&gt;=95,$K3071&lt;=99),"Thunderstorm",TRUE,"Cloudy"))</f>
        <v>Partly Cloudy</v>
      </c>
      <c r="G3071" s="3" cm="1">
        <f t="array" ref="G3071">IF($A3071="","",INDEX(OpenMeteoAPI[TemperatureC],ROWS($G$2:G3071)))</f>
        <v>20.5</v>
      </c>
      <c r="H3071" s="4" cm="1">
        <f t="array" ref="H3071">IF($A3071="","",INDEX(OpenMeteoAPI[RelativeHumidityPct],ROWS($H$2:H3071))/100)</f>
        <v>0.93</v>
      </c>
      <c r="I3071" s="4" cm="1">
        <f t="array" ref="I3071">IF($A3071="","",INDEX(OpenMeteoAPI[PrecipitationProbabilityPct],ROWS($I$2:I3071))/100)</f>
        <v>0.31</v>
      </c>
      <c r="J3071" s="3" cm="1">
        <f t="array" ref="J3071">IF($A3071="","",INDEX(OpenMeteoAPI[PrecipitationMM],ROWS($J$2:J3071)))</f>
        <v>0</v>
      </c>
      <c r="K3071" cm="1">
        <f t="array" ref="K3071">IF($A3071="","",INDEX(OpenMeteoAPI[WeatherCode],ROWS($K$2:K3071)))</f>
        <v>1</v>
      </c>
      <c r="L3071" s="3" cm="1">
        <f t="array" ref="L3071">IF($A3071="","",INDEX(OpenMeteoAPI[WindSpeedKMH],ROWS($L$2:L3071)))</f>
        <v>7.5</v>
      </c>
    </row>
    <row r="3072" spans="1:12">
      <c r="A3072" t="str" cm="1">
        <f t="array" ref="A3072">IFERROR(INDEX(OpenMeteoAPI[City],ROWS($A$2:A3072))&amp;", "&amp;INDEX(OpenMeteoAPI[CountryCode],ROWS($A$2:A3072)),"")</f>
        <v>Warsaw, PL</v>
      </c>
      <c r="B3072" t="str" cm="1">
        <f t="array" ref="B3072">IF($A3072="","",INDEX(OpenMeteoAPI[LocationID],ROWS($B$2:B3072)))</f>
        <v>PL-WAW</v>
      </c>
      <c r="C3072" s="5" cm="1">
        <f t="array" ref="C3072">IF($A3072="","",INDEX(OpenMeteoAPI[ForecastDateTime],ROWS($C$2:C3072)))</f>
        <v>46217.916666666664</v>
      </c>
      <c r="D3072" t="str">
        <f t="shared" si="47"/>
        <v>10PM</v>
      </c>
      <c r="E3072" t="str" cm="1">
        <f t="array" ref="E3072">IF($K3072="","",_xlfn.IFS($K3072=0,_xlfn.UNICHAR(9728),$K3072&lt;=3,_xlfn.UNICHAR(9729),OR($K3072=45,$K3072=48),"~",AND($K3072&gt;=51,$K3072&lt;=67),_xlfn.UNICHAR(9748),AND($K3072&gt;=71,$K3072&lt;=77),_xlfn.UNICHAR(10052),AND($K3072&gt;=80,$K3072&lt;=82),_xlfn.UNICHAR(9748),AND($K3072&gt;=95,$K3072&lt;=99),_xlfn.UNICHAR(9889),TRUE,_xlfn.UNICHAR(9729)))</f>
        <v>☁</v>
      </c>
      <c r="F3072" t="str" cm="1">
        <f t="array" ref="F3072">IF($K3072="","",_xlfn.IFS($K3072=0,"Clear",$K3072&lt;=3,"Partly Cloudy",OR($K3072=45,$K3072=48),"Fog",AND($K3072&gt;=51,$K3072&lt;=67),"Drizzle",AND($K3072&gt;=71,$K3072&lt;=77),"Snow",AND($K3072&gt;=80,$K3072&lt;=82),"Rain Showers",AND($K3072&gt;=95,$K3072&lt;=99),"Thunderstorm",TRUE,"Cloudy"))</f>
        <v>Partly Cloudy</v>
      </c>
      <c r="G3072" s="3" cm="1">
        <f t="array" ref="G3072">IF($A3072="","",INDEX(OpenMeteoAPI[TemperatureC],ROWS($G$2:G3072)))</f>
        <v>19.899999999999999</v>
      </c>
      <c r="H3072" s="4" cm="1">
        <f t="array" ref="H3072">IF($A3072="","",INDEX(OpenMeteoAPI[RelativeHumidityPct],ROWS($H$2:H3072))/100)</f>
        <v>0.94</v>
      </c>
      <c r="I3072" s="4" cm="1">
        <f t="array" ref="I3072">IF($A3072="","",INDEX(OpenMeteoAPI[PrecipitationProbabilityPct],ROWS($I$2:I3072))/100)</f>
        <v>0.27</v>
      </c>
      <c r="J3072" s="3" cm="1">
        <f t="array" ref="J3072">IF($A3072="","",INDEX(OpenMeteoAPI[PrecipitationMM],ROWS($J$2:J3072)))</f>
        <v>0</v>
      </c>
      <c r="K3072" cm="1">
        <f t="array" ref="K3072">IF($A3072="","",INDEX(OpenMeteoAPI[WeatherCode],ROWS($K$2:K3072)))</f>
        <v>1</v>
      </c>
      <c r="L3072" s="3" cm="1">
        <f t="array" ref="L3072">IF($A3072="","",INDEX(OpenMeteoAPI[WindSpeedKMH],ROWS($L$2:L3072)))</f>
        <v>7.3</v>
      </c>
    </row>
    <row r="3073" spans="1:12">
      <c r="A3073" t="str" cm="1">
        <f t="array" ref="A3073">IFERROR(INDEX(OpenMeteoAPI[City],ROWS($A$2:A3073))&amp;", "&amp;INDEX(OpenMeteoAPI[CountryCode],ROWS($A$2:A3073)),"")</f>
        <v>Warsaw, PL</v>
      </c>
      <c r="B3073" t="str" cm="1">
        <f t="array" ref="B3073">IF($A3073="","",INDEX(OpenMeteoAPI[LocationID],ROWS($B$2:B3073)))</f>
        <v>PL-WAW</v>
      </c>
      <c r="C3073" s="5" cm="1">
        <f t="array" ref="C3073">IF($A3073="","",INDEX(OpenMeteoAPI[ForecastDateTime],ROWS($C$2:C3073)))</f>
        <v>46217.958333333336</v>
      </c>
      <c r="D3073" t="str">
        <f t="shared" si="47"/>
        <v>11PM</v>
      </c>
      <c r="E3073" t="str" cm="1">
        <f t="array" ref="E3073">IF($K3073="","",_xlfn.IFS($K3073=0,_xlfn.UNICHAR(9728),$K3073&lt;=3,_xlfn.UNICHAR(9729),OR($K3073=45,$K3073=48),"~",AND($K3073&gt;=51,$K3073&lt;=67),_xlfn.UNICHAR(9748),AND($K3073&gt;=71,$K3073&lt;=77),_xlfn.UNICHAR(10052),AND($K3073&gt;=80,$K3073&lt;=82),_xlfn.UNICHAR(9748),AND($K3073&gt;=95,$K3073&lt;=99),_xlfn.UNICHAR(9889),TRUE,_xlfn.UNICHAR(9729)))</f>
        <v>☀</v>
      </c>
      <c r="F3073" t="str" cm="1">
        <f t="array" ref="F3073">IF($K3073="","",_xlfn.IFS($K3073=0,"Clear",$K3073&lt;=3,"Partly Cloudy",OR($K3073=45,$K3073=48),"Fog",AND($K3073&gt;=51,$K3073&lt;=67),"Drizzle",AND($K3073&gt;=71,$K3073&lt;=77),"Snow",AND($K3073&gt;=80,$K3073&lt;=82),"Rain Showers",AND($K3073&gt;=95,$K3073&lt;=99),"Thunderstorm",TRUE,"Cloudy"))</f>
        <v>Clear</v>
      </c>
      <c r="G3073" s="3" cm="1">
        <f t="array" ref="G3073">IF($A3073="","",INDEX(OpenMeteoAPI[TemperatureC],ROWS($G$2:G3073)))</f>
        <v>19.3</v>
      </c>
      <c r="H3073" s="4" cm="1">
        <f t="array" ref="H3073">IF($A3073="","",INDEX(OpenMeteoAPI[RelativeHumidityPct],ROWS($H$2:H3073))/100)</f>
        <v>0.95</v>
      </c>
      <c r="I3073" s="4" cm="1">
        <f t="array" ref="I3073">IF($A3073="","",INDEX(OpenMeteoAPI[PrecipitationProbabilityPct],ROWS($I$2:I3073))/100)</f>
        <v>0.23</v>
      </c>
      <c r="J3073" s="3" cm="1">
        <f t="array" ref="J3073">IF($A3073="","",INDEX(OpenMeteoAPI[PrecipitationMM],ROWS($J$2:J3073)))</f>
        <v>0</v>
      </c>
      <c r="K3073" cm="1">
        <f t="array" ref="K3073">IF($A3073="","",INDEX(OpenMeteoAPI[WeatherCode],ROWS($K$2:K3073)))</f>
        <v>0</v>
      </c>
      <c r="L3073" s="3" cm="1">
        <f t="array" ref="L3073">IF($A3073="","",INDEX(OpenMeteoAPI[WindSpeedKMH],ROWS($L$2:L3073)))</f>
        <v>7.3</v>
      </c>
    </row>
    <row r="3074" spans="1:12">
      <c r="A3074" t="str" cm="1">
        <f t="array" ref="A3074">IFERROR(INDEX(OpenMeteoAPI[City],ROWS($A$2:A3074))&amp;", "&amp;INDEX(OpenMeteoAPI[CountryCode],ROWS($A$2:A3074)),"")</f>
        <v>Warsaw, PL</v>
      </c>
      <c r="B3074" t="str" cm="1">
        <f t="array" ref="B3074">IF($A3074="","",INDEX(OpenMeteoAPI[LocationID],ROWS($B$2:B3074)))</f>
        <v>PL-WAW</v>
      </c>
      <c r="C3074" s="5" cm="1">
        <f t="array" ref="C3074">IF($A3074="","",INDEX(OpenMeteoAPI[ForecastDateTime],ROWS($C$2:C3074)))</f>
        <v>46218</v>
      </c>
      <c r="D3074" t="str">
        <f t="shared" si="47"/>
        <v>12AM</v>
      </c>
      <c r="E3074" t="str" cm="1">
        <f t="array" ref="E3074">IF($K3074="","",_xlfn.IFS($K3074=0,_xlfn.UNICHAR(9728),$K3074&lt;=3,_xlfn.UNICHAR(9729),OR($K3074=45,$K3074=48),"~",AND($K3074&gt;=51,$K3074&lt;=67),_xlfn.UNICHAR(9748),AND($K3074&gt;=71,$K3074&lt;=77),_xlfn.UNICHAR(10052),AND($K3074&gt;=80,$K3074&lt;=82),_xlfn.UNICHAR(9748),AND($K3074&gt;=95,$K3074&lt;=99),_xlfn.UNICHAR(9889),TRUE,_xlfn.UNICHAR(9729)))</f>
        <v>☀</v>
      </c>
      <c r="F3074" t="str" cm="1">
        <f t="array" ref="F3074">IF($K3074="","",_xlfn.IFS($K3074=0,"Clear",$K3074&lt;=3,"Partly Cloudy",OR($K3074=45,$K3074=48),"Fog",AND($K3074&gt;=51,$K3074&lt;=67),"Drizzle",AND($K3074&gt;=71,$K3074&lt;=77),"Snow",AND($K3074&gt;=80,$K3074&lt;=82),"Rain Showers",AND($K3074&gt;=95,$K3074&lt;=99),"Thunderstorm",TRUE,"Cloudy"))</f>
        <v>Clear</v>
      </c>
      <c r="G3074" s="3" cm="1">
        <f t="array" ref="G3074">IF($A3074="","",INDEX(OpenMeteoAPI[TemperatureC],ROWS($G$2:G3074)))</f>
        <v>18.8</v>
      </c>
      <c r="H3074" s="4" cm="1">
        <f t="array" ref="H3074">IF($A3074="","",INDEX(OpenMeteoAPI[RelativeHumidityPct],ROWS($H$2:H3074))/100)</f>
        <v>0.95</v>
      </c>
      <c r="I3074" s="4" cm="1">
        <f t="array" ref="I3074">IF($A3074="","",INDEX(OpenMeteoAPI[PrecipitationProbabilityPct],ROWS($I$2:I3074))/100)</f>
        <v>0.19</v>
      </c>
      <c r="J3074" s="3" cm="1">
        <f t="array" ref="J3074">IF($A3074="","",INDEX(OpenMeteoAPI[PrecipitationMM],ROWS($J$2:J3074)))</f>
        <v>0</v>
      </c>
      <c r="K3074" cm="1">
        <f t="array" ref="K3074">IF($A3074="","",INDEX(OpenMeteoAPI[WeatherCode],ROWS($K$2:K3074)))</f>
        <v>0</v>
      </c>
      <c r="L3074" s="3" cm="1">
        <f t="array" ref="L3074">IF($A3074="","",INDEX(OpenMeteoAPI[WindSpeedKMH],ROWS($L$2:L3074)))</f>
        <v>7.6</v>
      </c>
    </row>
    <row r="3075" spans="1:12">
      <c r="A3075" t="str" cm="1">
        <f t="array" ref="A3075">IFERROR(INDEX(OpenMeteoAPI[City],ROWS($A$2:A3075))&amp;", "&amp;INDEX(OpenMeteoAPI[CountryCode],ROWS($A$2:A3075)),"")</f>
        <v>Warsaw, PL</v>
      </c>
      <c r="B3075" t="str" cm="1">
        <f t="array" ref="B3075">IF($A3075="","",INDEX(OpenMeteoAPI[LocationID],ROWS($B$2:B3075)))</f>
        <v>PL-WAW</v>
      </c>
      <c r="C3075" s="5" cm="1">
        <f t="array" ref="C3075">IF($A3075="","",INDEX(OpenMeteoAPI[ForecastDateTime],ROWS($C$2:C3075)))</f>
        <v>46218.041666666664</v>
      </c>
      <c r="D3075" t="str">
        <f t="shared" ref="D3075:D3138" si="48">IF($A3075="","",TEXT($C3075,"hAM/PM"))</f>
        <v>1AM</v>
      </c>
      <c r="E3075" t="str" cm="1">
        <f t="array" ref="E3075">IF($K3075="","",_xlfn.IFS($K3075=0,_xlfn.UNICHAR(9728),$K3075&lt;=3,_xlfn.UNICHAR(9729),OR($K3075=45,$K3075=48),"~",AND($K3075&gt;=51,$K3075&lt;=67),_xlfn.UNICHAR(9748),AND($K3075&gt;=71,$K3075&lt;=77),_xlfn.UNICHAR(10052),AND($K3075&gt;=80,$K3075&lt;=82),_xlfn.UNICHAR(9748),AND($K3075&gt;=95,$K3075&lt;=99),_xlfn.UNICHAR(9889),TRUE,_xlfn.UNICHAR(9729)))</f>
        <v>☀</v>
      </c>
      <c r="F3075" t="str" cm="1">
        <f t="array" ref="F3075">IF($K3075="","",_xlfn.IFS($K3075=0,"Clear",$K3075&lt;=3,"Partly Cloudy",OR($K3075=45,$K3075=48),"Fog",AND($K3075&gt;=51,$K3075&lt;=67),"Drizzle",AND($K3075&gt;=71,$K3075&lt;=77),"Snow",AND($K3075&gt;=80,$K3075&lt;=82),"Rain Showers",AND($K3075&gt;=95,$K3075&lt;=99),"Thunderstorm",TRUE,"Cloudy"))</f>
        <v>Clear</v>
      </c>
      <c r="G3075" s="3" cm="1">
        <f t="array" ref="G3075">IF($A3075="","",INDEX(OpenMeteoAPI[TemperatureC],ROWS($G$2:G3075)))</f>
        <v>18.399999999999999</v>
      </c>
      <c r="H3075" s="4" cm="1">
        <f t="array" ref="H3075">IF($A3075="","",INDEX(OpenMeteoAPI[RelativeHumidityPct],ROWS($H$2:H3075))/100)</f>
        <v>0.96</v>
      </c>
      <c r="I3075" s="4" cm="1">
        <f t="array" ref="I3075">IF($A3075="","",INDEX(OpenMeteoAPI[PrecipitationProbabilityPct],ROWS($I$2:I3075))/100)</f>
        <v>0.15</v>
      </c>
      <c r="J3075" s="3" cm="1">
        <f t="array" ref="J3075">IF($A3075="","",INDEX(OpenMeteoAPI[PrecipitationMM],ROWS($J$2:J3075)))</f>
        <v>0</v>
      </c>
      <c r="K3075" cm="1">
        <f t="array" ref="K3075">IF($A3075="","",INDEX(OpenMeteoAPI[WeatherCode],ROWS($K$2:K3075)))</f>
        <v>0</v>
      </c>
      <c r="L3075" s="3" cm="1">
        <f t="array" ref="L3075">IF($A3075="","",INDEX(OpenMeteoAPI[WindSpeedKMH],ROWS($L$2:L3075)))</f>
        <v>8.1</v>
      </c>
    </row>
    <row r="3076" spans="1:12">
      <c r="A3076" t="str" cm="1">
        <f t="array" ref="A3076">IFERROR(INDEX(OpenMeteoAPI[City],ROWS($A$2:A3076))&amp;", "&amp;INDEX(OpenMeteoAPI[CountryCode],ROWS($A$2:A3076)),"")</f>
        <v>Warsaw, PL</v>
      </c>
      <c r="B3076" t="str" cm="1">
        <f t="array" ref="B3076">IF($A3076="","",INDEX(OpenMeteoAPI[LocationID],ROWS($B$2:B3076)))</f>
        <v>PL-WAW</v>
      </c>
      <c r="C3076" s="5" cm="1">
        <f t="array" ref="C3076">IF($A3076="","",INDEX(OpenMeteoAPI[ForecastDateTime],ROWS($C$2:C3076)))</f>
        <v>46218.083333333336</v>
      </c>
      <c r="D3076" t="str">
        <f t="shared" si="48"/>
        <v>2AM</v>
      </c>
      <c r="E3076" t="str" cm="1">
        <f t="array" ref="E3076">IF($K3076="","",_xlfn.IFS($K3076=0,_xlfn.UNICHAR(9728),$K3076&lt;=3,_xlfn.UNICHAR(9729),OR($K3076=45,$K3076=48),"~",AND($K3076&gt;=51,$K3076&lt;=67),_xlfn.UNICHAR(9748),AND($K3076&gt;=71,$K3076&lt;=77),_xlfn.UNICHAR(10052),AND($K3076&gt;=80,$K3076&lt;=82),_xlfn.UNICHAR(9748),AND($K3076&gt;=95,$K3076&lt;=99),_xlfn.UNICHAR(9889),TRUE,_xlfn.UNICHAR(9729)))</f>
        <v>☀</v>
      </c>
      <c r="F3076" t="str" cm="1">
        <f t="array" ref="F3076">IF($K3076="","",_xlfn.IFS($K3076=0,"Clear",$K3076&lt;=3,"Partly Cloudy",OR($K3076=45,$K3076=48),"Fog",AND($K3076&gt;=51,$K3076&lt;=67),"Drizzle",AND($K3076&gt;=71,$K3076&lt;=77),"Snow",AND($K3076&gt;=80,$K3076&lt;=82),"Rain Showers",AND($K3076&gt;=95,$K3076&lt;=99),"Thunderstorm",TRUE,"Cloudy"))</f>
        <v>Clear</v>
      </c>
      <c r="G3076" s="3" cm="1">
        <f t="array" ref="G3076">IF($A3076="","",INDEX(OpenMeteoAPI[TemperatureC],ROWS($G$2:G3076)))</f>
        <v>18.2</v>
      </c>
      <c r="H3076" s="4" cm="1">
        <f t="array" ref="H3076">IF($A3076="","",INDEX(OpenMeteoAPI[RelativeHumidityPct],ROWS($H$2:H3076))/100)</f>
        <v>0.95</v>
      </c>
      <c r="I3076" s="4" cm="1">
        <f t="array" ref="I3076">IF($A3076="","",INDEX(OpenMeteoAPI[PrecipitationProbabilityPct],ROWS($I$2:I3076))/100)</f>
        <v>0.12</v>
      </c>
      <c r="J3076" s="3" cm="1">
        <f t="array" ref="J3076">IF($A3076="","",INDEX(OpenMeteoAPI[PrecipitationMM],ROWS($J$2:J3076)))</f>
        <v>0</v>
      </c>
      <c r="K3076" cm="1">
        <f t="array" ref="K3076">IF($A3076="","",INDEX(OpenMeteoAPI[WeatherCode],ROWS($K$2:K3076)))</f>
        <v>0</v>
      </c>
      <c r="L3076" s="3" cm="1">
        <f t="array" ref="L3076">IF($A3076="","",INDEX(OpenMeteoAPI[WindSpeedKMH],ROWS($L$2:L3076)))</f>
        <v>8.3000000000000007</v>
      </c>
    </row>
    <row r="3077" spans="1:12">
      <c r="A3077" t="str" cm="1">
        <f t="array" ref="A3077">IFERROR(INDEX(OpenMeteoAPI[City],ROWS($A$2:A3077))&amp;", "&amp;INDEX(OpenMeteoAPI[CountryCode],ROWS($A$2:A3077)),"")</f>
        <v>Warsaw, PL</v>
      </c>
      <c r="B3077" t="str" cm="1">
        <f t="array" ref="B3077">IF($A3077="","",INDEX(OpenMeteoAPI[LocationID],ROWS($B$2:B3077)))</f>
        <v>PL-WAW</v>
      </c>
      <c r="C3077" s="5" cm="1">
        <f t="array" ref="C3077">IF($A3077="","",INDEX(OpenMeteoAPI[ForecastDateTime],ROWS($C$2:C3077)))</f>
        <v>46218.125</v>
      </c>
      <c r="D3077" t="str">
        <f t="shared" si="48"/>
        <v>3AM</v>
      </c>
      <c r="E3077" t="str" cm="1">
        <f t="array" ref="E3077">IF($K3077="","",_xlfn.IFS($K3077=0,_xlfn.UNICHAR(9728),$K3077&lt;=3,_xlfn.UNICHAR(9729),OR($K3077=45,$K3077=48),"~",AND($K3077&gt;=51,$K3077&lt;=67),_xlfn.UNICHAR(9748),AND($K3077&gt;=71,$K3077&lt;=77),_xlfn.UNICHAR(10052),AND($K3077&gt;=80,$K3077&lt;=82),_xlfn.UNICHAR(9748),AND($K3077&gt;=95,$K3077&lt;=99),_xlfn.UNICHAR(9889),TRUE,_xlfn.UNICHAR(9729)))</f>
        <v>☀</v>
      </c>
      <c r="F3077" t="str" cm="1">
        <f t="array" ref="F3077">IF($K3077="","",_xlfn.IFS($K3077=0,"Clear",$K3077&lt;=3,"Partly Cloudy",OR($K3077=45,$K3077=48),"Fog",AND($K3077&gt;=51,$K3077&lt;=67),"Drizzle",AND($K3077&gt;=71,$K3077&lt;=77),"Snow",AND($K3077&gt;=80,$K3077&lt;=82),"Rain Showers",AND($K3077&gt;=95,$K3077&lt;=99),"Thunderstorm",TRUE,"Cloudy"))</f>
        <v>Clear</v>
      </c>
      <c r="G3077" s="3" cm="1">
        <f t="array" ref="G3077">IF($A3077="","",INDEX(OpenMeteoAPI[TemperatureC],ROWS($G$2:G3077)))</f>
        <v>18.2</v>
      </c>
      <c r="H3077" s="4" cm="1">
        <f t="array" ref="H3077">IF($A3077="","",INDEX(OpenMeteoAPI[RelativeHumidityPct],ROWS($H$2:H3077))/100)</f>
        <v>0.95</v>
      </c>
      <c r="I3077" s="4" cm="1">
        <f t="array" ref="I3077">IF($A3077="","",INDEX(OpenMeteoAPI[PrecipitationProbabilityPct],ROWS($I$2:I3077))/100)</f>
        <v>0.1</v>
      </c>
      <c r="J3077" s="3" cm="1">
        <f t="array" ref="J3077">IF($A3077="","",INDEX(OpenMeteoAPI[PrecipitationMM],ROWS($J$2:J3077)))</f>
        <v>0</v>
      </c>
      <c r="K3077" cm="1">
        <f t="array" ref="K3077">IF($A3077="","",INDEX(OpenMeteoAPI[WeatherCode],ROWS($K$2:K3077)))</f>
        <v>0</v>
      </c>
      <c r="L3077" s="3" cm="1">
        <f t="array" ref="L3077">IF($A3077="","",INDEX(OpenMeteoAPI[WindSpeedKMH],ROWS($L$2:L3077)))</f>
        <v>8.1999999999999993</v>
      </c>
    </row>
    <row r="3078" spans="1:12">
      <c r="A3078" t="str" cm="1">
        <f t="array" ref="A3078">IFERROR(INDEX(OpenMeteoAPI[City],ROWS($A$2:A3078))&amp;", "&amp;INDEX(OpenMeteoAPI[CountryCode],ROWS($A$2:A3078)),"")</f>
        <v>Warsaw, PL</v>
      </c>
      <c r="B3078" t="str" cm="1">
        <f t="array" ref="B3078">IF($A3078="","",INDEX(OpenMeteoAPI[LocationID],ROWS($B$2:B3078)))</f>
        <v>PL-WAW</v>
      </c>
      <c r="C3078" s="5" cm="1">
        <f t="array" ref="C3078">IF($A3078="","",INDEX(OpenMeteoAPI[ForecastDateTime],ROWS($C$2:C3078)))</f>
        <v>46218.166666666664</v>
      </c>
      <c r="D3078" t="str">
        <f t="shared" si="48"/>
        <v>4AM</v>
      </c>
      <c r="E3078" t="str" cm="1">
        <f t="array" ref="E3078">IF($K3078="","",_xlfn.IFS($K3078=0,_xlfn.UNICHAR(9728),$K3078&lt;=3,_xlfn.UNICHAR(9729),OR($K3078=45,$K3078=48),"~",AND($K3078&gt;=51,$K3078&lt;=67),_xlfn.UNICHAR(9748),AND($K3078&gt;=71,$K3078&lt;=77),_xlfn.UNICHAR(10052),AND($K3078&gt;=80,$K3078&lt;=82),_xlfn.UNICHAR(9748),AND($K3078&gt;=95,$K3078&lt;=99),_xlfn.UNICHAR(9889),TRUE,_xlfn.UNICHAR(9729)))</f>
        <v>☀</v>
      </c>
      <c r="F3078" t="str" cm="1">
        <f t="array" ref="F3078">IF($K3078="","",_xlfn.IFS($K3078=0,"Clear",$K3078&lt;=3,"Partly Cloudy",OR($K3078=45,$K3078=48),"Fog",AND($K3078&gt;=51,$K3078&lt;=67),"Drizzle",AND($K3078&gt;=71,$K3078&lt;=77),"Snow",AND($K3078&gt;=80,$K3078&lt;=82),"Rain Showers",AND($K3078&gt;=95,$K3078&lt;=99),"Thunderstorm",TRUE,"Cloudy"))</f>
        <v>Clear</v>
      </c>
      <c r="G3078" s="3" cm="1">
        <f t="array" ref="G3078">IF($A3078="","",INDEX(OpenMeteoAPI[TemperatureC],ROWS($G$2:G3078)))</f>
        <v>18.3</v>
      </c>
      <c r="H3078" s="4" cm="1">
        <f t="array" ref="H3078">IF($A3078="","",INDEX(OpenMeteoAPI[RelativeHumidityPct],ROWS($H$2:H3078))/100)</f>
        <v>0.95</v>
      </c>
      <c r="I3078" s="4" cm="1">
        <f t="array" ref="I3078">IF($A3078="","",INDEX(OpenMeteoAPI[PrecipitationProbabilityPct],ROWS($I$2:I3078))/100)</f>
        <v>0.09</v>
      </c>
      <c r="J3078" s="3" cm="1">
        <f t="array" ref="J3078">IF($A3078="","",INDEX(OpenMeteoAPI[PrecipitationMM],ROWS($J$2:J3078)))</f>
        <v>0</v>
      </c>
      <c r="K3078" cm="1">
        <f t="array" ref="K3078">IF($A3078="","",INDEX(OpenMeteoAPI[WeatherCode],ROWS($K$2:K3078)))</f>
        <v>0</v>
      </c>
      <c r="L3078" s="3" cm="1">
        <f t="array" ref="L3078">IF($A3078="","",INDEX(OpenMeteoAPI[WindSpeedKMH],ROWS($L$2:L3078)))</f>
        <v>7.6</v>
      </c>
    </row>
    <row r="3079" spans="1:12">
      <c r="A3079" t="str" cm="1">
        <f t="array" ref="A3079">IFERROR(INDEX(OpenMeteoAPI[City],ROWS($A$2:A3079))&amp;", "&amp;INDEX(OpenMeteoAPI[CountryCode],ROWS($A$2:A3079)),"")</f>
        <v>Warsaw, PL</v>
      </c>
      <c r="B3079" t="str" cm="1">
        <f t="array" ref="B3079">IF($A3079="","",INDEX(OpenMeteoAPI[LocationID],ROWS($B$2:B3079)))</f>
        <v>PL-WAW</v>
      </c>
      <c r="C3079" s="5" cm="1">
        <f t="array" ref="C3079">IF($A3079="","",INDEX(OpenMeteoAPI[ForecastDateTime],ROWS($C$2:C3079)))</f>
        <v>46218.208333333336</v>
      </c>
      <c r="D3079" t="str">
        <f t="shared" si="48"/>
        <v>5AM</v>
      </c>
      <c r="E3079" t="str" cm="1">
        <f t="array" ref="E3079">IF($K3079="","",_xlfn.IFS($K3079=0,_xlfn.UNICHAR(9728),$K3079&lt;=3,_xlfn.UNICHAR(9729),OR($K3079=45,$K3079=48),"~",AND($K3079&gt;=51,$K3079&lt;=67),_xlfn.UNICHAR(9748),AND($K3079&gt;=71,$K3079&lt;=77),_xlfn.UNICHAR(10052),AND($K3079&gt;=80,$K3079&lt;=82),_xlfn.UNICHAR(9748),AND($K3079&gt;=95,$K3079&lt;=99),_xlfn.UNICHAR(9889),TRUE,_xlfn.UNICHAR(9729)))</f>
        <v>☀</v>
      </c>
      <c r="F3079" t="str" cm="1">
        <f t="array" ref="F3079">IF($K3079="","",_xlfn.IFS($K3079=0,"Clear",$K3079&lt;=3,"Partly Cloudy",OR($K3079=45,$K3079=48),"Fog",AND($K3079&gt;=51,$K3079&lt;=67),"Drizzle",AND($K3079&gt;=71,$K3079&lt;=77),"Snow",AND($K3079&gt;=80,$K3079&lt;=82),"Rain Showers",AND($K3079&gt;=95,$K3079&lt;=99),"Thunderstorm",TRUE,"Cloudy"))</f>
        <v>Clear</v>
      </c>
      <c r="G3079" s="3" cm="1">
        <f t="array" ref="G3079">IF($A3079="","",INDEX(OpenMeteoAPI[TemperatureC],ROWS($G$2:G3079)))</f>
        <v>18.600000000000001</v>
      </c>
      <c r="H3079" s="4" cm="1">
        <f t="array" ref="H3079">IF($A3079="","",INDEX(OpenMeteoAPI[RelativeHumidityPct],ROWS($H$2:H3079))/100)</f>
        <v>0.95</v>
      </c>
      <c r="I3079" s="4" cm="1">
        <f t="array" ref="I3079">IF($A3079="","",INDEX(OpenMeteoAPI[PrecipitationProbabilityPct],ROWS($I$2:I3079))/100)</f>
        <v>0.08</v>
      </c>
      <c r="J3079" s="3" cm="1">
        <f t="array" ref="J3079">IF($A3079="","",INDEX(OpenMeteoAPI[PrecipitationMM],ROWS($J$2:J3079)))</f>
        <v>0</v>
      </c>
      <c r="K3079" cm="1">
        <f t="array" ref="K3079">IF($A3079="","",INDEX(OpenMeteoAPI[WeatherCode],ROWS($K$2:K3079)))</f>
        <v>0</v>
      </c>
      <c r="L3079" s="3" cm="1">
        <f t="array" ref="L3079">IF($A3079="","",INDEX(OpenMeteoAPI[WindSpeedKMH],ROWS($L$2:L3079)))</f>
        <v>6.9</v>
      </c>
    </row>
    <row r="3080" spans="1:12">
      <c r="A3080" t="str" cm="1">
        <f t="array" ref="A3080">IFERROR(INDEX(OpenMeteoAPI[City],ROWS($A$2:A3080))&amp;", "&amp;INDEX(OpenMeteoAPI[CountryCode],ROWS($A$2:A3080)),"")</f>
        <v>Warsaw, PL</v>
      </c>
      <c r="B3080" t="str" cm="1">
        <f t="array" ref="B3080">IF($A3080="","",INDEX(OpenMeteoAPI[LocationID],ROWS($B$2:B3080)))</f>
        <v>PL-WAW</v>
      </c>
      <c r="C3080" s="5" cm="1">
        <f t="array" ref="C3080">IF($A3080="","",INDEX(OpenMeteoAPI[ForecastDateTime],ROWS($C$2:C3080)))</f>
        <v>46218.25</v>
      </c>
      <c r="D3080" t="str">
        <f t="shared" si="48"/>
        <v>6AM</v>
      </c>
      <c r="E3080" t="str" cm="1">
        <f t="array" ref="E3080">IF($K3080="","",_xlfn.IFS($K3080=0,_xlfn.UNICHAR(9728),$K3080&lt;=3,_xlfn.UNICHAR(9729),OR($K3080=45,$K3080=48),"~",AND($K3080&gt;=51,$K3080&lt;=67),_xlfn.UNICHAR(9748),AND($K3080&gt;=71,$K3080&lt;=77),_xlfn.UNICHAR(10052),AND($K3080&gt;=80,$K3080&lt;=82),_xlfn.UNICHAR(9748),AND($K3080&gt;=95,$K3080&lt;=99),_xlfn.UNICHAR(9889),TRUE,_xlfn.UNICHAR(9729)))</f>
        <v>☀</v>
      </c>
      <c r="F3080" t="str" cm="1">
        <f t="array" ref="F3080">IF($K3080="","",_xlfn.IFS($K3080=0,"Clear",$K3080&lt;=3,"Partly Cloudy",OR($K3080=45,$K3080=48),"Fog",AND($K3080&gt;=51,$K3080&lt;=67),"Drizzle",AND($K3080&gt;=71,$K3080&lt;=77),"Snow",AND($K3080&gt;=80,$K3080&lt;=82),"Rain Showers",AND($K3080&gt;=95,$K3080&lt;=99),"Thunderstorm",TRUE,"Cloudy"))</f>
        <v>Clear</v>
      </c>
      <c r="G3080" s="3" cm="1">
        <f t="array" ref="G3080">IF($A3080="","",INDEX(OpenMeteoAPI[TemperatureC],ROWS($G$2:G3080)))</f>
        <v>19</v>
      </c>
      <c r="H3080" s="4" cm="1">
        <f t="array" ref="H3080">IF($A3080="","",INDEX(OpenMeteoAPI[RelativeHumidityPct],ROWS($H$2:H3080))/100)</f>
        <v>0.94</v>
      </c>
      <c r="I3080" s="4" cm="1">
        <f t="array" ref="I3080">IF($A3080="","",INDEX(OpenMeteoAPI[PrecipitationProbabilityPct],ROWS($I$2:I3080))/100)</f>
        <v>0.08</v>
      </c>
      <c r="J3080" s="3" cm="1">
        <f t="array" ref="J3080">IF($A3080="","",INDEX(OpenMeteoAPI[PrecipitationMM],ROWS($J$2:J3080)))</f>
        <v>0</v>
      </c>
      <c r="K3080" cm="1">
        <f t="array" ref="K3080">IF($A3080="","",INDEX(OpenMeteoAPI[WeatherCode],ROWS($K$2:K3080)))</f>
        <v>0</v>
      </c>
      <c r="L3080" s="3" cm="1">
        <f t="array" ref="L3080">IF($A3080="","",INDEX(OpenMeteoAPI[WindSpeedKMH],ROWS($L$2:L3080)))</f>
        <v>6.2</v>
      </c>
    </row>
    <row r="3081" spans="1:12">
      <c r="A3081" t="str" cm="1">
        <f t="array" ref="A3081">IFERROR(INDEX(OpenMeteoAPI[City],ROWS($A$2:A3081))&amp;", "&amp;INDEX(OpenMeteoAPI[CountryCode],ROWS($A$2:A3081)),"")</f>
        <v>Warsaw, PL</v>
      </c>
      <c r="B3081" t="str" cm="1">
        <f t="array" ref="B3081">IF($A3081="","",INDEX(OpenMeteoAPI[LocationID],ROWS($B$2:B3081)))</f>
        <v>PL-WAW</v>
      </c>
      <c r="C3081" s="5" cm="1">
        <f t="array" ref="C3081">IF($A3081="","",INDEX(OpenMeteoAPI[ForecastDateTime],ROWS($C$2:C3081)))</f>
        <v>46218.291666666664</v>
      </c>
      <c r="D3081" t="str">
        <f t="shared" si="48"/>
        <v>7AM</v>
      </c>
      <c r="E3081" t="str" cm="1">
        <f t="array" ref="E3081">IF($K3081="","",_xlfn.IFS($K3081=0,_xlfn.UNICHAR(9728),$K3081&lt;=3,_xlfn.UNICHAR(9729),OR($K3081=45,$K3081=48),"~",AND($K3081&gt;=51,$K3081&lt;=67),_xlfn.UNICHAR(9748),AND($K3081&gt;=71,$K3081&lt;=77),_xlfn.UNICHAR(10052),AND($K3081&gt;=80,$K3081&lt;=82),_xlfn.UNICHAR(9748),AND($K3081&gt;=95,$K3081&lt;=99),_xlfn.UNICHAR(9889),TRUE,_xlfn.UNICHAR(9729)))</f>
        <v>☀</v>
      </c>
      <c r="F3081" t="str" cm="1">
        <f t="array" ref="F3081">IF($K3081="","",_xlfn.IFS($K3081=0,"Clear",$K3081&lt;=3,"Partly Cloudy",OR($K3081=45,$K3081=48),"Fog",AND($K3081&gt;=51,$K3081&lt;=67),"Drizzle",AND($K3081&gt;=71,$K3081&lt;=77),"Snow",AND($K3081&gt;=80,$K3081&lt;=82),"Rain Showers",AND($K3081&gt;=95,$K3081&lt;=99),"Thunderstorm",TRUE,"Cloudy"))</f>
        <v>Clear</v>
      </c>
      <c r="G3081" s="3" cm="1">
        <f t="array" ref="G3081">IF($A3081="","",INDEX(OpenMeteoAPI[TemperatureC],ROWS($G$2:G3081)))</f>
        <v>19.5</v>
      </c>
      <c r="H3081" s="4" cm="1">
        <f t="array" ref="H3081">IF($A3081="","",INDEX(OpenMeteoAPI[RelativeHumidityPct],ROWS($H$2:H3081))/100)</f>
        <v>0.91</v>
      </c>
      <c r="I3081" s="4" cm="1">
        <f t="array" ref="I3081">IF($A3081="","",INDEX(OpenMeteoAPI[PrecipitationProbabilityPct],ROWS($I$2:I3081))/100)</f>
        <v>0.08</v>
      </c>
      <c r="J3081" s="3" cm="1">
        <f t="array" ref="J3081">IF($A3081="","",INDEX(OpenMeteoAPI[PrecipitationMM],ROWS($J$2:J3081)))</f>
        <v>0</v>
      </c>
      <c r="K3081" cm="1">
        <f t="array" ref="K3081">IF($A3081="","",INDEX(OpenMeteoAPI[WeatherCode],ROWS($K$2:K3081)))</f>
        <v>0</v>
      </c>
      <c r="L3081" s="3" cm="1">
        <f t="array" ref="L3081">IF($A3081="","",INDEX(OpenMeteoAPI[WindSpeedKMH],ROWS($L$2:L3081)))</f>
        <v>5.7</v>
      </c>
    </row>
    <row r="3082" spans="1:12">
      <c r="A3082" t="str" cm="1">
        <f t="array" ref="A3082">IFERROR(INDEX(OpenMeteoAPI[City],ROWS($A$2:A3082))&amp;", "&amp;INDEX(OpenMeteoAPI[CountryCode],ROWS($A$2:A3082)),"")</f>
        <v>Warsaw, PL</v>
      </c>
      <c r="B3082" t="str" cm="1">
        <f t="array" ref="B3082">IF($A3082="","",INDEX(OpenMeteoAPI[LocationID],ROWS($B$2:B3082)))</f>
        <v>PL-WAW</v>
      </c>
      <c r="C3082" s="5" cm="1">
        <f t="array" ref="C3082">IF($A3082="","",INDEX(OpenMeteoAPI[ForecastDateTime],ROWS($C$2:C3082)))</f>
        <v>46218.333333333336</v>
      </c>
      <c r="D3082" t="str">
        <f t="shared" si="48"/>
        <v>8AM</v>
      </c>
      <c r="E3082" t="str" cm="1">
        <f t="array" ref="E3082">IF($K3082="","",_xlfn.IFS($K3082=0,_xlfn.UNICHAR(9728),$K3082&lt;=3,_xlfn.UNICHAR(9729),OR($K3082=45,$K3082=48),"~",AND($K3082&gt;=51,$K3082&lt;=67),_xlfn.UNICHAR(9748),AND($K3082&gt;=71,$K3082&lt;=77),_xlfn.UNICHAR(10052),AND($K3082&gt;=80,$K3082&lt;=82),_xlfn.UNICHAR(9748),AND($K3082&gt;=95,$K3082&lt;=99),_xlfn.UNICHAR(9889),TRUE,_xlfn.UNICHAR(9729)))</f>
        <v>☀</v>
      </c>
      <c r="F3082" t="str" cm="1">
        <f t="array" ref="F3082">IF($K3082="","",_xlfn.IFS($K3082=0,"Clear",$K3082&lt;=3,"Partly Cloudy",OR($K3082=45,$K3082=48),"Fog",AND($K3082&gt;=51,$K3082&lt;=67),"Drizzle",AND($K3082&gt;=71,$K3082&lt;=77),"Snow",AND($K3082&gt;=80,$K3082&lt;=82),"Rain Showers",AND($K3082&gt;=95,$K3082&lt;=99),"Thunderstorm",TRUE,"Cloudy"))</f>
        <v>Clear</v>
      </c>
      <c r="G3082" s="3" cm="1">
        <f t="array" ref="G3082">IF($A3082="","",INDEX(OpenMeteoAPI[TemperatureC],ROWS($G$2:G3082)))</f>
        <v>20.100000000000001</v>
      </c>
      <c r="H3082" s="4" cm="1">
        <f t="array" ref="H3082">IF($A3082="","",INDEX(OpenMeteoAPI[RelativeHumidityPct],ROWS($H$2:H3082))/100)</f>
        <v>0.87</v>
      </c>
      <c r="I3082" s="4" cm="1">
        <f t="array" ref="I3082">IF($A3082="","",INDEX(OpenMeteoAPI[PrecipitationProbabilityPct],ROWS($I$2:I3082))/100)</f>
        <v>0.1</v>
      </c>
      <c r="J3082" s="3" cm="1">
        <f t="array" ref="J3082">IF($A3082="","",INDEX(OpenMeteoAPI[PrecipitationMM],ROWS($J$2:J3082)))</f>
        <v>0</v>
      </c>
      <c r="K3082" cm="1">
        <f t="array" ref="K3082">IF($A3082="","",INDEX(OpenMeteoAPI[WeatherCode],ROWS($K$2:K3082)))</f>
        <v>0</v>
      </c>
      <c r="L3082" s="3" cm="1">
        <f t="array" ref="L3082">IF($A3082="","",INDEX(OpenMeteoAPI[WindSpeedKMH],ROWS($L$2:L3082)))</f>
        <v>5.5</v>
      </c>
    </row>
    <row r="3083" spans="1:12">
      <c r="A3083" t="str" cm="1">
        <f t="array" ref="A3083">IFERROR(INDEX(OpenMeteoAPI[City],ROWS($A$2:A3083))&amp;", "&amp;INDEX(OpenMeteoAPI[CountryCode],ROWS($A$2:A3083)),"")</f>
        <v>Warsaw, PL</v>
      </c>
      <c r="B3083" t="str" cm="1">
        <f t="array" ref="B3083">IF($A3083="","",INDEX(OpenMeteoAPI[LocationID],ROWS($B$2:B3083)))</f>
        <v>PL-WAW</v>
      </c>
      <c r="C3083" s="5" cm="1">
        <f t="array" ref="C3083">IF($A3083="","",INDEX(OpenMeteoAPI[ForecastDateTime],ROWS($C$2:C3083)))</f>
        <v>46218.375</v>
      </c>
      <c r="D3083" t="str">
        <f t="shared" si="48"/>
        <v>9AM</v>
      </c>
      <c r="E3083" t="str" cm="1">
        <f t="array" ref="E3083">IF($K3083="","",_xlfn.IFS($K3083=0,_xlfn.UNICHAR(9728),$K3083&lt;=3,_xlfn.UNICHAR(9729),OR($K3083=45,$K3083=48),"~",AND($K3083&gt;=51,$K3083&lt;=67),_xlfn.UNICHAR(9748),AND($K3083&gt;=71,$K3083&lt;=77),_xlfn.UNICHAR(10052),AND($K3083&gt;=80,$K3083&lt;=82),_xlfn.UNICHAR(9748),AND($K3083&gt;=95,$K3083&lt;=99),_xlfn.UNICHAR(9889),TRUE,_xlfn.UNICHAR(9729)))</f>
        <v>☔</v>
      </c>
      <c r="F3083" t="str" cm="1">
        <f t="array" ref="F3083">IF($K3083="","",_xlfn.IFS($K3083=0,"Clear",$K3083&lt;=3,"Partly Cloudy",OR($K3083=45,$K3083=48),"Fog",AND($K3083&gt;=51,$K3083&lt;=67),"Drizzle",AND($K3083&gt;=71,$K3083&lt;=77),"Snow",AND($K3083&gt;=80,$K3083&lt;=82),"Rain Showers",AND($K3083&gt;=95,$K3083&lt;=99),"Thunderstorm",TRUE,"Cloudy"))</f>
        <v>Drizzle</v>
      </c>
      <c r="G3083" s="3" cm="1">
        <f t="array" ref="G3083">IF($A3083="","",INDEX(OpenMeteoAPI[TemperatureC],ROWS($G$2:G3083)))</f>
        <v>21</v>
      </c>
      <c r="H3083" s="4" cm="1">
        <f t="array" ref="H3083">IF($A3083="","",INDEX(OpenMeteoAPI[RelativeHumidityPct],ROWS($H$2:H3083))/100)</f>
        <v>0.8</v>
      </c>
      <c r="I3083" s="4" cm="1">
        <f t="array" ref="I3083">IF($A3083="","",INDEX(OpenMeteoAPI[PrecipitationProbabilityPct],ROWS($I$2:I3083))/100)</f>
        <v>0.13</v>
      </c>
      <c r="J3083" s="3" cm="1">
        <f t="array" ref="J3083">IF($A3083="","",INDEX(OpenMeteoAPI[PrecipitationMM],ROWS($J$2:J3083)))</f>
        <v>0.1</v>
      </c>
      <c r="K3083" cm="1">
        <f t="array" ref="K3083">IF($A3083="","",INDEX(OpenMeteoAPI[WeatherCode],ROWS($K$2:K3083)))</f>
        <v>51</v>
      </c>
      <c r="L3083" s="3" cm="1">
        <f t="array" ref="L3083">IF($A3083="","",INDEX(OpenMeteoAPI[WindSpeedKMH],ROWS($L$2:L3083)))</f>
        <v>5.7</v>
      </c>
    </row>
    <row r="3084" spans="1:12">
      <c r="A3084" t="str" cm="1">
        <f t="array" ref="A3084">IFERROR(INDEX(OpenMeteoAPI[City],ROWS($A$2:A3084))&amp;", "&amp;INDEX(OpenMeteoAPI[CountryCode],ROWS($A$2:A3084)),"")</f>
        <v>Warsaw, PL</v>
      </c>
      <c r="B3084" t="str" cm="1">
        <f t="array" ref="B3084">IF($A3084="","",INDEX(OpenMeteoAPI[LocationID],ROWS($B$2:B3084)))</f>
        <v>PL-WAW</v>
      </c>
      <c r="C3084" s="5" cm="1">
        <f t="array" ref="C3084">IF($A3084="","",INDEX(OpenMeteoAPI[ForecastDateTime],ROWS($C$2:C3084)))</f>
        <v>46218.416666666664</v>
      </c>
      <c r="D3084" t="str">
        <f t="shared" si="48"/>
        <v>10AM</v>
      </c>
      <c r="E3084" t="str" cm="1">
        <f t="array" ref="E3084">IF($K3084="","",_xlfn.IFS($K3084=0,_xlfn.UNICHAR(9728),$K3084&lt;=3,_xlfn.UNICHAR(9729),OR($K3084=45,$K3084=48),"~",AND($K3084&gt;=51,$K3084&lt;=67),_xlfn.UNICHAR(9748),AND($K3084&gt;=71,$K3084&lt;=77),_xlfn.UNICHAR(10052),AND($K3084&gt;=80,$K3084&lt;=82),_xlfn.UNICHAR(9748),AND($K3084&gt;=95,$K3084&lt;=99),_xlfn.UNICHAR(9889),TRUE,_xlfn.UNICHAR(9729)))</f>
        <v>☔</v>
      </c>
      <c r="F3084" t="str" cm="1">
        <f t="array" ref="F3084">IF($K3084="","",_xlfn.IFS($K3084=0,"Clear",$K3084&lt;=3,"Partly Cloudy",OR($K3084=45,$K3084=48),"Fog",AND($K3084&gt;=51,$K3084&lt;=67),"Drizzle",AND($K3084&gt;=71,$K3084&lt;=77),"Snow",AND($K3084&gt;=80,$K3084&lt;=82),"Rain Showers",AND($K3084&gt;=95,$K3084&lt;=99),"Thunderstorm",TRUE,"Cloudy"))</f>
        <v>Drizzle</v>
      </c>
      <c r="G3084" s="3" cm="1">
        <f t="array" ref="G3084">IF($A3084="","",INDEX(OpenMeteoAPI[TemperatureC],ROWS($G$2:G3084)))</f>
        <v>22.3</v>
      </c>
      <c r="H3084" s="4" cm="1">
        <f t="array" ref="H3084">IF($A3084="","",INDEX(OpenMeteoAPI[RelativeHumidityPct],ROWS($H$2:H3084))/100)</f>
        <v>0.72</v>
      </c>
      <c r="I3084" s="4" cm="1">
        <f t="array" ref="I3084">IF($A3084="","",INDEX(OpenMeteoAPI[PrecipitationProbabilityPct],ROWS($I$2:I3084))/100)</f>
        <v>0.17</v>
      </c>
      <c r="J3084" s="3" cm="1">
        <f t="array" ref="J3084">IF($A3084="","",INDEX(OpenMeteoAPI[PrecipitationMM],ROWS($J$2:J3084)))</f>
        <v>0.1</v>
      </c>
      <c r="K3084" cm="1">
        <f t="array" ref="K3084">IF($A3084="","",INDEX(OpenMeteoAPI[WeatherCode],ROWS($K$2:K3084)))</f>
        <v>51</v>
      </c>
      <c r="L3084" s="3" cm="1">
        <f t="array" ref="L3084">IF($A3084="","",INDEX(OpenMeteoAPI[WindSpeedKMH],ROWS($L$2:L3084)))</f>
        <v>6</v>
      </c>
    </row>
    <row r="3085" spans="1:12">
      <c r="A3085" t="str" cm="1">
        <f t="array" ref="A3085">IFERROR(INDEX(OpenMeteoAPI[City],ROWS($A$2:A3085))&amp;", "&amp;INDEX(OpenMeteoAPI[CountryCode],ROWS($A$2:A3085)),"")</f>
        <v>Warsaw, PL</v>
      </c>
      <c r="B3085" t="str" cm="1">
        <f t="array" ref="B3085">IF($A3085="","",INDEX(OpenMeteoAPI[LocationID],ROWS($B$2:B3085)))</f>
        <v>PL-WAW</v>
      </c>
      <c r="C3085" s="5" cm="1">
        <f t="array" ref="C3085">IF($A3085="","",INDEX(OpenMeteoAPI[ForecastDateTime],ROWS($C$2:C3085)))</f>
        <v>46218.458333333336</v>
      </c>
      <c r="D3085" t="str">
        <f t="shared" si="48"/>
        <v>11AM</v>
      </c>
      <c r="E3085" t="str" cm="1">
        <f t="array" ref="E3085">IF($K3085="","",_xlfn.IFS($K3085=0,_xlfn.UNICHAR(9728),$K3085&lt;=3,_xlfn.UNICHAR(9729),OR($K3085=45,$K3085=48),"~",AND($K3085&gt;=51,$K3085&lt;=67),_xlfn.UNICHAR(9748),AND($K3085&gt;=71,$K3085&lt;=77),_xlfn.UNICHAR(10052),AND($K3085&gt;=80,$K3085&lt;=82),_xlfn.UNICHAR(9748),AND($K3085&gt;=95,$K3085&lt;=99),_xlfn.UNICHAR(9889),TRUE,_xlfn.UNICHAR(9729)))</f>
        <v>☔</v>
      </c>
      <c r="F3085" t="str" cm="1">
        <f t="array" ref="F3085">IF($K3085="","",_xlfn.IFS($K3085=0,"Clear",$K3085&lt;=3,"Partly Cloudy",OR($K3085=45,$K3085=48),"Fog",AND($K3085&gt;=51,$K3085&lt;=67),"Drizzle",AND($K3085&gt;=71,$K3085&lt;=77),"Snow",AND($K3085&gt;=80,$K3085&lt;=82),"Rain Showers",AND($K3085&gt;=95,$K3085&lt;=99),"Thunderstorm",TRUE,"Cloudy"))</f>
        <v>Drizzle</v>
      </c>
      <c r="G3085" s="3" cm="1">
        <f t="array" ref="G3085">IF($A3085="","",INDEX(OpenMeteoAPI[TemperatureC],ROWS($G$2:G3085)))</f>
        <v>23.6</v>
      </c>
      <c r="H3085" s="4" cm="1">
        <f t="array" ref="H3085">IF($A3085="","",INDEX(OpenMeteoAPI[RelativeHumidityPct],ROWS($H$2:H3085))/100)</f>
        <v>0.63</v>
      </c>
      <c r="I3085" s="4" cm="1">
        <f t="array" ref="I3085">IF($A3085="","",INDEX(OpenMeteoAPI[PrecipitationProbabilityPct],ROWS($I$2:I3085))/100)</f>
        <v>0.21</v>
      </c>
      <c r="J3085" s="3" cm="1">
        <f t="array" ref="J3085">IF($A3085="","",INDEX(OpenMeteoAPI[PrecipitationMM],ROWS($J$2:J3085)))</f>
        <v>0.1</v>
      </c>
      <c r="K3085" cm="1">
        <f t="array" ref="K3085">IF($A3085="","",INDEX(OpenMeteoAPI[WeatherCode],ROWS($K$2:K3085)))</f>
        <v>51</v>
      </c>
      <c r="L3085" s="3" cm="1">
        <f t="array" ref="L3085">IF($A3085="","",INDEX(OpenMeteoAPI[WindSpeedKMH],ROWS($L$2:L3085)))</f>
        <v>6.4</v>
      </c>
    </row>
    <row r="3086" spans="1:12">
      <c r="A3086" t="str" cm="1">
        <f t="array" ref="A3086">IFERROR(INDEX(OpenMeteoAPI[City],ROWS($A$2:A3086))&amp;", "&amp;INDEX(OpenMeteoAPI[CountryCode],ROWS($A$2:A3086)),"")</f>
        <v>Warsaw, PL</v>
      </c>
      <c r="B3086" t="str" cm="1">
        <f t="array" ref="B3086">IF($A3086="","",INDEX(OpenMeteoAPI[LocationID],ROWS($B$2:B3086)))</f>
        <v>PL-WAW</v>
      </c>
      <c r="C3086" s="5" cm="1">
        <f t="array" ref="C3086">IF($A3086="","",INDEX(OpenMeteoAPI[ForecastDateTime],ROWS($C$2:C3086)))</f>
        <v>46218.5</v>
      </c>
      <c r="D3086" t="str">
        <f t="shared" si="48"/>
        <v>12PM</v>
      </c>
      <c r="E3086" t="str" cm="1">
        <f t="array" ref="E3086">IF($K3086="","",_xlfn.IFS($K3086=0,_xlfn.UNICHAR(9728),$K3086&lt;=3,_xlfn.UNICHAR(9729),OR($K3086=45,$K3086=48),"~",AND($K3086&gt;=51,$K3086&lt;=67),_xlfn.UNICHAR(9748),AND($K3086&gt;=71,$K3086&lt;=77),_xlfn.UNICHAR(10052),AND($K3086&gt;=80,$K3086&lt;=82),_xlfn.UNICHAR(9748),AND($K3086&gt;=95,$K3086&lt;=99),_xlfn.UNICHAR(9889),TRUE,_xlfn.UNICHAR(9729)))</f>
        <v>☔</v>
      </c>
      <c r="F3086" t="str" cm="1">
        <f t="array" ref="F3086">IF($K3086="","",_xlfn.IFS($K3086=0,"Clear",$K3086&lt;=3,"Partly Cloudy",OR($K3086=45,$K3086=48),"Fog",AND($K3086&gt;=51,$K3086&lt;=67),"Drizzle",AND($K3086&gt;=71,$K3086&lt;=77),"Snow",AND($K3086&gt;=80,$K3086&lt;=82),"Rain Showers",AND($K3086&gt;=95,$K3086&lt;=99),"Thunderstorm",TRUE,"Cloudy"))</f>
        <v>Drizzle</v>
      </c>
      <c r="G3086" s="3" cm="1">
        <f t="array" ref="G3086">IF($A3086="","",INDEX(OpenMeteoAPI[TemperatureC],ROWS($G$2:G3086)))</f>
        <v>24.9</v>
      </c>
      <c r="H3086" s="4" cm="1">
        <f t="array" ref="H3086">IF($A3086="","",INDEX(OpenMeteoAPI[RelativeHumidityPct],ROWS($H$2:H3086))/100)</f>
        <v>0.56000000000000005</v>
      </c>
      <c r="I3086" s="4" cm="1">
        <f t="array" ref="I3086">IF($A3086="","",INDEX(OpenMeteoAPI[PrecipitationProbabilityPct],ROWS($I$2:I3086))/100)</f>
        <v>0.25</v>
      </c>
      <c r="J3086" s="3" cm="1">
        <f t="array" ref="J3086">IF($A3086="","",INDEX(OpenMeteoAPI[PrecipitationMM],ROWS($J$2:J3086)))</f>
        <v>0.1</v>
      </c>
      <c r="K3086" cm="1">
        <f t="array" ref="K3086">IF($A3086="","",INDEX(OpenMeteoAPI[WeatherCode],ROWS($K$2:K3086)))</f>
        <v>51</v>
      </c>
      <c r="L3086" s="3" cm="1">
        <f t="array" ref="L3086">IF($A3086="","",INDEX(OpenMeteoAPI[WindSpeedKMH],ROWS($L$2:L3086)))</f>
        <v>6.9</v>
      </c>
    </row>
    <row r="3087" spans="1:12">
      <c r="A3087" t="str" cm="1">
        <f t="array" ref="A3087">IFERROR(INDEX(OpenMeteoAPI[City],ROWS($A$2:A3087))&amp;", "&amp;INDEX(OpenMeteoAPI[CountryCode],ROWS($A$2:A3087)),"")</f>
        <v>Warsaw, PL</v>
      </c>
      <c r="B3087" t="str" cm="1">
        <f t="array" ref="B3087">IF($A3087="","",INDEX(OpenMeteoAPI[LocationID],ROWS($B$2:B3087)))</f>
        <v>PL-WAW</v>
      </c>
      <c r="C3087" s="5" cm="1">
        <f t="array" ref="C3087">IF($A3087="","",INDEX(OpenMeteoAPI[ForecastDateTime],ROWS($C$2:C3087)))</f>
        <v>46218.541666666664</v>
      </c>
      <c r="D3087" t="str">
        <f t="shared" si="48"/>
        <v>1PM</v>
      </c>
      <c r="E3087" t="str" cm="1">
        <f t="array" ref="E3087">IF($K3087="","",_xlfn.IFS($K3087=0,_xlfn.UNICHAR(9728),$K3087&lt;=3,_xlfn.UNICHAR(9729),OR($K3087=45,$K3087=48),"~",AND($K3087&gt;=51,$K3087&lt;=67),_xlfn.UNICHAR(9748),AND($K3087&gt;=71,$K3087&lt;=77),_xlfn.UNICHAR(10052),AND($K3087&gt;=80,$K3087&lt;=82),_xlfn.UNICHAR(9748),AND($K3087&gt;=95,$K3087&lt;=99),_xlfn.UNICHAR(9889),TRUE,_xlfn.UNICHAR(9729)))</f>
        <v>☔</v>
      </c>
      <c r="F3087" t="str" cm="1">
        <f t="array" ref="F3087">IF($K3087="","",_xlfn.IFS($K3087=0,"Clear",$K3087&lt;=3,"Partly Cloudy",OR($K3087=45,$K3087=48),"Fog",AND($K3087&gt;=51,$K3087&lt;=67),"Drizzle",AND($K3087&gt;=71,$K3087&lt;=77),"Snow",AND($K3087&gt;=80,$K3087&lt;=82),"Rain Showers",AND($K3087&gt;=95,$K3087&lt;=99),"Thunderstorm",TRUE,"Cloudy"))</f>
        <v>Drizzle</v>
      </c>
      <c r="G3087" s="3" cm="1">
        <f t="array" ref="G3087">IF($A3087="","",INDEX(OpenMeteoAPI[TemperatureC],ROWS($G$2:G3087)))</f>
        <v>25.9</v>
      </c>
      <c r="H3087" s="4" cm="1">
        <f t="array" ref="H3087">IF($A3087="","",INDEX(OpenMeteoAPI[RelativeHumidityPct],ROWS($H$2:H3087))/100)</f>
        <v>0.51</v>
      </c>
      <c r="I3087" s="4" cm="1">
        <f t="array" ref="I3087">IF($A3087="","",INDEX(OpenMeteoAPI[PrecipitationProbabilityPct],ROWS($I$2:I3087))/100)</f>
        <v>0.28000000000000003</v>
      </c>
      <c r="J3087" s="3" cm="1">
        <f t="array" ref="J3087">IF($A3087="","",INDEX(OpenMeteoAPI[PrecipitationMM],ROWS($J$2:J3087)))</f>
        <v>0.1</v>
      </c>
      <c r="K3087" cm="1">
        <f t="array" ref="K3087">IF($A3087="","",INDEX(OpenMeteoAPI[WeatherCode],ROWS($K$2:K3087)))</f>
        <v>51</v>
      </c>
      <c r="L3087" s="3" cm="1">
        <f t="array" ref="L3087">IF($A3087="","",INDEX(OpenMeteoAPI[WindSpeedKMH],ROWS($L$2:L3087)))</f>
        <v>7.4</v>
      </c>
    </row>
    <row r="3088" spans="1:12">
      <c r="A3088" t="str" cm="1">
        <f t="array" ref="A3088">IFERROR(INDEX(OpenMeteoAPI[City],ROWS($A$2:A3088))&amp;", "&amp;INDEX(OpenMeteoAPI[CountryCode],ROWS($A$2:A3088)),"")</f>
        <v>Warsaw, PL</v>
      </c>
      <c r="B3088" t="str" cm="1">
        <f t="array" ref="B3088">IF($A3088="","",INDEX(OpenMeteoAPI[LocationID],ROWS($B$2:B3088)))</f>
        <v>PL-WAW</v>
      </c>
      <c r="C3088" s="5" cm="1">
        <f t="array" ref="C3088">IF($A3088="","",INDEX(OpenMeteoAPI[ForecastDateTime],ROWS($C$2:C3088)))</f>
        <v>46218.583333333336</v>
      </c>
      <c r="D3088" t="str">
        <f t="shared" si="48"/>
        <v>2PM</v>
      </c>
      <c r="E3088" t="str" cm="1">
        <f t="array" ref="E3088">IF($K3088="","",_xlfn.IFS($K3088=0,_xlfn.UNICHAR(9728),$K3088&lt;=3,_xlfn.UNICHAR(9729),OR($K3088=45,$K3088=48),"~",AND($K3088&gt;=51,$K3088&lt;=67),_xlfn.UNICHAR(9748),AND($K3088&gt;=71,$K3088&lt;=77),_xlfn.UNICHAR(10052),AND($K3088&gt;=80,$K3088&lt;=82),_xlfn.UNICHAR(9748),AND($K3088&gt;=95,$K3088&lt;=99),_xlfn.UNICHAR(9889),TRUE,_xlfn.UNICHAR(9729)))</f>
        <v>☔</v>
      </c>
      <c r="F3088" t="str" cm="1">
        <f t="array" ref="F3088">IF($K3088="","",_xlfn.IFS($K3088=0,"Clear",$K3088&lt;=3,"Partly Cloudy",OR($K3088=45,$K3088=48),"Fog",AND($K3088&gt;=51,$K3088&lt;=67),"Drizzle",AND($K3088&gt;=71,$K3088&lt;=77),"Snow",AND($K3088&gt;=80,$K3088&lt;=82),"Rain Showers",AND($K3088&gt;=95,$K3088&lt;=99),"Thunderstorm",TRUE,"Cloudy"))</f>
        <v>Drizzle</v>
      </c>
      <c r="G3088" s="3" cm="1">
        <f t="array" ref="G3088">IF($A3088="","",INDEX(OpenMeteoAPI[TemperatureC],ROWS($G$2:G3088)))</f>
        <v>26.5</v>
      </c>
      <c r="H3088" s="4" cm="1">
        <f t="array" ref="H3088">IF($A3088="","",INDEX(OpenMeteoAPI[RelativeHumidityPct],ROWS($H$2:H3088))/100)</f>
        <v>0.49</v>
      </c>
      <c r="I3088" s="4" cm="1">
        <f t="array" ref="I3088">IF($A3088="","",INDEX(OpenMeteoAPI[PrecipitationProbabilityPct],ROWS($I$2:I3088))/100)</f>
        <v>0.31</v>
      </c>
      <c r="J3088" s="3" cm="1">
        <f t="array" ref="J3088">IF($A3088="","",INDEX(OpenMeteoAPI[PrecipitationMM],ROWS($J$2:J3088)))</f>
        <v>0.1</v>
      </c>
      <c r="K3088" cm="1">
        <f t="array" ref="K3088">IF($A3088="","",INDEX(OpenMeteoAPI[WeatherCode],ROWS($K$2:K3088)))</f>
        <v>51</v>
      </c>
      <c r="L3088" s="3" cm="1">
        <f t="array" ref="L3088">IF($A3088="","",INDEX(OpenMeteoAPI[WindSpeedKMH],ROWS($L$2:L3088)))</f>
        <v>8</v>
      </c>
    </row>
    <row r="3089" spans="1:12">
      <c r="A3089" t="str" cm="1">
        <f t="array" ref="A3089">IFERROR(INDEX(OpenMeteoAPI[City],ROWS($A$2:A3089))&amp;", "&amp;INDEX(OpenMeteoAPI[CountryCode],ROWS($A$2:A3089)),"")</f>
        <v>Warsaw, PL</v>
      </c>
      <c r="B3089" t="str" cm="1">
        <f t="array" ref="B3089">IF($A3089="","",INDEX(OpenMeteoAPI[LocationID],ROWS($B$2:B3089)))</f>
        <v>PL-WAW</v>
      </c>
      <c r="C3089" s="5" cm="1">
        <f t="array" ref="C3089">IF($A3089="","",INDEX(OpenMeteoAPI[ForecastDateTime],ROWS($C$2:C3089)))</f>
        <v>46218.625</v>
      </c>
      <c r="D3089" t="str">
        <f t="shared" si="48"/>
        <v>3PM</v>
      </c>
      <c r="E3089" t="str" cm="1">
        <f t="array" ref="E3089">IF($K3089="","",_xlfn.IFS($K3089=0,_xlfn.UNICHAR(9728),$K3089&lt;=3,_xlfn.UNICHAR(9729),OR($K3089=45,$K3089=48),"~",AND($K3089&gt;=51,$K3089&lt;=67),_xlfn.UNICHAR(9748),AND($K3089&gt;=71,$K3089&lt;=77),_xlfn.UNICHAR(10052),AND($K3089&gt;=80,$K3089&lt;=82),_xlfn.UNICHAR(9748),AND($K3089&gt;=95,$K3089&lt;=99),_xlfn.UNICHAR(9889),TRUE,_xlfn.UNICHAR(9729)))</f>
        <v>☔</v>
      </c>
      <c r="F3089" t="str" cm="1">
        <f t="array" ref="F3089">IF($K3089="","",_xlfn.IFS($K3089=0,"Clear",$K3089&lt;=3,"Partly Cloudy",OR($K3089=45,$K3089=48),"Fog",AND($K3089&gt;=51,$K3089&lt;=67),"Drizzle",AND($K3089&gt;=71,$K3089&lt;=77),"Snow",AND($K3089&gt;=80,$K3089&lt;=82),"Rain Showers",AND($K3089&gt;=95,$K3089&lt;=99),"Thunderstorm",TRUE,"Cloudy"))</f>
        <v>Drizzle</v>
      </c>
      <c r="G3089" s="3" cm="1">
        <f t="array" ref="G3089">IF($A3089="","",INDEX(OpenMeteoAPI[TemperatureC],ROWS($G$2:G3089)))</f>
        <v>26.5</v>
      </c>
      <c r="H3089" s="4" cm="1">
        <f t="array" ref="H3089">IF($A3089="","",INDEX(OpenMeteoAPI[RelativeHumidityPct],ROWS($H$2:H3089))/100)</f>
        <v>0.49</v>
      </c>
      <c r="I3089" s="4" cm="1">
        <f t="array" ref="I3089">IF($A3089="","",INDEX(OpenMeteoAPI[PrecipitationProbabilityPct],ROWS($I$2:I3089))/100)</f>
        <v>0.32</v>
      </c>
      <c r="J3089" s="3" cm="1">
        <f t="array" ref="J3089">IF($A3089="","",INDEX(OpenMeteoAPI[PrecipitationMM],ROWS($J$2:J3089)))</f>
        <v>0.1</v>
      </c>
      <c r="K3089" cm="1">
        <f t="array" ref="K3089">IF($A3089="","",INDEX(OpenMeteoAPI[WeatherCode],ROWS($K$2:K3089)))</f>
        <v>51</v>
      </c>
      <c r="L3089" s="3" cm="1">
        <f t="array" ref="L3089">IF($A3089="","",INDEX(OpenMeteoAPI[WindSpeedKMH],ROWS($L$2:L3089)))</f>
        <v>8.6</v>
      </c>
    </row>
    <row r="3090" spans="1:12">
      <c r="A3090" t="str" cm="1">
        <f t="array" ref="A3090">IFERROR(INDEX(OpenMeteoAPI[City],ROWS($A$2:A3090))&amp;", "&amp;INDEX(OpenMeteoAPI[CountryCode],ROWS($A$2:A3090)),"")</f>
        <v>Warsaw, PL</v>
      </c>
      <c r="B3090" t="str" cm="1">
        <f t="array" ref="B3090">IF($A3090="","",INDEX(OpenMeteoAPI[LocationID],ROWS($B$2:B3090)))</f>
        <v>PL-WAW</v>
      </c>
      <c r="C3090" s="5" cm="1">
        <f t="array" ref="C3090">IF($A3090="","",INDEX(OpenMeteoAPI[ForecastDateTime],ROWS($C$2:C3090)))</f>
        <v>46218.666666666664</v>
      </c>
      <c r="D3090" t="str">
        <f t="shared" si="48"/>
        <v>4PM</v>
      </c>
      <c r="E3090" t="str" cm="1">
        <f t="array" ref="E3090">IF($K3090="","",_xlfn.IFS($K3090=0,_xlfn.UNICHAR(9728),$K3090&lt;=3,_xlfn.UNICHAR(9729),OR($K3090=45,$K3090=48),"~",AND($K3090&gt;=51,$K3090&lt;=67),_xlfn.UNICHAR(9748),AND($K3090&gt;=71,$K3090&lt;=77),_xlfn.UNICHAR(10052),AND($K3090&gt;=80,$K3090&lt;=82),_xlfn.UNICHAR(9748),AND($K3090&gt;=95,$K3090&lt;=99),_xlfn.UNICHAR(9889),TRUE,_xlfn.UNICHAR(9729)))</f>
        <v>☔</v>
      </c>
      <c r="F3090" t="str" cm="1">
        <f t="array" ref="F3090">IF($K3090="","",_xlfn.IFS($K3090=0,"Clear",$K3090&lt;=3,"Partly Cloudy",OR($K3090=45,$K3090=48),"Fog",AND($K3090&gt;=51,$K3090&lt;=67),"Drizzle",AND($K3090&gt;=71,$K3090&lt;=77),"Snow",AND($K3090&gt;=80,$K3090&lt;=82),"Rain Showers",AND($K3090&gt;=95,$K3090&lt;=99),"Thunderstorm",TRUE,"Cloudy"))</f>
        <v>Drizzle</v>
      </c>
      <c r="G3090" s="3" cm="1">
        <f t="array" ref="G3090">IF($A3090="","",INDEX(OpenMeteoAPI[TemperatureC],ROWS($G$2:G3090)))</f>
        <v>26.1</v>
      </c>
      <c r="H3090" s="4" cm="1">
        <f t="array" ref="H3090">IF($A3090="","",INDEX(OpenMeteoAPI[RelativeHumidityPct],ROWS($H$2:H3090))/100)</f>
        <v>0.52</v>
      </c>
      <c r="I3090" s="4" cm="1">
        <f t="array" ref="I3090">IF($A3090="","",INDEX(OpenMeteoAPI[PrecipitationProbabilityPct],ROWS($I$2:I3090))/100)</f>
        <v>0.33</v>
      </c>
      <c r="J3090" s="3" cm="1">
        <f t="array" ref="J3090">IF($A3090="","",INDEX(OpenMeteoAPI[PrecipitationMM],ROWS($J$2:J3090)))</f>
        <v>0.1</v>
      </c>
      <c r="K3090" cm="1">
        <f t="array" ref="K3090">IF($A3090="","",INDEX(OpenMeteoAPI[WeatherCode],ROWS($K$2:K3090)))</f>
        <v>51</v>
      </c>
      <c r="L3090" s="3" cm="1">
        <f t="array" ref="L3090">IF($A3090="","",INDEX(OpenMeteoAPI[WindSpeedKMH],ROWS($L$2:L3090)))</f>
        <v>9.1999999999999993</v>
      </c>
    </row>
    <row r="3091" spans="1:12">
      <c r="A3091" t="str" cm="1">
        <f t="array" ref="A3091">IFERROR(INDEX(OpenMeteoAPI[City],ROWS($A$2:A3091))&amp;", "&amp;INDEX(OpenMeteoAPI[CountryCode],ROWS($A$2:A3091)),"")</f>
        <v>Warsaw, PL</v>
      </c>
      <c r="B3091" t="str" cm="1">
        <f t="array" ref="B3091">IF($A3091="","",INDEX(OpenMeteoAPI[LocationID],ROWS($B$2:B3091)))</f>
        <v>PL-WAW</v>
      </c>
      <c r="C3091" s="5" cm="1">
        <f t="array" ref="C3091">IF($A3091="","",INDEX(OpenMeteoAPI[ForecastDateTime],ROWS($C$2:C3091)))</f>
        <v>46218.708333333336</v>
      </c>
      <c r="D3091" t="str">
        <f t="shared" si="48"/>
        <v>5PM</v>
      </c>
      <c r="E3091" t="str" cm="1">
        <f t="array" ref="E3091">IF($K3091="","",_xlfn.IFS($K3091=0,_xlfn.UNICHAR(9728),$K3091&lt;=3,_xlfn.UNICHAR(9729),OR($K3091=45,$K3091=48),"~",AND($K3091&gt;=51,$K3091&lt;=67),_xlfn.UNICHAR(9748),AND($K3091&gt;=71,$K3091&lt;=77),_xlfn.UNICHAR(10052),AND($K3091&gt;=80,$K3091&lt;=82),_xlfn.UNICHAR(9748),AND($K3091&gt;=95,$K3091&lt;=99),_xlfn.UNICHAR(9889),TRUE,_xlfn.UNICHAR(9729)))</f>
        <v>☔</v>
      </c>
      <c r="F3091" t="str" cm="1">
        <f t="array" ref="F3091">IF($K3091="","",_xlfn.IFS($K3091=0,"Clear",$K3091&lt;=3,"Partly Cloudy",OR($K3091=45,$K3091=48),"Fog",AND($K3091&gt;=51,$K3091&lt;=67),"Drizzle",AND($K3091&gt;=71,$K3091&lt;=77),"Snow",AND($K3091&gt;=80,$K3091&lt;=82),"Rain Showers",AND($K3091&gt;=95,$K3091&lt;=99),"Thunderstorm",TRUE,"Cloudy"))</f>
        <v>Drizzle</v>
      </c>
      <c r="G3091" s="3" cm="1">
        <f t="array" ref="G3091">IF($A3091="","",INDEX(OpenMeteoAPI[TemperatureC],ROWS($G$2:G3091)))</f>
        <v>25.4</v>
      </c>
      <c r="H3091" s="4" cm="1">
        <f t="array" ref="H3091">IF($A3091="","",INDEX(OpenMeteoAPI[RelativeHumidityPct],ROWS($H$2:H3091))/100)</f>
        <v>0.56999999999999995</v>
      </c>
      <c r="I3091" s="4" cm="1">
        <f t="array" ref="I3091">IF($A3091="","",INDEX(OpenMeteoAPI[PrecipitationProbabilityPct],ROWS($I$2:I3091))/100)</f>
        <v>0.33</v>
      </c>
      <c r="J3091" s="3" cm="1">
        <f t="array" ref="J3091">IF($A3091="","",INDEX(OpenMeteoAPI[PrecipitationMM],ROWS($J$2:J3091)))</f>
        <v>0.1</v>
      </c>
      <c r="K3091" cm="1">
        <f t="array" ref="K3091">IF($A3091="","",INDEX(OpenMeteoAPI[WeatherCode],ROWS($K$2:K3091)))</f>
        <v>51</v>
      </c>
      <c r="L3091" s="3" cm="1">
        <f t="array" ref="L3091">IF($A3091="","",INDEX(OpenMeteoAPI[WindSpeedKMH],ROWS($L$2:L3091)))</f>
        <v>9.8000000000000007</v>
      </c>
    </row>
    <row r="3092" spans="1:12">
      <c r="A3092" t="str" cm="1">
        <f t="array" ref="A3092">IFERROR(INDEX(OpenMeteoAPI[City],ROWS($A$2:A3092))&amp;", "&amp;INDEX(OpenMeteoAPI[CountryCode],ROWS($A$2:A3092)),"")</f>
        <v>Warsaw, PL</v>
      </c>
      <c r="B3092" t="str" cm="1">
        <f t="array" ref="B3092">IF($A3092="","",INDEX(OpenMeteoAPI[LocationID],ROWS($B$2:B3092)))</f>
        <v>PL-WAW</v>
      </c>
      <c r="C3092" s="5" cm="1">
        <f t="array" ref="C3092">IF($A3092="","",INDEX(OpenMeteoAPI[ForecastDateTime],ROWS($C$2:C3092)))</f>
        <v>46218.75</v>
      </c>
      <c r="D3092" t="str">
        <f t="shared" si="48"/>
        <v>6PM</v>
      </c>
      <c r="E3092" t="str" cm="1">
        <f t="array" ref="E3092">IF($K3092="","",_xlfn.IFS($K3092=0,_xlfn.UNICHAR(9728),$K3092&lt;=3,_xlfn.UNICHAR(9729),OR($K3092=45,$K3092=48),"~",AND($K3092&gt;=51,$K3092&lt;=67),_xlfn.UNICHAR(9748),AND($K3092&gt;=71,$K3092&lt;=77),_xlfn.UNICHAR(10052),AND($K3092&gt;=80,$K3092&lt;=82),_xlfn.UNICHAR(9748),AND($K3092&gt;=95,$K3092&lt;=99),_xlfn.UNICHAR(9889),TRUE,_xlfn.UNICHAR(9729)))</f>
        <v>☔</v>
      </c>
      <c r="F3092" t="str" cm="1">
        <f t="array" ref="F3092">IF($K3092="","",_xlfn.IFS($K3092=0,"Clear",$K3092&lt;=3,"Partly Cloudy",OR($K3092=45,$K3092=48),"Fog",AND($K3092&gt;=51,$K3092&lt;=67),"Drizzle",AND($K3092&gt;=71,$K3092&lt;=77),"Snow",AND($K3092&gt;=80,$K3092&lt;=82),"Rain Showers",AND($K3092&gt;=95,$K3092&lt;=99),"Thunderstorm",TRUE,"Cloudy"))</f>
        <v>Drizzle</v>
      </c>
      <c r="G3092" s="3" cm="1">
        <f t="array" ref="G3092">IF($A3092="","",INDEX(OpenMeteoAPI[TemperatureC],ROWS($G$2:G3092)))</f>
        <v>24.6</v>
      </c>
      <c r="H3092" s="4" cm="1">
        <f t="array" ref="H3092">IF($A3092="","",INDEX(OpenMeteoAPI[RelativeHumidityPct],ROWS($H$2:H3092))/100)</f>
        <v>0.63</v>
      </c>
      <c r="I3092" s="4" cm="1">
        <f t="array" ref="I3092">IF($A3092="","",INDEX(OpenMeteoAPI[PrecipitationProbabilityPct],ROWS($I$2:I3092))/100)</f>
        <v>0.32</v>
      </c>
      <c r="J3092" s="3" cm="1">
        <f t="array" ref="J3092">IF($A3092="","",INDEX(OpenMeteoAPI[PrecipitationMM],ROWS($J$2:J3092)))</f>
        <v>0.1</v>
      </c>
      <c r="K3092" cm="1">
        <f t="array" ref="K3092">IF($A3092="","",INDEX(OpenMeteoAPI[WeatherCode],ROWS($K$2:K3092)))</f>
        <v>51</v>
      </c>
      <c r="L3092" s="3" cm="1">
        <f t="array" ref="L3092">IF($A3092="","",INDEX(OpenMeteoAPI[WindSpeedKMH],ROWS($L$2:L3092)))</f>
        <v>10.3</v>
      </c>
    </row>
    <row r="3093" spans="1:12">
      <c r="A3093" t="str" cm="1">
        <f t="array" ref="A3093">IFERROR(INDEX(OpenMeteoAPI[City],ROWS($A$2:A3093))&amp;", "&amp;INDEX(OpenMeteoAPI[CountryCode],ROWS($A$2:A3093)),"")</f>
        <v>Warsaw, PL</v>
      </c>
      <c r="B3093" t="str" cm="1">
        <f t="array" ref="B3093">IF($A3093="","",INDEX(OpenMeteoAPI[LocationID],ROWS($B$2:B3093)))</f>
        <v>PL-WAW</v>
      </c>
      <c r="C3093" s="5" cm="1">
        <f t="array" ref="C3093">IF($A3093="","",INDEX(OpenMeteoAPI[ForecastDateTime],ROWS($C$2:C3093)))</f>
        <v>46218.791666666664</v>
      </c>
      <c r="D3093" t="str">
        <f t="shared" si="48"/>
        <v>7PM</v>
      </c>
      <c r="E3093" t="str" cm="1">
        <f t="array" ref="E3093">IF($K3093="","",_xlfn.IFS($K3093=0,_xlfn.UNICHAR(9728),$K3093&lt;=3,_xlfn.UNICHAR(9729),OR($K3093=45,$K3093=48),"~",AND($K3093&gt;=51,$K3093&lt;=67),_xlfn.UNICHAR(9748),AND($K3093&gt;=71,$K3093&lt;=77),_xlfn.UNICHAR(10052),AND($K3093&gt;=80,$K3093&lt;=82),_xlfn.UNICHAR(9748),AND($K3093&gt;=95,$K3093&lt;=99),_xlfn.UNICHAR(9889),TRUE,_xlfn.UNICHAR(9729)))</f>
        <v>☔</v>
      </c>
      <c r="F3093" t="str" cm="1">
        <f t="array" ref="F3093">IF($K3093="","",_xlfn.IFS($K3093=0,"Clear",$K3093&lt;=3,"Partly Cloudy",OR($K3093=45,$K3093=48),"Fog",AND($K3093&gt;=51,$K3093&lt;=67),"Drizzle",AND($K3093&gt;=71,$K3093&lt;=77),"Snow",AND($K3093&gt;=80,$K3093&lt;=82),"Rain Showers",AND($K3093&gt;=95,$K3093&lt;=99),"Thunderstorm",TRUE,"Cloudy"))</f>
        <v>Drizzle</v>
      </c>
      <c r="G3093" s="3" cm="1">
        <f t="array" ref="G3093">IF($A3093="","",INDEX(OpenMeteoAPI[TemperatureC],ROWS($G$2:G3093)))</f>
        <v>23.7</v>
      </c>
      <c r="H3093" s="4" cm="1">
        <f t="array" ref="H3093">IF($A3093="","",INDEX(OpenMeteoAPI[RelativeHumidityPct],ROWS($H$2:H3093))/100)</f>
        <v>0.69</v>
      </c>
      <c r="I3093" s="4" cm="1">
        <f t="array" ref="I3093">IF($A3093="","",INDEX(OpenMeteoAPI[PrecipitationProbabilityPct],ROWS($I$2:I3093))/100)</f>
        <v>0.31</v>
      </c>
      <c r="J3093" s="3" cm="1">
        <f t="array" ref="J3093">IF($A3093="","",INDEX(OpenMeteoAPI[PrecipitationMM],ROWS($J$2:J3093)))</f>
        <v>0.1</v>
      </c>
      <c r="K3093" cm="1">
        <f t="array" ref="K3093">IF($A3093="","",INDEX(OpenMeteoAPI[WeatherCode],ROWS($K$2:K3093)))</f>
        <v>51</v>
      </c>
      <c r="L3093" s="3" cm="1">
        <f t="array" ref="L3093">IF($A3093="","",INDEX(OpenMeteoAPI[WindSpeedKMH],ROWS($L$2:L3093)))</f>
        <v>10.7</v>
      </c>
    </row>
    <row r="3094" spans="1:12">
      <c r="A3094" t="str" cm="1">
        <f t="array" ref="A3094">IFERROR(INDEX(OpenMeteoAPI[City],ROWS($A$2:A3094))&amp;", "&amp;INDEX(OpenMeteoAPI[CountryCode],ROWS($A$2:A3094)),"")</f>
        <v>Warsaw, PL</v>
      </c>
      <c r="B3094" t="str" cm="1">
        <f t="array" ref="B3094">IF($A3094="","",INDEX(OpenMeteoAPI[LocationID],ROWS($B$2:B3094)))</f>
        <v>PL-WAW</v>
      </c>
      <c r="C3094" s="5" cm="1">
        <f t="array" ref="C3094">IF($A3094="","",INDEX(OpenMeteoAPI[ForecastDateTime],ROWS($C$2:C3094)))</f>
        <v>46218.833333333336</v>
      </c>
      <c r="D3094" t="str">
        <f t="shared" si="48"/>
        <v>8PM</v>
      </c>
      <c r="E3094" t="str" cm="1">
        <f t="array" ref="E3094">IF($K3094="","",_xlfn.IFS($K3094=0,_xlfn.UNICHAR(9728),$K3094&lt;=3,_xlfn.UNICHAR(9729),OR($K3094=45,$K3094=48),"~",AND($K3094&gt;=51,$K3094&lt;=67),_xlfn.UNICHAR(9748),AND($K3094&gt;=71,$K3094&lt;=77),_xlfn.UNICHAR(10052),AND($K3094&gt;=80,$K3094&lt;=82),_xlfn.UNICHAR(9748),AND($K3094&gt;=95,$K3094&lt;=99),_xlfn.UNICHAR(9889),TRUE,_xlfn.UNICHAR(9729)))</f>
        <v>☔</v>
      </c>
      <c r="F3094" t="str" cm="1">
        <f t="array" ref="F3094">IF($K3094="","",_xlfn.IFS($K3094=0,"Clear",$K3094&lt;=3,"Partly Cloudy",OR($K3094=45,$K3094=48),"Fog",AND($K3094&gt;=51,$K3094&lt;=67),"Drizzle",AND($K3094&gt;=71,$K3094&lt;=77),"Snow",AND($K3094&gt;=80,$K3094&lt;=82),"Rain Showers",AND($K3094&gt;=95,$K3094&lt;=99),"Thunderstorm",TRUE,"Cloudy"))</f>
        <v>Drizzle</v>
      </c>
      <c r="G3094" s="3" cm="1">
        <f t="array" ref="G3094">IF($A3094="","",INDEX(OpenMeteoAPI[TemperatureC],ROWS($G$2:G3094)))</f>
        <v>23</v>
      </c>
      <c r="H3094" s="4" cm="1">
        <f t="array" ref="H3094">IF($A3094="","",INDEX(OpenMeteoAPI[RelativeHumidityPct],ROWS($H$2:H3094))/100)</f>
        <v>0.74</v>
      </c>
      <c r="I3094" s="4" cm="1">
        <f t="array" ref="I3094">IF($A3094="","",INDEX(OpenMeteoAPI[PrecipitationProbabilityPct],ROWS($I$2:I3094))/100)</f>
        <v>0.28999999999999998</v>
      </c>
      <c r="J3094" s="3" cm="1">
        <f t="array" ref="J3094">IF($A3094="","",INDEX(OpenMeteoAPI[PrecipitationMM],ROWS($J$2:J3094)))</f>
        <v>0.1</v>
      </c>
      <c r="K3094" cm="1">
        <f t="array" ref="K3094">IF($A3094="","",INDEX(OpenMeteoAPI[WeatherCode],ROWS($K$2:K3094)))</f>
        <v>51</v>
      </c>
      <c r="L3094" s="3" cm="1">
        <f t="array" ref="L3094">IF($A3094="","",INDEX(OpenMeteoAPI[WindSpeedKMH],ROWS($L$2:L3094)))</f>
        <v>10.9</v>
      </c>
    </row>
    <row r="3095" spans="1:12">
      <c r="A3095" t="str" cm="1">
        <f t="array" ref="A3095">IFERROR(INDEX(OpenMeteoAPI[City],ROWS($A$2:A3095))&amp;", "&amp;INDEX(OpenMeteoAPI[CountryCode],ROWS($A$2:A3095)),"")</f>
        <v>Warsaw, PL</v>
      </c>
      <c r="B3095" t="str" cm="1">
        <f t="array" ref="B3095">IF($A3095="","",INDEX(OpenMeteoAPI[LocationID],ROWS($B$2:B3095)))</f>
        <v>PL-WAW</v>
      </c>
      <c r="C3095" s="5" cm="1">
        <f t="array" ref="C3095">IF($A3095="","",INDEX(OpenMeteoAPI[ForecastDateTime],ROWS($C$2:C3095)))</f>
        <v>46218.875</v>
      </c>
      <c r="D3095" t="str">
        <f t="shared" si="48"/>
        <v>9PM</v>
      </c>
      <c r="E3095" t="str" cm="1">
        <f t="array" ref="E3095">IF($K3095="","",_xlfn.IFS($K3095=0,_xlfn.UNICHAR(9728),$K3095&lt;=3,_xlfn.UNICHAR(9729),OR($K3095=45,$K3095=48),"~",AND($K3095&gt;=51,$K3095&lt;=67),_xlfn.UNICHAR(9748),AND($K3095&gt;=71,$K3095&lt;=77),_xlfn.UNICHAR(10052),AND($K3095&gt;=80,$K3095&lt;=82),_xlfn.UNICHAR(9748),AND($K3095&gt;=95,$K3095&lt;=99),_xlfn.UNICHAR(9889),TRUE,_xlfn.UNICHAR(9729)))</f>
        <v>☀</v>
      </c>
      <c r="F3095" t="str" cm="1">
        <f t="array" ref="F3095">IF($K3095="","",_xlfn.IFS($K3095=0,"Clear",$K3095&lt;=3,"Partly Cloudy",OR($K3095=45,$K3095=48),"Fog",AND($K3095&gt;=51,$K3095&lt;=67),"Drizzle",AND($K3095&gt;=71,$K3095&lt;=77),"Snow",AND($K3095&gt;=80,$K3095&lt;=82),"Rain Showers",AND($K3095&gt;=95,$K3095&lt;=99),"Thunderstorm",TRUE,"Cloudy"))</f>
        <v>Clear</v>
      </c>
      <c r="G3095" s="3" cm="1">
        <f t="array" ref="G3095">IF($A3095="","",INDEX(OpenMeteoAPI[TemperatureC],ROWS($G$2:G3095)))</f>
        <v>22.2</v>
      </c>
      <c r="H3095" s="4" cm="1">
        <f t="array" ref="H3095">IF($A3095="","",INDEX(OpenMeteoAPI[RelativeHumidityPct],ROWS($H$2:H3095))/100)</f>
        <v>0.78</v>
      </c>
      <c r="I3095" s="4" cm="1">
        <f t="array" ref="I3095">IF($A3095="","",INDEX(OpenMeteoAPI[PrecipitationProbabilityPct],ROWS($I$2:I3095))/100)</f>
        <v>0.26</v>
      </c>
      <c r="J3095" s="3" cm="1">
        <f t="array" ref="J3095">IF($A3095="","",INDEX(OpenMeteoAPI[PrecipitationMM],ROWS($J$2:J3095)))</f>
        <v>0</v>
      </c>
      <c r="K3095" cm="1">
        <f t="array" ref="K3095">IF($A3095="","",INDEX(OpenMeteoAPI[WeatherCode],ROWS($K$2:K3095)))</f>
        <v>0</v>
      </c>
      <c r="L3095" s="3" cm="1">
        <f t="array" ref="L3095">IF($A3095="","",INDEX(OpenMeteoAPI[WindSpeedKMH],ROWS($L$2:L3095)))</f>
        <v>10.6</v>
      </c>
    </row>
    <row r="3096" spans="1:12">
      <c r="A3096" t="str" cm="1">
        <f t="array" ref="A3096">IFERROR(INDEX(OpenMeteoAPI[City],ROWS($A$2:A3096))&amp;", "&amp;INDEX(OpenMeteoAPI[CountryCode],ROWS($A$2:A3096)),"")</f>
        <v>Warsaw, PL</v>
      </c>
      <c r="B3096" t="str" cm="1">
        <f t="array" ref="B3096">IF($A3096="","",INDEX(OpenMeteoAPI[LocationID],ROWS($B$2:B3096)))</f>
        <v>PL-WAW</v>
      </c>
      <c r="C3096" s="5" cm="1">
        <f t="array" ref="C3096">IF($A3096="","",INDEX(OpenMeteoAPI[ForecastDateTime],ROWS($C$2:C3096)))</f>
        <v>46218.916666666664</v>
      </c>
      <c r="D3096" t="str">
        <f t="shared" si="48"/>
        <v>10PM</v>
      </c>
      <c r="E3096" t="str" cm="1">
        <f t="array" ref="E3096">IF($K3096="","",_xlfn.IFS($K3096=0,_xlfn.UNICHAR(9728),$K3096&lt;=3,_xlfn.UNICHAR(9729),OR($K3096=45,$K3096=48),"~",AND($K3096&gt;=51,$K3096&lt;=67),_xlfn.UNICHAR(9748),AND($K3096&gt;=71,$K3096&lt;=77),_xlfn.UNICHAR(10052),AND($K3096&gt;=80,$K3096&lt;=82),_xlfn.UNICHAR(9748),AND($K3096&gt;=95,$K3096&lt;=99),_xlfn.UNICHAR(9889),TRUE,_xlfn.UNICHAR(9729)))</f>
        <v>☀</v>
      </c>
      <c r="F3096" t="str" cm="1">
        <f t="array" ref="F3096">IF($K3096="","",_xlfn.IFS($K3096=0,"Clear",$K3096&lt;=3,"Partly Cloudy",OR($K3096=45,$K3096=48),"Fog",AND($K3096&gt;=51,$K3096&lt;=67),"Drizzle",AND($K3096&gt;=71,$K3096&lt;=77),"Snow",AND($K3096&gt;=80,$K3096&lt;=82),"Rain Showers",AND($K3096&gt;=95,$K3096&lt;=99),"Thunderstorm",TRUE,"Cloudy"))</f>
        <v>Clear</v>
      </c>
      <c r="G3096" s="3" cm="1">
        <f t="array" ref="G3096">IF($A3096="","",INDEX(OpenMeteoAPI[TemperatureC],ROWS($G$2:G3096)))</f>
        <v>21.3</v>
      </c>
      <c r="H3096" s="4" cm="1">
        <f t="array" ref="H3096">IF($A3096="","",INDEX(OpenMeteoAPI[RelativeHumidityPct],ROWS($H$2:H3096))/100)</f>
        <v>0.81</v>
      </c>
      <c r="I3096" s="4" cm="1">
        <f t="array" ref="I3096">IF($A3096="","",INDEX(OpenMeteoAPI[PrecipitationProbabilityPct],ROWS($I$2:I3096))/100)</f>
        <v>0.21</v>
      </c>
      <c r="J3096" s="3" cm="1">
        <f t="array" ref="J3096">IF($A3096="","",INDEX(OpenMeteoAPI[PrecipitationMM],ROWS($J$2:J3096)))</f>
        <v>0</v>
      </c>
      <c r="K3096" cm="1">
        <f t="array" ref="K3096">IF($A3096="","",INDEX(OpenMeteoAPI[WeatherCode],ROWS($K$2:K3096)))</f>
        <v>0</v>
      </c>
      <c r="L3096" s="3" cm="1">
        <f t="array" ref="L3096">IF($A3096="","",INDEX(OpenMeteoAPI[WindSpeedKMH],ROWS($L$2:L3096)))</f>
        <v>10.1</v>
      </c>
    </row>
    <row r="3097" spans="1:12">
      <c r="A3097" t="str" cm="1">
        <f t="array" ref="A3097">IFERROR(INDEX(OpenMeteoAPI[City],ROWS($A$2:A3097))&amp;", "&amp;INDEX(OpenMeteoAPI[CountryCode],ROWS($A$2:A3097)),"")</f>
        <v>Warsaw, PL</v>
      </c>
      <c r="B3097" t="str" cm="1">
        <f t="array" ref="B3097">IF($A3097="","",INDEX(OpenMeteoAPI[LocationID],ROWS($B$2:B3097)))</f>
        <v>PL-WAW</v>
      </c>
      <c r="C3097" s="5" cm="1">
        <f t="array" ref="C3097">IF($A3097="","",INDEX(OpenMeteoAPI[ForecastDateTime],ROWS($C$2:C3097)))</f>
        <v>46218.958333333336</v>
      </c>
      <c r="D3097" t="str">
        <f t="shared" si="48"/>
        <v>11PM</v>
      </c>
      <c r="E3097" t="str" cm="1">
        <f t="array" ref="E3097">IF($K3097="","",_xlfn.IFS($K3097=0,_xlfn.UNICHAR(9728),$K3097&lt;=3,_xlfn.UNICHAR(9729),OR($K3097=45,$K3097=48),"~",AND($K3097&gt;=51,$K3097&lt;=67),_xlfn.UNICHAR(9748),AND($K3097&gt;=71,$K3097&lt;=77),_xlfn.UNICHAR(10052),AND($K3097&gt;=80,$K3097&lt;=82),_xlfn.UNICHAR(9748),AND($K3097&gt;=95,$K3097&lt;=99),_xlfn.UNICHAR(9889),TRUE,_xlfn.UNICHAR(9729)))</f>
        <v>☀</v>
      </c>
      <c r="F3097" t="str" cm="1">
        <f t="array" ref="F3097">IF($K3097="","",_xlfn.IFS($K3097=0,"Clear",$K3097&lt;=3,"Partly Cloudy",OR($K3097=45,$K3097=48),"Fog",AND($K3097&gt;=51,$K3097&lt;=67),"Drizzle",AND($K3097&gt;=71,$K3097&lt;=77),"Snow",AND($K3097&gt;=80,$K3097&lt;=82),"Rain Showers",AND($K3097&gt;=95,$K3097&lt;=99),"Thunderstorm",TRUE,"Cloudy"))</f>
        <v>Clear</v>
      </c>
      <c r="G3097" s="3" cm="1">
        <f t="array" ref="G3097">IF($A3097="","",INDEX(OpenMeteoAPI[TemperatureC],ROWS($G$2:G3097)))</f>
        <v>20.399999999999999</v>
      </c>
      <c r="H3097" s="4" cm="1">
        <f t="array" ref="H3097">IF($A3097="","",INDEX(OpenMeteoAPI[RelativeHumidityPct],ROWS($H$2:H3097))/100)</f>
        <v>0.85</v>
      </c>
      <c r="I3097" s="4" cm="1">
        <f t="array" ref="I3097">IF($A3097="","",INDEX(OpenMeteoAPI[PrecipitationProbabilityPct],ROWS($I$2:I3097))/100)</f>
        <v>0.17</v>
      </c>
      <c r="J3097" s="3" cm="1">
        <f t="array" ref="J3097">IF($A3097="","",INDEX(OpenMeteoAPI[PrecipitationMM],ROWS($J$2:J3097)))</f>
        <v>0</v>
      </c>
      <c r="K3097" cm="1">
        <f t="array" ref="K3097">IF($A3097="","",INDEX(OpenMeteoAPI[WeatherCode],ROWS($K$2:K3097)))</f>
        <v>0</v>
      </c>
      <c r="L3097" s="3" cm="1">
        <f t="array" ref="L3097">IF($A3097="","",INDEX(OpenMeteoAPI[WindSpeedKMH],ROWS($L$2:L3097)))</f>
        <v>9.6</v>
      </c>
    </row>
    <row r="3098" spans="1:12">
      <c r="A3098" t="str" cm="1">
        <f t="array" ref="A3098">IFERROR(INDEX(OpenMeteoAPI[City],ROWS($A$2:A3098))&amp;", "&amp;INDEX(OpenMeteoAPI[CountryCode],ROWS($A$2:A3098)),"")</f>
        <v>Warsaw, PL</v>
      </c>
      <c r="B3098" t="str" cm="1">
        <f t="array" ref="B3098">IF($A3098="","",INDEX(OpenMeteoAPI[LocationID],ROWS($B$2:B3098)))</f>
        <v>PL-WAW</v>
      </c>
      <c r="C3098" s="5" cm="1">
        <f t="array" ref="C3098">IF($A3098="","",INDEX(OpenMeteoAPI[ForecastDateTime],ROWS($C$2:C3098)))</f>
        <v>46219</v>
      </c>
      <c r="D3098" t="str">
        <f t="shared" si="48"/>
        <v>12AM</v>
      </c>
      <c r="E3098" t="str" cm="1">
        <f t="array" ref="E3098">IF($K3098="","",_xlfn.IFS($K3098=0,_xlfn.UNICHAR(9728),$K3098&lt;=3,_xlfn.UNICHAR(9729),OR($K3098=45,$K3098=48),"~",AND($K3098&gt;=51,$K3098&lt;=67),_xlfn.UNICHAR(9748),AND($K3098&gt;=71,$K3098&lt;=77),_xlfn.UNICHAR(10052),AND($K3098&gt;=80,$K3098&lt;=82),_xlfn.UNICHAR(9748),AND($K3098&gt;=95,$K3098&lt;=99),_xlfn.UNICHAR(9889),TRUE,_xlfn.UNICHAR(9729)))</f>
        <v>☁</v>
      </c>
      <c r="F3098" t="str" cm="1">
        <f t="array" ref="F3098">IF($K3098="","",_xlfn.IFS($K3098=0,"Clear",$K3098&lt;=3,"Partly Cloudy",OR($K3098=45,$K3098=48),"Fog",AND($K3098&gt;=51,$K3098&lt;=67),"Drizzle",AND($K3098&gt;=71,$K3098&lt;=77),"Snow",AND($K3098&gt;=80,$K3098&lt;=82),"Rain Showers",AND($K3098&gt;=95,$K3098&lt;=99),"Thunderstorm",TRUE,"Cloudy"))</f>
        <v>Partly Cloudy</v>
      </c>
      <c r="G3098" s="3" cm="1">
        <f t="array" ref="G3098">IF($A3098="","",INDEX(OpenMeteoAPI[TemperatureC],ROWS($G$2:G3098)))</f>
        <v>19.600000000000001</v>
      </c>
      <c r="H3098" s="4" cm="1">
        <f t="array" ref="H3098">IF($A3098="","",INDEX(OpenMeteoAPI[RelativeHumidityPct],ROWS($H$2:H3098))/100)</f>
        <v>0.88</v>
      </c>
      <c r="I3098" s="4" cm="1">
        <f t="array" ref="I3098">IF($A3098="","",INDEX(OpenMeteoAPI[PrecipitationProbabilityPct],ROWS($I$2:I3098))/100)</f>
        <v>0.13</v>
      </c>
      <c r="J3098" s="3" cm="1">
        <f t="array" ref="J3098">IF($A3098="","",INDEX(OpenMeteoAPI[PrecipitationMM],ROWS($J$2:J3098)))</f>
        <v>0</v>
      </c>
      <c r="K3098" cm="1">
        <f t="array" ref="K3098">IF($A3098="","",INDEX(OpenMeteoAPI[WeatherCode],ROWS($K$2:K3098)))</f>
        <v>1</v>
      </c>
      <c r="L3098" s="3" cm="1">
        <f t="array" ref="L3098">IF($A3098="","",INDEX(OpenMeteoAPI[WindSpeedKMH],ROWS($L$2:L3098)))</f>
        <v>8.8000000000000007</v>
      </c>
    </row>
    <row r="3099" spans="1:12">
      <c r="A3099" t="str" cm="1">
        <f t="array" ref="A3099">IFERROR(INDEX(OpenMeteoAPI[City],ROWS($A$2:A3099))&amp;", "&amp;INDEX(OpenMeteoAPI[CountryCode],ROWS($A$2:A3099)),"")</f>
        <v>Warsaw, PL</v>
      </c>
      <c r="B3099" t="str" cm="1">
        <f t="array" ref="B3099">IF($A3099="","",INDEX(OpenMeteoAPI[LocationID],ROWS($B$2:B3099)))</f>
        <v>PL-WAW</v>
      </c>
      <c r="C3099" s="5" cm="1">
        <f t="array" ref="C3099">IF($A3099="","",INDEX(OpenMeteoAPI[ForecastDateTime],ROWS($C$2:C3099)))</f>
        <v>46219.041666666664</v>
      </c>
      <c r="D3099" t="str">
        <f t="shared" si="48"/>
        <v>1AM</v>
      </c>
      <c r="E3099" t="str" cm="1">
        <f t="array" ref="E3099">IF($K3099="","",_xlfn.IFS($K3099=0,_xlfn.UNICHAR(9728),$K3099&lt;=3,_xlfn.UNICHAR(9729),OR($K3099=45,$K3099=48),"~",AND($K3099&gt;=51,$K3099&lt;=67),_xlfn.UNICHAR(9748),AND($K3099&gt;=71,$K3099&lt;=77),_xlfn.UNICHAR(10052),AND($K3099&gt;=80,$K3099&lt;=82),_xlfn.UNICHAR(9748),AND($K3099&gt;=95,$K3099&lt;=99),_xlfn.UNICHAR(9889),TRUE,_xlfn.UNICHAR(9729)))</f>
        <v>☁</v>
      </c>
      <c r="F3099" t="str" cm="1">
        <f t="array" ref="F3099">IF($K3099="","",_xlfn.IFS($K3099=0,"Clear",$K3099&lt;=3,"Partly Cloudy",OR($K3099=45,$K3099=48),"Fog",AND($K3099&gt;=51,$K3099&lt;=67),"Drizzle",AND($K3099&gt;=71,$K3099&lt;=77),"Snow",AND($K3099&gt;=80,$K3099&lt;=82),"Rain Showers",AND($K3099&gt;=95,$K3099&lt;=99),"Thunderstorm",TRUE,"Cloudy"))</f>
        <v>Partly Cloudy</v>
      </c>
      <c r="G3099" s="3" cm="1">
        <f t="array" ref="G3099">IF($A3099="","",INDEX(OpenMeteoAPI[TemperatureC],ROWS($G$2:G3099)))</f>
        <v>18.8</v>
      </c>
      <c r="H3099" s="4" cm="1">
        <f t="array" ref="H3099">IF($A3099="","",INDEX(OpenMeteoAPI[RelativeHumidityPct],ROWS($H$2:H3099))/100)</f>
        <v>0.9</v>
      </c>
      <c r="I3099" s="4" cm="1">
        <f t="array" ref="I3099">IF($A3099="","",INDEX(OpenMeteoAPI[PrecipitationProbabilityPct],ROWS($I$2:I3099))/100)</f>
        <v>0.09</v>
      </c>
      <c r="J3099" s="3" cm="1">
        <f t="array" ref="J3099">IF($A3099="","",INDEX(OpenMeteoAPI[PrecipitationMM],ROWS($J$2:J3099)))</f>
        <v>0</v>
      </c>
      <c r="K3099" cm="1">
        <f t="array" ref="K3099">IF($A3099="","",INDEX(OpenMeteoAPI[WeatherCode],ROWS($K$2:K3099)))</f>
        <v>1</v>
      </c>
      <c r="L3099" s="3" cm="1">
        <f t="array" ref="L3099">IF($A3099="","",INDEX(OpenMeteoAPI[WindSpeedKMH],ROWS($L$2:L3099)))</f>
        <v>8.3000000000000007</v>
      </c>
    </row>
    <row r="3100" spans="1:12">
      <c r="A3100" t="str" cm="1">
        <f t="array" ref="A3100">IFERROR(INDEX(OpenMeteoAPI[City],ROWS($A$2:A3100))&amp;", "&amp;INDEX(OpenMeteoAPI[CountryCode],ROWS($A$2:A3100)),"")</f>
        <v>Warsaw, PL</v>
      </c>
      <c r="B3100" t="str" cm="1">
        <f t="array" ref="B3100">IF($A3100="","",INDEX(OpenMeteoAPI[LocationID],ROWS($B$2:B3100)))</f>
        <v>PL-WAW</v>
      </c>
      <c r="C3100" s="5" cm="1">
        <f t="array" ref="C3100">IF($A3100="","",INDEX(OpenMeteoAPI[ForecastDateTime],ROWS($C$2:C3100)))</f>
        <v>46219.083333333336</v>
      </c>
      <c r="D3100" t="str">
        <f t="shared" si="48"/>
        <v>2AM</v>
      </c>
      <c r="E3100" t="str" cm="1">
        <f t="array" ref="E3100">IF($K3100="","",_xlfn.IFS($K3100=0,_xlfn.UNICHAR(9728),$K3100&lt;=3,_xlfn.UNICHAR(9729),OR($K3100=45,$K3100=48),"~",AND($K3100&gt;=51,$K3100&lt;=67),_xlfn.UNICHAR(9748),AND($K3100&gt;=71,$K3100&lt;=77),_xlfn.UNICHAR(10052),AND($K3100&gt;=80,$K3100&lt;=82),_xlfn.UNICHAR(9748),AND($K3100&gt;=95,$K3100&lt;=99),_xlfn.UNICHAR(9889),TRUE,_xlfn.UNICHAR(9729)))</f>
        <v>☁</v>
      </c>
      <c r="F3100" t="str" cm="1">
        <f t="array" ref="F3100">IF($K3100="","",_xlfn.IFS($K3100=0,"Clear",$K3100&lt;=3,"Partly Cloudy",OR($K3100=45,$K3100=48),"Fog",AND($K3100&gt;=51,$K3100&lt;=67),"Drizzle",AND($K3100&gt;=71,$K3100&lt;=77),"Snow",AND($K3100&gt;=80,$K3100&lt;=82),"Rain Showers",AND($K3100&gt;=95,$K3100&lt;=99),"Thunderstorm",TRUE,"Cloudy"))</f>
        <v>Partly Cloudy</v>
      </c>
      <c r="G3100" s="3" cm="1">
        <f t="array" ref="G3100">IF($A3100="","",INDEX(OpenMeteoAPI[TemperatureC],ROWS($G$2:G3100)))</f>
        <v>18.3</v>
      </c>
      <c r="H3100" s="4" cm="1">
        <f t="array" ref="H3100">IF($A3100="","",INDEX(OpenMeteoAPI[RelativeHumidityPct],ROWS($H$2:H3100))/100)</f>
        <v>0.92</v>
      </c>
      <c r="I3100" s="4" cm="1">
        <f t="array" ref="I3100">IF($A3100="","",INDEX(OpenMeteoAPI[PrecipitationProbabilityPct],ROWS($I$2:I3100))/100)</f>
        <v>0.06</v>
      </c>
      <c r="J3100" s="3" cm="1">
        <f t="array" ref="J3100">IF($A3100="","",INDEX(OpenMeteoAPI[PrecipitationMM],ROWS($J$2:J3100)))</f>
        <v>0</v>
      </c>
      <c r="K3100" cm="1">
        <f t="array" ref="K3100">IF($A3100="","",INDEX(OpenMeteoAPI[WeatherCode],ROWS($K$2:K3100)))</f>
        <v>1</v>
      </c>
      <c r="L3100" s="3" cm="1">
        <f t="array" ref="L3100">IF($A3100="","",INDEX(OpenMeteoAPI[WindSpeedKMH],ROWS($L$2:L3100)))</f>
        <v>7.7</v>
      </c>
    </row>
    <row r="3101" spans="1:12">
      <c r="A3101" t="str" cm="1">
        <f t="array" ref="A3101">IFERROR(INDEX(OpenMeteoAPI[City],ROWS($A$2:A3101))&amp;", "&amp;INDEX(OpenMeteoAPI[CountryCode],ROWS($A$2:A3101)),"")</f>
        <v>Warsaw, PL</v>
      </c>
      <c r="B3101" t="str" cm="1">
        <f t="array" ref="B3101">IF($A3101="","",INDEX(OpenMeteoAPI[LocationID],ROWS($B$2:B3101)))</f>
        <v>PL-WAW</v>
      </c>
      <c r="C3101" s="5" cm="1">
        <f t="array" ref="C3101">IF($A3101="","",INDEX(OpenMeteoAPI[ForecastDateTime],ROWS($C$2:C3101)))</f>
        <v>46219.125</v>
      </c>
      <c r="D3101" t="str">
        <f t="shared" si="48"/>
        <v>3AM</v>
      </c>
      <c r="E3101" t="str" cm="1">
        <f t="array" ref="E3101">IF($K3101="","",_xlfn.IFS($K3101=0,_xlfn.UNICHAR(9728),$K3101&lt;=3,_xlfn.UNICHAR(9729),OR($K3101=45,$K3101=48),"~",AND($K3101&gt;=51,$K3101&lt;=67),_xlfn.UNICHAR(9748),AND($K3101&gt;=71,$K3101&lt;=77),_xlfn.UNICHAR(10052),AND($K3101&gt;=80,$K3101&lt;=82),_xlfn.UNICHAR(9748),AND($K3101&gt;=95,$K3101&lt;=99),_xlfn.UNICHAR(9889),TRUE,_xlfn.UNICHAR(9729)))</f>
        <v>☁</v>
      </c>
      <c r="F3101" t="str" cm="1">
        <f t="array" ref="F3101">IF($K3101="","",_xlfn.IFS($K3101=0,"Clear",$K3101&lt;=3,"Partly Cloudy",OR($K3101=45,$K3101=48),"Fog",AND($K3101&gt;=51,$K3101&lt;=67),"Drizzle",AND($K3101&gt;=71,$K3101&lt;=77),"Snow",AND($K3101&gt;=80,$K3101&lt;=82),"Rain Showers",AND($K3101&gt;=95,$K3101&lt;=99),"Thunderstorm",TRUE,"Cloudy"))</f>
        <v>Partly Cloudy</v>
      </c>
      <c r="G3101" s="3" cm="1">
        <f t="array" ref="G3101">IF($A3101="","",INDEX(OpenMeteoAPI[TemperatureC],ROWS($G$2:G3101)))</f>
        <v>18</v>
      </c>
      <c r="H3101" s="4" cm="1">
        <f t="array" ref="H3101">IF($A3101="","",INDEX(OpenMeteoAPI[RelativeHumidityPct],ROWS($H$2:H3101))/100)</f>
        <v>0.92</v>
      </c>
      <c r="I3101" s="4" cm="1">
        <f t="array" ref="I3101">IF($A3101="","",INDEX(OpenMeteoAPI[PrecipitationProbabilityPct],ROWS($I$2:I3101))/100)</f>
        <v>0.05</v>
      </c>
      <c r="J3101" s="3" cm="1">
        <f t="array" ref="J3101">IF($A3101="","",INDEX(OpenMeteoAPI[PrecipitationMM],ROWS($J$2:J3101)))</f>
        <v>0</v>
      </c>
      <c r="K3101" cm="1">
        <f t="array" ref="K3101">IF($A3101="","",INDEX(OpenMeteoAPI[WeatherCode],ROWS($K$2:K3101)))</f>
        <v>1</v>
      </c>
      <c r="L3101" s="3" cm="1">
        <f t="array" ref="L3101">IF($A3101="","",INDEX(OpenMeteoAPI[WindSpeedKMH],ROWS($L$2:L3101)))</f>
        <v>7.2</v>
      </c>
    </row>
    <row r="3102" spans="1:12">
      <c r="A3102" t="str" cm="1">
        <f t="array" ref="A3102">IFERROR(INDEX(OpenMeteoAPI[City],ROWS($A$2:A3102))&amp;", "&amp;INDEX(OpenMeteoAPI[CountryCode],ROWS($A$2:A3102)),"")</f>
        <v>Warsaw, PL</v>
      </c>
      <c r="B3102" t="str" cm="1">
        <f t="array" ref="B3102">IF($A3102="","",INDEX(OpenMeteoAPI[LocationID],ROWS($B$2:B3102)))</f>
        <v>PL-WAW</v>
      </c>
      <c r="C3102" s="5" cm="1">
        <f t="array" ref="C3102">IF($A3102="","",INDEX(OpenMeteoAPI[ForecastDateTime],ROWS($C$2:C3102)))</f>
        <v>46219.166666666664</v>
      </c>
      <c r="D3102" t="str">
        <f t="shared" si="48"/>
        <v>4AM</v>
      </c>
      <c r="E3102" t="str" cm="1">
        <f t="array" ref="E3102">IF($K3102="","",_xlfn.IFS($K3102=0,_xlfn.UNICHAR(9728),$K3102&lt;=3,_xlfn.UNICHAR(9729),OR($K3102=45,$K3102=48),"~",AND($K3102&gt;=51,$K3102&lt;=67),_xlfn.UNICHAR(9748),AND($K3102&gt;=71,$K3102&lt;=77),_xlfn.UNICHAR(10052),AND($K3102&gt;=80,$K3102&lt;=82),_xlfn.UNICHAR(9748),AND($K3102&gt;=95,$K3102&lt;=99),_xlfn.UNICHAR(9889),TRUE,_xlfn.UNICHAR(9729)))</f>
        <v>☁</v>
      </c>
      <c r="F3102" t="str" cm="1">
        <f t="array" ref="F3102">IF($K3102="","",_xlfn.IFS($K3102=0,"Clear",$K3102&lt;=3,"Partly Cloudy",OR($K3102=45,$K3102=48),"Fog",AND($K3102&gt;=51,$K3102&lt;=67),"Drizzle",AND($K3102&gt;=71,$K3102&lt;=77),"Snow",AND($K3102&gt;=80,$K3102&lt;=82),"Rain Showers",AND($K3102&gt;=95,$K3102&lt;=99),"Thunderstorm",TRUE,"Cloudy"))</f>
        <v>Partly Cloudy</v>
      </c>
      <c r="G3102" s="3" cm="1">
        <f t="array" ref="G3102">IF($A3102="","",INDEX(OpenMeteoAPI[TemperatureC],ROWS($G$2:G3102)))</f>
        <v>17.8</v>
      </c>
      <c r="H3102" s="4" cm="1">
        <f t="array" ref="H3102">IF($A3102="","",INDEX(OpenMeteoAPI[RelativeHumidityPct],ROWS($H$2:H3102))/100)</f>
        <v>0.91</v>
      </c>
      <c r="I3102" s="4" cm="1">
        <f t="array" ref="I3102">IF($A3102="","",INDEX(OpenMeteoAPI[PrecipitationProbabilityPct],ROWS($I$2:I3102))/100)</f>
        <v>0.05</v>
      </c>
      <c r="J3102" s="3" cm="1">
        <f t="array" ref="J3102">IF($A3102="","",INDEX(OpenMeteoAPI[PrecipitationMM],ROWS($J$2:J3102)))</f>
        <v>0</v>
      </c>
      <c r="K3102" cm="1">
        <f t="array" ref="K3102">IF($A3102="","",INDEX(OpenMeteoAPI[WeatherCode],ROWS($K$2:K3102)))</f>
        <v>1</v>
      </c>
      <c r="L3102" s="3" cm="1">
        <f t="array" ref="L3102">IF($A3102="","",INDEX(OpenMeteoAPI[WindSpeedKMH],ROWS($L$2:L3102)))</f>
        <v>6.5</v>
      </c>
    </row>
    <row r="3103" spans="1:12">
      <c r="A3103" t="str" cm="1">
        <f t="array" ref="A3103">IFERROR(INDEX(OpenMeteoAPI[City],ROWS($A$2:A3103))&amp;", "&amp;INDEX(OpenMeteoAPI[CountryCode],ROWS($A$2:A3103)),"")</f>
        <v>Warsaw, PL</v>
      </c>
      <c r="B3103" t="str" cm="1">
        <f t="array" ref="B3103">IF($A3103="","",INDEX(OpenMeteoAPI[LocationID],ROWS($B$2:B3103)))</f>
        <v>PL-WAW</v>
      </c>
      <c r="C3103" s="5" cm="1">
        <f t="array" ref="C3103">IF($A3103="","",INDEX(OpenMeteoAPI[ForecastDateTime],ROWS($C$2:C3103)))</f>
        <v>46219.208333333336</v>
      </c>
      <c r="D3103" t="str">
        <f t="shared" si="48"/>
        <v>5AM</v>
      </c>
      <c r="E3103" t="str" cm="1">
        <f t="array" ref="E3103">IF($K3103="","",_xlfn.IFS($K3103=0,_xlfn.UNICHAR(9728),$K3103&lt;=3,_xlfn.UNICHAR(9729),OR($K3103=45,$K3103=48),"~",AND($K3103&gt;=51,$K3103&lt;=67),_xlfn.UNICHAR(9748),AND($K3103&gt;=71,$K3103&lt;=77),_xlfn.UNICHAR(10052),AND($K3103&gt;=80,$K3103&lt;=82),_xlfn.UNICHAR(9748),AND($K3103&gt;=95,$K3103&lt;=99),_xlfn.UNICHAR(9889),TRUE,_xlfn.UNICHAR(9729)))</f>
        <v>☁</v>
      </c>
      <c r="F3103" t="str" cm="1">
        <f t="array" ref="F3103">IF($K3103="","",_xlfn.IFS($K3103=0,"Clear",$K3103&lt;=3,"Partly Cloudy",OR($K3103=45,$K3103=48),"Fog",AND($K3103&gt;=51,$K3103&lt;=67),"Drizzle",AND($K3103&gt;=71,$K3103&lt;=77),"Snow",AND($K3103&gt;=80,$K3103&lt;=82),"Rain Showers",AND($K3103&gt;=95,$K3103&lt;=99),"Thunderstorm",TRUE,"Cloudy"))</f>
        <v>Partly Cloudy</v>
      </c>
      <c r="G3103" s="3" cm="1">
        <f t="array" ref="G3103">IF($A3103="","",INDEX(OpenMeteoAPI[TemperatureC],ROWS($G$2:G3103)))</f>
        <v>17.7</v>
      </c>
      <c r="H3103" s="4" cm="1">
        <f t="array" ref="H3103">IF($A3103="","",INDEX(OpenMeteoAPI[RelativeHumidityPct],ROWS($H$2:H3103))/100)</f>
        <v>0.89</v>
      </c>
      <c r="I3103" s="4" cm="1">
        <f t="array" ref="I3103">IF($A3103="","",INDEX(OpenMeteoAPI[PrecipitationProbabilityPct],ROWS($I$2:I3103))/100)</f>
        <v>0.05</v>
      </c>
      <c r="J3103" s="3" cm="1">
        <f t="array" ref="J3103">IF($A3103="","",INDEX(OpenMeteoAPI[PrecipitationMM],ROWS($J$2:J3103)))</f>
        <v>0</v>
      </c>
      <c r="K3103" cm="1">
        <f t="array" ref="K3103">IF($A3103="","",INDEX(OpenMeteoAPI[WeatherCode],ROWS($K$2:K3103)))</f>
        <v>1</v>
      </c>
      <c r="L3103" s="3" cm="1">
        <f t="array" ref="L3103">IF($A3103="","",INDEX(OpenMeteoAPI[WindSpeedKMH],ROWS($L$2:L3103)))</f>
        <v>5.8</v>
      </c>
    </row>
    <row r="3104" spans="1:12">
      <c r="A3104" t="str" cm="1">
        <f t="array" ref="A3104">IFERROR(INDEX(OpenMeteoAPI[City],ROWS($A$2:A3104))&amp;", "&amp;INDEX(OpenMeteoAPI[CountryCode],ROWS($A$2:A3104)),"")</f>
        <v>Warsaw, PL</v>
      </c>
      <c r="B3104" t="str" cm="1">
        <f t="array" ref="B3104">IF($A3104="","",INDEX(OpenMeteoAPI[LocationID],ROWS($B$2:B3104)))</f>
        <v>PL-WAW</v>
      </c>
      <c r="C3104" s="5" cm="1">
        <f t="array" ref="C3104">IF($A3104="","",INDEX(OpenMeteoAPI[ForecastDateTime],ROWS($C$2:C3104)))</f>
        <v>46219.25</v>
      </c>
      <c r="D3104" t="str">
        <f t="shared" si="48"/>
        <v>6AM</v>
      </c>
      <c r="E3104" t="str" cm="1">
        <f t="array" ref="E3104">IF($K3104="","",_xlfn.IFS($K3104=0,_xlfn.UNICHAR(9728),$K3104&lt;=3,_xlfn.UNICHAR(9729),OR($K3104=45,$K3104=48),"~",AND($K3104&gt;=51,$K3104&lt;=67),_xlfn.UNICHAR(9748),AND($K3104&gt;=71,$K3104&lt;=77),_xlfn.UNICHAR(10052),AND($K3104&gt;=80,$K3104&lt;=82),_xlfn.UNICHAR(9748),AND($K3104&gt;=95,$K3104&lt;=99),_xlfn.UNICHAR(9889),TRUE,_xlfn.UNICHAR(9729)))</f>
        <v>☁</v>
      </c>
      <c r="F3104" t="str" cm="1">
        <f t="array" ref="F3104">IF($K3104="","",_xlfn.IFS($K3104=0,"Clear",$K3104&lt;=3,"Partly Cloudy",OR($K3104=45,$K3104=48),"Fog",AND($K3104&gt;=51,$K3104&lt;=67),"Drizzle",AND($K3104&gt;=71,$K3104&lt;=77),"Snow",AND($K3104&gt;=80,$K3104&lt;=82),"Rain Showers",AND($K3104&gt;=95,$K3104&lt;=99),"Thunderstorm",TRUE,"Cloudy"))</f>
        <v>Partly Cloudy</v>
      </c>
      <c r="G3104" s="3" cm="1">
        <f t="array" ref="G3104">IF($A3104="","",INDEX(OpenMeteoAPI[TemperatureC],ROWS($G$2:G3104)))</f>
        <v>17.7</v>
      </c>
      <c r="H3104" s="4" cm="1">
        <f t="array" ref="H3104">IF($A3104="","",INDEX(OpenMeteoAPI[RelativeHumidityPct],ROWS($H$2:H3104))/100)</f>
        <v>0.87</v>
      </c>
      <c r="I3104" s="4" cm="1">
        <f t="array" ref="I3104">IF($A3104="","",INDEX(OpenMeteoAPI[PrecipitationProbabilityPct],ROWS($I$2:I3104))/100)</f>
        <v>0.06</v>
      </c>
      <c r="J3104" s="3" cm="1">
        <f t="array" ref="J3104">IF($A3104="","",INDEX(OpenMeteoAPI[PrecipitationMM],ROWS($J$2:J3104)))</f>
        <v>0</v>
      </c>
      <c r="K3104" cm="1">
        <f t="array" ref="K3104">IF($A3104="","",INDEX(OpenMeteoAPI[WeatherCode],ROWS($K$2:K3104)))</f>
        <v>1</v>
      </c>
      <c r="L3104" s="3" cm="1">
        <f t="array" ref="L3104">IF($A3104="","",INDEX(OpenMeteoAPI[WindSpeedKMH],ROWS($L$2:L3104)))</f>
        <v>5.3</v>
      </c>
    </row>
    <row r="3105" spans="1:12">
      <c r="A3105" t="str" cm="1">
        <f t="array" ref="A3105">IFERROR(INDEX(OpenMeteoAPI[City],ROWS($A$2:A3105))&amp;", "&amp;INDEX(OpenMeteoAPI[CountryCode],ROWS($A$2:A3105)),"")</f>
        <v>Warsaw, PL</v>
      </c>
      <c r="B3105" t="str" cm="1">
        <f t="array" ref="B3105">IF($A3105="","",INDEX(OpenMeteoAPI[LocationID],ROWS($B$2:B3105)))</f>
        <v>PL-WAW</v>
      </c>
      <c r="C3105" s="5" cm="1">
        <f t="array" ref="C3105">IF($A3105="","",INDEX(OpenMeteoAPI[ForecastDateTime],ROWS($C$2:C3105)))</f>
        <v>46219.291666666664</v>
      </c>
      <c r="D3105" t="str">
        <f t="shared" si="48"/>
        <v>7AM</v>
      </c>
      <c r="E3105" t="str" cm="1">
        <f t="array" ref="E3105">IF($K3105="","",_xlfn.IFS($K3105=0,_xlfn.UNICHAR(9728),$K3105&lt;=3,_xlfn.UNICHAR(9729),OR($K3105=45,$K3105=48),"~",AND($K3105&gt;=51,$K3105&lt;=67),_xlfn.UNICHAR(9748),AND($K3105&gt;=71,$K3105&lt;=77),_xlfn.UNICHAR(10052),AND($K3105&gt;=80,$K3105&lt;=82),_xlfn.UNICHAR(9748),AND($K3105&gt;=95,$K3105&lt;=99),_xlfn.UNICHAR(9889),TRUE,_xlfn.UNICHAR(9729)))</f>
        <v>☀</v>
      </c>
      <c r="F3105" t="str" cm="1">
        <f t="array" ref="F3105">IF($K3105="","",_xlfn.IFS($K3105=0,"Clear",$K3105&lt;=3,"Partly Cloudy",OR($K3105=45,$K3105=48),"Fog",AND($K3105&gt;=51,$K3105&lt;=67),"Drizzle",AND($K3105&gt;=71,$K3105&lt;=77),"Snow",AND($K3105&gt;=80,$K3105&lt;=82),"Rain Showers",AND($K3105&gt;=95,$K3105&lt;=99),"Thunderstorm",TRUE,"Cloudy"))</f>
        <v>Clear</v>
      </c>
      <c r="G3105" s="3" cm="1">
        <f t="array" ref="G3105">IF($A3105="","",INDEX(OpenMeteoAPI[TemperatureC],ROWS($G$2:G3105)))</f>
        <v>18</v>
      </c>
      <c r="H3105" s="4" cm="1">
        <f t="array" ref="H3105">IF($A3105="","",INDEX(OpenMeteoAPI[RelativeHumidityPct],ROWS($H$2:H3105))/100)</f>
        <v>0.84</v>
      </c>
      <c r="I3105" s="4" cm="1">
        <f t="array" ref="I3105">IF($A3105="","",INDEX(OpenMeteoAPI[PrecipitationProbabilityPct],ROWS($I$2:I3105))/100)</f>
        <v>0.06</v>
      </c>
      <c r="J3105" s="3" cm="1">
        <f t="array" ref="J3105">IF($A3105="","",INDEX(OpenMeteoAPI[PrecipitationMM],ROWS($J$2:J3105)))</f>
        <v>0</v>
      </c>
      <c r="K3105" cm="1">
        <f t="array" ref="K3105">IF($A3105="","",INDEX(OpenMeteoAPI[WeatherCode],ROWS($K$2:K3105)))</f>
        <v>0</v>
      </c>
      <c r="L3105" s="3" cm="1">
        <f t="array" ref="L3105">IF($A3105="","",INDEX(OpenMeteoAPI[WindSpeedKMH],ROWS($L$2:L3105)))</f>
        <v>4.8</v>
      </c>
    </row>
    <row r="3106" spans="1:12">
      <c r="A3106" t="str" cm="1">
        <f t="array" ref="A3106">IFERROR(INDEX(OpenMeteoAPI[City],ROWS($A$2:A3106))&amp;", "&amp;INDEX(OpenMeteoAPI[CountryCode],ROWS($A$2:A3106)),"")</f>
        <v>Warsaw, PL</v>
      </c>
      <c r="B3106" t="str" cm="1">
        <f t="array" ref="B3106">IF($A3106="","",INDEX(OpenMeteoAPI[LocationID],ROWS($B$2:B3106)))</f>
        <v>PL-WAW</v>
      </c>
      <c r="C3106" s="5" cm="1">
        <f t="array" ref="C3106">IF($A3106="","",INDEX(OpenMeteoAPI[ForecastDateTime],ROWS($C$2:C3106)))</f>
        <v>46219.333333333336</v>
      </c>
      <c r="D3106" t="str">
        <f t="shared" si="48"/>
        <v>8AM</v>
      </c>
      <c r="E3106" t="str" cm="1">
        <f t="array" ref="E3106">IF($K3106="","",_xlfn.IFS($K3106=0,_xlfn.UNICHAR(9728),$K3106&lt;=3,_xlfn.UNICHAR(9729),OR($K3106=45,$K3106=48),"~",AND($K3106&gt;=51,$K3106&lt;=67),_xlfn.UNICHAR(9748),AND($K3106&gt;=71,$K3106&lt;=77),_xlfn.UNICHAR(10052),AND($K3106&gt;=80,$K3106&lt;=82),_xlfn.UNICHAR(9748),AND($K3106&gt;=95,$K3106&lt;=99),_xlfn.UNICHAR(9889),TRUE,_xlfn.UNICHAR(9729)))</f>
        <v>☀</v>
      </c>
      <c r="F3106" t="str" cm="1">
        <f t="array" ref="F3106">IF($K3106="","",_xlfn.IFS($K3106=0,"Clear",$K3106&lt;=3,"Partly Cloudy",OR($K3106=45,$K3106=48),"Fog",AND($K3106&gt;=51,$K3106&lt;=67),"Drizzle",AND($K3106&gt;=71,$K3106&lt;=77),"Snow",AND($K3106&gt;=80,$K3106&lt;=82),"Rain Showers",AND($K3106&gt;=95,$K3106&lt;=99),"Thunderstorm",TRUE,"Cloudy"))</f>
        <v>Clear</v>
      </c>
      <c r="G3106" s="3" cm="1">
        <f t="array" ref="G3106">IF($A3106="","",INDEX(OpenMeteoAPI[TemperatureC],ROWS($G$2:G3106)))</f>
        <v>18.5</v>
      </c>
      <c r="H3106" s="4" cm="1">
        <f t="array" ref="H3106">IF($A3106="","",INDEX(OpenMeteoAPI[RelativeHumidityPct],ROWS($H$2:H3106))/100)</f>
        <v>0.81</v>
      </c>
      <c r="I3106" s="4" cm="1">
        <f t="array" ref="I3106">IF($A3106="","",INDEX(OpenMeteoAPI[PrecipitationProbabilityPct],ROWS($I$2:I3106))/100)</f>
        <v>0.08</v>
      </c>
      <c r="J3106" s="3" cm="1">
        <f t="array" ref="J3106">IF($A3106="","",INDEX(OpenMeteoAPI[PrecipitationMM],ROWS($J$2:J3106)))</f>
        <v>0</v>
      </c>
      <c r="K3106" cm="1">
        <f t="array" ref="K3106">IF($A3106="","",INDEX(OpenMeteoAPI[WeatherCode],ROWS($K$2:K3106)))</f>
        <v>0</v>
      </c>
      <c r="L3106" s="3" cm="1">
        <f t="array" ref="L3106">IF($A3106="","",INDEX(OpenMeteoAPI[WindSpeedKMH],ROWS($L$2:L3106)))</f>
        <v>4.5</v>
      </c>
    </row>
    <row r="3107" spans="1:12">
      <c r="A3107" t="str" cm="1">
        <f t="array" ref="A3107">IFERROR(INDEX(OpenMeteoAPI[City],ROWS($A$2:A3107))&amp;", "&amp;INDEX(OpenMeteoAPI[CountryCode],ROWS($A$2:A3107)),"")</f>
        <v>Warsaw, PL</v>
      </c>
      <c r="B3107" t="str" cm="1">
        <f t="array" ref="B3107">IF($A3107="","",INDEX(OpenMeteoAPI[LocationID],ROWS($B$2:B3107)))</f>
        <v>PL-WAW</v>
      </c>
      <c r="C3107" s="5" cm="1">
        <f t="array" ref="C3107">IF($A3107="","",INDEX(OpenMeteoAPI[ForecastDateTime],ROWS($C$2:C3107)))</f>
        <v>46219.375</v>
      </c>
      <c r="D3107" t="str">
        <f t="shared" si="48"/>
        <v>9AM</v>
      </c>
      <c r="E3107" t="str" cm="1">
        <f t="array" ref="E3107">IF($K3107="","",_xlfn.IFS($K3107=0,_xlfn.UNICHAR(9728),$K3107&lt;=3,_xlfn.UNICHAR(9729),OR($K3107=45,$K3107=48),"~",AND($K3107&gt;=51,$K3107&lt;=67),_xlfn.UNICHAR(9748),AND($K3107&gt;=71,$K3107&lt;=77),_xlfn.UNICHAR(10052),AND($K3107&gt;=80,$K3107&lt;=82),_xlfn.UNICHAR(9748),AND($K3107&gt;=95,$K3107&lt;=99),_xlfn.UNICHAR(9889),TRUE,_xlfn.UNICHAR(9729)))</f>
        <v>☀</v>
      </c>
      <c r="F3107" t="str" cm="1">
        <f t="array" ref="F3107">IF($K3107="","",_xlfn.IFS($K3107=0,"Clear",$K3107&lt;=3,"Partly Cloudy",OR($K3107=45,$K3107=48),"Fog",AND($K3107&gt;=51,$K3107&lt;=67),"Drizzle",AND($K3107&gt;=71,$K3107&lt;=77),"Snow",AND($K3107&gt;=80,$K3107&lt;=82),"Rain Showers",AND($K3107&gt;=95,$K3107&lt;=99),"Thunderstorm",TRUE,"Cloudy"))</f>
        <v>Clear</v>
      </c>
      <c r="G3107" s="3" cm="1">
        <f t="array" ref="G3107">IF($A3107="","",INDEX(OpenMeteoAPI[TemperatureC],ROWS($G$2:G3107)))</f>
        <v>19.5</v>
      </c>
      <c r="H3107" s="4" cm="1">
        <f t="array" ref="H3107">IF($A3107="","",INDEX(OpenMeteoAPI[RelativeHumidityPct],ROWS($H$2:H3107))/100)</f>
        <v>0.77</v>
      </c>
      <c r="I3107" s="4" cm="1">
        <f t="array" ref="I3107">IF($A3107="","",INDEX(OpenMeteoAPI[PrecipitationProbabilityPct],ROWS($I$2:I3107))/100)</f>
        <v>0.1</v>
      </c>
      <c r="J3107" s="3" cm="1">
        <f t="array" ref="J3107">IF($A3107="","",INDEX(OpenMeteoAPI[PrecipitationMM],ROWS($J$2:J3107)))</f>
        <v>0</v>
      </c>
      <c r="K3107" cm="1">
        <f t="array" ref="K3107">IF($A3107="","",INDEX(OpenMeteoAPI[WeatherCode],ROWS($K$2:K3107)))</f>
        <v>0</v>
      </c>
      <c r="L3107" s="3" cm="1">
        <f t="array" ref="L3107">IF($A3107="","",INDEX(OpenMeteoAPI[WindSpeedKMH],ROWS($L$2:L3107)))</f>
        <v>4.3</v>
      </c>
    </row>
    <row r="3108" spans="1:12">
      <c r="A3108" t="str" cm="1">
        <f t="array" ref="A3108">IFERROR(INDEX(OpenMeteoAPI[City],ROWS($A$2:A3108))&amp;", "&amp;INDEX(OpenMeteoAPI[CountryCode],ROWS($A$2:A3108)),"")</f>
        <v>Warsaw, PL</v>
      </c>
      <c r="B3108" t="str" cm="1">
        <f t="array" ref="B3108">IF($A3108="","",INDEX(OpenMeteoAPI[LocationID],ROWS($B$2:B3108)))</f>
        <v>PL-WAW</v>
      </c>
      <c r="C3108" s="5" cm="1">
        <f t="array" ref="C3108">IF($A3108="","",INDEX(OpenMeteoAPI[ForecastDateTime],ROWS($C$2:C3108)))</f>
        <v>46219.416666666664</v>
      </c>
      <c r="D3108" t="str">
        <f t="shared" si="48"/>
        <v>10AM</v>
      </c>
      <c r="E3108" t="str" cm="1">
        <f t="array" ref="E3108">IF($K3108="","",_xlfn.IFS($K3108=0,_xlfn.UNICHAR(9728),$K3108&lt;=3,_xlfn.UNICHAR(9729),OR($K3108=45,$K3108=48),"~",AND($K3108&gt;=51,$K3108&lt;=67),_xlfn.UNICHAR(9748),AND($K3108&gt;=71,$K3108&lt;=77),_xlfn.UNICHAR(10052),AND($K3108&gt;=80,$K3108&lt;=82),_xlfn.UNICHAR(9748),AND($K3108&gt;=95,$K3108&lt;=99),_xlfn.UNICHAR(9889),TRUE,_xlfn.UNICHAR(9729)))</f>
        <v>☀</v>
      </c>
      <c r="F3108" t="str" cm="1">
        <f t="array" ref="F3108">IF($K3108="","",_xlfn.IFS($K3108=0,"Clear",$K3108&lt;=3,"Partly Cloudy",OR($K3108=45,$K3108=48),"Fog",AND($K3108&gt;=51,$K3108&lt;=67),"Drizzle",AND($K3108&gt;=71,$K3108&lt;=77),"Snow",AND($K3108&gt;=80,$K3108&lt;=82),"Rain Showers",AND($K3108&gt;=95,$K3108&lt;=99),"Thunderstorm",TRUE,"Cloudy"))</f>
        <v>Clear</v>
      </c>
      <c r="G3108" s="3" cm="1">
        <f t="array" ref="G3108">IF($A3108="","",INDEX(OpenMeteoAPI[TemperatureC],ROWS($G$2:G3108)))</f>
        <v>20.9</v>
      </c>
      <c r="H3108" s="4" cm="1">
        <f t="array" ref="H3108">IF($A3108="","",INDEX(OpenMeteoAPI[RelativeHumidityPct],ROWS($H$2:H3108))/100)</f>
        <v>0.71</v>
      </c>
      <c r="I3108" s="4" cm="1">
        <f t="array" ref="I3108">IF($A3108="","",INDEX(OpenMeteoAPI[PrecipitationProbabilityPct],ROWS($I$2:I3108))/100)</f>
        <v>0.13</v>
      </c>
      <c r="J3108" s="3" cm="1">
        <f t="array" ref="J3108">IF($A3108="","",INDEX(OpenMeteoAPI[PrecipitationMM],ROWS($J$2:J3108)))</f>
        <v>0</v>
      </c>
      <c r="K3108" cm="1">
        <f t="array" ref="K3108">IF($A3108="","",INDEX(OpenMeteoAPI[WeatherCode],ROWS($K$2:K3108)))</f>
        <v>0</v>
      </c>
      <c r="L3108" s="3" cm="1">
        <f t="array" ref="L3108">IF($A3108="","",INDEX(OpenMeteoAPI[WindSpeedKMH],ROWS($L$2:L3108)))</f>
        <v>4.4000000000000004</v>
      </c>
    </row>
    <row r="3109" spans="1:12">
      <c r="A3109" t="str" cm="1">
        <f t="array" ref="A3109">IFERROR(INDEX(OpenMeteoAPI[City],ROWS($A$2:A3109))&amp;", "&amp;INDEX(OpenMeteoAPI[CountryCode],ROWS($A$2:A3109)),"")</f>
        <v>Warsaw, PL</v>
      </c>
      <c r="B3109" t="str" cm="1">
        <f t="array" ref="B3109">IF($A3109="","",INDEX(OpenMeteoAPI[LocationID],ROWS($B$2:B3109)))</f>
        <v>PL-WAW</v>
      </c>
      <c r="C3109" s="5" cm="1">
        <f t="array" ref="C3109">IF($A3109="","",INDEX(OpenMeteoAPI[ForecastDateTime],ROWS($C$2:C3109)))</f>
        <v>46219.458333333336</v>
      </c>
      <c r="D3109" t="str">
        <f t="shared" si="48"/>
        <v>11AM</v>
      </c>
      <c r="E3109" t="str" cm="1">
        <f t="array" ref="E3109">IF($K3109="","",_xlfn.IFS($K3109=0,_xlfn.UNICHAR(9728),$K3109&lt;=3,_xlfn.UNICHAR(9729),OR($K3109=45,$K3109=48),"~",AND($K3109&gt;=51,$K3109&lt;=67),_xlfn.UNICHAR(9748),AND($K3109&gt;=71,$K3109&lt;=77),_xlfn.UNICHAR(10052),AND($K3109&gt;=80,$K3109&lt;=82),_xlfn.UNICHAR(9748),AND($K3109&gt;=95,$K3109&lt;=99),_xlfn.UNICHAR(9889),TRUE,_xlfn.UNICHAR(9729)))</f>
        <v>☀</v>
      </c>
      <c r="F3109" t="str" cm="1">
        <f t="array" ref="F3109">IF($K3109="","",_xlfn.IFS($K3109=0,"Clear",$K3109&lt;=3,"Partly Cloudy",OR($K3109=45,$K3109=48),"Fog",AND($K3109&gt;=51,$K3109&lt;=67),"Drizzle",AND($K3109&gt;=71,$K3109&lt;=77),"Snow",AND($K3109&gt;=80,$K3109&lt;=82),"Rain Showers",AND($K3109&gt;=95,$K3109&lt;=99),"Thunderstorm",TRUE,"Cloudy"))</f>
        <v>Clear</v>
      </c>
      <c r="G3109" s="3" cm="1">
        <f t="array" ref="G3109">IF($A3109="","",INDEX(OpenMeteoAPI[TemperatureC],ROWS($G$2:G3109)))</f>
        <v>22.5</v>
      </c>
      <c r="H3109" s="4" cm="1">
        <f t="array" ref="H3109">IF($A3109="","",INDEX(OpenMeteoAPI[RelativeHumidityPct],ROWS($H$2:H3109))/100)</f>
        <v>0.66</v>
      </c>
      <c r="I3109" s="4" cm="1">
        <f t="array" ref="I3109">IF($A3109="","",INDEX(OpenMeteoAPI[PrecipitationProbabilityPct],ROWS($I$2:I3109))/100)</f>
        <v>0.16</v>
      </c>
      <c r="J3109" s="3" cm="1">
        <f t="array" ref="J3109">IF($A3109="","",INDEX(OpenMeteoAPI[PrecipitationMM],ROWS($J$2:J3109)))</f>
        <v>0</v>
      </c>
      <c r="K3109" cm="1">
        <f t="array" ref="K3109">IF($A3109="","",INDEX(OpenMeteoAPI[WeatherCode],ROWS($K$2:K3109)))</f>
        <v>0</v>
      </c>
      <c r="L3109" s="3" cm="1">
        <f t="array" ref="L3109">IF($A3109="","",INDEX(OpenMeteoAPI[WindSpeedKMH],ROWS($L$2:L3109)))</f>
        <v>4.5999999999999996</v>
      </c>
    </row>
    <row r="3110" spans="1:12">
      <c r="A3110" t="str" cm="1">
        <f t="array" ref="A3110">IFERROR(INDEX(OpenMeteoAPI[City],ROWS($A$2:A3110))&amp;", "&amp;INDEX(OpenMeteoAPI[CountryCode],ROWS($A$2:A3110)),"")</f>
        <v>Warsaw, PL</v>
      </c>
      <c r="B3110" t="str" cm="1">
        <f t="array" ref="B3110">IF($A3110="","",INDEX(OpenMeteoAPI[LocationID],ROWS($B$2:B3110)))</f>
        <v>PL-WAW</v>
      </c>
      <c r="C3110" s="5" cm="1">
        <f t="array" ref="C3110">IF($A3110="","",INDEX(OpenMeteoAPI[ForecastDateTime],ROWS($C$2:C3110)))</f>
        <v>46219.5</v>
      </c>
      <c r="D3110" t="str">
        <f t="shared" si="48"/>
        <v>12PM</v>
      </c>
      <c r="E3110" t="str" cm="1">
        <f t="array" ref="E3110">IF($K3110="","",_xlfn.IFS($K3110=0,_xlfn.UNICHAR(9728),$K3110&lt;=3,_xlfn.UNICHAR(9729),OR($K3110=45,$K3110=48),"~",AND($K3110&gt;=51,$K3110&lt;=67),_xlfn.UNICHAR(9748),AND($K3110&gt;=71,$K3110&lt;=77),_xlfn.UNICHAR(10052),AND($K3110&gt;=80,$K3110&lt;=82),_xlfn.UNICHAR(9748),AND($K3110&gt;=95,$K3110&lt;=99),_xlfn.UNICHAR(9889),TRUE,_xlfn.UNICHAR(9729)))</f>
        <v>☀</v>
      </c>
      <c r="F3110" t="str" cm="1">
        <f t="array" ref="F3110">IF($K3110="","",_xlfn.IFS($K3110=0,"Clear",$K3110&lt;=3,"Partly Cloudy",OR($K3110=45,$K3110=48),"Fog",AND($K3110&gt;=51,$K3110&lt;=67),"Drizzle",AND($K3110&gt;=71,$K3110&lt;=77),"Snow",AND($K3110&gt;=80,$K3110&lt;=82),"Rain Showers",AND($K3110&gt;=95,$K3110&lt;=99),"Thunderstorm",TRUE,"Cloudy"))</f>
        <v>Clear</v>
      </c>
      <c r="G3110" s="3" cm="1">
        <f t="array" ref="G3110">IF($A3110="","",INDEX(OpenMeteoAPI[TemperatureC],ROWS($G$2:G3110)))</f>
        <v>24.1</v>
      </c>
      <c r="H3110" s="4" cm="1">
        <f t="array" ref="H3110">IF($A3110="","",INDEX(OpenMeteoAPI[RelativeHumidityPct],ROWS($H$2:H3110))/100)</f>
        <v>0.61</v>
      </c>
      <c r="I3110" s="4" cm="1">
        <f t="array" ref="I3110">IF($A3110="","",INDEX(OpenMeteoAPI[PrecipitationProbabilityPct],ROWS($I$2:I3110))/100)</f>
        <v>0.19</v>
      </c>
      <c r="J3110" s="3" cm="1">
        <f t="array" ref="J3110">IF($A3110="","",INDEX(OpenMeteoAPI[PrecipitationMM],ROWS($J$2:J3110)))</f>
        <v>0</v>
      </c>
      <c r="K3110" cm="1">
        <f t="array" ref="K3110">IF($A3110="","",INDEX(OpenMeteoAPI[WeatherCode],ROWS($K$2:K3110)))</f>
        <v>0</v>
      </c>
      <c r="L3110" s="3" cm="1">
        <f t="array" ref="L3110">IF($A3110="","",INDEX(OpenMeteoAPI[WindSpeedKMH],ROWS($L$2:L3110)))</f>
        <v>4.7</v>
      </c>
    </row>
    <row r="3111" spans="1:12">
      <c r="A3111" t="str" cm="1">
        <f t="array" ref="A3111">IFERROR(INDEX(OpenMeteoAPI[City],ROWS($A$2:A3111))&amp;", "&amp;INDEX(OpenMeteoAPI[CountryCode],ROWS($A$2:A3111)),"")</f>
        <v>Warsaw, PL</v>
      </c>
      <c r="B3111" t="str" cm="1">
        <f t="array" ref="B3111">IF($A3111="","",INDEX(OpenMeteoAPI[LocationID],ROWS($B$2:B3111)))</f>
        <v>PL-WAW</v>
      </c>
      <c r="C3111" s="5" cm="1">
        <f t="array" ref="C3111">IF($A3111="","",INDEX(OpenMeteoAPI[ForecastDateTime],ROWS($C$2:C3111)))</f>
        <v>46219.541666666664</v>
      </c>
      <c r="D3111" t="str">
        <f t="shared" si="48"/>
        <v>1PM</v>
      </c>
      <c r="E3111" t="str" cm="1">
        <f t="array" ref="E3111">IF($K3111="","",_xlfn.IFS($K3111=0,_xlfn.UNICHAR(9728),$K3111&lt;=3,_xlfn.UNICHAR(9729),OR($K3111=45,$K3111=48),"~",AND($K3111&gt;=51,$K3111&lt;=67),_xlfn.UNICHAR(9748),AND($K3111&gt;=71,$K3111&lt;=77),_xlfn.UNICHAR(10052),AND($K3111&gt;=80,$K3111&lt;=82),_xlfn.UNICHAR(9748),AND($K3111&gt;=95,$K3111&lt;=99),_xlfn.UNICHAR(9889),TRUE,_xlfn.UNICHAR(9729)))</f>
        <v>☀</v>
      </c>
      <c r="F3111" t="str" cm="1">
        <f t="array" ref="F3111">IF($K3111="","",_xlfn.IFS($K3111=0,"Clear",$K3111&lt;=3,"Partly Cloudy",OR($K3111=45,$K3111=48),"Fog",AND($K3111&gt;=51,$K3111&lt;=67),"Drizzle",AND($K3111&gt;=71,$K3111&lt;=77),"Snow",AND($K3111&gt;=80,$K3111&lt;=82),"Rain Showers",AND($K3111&gt;=95,$K3111&lt;=99),"Thunderstorm",TRUE,"Cloudy"))</f>
        <v>Clear</v>
      </c>
      <c r="G3111" s="3" cm="1">
        <f t="array" ref="G3111">IF($A3111="","",INDEX(OpenMeteoAPI[TemperatureC],ROWS($G$2:G3111)))</f>
        <v>25.4</v>
      </c>
      <c r="H3111" s="4" cm="1">
        <f t="array" ref="H3111">IF($A3111="","",INDEX(OpenMeteoAPI[RelativeHumidityPct],ROWS($H$2:H3111))/100)</f>
        <v>0.56999999999999995</v>
      </c>
      <c r="I3111" s="4" cm="1">
        <f t="array" ref="I3111">IF($A3111="","",INDEX(OpenMeteoAPI[PrecipitationProbabilityPct],ROWS($I$2:I3111))/100)</f>
        <v>0.22</v>
      </c>
      <c r="J3111" s="3" cm="1">
        <f t="array" ref="J3111">IF($A3111="","",INDEX(OpenMeteoAPI[PrecipitationMM],ROWS($J$2:J3111)))</f>
        <v>0</v>
      </c>
      <c r="K3111" cm="1">
        <f t="array" ref="K3111">IF($A3111="","",INDEX(OpenMeteoAPI[WeatherCode],ROWS($K$2:K3111)))</f>
        <v>0</v>
      </c>
      <c r="L3111" s="3" cm="1">
        <f t="array" ref="L3111">IF($A3111="","",INDEX(OpenMeteoAPI[WindSpeedKMH],ROWS($L$2:L3111)))</f>
        <v>4.9000000000000004</v>
      </c>
    </row>
    <row r="3112" spans="1:12">
      <c r="A3112" t="str" cm="1">
        <f t="array" ref="A3112">IFERROR(INDEX(OpenMeteoAPI[City],ROWS($A$2:A3112))&amp;", "&amp;INDEX(OpenMeteoAPI[CountryCode],ROWS($A$2:A3112)),"")</f>
        <v>Warsaw, PL</v>
      </c>
      <c r="B3112" t="str" cm="1">
        <f t="array" ref="B3112">IF($A3112="","",INDEX(OpenMeteoAPI[LocationID],ROWS($B$2:B3112)))</f>
        <v>PL-WAW</v>
      </c>
      <c r="C3112" s="5" cm="1">
        <f t="array" ref="C3112">IF($A3112="","",INDEX(OpenMeteoAPI[ForecastDateTime],ROWS($C$2:C3112)))</f>
        <v>46219.583333333336</v>
      </c>
      <c r="D3112" t="str">
        <f t="shared" si="48"/>
        <v>2PM</v>
      </c>
      <c r="E3112" t="str" cm="1">
        <f t="array" ref="E3112">IF($K3112="","",_xlfn.IFS($K3112=0,_xlfn.UNICHAR(9728),$K3112&lt;=3,_xlfn.UNICHAR(9729),OR($K3112=45,$K3112=48),"~",AND($K3112&gt;=51,$K3112&lt;=67),_xlfn.UNICHAR(9748),AND($K3112&gt;=71,$K3112&lt;=77),_xlfn.UNICHAR(10052),AND($K3112&gt;=80,$K3112&lt;=82),_xlfn.UNICHAR(9748),AND($K3112&gt;=95,$K3112&lt;=99),_xlfn.UNICHAR(9889),TRUE,_xlfn.UNICHAR(9729)))</f>
        <v>☀</v>
      </c>
      <c r="F3112" t="str" cm="1">
        <f t="array" ref="F3112">IF($K3112="","",_xlfn.IFS($K3112=0,"Clear",$K3112&lt;=3,"Partly Cloudy",OR($K3112=45,$K3112=48),"Fog",AND($K3112&gt;=51,$K3112&lt;=67),"Drizzle",AND($K3112&gt;=71,$K3112&lt;=77),"Snow",AND($K3112&gt;=80,$K3112&lt;=82),"Rain Showers",AND($K3112&gt;=95,$K3112&lt;=99),"Thunderstorm",TRUE,"Cloudy"))</f>
        <v>Clear</v>
      </c>
      <c r="G3112" s="3" cm="1">
        <f t="array" ref="G3112">IF($A3112="","",INDEX(OpenMeteoAPI[TemperatureC],ROWS($G$2:G3112)))</f>
        <v>26.2</v>
      </c>
      <c r="H3112" s="4" cm="1">
        <f t="array" ref="H3112">IF($A3112="","",INDEX(OpenMeteoAPI[RelativeHumidityPct],ROWS($H$2:H3112))/100)</f>
        <v>0.56000000000000005</v>
      </c>
      <c r="I3112" s="4" cm="1">
        <f t="array" ref="I3112">IF($A3112="","",INDEX(OpenMeteoAPI[PrecipitationProbabilityPct],ROWS($I$2:I3112))/100)</f>
        <v>0.24</v>
      </c>
      <c r="J3112" s="3" cm="1">
        <f t="array" ref="J3112">IF($A3112="","",INDEX(OpenMeteoAPI[PrecipitationMM],ROWS($J$2:J3112)))</f>
        <v>0</v>
      </c>
      <c r="K3112" cm="1">
        <f t="array" ref="K3112">IF($A3112="","",INDEX(OpenMeteoAPI[WeatherCode],ROWS($K$2:K3112)))</f>
        <v>0</v>
      </c>
      <c r="L3112" s="3" cm="1">
        <f t="array" ref="L3112">IF($A3112="","",INDEX(OpenMeteoAPI[WindSpeedKMH],ROWS($L$2:L3112)))</f>
        <v>5</v>
      </c>
    </row>
    <row r="3113" spans="1:12">
      <c r="A3113" t="str" cm="1">
        <f t="array" ref="A3113">IFERROR(INDEX(OpenMeteoAPI[City],ROWS($A$2:A3113))&amp;", "&amp;INDEX(OpenMeteoAPI[CountryCode],ROWS($A$2:A3113)),"")</f>
        <v>Warsaw, PL</v>
      </c>
      <c r="B3113" t="str" cm="1">
        <f t="array" ref="B3113">IF($A3113="","",INDEX(OpenMeteoAPI[LocationID],ROWS($B$2:B3113)))</f>
        <v>PL-WAW</v>
      </c>
      <c r="C3113" s="5" cm="1">
        <f t="array" ref="C3113">IF($A3113="","",INDEX(OpenMeteoAPI[ForecastDateTime],ROWS($C$2:C3113)))</f>
        <v>46219.625</v>
      </c>
      <c r="D3113" t="str">
        <f t="shared" si="48"/>
        <v>3PM</v>
      </c>
      <c r="E3113" t="str" cm="1">
        <f t="array" ref="E3113">IF($K3113="","",_xlfn.IFS($K3113=0,_xlfn.UNICHAR(9728),$K3113&lt;=3,_xlfn.UNICHAR(9729),OR($K3113=45,$K3113=48),"~",AND($K3113&gt;=51,$K3113&lt;=67),_xlfn.UNICHAR(9748),AND($K3113&gt;=71,$K3113&lt;=77),_xlfn.UNICHAR(10052),AND($K3113&gt;=80,$K3113&lt;=82),_xlfn.UNICHAR(9748),AND($K3113&gt;=95,$K3113&lt;=99),_xlfn.UNICHAR(9889),TRUE,_xlfn.UNICHAR(9729)))</f>
        <v>☔</v>
      </c>
      <c r="F3113" t="str" cm="1">
        <f t="array" ref="F3113">IF($K3113="","",_xlfn.IFS($K3113=0,"Clear",$K3113&lt;=3,"Partly Cloudy",OR($K3113=45,$K3113=48),"Fog",AND($K3113&gt;=51,$K3113&lt;=67),"Drizzle",AND($K3113&gt;=71,$K3113&lt;=77),"Snow",AND($K3113&gt;=80,$K3113&lt;=82),"Rain Showers",AND($K3113&gt;=95,$K3113&lt;=99),"Thunderstorm",TRUE,"Cloudy"))</f>
        <v>Drizzle</v>
      </c>
      <c r="G3113" s="3" cm="1">
        <f t="array" ref="G3113">IF($A3113="","",INDEX(OpenMeteoAPI[TemperatureC],ROWS($G$2:G3113)))</f>
        <v>26.4</v>
      </c>
      <c r="H3113" s="4" cm="1">
        <f t="array" ref="H3113">IF($A3113="","",INDEX(OpenMeteoAPI[RelativeHumidityPct],ROWS($H$2:H3113))/100)</f>
        <v>0.55000000000000004</v>
      </c>
      <c r="I3113" s="4" cm="1">
        <f t="array" ref="I3113">IF($A3113="","",INDEX(OpenMeteoAPI[PrecipitationProbabilityPct],ROWS($I$2:I3113))/100)</f>
        <v>0.25</v>
      </c>
      <c r="J3113" s="3" cm="1">
        <f t="array" ref="J3113">IF($A3113="","",INDEX(OpenMeteoAPI[PrecipitationMM],ROWS($J$2:J3113)))</f>
        <v>0.1</v>
      </c>
      <c r="K3113" cm="1">
        <f t="array" ref="K3113">IF($A3113="","",INDEX(OpenMeteoAPI[WeatherCode],ROWS($K$2:K3113)))</f>
        <v>51</v>
      </c>
      <c r="L3113" s="3" cm="1">
        <f t="array" ref="L3113">IF($A3113="","",INDEX(OpenMeteoAPI[WindSpeedKMH],ROWS($L$2:L3113)))</f>
        <v>5.2</v>
      </c>
    </row>
    <row r="3114" spans="1:12">
      <c r="A3114" t="str" cm="1">
        <f t="array" ref="A3114">IFERROR(INDEX(OpenMeteoAPI[City],ROWS($A$2:A3114))&amp;", "&amp;INDEX(OpenMeteoAPI[CountryCode],ROWS($A$2:A3114)),"")</f>
        <v>Warsaw, PL</v>
      </c>
      <c r="B3114" t="str" cm="1">
        <f t="array" ref="B3114">IF($A3114="","",INDEX(OpenMeteoAPI[LocationID],ROWS($B$2:B3114)))</f>
        <v>PL-WAW</v>
      </c>
      <c r="C3114" s="5" cm="1">
        <f t="array" ref="C3114">IF($A3114="","",INDEX(OpenMeteoAPI[ForecastDateTime],ROWS($C$2:C3114)))</f>
        <v>46219.666666666664</v>
      </c>
      <c r="D3114" t="str">
        <f t="shared" si="48"/>
        <v>4PM</v>
      </c>
      <c r="E3114" t="str" cm="1">
        <f t="array" ref="E3114">IF($K3114="","",_xlfn.IFS($K3114=0,_xlfn.UNICHAR(9728),$K3114&lt;=3,_xlfn.UNICHAR(9729),OR($K3114=45,$K3114=48),"~",AND($K3114&gt;=51,$K3114&lt;=67),_xlfn.UNICHAR(9748),AND($K3114&gt;=71,$K3114&lt;=77),_xlfn.UNICHAR(10052),AND($K3114&gt;=80,$K3114&lt;=82),_xlfn.UNICHAR(9748),AND($K3114&gt;=95,$K3114&lt;=99),_xlfn.UNICHAR(9889),TRUE,_xlfn.UNICHAR(9729)))</f>
        <v>☔</v>
      </c>
      <c r="F3114" t="str" cm="1">
        <f t="array" ref="F3114">IF($K3114="","",_xlfn.IFS($K3114=0,"Clear",$K3114&lt;=3,"Partly Cloudy",OR($K3114=45,$K3114=48),"Fog",AND($K3114&gt;=51,$K3114&lt;=67),"Drizzle",AND($K3114&gt;=71,$K3114&lt;=77),"Snow",AND($K3114&gt;=80,$K3114&lt;=82),"Rain Showers",AND($K3114&gt;=95,$K3114&lt;=99),"Thunderstorm",TRUE,"Cloudy"))</f>
        <v>Drizzle</v>
      </c>
      <c r="G3114" s="3" cm="1">
        <f t="array" ref="G3114">IF($A3114="","",INDEX(OpenMeteoAPI[TemperatureC],ROWS($G$2:G3114)))</f>
        <v>26.3</v>
      </c>
      <c r="H3114" s="4" cm="1">
        <f t="array" ref="H3114">IF($A3114="","",INDEX(OpenMeteoAPI[RelativeHumidityPct],ROWS($H$2:H3114))/100)</f>
        <v>0.56000000000000005</v>
      </c>
      <c r="I3114" s="4" cm="1">
        <f t="array" ref="I3114">IF($A3114="","",INDEX(OpenMeteoAPI[PrecipitationProbabilityPct],ROWS($I$2:I3114))/100)</f>
        <v>0.26</v>
      </c>
      <c r="J3114" s="3" cm="1">
        <f t="array" ref="J3114">IF($A3114="","",INDEX(OpenMeteoAPI[PrecipitationMM],ROWS($J$2:J3114)))</f>
        <v>0.1</v>
      </c>
      <c r="K3114" cm="1">
        <f t="array" ref="K3114">IF($A3114="","",INDEX(OpenMeteoAPI[WeatherCode],ROWS($K$2:K3114)))</f>
        <v>51</v>
      </c>
      <c r="L3114" s="3" cm="1">
        <f t="array" ref="L3114">IF($A3114="","",INDEX(OpenMeteoAPI[WindSpeedKMH],ROWS($L$2:L3114)))</f>
        <v>5.4</v>
      </c>
    </row>
    <row r="3115" spans="1:12">
      <c r="A3115" t="str" cm="1">
        <f t="array" ref="A3115">IFERROR(INDEX(OpenMeteoAPI[City],ROWS($A$2:A3115))&amp;", "&amp;INDEX(OpenMeteoAPI[CountryCode],ROWS($A$2:A3115)),"")</f>
        <v>Warsaw, PL</v>
      </c>
      <c r="B3115" t="str" cm="1">
        <f t="array" ref="B3115">IF($A3115="","",INDEX(OpenMeteoAPI[LocationID],ROWS($B$2:B3115)))</f>
        <v>PL-WAW</v>
      </c>
      <c r="C3115" s="5" cm="1">
        <f t="array" ref="C3115">IF($A3115="","",INDEX(OpenMeteoAPI[ForecastDateTime],ROWS($C$2:C3115)))</f>
        <v>46219.708333333336</v>
      </c>
      <c r="D3115" t="str">
        <f t="shared" si="48"/>
        <v>5PM</v>
      </c>
      <c r="E3115" t="str" cm="1">
        <f t="array" ref="E3115">IF($K3115="","",_xlfn.IFS($K3115=0,_xlfn.UNICHAR(9728),$K3115&lt;=3,_xlfn.UNICHAR(9729),OR($K3115=45,$K3115=48),"~",AND($K3115&gt;=51,$K3115&lt;=67),_xlfn.UNICHAR(9748),AND($K3115&gt;=71,$K3115&lt;=77),_xlfn.UNICHAR(10052),AND($K3115&gt;=80,$K3115&lt;=82),_xlfn.UNICHAR(9748),AND($K3115&gt;=95,$K3115&lt;=99),_xlfn.UNICHAR(9889),TRUE,_xlfn.UNICHAR(9729)))</f>
        <v>☔</v>
      </c>
      <c r="F3115" t="str" cm="1">
        <f t="array" ref="F3115">IF($K3115="","",_xlfn.IFS($K3115=0,"Clear",$K3115&lt;=3,"Partly Cloudy",OR($K3115=45,$K3115=48),"Fog",AND($K3115&gt;=51,$K3115&lt;=67),"Drizzle",AND($K3115&gt;=71,$K3115&lt;=77),"Snow",AND($K3115&gt;=80,$K3115&lt;=82),"Rain Showers",AND($K3115&gt;=95,$K3115&lt;=99),"Thunderstorm",TRUE,"Cloudy"))</f>
        <v>Drizzle</v>
      </c>
      <c r="G3115" s="3" cm="1">
        <f t="array" ref="G3115">IF($A3115="","",INDEX(OpenMeteoAPI[TemperatureC],ROWS($G$2:G3115)))</f>
        <v>26</v>
      </c>
      <c r="H3115" s="4" cm="1">
        <f t="array" ref="H3115">IF($A3115="","",INDEX(OpenMeteoAPI[RelativeHumidityPct],ROWS($H$2:H3115))/100)</f>
        <v>0.56999999999999995</v>
      </c>
      <c r="I3115" s="4" cm="1">
        <f t="array" ref="I3115">IF($A3115="","",INDEX(OpenMeteoAPI[PrecipitationProbabilityPct],ROWS($I$2:I3115))/100)</f>
        <v>0.26</v>
      </c>
      <c r="J3115" s="3" cm="1">
        <f t="array" ref="J3115">IF($A3115="","",INDEX(OpenMeteoAPI[PrecipitationMM],ROWS($J$2:J3115)))</f>
        <v>0.1</v>
      </c>
      <c r="K3115" cm="1">
        <f t="array" ref="K3115">IF($A3115="","",INDEX(OpenMeteoAPI[WeatherCode],ROWS($K$2:K3115)))</f>
        <v>51</v>
      </c>
      <c r="L3115" s="3" cm="1">
        <f t="array" ref="L3115">IF($A3115="","",INDEX(OpenMeteoAPI[WindSpeedKMH],ROWS($L$2:L3115)))</f>
        <v>5.7</v>
      </c>
    </row>
    <row r="3116" spans="1:12">
      <c r="A3116" t="str" cm="1">
        <f t="array" ref="A3116">IFERROR(INDEX(OpenMeteoAPI[City],ROWS($A$2:A3116))&amp;", "&amp;INDEX(OpenMeteoAPI[CountryCode],ROWS($A$2:A3116)),"")</f>
        <v>Warsaw, PL</v>
      </c>
      <c r="B3116" t="str" cm="1">
        <f t="array" ref="B3116">IF($A3116="","",INDEX(OpenMeteoAPI[LocationID],ROWS($B$2:B3116)))</f>
        <v>PL-WAW</v>
      </c>
      <c r="C3116" s="5" cm="1">
        <f t="array" ref="C3116">IF($A3116="","",INDEX(OpenMeteoAPI[ForecastDateTime],ROWS($C$2:C3116)))</f>
        <v>46219.75</v>
      </c>
      <c r="D3116" t="str">
        <f t="shared" si="48"/>
        <v>6PM</v>
      </c>
      <c r="E3116" t="str" cm="1">
        <f t="array" ref="E3116">IF($K3116="","",_xlfn.IFS($K3116=0,_xlfn.UNICHAR(9728),$K3116&lt;=3,_xlfn.UNICHAR(9729),OR($K3116=45,$K3116=48),"~",AND($K3116&gt;=51,$K3116&lt;=67),_xlfn.UNICHAR(9748),AND($K3116&gt;=71,$K3116&lt;=77),_xlfn.UNICHAR(10052),AND($K3116&gt;=80,$K3116&lt;=82),_xlfn.UNICHAR(9748),AND($K3116&gt;=95,$K3116&lt;=99),_xlfn.UNICHAR(9889),TRUE,_xlfn.UNICHAR(9729)))</f>
        <v>☔</v>
      </c>
      <c r="F3116" t="str" cm="1">
        <f t="array" ref="F3116">IF($K3116="","",_xlfn.IFS($K3116=0,"Clear",$K3116&lt;=3,"Partly Cloudy",OR($K3116=45,$K3116=48),"Fog",AND($K3116&gt;=51,$K3116&lt;=67),"Drizzle",AND($K3116&gt;=71,$K3116&lt;=77),"Snow",AND($K3116&gt;=80,$K3116&lt;=82),"Rain Showers",AND($K3116&gt;=95,$K3116&lt;=99),"Thunderstorm",TRUE,"Cloudy"))</f>
        <v>Drizzle</v>
      </c>
      <c r="G3116" s="3" cm="1">
        <f t="array" ref="G3116">IF($A3116="","",INDEX(OpenMeteoAPI[TemperatureC],ROWS($G$2:G3116)))</f>
        <v>25.4</v>
      </c>
      <c r="H3116" s="4" cm="1">
        <f t="array" ref="H3116">IF($A3116="","",INDEX(OpenMeteoAPI[RelativeHumidityPct],ROWS($H$2:H3116))/100)</f>
        <v>0.6</v>
      </c>
      <c r="I3116" s="4" cm="1">
        <f t="array" ref="I3116">IF($A3116="","",INDEX(OpenMeteoAPI[PrecipitationProbabilityPct],ROWS($I$2:I3116))/100)</f>
        <v>0.26</v>
      </c>
      <c r="J3116" s="3" cm="1">
        <f t="array" ref="J3116">IF($A3116="","",INDEX(OpenMeteoAPI[PrecipitationMM],ROWS($J$2:J3116)))</f>
        <v>0.1</v>
      </c>
      <c r="K3116" cm="1">
        <f t="array" ref="K3116">IF($A3116="","",INDEX(OpenMeteoAPI[WeatherCode],ROWS($K$2:K3116)))</f>
        <v>51</v>
      </c>
      <c r="L3116" s="3" cm="1">
        <f t="array" ref="L3116">IF($A3116="","",INDEX(OpenMeteoAPI[WindSpeedKMH],ROWS($L$2:L3116)))</f>
        <v>6.2</v>
      </c>
    </row>
    <row r="3117" spans="1:12">
      <c r="A3117" t="str" cm="1">
        <f t="array" ref="A3117">IFERROR(INDEX(OpenMeteoAPI[City],ROWS($A$2:A3117))&amp;", "&amp;INDEX(OpenMeteoAPI[CountryCode],ROWS($A$2:A3117)),"")</f>
        <v>Warsaw, PL</v>
      </c>
      <c r="B3117" t="str" cm="1">
        <f t="array" ref="B3117">IF($A3117="","",INDEX(OpenMeteoAPI[LocationID],ROWS($B$2:B3117)))</f>
        <v>PL-WAW</v>
      </c>
      <c r="C3117" s="5" cm="1">
        <f t="array" ref="C3117">IF($A3117="","",INDEX(OpenMeteoAPI[ForecastDateTime],ROWS($C$2:C3117)))</f>
        <v>46219.791666666664</v>
      </c>
      <c r="D3117" t="str">
        <f t="shared" si="48"/>
        <v>7PM</v>
      </c>
      <c r="E3117" t="str" cm="1">
        <f t="array" ref="E3117">IF($K3117="","",_xlfn.IFS($K3117=0,_xlfn.UNICHAR(9728),$K3117&lt;=3,_xlfn.UNICHAR(9729),OR($K3117=45,$K3117=48),"~",AND($K3117&gt;=51,$K3117&lt;=67),_xlfn.UNICHAR(9748),AND($K3117&gt;=71,$K3117&lt;=77),_xlfn.UNICHAR(10052),AND($K3117&gt;=80,$K3117&lt;=82),_xlfn.UNICHAR(9748),AND($K3117&gt;=95,$K3117&lt;=99),_xlfn.UNICHAR(9889),TRUE,_xlfn.UNICHAR(9729)))</f>
        <v>☔</v>
      </c>
      <c r="F3117" t="str" cm="1">
        <f t="array" ref="F3117">IF($K3117="","",_xlfn.IFS($K3117=0,"Clear",$K3117&lt;=3,"Partly Cloudy",OR($K3117=45,$K3117=48),"Fog",AND($K3117&gt;=51,$K3117&lt;=67),"Drizzle",AND($K3117&gt;=71,$K3117&lt;=77),"Snow",AND($K3117&gt;=80,$K3117&lt;=82),"Rain Showers",AND($K3117&gt;=95,$K3117&lt;=99),"Thunderstorm",TRUE,"Cloudy"))</f>
        <v>Drizzle</v>
      </c>
      <c r="G3117" s="3" cm="1">
        <f t="array" ref="G3117">IF($A3117="","",INDEX(OpenMeteoAPI[TemperatureC],ROWS($G$2:G3117)))</f>
        <v>24.8</v>
      </c>
      <c r="H3117" s="4" cm="1">
        <f t="array" ref="H3117">IF($A3117="","",INDEX(OpenMeteoAPI[RelativeHumidityPct],ROWS($H$2:H3117))/100)</f>
        <v>0.62</v>
      </c>
      <c r="I3117" s="4" cm="1">
        <f t="array" ref="I3117">IF($A3117="","",INDEX(OpenMeteoAPI[PrecipitationProbabilityPct],ROWS($I$2:I3117))/100)</f>
        <v>0.26</v>
      </c>
      <c r="J3117" s="3" cm="1">
        <f t="array" ref="J3117">IF($A3117="","",INDEX(OpenMeteoAPI[PrecipitationMM],ROWS($J$2:J3117)))</f>
        <v>0.1</v>
      </c>
      <c r="K3117" cm="1">
        <f t="array" ref="K3117">IF($A3117="","",INDEX(OpenMeteoAPI[WeatherCode],ROWS($K$2:K3117)))</f>
        <v>51</v>
      </c>
      <c r="L3117" s="3" cm="1">
        <f t="array" ref="L3117">IF($A3117="","",INDEX(OpenMeteoAPI[WindSpeedKMH],ROWS($L$2:L3117)))</f>
        <v>6.3</v>
      </c>
    </row>
    <row r="3118" spans="1:12">
      <c r="A3118" t="str" cm="1">
        <f t="array" ref="A3118">IFERROR(INDEX(OpenMeteoAPI[City],ROWS($A$2:A3118))&amp;", "&amp;INDEX(OpenMeteoAPI[CountryCode],ROWS($A$2:A3118)),"")</f>
        <v>Warsaw, PL</v>
      </c>
      <c r="B3118" t="str" cm="1">
        <f t="array" ref="B3118">IF($A3118="","",INDEX(OpenMeteoAPI[LocationID],ROWS($B$2:B3118)))</f>
        <v>PL-WAW</v>
      </c>
      <c r="C3118" s="5" cm="1">
        <f t="array" ref="C3118">IF($A3118="","",INDEX(OpenMeteoAPI[ForecastDateTime],ROWS($C$2:C3118)))</f>
        <v>46219.833333333336</v>
      </c>
      <c r="D3118" t="str">
        <f t="shared" si="48"/>
        <v>8PM</v>
      </c>
      <c r="E3118" t="str" cm="1">
        <f t="array" ref="E3118">IF($K3118="","",_xlfn.IFS($K3118=0,_xlfn.UNICHAR(9728),$K3118&lt;=3,_xlfn.UNICHAR(9729),OR($K3118=45,$K3118=48),"~",AND($K3118&gt;=51,$K3118&lt;=67),_xlfn.UNICHAR(9748),AND($K3118&gt;=71,$K3118&lt;=77),_xlfn.UNICHAR(10052),AND($K3118&gt;=80,$K3118&lt;=82),_xlfn.UNICHAR(9748),AND($K3118&gt;=95,$K3118&lt;=99),_xlfn.UNICHAR(9889),TRUE,_xlfn.UNICHAR(9729)))</f>
        <v>☔</v>
      </c>
      <c r="F3118" t="str" cm="1">
        <f t="array" ref="F3118">IF($K3118="","",_xlfn.IFS($K3118=0,"Clear",$K3118&lt;=3,"Partly Cloudy",OR($K3118=45,$K3118=48),"Fog",AND($K3118&gt;=51,$K3118&lt;=67),"Drizzle",AND($K3118&gt;=71,$K3118&lt;=77),"Snow",AND($K3118&gt;=80,$K3118&lt;=82),"Rain Showers",AND($K3118&gt;=95,$K3118&lt;=99),"Thunderstorm",TRUE,"Cloudy"))</f>
        <v>Drizzle</v>
      </c>
      <c r="G3118" s="3" cm="1">
        <f t="array" ref="G3118">IF($A3118="","",INDEX(OpenMeteoAPI[TemperatureC],ROWS($G$2:G3118)))</f>
        <v>24.2</v>
      </c>
      <c r="H3118" s="4" cm="1">
        <f t="array" ref="H3118">IF($A3118="","",INDEX(OpenMeteoAPI[RelativeHumidityPct],ROWS($H$2:H3118))/100)</f>
        <v>0.65</v>
      </c>
      <c r="I3118" s="4" cm="1">
        <f t="array" ref="I3118">IF($A3118="","",INDEX(OpenMeteoAPI[PrecipitationProbabilityPct],ROWS($I$2:I3118))/100)</f>
        <v>0.25</v>
      </c>
      <c r="J3118" s="3" cm="1">
        <f t="array" ref="J3118">IF($A3118="","",INDEX(OpenMeteoAPI[PrecipitationMM],ROWS($J$2:J3118)))</f>
        <v>0.1</v>
      </c>
      <c r="K3118" cm="1">
        <f t="array" ref="K3118">IF($A3118="","",INDEX(OpenMeteoAPI[WeatherCode],ROWS($K$2:K3118)))</f>
        <v>51</v>
      </c>
      <c r="L3118" s="3" cm="1">
        <f t="array" ref="L3118">IF($A3118="","",INDEX(OpenMeteoAPI[WindSpeedKMH],ROWS($L$2:L3118)))</f>
        <v>6.5</v>
      </c>
    </row>
    <row r="3119" spans="1:12">
      <c r="A3119" t="str" cm="1">
        <f t="array" ref="A3119">IFERROR(INDEX(OpenMeteoAPI[City],ROWS($A$2:A3119))&amp;", "&amp;INDEX(OpenMeteoAPI[CountryCode],ROWS($A$2:A3119)),"")</f>
        <v>Warsaw, PL</v>
      </c>
      <c r="B3119" t="str" cm="1">
        <f t="array" ref="B3119">IF($A3119="","",INDEX(OpenMeteoAPI[LocationID],ROWS($B$2:B3119)))</f>
        <v>PL-WAW</v>
      </c>
      <c r="C3119" s="5" cm="1">
        <f t="array" ref="C3119">IF($A3119="","",INDEX(OpenMeteoAPI[ForecastDateTime],ROWS($C$2:C3119)))</f>
        <v>46219.875</v>
      </c>
      <c r="D3119" t="str">
        <f t="shared" si="48"/>
        <v>9PM</v>
      </c>
      <c r="E3119" t="str" cm="1">
        <f t="array" ref="E3119">IF($K3119="","",_xlfn.IFS($K3119=0,_xlfn.UNICHAR(9728),$K3119&lt;=3,_xlfn.UNICHAR(9729),OR($K3119=45,$K3119=48),"~",AND($K3119&gt;=51,$K3119&lt;=67),_xlfn.UNICHAR(9748),AND($K3119&gt;=71,$K3119&lt;=77),_xlfn.UNICHAR(10052),AND($K3119&gt;=80,$K3119&lt;=82),_xlfn.UNICHAR(9748),AND($K3119&gt;=95,$K3119&lt;=99),_xlfn.UNICHAR(9889),TRUE,_xlfn.UNICHAR(9729)))</f>
        <v>☁</v>
      </c>
      <c r="F3119" t="str" cm="1">
        <f t="array" ref="F3119">IF($K3119="","",_xlfn.IFS($K3119=0,"Clear",$K3119&lt;=3,"Partly Cloudy",OR($K3119=45,$K3119=48),"Fog",AND($K3119&gt;=51,$K3119&lt;=67),"Drizzle",AND($K3119&gt;=71,$K3119&lt;=77),"Snow",AND($K3119&gt;=80,$K3119&lt;=82),"Rain Showers",AND($K3119&gt;=95,$K3119&lt;=99),"Thunderstorm",TRUE,"Cloudy"))</f>
        <v>Partly Cloudy</v>
      </c>
      <c r="G3119" s="3" cm="1">
        <f t="array" ref="G3119">IF($A3119="","",INDEX(OpenMeteoAPI[TemperatureC],ROWS($G$2:G3119)))</f>
        <v>23.4</v>
      </c>
      <c r="H3119" s="4" cm="1">
        <f t="array" ref="H3119">IF($A3119="","",INDEX(OpenMeteoAPI[RelativeHumidityPct],ROWS($H$2:H3119))/100)</f>
        <v>0.68</v>
      </c>
      <c r="I3119" s="4" cm="1">
        <f t="array" ref="I3119">IF($A3119="","",INDEX(OpenMeteoAPI[PrecipitationProbabilityPct],ROWS($I$2:I3119))/100)</f>
        <v>0.23</v>
      </c>
      <c r="J3119" s="3" cm="1">
        <f t="array" ref="J3119">IF($A3119="","",INDEX(OpenMeteoAPI[PrecipitationMM],ROWS($J$2:J3119)))</f>
        <v>0</v>
      </c>
      <c r="K3119" cm="1">
        <f t="array" ref="K3119">IF($A3119="","",INDEX(OpenMeteoAPI[WeatherCode],ROWS($K$2:K3119)))</f>
        <v>1</v>
      </c>
      <c r="L3119" s="3" cm="1">
        <f t="array" ref="L3119">IF($A3119="","",INDEX(OpenMeteoAPI[WindSpeedKMH],ROWS($L$2:L3119)))</f>
        <v>6.4</v>
      </c>
    </row>
    <row r="3120" spans="1:12">
      <c r="A3120" t="str" cm="1">
        <f t="array" ref="A3120">IFERROR(INDEX(OpenMeteoAPI[City],ROWS($A$2:A3120))&amp;", "&amp;INDEX(OpenMeteoAPI[CountryCode],ROWS($A$2:A3120)),"")</f>
        <v>Warsaw, PL</v>
      </c>
      <c r="B3120" t="str" cm="1">
        <f t="array" ref="B3120">IF($A3120="","",INDEX(OpenMeteoAPI[LocationID],ROWS($B$2:B3120)))</f>
        <v>PL-WAW</v>
      </c>
      <c r="C3120" s="5" cm="1">
        <f t="array" ref="C3120">IF($A3120="","",INDEX(OpenMeteoAPI[ForecastDateTime],ROWS($C$2:C3120)))</f>
        <v>46219.916666666664</v>
      </c>
      <c r="D3120" t="str">
        <f t="shared" si="48"/>
        <v>10PM</v>
      </c>
      <c r="E3120" t="str" cm="1">
        <f t="array" ref="E3120">IF($K3120="","",_xlfn.IFS($K3120=0,_xlfn.UNICHAR(9728),$K3120&lt;=3,_xlfn.UNICHAR(9729),OR($K3120=45,$K3120=48),"~",AND($K3120&gt;=51,$K3120&lt;=67),_xlfn.UNICHAR(9748),AND($K3120&gt;=71,$K3120&lt;=77),_xlfn.UNICHAR(10052),AND($K3120&gt;=80,$K3120&lt;=82),_xlfn.UNICHAR(9748),AND($K3120&gt;=95,$K3120&lt;=99),_xlfn.UNICHAR(9889),TRUE,_xlfn.UNICHAR(9729)))</f>
        <v>☁</v>
      </c>
      <c r="F3120" t="str" cm="1">
        <f t="array" ref="F3120">IF($K3120="","",_xlfn.IFS($K3120=0,"Clear",$K3120&lt;=3,"Partly Cloudy",OR($K3120=45,$K3120=48),"Fog",AND($K3120&gt;=51,$K3120&lt;=67),"Drizzle",AND($K3120&gt;=71,$K3120&lt;=77),"Snow",AND($K3120&gt;=80,$K3120&lt;=82),"Rain Showers",AND($K3120&gt;=95,$K3120&lt;=99),"Thunderstorm",TRUE,"Cloudy"))</f>
        <v>Partly Cloudy</v>
      </c>
      <c r="G3120" s="3" cm="1">
        <f t="array" ref="G3120">IF($A3120="","",INDEX(OpenMeteoAPI[TemperatureC],ROWS($G$2:G3120)))</f>
        <v>22.4</v>
      </c>
      <c r="H3120" s="4" cm="1">
        <f t="array" ref="H3120">IF($A3120="","",INDEX(OpenMeteoAPI[RelativeHumidityPct],ROWS($H$2:H3120))/100)</f>
        <v>0.72</v>
      </c>
      <c r="I3120" s="4" cm="1">
        <f t="array" ref="I3120">IF($A3120="","",INDEX(OpenMeteoAPI[PrecipitationProbabilityPct],ROWS($I$2:I3120))/100)</f>
        <v>0.21</v>
      </c>
      <c r="J3120" s="3" cm="1">
        <f t="array" ref="J3120">IF($A3120="","",INDEX(OpenMeteoAPI[PrecipitationMM],ROWS($J$2:J3120)))</f>
        <v>0</v>
      </c>
      <c r="K3120" cm="1">
        <f t="array" ref="K3120">IF($A3120="","",INDEX(OpenMeteoAPI[WeatherCode],ROWS($K$2:K3120)))</f>
        <v>1</v>
      </c>
      <c r="L3120" s="3" cm="1">
        <f t="array" ref="L3120">IF($A3120="","",INDEX(OpenMeteoAPI[WindSpeedKMH],ROWS($L$2:L3120)))</f>
        <v>6.3</v>
      </c>
    </row>
    <row r="3121" spans="1:12">
      <c r="A3121" t="str" cm="1">
        <f t="array" ref="A3121">IFERROR(INDEX(OpenMeteoAPI[City],ROWS($A$2:A3121))&amp;", "&amp;INDEX(OpenMeteoAPI[CountryCode],ROWS($A$2:A3121)),"")</f>
        <v>Warsaw, PL</v>
      </c>
      <c r="B3121" t="str" cm="1">
        <f t="array" ref="B3121">IF($A3121="","",INDEX(OpenMeteoAPI[LocationID],ROWS($B$2:B3121)))</f>
        <v>PL-WAW</v>
      </c>
      <c r="C3121" s="5" cm="1">
        <f t="array" ref="C3121">IF($A3121="","",INDEX(OpenMeteoAPI[ForecastDateTime],ROWS($C$2:C3121)))</f>
        <v>46219.958333333336</v>
      </c>
      <c r="D3121" t="str">
        <f t="shared" si="48"/>
        <v>11PM</v>
      </c>
      <c r="E3121" t="str" cm="1">
        <f t="array" ref="E3121">IF($K3121="","",_xlfn.IFS($K3121=0,_xlfn.UNICHAR(9728),$K3121&lt;=3,_xlfn.UNICHAR(9729),OR($K3121=45,$K3121=48),"~",AND($K3121&gt;=51,$K3121&lt;=67),_xlfn.UNICHAR(9748),AND($K3121&gt;=71,$K3121&lt;=77),_xlfn.UNICHAR(10052),AND($K3121&gt;=80,$K3121&lt;=82),_xlfn.UNICHAR(9748),AND($K3121&gt;=95,$K3121&lt;=99),_xlfn.UNICHAR(9889),TRUE,_xlfn.UNICHAR(9729)))</f>
        <v>☁</v>
      </c>
      <c r="F3121" t="str" cm="1">
        <f t="array" ref="F3121">IF($K3121="","",_xlfn.IFS($K3121=0,"Clear",$K3121&lt;=3,"Partly Cloudy",OR($K3121=45,$K3121=48),"Fog",AND($K3121&gt;=51,$K3121&lt;=67),"Drizzle",AND($K3121&gt;=71,$K3121&lt;=77),"Snow",AND($K3121&gt;=80,$K3121&lt;=82),"Rain Showers",AND($K3121&gt;=95,$K3121&lt;=99),"Thunderstorm",TRUE,"Cloudy"))</f>
        <v>Partly Cloudy</v>
      </c>
      <c r="G3121" s="3" cm="1">
        <f t="array" ref="G3121">IF($A3121="","",INDEX(OpenMeteoAPI[TemperatureC],ROWS($G$2:G3121)))</f>
        <v>21.3</v>
      </c>
      <c r="H3121" s="4" cm="1">
        <f t="array" ref="H3121">IF($A3121="","",INDEX(OpenMeteoAPI[RelativeHumidityPct],ROWS($H$2:H3121))/100)</f>
        <v>0.78</v>
      </c>
      <c r="I3121" s="4" cm="1">
        <f t="array" ref="I3121">IF($A3121="","",INDEX(OpenMeteoAPI[PrecipitationProbabilityPct],ROWS($I$2:I3121))/100)</f>
        <v>0.18</v>
      </c>
      <c r="J3121" s="3" cm="1">
        <f t="array" ref="J3121">IF($A3121="","",INDEX(OpenMeteoAPI[PrecipitationMM],ROWS($J$2:J3121)))</f>
        <v>0</v>
      </c>
      <c r="K3121" cm="1">
        <f t="array" ref="K3121">IF($A3121="","",INDEX(OpenMeteoAPI[WeatherCode],ROWS($K$2:K3121)))</f>
        <v>1</v>
      </c>
      <c r="L3121" s="3" cm="1">
        <f t="array" ref="L3121">IF($A3121="","",INDEX(OpenMeteoAPI[WindSpeedKMH],ROWS($L$2:L3121)))</f>
        <v>6.2</v>
      </c>
    </row>
    <row r="3122" spans="1:12">
      <c r="A3122" t="str" cm="1">
        <f t="array" ref="A3122">IFERROR(INDEX(OpenMeteoAPI[City],ROWS($A$2:A3122))&amp;", "&amp;INDEX(OpenMeteoAPI[CountryCode],ROWS($A$2:A3122)),"")</f>
        <v>Copenhagen, DK</v>
      </c>
      <c r="B3122" t="str" cm="1">
        <f t="array" ref="B3122">IF($A3122="","",INDEX(OpenMeteoAPI[LocationID],ROWS($B$2:B3122)))</f>
        <v>DK-CPH</v>
      </c>
      <c r="C3122" s="5" cm="1">
        <f t="array" ref="C3122">IF($A3122="","",INDEX(OpenMeteoAPI[ForecastDateTime],ROWS($C$2:C3122)))</f>
        <v>46210</v>
      </c>
      <c r="D3122" t="str">
        <f t="shared" si="48"/>
        <v>12AM</v>
      </c>
      <c r="E3122" t="str" cm="1">
        <f t="array" ref="E3122">IF($K3122="","",_xlfn.IFS($K3122=0,_xlfn.UNICHAR(9728),$K3122&lt;=3,_xlfn.UNICHAR(9729),OR($K3122=45,$K3122=48),"~",AND($K3122&gt;=51,$K3122&lt;=67),_xlfn.UNICHAR(9748),AND($K3122&gt;=71,$K3122&lt;=77),_xlfn.UNICHAR(10052),AND($K3122&gt;=80,$K3122&lt;=82),_xlfn.UNICHAR(9748),AND($K3122&gt;=95,$K3122&lt;=99),_xlfn.UNICHAR(9889),TRUE,_xlfn.UNICHAR(9729)))</f>
        <v>☁</v>
      </c>
      <c r="F3122" t="str" cm="1">
        <f t="array" ref="F3122">IF($K3122="","",_xlfn.IFS($K3122=0,"Clear",$K3122&lt;=3,"Partly Cloudy",OR($K3122=45,$K3122=48),"Fog",AND($K3122&gt;=51,$K3122&lt;=67),"Drizzle",AND($K3122&gt;=71,$K3122&lt;=77),"Snow",AND($K3122&gt;=80,$K3122&lt;=82),"Rain Showers",AND($K3122&gt;=95,$K3122&lt;=99),"Thunderstorm",TRUE,"Cloudy"))</f>
        <v>Partly Cloudy</v>
      </c>
      <c r="G3122" s="3" cm="1">
        <f t="array" ref="G3122">IF($A3122="","",INDEX(OpenMeteoAPI[TemperatureC],ROWS($G$2:G3122)))</f>
        <v>14.9</v>
      </c>
      <c r="H3122" s="4" cm="1">
        <f t="array" ref="H3122">IF($A3122="","",INDEX(OpenMeteoAPI[RelativeHumidityPct],ROWS($H$2:H3122))/100)</f>
        <v>0.89</v>
      </c>
      <c r="I3122" s="4" cm="1">
        <f t="array" ref="I3122">IF($A3122="","",INDEX(OpenMeteoAPI[PrecipitationProbabilityPct],ROWS($I$2:I3122))/100)</f>
        <v>0.96</v>
      </c>
      <c r="J3122" s="3" cm="1">
        <f t="array" ref="J3122">IF($A3122="","",INDEX(OpenMeteoAPI[PrecipitationMM],ROWS($J$2:J3122)))</f>
        <v>0</v>
      </c>
      <c r="K3122" cm="1">
        <f t="array" ref="K3122">IF($A3122="","",INDEX(OpenMeteoAPI[WeatherCode],ROWS($K$2:K3122)))</f>
        <v>3</v>
      </c>
      <c r="L3122" s="3" cm="1">
        <f t="array" ref="L3122">IF($A3122="","",INDEX(OpenMeteoAPI[WindSpeedKMH],ROWS($L$2:L3122)))</f>
        <v>19.399999999999999</v>
      </c>
    </row>
    <row r="3123" spans="1:12">
      <c r="A3123" t="str" cm="1">
        <f t="array" ref="A3123">IFERROR(INDEX(OpenMeteoAPI[City],ROWS($A$2:A3123))&amp;", "&amp;INDEX(OpenMeteoAPI[CountryCode],ROWS($A$2:A3123)),"")</f>
        <v>Copenhagen, DK</v>
      </c>
      <c r="B3123" t="str" cm="1">
        <f t="array" ref="B3123">IF($A3123="","",INDEX(OpenMeteoAPI[LocationID],ROWS($B$2:B3123)))</f>
        <v>DK-CPH</v>
      </c>
      <c r="C3123" s="5" cm="1">
        <f t="array" ref="C3123">IF($A3123="","",INDEX(OpenMeteoAPI[ForecastDateTime],ROWS($C$2:C3123)))</f>
        <v>46210.041666666664</v>
      </c>
      <c r="D3123" t="str">
        <f t="shared" si="48"/>
        <v>1AM</v>
      </c>
      <c r="E3123" t="str" cm="1">
        <f t="array" ref="E3123">IF($K3123="","",_xlfn.IFS($K3123=0,_xlfn.UNICHAR(9728),$K3123&lt;=3,_xlfn.UNICHAR(9729),OR($K3123=45,$K3123=48),"~",AND($K3123&gt;=51,$K3123&lt;=67),_xlfn.UNICHAR(9748),AND($K3123&gt;=71,$K3123&lt;=77),_xlfn.UNICHAR(10052),AND($K3123&gt;=80,$K3123&lt;=82),_xlfn.UNICHAR(9748),AND($K3123&gt;=95,$K3123&lt;=99),_xlfn.UNICHAR(9889),TRUE,_xlfn.UNICHAR(9729)))</f>
        <v>☁</v>
      </c>
      <c r="F3123" t="str" cm="1">
        <f t="array" ref="F3123">IF($K3123="","",_xlfn.IFS($K3123=0,"Clear",$K3123&lt;=3,"Partly Cloudy",OR($K3123=45,$K3123=48),"Fog",AND($K3123&gt;=51,$K3123&lt;=67),"Drizzle",AND($K3123&gt;=71,$K3123&lt;=77),"Snow",AND($K3123&gt;=80,$K3123&lt;=82),"Rain Showers",AND($K3123&gt;=95,$K3123&lt;=99),"Thunderstorm",TRUE,"Cloudy"))</f>
        <v>Partly Cloudy</v>
      </c>
      <c r="G3123" s="3" cm="1">
        <f t="array" ref="G3123">IF($A3123="","",INDEX(OpenMeteoAPI[TemperatureC],ROWS($G$2:G3123)))</f>
        <v>15</v>
      </c>
      <c r="H3123" s="4" cm="1">
        <f t="array" ref="H3123">IF($A3123="","",INDEX(OpenMeteoAPI[RelativeHumidityPct],ROWS($H$2:H3123))/100)</f>
        <v>0.9</v>
      </c>
      <c r="I3123" s="4" cm="1">
        <f t="array" ref="I3123">IF($A3123="","",INDEX(OpenMeteoAPI[PrecipitationProbabilityPct],ROWS($I$2:I3123))/100)</f>
        <v>0.91</v>
      </c>
      <c r="J3123" s="3" cm="1">
        <f t="array" ref="J3123">IF($A3123="","",INDEX(OpenMeteoAPI[PrecipitationMM],ROWS($J$2:J3123)))</f>
        <v>0</v>
      </c>
      <c r="K3123" cm="1">
        <f t="array" ref="K3123">IF($A3123="","",INDEX(OpenMeteoAPI[WeatherCode],ROWS($K$2:K3123)))</f>
        <v>3</v>
      </c>
      <c r="L3123" s="3" cm="1">
        <f t="array" ref="L3123">IF($A3123="","",INDEX(OpenMeteoAPI[WindSpeedKMH],ROWS($L$2:L3123)))</f>
        <v>17.3</v>
      </c>
    </row>
    <row r="3124" spans="1:12">
      <c r="A3124" t="str" cm="1">
        <f t="array" ref="A3124">IFERROR(INDEX(OpenMeteoAPI[City],ROWS($A$2:A3124))&amp;", "&amp;INDEX(OpenMeteoAPI[CountryCode],ROWS($A$2:A3124)),"")</f>
        <v>Copenhagen, DK</v>
      </c>
      <c r="B3124" t="str" cm="1">
        <f t="array" ref="B3124">IF($A3124="","",INDEX(OpenMeteoAPI[LocationID],ROWS($B$2:B3124)))</f>
        <v>DK-CPH</v>
      </c>
      <c r="C3124" s="5" cm="1">
        <f t="array" ref="C3124">IF($A3124="","",INDEX(OpenMeteoAPI[ForecastDateTime],ROWS($C$2:C3124)))</f>
        <v>46210.083333333336</v>
      </c>
      <c r="D3124" t="str">
        <f t="shared" si="48"/>
        <v>2AM</v>
      </c>
      <c r="E3124" t="str" cm="1">
        <f t="array" ref="E3124">IF($K3124="","",_xlfn.IFS($K3124=0,_xlfn.UNICHAR(9728),$K3124&lt;=3,_xlfn.UNICHAR(9729),OR($K3124=45,$K3124=48),"~",AND($K3124&gt;=51,$K3124&lt;=67),_xlfn.UNICHAR(9748),AND($K3124&gt;=71,$K3124&lt;=77),_xlfn.UNICHAR(10052),AND($K3124&gt;=80,$K3124&lt;=82),_xlfn.UNICHAR(9748),AND($K3124&gt;=95,$K3124&lt;=99),_xlfn.UNICHAR(9889),TRUE,_xlfn.UNICHAR(9729)))</f>
        <v>☁</v>
      </c>
      <c r="F3124" t="str" cm="1">
        <f t="array" ref="F3124">IF($K3124="","",_xlfn.IFS($K3124=0,"Clear",$K3124&lt;=3,"Partly Cloudy",OR($K3124=45,$K3124=48),"Fog",AND($K3124&gt;=51,$K3124&lt;=67),"Drizzle",AND($K3124&gt;=71,$K3124&lt;=77),"Snow",AND($K3124&gt;=80,$K3124&lt;=82),"Rain Showers",AND($K3124&gt;=95,$K3124&lt;=99),"Thunderstorm",TRUE,"Cloudy"))</f>
        <v>Partly Cloudy</v>
      </c>
      <c r="G3124" s="3" cm="1">
        <f t="array" ref="G3124">IF($A3124="","",INDEX(OpenMeteoAPI[TemperatureC],ROWS($G$2:G3124)))</f>
        <v>14.9</v>
      </c>
      <c r="H3124" s="4" cm="1">
        <f t="array" ref="H3124">IF($A3124="","",INDEX(OpenMeteoAPI[RelativeHumidityPct],ROWS($H$2:H3124))/100)</f>
        <v>0.9</v>
      </c>
      <c r="I3124" s="4" cm="1">
        <f t="array" ref="I3124">IF($A3124="","",INDEX(OpenMeteoAPI[PrecipitationProbabilityPct],ROWS($I$2:I3124))/100)</f>
        <v>0.84</v>
      </c>
      <c r="J3124" s="3" cm="1">
        <f t="array" ref="J3124">IF($A3124="","",INDEX(OpenMeteoAPI[PrecipitationMM],ROWS($J$2:J3124)))</f>
        <v>0</v>
      </c>
      <c r="K3124" cm="1">
        <f t="array" ref="K3124">IF($A3124="","",INDEX(OpenMeteoAPI[WeatherCode],ROWS($K$2:K3124)))</f>
        <v>3</v>
      </c>
      <c r="L3124" s="3" cm="1">
        <f t="array" ref="L3124">IF($A3124="","",INDEX(OpenMeteoAPI[WindSpeedKMH],ROWS($L$2:L3124)))</f>
        <v>18</v>
      </c>
    </row>
    <row r="3125" spans="1:12">
      <c r="A3125" t="str" cm="1">
        <f t="array" ref="A3125">IFERROR(INDEX(OpenMeteoAPI[City],ROWS($A$2:A3125))&amp;", "&amp;INDEX(OpenMeteoAPI[CountryCode],ROWS($A$2:A3125)),"")</f>
        <v>Copenhagen, DK</v>
      </c>
      <c r="B3125" t="str" cm="1">
        <f t="array" ref="B3125">IF($A3125="","",INDEX(OpenMeteoAPI[LocationID],ROWS($B$2:B3125)))</f>
        <v>DK-CPH</v>
      </c>
      <c r="C3125" s="5" cm="1">
        <f t="array" ref="C3125">IF($A3125="","",INDEX(OpenMeteoAPI[ForecastDateTime],ROWS($C$2:C3125)))</f>
        <v>46210.125</v>
      </c>
      <c r="D3125" t="str">
        <f t="shared" si="48"/>
        <v>3AM</v>
      </c>
      <c r="E3125" t="str" cm="1">
        <f t="array" ref="E3125">IF($K3125="","",_xlfn.IFS($K3125=0,_xlfn.UNICHAR(9728),$K3125&lt;=3,_xlfn.UNICHAR(9729),OR($K3125=45,$K3125=48),"~",AND($K3125&gt;=51,$K3125&lt;=67),_xlfn.UNICHAR(9748),AND($K3125&gt;=71,$K3125&lt;=77),_xlfn.UNICHAR(10052),AND($K3125&gt;=80,$K3125&lt;=82),_xlfn.UNICHAR(9748),AND($K3125&gt;=95,$K3125&lt;=99),_xlfn.UNICHAR(9889),TRUE,_xlfn.UNICHAR(9729)))</f>
        <v>☁</v>
      </c>
      <c r="F3125" t="str" cm="1">
        <f t="array" ref="F3125">IF($K3125="","",_xlfn.IFS($K3125=0,"Clear",$K3125&lt;=3,"Partly Cloudy",OR($K3125=45,$K3125=48),"Fog",AND($K3125&gt;=51,$K3125&lt;=67),"Drizzle",AND($K3125&gt;=71,$K3125&lt;=77),"Snow",AND($K3125&gt;=80,$K3125&lt;=82),"Rain Showers",AND($K3125&gt;=95,$K3125&lt;=99),"Thunderstorm",TRUE,"Cloudy"))</f>
        <v>Partly Cloudy</v>
      </c>
      <c r="G3125" s="3" cm="1">
        <f t="array" ref="G3125">IF($A3125="","",INDEX(OpenMeteoAPI[TemperatureC],ROWS($G$2:G3125)))</f>
        <v>14.9</v>
      </c>
      <c r="H3125" s="4" cm="1">
        <f t="array" ref="H3125">IF($A3125="","",INDEX(OpenMeteoAPI[RelativeHumidityPct],ROWS($H$2:H3125))/100)</f>
        <v>0.86</v>
      </c>
      <c r="I3125" s="4" cm="1">
        <f t="array" ref="I3125">IF($A3125="","",INDEX(OpenMeteoAPI[PrecipitationProbabilityPct],ROWS($I$2:I3125))/100)</f>
        <v>0.74</v>
      </c>
      <c r="J3125" s="3" cm="1">
        <f t="array" ref="J3125">IF($A3125="","",INDEX(OpenMeteoAPI[PrecipitationMM],ROWS($J$2:J3125)))</f>
        <v>0</v>
      </c>
      <c r="K3125" cm="1">
        <f t="array" ref="K3125">IF($A3125="","",INDEX(OpenMeteoAPI[WeatherCode],ROWS($K$2:K3125)))</f>
        <v>3</v>
      </c>
      <c r="L3125" s="3" cm="1">
        <f t="array" ref="L3125">IF($A3125="","",INDEX(OpenMeteoAPI[WindSpeedKMH],ROWS($L$2:L3125)))</f>
        <v>23.4</v>
      </c>
    </row>
    <row r="3126" spans="1:12">
      <c r="A3126" t="str" cm="1">
        <f t="array" ref="A3126">IFERROR(INDEX(OpenMeteoAPI[City],ROWS($A$2:A3126))&amp;", "&amp;INDEX(OpenMeteoAPI[CountryCode],ROWS($A$2:A3126)),"")</f>
        <v>Copenhagen, DK</v>
      </c>
      <c r="B3126" t="str" cm="1">
        <f t="array" ref="B3126">IF($A3126="","",INDEX(OpenMeteoAPI[LocationID],ROWS($B$2:B3126)))</f>
        <v>DK-CPH</v>
      </c>
      <c r="C3126" s="5" cm="1">
        <f t="array" ref="C3126">IF($A3126="","",INDEX(OpenMeteoAPI[ForecastDateTime],ROWS($C$2:C3126)))</f>
        <v>46210.166666666664</v>
      </c>
      <c r="D3126" t="str">
        <f t="shared" si="48"/>
        <v>4AM</v>
      </c>
      <c r="E3126" t="str" cm="1">
        <f t="array" ref="E3126">IF($K3126="","",_xlfn.IFS($K3126=0,_xlfn.UNICHAR(9728),$K3126&lt;=3,_xlfn.UNICHAR(9729),OR($K3126=45,$K3126=48),"~",AND($K3126&gt;=51,$K3126&lt;=67),_xlfn.UNICHAR(9748),AND($K3126&gt;=71,$K3126&lt;=77),_xlfn.UNICHAR(10052),AND($K3126&gt;=80,$K3126&lt;=82),_xlfn.UNICHAR(9748),AND($K3126&gt;=95,$K3126&lt;=99),_xlfn.UNICHAR(9889),TRUE,_xlfn.UNICHAR(9729)))</f>
        <v>☔</v>
      </c>
      <c r="F3126" t="str" cm="1">
        <f t="array" ref="F3126">IF($K3126="","",_xlfn.IFS($K3126=0,"Clear",$K3126&lt;=3,"Partly Cloudy",OR($K3126=45,$K3126=48),"Fog",AND($K3126&gt;=51,$K3126&lt;=67),"Drizzle",AND($K3126&gt;=71,$K3126&lt;=77),"Snow",AND($K3126&gt;=80,$K3126&lt;=82),"Rain Showers",AND($K3126&gt;=95,$K3126&lt;=99),"Thunderstorm",TRUE,"Cloudy"))</f>
        <v>Drizzle</v>
      </c>
      <c r="G3126" s="3" cm="1">
        <f t="array" ref="G3126">IF($A3126="","",INDEX(OpenMeteoAPI[TemperatureC],ROWS($G$2:G3126)))</f>
        <v>14.9</v>
      </c>
      <c r="H3126" s="4" cm="1">
        <f t="array" ref="H3126">IF($A3126="","",INDEX(OpenMeteoAPI[RelativeHumidityPct],ROWS($H$2:H3126))/100)</f>
        <v>0.91</v>
      </c>
      <c r="I3126" s="4" cm="1">
        <f t="array" ref="I3126">IF($A3126="","",INDEX(OpenMeteoAPI[PrecipitationProbabilityPct],ROWS($I$2:I3126))/100)</f>
        <v>0.63</v>
      </c>
      <c r="J3126" s="3" cm="1">
        <f t="array" ref="J3126">IF($A3126="","",INDEX(OpenMeteoAPI[PrecipitationMM],ROWS($J$2:J3126)))</f>
        <v>0.1</v>
      </c>
      <c r="K3126" cm="1">
        <f t="array" ref="K3126">IF($A3126="","",INDEX(OpenMeteoAPI[WeatherCode],ROWS($K$2:K3126)))</f>
        <v>51</v>
      </c>
      <c r="L3126" s="3" cm="1">
        <f t="array" ref="L3126">IF($A3126="","",INDEX(OpenMeteoAPI[WindSpeedKMH],ROWS($L$2:L3126)))</f>
        <v>14.8</v>
      </c>
    </row>
    <row r="3127" spans="1:12">
      <c r="A3127" t="str" cm="1">
        <f t="array" ref="A3127">IFERROR(INDEX(OpenMeteoAPI[City],ROWS($A$2:A3127))&amp;", "&amp;INDEX(OpenMeteoAPI[CountryCode],ROWS($A$2:A3127)),"")</f>
        <v>Copenhagen, DK</v>
      </c>
      <c r="B3127" t="str" cm="1">
        <f t="array" ref="B3127">IF($A3127="","",INDEX(OpenMeteoAPI[LocationID],ROWS($B$2:B3127)))</f>
        <v>DK-CPH</v>
      </c>
      <c r="C3127" s="5" cm="1">
        <f t="array" ref="C3127">IF($A3127="","",INDEX(OpenMeteoAPI[ForecastDateTime],ROWS($C$2:C3127)))</f>
        <v>46210.208333333336</v>
      </c>
      <c r="D3127" t="str">
        <f t="shared" si="48"/>
        <v>5AM</v>
      </c>
      <c r="E3127" t="str" cm="1">
        <f t="array" ref="E3127">IF($K3127="","",_xlfn.IFS($K3127=0,_xlfn.UNICHAR(9728),$K3127&lt;=3,_xlfn.UNICHAR(9729),OR($K3127=45,$K3127=48),"~",AND($K3127&gt;=51,$K3127&lt;=67),_xlfn.UNICHAR(9748),AND($K3127&gt;=71,$K3127&lt;=77),_xlfn.UNICHAR(10052),AND($K3127&gt;=80,$K3127&lt;=82),_xlfn.UNICHAR(9748),AND($K3127&gt;=95,$K3127&lt;=99),_xlfn.UNICHAR(9889),TRUE,_xlfn.UNICHAR(9729)))</f>
        <v>☔</v>
      </c>
      <c r="F3127" t="str" cm="1">
        <f t="array" ref="F3127">IF($K3127="","",_xlfn.IFS($K3127=0,"Clear",$K3127&lt;=3,"Partly Cloudy",OR($K3127=45,$K3127=48),"Fog",AND($K3127&gt;=51,$K3127&lt;=67),"Drizzle",AND($K3127&gt;=71,$K3127&lt;=77),"Snow",AND($K3127&gt;=80,$K3127&lt;=82),"Rain Showers",AND($K3127&gt;=95,$K3127&lt;=99),"Thunderstorm",TRUE,"Cloudy"))</f>
        <v>Drizzle</v>
      </c>
      <c r="G3127" s="3" cm="1">
        <f t="array" ref="G3127">IF($A3127="","",INDEX(OpenMeteoAPI[TemperatureC],ROWS($G$2:G3127)))</f>
        <v>14.8</v>
      </c>
      <c r="H3127" s="4" cm="1">
        <f t="array" ref="H3127">IF($A3127="","",INDEX(OpenMeteoAPI[RelativeHumidityPct],ROWS($H$2:H3127))/100)</f>
        <v>0.89</v>
      </c>
      <c r="I3127" s="4" cm="1">
        <f t="array" ref="I3127">IF($A3127="","",INDEX(OpenMeteoAPI[PrecipitationProbabilityPct],ROWS($I$2:I3127))/100)</f>
        <v>0.59</v>
      </c>
      <c r="J3127" s="3" cm="1">
        <f t="array" ref="J3127">IF($A3127="","",INDEX(OpenMeteoAPI[PrecipitationMM],ROWS($J$2:J3127)))</f>
        <v>0.1</v>
      </c>
      <c r="K3127" cm="1">
        <f t="array" ref="K3127">IF($A3127="","",INDEX(OpenMeteoAPI[WeatherCode],ROWS($K$2:K3127)))</f>
        <v>51</v>
      </c>
      <c r="L3127" s="3" cm="1">
        <f t="array" ref="L3127">IF($A3127="","",INDEX(OpenMeteoAPI[WindSpeedKMH],ROWS($L$2:L3127)))</f>
        <v>22.3</v>
      </c>
    </row>
    <row r="3128" spans="1:12">
      <c r="A3128" t="str" cm="1">
        <f t="array" ref="A3128">IFERROR(INDEX(OpenMeteoAPI[City],ROWS($A$2:A3128))&amp;", "&amp;INDEX(OpenMeteoAPI[CountryCode],ROWS($A$2:A3128)),"")</f>
        <v>Copenhagen, DK</v>
      </c>
      <c r="B3128" t="str" cm="1">
        <f t="array" ref="B3128">IF($A3128="","",INDEX(OpenMeteoAPI[LocationID],ROWS($B$2:B3128)))</f>
        <v>DK-CPH</v>
      </c>
      <c r="C3128" s="5" cm="1">
        <f t="array" ref="C3128">IF($A3128="","",INDEX(OpenMeteoAPI[ForecastDateTime],ROWS($C$2:C3128)))</f>
        <v>46210.25</v>
      </c>
      <c r="D3128" t="str">
        <f t="shared" si="48"/>
        <v>6AM</v>
      </c>
      <c r="E3128" t="str" cm="1">
        <f t="array" ref="E3128">IF($K3128="","",_xlfn.IFS($K3128=0,_xlfn.UNICHAR(9728),$K3128&lt;=3,_xlfn.UNICHAR(9729),OR($K3128=45,$K3128=48),"~",AND($K3128&gt;=51,$K3128&lt;=67),_xlfn.UNICHAR(9748),AND($K3128&gt;=71,$K3128&lt;=77),_xlfn.UNICHAR(10052),AND($K3128&gt;=80,$K3128&lt;=82),_xlfn.UNICHAR(9748),AND($K3128&gt;=95,$K3128&lt;=99),_xlfn.UNICHAR(9889),TRUE,_xlfn.UNICHAR(9729)))</f>
        <v>☔</v>
      </c>
      <c r="F3128" t="str" cm="1">
        <f t="array" ref="F3128">IF($K3128="","",_xlfn.IFS($K3128=0,"Clear",$K3128&lt;=3,"Partly Cloudy",OR($K3128=45,$K3128=48),"Fog",AND($K3128&gt;=51,$K3128&lt;=67),"Drizzle",AND($K3128&gt;=71,$K3128&lt;=77),"Snow",AND($K3128&gt;=80,$K3128&lt;=82),"Rain Showers",AND($K3128&gt;=95,$K3128&lt;=99),"Thunderstorm",TRUE,"Cloudy"))</f>
        <v>Drizzle</v>
      </c>
      <c r="G3128" s="3" cm="1">
        <f t="array" ref="G3128">IF($A3128="","",INDEX(OpenMeteoAPI[TemperatureC],ROWS($G$2:G3128)))</f>
        <v>14.9</v>
      </c>
      <c r="H3128" s="4" cm="1">
        <f t="array" ref="H3128">IF($A3128="","",INDEX(OpenMeteoAPI[RelativeHumidityPct],ROWS($H$2:H3128))/100)</f>
        <v>0.91</v>
      </c>
      <c r="I3128" s="4" cm="1">
        <f t="array" ref="I3128">IF($A3128="","",INDEX(OpenMeteoAPI[PrecipitationProbabilityPct],ROWS($I$2:I3128))/100)</f>
        <v>0.69</v>
      </c>
      <c r="J3128" s="3" cm="1">
        <f t="array" ref="J3128">IF($A3128="","",INDEX(OpenMeteoAPI[PrecipitationMM],ROWS($J$2:J3128)))</f>
        <v>0.1</v>
      </c>
      <c r="K3128" cm="1">
        <f t="array" ref="K3128">IF($A3128="","",INDEX(OpenMeteoAPI[WeatherCode],ROWS($K$2:K3128)))</f>
        <v>51</v>
      </c>
      <c r="L3128" s="3" cm="1">
        <f t="array" ref="L3128">IF($A3128="","",INDEX(OpenMeteoAPI[WindSpeedKMH],ROWS($L$2:L3128)))</f>
        <v>14.4</v>
      </c>
    </row>
    <row r="3129" spans="1:12">
      <c r="A3129" t="str" cm="1">
        <f t="array" ref="A3129">IFERROR(INDEX(OpenMeteoAPI[City],ROWS($A$2:A3129))&amp;", "&amp;INDEX(OpenMeteoAPI[CountryCode],ROWS($A$2:A3129)),"")</f>
        <v>Copenhagen, DK</v>
      </c>
      <c r="B3129" t="str" cm="1">
        <f t="array" ref="B3129">IF($A3129="","",INDEX(OpenMeteoAPI[LocationID],ROWS($B$2:B3129)))</f>
        <v>DK-CPH</v>
      </c>
      <c r="C3129" s="5" cm="1">
        <f t="array" ref="C3129">IF($A3129="","",INDEX(OpenMeteoAPI[ForecastDateTime],ROWS($C$2:C3129)))</f>
        <v>46210.291666666664</v>
      </c>
      <c r="D3129" t="str">
        <f t="shared" si="48"/>
        <v>7AM</v>
      </c>
      <c r="E3129" t="str" cm="1">
        <f t="array" ref="E3129">IF($K3129="","",_xlfn.IFS($K3129=0,_xlfn.UNICHAR(9728),$K3129&lt;=3,_xlfn.UNICHAR(9729),OR($K3129=45,$K3129=48),"~",AND($K3129&gt;=51,$K3129&lt;=67),_xlfn.UNICHAR(9748),AND($K3129&gt;=71,$K3129&lt;=77),_xlfn.UNICHAR(10052),AND($K3129&gt;=80,$K3129&lt;=82),_xlfn.UNICHAR(9748),AND($K3129&gt;=95,$K3129&lt;=99),_xlfn.UNICHAR(9889),TRUE,_xlfn.UNICHAR(9729)))</f>
        <v>☔</v>
      </c>
      <c r="F3129" t="str" cm="1">
        <f t="array" ref="F3129">IF($K3129="","",_xlfn.IFS($K3129=0,"Clear",$K3129&lt;=3,"Partly Cloudy",OR($K3129=45,$K3129=48),"Fog",AND($K3129&gt;=51,$K3129&lt;=67),"Drizzle",AND($K3129&gt;=71,$K3129&lt;=77),"Snow",AND($K3129&gt;=80,$K3129&lt;=82),"Rain Showers",AND($K3129&gt;=95,$K3129&lt;=99),"Thunderstorm",TRUE,"Cloudy"))</f>
        <v>Drizzle</v>
      </c>
      <c r="G3129" s="3" cm="1">
        <f t="array" ref="G3129">IF($A3129="","",INDEX(OpenMeteoAPI[TemperatureC],ROWS($G$2:G3129)))</f>
        <v>14.9</v>
      </c>
      <c r="H3129" s="4" cm="1">
        <f t="array" ref="H3129">IF($A3129="","",INDEX(OpenMeteoAPI[RelativeHumidityPct],ROWS($H$2:H3129))/100)</f>
        <v>0.94</v>
      </c>
      <c r="I3129" s="4" cm="1">
        <f t="array" ref="I3129">IF($A3129="","",INDEX(OpenMeteoAPI[PrecipitationProbabilityPct],ROWS($I$2:I3129))/100)</f>
        <v>0.87</v>
      </c>
      <c r="J3129" s="3" cm="1">
        <f t="array" ref="J3129">IF($A3129="","",INDEX(OpenMeteoAPI[PrecipitationMM],ROWS($J$2:J3129)))</f>
        <v>0.5</v>
      </c>
      <c r="K3129" cm="1">
        <f t="array" ref="K3129">IF($A3129="","",INDEX(OpenMeteoAPI[WeatherCode],ROWS($K$2:K3129)))</f>
        <v>53</v>
      </c>
      <c r="L3129" s="3" cm="1">
        <f t="array" ref="L3129">IF($A3129="","",INDEX(OpenMeteoAPI[WindSpeedKMH],ROWS($L$2:L3129)))</f>
        <v>12.6</v>
      </c>
    </row>
    <row r="3130" spans="1:12">
      <c r="A3130" t="str" cm="1">
        <f t="array" ref="A3130">IFERROR(INDEX(OpenMeteoAPI[City],ROWS($A$2:A3130))&amp;", "&amp;INDEX(OpenMeteoAPI[CountryCode],ROWS($A$2:A3130)),"")</f>
        <v>Copenhagen, DK</v>
      </c>
      <c r="B3130" t="str" cm="1">
        <f t="array" ref="B3130">IF($A3130="","",INDEX(OpenMeteoAPI[LocationID],ROWS($B$2:B3130)))</f>
        <v>DK-CPH</v>
      </c>
      <c r="C3130" s="5" cm="1">
        <f t="array" ref="C3130">IF($A3130="","",INDEX(OpenMeteoAPI[ForecastDateTime],ROWS($C$2:C3130)))</f>
        <v>46210.333333333336</v>
      </c>
      <c r="D3130" t="str">
        <f t="shared" si="48"/>
        <v>8AM</v>
      </c>
      <c r="E3130" t="str" cm="1">
        <f t="array" ref="E3130">IF($K3130="","",_xlfn.IFS($K3130=0,_xlfn.UNICHAR(9728),$K3130&lt;=3,_xlfn.UNICHAR(9729),OR($K3130=45,$K3130=48),"~",AND($K3130&gt;=51,$K3130&lt;=67),_xlfn.UNICHAR(9748),AND($K3130&gt;=71,$K3130&lt;=77),_xlfn.UNICHAR(10052),AND($K3130&gt;=80,$K3130&lt;=82),_xlfn.UNICHAR(9748),AND($K3130&gt;=95,$K3130&lt;=99),_xlfn.UNICHAR(9889),TRUE,_xlfn.UNICHAR(9729)))</f>
        <v>☔</v>
      </c>
      <c r="F3130" t="str" cm="1">
        <f t="array" ref="F3130">IF($K3130="","",_xlfn.IFS($K3130=0,"Clear",$K3130&lt;=3,"Partly Cloudy",OR($K3130=45,$K3130=48),"Fog",AND($K3130&gt;=51,$K3130&lt;=67),"Drizzle",AND($K3130&gt;=71,$K3130&lt;=77),"Snow",AND($K3130&gt;=80,$K3130&lt;=82),"Rain Showers",AND($K3130&gt;=95,$K3130&lt;=99),"Thunderstorm",TRUE,"Cloudy"))</f>
        <v>Drizzle</v>
      </c>
      <c r="G3130" s="3" cm="1">
        <f t="array" ref="G3130">IF($A3130="","",INDEX(OpenMeteoAPI[TemperatureC],ROWS($G$2:G3130)))</f>
        <v>15.3</v>
      </c>
      <c r="H3130" s="4" cm="1">
        <f t="array" ref="H3130">IF($A3130="","",INDEX(OpenMeteoAPI[RelativeHumidityPct],ROWS($H$2:H3130))/100)</f>
        <v>0.91</v>
      </c>
      <c r="I3130" s="4" cm="1">
        <f t="array" ref="I3130">IF($A3130="","",INDEX(OpenMeteoAPI[PrecipitationProbabilityPct],ROWS($I$2:I3130))/100)</f>
        <v>1</v>
      </c>
      <c r="J3130" s="3" cm="1">
        <f t="array" ref="J3130">IF($A3130="","",INDEX(OpenMeteoAPI[PrecipitationMM],ROWS($J$2:J3130)))</f>
        <v>0.4</v>
      </c>
      <c r="K3130" cm="1">
        <f t="array" ref="K3130">IF($A3130="","",INDEX(OpenMeteoAPI[WeatherCode],ROWS($K$2:K3130)))</f>
        <v>51</v>
      </c>
      <c r="L3130" s="3" cm="1">
        <f t="array" ref="L3130">IF($A3130="","",INDEX(OpenMeteoAPI[WindSpeedKMH],ROWS($L$2:L3130)))</f>
        <v>16.899999999999999</v>
      </c>
    </row>
    <row r="3131" spans="1:12">
      <c r="A3131" t="str" cm="1">
        <f t="array" ref="A3131">IFERROR(INDEX(OpenMeteoAPI[City],ROWS($A$2:A3131))&amp;", "&amp;INDEX(OpenMeteoAPI[CountryCode],ROWS($A$2:A3131)),"")</f>
        <v>Copenhagen, DK</v>
      </c>
      <c r="B3131" t="str" cm="1">
        <f t="array" ref="B3131">IF($A3131="","",INDEX(OpenMeteoAPI[LocationID],ROWS($B$2:B3131)))</f>
        <v>DK-CPH</v>
      </c>
      <c r="C3131" s="5" cm="1">
        <f t="array" ref="C3131">IF($A3131="","",INDEX(OpenMeteoAPI[ForecastDateTime],ROWS($C$2:C3131)))</f>
        <v>46210.375</v>
      </c>
      <c r="D3131" t="str">
        <f t="shared" si="48"/>
        <v>9AM</v>
      </c>
      <c r="E3131" t="str" cm="1">
        <f t="array" ref="E3131">IF($K3131="","",_xlfn.IFS($K3131=0,_xlfn.UNICHAR(9728),$K3131&lt;=3,_xlfn.UNICHAR(9729),OR($K3131=45,$K3131=48),"~",AND($K3131&gt;=51,$K3131&lt;=67),_xlfn.UNICHAR(9748),AND($K3131&gt;=71,$K3131&lt;=77),_xlfn.UNICHAR(10052),AND($K3131&gt;=80,$K3131&lt;=82),_xlfn.UNICHAR(9748),AND($K3131&gt;=95,$K3131&lt;=99),_xlfn.UNICHAR(9889),TRUE,_xlfn.UNICHAR(9729)))</f>
        <v>☔</v>
      </c>
      <c r="F3131" t="str" cm="1">
        <f t="array" ref="F3131">IF($K3131="","",_xlfn.IFS($K3131=0,"Clear",$K3131&lt;=3,"Partly Cloudy",OR($K3131=45,$K3131=48),"Fog",AND($K3131&gt;=51,$K3131&lt;=67),"Drizzle",AND($K3131&gt;=71,$K3131&lt;=77),"Snow",AND($K3131&gt;=80,$K3131&lt;=82),"Rain Showers",AND($K3131&gt;=95,$K3131&lt;=99),"Thunderstorm",TRUE,"Cloudy"))</f>
        <v>Drizzle</v>
      </c>
      <c r="G3131" s="3" cm="1">
        <f t="array" ref="G3131">IF($A3131="","",INDEX(OpenMeteoAPI[TemperatureC],ROWS($G$2:G3131)))</f>
        <v>15.4</v>
      </c>
      <c r="H3131" s="4" cm="1">
        <f t="array" ref="H3131">IF($A3131="","",INDEX(OpenMeteoAPI[RelativeHumidityPct],ROWS($H$2:H3131))/100)</f>
        <v>0.9</v>
      </c>
      <c r="I3131" s="4" cm="1">
        <f t="array" ref="I3131">IF($A3131="","",INDEX(OpenMeteoAPI[PrecipitationProbabilityPct],ROWS($I$2:I3131))/100)</f>
        <v>1</v>
      </c>
      <c r="J3131" s="3" cm="1">
        <f t="array" ref="J3131">IF($A3131="","",INDEX(OpenMeteoAPI[PrecipitationMM],ROWS($J$2:J3131)))</f>
        <v>0.4</v>
      </c>
      <c r="K3131" cm="1">
        <f t="array" ref="K3131">IF($A3131="","",INDEX(OpenMeteoAPI[WeatherCode],ROWS($K$2:K3131)))</f>
        <v>51</v>
      </c>
      <c r="L3131" s="3" cm="1">
        <f t="array" ref="L3131">IF($A3131="","",INDEX(OpenMeteoAPI[WindSpeedKMH],ROWS($L$2:L3131)))</f>
        <v>22.3</v>
      </c>
    </row>
    <row r="3132" spans="1:12">
      <c r="A3132" t="str" cm="1">
        <f t="array" ref="A3132">IFERROR(INDEX(OpenMeteoAPI[City],ROWS($A$2:A3132))&amp;", "&amp;INDEX(OpenMeteoAPI[CountryCode],ROWS($A$2:A3132)),"")</f>
        <v>Copenhagen, DK</v>
      </c>
      <c r="B3132" t="str" cm="1">
        <f t="array" ref="B3132">IF($A3132="","",INDEX(OpenMeteoAPI[LocationID],ROWS($B$2:B3132)))</f>
        <v>DK-CPH</v>
      </c>
      <c r="C3132" s="5" cm="1">
        <f t="array" ref="C3132">IF($A3132="","",INDEX(OpenMeteoAPI[ForecastDateTime],ROWS($C$2:C3132)))</f>
        <v>46210.416666666664</v>
      </c>
      <c r="D3132" t="str">
        <f t="shared" si="48"/>
        <v>10AM</v>
      </c>
      <c r="E3132" t="str" cm="1">
        <f t="array" ref="E3132">IF($K3132="","",_xlfn.IFS($K3132=0,_xlfn.UNICHAR(9728),$K3132&lt;=3,_xlfn.UNICHAR(9729),OR($K3132=45,$K3132=48),"~",AND($K3132&gt;=51,$K3132&lt;=67),_xlfn.UNICHAR(9748),AND($K3132&gt;=71,$K3132&lt;=77),_xlfn.UNICHAR(10052),AND($K3132&gt;=80,$K3132&lt;=82),_xlfn.UNICHAR(9748),AND($K3132&gt;=95,$K3132&lt;=99),_xlfn.UNICHAR(9889),TRUE,_xlfn.UNICHAR(9729)))</f>
        <v>☔</v>
      </c>
      <c r="F3132" t="str" cm="1">
        <f t="array" ref="F3132">IF($K3132="","",_xlfn.IFS($K3132=0,"Clear",$K3132&lt;=3,"Partly Cloudy",OR($K3132=45,$K3132=48),"Fog",AND($K3132&gt;=51,$K3132&lt;=67),"Drizzle",AND($K3132&gt;=71,$K3132&lt;=77),"Snow",AND($K3132&gt;=80,$K3132&lt;=82),"Rain Showers",AND($K3132&gt;=95,$K3132&lt;=99),"Thunderstorm",TRUE,"Cloudy"))</f>
        <v>Drizzle</v>
      </c>
      <c r="G3132" s="3" cm="1">
        <f t="array" ref="G3132">IF($A3132="","",INDEX(OpenMeteoAPI[TemperatureC],ROWS($G$2:G3132)))</f>
        <v>15.8</v>
      </c>
      <c r="H3132" s="4" cm="1">
        <f t="array" ref="H3132">IF($A3132="","",INDEX(OpenMeteoAPI[RelativeHumidityPct],ROWS($H$2:H3132))/100)</f>
        <v>0.9</v>
      </c>
      <c r="I3132" s="4" cm="1">
        <f t="array" ref="I3132">IF($A3132="","",INDEX(OpenMeteoAPI[PrecipitationProbabilityPct],ROWS($I$2:I3132))/100)</f>
        <v>1</v>
      </c>
      <c r="J3132" s="3" cm="1">
        <f t="array" ref="J3132">IF($A3132="","",INDEX(OpenMeteoAPI[PrecipitationMM],ROWS($J$2:J3132)))</f>
        <v>0.6</v>
      </c>
      <c r="K3132" cm="1">
        <f t="array" ref="K3132">IF($A3132="","",INDEX(OpenMeteoAPI[WeatherCode],ROWS($K$2:K3132)))</f>
        <v>53</v>
      </c>
      <c r="L3132" s="3" cm="1">
        <f t="array" ref="L3132">IF($A3132="","",INDEX(OpenMeteoAPI[WindSpeedKMH],ROWS($L$2:L3132)))</f>
        <v>19.399999999999999</v>
      </c>
    </row>
    <row r="3133" spans="1:12">
      <c r="A3133" t="str" cm="1">
        <f t="array" ref="A3133">IFERROR(INDEX(OpenMeteoAPI[City],ROWS($A$2:A3133))&amp;", "&amp;INDEX(OpenMeteoAPI[CountryCode],ROWS($A$2:A3133)),"")</f>
        <v>Copenhagen, DK</v>
      </c>
      <c r="B3133" t="str" cm="1">
        <f t="array" ref="B3133">IF($A3133="","",INDEX(OpenMeteoAPI[LocationID],ROWS($B$2:B3133)))</f>
        <v>DK-CPH</v>
      </c>
      <c r="C3133" s="5" cm="1">
        <f t="array" ref="C3133">IF($A3133="","",INDEX(OpenMeteoAPI[ForecastDateTime],ROWS($C$2:C3133)))</f>
        <v>46210.458333333336</v>
      </c>
      <c r="D3133" t="str">
        <f t="shared" si="48"/>
        <v>11AM</v>
      </c>
      <c r="E3133" t="str" cm="1">
        <f t="array" ref="E3133">IF($K3133="","",_xlfn.IFS($K3133=0,_xlfn.UNICHAR(9728),$K3133&lt;=3,_xlfn.UNICHAR(9729),OR($K3133=45,$K3133=48),"~",AND($K3133&gt;=51,$K3133&lt;=67),_xlfn.UNICHAR(9748),AND($K3133&gt;=71,$K3133&lt;=77),_xlfn.UNICHAR(10052),AND($K3133&gt;=80,$K3133&lt;=82),_xlfn.UNICHAR(9748),AND($K3133&gt;=95,$K3133&lt;=99),_xlfn.UNICHAR(9889),TRUE,_xlfn.UNICHAR(9729)))</f>
        <v>☔</v>
      </c>
      <c r="F3133" t="str" cm="1">
        <f t="array" ref="F3133">IF($K3133="","",_xlfn.IFS($K3133=0,"Clear",$K3133&lt;=3,"Partly Cloudy",OR($K3133=45,$K3133=48),"Fog",AND($K3133&gt;=51,$K3133&lt;=67),"Drizzle",AND($K3133&gt;=71,$K3133&lt;=77),"Snow",AND($K3133&gt;=80,$K3133&lt;=82),"Rain Showers",AND($K3133&gt;=95,$K3133&lt;=99),"Thunderstorm",TRUE,"Cloudy"))</f>
        <v>Drizzle</v>
      </c>
      <c r="G3133" s="3" cm="1">
        <f t="array" ref="G3133">IF($A3133="","",INDEX(OpenMeteoAPI[TemperatureC],ROWS($G$2:G3133)))</f>
        <v>16.2</v>
      </c>
      <c r="H3133" s="4" cm="1">
        <f t="array" ref="H3133">IF($A3133="","",INDEX(OpenMeteoAPI[RelativeHumidityPct],ROWS($H$2:H3133))/100)</f>
        <v>0.89</v>
      </c>
      <c r="I3133" s="4" cm="1">
        <f t="array" ref="I3133">IF($A3133="","",INDEX(OpenMeteoAPI[PrecipitationProbabilityPct],ROWS($I$2:I3133))/100)</f>
        <v>1</v>
      </c>
      <c r="J3133" s="3" cm="1">
        <f t="array" ref="J3133">IF($A3133="","",INDEX(OpenMeteoAPI[PrecipitationMM],ROWS($J$2:J3133)))</f>
        <v>0.2</v>
      </c>
      <c r="K3133" cm="1">
        <f t="array" ref="K3133">IF($A3133="","",INDEX(OpenMeteoAPI[WeatherCode],ROWS($K$2:K3133)))</f>
        <v>51</v>
      </c>
      <c r="L3133" s="3" cm="1">
        <f t="array" ref="L3133">IF($A3133="","",INDEX(OpenMeteoAPI[WindSpeedKMH],ROWS($L$2:L3133)))</f>
        <v>19.399999999999999</v>
      </c>
    </row>
    <row r="3134" spans="1:12">
      <c r="A3134" t="str" cm="1">
        <f t="array" ref="A3134">IFERROR(INDEX(OpenMeteoAPI[City],ROWS($A$2:A3134))&amp;", "&amp;INDEX(OpenMeteoAPI[CountryCode],ROWS($A$2:A3134)),"")</f>
        <v>Copenhagen, DK</v>
      </c>
      <c r="B3134" t="str" cm="1">
        <f t="array" ref="B3134">IF($A3134="","",INDEX(OpenMeteoAPI[LocationID],ROWS($B$2:B3134)))</f>
        <v>DK-CPH</v>
      </c>
      <c r="C3134" s="5" cm="1">
        <f t="array" ref="C3134">IF($A3134="","",INDEX(OpenMeteoAPI[ForecastDateTime],ROWS($C$2:C3134)))</f>
        <v>46210.5</v>
      </c>
      <c r="D3134" t="str">
        <f t="shared" si="48"/>
        <v>12PM</v>
      </c>
      <c r="E3134" t="str" cm="1">
        <f t="array" ref="E3134">IF($K3134="","",_xlfn.IFS($K3134=0,_xlfn.UNICHAR(9728),$K3134&lt;=3,_xlfn.UNICHAR(9729),OR($K3134=45,$K3134=48),"~",AND($K3134&gt;=51,$K3134&lt;=67),_xlfn.UNICHAR(9748),AND($K3134&gt;=71,$K3134&lt;=77),_xlfn.UNICHAR(10052),AND($K3134&gt;=80,$K3134&lt;=82),_xlfn.UNICHAR(9748),AND($K3134&gt;=95,$K3134&lt;=99),_xlfn.UNICHAR(9889),TRUE,_xlfn.UNICHAR(9729)))</f>
        <v>☔</v>
      </c>
      <c r="F3134" t="str" cm="1">
        <f t="array" ref="F3134">IF($K3134="","",_xlfn.IFS($K3134=0,"Clear",$K3134&lt;=3,"Partly Cloudy",OR($K3134=45,$K3134=48),"Fog",AND($K3134&gt;=51,$K3134&lt;=67),"Drizzle",AND($K3134&gt;=71,$K3134&lt;=77),"Snow",AND($K3134&gt;=80,$K3134&lt;=82),"Rain Showers",AND($K3134&gt;=95,$K3134&lt;=99),"Thunderstorm",TRUE,"Cloudy"))</f>
        <v>Drizzle</v>
      </c>
      <c r="G3134" s="3" cm="1">
        <f t="array" ref="G3134">IF($A3134="","",INDEX(OpenMeteoAPI[TemperatureC],ROWS($G$2:G3134)))</f>
        <v>16.5</v>
      </c>
      <c r="H3134" s="4" cm="1">
        <f t="array" ref="H3134">IF($A3134="","",INDEX(OpenMeteoAPI[RelativeHumidityPct],ROWS($H$2:H3134))/100)</f>
        <v>0.91</v>
      </c>
      <c r="I3134" s="4" cm="1">
        <f t="array" ref="I3134">IF($A3134="","",INDEX(OpenMeteoAPI[PrecipitationProbabilityPct],ROWS($I$2:I3134))/100)</f>
        <v>0.99</v>
      </c>
      <c r="J3134" s="3" cm="1">
        <f t="array" ref="J3134">IF($A3134="","",INDEX(OpenMeteoAPI[PrecipitationMM],ROWS($J$2:J3134)))</f>
        <v>0.4</v>
      </c>
      <c r="K3134" cm="1">
        <f t="array" ref="K3134">IF($A3134="","",INDEX(OpenMeteoAPI[WeatherCode],ROWS($K$2:K3134)))</f>
        <v>51</v>
      </c>
      <c r="L3134" s="3" cm="1">
        <f t="array" ref="L3134">IF($A3134="","",INDEX(OpenMeteoAPI[WindSpeedKMH],ROWS($L$2:L3134)))</f>
        <v>19.8</v>
      </c>
    </row>
    <row r="3135" spans="1:12">
      <c r="A3135" t="str" cm="1">
        <f t="array" ref="A3135">IFERROR(INDEX(OpenMeteoAPI[City],ROWS($A$2:A3135))&amp;", "&amp;INDEX(OpenMeteoAPI[CountryCode],ROWS($A$2:A3135)),"")</f>
        <v>Copenhagen, DK</v>
      </c>
      <c r="B3135" t="str" cm="1">
        <f t="array" ref="B3135">IF($A3135="","",INDEX(OpenMeteoAPI[LocationID],ROWS($B$2:B3135)))</f>
        <v>DK-CPH</v>
      </c>
      <c r="C3135" s="5" cm="1">
        <f t="array" ref="C3135">IF($A3135="","",INDEX(OpenMeteoAPI[ForecastDateTime],ROWS($C$2:C3135)))</f>
        <v>46210.541666666664</v>
      </c>
      <c r="D3135" t="str">
        <f t="shared" si="48"/>
        <v>1PM</v>
      </c>
      <c r="E3135" t="str" cm="1">
        <f t="array" ref="E3135">IF($K3135="","",_xlfn.IFS($K3135=0,_xlfn.UNICHAR(9728),$K3135&lt;=3,_xlfn.UNICHAR(9729),OR($K3135=45,$K3135=48),"~",AND($K3135&gt;=51,$K3135&lt;=67),_xlfn.UNICHAR(9748),AND($K3135&gt;=71,$K3135&lt;=77),_xlfn.UNICHAR(10052),AND($K3135&gt;=80,$K3135&lt;=82),_xlfn.UNICHAR(9748),AND($K3135&gt;=95,$K3135&lt;=99),_xlfn.UNICHAR(9889),TRUE,_xlfn.UNICHAR(9729)))</f>
        <v>☁</v>
      </c>
      <c r="F3135" t="str" cm="1">
        <f t="array" ref="F3135">IF($K3135="","",_xlfn.IFS($K3135=0,"Clear",$K3135&lt;=3,"Partly Cloudy",OR($K3135=45,$K3135=48),"Fog",AND($K3135&gt;=51,$K3135&lt;=67),"Drizzle",AND($K3135&gt;=71,$K3135&lt;=77),"Snow",AND($K3135&gt;=80,$K3135&lt;=82),"Rain Showers",AND($K3135&gt;=95,$K3135&lt;=99),"Thunderstorm",TRUE,"Cloudy"))</f>
        <v>Partly Cloudy</v>
      </c>
      <c r="G3135" s="3" cm="1">
        <f t="array" ref="G3135">IF($A3135="","",INDEX(OpenMeteoAPI[TemperatureC],ROWS($G$2:G3135)))</f>
        <v>17.100000000000001</v>
      </c>
      <c r="H3135" s="4" cm="1">
        <f t="array" ref="H3135">IF($A3135="","",INDEX(OpenMeteoAPI[RelativeHumidityPct],ROWS($H$2:H3135))/100)</f>
        <v>0.84</v>
      </c>
      <c r="I3135" s="4" cm="1">
        <f t="array" ref="I3135">IF($A3135="","",INDEX(OpenMeteoAPI[PrecipitationProbabilityPct],ROWS($I$2:I3135))/100)</f>
        <v>0.96</v>
      </c>
      <c r="J3135" s="3" cm="1">
        <f t="array" ref="J3135">IF($A3135="","",INDEX(OpenMeteoAPI[PrecipitationMM],ROWS($J$2:J3135)))</f>
        <v>0</v>
      </c>
      <c r="K3135" cm="1">
        <f t="array" ref="K3135">IF($A3135="","",INDEX(OpenMeteoAPI[WeatherCode],ROWS($K$2:K3135)))</f>
        <v>3</v>
      </c>
      <c r="L3135" s="3" cm="1">
        <f t="array" ref="L3135">IF($A3135="","",INDEX(OpenMeteoAPI[WindSpeedKMH],ROWS($L$2:L3135)))</f>
        <v>26.6</v>
      </c>
    </row>
    <row r="3136" spans="1:12">
      <c r="A3136" t="str" cm="1">
        <f t="array" ref="A3136">IFERROR(INDEX(OpenMeteoAPI[City],ROWS($A$2:A3136))&amp;", "&amp;INDEX(OpenMeteoAPI[CountryCode],ROWS($A$2:A3136)),"")</f>
        <v>Copenhagen, DK</v>
      </c>
      <c r="B3136" t="str" cm="1">
        <f t="array" ref="B3136">IF($A3136="","",INDEX(OpenMeteoAPI[LocationID],ROWS($B$2:B3136)))</f>
        <v>DK-CPH</v>
      </c>
      <c r="C3136" s="5" cm="1">
        <f t="array" ref="C3136">IF($A3136="","",INDEX(OpenMeteoAPI[ForecastDateTime],ROWS($C$2:C3136)))</f>
        <v>46210.583333333336</v>
      </c>
      <c r="D3136" t="str">
        <f t="shared" si="48"/>
        <v>2PM</v>
      </c>
      <c r="E3136" t="str" cm="1">
        <f t="array" ref="E3136">IF($K3136="","",_xlfn.IFS($K3136=0,_xlfn.UNICHAR(9728),$K3136&lt;=3,_xlfn.UNICHAR(9729),OR($K3136=45,$K3136=48),"~",AND($K3136&gt;=51,$K3136&lt;=67),_xlfn.UNICHAR(9748),AND($K3136&gt;=71,$K3136&lt;=77),_xlfn.UNICHAR(10052),AND($K3136&gt;=80,$K3136&lt;=82),_xlfn.UNICHAR(9748),AND($K3136&gt;=95,$K3136&lt;=99),_xlfn.UNICHAR(9889),TRUE,_xlfn.UNICHAR(9729)))</f>
        <v>☁</v>
      </c>
      <c r="F3136" t="str" cm="1">
        <f t="array" ref="F3136">IF($K3136="","",_xlfn.IFS($K3136=0,"Clear",$K3136&lt;=3,"Partly Cloudy",OR($K3136=45,$K3136=48),"Fog",AND($K3136&gt;=51,$K3136&lt;=67),"Drizzle",AND($K3136&gt;=71,$K3136&lt;=77),"Snow",AND($K3136&gt;=80,$K3136&lt;=82),"Rain Showers",AND($K3136&gt;=95,$K3136&lt;=99),"Thunderstorm",TRUE,"Cloudy"))</f>
        <v>Partly Cloudy</v>
      </c>
      <c r="G3136" s="3" cm="1">
        <f t="array" ref="G3136">IF($A3136="","",INDEX(OpenMeteoAPI[TemperatureC],ROWS($G$2:G3136)))</f>
        <v>16.899999999999999</v>
      </c>
      <c r="H3136" s="4" cm="1">
        <f t="array" ref="H3136">IF($A3136="","",INDEX(OpenMeteoAPI[RelativeHumidityPct],ROWS($H$2:H3136))/100)</f>
        <v>0.85</v>
      </c>
      <c r="I3136" s="4" cm="1">
        <f t="array" ref="I3136">IF($A3136="","",INDEX(OpenMeteoAPI[PrecipitationProbabilityPct],ROWS($I$2:I3136))/100)</f>
        <v>0.94</v>
      </c>
      <c r="J3136" s="3" cm="1">
        <f t="array" ref="J3136">IF($A3136="","",INDEX(OpenMeteoAPI[PrecipitationMM],ROWS($J$2:J3136)))</f>
        <v>0</v>
      </c>
      <c r="K3136" cm="1">
        <f t="array" ref="K3136">IF($A3136="","",INDEX(OpenMeteoAPI[WeatherCode],ROWS($K$2:K3136)))</f>
        <v>3</v>
      </c>
      <c r="L3136" s="3" cm="1">
        <f t="array" ref="L3136">IF($A3136="","",INDEX(OpenMeteoAPI[WindSpeedKMH],ROWS($L$2:L3136)))</f>
        <v>24.5</v>
      </c>
    </row>
    <row r="3137" spans="1:12">
      <c r="A3137" t="str" cm="1">
        <f t="array" ref="A3137">IFERROR(INDEX(OpenMeteoAPI[City],ROWS($A$2:A3137))&amp;", "&amp;INDEX(OpenMeteoAPI[CountryCode],ROWS($A$2:A3137)),"")</f>
        <v>Copenhagen, DK</v>
      </c>
      <c r="B3137" t="str" cm="1">
        <f t="array" ref="B3137">IF($A3137="","",INDEX(OpenMeteoAPI[LocationID],ROWS($B$2:B3137)))</f>
        <v>DK-CPH</v>
      </c>
      <c r="C3137" s="5" cm="1">
        <f t="array" ref="C3137">IF($A3137="","",INDEX(OpenMeteoAPI[ForecastDateTime],ROWS($C$2:C3137)))</f>
        <v>46210.625</v>
      </c>
      <c r="D3137" t="str">
        <f t="shared" si="48"/>
        <v>3PM</v>
      </c>
      <c r="E3137" t="str" cm="1">
        <f t="array" ref="E3137">IF($K3137="","",_xlfn.IFS($K3137=0,_xlfn.UNICHAR(9728),$K3137&lt;=3,_xlfn.UNICHAR(9729),OR($K3137=45,$K3137=48),"~",AND($K3137&gt;=51,$K3137&lt;=67),_xlfn.UNICHAR(9748),AND($K3137&gt;=71,$K3137&lt;=77),_xlfn.UNICHAR(10052),AND($K3137&gt;=80,$K3137&lt;=82),_xlfn.UNICHAR(9748),AND($K3137&gt;=95,$K3137&lt;=99),_xlfn.UNICHAR(9889),TRUE,_xlfn.UNICHAR(9729)))</f>
        <v>☔</v>
      </c>
      <c r="F3137" t="str" cm="1">
        <f t="array" ref="F3137">IF($K3137="","",_xlfn.IFS($K3137=0,"Clear",$K3137&lt;=3,"Partly Cloudy",OR($K3137=45,$K3137=48),"Fog",AND($K3137&gt;=51,$K3137&lt;=67),"Drizzle",AND($K3137&gt;=71,$K3137&lt;=77),"Snow",AND($K3137&gt;=80,$K3137&lt;=82),"Rain Showers",AND($K3137&gt;=95,$K3137&lt;=99),"Thunderstorm",TRUE,"Cloudy"))</f>
        <v>Drizzle</v>
      </c>
      <c r="G3137" s="3" cm="1">
        <f t="array" ref="G3137">IF($A3137="","",INDEX(OpenMeteoAPI[TemperatureC],ROWS($G$2:G3137)))</f>
        <v>17.5</v>
      </c>
      <c r="H3137" s="4" cm="1">
        <f t="array" ref="H3137">IF($A3137="","",INDEX(OpenMeteoAPI[RelativeHumidityPct],ROWS($H$2:H3137))/100)</f>
        <v>0.79</v>
      </c>
      <c r="I3137" s="4" cm="1">
        <f t="array" ref="I3137">IF($A3137="","",INDEX(OpenMeteoAPI[PrecipitationProbabilityPct],ROWS($I$2:I3137))/100)</f>
        <v>0.92</v>
      </c>
      <c r="J3137" s="3" cm="1">
        <f t="array" ref="J3137">IF($A3137="","",INDEX(OpenMeteoAPI[PrecipitationMM],ROWS($J$2:J3137)))</f>
        <v>0.1</v>
      </c>
      <c r="K3137" cm="1">
        <f t="array" ref="K3137">IF($A3137="","",INDEX(OpenMeteoAPI[WeatherCode],ROWS($K$2:K3137)))</f>
        <v>51</v>
      </c>
      <c r="L3137" s="3" cm="1">
        <f t="array" ref="L3137">IF($A3137="","",INDEX(OpenMeteoAPI[WindSpeedKMH],ROWS($L$2:L3137)))</f>
        <v>25.6</v>
      </c>
    </row>
    <row r="3138" spans="1:12">
      <c r="A3138" t="str" cm="1">
        <f t="array" ref="A3138">IFERROR(INDEX(OpenMeteoAPI[City],ROWS($A$2:A3138))&amp;", "&amp;INDEX(OpenMeteoAPI[CountryCode],ROWS($A$2:A3138)),"")</f>
        <v>Copenhagen, DK</v>
      </c>
      <c r="B3138" t="str" cm="1">
        <f t="array" ref="B3138">IF($A3138="","",INDEX(OpenMeteoAPI[LocationID],ROWS($B$2:B3138)))</f>
        <v>DK-CPH</v>
      </c>
      <c r="C3138" s="5" cm="1">
        <f t="array" ref="C3138">IF($A3138="","",INDEX(OpenMeteoAPI[ForecastDateTime],ROWS($C$2:C3138)))</f>
        <v>46210.666666666664</v>
      </c>
      <c r="D3138" t="str">
        <f t="shared" si="48"/>
        <v>4PM</v>
      </c>
      <c r="E3138" t="str" cm="1">
        <f t="array" ref="E3138">IF($K3138="","",_xlfn.IFS($K3138=0,_xlfn.UNICHAR(9728),$K3138&lt;=3,_xlfn.UNICHAR(9729),OR($K3138=45,$K3138=48),"~",AND($K3138&gt;=51,$K3138&lt;=67),_xlfn.UNICHAR(9748),AND($K3138&gt;=71,$K3138&lt;=77),_xlfn.UNICHAR(10052),AND($K3138&gt;=80,$K3138&lt;=82),_xlfn.UNICHAR(9748),AND($K3138&gt;=95,$K3138&lt;=99),_xlfn.UNICHAR(9889),TRUE,_xlfn.UNICHAR(9729)))</f>
        <v>☁</v>
      </c>
      <c r="F3138" t="str" cm="1">
        <f t="array" ref="F3138">IF($K3138="","",_xlfn.IFS($K3138=0,"Clear",$K3138&lt;=3,"Partly Cloudy",OR($K3138=45,$K3138=48),"Fog",AND($K3138&gt;=51,$K3138&lt;=67),"Drizzle",AND($K3138&gt;=71,$K3138&lt;=77),"Snow",AND($K3138&gt;=80,$K3138&lt;=82),"Rain Showers",AND($K3138&gt;=95,$K3138&lt;=99),"Thunderstorm",TRUE,"Cloudy"))</f>
        <v>Partly Cloudy</v>
      </c>
      <c r="G3138" s="3" cm="1">
        <f t="array" ref="G3138">IF($A3138="","",INDEX(OpenMeteoAPI[TemperatureC],ROWS($G$2:G3138)))</f>
        <v>18</v>
      </c>
      <c r="H3138" s="4" cm="1">
        <f t="array" ref="H3138">IF($A3138="","",INDEX(OpenMeteoAPI[RelativeHumidityPct],ROWS($H$2:H3138))/100)</f>
        <v>0.7</v>
      </c>
      <c r="I3138" s="4" cm="1">
        <f t="array" ref="I3138">IF($A3138="","",INDEX(OpenMeteoAPI[PrecipitationProbabilityPct],ROWS($I$2:I3138))/100)</f>
        <v>0.9</v>
      </c>
      <c r="J3138" s="3" cm="1">
        <f t="array" ref="J3138">IF($A3138="","",INDEX(OpenMeteoAPI[PrecipitationMM],ROWS($J$2:J3138)))</f>
        <v>0</v>
      </c>
      <c r="K3138" cm="1">
        <f t="array" ref="K3138">IF($A3138="","",INDEX(OpenMeteoAPI[WeatherCode],ROWS($K$2:K3138)))</f>
        <v>2</v>
      </c>
      <c r="L3138" s="3" cm="1">
        <f t="array" ref="L3138">IF($A3138="","",INDEX(OpenMeteoAPI[WindSpeedKMH],ROWS($L$2:L3138)))</f>
        <v>26.3</v>
      </c>
    </row>
    <row r="3139" spans="1:12">
      <c r="A3139" t="str" cm="1">
        <f t="array" ref="A3139">IFERROR(INDEX(OpenMeteoAPI[City],ROWS($A$2:A3139))&amp;", "&amp;INDEX(OpenMeteoAPI[CountryCode],ROWS($A$2:A3139)),"")</f>
        <v>Copenhagen, DK</v>
      </c>
      <c r="B3139" t="str" cm="1">
        <f t="array" ref="B3139">IF($A3139="","",INDEX(OpenMeteoAPI[LocationID],ROWS($B$2:B3139)))</f>
        <v>DK-CPH</v>
      </c>
      <c r="C3139" s="5" cm="1">
        <f t="array" ref="C3139">IF($A3139="","",INDEX(OpenMeteoAPI[ForecastDateTime],ROWS($C$2:C3139)))</f>
        <v>46210.708333333336</v>
      </c>
      <c r="D3139" t="str">
        <f t="shared" ref="D3139:D3202" si="49">IF($A3139="","",TEXT($C3139,"hAM/PM"))</f>
        <v>5PM</v>
      </c>
      <c r="E3139" t="str" cm="1">
        <f t="array" ref="E3139">IF($K3139="","",_xlfn.IFS($K3139=0,_xlfn.UNICHAR(9728),$K3139&lt;=3,_xlfn.UNICHAR(9729),OR($K3139=45,$K3139=48),"~",AND($K3139&gt;=51,$K3139&lt;=67),_xlfn.UNICHAR(9748),AND($K3139&gt;=71,$K3139&lt;=77),_xlfn.UNICHAR(10052),AND($K3139&gt;=80,$K3139&lt;=82),_xlfn.UNICHAR(9748),AND($K3139&gt;=95,$K3139&lt;=99),_xlfn.UNICHAR(9889),TRUE,_xlfn.UNICHAR(9729)))</f>
        <v>☁</v>
      </c>
      <c r="F3139" t="str" cm="1">
        <f t="array" ref="F3139">IF($K3139="","",_xlfn.IFS($K3139=0,"Clear",$K3139&lt;=3,"Partly Cloudy",OR($K3139=45,$K3139=48),"Fog",AND($K3139&gt;=51,$K3139&lt;=67),"Drizzle",AND($K3139&gt;=71,$K3139&lt;=77),"Snow",AND($K3139&gt;=80,$K3139&lt;=82),"Rain Showers",AND($K3139&gt;=95,$K3139&lt;=99),"Thunderstorm",TRUE,"Cloudy"))</f>
        <v>Partly Cloudy</v>
      </c>
      <c r="G3139" s="3" cm="1">
        <f t="array" ref="G3139">IF($A3139="","",INDEX(OpenMeteoAPI[TemperatureC],ROWS($G$2:G3139)))</f>
        <v>18.3</v>
      </c>
      <c r="H3139" s="4" cm="1">
        <f t="array" ref="H3139">IF($A3139="","",INDEX(OpenMeteoAPI[RelativeHumidityPct],ROWS($H$2:H3139))/100)</f>
        <v>0.63</v>
      </c>
      <c r="I3139" s="4" cm="1">
        <f t="array" ref="I3139">IF($A3139="","",INDEX(OpenMeteoAPI[PrecipitationProbabilityPct],ROWS($I$2:I3139))/100)</f>
        <v>0.86</v>
      </c>
      <c r="J3139" s="3" cm="1">
        <f t="array" ref="J3139">IF($A3139="","",INDEX(OpenMeteoAPI[PrecipitationMM],ROWS($J$2:J3139)))</f>
        <v>0</v>
      </c>
      <c r="K3139" cm="1">
        <f t="array" ref="K3139">IF($A3139="","",INDEX(OpenMeteoAPI[WeatherCode],ROWS($K$2:K3139)))</f>
        <v>1</v>
      </c>
      <c r="L3139" s="3" cm="1">
        <f t="array" ref="L3139">IF($A3139="","",INDEX(OpenMeteoAPI[WindSpeedKMH],ROWS($L$2:L3139)))</f>
        <v>30.6</v>
      </c>
    </row>
    <row r="3140" spans="1:12">
      <c r="A3140" t="str" cm="1">
        <f t="array" ref="A3140">IFERROR(INDEX(OpenMeteoAPI[City],ROWS($A$2:A3140))&amp;", "&amp;INDEX(OpenMeteoAPI[CountryCode],ROWS($A$2:A3140)),"")</f>
        <v>Copenhagen, DK</v>
      </c>
      <c r="B3140" t="str" cm="1">
        <f t="array" ref="B3140">IF($A3140="","",INDEX(OpenMeteoAPI[LocationID],ROWS($B$2:B3140)))</f>
        <v>DK-CPH</v>
      </c>
      <c r="C3140" s="5" cm="1">
        <f t="array" ref="C3140">IF($A3140="","",INDEX(OpenMeteoAPI[ForecastDateTime],ROWS($C$2:C3140)))</f>
        <v>46210.75</v>
      </c>
      <c r="D3140" t="str">
        <f t="shared" si="49"/>
        <v>6PM</v>
      </c>
      <c r="E3140" t="str" cm="1">
        <f t="array" ref="E3140">IF($K3140="","",_xlfn.IFS($K3140=0,_xlfn.UNICHAR(9728),$K3140&lt;=3,_xlfn.UNICHAR(9729),OR($K3140=45,$K3140=48),"~",AND($K3140&gt;=51,$K3140&lt;=67),_xlfn.UNICHAR(9748),AND($K3140&gt;=71,$K3140&lt;=77),_xlfn.UNICHAR(10052),AND($K3140&gt;=80,$K3140&lt;=82),_xlfn.UNICHAR(9748),AND($K3140&gt;=95,$K3140&lt;=99),_xlfn.UNICHAR(9889),TRUE,_xlfn.UNICHAR(9729)))</f>
        <v>☁</v>
      </c>
      <c r="F3140" t="str" cm="1">
        <f t="array" ref="F3140">IF($K3140="","",_xlfn.IFS($K3140=0,"Clear",$K3140&lt;=3,"Partly Cloudy",OR($K3140=45,$K3140=48),"Fog",AND($K3140&gt;=51,$K3140&lt;=67),"Drizzle",AND($K3140&gt;=71,$K3140&lt;=77),"Snow",AND($K3140&gt;=80,$K3140&lt;=82),"Rain Showers",AND($K3140&gt;=95,$K3140&lt;=99),"Thunderstorm",TRUE,"Cloudy"))</f>
        <v>Partly Cloudy</v>
      </c>
      <c r="G3140" s="3" cm="1">
        <f t="array" ref="G3140">IF($A3140="","",INDEX(OpenMeteoAPI[TemperatureC],ROWS($G$2:G3140)))</f>
        <v>18.3</v>
      </c>
      <c r="H3140" s="4" cm="1">
        <f t="array" ref="H3140">IF($A3140="","",INDEX(OpenMeteoAPI[RelativeHumidityPct],ROWS($H$2:H3140))/100)</f>
        <v>0.54</v>
      </c>
      <c r="I3140" s="4" cm="1">
        <f t="array" ref="I3140">IF($A3140="","",INDEX(OpenMeteoAPI[PrecipitationProbabilityPct],ROWS($I$2:I3140))/100)</f>
        <v>0.79</v>
      </c>
      <c r="J3140" s="3" cm="1">
        <f t="array" ref="J3140">IF($A3140="","",INDEX(OpenMeteoAPI[PrecipitationMM],ROWS($J$2:J3140)))</f>
        <v>0</v>
      </c>
      <c r="K3140" cm="1">
        <f t="array" ref="K3140">IF($A3140="","",INDEX(OpenMeteoAPI[WeatherCode],ROWS($K$2:K3140)))</f>
        <v>1</v>
      </c>
      <c r="L3140" s="3" cm="1">
        <f t="array" ref="L3140">IF($A3140="","",INDEX(OpenMeteoAPI[WindSpeedKMH],ROWS($L$2:L3140)))</f>
        <v>28.8</v>
      </c>
    </row>
    <row r="3141" spans="1:12">
      <c r="A3141" t="str" cm="1">
        <f t="array" ref="A3141">IFERROR(INDEX(OpenMeteoAPI[City],ROWS($A$2:A3141))&amp;", "&amp;INDEX(OpenMeteoAPI[CountryCode],ROWS($A$2:A3141)),"")</f>
        <v>Copenhagen, DK</v>
      </c>
      <c r="B3141" t="str" cm="1">
        <f t="array" ref="B3141">IF($A3141="","",INDEX(OpenMeteoAPI[LocationID],ROWS($B$2:B3141)))</f>
        <v>DK-CPH</v>
      </c>
      <c r="C3141" s="5" cm="1">
        <f t="array" ref="C3141">IF($A3141="","",INDEX(OpenMeteoAPI[ForecastDateTime],ROWS($C$2:C3141)))</f>
        <v>46210.791666666664</v>
      </c>
      <c r="D3141" t="str">
        <f t="shared" si="49"/>
        <v>7PM</v>
      </c>
      <c r="E3141" t="str" cm="1">
        <f t="array" ref="E3141">IF($K3141="","",_xlfn.IFS($K3141=0,_xlfn.UNICHAR(9728),$K3141&lt;=3,_xlfn.UNICHAR(9729),OR($K3141=45,$K3141=48),"~",AND($K3141&gt;=51,$K3141&lt;=67),_xlfn.UNICHAR(9748),AND($K3141&gt;=71,$K3141&lt;=77),_xlfn.UNICHAR(10052),AND($K3141&gt;=80,$K3141&lt;=82),_xlfn.UNICHAR(9748),AND($K3141&gt;=95,$K3141&lt;=99),_xlfn.UNICHAR(9889),TRUE,_xlfn.UNICHAR(9729)))</f>
        <v>☁</v>
      </c>
      <c r="F3141" t="str" cm="1">
        <f t="array" ref="F3141">IF($K3141="","",_xlfn.IFS($K3141=0,"Clear",$K3141&lt;=3,"Partly Cloudy",OR($K3141=45,$K3141=48),"Fog",AND($K3141&gt;=51,$K3141&lt;=67),"Drizzle",AND($K3141&gt;=71,$K3141&lt;=77),"Snow",AND($K3141&gt;=80,$K3141&lt;=82),"Rain Showers",AND($K3141&gt;=95,$K3141&lt;=99),"Thunderstorm",TRUE,"Cloudy"))</f>
        <v>Partly Cloudy</v>
      </c>
      <c r="G3141" s="3" cm="1">
        <f t="array" ref="G3141">IF($A3141="","",INDEX(OpenMeteoAPI[TemperatureC],ROWS($G$2:G3141)))</f>
        <v>17.899999999999999</v>
      </c>
      <c r="H3141" s="4" cm="1">
        <f t="array" ref="H3141">IF($A3141="","",INDEX(OpenMeteoAPI[RelativeHumidityPct],ROWS($H$2:H3141))/100)</f>
        <v>0.54</v>
      </c>
      <c r="I3141" s="4" cm="1">
        <f t="array" ref="I3141">IF($A3141="","",INDEX(OpenMeteoAPI[PrecipitationProbabilityPct],ROWS($I$2:I3141))/100)</f>
        <v>0.69</v>
      </c>
      <c r="J3141" s="3" cm="1">
        <f t="array" ref="J3141">IF($A3141="","",INDEX(OpenMeteoAPI[PrecipitationMM],ROWS($J$2:J3141)))</f>
        <v>0</v>
      </c>
      <c r="K3141" cm="1">
        <f t="array" ref="K3141">IF($A3141="","",INDEX(OpenMeteoAPI[WeatherCode],ROWS($K$2:K3141)))</f>
        <v>1</v>
      </c>
      <c r="L3141" s="3" cm="1">
        <f t="array" ref="L3141">IF($A3141="","",INDEX(OpenMeteoAPI[WindSpeedKMH],ROWS($L$2:L3141)))</f>
        <v>27.4</v>
      </c>
    </row>
    <row r="3142" spans="1:12">
      <c r="A3142" t="str" cm="1">
        <f t="array" ref="A3142">IFERROR(INDEX(OpenMeteoAPI[City],ROWS($A$2:A3142))&amp;", "&amp;INDEX(OpenMeteoAPI[CountryCode],ROWS($A$2:A3142)),"")</f>
        <v>Copenhagen, DK</v>
      </c>
      <c r="B3142" t="str" cm="1">
        <f t="array" ref="B3142">IF($A3142="","",INDEX(OpenMeteoAPI[LocationID],ROWS($B$2:B3142)))</f>
        <v>DK-CPH</v>
      </c>
      <c r="C3142" s="5" cm="1">
        <f t="array" ref="C3142">IF($A3142="","",INDEX(OpenMeteoAPI[ForecastDateTime],ROWS($C$2:C3142)))</f>
        <v>46210.833333333336</v>
      </c>
      <c r="D3142" t="str">
        <f t="shared" si="49"/>
        <v>8PM</v>
      </c>
      <c r="E3142" t="str" cm="1">
        <f t="array" ref="E3142">IF($K3142="","",_xlfn.IFS($K3142=0,_xlfn.UNICHAR(9728),$K3142&lt;=3,_xlfn.UNICHAR(9729),OR($K3142=45,$K3142=48),"~",AND($K3142&gt;=51,$K3142&lt;=67),_xlfn.UNICHAR(9748),AND($K3142&gt;=71,$K3142&lt;=77),_xlfn.UNICHAR(10052),AND($K3142&gt;=80,$K3142&lt;=82),_xlfn.UNICHAR(9748),AND($K3142&gt;=95,$K3142&lt;=99),_xlfn.UNICHAR(9889),TRUE,_xlfn.UNICHAR(9729)))</f>
        <v>☀</v>
      </c>
      <c r="F3142" t="str" cm="1">
        <f t="array" ref="F3142">IF($K3142="","",_xlfn.IFS($K3142=0,"Clear",$K3142&lt;=3,"Partly Cloudy",OR($K3142=45,$K3142=48),"Fog",AND($K3142&gt;=51,$K3142&lt;=67),"Drizzle",AND($K3142&gt;=71,$K3142&lt;=77),"Snow",AND($K3142&gt;=80,$K3142&lt;=82),"Rain Showers",AND($K3142&gt;=95,$K3142&lt;=99),"Thunderstorm",TRUE,"Cloudy"))</f>
        <v>Clear</v>
      </c>
      <c r="G3142" s="3" cm="1">
        <f t="array" ref="G3142">IF($A3142="","",INDEX(OpenMeteoAPI[TemperatureC],ROWS($G$2:G3142)))</f>
        <v>17.3</v>
      </c>
      <c r="H3142" s="4" cm="1">
        <f t="array" ref="H3142">IF($A3142="","",INDEX(OpenMeteoAPI[RelativeHumidityPct],ROWS($H$2:H3142))/100)</f>
        <v>0.56000000000000005</v>
      </c>
      <c r="I3142" s="4" cm="1">
        <f t="array" ref="I3142">IF($A3142="","",INDEX(OpenMeteoAPI[PrecipitationProbabilityPct],ROWS($I$2:I3142))/100)</f>
        <v>0.63</v>
      </c>
      <c r="J3142" s="3" cm="1">
        <f t="array" ref="J3142">IF($A3142="","",INDEX(OpenMeteoAPI[PrecipitationMM],ROWS($J$2:J3142)))</f>
        <v>0</v>
      </c>
      <c r="K3142" cm="1">
        <f t="array" ref="K3142">IF($A3142="","",INDEX(OpenMeteoAPI[WeatherCode],ROWS($K$2:K3142)))</f>
        <v>0</v>
      </c>
      <c r="L3142" s="3" cm="1">
        <f t="array" ref="L3142">IF($A3142="","",INDEX(OpenMeteoAPI[WindSpeedKMH],ROWS($L$2:L3142)))</f>
        <v>26.3</v>
      </c>
    </row>
    <row r="3143" spans="1:12">
      <c r="A3143" t="str" cm="1">
        <f t="array" ref="A3143">IFERROR(INDEX(OpenMeteoAPI[City],ROWS($A$2:A3143))&amp;", "&amp;INDEX(OpenMeteoAPI[CountryCode],ROWS($A$2:A3143)),"")</f>
        <v>Copenhagen, DK</v>
      </c>
      <c r="B3143" t="str" cm="1">
        <f t="array" ref="B3143">IF($A3143="","",INDEX(OpenMeteoAPI[LocationID],ROWS($B$2:B3143)))</f>
        <v>DK-CPH</v>
      </c>
      <c r="C3143" s="5" cm="1">
        <f t="array" ref="C3143">IF($A3143="","",INDEX(OpenMeteoAPI[ForecastDateTime],ROWS($C$2:C3143)))</f>
        <v>46210.875</v>
      </c>
      <c r="D3143" t="str">
        <f t="shared" si="49"/>
        <v>9PM</v>
      </c>
      <c r="E3143" t="str" cm="1">
        <f t="array" ref="E3143">IF($K3143="","",_xlfn.IFS($K3143=0,_xlfn.UNICHAR(9728),$K3143&lt;=3,_xlfn.UNICHAR(9729),OR($K3143=45,$K3143=48),"~",AND($K3143&gt;=51,$K3143&lt;=67),_xlfn.UNICHAR(9748),AND($K3143&gt;=71,$K3143&lt;=77),_xlfn.UNICHAR(10052),AND($K3143&gt;=80,$K3143&lt;=82),_xlfn.UNICHAR(9748),AND($K3143&gt;=95,$K3143&lt;=99),_xlfn.UNICHAR(9889),TRUE,_xlfn.UNICHAR(9729)))</f>
        <v>☁</v>
      </c>
      <c r="F3143" t="str" cm="1">
        <f t="array" ref="F3143">IF($K3143="","",_xlfn.IFS($K3143=0,"Clear",$K3143&lt;=3,"Partly Cloudy",OR($K3143=45,$K3143=48),"Fog",AND($K3143&gt;=51,$K3143&lt;=67),"Drizzle",AND($K3143&gt;=71,$K3143&lt;=77),"Snow",AND($K3143&gt;=80,$K3143&lt;=82),"Rain Showers",AND($K3143&gt;=95,$K3143&lt;=99),"Thunderstorm",TRUE,"Cloudy"))</f>
        <v>Partly Cloudy</v>
      </c>
      <c r="G3143" s="3" cm="1">
        <f t="array" ref="G3143">IF($A3143="","",INDEX(OpenMeteoAPI[TemperatureC],ROWS($G$2:G3143)))</f>
        <v>16.5</v>
      </c>
      <c r="H3143" s="4" cm="1">
        <f t="array" ref="H3143">IF($A3143="","",INDEX(OpenMeteoAPI[RelativeHumidityPct],ROWS($H$2:H3143))/100)</f>
        <v>0.62</v>
      </c>
      <c r="I3143" s="4" cm="1">
        <f t="array" ref="I3143">IF($A3143="","",INDEX(OpenMeteoAPI[PrecipitationProbabilityPct],ROWS($I$2:I3143))/100)</f>
        <v>0.64</v>
      </c>
      <c r="J3143" s="3" cm="1">
        <f t="array" ref="J3143">IF($A3143="","",INDEX(OpenMeteoAPI[PrecipitationMM],ROWS($J$2:J3143)))</f>
        <v>0</v>
      </c>
      <c r="K3143" cm="1">
        <f t="array" ref="K3143">IF($A3143="","",INDEX(OpenMeteoAPI[WeatherCode],ROWS($K$2:K3143)))</f>
        <v>1</v>
      </c>
      <c r="L3143" s="3" cm="1">
        <f t="array" ref="L3143">IF($A3143="","",INDEX(OpenMeteoAPI[WindSpeedKMH],ROWS($L$2:L3143)))</f>
        <v>28.4</v>
      </c>
    </row>
    <row r="3144" spans="1:12">
      <c r="A3144" t="str" cm="1">
        <f t="array" ref="A3144">IFERROR(INDEX(OpenMeteoAPI[City],ROWS($A$2:A3144))&amp;", "&amp;INDEX(OpenMeteoAPI[CountryCode],ROWS($A$2:A3144)),"")</f>
        <v>Copenhagen, DK</v>
      </c>
      <c r="B3144" t="str" cm="1">
        <f t="array" ref="B3144">IF($A3144="","",INDEX(OpenMeteoAPI[LocationID],ROWS($B$2:B3144)))</f>
        <v>DK-CPH</v>
      </c>
      <c r="C3144" s="5" cm="1">
        <f t="array" ref="C3144">IF($A3144="","",INDEX(OpenMeteoAPI[ForecastDateTime],ROWS($C$2:C3144)))</f>
        <v>46210.916666666664</v>
      </c>
      <c r="D3144" t="str">
        <f t="shared" si="49"/>
        <v>10PM</v>
      </c>
      <c r="E3144" t="str" cm="1">
        <f t="array" ref="E3144">IF($K3144="","",_xlfn.IFS($K3144=0,_xlfn.UNICHAR(9728),$K3144&lt;=3,_xlfn.UNICHAR(9729),OR($K3144=45,$K3144=48),"~",AND($K3144&gt;=51,$K3144&lt;=67),_xlfn.UNICHAR(9748),AND($K3144&gt;=71,$K3144&lt;=77),_xlfn.UNICHAR(10052),AND($K3144&gt;=80,$K3144&lt;=82),_xlfn.UNICHAR(9748),AND($K3144&gt;=95,$K3144&lt;=99),_xlfn.UNICHAR(9889),TRUE,_xlfn.UNICHAR(9729)))</f>
        <v>☁</v>
      </c>
      <c r="F3144" t="str" cm="1">
        <f t="array" ref="F3144">IF($K3144="","",_xlfn.IFS($K3144=0,"Clear",$K3144&lt;=3,"Partly Cloudy",OR($K3144=45,$K3144=48),"Fog",AND($K3144&gt;=51,$K3144&lt;=67),"Drizzle",AND($K3144&gt;=71,$K3144&lt;=77),"Snow",AND($K3144&gt;=80,$K3144&lt;=82),"Rain Showers",AND($K3144&gt;=95,$K3144&lt;=99),"Thunderstorm",TRUE,"Cloudy"))</f>
        <v>Partly Cloudy</v>
      </c>
      <c r="G3144" s="3" cm="1">
        <f t="array" ref="G3144">IF($A3144="","",INDEX(OpenMeteoAPI[TemperatureC],ROWS($G$2:G3144)))</f>
        <v>16.399999999999999</v>
      </c>
      <c r="H3144" s="4" cm="1">
        <f t="array" ref="H3144">IF($A3144="","",INDEX(OpenMeteoAPI[RelativeHumidityPct],ROWS($H$2:H3144))/100)</f>
        <v>0.64</v>
      </c>
      <c r="I3144" s="4" cm="1">
        <f t="array" ref="I3144">IF($A3144="","",INDEX(OpenMeteoAPI[PrecipitationProbabilityPct],ROWS($I$2:I3144))/100)</f>
        <v>0.68</v>
      </c>
      <c r="J3144" s="3" cm="1">
        <f t="array" ref="J3144">IF($A3144="","",INDEX(OpenMeteoAPI[PrecipitationMM],ROWS($J$2:J3144)))</f>
        <v>0</v>
      </c>
      <c r="K3144" cm="1">
        <f t="array" ref="K3144">IF($A3144="","",INDEX(OpenMeteoAPI[WeatherCode],ROWS($K$2:K3144)))</f>
        <v>1</v>
      </c>
      <c r="L3144" s="3" cm="1">
        <f t="array" ref="L3144">IF($A3144="","",INDEX(OpenMeteoAPI[WindSpeedKMH],ROWS($L$2:L3144)))</f>
        <v>30.2</v>
      </c>
    </row>
    <row r="3145" spans="1:12">
      <c r="A3145" t="str" cm="1">
        <f t="array" ref="A3145">IFERROR(INDEX(OpenMeteoAPI[City],ROWS($A$2:A3145))&amp;", "&amp;INDEX(OpenMeteoAPI[CountryCode],ROWS($A$2:A3145)),"")</f>
        <v>Copenhagen, DK</v>
      </c>
      <c r="B3145" t="str" cm="1">
        <f t="array" ref="B3145">IF($A3145="","",INDEX(OpenMeteoAPI[LocationID],ROWS($B$2:B3145)))</f>
        <v>DK-CPH</v>
      </c>
      <c r="C3145" s="5" cm="1">
        <f t="array" ref="C3145">IF($A3145="","",INDEX(OpenMeteoAPI[ForecastDateTime],ROWS($C$2:C3145)))</f>
        <v>46210.958333333336</v>
      </c>
      <c r="D3145" t="str">
        <f t="shared" si="49"/>
        <v>11PM</v>
      </c>
      <c r="E3145" t="str" cm="1">
        <f t="array" ref="E3145">IF($K3145="","",_xlfn.IFS($K3145=0,_xlfn.UNICHAR(9728),$K3145&lt;=3,_xlfn.UNICHAR(9729),OR($K3145=45,$K3145=48),"~",AND($K3145&gt;=51,$K3145&lt;=67),_xlfn.UNICHAR(9748),AND($K3145&gt;=71,$K3145&lt;=77),_xlfn.UNICHAR(10052),AND($K3145&gt;=80,$K3145&lt;=82),_xlfn.UNICHAR(9748),AND($K3145&gt;=95,$K3145&lt;=99),_xlfn.UNICHAR(9889),TRUE,_xlfn.UNICHAR(9729)))</f>
        <v>☁</v>
      </c>
      <c r="F3145" t="str" cm="1">
        <f t="array" ref="F3145">IF($K3145="","",_xlfn.IFS($K3145=0,"Clear",$K3145&lt;=3,"Partly Cloudy",OR($K3145=45,$K3145=48),"Fog",AND($K3145&gt;=51,$K3145&lt;=67),"Drizzle",AND($K3145&gt;=71,$K3145&lt;=77),"Snow",AND($K3145&gt;=80,$K3145&lt;=82),"Rain Showers",AND($K3145&gt;=95,$K3145&lt;=99),"Thunderstorm",TRUE,"Cloudy"))</f>
        <v>Partly Cloudy</v>
      </c>
      <c r="G3145" s="3" cm="1">
        <f t="array" ref="G3145">IF($A3145="","",INDEX(OpenMeteoAPI[TemperatureC],ROWS($G$2:G3145)))</f>
        <v>16</v>
      </c>
      <c r="H3145" s="4" cm="1">
        <f t="array" ref="H3145">IF($A3145="","",INDEX(OpenMeteoAPI[RelativeHumidityPct],ROWS($H$2:H3145))/100)</f>
        <v>0.7</v>
      </c>
      <c r="I3145" s="4" cm="1">
        <f t="array" ref="I3145">IF($A3145="","",INDEX(OpenMeteoAPI[PrecipitationProbabilityPct],ROWS($I$2:I3145))/100)</f>
        <v>0.65</v>
      </c>
      <c r="J3145" s="3" cm="1">
        <f t="array" ref="J3145">IF($A3145="","",INDEX(OpenMeteoAPI[PrecipitationMM],ROWS($J$2:J3145)))</f>
        <v>0</v>
      </c>
      <c r="K3145" cm="1">
        <f t="array" ref="K3145">IF($A3145="","",INDEX(OpenMeteoAPI[WeatherCode],ROWS($K$2:K3145)))</f>
        <v>3</v>
      </c>
      <c r="L3145" s="3" cm="1">
        <f t="array" ref="L3145">IF($A3145="","",INDEX(OpenMeteoAPI[WindSpeedKMH],ROWS($L$2:L3145)))</f>
        <v>27.7</v>
      </c>
    </row>
    <row r="3146" spans="1:12">
      <c r="A3146" t="str" cm="1">
        <f t="array" ref="A3146">IFERROR(INDEX(OpenMeteoAPI[City],ROWS($A$2:A3146))&amp;", "&amp;INDEX(OpenMeteoAPI[CountryCode],ROWS($A$2:A3146)),"")</f>
        <v>Copenhagen, DK</v>
      </c>
      <c r="B3146" t="str" cm="1">
        <f t="array" ref="B3146">IF($A3146="","",INDEX(OpenMeteoAPI[LocationID],ROWS($B$2:B3146)))</f>
        <v>DK-CPH</v>
      </c>
      <c r="C3146" s="5" cm="1">
        <f t="array" ref="C3146">IF($A3146="","",INDEX(OpenMeteoAPI[ForecastDateTime],ROWS($C$2:C3146)))</f>
        <v>46211</v>
      </c>
      <c r="D3146" t="str">
        <f t="shared" si="49"/>
        <v>12AM</v>
      </c>
      <c r="E3146" t="str" cm="1">
        <f t="array" ref="E3146">IF($K3146="","",_xlfn.IFS($K3146=0,_xlfn.UNICHAR(9728),$K3146&lt;=3,_xlfn.UNICHAR(9729),OR($K3146=45,$K3146=48),"~",AND($K3146&gt;=51,$K3146&lt;=67),_xlfn.UNICHAR(9748),AND($K3146&gt;=71,$K3146&lt;=77),_xlfn.UNICHAR(10052),AND($K3146&gt;=80,$K3146&lt;=82),_xlfn.UNICHAR(9748),AND($K3146&gt;=95,$K3146&lt;=99),_xlfn.UNICHAR(9889),TRUE,_xlfn.UNICHAR(9729)))</f>
        <v>☁</v>
      </c>
      <c r="F3146" t="str" cm="1">
        <f t="array" ref="F3146">IF($K3146="","",_xlfn.IFS($K3146=0,"Clear",$K3146&lt;=3,"Partly Cloudy",OR($K3146=45,$K3146=48),"Fog",AND($K3146&gt;=51,$K3146&lt;=67),"Drizzle",AND($K3146&gt;=71,$K3146&lt;=77),"Snow",AND($K3146&gt;=80,$K3146&lt;=82),"Rain Showers",AND($K3146&gt;=95,$K3146&lt;=99),"Thunderstorm",TRUE,"Cloudy"))</f>
        <v>Partly Cloudy</v>
      </c>
      <c r="G3146" s="3" cm="1">
        <f t="array" ref="G3146">IF($A3146="","",INDEX(OpenMeteoAPI[TemperatureC],ROWS($G$2:G3146)))</f>
        <v>15.9</v>
      </c>
      <c r="H3146" s="4" cm="1">
        <f t="array" ref="H3146">IF($A3146="","",INDEX(OpenMeteoAPI[RelativeHumidityPct],ROWS($H$2:H3146))/100)</f>
        <v>0.66</v>
      </c>
      <c r="I3146" s="4" cm="1">
        <f t="array" ref="I3146">IF($A3146="","",INDEX(OpenMeteoAPI[PrecipitationProbabilityPct],ROWS($I$2:I3146))/100)</f>
        <v>0.47</v>
      </c>
      <c r="J3146" s="3" cm="1">
        <f t="array" ref="J3146">IF($A3146="","",INDEX(OpenMeteoAPI[PrecipitationMM],ROWS($J$2:J3146)))</f>
        <v>0</v>
      </c>
      <c r="K3146" cm="1">
        <f t="array" ref="K3146">IF($A3146="","",INDEX(OpenMeteoAPI[WeatherCode],ROWS($K$2:K3146)))</f>
        <v>1</v>
      </c>
      <c r="L3146" s="3" cm="1">
        <f t="array" ref="L3146">IF($A3146="","",INDEX(OpenMeteoAPI[WindSpeedKMH],ROWS($L$2:L3146)))</f>
        <v>23.4</v>
      </c>
    </row>
    <row r="3147" spans="1:12">
      <c r="A3147" t="str" cm="1">
        <f t="array" ref="A3147">IFERROR(INDEX(OpenMeteoAPI[City],ROWS($A$2:A3147))&amp;", "&amp;INDEX(OpenMeteoAPI[CountryCode],ROWS($A$2:A3147)),"")</f>
        <v>Copenhagen, DK</v>
      </c>
      <c r="B3147" t="str" cm="1">
        <f t="array" ref="B3147">IF($A3147="","",INDEX(OpenMeteoAPI[LocationID],ROWS($B$2:B3147)))</f>
        <v>DK-CPH</v>
      </c>
      <c r="C3147" s="5" cm="1">
        <f t="array" ref="C3147">IF($A3147="","",INDEX(OpenMeteoAPI[ForecastDateTime],ROWS($C$2:C3147)))</f>
        <v>46211.041666666664</v>
      </c>
      <c r="D3147" t="str">
        <f t="shared" si="49"/>
        <v>1AM</v>
      </c>
      <c r="E3147" t="str" cm="1">
        <f t="array" ref="E3147">IF($K3147="","",_xlfn.IFS($K3147=0,_xlfn.UNICHAR(9728),$K3147&lt;=3,_xlfn.UNICHAR(9729),OR($K3147=45,$K3147=48),"~",AND($K3147&gt;=51,$K3147&lt;=67),_xlfn.UNICHAR(9748),AND($K3147&gt;=71,$K3147&lt;=77),_xlfn.UNICHAR(10052),AND($K3147&gt;=80,$K3147&lt;=82),_xlfn.UNICHAR(9748),AND($K3147&gt;=95,$K3147&lt;=99),_xlfn.UNICHAR(9889),TRUE,_xlfn.UNICHAR(9729)))</f>
        <v>☀</v>
      </c>
      <c r="F3147" t="str" cm="1">
        <f t="array" ref="F3147">IF($K3147="","",_xlfn.IFS($K3147=0,"Clear",$K3147&lt;=3,"Partly Cloudy",OR($K3147=45,$K3147=48),"Fog",AND($K3147&gt;=51,$K3147&lt;=67),"Drizzle",AND($K3147&gt;=71,$K3147&lt;=77),"Snow",AND($K3147&gt;=80,$K3147&lt;=82),"Rain Showers",AND($K3147&gt;=95,$K3147&lt;=99),"Thunderstorm",TRUE,"Cloudy"))</f>
        <v>Clear</v>
      </c>
      <c r="G3147" s="3" cm="1">
        <f t="array" ref="G3147">IF($A3147="","",INDEX(OpenMeteoAPI[TemperatureC],ROWS($G$2:G3147)))</f>
        <v>15</v>
      </c>
      <c r="H3147" s="4" cm="1">
        <f t="array" ref="H3147">IF($A3147="","",INDEX(OpenMeteoAPI[RelativeHumidityPct],ROWS($H$2:H3147))/100)</f>
        <v>0.69</v>
      </c>
      <c r="I3147" s="4" cm="1">
        <f t="array" ref="I3147">IF($A3147="","",INDEX(OpenMeteoAPI[PrecipitationProbabilityPct],ROWS($I$2:I3147))/100)</f>
        <v>0.21</v>
      </c>
      <c r="J3147" s="3" cm="1">
        <f t="array" ref="J3147">IF($A3147="","",INDEX(OpenMeteoAPI[PrecipitationMM],ROWS($J$2:J3147)))</f>
        <v>0</v>
      </c>
      <c r="K3147" cm="1">
        <f t="array" ref="K3147">IF($A3147="","",INDEX(OpenMeteoAPI[WeatherCode],ROWS($K$2:K3147)))</f>
        <v>0</v>
      </c>
      <c r="L3147" s="3" cm="1">
        <f t="array" ref="L3147">IF($A3147="","",INDEX(OpenMeteoAPI[WindSpeedKMH],ROWS($L$2:L3147)))</f>
        <v>16.600000000000001</v>
      </c>
    </row>
    <row r="3148" spans="1:12">
      <c r="A3148" t="str" cm="1">
        <f t="array" ref="A3148">IFERROR(INDEX(OpenMeteoAPI[City],ROWS($A$2:A3148))&amp;", "&amp;INDEX(OpenMeteoAPI[CountryCode],ROWS($A$2:A3148)),"")</f>
        <v>Copenhagen, DK</v>
      </c>
      <c r="B3148" t="str" cm="1">
        <f t="array" ref="B3148">IF($A3148="","",INDEX(OpenMeteoAPI[LocationID],ROWS($B$2:B3148)))</f>
        <v>DK-CPH</v>
      </c>
      <c r="C3148" s="5" cm="1">
        <f t="array" ref="C3148">IF($A3148="","",INDEX(OpenMeteoAPI[ForecastDateTime],ROWS($C$2:C3148)))</f>
        <v>46211.083333333336</v>
      </c>
      <c r="D3148" t="str">
        <f t="shared" si="49"/>
        <v>2AM</v>
      </c>
      <c r="E3148" t="str" cm="1">
        <f t="array" ref="E3148">IF($K3148="","",_xlfn.IFS($K3148=0,_xlfn.UNICHAR(9728),$K3148&lt;=3,_xlfn.UNICHAR(9729),OR($K3148=45,$K3148=48),"~",AND($K3148&gt;=51,$K3148&lt;=67),_xlfn.UNICHAR(9748),AND($K3148&gt;=71,$K3148&lt;=77),_xlfn.UNICHAR(10052),AND($K3148&gt;=80,$K3148&lt;=82),_xlfn.UNICHAR(9748),AND($K3148&gt;=95,$K3148&lt;=99),_xlfn.UNICHAR(9889),TRUE,_xlfn.UNICHAR(9729)))</f>
        <v>☀</v>
      </c>
      <c r="F3148" t="str" cm="1">
        <f t="array" ref="F3148">IF($K3148="","",_xlfn.IFS($K3148=0,"Clear",$K3148&lt;=3,"Partly Cloudy",OR($K3148=45,$K3148=48),"Fog",AND($K3148&gt;=51,$K3148&lt;=67),"Drizzle",AND($K3148&gt;=71,$K3148&lt;=77),"Snow",AND($K3148&gt;=80,$K3148&lt;=82),"Rain Showers",AND($K3148&gt;=95,$K3148&lt;=99),"Thunderstorm",TRUE,"Cloudy"))</f>
        <v>Clear</v>
      </c>
      <c r="G3148" s="3" cm="1">
        <f t="array" ref="G3148">IF($A3148="","",INDEX(OpenMeteoAPI[TemperatureC],ROWS($G$2:G3148)))</f>
        <v>14.4</v>
      </c>
      <c r="H3148" s="4" cm="1">
        <f t="array" ref="H3148">IF($A3148="","",INDEX(OpenMeteoAPI[RelativeHumidityPct],ROWS($H$2:H3148))/100)</f>
        <v>0.8</v>
      </c>
      <c r="I3148" s="4" cm="1">
        <f t="array" ref="I3148">IF($A3148="","",INDEX(OpenMeteoAPI[PrecipitationProbabilityPct],ROWS($I$2:I3148))/100)</f>
        <v>0.02</v>
      </c>
      <c r="J3148" s="3" cm="1">
        <f t="array" ref="J3148">IF($A3148="","",INDEX(OpenMeteoAPI[PrecipitationMM],ROWS($J$2:J3148)))</f>
        <v>0</v>
      </c>
      <c r="K3148" cm="1">
        <f t="array" ref="K3148">IF($A3148="","",INDEX(OpenMeteoAPI[WeatherCode],ROWS($K$2:K3148)))</f>
        <v>0</v>
      </c>
      <c r="L3148" s="3" cm="1">
        <f t="array" ref="L3148">IF($A3148="","",INDEX(OpenMeteoAPI[WindSpeedKMH],ROWS($L$2:L3148)))</f>
        <v>19.100000000000001</v>
      </c>
    </row>
    <row r="3149" spans="1:12">
      <c r="A3149" t="str" cm="1">
        <f t="array" ref="A3149">IFERROR(INDEX(OpenMeteoAPI[City],ROWS($A$2:A3149))&amp;", "&amp;INDEX(OpenMeteoAPI[CountryCode],ROWS($A$2:A3149)),"")</f>
        <v>Copenhagen, DK</v>
      </c>
      <c r="B3149" t="str" cm="1">
        <f t="array" ref="B3149">IF($A3149="","",INDEX(OpenMeteoAPI[LocationID],ROWS($B$2:B3149)))</f>
        <v>DK-CPH</v>
      </c>
      <c r="C3149" s="5" cm="1">
        <f t="array" ref="C3149">IF($A3149="","",INDEX(OpenMeteoAPI[ForecastDateTime],ROWS($C$2:C3149)))</f>
        <v>46211.125</v>
      </c>
      <c r="D3149" t="str">
        <f t="shared" si="49"/>
        <v>3AM</v>
      </c>
      <c r="E3149" t="str" cm="1">
        <f t="array" ref="E3149">IF($K3149="","",_xlfn.IFS($K3149=0,_xlfn.UNICHAR(9728),$K3149&lt;=3,_xlfn.UNICHAR(9729),OR($K3149=45,$K3149=48),"~",AND($K3149&gt;=51,$K3149&lt;=67),_xlfn.UNICHAR(9748),AND($K3149&gt;=71,$K3149&lt;=77),_xlfn.UNICHAR(10052),AND($K3149&gt;=80,$K3149&lt;=82),_xlfn.UNICHAR(9748),AND($K3149&gt;=95,$K3149&lt;=99),_xlfn.UNICHAR(9889),TRUE,_xlfn.UNICHAR(9729)))</f>
        <v>☀</v>
      </c>
      <c r="F3149" t="str" cm="1">
        <f t="array" ref="F3149">IF($K3149="","",_xlfn.IFS($K3149=0,"Clear",$K3149&lt;=3,"Partly Cloudy",OR($K3149=45,$K3149=48),"Fog",AND($K3149&gt;=51,$K3149&lt;=67),"Drizzle",AND($K3149&gt;=71,$K3149&lt;=77),"Snow",AND($K3149&gt;=80,$K3149&lt;=82),"Rain Showers",AND($K3149&gt;=95,$K3149&lt;=99),"Thunderstorm",TRUE,"Cloudy"))</f>
        <v>Clear</v>
      </c>
      <c r="G3149" s="3" cm="1">
        <f t="array" ref="G3149">IF($A3149="","",INDEX(OpenMeteoAPI[TemperatureC],ROWS($G$2:G3149)))</f>
        <v>13.9</v>
      </c>
      <c r="H3149" s="4" cm="1">
        <f t="array" ref="H3149">IF($A3149="","",INDEX(OpenMeteoAPI[RelativeHumidityPct],ROWS($H$2:H3149))/100)</f>
        <v>0.8</v>
      </c>
      <c r="I3149" s="4" cm="1">
        <f t="array" ref="I3149">IF($A3149="","",INDEX(OpenMeteoAPI[PrecipitationProbabilityPct],ROWS($I$2:I3149))/100)</f>
        <v>0</v>
      </c>
      <c r="J3149" s="3" cm="1">
        <f t="array" ref="J3149">IF($A3149="","",INDEX(OpenMeteoAPI[PrecipitationMM],ROWS($J$2:J3149)))</f>
        <v>0</v>
      </c>
      <c r="K3149" cm="1">
        <f t="array" ref="K3149">IF($A3149="","",INDEX(OpenMeteoAPI[WeatherCode],ROWS($K$2:K3149)))</f>
        <v>0</v>
      </c>
      <c r="L3149" s="3" cm="1">
        <f t="array" ref="L3149">IF($A3149="","",INDEX(OpenMeteoAPI[WindSpeedKMH],ROWS($L$2:L3149)))</f>
        <v>17.600000000000001</v>
      </c>
    </row>
    <row r="3150" spans="1:12">
      <c r="A3150" t="str" cm="1">
        <f t="array" ref="A3150">IFERROR(INDEX(OpenMeteoAPI[City],ROWS($A$2:A3150))&amp;", "&amp;INDEX(OpenMeteoAPI[CountryCode],ROWS($A$2:A3150)),"")</f>
        <v>Copenhagen, DK</v>
      </c>
      <c r="B3150" t="str" cm="1">
        <f t="array" ref="B3150">IF($A3150="","",INDEX(OpenMeteoAPI[LocationID],ROWS($B$2:B3150)))</f>
        <v>DK-CPH</v>
      </c>
      <c r="C3150" s="5" cm="1">
        <f t="array" ref="C3150">IF($A3150="","",INDEX(OpenMeteoAPI[ForecastDateTime],ROWS($C$2:C3150)))</f>
        <v>46211.166666666664</v>
      </c>
      <c r="D3150" t="str">
        <f t="shared" si="49"/>
        <v>4AM</v>
      </c>
      <c r="E3150" t="str" cm="1">
        <f t="array" ref="E3150">IF($K3150="","",_xlfn.IFS($K3150=0,_xlfn.UNICHAR(9728),$K3150&lt;=3,_xlfn.UNICHAR(9729),OR($K3150=45,$K3150=48),"~",AND($K3150&gt;=51,$K3150&lt;=67),_xlfn.UNICHAR(9748),AND($K3150&gt;=71,$K3150&lt;=77),_xlfn.UNICHAR(10052),AND($K3150&gt;=80,$K3150&lt;=82),_xlfn.UNICHAR(9748),AND($K3150&gt;=95,$K3150&lt;=99),_xlfn.UNICHAR(9889),TRUE,_xlfn.UNICHAR(9729)))</f>
        <v>☁</v>
      </c>
      <c r="F3150" t="str" cm="1">
        <f t="array" ref="F3150">IF($K3150="","",_xlfn.IFS($K3150=0,"Clear",$K3150&lt;=3,"Partly Cloudy",OR($K3150=45,$K3150=48),"Fog",AND($K3150&gt;=51,$K3150&lt;=67),"Drizzle",AND($K3150&gt;=71,$K3150&lt;=77),"Snow",AND($K3150&gt;=80,$K3150&lt;=82),"Rain Showers",AND($K3150&gt;=95,$K3150&lt;=99),"Thunderstorm",TRUE,"Cloudy"))</f>
        <v>Partly Cloudy</v>
      </c>
      <c r="G3150" s="3" cm="1">
        <f t="array" ref="G3150">IF($A3150="","",INDEX(OpenMeteoAPI[TemperatureC],ROWS($G$2:G3150)))</f>
        <v>13.5</v>
      </c>
      <c r="H3150" s="4" cm="1">
        <f t="array" ref="H3150">IF($A3150="","",INDEX(OpenMeteoAPI[RelativeHumidityPct],ROWS($H$2:H3150))/100)</f>
        <v>0.83</v>
      </c>
      <c r="I3150" s="4" cm="1">
        <f t="array" ref="I3150">IF($A3150="","",INDEX(OpenMeteoAPI[PrecipitationProbabilityPct],ROWS($I$2:I3150))/100)</f>
        <v>0</v>
      </c>
      <c r="J3150" s="3" cm="1">
        <f t="array" ref="J3150">IF($A3150="","",INDEX(OpenMeteoAPI[PrecipitationMM],ROWS($J$2:J3150)))</f>
        <v>0</v>
      </c>
      <c r="K3150" cm="1">
        <f t="array" ref="K3150">IF($A3150="","",INDEX(OpenMeteoAPI[WeatherCode],ROWS($K$2:K3150)))</f>
        <v>1</v>
      </c>
      <c r="L3150" s="3" cm="1">
        <f t="array" ref="L3150">IF($A3150="","",INDEX(OpenMeteoAPI[WindSpeedKMH],ROWS($L$2:L3150)))</f>
        <v>15.1</v>
      </c>
    </row>
    <row r="3151" spans="1:12">
      <c r="A3151" t="str" cm="1">
        <f t="array" ref="A3151">IFERROR(INDEX(OpenMeteoAPI[City],ROWS($A$2:A3151))&amp;", "&amp;INDEX(OpenMeteoAPI[CountryCode],ROWS($A$2:A3151)),"")</f>
        <v>Copenhagen, DK</v>
      </c>
      <c r="B3151" t="str" cm="1">
        <f t="array" ref="B3151">IF($A3151="","",INDEX(OpenMeteoAPI[LocationID],ROWS($B$2:B3151)))</f>
        <v>DK-CPH</v>
      </c>
      <c r="C3151" s="5" cm="1">
        <f t="array" ref="C3151">IF($A3151="","",INDEX(OpenMeteoAPI[ForecastDateTime],ROWS($C$2:C3151)))</f>
        <v>46211.208333333336</v>
      </c>
      <c r="D3151" t="str">
        <f t="shared" si="49"/>
        <v>5AM</v>
      </c>
      <c r="E3151" t="str" cm="1">
        <f t="array" ref="E3151">IF($K3151="","",_xlfn.IFS($K3151=0,_xlfn.UNICHAR(9728),$K3151&lt;=3,_xlfn.UNICHAR(9729),OR($K3151=45,$K3151=48),"~",AND($K3151&gt;=51,$K3151&lt;=67),_xlfn.UNICHAR(9748),AND($K3151&gt;=71,$K3151&lt;=77),_xlfn.UNICHAR(10052),AND($K3151&gt;=80,$K3151&lt;=82),_xlfn.UNICHAR(9748),AND($K3151&gt;=95,$K3151&lt;=99),_xlfn.UNICHAR(9889),TRUE,_xlfn.UNICHAR(9729)))</f>
        <v>☀</v>
      </c>
      <c r="F3151" t="str" cm="1">
        <f t="array" ref="F3151">IF($K3151="","",_xlfn.IFS($K3151=0,"Clear",$K3151&lt;=3,"Partly Cloudy",OR($K3151=45,$K3151=48),"Fog",AND($K3151&gt;=51,$K3151&lt;=67),"Drizzle",AND($K3151&gt;=71,$K3151&lt;=77),"Snow",AND($K3151&gt;=80,$K3151&lt;=82),"Rain Showers",AND($K3151&gt;=95,$K3151&lt;=99),"Thunderstorm",TRUE,"Cloudy"))</f>
        <v>Clear</v>
      </c>
      <c r="G3151" s="3" cm="1">
        <f t="array" ref="G3151">IF($A3151="","",INDEX(OpenMeteoAPI[TemperatureC],ROWS($G$2:G3151)))</f>
        <v>13.3</v>
      </c>
      <c r="H3151" s="4" cm="1">
        <f t="array" ref="H3151">IF($A3151="","",INDEX(OpenMeteoAPI[RelativeHumidityPct],ROWS($H$2:H3151))/100)</f>
        <v>0.86</v>
      </c>
      <c r="I3151" s="4" cm="1">
        <f t="array" ref="I3151">IF($A3151="","",INDEX(OpenMeteoAPI[PrecipitationProbabilityPct],ROWS($I$2:I3151))/100)</f>
        <v>0</v>
      </c>
      <c r="J3151" s="3" cm="1">
        <f t="array" ref="J3151">IF($A3151="","",INDEX(OpenMeteoAPI[PrecipitationMM],ROWS($J$2:J3151)))</f>
        <v>0</v>
      </c>
      <c r="K3151" cm="1">
        <f t="array" ref="K3151">IF($A3151="","",INDEX(OpenMeteoAPI[WeatherCode],ROWS($K$2:K3151)))</f>
        <v>0</v>
      </c>
      <c r="L3151" s="3" cm="1">
        <f t="array" ref="L3151">IF($A3151="","",INDEX(OpenMeteoAPI[WindSpeedKMH],ROWS($L$2:L3151)))</f>
        <v>15.8</v>
      </c>
    </row>
    <row r="3152" spans="1:12">
      <c r="A3152" t="str" cm="1">
        <f t="array" ref="A3152">IFERROR(INDEX(OpenMeteoAPI[City],ROWS($A$2:A3152))&amp;", "&amp;INDEX(OpenMeteoAPI[CountryCode],ROWS($A$2:A3152)),"")</f>
        <v>Copenhagen, DK</v>
      </c>
      <c r="B3152" t="str" cm="1">
        <f t="array" ref="B3152">IF($A3152="","",INDEX(OpenMeteoAPI[LocationID],ROWS($B$2:B3152)))</f>
        <v>DK-CPH</v>
      </c>
      <c r="C3152" s="5" cm="1">
        <f t="array" ref="C3152">IF($A3152="","",INDEX(OpenMeteoAPI[ForecastDateTime],ROWS($C$2:C3152)))</f>
        <v>46211.25</v>
      </c>
      <c r="D3152" t="str">
        <f t="shared" si="49"/>
        <v>6AM</v>
      </c>
      <c r="E3152" t="str" cm="1">
        <f t="array" ref="E3152">IF($K3152="","",_xlfn.IFS($K3152=0,_xlfn.UNICHAR(9728),$K3152&lt;=3,_xlfn.UNICHAR(9729),OR($K3152=45,$K3152=48),"~",AND($K3152&gt;=51,$K3152&lt;=67),_xlfn.UNICHAR(9748),AND($K3152&gt;=71,$K3152&lt;=77),_xlfn.UNICHAR(10052),AND($K3152&gt;=80,$K3152&lt;=82),_xlfn.UNICHAR(9748),AND($K3152&gt;=95,$K3152&lt;=99),_xlfn.UNICHAR(9889),TRUE,_xlfn.UNICHAR(9729)))</f>
        <v>☀</v>
      </c>
      <c r="F3152" t="str" cm="1">
        <f t="array" ref="F3152">IF($K3152="","",_xlfn.IFS($K3152=0,"Clear",$K3152&lt;=3,"Partly Cloudy",OR($K3152=45,$K3152=48),"Fog",AND($K3152&gt;=51,$K3152&lt;=67),"Drizzle",AND($K3152&gt;=71,$K3152&lt;=77),"Snow",AND($K3152&gt;=80,$K3152&lt;=82),"Rain Showers",AND($K3152&gt;=95,$K3152&lt;=99),"Thunderstorm",TRUE,"Cloudy"))</f>
        <v>Clear</v>
      </c>
      <c r="G3152" s="3" cm="1">
        <f t="array" ref="G3152">IF($A3152="","",INDEX(OpenMeteoAPI[TemperatureC],ROWS($G$2:G3152)))</f>
        <v>13.6</v>
      </c>
      <c r="H3152" s="4" cm="1">
        <f t="array" ref="H3152">IF($A3152="","",INDEX(OpenMeteoAPI[RelativeHumidityPct],ROWS($H$2:H3152))/100)</f>
        <v>0.86</v>
      </c>
      <c r="I3152" s="4" cm="1">
        <f t="array" ref="I3152">IF($A3152="","",INDEX(OpenMeteoAPI[PrecipitationProbabilityPct],ROWS($I$2:I3152))/100)</f>
        <v>0</v>
      </c>
      <c r="J3152" s="3" cm="1">
        <f t="array" ref="J3152">IF($A3152="","",INDEX(OpenMeteoAPI[PrecipitationMM],ROWS($J$2:J3152)))</f>
        <v>0</v>
      </c>
      <c r="K3152" cm="1">
        <f t="array" ref="K3152">IF($A3152="","",INDEX(OpenMeteoAPI[WeatherCode],ROWS($K$2:K3152)))</f>
        <v>0</v>
      </c>
      <c r="L3152" s="3" cm="1">
        <f t="array" ref="L3152">IF($A3152="","",INDEX(OpenMeteoAPI[WindSpeedKMH],ROWS($L$2:L3152)))</f>
        <v>17.3</v>
      </c>
    </row>
    <row r="3153" spans="1:12">
      <c r="A3153" t="str" cm="1">
        <f t="array" ref="A3153">IFERROR(INDEX(OpenMeteoAPI[City],ROWS($A$2:A3153))&amp;", "&amp;INDEX(OpenMeteoAPI[CountryCode],ROWS($A$2:A3153)),"")</f>
        <v>Copenhagen, DK</v>
      </c>
      <c r="B3153" t="str" cm="1">
        <f t="array" ref="B3153">IF($A3153="","",INDEX(OpenMeteoAPI[LocationID],ROWS($B$2:B3153)))</f>
        <v>DK-CPH</v>
      </c>
      <c r="C3153" s="5" cm="1">
        <f t="array" ref="C3153">IF($A3153="","",INDEX(OpenMeteoAPI[ForecastDateTime],ROWS($C$2:C3153)))</f>
        <v>46211.291666666664</v>
      </c>
      <c r="D3153" t="str">
        <f t="shared" si="49"/>
        <v>7AM</v>
      </c>
      <c r="E3153" t="str" cm="1">
        <f t="array" ref="E3153">IF($K3153="","",_xlfn.IFS($K3153=0,_xlfn.UNICHAR(9728),$K3153&lt;=3,_xlfn.UNICHAR(9729),OR($K3153=45,$K3153=48),"~",AND($K3153&gt;=51,$K3153&lt;=67),_xlfn.UNICHAR(9748),AND($K3153&gt;=71,$K3153&lt;=77),_xlfn.UNICHAR(10052),AND($K3153&gt;=80,$K3153&lt;=82),_xlfn.UNICHAR(9748),AND($K3153&gt;=95,$K3153&lt;=99),_xlfn.UNICHAR(9889),TRUE,_xlfn.UNICHAR(9729)))</f>
        <v>☀</v>
      </c>
      <c r="F3153" t="str" cm="1">
        <f t="array" ref="F3153">IF($K3153="","",_xlfn.IFS($K3153=0,"Clear",$K3153&lt;=3,"Partly Cloudy",OR($K3153=45,$K3153=48),"Fog",AND($K3153&gt;=51,$K3153&lt;=67),"Drizzle",AND($K3153&gt;=71,$K3153&lt;=77),"Snow",AND($K3153&gt;=80,$K3153&lt;=82),"Rain Showers",AND($K3153&gt;=95,$K3153&lt;=99),"Thunderstorm",TRUE,"Cloudy"))</f>
        <v>Clear</v>
      </c>
      <c r="G3153" s="3" cm="1">
        <f t="array" ref="G3153">IF($A3153="","",INDEX(OpenMeteoAPI[TemperatureC],ROWS($G$2:G3153)))</f>
        <v>14.5</v>
      </c>
      <c r="H3153" s="4" cm="1">
        <f t="array" ref="H3153">IF($A3153="","",INDEX(OpenMeteoAPI[RelativeHumidityPct],ROWS($H$2:H3153))/100)</f>
        <v>0.83</v>
      </c>
      <c r="I3153" s="4" cm="1">
        <f t="array" ref="I3153">IF($A3153="","",INDEX(OpenMeteoAPI[PrecipitationProbabilityPct],ROWS($I$2:I3153))/100)</f>
        <v>0</v>
      </c>
      <c r="J3153" s="3" cm="1">
        <f t="array" ref="J3153">IF($A3153="","",INDEX(OpenMeteoAPI[PrecipitationMM],ROWS($J$2:J3153)))</f>
        <v>0</v>
      </c>
      <c r="K3153" cm="1">
        <f t="array" ref="K3153">IF($A3153="","",INDEX(OpenMeteoAPI[WeatherCode],ROWS($K$2:K3153)))</f>
        <v>0</v>
      </c>
      <c r="L3153" s="3" cm="1">
        <f t="array" ref="L3153">IF($A3153="","",INDEX(OpenMeteoAPI[WindSpeedKMH],ROWS($L$2:L3153)))</f>
        <v>18.399999999999999</v>
      </c>
    </row>
    <row r="3154" spans="1:12">
      <c r="A3154" t="str" cm="1">
        <f t="array" ref="A3154">IFERROR(INDEX(OpenMeteoAPI[City],ROWS($A$2:A3154))&amp;", "&amp;INDEX(OpenMeteoAPI[CountryCode],ROWS($A$2:A3154)),"")</f>
        <v>Copenhagen, DK</v>
      </c>
      <c r="B3154" t="str" cm="1">
        <f t="array" ref="B3154">IF($A3154="","",INDEX(OpenMeteoAPI[LocationID],ROWS($B$2:B3154)))</f>
        <v>DK-CPH</v>
      </c>
      <c r="C3154" s="5" cm="1">
        <f t="array" ref="C3154">IF($A3154="","",INDEX(OpenMeteoAPI[ForecastDateTime],ROWS($C$2:C3154)))</f>
        <v>46211.333333333336</v>
      </c>
      <c r="D3154" t="str">
        <f t="shared" si="49"/>
        <v>8AM</v>
      </c>
      <c r="E3154" t="str" cm="1">
        <f t="array" ref="E3154">IF($K3154="","",_xlfn.IFS($K3154=0,_xlfn.UNICHAR(9728),$K3154&lt;=3,_xlfn.UNICHAR(9729),OR($K3154=45,$K3154=48),"~",AND($K3154&gt;=51,$K3154&lt;=67),_xlfn.UNICHAR(9748),AND($K3154&gt;=71,$K3154&lt;=77),_xlfn.UNICHAR(10052),AND($K3154&gt;=80,$K3154&lt;=82),_xlfn.UNICHAR(9748),AND($K3154&gt;=95,$K3154&lt;=99),_xlfn.UNICHAR(9889),TRUE,_xlfn.UNICHAR(9729)))</f>
        <v>☀</v>
      </c>
      <c r="F3154" t="str" cm="1">
        <f t="array" ref="F3154">IF($K3154="","",_xlfn.IFS($K3154=0,"Clear",$K3154&lt;=3,"Partly Cloudy",OR($K3154=45,$K3154=48),"Fog",AND($K3154&gt;=51,$K3154&lt;=67),"Drizzle",AND($K3154&gt;=71,$K3154&lt;=77),"Snow",AND($K3154&gt;=80,$K3154&lt;=82),"Rain Showers",AND($K3154&gt;=95,$K3154&lt;=99),"Thunderstorm",TRUE,"Cloudy"))</f>
        <v>Clear</v>
      </c>
      <c r="G3154" s="3" cm="1">
        <f t="array" ref="G3154">IF($A3154="","",INDEX(OpenMeteoAPI[TemperatureC],ROWS($G$2:G3154)))</f>
        <v>15.9</v>
      </c>
      <c r="H3154" s="4" cm="1">
        <f t="array" ref="H3154">IF($A3154="","",INDEX(OpenMeteoAPI[RelativeHumidityPct],ROWS($H$2:H3154))/100)</f>
        <v>0.77</v>
      </c>
      <c r="I3154" s="4" cm="1">
        <f t="array" ref="I3154">IF($A3154="","",INDEX(OpenMeteoAPI[PrecipitationProbabilityPct],ROWS($I$2:I3154))/100)</f>
        <v>0</v>
      </c>
      <c r="J3154" s="3" cm="1">
        <f t="array" ref="J3154">IF($A3154="","",INDEX(OpenMeteoAPI[PrecipitationMM],ROWS($J$2:J3154)))</f>
        <v>0</v>
      </c>
      <c r="K3154" cm="1">
        <f t="array" ref="K3154">IF($A3154="","",INDEX(OpenMeteoAPI[WeatherCode],ROWS($K$2:K3154)))</f>
        <v>0</v>
      </c>
      <c r="L3154" s="3" cm="1">
        <f t="array" ref="L3154">IF($A3154="","",INDEX(OpenMeteoAPI[WindSpeedKMH],ROWS($L$2:L3154)))</f>
        <v>19.100000000000001</v>
      </c>
    </row>
    <row r="3155" spans="1:12">
      <c r="A3155" t="str" cm="1">
        <f t="array" ref="A3155">IFERROR(INDEX(OpenMeteoAPI[City],ROWS($A$2:A3155))&amp;", "&amp;INDEX(OpenMeteoAPI[CountryCode],ROWS($A$2:A3155)),"")</f>
        <v>Copenhagen, DK</v>
      </c>
      <c r="B3155" t="str" cm="1">
        <f t="array" ref="B3155">IF($A3155="","",INDEX(OpenMeteoAPI[LocationID],ROWS($B$2:B3155)))</f>
        <v>DK-CPH</v>
      </c>
      <c r="C3155" s="5" cm="1">
        <f t="array" ref="C3155">IF($A3155="","",INDEX(OpenMeteoAPI[ForecastDateTime],ROWS($C$2:C3155)))</f>
        <v>46211.375</v>
      </c>
      <c r="D3155" t="str">
        <f t="shared" si="49"/>
        <v>9AM</v>
      </c>
      <c r="E3155" t="str" cm="1">
        <f t="array" ref="E3155">IF($K3155="","",_xlfn.IFS($K3155=0,_xlfn.UNICHAR(9728),$K3155&lt;=3,_xlfn.UNICHAR(9729),OR($K3155=45,$K3155=48),"~",AND($K3155&gt;=51,$K3155&lt;=67),_xlfn.UNICHAR(9748),AND($K3155&gt;=71,$K3155&lt;=77),_xlfn.UNICHAR(10052),AND($K3155&gt;=80,$K3155&lt;=82),_xlfn.UNICHAR(9748),AND($K3155&gt;=95,$K3155&lt;=99),_xlfn.UNICHAR(9889),TRUE,_xlfn.UNICHAR(9729)))</f>
        <v>☀</v>
      </c>
      <c r="F3155" t="str" cm="1">
        <f t="array" ref="F3155">IF($K3155="","",_xlfn.IFS($K3155=0,"Clear",$K3155&lt;=3,"Partly Cloudy",OR($K3155=45,$K3155=48),"Fog",AND($K3155&gt;=51,$K3155&lt;=67),"Drizzle",AND($K3155&gt;=71,$K3155&lt;=77),"Snow",AND($K3155&gt;=80,$K3155&lt;=82),"Rain Showers",AND($K3155&gt;=95,$K3155&lt;=99),"Thunderstorm",TRUE,"Cloudy"))</f>
        <v>Clear</v>
      </c>
      <c r="G3155" s="3" cm="1">
        <f t="array" ref="G3155">IF($A3155="","",INDEX(OpenMeteoAPI[TemperatureC],ROWS($G$2:G3155)))</f>
        <v>17.100000000000001</v>
      </c>
      <c r="H3155" s="4" cm="1">
        <f t="array" ref="H3155">IF($A3155="","",INDEX(OpenMeteoAPI[RelativeHumidityPct],ROWS($H$2:H3155))/100)</f>
        <v>0.72</v>
      </c>
      <c r="I3155" s="4" cm="1">
        <f t="array" ref="I3155">IF($A3155="","",INDEX(OpenMeteoAPI[PrecipitationProbabilityPct],ROWS($I$2:I3155))/100)</f>
        <v>0</v>
      </c>
      <c r="J3155" s="3" cm="1">
        <f t="array" ref="J3155">IF($A3155="","",INDEX(OpenMeteoAPI[PrecipitationMM],ROWS($J$2:J3155)))</f>
        <v>0</v>
      </c>
      <c r="K3155" cm="1">
        <f t="array" ref="K3155">IF($A3155="","",INDEX(OpenMeteoAPI[WeatherCode],ROWS($K$2:K3155)))</f>
        <v>0</v>
      </c>
      <c r="L3155" s="3" cm="1">
        <f t="array" ref="L3155">IF($A3155="","",INDEX(OpenMeteoAPI[WindSpeedKMH],ROWS($L$2:L3155)))</f>
        <v>19.100000000000001</v>
      </c>
    </row>
    <row r="3156" spans="1:12">
      <c r="A3156" t="str" cm="1">
        <f t="array" ref="A3156">IFERROR(INDEX(OpenMeteoAPI[City],ROWS($A$2:A3156))&amp;", "&amp;INDEX(OpenMeteoAPI[CountryCode],ROWS($A$2:A3156)),"")</f>
        <v>Copenhagen, DK</v>
      </c>
      <c r="B3156" t="str" cm="1">
        <f t="array" ref="B3156">IF($A3156="","",INDEX(OpenMeteoAPI[LocationID],ROWS($B$2:B3156)))</f>
        <v>DK-CPH</v>
      </c>
      <c r="C3156" s="5" cm="1">
        <f t="array" ref="C3156">IF($A3156="","",INDEX(OpenMeteoAPI[ForecastDateTime],ROWS($C$2:C3156)))</f>
        <v>46211.416666666664</v>
      </c>
      <c r="D3156" t="str">
        <f t="shared" si="49"/>
        <v>10AM</v>
      </c>
      <c r="E3156" t="str" cm="1">
        <f t="array" ref="E3156">IF($K3156="","",_xlfn.IFS($K3156=0,_xlfn.UNICHAR(9728),$K3156&lt;=3,_xlfn.UNICHAR(9729),OR($K3156=45,$K3156=48),"~",AND($K3156&gt;=51,$K3156&lt;=67),_xlfn.UNICHAR(9748),AND($K3156&gt;=71,$K3156&lt;=77),_xlfn.UNICHAR(10052),AND($K3156&gt;=80,$K3156&lt;=82),_xlfn.UNICHAR(9748),AND($K3156&gt;=95,$K3156&lt;=99),_xlfn.UNICHAR(9889),TRUE,_xlfn.UNICHAR(9729)))</f>
        <v>☀</v>
      </c>
      <c r="F3156" t="str" cm="1">
        <f t="array" ref="F3156">IF($K3156="","",_xlfn.IFS($K3156=0,"Clear",$K3156&lt;=3,"Partly Cloudy",OR($K3156=45,$K3156=48),"Fog",AND($K3156&gt;=51,$K3156&lt;=67),"Drizzle",AND($K3156&gt;=71,$K3156&lt;=77),"Snow",AND($K3156&gt;=80,$K3156&lt;=82),"Rain Showers",AND($K3156&gt;=95,$K3156&lt;=99),"Thunderstorm",TRUE,"Cloudy"))</f>
        <v>Clear</v>
      </c>
      <c r="G3156" s="3" cm="1">
        <f t="array" ref="G3156">IF($A3156="","",INDEX(OpenMeteoAPI[TemperatureC],ROWS($G$2:G3156)))</f>
        <v>18.5</v>
      </c>
      <c r="H3156" s="4" cm="1">
        <f t="array" ref="H3156">IF($A3156="","",INDEX(OpenMeteoAPI[RelativeHumidityPct],ROWS($H$2:H3156))/100)</f>
        <v>0.64</v>
      </c>
      <c r="I3156" s="4" cm="1">
        <f t="array" ref="I3156">IF($A3156="","",INDEX(OpenMeteoAPI[PrecipitationProbabilityPct],ROWS($I$2:I3156))/100)</f>
        <v>0</v>
      </c>
      <c r="J3156" s="3" cm="1">
        <f t="array" ref="J3156">IF($A3156="","",INDEX(OpenMeteoAPI[PrecipitationMM],ROWS($J$2:J3156)))</f>
        <v>0</v>
      </c>
      <c r="K3156" cm="1">
        <f t="array" ref="K3156">IF($A3156="","",INDEX(OpenMeteoAPI[WeatherCode],ROWS($K$2:K3156)))</f>
        <v>0</v>
      </c>
      <c r="L3156" s="3" cm="1">
        <f t="array" ref="L3156">IF($A3156="","",INDEX(OpenMeteoAPI[WindSpeedKMH],ROWS($L$2:L3156)))</f>
        <v>18.7</v>
      </c>
    </row>
    <row r="3157" spans="1:12">
      <c r="A3157" t="str" cm="1">
        <f t="array" ref="A3157">IFERROR(INDEX(OpenMeteoAPI[City],ROWS($A$2:A3157))&amp;", "&amp;INDEX(OpenMeteoAPI[CountryCode],ROWS($A$2:A3157)),"")</f>
        <v>Copenhagen, DK</v>
      </c>
      <c r="B3157" t="str" cm="1">
        <f t="array" ref="B3157">IF($A3157="","",INDEX(OpenMeteoAPI[LocationID],ROWS($B$2:B3157)))</f>
        <v>DK-CPH</v>
      </c>
      <c r="C3157" s="5" cm="1">
        <f t="array" ref="C3157">IF($A3157="","",INDEX(OpenMeteoAPI[ForecastDateTime],ROWS($C$2:C3157)))</f>
        <v>46211.458333333336</v>
      </c>
      <c r="D3157" t="str">
        <f t="shared" si="49"/>
        <v>11AM</v>
      </c>
      <c r="E3157" t="str" cm="1">
        <f t="array" ref="E3157">IF($K3157="","",_xlfn.IFS($K3157=0,_xlfn.UNICHAR(9728),$K3157&lt;=3,_xlfn.UNICHAR(9729),OR($K3157=45,$K3157=48),"~",AND($K3157&gt;=51,$K3157&lt;=67),_xlfn.UNICHAR(9748),AND($K3157&gt;=71,$K3157&lt;=77),_xlfn.UNICHAR(10052),AND($K3157&gt;=80,$K3157&lt;=82),_xlfn.UNICHAR(9748),AND($K3157&gt;=95,$K3157&lt;=99),_xlfn.UNICHAR(9889),TRUE,_xlfn.UNICHAR(9729)))</f>
        <v>☀</v>
      </c>
      <c r="F3157" t="str" cm="1">
        <f t="array" ref="F3157">IF($K3157="","",_xlfn.IFS($K3157=0,"Clear",$K3157&lt;=3,"Partly Cloudy",OR($K3157=45,$K3157=48),"Fog",AND($K3157&gt;=51,$K3157&lt;=67),"Drizzle",AND($K3157&gt;=71,$K3157&lt;=77),"Snow",AND($K3157&gt;=80,$K3157&lt;=82),"Rain Showers",AND($K3157&gt;=95,$K3157&lt;=99),"Thunderstorm",TRUE,"Cloudy"))</f>
        <v>Clear</v>
      </c>
      <c r="G3157" s="3" cm="1">
        <f t="array" ref="G3157">IF($A3157="","",INDEX(OpenMeteoAPI[TemperatureC],ROWS($G$2:G3157)))</f>
        <v>19.899999999999999</v>
      </c>
      <c r="H3157" s="4" cm="1">
        <f t="array" ref="H3157">IF($A3157="","",INDEX(OpenMeteoAPI[RelativeHumidityPct],ROWS($H$2:H3157))/100)</f>
        <v>0.59</v>
      </c>
      <c r="I3157" s="4" cm="1">
        <f t="array" ref="I3157">IF($A3157="","",INDEX(OpenMeteoAPI[PrecipitationProbabilityPct],ROWS($I$2:I3157))/100)</f>
        <v>0</v>
      </c>
      <c r="J3157" s="3" cm="1">
        <f t="array" ref="J3157">IF($A3157="","",INDEX(OpenMeteoAPI[PrecipitationMM],ROWS($J$2:J3157)))</f>
        <v>0</v>
      </c>
      <c r="K3157" cm="1">
        <f t="array" ref="K3157">IF($A3157="","",INDEX(OpenMeteoAPI[WeatherCode],ROWS($K$2:K3157)))</f>
        <v>0</v>
      </c>
      <c r="L3157" s="3" cm="1">
        <f t="array" ref="L3157">IF($A3157="","",INDEX(OpenMeteoAPI[WindSpeedKMH],ROWS($L$2:L3157)))</f>
        <v>19.399999999999999</v>
      </c>
    </row>
    <row r="3158" spans="1:12">
      <c r="A3158" t="str" cm="1">
        <f t="array" ref="A3158">IFERROR(INDEX(OpenMeteoAPI[City],ROWS($A$2:A3158))&amp;", "&amp;INDEX(OpenMeteoAPI[CountryCode],ROWS($A$2:A3158)),"")</f>
        <v>Copenhagen, DK</v>
      </c>
      <c r="B3158" t="str" cm="1">
        <f t="array" ref="B3158">IF($A3158="","",INDEX(OpenMeteoAPI[LocationID],ROWS($B$2:B3158)))</f>
        <v>DK-CPH</v>
      </c>
      <c r="C3158" s="5" cm="1">
        <f t="array" ref="C3158">IF($A3158="","",INDEX(OpenMeteoAPI[ForecastDateTime],ROWS($C$2:C3158)))</f>
        <v>46211.5</v>
      </c>
      <c r="D3158" t="str">
        <f t="shared" si="49"/>
        <v>12PM</v>
      </c>
      <c r="E3158" t="str" cm="1">
        <f t="array" ref="E3158">IF($K3158="","",_xlfn.IFS($K3158=0,_xlfn.UNICHAR(9728),$K3158&lt;=3,_xlfn.UNICHAR(9729),OR($K3158=45,$K3158=48),"~",AND($K3158&gt;=51,$K3158&lt;=67),_xlfn.UNICHAR(9748),AND($K3158&gt;=71,$K3158&lt;=77),_xlfn.UNICHAR(10052),AND($K3158&gt;=80,$K3158&lt;=82),_xlfn.UNICHAR(9748),AND($K3158&gt;=95,$K3158&lt;=99),_xlfn.UNICHAR(9889),TRUE,_xlfn.UNICHAR(9729)))</f>
        <v>☀</v>
      </c>
      <c r="F3158" t="str" cm="1">
        <f t="array" ref="F3158">IF($K3158="","",_xlfn.IFS($K3158=0,"Clear",$K3158&lt;=3,"Partly Cloudy",OR($K3158=45,$K3158=48),"Fog",AND($K3158&gt;=51,$K3158&lt;=67),"Drizzle",AND($K3158&gt;=71,$K3158&lt;=77),"Snow",AND($K3158&gt;=80,$K3158&lt;=82),"Rain Showers",AND($K3158&gt;=95,$K3158&lt;=99),"Thunderstorm",TRUE,"Cloudy"))</f>
        <v>Clear</v>
      </c>
      <c r="G3158" s="3" cm="1">
        <f t="array" ref="G3158">IF($A3158="","",INDEX(OpenMeteoAPI[TemperatureC],ROWS($G$2:G3158)))</f>
        <v>21.2</v>
      </c>
      <c r="H3158" s="4" cm="1">
        <f t="array" ref="H3158">IF($A3158="","",INDEX(OpenMeteoAPI[RelativeHumidityPct],ROWS($H$2:H3158))/100)</f>
        <v>0.53</v>
      </c>
      <c r="I3158" s="4" cm="1">
        <f t="array" ref="I3158">IF($A3158="","",INDEX(OpenMeteoAPI[PrecipitationProbabilityPct],ROWS($I$2:I3158))/100)</f>
        <v>0</v>
      </c>
      <c r="J3158" s="3" cm="1">
        <f t="array" ref="J3158">IF($A3158="","",INDEX(OpenMeteoAPI[PrecipitationMM],ROWS($J$2:J3158)))</f>
        <v>0</v>
      </c>
      <c r="K3158" cm="1">
        <f t="array" ref="K3158">IF($A3158="","",INDEX(OpenMeteoAPI[WeatherCode],ROWS($K$2:K3158)))</f>
        <v>0</v>
      </c>
      <c r="L3158" s="3" cm="1">
        <f t="array" ref="L3158">IF($A3158="","",INDEX(OpenMeteoAPI[WindSpeedKMH],ROWS($L$2:L3158)))</f>
        <v>20.9</v>
      </c>
    </row>
    <row r="3159" spans="1:12">
      <c r="A3159" t="str" cm="1">
        <f t="array" ref="A3159">IFERROR(INDEX(OpenMeteoAPI[City],ROWS($A$2:A3159))&amp;", "&amp;INDEX(OpenMeteoAPI[CountryCode],ROWS($A$2:A3159)),"")</f>
        <v>Copenhagen, DK</v>
      </c>
      <c r="B3159" t="str" cm="1">
        <f t="array" ref="B3159">IF($A3159="","",INDEX(OpenMeteoAPI[LocationID],ROWS($B$2:B3159)))</f>
        <v>DK-CPH</v>
      </c>
      <c r="C3159" s="5" cm="1">
        <f t="array" ref="C3159">IF($A3159="","",INDEX(OpenMeteoAPI[ForecastDateTime],ROWS($C$2:C3159)))</f>
        <v>46211.541666666664</v>
      </c>
      <c r="D3159" t="str">
        <f t="shared" si="49"/>
        <v>1PM</v>
      </c>
      <c r="E3159" t="str" cm="1">
        <f t="array" ref="E3159">IF($K3159="","",_xlfn.IFS($K3159=0,_xlfn.UNICHAR(9728),$K3159&lt;=3,_xlfn.UNICHAR(9729),OR($K3159=45,$K3159=48),"~",AND($K3159&gt;=51,$K3159&lt;=67),_xlfn.UNICHAR(9748),AND($K3159&gt;=71,$K3159&lt;=77),_xlfn.UNICHAR(10052),AND($K3159&gt;=80,$K3159&lt;=82),_xlfn.UNICHAR(9748),AND($K3159&gt;=95,$K3159&lt;=99),_xlfn.UNICHAR(9889),TRUE,_xlfn.UNICHAR(9729)))</f>
        <v>☀</v>
      </c>
      <c r="F3159" t="str" cm="1">
        <f t="array" ref="F3159">IF($K3159="","",_xlfn.IFS($K3159=0,"Clear",$K3159&lt;=3,"Partly Cloudy",OR($K3159=45,$K3159=48),"Fog",AND($K3159&gt;=51,$K3159&lt;=67),"Drizzle",AND($K3159&gt;=71,$K3159&lt;=77),"Snow",AND($K3159&gt;=80,$K3159&lt;=82),"Rain Showers",AND($K3159&gt;=95,$K3159&lt;=99),"Thunderstorm",TRUE,"Cloudy"))</f>
        <v>Clear</v>
      </c>
      <c r="G3159" s="3" cm="1">
        <f t="array" ref="G3159">IF($A3159="","",INDEX(OpenMeteoAPI[TemperatureC],ROWS($G$2:G3159)))</f>
        <v>22.2</v>
      </c>
      <c r="H3159" s="4" cm="1">
        <f t="array" ref="H3159">IF($A3159="","",INDEX(OpenMeteoAPI[RelativeHumidityPct],ROWS($H$2:H3159))/100)</f>
        <v>0.49</v>
      </c>
      <c r="I3159" s="4" cm="1">
        <f t="array" ref="I3159">IF($A3159="","",INDEX(OpenMeteoAPI[PrecipitationProbabilityPct],ROWS($I$2:I3159))/100)</f>
        <v>0</v>
      </c>
      <c r="J3159" s="3" cm="1">
        <f t="array" ref="J3159">IF($A3159="","",INDEX(OpenMeteoAPI[PrecipitationMM],ROWS($J$2:J3159)))</f>
        <v>0</v>
      </c>
      <c r="K3159" cm="1">
        <f t="array" ref="K3159">IF($A3159="","",INDEX(OpenMeteoAPI[WeatherCode],ROWS($K$2:K3159)))</f>
        <v>0</v>
      </c>
      <c r="L3159" s="3" cm="1">
        <f t="array" ref="L3159">IF($A3159="","",INDEX(OpenMeteoAPI[WindSpeedKMH],ROWS($L$2:L3159)))</f>
        <v>21.2</v>
      </c>
    </row>
    <row r="3160" spans="1:12">
      <c r="A3160" t="str" cm="1">
        <f t="array" ref="A3160">IFERROR(INDEX(OpenMeteoAPI[City],ROWS($A$2:A3160))&amp;", "&amp;INDEX(OpenMeteoAPI[CountryCode],ROWS($A$2:A3160)),"")</f>
        <v>Copenhagen, DK</v>
      </c>
      <c r="B3160" t="str" cm="1">
        <f t="array" ref="B3160">IF($A3160="","",INDEX(OpenMeteoAPI[LocationID],ROWS($B$2:B3160)))</f>
        <v>DK-CPH</v>
      </c>
      <c r="C3160" s="5" cm="1">
        <f t="array" ref="C3160">IF($A3160="","",INDEX(OpenMeteoAPI[ForecastDateTime],ROWS($C$2:C3160)))</f>
        <v>46211.583333333336</v>
      </c>
      <c r="D3160" t="str">
        <f t="shared" si="49"/>
        <v>2PM</v>
      </c>
      <c r="E3160" t="str" cm="1">
        <f t="array" ref="E3160">IF($K3160="","",_xlfn.IFS($K3160=0,_xlfn.UNICHAR(9728),$K3160&lt;=3,_xlfn.UNICHAR(9729),OR($K3160=45,$K3160=48),"~",AND($K3160&gt;=51,$K3160&lt;=67),_xlfn.UNICHAR(9748),AND($K3160&gt;=71,$K3160&lt;=77),_xlfn.UNICHAR(10052),AND($K3160&gt;=80,$K3160&lt;=82),_xlfn.UNICHAR(9748),AND($K3160&gt;=95,$K3160&lt;=99),_xlfn.UNICHAR(9889),TRUE,_xlfn.UNICHAR(9729)))</f>
        <v>☀</v>
      </c>
      <c r="F3160" t="str" cm="1">
        <f t="array" ref="F3160">IF($K3160="","",_xlfn.IFS($K3160=0,"Clear",$K3160&lt;=3,"Partly Cloudy",OR($K3160=45,$K3160=48),"Fog",AND($K3160&gt;=51,$K3160&lt;=67),"Drizzle",AND($K3160&gt;=71,$K3160&lt;=77),"Snow",AND($K3160&gt;=80,$K3160&lt;=82),"Rain Showers",AND($K3160&gt;=95,$K3160&lt;=99),"Thunderstorm",TRUE,"Cloudy"))</f>
        <v>Clear</v>
      </c>
      <c r="G3160" s="3" cm="1">
        <f t="array" ref="G3160">IF($A3160="","",INDEX(OpenMeteoAPI[TemperatureC],ROWS($G$2:G3160)))</f>
        <v>22.8</v>
      </c>
      <c r="H3160" s="4" cm="1">
        <f t="array" ref="H3160">IF($A3160="","",INDEX(OpenMeteoAPI[RelativeHumidityPct],ROWS($H$2:H3160))/100)</f>
        <v>0.41</v>
      </c>
      <c r="I3160" s="4" cm="1">
        <f t="array" ref="I3160">IF($A3160="","",INDEX(OpenMeteoAPI[PrecipitationProbabilityPct],ROWS($I$2:I3160))/100)</f>
        <v>0</v>
      </c>
      <c r="J3160" s="3" cm="1">
        <f t="array" ref="J3160">IF($A3160="","",INDEX(OpenMeteoAPI[PrecipitationMM],ROWS($J$2:J3160)))</f>
        <v>0</v>
      </c>
      <c r="K3160" cm="1">
        <f t="array" ref="K3160">IF($A3160="","",INDEX(OpenMeteoAPI[WeatherCode],ROWS($K$2:K3160)))</f>
        <v>0</v>
      </c>
      <c r="L3160" s="3" cm="1">
        <f t="array" ref="L3160">IF($A3160="","",INDEX(OpenMeteoAPI[WindSpeedKMH],ROWS($L$2:L3160)))</f>
        <v>21.6</v>
      </c>
    </row>
    <row r="3161" spans="1:12">
      <c r="A3161" t="str" cm="1">
        <f t="array" ref="A3161">IFERROR(INDEX(OpenMeteoAPI[City],ROWS($A$2:A3161))&amp;", "&amp;INDEX(OpenMeteoAPI[CountryCode],ROWS($A$2:A3161)),"")</f>
        <v>Copenhagen, DK</v>
      </c>
      <c r="B3161" t="str" cm="1">
        <f t="array" ref="B3161">IF($A3161="","",INDEX(OpenMeteoAPI[LocationID],ROWS($B$2:B3161)))</f>
        <v>DK-CPH</v>
      </c>
      <c r="C3161" s="5" cm="1">
        <f t="array" ref="C3161">IF($A3161="","",INDEX(OpenMeteoAPI[ForecastDateTime],ROWS($C$2:C3161)))</f>
        <v>46211.625</v>
      </c>
      <c r="D3161" t="str">
        <f t="shared" si="49"/>
        <v>3PM</v>
      </c>
      <c r="E3161" t="str" cm="1">
        <f t="array" ref="E3161">IF($K3161="","",_xlfn.IFS($K3161=0,_xlfn.UNICHAR(9728),$K3161&lt;=3,_xlfn.UNICHAR(9729),OR($K3161=45,$K3161=48),"~",AND($K3161&gt;=51,$K3161&lt;=67),_xlfn.UNICHAR(9748),AND($K3161&gt;=71,$K3161&lt;=77),_xlfn.UNICHAR(10052),AND($K3161&gt;=80,$K3161&lt;=82),_xlfn.UNICHAR(9748),AND($K3161&gt;=95,$K3161&lt;=99),_xlfn.UNICHAR(9889),TRUE,_xlfn.UNICHAR(9729)))</f>
        <v>☀</v>
      </c>
      <c r="F3161" t="str" cm="1">
        <f t="array" ref="F3161">IF($K3161="","",_xlfn.IFS($K3161=0,"Clear",$K3161&lt;=3,"Partly Cloudy",OR($K3161=45,$K3161=48),"Fog",AND($K3161&gt;=51,$K3161&lt;=67),"Drizzle",AND($K3161&gt;=71,$K3161&lt;=77),"Snow",AND($K3161&gt;=80,$K3161&lt;=82),"Rain Showers",AND($K3161&gt;=95,$K3161&lt;=99),"Thunderstorm",TRUE,"Cloudy"))</f>
        <v>Clear</v>
      </c>
      <c r="G3161" s="3" cm="1">
        <f t="array" ref="G3161">IF($A3161="","",INDEX(OpenMeteoAPI[TemperatureC],ROWS($G$2:G3161)))</f>
        <v>23.3</v>
      </c>
      <c r="H3161" s="4" cm="1">
        <f t="array" ref="H3161">IF($A3161="","",INDEX(OpenMeteoAPI[RelativeHumidityPct],ROWS($H$2:H3161))/100)</f>
        <v>0.37</v>
      </c>
      <c r="I3161" s="4" cm="1">
        <f t="array" ref="I3161">IF($A3161="","",INDEX(OpenMeteoAPI[PrecipitationProbabilityPct],ROWS($I$2:I3161))/100)</f>
        <v>0</v>
      </c>
      <c r="J3161" s="3" cm="1">
        <f t="array" ref="J3161">IF($A3161="","",INDEX(OpenMeteoAPI[PrecipitationMM],ROWS($J$2:J3161)))</f>
        <v>0</v>
      </c>
      <c r="K3161" cm="1">
        <f t="array" ref="K3161">IF($A3161="","",INDEX(OpenMeteoAPI[WeatherCode],ROWS($K$2:K3161)))</f>
        <v>0</v>
      </c>
      <c r="L3161" s="3" cm="1">
        <f t="array" ref="L3161">IF($A3161="","",INDEX(OpenMeteoAPI[WindSpeedKMH],ROWS($L$2:L3161)))</f>
        <v>21.6</v>
      </c>
    </row>
    <row r="3162" spans="1:12">
      <c r="A3162" t="str" cm="1">
        <f t="array" ref="A3162">IFERROR(INDEX(OpenMeteoAPI[City],ROWS($A$2:A3162))&amp;", "&amp;INDEX(OpenMeteoAPI[CountryCode],ROWS($A$2:A3162)),"")</f>
        <v>Copenhagen, DK</v>
      </c>
      <c r="B3162" t="str" cm="1">
        <f t="array" ref="B3162">IF($A3162="","",INDEX(OpenMeteoAPI[LocationID],ROWS($B$2:B3162)))</f>
        <v>DK-CPH</v>
      </c>
      <c r="C3162" s="5" cm="1">
        <f t="array" ref="C3162">IF($A3162="","",INDEX(OpenMeteoAPI[ForecastDateTime],ROWS($C$2:C3162)))</f>
        <v>46211.666666666664</v>
      </c>
      <c r="D3162" t="str">
        <f t="shared" si="49"/>
        <v>4PM</v>
      </c>
      <c r="E3162" t="str" cm="1">
        <f t="array" ref="E3162">IF($K3162="","",_xlfn.IFS($K3162=0,_xlfn.UNICHAR(9728),$K3162&lt;=3,_xlfn.UNICHAR(9729),OR($K3162=45,$K3162=48),"~",AND($K3162&gt;=51,$K3162&lt;=67),_xlfn.UNICHAR(9748),AND($K3162&gt;=71,$K3162&lt;=77),_xlfn.UNICHAR(10052),AND($K3162&gt;=80,$K3162&lt;=82),_xlfn.UNICHAR(9748),AND($K3162&gt;=95,$K3162&lt;=99),_xlfn.UNICHAR(9889),TRUE,_xlfn.UNICHAR(9729)))</f>
        <v>☀</v>
      </c>
      <c r="F3162" t="str" cm="1">
        <f t="array" ref="F3162">IF($K3162="","",_xlfn.IFS($K3162=0,"Clear",$K3162&lt;=3,"Partly Cloudy",OR($K3162=45,$K3162=48),"Fog",AND($K3162&gt;=51,$K3162&lt;=67),"Drizzle",AND($K3162&gt;=71,$K3162&lt;=77),"Snow",AND($K3162&gt;=80,$K3162&lt;=82),"Rain Showers",AND($K3162&gt;=95,$K3162&lt;=99),"Thunderstorm",TRUE,"Cloudy"))</f>
        <v>Clear</v>
      </c>
      <c r="G3162" s="3" cm="1">
        <f t="array" ref="G3162">IF($A3162="","",INDEX(OpenMeteoAPI[TemperatureC],ROWS($G$2:G3162)))</f>
        <v>23.6</v>
      </c>
      <c r="H3162" s="4" cm="1">
        <f t="array" ref="H3162">IF($A3162="","",INDEX(OpenMeteoAPI[RelativeHumidityPct],ROWS($H$2:H3162))/100)</f>
        <v>0.31</v>
      </c>
      <c r="I3162" s="4" cm="1">
        <f t="array" ref="I3162">IF($A3162="","",INDEX(OpenMeteoAPI[PrecipitationProbabilityPct],ROWS($I$2:I3162))/100)</f>
        <v>0</v>
      </c>
      <c r="J3162" s="3" cm="1">
        <f t="array" ref="J3162">IF($A3162="","",INDEX(OpenMeteoAPI[PrecipitationMM],ROWS($J$2:J3162)))</f>
        <v>0</v>
      </c>
      <c r="K3162" cm="1">
        <f t="array" ref="K3162">IF($A3162="","",INDEX(OpenMeteoAPI[WeatherCode],ROWS($K$2:K3162)))</f>
        <v>0</v>
      </c>
      <c r="L3162" s="3" cm="1">
        <f t="array" ref="L3162">IF($A3162="","",INDEX(OpenMeteoAPI[WindSpeedKMH],ROWS($L$2:L3162)))</f>
        <v>22.3</v>
      </c>
    </row>
    <row r="3163" spans="1:12">
      <c r="A3163" t="str" cm="1">
        <f t="array" ref="A3163">IFERROR(INDEX(OpenMeteoAPI[City],ROWS($A$2:A3163))&amp;", "&amp;INDEX(OpenMeteoAPI[CountryCode],ROWS($A$2:A3163)),"")</f>
        <v>Copenhagen, DK</v>
      </c>
      <c r="B3163" t="str" cm="1">
        <f t="array" ref="B3163">IF($A3163="","",INDEX(OpenMeteoAPI[LocationID],ROWS($B$2:B3163)))</f>
        <v>DK-CPH</v>
      </c>
      <c r="C3163" s="5" cm="1">
        <f t="array" ref="C3163">IF($A3163="","",INDEX(OpenMeteoAPI[ForecastDateTime],ROWS($C$2:C3163)))</f>
        <v>46211.708333333336</v>
      </c>
      <c r="D3163" t="str">
        <f t="shared" si="49"/>
        <v>5PM</v>
      </c>
      <c r="E3163" t="str" cm="1">
        <f t="array" ref="E3163">IF($K3163="","",_xlfn.IFS($K3163=0,_xlfn.UNICHAR(9728),$K3163&lt;=3,_xlfn.UNICHAR(9729),OR($K3163=45,$K3163=48),"~",AND($K3163&gt;=51,$K3163&lt;=67),_xlfn.UNICHAR(9748),AND($K3163&gt;=71,$K3163&lt;=77),_xlfn.UNICHAR(10052),AND($K3163&gt;=80,$K3163&lt;=82),_xlfn.UNICHAR(9748),AND($K3163&gt;=95,$K3163&lt;=99),_xlfn.UNICHAR(9889),TRUE,_xlfn.UNICHAR(9729)))</f>
        <v>☁</v>
      </c>
      <c r="F3163" t="str" cm="1">
        <f t="array" ref="F3163">IF($K3163="","",_xlfn.IFS($K3163=0,"Clear",$K3163&lt;=3,"Partly Cloudy",OR($K3163=45,$K3163=48),"Fog",AND($K3163&gt;=51,$K3163&lt;=67),"Drizzle",AND($K3163&gt;=71,$K3163&lt;=77),"Snow",AND($K3163&gt;=80,$K3163&lt;=82),"Rain Showers",AND($K3163&gt;=95,$K3163&lt;=99),"Thunderstorm",TRUE,"Cloudy"))</f>
        <v>Partly Cloudy</v>
      </c>
      <c r="G3163" s="3" cm="1">
        <f t="array" ref="G3163">IF($A3163="","",INDEX(OpenMeteoAPI[TemperatureC],ROWS($G$2:G3163)))</f>
        <v>23.5</v>
      </c>
      <c r="H3163" s="4" cm="1">
        <f t="array" ref="H3163">IF($A3163="","",INDEX(OpenMeteoAPI[RelativeHumidityPct],ROWS($H$2:H3163))/100)</f>
        <v>0.36</v>
      </c>
      <c r="I3163" s="4" cm="1">
        <f t="array" ref="I3163">IF($A3163="","",INDEX(OpenMeteoAPI[PrecipitationProbabilityPct],ROWS($I$2:I3163))/100)</f>
        <v>0</v>
      </c>
      <c r="J3163" s="3" cm="1">
        <f t="array" ref="J3163">IF($A3163="","",INDEX(OpenMeteoAPI[PrecipitationMM],ROWS($J$2:J3163)))</f>
        <v>0</v>
      </c>
      <c r="K3163" cm="1">
        <f t="array" ref="K3163">IF($A3163="","",INDEX(OpenMeteoAPI[WeatherCode],ROWS($K$2:K3163)))</f>
        <v>1</v>
      </c>
      <c r="L3163" s="3" cm="1">
        <f t="array" ref="L3163">IF($A3163="","",INDEX(OpenMeteoAPI[WindSpeedKMH],ROWS($L$2:L3163)))</f>
        <v>22.3</v>
      </c>
    </row>
    <row r="3164" spans="1:12">
      <c r="A3164" t="str" cm="1">
        <f t="array" ref="A3164">IFERROR(INDEX(OpenMeteoAPI[City],ROWS($A$2:A3164))&amp;", "&amp;INDEX(OpenMeteoAPI[CountryCode],ROWS($A$2:A3164)),"")</f>
        <v>Copenhagen, DK</v>
      </c>
      <c r="B3164" t="str" cm="1">
        <f t="array" ref="B3164">IF($A3164="","",INDEX(OpenMeteoAPI[LocationID],ROWS($B$2:B3164)))</f>
        <v>DK-CPH</v>
      </c>
      <c r="C3164" s="5" cm="1">
        <f t="array" ref="C3164">IF($A3164="","",INDEX(OpenMeteoAPI[ForecastDateTime],ROWS($C$2:C3164)))</f>
        <v>46211.75</v>
      </c>
      <c r="D3164" t="str">
        <f t="shared" si="49"/>
        <v>6PM</v>
      </c>
      <c r="E3164" t="str" cm="1">
        <f t="array" ref="E3164">IF($K3164="","",_xlfn.IFS($K3164=0,_xlfn.UNICHAR(9728),$K3164&lt;=3,_xlfn.UNICHAR(9729),OR($K3164=45,$K3164=48),"~",AND($K3164&gt;=51,$K3164&lt;=67),_xlfn.UNICHAR(9748),AND($K3164&gt;=71,$K3164&lt;=77),_xlfn.UNICHAR(10052),AND($K3164&gt;=80,$K3164&lt;=82),_xlfn.UNICHAR(9748),AND($K3164&gt;=95,$K3164&lt;=99),_xlfn.UNICHAR(9889),TRUE,_xlfn.UNICHAR(9729)))</f>
        <v>☁</v>
      </c>
      <c r="F3164" t="str" cm="1">
        <f t="array" ref="F3164">IF($K3164="","",_xlfn.IFS($K3164=0,"Clear",$K3164&lt;=3,"Partly Cloudy",OR($K3164=45,$K3164=48),"Fog",AND($K3164&gt;=51,$K3164&lt;=67),"Drizzle",AND($K3164&gt;=71,$K3164&lt;=77),"Snow",AND($K3164&gt;=80,$K3164&lt;=82),"Rain Showers",AND($K3164&gt;=95,$K3164&lt;=99),"Thunderstorm",TRUE,"Cloudy"))</f>
        <v>Partly Cloudy</v>
      </c>
      <c r="G3164" s="3" cm="1">
        <f t="array" ref="G3164">IF($A3164="","",INDEX(OpenMeteoAPI[TemperatureC],ROWS($G$2:G3164)))</f>
        <v>23.3</v>
      </c>
      <c r="H3164" s="4" cm="1">
        <f t="array" ref="H3164">IF($A3164="","",INDEX(OpenMeteoAPI[RelativeHumidityPct],ROWS($H$2:H3164))/100)</f>
        <v>0.42</v>
      </c>
      <c r="I3164" s="4" cm="1">
        <f t="array" ref="I3164">IF($A3164="","",INDEX(OpenMeteoAPI[PrecipitationProbabilityPct],ROWS($I$2:I3164))/100)</f>
        <v>0</v>
      </c>
      <c r="J3164" s="3" cm="1">
        <f t="array" ref="J3164">IF($A3164="","",INDEX(OpenMeteoAPI[PrecipitationMM],ROWS($J$2:J3164)))</f>
        <v>0</v>
      </c>
      <c r="K3164" cm="1">
        <f t="array" ref="K3164">IF($A3164="","",INDEX(OpenMeteoAPI[WeatherCode],ROWS($K$2:K3164)))</f>
        <v>2</v>
      </c>
      <c r="L3164" s="3" cm="1">
        <f t="array" ref="L3164">IF($A3164="","",INDEX(OpenMeteoAPI[WindSpeedKMH],ROWS($L$2:L3164)))</f>
        <v>20.9</v>
      </c>
    </row>
    <row r="3165" spans="1:12">
      <c r="A3165" t="str" cm="1">
        <f t="array" ref="A3165">IFERROR(INDEX(OpenMeteoAPI[City],ROWS($A$2:A3165))&amp;", "&amp;INDEX(OpenMeteoAPI[CountryCode],ROWS($A$2:A3165)),"")</f>
        <v>Copenhagen, DK</v>
      </c>
      <c r="B3165" t="str" cm="1">
        <f t="array" ref="B3165">IF($A3165="","",INDEX(OpenMeteoAPI[LocationID],ROWS($B$2:B3165)))</f>
        <v>DK-CPH</v>
      </c>
      <c r="C3165" s="5" cm="1">
        <f t="array" ref="C3165">IF($A3165="","",INDEX(OpenMeteoAPI[ForecastDateTime],ROWS($C$2:C3165)))</f>
        <v>46211.791666666664</v>
      </c>
      <c r="D3165" t="str">
        <f t="shared" si="49"/>
        <v>7PM</v>
      </c>
      <c r="E3165" t="str" cm="1">
        <f t="array" ref="E3165">IF($K3165="","",_xlfn.IFS($K3165=0,_xlfn.UNICHAR(9728),$K3165&lt;=3,_xlfn.UNICHAR(9729),OR($K3165=45,$K3165=48),"~",AND($K3165&gt;=51,$K3165&lt;=67),_xlfn.UNICHAR(9748),AND($K3165&gt;=71,$K3165&lt;=77),_xlfn.UNICHAR(10052),AND($K3165&gt;=80,$K3165&lt;=82),_xlfn.UNICHAR(9748),AND($K3165&gt;=95,$K3165&lt;=99),_xlfn.UNICHAR(9889),TRUE,_xlfn.UNICHAR(9729)))</f>
        <v>☁</v>
      </c>
      <c r="F3165" t="str" cm="1">
        <f t="array" ref="F3165">IF($K3165="","",_xlfn.IFS($K3165=0,"Clear",$K3165&lt;=3,"Partly Cloudy",OR($K3165=45,$K3165=48),"Fog",AND($K3165&gt;=51,$K3165&lt;=67),"Drizzle",AND($K3165&gt;=71,$K3165&lt;=77),"Snow",AND($K3165&gt;=80,$K3165&lt;=82),"Rain Showers",AND($K3165&gt;=95,$K3165&lt;=99),"Thunderstorm",TRUE,"Cloudy"))</f>
        <v>Partly Cloudy</v>
      </c>
      <c r="G3165" s="3" cm="1">
        <f t="array" ref="G3165">IF($A3165="","",INDEX(OpenMeteoAPI[TemperatureC],ROWS($G$2:G3165)))</f>
        <v>23</v>
      </c>
      <c r="H3165" s="4" cm="1">
        <f t="array" ref="H3165">IF($A3165="","",INDEX(OpenMeteoAPI[RelativeHumidityPct],ROWS($H$2:H3165))/100)</f>
        <v>0.41</v>
      </c>
      <c r="I3165" s="4" cm="1">
        <f t="array" ref="I3165">IF($A3165="","",INDEX(OpenMeteoAPI[PrecipitationProbabilityPct],ROWS($I$2:I3165))/100)</f>
        <v>0</v>
      </c>
      <c r="J3165" s="3" cm="1">
        <f t="array" ref="J3165">IF($A3165="","",INDEX(OpenMeteoAPI[PrecipitationMM],ROWS($J$2:J3165)))</f>
        <v>0</v>
      </c>
      <c r="K3165" cm="1">
        <f t="array" ref="K3165">IF($A3165="","",INDEX(OpenMeteoAPI[WeatherCode],ROWS($K$2:K3165)))</f>
        <v>1</v>
      </c>
      <c r="L3165" s="3" cm="1">
        <f t="array" ref="L3165">IF($A3165="","",INDEX(OpenMeteoAPI[WindSpeedKMH],ROWS($L$2:L3165)))</f>
        <v>18</v>
      </c>
    </row>
    <row r="3166" spans="1:12">
      <c r="A3166" t="str" cm="1">
        <f t="array" ref="A3166">IFERROR(INDEX(OpenMeteoAPI[City],ROWS($A$2:A3166))&amp;", "&amp;INDEX(OpenMeteoAPI[CountryCode],ROWS($A$2:A3166)),"")</f>
        <v>Copenhagen, DK</v>
      </c>
      <c r="B3166" t="str" cm="1">
        <f t="array" ref="B3166">IF($A3166="","",INDEX(OpenMeteoAPI[LocationID],ROWS($B$2:B3166)))</f>
        <v>DK-CPH</v>
      </c>
      <c r="C3166" s="5" cm="1">
        <f t="array" ref="C3166">IF($A3166="","",INDEX(OpenMeteoAPI[ForecastDateTime],ROWS($C$2:C3166)))</f>
        <v>46211.833333333336</v>
      </c>
      <c r="D3166" t="str">
        <f t="shared" si="49"/>
        <v>8PM</v>
      </c>
      <c r="E3166" t="str" cm="1">
        <f t="array" ref="E3166">IF($K3166="","",_xlfn.IFS($K3166=0,_xlfn.UNICHAR(9728),$K3166&lt;=3,_xlfn.UNICHAR(9729),OR($K3166=45,$K3166=48),"~",AND($K3166&gt;=51,$K3166&lt;=67),_xlfn.UNICHAR(9748),AND($K3166&gt;=71,$K3166&lt;=77),_xlfn.UNICHAR(10052),AND($K3166&gt;=80,$K3166&lt;=82),_xlfn.UNICHAR(9748),AND($K3166&gt;=95,$K3166&lt;=99),_xlfn.UNICHAR(9889),TRUE,_xlfn.UNICHAR(9729)))</f>
        <v>☀</v>
      </c>
      <c r="F3166" t="str" cm="1">
        <f t="array" ref="F3166">IF($K3166="","",_xlfn.IFS($K3166=0,"Clear",$K3166&lt;=3,"Partly Cloudy",OR($K3166=45,$K3166=48),"Fog",AND($K3166&gt;=51,$K3166&lt;=67),"Drizzle",AND($K3166&gt;=71,$K3166&lt;=77),"Snow",AND($K3166&gt;=80,$K3166&lt;=82),"Rain Showers",AND($K3166&gt;=95,$K3166&lt;=99),"Thunderstorm",TRUE,"Cloudy"))</f>
        <v>Clear</v>
      </c>
      <c r="G3166" s="3" cm="1">
        <f t="array" ref="G3166">IF($A3166="","",INDEX(OpenMeteoAPI[TemperatureC],ROWS($G$2:G3166)))</f>
        <v>22.2</v>
      </c>
      <c r="H3166" s="4" cm="1">
        <f t="array" ref="H3166">IF($A3166="","",INDEX(OpenMeteoAPI[RelativeHumidityPct],ROWS($H$2:H3166))/100)</f>
        <v>0.37</v>
      </c>
      <c r="I3166" s="4" cm="1">
        <f t="array" ref="I3166">IF($A3166="","",INDEX(OpenMeteoAPI[PrecipitationProbabilityPct],ROWS($I$2:I3166))/100)</f>
        <v>0</v>
      </c>
      <c r="J3166" s="3" cm="1">
        <f t="array" ref="J3166">IF($A3166="","",INDEX(OpenMeteoAPI[PrecipitationMM],ROWS($J$2:J3166)))</f>
        <v>0</v>
      </c>
      <c r="K3166" cm="1">
        <f t="array" ref="K3166">IF($A3166="","",INDEX(OpenMeteoAPI[WeatherCode],ROWS($K$2:K3166)))</f>
        <v>0</v>
      </c>
      <c r="L3166" s="3" cm="1">
        <f t="array" ref="L3166">IF($A3166="","",INDEX(OpenMeteoAPI[WindSpeedKMH],ROWS($L$2:L3166)))</f>
        <v>13.7</v>
      </c>
    </row>
    <row r="3167" spans="1:12">
      <c r="A3167" t="str" cm="1">
        <f t="array" ref="A3167">IFERROR(INDEX(OpenMeteoAPI[City],ROWS($A$2:A3167))&amp;", "&amp;INDEX(OpenMeteoAPI[CountryCode],ROWS($A$2:A3167)),"")</f>
        <v>Copenhagen, DK</v>
      </c>
      <c r="B3167" t="str" cm="1">
        <f t="array" ref="B3167">IF($A3167="","",INDEX(OpenMeteoAPI[LocationID],ROWS($B$2:B3167)))</f>
        <v>DK-CPH</v>
      </c>
      <c r="C3167" s="5" cm="1">
        <f t="array" ref="C3167">IF($A3167="","",INDEX(OpenMeteoAPI[ForecastDateTime],ROWS($C$2:C3167)))</f>
        <v>46211.875</v>
      </c>
      <c r="D3167" t="str">
        <f t="shared" si="49"/>
        <v>9PM</v>
      </c>
      <c r="E3167" t="str" cm="1">
        <f t="array" ref="E3167">IF($K3167="","",_xlfn.IFS($K3167=0,_xlfn.UNICHAR(9728),$K3167&lt;=3,_xlfn.UNICHAR(9729),OR($K3167=45,$K3167=48),"~",AND($K3167&gt;=51,$K3167&lt;=67),_xlfn.UNICHAR(9748),AND($K3167&gt;=71,$K3167&lt;=77),_xlfn.UNICHAR(10052),AND($K3167&gt;=80,$K3167&lt;=82),_xlfn.UNICHAR(9748),AND($K3167&gt;=95,$K3167&lt;=99),_xlfn.UNICHAR(9889),TRUE,_xlfn.UNICHAR(9729)))</f>
        <v>☀</v>
      </c>
      <c r="F3167" t="str" cm="1">
        <f t="array" ref="F3167">IF($K3167="","",_xlfn.IFS($K3167=0,"Clear",$K3167&lt;=3,"Partly Cloudy",OR($K3167=45,$K3167=48),"Fog",AND($K3167&gt;=51,$K3167&lt;=67),"Drizzle",AND($K3167&gt;=71,$K3167&lt;=77),"Snow",AND($K3167&gt;=80,$K3167&lt;=82),"Rain Showers",AND($K3167&gt;=95,$K3167&lt;=99),"Thunderstorm",TRUE,"Cloudy"))</f>
        <v>Clear</v>
      </c>
      <c r="G3167" s="3" cm="1">
        <f t="array" ref="G3167">IF($A3167="","",INDEX(OpenMeteoAPI[TemperatureC],ROWS($G$2:G3167)))</f>
        <v>21.1</v>
      </c>
      <c r="H3167" s="4" cm="1">
        <f t="array" ref="H3167">IF($A3167="","",INDEX(OpenMeteoAPI[RelativeHumidityPct],ROWS($H$2:H3167))/100)</f>
        <v>0.37</v>
      </c>
      <c r="I3167" s="4" cm="1">
        <f t="array" ref="I3167">IF($A3167="","",INDEX(OpenMeteoAPI[PrecipitationProbabilityPct],ROWS($I$2:I3167))/100)</f>
        <v>0</v>
      </c>
      <c r="J3167" s="3" cm="1">
        <f t="array" ref="J3167">IF($A3167="","",INDEX(OpenMeteoAPI[PrecipitationMM],ROWS($J$2:J3167)))</f>
        <v>0</v>
      </c>
      <c r="K3167" cm="1">
        <f t="array" ref="K3167">IF($A3167="","",INDEX(OpenMeteoAPI[WeatherCode],ROWS($K$2:K3167)))</f>
        <v>0</v>
      </c>
      <c r="L3167" s="3" cm="1">
        <f t="array" ref="L3167">IF($A3167="","",INDEX(OpenMeteoAPI[WindSpeedKMH],ROWS($L$2:L3167)))</f>
        <v>11.2</v>
      </c>
    </row>
    <row r="3168" spans="1:12">
      <c r="A3168" t="str" cm="1">
        <f t="array" ref="A3168">IFERROR(INDEX(OpenMeteoAPI[City],ROWS($A$2:A3168))&amp;", "&amp;INDEX(OpenMeteoAPI[CountryCode],ROWS($A$2:A3168)),"")</f>
        <v>Copenhagen, DK</v>
      </c>
      <c r="B3168" t="str" cm="1">
        <f t="array" ref="B3168">IF($A3168="","",INDEX(OpenMeteoAPI[LocationID],ROWS($B$2:B3168)))</f>
        <v>DK-CPH</v>
      </c>
      <c r="C3168" s="5" cm="1">
        <f t="array" ref="C3168">IF($A3168="","",INDEX(OpenMeteoAPI[ForecastDateTime],ROWS($C$2:C3168)))</f>
        <v>46211.916666666664</v>
      </c>
      <c r="D3168" t="str">
        <f t="shared" si="49"/>
        <v>10PM</v>
      </c>
      <c r="E3168" t="str" cm="1">
        <f t="array" ref="E3168">IF($K3168="","",_xlfn.IFS($K3168=0,_xlfn.UNICHAR(9728),$K3168&lt;=3,_xlfn.UNICHAR(9729),OR($K3168=45,$K3168=48),"~",AND($K3168&gt;=51,$K3168&lt;=67),_xlfn.UNICHAR(9748),AND($K3168&gt;=71,$K3168&lt;=77),_xlfn.UNICHAR(10052),AND($K3168&gt;=80,$K3168&lt;=82),_xlfn.UNICHAR(9748),AND($K3168&gt;=95,$K3168&lt;=99),_xlfn.UNICHAR(9889),TRUE,_xlfn.UNICHAR(9729)))</f>
        <v>☀</v>
      </c>
      <c r="F3168" t="str" cm="1">
        <f t="array" ref="F3168">IF($K3168="","",_xlfn.IFS($K3168=0,"Clear",$K3168&lt;=3,"Partly Cloudy",OR($K3168=45,$K3168=48),"Fog",AND($K3168&gt;=51,$K3168&lt;=67),"Drizzle",AND($K3168&gt;=71,$K3168&lt;=77),"Snow",AND($K3168&gt;=80,$K3168&lt;=82),"Rain Showers",AND($K3168&gt;=95,$K3168&lt;=99),"Thunderstorm",TRUE,"Cloudy"))</f>
        <v>Clear</v>
      </c>
      <c r="G3168" s="3" cm="1">
        <f t="array" ref="G3168">IF($A3168="","",INDEX(OpenMeteoAPI[TemperatureC],ROWS($G$2:G3168)))</f>
        <v>19.8</v>
      </c>
      <c r="H3168" s="4" cm="1">
        <f t="array" ref="H3168">IF($A3168="","",INDEX(OpenMeteoAPI[RelativeHumidityPct],ROWS($H$2:H3168))/100)</f>
        <v>0.4</v>
      </c>
      <c r="I3168" s="4" cm="1">
        <f t="array" ref="I3168">IF($A3168="","",INDEX(OpenMeteoAPI[PrecipitationProbabilityPct],ROWS($I$2:I3168))/100)</f>
        <v>0</v>
      </c>
      <c r="J3168" s="3" cm="1">
        <f t="array" ref="J3168">IF($A3168="","",INDEX(OpenMeteoAPI[PrecipitationMM],ROWS($J$2:J3168)))</f>
        <v>0</v>
      </c>
      <c r="K3168" cm="1">
        <f t="array" ref="K3168">IF($A3168="","",INDEX(OpenMeteoAPI[WeatherCode],ROWS($K$2:K3168)))</f>
        <v>0</v>
      </c>
      <c r="L3168" s="3" cm="1">
        <f t="array" ref="L3168">IF($A3168="","",INDEX(OpenMeteoAPI[WindSpeedKMH],ROWS($L$2:L3168)))</f>
        <v>10.1</v>
      </c>
    </row>
    <row r="3169" spans="1:12">
      <c r="A3169" t="str" cm="1">
        <f t="array" ref="A3169">IFERROR(INDEX(OpenMeteoAPI[City],ROWS($A$2:A3169))&amp;", "&amp;INDEX(OpenMeteoAPI[CountryCode],ROWS($A$2:A3169)),"")</f>
        <v>Copenhagen, DK</v>
      </c>
      <c r="B3169" t="str" cm="1">
        <f t="array" ref="B3169">IF($A3169="","",INDEX(OpenMeteoAPI[LocationID],ROWS($B$2:B3169)))</f>
        <v>DK-CPH</v>
      </c>
      <c r="C3169" s="5" cm="1">
        <f t="array" ref="C3169">IF($A3169="","",INDEX(OpenMeteoAPI[ForecastDateTime],ROWS($C$2:C3169)))</f>
        <v>46211.958333333336</v>
      </c>
      <c r="D3169" t="str">
        <f t="shared" si="49"/>
        <v>11PM</v>
      </c>
      <c r="E3169" t="str" cm="1">
        <f t="array" ref="E3169">IF($K3169="","",_xlfn.IFS($K3169=0,_xlfn.UNICHAR(9728),$K3169&lt;=3,_xlfn.UNICHAR(9729),OR($K3169=45,$K3169=48),"~",AND($K3169&gt;=51,$K3169&lt;=67),_xlfn.UNICHAR(9748),AND($K3169&gt;=71,$K3169&lt;=77),_xlfn.UNICHAR(10052),AND($K3169&gt;=80,$K3169&lt;=82),_xlfn.UNICHAR(9748),AND($K3169&gt;=95,$K3169&lt;=99),_xlfn.UNICHAR(9889),TRUE,_xlfn.UNICHAR(9729)))</f>
        <v>☀</v>
      </c>
      <c r="F3169" t="str" cm="1">
        <f t="array" ref="F3169">IF($K3169="","",_xlfn.IFS($K3169=0,"Clear",$K3169&lt;=3,"Partly Cloudy",OR($K3169=45,$K3169=48),"Fog",AND($K3169&gt;=51,$K3169&lt;=67),"Drizzle",AND($K3169&gt;=71,$K3169&lt;=77),"Snow",AND($K3169&gt;=80,$K3169&lt;=82),"Rain Showers",AND($K3169&gt;=95,$K3169&lt;=99),"Thunderstorm",TRUE,"Cloudy"))</f>
        <v>Clear</v>
      </c>
      <c r="G3169" s="3" cm="1">
        <f t="array" ref="G3169">IF($A3169="","",INDEX(OpenMeteoAPI[TemperatureC],ROWS($G$2:G3169)))</f>
        <v>18.899999999999999</v>
      </c>
      <c r="H3169" s="4" cm="1">
        <f t="array" ref="H3169">IF($A3169="","",INDEX(OpenMeteoAPI[RelativeHumidityPct],ROWS($H$2:H3169))/100)</f>
        <v>0.47</v>
      </c>
      <c r="I3169" s="4" cm="1">
        <f t="array" ref="I3169">IF($A3169="","",INDEX(OpenMeteoAPI[PrecipitationProbabilityPct],ROWS($I$2:I3169))/100)</f>
        <v>0</v>
      </c>
      <c r="J3169" s="3" cm="1">
        <f t="array" ref="J3169">IF($A3169="","",INDEX(OpenMeteoAPI[PrecipitationMM],ROWS($J$2:J3169)))</f>
        <v>0</v>
      </c>
      <c r="K3169" cm="1">
        <f t="array" ref="K3169">IF($A3169="","",INDEX(OpenMeteoAPI[WeatherCode],ROWS($K$2:K3169)))</f>
        <v>0</v>
      </c>
      <c r="L3169" s="3" cm="1">
        <f t="array" ref="L3169">IF($A3169="","",INDEX(OpenMeteoAPI[WindSpeedKMH],ROWS($L$2:L3169)))</f>
        <v>11.2</v>
      </c>
    </row>
    <row r="3170" spans="1:12">
      <c r="A3170" t="str" cm="1">
        <f t="array" ref="A3170">IFERROR(INDEX(OpenMeteoAPI[City],ROWS($A$2:A3170))&amp;", "&amp;INDEX(OpenMeteoAPI[CountryCode],ROWS($A$2:A3170)),"")</f>
        <v>Copenhagen, DK</v>
      </c>
      <c r="B3170" t="str" cm="1">
        <f t="array" ref="B3170">IF($A3170="","",INDEX(OpenMeteoAPI[LocationID],ROWS($B$2:B3170)))</f>
        <v>DK-CPH</v>
      </c>
      <c r="C3170" s="5" cm="1">
        <f t="array" ref="C3170">IF($A3170="","",INDEX(OpenMeteoAPI[ForecastDateTime],ROWS($C$2:C3170)))</f>
        <v>46212</v>
      </c>
      <c r="D3170" t="str">
        <f t="shared" si="49"/>
        <v>12AM</v>
      </c>
      <c r="E3170" t="str" cm="1">
        <f t="array" ref="E3170">IF($K3170="","",_xlfn.IFS($K3170=0,_xlfn.UNICHAR(9728),$K3170&lt;=3,_xlfn.UNICHAR(9729),OR($K3170=45,$K3170=48),"~",AND($K3170&gt;=51,$K3170&lt;=67),_xlfn.UNICHAR(9748),AND($K3170&gt;=71,$K3170&lt;=77),_xlfn.UNICHAR(10052),AND($K3170&gt;=80,$K3170&lt;=82),_xlfn.UNICHAR(9748),AND($K3170&gt;=95,$K3170&lt;=99),_xlfn.UNICHAR(9889),TRUE,_xlfn.UNICHAR(9729)))</f>
        <v>☀</v>
      </c>
      <c r="F3170" t="str" cm="1">
        <f t="array" ref="F3170">IF($K3170="","",_xlfn.IFS($K3170=0,"Clear",$K3170&lt;=3,"Partly Cloudy",OR($K3170=45,$K3170=48),"Fog",AND($K3170&gt;=51,$K3170&lt;=67),"Drizzle",AND($K3170&gt;=71,$K3170&lt;=77),"Snow",AND($K3170&gt;=80,$K3170&lt;=82),"Rain Showers",AND($K3170&gt;=95,$K3170&lt;=99),"Thunderstorm",TRUE,"Cloudy"))</f>
        <v>Clear</v>
      </c>
      <c r="G3170" s="3" cm="1">
        <f t="array" ref="G3170">IF($A3170="","",INDEX(OpenMeteoAPI[TemperatureC],ROWS($G$2:G3170)))</f>
        <v>17.899999999999999</v>
      </c>
      <c r="H3170" s="4" cm="1">
        <f t="array" ref="H3170">IF($A3170="","",INDEX(OpenMeteoAPI[RelativeHumidityPct],ROWS($H$2:H3170))/100)</f>
        <v>0.63</v>
      </c>
      <c r="I3170" s="4" cm="1">
        <f t="array" ref="I3170">IF($A3170="","",INDEX(OpenMeteoAPI[PrecipitationProbabilityPct],ROWS($I$2:I3170))/100)</f>
        <v>0</v>
      </c>
      <c r="J3170" s="3" cm="1">
        <f t="array" ref="J3170">IF($A3170="","",INDEX(OpenMeteoAPI[PrecipitationMM],ROWS($J$2:J3170)))</f>
        <v>0</v>
      </c>
      <c r="K3170" cm="1">
        <f t="array" ref="K3170">IF($A3170="","",INDEX(OpenMeteoAPI[WeatherCode],ROWS($K$2:K3170)))</f>
        <v>0</v>
      </c>
      <c r="L3170" s="3" cm="1">
        <f t="array" ref="L3170">IF($A3170="","",INDEX(OpenMeteoAPI[WindSpeedKMH],ROWS($L$2:L3170)))</f>
        <v>14</v>
      </c>
    </row>
    <row r="3171" spans="1:12">
      <c r="A3171" t="str" cm="1">
        <f t="array" ref="A3171">IFERROR(INDEX(OpenMeteoAPI[City],ROWS($A$2:A3171))&amp;", "&amp;INDEX(OpenMeteoAPI[CountryCode],ROWS($A$2:A3171)),"")</f>
        <v>Copenhagen, DK</v>
      </c>
      <c r="B3171" t="str" cm="1">
        <f t="array" ref="B3171">IF($A3171="","",INDEX(OpenMeteoAPI[LocationID],ROWS($B$2:B3171)))</f>
        <v>DK-CPH</v>
      </c>
      <c r="C3171" s="5" cm="1">
        <f t="array" ref="C3171">IF($A3171="","",INDEX(OpenMeteoAPI[ForecastDateTime],ROWS($C$2:C3171)))</f>
        <v>46212.041666666664</v>
      </c>
      <c r="D3171" t="str">
        <f t="shared" si="49"/>
        <v>1AM</v>
      </c>
      <c r="E3171" t="str" cm="1">
        <f t="array" ref="E3171">IF($K3171="","",_xlfn.IFS($K3171=0,_xlfn.UNICHAR(9728),$K3171&lt;=3,_xlfn.UNICHAR(9729),OR($K3171=45,$K3171=48),"~",AND($K3171&gt;=51,$K3171&lt;=67),_xlfn.UNICHAR(9748),AND($K3171&gt;=71,$K3171&lt;=77),_xlfn.UNICHAR(10052),AND($K3171&gt;=80,$K3171&lt;=82),_xlfn.UNICHAR(9748),AND($K3171&gt;=95,$K3171&lt;=99),_xlfn.UNICHAR(9889),TRUE,_xlfn.UNICHAR(9729)))</f>
        <v>☀</v>
      </c>
      <c r="F3171" t="str" cm="1">
        <f t="array" ref="F3171">IF($K3171="","",_xlfn.IFS($K3171=0,"Clear",$K3171&lt;=3,"Partly Cloudy",OR($K3171=45,$K3171=48),"Fog",AND($K3171&gt;=51,$K3171&lt;=67),"Drizzle",AND($K3171&gt;=71,$K3171&lt;=77),"Snow",AND($K3171&gt;=80,$K3171&lt;=82),"Rain Showers",AND($K3171&gt;=95,$K3171&lt;=99),"Thunderstorm",TRUE,"Cloudy"))</f>
        <v>Clear</v>
      </c>
      <c r="G3171" s="3" cm="1">
        <f t="array" ref="G3171">IF($A3171="","",INDEX(OpenMeteoAPI[TemperatureC],ROWS($G$2:G3171)))</f>
        <v>16.8</v>
      </c>
      <c r="H3171" s="4" cm="1">
        <f t="array" ref="H3171">IF($A3171="","",INDEX(OpenMeteoAPI[RelativeHumidityPct],ROWS($H$2:H3171))/100)</f>
        <v>0.75</v>
      </c>
      <c r="I3171" s="4" cm="1">
        <f t="array" ref="I3171">IF($A3171="","",INDEX(OpenMeteoAPI[PrecipitationProbabilityPct],ROWS($I$2:I3171))/100)</f>
        <v>0</v>
      </c>
      <c r="J3171" s="3" cm="1">
        <f t="array" ref="J3171">IF($A3171="","",INDEX(OpenMeteoAPI[PrecipitationMM],ROWS($J$2:J3171)))</f>
        <v>0</v>
      </c>
      <c r="K3171" cm="1">
        <f t="array" ref="K3171">IF($A3171="","",INDEX(OpenMeteoAPI[WeatherCode],ROWS($K$2:K3171)))</f>
        <v>0</v>
      </c>
      <c r="L3171" s="3" cm="1">
        <f t="array" ref="L3171">IF($A3171="","",INDEX(OpenMeteoAPI[WindSpeedKMH],ROWS($L$2:L3171)))</f>
        <v>17.3</v>
      </c>
    </row>
    <row r="3172" spans="1:12">
      <c r="A3172" t="str" cm="1">
        <f t="array" ref="A3172">IFERROR(INDEX(OpenMeteoAPI[City],ROWS($A$2:A3172))&amp;", "&amp;INDEX(OpenMeteoAPI[CountryCode],ROWS($A$2:A3172)),"")</f>
        <v>Copenhagen, DK</v>
      </c>
      <c r="B3172" t="str" cm="1">
        <f t="array" ref="B3172">IF($A3172="","",INDEX(OpenMeteoAPI[LocationID],ROWS($B$2:B3172)))</f>
        <v>DK-CPH</v>
      </c>
      <c r="C3172" s="5" cm="1">
        <f t="array" ref="C3172">IF($A3172="","",INDEX(OpenMeteoAPI[ForecastDateTime],ROWS($C$2:C3172)))</f>
        <v>46212.083333333336</v>
      </c>
      <c r="D3172" t="str">
        <f t="shared" si="49"/>
        <v>2AM</v>
      </c>
      <c r="E3172" t="str" cm="1">
        <f t="array" ref="E3172">IF($K3172="","",_xlfn.IFS($K3172=0,_xlfn.UNICHAR(9728),$K3172&lt;=3,_xlfn.UNICHAR(9729),OR($K3172=45,$K3172=48),"~",AND($K3172&gt;=51,$K3172&lt;=67),_xlfn.UNICHAR(9748),AND($K3172&gt;=71,$K3172&lt;=77),_xlfn.UNICHAR(10052),AND($K3172&gt;=80,$K3172&lt;=82),_xlfn.UNICHAR(9748),AND($K3172&gt;=95,$K3172&lt;=99),_xlfn.UNICHAR(9889),TRUE,_xlfn.UNICHAR(9729)))</f>
        <v>☀</v>
      </c>
      <c r="F3172" t="str" cm="1">
        <f t="array" ref="F3172">IF($K3172="","",_xlfn.IFS($K3172=0,"Clear",$K3172&lt;=3,"Partly Cloudy",OR($K3172=45,$K3172=48),"Fog",AND($K3172&gt;=51,$K3172&lt;=67),"Drizzle",AND($K3172&gt;=71,$K3172&lt;=77),"Snow",AND($K3172&gt;=80,$K3172&lt;=82),"Rain Showers",AND($K3172&gt;=95,$K3172&lt;=99),"Thunderstorm",TRUE,"Cloudy"))</f>
        <v>Clear</v>
      </c>
      <c r="G3172" s="3" cm="1">
        <f t="array" ref="G3172">IF($A3172="","",INDEX(OpenMeteoAPI[TemperatureC],ROWS($G$2:G3172)))</f>
        <v>16.100000000000001</v>
      </c>
      <c r="H3172" s="4" cm="1">
        <f t="array" ref="H3172">IF($A3172="","",INDEX(OpenMeteoAPI[RelativeHumidityPct],ROWS($H$2:H3172))/100)</f>
        <v>0.74</v>
      </c>
      <c r="I3172" s="4" cm="1">
        <f t="array" ref="I3172">IF($A3172="","",INDEX(OpenMeteoAPI[PrecipitationProbabilityPct],ROWS($I$2:I3172))/100)</f>
        <v>0</v>
      </c>
      <c r="J3172" s="3" cm="1">
        <f t="array" ref="J3172">IF($A3172="","",INDEX(OpenMeteoAPI[PrecipitationMM],ROWS($J$2:J3172)))</f>
        <v>0</v>
      </c>
      <c r="K3172" cm="1">
        <f t="array" ref="K3172">IF($A3172="","",INDEX(OpenMeteoAPI[WeatherCode],ROWS($K$2:K3172)))</f>
        <v>0</v>
      </c>
      <c r="L3172" s="3" cm="1">
        <f t="array" ref="L3172">IF($A3172="","",INDEX(OpenMeteoAPI[WindSpeedKMH],ROWS($L$2:L3172)))</f>
        <v>16.600000000000001</v>
      </c>
    </row>
    <row r="3173" spans="1:12">
      <c r="A3173" t="str" cm="1">
        <f t="array" ref="A3173">IFERROR(INDEX(OpenMeteoAPI[City],ROWS($A$2:A3173))&amp;", "&amp;INDEX(OpenMeteoAPI[CountryCode],ROWS($A$2:A3173)),"")</f>
        <v>Copenhagen, DK</v>
      </c>
      <c r="B3173" t="str" cm="1">
        <f t="array" ref="B3173">IF($A3173="","",INDEX(OpenMeteoAPI[LocationID],ROWS($B$2:B3173)))</f>
        <v>DK-CPH</v>
      </c>
      <c r="C3173" s="5" cm="1">
        <f t="array" ref="C3173">IF($A3173="","",INDEX(OpenMeteoAPI[ForecastDateTime],ROWS($C$2:C3173)))</f>
        <v>46212.125</v>
      </c>
      <c r="D3173" t="str">
        <f t="shared" si="49"/>
        <v>3AM</v>
      </c>
      <c r="E3173" t="str" cm="1">
        <f t="array" ref="E3173">IF($K3173="","",_xlfn.IFS($K3173=0,_xlfn.UNICHAR(9728),$K3173&lt;=3,_xlfn.UNICHAR(9729),OR($K3173=45,$K3173=48),"~",AND($K3173&gt;=51,$K3173&lt;=67),_xlfn.UNICHAR(9748),AND($K3173&gt;=71,$K3173&lt;=77),_xlfn.UNICHAR(10052),AND($K3173&gt;=80,$K3173&lt;=82),_xlfn.UNICHAR(9748),AND($K3173&gt;=95,$K3173&lt;=99),_xlfn.UNICHAR(9889),TRUE,_xlfn.UNICHAR(9729)))</f>
        <v>☀</v>
      </c>
      <c r="F3173" t="str" cm="1">
        <f t="array" ref="F3173">IF($K3173="","",_xlfn.IFS($K3173=0,"Clear",$K3173&lt;=3,"Partly Cloudy",OR($K3173=45,$K3173=48),"Fog",AND($K3173&gt;=51,$K3173&lt;=67),"Drizzle",AND($K3173&gt;=71,$K3173&lt;=77),"Snow",AND($K3173&gt;=80,$K3173&lt;=82),"Rain Showers",AND($K3173&gt;=95,$K3173&lt;=99),"Thunderstorm",TRUE,"Cloudy"))</f>
        <v>Clear</v>
      </c>
      <c r="G3173" s="3" cm="1">
        <f t="array" ref="G3173">IF($A3173="","",INDEX(OpenMeteoAPI[TemperatureC],ROWS($G$2:G3173)))</f>
        <v>15.6</v>
      </c>
      <c r="H3173" s="4" cm="1">
        <f t="array" ref="H3173">IF($A3173="","",INDEX(OpenMeteoAPI[RelativeHumidityPct],ROWS($H$2:H3173))/100)</f>
        <v>0.74</v>
      </c>
      <c r="I3173" s="4" cm="1">
        <f t="array" ref="I3173">IF($A3173="","",INDEX(OpenMeteoAPI[PrecipitationProbabilityPct],ROWS($I$2:I3173))/100)</f>
        <v>0</v>
      </c>
      <c r="J3173" s="3" cm="1">
        <f t="array" ref="J3173">IF($A3173="","",INDEX(OpenMeteoAPI[PrecipitationMM],ROWS($J$2:J3173)))</f>
        <v>0</v>
      </c>
      <c r="K3173" cm="1">
        <f t="array" ref="K3173">IF($A3173="","",INDEX(OpenMeteoAPI[WeatherCode],ROWS($K$2:K3173)))</f>
        <v>0</v>
      </c>
      <c r="L3173" s="3" cm="1">
        <f t="array" ref="L3173">IF($A3173="","",INDEX(OpenMeteoAPI[WindSpeedKMH],ROWS($L$2:L3173)))</f>
        <v>14.8</v>
      </c>
    </row>
    <row r="3174" spans="1:12">
      <c r="A3174" t="str" cm="1">
        <f t="array" ref="A3174">IFERROR(INDEX(OpenMeteoAPI[City],ROWS($A$2:A3174))&amp;", "&amp;INDEX(OpenMeteoAPI[CountryCode],ROWS($A$2:A3174)),"")</f>
        <v>Copenhagen, DK</v>
      </c>
      <c r="B3174" t="str" cm="1">
        <f t="array" ref="B3174">IF($A3174="","",INDEX(OpenMeteoAPI[LocationID],ROWS($B$2:B3174)))</f>
        <v>DK-CPH</v>
      </c>
      <c r="C3174" s="5" cm="1">
        <f t="array" ref="C3174">IF($A3174="","",INDEX(OpenMeteoAPI[ForecastDateTime],ROWS($C$2:C3174)))</f>
        <v>46212.166666666664</v>
      </c>
      <c r="D3174" t="str">
        <f t="shared" si="49"/>
        <v>4AM</v>
      </c>
      <c r="E3174" t="str" cm="1">
        <f t="array" ref="E3174">IF($K3174="","",_xlfn.IFS($K3174=0,_xlfn.UNICHAR(9728),$K3174&lt;=3,_xlfn.UNICHAR(9729),OR($K3174=45,$K3174=48),"~",AND($K3174&gt;=51,$K3174&lt;=67),_xlfn.UNICHAR(9748),AND($K3174&gt;=71,$K3174&lt;=77),_xlfn.UNICHAR(10052),AND($K3174&gt;=80,$K3174&lt;=82),_xlfn.UNICHAR(9748),AND($K3174&gt;=95,$K3174&lt;=99),_xlfn.UNICHAR(9889),TRUE,_xlfn.UNICHAR(9729)))</f>
        <v>☀</v>
      </c>
      <c r="F3174" t="str" cm="1">
        <f t="array" ref="F3174">IF($K3174="","",_xlfn.IFS($K3174=0,"Clear",$K3174&lt;=3,"Partly Cloudy",OR($K3174=45,$K3174=48),"Fog",AND($K3174&gt;=51,$K3174&lt;=67),"Drizzle",AND($K3174&gt;=71,$K3174&lt;=77),"Snow",AND($K3174&gt;=80,$K3174&lt;=82),"Rain Showers",AND($K3174&gt;=95,$K3174&lt;=99),"Thunderstorm",TRUE,"Cloudy"))</f>
        <v>Clear</v>
      </c>
      <c r="G3174" s="3" cm="1">
        <f t="array" ref="G3174">IF($A3174="","",INDEX(OpenMeteoAPI[TemperatureC],ROWS($G$2:G3174)))</f>
        <v>15.2</v>
      </c>
      <c r="H3174" s="4" cm="1">
        <f t="array" ref="H3174">IF($A3174="","",INDEX(OpenMeteoAPI[RelativeHumidityPct],ROWS($H$2:H3174))/100)</f>
        <v>0.79</v>
      </c>
      <c r="I3174" s="4" cm="1">
        <f t="array" ref="I3174">IF($A3174="","",INDEX(OpenMeteoAPI[PrecipitationProbabilityPct],ROWS($I$2:I3174))/100)</f>
        <v>0</v>
      </c>
      <c r="J3174" s="3" cm="1">
        <f t="array" ref="J3174">IF($A3174="","",INDEX(OpenMeteoAPI[PrecipitationMM],ROWS($J$2:J3174)))</f>
        <v>0</v>
      </c>
      <c r="K3174" cm="1">
        <f t="array" ref="K3174">IF($A3174="","",INDEX(OpenMeteoAPI[WeatherCode],ROWS($K$2:K3174)))</f>
        <v>0</v>
      </c>
      <c r="L3174" s="3" cm="1">
        <f t="array" ref="L3174">IF($A3174="","",INDEX(OpenMeteoAPI[WindSpeedKMH],ROWS($L$2:L3174)))</f>
        <v>14.4</v>
      </c>
    </row>
    <row r="3175" spans="1:12">
      <c r="A3175" t="str" cm="1">
        <f t="array" ref="A3175">IFERROR(INDEX(OpenMeteoAPI[City],ROWS($A$2:A3175))&amp;", "&amp;INDEX(OpenMeteoAPI[CountryCode],ROWS($A$2:A3175)),"")</f>
        <v>Copenhagen, DK</v>
      </c>
      <c r="B3175" t="str" cm="1">
        <f t="array" ref="B3175">IF($A3175="","",INDEX(OpenMeteoAPI[LocationID],ROWS($B$2:B3175)))</f>
        <v>DK-CPH</v>
      </c>
      <c r="C3175" s="5" cm="1">
        <f t="array" ref="C3175">IF($A3175="","",INDEX(OpenMeteoAPI[ForecastDateTime],ROWS($C$2:C3175)))</f>
        <v>46212.208333333336</v>
      </c>
      <c r="D3175" t="str">
        <f t="shared" si="49"/>
        <v>5AM</v>
      </c>
      <c r="E3175" t="str" cm="1">
        <f t="array" ref="E3175">IF($K3175="","",_xlfn.IFS($K3175=0,_xlfn.UNICHAR(9728),$K3175&lt;=3,_xlfn.UNICHAR(9729),OR($K3175=45,$K3175=48),"~",AND($K3175&gt;=51,$K3175&lt;=67),_xlfn.UNICHAR(9748),AND($K3175&gt;=71,$K3175&lt;=77),_xlfn.UNICHAR(10052),AND($K3175&gt;=80,$K3175&lt;=82),_xlfn.UNICHAR(9748),AND($K3175&gt;=95,$K3175&lt;=99),_xlfn.UNICHAR(9889),TRUE,_xlfn.UNICHAR(9729)))</f>
        <v>☁</v>
      </c>
      <c r="F3175" t="str" cm="1">
        <f t="array" ref="F3175">IF($K3175="","",_xlfn.IFS($K3175=0,"Clear",$K3175&lt;=3,"Partly Cloudy",OR($K3175=45,$K3175=48),"Fog",AND($K3175&gt;=51,$K3175&lt;=67),"Drizzle",AND($K3175&gt;=71,$K3175&lt;=77),"Snow",AND($K3175&gt;=80,$K3175&lt;=82),"Rain Showers",AND($K3175&gt;=95,$K3175&lt;=99),"Thunderstorm",TRUE,"Cloudy"))</f>
        <v>Partly Cloudy</v>
      </c>
      <c r="G3175" s="3" cm="1">
        <f t="array" ref="G3175">IF($A3175="","",INDEX(OpenMeteoAPI[TemperatureC],ROWS($G$2:G3175)))</f>
        <v>15</v>
      </c>
      <c r="H3175" s="4" cm="1">
        <f t="array" ref="H3175">IF($A3175="","",INDEX(OpenMeteoAPI[RelativeHumidityPct],ROWS($H$2:H3175))/100)</f>
        <v>0.83</v>
      </c>
      <c r="I3175" s="4" cm="1">
        <f t="array" ref="I3175">IF($A3175="","",INDEX(OpenMeteoAPI[PrecipitationProbabilityPct],ROWS($I$2:I3175))/100)</f>
        <v>0</v>
      </c>
      <c r="J3175" s="3" cm="1">
        <f t="array" ref="J3175">IF($A3175="","",INDEX(OpenMeteoAPI[PrecipitationMM],ROWS($J$2:J3175)))</f>
        <v>0</v>
      </c>
      <c r="K3175" cm="1">
        <f t="array" ref="K3175">IF($A3175="","",INDEX(OpenMeteoAPI[WeatherCode],ROWS($K$2:K3175)))</f>
        <v>3</v>
      </c>
      <c r="L3175" s="3" cm="1">
        <f t="array" ref="L3175">IF($A3175="","",INDEX(OpenMeteoAPI[WindSpeedKMH],ROWS($L$2:L3175)))</f>
        <v>12.2</v>
      </c>
    </row>
    <row r="3176" spans="1:12">
      <c r="A3176" t="str" cm="1">
        <f t="array" ref="A3176">IFERROR(INDEX(OpenMeteoAPI[City],ROWS($A$2:A3176))&amp;", "&amp;INDEX(OpenMeteoAPI[CountryCode],ROWS($A$2:A3176)),"")</f>
        <v>Copenhagen, DK</v>
      </c>
      <c r="B3176" t="str" cm="1">
        <f t="array" ref="B3176">IF($A3176="","",INDEX(OpenMeteoAPI[LocationID],ROWS($B$2:B3176)))</f>
        <v>DK-CPH</v>
      </c>
      <c r="C3176" s="5" cm="1">
        <f t="array" ref="C3176">IF($A3176="","",INDEX(OpenMeteoAPI[ForecastDateTime],ROWS($C$2:C3176)))</f>
        <v>46212.25</v>
      </c>
      <c r="D3176" t="str">
        <f t="shared" si="49"/>
        <v>6AM</v>
      </c>
      <c r="E3176" t="str" cm="1">
        <f t="array" ref="E3176">IF($K3176="","",_xlfn.IFS($K3176=0,_xlfn.UNICHAR(9728),$K3176&lt;=3,_xlfn.UNICHAR(9729),OR($K3176=45,$K3176=48),"~",AND($K3176&gt;=51,$K3176&lt;=67),_xlfn.UNICHAR(9748),AND($K3176&gt;=71,$K3176&lt;=77),_xlfn.UNICHAR(10052),AND($K3176&gt;=80,$K3176&lt;=82),_xlfn.UNICHAR(9748),AND($K3176&gt;=95,$K3176&lt;=99),_xlfn.UNICHAR(9889),TRUE,_xlfn.UNICHAR(9729)))</f>
        <v>☁</v>
      </c>
      <c r="F3176" t="str" cm="1">
        <f t="array" ref="F3176">IF($K3176="","",_xlfn.IFS($K3176=0,"Clear",$K3176&lt;=3,"Partly Cloudy",OR($K3176=45,$K3176=48),"Fog",AND($K3176&gt;=51,$K3176&lt;=67),"Drizzle",AND($K3176&gt;=71,$K3176&lt;=77),"Snow",AND($K3176&gt;=80,$K3176&lt;=82),"Rain Showers",AND($K3176&gt;=95,$K3176&lt;=99),"Thunderstorm",TRUE,"Cloudy"))</f>
        <v>Partly Cloudy</v>
      </c>
      <c r="G3176" s="3" cm="1">
        <f t="array" ref="G3176">IF($A3176="","",INDEX(OpenMeteoAPI[TemperatureC],ROWS($G$2:G3176)))</f>
        <v>15.3</v>
      </c>
      <c r="H3176" s="4" cm="1">
        <f t="array" ref="H3176">IF($A3176="","",INDEX(OpenMeteoAPI[RelativeHumidityPct],ROWS($H$2:H3176))/100)</f>
        <v>0.82</v>
      </c>
      <c r="I3176" s="4" cm="1">
        <f t="array" ref="I3176">IF($A3176="","",INDEX(OpenMeteoAPI[PrecipitationProbabilityPct],ROWS($I$2:I3176))/100)</f>
        <v>0</v>
      </c>
      <c r="J3176" s="3" cm="1">
        <f t="array" ref="J3176">IF($A3176="","",INDEX(OpenMeteoAPI[PrecipitationMM],ROWS($J$2:J3176)))</f>
        <v>0</v>
      </c>
      <c r="K3176" cm="1">
        <f t="array" ref="K3176">IF($A3176="","",INDEX(OpenMeteoAPI[WeatherCode],ROWS($K$2:K3176)))</f>
        <v>3</v>
      </c>
      <c r="L3176" s="3" cm="1">
        <f t="array" ref="L3176">IF($A3176="","",INDEX(OpenMeteoAPI[WindSpeedKMH],ROWS($L$2:L3176)))</f>
        <v>12.6</v>
      </c>
    </row>
    <row r="3177" spans="1:12">
      <c r="A3177" t="str" cm="1">
        <f t="array" ref="A3177">IFERROR(INDEX(OpenMeteoAPI[City],ROWS($A$2:A3177))&amp;", "&amp;INDEX(OpenMeteoAPI[CountryCode],ROWS($A$2:A3177)),"")</f>
        <v>Copenhagen, DK</v>
      </c>
      <c r="B3177" t="str" cm="1">
        <f t="array" ref="B3177">IF($A3177="","",INDEX(OpenMeteoAPI[LocationID],ROWS($B$2:B3177)))</f>
        <v>DK-CPH</v>
      </c>
      <c r="C3177" s="5" cm="1">
        <f t="array" ref="C3177">IF($A3177="","",INDEX(OpenMeteoAPI[ForecastDateTime],ROWS($C$2:C3177)))</f>
        <v>46212.291666666664</v>
      </c>
      <c r="D3177" t="str">
        <f t="shared" si="49"/>
        <v>7AM</v>
      </c>
      <c r="E3177" t="str" cm="1">
        <f t="array" ref="E3177">IF($K3177="","",_xlfn.IFS($K3177=0,_xlfn.UNICHAR(9728),$K3177&lt;=3,_xlfn.UNICHAR(9729),OR($K3177=45,$K3177=48),"~",AND($K3177&gt;=51,$K3177&lt;=67),_xlfn.UNICHAR(9748),AND($K3177&gt;=71,$K3177&lt;=77),_xlfn.UNICHAR(10052),AND($K3177&gt;=80,$K3177&lt;=82),_xlfn.UNICHAR(9748),AND($K3177&gt;=95,$K3177&lt;=99),_xlfn.UNICHAR(9889),TRUE,_xlfn.UNICHAR(9729)))</f>
        <v>☁</v>
      </c>
      <c r="F3177" t="str" cm="1">
        <f t="array" ref="F3177">IF($K3177="","",_xlfn.IFS($K3177=0,"Clear",$K3177&lt;=3,"Partly Cloudy",OR($K3177=45,$K3177=48),"Fog",AND($K3177&gt;=51,$K3177&lt;=67),"Drizzle",AND($K3177&gt;=71,$K3177&lt;=77),"Snow",AND($K3177&gt;=80,$K3177&lt;=82),"Rain Showers",AND($K3177&gt;=95,$K3177&lt;=99),"Thunderstorm",TRUE,"Cloudy"))</f>
        <v>Partly Cloudy</v>
      </c>
      <c r="G3177" s="3" cm="1">
        <f t="array" ref="G3177">IF($A3177="","",INDEX(OpenMeteoAPI[TemperatureC],ROWS($G$2:G3177)))</f>
        <v>15.9</v>
      </c>
      <c r="H3177" s="4" cm="1">
        <f t="array" ref="H3177">IF($A3177="","",INDEX(OpenMeteoAPI[RelativeHumidityPct],ROWS($H$2:H3177))/100)</f>
        <v>0.81</v>
      </c>
      <c r="I3177" s="4" cm="1">
        <f t="array" ref="I3177">IF($A3177="","",INDEX(OpenMeteoAPI[PrecipitationProbabilityPct],ROWS($I$2:I3177))/100)</f>
        <v>0</v>
      </c>
      <c r="J3177" s="3" cm="1">
        <f t="array" ref="J3177">IF($A3177="","",INDEX(OpenMeteoAPI[PrecipitationMM],ROWS($J$2:J3177)))</f>
        <v>0</v>
      </c>
      <c r="K3177" cm="1">
        <f t="array" ref="K3177">IF($A3177="","",INDEX(OpenMeteoAPI[WeatherCode],ROWS($K$2:K3177)))</f>
        <v>3</v>
      </c>
      <c r="L3177" s="3" cm="1">
        <f t="array" ref="L3177">IF($A3177="","",INDEX(OpenMeteoAPI[WindSpeedKMH],ROWS($L$2:L3177)))</f>
        <v>10.4</v>
      </c>
    </row>
    <row r="3178" spans="1:12">
      <c r="A3178" t="str" cm="1">
        <f t="array" ref="A3178">IFERROR(INDEX(OpenMeteoAPI[City],ROWS($A$2:A3178))&amp;", "&amp;INDEX(OpenMeteoAPI[CountryCode],ROWS($A$2:A3178)),"")</f>
        <v>Copenhagen, DK</v>
      </c>
      <c r="B3178" t="str" cm="1">
        <f t="array" ref="B3178">IF($A3178="","",INDEX(OpenMeteoAPI[LocationID],ROWS($B$2:B3178)))</f>
        <v>DK-CPH</v>
      </c>
      <c r="C3178" s="5" cm="1">
        <f t="array" ref="C3178">IF($A3178="","",INDEX(OpenMeteoAPI[ForecastDateTime],ROWS($C$2:C3178)))</f>
        <v>46212.333333333336</v>
      </c>
      <c r="D3178" t="str">
        <f t="shared" si="49"/>
        <v>8AM</v>
      </c>
      <c r="E3178" t="str" cm="1">
        <f t="array" ref="E3178">IF($K3178="","",_xlfn.IFS($K3178=0,_xlfn.UNICHAR(9728),$K3178&lt;=3,_xlfn.UNICHAR(9729),OR($K3178=45,$K3178=48),"~",AND($K3178&gt;=51,$K3178&lt;=67),_xlfn.UNICHAR(9748),AND($K3178&gt;=71,$K3178&lt;=77),_xlfn.UNICHAR(10052),AND($K3178&gt;=80,$K3178&lt;=82),_xlfn.UNICHAR(9748),AND($K3178&gt;=95,$K3178&lt;=99),_xlfn.UNICHAR(9889),TRUE,_xlfn.UNICHAR(9729)))</f>
        <v>☁</v>
      </c>
      <c r="F3178" t="str" cm="1">
        <f t="array" ref="F3178">IF($K3178="","",_xlfn.IFS($K3178=0,"Clear",$K3178&lt;=3,"Partly Cloudy",OR($K3178=45,$K3178=48),"Fog",AND($K3178&gt;=51,$K3178&lt;=67),"Drizzle",AND($K3178&gt;=71,$K3178&lt;=77),"Snow",AND($K3178&gt;=80,$K3178&lt;=82),"Rain Showers",AND($K3178&gt;=95,$K3178&lt;=99),"Thunderstorm",TRUE,"Cloudy"))</f>
        <v>Partly Cloudy</v>
      </c>
      <c r="G3178" s="3" cm="1">
        <f t="array" ref="G3178">IF($A3178="","",INDEX(OpenMeteoAPI[TemperatureC],ROWS($G$2:G3178)))</f>
        <v>17.2</v>
      </c>
      <c r="H3178" s="4" cm="1">
        <f t="array" ref="H3178">IF($A3178="","",INDEX(OpenMeteoAPI[RelativeHumidityPct],ROWS($H$2:H3178))/100)</f>
        <v>0.75</v>
      </c>
      <c r="I3178" s="4" cm="1">
        <f t="array" ref="I3178">IF($A3178="","",INDEX(OpenMeteoAPI[PrecipitationProbabilityPct],ROWS($I$2:I3178))/100)</f>
        <v>0</v>
      </c>
      <c r="J3178" s="3" cm="1">
        <f t="array" ref="J3178">IF($A3178="","",INDEX(OpenMeteoAPI[PrecipitationMM],ROWS($J$2:J3178)))</f>
        <v>0</v>
      </c>
      <c r="K3178" cm="1">
        <f t="array" ref="K3178">IF($A3178="","",INDEX(OpenMeteoAPI[WeatherCode],ROWS($K$2:K3178)))</f>
        <v>1</v>
      </c>
      <c r="L3178" s="3" cm="1">
        <f t="array" ref="L3178">IF($A3178="","",INDEX(OpenMeteoAPI[WindSpeedKMH],ROWS($L$2:L3178)))</f>
        <v>10.4</v>
      </c>
    </row>
    <row r="3179" spans="1:12">
      <c r="A3179" t="str" cm="1">
        <f t="array" ref="A3179">IFERROR(INDEX(OpenMeteoAPI[City],ROWS($A$2:A3179))&amp;", "&amp;INDEX(OpenMeteoAPI[CountryCode],ROWS($A$2:A3179)),"")</f>
        <v>Copenhagen, DK</v>
      </c>
      <c r="B3179" t="str" cm="1">
        <f t="array" ref="B3179">IF($A3179="","",INDEX(OpenMeteoAPI[LocationID],ROWS($B$2:B3179)))</f>
        <v>DK-CPH</v>
      </c>
      <c r="C3179" s="5" cm="1">
        <f t="array" ref="C3179">IF($A3179="","",INDEX(OpenMeteoAPI[ForecastDateTime],ROWS($C$2:C3179)))</f>
        <v>46212.375</v>
      </c>
      <c r="D3179" t="str">
        <f t="shared" si="49"/>
        <v>9AM</v>
      </c>
      <c r="E3179" t="str" cm="1">
        <f t="array" ref="E3179">IF($K3179="","",_xlfn.IFS($K3179=0,_xlfn.UNICHAR(9728),$K3179&lt;=3,_xlfn.UNICHAR(9729),OR($K3179=45,$K3179=48),"~",AND($K3179&gt;=51,$K3179&lt;=67),_xlfn.UNICHAR(9748),AND($K3179&gt;=71,$K3179&lt;=77),_xlfn.UNICHAR(10052),AND($K3179&gt;=80,$K3179&lt;=82),_xlfn.UNICHAR(9748),AND($K3179&gt;=95,$K3179&lt;=99),_xlfn.UNICHAR(9889),TRUE,_xlfn.UNICHAR(9729)))</f>
        <v>☀</v>
      </c>
      <c r="F3179" t="str" cm="1">
        <f t="array" ref="F3179">IF($K3179="","",_xlfn.IFS($K3179=0,"Clear",$K3179&lt;=3,"Partly Cloudy",OR($K3179=45,$K3179=48),"Fog",AND($K3179&gt;=51,$K3179&lt;=67),"Drizzle",AND($K3179&gt;=71,$K3179&lt;=77),"Snow",AND($K3179&gt;=80,$K3179&lt;=82),"Rain Showers",AND($K3179&gt;=95,$K3179&lt;=99),"Thunderstorm",TRUE,"Cloudy"))</f>
        <v>Clear</v>
      </c>
      <c r="G3179" s="3" cm="1">
        <f t="array" ref="G3179">IF($A3179="","",INDEX(OpenMeteoAPI[TemperatureC],ROWS($G$2:G3179)))</f>
        <v>18.600000000000001</v>
      </c>
      <c r="H3179" s="4" cm="1">
        <f t="array" ref="H3179">IF($A3179="","",INDEX(OpenMeteoAPI[RelativeHumidityPct],ROWS($H$2:H3179))/100)</f>
        <v>0.66</v>
      </c>
      <c r="I3179" s="4" cm="1">
        <f t="array" ref="I3179">IF($A3179="","",INDEX(OpenMeteoAPI[PrecipitationProbabilityPct],ROWS($I$2:I3179))/100)</f>
        <v>0</v>
      </c>
      <c r="J3179" s="3" cm="1">
        <f t="array" ref="J3179">IF($A3179="","",INDEX(OpenMeteoAPI[PrecipitationMM],ROWS($J$2:J3179)))</f>
        <v>0</v>
      </c>
      <c r="K3179" cm="1">
        <f t="array" ref="K3179">IF($A3179="","",INDEX(OpenMeteoAPI[WeatherCode],ROWS($K$2:K3179)))</f>
        <v>0</v>
      </c>
      <c r="L3179" s="3" cm="1">
        <f t="array" ref="L3179">IF($A3179="","",INDEX(OpenMeteoAPI[WindSpeedKMH],ROWS($L$2:L3179)))</f>
        <v>9.6999999999999993</v>
      </c>
    </row>
    <row r="3180" spans="1:12">
      <c r="A3180" t="str" cm="1">
        <f t="array" ref="A3180">IFERROR(INDEX(OpenMeteoAPI[City],ROWS($A$2:A3180))&amp;", "&amp;INDEX(OpenMeteoAPI[CountryCode],ROWS($A$2:A3180)),"")</f>
        <v>Copenhagen, DK</v>
      </c>
      <c r="B3180" t="str" cm="1">
        <f t="array" ref="B3180">IF($A3180="","",INDEX(OpenMeteoAPI[LocationID],ROWS($B$2:B3180)))</f>
        <v>DK-CPH</v>
      </c>
      <c r="C3180" s="5" cm="1">
        <f t="array" ref="C3180">IF($A3180="","",INDEX(OpenMeteoAPI[ForecastDateTime],ROWS($C$2:C3180)))</f>
        <v>46212.416666666664</v>
      </c>
      <c r="D3180" t="str">
        <f t="shared" si="49"/>
        <v>10AM</v>
      </c>
      <c r="E3180" t="str" cm="1">
        <f t="array" ref="E3180">IF($K3180="","",_xlfn.IFS($K3180=0,_xlfn.UNICHAR(9728),$K3180&lt;=3,_xlfn.UNICHAR(9729),OR($K3180=45,$K3180=48),"~",AND($K3180&gt;=51,$K3180&lt;=67),_xlfn.UNICHAR(9748),AND($K3180&gt;=71,$K3180&lt;=77),_xlfn.UNICHAR(10052),AND($K3180&gt;=80,$K3180&lt;=82),_xlfn.UNICHAR(9748),AND($K3180&gt;=95,$K3180&lt;=99),_xlfn.UNICHAR(9889),TRUE,_xlfn.UNICHAR(9729)))</f>
        <v>☀</v>
      </c>
      <c r="F3180" t="str" cm="1">
        <f t="array" ref="F3180">IF($K3180="","",_xlfn.IFS($K3180=0,"Clear",$K3180&lt;=3,"Partly Cloudy",OR($K3180=45,$K3180=48),"Fog",AND($K3180&gt;=51,$K3180&lt;=67),"Drizzle",AND($K3180&gt;=71,$K3180&lt;=77),"Snow",AND($K3180&gt;=80,$K3180&lt;=82),"Rain Showers",AND($K3180&gt;=95,$K3180&lt;=99),"Thunderstorm",TRUE,"Cloudy"))</f>
        <v>Clear</v>
      </c>
      <c r="G3180" s="3" cm="1">
        <f t="array" ref="G3180">IF($A3180="","",INDEX(OpenMeteoAPI[TemperatureC],ROWS($G$2:G3180)))</f>
        <v>20.399999999999999</v>
      </c>
      <c r="H3180" s="4" cm="1">
        <f t="array" ref="H3180">IF($A3180="","",INDEX(OpenMeteoAPI[RelativeHumidityPct],ROWS($H$2:H3180))/100)</f>
        <v>0.55000000000000004</v>
      </c>
      <c r="I3180" s="4" cm="1">
        <f t="array" ref="I3180">IF($A3180="","",INDEX(OpenMeteoAPI[PrecipitationProbabilityPct],ROWS($I$2:I3180))/100)</f>
        <v>0</v>
      </c>
      <c r="J3180" s="3" cm="1">
        <f t="array" ref="J3180">IF($A3180="","",INDEX(OpenMeteoAPI[PrecipitationMM],ROWS($J$2:J3180)))</f>
        <v>0</v>
      </c>
      <c r="K3180" cm="1">
        <f t="array" ref="K3180">IF($A3180="","",INDEX(OpenMeteoAPI[WeatherCode],ROWS($K$2:K3180)))</f>
        <v>0</v>
      </c>
      <c r="L3180" s="3" cm="1">
        <f t="array" ref="L3180">IF($A3180="","",INDEX(OpenMeteoAPI[WindSpeedKMH],ROWS($L$2:L3180)))</f>
        <v>9</v>
      </c>
    </row>
    <row r="3181" spans="1:12">
      <c r="A3181" t="str" cm="1">
        <f t="array" ref="A3181">IFERROR(INDEX(OpenMeteoAPI[City],ROWS($A$2:A3181))&amp;", "&amp;INDEX(OpenMeteoAPI[CountryCode],ROWS($A$2:A3181)),"")</f>
        <v>Copenhagen, DK</v>
      </c>
      <c r="B3181" t="str" cm="1">
        <f t="array" ref="B3181">IF($A3181="","",INDEX(OpenMeteoAPI[LocationID],ROWS($B$2:B3181)))</f>
        <v>DK-CPH</v>
      </c>
      <c r="C3181" s="5" cm="1">
        <f t="array" ref="C3181">IF($A3181="","",INDEX(OpenMeteoAPI[ForecastDateTime],ROWS($C$2:C3181)))</f>
        <v>46212.458333333336</v>
      </c>
      <c r="D3181" t="str">
        <f t="shared" si="49"/>
        <v>11AM</v>
      </c>
      <c r="E3181" t="str" cm="1">
        <f t="array" ref="E3181">IF($K3181="","",_xlfn.IFS($K3181=0,_xlfn.UNICHAR(9728),$K3181&lt;=3,_xlfn.UNICHAR(9729),OR($K3181=45,$K3181=48),"~",AND($K3181&gt;=51,$K3181&lt;=67),_xlfn.UNICHAR(9748),AND($K3181&gt;=71,$K3181&lt;=77),_xlfn.UNICHAR(10052),AND($K3181&gt;=80,$K3181&lt;=82),_xlfn.UNICHAR(9748),AND($K3181&gt;=95,$K3181&lt;=99),_xlfn.UNICHAR(9889),TRUE,_xlfn.UNICHAR(9729)))</f>
        <v>☀</v>
      </c>
      <c r="F3181" t="str" cm="1">
        <f t="array" ref="F3181">IF($K3181="","",_xlfn.IFS($K3181=0,"Clear",$K3181&lt;=3,"Partly Cloudy",OR($K3181=45,$K3181=48),"Fog",AND($K3181&gt;=51,$K3181&lt;=67),"Drizzle",AND($K3181&gt;=71,$K3181&lt;=77),"Snow",AND($K3181&gt;=80,$K3181&lt;=82),"Rain Showers",AND($K3181&gt;=95,$K3181&lt;=99),"Thunderstorm",TRUE,"Cloudy"))</f>
        <v>Clear</v>
      </c>
      <c r="G3181" s="3" cm="1">
        <f t="array" ref="G3181">IF($A3181="","",INDEX(OpenMeteoAPI[TemperatureC],ROWS($G$2:G3181)))</f>
        <v>22.2</v>
      </c>
      <c r="H3181" s="4" cm="1">
        <f t="array" ref="H3181">IF($A3181="","",INDEX(OpenMeteoAPI[RelativeHumidityPct],ROWS($H$2:H3181))/100)</f>
        <v>0.46</v>
      </c>
      <c r="I3181" s="4" cm="1">
        <f t="array" ref="I3181">IF($A3181="","",INDEX(OpenMeteoAPI[PrecipitationProbabilityPct],ROWS($I$2:I3181))/100)</f>
        <v>0</v>
      </c>
      <c r="J3181" s="3" cm="1">
        <f t="array" ref="J3181">IF($A3181="","",INDEX(OpenMeteoAPI[PrecipitationMM],ROWS($J$2:J3181)))</f>
        <v>0</v>
      </c>
      <c r="K3181" cm="1">
        <f t="array" ref="K3181">IF($A3181="","",INDEX(OpenMeteoAPI[WeatherCode],ROWS($K$2:K3181)))</f>
        <v>0</v>
      </c>
      <c r="L3181" s="3" cm="1">
        <f t="array" ref="L3181">IF($A3181="","",INDEX(OpenMeteoAPI[WindSpeedKMH],ROWS($L$2:L3181)))</f>
        <v>10.4</v>
      </c>
    </row>
    <row r="3182" spans="1:12">
      <c r="A3182" t="str" cm="1">
        <f t="array" ref="A3182">IFERROR(INDEX(OpenMeteoAPI[City],ROWS($A$2:A3182))&amp;", "&amp;INDEX(OpenMeteoAPI[CountryCode],ROWS($A$2:A3182)),"")</f>
        <v>Copenhagen, DK</v>
      </c>
      <c r="B3182" t="str" cm="1">
        <f t="array" ref="B3182">IF($A3182="","",INDEX(OpenMeteoAPI[LocationID],ROWS($B$2:B3182)))</f>
        <v>DK-CPH</v>
      </c>
      <c r="C3182" s="5" cm="1">
        <f t="array" ref="C3182">IF($A3182="","",INDEX(OpenMeteoAPI[ForecastDateTime],ROWS($C$2:C3182)))</f>
        <v>46212.5</v>
      </c>
      <c r="D3182" t="str">
        <f t="shared" si="49"/>
        <v>12PM</v>
      </c>
      <c r="E3182" t="str" cm="1">
        <f t="array" ref="E3182">IF($K3182="","",_xlfn.IFS($K3182=0,_xlfn.UNICHAR(9728),$K3182&lt;=3,_xlfn.UNICHAR(9729),OR($K3182=45,$K3182=48),"~",AND($K3182&gt;=51,$K3182&lt;=67),_xlfn.UNICHAR(9748),AND($K3182&gt;=71,$K3182&lt;=77),_xlfn.UNICHAR(10052),AND($K3182&gt;=80,$K3182&lt;=82),_xlfn.UNICHAR(9748),AND($K3182&gt;=95,$K3182&lt;=99),_xlfn.UNICHAR(9889),TRUE,_xlfn.UNICHAR(9729)))</f>
        <v>☀</v>
      </c>
      <c r="F3182" t="str" cm="1">
        <f t="array" ref="F3182">IF($K3182="","",_xlfn.IFS($K3182=0,"Clear",$K3182&lt;=3,"Partly Cloudy",OR($K3182=45,$K3182=48),"Fog",AND($K3182&gt;=51,$K3182&lt;=67),"Drizzle",AND($K3182&gt;=71,$K3182&lt;=77),"Snow",AND($K3182&gt;=80,$K3182&lt;=82),"Rain Showers",AND($K3182&gt;=95,$K3182&lt;=99),"Thunderstorm",TRUE,"Cloudy"))</f>
        <v>Clear</v>
      </c>
      <c r="G3182" s="3" cm="1">
        <f t="array" ref="G3182">IF($A3182="","",INDEX(OpenMeteoAPI[TemperatureC],ROWS($G$2:G3182)))</f>
        <v>23.7</v>
      </c>
      <c r="H3182" s="4" cm="1">
        <f t="array" ref="H3182">IF($A3182="","",INDEX(OpenMeteoAPI[RelativeHumidityPct],ROWS($H$2:H3182))/100)</f>
        <v>0.37</v>
      </c>
      <c r="I3182" s="4" cm="1">
        <f t="array" ref="I3182">IF($A3182="","",INDEX(OpenMeteoAPI[PrecipitationProbabilityPct],ROWS($I$2:I3182))/100)</f>
        <v>0</v>
      </c>
      <c r="J3182" s="3" cm="1">
        <f t="array" ref="J3182">IF($A3182="","",INDEX(OpenMeteoAPI[PrecipitationMM],ROWS($J$2:J3182)))</f>
        <v>0</v>
      </c>
      <c r="K3182" cm="1">
        <f t="array" ref="K3182">IF($A3182="","",INDEX(OpenMeteoAPI[WeatherCode],ROWS($K$2:K3182)))</f>
        <v>0</v>
      </c>
      <c r="L3182" s="3" cm="1">
        <f t="array" ref="L3182">IF($A3182="","",INDEX(OpenMeteoAPI[WindSpeedKMH],ROWS($L$2:L3182)))</f>
        <v>12.6</v>
      </c>
    </row>
    <row r="3183" spans="1:12">
      <c r="A3183" t="str" cm="1">
        <f t="array" ref="A3183">IFERROR(INDEX(OpenMeteoAPI[City],ROWS($A$2:A3183))&amp;", "&amp;INDEX(OpenMeteoAPI[CountryCode],ROWS($A$2:A3183)),"")</f>
        <v>Copenhagen, DK</v>
      </c>
      <c r="B3183" t="str" cm="1">
        <f t="array" ref="B3183">IF($A3183="","",INDEX(OpenMeteoAPI[LocationID],ROWS($B$2:B3183)))</f>
        <v>DK-CPH</v>
      </c>
      <c r="C3183" s="5" cm="1">
        <f t="array" ref="C3183">IF($A3183="","",INDEX(OpenMeteoAPI[ForecastDateTime],ROWS($C$2:C3183)))</f>
        <v>46212.541666666664</v>
      </c>
      <c r="D3183" t="str">
        <f t="shared" si="49"/>
        <v>1PM</v>
      </c>
      <c r="E3183" t="str" cm="1">
        <f t="array" ref="E3183">IF($K3183="","",_xlfn.IFS($K3183=0,_xlfn.UNICHAR(9728),$K3183&lt;=3,_xlfn.UNICHAR(9729),OR($K3183=45,$K3183=48),"~",AND($K3183&gt;=51,$K3183&lt;=67),_xlfn.UNICHAR(9748),AND($K3183&gt;=71,$K3183&lt;=77),_xlfn.UNICHAR(10052),AND($K3183&gt;=80,$K3183&lt;=82),_xlfn.UNICHAR(9748),AND($K3183&gt;=95,$K3183&lt;=99),_xlfn.UNICHAR(9889),TRUE,_xlfn.UNICHAR(9729)))</f>
        <v>☀</v>
      </c>
      <c r="F3183" t="str" cm="1">
        <f t="array" ref="F3183">IF($K3183="","",_xlfn.IFS($K3183=0,"Clear",$K3183&lt;=3,"Partly Cloudy",OR($K3183=45,$K3183=48),"Fog",AND($K3183&gt;=51,$K3183&lt;=67),"Drizzle",AND($K3183&gt;=71,$K3183&lt;=77),"Snow",AND($K3183&gt;=80,$K3183&lt;=82),"Rain Showers",AND($K3183&gt;=95,$K3183&lt;=99),"Thunderstorm",TRUE,"Cloudy"))</f>
        <v>Clear</v>
      </c>
      <c r="G3183" s="3" cm="1">
        <f t="array" ref="G3183">IF($A3183="","",INDEX(OpenMeteoAPI[TemperatureC],ROWS($G$2:G3183)))</f>
        <v>24.2</v>
      </c>
      <c r="H3183" s="4" cm="1">
        <f t="array" ref="H3183">IF($A3183="","",INDEX(OpenMeteoAPI[RelativeHumidityPct],ROWS($H$2:H3183))/100)</f>
        <v>0.32</v>
      </c>
      <c r="I3183" s="4" cm="1">
        <f t="array" ref="I3183">IF($A3183="","",INDEX(OpenMeteoAPI[PrecipitationProbabilityPct],ROWS($I$2:I3183))/100)</f>
        <v>0</v>
      </c>
      <c r="J3183" s="3" cm="1">
        <f t="array" ref="J3183">IF($A3183="","",INDEX(OpenMeteoAPI[PrecipitationMM],ROWS($J$2:J3183)))</f>
        <v>0</v>
      </c>
      <c r="K3183" cm="1">
        <f t="array" ref="K3183">IF($A3183="","",INDEX(OpenMeteoAPI[WeatherCode],ROWS($K$2:K3183)))</f>
        <v>0</v>
      </c>
      <c r="L3183" s="3" cm="1">
        <f t="array" ref="L3183">IF($A3183="","",INDEX(OpenMeteoAPI[WindSpeedKMH],ROWS($L$2:L3183)))</f>
        <v>16.600000000000001</v>
      </c>
    </row>
    <row r="3184" spans="1:12">
      <c r="A3184" t="str" cm="1">
        <f t="array" ref="A3184">IFERROR(INDEX(OpenMeteoAPI[City],ROWS($A$2:A3184))&amp;", "&amp;INDEX(OpenMeteoAPI[CountryCode],ROWS($A$2:A3184)),"")</f>
        <v>Copenhagen, DK</v>
      </c>
      <c r="B3184" t="str" cm="1">
        <f t="array" ref="B3184">IF($A3184="","",INDEX(OpenMeteoAPI[LocationID],ROWS($B$2:B3184)))</f>
        <v>DK-CPH</v>
      </c>
      <c r="C3184" s="5" cm="1">
        <f t="array" ref="C3184">IF($A3184="","",INDEX(OpenMeteoAPI[ForecastDateTime],ROWS($C$2:C3184)))</f>
        <v>46212.583333333336</v>
      </c>
      <c r="D3184" t="str">
        <f t="shared" si="49"/>
        <v>2PM</v>
      </c>
      <c r="E3184" t="str" cm="1">
        <f t="array" ref="E3184">IF($K3184="","",_xlfn.IFS($K3184=0,_xlfn.UNICHAR(9728),$K3184&lt;=3,_xlfn.UNICHAR(9729),OR($K3184=45,$K3184=48),"~",AND($K3184&gt;=51,$K3184&lt;=67),_xlfn.UNICHAR(9748),AND($K3184&gt;=71,$K3184&lt;=77),_xlfn.UNICHAR(10052),AND($K3184&gt;=80,$K3184&lt;=82),_xlfn.UNICHAR(9748),AND($K3184&gt;=95,$K3184&lt;=99),_xlfn.UNICHAR(9889),TRUE,_xlfn.UNICHAR(9729)))</f>
        <v>☀</v>
      </c>
      <c r="F3184" t="str" cm="1">
        <f t="array" ref="F3184">IF($K3184="","",_xlfn.IFS($K3184=0,"Clear",$K3184&lt;=3,"Partly Cloudy",OR($K3184=45,$K3184=48),"Fog",AND($K3184&gt;=51,$K3184&lt;=67),"Drizzle",AND($K3184&gt;=71,$K3184&lt;=77),"Snow",AND($K3184&gt;=80,$K3184&lt;=82),"Rain Showers",AND($K3184&gt;=95,$K3184&lt;=99),"Thunderstorm",TRUE,"Cloudy"))</f>
        <v>Clear</v>
      </c>
      <c r="G3184" s="3" cm="1">
        <f t="array" ref="G3184">IF($A3184="","",INDEX(OpenMeteoAPI[TemperatureC],ROWS($G$2:G3184)))</f>
        <v>24.5</v>
      </c>
      <c r="H3184" s="4" cm="1">
        <f t="array" ref="H3184">IF($A3184="","",INDEX(OpenMeteoAPI[RelativeHumidityPct],ROWS($H$2:H3184))/100)</f>
        <v>0.33</v>
      </c>
      <c r="I3184" s="4" cm="1">
        <f t="array" ref="I3184">IF($A3184="","",INDEX(OpenMeteoAPI[PrecipitationProbabilityPct],ROWS($I$2:I3184))/100)</f>
        <v>0</v>
      </c>
      <c r="J3184" s="3" cm="1">
        <f t="array" ref="J3184">IF($A3184="","",INDEX(OpenMeteoAPI[PrecipitationMM],ROWS($J$2:J3184)))</f>
        <v>0</v>
      </c>
      <c r="K3184" cm="1">
        <f t="array" ref="K3184">IF($A3184="","",INDEX(OpenMeteoAPI[WeatherCode],ROWS($K$2:K3184)))</f>
        <v>0</v>
      </c>
      <c r="L3184" s="3" cm="1">
        <f t="array" ref="L3184">IF($A3184="","",INDEX(OpenMeteoAPI[WindSpeedKMH],ROWS($L$2:L3184)))</f>
        <v>15.8</v>
      </c>
    </row>
    <row r="3185" spans="1:12">
      <c r="A3185" t="str" cm="1">
        <f t="array" ref="A3185">IFERROR(INDEX(OpenMeteoAPI[City],ROWS($A$2:A3185))&amp;", "&amp;INDEX(OpenMeteoAPI[CountryCode],ROWS($A$2:A3185)),"")</f>
        <v>Copenhagen, DK</v>
      </c>
      <c r="B3185" t="str" cm="1">
        <f t="array" ref="B3185">IF($A3185="","",INDEX(OpenMeteoAPI[LocationID],ROWS($B$2:B3185)))</f>
        <v>DK-CPH</v>
      </c>
      <c r="C3185" s="5" cm="1">
        <f t="array" ref="C3185">IF($A3185="","",INDEX(OpenMeteoAPI[ForecastDateTime],ROWS($C$2:C3185)))</f>
        <v>46212.625</v>
      </c>
      <c r="D3185" t="str">
        <f t="shared" si="49"/>
        <v>3PM</v>
      </c>
      <c r="E3185" t="str" cm="1">
        <f t="array" ref="E3185">IF($K3185="","",_xlfn.IFS($K3185=0,_xlfn.UNICHAR(9728),$K3185&lt;=3,_xlfn.UNICHAR(9729),OR($K3185=45,$K3185=48),"~",AND($K3185&gt;=51,$K3185&lt;=67),_xlfn.UNICHAR(9748),AND($K3185&gt;=71,$K3185&lt;=77),_xlfn.UNICHAR(10052),AND($K3185&gt;=80,$K3185&lt;=82),_xlfn.UNICHAR(9748),AND($K3185&gt;=95,$K3185&lt;=99),_xlfn.UNICHAR(9889),TRUE,_xlfn.UNICHAR(9729)))</f>
        <v>☀</v>
      </c>
      <c r="F3185" t="str" cm="1">
        <f t="array" ref="F3185">IF($K3185="","",_xlfn.IFS($K3185=0,"Clear",$K3185&lt;=3,"Partly Cloudy",OR($K3185=45,$K3185=48),"Fog",AND($K3185&gt;=51,$K3185&lt;=67),"Drizzle",AND($K3185&gt;=71,$K3185&lt;=77),"Snow",AND($K3185&gt;=80,$K3185&lt;=82),"Rain Showers",AND($K3185&gt;=95,$K3185&lt;=99),"Thunderstorm",TRUE,"Cloudy"))</f>
        <v>Clear</v>
      </c>
      <c r="G3185" s="3" cm="1">
        <f t="array" ref="G3185">IF($A3185="","",INDEX(OpenMeteoAPI[TemperatureC],ROWS($G$2:G3185)))</f>
        <v>24.9</v>
      </c>
      <c r="H3185" s="4" cm="1">
        <f t="array" ref="H3185">IF($A3185="","",INDEX(OpenMeteoAPI[RelativeHumidityPct],ROWS($H$2:H3185))/100)</f>
        <v>0.37</v>
      </c>
      <c r="I3185" s="4" cm="1">
        <f t="array" ref="I3185">IF($A3185="","",INDEX(OpenMeteoAPI[PrecipitationProbabilityPct],ROWS($I$2:I3185))/100)</f>
        <v>0</v>
      </c>
      <c r="J3185" s="3" cm="1">
        <f t="array" ref="J3185">IF($A3185="","",INDEX(OpenMeteoAPI[PrecipitationMM],ROWS($J$2:J3185)))</f>
        <v>0</v>
      </c>
      <c r="K3185" cm="1">
        <f t="array" ref="K3185">IF($A3185="","",INDEX(OpenMeteoAPI[WeatherCode],ROWS($K$2:K3185)))</f>
        <v>0</v>
      </c>
      <c r="L3185" s="3" cm="1">
        <f t="array" ref="L3185">IF($A3185="","",INDEX(OpenMeteoAPI[WindSpeedKMH],ROWS($L$2:L3185)))</f>
        <v>14.8</v>
      </c>
    </row>
    <row r="3186" spans="1:12">
      <c r="A3186" t="str" cm="1">
        <f t="array" ref="A3186">IFERROR(INDEX(OpenMeteoAPI[City],ROWS($A$2:A3186))&amp;", "&amp;INDEX(OpenMeteoAPI[CountryCode],ROWS($A$2:A3186)),"")</f>
        <v>Copenhagen, DK</v>
      </c>
      <c r="B3186" t="str" cm="1">
        <f t="array" ref="B3186">IF($A3186="","",INDEX(OpenMeteoAPI[LocationID],ROWS($B$2:B3186)))</f>
        <v>DK-CPH</v>
      </c>
      <c r="C3186" s="5" cm="1">
        <f t="array" ref="C3186">IF($A3186="","",INDEX(OpenMeteoAPI[ForecastDateTime],ROWS($C$2:C3186)))</f>
        <v>46212.666666666664</v>
      </c>
      <c r="D3186" t="str">
        <f t="shared" si="49"/>
        <v>4PM</v>
      </c>
      <c r="E3186" t="str" cm="1">
        <f t="array" ref="E3186">IF($K3186="","",_xlfn.IFS($K3186=0,_xlfn.UNICHAR(9728),$K3186&lt;=3,_xlfn.UNICHAR(9729),OR($K3186=45,$K3186=48),"~",AND($K3186&gt;=51,$K3186&lt;=67),_xlfn.UNICHAR(9748),AND($K3186&gt;=71,$K3186&lt;=77),_xlfn.UNICHAR(10052),AND($K3186&gt;=80,$K3186&lt;=82),_xlfn.UNICHAR(9748),AND($K3186&gt;=95,$K3186&lt;=99),_xlfn.UNICHAR(9889),TRUE,_xlfn.UNICHAR(9729)))</f>
        <v>☀</v>
      </c>
      <c r="F3186" t="str" cm="1">
        <f t="array" ref="F3186">IF($K3186="","",_xlfn.IFS($K3186=0,"Clear",$K3186&lt;=3,"Partly Cloudy",OR($K3186=45,$K3186=48),"Fog",AND($K3186&gt;=51,$K3186&lt;=67),"Drizzle",AND($K3186&gt;=71,$K3186&lt;=77),"Snow",AND($K3186&gt;=80,$K3186&lt;=82),"Rain Showers",AND($K3186&gt;=95,$K3186&lt;=99),"Thunderstorm",TRUE,"Cloudy"))</f>
        <v>Clear</v>
      </c>
      <c r="G3186" s="3" cm="1">
        <f t="array" ref="G3186">IF($A3186="","",INDEX(OpenMeteoAPI[TemperatureC],ROWS($G$2:G3186)))</f>
        <v>24.9</v>
      </c>
      <c r="H3186" s="4" cm="1">
        <f t="array" ref="H3186">IF($A3186="","",INDEX(OpenMeteoAPI[RelativeHumidityPct],ROWS($H$2:H3186))/100)</f>
        <v>0.38</v>
      </c>
      <c r="I3186" s="4" cm="1">
        <f t="array" ref="I3186">IF($A3186="","",INDEX(OpenMeteoAPI[PrecipitationProbabilityPct],ROWS($I$2:I3186))/100)</f>
        <v>0</v>
      </c>
      <c r="J3186" s="3" cm="1">
        <f t="array" ref="J3186">IF($A3186="","",INDEX(OpenMeteoAPI[PrecipitationMM],ROWS($J$2:J3186)))</f>
        <v>0</v>
      </c>
      <c r="K3186" cm="1">
        <f t="array" ref="K3186">IF($A3186="","",INDEX(OpenMeteoAPI[WeatherCode],ROWS($K$2:K3186)))</f>
        <v>0</v>
      </c>
      <c r="L3186" s="3" cm="1">
        <f t="array" ref="L3186">IF($A3186="","",INDEX(OpenMeteoAPI[WindSpeedKMH],ROWS($L$2:L3186)))</f>
        <v>14.8</v>
      </c>
    </row>
    <row r="3187" spans="1:12">
      <c r="A3187" t="str" cm="1">
        <f t="array" ref="A3187">IFERROR(INDEX(OpenMeteoAPI[City],ROWS($A$2:A3187))&amp;", "&amp;INDEX(OpenMeteoAPI[CountryCode],ROWS($A$2:A3187)),"")</f>
        <v>Copenhagen, DK</v>
      </c>
      <c r="B3187" t="str" cm="1">
        <f t="array" ref="B3187">IF($A3187="","",INDEX(OpenMeteoAPI[LocationID],ROWS($B$2:B3187)))</f>
        <v>DK-CPH</v>
      </c>
      <c r="C3187" s="5" cm="1">
        <f t="array" ref="C3187">IF($A3187="","",INDEX(OpenMeteoAPI[ForecastDateTime],ROWS($C$2:C3187)))</f>
        <v>46212.708333333336</v>
      </c>
      <c r="D3187" t="str">
        <f t="shared" si="49"/>
        <v>5PM</v>
      </c>
      <c r="E3187" t="str" cm="1">
        <f t="array" ref="E3187">IF($K3187="","",_xlfn.IFS($K3187=0,_xlfn.UNICHAR(9728),$K3187&lt;=3,_xlfn.UNICHAR(9729),OR($K3187=45,$K3187=48),"~",AND($K3187&gt;=51,$K3187&lt;=67),_xlfn.UNICHAR(9748),AND($K3187&gt;=71,$K3187&lt;=77),_xlfn.UNICHAR(10052),AND($K3187&gt;=80,$K3187&lt;=82),_xlfn.UNICHAR(9748),AND($K3187&gt;=95,$K3187&lt;=99),_xlfn.UNICHAR(9889),TRUE,_xlfn.UNICHAR(9729)))</f>
        <v>☀</v>
      </c>
      <c r="F3187" t="str" cm="1">
        <f t="array" ref="F3187">IF($K3187="","",_xlfn.IFS($K3187=0,"Clear",$K3187&lt;=3,"Partly Cloudy",OR($K3187=45,$K3187=48),"Fog",AND($K3187&gt;=51,$K3187&lt;=67),"Drizzle",AND($K3187&gt;=71,$K3187&lt;=77),"Snow",AND($K3187&gt;=80,$K3187&lt;=82),"Rain Showers",AND($K3187&gt;=95,$K3187&lt;=99),"Thunderstorm",TRUE,"Cloudy"))</f>
        <v>Clear</v>
      </c>
      <c r="G3187" s="3" cm="1">
        <f t="array" ref="G3187">IF($A3187="","",INDEX(OpenMeteoAPI[TemperatureC],ROWS($G$2:G3187)))</f>
        <v>24.8</v>
      </c>
      <c r="H3187" s="4" cm="1">
        <f t="array" ref="H3187">IF($A3187="","",INDEX(OpenMeteoAPI[RelativeHumidityPct],ROWS($H$2:H3187))/100)</f>
        <v>0.38</v>
      </c>
      <c r="I3187" s="4" cm="1">
        <f t="array" ref="I3187">IF($A3187="","",INDEX(OpenMeteoAPI[PrecipitationProbabilityPct],ROWS($I$2:I3187))/100)</f>
        <v>0</v>
      </c>
      <c r="J3187" s="3" cm="1">
        <f t="array" ref="J3187">IF($A3187="","",INDEX(OpenMeteoAPI[PrecipitationMM],ROWS($J$2:J3187)))</f>
        <v>0</v>
      </c>
      <c r="K3187" cm="1">
        <f t="array" ref="K3187">IF($A3187="","",INDEX(OpenMeteoAPI[WeatherCode],ROWS($K$2:K3187)))</f>
        <v>0</v>
      </c>
      <c r="L3187" s="3" cm="1">
        <f t="array" ref="L3187">IF($A3187="","",INDEX(OpenMeteoAPI[WindSpeedKMH],ROWS($L$2:L3187)))</f>
        <v>14</v>
      </c>
    </row>
    <row r="3188" spans="1:12">
      <c r="A3188" t="str" cm="1">
        <f t="array" ref="A3188">IFERROR(INDEX(OpenMeteoAPI[City],ROWS($A$2:A3188))&amp;", "&amp;INDEX(OpenMeteoAPI[CountryCode],ROWS($A$2:A3188)),"")</f>
        <v>Copenhagen, DK</v>
      </c>
      <c r="B3188" t="str" cm="1">
        <f t="array" ref="B3188">IF($A3188="","",INDEX(OpenMeteoAPI[LocationID],ROWS($B$2:B3188)))</f>
        <v>DK-CPH</v>
      </c>
      <c r="C3188" s="5" cm="1">
        <f t="array" ref="C3188">IF($A3188="","",INDEX(OpenMeteoAPI[ForecastDateTime],ROWS($C$2:C3188)))</f>
        <v>46212.75</v>
      </c>
      <c r="D3188" t="str">
        <f t="shared" si="49"/>
        <v>6PM</v>
      </c>
      <c r="E3188" t="str" cm="1">
        <f t="array" ref="E3188">IF($K3188="","",_xlfn.IFS($K3188=0,_xlfn.UNICHAR(9728),$K3188&lt;=3,_xlfn.UNICHAR(9729),OR($K3188=45,$K3188=48),"~",AND($K3188&gt;=51,$K3188&lt;=67),_xlfn.UNICHAR(9748),AND($K3188&gt;=71,$K3188&lt;=77),_xlfn.UNICHAR(10052),AND($K3188&gt;=80,$K3188&lt;=82),_xlfn.UNICHAR(9748),AND($K3188&gt;=95,$K3188&lt;=99),_xlfn.UNICHAR(9889),TRUE,_xlfn.UNICHAR(9729)))</f>
        <v>☀</v>
      </c>
      <c r="F3188" t="str" cm="1">
        <f t="array" ref="F3188">IF($K3188="","",_xlfn.IFS($K3188=0,"Clear",$K3188&lt;=3,"Partly Cloudy",OR($K3188=45,$K3188=48),"Fog",AND($K3188&gt;=51,$K3188&lt;=67),"Drizzle",AND($K3188&gt;=71,$K3188&lt;=77),"Snow",AND($K3188&gt;=80,$K3188&lt;=82),"Rain Showers",AND($K3188&gt;=95,$K3188&lt;=99),"Thunderstorm",TRUE,"Cloudy"))</f>
        <v>Clear</v>
      </c>
      <c r="G3188" s="3" cm="1">
        <f t="array" ref="G3188">IF($A3188="","",INDEX(OpenMeteoAPI[TemperatureC],ROWS($G$2:G3188)))</f>
        <v>24.6</v>
      </c>
      <c r="H3188" s="4" cm="1">
        <f t="array" ref="H3188">IF($A3188="","",INDEX(OpenMeteoAPI[RelativeHumidityPct],ROWS($H$2:H3188))/100)</f>
        <v>0.38</v>
      </c>
      <c r="I3188" s="4" cm="1">
        <f t="array" ref="I3188">IF($A3188="","",INDEX(OpenMeteoAPI[PrecipitationProbabilityPct],ROWS($I$2:I3188))/100)</f>
        <v>0</v>
      </c>
      <c r="J3188" s="3" cm="1">
        <f t="array" ref="J3188">IF($A3188="","",INDEX(OpenMeteoAPI[PrecipitationMM],ROWS($J$2:J3188)))</f>
        <v>0</v>
      </c>
      <c r="K3188" cm="1">
        <f t="array" ref="K3188">IF($A3188="","",INDEX(OpenMeteoAPI[WeatherCode],ROWS($K$2:K3188)))</f>
        <v>0</v>
      </c>
      <c r="L3188" s="3" cm="1">
        <f t="array" ref="L3188">IF($A3188="","",INDEX(OpenMeteoAPI[WindSpeedKMH],ROWS($L$2:L3188)))</f>
        <v>13</v>
      </c>
    </row>
    <row r="3189" spans="1:12">
      <c r="A3189" t="str" cm="1">
        <f t="array" ref="A3189">IFERROR(INDEX(OpenMeteoAPI[City],ROWS($A$2:A3189))&amp;", "&amp;INDEX(OpenMeteoAPI[CountryCode],ROWS($A$2:A3189)),"")</f>
        <v>Copenhagen, DK</v>
      </c>
      <c r="B3189" t="str" cm="1">
        <f t="array" ref="B3189">IF($A3189="","",INDEX(OpenMeteoAPI[LocationID],ROWS($B$2:B3189)))</f>
        <v>DK-CPH</v>
      </c>
      <c r="C3189" s="5" cm="1">
        <f t="array" ref="C3189">IF($A3189="","",INDEX(OpenMeteoAPI[ForecastDateTime],ROWS($C$2:C3189)))</f>
        <v>46212.791666666664</v>
      </c>
      <c r="D3189" t="str">
        <f t="shared" si="49"/>
        <v>7PM</v>
      </c>
      <c r="E3189" t="str" cm="1">
        <f t="array" ref="E3189">IF($K3189="","",_xlfn.IFS($K3189=0,_xlfn.UNICHAR(9728),$K3189&lt;=3,_xlfn.UNICHAR(9729),OR($K3189=45,$K3189=48),"~",AND($K3189&gt;=51,$K3189&lt;=67),_xlfn.UNICHAR(9748),AND($K3189&gt;=71,$K3189&lt;=77),_xlfn.UNICHAR(10052),AND($K3189&gt;=80,$K3189&lt;=82),_xlfn.UNICHAR(9748),AND($K3189&gt;=95,$K3189&lt;=99),_xlfn.UNICHAR(9889),TRUE,_xlfn.UNICHAR(9729)))</f>
        <v>☀</v>
      </c>
      <c r="F3189" t="str" cm="1">
        <f t="array" ref="F3189">IF($K3189="","",_xlfn.IFS($K3189=0,"Clear",$K3189&lt;=3,"Partly Cloudy",OR($K3189=45,$K3189=48),"Fog",AND($K3189&gt;=51,$K3189&lt;=67),"Drizzle",AND($K3189&gt;=71,$K3189&lt;=77),"Snow",AND($K3189&gt;=80,$K3189&lt;=82),"Rain Showers",AND($K3189&gt;=95,$K3189&lt;=99),"Thunderstorm",TRUE,"Cloudy"))</f>
        <v>Clear</v>
      </c>
      <c r="G3189" s="3" cm="1">
        <f t="array" ref="G3189">IF($A3189="","",INDEX(OpenMeteoAPI[TemperatureC],ROWS($G$2:G3189)))</f>
        <v>24</v>
      </c>
      <c r="H3189" s="4" cm="1">
        <f t="array" ref="H3189">IF($A3189="","",INDEX(OpenMeteoAPI[RelativeHumidityPct],ROWS($H$2:H3189))/100)</f>
        <v>0.41</v>
      </c>
      <c r="I3189" s="4" cm="1">
        <f t="array" ref="I3189">IF($A3189="","",INDEX(OpenMeteoAPI[PrecipitationProbabilityPct],ROWS($I$2:I3189))/100)</f>
        <v>0</v>
      </c>
      <c r="J3189" s="3" cm="1">
        <f t="array" ref="J3189">IF($A3189="","",INDEX(OpenMeteoAPI[PrecipitationMM],ROWS($J$2:J3189)))</f>
        <v>0</v>
      </c>
      <c r="K3189" cm="1">
        <f t="array" ref="K3189">IF($A3189="","",INDEX(OpenMeteoAPI[WeatherCode],ROWS($K$2:K3189)))</f>
        <v>0</v>
      </c>
      <c r="L3189" s="3" cm="1">
        <f t="array" ref="L3189">IF($A3189="","",INDEX(OpenMeteoAPI[WindSpeedKMH],ROWS($L$2:L3189)))</f>
        <v>13.7</v>
      </c>
    </row>
    <row r="3190" spans="1:12">
      <c r="A3190" t="str" cm="1">
        <f t="array" ref="A3190">IFERROR(INDEX(OpenMeteoAPI[City],ROWS($A$2:A3190))&amp;", "&amp;INDEX(OpenMeteoAPI[CountryCode],ROWS($A$2:A3190)),"")</f>
        <v>Copenhagen, DK</v>
      </c>
      <c r="B3190" t="str" cm="1">
        <f t="array" ref="B3190">IF($A3190="","",INDEX(OpenMeteoAPI[LocationID],ROWS($B$2:B3190)))</f>
        <v>DK-CPH</v>
      </c>
      <c r="C3190" s="5" cm="1">
        <f t="array" ref="C3190">IF($A3190="","",INDEX(OpenMeteoAPI[ForecastDateTime],ROWS($C$2:C3190)))</f>
        <v>46212.833333333336</v>
      </c>
      <c r="D3190" t="str">
        <f t="shared" si="49"/>
        <v>8PM</v>
      </c>
      <c r="E3190" t="str" cm="1">
        <f t="array" ref="E3190">IF($K3190="","",_xlfn.IFS($K3190=0,_xlfn.UNICHAR(9728),$K3190&lt;=3,_xlfn.UNICHAR(9729),OR($K3190=45,$K3190=48),"~",AND($K3190&gt;=51,$K3190&lt;=67),_xlfn.UNICHAR(9748),AND($K3190&gt;=71,$K3190&lt;=77),_xlfn.UNICHAR(10052),AND($K3190&gt;=80,$K3190&lt;=82),_xlfn.UNICHAR(9748),AND($K3190&gt;=95,$K3190&lt;=99),_xlfn.UNICHAR(9889),TRUE,_xlfn.UNICHAR(9729)))</f>
        <v>☀</v>
      </c>
      <c r="F3190" t="str" cm="1">
        <f t="array" ref="F3190">IF($K3190="","",_xlfn.IFS($K3190=0,"Clear",$K3190&lt;=3,"Partly Cloudy",OR($K3190=45,$K3190=48),"Fog",AND($K3190&gt;=51,$K3190&lt;=67),"Drizzle",AND($K3190&gt;=71,$K3190&lt;=77),"Snow",AND($K3190&gt;=80,$K3190&lt;=82),"Rain Showers",AND($K3190&gt;=95,$K3190&lt;=99),"Thunderstorm",TRUE,"Cloudy"))</f>
        <v>Clear</v>
      </c>
      <c r="G3190" s="3" cm="1">
        <f t="array" ref="G3190">IF($A3190="","",INDEX(OpenMeteoAPI[TemperatureC],ROWS($G$2:G3190)))</f>
        <v>22.8</v>
      </c>
      <c r="H3190" s="4" cm="1">
        <f t="array" ref="H3190">IF($A3190="","",INDEX(OpenMeteoAPI[RelativeHumidityPct],ROWS($H$2:H3190))/100)</f>
        <v>0.46</v>
      </c>
      <c r="I3190" s="4" cm="1">
        <f t="array" ref="I3190">IF($A3190="","",INDEX(OpenMeteoAPI[PrecipitationProbabilityPct],ROWS($I$2:I3190))/100)</f>
        <v>0</v>
      </c>
      <c r="J3190" s="3" cm="1">
        <f t="array" ref="J3190">IF($A3190="","",INDEX(OpenMeteoAPI[PrecipitationMM],ROWS($J$2:J3190)))</f>
        <v>0</v>
      </c>
      <c r="K3190" cm="1">
        <f t="array" ref="K3190">IF($A3190="","",INDEX(OpenMeteoAPI[WeatherCode],ROWS($K$2:K3190)))</f>
        <v>0</v>
      </c>
      <c r="L3190" s="3" cm="1">
        <f t="array" ref="L3190">IF($A3190="","",INDEX(OpenMeteoAPI[WindSpeedKMH],ROWS($L$2:L3190)))</f>
        <v>13.7</v>
      </c>
    </row>
    <row r="3191" spans="1:12">
      <c r="A3191" t="str" cm="1">
        <f t="array" ref="A3191">IFERROR(INDEX(OpenMeteoAPI[City],ROWS($A$2:A3191))&amp;", "&amp;INDEX(OpenMeteoAPI[CountryCode],ROWS($A$2:A3191)),"")</f>
        <v>Copenhagen, DK</v>
      </c>
      <c r="B3191" t="str" cm="1">
        <f t="array" ref="B3191">IF($A3191="","",INDEX(OpenMeteoAPI[LocationID],ROWS($B$2:B3191)))</f>
        <v>DK-CPH</v>
      </c>
      <c r="C3191" s="5" cm="1">
        <f t="array" ref="C3191">IF($A3191="","",INDEX(OpenMeteoAPI[ForecastDateTime],ROWS($C$2:C3191)))</f>
        <v>46212.875</v>
      </c>
      <c r="D3191" t="str">
        <f t="shared" si="49"/>
        <v>9PM</v>
      </c>
      <c r="E3191" t="str" cm="1">
        <f t="array" ref="E3191">IF($K3191="","",_xlfn.IFS($K3191=0,_xlfn.UNICHAR(9728),$K3191&lt;=3,_xlfn.UNICHAR(9729),OR($K3191=45,$K3191=48),"~",AND($K3191&gt;=51,$K3191&lt;=67),_xlfn.UNICHAR(9748),AND($K3191&gt;=71,$K3191&lt;=77),_xlfn.UNICHAR(10052),AND($K3191&gt;=80,$K3191&lt;=82),_xlfn.UNICHAR(9748),AND($K3191&gt;=95,$K3191&lt;=99),_xlfn.UNICHAR(9889),TRUE,_xlfn.UNICHAR(9729)))</f>
        <v>☀</v>
      </c>
      <c r="F3191" t="str" cm="1">
        <f t="array" ref="F3191">IF($K3191="","",_xlfn.IFS($K3191=0,"Clear",$K3191&lt;=3,"Partly Cloudy",OR($K3191=45,$K3191=48),"Fog",AND($K3191&gt;=51,$K3191&lt;=67),"Drizzle",AND($K3191&gt;=71,$K3191&lt;=77),"Snow",AND($K3191&gt;=80,$K3191&lt;=82),"Rain Showers",AND($K3191&gt;=95,$K3191&lt;=99),"Thunderstorm",TRUE,"Cloudy"))</f>
        <v>Clear</v>
      </c>
      <c r="G3191" s="3" cm="1">
        <f t="array" ref="G3191">IF($A3191="","",INDEX(OpenMeteoAPI[TemperatureC],ROWS($G$2:G3191)))</f>
        <v>21.5</v>
      </c>
      <c r="H3191" s="4" cm="1">
        <f t="array" ref="H3191">IF($A3191="","",INDEX(OpenMeteoAPI[RelativeHumidityPct],ROWS($H$2:H3191))/100)</f>
        <v>0.47</v>
      </c>
      <c r="I3191" s="4" cm="1">
        <f t="array" ref="I3191">IF($A3191="","",INDEX(OpenMeteoAPI[PrecipitationProbabilityPct],ROWS($I$2:I3191))/100)</f>
        <v>0</v>
      </c>
      <c r="J3191" s="3" cm="1">
        <f t="array" ref="J3191">IF($A3191="","",INDEX(OpenMeteoAPI[PrecipitationMM],ROWS($J$2:J3191)))</f>
        <v>0</v>
      </c>
      <c r="K3191" cm="1">
        <f t="array" ref="K3191">IF($A3191="","",INDEX(OpenMeteoAPI[WeatherCode],ROWS($K$2:K3191)))</f>
        <v>0</v>
      </c>
      <c r="L3191" s="3" cm="1">
        <f t="array" ref="L3191">IF($A3191="","",INDEX(OpenMeteoAPI[WindSpeedKMH],ROWS($L$2:L3191)))</f>
        <v>14.8</v>
      </c>
    </row>
    <row r="3192" spans="1:12">
      <c r="A3192" t="str" cm="1">
        <f t="array" ref="A3192">IFERROR(INDEX(OpenMeteoAPI[City],ROWS($A$2:A3192))&amp;", "&amp;INDEX(OpenMeteoAPI[CountryCode],ROWS($A$2:A3192)),"")</f>
        <v>Copenhagen, DK</v>
      </c>
      <c r="B3192" t="str" cm="1">
        <f t="array" ref="B3192">IF($A3192="","",INDEX(OpenMeteoAPI[LocationID],ROWS($B$2:B3192)))</f>
        <v>DK-CPH</v>
      </c>
      <c r="C3192" s="5" cm="1">
        <f t="array" ref="C3192">IF($A3192="","",INDEX(OpenMeteoAPI[ForecastDateTime],ROWS($C$2:C3192)))</f>
        <v>46212.916666666664</v>
      </c>
      <c r="D3192" t="str">
        <f t="shared" si="49"/>
        <v>10PM</v>
      </c>
      <c r="E3192" t="str" cm="1">
        <f t="array" ref="E3192">IF($K3192="","",_xlfn.IFS($K3192=0,_xlfn.UNICHAR(9728),$K3192&lt;=3,_xlfn.UNICHAR(9729),OR($K3192=45,$K3192=48),"~",AND($K3192&gt;=51,$K3192&lt;=67),_xlfn.UNICHAR(9748),AND($K3192&gt;=71,$K3192&lt;=77),_xlfn.UNICHAR(10052),AND($K3192&gt;=80,$K3192&lt;=82),_xlfn.UNICHAR(9748),AND($K3192&gt;=95,$K3192&lt;=99),_xlfn.UNICHAR(9889),TRUE,_xlfn.UNICHAR(9729)))</f>
        <v>☀</v>
      </c>
      <c r="F3192" t="str" cm="1">
        <f t="array" ref="F3192">IF($K3192="","",_xlfn.IFS($K3192=0,"Clear",$K3192&lt;=3,"Partly Cloudy",OR($K3192=45,$K3192=48),"Fog",AND($K3192&gt;=51,$K3192&lt;=67),"Drizzle",AND($K3192&gt;=71,$K3192&lt;=77),"Snow",AND($K3192&gt;=80,$K3192&lt;=82),"Rain Showers",AND($K3192&gt;=95,$K3192&lt;=99),"Thunderstorm",TRUE,"Cloudy"))</f>
        <v>Clear</v>
      </c>
      <c r="G3192" s="3" cm="1">
        <f t="array" ref="G3192">IF($A3192="","",INDEX(OpenMeteoAPI[TemperatureC],ROWS($G$2:G3192)))</f>
        <v>20.399999999999999</v>
      </c>
      <c r="H3192" s="4" cm="1">
        <f t="array" ref="H3192">IF($A3192="","",INDEX(OpenMeteoAPI[RelativeHumidityPct],ROWS($H$2:H3192))/100)</f>
        <v>0.5</v>
      </c>
      <c r="I3192" s="4" cm="1">
        <f t="array" ref="I3192">IF($A3192="","",INDEX(OpenMeteoAPI[PrecipitationProbabilityPct],ROWS($I$2:I3192))/100)</f>
        <v>0</v>
      </c>
      <c r="J3192" s="3" cm="1">
        <f t="array" ref="J3192">IF($A3192="","",INDEX(OpenMeteoAPI[PrecipitationMM],ROWS($J$2:J3192)))</f>
        <v>0</v>
      </c>
      <c r="K3192" cm="1">
        <f t="array" ref="K3192">IF($A3192="","",INDEX(OpenMeteoAPI[WeatherCode],ROWS($K$2:K3192)))</f>
        <v>0</v>
      </c>
      <c r="L3192" s="3" cm="1">
        <f t="array" ref="L3192">IF($A3192="","",INDEX(OpenMeteoAPI[WindSpeedKMH],ROWS($L$2:L3192)))</f>
        <v>13.3</v>
      </c>
    </row>
    <row r="3193" spans="1:12">
      <c r="A3193" t="str" cm="1">
        <f t="array" ref="A3193">IFERROR(INDEX(OpenMeteoAPI[City],ROWS($A$2:A3193))&amp;", "&amp;INDEX(OpenMeteoAPI[CountryCode],ROWS($A$2:A3193)),"")</f>
        <v>Copenhagen, DK</v>
      </c>
      <c r="B3193" t="str" cm="1">
        <f t="array" ref="B3193">IF($A3193="","",INDEX(OpenMeteoAPI[LocationID],ROWS($B$2:B3193)))</f>
        <v>DK-CPH</v>
      </c>
      <c r="C3193" s="5" cm="1">
        <f t="array" ref="C3193">IF($A3193="","",INDEX(OpenMeteoAPI[ForecastDateTime],ROWS($C$2:C3193)))</f>
        <v>46212.958333333336</v>
      </c>
      <c r="D3193" t="str">
        <f t="shared" si="49"/>
        <v>11PM</v>
      </c>
      <c r="E3193" t="str" cm="1">
        <f t="array" ref="E3193">IF($K3193="","",_xlfn.IFS($K3193=0,_xlfn.UNICHAR(9728),$K3193&lt;=3,_xlfn.UNICHAR(9729),OR($K3193=45,$K3193=48),"~",AND($K3193&gt;=51,$K3193&lt;=67),_xlfn.UNICHAR(9748),AND($K3193&gt;=71,$K3193&lt;=77),_xlfn.UNICHAR(10052),AND($K3193&gt;=80,$K3193&lt;=82),_xlfn.UNICHAR(9748),AND($K3193&gt;=95,$K3193&lt;=99),_xlfn.UNICHAR(9889),TRUE,_xlfn.UNICHAR(9729)))</f>
        <v>☀</v>
      </c>
      <c r="F3193" t="str" cm="1">
        <f t="array" ref="F3193">IF($K3193="","",_xlfn.IFS($K3193=0,"Clear",$K3193&lt;=3,"Partly Cloudy",OR($K3193=45,$K3193=48),"Fog",AND($K3193&gt;=51,$K3193&lt;=67),"Drizzle",AND($K3193&gt;=71,$K3193&lt;=77),"Snow",AND($K3193&gt;=80,$K3193&lt;=82),"Rain Showers",AND($K3193&gt;=95,$K3193&lt;=99),"Thunderstorm",TRUE,"Cloudy"))</f>
        <v>Clear</v>
      </c>
      <c r="G3193" s="3" cm="1">
        <f t="array" ref="G3193">IF($A3193="","",INDEX(OpenMeteoAPI[TemperatureC],ROWS($G$2:G3193)))</f>
        <v>19.5</v>
      </c>
      <c r="H3193" s="4" cm="1">
        <f t="array" ref="H3193">IF($A3193="","",INDEX(OpenMeteoAPI[RelativeHumidityPct],ROWS($H$2:H3193))/100)</f>
        <v>0.53</v>
      </c>
      <c r="I3193" s="4" cm="1">
        <f t="array" ref="I3193">IF($A3193="","",INDEX(OpenMeteoAPI[PrecipitationProbabilityPct],ROWS($I$2:I3193))/100)</f>
        <v>0</v>
      </c>
      <c r="J3193" s="3" cm="1">
        <f t="array" ref="J3193">IF($A3193="","",INDEX(OpenMeteoAPI[PrecipitationMM],ROWS($J$2:J3193)))</f>
        <v>0</v>
      </c>
      <c r="K3193" cm="1">
        <f t="array" ref="K3193">IF($A3193="","",INDEX(OpenMeteoAPI[WeatherCode],ROWS($K$2:K3193)))</f>
        <v>0</v>
      </c>
      <c r="L3193" s="3" cm="1">
        <f t="array" ref="L3193">IF($A3193="","",INDEX(OpenMeteoAPI[WindSpeedKMH],ROWS($L$2:L3193)))</f>
        <v>13</v>
      </c>
    </row>
    <row r="3194" spans="1:12">
      <c r="A3194" t="str" cm="1">
        <f t="array" ref="A3194">IFERROR(INDEX(OpenMeteoAPI[City],ROWS($A$2:A3194))&amp;", "&amp;INDEX(OpenMeteoAPI[CountryCode],ROWS($A$2:A3194)),"")</f>
        <v>Copenhagen, DK</v>
      </c>
      <c r="B3194" t="str" cm="1">
        <f t="array" ref="B3194">IF($A3194="","",INDEX(OpenMeteoAPI[LocationID],ROWS($B$2:B3194)))</f>
        <v>DK-CPH</v>
      </c>
      <c r="C3194" s="5" cm="1">
        <f t="array" ref="C3194">IF($A3194="","",INDEX(OpenMeteoAPI[ForecastDateTime],ROWS($C$2:C3194)))</f>
        <v>46213</v>
      </c>
      <c r="D3194" t="str">
        <f t="shared" si="49"/>
        <v>12AM</v>
      </c>
      <c r="E3194" t="str" cm="1">
        <f t="array" ref="E3194">IF($K3194="","",_xlfn.IFS($K3194=0,_xlfn.UNICHAR(9728),$K3194&lt;=3,_xlfn.UNICHAR(9729),OR($K3194=45,$K3194=48),"~",AND($K3194&gt;=51,$K3194&lt;=67),_xlfn.UNICHAR(9748),AND($K3194&gt;=71,$K3194&lt;=77),_xlfn.UNICHAR(10052),AND($K3194&gt;=80,$K3194&lt;=82),_xlfn.UNICHAR(9748),AND($K3194&gt;=95,$K3194&lt;=99),_xlfn.UNICHAR(9889),TRUE,_xlfn.UNICHAR(9729)))</f>
        <v>☀</v>
      </c>
      <c r="F3194" t="str" cm="1">
        <f t="array" ref="F3194">IF($K3194="","",_xlfn.IFS($K3194=0,"Clear",$K3194&lt;=3,"Partly Cloudy",OR($K3194=45,$K3194=48),"Fog",AND($K3194&gt;=51,$K3194&lt;=67),"Drizzle",AND($K3194&gt;=71,$K3194&lt;=77),"Snow",AND($K3194&gt;=80,$K3194&lt;=82),"Rain Showers",AND($K3194&gt;=95,$K3194&lt;=99),"Thunderstorm",TRUE,"Cloudy"))</f>
        <v>Clear</v>
      </c>
      <c r="G3194" s="3" cm="1">
        <f t="array" ref="G3194">IF($A3194="","",INDEX(OpenMeteoAPI[TemperatureC],ROWS($G$2:G3194)))</f>
        <v>18.8</v>
      </c>
      <c r="H3194" s="4" cm="1">
        <f t="array" ref="H3194">IF($A3194="","",INDEX(OpenMeteoAPI[RelativeHumidityPct],ROWS($H$2:H3194))/100)</f>
        <v>0.56999999999999995</v>
      </c>
      <c r="I3194" s="4" cm="1">
        <f t="array" ref="I3194">IF($A3194="","",INDEX(OpenMeteoAPI[PrecipitationProbabilityPct],ROWS($I$2:I3194))/100)</f>
        <v>0</v>
      </c>
      <c r="J3194" s="3" cm="1">
        <f t="array" ref="J3194">IF($A3194="","",INDEX(OpenMeteoAPI[PrecipitationMM],ROWS($J$2:J3194)))</f>
        <v>0</v>
      </c>
      <c r="K3194" cm="1">
        <f t="array" ref="K3194">IF($A3194="","",INDEX(OpenMeteoAPI[WeatherCode],ROWS($K$2:K3194)))</f>
        <v>0</v>
      </c>
      <c r="L3194" s="3" cm="1">
        <f t="array" ref="L3194">IF($A3194="","",INDEX(OpenMeteoAPI[WindSpeedKMH],ROWS($L$2:L3194)))</f>
        <v>12.6</v>
      </c>
    </row>
    <row r="3195" spans="1:12">
      <c r="A3195" t="str" cm="1">
        <f t="array" ref="A3195">IFERROR(INDEX(OpenMeteoAPI[City],ROWS($A$2:A3195))&amp;", "&amp;INDEX(OpenMeteoAPI[CountryCode],ROWS($A$2:A3195)),"")</f>
        <v>Copenhagen, DK</v>
      </c>
      <c r="B3195" t="str" cm="1">
        <f t="array" ref="B3195">IF($A3195="","",INDEX(OpenMeteoAPI[LocationID],ROWS($B$2:B3195)))</f>
        <v>DK-CPH</v>
      </c>
      <c r="C3195" s="5" cm="1">
        <f t="array" ref="C3195">IF($A3195="","",INDEX(OpenMeteoAPI[ForecastDateTime],ROWS($C$2:C3195)))</f>
        <v>46213.041666666664</v>
      </c>
      <c r="D3195" t="str">
        <f t="shared" si="49"/>
        <v>1AM</v>
      </c>
      <c r="E3195" t="str" cm="1">
        <f t="array" ref="E3195">IF($K3195="","",_xlfn.IFS($K3195=0,_xlfn.UNICHAR(9728),$K3195&lt;=3,_xlfn.UNICHAR(9729),OR($K3195=45,$K3195=48),"~",AND($K3195&gt;=51,$K3195&lt;=67),_xlfn.UNICHAR(9748),AND($K3195&gt;=71,$K3195&lt;=77),_xlfn.UNICHAR(10052),AND($K3195&gt;=80,$K3195&lt;=82),_xlfn.UNICHAR(9748),AND($K3195&gt;=95,$K3195&lt;=99),_xlfn.UNICHAR(9889),TRUE,_xlfn.UNICHAR(9729)))</f>
        <v>☀</v>
      </c>
      <c r="F3195" t="str" cm="1">
        <f t="array" ref="F3195">IF($K3195="","",_xlfn.IFS($K3195=0,"Clear",$K3195&lt;=3,"Partly Cloudy",OR($K3195=45,$K3195=48),"Fog",AND($K3195&gt;=51,$K3195&lt;=67),"Drizzle",AND($K3195&gt;=71,$K3195&lt;=77),"Snow",AND($K3195&gt;=80,$K3195&lt;=82),"Rain Showers",AND($K3195&gt;=95,$K3195&lt;=99),"Thunderstorm",TRUE,"Cloudy"))</f>
        <v>Clear</v>
      </c>
      <c r="G3195" s="3" cm="1">
        <f t="array" ref="G3195">IF($A3195="","",INDEX(OpenMeteoAPI[TemperatureC],ROWS($G$2:G3195)))</f>
        <v>18.3</v>
      </c>
      <c r="H3195" s="4" cm="1">
        <f t="array" ref="H3195">IF($A3195="","",INDEX(OpenMeteoAPI[RelativeHumidityPct],ROWS($H$2:H3195))/100)</f>
        <v>0.62</v>
      </c>
      <c r="I3195" s="4" cm="1">
        <f t="array" ref="I3195">IF($A3195="","",INDEX(OpenMeteoAPI[PrecipitationProbabilityPct],ROWS($I$2:I3195))/100)</f>
        <v>0</v>
      </c>
      <c r="J3195" s="3" cm="1">
        <f t="array" ref="J3195">IF($A3195="","",INDEX(OpenMeteoAPI[PrecipitationMM],ROWS($J$2:J3195)))</f>
        <v>0</v>
      </c>
      <c r="K3195" cm="1">
        <f t="array" ref="K3195">IF($A3195="","",INDEX(OpenMeteoAPI[WeatherCode],ROWS($K$2:K3195)))</f>
        <v>0</v>
      </c>
      <c r="L3195" s="3" cm="1">
        <f t="array" ref="L3195">IF($A3195="","",INDEX(OpenMeteoAPI[WindSpeedKMH],ROWS($L$2:L3195)))</f>
        <v>11.9</v>
      </c>
    </row>
    <row r="3196" spans="1:12">
      <c r="A3196" t="str" cm="1">
        <f t="array" ref="A3196">IFERROR(INDEX(OpenMeteoAPI[City],ROWS($A$2:A3196))&amp;", "&amp;INDEX(OpenMeteoAPI[CountryCode],ROWS($A$2:A3196)),"")</f>
        <v>Copenhagen, DK</v>
      </c>
      <c r="B3196" t="str" cm="1">
        <f t="array" ref="B3196">IF($A3196="","",INDEX(OpenMeteoAPI[LocationID],ROWS($B$2:B3196)))</f>
        <v>DK-CPH</v>
      </c>
      <c r="C3196" s="5" cm="1">
        <f t="array" ref="C3196">IF($A3196="","",INDEX(OpenMeteoAPI[ForecastDateTime],ROWS($C$2:C3196)))</f>
        <v>46213.083333333336</v>
      </c>
      <c r="D3196" t="str">
        <f t="shared" si="49"/>
        <v>2AM</v>
      </c>
      <c r="E3196" t="str" cm="1">
        <f t="array" ref="E3196">IF($K3196="","",_xlfn.IFS($K3196=0,_xlfn.UNICHAR(9728),$K3196&lt;=3,_xlfn.UNICHAR(9729),OR($K3196=45,$K3196=48),"~",AND($K3196&gt;=51,$K3196&lt;=67),_xlfn.UNICHAR(9748),AND($K3196&gt;=71,$K3196&lt;=77),_xlfn.UNICHAR(10052),AND($K3196&gt;=80,$K3196&lt;=82),_xlfn.UNICHAR(9748),AND($K3196&gt;=95,$K3196&lt;=99),_xlfn.UNICHAR(9889),TRUE,_xlfn.UNICHAR(9729)))</f>
        <v>☀</v>
      </c>
      <c r="F3196" t="str" cm="1">
        <f t="array" ref="F3196">IF($K3196="","",_xlfn.IFS($K3196=0,"Clear",$K3196&lt;=3,"Partly Cloudy",OR($K3196=45,$K3196=48),"Fog",AND($K3196&gt;=51,$K3196&lt;=67),"Drizzle",AND($K3196&gt;=71,$K3196&lt;=77),"Snow",AND($K3196&gt;=80,$K3196&lt;=82),"Rain Showers",AND($K3196&gt;=95,$K3196&lt;=99),"Thunderstorm",TRUE,"Cloudy"))</f>
        <v>Clear</v>
      </c>
      <c r="G3196" s="3" cm="1">
        <f t="array" ref="G3196">IF($A3196="","",INDEX(OpenMeteoAPI[TemperatureC],ROWS($G$2:G3196)))</f>
        <v>18</v>
      </c>
      <c r="H3196" s="4" cm="1">
        <f t="array" ref="H3196">IF($A3196="","",INDEX(OpenMeteoAPI[RelativeHumidityPct],ROWS($H$2:H3196))/100)</f>
        <v>0.63</v>
      </c>
      <c r="I3196" s="4" cm="1">
        <f t="array" ref="I3196">IF($A3196="","",INDEX(OpenMeteoAPI[PrecipitationProbabilityPct],ROWS($I$2:I3196))/100)</f>
        <v>0</v>
      </c>
      <c r="J3196" s="3" cm="1">
        <f t="array" ref="J3196">IF($A3196="","",INDEX(OpenMeteoAPI[PrecipitationMM],ROWS($J$2:J3196)))</f>
        <v>0</v>
      </c>
      <c r="K3196" cm="1">
        <f t="array" ref="K3196">IF($A3196="","",INDEX(OpenMeteoAPI[WeatherCode],ROWS($K$2:K3196)))</f>
        <v>0</v>
      </c>
      <c r="L3196" s="3" cm="1">
        <f t="array" ref="L3196">IF($A3196="","",INDEX(OpenMeteoAPI[WindSpeedKMH],ROWS($L$2:L3196)))</f>
        <v>11.9</v>
      </c>
    </row>
    <row r="3197" spans="1:12">
      <c r="A3197" t="str" cm="1">
        <f t="array" ref="A3197">IFERROR(INDEX(OpenMeteoAPI[City],ROWS($A$2:A3197))&amp;", "&amp;INDEX(OpenMeteoAPI[CountryCode],ROWS($A$2:A3197)),"")</f>
        <v>Copenhagen, DK</v>
      </c>
      <c r="B3197" t="str" cm="1">
        <f t="array" ref="B3197">IF($A3197="","",INDEX(OpenMeteoAPI[LocationID],ROWS($B$2:B3197)))</f>
        <v>DK-CPH</v>
      </c>
      <c r="C3197" s="5" cm="1">
        <f t="array" ref="C3197">IF($A3197="","",INDEX(OpenMeteoAPI[ForecastDateTime],ROWS($C$2:C3197)))</f>
        <v>46213.125</v>
      </c>
      <c r="D3197" t="str">
        <f t="shared" si="49"/>
        <v>3AM</v>
      </c>
      <c r="E3197" t="str" cm="1">
        <f t="array" ref="E3197">IF($K3197="","",_xlfn.IFS($K3197=0,_xlfn.UNICHAR(9728),$K3197&lt;=3,_xlfn.UNICHAR(9729),OR($K3197=45,$K3197=48),"~",AND($K3197&gt;=51,$K3197&lt;=67),_xlfn.UNICHAR(9748),AND($K3197&gt;=71,$K3197&lt;=77),_xlfn.UNICHAR(10052),AND($K3197&gt;=80,$K3197&lt;=82),_xlfn.UNICHAR(9748),AND($K3197&gt;=95,$K3197&lt;=99),_xlfn.UNICHAR(9889),TRUE,_xlfn.UNICHAR(9729)))</f>
        <v>☀</v>
      </c>
      <c r="F3197" t="str" cm="1">
        <f t="array" ref="F3197">IF($K3197="","",_xlfn.IFS($K3197=0,"Clear",$K3197&lt;=3,"Partly Cloudy",OR($K3197=45,$K3197=48),"Fog",AND($K3197&gt;=51,$K3197&lt;=67),"Drizzle",AND($K3197&gt;=71,$K3197&lt;=77),"Snow",AND($K3197&gt;=80,$K3197&lt;=82),"Rain Showers",AND($K3197&gt;=95,$K3197&lt;=99),"Thunderstorm",TRUE,"Cloudy"))</f>
        <v>Clear</v>
      </c>
      <c r="G3197" s="3" cm="1">
        <f t="array" ref="G3197">IF($A3197="","",INDEX(OpenMeteoAPI[TemperatureC],ROWS($G$2:G3197)))</f>
        <v>17.5</v>
      </c>
      <c r="H3197" s="4" cm="1">
        <f t="array" ref="H3197">IF($A3197="","",INDEX(OpenMeteoAPI[RelativeHumidityPct],ROWS($H$2:H3197))/100)</f>
        <v>0.69</v>
      </c>
      <c r="I3197" s="4" cm="1">
        <f t="array" ref="I3197">IF($A3197="","",INDEX(OpenMeteoAPI[PrecipitationProbabilityPct],ROWS($I$2:I3197))/100)</f>
        <v>0</v>
      </c>
      <c r="J3197" s="3" cm="1">
        <f t="array" ref="J3197">IF($A3197="","",INDEX(OpenMeteoAPI[PrecipitationMM],ROWS($J$2:J3197)))</f>
        <v>0</v>
      </c>
      <c r="K3197" cm="1">
        <f t="array" ref="K3197">IF($A3197="","",INDEX(OpenMeteoAPI[WeatherCode],ROWS($K$2:K3197)))</f>
        <v>0</v>
      </c>
      <c r="L3197" s="3" cm="1">
        <f t="array" ref="L3197">IF($A3197="","",INDEX(OpenMeteoAPI[WindSpeedKMH],ROWS($L$2:L3197)))</f>
        <v>11.5</v>
      </c>
    </row>
    <row r="3198" spans="1:12">
      <c r="A3198" t="str" cm="1">
        <f t="array" ref="A3198">IFERROR(INDEX(OpenMeteoAPI[City],ROWS($A$2:A3198))&amp;", "&amp;INDEX(OpenMeteoAPI[CountryCode],ROWS($A$2:A3198)),"")</f>
        <v>Copenhagen, DK</v>
      </c>
      <c r="B3198" t="str" cm="1">
        <f t="array" ref="B3198">IF($A3198="","",INDEX(OpenMeteoAPI[LocationID],ROWS($B$2:B3198)))</f>
        <v>DK-CPH</v>
      </c>
      <c r="C3198" s="5" cm="1">
        <f t="array" ref="C3198">IF($A3198="","",INDEX(OpenMeteoAPI[ForecastDateTime],ROWS($C$2:C3198)))</f>
        <v>46213.166666666664</v>
      </c>
      <c r="D3198" t="str">
        <f t="shared" si="49"/>
        <v>4AM</v>
      </c>
      <c r="E3198" t="str" cm="1">
        <f t="array" ref="E3198">IF($K3198="","",_xlfn.IFS($K3198=0,_xlfn.UNICHAR(9728),$K3198&lt;=3,_xlfn.UNICHAR(9729),OR($K3198=45,$K3198=48),"~",AND($K3198&gt;=51,$K3198&lt;=67),_xlfn.UNICHAR(9748),AND($K3198&gt;=71,$K3198&lt;=77),_xlfn.UNICHAR(10052),AND($K3198&gt;=80,$K3198&lt;=82),_xlfn.UNICHAR(9748),AND($K3198&gt;=95,$K3198&lt;=99),_xlfn.UNICHAR(9889),TRUE,_xlfn.UNICHAR(9729)))</f>
        <v>☀</v>
      </c>
      <c r="F3198" t="str" cm="1">
        <f t="array" ref="F3198">IF($K3198="","",_xlfn.IFS($K3198=0,"Clear",$K3198&lt;=3,"Partly Cloudy",OR($K3198=45,$K3198=48),"Fog",AND($K3198&gt;=51,$K3198&lt;=67),"Drizzle",AND($K3198&gt;=71,$K3198&lt;=77),"Snow",AND($K3198&gt;=80,$K3198&lt;=82),"Rain Showers",AND($K3198&gt;=95,$K3198&lt;=99),"Thunderstorm",TRUE,"Cloudy"))</f>
        <v>Clear</v>
      </c>
      <c r="G3198" s="3" cm="1">
        <f t="array" ref="G3198">IF($A3198="","",INDEX(OpenMeteoAPI[TemperatureC],ROWS($G$2:G3198)))</f>
        <v>17</v>
      </c>
      <c r="H3198" s="4" cm="1">
        <f t="array" ref="H3198">IF($A3198="","",INDEX(OpenMeteoAPI[RelativeHumidityPct],ROWS($H$2:H3198))/100)</f>
        <v>0.76</v>
      </c>
      <c r="I3198" s="4" cm="1">
        <f t="array" ref="I3198">IF($A3198="","",INDEX(OpenMeteoAPI[PrecipitationProbabilityPct],ROWS($I$2:I3198))/100)</f>
        <v>0</v>
      </c>
      <c r="J3198" s="3" cm="1">
        <f t="array" ref="J3198">IF($A3198="","",INDEX(OpenMeteoAPI[PrecipitationMM],ROWS($J$2:J3198)))</f>
        <v>0</v>
      </c>
      <c r="K3198" cm="1">
        <f t="array" ref="K3198">IF($A3198="","",INDEX(OpenMeteoAPI[WeatherCode],ROWS($K$2:K3198)))</f>
        <v>0</v>
      </c>
      <c r="L3198" s="3" cm="1">
        <f t="array" ref="L3198">IF($A3198="","",INDEX(OpenMeteoAPI[WindSpeedKMH],ROWS($L$2:L3198)))</f>
        <v>10.3</v>
      </c>
    </row>
    <row r="3199" spans="1:12">
      <c r="A3199" t="str" cm="1">
        <f t="array" ref="A3199">IFERROR(INDEX(OpenMeteoAPI[City],ROWS($A$2:A3199))&amp;", "&amp;INDEX(OpenMeteoAPI[CountryCode],ROWS($A$2:A3199)),"")</f>
        <v>Copenhagen, DK</v>
      </c>
      <c r="B3199" t="str" cm="1">
        <f t="array" ref="B3199">IF($A3199="","",INDEX(OpenMeteoAPI[LocationID],ROWS($B$2:B3199)))</f>
        <v>DK-CPH</v>
      </c>
      <c r="C3199" s="5" cm="1">
        <f t="array" ref="C3199">IF($A3199="","",INDEX(OpenMeteoAPI[ForecastDateTime],ROWS($C$2:C3199)))</f>
        <v>46213.208333333336</v>
      </c>
      <c r="D3199" t="str">
        <f t="shared" si="49"/>
        <v>5AM</v>
      </c>
      <c r="E3199" t="str" cm="1">
        <f t="array" ref="E3199">IF($K3199="","",_xlfn.IFS($K3199=0,_xlfn.UNICHAR(9728),$K3199&lt;=3,_xlfn.UNICHAR(9729),OR($K3199=45,$K3199=48),"~",AND($K3199&gt;=51,$K3199&lt;=67),_xlfn.UNICHAR(9748),AND($K3199&gt;=71,$K3199&lt;=77),_xlfn.UNICHAR(10052),AND($K3199&gt;=80,$K3199&lt;=82),_xlfn.UNICHAR(9748),AND($K3199&gt;=95,$K3199&lt;=99),_xlfn.UNICHAR(9889),TRUE,_xlfn.UNICHAR(9729)))</f>
        <v>☀</v>
      </c>
      <c r="F3199" t="str" cm="1">
        <f t="array" ref="F3199">IF($K3199="","",_xlfn.IFS($K3199=0,"Clear",$K3199&lt;=3,"Partly Cloudy",OR($K3199=45,$K3199=48),"Fog",AND($K3199&gt;=51,$K3199&lt;=67),"Drizzle",AND($K3199&gt;=71,$K3199&lt;=77),"Snow",AND($K3199&gt;=80,$K3199&lt;=82),"Rain Showers",AND($K3199&gt;=95,$K3199&lt;=99),"Thunderstorm",TRUE,"Cloudy"))</f>
        <v>Clear</v>
      </c>
      <c r="G3199" s="3" cm="1">
        <f t="array" ref="G3199">IF($A3199="","",INDEX(OpenMeteoAPI[TemperatureC],ROWS($G$2:G3199)))</f>
        <v>16.5</v>
      </c>
      <c r="H3199" s="4" cm="1">
        <f t="array" ref="H3199">IF($A3199="","",INDEX(OpenMeteoAPI[RelativeHumidityPct],ROWS($H$2:H3199))/100)</f>
        <v>0.79</v>
      </c>
      <c r="I3199" s="4" cm="1">
        <f t="array" ref="I3199">IF($A3199="","",INDEX(OpenMeteoAPI[PrecipitationProbabilityPct],ROWS($I$2:I3199))/100)</f>
        <v>0</v>
      </c>
      <c r="J3199" s="3" cm="1">
        <f t="array" ref="J3199">IF($A3199="","",INDEX(OpenMeteoAPI[PrecipitationMM],ROWS($J$2:J3199)))</f>
        <v>0</v>
      </c>
      <c r="K3199" cm="1">
        <f t="array" ref="K3199">IF($A3199="","",INDEX(OpenMeteoAPI[WeatherCode],ROWS($K$2:K3199)))</f>
        <v>0</v>
      </c>
      <c r="L3199" s="3" cm="1">
        <f t="array" ref="L3199">IF($A3199="","",INDEX(OpenMeteoAPI[WindSpeedKMH],ROWS($L$2:L3199)))</f>
        <v>10.199999999999999</v>
      </c>
    </row>
    <row r="3200" spans="1:12">
      <c r="A3200" t="str" cm="1">
        <f t="array" ref="A3200">IFERROR(INDEX(OpenMeteoAPI[City],ROWS($A$2:A3200))&amp;", "&amp;INDEX(OpenMeteoAPI[CountryCode],ROWS($A$2:A3200)),"")</f>
        <v>Copenhagen, DK</v>
      </c>
      <c r="B3200" t="str" cm="1">
        <f t="array" ref="B3200">IF($A3200="","",INDEX(OpenMeteoAPI[LocationID],ROWS($B$2:B3200)))</f>
        <v>DK-CPH</v>
      </c>
      <c r="C3200" s="5" cm="1">
        <f t="array" ref="C3200">IF($A3200="","",INDEX(OpenMeteoAPI[ForecastDateTime],ROWS($C$2:C3200)))</f>
        <v>46213.25</v>
      </c>
      <c r="D3200" t="str">
        <f t="shared" si="49"/>
        <v>6AM</v>
      </c>
      <c r="E3200" t="str" cm="1">
        <f t="array" ref="E3200">IF($K3200="","",_xlfn.IFS($K3200=0,_xlfn.UNICHAR(9728),$K3200&lt;=3,_xlfn.UNICHAR(9729),OR($K3200=45,$K3200=48),"~",AND($K3200&gt;=51,$K3200&lt;=67),_xlfn.UNICHAR(9748),AND($K3200&gt;=71,$K3200&lt;=77),_xlfn.UNICHAR(10052),AND($K3200&gt;=80,$K3200&lt;=82),_xlfn.UNICHAR(9748),AND($K3200&gt;=95,$K3200&lt;=99),_xlfn.UNICHAR(9889),TRUE,_xlfn.UNICHAR(9729)))</f>
        <v>☀</v>
      </c>
      <c r="F3200" t="str" cm="1">
        <f t="array" ref="F3200">IF($K3200="","",_xlfn.IFS($K3200=0,"Clear",$K3200&lt;=3,"Partly Cloudy",OR($K3200=45,$K3200=48),"Fog",AND($K3200&gt;=51,$K3200&lt;=67),"Drizzle",AND($K3200&gt;=71,$K3200&lt;=77),"Snow",AND($K3200&gt;=80,$K3200&lt;=82),"Rain Showers",AND($K3200&gt;=95,$K3200&lt;=99),"Thunderstorm",TRUE,"Cloudy"))</f>
        <v>Clear</v>
      </c>
      <c r="G3200" s="3" cm="1">
        <f t="array" ref="G3200">IF($A3200="","",INDEX(OpenMeteoAPI[TemperatureC],ROWS($G$2:G3200)))</f>
        <v>16.8</v>
      </c>
      <c r="H3200" s="4" cm="1">
        <f t="array" ref="H3200">IF($A3200="","",INDEX(OpenMeteoAPI[RelativeHumidityPct],ROWS($H$2:H3200))/100)</f>
        <v>0.79</v>
      </c>
      <c r="I3200" s="4" cm="1">
        <f t="array" ref="I3200">IF($A3200="","",INDEX(OpenMeteoAPI[PrecipitationProbabilityPct],ROWS($I$2:I3200))/100)</f>
        <v>0</v>
      </c>
      <c r="J3200" s="3" cm="1">
        <f t="array" ref="J3200">IF($A3200="","",INDEX(OpenMeteoAPI[PrecipitationMM],ROWS($J$2:J3200)))</f>
        <v>0</v>
      </c>
      <c r="K3200" cm="1">
        <f t="array" ref="K3200">IF($A3200="","",INDEX(OpenMeteoAPI[WeatherCode],ROWS($K$2:K3200)))</f>
        <v>0</v>
      </c>
      <c r="L3200" s="3" cm="1">
        <f t="array" ref="L3200">IF($A3200="","",INDEX(OpenMeteoAPI[WindSpeedKMH],ROWS($L$2:L3200)))</f>
        <v>10.4</v>
      </c>
    </row>
    <row r="3201" spans="1:12">
      <c r="A3201" t="str" cm="1">
        <f t="array" ref="A3201">IFERROR(INDEX(OpenMeteoAPI[City],ROWS($A$2:A3201))&amp;", "&amp;INDEX(OpenMeteoAPI[CountryCode],ROWS($A$2:A3201)),"")</f>
        <v>Copenhagen, DK</v>
      </c>
      <c r="B3201" t="str" cm="1">
        <f t="array" ref="B3201">IF($A3201="","",INDEX(OpenMeteoAPI[LocationID],ROWS($B$2:B3201)))</f>
        <v>DK-CPH</v>
      </c>
      <c r="C3201" s="5" cm="1">
        <f t="array" ref="C3201">IF($A3201="","",INDEX(OpenMeteoAPI[ForecastDateTime],ROWS($C$2:C3201)))</f>
        <v>46213.291666666664</v>
      </c>
      <c r="D3201" t="str">
        <f t="shared" si="49"/>
        <v>7AM</v>
      </c>
      <c r="E3201" t="str" cm="1">
        <f t="array" ref="E3201">IF($K3201="","",_xlfn.IFS($K3201=0,_xlfn.UNICHAR(9728),$K3201&lt;=3,_xlfn.UNICHAR(9729),OR($K3201=45,$K3201=48),"~",AND($K3201&gt;=51,$K3201&lt;=67),_xlfn.UNICHAR(9748),AND($K3201&gt;=71,$K3201&lt;=77),_xlfn.UNICHAR(10052),AND($K3201&gt;=80,$K3201&lt;=82),_xlfn.UNICHAR(9748),AND($K3201&gt;=95,$K3201&lt;=99),_xlfn.UNICHAR(9889),TRUE,_xlfn.UNICHAR(9729)))</f>
        <v>☁</v>
      </c>
      <c r="F3201" t="str" cm="1">
        <f t="array" ref="F3201">IF($K3201="","",_xlfn.IFS($K3201=0,"Clear",$K3201&lt;=3,"Partly Cloudy",OR($K3201=45,$K3201=48),"Fog",AND($K3201&gt;=51,$K3201&lt;=67),"Drizzle",AND($K3201&gt;=71,$K3201&lt;=77),"Snow",AND($K3201&gt;=80,$K3201&lt;=82),"Rain Showers",AND($K3201&gt;=95,$K3201&lt;=99),"Thunderstorm",TRUE,"Cloudy"))</f>
        <v>Partly Cloudy</v>
      </c>
      <c r="G3201" s="3" cm="1">
        <f t="array" ref="G3201">IF($A3201="","",INDEX(OpenMeteoAPI[TemperatureC],ROWS($G$2:G3201)))</f>
        <v>17.8</v>
      </c>
      <c r="H3201" s="4" cm="1">
        <f t="array" ref="H3201">IF($A3201="","",INDEX(OpenMeteoAPI[RelativeHumidityPct],ROWS($H$2:H3201))/100)</f>
        <v>0.8</v>
      </c>
      <c r="I3201" s="4" cm="1">
        <f t="array" ref="I3201">IF($A3201="","",INDEX(OpenMeteoAPI[PrecipitationProbabilityPct],ROWS($I$2:I3201))/100)</f>
        <v>0</v>
      </c>
      <c r="J3201" s="3" cm="1">
        <f t="array" ref="J3201">IF($A3201="","",INDEX(OpenMeteoAPI[PrecipitationMM],ROWS($J$2:J3201)))</f>
        <v>0</v>
      </c>
      <c r="K3201" cm="1">
        <f t="array" ref="K3201">IF($A3201="","",INDEX(OpenMeteoAPI[WeatherCode],ROWS($K$2:K3201)))</f>
        <v>2</v>
      </c>
      <c r="L3201" s="3" cm="1">
        <f t="array" ref="L3201">IF($A3201="","",INDEX(OpenMeteoAPI[WindSpeedKMH],ROWS($L$2:L3201)))</f>
        <v>9.9</v>
      </c>
    </row>
    <row r="3202" spans="1:12">
      <c r="A3202" t="str" cm="1">
        <f t="array" ref="A3202">IFERROR(INDEX(OpenMeteoAPI[City],ROWS($A$2:A3202))&amp;", "&amp;INDEX(OpenMeteoAPI[CountryCode],ROWS($A$2:A3202)),"")</f>
        <v>Copenhagen, DK</v>
      </c>
      <c r="B3202" t="str" cm="1">
        <f t="array" ref="B3202">IF($A3202="","",INDEX(OpenMeteoAPI[LocationID],ROWS($B$2:B3202)))</f>
        <v>DK-CPH</v>
      </c>
      <c r="C3202" s="5" cm="1">
        <f t="array" ref="C3202">IF($A3202="","",INDEX(OpenMeteoAPI[ForecastDateTime],ROWS($C$2:C3202)))</f>
        <v>46213.333333333336</v>
      </c>
      <c r="D3202" t="str">
        <f t="shared" si="49"/>
        <v>8AM</v>
      </c>
      <c r="E3202" t="str" cm="1">
        <f t="array" ref="E3202">IF($K3202="","",_xlfn.IFS($K3202=0,_xlfn.UNICHAR(9728),$K3202&lt;=3,_xlfn.UNICHAR(9729),OR($K3202=45,$K3202=48),"~",AND($K3202&gt;=51,$K3202&lt;=67),_xlfn.UNICHAR(9748),AND($K3202&gt;=71,$K3202&lt;=77),_xlfn.UNICHAR(10052),AND($K3202&gt;=80,$K3202&lt;=82),_xlfn.UNICHAR(9748),AND($K3202&gt;=95,$K3202&lt;=99),_xlfn.UNICHAR(9889),TRUE,_xlfn.UNICHAR(9729)))</f>
        <v>☁</v>
      </c>
      <c r="F3202" t="str" cm="1">
        <f t="array" ref="F3202">IF($K3202="","",_xlfn.IFS($K3202=0,"Clear",$K3202&lt;=3,"Partly Cloudy",OR($K3202=45,$K3202=48),"Fog",AND($K3202&gt;=51,$K3202&lt;=67),"Drizzle",AND($K3202&gt;=71,$K3202&lt;=77),"Snow",AND($K3202&gt;=80,$K3202&lt;=82),"Rain Showers",AND($K3202&gt;=95,$K3202&lt;=99),"Thunderstorm",TRUE,"Cloudy"))</f>
        <v>Partly Cloudy</v>
      </c>
      <c r="G3202" s="3" cm="1">
        <f t="array" ref="G3202">IF($A3202="","",INDEX(OpenMeteoAPI[TemperatureC],ROWS($G$2:G3202)))</f>
        <v>18.899999999999999</v>
      </c>
      <c r="H3202" s="4" cm="1">
        <f t="array" ref="H3202">IF($A3202="","",INDEX(OpenMeteoAPI[RelativeHumidityPct],ROWS($H$2:H3202))/100)</f>
        <v>0.77</v>
      </c>
      <c r="I3202" s="4" cm="1">
        <f t="array" ref="I3202">IF($A3202="","",INDEX(OpenMeteoAPI[PrecipitationProbabilityPct],ROWS($I$2:I3202))/100)</f>
        <v>0</v>
      </c>
      <c r="J3202" s="3" cm="1">
        <f t="array" ref="J3202">IF($A3202="","",INDEX(OpenMeteoAPI[PrecipitationMM],ROWS($J$2:J3202)))</f>
        <v>0</v>
      </c>
      <c r="K3202" cm="1">
        <f t="array" ref="K3202">IF($A3202="","",INDEX(OpenMeteoAPI[WeatherCode],ROWS($K$2:K3202)))</f>
        <v>3</v>
      </c>
      <c r="L3202" s="3" cm="1">
        <f t="array" ref="L3202">IF($A3202="","",INDEX(OpenMeteoAPI[WindSpeedKMH],ROWS($L$2:L3202)))</f>
        <v>8.6999999999999993</v>
      </c>
    </row>
    <row r="3203" spans="1:12">
      <c r="A3203" t="str" cm="1">
        <f t="array" ref="A3203">IFERROR(INDEX(OpenMeteoAPI[City],ROWS($A$2:A3203))&amp;", "&amp;INDEX(OpenMeteoAPI[CountryCode],ROWS($A$2:A3203)),"")</f>
        <v>Copenhagen, DK</v>
      </c>
      <c r="B3203" t="str" cm="1">
        <f t="array" ref="B3203">IF($A3203="","",INDEX(OpenMeteoAPI[LocationID],ROWS($B$2:B3203)))</f>
        <v>DK-CPH</v>
      </c>
      <c r="C3203" s="5" cm="1">
        <f t="array" ref="C3203">IF($A3203="","",INDEX(OpenMeteoAPI[ForecastDateTime],ROWS($C$2:C3203)))</f>
        <v>46213.375</v>
      </c>
      <c r="D3203" t="str">
        <f t="shared" ref="D3203:D3266" si="50">IF($A3203="","",TEXT($C3203,"hAM/PM"))</f>
        <v>9AM</v>
      </c>
      <c r="E3203" t="str" cm="1">
        <f t="array" ref="E3203">IF($K3203="","",_xlfn.IFS($K3203=0,_xlfn.UNICHAR(9728),$K3203&lt;=3,_xlfn.UNICHAR(9729),OR($K3203=45,$K3203=48),"~",AND($K3203&gt;=51,$K3203&lt;=67),_xlfn.UNICHAR(9748),AND($K3203&gt;=71,$K3203&lt;=77),_xlfn.UNICHAR(10052),AND($K3203&gt;=80,$K3203&lt;=82),_xlfn.UNICHAR(9748),AND($K3203&gt;=95,$K3203&lt;=99),_xlfn.UNICHAR(9889),TRUE,_xlfn.UNICHAR(9729)))</f>
        <v>☁</v>
      </c>
      <c r="F3203" t="str" cm="1">
        <f t="array" ref="F3203">IF($K3203="","",_xlfn.IFS($K3203=0,"Clear",$K3203&lt;=3,"Partly Cloudy",OR($K3203=45,$K3203=48),"Fog",AND($K3203&gt;=51,$K3203&lt;=67),"Drizzle",AND($K3203&gt;=71,$K3203&lt;=77),"Snow",AND($K3203&gt;=80,$K3203&lt;=82),"Rain Showers",AND($K3203&gt;=95,$K3203&lt;=99),"Thunderstorm",TRUE,"Cloudy"))</f>
        <v>Partly Cloudy</v>
      </c>
      <c r="G3203" s="3" cm="1">
        <f t="array" ref="G3203">IF($A3203="","",INDEX(OpenMeteoAPI[TemperatureC],ROWS($G$2:G3203)))</f>
        <v>19.8</v>
      </c>
      <c r="H3203" s="4" cm="1">
        <f t="array" ref="H3203">IF($A3203="","",INDEX(OpenMeteoAPI[RelativeHumidityPct],ROWS($H$2:H3203))/100)</f>
        <v>0.7</v>
      </c>
      <c r="I3203" s="4" cm="1">
        <f t="array" ref="I3203">IF($A3203="","",INDEX(OpenMeteoAPI[PrecipitationProbabilityPct],ROWS($I$2:I3203))/100)</f>
        <v>0</v>
      </c>
      <c r="J3203" s="3" cm="1">
        <f t="array" ref="J3203">IF($A3203="","",INDEX(OpenMeteoAPI[PrecipitationMM],ROWS($J$2:J3203)))</f>
        <v>0</v>
      </c>
      <c r="K3203" cm="1">
        <f t="array" ref="K3203">IF($A3203="","",INDEX(OpenMeteoAPI[WeatherCode],ROWS($K$2:K3203)))</f>
        <v>3</v>
      </c>
      <c r="L3203" s="3" cm="1">
        <f t="array" ref="L3203">IF($A3203="","",INDEX(OpenMeteoAPI[WindSpeedKMH],ROWS($L$2:L3203)))</f>
        <v>8.8000000000000007</v>
      </c>
    </row>
    <row r="3204" spans="1:12">
      <c r="A3204" t="str" cm="1">
        <f t="array" ref="A3204">IFERROR(INDEX(OpenMeteoAPI[City],ROWS($A$2:A3204))&amp;", "&amp;INDEX(OpenMeteoAPI[CountryCode],ROWS($A$2:A3204)),"")</f>
        <v>Copenhagen, DK</v>
      </c>
      <c r="B3204" t="str" cm="1">
        <f t="array" ref="B3204">IF($A3204="","",INDEX(OpenMeteoAPI[LocationID],ROWS($B$2:B3204)))</f>
        <v>DK-CPH</v>
      </c>
      <c r="C3204" s="5" cm="1">
        <f t="array" ref="C3204">IF($A3204="","",INDEX(OpenMeteoAPI[ForecastDateTime],ROWS($C$2:C3204)))</f>
        <v>46213.416666666664</v>
      </c>
      <c r="D3204" t="str">
        <f t="shared" si="50"/>
        <v>10AM</v>
      </c>
      <c r="E3204" t="str" cm="1">
        <f t="array" ref="E3204">IF($K3204="","",_xlfn.IFS($K3204=0,_xlfn.UNICHAR(9728),$K3204&lt;=3,_xlfn.UNICHAR(9729),OR($K3204=45,$K3204=48),"~",AND($K3204&gt;=51,$K3204&lt;=67),_xlfn.UNICHAR(9748),AND($K3204&gt;=71,$K3204&lt;=77),_xlfn.UNICHAR(10052),AND($K3204&gt;=80,$K3204&lt;=82),_xlfn.UNICHAR(9748),AND($K3204&gt;=95,$K3204&lt;=99),_xlfn.UNICHAR(9889),TRUE,_xlfn.UNICHAR(9729)))</f>
        <v>☁</v>
      </c>
      <c r="F3204" t="str" cm="1">
        <f t="array" ref="F3204">IF($K3204="","",_xlfn.IFS($K3204=0,"Clear",$K3204&lt;=3,"Partly Cloudy",OR($K3204=45,$K3204=48),"Fog",AND($K3204&gt;=51,$K3204&lt;=67),"Drizzle",AND($K3204&gt;=71,$K3204&lt;=77),"Snow",AND($K3204&gt;=80,$K3204&lt;=82),"Rain Showers",AND($K3204&gt;=95,$K3204&lt;=99),"Thunderstorm",TRUE,"Cloudy"))</f>
        <v>Partly Cloudy</v>
      </c>
      <c r="G3204" s="3" cm="1">
        <f t="array" ref="G3204">IF($A3204="","",INDEX(OpenMeteoAPI[TemperatureC],ROWS($G$2:G3204)))</f>
        <v>20.7</v>
      </c>
      <c r="H3204" s="4" cm="1">
        <f t="array" ref="H3204">IF($A3204="","",INDEX(OpenMeteoAPI[RelativeHumidityPct],ROWS($H$2:H3204))/100)</f>
        <v>0.63</v>
      </c>
      <c r="I3204" s="4" cm="1">
        <f t="array" ref="I3204">IF($A3204="","",INDEX(OpenMeteoAPI[PrecipitationProbabilityPct],ROWS($I$2:I3204))/100)</f>
        <v>0</v>
      </c>
      <c r="J3204" s="3" cm="1">
        <f t="array" ref="J3204">IF($A3204="","",INDEX(OpenMeteoAPI[PrecipitationMM],ROWS($J$2:J3204)))</f>
        <v>0</v>
      </c>
      <c r="K3204" cm="1">
        <f t="array" ref="K3204">IF($A3204="","",INDEX(OpenMeteoAPI[WeatherCode],ROWS($K$2:K3204)))</f>
        <v>3</v>
      </c>
      <c r="L3204" s="3" cm="1">
        <f t="array" ref="L3204">IF($A3204="","",INDEX(OpenMeteoAPI[WindSpeedKMH],ROWS($L$2:L3204)))</f>
        <v>8.5</v>
      </c>
    </row>
    <row r="3205" spans="1:12">
      <c r="A3205" t="str" cm="1">
        <f t="array" ref="A3205">IFERROR(INDEX(OpenMeteoAPI[City],ROWS($A$2:A3205))&amp;", "&amp;INDEX(OpenMeteoAPI[CountryCode],ROWS($A$2:A3205)),"")</f>
        <v>Copenhagen, DK</v>
      </c>
      <c r="B3205" t="str" cm="1">
        <f t="array" ref="B3205">IF($A3205="","",INDEX(OpenMeteoAPI[LocationID],ROWS($B$2:B3205)))</f>
        <v>DK-CPH</v>
      </c>
      <c r="C3205" s="5" cm="1">
        <f t="array" ref="C3205">IF($A3205="","",INDEX(OpenMeteoAPI[ForecastDateTime],ROWS($C$2:C3205)))</f>
        <v>46213.458333333336</v>
      </c>
      <c r="D3205" t="str">
        <f t="shared" si="50"/>
        <v>11AM</v>
      </c>
      <c r="E3205" t="str" cm="1">
        <f t="array" ref="E3205">IF($K3205="","",_xlfn.IFS($K3205=0,_xlfn.UNICHAR(9728),$K3205&lt;=3,_xlfn.UNICHAR(9729),OR($K3205=45,$K3205=48),"~",AND($K3205&gt;=51,$K3205&lt;=67),_xlfn.UNICHAR(9748),AND($K3205&gt;=71,$K3205&lt;=77),_xlfn.UNICHAR(10052),AND($K3205&gt;=80,$K3205&lt;=82),_xlfn.UNICHAR(9748),AND($K3205&gt;=95,$K3205&lt;=99),_xlfn.UNICHAR(9889),TRUE,_xlfn.UNICHAR(9729)))</f>
        <v>☁</v>
      </c>
      <c r="F3205" t="str" cm="1">
        <f t="array" ref="F3205">IF($K3205="","",_xlfn.IFS($K3205=0,"Clear",$K3205&lt;=3,"Partly Cloudy",OR($K3205=45,$K3205=48),"Fog",AND($K3205&gt;=51,$K3205&lt;=67),"Drizzle",AND($K3205&gt;=71,$K3205&lt;=77),"Snow",AND($K3205&gt;=80,$K3205&lt;=82),"Rain Showers",AND($K3205&gt;=95,$K3205&lt;=99),"Thunderstorm",TRUE,"Cloudy"))</f>
        <v>Partly Cloudy</v>
      </c>
      <c r="G3205" s="3" cm="1">
        <f t="array" ref="G3205">IF($A3205="","",INDEX(OpenMeteoAPI[TemperatureC],ROWS($G$2:G3205)))</f>
        <v>21.8</v>
      </c>
      <c r="H3205" s="4" cm="1">
        <f t="array" ref="H3205">IF($A3205="","",INDEX(OpenMeteoAPI[RelativeHumidityPct],ROWS($H$2:H3205))/100)</f>
        <v>0.53</v>
      </c>
      <c r="I3205" s="4" cm="1">
        <f t="array" ref="I3205">IF($A3205="","",INDEX(OpenMeteoAPI[PrecipitationProbabilityPct],ROWS($I$2:I3205))/100)</f>
        <v>0</v>
      </c>
      <c r="J3205" s="3" cm="1">
        <f t="array" ref="J3205">IF($A3205="","",INDEX(OpenMeteoAPI[PrecipitationMM],ROWS($J$2:J3205)))</f>
        <v>0</v>
      </c>
      <c r="K3205" cm="1">
        <f t="array" ref="K3205">IF($A3205="","",INDEX(OpenMeteoAPI[WeatherCode],ROWS($K$2:K3205)))</f>
        <v>3</v>
      </c>
      <c r="L3205" s="3" cm="1">
        <f t="array" ref="L3205">IF($A3205="","",INDEX(OpenMeteoAPI[WindSpeedKMH],ROWS($L$2:L3205)))</f>
        <v>10.3</v>
      </c>
    </row>
    <row r="3206" spans="1:12">
      <c r="A3206" t="str" cm="1">
        <f t="array" ref="A3206">IFERROR(INDEX(OpenMeteoAPI[City],ROWS($A$2:A3206))&amp;", "&amp;INDEX(OpenMeteoAPI[CountryCode],ROWS($A$2:A3206)),"")</f>
        <v>Copenhagen, DK</v>
      </c>
      <c r="B3206" t="str" cm="1">
        <f t="array" ref="B3206">IF($A3206="","",INDEX(OpenMeteoAPI[LocationID],ROWS($B$2:B3206)))</f>
        <v>DK-CPH</v>
      </c>
      <c r="C3206" s="5" cm="1">
        <f t="array" ref="C3206">IF($A3206="","",INDEX(OpenMeteoAPI[ForecastDateTime],ROWS($C$2:C3206)))</f>
        <v>46213.5</v>
      </c>
      <c r="D3206" t="str">
        <f t="shared" si="50"/>
        <v>12PM</v>
      </c>
      <c r="E3206" t="str" cm="1">
        <f t="array" ref="E3206">IF($K3206="","",_xlfn.IFS($K3206=0,_xlfn.UNICHAR(9728),$K3206&lt;=3,_xlfn.UNICHAR(9729),OR($K3206=45,$K3206=48),"~",AND($K3206&gt;=51,$K3206&lt;=67),_xlfn.UNICHAR(9748),AND($K3206&gt;=71,$K3206&lt;=77),_xlfn.UNICHAR(10052),AND($K3206&gt;=80,$K3206&lt;=82),_xlfn.UNICHAR(9748),AND($K3206&gt;=95,$K3206&lt;=99),_xlfn.UNICHAR(9889),TRUE,_xlfn.UNICHAR(9729)))</f>
        <v>☁</v>
      </c>
      <c r="F3206" t="str" cm="1">
        <f t="array" ref="F3206">IF($K3206="","",_xlfn.IFS($K3206=0,"Clear",$K3206&lt;=3,"Partly Cloudy",OR($K3206=45,$K3206=48),"Fog",AND($K3206&gt;=51,$K3206&lt;=67),"Drizzle",AND($K3206&gt;=71,$K3206&lt;=77),"Snow",AND($K3206&gt;=80,$K3206&lt;=82),"Rain Showers",AND($K3206&gt;=95,$K3206&lt;=99),"Thunderstorm",TRUE,"Cloudy"))</f>
        <v>Partly Cloudy</v>
      </c>
      <c r="G3206" s="3" cm="1">
        <f t="array" ref="G3206">IF($A3206="","",INDEX(OpenMeteoAPI[TemperatureC],ROWS($G$2:G3206)))</f>
        <v>22.4</v>
      </c>
      <c r="H3206" s="4" cm="1">
        <f t="array" ref="H3206">IF($A3206="","",INDEX(OpenMeteoAPI[RelativeHumidityPct],ROWS($H$2:H3206))/100)</f>
        <v>0.49</v>
      </c>
      <c r="I3206" s="4" cm="1">
        <f t="array" ref="I3206">IF($A3206="","",INDEX(OpenMeteoAPI[PrecipitationProbabilityPct],ROWS($I$2:I3206))/100)</f>
        <v>0</v>
      </c>
      <c r="J3206" s="3" cm="1">
        <f t="array" ref="J3206">IF($A3206="","",INDEX(OpenMeteoAPI[PrecipitationMM],ROWS($J$2:J3206)))</f>
        <v>0</v>
      </c>
      <c r="K3206" cm="1">
        <f t="array" ref="K3206">IF($A3206="","",INDEX(OpenMeteoAPI[WeatherCode],ROWS($K$2:K3206)))</f>
        <v>3</v>
      </c>
      <c r="L3206" s="3" cm="1">
        <f t="array" ref="L3206">IF($A3206="","",INDEX(OpenMeteoAPI[WindSpeedKMH],ROWS($L$2:L3206)))</f>
        <v>10.5</v>
      </c>
    </row>
    <row r="3207" spans="1:12">
      <c r="A3207" t="str" cm="1">
        <f t="array" ref="A3207">IFERROR(INDEX(OpenMeteoAPI[City],ROWS($A$2:A3207))&amp;", "&amp;INDEX(OpenMeteoAPI[CountryCode],ROWS($A$2:A3207)),"")</f>
        <v>Copenhagen, DK</v>
      </c>
      <c r="B3207" t="str" cm="1">
        <f t="array" ref="B3207">IF($A3207="","",INDEX(OpenMeteoAPI[LocationID],ROWS($B$2:B3207)))</f>
        <v>DK-CPH</v>
      </c>
      <c r="C3207" s="5" cm="1">
        <f t="array" ref="C3207">IF($A3207="","",INDEX(OpenMeteoAPI[ForecastDateTime],ROWS($C$2:C3207)))</f>
        <v>46213.541666666664</v>
      </c>
      <c r="D3207" t="str">
        <f t="shared" si="50"/>
        <v>1PM</v>
      </c>
      <c r="E3207" t="str" cm="1">
        <f t="array" ref="E3207">IF($K3207="","",_xlfn.IFS($K3207=0,_xlfn.UNICHAR(9728),$K3207&lt;=3,_xlfn.UNICHAR(9729),OR($K3207=45,$K3207=48),"~",AND($K3207&gt;=51,$K3207&lt;=67),_xlfn.UNICHAR(9748),AND($K3207&gt;=71,$K3207&lt;=77),_xlfn.UNICHAR(10052),AND($K3207&gt;=80,$K3207&lt;=82),_xlfn.UNICHAR(9748),AND($K3207&gt;=95,$K3207&lt;=99),_xlfn.UNICHAR(9889),TRUE,_xlfn.UNICHAR(9729)))</f>
        <v>☁</v>
      </c>
      <c r="F3207" t="str" cm="1">
        <f t="array" ref="F3207">IF($K3207="","",_xlfn.IFS($K3207=0,"Clear",$K3207&lt;=3,"Partly Cloudy",OR($K3207=45,$K3207=48),"Fog",AND($K3207&gt;=51,$K3207&lt;=67),"Drizzle",AND($K3207&gt;=71,$K3207&lt;=77),"Snow",AND($K3207&gt;=80,$K3207&lt;=82),"Rain Showers",AND($K3207&gt;=95,$K3207&lt;=99),"Thunderstorm",TRUE,"Cloudy"))</f>
        <v>Partly Cloudy</v>
      </c>
      <c r="G3207" s="3" cm="1">
        <f t="array" ref="G3207">IF($A3207="","",INDEX(OpenMeteoAPI[TemperatureC],ROWS($G$2:G3207)))</f>
        <v>23.4</v>
      </c>
      <c r="H3207" s="4" cm="1">
        <f t="array" ref="H3207">IF($A3207="","",INDEX(OpenMeteoAPI[RelativeHumidityPct],ROWS($H$2:H3207))/100)</f>
        <v>0.46</v>
      </c>
      <c r="I3207" s="4" cm="1">
        <f t="array" ref="I3207">IF($A3207="","",INDEX(OpenMeteoAPI[PrecipitationProbabilityPct],ROWS($I$2:I3207))/100)</f>
        <v>0</v>
      </c>
      <c r="J3207" s="3" cm="1">
        <f t="array" ref="J3207">IF($A3207="","",INDEX(OpenMeteoAPI[PrecipitationMM],ROWS($J$2:J3207)))</f>
        <v>0</v>
      </c>
      <c r="K3207" cm="1">
        <f t="array" ref="K3207">IF($A3207="","",INDEX(OpenMeteoAPI[WeatherCode],ROWS($K$2:K3207)))</f>
        <v>3</v>
      </c>
      <c r="L3207" s="3" cm="1">
        <f t="array" ref="L3207">IF($A3207="","",INDEX(OpenMeteoAPI[WindSpeedKMH],ROWS($L$2:L3207)))</f>
        <v>10.6</v>
      </c>
    </row>
    <row r="3208" spans="1:12">
      <c r="A3208" t="str" cm="1">
        <f t="array" ref="A3208">IFERROR(INDEX(OpenMeteoAPI[City],ROWS($A$2:A3208))&amp;", "&amp;INDEX(OpenMeteoAPI[CountryCode],ROWS($A$2:A3208)),"")</f>
        <v>Copenhagen, DK</v>
      </c>
      <c r="B3208" t="str" cm="1">
        <f t="array" ref="B3208">IF($A3208="","",INDEX(OpenMeteoAPI[LocationID],ROWS($B$2:B3208)))</f>
        <v>DK-CPH</v>
      </c>
      <c r="C3208" s="5" cm="1">
        <f t="array" ref="C3208">IF($A3208="","",INDEX(OpenMeteoAPI[ForecastDateTime],ROWS($C$2:C3208)))</f>
        <v>46213.583333333336</v>
      </c>
      <c r="D3208" t="str">
        <f t="shared" si="50"/>
        <v>2PM</v>
      </c>
      <c r="E3208" t="str" cm="1">
        <f t="array" ref="E3208">IF($K3208="","",_xlfn.IFS($K3208=0,_xlfn.UNICHAR(9728),$K3208&lt;=3,_xlfn.UNICHAR(9729),OR($K3208=45,$K3208=48),"~",AND($K3208&gt;=51,$K3208&lt;=67),_xlfn.UNICHAR(9748),AND($K3208&gt;=71,$K3208&lt;=77),_xlfn.UNICHAR(10052),AND($K3208&gt;=80,$K3208&lt;=82),_xlfn.UNICHAR(9748),AND($K3208&gt;=95,$K3208&lt;=99),_xlfn.UNICHAR(9889),TRUE,_xlfn.UNICHAR(9729)))</f>
        <v>☁</v>
      </c>
      <c r="F3208" t="str" cm="1">
        <f t="array" ref="F3208">IF($K3208="","",_xlfn.IFS($K3208=0,"Clear",$K3208&lt;=3,"Partly Cloudy",OR($K3208=45,$K3208=48),"Fog",AND($K3208&gt;=51,$K3208&lt;=67),"Drizzle",AND($K3208&gt;=71,$K3208&lt;=77),"Snow",AND($K3208&gt;=80,$K3208&lt;=82),"Rain Showers",AND($K3208&gt;=95,$K3208&lt;=99),"Thunderstorm",TRUE,"Cloudy"))</f>
        <v>Partly Cloudy</v>
      </c>
      <c r="G3208" s="3" cm="1">
        <f t="array" ref="G3208">IF($A3208="","",INDEX(OpenMeteoAPI[TemperatureC],ROWS($G$2:G3208)))</f>
        <v>24</v>
      </c>
      <c r="H3208" s="4" cm="1">
        <f t="array" ref="H3208">IF($A3208="","",INDEX(OpenMeteoAPI[RelativeHumidityPct],ROWS($H$2:H3208))/100)</f>
        <v>0.43</v>
      </c>
      <c r="I3208" s="4" cm="1">
        <f t="array" ref="I3208">IF($A3208="","",INDEX(OpenMeteoAPI[PrecipitationProbabilityPct],ROWS($I$2:I3208))/100)</f>
        <v>0</v>
      </c>
      <c r="J3208" s="3" cm="1">
        <f t="array" ref="J3208">IF($A3208="","",INDEX(OpenMeteoAPI[PrecipitationMM],ROWS($J$2:J3208)))</f>
        <v>0</v>
      </c>
      <c r="K3208" cm="1">
        <f t="array" ref="K3208">IF($A3208="","",INDEX(OpenMeteoAPI[WeatherCode],ROWS($K$2:K3208)))</f>
        <v>3</v>
      </c>
      <c r="L3208" s="3" cm="1">
        <f t="array" ref="L3208">IF($A3208="","",INDEX(OpenMeteoAPI[WindSpeedKMH],ROWS($L$2:L3208)))</f>
        <v>12.9</v>
      </c>
    </row>
    <row r="3209" spans="1:12">
      <c r="A3209" t="str" cm="1">
        <f t="array" ref="A3209">IFERROR(INDEX(OpenMeteoAPI[City],ROWS($A$2:A3209))&amp;", "&amp;INDEX(OpenMeteoAPI[CountryCode],ROWS($A$2:A3209)),"")</f>
        <v>Copenhagen, DK</v>
      </c>
      <c r="B3209" t="str" cm="1">
        <f t="array" ref="B3209">IF($A3209="","",INDEX(OpenMeteoAPI[LocationID],ROWS($B$2:B3209)))</f>
        <v>DK-CPH</v>
      </c>
      <c r="C3209" s="5" cm="1">
        <f t="array" ref="C3209">IF($A3209="","",INDEX(OpenMeteoAPI[ForecastDateTime],ROWS($C$2:C3209)))</f>
        <v>46213.625</v>
      </c>
      <c r="D3209" t="str">
        <f t="shared" si="50"/>
        <v>3PM</v>
      </c>
      <c r="E3209" t="str" cm="1">
        <f t="array" ref="E3209">IF($K3209="","",_xlfn.IFS($K3209=0,_xlfn.UNICHAR(9728),$K3209&lt;=3,_xlfn.UNICHAR(9729),OR($K3209=45,$K3209=48),"~",AND($K3209&gt;=51,$K3209&lt;=67),_xlfn.UNICHAR(9748),AND($K3209&gt;=71,$K3209&lt;=77),_xlfn.UNICHAR(10052),AND($K3209&gt;=80,$K3209&lt;=82),_xlfn.UNICHAR(9748),AND($K3209&gt;=95,$K3209&lt;=99),_xlfn.UNICHAR(9889),TRUE,_xlfn.UNICHAR(9729)))</f>
        <v>☁</v>
      </c>
      <c r="F3209" t="str" cm="1">
        <f t="array" ref="F3209">IF($K3209="","",_xlfn.IFS($K3209=0,"Clear",$K3209&lt;=3,"Partly Cloudy",OR($K3209=45,$K3209=48),"Fog",AND($K3209&gt;=51,$K3209&lt;=67),"Drizzle",AND($K3209&gt;=71,$K3209&lt;=77),"Snow",AND($K3209&gt;=80,$K3209&lt;=82),"Rain Showers",AND($K3209&gt;=95,$K3209&lt;=99),"Thunderstorm",TRUE,"Cloudy"))</f>
        <v>Partly Cloudy</v>
      </c>
      <c r="G3209" s="3" cm="1">
        <f t="array" ref="G3209">IF($A3209="","",INDEX(OpenMeteoAPI[TemperatureC],ROWS($G$2:G3209)))</f>
        <v>24.4</v>
      </c>
      <c r="H3209" s="4" cm="1">
        <f t="array" ref="H3209">IF($A3209="","",INDEX(OpenMeteoAPI[RelativeHumidityPct],ROWS($H$2:H3209))/100)</f>
        <v>0.43</v>
      </c>
      <c r="I3209" s="4" cm="1">
        <f t="array" ref="I3209">IF($A3209="","",INDEX(OpenMeteoAPI[PrecipitationProbabilityPct],ROWS($I$2:I3209))/100)</f>
        <v>0</v>
      </c>
      <c r="J3209" s="3" cm="1">
        <f t="array" ref="J3209">IF($A3209="","",INDEX(OpenMeteoAPI[PrecipitationMM],ROWS($J$2:J3209)))</f>
        <v>0</v>
      </c>
      <c r="K3209" cm="1">
        <f t="array" ref="K3209">IF($A3209="","",INDEX(OpenMeteoAPI[WeatherCode],ROWS($K$2:K3209)))</f>
        <v>3</v>
      </c>
      <c r="L3209" s="3" cm="1">
        <f t="array" ref="L3209">IF($A3209="","",INDEX(OpenMeteoAPI[WindSpeedKMH],ROWS($L$2:L3209)))</f>
        <v>11.7</v>
      </c>
    </row>
    <row r="3210" spans="1:12">
      <c r="A3210" t="str" cm="1">
        <f t="array" ref="A3210">IFERROR(INDEX(OpenMeteoAPI[City],ROWS($A$2:A3210))&amp;", "&amp;INDEX(OpenMeteoAPI[CountryCode],ROWS($A$2:A3210)),"")</f>
        <v>Copenhagen, DK</v>
      </c>
      <c r="B3210" t="str" cm="1">
        <f t="array" ref="B3210">IF($A3210="","",INDEX(OpenMeteoAPI[LocationID],ROWS($B$2:B3210)))</f>
        <v>DK-CPH</v>
      </c>
      <c r="C3210" s="5" cm="1">
        <f t="array" ref="C3210">IF($A3210="","",INDEX(OpenMeteoAPI[ForecastDateTime],ROWS($C$2:C3210)))</f>
        <v>46213.666666666664</v>
      </c>
      <c r="D3210" t="str">
        <f t="shared" si="50"/>
        <v>4PM</v>
      </c>
      <c r="E3210" t="str" cm="1">
        <f t="array" ref="E3210">IF($K3210="","",_xlfn.IFS($K3210=0,_xlfn.UNICHAR(9728),$K3210&lt;=3,_xlfn.UNICHAR(9729),OR($K3210=45,$K3210=48),"~",AND($K3210&gt;=51,$K3210&lt;=67),_xlfn.UNICHAR(9748),AND($K3210&gt;=71,$K3210&lt;=77),_xlfn.UNICHAR(10052),AND($K3210&gt;=80,$K3210&lt;=82),_xlfn.UNICHAR(9748),AND($K3210&gt;=95,$K3210&lt;=99),_xlfn.UNICHAR(9889),TRUE,_xlfn.UNICHAR(9729)))</f>
        <v>☁</v>
      </c>
      <c r="F3210" t="str" cm="1">
        <f t="array" ref="F3210">IF($K3210="","",_xlfn.IFS($K3210=0,"Clear",$K3210&lt;=3,"Partly Cloudy",OR($K3210=45,$K3210=48),"Fog",AND($K3210&gt;=51,$K3210&lt;=67),"Drizzle",AND($K3210&gt;=71,$K3210&lt;=77),"Snow",AND($K3210&gt;=80,$K3210&lt;=82),"Rain Showers",AND($K3210&gt;=95,$K3210&lt;=99),"Thunderstorm",TRUE,"Cloudy"))</f>
        <v>Partly Cloudy</v>
      </c>
      <c r="G3210" s="3" cm="1">
        <f t="array" ref="G3210">IF($A3210="","",INDEX(OpenMeteoAPI[TemperatureC],ROWS($G$2:G3210)))</f>
        <v>24.4</v>
      </c>
      <c r="H3210" s="4" cm="1">
        <f t="array" ref="H3210">IF($A3210="","",INDEX(OpenMeteoAPI[RelativeHumidityPct],ROWS($H$2:H3210))/100)</f>
        <v>0.45</v>
      </c>
      <c r="I3210" s="4" cm="1">
        <f t="array" ref="I3210">IF($A3210="","",INDEX(OpenMeteoAPI[PrecipitationProbabilityPct],ROWS($I$2:I3210))/100)</f>
        <v>0</v>
      </c>
      <c r="J3210" s="3" cm="1">
        <f t="array" ref="J3210">IF($A3210="","",INDEX(OpenMeteoAPI[PrecipitationMM],ROWS($J$2:J3210)))</f>
        <v>0</v>
      </c>
      <c r="K3210" cm="1">
        <f t="array" ref="K3210">IF($A3210="","",INDEX(OpenMeteoAPI[WeatherCode],ROWS($K$2:K3210)))</f>
        <v>3</v>
      </c>
      <c r="L3210" s="3" cm="1">
        <f t="array" ref="L3210">IF($A3210="","",INDEX(OpenMeteoAPI[WindSpeedKMH],ROWS($L$2:L3210)))</f>
        <v>11</v>
      </c>
    </row>
    <row r="3211" spans="1:12">
      <c r="A3211" t="str" cm="1">
        <f t="array" ref="A3211">IFERROR(INDEX(OpenMeteoAPI[City],ROWS($A$2:A3211))&amp;", "&amp;INDEX(OpenMeteoAPI[CountryCode],ROWS($A$2:A3211)),"")</f>
        <v>Copenhagen, DK</v>
      </c>
      <c r="B3211" t="str" cm="1">
        <f t="array" ref="B3211">IF($A3211="","",INDEX(OpenMeteoAPI[LocationID],ROWS($B$2:B3211)))</f>
        <v>DK-CPH</v>
      </c>
      <c r="C3211" s="5" cm="1">
        <f t="array" ref="C3211">IF($A3211="","",INDEX(OpenMeteoAPI[ForecastDateTime],ROWS($C$2:C3211)))</f>
        <v>46213.708333333336</v>
      </c>
      <c r="D3211" t="str">
        <f t="shared" si="50"/>
        <v>5PM</v>
      </c>
      <c r="E3211" t="str" cm="1">
        <f t="array" ref="E3211">IF($K3211="","",_xlfn.IFS($K3211=0,_xlfn.UNICHAR(9728),$K3211&lt;=3,_xlfn.UNICHAR(9729),OR($K3211=45,$K3211=48),"~",AND($K3211&gt;=51,$K3211&lt;=67),_xlfn.UNICHAR(9748),AND($K3211&gt;=71,$K3211&lt;=77),_xlfn.UNICHAR(10052),AND($K3211&gt;=80,$K3211&lt;=82),_xlfn.UNICHAR(9748),AND($K3211&gt;=95,$K3211&lt;=99),_xlfn.UNICHAR(9889),TRUE,_xlfn.UNICHAR(9729)))</f>
        <v>☁</v>
      </c>
      <c r="F3211" t="str" cm="1">
        <f t="array" ref="F3211">IF($K3211="","",_xlfn.IFS($K3211=0,"Clear",$K3211&lt;=3,"Partly Cloudy",OR($K3211=45,$K3211=48),"Fog",AND($K3211&gt;=51,$K3211&lt;=67),"Drizzle",AND($K3211&gt;=71,$K3211&lt;=77),"Snow",AND($K3211&gt;=80,$K3211&lt;=82),"Rain Showers",AND($K3211&gt;=95,$K3211&lt;=99),"Thunderstorm",TRUE,"Cloudy"))</f>
        <v>Partly Cloudy</v>
      </c>
      <c r="G3211" s="3" cm="1">
        <f t="array" ref="G3211">IF($A3211="","",INDEX(OpenMeteoAPI[TemperatureC],ROWS($G$2:G3211)))</f>
        <v>24.1</v>
      </c>
      <c r="H3211" s="4" cm="1">
        <f t="array" ref="H3211">IF($A3211="","",INDEX(OpenMeteoAPI[RelativeHumidityPct],ROWS($H$2:H3211))/100)</f>
        <v>0.48</v>
      </c>
      <c r="I3211" s="4" cm="1">
        <f t="array" ref="I3211">IF($A3211="","",INDEX(OpenMeteoAPI[PrecipitationProbabilityPct],ROWS($I$2:I3211))/100)</f>
        <v>0</v>
      </c>
      <c r="J3211" s="3" cm="1">
        <f t="array" ref="J3211">IF($A3211="","",INDEX(OpenMeteoAPI[PrecipitationMM],ROWS($J$2:J3211)))</f>
        <v>0</v>
      </c>
      <c r="K3211" cm="1">
        <f t="array" ref="K3211">IF($A3211="","",INDEX(OpenMeteoAPI[WeatherCode],ROWS($K$2:K3211)))</f>
        <v>3</v>
      </c>
      <c r="L3211" s="3" cm="1">
        <f t="array" ref="L3211">IF($A3211="","",INDEX(OpenMeteoAPI[WindSpeedKMH],ROWS($L$2:L3211)))</f>
        <v>12.6</v>
      </c>
    </row>
    <row r="3212" spans="1:12">
      <c r="A3212" t="str" cm="1">
        <f t="array" ref="A3212">IFERROR(INDEX(OpenMeteoAPI[City],ROWS($A$2:A3212))&amp;", "&amp;INDEX(OpenMeteoAPI[CountryCode],ROWS($A$2:A3212)),"")</f>
        <v>Copenhagen, DK</v>
      </c>
      <c r="B3212" t="str" cm="1">
        <f t="array" ref="B3212">IF($A3212="","",INDEX(OpenMeteoAPI[LocationID],ROWS($B$2:B3212)))</f>
        <v>DK-CPH</v>
      </c>
      <c r="C3212" s="5" cm="1">
        <f t="array" ref="C3212">IF($A3212="","",INDEX(OpenMeteoAPI[ForecastDateTime],ROWS($C$2:C3212)))</f>
        <v>46213.75</v>
      </c>
      <c r="D3212" t="str">
        <f t="shared" si="50"/>
        <v>6PM</v>
      </c>
      <c r="E3212" t="str" cm="1">
        <f t="array" ref="E3212">IF($K3212="","",_xlfn.IFS($K3212=0,_xlfn.UNICHAR(9728),$K3212&lt;=3,_xlfn.UNICHAR(9729),OR($K3212=45,$K3212=48),"~",AND($K3212&gt;=51,$K3212&lt;=67),_xlfn.UNICHAR(9748),AND($K3212&gt;=71,$K3212&lt;=77),_xlfn.UNICHAR(10052),AND($K3212&gt;=80,$K3212&lt;=82),_xlfn.UNICHAR(9748),AND($K3212&gt;=95,$K3212&lt;=99),_xlfn.UNICHAR(9889),TRUE,_xlfn.UNICHAR(9729)))</f>
        <v>☁</v>
      </c>
      <c r="F3212" t="str" cm="1">
        <f t="array" ref="F3212">IF($K3212="","",_xlfn.IFS($K3212=0,"Clear",$K3212&lt;=3,"Partly Cloudy",OR($K3212=45,$K3212=48),"Fog",AND($K3212&gt;=51,$K3212&lt;=67),"Drizzle",AND($K3212&gt;=71,$K3212&lt;=77),"Snow",AND($K3212&gt;=80,$K3212&lt;=82),"Rain Showers",AND($K3212&gt;=95,$K3212&lt;=99),"Thunderstorm",TRUE,"Cloudy"))</f>
        <v>Partly Cloudy</v>
      </c>
      <c r="G3212" s="3" cm="1">
        <f t="array" ref="G3212">IF($A3212="","",INDEX(OpenMeteoAPI[TemperatureC],ROWS($G$2:G3212)))</f>
        <v>23.3</v>
      </c>
      <c r="H3212" s="4" cm="1">
        <f t="array" ref="H3212">IF($A3212="","",INDEX(OpenMeteoAPI[RelativeHumidityPct],ROWS($H$2:H3212))/100)</f>
        <v>0.51</v>
      </c>
      <c r="I3212" s="4" cm="1">
        <f t="array" ref="I3212">IF($A3212="","",INDEX(OpenMeteoAPI[PrecipitationProbabilityPct],ROWS($I$2:I3212))/100)</f>
        <v>0</v>
      </c>
      <c r="J3212" s="3" cm="1">
        <f t="array" ref="J3212">IF($A3212="","",INDEX(OpenMeteoAPI[PrecipitationMM],ROWS($J$2:J3212)))</f>
        <v>0</v>
      </c>
      <c r="K3212" cm="1">
        <f t="array" ref="K3212">IF($A3212="","",INDEX(OpenMeteoAPI[WeatherCode],ROWS($K$2:K3212)))</f>
        <v>3</v>
      </c>
      <c r="L3212" s="3" cm="1">
        <f t="array" ref="L3212">IF($A3212="","",INDEX(OpenMeteoAPI[WindSpeedKMH],ROWS($L$2:L3212)))</f>
        <v>15.1</v>
      </c>
    </row>
    <row r="3213" spans="1:12">
      <c r="A3213" t="str" cm="1">
        <f t="array" ref="A3213">IFERROR(INDEX(OpenMeteoAPI[City],ROWS($A$2:A3213))&amp;", "&amp;INDEX(OpenMeteoAPI[CountryCode],ROWS($A$2:A3213)),"")</f>
        <v>Copenhagen, DK</v>
      </c>
      <c r="B3213" t="str" cm="1">
        <f t="array" ref="B3213">IF($A3213="","",INDEX(OpenMeteoAPI[LocationID],ROWS($B$2:B3213)))</f>
        <v>DK-CPH</v>
      </c>
      <c r="C3213" s="5" cm="1">
        <f t="array" ref="C3213">IF($A3213="","",INDEX(OpenMeteoAPI[ForecastDateTime],ROWS($C$2:C3213)))</f>
        <v>46213.791666666664</v>
      </c>
      <c r="D3213" t="str">
        <f t="shared" si="50"/>
        <v>7PM</v>
      </c>
      <c r="E3213" t="str" cm="1">
        <f t="array" ref="E3213">IF($K3213="","",_xlfn.IFS($K3213=0,_xlfn.UNICHAR(9728),$K3213&lt;=3,_xlfn.UNICHAR(9729),OR($K3213=45,$K3213=48),"~",AND($K3213&gt;=51,$K3213&lt;=67),_xlfn.UNICHAR(9748),AND($K3213&gt;=71,$K3213&lt;=77),_xlfn.UNICHAR(10052),AND($K3213&gt;=80,$K3213&lt;=82),_xlfn.UNICHAR(9748),AND($K3213&gt;=95,$K3213&lt;=99),_xlfn.UNICHAR(9889),TRUE,_xlfn.UNICHAR(9729)))</f>
        <v>☁</v>
      </c>
      <c r="F3213" t="str" cm="1">
        <f t="array" ref="F3213">IF($K3213="","",_xlfn.IFS($K3213=0,"Clear",$K3213&lt;=3,"Partly Cloudy",OR($K3213=45,$K3213=48),"Fog",AND($K3213&gt;=51,$K3213&lt;=67),"Drizzle",AND($K3213&gt;=71,$K3213&lt;=77),"Snow",AND($K3213&gt;=80,$K3213&lt;=82),"Rain Showers",AND($K3213&gt;=95,$K3213&lt;=99),"Thunderstorm",TRUE,"Cloudy"))</f>
        <v>Partly Cloudy</v>
      </c>
      <c r="G3213" s="3" cm="1">
        <f t="array" ref="G3213">IF($A3213="","",INDEX(OpenMeteoAPI[TemperatureC],ROWS($G$2:G3213)))</f>
        <v>22.5</v>
      </c>
      <c r="H3213" s="4" cm="1">
        <f t="array" ref="H3213">IF($A3213="","",INDEX(OpenMeteoAPI[RelativeHumidityPct],ROWS($H$2:H3213))/100)</f>
        <v>0.52</v>
      </c>
      <c r="I3213" s="4" cm="1">
        <f t="array" ref="I3213">IF($A3213="","",INDEX(OpenMeteoAPI[PrecipitationProbabilityPct],ROWS($I$2:I3213))/100)</f>
        <v>0</v>
      </c>
      <c r="J3213" s="3" cm="1">
        <f t="array" ref="J3213">IF($A3213="","",INDEX(OpenMeteoAPI[PrecipitationMM],ROWS($J$2:J3213)))</f>
        <v>0</v>
      </c>
      <c r="K3213" cm="1">
        <f t="array" ref="K3213">IF($A3213="","",INDEX(OpenMeteoAPI[WeatherCode],ROWS($K$2:K3213)))</f>
        <v>3</v>
      </c>
      <c r="L3213" s="3" cm="1">
        <f t="array" ref="L3213">IF($A3213="","",INDEX(OpenMeteoAPI[WindSpeedKMH],ROWS($L$2:L3213)))</f>
        <v>15</v>
      </c>
    </row>
    <row r="3214" spans="1:12">
      <c r="A3214" t="str" cm="1">
        <f t="array" ref="A3214">IFERROR(INDEX(OpenMeteoAPI[City],ROWS($A$2:A3214))&amp;", "&amp;INDEX(OpenMeteoAPI[CountryCode],ROWS($A$2:A3214)),"")</f>
        <v>Copenhagen, DK</v>
      </c>
      <c r="B3214" t="str" cm="1">
        <f t="array" ref="B3214">IF($A3214="","",INDEX(OpenMeteoAPI[LocationID],ROWS($B$2:B3214)))</f>
        <v>DK-CPH</v>
      </c>
      <c r="C3214" s="5" cm="1">
        <f t="array" ref="C3214">IF($A3214="","",INDEX(OpenMeteoAPI[ForecastDateTime],ROWS($C$2:C3214)))</f>
        <v>46213.833333333336</v>
      </c>
      <c r="D3214" t="str">
        <f t="shared" si="50"/>
        <v>8PM</v>
      </c>
      <c r="E3214" t="str" cm="1">
        <f t="array" ref="E3214">IF($K3214="","",_xlfn.IFS($K3214=0,_xlfn.UNICHAR(9728),$K3214&lt;=3,_xlfn.UNICHAR(9729),OR($K3214=45,$K3214=48),"~",AND($K3214&gt;=51,$K3214&lt;=67),_xlfn.UNICHAR(9748),AND($K3214&gt;=71,$K3214&lt;=77),_xlfn.UNICHAR(10052),AND($K3214&gt;=80,$K3214&lt;=82),_xlfn.UNICHAR(9748),AND($K3214&gt;=95,$K3214&lt;=99),_xlfn.UNICHAR(9889),TRUE,_xlfn.UNICHAR(9729)))</f>
        <v>☁</v>
      </c>
      <c r="F3214" t="str" cm="1">
        <f t="array" ref="F3214">IF($K3214="","",_xlfn.IFS($K3214=0,"Clear",$K3214&lt;=3,"Partly Cloudy",OR($K3214=45,$K3214=48),"Fog",AND($K3214&gt;=51,$K3214&lt;=67),"Drizzle",AND($K3214&gt;=71,$K3214&lt;=77),"Snow",AND($K3214&gt;=80,$K3214&lt;=82),"Rain Showers",AND($K3214&gt;=95,$K3214&lt;=99),"Thunderstorm",TRUE,"Cloudy"))</f>
        <v>Partly Cloudy</v>
      </c>
      <c r="G3214" s="3" cm="1">
        <f t="array" ref="G3214">IF($A3214="","",INDEX(OpenMeteoAPI[TemperatureC],ROWS($G$2:G3214)))</f>
        <v>21.6</v>
      </c>
      <c r="H3214" s="4" cm="1">
        <f t="array" ref="H3214">IF($A3214="","",INDEX(OpenMeteoAPI[RelativeHumidityPct],ROWS($H$2:H3214))/100)</f>
        <v>0.56999999999999995</v>
      </c>
      <c r="I3214" s="4" cm="1">
        <f t="array" ref="I3214">IF($A3214="","",INDEX(OpenMeteoAPI[PrecipitationProbabilityPct],ROWS($I$2:I3214))/100)</f>
        <v>0</v>
      </c>
      <c r="J3214" s="3" cm="1">
        <f t="array" ref="J3214">IF($A3214="","",INDEX(OpenMeteoAPI[PrecipitationMM],ROWS($J$2:J3214)))</f>
        <v>0</v>
      </c>
      <c r="K3214" cm="1">
        <f t="array" ref="K3214">IF($A3214="","",INDEX(OpenMeteoAPI[WeatherCode],ROWS($K$2:K3214)))</f>
        <v>3</v>
      </c>
      <c r="L3214" s="3" cm="1">
        <f t="array" ref="L3214">IF($A3214="","",INDEX(OpenMeteoAPI[WindSpeedKMH],ROWS($L$2:L3214)))</f>
        <v>14.2</v>
      </c>
    </row>
    <row r="3215" spans="1:12">
      <c r="A3215" t="str" cm="1">
        <f t="array" ref="A3215">IFERROR(INDEX(OpenMeteoAPI[City],ROWS($A$2:A3215))&amp;", "&amp;INDEX(OpenMeteoAPI[CountryCode],ROWS($A$2:A3215)),"")</f>
        <v>Copenhagen, DK</v>
      </c>
      <c r="B3215" t="str" cm="1">
        <f t="array" ref="B3215">IF($A3215="","",INDEX(OpenMeteoAPI[LocationID],ROWS($B$2:B3215)))</f>
        <v>DK-CPH</v>
      </c>
      <c r="C3215" s="5" cm="1">
        <f t="array" ref="C3215">IF($A3215="","",INDEX(OpenMeteoAPI[ForecastDateTime],ROWS($C$2:C3215)))</f>
        <v>46213.875</v>
      </c>
      <c r="D3215" t="str">
        <f t="shared" si="50"/>
        <v>9PM</v>
      </c>
      <c r="E3215" t="str" cm="1">
        <f t="array" ref="E3215">IF($K3215="","",_xlfn.IFS($K3215=0,_xlfn.UNICHAR(9728),$K3215&lt;=3,_xlfn.UNICHAR(9729),OR($K3215=45,$K3215=48),"~",AND($K3215&gt;=51,$K3215&lt;=67),_xlfn.UNICHAR(9748),AND($K3215&gt;=71,$K3215&lt;=77),_xlfn.UNICHAR(10052),AND($K3215&gt;=80,$K3215&lt;=82),_xlfn.UNICHAR(9748),AND($K3215&gt;=95,$K3215&lt;=99),_xlfn.UNICHAR(9889),TRUE,_xlfn.UNICHAR(9729)))</f>
        <v>☁</v>
      </c>
      <c r="F3215" t="str" cm="1">
        <f t="array" ref="F3215">IF($K3215="","",_xlfn.IFS($K3215=0,"Clear",$K3215&lt;=3,"Partly Cloudy",OR($K3215=45,$K3215=48),"Fog",AND($K3215&gt;=51,$K3215&lt;=67),"Drizzle",AND($K3215&gt;=71,$K3215&lt;=77),"Snow",AND($K3215&gt;=80,$K3215&lt;=82),"Rain Showers",AND($K3215&gt;=95,$K3215&lt;=99),"Thunderstorm",TRUE,"Cloudy"))</f>
        <v>Partly Cloudy</v>
      </c>
      <c r="G3215" s="3" cm="1">
        <f t="array" ref="G3215">IF($A3215="","",INDEX(OpenMeteoAPI[TemperatureC],ROWS($G$2:G3215)))</f>
        <v>20.8</v>
      </c>
      <c r="H3215" s="4" cm="1">
        <f t="array" ref="H3215">IF($A3215="","",INDEX(OpenMeteoAPI[RelativeHumidityPct],ROWS($H$2:H3215))/100)</f>
        <v>0.63</v>
      </c>
      <c r="I3215" s="4" cm="1">
        <f t="array" ref="I3215">IF($A3215="","",INDEX(OpenMeteoAPI[PrecipitationProbabilityPct],ROWS($I$2:I3215))/100)</f>
        <v>0</v>
      </c>
      <c r="J3215" s="3" cm="1">
        <f t="array" ref="J3215">IF($A3215="","",INDEX(OpenMeteoAPI[PrecipitationMM],ROWS($J$2:J3215)))</f>
        <v>0</v>
      </c>
      <c r="K3215" cm="1">
        <f t="array" ref="K3215">IF($A3215="","",INDEX(OpenMeteoAPI[WeatherCode],ROWS($K$2:K3215)))</f>
        <v>2</v>
      </c>
      <c r="L3215" s="3" cm="1">
        <f t="array" ref="L3215">IF($A3215="","",INDEX(OpenMeteoAPI[WindSpeedKMH],ROWS($L$2:L3215)))</f>
        <v>15.7</v>
      </c>
    </row>
    <row r="3216" spans="1:12">
      <c r="A3216" t="str" cm="1">
        <f t="array" ref="A3216">IFERROR(INDEX(OpenMeteoAPI[City],ROWS($A$2:A3216))&amp;", "&amp;INDEX(OpenMeteoAPI[CountryCode],ROWS($A$2:A3216)),"")</f>
        <v>Copenhagen, DK</v>
      </c>
      <c r="B3216" t="str" cm="1">
        <f t="array" ref="B3216">IF($A3216="","",INDEX(OpenMeteoAPI[LocationID],ROWS($B$2:B3216)))</f>
        <v>DK-CPH</v>
      </c>
      <c r="C3216" s="5" cm="1">
        <f t="array" ref="C3216">IF($A3216="","",INDEX(OpenMeteoAPI[ForecastDateTime],ROWS($C$2:C3216)))</f>
        <v>46213.916666666664</v>
      </c>
      <c r="D3216" t="str">
        <f t="shared" si="50"/>
        <v>10PM</v>
      </c>
      <c r="E3216" t="str" cm="1">
        <f t="array" ref="E3216">IF($K3216="","",_xlfn.IFS($K3216=0,_xlfn.UNICHAR(9728),$K3216&lt;=3,_xlfn.UNICHAR(9729),OR($K3216=45,$K3216=48),"~",AND($K3216&gt;=51,$K3216&lt;=67),_xlfn.UNICHAR(9748),AND($K3216&gt;=71,$K3216&lt;=77),_xlfn.UNICHAR(10052),AND($K3216&gt;=80,$K3216&lt;=82),_xlfn.UNICHAR(9748),AND($K3216&gt;=95,$K3216&lt;=99),_xlfn.UNICHAR(9889),TRUE,_xlfn.UNICHAR(9729)))</f>
        <v>☁</v>
      </c>
      <c r="F3216" t="str" cm="1">
        <f t="array" ref="F3216">IF($K3216="","",_xlfn.IFS($K3216=0,"Clear",$K3216&lt;=3,"Partly Cloudy",OR($K3216=45,$K3216=48),"Fog",AND($K3216&gt;=51,$K3216&lt;=67),"Drizzle",AND($K3216&gt;=71,$K3216&lt;=77),"Snow",AND($K3216&gt;=80,$K3216&lt;=82),"Rain Showers",AND($K3216&gt;=95,$K3216&lt;=99),"Thunderstorm",TRUE,"Cloudy"))</f>
        <v>Partly Cloudy</v>
      </c>
      <c r="G3216" s="3" cm="1">
        <f t="array" ref="G3216">IF($A3216="","",INDEX(OpenMeteoAPI[TemperatureC],ROWS($G$2:G3216)))</f>
        <v>19.899999999999999</v>
      </c>
      <c r="H3216" s="4" cm="1">
        <f t="array" ref="H3216">IF($A3216="","",INDEX(OpenMeteoAPI[RelativeHumidityPct],ROWS($H$2:H3216))/100)</f>
        <v>0.68</v>
      </c>
      <c r="I3216" s="4" cm="1">
        <f t="array" ref="I3216">IF($A3216="","",INDEX(OpenMeteoAPI[PrecipitationProbabilityPct],ROWS($I$2:I3216))/100)</f>
        <v>0</v>
      </c>
      <c r="J3216" s="3" cm="1">
        <f t="array" ref="J3216">IF($A3216="","",INDEX(OpenMeteoAPI[PrecipitationMM],ROWS($J$2:J3216)))</f>
        <v>0</v>
      </c>
      <c r="K3216" cm="1">
        <f t="array" ref="K3216">IF($A3216="","",INDEX(OpenMeteoAPI[WeatherCode],ROWS($K$2:K3216)))</f>
        <v>1</v>
      </c>
      <c r="L3216" s="3" cm="1">
        <f t="array" ref="L3216">IF($A3216="","",INDEX(OpenMeteoAPI[WindSpeedKMH],ROWS($L$2:L3216)))</f>
        <v>11.2</v>
      </c>
    </row>
    <row r="3217" spans="1:12">
      <c r="A3217" t="str" cm="1">
        <f t="array" ref="A3217">IFERROR(INDEX(OpenMeteoAPI[City],ROWS($A$2:A3217))&amp;", "&amp;INDEX(OpenMeteoAPI[CountryCode],ROWS($A$2:A3217)),"")</f>
        <v>Copenhagen, DK</v>
      </c>
      <c r="B3217" t="str" cm="1">
        <f t="array" ref="B3217">IF($A3217="","",INDEX(OpenMeteoAPI[LocationID],ROWS($B$2:B3217)))</f>
        <v>DK-CPH</v>
      </c>
      <c r="C3217" s="5" cm="1">
        <f t="array" ref="C3217">IF($A3217="","",INDEX(OpenMeteoAPI[ForecastDateTime],ROWS($C$2:C3217)))</f>
        <v>46213.958333333336</v>
      </c>
      <c r="D3217" t="str">
        <f t="shared" si="50"/>
        <v>11PM</v>
      </c>
      <c r="E3217" t="str" cm="1">
        <f t="array" ref="E3217">IF($K3217="","",_xlfn.IFS($K3217=0,_xlfn.UNICHAR(9728),$K3217&lt;=3,_xlfn.UNICHAR(9729),OR($K3217=45,$K3217=48),"~",AND($K3217&gt;=51,$K3217&lt;=67),_xlfn.UNICHAR(9748),AND($K3217&gt;=71,$K3217&lt;=77),_xlfn.UNICHAR(10052),AND($K3217&gt;=80,$K3217&lt;=82),_xlfn.UNICHAR(9748),AND($K3217&gt;=95,$K3217&lt;=99),_xlfn.UNICHAR(9889),TRUE,_xlfn.UNICHAR(9729)))</f>
        <v>☁</v>
      </c>
      <c r="F3217" t="str" cm="1">
        <f t="array" ref="F3217">IF($K3217="","",_xlfn.IFS($K3217=0,"Clear",$K3217&lt;=3,"Partly Cloudy",OR($K3217=45,$K3217=48),"Fog",AND($K3217&gt;=51,$K3217&lt;=67),"Drizzle",AND($K3217&gt;=71,$K3217&lt;=77),"Snow",AND($K3217&gt;=80,$K3217&lt;=82),"Rain Showers",AND($K3217&gt;=95,$K3217&lt;=99),"Thunderstorm",TRUE,"Cloudy"))</f>
        <v>Partly Cloudy</v>
      </c>
      <c r="G3217" s="3" cm="1">
        <f t="array" ref="G3217">IF($A3217="","",INDEX(OpenMeteoAPI[TemperatureC],ROWS($G$2:G3217)))</f>
        <v>19.2</v>
      </c>
      <c r="H3217" s="4" cm="1">
        <f t="array" ref="H3217">IF($A3217="","",INDEX(OpenMeteoAPI[RelativeHumidityPct],ROWS($H$2:H3217))/100)</f>
        <v>0.74</v>
      </c>
      <c r="I3217" s="4" cm="1">
        <f t="array" ref="I3217">IF($A3217="","",INDEX(OpenMeteoAPI[PrecipitationProbabilityPct],ROWS($I$2:I3217))/100)</f>
        <v>0</v>
      </c>
      <c r="J3217" s="3" cm="1">
        <f t="array" ref="J3217">IF($A3217="","",INDEX(OpenMeteoAPI[PrecipitationMM],ROWS($J$2:J3217)))</f>
        <v>0</v>
      </c>
      <c r="K3217" cm="1">
        <f t="array" ref="K3217">IF($A3217="","",INDEX(OpenMeteoAPI[WeatherCode],ROWS($K$2:K3217)))</f>
        <v>2</v>
      </c>
      <c r="L3217" s="3" cm="1">
        <f t="array" ref="L3217">IF($A3217="","",INDEX(OpenMeteoAPI[WindSpeedKMH],ROWS($L$2:L3217)))</f>
        <v>8.3000000000000007</v>
      </c>
    </row>
    <row r="3218" spans="1:12">
      <c r="A3218" t="str" cm="1">
        <f t="array" ref="A3218">IFERROR(INDEX(OpenMeteoAPI[City],ROWS($A$2:A3218))&amp;", "&amp;INDEX(OpenMeteoAPI[CountryCode],ROWS($A$2:A3218)),"")</f>
        <v>Copenhagen, DK</v>
      </c>
      <c r="B3218" t="str" cm="1">
        <f t="array" ref="B3218">IF($A3218="","",INDEX(OpenMeteoAPI[LocationID],ROWS($B$2:B3218)))</f>
        <v>DK-CPH</v>
      </c>
      <c r="C3218" s="5" cm="1">
        <f t="array" ref="C3218">IF($A3218="","",INDEX(OpenMeteoAPI[ForecastDateTime],ROWS($C$2:C3218)))</f>
        <v>46214</v>
      </c>
      <c r="D3218" t="str">
        <f t="shared" si="50"/>
        <v>12AM</v>
      </c>
      <c r="E3218" t="str" cm="1">
        <f t="array" ref="E3218">IF($K3218="","",_xlfn.IFS($K3218=0,_xlfn.UNICHAR(9728),$K3218&lt;=3,_xlfn.UNICHAR(9729),OR($K3218=45,$K3218=48),"~",AND($K3218&gt;=51,$K3218&lt;=67),_xlfn.UNICHAR(9748),AND($K3218&gt;=71,$K3218&lt;=77),_xlfn.UNICHAR(10052),AND($K3218&gt;=80,$K3218&lt;=82),_xlfn.UNICHAR(9748),AND($K3218&gt;=95,$K3218&lt;=99),_xlfn.UNICHAR(9889),TRUE,_xlfn.UNICHAR(9729)))</f>
        <v>☁</v>
      </c>
      <c r="F3218" t="str" cm="1">
        <f t="array" ref="F3218">IF($K3218="","",_xlfn.IFS($K3218=0,"Clear",$K3218&lt;=3,"Partly Cloudy",OR($K3218=45,$K3218=48),"Fog",AND($K3218&gt;=51,$K3218&lt;=67),"Drizzle",AND($K3218&gt;=71,$K3218&lt;=77),"Snow",AND($K3218&gt;=80,$K3218&lt;=82),"Rain Showers",AND($K3218&gt;=95,$K3218&lt;=99),"Thunderstorm",TRUE,"Cloudy"))</f>
        <v>Partly Cloudy</v>
      </c>
      <c r="G3218" s="3" cm="1">
        <f t="array" ref="G3218">IF($A3218="","",INDEX(OpenMeteoAPI[TemperatureC],ROWS($G$2:G3218)))</f>
        <v>18.7</v>
      </c>
      <c r="H3218" s="4" cm="1">
        <f t="array" ref="H3218">IF($A3218="","",INDEX(OpenMeteoAPI[RelativeHumidityPct],ROWS($H$2:H3218))/100)</f>
        <v>0.78</v>
      </c>
      <c r="I3218" s="4" cm="1">
        <f t="array" ref="I3218">IF($A3218="","",INDEX(OpenMeteoAPI[PrecipitationProbabilityPct],ROWS($I$2:I3218))/100)</f>
        <v>0</v>
      </c>
      <c r="J3218" s="3" cm="1">
        <f t="array" ref="J3218">IF($A3218="","",INDEX(OpenMeteoAPI[PrecipitationMM],ROWS($J$2:J3218)))</f>
        <v>0</v>
      </c>
      <c r="K3218" cm="1">
        <f t="array" ref="K3218">IF($A3218="","",INDEX(OpenMeteoAPI[WeatherCode],ROWS($K$2:K3218)))</f>
        <v>2</v>
      </c>
      <c r="L3218" s="3" cm="1">
        <f t="array" ref="L3218">IF($A3218="","",INDEX(OpenMeteoAPI[WindSpeedKMH],ROWS($L$2:L3218)))</f>
        <v>8.1999999999999993</v>
      </c>
    </row>
    <row r="3219" spans="1:12">
      <c r="A3219" t="str" cm="1">
        <f t="array" ref="A3219">IFERROR(INDEX(OpenMeteoAPI[City],ROWS($A$2:A3219))&amp;", "&amp;INDEX(OpenMeteoAPI[CountryCode],ROWS($A$2:A3219)),"")</f>
        <v>Copenhagen, DK</v>
      </c>
      <c r="B3219" t="str" cm="1">
        <f t="array" ref="B3219">IF($A3219="","",INDEX(OpenMeteoAPI[LocationID],ROWS($B$2:B3219)))</f>
        <v>DK-CPH</v>
      </c>
      <c r="C3219" s="5" cm="1">
        <f t="array" ref="C3219">IF($A3219="","",INDEX(OpenMeteoAPI[ForecastDateTime],ROWS($C$2:C3219)))</f>
        <v>46214.041666666664</v>
      </c>
      <c r="D3219" t="str">
        <f t="shared" si="50"/>
        <v>1AM</v>
      </c>
      <c r="E3219" t="str" cm="1">
        <f t="array" ref="E3219">IF($K3219="","",_xlfn.IFS($K3219=0,_xlfn.UNICHAR(9728),$K3219&lt;=3,_xlfn.UNICHAR(9729),OR($K3219=45,$K3219=48),"~",AND($K3219&gt;=51,$K3219&lt;=67),_xlfn.UNICHAR(9748),AND($K3219&gt;=71,$K3219&lt;=77),_xlfn.UNICHAR(10052),AND($K3219&gt;=80,$K3219&lt;=82),_xlfn.UNICHAR(9748),AND($K3219&gt;=95,$K3219&lt;=99),_xlfn.UNICHAR(9889),TRUE,_xlfn.UNICHAR(9729)))</f>
        <v>☁</v>
      </c>
      <c r="F3219" t="str" cm="1">
        <f t="array" ref="F3219">IF($K3219="","",_xlfn.IFS($K3219=0,"Clear",$K3219&lt;=3,"Partly Cloudy",OR($K3219=45,$K3219=48),"Fog",AND($K3219&gt;=51,$K3219&lt;=67),"Drizzle",AND($K3219&gt;=71,$K3219&lt;=77),"Snow",AND($K3219&gt;=80,$K3219&lt;=82),"Rain Showers",AND($K3219&gt;=95,$K3219&lt;=99),"Thunderstorm",TRUE,"Cloudy"))</f>
        <v>Partly Cloudy</v>
      </c>
      <c r="G3219" s="3" cm="1">
        <f t="array" ref="G3219">IF($A3219="","",INDEX(OpenMeteoAPI[TemperatureC],ROWS($G$2:G3219)))</f>
        <v>18.2</v>
      </c>
      <c r="H3219" s="4" cm="1">
        <f t="array" ref="H3219">IF($A3219="","",INDEX(OpenMeteoAPI[RelativeHumidityPct],ROWS($H$2:H3219))/100)</f>
        <v>0.83</v>
      </c>
      <c r="I3219" s="4" cm="1">
        <f t="array" ref="I3219">IF($A3219="","",INDEX(OpenMeteoAPI[PrecipitationProbabilityPct],ROWS($I$2:I3219))/100)</f>
        <v>0</v>
      </c>
      <c r="J3219" s="3" cm="1">
        <f t="array" ref="J3219">IF($A3219="","",INDEX(OpenMeteoAPI[PrecipitationMM],ROWS($J$2:J3219)))</f>
        <v>0</v>
      </c>
      <c r="K3219" cm="1">
        <f t="array" ref="K3219">IF($A3219="","",INDEX(OpenMeteoAPI[WeatherCode],ROWS($K$2:K3219)))</f>
        <v>2</v>
      </c>
      <c r="L3219" s="3" cm="1">
        <f t="array" ref="L3219">IF($A3219="","",INDEX(OpenMeteoAPI[WindSpeedKMH],ROWS($L$2:L3219)))</f>
        <v>6</v>
      </c>
    </row>
    <row r="3220" spans="1:12">
      <c r="A3220" t="str" cm="1">
        <f t="array" ref="A3220">IFERROR(INDEX(OpenMeteoAPI[City],ROWS($A$2:A3220))&amp;", "&amp;INDEX(OpenMeteoAPI[CountryCode],ROWS($A$2:A3220)),"")</f>
        <v>Copenhagen, DK</v>
      </c>
      <c r="B3220" t="str" cm="1">
        <f t="array" ref="B3220">IF($A3220="","",INDEX(OpenMeteoAPI[LocationID],ROWS($B$2:B3220)))</f>
        <v>DK-CPH</v>
      </c>
      <c r="C3220" s="5" cm="1">
        <f t="array" ref="C3220">IF($A3220="","",INDEX(OpenMeteoAPI[ForecastDateTime],ROWS($C$2:C3220)))</f>
        <v>46214.083333333336</v>
      </c>
      <c r="D3220" t="str">
        <f t="shared" si="50"/>
        <v>2AM</v>
      </c>
      <c r="E3220" t="str" cm="1">
        <f t="array" ref="E3220">IF($K3220="","",_xlfn.IFS($K3220=0,_xlfn.UNICHAR(9728),$K3220&lt;=3,_xlfn.UNICHAR(9729),OR($K3220=45,$K3220=48),"~",AND($K3220&gt;=51,$K3220&lt;=67),_xlfn.UNICHAR(9748),AND($K3220&gt;=71,$K3220&lt;=77),_xlfn.UNICHAR(10052),AND($K3220&gt;=80,$K3220&lt;=82),_xlfn.UNICHAR(9748),AND($K3220&gt;=95,$K3220&lt;=99),_xlfn.UNICHAR(9889),TRUE,_xlfn.UNICHAR(9729)))</f>
        <v>☁</v>
      </c>
      <c r="F3220" t="str" cm="1">
        <f t="array" ref="F3220">IF($K3220="","",_xlfn.IFS($K3220=0,"Clear",$K3220&lt;=3,"Partly Cloudy",OR($K3220=45,$K3220=48),"Fog",AND($K3220&gt;=51,$K3220&lt;=67),"Drizzle",AND($K3220&gt;=71,$K3220&lt;=77),"Snow",AND($K3220&gt;=80,$K3220&lt;=82),"Rain Showers",AND($K3220&gt;=95,$K3220&lt;=99),"Thunderstorm",TRUE,"Cloudy"))</f>
        <v>Partly Cloudy</v>
      </c>
      <c r="G3220" s="3" cm="1">
        <f t="array" ref="G3220">IF($A3220="","",INDEX(OpenMeteoAPI[TemperatureC],ROWS($G$2:G3220)))</f>
        <v>18</v>
      </c>
      <c r="H3220" s="4" cm="1">
        <f t="array" ref="H3220">IF($A3220="","",INDEX(OpenMeteoAPI[RelativeHumidityPct],ROWS($H$2:H3220))/100)</f>
        <v>0.87</v>
      </c>
      <c r="I3220" s="4" cm="1">
        <f t="array" ref="I3220">IF($A3220="","",INDEX(OpenMeteoAPI[PrecipitationProbabilityPct],ROWS($I$2:I3220))/100)</f>
        <v>0</v>
      </c>
      <c r="J3220" s="3" cm="1">
        <f t="array" ref="J3220">IF($A3220="","",INDEX(OpenMeteoAPI[PrecipitationMM],ROWS($J$2:J3220)))</f>
        <v>0</v>
      </c>
      <c r="K3220" cm="1">
        <f t="array" ref="K3220">IF($A3220="","",INDEX(OpenMeteoAPI[WeatherCode],ROWS($K$2:K3220)))</f>
        <v>2</v>
      </c>
      <c r="L3220" s="3" cm="1">
        <f t="array" ref="L3220">IF($A3220="","",INDEX(OpenMeteoAPI[WindSpeedKMH],ROWS($L$2:L3220)))</f>
        <v>5.4</v>
      </c>
    </row>
    <row r="3221" spans="1:12">
      <c r="A3221" t="str" cm="1">
        <f t="array" ref="A3221">IFERROR(INDEX(OpenMeteoAPI[City],ROWS($A$2:A3221))&amp;", "&amp;INDEX(OpenMeteoAPI[CountryCode],ROWS($A$2:A3221)),"")</f>
        <v>Copenhagen, DK</v>
      </c>
      <c r="B3221" t="str" cm="1">
        <f t="array" ref="B3221">IF($A3221="","",INDEX(OpenMeteoAPI[LocationID],ROWS($B$2:B3221)))</f>
        <v>DK-CPH</v>
      </c>
      <c r="C3221" s="5" cm="1">
        <f t="array" ref="C3221">IF($A3221="","",INDEX(OpenMeteoAPI[ForecastDateTime],ROWS($C$2:C3221)))</f>
        <v>46214.125</v>
      </c>
      <c r="D3221" t="str">
        <f t="shared" si="50"/>
        <v>3AM</v>
      </c>
      <c r="E3221" t="str" cm="1">
        <f t="array" ref="E3221">IF($K3221="","",_xlfn.IFS($K3221=0,_xlfn.UNICHAR(9728),$K3221&lt;=3,_xlfn.UNICHAR(9729),OR($K3221=45,$K3221=48),"~",AND($K3221&gt;=51,$K3221&lt;=67),_xlfn.UNICHAR(9748),AND($K3221&gt;=71,$K3221&lt;=77),_xlfn.UNICHAR(10052),AND($K3221&gt;=80,$K3221&lt;=82),_xlfn.UNICHAR(9748),AND($K3221&gt;=95,$K3221&lt;=99),_xlfn.UNICHAR(9889),TRUE,_xlfn.UNICHAR(9729)))</f>
        <v>☁</v>
      </c>
      <c r="F3221" t="str" cm="1">
        <f t="array" ref="F3221">IF($K3221="","",_xlfn.IFS($K3221=0,"Clear",$K3221&lt;=3,"Partly Cloudy",OR($K3221=45,$K3221=48),"Fog",AND($K3221&gt;=51,$K3221&lt;=67),"Drizzle",AND($K3221&gt;=71,$K3221&lt;=77),"Snow",AND($K3221&gt;=80,$K3221&lt;=82),"Rain Showers",AND($K3221&gt;=95,$K3221&lt;=99),"Thunderstorm",TRUE,"Cloudy"))</f>
        <v>Partly Cloudy</v>
      </c>
      <c r="G3221" s="3" cm="1">
        <f t="array" ref="G3221">IF($A3221="","",INDEX(OpenMeteoAPI[TemperatureC],ROWS($G$2:G3221)))</f>
        <v>17.7</v>
      </c>
      <c r="H3221" s="4" cm="1">
        <f t="array" ref="H3221">IF($A3221="","",INDEX(OpenMeteoAPI[RelativeHumidityPct],ROWS($H$2:H3221))/100)</f>
        <v>0.9</v>
      </c>
      <c r="I3221" s="4" cm="1">
        <f t="array" ref="I3221">IF($A3221="","",INDEX(OpenMeteoAPI[PrecipitationProbabilityPct],ROWS($I$2:I3221))/100)</f>
        <v>0.01</v>
      </c>
      <c r="J3221" s="3" cm="1">
        <f t="array" ref="J3221">IF($A3221="","",INDEX(OpenMeteoAPI[PrecipitationMM],ROWS($J$2:J3221)))</f>
        <v>0</v>
      </c>
      <c r="K3221" cm="1">
        <f t="array" ref="K3221">IF($A3221="","",INDEX(OpenMeteoAPI[WeatherCode],ROWS($K$2:K3221)))</f>
        <v>3</v>
      </c>
      <c r="L3221" s="3" cm="1">
        <f t="array" ref="L3221">IF($A3221="","",INDEX(OpenMeteoAPI[WindSpeedKMH],ROWS($L$2:L3221)))</f>
        <v>5.2</v>
      </c>
    </row>
    <row r="3222" spans="1:12">
      <c r="A3222" t="str" cm="1">
        <f t="array" ref="A3222">IFERROR(INDEX(OpenMeteoAPI[City],ROWS($A$2:A3222))&amp;", "&amp;INDEX(OpenMeteoAPI[CountryCode],ROWS($A$2:A3222)),"")</f>
        <v>Copenhagen, DK</v>
      </c>
      <c r="B3222" t="str" cm="1">
        <f t="array" ref="B3222">IF($A3222="","",INDEX(OpenMeteoAPI[LocationID],ROWS($B$2:B3222)))</f>
        <v>DK-CPH</v>
      </c>
      <c r="C3222" s="5" cm="1">
        <f t="array" ref="C3222">IF($A3222="","",INDEX(OpenMeteoAPI[ForecastDateTime],ROWS($C$2:C3222)))</f>
        <v>46214.166666666664</v>
      </c>
      <c r="D3222" t="str">
        <f t="shared" si="50"/>
        <v>4AM</v>
      </c>
      <c r="E3222" t="str" cm="1">
        <f t="array" ref="E3222">IF($K3222="","",_xlfn.IFS($K3222=0,_xlfn.UNICHAR(9728),$K3222&lt;=3,_xlfn.UNICHAR(9729),OR($K3222=45,$K3222=48),"~",AND($K3222&gt;=51,$K3222&lt;=67),_xlfn.UNICHAR(9748),AND($K3222&gt;=71,$K3222&lt;=77),_xlfn.UNICHAR(10052),AND($K3222&gt;=80,$K3222&lt;=82),_xlfn.UNICHAR(9748),AND($K3222&gt;=95,$K3222&lt;=99),_xlfn.UNICHAR(9889),TRUE,_xlfn.UNICHAR(9729)))</f>
        <v>☁</v>
      </c>
      <c r="F3222" t="str" cm="1">
        <f t="array" ref="F3222">IF($K3222="","",_xlfn.IFS($K3222=0,"Clear",$K3222&lt;=3,"Partly Cloudy",OR($K3222=45,$K3222=48),"Fog",AND($K3222&gt;=51,$K3222&lt;=67),"Drizzle",AND($K3222&gt;=71,$K3222&lt;=77),"Snow",AND($K3222&gt;=80,$K3222&lt;=82),"Rain Showers",AND($K3222&gt;=95,$K3222&lt;=99),"Thunderstorm",TRUE,"Cloudy"))</f>
        <v>Partly Cloudy</v>
      </c>
      <c r="G3222" s="3" cm="1">
        <f t="array" ref="G3222">IF($A3222="","",INDEX(OpenMeteoAPI[TemperatureC],ROWS($G$2:G3222)))</f>
        <v>17.600000000000001</v>
      </c>
      <c r="H3222" s="4" cm="1">
        <f t="array" ref="H3222">IF($A3222="","",INDEX(OpenMeteoAPI[RelativeHumidityPct],ROWS($H$2:H3222))/100)</f>
        <v>0.92</v>
      </c>
      <c r="I3222" s="4" cm="1">
        <f t="array" ref="I3222">IF($A3222="","",INDEX(OpenMeteoAPI[PrecipitationProbabilityPct],ROWS($I$2:I3222))/100)</f>
        <v>0.02</v>
      </c>
      <c r="J3222" s="3" cm="1">
        <f t="array" ref="J3222">IF($A3222="","",INDEX(OpenMeteoAPI[PrecipitationMM],ROWS($J$2:J3222)))</f>
        <v>0</v>
      </c>
      <c r="K3222" cm="1">
        <f t="array" ref="K3222">IF($A3222="","",INDEX(OpenMeteoAPI[WeatherCode],ROWS($K$2:K3222)))</f>
        <v>2</v>
      </c>
      <c r="L3222" s="3" cm="1">
        <f t="array" ref="L3222">IF($A3222="","",INDEX(OpenMeteoAPI[WindSpeedKMH],ROWS($L$2:L3222)))</f>
        <v>6.2</v>
      </c>
    </row>
    <row r="3223" spans="1:12">
      <c r="A3223" t="str" cm="1">
        <f t="array" ref="A3223">IFERROR(INDEX(OpenMeteoAPI[City],ROWS($A$2:A3223))&amp;", "&amp;INDEX(OpenMeteoAPI[CountryCode],ROWS($A$2:A3223)),"")</f>
        <v>Copenhagen, DK</v>
      </c>
      <c r="B3223" t="str" cm="1">
        <f t="array" ref="B3223">IF($A3223="","",INDEX(OpenMeteoAPI[LocationID],ROWS($B$2:B3223)))</f>
        <v>DK-CPH</v>
      </c>
      <c r="C3223" s="5" cm="1">
        <f t="array" ref="C3223">IF($A3223="","",INDEX(OpenMeteoAPI[ForecastDateTime],ROWS($C$2:C3223)))</f>
        <v>46214.208333333336</v>
      </c>
      <c r="D3223" t="str">
        <f t="shared" si="50"/>
        <v>5AM</v>
      </c>
      <c r="E3223" t="str" cm="1">
        <f t="array" ref="E3223">IF($K3223="","",_xlfn.IFS($K3223=0,_xlfn.UNICHAR(9728),$K3223&lt;=3,_xlfn.UNICHAR(9729),OR($K3223=45,$K3223=48),"~",AND($K3223&gt;=51,$K3223&lt;=67),_xlfn.UNICHAR(9748),AND($K3223&gt;=71,$K3223&lt;=77),_xlfn.UNICHAR(10052),AND($K3223&gt;=80,$K3223&lt;=82),_xlfn.UNICHAR(9748),AND($K3223&gt;=95,$K3223&lt;=99),_xlfn.UNICHAR(9889),TRUE,_xlfn.UNICHAR(9729)))</f>
        <v>☀</v>
      </c>
      <c r="F3223" t="str" cm="1">
        <f t="array" ref="F3223">IF($K3223="","",_xlfn.IFS($K3223=0,"Clear",$K3223&lt;=3,"Partly Cloudy",OR($K3223=45,$K3223=48),"Fog",AND($K3223&gt;=51,$K3223&lt;=67),"Drizzle",AND($K3223&gt;=71,$K3223&lt;=77),"Snow",AND($K3223&gt;=80,$K3223&lt;=82),"Rain Showers",AND($K3223&gt;=95,$K3223&lt;=99),"Thunderstorm",TRUE,"Cloudy"))</f>
        <v>Clear</v>
      </c>
      <c r="G3223" s="3" cm="1">
        <f t="array" ref="G3223">IF($A3223="","",INDEX(OpenMeteoAPI[TemperatureC],ROWS($G$2:G3223)))</f>
        <v>17.3</v>
      </c>
      <c r="H3223" s="4" cm="1">
        <f t="array" ref="H3223">IF($A3223="","",INDEX(OpenMeteoAPI[RelativeHumidityPct],ROWS($H$2:H3223))/100)</f>
        <v>0.93</v>
      </c>
      <c r="I3223" s="4" cm="1">
        <f t="array" ref="I3223">IF($A3223="","",INDEX(OpenMeteoAPI[PrecipitationProbabilityPct],ROWS($I$2:I3223))/100)</f>
        <v>0.02</v>
      </c>
      <c r="J3223" s="3" cm="1">
        <f t="array" ref="J3223">IF($A3223="","",INDEX(OpenMeteoAPI[PrecipitationMM],ROWS($J$2:J3223)))</f>
        <v>0</v>
      </c>
      <c r="K3223" cm="1">
        <f t="array" ref="K3223">IF($A3223="","",INDEX(OpenMeteoAPI[WeatherCode],ROWS($K$2:K3223)))</f>
        <v>0</v>
      </c>
      <c r="L3223" s="3" cm="1">
        <f t="array" ref="L3223">IF($A3223="","",INDEX(OpenMeteoAPI[WindSpeedKMH],ROWS($L$2:L3223)))</f>
        <v>6.5</v>
      </c>
    </row>
    <row r="3224" spans="1:12">
      <c r="A3224" t="str" cm="1">
        <f t="array" ref="A3224">IFERROR(INDEX(OpenMeteoAPI[City],ROWS($A$2:A3224))&amp;", "&amp;INDEX(OpenMeteoAPI[CountryCode],ROWS($A$2:A3224)),"")</f>
        <v>Copenhagen, DK</v>
      </c>
      <c r="B3224" t="str" cm="1">
        <f t="array" ref="B3224">IF($A3224="","",INDEX(OpenMeteoAPI[LocationID],ROWS($B$2:B3224)))</f>
        <v>DK-CPH</v>
      </c>
      <c r="C3224" s="5" cm="1">
        <f t="array" ref="C3224">IF($A3224="","",INDEX(OpenMeteoAPI[ForecastDateTime],ROWS($C$2:C3224)))</f>
        <v>46214.25</v>
      </c>
      <c r="D3224" t="str">
        <f t="shared" si="50"/>
        <v>6AM</v>
      </c>
      <c r="E3224" t="str" cm="1">
        <f t="array" ref="E3224">IF($K3224="","",_xlfn.IFS($K3224=0,_xlfn.UNICHAR(9728),$K3224&lt;=3,_xlfn.UNICHAR(9729),OR($K3224=45,$K3224=48),"~",AND($K3224&gt;=51,$K3224&lt;=67),_xlfn.UNICHAR(9748),AND($K3224&gt;=71,$K3224&lt;=77),_xlfn.UNICHAR(10052),AND($K3224&gt;=80,$K3224&lt;=82),_xlfn.UNICHAR(9748),AND($K3224&gt;=95,$K3224&lt;=99),_xlfn.UNICHAR(9889),TRUE,_xlfn.UNICHAR(9729)))</f>
        <v>☀</v>
      </c>
      <c r="F3224" t="str" cm="1">
        <f t="array" ref="F3224">IF($K3224="","",_xlfn.IFS($K3224=0,"Clear",$K3224&lt;=3,"Partly Cloudy",OR($K3224=45,$K3224=48),"Fog",AND($K3224&gt;=51,$K3224&lt;=67),"Drizzle",AND($K3224&gt;=71,$K3224&lt;=77),"Snow",AND($K3224&gt;=80,$K3224&lt;=82),"Rain Showers",AND($K3224&gt;=95,$K3224&lt;=99),"Thunderstorm",TRUE,"Cloudy"))</f>
        <v>Clear</v>
      </c>
      <c r="G3224" s="3" cm="1">
        <f t="array" ref="G3224">IF($A3224="","",INDEX(OpenMeteoAPI[TemperatureC],ROWS($G$2:G3224)))</f>
        <v>17.399999999999999</v>
      </c>
      <c r="H3224" s="4" cm="1">
        <f t="array" ref="H3224">IF($A3224="","",INDEX(OpenMeteoAPI[RelativeHumidityPct],ROWS($H$2:H3224))/100)</f>
        <v>0.93</v>
      </c>
      <c r="I3224" s="4" cm="1">
        <f t="array" ref="I3224">IF($A3224="","",INDEX(OpenMeteoAPI[PrecipitationProbabilityPct],ROWS($I$2:I3224))/100)</f>
        <v>0.02</v>
      </c>
      <c r="J3224" s="3" cm="1">
        <f t="array" ref="J3224">IF($A3224="","",INDEX(OpenMeteoAPI[PrecipitationMM],ROWS($J$2:J3224)))</f>
        <v>0</v>
      </c>
      <c r="K3224" cm="1">
        <f t="array" ref="K3224">IF($A3224="","",INDEX(OpenMeteoAPI[WeatherCode],ROWS($K$2:K3224)))</f>
        <v>0</v>
      </c>
      <c r="L3224" s="3" cm="1">
        <f t="array" ref="L3224">IF($A3224="","",INDEX(OpenMeteoAPI[WindSpeedKMH],ROWS($L$2:L3224)))</f>
        <v>6.9</v>
      </c>
    </row>
    <row r="3225" spans="1:12">
      <c r="A3225" t="str" cm="1">
        <f t="array" ref="A3225">IFERROR(INDEX(OpenMeteoAPI[City],ROWS($A$2:A3225))&amp;", "&amp;INDEX(OpenMeteoAPI[CountryCode],ROWS($A$2:A3225)),"")</f>
        <v>Copenhagen, DK</v>
      </c>
      <c r="B3225" t="str" cm="1">
        <f t="array" ref="B3225">IF($A3225="","",INDEX(OpenMeteoAPI[LocationID],ROWS($B$2:B3225)))</f>
        <v>DK-CPH</v>
      </c>
      <c r="C3225" s="5" cm="1">
        <f t="array" ref="C3225">IF($A3225="","",INDEX(OpenMeteoAPI[ForecastDateTime],ROWS($C$2:C3225)))</f>
        <v>46214.291666666664</v>
      </c>
      <c r="D3225" t="str">
        <f t="shared" si="50"/>
        <v>7AM</v>
      </c>
      <c r="E3225" t="str" cm="1">
        <f t="array" ref="E3225">IF($K3225="","",_xlfn.IFS($K3225=0,_xlfn.UNICHAR(9728),$K3225&lt;=3,_xlfn.UNICHAR(9729),OR($K3225=45,$K3225=48),"~",AND($K3225&gt;=51,$K3225&lt;=67),_xlfn.UNICHAR(9748),AND($K3225&gt;=71,$K3225&lt;=77),_xlfn.UNICHAR(10052),AND($K3225&gt;=80,$K3225&lt;=82),_xlfn.UNICHAR(9748),AND($K3225&gt;=95,$K3225&lt;=99),_xlfn.UNICHAR(9889),TRUE,_xlfn.UNICHAR(9729)))</f>
        <v>☀</v>
      </c>
      <c r="F3225" t="str" cm="1">
        <f t="array" ref="F3225">IF($K3225="","",_xlfn.IFS($K3225=0,"Clear",$K3225&lt;=3,"Partly Cloudy",OR($K3225=45,$K3225=48),"Fog",AND($K3225&gt;=51,$K3225&lt;=67),"Drizzle",AND($K3225&gt;=71,$K3225&lt;=77),"Snow",AND($K3225&gt;=80,$K3225&lt;=82),"Rain Showers",AND($K3225&gt;=95,$K3225&lt;=99),"Thunderstorm",TRUE,"Cloudy"))</f>
        <v>Clear</v>
      </c>
      <c r="G3225" s="3" cm="1">
        <f t="array" ref="G3225">IF($A3225="","",INDEX(OpenMeteoAPI[TemperatureC],ROWS($G$2:G3225)))</f>
        <v>18.100000000000001</v>
      </c>
      <c r="H3225" s="4" cm="1">
        <f t="array" ref="H3225">IF($A3225="","",INDEX(OpenMeteoAPI[RelativeHumidityPct],ROWS($H$2:H3225))/100)</f>
        <v>0.88</v>
      </c>
      <c r="I3225" s="4" cm="1">
        <f t="array" ref="I3225">IF($A3225="","",INDEX(OpenMeteoAPI[PrecipitationProbabilityPct],ROWS($I$2:I3225))/100)</f>
        <v>0.01</v>
      </c>
      <c r="J3225" s="3" cm="1">
        <f t="array" ref="J3225">IF($A3225="","",INDEX(OpenMeteoAPI[PrecipitationMM],ROWS($J$2:J3225)))</f>
        <v>0</v>
      </c>
      <c r="K3225" cm="1">
        <f t="array" ref="K3225">IF($A3225="","",INDEX(OpenMeteoAPI[WeatherCode],ROWS($K$2:K3225)))</f>
        <v>0</v>
      </c>
      <c r="L3225" s="3" cm="1">
        <f t="array" ref="L3225">IF($A3225="","",INDEX(OpenMeteoAPI[WindSpeedKMH],ROWS($L$2:L3225)))</f>
        <v>6.9</v>
      </c>
    </row>
    <row r="3226" spans="1:12">
      <c r="A3226" t="str" cm="1">
        <f t="array" ref="A3226">IFERROR(INDEX(OpenMeteoAPI[City],ROWS($A$2:A3226))&amp;", "&amp;INDEX(OpenMeteoAPI[CountryCode],ROWS($A$2:A3226)),"")</f>
        <v>Copenhagen, DK</v>
      </c>
      <c r="B3226" t="str" cm="1">
        <f t="array" ref="B3226">IF($A3226="","",INDEX(OpenMeteoAPI[LocationID],ROWS($B$2:B3226)))</f>
        <v>DK-CPH</v>
      </c>
      <c r="C3226" s="5" cm="1">
        <f t="array" ref="C3226">IF($A3226="","",INDEX(OpenMeteoAPI[ForecastDateTime],ROWS($C$2:C3226)))</f>
        <v>46214.333333333336</v>
      </c>
      <c r="D3226" t="str">
        <f t="shared" si="50"/>
        <v>8AM</v>
      </c>
      <c r="E3226" t="str" cm="1">
        <f t="array" ref="E3226">IF($K3226="","",_xlfn.IFS($K3226=0,_xlfn.UNICHAR(9728),$K3226&lt;=3,_xlfn.UNICHAR(9729),OR($K3226=45,$K3226=48),"~",AND($K3226&gt;=51,$K3226&lt;=67),_xlfn.UNICHAR(9748),AND($K3226&gt;=71,$K3226&lt;=77),_xlfn.UNICHAR(10052),AND($K3226&gt;=80,$K3226&lt;=82),_xlfn.UNICHAR(9748),AND($K3226&gt;=95,$K3226&lt;=99),_xlfn.UNICHAR(9889),TRUE,_xlfn.UNICHAR(9729)))</f>
        <v>☀</v>
      </c>
      <c r="F3226" t="str" cm="1">
        <f t="array" ref="F3226">IF($K3226="","",_xlfn.IFS($K3226=0,"Clear",$K3226&lt;=3,"Partly Cloudy",OR($K3226=45,$K3226=48),"Fog",AND($K3226&gt;=51,$K3226&lt;=67),"Drizzle",AND($K3226&gt;=71,$K3226&lt;=77),"Snow",AND($K3226&gt;=80,$K3226&lt;=82),"Rain Showers",AND($K3226&gt;=95,$K3226&lt;=99),"Thunderstorm",TRUE,"Cloudy"))</f>
        <v>Clear</v>
      </c>
      <c r="G3226" s="3" cm="1">
        <f t="array" ref="G3226">IF($A3226="","",INDEX(OpenMeteoAPI[TemperatureC],ROWS($G$2:G3226)))</f>
        <v>19</v>
      </c>
      <c r="H3226" s="4" cm="1">
        <f t="array" ref="H3226">IF($A3226="","",INDEX(OpenMeteoAPI[RelativeHumidityPct],ROWS($H$2:H3226))/100)</f>
        <v>0.82</v>
      </c>
      <c r="I3226" s="4" cm="1">
        <f t="array" ref="I3226">IF($A3226="","",INDEX(OpenMeteoAPI[PrecipitationProbabilityPct],ROWS($I$2:I3226))/100)</f>
        <v>0</v>
      </c>
      <c r="J3226" s="3" cm="1">
        <f t="array" ref="J3226">IF($A3226="","",INDEX(OpenMeteoAPI[PrecipitationMM],ROWS($J$2:J3226)))</f>
        <v>0</v>
      </c>
      <c r="K3226" cm="1">
        <f t="array" ref="K3226">IF($A3226="","",INDEX(OpenMeteoAPI[WeatherCode],ROWS($K$2:K3226)))</f>
        <v>0</v>
      </c>
      <c r="L3226" s="3" cm="1">
        <f t="array" ref="L3226">IF($A3226="","",INDEX(OpenMeteoAPI[WindSpeedKMH],ROWS($L$2:L3226)))</f>
        <v>7.5</v>
      </c>
    </row>
    <row r="3227" spans="1:12">
      <c r="A3227" t="str" cm="1">
        <f t="array" ref="A3227">IFERROR(INDEX(OpenMeteoAPI[City],ROWS($A$2:A3227))&amp;", "&amp;INDEX(OpenMeteoAPI[CountryCode],ROWS($A$2:A3227)),"")</f>
        <v>Copenhagen, DK</v>
      </c>
      <c r="B3227" t="str" cm="1">
        <f t="array" ref="B3227">IF($A3227="","",INDEX(OpenMeteoAPI[LocationID],ROWS($B$2:B3227)))</f>
        <v>DK-CPH</v>
      </c>
      <c r="C3227" s="5" cm="1">
        <f t="array" ref="C3227">IF($A3227="","",INDEX(OpenMeteoAPI[ForecastDateTime],ROWS($C$2:C3227)))</f>
        <v>46214.375</v>
      </c>
      <c r="D3227" t="str">
        <f t="shared" si="50"/>
        <v>9AM</v>
      </c>
      <c r="E3227" t="str" cm="1">
        <f t="array" ref="E3227">IF($K3227="","",_xlfn.IFS($K3227=0,_xlfn.UNICHAR(9728),$K3227&lt;=3,_xlfn.UNICHAR(9729),OR($K3227=45,$K3227=48),"~",AND($K3227&gt;=51,$K3227&lt;=67),_xlfn.UNICHAR(9748),AND($K3227&gt;=71,$K3227&lt;=77),_xlfn.UNICHAR(10052),AND($K3227&gt;=80,$K3227&lt;=82),_xlfn.UNICHAR(9748),AND($K3227&gt;=95,$K3227&lt;=99),_xlfn.UNICHAR(9889),TRUE,_xlfn.UNICHAR(9729)))</f>
        <v>☀</v>
      </c>
      <c r="F3227" t="str" cm="1">
        <f t="array" ref="F3227">IF($K3227="","",_xlfn.IFS($K3227=0,"Clear",$K3227&lt;=3,"Partly Cloudy",OR($K3227=45,$K3227=48),"Fog",AND($K3227&gt;=51,$K3227&lt;=67),"Drizzle",AND($K3227&gt;=71,$K3227&lt;=77),"Snow",AND($K3227&gt;=80,$K3227&lt;=82),"Rain Showers",AND($K3227&gt;=95,$K3227&lt;=99),"Thunderstorm",TRUE,"Cloudy"))</f>
        <v>Clear</v>
      </c>
      <c r="G3227" s="3" cm="1">
        <f t="array" ref="G3227">IF($A3227="","",INDEX(OpenMeteoAPI[TemperatureC],ROWS($G$2:G3227)))</f>
        <v>19.899999999999999</v>
      </c>
      <c r="H3227" s="4" cm="1">
        <f t="array" ref="H3227">IF($A3227="","",INDEX(OpenMeteoAPI[RelativeHumidityPct],ROWS($H$2:H3227))/100)</f>
        <v>0.76</v>
      </c>
      <c r="I3227" s="4" cm="1">
        <f t="array" ref="I3227">IF($A3227="","",INDEX(OpenMeteoAPI[PrecipitationProbabilityPct],ROWS($I$2:I3227))/100)</f>
        <v>0</v>
      </c>
      <c r="J3227" s="3" cm="1">
        <f t="array" ref="J3227">IF($A3227="","",INDEX(OpenMeteoAPI[PrecipitationMM],ROWS($J$2:J3227)))</f>
        <v>0</v>
      </c>
      <c r="K3227" cm="1">
        <f t="array" ref="K3227">IF($A3227="","",INDEX(OpenMeteoAPI[WeatherCode],ROWS($K$2:K3227)))</f>
        <v>0</v>
      </c>
      <c r="L3227" s="3" cm="1">
        <f t="array" ref="L3227">IF($A3227="","",INDEX(OpenMeteoAPI[WindSpeedKMH],ROWS($L$2:L3227)))</f>
        <v>6.3</v>
      </c>
    </row>
    <row r="3228" spans="1:12">
      <c r="A3228" t="str" cm="1">
        <f t="array" ref="A3228">IFERROR(INDEX(OpenMeteoAPI[City],ROWS($A$2:A3228))&amp;", "&amp;INDEX(OpenMeteoAPI[CountryCode],ROWS($A$2:A3228)),"")</f>
        <v>Copenhagen, DK</v>
      </c>
      <c r="B3228" t="str" cm="1">
        <f t="array" ref="B3228">IF($A3228="","",INDEX(OpenMeteoAPI[LocationID],ROWS($B$2:B3228)))</f>
        <v>DK-CPH</v>
      </c>
      <c r="C3228" s="5" cm="1">
        <f t="array" ref="C3228">IF($A3228="","",INDEX(OpenMeteoAPI[ForecastDateTime],ROWS($C$2:C3228)))</f>
        <v>46214.416666666664</v>
      </c>
      <c r="D3228" t="str">
        <f t="shared" si="50"/>
        <v>10AM</v>
      </c>
      <c r="E3228" t="str" cm="1">
        <f t="array" ref="E3228">IF($K3228="","",_xlfn.IFS($K3228=0,_xlfn.UNICHAR(9728),$K3228&lt;=3,_xlfn.UNICHAR(9729),OR($K3228=45,$K3228=48),"~",AND($K3228&gt;=51,$K3228&lt;=67),_xlfn.UNICHAR(9748),AND($K3228&gt;=71,$K3228&lt;=77),_xlfn.UNICHAR(10052),AND($K3228&gt;=80,$K3228&lt;=82),_xlfn.UNICHAR(9748),AND($K3228&gt;=95,$K3228&lt;=99),_xlfn.UNICHAR(9889),TRUE,_xlfn.UNICHAR(9729)))</f>
        <v>☀</v>
      </c>
      <c r="F3228" t="str" cm="1">
        <f t="array" ref="F3228">IF($K3228="","",_xlfn.IFS($K3228=0,"Clear",$K3228&lt;=3,"Partly Cloudy",OR($K3228=45,$K3228=48),"Fog",AND($K3228&gt;=51,$K3228&lt;=67),"Drizzle",AND($K3228&gt;=71,$K3228&lt;=77),"Snow",AND($K3228&gt;=80,$K3228&lt;=82),"Rain Showers",AND($K3228&gt;=95,$K3228&lt;=99),"Thunderstorm",TRUE,"Cloudy"))</f>
        <v>Clear</v>
      </c>
      <c r="G3228" s="3" cm="1">
        <f t="array" ref="G3228">IF($A3228="","",INDEX(OpenMeteoAPI[TemperatureC],ROWS($G$2:G3228)))</f>
        <v>21</v>
      </c>
      <c r="H3228" s="4" cm="1">
        <f t="array" ref="H3228">IF($A3228="","",INDEX(OpenMeteoAPI[RelativeHumidityPct],ROWS($H$2:H3228))/100)</f>
        <v>0.69</v>
      </c>
      <c r="I3228" s="4" cm="1">
        <f t="array" ref="I3228">IF($A3228="","",INDEX(OpenMeteoAPI[PrecipitationProbabilityPct],ROWS($I$2:I3228))/100)</f>
        <v>0</v>
      </c>
      <c r="J3228" s="3" cm="1">
        <f t="array" ref="J3228">IF($A3228="","",INDEX(OpenMeteoAPI[PrecipitationMM],ROWS($J$2:J3228)))</f>
        <v>0</v>
      </c>
      <c r="K3228" cm="1">
        <f t="array" ref="K3228">IF($A3228="","",INDEX(OpenMeteoAPI[WeatherCode],ROWS($K$2:K3228)))</f>
        <v>0</v>
      </c>
      <c r="L3228" s="3" cm="1">
        <f t="array" ref="L3228">IF($A3228="","",INDEX(OpenMeteoAPI[WindSpeedKMH],ROWS($L$2:L3228)))</f>
        <v>4.4000000000000004</v>
      </c>
    </row>
    <row r="3229" spans="1:12">
      <c r="A3229" t="str" cm="1">
        <f t="array" ref="A3229">IFERROR(INDEX(OpenMeteoAPI[City],ROWS($A$2:A3229))&amp;", "&amp;INDEX(OpenMeteoAPI[CountryCode],ROWS($A$2:A3229)),"")</f>
        <v>Copenhagen, DK</v>
      </c>
      <c r="B3229" t="str" cm="1">
        <f t="array" ref="B3229">IF($A3229="","",INDEX(OpenMeteoAPI[LocationID],ROWS($B$2:B3229)))</f>
        <v>DK-CPH</v>
      </c>
      <c r="C3229" s="5" cm="1">
        <f t="array" ref="C3229">IF($A3229="","",INDEX(OpenMeteoAPI[ForecastDateTime],ROWS($C$2:C3229)))</f>
        <v>46214.458333333336</v>
      </c>
      <c r="D3229" t="str">
        <f t="shared" si="50"/>
        <v>11AM</v>
      </c>
      <c r="E3229" t="str" cm="1">
        <f t="array" ref="E3229">IF($K3229="","",_xlfn.IFS($K3229=0,_xlfn.UNICHAR(9728),$K3229&lt;=3,_xlfn.UNICHAR(9729),OR($K3229=45,$K3229=48),"~",AND($K3229&gt;=51,$K3229&lt;=67),_xlfn.UNICHAR(9748),AND($K3229&gt;=71,$K3229&lt;=77),_xlfn.UNICHAR(10052),AND($K3229&gt;=80,$K3229&lt;=82),_xlfn.UNICHAR(9748),AND($K3229&gt;=95,$K3229&lt;=99),_xlfn.UNICHAR(9889),TRUE,_xlfn.UNICHAR(9729)))</f>
        <v>☀</v>
      </c>
      <c r="F3229" t="str" cm="1">
        <f t="array" ref="F3229">IF($K3229="","",_xlfn.IFS($K3229=0,"Clear",$K3229&lt;=3,"Partly Cloudy",OR($K3229=45,$K3229=48),"Fog",AND($K3229&gt;=51,$K3229&lt;=67),"Drizzle",AND($K3229&gt;=71,$K3229&lt;=77),"Snow",AND($K3229&gt;=80,$K3229&lt;=82),"Rain Showers",AND($K3229&gt;=95,$K3229&lt;=99),"Thunderstorm",TRUE,"Cloudy"))</f>
        <v>Clear</v>
      </c>
      <c r="G3229" s="3" cm="1">
        <f t="array" ref="G3229">IF($A3229="","",INDEX(OpenMeteoAPI[TemperatureC],ROWS($G$2:G3229)))</f>
        <v>22</v>
      </c>
      <c r="H3229" s="4" cm="1">
        <f t="array" ref="H3229">IF($A3229="","",INDEX(OpenMeteoAPI[RelativeHumidityPct],ROWS($H$2:H3229))/100)</f>
        <v>0.64</v>
      </c>
      <c r="I3229" s="4" cm="1">
        <f t="array" ref="I3229">IF($A3229="","",INDEX(OpenMeteoAPI[PrecipitationProbabilityPct],ROWS($I$2:I3229))/100)</f>
        <v>0</v>
      </c>
      <c r="J3229" s="3" cm="1">
        <f t="array" ref="J3229">IF($A3229="","",INDEX(OpenMeteoAPI[PrecipitationMM],ROWS($J$2:J3229)))</f>
        <v>0</v>
      </c>
      <c r="K3229" cm="1">
        <f t="array" ref="K3229">IF($A3229="","",INDEX(OpenMeteoAPI[WeatherCode],ROWS($K$2:K3229)))</f>
        <v>0</v>
      </c>
      <c r="L3229" s="3" cm="1">
        <f t="array" ref="L3229">IF($A3229="","",INDEX(OpenMeteoAPI[WindSpeedKMH],ROWS($L$2:L3229)))</f>
        <v>2.5</v>
      </c>
    </row>
    <row r="3230" spans="1:12">
      <c r="A3230" t="str" cm="1">
        <f t="array" ref="A3230">IFERROR(INDEX(OpenMeteoAPI[City],ROWS($A$2:A3230))&amp;", "&amp;INDEX(OpenMeteoAPI[CountryCode],ROWS($A$2:A3230)),"")</f>
        <v>Copenhagen, DK</v>
      </c>
      <c r="B3230" t="str" cm="1">
        <f t="array" ref="B3230">IF($A3230="","",INDEX(OpenMeteoAPI[LocationID],ROWS($B$2:B3230)))</f>
        <v>DK-CPH</v>
      </c>
      <c r="C3230" s="5" cm="1">
        <f t="array" ref="C3230">IF($A3230="","",INDEX(OpenMeteoAPI[ForecastDateTime],ROWS($C$2:C3230)))</f>
        <v>46214.5</v>
      </c>
      <c r="D3230" t="str">
        <f t="shared" si="50"/>
        <v>12PM</v>
      </c>
      <c r="E3230" t="str" cm="1">
        <f t="array" ref="E3230">IF($K3230="","",_xlfn.IFS($K3230=0,_xlfn.UNICHAR(9728),$K3230&lt;=3,_xlfn.UNICHAR(9729),OR($K3230=45,$K3230=48),"~",AND($K3230&gt;=51,$K3230&lt;=67),_xlfn.UNICHAR(9748),AND($K3230&gt;=71,$K3230&lt;=77),_xlfn.UNICHAR(10052),AND($K3230&gt;=80,$K3230&lt;=82),_xlfn.UNICHAR(9748),AND($K3230&gt;=95,$K3230&lt;=99),_xlfn.UNICHAR(9889),TRUE,_xlfn.UNICHAR(9729)))</f>
        <v>☀</v>
      </c>
      <c r="F3230" t="str" cm="1">
        <f t="array" ref="F3230">IF($K3230="","",_xlfn.IFS($K3230=0,"Clear",$K3230&lt;=3,"Partly Cloudy",OR($K3230=45,$K3230=48),"Fog",AND($K3230&gt;=51,$K3230&lt;=67),"Drizzle",AND($K3230&gt;=71,$K3230&lt;=77),"Snow",AND($K3230&gt;=80,$K3230&lt;=82),"Rain Showers",AND($K3230&gt;=95,$K3230&lt;=99),"Thunderstorm",TRUE,"Cloudy"))</f>
        <v>Clear</v>
      </c>
      <c r="G3230" s="3" cm="1">
        <f t="array" ref="G3230">IF($A3230="","",INDEX(OpenMeteoAPI[TemperatureC],ROWS($G$2:G3230)))</f>
        <v>22.7</v>
      </c>
      <c r="H3230" s="4" cm="1">
        <f t="array" ref="H3230">IF($A3230="","",INDEX(OpenMeteoAPI[RelativeHumidityPct],ROWS($H$2:H3230))/100)</f>
        <v>0.61</v>
      </c>
      <c r="I3230" s="4" cm="1">
        <f t="array" ref="I3230">IF($A3230="","",INDEX(OpenMeteoAPI[PrecipitationProbabilityPct],ROWS($I$2:I3230))/100)</f>
        <v>0.01</v>
      </c>
      <c r="J3230" s="3" cm="1">
        <f t="array" ref="J3230">IF($A3230="","",INDEX(OpenMeteoAPI[PrecipitationMM],ROWS($J$2:J3230)))</f>
        <v>0</v>
      </c>
      <c r="K3230" cm="1">
        <f t="array" ref="K3230">IF($A3230="","",INDEX(OpenMeteoAPI[WeatherCode],ROWS($K$2:K3230)))</f>
        <v>0</v>
      </c>
      <c r="L3230" s="3" cm="1">
        <f t="array" ref="L3230">IF($A3230="","",INDEX(OpenMeteoAPI[WindSpeedKMH],ROWS($L$2:L3230)))</f>
        <v>1</v>
      </c>
    </row>
    <row r="3231" spans="1:12">
      <c r="A3231" t="str" cm="1">
        <f t="array" ref="A3231">IFERROR(INDEX(OpenMeteoAPI[City],ROWS($A$2:A3231))&amp;", "&amp;INDEX(OpenMeteoAPI[CountryCode],ROWS($A$2:A3231)),"")</f>
        <v>Copenhagen, DK</v>
      </c>
      <c r="B3231" t="str" cm="1">
        <f t="array" ref="B3231">IF($A3231="","",INDEX(OpenMeteoAPI[LocationID],ROWS($B$2:B3231)))</f>
        <v>DK-CPH</v>
      </c>
      <c r="C3231" s="5" cm="1">
        <f t="array" ref="C3231">IF($A3231="","",INDEX(OpenMeteoAPI[ForecastDateTime],ROWS($C$2:C3231)))</f>
        <v>46214.541666666664</v>
      </c>
      <c r="D3231" t="str">
        <f t="shared" si="50"/>
        <v>1PM</v>
      </c>
      <c r="E3231" t="str" cm="1">
        <f t="array" ref="E3231">IF($K3231="","",_xlfn.IFS($K3231=0,_xlfn.UNICHAR(9728),$K3231&lt;=3,_xlfn.UNICHAR(9729),OR($K3231=45,$K3231=48),"~",AND($K3231&gt;=51,$K3231&lt;=67),_xlfn.UNICHAR(9748),AND($K3231&gt;=71,$K3231&lt;=77),_xlfn.UNICHAR(10052),AND($K3231&gt;=80,$K3231&lt;=82),_xlfn.UNICHAR(9748),AND($K3231&gt;=95,$K3231&lt;=99),_xlfn.UNICHAR(9889),TRUE,_xlfn.UNICHAR(9729)))</f>
        <v>☀</v>
      </c>
      <c r="F3231" t="str" cm="1">
        <f t="array" ref="F3231">IF($K3231="","",_xlfn.IFS($K3231=0,"Clear",$K3231&lt;=3,"Partly Cloudy",OR($K3231=45,$K3231=48),"Fog",AND($K3231&gt;=51,$K3231&lt;=67),"Drizzle",AND($K3231&gt;=71,$K3231&lt;=77),"Snow",AND($K3231&gt;=80,$K3231&lt;=82),"Rain Showers",AND($K3231&gt;=95,$K3231&lt;=99),"Thunderstorm",TRUE,"Cloudy"))</f>
        <v>Clear</v>
      </c>
      <c r="G3231" s="3" cm="1">
        <f t="array" ref="G3231">IF($A3231="","",INDEX(OpenMeteoAPI[TemperatureC],ROWS($G$2:G3231)))</f>
        <v>23.4</v>
      </c>
      <c r="H3231" s="4" cm="1">
        <f t="array" ref="H3231">IF($A3231="","",INDEX(OpenMeteoAPI[RelativeHumidityPct],ROWS($H$2:H3231))/100)</f>
        <v>0.57999999999999996</v>
      </c>
      <c r="I3231" s="4" cm="1">
        <f t="array" ref="I3231">IF($A3231="","",INDEX(OpenMeteoAPI[PrecipitationProbabilityPct],ROWS($I$2:I3231))/100)</f>
        <v>0.03</v>
      </c>
      <c r="J3231" s="3" cm="1">
        <f t="array" ref="J3231">IF($A3231="","",INDEX(OpenMeteoAPI[PrecipitationMM],ROWS($J$2:J3231)))</f>
        <v>0</v>
      </c>
      <c r="K3231" cm="1">
        <f t="array" ref="K3231">IF($A3231="","",INDEX(OpenMeteoAPI[WeatherCode],ROWS($K$2:K3231)))</f>
        <v>0</v>
      </c>
      <c r="L3231" s="3" cm="1">
        <f t="array" ref="L3231">IF($A3231="","",INDEX(OpenMeteoAPI[WindSpeedKMH],ROWS($L$2:L3231)))</f>
        <v>2.7</v>
      </c>
    </row>
    <row r="3232" spans="1:12">
      <c r="A3232" t="str" cm="1">
        <f t="array" ref="A3232">IFERROR(INDEX(OpenMeteoAPI[City],ROWS($A$2:A3232))&amp;", "&amp;INDEX(OpenMeteoAPI[CountryCode],ROWS($A$2:A3232)),"")</f>
        <v>Copenhagen, DK</v>
      </c>
      <c r="B3232" t="str" cm="1">
        <f t="array" ref="B3232">IF($A3232="","",INDEX(OpenMeteoAPI[LocationID],ROWS($B$2:B3232)))</f>
        <v>DK-CPH</v>
      </c>
      <c r="C3232" s="5" cm="1">
        <f t="array" ref="C3232">IF($A3232="","",INDEX(OpenMeteoAPI[ForecastDateTime],ROWS($C$2:C3232)))</f>
        <v>46214.583333333336</v>
      </c>
      <c r="D3232" t="str">
        <f t="shared" si="50"/>
        <v>2PM</v>
      </c>
      <c r="E3232" t="str" cm="1">
        <f t="array" ref="E3232">IF($K3232="","",_xlfn.IFS($K3232=0,_xlfn.UNICHAR(9728),$K3232&lt;=3,_xlfn.UNICHAR(9729),OR($K3232=45,$K3232=48),"~",AND($K3232&gt;=51,$K3232&lt;=67),_xlfn.UNICHAR(9748),AND($K3232&gt;=71,$K3232&lt;=77),_xlfn.UNICHAR(10052),AND($K3232&gt;=80,$K3232&lt;=82),_xlfn.UNICHAR(9748),AND($K3232&gt;=95,$K3232&lt;=99),_xlfn.UNICHAR(9889),TRUE,_xlfn.UNICHAR(9729)))</f>
        <v>☁</v>
      </c>
      <c r="F3232" t="str" cm="1">
        <f t="array" ref="F3232">IF($K3232="","",_xlfn.IFS($K3232=0,"Clear",$K3232&lt;=3,"Partly Cloudy",OR($K3232=45,$K3232=48),"Fog",AND($K3232&gt;=51,$K3232&lt;=67),"Drizzle",AND($K3232&gt;=71,$K3232&lt;=77),"Snow",AND($K3232&gt;=80,$K3232&lt;=82),"Rain Showers",AND($K3232&gt;=95,$K3232&lt;=99),"Thunderstorm",TRUE,"Cloudy"))</f>
        <v>Partly Cloudy</v>
      </c>
      <c r="G3232" s="3" cm="1">
        <f t="array" ref="G3232">IF($A3232="","",INDEX(OpenMeteoAPI[TemperatureC],ROWS($G$2:G3232)))</f>
        <v>23.8</v>
      </c>
      <c r="H3232" s="4" cm="1">
        <f t="array" ref="H3232">IF($A3232="","",INDEX(OpenMeteoAPI[RelativeHumidityPct],ROWS($H$2:H3232))/100)</f>
        <v>0.56999999999999995</v>
      </c>
      <c r="I3232" s="4" cm="1">
        <f t="array" ref="I3232">IF($A3232="","",INDEX(OpenMeteoAPI[PrecipitationProbabilityPct],ROWS($I$2:I3232))/100)</f>
        <v>0.04</v>
      </c>
      <c r="J3232" s="3" cm="1">
        <f t="array" ref="J3232">IF($A3232="","",INDEX(OpenMeteoAPI[PrecipitationMM],ROWS($J$2:J3232)))</f>
        <v>0</v>
      </c>
      <c r="K3232" cm="1">
        <f t="array" ref="K3232">IF($A3232="","",INDEX(OpenMeteoAPI[WeatherCode],ROWS($K$2:K3232)))</f>
        <v>1</v>
      </c>
      <c r="L3232" s="3" cm="1">
        <f t="array" ref="L3232">IF($A3232="","",INDEX(OpenMeteoAPI[WindSpeedKMH],ROWS($L$2:L3232)))</f>
        <v>4.3</v>
      </c>
    </row>
    <row r="3233" spans="1:12">
      <c r="A3233" t="str" cm="1">
        <f t="array" ref="A3233">IFERROR(INDEX(OpenMeteoAPI[City],ROWS($A$2:A3233))&amp;", "&amp;INDEX(OpenMeteoAPI[CountryCode],ROWS($A$2:A3233)),"")</f>
        <v>Copenhagen, DK</v>
      </c>
      <c r="B3233" t="str" cm="1">
        <f t="array" ref="B3233">IF($A3233="","",INDEX(OpenMeteoAPI[LocationID],ROWS($B$2:B3233)))</f>
        <v>DK-CPH</v>
      </c>
      <c r="C3233" s="5" cm="1">
        <f t="array" ref="C3233">IF($A3233="","",INDEX(OpenMeteoAPI[ForecastDateTime],ROWS($C$2:C3233)))</f>
        <v>46214.625</v>
      </c>
      <c r="D3233" t="str">
        <f t="shared" si="50"/>
        <v>3PM</v>
      </c>
      <c r="E3233" t="str" cm="1">
        <f t="array" ref="E3233">IF($K3233="","",_xlfn.IFS($K3233=0,_xlfn.UNICHAR(9728),$K3233&lt;=3,_xlfn.UNICHAR(9729),OR($K3233=45,$K3233=48),"~",AND($K3233&gt;=51,$K3233&lt;=67),_xlfn.UNICHAR(9748),AND($K3233&gt;=71,$K3233&lt;=77),_xlfn.UNICHAR(10052),AND($K3233&gt;=80,$K3233&lt;=82),_xlfn.UNICHAR(9748),AND($K3233&gt;=95,$K3233&lt;=99),_xlfn.UNICHAR(9889),TRUE,_xlfn.UNICHAR(9729)))</f>
        <v>☀</v>
      </c>
      <c r="F3233" t="str" cm="1">
        <f t="array" ref="F3233">IF($K3233="","",_xlfn.IFS($K3233=0,"Clear",$K3233&lt;=3,"Partly Cloudy",OR($K3233=45,$K3233=48),"Fog",AND($K3233&gt;=51,$K3233&lt;=67),"Drizzle",AND($K3233&gt;=71,$K3233&lt;=77),"Snow",AND($K3233&gt;=80,$K3233&lt;=82),"Rain Showers",AND($K3233&gt;=95,$K3233&lt;=99),"Thunderstorm",TRUE,"Cloudy"))</f>
        <v>Clear</v>
      </c>
      <c r="G3233" s="3" cm="1">
        <f t="array" ref="G3233">IF($A3233="","",INDEX(OpenMeteoAPI[TemperatureC],ROWS($G$2:G3233)))</f>
        <v>24</v>
      </c>
      <c r="H3233" s="4" cm="1">
        <f t="array" ref="H3233">IF($A3233="","",INDEX(OpenMeteoAPI[RelativeHumidityPct],ROWS($H$2:H3233))/100)</f>
        <v>0.57999999999999996</v>
      </c>
      <c r="I3233" s="4" cm="1">
        <f t="array" ref="I3233">IF($A3233="","",INDEX(OpenMeteoAPI[PrecipitationProbabilityPct],ROWS($I$2:I3233))/100)</f>
        <v>0.04</v>
      </c>
      <c r="J3233" s="3" cm="1">
        <f t="array" ref="J3233">IF($A3233="","",INDEX(OpenMeteoAPI[PrecipitationMM],ROWS($J$2:J3233)))</f>
        <v>0</v>
      </c>
      <c r="K3233" cm="1">
        <f t="array" ref="K3233">IF($A3233="","",INDEX(OpenMeteoAPI[WeatherCode],ROWS($K$2:K3233)))</f>
        <v>0</v>
      </c>
      <c r="L3233" s="3" cm="1">
        <f t="array" ref="L3233">IF($A3233="","",INDEX(OpenMeteoAPI[WindSpeedKMH],ROWS($L$2:L3233)))</f>
        <v>5</v>
      </c>
    </row>
    <row r="3234" spans="1:12">
      <c r="A3234" t="str" cm="1">
        <f t="array" ref="A3234">IFERROR(INDEX(OpenMeteoAPI[City],ROWS($A$2:A3234))&amp;", "&amp;INDEX(OpenMeteoAPI[CountryCode],ROWS($A$2:A3234)),"")</f>
        <v>Copenhagen, DK</v>
      </c>
      <c r="B3234" t="str" cm="1">
        <f t="array" ref="B3234">IF($A3234="","",INDEX(OpenMeteoAPI[LocationID],ROWS($B$2:B3234)))</f>
        <v>DK-CPH</v>
      </c>
      <c r="C3234" s="5" cm="1">
        <f t="array" ref="C3234">IF($A3234="","",INDEX(OpenMeteoAPI[ForecastDateTime],ROWS($C$2:C3234)))</f>
        <v>46214.666666666664</v>
      </c>
      <c r="D3234" t="str">
        <f t="shared" si="50"/>
        <v>4PM</v>
      </c>
      <c r="E3234" t="str" cm="1">
        <f t="array" ref="E3234">IF($K3234="","",_xlfn.IFS($K3234=0,_xlfn.UNICHAR(9728),$K3234&lt;=3,_xlfn.UNICHAR(9729),OR($K3234=45,$K3234=48),"~",AND($K3234&gt;=51,$K3234&lt;=67),_xlfn.UNICHAR(9748),AND($K3234&gt;=71,$K3234&lt;=77),_xlfn.UNICHAR(10052),AND($K3234&gt;=80,$K3234&lt;=82),_xlfn.UNICHAR(9748),AND($K3234&gt;=95,$K3234&lt;=99),_xlfn.UNICHAR(9889),TRUE,_xlfn.UNICHAR(9729)))</f>
        <v>☀</v>
      </c>
      <c r="F3234" t="str" cm="1">
        <f t="array" ref="F3234">IF($K3234="","",_xlfn.IFS($K3234=0,"Clear",$K3234&lt;=3,"Partly Cloudy",OR($K3234=45,$K3234=48),"Fog",AND($K3234&gt;=51,$K3234&lt;=67),"Drizzle",AND($K3234&gt;=71,$K3234&lt;=77),"Snow",AND($K3234&gt;=80,$K3234&lt;=82),"Rain Showers",AND($K3234&gt;=95,$K3234&lt;=99),"Thunderstorm",TRUE,"Cloudy"))</f>
        <v>Clear</v>
      </c>
      <c r="G3234" s="3" cm="1">
        <f t="array" ref="G3234">IF($A3234="","",INDEX(OpenMeteoAPI[TemperatureC],ROWS($G$2:G3234)))</f>
        <v>24.1</v>
      </c>
      <c r="H3234" s="4" cm="1">
        <f t="array" ref="H3234">IF($A3234="","",INDEX(OpenMeteoAPI[RelativeHumidityPct],ROWS($H$2:H3234))/100)</f>
        <v>0.6</v>
      </c>
      <c r="I3234" s="4" cm="1">
        <f t="array" ref="I3234">IF($A3234="","",INDEX(OpenMeteoAPI[PrecipitationProbabilityPct],ROWS($I$2:I3234))/100)</f>
        <v>0.04</v>
      </c>
      <c r="J3234" s="3" cm="1">
        <f t="array" ref="J3234">IF($A3234="","",INDEX(OpenMeteoAPI[PrecipitationMM],ROWS($J$2:J3234)))</f>
        <v>0</v>
      </c>
      <c r="K3234" cm="1">
        <f t="array" ref="K3234">IF($A3234="","",INDEX(OpenMeteoAPI[WeatherCode],ROWS($K$2:K3234)))</f>
        <v>0</v>
      </c>
      <c r="L3234" s="3" cm="1">
        <f t="array" ref="L3234">IF($A3234="","",INDEX(OpenMeteoAPI[WindSpeedKMH],ROWS($L$2:L3234)))</f>
        <v>4.9000000000000004</v>
      </c>
    </row>
    <row r="3235" spans="1:12">
      <c r="A3235" t="str" cm="1">
        <f t="array" ref="A3235">IFERROR(INDEX(OpenMeteoAPI[City],ROWS($A$2:A3235))&amp;", "&amp;INDEX(OpenMeteoAPI[CountryCode],ROWS($A$2:A3235)),"")</f>
        <v>Copenhagen, DK</v>
      </c>
      <c r="B3235" t="str" cm="1">
        <f t="array" ref="B3235">IF($A3235="","",INDEX(OpenMeteoAPI[LocationID],ROWS($B$2:B3235)))</f>
        <v>DK-CPH</v>
      </c>
      <c r="C3235" s="5" cm="1">
        <f t="array" ref="C3235">IF($A3235="","",INDEX(OpenMeteoAPI[ForecastDateTime],ROWS($C$2:C3235)))</f>
        <v>46214.708333333336</v>
      </c>
      <c r="D3235" t="str">
        <f t="shared" si="50"/>
        <v>5PM</v>
      </c>
      <c r="E3235" t="str" cm="1">
        <f t="array" ref="E3235">IF($K3235="","",_xlfn.IFS($K3235=0,_xlfn.UNICHAR(9728),$K3235&lt;=3,_xlfn.UNICHAR(9729),OR($K3235=45,$K3235=48),"~",AND($K3235&gt;=51,$K3235&lt;=67),_xlfn.UNICHAR(9748),AND($K3235&gt;=71,$K3235&lt;=77),_xlfn.UNICHAR(10052),AND($K3235&gt;=80,$K3235&lt;=82),_xlfn.UNICHAR(9748),AND($K3235&gt;=95,$K3235&lt;=99),_xlfn.UNICHAR(9889),TRUE,_xlfn.UNICHAR(9729)))</f>
        <v>☀</v>
      </c>
      <c r="F3235" t="str" cm="1">
        <f t="array" ref="F3235">IF($K3235="","",_xlfn.IFS($K3235=0,"Clear",$K3235&lt;=3,"Partly Cloudy",OR($K3235=45,$K3235=48),"Fog",AND($K3235&gt;=51,$K3235&lt;=67),"Drizzle",AND($K3235&gt;=71,$K3235&lt;=77),"Snow",AND($K3235&gt;=80,$K3235&lt;=82),"Rain Showers",AND($K3235&gt;=95,$K3235&lt;=99),"Thunderstorm",TRUE,"Cloudy"))</f>
        <v>Clear</v>
      </c>
      <c r="G3235" s="3" cm="1">
        <f t="array" ref="G3235">IF($A3235="","",INDEX(OpenMeteoAPI[TemperatureC],ROWS($G$2:G3235)))</f>
        <v>23.9</v>
      </c>
      <c r="H3235" s="4" cm="1">
        <f t="array" ref="H3235">IF($A3235="","",INDEX(OpenMeteoAPI[RelativeHumidityPct],ROWS($H$2:H3235))/100)</f>
        <v>0.63</v>
      </c>
      <c r="I3235" s="4" cm="1">
        <f t="array" ref="I3235">IF($A3235="","",INDEX(OpenMeteoAPI[PrecipitationProbabilityPct],ROWS($I$2:I3235))/100)</f>
        <v>0.04</v>
      </c>
      <c r="J3235" s="3" cm="1">
        <f t="array" ref="J3235">IF($A3235="","",INDEX(OpenMeteoAPI[PrecipitationMM],ROWS($J$2:J3235)))</f>
        <v>0</v>
      </c>
      <c r="K3235" cm="1">
        <f t="array" ref="K3235">IF($A3235="","",INDEX(OpenMeteoAPI[WeatherCode],ROWS($K$2:K3235)))</f>
        <v>0</v>
      </c>
      <c r="L3235" s="3" cm="1">
        <f t="array" ref="L3235">IF($A3235="","",INDEX(OpenMeteoAPI[WindSpeedKMH],ROWS($L$2:L3235)))</f>
        <v>4.9000000000000004</v>
      </c>
    </row>
    <row r="3236" spans="1:12">
      <c r="A3236" t="str" cm="1">
        <f t="array" ref="A3236">IFERROR(INDEX(OpenMeteoAPI[City],ROWS($A$2:A3236))&amp;", "&amp;INDEX(OpenMeteoAPI[CountryCode],ROWS($A$2:A3236)),"")</f>
        <v>Copenhagen, DK</v>
      </c>
      <c r="B3236" t="str" cm="1">
        <f t="array" ref="B3236">IF($A3236="","",INDEX(OpenMeteoAPI[LocationID],ROWS($B$2:B3236)))</f>
        <v>DK-CPH</v>
      </c>
      <c r="C3236" s="5" cm="1">
        <f t="array" ref="C3236">IF($A3236="","",INDEX(OpenMeteoAPI[ForecastDateTime],ROWS($C$2:C3236)))</f>
        <v>46214.75</v>
      </c>
      <c r="D3236" t="str">
        <f t="shared" si="50"/>
        <v>6PM</v>
      </c>
      <c r="E3236" t="str" cm="1">
        <f t="array" ref="E3236">IF($K3236="","",_xlfn.IFS($K3236=0,_xlfn.UNICHAR(9728),$K3236&lt;=3,_xlfn.UNICHAR(9729),OR($K3236=45,$K3236=48),"~",AND($K3236&gt;=51,$K3236&lt;=67),_xlfn.UNICHAR(9748),AND($K3236&gt;=71,$K3236&lt;=77),_xlfn.UNICHAR(10052),AND($K3236&gt;=80,$K3236&lt;=82),_xlfn.UNICHAR(9748),AND($K3236&gt;=95,$K3236&lt;=99),_xlfn.UNICHAR(9889),TRUE,_xlfn.UNICHAR(9729)))</f>
        <v>☁</v>
      </c>
      <c r="F3236" t="str" cm="1">
        <f t="array" ref="F3236">IF($K3236="","",_xlfn.IFS($K3236=0,"Clear",$K3236&lt;=3,"Partly Cloudy",OR($K3236=45,$K3236=48),"Fog",AND($K3236&gt;=51,$K3236&lt;=67),"Drizzle",AND($K3236&gt;=71,$K3236&lt;=77),"Snow",AND($K3236&gt;=80,$K3236&lt;=82),"Rain Showers",AND($K3236&gt;=95,$K3236&lt;=99),"Thunderstorm",TRUE,"Cloudy"))</f>
        <v>Partly Cloudy</v>
      </c>
      <c r="G3236" s="3" cm="1">
        <f t="array" ref="G3236">IF($A3236="","",INDEX(OpenMeteoAPI[TemperatureC],ROWS($G$2:G3236)))</f>
        <v>23.6</v>
      </c>
      <c r="H3236" s="4" cm="1">
        <f t="array" ref="H3236">IF($A3236="","",INDEX(OpenMeteoAPI[RelativeHumidityPct],ROWS($H$2:H3236))/100)</f>
        <v>0.65</v>
      </c>
      <c r="I3236" s="4" cm="1">
        <f t="array" ref="I3236">IF($A3236="","",INDEX(OpenMeteoAPI[PrecipitationProbabilityPct],ROWS($I$2:I3236))/100)</f>
        <v>0.03</v>
      </c>
      <c r="J3236" s="3" cm="1">
        <f t="array" ref="J3236">IF($A3236="","",INDEX(OpenMeteoAPI[PrecipitationMM],ROWS($J$2:J3236)))</f>
        <v>0</v>
      </c>
      <c r="K3236" cm="1">
        <f t="array" ref="K3236">IF($A3236="","",INDEX(OpenMeteoAPI[WeatherCode],ROWS($K$2:K3236)))</f>
        <v>1</v>
      </c>
      <c r="L3236" s="3" cm="1">
        <f t="array" ref="L3236">IF($A3236="","",INDEX(OpenMeteoAPI[WindSpeedKMH],ROWS($L$2:L3236)))</f>
        <v>4.8</v>
      </c>
    </row>
    <row r="3237" spans="1:12">
      <c r="A3237" t="str" cm="1">
        <f t="array" ref="A3237">IFERROR(INDEX(OpenMeteoAPI[City],ROWS($A$2:A3237))&amp;", "&amp;INDEX(OpenMeteoAPI[CountryCode],ROWS($A$2:A3237)),"")</f>
        <v>Copenhagen, DK</v>
      </c>
      <c r="B3237" t="str" cm="1">
        <f t="array" ref="B3237">IF($A3237="","",INDEX(OpenMeteoAPI[LocationID],ROWS($B$2:B3237)))</f>
        <v>DK-CPH</v>
      </c>
      <c r="C3237" s="5" cm="1">
        <f t="array" ref="C3237">IF($A3237="","",INDEX(OpenMeteoAPI[ForecastDateTime],ROWS($C$2:C3237)))</f>
        <v>46214.791666666664</v>
      </c>
      <c r="D3237" t="str">
        <f t="shared" si="50"/>
        <v>7PM</v>
      </c>
      <c r="E3237" t="str" cm="1">
        <f t="array" ref="E3237">IF($K3237="","",_xlfn.IFS($K3237=0,_xlfn.UNICHAR(9728),$K3237&lt;=3,_xlfn.UNICHAR(9729),OR($K3237=45,$K3237=48),"~",AND($K3237&gt;=51,$K3237&lt;=67),_xlfn.UNICHAR(9748),AND($K3237&gt;=71,$K3237&lt;=77),_xlfn.UNICHAR(10052),AND($K3237&gt;=80,$K3237&lt;=82),_xlfn.UNICHAR(9748),AND($K3237&gt;=95,$K3237&lt;=99),_xlfn.UNICHAR(9889),TRUE,_xlfn.UNICHAR(9729)))</f>
        <v>☁</v>
      </c>
      <c r="F3237" t="str" cm="1">
        <f t="array" ref="F3237">IF($K3237="","",_xlfn.IFS($K3237=0,"Clear",$K3237&lt;=3,"Partly Cloudy",OR($K3237=45,$K3237=48),"Fog",AND($K3237&gt;=51,$K3237&lt;=67),"Drizzle",AND($K3237&gt;=71,$K3237&lt;=77),"Snow",AND($K3237&gt;=80,$K3237&lt;=82),"Rain Showers",AND($K3237&gt;=95,$K3237&lt;=99),"Thunderstorm",TRUE,"Cloudy"))</f>
        <v>Partly Cloudy</v>
      </c>
      <c r="G3237" s="3" cm="1">
        <f t="array" ref="G3237">IF($A3237="","",INDEX(OpenMeteoAPI[TemperatureC],ROWS($G$2:G3237)))</f>
        <v>23.2</v>
      </c>
      <c r="H3237" s="4" cm="1">
        <f t="array" ref="H3237">IF($A3237="","",INDEX(OpenMeteoAPI[RelativeHumidityPct],ROWS($H$2:H3237))/100)</f>
        <v>0.68</v>
      </c>
      <c r="I3237" s="4" cm="1">
        <f t="array" ref="I3237">IF($A3237="","",INDEX(OpenMeteoAPI[PrecipitationProbabilityPct],ROWS($I$2:I3237))/100)</f>
        <v>0.03</v>
      </c>
      <c r="J3237" s="3" cm="1">
        <f t="array" ref="J3237">IF($A3237="","",INDEX(OpenMeteoAPI[PrecipitationMM],ROWS($J$2:J3237)))</f>
        <v>0</v>
      </c>
      <c r="K3237" cm="1">
        <f t="array" ref="K3237">IF($A3237="","",INDEX(OpenMeteoAPI[WeatherCode],ROWS($K$2:K3237)))</f>
        <v>1</v>
      </c>
      <c r="L3237" s="3" cm="1">
        <f t="array" ref="L3237">IF($A3237="","",INDEX(OpenMeteoAPI[WindSpeedKMH],ROWS($L$2:L3237)))</f>
        <v>4.8</v>
      </c>
    </row>
    <row r="3238" spans="1:12">
      <c r="A3238" t="str" cm="1">
        <f t="array" ref="A3238">IFERROR(INDEX(OpenMeteoAPI[City],ROWS($A$2:A3238))&amp;", "&amp;INDEX(OpenMeteoAPI[CountryCode],ROWS($A$2:A3238)),"")</f>
        <v>Copenhagen, DK</v>
      </c>
      <c r="B3238" t="str" cm="1">
        <f t="array" ref="B3238">IF($A3238="","",INDEX(OpenMeteoAPI[LocationID],ROWS($B$2:B3238)))</f>
        <v>DK-CPH</v>
      </c>
      <c r="C3238" s="5" cm="1">
        <f t="array" ref="C3238">IF($A3238="","",INDEX(OpenMeteoAPI[ForecastDateTime],ROWS($C$2:C3238)))</f>
        <v>46214.833333333336</v>
      </c>
      <c r="D3238" t="str">
        <f t="shared" si="50"/>
        <v>8PM</v>
      </c>
      <c r="E3238" t="str" cm="1">
        <f t="array" ref="E3238">IF($K3238="","",_xlfn.IFS($K3238=0,_xlfn.UNICHAR(9728),$K3238&lt;=3,_xlfn.UNICHAR(9729),OR($K3238=45,$K3238=48),"~",AND($K3238&gt;=51,$K3238&lt;=67),_xlfn.UNICHAR(9748),AND($K3238&gt;=71,$K3238&lt;=77),_xlfn.UNICHAR(10052),AND($K3238&gt;=80,$K3238&lt;=82),_xlfn.UNICHAR(9748),AND($K3238&gt;=95,$K3238&lt;=99),_xlfn.UNICHAR(9889),TRUE,_xlfn.UNICHAR(9729)))</f>
        <v>☁</v>
      </c>
      <c r="F3238" t="str" cm="1">
        <f t="array" ref="F3238">IF($K3238="","",_xlfn.IFS($K3238=0,"Clear",$K3238&lt;=3,"Partly Cloudy",OR($K3238=45,$K3238=48),"Fog",AND($K3238&gt;=51,$K3238&lt;=67),"Drizzle",AND($K3238&gt;=71,$K3238&lt;=77),"Snow",AND($K3238&gt;=80,$K3238&lt;=82),"Rain Showers",AND($K3238&gt;=95,$K3238&lt;=99),"Thunderstorm",TRUE,"Cloudy"))</f>
        <v>Partly Cloudy</v>
      </c>
      <c r="G3238" s="3" cm="1">
        <f t="array" ref="G3238">IF($A3238="","",INDEX(OpenMeteoAPI[TemperatureC],ROWS($G$2:G3238)))</f>
        <v>22.6</v>
      </c>
      <c r="H3238" s="4" cm="1">
        <f t="array" ref="H3238">IF($A3238="","",INDEX(OpenMeteoAPI[RelativeHumidityPct],ROWS($H$2:H3238))/100)</f>
        <v>0.71</v>
      </c>
      <c r="I3238" s="4" cm="1">
        <f t="array" ref="I3238">IF($A3238="","",INDEX(OpenMeteoAPI[PrecipitationProbabilityPct],ROWS($I$2:I3238))/100)</f>
        <v>0.02</v>
      </c>
      <c r="J3238" s="3" cm="1">
        <f t="array" ref="J3238">IF($A3238="","",INDEX(OpenMeteoAPI[PrecipitationMM],ROWS($J$2:J3238)))</f>
        <v>0</v>
      </c>
      <c r="K3238" cm="1">
        <f t="array" ref="K3238">IF($A3238="","",INDEX(OpenMeteoAPI[WeatherCode],ROWS($K$2:K3238)))</f>
        <v>1</v>
      </c>
      <c r="L3238" s="3" cm="1">
        <f t="array" ref="L3238">IF($A3238="","",INDEX(OpenMeteoAPI[WindSpeedKMH],ROWS($L$2:L3238)))</f>
        <v>4.5</v>
      </c>
    </row>
    <row r="3239" spans="1:12">
      <c r="A3239" t="str" cm="1">
        <f t="array" ref="A3239">IFERROR(INDEX(OpenMeteoAPI[City],ROWS($A$2:A3239))&amp;", "&amp;INDEX(OpenMeteoAPI[CountryCode],ROWS($A$2:A3239)),"")</f>
        <v>Copenhagen, DK</v>
      </c>
      <c r="B3239" t="str" cm="1">
        <f t="array" ref="B3239">IF($A3239="","",INDEX(OpenMeteoAPI[LocationID],ROWS($B$2:B3239)))</f>
        <v>DK-CPH</v>
      </c>
      <c r="C3239" s="5" cm="1">
        <f t="array" ref="C3239">IF($A3239="","",INDEX(OpenMeteoAPI[ForecastDateTime],ROWS($C$2:C3239)))</f>
        <v>46214.875</v>
      </c>
      <c r="D3239" t="str">
        <f t="shared" si="50"/>
        <v>9PM</v>
      </c>
      <c r="E3239" t="str" cm="1">
        <f t="array" ref="E3239">IF($K3239="","",_xlfn.IFS($K3239=0,_xlfn.UNICHAR(9728),$K3239&lt;=3,_xlfn.UNICHAR(9729),OR($K3239=45,$K3239=48),"~",AND($K3239&gt;=51,$K3239&lt;=67),_xlfn.UNICHAR(9748),AND($K3239&gt;=71,$K3239&lt;=77),_xlfn.UNICHAR(10052),AND($K3239&gt;=80,$K3239&lt;=82),_xlfn.UNICHAR(9748),AND($K3239&gt;=95,$K3239&lt;=99),_xlfn.UNICHAR(9889),TRUE,_xlfn.UNICHAR(9729)))</f>
        <v>☁</v>
      </c>
      <c r="F3239" t="str" cm="1">
        <f t="array" ref="F3239">IF($K3239="","",_xlfn.IFS($K3239=0,"Clear",$K3239&lt;=3,"Partly Cloudy",OR($K3239=45,$K3239=48),"Fog",AND($K3239&gt;=51,$K3239&lt;=67),"Drizzle",AND($K3239&gt;=71,$K3239&lt;=77),"Snow",AND($K3239&gt;=80,$K3239&lt;=82),"Rain Showers",AND($K3239&gt;=95,$K3239&lt;=99),"Thunderstorm",TRUE,"Cloudy"))</f>
        <v>Partly Cloudy</v>
      </c>
      <c r="G3239" s="3" cm="1">
        <f t="array" ref="G3239">IF($A3239="","",INDEX(OpenMeteoAPI[TemperatureC],ROWS($G$2:G3239)))</f>
        <v>21.9</v>
      </c>
      <c r="H3239" s="4" cm="1">
        <f t="array" ref="H3239">IF($A3239="","",INDEX(OpenMeteoAPI[RelativeHumidityPct],ROWS($H$2:H3239))/100)</f>
        <v>0.76</v>
      </c>
      <c r="I3239" s="4" cm="1">
        <f t="array" ref="I3239">IF($A3239="","",INDEX(OpenMeteoAPI[PrecipitationProbabilityPct],ROWS($I$2:I3239))/100)</f>
        <v>0.02</v>
      </c>
      <c r="J3239" s="3" cm="1">
        <f t="array" ref="J3239">IF($A3239="","",INDEX(OpenMeteoAPI[PrecipitationMM],ROWS($J$2:J3239)))</f>
        <v>0</v>
      </c>
      <c r="K3239" cm="1">
        <f t="array" ref="K3239">IF($A3239="","",INDEX(OpenMeteoAPI[WeatherCode],ROWS($K$2:K3239)))</f>
        <v>2</v>
      </c>
      <c r="L3239" s="3" cm="1">
        <f t="array" ref="L3239">IF($A3239="","",INDEX(OpenMeteoAPI[WindSpeedKMH],ROWS($L$2:L3239)))</f>
        <v>4.0999999999999996</v>
      </c>
    </row>
    <row r="3240" spans="1:12">
      <c r="A3240" t="str" cm="1">
        <f t="array" ref="A3240">IFERROR(INDEX(OpenMeteoAPI[City],ROWS($A$2:A3240))&amp;", "&amp;INDEX(OpenMeteoAPI[CountryCode],ROWS($A$2:A3240)),"")</f>
        <v>Copenhagen, DK</v>
      </c>
      <c r="B3240" t="str" cm="1">
        <f t="array" ref="B3240">IF($A3240="","",INDEX(OpenMeteoAPI[LocationID],ROWS($B$2:B3240)))</f>
        <v>DK-CPH</v>
      </c>
      <c r="C3240" s="5" cm="1">
        <f t="array" ref="C3240">IF($A3240="","",INDEX(OpenMeteoAPI[ForecastDateTime],ROWS($C$2:C3240)))</f>
        <v>46214.916666666664</v>
      </c>
      <c r="D3240" t="str">
        <f t="shared" si="50"/>
        <v>10PM</v>
      </c>
      <c r="E3240" t="str" cm="1">
        <f t="array" ref="E3240">IF($K3240="","",_xlfn.IFS($K3240=0,_xlfn.UNICHAR(9728),$K3240&lt;=3,_xlfn.UNICHAR(9729),OR($K3240=45,$K3240=48),"~",AND($K3240&gt;=51,$K3240&lt;=67),_xlfn.UNICHAR(9748),AND($K3240&gt;=71,$K3240&lt;=77),_xlfn.UNICHAR(10052),AND($K3240&gt;=80,$K3240&lt;=82),_xlfn.UNICHAR(9748),AND($K3240&gt;=95,$K3240&lt;=99),_xlfn.UNICHAR(9889),TRUE,_xlfn.UNICHAR(9729)))</f>
        <v>☁</v>
      </c>
      <c r="F3240" t="str" cm="1">
        <f t="array" ref="F3240">IF($K3240="","",_xlfn.IFS($K3240=0,"Clear",$K3240&lt;=3,"Partly Cloudy",OR($K3240=45,$K3240=48),"Fog",AND($K3240&gt;=51,$K3240&lt;=67),"Drizzle",AND($K3240&gt;=71,$K3240&lt;=77),"Snow",AND($K3240&gt;=80,$K3240&lt;=82),"Rain Showers",AND($K3240&gt;=95,$K3240&lt;=99),"Thunderstorm",TRUE,"Cloudy"))</f>
        <v>Partly Cloudy</v>
      </c>
      <c r="G3240" s="3" cm="1">
        <f t="array" ref="G3240">IF($A3240="","",INDEX(OpenMeteoAPI[TemperatureC],ROWS($G$2:G3240)))</f>
        <v>21.2</v>
      </c>
      <c r="H3240" s="4" cm="1">
        <f t="array" ref="H3240">IF($A3240="","",INDEX(OpenMeteoAPI[RelativeHumidityPct],ROWS($H$2:H3240))/100)</f>
        <v>0.8</v>
      </c>
      <c r="I3240" s="4" cm="1">
        <f t="array" ref="I3240">IF($A3240="","",INDEX(OpenMeteoAPI[PrecipitationProbabilityPct],ROWS($I$2:I3240))/100)</f>
        <v>0.02</v>
      </c>
      <c r="J3240" s="3" cm="1">
        <f t="array" ref="J3240">IF($A3240="","",INDEX(OpenMeteoAPI[PrecipitationMM],ROWS($J$2:J3240)))</f>
        <v>0</v>
      </c>
      <c r="K3240" cm="1">
        <f t="array" ref="K3240">IF($A3240="","",INDEX(OpenMeteoAPI[WeatherCode],ROWS($K$2:K3240)))</f>
        <v>2</v>
      </c>
      <c r="L3240" s="3" cm="1">
        <f t="array" ref="L3240">IF($A3240="","",INDEX(OpenMeteoAPI[WindSpeedKMH],ROWS($L$2:L3240)))</f>
        <v>3.6</v>
      </c>
    </row>
    <row r="3241" spans="1:12">
      <c r="A3241" t="str" cm="1">
        <f t="array" ref="A3241">IFERROR(INDEX(OpenMeteoAPI[City],ROWS($A$2:A3241))&amp;", "&amp;INDEX(OpenMeteoAPI[CountryCode],ROWS($A$2:A3241)),"")</f>
        <v>Copenhagen, DK</v>
      </c>
      <c r="B3241" t="str" cm="1">
        <f t="array" ref="B3241">IF($A3241="","",INDEX(OpenMeteoAPI[LocationID],ROWS($B$2:B3241)))</f>
        <v>DK-CPH</v>
      </c>
      <c r="C3241" s="5" cm="1">
        <f t="array" ref="C3241">IF($A3241="","",INDEX(OpenMeteoAPI[ForecastDateTime],ROWS($C$2:C3241)))</f>
        <v>46214.958333333336</v>
      </c>
      <c r="D3241" t="str">
        <f t="shared" si="50"/>
        <v>11PM</v>
      </c>
      <c r="E3241" t="str" cm="1">
        <f t="array" ref="E3241">IF($K3241="","",_xlfn.IFS($K3241=0,_xlfn.UNICHAR(9728),$K3241&lt;=3,_xlfn.UNICHAR(9729),OR($K3241=45,$K3241=48),"~",AND($K3241&gt;=51,$K3241&lt;=67),_xlfn.UNICHAR(9748),AND($K3241&gt;=71,$K3241&lt;=77),_xlfn.UNICHAR(10052),AND($K3241&gt;=80,$K3241&lt;=82),_xlfn.UNICHAR(9748),AND($K3241&gt;=95,$K3241&lt;=99),_xlfn.UNICHAR(9889),TRUE,_xlfn.UNICHAR(9729)))</f>
        <v>☁</v>
      </c>
      <c r="F3241" t="str" cm="1">
        <f t="array" ref="F3241">IF($K3241="","",_xlfn.IFS($K3241=0,"Clear",$K3241&lt;=3,"Partly Cloudy",OR($K3241=45,$K3241=48),"Fog",AND($K3241&gt;=51,$K3241&lt;=67),"Drizzle",AND($K3241&gt;=71,$K3241&lt;=77),"Snow",AND($K3241&gt;=80,$K3241&lt;=82),"Rain Showers",AND($K3241&gt;=95,$K3241&lt;=99),"Thunderstorm",TRUE,"Cloudy"))</f>
        <v>Partly Cloudy</v>
      </c>
      <c r="G3241" s="3" cm="1">
        <f t="array" ref="G3241">IF($A3241="","",INDEX(OpenMeteoAPI[TemperatureC],ROWS($G$2:G3241)))</f>
        <v>20.6</v>
      </c>
      <c r="H3241" s="4" cm="1">
        <f t="array" ref="H3241">IF($A3241="","",INDEX(OpenMeteoAPI[RelativeHumidityPct],ROWS($H$2:H3241))/100)</f>
        <v>0.82</v>
      </c>
      <c r="I3241" s="4" cm="1">
        <f t="array" ref="I3241">IF($A3241="","",INDEX(OpenMeteoAPI[PrecipitationProbabilityPct],ROWS($I$2:I3241))/100)</f>
        <v>0.02</v>
      </c>
      <c r="J3241" s="3" cm="1">
        <f t="array" ref="J3241">IF($A3241="","",INDEX(OpenMeteoAPI[PrecipitationMM],ROWS($J$2:J3241)))</f>
        <v>0</v>
      </c>
      <c r="K3241" cm="1">
        <f t="array" ref="K3241">IF($A3241="","",INDEX(OpenMeteoAPI[WeatherCode],ROWS($K$2:K3241)))</f>
        <v>3</v>
      </c>
      <c r="L3241" s="3" cm="1">
        <f t="array" ref="L3241">IF($A3241="","",INDEX(OpenMeteoAPI[WindSpeedKMH],ROWS($L$2:L3241)))</f>
        <v>4</v>
      </c>
    </row>
    <row r="3242" spans="1:12">
      <c r="A3242" t="str" cm="1">
        <f t="array" ref="A3242">IFERROR(INDEX(OpenMeteoAPI[City],ROWS($A$2:A3242))&amp;", "&amp;INDEX(OpenMeteoAPI[CountryCode],ROWS($A$2:A3242)),"")</f>
        <v>Copenhagen, DK</v>
      </c>
      <c r="B3242" t="str" cm="1">
        <f t="array" ref="B3242">IF($A3242="","",INDEX(OpenMeteoAPI[LocationID],ROWS($B$2:B3242)))</f>
        <v>DK-CPH</v>
      </c>
      <c r="C3242" s="5" cm="1">
        <f t="array" ref="C3242">IF($A3242="","",INDEX(OpenMeteoAPI[ForecastDateTime],ROWS($C$2:C3242)))</f>
        <v>46215</v>
      </c>
      <c r="D3242" t="str">
        <f t="shared" si="50"/>
        <v>12AM</v>
      </c>
      <c r="E3242" t="str" cm="1">
        <f t="array" ref="E3242">IF($K3242="","",_xlfn.IFS($K3242=0,_xlfn.UNICHAR(9728),$K3242&lt;=3,_xlfn.UNICHAR(9729),OR($K3242=45,$K3242=48),"~",AND($K3242&gt;=51,$K3242&lt;=67),_xlfn.UNICHAR(9748),AND($K3242&gt;=71,$K3242&lt;=77),_xlfn.UNICHAR(10052),AND($K3242&gt;=80,$K3242&lt;=82),_xlfn.UNICHAR(9748),AND($K3242&gt;=95,$K3242&lt;=99),_xlfn.UNICHAR(9889),TRUE,_xlfn.UNICHAR(9729)))</f>
        <v>☁</v>
      </c>
      <c r="F3242" t="str" cm="1">
        <f t="array" ref="F3242">IF($K3242="","",_xlfn.IFS($K3242=0,"Clear",$K3242&lt;=3,"Partly Cloudy",OR($K3242=45,$K3242=48),"Fog",AND($K3242&gt;=51,$K3242&lt;=67),"Drizzle",AND($K3242&gt;=71,$K3242&lt;=77),"Snow",AND($K3242&gt;=80,$K3242&lt;=82),"Rain Showers",AND($K3242&gt;=95,$K3242&lt;=99),"Thunderstorm",TRUE,"Cloudy"))</f>
        <v>Partly Cloudy</v>
      </c>
      <c r="G3242" s="3" cm="1">
        <f t="array" ref="G3242">IF($A3242="","",INDEX(OpenMeteoAPI[TemperatureC],ROWS($G$2:G3242)))</f>
        <v>20.5</v>
      </c>
      <c r="H3242" s="4" cm="1">
        <f t="array" ref="H3242">IF($A3242="","",INDEX(OpenMeteoAPI[RelativeHumidityPct],ROWS($H$2:H3242))/100)</f>
        <v>0.79</v>
      </c>
      <c r="I3242" s="4" cm="1">
        <f t="array" ref="I3242">IF($A3242="","",INDEX(OpenMeteoAPI[PrecipitationProbabilityPct],ROWS($I$2:I3242))/100)</f>
        <v>0.03</v>
      </c>
      <c r="J3242" s="3" cm="1">
        <f t="array" ref="J3242">IF($A3242="","",INDEX(OpenMeteoAPI[PrecipitationMM],ROWS($J$2:J3242)))</f>
        <v>0</v>
      </c>
      <c r="K3242" cm="1">
        <f t="array" ref="K3242">IF($A3242="","",INDEX(OpenMeteoAPI[WeatherCode],ROWS($K$2:K3242)))</f>
        <v>3</v>
      </c>
      <c r="L3242" s="3" cm="1">
        <f t="array" ref="L3242">IF($A3242="","",INDEX(OpenMeteoAPI[WindSpeedKMH],ROWS($L$2:L3242)))</f>
        <v>5.8</v>
      </c>
    </row>
    <row r="3243" spans="1:12">
      <c r="A3243" t="str" cm="1">
        <f t="array" ref="A3243">IFERROR(INDEX(OpenMeteoAPI[City],ROWS($A$2:A3243))&amp;", "&amp;INDEX(OpenMeteoAPI[CountryCode],ROWS($A$2:A3243)),"")</f>
        <v>Copenhagen, DK</v>
      </c>
      <c r="B3243" t="str" cm="1">
        <f t="array" ref="B3243">IF($A3243="","",INDEX(OpenMeteoAPI[LocationID],ROWS($B$2:B3243)))</f>
        <v>DK-CPH</v>
      </c>
      <c r="C3243" s="5" cm="1">
        <f t="array" ref="C3243">IF($A3243="","",INDEX(OpenMeteoAPI[ForecastDateTime],ROWS($C$2:C3243)))</f>
        <v>46215.041666666664</v>
      </c>
      <c r="D3243" t="str">
        <f t="shared" si="50"/>
        <v>1AM</v>
      </c>
      <c r="E3243" t="str" cm="1">
        <f t="array" ref="E3243">IF($K3243="","",_xlfn.IFS($K3243=0,_xlfn.UNICHAR(9728),$K3243&lt;=3,_xlfn.UNICHAR(9729),OR($K3243=45,$K3243=48),"~",AND($K3243&gt;=51,$K3243&lt;=67),_xlfn.UNICHAR(9748),AND($K3243&gt;=71,$K3243&lt;=77),_xlfn.UNICHAR(10052),AND($K3243&gt;=80,$K3243&lt;=82),_xlfn.UNICHAR(9748),AND($K3243&gt;=95,$K3243&lt;=99),_xlfn.UNICHAR(9889),TRUE,_xlfn.UNICHAR(9729)))</f>
        <v>☁</v>
      </c>
      <c r="F3243" t="str" cm="1">
        <f t="array" ref="F3243">IF($K3243="","",_xlfn.IFS($K3243=0,"Clear",$K3243&lt;=3,"Partly Cloudy",OR($K3243=45,$K3243=48),"Fog",AND($K3243&gt;=51,$K3243&lt;=67),"Drizzle",AND($K3243&gt;=71,$K3243&lt;=77),"Snow",AND($K3243&gt;=80,$K3243&lt;=82),"Rain Showers",AND($K3243&gt;=95,$K3243&lt;=99),"Thunderstorm",TRUE,"Cloudy"))</f>
        <v>Partly Cloudy</v>
      </c>
      <c r="G3243" s="3" cm="1">
        <f t="array" ref="G3243">IF($A3243="","",INDEX(OpenMeteoAPI[TemperatureC],ROWS($G$2:G3243)))</f>
        <v>20.5</v>
      </c>
      <c r="H3243" s="4" cm="1">
        <f t="array" ref="H3243">IF($A3243="","",INDEX(OpenMeteoAPI[RelativeHumidityPct],ROWS($H$2:H3243))/100)</f>
        <v>0.73</v>
      </c>
      <c r="I3243" s="4" cm="1">
        <f t="array" ref="I3243">IF($A3243="","",INDEX(OpenMeteoAPI[PrecipitationProbabilityPct],ROWS($I$2:I3243))/100)</f>
        <v>0.04</v>
      </c>
      <c r="J3243" s="3" cm="1">
        <f t="array" ref="J3243">IF($A3243="","",INDEX(OpenMeteoAPI[PrecipitationMM],ROWS($J$2:J3243)))</f>
        <v>0</v>
      </c>
      <c r="K3243" cm="1">
        <f t="array" ref="K3243">IF($A3243="","",INDEX(OpenMeteoAPI[WeatherCode],ROWS($K$2:K3243)))</f>
        <v>3</v>
      </c>
      <c r="L3243" s="3" cm="1">
        <f t="array" ref="L3243">IF($A3243="","",INDEX(OpenMeteoAPI[WindSpeedKMH],ROWS($L$2:L3243)))</f>
        <v>7.9</v>
      </c>
    </row>
    <row r="3244" spans="1:12">
      <c r="A3244" t="str" cm="1">
        <f t="array" ref="A3244">IFERROR(INDEX(OpenMeteoAPI[City],ROWS($A$2:A3244))&amp;", "&amp;INDEX(OpenMeteoAPI[CountryCode],ROWS($A$2:A3244)),"")</f>
        <v>Copenhagen, DK</v>
      </c>
      <c r="B3244" t="str" cm="1">
        <f t="array" ref="B3244">IF($A3244="","",INDEX(OpenMeteoAPI[LocationID],ROWS($B$2:B3244)))</f>
        <v>DK-CPH</v>
      </c>
      <c r="C3244" s="5" cm="1">
        <f t="array" ref="C3244">IF($A3244="","",INDEX(OpenMeteoAPI[ForecastDateTime],ROWS($C$2:C3244)))</f>
        <v>46215.083333333336</v>
      </c>
      <c r="D3244" t="str">
        <f t="shared" si="50"/>
        <v>2AM</v>
      </c>
      <c r="E3244" t="str" cm="1">
        <f t="array" ref="E3244">IF($K3244="","",_xlfn.IFS($K3244=0,_xlfn.UNICHAR(9728),$K3244&lt;=3,_xlfn.UNICHAR(9729),OR($K3244=45,$K3244=48),"~",AND($K3244&gt;=51,$K3244&lt;=67),_xlfn.UNICHAR(9748),AND($K3244&gt;=71,$K3244&lt;=77),_xlfn.UNICHAR(10052),AND($K3244&gt;=80,$K3244&lt;=82),_xlfn.UNICHAR(9748),AND($K3244&gt;=95,$K3244&lt;=99),_xlfn.UNICHAR(9889),TRUE,_xlfn.UNICHAR(9729)))</f>
        <v>☁</v>
      </c>
      <c r="F3244" t="str" cm="1">
        <f t="array" ref="F3244">IF($K3244="","",_xlfn.IFS($K3244=0,"Clear",$K3244&lt;=3,"Partly Cloudy",OR($K3244=45,$K3244=48),"Fog",AND($K3244&gt;=51,$K3244&lt;=67),"Drizzle",AND($K3244&gt;=71,$K3244&lt;=77),"Snow",AND($K3244&gt;=80,$K3244&lt;=82),"Rain Showers",AND($K3244&gt;=95,$K3244&lt;=99),"Thunderstorm",TRUE,"Cloudy"))</f>
        <v>Partly Cloudy</v>
      </c>
      <c r="G3244" s="3" cm="1">
        <f t="array" ref="G3244">IF($A3244="","",INDEX(OpenMeteoAPI[TemperatureC],ROWS($G$2:G3244)))</f>
        <v>20.3</v>
      </c>
      <c r="H3244" s="4" cm="1">
        <f t="array" ref="H3244">IF($A3244="","",INDEX(OpenMeteoAPI[RelativeHumidityPct],ROWS($H$2:H3244))/100)</f>
        <v>0.7</v>
      </c>
      <c r="I3244" s="4" cm="1">
        <f t="array" ref="I3244">IF($A3244="","",INDEX(OpenMeteoAPI[PrecipitationProbabilityPct],ROWS($I$2:I3244))/100)</f>
        <v>0.04</v>
      </c>
      <c r="J3244" s="3" cm="1">
        <f t="array" ref="J3244">IF($A3244="","",INDEX(OpenMeteoAPI[PrecipitationMM],ROWS($J$2:J3244)))</f>
        <v>0</v>
      </c>
      <c r="K3244" cm="1">
        <f t="array" ref="K3244">IF($A3244="","",INDEX(OpenMeteoAPI[WeatherCode],ROWS($K$2:K3244)))</f>
        <v>3</v>
      </c>
      <c r="L3244" s="3" cm="1">
        <f t="array" ref="L3244">IF($A3244="","",INDEX(OpenMeteoAPI[WindSpeedKMH],ROWS($L$2:L3244)))</f>
        <v>9.6</v>
      </c>
    </row>
    <row r="3245" spans="1:12">
      <c r="A3245" t="str" cm="1">
        <f t="array" ref="A3245">IFERROR(INDEX(OpenMeteoAPI[City],ROWS($A$2:A3245))&amp;", "&amp;INDEX(OpenMeteoAPI[CountryCode],ROWS($A$2:A3245)),"")</f>
        <v>Copenhagen, DK</v>
      </c>
      <c r="B3245" t="str" cm="1">
        <f t="array" ref="B3245">IF($A3245="","",INDEX(OpenMeteoAPI[LocationID],ROWS($B$2:B3245)))</f>
        <v>DK-CPH</v>
      </c>
      <c r="C3245" s="5" cm="1">
        <f t="array" ref="C3245">IF($A3245="","",INDEX(OpenMeteoAPI[ForecastDateTime],ROWS($C$2:C3245)))</f>
        <v>46215.125</v>
      </c>
      <c r="D3245" t="str">
        <f t="shared" si="50"/>
        <v>3AM</v>
      </c>
      <c r="E3245" t="str" cm="1">
        <f t="array" ref="E3245">IF($K3245="","",_xlfn.IFS($K3245=0,_xlfn.UNICHAR(9728),$K3245&lt;=3,_xlfn.UNICHAR(9729),OR($K3245=45,$K3245=48),"~",AND($K3245&gt;=51,$K3245&lt;=67),_xlfn.UNICHAR(9748),AND($K3245&gt;=71,$K3245&lt;=77),_xlfn.UNICHAR(10052),AND($K3245&gt;=80,$K3245&lt;=82),_xlfn.UNICHAR(9748),AND($K3245&gt;=95,$K3245&lt;=99),_xlfn.UNICHAR(9889),TRUE,_xlfn.UNICHAR(9729)))</f>
        <v>☁</v>
      </c>
      <c r="F3245" t="str" cm="1">
        <f t="array" ref="F3245">IF($K3245="","",_xlfn.IFS($K3245=0,"Clear",$K3245&lt;=3,"Partly Cloudy",OR($K3245=45,$K3245=48),"Fog",AND($K3245&gt;=51,$K3245&lt;=67),"Drizzle",AND($K3245&gt;=71,$K3245&lt;=77),"Snow",AND($K3245&gt;=80,$K3245&lt;=82),"Rain Showers",AND($K3245&gt;=95,$K3245&lt;=99),"Thunderstorm",TRUE,"Cloudy"))</f>
        <v>Partly Cloudy</v>
      </c>
      <c r="G3245" s="3" cm="1">
        <f t="array" ref="G3245">IF($A3245="","",INDEX(OpenMeteoAPI[TemperatureC],ROWS($G$2:G3245)))</f>
        <v>19.5</v>
      </c>
      <c r="H3245" s="4" cm="1">
        <f t="array" ref="H3245">IF($A3245="","",INDEX(OpenMeteoAPI[RelativeHumidityPct],ROWS($H$2:H3245))/100)</f>
        <v>0.7</v>
      </c>
      <c r="I3245" s="4" cm="1">
        <f t="array" ref="I3245">IF($A3245="","",INDEX(OpenMeteoAPI[PrecipitationProbabilityPct],ROWS($I$2:I3245))/100)</f>
        <v>0.04</v>
      </c>
      <c r="J3245" s="3" cm="1">
        <f t="array" ref="J3245">IF($A3245="","",INDEX(OpenMeteoAPI[PrecipitationMM],ROWS($J$2:J3245)))</f>
        <v>0</v>
      </c>
      <c r="K3245" cm="1">
        <f t="array" ref="K3245">IF($A3245="","",INDEX(OpenMeteoAPI[WeatherCode],ROWS($K$2:K3245)))</f>
        <v>3</v>
      </c>
      <c r="L3245" s="3" cm="1">
        <f t="array" ref="L3245">IF($A3245="","",INDEX(OpenMeteoAPI[WindSpeedKMH],ROWS($L$2:L3245)))</f>
        <v>10.5</v>
      </c>
    </row>
    <row r="3246" spans="1:12">
      <c r="A3246" t="str" cm="1">
        <f t="array" ref="A3246">IFERROR(INDEX(OpenMeteoAPI[City],ROWS($A$2:A3246))&amp;", "&amp;INDEX(OpenMeteoAPI[CountryCode],ROWS($A$2:A3246)),"")</f>
        <v>Copenhagen, DK</v>
      </c>
      <c r="B3246" t="str" cm="1">
        <f t="array" ref="B3246">IF($A3246="","",INDEX(OpenMeteoAPI[LocationID],ROWS($B$2:B3246)))</f>
        <v>DK-CPH</v>
      </c>
      <c r="C3246" s="5" cm="1">
        <f t="array" ref="C3246">IF($A3246="","",INDEX(OpenMeteoAPI[ForecastDateTime],ROWS($C$2:C3246)))</f>
        <v>46215.166666666664</v>
      </c>
      <c r="D3246" t="str">
        <f t="shared" si="50"/>
        <v>4AM</v>
      </c>
      <c r="E3246" t="str" cm="1">
        <f t="array" ref="E3246">IF($K3246="","",_xlfn.IFS($K3246=0,_xlfn.UNICHAR(9728),$K3246&lt;=3,_xlfn.UNICHAR(9729),OR($K3246=45,$K3246=48),"~",AND($K3246&gt;=51,$K3246&lt;=67),_xlfn.UNICHAR(9748),AND($K3246&gt;=71,$K3246&lt;=77),_xlfn.UNICHAR(10052),AND($K3246&gt;=80,$K3246&lt;=82),_xlfn.UNICHAR(9748),AND($K3246&gt;=95,$K3246&lt;=99),_xlfn.UNICHAR(9889),TRUE,_xlfn.UNICHAR(9729)))</f>
        <v>☁</v>
      </c>
      <c r="F3246" t="str" cm="1">
        <f t="array" ref="F3246">IF($K3246="","",_xlfn.IFS($K3246=0,"Clear",$K3246&lt;=3,"Partly Cloudy",OR($K3246=45,$K3246=48),"Fog",AND($K3246&gt;=51,$K3246&lt;=67),"Drizzle",AND($K3246&gt;=71,$K3246&lt;=77),"Snow",AND($K3246&gt;=80,$K3246&lt;=82),"Rain Showers",AND($K3246&gt;=95,$K3246&lt;=99),"Thunderstorm",TRUE,"Cloudy"))</f>
        <v>Partly Cloudy</v>
      </c>
      <c r="G3246" s="3" cm="1">
        <f t="array" ref="G3246">IF($A3246="","",INDEX(OpenMeteoAPI[TemperatureC],ROWS($G$2:G3246)))</f>
        <v>18.5</v>
      </c>
      <c r="H3246" s="4" cm="1">
        <f t="array" ref="H3246">IF($A3246="","",INDEX(OpenMeteoAPI[RelativeHumidityPct],ROWS($H$2:H3246))/100)</f>
        <v>0.73</v>
      </c>
      <c r="I3246" s="4" cm="1">
        <f t="array" ref="I3246">IF($A3246="","",INDEX(OpenMeteoAPI[PrecipitationProbabilityPct],ROWS($I$2:I3246))/100)</f>
        <v>0.03</v>
      </c>
      <c r="J3246" s="3" cm="1">
        <f t="array" ref="J3246">IF($A3246="","",INDEX(OpenMeteoAPI[PrecipitationMM],ROWS($J$2:J3246)))</f>
        <v>0</v>
      </c>
      <c r="K3246" cm="1">
        <f t="array" ref="K3246">IF($A3246="","",INDEX(OpenMeteoAPI[WeatherCode],ROWS($K$2:K3246)))</f>
        <v>3</v>
      </c>
      <c r="L3246" s="3" cm="1">
        <f t="array" ref="L3246">IF($A3246="","",INDEX(OpenMeteoAPI[WindSpeedKMH],ROWS($L$2:L3246)))</f>
        <v>11.1</v>
      </c>
    </row>
    <row r="3247" spans="1:12">
      <c r="A3247" t="str" cm="1">
        <f t="array" ref="A3247">IFERROR(INDEX(OpenMeteoAPI[City],ROWS($A$2:A3247))&amp;", "&amp;INDEX(OpenMeteoAPI[CountryCode],ROWS($A$2:A3247)),"")</f>
        <v>Copenhagen, DK</v>
      </c>
      <c r="B3247" t="str" cm="1">
        <f t="array" ref="B3247">IF($A3247="","",INDEX(OpenMeteoAPI[LocationID],ROWS($B$2:B3247)))</f>
        <v>DK-CPH</v>
      </c>
      <c r="C3247" s="5" cm="1">
        <f t="array" ref="C3247">IF($A3247="","",INDEX(OpenMeteoAPI[ForecastDateTime],ROWS($C$2:C3247)))</f>
        <v>46215.208333333336</v>
      </c>
      <c r="D3247" t="str">
        <f t="shared" si="50"/>
        <v>5AM</v>
      </c>
      <c r="E3247" t="str" cm="1">
        <f t="array" ref="E3247">IF($K3247="","",_xlfn.IFS($K3247=0,_xlfn.UNICHAR(9728),$K3247&lt;=3,_xlfn.UNICHAR(9729),OR($K3247=45,$K3247=48),"~",AND($K3247&gt;=51,$K3247&lt;=67),_xlfn.UNICHAR(9748),AND($K3247&gt;=71,$K3247&lt;=77),_xlfn.UNICHAR(10052),AND($K3247&gt;=80,$K3247&lt;=82),_xlfn.UNICHAR(9748),AND($K3247&gt;=95,$K3247&lt;=99),_xlfn.UNICHAR(9889),TRUE,_xlfn.UNICHAR(9729)))</f>
        <v>☁</v>
      </c>
      <c r="F3247" t="str" cm="1">
        <f t="array" ref="F3247">IF($K3247="","",_xlfn.IFS($K3247=0,"Clear",$K3247&lt;=3,"Partly Cloudy",OR($K3247=45,$K3247=48),"Fog",AND($K3247&gt;=51,$K3247&lt;=67),"Drizzle",AND($K3247&gt;=71,$K3247&lt;=77),"Snow",AND($K3247&gt;=80,$K3247&lt;=82),"Rain Showers",AND($K3247&gt;=95,$K3247&lt;=99),"Thunderstorm",TRUE,"Cloudy"))</f>
        <v>Partly Cloudy</v>
      </c>
      <c r="G3247" s="3" cm="1">
        <f t="array" ref="G3247">IF($A3247="","",INDEX(OpenMeteoAPI[TemperatureC],ROWS($G$2:G3247)))</f>
        <v>17.8</v>
      </c>
      <c r="H3247" s="4" cm="1">
        <f t="array" ref="H3247">IF($A3247="","",INDEX(OpenMeteoAPI[RelativeHumidityPct],ROWS($H$2:H3247))/100)</f>
        <v>0.74</v>
      </c>
      <c r="I3247" s="4" cm="1">
        <f t="array" ref="I3247">IF($A3247="","",INDEX(OpenMeteoAPI[PrecipitationProbabilityPct],ROWS($I$2:I3247))/100)</f>
        <v>0.02</v>
      </c>
      <c r="J3247" s="3" cm="1">
        <f t="array" ref="J3247">IF($A3247="","",INDEX(OpenMeteoAPI[PrecipitationMM],ROWS($J$2:J3247)))</f>
        <v>0</v>
      </c>
      <c r="K3247" cm="1">
        <f t="array" ref="K3247">IF($A3247="","",INDEX(OpenMeteoAPI[WeatherCode],ROWS($K$2:K3247)))</f>
        <v>3</v>
      </c>
      <c r="L3247" s="3" cm="1">
        <f t="array" ref="L3247">IF($A3247="","",INDEX(OpenMeteoAPI[WindSpeedKMH],ROWS($L$2:L3247)))</f>
        <v>11.4</v>
      </c>
    </row>
    <row r="3248" spans="1:12">
      <c r="A3248" t="str" cm="1">
        <f t="array" ref="A3248">IFERROR(INDEX(OpenMeteoAPI[City],ROWS($A$2:A3248))&amp;", "&amp;INDEX(OpenMeteoAPI[CountryCode],ROWS($A$2:A3248)),"")</f>
        <v>Copenhagen, DK</v>
      </c>
      <c r="B3248" t="str" cm="1">
        <f t="array" ref="B3248">IF($A3248="","",INDEX(OpenMeteoAPI[LocationID],ROWS($B$2:B3248)))</f>
        <v>DK-CPH</v>
      </c>
      <c r="C3248" s="5" cm="1">
        <f t="array" ref="C3248">IF($A3248="","",INDEX(OpenMeteoAPI[ForecastDateTime],ROWS($C$2:C3248)))</f>
        <v>46215.25</v>
      </c>
      <c r="D3248" t="str">
        <f t="shared" si="50"/>
        <v>6AM</v>
      </c>
      <c r="E3248" t="str" cm="1">
        <f t="array" ref="E3248">IF($K3248="","",_xlfn.IFS($K3248=0,_xlfn.UNICHAR(9728),$K3248&lt;=3,_xlfn.UNICHAR(9729),OR($K3248=45,$K3248=48),"~",AND($K3248&gt;=51,$K3248&lt;=67),_xlfn.UNICHAR(9748),AND($K3248&gt;=71,$K3248&lt;=77),_xlfn.UNICHAR(10052),AND($K3248&gt;=80,$K3248&lt;=82),_xlfn.UNICHAR(9748),AND($K3248&gt;=95,$K3248&lt;=99),_xlfn.UNICHAR(9889),TRUE,_xlfn.UNICHAR(9729)))</f>
        <v>☁</v>
      </c>
      <c r="F3248" t="str" cm="1">
        <f t="array" ref="F3248">IF($K3248="","",_xlfn.IFS($K3248=0,"Clear",$K3248&lt;=3,"Partly Cloudy",OR($K3248=45,$K3248=48),"Fog",AND($K3248&gt;=51,$K3248&lt;=67),"Drizzle",AND($K3248&gt;=71,$K3248&lt;=77),"Snow",AND($K3248&gt;=80,$K3248&lt;=82),"Rain Showers",AND($K3248&gt;=95,$K3248&lt;=99),"Thunderstorm",TRUE,"Cloudy"))</f>
        <v>Partly Cloudy</v>
      </c>
      <c r="G3248" s="3" cm="1">
        <f t="array" ref="G3248">IF($A3248="","",INDEX(OpenMeteoAPI[TemperatureC],ROWS($G$2:G3248)))</f>
        <v>17.8</v>
      </c>
      <c r="H3248" s="4" cm="1">
        <f t="array" ref="H3248">IF($A3248="","",INDEX(OpenMeteoAPI[RelativeHumidityPct],ROWS($H$2:H3248))/100)</f>
        <v>0.73</v>
      </c>
      <c r="I3248" s="4" cm="1">
        <f t="array" ref="I3248">IF($A3248="","",INDEX(OpenMeteoAPI[PrecipitationProbabilityPct],ROWS($I$2:I3248))/100)</f>
        <v>0.01</v>
      </c>
      <c r="J3248" s="3" cm="1">
        <f t="array" ref="J3248">IF($A3248="","",INDEX(OpenMeteoAPI[PrecipitationMM],ROWS($J$2:J3248)))</f>
        <v>0</v>
      </c>
      <c r="K3248" cm="1">
        <f t="array" ref="K3248">IF($A3248="","",INDEX(OpenMeteoAPI[WeatherCode],ROWS($K$2:K3248)))</f>
        <v>3</v>
      </c>
      <c r="L3248" s="3" cm="1">
        <f t="array" ref="L3248">IF($A3248="","",INDEX(OpenMeteoAPI[WindSpeedKMH],ROWS($L$2:L3248)))</f>
        <v>11.4</v>
      </c>
    </row>
    <row r="3249" spans="1:12">
      <c r="A3249" t="str" cm="1">
        <f t="array" ref="A3249">IFERROR(INDEX(OpenMeteoAPI[City],ROWS($A$2:A3249))&amp;", "&amp;INDEX(OpenMeteoAPI[CountryCode],ROWS($A$2:A3249)),"")</f>
        <v>Copenhagen, DK</v>
      </c>
      <c r="B3249" t="str" cm="1">
        <f t="array" ref="B3249">IF($A3249="","",INDEX(OpenMeteoAPI[LocationID],ROWS($B$2:B3249)))</f>
        <v>DK-CPH</v>
      </c>
      <c r="C3249" s="5" cm="1">
        <f t="array" ref="C3249">IF($A3249="","",INDEX(OpenMeteoAPI[ForecastDateTime],ROWS($C$2:C3249)))</f>
        <v>46215.291666666664</v>
      </c>
      <c r="D3249" t="str">
        <f t="shared" si="50"/>
        <v>7AM</v>
      </c>
      <c r="E3249" t="str" cm="1">
        <f t="array" ref="E3249">IF($K3249="","",_xlfn.IFS($K3249=0,_xlfn.UNICHAR(9728),$K3249&lt;=3,_xlfn.UNICHAR(9729),OR($K3249=45,$K3249=48),"~",AND($K3249&gt;=51,$K3249&lt;=67),_xlfn.UNICHAR(9748),AND($K3249&gt;=71,$K3249&lt;=77),_xlfn.UNICHAR(10052),AND($K3249&gt;=80,$K3249&lt;=82),_xlfn.UNICHAR(9748),AND($K3249&gt;=95,$K3249&lt;=99),_xlfn.UNICHAR(9889),TRUE,_xlfn.UNICHAR(9729)))</f>
        <v>☁</v>
      </c>
      <c r="F3249" t="str" cm="1">
        <f t="array" ref="F3249">IF($K3249="","",_xlfn.IFS($K3249=0,"Clear",$K3249&lt;=3,"Partly Cloudy",OR($K3249=45,$K3249=48),"Fog",AND($K3249&gt;=51,$K3249&lt;=67),"Drizzle",AND($K3249&gt;=71,$K3249&lt;=77),"Snow",AND($K3249&gt;=80,$K3249&lt;=82),"Rain Showers",AND($K3249&gt;=95,$K3249&lt;=99),"Thunderstorm",TRUE,"Cloudy"))</f>
        <v>Partly Cloudy</v>
      </c>
      <c r="G3249" s="3" cm="1">
        <f t="array" ref="G3249">IF($A3249="","",INDEX(OpenMeteoAPI[TemperatureC],ROWS($G$2:G3249)))</f>
        <v>18.2</v>
      </c>
      <c r="H3249" s="4" cm="1">
        <f t="array" ref="H3249">IF($A3249="","",INDEX(OpenMeteoAPI[RelativeHumidityPct],ROWS($H$2:H3249))/100)</f>
        <v>0.7</v>
      </c>
      <c r="I3249" s="4" cm="1">
        <f t="array" ref="I3249">IF($A3249="","",INDEX(OpenMeteoAPI[PrecipitationProbabilityPct],ROWS($I$2:I3249))/100)</f>
        <v>0</v>
      </c>
      <c r="J3249" s="3" cm="1">
        <f t="array" ref="J3249">IF($A3249="","",INDEX(OpenMeteoAPI[PrecipitationMM],ROWS($J$2:J3249)))</f>
        <v>0</v>
      </c>
      <c r="K3249" cm="1">
        <f t="array" ref="K3249">IF($A3249="","",INDEX(OpenMeteoAPI[WeatherCode],ROWS($K$2:K3249)))</f>
        <v>2</v>
      </c>
      <c r="L3249" s="3" cm="1">
        <f t="array" ref="L3249">IF($A3249="","",INDEX(OpenMeteoAPI[WindSpeedKMH],ROWS($L$2:L3249)))</f>
        <v>11.3</v>
      </c>
    </row>
    <row r="3250" spans="1:12">
      <c r="A3250" t="str" cm="1">
        <f t="array" ref="A3250">IFERROR(INDEX(OpenMeteoAPI[City],ROWS($A$2:A3250))&amp;", "&amp;INDEX(OpenMeteoAPI[CountryCode],ROWS($A$2:A3250)),"")</f>
        <v>Copenhagen, DK</v>
      </c>
      <c r="B3250" t="str" cm="1">
        <f t="array" ref="B3250">IF($A3250="","",INDEX(OpenMeteoAPI[LocationID],ROWS($B$2:B3250)))</f>
        <v>DK-CPH</v>
      </c>
      <c r="C3250" s="5" cm="1">
        <f t="array" ref="C3250">IF($A3250="","",INDEX(OpenMeteoAPI[ForecastDateTime],ROWS($C$2:C3250)))</f>
        <v>46215.333333333336</v>
      </c>
      <c r="D3250" t="str">
        <f t="shared" si="50"/>
        <v>8AM</v>
      </c>
      <c r="E3250" t="str" cm="1">
        <f t="array" ref="E3250">IF($K3250="","",_xlfn.IFS($K3250=0,_xlfn.UNICHAR(9728),$K3250&lt;=3,_xlfn.UNICHAR(9729),OR($K3250=45,$K3250=48),"~",AND($K3250&gt;=51,$K3250&lt;=67),_xlfn.UNICHAR(9748),AND($K3250&gt;=71,$K3250&lt;=77),_xlfn.UNICHAR(10052),AND($K3250&gt;=80,$K3250&lt;=82),_xlfn.UNICHAR(9748),AND($K3250&gt;=95,$K3250&lt;=99),_xlfn.UNICHAR(9889),TRUE,_xlfn.UNICHAR(9729)))</f>
        <v>☁</v>
      </c>
      <c r="F3250" t="str" cm="1">
        <f t="array" ref="F3250">IF($K3250="","",_xlfn.IFS($K3250=0,"Clear",$K3250&lt;=3,"Partly Cloudy",OR($K3250=45,$K3250=48),"Fog",AND($K3250&gt;=51,$K3250&lt;=67),"Drizzle",AND($K3250&gt;=71,$K3250&lt;=77),"Snow",AND($K3250&gt;=80,$K3250&lt;=82),"Rain Showers",AND($K3250&gt;=95,$K3250&lt;=99),"Thunderstorm",TRUE,"Cloudy"))</f>
        <v>Partly Cloudy</v>
      </c>
      <c r="G3250" s="3" cm="1">
        <f t="array" ref="G3250">IF($A3250="","",INDEX(OpenMeteoAPI[TemperatureC],ROWS($G$2:G3250)))</f>
        <v>18.7</v>
      </c>
      <c r="H3250" s="4" cm="1">
        <f t="array" ref="H3250">IF($A3250="","",INDEX(OpenMeteoAPI[RelativeHumidityPct],ROWS($H$2:H3250))/100)</f>
        <v>0.67</v>
      </c>
      <c r="I3250" s="4" cm="1">
        <f t="array" ref="I3250">IF($A3250="","",INDEX(OpenMeteoAPI[PrecipitationProbabilityPct],ROWS($I$2:I3250))/100)</f>
        <v>0</v>
      </c>
      <c r="J3250" s="3" cm="1">
        <f t="array" ref="J3250">IF($A3250="","",INDEX(OpenMeteoAPI[PrecipitationMM],ROWS($J$2:J3250)))</f>
        <v>0</v>
      </c>
      <c r="K3250" cm="1">
        <f t="array" ref="K3250">IF($A3250="","",INDEX(OpenMeteoAPI[WeatherCode],ROWS($K$2:K3250)))</f>
        <v>1</v>
      </c>
      <c r="L3250" s="3" cm="1">
        <f t="array" ref="L3250">IF($A3250="","",INDEX(OpenMeteoAPI[WindSpeedKMH],ROWS($L$2:L3250)))</f>
        <v>11</v>
      </c>
    </row>
    <row r="3251" spans="1:12">
      <c r="A3251" t="str" cm="1">
        <f t="array" ref="A3251">IFERROR(INDEX(OpenMeteoAPI[City],ROWS($A$2:A3251))&amp;", "&amp;INDEX(OpenMeteoAPI[CountryCode],ROWS($A$2:A3251)),"")</f>
        <v>Copenhagen, DK</v>
      </c>
      <c r="B3251" t="str" cm="1">
        <f t="array" ref="B3251">IF($A3251="","",INDEX(OpenMeteoAPI[LocationID],ROWS($B$2:B3251)))</f>
        <v>DK-CPH</v>
      </c>
      <c r="C3251" s="5" cm="1">
        <f t="array" ref="C3251">IF($A3251="","",INDEX(OpenMeteoAPI[ForecastDateTime],ROWS($C$2:C3251)))</f>
        <v>46215.375</v>
      </c>
      <c r="D3251" t="str">
        <f t="shared" si="50"/>
        <v>9AM</v>
      </c>
      <c r="E3251" t="str" cm="1">
        <f t="array" ref="E3251">IF($K3251="","",_xlfn.IFS($K3251=0,_xlfn.UNICHAR(9728),$K3251&lt;=3,_xlfn.UNICHAR(9729),OR($K3251=45,$K3251=48),"~",AND($K3251&gt;=51,$K3251&lt;=67),_xlfn.UNICHAR(9748),AND($K3251&gt;=71,$K3251&lt;=77),_xlfn.UNICHAR(10052),AND($K3251&gt;=80,$K3251&lt;=82),_xlfn.UNICHAR(9748),AND($K3251&gt;=95,$K3251&lt;=99),_xlfn.UNICHAR(9889),TRUE,_xlfn.UNICHAR(9729)))</f>
        <v>☁</v>
      </c>
      <c r="F3251" t="str" cm="1">
        <f t="array" ref="F3251">IF($K3251="","",_xlfn.IFS($K3251=0,"Clear",$K3251&lt;=3,"Partly Cloudy",OR($K3251=45,$K3251=48),"Fog",AND($K3251&gt;=51,$K3251&lt;=67),"Drizzle",AND($K3251&gt;=71,$K3251&lt;=77),"Snow",AND($K3251&gt;=80,$K3251&lt;=82),"Rain Showers",AND($K3251&gt;=95,$K3251&lt;=99),"Thunderstorm",TRUE,"Cloudy"))</f>
        <v>Partly Cloudy</v>
      </c>
      <c r="G3251" s="3" cm="1">
        <f t="array" ref="G3251">IF($A3251="","",INDEX(OpenMeteoAPI[TemperatureC],ROWS($G$2:G3251)))</f>
        <v>19.3</v>
      </c>
      <c r="H3251" s="4" cm="1">
        <f t="array" ref="H3251">IF($A3251="","",INDEX(OpenMeteoAPI[RelativeHumidityPct],ROWS($H$2:H3251))/100)</f>
        <v>0.65</v>
      </c>
      <c r="I3251" s="4" cm="1">
        <f t="array" ref="I3251">IF($A3251="","",INDEX(OpenMeteoAPI[PrecipitationProbabilityPct],ROWS($I$2:I3251))/100)</f>
        <v>0.02</v>
      </c>
      <c r="J3251" s="3" cm="1">
        <f t="array" ref="J3251">IF($A3251="","",INDEX(OpenMeteoAPI[PrecipitationMM],ROWS($J$2:J3251)))</f>
        <v>0</v>
      </c>
      <c r="K3251" cm="1">
        <f t="array" ref="K3251">IF($A3251="","",INDEX(OpenMeteoAPI[WeatherCode],ROWS($K$2:K3251)))</f>
        <v>2</v>
      </c>
      <c r="L3251" s="3" cm="1">
        <f t="array" ref="L3251">IF($A3251="","",INDEX(OpenMeteoAPI[WindSpeedKMH],ROWS($L$2:L3251)))</f>
        <v>9.9</v>
      </c>
    </row>
    <row r="3252" spans="1:12">
      <c r="A3252" t="str" cm="1">
        <f t="array" ref="A3252">IFERROR(INDEX(OpenMeteoAPI[City],ROWS($A$2:A3252))&amp;", "&amp;INDEX(OpenMeteoAPI[CountryCode],ROWS($A$2:A3252)),"")</f>
        <v>Copenhagen, DK</v>
      </c>
      <c r="B3252" t="str" cm="1">
        <f t="array" ref="B3252">IF($A3252="","",INDEX(OpenMeteoAPI[LocationID],ROWS($B$2:B3252)))</f>
        <v>DK-CPH</v>
      </c>
      <c r="C3252" s="5" cm="1">
        <f t="array" ref="C3252">IF($A3252="","",INDEX(OpenMeteoAPI[ForecastDateTime],ROWS($C$2:C3252)))</f>
        <v>46215.416666666664</v>
      </c>
      <c r="D3252" t="str">
        <f t="shared" si="50"/>
        <v>10AM</v>
      </c>
      <c r="E3252" t="str" cm="1">
        <f t="array" ref="E3252">IF($K3252="","",_xlfn.IFS($K3252=0,_xlfn.UNICHAR(9728),$K3252&lt;=3,_xlfn.UNICHAR(9729),OR($K3252=45,$K3252=48),"~",AND($K3252&gt;=51,$K3252&lt;=67),_xlfn.UNICHAR(9748),AND($K3252&gt;=71,$K3252&lt;=77),_xlfn.UNICHAR(10052),AND($K3252&gt;=80,$K3252&lt;=82),_xlfn.UNICHAR(9748),AND($K3252&gt;=95,$K3252&lt;=99),_xlfn.UNICHAR(9889),TRUE,_xlfn.UNICHAR(9729)))</f>
        <v>☁</v>
      </c>
      <c r="F3252" t="str" cm="1">
        <f t="array" ref="F3252">IF($K3252="","",_xlfn.IFS($K3252=0,"Clear",$K3252&lt;=3,"Partly Cloudy",OR($K3252=45,$K3252=48),"Fog",AND($K3252&gt;=51,$K3252&lt;=67),"Drizzle",AND($K3252&gt;=71,$K3252&lt;=77),"Snow",AND($K3252&gt;=80,$K3252&lt;=82),"Rain Showers",AND($K3252&gt;=95,$K3252&lt;=99),"Thunderstorm",TRUE,"Cloudy"))</f>
        <v>Partly Cloudy</v>
      </c>
      <c r="G3252" s="3" cm="1">
        <f t="array" ref="G3252">IF($A3252="","",INDEX(OpenMeteoAPI[TemperatureC],ROWS($G$2:G3252)))</f>
        <v>20.100000000000001</v>
      </c>
      <c r="H3252" s="4" cm="1">
        <f t="array" ref="H3252">IF($A3252="","",INDEX(OpenMeteoAPI[RelativeHumidityPct],ROWS($H$2:H3252))/100)</f>
        <v>0.61</v>
      </c>
      <c r="I3252" s="4" cm="1">
        <f t="array" ref="I3252">IF($A3252="","",INDEX(OpenMeteoAPI[PrecipitationProbabilityPct],ROWS($I$2:I3252))/100)</f>
        <v>0.05</v>
      </c>
      <c r="J3252" s="3" cm="1">
        <f t="array" ref="J3252">IF($A3252="","",INDEX(OpenMeteoAPI[PrecipitationMM],ROWS($J$2:J3252)))</f>
        <v>0</v>
      </c>
      <c r="K3252" cm="1">
        <f t="array" ref="K3252">IF($A3252="","",INDEX(OpenMeteoAPI[WeatherCode],ROWS($K$2:K3252)))</f>
        <v>2</v>
      </c>
      <c r="L3252" s="3" cm="1">
        <f t="array" ref="L3252">IF($A3252="","",INDEX(OpenMeteoAPI[WindSpeedKMH],ROWS($L$2:L3252)))</f>
        <v>8.1999999999999993</v>
      </c>
    </row>
    <row r="3253" spans="1:12">
      <c r="A3253" t="str" cm="1">
        <f t="array" ref="A3253">IFERROR(INDEX(OpenMeteoAPI[City],ROWS($A$2:A3253))&amp;", "&amp;INDEX(OpenMeteoAPI[CountryCode],ROWS($A$2:A3253)),"")</f>
        <v>Copenhagen, DK</v>
      </c>
      <c r="B3253" t="str" cm="1">
        <f t="array" ref="B3253">IF($A3253="","",INDEX(OpenMeteoAPI[LocationID],ROWS($B$2:B3253)))</f>
        <v>DK-CPH</v>
      </c>
      <c r="C3253" s="5" cm="1">
        <f t="array" ref="C3253">IF($A3253="","",INDEX(OpenMeteoAPI[ForecastDateTime],ROWS($C$2:C3253)))</f>
        <v>46215.458333333336</v>
      </c>
      <c r="D3253" t="str">
        <f t="shared" si="50"/>
        <v>11AM</v>
      </c>
      <c r="E3253" t="str" cm="1">
        <f t="array" ref="E3253">IF($K3253="","",_xlfn.IFS($K3253=0,_xlfn.UNICHAR(9728),$K3253&lt;=3,_xlfn.UNICHAR(9729),OR($K3253=45,$K3253=48),"~",AND($K3253&gt;=51,$K3253&lt;=67),_xlfn.UNICHAR(9748),AND($K3253&gt;=71,$K3253&lt;=77),_xlfn.UNICHAR(10052),AND($K3253&gt;=80,$K3253&lt;=82),_xlfn.UNICHAR(9748),AND($K3253&gt;=95,$K3253&lt;=99),_xlfn.UNICHAR(9889),TRUE,_xlfn.UNICHAR(9729)))</f>
        <v>☁</v>
      </c>
      <c r="F3253" t="str" cm="1">
        <f t="array" ref="F3253">IF($K3253="","",_xlfn.IFS($K3253=0,"Clear",$K3253&lt;=3,"Partly Cloudy",OR($K3253=45,$K3253=48),"Fog",AND($K3253&gt;=51,$K3253&lt;=67),"Drizzle",AND($K3253&gt;=71,$K3253&lt;=77),"Snow",AND($K3253&gt;=80,$K3253&lt;=82),"Rain Showers",AND($K3253&gt;=95,$K3253&lt;=99),"Thunderstorm",TRUE,"Cloudy"))</f>
        <v>Partly Cloudy</v>
      </c>
      <c r="G3253" s="3" cm="1">
        <f t="array" ref="G3253">IF($A3253="","",INDEX(OpenMeteoAPI[TemperatureC],ROWS($G$2:G3253)))</f>
        <v>20.9</v>
      </c>
      <c r="H3253" s="4" cm="1">
        <f t="array" ref="H3253">IF($A3253="","",INDEX(OpenMeteoAPI[RelativeHumidityPct],ROWS($H$2:H3253))/100)</f>
        <v>0.59</v>
      </c>
      <c r="I3253" s="4" cm="1">
        <f t="array" ref="I3253">IF($A3253="","",INDEX(OpenMeteoAPI[PrecipitationProbabilityPct],ROWS($I$2:I3253))/100)</f>
        <v>0.08</v>
      </c>
      <c r="J3253" s="3" cm="1">
        <f t="array" ref="J3253">IF($A3253="","",INDEX(OpenMeteoAPI[PrecipitationMM],ROWS($J$2:J3253)))</f>
        <v>0</v>
      </c>
      <c r="K3253" cm="1">
        <f t="array" ref="K3253">IF($A3253="","",INDEX(OpenMeteoAPI[WeatherCode],ROWS($K$2:K3253)))</f>
        <v>3</v>
      </c>
      <c r="L3253" s="3" cm="1">
        <f t="array" ref="L3253">IF($A3253="","",INDEX(OpenMeteoAPI[WindSpeedKMH],ROWS($L$2:L3253)))</f>
        <v>6.2</v>
      </c>
    </row>
    <row r="3254" spans="1:12">
      <c r="A3254" t="str" cm="1">
        <f t="array" ref="A3254">IFERROR(INDEX(OpenMeteoAPI[City],ROWS($A$2:A3254))&amp;", "&amp;INDEX(OpenMeteoAPI[CountryCode],ROWS($A$2:A3254)),"")</f>
        <v>Copenhagen, DK</v>
      </c>
      <c r="B3254" t="str" cm="1">
        <f t="array" ref="B3254">IF($A3254="","",INDEX(OpenMeteoAPI[LocationID],ROWS($B$2:B3254)))</f>
        <v>DK-CPH</v>
      </c>
      <c r="C3254" s="5" cm="1">
        <f t="array" ref="C3254">IF($A3254="","",INDEX(OpenMeteoAPI[ForecastDateTime],ROWS($C$2:C3254)))</f>
        <v>46215.5</v>
      </c>
      <c r="D3254" t="str">
        <f t="shared" si="50"/>
        <v>12PM</v>
      </c>
      <c r="E3254" t="str" cm="1">
        <f t="array" ref="E3254">IF($K3254="","",_xlfn.IFS($K3254=0,_xlfn.UNICHAR(9728),$K3254&lt;=3,_xlfn.UNICHAR(9729),OR($K3254=45,$K3254=48),"~",AND($K3254&gt;=51,$K3254&lt;=67),_xlfn.UNICHAR(9748),AND($K3254&gt;=71,$K3254&lt;=77),_xlfn.UNICHAR(10052),AND($K3254&gt;=80,$K3254&lt;=82),_xlfn.UNICHAR(9748),AND($K3254&gt;=95,$K3254&lt;=99),_xlfn.UNICHAR(9889),TRUE,_xlfn.UNICHAR(9729)))</f>
        <v>☁</v>
      </c>
      <c r="F3254" t="str" cm="1">
        <f t="array" ref="F3254">IF($K3254="","",_xlfn.IFS($K3254=0,"Clear",$K3254&lt;=3,"Partly Cloudy",OR($K3254=45,$K3254=48),"Fog",AND($K3254&gt;=51,$K3254&lt;=67),"Drizzle",AND($K3254&gt;=71,$K3254&lt;=77),"Snow",AND($K3254&gt;=80,$K3254&lt;=82),"Rain Showers",AND($K3254&gt;=95,$K3254&lt;=99),"Thunderstorm",TRUE,"Cloudy"))</f>
        <v>Partly Cloudy</v>
      </c>
      <c r="G3254" s="3" cm="1">
        <f t="array" ref="G3254">IF($A3254="","",INDEX(OpenMeteoAPI[TemperatureC],ROWS($G$2:G3254)))</f>
        <v>21.8</v>
      </c>
      <c r="H3254" s="4" cm="1">
        <f t="array" ref="H3254">IF($A3254="","",INDEX(OpenMeteoAPI[RelativeHumidityPct],ROWS($H$2:H3254))/100)</f>
        <v>0.56000000000000005</v>
      </c>
      <c r="I3254" s="4" cm="1">
        <f t="array" ref="I3254">IF($A3254="","",INDEX(OpenMeteoAPI[PrecipitationProbabilityPct],ROWS($I$2:I3254))/100)</f>
        <v>0.09</v>
      </c>
      <c r="J3254" s="3" cm="1">
        <f t="array" ref="J3254">IF($A3254="","",INDEX(OpenMeteoAPI[PrecipitationMM],ROWS($J$2:J3254)))</f>
        <v>0</v>
      </c>
      <c r="K3254" cm="1">
        <f t="array" ref="K3254">IF($A3254="","",INDEX(OpenMeteoAPI[WeatherCode],ROWS($K$2:K3254)))</f>
        <v>3</v>
      </c>
      <c r="L3254" s="3" cm="1">
        <f t="array" ref="L3254">IF($A3254="","",INDEX(OpenMeteoAPI[WindSpeedKMH],ROWS($L$2:L3254)))</f>
        <v>4.0999999999999996</v>
      </c>
    </row>
    <row r="3255" spans="1:12">
      <c r="A3255" t="str" cm="1">
        <f t="array" ref="A3255">IFERROR(INDEX(OpenMeteoAPI[City],ROWS($A$2:A3255))&amp;", "&amp;INDEX(OpenMeteoAPI[CountryCode],ROWS($A$2:A3255)),"")</f>
        <v>Copenhagen, DK</v>
      </c>
      <c r="B3255" t="str" cm="1">
        <f t="array" ref="B3255">IF($A3255="","",INDEX(OpenMeteoAPI[LocationID],ROWS($B$2:B3255)))</f>
        <v>DK-CPH</v>
      </c>
      <c r="C3255" s="5" cm="1">
        <f t="array" ref="C3255">IF($A3255="","",INDEX(OpenMeteoAPI[ForecastDateTime],ROWS($C$2:C3255)))</f>
        <v>46215.541666666664</v>
      </c>
      <c r="D3255" t="str">
        <f t="shared" si="50"/>
        <v>1PM</v>
      </c>
      <c r="E3255" t="str" cm="1">
        <f t="array" ref="E3255">IF($K3255="","",_xlfn.IFS($K3255=0,_xlfn.UNICHAR(9728),$K3255&lt;=3,_xlfn.UNICHAR(9729),OR($K3255=45,$K3255=48),"~",AND($K3255&gt;=51,$K3255&lt;=67),_xlfn.UNICHAR(9748),AND($K3255&gt;=71,$K3255&lt;=77),_xlfn.UNICHAR(10052),AND($K3255&gt;=80,$K3255&lt;=82),_xlfn.UNICHAR(9748),AND($K3255&gt;=95,$K3255&lt;=99),_xlfn.UNICHAR(9889),TRUE,_xlfn.UNICHAR(9729)))</f>
        <v>☁</v>
      </c>
      <c r="F3255" t="str" cm="1">
        <f t="array" ref="F3255">IF($K3255="","",_xlfn.IFS($K3255=0,"Clear",$K3255&lt;=3,"Partly Cloudy",OR($K3255=45,$K3255=48),"Fog",AND($K3255&gt;=51,$K3255&lt;=67),"Drizzle",AND($K3255&gt;=71,$K3255&lt;=77),"Snow",AND($K3255&gt;=80,$K3255&lt;=82),"Rain Showers",AND($K3255&gt;=95,$K3255&lt;=99),"Thunderstorm",TRUE,"Cloudy"))</f>
        <v>Partly Cloudy</v>
      </c>
      <c r="G3255" s="3" cm="1">
        <f t="array" ref="G3255">IF($A3255="","",INDEX(OpenMeteoAPI[TemperatureC],ROWS($G$2:G3255)))</f>
        <v>22.7</v>
      </c>
      <c r="H3255" s="4" cm="1">
        <f t="array" ref="H3255">IF($A3255="","",INDEX(OpenMeteoAPI[RelativeHumidityPct],ROWS($H$2:H3255))/100)</f>
        <v>0.53</v>
      </c>
      <c r="I3255" s="4" cm="1">
        <f t="array" ref="I3255">IF($A3255="","",INDEX(OpenMeteoAPI[PrecipitationProbabilityPct],ROWS($I$2:I3255))/100)</f>
        <v>0.09</v>
      </c>
      <c r="J3255" s="3" cm="1">
        <f t="array" ref="J3255">IF($A3255="","",INDEX(OpenMeteoAPI[PrecipitationMM],ROWS($J$2:J3255)))</f>
        <v>0</v>
      </c>
      <c r="K3255" cm="1">
        <f t="array" ref="K3255">IF($A3255="","",INDEX(OpenMeteoAPI[WeatherCode],ROWS($K$2:K3255)))</f>
        <v>3</v>
      </c>
      <c r="L3255" s="3" cm="1">
        <f t="array" ref="L3255">IF($A3255="","",INDEX(OpenMeteoAPI[WindSpeedKMH],ROWS($L$2:L3255)))</f>
        <v>2.1</v>
      </c>
    </row>
    <row r="3256" spans="1:12">
      <c r="A3256" t="str" cm="1">
        <f t="array" ref="A3256">IFERROR(INDEX(OpenMeteoAPI[City],ROWS($A$2:A3256))&amp;", "&amp;INDEX(OpenMeteoAPI[CountryCode],ROWS($A$2:A3256)),"")</f>
        <v>Copenhagen, DK</v>
      </c>
      <c r="B3256" t="str" cm="1">
        <f t="array" ref="B3256">IF($A3256="","",INDEX(OpenMeteoAPI[LocationID],ROWS($B$2:B3256)))</f>
        <v>DK-CPH</v>
      </c>
      <c r="C3256" s="5" cm="1">
        <f t="array" ref="C3256">IF($A3256="","",INDEX(OpenMeteoAPI[ForecastDateTime],ROWS($C$2:C3256)))</f>
        <v>46215.583333333336</v>
      </c>
      <c r="D3256" t="str">
        <f t="shared" si="50"/>
        <v>2PM</v>
      </c>
      <c r="E3256" t="str" cm="1">
        <f t="array" ref="E3256">IF($K3256="","",_xlfn.IFS($K3256=0,_xlfn.UNICHAR(9728),$K3256&lt;=3,_xlfn.UNICHAR(9729),OR($K3256=45,$K3256=48),"~",AND($K3256&gt;=51,$K3256&lt;=67),_xlfn.UNICHAR(9748),AND($K3256&gt;=71,$K3256&lt;=77),_xlfn.UNICHAR(10052),AND($K3256&gt;=80,$K3256&lt;=82),_xlfn.UNICHAR(9748),AND($K3256&gt;=95,$K3256&lt;=99),_xlfn.UNICHAR(9889),TRUE,_xlfn.UNICHAR(9729)))</f>
        <v>☁</v>
      </c>
      <c r="F3256" t="str" cm="1">
        <f t="array" ref="F3256">IF($K3256="","",_xlfn.IFS($K3256=0,"Clear",$K3256&lt;=3,"Partly Cloudy",OR($K3256=45,$K3256=48),"Fog",AND($K3256&gt;=51,$K3256&lt;=67),"Drizzle",AND($K3256&gt;=71,$K3256&lt;=77),"Snow",AND($K3256&gt;=80,$K3256&lt;=82),"Rain Showers",AND($K3256&gt;=95,$K3256&lt;=99),"Thunderstorm",TRUE,"Cloudy"))</f>
        <v>Partly Cloudy</v>
      </c>
      <c r="G3256" s="3" cm="1">
        <f t="array" ref="G3256">IF($A3256="","",INDEX(OpenMeteoAPI[TemperatureC],ROWS($G$2:G3256)))</f>
        <v>23.3</v>
      </c>
      <c r="H3256" s="4" cm="1">
        <f t="array" ref="H3256">IF($A3256="","",INDEX(OpenMeteoAPI[RelativeHumidityPct],ROWS($H$2:H3256))/100)</f>
        <v>0.52</v>
      </c>
      <c r="I3256" s="4" cm="1">
        <f t="array" ref="I3256">IF($A3256="","",INDEX(OpenMeteoAPI[PrecipitationProbabilityPct],ROWS($I$2:I3256))/100)</f>
        <v>0.12</v>
      </c>
      <c r="J3256" s="3" cm="1">
        <f t="array" ref="J3256">IF($A3256="","",INDEX(OpenMeteoAPI[PrecipitationMM],ROWS($J$2:J3256)))</f>
        <v>0</v>
      </c>
      <c r="K3256" cm="1">
        <f t="array" ref="K3256">IF($A3256="","",INDEX(OpenMeteoAPI[WeatherCode],ROWS($K$2:K3256)))</f>
        <v>3</v>
      </c>
      <c r="L3256" s="3" cm="1">
        <f t="array" ref="L3256">IF($A3256="","",INDEX(OpenMeteoAPI[WindSpeedKMH],ROWS($L$2:L3256)))</f>
        <v>1</v>
      </c>
    </row>
    <row r="3257" spans="1:12">
      <c r="A3257" t="str" cm="1">
        <f t="array" ref="A3257">IFERROR(INDEX(OpenMeteoAPI[City],ROWS($A$2:A3257))&amp;", "&amp;INDEX(OpenMeteoAPI[CountryCode],ROWS($A$2:A3257)),"")</f>
        <v>Copenhagen, DK</v>
      </c>
      <c r="B3257" t="str" cm="1">
        <f t="array" ref="B3257">IF($A3257="","",INDEX(OpenMeteoAPI[LocationID],ROWS($B$2:B3257)))</f>
        <v>DK-CPH</v>
      </c>
      <c r="C3257" s="5" cm="1">
        <f t="array" ref="C3257">IF($A3257="","",INDEX(OpenMeteoAPI[ForecastDateTime],ROWS($C$2:C3257)))</f>
        <v>46215.625</v>
      </c>
      <c r="D3257" t="str">
        <f t="shared" si="50"/>
        <v>3PM</v>
      </c>
      <c r="E3257" t="str" cm="1">
        <f t="array" ref="E3257">IF($K3257="","",_xlfn.IFS($K3257=0,_xlfn.UNICHAR(9728),$K3257&lt;=3,_xlfn.UNICHAR(9729),OR($K3257=45,$K3257=48),"~",AND($K3257&gt;=51,$K3257&lt;=67),_xlfn.UNICHAR(9748),AND($K3257&gt;=71,$K3257&lt;=77),_xlfn.UNICHAR(10052),AND($K3257&gt;=80,$K3257&lt;=82),_xlfn.UNICHAR(9748),AND($K3257&gt;=95,$K3257&lt;=99),_xlfn.UNICHAR(9889),TRUE,_xlfn.UNICHAR(9729)))</f>
        <v>☁</v>
      </c>
      <c r="F3257" t="str" cm="1">
        <f t="array" ref="F3257">IF($K3257="","",_xlfn.IFS($K3257=0,"Clear",$K3257&lt;=3,"Partly Cloudy",OR($K3257=45,$K3257=48),"Fog",AND($K3257&gt;=51,$K3257&lt;=67),"Drizzle",AND($K3257&gt;=71,$K3257&lt;=77),"Snow",AND($K3257&gt;=80,$K3257&lt;=82),"Rain Showers",AND($K3257&gt;=95,$K3257&lt;=99),"Thunderstorm",TRUE,"Cloudy"))</f>
        <v>Partly Cloudy</v>
      </c>
      <c r="G3257" s="3" cm="1">
        <f t="array" ref="G3257">IF($A3257="","",INDEX(OpenMeteoAPI[TemperatureC],ROWS($G$2:G3257)))</f>
        <v>23.4</v>
      </c>
      <c r="H3257" s="4" cm="1">
        <f t="array" ref="H3257">IF($A3257="","",INDEX(OpenMeteoAPI[RelativeHumidityPct],ROWS($H$2:H3257))/100)</f>
        <v>0.55000000000000004</v>
      </c>
      <c r="I3257" s="4" cm="1">
        <f t="array" ref="I3257">IF($A3257="","",INDEX(OpenMeteoAPI[PrecipitationProbabilityPct],ROWS($I$2:I3257))/100)</f>
        <v>0.2</v>
      </c>
      <c r="J3257" s="3" cm="1">
        <f t="array" ref="J3257">IF($A3257="","",INDEX(OpenMeteoAPI[PrecipitationMM],ROWS($J$2:J3257)))</f>
        <v>0</v>
      </c>
      <c r="K3257" cm="1">
        <f t="array" ref="K3257">IF($A3257="","",INDEX(OpenMeteoAPI[WeatherCode],ROWS($K$2:K3257)))</f>
        <v>3</v>
      </c>
      <c r="L3257" s="3" cm="1">
        <f t="array" ref="L3257">IF($A3257="","",INDEX(OpenMeteoAPI[WindSpeedKMH],ROWS($L$2:L3257)))</f>
        <v>3.4</v>
      </c>
    </row>
    <row r="3258" spans="1:12">
      <c r="A3258" t="str" cm="1">
        <f t="array" ref="A3258">IFERROR(INDEX(OpenMeteoAPI[City],ROWS($A$2:A3258))&amp;", "&amp;INDEX(OpenMeteoAPI[CountryCode],ROWS($A$2:A3258)),"")</f>
        <v>Copenhagen, DK</v>
      </c>
      <c r="B3258" t="str" cm="1">
        <f t="array" ref="B3258">IF($A3258="","",INDEX(OpenMeteoAPI[LocationID],ROWS($B$2:B3258)))</f>
        <v>DK-CPH</v>
      </c>
      <c r="C3258" s="5" cm="1">
        <f t="array" ref="C3258">IF($A3258="","",INDEX(OpenMeteoAPI[ForecastDateTime],ROWS($C$2:C3258)))</f>
        <v>46215.666666666664</v>
      </c>
      <c r="D3258" t="str">
        <f t="shared" si="50"/>
        <v>4PM</v>
      </c>
      <c r="E3258" t="str" cm="1">
        <f t="array" ref="E3258">IF($K3258="","",_xlfn.IFS($K3258=0,_xlfn.UNICHAR(9728),$K3258&lt;=3,_xlfn.UNICHAR(9729),OR($K3258=45,$K3258=48),"~",AND($K3258&gt;=51,$K3258&lt;=67),_xlfn.UNICHAR(9748),AND($K3258&gt;=71,$K3258&lt;=77),_xlfn.UNICHAR(10052),AND($K3258&gt;=80,$K3258&lt;=82),_xlfn.UNICHAR(9748),AND($K3258&gt;=95,$K3258&lt;=99),_xlfn.UNICHAR(9889),TRUE,_xlfn.UNICHAR(9729)))</f>
        <v>☁</v>
      </c>
      <c r="F3258" t="str" cm="1">
        <f t="array" ref="F3258">IF($K3258="","",_xlfn.IFS($K3258=0,"Clear",$K3258&lt;=3,"Partly Cloudy",OR($K3258=45,$K3258=48),"Fog",AND($K3258&gt;=51,$K3258&lt;=67),"Drizzle",AND($K3258&gt;=71,$K3258&lt;=77),"Snow",AND($K3258&gt;=80,$K3258&lt;=82),"Rain Showers",AND($K3258&gt;=95,$K3258&lt;=99),"Thunderstorm",TRUE,"Cloudy"))</f>
        <v>Partly Cloudy</v>
      </c>
      <c r="G3258" s="3" cm="1">
        <f t="array" ref="G3258">IF($A3258="","",INDEX(OpenMeteoAPI[TemperatureC],ROWS($G$2:G3258)))</f>
        <v>23.2</v>
      </c>
      <c r="H3258" s="4" cm="1">
        <f t="array" ref="H3258">IF($A3258="","",INDEX(OpenMeteoAPI[RelativeHumidityPct],ROWS($H$2:H3258))/100)</f>
        <v>0.6</v>
      </c>
      <c r="I3258" s="4" cm="1">
        <f t="array" ref="I3258">IF($A3258="","",INDEX(OpenMeteoAPI[PrecipitationProbabilityPct],ROWS($I$2:I3258))/100)</f>
        <v>0.3</v>
      </c>
      <c r="J3258" s="3" cm="1">
        <f t="array" ref="J3258">IF($A3258="","",INDEX(OpenMeteoAPI[PrecipitationMM],ROWS($J$2:J3258)))</f>
        <v>0</v>
      </c>
      <c r="K3258" cm="1">
        <f t="array" ref="K3258">IF($A3258="","",INDEX(OpenMeteoAPI[WeatherCode],ROWS($K$2:K3258)))</f>
        <v>3</v>
      </c>
      <c r="L3258" s="3" cm="1">
        <f t="array" ref="L3258">IF($A3258="","",INDEX(OpenMeteoAPI[WindSpeedKMH],ROWS($L$2:L3258)))</f>
        <v>7.5</v>
      </c>
    </row>
    <row r="3259" spans="1:12">
      <c r="A3259" t="str" cm="1">
        <f t="array" ref="A3259">IFERROR(INDEX(OpenMeteoAPI[City],ROWS($A$2:A3259))&amp;", "&amp;INDEX(OpenMeteoAPI[CountryCode],ROWS($A$2:A3259)),"")</f>
        <v>Copenhagen, DK</v>
      </c>
      <c r="B3259" t="str" cm="1">
        <f t="array" ref="B3259">IF($A3259="","",INDEX(OpenMeteoAPI[LocationID],ROWS($B$2:B3259)))</f>
        <v>DK-CPH</v>
      </c>
      <c r="C3259" s="5" cm="1">
        <f t="array" ref="C3259">IF($A3259="","",INDEX(OpenMeteoAPI[ForecastDateTime],ROWS($C$2:C3259)))</f>
        <v>46215.708333333336</v>
      </c>
      <c r="D3259" t="str">
        <f t="shared" si="50"/>
        <v>5PM</v>
      </c>
      <c r="E3259" t="str" cm="1">
        <f t="array" ref="E3259">IF($K3259="","",_xlfn.IFS($K3259=0,_xlfn.UNICHAR(9728),$K3259&lt;=3,_xlfn.UNICHAR(9729),OR($K3259=45,$K3259=48),"~",AND($K3259&gt;=51,$K3259&lt;=67),_xlfn.UNICHAR(9748),AND($K3259&gt;=71,$K3259&lt;=77),_xlfn.UNICHAR(10052),AND($K3259&gt;=80,$K3259&lt;=82),_xlfn.UNICHAR(9748),AND($K3259&gt;=95,$K3259&lt;=99),_xlfn.UNICHAR(9889),TRUE,_xlfn.UNICHAR(9729)))</f>
        <v>☁</v>
      </c>
      <c r="F3259" t="str" cm="1">
        <f t="array" ref="F3259">IF($K3259="","",_xlfn.IFS($K3259=0,"Clear",$K3259&lt;=3,"Partly Cloudy",OR($K3259=45,$K3259=48),"Fog",AND($K3259&gt;=51,$K3259&lt;=67),"Drizzle",AND($K3259&gt;=71,$K3259&lt;=77),"Snow",AND($K3259&gt;=80,$K3259&lt;=82),"Rain Showers",AND($K3259&gt;=95,$K3259&lt;=99),"Thunderstorm",TRUE,"Cloudy"))</f>
        <v>Partly Cloudy</v>
      </c>
      <c r="G3259" s="3" cm="1">
        <f t="array" ref="G3259">IF($A3259="","",INDEX(OpenMeteoAPI[TemperatureC],ROWS($G$2:G3259)))</f>
        <v>22.7</v>
      </c>
      <c r="H3259" s="4" cm="1">
        <f t="array" ref="H3259">IF($A3259="","",INDEX(OpenMeteoAPI[RelativeHumidityPct],ROWS($H$2:H3259))/100)</f>
        <v>0.67</v>
      </c>
      <c r="I3259" s="4" cm="1">
        <f t="array" ref="I3259">IF($A3259="","",INDEX(OpenMeteoAPI[PrecipitationProbabilityPct],ROWS($I$2:I3259))/100)</f>
        <v>0.35</v>
      </c>
      <c r="J3259" s="3" cm="1">
        <f t="array" ref="J3259">IF($A3259="","",INDEX(OpenMeteoAPI[PrecipitationMM],ROWS($J$2:J3259)))</f>
        <v>0</v>
      </c>
      <c r="K3259" cm="1">
        <f t="array" ref="K3259">IF($A3259="","",INDEX(OpenMeteoAPI[WeatherCode],ROWS($K$2:K3259)))</f>
        <v>3</v>
      </c>
      <c r="L3259" s="3" cm="1">
        <f t="array" ref="L3259">IF($A3259="","",INDEX(OpenMeteoAPI[WindSpeedKMH],ROWS($L$2:L3259)))</f>
        <v>9.4</v>
      </c>
    </row>
    <row r="3260" spans="1:12">
      <c r="A3260" t="str" cm="1">
        <f t="array" ref="A3260">IFERROR(INDEX(OpenMeteoAPI[City],ROWS($A$2:A3260))&amp;", "&amp;INDEX(OpenMeteoAPI[CountryCode],ROWS($A$2:A3260)),"")</f>
        <v>Copenhagen, DK</v>
      </c>
      <c r="B3260" t="str" cm="1">
        <f t="array" ref="B3260">IF($A3260="","",INDEX(OpenMeteoAPI[LocationID],ROWS($B$2:B3260)))</f>
        <v>DK-CPH</v>
      </c>
      <c r="C3260" s="5" cm="1">
        <f t="array" ref="C3260">IF($A3260="","",INDEX(OpenMeteoAPI[ForecastDateTime],ROWS($C$2:C3260)))</f>
        <v>46215.75</v>
      </c>
      <c r="D3260" t="str">
        <f t="shared" si="50"/>
        <v>6PM</v>
      </c>
      <c r="E3260" t="str" cm="1">
        <f t="array" ref="E3260">IF($K3260="","",_xlfn.IFS($K3260=0,_xlfn.UNICHAR(9728),$K3260&lt;=3,_xlfn.UNICHAR(9729),OR($K3260=45,$K3260=48),"~",AND($K3260&gt;=51,$K3260&lt;=67),_xlfn.UNICHAR(9748),AND($K3260&gt;=71,$K3260&lt;=77),_xlfn.UNICHAR(10052),AND($K3260&gt;=80,$K3260&lt;=82),_xlfn.UNICHAR(9748),AND($K3260&gt;=95,$K3260&lt;=99),_xlfn.UNICHAR(9889),TRUE,_xlfn.UNICHAR(9729)))</f>
        <v>☔</v>
      </c>
      <c r="F3260" t="str" cm="1">
        <f t="array" ref="F3260">IF($K3260="","",_xlfn.IFS($K3260=0,"Clear",$K3260&lt;=3,"Partly Cloudy",OR($K3260=45,$K3260=48),"Fog",AND($K3260&gt;=51,$K3260&lt;=67),"Drizzle",AND($K3260&gt;=71,$K3260&lt;=77),"Snow",AND($K3260&gt;=80,$K3260&lt;=82),"Rain Showers",AND($K3260&gt;=95,$K3260&lt;=99),"Thunderstorm",TRUE,"Cloudy"))</f>
        <v>Drizzle</v>
      </c>
      <c r="G3260" s="3" cm="1">
        <f t="array" ref="G3260">IF($A3260="","",INDEX(OpenMeteoAPI[TemperatureC],ROWS($G$2:G3260)))</f>
        <v>21.5</v>
      </c>
      <c r="H3260" s="4" cm="1">
        <f t="array" ref="H3260">IF($A3260="","",INDEX(OpenMeteoAPI[RelativeHumidityPct],ROWS($H$2:H3260))/100)</f>
        <v>0.73</v>
      </c>
      <c r="I3260" s="4" cm="1">
        <f t="array" ref="I3260">IF($A3260="","",INDEX(OpenMeteoAPI[PrecipitationProbabilityPct],ROWS($I$2:I3260))/100)</f>
        <v>0.28999999999999998</v>
      </c>
      <c r="J3260" s="3" cm="1">
        <f t="array" ref="J3260">IF($A3260="","",INDEX(OpenMeteoAPI[PrecipitationMM],ROWS($J$2:J3260)))</f>
        <v>0.9</v>
      </c>
      <c r="K3260" cm="1">
        <f t="array" ref="K3260">IF($A3260="","",INDEX(OpenMeteoAPI[WeatherCode],ROWS($K$2:K3260)))</f>
        <v>53</v>
      </c>
      <c r="L3260" s="3" cm="1">
        <f t="array" ref="L3260">IF($A3260="","",INDEX(OpenMeteoAPI[WindSpeedKMH],ROWS($L$2:L3260)))</f>
        <v>7</v>
      </c>
    </row>
    <row r="3261" spans="1:12">
      <c r="A3261" t="str" cm="1">
        <f t="array" ref="A3261">IFERROR(INDEX(OpenMeteoAPI[City],ROWS($A$2:A3261))&amp;", "&amp;INDEX(OpenMeteoAPI[CountryCode],ROWS($A$2:A3261)),"")</f>
        <v>Copenhagen, DK</v>
      </c>
      <c r="B3261" t="str" cm="1">
        <f t="array" ref="B3261">IF($A3261="","",INDEX(OpenMeteoAPI[LocationID],ROWS($B$2:B3261)))</f>
        <v>DK-CPH</v>
      </c>
      <c r="C3261" s="5" cm="1">
        <f t="array" ref="C3261">IF($A3261="","",INDEX(OpenMeteoAPI[ForecastDateTime],ROWS($C$2:C3261)))</f>
        <v>46215.791666666664</v>
      </c>
      <c r="D3261" t="str">
        <f t="shared" si="50"/>
        <v>7PM</v>
      </c>
      <c r="E3261" t="str" cm="1">
        <f t="array" ref="E3261">IF($K3261="","",_xlfn.IFS($K3261=0,_xlfn.UNICHAR(9728),$K3261&lt;=3,_xlfn.UNICHAR(9729),OR($K3261=45,$K3261=48),"~",AND($K3261&gt;=51,$K3261&lt;=67),_xlfn.UNICHAR(9748),AND($K3261&gt;=71,$K3261&lt;=77),_xlfn.UNICHAR(10052),AND($K3261&gt;=80,$K3261&lt;=82),_xlfn.UNICHAR(9748),AND($K3261&gt;=95,$K3261&lt;=99),_xlfn.UNICHAR(9889),TRUE,_xlfn.UNICHAR(9729)))</f>
        <v>☔</v>
      </c>
      <c r="F3261" t="str" cm="1">
        <f t="array" ref="F3261">IF($K3261="","",_xlfn.IFS($K3261=0,"Clear",$K3261&lt;=3,"Partly Cloudy",OR($K3261=45,$K3261=48),"Fog",AND($K3261&gt;=51,$K3261&lt;=67),"Drizzle",AND($K3261&gt;=71,$K3261&lt;=77),"Snow",AND($K3261&gt;=80,$K3261&lt;=82),"Rain Showers",AND($K3261&gt;=95,$K3261&lt;=99),"Thunderstorm",TRUE,"Cloudy"))</f>
        <v>Drizzle</v>
      </c>
      <c r="G3261" s="3" cm="1">
        <f t="array" ref="G3261">IF($A3261="","",INDEX(OpenMeteoAPI[TemperatureC],ROWS($G$2:G3261)))</f>
        <v>19.8</v>
      </c>
      <c r="H3261" s="4" cm="1">
        <f t="array" ref="H3261">IF($A3261="","",INDEX(OpenMeteoAPI[RelativeHumidityPct],ROWS($H$2:H3261))/100)</f>
        <v>0.81</v>
      </c>
      <c r="I3261" s="4" cm="1">
        <f t="array" ref="I3261">IF($A3261="","",INDEX(OpenMeteoAPI[PrecipitationProbabilityPct],ROWS($I$2:I3261))/100)</f>
        <v>0.17</v>
      </c>
      <c r="J3261" s="3" cm="1">
        <f t="array" ref="J3261">IF($A3261="","",INDEX(OpenMeteoAPI[PrecipitationMM],ROWS($J$2:J3261)))</f>
        <v>0.9</v>
      </c>
      <c r="K3261" cm="1">
        <f t="array" ref="K3261">IF($A3261="","",INDEX(OpenMeteoAPI[WeatherCode],ROWS($K$2:K3261)))</f>
        <v>53</v>
      </c>
      <c r="L3261" s="3" cm="1">
        <f t="array" ref="L3261">IF($A3261="","",INDEX(OpenMeteoAPI[WindSpeedKMH],ROWS($L$2:L3261)))</f>
        <v>6.9</v>
      </c>
    </row>
    <row r="3262" spans="1:12">
      <c r="A3262" t="str" cm="1">
        <f t="array" ref="A3262">IFERROR(INDEX(OpenMeteoAPI[City],ROWS($A$2:A3262))&amp;", "&amp;INDEX(OpenMeteoAPI[CountryCode],ROWS($A$2:A3262)),"")</f>
        <v>Copenhagen, DK</v>
      </c>
      <c r="B3262" t="str" cm="1">
        <f t="array" ref="B3262">IF($A3262="","",INDEX(OpenMeteoAPI[LocationID],ROWS($B$2:B3262)))</f>
        <v>DK-CPH</v>
      </c>
      <c r="C3262" s="5" cm="1">
        <f t="array" ref="C3262">IF($A3262="","",INDEX(OpenMeteoAPI[ForecastDateTime],ROWS($C$2:C3262)))</f>
        <v>46215.833333333336</v>
      </c>
      <c r="D3262" t="str">
        <f t="shared" si="50"/>
        <v>8PM</v>
      </c>
      <c r="E3262" t="str" cm="1">
        <f t="array" ref="E3262">IF($K3262="","",_xlfn.IFS($K3262=0,_xlfn.UNICHAR(9728),$K3262&lt;=3,_xlfn.UNICHAR(9729),OR($K3262=45,$K3262=48),"~",AND($K3262&gt;=51,$K3262&lt;=67),_xlfn.UNICHAR(9748),AND($K3262&gt;=71,$K3262&lt;=77),_xlfn.UNICHAR(10052),AND($K3262&gt;=80,$K3262&lt;=82),_xlfn.UNICHAR(9748),AND($K3262&gt;=95,$K3262&lt;=99),_xlfn.UNICHAR(9889),TRUE,_xlfn.UNICHAR(9729)))</f>
        <v>☔</v>
      </c>
      <c r="F3262" t="str" cm="1">
        <f t="array" ref="F3262">IF($K3262="","",_xlfn.IFS($K3262=0,"Clear",$K3262&lt;=3,"Partly Cloudy",OR($K3262=45,$K3262=48),"Fog",AND($K3262&gt;=51,$K3262&lt;=67),"Drizzle",AND($K3262&gt;=71,$K3262&lt;=77),"Snow",AND($K3262&gt;=80,$K3262&lt;=82),"Rain Showers",AND($K3262&gt;=95,$K3262&lt;=99),"Thunderstorm",TRUE,"Cloudy"))</f>
        <v>Drizzle</v>
      </c>
      <c r="G3262" s="3" cm="1">
        <f t="array" ref="G3262">IF($A3262="","",INDEX(OpenMeteoAPI[TemperatureC],ROWS($G$2:G3262)))</f>
        <v>18.7</v>
      </c>
      <c r="H3262" s="4" cm="1">
        <f t="array" ref="H3262">IF($A3262="","",INDEX(OpenMeteoAPI[RelativeHumidityPct],ROWS($H$2:H3262))/100)</f>
        <v>0.87</v>
      </c>
      <c r="I3262" s="4" cm="1">
        <f t="array" ref="I3262">IF($A3262="","",INDEX(OpenMeteoAPI[PrecipitationProbabilityPct],ROWS($I$2:I3262))/100)</f>
        <v>0.08</v>
      </c>
      <c r="J3262" s="3" cm="1">
        <f t="array" ref="J3262">IF($A3262="","",INDEX(OpenMeteoAPI[PrecipitationMM],ROWS($J$2:J3262)))</f>
        <v>0.9</v>
      </c>
      <c r="K3262" cm="1">
        <f t="array" ref="K3262">IF($A3262="","",INDEX(OpenMeteoAPI[WeatherCode],ROWS($K$2:K3262)))</f>
        <v>53</v>
      </c>
      <c r="L3262" s="3" cm="1">
        <f t="array" ref="L3262">IF($A3262="","",INDEX(OpenMeteoAPI[WindSpeedKMH],ROWS($L$2:L3262)))</f>
        <v>10.199999999999999</v>
      </c>
    </row>
    <row r="3263" spans="1:12">
      <c r="A3263" t="str" cm="1">
        <f t="array" ref="A3263">IFERROR(INDEX(OpenMeteoAPI[City],ROWS($A$2:A3263))&amp;", "&amp;INDEX(OpenMeteoAPI[CountryCode],ROWS($A$2:A3263)),"")</f>
        <v>Copenhagen, DK</v>
      </c>
      <c r="B3263" t="str" cm="1">
        <f t="array" ref="B3263">IF($A3263="","",INDEX(OpenMeteoAPI[LocationID],ROWS($B$2:B3263)))</f>
        <v>DK-CPH</v>
      </c>
      <c r="C3263" s="5" cm="1">
        <f t="array" ref="C3263">IF($A3263="","",INDEX(OpenMeteoAPI[ForecastDateTime],ROWS($C$2:C3263)))</f>
        <v>46215.875</v>
      </c>
      <c r="D3263" t="str">
        <f t="shared" si="50"/>
        <v>9PM</v>
      </c>
      <c r="E3263" t="str" cm="1">
        <f t="array" ref="E3263">IF($K3263="","",_xlfn.IFS($K3263=0,_xlfn.UNICHAR(9728),$K3263&lt;=3,_xlfn.UNICHAR(9729),OR($K3263=45,$K3263=48),"~",AND($K3263&gt;=51,$K3263&lt;=67),_xlfn.UNICHAR(9748),AND($K3263&gt;=71,$K3263&lt;=77),_xlfn.UNICHAR(10052),AND($K3263&gt;=80,$K3263&lt;=82),_xlfn.UNICHAR(9748),AND($K3263&gt;=95,$K3263&lt;=99),_xlfn.UNICHAR(9889),TRUE,_xlfn.UNICHAR(9729)))</f>
        <v>☁</v>
      </c>
      <c r="F3263" t="str" cm="1">
        <f t="array" ref="F3263">IF($K3263="","",_xlfn.IFS($K3263=0,"Clear",$K3263&lt;=3,"Partly Cloudy",OR($K3263=45,$K3263=48),"Fog",AND($K3263&gt;=51,$K3263&lt;=67),"Drizzle",AND($K3263&gt;=71,$K3263&lt;=77),"Snow",AND($K3263&gt;=80,$K3263&lt;=82),"Rain Showers",AND($K3263&gt;=95,$K3263&lt;=99),"Thunderstorm",TRUE,"Cloudy"))</f>
        <v>Partly Cloudy</v>
      </c>
      <c r="G3263" s="3" cm="1">
        <f t="array" ref="G3263">IF($A3263="","",INDEX(OpenMeteoAPI[TemperatureC],ROWS($G$2:G3263)))</f>
        <v>18.3</v>
      </c>
      <c r="H3263" s="4" cm="1">
        <f t="array" ref="H3263">IF($A3263="","",INDEX(OpenMeteoAPI[RelativeHumidityPct],ROWS($H$2:H3263))/100)</f>
        <v>0.9</v>
      </c>
      <c r="I3263" s="4" cm="1">
        <f t="array" ref="I3263">IF($A3263="","",INDEX(OpenMeteoAPI[PrecipitationProbabilityPct],ROWS($I$2:I3263))/100)</f>
        <v>0.06</v>
      </c>
      <c r="J3263" s="3" cm="1">
        <f t="array" ref="J3263">IF($A3263="","",INDEX(OpenMeteoAPI[PrecipitationMM],ROWS($J$2:J3263)))</f>
        <v>0</v>
      </c>
      <c r="K3263" cm="1">
        <f t="array" ref="K3263">IF($A3263="","",INDEX(OpenMeteoAPI[WeatherCode],ROWS($K$2:K3263)))</f>
        <v>3</v>
      </c>
      <c r="L3263" s="3" cm="1">
        <f t="array" ref="L3263">IF($A3263="","",INDEX(OpenMeteoAPI[WindSpeedKMH],ROWS($L$2:L3263)))</f>
        <v>11.1</v>
      </c>
    </row>
    <row r="3264" spans="1:12">
      <c r="A3264" t="str" cm="1">
        <f t="array" ref="A3264">IFERROR(INDEX(OpenMeteoAPI[City],ROWS($A$2:A3264))&amp;", "&amp;INDEX(OpenMeteoAPI[CountryCode],ROWS($A$2:A3264)),"")</f>
        <v>Copenhagen, DK</v>
      </c>
      <c r="B3264" t="str" cm="1">
        <f t="array" ref="B3264">IF($A3264="","",INDEX(OpenMeteoAPI[LocationID],ROWS($B$2:B3264)))</f>
        <v>DK-CPH</v>
      </c>
      <c r="C3264" s="5" cm="1">
        <f t="array" ref="C3264">IF($A3264="","",INDEX(OpenMeteoAPI[ForecastDateTime],ROWS($C$2:C3264)))</f>
        <v>46215.916666666664</v>
      </c>
      <c r="D3264" t="str">
        <f t="shared" si="50"/>
        <v>10PM</v>
      </c>
      <c r="E3264" t="str" cm="1">
        <f t="array" ref="E3264">IF($K3264="","",_xlfn.IFS($K3264=0,_xlfn.UNICHAR(9728),$K3264&lt;=3,_xlfn.UNICHAR(9729),OR($K3264=45,$K3264=48),"~",AND($K3264&gt;=51,$K3264&lt;=67),_xlfn.UNICHAR(9748),AND($K3264&gt;=71,$K3264&lt;=77),_xlfn.UNICHAR(10052),AND($K3264&gt;=80,$K3264&lt;=82),_xlfn.UNICHAR(9748),AND($K3264&gt;=95,$K3264&lt;=99),_xlfn.UNICHAR(9889),TRUE,_xlfn.UNICHAR(9729)))</f>
        <v>☁</v>
      </c>
      <c r="F3264" t="str" cm="1">
        <f t="array" ref="F3264">IF($K3264="","",_xlfn.IFS($K3264=0,"Clear",$K3264&lt;=3,"Partly Cloudy",OR($K3264=45,$K3264=48),"Fog",AND($K3264&gt;=51,$K3264&lt;=67),"Drizzle",AND($K3264&gt;=71,$K3264&lt;=77),"Snow",AND($K3264&gt;=80,$K3264&lt;=82),"Rain Showers",AND($K3264&gt;=95,$K3264&lt;=99),"Thunderstorm",TRUE,"Cloudy"))</f>
        <v>Partly Cloudy</v>
      </c>
      <c r="G3264" s="3" cm="1">
        <f t="array" ref="G3264">IF($A3264="","",INDEX(OpenMeteoAPI[TemperatureC],ROWS($G$2:G3264)))</f>
        <v>18.399999999999999</v>
      </c>
      <c r="H3264" s="4" cm="1">
        <f t="array" ref="H3264">IF($A3264="","",INDEX(OpenMeteoAPI[RelativeHumidityPct],ROWS($H$2:H3264))/100)</f>
        <v>0.9</v>
      </c>
      <c r="I3264" s="4" cm="1">
        <f t="array" ref="I3264">IF($A3264="","",INDEX(OpenMeteoAPI[PrecipitationProbabilityPct],ROWS($I$2:I3264))/100)</f>
        <v>7.0000000000000007E-2</v>
      </c>
      <c r="J3264" s="3" cm="1">
        <f t="array" ref="J3264">IF($A3264="","",INDEX(OpenMeteoAPI[PrecipitationMM],ROWS($J$2:J3264)))</f>
        <v>0</v>
      </c>
      <c r="K3264" cm="1">
        <f t="array" ref="K3264">IF($A3264="","",INDEX(OpenMeteoAPI[WeatherCode],ROWS($K$2:K3264)))</f>
        <v>3</v>
      </c>
      <c r="L3264" s="3" cm="1">
        <f t="array" ref="L3264">IF($A3264="","",INDEX(OpenMeteoAPI[WindSpeedKMH],ROWS($L$2:L3264)))</f>
        <v>10.4</v>
      </c>
    </row>
    <row r="3265" spans="1:12">
      <c r="A3265" t="str" cm="1">
        <f t="array" ref="A3265">IFERROR(INDEX(OpenMeteoAPI[City],ROWS($A$2:A3265))&amp;", "&amp;INDEX(OpenMeteoAPI[CountryCode],ROWS($A$2:A3265)),"")</f>
        <v>Copenhagen, DK</v>
      </c>
      <c r="B3265" t="str" cm="1">
        <f t="array" ref="B3265">IF($A3265="","",INDEX(OpenMeteoAPI[LocationID],ROWS($B$2:B3265)))</f>
        <v>DK-CPH</v>
      </c>
      <c r="C3265" s="5" cm="1">
        <f t="array" ref="C3265">IF($A3265="","",INDEX(OpenMeteoAPI[ForecastDateTime],ROWS($C$2:C3265)))</f>
        <v>46215.958333333336</v>
      </c>
      <c r="D3265" t="str">
        <f t="shared" si="50"/>
        <v>11PM</v>
      </c>
      <c r="E3265" t="str" cm="1">
        <f t="array" ref="E3265">IF($K3265="","",_xlfn.IFS($K3265=0,_xlfn.UNICHAR(9728),$K3265&lt;=3,_xlfn.UNICHAR(9729),OR($K3265=45,$K3265=48),"~",AND($K3265&gt;=51,$K3265&lt;=67),_xlfn.UNICHAR(9748),AND($K3265&gt;=71,$K3265&lt;=77),_xlfn.UNICHAR(10052),AND($K3265&gt;=80,$K3265&lt;=82),_xlfn.UNICHAR(9748),AND($K3265&gt;=95,$K3265&lt;=99),_xlfn.UNICHAR(9889),TRUE,_xlfn.UNICHAR(9729)))</f>
        <v>☁</v>
      </c>
      <c r="F3265" t="str" cm="1">
        <f t="array" ref="F3265">IF($K3265="","",_xlfn.IFS($K3265=0,"Clear",$K3265&lt;=3,"Partly Cloudy",OR($K3265=45,$K3265=48),"Fog",AND($K3265&gt;=51,$K3265&lt;=67),"Drizzle",AND($K3265&gt;=71,$K3265&lt;=77),"Snow",AND($K3265&gt;=80,$K3265&lt;=82),"Rain Showers",AND($K3265&gt;=95,$K3265&lt;=99),"Thunderstorm",TRUE,"Cloudy"))</f>
        <v>Partly Cloudy</v>
      </c>
      <c r="G3265" s="3" cm="1">
        <f t="array" ref="G3265">IF($A3265="","",INDEX(OpenMeteoAPI[TemperatureC],ROWS($G$2:G3265)))</f>
        <v>18.5</v>
      </c>
      <c r="H3265" s="4" cm="1">
        <f t="array" ref="H3265">IF($A3265="","",INDEX(OpenMeteoAPI[RelativeHumidityPct],ROWS($H$2:H3265))/100)</f>
        <v>0.9</v>
      </c>
      <c r="I3265" s="4" cm="1">
        <f t="array" ref="I3265">IF($A3265="","",INDEX(OpenMeteoAPI[PrecipitationProbabilityPct],ROWS($I$2:I3265))/100)</f>
        <v>0.08</v>
      </c>
      <c r="J3265" s="3" cm="1">
        <f t="array" ref="J3265">IF($A3265="","",INDEX(OpenMeteoAPI[PrecipitationMM],ROWS($J$2:J3265)))</f>
        <v>0</v>
      </c>
      <c r="K3265" cm="1">
        <f t="array" ref="K3265">IF($A3265="","",INDEX(OpenMeteoAPI[WeatherCode],ROWS($K$2:K3265)))</f>
        <v>3</v>
      </c>
      <c r="L3265" s="3" cm="1">
        <f t="array" ref="L3265">IF($A3265="","",INDEX(OpenMeteoAPI[WindSpeedKMH],ROWS($L$2:L3265)))</f>
        <v>10.1</v>
      </c>
    </row>
    <row r="3266" spans="1:12">
      <c r="A3266" t="str" cm="1">
        <f t="array" ref="A3266">IFERROR(INDEX(OpenMeteoAPI[City],ROWS($A$2:A3266))&amp;", "&amp;INDEX(OpenMeteoAPI[CountryCode],ROWS($A$2:A3266)),"")</f>
        <v>Copenhagen, DK</v>
      </c>
      <c r="B3266" t="str" cm="1">
        <f t="array" ref="B3266">IF($A3266="","",INDEX(OpenMeteoAPI[LocationID],ROWS($B$2:B3266)))</f>
        <v>DK-CPH</v>
      </c>
      <c r="C3266" s="5" cm="1">
        <f t="array" ref="C3266">IF($A3266="","",INDEX(OpenMeteoAPI[ForecastDateTime],ROWS($C$2:C3266)))</f>
        <v>46216</v>
      </c>
      <c r="D3266" t="str">
        <f t="shared" si="50"/>
        <v>12AM</v>
      </c>
      <c r="E3266" t="str" cm="1">
        <f t="array" ref="E3266">IF($K3266="","",_xlfn.IFS($K3266=0,_xlfn.UNICHAR(9728),$K3266&lt;=3,_xlfn.UNICHAR(9729),OR($K3266=45,$K3266=48),"~",AND($K3266&gt;=51,$K3266&lt;=67),_xlfn.UNICHAR(9748),AND($K3266&gt;=71,$K3266&lt;=77),_xlfn.UNICHAR(10052),AND($K3266&gt;=80,$K3266&lt;=82),_xlfn.UNICHAR(9748),AND($K3266&gt;=95,$K3266&lt;=99),_xlfn.UNICHAR(9889),TRUE,_xlfn.UNICHAR(9729)))</f>
        <v>☔</v>
      </c>
      <c r="F3266" t="str" cm="1">
        <f t="array" ref="F3266">IF($K3266="","",_xlfn.IFS($K3266=0,"Clear",$K3266&lt;=3,"Partly Cloudy",OR($K3266=45,$K3266=48),"Fog",AND($K3266&gt;=51,$K3266&lt;=67),"Drizzle",AND($K3266&gt;=71,$K3266&lt;=77),"Snow",AND($K3266&gt;=80,$K3266&lt;=82),"Rain Showers",AND($K3266&gt;=95,$K3266&lt;=99),"Thunderstorm",TRUE,"Cloudy"))</f>
        <v>Drizzle</v>
      </c>
      <c r="G3266" s="3" cm="1">
        <f t="array" ref="G3266">IF($A3266="","",INDEX(OpenMeteoAPI[TemperatureC],ROWS($G$2:G3266)))</f>
        <v>18.5</v>
      </c>
      <c r="H3266" s="4" cm="1">
        <f t="array" ref="H3266">IF($A3266="","",INDEX(OpenMeteoAPI[RelativeHumidityPct],ROWS($H$2:H3266))/100)</f>
        <v>0.91</v>
      </c>
      <c r="I3266" s="4" cm="1">
        <f t="array" ref="I3266">IF($A3266="","",INDEX(OpenMeteoAPI[PrecipitationProbabilityPct],ROWS($I$2:I3266))/100)</f>
        <v>7.0000000000000007E-2</v>
      </c>
      <c r="J3266" s="3" cm="1">
        <f t="array" ref="J3266">IF($A3266="","",INDEX(OpenMeteoAPI[PrecipitationMM],ROWS($J$2:J3266)))</f>
        <v>0.1</v>
      </c>
      <c r="K3266" cm="1">
        <f t="array" ref="K3266">IF($A3266="","",INDEX(OpenMeteoAPI[WeatherCode],ROWS($K$2:K3266)))</f>
        <v>51</v>
      </c>
      <c r="L3266" s="3" cm="1">
        <f t="array" ref="L3266">IF($A3266="","",INDEX(OpenMeteoAPI[WindSpeedKMH],ROWS($L$2:L3266)))</f>
        <v>10.199999999999999</v>
      </c>
    </row>
    <row r="3267" spans="1:12">
      <c r="A3267" t="str" cm="1">
        <f t="array" ref="A3267">IFERROR(INDEX(OpenMeteoAPI[City],ROWS($A$2:A3267))&amp;", "&amp;INDEX(OpenMeteoAPI[CountryCode],ROWS($A$2:A3267)),"")</f>
        <v>Copenhagen, DK</v>
      </c>
      <c r="B3267" t="str" cm="1">
        <f t="array" ref="B3267">IF($A3267="","",INDEX(OpenMeteoAPI[LocationID],ROWS($B$2:B3267)))</f>
        <v>DK-CPH</v>
      </c>
      <c r="C3267" s="5" cm="1">
        <f t="array" ref="C3267">IF($A3267="","",INDEX(OpenMeteoAPI[ForecastDateTime],ROWS($C$2:C3267)))</f>
        <v>46216.041666666664</v>
      </c>
      <c r="D3267" t="str">
        <f t="shared" ref="D3267:D3330" si="51">IF($A3267="","",TEXT($C3267,"hAM/PM"))</f>
        <v>1AM</v>
      </c>
      <c r="E3267" t="str" cm="1">
        <f t="array" ref="E3267">IF($K3267="","",_xlfn.IFS($K3267=0,_xlfn.UNICHAR(9728),$K3267&lt;=3,_xlfn.UNICHAR(9729),OR($K3267=45,$K3267=48),"~",AND($K3267&gt;=51,$K3267&lt;=67),_xlfn.UNICHAR(9748),AND($K3267&gt;=71,$K3267&lt;=77),_xlfn.UNICHAR(10052),AND($K3267&gt;=80,$K3267&lt;=82),_xlfn.UNICHAR(9748),AND($K3267&gt;=95,$K3267&lt;=99),_xlfn.UNICHAR(9889),TRUE,_xlfn.UNICHAR(9729)))</f>
        <v>☔</v>
      </c>
      <c r="F3267" t="str" cm="1">
        <f t="array" ref="F3267">IF($K3267="","",_xlfn.IFS($K3267=0,"Clear",$K3267&lt;=3,"Partly Cloudy",OR($K3267=45,$K3267=48),"Fog",AND($K3267&gt;=51,$K3267&lt;=67),"Drizzle",AND($K3267&gt;=71,$K3267&lt;=77),"Snow",AND($K3267&gt;=80,$K3267&lt;=82),"Rain Showers",AND($K3267&gt;=95,$K3267&lt;=99),"Thunderstorm",TRUE,"Cloudy"))</f>
        <v>Drizzle</v>
      </c>
      <c r="G3267" s="3" cm="1">
        <f t="array" ref="G3267">IF($A3267="","",INDEX(OpenMeteoAPI[TemperatureC],ROWS($G$2:G3267)))</f>
        <v>18.5</v>
      </c>
      <c r="H3267" s="4" cm="1">
        <f t="array" ref="H3267">IF($A3267="","",INDEX(OpenMeteoAPI[RelativeHumidityPct],ROWS($H$2:H3267))/100)</f>
        <v>0.91</v>
      </c>
      <c r="I3267" s="4" cm="1">
        <f t="array" ref="I3267">IF($A3267="","",INDEX(OpenMeteoAPI[PrecipitationProbabilityPct],ROWS($I$2:I3267))/100)</f>
        <v>7.0000000000000007E-2</v>
      </c>
      <c r="J3267" s="3" cm="1">
        <f t="array" ref="J3267">IF($A3267="","",INDEX(OpenMeteoAPI[PrecipitationMM],ROWS($J$2:J3267)))</f>
        <v>0.1</v>
      </c>
      <c r="K3267" cm="1">
        <f t="array" ref="K3267">IF($A3267="","",INDEX(OpenMeteoAPI[WeatherCode],ROWS($K$2:K3267)))</f>
        <v>51</v>
      </c>
      <c r="L3267" s="3" cm="1">
        <f t="array" ref="L3267">IF($A3267="","",INDEX(OpenMeteoAPI[WindSpeedKMH],ROWS($L$2:L3267)))</f>
        <v>10.4</v>
      </c>
    </row>
    <row r="3268" spans="1:12">
      <c r="A3268" t="str" cm="1">
        <f t="array" ref="A3268">IFERROR(INDEX(OpenMeteoAPI[City],ROWS($A$2:A3268))&amp;", "&amp;INDEX(OpenMeteoAPI[CountryCode],ROWS($A$2:A3268)),"")</f>
        <v>Copenhagen, DK</v>
      </c>
      <c r="B3268" t="str" cm="1">
        <f t="array" ref="B3268">IF($A3268="","",INDEX(OpenMeteoAPI[LocationID],ROWS($B$2:B3268)))</f>
        <v>DK-CPH</v>
      </c>
      <c r="C3268" s="5" cm="1">
        <f t="array" ref="C3268">IF($A3268="","",INDEX(OpenMeteoAPI[ForecastDateTime],ROWS($C$2:C3268)))</f>
        <v>46216.083333333336</v>
      </c>
      <c r="D3268" t="str">
        <f t="shared" si="51"/>
        <v>2AM</v>
      </c>
      <c r="E3268" t="str" cm="1">
        <f t="array" ref="E3268">IF($K3268="","",_xlfn.IFS($K3268=0,_xlfn.UNICHAR(9728),$K3268&lt;=3,_xlfn.UNICHAR(9729),OR($K3268=45,$K3268=48),"~",AND($K3268&gt;=51,$K3268&lt;=67),_xlfn.UNICHAR(9748),AND($K3268&gt;=71,$K3268&lt;=77),_xlfn.UNICHAR(10052),AND($K3268&gt;=80,$K3268&lt;=82),_xlfn.UNICHAR(9748),AND($K3268&gt;=95,$K3268&lt;=99),_xlfn.UNICHAR(9889),TRUE,_xlfn.UNICHAR(9729)))</f>
        <v>☔</v>
      </c>
      <c r="F3268" t="str" cm="1">
        <f t="array" ref="F3268">IF($K3268="","",_xlfn.IFS($K3268=0,"Clear",$K3268&lt;=3,"Partly Cloudy",OR($K3268=45,$K3268=48),"Fog",AND($K3268&gt;=51,$K3268&lt;=67),"Drizzle",AND($K3268&gt;=71,$K3268&lt;=77),"Snow",AND($K3268&gt;=80,$K3268&lt;=82),"Rain Showers",AND($K3268&gt;=95,$K3268&lt;=99),"Thunderstorm",TRUE,"Cloudy"))</f>
        <v>Drizzle</v>
      </c>
      <c r="G3268" s="3" cm="1">
        <f t="array" ref="G3268">IF($A3268="","",INDEX(OpenMeteoAPI[TemperatureC],ROWS($G$2:G3268)))</f>
        <v>18.399999999999999</v>
      </c>
      <c r="H3268" s="4" cm="1">
        <f t="array" ref="H3268">IF($A3268="","",INDEX(OpenMeteoAPI[RelativeHumidityPct],ROWS($H$2:H3268))/100)</f>
        <v>0.92</v>
      </c>
      <c r="I3268" s="4" cm="1">
        <f t="array" ref="I3268">IF($A3268="","",INDEX(OpenMeteoAPI[PrecipitationProbabilityPct],ROWS($I$2:I3268))/100)</f>
        <v>0.06</v>
      </c>
      <c r="J3268" s="3" cm="1">
        <f t="array" ref="J3268">IF($A3268="","",INDEX(OpenMeteoAPI[PrecipitationMM],ROWS($J$2:J3268)))</f>
        <v>0.1</v>
      </c>
      <c r="K3268" cm="1">
        <f t="array" ref="K3268">IF($A3268="","",INDEX(OpenMeteoAPI[WeatherCode],ROWS($K$2:K3268)))</f>
        <v>51</v>
      </c>
      <c r="L3268" s="3" cm="1">
        <f t="array" ref="L3268">IF($A3268="","",INDEX(OpenMeteoAPI[WindSpeedKMH],ROWS($L$2:L3268)))</f>
        <v>10.8</v>
      </c>
    </row>
    <row r="3269" spans="1:12">
      <c r="A3269" t="str" cm="1">
        <f t="array" ref="A3269">IFERROR(INDEX(OpenMeteoAPI[City],ROWS($A$2:A3269))&amp;", "&amp;INDEX(OpenMeteoAPI[CountryCode],ROWS($A$2:A3269)),"")</f>
        <v>Copenhagen, DK</v>
      </c>
      <c r="B3269" t="str" cm="1">
        <f t="array" ref="B3269">IF($A3269="","",INDEX(OpenMeteoAPI[LocationID],ROWS($B$2:B3269)))</f>
        <v>DK-CPH</v>
      </c>
      <c r="C3269" s="5" cm="1">
        <f t="array" ref="C3269">IF($A3269="","",INDEX(OpenMeteoAPI[ForecastDateTime],ROWS($C$2:C3269)))</f>
        <v>46216.125</v>
      </c>
      <c r="D3269" t="str">
        <f t="shared" si="51"/>
        <v>3AM</v>
      </c>
      <c r="E3269" t="str" cm="1">
        <f t="array" ref="E3269">IF($K3269="","",_xlfn.IFS($K3269=0,_xlfn.UNICHAR(9728),$K3269&lt;=3,_xlfn.UNICHAR(9729),OR($K3269=45,$K3269=48),"~",AND($K3269&gt;=51,$K3269&lt;=67),_xlfn.UNICHAR(9748),AND($K3269&gt;=71,$K3269&lt;=77),_xlfn.UNICHAR(10052),AND($K3269&gt;=80,$K3269&lt;=82),_xlfn.UNICHAR(9748),AND($K3269&gt;=95,$K3269&lt;=99),_xlfn.UNICHAR(9889),TRUE,_xlfn.UNICHAR(9729)))</f>
        <v>☔</v>
      </c>
      <c r="F3269" t="str" cm="1">
        <f t="array" ref="F3269">IF($K3269="","",_xlfn.IFS($K3269=0,"Clear",$K3269&lt;=3,"Partly Cloudy",OR($K3269=45,$K3269=48),"Fog",AND($K3269&gt;=51,$K3269&lt;=67),"Drizzle",AND($K3269&gt;=71,$K3269&lt;=77),"Snow",AND($K3269&gt;=80,$K3269&lt;=82),"Rain Showers",AND($K3269&gt;=95,$K3269&lt;=99),"Thunderstorm",TRUE,"Cloudy"))</f>
        <v>Drizzle</v>
      </c>
      <c r="G3269" s="3" cm="1">
        <f t="array" ref="G3269">IF($A3269="","",INDEX(OpenMeteoAPI[TemperatureC],ROWS($G$2:G3269)))</f>
        <v>18.2</v>
      </c>
      <c r="H3269" s="4" cm="1">
        <f t="array" ref="H3269">IF($A3269="","",INDEX(OpenMeteoAPI[RelativeHumidityPct],ROWS($H$2:H3269))/100)</f>
        <v>0.92</v>
      </c>
      <c r="I3269" s="4" cm="1">
        <f t="array" ref="I3269">IF($A3269="","",INDEX(OpenMeteoAPI[PrecipitationProbabilityPct],ROWS($I$2:I3269))/100)</f>
        <v>0.05</v>
      </c>
      <c r="J3269" s="3" cm="1">
        <f t="array" ref="J3269">IF($A3269="","",INDEX(OpenMeteoAPI[PrecipitationMM],ROWS($J$2:J3269)))</f>
        <v>0.1</v>
      </c>
      <c r="K3269" cm="1">
        <f t="array" ref="K3269">IF($A3269="","",INDEX(OpenMeteoAPI[WeatherCode],ROWS($K$2:K3269)))</f>
        <v>51</v>
      </c>
      <c r="L3269" s="3" cm="1">
        <f t="array" ref="L3269">IF($A3269="","",INDEX(OpenMeteoAPI[WindSpeedKMH],ROWS($L$2:L3269)))</f>
        <v>11.4</v>
      </c>
    </row>
    <row r="3270" spans="1:12">
      <c r="A3270" t="str" cm="1">
        <f t="array" ref="A3270">IFERROR(INDEX(OpenMeteoAPI[City],ROWS($A$2:A3270))&amp;", "&amp;INDEX(OpenMeteoAPI[CountryCode],ROWS($A$2:A3270)),"")</f>
        <v>Copenhagen, DK</v>
      </c>
      <c r="B3270" t="str" cm="1">
        <f t="array" ref="B3270">IF($A3270="","",INDEX(OpenMeteoAPI[LocationID],ROWS($B$2:B3270)))</f>
        <v>DK-CPH</v>
      </c>
      <c r="C3270" s="5" cm="1">
        <f t="array" ref="C3270">IF($A3270="","",INDEX(OpenMeteoAPI[ForecastDateTime],ROWS($C$2:C3270)))</f>
        <v>46216.166666666664</v>
      </c>
      <c r="D3270" t="str">
        <f t="shared" si="51"/>
        <v>4AM</v>
      </c>
      <c r="E3270" t="str" cm="1">
        <f t="array" ref="E3270">IF($K3270="","",_xlfn.IFS($K3270=0,_xlfn.UNICHAR(9728),$K3270&lt;=3,_xlfn.UNICHAR(9729),OR($K3270=45,$K3270=48),"~",AND($K3270&gt;=51,$K3270&lt;=67),_xlfn.UNICHAR(9748),AND($K3270&gt;=71,$K3270&lt;=77),_xlfn.UNICHAR(10052),AND($K3270&gt;=80,$K3270&lt;=82),_xlfn.UNICHAR(9748),AND($K3270&gt;=95,$K3270&lt;=99),_xlfn.UNICHAR(9889),TRUE,_xlfn.UNICHAR(9729)))</f>
        <v>☔</v>
      </c>
      <c r="F3270" t="str" cm="1">
        <f t="array" ref="F3270">IF($K3270="","",_xlfn.IFS($K3270=0,"Clear",$K3270&lt;=3,"Partly Cloudy",OR($K3270=45,$K3270=48),"Fog",AND($K3270&gt;=51,$K3270&lt;=67),"Drizzle",AND($K3270&gt;=71,$K3270&lt;=77),"Snow",AND($K3270&gt;=80,$K3270&lt;=82),"Rain Showers",AND($K3270&gt;=95,$K3270&lt;=99),"Thunderstorm",TRUE,"Cloudy"))</f>
        <v>Drizzle</v>
      </c>
      <c r="G3270" s="3" cm="1">
        <f t="array" ref="G3270">IF($A3270="","",INDEX(OpenMeteoAPI[TemperatureC],ROWS($G$2:G3270)))</f>
        <v>17.899999999999999</v>
      </c>
      <c r="H3270" s="4" cm="1">
        <f t="array" ref="H3270">IF($A3270="","",INDEX(OpenMeteoAPI[RelativeHumidityPct],ROWS($H$2:H3270))/100)</f>
        <v>0.93</v>
      </c>
      <c r="I3270" s="4" cm="1">
        <f t="array" ref="I3270">IF($A3270="","",INDEX(OpenMeteoAPI[PrecipitationProbabilityPct],ROWS($I$2:I3270))/100)</f>
        <v>0.04</v>
      </c>
      <c r="J3270" s="3" cm="1">
        <f t="array" ref="J3270">IF($A3270="","",INDEX(OpenMeteoAPI[PrecipitationMM],ROWS($J$2:J3270)))</f>
        <v>0.1</v>
      </c>
      <c r="K3270" cm="1">
        <f t="array" ref="K3270">IF($A3270="","",INDEX(OpenMeteoAPI[WeatherCode],ROWS($K$2:K3270)))</f>
        <v>51</v>
      </c>
      <c r="L3270" s="3" cm="1">
        <f t="array" ref="L3270">IF($A3270="","",INDEX(OpenMeteoAPI[WindSpeedKMH],ROWS($L$2:L3270)))</f>
        <v>12.3</v>
      </c>
    </row>
    <row r="3271" spans="1:12">
      <c r="A3271" t="str" cm="1">
        <f t="array" ref="A3271">IFERROR(INDEX(OpenMeteoAPI[City],ROWS($A$2:A3271))&amp;", "&amp;INDEX(OpenMeteoAPI[CountryCode],ROWS($A$2:A3271)),"")</f>
        <v>Copenhagen, DK</v>
      </c>
      <c r="B3271" t="str" cm="1">
        <f t="array" ref="B3271">IF($A3271="","",INDEX(OpenMeteoAPI[LocationID],ROWS($B$2:B3271)))</f>
        <v>DK-CPH</v>
      </c>
      <c r="C3271" s="5" cm="1">
        <f t="array" ref="C3271">IF($A3271="","",INDEX(OpenMeteoAPI[ForecastDateTime],ROWS($C$2:C3271)))</f>
        <v>46216.208333333336</v>
      </c>
      <c r="D3271" t="str">
        <f t="shared" si="51"/>
        <v>5AM</v>
      </c>
      <c r="E3271" t="str" cm="1">
        <f t="array" ref="E3271">IF($K3271="","",_xlfn.IFS($K3271=0,_xlfn.UNICHAR(9728),$K3271&lt;=3,_xlfn.UNICHAR(9729),OR($K3271=45,$K3271=48),"~",AND($K3271&gt;=51,$K3271&lt;=67),_xlfn.UNICHAR(9748),AND($K3271&gt;=71,$K3271&lt;=77),_xlfn.UNICHAR(10052),AND($K3271&gt;=80,$K3271&lt;=82),_xlfn.UNICHAR(9748),AND($K3271&gt;=95,$K3271&lt;=99),_xlfn.UNICHAR(9889),TRUE,_xlfn.UNICHAR(9729)))</f>
        <v>☔</v>
      </c>
      <c r="F3271" t="str" cm="1">
        <f t="array" ref="F3271">IF($K3271="","",_xlfn.IFS($K3271=0,"Clear",$K3271&lt;=3,"Partly Cloudy",OR($K3271=45,$K3271=48),"Fog",AND($K3271&gt;=51,$K3271&lt;=67),"Drizzle",AND($K3271&gt;=71,$K3271&lt;=77),"Snow",AND($K3271&gt;=80,$K3271&lt;=82),"Rain Showers",AND($K3271&gt;=95,$K3271&lt;=99),"Thunderstorm",TRUE,"Cloudy"))</f>
        <v>Drizzle</v>
      </c>
      <c r="G3271" s="3" cm="1">
        <f t="array" ref="G3271">IF($A3271="","",INDEX(OpenMeteoAPI[TemperatureC],ROWS($G$2:G3271)))</f>
        <v>17.8</v>
      </c>
      <c r="H3271" s="4" cm="1">
        <f t="array" ref="H3271">IF($A3271="","",INDEX(OpenMeteoAPI[RelativeHumidityPct],ROWS($H$2:H3271))/100)</f>
        <v>0.93</v>
      </c>
      <c r="I3271" s="4" cm="1">
        <f t="array" ref="I3271">IF($A3271="","",INDEX(OpenMeteoAPI[PrecipitationProbabilityPct],ROWS($I$2:I3271))/100)</f>
        <v>0.04</v>
      </c>
      <c r="J3271" s="3" cm="1">
        <f t="array" ref="J3271">IF($A3271="","",INDEX(OpenMeteoAPI[PrecipitationMM],ROWS($J$2:J3271)))</f>
        <v>0.1</v>
      </c>
      <c r="K3271" cm="1">
        <f t="array" ref="K3271">IF($A3271="","",INDEX(OpenMeteoAPI[WeatherCode],ROWS($K$2:K3271)))</f>
        <v>51</v>
      </c>
      <c r="L3271" s="3" cm="1">
        <f t="array" ref="L3271">IF($A3271="","",INDEX(OpenMeteoAPI[WindSpeedKMH],ROWS($L$2:L3271)))</f>
        <v>12.8</v>
      </c>
    </row>
    <row r="3272" spans="1:12">
      <c r="A3272" t="str" cm="1">
        <f t="array" ref="A3272">IFERROR(INDEX(OpenMeteoAPI[City],ROWS($A$2:A3272))&amp;", "&amp;INDEX(OpenMeteoAPI[CountryCode],ROWS($A$2:A3272)),"")</f>
        <v>Copenhagen, DK</v>
      </c>
      <c r="B3272" t="str" cm="1">
        <f t="array" ref="B3272">IF($A3272="","",INDEX(OpenMeteoAPI[LocationID],ROWS($B$2:B3272)))</f>
        <v>DK-CPH</v>
      </c>
      <c r="C3272" s="5" cm="1">
        <f t="array" ref="C3272">IF($A3272="","",INDEX(OpenMeteoAPI[ForecastDateTime],ROWS($C$2:C3272)))</f>
        <v>46216.25</v>
      </c>
      <c r="D3272" t="str">
        <f t="shared" si="51"/>
        <v>6AM</v>
      </c>
      <c r="E3272" t="str" cm="1">
        <f t="array" ref="E3272">IF($K3272="","",_xlfn.IFS($K3272=0,_xlfn.UNICHAR(9728),$K3272&lt;=3,_xlfn.UNICHAR(9729),OR($K3272=45,$K3272=48),"~",AND($K3272&gt;=51,$K3272&lt;=67),_xlfn.UNICHAR(9748),AND($K3272&gt;=71,$K3272&lt;=77),_xlfn.UNICHAR(10052),AND($K3272&gt;=80,$K3272&lt;=82),_xlfn.UNICHAR(9748),AND($K3272&gt;=95,$K3272&lt;=99),_xlfn.UNICHAR(9889),TRUE,_xlfn.UNICHAR(9729)))</f>
        <v>☁</v>
      </c>
      <c r="F3272" t="str" cm="1">
        <f t="array" ref="F3272">IF($K3272="","",_xlfn.IFS($K3272=0,"Clear",$K3272&lt;=3,"Partly Cloudy",OR($K3272=45,$K3272=48),"Fog",AND($K3272&gt;=51,$K3272&lt;=67),"Drizzle",AND($K3272&gt;=71,$K3272&lt;=77),"Snow",AND($K3272&gt;=80,$K3272&lt;=82),"Rain Showers",AND($K3272&gt;=95,$K3272&lt;=99),"Thunderstorm",TRUE,"Cloudy"))</f>
        <v>Partly Cloudy</v>
      </c>
      <c r="G3272" s="3" cm="1">
        <f t="array" ref="G3272">IF($A3272="","",INDEX(OpenMeteoAPI[TemperatureC],ROWS($G$2:G3272)))</f>
        <v>18.100000000000001</v>
      </c>
      <c r="H3272" s="4" cm="1">
        <f t="array" ref="H3272">IF($A3272="","",INDEX(OpenMeteoAPI[RelativeHumidityPct],ROWS($H$2:H3272))/100)</f>
        <v>0.9</v>
      </c>
      <c r="I3272" s="4" cm="1">
        <f t="array" ref="I3272">IF($A3272="","",INDEX(OpenMeteoAPI[PrecipitationProbabilityPct],ROWS($I$2:I3272))/100)</f>
        <v>0.04</v>
      </c>
      <c r="J3272" s="3" cm="1">
        <f t="array" ref="J3272">IF($A3272="","",INDEX(OpenMeteoAPI[PrecipitationMM],ROWS($J$2:J3272)))</f>
        <v>0</v>
      </c>
      <c r="K3272" cm="1">
        <f t="array" ref="K3272">IF($A3272="","",INDEX(OpenMeteoAPI[WeatherCode],ROWS($K$2:K3272)))</f>
        <v>1</v>
      </c>
      <c r="L3272" s="3" cm="1">
        <f t="array" ref="L3272">IF($A3272="","",INDEX(OpenMeteoAPI[WindSpeedKMH],ROWS($L$2:L3272)))</f>
        <v>12.3</v>
      </c>
    </row>
    <row r="3273" spans="1:12">
      <c r="A3273" t="str" cm="1">
        <f t="array" ref="A3273">IFERROR(INDEX(OpenMeteoAPI[City],ROWS($A$2:A3273))&amp;", "&amp;INDEX(OpenMeteoAPI[CountryCode],ROWS($A$2:A3273)),"")</f>
        <v>Copenhagen, DK</v>
      </c>
      <c r="B3273" t="str" cm="1">
        <f t="array" ref="B3273">IF($A3273="","",INDEX(OpenMeteoAPI[LocationID],ROWS($B$2:B3273)))</f>
        <v>DK-CPH</v>
      </c>
      <c r="C3273" s="5" cm="1">
        <f t="array" ref="C3273">IF($A3273="","",INDEX(OpenMeteoAPI[ForecastDateTime],ROWS($C$2:C3273)))</f>
        <v>46216.291666666664</v>
      </c>
      <c r="D3273" t="str">
        <f t="shared" si="51"/>
        <v>7AM</v>
      </c>
      <c r="E3273" t="str" cm="1">
        <f t="array" ref="E3273">IF($K3273="","",_xlfn.IFS($K3273=0,_xlfn.UNICHAR(9728),$K3273&lt;=3,_xlfn.UNICHAR(9729),OR($K3273=45,$K3273=48),"~",AND($K3273&gt;=51,$K3273&lt;=67),_xlfn.UNICHAR(9748),AND($K3273&gt;=71,$K3273&lt;=77),_xlfn.UNICHAR(10052),AND($K3273&gt;=80,$K3273&lt;=82),_xlfn.UNICHAR(9748),AND($K3273&gt;=95,$K3273&lt;=99),_xlfn.UNICHAR(9889),TRUE,_xlfn.UNICHAR(9729)))</f>
        <v>☀</v>
      </c>
      <c r="F3273" t="str" cm="1">
        <f t="array" ref="F3273">IF($K3273="","",_xlfn.IFS($K3273=0,"Clear",$K3273&lt;=3,"Partly Cloudy",OR($K3273=45,$K3273=48),"Fog",AND($K3273&gt;=51,$K3273&lt;=67),"Drizzle",AND($K3273&gt;=71,$K3273&lt;=77),"Snow",AND($K3273&gt;=80,$K3273&lt;=82),"Rain Showers",AND($K3273&gt;=95,$K3273&lt;=99),"Thunderstorm",TRUE,"Cloudy"))</f>
        <v>Clear</v>
      </c>
      <c r="G3273" s="3" cm="1">
        <f t="array" ref="G3273">IF($A3273="","",INDEX(OpenMeteoAPI[TemperatureC],ROWS($G$2:G3273)))</f>
        <v>18.5</v>
      </c>
      <c r="H3273" s="4" cm="1">
        <f t="array" ref="H3273">IF($A3273="","",INDEX(OpenMeteoAPI[RelativeHumidityPct],ROWS($H$2:H3273))/100)</f>
        <v>0.87</v>
      </c>
      <c r="I3273" s="4" cm="1">
        <f t="array" ref="I3273">IF($A3273="","",INDEX(OpenMeteoAPI[PrecipitationProbabilityPct],ROWS($I$2:I3273))/100)</f>
        <v>0.05</v>
      </c>
      <c r="J3273" s="3" cm="1">
        <f t="array" ref="J3273">IF($A3273="","",INDEX(OpenMeteoAPI[PrecipitationMM],ROWS($J$2:J3273)))</f>
        <v>0</v>
      </c>
      <c r="K3273" cm="1">
        <f t="array" ref="K3273">IF($A3273="","",INDEX(OpenMeteoAPI[WeatherCode],ROWS($K$2:K3273)))</f>
        <v>0</v>
      </c>
      <c r="L3273" s="3" cm="1">
        <f t="array" ref="L3273">IF($A3273="","",INDEX(OpenMeteoAPI[WindSpeedKMH],ROWS($L$2:L3273)))</f>
        <v>11.4</v>
      </c>
    </row>
    <row r="3274" spans="1:12">
      <c r="A3274" t="str" cm="1">
        <f t="array" ref="A3274">IFERROR(INDEX(OpenMeteoAPI[City],ROWS($A$2:A3274))&amp;", "&amp;INDEX(OpenMeteoAPI[CountryCode],ROWS($A$2:A3274)),"")</f>
        <v>Copenhagen, DK</v>
      </c>
      <c r="B3274" t="str" cm="1">
        <f t="array" ref="B3274">IF($A3274="","",INDEX(OpenMeteoAPI[LocationID],ROWS($B$2:B3274)))</f>
        <v>DK-CPH</v>
      </c>
      <c r="C3274" s="5" cm="1">
        <f t="array" ref="C3274">IF($A3274="","",INDEX(OpenMeteoAPI[ForecastDateTime],ROWS($C$2:C3274)))</f>
        <v>46216.333333333336</v>
      </c>
      <c r="D3274" t="str">
        <f t="shared" si="51"/>
        <v>8AM</v>
      </c>
      <c r="E3274" t="str" cm="1">
        <f t="array" ref="E3274">IF($K3274="","",_xlfn.IFS($K3274=0,_xlfn.UNICHAR(9728),$K3274&lt;=3,_xlfn.UNICHAR(9729),OR($K3274=45,$K3274=48),"~",AND($K3274&gt;=51,$K3274&lt;=67),_xlfn.UNICHAR(9748),AND($K3274&gt;=71,$K3274&lt;=77),_xlfn.UNICHAR(10052),AND($K3274&gt;=80,$K3274&lt;=82),_xlfn.UNICHAR(9748),AND($K3274&gt;=95,$K3274&lt;=99),_xlfn.UNICHAR(9889),TRUE,_xlfn.UNICHAR(9729)))</f>
        <v>☀</v>
      </c>
      <c r="F3274" t="str" cm="1">
        <f t="array" ref="F3274">IF($K3274="","",_xlfn.IFS($K3274=0,"Clear",$K3274&lt;=3,"Partly Cloudy",OR($K3274=45,$K3274=48),"Fog",AND($K3274&gt;=51,$K3274&lt;=67),"Drizzle",AND($K3274&gt;=71,$K3274&lt;=77),"Snow",AND($K3274&gt;=80,$K3274&lt;=82),"Rain Showers",AND($K3274&gt;=95,$K3274&lt;=99),"Thunderstorm",TRUE,"Cloudy"))</f>
        <v>Clear</v>
      </c>
      <c r="G3274" s="3" cm="1">
        <f t="array" ref="G3274">IF($A3274="","",INDEX(OpenMeteoAPI[TemperatureC],ROWS($G$2:G3274)))</f>
        <v>19.100000000000001</v>
      </c>
      <c r="H3274" s="4" cm="1">
        <f t="array" ref="H3274">IF($A3274="","",INDEX(OpenMeteoAPI[RelativeHumidityPct],ROWS($H$2:H3274))/100)</f>
        <v>0.83</v>
      </c>
      <c r="I3274" s="4" cm="1">
        <f t="array" ref="I3274">IF($A3274="","",INDEX(OpenMeteoAPI[PrecipitationProbabilityPct],ROWS($I$2:I3274))/100)</f>
        <v>0.06</v>
      </c>
      <c r="J3274" s="3" cm="1">
        <f t="array" ref="J3274">IF($A3274="","",INDEX(OpenMeteoAPI[PrecipitationMM],ROWS($J$2:J3274)))</f>
        <v>0</v>
      </c>
      <c r="K3274" cm="1">
        <f t="array" ref="K3274">IF($A3274="","",INDEX(OpenMeteoAPI[WeatherCode],ROWS($K$2:K3274)))</f>
        <v>0</v>
      </c>
      <c r="L3274" s="3" cm="1">
        <f t="array" ref="L3274">IF($A3274="","",INDEX(OpenMeteoAPI[WindSpeedKMH],ROWS($L$2:L3274)))</f>
        <v>11.1</v>
      </c>
    </row>
    <row r="3275" spans="1:12">
      <c r="A3275" t="str" cm="1">
        <f t="array" ref="A3275">IFERROR(INDEX(OpenMeteoAPI[City],ROWS($A$2:A3275))&amp;", "&amp;INDEX(OpenMeteoAPI[CountryCode],ROWS($A$2:A3275)),"")</f>
        <v>Copenhagen, DK</v>
      </c>
      <c r="B3275" t="str" cm="1">
        <f t="array" ref="B3275">IF($A3275="","",INDEX(OpenMeteoAPI[LocationID],ROWS($B$2:B3275)))</f>
        <v>DK-CPH</v>
      </c>
      <c r="C3275" s="5" cm="1">
        <f t="array" ref="C3275">IF($A3275="","",INDEX(OpenMeteoAPI[ForecastDateTime],ROWS($C$2:C3275)))</f>
        <v>46216.375</v>
      </c>
      <c r="D3275" t="str">
        <f t="shared" si="51"/>
        <v>9AM</v>
      </c>
      <c r="E3275" t="str" cm="1">
        <f t="array" ref="E3275">IF($K3275="","",_xlfn.IFS($K3275=0,_xlfn.UNICHAR(9728),$K3275&lt;=3,_xlfn.UNICHAR(9729),OR($K3275=45,$K3275=48),"~",AND($K3275&gt;=51,$K3275&lt;=67),_xlfn.UNICHAR(9748),AND($K3275&gt;=71,$K3275&lt;=77),_xlfn.UNICHAR(10052),AND($K3275&gt;=80,$K3275&lt;=82),_xlfn.UNICHAR(9748),AND($K3275&gt;=95,$K3275&lt;=99),_xlfn.UNICHAR(9889),TRUE,_xlfn.UNICHAR(9729)))</f>
        <v>☀</v>
      </c>
      <c r="F3275" t="str" cm="1">
        <f t="array" ref="F3275">IF($K3275="","",_xlfn.IFS($K3275=0,"Clear",$K3275&lt;=3,"Partly Cloudy",OR($K3275=45,$K3275=48),"Fog",AND($K3275&gt;=51,$K3275&lt;=67),"Drizzle",AND($K3275&gt;=71,$K3275&lt;=77),"Snow",AND($K3275&gt;=80,$K3275&lt;=82),"Rain Showers",AND($K3275&gt;=95,$K3275&lt;=99),"Thunderstorm",TRUE,"Cloudy"))</f>
        <v>Clear</v>
      </c>
      <c r="G3275" s="3" cm="1">
        <f t="array" ref="G3275">IF($A3275="","",INDEX(OpenMeteoAPI[TemperatureC],ROWS($G$2:G3275)))</f>
        <v>19.899999999999999</v>
      </c>
      <c r="H3275" s="4" cm="1">
        <f t="array" ref="H3275">IF($A3275="","",INDEX(OpenMeteoAPI[RelativeHumidityPct],ROWS($H$2:H3275))/100)</f>
        <v>0.77</v>
      </c>
      <c r="I3275" s="4" cm="1">
        <f t="array" ref="I3275">IF($A3275="","",INDEX(OpenMeteoAPI[PrecipitationProbabilityPct],ROWS($I$2:I3275))/100)</f>
        <v>0.08</v>
      </c>
      <c r="J3275" s="3" cm="1">
        <f t="array" ref="J3275">IF($A3275="","",INDEX(OpenMeteoAPI[PrecipitationMM],ROWS($J$2:J3275)))</f>
        <v>0</v>
      </c>
      <c r="K3275" cm="1">
        <f t="array" ref="K3275">IF($A3275="","",INDEX(OpenMeteoAPI[WeatherCode],ROWS($K$2:K3275)))</f>
        <v>0</v>
      </c>
      <c r="L3275" s="3" cm="1">
        <f t="array" ref="L3275">IF($A3275="","",INDEX(OpenMeteoAPI[WindSpeedKMH],ROWS($L$2:L3275)))</f>
        <v>11.9</v>
      </c>
    </row>
    <row r="3276" spans="1:12">
      <c r="A3276" t="str" cm="1">
        <f t="array" ref="A3276">IFERROR(INDEX(OpenMeteoAPI[City],ROWS($A$2:A3276))&amp;", "&amp;INDEX(OpenMeteoAPI[CountryCode],ROWS($A$2:A3276)),"")</f>
        <v>Copenhagen, DK</v>
      </c>
      <c r="B3276" t="str" cm="1">
        <f t="array" ref="B3276">IF($A3276="","",INDEX(OpenMeteoAPI[LocationID],ROWS($B$2:B3276)))</f>
        <v>DK-CPH</v>
      </c>
      <c r="C3276" s="5" cm="1">
        <f t="array" ref="C3276">IF($A3276="","",INDEX(OpenMeteoAPI[ForecastDateTime],ROWS($C$2:C3276)))</f>
        <v>46216.416666666664</v>
      </c>
      <c r="D3276" t="str">
        <f t="shared" si="51"/>
        <v>10AM</v>
      </c>
      <c r="E3276" t="str" cm="1">
        <f t="array" ref="E3276">IF($K3276="","",_xlfn.IFS($K3276=0,_xlfn.UNICHAR(9728),$K3276&lt;=3,_xlfn.UNICHAR(9729),OR($K3276=45,$K3276=48),"~",AND($K3276&gt;=51,$K3276&lt;=67),_xlfn.UNICHAR(9748),AND($K3276&gt;=71,$K3276&lt;=77),_xlfn.UNICHAR(10052),AND($K3276&gt;=80,$K3276&lt;=82),_xlfn.UNICHAR(9748),AND($K3276&gt;=95,$K3276&lt;=99),_xlfn.UNICHAR(9889),TRUE,_xlfn.UNICHAR(9729)))</f>
        <v>☀</v>
      </c>
      <c r="F3276" t="str" cm="1">
        <f t="array" ref="F3276">IF($K3276="","",_xlfn.IFS($K3276=0,"Clear",$K3276&lt;=3,"Partly Cloudy",OR($K3276=45,$K3276=48),"Fog",AND($K3276&gt;=51,$K3276&lt;=67),"Drizzle",AND($K3276&gt;=71,$K3276&lt;=77),"Snow",AND($K3276&gt;=80,$K3276&lt;=82),"Rain Showers",AND($K3276&gt;=95,$K3276&lt;=99),"Thunderstorm",TRUE,"Cloudy"))</f>
        <v>Clear</v>
      </c>
      <c r="G3276" s="3" cm="1">
        <f t="array" ref="G3276">IF($A3276="","",INDEX(OpenMeteoAPI[TemperatureC],ROWS($G$2:G3276)))</f>
        <v>20.8</v>
      </c>
      <c r="H3276" s="4" cm="1">
        <f t="array" ref="H3276">IF($A3276="","",INDEX(OpenMeteoAPI[RelativeHumidityPct],ROWS($H$2:H3276))/100)</f>
        <v>0.71</v>
      </c>
      <c r="I3276" s="4" cm="1">
        <f t="array" ref="I3276">IF($A3276="","",INDEX(OpenMeteoAPI[PrecipitationProbabilityPct],ROWS($I$2:I3276))/100)</f>
        <v>0.1</v>
      </c>
      <c r="J3276" s="3" cm="1">
        <f t="array" ref="J3276">IF($A3276="","",INDEX(OpenMeteoAPI[PrecipitationMM],ROWS($J$2:J3276)))</f>
        <v>0</v>
      </c>
      <c r="K3276" cm="1">
        <f t="array" ref="K3276">IF($A3276="","",INDEX(OpenMeteoAPI[WeatherCode],ROWS($K$2:K3276)))</f>
        <v>0</v>
      </c>
      <c r="L3276" s="3" cm="1">
        <f t="array" ref="L3276">IF($A3276="","",INDEX(OpenMeteoAPI[WindSpeedKMH],ROWS($L$2:L3276)))</f>
        <v>13.3</v>
      </c>
    </row>
    <row r="3277" spans="1:12">
      <c r="A3277" t="str" cm="1">
        <f t="array" ref="A3277">IFERROR(INDEX(OpenMeteoAPI[City],ROWS($A$2:A3277))&amp;", "&amp;INDEX(OpenMeteoAPI[CountryCode],ROWS($A$2:A3277)),"")</f>
        <v>Copenhagen, DK</v>
      </c>
      <c r="B3277" t="str" cm="1">
        <f t="array" ref="B3277">IF($A3277="","",INDEX(OpenMeteoAPI[LocationID],ROWS($B$2:B3277)))</f>
        <v>DK-CPH</v>
      </c>
      <c r="C3277" s="5" cm="1">
        <f t="array" ref="C3277">IF($A3277="","",INDEX(OpenMeteoAPI[ForecastDateTime],ROWS($C$2:C3277)))</f>
        <v>46216.458333333336</v>
      </c>
      <c r="D3277" t="str">
        <f t="shared" si="51"/>
        <v>11AM</v>
      </c>
      <c r="E3277" t="str" cm="1">
        <f t="array" ref="E3277">IF($K3277="","",_xlfn.IFS($K3277=0,_xlfn.UNICHAR(9728),$K3277&lt;=3,_xlfn.UNICHAR(9729),OR($K3277=45,$K3277=48),"~",AND($K3277&gt;=51,$K3277&lt;=67),_xlfn.UNICHAR(9748),AND($K3277&gt;=71,$K3277&lt;=77),_xlfn.UNICHAR(10052),AND($K3277&gt;=80,$K3277&lt;=82),_xlfn.UNICHAR(9748),AND($K3277&gt;=95,$K3277&lt;=99),_xlfn.UNICHAR(9889),TRUE,_xlfn.UNICHAR(9729)))</f>
        <v>☀</v>
      </c>
      <c r="F3277" t="str" cm="1">
        <f t="array" ref="F3277">IF($K3277="","",_xlfn.IFS($K3277=0,"Clear",$K3277&lt;=3,"Partly Cloudy",OR($K3277=45,$K3277=48),"Fog",AND($K3277&gt;=51,$K3277&lt;=67),"Drizzle",AND($K3277&gt;=71,$K3277&lt;=77),"Snow",AND($K3277&gt;=80,$K3277&lt;=82),"Rain Showers",AND($K3277&gt;=95,$K3277&lt;=99),"Thunderstorm",TRUE,"Cloudy"))</f>
        <v>Clear</v>
      </c>
      <c r="G3277" s="3" cm="1">
        <f t="array" ref="G3277">IF($A3277="","",INDEX(OpenMeteoAPI[TemperatureC],ROWS($G$2:G3277)))</f>
        <v>21.6</v>
      </c>
      <c r="H3277" s="4" cm="1">
        <f t="array" ref="H3277">IF($A3277="","",INDEX(OpenMeteoAPI[RelativeHumidityPct],ROWS($H$2:H3277))/100)</f>
        <v>0.66</v>
      </c>
      <c r="I3277" s="4" cm="1">
        <f t="array" ref="I3277">IF($A3277="","",INDEX(OpenMeteoAPI[PrecipitationProbabilityPct],ROWS($I$2:I3277))/100)</f>
        <v>0.13</v>
      </c>
      <c r="J3277" s="3" cm="1">
        <f t="array" ref="J3277">IF($A3277="","",INDEX(OpenMeteoAPI[PrecipitationMM],ROWS($J$2:J3277)))</f>
        <v>0</v>
      </c>
      <c r="K3277" cm="1">
        <f t="array" ref="K3277">IF($A3277="","",INDEX(OpenMeteoAPI[WeatherCode],ROWS($K$2:K3277)))</f>
        <v>0</v>
      </c>
      <c r="L3277" s="3" cm="1">
        <f t="array" ref="L3277">IF($A3277="","",INDEX(OpenMeteoAPI[WindSpeedKMH],ROWS($L$2:L3277)))</f>
        <v>14.6</v>
      </c>
    </row>
    <row r="3278" spans="1:12">
      <c r="A3278" t="str" cm="1">
        <f t="array" ref="A3278">IFERROR(INDEX(OpenMeteoAPI[City],ROWS($A$2:A3278))&amp;", "&amp;INDEX(OpenMeteoAPI[CountryCode],ROWS($A$2:A3278)),"")</f>
        <v>Copenhagen, DK</v>
      </c>
      <c r="B3278" t="str" cm="1">
        <f t="array" ref="B3278">IF($A3278="","",INDEX(OpenMeteoAPI[LocationID],ROWS($B$2:B3278)))</f>
        <v>DK-CPH</v>
      </c>
      <c r="C3278" s="5" cm="1">
        <f t="array" ref="C3278">IF($A3278="","",INDEX(OpenMeteoAPI[ForecastDateTime],ROWS($C$2:C3278)))</f>
        <v>46216.5</v>
      </c>
      <c r="D3278" t="str">
        <f t="shared" si="51"/>
        <v>12PM</v>
      </c>
      <c r="E3278" t="str" cm="1">
        <f t="array" ref="E3278">IF($K3278="","",_xlfn.IFS($K3278=0,_xlfn.UNICHAR(9728),$K3278&lt;=3,_xlfn.UNICHAR(9729),OR($K3278=45,$K3278=48),"~",AND($K3278&gt;=51,$K3278&lt;=67),_xlfn.UNICHAR(9748),AND($K3278&gt;=71,$K3278&lt;=77),_xlfn.UNICHAR(10052),AND($K3278&gt;=80,$K3278&lt;=82),_xlfn.UNICHAR(9748),AND($K3278&gt;=95,$K3278&lt;=99),_xlfn.UNICHAR(9889),TRUE,_xlfn.UNICHAR(9729)))</f>
        <v>☁</v>
      </c>
      <c r="F3278" t="str" cm="1">
        <f t="array" ref="F3278">IF($K3278="","",_xlfn.IFS($K3278=0,"Clear",$K3278&lt;=3,"Partly Cloudy",OR($K3278=45,$K3278=48),"Fog",AND($K3278&gt;=51,$K3278&lt;=67),"Drizzle",AND($K3278&gt;=71,$K3278&lt;=77),"Snow",AND($K3278&gt;=80,$K3278&lt;=82),"Rain Showers",AND($K3278&gt;=95,$K3278&lt;=99),"Thunderstorm",TRUE,"Cloudy"))</f>
        <v>Partly Cloudy</v>
      </c>
      <c r="G3278" s="3" cm="1">
        <f t="array" ref="G3278">IF($A3278="","",INDEX(OpenMeteoAPI[TemperatureC],ROWS($G$2:G3278)))</f>
        <v>22</v>
      </c>
      <c r="H3278" s="4" cm="1">
        <f t="array" ref="H3278">IF($A3278="","",INDEX(OpenMeteoAPI[RelativeHumidityPct],ROWS($H$2:H3278))/100)</f>
        <v>0.66</v>
      </c>
      <c r="I3278" s="4" cm="1">
        <f t="array" ref="I3278">IF($A3278="","",INDEX(OpenMeteoAPI[PrecipitationProbabilityPct],ROWS($I$2:I3278))/100)</f>
        <v>0.16</v>
      </c>
      <c r="J3278" s="3" cm="1">
        <f t="array" ref="J3278">IF($A3278="","",INDEX(OpenMeteoAPI[PrecipitationMM],ROWS($J$2:J3278)))</f>
        <v>0</v>
      </c>
      <c r="K3278" cm="1">
        <f t="array" ref="K3278">IF($A3278="","",INDEX(OpenMeteoAPI[WeatherCode],ROWS($K$2:K3278)))</f>
        <v>1</v>
      </c>
      <c r="L3278" s="3" cm="1">
        <f t="array" ref="L3278">IF($A3278="","",INDEX(OpenMeteoAPI[WindSpeedKMH],ROWS($L$2:L3278)))</f>
        <v>15.8</v>
      </c>
    </row>
    <row r="3279" spans="1:12">
      <c r="A3279" t="str" cm="1">
        <f t="array" ref="A3279">IFERROR(INDEX(OpenMeteoAPI[City],ROWS($A$2:A3279))&amp;", "&amp;INDEX(OpenMeteoAPI[CountryCode],ROWS($A$2:A3279)),"")</f>
        <v>Copenhagen, DK</v>
      </c>
      <c r="B3279" t="str" cm="1">
        <f t="array" ref="B3279">IF($A3279="","",INDEX(OpenMeteoAPI[LocationID],ROWS($B$2:B3279)))</f>
        <v>DK-CPH</v>
      </c>
      <c r="C3279" s="5" cm="1">
        <f t="array" ref="C3279">IF($A3279="","",INDEX(OpenMeteoAPI[ForecastDateTime],ROWS($C$2:C3279)))</f>
        <v>46216.541666666664</v>
      </c>
      <c r="D3279" t="str">
        <f t="shared" si="51"/>
        <v>1PM</v>
      </c>
      <c r="E3279" t="str" cm="1">
        <f t="array" ref="E3279">IF($K3279="","",_xlfn.IFS($K3279=0,_xlfn.UNICHAR(9728),$K3279&lt;=3,_xlfn.UNICHAR(9729),OR($K3279=45,$K3279=48),"~",AND($K3279&gt;=51,$K3279&lt;=67),_xlfn.UNICHAR(9748),AND($K3279&gt;=71,$K3279&lt;=77),_xlfn.UNICHAR(10052),AND($K3279&gt;=80,$K3279&lt;=82),_xlfn.UNICHAR(9748),AND($K3279&gt;=95,$K3279&lt;=99),_xlfn.UNICHAR(9889),TRUE,_xlfn.UNICHAR(9729)))</f>
        <v>☁</v>
      </c>
      <c r="F3279" t="str" cm="1">
        <f t="array" ref="F3279">IF($K3279="","",_xlfn.IFS($K3279=0,"Clear",$K3279&lt;=3,"Partly Cloudy",OR($K3279=45,$K3279=48),"Fog",AND($K3279&gt;=51,$K3279&lt;=67),"Drizzle",AND($K3279&gt;=71,$K3279&lt;=77),"Snow",AND($K3279&gt;=80,$K3279&lt;=82),"Rain Showers",AND($K3279&gt;=95,$K3279&lt;=99),"Thunderstorm",TRUE,"Cloudy"))</f>
        <v>Partly Cloudy</v>
      </c>
      <c r="G3279" s="3" cm="1">
        <f t="array" ref="G3279">IF($A3279="","",INDEX(OpenMeteoAPI[TemperatureC],ROWS($G$2:G3279)))</f>
        <v>22.7</v>
      </c>
      <c r="H3279" s="4" cm="1">
        <f t="array" ref="H3279">IF($A3279="","",INDEX(OpenMeteoAPI[RelativeHumidityPct],ROWS($H$2:H3279))/100)</f>
        <v>0.63</v>
      </c>
      <c r="I3279" s="4" cm="1">
        <f t="array" ref="I3279">IF($A3279="","",INDEX(OpenMeteoAPI[PrecipitationProbabilityPct],ROWS($I$2:I3279))/100)</f>
        <v>0.19</v>
      </c>
      <c r="J3279" s="3" cm="1">
        <f t="array" ref="J3279">IF($A3279="","",INDEX(OpenMeteoAPI[PrecipitationMM],ROWS($J$2:J3279)))</f>
        <v>0</v>
      </c>
      <c r="K3279" cm="1">
        <f t="array" ref="K3279">IF($A3279="","",INDEX(OpenMeteoAPI[WeatherCode],ROWS($K$2:K3279)))</f>
        <v>1</v>
      </c>
      <c r="L3279" s="3" cm="1">
        <f t="array" ref="L3279">IF($A3279="","",INDEX(OpenMeteoAPI[WindSpeedKMH],ROWS($L$2:L3279)))</f>
        <v>16.7</v>
      </c>
    </row>
    <row r="3280" spans="1:12">
      <c r="A3280" t="str" cm="1">
        <f t="array" ref="A3280">IFERROR(INDEX(OpenMeteoAPI[City],ROWS($A$2:A3280))&amp;", "&amp;INDEX(OpenMeteoAPI[CountryCode],ROWS($A$2:A3280)),"")</f>
        <v>Copenhagen, DK</v>
      </c>
      <c r="B3280" t="str" cm="1">
        <f t="array" ref="B3280">IF($A3280="","",INDEX(OpenMeteoAPI[LocationID],ROWS($B$2:B3280)))</f>
        <v>DK-CPH</v>
      </c>
      <c r="C3280" s="5" cm="1">
        <f t="array" ref="C3280">IF($A3280="","",INDEX(OpenMeteoAPI[ForecastDateTime],ROWS($C$2:C3280)))</f>
        <v>46216.583333333336</v>
      </c>
      <c r="D3280" t="str">
        <f t="shared" si="51"/>
        <v>2PM</v>
      </c>
      <c r="E3280" t="str" cm="1">
        <f t="array" ref="E3280">IF($K3280="","",_xlfn.IFS($K3280=0,_xlfn.UNICHAR(9728),$K3280&lt;=3,_xlfn.UNICHAR(9729),OR($K3280=45,$K3280=48),"~",AND($K3280&gt;=51,$K3280&lt;=67),_xlfn.UNICHAR(9748),AND($K3280&gt;=71,$K3280&lt;=77),_xlfn.UNICHAR(10052),AND($K3280&gt;=80,$K3280&lt;=82),_xlfn.UNICHAR(9748),AND($K3280&gt;=95,$K3280&lt;=99),_xlfn.UNICHAR(9889),TRUE,_xlfn.UNICHAR(9729)))</f>
        <v>☁</v>
      </c>
      <c r="F3280" t="str" cm="1">
        <f t="array" ref="F3280">IF($K3280="","",_xlfn.IFS($K3280=0,"Clear",$K3280&lt;=3,"Partly Cloudy",OR($K3280=45,$K3280=48),"Fog",AND($K3280&gt;=51,$K3280&lt;=67),"Drizzle",AND($K3280&gt;=71,$K3280&lt;=77),"Snow",AND($K3280&gt;=80,$K3280&lt;=82),"Rain Showers",AND($K3280&gt;=95,$K3280&lt;=99),"Thunderstorm",TRUE,"Cloudy"))</f>
        <v>Partly Cloudy</v>
      </c>
      <c r="G3280" s="3" cm="1">
        <f t="array" ref="G3280">IF($A3280="","",INDEX(OpenMeteoAPI[TemperatureC],ROWS($G$2:G3280)))</f>
        <v>23.1</v>
      </c>
      <c r="H3280" s="4" cm="1">
        <f t="array" ref="H3280">IF($A3280="","",INDEX(OpenMeteoAPI[RelativeHumidityPct],ROWS($H$2:H3280))/100)</f>
        <v>0.62</v>
      </c>
      <c r="I3280" s="4" cm="1">
        <f t="array" ref="I3280">IF($A3280="","",INDEX(OpenMeteoAPI[PrecipitationProbabilityPct],ROWS($I$2:I3280))/100)</f>
        <v>0.22</v>
      </c>
      <c r="J3280" s="3" cm="1">
        <f t="array" ref="J3280">IF($A3280="","",INDEX(OpenMeteoAPI[PrecipitationMM],ROWS($J$2:J3280)))</f>
        <v>0</v>
      </c>
      <c r="K3280" cm="1">
        <f t="array" ref="K3280">IF($A3280="","",INDEX(OpenMeteoAPI[WeatherCode],ROWS($K$2:K3280)))</f>
        <v>1</v>
      </c>
      <c r="L3280" s="3" cm="1">
        <f t="array" ref="L3280">IF($A3280="","",INDEX(OpenMeteoAPI[WindSpeedKMH],ROWS($L$2:L3280)))</f>
        <v>17.100000000000001</v>
      </c>
    </row>
    <row r="3281" spans="1:12">
      <c r="A3281" t="str" cm="1">
        <f t="array" ref="A3281">IFERROR(INDEX(OpenMeteoAPI[City],ROWS($A$2:A3281))&amp;", "&amp;INDEX(OpenMeteoAPI[CountryCode],ROWS($A$2:A3281)),"")</f>
        <v>Copenhagen, DK</v>
      </c>
      <c r="B3281" t="str" cm="1">
        <f t="array" ref="B3281">IF($A3281="","",INDEX(OpenMeteoAPI[LocationID],ROWS($B$2:B3281)))</f>
        <v>DK-CPH</v>
      </c>
      <c r="C3281" s="5" cm="1">
        <f t="array" ref="C3281">IF($A3281="","",INDEX(OpenMeteoAPI[ForecastDateTime],ROWS($C$2:C3281)))</f>
        <v>46216.625</v>
      </c>
      <c r="D3281" t="str">
        <f t="shared" si="51"/>
        <v>3PM</v>
      </c>
      <c r="E3281" t="str" cm="1">
        <f t="array" ref="E3281">IF($K3281="","",_xlfn.IFS($K3281=0,_xlfn.UNICHAR(9728),$K3281&lt;=3,_xlfn.UNICHAR(9729),OR($K3281=45,$K3281=48),"~",AND($K3281&gt;=51,$K3281&lt;=67),_xlfn.UNICHAR(9748),AND($K3281&gt;=71,$K3281&lt;=77),_xlfn.UNICHAR(10052),AND($K3281&gt;=80,$K3281&lt;=82),_xlfn.UNICHAR(9748),AND($K3281&gt;=95,$K3281&lt;=99),_xlfn.UNICHAR(9889),TRUE,_xlfn.UNICHAR(9729)))</f>
        <v>☔</v>
      </c>
      <c r="F3281" t="str" cm="1">
        <f t="array" ref="F3281">IF($K3281="","",_xlfn.IFS($K3281=0,"Clear",$K3281&lt;=3,"Partly Cloudy",OR($K3281=45,$K3281=48),"Fog",AND($K3281&gt;=51,$K3281&lt;=67),"Drizzle",AND($K3281&gt;=71,$K3281&lt;=77),"Snow",AND($K3281&gt;=80,$K3281&lt;=82),"Rain Showers",AND($K3281&gt;=95,$K3281&lt;=99),"Thunderstorm",TRUE,"Cloudy"))</f>
        <v>Drizzle</v>
      </c>
      <c r="G3281" s="3" cm="1">
        <f t="array" ref="G3281">IF($A3281="","",INDEX(OpenMeteoAPI[TemperatureC],ROWS($G$2:G3281)))</f>
        <v>23.3</v>
      </c>
      <c r="H3281" s="4" cm="1">
        <f t="array" ref="H3281">IF($A3281="","",INDEX(OpenMeteoAPI[RelativeHumidityPct],ROWS($H$2:H3281))/100)</f>
        <v>0.62</v>
      </c>
      <c r="I3281" s="4" cm="1">
        <f t="array" ref="I3281">IF($A3281="","",INDEX(OpenMeteoAPI[PrecipitationProbabilityPct],ROWS($I$2:I3281))/100)</f>
        <v>0.23</v>
      </c>
      <c r="J3281" s="3" cm="1">
        <f t="array" ref="J3281">IF($A3281="","",INDEX(OpenMeteoAPI[PrecipitationMM],ROWS($J$2:J3281)))</f>
        <v>0.2</v>
      </c>
      <c r="K3281" cm="1">
        <f t="array" ref="K3281">IF($A3281="","",INDEX(OpenMeteoAPI[WeatherCode],ROWS($K$2:K3281)))</f>
        <v>51</v>
      </c>
      <c r="L3281" s="3" cm="1">
        <f t="array" ref="L3281">IF($A3281="","",INDEX(OpenMeteoAPI[WindSpeedKMH],ROWS($L$2:L3281)))</f>
        <v>16.7</v>
      </c>
    </row>
    <row r="3282" spans="1:12">
      <c r="A3282" t="str" cm="1">
        <f t="array" ref="A3282">IFERROR(INDEX(OpenMeteoAPI[City],ROWS($A$2:A3282))&amp;", "&amp;INDEX(OpenMeteoAPI[CountryCode],ROWS($A$2:A3282)),"")</f>
        <v>Copenhagen, DK</v>
      </c>
      <c r="B3282" t="str" cm="1">
        <f t="array" ref="B3282">IF($A3282="","",INDEX(OpenMeteoAPI[LocationID],ROWS($B$2:B3282)))</f>
        <v>DK-CPH</v>
      </c>
      <c r="C3282" s="5" cm="1">
        <f t="array" ref="C3282">IF($A3282="","",INDEX(OpenMeteoAPI[ForecastDateTime],ROWS($C$2:C3282)))</f>
        <v>46216.666666666664</v>
      </c>
      <c r="D3282" t="str">
        <f t="shared" si="51"/>
        <v>4PM</v>
      </c>
      <c r="E3282" t="str" cm="1">
        <f t="array" ref="E3282">IF($K3282="","",_xlfn.IFS($K3282=0,_xlfn.UNICHAR(9728),$K3282&lt;=3,_xlfn.UNICHAR(9729),OR($K3282=45,$K3282=48),"~",AND($K3282&gt;=51,$K3282&lt;=67),_xlfn.UNICHAR(9748),AND($K3282&gt;=71,$K3282&lt;=77),_xlfn.UNICHAR(10052),AND($K3282&gt;=80,$K3282&lt;=82),_xlfn.UNICHAR(9748),AND($K3282&gt;=95,$K3282&lt;=99),_xlfn.UNICHAR(9889),TRUE,_xlfn.UNICHAR(9729)))</f>
        <v>☔</v>
      </c>
      <c r="F3282" t="str" cm="1">
        <f t="array" ref="F3282">IF($K3282="","",_xlfn.IFS($K3282=0,"Clear",$K3282&lt;=3,"Partly Cloudy",OR($K3282=45,$K3282=48),"Fog",AND($K3282&gt;=51,$K3282&lt;=67),"Drizzle",AND($K3282&gt;=71,$K3282&lt;=77),"Snow",AND($K3282&gt;=80,$K3282&lt;=82),"Rain Showers",AND($K3282&gt;=95,$K3282&lt;=99),"Thunderstorm",TRUE,"Cloudy"))</f>
        <v>Drizzle</v>
      </c>
      <c r="G3282" s="3" cm="1">
        <f t="array" ref="G3282">IF($A3282="","",INDEX(OpenMeteoAPI[TemperatureC],ROWS($G$2:G3282)))</f>
        <v>23.2</v>
      </c>
      <c r="H3282" s="4" cm="1">
        <f t="array" ref="H3282">IF($A3282="","",INDEX(OpenMeteoAPI[RelativeHumidityPct],ROWS($H$2:H3282))/100)</f>
        <v>0.63</v>
      </c>
      <c r="I3282" s="4" cm="1">
        <f t="array" ref="I3282">IF($A3282="","",INDEX(OpenMeteoAPI[PrecipitationProbabilityPct],ROWS($I$2:I3282))/100)</f>
        <v>0.24</v>
      </c>
      <c r="J3282" s="3" cm="1">
        <f t="array" ref="J3282">IF($A3282="","",INDEX(OpenMeteoAPI[PrecipitationMM],ROWS($J$2:J3282)))</f>
        <v>0.2</v>
      </c>
      <c r="K3282" cm="1">
        <f t="array" ref="K3282">IF($A3282="","",INDEX(OpenMeteoAPI[WeatherCode],ROWS($K$2:K3282)))</f>
        <v>51</v>
      </c>
      <c r="L3282" s="3" cm="1">
        <f t="array" ref="L3282">IF($A3282="","",INDEX(OpenMeteoAPI[WindSpeedKMH],ROWS($L$2:L3282)))</f>
        <v>15.8</v>
      </c>
    </row>
    <row r="3283" spans="1:12">
      <c r="A3283" t="str" cm="1">
        <f t="array" ref="A3283">IFERROR(INDEX(OpenMeteoAPI[City],ROWS($A$2:A3283))&amp;", "&amp;INDEX(OpenMeteoAPI[CountryCode],ROWS($A$2:A3283)),"")</f>
        <v>Copenhagen, DK</v>
      </c>
      <c r="B3283" t="str" cm="1">
        <f t="array" ref="B3283">IF($A3283="","",INDEX(OpenMeteoAPI[LocationID],ROWS($B$2:B3283)))</f>
        <v>DK-CPH</v>
      </c>
      <c r="C3283" s="5" cm="1">
        <f t="array" ref="C3283">IF($A3283="","",INDEX(OpenMeteoAPI[ForecastDateTime],ROWS($C$2:C3283)))</f>
        <v>46216.708333333336</v>
      </c>
      <c r="D3283" t="str">
        <f t="shared" si="51"/>
        <v>5PM</v>
      </c>
      <c r="E3283" t="str" cm="1">
        <f t="array" ref="E3283">IF($K3283="","",_xlfn.IFS($K3283=0,_xlfn.UNICHAR(9728),$K3283&lt;=3,_xlfn.UNICHAR(9729),OR($K3283=45,$K3283=48),"~",AND($K3283&gt;=51,$K3283&lt;=67),_xlfn.UNICHAR(9748),AND($K3283&gt;=71,$K3283&lt;=77),_xlfn.UNICHAR(10052),AND($K3283&gt;=80,$K3283&lt;=82),_xlfn.UNICHAR(9748),AND($K3283&gt;=95,$K3283&lt;=99),_xlfn.UNICHAR(9889),TRUE,_xlfn.UNICHAR(9729)))</f>
        <v>☔</v>
      </c>
      <c r="F3283" t="str" cm="1">
        <f t="array" ref="F3283">IF($K3283="","",_xlfn.IFS($K3283=0,"Clear",$K3283&lt;=3,"Partly Cloudy",OR($K3283=45,$K3283=48),"Fog",AND($K3283&gt;=51,$K3283&lt;=67),"Drizzle",AND($K3283&gt;=71,$K3283&lt;=77),"Snow",AND($K3283&gt;=80,$K3283&lt;=82),"Rain Showers",AND($K3283&gt;=95,$K3283&lt;=99),"Thunderstorm",TRUE,"Cloudy"))</f>
        <v>Drizzle</v>
      </c>
      <c r="G3283" s="3" cm="1">
        <f t="array" ref="G3283">IF($A3283="","",INDEX(OpenMeteoAPI[TemperatureC],ROWS($G$2:G3283)))</f>
        <v>23</v>
      </c>
      <c r="H3283" s="4" cm="1">
        <f t="array" ref="H3283">IF($A3283="","",INDEX(OpenMeteoAPI[RelativeHumidityPct],ROWS($H$2:H3283))/100)</f>
        <v>0.66</v>
      </c>
      <c r="I3283" s="4" cm="1">
        <f t="array" ref="I3283">IF($A3283="","",INDEX(OpenMeteoAPI[PrecipitationProbabilityPct],ROWS($I$2:I3283))/100)</f>
        <v>0.24</v>
      </c>
      <c r="J3283" s="3" cm="1">
        <f t="array" ref="J3283">IF($A3283="","",INDEX(OpenMeteoAPI[PrecipitationMM],ROWS($J$2:J3283)))</f>
        <v>0.2</v>
      </c>
      <c r="K3283" cm="1">
        <f t="array" ref="K3283">IF($A3283="","",INDEX(OpenMeteoAPI[WeatherCode],ROWS($K$2:K3283)))</f>
        <v>51</v>
      </c>
      <c r="L3283" s="3" cm="1">
        <f t="array" ref="L3283">IF($A3283="","",INDEX(OpenMeteoAPI[WindSpeedKMH],ROWS($L$2:L3283)))</f>
        <v>14.6</v>
      </c>
    </row>
    <row r="3284" spans="1:12">
      <c r="A3284" t="str" cm="1">
        <f t="array" ref="A3284">IFERROR(INDEX(OpenMeteoAPI[City],ROWS($A$2:A3284))&amp;", "&amp;INDEX(OpenMeteoAPI[CountryCode],ROWS($A$2:A3284)),"")</f>
        <v>Copenhagen, DK</v>
      </c>
      <c r="B3284" t="str" cm="1">
        <f t="array" ref="B3284">IF($A3284="","",INDEX(OpenMeteoAPI[LocationID],ROWS($B$2:B3284)))</f>
        <v>DK-CPH</v>
      </c>
      <c r="C3284" s="5" cm="1">
        <f t="array" ref="C3284">IF($A3284="","",INDEX(OpenMeteoAPI[ForecastDateTime],ROWS($C$2:C3284)))</f>
        <v>46216.75</v>
      </c>
      <c r="D3284" t="str">
        <f t="shared" si="51"/>
        <v>6PM</v>
      </c>
      <c r="E3284" t="str" cm="1">
        <f t="array" ref="E3284">IF($K3284="","",_xlfn.IFS($K3284=0,_xlfn.UNICHAR(9728),$K3284&lt;=3,_xlfn.UNICHAR(9729),OR($K3284=45,$K3284=48),"~",AND($K3284&gt;=51,$K3284&lt;=67),_xlfn.UNICHAR(9748),AND($K3284&gt;=71,$K3284&lt;=77),_xlfn.UNICHAR(10052),AND($K3284&gt;=80,$K3284&lt;=82),_xlfn.UNICHAR(9748),AND($K3284&gt;=95,$K3284&lt;=99),_xlfn.UNICHAR(9889),TRUE,_xlfn.UNICHAR(9729)))</f>
        <v>☔</v>
      </c>
      <c r="F3284" t="str" cm="1">
        <f t="array" ref="F3284">IF($K3284="","",_xlfn.IFS($K3284=0,"Clear",$K3284&lt;=3,"Partly Cloudy",OR($K3284=45,$K3284=48),"Fog",AND($K3284&gt;=51,$K3284&lt;=67),"Drizzle",AND($K3284&gt;=71,$K3284&lt;=77),"Snow",AND($K3284&gt;=80,$K3284&lt;=82),"Rain Showers",AND($K3284&gt;=95,$K3284&lt;=99),"Thunderstorm",TRUE,"Cloudy"))</f>
        <v>Drizzle</v>
      </c>
      <c r="G3284" s="3" cm="1">
        <f t="array" ref="G3284">IF($A3284="","",INDEX(OpenMeteoAPI[TemperatureC],ROWS($G$2:G3284)))</f>
        <v>22.7</v>
      </c>
      <c r="H3284" s="4" cm="1">
        <f t="array" ref="H3284">IF($A3284="","",INDEX(OpenMeteoAPI[RelativeHumidityPct],ROWS($H$2:H3284))/100)</f>
        <v>0.68</v>
      </c>
      <c r="I3284" s="4" cm="1">
        <f t="array" ref="I3284">IF($A3284="","",INDEX(OpenMeteoAPI[PrecipitationProbabilityPct],ROWS($I$2:I3284))/100)</f>
        <v>0.24</v>
      </c>
      <c r="J3284" s="3" cm="1">
        <f t="array" ref="J3284">IF($A3284="","",INDEX(OpenMeteoAPI[PrecipitationMM],ROWS($J$2:J3284)))</f>
        <v>0.2</v>
      </c>
      <c r="K3284" cm="1">
        <f t="array" ref="K3284">IF($A3284="","",INDEX(OpenMeteoAPI[WeatherCode],ROWS($K$2:K3284)))</f>
        <v>51</v>
      </c>
      <c r="L3284" s="3" cm="1">
        <f t="array" ref="L3284">IF($A3284="","",INDEX(OpenMeteoAPI[WindSpeedKMH],ROWS($L$2:L3284)))</f>
        <v>13.4</v>
      </c>
    </row>
    <row r="3285" spans="1:12">
      <c r="A3285" t="str" cm="1">
        <f t="array" ref="A3285">IFERROR(INDEX(OpenMeteoAPI[City],ROWS($A$2:A3285))&amp;", "&amp;INDEX(OpenMeteoAPI[CountryCode],ROWS($A$2:A3285)),"")</f>
        <v>Copenhagen, DK</v>
      </c>
      <c r="B3285" t="str" cm="1">
        <f t="array" ref="B3285">IF($A3285="","",INDEX(OpenMeteoAPI[LocationID],ROWS($B$2:B3285)))</f>
        <v>DK-CPH</v>
      </c>
      <c r="C3285" s="5" cm="1">
        <f t="array" ref="C3285">IF($A3285="","",INDEX(OpenMeteoAPI[ForecastDateTime],ROWS($C$2:C3285)))</f>
        <v>46216.791666666664</v>
      </c>
      <c r="D3285" t="str">
        <f t="shared" si="51"/>
        <v>7PM</v>
      </c>
      <c r="E3285" t="str" cm="1">
        <f t="array" ref="E3285">IF($K3285="","",_xlfn.IFS($K3285=0,_xlfn.UNICHAR(9728),$K3285&lt;=3,_xlfn.UNICHAR(9729),OR($K3285=45,$K3285=48),"~",AND($K3285&gt;=51,$K3285&lt;=67),_xlfn.UNICHAR(9748),AND($K3285&gt;=71,$K3285&lt;=77),_xlfn.UNICHAR(10052),AND($K3285&gt;=80,$K3285&lt;=82),_xlfn.UNICHAR(9748),AND($K3285&gt;=95,$K3285&lt;=99),_xlfn.UNICHAR(9889),TRUE,_xlfn.UNICHAR(9729)))</f>
        <v>☔</v>
      </c>
      <c r="F3285" t="str" cm="1">
        <f t="array" ref="F3285">IF($K3285="","",_xlfn.IFS($K3285=0,"Clear",$K3285&lt;=3,"Partly Cloudy",OR($K3285=45,$K3285=48),"Fog",AND($K3285&gt;=51,$K3285&lt;=67),"Drizzle",AND($K3285&gt;=71,$K3285&lt;=77),"Snow",AND($K3285&gt;=80,$K3285&lt;=82),"Rain Showers",AND($K3285&gt;=95,$K3285&lt;=99),"Thunderstorm",TRUE,"Cloudy"))</f>
        <v>Drizzle</v>
      </c>
      <c r="G3285" s="3" cm="1">
        <f t="array" ref="G3285">IF($A3285="","",INDEX(OpenMeteoAPI[TemperatureC],ROWS($G$2:G3285)))</f>
        <v>22.4</v>
      </c>
      <c r="H3285" s="4" cm="1">
        <f t="array" ref="H3285">IF($A3285="","",INDEX(OpenMeteoAPI[RelativeHumidityPct],ROWS($H$2:H3285))/100)</f>
        <v>0.71</v>
      </c>
      <c r="I3285" s="4" cm="1">
        <f t="array" ref="I3285">IF($A3285="","",INDEX(OpenMeteoAPI[PrecipitationProbabilityPct],ROWS($I$2:I3285))/100)</f>
        <v>0.23</v>
      </c>
      <c r="J3285" s="3" cm="1">
        <f t="array" ref="J3285">IF($A3285="","",INDEX(OpenMeteoAPI[PrecipitationMM],ROWS($J$2:J3285)))</f>
        <v>0.2</v>
      </c>
      <c r="K3285" cm="1">
        <f t="array" ref="K3285">IF($A3285="","",INDEX(OpenMeteoAPI[WeatherCode],ROWS($K$2:K3285)))</f>
        <v>51</v>
      </c>
      <c r="L3285" s="3" cm="1">
        <f t="array" ref="L3285">IF($A3285="","",INDEX(OpenMeteoAPI[WindSpeedKMH],ROWS($L$2:L3285)))</f>
        <v>11.9</v>
      </c>
    </row>
    <row r="3286" spans="1:12">
      <c r="A3286" t="str" cm="1">
        <f t="array" ref="A3286">IFERROR(INDEX(OpenMeteoAPI[City],ROWS($A$2:A3286))&amp;", "&amp;INDEX(OpenMeteoAPI[CountryCode],ROWS($A$2:A3286)),"")</f>
        <v>Copenhagen, DK</v>
      </c>
      <c r="B3286" t="str" cm="1">
        <f t="array" ref="B3286">IF($A3286="","",INDEX(OpenMeteoAPI[LocationID],ROWS($B$2:B3286)))</f>
        <v>DK-CPH</v>
      </c>
      <c r="C3286" s="5" cm="1">
        <f t="array" ref="C3286">IF($A3286="","",INDEX(OpenMeteoAPI[ForecastDateTime],ROWS($C$2:C3286)))</f>
        <v>46216.833333333336</v>
      </c>
      <c r="D3286" t="str">
        <f t="shared" si="51"/>
        <v>8PM</v>
      </c>
      <c r="E3286" t="str" cm="1">
        <f t="array" ref="E3286">IF($K3286="","",_xlfn.IFS($K3286=0,_xlfn.UNICHAR(9728),$K3286&lt;=3,_xlfn.UNICHAR(9729),OR($K3286=45,$K3286=48),"~",AND($K3286&gt;=51,$K3286&lt;=67),_xlfn.UNICHAR(9748),AND($K3286&gt;=71,$K3286&lt;=77),_xlfn.UNICHAR(10052),AND($K3286&gt;=80,$K3286&lt;=82),_xlfn.UNICHAR(9748),AND($K3286&gt;=95,$K3286&lt;=99),_xlfn.UNICHAR(9889),TRUE,_xlfn.UNICHAR(9729)))</f>
        <v>☔</v>
      </c>
      <c r="F3286" t="str" cm="1">
        <f t="array" ref="F3286">IF($K3286="","",_xlfn.IFS($K3286=0,"Clear",$K3286&lt;=3,"Partly Cloudy",OR($K3286=45,$K3286=48),"Fog",AND($K3286&gt;=51,$K3286&lt;=67),"Drizzle",AND($K3286&gt;=71,$K3286&lt;=77),"Snow",AND($K3286&gt;=80,$K3286&lt;=82),"Rain Showers",AND($K3286&gt;=95,$K3286&lt;=99),"Thunderstorm",TRUE,"Cloudy"))</f>
        <v>Drizzle</v>
      </c>
      <c r="G3286" s="3" cm="1">
        <f t="array" ref="G3286">IF($A3286="","",INDEX(OpenMeteoAPI[TemperatureC],ROWS($G$2:G3286)))</f>
        <v>22.1</v>
      </c>
      <c r="H3286" s="4" cm="1">
        <f t="array" ref="H3286">IF($A3286="","",INDEX(OpenMeteoAPI[RelativeHumidityPct],ROWS($H$2:H3286))/100)</f>
        <v>0.74</v>
      </c>
      <c r="I3286" s="4" cm="1">
        <f t="array" ref="I3286">IF($A3286="","",INDEX(OpenMeteoAPI[PrecipitationProbabilityPct],ROWS($I$2:I3286))/100)</f>
        <v>0.22</v>
      </c>
      <c r="J3286" s="3" cm="1">
        <f t="array" ref="J3286">IF($A3286="","",INDEX(OpenMeteoAPI[PrecipitationMM],ROWS($J$2:J3286)))</f>
        <v>0.2</v>
      </c>
      <c r="K3286" cm="1">
        <f t="array" ref="K3286">IF($A3286="","",INDEX(OpenMeteoAPI[WeatherCode],ROWS($K$2:K3286)))</f>
        <v>51</v>
      </c>
      <c r="L3286" s="3" cm="1">
        <f t="array" ref="L3286">IF($A3286="","",INDEX(OpenMeteoAPI[WindSpeedKMH],ROWS($L$2:L3286)))</f>
        <v>11</v>
      </c>
    </row>
    <row r="3287" spans="1:12">
      <c r="A3287" t="str" cm="1">
        <f t="array" ref="A3287">IFERROR(INDEX(OpenMeteoAPI[City],ROWS($A$2:A3287))&amp;", "&amp;INDEX(OpenMeteoAPI[CountryCode],ROWS($A$2:A3287)),"")</f>
        <v>Copenhagen, DK</v>
      </c>
      <c r="B3287" t="str" cm="1">
        <f t="array" ref="B3287">IF($A3287="","",INDEX(OpenMeteoAPI[LocationID],ROWS($B$2:B3287)))</f>
        <v>DK-CPH</v>
      </c>
      <c r="C3287" s="5" cm="1">
        <f t="array" ref="C3287">IF($A3287="","",INDEX(OpenMeteoAPI[ForecastDateTime],ROWS($C$2:C3287)))</f>
        <v>46216.875</v>
      </c>
      <c r="D3287" t="str">
        <f t="shared" si="51"/>
        <v>9PM</v>
      </c>
      <c r="E3287" t="str" cm="1">
        <f t="array" ref="E3287">IF($K3287="","",_xlfn.IFS($K3287=0,_xlfn.UNICHAR(9728),$K3287&lt;=3,_xlfn.UNICHAR(9729),OR($K3287=45,$K3287=48),"~",AND($K3287&gt;=51,$K3287&lt;=67),_xlfn.UNICHAR(9748),AND($K3287&gt;=71,$K3287&lt;=77),_xlfn.UNICHAR(10052),AND($K3287&gt;=80,$K3287&lt;=82),_xlfn.UNICHAR(9748),AND($K3287&gt;=95,$K3287&lt;=99),_xlfn.UNICHAR(9889),TRUE,_xlfn.UNICHAR(9729)))</f>
        <v>☀</v>
      </c>
      <c r="F3287" t="str" cm="1">
        <f t="array" ref="F3287">IF($K3287="","",_xlfn.IFS($K3287=0,"Clear",$K3287&lt;=3,"Partly Cloudy",OR($K3287=45,$K3287=48),"Fog",AND($K3287&gt;=51,$K3287&lt;=67),"Drizzle",AND($K3287&gt;=71,$K3287&lt;=77),"Snow",AND($K3287&gt;=80,$K3287&lt;=82),"Rain Showers",AND($K3287&gt;=95,$K3287&lt;=99),"Thunderstorm",TRUE,"Cloudy"))</f>
        <v>Clear</v>
      </c>
      <c r="G3287" s="3" cm="1">
        <f t="array" ref="G3287">IF($A3287="","",INDEX(OpenMeteoAPI[TemperatureC],ROWS($G$2:G3287)))</f>
        <v>21.7</v>
      </c>
      <c r="H3287" s="4" cm="1">
        <f t="array" ref="H3287">IF($A3287="","",INDEX(OpenMeteoAPI[RelativeHumidityPct],ROWS($H$2:H3287))/100)</f>
        <v>0.77</v>
      </c>
      <c r="I3287" s="4" cm="1">
        <f t="array" ref="I3287">IF($A3287="","",INDEX(OpenMeteoAPI[PrecipitationProbabilityPct],ROWS($I$2:I3287))/100)</f>
        <v>0.2</v>
      </c>
      <c r="J3287" s="3" cm="1">
        <f t="array" ref="J3287">IF($A3287="","",INDEX(OpenMeteoAPI[PrecipitationMM],ROWS($J$2:J3287)))</f>
        <v>0</v>
      </c>
      <c r="K3287" cm="1">
        <f t="array" ref="K3287">IF($A3287="","",INDEX(OpenMeteoAPI[WeatherCode],ROWS($K$2:K3287)))</f>
        <v>0</v>
      </c>
      <c r="L3287" s="3" cm="1">
        <f t="array" ref="L3287">IF($A3287="","",INDEX(OpenMeteoAPI[WindSpeedKMH],ROWS($L$2:L3287)))</f>
        <v>10.3</v>
      </c>
    </row>
    <row r="3288" spans="1:12">
      <c r="A3288" t="str" cm="1">
        <f t="array" ref="A3288">IFERROR(INDEX(OpenMeteoAPI[City],ROWS($A$2:A3288))&amp;", "&amp;INDEX(OpenMeteoAPI[CountryCode],ROWS($A$2:A3288)),"")</f>
        <v>Copenhagen, DK</v>
      </c>
      <c r="B3288" t="str" cm="1">
        <f t="array" ref="B3288">IF($A3288="","",INDEX(OpenMeteoAPI[LocationID],ROWS($B$2:B3288)))</f>
        <v>DK-CPH</v>
      </c>
      <c r="C3288" s="5" cm="1">
        <f t="array" ref="C3288">IF($A3288="","",INDEX(OpenMeteoAPI[ForecastDateTime],ROWS($C$2:C3288)))</f>
        <v>46216.916666666664</v>
      </c>
      <c r="D3288" t="str">
        <f t="shared" si="51"/>
        <v>10PM</v>
      </c>
      <c r="E3288" t="str" cm="1">
        <f t="array" ref="E3288">IF($K3288="","",_xlfn.IFS($K3288=0,_xlfn.UNICHAR(9728),$K3288&lt;=3,_xlfn.UNICHAR(9729),OR($K3288=45,$K3288=48),"~",AND($K3288&gt;=51,$K3288&lt;=67),_xlfn.UNICHAR(9748),AND($K3288&gt;=71,$K3288&lt;=77),_xlfn.UNICHAR(10052),AND($K3288&gt;=80,$K3288&lt;=82),_xlfn.UNICHAR(9748),AND($K3288&gt;=95,$K3288&lt;=99),_xlfn.UNICHAR(9889),TRUE,_xlfn.UNICHAR(9729)))</f>
        <v>☁</v>
      </c>
      <c r="F3288" t="str" cm="1">
        <f t="array" ref="F3288">IF($K3288="","",_xlfn.IFS($K3288=0,"Clear",$K3288&lt;=3,"Partly Cloudy",OR($K3288=45,$K3288=48),"Fog",AND($K3288&gt;=51,$K3288&lt;=67),"Drizzle",AND($K3288&gt;=71,$K3288&lt;=77),"Snow",AND($K3288&gt;=80,$K3288&lt;=82),"Rain Showers",AND($K3288&gt;=95,$K3288&lt;=99),"Thunderstorm",TRUE,"Cloudy"))</f>
        <v>Partly Cloudy</v>
      </c>
      <c r="G3288" s="3" cm="1">
        <f t="array" ref="G3288">IF($A3288="","",INDEX(OpenMeteoAPI[TemperatureC],ROWS($G$2:G3288)))</f>
        <v>21.1</v>
      </c>
      <c r="H3288" s="4" cm="1">
        <f t="array" ref="H3288">IF($A3288="","",INDEX(OpenMeteoAPI[RelativeHumidityPct],ROWS($H$2:H3288))/100)</f>
        <v>0.8</v>
      </c>
      <c r="I3288" s="4" cm="1">
        <f t="array" ref="I3288">IF($A3288="","",INDEX(OpenMeteoAPI[PrecipitationProbabilityPct],ROWS($I$2:I3288))/100)</f>
        <v>0.17</v>
      </c>
      <c r="J3288" s="3" cm="1">
        <f t="array" ref="J3288">IF($A3288="","",INDEX(OpenMeteoAPI[PrecipitationMM],ROWS($J$2:J3288)))</f>
        <v>0</v>
      </c>
      <c r="K3288" cm="1">
        <f t="array" ref="K3288">IF($A3288="","",INDEX(OpenMeteoAPI[WeatherCode],ROWS($K$2:K3288)))</f>
        <v>1</v>
      </c>
      <c r="L3288" s="3" cm="1">
        <f t="array" ref="L3288">IF($A3288="","",INDEX(OpenMeteoAPI[WindSpeedKMH],ROWS($L$2:L3288)))</f>
        <v>9.8000000000000007</v>
      </c>
    </row>
    <row r="3289" spans="1:12">
      <c r="A3289" t="str" cm="1">
        <f t="array" ref="A3289">IFERROR(INDEX(OpenMeteoAPI[City],ROWS($A$2:A3289))&amp;", "&amp;INDEX(OpenMeteoAPI[CountryCode],ROWS($A$2:A3289)),"")</f>
        <v>Copenhagen, DK</v>
      </c>
      <c r="B3289" t="str" cm="1">
        <f t="array" ref="B3289">IF($A3289="","",INDEX(OpenMeteoAPI[LocationID],ROWS($B$2:B3289)))</f>
        <v>DK-CPH</v>
      </c>
      <c r="C3289" s="5" cm="1">
        <f t="array" ref="C3289">IF($A3289="","",INDEX(OpenMeteoAPI[ForecastDateTime],ROWS($C$2:C3289)))</f>
        <v>46216.958333333336</v>
      </c>
      <c r="D3289" t="str">
        <f t="shared" si="51"/>
        <v>11PM</v>
      </c>
      <c r="E3289" t="str" cm="1">
        <f t="array" ref="E3289">IF($K3289="","",_xlfn.IFS($K3289=0,_xlfn.UNICHAR(9728),$K3289&lt;=3,_xlfn.UNICHAR(9729),OR($K3289=45,$K3289=48),"~",AND($K3289&gt;=51,$K3289&lt;=67),_xlfn.UNICHAR(9748),AND($K3289&gt;=71,$K3289&lt;=77),_xlfn.UNICHAR(10052),AND($K3289&gt;=80,$K3289&lt;=82),_xlfn.UNICHAR(9748),AND($K3289&gt;=95,$K3289&lt;=99),_xlfn.UNICHAR(9889),TRUE,_xlfn.UNICHAR(9729)))</f>
        <v>☁</v>
      </c>
      <c r="F3289" t="str" cm="1">
        <f t="array" ref="F3289">IF($K3289="","",_xlfn.IFS($K3289=0,"Clear",$K3289&lt;=3,"Partly Cloudy",OR($K3289=45,$K3289=48),"Fog",AND($K3289&gt;=51,$K3289&lt;=67),"Drizzle",AND($K3289&gt;=71,$K3289&lt;=77),"Snow",AND($K3289&gt;=80,$K3289&lt;=82),"Rain Showers",AND($K3289&gt;=95,$K3289&lt;=99),"Thunderstorm",TRUE,"Cloudy"))</f>
        <v>Partly Cloudy</v>
      </c>
      <c r="G3289" s="3" cm="1">
        <f t="array" ref="G3289">IF($A3289="","",INDEX(OpenMeteoAPI[TemperatureC],ROWS($G$2:G3289)))</f>
        <v>20.6</v>
      </c>
      <c r="H3289" s="4" cm="1">
        <f t="array" ref="H3289">IF($A3289="","",INDEX(OpenMeteoAPI[RelativeHumidityPct],ROWS($H$2:H3289))/100)</f>
        <v>0.83</v>
      </c>
      <c r="I3289" s="4" cm="1">
        <f t="array" ref="I3289">IF($A3289="","",INDEX(OpenMeteoAPI[PrecipitationProbabilityPct],ROWS($I$2:I3289))/100)</f>
        <v>0.14000000000000001</v>
      </c>
      <c r="J3289" s="3" cm="1">
        <f t="array" ref="J3289">IF($A3289="","",INDEX(OpenMeteoAPI[PrecipitationMM],ROWS($J$2:J3289)))</f>
        <v>0</v>
      </c>
      <c r="K3289" cm="1">
        <f t="array" ref="K3289">IF($A3289="","",INDEX(OpenMeteoAPI[WeatherCode],ROWS($K$2:K3289)))</f>
        <v>2</v>
      </c>
      <c r="L3289" s="3" cm="1">
        <f t="array" ref="L3289">IF($A3289="","",INDEX(OpenMeteoAPI[WindSpeedKMH],ROWS($L$2:L3289)))</f>
        <v>9.6999999999999993</v>
      </c>
    </row>
    <row r="3290" spans="1:12">
      <c r="A3290" t="str" cm="1">
        <f t="array" ref="A3290">IFERROR(INDEX(OpenMeteoAPI[City],ROWS($A$2:A3290))&amp;", "&amp;INDEX(OpenMeteoAPI[CountryCode],ROWS($A$2:A3290)),"")</f>
        <v>Copenhagen, DK</v>
      </c>
      <c r="B3290" t="str" cm="1">
        <f t="array" ref="B3290">IF($A3290="","",INDEX(OpenMeteoAPI[LocationID],ROWS($B$2:B3290)))</f>
        <v>DK-CPH</v>
      </c>
      <c r="C3290" s="5" cm="1">
        <f t="array" ref="C3290">IF($A3290="","",INDEX(OpenMeteoAPI[ForecastDateTime],ROWS($C$2:C3290)))</f>
        <v>46217</v>
      </c>
      <c r="D3290" t="str">
        <f t="shared" si="51"/>
        <v>12AM</v>
      </c>
      <c r="E3290" t="str" cm="1">
        <f t="array" ref="E3290">IF($K3290="","",_xlfn.IFS($K3290=0,_xlfn.UNICHAR(9728),$K3290&lt;=3,_xlfn.UNICHAR(9729),OR($K3290=45,$K3290=48),"~",AND($K3290&gt;=51,$K3290&lt;=67),_xlfn.UNICHAR(9748),AND($K3290&gt;=71,$K3290&lt;=77),_xlfn.UNICHAR(10052),AND($K3290&gt;=80,$K3290&lt;=82),_xlfn.UNICHAR(9748),AND($K3290&gt;=95,$K3290&lt;=99),_xlfn.UNICHAR(9889),TRUE,_xlfn.UNICHAR(9729)))</f>
        <v>☁</v>
      </c>
      <c r="F3290" t="str" cm="1">
        <f t="array" ref="F3290">IF($K3290="","",_xlfn.IFS($K3290=0,"Clear",$K3290&lt;=3,"Partly Cloudy",OR($K3290=45,$K3290=48),"Fog",AND($K3290&gt;=51,$K3290&lt;=67),"Drizzle",AND($K3290&gt;=71,$K3290&lt;=77),"Snow",AND($K3290&gt;=80,$K3290&lt;=82),"Rain Showers",AND($K3290&gt;=95,$K3290&lt;=99),"Thunderstorm",TRUE,"Cloudy"))</f>
        <v>Partly Cloudy</v>
      </c>
      <c r="G3290" s="3" cm="1">
        <f t="array" ref="G3290">IF($A3290="","",INDEX(OpenMeteoAPI[TemperatureC],ROWS($G$2:G3290)))</f>
        <v>20</v>
      </c>
      <c r="H3290" s="4" cm="1">
        <f t="array" ref="H3290">IF($A3290="","",INDEX(OpenMeteoAPI[RelativeHumidityPct],ROWS($H$2:H3290))/100)</f>
        <v>0.86</v>
      </c>
      <c r="I3290" s="4" cm="1">
        <f t="array" ref="I3290">IF($A3290="","",INDEX(OpenMeteoAPI[PrecipitationProbabilityPct],ROWS($I$2:I3290))/100)</f>
        <v>0.11</v>
      </c>
      <c r="J3290" s="3" cm="1">
        <f t="array" ref="J3290">IF($A3290="","",INDEX(OpenMeteoAPI[PrecipitationMM],ROWS($J$2:J3290)))</f>
        <v>0</v>
      </c>
      <c r="K3290" cm="1">
        <f t="array" ref="K3290">IF($A3290="","",INDEX(OpenMeteoAPI[WeatherCode],ROWS($K$2:K3290)))</f>
        <v>2</v>
      </c>
      <c r="L3290" s="3" cm="1">
        <f t="array" ref="L3290">IF($A3290="","",INDEX(OpenMeteoAPI[WindSpeedKMH],ROWS($L$2:L3290)))</f>
        <v>10.1</v>
      </c>
    </row>
    <row r="3291" spans="1:12">
      <c r="A3291" t="str" cm="1">
        <f t="array" ref="A3291">IFERROR(INDEX(OpenMeteoAPI[City],ROWS($A$2:A3291))&amp;", "&amp;INDEX(OpenMeteoAPI[CountryCode],ROWS($A$2:A3291)),"")</f>
        <v>Copenhagen, DK</v>
      </c>
      <c r="B3291" t="str" cm="1">
        <f t="array" ref="B3291">IF($A3291="","",INDEX(OpenMeteoAPI[LocationID],ROWS($B$2:B3291)))</f>
        <v>DK-CPH</v>
      </c>
      <c r="C3291" s="5" cm="1">
        <f t="array" ref="C3291">IF($A3291="","",INDEX(OpenMeteoAPI[ForecastDateTime],ROWS($C$2:C3291)))</f>
        <v>46217.041666666664</v>
      </c>
      <c r="D3291" t="str">
        <f t="shared" si="51"/>
        <v>1AM</v>
      </c>
      <c r="E3291" t="str" cm="1">
        <f t="array" ref="E3291">IF($K3291="","",_xlfn.IFS($K3291=0,_xlfn.UNICHAR(9728),$K3291&lt;=3,_xlfn.UNICHAR(9729),OR($K3291=45,$K3291=48),"~",AND($K3291&gt;=51,$K3291&lt;=67),_xlfn.UNICHAR(9748),AND($K3291&gt;=71,$K3291&lt;=77),_xlfn.UNICHAR(10052),AND($K3291&gt;=80,$K3291&lt;=82),_xlfn.UNICHAR(9748),AND($K3291&gt;=95,$K3291&lt;=99),_xlfn.UNICHAR(9889),TRUE,_xlfn.UNICHAR(9729)))</f>
        <v>☁</v>
      </c>
      <c r="F3291" t="str" cm="1">
        <f t="array" ref="F3291">IF($K3291="","",_xlfn.IFS($K3291=0,"Clear",$K3291&lt;=3,"Partly Cloudy",OR($K3291=45,$K3291=48),"Fog",AND($K3291&gt;=51,$K3291&lt;=67),"Drizzle",AND($K3291&gt;=71,$K3291&lt;=77),"Snow",AND($K3291&gt;=80,$K3291&lt;=82),"Rain Showers",AND($K3291&gt;=95,$K3291&lt;=99),"Thunderstorm",TRUE,"Cloudy"))</f>
        <v>Partly Cloudy</v>
      </c>
      <c r="G3291" s="3" cm="1">
        <f t="array" ref="G3291">IF($A3291="","",INDEX(OpenMeteoAPI[TemperatureC],ROWS($G$2:G3291)))</f>
        <v>19.600000000000001</v>
      </c>
      <c r="H3291" s="4" cm="1">
        <f t="array" ref="H3291">IF($A3291="","",INDEX(OpenMeteoAPI[RelativeHumidityPct],ROWS($H$2:H3291))/100)</f>
        <v>0.88</v>
      </c>
      <c r="I3291" s="4" cm="1">
        <f t="array" ref="I3291">IF($A3291="","",INDEX(OpenMeteoAPI[PrecipitationProbabilityPct],ROWS($I$2:I3291))/100)</f>
        <v>0.08</v>
      </c>
      <c r="J3291" s="3" cm="1">
        <f t="array" ref="J3291">IF($A3291="","",INDEX(OpenMeteoAPI[PrecipitationMM],ROWS($J$2:J3291)))</f>
        <v>0</v>
      </c>
      <c r="K3291" cm="1">
        <f t="array" ref="K3291">IF($A3291="","",INDEX(OpenMeteoAPI[WeatherCode],ROWS($K$2:K3291)))</f>
        <v>3</v>
      </c>
      <c r="L3291" s="3" cm="1">
        <f t="array" ref="L3291">IF($A3291="","",INDEX(OpenMeteoAPI[WindSpeedKMH],ROWS($L$2:L3291)))</f>
        <v>10.7</v>
      </c>
    </row>
    <row r="3292" spans="1:12">
      <c r="A3292" t="str" cm="1">
        <f t="array" ref="A3292">IFERROR(INDEX(OpenMeteoAPI[City],ROWS($A$2:A3292))&amp;", "&amp;INDEX(OpenMeteoAPI[CountryCode],ROWS($A$2:A3292)),"")</f>
        <v>Copenhagen, DK</v>
      </c>
      <c r="B3292" t="str" cm="1">
        <f t="array" ref="B3292">IF($A3292="","",INDEX(OpenMeteoAPI[LocationID],ROWS($B$2:B3292)))</f>
        <v>DK-CPH</v>
      </c>
      <c r="C3292" s="5" cm="1">
        <f t="array" ref="C3292">IF($A3292="","",INDEX(OpenMeteoAPI[ForecastDateTime],ROWS($C$2:C3292)))</f>
        <v>46217.083333333336</v>
      </c>
      <c r="D3292" t="str">
        <f t="shared" si="51"/>
        <v>2AM</v>
      </c>
      <c r="E3292" t="str" cm="1">
        <f t="array" ref="E3292">IF($K3292="","",_xlfn.IFS($K3292=0,_xlfn.UNICHAR(9728),$K3292&lt;=3,_xlfn.UNICHAR(9729),OR($K3292=45,$K3292=48),"~",AND($K3292&gt;=51,$K3292&lt;=67),_xlfn.UNICHAR(9748),AND($K3292&gt;=71,$K3292&lt;=77),_xlfn.UNICHAR(10052),AND($K3292&gt;=80,$K3292&lt;=82),_xlfn.UNICHAR(9748),AND($K3292&gt;=95,$K3292&lt;=99),_xlfn.UNICHAR(9889),TRUE,_xlfn.UNICHAR(9729)))</f>
        <v>☁</v>
      </c>
      <c r="F3292" t="str" cm="1">
        <f t="array" ref="F3292">IF($K3292="","",_xlfn.IFS($K3292=0,"Clear",$K3292&lt;=3,"Partly Cloudy",OR($K3292=45,$K3292=48),"Fog",AND($K3292&gt;=51,$K3292&lt;=67),"Drizzle",AND($K3292&gt;=71,$K3292&lt;=77),"Snow",AND($K3292&gt;=80,$K3292&lt;=82),"Rain Showers",AND($K3292&gt;=95,$K3292&lt;=99),"Thunderstorm",TRUE,"Cloudy"))</f>
        <v>Partly Cloudy</v>
      </c>
      <c r="G3292" s="3" cm="1">
        <f t="array" ref="G3292">IF($A3292="","",INDEX(OpenMeteoAPI[TemperatureC],ROWS($G$2:G3292)))</f>
        <v>19.3</v>
      </c>
      <c r="H3292" s="4" cm="1">
        <f t="array" ref="H3292">IF($A3292="","",INDEX(OpenMeteoAPI[RelativeHumidityPct],ROWS($H$2:H3292))/100)</f>
        <v>0.9</v>
      </c>
      <c r="I3292" s="4" cm="1">
        <f t="array" ref="I3292">IF($A3292="","",INDEX(OpenMeteoAPI[PrecipitationProbabilityPct],ROWS($I$2:I3292))/100)</f>
        <v>0.06</v>
      </c>
      <c r="J3292" s="3" cm="1">
        <f t="array" ref="J3292">IF($A3292="","",INDEX(OpenMeteoAPI[PrecipitationMM],ROWS($J$2:J3292)))</f>
        <v>0</v>
      </c>
      <c r="K3292" cm="1">
        <f t="array" ref="K3292">IF($A3292="","",INDEX(OpenMeteoAPI[WeatherCode],ROWS($K$2:K3292)))</f>
        <v>3</v>
      </c>
      <c r="L3292" s="3" cm="1">
        <f t="array" ref="L3292">IF($A3292="","",INDEX(OpenMeteoAPI[WindSpeedKMH],ROWS($L$2:L3292)))</f>
        <v>11.1</v>
      </c>
    </row>
    <row r="3293" spans="1:12">
      <c r="A3293" t="str" cm="1">
        <f t="array" ref="A3293">IFERROR(INDEX(OpenMeteoAPI[City],ROWS($A$2:A3293))&amp;", "&amp;INDEX(OpenMeteoAPI[CountryCode],ROWS($A$2:A3293)),"")</f>
        <v>Copenhagen, DK</v>
      </c>
      <c r="B3293" t="str" cm="1">
        <f t="array" ref="B3293">IF($A3293="","",INDEX(OpenMeteoAPI[LocationID],ROWS($B$2:B3293)))</f>
        <v>DK-CPH</v>
      </c>
      <c r="C3293" s="5" cm="1">
        <f t="array" ref="C3293">IF($A3293="","",INDEX(OpenMeteoAPI[ForecastDateTime],ROWS($C$2:C3293)))</f>
        <v>46217.125</v>
      </c>
      <c r="D3293" t="str">
        <f t="shared" si="51"/>
        <v>3AM</v>
      </c>
      <c r="E3293" t="str" cm="1">
        <f t="array" ref="E3293">IF($K3293="","",_xlfn.IFS($K3293=0,_xlfn.UNICHAR(9728),$K3293&lt;=3,_xlfn.UNICHAR(9729),OR($K3293=45,$K3293=48),"~",AND($K3293&gt;=51,$K3293&lt;=67),_xlfn.UNICHAR(9748),AND($K3293&gt;=71,$K3293&lt;=77),_xlfn.UNICHAR(10052),AND($K3293&gt;=80,$K3293&lt;=82),_xlfn.UNICHAR(9748),AND($K3293&gt;=95,$K3293&lt;=99),_xlfn.UNICHAR(9889),TRUE,_xlfn.UNICHAR(9729)))</f>
        <v>☁</v>
      </c>
      <c r="F3293" t="str" cm="1">
        <f t="array" ref="F3293">IF($K3293="","",_xlfn.IFS($K3293=0,"Clear",$K3293&lt;=3,"Partly Cloudy",OR($K3293=45,$K3293=48),"Fog",AND($K3293&gt;=51,$K3293&lt;=67),"Drizzle",AND($K3293&gt;=71,$K3293&lt;=77),"Snow",AND($K3293&gt;=80,$K3293&lt;=82),"Rain Showers",AND($K3293&gt;=95,$K3293&lt;=99),"Thunderstorm",TRUE,"Cloudy"))</f>
        <v>Partly Cloudy</v>
      </c>
      <c r="G3293" s="3" cm="1">
        <f t="array" ref="G3293">IF($A3293="","",INDEX(OpenMeteoAPI[TemperatureC],ROWS($G$2:G3293)))</f>
        <v>19.100000000000001</v>
      </c>
      <c r="H3293" s="4" cm="1">
        <f t="array" ref="H3293">IF($A3293="","",INDEX(OpenMeteoAPI[RelativeHumidityPct],ROWS($H$2:H3293))/100)</f>
        <v>0.91</v>
      </c>
      <c r="I3293" s="4" cm="1">
        <f t="array" ref="I3293">IF($A3293="","",INDEX(OpenMeteoAPI[PrecipitationProbabilityPct],ROWS($I$2:I3293))/100)</f>
        <v>0.05</v>
      </c>
      <c r="J3293" s="3" cm="1">
        <f t="array" ref="J3293">IF($A3293="","",INDEX(OpenMeteoAPI[PrecipitationMM],ROWS($J$2:J3293)))</f>
        <v>0</v>
      </c>
      <c r="K3293" cm="1">
        <f t="array" ref="K3293">IF($A3293="","",INDEX(OpenMeteoAPI[WeatherCode],ROWS($K$2:K3293)))</f>
        <v>3</v>
      </c>
      <c r="L3293" s="3" cm="1">
        <f t="array" ref="L3293">IF($A3293="","",INDEX(OpenMeteoAPI[WindSpeedKMH],ROWS($L$2:L3293)))</f>
        <v>11.2</v>
      </c>
    </row>
    <row r="3294" spans="1:12">
      <c r="A3294" t="str" cm="1">
        <f t="array" ref="A3294">IFERROR(INDEX(OpenMeteoAPI[City],ROWS($A$2:A3294))&amp;", "&amp;INDEX(OpenMeteoAPI[CountryCode],ROWS($A$2:A3294)),"")</f>
        <v>Copenhagen, DK</v>
      </c>
      <c r="B3294" t="str" cm="1">
        <f t="array" ref="B3294">IF($A3294="","",INDEX(OpenMeteoAPI[LocationID],ROWS($B$2:B3294)))</f>
        <v>DK-CPH</v>
      </c>
      <c r="C3294" s="5" cm="1">
        <f t="array" ref="C3294">IF($A3294="","",INDEX(OpenMeteoAPI[ForecastDateTime],ROWS($C$2:C3294)))</f>
        <v>46217.166666666664</v>
      </c>
      <c r="D3294" t="str">
        <f t="shared" si="51"/>
        <v>4AM</v>
      </c>
      <c r="E3294" t="str" cm="1">
        <f t="array" ref="E3294">IF($K3294="","",_xlfn.IFS($K3294=0,_xlfn.UNICHAR(9728),$K3294&lt;=3,_xlfn.UNICHAR(9729),OR($K3294=45,$K3294=48),"~",AND($K3294&gt;=51,$K3294&lt;=67),_xlfn.UNICHAR(9748),AND($K3294&gt;=71,$K3294&lt;=77),_xlfn.UNICHAR(10052),AND($K3294&gt;=80,$K3294&lt;=82),_xlfn.UNICHAR(9748),AND($K3294&gt;=95,$K3294&lt;=99),_xlfn.UNICHAR(9889),TRUE,_xlfn.UNICHAR(9729)))</f>
        <v>☁</v>
      </c>
      <c r="F3294" t="str" cm="1">
        <f t="array" ref="F3294">IF($K3294="","",_xlfn.IFS($K3294=0,"Clear",$K3294&lt;=3,"Partly Cloudy",OR($K3294=45,$K3294=48),"Fog",AND($K3294&gt;=51,$K3294&lt;=67),"Drizzle",AND($K3294&gt;=71,$K3294&lt;=77),"Snow",AND($K3294&gt;=80,$K3294&lt;=82),"Rain Showers",AND($K3294&gt;=95,$K3294&lt;=99),"Thunderstorm",TRUE,"Cloudy"))</f>
        <v>Partly Cloudy</v>
      </c>
      <c r="G3294" s="3" cm="1">
        <f t="array" ref="G3294">IF($A3294="","",INDEX(OpenMeteoAPI[TemperatureC],ROWS($G$2:G3294)))</f>
        <v>19.100000000000001</v>
      </c>
      <c r="H3294" s="4" cm="1">
        <f t="array" ref="H3294">IF($A3294="","",INDEX(OpenMeteoAPI[RelativeHumidityPct],ROWS($H$2:H3294))/100)</f>
        <v>0.92</v>
      </c>
      <c r="I3294" s="4" cm="1">
        <f t="array" ref="I3294">IF($A3294="","",INDEX(OpenMeteoAPI[PrecipitationProbabilityPct],ROWS($I$2:I3294))/100)</f>
        <v>0.06</v>
      </c>
      <c r="J3294" s="3" cm="1">
        <f t="array" ref="J3294">IF($A3294="","",INDEX(OpenMeteoAPI[PrecipitationMM],ROWS($J$2:J3294)))</f>
        <v>0</v>
      </c>
      <c r="K3294" cm="1">
        <f t="array" ref="K3294">IF($A3294="","",INDEX(OpenMeteoAPI[WeatherCode],ROWS($K$2:K3294)))</f>
        <v>2</v>
      </c>
      <c r="L3294" s="3" cm="1">
        <f t="array" ref="L3294">IF($A3294="","",INDEX(OpenMeteoAPI[WindSpeedKMH],ROWS($L$2:L3294)))</f>
        <v>11.4</v>
      </c>
    </row>
    <row r="3295" spans="1:12">
      <c r="A3295" t="str" cm="1">
        <f t="array" ref="A3295">IFERROR(INDEX(OpenMeteoAPI[City],ROWS($A$2:A3295))&amp;", "&amp;INDEX(OpenMeteoAPI[CountryCode],ROWS($A$2:A3295)),"")</f>
        <v>Copenhagen, DK</v>
      </c>
      <c r="B3295" t="str" cm="1">
        <f t="array" ref="B3295">IF($A3295="","",INDEX(OpenMeteoAPI[LocationID],ROWS($B$2:B3295)))</f>
        <v>DK-CPH</v>
      </c>
      <c r="C3295" s="5" cm="1">
        <f t="array" ref="C3295">IF($A3295="","",INDEX(OpenMeteoAPI[ForecastDateTime],ROWS($C$2:C3295)))</f>
        <v>46217.208333333336</v>
      </c>
      <c r="D3295" t="str">
        <f t="shared" si="51"/>
        <v>5AM</v>
      </c>
      <c r="E3295" t="str" cm="1">
        <f t="array" ref="E3295">IF($K3295="","",_xlfn.IFS($K3295=0,_xlfn.UNICHAR(9728),$K3295&lt;=3,_xlfn.UNICHAR(9729),OR($K3295=45,$K3295=48),"~",AND($K3295&gt;=51,$K3295&lt;=67),_xlfn.UNICHAR(9748),AND($K3295&gt;=71,$K3295&lt;=77),_xlfn.UNICHAR(10052),AND($K3295&gt;=80,$K3295&lt;=82),_xlfn.UNICHAR(9748),AND($K3295&gt;=95,$K3295&lt;=99),_xlfn.UNICHAR(9889),TRUE,_xlfn.UNICHAR(9729)))</f>
        <v>☁</v>
      </c>
      <c r="F3295" t="str" cm="1">
        <f t="array" ref="F3295">IF($K3295="","",_xlfn.IFS($K3295=0,"Clear",$K3295&lt;=3,"Partly Cloudy",OR($K3295=45,$K3295=48),"Fog",AND($K3295&gt;=51,$K3295&lt;=67),"Drizzle",AND($K3295&gt;=71,$K3295&lt;=77),"Snow",AND($K3295&gt;=80,$K3295&lt;=82),"Rain Showers",AND($K3295&gt;=95,$K3295&lt;=99),"Thunderstorm",TRUE,"Cloudy"))</f>
        <v>Partly Cloudy</v>
      </c>
      <c r="G3295" s="3" cm="1">
        <f t="array" ref="G3295">IF($A3295="","",INDEX(OpenMeteoAPI[TemperatureC],ROWS($G$2:G3295)))</f>
        <v>19.100000000000001</v>
      </c>
      <c r="H3295" s="4" cm="1">
        <f t="array" ref="H3295">IF($A3295="","",INDEX(OpenMeteoAPI[RelativeHumidityPct],ROWS($H$2:H3295))/100)</f>
        <v>0.92</v>
      </c>
      <c r="I3295" s="4" cm="1">
        <f t="array" ref="I3295">IF($A3295="","",INDEX(OpenMeteoAPI[PrecipitationProbabilityPct],ROWS($I$2:I3295))/100)</f>
        <v>0.06</v>
      </c>
      <c r="J3295" s="3" cm="1">
        <f t="array" ref="J3295">IF($A3295="","",INDEX(OpenMeteoAPI[PrecipitationMM],ROWS($J$2:J3295)))</f>
        <v>0</v>
      </c>
      <c r="K3295" cm="1">
        <f t="array" ref="K3295">IF($A3295="","",INDEX(OpenMeteoAPI[WeatherCode],ROWS($K$2:K3295)))</f>
        <v>2</v>
      </c>
      <c r="L3295" s="3" cm="1">
        <f t="array" ref="L3295">IF($A3295="","",INDEX(OpenMeteoAPI[WindSpeedKMH],ROWS($L$2:L3295)))</f>
        <v>11.4</v>
      </c>
    </row>
    <row r="3296" spans="1:12">
      <c r="A3296" t="str" cm="1">
        <f t="array" ref="A3296">IFERROR(INDEX(OpenMeteoAPI[City],ROWS($A$2:A3296))&amp;", "&amp;INDEX(OpenMeteoAPI[CountryCode],ROWS($A$2:A3296)),"")</f>
        <v>Copenhagen, DK</v>
      </c>
      <c r="B3296" t="str" cm="1">
        <f t="array" ref="B3296">IF($A3296="","",INDEX(OpenMeteoAPI[LocationID],ROWS($B$2:B3296)))</f>
        <v>DK-CPH</v>
      </c>
      <c r="C3296" s="5" cm="1">
        <f t="array" ref="C3296">IF($A3296="","",INDEX(OpenMeteoAPI[ForecastDateTime],ROWS($C$2:C3296)))</f>
        <v>46217.25</v>
      </c>
      <c r="D3296" t="str">
        <f t="shared" si="51"/>
        <v>6AM</v>
      </c>
      <c r="E3296" t="str" cm="1">
        <f t="array" ref="E3296">IF($K3296="","",_xlfn.IFS($K3296=0,_xlfn.UNICHAR(9728),$K3296&lt;=3,_xlfn.UNICHAR(9729),OR($K3296=45,$K3296=48),"~",AND($K3296&gt;=51,$K3296&lt;=67),_xlfn.UNICHAR(9748),AND($K3296&gt;=71,$K3296&lt;=77),_xlfn.UNICHAR(10052),AND($K3296&gt;=80,$K3296&lt;=82),_xlfn.UNICHAR(9748),AND($K3296&gt;=95,$K3296&lt;=99),_xlfn.UNICHAR(9889),TRUE,_xlfn.UNICHAR(9729)))</f>
        <v>☁</v>
      </c>
      <c r="F3296" t="str" cm="1">
        <f t="array" ref="F3296">IF($K3296="","",_xlfn.IFS($K3296=0,"Clear",$K3296&lt;=3,"Partly Cloudy",OR($K3296=45,$K3296=48),"Fog",AND($K3296&gt;=51,$K3296&lt;=67),"Drizzle",AND($K3296&gt;=71,$K3296&lt;=77),"Snow",AND($K3296&gt;=80,$K3296&lt;=82),"Rain Showers",AND($K3296&gt;=95,$K3296&lt;=99),"Thunderstorm",TRUE,"Cloudy"))</f>
        <v>Partly Cloudy</v>
      </c>
      <c r="G3296" s="3" cm="1">
        <f t="array" ref="G3296">IF($A3296="","",INDEX(OpenMeteoAPI[TemperatureC],ROWS($G$2:G3296)))</f>
        <v>19.2</v>
      </c>
      <c r="H3296" s="4" cm="1">
        <f t="array" ref="H3296">IF($A3296="","",INDEX(OpenMeteoAPI[RelativeHumidityPct],ROWS($H$2:H3296))/100)</f>
        <v>0.91</v>
      </c>
      <c r="I3296" s="4" cm="1">
        <f t="array" ref="I3296">IF($A3296="","",INDEX(OpenMeteoAPI[PrecipitationProbabilityPct],ROWS($I$2:I3296))/100)</f>
        <v>7.0000000000000007E-2</v>
      </c>
      <c r="J3296" s="3" cm="1">
        <f t="array" ref="J3296">IF($A3296="","",INDEX(OpenMeteoAPI[PrecipitationMM],ROWS($J$2:J3296)))</f>
        <v>0</v>
      </c>
      <c r="K3296" cm="1">
        <f t="array" ref="K3296">IF($A3296="","",INDEX(OpenMeteoAPI[WeatherCode],ROWS($K$2:K3296)))</f>
        <v>1</v>
      </c>
      <c r="L3296" s="3" cm="1">
        <f t="array" ref="L3296">IF($A3296="","",INDEX(OpenMeteoAPI[WindSpeedKMH],ROWS($L$2:L3296)))</f>
        <v>11.4</v>
      </c>
    </row>
    <row r="3297" spans="1:12">
      <c r="A3297" t="str" cm="1">
        <f t="array" ref="A3297">IFERROR(INDEX(OpenMeteoAPI[City],ROWS($A$2:A3297))&amp;", "&amp;INDEX(OpenMeteoAPI[CountryCode],ROWS($A$2:A3297)),"")</f>
        <v>Copenhagen, DK</v>
      </c>
      <c r="B3297" t="str" cm="1">
        <f t="array" ref="B3297">IF($A3297="","",INDEX(OpenMeteoAPI[LocationID],ROWS($B$2:B3297)))</f>
        <v>DK-CPH</v>
      </c>
      <c r="C3297" s="5" cm="1">
        <f t="array" ref="C3297">IF($A3297="","",INDEX(OpenMeteoAPI[ForecastDateTime],ROWS($C$2:C3297)))</f>
        <v>46217.291666666664</v>
      </c>
      <c r="D3297" t="str">
        <f t="shared" si="51"/>
        <v>7AM</v>
      </c>
      <c r="E3297" t="str" cm="1">
        <f t="array" ref="E3297">IF($K3297="","",_xlfn.IFS($K3297=0,_xlfn.UNICHAR(9728),$K3297&lt;=3,_xlfn.UNICHAR(9729),OR($K3297=45,$K3297=48),"~",AND($K3297&gt;=51,$K3297&lt;=67),_xlfn.UNICHAR(9748),AND($K3297&gt;=71,$K3297&lt;=77),_xlfn.UNICHAR(10052),AND($K3297&gt;=80,$K3297&lt;=82),_xlfn.UNICHAR(9748),AND($K3297&gt;=95,$K3297&lt;=99),_xlfn.UNICHAR(9889),TRUE,_xlfn.UNICHAR(9729)))</f>
        <v>☀</v>
      </c>
      <c r="F3297" t="str" cm="1">
        <f t="array" ref="F3297">IF($K3297="","",_xlfn.IFS($K3297=0,"Clear",$K3297&lt;=3,"Partly Cloudy",OR($K3297=45,$K3297=48),"Fog",AND($K3297&gt;=51,$K3297&lt;=67),"Drizzle",AND($K3297&gt;=71,$K3297&lt;=77),"Snow",AND($K3297&gt;=80,$K3297&lt;=82),"Rain Showers",AND($K3297&gt;=95,$K3297&lt;=99),"Thunderstorm",TRUE,"Cloudy"))</f>
        <v>Clear</v>
      </c>
      <c r="G3297" s="3" cm="1">
        <f t="array" ref="G3297">IF($A3297="","",INDEX(OpenMeteoAPI[TemperatureC],ROWS($G$2:G3297)))</f>
        <v>19.5</v>
      </c>
      <c r="H3297" s="4" cm="1">
        <f t="array" ref="H3297">IF($A3297="","",INDEX(OpenMeteoAPI[RelativeHumidityPct],ROWS($H$2:H3297))/100)</f>
        <v>0.89</v>
      </c>
      <c r="I3297" s="4" cm="1">
        <f t="array" ref="I3297">IF($A3297="","",INDEX(OpenMeteoAPI[PrecipitationProbabilityPct],ROWS($I$2:I3297))/100)</f>
        <v>7.0000000000000007E-2</v>
      </c>
      <c r="J3297" s="3" cm="1">
        <f t="array" ref="J3297">IF($A3297="","",INDEX(OpenMeteoAPI[PrecipitationMM],ROWS($J$2:J3297)))</f>
        <v>0</v>
      </c>
      <c r="K3297" cm="1">
        <f t="array" ref="K3297">IF($A3297="","",INDEX(OpenMeteoAPI[WeatherCode],ROWS($K$2:K3297)))</f>
        <v>0</v>
      </c>
      <c r="L3297" s="3" cm="1">
        <f t="array" ref="L3297">IF($A3297="","",INDEX(OpenMeteoAPI[WindSpeedKMH],ROWS($L$2:L3297)))</f>
        <v>11.6</v>
      </c>
    </row>
    <row r="3298" spans="1:12">
      <c r="A3298" t="str" cm="1">
        <f t="array" ref="A3298">IFERROR(INDEX(OpenMeteoAPI[City],ROWS($A$2:A3298))&amp;", "&amp;INDEX(OpenMeteoAPI[CountryCode],ROWS($A$2:A3298)),"")</f>
        <v>Copenhagen, DK</v>
      </c>
      <c r="B3298" t="str" cm="1">
        <f t="array" ref="B3298">IF($A3298="","",INDEX(OpenMeteoAPI[LocationID],ROWS($B$2:B3298)))</f>
        <v>DK-CPH</v>
      </c>
      <c r="C3298" s="5" cm="1">
        <f t="array" ref="C3298">IF($A3298="","",INDEX(OpenMeteoAPI[ForecastDateTime],ROWS($C$2:C3298)))</f>
        <v>46217.333333333336</v>
      </c>
      <c r="D3298" t="str">
        <f t="shared" si="51"/>
        <v>8AM</v>
      </c>
      <c r="E3298" t="str" cm="1">
        <f t="array" ref="E3298">IF($K3298="","",_xlfn.IFS($K3298=0,_xlfn.UNICHAR(9728),$K3298&lt;=3,_xlfn.UNICHAR(9729),OR($K3298=45,$K3298=48),"~",AND($K3298&gt;=51,$K3298&lt;=67),_xlfn.UNICHAR(9748),AND($K3298&gt;=71,$K3298&lt;=77),_xlfn.UNICHAR(10052),AND($K3298&gt;=80,$K3298&lt;=82),_xlfn.UNICHAR(9748),AND($K3298&gt;=95,$K3298&lt;=99),_xlfn.UNICHAR(9889),TRUE,_xlfn.UNICHAR(9729)))</f>
        <v>☀</v>
      </c>
      <c r="F3298" t="str" cm="1">
        <f t="array" ref="F3298">IF($K3298="","",_xlfn.IFS($K3298=0,"Clear",$K3298&lt;=3,"Partly Cloudy",OR($K3298=45,$K3298=48),"Fog",AND($K3298&gt;=51,$K3298&lt;=67),"Drizzle",AND($K3298&gt;=71,$K3298&lt;=77),"Snow",AND($K3298&gt;=80,$K3298&lt;=82),"Rain Showers",AND($K3298&gt;=95,$K3298&lt;=99),"Thunderstorm",TRUE,"Cloudy"))</f>
        <v>Clear</v>
      </c>
      <c r="G3298" s="3" cm="1">
        <f t="array" ref="G3298">IF($A3298="","",INDEX(OpenMeteoAPI[TemperatureC],ROWS($G$2:G3298)))</f>
        <v>19.899999999999999</v>
      </c>
      <c r="H3298" s="4" cm="1">
        <f t="array" ref="H3298">IF($A3298="","",INDEX(OpenMeteoAPI[RelativeHumidityPct],ROWS($H$2:H3298))/100)</f>
        <v>0.86</v>
      </c>
      <c r="I3298" s="4" cm="1">
        <f t="array" ref="I3298">IF($A3298="","",INDEX(OpenMeteoAPI[PrecipitationProbabilityPct],ROWS($I$2:I3298))/100)</f>
        <v>0.08</v>
      </c>
      <c r="J3298" s="3" cm="1">
        <f t="array" ref="J3298">IF($A3298="","",INDEX(OpenMeteoAPI[PrecipitationMM],ROWS($J$2:J3298)))</f>
        <v>0</v>
      </c>
      <c r="K3298" cm="1">
        <f t="array" ref="K3298">IF($A3298="","",INDEX(OpenMeteoAPI[WeatherCode],ROWS($K$2:K3298)))</f>
        <v>0</v>
      </c>
      <c r="L3298" s="3" cm="1">
        <f t="array" ref="L3298">IF($A3298="","",INDEX(OpenMeteoAPI[WindSpeedKMH],ROWS($L$2:L3298)))</f>
        <v>11.7</v>
      </c>
    </row>
    <row r="3299" spans="1:12">
      <c r="A3299" t="str" cm="1">
        <f t="array" ref="A3299">IFERROR(INDEX(OpenMeteoAPI[City],ROWS($A$2:A3299))&amp;", "&amp;INDEX(OpenMeteoAPI[CountryCode],ROWS($A$2:A3299)),"")</f>
        <v>Copenhagen, DK</v>
      </c>
      <c r="B3299" t="str" cm="1">
        <f t="array" ref="B3299">IF($A3299="","",INDEX(OpenMeteoAPI[LocationID],ROWS($B$2:B3299)))</f>
        <v>DK-CPH</v>
      </c>
      <c r="C3299" s="5" cm="1">
        <f t="array" ref="C3299">IF($A3299="","",INDEX(OpenMeteoAPI[ForecastDateTime],ROWS($C$2:C3299)))</f>
        <v>46217.375</v>
      </c>
      <c r="D3299" t="str">
        <f t="shared" si="51"/>
        <v>9AM</v>
      </c>
      <c r="E3299" t="str" cm="1">
        <f t="array" ref="E3299">IF($K3299="","",_xlfn.IFS($K3299=0,_xlfn.UNICHAR(9728),$K3299&lt;=3,_xlfn.UNICHAR(9729),OR($K3299=45,$K3299=48),"~",AND($K3299&gt;=51,$K3299&lt;=67),_xlfn.UNICHAR(9748),AND($K3299&gt;=71,$K3299&lt;=77),_xlfn.UNICHAR(10052),AND($K3299&gt;=80,$K3299&lt;=82),_xlfn.UNICHAR(9748),AND($K3299&gt;=95,$K3299&lt;=99),_xlfn.UNICHAR(9889),TRUE,_xlfn.UNICHAR(9729)))</f>
        <v>☀</v>
      </c>
      <c r="F3299" t="str" cm="1">
        <f t="array" ref="F3299">IF($K3299="","",_xlfn.IFS($K3299=0,"Clear",$K3299&lt;=3,"Partly Cloudy",OR($K3299=45,$K3299=48),"Fog",AND($K3299&gt;=51,$K3299&lt;=67),"Drizzle",AND($K3299&gt;=71,$K3299&lt;=77),"Snow",AND($K3299&gt;=80,$K3299&lt;=82),"Rain Showers",AND($K3299&gt;=95,$K3299&lt;=99),"Thunderstorm",TRUE,"Cloudy"))</f>
        <v>Clear</v>
      </c>
      <c r="G3299" s="3" cm="1">
        <f t="array" ref="G3299">IF($A3299="","",INDEX(OpenMeteoAPI[TemperatureC],ROWS($G$2:G3299)))</f>
        <v>20.6</v>
      </c>
      <c r="H3299" s="4" cm="1">
        <f t="array" ref="H3299">IF($A3299="","",INDEX(OpenMeteoAPI[RelativeHumidityPct],ROWS($H$2:H3299))/100)</f>
        <v>0.8</v>
      </c>
      <c r="I3299" s="4" cm="1">
        <f t="array" ref="I3299">IF($A3299="","",INDEX(OpenMeteoAPI[PrecipitationProbabilityPct],ROWS($I$2:I3299))/100)</f>
        <v>0.09</v>
      </c>
      <c r="J3299" s="3" cm="1">
        <f t="array" ref="J3299">IF($A3299="","",INDEX(OpenMeteoAPI[PrecipitationMM],ROWS($J$2:J3299)))</f>
        <v>0</v>
      </c>
      <c r="K3299" cm="1">
        <f t="array" ref="K3299">IF($A3299="","",INDEX(OpenMeteoAPI[WeatherCode],ROWS($K$2:K3299)))</f>
        <v>0</v>
      </c>
      <c r="L3299" s="3" cm="1">
        <f t="array" ref="L3299">IF($A3299="","",INDEX(OpenMeteoAPI[WindSpeedKMH],ROWS($L$2:L3299)))</f>
        <v>11.8</v>
      </c>
    </row>
    <row r="3300" spans="1:12">
      <c r="A3300" t="str" cm="1">
        <f t="array" ref="A3300">IFERROR(INDEX(OpenMeteoAPI[City],ROWS($A$2:A3300))&amp;", "&amp;INDEX(OpenMeteoAPI[CountryCode],ROWS($A$2:A3300)),"")</f>
        <v>Copenhagen, DK</v>
      </c>
      <c r="B3300" t="str" cm="1">
        <f t="array" ref="B3300">IF($A3300="","",INDEX(OpenMeteoAPI[LocationID],ROWS($B$2:B3300)))</f>
        <v>DK-CPH</v>
      </c>
      <c r="C3300" s="5" cm="1">
        <f t="array" ref="C3300">IF($A3300="","",INDEX(OpenMeteoAPI[ForecastDateTime],ROWS($C$2:C3300)))</f>
        <v>46217.416666666664</v>
      </c>
      <c r="D3300" t="str">
        <f t="shared" si="51"/>
        <v>10AM</v>
      </c>
      <c r="E3300" t="str" cm="1">
        <f t="array" ref="E3300">IF($K3300="","",_xlfn.IFS($K3300=0,_xlfn.UNICHAR(9728),$K3300&lt;=3,_xlfn.UNICHAR(9729),OR($K3300=45,$K3300=48),"~",AND($K3300&gt;=51,$K3300&lt;=67),_xlfn.UNICHAR(9748),AND($K3300&gt;=71,$K3300&lt;=77),_xlfn.UNICHAR(10052),AND($K3300&gt;=80,$K3300&lt;=82),_xlfn.UNICHAR(9748),AND($K3300&gt;=95,$K3300&lt;=99),_xlfn.UNICHAR(9889),TRUE,_xlfn.UNICHAR(9729)))</f>
        <v>☁</v>
      </c>
      <c r="F3300" t="str" cm="1">
        <f t="array" ref="F3300">IF($K3300="","",_xlfn.IFS($K3300=0,"Clear",$K3300&lt;=3,"Partly Cloudy",OR($K3300=45,$K3300=48),"Fog",AND($K3300&gt;=51,$K3300&lt;=67),"Drizzle",AND($K3300&gt;=71,$K3300&lt;=77),"Snow",AND($K3300&gt;=80,$K3300&lt;=82),"Rain Showers",AND($K3300&gt;=95,$K3300&lt;=99),"Thunderstorm",TRUE,"Cloudy"))</f>
        <v>Partly Cloudy</v>
      </c>
      <c r="G3300" s="3" cm="1">
        <f t="array" ref="G3300">IF($A3300="","",INDEX(OpenMeteoAPI[TemperatureC],ROWS($G$2:G3300)))</f>
        <v>21.5</v>
      </c>
      <c r="H3300" s="4" cm="1">
        <f t="array" ref="H3300">IF($A3300="","",INDEX(OpenMeteoAPI[RelativeHumidityPct],ROWS($H$2:H3300))/100)</f>
        <v>0.73</v>
      </c>
      <c r="I3300" s="4" cm="1">
        <f t="array" ref="I3300">IF($A3300="","",INDEX(OpenMeteoAPI[PrecipitationProbabilityPct],ROWS($I$2:I3300))/100)</f>
        <v>0.09</v>
      </c>
      <c r="J3300" s="3" cm="1">
        <f t="array" ref="J3300">IF($A3300="","",INDEX(OpenMeteoAPI[PrecipitationMM],ROWS($J$2:J3300)))</f>
        <v>0</v>
      </c>
      <c r="K3300" cm="1">
        <f t="array" ref="K3300">IF($A3300="","",INDEX(OpenMeteoAPI[WeatherCode],ROWS($K$2:K3300)))</f>
        <v>1</v>
      </c>
      <c r="L3300" s="3" cm="1">
        <f t="array" ref="L3300">IF($A3300="","",INDEX(OpenMeteoAPI[WindSpeedKMH],ROWS($L$2:L3300)))</f>
        <v>11.6</v>
      </c>
    </row>
    <row r="3301" spans="1:12">
      <c r="A3301" t="str" cm="1">
        <f t="array" ref="A3301">IFERROR(INDEX(OpenMeteoAPI[City],ROWS($A$2:A3301))&amp;", "&amp;INDEX(OpenMeteoAPI[CountryCode],ROWS($A$2:A3301)),"")</f>
        <v>Copenhagen, DK</v>
      </c>
      <c r="B3301" t="str" cm="1">
        <f t="array" ref="B3301">IF($A3301="","",INDEX(OpenMeteoAPI[LocationID],ROWS($B$2:B3301)))</f>
        <v>DK-CPH</v>
      </c>
      <c r="C3301" s="5" cm="1">
        <f t="array" ref="C3301">IF($A3301="","",INDEX(OpenMeteoAPI[ForecastDateTime],ROWS($C$2:C3301)))</f>
        <v>46217.458333333336</v>
      </c>
      <c r="D3301" t="str">
        <f t="shared" si="51"/>
        <v>11AM</v>
      </c>
      <c r="E3301" t="str" cm="1">
        <f t="array" ref="E3301">IF($K3301="","",_xlfn.IFS($K3301=0,_xlfn.UNICHAR(9728),$K3301&lt;=3,_xlfn.UNICHAR(9729),OR($K3301=45,$K3301=48),"~",AND($K3301&gt;=51,$K3301&lt;=67),_xlfn.UNICHAR(9748),AND($K3301&gt;=71,$K3301&lt;=77),_xlfn.UNICHAR(10052),AND($K3301&gt;=80,$K3301&lt;=82),_xlfn.UNICHAR(9748),AND($K3301&gt;=95,$K3301&lt;=99),_xlfn.UNICHAR(9889),TRUE,_xlfn.UNICHAR(9729)))</f>
        <v>☁</v>
      </c>
      <c r="F3301" t="str" cm="1">
        <f t="array" ref="F3301">IF($K3301="","",_xlfn.IFS($K3301=0,"Clear",$K3301&lt;=3,"Partly Cloudy",OR($K3301=45,$K3301=48),"Fog",AND($K3301&gt;=51,$K3301&lt;=67),"Drizzle",AND($K3301&gt;=71,$K3301&lt;=77),"Snow",AND($K3301&gt;=80,$K3301&lt;=82),"Rain Showers",AND($K3301&gt;=95,$K3301&lt;=99),"Thunderstorm",TRUE,"Cloudy"))</f>
        <v>Partly Cloudy</v>
      </c>
      <c r="G3301" s="3" cm="1">
        <f t="array" ref="G3301">IF($A3301="","",INDEX(OpenMeteoAPI[TemperatureC],ROWS($G$2:G3301)))</f>
        <v>22.6</v>
      </c>
      <c r="H3301" s="4" cm="1">
        <f t="array" ref="H3301">IF($A3301="","",INDEX(OpenMeteoAPI[RelativeHumidityPct],ROWS($H$2:H3301))/100)</f>
        <v>0.66</v>
      </c>
      <c r="I3301" s="4" cm="1">
        <f t="array" ref="I3301">IF($A3301="","",INDEX(OpenMeteoAPI[PrecipitationProbabilityPct],ROWS($I$2:I3301))/100)</f>
        <v>0.1</v>
      </c>
      <c r="J3301" s="3" cm="1">
        <f t="array" ref="J3301">IF($A3301="","",INDEX(OpenMeteoAPI[PrecipitationMM],ROWS($J$2:J3301)))</f>
        <v>0</v>
      </c>
      <c r="K3301" cm="1">
        <f t="array" ref="K3301">IF($A3301="","",INDEX(OpenMeteoAPI[WeatherCode],ROWS($K$2:K3301)))</f>
        <v>1</v>
      </c>
      <c r="L3301" s="3" cm="1">
        <f t="array" ref="L3301">IF($A3301="","",INDEX(OpenMeteoAPI[WindSpeedKMH],ROWS($L$2:L3301)))</f>
        <v>11.4</v>
      </c>
    </row>
    <row r="3302" spans="1:12">
      <c r="A3302" t="str" cm="1">
        <f t="array" ref="A3302">IFERROR(INDEX(OpenMeteoAPI[City],ROWS($A$2:A3302))&amp;", "&amp;INDEX(OpenMeteoAPI[CountryCode],ROWS($A$2:A3302)),"")</f>
        <v>Copenhagen, DK</v>
      </c>
      <c r="B3302" t="str" cm="1">
        <f t="array" ref="B3302">IF($A3302="","",INDEX(OpenMeteoAPI[LocationID],ROWS($B$2:B3302)))</f>
        <v>DK-CPH</v>
      </c>
      <c r="C3302" s="5" cm="1">
        <f t="array" ref="C3302">IF($A3302="","",INDEX(OpenMeteoAPI[ForecastDateTime],ROWS($C$2:C3302)))</f>
        <v>46217.5</v>
      </c>
      <c r="D3302" t="str">
        <f t="shared" si="51"/>
        <v>12PM</v>
      </c>
      <c r="E3302" t="str" cm="1">
        <f t="array" ref="E3302">IF($K3302="","",_xlfn.IFS($K3302=0,_xlfn.UNICHAR(9728),$K3302&lt;=3,_xlfn.UNICHAR(9729),OR($K3302=45,$K3302=48),"~",AND($K3302&gt;=51,$K3302&lt;=67),_xlfn.UNICHAR(9748),AND($K3302&gt;=71,$K3302&lt;=77),_xlfn.UNICHAR(10052),AND($K3302&gt;=80,$K3302&lt;=82),_xlfn.UNICHAR(9748),AND($K3302&gt;=95,$K3302&lt;=99),_xlfn.UNICHAR(9889),TRUE,_xlfn.UNICHAR(9729)))</f>
        <v>☁</v>
      </c>
      <c r="F3302" t="str" cm="1">
        <f t="array" ref="F3302">IF($K3302="","",_xlfn.IFS($K3302=0,"Clear",$K3302&lt;=3,"Partly Cloudy",OR($K3302=45,$K3302=48),"Fog",AND($K3302&gt;=51,$K3302&lt;=67),"Drizzle",AND($K3302&gt;=71,$K3302&lt;=77),"Snow",AND($K3302&gt;=80,$K3302&lt;=82),"Rain Showers",AND($K3302&gt;=95,$K3302&lt;=99),"Thunderstorm",TRUE,"Cloudy"))</f>
        <v>Partly Cloudy</v>
      </c>
      <c r="G3302" s="3" cm="1">
        <f t="array" ref="G3302">IF($A3302="","",INDEX(OpenMeteoAPI[TemperatureC],ROWS($G$2:G3302)))</f>
        <v>23.7</v>
      </c>
      <c r="H3302" s="4" cm="1">
        <f t="array" ref="H3302">IF($A3302="","",INDEX(OpenMeteoAPI[RelativeHumidityPct],ROWS($H$2:H3302))/100)</f>
        <v>0.59</v>
      </c>
      <c r="I3302" s="4" cm="1">
        <f t="array" ref="I3302">IF($A3302="","",INDEX(OpenMeteoAPI[PrecipitationProbabilityPct],ROWS($I$2:I3302))/100)</f>
        <v>0.11</v>
      </c>
      <c r="J3302" s="3" cm="1">
        <f t="array" ref="J3302">IF($A3302="","",INDEX(OpenMeteoAPI[PrecipitationMM],ROWS($J$2:J3302)))</f>
        <v>0</v>
      </c>
      <c r="K3302" cm="1">
        <f t="array" ref="K3302">IF($A3302="","",INDEX(OpenMeteoAPI[WeatherCode],ROWS($K$2:K3302)))</f>
        <v>2</v>
      </c>
      <c r="L3302" s="3" cm="1">
        <f t="array" ref="L3302">IF($A3302="","",INDEX(OpenMeteoAPI[WindSpeedKMH],ROWS($L$2:L3302)))</f>
        <v>11.3</v>
      </c>
    </row>
    <row r="3303" spans="1:12">
      <c r="A3303" t="str" cm="1">
        <f t="array" ref="A3303">IFERROR(INDEX(OpenMeteoAPI[City],ROWS($A$2:A3303))&amp;", "&amp;INDEX(OpenMeteoAPI[CountryCode],ROWS($A$2:A3303)),"")</f>
        <v>Copenhagen, DK</v>
      </c>
      <c r="B3303" t="str" cm="1">
        <f t="array" ref="B3303">IF($A3303="","",INDEX(OpenMeteoAPI[LocationID],ROWS($B$2:B3303)))</f>
        <v>DK-CPH</v>
      </c>
      <c r="C3303" s="5" cm="1">
        <f t="array" ref="C3303">IF($A3303="","",INDEX(OpenMeteoAPI[ForecastDateTime],ROWS($C$2:C3303)))</f>
        <v>46217.541666666664</v>
      </c>
      <c r="D3303" t="str">
        <f t="shared" si="51"/>
        <v>1PM</v>
      </c>
      <c r="E3303" t="str" cm="1">
        <f t="array" ref="E3303">IF($K3303="","",_xlfn.IFS($K3303=0,_xlfn.UNICHAR(9728),$K3303&lt;=3,_xlfn.UNICHAR(9729),OR($K3303=45,$K3303=48),"~",AND($K3303&gt;=51,$K3303&lt;=67),_xlfn.UNICHAR(9748),AND($K3303&gt;=71,$K3303&lt;=77),_xlfn.UNICHAR(10052),AND($K3303&gt;=80,$K3303&lt;=82),_xlfn.UNICHAR(9748),AND($K3303&gt;=95,$K3303&lt;=99),_xlfn.UNICHAR(9889),TRUE,_xlfn.UNICHAR(9729)))</f>
        <v>☁</v>
      </c>
      <c r="F3303" t="str" cm="1">
        <f t="array" ref="F3303">IF($K3303="","",_xlfn.IFS($K3303=0,"Clear",$K3303&lt;=3,"Partly Cloudy",OR($K3303=45,$K3303=48),"Fog",AND($K3303&gt;=51,$K3303&lt;=67),"Drizzle",AND($K3303&gt;=71,$K3303&lt;=77),"Snow",AND($K3303&gt;=80,$K3303&lt;=82),"Rain Showers",AND($K3303&gt;=95,$K3303&lt;=99),"Thunderstorm",TRUE,"Cloudy"))</f>
        <v>Partly Cloudy</v>
      </c>
      <c r="G3303" s="3" cm="1">
        <f t="array" ref="G3303">IF($A3303="","",INDEX(OpenMeteoAPI[TemperatureC],ROWS($G$2:G3303)))</f>
        <v>24.6</v>
      </c>
      <c r="H3303" s="4" cm="1">
        <f t="array" ref="H3303">IF($A3303="","",INDEX(OpenMeteoAPI[RelativeHumidityPct],ROWS($H$2:H3303))/100)</f>
        <v>0.54</v>
      </c>
      <c r="I3303" s="4" cm="1">
        <f t="array" ref="I3303">IF($A3303="","",INDEX(OpenMeteoAPI[PrecipitationProbabilityPct],ROWS($I$2:I3303))/100)</f>
        <v>0.11</v>
      </c>
      <c r="J3303" s="3" cm="1">
        <f t="array" ref="J3303">IF($A3303="","",INDEX(OpenMeteoAPI[PrecipitationMM],ROWS($J$2:J3303)))</f>
        <v>0</v>
      </c>
      <c r="K3303" cm="1">
        <f t="array" ref="K3303">IF($A3303="","",INDEX(OpenMeteoAPI[WeatherCode],ROWS($K$2:K3303)))</f>
        <v>3</v>
      </c>
      <c r="L3303" s="3" cm="1">
        <f t="array" ref="L3303">IF($A3303="","",INDEX(OpenMeteoAPI[WindSpeedKMH],ROWS($L$2:L3303)))</f>
        <v>11.2</v>
      </c>
    </row>
    <row r="3304" spans="1:12">
      <c r="A3304" t="str" cm="1">
        <f t="array" ref="A3304">IFERROR(INDEX(OpenMeteoAPI[City],ROWS($A$2:A3304))&amp;", "&amp;INDEX(OpenMeteoAPI[CountryCode],ROWS($A$2:A3304)),"")</f>
        <v>Copenhagen, DK</v>
      </c>
      <c r="B3304" t="str" cm="1">
        <f t="array" ref="B3304">IF($A3304="","",INDEX(OpenMeteoAPI[LocationID],ROWS($B$2:B3304)))</f>
        <v>DK-CPH</v>
      </c>
      <c r="C3304" s="5" cm="1">
        <f t="array" ref="C3304">IF($A3304="","",INDEX(OpenMeteoAPI[ForecastDateTime],ROWS($C$2:C3304)))</f>
        <v>46217.583333333336</v>
      </c>
      <c r="D3304" t="str">
        <f t="shared" si="51"/>
        <v>2PM</v>
      </c>
      <c r="E3304" t="str" cm="1">
        <f t="array" ref="E3304">IF($K3304="","",_xlfn.IFS($K3304=0,_xlfn.UNICHAR(9728),$K3304&lt;=3,_xlfn.UNICHAR(9729),OR($K3304=45,$K3304=48),"~",AND($K3304&gt;=51,$K3304&lt;=67),_xlfn.UNICHAR(9748),AND($K3304&gt;=71,$K3304&lt;=77),_xlfn.UNICHAR(10052),AND($K3304&gt;=80,$K3304&lt;=82),_xlfn.UNICHAR(9748),AND($K3304&gt;=95,$K3304&lt;=99),_xlfn.UNICHAR(9889),TRUE,_xlfn.UNICHAR(9729)))</f>
        <v>☁</v>
      </c>
      <c r="F3304" t="str" cm="1">
        <f t="array" ref="F3304">IF($K3304="","",_xlfn.IFS($K3304=0,"Clear",$K3304&lt;=3,"Partly Cloudy",OR($K3304=45,$K3304=48),"Fog",AND($K3304&gt;=51,$K3304&lt;=67),"Drizzle",AND($K3304&gt;=71,$K3304&lt;=77),"Snow",AND($K3304&gt;=80,$K3304&lt;=82),"Rain Showers",AND($K3304&gt;=95,$K3304&lt;=99),"Thunderstorm",TRUE,"Cloudy"))</f>
        <v>Partly Cloudy</v>
      </c>
      <c r="G3304" s="3" cm="1">
        <f t="array" ref="G3304">IF($A3304="","",INDEX(OpenMeteoAPI[TemperatureC],ROWS($G$2:G3304)))</f>
        <v>25.2</v>
      </c>
      <c r="H3304" s="4" cm="1">
        <f t="array" ref="H3304">IF($A3304="","",INDEX(OpenMeteoAPI[RelativeHumidityPct],ROWS($H$2:H3304))/100)</f>
        <v>0.51</v>
      </c>
      <c r="I3304" s="4" cm="1">
        <f t="array" ref="I3304">IF($A3304="","",INDEX(OpenMeteoAPI[PrecipitationProbabilityPct],ROWS($I$2:I3304))/100)</f>
        <v>0.12</v>
      </c>
      <c r="J3304" s="3" cm="1">
        <f t="array" ref="J3304">IF($A3304="","",INDEX(OpenMeteoAPI[PrecipitationMM],ROWS($J$2:J3304)))</f>
        <v>0</v>
      </c>
      <c r="K3304" cm="1">
        <f t="array" ref="K3304">IF($A3304="","",INDEX(OpenMeteoAPI[WeatherCode],ROWS($K$2:K3304)))</f>
        <v>3</v>
      </c>
      <c r="L3304" s="3" cm="1">
        <f t="array" ref="L3304">IF($A3304="","",INDEX(OpenMeteoAPI[WindSpeedKMH],ROWS($L$2:L3304)))</f>
        <v>11.3</v>
      </c>
    </row>
    <row r="3305" spans="1:12">
      <c r="A3305" t="str" cm="1">
        <f t="array" ref="A3305">IFERROR(INDEX(OpenMeteoAPI[City],ROWS($A$2:A3305))&amp;", "&amp;INDEX(OpenMeteoAPI[CountryCode],ROWS($A$2:A3305)),"")</f>
        <v>Copenhagen, DK</v>
      </c>
      <c r="B3305" t="str" cm="1">
        <f t="array" ref="B3305">IF($A3305="","",INDEX(OpenMeteoAPI[LocationID],ROWS($B$2:B3305)))</f>
        <v>DK-CPH</v>
      </c>
      <c r="C3305" s="5" cm="1">
        <f t="array" ref="C3305">IF($A3305="","",INDEX(OpenMeteoAPI[ForecastDateTime],ROWS($C$2:C3305)))</f>
        <v>46217.625</v>
      </c>
      <c r="D3305" t="str">
        <f t="shared" si="51"/>
        <v>3PM</v>
      </c>
      <c r="E3305" t="str" cm="1">
        <f t="array" ref="E3305">IF($K3305="","",_xlfn.IFS($K3305=0,_xlfn.UNICHAR(9728),$K3305&lt;=3,_xlfn.UNICHAR(9729),OR($K3305=45,$K3305=48),"~",AND($K3305&gt;=51,$K3305&lt;=67),_xlfn.UNICHAR(9748),AND($K3305&gt;=71,$K3305&lt;=77),_xlfn.UNICHAR(10052),AND($K3305&gt;=80,$K3305&lt;=82),_xlfn.UNICHAR(9748),AND($K3305&gt;=95,$K3305&lt;=99),_xlfn.UNICHAR(9889),TRUE,_xlfn.UNICHAR(9729)))</f>
        <v>☁</v>
      </c>
      <c r="F3305" t="str" cm="1">
        <f t="array" ref="F3305">IF($K3305="","",_xlfn.IFS($K3305=0,"Clear",$K3305&lt;=3,"Partly Cloudy",OR($K3305=45,$K3305=48),"Fog",AND($K3305&gt;=51,$K3305&lt;=67),"Drizzle",AND($K3305&gt;=71,$K3305&lt;=77),"Snow",AND($K3305&gt;=80,$K3305&lt;=82),"Rain Showers",AND($K3305&gt;=95,$K3305&lt;=99),"Thunderstorm",TRUE,"Cloudy"))</f>
        <v>Partly Cloudy</v>
      </c>
      <c r="G3305" s="3" cm="1">
        <f t="array" ref="G3305">IF($A3305="","",INDEX(OpenMeteoAPI[TemperatureC],ROWS($G$2:G3305)))</f>
        <v>25.5</v>
      </c>
      <c r="H3305" s="4" cm="1">
        <f t="array" ref="H3305">IF($A3305="","",INDEX(OpenMeteoAPI[RelativeHumidityPct],ROWS($H$2:H3305))/100)</f>
        <v>0.49</v>
      </c>
      <c r="I3305" s="4" cm="1">
        <f t="array" ref="I3305">IF($A3305="","",INDEX(OpenMeteoAPI[PrecipitationProbabilityPct],ROWS($I$2:I3305))/100)</f>
        <v>0.13</v>
      </c>
      <c r="J3305" s="3" cm="1">
        <f t="array" ref="J3305">IF($A3305="","",INDEX(OpenMeteoAPI[PrecipitationMM],ROWS($J$2:J3305)))</f>
        <v>0</v>
      </c>
      <c r="K3305" cm="1">
        <f t="array" ref="K3305">IF($A3305="","",INDEX(OpenMeteoAPI[WeatherCode],ROWS($K$2:K3305)))</f>
        <v>3</v>
      </c>
      <c r="L3305" s="3" cm="1">
        <f t="array" ref="L3305">IF($A3305="","",INDEX(OpenMeteoAPI[WindSpeedKMH],ROWS($L$2:L3305)))</f>
        <v>11.6</v>
      </c>
    </row>
    <row r="3306" spans="1:12">
      <c r="A3306" t="str" cm="1">
        <f t="array" ref="A3306">IFERROR(INDEX(OpenMeteoAPI[City],ROWS($A$2:A3306))&amp;", "&amp;INDEX(OpenMeteoAPI[CountryCode],ROWS($A$2:A3306)),"")</f>
        <v>Copenhagen, DK</v>
      </c>
      <c r="B3306" t="str" cm="1">
        <f t="array" ref="B3306">IF($A3306="","",INDEX(OpenMeteoAPI[LocationID],ROWS($B$2:B3306)))</f>
        <v>DK-CPH</v>
      </c>
      <c r="C3306" s="5" cm="1">
        <f t="array" ref="C3306">IF($A3306="","",INDEX(OpenMeteoAPI[ForecastDateTime],ROWS($C$2:C3306)))</f>
        <v>46217.666666666664</v>
      </c>
      <c r="D3306" t="str">
        <f t="shared" si="51"/>
        <v>4PM</v>
      </c>
      <c r="E3306" t="str" cm="1">
        <f t="array" ref="E3306">IF($K3306="","",_xlfn.IFS($K3306=0,_xlfn.UNICHAR(9728),$K3306&lt;=3,_xlfn.UNICHAR(9729),OR($K3306=45,$K3306=48),"~",AND($K3306&gt;=51,$K3306&lt;=67),_xlfn.UNICHAR(9748),AND($K3306&gt;=71,$K3306&lt;=77),_xlfn.UNICHAR(10052),AND($K3306&gt;=80,$K3306&lt;=82),_xlfn.UNICHAR(9748),AND($K3306&gt;=95,$K3306&lt;=99),_xlfn.UNICHAR(9889),TRUE,_xlfn.UNICHAR(9729)))</f>
        <v>☁</v>
      </c>
      <c r="F3306" t="str" cm="1">
        <f t="array" ref="F3306">IF($K3306="","",_xlfn.IFS($K3306=0,"Clear",$K3306&lt;=3,"Partly Cloudy",OR($K3306=45,$K3306=48),"Fog",AND($K3306&gt;=51,$K3306&lt;=67),"Drizzle",AND($K3306&gt;=71,$K3306&lt;=77),"Snow",AND($K3306&gt;=80,$K3306&lt;=82),"Rain Showers",AND($K3306&gt;=95,$K3306&lt;=99),"Thunderstorm",TRUE,"Cloudy"))</f>
        <v>Partly Cloudy</v>
      </c>
      <c r="G3306" s="3" cm="1">
        <f t="array" ref="G3306">IF($A3306="","",INDEX(OpenMeteoAPI[TemperatureC],ROWS($G$2:G3306)))</f>
        <v>25.6</v>
      </c>
      <c r="H3306" s="4" cm="1">
        <f t="array" ref="H3306">IF($A3306="","",INDEX(OpenMeteoAPI[RelativeHumidityPct],ROWS($H$2:H3306))/100)</f>
        <v>0.48</v>
      </c>
      <c r="I3306" s="4" cm="1">
        <f t="array" ref="I3306">IF($A3306="","",INDEX(OpenMeteoAPI[PrecipitationProbabilityPct],ROWS($I$2:I3306))/100)</f>
        <v>0.14000000000000001</v>
      </c>
      <c r="J3306" s="3" cm="1">
        <f t="array" ref="J3306">IF($A3306="","",INDEX(OpenMeteoAPI[PrecipitationMM],ROWS($J$2:J3306)))</f>
        <v>0</v>
      </c>
      <c r="K3306" cm="1">
        <f t="array" ref="K3306">IF($A3306="","",INDEX(OpenMeteoAPI[WeatherCode],ROWS($K$2:K3306)))</f>
        <v>3</v>
      </c>
      <c r="L3306" s="3" cm="1">
        <f t="array" ref="L3306">IF($A3306="","",INDEX(OpenMeteoAPI[WindSpeedKMH],ROWS($L$2:L3306)))</f>
        <v>12.4</v>
      </c>
    </row>
    <row r="3307" spans="1:12">
      <c r="A3307" t="str" cm="1">
        <f t="array" ref="A3307">IFERROR(INDEX(OpenMeteoAPI[City],ROWS($A$2:A3307))&amp;", "&amp;INDEX(OpenMeteoAPI[CountryCode],ROWS($A$2:A3307)),"")</f>
        <v>Copenhagen, DK</v>
      </c>
      <c r="B3307" t="str" cm="1">
        <f t="array" ref="B3307">IF($A3307="","",INDEX(OpenMeteoAPI[LocationID],ROWS($B$2:B3307)))</f>
        <v>DK-CPH</v>
      </c>
      <c r="C3307" s="5" cm="1">
        <f t="array" ref="C3307">IF($A3307="","",INDEX(OpenMeteoAPI[ForecastDateTime],ROWS($C$2:C3307)))</f>
        <v>46217.708333333336</v>
      </c>
      <c r="D3307" t="str">
        <f t="shared" si="51"/>
        <v>5PM</v>
      </c>
      <c r="E3307" t="str" cm="1">
        <f t="array" ref="E3307">IF($K3307="","",_xlfn.IFS($K3307=0,_xlfn.UNICHAR(9728),$K3307&lt;=3,_xlfn.UNICHAR(9729),OR($K3307=45,$K3307=48),"~",AND($K3307&gt;=51,$K3307&lt;=67),_xlfn.UNICHAR(9748),AND($K3307&gt;=71,$K3307&lt;=77),_xlfn.UNICHAR(10052),AND($K3307&gt;=80,$K3307&lt;=82),_xlfn.UNICHAR(9748),AND($K3307&gt;=95,$K3307&lt;=99),_xlfn.UNICHAR(9889),TRUE,_xlfn.UNICHAR(9729)))</f>
        <v>☁</v>
      </c>
      <c r="F3307" t="str" cm="1">
        <f t="array" ref="F3307">IF($K3307="","",_xlfn.IFS($K3307=0,"Clear",$K3307&lt;=3,"Partly Cloudy",OR($K3307=45,$K3307=48),"Fog",AND($K3307&gt;=51,$K3307&lt;=67),"Drizzle",AND($K3307&gt;=71,$K3307&lt;=77),"Snow",AND($K3307&gt;=80,$K3307&lt;=82),"Rain Showers",AND($K3307&gt;=95,$K3307&lt;=99),"Thunderstorm",TRUE,"Cloudy"))</f>
        <v>Partly Cloudy</v>
      </c>
      <c r="G3307" s="3" cm="1">
        <f t="array" ref="G3307">IF($A3307="","",INDEX(OpenMeteoAPI[TemperatureC],ROWS($G$2:G3307)))</f>
        <v>25.6</v>
      </c>
      <c r="H3307" s="4" cm="1">
        <f t="array" ref="H3307">IF($A3307="","",INDEX(OpenMeteoAPI[RelativeHumidityPct],ROWS($H$2:H3307))/100)</f>
        <v>0.47</v>
      </c>
      <c r="I3307" s="4" cm="1">
        <f t="array" ref="I3307">IF($A3307="","",INDEX(OpenMeteoAPI[PrecipitationProbabilityPct],ROWS($I$2:I3307))/100)</f>
        <v>0.15</v>
      </c>
      <c r="J3307" s="3" cm="1">
        <f t="array" ref="J3307">IF($A3307="","",INDEX(OpenMeteoAPI[PrecipitationMM],ROWS($J$2:J3307)))</f>
        <v>0</v>
      </c>
      <c r="K3307" cm="1">
        <f t="array" ref="K3307">IF($A3307="","",INDEX(OpenMeteoAPI[WeatherCode],ROWS($K$2:K3307)))</f>
        <v>3</v>
      </c>
      <c r="L3307" s="3" cm="1">
        <f t="array" ref="L3307">IF($A3307="","",INDEX(OpenMeteoAPI[WindSpeedKMH],ROWS($L$2:L3307)))</f>
        <v>13.3</v>
      </c>
    </row>
    <row r="3308" spans="1:12">
      <c r="A3308" t="str" cm="1">
        <f t="array" ref="A3308">IFERROR(INDEX(OpenMeteoAPI[City],ROWS($A$2:A3308))&amp;", "&amp;INDEX(OpenMeteoAPI[CountryCode],ROWS($A$2:A3308)),"")</f>
        <v>Copenhagen, DK</v>
      </c>
      <c r="B3308" t="str" cm="1">
        <f t="array" ref="B3308">IF($A3308="","",INDEX(OpenMeteoAPI[LocationID],ROWS($B$2:B3308)))</f>
        <v>DK-CPH</v>
      </c>
      <c r="C3308" s="5" cm="1">
        <f t="array" ref="C3308">IF($A3308="","",INDEX(OpenMeteoAPI[ForecastDateTime],ROWS($C$2:C3308)))</f>
        <v>46217.75</v>
      </c>
      <c r="D3308" t="str">
        <f t="shared" si="51"/>
        <v>6PM</v>
      </c>
      <c r="E3308" t="str" cm="1">
        <f t="array" ref="E3308">IF($K3308="","",_xlfn.IFS($K3308=0,_xlfn.UNICHAR(9728),$K3308&lt;=3,_xlfn.UNICHAR(9729),OR($K3308=45,$K3308=48),"~",AND($K3308&gt;=51,$K3308&lt;=67),_xlfn.UNICHAR(9748),AND($K3308&gt;=71,$K3308&lt;=77),_xlfn.UNICHAR(10052),AND($K3308&gt;=80,$K3308&lt;=82),_xlfn.UNICHAR(9748),AND($K3308&gt;=95,$K3308&lt;=99),_xlfn.UNICHAR(9889),TRUE,_xlfn.UNICHAR(9729)))</f>
        <v>☁</v>
      </c>
      <c r="F3308" t="str" cm="1">
        <f t="array" ref="F3308">IF($K3308="","",_xlfn.IFS($K3308=0,"Clear",$K3308&lt;=3,"Partly Cloudy",OR($K3308=45,$K3308=48),"Fog",AND($K3308&gt;=51,$K3308&lt;=67),"Drizzle",AND($K3308&gt;=71,$K3308&lt;=77),"Snow",AND($K3308&gt;=80,$K3308&lt;=82),"Rain Showers",AND($K3308&gt;=95,$K3308&lt;=99),"Thunderstorm",TRUE,"Cloudy"))</f>
        <v>Partly Cloudy</v>
      </c>
      <c r="G3308" s="3" cm="1">
        <f t="array" ref="G3308">IF($A3308="","",INDEX(OpenMeteoAPI[TemperatureC],ROWS($G$2:G3308)))</f>
        <v>25.4</v>
      </c>
      <c r="H3308" s="4" cm="1">
        <f t="array" ref="H3308">IF($A3308="","",INDEX(OpenMeteoAPI[RelativeHumidityPct],ROWS($H$2:H3308))/100)</f>
        <v>0.48</v>
      </c>
      <c r="I3308" s="4" cm="1">
        <f t="array" ref="I3308">IF($A3308="","",INDEX(OpenMeteoAPI[PrecipitationProbabilityPct],ROWS($I$2:I3308))/100)</f>
        <v>0.16</v>
      </c>
      <c r="J3308" s="3" cm="1">
        <f t="array" ref="J3308">IF($A3308="","",INDEX(OpenMeteoAPI[PrecipitationMM],ROWS($J$2:J3308)))</f>
        <v>0</v>
      </c>
      <c r="K3308" cm="1">
        <f t="array" ref="K3308">IF($A3308="","",INDEX(OpenMeteoAPI[WeatherCode],ROWS($K$2:K3308)))</f>
        <v>3</v>
      </c>
      <c r="L3308" s="3" cm="1">
        <f t="array" ref="L3308">IF($A3308="","",INDEX(OpenMeteoAPI[WindSpeedKMH],ROWS($L$2:L3308)))</f>
        <v>14.2</v>
      </c>
    </row>
    <row r="3309" spans="1:12">
      <c r="A3309" t="str" cm="1">
        <f t="array" ref="A3309">IFERROR(INDEX(OpenMeteoAPI[City],ROWS($A$2:A3309))&amp;", "&amp;INDEX(OpenMeteoAPI[CountryCode],ROWS($A$2:A3309)),"")</f>
        <v>Copenhagen, DK</v>
      </c>
      <c r="B3309" t="str" cm="1">
        <f t="array" ref="B3309">IF($A3309="","",INDEX(OpenMeteoAPI[LocationID],ROWS($B$2:B3309)))</f>
        <v>DK-CPH</v>
      </c>
      <c r="C3309" s="5" cm="1">
        <f t="array" ref="C3309">IF($A3309="","",INDEX(OpenMeteoAPI[ForecastDateTime],ROWS($C$2:C3309)))</f>
        <v>46217.791666666664</v>
      </c>
      <c r="D3309" t="str">
        <f t="shared" si="51"/>
        <v>7PM</v>
      </c>
      <c r="E3309" t="str" cm="1">
        <f t="array" ref="E3309">IF($K3309="","",_xlfn.IFS($K3309=0,_xlfn.UNICHAR(9728),$K3309&lt;=3,_xlfn.UNICHAR(9729),OR($K3309=45,$K3309=48),"~",AND($K3309&gt;=51,$K3309&lt;=67),_xlfn.UNICHAR(9748),AND($K3309&gt;=71,$K3309&lt;=77),_xlfn.UNICHAR(10052),AND($K3309&gt;=80,$K3309&lt;=82),_xlfn.UNICHAR(9748),AND($K3309&gt;=95,$K3309&lt;=99),_xlfn.UNICHAR(9889),TRUE,_xlfn.UNICHAR(9729)))</f>
        <v>☁</v>
      </c>
      <c r="F3309" t="str" cm="1">
        <f t="array" ref="F3309">IF($K3309="","",_xlfn.IFS($K3309=0,"Clear",$K3309&lt;=3,"Partly Cloudy",OR($K3309=45,$K3309=48),"Fog",AND($K3309&gt;=51,$K3309&lt;=67),"Drizzle",AND($K3309&gt;=71,$K3309&lt;=77),"Snow",AND($K3309&gt;=80,$K3309&lt;=82),"Rain Showers",AND($K3309&gt;=95,$K3309&lt;=99),"Thunderstorm",TRUE,"Cloudy"))</f>
        <v>Partly Cloudy</v>
      </c>
      <c r="G3309" s="3" cm="1">
        <f t="array" ref="G3309">IF($A3309="","",INDEX(OpenMeteoAPI[TemperatureC],ROWS($G$2:G3309)))</f>
        <v>25.1</v>
      </c>
      <c r="H3309" s="4" cm="1">
        <f t="array" ref="H3309">IF($A3309="","",INDEX(OpenMeteoAPI[RelativeHumidityPct],ROWS($H$2:H3309))/100)</f>
        <v>0.49</v>
      </c>
      <c r="I3309" s="4" cm="1">
        <f t="array" ref="I3309">IF($A3309="","",INDEX(OpenMeteoAPI[PrecipitationProbabilityPct],ROWS($I$2:I3309))/100)</f>
        <v>0.16</v>
      </c>
      <c r="J3309" s="3" cm="1">
        <f t="array" ref="J3309">IF($A3309="","",INDEX(OpenMeteoAPI[PrecipitationMM],ROWS($J$2:J3309)))</f>
        <v>0</v>
      </c>
      <c r="K3309" cm="1">
        <f t="array" ref="K3309">IF($A3309="","",INDEX(OpenMeteoAPI[WeatherCode],ROWS($K$2:K3309)))</f>
        <v>3</v>
      </c>
      <c r="L3309" s="3" cm="1">
        <f t="array" ref="L3309">IF($A3309="","",INDEX(OpenMeteoAPI[WindSpeedKMH],ROWS($L$2:L3309)))</f>
        <v>14.8</v>
      </c>
    </row>
    <row r="3310" spans="1:12">
      <c r="A3310" t="str" cm="1">
        <f t="array" ref="A3310">IFERROR(INDEX(OpenMeteoAPI[City],ROWS($A$2:A3310))&amp;", "&amp;INDEX(OpenMeteoAPI[CountryCode],ROWS($A$2:A3310)),"")</f>
        <v>Copenhagen, DK</v>
      </c>
      <c r="B3310" t="str" cm="1">
        <f t="array" ref="B3310">IF($A3310="","",INDEX(OpenMeteoAPI[LocationID],ROWS($B$2:B3310)))</f>
        <v>DK-CPH</v>
      </c>
      <c r="C3310" s="5" cm="1">
        <f t="array" ref="C3310">IF($A3310="","",INDEX(OpenMeteoAPI[ForecastDateTime],ROWS($C$2:C3310)))</f>
        <v>46217.833333333336</v>
      </c>
      <c r="D3310" t="str">
        <f t="shared" si="51"/>
        <v>8PM</v>
      </c>
      <c r="E3310" t="str" cm="1">
        <f t="array" ref="E3310">IF($K3310="","",_xlfn.IFS($K3310=0,_xlfn.UNICHAR(9728),$K3310&lt;=3,_xlfn.UNICHAR(9729),OR($K3310=45,$K3310=48),"~",AND($K3310&gt;=51,$K3310&lt;=67),_xlfn.UNICHAR(9748),AND($K3310&gt;=71,$K3310&lt;=77),_xlfn.UNICHAR(10052),AND($K3310&gt;=80,$K3310&lt;=82),_xlfn.UNICHAR(9748),AND($K3310&gt;=95,$K3310&lt;=99),_xlfn.UNICHAR(9889),TRUE,_xlfn.UNICHAR(9729)))</f>
        <v>☁</v>
      </c>
      <c r="F3310" t="str" cm="1">
        <f t="array" ref="F3310">IF($K3310="","",_xlfn.IFS($K3310=0,"Clear",$K3310&lt;=3,"Partly Cloudy",OR($K3310=45,$K3310=48),"Fog",AND($K3310&gt;=51,$K3310&lt;=67),"Drizzle",AND($K3310&gt;=71,$K3310&lt;=77),"Snow",AND($K3310&gt;=80,$K3310&lt;=82),"Rain Showers",AND($K3310&gt;=95,$K3310&lt;=99),"Thunderstorm",TRUE,"Cloudy"))</f>
        <v>Partly Cloudy</v>
      </c>
      <c r="G3310" s="3" cm="1">
        <f t="array" ref="G3310">IF($A3310="","",INDEX(OpenMeteoAPI[TemperatureC],ROWS($G$2:G3310)))</f>
        <v>24.6</v>
      </c>
      <c r="H3310" s="4" cm="1">
        <f t="array" ref="H3310">IF($A3310="","",INDEX(OpenMeteoAPI[RelativeHumidityPct],ROWS($H$2:H3310))/100)</f>
        <v>0.5</v>
      </c>
      <c r="I3310" s="4" cm="1">
        <f t="array" ref="I3310">IF($A3310="","",INDEX(OpenMeteoAPI[PrecipitationProbabilityPct],ROWS($I$2:I3310))/100)</f>
        <v>0.16</v>
      </c>
      <c r="J3310" s="3" cm="1">
        <f t="array" ref="J3310">IF($A3310="","",INDEX(OpenMeteoAPI[PrecipitationMM],ROWS($J$2:J3310)))</f>
        <v>0</v>
      </c>
      <c r="K3310" cm="1">
        <f t="array" ref="K3310">IF($A3310="","",INDEX(OpenMeteoAPI[WeatherCode],ROWS($K$2:K3310)))</f>
        <v>3</v>
      </c>
      <c r="L3310" s="3" cm="1">
        <f t="array" ref="L3310">IF($A3310="","",INDEX(OpenMeteoAPI[WindSpeedKMH],ROWS($L$2:L3310)))</f>
        <v>14.7</v>
      </c>
    </row>
    <row r="3311" spans="1:12">
      <c r="A3311" t="str" cm="1">
        <f t="array" ref="A3311">IFERROR(INDEX(OpenMeteoAPI[City],ROWS($A$2:A3311))&amp;", "&amp;INDEX(OpenMeteoAPI[CountryCode],ROWS($A$2:A3311)),"")</f>
        <v>Copenhagen, DK</v>
      </c>
      <c r="B3311" t="str" cm="1">
        <f t="array" ref="B3311">IF($A3311="","",INDEX(OpenMeteoAPI[LocationID],ROWS($B$2:B3311)))</f>
        <v>DK-CPH</v>
      </c>
      <c r="C3311" s="5" cm="1">
        <f t="array" ref="C3311">IF($A3311="","",INDEX(OpenMeteoAPI[ForecastDateTime],ROWS($C$2:C3311)))</f>
        <v>46217.875</v>
      </c>
      <c r="D3311" t="str">
        <f t="shared" si="51"/>
        <v>9PM</v>
      </c>
      <c r="E3311" t="str" cm="1">
        <f t="array" ref="E3311">IF($K3311="","",_xlfn.IFS($K3311=0,_xlfn.UNICHAR(9728),$K3311&lt;=3,_xlfn.UNICHAR(9729),OR($K3311=45,$K3311=48),"~",AND($K3311&gt;=51,$K3311&lt;=67),_xlfn.UNICHAR(9748),AND($K3311&gt;=71,$K3311&lt;=77),_xlfn.UNICHAR(10052),AND($K3311&gt;=80,$K3311&lt;=82),_xlfn.UNICHAR(9748),AND($K3311&gt;=95,$K3311&lt;=99),_xlfn.UNICHAR(9889),TRUE,_xlfn.UNICHAR(9729)))</f>
        <v>☁</v>
      </c>
      <c r="F3311" t="str" cm="1">
        <f t="array" ref="F3311">IF($K3311="","",_xlfn.IFS($K3311=0,"Clear",$K3311&lt;=3,"Partly Cloudy",OR($K3311=45,$K3311=48),"Fog",AND($K3311&gt;=51,$K3311&lt;=67),"Drizzle",AND($K3311&gt;=71,$K3311&lt;=77),"Snow",AND($K3311&gt;=80,$K3311&lt;=82),"Rain Showers",AND($K3311&gt;=95,$K3311&lt;=99),"Thunderstorm",TRUE,"Cloudy"))</f>
        <v>Partly Cloudy</v>
      </c>
      <c r="G3311" s="3" cm="1">
        <f t="array" ref="G3311">IF($A3311="","",INDEX(OpenMeteoAPI[TemperatureC],ROWS($G$2:G3311)))</f>
        <v>23.9</v>
      </c>
      <c r="H3311" s="4" cm="1">
        <f t="array" ref="H3311">IF($A3311="","",INDEX(OpenMeteoAPI[RelativeHumidityPct],ROWS($H$2:H3311))/100)</f>
        <v>0.53</v>
      </c>
      <c r="I3311" s="4" cm="1">
        <f t="array" ref="I3311">IF($A3311="","",INDEX(OpenMeteoAPI[PrecipitationProbabilityPct],ROWS($I$2:I3311))/100)</f>
        <v>0.15</v>
      </c>
      <c r="J3311" s="3" cm="1">
        <f t="array" ref="J3311">IF($A3311="","",INDEX(OpenMeteoAPI[PrecipitationMM],ROWS($J$2:J3311)))</f>
        <v>0</v>
      </c>
      <c r="K3311" cm="1">
        <f t="array" ref="K3311">IF($A3311="","",INDEX(OpenMeteoAPI[WeatherCode],ROWS($K$2:K3311)))</f>
        <v>3</v>
      </c>
      <c r="L3311" s="3" cm="1">
        <f t="array" ref="L3311">IF($A3311="","",INDEX(OpenMeteoAPI[WindSpeedKMH],ROWS($L$2:L3311)))</f>
        <v>13.8</v>
      </c>
    </row>
    <row r="3312" spans="1:12">
      <c r="A3312" t="str" cm="1">
        <f t="array" ref="A3312">IFERROR(INDEX(OpenMeteoAPI[City],ROWS($A$2:A3312))&amp;", "&amp;INDEX(OpenMeteoAPI[CountryCode],ROWS($A$2:A3312)),"")</f>
        <v>Copenhagen, DK</v>
      </c>
      <c r="B3312" t="str" cm="1">
        <f t="array" ref="B3312">IF($A3312="","",INDEX(OpenMeteoAPI[LocationID],ROWS($B$2:B3312)))</f>
        <v>DK-CPH</v>
      </c>
      <c r="C3312" s="5" cm="1">
        <f t="array" ref="C3312">IF($A3312="","",INDEX(OpenMeteoAPI[ForecastDateTime],ROWS($C$2:C3312)))</f>
        <v>46217.916666666664</v>
      </c>
      <c r="D3312" t="str">
        <f t="shared" si="51"/>
        <v>10PM</v>
      </c>
      <c r="E3312" t="str" cm="1">
        <f t="array" ref="E3312">IF($K3312="","",_xlfn.IFS($K3312=0,_xlfn.UNICHAR(9728),$K3312&lt;=3,_xlfn.UNICHAR(9729),OR($K3312=45,$K3312=48),"~",AND($K3312&gt;=51,$K3312&lt;=67),_xlfn.UNICHAR(9748),AND($K3312&gt;=71,$K3312&lt;=77),_xlfn.UNICHAR(10052),AND($K3312&gt;=80,$K3312&lt;=82),_xlfn.UNICHAR(9748),AND($K3312&gt;=95,$K3312&lt;=99),_xlfn.UNICHAR(9889),TRUE,_xlfn.UNICHAR(9729)))</f>
        <v>☁</v>
      </c>
      <c r="F3312" t="str" cm="1">
        <f t="array" ref="F3312">IF($K3312="","",_xlfn.IFS($K3312=0,"Clear",$K3312&lt;=3,"Partly Cloudy",OR($K3312=45,$K3312=48),"Fog",AND($K3312&gt;=51,$K3312&lt;=67),"Drizzle",AND($K3312&gt;=71,$K3312&lt;=77),"Snow",AND($K3312&gt;=80,$K3312&lt;=82),"Rain Showers",AND($K3312&gt;=95,$K3312&lt;=99),"Thunderstorm",TRUE,"Cloudy"))</f>
        <v>Partly Cloudy</v>
      </c>
      <c r="G3312" s="3" cm="1">
        <f t="array" ref="G3312">IF($A3312="","",INDEX(OpenMeteoAPI[TemperatureC],ROWS($G$2:G3312)))</f>
        <v>22.9</v>
      </c>
      <c r="H3312" s="4" cm="1">
        <f t="array" ref="H3312">IF($A3312="","",INDEX(OpenMeteoAPI[RelativeHumidityPct],ROWS($H$2:H3312))/100)</f>
        <v>0.57999999999999996</v>
      </c>
      <c r="I3312" s="4" cm="1">
        <f t="array" ref="I3312">IF($A3312="","",INDEX(OpenMeteoAPI[PrecipitationProbabilityPct],ROWS($I$2:I3312))/100)</f>
        <v>0.14000000000000001</v>
      </c>
      <c r="J3312" s="3" cm="1">
        <f t="array" ref="J3312">IF($A3312="","",INDEX(OpenMeteoAPI[PrecipitationMM],ROWS($J$2:J3312)))</f>
        <v>0</v>
      </c>
      <c r="K3312" cm="1">
        <f t="array" ref="K3312">IF($A3312="","",INDEX(OpenMeteoAPI[WeatherCode],ROWS($K$2:K3312)))</f>
        <v>2</v>
      </c>
      <c r="L3312" s="3" cm="1">
        <f t="array" ref="L3312">IF($A3312="","",INDEX(OpenMeteoAPI[WindSpeedKMH],ROWS($L$2:L3312)))</f>
        <v>12.1</v>
      </c>
    </row>
    <row r="3313" spans="1:12">
      <c r="A3313" t="str" cm="1">
        <f t="array" ref="A3313">IFERROR(INDEX(OpenMeteoAPI[City],ROWS($A$2:A3313))&amp;", "&amp;INDEX(OpenMeteoAPI[CountryCode],ROWS($A$2:A3313)),"")</f>
        <v>Copenhagen, DK</v>
      </c>
      <c r="B3313" t="str" cm="1">
        <f t="array" ref="B3313">IF($A3313="","",INDEX(OpenMeteoAPI[LocationID],ROWS($B$2:B3313)))</f>
        <v>DK-CPH</v>
      </c>
      <c r="C3313" s="5" cm="1">
        <f t="array" ref="C3313">IF($A3313="","",INDEX(OpenMeteoAPI[ForecastDateTime],ROWS($C$2:C3313)))</f>
        <v>46217.958333333336</v>
      </c>
      <c r="D3313" t="str">
        <f t="shared" si="51"/>
        <v>11PM</v>
      </c>
      <c r="E3313" t="str" cm="1">
        <f t="array" ref="E3313">IF($K3313="","",_xlfn.IFS($K3313=0,_xlfn.UNICHAR(9728),$K3313&lt;=3,_xlfn.UNICHAR(9729),OR($K3313=45,$K3313=48),"~",AND($K3313&gt;=51,$K3313&lt;=67),_xlfn.UNICHAR(9748),AND($K3313&gt;=71,$K3313&lt;=77),_xlfn.UNICHAR(10052),AND($K3313&gt;=80,$K3313&lt;=82),_xlfn.UNICHAR(9748),AND($K3313&gt;=95,$K3313&lt;=99),_xlfn.UNICHAR(9889),TRUE,_xlfn.UNICHAR(9729)))</f>
        <v>☁</v>
      </c>
      <c r="F3313" t="str" cm="1">
        <f t="array" ref="F3313">IF($K3313="","",_xlfn.IFS($K3313=0,"Clear",$K3313&lt;=3,"Partly Cloudy",OR($K3313=45,$K3313=48),"Fog",AND($K3313&gt;=51,$K3313&lt;=67),"Drizzle",AND($K3313&gt;=71,$K3313&lt;=77),"Snow",AND($K3313&gt;=80,$K3313&lt;=82),"Rain Showers",AND($K3313&gt;=95,$K3313&lt;=99),"Thunderstorm",TRUE,"Cloudy"))</f>
        <v>Partly Cloudy</v>
      </c>
      <c r="G3313" s="3" cm="1">
        <f t="array" ref="G3313">IF($A3313="","",INDEX(OpenMeteoAPI[TemperatureC],ROWS($G$2:G3313)))</f>
        <v>21.8</v>
      </c>
      <c r="H3313" s="4" cm="1">
        <f t="array" ref="H3313">IF($A3313="","",INDEX(OpenMeteoAPI[RelativeHumidityPct],ROWS($H$2:H3313))/100)</f>
        <v>0.64</v>
      </c>
      <c r="I3313" s="4" cm="1">
        <f t="array" ref="I3313">IF($A3313="","",INDEX(OpenMeteoAPI[PrecipitationProbabilityPct],ROWS($I$2:I3313))/100)</f>
        <v>0.12</v>
      </c>
      <c r="J3313" s="3" cm="1">
        <f t="array" ref="J3313">IF($A3313="","",INDEX(OpenMeteoAPI[PrecipitationMM],ROWS($J$2:J3313)))</f>
        <v>0</v>
      </c>
      <c r="K3313" cm="1">
        <f t="array" ref="K3313">IF($A3313="","",INDEX(OpenMeteoAPI[WeatherCode],ROWS($K$2:K3313)))</f>
        <v>2</v>
      </c>
      <c r="L3313" s="3" cm="1">
        <f t="array" ref="L3313">IF($A3313="","",INDEX(OpenMeteoAPI[WindSpeedKMH],ROWS($L$2:L3313)))</f>
        <v>10.1</v>
      </c>
    </row>
    <row r="3314" spans="1:12">
      <c r="A3314" t="str" cm="1">
        <f t="array" ref="A3314">IFERROR(INDEX(OpenMeteoAPI[City],ROWS($A$2:A3314))&amp;", "&amp;INDEX(OpenMeteoAPI[CountryCode],ROWS($A$2:A3314)),"")</f>
        <v>Copenhagen, DK</v>
      </c>
      <c r="B3314" t="str" cm="1">
        <f t="array" ref="B3314">IF($A3314="","",INDEX(OpenMeteoAPI[LocationID],ROWS($B$2:B3314)))</f>
        <v>DK-CPH</v>
      </c>
      <c r="C3314" s="5" cm="1">
        <f t="array" ref="C3314">IF($A3314="","",INDEX(OpenMeteoAPI[ForecastDateTime],ROWS($C$2:C3314)))</f>
        <v>46218</v>
      </c>
      <c r="D3314" t="str">
        <f t="shared" si="51"/>
        <v>12AM</v>
      </c>
      <c r="E3314" t="str" cm="1">
        <f t="array" ref="E3314">IF($K3314="","",_xlfn.IFS($K3314=0,_xlfn.UNICHAR(9728),$K3314&lt;=3,_xlfn.UNICHAR(9729),OR($K3314=45,$K3314=48),"~",AND($K3314&gt;=51,$K3314&lt;=67),_xlfn.UNICHAR(9748),AND($K3314&gt;=71,$K3314&lt;=77),_xlfn.UNICHAR(10052),AND($K3314&gt;=80,$K3314&lt;=82),_xlfn.UNICHAR(9748),AND($K3314&gt;=95,$K3314&lt;=99),_xlfn.UNICHAR(9889),TRUE,_xlfn.UNICHAR(9729)))</f>
        <v>☁</v>
      </c>
      <c r="F3314" t="str" cm="1">
        <f t="array" ref="F3314">IF($K3314="","",_xlfn.IFS($K3314=0,"Clear",$K3314&lt;=3,"Partly Cloudy",OR($K3314=45,$K3314=48),"Fog",AND($K3314&gt;=51,$K3314&lt;=67),"Drizzle",AND($K3314&gt;=71,$K3314&lt;=77),"Snow",AND($K3314&gt;=80,$K3314&lt;=82),"Rain Showers",AND($K3314&gt;=95,$K3314&lt;=99),"Thunderstorm",TRUE,"Cloudy"))</f>
        <v>Partly Cloudy</v>
      </c>
      <c r="G3314" s="3" cm="1">
        <f t="array" ref="G3314">IF($A3314="","",INDEX(OpenMeteoAPI[TemperatureC],ROWS($G$2:G3314)))</f>
        <v>20.7</v>
      </c>
      <c r="H3314" s="4" cm="1">
        <f t="array" ref="H3314">IF($A3314="","",INDEX(OpenMeteoAPI[RelativeHumidityPct],ROWS($H$2:H3314))/100)</f>
        <v>0.7</v>
      </c>
      <c r="I3314" s="4" cm="1">
        <f t="array" ref="I3314">IF($A3314="","",INDEX(OpenMeteoAPI[PrecipitationProbabilityPct],ROWS($I$2:I3314))/100)</f>
        <v>0.1</v>
      </c>
      <c r="J3314" s="3" cm="1">
        <f t="array" ref="J3314">IF($A3314="","",INDEX(OpenMeteoAPI[PrecipitationMM],ROWS($J$2:J3314)))</f>
        <v>0</v>
      </c>
      <c r="K3314" cm="1">
        <f t="array" ref="K3314">IF($A3314="","",INDEX(OpenMeteoAPI[WeatherCode],ROWS($K$2:K3314)))</f>
        <v>1</v>
      </c>
      <c r="L3314" s="3" cm="1">
        <f t="array" ref="L3314">IF($A3314="","",INDEX(OpenMeteoAPI[WindSpeedKMH],ROWS($L$2:L3314)))</f>
        <v>8.1999999999999993</v>
      </c>
    </row>
    <row r="3315" spans="1:12">
      <c r="A3315" t="str" cm="1">
        <f t="array" ref="A3315">IFERROR(INDEX(OpenMeteoAPI[City],ROWS($A$2:A3315))&amp;", "&amp;INDEX(OpenMeteoAPI[CountryCode],ROWS($A$2:A3315)),"")</f>
        <v>Copenhagen, DK</v>
      </c>
      <c r="B3315" t="str" cm="1">
        <f t="array" ref="B3315">IF($A3315="","",INDEX(OpenMeteoAPI[LocationID],ROWS($B$2:B3315)))</f>
        <v>DK-CPH</v>
      </c>
      <c r="C3315" s="5" cm="1">
        <f t="array" ref="C3315">IF($A3315="","",INDEX(OpenMeteoAPI[ForecastDateTime],ROWS($C$2:C3315)))</f>
        <v>46218.041666666664</v>
      </c>
      <c r="D3315" t="str">
        <f t="shared" si="51"/>
        <v>1AM</v>
      </c>
      <c r="E3315" t="str" cm="1">
        <f t="array" ref="E3315">IF($K3315="","",_xlfn.IFS($K3315=0,_xlfn.UNICHAR(9728),$K3315&lt;=3,_xlfn.UNICHAR(9729),OR($K3315=45,$K3315=48),"~",AND($K3315&gt;=51,$K3315&lt;=67),_xlfn.UNICHAR(9748),AND($K3315&gt;=71,$K3315&lt;=77),_xlfn.UNICHAR(10052),AND($K3315&gt;=80,$K3315&lt;=82),_xlfn.UNICHAR(9748),AND($K3315&gt;=95,$K3315&lt;=99),_xlfn.UNICHAR(9889),TRUE,_xlfn.UNICHAR(9729)))</f>
        <v>☀</v>
      </c>
      <c r="F3315" t="str" cm="1">
        <f t="array" ref="F3315">IF($K3315="","",_xlfn.IFS($K3315=0,"Clear",$K3315&lt;=3,"Partly Cloudy",OR($K3315=45,$K3315=48),"Fog",AND($K3315&gt;=51,$K3315&lt;=67),"Drizzle",AND($K3315&gt;=71,$K3315&lt;=77),"Snow",AND($K3315&gt;=80,$K3315&lt;=82),"Rain Showers",AND($K3315&gt;=95,$K3315&lt;=99),"Thunderstorm",TRUE,"Cloudy"))</f>
        <v>Clear</v>
      </c>
      <c r="G3315" s="3" cm="1">
        <f t="array" ref="G3315">IF($A3315="","",INDEX(OpenMeteoAPI[TemperatureC],ROWS($G$2:G3315)))</f>
        <v>19.8</v>
      </c>
      <c r="H3315" s="4" cm="1">
        <f t="array" ref="H3315">IF($A3315="","",INDEX(OpenMeteoAPI[RelativeHumidityPct],ROWS($H$2:H3315))/100)</f>
        <v>0.76</v>
      </c>
      <c r="I3315" s="4" cm="1">
        <f t="array" ref="I3315">IF($A3315="","",INDEX(OpenMeteoAPI[PrecipitationProbabilityPct],ROWS($I$2:I3315))/100)</f>
        <v>0.08</v>
      </c>
      <c r="J3315" s="3" cm="1">
        <f t="array" ref="J3315">IF($A3315="","",INDEX(OpenMeteoAPI[PrecipitationMM],ROWS($J$2:J3315)))</f>
        <v>0</v>
      </c>
      <c r="K3315" cm="1">
        <f t="array" ref="K3315">IF($A3315="","",INDEX(OpenMeteoAPI[WeatherCode],ROWS($K$2:K3315)))</f>
        <v>0</v>
      </c>
      <c r="L3315" s="3" cm="1">
        <f t="array" ref="L3315">IF($A3315="","",INDEX(OpenMeteoAPI[WindSpeedKMH],ROWS($L$2:L3315)))</f>
        <v>6.9</v>
      </c>
    </row>
    <row r="3316" spans="1:12">
      <c r="A3316" t="str" cm="1">
        <f t="array" ref="A3316">IFERROR(INDEX(OpenMeteoAPI[City],ROWS($A$2:A3316))&amp;", "&amp;INDEX(OpenMeteoAPI[CountryCode],ROWS($A$2:A3316)),"")</f>
        <v>Copenhagen, DK</v>
      </c>
      <c r="B3316" t="str" cm="1">
        <f t="array" ref="B3316">IF($A3316="","",INDEX(OpenMeteoAPI[LocationID],ROWS($B$2:B3316)))</f>
        <v>DK-CPH</v>
      </c>
      <c r="C3316" s="5" cm="1">
        <f t="array" ref="C3316">IF($A3316="","",INDEX(OpenMeteoAPI[ForecastDateTime],ROWS($C$2:C3316)))</f>
        <v>46218.083333333336</v>
      </c>
      <c r="D3316" t="str">
        <f t="shared" si="51"/>
        <v>2AM</v>
      </c>
      <c r="E3316" t="str" cm="1">
        <f t="array" ref="E3316">IF($K3316="","",_xlfn.IFS($K3316=0,_xlfn.UNICHAR(9728),$K3316&lt;=3,_xlfn.UNICHAR(9729),OR($K3316=45,$K3316=48),"~",AND($K3316&gt;=51,$K3316&lt;=67),_xlfn.UNICHAR(9748),AND($K3316&gt;=71,$K3316&lt;=77),_xlfn.UNICHAR(10052),AND($K3316&gt;=80,$K3316&lt;=82),_xlfn.UNICHAR(9748),AND($K3316&gt;=95,$K3316&lt;=99),_xlfn.UNICHAR(9889),TRUE,_xlfn.UNICHAR(9729)))</f>
        <v>☀</v>
      </c>
      <c r="F3316" t="str" cm="1">
        <f t="array" ref="F3316">IF($K3316="","",_xlfn.IFS($K3316=0,"Clear",$K3316&lt;=3,"Partly Cloudy",OR($K3316=45,$K3316=48),"Fog",AND($K3316&gt;=51,$K3316&lt;=67),"Drizzle",AND($K3316&gt;=71,$K3316&lt;=77),"Snow",AND($K3316&gt;=80,$K3316&lt;=82),"Rain Showers",AND($K3316&gt;=95,$K3316&lt;=99),"Thunderstorm",TRUE,"Cloudy"))</f>
        <v>Clear</v>
      </c>
      <c r="G3316" s="3" cm="1">
        <f t="array" ref="G3316">IF($A3316="","",INDEX(OpenMeteoAPI[TemperatureC],ROWS($G$2:G3316)))</f>
        <v>19.3</v>
      </c>
      <c r="H3316" s="4" cm="1">
        <f t="array" ref="H3316">IF($A3316="","",INDEX(OpenMeteoAPI[RelativeHumidityPct],ROWS($H$2:H3316))/100)</f>
        <v>0.8</v>
      </c>
      <c r="I3316" s="4" cm="1">
        <f t="array" ref="I3316">IF($A3316="","",INDEX(OpenMeteoAPI[PrecipitationProbabilityPct],ROWS($I$2:I3316))/100)</f>
        <v>0.06</v>
      </c>
      <c r="J3316" s="3" cm="1">
        <f t="array" ref="J3316">IF($A3316="","",INDEX(OpenMeteoAPI[PrecipitationMM],ROWS($J$2:J3316)))</f>
        <v>0</v>
      </c>
      <c r="K3316" cm="1">
        <f t="array" ref="K3316">IF($A3316="","",INDEX(OpenMeteoAPI[WeatherCode],ROWS($K$2:K3316)))</f>
        <v>0</v>
      </c>
      <c r="L3316" s="3" cm="1">
        <f t="array" ref="L3316">IF($A3316="","",INDEX(OpenMeteoAPI[WindSpeedKMH],ROWS($L$2:L3316)))</f>
        <v>5.9</v>
      </c>
    </row>
    <row r="3317" spans="1:12">
      <c r="A3317" t="str" cm="1">
        <f t="array" ref="A3317">IFERROR(INDEX(OpenMeteoAPI[City],ROWS($A$2:A3317))&amp;", "&amp;INDEX(OpenMeteoAPI[CountryCode],ROWS($A$2:A3317)),"")</f>
        <v>Copenhagen, DK</v>
      </c>
      <c r="B3317" t="str" cm="1">
        <f t="array" ref="B3317">IF($A3317="","",INDEX(OpenMeteoAPI[LocationID],ROWS($B$2:B3317)))</f>
        <v>DK-CPH</v>
      </c>
      <c r="C3317" s="5" cm="1">
        <f t="array" ref="C3317">IF($A3317="","",INDEX(OpenMeteoAPI[ForecastDateTime],ROWS($C$2:C3317)))</f>
        <v>46218.125</v>
      </c>
      <c r="D3317" t="str">
        <f t="shared" si="51"/>
        <v>3AM</v>
      </c>
      <c r="E3317" t="str" cm="1">
        <f t="array" ref="E3317">IF($K3317="","",_xlfn.IFS($K3317=0,_xlfn.UNICHAR(9728),$K3317&lt;=3,_xlfn.UNICHAR(9729),OR($K3317=45,$K3317=48),"~",AND($K3317&gt;=51,$K3317&lt;=67),_xlfn.UNICHAR(9748),AND($K3317&gt;=71,$K3317&lt;=77),_xlfn.UNICHAR(10052),AND($K3317&gt;=80,$K3317&lt;=82),_xlfn.UNICHAR(9748),AND($K3317&gt;=95,$K3317&lt;=99),_xlfn.UNICHAR(9889),TRUE,_xlfn.UNICHAR(9729)))</f>
        <v>☀</v>
      </c>
      <c r="F3317" t="str" cm="1">
        <f t="array" ref="F3317">IF($K3317="","",_xlfn.IFS($K3317=0,"Clear",$K3317&lt;=3,"Partly Cloudy",OR($K3317=45,$K3317=48),"Fog",AND($K3317&gt;=51,$K3317&lt;=67),"Drizzle",AND($K3317&gt;=71,$K3317&lt;=77),"Snow",AND($K3317&gt;=80,$K3317&lt;=82),"Rain Showers",AND($K3317&gt;=95,$K3317&lt;=99),"Thunderstorm",TRUE,"Cloudy"))</f>
        <v>Clear</v>
      </c>
      <c r="G3317" s="3" cm="1">
        <f t="array" ref="G3317">IF($A3317="","",INDEX(OpenMeteoAPI[TemperatureC],ROWS($G$2:G3317)))</f>
        <v>19.100000000000001</v>
      </c>
      <c r="H3317" s="4" cm="1">
        <f t="array" ref="H3317">IF($A3317="","",INDEX(OpenMeteoAPI[RelativeHumidityPct],ROWS($H$2:H3317))/100)</f>
        <v>0.83</v>
      </c>
      <c r="I3317" s="4" cm="1">
        <f t="array" ref="I3317">IF($A3317="","",INDEX(OpenMeteoAPI[PrecipitationProbabilityPct],ROWS($I$2:I3317))/100)</f>
        <v>0.05</v>
      </c>
      <c r="J3317" s="3" cm="1">
        <f t="array" ref="J3317">IF($A3317="","",INDEX(OpenMeteoAPI[PrecipitationMM],ROWS($J$2:J3317)))</f>
        <v>0</v>
      </c>
      <c r="K3317" cm="1">
        <f t="array" ref="K3317">IF($A3317="","",INDEX(OpenMeteoAPI[WeatherCode],ROWS($K$2:K3317)))</f>
        <v>0</v>
      </c>
      <c r="L3317" s="3" cm="1">
        <f t="array" ref="L3317">IF($A3317="","",INDEX(OpenMeteoAPI[WindSpeedKMH],ROWS($L$2:L3317)))</f>
        <v>5.6</v>
      </c>
    </row>
    <row r="3318" spans="1:12">
      <c r="A3318" t="str" cm="1">
        <f t="array" ref="A3318">IFERROR(INDEX(OpenMeteoAPI[City],ROWS($A$2:A3318))&amp;", "&amp;INDEX(OpenMeteoAPI[CountryCode],ROWS($A$2:A3318)),"")</f>
        <v>Copenhagen, DK</v>
      </c>
      <c r="B3318" t="str" cm="1">
        <f t="array" ref="B3318">IF($A3318="","",INDEX(OpenMeteoAPI[LocationID],ROWS($B$2:B3318)))</f>
        <v>DK-CPH</v>
      </c>
      <c r="C3318" s="5" cm="1">
        <f t="array" ref="C3318">IF($A3318="","",INDEX(OpenMeteoAPI[ForecastDateTime],ROWS($C$2:C3318)))</f>
        <v>46218.166666666664</v>
      </c>
      <c r="D3318" t="str">
        <f t="shared" si="51"/>
        <v>4AM</v>
      </c>
      <c r="E3318" t="str" cm="1">
        <f t="array" ref="E3318">IF($K3318="","",_xlfn.IFS($K3318=0,_xlfn.UNICHAR(9728),$K3318&lt;=3,_xlfn.UNICHAR(9729),OR($K3318=45,$K3318=48),"~",AND($K3318&gt;=51,$K3318&lt;=67),_xlfn.UNICHAR(9748),AND($K3318&gt;=71,$K3318&lt;=77),_xlfn.UNICHAR(10052),AND($K3318&gt;=80,$K3318&lt;=82),_xlfn.UNICHAR(9748),AND($K3318&gt;=95,$K3318&lt;=99),_xlfn.UNICHAR(9889),TRUE,_xlfn.UNICHAR(9729)))</f>
        <v>☀</v>
      </c>
      <c r="F3318" t="str" cm="1">
        <f t="array" ref="F3318">IF($K3318="","",_xlfn.IFS($K3318=0,"Clear",$K3318&lt;=3,"Partly Cloudy",OR($K3318=45,$K3318=48),"Fog",AND($K3318&gt;=51,$K3318&lt;=67),"Drizzle",AND($K3318&gt;=71,$K3318&lt;=77),"Snow",AND($K3318&gt;=80,$K3318&lt;=82),"Rain Showers",AND($K3318&gt;=95,$K3318&lt;=99),"Thunderstorm",TRUE,"Cloudy"))</f>
        <v>Clear</v>
      </c>
      <c r="G3318" s="3" cm="1">
        <f t="array" ref="G3318">IF($A3318="","",INDEX(OpenMeteoAPI[TemperatureC],ROWS($G$2:G3318)))</f>
        <v>19.2</v>
      </c>
      <c r="H3318" s="4" cm="1">
        <f t="array" ref="H3318">IF($A3318="","",INDEX(OpenMeteoAPI[RelativeHumidityPct],ROWS($H$2:H3318))/100)</f>
        <v>0.83</v>
      </c>
      <c r="I3318" s="4" cm="1">
        <f t="array" ref="I3318">IF($A3318="","",INDEX(OpenMeteoAPI[PrecipitationProbabilityPct],ROWS($I$2:I3318))/100)</f>
        <v>0.04</v>
      </c>
      <c r="J3318" s="3" cm="1">
        <f t="array" ref="J3318">IF($A3318="","",INDEX(OpenMeteoAPI[PrecipitationMM],ROWS($J$2:J3318)))</f>
        <v>0</v>
      </c>
      <c r="K3318" cm="1">
        <f t="array" ref="K3318">IF($A3318="","",INDEX(OpenMeteoAPI[WeatherCode],ROWS($K$2:K3318)))</f>
        <v>0</v>
      </c>
      <c r="L3318" s="3" cm="1">
        <f t="array" ref="L3318">IF($A3318="","",INDEX(OpenMeteoAPI[WindSpeedKMH],ROWS($L$2:L3318)))</f>
        <v>5.4</v>
      </c>
    </row>
    <row r="3319" spans="1:12">
      <c r="A3319" t="str" cm="1">
        <f t="array" ref="A3319">IFERROR(INDEX(OpenMeteoAPI[City],ROWS($A$2:A3319))&amp;", "&amp;INDEX(OpenMeteoAPI[CountryCode],ROWS($A$2:A3319)),"")</f>
        <v>Copenhagen, DK</v>
      </c>
      <c r="B3319" t="str" cm="1">
        <f t="array" ref="B3319">IF($A3319="","",INDEX(OpenMeteoAPI[LocationID],ROWS($B$2:B3319)))</f>
        <v>DK-CPH</v>
      </c>
      <c r="C3319" s="5" cm="1">
        <f t="array" ref="C3319">IF($A3319="","",INDEX(OpenMeteoAPI[ForecastDateTime],ROWS($C$2:C3319)))</f>
        <v>46218.208333333336</v>
      </c>
      <c r="D3319" t="str">
        <f t="shared" si="51"/>
        <v>5AM</v>
      </c>
      <c r="E3319" t="str" cm="1">
        <f t="array" ref="E3319">IF($K3319="","",_xlfn.IFS($K3319=0,_xlfn.UNICHAR(9728),$K3319&lt;=3,_xlfn.UNICHAR(9729),OR($K3319=45,$K3319=48),"~",AND($K3319&gt;=51,$K3319&lt;=67),_xlfn.UNICHAR(9748),AND($K3319&gt;=71,$K3319&lt;=77),_xlfn.UNICHAR(10052),AND($K3319&gt;=80,$K3319&lt;=82),_xlfn.UNICHAR(9748),AND($K3319&gt;=95,$K3319&lt;=99),_xlfn.UNICHAR(9889),TRUE,_xlfn.UNICHAR(9729)))</f>
        <v>☀</v>
      </c>
      <c r="F3319" t="str" cm="1">
        <f t="array" ref="F3319">IF($K3319="","",_xlfn.IFS($K3319=0,"Clear",$K3319&lt;=3,"Partly Cloudy",OR($K3319=45,$K3319=48),"Fog",AND($K3319&gt;=51,$K3319&lt;=67),"Drizzle",AND($K3319&gt;=71,$K3319&lt;=77),"Snow",AND($K3319&gt;=80,$K3319&lt;=82),"Rain Showers",AND($K3319&gt;=95,$K3319&lt;=99),"Thunderstorm",TRUE,"Cloudy"))</f>
        <v>Clear</v>
      </c>
      <c r="G3319" s="3" cm="1">
        <f t="array" ref="G3319">IF($A3319="","",INDEX(OpenMeteoAPI[TemperatureC],ROWS($G$2:G3319)))</f>
        <v>19.5</v>
      </c>
      <c r="H3319" s="4" cm="1">
        <f t="array" ref="H3319">IF($A3319="","",INDEX(OpenMeteoAPI[RelativeHumidityPct],ROWS($H$2:H3319))/100)</f>
        <v>0.83</v>
      </c>
      <c r="I3319" s="4" cm="1">
        <f t="array" ref="I3319">IF($A3319="","",INDEX(OpenMeteoAPI[PrecipitationProbabilityPct],ROWS($I$2:I3319))/100)</f>
        <v>0.03</v>
      </c>
      <c r="J3319" s="3" cm="1">
        <f t="array" ref="J3319">IF($A3319="","",INDEX(OpenMeteoAPI[PrecipitationMM],ROWS($J$2:J3319)))</f>
        <v>0</v>
      </c>
      <c r="K3319" cm="1">
        <f t="array" ref="K3319">IF($A3319="","",INDEX(OpenMeteoAPI[WeatherCode],ROWS($K$2:K3319)))</f>
        <v>0</v>
      </c>
      <c r="L3319" s="3" cm="1">
        <f t="array" ref="L3319">IF($A3319="","",INDEX(OpenMeteoAPI[WindSpeedKMH],ROWS($L$2:L3319)))</f>
        <v>5</v>
      </c>
    </row>
    <row r="3320" spans="1:12">
      <c r="A3320" t="str" cm="1">
        <f t="array" ref="A3320">IFERROR(INDEX(OpenMeteoAPI[City],ROWS($A$2:A3320))&amp;", "&amp;INDEX(OpenMeteoAPI[CountryCode],ROWS($A$2:A3320)),"")</f>
        <v>Copenhagen, DK</v>
      </c>
      <c r="B3320" t="str" cm="1">
        <f t="array" ref="B3320">IF($A3320="","",INDEX(OpenMeteoAPI[LocationID],ROWS($B$2:B3320)))</f>
        <v>DK-CPH</v>
      </c>
      <c r="C3320" s="5" cm="1">
        <f t="array" ref="C3320">IF($A3320="","",INDEX(OpenMeteoAPI[ForecastDateTime],ROWS($C$2:C3320)))</f>
        <v>46218.25</v>
      </c>
      <c r="D3320" t="str">
        <f t="shared" si="51"/>
        <v>6AM</v>
      </c>
      <c r="E3320" t="str" cm="1">
        <f t="array" ref="E3320">IF($K3320="","",_xlfn.IFS($K3320=0,_xlfn.UNICHAR(9728),$K3320&lt;=3,_xlfn.UNICHAR(9729),OR($K3320=45,$K3320=48),"~",AND($K3320&gt;=51,$K3320&lt;=67),_xlfn.UNICHAR(9748),AND($K3320&gt;=71,$K3320&lt;=77),_xlfn.UNICHAR(10052),AND($K3320&gt;=80,$K3320&lt;=82),_xlfn.UNICHAR(9748),AND($K3320&gt;=95,$K3320&lt;=99),_xlfn.UNICHAR(9889),TRUE,_xlfn.UNICHAR(9729)))</f>
        <v>☀</v>
      </c>
      <c r="F3320" t="str" cm="1">
        <f t="array" ref="F3320">IF($K3320="","",_xlfn.IFS($K3320=0,"Clear",$K3320&lt;=3,"Partly Cloudy",OR($K3320=45,$K3320=48),"Fog",AND($K3320&gt;=51,$K3320&lt;=67),"Drizzle",AND($K3320&gt;=71,$K3320&lt;=77),"Snow",AND($K3320&gt;=80,$K3320&lt;=82),"Rain Showers",AND($K3320&gt;=95,$K3320&lt;=99),"Thunderstorm",TRUE,"Cloudy"))</f>
        <v>Clear</v>
      </c>
      <c r="G3320" s="3" cm="1">
        <f t="array" ref="G3320">IF($A3320="","",INDEX(OpenMeteoAPI[TemperatureC],ROWS($G$2:G3320)))</f>
        <v>20</v>
      </c>
      <c r="H3320" s="4" cm="1">
        <f t="array" ref="H3320">IF($A3320="","",INDEX(OpenMeteoAPI[RelativeHumidityPct],ROWS($H$2:H3320))/100)</f>
        <v>0.81</v>
      </c>
      <c r="I3320" s="4" cm="1">
        <f t="array" ref="I3320">IF($A3320="","",INDEX(OpenMeteoAPI[PrecipitationProbabilityPct],ROWS($I$2:I3320))/100)</f>
        <v>0.03</v>
      </c>
      <c r="J3320" s="3" cm="1">
        <f t="array" ref="J3320">IF($A3320="","",INDEX(OpenMeteoAPI[PrecipitationMM],ROWS($J$2:J3320)))</f>
        <v>0</v>
      </c>
      <c r="K3320" cm="1">
        <f t="array" ref="K3320">IF($A3320="","",INDEX(OpenMeteoAPI[WeatherCode],ROWS($K$2:K3320)))</f>
        <v>0</v>
      </c>
      <c r="L3320" s="3" cm="1">
        <f t="array" ref="L3320">IF($A3320="","",INDEX(OpenMeteoAPI[WindSpeedKMH],ROWS($L$2:L3320)))</f>
        <v>4.8</v>
      </c>
    </row>
    <row r="3321" spans="1:12">
      <c r="A3321" t="str" cm="1">
        <f t="array" ref="A3321">IFERROR(INDEX(OpenMeteoAPI[City],ROWS($A$2:A3321))&amp;", "&amp;INDEX(OpenMeteoAPI[CountryCode],ROWS($A$2:A3321)),"")</f>
        <v>Copenhagen, DK</v>
      </c>
      <c r="B3321" t="str" cm="1">
        <f t="array" ref="B3321">IF($A3321="","",INDEX(OpenMeteoAPI[LocationID],ROWS($B$2:B3321)))</f>
        <v>DK-CPH</v>
      </c>
      <c r="C3321" s="5" cm="1">
        <f t="array" ref="C3321">IF($A3321="","",INDEX(OpenMeteoAPI[ForecastDateTime],ROWS($C$2:C3321)))</f>
        <v>46218.291666666664</v>
      </c>
      <c r="D3321" t="str">
        <f t="shared" si="51"/>
        <v>7AM</v>
      </c>
      <c r="E3321" t="str" cm="1">
        <f t="array" ref="E3321">IF($K3321="","",_xlfn.IFS($K3321=0,_xlfn.UNICHAR(9728),$K3321&lt;=3,_xlfn.UNICHAR(9729),OR($K3321=45,$K3321=48),"~",AND($K3321&gt;=51,$K3321&lt;=67),_xlfn.UNICHAR(9748),AND($K3321&gt;=71,$K3321&lt;=77),_xlfn.UNICHAR(10052),AND($K3321&gt;=80,$K3321&lt;=82),_xlfn.UNICHAR(9748),AND($K3321&gt;=95,$K3321&lt;=99),_xlfn.UNICHAR(9889),TRUE,_xlfn.UNICHAR(9729)))</f>
        <v>☀</v>
      </c>
      <c r="F3321" t="str" cm="1">
        <f t="array" ref="F3321">IF($K3321="","",_xlfn.IFS($K3321=0,"Clear",$K3321&lt;=3,"Partly Cloudy",OR($K3321=45,$K3321=48),"Fog",AND($K3321&gt;=51,$K3321&lt;=67),"Drizzle",AND($K3321&gt;=71,$K3321&lt;=77),"Snow",AND($K3321&gt;=80,$K3321&lt;=82),"Rain Showers",AND($K3321&gt;=95,$K3321&lt;=99),"Thunderstorm",TRUE,"Cloudy"))</f>
        <v>Clear</v>
      </c>
      <c r="G3321" s="3" cm="1">
        <f t="array" ref="G3321">IF($A3321="","",INDEX(OpenMeteoAPI[TemperatureC],ROWS($G$2:G3321)))</f>
        <v>20.5</v>
      </c>
      <c r="H3321" s="4" cm="1">
        <f t="array" ref="H3321">IF($A3321="","",INDEX(OpenMeteoAPI[RelativeHumidityPct],ROWS($H$2:H3321))/100)</f>
        <v>0.79</v>
      </c>
      <c r="I3321" s="4" cm="1">
        <f t="array" ref="I3321">IF($A3321="","",INDEX(OpenMeteoAPI[PrecipitationProbabilityPct],ROWS($I$2:I3321))/100)</f>
        <v>0.02</v>
      </c>
      <c r="J3321" s="3" cm="1">
        <f t="array" ref="J3321">IF($A3321="","",INDEX(OpenMeteoAPI[PrecipitationMM],ROWS($J$2:J3321)))</f>
        <v>0</v>
      </c>
      <c r="K3321" cm="1">
        <f t="array" ref="K3321">IF($A3321="","",INDEX(OpenMeteoAPI[WeatherCode],ROWS($K$2:K3321)))</f>
        <v>0</v>
      </c>
      <c r="L3321" s="3" cm="1">
        <f t="array" ref="L3321">IF($A3321="","",INDEX(OpenMeteoAPI[WindSpeedKMH],ROWS($L$2:L3321)))</f>
        <v>4.4000000000000004</v>
      </c>
    </row>
    <row r="3322" spans="1:12">
      <c r="A3322" t="str" cm="1">
        <f t="array" ref="A3322">IFERROR(INDEX(OpenMeteoAPI[City],ROWS($A$2:A3322))&amp;", "&amp;INDEX(OpenMeteoAPI[CountryCode],ROWS($A$2:A3322)),"")</f>
        <v>Copenhagen, DK</v>
      </c>
      <c r="B3322" t="str" cm="1">
        <f t="array" ref="B3322">IF($A3322="","",INDEX(OpenMeteoAPI[LocationID],ROWS($B$2:B3322)))</f>
        <v>DK-CPH</v>
      </c>
      <c r="C3322" s="5" cm="1">
        <f t="array" ref="C3322">IF($A3322="","",INDEX(OpenMeteoAPI[ForecastDateTime],ROWS($C$2:C3322)))</f>
        <v>46218.333333333336</v>
      </c>
      <c r="D3322" t="str">
        <f t="shared" si="51"/>
        <v>8AM</v>
      </c>
      <c r="E3322" t="str" cm="1">
        <f t="array" ref="E3322">IF($K3322="","",_xlfn.IFS($K3322=0,_xlfn.UNICHAR(9728),$K3322&lt;=3,_xlfn.UNICHAR(9729),OR($K3322=45,$K3322=48),"~",AND($K3322&gt;=51,$K3322&lt;=67),_xlfn.UNICHAR(9748),AND($K3322&gt;=71,$K3322&lt;=77),_xlfn.UNICHAR(10052),AND($K3322&gt;=80,$K3322&lt;=82),_xlfn.UNICHAR(9748),AND($K3322&gt;=95,$K3322&lt;=99),_xlfn.UNICHAR(9889),TRUE,_xlfn.UNICHAR(9729)))</f>
        <v>☀</v>
      </c>
      <c r="F3322" t="str" cm="1">
        <f t="array" ref="F3322">IF($K3322="","",_xlfn.IFS($K3322=0,"Clear",$K3322&lt;=3,"Partly Cloudy",OR($K3322=45,$K3322=48),"Fog",AND($K3322&gt;=51,$K3322&lt;=67),"Drizzle",AND($K3322&gt;=71,$K3322&lt;=77),"Snow",AND($K3322&gt;=80,$K3322&lt;=82),"Rain Showers",AND($K3322&gt;=95,$K3322&lt;=99),"Thunderstorm",TRUE,"Cloudy"))</f>
        <v>Clear</v>
      </c>
      <c r="G3322" s="3" cm="1">
        <f t="array" ref="G3322">IF($A3322="","",INDEX(OpenMeteoAPI[TemperatureC],ROWS($G$2:G3322)))</f>
        <v>21.1</v>
      </c>
      <c r="H3322" s="4" cm="1">
        <f t="array" ref="H3322">IF($A3322="","",INDEX(OpenMeteoAPI[RelativeHumidityPct],ROWS($H$2:H3322))/100)</f>
        <v>0.76</v>
      </c>
      <c r="I3322" s="4" cm="1">
        <f t="array" ref="I3322">IF($A3322="","",INDEX(OpenMeteoAPI[PrecipitationProbabilityPct],ROWS($I$2:I3322))/100)</f>
        <v>0.02</v>
      </c>
      <c r="J3322" s="3" cm="1">
        <f t="array" ref="J3322">IF($A3322="","",INDEX(OpenMeteoAPI[PrecipitationMM],ROWS($J$2:J3322)))</f>
        <v>0</v>
      </c>
      <c r="K3322" cm="1">
        <f t="array" ref="K3322">IF($A3322="","",INDEX(OpenMeteoAPI[WeatherCode],ROWS($K$2:K3322)))</f>
        <v>0</v>
      </c>
      <c r="L3322" s="3" cm="1">
        <f t="array" ref="L3322">IF($A3322="","",INDEX(OpenMeteoAPI[WindSpeedKMH],ROWS($L$2:L3322)))</f>
        <v>3.6</v>
      </c>
    </row>
    <row r="3323" spans="1:12">
      <c r="A3323" t="str" cm="1">
        <f t="array" ref="A3323">IFERROR(INDEX(OpenMeteoAPI[City],ROWS($A$2:A3323))&amp;", "&amp;INDEX(OpenMeteoAPI[CountryCode],ROWS($A$2:A3323)),"")</f>
        <v>Copenhagen, DK</v>
      </c>
      <c r="B3323" t="str" cm="1">
        <f t="array" ref="B3323">IF($A3323="","",INDEX(OpenMeteoAPI[LocationID],ROWS($B$2:B3323)))</f>
        <v>DK-CPH</v>
      </c>
      <c r="C3323" s="5" cm="1">
        <f t="array" ref="C3323">IF($A3323="","",INDEX(OpenMeteoAPI[ForecastDateTime],ROWS($C$2:C3323)))</f>
        <v>46218.375</v>
      </c>
      <c r="D3323" t="str">
        <f t="shared" si="51"/>
        <v>9AM</v>
      </c>
      <c r="E3323" t="str" cm="1">
        <f t="array" ref="E3323">IF($K3323="","",_xlfn.IFS($K3323=0,_xlfn.UNICHAR(9728),$K3323&lt;=3,_xlfn.UNICHAR(9729),OR($K3323=45,$K3323=48),"~",AND($K3323&gt;=51,$K3323&lt;=67),_xlfn.UNICHAR(9748),AND($K3323&gt;=71,$K3323&lt;=77),_xlfn.UNICHAR(10052),AND($K3323&gt;=80,$K3323&lt;=82),_xlfn.UNICHAR(9748),AND($K3323&gt;=95,$K3323&lt;=99),_xlfn.UNICHAR(9889),TRUE,_xlfn.UNICHAR(9729)))</f>
        <v>☀</v>
      </c>
      <c r="F3323" t="str" cm="1">
        <f t="array" ref="F3323">IF($K3323="","",_xlfn.IFS($K3323=0,"Clear",$K3323&lt;=3,"Partly Cloudy",OR($K3323=45,$K3323=48),"Fog",AND($K3323&gt;=51,$K3323&lt;=67),"Drizzle",AND($K3323&gt;=71,$K3323&lt;=77),"Snow",AND($K3323&gt;=80,$K3323&lt;=82),"Rain Showers",AND($K3323&gt;=95,$K3323&lt;=99),"Thunderstorm",TRUE,"Cloudy"))</f>
        <v>Clear</v>
      </c>
      <c r="G3323" s="3" cm="1">
        <f t="array" ref="G3323">IF($A3323="","",INDEX(OpenMeteoAPI[TemperatureC],ROWS($G$2:G3323)))</f>
        <v>21.8</v>
      </c>
      <c r="H3323" s="4" cm="1">
        <f t="array" ref="H3323">IF($A3323="","",INDEX(OpenMeteoAPI[RelativeHumidityPct],ROWS($H$2:H3323))/100)</f>
        <v>0.72</v>
      </c>
      <c r="I3323" s="4" cm="1">
        <f t="array" ref="I3323">IF($A3323="","",INDEX(OpenMeteoAPI[PrecipitationProbabilityPct],ROWS($I$2:I3323))/100)</f>
        <v>0.02</v>
      </c>
      <c r="J3323" s="3" cm="1">
        <f t="array" ref="J3323">IF($A3323="","",INDEX(OpenMeteoAPI[PrecipitationMM],ROWS($J$2:J3323)))</f>
        <v>0</v>
      </c>
      <c r="K3323" cm="1">
        <f t="array" ref="K3323">IF($A3323="","",INDEX(OpenMeteoAPI[WeatherCode],ROWS($K$2:K3323)))</f>
        <v>0</v>
      </c>
      <c r="L3323" s="3" cm="1">
        <f t="array" ref="L3323">IF($A3323="","",INDEX(OpenMeteoAPI[WindSpeedKMH],ROWS($L$2:L3323)))</f>
        <v>2.5</v>
      </c>
    </row>
    <row r="3324" spans="1:12">
      <c r="A3324" t="str" cm="1">
        <f t="array" ref="A3324">IFERROR(INDEX(OpenMeteoAPI[City],ROWS($A$2:A3324))&amp;", "&amp;INDEX(OpenMeteoAPI[CountryCode],ROWS($A$2:A3324)),"")</f>
        <v>Copenhagen, DK</v>
      </c>
      <c r="B3324" t="str" cm="1">
        <f t="array" ref="B3324">IF($A3324="","",INDEX(OpenMeteoAPI[LocationID],ROWS($B$2:B3324)))</f>
        <v>DK-CPH</v>
      </c>
      <c r="C3324" s="5" cm="1">
        <f t="array" ref="C3324">IF($A3324="","",INDEX(OpenMeteoAPI[ForecastDateTime],ROWS($C$2:C3324)))</f>
        <v>46218.416666666664</v>
      </c>
      <c r="D3324" t="str">
        <f t="shared" si="51"/>
        <v>10AM</v>
      </c>
      <c r="E3324" t="str" cm="1">
        <f t="array" ref="E3324">IF($K3324="","",_xlfn.IFS($K3324=0,_xlfn.UNICHAR(9728),$K3324&lt;=3,_xlfn.UNICHAR(9729),OR($K3324=45,$K3324=48),"~",AND($K3324&gt;=51,$K3324&lt;=67),_xlfn.UNICHAR(9748),AND($K3324&gt;=71,$K3324&lt;=77),_xlfn.UNICHAR(10052),AND($K3324&gt;=80,$K3324&lt;=82),_xlfn.UNICHAR(9748),AND($K3324&gt;=95,$K3324&lt;=99),_xlfn.UNICHAR(9889),TRUE,_xlfn.UNICHAR(9729)))</f>
        <v>☀</v>
      </c>
      <c r="F3324" t="str" cm="1">
        <f t="array" ref="F3324">IF($K3324="","",_xlfn.IFS($K3324=0,"Clear",$K3324&lt;=3,"Partly Cloudy",OR($K3324=45,$K3324=48),"Fog",AND($K3324&gt;=51,$K3324&lt;=67),"Drizzle",AND($K3324&gt;=71,$K3324&lt;=77),"Snow",AND($K3324&gt;=80,$K3324&lt;=82),"Rain Showers",AND($K3324&gt;=95,$K3324&lt;=99),"Thunderstorm",TRUE,"Cloudy"))</f>
        <v>Clear</v>
      </c>
      <c r="G3324" s="3" cm="1">
        <f t="array" ref="G3324">IF($A3324="","",INDEX(OpenMeteoAPI[TemperatureC],ROWS($G$2:G3324)))</f>
        <v>22.8</v>
      </c>
      <c r="H3324" s="4" cm="1">
        <f t="array" ref="H3324">IF($A3324="","",INDEX(OpenMeteoAPI[RelativeHumidityPct],ROWS($H$2:H3324))/100)</f>
        <v>0.66</v>
      </c>
      <c r="I3324" s="4" cm="1">
        <f t="array" ref="I3324">IF($A3324="","",INDEX(OpenMeteoAPI[PrecipitationProbabilityPct],ROWS($I$2:I3324))/100)</f>
        <v>0.01</v>
      </c>
      <c r="J3324" s="3" cm="1">
        <f t="array" ref="J3324">IF($A3324="","",INDEX(OpenMeteoAPI[PrecipitationMM],ROWS($J$2:J3324)))</f>
        <v>0</v>
      </c>
      <c r="K3324" cm="1">
        <f t="array" ref="K3324">IF($A3324="","",INDEX(OpenMeteoAPI[WeatherCode],ROWS($K$2:K3324)))</f>
        <v>0</v>
      </c>
      <c r="L3324" s="3" cm="1">
        <f t="array" ref="L3324">IF($A3324="","",INDEX(OpenMeteoAPI[WindSpeedKMH],ROWS($L$2:L3324)))</f>
        <v>1.1000000000000001</v>
      </c>
    </row>
    <row r="3325" spans="1:12">
      <c r="A3325" t="str" cm="1">
        <f t="array" ref="A3325">IFERROR(INDEX(OpenMeteoAPI[City],ROWS($A$2:A3325))&amp;", "&amp;INDEX(OpenMeteoAPI[CountryCode],ROWS($A$2:A3325)),"")</f>
        <v>Copenhagen, DK</v>
      </c>
      <c r="B3325" t="str" cm="1">
        <f t="array" ref="B3325">IF($A3325="","",INDEX(OpenMeteoAPI[LocationID],ROWS($B$2:B3325)))</f>
        <v>DK-CPH</v>
      </c>
      <c r="C3325" s="5" cm="1">
        <f t="array" ref="C3325">IF($A3325="","",INDEX(OpenMeteoAPI[ForecastDateTime],ROWS($C$2:C3325)))</f>
        <v>46218.458333333336</v>
      </c>
      <c r="D3325" t="str">
        <f t="shared" si="51"/>
        <v>11AM</v>
      </c>
      <c r="E3325" t="str" cm="1">
        <f t="array" ref="E3325">IF($K3325="","",_xlfn.IFS($K3325=0,_xlfn.UNICHAR(9728),$K3325&lt;=3,_xlfn.UNICHAR(9729),OR($K3325=45,$K3325=48),"~",AND($K3325&gt;=51,$K3325&lt;=67),_xlfn.UNICHAR(9748),AND($K3325&gt;=71,$K3325&lt;=77),_xlfn.UNICHAR(10052),AND($K3325&gt;=80,$K3325&lt;=82),_xlfn.UNICHAR(9748),AND($K3325&gt;=95,$K3325&lt;=99),_xlfn.UNICHAR(9889),TRUE,_xlfn.UNICHAR(9729)))</f>
        <v>☀</v>
      </c>
      <c r="F3325" t="str" cm="1">
        <f t="array" ref="F3325">IF($K3325="","",_xlfn.IFS($K3325=0,"Clear",$K3325&lt;=3,"Partly Cloudy",OR($K3325=45,$K3325=48),"Fog",AND($K3325&gt;=51,$K3325&lt;=67),"Drizzle",AND($K3325&gt;=71,$K3325&lt;=77),"Snow",AND($K3325&gt;=80,$K3325&lt;=82),"Rain Showers",AND($K3325&gt;=95,$K3325&lt;=99),"Thunderstorm",TRUE,"Cloudy"))</f>
        <v>Clear</v>
      </c>
      <c r="G3325" s="3" cm="1">
        <f t="array" ref="G3325">IF($A3325="","",INDEX(OpenMeteoAPI[TemperatureC],ROWS($G$2:G3325)))</f>
        <v>23.9</v>
      </c>
      <c r="H3325" s="4" cm="1">
        <f t="array" ref="H3325">IF($A3325="","",INDEX(OpenMeteoAPI[RelativeHumidityPct],ROWS($H$2:H3325))/100)</f>
        <v>0.6</v>
      </c>
      <c r="I3325" s="4" cm="1">
        <f t="array" ref="I3325">IF($A3325="","",INDEX(OpenMeteoAPI[PrecipitationProbabilityPct],ROWS($I$2:I3325))/100)</f>
        <v>0.01</v>
      </c>
      <c r="J3325" s="3" cm="1">
        <f t="array" ref="J3325">IF($A3325="","",INDEX(OpenMeteoAPI[PrecipitationMM],ROWS($J$2:J3325)))</f>
        <v>0</v>
      </c>
      <c r="K3325" cm="1">
        <f t="array" ref="K3325">IF($A3325="","",INDEX(OpenMeteoAPI[WeatherCode],ROWS($K$2:K3325)))</f>
        <v>0</v>
      </c>
      <c r="L3325" s="3" cm="1">
        <f t="array" ref="L3325">IF($A3325="","",INDEX(OpenMeteoAPI[WindSpeedKMH],ROWS($L$2:L3325)))</f>
        <v>0.5</v>
      </c>
    </row>
    <row r="3326" spans="1:12">
      <c r="A3326" t="str" cm="1">
        <f t="array" ref="A3326">IFERROR(INDEX(OpenMeteoAPI[City],ROWS($A$2:A3326))&amp;", "&amp;INDEX(OpenMeteoAPI[CountryCode],ROWS($A$2:A3326)),"")</f>
        <v>Copenhagen, DK</v>
      </c>
      <c r="B3326" t="str" cm="1">
        <f t="array" ref="B3326">IF($A3326="","",INDEX(OpenMeteoAPI[LocationID],ROWS($B$2:B3326)))</f>
        <v>DK-CPH</v>
      </c>
      <c r="C3326" s="5" cm="1">
        <f t="array" ref="C3326">IF($A3326="","",INDEX(OpenMeteoAPI[ForecastDateTime],ROWS($C$2:C3326)))</f>
        <v>46218.5</v>
      </c>
      <c r="D3326" t="str">
        <f t="shared" si="51"/>
        <v>12PM</v>
      </c>
      <c r="E3326" t="str" cm="1">
        <f t="array" ref="E3326">IF($K3326="","",_xlfn.IFS($K3326=0,_xlfn.UNICHAR(9728),$K3326&lt;=3,_xlfn.UNICHAR(9729),OR($K3326=45,$K3326=48),"~",AND($K3326&gt;=51,$K3326&lt;=67),_xlfn.UNICHAR(9748),AND($K3326&gt;=71,$K3326&lt;=77),_xlfn.UNICHAR(10052),AND($K3326&gt;=80,$K3326&lt;=82),_xlfn.UNICHAR(9748),AND($K3326&gt;=95,$K3326&lt;=99),_xlfn.UNICHAR(9889),TRUE,_xlfn.UNICHAR(9729)))</f>
        <v>☀</v>
      </c>
      <c r="F3326" t="str" cm="1">
        <f t="array" ref="F3326">IF($K3326="","",_xlfn.IFS($K3326=0,"Clear",$K3326&lt;=3,"Partly Cloudy",OR($K3326=45,$K3326=48),"Fog",AND($K3326&gt;=51,$K3326&lt;=67),"Drizzle",AND($K3326&gt;=71,$K3326&lt;=77),"Snow",AND($K3326&gt;=80,$K3326&lt;=82),"Rain Showers",AND($K3326&gt;=95,$K3326&lt;=99),"Thunderstorm",TRUE,"Cloudy"))</f>
        <v>Clear</v>
      </c>
      <c r="G3326" s="3" cm="1">
        <f t="array" ref="G3326">IF($A3326="","",INDEX(OpenMeteoAPI[TemperatureC],ROWS($G$2:G3326)))</f>
        <v>24.9</v>
      </c>
      <c r="H3326" s="4" cm="1">
        <f t="array" ref="H3326">IF($A3326="","",INDEX(OpenMeteoAPI[RelativeHumidityPct],ROWS($H$2:H3326))/100)</f>
        <v>0.55000000000000004</v>
      </c>
      <c r="I3326" s="4" cm="1">
        <f t="array" ref="I3326">IF($A3326="","",INDEX(OpenMeteoAPI[PrecipitationProbabilityPct],ROWS($I$2:I3326))/100)</f>
        <v>0.01</v>
      </c>
      <c r="J3326" s="3" cm="1">
        <f t="array" ref="J3326">IF($A3326="","",INDEX(OpenMeteoAPI[PrecipitationMM],ROWS($J$2:J3326)))</f>
        <v>0</v>
      </c>
      <c r="K3326" cm="1">
        <f t="array" ref="K3326">IF($A3326="","",INDEX(OpenMeteoAPI[WeatherCode],ROWS($K$2:K3326)))</f>
        <v>0</v>
      </c>
      <c r="L3326" s="3" cm="1">
        <f t="array" ref="L3326">IF($A3326="","",INDEX(OpenMeteoAPI[WindSpeedKMH],ROWS($L$2:L3326)))</f>
        <v>2</v>
      </c>
    </row>
    <row r="3327" spans="1:12">
      <c r="A3327" t="str" cm="1">
        <f t="array" ref="A3327">IFERROR(INDEX(OpenMeteoAPI[City],ROWS($A$2:A3327))&amp;", "&amp;INDEX(OpenMeteoAPI[CountryCode],ROWS($A$2:A3327)),"")</f>
        <v>Copenhagen, DK</v>
      </c>
      <c r="B3327" t="str" cm="1">
        <f t="array" ref="B3327">IF($A3327="","",INDEX(OpenMeteoAPI[LocationID],ROWS($B$2:B3327)))</f>
        <v>DK-CPH</v>
      </c>
      <c r="C3327" s="5" cm="1">
        <f t="array" ref="C3327">IF($A3327="","",INDEX(OpenMeteoAPI[ForecastDateTime],ROWS($C$2:C3327)))</f>
        <v>46218.541666666664</v>
      </c>
      <c r="D3327" t="str">
        <f t="shared" si="51"/>
        <v>1PM</v>
      </c>
      <c r="E3327" t="str" cm="1">
        <f t="array" ref="E3327">IF($K3327="","",_xlfn.IFS($K3327=0,_xlfn.UNICHAR(9728),$K3327&lt;=3,_xlfn.UNICHAR(9729),OR($K3327=45,$K3327=48),"~",AND($K3327&gt;=51,$K3327&lt;=67),_xlfn.UNICHAR(9748),AND($K3327&gt;=71,$K3327&lt;=77),_xlfn.UNICHAR(10052),AND($K3327&gt;=80,$K3327&lt;=82),_xlfn.UNICHAR(9748),AND($K3327&gt;=95,$K3327&lt;=99),_xlfn.UNICHAR(9889),TRUE,_xlfn.UNICHAR(9729)))</f>
        <v>☀</v>
      </c>
      <c r="F3327" t="str" cm="1">
        <f t="array" ref="F3327">IF($K3327="","",_xlfn.IFS($K3327=0,"Clear",$K3327&lt;=3,"Partly Cloudy",OR($K3327=45,$K3327=48),"Fog",AND($K3327&gt;=51,$K3327&lt;=67),"Drizzle",AND($K3327&gt;=71,$K3327&lt;=77),"Snow",AND($K3327&gt;=80,$K3327&lt;=82),"Rain Showers",AND($K3327&gt;=95,$K3327&lt;=99),"Thunderstorm",TRUE,"Cloudy"))</f>
        <v>Clear</v>
      </c>
      <c r="G3327" s="3" cm="1">
        <f t="array" ref="G3327">IF($A3327="","",INDEX(OpenMeteoAPI[TemperatureC],ROWS($G$2:G3327)))</f>
        <v>25.8</v>
      </c>
      <c r="H3327" s="4" cm="1">
        <f t="array" ref="H3327">IF($A3327="","",INDEX(OpenMeteoAPI[RelativeHumidityPct],ROWS($H$2:H3327))/100)</f>
        <v>0.51</v>
      </c>
      <c r="I3327" s="4" cm="1">
        <f t="array" ref="I3327">IF($A3327="","",INDEX(OpenMeteoAPI[PrecipitationProbabilityPct],ROWS($I$2:I3327))/100)</f>
        <v>0.01</v>
      </c>
      <c r="J3327" s="3" cm="1">
        <f t="array" ref="J3327">IF($A3327="","",INDEX(OpenMeteoAPI[PrecipitationMM],ROWS($J$2:J3327)))</f>
        <v>0</v>
      </c>
      <c r="K3327" cm="1">
        <f t="array" ref="K3327">IF($A3327="","",INDEX(OpenMeteoAPI[WeatherCode],ROWS($K$2:K3327)))</f>
        <v>0</v>
      </c>
      <c r="L3327" s="3" cm="1">
        <f t="array" ref="L3327">IF($A3327="","",INDEX(OpenMeteoAPI[WindSpeedKMH],ROWS($L$2:L3327)))</f>
        <v>3.2</v>
      </c>
    </row>
    <row r="3328" spans="1:12">
      <c r="A3328" t="str" cm="1">
        <f t="array" ref="A3328">IFERROR(INDEX(OpenMeteoAPI[City],ROWS($A$2:A3328))&amp;", "&amp;INDEX(OpenMeteoAPI[CountryCode],ROWS($A$2:A3328)),"")</f>
        <v>Copenhagen, DK</v>
      </c>
      <c r="B3328" t="str" cm="1">
        <f t="array" ref="B3328">IF($A3328="","",INDEX(OpenMeteoAPI[LocationID],ROWS($B$2:B3328)))</f>
        <v>DK-CPH</v>
      </c>
      <c r="C3328" s="5" cm="1">
        <f t="array" ref="C3328">IF($A3328="","",INDEX(OpenMeteoAPI[ForecastDateTime],ROWS($C$2:C3328)))</f>
        <v>46218.583333333336</v>
      </c>
      <c r="D3328" t="str">
        <f t="shared" si="51"/>
        <v>2PM</v>
      </c>
      <c r="E3328" t="str" cm="1">
        <f t="array" ref="E3328">IF($K3328="","",_xlfn.IFS($K3328=0,_xlfn.UNICHAR(9728),$K3328&lt;=3,_xlfn.UNICHAR(9729),OR($K3328=45,$K3328=48),"~",AND($K3328&gt;=51,$K3328&lt;=67),_xlfn.UNICHAR(9748),AND($K3328&gt;=71,$K3328&lt;=77),_xlfn.UNICHAR(10052),AND($K3328&gt;=80,$K3328&lt;=82),_xlfn.UNICHAR(9748),AND($K3328&gt;=95,$K3328&lt;=99),_xlfn.UNICHAR(9889),TRUE,_xlfn.UNICHAR(9729)))</f>
        <v>☀</v>
      </c>
      <c r="F3328" t="str" cm="1">
        <f t="array" ref="F3328">IF($K3328="","",_xlfn.IFS($K3328=0,"Clear",$K3328&lt;=3,"Partly Cloudy",OR($K3328=45,$K3328=48),"Fog",AND($K3328&gt;=51,$K3328&lt;=67),"Drizzle",AND($K3328&gt;=71,$K3328&lt;=77),"Snow",AND($K3328&gt;=80,$K3328&lt;=82),"Rain Showers",AND($K3328&gt;=95,$K3328&lt;=99),"Thunderstorm",TRUE,"Cloudy"))</f>
        <v>Clear</v>
      </c>
      <c r="G3328" s="3" cm="1">
        <f t="array" ref="G3328">IF($A3328="","",INDEX(OpenMeteoAPI[TemperatureC],ROWS($G$2:G3328)))</f>
        <v>26.2</v>
      </c>
      <c r="H3328" s="4" cm="1">
        <f t="array" ref="H3328">IF($A3328="","",INDEX(OpenMeteoAPI[RelativeHumidityPct],ROWS($H$2:H3328))/100)</f>
        <v>0.49</v>
      </c>
      <c r="I3328" s="4" cm="1">
        <f t="array" ref="I3328">IF($A3328="","",INDEX(OpenMeteoAPI[PrecipitationProbabilityPct],ROWS($I$2:I3328))/100)</f>
        <v>0.02</v>
      </c>
      <c r="J3328" s="3" cm="1">
        <f t="array" ref="J3328">IF($A3328="","",INDEX(OpenMeteoAPI[PrecipitationMM],ROWS($J$2:J3328)))</f>
        <v>0</v>
      </c>
      <c r="K3328" cm="1">
        <f t="array" ref="K3328">IF($A3328="","",INDEX(OpenMeteoAPI[WeatherCode],ROWS($K$2:K3328)))</f>
        <v>0</v>
      </c>
      <c r="L3328" s="3" cm="1">
        <f t="array" ref="L3328">IF($A3328="","",INDEX(OpenMeteoAPI[WindSpeedKMH],ROWS($L$2:L3328)))</f>
        <v>4.2</v>
      </c>
    </row>
    <row r="3329" spans="1:12">
      <c r="A3329" t="str" cm="1">
        <f t="array" ref="A3329">IFERROR(INDEX(OpenMeteoAPI[City],ROWS($A$2:A3329))&amp;", "&amp;INDEX(OpenMeteoAPI[CountryCode],ROWS($A$2:A3329)),"")</f>
        <v>Copenhagen, DK</v>
      </c>
      <c r="B3329" t="str" cm="1">
        <f t="array" ref="B3329">IF($A3329="","",INDEX(OpenMeteoAPI[LocationID],ROWS($B$2:B3329)))</f>
        <v>DK-CPH</v>
      </c>
      <c r="C3329" s="5" cm="1">
        <f t="array" ref="C3329">IF($A3329="","",INDEX(OpenMeteoAPI[ForecastDateTime],ROWS($C$2:C3329)))</f>
        <v>46218.625</v>
      </c>
      <c r="D3329" t="str">
        <f t="shared" si="51"/>
        <v>3PM</v>
      </c>
      <c r="E3329" t="str" cm="1">
        <f t="array" ref="E3329">IF($K3329="","",_xlfn.IFS($K3329=0,_xlfn.UNICHAR(9728),$K3329&lt;=3,_xlfn.UNICHAR(9729),OR($K3329=45,$K3329=48),"~",AND($K3329&gt;=51,$K3329&lt;=67),_xlfn.UNICHAR(9748),AND($K3329&gt;=71,$K3329&lt;=77),_xlfn.UNICHAR(10052),AND($K3329&gt;=80,$K3329&lt;=82),_xlfn.UNICHAR(9748),AND($K3329&gt;=95,$K3329&lt;=99),_xlfn.UNICHAR(9889),TRUE,_xlfn.UNICHAR(9729)))</f>
        <v>☀</v>
      </c>
      <c r="F3329" t="str" cm="1">
        <f t="array" ref="F3329">IF($K3329="","",_xlfn.IFS($K3329=0,"Clear",$K3329&lt;=3,"Partly Cloudy",OR($K3329=45,$K3329=48),"Fog",AND($K3329&gt;=51,$K3329&lt;=67),"Drizzle",AND($K3329&gt;=71,$K3329&lt;=77),"Snow",AND($K3329&gt;=80,$K3329&lt;=82),"Rain Showers",AND($K3329&gt;=95,$K3329&lt;=99),"Thunderstorm",TRUE,"Cloudy"))</f>
        <v>Clear</v>
      </c>
      <c r="G3329" s="3" cm="1">
        <f t="array" ref="G3329">IF($A3329="","",INDEX(OpenMeteoAPI[TemperatureC],ROWS($G$2:G3329)))</f>
        <v>26.3</v>
      </c>
      <c r="H3329" s="4" cm="1">
        <f t="array" ref="H3329">IF($A3329="","",INDEX(OpenMeteoAPI[RelativeHumidityPct],ROWS($H$2:H3329))/100)</f>
        <v>0.5</v>
      </c>
      <c r="I3329" s="4" cm="1">
        <f t="array" ref="I3329">IF($A3329="","",INDEX(OpenMeteoAPI[PrecipitationProbabilityPct],ROWS($I$2:I3329))/100)</f>
        <v>0.04</v>
      </c>
      <c r="J3329" s="3" cm="1">
        <f t="array" ref="J3329">IF($A3329="","",INDEX(OpenMeteoAPI[PrecipitationMM],ROWS($J$2:J3329)))</f>
        <v>0</v>
      </c>
      <c r="K3329" cm="1">
        <f t="array" ref="K3329">IF($A3329="","",INDEX(OpenMeteoAPI[WeatherCode],ROWS($K$2:K3329)))</f>
        <v>0</v>
      </c>
      <c r="L3329" s="3" cm="1">
        <f t="array" ref="L3329">IF($A3329="","",INDEX(OpenMeteoAPI[WindSpeedKMH],ROWS($L$2:L3329)))</f>
        <v>4.5</v>
      </c>
    </row>
    <row r="3330" spans="1:12">
      <c r="A3330" t="str" cm="1">
        <f t="array" ref="A3330">IFERROR(INDEX(OpenMeteoAPI[City],ROWS($A$2:A3330))&amp;", "&amp;INDEX(OpenMeteoAPI[CountryCode],ROWS($A$2:A3330)),"")</f>
        <v>Copenhagen, DK</v>
      </c>
      <c r="B3330" t="str" cm="1">
        <f t="array" ref="B3330">IF($A3330="","",INDEX(OpenMeteoAPI[LocationID],ROWS($B$2:B3330)))</f>
        <v>DK-CPH</v>
      </c>
      <c r="C3330" s="5" cm="1">
        <f t="array" ref="C3330">IF($A3330="","",INDEX(OpenMeteoAPI[ForecastDateTime],ROWS($C$2:C3330)))</f>
        <v>46218.666666666664</v>
      </c>
      <c r="D3330" t="str">
        <f t="shared" si="51"/>
        <v>4PM</v>
      </c>
      <c r="E3330" t="str" cm="1">
        <f t="array" ref="E3330">IF($K3330="","",_xlfn.IFS($K3330=0,_xlfn.UNICHAR(9728),$K3330&lt;=3,_xlfn.UNICHAR(9729),OR($K3330=45,$K3330=48),"~",AND($K3330&gt;=51,$K3330&lt;=67),_xlfn.UNICHAR(9748),AND($K3330&gt;=71,$K3330&lt;=77),_xlfn.UNICHAR(10052),AND($K3330&gt;=80,$K3330&lt;=82),_xlfn.UNICHAR(9748),AND($K3330&gt;=95,$K3330&lt;=99),_xlfn.UNICHAR(9889),TRUE,_xlfn.UNICHAR(9729)))</f>
        <v>☀</v>
      </c>
      <c r="F3330" t="str" cm="1">
        <f t="array" ref="F3330">IF($K3330="","",_xlfn.IFS($K3330=0,"Clear",$K3330&lt;=3,"Partly Cloudy",OR($K3330=45,$K3330=48),"Fog",AND($K3330&gt;=51,$K3330&lt;=67),"Drizzle",AND($K3330&gt;=71,$K3330&lt;=77),"Snow",AND($K3330&gt;=80,$K3330&lt;=82),"Rain Showers",AND($K3330&gt;=95,$K3330&lt;=99),"Thunderstorm",TRUE,"Cloudy"))</f>
        <v>Clear</v>
      </c>
      <c r="G3330" s="3" cm="1">
        <f t="array" ref="G3330">IF($A3330="","",INDEX(OpenMeteoAPI[TemperatureC],ROWS($G$2:G3330)))</f>
        <v>26.1</v>
      </c>
      <c r="H3330" s="4" cm="1">
        <f t="array" ref="H3330">IF($A3330="","",INDEX(OpenMeteoAPI[RelativeHumidityPct],ROWS($H$2:H3330))/100)</f>
        <v>0.52</v>
      </c>
      <c r="I3330" s="4" cm="1">
        <f t="array" ref="I3330">IF($A3330="","",INDEX(OpenMeteoAPI[PrecipitationProbabilityPct],ROWS($I$2:I3330))/100)</f>
        <v>0.06</v>
      </c>
      <c r="J3330" s="3" cm="1">
        <f t="array" ref="J3330">IF($A3330="","",INDEX(OpenMeteoAPI[PrecipitationMM],ROWS($J$2:J3330)))</f>
        <v>0</v>
      </c>
      <c r="K3330" cm="1">
        <f t="array" ref="K3330">IF($A3330="","",INDEX(OpenMeteoAPI[WeatherCode],ROWS($K$2:K3330)))</f>
        <v>0</v>
      </c>
      <c r="L3330" s="3" cm="1">
        <f t="array" ref="L3330">IF($A3330="","",INDEX(OpenMeteoAPI[WindSpeedKMH],ROWS($L$2:L3330)))</f>
        <v>4.5999999999999996</v>
      </c>
    </row>
    <row r="3331" spans="1:12">
      <c r="A3331" t="str" cm="1">
        <f t="array" ref="A3331">IFERROR(INDEX(OpenMeteoAPI[City],ROWS($A$2:A3331))&amp;", "&amp;INDEX(OpenMeteoAPI[CountryCode],ROWS($A$2:A3331)),"")</f>
        <v>Copenhagen, DK</v>
      </c>
      <c r="B3331" t="str" cm="1">
        <f t="array" ref="B3331">IF($A3331="","",INDEX(OpenMeteoAPI[LocationID],ROWS($B$2:B3331)))</f>
        <v>DK-CPH</v>
      </c>
      <c r="C3331" s="5" cm="1">
        <f t="array" ref="C3331">IF($A3331="","",INDEX(OpenMeteoAPI[ForecastDateTime],ROWS($C$2:C3331)))</f>
        <v>46218.708333333336</v>
      </c>
      <c r="D3331" t="str">
        <f t="shared" ref="D3331:D3394" si="52">IF($A3331="","",TEXT($C3331,"hAM/PM"))</f>
        <v>5PM</v>
      </c>
      <c r="E3331" t="str" cm="1">
        <f t="array" ref="E3331">IF($K3331="","",_xlfn.IFS($K3331=0,_xlfn.UNICHAR(9728),$K3331&lt;=3,_xlfn.UNICHAR(9729),OR($K3331=45,$K3331=48),"~",AND($K3331&gt;=51,$K3331&lt;=67),_xlfn.UNICHAR(9748),AND($K3331&gt;=71,$K3331&lt;=77),_xlfn.UNICHAR(10052),AND($K3331&gt;=80,$K3331&lt;=82),_xlfn.UNICHAR(9748),AND($K3331&gt;=95,$K3331&lt;=99),_xlfn.UNICHAR(9889),TRUE,_xlfn.UNICHAR(9729)))</f>
        <v>☁</v>
      </c>
      <c r="F3331" t="str" cm="1">
        <f t="array" ref="F3331">IF($K3331="","",_xlfn.IFS($K3331=0,"Clear",$K3331&lt;=3,"Partly Cloudy",OR($K3331=45,$K3331=48),"Fog",AND($K3331&gt;=51,$K3331&lt;=67),"Drizzle",AND($K3331&gt;=71,$K3331&lt;=77),"Snow",AND($K3331&gt;=80,$K3331&lt;=82),"Rain Showers",AND($K3331&gt;=95,$K3331&lt;=99),"Thunderstorm",TRUE,"Cloudy"))</f>
        <v>Partly Cloudy</v>
      </c>
      <c r="G3331" s="3" cm="1">
        <f t="array" ref="G3331">IF($A3331="","",INDEX(OpenMeteoAPI[TemperatureC],ROWS($G$2:G3331)))</f>
        <v>25.6</v>
      </c>
      <c r="H3331" s="4" cm="1">
        <f t="array" ref="H3331">IF($A3331="","",INDEX(OpenMeteoAPI[RelativeHumidityPct],ROWS($H$2:H3331))/100)</f>
        <v>0.55000000000000004</v>
      </c>
      <c r="I3331" s="4" cm="1">
        <f t="array" ref="I3331">IF($A3331="","",INDEX(OpenMeteoAPI[PrecipitationProbabilityPct],ROWS($I$2:I3331))/100)</f>
        <v>0.08</v>
      </c>
      <c r="J3331" s="3" cm="1">
        <f t="array" ref="J3331">IF($A3331="","",INDEX(OpenMeteoAPI[PrecipitationMM],ROWS($J$2:J3331)))</f>
        <v>0</v>
      </c>
      <c r="K3331" cm="1">
        <f t="array" ref="K3331">IF($A3331="","",INDEX(OpenMeteoAPI[WeatherCode],ROWS($K$2:K3331)))</f>
        <v>1</v>
      </c>
      <c r="L3331" s="3" cm="1">
        <f t="array" ref="L3331">IF($A3331="","",INDEX(OpenMeteoAPI[WindSpeedKMH],ROWS($L$2:L3331)))</f>
        <v>4.3</v>
      </c>
    </row>
    <row r="3332" spans="1:12">
      <c r="A3332" t="str" cm="1">
        <f t="array" ref="A3332">IFERROR(INDEX(OpenMeteoAPI[City],ROWS($A$2:A3332))&amp;", "&amp;INDEX(OpenMeteoAPI[CountryCode],ROWS($A$2:A3332)),"")</f>
        <v>Copenhagen, DK</v>
      </c>
      <c r="B3332" t="str" cm="1">
        <f t="array" ref="B3332">IF($A3332="","",INDEX(OpenMeteoAPI[LocationID],ROWS($B$2:B3332)))</f>
        <v>DK-CPH</v>
      </c>
      <c r="C3332" s="5" cm="1">
        <f t="array" ref="C3332">IF($A3332="","",INDEX(OpenMeteoAPI[ForecastDateTime],ROWS($C$2:C3332)))</f>
        <v>46218.75</v>
      </c>
      <c r="D3332" t="str">
        <f t="shared" si="52"/>
        <v>6PM</v>
      </c>
      <c r="E3332" t="str" cm="1">
        <f t="array" ref="E3332">IF($K3332="","",_xlfn.IFS($K3332=0,_xlfn.UNICHAR(9728),$K3332&lt;=3,_xlfn.UNICHAR(9729),OR($K3332=45,$K3332=48),"~",AND($K3332&gt;=51,$K3332&lt;=67),_xlfn.UNICHAR(9748),AND($K3332&gt;=71,$K3332&lt;=77),_xlfn.UNICHAR(10052),AND($K3332&gt;=80,$K3332&lt;=82),_xlfn.UNICHAR(9748),AND($K3332&gt;=95,$K3332&lt;=99),_xlfn.UNICHAR(9889),TRUE,_xlfn.UNICHAR(9729)))</f>
        <v>☁</v>
      </c>
      <c r="F3332" t="str" cm="1">
        <f t="array" ref="F3332">IF($K3332="","",_xlfn.IFS($K3332=0,"Clear",$K3332&lt;=3,"Partly Cloudy",OR($K3332=45,$K3332=48),"Fog",AND($K3332&gt;=51,$K3332&lt;=67),"Drizzle",AND($K3332&gt;=71,$K3332&lt;=77),"Snow",AND($K3332&gt;=80,$K3332&lt;=82),"Rain Showers",AND($K3332&gt;=95,$K3332&lt;=99),"Thunderstorm",TRUE,"Cloudy"))</f>
        <v>Partly Cloudy</v>
      </c>
      <c r="G3332" s="3" cm="1">
        <f t="array" ref="G3332">IF($A3332="","",INDEX(OpenMeteoAPI[TemperatureC],ROWS($G$2:G3332)))</f>
        <v>25.1</v>
      </c>
      <c r="H3332" s="4" cm="1">
        <f t="array" ref="H3332">IF($A3332="","",INDEX(OpenMeteoAPI[RelativeHumidityPct],ROWS($H$2:H3332))/100)</f>
        <v>0.59</v>
      </c>
      <c r="I3332" s="4" cm="1">
        <f t="array" ref="I3332">IF($A3332="","",INDEX(OpenMeteoAPI[PrecipitationProbabilityPct],ROWS($I$2:I3332))/100)</f>
        <v>0.1</v>
      </c>
      <c r="J3332" s="3" cm="1">
        <f t="array" ref="J3332">IF($A3332="","",INDEX(OpenMeteoAPI[PrecipitationMM],ROWS($J$2:J3332)))</f>
        <v>0</v>
      </c>
      <c r="K3332" cm="1">
        <f t="array" ref="K3332">IF($A3332="","",INDEX(OpenMeteoAPI[WeatherCode],ROWS($K$2:K3332)))</f>
        <v>1</v>
      </c>
      <c r="L3332" s="3" cm="1">
        <f t="array" ref="L3332">IF($A3332="","",INDEX(OpenMeteoAPI[WindSpeedKMH],ROWS($L$2:L3332)))</f>
        <v>3.9</v>
      </c>
    </row>
    <row r="3333" spans="1:12">
      <c r="A3333" t="str" cm="1">
        <f t="array" ref="A3333">IFERROR(INDEX(OpenMeteoAPI[City],ROWS($A$2:A3333))&amp;", "&amp;INDEX(OpenMeteoAPI[CountryCode],ROWS($A$2:A3333)),"")</f>
        <v>Copenhagen, DK</v>
      </c>
      <c r="B3333" t="str" cm="1">
        <f t="array" ref="B3333">IF($A3333="","",INDEX(OpenMeteoAPI[LocationID],ROWS($B$2:B3333)))</f>
        <v>DK-CPH</v>
      </c>
      <c r="C3333" s="5" cm="1">
        <f t="array" ref="C3333">IF($A3333="","",INDEX(OpenMeteoAPI[ForecastDateTime],ROWS($C$2:C3333)))</f>
        <v>46218.791666666664</v>
      </c>
      <c r="D3333" t="str">
        <f t="shared" si="52"/>
        <v>7PM</v>
      </c>
      <c r="E3333" t="str" cm="1">
        <f t="array" ref="E3333">IF($K3333="","",_xlfn.IFS($K3333=0,_xlfn.UNICHAR(9728),$K3333&lt;=3,_xlfn.UNICHAR(9729),OR($K3333=45,$K3333=48),"~",AND($K3333&gt;=51,$K3333&lt;=67),_xlfn.UNICHAR(9748),AND($K3333&gt;=71,$K3333&lt;=77),_xlfn.UNICHAR(10052),AND($K3333&gt;=80,$K3333&lt;=82),_xlfn.UNICHAR(9748),AND($K3333&gt;=95,$K3333&lt;=99),_xlfn.UNICHAR(9889),TRUE,_xlfn.UNICHAR(9729)))</f>
        <v>☁</v>
      </c>
      <c r="F3333" t="str" cm="1">
        <f t="array" ref="F3333">IF($K3333="","",_xlfn.IFS($K3333=0,"Clear",$K3333&lt;=3,"Partly Cloudy",OR($K3333=45,$K3333=48),"Fog",AND($K3333&gt;=51,$K3333&lt;=67),"Drizzle",AND($K3333&gt;=71,$K3333&lt;=77),"Snow",AND($K3333&gt;=80,$K3333&lt;=82),"Rain Showers",AND($K3333&gt;=95,$K3333&lt;=99),"Thunderstorm",TRUE,"Cloudy"))</f>
        <v>Partly Cloudy</v>
      </c>
      <c r="G3333" s="3" cm="1">
        <f t="array" ref="G3333">IF($A3333="","",INDEX(OpenMeteoAPI[TemperatureC],ROWS($G$2:G3333)))</f>
        <v>24.5</v>
      </c>
      <c r="H3333" s="4" cm="1">
        <f t="array" ref="H3333">IF($A3333="","",INDEX(OpenMeteoAPI[RelativeHumidityPct],ROWS($H$2:H3333))/100)</f>
        <v>0.63</v>
      </c>
      <c r="I3333" s="4" cm="1">
        <f t="array" ref="I3333">IF($A3333="","",INDEX(OpenMeteoAPI[PrecipitationProbabilityPct],ROWS($I$2:I3333))/100)</f>
        <v>0.11</v>
      </c>
      <c r="J3333" s="3" cm="1">
        <f t="array" ref="J3333">IF($A3333="","",INDEX(OpenMeteoAPI[PrecipitationMM],ROWS($J$2:J3333)))</f>
        <v>0</v>
      </c>
      <c r="K3333" cm="1">
        <f t="array" ref="K3333">IF($A3333="","",INDEX(OpenMeteoAPI[WeatherCode],ROWS($K$2:K3333)))</f>
        <v>1</v>
      </c>
      <c r="L3333" s="3" cm="1">
        <f t="array" ref="L3333">IF($A3333="","",INDEX(OpenMeteoAPI[WindSpeedKMH],ROWS($L$2:L3333)))</f>
        <v>3.5</v>
      </c>
    </row>
    <row r="3334" spans="1:12">
      <c r="A3334" t="str" cm="1">
        <f t="array" ref="A3334">IFERROR(INDEX(OpenMeteoAPI[City],ROWS($A$2:A3334))&amp;", "&amp;INDEX(OpenMeteoAPI[CountryCode],ROWS($A$2:A3334)),"")</f>
        <v>Copenhagen, DK</v>
      </c>
      <c r="B3334" t="str" cm="1">
        <f t="array" ref="B3334">IF($A3334="","",INDEX(OpenMeteoAPI[LocationID],ROWS($B$2:B3334)))</f>
        <v>DK-CPH</v>
      </c>
      <c r="C3334" s="5" cm="1">
        <f t="array" ref="C3334">IF($A3334="","",INDEX(OpenMeteoAPI[ForecastDateTime],ROWS($C$2:C3334)))</f>
        <v>46218.833333333336</v>
      </c>
      <c r="D3334" t="str">
        <f t="shared" si="52"/>
        <v>8PM</v>
      </c>
      <c r="E3334" t="str" cm="1">
        <f t="array" ref="E3334">IF($K3334="","",_xlfn.IFS($K3334=0,_xlfn.UNICHAR(9728),$K3334&lt;=3,_xlfn.UNICHAR(9729),OR($K3334=45,$K3334=48),"~",AND($K3334&gt;=51,$K3334&lt;=67),_xlfn.UNICHAR(9748),AND($K3334&gt;=71,$K3334&lt;=77),_xlfn.UNICHAR(10052),AND($K3334&gt;=80,$K3334&lt;=82),_xlfn.UNICHAR(9748),AND($K3334&gt;=95,$K3334&lt;=99),_xlfn.UNICHAR(9889),TRUE,_xlfn.UNICHAR(9729)))</f>
        <v>☁</v>
      </c>
      <c r="F3334" t="str" cm="1">
        <f t="array" ref="F3334">IF($K3334="","",_xlfn.IFS($K3334=0,"Clear",$K3334&lt;=3,"Partly Cloudy",OR($K3334=45,$K3334=48),"Fog",AND($K3334&gt;=51,$K3334&lt;=67),"Drizzle",AND($K3334&gt;=71,$K3334&lt;=77),"Snow",AND($K3334&gt;=80,$K3334&lt;=82),"Rain Showers",AND($K3334&gt;=95,$K3334&lt;=99),"Thunderstorm",TRUE,"Cloudy"))</f>
        <v>Partly Cloudy</v>
      </c>
      <c r="G3334" s="3" cm="1">
        <f t="array" ref="G3334">IF($A3334="","",INDEX(OpenMeteoAPI[TemperatureC],ROWS($G$2:G3334)))</f>
        <v>23.9</v>
      </c>
      <c r="H3334" s="4" cm="1">
        <f t="array" ref="H3334">IF($A3334="","",INDEX(OpenMeteoAPI[RelativeHumidityPct],ROWS($H$2:H3334))/100)</f>
        <v>0.67</v>
      </c>
      <c r="I3334" s="4" cm="1">
        <f t="array" ref="I3334">IF($A3334="","",INDEX(OpenMeteoAPI[PrecipitationProbabilityPct],ROWS($I$2:I3334))/100)</f>
        <v>0.12</v>
      </c>
      <c r="J3334" s="3" cm="1">
        <f t="array" ref="J3334">IF($A3334="","",INDEX(OpenMeteoAPI[PrecipitationMM],ROWS($J$2:J3334)))</f>
        <v>0</v>
      </c>
      <c r="K3334" cm="1">
        <f t="array" ref="K3334">IF($A3334="","",INDEX(OpenMeteoAPI[WeatherCode],ROWS($K$2:K3334)))</f>
        <v>1</v>
      </c>
      <c r="L3334" s="3" cm="1">
        <f t="array" ref="L3334">IF($A3334="","",INDEX(OpenMeteoAPI[WindSpeedKMH],ROWS($L$2:L3334)))</f>
        <v>2.9</v>
      </c>
    </row>
    <row r="3335" spans="1:12">
      <c r="A3335" t="str" cm="1">
        <f t="array" ref="A3335">IFERROR(INDEX(OpenMeteoAPI[City],ROWS($A$2:A3335))&amp;", "&amp;INDEX(OpenMeteoAPI[CountryCode],ROWS($A$2:A3335)),"")</f>
        <v>Copenhagen, DK</v>
      </c>
      <c r="B3335" t="str" cm="1">
        <f t="array" ref="B3335">IF($A3335="","",INDEX(OpenMeteoAPI[LocationID],ROWS($B$2:B3335)))</f>
        <v>DK-CPH</v>
      </c>
      <c r="C3335" s="5" cm="1">
        <f t="array" ref="C3335">IF($A3335="","",INDEX(OpenMeteoAPI[ForecastDateTime],ROWS($C$2:C3335)))</f>
        <v>46218.875</v>
      </c>
      <c r="D3335" t="str">
        <f t="shared" si="52"/>
        <v>9PM</v>
      </c>
      <c r="E3335" t="str" cm="1">
        <f t="array" ref="E3335">IF($K3335="","",_xlfn.IFS($K3335=0,_xlfn.UNICHAR(9728),$K3335&lt;=3,_xlfn.UNICHAR(9729),OR($K3335=45,$K3335=48),"~",AND($K3335&gt;=51,$K3335&lt;=67),_xlfn.UNICHAR(9748),AND($K3335&gt;=71,$K3335&lt;=77),_xlfn.UNICHAR(10052),AND($K3335&gt;=80,$K3335&lt;=82),_xlfn.UNICHAR(9748),AND($K3335&gt;=95,$K3335&lt;=99),_xlfn.UNICHAR(9889),TRUE,_xlfn.UNICHAR(9729)))</f>
        <v>☁</v>
      </c>
      <c r="F3335" t="str" cm="1">
        <f t="array" ref="F3335">IF($K3335="","",_xlfn.IFS($K3335=0,"Clear",$K3335&lt;=3,"Partly Cloudy",OR($K3335=45,$K3335=48),"Fog",AND($K3335&gt;=51,$K3335&lt;=67),"Drizzle",AND($K3335&gt;=71,$K3335&lt;=77),"Snow",AND($K3335&gt;=80,$K3335&lt;=82),"Rain Showers",AND($K3335&gt;=95,$K3335&lt;=99),"Thunderstorm",TRUE,"Cloudy"))</f>
        <v>Partly Cloudy</v>
      </c>
      <c r="G3335" s="3" cm="1">
        <f t="array" ref="G3335">IF($A3335="","",INDEX(OpenMeteoAPI[TemperatureC],ROWS($G$2:G3335)))</f>
        <v>23.4</v>
      </c>
      <c r="H3335" s="4" cm="1">
        <f t="array" ref="H3335">IF($A3335="","",INDEX(OpenMeteoAPI[RelativeHumidityPct],ROWS($H$2:H3335))/100)</f>
        <v>0.7</v>
      </c>
      <c r="I3335" s="4" cm="1">
        <f t="array" ref="I3335">IF($A3335="","",INDEX(OpenMeteoAPI[PrecipitationProbabilityPct],ROWS($I$2:I3335))/100)</f>
        <v>0.11</v>
      </c>
      <c r="J3335" s="3" cm="1">
        <f t="array" ref="J3335">IF($A3335="","",INDEX(OpenMeteoAPI[PrecipitationMM],ROWS($J$2:J3335)))</f>
        <v>0</v>
      </c>
      <c r="K3335" cm="1">
        <f t="array" ref="K3335">IF($A3335="","",INDEX(OpenMeteoAPI[WeatherCode],ROWS($K$2:K3335)))</f>
        <v>2</v>
      </c>
      <c r="L3335" s="3" cm="1">
        <f t="array" ref="L3335">IF($A3335="","",INDEX(OpenMeteoAPI[WindSpeedKMH],ROWS($L$2:L3335)))</f>
        <v>2</v>
      </c>
    </row>
    <row r="3336" spans="1:12">
      <c r="A3336" t="str" cm="1">
        <f t="array" ref="A3336">IFERROR(INDEX(OpenMeteoAPI[City],ROWS($A$2:A3336))&amp;", "&amp;INDEX(OpenMeteoAPI[CountryCode],ROWS($A$2:A3336)),"")</f>
        <v>Copenhagen, DK</v>
      </c>
      <c r="B3336" t="str" cm="1">
        <f t="array" ref="B3336">IF($A3336="","",INDEX(OpenMeteoAPI[LocationID],ROWS($B$2:B3336)))</f>
        <v>DK-CPH</v>
      </c>
      <c r="C3336" s="5" cm="1">
        <f t="array" ref="C3336">IF($A3336="","",INDEX(OpenMeteoAPI[ForecastDateTime],ROWS($C$2:C3336)))</f>
        <v>46218.916666666664</v>
      </c>
      <c r="D3336" t="str">
        <f t="shared" si="52"/>
        <v>10PM</v>
      </c>
      <c r="E3336" t="str" cm="1">
        <f t="array" ref="E3336">IF($K3336="","",_xlfn.IFS($K3336=0,_xlfn.UNICHAR(9728),$K3336&lt;=3,_xlfn.UNICHAR(9729),OR($K3336=45,$K3336=48),"~",AND($K3336&gt;=51,$K3336&lt;=67),_xlfn.UNICHAR(9748),AND($K3336&gt;=71,$K3336&lt;=77),_xlfn.UNICHAR(10052),AND($K3336&gt;=80,$K3336&lt;=82),_xlfn.UNICHAR(9748),AND($K3336&gt;=95,$K3336&lt;=99),_xlfn.UNICHAR(9889),TRUE,_xlfn.UNICHAR(9729)))</f>
        <v>☁</v>
      </c>
      <c r="F3336" t="str" cm="1">
        <f t="array" ref="F3336">IF($K3336="","",_xlfn.IFS($K3336=0,"Clear",$K3336&lt;=3,"Partly Cloudy",OR($K3336=45,$K3336=48),"Fog",AND($K3336&gt;=51,$K3336&lt;=67),"Drizzle",AND($K3336&gt;=71,$K3336&lt;=77),"Snow",AND($K3336&gt;=80,$K3336&lt;=82),"Rain Showers",AND($K3336&gt;=95,$K3336&lt;=99),"Thunderstorm",TRUE,"Cloudy"))</f>
        <v>Partly Cloudy</v>
      </c>
      <c r="G3336" s="3" cm="1">
        <f t="array" ref="G3336">IF($A3336="","",INDEX(OpenMeteoAPI[TemperatureC],ROWS($G$2:G3336)))</f>
        <v>22.7</v>
      </c>
      <c r="H3336" s="4" cm="1">
        <f t="array" ref="H3336">IF($A3336="","",INDEX(OpenMeteoAPI[RelativeHumidityPct],ROWS($H$2:H3336))/100)</f>
        <v>0.73</v>
      </c>
      <c r="I3336" s="4" cm="1">
        <f t="array" ref="I3336">IF($A3336="","",INDEX(OpenMeteoAPI[PrecipitationProbabilityPct],ROWS($I$2:I3336))/100)</f>
        <v>0.1</v>
      </c>
      <c r="J3336" s="3" cm="1">
        <f t="array" ref="J3336">IF($A3336="","",INDEX(OpenMeteoAPI[PrecipitationMM],ROWS($J$2:J3336)))</f>
        <v>0</v>
      </c>
      <c r="K3336" cm="1">
        <f t="array" ref="K3336">IF($A3336="","",INDEX(OpenMeteoAPI[WeatherCode],ROWS($K$2:K3336)))</f>
        <v>2</v>
      </c>
      <c r="L3336" s="3" cm="1">
        <f t="array" ref="L3336">IF($A3336="","",INDEX(OpenMeteoAPI[WindSpeedKMH],ROWS($L$2:L3336)))</f>
        <v>0.9</v>
      </c>
    </row>
    <row r="3337" spans="1:12">
      <c r="A3337" t="str" cm="1">
        <f t="array" ref="A3337">IFERROR(INDEX(OpenMeteoAPI[City],ROWS($A$2:A3337))&amp;", "&amp;INDEX(OpenMeteoAPI[CountryCode],ROWS($A$2:A3337)),"")</f>
        <v>Copenhagen, DK</v>
      </c>
      <c r="B3337" t="str" cm="1">
        <f t="array" ref="B3337">IF($A3337="","",INDEX(OpenMeteoAPI[LocationID],ROWS($B$2:B3337)))</f>
        <v>DK-CPH</v>
      </c>
      <c r="C3337" s="5" cm="1">
        <f t="array" ref="C3337">IF($A3337="","",INDEX(OpenMeteoAPI[ForecastDateTime],ROWS($C$2:C3337)))</f>
        <v>46218.958333333336</v>
      </c>
      <c r="D3337" t="str">
        <f t="shared" si="52"/>
        <v>11PM</v>
      </c>
      <c r="E3337" t="str" cm="1">
        <f t="array" ref="E3337">IF($K3337="","",_xlfn.IFS($K3337=0,_xlfn.UNICHAR(9728),$K3337&lt;=3,_xlfn.UNICHAR(9729),OR($K3337=45,$K3337=48),"~",AND($K3337&gt;=51,$K3337&lt;=67),_xlfn.UNICHAR(9748),AND($K3337&gt;=71,$K3337&lt;=77),_xlfn.UNICHAR(10052),AND($K3337&gt;=80,$K3337&lt;=82),_xlfn.UNICHAR(9748),AND($K3337&gt;=95,$K3337&lt;=99),_xlfn.UNICHAR(9889),TRUE,_xlfn.UNICHAR(9729)))</f>
        <v>☁</v>
      </c>
      <c r="F3337" t="str" cm="1">
        <f t="array" ref="F3337">IF($K3337="","",_xlfn.IFS($K3337=0,"Clear",$K3337&lt;=3,"Partly Cloudy",OR($K3337=45,$K3337=48),"Fog",AND($K3337&gt;=51,$K3337&lt;=67),"Drizzle",AND($K3337&gt;=71,$K3337&lt;=77),"Snow",AND($K3337&gt;=80,$K3337&lt;=82),"Rain Showers",AND($K3337&gt;=95,$K3337&lt;=99),"Thunderstorm",TRUE,"Cloudy"))</f>
        <v>Partly Cloudy</v>
      </c>
      <c r="G3337" s="3" cm="1">
        <f t="array" ref="G3337">IF($A3337="","",INDEX(OpenMeteoAPI[TemperatureC],ROWS($G$2:G3337)))</f>
        <v>22</v>
      </c>
      <c r="H3337" s="4" cm="1">
        <f t="array" ref="H3337">IF($A3337="","",INDEX(OpenMeteoAPI[RelativeHumidityPct],ROWS($H$2:H3337))/100)</f>
        <v>0.77</v>
      </c>
      <c r="I3337" s="4" cm="1">
        <f t="array" ref="I3337">IF($A3337="","",INDEX(OpenMeteoAPI[PrecipitationProbabilityPct],ROWS($I$2:I3337))/100)</f>
        <v>0.08</v>
      </c>
      <c r="J3337" s="3" cm="1">
        <f t="array" ref="J3337">IF($A3337="","",INDEX(OpenMeteoAPI[PrecipitationMM],ROWS($J$2:J3337)))</f>
        <v>0</v>
      </c>
      <c r="K3337" cm="1">
        <f t="array" ref="K3337">IF($A3337="","",INDEX(OpenMeteoAPI[WeatherCode],ROWS($K$2:K3337)))</f>
        <v>2</v>
      </c>
      <c r="L3337" s="3" cm="1">
        <f t="array" ref="L3337">IF($A3337="","",INDEX(OpenMeteoAPI[WindSpeedKMH],ROWS($L$2:L3337)))</f>
        <v>0.7</v>
      </c>
    </row>
    <row r="3338" spans="1:12">
      <c r="A3338" t="str" cm="1">
        <f t="array" ref="A3338">IFERROR(INDEX(OpenMeteoAPI[City],ROWS($A$2:A3338))&amp;", "&amp;INDEX(OpenMeteoAPI[CountryCode],ROWS($A$2:A3338)),"")</f>
        <v>Copenhagen, DK</v>
      </c>
      <c r="B3338" t="str" cm="1">
        <f t="array" ref="B3338">IF($A3338="","",INDEX(OpenMeteoAPI[LocationID],ROWS($B$2:B3338)))</f>
        <v>DK-CPH</v>
      </c>
      <c r="C3338" s="5" cm="1">
        <f t="array" ref="C3338">IF($A3338="","",INDEX(OpenMeteoAPI[ForecastDateTime],ROWS($C$2:C3338)))</f>
        <v>46219</v>
      </c>
      <c r="D3338" t="str">
        <f t="shared" si="52"/>
        <v>12AM</v>
      </c>
      <c r="E3338" t="str" cm="1">
        <f t="array" ref="E3338">IF($K3338="","",_xlfn.IFS($K3338=0,_xlfn.UNICHAR(9728),$K3338&lt;=3,_xlfn.UNICHAR(9729),OR($K3338=45,$K3338=48),"~",AND($K3338&gt;=51,$K3338&lt;=67),_xlfn.UNICHAR(9748),AND($K3338&gt;=71,$K3338&lt;=77),_xlfn.UNICHAR(10052),AND($K3338&gt;=80,$K3338&lt;=82),_xlfn.UNICHAR(9748),AND($K3338&gt;=95,$K3338&lt;=99),_xlfn.UNICHAR(9889),TRUE,_xlfn.UNICHAR(9729)))</f>
        <v>☁</v>
      </c>
      <c r="F3338" t="str" cm="1">
        <f t="array" ref="F3338">IF($K3338="","",_xlfn.IFS($K3338=0,"Clear",$K3338&lt;=3,"Partly Cloudy",OR($K3338=45,$K3338=48),"Fog",AND($K3338&gt;=51,$K3338&lt;=67),"Drizzle",AND($K3338&gt;=71,$K3338&lt;=77),"Snow",AND($K3338&gt;=80,$K3338&lt;=82),"Rain Showers",AND($K3338&gt;=95,$K3338&lt;=99),"Thunderstorm",TRUE,"Cloudy"))</f>
        <v>Partly Cloudy</v>
      </c>
      <c r="G3338" s="3" cm="1">
        <f t="array" ref="G3338">IF($A3338="","",INDEX(OpenMeteoAPI[TemperatureC],ROWS($G$2:G3338)))</f>
        <v>21.3</v>
      </c>
      <c r="H3338" s="4" cm="1">
        <f t="array" ref="H3338">IF($A3338="","",INDEX(OpenMeteoAPI[RelativeHumidityPct],ROWS($H$2:H3338))/100)</f>
        <v>0.8</v>
      </c>
      <c r="I3338" s="4" cm="1">
        <f t="array" ref="I3338">IF($A3338="","",INDEX(OpenMeteoAPI[PrecipitationProbabilityPct],ROWS($I$2:I3338))/100)</f>
        <v>0.06</v>
      </c>
      <c r="J3338" s="3" cm="1">
        <f t="array" ref="J3338">IF($A3338="","",INDEX(OpenMeteoAPI[PrecipitationMM],ROWS($J$2:J3338)))</f>
        <v>0</v>
      </c>
      <c r="K3338" cm="1">
        <f t="array" ref="K3338">IF($A3338="","",INDEX(OpenMeteoAPI[WeatherCode],ROWS($K$2:K3338)))</f>
        <v>2</v>
      </c>
      <c r="L3338" s="3" cm="1">
        <f t="array" ref="L3338">IF($A3338="","",INDEX(OpenMeteoAPI[WindSpeedKMH],ROWS($L$2:L3338)))</f>
        <v>2.1</v>
      </c>
    </row>
    <row r="3339" spans="1:12">
      <c r="A3339" t="str" cm="1">
        <f t="array" ref="A3339">IFERROR(INDEX(OpenMeteoAPI[City],ROWS($A$2:A3339))&amp;", "&amp;INDEX(OpenMeteoAPI[CountryCode],ROWS($A$2:A3339)),"")</f>
        <v>Copenhagen, DK</v>
      </c>
      <c r="B3339" t="str" cm="1">
        <f t="array" ref="B3339">IF($A3339="","",INDEX(OpenMeteoAPI[LocationID],ROWS($B$2:B3339)))</f>
        <v>DK-CPH</v>
      </c>
      <c r="C3339" s="5" cm="1">
        <f t="array" ref="C3339">IF($A3339="","",INDEX(OpenMeteoAPI[ForecastDateTime],ROWS($C$2:C3339)))</f>
        <v>46219.041666666664</v>
      </c>
      <c r="D3339" t="str">
        <f t="shared" si="52"/>
        <v>1AM</v>
      </c>
      <c r="E3339" t="str" cm="1">
        <f t="array" ref="E3339">IF($K3339="","",_xlfn.IFS($K3339=0,_xlfn.UNICHAR(9728),$K3339&lt;=3,_xlfn.UNICHAR(9729),OR($K3339=45,$K3339=48),"~",AND($K3339&gt;=51,$K3339&lt;=67),_xlfn.UNICHAR(9748),AND($K3339&gt;=71,$K3339&lt;=77),_xlfn.UNICHAR(10052),AND($K3339&gt;=80,$K3339&lt;=82),_xlfn.UNICHAR(9748),AND($K3339&gt;=95,$K3339&lt;=99),_xlfn.UNICHAR(9889),TRUE,_xlfn.UNICHAR(9729)))</f>
        <v>☁</v>
      </c>
      <c r="F3339" t="str" cm="1">
        <f t="array" ref="F3339">IF($K3339="","",_xlfn.IFS($K3339=0,"Clear",$K3339&lt;=3,"Partly Cloudy",OR($K3339=45,$K3339=48),"Fog",AND($K3339&gt;=51,$K3339&lt;=67),"Drizzle",AND($K3339&gt;=71,$K3339&lt;=77),"Snow",AND($K3339&gt;=80,$K3339&lt;=82),"Rain Showers",AND($K3339&gt;=95,$K3339&lt;=99),"Thunderstorm",TRUE,"Cloudy"))</f>
        <v>Partly Cloudy</v>
      </c>
      <c r="G3339" s="3" cm="1">
        <f t="array" ref="G3339">IF($A3339="","",INDEX(OpenMeteoAPI[TemperatureC],ROWS($G$2:G3339)))</f>
        <v>20.8</v>
      </c>
      <c r="H3339" s="4" cm="1">
        <f t="array" ref="H3339">IF($A3339="","",INDEX(OpenMeteoAPI[RelativeHumidityPct],ROWS($H$2:H3339))/100)</f>
        <v>0.82</v>
      </c>
      <c r="I3339" s="4" cm="1">
        <f t="array" ref="I3339">IF($A3339="","",INDEX(OpenMeteoAPI[PrecipitationProbabilityPct],ROWS($I$2:I3339))/100)</f>
        <v>0.04</v>
      </c>
      <c r="J3339" s="3" cm="1">
        <f t="array" ref="J3339">IF($A3339="","",INDEX(OpenMeteoAPI[PrecipitationMM],ROWS($J$2:J3339)))</f>
        <v>0</v>
      </c>
      <c r="K3339" cm="1">
        <f t="array" ref="K3339">IF($A3339="","",INDEX(OpenMeteoAPI[WeatherCode],ROWS($K$2:K3339)))</f>
        <v>2</v>
      </c>
      <c r="L3339" s="3" cm="1">
        <f t="array" ref="L3339">IF($A3339="","",INDEX(OpenMeteoAPI[WindSpeedKMH],ROWS($L$2:L3339)))</f>
        <v>3.1</v>
      </c>
    </row>
    <row r="3340" spans="1:12">
      <c r="A3340" t="str" cm="1">
        <f t="array" ref="A3340">IFERROR(INDEX(OpenMeteoAPI[City],ROWS($A$2:A3340))&amp;", "&amp;INDEX(OpenMeteoAPI[CountryCode],ROWS($A$2:A3340)),"")</f>
        <v>Copenhagen, DK</v>
      </c>
      <c r="B3340" t="str" cm="1">
        <f t="array" ref="B3340">IF($A3340="","",INDEX(OpenMeteoAPI[LocationID],ROWS($B$2:B3340)))</f>
        <v>DK-CPH</v>
      </c>
      <c r="C3340" s="5" cm="1">
        <f t="array" ref="C3340">IF($A3340="","",INDEX(OpenMeteoAPI[ForecastDateTime],ROWS($C$2:C3340)))</f>
        <v>46219.083333333336</v>
      </c>
      <c r="D3340" t="str">
        <f t="shared" si="52"/>
        <v>2AM</v>
      </c>
      <c r="E3340" t="str" cm="1">
        <f t="array" ref="E3340">IF($K3340="","",_xlfn.IFS($K3340=0,_xlfn.UNICHAR(9728),$K3340&lt;=3,_xlfn.UNICHAR(9729),OR($K3340=45,$K3340=48),"~",AND($K3340&gt;=51,$K3340&lt;=67),_xlfn.UNICHAR(9748),AND($K3340&gt;=71,$K3340&lt;=77),_xlfn.UNICHAR(10052),AND($K3340&gt;=80,$K3340&lt;=82),_xlfn.UNICHAR(9748),AND($K3340&gt;=95,$K3340&lt;=99),_xlfn.UNICHAR(9889),TRUE,_xlfn.UNICHAR(9729)))</f>
        <v>☁</v>
      </c>
      <c r="F3340" t="str" cm="1">
        <f t="array" ref="F3340">IF($K3340="","",_xlfn.IFS($K3340=0,"Clear",$K3340&lt;=3,"Partly Cloudy",OR($K3340=45,$K3340=48),"Fog",AND($K3340&gt;=51,$K3340&lt;=67),"Drizzle",AND($K3340&gt;=71,$K3340&lt;=77),"Snow",AND($K3340&gt;=80,$K3340&lt;=82),"Rain Showers",AND($K3340&gt;=95,$K3340&lt;=99),"Thunderstorm",TRUE,"Cloudy"))</f>
        <v>Partly Cloudy</v>
      </c>
      <c r="G3340" s="3" cm="1">
        <f t="array" ref="G3340">IF($A3340="","",INDEX(OpenMeteoAPI[TemperatureC],ROWS($G$2:G3340)))</f>
        <v>20.5</v>
      </c>
      <c r="H3340" s="4" cm="1">
        <f t="array" ref="H3340">IF($A3340="","",INDEX(OpenMeteoAPI[RelativeHumidityPct],ROWS($H$2:H3340))/100)</f>
        <v>0.82</v>
      </c>
      <c r="I3340" s="4" cm="1">
        <f t="array" ref="I3340">IF($A3340="","",INDEX(OpenMeteoAPI[PrecipitationProbabilityPct],ROWS($I$2:I3340))/100)</f>
        <v>0.02</v>
      </c>
      <c r="J3340" s="3" cm="1">
        <f t="array" ref="J3340">IF($A3340="","",INDEX(OpenMeteoAPI[PrecipitationMM],ROWS($J$2:J3340)))</f>
        <v>0</v>
      </c>
      <c r="K3340" cm="1">
        <f t="array" ref="K3340">IF($A3340="","",INDEX(OpenMeteoAPI[WeatherCode],ROWS($K$2:K3340)))</f>
        <v>2</v>
      </c>
      <c r="L3340" s="3" cm="1">
        <f t="array" ref="L3340">IF($A3340="","",INDEX(OpenMeteoAPI[WindSpeedKMH],ROWS($L$2:L3340)))</f>
        <v>3.8</v>
      </c>
    </row>
    <row r="3341" spans="1:12">
      <c r="A3341" t="str" cm="1">
        <f t="array" ref="A3341">IFERROR(INDEX(OpenMeteoAPI[City],ROWS($A$2:A3341))&amp;", "&amp;INDEX(OpenMeteoAPI[CountryCode],ROWS($A$2:A3341)),"")</f>
        <v>Copenhagen, DK</v>
      </c>
      <c r="B3341" t="str" cm="1">
        <f t="array" ref="B3341">IF($A3341="","",INDEX(OpenMeteoAPI[LocationID],ROWS($B$2:B3341)))</f>
        <v>DK-CPH</v>
      </c>
      <c r="C3341" s="5" cm="1">
        <f t="array" ref="C3341">IF($A3341="","",INDEX(OpenMeteoAPI[ForecastDateTime],ROWS($C$2:C3341)))</f>
        <v>46219.125</v>
      </c>
      <c r="D3341" t="str">
        <f t="shared" si="52"/>
        <v>3AM</v>
      </c>
      <c r="E3341" t="str" cm="1">
        <f t="array" ref="E3341">IF($K3341="","",_xlfn.IFS($K3341=0,_xlfn.UNICHAR(9728),$K3341&lt;=3,_xlfn.UNICHAR(9729),OR($K3341=45,$K3341=48),"~",AND($K3341&gt;=51,$K3341&lt;=67),_xlfn.UNICHAR(9748),AND($K3341&gt;=71,$K3341&lt;=77),_xlfn.UNICHAR(10052),AND($K3341&gt;=80,$K3341&lt;=82),_xlfn.UNICHAR(9748),AND($K3341&gt;=95,$K3341&lt;=99),_xlfn.UNICHAR(9889),TRUE,_xlfn.UNICHAR(9729)))</f>
        <v>☁</v>
      </c>
      <c r="F3341" t="str" cm="1">
        <f t="array" ref="F3341">IF($K3341="","",_xlfn.IFS($K3341=0,"Clear",$K3341&lt;=3,"Partly Cloudy",OR($K3341=45,$K3341=48),"Fog",AND($K3341&gt;=51,$K3341&lt;=67),"Drizzle",AND($K3341&gt;=71,$K3341&lt;=77),"Snow",AND($K3341&gt;=80,$K3341&lt;=82),"Rain Showers",AND($K3341&gt;=95,$K3341&lt;=99),"Thunderstorm",TRUE,"Cloudy"))</f>
        <v>Partly Cloudy</v>
      </c>
      <c r="G3341" s="3" cm="1">
        <f t="array" ref="G3341">IF($A3341="","",INDEX(OpenMeteoAPI[TemperatureC],ROWS($G$2:G3341)))</f>
        <v>20.399999999999999</v>
      </c>
      <c r="H3341" s="4" cm="1">
        <f t="array" ref="H3341">IF($A3341="","",INDEX(OpenMeteoAPI[RelativeHumidityPct],ROWS($H$2:H3341))/100)</f>
        <v>0.81</v>
      </c>
      <c r="I3341" s="4" cm="1">
        <f t="array" ref="I3341">IF($A3341="","",INDEX(OpenMeteoAPI[PrecipitationProbabilityPct],ROWS($I$2:I3341))/100)</f>
        <v>0.01</v>
      </c>
      <c r="J3341" s="3" cm="1">
        <f t="array" ref="J3341">IF($A3341="","",INDEX(OpenMeteoAPI[PrecipitationMM],ROWS($J$2:J3341)))</f>
        <v>0</v>
      </c>
      <c r="K3341" cm="1">
        <f t="array" ref="K3341">IF($A3341="","",INDEX(OpenMeteoAPI[WeatherCode],ROWS($K$2:K3341)))</f>
        <v>2</v>
      </c>
      <c r="L3341" s="3" cm="1">
        <f t="array" ref="L3341">IF($A3341="","",INDEX(OpenMeteoAPI[WindSpeedKMH],ROWS($L$2:L3341)))</f>
        <v>4.0999999999999996</v>
      </c>
    </row>
    <row r="3342" spans="1:12">
      <c r="A3342" t="str" cm="1">
        <f t="array" ref="A3342">IFERROR(INDEX(OpenMeteoAPI[City],ROWS($A$2:A3342))&amp;", "&amp;INDEX(OpenMeteoAPI[CountryCode],ROWS($A$2:A3342)),"")</f>
        <v>Copenhagen, DK</v>
      </c>
      <c r="B3342" t="str" cm="1">
        <f t="array" ref="B3342">IF($A3342="","",INDEX(OpenMeteoAPI[LocationID],ROWS($B$2:B3342)))</f>
        <v>DK-CPH</v>
      </c>
      <c r="C3342" s="5" cm="1">
        <f t="array" ref="C3342">IF($A3342="","",INDEX(OpenMeteoAPI[ForecastDateTime],ROWS($C$2:C3342)))</f>
        <v>46219.166666666664</v>
      </c>
      <c r="D3342" t="str">
        <f t="shared" si="52"/>
        <v>4AM</v>
      </c>
      <c r="E3342" t="str" cm="1">
        <f t="array" ref="E3342">IF($K3342="","",_xlfn.IFS($K3342=0,_xlfn.UNICHAR(9728),$K3342&lt;=3,_xlfn.UNICHAR(9729),OR($K3342=45,$K3342=48),"~",AND($K3342&gt;=51,$K3342&lt;=67),_xlfn.UNICHAR(9748),AND($K3342&gt;=71,$K3342&lt;=77),_xlfn.UNICHAR(10052),AND($K3342&gt;=80,$K3342&lt;=82),_xlfn.UNICHAR(9748),AND($K3342&gt;=95,$K3342&lt;=99),_xlfn.UNICHAR(9889),TRUE,_xlfn.UNICHAR(9729)))</f>
        <v>☁</v>
      </c>
      <c r="F3342" t="str" cm="1">
        <f t="array" ref="F3342">IF($K3342="","",_xlfn.IFS($K3342=0,"Clear",$K3342&lt;=3,"Partly Cloudy",OR($K3342=45,$K3342=48),"Fog",AND($K3342&gt;=51,$K3342&lt;=67),"Drizzle",AND($K3342&gt;=71,$K3342&lt;=77),"Snow",AND($K3342&gt;=80,$K3342&lt;=82),"Rain Showers",AND($K3342&gt;=95,$K3342&lt;=99),"Thunderstorm",TRUE,"Cloudy"))</f>
        <v>Partly Cloudy</v>
      </c>
      <c r="G3342" s="3" cm="1">
        <f t="array" ref="G3342">IF($A3342="","",INDEX(OpenMeteoAPI[TemperatureC],ROWS($G$2:G3342)))</f>
        <v>20.6</v>
      </c>
      <c r="H3342" s="4" cm="1">
        <f t="array" ref="H3342">IF($A3342="","",INDEX(OpenMeteoAPI[RelativeHumidityPct],ROWS($H$2:H3342))/100)</f>
        <v>0.79</v>
      </c>
      <c r="I3342" s="4" cm="1">
        <f t="array" ref="I3342">IF($A3342="","",INDEX(OpenMeteoAPI[PrecipitationProbabilityPct],ROWS($I$2:I3342))/100)</f>
        <v>0.01</v>
      </c>
      <c r="J3342" s="3" cm="1">
        <f t="array" ref="J3342">IF($A3342="","",INDEX(OpenMeteoAPI[PrecipitationMM],ROWS($J$2:J3342)))</f>
        <v>0</v>
      </c>
      <c r="K3342" cm="1">
        <f t="array" ref="K3342">IF($A3342="","",INDEX(OpenMeteoAPI[WeatherCode],ROWS($K$2:K3342)))</f>
        <v>2</v>
      </c>
      <c r="L3342" s="3" cm="1">
        <f t="array" ref="L3342">IF($A3342="","",INDEX(OpenMeteoAPI[WindSpeedKMH],ROWS($L$2:L3342)))</f>
        <v>4.0999999999999996</v>
      </c>
    </row>
    <row r="3343" spans="1:12">
      <c r="A3343" t="str" cm="1">
        <f t="array" ref="A3343">IFERROR(INDEX(OpenMeteoAPI[City],ROWS($A$2:A3343))&amp;", "&amp;INDEX(OpenMeteoAPI[CountryCode],ROWS($A$2:A3343)),"")</f>
        <v>Copenhagen, DK</v>
      </c>
      <c r="B3343" t="str" cm="1">
        <f t="array" ref="B3343">IF($A3343="","",INDEX(OpenMeteoAPI[LocationID],ROWS($B$2:B3343)))</f>
        <v>DK-CPH</v>
      </c>
      <c r="C3343" s="5" cm="1">
        <f t="array" ref="C3343">IF($A3343="","",INDEX(OpenMeteoAPI[ForecastDateTime],ROWS($C$2:C3343)))</f>
        <v>46219.208333333336</v>
      </c>
      <c r="D3343" t="str">
        <f t="shared" si="52"/>
        <v>5AM</v>
      </c>
      <c r="E3343" t="str" cm="1">
        <f t="array" ref="E3343">IF($K3343="","",_xlfn.IFS($K3343=0,_xlfn.UNICHAR(9728),$K3343&lt;=3,_xlfn.UNICHAR(9729),OR($K3343=45,$K3343=48),"~",AND($K3343&gt;=51,$K3343&lt;=67),_xlfn.UNICHAR(9748),AND($K3343&gt;=71,$K3343&lt;=77),_xlfn.UNICHAR(10052),AND($K3343&gt;=80,$K3343&lt;=82),_xlfn.UNICHAR(9748),AND($K3343&gt;=95,$K3343&lt;=99),_xlfn.UNICHAR(9889),TRUE,_xlfn.UNICHAR(9729)))</f>
        <v>☁</v>
      </c>
      <c r="F3343" t="str" cm="1">
        <f t="array" ref="F3343">IF($K3343="","",_xlfn.IFS($K3343=0,"Clear",$K3343&lt;=3,"Partly Cloudy",OR($K3343=45,$K3343=48),"Fog",AND($K3343&gt;=51,$K3343&lt;=67),"Drizzle",AND($K3343&gt;=71,$K3343&lt;=77),"Snow",AND($K3343&gt;=80,$K3343&lt;=82),"Rain Showers",AND($K3343&gt;=95,$K3343&lt;=99),"Thunderstorm",TRUE,"Cloudy"))</f>
        <v>Partly Cloudy</v>
      </c>
      <c r="G3343" s="3" cm="1">
        <f t="array" ref="G3343">IF($A3343="","",INDEX(OpenMeteoAPI[TemperatureC],ROWS($G$2:G3343)))</f>
        <v>20.8</v>
      </c>
      <c r="H3343" s="4" cm="1">
        <f t="array" ref="H3343">IF($A3343="","",INDEX(OpenMeteoAPI[RelativeHumidityPct],ROWS($H$2:H3343))/100)</f>
        <v>0.75</v>
      </c>
      <c r="I3343" s="4" cm="1">
        <f t="array" ref="I3343">IF($A3343="","",INDEX(OpenMeteoAPI[PrecipitationProbabilityPct],ROWS($I$2:I3343))/100)</f>
        <v>0.01</v>
      </c>
      <c r="J3343" s="3" cm="1">
        <f t="array" ref="J3343">IF($A3343="","",INDEX(OpenMeteoAPI[PrecipitationMM],ROWS($J$2:J3343)))</f>
        <v>0</v>
      </c>
      <c r="K3343" cm="1">
        <f t="array" ref="K3343">IF($A3343="","",INDEX(OpenMeteoAPI[WeatherCode],ROWS($K$2:K3343)))</f>
        <v>2</v>
      </c>
      <c r="L3343" s="3" cm="1">
        <f t="array" ref="L3343">IF($A3343="","",INDEX(OpenMeteoAPI[WindSpeedKMH],ROWS($L$2:L3343)))</f>
        <v>3.7</v>
      </c>
    </row>
    <row r="3344" spans="1:12">
      <c r="A3344" t="str" cm="1">
        <f t="array" ref="A3344">IFERROR(INDEX(OpenMeteoAPI[City],ROWS($A$2:A3344))&amp;", "&amp;INDEX(OpenMeteoAPI[CountryCode],ROWS($A$2:A3344)),"")</f>
        <v>Copenhagen, DK</v>
      </c>
      <c r="B3344" t="str" cm="1">
        <f t="array" ref="B3344">IF($A3344="","",INDEX(OpenMeteoAPI[LocationID],ROWS($B$2:B3344)))</f>
        <v>DK-CPH</v>
      </c>
      <c r="C3344" s="5" cm="1">
        <f t="array" ref="C3344">IF($A3344="","",INDEX(OpenMeteoAPI[ForecastDateTime],ROWS($C$2:C3344)))</f>
        <v>46219.25</v>
      </c>
      <c r="D3344" t="str">
        <f t="shared" si="52"/>
        <v>6AM</v>
      </c>
      <c r="E3344" t="str" cm="1">
        <f t="array" ref="E3344">IF($K3344="","",_xlfn.IFS($K3344=0,_xlfn.UNICHAR(9728),$K3344&lt;=3,_xlfn.UNICHAR(9729),OR($K3344=45,$K3344=48),"~",AND($K3344&gt;=51,$K3344&lt;=67),_xlfn.UNICHAR(9748),AND($K3344&gt;=71,$K3344&lt;=77),_xlfn.UNICHAR(10052),AND($K3344&gt;=80,$K3344&lt;=82),_xlfn.UNICHAR(9748),AND($K3344&gt;=95,$K3344&lt;=99),_xlfn.UNICHAR(9889),TRUE,_xlfn.UNICHAR(9729)))</f>
        <v>☁</v>
      </c>
      <c r="F3344" t="str" cm="1">
        <f t="array" ref="F3344">IF($K3344="","",_xlfn.IFS($K3344=0,"Clear",$K3344&lt;=3,"Partly Cloudy",OR($K3344=45,$K3344=48),"Fog",AND($K3344&gt;=51,$K3344&lt;=67),"Drizzle",AND($K3344&gt;=71,$K3344&lt;=77),"Snow",AND($K3344&gt;=80,$K3344&lt;=82),"Rain Showers",AND($K3344&gt;=95,$K3344&lt;=99),"Thunderstorm",TRUE,"Cloudy"))</f>
        <v>Partly Cloudy</v>
      </c>
      <c r="G3344" s="3" cm="1">
        <f t="array" ref="G3344">IF($A3344="","",INDEX(OpenMeteoAPI[TemperatureC],ROWS($G$2:G3344)))</f>
        <v>21.2</v>
      </c>
      <c r="H3344" s="4" cm="1">
        <f t="array" ref="H3344">IF($A3344="","",INDEX(OpenMeteoAPI[RelativeHumidityPct],ROWS($H$2:H3344))/100)</f>
        <v>0.71</v>
      </c>
      <c r="I3344" s="4" cm="1">
        <f t="array" ref="I3344">IF($A3344="","",INDEX(OpenMeteoAPI[PrecipitationProbabilityPct],ROWS($I$2:I3344))/100)</f>
        <v>0.01</v>
      </c>
      <c r="J3344" s="3" cm="1">
        <f t="array" ref="J3344">IF($A3344="","",INDEX(OpenMeteoAPI[PrecipitationMM],ROWS($J$2:J3344)))</f>
        <v>0</v>
      </c>
      <c r="K3344" cm="1">
        <f t="array" ref="K3344">IF($A3344="","",INDEX(OpenMeteoAPI[WeatherCode],ROWS($K$2:K3344)))</f>
        <v>2</v>
      </c>
      <c r="L3344" s="3" cm="1">
        <f t="array" ref="L3344">IF($A3344="","",INDEX(OpenMeteoAPI[WindSpeedKMH],ROWS($L$2:L3344)))</f>
        <v>3.3</v>
      </c>
    </row>
    <row r="3345" spans="1:12">
      <c r="A3345" t="str" cm="1">
        <f t="array" ref="A3345">IFERROR(INDEX(OpenMeteoAPI[City],ROWS($A$2:A3345))&amp;", "&amp;INDEX(OpenMeteoAPI[CountryCode],ROWS($A$2:A3345)),"")</f>
        <v>Copenhagen, DK</v>
      </c>
      <c r="B3345" t="str" cm="1">
        <f t="array" ref="B3345">IF($A3345="","",INDEX(OpenMeteoAPI[LocationID],ROWS($B$2:B3345)))</f>
        <v>DK-CPH</v>
      </c>
      <c r="C3345" s="5" cm="1">
        <f t="array" ref="C3345">IF($A3345="","",INDEX(OpenMeteoAPI[ForecastDateTime],ROWS($C$2:C3345)))</f>
        <v>46219.291666666664</v>
      </c>
      <c r="D3345" t="str">
        <f t="shared" si="52"/>
        <v>7AM</v>
      </c>
      <c r="E3345" t="str" cm="1">
        <f t="array" ref="E3345">IF($K3345="","",_xlfn.IFS($K3345=0,_xlfn.UNICHAR(9728),$K3345&lt;=3,_xlfn.UNICHAR(9729),OR($K3345=45,$K3345=48),"~",AND($K3345&gt;=51,$K3345&lt;=67),_xlfn.UNICHAR(9748),AND($K3345&gt;=71,$K3345&lt;=77),_xlfn.UNICHAR(10052),AND($K3345&gt;=80,$K3345&lt;=82),_xlfn.UNICHAR(9748),AND($K3345&gt;=95,$K3345&lt;=99),_xlfn.UNICHAR(9889),TRUE,_xlfn.UNICHAR(9729)))</f>
        <v>☁</v>
      </c>
      <c r="F3345" t="str" cm="1">
        <f t="array" ref="F3345">IF($K3345="","",_xlfn.IFS($K3345=0,"Clear",$K3345&lt;=3,"Partly Cloudy",OR($K3345=45,$K3345=48),"Fog",AND($K3345&gt;=51,$K3345&lt;=67),"Drizzle",AND($K3345&gt;=71,$K3345&lt;=77),"Snow",AND($K3345&gt;=80,$K3345&lt;=82),"Rain Showers",AND($K3345&gt;=95,$K3345&lt;=99),"Thunderstorm",TRUE,"Cloudy"))</f>
        <v>Partly Cloudy</v>
      </c>
      <c r="G3345" s="3" cm="1">
        <f t="array" ref="G3345">IF($A3345="","",INDEX(OpenMeteoAPI[TemperatureC],ROWS($G$2:G3345)))</f>
        <v>21.6</v>
      </c>
      <c r="H3345" s="4" cm="1">
        <f t="array" ref="H3345">IF($A3345="","",INDEX(OpenMeteoAPI[RelativeHumidityPct],ROWS($H$2:H3345))/100)</f>
        <v>0.68</v>
      </c>
      <c r="I3345" s="4" cm="1">
        <f t="array" ref="I3345">IF($A3345="","",INDEX(OpenMeteoAPI[PrecipitationProbabilityPct],ROWS($I$2:I3345))/100)</f>
        <v>0.01</v>
      </c>
      <c r="J3345" s="3" cm="1">
        <f t="array" ref="J3345">IF($A3345="","",INDEX(OpenMeteoAPI[PrecipitationMM],ROWS($J$2:J3345)))</f>
        <v>0</v>
      </c>
      <c r="K3345" cm="1">
        <f t="array" ref="K3345">IF($A3345="","",INDEX(OpenMeteoAPI[WeatherCode],ROWS($K$2:K3345)))</f>
        <v>2</v>
      </c>
      <c r="L3345" s="3" cm="1">
        <f t="array" ref="L3345">IF($A3345="","",INDEX(OpenMeteoAPI[WindSpeedKMH],ROWS($L$2:L3345)))</f>
        <v>2.7</v>
      </c>
    </row>
    <row r="3346" spans="1:12">
      <c r="A3346" t="str" cm="1">
        <f t="array" ref="A3346">IFERROR(INDEX(OpenMeteoAPI[City],ROWS($A$2:A3346))&amp;", "&amp;INDEX(OpenMeteoAPI[CountryCode],ROWS($A$2:A3346)),"")</f>
        <v>Copenhagen, DK</v>
      </c>
      <c r="B3346" t="str" cm="1">
        <f t="array" ref="B3346">IF($A3346="","",INDEX(OpenMeteoAPI[LocationID],ROWS($B$2:B3346)))</f>
        <v>DK-CPH</v>
      </c>
      <c r="C3346" s="5" cm="1">
        <f t="array" ref="C3346">IF($A3346="","",INDEX(OpenMeteoAPI[ForecastDateTime],ROWS($C$2:C3346)))</f>
        <v>46219.333333333336</v>
      </c>
      <c r="D3346" t="str">
        <f t="shared" si="52"/>
        <v>8AM</v>
      </c>
      <c r="E3346" t="str" cm="1">
        <f t="array" ref="E3346">IF($K3346="","",_xlfn.IFS($K3346=0,_xlfn.UNICHAR(9728),$K3346&lt;=3,_xlfn.UNICHAR(9729),OR($K3346=45,$K3346=48),"~",AND($K3346&gt;=51,$K3346&lt;=67),_xlfn.UNICHAR(9748),AND($K3346&gt;=71,$K3346&lt;=77),_xlfn.UNICHAR(10052),AND($K3346&gt;=80,$K3346&lt;=82),_xlfn.UNICHAR(9748),AND($K3346&gt;=95,$K3346&lt;=99),_xlfn.UNICHAR(9889),TRUE,_xlfn.UNICHAR(9729)))</f>
        <v>☁</v>
      </c>
      <c r="F3346" t="str" cm="1">
        <f t="array" ref="F3346">IF($K3346="","",_xlfn.IFS($K3346=0,"Clear",$K3346&lt;=3,"Partly Cloudy",OR($K3346=45,$K3346=48),"Fog",AND($K3346&gt;=51,$K3346&lt;=67),"Drizzle",AND($K3346&gt;=71,$K3346&lt;=77),"Snow",AND($K3346&gt;=80,$K3346&lt;=82),"Rain Showers",AND($K3346&gt;=95,$K3346&lt;=99),"Thunderstorm",TRUE,"Cloudy"))</f>
        <v>Partly Cloudy</v>
      </c>
      <c r="G3346" s="3" cm="1">
        <f t="array" ref="G3346">IF($A3346="","",INDEX(OpenMeteoAPI[TemperatureC],ROWS($G$2:G3346)))</f>
        <v>22</v>
      </c>
      <c r="H3346" s="4" cm="1">
        <f t="array" ref="H3346">IF($A3346="","",INDEX(OpenMeteoAPI[RelativeHumidityPct],ROWS($H$2:H3346))/100)</f>
        <v>0.65</v>
      </c>
      <c r="I3346" s="4" cm="1">
        <f t="array" ref="I3346">IF($A3346="","",INDEX(OpenMeteoAPI[PrecipitationProbabilityPct],ROWS($I$2:I3346))/100)</f>
        <v>0.02</v>
      </c>
      <c r="J3346" s="3" cm="1">
        <f t="array" ref="J3346">IF($A3346="","",INDEX(OpenMeteoAPI[PrecipitationMM],ROWS($J$2:J3346)))</f>
        <v>0</v>
      </c>
      <c r="K3346" cm="1">
        <f t="array" ref="K3346">IF($A3346="","",INDEX(OpenMeteoAPI[WeatherCode],ROWS($K$2:K3346)))</f>
        <v>2</v>
      </c>
      <c r="L3346" s="3" cm="1">
        <f t="array" ref="L3346">IF($A3346="","",INDEX(OpenMeteoAPI[WindSpeedKMH],ROWS($L$2:L3346)))</f>
        <v>1.9</v>
      </c>
    </row>
    <row r="3347" spans="1:12">
      <c r="A3347" t="str" cm="1">
        <f t="array" ref="A3347">IFERROR(INDEX(OpenMeteoAPI[City],ROWS($A$2:A3347))&amp;", "&amp;INDEX(OpenMeteoAPI[CountryCode],ROWS($A$2:A3347)),"")</f>
        <v>Copenhagen, DK</v>
      </c>
      <c r="B3347" t="str" cm="1">
        <f t="array" ref="B3347">IF($A3347="","",INDEX(OpenMeteoAPI[LocationID],ROWS($B$2:B3347)))</f>
        <v>DK-CPH</v>
      </c>
      <c r="C3347" s="5" cm="1">
        <f t="array" ref="C3347">IF($A3347="","",INDEX(OpenMeteoAPI[ForecastDateTime],ROWS($C$2:C3347)))</f>
        <v>46219.375</v>
      </c>
      <c r="D3347" t="str">
        <f t="shared" si="52"/>
        <v>9AM</v>
      </c>
      <c r="E3347" t="str" cm="1">
        <f t="array" ref="E3347">IF($K3347="","",_xlfn.IFS($K3347=0,_xlfn.UNICHAR(9728),$K3347&lt;=3,_xlfn.UNICHAR(9729),OR($K3347=45,$K3347=48),"~",AND($K3347&gt;=51,$K3347&lt;=67),_xlfn.UNICHAR(9748),AND($K3347&gt;=71,$K3347&lt;=77),_xlfn.UNICHAR(10052),AND($K3347&gt;=80,$K3347&lt;=82),_xlfn.UNICHAR(9748),AND($K3347&gt;=95,$K3347&lt;=99),_xlfn.UNICHAR(9889),TRUE,_xlfn.UNICHAR(9729)))</f>
        <v>☁</v>
      </c>
      <c r="F3347" t="str" cm="1">
        <f t="array" ref="F3347">IF($K3347="","",_xlfn.IFS($K3347=0,"Clear",$K3347&lt;=3,"Partly Cloudy",OR($K3347=45,$K3347=48),"Fog",AND($K3347&gt;=51,$K3347&lt;=67),"Drizzle",AND($K3347&gt;=71,$K3347&lt;=77),"Snow",AND($K3347&gt;=80,$K3347&lt;=82),"Rain Showers",AND($K3347&gt;=95,$K3347&lt;=99),"Thunderstorm",TRUE,"Cloudy"))</f>
        <v>Partly Cloudy</v>
      </c>
      <c r="G3347" s="3" cm="1">
        <f t="array" ref="G3347">IF($A3347="","",INDEX(OpenMeteoAPI[TemperatureC],ROWS($G$2:G3347)))</f>
        <v>22.6</v>
      </c>
      <c r="H3347" s="4" cm="1">
        <f t="array" ref="H3347">IF($A3347="","",INDEX(OpenMeteoAPI[RelativeHumidityPct],ROWS($H$2:H3347))/100)</f>
        <v>0.61</v>
      </c>
      <c r="I3347" s="4" cm="1">
        <f t="array" ref="I3347">IF($A3347="","",INDEX(OpenMeteoAPI[PrecipitationProbabilityPct],ROWS($I$2:I3347))/100)</f>
        <v>0.03</v>
      </c>
      <c r="J3347" s="3" cm="1">
        <f t="array" ref="J3347">IF($A3347="","",INDEX(OpenMeteoAPI[PrecipitationMM],ROWS($J$2:J3347)))</f>
        <v>0</v>
      </c>
      <c r="K3347" cm="1">
        <f t="array" ref="K3347">IF($A3347="","",INDEX(OpenMeteoAPI[WeatherCode],ROWS($K$2:K3347)))</f>
        <v>2</v>
      </c>
      <c r="L3347" s="3" cm="1">
        <f t="array" ref="L3347">IF($A3347="","",INDEX(OpenMeteoAPI[WindSpeedKMH],ROWS($L$2:L3347)))</f>
        <v>0.8</v>
      </c>
    </row>
    <row r="3348" spans="1:12">
      <c r="A3348" t="str" cm="1">
        <f t="array" ref="A3348">IFERROR(INDEX(OpenMeteoAPI[City],ROWS($A$2:A3348))&amp;", "&amp;INDEX(OpenMeteoAPI[CountryCode],ROWS($A$2:A3348)),"")</f>
        <v>Copenhagen, DK</v>
      </c>
      <c r="B3348" t="str" cm="1">
        <f t="array" ref="B3348">IF($A3348="","",INDEX(OpenMeteoAPI[LocationID],ROWS($B$2:B3348)))</f>
        <v>DK-CPH</v>
      </c>
      <c r="C3348" s="5" cm="1">
        <f t="array" ref="C3348">IF($A3348="","",INDEX(OpenMeteoAPI[ForecastDateTime],ROWS($C$2:C3348)))</f>
        <v>46219.416666666664</v>
      </c>
      <c r="D3348" t="str">
        <f t="shared" si="52"/>
        <v>10AM</v>
      </c>
      <c r="E3348" t="str" cm="1">
        <f t="array" ref="E3348">IF($K3348="","",_xlfn.IFS($K3348=0,_xlfn.UNICHAR(9728),$K3348&lt;=3,_xlfn.UNICHAR(9729),OR($K3348=45,$K3348=48),"~",AND($K3348&gt;=51,$K3348&lt;=67),_xlfn.UNICHAR(9748),AND($K3348&gt;=71,$K3348&lt;=77),_xlfn.UNICHAR(10052),AND($K3348&gt;=80,$K3348&lt;=82),_xlfn.UNICHAR(9748),AND($K3348&gt;=95,$K3348&lt;=99),_xlfn.UNICHAR(9889),TRUE,_xlfn.UNICHAR(9729)))</f>
        <v>☁</v>
      </c>
      <c r="F3348" t="str" cm="1">
        <f t="array" ref="F3348">IF($K3348="","",_xlfn.IFS($K3348=0,"Clear",$K3348&lt;=3,"Partly Cloudy",OR($K3348=45,$K3348=48),"Fog",AND($K3348&gt;=51,$K3348&lt;=67),"Drizzle",AND($K3348&gt;=71,$K3348&lt;=77),"Snow",AND($K3348&gt;=80,$K3348&lt;=82),"Rain Showers",AND($K3348&gt;=95,$K3348&lt;=99),"Thunderstorm",TRUE,"Cloudy"))</f>
        <v>Partly Cloudy</v>
      </c>
      <c r="G3348" s="3" cm="1">
        <f t="array" ref="G3348">IF($A3348="","",INDEX(OpenMeteoAPI[TemperatureC],ROWS($G$2:G3348)))</f>
        <v>23.3</v>
      </c>
      <c r="H3348" s="4" cm="1">
        <f t="array" ref="H3348">IF($A3348="","",INDEX(OpenMeteoAPI[RelativeHumidityPct],ROWS($H$2:H3348))/100)</f>
        <v>0.57999999999999996</v>
      </c>
      <c r="I3348" s="4" cm="1">
        <f t="array" ref="I3348">IF($A3348="","",INDEX(OpenMeteoAPI[PrecipitationProbabilityPct],ROWS($I$2:I3348))/100)</f>
        <v>0.05</v>
      </c>
      <c r="J3348" s="3" cm="1">
        <f t="array" ref="J3348">IF($A3348="","",INDEX(OpenMeteoAPI[PrecipitationMM],ROWS($J$2:J3348)))</f>
        <v>0</v>
      </c>
      <c r="K3348" cm="1">
        <f t="array" ref="K3348">IF($A3348="","",INDEX(OpenMeteoAPI[WeatherCode],ROWS($K$2:K3348)))</f>
        <v>2</v>
      </c>
      <c r="L3348" s="3" cm="1">
        <f t="array" ref="L3348">IF($A3348="","",INDEX(OpenMeteoAPI[WindSpeedKMH],ROWS($L$2:L3348)))</f>
        <v>0.8</v>
      </c>
    </row>
    <row r="3349" spans="1:12">
      <c r="A3349" t="str" cm="1">
        <f t="array" ref="A3349">IFERROR(INDEX(OpenMeteoAPI[City],ROWS($A$2:A3349))&amp;", "&amp;INDEX(OpenMeteoAPI[CountryCode],ROWS($A$2:A3349)),"")</f>
        <v>Copenhagen, DK</v>
      </c>
      <c r="B3349" t="str" cm="1">
        <f t="array" ref="B3349">IF($A3349="","",INDEX(OpenMeteoAPI[LocationID],ROWS($B$2:B3349)))</f>
        <v>DK-CPH</v>
      </c>
      <c r="C3349" s="5" cm="1">
        <f t="array" ref="C3349">IF($A3349="","",INDEX(OpenMeteoAPI[ForecastDateTime],ROWS($C$2:C3349)))</f>
        <v>46219.458333333336</v>
      </c>
      <c r="D3349" t="str">
        <f t="shared" si="52"/>
        <v>11AM</v>
      </c>
      <c r="E3349" t="str" cm="1">
        <f t="array" ref="E3349">IF($K3349="","",_xlfn.IFS($K3349=0,_xlfn.UNICHAR(9728),$K3349&lt;=3,_xlfn.UNICHAR(9729),OR($K3349=45,$K3349=48),"~",AND($K3349&gt;=51,$K3349&lt;=67),_xlfn.UNICHAR(9748),AND($K3349&gt;=71,$K3349&lt;=77),_xlfn.UNICHAR(10052),AND($K3349&gt;=80,$K3349&lt;=82),_xlfn.UNICHAR(9748),AND($K3349&gt;=95,$K3349&lt;=99),_xlfn.UNICHAR(9889),TRUE,_xlfn.UNICHAR(9729)))</f>
        <v>☁</v>
      </c>
      <c r="F3349" t="str" cm="1">
        <f t="array" ref="F3349">IF($K3349="","",_xlfn.IFS($K3349=0,"Clear",$K3349&lt;=3,"Partly Cloudy",OR($K3349=45,$K3349=48),"Fog",AND($K3349&gt;=51,$K3349&lt;=67),"Drizzle",AND($K3349&gt;=71,$K3349&lt;=77),"Snow",AND($K3349&gt;=80,$K3349&lt;=82),"Rain Showers",AND($K3349&gt;=95,$K3349&lt;=99),"Thunderstorm",TRUE,"Cloudy"))</f>
        <v>Partly Cloudy</v>
      </c>
      <c r="G3349" s="3" cm="1">
        <f t="array" ref="G3349">IF($A3349="","",INDEX(OpenMeteoAPI[TemperatureC],ROWS($G$2:G3349)))</f>
        <v>24</v>
      </c>
      <c r="H3349" s="4" cm="1">
        <f t="array" ref="H3349">IF($A3349="","",INDEX(OpenMeteoAPI[RelativeHumidityPct],ROWS($H$2:H3349))/100)</f>
        <v>0.55000000000000004</v>
      </c>
      <c r="I3349" s="4" cm="1">
        <f t="array" ref="I3349">IF($A3349="","",INDEX(OpenMeteoAPI[PrecipitationProbabilityPct],ROWS($I$2:I3349))/100)</f>
        <v>7.0000000000000007E-2</v>
      </c>
      <c r="J3349" s="3" cm="1">
        <f t="array" ref="J3349">IF($A3349="","",INDEX(OpenMeteoAPI[PrecipitationMM],ROWS($J$2:J3349)))</f>
        <v>0</v>
      </c>
      <c r="K3349" cm="1">
        <f t="array" ref="K3349">IF($A3349="","",INDEX(OpenMeteoAPI[WeatherCode],ROWS($K$2:K3349)))</f>
        <v>1</v>
      </c>
      <c r="L3349" s="3" cm="1">
        <f t="array" ref="L3349">IF($A3349="","",INDEX(OpenMeteoAPI[WindSpeedKMH],ROWS($L$2:L3349)))</f>
        <v>2.4</v>
      </c>
    </row>
    <row r="3350" spans="1:12">
      <c r="A3350" t="str" cm="1">
        <f t="array" ref="A3350">IFERROR(INDEX(OpenMeteoAPI[City],ROWS($A$2:A3350))&amp;", "&amp;INDEX(OpenMeteoAPI[CountryCode],ROWS($A$2:A3350)),"")</f>
        <v>Copenhagen, DK</v>
      </c>
      <c r="B3350" t="str" cm="1">
        <f t="array" ref="B3350">IF($A3350="","",INDEX(OpenMeteoAPI[LocationID],ROWS($B$2:B3350)))</f>
        <v>DK-CPH</v>
      </c>
      <c r="C3350" s="5" cm="1">
        <f t="array" ref="C3350">IF($A3350="","",INDEX(OpenMeteoAPI[ForecastDateTime],ROWS($C$2:C3350)))</f>
        <v>46219.5</v>
      </c>
      <c r="D3350" t="str">
        <f t="shared" si="52"/>
        <v>12PM</v>
      </c>
      <c r="E3350" t="str" cm="1">
        <f t="array" ref="E3350">IF($K3350="","",_xlfn.IFS($K3350=0,_xlfn.UNICHAR(9728),$K3350&lt;=3,_xlfn.UNICHAR(9729),OR($K3350=45,$K3350=48),"~",AND($K3350&gt;=51,$K3350&lt;=67),_xlfn.UNICHAR(9748),AND($K3350&gt;=71,$K3350&lt;=77),_xlfn.UNICHAR(10052),AND($K3350&gt;=80,$K3350&lt;=82),_xlfn.UNICHAR(9748),AND($K3350&gt;=95,$K3350&lt;=99),_xlfn.UNICHAR(9889),TRUE,_xlfn.UNICHAR(9729)))</f>
        <v>☁</v>
      </c>
      <c r="F3350" t="str" cm="1">
        <f t="array" ref="F3350">IF($K3350="","",_xlfn.IFS($K3350=0,"Clear",$K3350&lt;=3,"Partly Cloudy",OR($K3350=45,$K3350=48),"Fog",AND($K3350&gt;=51,$K3350&lt;=67),"Drizzle",AND($K3350&gt;=71,$K3350&lt;=77),"Snow",AND($K3350&gt;=80,$K3350&lt;=82),"Rain Showers",AND($K3350&gt;=95,$K3350&lt;=99),"Thunderstorm",TRUE,"Cloudy"))</f>
        <v>Partly Cloudy</v>
      </c>
      <c r="G3350" s="3" cm="1">
        <f t="array" ref="G3350">IF($A3350="","",INDEX(OpenMeteoAPI[TemperatureC],ROWS($G$2:G3350)))</f>
        <v>24.7</v>
      </c>
      <c r="H3350" s="4" cm="1">
        <f t="array" ref="H3350">IF($A3350="","",INDEX(OpenMeteoAPI[RelativeHumidityPct],ROWS($H$2:H3350))/100)</f>
        <v>0.52</v>
      </c>
      <c r="I3350" s="4" cm="1">
        <f t="array" ref="I3350">IF($A3350="","",INDEX(OpenMeteoAPI[PrecipitationProbabilityPct],ROWS($I$2:I3350))/100)</f>
        <v>0.09</v>
      </c>
      <c r="J3350" s="3" cm="1">
        <f t="array" ref="J3350">IF($A3350="","",INDEX(OpenMeteoAPI[PrecipitationMM],ROWS($J$2:J3350)))</f>
        <v>0</v>
      </c>
      <c r="K3350" cm="1">
        <f t="array" ref="K3350">IF($A3350="","",INDEX(OpenMeteoAPI[WeatherCode],ROWS($K$2:K3350)))</f>
        <v>1</v>
      </c>
      <c r="L3350" s="3" cm="1">
        <f t="array" ref="L3350">IF($A3350="","",INDEX(OpenMeteoAPI[WindSpeedKMH],ROWS($L$2:L3350)))</f>
        <v>4.0999999999999996</v>
      </c>
    </row>
    <row r="3351" spans="1:12">
      <c r="A3351" t="str" cm="1">
        <f t="array" ref="A3351">IFERROR(INDEX(OpenMeteoAPI[City],ROWS($A$2:A3351))&amp;", "&amp;INDEX(OpenMeteoAPI[CountryCode],ROWS($A$2:A3351)),"")</f>
        <v>Copenhagen, DK</v>
      </c>
      <c r="B3351" t="str" cm="1">
        <f t="array" ref="B3351">IF($A3351="","",INDEX(OpenMeteoAPI[LocationID],ROWS($B$2:B3351)))</f>
        <v>DK-CPH</v>
      </c>
      <c r="C3351" s="5" cm="1">
        <f t="array" ref="C3351">IF($A3351="","",INDEX(OpenMeteoAPI[ForecastDateTime],ROWS($C$2:C3351)))</f>
        <v>46219.541666666664</v>
      </c>
      <c r="D3351" t="str">
        <f t="shared" si="52"/>
        <v>1PM</v>
      </c>
      <c r="E3351" t="str" cm="1">
        <f t="array" ref="E3351">IF($K3351="","",_xlfn.IFS($K3351=0,_xlfn.UNICHAR(9728),$K3351&lt;=3,_xlfn.UNICHAR(9729),OR($K3351=45,$K3351=48),"~",AND($K3351&gt;=51,$K3351&lt;=67),_xlfn.UNICHAR(9748),AND($K3351&gt;=71,$K3351&lt;=77),_xlfn.UNICHAR(10052),AND($K3351&gt;=80,$K3351&lt;=82),_xlfn.UNICHAR(9748),AND($K3351&gt;=95,$K3351&lt;=99),_xlfn.UNICHAR(9889),TRUE,_xlfn.UNICHAR(9729)))</f>
        <v>☁</v>
      </c>
      <c r="F3351" t="str" cm="1">
        <f t="array" ref="F3351">IF($K3351="","",_xlfn.IFS($K3351=0,"Clear",$K3351&lt;=3,"Partly Cloudy",OR($K3351=45,$K3351=48),"Fog",AND($K3351&gt;=51,$K3351&lt;=67),"Drizzle",AND($K3351&gt;=71,$K3351&lt;=77),"Snow",AND($K3351&gt;=80,$K3351&lt;=82),"Rain Showers",AND($K3351&gt;=95,$K3351&lt;=99),"Thunderstorm",TRUE,"Cloudy"))</f>
        <v>Partly Cloudy</v>
      </c>
      <c r="G3351" s="3" cm="1">
        <f t="array" ref="G3351">IF($A3351="","",INDEX(OpenMeteoAPI[TemperatureC],ROWS($G$2:G3351)))</f>
        <v>25.2</v>
      </c>
      <c r="H3351" s="4" cm="1">
        <f t="array" ref="H3351">IF($A3351="","",INDEX(OpenMeteoAPI[RelativeHumidityPct],ROWS($H$2:H3351))/100)</f>
        <v>0.51</v>
      </c>
      <c r="I3351" s="4" cm="1">
        <f t="array" ref="I3351">IF($A3351="","",INDEX(OpenMeteoAPI[PrecipitationProbabilityPct],ROWS($I$2:I3351))/100)</f>
        <v>0.11</v>
      </c>
      <c r="J3351" s="3" cm="1">
        <f t="array" ref="J3351">IF($A3351="","",INDEX(OpenMeteoAPI[PrecipitationMM],ROWS($J$2:J3351)))</f>
        <v>0</v>
      </c>
      <c r="K3351" cm="1">
        <f t="array" ref="K3351">IF($A3351="","",INDEX(OpenMeteoAPI[WeatherCode],ROWS($K$2:K3351)))</f>
        <v>1</v>
      </c>
      <c r="L3351" s="3" cm="1">
        <f t="array" ref="L3351">IF($A3351="","",INDEX(OpenMeteoAPI[WindSpeedKMH],ROWS($L$2:L3351)))</f>
        <v>5.4</v>
      </c>
    </row>
    <row r="3352" spans="1:12">
      <c r="A3352" t="str" cm="1">
        <f t="array" ref="A3352">IFERROR(INDEX(OpenMeteoAPI[City],ROWS($A$2:A3352))&amp;", "&amp;INDEX(OpenMeteoAPI[CountryCode],ROWS($A$2:A3352)),"")</f>
        <v>Copenhagen, DK</v>
      </c>
      <c r="B3352" t="str" cm="1">
        <f t="array" ref="B3352">IF($A3352="","",INDEX(OpenMeteoAPI[LocationID],ROWS($B$2:B3352)))</f>
        <v>DK-CPH</v>
      </c>
      <c r="C3352" s="5" cm="1">
        <f t="array" ref="C3352">IF($A3352="","",INDEX(OpenMeteoAPI[ForecastDateTime],ROWS($C$2:C3352)))</f>
        <v>46219.583333333336</v>
      </c>
      <c r="D3352" t="str">
        <f t="shared" si="52"/>
        <v>2PM</v>
      </c>
      <c r="E3352" t="str" cm="1">
        <f t="array" ref="E3352">IF($K3352="","",_xlfn.IFS($K3352=0,_xlfn.UNICHAR(9728),$K3352&lt;=3,_xlfn.UNICHAR(9729),OR($K3352=45,$K3352=48),"~",AND($K3352&gt;=51,$K3352&lt;=67),_xlfn.UNICHAR(9748),AND($K3352&gt;=71,$K3352&lt;=77),_xlfn.UNICHAR(10052),AND($K3352&gt;=80,$K3352&lt;=82),_xlfn.UNICHAR(9748),AND($K3352&gt;=95,$K3352&lt;=99),_xlfn.UNICHAR(9889),TRUE,_xlfn.UNICHAR(9729)))</f>
        <v>~</v>
      </c>
      <c r="F3352" t="str" cm="1">
        <f t="array" ref="F3352">IF($K3352="","",_xlfn.IFS($K3352=0,"Clear",$K3352&lt;=3,"Partly Cloudy",OR($K3352=45,$K3352=48),"Fog",AND($K3352&gt;=51,$K3352&lt;=67),"Drizzle",AND($K3352&gt;=71,$K3352&lt;=77),"Snow",AND($K3352&gt;=80,$K3352&lt;=82),"Rain Showers",AND($K3352&gt;=95,$K3352&lt;=99),"Thunderstorm",TRUE,"Cloudy"))</f>
        <v>Fog</v>
      </c>
      <c r="G3352" s="3" cm="1">
        <f t="array" ref="G3352">IF($A3352="","",INDEX(OpenMeteoAPI[TemperatureC],ROWS($G$2:G3352)))</f>
        <v>25.5</v>
      </c>
      <c r="H3352" s="4" cm="1">
        <f t="array" ref="H3352">IF($A3352="","",INDEX(OpenMeteoAPI[RelativeHumidityPct],ROWS($H$2:H3352))/100)</f>
        <v>0.5</v>
      </c>
      <c r="I3352" s="4" cm="1">
        <f t="array" ref="I3352">IF($A3352="","",INDEX(OpenMeteoAPI[PrecipitationProbabilityPct],ROWS($I$2:I3352))/100)</f>
        <v>0.12</v>
      </c>
      <c r="J3352" s="3" cm="1">
        <f t="array" ref="J3352">IF($A3352="","",INDEX(OpenMeteoAPI[PrecipitationMM],ROWS($J$2:J3352)))</f>
        <v>0</v>
      </c>
      <c r="K3352" cm="1">
        <f t="array" ref="K3352">IF($A3352="","",INDEX(OpenMeteoAPI[WeatherCode],ROWS($K$2:K3352)))</f>
        <v>45</v>
      </c>
      <c r="L3352" s="3" cm="1">
        <f t="array" ref="L3352">IF($A3352="","",INDEX(OpenMeteoAPI[WindSpeedKMH],ROWS($L$2:L3352)))</f>
        <v>6.4</v>
      </c>
    </row>
    <row r="3353" spans="1:12">
      <c r="A3353" t="str" cm="1">
        <f t="array" ref="A3353">IFERROR(INDEX(OpenMeteoAPI[City],ROWS($A$2:A3353))&amp;", "&amp;INDEX(OpenMeteoAPI[CountryCode],ROWS($A$2:A3353)),"")</f>
        <v>Copenhagen, DK</v>
      </c>
      <c r="B3353" t="str" cm="1">
        <f t="array" ref="B3353">IF($A3353="","",INDEX(OpenMeteoAPI[LocationID],ROWS($B$2:B3353)))</f>
        <v>DK-CPH</v>
      </c>
      <c r="C3353" s="5" cm="1">
        <f t="array" ref="C3353">IF($A3353="","",INDEX(OpenMeteoAPI[ForecastDateTime],ROWS($C$2:C3353)))</f>
        <v>46219.625</v>
      </c>
      <c r="D3353" t="str">
        <f t="shared" si="52"/>
        <v>3PM</v>
      </c>
      <c r="E3353" t="str" cm="1">
        <f t="array" ref="E3353">IF($K3353="","",_xlfn.IFS($K3353=0,_xlfn.UNICHAR(9728),$K3353&lt;=3,_xlfn.UNICHAR(9729),OR($K3353=45,$K3353=48),"~",AND($K3353&gt;=51,$K3353&lt;=67),_xlfn.UNICHAR(9748),AND($K3353&gt;=71,$K3353&lt;=77),_xlfn.UNICHAR(10052),AND($K3353&gt;=80,$K3353&lt;=82),_xlfn.UNICHAR(9748),AND($K3353&gt;=95,$K3353&lt;=99),_xlfn.UNICHAR(9889),TRUE,_xlfn.UNICHAR(9729)))</f>
        <v>☁</v>
      </c>
      <c r="F3353" t="str" cm="1">
        <f t="array" ref="F3353">IF($K3353="","",_xlfn.IFS($K3353=0,"Clear",$K3353&lt;=3,"Partly Cloudy",OR($K3353=45,$K3353=48),"Fog",AND($K3353&gt;=51,$K3353&lt;=67),"Drizzle",AND($K3353&gt;=71,$K3353&lt;=77),"Snow",AND($K3353&gt;=80,$K3353&lt;=82),"Rain Showers",AND($K3353&gt;=95,$K3353&lt;=99),"Thunderstorm",TRUE,"Cloudy"))</f>
        <v>Partly Cloudy</v>
      </c>
      <c r="G3353" s="3" cm="1">
        <f t="array" ref="G3353">IF($A3353="","",INDEX(OpenMeteoAPI[TemperatureC],ROWS($G$2:G3353)))</f>
        <v>25.4</v>
      </c>
      <c r="H3353" s="4" cm="1">
        <f t="array" ref="H3353">IF($A3353="","",INDEX(OpenMeteoAPI[RelativeHumidityPct],ROWS($H$2:H3353))/100)</f>
        <v>0.51</v>
      </c>
      <c r="I3353" s="4" cm="1">
        <f t="array" ref="I3353">IF($A3353="","",INDEX(OpenMeteoAPI[PrecipitationProbabilityPct],ROWS($I$2:I3353))/100)</f>
        <v>0.13</v>
      </c>
      <c r="J3353" s="3" cm="1">
        <f t="array" ref="J3353">IF($A3353="","",INDEX(OpenMeteoAPI[PrecipitationMM],ROWS($J$2:J3353)))</f>
        <v>0</v>
      </c>
      <c r="K3353" cm="1">
        <f t="array" ref="K3353">IF($A3353="","",INDEX(OpenMeteoAPI[WeatherCode],ROWS($K$2:K3353)))</f>
        <v>1</v>
      </c>
      <c r="L3353" s="3" cm="1">
        <f t="array" ref="L3353">IF($A3353="","",INDEX(OpenMeteoAPI[WindSpeedKMH],ROWS($L$2:L3353)))</f>
        <v>6.6</v>
      </c>
    </row>
    <row r="3354" spans="1:12">
      <c r="A3354" t="str" cm="1">
        <f t="array" ref="A3354">IFERROR(INDEX(OpenMeteoAPI[City],ROWS($A$2:A3354))&amp;", "&amp;INDEX(OpenMeteoAPI[CountryCode],ROWS($A$2:A3354)),"")</f>
        <v>Copenhagen, DK</v>
      </c>
      <c r="B3354" t="str" cm="1">
        <f t="array" ref="B3354">IF($A3354="","",INDEX(OpenMeteoAPI[LocationID],ROWS($B$2:B3354)))</f>
        <v>DK-CPH</v>
      </c>
      <c r="C3354" s="5" cm="1">
        <f t="array" ref="C3354">IF($A3354="","",INDEX(OpenMeteoAPI[ForecastDateTime],ROWS($C$2:C3354)))</f>
        <v>46219.666666666664</v>
      </c>
      <c r="D3354" t="str">
        <f t="shared" si="52"/>
        <v>4PM</v>
      </c>
      <c r="E3354" t="str" cm="1">
        <f t="array" ref="E3354">IF($K3354="","",_xlfn.IFS($K3354=0,_xlfn.UNICHAR(9728),$K3354&lt;=3,_xlfn.UNICHAR(9729),OR($K3354=45,$K3354=48),"~",AND($K3354&gt;=51,$K3354&lt;=67),_xlfn.UNICHAR(9748),AND($K3354&gt;=71,$K3354&lt;=77),_xlfn.UNICHAR(10052),AND($K3354&gt;=80,$K3354&lt;=82),_xlfn.UNICHAR(9748),AND($K3354&gt;=95,$K3354&lt;=99),_xlfn.UNICHAR(9889),TRUE,_xlfn.UNICHAR(9729)))</f>
        <v>☀</v>
      </c>
      <c r="F3354" t="str" cm="1">
        <f t="array" ref="F3354">IF($K3354="","",_xlfn.IFS($K3354=0,"Clear",$K3354&lt;=3,"Partly Cloudy",OR($K3354=45,$K3354=48),"Fog",AND($K3354&gt;=51,$K3354&lt;=67),"Drizzle",AND($K3354&gt;=71,$K3354&lt;=77),"Snow",AND($K3354&gt;=80,$K3354&lt;=82),"Rain Showers",AND($K3354&gt;=95,$K3354&lt;=99),"Thunderstorm",TRUE,"Cloudy"))</f>
        <v>Clear</v>
      </c>
      <c r="G3354" s="3" cm="1">
        <f t="array" ref="G3354">IF($A3354="","",INDEX(OpenMeteoAPI[TemperatureC],ROWS($G$2:G3354)))</f>
        <v>25.2</v>
      </c>
      <c r="H3354" s="4" cm="1">
        <f t="array" ref="H3354">IF($A3354="","",INDEX(OpenMeteoAPI[RelativeHumidityPct],ROWS($H$2:H3354))/100)</f>
        <v>0.53</v>
      </c>
      <c r="I3354" s="4" cm="1">
        <f t="array" ref="I3354">IF($A3354="","",INDEX(OpenMeteoAPI[PrecipitationProbabilityPct],ROWS($I$2:I3354))/100)</f>
        <v>0.14000000000000001</v>
      </c>
      <c r="J3354" s="3" cm="1">
        <f t="array" ref="J3354">IF($A3354="","",INDEX(OpenMeteoAPI[PrecipitationMM],ROWS($J$2:J3354)))</f>
        <v>0</v>
      </c>
      <c r="K3354" cm="1">
        <f t="array" ref="K3354">IF($A3354="","",INDEX(OpenMeteoAPI[WeatherCode],ROWS($K$2:K3354)))</f>
        <v>0</v>
      </c>
      <c r="L3354" s="3" cm="1">
        <f t="array" ref="L3354">IF($A3354="","",INDEX(OpenMeteoAPI[WindSpeedKMH],ROWS($L$2:L3354)))</f>
        <v>6.4</v>
      </c>
    </row>
    <row r="3355" spans="1:12">
      <c r="A3355" t="str" cm="1">
        <f t="array" ref="A3355">IFERROR(INDEX(OpenMeteoAPI[City],ROWS($A$2:A3355))&amp;", "&amp;INDEX(OpenMeteoAPI[CountryCode],ROWS($A$2:A3355)),"")</f>
        <v>Copenhagen, DK</v>
      </c>
      <c r="B3355" t="str" cm="1">
        <f t="array" ref="B3355">IF($A3355="","",INDEX(OpenMeteoAPI[LocationID],ROWS($B$2:B3355)))</f>
        <v>DK-CPH</v>
      </c>
      <c r="C3355" s="5" cm="1">
        <f t="array" ref="C3355">IF($A3355="","",INDEX(OpenMeteoAPI[ForecastDateTime],ROWS($C$2:C3355)))</f>
        <v>46219.708333333336</v>
      </c>
      <c r="D3355" t="str">
        <f t="shared" si="52"/>
        <v>5PM</v>
      </c>
      <c r="E3355" t="str" cm="1">
        <f t="array" ref="E3355">IF($K3355="","",_xlfn.IFS($K3355=0,_xlfn.UNICHAR(9728),$K3355&lt;=3,_xlfn.UNICHAR(9729),OR($K3355=45,$K3355=48),"~",AND($K3355&gt;=51,$K3355&lt;=67),_xlfn.UNICHAR(9748),AND($K3355&gt;=71,$K3355&lt;=77),_xlfn.UNICHAR(10052),AND($K3355&gt;=80,$K3355&lt;=82),_xlfn.UNICHAR(9748),AND($K3355&gt;=95,$K3355&lt;=99),_xlfn.UNICHAR(9889),TRUE,_xlfn.UNICHAR(9729)))</f>
        <v>☀</v>
      </c>
      <c r="F3355" t="str" cm="1">
        <f t="array" ref="F3355">IF($K3355="","",_xlfn.IFS($K3355=0,"Clear",$K3355&lt;=3,"Partly Cloudy",OR($K3355=45,$K3355=48),"Fog",AND($K3355&gt;=51,$K3355&lt;=67),"Drizzle",AND($K3355&gt;=71,$K3355&lt;=77),"Snow",AND($K3355&gt;=80,$K3355&lt;=82),"Rain Showers",AND($K3355&gt;=95,$K3355&lt;=99),"Thunderstorm",TRUE,"Cloudy"))</f>
        <v>Clear</v>
      </c>
      <c r="G3355" s="3" cm="1">
        <f t="array" ref="G3355">IF($A3355="","",INDEX(OpenMeteoAPI[TemperatureC],ROWS($G$2:G3355)))</f>
        <v>24.7</v>
      </c>
      <c r="H3355" s="4" cm="1">
        <f t="array" ref="H3355">IF($A3355="","",INDEX(OpenMeteoAPI[RelativeHumidityPct],ROWS($H$2:H3355))/100)</f>
        <v>0.56000000000000005</v>
      </c>
      <c r="I3355" s="4" cm="1">
        <f t="array" ref="I3355">IF($A3355="","",INDEX(OpenMeteoAPI[PrecipitationProbabilityPct],ROWS($I$2:I3355))/100)</f>
        <v>0.14000000000000001</v>
      </c>
      <c r="J3355" s="3" cm="1">
        <f t="array" ref="J3355">IF($A3355="","",INDEX(OpenMeteoAPI[PrecipitationMM],ROWS($J$2:J3355)))</f>
        <v>0</v>
      </c>
      <c r="K3355" cm="1">
        <f t="array" ref="K3355">IF($A3355="","",INDEX(OpenMeteoAPI[WeatherCode],ROWS($K$2:K3355)))</f>
        <v>0</v>
      </c>
      <c r="L3355" s="3" cm="1">
        <f t="array" ref="L3355">IF($A3355="","",INDEX(OpenMeteoAPI[WindSpeedKMH],ROWS($L$2:L3355)))</f>
        <v>6.1</v>
      </c>
    </row>
    <row r="3356" spans="1:12">
      <c r="A3356" t="str" cm="1">
        <f t="array" ref="A3356">IFERROR(INDEX(OpenMeteoAPI[City],ROWS($A$2:A3356))&amp;", "&amp;INDEX(OpenMeteoAPI[CountryCode],ROWS($A$2:A3356)),"")</f>
        <v>Copenhagen, DK</v>
      </c>
      <c r="B3356" t="str" cm="1">
        <f t="array" ref="B3356">IF($A3356="","",INDEX(OpenMeteoAPI[LocationID],ROWS($B$2:B3356)))</f>
        <v>DK-CPH</v>
      </c>
      <c r="C3356" s="5" cm="1">
        <f t="array" ref="C3356">IF($A3356="","",INDEX(OpenMeteoAPI[ForecastDateTime],ROWS($C$2:C3356)))</f>
        <v>46219.75</v>
      </c>
      <c r="D3356" t="str">
        <f t="shared" si="52"/>
        <v>6PM</v>
      </c>
      <c r="E3356" t="str" cm="1">
        <f t="array" ref="E3356">IF($K3356="","",_xlfn.IFS($K3356=0,_xlfn.UNICHAR(9728),$K3356&lt;=3,_xlfn.UNICHAR(9729),OR($K3356=45,$K3356=48),"~",AND($K3356&gt;=51,$K3356&lt;=67),_xlfn.UNICHAR(9748),AND($K3356&gt;=71,$K3356&lt;=77),_xlfn.UNICHAR(10052),AND($K3356&gt;=80,$K3356&lt;=82),_xlfn.UNICHAR(9748),AND($K3356&gt;=95,$K3356&lt;=99),_xlfn.UNICHAR(9889),TRUE,_xlfn.UNICHAR(9729)))</f>
        <v>☀</v>
      </c>
      <c r="F3356" t="str" cm="1">
        <f t="array" ref="F3356">IF($K3356="","",_xlfn.IFS($K3356=0,"Clear",$K3356&lt;=3,"Partly Cloudy",OR($K3356=45,$K3356=48),"Fog",AND($K3356&gt;=51,$K3356&lt;=67),"Drizzle",AND($K3356&gt;=71,$K3356&lt;=77),"Snow",AND($K3356&gt;=80,$K3356&lt;=82),"Rain Showers",AND($K3356&gt;=95,$K3356&lt;=99),"Thunderstorm",TRUE,"Cloudy"))</f>
        <v>Clear</v>
      </c>
      <c r="G3356" s="3" cm="1">
        <f t="array" ref="G3356">IF($A3356="","",INDEX(OpenMeteoAPI[TemperatureC],ROWS($G$2:G3356)))</f>
        <v>24.2</v>
      </c>
      <c r="H3356" s="4" cm="1">
        <f t="array" ref="H3356">IF($A3356="","",INDEX(OpenMeteoAPI[RelativeHumidityPct],ROWS($H$2:H3356))/100)</f>
        <v>0.59</v>
      </c>
      <c r="I3356" s="4" cm="1">
        <f t="array" ref="I3356">IF($A3356="","",INDEX(OpenMeteoAPI[PrecipitationProbabilityPct],ROWS($I$2:I3356))/100)</f>
        <v>0.14000000000000001</v>
      </c>
      <c r="J3356" s="3" cm="1">
        <f t="array" ref="J3356">IF($A3356="","",INDEX(OpenMeteoAPI[PrecipitationMM],ROWS($J$2:J3356)))</f>
        <v>0</v>
      </c>
      <c r="K3356" cm="1">
        <f t="array" ref="K3356">IF($A3356="","",INDEX(OpenMeteoAPI[WeatherCode],ROWS($K$2:K3356)))</f>
        <v>0</v>
      </c>
      <c r="L3356" s="3" cm="1">
        <f t="array" ref="L3356">IF($A3356="","",INDEX(OpenMeteoAPI[WindSpeedKMH],ROWS($L$2:L3356)))</f>
        <v>5.7</v>
      </c>
    </row>
    <row r="3357" spans="1:12">
      <c r="A3357" t="str" cm="1">
        <f t="array" ref="A3357">IFERROR(INDEX(OpenMeteoAPI[City],ROWS($A$2:A3357))&amp;", "&amp;INDEX(OpenMeteoAPI[CountryCode],ROWS($A$2:A3357)),"")</f>
        <v>Copenhagen, DK</v>
      </c>
      <c r="B3357" t="str" cm="1">
        <f t="array" ref="B3357">IF($A3357="","",INDEX(OpenMeteoAPI[LocationID],ROWS($B$2:B3357)))</f>
        <v>DK-CPH</v>
      </c>
      <c r="C3357" s="5" cm="1">
        <f t="array" ref="C3357">IF($A3357="","",INDEX(OpenMeteoAPI[ForecastDateTime],ROWS($C$2:C3357)))</f>
        <v>46219.791666666664</v>
      </c>
      <c r="D3357" t="str">
        <f t="shared" si="52"/>
        <v>7PM</v>
      </c>
      <c r="E3357" t="str" cm="1">
        <f t="array" ref="E3357">IF($K3357="","",_xlfn.IFS($K3357=0,_xlfn.UNICHAR(9728),$K3357&lt;=3,_xlfn.UNICHAR(9729),OR($K3357=45,$K3357=48),"~",AND($K3357&gt;=51,$K3357&lt;=67),_xlfn.UNICHAR(9748),AND($K3357&gt;=71,$K3357&lt;=77),_xlfn.UNICHAR(10052),AND($K3357&gt;=80,$K3357&lt;=82),_xlfn.UNICHAR(9748),AND($K3357&gt;=95,$K3357&lt;=99),_xlfn.UNICHAR(9889),TRUE,_xlfn.UNICHAR(9729)))</f>
        <v>☀</v>
      </c>
      <c r="F3357" t="str" cm="1">
        <f t="array" ref="F3357">IF($K3357="","",_xlfn.IFS($K3357=0,"Clear",$K3357&lt;=3,"Partly Cloudy",OR($K3357=45,$K3357=48),"Fog",AND($K3357&gt;=51,$K3357&lt;=67),"Drizzle",AND($K3357&gt;=71,$K3357&lt;=77),"Snow",AND($K3357&gt;=80,$K3357&lt;=82),"Rain Showers",AND($K3357&gt;=95,$K3357&lt;=99),"Thunderstorm",TRUE,"Cloudy"))</f>
        <v>Clear</v>
      </c>
      <c r="G3357" s="3" cm="1">
        <f t="array" ref="G3357">IF($A3357="","",INDEX(OpenMeteoAPI[TemperatureC],ROWS($G$2:G3357)))</f>
        <v>23.5</v>
      </c>
      <c r="H3357" s="4" cm="1">
        <f t="array" ref="H3357">IF($A3357="","",INDEX(OpenMeteoAPI[RelativeHumidityPct],ROWS($H$2:H3357))/100)</f>
        <v>0.63</v>
      </c>
      <c r="I3357" s="4" cm="1">
        <f t="array" ref="I3357">IF($A3357="","",INDEX(OpenMeteoAPI[PrecipitationProbabilityPct],ROWS($I$2:I3357))/100)</f>
        <v>0.14000000000000001</v>
      </c>
      <c r="J3357" s="3" cm="1">
        <f t="array" ref="J3357">IF($A3357="","",INDEX(OpenMeteoAPI[PrecipitationMM],ROWS($J$2:J3357)))</f>
        <v>0</v>
      </c>
      <c r="K3357" cm="1">
        <f t="array" ref="K3357">IF($A3357="","",INDEX(OpenMeteoAPI[WeatherCode],ROWS($K$2:K3357)))</f>
        <v>0</v>
      </c>
      <c r="L3357" s="3" cm="1">
        <f t="array" ref="L3357">IF($A3357="","",INDEX(OpenMeteoAPI[WindSpeedKMH],ROWS($L$2:L3357)))</f>
        <v>5.4</v>
      </c>
    </row>
    <row r="3358" spans="1:12">
      <c r="A3358" t="str" cm="1">
        <f t="array" ref="A3358">IFERROR(INDEX(OpenMeteoAPI[City],ROWS($A$2:A3358))&amp;", "&amp;INDEX(OpenMeteoAPI[CountryCode],ROWS($A$2:A3358)),"")</f>
        <v>Copenhagen, DK</v>
      </c>
      <c r="B3358" t="str" cm="1">
        <f t="array" ref="B3358">IF($A3358="","",INDEX(OpenMeteoAPI[LocationID],ROWS($B$2:B3358)))</f>
        <v>DK-CPH</v>
      </c>
      <c r="C3358" s="5" cm="1">
        <f t="array" ref="C3358">IF($A3358="","",INDEX(OpenMeteoAPI[ForecastDateTime],ROWS($C$2:C3358)))</f>
        <v>46219.833333333336</v>
      </c>
      <c r="D3358" t="str">
        <f t="shared" si="52"/>
        <v>8PM</v>
      </c>
      <c r="E3358" t="str" cm="1">
        <f t="array" ref="E3358">IF($K3358="","",_xlfn.IFS($K3358=0,_xlfn.UNICHAR(9728),$K3358&lt;=3,_xlfn.UNICHAR(9729),OR($K3358=45,$K3358=48),"~",AND($K3358&gt;=51,$K3358&lt;=67),_xlfn.UNICHAR(9748),AND($K3358&gt;=71,$K3358&lt;=77),_xlfn.UNICHAR(10052),AND($K3358&gt;=80,$K3358&lt;=82),_xlfn.UNICHAR(9748),AND($K3358&gt;=95,$K3358&lt;=99),_xlfn.UNICHAR(9889),TRUE,_xlfn.UNICHAR(9729)))</f>
        <v>☀</v>
      </c>
      <c r="F3358" t="str" cm="1">
        <f t="array" ref="F3358">IF($K3358="","",_xlfn.IFS($K3358=0,"Clear",$K3358&lt;=3,"Partly Cloudy",OR($K3358=45,$K3358=48),"Fog",AND($K3358&gt;=51,$K3358&lt;=67),"Drizzle",AND($K3358&gt;=71,$K3358&lt;=77),"Snow",AND($K3358&gt;=80,$K3358&lt;=82),"Rain Showers",AND($K3358&gt;=95,$K3358&lt;=99),"Thunderstorm",TRUE,"Cloudy"))</f>
        <v>Clear</v>
      </c>
      <c r="G3358" s="3" cm="1">
        <f t="array" ref="G3358">IF($A3358="","",INDEX(OpenMeteoAPI[TemperatureC],ROWS($G$2:G3358)))</f>
        <v>22.9</v>
      </c>
      <c r="H3358" s="4" cm="1">
        <f t="array" ref="H3358">IF($A3358="","",INDEX(OpenMeteoAPI[RelativeHumidityPct],ROWS($H$2:H3358))/100)</f>
        <v>0.66</v>
      </c>
      <c r="I3358" s="4" cm="1">
        <f t="array" ref="I3358">IF($A3358="","",INDEX(OpenMeteoAPI[PrecipitationProbabilityPct],ROWS($I$2:I3358))/100)</f>
        <v>0.14000000000000001</v>
      </c>
      <c r="J3358" s="3" cm="1">
        <f t="array" ref="J3358">IF($A3358="","",INDEX(OpenMeteoAPI[PrecipitationMM],ROWS($J$2:J3358)))</f>
        <v>0</v>
      </c>
      <c r="K3358" cm="1">
        <f t="array" ref="K3358">IF($A3358="","",INDEX(OpenMeteoAPI[WeatherCode],ROWS($K$2:K3358)))</f>
        <v>0</v>
      </c>
      <c r="L3358" s="3" cm="1">
        <f t="array" ref="L3358">IF($A3358="","",INDEX(OpenMeteoAPI[WindSpeedKMH],ROWS($L$2:L3358)))</f>
        <v>5.6</v>
      </c>
    </row>
    <row r="3359" spans="1:12">
      <c r="A3359" t="str" cm="1">
        <f t="array" ref="A3359">IFERROR(INDEX(OpenMeteoAPI[City],ROWS($A$2:A3359))&amp;", "&amp;INDEX(OpenMeteoAPI[CountryCode],ROWS($A$2:A3359)),"")</f>
        <v>Copenhagen, DK</v>
      </c>
      <c r="B3359" t="str" cm="1">
        <f t="array" ref="B3359">IF($A3359="","",INDEX(OpenMeteoAPI[LocationID],ROWS($B$2:B3359)))</f>
        <v>DK-CPH</v>
      </c>
      <c r="C3359" s="5" cm="1">
        <f t="array" ref="C3359">IF($A3359="","",INDEX(OpenMeteoAPI[ForecastDateTime],ROWS($C$2:C3359)))</f>
        <v>46219.875</v>
      </c>
      <c r="D3359" t="str">
        <f t="shared" si="52"/>
        <v>9PM</v>
      </c>
      <c r="E3359" t="str" cm="1">
        <f t="array" ref="E3359">IF($K3359="","",_xlfn.IFS($K3359=0,_xlfn.UNICHAR(9728),$K3359&lt;=3,_xlfn.UNICHAR(9729),OR($K3359=45,$K3359=48),"~",AND($K3359&gt;=51,$K3359&lt;=67),_xlfn.UNICHAR(9748),AND($K3359&gt;=71,$K3359&lt;=77),_xlfn.UNICHAR(10052),AND($K3359&gt;=80,$K3359&lt;=82),_xlfn.UNICHAR(9748),AND($K3359&gt;=95,$K3359&lt;=99),_xlfn.UNICHAR(9889),TRUE,_xlfn.UNICHAR(9729)))</f>
        <v>☀</v>
      </c>
      <c r="F3359" t="str" cm="1">
        <f t="array" ref="F3359">IF($K3359="","",_xlfn.IFS($K3359=0,"Clear",$K3359&lt;=3,"Partly Cloudy",OR($K3359=45,$K3359=48),"Fog",AND($K3359&gt;=51,$K3359&lt;=67),"Drizzle",AND($K3359&gt;=71,$K3359&lt;=77),"Snow",AND($K3359&gt;=80,$K3359&lt;=82),"Rain Showers",AND($K3359&gt;=95,$K3359&lt;=99),"Thunderstorm",TRUE,"Cloudy"))</f>
        <v>Clear</v>
      </c>
      <c r="G3359" s="3" cm="1">
        <f t="array" ref="G3359">IF($A3359="","",INDEX(OpenMeteoAPI[TemperatureC],ROWS($G$2:G3359)))</f>
        <v>22.2</v>
      </c>
      <c r="H3359" s="4" cm="1">
        <f t="array" ref="H3359">IF($A3359="","",INDEX(OpenMeteoAPI[RelativeHumidityPct],ROWS($H$2:H3359))/100)</f>
        <v>0.7</v>
      </c>
      <c r="I3359" s="4" cm="1">
        <f t="array" ref="I3359">IF($A3359="","",INDEX(OpenMeteoAPI[PrecipitationProbabilityPct],ROWS($I$2:I3359))/100)</f>
        <v>0.13</v>
      </c>
      <c r="J3359" s="3" cm="1">
        <f t="array" ref="J3359">IF($A3359="","",INDEX(OpenMeteoAPI[PrecipitationMM],ROWS($J$2:J3359)))</f>
        <v>0</v>
      </c>
      <c r="K3359" cm="1">
        <f t="array" ref="K3359">IF($A3359="","",INDEX(OpenMeteoAPI[WeatherCode],ROWS($K$2:K3359)))</f>
        <v>0</v>
      </c>
      <c r="L3359" s="3" cm="1">
        <f t="array" ref="L3359">IF($A3359="","",INDEX(OpenMeteoAPI[WindSpeedKMH],ROWS($L$2:L3359)))</f>
        <v>6.1</v>
      </c>
    </row>
    <row r="3360" spans="1:12">
      <c r="A3360" t="str" cm="1">
        <f t="array" ref="A3360">IFERROR(INDEX(OpenMeteoAPI[City],ROWS($A$2:A3360))&amp;", "&amp;INDEX(OpenMeteoAPI[CountryCode],ROWS($A$2:A3360)),"")</f>
        <v>Copenhagen, DK</v>
      </c>
      <c r="B3360" t="str" cm="1">
        <f t="array" ref="B3360">IF($A3360="","",INDEX(OpenMeteoAPI[LocationID],ROWS($B$2:B3360)))</f>
        <v>DK-CPH</v>
      </c>
      <c r="C3360" s="5" cm="1">
        <f t="array" ref="C3360">IF($A3360="","",INDEX(OpenMeteoAPI[ForecastDateTime],ROWS($C$2:C3360)))</f>
        <v>46219.916666666664</v>
      </c>
      <c r="D3360" t="str">
        <f t="shared" si="52"/>
        <v>10PM</v>
      </c>
      <c r="E3360" t="str" cm="1">
        <f t="array" ref="E3360">IF($K3360="","",_xlfn.IFS($K3360=0,_xlfn.UNICHAR(9728),$K3360&lt;=3,_xlfn.UNICHAR(9729),OR($K3360=45,$K3360=48),"~",AND($K3360&gt;=51,$K3360&lt;=67),_xlfn.UNICHAR(9748),AND($K3360&gt;=71,$K3360&lt;=77),_xlfn.UNICHAR(10052),AND($K3360&gt;=80,$K3360&lt;=82),_xlfn.UNICHAR(9748),AND($K3360&gt;=95,$K3360&lt;=99),_xlfn.UNICHAR(9889),TRUE,_xlfn.UNICHAR(9729)))</f>
        <v>☁</v>
      </c>
      <c r="F3360" t="str" cm="1">
        <f t="array" ref="F3360">IF($K3360="","",_xlfn.IFS($K3360=0,"Clear",$K3360&lt;=3,"Partly Cloudy",OR($K3360=45,$K3360=48),"Fog",AND($K3360&gt;=51,$K3360&lt;=67),"Drizzle",AND($K3360&gt;=71,$K3360&lt;=77),"Snow",AND($K3360&gt;=80,$K3360&lt;=82),"Rain Showers",AND($K3360&gt;=95,$K3360&lt;=99),"Thunderstorm",TRUE,"Cloudy"))</f>
        <v>Partly Cloudy</v>
      </c>
      <c r="G3360" s="3" cm="1">
        <f t="array" ref="G3360">IF($A3360="","",INDEX(OpenMeteoAPI[TemperatureC],ROWS($G$2:G3360)))</f>
        <v>21.3</v>
      </c>
      <c r="H3360" s="4" cm="1">
        <f t="array" ref="H3360">IF($A3360="","",INDEX(OpenMeteoAPI[RelativeHumidityPct],ROWS($H$2:H3360))/100)</f>
        <v>0.75</v>
      </c>
      <c r="I3360" s="4" cm="1">
        <f t="array" ref="I3360">IF($A3360="","",INDEX(OpenMeteoAPI[PrecipitationProbabilityPct],ROWS($I$2:I3360))/100)</f>
        <v>0.11</v>
      </c>
      <c r="J3360" s="3" cm="1">
        <f t="array" ref="J3360">IF($A3360="","",INDEX(OpenMeteoAPI[PrecipitationMM],ROWS($J$2:J3360)))</f>
        <v>0</v>
      </c>
      <c r="K3360" cm="1">
        <f t="array" ref="K3360">IF($A3360="","",INDEX(OpenMeteoAPI[WeatherCode],ROWS($K$2:K3360)))</f>
        <v>1</v>
      </c>
      <c r="L3360" s="3" cm="1">
        <f t="array" ref="L3360">IF($A3360="","",INDEX(OpenMeteoAPI[WindSpeedKMH],ROWS($L$2:L3360)))</f>
        <v>6.7</v>
      </c>
    </row>
    <row r="3361" spans="1:12">
      <c r="A3361" t="str" cm="1">
        <f t="array" ref="A3361">IFERROR(INDEX(OpenMeteoAPI[City],ROWS($A$2:A3361))&amp;", "&amp;INDEX(OpenMeteoAPI[CountryCode],ROWS($A$2:A3361)),"")</f>
        <v>Copenhagen, DK</v>
      </c>
      <c r="B3361" t="str" cm="1">
        <f t="array" ref="B3361">IF($A3361="","",INDEX(OpenMeteoAPI[LocationID],ROWS($B$2:B3361)))</f>
        <v>DK-CPH</v>
      </c>
      <c r="C3361" s="5" cm="1">
        <f t="array" ref="C3361">IF($A3361="","",INDEX(OpenMeteoAPI[ForecastDateTime],ROWS($C$2:C3361)))</f>
        <v>46219.958333333336</v>
      </c>
      <c r="D3361" t="str">
        <f t="shared" si="52"/>
        <v>11PM</v>
      </c>
      <c r="E3361" t="str" cm="1">
        <f t="array" ref="E3361">IF($K3361="","",_xlfn.IFS($K3361=0,_xlfn.UNICHAR(9728),$K3361&lt;=3,_xlfn.UNICHAR(9729),OR($K3361=45,$K3361=48),"~",AND($K3361&gt;=51,$K3361&lt;=67),_xlfn.UNICHAR(9748),AND($K3361&gt;=71,$K3361&lt;=77),_xlfn.UNICHAR(10052),AND($K3361&gt;=80,$K3361&lt;=82),_xlfn.UNICHAR(9748),AND($K3361&gt;=95,$K3361&lt;=99),_xlfn.UNICHAR(9889),TRUE,_xlfn.UNICHAR(9729)))</f>
        <v>☁</v>
      </c>
      <c r="F3361" t="str" cm="1">
        <f t="array" ref="F3361">IF($K3361="","",_xlfn.IFS($K3361=0,"Clear",$K3361&lt;=3,"Partly Cloudy",OR($K3361=45,$K3361=48),"Fog",AND($K3361&gt;=51,$K3361&lt;=67),"Drizzle",AND($K3361&gt;=71,$K3361&lt;=77),"Snow",AND($K3361&gt;=80,$K3361&lt;=82),"Rain Showers",AND($K3361&gt;=95,$K3361&lt;=99),"Thunderstorm",TRUE,"Cloudy"))</f>
        <v>Partly Cloudy</v>
      </c>
      <c r="G3361" s="3" cm="1">
        <f t="array" ref="G3361">IF($A3361="","",INDEX(OpenMeteoAPI[TemperatureC],ROWS($G$2:G3361)))</f>
        <v>20.3</v>
      </c>
      <c r="H3361" s="4" cm="1">
        <f t="array" ref="H3361">IF($A3361="","",INDEX(OpenMeteoAPI[RelativeHumidityPct],ROWS($H$2:H3361))/100)</f>
        <v>0.8</v>
      </c>
      <c r="I3361" s="4" cm="1">
        <f t="array" ref="I3361">IF($A3361="","",INDEX(OpenMeteoAPI[PrecipitationProbabilityPct],ROWS($I$2:I3361))/100)</f>
        <v>0.1</v>
      </c>
      <c r="J3361" s="3" cm="1">
        <f t="array" ref="J3361">IF($A3361="","",INDEX(OpenMeteoAPI[PrecipitationMM],ROWS($J$2:J3361)))</f>
        <v>0</v>
      </c>
      <c r="K3361" cm="1">
        <f t="array" ref="K3361">IF($A3361="","",INDEX(OpenMeteoAPI[WeatherCode],ROWS($K$2:K3361)))</f>
        <v>2</v>
      </c>
      <c r="L3361" s="3" cm="1">
        <f t="array" ref="L3361">IF($A3361="","",INDEX(OpenMeteoAPI[WindSpeedKMH],ROWS($L$2:L3361)))</f>
        <v>7.4</v>
      </c>
    </row>
    <row r="3362" spans="1:12">
      <c r="A3362" t="str" cm="1">
        <f t="array" ref="A3362">IFERROR(INDEX(OpenMeteoAPI[City],ROWS($A$2:A3362))&amp;", "&amp;INDEX(OpenMeteoAPI[CountryCode],ROWS($A$2:A3362)),"")</f>
        <v>Stockholm, SE</v>
      </c>
      <c r="B3362" t="str" cm="1">
        <f t="array" ref="B3362">IF($A3362="","",INDEX(OpenMeteoAPI[LocationID],ROWS($B$2:B3362)))</f>
        <v>SE-STO</v>
      </c>
      <c r="C3362" s="5" cm="1">
        <f t="array" ref="C3362">IF($A3362="","",INDEX(OpenMeteoAPI[ForecastDateTime],ROWS($C$2:C3362)))</f>
        <v>46210</v>
      </c>
      <c r="D3362" t="str">
        <f t="shared" si="52"/>
        <v>12AM</v>
      </c>
      <c r="E3362" t="str" cm="1">
        <f t="array" ref="E3362">IF($K3362="","",_xlfn.IFS($K3362=0,_xlfn.UNICHAR(9728),$K3362&lt;=3,_xlfn.UNICHAR(9729),OR($K3362=45,$K3362=48),"~",AND($K3362&gt;=51,$K3362&lt;=67),_xlfn.UNICHAR(9748),AND($K3362&gt;=71,$K3362&lt;=77),_xlfn.UNICHAR(10052),AND($K3362&gt;=80,$K3362&lt;=82),_xlfn.UNICHAR(9748),AND($K3362&gt;=95,$K3362&lt;=99),_xlfn.UNICHAR(9889),TRUE,_xlfn.UNICHAR(9729)))</f>
        <v>☁</v>
      </c>
      <c r="F3362" t="str" cm="1">
        <f t="array" ref="F3362">IF($K3362="","",_xlfn.IFS($K3362=0,"Clear",$K3362&lt;=3,"Partly Cloudy",OR($K3362=45,$K3362=48),"Fog",AND($K3362&gt;=51,$K3362&lt;=67),"Drizzle",AND($K3362&gt;=71,$K3362&lt;=77),"Snow",AND($K3362&gt;=80,$K3362&lt;=82),"Rain Showers",AND($K3362&gt;=95,$K3362&lt;=99),"Thunderstorm",TRUE,"Cloudy"))</f>
        <v>Partly Cloudy</v>
      </c>
      <c r="G3362" s="3" cm="1">
        <f t="array" ref="G3362">IF($A3362="","",INDEX(OpenMeteoAPI[TemperatureC],ROWS($G$2:G3362)))</f>
        <v>15</v>
      </c>
      <c r="H3362" s="4" cm="1">
        <f t="array" ref="H3362">IF($A3362="","",INDEX(OpenMeteoAPI[RelativeHumidityPct],ROWS($H$2:H3362))/100)</f>
        <v>0.51</v>
      </c>
      <c r="I3362" s="4" cm="1">
        <f t="array" ref="I3362">IF($A3362="","",INDEX(OpenMeteoAPI[PrecipitationProbabilityPct],ROWS($I$2:I3362))/100)</f>
        <v>0</v>
      </c>
      <c r="J3362" s="3" cm="1">
        <f t="array" ref="J3362">IF($A3362="","",INDEX(OpenMeteoAPI[PrecipitationMM],ROWS($J$2:J3362)))</f>
        <v>0</v>
      </c>
      <c r="K3362" cm="1">
        <f t="array" ref="K3362">IF($A3362="","",INDEX(OpenMeteoAPI[WeatherCode],ROWS($K$2:K3362)))</f>
        <v>1</v>
      </c>
      <c r="L3362" s="3" cm="1">
        <f t="array" ref="L3362">IF($A3362="","",INDEX(OpenMeteoAPI[WindSpeedKMH],ROWS($L$2:L3362)))</f>
        <v>13.3</v>
      </c>
    </row>
    <row r="3363" spans="1:12">
      <c r="A3363" t="str" cm="1">
        <f t="array" ref="A3363">IFERROR(INDEX(OpenMeteoAPI[City],ROWS($A$2:A3363))&amp;", "&amp;INDEX(OpenMeteoAPI[CountryCode],ROWS($A$2:A3363)),"")</f>
        <v>Stockholm, SE</v>
      </c>
      <c r="B3363" t="str" cm="1">
        <f t="array" ref="B3363">IF($A3363="","",INDEX(OpenMeteoAPI[LocationID],ROWS($B$2:B3363)))</f>
        <v>SE-STO</v>
      </c>
      <c r="C3363" s="5" cm="1">
        <f t="array" ref="C3363">IF($A3363="","",INDEX(OpenMeteoAPI[ForecastDateTime],ROWS($C$2:C3363)))</f>
        <v>46210.041666666664</v>
      </c>
      <c r="D3363" t="str">
        <f t="shared" si="52"/>
        <v>1AM</v>
      </c>
      <c r="E3363" t="str" cm="1">
        <f t="array" ref="E3363">IF($K3363="","",_xlfn.IFS($K3363=0,_xlfn.UNICHAR(9728),$K3363&lt;=3,_xlfn.UNICHAR(9729),OR($K3363=45,$K3363=48),"~",AND($K3363&gt;=51,$K3363&lt;=67),_xlfn.UNICHAR(9748),AND($K3363&gt;=71,$K3363&lt;=77),_xlfn.UNICHAR(10052),AND($K3363&gt;=80,$K3363&lt;=82),_xlfn.UNICHAR(9748),AND($K3363&gt;=95,$K3363&lt;=99),_xlfn.UNICHAR(9889),TRUE,_xlfn.UNICHAR(9729)))</f>
        <v>☁</v>
      </c>
      <c r="F3363" t="str" cm="1">
        <f t="array" ref="F3363">IF($K3363="","",_xlfn.IFS($K3363=0,"Clear",$K3363&lt;=3,"Partly Cloudy",OR($K3363=45,$K3363=48),"Fog",AND($K3363&gt;=51,$K3363&lt;=67),"Drizzle",AND($K3363&gt;=71,$K3363&lt;=77),"Snow",AND($K3363&gt;=80,$K3363&lt;=82),"Rain Showers",AND($K3363&gt;=95,$K3363&lt;=99),"Thunderstorm",TRUE,"Cloudy"))</f>
        <v>Partly Cloudy</v>
      </c>
      <c r="G3363" s="3" cm="1">
        <f t="array" ref="G3363">IF($A3363="","",INDEX(OpenMeteoAPI[TemperatureC],ROWS($G$2:G3363)))</f>
        <v>14.8</v>
      </c>
      <c r="H3363" s="4" cm="1">
        <f t="array" ref="H3363">IF($A3363="","",INDEX(OpenMeteoAPI[RelativeHumidityPct],ROWS($H$2:H3363))/100)</f>
        <v>0.55000000000000004</v>
      </c>
      <c r="I3363" s="4" cm="1">
        <f t="array" ref="I3363">IF($A3363="","",INDEX(OpenMeteoAPI[PrecipitationProbabilityPct],ROWS($I$2:I3363))/100)</f>
        <v>0</v>
      </c>
      <c r="J3363" s="3" cm="1">
        <f t="array" ref="J3363">IF($A3363="","",INDEX(OpenMeteoAPI[PrecipitationMM],ROWS($J$2:J3363)))</f>
        <v>0</v>
      </c>
      <c r="K3363" cm="1">
        <f t="array" ref="K3363">IF($A3363="","",INDEX(OpenMeteoAPI[WeatherCode],ROWS($K$2:K3363)))</f>
        <v>1</v>
      </c>
      <c r="L3363" s="3" cm="1">
        <f t="array" ref="L3363">IF($A3363="","",INDEX(OpenMeteoAPI[WindSpeedKMH],ROWS($L$2:L3363)))</f>
        <v>13.7</v>
      </c>
    </row>
    <row r="3364" spans="1:12">
      <c r="A3364" t="str" cm="1">
        <f t="array" ref="A3364">IFERROR(INDEX(OpenMeteoAPI[City],ROWS($A$2:A3364))&amp;", "&amp;INDEX(OpenMeteoAPI[CountryCode],ROWS($A$2:A3364)),"")</f>
        <v>Stockholm, SE</v>
      </c>
      <c r="B3364" t="str" cm="1">
        <f t="array" ref="B3364">IF($A3364="","",INDEX(OpenMeteoAPI[LocationID],ROWS($B$2:B3364)))</f>
        <v>SE-STO</v>
      </c>
      <c r="C3364" s="5" cm="1">
        <f t="array" ref="C3364">IF($A3364="","",INDEX(OpenMeteoAPI[ForecastDateTime],ROWS($C$2:C3364)))</f>
        <v>46210.083333333336</v>
      </c>
      <c r="D3364" t="str">
        <f t="shared" si="52"/>
        <v>2AM</v>
      </c>
      <c r="E3364" t="str" cm="1">
        <f t="array" ref="E3364">IF($K3364="","",_xlfn.IFS($K3364=0,_xlfn.UNICHAR(9728),$K3364&lt;=3,_xlfn.UNICHAR(9729),OR($K3364=45,$K3364=48),"~",AND($K3364&gt;=51,$K3364&lt;=67),_xlfn.UNICHAR(9748),AND($K3364&gt;=71,$K3364&lt;=77),_xlfn.UNICHAR(10052),AND($K3364&gt;=80,$K3364&lt;=82),_xlfn.UNICHAR(9748),AND($K3364&gt;=95,$K3364&lt;=99),_xlfn.UNICHAR(9889),TRUE,_xlfn.UNICHAR(9729)))</f>
        <v>☀</v>
      </c>
      <c r="F3364" t="str" cm="1">
        <f t="array" ref="F3364">IF($K3364="","",_xlfn.IFS($K3364=0,"Clear",$K3364&lt;=3,"Partly Cloudy",OR($K3364=45,$K3364=48),"Fog",AND($K3364&gt;=51,$K3364&lt;=67),"Drizzle",AND($K3364&gt;=71,$K3364&lt;=77),"Snow",AND($K3364&gt;=80,$K3364&lt;=82),"Rain Showers",AND($K3364&gt;=95,$K3364&lt;=99),"Thunderstorm",TRUE,"Cloudy"))</f>
        <v>Clear</v>
      </c>
      <c r="G3364" s="3" cm="1">
        <f t="array" ref="G3364">IF($A3364="","",INDEX(OpenMeteoAPI[TemperatureC],ROWS($G$2:G3364)))</f>
        <v>14.1</v>
      </c>
      <c r="H3364" s="4" cm="1">
        <f t="array" ref="H3364">IF($A3364="","",INDEX(OpenMeteoAPI[RelativeHumidityPct],ROWS($H$2:H3364))/100)</f>
        <v>0.59</v>
      </c>
      <c r="I3364" s="4" cm="1">
        <f t="array" ref="I3364">IF($A3364="","",INDEX(OpenMeteoAPI[PrecipitationProbabilityPct],ROWS($I$2:I3364))/100)</f>
        <v>0</v>
      </c>
      <c r="J3364" s="3" cm="1">
        <f t="array" ref="J3364">IF($A3364="","",INDEX(OpenMeteoAPI[PrecipitationMM],ROWS($J$2:J3364)))</f>
        <v>0</v>
      </c>
      <c r="K3364" cm="1">
        <f t="array" ref="K3364">IF($A3364="","",INDEX(OpenMeteoAPI[WeatherCode],ROWS($K$2:K3364)))</f>
        <v>0</v>
      </c>
      <c r="L3364" s="3" cm="1">
        <f t="array" ref="L3364">IF($A3364="","",INDEX(OpenMeteoAPI[WindSpeedKMH],ROWS($L$2:L3364)))</f>
        <v>13</v>
      </c>
    </row>
    <row r="3365" spans="1:12">
      <c r="A3365" t="str" cm="1">
        <f t="array" ref="A3365">IFERROR(INDEX(OpenMeteoAPI[City],ROWS($A$2:A3365))&amp;", "&amp;INDEX(OpenMeteoAPI[CountryCode],ROWS($A$2:A3365)),"")</f>
        <v>Stockholm, SE</v>
      </c>
      <c r="B3365" t="str" cm="1">
        <f t="array" ref="B3365">IF($A3365="","",INDEX(OpenMeteoAPI[LocationID],ROWS($B$2:B3365)))</f>
        <v>SE-STO</v>
      </c>
      <c r="C3365" s="5" cm="1">
        <f t="array" ref="C3365">IF($A3365="","",INDEX(OpenMeteoAPI[ForecastDateTime],ROWS($C$2:C3365)))</f>
        <v>46210.125</v>
      </c>
      <c r="D3365" t="str">
        <f t="shared" si="52"/>
        <v>3AM</v>
      </c>
      <c r="E3365" t="str" cm="1">
        <f t="array" ref="E3365">IF($K3365="","",_xlfn.IFS($K3365=0,_xlfn.UNICHAR(9728),$K3365&lt;=3,_xlfn.UNICHAR(9729),OR($K3365=45,$K3365=48),"~",AND($K3365&gt;=51,$K3365&lt;=67),_xlfn.UNICHAR(9748),AND($K3365&gt;=71,$K3365&lt;=77),_xlfn.UNICHAR(10052),AND($K3365&gt;=80,$K3365&lt;=82),_xlfn.UNICHAR(9748),AND($K3365&gt;=95,$K3365&lt;=99),_xlfn.UNICHAR(9889),TRUE,_xlfn.UNICHAR(9729)))</f>
        <v>☀</v>
      </c>
      <c r="F3365" t="str" cm="1">
        <f t="array" ref="F3365">IF($K3365="","",_xlfn.IFS($K3365=0,"Clear",$K3365&lt;=3,"Partly Cloudy",OR($K3365=45,$K3365=48),"Fog",AND($K3365&gt;=51,$K3365&lt;=67),"Drizzle",AND($K3365&gt;=71,$K3365&lt;=77),"Snow",AND($K3365&gt;=80,$K3365&lt;=82),"Rain Showers",AND($K3365&gt;=95,$K3365&lt;=99),"Thunderstorm",TRUE,"Cloudy"))</f>
        <v>Clear</v>
      </c>
      <c r="G3365" s="3" cm="1">
        <f t="array" ref="G3365">IF($A3365="","",INDEX(OpenMeteoAPI[TemperatureC],ROWS($G$2:G3365)))</f>
        <v>13.3</v>
      </c>
      <c r="H3365" s="4" cm="1">
        <f t="array" ref="H3365">IF($A3365="","",INDEX(OpenMeteoAPI[RelativeHumidityPct],ROWS($H$2:H3365))/100)</f>
        <v>0.64</v>
      </c>
      <c r="I3365" s="4" cm="1">
        <f t="array" ref="I3365">IF($A3365="","",INDEX(OpenMeteoAPI[PrecipitationProbabilityPct],ROWS($I$2:I3365))/100)</f>
        <v>0</v>
      </c>
      <c r="J3365" s="3" cm="1">
        <f t="array" ref="J3365">IF($A3365="","",INDEX(OpenMeteoAPI[PrecipitationMM],ROWS($J$2:J3365)))</f>
        <v>0</v>
      </c>
      <c r="K3365" cm="1">
        <f t="array" ref="K3365">IF($A3365="","",INDEX(OpenMeteoAPI[WeatherCode],ROWS($K$2:K3365)))</f>
        <v>0</v>
      </c>
      <c r="L3365" s="3" cm="1">
        <f t="array" ref="L3365">IF($A3365="","",INDEX(OpenMeteoAPI[WindSpeedKMH],ROWS($L$2:L3365)))</f>
        <v>11.9</v>
      </c>
    </row>
    <row r="3366" spans="1:12">
      <c r="A3366" t="str" cm="1">
        <f t="array" ref="A3366">IFERROR(INDEX(OpenMeteoAPI[City],ROWS($A$2:A3366))&amp;", "&amp;INDEX(OpenMeteoAPI[CountryCode],ROWS($A$2:A3366)),"")</f>
        <v>Stockholm, SE</v>
      </c>
      <c r="B3366" t="str" cm="1">
        <f t="array" ref="B3366">IF($A3366="","",INDEX(OpenMeteoAPI[LocationID],ROWS($B$2:B3366)))</f>
        <v>SE-STO</v>
      </c>
      <c r="C3366" s="5" cm="1">
        <f t="array" ref="C3366">IF($A3366="","",INDEX(OpenMeteoAPI[ForecastDateTime],ROWS($C$2:C3366)))</f>
        <v>46210.166666666664</v>
      </c>
      <c r="D3366" t="str">
        <f t="shared" si="52"/>
        <v>4AM</v>
      </c>
      <c r="E3366" t="str" cm="1">
        <f t="array" ref="E3366">IF($K3366="","",_xlfn.IFS($K3366=0,_xlfn.UNICHAR(9728),$K3366&lt;=3,_xlfn.UNICHAR(9729),OR($K3366=45,$K3366=48),"~",AND($K3366&gt;=51,$K3366&lt;=67),_xlfn.UNICHAR(9748),AND($K3366&gt;=71,$K3366&lt;=77),_xlfn.UNICHAR(10052),AND($K3366&gt;=80,$K3366&lt;=82),_xlfn.UNICHAR(9748),AND($K3366&gt;=95,$K3366&lt;=99),_xlfn.UNICHAR(9889),TRUE,_xlfn.UNICHAR(9729)))</f>
        <v>☀</v>
      </c>
      <c r="F3366" t="str" cm="1">
        <f t="array" ref="F3366">IF($K3366="","",_xlfn.IFS($K3366=0,"Clear",$K3366&lt;=3,"Partly Cloudy",OR($K3366=45,$K3366=48),"Fog",AND($K3366&gt;=51,$K3366&lt;=67),"Drizzle",AND($K3366&gt;=71,$K3366&lt;=77),"Snow",AND($K3366&gt;=80,$K3366&lt;=82),"Rain Showers",AND($K3366&gt;=95,$K3366&lt;=99),"Thunderstorm",TRUE,"Cloudy"))</f>
        <v>Clear</v>
      </c>
      <c r="G3366" s="3" cm="1">
        <f t="array" ref="G3366">IF($A3366="","",INDEX(OpenMeteoAPI[TemperatureC],ROWS($G$2:G3366)))</f>
        <v>13.1</v>
      </c>
      <c r="H3366" s="4" cm="1">
        <f t="array" ref="H3366">IF($A3366="","",INDEX(OpenMeteoAPI[RelativeHumidityPct],ROWS($H$2:H3366))/100)</f>
        <v>0.67</v>
      </c>
      <c r="I3366" s="4" cm="1">
        <f t="array" ref="I3366">IF($A3366="","",INDEX(OpenMeteoAPI[PrecipitationProbabilityPct],ROWS($I$2:I3366))/100)</f>
        <v>0</v>
      </c>
      <c r="J3366" s="3" cm="1">
        <f t="array" ref="J3366">IF($A3366="","",INDEX(OpenMeteoAPI[PrecipitationMM],ROWS($J$2:J3366)))</f>
        <v>0</v>
      </c>
      <c r="K3366" cm="1">
        <f t="array" ref="K3366">IF($A3366="","",INDEX(OpenMeteoAPI[WeatherCode],ROWS($K$2:K3366)))</f>
        <v>0</v>
      </c>
      <c r="L3366" s="3" cm="1">
        <f t="array" ref="L3366">IF($A3366="","",INDEX(OpenMeteoAPI[WindSpeedKMH],ROWS($L$2:L3366)))</f>
        <v>10.8</v>
      </c>
    </row>
    <row r="3367" spans="1:12">
      <c r="A3367" t="str" cm="1">
        <f t="array" ref="A3367">IFERROR(INDEX(OpenMeteoAPI[City],ROWS($A$2:A3367))&amp;", "&amp;INDEX(OpenMeteoAPI[CountryCode],ROWS($A$2:A3367)),"")</f>
        <v>Stockholm, SE</v>
      </c>
      <c r="B3367" t="str" cm="1">
        <f t="array" ref="B3367">IF($A3367="","",INDEX(OpenMeteoAPI[LocationID],ROWS($B$2:B3367)))</f>
        <v>SE-STO</v>
      </c>
      <c r="C3367" s="5" cm="1">
        <f t="array" ref="C3367">IF($A3367="","",INDEX(OpenMeteoAPI[ForecastDateTime],ROWS($C$2:C3367)))</f>
        <v>46210.208333333336</v>
      </c>
      <c r="D3367" t="str">
        <f t="shared" si="52"/>
        <v>5AM</v>
      </c>
      <c r="E3367" t="str" cm="1">
        <f t="array" ref="E3367">IF($K3367="","",_xlfn.IFS($K3367=0,_xlfn.UNICHAR(9728),$K3367&lt;=3,_xlfn.UNICHAR(9729),OR($K3367=45,$K3367=48),"~",AND($K3367&gt;=51,$K3367&lt;=67),_xlfn.UNICHAR(9748),AND($K3367&gt;=71,$K3367&lt;=77),_xlfn.UNICHAR(10052),AND($K3367&gt;=80,$K3367&lt;=82),_xlfn.UNICHAR(9748),AND($K3367&gt;=95,$K3367&lt;=99),_xlfn.UNICHAR(9889),TRUE,_xlfn.UNICHAR(9729)))</f>
        <v>☀</v>
      </c>
      <c r="F3367" t="str" cm="1">
        <f t="array" ref="F3367">IF($K3367="","",_xlfn.IFS($K3367=0,"Clear",$K3367&lt;=3,"Partly Cloudy",OR($K3367=45,$K3367=48),"Fog",AND($K3367&gt;=51,$K3367&lt;=67),"Drizzle",AND($K3367&gt;=71,$K3367&lt;=77),"Snow",AND($K3367&gt;=80,$K3367&lt;=82),"Rain Showers",AND($K3367&gt;=95,$K3367&lt;=99),"Thunderstorm",TRUE,"Cloudy"))</f>
        <v>Clear</v>
      </c>
      <c r="G3367" s="3" cm="1">
        <f t="array" ref="G3367">IF($A3367="","",INDEX(OpenMeteoAPI[TemperatureC],ROWS($G$2:G3367)))</f>
        <v>12.7</v>
      </c>
      <c r="H3367" s="4" cm="1">
        <f t="array" ref="H3367">IF($A3367="","",INDEX(OpenMeteoAPI[RelativeHumidityPct],ROWS($H$2:H3367))/100)</f>
        <v>0.65</v>
      </c>
      <c r="I3367" s="4" cm="1">
        <f t="array" ref="I3367">IF($A3367="","",INDEX(OpenMeteoAPI[PrecipitationProbabilityPct],ROWS($I$2:I3367))/100)</f>
        <v>0</v>
      </c>
      <c r="J3367" s="3" cm="1">
        <f t="array" ref="J3367">IF($A3367="","",INDEX(OpenMeteoAPI[PrecipitationMM],ROWS($J$2:J3367)))</f>
        <v>0</v>
      </c>
      <c r="K3367" cm="1">
        <f t="array" ref="K3367">IF($A3367="","",INDEX(OpenMeteoAPI[WeatherCode],ROWS($K$2:K3367)))</f>
        <v>0</v>
      </c>
      <c r="L3367" s="3" cm="1">
        <f t="array" ref="L3367">IF($A3367="","",INDEX(OpenMeteoAPI[WindSpeedKMH],ROWS($L$2:L3367)))</f>
        <v>8.6</v>
      </c>
    </row>
    <row r="3368" spans="1:12">
      <c r="A3368" t="str" cm="1">
        <f t="array" ref="A3368">IFERROR(INDEX(OpenMeteoAPI[City],ROWS($A$2:A3368))&amp;", "&amp;INDEX(OpenMeteoAPI[CountryCode],ROWS($A$2:A3368)),"")</f>
        <v>Stockholm, SE</v>
      </c>
      <c r="B3368" t="str" cm="1">
        <f t="array" ref="B3368">IF($A3368="","",INDEX(OpenMeteoAPI[LocationID],ROWS($B$2:B3368)))</f>
        <v>SE-STO</v>
      </c>
      <c r="C3368" s="5" cm="1">
        <f t="array" ref="C3368">IF($A3368="","",INDEX(OpenMeteoAPI[ForecastDateTime],ROWS($C$2:C3368)))</f>
        <v>46210.25</v>
      </c>
      <c r="D3368" t="str">
        <f t="shared" si="52"/>
        <v>6AM</v>
      </c>
      <c r="E3368" t="str" cm="1">
        <f t="array" ref="E3368">IF($K3368="","",_xlfn.IFS($K3368=0,_xlfn.UNICHAR(9728),$K3368&lt;=3,_xlfn.UNICHAR(9729),OR($K3368=45,$K3368=48),"~",AND($K3368&gt;=51,$K3368&lt;=67),_xlfn.UNICHAR(9748),AND($K3368&gt;=71,$K3368&lt;=77),_xlfn.UNICHAR(10052),AND($K3368&gt;=80,$K3368&lt;=82),_xlfn.UNICHAR(9748),AND($K3368&gt;=95,$K3368&lt;=99),_xlfn.UNICHAR(9889),TRUE,_xlfn.UNICHAR(9729)))</f>
        <v>☀</v>
      </c>
      <c r="F3368" t="str" cm="1">
        <f t="array" ref="F3368">IF($K3368="","",_xlfn.IFS($K3368=0,"Clear",$K3368&lt;=3,"Partly Cloudy",OR($K3368=45,$K3368=48),"Fog",AND($K3368&gt;=51,$K3368&lt;=67),"Drizzle",AND($K3368&gt;=71,$K3368&lt;=77),"Snow",AND($K3368&gt;=80,$K3368&lt;=82),"Rain Showers",AND($K3368&gt;=95,$K3368&lt;=99),"Thunderstorm",TRUE,"Cloudy"))</f>
        <v>Clear</v>
      </c>
      <c r="G3368" s="3" cm="1">
        <f t="array" ref="G3368">IF($A3368="","",INDEX(OpenMeteoAPI[TemperatureC],ROWS($G$2:G3368)))</f>
        <v>13.1</v>
      </c>
      <c r="H3368" s="4" cm="1">
        <f t="array" ref="H3368">IF($A3368="","",INDEX(OpenMeteoAPI[RelativeHumidityPct],ROWS($H$2:H3368))/100)</f>
        <v>0.55000000000000004</v>
      </c>
      <c r="I3368" s="4" cm="1">
        <f t="array" ref="I3368">IF($A3368="","",INDEX(OpenMeteoAPI[PrecipitationProbabilityPct],ROWS($I$2:I3368))/100)</f>
        <v>0</v>
      </c>
      <c r="J3368" s="3" cm="1">
        <f t="array" ref="J3368">IF($A3368="","",INDEX(OpenMeteoAPI[PrecipitationMM],ROWS($J$2:J3368)))</f>
        <v>0</v>
      </c>
      <c r="K3368" cm="1">
        <f t="array" ref="K3368">IF($A3368="","",INDEX(OpenMeteoAPI[WeatherCode],ROWS($K$2:K3368)))</f>
        <v>0</v>
      </c>
      <c r="L3368" s="3" cm="1">
        <f t="array" ref="L3368">IF($A3368="","",INDEX(OpenMeteoAPI[WindSpeedKMH],ROWS($L$2:L3368)))</f>
        <v>7.2</v>
      </c>
    </row>
    <row r="3369" spans="1:12">
      <c r="A3369" t="str" cm="1">
        <f t="array" ref="A3369">IFERROR(INDEX(OpenMeteoAPI[City],ROWS($A$2:A3369))&amp;", "&amp;INDEX(OpenMeteoAPI[CountryCode],ROWS($A$2:A3369)),"")</f>
        <v>Stockholm, SE</v>
      </c>
      <c r="B3369" t="str" cm="1">
        <f t="array" ref="B3369">IF($A3369="","",INDEX(OpenMeteoAPI[LocationID],ROWS($B$2:B3369)))</f>
        <v>SE-STO</v>
      </c>
      <c r="C3369" s="5" cm="1">
        <f t="array" ref="C3369">IF($A3369="","",INDEX(OpenMeteoAPI[ForecastDateTime],ROWS($C$2:C3369)))</f>
        <v>46210.291666666664</v>
      </c>
      <c r="D3369" t="str">
        <f t="shared" si="52"/>
        <v>7AM</v>
      </c>
      <c r="E3369" t="str" cm="1">
        <f t="array" ref="E3369">IF($K3369="","",_xlfn.IFS($K3369=0,_xlfn.UNICHAR(9728),$K3369&lt;=3,_xlfn.UNICHAR(9729),OR($K3369=45,$K3369=48),"~",AND($K3369&gt;=51,$K3369&lt;=67),_xlfn.UNICHAR(9748),AND($K3369&gt;=71,$K3369&lt;=77),_xlfn.UNICHAR(10052),AND($K3369&gt;=80,$K3369&lt;=82),_xlfn.UNICHAR(9748),AND($K3369&gt;=95,$K3369&lt;=99),_xlfn.UNICHAR(9889),TRUE,_xlfn.UNICHAR(9729)))</f>
        <v>☀</v>
      </c>
      <c r="F3369" t="str" cm="1">
        <f t="array" ref="F3369">IF($K3369="","",_xlfn.IFS($K3369=0,"Clear",$K3369&lt;=3,"Partly Cloudy",OR($K3369=45,$K3369=48),"Fog",AND($K3369&gt;=51,$K3369&lt;=67),"Drizzle",AND($K3369&gt;=71,$K3369&lt;=77),"Snow",AND($K3369&gt;=80,$K3369&lt;=82),"Rain Showers",AND($K3369&gt;=95,$K3369&lt;=99),"Thunderstorm",TRUE,"Cloudy"))</f>
        <v>Clear</v>
      </c>
      <c r="G3369" s="3" cm="1">
        <f t="array" ref="G3369">IF($A3369="","",INDEX(OpenMeteoAPI[TemperatureC],ROWS($G$2:G3369)))</f>
        <v>14</v>
      </c>
      <c r="H3369" s="4" cm="1">
        <f t="array" ref="H3369">IF($A3369="","",INDEX(OpenMeteoAPI[RelativeHumidityPct],ROWS($H$2:H3369))/100)</f>
        <v>0.51</v>
      </c>
      <c r="I3369" s="4" cm="1">
        <f t="array" ref="I3369">IF($A3369="","",INDEX(OpenMeteoAPI[PrecipitationProbabilityPct],ROWS($I$2:I3369))/100)</f>
        <v>0</v>
      </c>
      <c r="J3369" s="3" cm="1">
        <f t="array" ref="J3369">IF($A3369="","",INDEX(OpenMeteoAPI[PrecipitationMM],ROWS($J$2:J3369)))</f>
        <v>0</v>
      </c>
      <c r="K3369" cm="1">
        <f t="array" ref="K3369">IF($A3369="","",INDEX(OpenMeteoAPI[WeatherCode],ROWS($K$2:K3369)))</f>
        <v>0</v>
      </c>
      <c r="L3369" s="3" cm="1">
        <f t="array" ref="L3369">IF($A3369="","",INDEX(OpenMeteoAPI[WindSpeedKMH],ROWS($L$2:L3369)))</f>
        <v>7.6</v>
      </c>
    </row>
    <row r="3370" spans="1:12">
      <c r="A3370" t="str" cm="1">
        <f t="array" ref="A3370">IFERROR(INDEX(OpenMeteoAPI[City],ROWS($A$2:A3370))&amp;", "&amp;INDEX(OpenMeteoAPI[CountryCode],ROWS($A$2:A3370)),"")</f>
        <v>Stockholm, SE</v>
      </c>
      <c r="B3370" t="str" cm="1">
        <f t="array" ref="B3370">IF($A3370="","",INDEX(OpenMeteoAPI[LocationID],ROWS($B$2:B3370)))</f>
        <v>SE-STO</v>
      </c>
      <c r="C3370" s="5" cm="1">
        <f t="array" ref="C3370">IF($A3370="","",INDEX(OpenMeteoAPI[ForecastDateTime],ROWS($C$2:C3370)))</f>
        <v>46210.333333333336</v>
      </c>
      <c r="D3370" t="str">
        <f t="shared" si="52"/>
        <v>8AM</v>
      </c>
      <c r="E3370" t="str" cm="1">
        <f t="array" ref="E3370">IF($K3370="","",_xlfn.IFS($K3370=0,_xlfn.UNICHAR(9728),$K3370&lt;=3,_xlfn.UNICHAR(9729),OR($K3370=45,$K3370=48),"~",AND($K3370&gt;=51,$K3370&lt;=67),_xlfn.UNICHAR(9748),AND($K3370&gt;=71,$K3370&lt;=77),_xlfn.UNICHAR(10052),AND($K3370&gt;=80,$K3370&lt;=82),_xlfn.UNICHAR(9748),AND($K3370&gt;=95,$K3370&lt;=99),_xlfn.UNICHAR(9889),TRUE,_xlfn.UNICHAR(9729)))</f>
        <v>☀</v>
      </c>
      <c r="F3370" t="str" cm="1">
        <f t="array" ref="F3370">IF($K3370="","",_xlfn.IFS($K3370=0,"Clear",$K3370&lt;=3,"Partly Cloudy",OR($K3370=45,$K3370=48),"Fog",AND($K3370&gt;=51,$K3370&lt;=67),"Drizzle",AND($K3370&gt;=71,$K3370&lt;=77),"Snow",AND($K3370&gt;=80,$K3370&lt;=82),"Rain Showers",AND($K3370&gt;=95,$K3370&lt;=99),"Thunderstorm",TRUE,"Cloudy"))</f>
        <v>Clear</v>
      </c>
      <c r="G3370" s="3" cm="1">
        <f t="array" ref="G3370">IF($A3370="","",INDEX(OpenMeteoAPI[TemperatureC],ROWS($G$2:G3370)))</f>
        <v>15.1</v>
      </c>
      <c r="H3370" s="4" cm="1">
        <f t="array" ref="H3370">IF($A3370="","",INDEX(OpenMeteoAPI[RelativeHumidityPct],ROWS($H$2:H3370))/100)</f>
        <v>0.48</v>
      </c>
      <c r="I3370" s="4" cm="1">
        <f t="array" ref="I3370">IF($A3370="","",INDEX(OpenMeteoAPI[PrecipitationProbabilityPct],ROWS($I$2:I3370))/100)</f>
        <v>0</v>
      </c>
      <c r="J3370" s="3" cm="1">
        <f t="array" ref="J3370">IF($A3370="","",INDEX(OpenMeteoAPI[PrecipitationMM],ROWS($J$2:J3370)))</f>
        <v>0</v>
      </c>
      <c r="K3370" cm="1">
        <f t="array" ref="K3370">IF($A3370="","",INDEX(OpenMeteoAPI[WeatherCode],ROWS($K$2:K3370)))</f>
        <v>0</v>
      </c>
      <c r="L3370" s="3" cm="1">
        <f t="array" ref="L3370">IF($A3370="","",INDEX(OpenMeteoAPI[WindSpeedKMH],ROWS($L$2:L3370)))</f>
        <v>7.6</v>
      </c>
    </row>
    <row r="3371" spans="1:12">
      <c r="A3371" t="str" cm="1">
        <f t="array" ref="A3371">IFERROR(INDEX(OpenMeteoAPI[City],ROWS($A$2:A3371))&amp;", "&amp;INDEX(OpenMeteoAPI[CountryCode],ROWS($A$2:A3371)),"")</f>
        <v>Stockholm, SE</v>
      </c>
      <c r="B3371" t="str" cm="1">
        <f t="array" ref="B3371">IF($A3371="","",INDEX(OpenMeteoAPI[LocationID],ROWS($B$2:B3371)))</f>
        <v>SE-STO</v>
      </c>
      <c r="C3371" s="5" cm="1">
        <f t="array" ref="C3371">IF($A3371="","",INDEX(OpenMeteoAPI[ForecastDateTime],ROWS($C$2:C3371)))</f>
        <v>46210.375</v>
      </c>
      <c r="D3371" t="str">
        <f t="shared" si="52"/>
        <v>9AM</v>
      </c>
      <c r="E3371" t="str" cm="1">
        <f t="array" ref="E3371">IF($K3371="","",_xlfn.IFS($K3371=0,_xlfn.UNICHAR(9728),$K3371&lt;=3,_xlfn.UNICHAR(9729),OR($K3371=45,$K3371=48),"~",AND($K3371&gt;=51,$K3371&lt;=67),_xlfn.UNICHAR(9748),AND($K3371&gt;=71,$K3371&lt;=77),_xlfn.UNICHAR(10052),AND($K3371&gt;=80,$K3371&lt;=82),_xlfn.UNICHAR(9748),AND($K3371&gt;=95,$K3371&lt;=99),_xlfn.UNICHAR(9889),TRUE,_xlfn.UNICHAR(9729)))</f>
        <v>☀</v>
      </c>
      <c r="F3371" t="str" cm="1">
        <f t="array" ref="F3371">IF($K3371="","",_xlfn.IFS($K3371=0,"Clear",$K3371&lt;=3,"Partly Cloudy",OR($K3371=45,$K3371=48),"Fog",AND($K3371&gt;=51,$K3371&lt;=67),"Drizzle",AND($K3371&gt;=71,$K3371&lt;=77),"Snow",AND($K3371&gt;=80,$K3371&lt;=82),"Rain Showers",AND($K3371&gt;=95,$K3371&lt;=99),"Thunderstorm",TRUE,"Cloudy"))</f>
        <v>Clear</v>
      </c>
      <c r="G3371" s="3" cm="1">
        <f t="array" ref="G3371">IF($A3371="","",INDEX(OpenMeteoAPI[TemperatureC],ROWS($G$2:G3371)))</f>
        <v>16.3</v>
      </c>
      <c r="H3371" s="4" cm="1">
        <f t="array" ref="H3371">IF($A3371="","",INDEX(OpenMeteoAPI[RelativeHumidityPct],ROWS($H$2:H3371))/100)</f>
        <v>0.42</v>
      </c>
      <c r="I3371" s="4" cm="1">
        <f t="array" ref="I3371">IF($A3371="","",INDEX(OpenMeteoAPI[PrecipitationProbabilityPct],ROWS($I$2:I3371))/100)</f>
        <v>0</v>
      </c>
      <c r="J3371" s="3" cm="1">
        <f t="array" ref="J3371">IF($A3371="","",INDEX(OpenMeteoAPI[PrecipitationMM],ROWS($J$2:J3371)))</f>
        <v>0</v>
      </c>
      <c r="K3371" cm="1">
        <f t="array" ref="K3371">IF($A3371="","",INDEX(OpenMeteoAPI[WeatherCode],ROWS($K$2:K3371)))</f>
        <v>0</v>
      </c>
      <c r="L3371" s="3" cm="1">
        <f t="array" ref="L3371">IF($A3371="","",INDEX(OpenMeteoAPI[WindSpeedKMH],ROWS($L$2:L3371)))</f>
        <v>8.6</v>
      </c>
    </row>
    <row r="3372" spans="1:12">
      <c r="A3372" t="str" cm="1">
        <f t="array" ref="A3372">IFERROR(INDEX(OpenMeteoAPI[City],ROWS($A$2:A3372))&amp;", "&amp;INDEX(OpenMeteoAPI[CountryCode],ROWS($A$2:A3372)),"")</f>
        <v>Stockholm, SE</v>
      </c>
      <c r="B3372" t="str" cm="1">
        <f t="array" ref="B3372">IF($A3372="","",INDEX(OpenMeteoAPI[LocationID],ROWS($B$2:B3372)))</f>
        <v>SE-STO</v>
      </c>
      <c r="C3372" s="5" cm="1">
        <f t="array" ref="C3372">IF($A3372="","",INDEX(OpenMeteoAPI[ForecastDateTime],ROWS($C$2:C3372)))</f>
        <v>46210.416666666664</v>
      </c>
      <c r="D3372" t="str">
        <f t="shared" si="52"/>
        <v>10AM</v>
      </c>
      <c r="E3372" t="str" cm="1">
        <f t="array" ref="E3372">IF($K3372="","",_xlfn.IFS($K3372=0,_xlfn.UNICHAR(9728),$K3372&lt;=3,_xlfn.UNICHAR(9729),OR($K3372=45,$K3372=48),"~",AND($K3372&gt;=51,$K3372&lt;=67),_xlfn.UNICHAR(9748),AND($K3372&gt;=71,$K3372&lt;=77),_xlfn.UNICHAR(10052),AND($K3372&gt;=80,$K3372&lt;=82),_xlfn.UNICHAR(9748),AND($K3372&gt;=95,$K3372&lt;=99),_xlfn.UNICHAR(9889),TRUE,_xlfn.UNICHAR(9729)))</f>
        <v>☁</v>
      </c>
      <c r="F3372" t="str" cm="1">
        <f t="array" ref="F3372">IF($K3372="","",_xlfn.IFS($K3372=0,"Clear",$K3372&lt;=3,"Partly Cloudy",OR($K3372=45,$K3372=48),"Fog",AND($K3372&gt;=51,$K3372&lt;=67),"Drizzle",AND($K3372&gt;=71,$K3372&lt;=77),"Snow",AND($K3372&gt;=80,$K3372&lt;=82),"Rain Showers",AND($K3372&gt;=95,$K3372&lt;=99),"Thunderstorm",TRUE,"Cloudy"))</f>
        <v>Partly Cloudy</v>
      </c>
      <c r="G3372" s="3" cm="1">
        <f t="array" ref="G3372">IF($A3372="","",INDEX(OpenMeteoAPI[TemperatureC],ROWS($G$2:G3372)))</f>
        <v>17.8</v>
      </c>
      <c r="H3372" s="4" cm="1">
        <f t="array" ref="H3372">IF($A3372="","",INDEX(OpenMeteoAPI[RelativeHumidityPct],ROWS($H$2:H3372))/100)</f>
        <v>0.39</v>
      </c>
      <c r="I3372" s="4" cm="1">
        <f t="array" ref="I3372">IF($A3372="","",INDEX(OpenMeteoAPI[PrecipitationProbabilityPct],ROWS($I$2:I3372))/100)</f>
        <v>0</v>
      </c>
      <c r="J3372" s="3" cm="1">
        <f t="array" ref="J3372">IF($A3372="","",INDEX(OpenMeteoAPI[PrecipitationMM],ROWS($J$2:J3372)))</f>
        <v>0</v>
      </c>
      <c r="K3372" cm="1">
        <f t="array" ref="K3372">IF($A3372="","",INDEX(OpenMeteoAPI[WeatherCode],ROWS($K$2:K3372)))</f>
        <v>1</v>
      </c>
      <c r="L3372" s="3" cm="1">
        <f t="array" ref="L3372">IF($A3372="","",INDEX(OpenMeteoAPI[WindSpeedKMH],ROWS($L$2:L3372)))</f>
        <v>8.6</v>
      </c>
    </row>
    <row r="3373" spans="1:12">
      <c r="A3373" t="str" cm="1">
        <f t="array" ref="A3373">IFERROR(INDEX(OpenMeteoAPI[City],ROWS($A$2:A3373))&amp;", "&amp;INDEX(OpenMeteoAPI[CountryCode],ROWS($A$2:A3373)),"")</f>
        <v>Stockholm, SE</v>
      </c>
      <c r="B3373" t="str" cm="1">
        <f t="array" ref="B3373">IF($A3373="","",INDEX(OpenMeteoAPI[LocationID],ROWS($B$2:B3373)))</f>
        <v>SE-STO</v>
      </c>
      <c r="C3373" s="5" cm="1">
        <f t="array" ref="C3373">IF($A3373="","",INDEX(OpenMeteoAPI[ForecastDateTime],ROWS($C$2:C3373)))</f>
        <v>46210.458333333336</v>
      </c>
      <c r="D3373" t="str">
        <f t="shared" si="52"/>
        <v>11AM</v>
      </c>
      <c r="E3373" t="str" cm="1">
        <f t="array" ref="E3373">IF($K3373="","",_xlfn.IFS($K3373=0,_xlfn.UNICHAR(9728),$K3373&lt;=3,_xlfn.UNICHAR(9729),OR($K3373=45,$K3373=48),"~",AND($K3373&gt;=51,$K3373&lt;=67),_xlfn.UNICHAR(9748),AND($K3373&gt;=71,$K3373&lt;=77),_xlfn.UNICHAR(10052),AND($K3373&gt;=80,$K3373&lt;=82),_xlfn.UNICHAR(9748),AND($K3373&gt;=95,$K3373&lt;=99),_xlfn.UNICHAR(9889),TRUE,_xlfn.UNICHAR(9729)))</f>
        <v>☁</v>
      </c>
      <c r="F3373" t="str" cm="1">
        <f t="array" ref="F3373">IF($K3373="","",_xlfn.IFS($K3373=0,"Clear",$K3373&lt;=3,"Partly Cloudy",OR($K3373=45,$K3373=48),"Fog",AND($K3373&gt;=51,$K3373&lt;=67),"Drizzle",AND($K3373&gt;=71,$K3373&lt;=77),"Snow",AND($K3373&gt;=80,$K3373&lt;=82),"Rain Showers",AND($K3373&gt;=95,$K3373&lt;=99),"Thunderstorm",TRUE,"Cloudy"))</f>
        <v>Partly Cloudy</v>
      </c>
      <c r="G3373" s="3" cm="1">
        <f t="array" ref="G3373">IF($A3373="","",INDEX(OpenMeteoAPI[TemperatureC],ROWS($G$2:G3373)))</f>
        <v>19.2</v>
      </c>
      <c r="H3373" s="4" cm="1">
        <f t="array" ref="H3373">IF($A3373="","",INDEX(OpenMeteoAPI[RelativeHumidityPct],ROWS($H$2:H3373))/100)</f>
        <v>0.37</v>
      </c>
      <c r="I3373" s="4" cm="1">
        <f t="array" ref="I3373">IF($A3373="","",INDEX(OpenMeteoAPI[PrecipitationProbabilityPct],ROWS($I$2:I3373))/100)</f>
        <v>0</v>
      </c>
      <c r="J3373" s="3" cm="1">
        <f t="array" ref="J3373">IF($A3373="","",INDEX(OpenMeteoAPI[PrecipitationMM],ROWS($J$2:J3373)))</f>
        <v>0</v>
      </c>
      <c r="K3373" cm="1">
        <f t="array" ref="K3373">IF($A3373="","",INDEX(OpenMeteoAPI[WeatherCode],ROWS($K$2:K3373)))</f>
        <v>3</v>
      </c>
      <c r="L3373" s="3" cm="1">
        <f t="array" ref="L3373">IF($A3373="","",INDEX(OpenMeteoAPI[WindSpeedKMH],ROWS($L$2:L3373)))</f>
        <v>6.1</v>
      </c>
    </row>
    <row r="3374" spans="1:12">
      <c r="A3374" t="str" cm="1">
        <f t="array" ref="A3374">IFERROR(INDEX(OpenMeteoAPI[City],ROWS($A$2:A3374))&amp;", "&amp;INDEX(OpenMeteoAPI[CountryCode],ROWS($A$2:A3374)),"")</f>
        <v>Stockholm, SE</v>
      </c>
      <c r="B3374" t="str" cm="1">
        <f t="array" ref="B3374">IF($A3374="","",INDEX(OpenMeteoAPI[LocationID],ROWS($B$2:B3374)))</f>
        <v>SE-STO</v>
      </c>
      <c r="C3374" s="5" cm="1">
        <f t="array" ref="C3374">IF($A3374="","",INDEX(OpenMeteoAPI[ForecastDateTime],ROWS($C$2:C3374)))</f>
        <v>46210.5</v>
      </c>
      <c r="D3374" t="str">
        <f t="shared" si="52"/>
        <v>12PM</v>
      </c>
      <c r="E3374" t="str" cm="1">
        <f t="array" ref="E3374">IF($K3374="","",_xlfn.IFS($K3374=0,_xlfn.UNICHAR(9728),$K3374&lt;=3,_xlfn.UNICHAR(9729),OR($K3374=45,$K3374=48),"~",AND($K3374&gt;=51,$K3374&lt;=67),_xlfn.UNICHAR(9748),AND($K3374&gt;=71,$K3374&lt;=77),_xlfn.UNICHAR(10052),AND($K3374&gt;=80,$K3374&lt;=82),_xlfn.UNICHAR(9748),AND($K3374&gt;=95,$K3374&lt;=99),_xlfn.UNICHAR(9889),TRUE,_xlfn.UNICHAR(9729)))</f>
        <v>☁</v>
      </c>
      <c r="F3374" t="str" cm="1">
        <f t="array" ref="F3374">IF($K3374="","",_xlfn.IFS($K3374=0,"Clear",$K3374&lt;=3,"Partly Cloudy",OR($K3374=45,$K3374=48),"Fog",AND($K3374&gt;=51,$K3374&lt;=67),"Drizzle",AND($K3374&gt;=71,$K3374&lt;=77),"Snow",AND($K3374&gt;=80,$K3374&lt;=82),"Rain Showers",AND($K3374&gt;=95,$K3374&lt;=99),"Thunderstorm",TRUE,"Cloudy"))</f>
        <v>Partly Cloudy</v>
      </c>
      <c r="G3374" s="3" cm="1">
        <f t="array" ref="G3374">IF($A3374="","",INDEX(OpenMeteoAPI[TemperatureC],ROWS($G$2:G3374)))</f>
        <v>20.100000000000001</v>
      </c>
      <c r="H3374" s="4" cm="1">
        <f t="array" ref="H3374">IF($A3374="","",INDEX(OpenMeteoAPI[RelativeHumidityPct],ROWS($H$2:H3374))/100)</f>
        <v>0.34</v>
      </c>
      <c r="I3374" s="4" cm="1">
        <f t="array" ref="I3374">IF($A3374="","",INDEX(OpenMeteoAPI[PrecipitationProbabilityPct],ROWS($I$2:I3374))/100)</f>
        <v>0.12</v>
      </c>
      <c r="J3374" s="3" cm="1">
        <f t="array" ref="J3374">IF($A3374="","",INDEX(OpenMeteoAPI[PrecipitationMM],ROWS($J$2:J3374)))</f>
        <v>0</v>
      </c>
      <c r="K3374" cm="1">
        <f t="array" ref="K3374">IF($A3374="","",INDEX(OpenMeteoAPI[WeatherCode],ROWS($K$2:K3374)))</f>
        <v>3</v>
      </c>
      <c r="L3374" s="3" cm="1">
        <f t="array" ref="L3374">IF($A3374="","",INDEX(OpenMeteoAPI[WindSpeedKMH],ROWS($L$2:L3374)))</f>
        <v>5.8</v>
      </c>
    </row>
    <row r="3375" spans="1:12">
      <c r="A3375" t="str" cm="1">
        <f t="array" ref="A3375">IFERROR(INDEX(OpenMeteoAPI[City],ROWS($A$2:A3375))&amp;", "&amp;INDEX(OpenMeteoAPI[CountryCode],ROWS($A$2:A3375)),"")</f>
        <v>Stockholm, SE</v>
      </c>
      <c r="B3375" t="str" cm="1">
        <f t="array" ref="B3375">IF($A3375="","",INDEX(OpenMeteoAPI[LocationID],ROWS($B$2:B3375)))</f>
        <v>SE-STO</v>
      </c>
      <c r="C3375" s="5" cm="1">
        <f t="array" ref="C3375">IF($A3375="","",INDEX(OpenMeteoAPI[ForecastDateTime],ROWS($C$2:C3375)))</f>
        <v>46210.541666666664</v>
      </c>
      <c r="D3375" t="str">
        <f t="shared" si="52"/>
        <v>1PM</v>
      </c>
      <c r="E3375" t="str" cm="1">
        <f t="array" ref="E3375">IF($K3375="","",_xlfn.IFS($K3375=0,_xlfn.UNICHAR(9728),$K3375&lt;=3,_xlfn.UNICHAR(9729),OR($K3375=45,$K3375=48),"~",AND($K3375&gt;=51,$K3375&lt;=67),_xlfn.UNICHAR(9748),AND($K3375&gt;=71,$K3375&lt;=77),_xlfn.UNICHAR(10052),AND($K3375&gt;=80,$K3375&lt;=82),_xlfn.UNICHAR(9748),AND($K3375&gt;=95,$K3375&lt;=99),_xlfn.UNICHAR(9889),TRUE,_xlfn.UNICHAR(9729)))</f>
        <v>☁</v>
      </c>
      <c r="F3375" t="str" cm="1">
        <f t="array" ref="F3375">IF($K3375="","",_xlfn.IFS($K3375=0,"Clear",$K3375&lt;=3,"Partly Cloudy",OR($K3375=45,$K3375=48),"Fog",AND($K3375&gt;=51,$K3375&lt;=67),"Drizzle",AND($K3375&gt;=71,$K3375&lt;=77),"Snow",AND($K3375&gt;=80,$K3375&lt;=82),"Rain Showers",AND($K3375&gt;=95,$K3375&lt;=99),"Thunderstorm",TRUE,"Cloudy"))</f>
        <v>Partly Cloudy</v>
      </c>
      <c r="G3375" s="3" cm="1">
        <f t="array" ref="G3375">IF($A3375="","",INDEX(OpenMeteoAPI[TemperatureC],ROWS($G$2:G3375)))</f>
        <v>19.8</v>
      </c>
      <c r="H3375" s="4" cm="1">
        <f t="array" ref="H3375">IF($A3375="","",INDEX(OpenMeteoAPI[RelativeHumidityPct],ROWS($H$2:H3375))/100)</f>
        <v>0.28999999999999998</v>
      </c>
      <c r="I3375" s="4" cm="1">
        <f t="array" ref="I3375">IF($A3375="","",INDEX(OpenMeteoAPI[PrecipitationProbabilityPct],ROWS($I$2:I3375))/100)</f>
        <v>0.28999999999999998</v>
      </c>
      <c r="J3375" s="3" cm="1">
        <f t="array" ref="J3375">IF($A3375="","",INDEX(OpenMeteoAPI[PrecipitationMM],ROWS($J$2:J3375)))</f>
        <v>0</v>
      </c>
      <c r="K3375" cm="1">
        <f t="array" ref="K3375">IF($A3375="","",INDEX(OpenMeteoAPI[WeatherCode],ROWS($K$2:K3375)))</f>
        <v>3</v>
      </c>
      <c r="L3375" s="3" cm="1">
        <f t="array" ref="L3375">IF($A3375="","",INDEX(OpenMeteoAPI[WindSpeedKMH],ROWS($L$2:L3375)))</f>
        <v>3.6</v>
      </c>
    </row>
    <row r="3376" spans="1:12">
      <c r="A3376" t="str" cm="1">
        <f t="array" ref="A3376">IFERROR(INDEX(OpenMeteoAPI[City],ROWS($A$2:A3376))&amp;", "&amp;INDEX(OpenMeteoAPI[CountryCode],ROWS($A$2:A3376)),"")</f>
        <v>Stockholm, SE</v>
      </c>
      <c r="B3376" t="str" cm="1">
        <f t="array" ref="B3376">IF($A3376="","",INDEX(OpenMeteoAPI[LocationID],ROWS($B$2:B3376)))</f>
        <v>SE-STO</v>
      </c>
      <c r="C3376" s="5" cm="1">
        <f t="array" ref="C3376">IF($A3376="","",INDEX(OpenMeteoAPI[ForecastDateTime],ROWS($C$2:C3376)))</f>
        <v>46210.583333333336</v>
      </c>
      <c r="D3376" t="str">
        <f t="shared" si="52"/>
        <v>2PM</v>
      </c>
      <c r="E3376" t="str" cm="1">
        <f t="array" ref="E3376">IF($K3376="","",_xlfn.IFS($K3376=0,_xlfn.UNICHAR(9728),$K3376&lt;=3,_xlfn.UNICHAR(9729),OR($K3376=45,$K3376=48),"~",AND($K3376&gt;=51,$K3376&lt;=67),_xlfn.UNICHAR(9748),AND($K3376&gt;=71,$K3376&lt;=77),_xlfn.UNICHAR(10052),AND($K3376&gt;=80,$K3376&lt;=82),_xlfn.UNICHAR(9748),AND($K3376&gt;=95,$K3376&lt;=99),_xlfn.UNICHAR(9889),TRUE,_xlfn.UNICHAR(9729)))</f>
        <v>☁</v>
      </c>
      <c r="F3376" t="str" cm="1">
        <f t="array" ref="F3376">IF($K3376="","",_xlfn.IFS($K3376=0,"Clear",$K3376&lt;=3,"Partly Cloudy",OR($K3376=45,$K3376=48),"Fog",AND($K3376&gt;=51,$K3376&lt;=67),"Drizzle",AND($K3376&gt;=71,$K3376&lt;=77),"Snow",AND($K3376&gt;=80,$K3376&lt;=82),"Rain Showers",AND($K3376&gt;=95,$K3376&lt;=99),"Thunderstorm",TRUE,"Cloudy"))</f>
        <v>Partly Cloudy</v>
      </c>
      <c r="G3376" s="3" cm="1">
        <f t="array" ref="G3376">IF($A3376="","",INDEX(OpenMeteoAPI[TemperatureC],ROWS($G$2:G3376)))</f>
        <v>19.7</v>
      </c>
      <c r="H3376" s="4" cm="1">
        <f t="array" ref="H3376">IF($A3376="","",INDEX(OpenMeteoAPI[RelativeHumidityPct],ROWS($H$2:H3376))/100)</f>
        <v>0.46</v>
      </c>
      <c r="I3376" s="4" cm="1">
        <f t="array" ref="I3376">IF($A3376="","",INDEX(OpenMeteoAPI[PrecipitationProbabilityPct],ROWS($I$2:I3376))/100)</f>
        <v>0.45</v>
      </c>
      <c r="J3376" s="3" cm="1">
        <f t="array" ref="J3376">IF($A3376="","",INDEX(OpenMeteoAPI[PrecipitationMM],ROWS($J$2:J3376)))</f>
        <v>0</v>
      </c>
      <c r="K3376" cm="1">
        <f t="array" ref="K3376">IF($A3376="","",INDEX(OpenMeteoAPI[WeatherCode],ROWS($K$2:K3376)))</f>
        <v>3</v>
      </c>
      <c r="L3376" s="3" cm="1">
        <f t="array" ref="L3376">IF($A3376="","",INDEX(OpenMeteoAPI[WindSpeedKMH],ROWS($L$2:L3376)))</f>
        <v>15.5</v>
      </c>
    </row>
    <row r="3377" spans="1:12">
      <c r="A3377" t="str" cm="1">
        <f t="array" ref="A3377">IFERROR(INDEX(OpenMeteoAPI[City],ROWS($A$2:A3377))&amp;", "&amp;INDEX(OpenMeteoAPI[CountryCode],ROWS($A$2:A3377)),"")</f>
        <v>Stockholm, SE</v>
      </c>
      <c r="B3377" t="str" cm="1">
        <f t="array" ref="B3377">IF($A3377="","",INDEX(OpenMeteoAPI[LocationID],ROWS($B$2:B3377)))</f>
        <v>SE-STO</v>
      </c>
      <c r="C3377" s="5" cm="1">
        <f t="array" ref="C3377">IF($A3377="","",INDEX(OpenMeteoAPI[ForecastDateTime],ROWS($C$2:C3377)))</f>
        <v>46210.625</v>
      </c>
      <c r="D3377" t="str">
        <f t="shared" si="52"/>
        <v>3PM</v>
      </c>
      <c r="E3377" t="str" cm="1">
        <f t="array" ref="E3377">IF($K3377="","",_xlfn.IFS($K3377=0,_xlfn.UNICHAR(9728),$K3377&lt;=3,_xlfn.UNICHAR(9729),OR($K3377=45,$K3377=48),"~",AND($K3377&gt;=51,$K3377&lt;=67),_xlfn.UNICHAR(9748),AND($K3377&gt;=71,$K3377&lt;=77),_xlfn.UNICHAR(10052),AND($K3377&gt;=80,$K3377&lt;=82),_xlfn.UNICHAR(9748),AND($K3377&gt;=95,$K3377&lt;=99),_xlfn.UNICHAR(9889),TRUE,_xlfn.UNICHAR(9729)))</f>
        <v>☁</v>
      </c>
      <c r="F3377" t="str" cm="1">
        <f t="array" ref="F3377">IF($K3377="","",_xlfn.IFS($K3377=0,"Clear",$K3377&lt;=3,"Partly Cloudy",OR($K3377=45,$K3377=48),"Fog",AND($K3377&gt;=51,$K3377&lt;=67),"Drizzle",AND($K3377&gt;=71,$K3377&lt;=77),"Snow",AND($K3377&gt;=80,$K3377&lt;=82),"Rain Showers",AND($K3377&gt;=95,$K3377&lt;=99),"Thunderstorm",TRUE,"Cloudy"))</f>
        <v>Partly Cloudy</v>
      </c>
      <c r="G3377" s="3" cm="1">
        <f t="array" ref="G3377">IF($A3377="","",INDEX(OpenMeteoAPI[TemperatureC],ROWS($G$2:G3377)))</f>
        <v>18.899999999999999</v>
      </c>
      <c r="H3377" s="4" cm="1">
        <f t="array" ref="H3377">IF($A3377="","",INDEX(OpenMeteoAPI[RelativeHumidityPct],ROWS($H$2:H3377))/100)</f>
        <v>0.51</v>
      </c>
      <c r="I3377" s="4" cm="1">
        <f t="array" ref="I3377">IF($A3377="","",INDEX(OpenMeteoAPI[PrecipitationProbabilityPct],ROWS($I$2:I3377))/100)</f>
        <v>0.59</v>
      </c>
      <c r="J3377" s="3" cm="1">
        <f t="array" ref="J3377">IF($A3377="","",INDEX(OpenMeteoAPI[PrecipitationMM],ROWS($J$2:J3377)))</f>
        <v>0</v>
      </c>
      <c r="K3377" cm="1">
        <f t="array" ref="K3377">IF($A3377="","",INDEX(OpenMeteoAPI[WeatherCode],ROWS($K$2:K3377)))</f>
        <v>3</v>
      </c>
      <c r="L3377" s="3" cm="1">
        <f t="array" ref="L3377">IF($A3377="","",INDEX(OpenMeteoAPI[WindSpeedKMH],ROWS($L$2:L3377)))</f>
        <v>6.1</v>
      </c>
    </row>
    <row r="3378" spans="1:12">
      <c r="A3378" t="str" cm="1">
        <f t="array" ref="A3378">IFERROR(INDEX(OpenMeteoAPI[City],ROWS($A$2:A3378))&amp;", "&amp;INDEX(OpenMeteoAPI[CountryCode],ROWS($A$2:A3378)),"")</f>
        <v>Stockholm, SE</v>
      </c>
      <c r="B3378" t="str" cm="1">
        <f t="array" ref="B3378">IF($A3378="","",INDEX(OpenMeteoAPI[LocationID],ROWS($B$2:B3378)))</f>
        <v>SE-STO</v>
      </c>
      <c r="C3378" s="5" cm="1">
        <f t="array" ref="C3378">IF($A3378="","",INDEX(OpenMeteoAPI[ForecastDateTime],ROWS($C$2:C3378)))</f>
        <v>46210.666666666664</v>
      </c>
      <c r="D3378" t="str">
        <f t="shared" si="52"/>
        <v>4PM</v>
      </c>
      <c r="E3378" t="str" cm="1">
        <f t="array" ref="E3378">IF($K3378="","",_xlfn.IFS($K3378=0,_xlfn.UNICHAR(9728),$K3378&lt;=3,_xlfn.UNICHAR(9729),OR($K3378=45,$K3378=48),"~",AND($K3378&gt;=51,$K3378&lt;=67),_xlfn.UNICHAR(9748),AND($K3378&gt;=71,$K3378&lt;=77),_xlfn.UNICHAR(10052),AND($K3378&gt;=80,$K3378&lt;=82),_xlfn.UNICHAR(9748),AND($K3378&gt;=95,$K3378&lt;=99),_xlfn.UNICHAR(9889),TRUE,_xlfn.UNICHAR(9729)))</f>
        <v>☁</v>
      </c>
      <c r="F3378" t="str" cm="1">
        <f t="array" ref="F3378">IF($K3378="","",_xlfn.IFS($K3378=0,"Clear",$K3378&lt;=3,"Partly Cloudy",OR($K3378=45,$K3378=48),"Fog",AND($K3378&gt;=51,$K3378&lt;=67),"Drizzle",AND($K3378&gt;=71,$K3378&lt;=77),"Snow",AND($K3378&gt;=80,$K3378&lt;=82),"Rain Showers",AND($K3378&gt;=95,$K3378&lt;=99),"Thunderstorm",TRUE,"Cloudy"))</f>
        <v>Partly Cloudy</v>
      </c>
      <c r="G3378" s="3" cm="1">
        <f t="array" ref="G3378">IF($A3378="","",INDEX(OpenMeteoAPI[TemperatureC],ROWS($G$2:G3378)))</f>
        <v>17.600000000000001</v>
      </c>
      <c r="H3378" s="4" cm="1">
        <f t="array" ref="H3378">IF($A3378="","",INDEX(OpenMeteoAPI[RelativeHumidityPct],ROWS($H$2:H3378))/100)</f>
        <v>0.64</v>
      </c>
      <c r="I3378" s="4" cm="1">
        <f t="array" ref="I3378">IF($A3378="","",INDEX(OpenMeteoAPI[PrecipitationProbabilityPct],ROWS($I$2:I3378))/100)</f>
        <v>0.73</v>
      </c>
      <c r="J3378" s="3" cm="1">
        <f t="array" ref="J3378">IF($A3378="","",INDEX(OpenMeteoAPI[PrecipitationMM],ROWS($J$2:J3378)))</f>
        <v>0</v>
      </c>
      <c r="K3378" cm="1">
        <f t="array" ref="K3378">IF($A3378="","",INDEX(OpenMeteoAPI[WeatherCode],ROWS($K$2:K3378)))</f>
        <v>3</v>
      </c>
      <c r="L3378" s="3" cm="1">
        <f t="array" ref="L3378">IF($A3378="","",INDEX(OpenMeteoAPI[WindSpeedKMH],ROWS($L$2:L3378)))</f>
        <v>10.8</v>
      </c>
    </row>
    <row r="3379" spans="1:12">
      <c r="A3379" t="str" cm="1">
        <f t="array" ref="A3379">IFERROR(INDEX(OpenMeteoAPI[City],ROWS($A$2:A3379))&amp;", "&amp;INDEX(OpenMeteoAPI[CountryCode],ROWS($A$2:A3379)),"")</f>
        <v>Stockholm, SE</v>
      </c>
      <c r="B3379" t="str" cm="1">
        <f t="array" ref="B3379">IF($A3379="","",INDEX(OpenMeteoAPI[LocationID],ROWS($B$2:B3379)))</f>
        <v>SE-STO</v>
      </c>
      <c r="C3379" s="5" cm="1">
        <f t="array" ref="C3379">IF($A3379="","",INDEX(OpenMeteoAPI[ForecastDateTime],ROWS($C$2:C3379)))</f>
        <v>46210.708333333336</v>
      </c>
      <c r="D3379" t="str">
        <f t="shared" si="52"/>
        <v>5PM</v>
      </c>
      <c r="E3379" t="str" cm="1">
        <f t="array" ref="E3379">IF($K3379="","",_xlfn.IFS($K3379=0,_xlfn.UNICHAR(9728),$K3379&lt;=3,_xlfn.UNICHAR(9729),OR($K3379=45,$K3379=48),"~",AND($K3379&gt;=51,$K3379&lt;=67),_xlfn.UNICHAR(9748),AND($K3379&gt;=71,$K3379&lt;=77),_xlfn.UNICHAR(10052),AND($K3379&gt;=80,$K3379&lt;=82),_xlfn.UNICHAR(9748),AND($K3379&gt;=95,$K3379&lt;=99),_xlfn.UNICHAR(9889),TRUE,_xlfn.UNICHAR(9729)))</f>
        <v>☁</v>
      </c>
      <c r="F3379" t="str" cm="1">
        <f t="array" ref="F3379">IF($K3379="","",_xlfn.IFS($K3379=0,"Clear",$K3379&lt;=3,"Partly Cloudy",OR($K3379=45,$K3379=48),"Fog",AND($K3379&gt;=51,$K3379&lt;=67),"Drizzle",AND($K3379&gt;=71,$K3379&lt;=77),"Snow",AND($K3379&gt;=80,$K3379&lt;=82),"Rain Showers",AND($K3379&gt;=95,$K3379&lt;=99),"Thunderstorm",TRUE,"Cloudy"))</f>
        <v>Partly Cloudy</v>
      </c>
      <c r="G3379" s="3" cm="1">
        <f t="array" ref="G3379">IF($A3379="","",INDEX(OpenMeteoAPI[TemperatureC],ROWS($G$2:G3379)))</f>
        <v>15.8</v>
      </c>
      <c r="H3379" s="4" cm="1">
        <f t="array" ref="H3379">IF($A3379="","",INDEX(OpenMeteoAPI[RelativeHumidityPct],ROWS($H$2:H3379))/100)</f>
        <v>0.57999999999999996</v>
      </c>
      <c r="I3379" s="4" cm="1">
        <f t="array" ref="I3379">IF($A3379="","",INDEX(OpenMeteoAPI[PrecipitationProbabilityPct],ROWS($I$2:I3379))/100)</f>
        <v>0.8</v>
      </c>
      <c r="J3379" s="3" cm="1">
        <f t="array" ref="J3379">IF($A3379="","",INDEX(OpenMeteoAPI[PrecipitationMM],ROWS($J$2:J3379)))</f>
        <v>0</v>
      </c>
      <c r="K3379" cm="1">
        <f t="array" ref="K3379">IF($A3379="","",INDEX(OpenMeteoAPI[WeatherCode],ROWS($K$2:K3379)))</f>
        <v>3</v>
      </c>
      <c r="L3379" s="3" cm="1">
        <f t="array" ref="L3379">IF($A3379="","",INDEX(OpenMeteoAPI[WindSpeedKMH],ROWS($L$2:L3379)))</f>
        <v>9.6999999999999993</v>
      </c>
    </row>
    <row r="3380" spans="1:12">
      <c r="A3380" t="str" cm="1">
        <f t="array" ref="A3380">IFERROR(INDEX(OpenMeteoAPI[City],ROWS($A$2:A3380))&amp;", "&amp;INDEX(OpenMeteoAPI[CountryCode],ROWS($A$2:A3380)),"")</f>
        <v>Stockholm, SE</v>
      </c>
      <c r="B3380" t="str" cm="1">
        <f t="array" ref="B3380">IF($A3380="","",INDEX(OpenMeteoAPI[LocationID],ROWS($B$2:B3380)))</f>
        <v>SE-STO</v>
      </c>
      <c r="C3380" s="5" cm="1">
        <f t="array" ref="C3380">IF($A3380="","",INDEX(OpenMeteoAPI[ForecastDateTime],ROWS($C$2:C3380)))</f>
        <v>46210.75</v>
      </c>
      <c r="D3380" t="str">
        <f t="shared" si="52"/>
        <v>6PM</v>
      </c>
      <c r="E3380" t="str" cm="1">
        <f t="array" ref="E3380">IF($K3380="","",_xlfn.IFS($K3380=0,_xlfn.UNICHAR(9728),$K3380&lt;=3,_xlfn.UNICHAR(9729),OR($K3380=45,$K3380=48),"~",AND($K3380&gt;=51,$K3380&lt;=67),_xlfn.UNICHAR(9748),AND($K3380&gt;=71,$K3380&lt;=77),_xlfn.UNICHAR(10052),AND($K3380&gt;=80,$K3380&lt;=82),_xlfn.UNICHAR(9748),AND($K3380&gt;=95,$K3380&lt;=99),_xlfn.UNICHAR(9889),TRUE,_xlfn.UNICHAR(9729)))</f>
        <v>☁</v>
      </c>
      <c r="F3380" t="str" cm="1">
        <f t="array" ref="F3380">IF($K3380="","",_xlfn.IFS($K3380=0,"Clear",$K3380&lt;=3,"Partly Cloudy",OR($K3380=45,$K3380=48),"Fog",AND($K3380&gt;=51,$K3380&lt;=67),"Drizzle",AND($K3380&gt;=71,$K3380&lt;=77),"Snow",AND($K3380&gt;=80,$K3380&lt;=82),"Rain Showers",AND($K3380&gt;=95,$K3380&lt;=99),"Thunderstorm",TRUE,"Cloudy"))</f>
        <v>Partly Cloudy</v>
      </c>
      <c r="G3380" s="3" cm="1">
        <f t="array" ref="G3380">IF($A3380="","",INDEX(OpenMeteoAPI[TemperatureC],ROWS($G$2:G3380)))</f>
        <v>16.2</v>
      </c>
      <c r="H3380" s="4" cm="1">
        <f t="array" ref="H3380">IF($A3380="","",INDEX(OpenMeteoAPI[RelativeHumidityPct],ROWS($H$2:H3380))/100)</f>
        <v>0.54</v>
      </c>
      <c r="I3380" s="4" cm="1">
        <f t="array" ref="I3380">IF($A3380="","",INDEX(OpenMeteoAPI[PrecipitationProbabilityPct],ROWS($I$2:I3380))/100)</f>
        <v>0.78</v>
      </c>
      <c r="J3380" s="3" cm="1">
        <f t="array" ref="J3380">IF($A3380="","",INDEX(OpenMeteoAPI[PrecipitationMM],ROWS($J$2:J3380)))</f>
        <v>0</v>
      </c>
      <c r="K3380" cm="1">
        <f t="array" ref="K3380">IF($A3380="","",INDEX(OpenMeteoAPI[WeatherCode],ROWS($K$2:K3380)))</f>
        <v>3</v>
      </c>
      <c r="L3380" s="3" cm="1">
        <f t="array" ref="L3380">IF($A3380="","",INDEX(OpenMeteoAPI[WindSpeedKMH],ROWS($L$2:L3380)))</f>
        <v>12.2</v>
      </c>
    </row>
    <row r="3381" spans="1:12">
      <c r="A3381" t="str" cm="1">
        <f t="array" ref="A3381">IFERROR(INDEX(OpenMeteoAPI[City],ROWS($A$2:A3381))&amp;", "&amp;INDEX(OpenMeteoAPI[CountryCode],ROWS($A$2:A3381)),"")</f>
        <v>Stockholm, SE</v>
      </c>
      <c r="B3381" t="str" cm="1">
        <f t="array" ref="B3381">IF($A3381="","",INDEX(OpenMeteoAPI[LocationID],ROWS($B$2:B3381)))</f>
        <v>SE-STO</v>
      </c>
      <c r="C3381" s="5" cm="1">
        <f t="array" ref="C3381">IF($A3381="","",INDEX(OpenMeteoAPI[ForecastDateTime],ROWS($C$2:C3381)))</f>
        <v>46210.791666666664</v>
      </c>
      <c r="D3381" t="str">
        <f t="shared" si="52"/>
        <v>7PM</v>
      </c>
      <c r="E3381" t="str" cm="1">
        <f t="array" ref="E3381">IF($K3381="","",_xlfn.IFS($K3381=0,_xlfn.UNICHAR(9728),$K3381&lt;=3,_xlfn.UNICHAR(9729),OR($K3381=45,$K3381=48),"~",AND($K3381&gt;=51,$K3381&lt;=67),_xlfn.UNICHAR(9748),AND($K3381&gt;=71,$K3381&lt;=77),_xlfn.UNICHAR(10052),AND($K3381&gt;=80,$K3381&lt;=82),_xlfn.UNICHAR(9748),AND($K3381&gt;=95,$K3381&lt;=99),_xlfn.UNICHAR(9889),TRUE,_xlfn.UNICHAR(9729)))</f>
        <v>☁</v>
      </c>
      <c r="F3381" t="str" cm="1">
        <f t="array" ref="F3381">IF($K3381="","",_xlfn.IFS($K3381=0,"Clear",$K3381&lt;=3,"Partly Cloudy",OR($K3381=45,$K3381=48),"Fog",AND($K3381&gt;=51,$K3381&lt;=67),"Drizzle",AND($K3381&gt;=71,$K3381&lt;=77),"Snow",AND($K3381&gt;=80,$K3381&lt;=82),"Rain Showers",AND($K3381&gt;=95,$K3381&lt;=99),"Thunderstorm",TRUE,"Cloudy"))</f>
        <v>Partly Cloudy</v>
      </c>
      <c r="G3381" s="3" cm="1">
        <f t="array" ref="G3381">IF($A3381="","",INDEX(OpenMeteoAPI[TemperatureC],ROWS($G$2:G3381)))</f>
        <v>15.9</v>
      </c>
      <c r="H3381" s="4" cm="1">
        <f t="array" ref="H3381">IF($A3381="","",INDEX(OpenMeteoAPI[RelativeHumidityPct],ROWS($H$2:H3381))/100)</f>
        <v>0.51</v>
      </c>
      <c r="I3381" s="4" cm="1">
        <f t="array" ref="I3381">IF($A3381="","",INDEX(OpenMeteoAPI[PrecipitationProbabilityPct],ROWS($I$2:I3381))/100)</f>
        <v>0.7</v>
      </c>
      <c r="J3381" s="3" cm="1">
        <f t="array" ref="J3381">IF($A3381="","",INDEX(OpenMeteoAPI[PrecipitationMM],ROWS($J$2:J3381)))</f>
        <v>0</v>
      </c>
      <c r="K3381" cm="1">
        <f t="array" ref="K3381">IF($A3381="","",INDEX(OpenMeteoAPI[WeatherCode],ROWS($K$2:K3381)))</f>
        <v>3</v>
      </c>
      <c r="L3381" s="3" cm="1">
        <f t="array" ref="L3381">IF($A3381="","",INDEX(OpenMeteoAPI[WindSpeedKMH],ROWS($L$2:L3381)))</f>
        <v>7.2</v>
      </c>
    </row>
    <row r="3382" spans="1:12">
      <c r="A3382" t="str" cm="1">
        <f t="array" ref="A3382">IFERROR(INDEX(OpenMeteoAPI[City],ROWS($A$2:A3382))&amp;", "&amp;INDEX(OpenMeteoAPI[CountryCode],ROWS($A$2:A3382)),"")</f>
        <v>Stockholm, SE</v>
      </c>
      <c r="B3382" t="str" cm="1">
        <f t="array" ref="B3382">IF($A3382="","",INDEX(OpenMeteoAPI[LocationID],ROWS($B$2:B3382)))</f>
        <v>SE-STO</v>
      </c>
      <c r="C3382" s="5" cm="1">
        <f t="array" ref="C3382">IF($A3382="","",INDEX(OpenMeteoAPI[ForecastDateTime],ROWS($C$2:C3382)))</f>
        <v>46210.833333333336</v>
      </c>
      <c r="D3382" t="str">
        <f t="shared" si="52"/>
        <v>8PM</v>
      </c>
      <c r="E3382" t="str" cm="1">
        <f t="array" ref="E3382">IF($K3382="","",_xlfn.IFS($K3382=0,_xlfn.UNICHAR(9728),$K3382&lt;=3,_xlfn.UNICHAR(9729),OR($K3382=45,$K3382=48),"~",AND($K3382&gt;=51,$K3382&lt;=67),_xlfn.UNICHAR(9748),AND($K3382&gt;=71,$K3382&lt;=77),_xlfn.UNICHAR(10052),AND($K3382&gt;=80,$K3382&lt;=82),_xlfn.UNICHAR(9748),AND($K3382&gt;=95,$K3382&lt;=99),_xlfn.UNICHAR(9889),TRUE,_xlfn.UNICHAR(9729)))</f>
        <v>☁</v>
      </c>
      <c r="F3382" t="str" cm="1">
        <f t="array" ref="F3382">IF($K3382="","",_xlfn.IFS($K3382=0,"Clear",$K3382&lt;=3,"Partly Cloudy",OR($K3382=45,$K3382=48),"Fog",AND($K3382&gt;=51,$K3382&lt;=67),"Drizzle",AND($K3382&gt;=71,$K3382&lt;=77),"Snow",AND($K3382&gt;=80,$K3382&lt;=82),"Rain Showers",AND($K3382&gt;=95,$K3382&lt;=99),"Thunderstorm",TRUE,"Cloudy"))</f>
        <v>Partly Cloudy</v>
      </c>
      <c r="G3382" s="3" cm="1">
        <f t="array" ref="G3382">IF($A3382="","",INDEX(OpenMeteoAPI[TemperatureC],ROWS($G$2:G3382)))</f>
        <v>15.5</v>
      </c>
      <c r="H3382" s="4" cm="1">
        <f t="array" ref="H3382">IF($A3382="","",INDEX(OpenMeteoAPI[RelativeHumidityPct],ROWS($H$2:H3382))/100)</f>
        <v>0.49</v>
      </c>
      <c r="I3382" s="4" cm="1">
        <f t="array" ref="I3382">IF($A3382="","",INDEX(OpenMeteoAPI[PrecipitationProbabilityPct],ROWS($I$2:I3382))/100)</f>
        <v>0.59</v>
      </c>
      <c r="J3382" s="3" cm="1">
        <f t="array" ref="J3382">IF($A3382="","",INDEX(OpenMeteoAPI[PrecipitationMM],ROWS($J$2:J3382)))</f>
        <v>0</v>
      </c>
      <c r="K3382" cm="1">
        <f t="array" ref="K3382">IF($A3382="","",INDEX(OpenMeteoAPI[WeatherCode],ROWS($K$2:K3382)))</f>
        <v>3</v>
      </c>
      <c r="L3382" s="3" cm="1">
        <f t="array" ref="L3382">IF($A3382="","",INDEX(OpenMeteoAPI[WindSpeedKMH],ROWS($L$2:L3382)))</f>
        <v>9.6999999999999993</v>
      </c>
    </row>
    <row r="3383" spans="1:12">
      <c r="A3383" t="str" cm="1">
        <f t="array" ref="A3383">IFERROR(INDEX(OpenMeteoAPI[City],ROWS($A$2:A3383))&amp;", "&amp;INDEX(OpenMeteoAPI[CountryCode],ROWS($A$2:A3383)),"")</f>
        <v>Stockholm, SE</v>
      </c>
      <c r="B3383" t="str" cm="1">
        <f t="array" ref="B3383">IF($A3383="","",INDEX(OpenMeteoAPI[LocationID],ROWS($B$2:B3383)))</f>
        <v>SE-STO</v>
      </c>
      <c r="C3383" s="5" cm="1">
        <f t="array" ref="C3383">IF($A3383="","",INDEX(OpenMeteoAPI[ForecastDateTime],ROWS($C$2:C3383)))</f>
        <v>46210.875</v>
      </c>
      <c r="D3383" t="str">
        <f t="shared" si="52"/>
        <v>9PM</v>
      </c>
      <c r="E3383" t="str" cm="1">
        <f t="array" ref="E3383">IF($K3383="","",_xlfn.IFS($K3383=0,_xlfn.UNICHAR(9728),$K3383&lt;=3,_xlfn.UNICHAR(9729),OR($K3383=45,$K3383=48),"~",AND($K3383&gt;=51,$K3383&lt;=67),_xlfn.UNICHAR(9748),AND($K3383&gt;=71,$K3383&lt;=77),_xlfn.UNICHAR(10052),AND($K3383&gt;=80,$K3383&lt;=82),_xlfn.UNICHAR(9748),AND($K3383&gt;=95,$K3383&lt;=99),_xlfn.UNICHAR(9889),TRUE,_xlfn.UNICHAR(9729)))</f>
        <v>☁</v>
      </c>
      <c r="F3383" t="str" cm="1">
        <f t="array" ref="F3383">IF($K3383="","",_xlfn.IFS($K3383=0,"Clear",$K3383&lt;=3,"Partly Cloudy",OR($K3383=45,$K3383=48),"Fog",AND($K3383&gt;=51,$K3383&lt;=67),"Drizzle",AND($K3383&gt;=71,$K3383&lt;=77),"Snow",AND($K3383&gt;=80,$K3383&lt;=82),"Rain Showers",AND($K3383&gt;=95,$K3383&lt;=99),"Thunderstorm",TRUE,"Cloudy"))</f>
        <v>Partly Cloudy</v>
      </c>
      <c r="G3383" s="3" cm="1">
        <f t="array" ref="G3383">IF($A3383="","",INDEX(OpenMeteoAPI[TemperatureC],ROWS($G$2:G3383)))</f>
        <v>14.8</v>
      </c>
      <c r="H3383" s="4" cm="1">
        <f t="array" ref="H3383">IF($A3383="","",INDEX(OpenMeteoAPI[RelativeHumidityPct],ROWS($H$2:H3383))/100)</f>
        <v>0.64</v>
      </c>
      <c r="I3383" s="4" cm="1">
        <f t="array" ref="I3383">IF($A3383="","",INDEX(OpenMeteoAPI[PrecipitationProbabilityPct],ROWS($I$2:I3383))/100)</f>
        <v>0.43</v>
      </c>
      <c r="J3383" s="3" cm="1">
        <f t="array" ref="J3383">IF($A3383="","",INDEX(OpenMeteoAPI[PrecipitationMM],ROWS($J$2:J3383)))</f>
        <v>0</v>
      </c>
      <c r="K3383" cm="1">
        <f t="array" ref="K3383">IF($A3383="","",INDEX(OpenMeteoAPI[WeatherCode],ROWS($K$2:K3383)))</f>
        <v>3</v>
      </c>
      <c r="L3383" s="3" cm="1">
        <f t="array" ref="L3383">IF($A3383="","",INDEX(OpenMeteoAPI[WindSpeedKMH],ROWS($L$2:L3383)))</f>
        <v>13.3</v>
      </c>
    </row>
    <row r="3384" spans="1:12">
      <c r="A3384" t="str" cm="1">
        <f t="array" ref="A3384">IFERROR(INDEX(OpenMeteoAPI[City],ROWS($A$2:A3384))&amp;", "&amp;INDEX(OpenMeteoAPI[CountryCode],ROWS($A$2:A3384)),"")</f>
        <v>Stockholm, SE</v>
      </c>
      <c r="B3384" t="str" cm="1">
        <f t="array" ref="B3384">IF($A3384="","",INDEX(OpenMeteoAPI[LocationID],ROWS($B$2:B3384)))</f>
        <v>SE-STO</v>
      </c>
      <c r="C3384" s="5" cm="1">
        <f t="array" ref="C3384">IF($A3384="","",INDEX(OpenMeteoAPI[ForecastDateTime],ROWS($C$2:C3384)))</f>
        <v>46210.916666666664</v>
      </c>
      <c r="D3384" t="str">
        <f t="shared" si="52"/>
        <v>10PM</v>
      </c>
      <c r="E3384" t="str" cm="1">
        <f t="array" ref="E3384">IF($K3384="","",_xlfn.IFS($K3384=0,_xlfn.UNICHAR(9728),$K3384&lt;=3,_xlfn.UNICHAR(9729),OR($K3384=45,$K3384=48),"~",AND($K3384&gt;=51,$K3384&lt;=67),_xlfn.UNICHAR(9748),AND($K3384&gt;=71,$K3384&lt;=77),_xlfn.UNICHAR(10052),AND($K3384&gt;=80,$K3384&lt;=82),_xlfn.UNICHAR(9748),AND($K3384&gt;=95,$K3384&lt;=99),_xlfn.UNICHAR(9889),TRUE,_xlfn.UNICHAR(9729)))</f>
        <v>☁</v>
      </c>
      <c r="F3384" t="str" cm="1">
        <f t="array" ref="F3384">IF($K3384="","",_xlfn.IFS($K3384=0,"Clear",$K3384&lt;=3,"Partly Cloudy",OR($K3384=45,$K3384=48),"Fog",AND($K3384&gt;=51,$K3384&lt;=67),"Drizzle",AND($K3384&gt;=71,$K3384&lt;=77),"Snow",AND($K3384&gt;=80,$K3384&lt;=82),"Rain Showers",AND($K3384&gt;=95,$K3384&lt;=99),"Thunderstorm",TRUE,"Cloudy"))</f>
        <v>Partly Cloudy</v>
      </c>
      <c r="G3384" s="3" cm="1">
        <f t="array" ref="G3384">IF($A3384="","",INDEX(OpenMeteoAPI[TemperatureC],ROWS($G$2:G3384)))</f>
        <v>13.9</v>
      </c>
      <c r="H3384" s="4" cm="1">
        <f t="array" ref="H3384">IF($A3384="","",INDEX(OpenMeteoAPI[RelativeHumidityPct],ROWS($H$2:H3384))/100)</f>
        <v>0.73</v>
      </c>
      <c r="I3384" s="4" cm="1">
        <f t="array" ref="I3384">IF($A3384="","",INDEX(OpenMeteoAPI[PrecipitationProbabilityPct],ROWS($I$2:I3384))/100)</f>
        <v>0.24</v>
      </c>
      <c r="J3384" s="3" cm="1">
        <f t="array" ref="J3384">IF($A3384="","",INDEX(OpenMeteoAPI[PrecipitationMM],ROWS($J$2:J3384)))</f>
        <v>0</v>
      </c>
      <c r="K3384" cm="1">
        <f t="array" ref="K3384">IF($A3384="","",INDEX(OpenMeteoAPI[WeatherCode],ROWS($K$2:K3384)))</f>
        <v>3</v>
      </c>
      <c r="L3384" s="3" cm="1">
        <f t="array" ref="L3384">IF($A3384="","",INDEX(OpenMeteoAPI[WindSpeedKMH],ROWS($L$2:L3384)))</f>
        <v>14.8</v>
      </c>
    </row>
    <row r="3385" spans="1:12">
      <c r="A3385" t="str" cm="1">
        <f t="array" ref="A3385">IFERROR(INDEX(OpenMeteoAPI[City],ROWS($A$2:A3385))&amp;", "&amp;INDEX(OpenMeteoAPI[CountryCode],ROWS($A$2:A3385)),"")</f>
        <v>Stockholm, SE</v>
      </c>
      <c r="B3385" t="str" cm="1">
        <f t="array" ref="B3385">IF($A3385="","",INDEX(OpenMeteoAPI[LocationID],ROWS($B$2:B3385)))</f>
        <v>SE-STO</v>
      </c>
      <c r="C3385" s="5" cm="1">
        <f t="array" ref="C3385">IF($A3385="","",INDEX(OpenMeteoAPI[ForecastDateTime],ROWS($C$2:C3385)))</f>
        <v>46210.958333333336</v>
      </c>
      <c r="D3385" t="str">
        <f t="shared" si="52"/>
        <v>11PM</v>
      </c>
      <c r="E3385" t="str" cm="1">
        <f t="array" ref="E3385">IF($K3385="","",_xlfn.IFS($K3385=0,_xlfn.UNICHAR(9728),$K3385&lt;=3,_xlfn.UNICHAR(9729),OR($K3385=45,$K3385=48),"~",AND($K3385&gt;=51,$K3385&lt;=67),_xlfn.UNICHAR(9748),AND($K3385&gt;=71,$K3385&lt;=77),_xlfn.UNICHAR(10052),AND($K3385&gt;=80,$K3385&lt;=82),_xlfn.UNICHAR(9748),AND($K3385&gt;=95,$K3385&lt;=99),_xlfn.UNICHAR(9889),TRUE,_xlfn.UNICHAR(9729)))</f>
        <v>☁</v>
      </c>
      <c r="F3385" t="str" cm="1">
        <f t="array" ref="F3385">IF($K3385="","",_xlfn.IFS($K3385=0,"Clear",$K3385&lt;=3,"Partly Cloudy",OR($K3385=45,$K3385=48),"Fog",AND($K3385&gt;=51,$K3385&lt;=67),"Drizzle",AND($K3385&gt;=71,$K3385&lt;=77),"Snow",AND($K3385&gt;=80,$K3385&lt;=82),"Rain Showers",AND($K3385&gt;=95,$K3385&lt;=99),"Thunderstorm",TRUE,"Cloudy"))</f>
        <v>Partly Cloudy</v>
      </c>
      <c r="G3385" s="3" cm="1">
        <f t="array" ref="G3385">IF($A3385="","",INDEX(OpenMeteoAPI[TemperatureC],ROWS($G$2:G3385)))</f>
        <v>13.4</v>
      </c>
      <c r="H3385" s="4" cm="1">
        <f t="array" ref="H3385">IF($A3385="","",INDEX(OpenMeteoAPI[RelativeHumidityPct],ROWS($H$2:H3385))/100)</f>
        <v>0.76</v>
      </c>
      <c r="I3385" s="4" cm="1">
        <f t="array" ref="I3385">IF($A3385="","",INDEX(OpenMeteoAPI[PrecipitationProbabilityPct],ROWS($I$2:I3385))/100)</f>
        <v>0.1</v>
      </c>
      <c r="J3385" s="3" cm="1">
        <f t="array" ref="J3385">IF($A3385="","",INDEX(OpenMeteoAPI[PrecipitationMM],ROWS($J$2:J3385)))</f>
        <v>0</v>
      </c>
      <c r="K3385" cm="1">
        <f t="array" ref="K3385">IF($A3385="","",INDEX(OpenMeteoAPI[WeatherCode],ROWS($K$2:K3385)))</f>
        <v>3</v>
      </c>
      <c r="L3385" s="3" cm="1">
        <f t="array" ref="L3385">IF($A3385="","",INDEX(OpenMeteoAPI[WindSpeedKMH],ROWS($L$2:L3385)))</f>
        <v>16.600000000000001</v>
      </c>
    </row>
    <row r="3386" spans="1:12">
      <c r="A3386" t="str" cm="1">
        <f t="array" ref="A3386">IFERROR(INDEX(OpenMeteoAPI[City],ROWS($A$2:A3386))&amp;", "&amp;INDEX(OpenMeteoAPI[CountryCode],ROWS($A$2:A3386)),"")</f>
        <v>Stockholm, SE</v>
      </c>
      <c r="B3386" t="str" cm="1">
        <f t="array" ref="B3386">IF($A3386="","",INDEX(OpenMeteoAPI[LocationID],ROWS($B$2:B3386)))</f>
        <v>SE-STO</v>
      </c>
      <c r="C3386" s="5" cm="1">
        <f t="array" ref="C3386">IF($A3386="","",INDEX(OpenMeteoAPI[ForecastDateTime],ROWS($C$2:C3386)))</f>
        <v>46211</v>
      </c>
      <c r="D3386" t="str">
        <f t="shared" si="52"/>
        <v>12AM</v>
      </c>
      <c r="E3386" t="str" cm="1">
        <f t="array" ref="E3386">IF($K3386="","",_xlfn.IFS($K3386=0,_xlfn.UNICHAR(9728),$K3386&lt;=3,_xlfn.UNICHAR(9729),OR($K3386=45,$K3386=48),"~",AND($K3386&gt;=51,$K3386&lt;=67),_xlfn.UNICHAR(9748),AND($K3386&gt;=71,$K3386&lt;=77),_xlfn.UNICHAR(10052),AND($K3386&gt;=80,$K3386&lt;=82),_xlfn.UNICHAR(9748),AND($K3386&gt;=95,$K3386&lt;=99),_xlfn.UNICHAR(9889),TRUE,_xlfn.UNICHAR(9729)))</f>
        <v>☁</v>
      </c>
      <c r="F3386" t="str" cm="1">
        <f t="array" ref="F3386">IF($K3386="","",_xlfn.IFS($K3386=0,"Clear",$K3386&lt;=3,"Partly Cloudy",OR($K3386=45,$K3386=48),"Fog",AND($K3386&gt;=51,$K3386&lt;=67),"Drizzle",AND($K3386&gt;=71,$K3386&lt;=77),"Snow",AND($K3386&gt;=80,$K3386&lt;=82),"Rain Showers",AND($K3386&gt;=95,$K3386&lt;=99),"Thunderstorm",TRUE,"Cloudy"))</f>
        <v>Partly Cloudy</v>
      </c>
      <c r="G3386" s="3" cm="1">
        <f t="array" ref="G3386">IF($A3386="","",INDEX(OpenMeteoAPI[TemperatureC],ROWS($G$2:G3386)))</f>
        <v>13.2</v>
      </c>
      <c r="H3386" s="4" cm="1">
        <f t="array" ref="H3386">IF($A3386="","",INDEX(OpenMeteoAPI[RelativeHumidityPct],ROWS($H$2:H3386))/100)</f>
        <v>0.76</v>
      </c>
      <c r="I3386" s="4" cm="1">
        <f t="array" ref="I3386">IF($A3386="","",INDEX(OpenMeteoAPI[PrecipitationProbabilityPct],ROWS($I$2:I3386))/100)</f>
        <v>0.03</v>
      </c>
      <c r="J3386" s="3" cm="1">
        <f t="array" ref="J3386">IF($A3386="","",INDEX(OpenMeteoAPI[PrecipitationMM],ROWS($J$2:J3386)))</f>
        <v>0</v>
      </c>
      <c r="K3386" cm="1">
        <f t="array" ref="K3386">IF($A3386="","",INDEX(OpenMeteoAPI[WeatherCode],ROWS($K$2:K3386)))</f>
        <v>2</v>
      </c>
      <c r="L3386" s="3" cm="1">
        <f t="array" ref="L3386">IF($A3386="","",INDEX(OpenMeteoAPI[WindSpeedKMH],ROWS($L$2:L3386)))</f>
        <v>16.600000000000001</v>
      </c>
    </row>
    <row r="3387" spans="1:12">
      <c r="A3387" t="str" cm="1">
        <f t="array" ref="A3387">IFERROR(INDEX(OpenMeteoAPI[City],ROWS($A$2:A3387))&amp;", "&amp;INDEX(OpenMeteoAPI[CountryCode],ROWS($A$2:A3387)),"")</f>
        <v>Stockholm, SE</v>
      </c>
      <c r="B3387" t="str" cm="1">
        <f t="array" ref="B3387">IF($A3387="","",INDEX(OpenMeteoAPI[LocationID],ROWS($B$2:B3387)))</f>
        <v>SE-STO</v>
      </c>
      <c r="C3387" s="5" cm="1">
        <f t="array" ref="C3387">IF($A3387="","",INDEX(OpenMeteoAPI[ForecastDateTime],ROWS($C$2:C3387)))</f>
        <v>46211.041666666664</v>
      </c>
      <c r="D3387" t="str">
        <f t="shared" si="52"/>
        <v>1AM</v>
      </c>
      <c r="E3387" t="str" cm="1">
        <f t="array" ref="E3387">IF($K3387="","",_xlfn.IFS($K3387=0,_xlfn.UNICHAR(9728),$K3387&lt;=3,_xlfn.UNICHAR(9729),OR($K3387=45,$K3387=48),"~",AND($K3387&gt;=51,$K3387&lt;=67),_xlfn.UNICHAR(9748),AND($K3387&gt;=71,$K3387&lt;=77),_xlfn.UNICHAR(10052),AND($K3387&gt;=80,$K3387&lt;=82),_xlfn.UNICHAR(9748),AND($K3387&gt;=95,$K3387&lt;=99),_xlfn.UNICHAR(9889),TRUE,_xlfn.UNICHAR(9729)))</f>
        <v>☀</v>
      </c>
      <c r="F3387" t="str" cm="1">
        <f t="array" ref="F3387">IF($K3387="","",_xlfn.IFS($K3387=0,"Clear",$K3387&lt;=3,"Partly Cloudy",OR($K3387=45,$K3387=48),"Fog",AND($K3387&gt;=51,$K3387&lt;=67),"Drizzle",AND($K3387&gt;=71,$K3387&lt;=77),"Snow",AND($K3387&gt;=80,$K3387&lt;=82),"Rain Showers",AND($K3387&gt;=95,$K3387&lt;=99),"Thunderstorm",TRUE,"Cloudy"))</f>
        <v>Clear</v>
      </c>
      <c r="G3387" s="3" cm="1">
        <f t="array" ref="G3387">IF($A3387="","",INDEX(OpenMeteoAPI[TemperatureC],ROWS($G$2:G3387)))</f>
        <v>12.7</v>
      </c>
      <c r="H3387" s="4" cm="1">
        <f t="array" ref="H3387">IF($A3387="","",INDEX(OpenMeteoAPI[RelativeHumidityPct],ROWS($H$2:H3387))/100)</f>
        <v>0.76</v>
      </c>
      <c r="I3387" s="4" cm="1">
        <f t="array" ref="I3387">IF($A3387="","",INDEX(OpenMeteoAPI[PrecipitationProbabilityPct],ROWS($I$2:I3387))/100)</f>
        <v>0.01</v>
      </c>
      <c r="J3387" s="3" cm="1">
        <f t="array" ref="J3387">IF($A3387="","",INDEX(OpenMeteoAPI[PrecipitationMM],ROWS($J$2:J3387)))</f>
        <v>0</v>
      </c>
      <c r="K3387" cm="1">
        <f t="array" ref="K3387">IF($A3387="","",INDEX(OpenMeteoAPI[WeatherCode],ROWS($K$2:K3387)))</f>
        <v>0</v>
      </c>
      <c r="L3387" s="3" cm="1">
        <f t="array" ref="L3387">IF($A3387="","",INDEX(OpenMeteoAPI[WindSpeedKMH],ROWS($L$2:L3387)))</f>
        <v>16.600000000000001</v>
      </c>
    </row>
    <row r="3388" spans="1:12">
      <c r="A3388" t="str" cm="1">
        <f t="array" ref="A3388">IFERROR(INDEX(OpenMeteoAPI[City],ROWS($A$2:A3388))&amp;", "&amp;INDEX(OpenMeteoAPI[CountryCode],ROWS($A$2:A3388)),"")</f>
        <v>Stockholm, SE</v>
      </c>
      <c r="B3388" t="str" cm="1">
        <f t="array" ref="B3388">IF($A3388="","",INDEX(OpenMeteoAPI[LocationID],ROWS($B$2:B3388)))</f>
        <v>SE-STO</v>
      </c>
      <c r="C3388" s="5" cm="1">
        <f t="array" ref="C3388">IF($A3388="","",INDEX(OpenMeteoAPI[ForecastDateTime],ROWS($C$2:C3388)))</f>
        <v>46211.083333333336</v>
      </c>
      <c r="D3388" t="str">
        <f t="shared" si="52"/>
        <v>2AM</v>
      </c>
      <c r="E3388" t="str" cm="1">
        <f t="array" ref="E3388">IF($K3388="","",_xlfn.IFS($K3388=0,_xlfn.UNICHAR(9728),$K3388&lt;=3,_xlfn.UNICHAR(9729),OR($K3388=45,$K3388=48),"~",AND($K3388&gt;=51,$K3388&lt;=67),_xlfn.UNICHAR(9748),AND($K3388&gt;=71,$K3388&lt;=77),_xlfn.UNICHAR(10052),AND($K3388&gt;=80,$K3388&lt;=82),_xlfn.UNICHAR(9748),AND($K3388&gt;=95,$K3388&lt;=99),_xlfn.UNICHAR(9889),TRUE,_xlfn.UNICHAR(9729)))</f>
        <v>☁</v>
      </c>
      <c r="F3388" t="str" cm="1">
        <f t="array" ref="F3388">IF($K3388="","",_xlfn.IFS($K3388=0,"Clear",$K3388&lt;=3,"Partly Cloudy",OR($K3388=45,$K3388=48),"Fog",AND($K3388&gt;=51,$K3388&lt;=67),"Drizzle",AND($K3388&gt;=71,$K3388&lt;=77),"Snow",AND($K3388&gt;=80,$K3388&lt;=82),"Rain Showers",AND($K3388&gt;=95,$K3388&lt;=99),"Thunderstorm",TRUE,"Cloudy"))</f>
        <v>Partly Cloudy</v>
      </c>
      <c r="G3388" s="3" cm="1">
        <f t="array" ref="G3388">IF($A3388="","",INDEX(OpenMeteoAPI[TemperatureC],ROWS($G$2:G3388)))</f>
        <v>12.2</v>
      </c>
      <c r="H3388" s="4" cm="1">
        <f t="array" ref="H3388">IF($A3388="","",INDEX(OpenMeteoAPI[RelativeHumidityPct],ROWS($H$2:H3388))/100)</f>
        <v>0.81</v>
      </c>
      <c r="I3388" s="4" cm="1">
        <f t="array" ref="I3388">IF($A3388="","",INDEX(OpenMeteoAPI[PrecipitationProbabilityPct],ROWS($I$2:I3388))/100)</f>
        <v>0</v>
      </c>
      <c r="J3388" s="3" cm="1">
        <f t="array" ref="J3388">IF($A3388="","",INDEX(OpenMeteoAPI[PrecipitationMM],ROWS($J$2:J3388)))</f>
        <v>0</v>
      </c>
      <c r="K3388" cm="1">
        <f t="array" ref="K3388">IF($A3388="","",INDEX(OpenMeteoAPI[WeatherCode],ROWS($K$2:K3388)))</f>
        <v>1</v>
      </c>
      <c r="L3388" s="3" cm="1">
        <f t="array" ref="L3388">IF($A3388="","",INDEX(OpenMeteoAPI[WindSpeedKMH],ROWS($L$2:L3388)))</f>
        <v>15.1</v>
      </c>
    </row>
    <row r="3389" spans="1:12">
      <c r="A3389" t="str" cm="1">
        <f t="array" ref="A3389">IFERROR(INDEX(OpenMeteoAPI[City],ROWS($A$2:A3389))&amp;", "&amp;INDEX(OpenMeteoAPI[CountryCode],ROWS($A$2:A3389)),"")</f>
        <v>Stockholm, SE</v>
      </c>
      <c r="B3389" t="str" cm="1">
        <f t="array" ref="B3389">IF($A3389="","",INDEX(OpenMeteoAPI[LocationID],ROWS($B$2:B3389)))</f>
        <v>SE-STO</v>
      </c>
      <c r="C3389" s="5" cm="1">
        <f t="array" ref="C3389">IF($A3389="","",INDEX(OpenMeteoAPI[ForecastDateTime],ROWS($C$2:C3389)))</f>
        <v>46211.125</v>
      </c>
      <c r="D3389" t="str">
        <f t="shared" si="52"/>
        <v>3AM</v>
      </c>
      <c r="E3389" t="str" cm="1">
        <f t="array" ref="E3389">IF($K3389="","",_xlfn.IFS($K3389=0,_xlfn.UNICHAR(9728),$K3389&lt;=3,_xlfn.UNICHAR(9729),OR($K3389=45,$K3389=48),"~",AND($K3389&gt;=51,$K3389&lt;=67),_xlfn.UNICHAR(9748),AND($K3389&gt;=71,$K3389&lt;=77),_xlfn.UNICHAR(10052),AND($K3389&gt;=80,$K3389&lt;=82),_xlfn.UNICHAR(9748),AND($K3389&gt;=95,$K3389&lt;=99),_xlfn.UNICHAR(9889),TRUE,_xlfn.UNICHAR(9729)))</f>
        <v>☁</v>
      </c>
      <c r="F3389" t="str" cm="1">
        <f t="array" ref="F3389">IF($K3389="","",_xlfn.IFS($K3389=0,"Clear",$K3389&lt;=3,"Partly Cloudy",OR($K3389=45,$K3389=48),"Fog",AND($K3389&gt;=51,$K3389&lt;=67),"Drizzle",AND($K3389&gt;=71,$K3389&lt;=77),"Snow",AND($K3389&gt;=80,$K3389&lt;=82),"Rain Showers",AND($K3389&gt;=95,$K3389&lt;=99),"Thunderstorm",TRUE,"Cloudy"))</f>
        <v>Partly Cloudy</v>
      </c>
      <c r="G3389" s="3" cm="1">
        <f t="array" ref="G3389">IF($A3389="","",INDEX(OpenMeteoAPI[TemperatureC],ROWS($G$2:G3389)))</f>
        <v>12.5</v>
      </c>
      <c r="H3389" s="4" cm="1">
        <f t="array" ref="H3389">IF($A3389="","",INDEX(OpenMeteoAPI[RelativeHumidityPct],ROWS($H$2:H3389))/100)</f>
        <v>0.77</v>
      </c>
      <c r="I3389" s="4" cm="1">
        <f t="array" ref="I3389">IF($A3389="","",INDEX(OpenMeteoAPI[PrecipitationProbabilityPct],ROWS($I$2:I3389))/100)</f>
        <v>0</v>
      </c>
      <c r="J3389" s="3" cm="1">
        <f t="array" ref="J3389">IF($A3389="","",INDEX(OpenMeteoAPI[PrecipitationMM],ROWS($J$2:J3389)))</f>
        <v>0</v>
      </c>
      <c r="K3389" cm="1">
        <f t="array" ref="K3389">IF($A3389="","",INDEX(OpenMeteoAPI[WeatherCode],ROWS($K$2:K3389)))</f>
        <v>1</v>
      </c>
      <c r="L3389" s="3" cm="1">
        <f t="array" ref="L3389">IF($A3389="","",INDEX(OpenMeteoAPI[WindSpeedKMH],ROWS($L$2:L3389)))</f>
        <v>16.2</v>
      </c>
    </row>
    <row r="3390" spans="1:12">
      <c r="A3390" t="str" cm="1">
        <f t="array" ref="A3390">IFERROR(INDEX(OpenMeteoAPI[City],ROWS($A$2:A3390))&amp;", "&amp;INDEX(OpenMeteoAPI[CountryCode],ROWS($A$2:A3390)),"")</f>
        <v>Stockholm, SE</v>
      </c>
      <c r="B3390" t="str" cm="1">
        <f t="array" ref="B3390">IF($A3390="","",INDEX(OpenMeteoAPI[LocationID],ROWS($B$2:B3390)))</f>
        <v>SE-STO</v>
      </c>
      <c r="C3390" s="5" cm="1">
        <f t="array" ref="C3390">IF($A3390="","",INDEX(OpenMeteoAPI[ForecastDateTime],ROWS($C$2:C3390)))</f>
        <v>46211.166666666664</v>
      </c>
      <c r="D3390" t="str">
        <f t="shared" si="52"/>
        <v>4AM</v>
      </c>
      <c r="E3390" t="str" cm="1">
        <f t="array" ref="E3390">IF($K3390="","",_xlfn.IFS($K3390=0,_xlfn.UNICHAR(9728),$K3390&lt;=3,_xlfn.UNICHAR(9729),OR($K3390=45,$K3390=48),"~",AND($K3390&gt;=51,$K3390&lt;=67),_xlfn.UNICHAR(9748),AND($K3390&gt;=71,$K3390&lt;=77),_xlfn.UNICHAR(10052),AND($K3390&gt;=80,$K3390&lt;=82),_xlfn.UNICHAR(9748),AND($K3390&gt;=95,$K3390&lt;=99),_xlfn.UNICHAR(9889),TRUE,_xlfn.UNICHAR(9729)))</f>
        <v>☀</v>
      </c>
      <c r="F3390" t="str" cm="1">
        <f t="array" ref="F3390">IF($K3390="","",_xlfn.IFS($K3390=0,"Clear",$K3390&lt;=3,"Partly Cloudy",OR($K3390=45,$K3390=48),"Fog",AND($K3390&gt;=51,$K3390&lt;=67),"Drizzle",AND($K3390&gt;=71,$K3390&lt;=77),"Snow",AND($K3390&gt;=80,$K3390&lt;=82),"Rain Showers",AND($K3390&gt;=95,$K3390&lt;=99),"Thunderstorm",TRUE,"Cloudy"))</f>
        <v>Clear</v>
      </c>
      <c r="G3390" s="3" cm="1">
        <f t="array" ref="G3390">IF($A3390="","",INDEX(OpenMeteoAPI[TemperatureC],ROWS($G$2:G3390)))</f>
        <v>12.4</v>
      </c>
      <c r="H3390" s="4" cm="1">
        <f t="array" ref="H3390">IF($A3390="","",INDEX(OpenMeteoAPI[RelativeHumidityPct],ROWS($H$2:H3390))/100)</f>
        <v>0.72</v>
      </c>
      <c r="I3390" s="4" cm="1">
        <f t="array" ref="I3390">IF($A3390="","",INDEX(OpenMeteoAPI[PrecipitationProbabilityPct],ROWS($I$2:I3390))/100)</f>
        <v>0</v>
      </c>
      <c r="J3390" s="3" cm="1">
        <f t="array" ref="J3390">IF($A3390="","",INDEX(OpenMeteoAPI[PrecipitationMM],ROWS($J$2:J3390)))</f>
        <v>0</v>
      </c>
      <c r="K3390" cm="1">
        <f t="array" ref="K3390">IF($A3390="","",INDEX(OpenMeteoAPI[WeatherCode],ROWS($K$2:K3390)))</f>
        <v>0</v>
      </c>
      <c r="L3390" s="3" cm="1">
        <f t="array" ref="L3390">IF($A3390="","",INDEX(OpenMeteoAPI[WindSpeedKMH],ROWS($L$2:L3390)))</f>
        <v>18.7</v>
      </c>
    </row>
    <row r="3391" spans="1:12">
      <c r="A3391" t="str" cm="1">
        <f t="array" ref="A3391">IFERROR(INDEX(OpenMeteoAPI[City],ROWS($A$2:A3391))&amp;", "&amp;INDEX(OpenMeteoAPI[CountryCode],ROWS($A$2:A3391)),"")</f>
        <v>Stockholm, SE</v>
      </c>
      <c r="B3391" t="str" cm="1">
        <f t="array" ref="B3391">IF($A3391="","",INDEX(OpenMeteoAPI[LocationID],ROWS($B$2:B3391)))</f>
        <v>SE-STO</v>
      </c>
      <c r="C3391" s="5" cm="1">
        <f t="array" ref="C3391">IF($A3391="","",INDEX(OpenMeteoAPI[ForecastDateTime],ROWS($C$2:C3391)))</f>
        <v>46211.208333333336</v>
      </c>
      <c r="D3391" t="str">
        <f t="shared" si="52"/>
        <v>5AM</v>
      </c>
      <c r="E3391" t="str" cm="1">
        <f t="array" ref="E3391">IF($K3391="","",_xlfn.IFS($K3391=0,_xlfn.UNICHAR(9728),$K3391&lt;=3,_xlfn.UNICHAR(9729),OR($K3391=45,$K3391=48),"~",AND($K3391&gt;=51,$K3391&lt;=67),_xlfn.UNICHAR(9748),AND($K3391&gt;=71,$K3391&lt;=77),_xlfn.UNICHAR(10052),AND($K3391&gt;=80,$K3391&lt;=82),_xlfn.UNICHAR(9748),AND($K3391&gt;=95,$K3391&lt;=99),_xlfn.UNICHAR(9889),TRUE,_xlfn.UNICHAR(9729)))</f>
        <v>☁</v>
      </c>
      <c r="F3391" t="str" cm="1">
        <f t="array" ref="F3391">IF($K3391="","",_xlfn.IFS($K3391=0,"Clear",$K3391&lt;=3,"Partly Cloudy",OR($K3391=45,$K3391=48),"Fog",AND($K3391&gt;=51,$K3391&lt;=67),"Drizzle",AND($K3391&gt;=71,$K3391&lt;=77),"Snow",AND($K3391&gt;=80,$K3391&lt;=82),"Rain Showers",AND($K3391&gt;=95,$K3391&lt;=99),"Thunderstorm",TRUE,"Cloudy"))</f>
        <v>Partly Cloudy</v>
      </c>
      <c r="G3391" s="3" cm="1">
        <f t="array" ref="G3391">IF($A3391="","",INDEX(OpenMeteoAPI[TemperatureC],ROWS($G$2:G3391)))</f>
        <v>12.1</v>
      </c>
      <c r="H3391" s="4" cm="1">
        <f t="array" ref="H3391">IF($A3391="","",INDEX(OpenMeteoAPI[RelativeHumidityPct],ROWS($H$2:H3391))/100)</f>
        <v>0.71</v>
      </c>
      <c r="I3391" s="4" cm="1">
        <f t="array" ref="I3391">IF($A3391="","",INDEX(OpenMeteoAPI[PrecipitationProbabilityPct],ROWS($I$2:I3391))/100)</f>
        <v>0</v>
      </c>
      <c r="J3391" s="3" cm="1">
        <f t="array" ref="J3391">IF($A3391="","",INDEX(OpenMeteoAPI[PrecipitationMM],ROWS($J$2:J3391)))</f>
        <v>0</v>
      </c>
      <c r="K3391" cm="1">
        <f t="array" ref="K3391">IF($A3391="","",INDEX(OpenMeteoAPI[WeatherCode],ROWS($K$2:K3391)))</f>
        <v>1</v>
      </c>
      <c r="L3391" s="3" cm="1">
        <f t="array" ref="L3391">IF($A3391="","",INDEX(OpenMeteoAPI[WindSpeedKMH],ROWS($L$2:L3391)))</f>
        <v>18</v>
      </c>
    </row>
    <row r="3392" spans="1:12">
      <c r="A3392" t="str" cm="1">
        <f t="array" ref="A3392">IFERROR(INDEX(OpenMeteoAPI[City],ROWS($A$2:A3392))&amp;", "&amp;INDEX(OpenMeteoAPI[CountryCode],ROWS($A$2:A3392)),"")</f>
        <v>Stockholm, SE</v>
      </c>
      <c r="B3392" t="str" cm="1">
        <f t="array" ref="B3392">IF($A3392="","",INDEX(OpenMeteoAPI[LocationID],ROWS($B$2:B3392)))</f>
        <v>SE-STO</v>
      </c>
      <c r="C3392" s="5" cm="1">
        <f t="array" ref="C3392">IF($A3392="","",INDEX(OpenMeteoAPI[ForecastDateTime],ROWS($C$2:C3392)))</f>
        <v>46211.25</v>
      </c>
      <c r="D3392" t="str">
        <f t="shared" si="52"/>
        <v>6AM</v>
      </c>
      <c r="E3392" t="str" cm="1">
        <f t="array" ref="E3392">IF($K3392="","",_xlfn.IFS($K3392=0,_xlfn.UNICHAR(9728),$K3392&lt;=3,_xlfn.UNICHAR(9729),OR($K3392=45,$K3392=48),"~",AND($K3392&gt;=51,$K3392&lt;=67),_xlfn.UNICHAR(9748),AND($K3392&gt;=71,$K3392&lt;=77),_xlfn.UNICHAR(10052),AND($K3392&gt;=80,$K3392&lt;=82),_xlfn.UNICHAR(9748),AND($K3392&gt;=95,$K3392&lt;=99),_xlfn.UNICHAR(9889),TRUE,_xlfn.UNICHAR(9729)))</f>
        <v>☀</v>
      </c>
      <c r="F3392" t="str" cm="1">
        <f t="array" ref="F3392">IF($K3392="","",_xlfn.IFS($K3392=0,"Clear",$K3392&lt;=3,"Partly Cloudy",OR($K3392=45,$K3392=48),"Fog",AND($K3392&gt;=51,$K3392&lt;=67),"Drizzle",AND($K3392&gt;=71,$K3392&lt;=77),"Snow",AND($K3392&gt;=80,$K3392&lt;=82),"Rain Showers",AND($K3392&gt;=95,$K3392&lt;=99),"Thunderstorm",TRUE,"Cloudy"))</f>
        <v>Clear</v>
      </c>
      <c r="G3392" s="3" cm="1">
        <f t="array" ref="G3392">IF($A3392="","",INDEX(OpenMeteoAPI[TemperatureC],ROWS($G$2:G3392)))</f>
        <v>12.4</v>
      </c>
      <c r="H3392" s="4" cm="1">
        <f t="array" ref="H3392">IF($A3392="","",INDEX(OpenMeteoAPI[RelativeHumidityPct],ROWS($H$2:H3392))/100)</f>
        <v>0.69</v>
      </c>
      <c r="I3392" s="4" cm="1">
        <f t="array" ref="I3392">IF($A3392="","",INDEX(OpenMeteoAPI[PrecipitationProbabilityPct],ROWS($I$2:I3392))/100)</f>
        <v>0</v>
      </c>
      <c r="J3392" s="3" cm="1">
        <f t="array" ref="J3392">IF($A3392="","",INDEX(OpenMeteoAPI[PrecipitationMM],ROWS($J$2:J3392)))</f>
        <v>0</v>
      </c>
      <c r="K3392" cm="1">
        <f t="array" ref="K3392">IF($A3392="","",INDEX(OpenMeteoAPI[WeatherCode],ROWS($K$2:K3392)))</f>
        <v>0</v>
      </c>
      <c r="L3392" s="3" cm="1">
        <f t="array" ref="L3392">IF($A3392="","",INDEX(OpenMeteoAPI[WindSpeedKMH],ROWS($L$2:L3392)))</f>
        <v>17.3</v>
      </c>
    </row>
    <row r="3393" spans="1:12">
      <c r="A3393" t="str" cm="1">
        <f t="array" ref="A3393">IFERROR(INDEX(OpenMeteoAPI[City],ROWS($A$2:A3393))&amp;", "&amp;INDEX(OpenMeteoAPI[CountryCode],ROWS($A$2:A3393)),"")</f>
        <v>Stockholm, SE</v>
      </c>
      <c r="B3393" t="str" cm="1">
        <f t="array" ref="B3393">IF($A3393="","",INDEX(OpenMeteoAPI[LocationID],ROWS($B$2:B3393)))</f>
        <v>SE-STO</v>
      </c>
      <c r="C3393" s="5" cm="1">
        <f t="array" ref="C3393">IF($A3393="","",INDEX(OpenMeteoAPI[ForecastDateTime],ROWS($C$2:C3393)))</f>
        <v>46211.291666666664</v>
      </c>
      <c r="D3393" t="str">
        <f t="shared" si="52"/>
        <v>7AM</v>
      </c>
      <c r="E3393" t="str" cm="1">
        <f t="array" ref="E3393">IF($K3393="","",_xlfn.IFS($K3393=0,_xlfn.UNICHAR(9728),$K3393&lt;=3,_xlfn.UNICHAR(9729),OR($K3393=45,$K3393=48),"~",AND($K3393&gt;=51,$K3393&lt;=67),_xlfn.UNICHAR(9748),AND($K3393&gt;=71,$K3393&lt;=77),_xlfn.UNICHAR(10052),AND($K3393&gt;=80,$K3393&lt;=82),_xlfn.UNICHAR(9748),AND($K3393&gt;=95,$K3393&lt;=99),_xlfn.UNICHAR(9889),TRUE,_xlfn.UNICHAR(9729)))</f>
        <v>☁</v>
      </c>
      <c r="F3393" t="str" cm="1">
        <f t="array" ref="F3393">IF($K3393="","",_xlfn.IFS($K3393=0,"Clear",$K3393&lt;=3,"Partly Cloudy",OR($K3393=45,$K3393=48),"Fog",AND($K3393&gt;=51,$K3393&lt;=67),"Drizzle",AND($K3393&gt;=71,$K3393&lt;=77),"Snow",AND($K3393&gt;=80,$K3393&lt;=82),"Rain Showers",AND($K3393&gt;=95,$K3393&lt;=99),"Thunderstorm",TRUE,"Cloudy"))</f>
        <v>Partly Cloudy</v>
      </c>
      <c r="G3393" s="3" cm="1">
        <f t="array" ref="G3393">IF($A3393="","",INDEX(OpenMeteoAPI[TemperatureC],ROWS($G$2:G3393)))</f>
        <v>13</v>
      </c>
      <c r="H3393" s="4" cm="1">
        <f t="array" ref="H3393">IF($A3393="","",INDEX(OpenMeteoAPI[RelativeHumidityPct],ROWS($H$2:H3393))/100)</f>
        <v>0.65</v>
      </c>
      <c r="I3393" s="4" cm="1">
        <f t="array" ref="I3393">IF($A3393="","",INDEX(OpenMeteoAPI[PrecipitationProbabilityPct],ROWS($I$2:I3393))/100)</f>
        <v>0</v>
      </c>
      <c r="J3393" s="3" cm="1">
        <f t="array" ref="J3393">IF($A3393="","",INDEX(OpenMeteoAPI[PrecipitationMM],ROWS($J$2:J3393)))</f>
        <v>0</v>
      </c>
      <c r="K3393" cm="1">
        <f t="array" ref="K3393">IF($A3393="","",INDEX(OpenMeteoAPI[WeatherCode],ROWS($K$2:K3393)))</f>
        <v>1</v>
      </c>
      <c r="L3393" s="3" cm="1">
        <f t="array" ref="L3393">IF($A3393="","",INDEX(OpenMeteoAPI[WindSpeedKMH],ROWS($L$2:L3393)))</f>
        <v>18.399999999999999</v>
      </c>
    </row>
    <row r="3394" spans="1:12">
      <c r="A3394" t="str" cm="1">
        <f t="array" ref="A3394">IFERROR(INDEX(OpenMeteoAPI[City],ROWS($A$2:A3394))&amp;", "&amp;INDEX(OpenMeteoAPI[CountryCode],ROWS($A$2:A3394)),"")</f>
        <v>Stockholm, SE</v>
      </c>
      <c r="B3394" t="str" cm="1">
        <f t="array" ref="B3394">IF($A3394="","",INDEX(OpenMeteoAPI[LocationID],ROWS($B$2:B3394)))</f>
        <v>SE-STO</v>
      </c>
      <c r="C3394" s="5" cm="1">
        <f t="array" ref="C3394">IF($A3394="","",INDEX(OpenMeteoAPI[ForecastDateTime],ROWS($C$2:C3394)))</f>
        <v>46211.333333333336</v>
      </c>
      <c r="D3394" t="str">
        <f t="shared" si="52"/>
        <v>8AM</v>
      </c>
      <c r="E3394" t="str" cm="1">
        <f t="array" ref="E3394">IF($K3394="","",_xlfn.IFS($K3394=0,_xlfn.UNICHAR(9728),$K3394&lt;=3,_xlfn.UNICHAR(9729),OR($K3394=45,$K3394=48),"~",AND($K3394&gt;=51,$K3394&lt;=67),_xlfn.UNICHAR(9748),AND($K3394&gt;=71,$K3394&lt;=77),_xlfn.UNICHAR(10052),AND($K3394&gt;=80,$K3394&lt;=82),_xlfn.UNICHAR(9748),AND($K3394&gt;=95,$K3394&lt;=99),_xlfn.UNICHAR(9889),TRUE,_xlfn.UNICHAR(9729)))</f>
        <v>☁</v>
      </c>
      <c r="F3394" t="str" cm="1">
        <f t="array" ref="F3394">IF($K3394="","",_xlfn.IFS($K3394=0,"Clear",$K3394&lt;=3,"Partly Cloudy",OR($K3394=45,$K3394=48),"Fog",AND($K3394&gt;=51,$K3394&lt;=67),"Drizzle",AND($K3394&gt;=71,$K3394&lt;=77),"Snow",AND($K3394&gt;=80,$K3394&lt;=82),"Rain Showers",AND($K3394&gt;=95,$K3394&lt;=99),"Thunderstorm",TRUE,"Cloudy"))</f>
        <v>Partly Cloudy</v>
      </c>
      <c r="G3394" s="3" cm="1">
        <f t="array" ref="G3394">IF($A3394="","",INDEX(OpenMeteoAPI[TemperatureC],ROWS($G$2:G3394)))</f>
        <v>13.6</v>
      </c>
      <c r="H3394" s="4" cm="1">
        <f t="array" ref="H3394">IF($A3394="","",INDEX(OpenMeteoAPI[RelativeHumidityPct],ROWS($H$2:H3394))/100)</f>
        <v>0.63</v>
      </c>
      <c r="I3394" s="4" cm="1">
        <f t="array" ref="I3394">IF($A3394="","",INDEX(OpenMeteoAPI[PrecipitationProbabilityPct],ROWS($I$2:I3394))/100)</f>
        <v>0</v>
      </c>
      <c r="J3394" s="3" cm="1">
        <f t="array" ref="J3394">IF($A3394="","",INDEX(OpenMeteoAPI[PrecipitationMM],ROWS($J$2:J3394)))</f>
        <v>0</v>
      </c>
      <c r="K3394" cm="1">
        <f t="array" ref="K3394">IF($A3394="","",INDEX(OpenMeteoAPI[WeatherCode],ROWS($K$2:K3394)))</f>
        <v>1</v>
      </c>
      <c r="L3394" s="3" cm="1">
        <f t="array" ref="L3394">IF($A3394="","",INDEX(OpenMeteoAPI[WindSpeedKMH],ROWS($L$2:L3394)))</f>
        <v>17.3</v>
      </c>
    </row>
    <row r="3395" spans="1:12">
      <c r="A3395" t="str" cm="1">
        <f t="array" ref="A3395">IFERROR(INDEX(OpenMeteoAPI[City],ROWS($A$2:A3395))&amp;", "&amp;INDEX(OpenMeteoAPI[CountryCode],ROWS($A$2:A3395)),"")</f>
        <v>Stockholm, SE</v>
      </c>
      <c r="B3395" t="str" cm="1">
        <f t="array" ref="B3395">IF($A3395="","",INDEX(OpenMeteoAPI[LocationID],ROWS($B$2:B3395)))</f>
        <v>SE-STO</v>
      </c>
      <c r="C3395" s="5" cm="1">
        <f t="array" ref="C3395">IF($A3395="","",INDEX(OpenMeteoAPI[ForecastDateTime],ROWS($C$2:C3395)))</f>
        <v>46211.375</v>
      </c>
      <c r="D3395" t="str">
        <f t="shared" ref="D3395:D3458" si="53">IF($A3395="","",TEXT($C3395,"hAM/PM"))</f>
        <v>9AM</v>
      </c>
      <c r="E3395" t="str" cm="1">
        <f t="array" ref="E3395">IF($K3395="","",_xlfn.IFS($K3395=0,_xlfn.UNICHAR(9728),$K3395&lt;=3,_xlfn.UNICHAR(9729),OR($K3395=45,$K3395=48),"~",AND($K3395&gt;=51,$K3395&lt;=67),_xlfn.UNICHAR(9748),AND($K3395&gt;=71,$K3395&lt;=77),_xlfn.UNICHAR(10052),AND($K3395&gt;=80,$K3395&lt;=82),_xlfn.UNICHAR(9748),AND($K3395&gt;=95,$K3395&lt;=99),_xlfn.UNICHAR(9889),TRUE,_xlfn.UNICHAR(9729)))</f>
        <v>☁</v>
      </c>
      <c r="F3395" t="str" cm="1">
        <f t="array" ref="F3395">IF($K3395="","",_xlfn.IFS($K3395=0,"Clear",$K3395&lt;=3,"Partly Cloudy",OR($K3395=45,$K3395=48),"Fog",AND($K3395&gt;=51,$K3395&lt;=67),"Drizzle",AND($K3395&gt;=71,$K3395&lt;=77),"Snow",AND($K3395&gt;=80,$K3395&lt;=82),"Rain Showers",AND($K3395&gt;=95,$K3395&lt;=99),"Thunderstorm",TRUE,"Cloudy"))</f>
        <v>Partly Cloudy</v>
      </c>
      <c r="G3395" s="3" cm="1">
        <f t="array" ref="G3395">IF($A3395="","",INDEX(OpenMeteoAPI[TemperatureC],ROWS($G$2:G3395)))</f>
        <v>14.6</v>
      </c>
      <c r="H3395" s="4" cm="1">
        <f t="array" ref="H3395">IF($A3395="","",INDEX(OpenMeteoAPI[RelativeHumidityPct],ROWS($H$2:H3395))/100)</f>
        <v>0.62</v>
      </c>
      <c r="I3395" s="4" cm="1">
        <f t="array" ref="I3395">IF($A3395="","",INDEX(OpenMeteoAPI[PrecipitationProbabilityPct],ROWS($I$2:I3395))/100)</f>
        <v>0</v>
      </c>
      <c r="J3395" s="3" cm="1">
        <f t="array" ref="J3395">IF($A3395="","",INDEX(OpenMeteoAPI[PrecipitationMM],ROWS($J$2:J3395)))</f>
        <v>0</v>
      </c>
      <c r="K3395" cm="1">
        <f t="array" ref="K3395">IF($A3395="","",INDEX(OpenMeteoAPI[WeatherCode],ROWS($K$2:K3395)))</f>
        <v>1</v>
      </c>
      <c r="L3395" s="3" cm="1">
        <f t="array" ref="L3395">IF($A3395="","",INDEX(OpenMeteoAPI[WindSpeedKMH],ROWS($L$2:L3395)))</f>
        <v>16.899999999999999</v>
      </c>
    </row>
    <row r="3396" spans="1:12">
      <c r="A3396" t="str" cm="1">
        <f t="array" ref="A3396">IFERROR(INDEX(OpenMeteoAPI[City],ROWS($A$2:A3396))&amp;", "&amp;INDEX(OpenMeteoAPI[CountryCode],ROWS($A$2:A3396)),"")</f>
        <v>Stockholm, SE</v>
      </c>
      <c r="B3396" t="str" cm="1">
        <f t="array" ref="B3396">IF($A3396="","",INDEX(OpenMeteoAPI[LocationID],ROWS($B$2:B3396)))</f>
        <v>SE-STO</v>
      </c>
      <c r="C3396" s="5" cm="1">
        <f t="array" ref="C3396">IF($A3396="","",INDEX(OpenMeteoAPI[ForecastDateTime],ROWS($C$2:C3396)))</f>
        <v>46211.416666666664</v>
      </c>
      <c r="D3396" t="str">
        <f t="shared" si="53"/>
        <v>10AM</v>
      </c>
      <c r="E3396" t="str" cm="1">
        <f t="array" ref="E3396">IF($K3396="","",_xlfn.IFS($K3396=0,_xlfn.UNICHAR(9728),$K3396&lt;=3,_xlfn.UNICHAR(9729),OR($K3396=45,$K3396=48),"~",AND($K3396&gt;=51,$K3396&lt;=67),_xlfn.UNICHAR(9748),AND($K3396&gt;=71,$K3396&lt;=77),_xlfn.UNICHAR(10052),AND($K3396&gt;=80,$K3396&lt;=82),_xlfn.UNICHAR(9748),AND($K3396&gt;=95,$K3396&lt;=99),_xlfn.UNICHAR(9889),TRUE,_xlfn.UNICHAR(9729)))</f>
        <v>☁</v>
      </c>
      <c r="F3396" t="str" cm="1">
        <f t="array" ref="F3396">IF($K3396="","",_xlfn.IFS($K3396=0,"Clear",$K3396&lt;=3,"Partly Cloudy",OR($K3396=45,$K3396=48),"Fog",AND($K3396&gt;=51,$K3396&lt;=67),"Drizzle",AND($K3396&gt;=71,$K3396&lt;=77),"Snow",AND($K3396&gt;=80,$K3396&lt;=82),"Rain Showers",AND($K3396&gt;=95,$K3396&lt;=99),"Thunderstorm",TRUE,"Cloudy"))</f>
        <v>Partly Cloudy</v>
      </c>
      <c r="G3396" s="3" cm="1">
        <f t="array" ref="G3396">IF($A3396="","",INDEX(OpenMeteoAPI[TemperatureC],ROWS($G$2:G3396)))</f>
        <v>15.2</v>
      </c>
      <c r="H3396" s="4" cm="1">
        <f t="array" ref="H3396">IF($A3396="","",INDEX(OpenMeteoAPI[RelativeHumidityPct],ROWS($H$2:H3396))/100)</f>
        <v>0.6</v>
      </c>
      <c r="I3396" s="4" cm="1">
        <f t="array" ref="I3396">IF($A3396="","",INDEX(OpenMeteoAPI[PrecipitationProbabilityPct],ROWS($I$2:I3396))/100)</f>
        <v>0</v>
      </c>
      <c r="J3396" s="3" cm="1">
        <f t="array" ref="J3396">IF($A3396="","",INDEX(OpenMeteoAPI[PrecipitationMM],ROWS($J$2:J3396)))</f>
        <v>0</v>
      </c>
      <c r="K3396" cm="1">
        <f t="array" ref="K3396">IF($A3396="","",INDEX(OpenMeteoAPI[WeatherCode],ROWS($K$2:K3396)))</f>
        <v>3</v>
      </c>
      <c r="L3396" s="3" cm="1">
        <f t="array" ref="L3396">IF($A3396="","",INDEX(OpenMeteoAPI[WindSpeedKMH],ROWS($L$2:L3396)))</f>
        <v>17.600000000000001</v>
      </c>
    </row>
    <row r="3397" spans="1:12">
      <c r="A3397" t="str" cm="1">
        <f t="array" ref="A3397">IFERROR(INDEX(OpenMeteoAPI[City],ROWS($A$2:A3397))&amp;", "&amp;INDEX(OpenMeteoAPI[CountryCode],ROWS($A$2:A3397)),"")</f>
        <v>Stockholm, SE</v>
      </c>
      <c r="B3397" t="str" cm="1">
        <f t="array" ref="B3397">IF($A3397="","",INDEX(OpenMeteoAPI[LocationID],ROWS($B$2:B3397)))</f>
        <v>SE-STO</v>
      </c>
      <c r="C3397" s="5" cm="1">
        <f t="array" ref="C3397">IF($A3397="","",INDEX(OpenMeteoAPI[ForecastDateTime],ROWS($C$2:C3397)))</f>
        <v>46211.458333333336</v>
      </c>
      <c r="D3397" t="str">
        <f t="shared" si="53"/>
        <v>11AM</v>
      </c>
      <c r="E3397" t="str" cm="1">
        <f t="array" ref="E3397">IF($K3397="","",_xlfn.IFS($K3397=0,_xlfn.UNICHAR(9728),$K3397&lt;=3,_xlfn.UNICHAR(9729),OR($K3397=45,$K3397=48),"~",AND($K3397&gt;=51,$K3397&lt;=67),_xlfn.UNICHAR(9748),AND($K3397&gt;=71,$K3397&lt;=77),_xlfn.UNICHAR(10052),AND($K3397&gt;=80,$K3397&lt;=82),_xlfn.UNICHAR(9748),AND($K3397&gt;=95,$K3397&lt;=99),_xlfn.UNICHAR(9889),TRUE,_xlfn.UNICHAR(9729)))</f>
        <v>☁</v>
      </c>
      <c r="F3397" t="str" cm="1">
        <f t="array" ref="F3397">IF($K3397="","",_xlfn.IFS($K3397=0,"Clear",$K3397&lt;=3,"Partly Cloudy",OR($K3397=45,$K3397=48),"Fog",AND($K3397&gt;=51,$K3397&lt;=67),"Drizzle",AND($K3397&gt;=71,$K3397&lt;=77),"Snow",AND($K3397&gt;=80,$K3397&lt;=82),"Rain Showers",AND($K3397&gt;=95,$K3397&lt;=99),"Thunderstorm",TRUE,"Cloudy"))</f>
        <v>Partly Cloudy</v>
      </c>
      <c r="G3397" s="3" cm="1">
        <f t="array" ref="G3397">IF($A3397="","",INDEX(OpenMeteoAPI[TemperatureC],ROWS($G$2:G3397)))</f>
        <v>15.7</v>
      </c>
      <c r="H3397" s="4" cm="1">
        <f t="array" ref="H3397">IF($A3397="","",INDEX(OpenMeteoAPI[RelativeHumidityPct],ROWS($H$2:H3397))/100)</f>
        <v>0.57999999999999996</v>
      </c>
      <c r="I3397" s="4" cm="1">
        <f t="array" ref="I3397">IF($A3397="","",INDEX(OpenMeteoAPI[PrecipitationProbabilityPct],ROWS($I$2:I3397))/100)</f>
        <v>0</v>
      </c>
      <c r="J3397" s="3" cm="1">
        <f t="array" ref="J3397">IF($A3397="","",INDEX(OpenMeteoAPI[PrecipitationMM],ROWS($J$2:J3397)))</f>
        <v>0</v>
      </c>
      <c r="K3397" cm="1">
        <f t="array" ref="K3397">IF($A3397="","",INDEX(OpenMeteoAPI[WeatherCode],ROWS($K$2:K3397)))</f>
        <v>3</v>
      </c>
      <c r="L3397" s="3" cm="1">
        <f t="array" ref="L3397">IF($A3397="","",INDEX(OpenMeteoAPI[WindSpeedKMH],ROWS($L$2:L3397)))</f>
        <v>18.7</v>
      </c>
    </row>
    <row r="3398" spans="1:12">
      <c r="A3398" t="str" cm="1">
        <f t="array" ref="A3398">IFERROR(INDEX(OpenMeteoAPI[City],ROWS($A$2:A3398))&amp;", "&amp;INDEX(OpenMeteoAPI[CountryCode],ROWS($A$2:A3398)),"")</f>
        <v>Stockholm, SE</v>
      </c>
      <c r="B3398" t="str" cm="1">
        <f t="array" ref="B3398">IF($A3398="","",INDEX(OpenMeteoAPI[LocationID],ROWS($B$2:B3398)))</f>
        <v>SE-STO</v>
      </c>
      <c r="C3398" s="5" cm="1">
        <f t="array" ref="C3398">IF($A3398="","",INDEX(OpenMeteoAPI[ForecastDateTime],ROWS($C$2:C3398)))</f>
        <v>46211.5</v>
      </c>
      <c r="D3398" t="str">
        <f t="shared" si="53"/>
        <v>12PM</v>
      </c>
      <c r="E3398" t="str" cm="1">
        <f t="array" ref="E3398">IF($K3398="","",_xlfn.IFS($K3398=0,_xlfn.UNICHAR(9728),$K3398&lt;=3,_xlfn.UNICHAR(9729),OR($K3398=45,$K3398=48),"~",AND($K3398&gt;=51,$K3398&lt;=67),_xlfn.UNICHAR(9748),AND($K3398&gt;=71,$K3398&lt;=77),_xlfn.UNICHAR(10052),AND($K3398&gt;=80,$K3398&lt;=82),_xlfn.UNICHAR(9748),AND($K3398&gt;=95,$K3398&lt;=99),_xlfn.UNICHAR(9889),TRUE,_xlfn.UNICHAR(9729)))</f>
        <v>☁</v>
      </c>
      <c r="F3398" t="str" cm="1">
        <f t="array" ref="F3398">IF($K3398="","",_xlfn.IFS($K3398=0,"Clear",$K3398&lt;=3,"Partly Cloudy",OR($K3398=45,$K3398=48),"Fog",AND($K3398&gt;=51,$K3398&lt;=67),"Drizzle",AND($K3398&gt;=71,$K3398&lt;=77),"Snow",AND($K3398&gt;=80,$K3398&lt;=82),"Rain Showers",AND($K3398&gt;=95,$K3398&lt;=99),"Thunderstorm",TRUE,"Cloudy"))</f>
        <v>Partly Cloudy</v>
      </c>
      <c r="G3398" s="3" cm="1">
        <f t="array" ref="G3398">IF($A3398="","",INDEX(OpenMeteoAPI[TemperatureC],ROWS($G$2:G3398)))</f>
        <v>16.100000000000001</v>
      </c>
      <c r="H3398" s="4" cm="1">
        <f t="array" ref="H3398">IF($A3398="","",INDEX(OpenMeteoAPI[RelativeHumidityPct],ROWS($H$2:H3398))/100)</f>
        <v>0.6</v>
      </c>
      <c r="I3398" s="4" cm="1">
        <f t="array" ref="I3398">IF($A3398="","",INDEX(OpenMeteoAPI[PrecipitationProbabilityPct],ROWS($I$2:I3398))/100)</f>
        <v>0.02</v>
      </c>
      <c r="J3398" s="3" cm="1">
        <f t="array" ref="J3398">IF($A3398="","",INDEX(OpenMeteoAPI[PrecipitationMM],ROWS($J$2:J3398)))</f>
        <v>0</v>
      </c>
      <c r="K3398" cm="1">
        <f t="array" ref="K3398">IF($A3398="","",INDEX(OpenMeteoAPI[WeatherCode],ROWS($K$2:K3398)))</f>
        <v>3</v>
      </c>
      <c r="L3398" s="3" cm="1">
        <f t="array" ref="L3398">IF($A3398="","",INDEX(OpenMeteoAPI[WindSpeedKMH],ROWS($L$2:L3398)))</f>
        <v>17.600000000000001</v>
      </c>
    </row>
    <row r="3399" spans="1:12">
      <c r="A3399" t="str" cm="1">
        <f t="array" ref="A3399">IFERROR(INDEX(OpenMeteoAPI[City],ROWS($A$2:A3399))&amp;", "&amp;INDEX(OpenMeteoAPI[CountryCode],ROWS($A$2:A3399)),"")</f>
        <v>Stockholm, SE</v>
      </c>
      <c r="B3399" t="str" cm="1">
        <f t="array" ref="B3399">IF($A3399="","",INDEX(OpenMeteoAPI[LocationID],ROWS($B$2:B3399)))</f>
        <v>SE-STO</v>
      </c>
      <c r="C3399" s="5" cm="1">
        <f t="array" ref="C3399">IF($A3399="","",INDEX(OpenMeteoAPI[ForecastDateTime],ROWS($C$2:C3399)))</f>
        <v>46211.541666666664</v>
      </c>
      <c r="D3399" t="str">
        <f t="shared" si="53"/>
        <v>1PM</v>
      </c>
      <c r="E3399" t="str" cm="1">
        <f t="array" ref="E3399">IF($K3399="","",_xlfn.IFS($K3399=0,_xlfn.UNICHAR(9728),$K3399&lt;=3,_xlfn.UNICHAR(9729),OR($K3399=45,$K3399=48),"~",AND($K3399&gt;=51,$K3399&lt;=67),_xlfn.UNICHAR(9748),AND($K3399&gt;=71,$K3399&lt;=77),_xlfn.UNICHAR(10052),AND($K3399&gt;=80,$K3399&lt;=82),_xlfn.UNICHAR(9748),AND($K3399&gt;=95,$K3399&lt;=99),_xlfn.UNICHAR(9889),TRUE,_xlfn.UNICHAR(9729)))</f>
        <v>☁</v>
      </c>
      <c r="F3399" t="str" cm="1">
        <f t="array" ref="F3399">IF($K3399="","",_xlfn.IFS($K3399=0,"Clear",$K3399&lt;=3,"Partly Cloudy",OR($K3399=45,$K3399=48),"Fog",AND($K3399&gt;=51,$K3399&lt;=67),"Drizzle",AND($K3399&gt;=71,$K3399&lt;=77),"Snow",AND($K3399&gt;=80,$K3399&lt;=82),"Rain Showers",AND($K3399&gt;=95,$K3399&lt;=99),"Thunderstorm",TRUE,"Cloudy"))</f>
        <v>Partly Cloudy</v>
      </c>
      <c r="G3399" s="3" cm="1">
        <f t="array" ref="G3399">IF($A3399="","",INDEX(OpenMeteoAPI[TemperatureC],ROWS($G$2:G3399)))</f>
        <v>16.600000000000001</v>
      </c>
      <c r="H3399" s="4" cm="1">
        <f t="array" ref="H3399">IF($A3399="","",INDEX(OpenMeteoAPI[RelativeHumidityPct],ROWS($H$2:H3399))/100)</f>
        <v>0.57999999999999996</v>
      </c>
      <c r="I3399" s="4" cm="1">
        <f t="array" ref="I3399">IF($A3399="","",INDEX(OpenMeteoAPI[PrecipitationProbabilityPct],ROWS($I$2:I3399))/100)</f>
        <v>0.05</v>
      </c>
      <c r="J3399" s="3" cm="1">
        <f t="array" ref="J3399">IF($A3399="","",INDEX(OpenMeteoAPI[PrecipitationMM],ROWS($J$2:J3399)))</f>
        <v>0</v>
      </c>
      <c r="K3399" cm="1">
        <f t="array" ref="K3399">IF($A3399="","",INDEX(OpenMeteoAPI[WeatherCode],ROWS($K$2:K3399)))</f>
        <v>3</v>
      </c>
      <c r="L3399" s="3" cm="1">
        <f t="array" ref="L3399">IF($A3399="","",INDEX(OpenMeteoAPI[WindSpeedKMH],ROWS($L$2:L3399)))</f>
        <v>18.399999999999999</v>
      </c>
    </row>
    <row r="3400" spans="1:12">
      <c r="A3400" t="str" cm="1">
        <f t="array" ref="A3400">IFERROR(INDEX(OpenMeteoAPI[City],ROWS($A$2:A3400))&amp;", "&amp;INDEX(OpenMeteoAPI[CountryCode],ROWS($A$2:A3400)),"")</f>
        <v>Stockholm, SE</v>
      </c>
      <c r="B3400" t="str" cm="1">
        <f t="array" ref="B3400">IF($A3400="","",INDEX(OpenMeteoAPI[LocationID],ROWS($B$2:B3400)))</f>
        <v>SE-STO</v>
      </c>
      <c r="C3400" s="5" cm="1">
        <f t="array" ref="C3400">IF($A3400="","",INDEX(OpenMeteoAPI[ForecastDateTime],ROWS($C$2:C3400)))</f>
        <v>46211.583333333336</v>
      </c>
      <c r="D3400" t="str">
        <f t="shared" si="53"/>
        <v>2PM</v>
      </c>
      <c r="E3400" t="str" cm="1">
        <f t="array" ref="E3400">IF($K3400="","",_xlfn.IFS($K3400=0,_xlfn.UNICHAR(9728),$K3400&lt;=3,_xlfn.UNICHAR(9729),OR($K3400=45,$K3400=48),"~",AND($K3400&gt;=51,$K3400&lt;=67),_xlfn.UNICHAR(9748),AND($K3400&gt;=71,$K3400&lt;=77),_xlfn.UNICHAR(10052),AND($K3400&gt;=80,$K3400&lt;=82),_xlfn.UNICHAR(9748),AND($K3400&gt;=95,$K3400&lt;=99),_xlfn.UNICHAR(9889),TRUE,_xlfn.UNICHAR(9729)))</f>
        <v>☁</v>
      </c>
      <c r="F3400" t="str" cm="1">
        <f t="array" ref="F3400">IF($K3400="","",_xlfn.IFS($K3400=0,"Clear",$K3400&lt;=3,"Partly Cloudy",OR($K3400=45,$K3400=48),"Fog",AND($K3400&gt;=51,$K3400&lt;=67),"Drizzle",AND($K3400&gt;=71,$K3400&lt;=77),"Snow",AND($K3400&gt;=80,$K3400&lt;=82),"Rain Showers",AND($K3400&gt;=95,$K3400&lt;=99),"Thunderstorm",TRUE,"Cloudy"))</f>
        <v>Partly Cloudy</v>
      </c>
      <c r="G3400" s="3" cm="1">
        <f t="array" ref="G3400">IF($A3400="","",INDEX(OpenMeteoAPI[TemperatureC],ROWS($G$2:G3400)))</f>
        <v>16.5</v>
      </c>
      <c r="H3400" s="4" cm="1">
        <f t="array" ref="H3400">IF($A3400="","",INDEX(OpenMeteoAPI[RelativeHumidityPct],ROWS($H$2:H3400))/100)</f>
        <v>0.57999999999999996</v>
      </c>
      <c r="I3400" s="4" cm="1">
        <f t="array" ref="I3400">IF($A3400="","",INDEX(OpenMeteoAPI[PrecipitationProbabilityPct],ROWS($I$2:I3400))/100)</f>
        <v>0.08</v>
      </c>
      <c r="J3400" s="3" cm="1">
        <f t="array" ref="J3400">IF($A3400="","",INDEX(OpenMeteoAPI[PrecipitationMM],ROWS($J$2:J3400)))</f>
        <v>0</v>
      </c>
      <c r="K3400" cm="1">
        <f t="array" ref="K3400">IF($A3400="","",INDEX(OpenMeteoAPI[WeatherCode],ROWS($K$2:K3400)))</f>
        <v>3</v>
      </c>
      <c r="L3400" s="3" cm="1">
        <f t="array" ref="L3400">IF($A3400="","",INDEX(OpenMeteoAPI[WindSpeedKMH],ROWS($L$2:L3400)))</f>
        <v>19.100000000000001</v>
      </c>
    </row>
    <row r="3401" spans="1:12">
      <c r="A3401" t="str" cm="1">
        <f t="array" ref="A3401">IFERROR(INDEX(OpenMeteoAPI[City],ROWS($A$2:A3401))&amp;", "&amp;INDEX(OpenMeteoAPI[CountryCode],ROWS($A$2:A3401)),"")</f>
        <v>Stockholm, SE</v>
      </c>
      <c r="B3401" t="str" cm="1">
        <f t="array" ref="B3401">IF($A3401="","",INDEX(OpenMeteoAPI[LocationID],ROWS($B$2:B3401)))</f>
        <v>SE-STO</v>
      </c>
      <c r="C3401" s="5" cm="1">
        <f t="array" ref="C3401">IF($A3401="","",INDEX(OpenMeteoAPI[ForecastDateTime],ROWS($C$2:C3401)))</f>
        <v>46211.625</v>
      </c>
      <c r="D3401" t="str">
        <f t="shared" si="53"/>
        <v>3PM</v>
      </c>
      <c r="E3401" t="str" cm="1">
        <f t="array" ref="E3401">IF($K3401="","",_xlfn.IFS($K3401=0,_xlfn.UNICHAR(9728),$K3401&lt;=3,_xlfn.UNICHAR(9729),OR($K3401=45,$K3401=48),"~",AND($K3401&gt;=51,$K3401&lt;=67),_xlfn.UNICHAR(9748),AND($K3401&gt;=71,$K3401&lt;=77),_xlfn.UNICHAR(10052),AND($K3401&gt;=80,$K3401&lt;=82),_xlfn.UNICHAR(9748),AND($K3401&gt;=95,$K3401&lt;=99),_xlfn.UNICHAR(9889),TRUE,_xlfn.UNICHAR(9729)))</f>
        <v>☁</v>
      </c>
      <c r="F3401" t="str" cm="1">
        <f t="array" ref="F3401">IF($K3401="","",_xlfn.IFS($K3401=0,"Clear",$K3401&lt;=3,"Partly Cloudy",OR($K3401=45,$K3401=48),"Fog",AND($K3401&gt;=51,$K3401&lt;=67),"Drizzle",AND($K3401&gt;=71,$K3401&lt;=77),"Snow",AND($K3401&gt;=80,$K3401&lt;=82),"Rain Showers",AND($K3401&gt;=95,$K3401&lt;=99),"Thunderstorm",TRUE,"Cloudy"))</f>
        <v>Partly Cloudy</v>
      </c>
      <c r="G3401" s="3" cm="1">
        <f t="array" ref="G3401">IF($A3401="","",INDEX(OpenMeteoAPI[TemperatureC],ROWS($G$2:G3401)))</f>
        <v>16.8</v>
      </c>
      <c r="H3401" s="4" cm="1">
        <f t="array" ref="H3401">IF($A3401="","",INDEX(OpenMeteoAPI[RelativeHumidityPct],ROWS($H$2:H3401))/100)</f>
        <v>0.57999999999999996</v>
      </c>
      <c r="I3401" s="4" cm="1">
        <f t="array" ref="I3401">IF($A3401="","",INDEX(OpenMeteoAPI[PrecipitationProbabilityPct],ROWS($I$2:I3401))/100)</f>
        <v>0.13</v>
      </c>
      <c r="J3401" s="3" cm="1">
        <f t="array" ref="J3401">IF($A3401="","",INDEX(OpenMeteoAPI[PrecipitationMM],ROWS($J$2:J3401)))</f>
        <v>0</v>
      </c>
      <c r="K3401" cm="1">
        <f t="array" ref="K3401">IF($A3401="","",INDEX(OpenMeteoAPI[WeatherCode],ROWS($K$2:K3401)))</f>
        <v>3</v>
      </c>
      <c r="L3401" s="3" cm="1">
        <f t="array" ref="L3401">IF($A3401="","",INDEX(OpenMeteoAPI[WindSpeedKMH],ROWS($L$2:L3401)))</f>
        <v>16.899999999999999</v>
      </c>
    </row>
    <row r="3402" spans="1:12">
      <c r="A3402" t="str" cm="1">
        <f t="array" ref="A3402">IFERROR(INDEX(OpenMeteoAPI[City],ROWS($A$2:A3402))&amp;", "&amp;INDEX(OpenMeteoAPI[CountryCode],ROWS($A$2:A3402)),"")</f>
        <v>Stockholm, SE</v>
      </c>
      <c r="B3402" t="str" cm="1">
        <f t="array" ref="B3402">IF($A3402="","",INDEX(OpenMeteoAPI[LocationID],ROWS($B$2:B3402)))</f>
        <v>SE-STO</v>
      </c>
      <c r="C3402" s="5" cm="1">
        <f t="array" ref="C3402">IF($A3402="","",INDEX(OpenMeteoAPI[ForecastDateTime],ROWS($C$2:C3402)))</f>
        <v>46211.666666666664</v>
      </c>
      <c r="D3402" t="str">
        <f t="shared" si="53"/>
        <v>4PM</v>
      </c>
      <c r="E3402" t="str" cm="1">
        <f t="array" ref="E3402">IF($K3402="","",_xlfn.IFS($K3402=0,_xlfn.UNICHAR(9728),$K3402&lt;=3,_xlfn.UNICHAR(9729),OR($K3402=45,$K3402=48),"~",AND($K3402&gt;=51,$K3402&lt;=67),_xlfn.UNICHAR(9748),AND($K3402&gt;=71,$K3402&lt;=77),_xlfn.UNICHAR(10052),AND($K3402&gt;=80,$K3402&lt;=82),_xlfn.UNICHAR(9748),AND($K3402&gt;=95,$K3402&lt;=99),_xlfn.UNICHAR(9889),TRUE,_xlfn.UNICHAR(9729)))</f>
        <v>☁</v>
      </c>
      <c r="F3402" t="str" cm="1">
        <f t="array" ref="F3402">IF($K3402="","",_xlfn.IFS($K3402=0,"Clear",$K3402&lt;=3,"Partly Cloudy",OR($K3402=45,$K3402=48),"Fog",AND($K3402&gt;=51,$K3402&lt;=67),"Drizzle",AND($K3402&gt;=71,$K3402&lt;=77),"Snow",AND($K3402&gt;=80,$K3402&lt;=82),"Rain Showers",AND($K3402&gt;=95,$K3402&lt;=99),"Thunderstorm",TRUE,"Cloudy"))</f>
        <v>Partly Cloudy</v>
      </c>
      <c r="G3402" s="3" cm="1">
        <f t="array" ref="G3402">IF($A3402="","",INDEX(OpenMeteoAPI[TemperatureC],ROWS($G$2:G3402)))</f>
        <v>17</v>
      </c>
      <c r="H3402" s="4" cm="1">
        <f t="array" ref="H3402">IF($A3402="","",INDEX(OpenMeteoAPI[RelativeHumidityPct],ROWS($H$2:H3402))/100)</f>
        <v>0.57999999999999996</v>
      </c>
      <c r="I3402" s="4" cm="1">
        <f t="array" ref="I3402">IF($A3402="","",INDEX(OpenMeteoAPI[PrecipitationProbabilityPct],ROWS($I$2:I3402))/100)</f>
        <v>0.19</v>
      </c>
      <c r="J3402" s="3" cm="1">
        <f t="array" ref="J3402">IF($A3402="","",INDEX(OpenMeteoAPI[PrecipitationMM],ROWS($J$2:J3402)))</f>
        <v>0</v>
      </c>
      <c r="K3402" cm="1">
        <f t="array" ref="K3402">IF($A3402="","",INDEX(OpenMeteoAPI[WeatherCode],ROWS($K$2:K3402)))</f>
        <v>3</v>
      </c>
      <c r="L3402" s="3" cm="1">
        <f t="array" ref="L3402">IF($A3402="","",INDEX(OpenMeteoAPI[WindSpeedKMH],ROWS($L$2:L3402)))</f>
        <v>18</v>
      </c>
    </row>
    <row r="3403" spans="1:12">
      <c r="A3403" t="str" cm="1">
        <f t="array" ref="A3403">IFERROR(INDEX(OpenMeteoAPI[City],ROWS($A$2:A3403))&amp;", "&amp;INDEX(OpenMeteoAPI[CountryCode],ROWS($A$2:A3403)),"")</f>
        <v>Stockholm, SE</v>
      </c>
      <c r="B3403" t="str" cm="1">
        <f t="array" ref="B3403">IF($A3403="","",INDEX(OpenMeteoAPI[LocationID],ROWS($B$2:B3403)))</f>
        <v>SE-STO</v>
      </c>
      <c r="C3403" s="5" cm="1">
        <f t="array" ref="C3403">IF($A3403="","",INDEX(OpenMeteoAPI[ForecastDateTime],ROWS($C$2:C3403)))</f>
        <v>46211.708333333336</v>
      </c>
      <c r="D3403" t="str">
        <f t="shared" si="53"/>
        <v>5PM</v>
      </c>
      <c r="E3403" t="str" cm="1">
        <f t="array" ref="E3403">IF($K3403="","",_xlfn.IFS($K3403=0,_xlfn.UNICHAR(9728),$K3403&lt;=3,_xlfn.UNICHAR(9729),OR($K3403=45,$K3403=48),"~",AND($K3403&gt;=51,$K3403&lt;=67),_xlfn.UNICHAR(9748),AND($K3403&gt;=71,$K3403&lt;=77),_xlfn.UNICHAR(10052),AND($K3403&gt;=80,$K3403&lt;=82),_xlfn.UNICHAR(9748),AND($K3403&gt;=95,$K3403&lt;=99),_xlfn.UNICHAR(9889),TRUE,_xlfn.UNICHAR(9729)))</f>
        <v>☁</v>
      </c>
      <c r="F3403" t="str" cm="1">
        <f t="array" ref="F3403">IF($K3403="","",_xlfn.IFS($K3403=0,"Clear",$K3403&lt;=3,"Partly Cloudy",OR($K3403=45,$K3403=48),"Fog",AND($K3403&gt;=51,$K3403&lt;=67),"Drizzle",AND($K3403&gt;=71,$K3403&lt;=77),"Snow",AND($K3403&gt;=80,$K3403&lt;=82),"Rain Showers",AND($K3403&gt;=95,$K3403&lt;=99),"Thunderstorm",TRUE,"Cloudy"))</f>
        <v>Partly Cloudy</v>
      </c>
      <c r="G3403" s="3" cm="1">
        <f t="array" ref="G3403">IF($A3403="","",INDEX(OpenMeteoAPI[TemperatureC],ROWS($G$2:G3403)))</f>
        <v>16.899999999999999</v>
      </c>
      <c r="H3403" s="4" cm="1">
        <f t="array" ref="H3403">IF($A3403="","",INDEX(OpenMeteoAPI[RelativeHumidityPct],ROWS($H$2:H3403))/100)</f>
        <v>0.56999999999999995</v>
      </c>
      <c r="I3403" s="4" cm="1">
        <f t="array" ref="I3403">IF($A3403="","",INDEX(OpenMeteoAPI[PrecipitationProbabilityPct],ROWS($I$2:I3403))/100)</f>
        <v>0.22</v>
      </c>
      <c r="J3403" s="3" cm="1">
        <f t="array" ref="J3403">IF($A3403="","",INDEX(OpenMeteoAPI[PrecipitationMM],ROWS($J$2:J3403)))</f>
        <v>0</v>
      </c>
      <c r="K3403" cm="1">
        <f t="array" ref="K3403">IF($A3403="","",INDEX(OpenMeteoAPI[WeatherCode],ROWS($K$2:K3403)))</f>
        <v>3</v>
      </c>
      <c r="L3403" s="3" cm="1">
        <f t="array" ref="L3403">IF($A3403="","",INDEX(OpenMeteoAPI[WindSpeedKMH],ROWS($L$2:L3403)))</f>
        <v>18.7</v>
      </c>
    </row>
    <row r="3404" spans="1:12">
      <c r="A3404" t="str" cm="1">
        <f t="array" ref="A3404">IFERROR(INDEX(OpenMeteoAPI[City],ROWS($A$2:A3404))&amp;", "&amp;INDEX(OpenMeteoAPI[CountryCode],ROWS($A$2:A3404)),"")</f>
        <v>Stockholm, SE</v>
      </c>
      <c r="B3404" t="str" cm="1">
        <f t="array" ref="B3404">IF($A3404="","",INDEX(OpenMeteoAPI[LocationID],ROWS($B$2:B3404)))</f>
        <v>SE-STO</v>
      </c>
      <c r="C3404" s="5" cm="1">
        <f t="array" ref="C3404">IF($A3404="","",INDEX(OpenMeteoAPI[ForecastDateTime],ROWS($C$2:C3404)))</f>
        <v>46211.75</v>
      </c>
      <c r="D3404" t="str">
        <f t="shared" si="53"/>
        <v>6PM</v>
      </c>
      <c r="E3404" t="str" cm="1">
        <f t="array" ref="E3404">IF($K3404="","",_xlfn.IFS($K3404=0,_xlfn.UNICHAR(9728),$K3404&lt;=3,_xlfn.UNICHAR(9729),OR($K3404=45,$K3404=48),"~",AND($K3404&gt;=51,$K3404&lt;=67),_xlfn.UNICHAR(9748),AND($K3404&gt;=71,$K3404&lt;=77),_xlfn.UNICHAR(10052),AND($K3404&gt;=80,$K3404&lt;=82),_xlfn.UNICHAR(9748),AND($K3404&gt;=95,$K3404&lt;=99),_xlfn.UNICHAR(9889),TRUE,_xlfn.UNICHAR(9729)))</f>
        <v>☁</v>
      </c>
      <c r="F3404" t="str" cm="1">
        <f t="array" ref="F3404">IF($K3404="","",_xlfn.IFS($K3404=0,"Clear",$K3404&lt;=3,"Partly Cloudy",OR($K3404=45,$K3404=48),"Fog",AND($K3404&gt;=51,$K3404&lt;=67),"Drizzle",AND($K3404&gt;=71,$K3404&lt;=77),"Snow",AND($K3404&gt;=80,$K3404&lt;=82),"Rain Showers",AND($K3404&gt;=95,$K3404&lt;=99),"Thunderstorm",TRUE,"Cloudy"))</f>
        <v>Partly Cloudy</v>
      </c>
      <c r="G3404" s="3" cm="1">
        <f t="array" ref="G3404">IF($A3404="","",INDEX(OpenMeteoAPI[TemperatureC],ROWS($G$2:G3404)))</f>
        <v>16.7</v>
      </c>
      <c r="H3404" s="4" cm="1">
        <f t="array" ref="H3404">IF($A3404="","",INDEX(OpenMeteoAPI[RelativeHumidityPct],ROWS($H$2:H3404))/100)</f>
        <v>0.57999999999999996</v>
      </c>
      <c r="I3404" s="4" cm="1">
        <f t="array" ref="I3404">IF($A3404="","",INDEX(OpenMeteoAPI[PrecipitationProbabilityPct],ROWS($I$2:I3404))/100)</f>
        <v>0.19</v>
      </c>
      <c r="J3404" s="3" cm="1">
        <f t="array" ref="J3404">IF($A3404="","",INDEX(OpenMeteoAPI[PrecipitationMM],ROWS($J$2:J3404)))</f>
        <v>0</v>
      </c>
      <c r="K3404" cm="1">
        <f t="array" ref="K3404">IF($A3404="","",INDEX(OpenMeteoAPI[WeatherCode],ROWS($K$2:K3404)))</f>
        <v>3</v>
      </c>
      <c r="L3404" s="3" cm="1">
        <f t="array" ref="L3404">IF($A3404="","",INDEX(OpenMeteoAPI[WindSpeedKMH],ROWS($L$2:L3404)))</f>
        <v>18.7</v>
      </c>
    </row>
    <row r="3405" spans="1:12">
      <c r="A3405" t="str" cm="1">
        <f t="array" ref="A3405">IFERROR(INDEX(OpenMeteoAPI[City],ROWS($A$2:A3405))&amp;", "&amp;INDEX(OpenMeteoAPI[CountryCode],ROWS($A$2:A3405)),"")</f>
        <v>Stockholm, SE</v>
      </c>
      <c r="B3405" t="str" cm="1">
        <f t="array" ref="B3405">IF($A3405="","",INDEX(OpenMeteoAPI[LocationID],ROWS($B$2:B3405)))</f>
        <v>SE-STO</v>
      </c>
      <c r="C3405" s="5" cm="1">
        <f t="array" ref="C3405">IF($A3405="","",INDEX(OpenMeteoAPI[ForecastDateTime],ROWS($C$2:C3405)))</f>
        <v>46211.791666666664</v>
      </c>
      <c r="D3405" t="str">
        <f t="shared" si="53"/>
        <v>7PM</v>
      </c>
      <c r="E3405" t="str" cm="1">
        <f t="array" ref="E3405">IF($K3405="","",_xlfn.IFS($K3405=0,_xlfn.UNICHAR(9728),$K3405&lt;=3,_xlfn.UNICHAR(9729),OR($K3405=45,$K3405=48),"~",AND($K3405&gt;=51,$K3405&lt;=67),_xlfn.UNICHAR(9748),AND($K3405&gt;=71,$K3405&lt;=77),_xlfn.UNICHAR(10052),AND($K3405&gt;=80,$K3405&lt;=82),_xlfn.UNICHAR(9748),AND($K3405&gt;=95,$K3405&lt;=99),_xlfn.UNICHAR(9889),TRUE,_xlfn.UNICHAR(9729)))</f>
        <v>☁</v>
      </c>
      <c r="F3405" t="str" cm="1">
        <f t="array" ref="F3405">IF($K3405="","",_xlfn.IFS($K3405=0,"Clear",$K3405&lt;=3,"Partly Cloudy",OR($K3405=45,$K3405=48),"Fog",AND($K3405&gt;=51,$K3405&lt;=67),"Drizzle",AND($K3405&gt;=71,$K3405&lt;=77),"Snow",AND($K3405&gt;=80,$K3405&lt;=82),"Rain Showers",AND($K3405&gt;=95,$K3405&lt;=99),"Thunderstorm",TRUE,"Cloudy"))</f>
        <v>Partly Cloudy</v>
      </c>
      <c r="G3405" s="3" cm="1">
        <f t="array" ref="G3405">IF($A3405="","",INDEX(OpenMeteoAPI[TemperatureC],ROWS($G$2:G3405)))</f>
        <v>16.3</v>
      </c>
      <c r="H3405" s="4" cm="1">
        <f t="array" ref="H3405">IF($A3405="","",INDEX(OpenMeteoAPI[RelativeHumidityPct],ROWS($H$2:H3405))/100)</f>
        <v>0.6</v>
      </c>
      <c r="I3405" s="4" cm="1">
        <f t="array" ref="I3405">IF($A3405="","",INDEX(OpenMeteoAPI[PrecipitationProbabilityPct],ROWS($I$2:I3405))/100)</f>
        <v>0.13</v>
      </c>
      <c r="J3405" s="3" cm="1">
        <f t="array" ref="J3405">IF($A3405="","",INDEX(OpenMeteoAPI[PrecipitationMM],ROWS($J$2:J3405)))</f>
        <v>0</v>
      </c>
      <c r="K3405" cm="1">
        <f t="array" ref="K3405">IF($A3405="","",INDEX(OpenMeteoAPI[WeatherCode],ROWS($K$2:K3405)))</f>
        <v>3</v>
      </c>
      <c r="L3405" s="3" cm="1">
        <f t="array" ref="L3405">IF($A3405="","",INDEX(OpenMeteoAPI[WindSpeedKMH],ROWS($L$2:L3405)))</f>
        <v>16.600000000000001</v>
      </c>
    </row>
    <row r="3406" spans="1:12">
      <c r="A3406" t="str" cm="1">
        <f t="array" ref="A3406">IFERROR(INDEX(OpenMeteoAPI[City],ROWS($A$2:A3406))&amp;", "&amp;INDEX(OpenMeteoAPI[CountryCode],ROWS($A$2:A3406)),"")</f>
        <v>Stockholm, SE</v>
      </c>
      <c r="B3406" t="str" cm="1">
        <f t="array" ref="B3406">IF($A3406="","",INDEX(OpenMeteoAPI[LocationID],ROWS($B$2:B3406)))</f>
        <v>SE-STO</v>
      </c>
      <c r="C3406" s="5" cm="1">
        <f t="array" ref="C3406">IF($A3406="","",INDEX(OpenMeteoAPI[ForecastDateTime],ROWS($C$2:C3406)))</f>
        <v>46211.833333333336</v>
      </c>
      <c r="D3406" t="str">
        <f t="shared" si="53"/>
        <v>8PM</v>
      </c>
      <c r="E3406" t="str" cm="1">
        <f t="array" ref="E3406">IF($K3406="","",_xlfn.IFS($K3406=0,_xlfn.UNICHAR(9728),$K3406&lt;=3,_xlfn.UNICHAR(9729),OR($K3406=45,$K3406=48),"~",AND($K3406&gt;=51,$K3406&lt;=67),_xlfn.UNICHAR(9748),AND($K3406&gt;=71,$K3406&lt;=77),_xlfn.UNICHAR(10052),AND($K3406&gt;=80,$K3406&lt;=82),_xlfn.UNICHAR(9748),AND($K3406&gt;=95,$K3406&lt;=99),_xlfn.UNICHAR(9889),TRUE,_xlfn.UNICHAR(9729)))</f>
        <v>☁</v>
      </c>
      <c r="F3406" t="str" cm="1">
        <f t="array" ref="F3406">IF($K3406="","",_xlfn.IFS($K3406=0,"Clear",$K3406&lt;=3,"Partly Cloudy",OR($K3406=45,$K3406=48),"Fog",AND($K3406&gt;=51,$K3406&lt;=67),"Drizzle",AND($K3406&gt;=71,$K3406&lt;=77),"Snow",AND($K3406&gt;=80,$K3406&lt;=82),"Rain Showers",AND($K3406&gt;=95,$K3406&lt;=99),"Thunderstorm",TRUE,"Cloudy"))</f>
        <v>Partly Cloudy</v>
      </c>
      <c r="G3406" s="3" cm="1">
        <f t="array" ref="G3406">IF($A3406="","",INDEX(OpenMeteoAPI[TemperatureC],ROWS($G$2:G3406)))</f>
        <v>16</v>
      </c>
      <c r="H3406" s="4" cm="1">
        <f t="array" ref="H3406">IF($A3406="","",INDEX(OpenMeteoAPI[RelativeHumidityPct],ROWS($H$2:H3406))/100)</f>
        <v>0.61</v>
      </c>
      <c r="I3406" s="4" cm="1">
        <f t="array" ref="I3406">IF($A3406="","",INDEX(OpenMeteoAPI[PrecipitationProbabilityPct],ROWS($I$2:I3406))/100)</f>
        <v>0.08</v>
      </c>
      <c r="J3406" s="3" cm="1">
        <f t="array" ref="J3406">IF($A3406="","",INDEX(OpenMeteoAPI[PrecipitationMM],ROWS($J$2:J3406)))</f>
        <v>0</v>
      </c>
      <c r="K3406" cm="1">
        <f t="array" ref="K3406">IF($A3406="","",INDEX(OpenMeteoAPI[WeatherCode],ROWS($K$2:K3406)))</f>
        <v>3</v>
      </c>
      <c r="L3406" s="3" cm="1">
        <f t="array" ref="L3406">IF($A3406="","",INDEX(OpenMeteoAPI[WindSpeedKMH],ROWS($L$2:L3406)))</f>
        <v>16.899999999999999</v>
      </c>
    </row>
    <row r="3407" spans="1:12">
      <c r="A3407" t="str" cm="1">
        <f t="array" ref="A3407">IFERROR(INDEX(OpenMeteoAPI[City],ROWS($A$2:A3407))&amp;", "&amp;INDEX(OpenMeteoAPI[CountryCode],ROWS($A$2:A3407)),"")</f>
        <v>Stockholm, SE</v>
      </c>
      <c r="B3407" t="str" cm="1">
        <f t="array" ref="B3407">IF($A3407="","",INDEX(OpenMeteoAPI[LocationID],ROWS($B$2:B3407)))</f>
        <v>SE-STO</v>
      </c>
      <c r="C3407" s="5" cm="1">
        <f t="array" ref="C3407">IF($A3407="","",INDEX(OpenMeteoAPI[ForecastDateTime],ROWS($C$2:C3407)))</f>
        <v>46211.875</v>
      </c>
      <c r="D3407" t="str">
        <f t="shared" si="53"/>
        <v>9PM</v>
      </c>
      <c r="E3407" t="str" cm="1">
        <f t="array" ref="E3407">IF($K3407="","",_xlfn.IFS($K3407=0,_xlfn.UNICHAR(9728),$K3407&lt;=3,_xlfn.UNICHAR(9729),OR($K3407=45,$K3407=48),"~",AND($K3407&gt;=51,$K3407&lt;=67),_xlfn.UNICHAR(9748),AND($K3407&gt;=71,$K3407&lt;=77),_xlfn.UNICHAR(10052),AND($K3407&gt;=80,$K3407&lt;=82),_xlfn.UNICHAR(9748),AND($K3407&gt;=95,$K3407&lt;=99),_xlfn.UNICHAR(9889),TRUE,_xlfn.UNICHAR(9729)))</f>
        <v>☁</v>
      </c>
      <c r="F3407" t="str" cm="1">
        <f t="array" ref="F3407">IF($K3407="","",_xlfn.IFS($K3407=0,"Clear",$K3407&lt;=3,"Partly Cloudy",OR($K3407=45,$K3407=48),"Fog",AND($K3407&gt;=51,$K3407&lt;=67),"Drizzle",AND($K3407&gt;=71,$K3407&lt;=77),"Snow",AND($K3407&gt;=80,$K3407&lt;=82),"Rain Showers",AND($K3407&gt;=95,$K3407&lt;=99),"Thunderstorm",TRUE,"Cloudy"))</f>
        <v>Partly Cloudy</v>
      </c>
      <c r="G3407" s="3" cm="1">
        <f t="array" ref="G3407">IF($A3407="","",INDEX(OpenMeteoAPI[TemperatureC],ROWS($G$2:G3407)))</f>
        <v>15.4</v>
      </c>
      <c r="H3407" s="4" cm="1">
        <f t="array" ref="H3407">IF($A3407="","",INDEX(OpenMeteoAPI[RelativeHumidityPct],ROWS($H$2:H3407))/100)</f>
        <v>0.62</v>
      </c>
      <c r="I3407" s="4" cm="1">
        <f t="array" ref="I3407">IF($A3407="","",INDEX(OpenMeteoAPI[PrecipitationProbabilityPct],ROWS($I$2:I3407))/100)</f>
        <v>0.05</v>
      </c>
      <c r="J3407" s="3" cm="1">
        <f t="array" ref="J3407">IF($A3407="","",INDEX(OpenMeteoAPI[PrecipitationMM],ROWS($J$2:J3407)))</f>
        <v>0</v>
      </c>
      <c r="K3407" cm="1">
        <f t="array" ref="K3407">IF($A3407="","",INDEX(OpenMeteoAPI[WeatherCode],ROWS($K$2:K3407)))</f>
        <v>3</v>
      </c>
      <c r="L3407" s="3" cm="1">
        <f t="array" ref="L3407">IF($A3407="","",INDEX(OpenMeteoAPI[WindSpeedKMH],ROWS($L$2:L3407)))</f>
        <v>15.5</v>
      </c>
    </row>
    <row r="3408" spans="1:12">
      <c r="A3408" t="str" cm="1">
        <f t="array" ref="A3408">IFERROR(INDEX(OpenMeteoAPI[City],ROWS($A$2:A3408))&amp;", "&amp;INDEX(OpenMeteoAPI[CountryCode],ROWS($A$2:A3408)),"")</f>
        <v>Stockholm, SE</v>
      </c>
      <c r="B3408" t="str" cm="1">
        <f t="array" ref="B3408">IF($A3408="","",INDEX(OpenMeteoAPI[LocationID],ROWS($B$2:B3408)))</f>
        <v>SE-STO</v>
      </c>
      <c r="C3408" s="5" cm="1">
        <f t="array" ref="C3408">IF($A3408="","",INDEX(OpenMeteoAPI[ForecastDateTime],ROWS($C$2:C3408)))</f>
        <v>46211.916666666664</v>
      </c>
      <c r="D3408" t="str">
        <f t="shared" si="53"/>
        <v>10PM</v>
      </c>
      <c r="E3408" t="str" cm="1">
        <f t="array" ref="E3408">IF($K3408="","",_xlfn.IFS($K3408=0,_xlfn.UNICHAR(9728),$K3408&lt;=3,_xlfn.UNICHAR(9729),OR($K3408=45,$K3408=48),"~",AND($K3408&gt;=51,$K3408&lt;=67),_xlfn.UNICHAR(9748),AND($K3408&gt;=71,$K3408&lt;=77),_xlfn.UNICHAR(10052),AND($K3408&gt;=80,$K3408&lt;=82),_xlfn.UNICHAR(9748),AND($K3408&gt;=95,$K3408&lt;=99),_xlfn.UNICHAR(9889),TRUE,_xlfn.UNICHAR(9729)))</f>
        <v>☁</v>
      </c>
      <c r="F3408" t="str" cm="1">
        <f t="array" ref="F3408">IF($K3408="","",_xlfn.IFS($K3408=0,"Clear",$K3408&lt;=3,"Partly Cloudy",OR($K3408=45,$K3408=48),"Fog",AND($K3408&gt;=51,$K3408&lt;=67),"Drizzle",AND($K3408&gt;=71,$K3408&lt;=77),"Snow",AND($K3408&gt;=80,$K3408&lt;=82),"Rain Showers",AND($K3408&gt;=95,$K3408&lt;=99),"Thunderstorm",TRUE,"Cloudy"))</f>
        <v>Partly Cloudy</v>
      </c>
      <c r="G3408" s="3" cm="1">
        <f t="array" ref="G3408">IF($A3408="","",INDEX(OpenMeteoAPI[TemperatureC],ROWS($G$2:G3408)))</f>
        <v>14.8</v>
      </c>
      <c r="H3408" s="4" cm="1">
        <f t="array" ref="H3408">IF($A3408="","",INDEX(OpenMeteoAPI[RelativeHumidityPct],ROWS($H$2:H3408))/100)</f>
        <v>0.65</v>
      </c>
      <c r="I3408" s="4" cm="1">
        <f t="array" ref="I3408">IF($A3408="","",INDEX(OpenMeteoAPI[PrecipitationProbabilityPct],ROWS($I$2:I3408))/100)</f>
        <v>0.02</v>
      </c>
      <c r="J3408" s="3" cm="1">
        <f t="array" ref="J3408">IF($A3408="","",INDEX(OpenMeteoAPI[PrecipitationMM],ROWS($J$2:J3408)))</f>
        <v>0</v>
      </c>
      <c r="K3408" cm="1">
        <f t="array" ref="K3408">IF($A3408="","",INDEX(OpenMeteoAPI[WeatherCode],ROWS($K$2:K3408)))</f>
        <v>3</v>
      </c>
      <c r="L3408" s="3" cm="1">
        <f t="array" ref="L3408">IF($A3408="","",INDEX(OpenMeteoAPI[WindSpeedKMH],ROWS($L$2:L3408)))</f>
        <v>18.7</v>
      </c>
    </row>
    <row r="3409" spans="1:12">
      <c r="A3409" t="str" cm="1">
        <f t="array" ref="A3409">IFERROR(INDEX(OpenMeteoAPI[City],ROWS($A$2:A3409))&amp;", "&amp;INDEX(OpenMeteoAPI[CountryCode],ROWS($A$2:A3409)),"")</f>
        <v>Stockholm, SE</v>
      </c>
      <c r="B3409" t="str" cm="1">
        <f t="array" ref="B3409">IF($A3409="","",INDEX(OpenMeteoAPI[LocationID],ROWS($B$2:B3409)))</f>
        <v>SE-STO</v>
      </c>
      <c r="C3409" s="5" cm="1">
        <f t="array" ref="C3409">IF($A3409="","",INDEX(OpenMeteoAPI[ForecastDateTime],ROWS($C$2:C3409)))</f>
        <v>46211.958333333336</v>
      </c>
      <c r="D3409" t="str">
        <f t="shared" si="53"/>
        <v>11PM</v>
      </c>
      <c r="E3409" t="str" cm="1">
        <f t="array" ref="E3409">IF($K3409="","",_xlfn.IFS($K3409=0,_xlfn.UNICHAR(9728),$K3409&lt;=3,_xlfn.UNICHAR(9729),OR($K3409=45,$K3409=48),"~",AND($K3409&gt;=51,$K3409&lt;=67),_xlfn.UNICHAR(9748),AND($K3409&gt;=71,$K3409&lt;=77),_xlfn.UNICHAR(10052),AND($K3409&gt;=80,$K3409&lt;=82),_xlfn.UNICHAR(9748),AND($K3409&gt;=95,$K3409&lt;=99),_xlfn.UNICHAR(9889),TRUE,_xlfn.UNICHAR(9729)))</f>
        <v>☁</v>
      </c>
      <c r="F3409" t="str" cm="1">
        <f t="array" ref="F3409">IF($K3409="","",_xlfn.IFS($K3409=0,"Clear",$K3409&lt;=3,"Partly Cloudy",OR($K3409=45,$K3409=48),"Fog",AND($K3409&gt;=51,$K3409&lt;=67),"Drizzle",AND($K3409&gt;=71,$K3409&lt;=77),"Snow",AND($K3409&gt;=80,$K3409&lt;=82),"Rain Showers",AND($K3409&gt;=95,$K3409&lt;=99),"Thunderstorm",TRUE,"Cloudy"))</f>
        <v>Partly Cloudy</v>
      </c>
      <c r="G3409" s="3" cm="1">
        <f t="array" ref="G3409">IF($A3409="","",INDEX(OpenMeteoAPI[TemperatureC],ROWS($G$2:G3409)))</f>
        <v>14.6</v>
      </c>
      <c r="H3409" s="4" cm="1">
        <f t="array" ref="H3409">IF($A3409="","",INDEX(OpenMeteoAPI[RelativeHumidityPct],ROWS($H$2:H3409))/100)</f>
        <v>0.64</v>
      </c>
      <c r="I3409" s="4" cm="1">
        <f t="array" ref="I3409">IF($A3409="","",INDEX(OpenMeteoAPI[PrecipitationProbabilityPct],ROWS($I$2:I3409))/100)</f>
        <v>0</v>
      </c>
      <c r="J3409" s="3" cm="1">
        <f t="array" ref="J3409">IF($A3409="","",INDEX(OpenMeteoAPI[PrecipitationMM],ROWS($J$2:J3409)))</f>
        <v>0</v>
      </c>
      <c r="K3409" cm="1">
        <f t="array" ref="K3409">IF($A3409="","",INDEX(OpenMeteoAPI[WeatherCode],ROWS($K$2:K3409)))</f>
        <v>3</v>
      </c>
      <c r="L3409" s="3" cm="1">
        <f t="array" ref="L3409">IF($A3409="","",INDEX(OpenMeteoAPI[WindSpeedKMH],ROWS($L$2:L3409)))</f>
        <v>18</v>
      </c>
    </row>
    <row r="3410" spans="1:12">
      <c r="A3410" t="str" cm="1">
        <f t="array" ref="A3410">IFERROR(INDEX(OpenMeteoAPI[City],ROWS($A$2:A3410))&amp;", "&amp;INDEX(OpenMeteoAPI[CountryCode],ROWS($A$2:A3410)),"")</f>
        <v>Stockholm, SE</v>
      </c>
      <c r="B3410" t="str" cm="1">
        <f t="array" ref="B3410">IF($A3410="","",INDEX(OpenMeteoAPI[LocationID],ROWS($B$2:B3410)))</f>
        <v>SE-STO</v>
      </c>
      <c r="C3410" s="5" cm="1">
        <f t="array" ref="C3410">IF($A3410="","",INDEX(OpenMeteoAPI[ForecastDateTime],ROWS($C$2:C3410)))</f>
        <v>46212</v>
      </c>
      <c r="D3410" t="str">
        <f t="shared" si="53"/>
        <v>12AM</v>
      </c>
      <c r="E3410" t="str" cm="1">
        <f t="array" ref="E3410">IF($K3410="","",_xlfn.IFS($K3410=0,_xlfn.UNICHAR(9728),$K3410&lt;=3,_xlfn.UNICHAR(9729),OR($K3410=45,$K3410=48),"~",AND($K3410&gt;=51,$K3410&lt;=67),_xlfn.UNICHAR(9748),AND($K3410&gt;=71,$K3410&lt;=77),_xlfn.UNICHAR(10052),AND($K3410&gt;=80,$K3410&lt;=82),_xlfn.UNICHAR(9748),AND($K3410&gt;=95,$K3410&lt;=99),_xlfn.UNICHAR(9889),TRUE,_xlfn.UNICHAR(9729)))</f>
        <v>☁</v>
      </c>
      <c r="F3410" t="str" cm="1">
        <f t="array" ref="F3410">IF($K3410="","",_xlfn.IFS($K3410=0,"Clear",$K3410&lt;=3,"Partly Cloudy",OR($K3410=45,$K3410=48),"Fog",AND($K3410&gt;=51,$K3410&lt;=67),"Drizzle",AND($K3410&gt;=71,$K3410&lt;=77),"Snow",AND($K3410&gt;=80,$K3410&lt;=82),"Rain Showers",AND($K3410&gt;=95,$K3410&lt;=99),"Thunderstorm",TRUE,"Cloudy"))</f>
        <v>Partly Cloudy</v>
      </c>
      <c r="G3410" s="3" cm="1">
        <f t="array" ref="G3410">IF($A3410="","",INDEX(OpenMeteoAPI[TemperatureC],ROWS($G$2:G3410)))</f>
        <v>14</v>
      </c>
      <c r="H3410" s="4" cm="1">
        <f t="array" ref="H3410">IF($A3410="","",INDEX(OpenMeteoAPI[RelativeHumidityPct],ROWS($H$2:H3410))/100)</f>
        <v>0.68</v>
      </c>
      <c r="I3410" s="4" cm="1">
        <f t="array" ref="I3410">IF($A3410="","",INDEX(OpenMeteoAPI[PrecipitationProbabilityPct],ROWS($I$2:I3410))/100)</f>
        <v>0</v>
      </c>
      <c r="J3410" s="3" cm="1">
        <f t="array" ref="J3410">IF($A3410="","",INDEX(OpenMeteoAPI[PrecipitationMM],ROWS($J$2:J3410)))</f>
        <v>0</v>
      </c>
      <c r="K3410" cm="1">
        <f t="array" ref="K3410">IF($A3410="","",INDEX(OpenMeteoAPI[WeatherCode],ROWS($K$2:K3410)))</f>
        <v>3</v>
      </c>
      <c r="L3410" s="3" cm="1">
        <f t="array" ref="L3410">IF($A3410="","",INDEX(OpenMeteoAPI[WindSpeedKMH],ROWS($L$2:L3410)))</f>
        <v>18.399999999999999</v>
      </c>
    </row>
    <row r="3411" spans="1:12">
      <c r="A3411" t="str" cm="1">
        <f t="array" ref="A3411">IFERROR(INDEX(OpenMeteoAPI[City],ROWS($A$2:A3411))&amp;", "&amp;INDEX(OpenMeteoAPI[CountryCode],ROWS($A$2:A3411)),"")</f>
        <v>Stockholm, SE</v>
      </c>
      <c r="B3411" t="str" cm="1">
        <f t="array" ref="B3411">IF($A3411="","",INDEX(OpenMeteoAPI[LocationID],ROWS($B$2:B3411)))</f>
        <v>SE-STO</v>
      </c>
      <c r="C3411" s="5" cm="1">
        <f t="array" ref="C3411">IF($A3411="","",INDEX(OpenMeteoAPI[ForecastDateTime],ROWS($C$2:C3411)))</f>
        <v>46212.041666666664</v>
      </c>
      <c r="D3411" t="str">
        <f t="shared" si="53"/>
        <v>1AM</v>
      </c>
      <c r="E3411" t="str" cm="1">
        <f t="array" ref="E3411">IF($K3411="","",_xlfn.IFS($K3411=0,_xlfn.UNICHAR(9728),$K3411&lt;=3,_xlfn.UNICHAR(9729),OR($K3411=45,$K3411=48),"~",AND($K3411&gt;=51,$K3411&lt;=67),_xlfn.UNICHAR(9748),AND($K3411&gt;=71,$K3411&lt;=77),_xlfn.UNICHAR(10052),AND($K3411&gt;=80,$K3411&lt;=82),_xlfn.UNICHAR(9748),AND($K3411&gt;=95,$K3411&lt;=99),_xlfn.UNICHAR(9889),TRUE,_xlfn.UNICHAR(9729)))</f>
        <v>☁</v>
      </c>
      <c r="F3411" t="str" cm="1">
        <f t="array" ref="F3411">IF($K3411="","",_xlfn.IFS($K3411=0,"Clear",$K3411&lt;=3,"Partly Cloudy",OR($K3411=45,$K3411=48),"Fog",AND($K3411&gt;=51,$K3411&lt;=67),"Drizzle",AND($K3411&gt;=71,$K3411&lt;=77),"Snow",AND($K3411&gt;=80,$K3411&lt;=82),"Rain Showers",AND($K3411&gt;=95,$K3411&lt;=99),"Thunderstorm",TRUE,"Cloudy"))</f>
        <v>Partly Cloudy</v>
      </c>
      <c r="G3411" s="3" cm="1">
        <f t="array" ref="G3411">IF($A3411="","",INDEX(OpenMeteoAPI[TemperatureC],ROWS($G$2:G3411)))</f>
        <v>13.7</v>
      </c>
      <c r="H3411" s="4" cm="1">
        <f t="array" ref="H3411">IF($A3411="","",INDEX(OpenMeteoAPI[RelativeHumidityPct],ROWS($H$2:H3411))/100)</f>
        <v>0.68</v>
      </c>
      <c r="I3411" s="4" cm="1">
        <f t="array" ref="I3411">IF($A3411="","",INDEX(OpenMeteoAPI[PrecipitationProbabilityPct],ROWS($I$2:I3411))/100)</f>
        <v>0</v>
      </c>
      <c r="J3411" s="3" cm="1">
        <f t="array" ref="J3411">IF($A3411="","",INDEX(OpenMeteoAPI[PrecipitationMM],ROWS($J$2:J3411)))</f>
        <v>0</v>
      </c>
      <c r="K3411" cm="1">
        <f t="array" ref="K3411">IF($A3411="","",INDEX(OpenMeteoAPI[WeatherCode],ROWS($K$2:K3411)))</f>
        <v>2</v>
      </c>
      <c r="L3411" s="3" cm="1">
        <f t="array" ref="L3411">IF($A3411="","",INDEX(OpenMeteoAPI[WindSpeedKMH],ROWS($L$2:L3411)))</f>
        <v>17.3</v>
      </c>
    </row>
    <row r="3412" spans="1:12">
      <c r="A3412" t="str" cm="1">
        <f t="array" ref="A3412">IFERROR(INDEX(OpenMeteoAPI[City],ROWS($A$2:A3412))&amp;", "&amp;INDEX(OpenMeteoAPI[CountryCode],ROWS($A$2:A3412)),"")</f>
        <v>Stockholm, SE</v>
      </c>
      <c r="B3412" t="str" cm="1">
        <f t="array" ref="B3412">IF($A3412="","",INDEX(OpenMeteoAPI[LocationID],ROWS($B$2:B3412)))</f>
        <v>SE-STO</v>
      </c>
      <c r="C3412" s="5" cm="1">
        <f t="array" ref="C3412">IF($A3412="","",INDEX(OpenMeteoAPI[ForecastDateTime],ROWS($C$2:C3412)))</f>
        <v>46212.083333333336</v>
      </c>
      <c r="D3412" t="str">
        <f t="shared" si="53"/>
        <v>2AM</v>
      </c>
      <c r="E3412" t="str" cm="1">
        <f t="array" ref="E3412">IF($K3412="","",_xlfn.IFS($K3412=0,_xlfn.UNICHAR(9728),$K3412&lt;=3,_xlfn.UNICHAR(9729),OR($K3412=45,$K3412=48),"~",AND($K3412&gt;=51,$K3412&lt;=67),_xlfn.UNICHAR(9748),AND($K3412&gt;=71,$K3412&lt;=77),_xlfn.UNICHAR(10052),AND($K3412&gt;=80,$K3412&lt;=82),_xlfn.UNICHAR(9748),AND($K3412&gt;=95,$K3412&lt;=99),_xlfn.UNICHAR(9889),TRUE,_xlfn.UNICHAR(9729)))</f>
        <v>☁</v>
      </c>
      <c r="F3412" t="str" cm="1">
        <f t="array" ref="F3412">IF($K3412="","",_xlfn.IFS($K3412=0,"Clear",$K3412&lt;=3,"Partly Cloudy",OR($K3412=45,$K3412=48),"Fog",AND($K3412&gt;=51,$K3412&lt;=67),"Drizzle",AND($K3412&gt;=71,$K3412&lt;=77),"Snow",AND($K3412&gt;=80,$K3412&lt;=82),"Rain Showers",AND($K3412&gt;=95,$K3412&lt;=99),"Thunderstorm",TRUE,"Cloudy"))</f>
        <v>Partly Cloudy</v>
      </c>
      <c r="G3412" s="3" cm="1">
        <f t="array" ref="G3412">IF($A3412="","",INDEX(OpenMeteoAPI[TemperatureC],ROWS($G$2:G3412)))</f>
        <v>13.4</v>
      </c>
      <c r="H3412" s="4" cm="1">
        <f t="array" ref="H3412">IF($A3412="","",INDEX(OpenMeteoAPI[RelativeHumidityPct],ROWS($H$2:H3412))/100)</f>
        <v>0.68</v>
      </c>
      <c r="I3412" s="4" cm="1">
        <f t="array" ref="I3412">IF($A3412="","",INDEX(OpenMeteoAPI[PrecipitationProbabilityPct],ROWS($I$2:I3412))/100)</f>
        <v>0</v>
      </c>
      <c r="J3412" s="3" cm="1">
        <f t="array" ref="J3412">IF($A3412="","",INDEX(OpenMeteoAPI[PrecipitationMM],ROWS($J$2:J3412)))</f>
        <v>0</v>
      </c>
      <c r="K3412" cm="1">
        <f t="array" ref="K3412">IF($A3412="","",INDEX(OpenMeteoAPI[WeatherCode],ROWS($K$2:K3412)))</f>
        <v>2</v>
      </c>
      <c r="L3412" s="3" cm="1">
        <f t="array" ref="L3412">IF($A3412="","",INDEX(OpenMeteoAPI[WindSpeedKMH],ROWS($L$2:L3412)))</f>
        <v>18</v>
      </c>
    </row>
    <row r="3413" spans="1:12">
      <c r="A3413" t="str" cm="1">
        <f t="array" ref="A3413">IFERROR(INDEX(OpenMeteoAPI[City],ROWS($A$2:A3413))&amp;", "&amp;INDEX(OpenMeteoAPI[CountryCode],ROWS($A$2:A3413)),"")</f>
        <v>Stockholm, SE</v>
      </c>
      <c r="B3413" t="str" cm="1">
        <f t="array" ref="B3413">IF($A3413="","",INDEX(OpenMeteoAPI[LocationID],ROWS($B$2:B3413)))</f>
        <v>SE-STO</v>
      </c>
      <c r="C3413" s="5" cm="1">
        <f t="array" ref="C3413">IF($A3413="","",INDEX(OpenMeteoAPI[ForecastDateTime],ROWS($C$2:C3413)))</f>
        <v>46212.125</v>
      </c>
      <c r="D3413" t="str">
        <f t="shared" si="53"/>
        <v>3AM</v>
      </c>
      <c r="E3413" t="str" cm="1">
        <f t="array" ref="E3413">IF($K3413="","",_xlfn.IFS($K3413=0,_xlfn.UNICHAR(9728),$K3413&lt;=3,_xlfn.UNICHAR(9729),OR($K3413=45,$K3413=48),"~",AND($K3413&gt;=51,$K3413&lt;=67),_xlfn.UNICHAR(9748),AND($K3413&gt;=71,$K3413&lt;=77),_xlfn.UNICHAR(10052),AND($K3413&gt;=80,$K3413&lt;=82),_xlfn.UNICHAR(9748),AND($K3413&gt;=95,$K3413&lt;=99),_xlfn.UNICHAR(9889),TRUE,_xlfn.UNICHAR(9729)))</f>
        <v>☁</v>
      </c>
      <c r="F3413" t="str" cm="1">
        <f t="array" ref="F3413">IF($K3413="","",_xlfn.IFS($K3413=0,"Clear",$K3413&lt;=3,"Partly Cloudy",OR($K3413=45,$K3413=48),"Fog",AND($K3413&gt;=51,$K3413&lt;=67),"Drizzle",AND($K3413&gt;=71,$K3413&lt;=77),"Snow",AND($K3413&gt;=80,$K3413&lt;=82),"Rain Showers",AND($K3413&gt;=95,$K3413&lt;=99),"Thunderstorm",TRUE,"Cloudy"))</f>
        <v>Partly Cloudy</v>
      </c>
      <c r="G3413" s="3" cm="1">
        <f t="array" ref="G3413">IF($A3413="","",INDEX(OpenMeteoAPI[TemperatureC],ROWS($G$2:G3413)))</f>
        <v>13.2</v>
      </c>
      <c r="H3413" s="4" cm="1">
        <f t="array" ref="H3413">IF($A3413="","",INDEX(OpenMeteoAPI[RelativeHumidityPct],ROWS($H$2:H3413))/100)</f>
        <v>0.69</v>
      </c>
      <c r="I3413" s="4" cm="1">
        <f t="array" ref="I3413">IF($A3413="","",INDEX(OpenMeteoAPI[PrecipitationProbabilityPct],ROWS($I$2:I3413))/100)</f>
        <v>0</v>
      </c>
      <c r="J3413" s="3" cm="1">
        <f t="array" ref="J3413">IF($A3413="","",INDEX(OpenMeteoAPI[PrecipitationMM],ROWS($J$2:J3413)))</f>
        <v>0</v>
      </c>
      <c r="K3413" cm="1">
        <f t="array" ref="K3413">IF($A3413="","",INDEX(OpenMeteoAPI[WeatherCode],ROWS($K$2:K3413)))</f>
        <v>2</v>
      </c>
      <c r="L3413" s="3" cm="1">
        <f t="array" ref="L3413">IF($A3413="","",INDEX(OpenMeteoAPI[WindSpeedKMH],ROWS($L$2:L3413)))</f>
        <v>19.100000000000001</v>
      </c>
    </row>
    <row r="3414" spans="1:12">
      <c r="A3414" t="str" cm="1">
        <f t="array" ref="A3414">IFERROR(INDEX(OpenMeteoAPI[City],ROWS($A$2:A3414))&amp;", "&amp;INDEX(OpenMeteoAPI[CountryCode],ROWS($A$2:A3414)),"")</f>
        <v>Stockholm, SE</v>
      </c>
      <c r="B3414" t="str" cm="1">
        <f t="array" ref="B3414">IF($A3414="","",INDEX(OpenMeteoAPI[LocationID],ROWS($B$2:B3414)))</f>
        <v>SE-STO</v>
      </c>
      <c r="C3414" s="5" cm="1">
        <f t="array" ref="C3414">IF($A3414="","",INDEX(OpenMeteoAPI[ForecastDateTime],ROWS($C$2:C3414)))</f>
        <v>46212.166666666664</v>
      </c>
      <c r="D3414" t="str">
        <f t="shared" si="53"/>
        <v>4AM</v>
      </c>
      <c r="E3414" t="str" cm="1">
        <f t="array" ref="E3414">IF($K3414="","",_xlfn.IFS($K3414=0,_xlfn.UNICHAR(9728),$K3414&lt;=3,_xlfn.UNICHAR(9729),OR($K3414=45,$K3414=48),"~",AND($K3414&gt;=51,$K3414&lt;=67),_xlfn.UNICHAR(9748),AND($K3414&gt;=71,$K3414&lt;=77),_xlfn.UNICHAR(10052),AND($K3414&gt;=80,$K3414&lt;=82),_xlfn.UNICHAR(9748),AND($K3414&gt;=95,$K3414&lt;=99),_xlfn.UNICHAR(9889),TRUE,_xlfn.UNICHAR(9729)))</f>
        <v>☁</v>
      </c>
      <c r="F3414" t="str" cm="1">
        <f t="array" ref="F3414">IF($K3414="","",_xlfn.IFS($K3414=0,"Clear",$K3414&lt;=3,"Partly Cloudy",OR($K3414=45,$K3414=48),"Fog",AND($K3414&gt;=51,$K3414&lt;=67),"Drizzle",AND($K3414&gt;=71,$K3414&lt;=77),"Snow",AND($K3414&gt;=80,$K3414&lt;=82),"Rain Showers",AND($K3414&gt;=95,$K3414&lt;=99),"Thunderstorm",TRUE,"Cloudy"))</f>
        <v>Partly Cloudy</v>
      </c>
      <c r="G3414" s="3" cm="1">
        <f t="array" ref="G3414">IF($A3414="","",INDEX(OpenMeteoAPI[TemperatureC],ROWS($G$2:G3414)))</f>
        <v>12.8</v>
      </c>
      <c r="H3414" s="4" cm="1">
        <f t="array" ref="H3414">IF($A3414="","",INDEX(OpenMeteoAPI[RelativeHumidityPct],ROWS($H$2:H3414))/100)</f>
        <v>0.71</v>
      </c>
      <c r="I3414" s="4" cm="1">
        <f t="array" ref="I3414">IF($A3414="","",INDEX(OpenMeteoAPI[PrecipitationProbabilityPct],ROWS($I$2:I3414))/100)</f>
        <v>0</v>
      </c>
      <c r="J3414" s="3" cm="1">
        <f t="array" ref="J3414">IF($A3414="","",INDEX(OpenMeteoAPI[PrecipitationMM],ROWS($J$2:J3414)))</f>
        <v>0</v>
      </c>
      <c r="K3414" cm="1">
        <f t="array" ref="K3414">IF($A3414="","",INDEX(OpenMeteoAPI[WeatherCode],ROWS($K$2:K3414)))</f>
        <v>1</v>
      </c>
      <c r="L3414" s="3" cm="1">
        <f t="array" ref="L3414">IF($A3414="","",INDEX(OpenMeteoAPI[WindSpeedKMH],ROWS($L$2:L3414)))</f>
        <v>19.8</v>
      </c>
    </row>
    <row r="3415" spans="1:12">
      <c r="A3415" t="str" cm="1">
        <f t="array" ref="A3415">IFERROR(INDEX(OpenMeteoAPI[City],ROWS($A$2:A3415))&amp;", "&amp;INDEX(OpenMeteoAPI[CountryCode],ROWS($A$2:A3415)),"")</f>
        <v>Stockholm, SE</v>
      </c>
      <c r="B3415" t="str" cm="1">
        <f t="array" ref="B3415">IF($A3415="","",INDEX(OpenMeteoAPI[LocationID],ROWS($B$2:B3415)))</f>
        <v>SE-STO</v>
      </c>
      <c r="C3415" s="5" cm="1">
        <f t="array" ref="C3415">IF($A3415="","",INDEX(OpenMeteoAPI[ForecastDateTime],ROWS($C$2:C3415)))</f>
        <v>46212.208333333336</v>
      </c>
      <c r="D3415" t="str">
        <f t="shared" si="53"/>
        <v>5AM</v>
      </c>
      <c r="E3415" t="str" cm="1">
        <f t="array" ref="E3415">IF($K3415="","",_xlfn.IFS($K3415=0,_xlfn.UNICHAR(9728),$K3415&lt;=3,_xlfn.UNICHAR(9729),OR($K3415=45,$K3415=48),"~",AND($K3415&gt;=51,$K3415&lt;=67),_xlfn.UNICHAR(9748),AND($K3415&gt;=71,$K3415&lt;=77),_xlfn.UNICHAR(10052),AND($K3415&gt;=80,$K3415&lt;=82),_xlfn.UNICHAR(9748),AND($K3415&gt;=95,$K3415&lt;=99),_xlfn.UNICHAR(9889),TRUE,_xlfn.UNICHAR(9729)))</f>
        <v>☁</v>
      </c>
      <c r="F3415" t="str" cm="1">
        <f t="array" ref="F3415">IF($K3415="","",_xlfn.IFS($K3415=0,"Clear",$K3415&lt;=3,"Partly Cloudy",OR($K3415=45,$K3415=48),"Fog",AND($K3415&gt;=51,$K3415&lt;=67),"Drizzle",AND($K3415&gt;=71,$K3415&lt;=77),"Snow",AND($K3415&gt;=80,$K3415&lt;=82),"Rain Showers",AND($K3415&gt;=95,$K3415&lt;=99),"Thunderstorm",TRUE,"Cloudy"))</f>
        <v>Partly Cloudy</v>
      </c>
      <c r="G3415" s="3" cm="1">
        <f t="array" ref="G3415">IF($A3415="","",INDEX(OpenMeteoAPI[TemperatureC],ROWS($G$2:G3415)))</f>
        <v>12.4</v>
      </c>
      <c r="H3415" s="4" cm="1">
        <f t="array" ref="H3415">IF($A3415="","",INDEX(OpenMeteoAPI[RelativeHumidityPct],ROWS($H$2:H3415))/100)</f>
        <v>0.73</v>
      </c>
      <c r="I3415" s="4" cm="1">
        <f t="array" ref="I3415">IF($A3415="","",INDEX(OpenMeteoAPI[PrecipitationProbabilityPct],ROWS($I$2:I3415))/100)</f>
        <v>0</v>
      </c>
      <c r="J3415" s="3" cm="1">
        <f t="array" ref="J3415">IF($A3415="","",INDEX(OpenMeteoAPI[PrecipitationMM],ROWS($J$2:J3415)))</f>
        <v>0</v>
      </c>
      <c r="K3415" cm="1">
        <f t="array" ref="K3415">IF($A3415="","",INDEX(OpenMeteoAPI[WeatherCode],ROWS($K$2:K3415)))</f>
        <v>1</v>
      </c>
      <c r="L3415" s="3" cm="1">
        <f t="array" ref="L3415">IF($A3415="","",INDEX(OpenMeteoAPI[WindSpeedKMH],ROWS($L$2:L3415)))</f>
        <v>19.8</v>
      </c>
    </row>
    <row r="3416" spans="1:12">
      <c r="A3416" t="str" cm="1">
        <f t="array" ref="A3416">IFERROR(INDEX(OpenMeteoAPI[City],ROWS($A$2:A3416))&amp;", "&amp;INDEX(OpenMeteoAPI[CountryCode],ROWS($A$2:A3416)),"")</f>
        <v>Stockholm, SE</v>
      </c>
      <c r="B3416" t="str" cm="1">
        <f t="array" ref="B3416">IF($A3416="","",INDEX(OpenMeteoAPI[LocationID],ROWS($B$2:B3416)))</f>
        <v>SE-STO</v>
      </c>
      <c r="C3416" s="5" cm="1">
        <f t="array" ref="C3416">IF($A3416="","",INDEX(OpenMeteoAPI[ForecastDateTime],ROWS($C$2:C3416)))</f>
        <v>46212.25</v>
      </c>
      <c r="D3416" t="str">
        <f t="shared" si="53"/>
        <v>6AM</v>
      </c>
      <c r="E3416" t="str" cm="1">
        <f t="array" ref="E3416">IF($K3416="","",_xlfn.IFS($K3416=0,_xlfn.UNICHAR(9728),$K3416&lt;=3,_xlfn.UNICHAR(9729),OR($K3416=45,$K3416=48),"~",AND($K3416&gt;=51,$K3416&lt;=67),_xlfn.UNICHAR(9748),AND($K3416&gt;=71,$K3416&lt;=77),_xlfn.UNICHAR(10052),AND($K3416&gt;=80,$K3416&lt;=82),_xlfn.UNICHAR(9748),AND($K3416&gt;=95,$K3416&lt;=99),_xlfn.UNICHAR(9889),TRUE,_xlfn.UNICHAR(9729)))</f>
        <v>☁</v>
      </c>
      <c r="F3416" t="str" cm="1">
        <f t="array" ref="F3416">IF($K3416="","",_xlfn.IFS($K3416=0,"Clear",$K3416&lt;=3,"Partly Cloudy",OR($K3416=45,$K3416=48),"Fog",AND($K3416&gt;=51,$K3416&lt;=67),"Drizzle",AND($K3416&gt;=71,$K3416&lt;=77),"Snow",AND($K3416&gt;=80,$K3416&lt;=82),"Rain Showers",AND($K3416&gt;=95,$K3416&lt;=99),"Thunderstorm",TRUE,"Cloudy"))</f>
        <v>Partly Cloudy</v>
      </c>
      <c r="G3416" s="3" cm="1">
        <f t="array" ref="G3416">IF($A3416="","",INDEX(OpenMeteoAPI[TemperatureC],ROWS($G$2:G3416)))</f>
        <v>12.5</v>
      </c>
      <c r="H3416" s="4" cm="1">
        <f t="array" ref="H3416">IF($A3416="","",INDEX(OpenMeteoAPI[RelativeHumidityPct],ROWS($H$2:H3416))/100)</f>
        <v>0.74</v>
      </c>
      <c r="I3416" s="4" cm="1">
        <f t="array" ref="I3416">IF($A3416="","",INDEX(OpenMeteoAPI[PrecipitationProbabilityPct],ROWS($I$2:I3416))/100)</f>
        <v>0</v>
      </c>
      <c r="J3416" s="3" cm="1">
        <f t="array" ref="J3416">IF($A3416="","",INDEX(OpenMeteoAPI[PrecipitationMM],ROWS($J$2:J3416)))</f>
        <v>0</v>
      </c>
      <c r="K3416" cm="1">
        <f t="array" ref="K3416">IF($A3416="","",INDEX(OpenMeteoAPI[WeatherCode],ROWS($K$2:K3416)))</f>
        <v>1</v>
      </c>
      <c r="L3416" s="3" cm="1">
        <f t="array" ref="L3416">IF($A3416="","",INDEX(OpenMeteoAPI[WindSpeedKMH],ROWS($L$2:L3416)))</f>
        <v>17.600000000000001</v>
      </c>
    </row>
    <row r="3417" spans="1:12">
      <c r="A3417" t="str" cm="1">
        <f t="array" ref="A3417">IFERROR(INDEX(OpenMeteoAPI[City],ROWS($A$2:A3417))&amp;", "&amp;INDEX(OpenMeteoAPI[CountryCode],ROWS($A$2:A3417)),"")</f>
        <v>Stockholm, SE</v>
      </c>
      <c r="B3417" t="str" cm="1">
        <f t="array" ref="B3417">IF($A3417="","",INDEX(OpenMeteoAPI[LocationID],ROWS($B$2:B3417)))</f>
        <v>SE-STO</v>
      </c>
      <c r="C3417" s="5" cm="1">
        <f t="array" ref="C3417">IF($A3417="","",INDEX(OpenMeteoAPI[ForecastDateTime],ROWS($C$2:C3417)))</f>
        <v>46212.291666666664</v>
      </c>
      <c r="D3417" t="str">
        <f t="shared" si="53"/>
        <v>7AM</v>
      </c>
      <c r="E3417" t="str" cm="1">
        <f t="array" ref="E3417">IF($K3417="","",_xlfn.IFS($K3417=0,_xlfn.UNICHAR(9728),$K3417&lt;=3,_xlfn.UNICHAR(9729),OR($K3417=45,$K3417=48),"~",AND($K3417&gt;=51,$K3417&lt;=67),_xlfn.UNICHAR(9748),AND($K3417&gt;=71,$K3417&lt;=77),_xlfn.UNICHAR(10052),AND($K3417&gt;=80,$K3417&lt;=82),_xlfn.UNICHAR(9748),AND($K3417&gt;=95,$K3417&lt;=99),_xlfn.UNICHAR(9889),TRUE,_xlfn.UNICHAR(9729)))</f>
        <v>☁</v>
      </c>
      <c r="F3417" t="str" cm="1">
        <f t="array" ref="F3417">IF($K3417="","",_xlfn.IFS($K3417=0,"Clear",$K3417&lt;=3,"Partly Cloudy",OR($K3417=45,$K3417=48),"Fog",AND($K3417&gt;=51,$K3417&lt;=67),"Drizzle",AND($K3417&gt;=71,$K3417&lt;=77),"Snow",AND($K3417&gt;=80,$K3417&lt;=82),"Rain Showers",AND($K3417&gt;=95,$K3417&lt;=99),"Thunderstorm",TRUE,"Cloudy"))</f>
        <v>Partly Cloudy</v>
      </c>
      <c r="G3417" s="3" cm="1">
        <f t="array" ref="G3417">IF($A3417="","",INDEX(OpenMeteoAPI[TemperatureC],ROWS($G$2:G3417)))</f>
        <v>13.2</v>
      </c>
      <c r="H3417" s="4" cm="1">
        <f t="array" ref="H3417">IF($A3417="","",INDEX(OpenMeteoAPI[RelativeHumidityPct],ROWS($H$2:H3417))/100)</f>
        <v>0.73</v>
      </c>
      <c r="I3417" s="4" cm="1">
        <f t="array" ref="I3417">IF($A3417="","",INDEX(OpenMeteoAPI[PrecipitationProbabilityPct],ROWS($I$2:I3417))/100)</f>
        <v>0</v>
      </c>
      <c r="J3417" s="3" cm="1">
        <f t="array" ref="J3417">IF($A3417="","",INDEX(OpenMeteoAPI[PrecipitationMM],ROWS($J$2:J3417)))</f>
        <v>0</v>
      </c>
      <c r="K3417" cm="1">
        <f t="array" ref="K3417">IF($A3417="","",INDEX(OpenMeteoAPI[WeatherCode],ROWS($K$2:K3417)))</f>
        <v>1</v>
      </c>
      <c r="L3417" s="3" cm="1">
        <f t="array" ref="L3417">IF($A3417="","",INDEX(OpenMeteoAPI[WindSpeedKMH],ROWS($L$2:L3417)))</f>
        <v>18.399999999999999</v>
      </c>
    </row>
    <row r="3418" spans="1:12">
      <c r="A3418" t="str" cm="1">
        <f t="array" ref="A3418">IFERROR(INDEX(OpenMeteoAPI[City],ROWS($A$2:A3418))&amp;", "&amp;INDEX(OpenMeteoAPI[CountryCode],ROWS($A$2:A3418)),"")</f>
        <v>Stockholm, SE</v>
      </c>
      <c r="B3418" t="str" cm="1">
        <f t="array" ref="B3418">IF($A3418="","",INDEX(OpenMeteoAPI[LocationID],ROWS($B$2:B3418)))</f>
        <v>SE-STO</v>
      </c>
      <c r="C3418" s="5" cm="1">
        <f t="array" ref="C3418">IF($A3418="","",INDEX(OpenMeteoAPI[ForecastDateTime],ROWS($C$2:C3418)))</f>
        <v>46212.333333333336</v>
      </c>
      <c r="D3418" t="str">
        <f t="shared" si="53"/>
        <v>8AM</v>
      </c>
      <c r="E3418" t="str" cm="1">
        <f t="array" ref="E3418">IF($K3418="","",_xlfn.IFS($K3418=0,_xlfn.UNICHAR(9728),$K3418&lt;=3,_xlfn.UNICHAR(9729),OR($K3418=45,$K3418=48),"~",AND($K3418&gt;=51,$K3418&lt;=67),_xlfn.UNICHAR(9748),AND($K3418&gt;=71,$K3418&lt;=77),_xlfn.UNICHAR(10052),AND($K3418&gt;=80,$K3418&lt;=82),_xlfn.UNICHAR(9748),AND($K3418&gt;=95,$K3418&lt;=99),_xlfn.UNICHAR(9889),TRUE,_xlfn.UNICHAR(9729)))</f>
        <v>☁</v>
      </c>
      <c r="F3418" t="str" cm="1">
        <f t="array" ref="F3418">IF($K3418="","",_xlfn.IFS($K3418=0,"Clear",$K3418&lt;=3,"Partly Cloudy",OR($K3418=45,$K3418=48),"Fog",AND($K3418&gt;=51,$K3418&lt;=67),"Drizzle",AND($K3418&gt;=71,$K3418&lt;=77),"Snow",AND($K3418&gt;=80,$K3418&lt;=82),"Rain Showers",AND($K3418&gt;=95,$K3418&lt;=99),"Thunderstorm",TRUE,"Cloudy"))</f>
        <v>Partly Cloudy</v>
      </c>
      <c r="G3418" s="3" cm="1">
        <f t="array" ref="G3418">IF($A3418="","",INDEX(OpenMeteoAPI[TemperatureC],ROWS($G$2:G3418)))</f>
        <v>13.9</v>
      </c>
      <c r="H3418" s="4" cm="1">
        <f t="array" ref="H3418">IF($A3418="","",INDEX(OpenMeteoAPI[RelativeHumidityPct],ROWS($H$2:H3418))/100)</f>
        <v>0.72</v>
      </c>
      <c r="I3418" s="4" cm="1">
        <f t="array" ref="I3418">IF($A3418="","",INDEX(OpenMeteoAPI[PrecipitationProbabilityPct],ROWS($I$2:I3418))/100)</f>
        <v>0</v>
      </c>
      <c r="J3418" s="3" cm="1">
        <f t="array" ref="J3418">IF($A3418="","",INDEX(OpenMeteoAPI[PrecipitationMM],ROWS($J$2:J3418)))</f>
        <v>0</v>
      </c>
      <c r="K3418" cm="1">
        <f t="array" ref="K3418">IF($A3418="","",INDEX(OpenMeteoAPI[WeatherCode],ROWS($K$2:K3418)))</f>
        <v>2</v>
      </c>
      <c r="L3418" s="3" cm="1">
        <f t="array" ref="L3418">IF($A3418="","",INDEX(OpenMeteoAPI[WindSpeedKMH],ROWS($L$2:L3418)))</f>
        <v>18.399999999999999</v>
      </c>
    </row>
    <row r="3419" spans="1:12">
      <c r="A3419" t="str" cm="1">
        <f t="array" ref="A3419">IFERROR(INDEX(OpenMeteoAPI[City],ROWS($A$2:A3419))&amp;", "&amp;INDEX(OpenMeteoAPI[CountryCode],ROWS($A$2:A3419)),"")</f>
        <v>Stockholm, SE</v>
      </c>
      <c r="B3419" t="str" cm="1">
        <f t="array" ref="B3419">IF($A3419="","",INDEX(OpenMeteoAPI[LocationID],ROWS($B$2:B3419)))</f>
        <v>SE-STO</v>
      </c>
      <c r="C3419" s="5" cm="1">
        <f t="array" ref="C3419">IF($A3419="","",INDEX(OpenMeteoAPI[ForecastDateTime],ROWS($C$2:C3419)))</f>
        <v>46212.375</v>
      </c>
      <c r="D3419" t="str">
        <f t="shared" si="53"/>
        <v>9AM</v>
      </c>
      <c r="E3419" t="str" cm="1">
        <f t="array" ref="E3419">IF($K3419="","",_xlfn.IFS($K3419=0,_xlfn.UNICHAR(9728),$K3419&lt;=3,_xlfn.UNICHAR(9729),OR($K3419=45,$K3419=48),"~",AND($K3419&gt;=51,$K3419&lt;=67),_xlfn.UNICHAR(9748),AND($K3419&gt;=71,$K3419&lt;=77),_xlfn.UNICHAR(10052),AND($K3419&gt;=80,$K3419&lt;=82),_xlfn.UNICHAR(9748),AND($K3419&gt;=95,$K3419&lt;=99),_xlfn.UNICHAR(9889),TRUE,_xlfn.UNICHAR(9729)))</f>
        <v>☁</v>
      </c>
      <c r="F3419" t="str" cm="1">
        <f t="array" ref="F3419">IF($K3419="","",_xlfn.IFS($K3419=0,"Clear",$K3419&lt;=3,"Partly Cloudy",OR($K3419=45,$K3419=48),"Fog",AND($K3419&gt;=51,$K3419&lt;=67),"Drizzle",AND($K3419&gt;=71,$K3419&lt;=77),"Snow",AND($K3419&gt;=80,$K3419&lt;=82),"Rain Showers",AND($K3419&gt;=95,$K3419&lt;=99),"Thunderstorm",TRUE,"Cloudy"))</f>
        <v>Partly Cloudy</v>
      </c>
      <c r="G3419" s="3" cm="1">
        <f t="array" ref="G3419">IF($A3419="","",INDEX(OpenMeteoAPI[TemperatureC],ROWS($G$2:G3419)))</f>
        <v>15.3</v>
      </c>
      <c r="H3419" s="4" cm="1">
        <f t="array" ref="H3419">IF($A3419="","",INDEX(OpenMeteoAPI[RelativeHumidityPct],ROWS($H$2:H3419))/100)</f>
        <v>0.68</v>
      </c>
      <c r="I3419" s="4" cm="1">
        <f t="array" ref="I3419">IF($A3419="","",INDEX(OpenMeteoAPI[PrecipitationProbabilityPct],ROWS($I$2:I3419))/100)</f>
        <v>0</v>
      </c>
      <c r="J3419" s="3" cm="1">
        <f t="array" ref="J3419">IF($A3419="","",INDEX(OpenMeteoAPI[PrecipitationMM],ROWS($J$2:J3419)))</f>
        <v>0</v>
      </c>
      <c r="K3419" cm="1">
        <f t="array" ref="K3419">IF($A3419="","",INDEX(OpenMeteoAPI[WeatherCode],ROWS($K$2:K3419)))</f>
        <v>1</v>
      </c>
      <c r="L3419" s="3" cm="1">
        <f t="array" ref="L3419">IF($A3419="","",INDEX(OpenMeteoAPI[WindSpeedKMH],ROWS($L$2:L3419)))</f>
        <v>19.399999999999999</v>
      </c>
    </row>
    <row r="3420" spans="1:12">
      <c r="A3420" t="str" cm="1">
        <f t="array" ref="A3420">IFERROR(INDEX(OpenMeteoAPI[City],ROWS($A$2:A3420))&amp;", "&amp;INDEX(OpenMeteoAPI[CountryCode],ROWS($A$2:A3420)),"")</f>
        <v>Stockholm, SE</v>
      </c>
      <c r="B3420" t="str" cm="1">
        <f t="array" ref="B3420">IF($A3420="","",INDEX(OpenMeteoAPI[LocationID],ROWS($B$2:B3420)))</f>
        <v>SE-STO</v>
      </c>
      <c r="C3420" s="5" cm="1">
        <f t="array" ref="C3420">IF($A3420="","",INDEX(OpenMeteoAPI[ForecastDateTime],ROWS($C$2:C3420)))</f>
        <v>46212.416666666664</v>
      </c>
      <c r="D3420" t="str">
        <f t="shared" si="53"/>
        <v>10AM</v>
      </c>
      <c r="E3420" t="str" cm="1">
        <f t="array" ref="E3420">IF($K3420="","",_xlfn.IFS($K3420=0,_xlfn.UNICHAR(9728),$K3420&lt;=3,_xlfn.UNICHAR(9729),OR($K3420=45,$K3420=48),"~",AND($K3420&gt;=51,$K3420&lt;=67),_xlfn.UNICHAR(9748),AND($K3420&gt;=71,$K3420&lt;=77),_xlfn.UNICHAR(10052),AND($K3420&gt;=80,$K3420&lt;=82),_xlfn.UNICHAR(9748),AND($K3420&gt;=95,$K3420&lt;=99),_xlfn.UNICHAR(9889),TRUE,_xlfn.UNICHAR(9729)))</f>
        <v>☀</v>
      </c>
      <c r="F3420" t="str" cm="1">
        <f t="array" ref="F3420">IF($K3420="","",_xlfn.IFS($K3420=0,"Clear",$K3420&lt;=3,"Partly Cloudy",OR($K3420=45,$K3420=48),"Fog",AND($K3420&gt;=51,$K3420&lt;=67),"Drizzle",AND($K3420&gt;=71,$K3420&lt;=77),"Snow",AND($K3420&gt;=80,$K3420&lt;=82),"Rain Showers",AND($K3420&gt;=95,$K3420&lt;=99),"Thunderstorm",TRUE,"Cloudy"))</f>
        <v>Clear</v>
      </c>
      <c r="G3420" s="3" cm="1">
        <f t="array" ref="G3420">IF($A3420="","",INDEX(OpenMeteoAPI[TemperatureC],ROWS($G$2:G3420)))</f>
        <v>16.7</v>
      </c>
      <c r="H3420" s="4" cm="1">
        <f t="array" ref="H3420">IF($A3420="","",INDEX(OpenMeteoAPI[RelativeHumidityPct],ROWS($H$2:H3420))/100)</f>
        <v>0.64</v>
      </c>
      <c r="I3420" s="4" cm="1">
        <f t="array" ref="I3420">IF($A3420="","",INDEX(OpenMeteoAPI[PrecipitationProbabilityPct],ROWS($I$2:I3420))/100)</f>
        <v>0</v>
      </c>
      <c r="J3420" s="3" cm="1">
        <f t="array" ref="J3420">IF($A3420="","",INDEX(OpenMeteoAPI[PrecipitationMM],ROWS($J$2:J3420)))</f>
        <v>0</v>
      </c>
      <c r="K3420" cm="1">
        <f t="array" ref="K3420">IF($A3420="","",INDEX(OpenMeteoAPI[WeatherCode],ROWS($K$2:K3420)))</f>
        <v>0</v>
      </c>
      <c r="L3420" s="3" cm="1">
        <f t="array" ref="L3420">IF($A3420="","",INDEX(OpenMeteoAPI[WindSpeedKMH],ROWS($L$2:L3420)))</f>
        <v>18.399999999999999</v>
      </c>
    </row>
    <row r="3421" spans="1:12">
      <c r="A3421" t="str" cm="1">
        <f t="array" ref="A3421">IFERROR(INDEX(OpenMeteoAPI[City],ROWS($A$2:A3421))&amp;", "&amp;INDEX(OpenMeteoAPI[CountryCode],ROWS($A$2:A3421)),"")</f>
        <v>Stockholm, SE</v>
      </c>
      <c r="B3421" t="str" cm="1">
        <f t="array" ref="B3421">IF($A3421="","",INDEX(OpenMeteoAPI[LocationID],ROWS($B$2:B3421)))</f>
        <v>SE-STO</v>
      </c>
      <c r="C3421" s="5" cm="1">
        <f t="array" ref="C3421">IF($A3421="","",INDEX(OpenMeteoAPI[ForecastDateTime],ROWS($C$2:C3421)))</f>
        <v>46212.458333333336</v>
      </c>
      <c r="D3421" t="str">
        <f t="shared" si="53"/>
        <v>11AM</v>
      </c>
      <c r="E3421" t="str" cm="1">
        <f t="array" ref="E3421">IF($K3421="","",_xlfn.IFS($K3421=0,_xlfn.UNICHAR(9728),$K3421&lt;=3,_xlfn.UNICHAR(9729),OR($K3421=45,$K3421=48),"~",AND($K3421&gt;=51,$K3421&lt;=67),_xlfn.UNICHAR(9748),AND($K3421&gt;=71,$K3421&lt;=77),_xlfn.UNICHAR(10052),AND($K3421&gt;=80,$K3421&lt;=82),_xlfn.UNICHAR(9748),AND($K3421&gt;=95,$K3421&lt;=99),_xlfn.UNICHAR(9889),TRUE,_xlfn.UNICHAR(9729)))</f>
        <v>☀</v>
      </c>
      <c r="F3421" t="str" cm="1">
        <f t="array" ref="F3421">IF($K3421="","",_xlfn.IFS($K3421=0,"Clear",$K3421&lt;=3,"Partly Cloudy",OR($K3421=45,$K3421=48),"Fog",AND($K3421&gt;=51,$K3421&lt;=67),"Drizzle",AND($K3421&gt;=71,$K3421&lt;=77),"Snow",AND($K3421&gt;=80,$K3421&lt;=82),"Rain Showers",AND($K3421&gt;=95,$K3421&lt;=99),"Thunderstorm",TRUE,"Cloudy"))</f>
        <v>Clear</v>
      </c>
      <c r="G3421" s="3" cm="1">
        <f t="array" ref="G3421">IF($A3421="","",INDEX(OpenMeteoAPI[TemperatureC],ROWS($G$2:G3421)))</f>
        <v>18</v>
      </c>
      <c r="H3421" s="4" cm="1">
        <f t="array" ref="H3421">IF($A3421="","",INDEX(OpenMeteoAPI[RelativeHumidityPct],ROWS($H$2:H3421))/100)</f>
        <v>0.57999999999999996</v>
      </c>
      <c r="I3421" s="4" cm="1">
        <f t="array" ref="I3421">IF($A3421="","",INDEX(OpenMeteoAPI[PrecipitationProbabilityPct],ROWS($I$2:I3421))/100)</f>
        <v>0</v>
      </c>
      <c r="J3421" s="3" cm="1">
        <f t="array" ref="J3421">IF($A3421="","",INDEX(OpenMeteoAPI[PrecipitationMM],ROWS($J$2:J3421)))</f>
        <v>0</v>
      </c>
      <c r="K3421" cm="1">
        <f t="array" ref="K3421">IF($A3421="","",INDEX(OpenMeteoAPI[WeatherCode],ROWS($K$2:K3421)))</f>
        <v>0</v>
      </c>
      <c r="L3421" s="3" cm="1">
        <f t="array" ref="L3421">IF($A3421="","",INDEX(OpenMeteoAPI[WindSpeedKMH],ROWS($L$2:L3421)))</f>
        <v>18</v>
      </c>
    </row>
    <row r="3422" spans="1:12">
      <c r="A3422" t="str" cm="1">
        <f t="array" ref="A3422">IFERROR(INDEX(OpenMeteoAPI[City],ROWS($A$2:A3422))&amp;", "&amp;INDEX(OpenMeteoAPI[CountryCode],ROWS($A$2:A3422)),"")</f>
        <v>Stockholm, SE</v>
      </c>
      <c r="B3422" t="str" cm="1">
        <f t="array" ref="B3422">IF($A3422="","",INDEX(OpenMeteoAPI[LocationID],ROWS($B$2:B3422)))</f>
        <v>SE-STO</v>
      </c>
      <c r="C3422" s="5" cm="1">
        <f t="array" ref="C3422">IF($A3422="","",INDEX(OpenMeteoAPI[ForecastDateTime],ROWS($C$2:C3422)))</f>
        <v>46212.5</v>
      </c>
      <c r="D3422" t="str">
        <f t="shared" si="53"/>
        <v>12PM</v>
      </c>
      <c r="E3422" t="str" cm="1">
        <f t="array" ref="E3422">IF($K3422="","",_xlfn.IFS($K3422=0,_xlfn.UNICHAR(9728),$K3422&lt;=3,_xlfn.UNICHAR(9729),OR($K3422=45,$K3422=48),"~",AND($K3422&gt;=51,$K3422&lt;=67),_xlfn.UNICHAR(9748),AND($K3422&gt;=71,$K3422&lt;=77),_xlfn.UNICHAR(10052),AND($K3422&gt;=80,$K3422&lt;=82),_xlfn.UNICHAR(9748),AND($K3422&gt;=95,$K3422&lt;=99),_xlfn.UNICHAR(9889),TRUE,_xlfn.UNICHAR(9729)))</f>
        <v>☀</v>
      </c>
      <c r="F3422" t="str" cm="1">
        <f t="array" ref="F3422">IF($K3422="","",_xlfn.IFS($K3422=0,"Clear",$K3422&lt;=3,"Partly Cloudy",OR($K3422=45,$K3422=48),"Fog",AND($K3422&gt;=51,$K3422&lt;=67),"Drizzle",AND($K3422&gt;=71,$K3422&lt;=77),"Snow",AND($K3422&gt;=80,$K3422&lt;=82),"Rain Showers",AND($K3422&gt;=95,$K3422&lt;=99),"Thunderstorm",TRUE,"Cloudy"))</f>
        <v>Clear</v>
      </c>
      <c r="G3422" s="3" cm="1">
        <f t="array" ref="G3422">IF($A3422="","",INDEX(OpenMeteoAPI[TemperatureC],ROWS($G$2:G3422)))</f>
        <v>19.100000000000001</v>
      </c>
      <c r="H3422" s="4" cm="1">
        <f t="array" ref="H3422">IF($A3422="","",INDEX(OpenMeteoAPI[RelativeHumidityPct],ROWS($H$2:H3422))/100)</f>
        <v>0.52</v>
      </c>
      <c r="I3422" s="4" cm="1">
        <f t="array" ref="I3422">IF($A3422="","",INDEX(OpenMeteoAPI[PrecipitationProbabilityPct],ROWS($I$2:I3422))/100)</f>
        <v>0</v>
      </c>
      <c r="J3422" s="3" cm="1">
        <f t="array" ref="J3422">IF($A3422="","",INDEX(OpenMeteoAPI[PrecipitationMM],ROWS($J$2:J3422)))</f>
        <v>0</v>
      </c>
      <c r="K3422" cm="1">
        <f t="array" ref="K3422">IF($A3422="","",INDEX(OpenMeteoAPI[WeatherCode],ROWS($K$2:K3422)))</f>
        <v>0</v>
      </c>
      <c r="L3422" s="3" cm="1">
        <f t="array" ref="L3422">IF($A3422="","",INDEX(OpenMeteoAPI[WindSpeedKMH],ROWS($L$2:L3422)))</f>
        <v>18</v>
      </c>
    </row>
    <row r="3423" spans="1:12">
      <c r="A3423" t="str" cm="1">
        <f t="array" ref="A3423">IFERROR(INDEX(OpenMeteoAPI[City],ROWS($A$2:A3423))&amp;", "&amp;INDEX(OpenMeteoAPI[CountryCode],ROWS($A$2:A3423)),"")</f>
        <v>Stockholm, SE</v>
      </c>
      <c r="B3423" t="str" cm="1">
        <f t="array" ref="B3423">IF($A3423="","",INDEX(OpenMeteoAPI[LocationID],ROWS($B$2:B3423)))</f>
        <v>SE-STO</v>
      </c>
      <c r="C3423" s="5" cm="1">
        <f t="array" ref="C3423">IF($A3423="","",INDEX(OpenMeteoAPI[ForecastDateTime],ROWS($C$2:C3423)))</f>
        <v>46212.541666666664</v>
      </c>
      <c r="D3423" t="str">
        <f t="shared" si="53"/>
        <v>1PM</v>
      </c>
      <c r="E3423" t="str" cm="1">
        <f t="array" ref="E3423">IF($K3423="","",_xlfn.IFS($K3423=0,_xlfn.UNICHAR(9728),$K3423&lt;=3,_xlfn.UNICHAR(9729),OR($K3423=45,$K3423=48),"~",AND($K3423&gt;=51,$K3423&lt;=67),_xlfn.UNICHAR(9748),AND($K3423&gt;=71,$K3423&lt;=77),_xlfn.UNICHAR(10052),AND($K3423&gt;=80,$K3423&lt;=82),_xlfn.UNICHAR(9748),AND($K3423&gt;=95,$K3423&lt;=99),_xlfn.UNICHAR(9889),TRUE,_xlfn.UNICHAR(9729)))</f>
        <v>☀</v>
      </c>
      <c r="F3423" t="str" cm="1">
        <f t="array" ref="F3423">IF($K3423="","",_xlfn.IFS($K3423=0,"Clear",$K3423&lt;=3,"Partly Cloudy",OR($K3423=45,$K3423=48),"Fog",AND($K3423&gt;=51,$K3423&lt;=67),"Drizzle",AND($K3423&gt;=71,$K3423&lt;=77),"Snow",AND($K3423&gt;=80,$K3423&lt;=82),"Rain Showers",AND($K3423&gt;=95,$K3423&lt;=99),"Thunderstorm",TRUE,"Cloudy"))</f>
        <v>Clear</v>
      </c>
      <c r="G3423" s="3" cm="1">
        <f t="array" ref="G3423">IF($A3423="","",INDEX(OpenMeteoAPI[TemperatureC],ROWS($G$2:G3423)))</f>
        <v>20.100000000000001</v>
      </c>
      <c r="H3423" s="4" cm="1">
        <f t="array" ref="H3423">IF($A3423="","",INDEX(OpenMeteoAPI[RelativeHumidityPct],ROWS($H$2:H3423))/100)</f>
        <v>0.5</v>
      </c>
      <c r="I3423" s="4" cm="1">
        <f t="array" ref="I3423">IF($A3423="","",INDEX(OpenMeteoAPI[PrecipitationProbabilityPct],ROWS($I$2:I3423))/100)</f>
        <v>0</v>
      </c>
      <c r="J3423" s="3" cm="1">
        <f t="array" ref="J3423">IF($A3423="","",INDEX(OpenMeteoAPI[PrecipitationMM],ROWS($J$2:J3423)))</f>
        <v>0</v>
      </c>
      <c r="K3423" cm="1">
        <f t="array" ref="K3423">IF($A3423="","",INDEX(OpenMeteoAPI[WeatherCode],ROWS($K$2:K3423)))</f>
        <v>0</v>
      </c>
      <c r="L3423" s="3" cm="1">
        <f t="array" ref="L3423">IF($A3423="","",INDEX(OpenMeteoAPI[WindSpeedKMH],ROWS($L$2:L3423)))</f>
        <v>18</v>
      </c>
    </row>
    <row r="3424" spans="1:12">
      <c r="A3424" t="str" cm="1">
        <f t="array" ref="A3424">IFERROR(INDEX(OpenMeteoAPI[City],ROWS($A$2:A3424))&amp;", "&amp;INDEX(OpenMeteoAPI[CountryCode],ROWS($A$2:A3424)),"")</f>
        <v>Stockholm, SE</v>
      </c>
      <c r="B3424" t="str" cm="1">
        <f t="array" ref="B3424">IF($A3424="","",INDEX(OpenMeteoAPI[LocationID],ROWS($B$2:B3424)))</f>
        <v>SE-STO</v>
      </c>
      <c r="C3424" s="5" cm="1">
        <f t="array" ref="C3424">IF($A3424="","",INDEX(OpenMeteoAPI[ForecastDateTime],ROWS($C$2:C3424)))</f>
        <v>46212.583333333336</v>
      </c>
      <c r="D3424" t="str">
        <f t="shared" si="53"/>
        <v>2PM</v>
      </c>
      <c r="E3424" t="str" cm="1">
        <f t="array" ref="E3424">IF($K3424="","",_xlfn.IFS($K3424=0,_xlfn.UNICHAR(9728),$K3424&lt;=3,_xlfn.UNICHAR(9729),OR($K3424=45,$K3424=48),"~",AND($K3424&gt;=51,$K3424&lt;=67),_xlfn.UNICHAR(9748),AND($K3424&gt;=71,$K3424&lt;=77),_xlfn.UNICHAR(10052),AND($K3424&gt;=80,$K3424&lt;=82),_xlfn.UNICHAR(9748),AND($K3424&gt;=95,$K3424&lt;=99),_xlfn.UNICHAR(9889),TRUE,_xlfn.UNICHAR(9729)))</f>
        <v>☀</v>
      </c>
      <c r="F3424" t="str" cm="1">
        <f t="array" ref="F3424">IF($K3424="","",_xlfn.IFS($K3424=0,"Clear",$K3424&lt;=3,"Partly Cloudy",OR($K3424=45,$K3424=48),"Fog",AND($K3424&gt;=51,$K3424&lt;=67),"Drizzle",AND($K3424&gt;=71,$K3424&lt;=77),"Snow",AND($K3424&gt;=80,$K3424&lt;=82),"Rain Showers",AND($K3424&gt;=95,$K3424&lt;=99),"Thunderstorm",TRUE,"Cloudy"))</f>
        <v>Clear</v>
      </c>
      <c r="G3424" s="3" cm="1">
        <f t="array" ref="G3424">IF($A3424="","",INDEX(OpenMeteoAPI[TemperatureC],ROWS($G$2:G3424)))</f>
        <v>20.8</v>
      </c>
      <c r="H3424" s="4" cm="1">
        <f t="array" ref="H3424">IF($A3424="","",INDEX(OpenMeteoAPI[RelativeHumidityPct],ROWS($H$2:H3424))/100)</f>
        <v>0.48</v>
      </c>
      <c r="I3424" s="4" cm="1">
        <f t="array" ref="I3424">IF($A3424="","",INDEX(OpenMeteoAPI[PrecipitationProbabilityPct],ROWS($I$2:I3424))/100)</f>
        <v>0</v>
      </c>
      <c r="J3424" s="3" cm="1">
        <f t="array" ref="J3424">IF($A3424="","",INDEX(OpenMeteoAPI[PrecipitationMM],ROWS($J$2:J3424)))</f>
        <v>0</v>
      </c>
      <c r="K3424" cm="1">
        <f t="array" ref="K3424">IF($A3424="","",INDEX(OpenMeteoAPI[WeatherCode],ROWS($K$2:K3424)))</f>
        <v>0</v>
      </c>
      <c r="L3424" s="3" cm="1">
        <f t="array" ref="L3424">IF($A3424="","",INDEX(OpenMeteoAPI[WindSpeedKMH],ROWS($L$2:L3424)))</f>
        <v>18.7</v>
      </c>
    </row>
    <row r="3425" spans="1:12">
      <c r="A3425" t="str" cm="1">
        <f t="array" ref="A3425">IFERROR(INDEX(OpenMeteoAPI[City],ROWS($A$2:A3425))&amp;", "&amp;INDEX(OpenMeteoAPI[CountryCode],ROWS($A$2:A3425)),"")</f>
        <v>Stockholm, SE</v>
      </c>
      <c r="B3425" t="str" cm="1">
        <f t="array" ref="B3425">IF($A3425="","",INDEX(OpenMeteoAPI[LocationID],ROWS($B$2:B3425)))</f>
        <v>SE-STO</v>
      </c>
      <c r="C3425" s="5" cm="1">
        <f t="array" ref="C3425">IF($A3425="","",INDEX(OpenMeteoAPI[ForecastDateTime],ROWS($C$2:C3425)))</f>
        <v>46212.625</v>
      </c>
      <c r="D3425" t="str">
        <f t="shared" si="53"/>
        <v>3PM</v>
      </c>
      <c r="E3425" t="str" cm="1">
        <f t="array" ref="E3425">IF($K3425="","",_xlfn.IFS($K3425=0,_xlfn.UNICHAR(9728),$K3425&lt;=3,_xlfn.UNICHAR(9729),OR($K3425=45,$K3425=48),"~",AND($K3425&gt;=51,$K3425&lt;=67),_xlfn.UNICHAR(9748),AND($K3425&gt;=71,$K3425&lt;=77),_xlfn.UNICHAR(10052),AND($K3425&gt;=80,$K3425&lt;=82),_xlfn.UNICHAR(9748),AND($K3425&gt;=95,$K3425&lt;=99),_xlfn.UNICHAR(9889),TRUE,_xlfn.UNICHAR(9729)))</f>
        <v>☀</v>
      </c>
      <c r="F3425" t="str" cm="1">
        <f t="array" ref="F3425">IF($K3425="","",_xlfn.IFS($K3425=0,"Clear",$K3425&lt;=3,"Partly Cloudy",OR($K3425=45,$K3425=48),"Fog",AND($K3425&gt;=51,$K3425&lt;=67),"Drizzle",AND($K3425&gt;=71,$K3425&lt;=77),"Snow",AND($K3425&gt;=80,$K3425&lt;=82),"Rain Showers",AND($K3425&gt;=95,$K3425&lt;=99),"Thunderstorm",TRUE,"Cloudy"))</f>
        <v>Clear</v>
      </c>
      <c r="G3425" s="3" cm="1">
        <f t="array" ref="G3425">IF($A3425="","",INDEX(OpenMeteoAPI[TemperatureC],ROWS($G$2:G3425)))</f>
        <v>21.3</v>
      </c>
      <c r="H3425" s="4" cm="1">
        <f t="array" ref="H3425">IF($A3425="","",INDEX(OpenMeteoAPI[RelativeHumidityPct],ROWS($H$2:H3425))/100)</f>
        <v>0.45</v>
      </c>
      <c r="I3425" s="4" cm="1">
        <f t="array" ref="I3425">IF($A3425="","",INDEX(OpenMeteoAPI[PrecipitationProbabilityPct],ROWS($I$2:I3425))/100)</f>
        <v>0</v>
      </c>
      <c r="J3425" s="3" cm="1">
        <f t="array" ref="J3425">IF($A3425="","",INDEX(OpenMeteoAPI[PrecipitationMM],ROWS($J$2:J3425)))</f>
        <v>0</v>
      </c>
      <c r="K3425" cm="1">
        <f t="array" ref="K3425">IF($A3425="","",INDEX(OpenMeteoAPI[WeatherCode],ROWS($K$2:K3425)))</f>
        <v>0</v>
      </c>
      <c r="L3425" s="3" cm="1">
        <f t="array" ref="L3425">IF($A3425="","",INDEX(OpenMeteoAPI[WindSpeedKMH],ROWS($L$2:L3425)))</f>
        <v>19.399999999999999</v>
      </c>
    </row>
    <row r="3426" spans="1:12">
      <c r="A3426" t="str" cm="1">
        <f t="array" ref="A3426">IFERROR(INDEX(OpenMeteoAPI[City],ROWS($A$2:A3426))&amp;", "&amp;INDEX(OpenMeteoAPI[CountryCode],ROWS($A$2:A3426)),"")</f>
        <v>Stockholm, SE</v>
      </c>
      <c r="B3426" t="str" cm="1">
        <f t="array" ref="B3426">IF($A3426="","",INDEX(OpenMeteoAPI[LocationID],ROWS($B$2:B3426)))</f>
        <v>SE-STO</v>
      </c>
      <c r="C3426" s="5" cm="1">
        <f t="array" ref="C3426">IF($A3426="","",INDEX(OpenMeteoAPI[ForecastDateTime],ROWS($C$2:C3426)))</f>
        <v>46212.666666666664</v>
      </c>
      <c r="D3426" t="str">
        <f t="shared" si="53"/>
        <v>4PM</v>
      </c>
      <c r="E3426" t="str" cm="1">
        <f t="array" ref="E3426">IF($K3426="","",_xlfn.IFS($K3426=0,_xlfn.UNICHAR(9728),$K3426&lt;=3,_xlfn.UNICHAR(9729),OR($K3426=45,$K3426=48),"~",AND($K3426&gt;=51,$K3426&lt;=67),_xlfn.UNICHAR(9748),AND($K3426&gt;=71,$K3426&lt;=77),_xlfn.UNICHAR(10052),AND($K3426&gt;=80,$K3426&lt;=82),_xlfn.UNICHAR(9748),AND($K3426&gt;=95,$K3426&lt;=99),_xlfn.UNICHAR(9889),TRUE,_xlfn.UNICHAR(9729)))</f>
        <v>☀</v>
      </c>
      <c r="F3426" t="str" cm="1">
        <f t="array" ref="F3426">IF($K3426="","",_xlfn.IFS($K3426=0,"Clear",$K3426&lt;=3,"Partly Cloudy",OR($K3426=45,$K3426=48),"Fog",AND($K3426&gt;=51,$K3426&lt;=67),"Drizzle",AND($K3426&gt;=71,$K3426&lt;=77),"Snow",AND($K3426&gt;=80,$K3426&lt;=82),"Rain Showers",AND($K3426&gt;=95,$K3426&lt;=99),"Thunderstorm",TRUE,"Cloudy"))</f>
        <v>Clear</v>
      </c>
      <c r="G3426" s="3" cm="1">
        <f t="array" ref="G3426">IF($A3426="","",INDEX(OpenMeteoAPI[TemperatureC],ROWS($G$2:G3426)))</f>
        <v>21.6</v>
      </c>
      <c r="H3426" s="4" cm="1">
        <f t="array" ref="H3426">IF($A3426="","",INDEX(OpenMeteoAPI[RelativeHumidityPct],ROWS($H$2:H3426))/100)</f>
        <v>0.43</v>
      </c>
      <c r="I3426" s="4" cm="1">
        <f t="array" ref="I3426">IF($A3426="","",INDEX(OpenMeteoAPI[PrecipitationProbabilityPct],ROWS($I$2:I3426))/100)</f>
        <v>0</v>
      </c>
      <c r="J3426" s="3" cm="1">
        <f t="array" ref="J3426">IF($A3426="","",INDEX(OpenMeteoAPI[PrecipitationMM],ROWS($J$2:J3426)))</f>
        <v>0</v>
      </c>
      <c r="K3426" cm="1">
        <f t="array" ref="K3426">IF($A3426="","",INDEX(OpenMeteoAPI[WeatherCode],ROWS($K$2:K3426)))</f>
        <v>0</v>
      </c>
      <c r="L3426" s="3" cm="1">
        <f t="array" ref="L3426">IF($A3426="","",INDEX(OpenMeteoAPI[WindSpeedKMH],ROWS($L$2:L3426)))</f>
        <v>19.100000000000001</v>
      </c>
    </row>
    <row r="3427" spans="1:12">
      <c r="A3427" t="str" cm="1">
        <f t="array" ref="A3427">IFERROR(INDEX(OpenMeteoAPI[City],ROWS($A$2:A3427))&amp;", "&amp;INDEX(OpenMeteoAPI[CountryCode],ROWS($A$2:A3427)),"")</f>
        <v>Stockholm, SE</v>
      </c>
      <c r="B3427" t="str" cm="1">
        <f t="array" ref="B3427">IF($A3427="","",INDEX(OpenMeteoAPI[LocationID],ROWS($B$2:B3427)))</f>
        <v>SE-STO</v>
      </c>
      <c r="C3427" s="5" cm="1">
        <f t="array" ref="C3427">IF($A3427="","",INDEX(OpenMeteoAPI[ForecastDateTime],ROWS($C$2:C3427)))</f>
        <v>46212.708333333336</v>
      </c>
      <c r="D3427" t="str">
        <f t="shared" si="53"/>
        <v>5PM</v>
      </c>
      <c r="E3427" t="str" cm="1">
        <f t="array" ref="E3427">IF($K3427="","",_xlfn.IFS($K3427=0,_xlfn.UNICHAR(9728),$K3427&lt;=3,_xlfn.UNICHAR(9729),OR($K3427=45,$K3427=48),"~",AND($K3427&gt;=51,$K3427&lt;=67),_xlfn.UNICHAR(9748),AND($K3427&gt;=71,$K3427&lt;=77),_xlfn.UNICHAR(10052),AND($K3427&gt;=80,$K3427&lt;=82),_xlfn.UNICHAR(9748),AND($K3427&gt;=95,$K3427&lt;=99),_xlfn.UNICHAR(9889),TRUE,_xlfn.UNICHAR(9729)))</f>
        <v>☀</v>
      </c>
      <c r="F3427" t="str" cm="1">
        <f t="array" ref="F3427">IF($K3427="","",_xlfn.IFS($K3427=0,"Clear",$K3427&lt;=3,"Partly Cloudy",OR($K3427=45,$K3427=48),"Fog",AND($K3427&gt;=51,$K3427&lt;=67),"Drizzle",AND($K3427&gt;=71,$K3427&lt;=77),"Snow",AND($K3427&gt;=80,$K3427&lt;=82),"Rain Showers",AND($K3427&gt;=95,$K3427&lt;=99),"Thunderstorm",TRUE,"Cloudy"))</f>
        <v>Clear</v>
      </c>
      <c r="G3427" s="3" cm="1">
        <f t="array" ref="G3427">IF($A3427="","",INDEX(OpenMeteoAPI[TemperatureC],ROWS($G$2:G3427)))</f>
        <v>21.7</v>
      </c>
      <c r="H3427" s="4" cm="1">
        <f t="array" ref="H3427">IF($A3427="","",INDEX(OpenMeteoAPI[RelativeHumidityPct],ROWS($H$2:H3427))/100)</f>
        <v>0.42</v>
      </c>
      <c r="I3427" s="4" cm="1">
        <f t="array" ref="I3427">IF($A3427="","",INDEX(OpenMeteoAPI[PrecipitationProbabilityPct],ROWS($I$2:I3427))/100)</f>
        <v>0</v>
      </c>
      <c r="J3427" s="3" cm="1">
        <f t="array" ref="J3427">IF($A3427="","",INDEX(OpenMeteoAPI[PrecipitationMM],ROWS($J$2:J3427)))</f>
        <v>0</v>
      </c>
      <c r="K3427" cm="1">
        <f t="array" ref="K3427">IF($A3427="","",INDEX(OpenMeteoAPI[WeatherCode],ROWS($K$2:K3427)))</f>
        <v>0</v>
      </c>
      <c r="L3427" s="3" cm="1">
        <f t="array" ref="L3427">IF($A3427="","",INDEX(OpenMeteoAPI[WindSpeedKMH],ROWS($L$2:L3427)))</f>
        <v>19.100000000000001</v>
      </c>
    </row>
    <row r="3428" spans="1:12">
      <c r="A3428" t="str" cm="1">
        <f t="array" ref="A3428">IFERROR(INDEX(OpenMeteoAPI[City],ROWS($A$2:A3428))&amp;", "&amp;INDEX(OpenMeteoAPI[CountryCode],ROWS($A$2:A3428)),"")</f>
        <v>Stockholm, SE</v>
      </c>
      <c r="B3428" t="str" cm="1">
        <f t="array" ref="B3428">IF($A3428="","",INDEX(OpenMeteoAPI[LocationID],ROWS($B$2:B3428)))</f>
        <v>SE-STO</v>
      </c>
      <c r="C3428" s="5" cm="1">
        <f t="array" ref="C3428">IF($A3428="","",INDEX(OpenMeteoAPI[ForecastDateTime],ROWS($C$2:C3428)))</f>
        <v>46212.75</v>
      </c>
      <c r="D3428" t="str">
        <f t="shared" si="53"/>
        <v>6PM</v>
      </c>
      <c r="E3428" t="str" cm="1">
        <f t="array" ref="E3428">IF($K3428="","",_xlfn.IFS($K3428=0,_xlfn.UNICHAR(9728),$K3428&lt;=3,_xlfn.UNICHAR(9729),OR($K3428=45,$K3428=48),"~",AND($K3428&gt;=51,$K3428&lt;=67),_xlfn.UNICHAR(9748),AND($K3428&gt;=71,$K3428&lt;=77),_xlfn.UNICHAR(10052),AND($K3428&gt;=80,$K3428&lt;=82),_xlfn.UNICHAR(9748),AND($K3428&gt;=95,$K3428&lt;=99),_xlfn.UNICHAR(9889),TRUE,_xlfn.UNICHAR(9729)))</f>
        <v>☀</v>
      </c>
      <c r="F3428" t="str" cm="1">
        <f t="array" ref="F3428">IF($K3428="","",_xlfn.IFS($K3428=0,"Clear",$K3428&lt;=3,"Partly Cloudy",OR($K3428=45,$K3428=48),"Fog",AND($K3428&gt;=51,$K3428&lt;=67),"Drizzle",AND($K3428&gt;=71,$K3428&lt;=77),"Snow",AND($K3428&gt;=80,$K3428&lt;=82),"Rain Showers",AND($K3428&gt;=95,$K3428&lt;=99),"Thunderstorm",TRUE,"Cloudy"))</f>
        <v>Clear</v>
      </c>
      <c r="G3428" s="3" cm="1">
        <f t="array" ref="G3428">IF($A3428="","",INDEX(OpenMeteoAPI[TemperatureC],ROWS($G$2:G3428)))</f>
        <v>21.1</v>
      </c>
      <c r="H3428" s="4" cm="1">
        <f t="array" ref="H3428">IF($A3428="","",INDEX(OpenMeteoAPI[RelativeHumidityPct],ROWS($H$2:H3428))/100)</f>
        <v>0.42</v>
      </c>
      <c r="I3428" s="4" cm="1">
        <f t="array" ref="I3428">IF($A3428="","",INDEX(OpenMeteoAPI[PrecipitationProbabilityPct],ROWS($I$2:I3428))/100)</f>
        <v>0.01</v>
      </c>
      <c r="J3428" s="3" cm="1">
        <f t="array" ref="J3428">IF($A3428="","",INDEX(OpenMeteoAPI[PrecipitationMM],ROWS($J$2:J3428)))</f>
        <v>0</v>
      </c>
      <c r="K3428" cm="1">
        <f t="array" ref="K3428">IF($A3428="","",INDEX(OpenMeteoAPI[WeatherCode],ROWS($K$2:K3428)))</f>
        <v>0</v>
      </c>
      <c r="L3428" s="3" cm="1">
        <f t="array" ref="L3428">IF($A3428="","",INDEX(OpenMeteoAPI[WindSpeedKMH],ROWS($L$2:L3428)))</f>
        <v>20.5</v>
      </c>
    </row>
    <row r="3429" spans="1:12">
      <c r="A3429" t="str" cm="1">
        <f t="array" ref="A3429">IFERROR(INDEX(OpenMeteoAPI[City],ROWS($A$2:A3429))&amp;", "&amp;INDEX(OpenMeteoAPI[CountryCode],ROWS($A$2:A3429)),"")</f>
        <v>Stockholm, SE</v>
      </c>
      <c r="B3429" t="str" cm="1">
        <f t="array" ref="B3429">IF($A3429="","",INDEX(OpenMeteoAPI[LocationID],ROWS($B$2:B3429)))</f>
        <v>SE-STO</v>
      </c>
      <c r="C3429" s="5" cm="1">
        <f t="array" ref="C3429">IF($A3429="","",INDEX(OpenMeteoAPI[ForecastDateTime],ROWS($C$2:C3429)))</f>
        <v>46212.791666666664</v>
      </c>
      <c r="D3429" t="str">
        <f t="shared" si="53"/>
        <v>7PM</v>
      </c>
      <c r="E3429" t="str" cm="1">
        <f t="array" ref="E3429">IF($K3429="","",_xlfn.IFS($K3429=0,_xlfn.UNICHAR(9728),$K3429&lt;=3,_xlfn.UNICHAR(9729),OR($K3429=45,$K3429=48),"~",AND($K3429&gt;=51,$K3429&lt;=67),_xlfn.UNICHAR(9748),AND($K3429&gt;=71,$K3429&lt;=77),_xlfn.UNICHAR(10052),AND($K3429&gt;=80,$K3429&lt;=82),_xlfn.UNICHAR(9748),AND($K3429&gt;=95,$K3429&lt;=99),_xlfn.UNICHAR(9889),TRUE,_xlfn.UNICHAR(9729)))</f>
        <v>☀</v>
      </c>
      <c r="F3429" t="str" cm="1">
        <f t="array" ref="F3429">IF($K3429="","",_xlfn.IFS($K3429=0,"Clear",$K3429&lt;=3,"Partly Cloudy",OR($K3429=45,$K3429=48),"Fog",AND($K3429&gt;=51,$K3429&lt;=67),"Drizzle",AND($K3429&gt;=71,$K3429&lt;=77),"Snow",AND($K3429&gt;=80,$K3429&lt;=82),"Rain Showers",AND($K3429&gt;=95,$K3429&lt;=99),"Thunderstorm",TRUE,"Cloudy"))</f>
        <v>Clear</v>
      </c>
      <c r="G3429" s="3" cm="1">
        <f t="array" ref="G3429">IF($A3429="","",INDEX(OpenMeteoAPI[TemperatureC],ROWS($G$2:G3429)))</f>
        <v>20.399999999999999</v>
      </c>
      <c r="H3429" s="4" cm="1">
        <f t="array" ref="H3429">IF($A3429="","",INDEX(OpenMeteoAPI[RelativeHumidityPct],ROWS($H$2:H3429))/100)</f>
        <v>0.45</v>
      </c>
      <c r="I3429" s="4" cm="1">
        <f t="array" ref="I3429">IF($A3429="","",INDEX(OpenMeteoAPI[PrecipitationProbabilityPct],ROWS($I$2:I3429))/100)</f>
        <v>0.01</v>
      </c>
      <c r="J3429" s="3" cm="1">
        <f t="array" ref="J3429">IF($A3429="","",INDEX(OpenMeteoAPI[PrecipitationMM],ROWS($J$2:J3429)))</f>
        <v>0</v>
      </c>
      <c r="K3429" cm="1">
        <f t="array" ref="K3429">IF($A3429="","",INDEX(OpenMeteoAPI[WeatherCode],ROWS($K$2:K3429)))</f>
        <v>0</v>
      </c>
      <c r="L3429" s="3" cm="1">
        <f t="array" ref="L3429">IF($A3429="","",INDEX(OpenMeteoAPI[WindSpeedKMH],ROWS($L$2:L3429)))</f>
        <v>18</v>
      </c>
    </row>
    <row r="3430" spans="1:12">
      <c r="A3430" t="str" cm="1">
        <f t="array" ref="A3430">IFERROR(INDEX(OpenMeteoAPI[City],ROWS($A$2:A3430))&amp;", "&amp;INDEX(OpenMeteoAPI[CountryCode],ROWS($A$2:A3430)),"")</f>
        <v>Stockholm, SE</v>
      </c>
      <c r="B3430" t="str" cm="1">
        <f t="array" ref="B3430">IF($A3430="","",INDEX(OpenMeteoAPI[LocationID],ROWS($B$2:B3430)))</f>
        <v>SE-STO</v>
      </c>
      <c r="C3430" s="5" cm="1">
        <f t="array" ref="C3430">IF($A3430="","",INDEX(OpenMeteoAPI[ForecastDateTime],ROWS($C$2:C3430)))</f>
        <v>46212.833333333336</v>
      </c>
      <c r="D3430" t="str">
        <f t="shared" si="53"/>
        <v>8PM</v>
      </c>
      <c r="E3430" t="str" cm="1">
        <f t="array" ref="E3430">IF($K3430="","",_xlfn.IFS($K3430=0,_xlfn.UNICHAR(9728),$K3430&lt;=3,_xlfn.UNICHAR(9729),OR($K3430=45,$K3430=48),"~",AND($K3430&gt;=51,$K3430&lt;=67),_xlfn.UNICHAR(9748),AND($K3430&gt;=71,$K3430&lt;=77),_xlfn.UNICHAR(10052),AND($K3430&gt;=80,$K3430&lt;=82),_xlfn.UNICHAR(9748),AND($K3430&gt;=95,$K3430&lt;=99),_xlfn.UNICHAR(9889),TRUE,_xlfn.UNICHAR(9729)))</f>
        <v>☀</v>
      </c>
      <c r="F3430" t="str" cm="1">
        <f t="array" ref="F3430">IF($K3430="","",_xlfn.IFS($K3430=0,"Clear",$K3430&lt;=3,"Partly Cloudy",OR($K3430=45,$K3430=48),"Fog",AND($K3430&gt;=51,$K3430&lt;=67),"Drizzle",AND($K3430&gt;=71,$K3430&lt;=77),"Snow",AND($K3430&gt;=80,$K3430&lt;=82),"Rain Showers",AND($K3430&gt;=95,$K3430&lt;=99),"Thunderstorm",TRUE,"Cloudy"))</f>
        <v>Clear</v>
      </c>
      <c r="G3430" s="3" cm="1">
        <f t="array" ref="G3430">IF($A3430="","",INDEX(OpenMeteoAPI[TemperatureC],ROWS($G$2:G3430)))</f>
        <v>19.8</v>
      </c>
      <c r="H3430" s="4" cm="1">
        <f t="array" ref="H3430">IF($A3430="","",INDEX(OpenMeteoAPI[RelativeHumidityPct],ROWS($H$2:H3430))/100)</f>
        <v>0.48</v>
      </c>
      <c r="I3430" s="4" cm="1">
        <f t="array" ref="I3430">IF($A3430="","",INDEX(OpenMeteoAPI[PrecipitationProbabilityPct],ROWS($I$2:I3430))/100)</f>
        <v>0.02</v>
      </c>
      <c r="J3430" s="3" cm="1">
        <f t="array" ref="J3430">IF($A3430="","",INDEX(OpenMeteoAPI[PrecipitationMM],ROWS($J$2:J3430)))</f>
        <v>0</v>
      </c>
      <c r="K3430" cm="1">
        <f t="array" ref="K3430">IF($A3430="","",INDEX(OpenMeteoAPI[WeatherCode],ROWS($K$2:K3430)))</f>
        <v>0</v>
      </c>
      <c r="L3430" s="3" cm="1">
        <f t="array" ref="L3430">IF($A3430="","",INDEX(OpenMeteoAPI[WindSpeedKMH],ROWS($L$2:L3430)))</f>
        <v>16.2</v>
      </c>
    </row>
    <row r="3431" spans="1:12">
      <c r="A3431" t="str" cm="1">
        <f t="array" ref="A3431">IFERROR(INDEX(OpenMeteoAPI[City],ROWS($A$2:A3431))&amp;", "&amp;INDEX(OpenMeteoAPI[CountryCode],ROWS($A$2:A3431)),"")</f>
        <v>Stockholm, SE</v>
      </c>
      <c r="B3431" t="str" cm="1">
        <f t="array" ref="B3431">IF($A3431="","",INDEX(OpenMeteoAPI[LocationID],ROWS($B$2:B3431)))</f>
        <v>SE-STO</v>
      </c>
      <c r="C3431" s="5" cm="1">
        <f t="array" ref="C3431">IF($A3431="","",INDEX(OpenMeteoAPI[ForecastDateTime],ROWS($C$2:C3431)))</f>
        <v>46212.875</v>
      </c>
      <c r="D3431" t="str">
        <f t="shared" si="53"/>
        <v>9PM</v>
      </c>
      <c r="E3431" t="str" cm="1">
        <f t="array" ref="E3431">IF($K3431="","",_xlfn.IFS($K3431=0,_xlfn.UNICHAR(9728),$K3431&lt;=3,_xlfn.UNICHAR(9729),OR($K3431=45,$K3431=48),"~",AND($K3431&gt;=51,$K3431&lt;=67),_xlfn.UNICHAR(9748),AND($K3431&gt;=71,$K3431&lt;=77),_xlfn.UNICHAR(10052),AND($K3431&gt;=80,$K3431&lt;=82),_xlfn.UNICHAR(9748),AND($K3431&gt;=95,$K3431&lt;=99),_xlfn.UNICHAR(9889),TRUE,_xlfn.UNICHAR(9729)))</f>
        <v>☁</v>
      </c>
      <c r="F3431" t="str" cm="1">
        <f t="array" ref="F3431">IF($K3431="","",_xlfn.IFS($K3431=0,"Clear",$K3431&lt;=3,"Partly Cloudy",OR($K3431=45,$K3431=48),"Fog",AND($K3431&gt;=51,$K3431&lt;=67),"Drizzle",AND($K3431&gt;=71,$K3431&lt;=77),"Snow",AND($K3431&gt;=80,$K3431&lt;=82),"Rain Showers",AND($K3431&gt;=95,$K3431&lt;=99),"Thunderstorm",TRUE,"Cloudy"))</f>
        <v>Partly Cloudy</v>
      </c>
      <c r="G3431" s="3" cm="1">
        <f t="array" ref="G3431">IF($A3431="","",INDEX(OpenMeteoAPI[TemperatureC],ROWS($G$2:G3431)))</f>
        <v>18.899999999999999</v>
      </c>
      <c r="H3431" s="4" cm="1">
        <f t="array" ref="H3431">IF($A3431="","",INDEX(OpenMeteoAPI[RelativeHumidityPct],ROWS($H$2:H3431))/100)</f>
        <v>0.55000000000000004</v>
      </c>
      <c r="I3431" s="4" cm="1">
        <f t="array" ref="I3431">IF($A3431="","",INDEX(OpenMeteoAPI[PrecipitationProbabilityPct],ROWS($I$2:I3431))/100)</f>
        <v>0.02</v>
      </c>
      <c r="J3431" s="3" cm="1">
        <f t="array" ref="J3431">IF($A3431="","",INDEX(OpenMeteoAPI[PrecipitationMM],ROWS($J$2:J3431)))</f>
        <v>0</v>
      </c>
      <c r="K3431" cm="1">
        <f t="array" ref="K3431">IF($A3431="","",INDEX(OpenMeteoAPI[WeatherCode],ROWS($K$2:K3431)))</f>
        <v>1</v>
      </c>
      <c r="L3431" s="3" cm="1">
        <f t="array" ref="L3431">IF($A3431="","",INDEX(OpenMeteoAPI[WindSpeedKMH],ROWS($L$2:L3431)))</f>
        <v>14.4</v>
      </c>
    </row>
    <row r="3432" spans="1:12">
      <c r="A3432" t="str" cm="1">
        <f t="array" ref="A3432">IFERROR(INDEX(OpenMeteoAPI[City],ROWS($A$2:A3432))&amp;", "&amp;INDEX(OpenMeteoAPI[CountryCode],ROWS($A$2:A3432)),"")</f>
        <v>Stockholm, SE</v>
      </c>
      <c r="B3432" t="str" cm="1">
        <f t="array" ref="B3432">IF($A3432="","",INDEX(OpenMeteoAPI[LocationID],ROWS($B$2:B3432)))</f>
        <v>SE-STO</v>
      </c>
      <c r="C3432" s="5" cm="1">
        <f t="array" ref="C3432">IF($A3432="","",INDEX(OpenMeteoAPI[ForecastDateTime],ROWS($C$2:C3432)))</f>
        <v>46212.916666666664</v>
      </c>
      <c r="D3432" t="str">
        <f t="shared" si="53"/>
        <v>10PM</v>
      </c>
      <c r="E3432" t="str" cm="1">
        <f t="array" ref="E3432">IF($K3432="","",_xlfn.IFS($K3432=0,_xlfn.UNICHAR(9728),$K3432&lt;=3,_xlfn.UNICHAR(9729),OR($K3432=45,$K3432=48),"~",AND($K3432&gt;=51,$K3432&lt;=67),_xlfn.UNICHAR(9748),AND($K3432&gt;=71,$K3432&lt;=77),_xlfn.UNICHAR(10052),AND($K3432&gt;=80,$K3432&lt;=82),_xlfn.UNICHAR(9748),AND($K3432&gt;=95,$K3432&lt;=99),_xlfn.UNICHAR(9889),TRUE,_xlfn.UNICHAR(9729)))</f>
        <v>☀</v>
      </c>
      <c r="F3432" t="str" cm="1">
        <f t="array" ref="F3432">IF($K3432="","",_xlfn.IFS($K3432=0,"Clear",$K3432&lt;=3,"Partly Cloudy",OR($K3432=45,$K3432=48),"Fog",AND($K3432&gt;=51,$K3432&lt;=67),"Drizzle",AND($K3432&gt;=71,$K3432&lt;=77),"Snow",AND($K3432&gt;=80,$K3432&lt;=82),"Rain Showers",AND($K3432&gt;=95,$K3432&lt;=99),"Thunderstorm",TRUE,"Cloudy"))</f>
        <v>Clear</v>
      </c>
      <c r="G3432" s="3" cm="1">
        <f t="array" ref="G3432">IF($A3432="","",INDEX(OpenMeteoAPI[TemperatureC],ROWS($G$2:G3432)))</f>
        <v>17.899999999999999</v>
      </c>
      <c r="H3432" s="4" cm="1">
        <f t="array" ref="H3432">IF($A3432="","",INDEX(OpenMeteoAPI[RelativeHumidityPct],ROWS($H$2:H3432))/100)</f>
        <v>0.59</v>
      </c>
      <c r="I3432" s="4" cm="1">
        <f t="array" ref="I3432">IF($A3432="","",INDEX(OpenMeteoAPI[PrecipitationProbabilityPct],ROWS($I$2:I3432))/100)</f>
        <v>0.02</v>
      </c>
      <c r="J3432" s="3" cm="1">
        <f t="array" ref="J3432">IF($A3432="","",INDEX(OpenMeteoAPI[PrecipitationMM],ROWS($J$2:J3432)))</f>
        <v>0</v>
      </c>
      <c r="K3432" cm="1">
        <f t="array" ref="K3432">IF($A3432="","",INDEX(OpenMeteoAPI[WeatherCode],ROWS($K$2:K3432)))</f>
        <v>0</v>
      </c>
      <c r="L3432" s="3" cm="1">
        <f t="array" ref="L3432">IF($A3432="","",INDEX(OpenMeteoAPI[WindSpeedKMH],ROWS($L$2:L3432)))</f>
        <v>12.2</v>
      </c>
    </row>
    <row r="3433" spans="1:12">
      <c r="A3433" t="str" cm="1">
        <f t="array" ref="A3433">IFERROR(INDEX(OpenMeteoAPI[City],ROWS($A$2:A3433))&amp;", "&amp;INDEX(OpenMeteoAPI[CountryCode],ROWS($A$2:A3433)),"")</f>
        <v>Stockholm, SE</v>
      </c>
      <c r="B3433" t="str" cm="1">
        <f t="array" ref="B3433">IF($A3433="","",INDEX(OpenMeteoAPI[LocationID],ROWS($B$2:B3433)))</f>
        <v>SE-STO</v>
      </c>
      <c r="C3433" s="5" cm="1">
        <f t="array" ref="C3433">IF($A3433="","",INDEX(OpenMeteoAPI[ForecastDateTime],ROWS($C$2:C3433)))</f>
        <v>46212.958333333336</v>
      </c>
      <c r="D3433" t="str">
        <f t="shared" si="53"/>
        <v>11PM</v>
      </c>
      <c r="E3433" t="str" cm="1">
        <f t="array" ref="E3433">IF($K3433="","",_xlfn.IFS($K3433=0,_xlfn.UNICHAR(9728),$K3433&lt;=3,_xlfn.UNICHAR(9729),OR($K3433=45,$K3433=48),"~",AND($K3433&gt;=51,$K3433&lt;=67),_xlfn.UNICHAR(9748),AND($K3433&gt;=71,$K3433&lt;=77),_xlfn.UNICHAR(10052),AND($K3433&gt;=80,$K3433&lt;=82),_xlfn.UNICHAR(9748),AND($K3433&gt;=95,$K3433&lt;=99),_xlfn.UNICHAR(9889),TRUE,_xlfn.UNICHAR(9729)))</f>
        <v>☀</v>
      </c>
      <c r="F3433" t="str" cm="1">
        <f t="array" ref="F3433">IF($K3433="","",_xlfn.IFS($K3433=0,"Clear",$K3433&lt;=3,"Partly Cloudy",OR($K3433=45,$K3433=48),"Fog",AND($K3433&gt;=51,$K3433&lt;=67),"Drizzle",AND($K3433&gt;=71,$K3433&lt;=77),"Snow",AND($K3433&gt;=80,$K3433&lt;=82),"Rain Showers",AND($K3433&gt;=95,$K3433&lt;=99),"Thunderstorm",TRUE,"Cloudy"))</f>
        <v>Clear</v>
      </c>
      <c r="G3433" s="3" cm="1">
        <f t="array" ref="G3433">IF($A3433="","",INDEX(OpenMeteoAPI[TemperatureC],ROWS($G$2:G3433)))</f>
        <v>17.100000000000001</v>
      </c>
      <c r="H3433" s="4" cm="1">
        <f t="array" ref="H3433">IF($A3433="","",INDEX(OpenMeteoAPI[RelativeHumidityPct],ROWS($H$2:H3433))/100)</f>
        <v>0.63</v>
      </c>
      <c r="I3433" s="4" cm="1">
        <f t="array" ref="I3433">IF($A3433="","",INDEX(OpenMeteoAPI[PrecipitationProbabilityPct],ROWS($I$2:I3433))/100)</f>
        <v>0.02</v>
      </c>
      <c r="J3433" s="3" cm="1">
        <f t="array" ref="J3433">IF($A3433="","",INDEX(OpenMeteoAPI[PrecipitationMM],ROWS($J$2:J3433)))</f>
        <v>0</v>
      </c>
      <c r="K3433" cm="1">
        <f t="array" ref="K3433">IF($A3433="","",INDEX(OpenMeteoAPI[WeatherCode],ROWS($K$2:K3433)))</f>
        <v>0</v>
      </c>
      <c r="L3433" s="3" cm="1">
        <f t="array" ref="L3433">IF($A3433="","",INDEX(OpenMeteoAPI[WindSpeedKMH],ROWS($L$2:L3433)))</f>
        <v>12.2</v>
      </c>
    </row>
    <row r="3434" spans="1:12">
      <c r="A3434" t="str" cm="1">
        <f t="array" ref="A3434">IFERROR(INDEX(OpenMeteoAPI[City],ROWS($A$2:A3434))&amp;", "&amp;INDEX(OpenMeteoAPI[CountryCode],ROWS($A$2:A3434)),"")</f>
        <v>Stockholm, SE</v>
      </c>
      <c r="B3434" t="str" cm="1">
        <f t="array" ref="B3434">IF($A3434="","",INDEX(OpenMeteoAPI[LocationID],ROWS($B$2:B3434)))</f>
        <v>SE-STO</v>
      </c>
      <c r="C3434" s="5" cm="1">
        <f t="array" ref="C3434">IF($A3434="","",INDEX(OpenMeteoAPI[ForecastDateTime],ROWS($C$2:C3434)))</f>
        <v>46213</v>
      </c>
      <c r="D3434" t="str">
        <f t="shared" si="53"/>
        <v>12AM</v>
      </c>
      <c r="E3434" t="str" cm="1">
        <f t="array" ref="E3434">IF($K3434="","",_xlfn.IFS($K3434=0,_xlfn.UNICHAR(9728),$K3434&lt;=3,_xlfn.UNICHAR(9729),OR($K3434=45,$K3434=48),"~",AND($K3434&gt;=51,$K3434&lt;=67),_xlfn.UNICHAR(9748),AND($K3434&gt;=71,$K3434&lt;=77),_xlfn.UNICHAR(10052),AND($K3434&gt;=80,$K3434&lt;=82),_xlfn.UNICHAR(9748),AND($K3434&gt;=95,$K3434&lt;=99),_xlfn.UNICHAR(9889),TRUE,_xlfn.UNICHAR(9729)))</f>
        <v>☀</v>
      </c>
      <c r="F3434" t="str" cm="1">
        <f t="array" ref="F3434">IF($K3434="","",_xlfn.IFS($K3434=0,"Clear",$K3434&lt;=3,"Partly Cloudy",OR($K3434=45,$K3434=48),"Fog",AND($K3434&gt;=51,$K3434&lt;=67),"Drizzle",AND($K3434&gt;=71,$K3434&lt;=77),"Snow",AND($K3434&gt;=80,$K3434&lt;=82),"Rain Showers",AND($K3434&gt;=95,$K3434&lt;=99),"Thunderstorm",TRUE,"Cloudy"))</f>
        <v>Clear</v>
      </c>
      <c r="G3434" s="3" cm="1">
        <f t="array" ref="G3434">IF($A3434="","",INDEX(OpenMeteoAPI[TemperatureC],ROWS($G$2:G3434)))</f>
        <v>16.600000000000001</v>
      </c>
      <c r="H3434" s="4" cm="1">
        <f t="array" ref="H3434">IF($A3434="","",INDEX(OpenMeteoAPI[RelativeHumidityPct],ROWS($H$2:H3434))/100)</f>
        <v>0.65</v>
      </c>
      <c r="I3434" s="4" cm="1">
        <f t="array" ref="I3434">IF($A3434="","",INDEX(OpenMeteoAPI[PrecipitationProbabilityPct],ROWS($I$2:I3434))/100)</f>
        <v>0.04</v>
      </c>
      <c r="J3434" s="3" cm="1">
        <f t="array" ref="J3434">IF($A3434="","",INDEX(OpenMeteoAPI[PrecipitationMM],ROWS($J$2:J3434)))</f>
        <v>0</v>
      </c>
      <c r="K3434" cm="1">
        <f t="array" ref="K3434">IF($A3434="","",INDEX(OpenMeteoAPI[WeatherCode],ROWS($K$2:K3434)))</f>
        <v>0</v>
      </c>
      <c r="L3434" s="3" cm="1">
        <f t="array" ref="L3434">IF($A3434="","",INDEX(OpenMeteoAPI[WindSpeedKMH],ROWS($L$2:L3434)))</f>
        <v>13</v>
      </c>
    </row>
    <row r="3435" spans="1:12">
      <c r="A3435" t="str" cm="1">
        <f t="array" ref="A3435">IFERROR(INDEX(OpenMeteoAPI[City],ROWS($A$2:A3435))&amp;", "&amp;INDEX(OpenMeteoAPI[CountryCode],ROWS($A$2:A3435)),"")</f>
        <v>Stockholm, SE</v>
      </c>
      <c r="B3435" t="str" cm="1">
        <f t="array" ref="B3435">IF($A3435="","",INDEX(OpenMeteoAPI[LocationID],ROWS($B$2:B3435)))</f>
        <v>SE-STO</v>
      </c>
      <c r="C3435" s="5" cm="1">
        <f t="array" ref="C3435">IF($A3435="","",INDEX(OpenMeteoAPI[ForecastDateTime],ROWS($C$2:C3435)))</f>
        <v>46213.041666666664</v>
      </c>
      <c r="D3435" t="str">
        <f t="shared" si="53"/>
        <v>1AM</v>
      </c>
      <c r="E3435" t="str" cm="1">
        <f t="array" ref="E3435">IF($K3435="","",_xlfn.IFS($K3435=0,_xlfn.UNICHAR(9728),$K3435&lt;=3,_xlfn.UNICHAR(9729),OR($K3435=45,$K3435=48),"~",AND($K3435&gt;=51,$K3435&lt;=67),_xlfn.UNICHAR(9748),AND($K3435&gt;=71,$K3435&lt;=77),_xlfn.UNICHAR(10052),AND($K3435&gt;=80,$K3435&lt;=82),_xlfn.UNICHAR(9748),AND($K3435&gt;=95,$K3435&lt;=99),_xlfn.UNICHAR(9889),TRUE,_xlfn.UNICHAR(9729)))</f>
        <v>☀</v>
      </c>
      <c r="F3435" t="str" cm="1">
        <f t="array" ref="F3435">IF($K3435="","",_xlfn.IFS($K3435=0,"Clear",$K3435&lt;=3,"Partly Cloudy",OR($K3435=45,$K3435=48),"Fog",AND($K3435&gt;=51,$K3435&lt;=67),"Drizzle",AND($K3435&gt;=71,$K3435&lt;=77),"Snow",AND($K3435&gt;=80,$K3435&lt;=82),"Rain Showers",AND($K3435&gt;=95,$K3435&lt;=99),"Thunderstorm",TRUE,"Cloudy"))</f>
        <v>Clear</v>
      </c>
      <c r="G3435" s="3" cm="1">
        <f t="array" ref="G3435">IF($A3435="","",INDEX(OpenMeteoAPI[TemperatureC],ROWS($G$2:G3435)))</f>
        <v>16.3</v>
      </c>
      <c r="H3435" s="4" cm="1">
        <f t="array" ref="H3435">IF($A3435="","",INDEX(OpenMeteoAPI[RelativeHumidityPct],ROWS($H$2:H3435))/100)</f>
        <v>0.68</v>
      </c>
      <c r="I3435" s="4" cm="1">
        <f t="array" ref="I3435">IF($A3435="","",INDEX(OpenMeteoAPI[PrecipitationProbabilityPct],ROWS($I$2:I3435))/100)</f>
        <v>0.06</v>
      </c>
      <c r="J3435" s="3" cm="1">
        <f t="array" ref="J3435">IF($A3435="","",INDEX(OpenMeteoAPI[PrecipitationMM],ROWS($J$2:J3435)))</f>
        <v>0</v>
      </c>
      <c r="K3435" cm="1">
        <f t="array" ref="K3435">IF($A3435="","",INDEX(OpenMeteoAPI[WeatherCode],ROWS($K$2:K3435)))</f>
        <v>0</v>
      </c>
      <c r="L3435" s="3" cm="1">
        <f t="array" ref="L3435">IF($A3435="","",INDEX(OpenMeteoAPI[WindSpeedKMH],ROWS($L$2:L3435)))</f>
        <v>14</v>
      </c>
    </row>
    <row r="3436" spans="1:12">
      <c r="A3436" t="str" cm="1">
        <f t="array" ref="A3436">IFERROR(INDEX(OpenMeteoAPI[City],ROWS($A$2:A3436))&amp;", "&amp;INDEX(OpenMeteoAPI[CountryCode],ROWS($A$2:A3436)),"")</f>
        <v>Stockholm, SE</v>
      </c>
      <c r="B3436" t="str" cm="1">
        <f t="array" ref="B3436">IF($A3436="","",INDEX(OpenMeteoAPI[LocationID],ROWS($B$2:B3436)))</f>
        <v>SE-STO</v>
      </c>
      <c r="C3436" s="5" cm="1">
        <f t="array" ref="C3436">IF($A3436="","",INDEX(OpenMeteoAPI[ForecastDateTime],ROWS($C$2:C3436)))</f>
        <v>46213.083333333336</v>
      </c>
      <c r="D3436" t="str">
        <f t="shared" si="53"/>
        <v>2AM</v>
      </c>
      <c r="E3436" t="str" cm="1">
        <f t="array" ref="E3436">IF($K3436="","",_xlfn.IFS($K3436=0,_xlfn.UNICHAR(9728),$K3436&lt;=3,_xlfn.UNICHAR(9729),OR($K3436=45,$K3436=48),"~",AND($K3436&gt;=51,$K3436&lt;=67),_xlfn.UNICHAR(9748),AND($K3436&gt;=71,$K3436&lt;=77),_xlfn.UNICHAR(10052),AND($K3436&gt;=80,$K3436&lt;=82),_xlfn.UNICHAR(9748),AND($K3436&gt;=95,$K3436&lt;=99),_xlfn.UNICHAR(9889),TRUE,_xlfn.UNICHAR(9729)))</f>
        <v>☀</v>
      </c>
      <c r="F3436" t="str" cm="1">
        <f t="array" ref="F3436">IF($K3436="","",_xlfn.IFS($K3436=0,"Clear",$K3436&lt;=3,"Partly Cloudy",OR($K3436=45,$K3436=48),"Fog",AND($K3436&gt;=51,$K3436&lt;=67),"Drizzle",AND($K3436&gt;=71,$K3436&lt;=77),"Snow",AND($K3436&gt;=80,$K3436&lt;=82),"Rain Showers",AND($K3436&gt;=95,$K3436&lt;=99),"Thunderstorm",TRUE,"Cloudy"))</f>
        <v>Clear</v>
      </c>
      <c r="G3436" s="3" cm="1">
        <f t="array" ref="G3436">IF($A3436="","",INDEX(OpenMeteoAPI[TemperatureC],ROWS($G$2:G3436)))</f>
        <v>16</v>
      </c>
      <c r="H3436" s="4" cm="1">
        <f t="array" ref="H3436">IF($A3436="","",INDEX(OpenMeteoAPI[RelativeHumidityPct],ROWS($H$2:H3436))/100)</f>
        <v>0.71</v>
      </c>
      <c r="I3436" s="4" cm="1">
        <f t="array" ref="I3436">IF($A3436="","",INDEX(OpenMeteoAPI[PrecipitationProbabilityPct],ROWS($I$2:I3436))/100)</f>
        <v>0.08</v>
      </c>
      <c r="J3436" s="3" cm="1">
        <f t="array" ref="J3436">IF($A3436="","",INDEX(OpenMeteoAPI[PrecipitationMM],ROWS($J$2:J3436)))</f>
        <v>0</v>
      </c>
      <c r="K3436" cm="1">
        <f t="array" ref="K3436">IF($A3436="","",INDEX(OpenMeteoAPI[WeatherCode],ROWS($K$2:K3436)))</f>
        <v>0</v>
      </c>
      <c r="L3436" s="3" cm="1">
        <f t="array" ref="L3436">IF($A3436="","",INDEX(OpenMeteoAPI[WindSpeedKMH],ROWS($L$2:L3436)))</f>
        <v>11.5</v>
      </c>
    </row>
    <row r="3437" spans="1:12">
      <c r="A3437" t="str" cm="1">
        <f t="array" ref="A3437">IFERROR(INDEX(OpenMeteoAPI[City],ROWS($A$2:A3437))&amp;", "&amp;INDEX(OpenMeteoAPI[CountryCode],ROWS($A$2:A3437)),"")</f>
        <v>Stockholm, SE</v>
      </c>
      <c r="B3437" t="str" cm="1">
        <f t="array" ref="B3437">IF($A3437="","",INDEX(OpenMeteoAPI[LocationID],ROWS($B$2:B3437)))</f>
        <v>SE-STO</v>
      </c>
      <c r="C3437" s="5" cm="1">
        <f t="array" ref="C3437">IF($A3437="","",INDEX(OpenMeteoAPI[ForecastDateTime],ROWS($C$2:C3437)))</f>
        <v>46213.125</v>
      </c>
      <c r="D3437" t="str">
        <f t="shared" si="53"/>
        <v>3AM</v>
      </c>
      <c r="E3437" t="str" cm="1">
        <f t="array" ref="E3437">IF($K3437="","",_xlfn.IFS($K3437=0,_xlfn.UNICHAR(9728),$K3437&lt;=3,_xlfn.UNICHAR(9729),OR($K3437=45,$K3437=48),"~",AND($K3437&gt;=51,$K3437&lt;=67),_xlfn.UNICHAR(9748),AND($K3437&gt;=71,$K3437&lt;=77),_xlfn.UNICHAR(10052),AND($K3437&gt;=80,$K3437&lt;=82),_xlfn.UNICHAR(9748),AND($K3437&gt;=95,$K3437&lt;=99),_xlfn.UNICHAR(9889),TRUE,_xlfn.UNICHAR(9729)))</f>
        <v>☁</v>
      </c>
      <c r="F3437" t="str" cm="1">
        <f t="array" ref="F3437">IF($K3437="","",_xlfn.IFS($K3437=0,"Clear",$K3437&lt;=3,"Partly Cloudy",OR($K3437=45,$K3437=48),"Fog",AND($K3437&gt;=51,$K3437&lt;=67),"Drizzle",AND($K3437&gt;=71,$K3437&lt;=77),"Snow",AND($K3437&gt;=80,$K3437&lt;=82),"Rain Showers",AND($K3437&gt;=95,$K3437&lt;=99),"Thunderstorm",TRUE,"Cloudy"))</f>
        <v>Partly Cloudy</v>
      </c>
      <c r="G3437" s="3" cm="1">
        <f t="array" ref="G3437">IF($A3437="","",INDEX(OpenMeteoAPI[TemperatureC],ROWS($G$2:G3437)))</f>
        <v>15.8</v>
      </c>
      <c r="H3437" s="4" cm="1">
        <f t="array" ref="H3437">IF($A3437="","",INDEX(OpenMeteoAPI[RelativeHumidityPct],ROWS($H$2:H3437))/100)</f>
        <v>0.73</v>
      </c>
      <c r="I3437" s="4" cm="1">
        <f t="array" ref="I3437">IF($A3437="","",INDEX(OpenMeteoAPI[PrecipitationProbabilityPct],ROWS($I$2:I3437))/100)</f>
        <v>0.09</v>
      </c>
      <c r="J3437" s="3" cm="1">
        <f t="array" ref="J3437">IF($A3437="","",INDEX(OpenMeteoAPI[PrecipitationMM],ROWS($J$2:J3437)))</f>
        <v>0</v>
      </c>
      <c r="K3437" cm="1">
        <f t="array" ref="K3437">IF($A3437="","",INDEX(OpenMeteoAPI[WeatherCode],ROWS($K$2:K3437)))</f>
        <v>1</v>
      </c>
      <c r="L3437" s="3" cm="1">
        <f t="array" ref="L3437">IF($A3437="","",INDEX(OpenMeteoAPI[WindSpeedKMH],ROWS($L$2:L3437)))</f>
        <v>11.5</v>
      </c>
    </row>
    <row r="3438" spans="1:12">
      <c r="A3438" t="str" cm="1">
        <f t="array" ref="A3438">IFERROR(INDEX(OpenMeteoAPI[City],ROWS($A$2:A3438))&amp;", "&amp;INDEX(OpenMeteoAPI[CountryCode],ROWS($A$2:A3438)),"")</f>
        <v>Stockholm, SE</v>
      </c>
      <c r="B3438" t="str" cm="1">
        <f t="array" ref="B3438">IF($A3438="","",INDEX(OpenMeteoAPI[LocationID],ROWS($B$2:B3438)))</f>
        <v>SE-STO</v>
      </c>
      <c r="C3438" s="5" cm="1">
        <f t="array" ref="C3438">IF($A3438="","",INDEX(OpenMeteoAPI[ForecastDateTime],ROWS($C$2:C3438)))</f>
        <v>46213.166666666664</v>
      </c>
      <c r="D3438" t="str">
        <f t="shared" si="53"/>
        <v>4AM</v>
      </c>
      <c r="E3438" t="str" cm="1">
        <f t="array" ref="E3438">IF($K3438="","",_xlfn.IFS($K3438=0,_xlfn.UNICHAR(9728),$K3438&lt;=3,_xlfn.UNICHAR(9729),OR($K3438=45,$K3438=48),"~",AND($K3438&gt;=51,$K3438&lt;=67),_xlfn.UNICHAR(9748),AND($K3438&gt;=71,$K3438&lt;=77),_xlfn.UNICHAR(10052),AND($K3438&gt;=80,$K3438&lt;=82),_xlfn.UNICHAR(9748),AND($K3438&gt;=95,$K3438&lt;=99),_xlfn.UNICHAR(9889),TRUE,_xlfn.UNICHAR(9729)))</f>
        <v>☁</v>
      </c>
      <c r="F3438" t="str" cm="1">
        <f t="array" ref="F3438">IF($K3438="","",_xlfn.IFS($K3438=0,"Clear",$K3438&lt;=3,"Partly Cloudy",OR($K3438=45,$K3438=48),"Fog",AND($K3438&gt;=51,$K3438&lt;=67),"Drizzle",AND($K3438&gt;=71,$K3438&lt;=77),"Snow",AND($K3438&gt;=80,$K3438&lt;=82),"Rain Showers",AND($K3438&gt;=95,$K3438&lt;=99),"Thunderstorm",TRUE,"Cloudy"))</f>
        <v>Partly Cloudy</v>
      </c>
      <c r="G3438" s="3" cm="1">
        <f t="array" ref="G3438">IF($A3438="","",INDEX(OpenMeteoAPI[TemperatureC],ROWS($G$2:G3438)))</f>
        <v>15.1</v>
      </c>
      <c r="H3438" s="4" cm="1">
        <f t="array" ref="H3438">IF($A3438="","",INDEX(OpenMeteoAPI[RelativeHumidityPct],ROWS($H$2:H3438))/100)</f>
        <v>0.77</v>
      </c>
      <c r="I3438" s="4" cm="1">
        <f t="array" ref="I3438">IF($A3438="","",INDEX(OpenMeteoAPI[PrecipitationProbabilityPct],ROWS($I$2:I3438))/100)</f>
        <v>0.1</v>
      </c>
      <c r="J3438" s="3" cm="1">
        <f t="array" ref="J3438">IF($A3438="","",INDEX(OpenMeteoAPI[PrecipitationMM],ROWS($J$2:J3438)))</f>
        <v>0</v>
      </c>
      <c r="K3438" cm="1">
        <f t="array" ref="K3438">IF($A3438="","",INDEX(OpenMeteoAPI[WeatherCode],ROWS($K$2:K3438)))</f>
        <v>1</v>
      </c>
      <c r="L3438" s="3" cm="1">
        <f t="array" ref="L3438">IF($A3438="","",INDEX(OpenMeteoAPI[WindSpeedKMH],ROWS($L$2:L3438)))</f>
        <v>11.8</v>
      </c>
    </row>
    <row r="3439" spans="1:12">
      <c r="A3439" t="str" cm="1">
        <f t="array" ref="A3439">IFERROR(INDEX(OpenMeteoAPI[City],ROWS($A$2:A3439))&amp;", "&amp;INDEX(OpenMeteoAPI[CountryCode],ROWS($A$2:A3439)),"")</f>
        <v>Stockholm, SE</v>
      </c>
      <c r="B3439" t="str" cm="1">
        <f t="array" ref="B3439">IF($A3439="","",INDEX(OpenMeteoAPI[LocationID],ROWS($B$2:B3439)))</f>
        <v>SE-STO</v>
      </c>
      <c r="C3439" s="5" cm="1">
        <f t="array" ref="C3439">IF($A3439="","",INDEX(OpenMeteoAPI[ForecastDateTime],ROWS($C$2:C3439)))</f>
        <v>46213.208333333336</v>
      </c>
      <c r="D3439" t="str">
        <f t="shared" si="53"/>
        <v>5AM</v>
      </c>
      <c r="E3439" t="str" cm="1">
        <f t="array" ref="E3439">IF($K3439="","",_xlfn.IFS($K3439=0,_xlfn.UNICHAR(9728),$K3439&lt;=3,_xlfn.UNICHAR(9729),OR($K3439=45,$K3439=48),"~",AND($K3439&gt;=51,$K3439&lt;=67),_xlfn.UNICHAR(9748),AND($K3439&gt;=71,$K3439&lt;=77),_xlfn.UNICHAR(10052),AND($K3439&gt;=80,$K3439&lt;=82),_xlfn.UNICHAR(9748),AND($K3439&gt;=95,$K3439&lt;=99),_xlfn.UNICHAR(9889),TRUE,_xlfn.UNICHAR(9729)))</f>
        <v>☀</v>
      </c>
      <c r="F3439" t="str" cm="1">
        <f t="array" ref="F3439">IF($K3439="","",_xlfn.IFS($K3439=0,"Clear",$K3439&lt;=3,"Partly Cloudy",OR($K3439=45,$K3439=48),"Fog",AND($K3439&gt;=51,$K3439&lt;=67),"Drizzle",AND($K3439&gt;=71,$K3439&lt;=77),"Snow",AND($K3439&gt;=80,$K3439&lt;=82),"Rain Showers",AND($K3439&gt;=95,$K3439&lt;=99),"Thunderstorm",TRUE,"Cloudy"))</f>
        <v>Clear</v>
      </c>
      <c r="G3439" s="3" cm="1">
        <f t="array" ref="G3439">IF($A3439="","",INDEX(OpenMeteoAPI[TemperatureC],ROWS($G$2:G3439)))</f>
        <v>14.5</v>
      </c>
      <c r="H3439" s="4" cm="1">
        <f t="array" ref="H3439">IF($A3439="","",INDEX(OpenMeteoAPI[RelativeHumidityPct],ROWS($H$2:H3439))/100)</f>
        <v>0.79</v>
      </c>
      <c r="I3439" s="4" cm="1">
        <f t="array" ref="I3439">IF($A3439="","",INDEX(OpenMeteoAPI[PrecipitationProbabilityPct],ROWS($I$2:I3439))/100)</f>
        <v>0.1</v>
      </c>
      <c r="J3439" s="3" cm="1">
        <f t="array" ref="J3439">IF($A3439="","",INDEX(OpenMeteoAPI[PrecipitationMM],ROWS($J$2:J3439)))</f>
        <v>0</v>
      </c>
      <c r="K3439" cm="1">
        <f t="array" ref="K3439">IF($A3439="","",INDEX(OpenMeteoAPI[WeatherCode],ROWS($K$2:K3439)))</f>
        <v>0</v>
      </c>
      <c r="L3439" s="3" cm="1">
        <f t="array" ref="L3439">IF($A3439="","",INDEX(OpenMeteoAPI[WindSpeedKMH],ROWS($L$2:L3439)))</f>
        <v>11.5</v>
      </c>
    </row>
    <row r="3440" spans="1:12">
      <c r="A3440" t="str" cm="1">
        <f t="array" ref="A3440">IFERROR(INDEX(OpenMeteoAPI[City],ROWS($A$2:A3440))&amp;", "&amp;INDEX(OpenMeteoAPI[CountryCode],ROWS($A$2:A3440)),"")</f>
        <v>Stockholm, SE</v>
      </c>
      <c r="B3440" t="str" cm="1">
        <f t="array" ref="B3440">IF($A3440="","",INDEX(OpenMeteoAPI[LocationID],ROWS($B$2:B3440)))</f>
        <v>SE-STO</v>
      </c>
      <c r="C3440" s="5" cm="1">
        <f t="array" ref="C3440">IF($A3440="","",INDEX(OpenMeteoAPI[ForecastDateTime],ROWS($C$2:C3440)))</f>
        <v>46213.25</v>
      </c>
      <c r="D3440" t="str">
        <f t="shared" si="53"/>
        <v>6AM</v>
      </c>
      <c r="E3440" t="str" cm="1">
        <f t="array" ref="E3440">IF($K3440="","",_xlfn.IFS($K3440=0,_xlfn.UNICHAR(9728),$K3440&lt;=3,_xlfn.UNICHAR(9729),OR($K3440=45,$K3440=48),"~",AND($K3440&gt;=51,$K3440&lt;=67),_xlfn.UNICHAR(9748),AND($K3440&gt;=71,$K3440&lt;=77),_xlfn.UNICHAR(10052),AND($K3440&gt;=80,$K3440&lt;=82),_xlfn.UNICHAR(9748),AND($K3440&gt;=95,$K3440&lt;=99),_xlfn.UNICHAR(9889),TRUE,_xlfn.UNICHAR(9729)))</f>
        <v>☀</v>
      </c>
      <c r="F3440" t="str" cm="1">
        <f t="array" ref="F3440">IF($K3440="","",_xlfn.IFS($K3440=0,"Clear",$K3440&lt;=3,"Partly Cloudy",OR($K3440=45,$K3440=48),"Fog",AND($K3440&gt;=51,$K3440&lt;=67),"Drizzle",AND($K3440&gt;=71,$K3440&lt;=77),"Snow",AND($K3440&gt;=80,$K3440&lt;=82),"Rain Showers",AND($K3440&gt;=95,$K3440&lt;=99),"Thunderstorm",TRUE,"Cloudy"))</f>
        <v>Clear</v>
      </c>
      <c r="G3440" s="3" cm="1">
        <f t="array" ref="G3440">IF($A3440="","",INDEX(OpenMeteoAPI[TemperatureC],ROWS($G$2:G3440)))</f>
        <v>14.8</v>
      </c>
      <c r="H3440" s="4" cm="1">
        <f t="array" ref="H3440">IF($A3440="","",INDEX(OpenMeteoAPI[RelativeHumidityPct],ROWS($H$2:H3440))/100)</f>
        <v>0.81</v>
      </c>
      <c r="I3440" s="4" cm="1">
        <f t="array" ref="I3440">IF($A3440="","",INDEX(OpenMeteoAPI[PrecipitationProbabilityPct],ROWS($I$2:I3440))/100)</f>
        <v>0.1</v>
      </c>
      <c r="J3440" s="3" cm="1">
        <f t="array" ref="J3440">IF($A3440="","",INDEX(OpenMeteoAPI[PrecipitationMM],ROWS($J$2:J3440)))</f>
        <v>0</v>
      </c>
      <c r="K3440" cm="1">
        <f t="array" ref="K3440">IF($A3440="","",INDEX(OpenMeteoAPI[WeatherCode],ROWS($K$2:K3440)))</f>
        <v>0</v>
      </c>
      <c r="L3440" s="3" cm="1">
        <f t="array" ref="L3440">IF($A3440="","",INDEX(OpenMeteoAPI[WindSpeedKMH],ROWS($L$2:L3440)))</f>
        <v>9.9</v>
      </c>
    </row>
    <row r="3441" spans="1:12">
      <c r="A3441" t="str" cm="1">
        <f t="array" ref="A3441">IFERROR(INDEX(OpenMeteoAPI[City],ROWS($A$2:A3441))&amp;", "&amp;INDEX(OpenMeteoAPI[CountryCode],ROWS($A$2:A3441)),"")</f>
        <v>Stockholm, SE</v>
      </c>
      <c r="B3441" t="str" cm="1">
        <f t="array" ref="B3441">IF($A3441="","",INDEX(OpenMeteoAPI[LocationID],ROWS($B$2:B3441)))</f>
        <v>SE-STO</v>
      </c>
      <c r="C3441" s="5" cm="1">
        <f t="array" ref="C3441">IF($A3441="","",INDEX(OpenMeteoAPI[ForecastDateTime],ROWS($C$2:C3441)))</f>
        <v>46213.291666666664</v>
      </c>
      <c r="D3441" t="str">
        <f t="shared" si="53"/>
        <v>7AM</v>
      </c>
      <c r="E3441" t="str" cm="1">
        <f t="array" ref="E3441">IF($K3441="","",_xlfn.IFS($K3441=0,_xlfn.UNICHAR(9728),$K3441&lt;=3,_xlfn.UNICHAR(9729),OR($K3441=45,$K3441=48),"~",AND($K3441&gt;=51,$K3441&lt;=67),_xlfn.UNICHAR(9748),AND($K3441&gt;=71,$K3441&lt;=77),_xlfn.UNICHAR(10052),AND($K3441&gt;=80,$K3441&lt;=82),_xlfn.UNICHAR(9748),AND($K3441&gt;=95,$K3441&lt;=99),_xlfn.UNICHAR(9889),TRUE,_xlfn.UNICHAR(9729)))</f>
        <v>☁</v>
      </c>
      <c r="F3441" t="str" cm="1">
        <f t="array" ref="F3441">IF($K3441="","",_xlfn.IFS($K3441=0,"Clear",$K3441&lt;=3,"Partly Cloudy",OR($K3441=45,$K3441=48),"Fog",AND($K3441&gt;=51,$K3441&lt;=67),"Drizzle",AND($K3441&gt;=71,$K3441&lt;=77),"Snow",AND($K3441&gt;=80,$K3441&lt;=82),"Rain Showers",AND($K3441&gt;=95,$K3441&lt;=99),"Thunderstorm",TRUE,"Cloudy"))</f>
        <v>Partly Cloudy</v>
      </c>
      <c r="G3441" s="3" cm="1">
        <f t="array" ref="G3441">IF($A3441="","",INDEX(OpenMeteoAPI[TemperatureC],ROWS($G$2:G3441)))</f>
        <v>16</v>
      </c>
      <c r="H3441" s="4" cm="1">
        <f t="array" ref="H3441">IF($A3441="","",INDEX(OpenMeteoAPI[RelativeHumidityPct],ROWS($H$2:H3441))/100)</f>
        <v>0.8</v>
      </c>
      <c r="I3441" s="4" cm="1">
        <f t="array" ref="I3441">IF($A3441="","",INDEX(OpenMeteoAPI[PrecipitationProbabilityPct],ROWS($I$2:I3441))/100)</f>
        <v>0.1</v>
      </c>
      <c r="J3441" s="3" cm="1">
        <f t="array" ref="J3441">IF($A3441="","",INDEX(OpenMeteoAPI[PrecipitationMM],ROWS($J$2:J3441)))</f>
        <v>0</v>
      </c>
      <c r="K3441" cm="1">
        <f t="array" ref="K3441">IF($A3441="","",INDEX(OpenMeteoAPI[WeatherCode],ROWS($K$2:K3441)))</f>
        <v>1</v>
      </c>
      <c r="L3441" s="3" cm="1">
        <f t="array" ref="L3441">IF($A3441="","",INDEX(OpenMeteoAPI[WindSpeedKMH],ROWS($L$2:L3441)))</f>
        <v>9.6999999999999993</v>
      </c>
    </row>
    <row r="3442" spans="1:12">
      <c r="A3442" t="str" cm="1">
        <f t="array" ref="A3442">IFERROR(INDEX(OpenMeteoAPI[City],ROWS($A$2:A3442))&amp;", "&amp;INDEX(OpenMeteoAPI[CountryCode],ROWS($A$2:A3442)),"")</f>
        <v>Stockholm, SE</v>
      </c>
      <c r="B3442" t="str" cm="1">
        <f t="array" ref="B3442">IF($A3442="","",INDEX(OpenMeteoAPI[LocationID],ROWS($B$2:B3442)))</f>
        <v>SE-STO</v>
      </c>
      <c r="C3442" s="5" cm="1">
        <f t="array" ref="C3442">IF($A3442="","",INDEX(OpenMeteoAPI[ForecastDateTime],ROWS($C$2:C3442)))</f>
        <v>46213.333333333336</v>
      </c>
      <c r="D3442" t="str">
        <f t="shared" si="53"/>
        <v>8AM</v>
      </c>
      <c r="E3442" t="str" cm="1">
        <f t="array" ref="E3442">IF($K3442="","",_xlfn.IFS($K3442=0,_xlfn.UNICHAR(9728),$K3442&lt;=3,_xlfn.UNICHAR(9729),OR($K3442=45,$K3442=48),"~",AND($K3442&gt;=51,$K3442&lt;=67),_xlfn.UNICHAR(9748),AND($K3442&gt;=71,$K3442&lt;=77),_xlfn.UNICHAR(10052),AND($K3442&gt;=80,$K3442&lt;=82),_xlfn.UNICHAR(9748),AND($K3442&gt;=95,$K3442&lt;=99),_xlfn.UNICHAR(9889),TRUE,_xlfn.UNICHAR(9729)))</f>
        <v>☁</v>
      </c>
      <c r="F3442" t="str" cm="1">
        <f t="array" ref="F3442">IF($K3442="","",_xlfn.IFS($K3442=0,"Clear",$K3442&lt;=3,"Partly Cloudy",OR($K3442=45,$K3442=48),"Fog",AND($K3442&gt;=51,$K3442&lt;=67),"Drizzle",AND($K3442&gt;=71,$K3442&lt;=77),"Snow",AND($K3442&gt;=80,$K3442&lt;=82),"Rain Showers",AND($K3442&gt;=95,$K3442&lt;=99),"Thunderstorm",TRUE,"Cloudy"))</f>
        <v>Partly Cloudy</v>
      </c>
      <c r="G3442" s="3" cm="1">
        <f t="array" ref="G3442">IF($A3442="","",INDEX(OpenMeteoAPI[TemperatureC],ROWS($G$2:G3442)))</f>
        <v>17.600000000000001</v>
      </c>
      <c r="H3442" s="4" cm="1">
        <f t="array" ref="H3442">IF($A3442="","",INDEX(OpenMeteoAPI[RelativeHumidityPct],ROWS($H$2:H3442))/100)</f>
        <v>0.77</v>
      </c>
      <c r="I3442" s="4" cm="1">
        <f t="array" ref="I3442">IF($A3442="","",INDEX(OpenMeteoAPI[PrecipitationProbabilityPct],ROWS($I$2:I3442))/100)</f>
        <v>0.1</v>
      </c>
      <c r="J3442" s="3" cm="1">
        <f t="array" ref="J3442">IF($A3442="","",INDEX(OpenMeteoAPI[PrecipitationMM],ROWS($J$2:J3442)))</f>
        <v>0</v>
      </c>
      <c r="K3442" cm="1">
        <f t="array" ref="K3442">IF($A3442="","",INDEX(OpenMeteoAPI[WeatherCode],ROWS($K$2:K3442)))</f>
        <v>1</v>
      </c>
      <c r="L3442" s="3" cm="1">
        <f t="array" ref="L3442">IF($A3442="","",INDEX(OpenMeteoAPI[WindSpeedKMH],ROWS($L$2:L3442)))</f>
        <v>10.9</v>
      </c>
    </row>
    <row r="3443" spans="1:12">
      <c r="A3443" t="str" cm="1">
        <f t="array" ref="A3443">IFERROR(INDEX(OpenMeteoAPI[City],ROWS($A$2:A3443))&amp;", "&amp;INDEX(OpenMeteoAPI[CountryCode],ROWS($A$2:A3443)),"")</f>
        <v>Stockholm, SE</v>
      </c>
      <c r="B3443" t="str" cm="1">
        <f t="array" ref="B3443">IF($A3443="","",INDEX(OpenMeteoAPI[LocationID],ROWS($B$2:B3443)))</f>
        <v>SE-STO</v>
      </c>
      <c r="C3443" s="5" cm="1">
        <f t="array" ref="C3443">IF($A3443="","",INDEX(OpenMeteoAPI[ForecastDateTime],ROWS($C$2:C3443)))</f>
        <v>46213.375</v>
      </c>
      <c r="D3443" t="str">
        <f t="shared" si="53"/>
        <v>9AM</v>
      </c>
      <c r="E3443" t="str" cm="1">
        <f t="array" ref="E3443">IF($K3443="","",_xlfn.IFS($K3443=0,_xlfn.UNICHAR(9728),$K3443&lt;=3,_xlfn.UNICHAR(9729),OR($K3443=45,$K3443=48),"~",AND($K3443&gt;=51,$K3443&lt;=67),_xlfn.UNICHAR(9748),AND($K3443&gt;=71,$K3443&lt;=77),_xlfn.UNICHAR(10052),AND($K3443&gt;=80,$K3443&lt;=82),_xlfn.UNICHAR(9748),AND($K3443&gt;=95,$K3443&lt;=99),_xlfn.UNICHAR(9889),TRUE,_xlfn.UNICHAR(9729)))</f>
        <v>☁</v>
      </c>
      <c r="F3443" t="str" cm="1">
        <f t="array" ref="F3443">IF($K3443="","",_xlfn.IFS($K3443=0,"Clear",$K3443&lt;=3,"Partly Cloudy",OR($K3443=45,$K3443=48),"Fog",AND($K3443&gt;=51,$K3443&lt;=67),"Drizzle",AND($K3443&gt;=71,$K3443&lt;=77),"Snow",AND($K3443&gt;=80,$K3443&lt;=82),"Rain Showers",AND($K3443&gt;=95,$K3443&lt;=99),"Thunderstorm",TRUE,"Cloudy"))</f>
        <v>Partly Cloudy</v>
      </c>
      <c r="G3443" s="3" cm="1">
        <f t="array" ref="G3443">IF($A3443="","",INDEX(OpenMeteoAPI[TemperatureC],ROWS($G$2:G3443)))</f>
        <v>19.3</v>
      </c>
      <c r="H3443" s="4" cm="1">
        <f t="array" ref="H3443">IF($A3443="","",INDEX(OpenMeteoAPI[RelativeHumidityPct],ROWS($H$2:H3443))/100)</f>
        <v>0.73</v>
      </c>
      <c r="I3443" s="4" cm="1">
        <f t="array" ref="I3443">IF($A3443="","",INDEX(OpenMeteoAPI[PrecipitationProbabilityPct],ROWS($I$2:I3443))/100)</f>
        <v>0.1</v>
      </c>
      <c r="J3443" s="3" cm="1">
        <f t="array" ref="J3443">IF($A3443="","",INDEX(OpenMeteoAPI[PrecipitationMM],ROWS($J$2:J3443)))</f>
        <v>0</v>
      </c>
      <c r="K3443" cm="1">
        <f t="array" ref="K3443">IF($A3443="","",INDEX(OpenMeteoAPI[WeatherCode],ROWS($K$2:K3443)))</f>
        <v>1</v>
      </c>
      <c r="L3443" s="3" cm="1">
        <f t="array" ref="L3443">IF($A3443="","",INDEX(OpenMeteoAPI[WindSpeedKMH],ROWS($L$2:L3443)))</f>
        <v>11.3</v>
      </c>
    </row>
    <row r="3444" spans="1:12">
      <c r="A3444" t="str" cm="1">
        <f t="array" ref="A3444">IFERROR(INDEX(OpenMeteoAPI[City],ROWS($A$2:A3444))&amp;", "&amp;INDEX(OpenMeteoAPI[CountryCode],ROWS($A$2:A3444)),"")</f>
        <v>Stockholm, SE</v>
      </c>
      <c r="B3444" t="str" cm="1">
        <f t="array" ref="B3444">IF($A3444="","",INDEX(OpenMeteoAPI[LocationID],ROWS($B$2:B3444)))</f>
        <v>SE-STO</v>
      </c>
      <c r="C3444" s="5" cm="1">
        <f t="array" ref="C3444">IF($A3444="","",INDEX(OpenMeteoAPI[ForecastDateTime],ROWS($C$2:C3444)))</f>
        <v>46213.416666666664</v>
      </c>
      <c r="D3444" t="str">
        <f t="shared" si="53"/>
        <v>10AM</v>
      </c>
      <c r="E3444" t="str" cm="1">
        <f t="array" ref="E3444">IF($K3444="","",_xlfn.IFS($K3444=0,_xlfn.UNICHAR(9728),$K3444&lt;=3,_xlfn.UNICHAR(9729),OR($K3444=45,$K3444=48),"~",AND($K3444&gt;=51,$K3444&lt;=67),_xlfn.UNICHAR(9748),AND($K3444&gt;=71,$K3444&lt;=77),_xlfn.UNICHAR(10052),AND($K3444&gt;=80,$K3444&lt;=82),_xlfn.UNICHAR(9748),AND($K3444&gt;=95,$K3444&lt;=99),_xlfn.UNICHAR(9889),TRUE,_xlfn.UNICHAR(9729)))</f>
        <v>☁</v>
      </c>
      <c r="F3444" t="str" cm="1">
        <f t="array" ref="F3444">IF($K3444="","",_xlfn.IFS($K3444=0,"Clear",$K3444&lt;=3,"Partly Cloudy",OR($K3444=45,$K3444=48),"Fog",AND($K3444&gt;=51,$K3444&lt;=67),"Drizzle",AND($K3444&gt;=71,$K3444&lt;=77),"Snow",AND($K3444&gt;=80,$K3444&lt;=82),"Rain Showers",AND($K3444&gt;=95,$K3444&lt;=99),"Thunderstorm",TRUE,"Cloudy"))</f>
        <v>Partly Cloudy</v>
      </c>
      <c r="G3444" s="3" cm="1">
        <f t="array" ref="G3444">IF($A3444="","",INDEX(OpenMeteoAPI[TemperatureC],ROWS($G$2:G3444)))</f>
        <v>20.8</v>
      </c>
      <c r="H3444" s="4" cm="1">
        <f t="array" ref="H3444">IF($A3444="","",INDEX(OpenMeteoAPI[RelativeHumidityPct],ROWS($H$2:H3444))/100)</f>
        <v>0.68</v>
      </c>
      <c r="I3444" s="4" cm="1">
        <f t="array" ref="I3444">IF($A3444="","",INDEX(OpenMeteoAPI[PrecipitationProbabilityPct],ROWS($I$2:I3444))/100)</f>
        <v>0.1</v>
      </c>
      <c r="J3444" s="3" cm="1">
        <f t="array" ref="J3444">IF($A3444="","",INDEX(OpenMeteoAPI[PrecipitationMM],ROWS($J$2:J3444)))</f>
        <v>0</v>
      </c>
      <c r="K3444" cm="1">
        <f t="array" ref="K3444">IF($A3444="","",INDEX(OpenMeteoAPI[WeatherCode],ROWS($K$2:K3444)))</f>
        <v>1</v>
      </c>
      <c r="L3444" s="3" cm="1">
        <f t="array" ref="L3444">IF($A3444="","",INDEX(OpenMeteoAPI[WindSpeedKMH],ROWS($L$2:L3444)))</f>
        <v>11.6</v>
      </c>
    </row>
    <row r="3445" spans="1:12">
      <c r="A3445" t="str" cm="1">
        <f t="array" ref="A3445">IFERROR(INDEX(OpenMeteoAPI[City],ROWS($A$2:A3445))&amp;", "&amp;INDEX(OpenMeteoAPI[CountryCode],ROWS($A$2:A3445)),"")</f>
        <v>Stockholm, SE</v>
      </c>
      <c r="B3445" t="str" cm="1">
        <f t="array" ref="B3445">IF($A3445="","",INDEX(OpenMeteoAPI[LocationID],ROWS($B$2:B3445)))</f>
        <v>SE-STO</v>
      </c>
      <c r="C3445" s="5" cm="1">
        <f t="array" ref="C3445">IF($A3445="","",INDEX(OpenMeteoAPI[ForecastDateTime],ROWS($C$2:C3445)))</f>
        <v>46213.458333333336</v>
      </c>
      <c r="D3445" t="str">
        <f t="shared" si="53"/>
        <v>11AM</v>
      </c>
      <c r="E3445" t="str" cm="1">
        <f t="array" ref="E3445">IF($K3445="","",_xlfn.IFS($K3445=0,_xlfn.UNICHAR(9728),$K3445&lt;=3,_xlfn.UNICHAR(9729),OR($K3445=45,$K3445=48),"~",AND($K3445&gt;=51,$K3445&lt;=67),_xlfn.UNICHAR(9748),AND($K3445&gt;=71,$K3445&lt;=77),_xlfn.UNICHAR(10052),AND($K3445&gt;=80,$K3445&lt;=82),_xlfn.UNICHAR(9748),AND($K3445&gt;=95,$K3445&lt;=99),_xlfn.UNICHAR(9889),TRUE,_xlfn.UNICHAR(9729)))</f>
        <v>☁</v>
      </c>
      <c r="F3445" t="str" cm="1">
        <f t="array" ref="F3445">IF($K3445="","",_xlfn.IFS($K3445=0,"Clear",$K3445&lt;=3,"Partly Cloudy",OR($K3445=45,$K3445=48),"Fog",AND($K3445&gt;=51,$K3445&lt;=67),"Drizzle",AND($K3445&gt;=71,$K3445&lt;=77),"Snow",AND($K3445&gt;=80,$K3445&lt;=82),"Rain Showers",AND($K3445&gt;=95,$K3445&lt;=99),"Thunderstorm",TRUE,"Cloudy"))</f>
        <v>Partly Cloudy</v>
      </c>
      <c r="G3445" s="3" cm="1">
        <f t="array" ref="G3445">IF($A3445="","",INDEX(OpenMeteoAPI[TemperatureC],ROWS($G$2:G3445)))</f>
        <v>21.9</v>
      </c>
      <c r="H3445" s="4" cm="1">
        <f t="array" ref="H3445">IF($A3445="","",INDEX(OpenMeteoAPI[RelativeHumidityPct],ROWS($H$2:H3445))/100)</f>
        <v>0.61</v>
      </c>
      <c r="I3445" s="4" cm="1">
        <f t="array" ref="I3445">IF($A3445="","",INDEX(OpenMeteoAPI[PrecipitationProbabilityPct],ROWS($I$2:I3445))/100)</f>
        <v>0.12</v>
      </c>
      <c r="J3445" s="3" cm="1">
        <f t="array" ref="J3445">IF($A3445="","",INDEX(OpenMeteoAPI[PrecipitationMM],ROWS($J$2:J3445)))</f>
        <v>0</v>
      </c>
      <c r="K3445" cm="1">
        <f t="array" ref="K3445">IF($A3445="","",INDEX(OpenMeteoAPI[WeatherCode],ROWS($K$2:K3445)))</f>
        <v>3</v>
      </c>
      <c r="L3445" s="3" cm="1">
        <f t="array" ref="L3445">IF($A3445="","",INDEX(OpenMeteoAPI[WindSpeedKMH],ROWS($L$2:L3445)))</f>
        <v>13.2</v>
      </c>
    </row>
    <row r="3446" spans="1:12">
      <c r="A3446" t="str" cm="1">
        <f t="array" ref="A3446">IFERROR(INDEX(OpenMeteoAPI[City],ROWS($A$2:A3446))&amp;", "&amp;INDEX(OpenMeteoAPI[CountryCode],ROWS($A$2:A3446)),"")</f>
        <v>Stockholm, SE</v>
      </c>
      <c r="B3446" t="str" cm="1">
        <f t="array" ref="B3446">IF($A3446="","",INDEX(OpenMeteoAPI[LocationID],ROWS($B$2:B3446)))</f>
        <v>SE-STO</v>
      </c>
      <c r="C3446" s="5" cm="1">
        <f t="array" ref="C3446">IF($A3446="","",INDEX(OpenMeteoAPI[ForecastDateTime],ROWS($C$2:C3446)))</f>
        <v>46213.5</v>
      </c>
      <c r="D3446" t="str">
        <f t="shared" si="53"/>
        <v>12PM</v>
      </c>
      <c r="E3446" t="str" cm="1">
        <f t="array" ref="E3446">IF($K3446="","",_xlfn.IFS($K3446=0,_xlfn.UNICHAR(9728),$K3446&lt;=3,_xlfn.UNICHAR(9729),OR($K3446=45,$K3446=48),"~",AND($K3446&gt;=51,$K3446&lt;=67),_xlfn.UNICHAR(9748),AND($K3446&gt;=71,$K3446&lt;=77),_xlfn.UNICHAR(10052),AND($K3446&gt;=80,$K3446&lt;=82),_xlfn.UNICHAR(9748),AND($K3446&gt;=95,$K3446&lt;=99),_xlfn.UNICHAR(9889),TRUE,_xlfn.UNICHAR(9729)))</f>
        <v>☁</v>
      </c>
      <c r="F3446" t="str" cm="1">
        <f t="array" ref="F3446">IF($K3446="","",_xlfn.IFS($K3446=0,"Clear",$K3446&lt;=3,"Partly Cloudy",OR($K3446=45,$K3446=48),"Fog",AND($K3446&gt;=51,$K3446&lt;=67),"Drizzle",AND($K3446&gt;=71,$K3446&lt;=77),"Snow",AND($K3446&gt;=80,$K3446&lt;=82),"Rain Showers",AND($K3446&gt;=95,$K3446&lt;=99),"Thunderstorm",TRUE,"Cloudy"))</f>
        <v>Partly Cloudy</v>
      </c>
      <c r="G3446" s="3" cm="1">
        <f t="array" ref="G3446">IF($A3446="","",INDEX(OpenMeteoAPI[TemperatureC],ROWS($G$2:G3446)))</f>
        <v>21.9</v>
      </c>
      <c r="H3446" s="4" cm="1">
        <f t="array" ref="H3446">IF($A3446="","",INDEX(OpenMeteoAPI[RelativeHumidityPct],ROWS($H$2:H3446))/100)</f>
        <v>0.6</v>
      </c>
      <c r="I3446" s="4" cm="1">
        <f t="array" ref="I3446">IF($A3446="","",INDEX(OpenMeteoAPI[PrecipitationProbabilityPct],ROWS($I$2:I3446))/100)</f>
        <v>0.19</v>
      </c>
      <c r="J3446" s="3" cm="1">
        <f t="array" ref="J3446">IF($A3446="","",INDEX(OpenMeteoAPI[PrecipitationMM],ROWS($J$2:J3446)))</f>
        <v>0</v>
      </c>
      <c r="K3446" cm="1">
        <f t="array" ref="K3446">IF($A3446="","",INDEX(OpenMeteoAPI[WeatherCode],ROWS($K$2:K3446)))</f>
        <v>3</v>
      </c>
      <c r="L3446" s="3" cm="1">
        <f t="array" ref="L3446">IF($A3446="","",INDEX(OpenMeteoAPI[WindSpeedKMH],ROWS($L$2:L3446)))</f>
        <v>13.2</v>
      </c>
    </row>
    <row r="3447" spans="1:12">
      <c r="A3447" t="str" cm="1">
        <f t="array" ref="A3447">IFERROR(INDEX(OpenMeteoAPI[City],ROWS($A$2:A3447))&amp;", "&amp;INDEX(OpenMeteoAPI[CountryCode],ROWS($A$2:A3447)),"")</f>
        <v>Stockholm, SE</v>
      </c>
      <c r="B3447" t="str" cm="1">
        <f t="array" ref="B3447">IF($A3447="","",INDEX(OpenMeteoAPI[LocationID],ROWS($B$2:B3447)))</f>
        <v>SE-STO</v>
      </c>
      <c r="C3447" s="5" cm="1">
        <f t="array" ref="C3447">IF($A3447="","",INDEX(OpenMeteoAPI[ForecastDateTime],ROWS($C$2:C3447)))</f>
        <v>46213.541666666664</v>
      </c>
      <c r="D3447" t="str">
        <f t="shared" si="53"/>
        <v>1PM</v>
      </c>
      <c r="E3447" t="str" cm="1">
        <f t="array" ref="E3447">IF($K3447="","",_xlfn.IFS($K3447=0,_xlfn.UNICHAR(9728),$K3447&lt;=3,_xlfn.UNICHAR(9729),OR($K3447=45,$K3447=48),"~",AND($K3447&gt;=51,$K3447&lt;=67),_xlfn.UNICHAR(9748),AND($K3447&gt;=71,$K3447&lt;=77),_xlfn.UNICHAR(10052),AND($K3447&gt;=80,$K3447&lt;=82),_xlfn.UNICHAR(9748),AND($K3447&gt;=95,$K3447&lt;=99),_xlfn.UNICHAR(9889),TRUE,_xlfn.UNICHAR(9729)))</f>
        <v>☁</v>
      </c>
      <c r="F3447" t="str" cm="1">
        <f t="array" ref="F3447">IF($K3447="","",_xlfn.IFS($K3447=0,"Clear",$K3447&lt;=3,"Partly Cloudy",OR($K3447=45,$K3447=48),"Fog",AND($K3447&gt;=51,$K3447&lt;=67),"Drizzle",AND($K3447&gt;=71,$K3447&lt;=77),"Snow",AND($K3447&gt;=80,$K3447&lt;=82),"Rain Showers",AND($K3447&gt;=95,$K3447&lt;=99),"Thunderstorm",TRUE,"Cloudy"))</f>
        <v>Partly Cloudy</v>
      </c>
      <c r="G3447" s="3" cm="1">
        <f t="array" ref="G3447">IF($A3447="","",INDEX(OpenMeteoAPI[TemperatureC],ROWS($G$2:G3447)))</f>
        <v>22</v>
      </c>
      <c r="H3447" s="4" cm="1">
        <f t="array" ref="H3447">IF($A3447="","",INDEX(OpenMeteoAPI[RelativeHumidityPct],ROWS($H$2:H3447))/100)</f>
        <v>0.6</v>
      </c>
      <c r="I3447" s="4" cm="1">
        <f t="array" ref="I3447">IF($A3447="","",INDEX(OpenMeteoAPI[PrecipitationProbabilityPct],ROWS($I$2:I3447))/100)</f>
        <v>0.28000000000000003</v>
      </c>
      <c r="J3447" s="3" cm="1">
        <f t="array" ref="J3447">IF($A3447="","",INDEX(OpenMeteoAPI[PrecipitationMM],ROWS($J$2:J3447)))</f>
        <v>0</v>
      </c>
      <c r="K3447" cm="1">
        <f t="array" ref="K3447">IF($A3447="","",INDEX(OpenMeteoAPI[WeatherCode],ROWS($K$2:K3447)))</f>
        <v>3</v>
      </c>
      <c r="L3447" s="3" cm="1">
        <f t="array" ref="L3447">IF($A3447="","",INDEX(OpenMeteoAPI[WindSpeedKMH],ROWS($L$2:L3447)))</f>
        <v>13.5</v>
      </c>
    </row>
    <row r="3448" spans="1:12">
      <c r="A3448" t="str" cm="1">
        <f t="array" ref="A3448">IFERROR(INDEX(OpenMeteoAPI[City],ROWS($A$2:A3448))&amp;", "&amp;INDEX(OpenMeteoAPI[CountryCode],ROWS($A$2:A3448)),"")</f>
        <v>Stockholm, SE</v>
      </c>
      <c r="B3448" t="str" cm="1">
        <f t="array" ref="B3448">IF($A3448="","",INDEX(OpenMeteoAPI[LocationID],ROWS($B$2:B3448)))</f>
        <v>SE-STO</v>
      </c>
      <c r="C3448" s="5" cm="1">
        <f t="array" ref="C3448">IF($A3448="","",INDEX(OpenMeteoAPI[ForecastDateTime],ROWS($C$2:C3448)))</f>
        <v>46213.583333333336</v>
      </c>
      <c r="D3448" t="str">
        <f t="shared" si="53"/>
        <v>2PM</v>
      </c>
      <c r="E3448" t="str" cm="1">
        <f t="array" ref="E3448">IF($K3448="","",_xlfn.IFS($K3448=0,_xlfn.UNICHAR(9728),$K3448&lt;=3,_xlfn.UNICHAR(9729),OR($K3448=45,$K3448=48),"~",AND($K3448&gt;=51,$K3448&lt;=67),_xlfn.UNICHAR(9748),AND($K3448&gt;=71,$K3448&lt;=77),_xlfn.UNICHAR(10052),AND($K3448&gt;=80,$K3448&lt;=82),_xlfn.UNICHAR(9748),AND($K3448&gt;=95,$K3448&lt;=99),_xlfn.UNICHAR(9889),TRUE,_xlfn.UNICHAR(9729)))</f>
        <v>☁</v>
      </c>
      <c r="F3448" t="str" cm="1">
        <f t="array" ref="F3448">IF($K3448="","",_xlfn.IFS($K3448=0,"Clear",$K3448&lt;=3,"Partly Cloudy",OR($K3448=45,$K3448=48),"Fog",AND($K3448&gt;=51,$K3448&lt;=67),"Drizzle",AND($K3448&gt;=71,$K3448&lt;=77),"Snow",AND($K3448&gt;=80,$K3448&lt;=82),"Rain Showers",AND($K3448&gt;=95,$K3448&lt;=99),"Thunderstorm",TRUE,"Cloudy"))</f>
        <v>Partly Cloudy</v>
      </c>
      <c r="G3448" s="3" cm="1">
        <f t="array" ref="G3448">IF($A3448="","",INDEX(OpenMeteoAPI[TemperatureC],ROWS($G$2:G3448)))</f>
        <v>21.9</v>
      </c>
      <c r="H3448" s="4" cm="1">
        <f t="array" ref="H3448">IF($A3448="","",INDEX(OpenMeteoAPI[RelativeHumidityPct],ROWS($H$2:H3448))/100)</f>
        <v>0.62</v>
      </c>
      <c r="I3448" s="4" cm="1">
        <f t="array" ref="I3448">IF($A3448="","",INDEX(OpenMeteoAPI[PrecipitationProbabilityPct],ROWS($I$2:I3448))/100)</f>
        <v>0.35</v>
      </c>
      <c r="J3448" s="3" cm="1">
        <f t="array" ref="J3448">IF($A3448="","",INDEX(OpenMeteoAPI[PrecipitationMM],ROWS($J$2:J3448)))</f>
        <v>0</v>
      </c>
      <c r="K3448" cm="1">
        <f t="array" ref="K3448">IF($A3448="","",INDEX(OpenMeteoAPI[WeatherCode],ROWS($K$2:K3448)))</f>
        <v>3</v>
      </c>
      <c r="L3448" s="3" cm="1">
        <f t="array" ref="L3448">IF($A3448="","",INDEX(OpenMeteoAPI[WindSpeedKMH],ROWS($L$2:L3448)))</f>
        <v>12.1</v>
      </c>
    </row>
    <row r="3449" spans="1:12">
      <c r="A3449" t="str" cm="1">
        <f t="array" ref="A3449">IFERROR(INDEX(OpenMeteoAPI[City],ROWS($A$2:A3449))&amp;", "&amp;INDEX(OpenMeteoAPI[CountryCode],ROWS($A$2:A3449)),"")</f>
        <v>Stockholm, SE</v>
      </c>
      <c r="B3449" t="str" cm="1">
        <f t="array" ref="B3449">IF($A3449="","",INDEX(OpenMeteoAPI[LocationID],ROWS($B$2:B3449)))</f>
        <v>SE-STO</v>
      </c>
      <c r="C3449" s="5" cm="1">
        <f t="array" ref="C3449">IF($A3449="","",INDEX(OpenMeteoAPI[ForecastDateTime],ROWS($C$2:C3449)))</f>
        <v>46213.625</v>
      </c>
      <c r="D3449" t="str">
        <f t="shared" si="53"/>
        <v>3PM</v>
      </c>
      <c r="E3449" t="str" cm="1">
        <f t="array" ref="E3449">IF($K3449="","",_xlfn.IFS($K3449=0,_xlfn.UNICHAR(9728),$K3449&lt;=3,_xlfn.UNICHAR(9729),OR($K3449=45,$K3449=48),"~",AND($K3449&gt;=51,$K3449&lt;=67),_xlfn.UNICHAR(9748),AND($K3449&gt;=71,$K3449&lt;=77),_xlfn.UNICHAR(10052),AND($K3449&gt;=80,$K3449&lt;=82),_xlfn.UNICHAR(9748),AND($K3449&gt;=95,$K3449&lt;=99),_xlfn.UNICHAR(9889),TRUE,_xlfn.UNICHAR(9729)))</f>
        <v>☁</v>
      </c>
      <c r="F3449" t="str" cm="1">
        <f t="array" ref="F3449">IF($K3449="","",_xlfn.IFS($K3449=0,"Clear",$K3449&lt;=3,"Partly Cloudy",OR($K3449=45,$K3449=48),"Fog",AND($K3449&gt;=51,$K3449&lt;=67),"Drizzle",AND($K3449&gt;=71,$K3449&lt;=77),"Snow",AND($K3449&gt;=80,$K3449&lt;=82),"Rain Showers",AND($K3449&gt;=95,$K3449&lt;=99),"Thunderstorm",TRUE,"Cloudy"))</f>
        <v>Partly Cloudy</v>
      </c>
      <c r="G3449" s="3" cm="1">
        <f t="array" ref="G3449">IF($A3449="","",INDEX(OpenMeteoAPI[TemperatureC],ROWS($G$2:G3449)))</f>
        <v>22</v>
      </c>
      <c r="H3449" s="4" cm="1">
        <f t="array" ref="H3449">IF($A3449="","",INDEX(OpenMeteoAPI[RelativeHumidityPct],ROWS($H$2:H3449))/100)</f>
        <v>0.62</v>
      </c>
      <c r="I3449" s="4" cm="1">
        <f t="array" ref="I3449">IF($A3449="","",INDEX(OpenMeteoAPI[PrecipitationProbabilityPct],ROWS($I$2:I3449))/100)</f>
        <v>0.39</v>
      </c>
      <c r="J3449" s="3" cm="1">
        <f t="array" ref="J3449">IF($A3449="","",INDEX(OpenMeteoAPI[PrecipitationMM],ROWS($J$2:J3449)))</f>
        <v>0</v>
      </c>
      <c r="K3449" cm="1">
        <f t="array" ref="K3449">IF($A3449="","",INDEX(OpenMeteoAPI[WeatherCode],ROWS($K$2:K3449)))</f>
        <v>3</v>
      </c>
      <c r="L3449" s="3" cm="1">
        <f t="array" ref="L3449">IF($A3449="","",INDEX(OpenMeteoAPI[WindSpeedKMH],ROWS($L$2:L3449)))</f>
        <v>11.8</v>
      </c>
    </row>
    <row r="3450" spans="1:12">
      <c r="A3450" t="str" cm="1">
        <f t="array" ref="A3450">IFERROR(INDEX(OpenMeteoAPI[City],ROWS($A$2:A3450))&amp;", "&amp;INDEX(OpenMeteoAPI[CountryCode],ROWS($A$2:A3450)),"")</f>
        <v>Stockholm, SE</v>
      </c>
      <c r="B3450" t="str" cm="1">
        <f t="array" ref="B3450">IF($A3450="","",INDEX(OpenMeteoAPI[LocationID],ROWS($B$2:B3450)))</f>
        <v>SE-STO</v>
      </c>
      <c r="C3450" s="5" cm="1">
        <f t="array" ref="C3450">IF($A3450="","",INDEX(OpenMeteoAPI[ForecastDateTime],ROWS($C$2:C3450)))</f>
        <v>46213.666666666664</v>
      </c>
      <c r="D3450" t="str">
        <f t="shared" si="53"/>
        <v>4PM</v>
      </c>
      <c r="E3450" t="str" cm="1">
        <f t="array" ref="E3450">IF($K3450="","",_xlfn.IFS($K3450=0,_xlfn.UNICHAR(9728),$K3450&lt;=3,_xlfn.UNICHAR(9729),OR($K3450=45,$K3450=48),"~",AND($K3450&gt;=51,$K3450&lt;=67),_xlfn.UNICHAR(9748),AND($K3450&gt;=71,$K3450&lt;=77),_xlfn.UNICHAR(10052),AND($K3450&gt;=80,$K3450&lt;=82),_xlfn.UNICHAR(9748),AND($K3450&gt;=95,$K3450&lt;=99),_xlfn.UNICHAR(9889),TRUE,_xlfn.UNICHAR(9729)))</f>
        <v>☁</v>
      </c>
      <c r="F3450" t="str" cm="1">
        <f t="array" ref="F3450">IF($K3450="","",_xlfn.IFS($K3450=0,"Clear",$K3450&lt;=3,"Partly Cloudy",OR($K3450=45,$K3450=48),"Fog",AND($K3450&gt;=51,$K3450&lt;=67),"Drizzle",AND($K3450&gt;=71,$K3450&lt;=77),"Snow",AND($K3450&gt;=80,$K3450&lt;=82),"Rain Showers",AND($K3450&gt;=95,$K3450&lt;=99),"Thunderstorm",TRUE,"Cloudy"))</f>
        <v>Partly Cloudy</v>
      </c>
      <c r="G3450" s="3" cm="1">
        <f t="array" ref="G3450">IF($A3450="","",INDEX(OpenMeteoAPI[TemperatureC],ROWS($G$2:G3450)))</f>
        <v>21.1</v>
      </c>
      <c r="H3450" s="4" cm="1">
        <f t="array" ref="H3450">IF($A3450="","",INDEX(OpenMeteoAPI[RelativeHumidityPct],ROWS($H$2:H3450))/100)</f>
        <v>0.66</v>
      </c>
      <c r="I3450" s="4" cm="1">
        <f t="array" ref="I3450">IF($A3450="","",INDEX(OpenMeteoAPI[PrecipitationProbabilityPct],ROWS($I$2:I3450))/100)</f>
        <v>0.42</v>
      </c>
      <c r="J3450" s="3" cm="1">
        <f t="array" ref="J3450">IF($A3450="","",INDEX(OpenMeteoAPI[PrecipitationMM],ROWS($J$2:J3450)))</f>
        <v>0</v>
      </c>
      <c r="K3450" cm="1">
        <f t="array" ref="K3450">IF($A3450="","",INDEX(OpenMeteoAPI[WeatherCode],ROWS($K$2:K3450)))</f>
        <v>3</v>
      </c>
      <c r="L3450" s="3" cm="1">
        <f t="array" ref="L3450">IF($A3450="","",INDEX(OpenMeteoAPI[WindSpeedKMH],ROWS($L$2:L3450)))</f>
        <v>11.9</v>
      </c>
    </row>
    <row r="3451" spans="1:12">
      <c r="A3451" t="str" cm="1">
        <f t="array" ref="A3451">IFERROR(INDEX(OpenMeteoAPI[City],ROWS($A$2:A3451))&amp;", "&amp;INDEX(OpenMeteoAPI[CountryCode],ROWS($A$2:A3451)),"")</f>
        <v>Stockholm, SE</v>
      </c>
      <c r="B3451" t="str" cm="1">
        <f t="array" ref="B3451">IF($A3451="","",INDEX(OpenMeteoAPI[LocationID],ROWS($B$2:B3451)))</f>
        <v>SE-STO</v>
      </c>
      <c r="C3451" s="5" cm="1">
        <f t="array" ref="C3451">IF($A3451="","",INDEX(OpenMeteoAPI[ForecastDateTime],ROWS($C$2:C3451)))</f>
        <v>46213.708333333336</v>
      </c>
      <c r="D3451" t="str">
        <f t="shared" si="53"/>
        <v>5PM</v>
      </c>
      <c r="E3451" t="str" cm="1">
        <f t="array" ref="E3451">IF($K3451="","",_xlfn.IFS($K3451=0,_xlfn.UNICHAR(9728),$K3451&lt;=3,_xlfn.UNICHAR(9729),OR($K3451=45,$K3451=48),"~",AND($K3451&gt;=51,$K3451&lt;=67),_xlfn.UNICHAR(9748),AND($K3451&gt;=71,$K3451&lt;=77),_xlfn.UNICHAR(10052),AND($K3451&gt;=80,$K3451&lt;=82),_xlfn.UNICHAR(9748),AND($K3451&gt;=95,$K3451&lt;=99),_xlfn.UNICHAR(9889),TRUE,_xlfn.UNICHAR(9729)))</f>
        <v>☁</v>
      </c>
      <c r="F3451" t="str" cm="1">
        <f t="array" ref="F3451">IF($K3451="","",_xlfn.IFS($K3451=0,"Clear",$K3451&lt;=3,"Partly Cloudy",OR($K3451=45,$K3451=48),"Fog",AND($K3451&gt;=51,$K3451&lt;=67),"Drizzle",AND($K3451&gt;=71,$K3451&lt;=77),"Snow",AND($K3451&gt;=80,$K3451&lt;=82),"Rain Showers",AND($K3451&gt;=95,$K3451&lt;=99),"Thunderstorm",TRUE,"Cloudy"))</f>
        <v>Partly Cloudy</v>
      </c>
      <c r="G3451" s="3" cm="1">
        <f t="array" ref="G3451">IF($A3451="","",INDEX(OpenMeteoAPI[TemperatureC],ROWS($G$2:G3451)))</f>
        <v>21</v>
      </c>
      <c r="H3451" s="4" cm="1">
        <f t="array" ref="H3451">IF($A3451="","",INDEX(OpenMeteoAPI[RelativeHumidityPct],ROWS($H$2:H3451))/100)</f>
        <v>0.67</v>
      </c>
      <c r="I3451" s="4" cm="1">
        <f t="array" ref="I3451">IF($A3451="","",INDEX(OpenMeteoAPI[PrecipitationProbabilityPct],ROWS($I$2:I3451))/100)</f>
        <v>0.41</v>
      </c>
      <c r="J3451" s="3" cm="1">
        <f t="array" ref="J3451">IF($A3451="","",INDEX(OpenMeteoAPI[PrecipitationMM],ROWS($J$2:J3451)))</f>
        <v>0</v>
      </c>
      <c r="K3451" cm="1">
        <f t="array" ref="K3451">IF($A3451="","",INDEX(OpenMeteoAPI[WeatherCode],ROWS($K$2:K3451)))</f>
        <v>3</v>
      </c>
      <c r="L3451" s="3" cm="1">
        <f t="array" ref="L3451">IF($A3451="","",INDEX(OpenMeteoAPI[WindSpeedKMH],ROWS($L$2:L3451)))</f>
        <v>10.5</v>
      </c>
    </row>
    <row r="3452" spans="1:12">
      <c r="A3452" t="str" cm="1">
        <f t="array" ref="A3452">IFERROR(INDEX(OpenMeteoAPI[City],ROWS($A$2:A3452))&amp;", "&amp;INDEX(OpenMeteoAPI[CountryCode],ROWS($A$2:A3452)),"")</f>
        <v>Stockholm, SE</v>
      </c>
      <c r="B3452" t="str" cm="1">
        <f t="array" ref="B3452">IF($A3452="","",INDEX(OpenMeteoAPI[LocationID],ROWS($B$2:B3452)))</f>
        <v>SE-STO</v>
      </c>
      <c r="C3452" s="5" cm="1">
        <f t="array" ref="C3452">IF($A3452="","",INDEX(OpenMeteoAPI[ForecastDateTime],ROWS($C$2:C3452)))</f>
        <v>46213.75</v>
      </c>
      <c r="D3452" t="str">
        <f t="shared" si="53"/>
        <v>6PM</v>
      </c>
      <c r="E3452" t="str" cm="1">
        <f t="array" ref="E3452">IF($K3452="","",_xlfn.IFS($K3452=0,_xlfn.UNICHAR(9728),$K3452&lt;=3,_xlfn.UNICHAR(9729),OR($K3452=45,$K3452=48),"~",AND($K3452&gt;=51,$K3452&lt;=67),_xlfn.UNICHAR(9748),AND($K3452&gt;=71,$K3452&lt;=77),_xlfn.UNICHAR(10052),AND($K3452&gt;=80,$K3452&lt;=82),_xlfn.UNICHAR(9748),AND($K3452&gt;=95,$K3452&lt;=99),_xlfn.UNICHAR(9889),TRUE,_xlfn.UNICHAR(9729)))</f>
        <v>☁</v>
      </c>
      <c r="F3452" t="str" cm="1">
        <f t="array" ref="F3452">IF($K3452="","",_xlfn.IFS($K3452=0,"Clear",$K3452&lt;=3,"Partly Cloudy",OR($K3452=45,$K3452=48),"Fog",AND($K3452&gt;=51,$K3452&lt;=67),"Drizzle",AND($K3452&gt;=71,$K3452&lt;=77),"Snow",AND($K3452&gt;=80,$K3452&lt;=82),"Rain Showers",AND($K3452&gt;=95,$K3452&lt;=99),"Thunderstorm",TRUE,"Cloudy"))</f>
        <v>Partly Cloudy</v>
      </c>
      <c r="G3452" s="3" cm="1">
        <f t="array" ref="G3452">IF($A3452="","",INDEX(OpenMeteoAPI[TemperatureC],ROWS($G$2:G3452)))</f>
        <v>21.1</v>
      </c>
      <c r="H3452" s="4" cm="1">
        <f t="array" ref="H3452">IF($A3452="","",INDEX(OpenMeteoAPI[RelativeHumidityPct],ROWS($H$2:H3452))/100)</f>
        <v>0.67</v>
      </c>
      <c r="I3452" s="4" cm="1">
        <f t="array" ref="I3452">IF($A3452="","",INDEX(OpenMeteoAPI[PrecipitationProbabilityPct],ROWS($I$2:I3452))/100)</f>
        <v>0.34</v>
      </c>
      <c r="J3452" s="3" cm="1">
        <f t="array" ref="J3452">IF($A3452="","",INDEX(OpenMeteoAPI[PrecipitationMM],ROWS($J$2:J3452)))</f>
        <v>0</v>
      </c>
      <c r="K3452" cm="1">
        <f t="array" ref="K3452">IF($A3452="","",INDEX(OpenMeteoAPI[WeatherCode],ROWS($K$2:K3452)))</f>
        <v>2</v>
      </c>
      <c r="L3452" s="3" cm="1">
        <f t="array" ref="L3452">IF($A3452="","",INDEX(OpenMeteoAPI[WindSpeedKMH],ROWS($L$2:L3452)))</f>
        <v>8.3000000000000007</v>
      </c>
    </row>
    <row r="3453" spans="1:12">
      <c r="A3453" t="str" cm="1">
        <f t="array" ref="A3453">IFERROR(INDEX(OpenMeteoAPI[City],ROWS($A$2:A3453))&amp;", "&amp;INDEX(OpenMeteoAPI[CountryCode],ROWS($A$2:A3453)),"")</f>
        <v>Stockholm, SE</v>
      </c>
      <c r="B3453" t="str" cm="1">
        <f t="array" ref="B3453">IF($A3453="","",INDEX(OpenMeteoAPI[LocationID],ROWS($B$2:B3453)))</f>
        <v>SE-STO</v>
      </c>
      <c r="C3453" s="5" cm="1">
        <f t="array" ref="C3453">IF($A3453="","",INDEX(OpenMeteoAPI[ForecastDateTime],ROWS($C$2:C3453)))</f>
        <v>46213.791666666664</v>
      </c>
      <c r="D3453" t="str">
        <f t="shared" si="53"/>
        <v>7PM</v>
      </c>
      <c r="E3453" t="str" cm="1">
        <f t="array" ref="E3453">IF($K3453="","",_xlfn.IFS($K3453=0,_xlfn.UNICHAR(9728),$K3453&lt;=3,_xlfn.UNICHAR(9729),OR($K3453=45,$K3453=48),"~",AND($K3453&gt;=51,$K3453&lt;=67),_xlfn.UNICHAR(9748),AND($K3453&gt;=71,$K3453&lt;=77),_xlfn.UNICHAR(10052),AND($K3453&gt;=80,$K3453&lt;=82),_xlfn.UNICHAR(9748),AND($K3453&gt;=95,$K3453&lt;=99),_xlfn.UNICHAR(9889),TRUE,_xlfn.UNICHAR(9729)))</f>
        <v>☁</v>
      </c>
      <c r="F3453" t="str" cm="1">
        <f t="array" ref="F3453">IF($K3453="","",_xlfn.IFS($K3453=0,"Clear",$K3453&lt;=3,"Partly Cloudy",OR($K3453=45,$K3453=48),"Fog",AND($K3453&gt;=51,$K3453&lt;=67),"Drizzle",AND($K3453&gt;=71,$K3453&lt;=77),"Snow",AND($K3453&gt;=80,$K3453&lt;=82),"Rain Showers",AND($K3453&gt;=95,$K3453&lt;=99),"Thunderstorm",TRUE,"Cloudy"))</f>
        <v>Partly Cloudy</v>
      </c>
      <c r="G3453" s="3" cm="1">
        <f t="array" ref="G3453">IF($A3453="","",INDEX(OpenMeteoAPI[TemperatureC],ROWS($G$2:G3453)))</f>
        <v>20.3</v>
      </c>
      <c r="H3453" s="4" cm="1">
        <f t="array" ref="H3453">IF($A3453="","",INDEX(OpenMeteoAPI[RelativeHumidityPct],ROWS($H$2:H3453))/100)</f>
        <v>0.7</v>
      </c>
      <c r="I3453" s="4" cm="1">
        <f t="array" ref="I3453">IF($A3453="","",INDEX(OpenMeteoAPI[PrecipitationProbabilityPct],ROWS($I$2:I3453))/100)</f>
        <v>0.25</v>
      </c>
      <c r="J3453" s="3" cm="1">
        <f t="array" ref="J3453">IF($A3453="","",INDEX(OpenMeteoAPI[PrecipitationMM],ROWS($J$2:J3453)))</f>
        <v>0</v>
      </c>
      <c r="K3453" cm="1">
        <f t="array" ref="K3453">IF($A3453="","",INDEX(OpenMeteoAPI[WeatherCode],ROWS($K$2:K3453)))</f>
        <v>3</v>
      </c>
      <c r="L3453" s="3" cm="1">
        <f t="array" ref="L3453">IF($A3453="","",INDEX(OpenMeteoAPI[WindSpeedKMH],ROWS($L$2:L3453)))</f>
        <v>8.1</v>
      </c>
    </row>
    <row r="3454" spans="1:12">
      <c r="A3454" t="str" cm="1">
        <f t="array" ref="A3454">IFERROR(INDEX(OpenMeteoAPI[City],ROWS($A$2:A3454))&amp;", "&amp;INDEX(OpenMeteoAPI[CountryCode],ROWS($A$2:A3454)),"")</f>
        <v>Stockholm, SE</v>
      </c>
      <c r="B3454" t="str" cm="1">
        <f t="array" ref="B3454">IF($A3454="","",INDEX(OpenMeteoAPI[LocationID],ROWS($B$2:B3454)))</f>
        <v>SE-STO</v>
      </c>
      <c r="C3454" s="5" cm="1">
        <f t="array" ref="C3454">IF($A3454="","",INDEX(OpenMeteoAPI[ForecastDateTime],ROWS($C$2:C3454)))</f>
        <v>46213.833333333336</v>
      </c>
      <c r="D3454" t="str">
        <f t="shared" si="53"/>
        <v>8PM</v>
      </c>
      <c r="E3454" t="str" cm="1">
        <f t="array" ref="E3454">IF($K3454="","",_xlfn.IFS($K3454=0,_xlfn.UNICHAR(9728),$K3454&lt;=3,_xlfn.UNICHAR(9729),OR($K3454=45,$K3454=48),"~",AND($K3454&gt;=51,$K3454&lt;=67),_xlfn.UNICHAR(9748),AND($K3454&gt;=71,$K3454&lt;=77),_xlfn.UNICHAR(10052),AND($K3454&gt;=80,$K3454&lt;=82),_xlfn.UNICHAR(9748),AND($K3454&gt;=95,$K3454&lt;=99),_xlfn.UNICHAR(9889),TRUE,_xlfn.UNICHAR(9729)))</f>
        <v>☔</v>
      </c>
      <c r="F3454" t="str" cm="1">
        <f t="array" ref="F3454">IF($K3454="","",_xlfn.IFS($K3454=0,"Clear",$K3454&lt;=3,"Partly Cloudy",OR($K3454=45,$K3454=48),"Fog",AND($K3454&gt;=51,$K3454&lt;=67),"Drizzle",AND($K3454&gt;=71,$K3454&lt;=77),"Snow",AND($K3454&gt;=80,$K3454&lt;=82),"Rain Showers",AND($K3454&gt;=95,$K3454&lt;=99),"Thunderstorm",TRUE,"Cloudy"))</f>
        <v>Drizzle</v>
      </c>
      <c r="G3454" s="3" cm="1">
        <f t="array" ref="G3454">IF($A3454="","",INDEX(OpenMeteoAPI[TemperatureC],ROWS($G$2:G3454)))</f>
        <v>19.100000000000001</v>
      </c>
      <c r="H3454" s="4" cm="1">
        <f t="array" ref="H3454">IF($A3454="","",INDEX(OpenMeteoAPI[RelativeHumidityPct],ROWS($H$2:H3454))/100)</f>
        <v>0.8</v>
      </c>
      <c r="I3454" s="4" cm="1">
        <f t="array" ref="I3454">IF($A3454="","",INDEX(OpenMeteoAPI[PrecipitationProbabilityPct],ROWS($I$2:I3454))/100)</f>
        <v>0.16</v>
      </c>
      <c r="J3454" s="3" cm="1">
        <f t="array" ref="J3454">IF($A3454="","",INDEX(OpenMeteoAPI[PrecipitationMM],ROWS($J$2:J3454)))</f>
        <v>0.5</v>
      </c>
      <c r="K3454" cm="1">
        <f t="array" ref="K3454">IF($A3454="","",INDEX(OpenMeteoAPI[WeatherCode],ROWS($K$2:K3454)))</f>
        <v>53</v>
      </c>
      <c r="L3454" s="3" cm="1">
        <f t="array" ref="L3454">IF($A3454="","",INDEX(OpenMeteoAPI[WindSpeedKMH],ROWS($L$2:L3454)))</f>
        <v>6.5</v>
      </c>
    </row>
    <row r="3455" spans="1:12">
      <c r="A3455" t="str" cm="1">
        <f t="array" ref="A3455">IFERROR(INDEX(OpenMeteoAPI[City],ROWS($A$2:A3455))&amp;", "&amp;INDEX(OpenMeteoAPI[CountryCode],ROWS($A$2:A3455)),"")</f>
        <v>Stockholm, SE</v>
      </c>
      <c r="B3455" t="str" cm="1">
        <f t="array" ref="B3455">IF($A3455="","",INDEX(OpenMeteoAPI[LocationID],ROWS($B$2:B3455)))</f>
        <v>SE-STO</v>
      </c>
      <c r="C3455" s="5" cm="1">
        <f t="array" ref="C3455">IF($A3455="","",INDEX(OpenMeteoAPI[ForecastDateTime],ROWS($C$2:C3455)))</f>
        <v>46213.875</v>
      </c>
      <c r="D3455" t="str">
        <f t="shared" si="53"/>
        <v>9PM</v>
      </c>
      <c r="E3455" t="str" cm="1">
        <f t="array" ref="E3455">IF($K3455="","",_xlfn.IFS($K3455=0,_xlfn.UNICHAR(9728),$K3455&lt;=3,_xlfn.UNICHAR(9729),OR($K3455=45,$K3455=48),"~",AND($K3455&gt;=51,$K3455&lt;=67),_xlfn.UNICHAR(9748),AND($K3455&gt;=71,$K3455&lt;=77),_xlfn.UNICHAR(10052),AND($K3455&gt;=80,$K3455&lt;=82),_xlfn.UNICHAR(9748),AND($K3455&gt;=95,$K3455&lt;=99),_xlfn.UNICHAR(9889),TRUE,_xlfn.UNICHAR(9729)))</f>
        <v>☁</v>
      </c>
      <c r="F3455" t="str" cm="1">
        <f t="array" ref="F3455">IF($K3455="","",_xlfn.IFS($K3455=0,"Clear",$K3455&lt;=3,"Partly Cloudy",OR($K3455=45,$K3455=48),"Fog",AND($K3455&gt;=51,$K3455&lt;=67),"Drizzle",AND($K3455&gt;=71,$K3455&lt;=77),"Snow",AND($K3455&gt;=80,$K3455&lt;=82),"Rain Showers",AND($K3455&gt;=95,$K3455&lt;=99),"Thunderstorm",TRUE,"Cloudy"))</f>
        <v>Partly Cloudy</v>
      </c>
      <c r="G3455" s="3" cm="1">
        <f t="array" ref="G3455">IF($A3455="","",INDEX(OpenMeteoAPI[TemperatureC],ROWS($G$2:G3455)))</f>
        <v>18.399999999999999</v>
      </c>
      <c r="H3455" s="4" cm="1">
        <f t="array" ref="H3455">IF($A3455="","",INDEX(OpenMeteoAPI[RelativeHumidityPct],ROWS($H$2:H3455))/100)</f>
        <v>0.86</v>
      </c>
      <c r="I3455" s="4" cm="1">
        <f t="array" ref="I3455">IF($A3455="","",INDEX(OpenMeteoAPI[PrecipitationProbabilityPct],ROWS($I$2:I3455))/100)</f>
        <v>0.11</v>
      </c>
      <c r="J3455" s="3" cm="1">
        <f t="array" ref="J3455">IF($A3455="","",INDEX(OpenMeteoAPI[PrecipitationMM],ROWS($J$2:J3455)))</f>
        <v>0</v>
      </c>
      <c r="K3455" cm="1">
        <f t="array" ref="K3455">IF($A3455="","",INDEX(OpenMeteoAPI[WeatherCode],ROWS($K$2:K3455)))</f>
        <v>2</v>
      </c>
      <c r="L3455" s="3" cm="1">
        <f t="array" ref="L3455">IF($A3455="","",INDEX(OpenMeteoAPI[WindSpeedKMH],ROWS($L$2:L3455)))</f>
        <v>3.2</v>
      </c>
    </row>
    <row r="3456" spans="1:12">
      <c r="A3456" t="str" cm="1">
        <f t="array" ref="A3456">IFERROR(INDEX(OpenMeteoAPI[City],ROWS($A$2:A3456))&amp;", "&amp;INDEX(OpenMeteoAPI[CountryCode],ROWS($A$2:A3456)),"")</f>
        <v>Stockholm, SE</v>
      </c>
      <c r="B3456" t="str" cm="1">
        <f t="array" ref="B3456">IF($A3456="","",INDEX(OpenMeteoAPI[LocationID],ROWS($B$2:B3456)))</f>
        <v>SE-STO</v>
      </c>
      <c r="C3456" s="5" cm="1">
        <f t="array" ref="C3456">IF($A3456="","",INDEX(OpenMeteoAPI[ForecastDateTime],ROWS($C$2:C3456)))</f>
        <v>46213.916666666664</v>
      </c>
      <c r="D3456" t="str">
        <f t="shared" si="53"/>
        <v>10PM</v>
      </c>
      <c r="E3456" t="str" cm="1">
        <f t="array" ref="E3456">IF($K3456="","",_xlfn.IFS($K3456=0,_xlfn.UNICHAR(9728),$K3456&lt;=3,_xlfn.UNICHAR(9729),OR($K3456=45,$K3456=48),"~",AND($K3456&gt;=51,$K3456&lt;=67),_xlfn.UNICHAR(9748),AND($K3456&gt;=71,$K3456&lt;=77),_xlfn.UNICHAR(10052),AND($K3456&gt;=80,$K3456&lt;=82),_xlfn.UNICHAR(9748),AND($K3456&gt;=95,$K3456&lt;=99),_xlfn.UNICHAR(9889),TRUE,_xlfn.UNICHAR(9729)))</f>
        <v>☀</v>
      </c>
      <c r="F3456" t="str" cm="1">
        <f t="array" ref="F3456">IF($K3456="","",_xlfn.IFS($K3456=0,"Clear",$K3456&lt;=3,"Partly Cloudy",OR($K3456=45,$K3456=48),"Fog",AND($K3456&gt;=51,$K3456&lt;=67),"Drizzle",AND($K3456&gt;=71,$K3456&lt;=77),"Snow",AND($K3456&gt;=80,$K3456&lt;=82),"Rain Showers",AND($K3456&gt;=95,$K3456&lt;=99),"Thunderstorm",TRUE,"Cloudy"))</f>
        <v>Clear</v>
      </c>
      <c r="G3456" s="3" cm="1">
        <f t="array" ref="G3456">IF($A3456="","",INDEX(OpenMeteoAPI[TemperatureC],ROWS($G$2:G3456)))</f>
        <v>17.2</v>
      </c>
      <c r="H3456" s="4" cm="1">
        <f t="array" ref="H3456">IF($A3456="","",INDEX(OpenMeteoAPI[RelativeHumidityPct],ROWS($H$2:H3456))/100)</f>
        <v>0.9</v>
      </c>
      <c r="I3456" s="4" cm="1">
        <f t="array" ref="I3456">IF($A3456="","",INDEX(OpenMeteoAPI[PrecipitationProbabilityPct],ROWS($I$2:I3456))/100)</f>
        <v>7.0000000000000007E-2</v>
      </c>
      <c r="J3456" s="3" cm="1">
        <f t="array" ref="J3456">IF($A3456="","",INDEX(OpenMeteoAPI[PrecipitationMM],ROWS($J$2:J3456)))</f>
        <v>0</v>
      </c>
      <c r="K3456" cm="1">
        <f t="array" ref="K3456">IF($A3456="","",INDEX(OpenMeteoAPI[WeatherCode],ROWS($K$2:K3456)))</f>
        <v>0</v>
      </c>
      <c r="L3456" s="3" cm="1">
        <f t="array" ref="L3456">IF($A3456="","",INDEX(OpenMeteoAPI[WindSpeedKMH],ROWS($L$2:L3456)))</f>
        <v>1.9</v>
      </c>
    </row>
    <row r="3457" spans="1:12">
      <c r="A3457" t="str" cm="1">
        <f t="array" ref="A3457">IFERROR(INDEX(OpenMeteoAPI[City],ROWS($A$2:A3457))&amp;", "&amp;INDEX(OpenMeteoAPI[CountryCode],ROWS($A$2:A3457)),"")</f>
        <v>Stockholm, SE</v>
      </c>
      <c r="B3457" t="str" cm="1">
        <f t="array" ref="B3457">IF($A3457="","",INDEX(OpenMeteoAPI[LocationID],ROWS($B$2:B3457)))</f>
        <v>SE-STO</v>
      </c>
      <c r="C3457" s="5" cm="1">
        <f t="array" ref="C3457">IF($A3457="","",INDEX(OpenMeteoAPI[ForecastDateTime],ROWS($C$2:C3457)))</f>
        <v>46213.958333333336</v>
      </c>
      <c r="D3457" t="str">
        <f t="shared" si="53"/>
        <v>11PM</v>
      </c>
      <c r="E3457" t="str" cm="1">
        <f t="array" ref="E3457">IF($K3457="","",_xlfn.IFS($K3457=0,_xlfn.UNICHAR(9728),$K3457&lt;=3,_xlfn.UNICHAR(9729),OR($K3457=45,$K3457=48),"~",AND($K3457&gt;=51,$K3457&lt;=67),_xlfn.UNICHAR(9748),AND($K3457&gt;=71,$K3457&lt;=77),_xlfn.UNICHAR(10052),AND($K3457&gt;=80,$K3457&lt;=82),_xlfn.UNICHAR(9748),AND($K3457&gt;=95,$K3457&lt;=99),_xlfn.UNICHAR(9889),TRUE,_xlfn.UNICHAR(9729)))</f>
        <v>☀</v>
      </c>
      <c r="F3457" t="str" cm="1">
        <f t="array" ref="F3457">IF($K3457="","",_xlfn.IFS($K3457=0,"Clear",$K3457&lt;=3,"Partly Cloudy",OR($K3457=45,$K3457=48),"Fog",AND($K3457&gt;=51,$K3457&lt;=67),"Drizzle",AND($K3457&gt;=71,$K3457&lt;=77),"Snow",AND($K3457&gt;=80,$K3457&lt;=82),"Rain Showers",AND($K3457&gt;=95,$K3457&lt;=99),"Thunderstorm",TRUE,"Cloudy"))</f>
        <v>Clear</v>
      </c>
      <c r="G3457" s="3" cm="1">
        <f t="array" ref="G3457">IF($A3457="","",INDEX(OpenMeteoAPI[TemperatureC],ROWS($G$2:G3457)))</f>
        <v>16.3</v>
      </c>
      <c r="H3457" s="4" cm="1">
        <f t="array" ref="H3457">IF($A3457="","",INDEX(OpenMeteoAPI[RelativeHumidityPct],ROWS($H$2:H3457))/100)</f>
        <v>0.93</v>
      </c>
      <c r="I3457" s="4" cm="1">
        <f t="array" ref="I3457">IF($A3457="","",INDEX(OpenMeteoAPI[PrecipitationProbabilityPct],ROWS($I$2:I3457))/100)</f>
        <v>0.04</v>
      </c>
      <c r="J3457" s="3" cm="1">
        <f t="array" ref="J3457">IF($A3457="","",INDEX(OpenMeteoAPI[PrecipitationMM],ROWS($J$2:J3457)))</f>
        <v>0</v>
      </c>
      <c r="K3457" cm="1">
        <f t="array" ref="K3457">IF($A3457="","",INDEX(OpenMeteoAPI[WeatherCode],ROWS($K$2:K3457)))</f>
        <v>0</v>
      </c>
      <c r="L3457" s="3" cm="1">
        <f t="array" ref="L3457">IF($A3457="","",INDEX(OpenMeteoAPI[WindSpeedKMH],ROWS($L$2:L3457)))</f>
        <v>1.2</v>
      </c>
    </row>
    <row r="3458" spans="1:12">
      <c r="A3458" t="str" cm="1">
        <f t="array" ref="A3458">IFERROR(INDEX(OpenMeteoAPI[City],ROWS($A$2:A3458))&amp;", "&amp;INDEX(OpenMeteoAPI[CountryCode],ROWS($A$2:A3458)),"")</f>
        <v>Stockholm, SE</v>
      </c>
      <c r="B3458" t="str" cm="1">
        <f t="array" ref="B3458">IF($A3458="","",INDEX(OpenMeteoAPI[LocationID],ROWS($B$2:B3458)))</f>
        <v>SE-STO</v>
      </c>
      <c r="C3458" s="5" cm="1">
        <f t="array" ref="C3458">IF($A3458="","",INDEX(OpenMeteoAPI[ForecastDateTime],ROWS($C$2:C3458)))</f>
        <v>46214</v>
      </c>
      <c r="D3458" t="str">
        <f t="shared" si="53"/>
        <v>12AM</v>
      </c>
      <c r="E3458" t="str" cm="1">
        <f t="array" ref="E3458">IF($K3458="","",_xlfn.IFS($K3458=0,_xlfn.UNICHAR(9728),$K3458&lt;=3,_xlfn.UNICHAR(9729),OR($K3458=45,$K3458=48),"~",AND($K3458&gt;=51,$K3458&lt;=67),_xlfn.UNICHAR(9748),AND($K3458&gt;=71,$K3458&lt;=77),_xlfn.UNICHAR(10052),AND($K3458&gt;=80,$K3458&lt;=82),_xlfn.UNICHAR(9748),AND($K3458&gt;=95,$K3458&lt;=99),_xlfn.UNICHAR(9889),TRUE,_xlfn.UNICHAR(9729)))</f>
        <v>☀</v>
      </c>
      <c r="F3458" t="str" cm="1">
        <f t="array" ref="F3458">IF($K3458="","",_xlfn.IFS($K3458=0,"Clear",$K3458&lt;=3,"Partly Cloudy",OR($K3458=45,$K3458=48),"Fog",AND($K3458&gt;=51,$K3458&lt;=67),"Drizzle",AND($K3458&gt;=71,$K3458&lt;=77),"Snow",AND($K3458&gt;=80,$K3458&lt;=82),"Rain Showers",AND($K3458&gt;=95,$K3458&lt;=99),"Thunderstorm",TRUE,"Cloudy"))</f>
        <v>Clear</v>
      </c>
      <c r="G3458" s="3" cm="1">
        <f t="array" ref="G3458">IF($A3458="","",INDEX(OpenMeteoAPI[TemperatureC],ROWS($G$2:G3458)))</f>
        <v>15.6</v>
      </c>
      <c r="H3458" s="4" cm="1">
        <f t="array" ref="H3458">IF($A3458="","",INDEX(OpenMeteoAPI[RelativeHumidityPct],ROWS($H$2:H3458))/100)</f>
        <v>0.96</v>
      </c>
      <c r="I3458" s="4" cm="1">
        <f t="array" ref="I3458">IF($A3458="","",INDEX(OpenMeteoAPI[PrecipitationProbabilityPct],ROWS($I$2:I3458))/100)</f>
        <v>0.03</v>
      </c>
      <c r="J3458" s="3" cm="1">
        <f t="array" ref="J3458">IF($A3458="","",INDEX(OpenMeteoAPI[PrecipitationMM],ROWS($J$2:J3458)))</f>
        <v>0</v>
      </c>
      <c r="K3458" cm="1">
        <f t="array" ref="K3458">IF($A3458="","",INDEX(OpenMeteoAPI[WeatherCode],ROWS($K$2:K3458)))</f>
        <v>0</v>
      </c>
      <c r="L3458" s="3" cm="1">
        <f t="array" ref="L3458">IF($A3458="","",INDEX(OpenMeteoAPI[WindSpeedKMH],ROWS($L$2:L3458)))</f>
        <v>3.1</v>
      </c>
    </row>
    <row r="3459" spans="1:12">
      <c r="A3459" t="str" cm="1">
        <f t="array" ref="A3459">IFERROR(INDEX(OpenMeteoAPI[City],ROWS($A$2:A3459))&amp;", "&amp;INDEX(OpenMeteoAPI[CountryCode],ROWS($A$2:A3459)),"")</f>
        <v>Stockholm, SE</v>
      </c>
      <c r="B3459" t="str" cm="1">
        <f t="array" ref="B3459">IF($A3459="","",INDEX(OpenMeteoAPI[LocationID],ROWS($B$2:B3459)))</f>
        <v>SE-STO</v>
      </c>
      <c r="C3459" s="5" cm="1">
        <f t="array" ref="C3459">IF($A3459="","",INDEX(OpenMeteoAPI[ForecastDateTime],ROWS($C$2:C3459)))</f>
        <v>46214.041666666664</v>
      </c>
      <c r="D3459" t="str">
        <f t="shared" ref="D3459:D3522" si="54">IF($A3459="","",TEXT($C3459,"hAM/PM"))</f>
        <v>1AM</v>
      </c>
      <c r="E3459" t="str" cm="1">
        <f t="array" ref="E3459">IF($K3459="","",_xlfn.IFS($K3459=0,_xlfn.UNICHAR(9728),$K3459&lt;=3,_xlfn.UNICHAR(9729),OR($K3459=45,$K3459=48),"~",AND($K3459&gt;=51,$K3459&lt;=67),_xlfn.UNICHAR(9748),AND($K3459&gt;=71,$K3459&lt;=77),_xlfn.UNICHAR(10052),AND($K3459&gt;=80,$K3459&lt;=82),_xlfn.UNICHAR(9748),AND($K3459&gt;=95,$K3459&lt;=99),_xlfn.UNICHAR(9889),TRUE,_xlfn.UNICHAR(9729)))</f>
        <v>☀</v>
      </c>
      <c r="F3459" t="str" cm="1">
        <f t="array" ref="F3459">IF($K3459="","",_xlfn.IFS($K3459=0,"Clear",$K3459&lt;=3,"Partly Cloudy",OR($K3459=45,$K3459=48),"Fog",AND($K3459&gt;=51,$K3459&lt;=67),"Drizzle",AND($K3459&gt;=71,$K3459&lt;=77),"Snow",AND($K3459&gt;=80,$K3459&lt;=82),"Rain Showers",AND($K3459&gt;=95,$K3459&lt;=99),"Thunderstorm",TRUE,"Cloudy"))</f>
        <v>Clear</v>
      </c>
      <c r="G3459" s="3" cm="1">
        <f t="array" ref="G3459">IF($A3459="","",INDEX(OpenMeteoAPI[TemperatureC],ROWS($G$2:G3459)))</f>
        <v>15.2</v>
      </c>
      <c r="H3459" s="4" cm="1">
        <f t="array" ref="H3459">IF($A3459="","",INDEX(OpenMeteoAPI[RelativeHumidityPct],ROWS($H$2:H3459))/100)</f>
        <v>0.97</v>
      </c>
      <c r="I3459" s="4" cm="1">
        <f t="array" ref="I3459">IF($A3459="","",INDEX(OpenMeteoAPI[PrecipitationProbabilityPct],ROWS($I$2:I3459))/100)</f>
        <v>0.02</v>
      </c>
      <c r="J3459" s="3" cm="1">
        <f t="array" ref="J3459">IF($A3459="","",INDEX(OpenMeteoAPI[PrecipitationMM],ROWS($J$2:J3459)))</f>
        <v>0</v>
      </c>
      <c r="K3459" cm="1">
        <f t="array" ref="K3459">IF($A3459="","",INDEX(OpenMeteoAPI[WeatherCode],ROWS($K$2:K3459)))</f>
        <v>0</v>
      </c>
      <c r="L3459" s="3" cm="1">
        <f t="array" ref="L3459">IF($A3459="","",INDEX(OpenMeteoAPI[WindSpeedKMH],ROWS($L$2:L3459)))</f>
        <v>1.2</v>
      </c>
    </row>
    <row r="3460" spans="1:12">
      <c r="A3460" t="str" cm="1">
        <f t="array" ref="A3460">IFERROR(INDEX(OpenMeteoAPI[City],ROWS($A$2:A3460))&amp;", "&amp;INDEX(OpenMeteoAPI[CountryCode],ROWS($A$2:A3460)),"")</f>
        <v>Stockholm, SE</v>
      </c>
      <c r="B3460" t="str" cm="1">
        <f t="array" ref="B3460">IF($A3460="","",INDEX(OpenMeteoAPI[LocationID],ROWS($B$2:B3460)))</f>
        <v>SE-STO</v>
      </c>
      <c r="C3460" s="5" cm="1">
        <f t="array" ref="C3460">IF($A3460="","",INDEX(OpenMeteoAPI[ForecastDateTime],ROWS($C$2:C3460)))</f>
        <v>46214.083333333336</v>
      </c>
      <c r="D3460" t="str">
        <f t="shared" si="54"/>
        <v>2AM</v>
      </c>
      <c r="E3460" t="str" cm="1">
        <f t="array" ref="E3460">IF($K3460="","",_xlfn.IFS($K3460=0,_xlfn.UNICHAR(9728),$K3460&lt;=3,_xlfn.UNICHAR(9729),OR($K3460=45,$K3460=48),"~",AND($K3460&gt;=51,$K3460&lt;=67),_xlfn.UNICHAR(9748),AND($K3460&gt;=71,$K3460&lt;=77),_xlfn.UNICHAR(10052),AND($K3460&gt;=80,$K3460&lt;=82),_xlfn.UNICHAR(9748),AND($K3460&gt;=95,$K3460&lt;=99),_xlfn.UNICHAR(9889),TRUE,_xlfn.UNICHAR(9729)))</f>
        <v>~</v>
      </c>
      <c r="F3460" t="str" cm="1">
        <f t="array" ref="F3460">IF($K3460="","",_xlfn.IFS($K3460=0,"Clear",$K3460&lt;=3,"Partly Cloudy",OR($K3460=45,$K3460=48),"Fog",AND($K3460&gt;=51,$K3460&lt;=67),"Drizzle",AND($K3460&gt;=71,$K3460&lt;=77),"Snow",AND($K3460&gt;=80,$K3460&lt;=82),"Rain Showers",AND($K3460&gt;=95,$K3460&lt;=99),"Thunderstorm",TRUE,"Cloudy"))</f>
        <v>Fog</v>
      </c>
      <c r="G3460" s="3" cm="1">
        <f t="array" ref="G3460">IF($A3460="","",INDEX(OpenMeteoAPI[TemperatureC],ROWS($G$2:G3460)))</f>
        <v>14.4</v>
      </c>
      <c r="H3460" s="4" cm="1">
        <f t="array" ref="H3460">IF($A3460="","",INDEX(OpenMeteoAPI[RelativeHumidityPct],ROWS($H$2:H3460))/100)</f>
        <v>1</v>
      </c>
      <c r="I3460" s="4" cm="1">
        <f t="array" ref="I3460">IF($A3460="","",INDEX(OpenMeteoAPI[PrecipitationProbabilityPct],ROWS($I$2:I3460))/100)</f>
        <v>0.02</v>
      </c>
      <c r="J3460" s="3" cm="1">
        <f t="array" ref="J3460">IF($A3460="","",INDEX(OpenMeteoAPI[PrecipitationMM],ROWS($J$2:J3460)))</f>
        <v>0</v>
      </c>
      <c r="K3460" cm="1">
        <f t="array" ref="K3460">IF($A3460="","",INDEX(OpenMeteoAPI[WeatherCode],ROWS($K$2:K3460)))</f>
        <v>45</v>
      </c>
      <c r="L3460" s="3" cm="1">
        <f t="array" ref="L3460">IF($A3460="","",INDEX(OpenMeteoAPI[WindSpeedKMH],ROWS($L$2:L3460)))</f>
        <v>2.4</v>
      </c>
    </row>
    <row r="3461" spans="1:12">
      <c r="A3461" t="str" cm="1">
        <f t="array" ref="A3461">IFERROR(INDEX(OpenMeteoAPI[City],ROWS($A$2:A3461))&amp;", "&amp;INDEX(OpenMeteoAPI[CountryCode],ROWS($A$2:A3461)),"")</f>
        <v>Stockholm, SE</v>
      </c>
      <c r="B3461" t="str" cm="1">
        <f t="array" ref="B3461">IF($A3461="","",INDEX(OpenMeteoAPI[LocationID],ROWS($B$2:B3461)))</f>
        <v>SE-STO</v>
      </c>
      <c r="C3461" s="5" cm="1">
        <f t="array" ref="C3461">IF($A3461="","",INDEX(OpenMeteoAPI[ForecastDateTime],ROWS($C$2:C3461)))</f>
        <v>46214.125</v>
      </c>
      <c r="D3461" t="str">
        <f t="shared" si="54"/>
        <v>3AM</v>
      </c>
      <c r="E3461" t="str" cm="1">
        <f t="array" ref="E3461">IF($K3461="","",_xlfn.IFS($K3461=0,_xlfn.UNICHAR(9728),$K3461&lt;=3,_xlfn.UNICHAR(9729),OR($K3461=45,$K3461=48),"~",AND($K3461&gt;=51,$K3461&lt;=67),_xlfn.UNICHAR(9748),AND($K3461&gt;=71,$K3461&lt;=77),_xlfn.UNICHAR(10052),AND($K3461&gt;=80,$K3461&lt;=82),_xlfn.UNICHAR(9748),AND($K3461&gt;=95,$K3461&lt;=99),_xlfn.UNICHAR(9889),TRUE,_xlfn.UNICHAR(9729)))</f>
        <v>~</v>
      </c>
      <c r="F3461" t="str" cm="1">
        <f t="array" ref="F3461">IF($K3461="","",_xlfn.IFS($K3461=0,"Clear",$K3461&lt;=3,"Partly Cloudy",OR($K3461=45,$K3461=48),"Fog",AND($K3461&gt;=51,$K3461&lt;=67),"Drizzle",AND($K3461&gt;=71,$K3461&lt;=77),"Snow",AND($K3461&gt;=80,$K3461&lt;=82),"Rain Showers",AND($K3461&gt;=95,$K3461&lt;=99),"Thunderstorm",TRUE,"Cloudy"))</f>
        <v>Fog</v>
      </c>
      <c r="G3461" s="3" cm="1">
        <f t="array" ref="G3461">IF($A3461="","",INDEX(OpenMeteoAPI[TemperatureC],ROWS($G$2:G3461)))</f>
        <v>13.9</v>
      </c>
      <c r="H3461" s="4" cm="1">
        <f t="array" ref="H3461">IF($A3461="","",INDEX(OpenMeteoAPI[RelativeHumidityPct],ROWS($H$2:H3461))/100)</f>
        <v>1</v>
      </c>
      <c r="I3461" s="4" cm="1">
        <f t="array" ref="I3461">IF($A3461="","",INDEX(OpenMeteoAPI[PrecipitationProbabilityPct],ROWS($I$2:I3461))/100)</f>
        <v>0.02</v>
      </c>
      <c r="J3461" s="3" cm="1">
        <f t="array" ref="J3461">IF($A3461="","",INDEX(OpenMeteoAPI[PrecipitationMM],ROWS($J$2:J3461)))</f>
        <v>0</v>
      </c>
      <c r="K3461" cm="1">
        <f t="array" ref="K3461">IF($A3461="","",INDEX(OpenMeteoAPI[WeatherCode],ROWS($K$2:K3461)))</f>
        <v>45</v>
      </c>
      <c r="L3461" s="3" cm="1">
        <f t="array" ref="L3461">IF($A3461="","",INDEX(OpenMeteoAPI[WindSpeedKMH],ROWS($L$2:L3461)))</f>
        <v>3.6</v>
      </c>
    </row>
    <row r="3462" spans="1:12">
      <c r="A3462" t="str" cm="1">
        <f t="array" ref="A3462">IFERROR(INDEX(OpenMeteoAPI[City],ROWS($A$2:A3462))&amp;", "&amp;INDEX(OpenMeteoAPI[CountryCode],ROWS($A$2:A3462)),"")</f>
        <v>Stockholm, SE</v>
      </c>
      <c r="B3462" t="str" cm="1">
        <f t="array" ref="B3462">IF($A3462="","",INDEX(OpenMeteoAPI[LocationID],ROWS($B$2:B3462)))</f>
        <v>SE-STO</v>
      </c>
      <c r="C3462" s="5" cm="1">
        <f t="array" ref="C3462">IF($A3462="","",INDEX(OpenMeteoAPI[ForecastDateTime],ROWS($C$2:C3462)))</f>
        <v>46214.166666666664</v>
      </c>
      <c r="D3462" t="str">
        <f t="shared" si="54"/>
        <v>4AM</v>
      </c>
      <c r="E3462" t="str" cm="1">
        <f t="array" ref="E3462">IF($K3462="","",_xlfn.IFS($K3462=0,_xlfn.UNICHAR(9728),$K3462&lt;=3,_xlfn.UNICHAR(9729),OR($K3462=45,$K3462=48),"~",AND($K3462&gt;=51,$K3462&lt;=67),_xlfn.UNICHAR(9748),AND($K3462&gt;=71,$K3462&lt;=77),_xlfn.UNICHAR(10052),AND($K3462&gt;=80,$K3462&lt;=82),_xlfn.UNICHAR(9748),AND($K3462&gt;=95,$K3462&lt;=99),_xlfn.UNICHAR(9889),TRUE,_xlfn.UNICHAR(9729)))</f>
        <v>~</v>
      </c>
      <c r="F3462" t="str" cm="1">
        <f t="array" ref="F3462">IF($K3462="","",_xlfn.IFS($K3462=0,"Clear",$K3462&lt;=3,"Partly Cloudy",OR($K3462=45,$K3462=48),"Fog",AND($K3462&gt;=51,$K3462&lt;=67),"Drizzle",AND($K3462&gt;=71,$K3462&lt;=77),"Snow",AND($K3462&gt;=80,$K3462&lt;=82),"Rain Showers",AND($K3462&gt;=95,$K3462&lt;=99),"Thunderstorm",TRUE,"Cloudy"))</f>
        <v>Fog</v>
      </c>
      <c r="G3462" s="3" cm="1">
        <f t="array" ref="G3462">IF($A3462="","",INDEX(OpenMeteoAPI[TemperatureC],ROWS($G$2:G3462)))</f>
        <v>13.5</v>
      </c>
      <c r="H3462" s="4" cm="1">
        <f t="array" ref="H3462">IF($A3462="","",INDEX(OpenMeteoAPI[RelativeHumidityPct],ROWS($H$2:H3462))/100)</f>
        <v>1</v>
      </c>
      <c r="I3462" s="4" cm="1">
        <f t="array" ref="I3462">IF($A3462="","",INDEX(OpenMeteoAPI[PrecipitationProbabilityPct],ROWS($I$2:I3462))/100)</f>
        <v>0.02</v>
      </c>
      <c r="J3462" s="3" cm="1">
        <f t="array" ref="J3462">IF($A3462="","",INDEX(OpenMeteoAPI[PrecipitationMM],ROWS($J$2:J3462)))</f>
        <v>0</v>
      </c>
      <c r="K3462" cm="1">
        <f t="array" ref="K3462">IF($A3462="","",INDEX(OpenMeteoAPI[WeatherCode],ROWS($K$2:K3462)))</f>
        <v>45</v>
      </c>
      <c r="L3462" s="3" cm="1">
        <f t="array" ref="L3462">IF($A3462="","",INDEX(OpenMeteoAPI[WindSpeedKMH],ROWS($L$2:L3462)))</f>
        <v>4.5999999999999996</v>
      </c>
    </row>
    <row r="3463" spans="1:12">
      <c r="A3463" t="str" cm="1">
        <f t="array" ref="A3463">IFERROR(INDEX(OpenMeteoAPI[City],ROWS($A$2:A3463))&amp;", "&amp;INDEX(OpenMeteoAPI[CountryCode],ROWS($A$2:A3463)),"")</f>
        <v>Stockholm, SE</v>
      </c>
      <c r="B3463" t="str" cm="1">
        <f t="array" ref="B3463">IF($A3463="","",INDEX(OpenMeteoAPI[LocationID],ROWS($B$2:B3463)))</f>
        <v>SE-STO</v>
      </c>
      <c r="C3463" s="5" cm="1">
        <f t="array" ref="C3463">IF($A3463="","",INDEX(OpenMeteoAPI[ForecastDateTime],ROWS($C$2:C3463)))</f>
        <v>46214.208333333336</v>
      </c>
      <c r="D3463" t="str">
        <f t="shared" si="54"/>
        <v>5AM</v>
      </c>
      <c r="E3463" t="str" cm="1">
        <f t="array" ref="E3463">IF($K3463="","",_xlfn.IFS($K3463=0,_xlfn.UNICHAR(9728),$K3463&lt;=3,_xlfn.UNICHAR(9729),OR($K3463=45,$K3463=48),"~",AND($K3463&gt;=51,$K3463&lt;=67),_xlfn.UNICHAR(9748),AND($K3463&gt;=71,$K3463&lt;=77),_xlfn.UNICHAR(10052),AND($K3463&gt;=80,$K3463&lt;=82),_xlfn.UNICHAR(9748),AND($K3463&gt;=95,$K3463&lt;=99),_xlfn.UNICHAR(9889),TRUE,_xlfn.UNICHAR(9729)))</f>
        <v>~</v>
      </c>
      <c r="F3463" t="str" cm="1">
        <f t="array" ref="F3463">IF($K3463="","",_xlfn.IFS($K3463=0,"Clear",$K3463&lt;=3,"Partly Cloudy",OR($K3463=45,$K3463=48),"Fog",AND($K3463&gt;=51,$K3463&lt;=67),"Drizzle",AND($K3463&gt;=71,$K3463&lt;=77),"Snow",AND($K3463&gt;=80,$K3463&lt;=82),"Rain Showers",AND($K3463&gt;=95,$K3463&lt;=99),"Thunderstorm",TRUE,"Cloudy"))</f>
        <v>Fog</v>
      </c>
      <c r="G3463" s="3" cm="1">
        <f t="array" ref="G3463">IF($A3463="","",INDEX(OpenMeteoAPI[TemperatureC],ROWS($G$2:G3463)))</f>
        <v>13.6</v>
      </c>
      <c r="H3463" s="4" cm="1">
        <f t="array" ref="H3463">IF($A3463="","",INDEX(OpenMeteoAPI[RelativeHumidityPct],ROWS($H$2:H3463))/100)</f>
        <v>1</v>
      </c>
      <c r="I3463" s="4" cm="1">
        <f t="array" ref="I3463">IF($A3463="","",INDEX(OpenMeteoAPI[PrecipitationProbabilityPct],ROWS($I$2:I3463))/100)</f>
        <v>0.02</v>
      </c>
      <c r="J3463" s="3" cm="1">
        <f t="array" ref="J3463">IF($A3463="","",INDEX(OpenMeteoAPI[PrecipitationMM],ROWS($J$2:J3463)))</f>
        <v>0</v>
      </c>
      <c r="K3463" cm="1">
        <f t="array" ref="K3463">IF($A3463="","",INDEX(OpenMeteoAPI[WeatherCode],ROWS($K$2:K3463)))</f>
        <v>45</v>
      </c>
      <c r="L3463" s="3" cm="1">
        <f t="array" ref="L3463">IF($A3463="","",INDEX(OpenMeteoAPI[WindSpeedKMH],ROWS($L$2:L3463)))</f>
        <v>5.9</v>
      </c>
    </row>
    <row r="3464" spans="1:12">
      <c r="A3464" t="str" cm="1">
        <f t="array" ref="A3464">IFERROR(INDEX(OpenMeteoAPI[City],ROWS($A$2:A3464))&amp;", "&amp;INDEX(OpenMeteoAPI[CountryCode],ROWS($A$2:A3464)),"")</f>
        <v>Stockholm, SE</v>
      </c>
      <c r="B3464" t="str" cm="1">
        <f t="array" ref="B3464">IF($A3464="","",INDEX(OpenMeteoAPI[LocationID],ROWS($B$2:B3464)))</f>
        <v>SE-STO</v>
      </c>
      <c r="C3464" s="5" cm="1">
        <f t="array" ref="C3464">IF($A3464="","",INDEX(OpenMeteoAPI[ForecastDateTime],ROWS($C$2:C3464)))</f>
        <v>46214.25</v>
      </c>
      <c r="D3464" t="str">
        <f t="shared" si="54"/>
        <v>6AM</v>
      </c>
      <c r="E3464" t="str" cm="1">
        <f t="array" ref="E3464">IF($K3464="","",_xlfn.IFS($K3464=0,_xlfn.UNICHAR(9728),$K3464&lt;=3,_xlfn.UNICHAR(9729),OR($K3464=45,$K3464=48),"~",AND($K3464&gt;=51,$K3464&lt;=67),_xlfn.UNICHAR(9748),AND($K3464&gt;=71,$K3464&lt;=77),_xlfn.UNICHAR(10052),AND($K3464&gt;=80,$K3464&lt;=82),_xlfn.UNICHAR(9748),AND($K3464&gt;=95,$K3464&lt;=99),_xlfn.UNICHAR(9889),TRUE,_xlfn.UNICHAR(9729)))</f>
        <v>~</v>
      </c>
      <c r="F3464" t="str" cm="1">
        <f t="array" ref="F3464">IF($K3464="","",_xlfn.IFS($K3464=0,"Clear",$K3464&lt;=3,"Partly Cloudy",OR($K3464=45,$K3464=48),"Fog",AND($K3464&gt;=51,$K3464&lt;=67),"Drizzle",AND($K3464&gt;=71,$K3464&lt;=77),"Snow",AND($K3464&gt;=80,$K3464&lt;=82),"Rain Showers",AND($K3464&gt;=95,$K3464&lt;=99),"Thunderstorm",TRUE,"Cloudy"))</f>
        <v>Fog</v>
      </c>
      <c r="G3464" s="3" cm="1">
        <f t="array" ref="G3464">IF($A3464="","",INDEX(OpenMeteoAPI[TemperatureC],ROWS($G$2:G3464)))</f>
        <v>13.9</v>
      </c>
      <c r="H3464" s="4" cm="1">
        <f t="array" ref="H3464">IF($A3464="","",INDEX(OpenMeteoAPI[RelativeHumidityPct],ROWS($H$2:H3464))/100)</f>
        <v>0.99</v>
      </c>
      <c r="I3464" s="4" cm="1">
        <f t="array" ref="I3464">IF($A3464="","",INDEX(OpenMeteoAPI[PrecipitationProbabilityPct],ROWS($I$2:I3464))/100)</f>
        <v>0.01</v>
      </c>
      <c r="J3464" s="3" cm="1">
        <f t="array" ref="J3464">IF($A3464="","",INDEX(OpenMeteoAPI[PrecipitationMM],ROWS($J$2:J3464)))</f>
        <v>0</v>
      </c>
      <c r="K3464" cm="1">
        <f t="array" ref="K3464">IF($A3464="","",INDEX(OpenMeteoAPI[WeatherCode],ROWS($K$2:K3464)))</f>
        <v>45</v>
      </c>
      <c r="L3464" s="3" cm="1">
        <f t="array" ref="L3464">IF($A3464="","",INDEX(OpenMeteoAPI[WindSpeedKMH],ROWS($L$2:L3464)))</f>
        <v>3.8</v>
      </c>
    </row>
    <row r="3465" spans="1:12">
      <c r="A3465" t="str" cm="1">
        <f t="array" ref="A3465">IFERROR(INDEX(OpenMeteoAPI[City],ROWS($A$2:A3465))&amp;", "&amp;INDEX(OpenMeteoAPI[CountryCode],ROWS($A$2:A3465)),"")</f>
        <v>Stockholm, SE</v>
      </c>
      <c r="B3465" t="str" cm="1">
        <f t="array" ref="B3465">IF($A3465="","",INDEX(OpenMeteoAPI[LocationID],ROWS($B$2:B3465)))</f>
        <v>SE-STO</v>
      </c>
      <c r="C3465" s="5" cm="1">
        <f t="array" ref="C3465">IF($A3465="","",INDEX(OpenMeteoAPI[ForecastDateTime],ROWS($C$2:C3465)))</f>
        <v>46214.291666666664</v>
      </c>
      <c r="D3465" t="str">
        <f t="shared" si="54"/>
        <v>7AM</v>
      </c>
      <c r="E3465" t="str" cm="1">
        <f t="array" ref="E3465">IF($K3465="","",_xlfn.IFS($K3465=0,_xlfn.UNICHAR(9728),$K3465&lt;=3,_xlfn.UNICHAR(9729),OR($K3465=45,$K3465=48),"~",AND($K3465&gt;=51,$K3465&lt;=67),_xlfn.UNICHAR(9748),AND($K3465&gt;=71,$K3465&lt;=77),_xlfn.UNICHAR(10052),AND($K3465&gt;=80,$K3465&lt;=82),_xlfn.UNICHAR(9748),AND($K3465&gt;=95,$K3465&lt;=99),_xlfn.UNICHAR(9889),TRUE,_xlfn.UNICHAR(9729)))</f>
        <v>~</v>
      </c>
      <c r="F3465" t="str" cm="1">
        <f t="array" ref="F3465">IF($K3465="","",_xlfn.IFS($K3465=0,"Clear",$K3465&lt;=3,"Partly Cloudy",OR($K3465=45,$K3465=48),"Fog",AND($K3465&gt;=51,$K3465&lt;=67),"Drizzle",AND($K3465&gt;=71,$K3465&lt;=77),"Snow",AND($K3465&gt;=80,$K3465&lt;=82),"Rain Showers",AND($K3465&gt;=95,$K3465&lt;=99),"Thunderstorm",TRUE,"Cloudy"))</f>
        <v>Fog</v>
      </c>
      <c r="G3465" s="3" cm="1">
        <f t="array" ref="G3465">IF($A3465="","",INDEX(OpenMeteoAPI[TemperatureC],ROWS($G$2:G3465)))</f>
        <v>14.7</v>
      </c>
      <c r="H3465" s="4" cm="1">
        <f t="array" ref="H3465">IF($A3465="","",INDEX(OpenMeteoAPI[RelativeHumidityPct],ROWS($H$2:H3465))/100)</f>
        <v>0.96</v>
      </c>
      <c r="I3465" s="4" cm="1">
        <f t="array" ref="I3465">IF($A3465="","",INDEX(OpenMeteoAPI[PrecipitationProbabilityPct],ROWS($I$2:I3465))/100)</f>
        <v>0</v>
      </c>
      <c r="J3465" s="3" cm="1">
        <f t="array" ref="J3465">IF($A3465="","",INDEX(OpenMeteoAPI[PrecipitationMM],ROWS($J$2:J3465)))</f>
        <v>0</v>
      </c>
      <c r="K3465" cm="1">
        <f t="array" ref="K3465">IF($A3465="","",INDEX(OpenMeteoAPI[WeatherCode],ROWS($K$2:K3465)))</f>
        <v>45</v>
      </c>
      <c r="L3465" s="3" cm="1">
        <f t="array" ref="L3465">IF($A3465="","",INDEX(OpenMeteoAPI[WindSpeedKMH],ROWS($L$2:L3465)))</f>
        <v>4.2</v>
      </c>
    </row>
    <row r="3466" spans="1:12">
      <c r="A3466" t="str" cm="1">
        <f t="array" ref="A3466">IFERROR(INDEX(OpenMeteoAPI[City],ROWS($A$2:A3466))&amp;", "&amp;INDEX(OpenMeteoAPI[CountryCode],ROWS($A$2:A3466)),"")</f>
        <v>Stockholm, SE</v>
      </c>
      <c r="B3466" t="str" cm="1">
        <f t="array" ref="B3466">IF($A3466="","",INDEX(OpenMeteoAPI[LocationID],ROWS($B$2:B3466)))</f>
        <v>SE-STO</v>
      </c>
      <c r="C3466" s="5" cm="1">
        <f t="array" ref="C3466">IF($A3466="","",INDEX(OpenMeteoAPI[ForecastDateTime],ROWS($C$2:C3466)))</f>
        <v>46214.333333333336</v>
      </c>
      <c r="D3466" t="str">
        <f t="shared" si="54"/>
        <v>8AM</v>
      </c>
      <c r="E3466" t="str" cm="1">
        <f t="array" ref="E3466">IF($K3466="","",_xlfn.IFS($K3466=0,_xlfn.UNICHAR(9728),$K3466&lt;=3,_xlfn.UNICHAR(9729),OR($K3466=45,$K3466=48),"~",AND($K3466&gt;=51,$K3466&lt;=67),_xlfn.UNICHAR(9748),AND($K3466&gt;=71,$K3466&lt;=77),_xlfn.UNICHAR(10052),AND($K3466&gt;=80,$K3466&lt;=82),_xlfn.UNICHAR(9748),AND($K3466&gt;=95,$K3466&lt;=99),_xlfn.UNICHAR(9889),TRUE,_xlfn.UNICHAR(9729)))</f>
        <v>☁</v>
      </c>
      <c r="F3466" t="str" cm="1">
        <f t="array" ref="F3466">IF($K3466="","",_xlfn.IFS($K3466=0,"Clear",$K3466&lt;=3,"Partly Cloudy",OR($K3466=45,$K3466=48),"Fog",AND($K3466&gt;=51,$K3466&lt;=67),"Drizzle",AND($K3466&gt;=71,$K3466&lt;=77),"Snow",AND($K3466&gt;=80,$K3466&lt;=82),"Rain Showers",AND($K3466&gt;=95,$K3466&lt;=99),"Thunderstorm",TRUE,"Cloudy"))</f>
        <v>Partly Cloudy</v>
      </c>
      <c r="G3466" s="3" cm="1">
        <f t="array" ref="G3466">IF($A3466="","",INDEX(OpenMeteoAPI[TemperatureC],ROWS($G$2:G3466)))</f>
        <v>16.600000000000001</v>
      </c>
      <c r="H3466" s="4" cm="1">
        <f t="array" ref="H3466">IF($A3466="","",INDEX(OpenMeteoAPI[RelativeHumidityPct],ROWS($H$2:H3466))/100)</f>
        <v>0.87</v>
      </c>
      <c r="I3466" s="4" cm="1">
        <f t="array" ref="I3466">IF($A3466="","",INDEX(OpenMeteoAPI[PrecipitationProbabilityPct],ROWS($I$2:I3466))/100)</f>
        <v>0</v>
      </c>
      <c r="J3466" s="3" cm="1">
        <f t="array" ref="J3466">IF($A3466="","",INDEX(OpenMeteoAPI[PrecipitationMM],ROWS($J$2:J3466)))</f>
        <v>0</v>
      </c>
      <c r="K3466" cm="1">
        <f t="array" ref="K3466">IF($A3466="","",INDEX(OpenMeteoAPI[WeatherCode],ROWS($K$2:K3466)))</f>
        <v>3</v>
      </c>
      <c r="L3466" s="3" cm="1">
        <f t="array" ref="L3466">IF($A3466="","",INDEX(OpenMeteoAPI[WindSpeedKMH],ROWS($L$2:L3466)))</f>
        <v>3</v>
      </c>
    </row>
    <row r="3467" spans="1:12">
      <c r="A3467" t="str" cm="1">
        <f t="array" ref="A3467">IFERROR(INDEX(OpenMeteoAPI[City],ROWS($A$2:A3467))&amp;", "&amp;INDEX(OpenMeteoAPI[CountryCode],ROWS($A$2:A3467)),"")</f>
        <v>Stockholm, SE</v>
      </c>
      <c r="B3467" t="str" cm="1">
        <f t="array" ref="B3467">IF($A3467="","",INDEX(OpenMeteoAPI[LocationID],ROWS($B$2:B3467)))</f>
        <v>SE-STO</v>
      </c>
      <c r="C3467" s="5" cm="1">
        <f t="array" ref="C3467">IF($A3467="","",INDEX(OpenMeteoAPI[ForecastDateTime],ROWS($C$2:C3467)))</f>
        <v>46214.375</v>
      </c>
      <c r="D3467" t="str">
        <f t="shared" si="54"/>
        <v>9AM</v>
      </c>
      <c r="E3467" t="str" cm="1">
        <f t="array" ref="E3467">IF($K3467="","",_xlfn.IFS($K3467=0,_xlfn.UNICHAR(9728),$K3467&lt;=3,_xlfn.UNICHAR(9729),OR($K3467=45,$K3467=48),"~",AND($K3467&gt;=51,$K3467&lt;=67),_xlfn.UNICHAR(9748),AND($K3467&gt;=71,$K3467&lt;=77),_xlfn.UNICHAR(10052),AND($K3467&gt;=80,$K3467&lt;=82),_xlfn.UNICHAR(9748),AND($K3467&gt;=95,$K3467&lt;=99),_xlfn.UNICHAR(9889),TRUE,_xlfn.UNICHAR(9729)))</f>
        <v>☁</v>
      </c>
      <c r="F3467" t="str" cm="1">
        <f t="array" ref="F3467">IF($K3467="","",_xlfn.IFS($K3467=0,"Clear",$K3467&lt;=3,"Partly Cloudy",OR($K3467=45,$K3467=48),"Fog",AND($K3467&gt;=51,$K3467&lt;=67),"Drizzle",AND($K3467&gt;=71,$K3467&lt;=77),"Snow",AND($K3467&gt;=80,$K3467&lt;=82),"Rain Showers",AND($K3467&gt;=95,$K3467&lt;=99),"Thunderstorm",TRUE,"Cloudy"))</f>
        <v>Partly Cloudy</v>
      </c>
      <c r="G3467" s="3" cm="1">
        <f t="array" ref="G3467">IF($A3467="","",INDEX(OpenMeteoAPI[TemperatureC],ROWS($G$2:G3467)))</f>
        <v>18.5</v>
      </c>
      <c r="H3467" s="4" cm="1">
        <f t="array" ref="H3467">IF($A3467="","",INDEX(OpenMeteoAPI[RelativeHumidityPct],ROWS($H$2:H3467))/100)</f>
        <v>0.76</v>
      </c>
      <c r="I3467" s="4" cm="1">
        <f t="array" ref="I3467">IF($A3467="","",INDEX(OpenMeteoAPI[PrecipitationProbabilityPct],ROWS($I$2:I3467))/100)</f>
        <v>0.02</v>
      </c>
      <c r="J3467" s="3" cm="1">
        <f t="array" ref="J3467">IF($A3467="","",INDEX(OpenMeteoAPI[PrecipitationMM],ROWS($J$2:J3467)))</f>
        <v>0</v>
      </c>
      <c r="K3467" cm="1">
        <f t="array" ref="K3467">IF($A3467="","",INDEX(OpenMeteoAPI[WeatherCode],ROWS($K$2:K3467)))</f>
        <v>2</v>
      </c>
      <c r="L3467" s="3" cm="1">
        <f t="array" ref="L3467">IF($A3467="","",INDEX(OpenMeteoAPI[WindSpeedKMH],ROWS($L$2:L3467)))</f>
        <v>3.8</v>
      </c>
    </row>
    <row r="3468" spans="1:12">
      <c r="A3468" t="str" cm="1">
        <f t="array" ref="A3468">IFERROR(INDEX(OpenMeteoAPI[City],ROWS($A$2:A3468))&amp;", "&amp;INDEX(OpenMeteoAPI[CountryCode],ROWS($A$2:A3468)),"")</f>
        <v>Stockholm, SE</v>
      </c>
      <c r="B3468" t="str" cm="1">
        <f t="array" ref="B3468">IF($A3468="","",INDEX(OpenMeteoAPI[LocationID],ROWS($B$2:B3468)))</f>
        <v>SE-STO</v>
      </c>
      <c r="C3468" s="5" cm="1">
        <f t="array" ref="C3468">IF($A3468="","",INDEX(OpenMeteoAPI[ForecastDateTime],ROWS($C$2:C3468)))</f>
        <v>46214.416666666664</v>
      </c>
      <c r="D3468" t="str">
        <f t="shared" si="54"/>
        <v>10AM</v>
      </c>
      <c r="E3468" t="str" cm="1">
        <f t="array" ref="E3468">IF($K3468="","",_xlfn.IFS($K3468=0,_xlfn.UNICHAR(9728),$K3468&lt;=3,_xlfn.UNICHAR(9729),OR($K3468=45,$K3468=48),"~",AND($K3468&gt;=51,$K3468&lt;=67),_xlfn.UNICHAR(9748),AND($K3468&gt;=71,$K3468&lt;=77),_xlfn.UNICHAR(10052),AND($K3468&gt;=80,$K3468&lt;=82),_xlfn.UNICHAR(9748),AND($K3468&gt;=95,$K3468&lt;=99),_xlfn.UNICHAR(9889),TRUE,_xlfn.UNICHAR(9729)))</f>
        <v>☁</v>
      </c>
      <c r="F3468" t="str" cm="1">
        <f t="array" ref="F3468">IF($K3468="","",_xlfn.IFS($K3468=0,"Clear",$K3468&lt;=3,"Partly Cloudy",OR($K3468=45,$K3468=48),"Fog",AND($K3468&gt;=51,$K3468&lt;=67),"Drizzle",AND($K3468&gt;=71,$K3468&lt;=77),"Snow",AND($K3468&gt;=80,$K3468&lt;=82),"Rain Showers",AND($K3468&gt;=95,$K3468&lt;=99),"Thunderstorm",TRUE,"Cloudy"))</f>
        <v>Partly Cloudy</v>
      </c>
      <c r="G3468" s="3" cm="1">
        <f t="array" ref="G3468">IF($A3468="","",INDEX(OpenMeteoAPI[TemperatureC],ROWS($G$2:G3468)))</f>
        <v>20.7</v>
      </c>
      <c r="H3468" s="4" cm="1">
        <f t="array" ref="H3468">IF($A3468="","",INDEX(OpenMeteoAPI[RelativeHumidityPct],ROWS($H$2:H3468))/100)</f>
        <v>0.65</v>
      </c>
      <c r="I3468" s="4" cm="1">
        <f t="array" ref="I3468">IF($A3468="","",INDEX(OpenMeteoAPI[PrecipitationProbabilityPct],ROWS($I$2:I3468))/100)</f>
        <v>0.04</v>
      </c>
      <c r="J3468" s="3" cm="1">
        <f t="array" ref="J3468">IF($A3468="","",INDEX(OpenMeteoAPI[PrecipitationMM],ROWS($J$2:J3468)))</f>
        <v>0</v>
      </c>
      <c r="K3468" cm="1">
        <f t="array" ref="K3468">IF($A3468="","",INDEX(OpenMeteoAPI[WeatherCode],ROWS($K$2:K3468)))</f>
        <v>2</v>
      </c>
      <c r="L3468" s="3" cm="1">
        <f t="array" ref="L3468">IF($A3468="","",INDEX(OpenMeteoAPI[WindSpeedKMH],ROWS($L$2:L3468)))</f>
        <v>5.2</v>
      </c>
    </row>
    <row r="3469" spans="1:12">
      <c r="A3469" t="str" cm="1">
        <f t="array" ref="A3469">IFERROR(INDEX(OpenMeteoAPI[City],ROWS($A$2:A3469))&amp;", "&amp;INDEX(OpenMeteoAPI[CountryCode],ROWS($A$2:A3469)),"")</f>
        <v>Stockholm, SE</v>
      </c>
      <c r="B3469" t="str" cm="1">
        <f t="array" ref="B3469">IF($A3469="","",INDEX(OpenMeteoAPI[LocationID],ROWS($B$2:B3469)))</f>
        <v>SE-STO</v>
      </c>
      <c r="C3469" s="5" cm="1">
        <f t="array" ref="C3469">IF($A3469="","",INDEX(OpenMeteoAPI[ForecastDateTime],ROWS($C$2:C3469)))</f>
        <v>46214.458333333336</v>
      </c>
      <c r="D3469" t="str">
        <f t="shared" si="54"/>
        <v>11AM</v>
      </c>
      <c r="E3469" t="str" cm="1">
        <f t="array" ref="E3469">IF($K3469="","",_xlfn.IFS($K3469=0,_xlfn.UNICHAR(9728),$K3469&lt;=3,_xlfn.UNICHAR(9729),OR($K3469=45,$K3469=48),"~",AND($K3469&gt;=51,$K3469&lt;=67),_xlfn.UNICHAR(9748),AND($K3469&gt;=71,$K3469&lt;=77),_xlfn.UNICHAR(10052),AND($K3469&gt;=80,$K3469&lt;=82),_xlfn.UNICHAR(9748),AND($K3469&gt;=95,$K3469&lt;=99),_xlfn.UNICHAR(9889),TRUE,_xlfn.UNICHAR(9729)))</f>
        <v>☁</v>
      </c>
      <c r="F3469" t="str" cm="1">
        <f t="array" ref="F3469">IF($K3469="","",_xlfn.IFS($K3469=0,"Clear",$K3469&lt;=3,"Partly Cloudy",OR($K3469=45,$K3469=48),"Fog",AND($K3469&gt;=51,$K3469&lt;=67),"Drizzle",AND($K3469&gt;=71,$K3469&lt;=77),"Snow",AND($K3469&gt;=80,$K3469&lt;=82),"Rain Showers",AND($K3469&gt;=95,$K3469&lt;=99),"Thunderstorm",TRUE,"Cloudy"))</f>
        <v>Partly Cloudy</v>
      </c>
      <c r="G3469" s="3" cm="1">
        <f t="array" ref="G3469">IF($A3469="","",INDEX(OpenMeteoAPI[TemperatureC],ROWS($G$2:G3469)))</f>
        <v>22.5</v>
      </c>
      <c r="H3469" s="4" cm="1">
        <f t="array" ref="H3469">IF($A3469="","",INDEX(OpenMeteoAPI[RelativeHumidityPct],ROWS($H$2:H3469))/100)</f>
        <v>0.56999999999999995</v>
      </c>
      <c r="I3469" s="4" cm="1">
        <f t="array" ref="I3469">IF($A3469="","",INDEX(OpenMeteoAPI[PrecipitationProbabilityPct],ROWS($I$2:I3469))/100)</f>
        <v>0.08</v>
      </c>
      <c r="J3469" s="3" cm="1">
        <f t="array" ref="J3469">IF($A3469="","",INDEX(OpenMeteoAPI[PrecipitationMM],ROWS($J$2:J3469)))</f>
        <v>0</v>
      </c>
      <c r="K3469" cm="1">
        <f t="array" ref="K3469">IF($A3469="","",INDEX(OpenMeteoAPI[WeatherCode],ROWS($K$2:K3469)))</f>
        <v>2</v>
      </c>
      <c r="L3469" s="3" cm="1">
        <f t="array" ref="L3469">IF($A3469="","",INDEX(OpenMeteoAPI[WindSpeedKMH],ROWS($L$2:L3469)))</f>
        <v>6.8</v>
      </c>
    </row>
    <row r="3470" spans="1:12">
      <c r="A3470" t="str" cm="1">
        <f t="array" ref="A3470">IFERROR(INDEX(OpenMeteoAPI[City],ROWS($A$2:A3470))&amp;", "&amp;INDEX(OpenMeteoAPI[CountryCode],ROWS($A$2:A3470)),"")</f>
        <v>Stockholm, SE</v>
      </c>
      <c r="B3470" t="str" cm="1">
        <f t="array" ref="B3470">IF($A3470="","",INDEX(OpenMeteoAPI[LocationID],ROWS($B$2:B3470)))</f>
        <v>SE-STO</v>
      </c>
      <c r="C3470" s="5" cm="1">
        <f t="array" ref="C3470">IF($A3470="","",INDEX(OpenMeteoAPI[ForecastDateTime],ROWS($C$2:C3470)))</f>
        <v>46214.5</v>
      </c>
      <c r="D3470" t="str">
        <f t="shared" si="54"/>
        <v>12PM</v>
      </c>
      <c r="E3470" t="str" cm="1">
        <f t="array" ref="E3470">IF($K3470="","",_xlfn.IFS($K3470=0,_xlfn.UNICHAR(9728),$K3470&lt;=3,_xlfn.UNICHAR(9729),OR($K3470=45,$K3470=48),"~",AND($K3470&gt;=51,$K3470&lt;=67),_xlfn.UNICHAR(9748),AND($K3470&gt;=71,$K3470&lt;=77),_xlfn.UNICHAR(10052),AND($K3470&gt;=80,$K3470&lt;=82),_xlfn.UNICHAR(9748),AND($K3470&gt;=95,$K3470&lt;=99),_xlfn.UNICHAR(9889),TRUE,_xlfn.UNICHAR(9729)))</f>
        <v>☔</v>
      </c>
      <c r="F3470" t="str" cm="1">
        <f t="array" ref="F3470">IF($K3470="","",_xlfn.IFS($K3470=0,"Clear",$K3470&lt;=3,"Partly Cloudy",OR($K3470=45,$K3470=48),"Fog",AND($K3470&gt;=51,$K3470&lt;=67),"Drizzle",AND($K3470&gt;=71,$K3470&lt;=77),"Snow",AND($K3470&gt;=80,$K3470&lt;=82),"Rain Showers",AND($K3470&gt;=95,$K3470&lt;=99),"Thunderstorm",TRUE,"Cloudy"))</f>
        <v>Drizzle</v>
      </c>
      <c r="G3470" s="3" cm="1">
        <f t="array" ref="G3470">IF($A3470="","",INDEX(OpenMeteoAPI[TemperatureC],ROWS($G$2:G3470)))</f>
        <v>23.5</v>
      </c>
      <c r="H3470" s="4" cm="1">
        <f t="array" ref="H3470">IF($A3470="","",INDEX(OpenMeteoAPI[RelativeHumidityPct],ROWS($H$2:H3470))/100)</f>
        <v>0.53</v>
      </c>
      <c r="I3470" s="4" cm="1">
        <f t="array" ref="I3470">IF($A3470="","",INDEX(OpenMeteoAPI[PrecipitationProbabilityPct],ROWS($I$2:I3470))/100)</f>
        <v>0.13</v>
      </c>
      <c r="J3470" s="3" cm="1">
        <f t="array" ref="J3470">IF($A3470="","",INDEX(OpenMeteoAPI[PrecipitationMM],ROWS($J$2:J3470)))</f>
        <v>0.1</v>
      </c>
      <c r="K3470" cm="1">
        <f t="array" ref="K3470">IF($A3470="","",INDEX(OpenMeteoAPI[WeatherCode],ROWS($K$2:K3470)))</f>
        <v>51</v>
      </c>
      <c r="L3470" s="3" cm="1">
        <f t="array" ref="L3470">IF($A3470="","",INDEX(OpenMeteoAPI[WindSpeedKMH],ROWS($L$2:L3470)))</f>
        <v>8.1</v>
      </c>
    </row>
    <row r="3471" spans="1:12">
      <c r="A3471" t="str" cm="1">
        <f t="array" ref="A3471">IFERROR(INDEX(OpenMeteoAPI[City],ROWS($A$2:A3471))&amp;", "&amp;INDEX(OpenMeteoAPI[CountryCode],ROWS($A$2:A3471)),"")</f>
        <v>Stockholm, SE</v>
      </c>
      <c r="B3471" t="str" cm="1">
        <f t="array" ref="B3471">IF($A3471="","",INDEX(OpenMeteoAPI[LocationID],ROWS($B$2:B3471)))</f>
        <v>SE-STO</v>
      </c>
      <c r="C3471" s="5" cm="1">
        <f t="array" ref="C3471">IF($A3471="","",INDEX(OpenMeteoAPI[ForecastDateTime],ROWS($C$2:C3471)))</f>
        <v>46214.541666666664</v>
      </c>
      <c r="D3471" t="str">
        <f t="shared" si="54"/>
        <v>1PM</v>
      </c>
      <c r="E3471" t="str" cm="1">
        <f t="array" ref="E3471">IF($K3471="","",_xlfn.IFS($K3471=0,_xlfn.UNICHAR(9728),$K3471&lt;=3,_xlfn.UNICHAR(9729),OR($K3471=45,$K3471=48),"~",AND($K3471&gt;=51,$K3471&lt;=67),_xlfn.UNICHAR(9748),AND($K3471&gt;=71,$K3471&lt;=77),_xlfn.UNICHAR(10052),AND($K3471&gt;=80,$K3471&lt;=82),_xlfn.UNICHAR(9748),AND($K3471&gt;=95,$K3471&lt;=99),_xlfn.UNICHAR(9889),TRUE,_xlfn.UNICHAR(9729)))</f>
        <v>☔</v>
      </c>
      <c r="F3471" t="str" cm="1">
        <f t="array" ref="F3471">IF($K3471="","",_xlfn.IFS($K3471=0,"Clear",$K3471&lt;=3,"Partly Cloudy",OR($K3471=45,$K3471=48),"Fog",AND($K3471&gt;=51,$K3471&lt;=67),"Drizzle",AND($K3471&gt;=71,$K3471&lt;=77),"Snow",AND($K3471&gt;=80,$K3471&lt;=82),"Rain Showers",AND($K3471&gt;=95,$K3471&lt;=99),"Thunderstorm",TRUE,"Cloudy"))</f>
        <v>Drizzle</v>
      </c>
      <c r="G3471" s="3" cm="1">
        <f t="array" ref="G3471">IF($A3471="","",INDEX(OpenMeteoAPI[TemperatureC],ROWS($G$2:G3471)))</f>
        <v>24</v>
      </c>
      <c r="H3471" s="4" cm="1">
        <f t="array" ref="H3471">IF($A3471="","",INDEX(OpenMeteoAPI[RelativeHumidityPct],ROWS($H$2:H3471))/100)</f>
        <v>0.51</v>
      </c>
      <c r="I3471" s="4" cm="1">
        <f t="array" ref="I3471">IF($A3471="","",INDEX(OpenMeteoAPI[PrecipitationProbabilityPct],ROWS($I$2:I3471))/100)</f>
        <v>0.2</v>
      </c>
      <c r="J3471" s="3" cm="1">
        <f t="array" ref="J3471">IF($A3471="","",INDEX(OpenMeteoAPI[PrecipitationMM],ROWS($J$2:J3471)))</f>
        <v>0.1</v>
      </c>
      <c r="K3471" cm="1">
        <f t="array" ref="K3471">IF($A3471="","",INDEX(OpenMeteoAPI[WeatherCode],ROWS($K$2:K3471)))</f>
        <v>51</v>
      </c>
      <c r="L3471" s="3" cm="1">
        <f t="array" ref="L3471">IF($A3471="","",INDEX(OpenMeteoAPI[WindSpeedKMH],ROWS($L$2:L3471)))</f>
        <v>9.6</v>
      </c>
    </row>
    <row r="3472" spans="1:12">
      <c r="A3472" t="str" cm="1">
        <f t="array" ref="A3472">IFERROR(INDEX(OpenMeteoAPI[City],ROWS($A$2:A3472))&amp;", "&amp;INDEX(OpenMeteoAPI[CountryCode],ROWS($A$2:A3472)),"")</f>
        <v>Stockholm, SE</v>
      </c>
      <c r="B3472" t="str" cm="1">
        <f t="array" ref="B3472">IF($A3472="","",INDEX(OpenMeteoAPI[LocationID],ROWS($B$2:B3472)))</f>
        <v>SE-STO</v>
      </c>
      <c r="C3472" s="5" cm="1">
        <f t="array" ref="C3472">IF($A3472="","",INDEX(OpenMeteoAPI[ForecastDateTime],ROWS($C$2:C3472)))</f>
        <v>46214.583333333336</v>
      </c>
      <c r="D3472" t="str">
        <f t="shared" si="54"/>
        <v>2PM</v>
      </c>
      <c r="E3472" t="str" cm="1">
        <f t="array" ref="E3472">IF($K3472="","",_xlfn.IFS($K3472=0,_xlfn.UNICHAR(9728),$K3472&lt;=3,_xlfn.UNICHAR(9729),OR($K3472=45,$K3472=48),"~",AND($K3472&gt;=51,$K3472&lt;=67),_xlfn.UNICHAR(9748),AND($K3472&gt;=71,$K3472&lt;=77),_xlfn.UNICHAR(10052),AND($K3472&gt;=80,$K3472&lt;=82),_xlfn.UNICHAR(9748),AND($K3472&gt;=95,$K3472&lt;=99),_xlfn.UNICHAR(9889),TRUE,_xlfn.UNICHAR(9729)))</f>
        <v>☔</v>
      </c>
      <c r="F3472" t="str" cm="1">
        <f t="array" ref="F3472">IF($K3472="","",_xlfn.IFS($K3472=0,"Clear",$K3472&lt;=3,"Partly Cloudy",OR($K3472=45,$K3472=48),"Fog",AND($K3472&gt;=51,$K3472&lt;=67),"Drizzle",AND($K3472&gt;=71,$K3472&lt;=77),"Snow",AND($K3472&gt;=80,$K3472&lt;=82),"Rain Showers",AND($K3472&gt;=95,$K3472&lt;=99),"Thunderstorm",TRUE,"Cloudy"))</f>
        <v>Drizzle</v>
      </c>
      <c r="G3472" s="3" cm="1">
        <f t="array" ref="G3472">IF($A3472="","",INDEX(OpenMeteoAPI[TemperatureC],ROWS($G$2:G3472)))</f>
        <v>24.4</v>
      </c>
      <c r="H3472" s="4" cm="1">
        <f t="array" ref="H3472">IF($A3472="","",INDEX(OpenMeteoAPI[RelativeHumidityPct],ROWS($H$2:H3472))/100)</f>
        <v>0.5</v>
      </c>
      <c r="I3472" s="4" cm="1">
        <f t="array" ref="I3472">IF($A3472="","",INDEX(OpenMeteoAPI[PrecipitationProbabilityPct],ROWS($I$2:I3472))/100)</f>
        <v>0.25</v>
      </c>
      <c r="J3472" s="3" cm="1">
        <f t="array" ref="J3472">IF($A3472="","",INDEX(OpenMeteoAPI[PrecipitationMM],ROWS($J$2:J3472)))</f>
        <v>0.1</v>
      </c>
      <c r="K3472" cm="1">
        <f t="array" ref="K3472">IF($A3472="","",INDEX(OpenMeteoAPI[WeatherCode],ROWS($K$2:K3472)))</f>
        <v>51</v>
      </c>
      <c r="L3472" s="3" cm="1">
        <f t="array" ref="L3472">IF($A3472="","",INDEX(OpenMeteoAPI[WindSpeedKMH],ROWS($L$2:L3472)))</f>
        <v>10.6</v>
      </c>
    </row>
    <row r="3473" spans="1:12">
      <c r="A3473" t="str" cm="1">
        <f t="array" ref="A3473">IFERROR(INDEX(OpenMeteoAPI[City],ROWS($A$2:A3473))&amp;", "&amp;INDEX(OpenMeteoAPI[CountryCode],ROWS($A$2:A3473)),"")</f>
        <v>Stockholm, SE</v>
      </c>
      <c r="B3473" t="str" cm="1">
        <f t="array" ref="B3473">IF($A3473="","",INDEX(OpenMeteoAPI[LocationID],ROWS($B$2:B3473)))</f>
        <v>SE-STO</v>
      </c>
      <c r="C3473" s="5" cm="1">
        <f t="array" ref="C3473">IF($A3473="","",INDEX(OpenMeteoAPI[ForecastDateTime],ROWS($C$2:C3473)))</f>
        <v>46214.625</v>
      </c>
      <c r="D3473" t="str">
        <f t="shared" si="54"/>
        <v>3PM</v>
      </c>
      <c r="E3473" t="str" cm="1">
        <f t="array" ref="E3473">IF($K3473="","",_xlfn.IFS($K3473=0,_xlfn.UNICHAR(9728),$K3473&lt;=3,_xlfn.UNICHAR(9729),OR($K3473=45,$K3473=48),"~",AND($K3473&gt;=51,$K3473&lt;=67),_xlfn.UNICHAR(9748),AND($K3473&gt;=71,$K3473&lt;=77),_xlfn.UNICHAR(10052),AND($K3473&gt;=80,$K3473&lt;=82),_xlfn.UNICHAR(9748),AND($K3473&gt;=95,$K3473&lt;=99),_xlfn.UNICHAR(9889),TRUE,_xlfn.UNICHAR(9729)))</f>
        <v>☁</v>
      </c>
      <c r="F3473" t="str" cm="1">
        <f t="array" ref="F3473">IF($K3473="","",_xlfn.IFS($K3473=0,"Clear",$K3473&lt;=3,"Partly Cloudy",OR($K3473=45,$K3473=48),"Fog",AND($K3473&gt;=51,$K3473&lt;=67),"Drizzle",AND($K3473&gt;=71,$K3473&lt;=77),"Snow",AND($K3473&gt;=80,$K3473&lt;=82),"Rain Showers",AND($K3473&gt;=95,$K3473&lt;=99),"Thunderstorm",TRUE,"Cloudy"))</f>
        <v>Partly Cloudy</v>
      </c>
      <c r="G3473" s="3" cm="1">
        <f t="array" ref="G3473">IF($A3473="","",INDEX(OpenMeteoAPI[TemperatureC],ROWS($G$2:G3473)))</f>
        <v>24.8</v>
      </c>
      <c r="H3473" s="4" cm="1">
        <f t="array" ref="H3473">IF($A3473="","",INDEX(OpenMeteoAPI[RelativeHumidityPct],ROWS($H$2:H3473))/100)</f>
        <v>0.49</v>
      </c>
      <c r="I3473" s="4" cm="1">
        <f t="array" ref="I3473">IF($A3473="","",INDEX(OpenMeteoAPI[PrecipitationProbabilityPct],ROWS($I$2:I3473))/100)</f>
        <v>0.28000000000000003</v>
      </c>
      <c r="J3473" s="3" cm="1">
        <f t="array" ref="J3473">IF($A3473="","",INDEX(OpenMeteoAPI[PrecipitationMM],ROWS($J$2:J3473)))</f>
        <v>0</v>
      </c>
      <c r="K3473" cm="1">
        <f t="array" ref="K3473">IF($A3473="","",INDEX(OpenMeteoAPI[WeatherCode],ROWS($K$2:K3473)))</f>
        <v>2</v>
      </c>
      <c r="L3473" s="3" cm="1">
        <f t="array" ref="L3473">IF($A3473="","",INDEX(OpenMeteoAPI[WindSpeedKMH],ROWS($L$2:L3473)))</f>
        <v>11.3</v>
      </c>
    </row>
    <row r="3474" spans="1:12">
      <c r="A3474" t="str" cm="1">
        <f t="array" ref="A3474">IFERROR(INDEX(OpenMeteoAPI[City],ROWS($A$2:A3474))&amp;", "&amp;INDEX(OpenMeteoAPI[CountryCode],ROWS($A$2:A3474)),"")</f>
        <v>Stockholm, SE</v>
      </c>
      <c r="B3474" t="str" cm="1">
        <f t="array" ref="B3474">IF($A3474="","",INDEX(OpenMeteoAPI[LocationID],ROWS($B$2:B3474)))</f>
        <v>SE-STO</v>
      </c>
      <c r="C3474" s="5" cm="1">
        <f t="array" ref="C3474">IF($A3474="","",INDEX(OpenMeteoAPI[ForecastDateTime],ROWS($C$2:C3474)))</f>
        <v>46214.666666666664</v>
      </c>
      <c r="D3474" t="str">
        <f t="shared" si="54"/>
        <v>4PM</v>
      </c>
      <c r="E3474" t="str" cm="1">
        <f t="array" ref="E3474">IF($K3474="","",_xlfn.IFS($K3474=0,_xlfn.UNICHAR(9728),$K3474&lt;=3,_xlfn.UNICHAR(9729),OR($K3474=45,$K3474=48),"~",AND($K3474&gt;=51,$K3474&lt;=67),_xlfn.UNICHAR(9748),AND($K3474&gt;=71,$K3474&lt;=77),_xlfn.UNICHAR(10052),AND($K3474&gt;=80,$K3474&lt;=82),_xlfn.UNICHAR(9748),AND($K3474&gt;=95,$K3474&lt;=99),_xlfn.UNICHAR(9889),TRUE,_xlfn.UNICHAR(9729)))</f>
        <v>☁</v>
      </c>
      <c r="F3474" t="str" cm="1">
        <f t="array" ref="F3474">IF($K3474="","",_xlfn.IFS($K3474=0,"Clear",$K3474&lt;=3,"Partly Cloudy",OR($K3474=45,$K3474=48),"Fog",AND($K3474&gt;=51,$K3474&lt;=67),"Drizzle",AND($K3474&gt;=71,$K3474&lt;=77),"Snow",AND($K3474&gt;=80,$K3474&lt;=82),"Rain Showers",AND($K3474&gt;=95,$K3474&lt;=99),"Thunderstorm",TRUE,"Cloudy"))</f>
        <v>Partly Cloudy</v>
      </c>
      <c r="G3474" s="3" cm="1">
        <f t="array" ref="G3474">IF($A3474="","",INDEX(OpenMeteoAPI[TemperatureC],ROWS($G$2:G3474)))</f>
        <v>25</v>
      </c>
      <c r="H3474" s="4" cm="1">
        <f t="array" ref="H3474">IF($A3474="","",INDEX(OpenMeteoAPI[RelativeHumidityPct],ROWS($H$2:H3474))/100)</f>
        <v>0.48</v>
      </c>
      <c r="I3474" s="4" cm="1">
        <f t="array" ref="I3474">IF($A3474="","",INDEX(OpenMeteoAPI[PrecipitationProbabilityPct],ROWS($I$2:I3474))/100)</f>
        <v>0.3</v>
      </c>
      <c r="J3474" s="3" cm="1">
        <f t="array" ref="J3474">IF($A3474="","",INDEX(OpenMeteoAPI[PrecipitationMM],ROWS($J$2:J3474)))</f>
        <v>0</v>
      </c>
      <c r="K3474" cm="1">
        <f t="array" ref="K3474">IF($A3474="","",INDEX(OpenMeteoAPI[WeatherCode],ROWS($K$2:K3474)))</f>
        <v>2</v>
      </c>
      <c r="L3474" s="3" cm="1">
        <f t="array" ref="L3474">IF($A3474="","",INDEX(OpenMeteoAPI[WindSpeedKMH],ROWS($L$2:L3474)))</f>
        <v>11.4</v>
      </c>
    </row>
    <row r="3475" spans="1:12">
      <c r="A3475" t="str" cm="1">
        <f t="array" ref="A3475">IFERROR(INDEX(OpenMeteoAPI[City],ROWS($A$2:A3475))&amp;", "&amp;INDEX(OpenMeteoAPI[CountryCode],ROWS($A$2:A3475)),"")</f>
        <v>Stockholm, SE</v>
      </c>
      <c r="B3475" t="str" cm="1">
        <f t="array" ref="B3475">IF($A3475="","",INDEX(OpenMeteoAPI[LocationID],ROWS($B$2:B3475)))</f>
        <v>SE-STO</v>
      </c>
      <c r="C3475" s="5" cm="1">
        <f t="array" ref="C3475">IF($A3475="","",INDEX(OpenMeteoAPI[ForecastDateTime],ROWS($C$2:C3475)))</f>
        <v>46214.708333333336</v>
      </c>
      <c r="D3475" t="str">
        <f t="shared" si="54"/>
        <v>5PM</v>
      </c>
      <c r="E3475" t="str" cm="1">
        <f t="array" ref="E3475">IF($K3475="","",_xlfn.IFS($K3475=0,_xlfn.UNICHAR(9728),$K3475&lt;=3,_xlfn.UNICHAR(9729),OR($K3475=45,$K3475=48),"~",AND($K3475&gt;=51,$K3475&lt;=67),_xlfn.UNICHAR(9748),AND($K3475&gt;=71,$K3475&lt;=77),_xlfn.UNICHAR(10052),AND($K3475&gt;=80,$K3475&lt;=82),_xlfn.UNICHAR(9748),AND($K3475&gt;=95,$K3475&lt;=99),_xlfn.UNICHAR(9889),TRUE,_xlfn.UNICHAR(9729)))</f>
        <v>☁</v>
      </c>
      <c r="F3475" t="str" cm="1">
        <f t="array" ref="F3475">IF($K3475="","",_xlfn.IFS($K3475=0,"Clear",$K3475&lt;=3,"Partly Cloudy",OR($K3475=45,$K3475=48),"Fog",AND($K3475&gt;=51,$K3475&lt;=67),"Drizzle",AND($K3475&gt;=71,$K3475&lt;=77),"Snow",AND($K3475&gt;=80,$K3475&lt;=82),"Rain Showers",AND($K3475&gt;=95,$K3475&lt;=99),"Thunderstorm",TRUE,"Cloudy"))</f>
        <v>Partly Cloudy</v>
      </c>
      <c r="G3475" s="3" cm="1">
        <f t="array" ref="G3475">IF($A3475="","",INDEX(OpenMeteoAPI[TemperatureC],ROWS($G$2:G3475)))</f>
        <v>24.9</v>
      </c>
      <c r="H3475" s="4" cm="1">
        <f t="array" ref="H3475">IF($A3475="","",INDEX(OpenMeteoAPI[RelativeHumidityPct],ROWS($H$2:H3475))/100)</f>
        <v>0.48</v>
      </c>
      <c r="I3475" s="4" cm="1">
        <f t="array" ref="I3475">IF($A3475="","",INDEX(OpenMeteoAPI[PrecipitationProbabilityPct],ROWS($I$2:I3475))/100)</f>
        <v>0.28999999999999998</v>
      </c>
      <c r="J3475" s="3" cm="1">
        <f t="array" ref="J3475">IF($A3475="","",INDEX(OpenMeteoAPI[PrecipitationMM],ROWS($J$2:J3475)))</f>
        <v>0</v>
      </c>
      <c r="K3475" cm="1">
        <f t="array" ref="K3475">IF($A3475="","",INDEX(OpenMeteoAPI[WeatherCode],ROWS($K$2:K3475)))</f>
        <v>2</v>
      </c>
      <c r="L3475" s="3" cm="1">
        <f t="array" ref="L3475">IF($A3475="","",INDEX(OpenMeteoAPI[WindSpeedKMH],ROWS($L$2:L3475)))</f>
        <v>10.6</v>
      </c>
    </row>
    <row r="3476" spans="1:12">
      <c r="A3476" t="str" cm="1">
        <f t="array" ref="A3476">IFERROR(INDEX(OpenMeteoAPI[City],ROWS($A$2:A3476))&amp;", "&amp;INDEX(OpenMeteoAPI[CountryCode],ROWS($A$2:A3476)),"")</f>
        <v>Stockholm, SE</v>
      </c>
      <c r="B3476" t="str" cm="1">
        <f t="array" ref="B3476">IF($A3476="","",INDEX(OpenMeteoAPI[LocationID],ROWS($B$2:B3476)))</f>
        <v>SE-STO</v>
      </c>
      <c r="C3476" s="5" cm="1">
        <f t="array" ref="C3476">IF($A3476="","",INDEX(OpenMeteoAPI[ForecastDateTime],ROWS($C$2:C3476)))</f>
        <v>46214.75</v>
      </c>
      <c r="D3476" t="str">
        <f t="shared" si="54"/>
        <v>6PM</v>
      </c>
      <c r="E3476" t="str" cm="1">
        <f t="array" ref="E3476">IF($K3476="","",_xlfn.IFS($K3476=0,_xlfn.UNICHAR(9728),$K3476&lt;=3,_xlfn.UNICHAR(9729),OR($K3476=45,$K3476=48),"~",AND($K3476&gt;=51,$K3476&lt;=67),_xlfn.UNICHAR(9748),AND($K3476&gt;=71,$K3476&lt;=77),_xlfn.UNICHAR(10052),AND($K3476&gt;=80,$K3476&lt;=82),_xlfn.UNICHAR(9748),AND($K3476&gt;=95,$K3476&lt;=99),_xlfn.UNICHAR(9889),TRUE,_xlfn.UNICHAR(9729)))</f>
        <v>☁</v>
      </c>
      <c r="F3476" t="str" cm="1">
        <f t="array" ref="F3476">IF($K3476="","",_xlfn.IFS($K3476=0,"Clear",$K3476&lt;=3,"Partly Cloudy",OR($K3476=45,$K3476=48),"Fog",AND($K3476&gt;=51,$K3476&lt;=67),"Drizzle",AND($K3476&gt;=71,$K3476&lt;=77),"Snow",AND($K3476&gt;=80,$K3476&lt;=82),"Rain Showers",AND($K3476&gt;=95,$K3476&lt;=99),"Thunderstorm",TRUE,"Cloudy"))</f>
        <v>Partly Cloudy</v>
      </c>
      <c r="G3476" s="3" cm="1">
        <f t="array" ref="G3476">IF($A3476="","",INDEX(OpenMeteoAPI[TemperatureC],ROWS($G$2:G3476)))</f>
        <v>24.5</v>
      </c>
      <c r="H3476" s="4" cm="1">
        <f t="array" ref="H3476">IF($A3476="","",INDEX(OpenMeteoAPI[RelativeHumidityPct],ROWS($H$2:H3476))/100)</f>
        <v>0.5</v>
      </c>
      <c r="I3476" s="4" cm="1">
        <f t="array" ref="I3476">IF($A3476="","",INDEX(OpenMeteoAPI[PrecipitationProbabilityPct],ROWS($I$2:I3476))/100)</f>
        <v>0.25</v>
      </c>
      <c r="J3476" s="3" cm="1">
        <f t="array" ref="J3476">IF($A3476="","",INDEX(OpenMeteoAPI[PrecipitationMM],ROWS($J$2:J3476)))</f>
        <v>0</v>
      </c>
      <c r="K3476" cm="1">
        <f t="array" ref="K3476">IF($A3476="","",INDEX(OpenMeteoAPI[WeatherCode],ROWS($K$2:K3476)))</f>
        <v>2</v>
      </c>
      <c r="L3476" s="3" cm="1">
        <f t="array" ref="L3476">IF($A3476="","",INDEX(OpenMeteoAPI[WindSpeedKMH],ROWS($L$2:L3476)))</f>
        <v>8</v>
      </c>
    </row>
    <row r="3477" spans="1:12">
      <c r="A3477" t="str" cm="1">
        <f t="array" ref="A3477">IFERROR(INDEX(OpenMeteoAPI[City],ROWS($A$2:A3477))&amp;", "&amp;INDEX(OpenMeteoAPI[CountryCode],ROWS($A$2:A3477)),"")</f>
        <v>Stockholm, SE</v>
      </c>
      <c r="B3477" t="str" cm="1">
        <f t="array" ref="B3477">IF($A3477="","",INDEX(OpenMeteoAPI[LocationID],ROWS($B$2:B3477)))</f>
        <v>SE-STO</v>
      </c>
      <c r="C3477" s="5" cm="1">
        <f t="array" ref="C3477">IF($A3477="","",INDEX(OpenMeteoAPI[ForecastDateTime],ROWS($C$2:C3477)))</f>
        <v>46214.791666666664</v>
      </c>
      <c r="D3477" t="str">
        <f t="shared" si="54"/>
        <v>7PM</v>
      </c>
      <c r="E3477" t="str" cm="1">
        <f t="array" ref="E3477">IF($K3477="","",_xlfn.IFS($K3477=0,_xlfn.UNICHAR(9728),$K3477&lt;=3,_xlfn.UNICHAR(9729),OR($K3477=45,$K3477=48),"~",AND($K3477&gt;=51,$K3477&lt;=67),_xlfn.UNICHAR(9748),AND($K3477&gt;=71,$K3477&lt;=77),_xlfn.UNICHAR(10052),AND($K3477&gt;=80,$K3477&lt;=82),_xlfn.UNICHAR(9748),AND($K3477&gt;=95,$K3477&lt;=99),_xlfn.UNICHAR(9889),TRUE,_xlfn.UNICHAR(9729)))</f>
        <v>☁</v>
      </c>
      <c r="F3477" t="str" cm="1">
        <f t="array" ref="F3477">IF($K3477="","",_xlfn.IFS($K3477=0,"Clear",$K3477&lt;=3,"Partly Cloudy",OR($K3477=45,$K3477=48),"Fog",AND($K3477&gt;=51,$K3477&lt;=67),"Drizzle",AND($K3477&gt;=71,$K3477&lt;=77),"Snow",AND($K3477&gt;=80,$K3477&lt;=82),"Rain Showers",AND($K3477&gt;=95,$K3477&lt;=99),"Thunderstorm",TRUE,"Cloudy"))</f>
        <v>Partly Cloudy</v>
      </c>
      <c r="G3477" s="3" cm="1">
        <f t="array" ref="G3477">IF($A3477="","",INDEX(OpenMeteoAPI[TemperatureC],ROWS($G$2:G3477)))</f>
        <v>23.8</v>
      </c>
      <c r="H3477" s="4" cm="1">
        <f t="array" ref="H3477">IF($A3477="","",INDEX(OpenMeteoAPI[RelativeHumidityPct],ROWS($H$2:H3477))/100)</f>
        <v>0.54</v>
      </c>
      <c r="I3477" s="4" cm="1">
        <f t="array" ref="I3477">IF($A3477="","",INDEX(OpenMeteoAPI[PrecipitationProbabilityPct],ROWS($I$2:I3477))/100)</f>
        <v>0.19</v>
      </c>
      <c r="J3477" s="3" cm="1">
        <f t="array" ref="J3477">IF($A3477="","",INDEX(OpenMeteoAPI[PrecipitationMM],ROWS($J$2:J3477)))</f>
        <v>0</v>
      </c>
      <c r="K3477" cm="1">
        <f t="array" ref="K3477">IF($A3477="","",INDEX(OpenMeteoAPI[WeatherCode],ROWS($K$2:K3477)))</f>
        <v>3</v>
      </c>
      <c r="L3477" s="3" cm="1">
        <f t="array" ref="L3477">IF($A3477="","",INDEX(OpenMeteoAPI[WindSpeedKMH],ROWS($L$2:L3477)))</f>
        <v>7</v>
      </c>
    </row>
    <row r="3478" spans="1:12">
      <c r="A3478" t="str" cm="1">
        <f t="array" ref="A3478">IFERROR(INDEX(OpenMeteoAPI[City],ROWS($A$2:A3478))&amp;", "&amp;INDEX(OpenMeteoAPI[CountryCode],ROWS($A$2:A3478)),"")</f>
        <v>Stockholm, SE</v>
      </c>
      <c r="B3478" t="str" cm="1">
        <f t="array" ref="B3478">IF($A3478="","",INDEX(OpenMeteoAPI[LocationID],ROWS($B$2:B3478)))</f>
        <v>SE-STO</v>
      </c>
      <c r="C3478" s="5" cm="1">
        <f t="array" ref="C3478">IF($A3478="","",INDEX(OpenMeteoAPI[ForecastDateTime],ROWS($C$2:C3478)))</f>
        <v>46214.833333333336</v>
      </c>
      <c r="D3478" t="str">
        <f t="shared" si="54"/>
        <v>8PM</v>
      </c>
      <c r="E3478" t="str" cm="1">
        <f t="array" ref="E3478">IF($K3478="","",_xlfn.IFS($K3478=0,_xlfn.UNICHAR(9728),$K3478&lt;=3,_xlfn.UNICHAR(9729),OR($K3478=45,$K3478=48),"~",AND($K3478&gt;=51,$K3478&lt;=67),_xlfn.UNICHAR(9748),AND($K3478&gt;=71,$K3478&lt;=77),_xlfn.UNICHAR(10052),AND($K3478&gt;=80,$K3478&lt;=82),_xlfn.UNICHAR(9748),AND($K3478&gt;=95,$K3478&lt;=99),_xlfn.UNICHAR(9889),TRUE,_xlfn.UNICHAR(9729)))</f>
        <v>☁</v>
      </c>
      <c r="F3478" t="str" cm="1">
        <f t="array" ref="F3478">IF($K3478="","",_xlfn.IFS($K3478=0,"Clear",$K3478&lt;=3,"Partly Cloudy",OR($K3478=45,$K3478=48),"Fog",AND($K3478&gt;=51,$K3478&lt;=67),"Drizzle",AND($K3478&gt;=71,$K3478&lt;=77),"Snow",AND($K3478&gt;=80,$K3478&lt;=82),"Rain Showers",AND($K3478&gt;=95,$K3478&lt;=99),"Thunderstorm",TRUE,"Cloudy"))</f>
        <v>Partly Cloudy</v>
      </c>
      <c r="G3478" s="3" cm="1">
        <f t="array" ref="G3478">IF($A3478="","",INDEX(OpenMeteoAPI[TemperatureC],ROWS($G$2:G3478)))</f>
        <v>22.9</v>
      </c>
      <c r="H3478" s="4" cm="1">
        <f t="array" ref="H3478">IF($A3478="","",INDEX(OpenMeteoAPI[RelativeHumidityPct],ROWS($H$2:H3478))/100)</f>
        <v>0.57999999999999996</v>
      </c>
      <c r="I3478" s="4" cm="1">
        <f t="array" ref="I3478">IF($A3478="","",INDEX(OpenMeteoAPI[PrecipitationProbabilityPct],ROWS($I$2:I3478))/100)</f>
        <v>0.14000000000000001</v>
      </c>
      <c r="J3478" s="3" cm="1">
        <f t="array" ref="J3478">IF($A3478="","",INDEX(OpenMeteoAPI[PrecipitationMM],ROWS($J$2:J3478)))</f>
        <v>0</v>
      </c>
      <c r="K3478" cm="1">
        <f t="array" ref="K3478">IF($A3478="","",INDEX(OpenMeteoAPI[WeatherCode],ROWS($K$2:K3478)))</f>
        <v>3</v>
      </c>
      <c r="L3478" s="3" cm="1">
        <f t="array" ref="L3478">IF($A3478="","",INDEX(OpenMeteoAPI[WindSpeedKMH],ROWS($L$2:L3478)))</f>
        <v>7.6</v>
      </c>
    </row>
    <row r="3479" spans="1:12">
      <c r="A3479" t="str" cm="1">
        <f t="array" ref="A3479">IFERROR(INDEX(OpenMeteoAPI[City],ROWS($A$2:A3479))&amp;", "&amp;INDEX(OpenMeteoAPI[CountryCode],ROWS($A$2:A3479)),"")</f>
        <v>Stockholm, SE</v>
      </c>
      <c r="B3479" t="str" cm="1">
        <f t="array" ref="B3479">IF($A3479="","",INDEX(OpenMeteoAPI[LocationID],ROWS($B$2:B3479)))</f>
        <v>SE-STO</v>
      </c>
      <c r="C3479" s="5" cm="1">
        <f t="array" ref="C3479">IF($A3479="","",INDEX(OpenMeteoAPI[ForecastDateTime],ROWS($C$2:C3479)))</f>
        <v>46214.875</v>
      </c>
      <c r="D3479" t="str">
        <f t="shared" si="54"/>
        <v>9PM</v>
      </c>
      <c r="E3479" t="str" cm="1">
        <f t="array" ref="E3479">IF($K3479="","",_xlfn.IFS($K3479=0,_xlfn.UNICHAR(9728),$K3479&lt;=3,_xlfn.UNICHAR(9729),OR($K3479=45,$K3479=48),"~",AND($K3479&gt;=51,$K3479&lt;=67),_xlfn.UNICHAR(9748),AND($K3479&gt;=71,$K3479&lt;=77),_xlfn.UNICHAR(10052),AND($K3479&gt;=80,$K3479&lt;=82),_xlfn.UNICHAR(9748),AND($K3479&gt;=95,$K3479&lt;=99),_xlfn.UNICHAR(9889),TRUE,_xlfn.UNICHAR(9729)))</f>
        <v>☁</v>
      </c>
      <c r="F3479" t="str" cm="1">
        <f t="array" ref="F3479">IF($K3479="","",_xlfn.IFS($K3479=0,"Clear",$K3479&lt;=3,"Partly Cloudy",OR($K3479=45,$K3479=48),"Fog",AND($K3479&gt;=51,$K3479&lt;=67),"Drizzle",AND($K3479&gt;=71,$K3479&lt;=77),"Snow",AND($K3479&gt;=80,$K3479&lt;=82),"Rain Showers",AND($K3479&gt;=95,$K3479&lt;=99),"Thunderstorm",TRUE,"Cloudy"))</f>
        <v>Partly Cloudy</v>
      </c>
      <c r="G3479" s="3" cm="1">
        <f t="array" ref="G3479">IF($A3479="","",INDEX(OpenMeteoAPI[TemperatureC],ROWS($G$2:G3479)))</f>
        <v>21.7</v>
      </c>
      <c r="H3479" s="4" cm="1">
        <f t="array" ref="H3479">IF($A3479="","",INDEX(OpenMeteoAPI[RelativeHumidityPct],ROWS($H$2:H3479))/100)</f>
        <v>0.61</v>
      </c>
      <c r="I3479" s="4" cm="1">
        <f t="array" ref="I3479">IF($A3479="","",INDEX(OpenMeteoAPI[PrecipitationProbabilityPct],ROWS($I$2:I3479))/100)</f>
        <v>0.09</v>
      </c>
      <c r="J3479" s="3" cm="1">
        <f t="array" ref="J3479">IF($A3479="","",INDEX(OpenMeteoAPI[PrecipitationMM],ROWS($J$2:J3479)))</f>
        <v>0</v>
      </c>
      <c r="K3479" cm="1">
        <f t="array" ref="K3479">IF($A3479="","",INDEX(OpenMeteoAPI[WeatherCode],ROWS($K$2:K3479)))</f>
        <v>2</v>
      </c>
      <c r="L3479" s="3" cm="1">
        <f t="array" ref="L3479">IF($A3479="","",INDEX(OpenMeteoAPI[WindSpeedKMH],ROWS($L$2:L3479)))</f>
        <v>5.9</v>
      </c>
    </row>
    <row r="3480" spans="1:12">
      <c r="A3480" t="str" cm="1">
        <f t="array" ref="A3480">IFERROR(INDEX(OpenMeteoAPI[City],ROWS($A$2:A3480))&amp;", "&amp;INDEX(OpenMeteoAPI[CountryCode],ROWS($A$2:A3480)),"")</f>
        <v>Stockholm, SE</v>
      </c>
      <c r="B3480" t="str" cm="1">
        <f t="array" ref="B3480">IF($A3480="","",INDEX(OpenMeteoAPI[LocationID],ROWS($B$2:B3480)))</f>
        <v>SE-STO</v>
      </c>
      <c r="C3480" s="5" cm="1">
        <f t="array" ref="C3480">IF($A3480="","",INDEX(OpenMeteoAPI[ForecastDateTime],ROWS($C$2:C3480)))</f>
        <v>46214.916666666664</v>
      </c>
      <c r="D3480" t="str">
        <f t="shared" si="54"/>
        <v>10PM</v>
      </c>
      <c r="E3480" t="str" cm="1">
        <f t="array" ref="E3480">IF($K3480="","",_xlfn.IFS($K3480=0,_xlfn.UNICHAR(9728),$K3480&lt;=3,_xlfn.UNICHAR(9729),OR($K3480=45,$K3480=48),"~",AND($K3480&gt;=51,$K3480&lt;=67),_xlfn.UNICHAR(9748),AND($K3480&gt;=71,$K3480&lt;=77),_xlfn.UNICHAR(10052),AND($K3480&gt;=80,$K3480&lt;=82),_xlfn.UNICHAR(9748),AND($K3480&gt;=95,$K3480&lt;=99),_xlfn.UNICHAR(9889),TRUE,_xlfn.UNICHAR(9729)))</f>
        <v>☁</v>
      </c>
      <c r="F3480" t="str" cm="1">
        <f t="array" ref="F3480">IF($K3480="","",_xlfn.IFS($K3480=0,"Clear",$K3480&lt;=3,"Partly Cloudy",OR($K3480=45,$K3480=48),"Fog",AND($K3480&gt;=51,$K3480&lt;=67),"Drizzle",AND($K3480&gt;=71,$K3480&lt;=77),"Snow",AND($K3480&gt;=80,$K3480&lt;=82),"Rain Showers",AND($K3480&gt;=95,$K3480&lt;=99),"Thunderstorm",TRUE,"Cloudy"))</f>
        <v>Partly Cloudy</v>
      </c>
      <c r="G3480" s="3" cm="1">
        <f t="array" ref="G3480">IF($A3480="","",INDEX(OpenMeteoAPI[TemperatureC],ROWS($G$2:G3480)))</f>
        <v>20.399999999999999</v>
      </c>
      <c r="H3480" s="4" cm="1">
        <f t="array" ref="H3480">IF($A3480="","",INDEX(OpenMeteoAPI[RelativeHumidityPct],ROWS($H$2:H3480))/100)</f>
        <v>0.65</v>
      </c>
      <c r="I3480" s="4" cm="1">
        <f t="array" ref="I3480">IF($A3480="","",INDEX(OpenMeteoAPI[PrecipitationProbabilityPct],ROWS($I$2:I3480))/100)</f>
        <v>0.05</v>
      </c>
      <c r="J3480" s="3" cm="1">
        <f t="array" ref="J3480">IF($A3480="","",INDEX(OpenMeteoAPI[PrecipitationMM],ROWS($J$2:J3480)))</f>
        <v>0</v>
      </c>
      <c r="K3480" cm="1">
        <f t="array" ref="K3480">IF($A3480="","",INDEX(OpenMeteoAPI[WeatherCode],ROWS($K$2:K3480)))</f>
        <v>1</v>
      </c>
      <c r="L3480" s="3" cm="1">
        <f t="array" ref="L3480">IF($A3480="","",INDEX(OpenMeteoAPI[WindSpeedKMH],ROWS($L$2:L3480)))</f>
        <v>5.2</v>
      </c>
    </row>
    <row r="3481" spans="1:12">
      <c r="A3481" t="str" cm="1">
        <f t="array" ref="A3481">IFERROR(INDEX(OpenMeteoAPI[City],ROWS($A$2:A3481))&amp;", "&amp;INDEX(OpenMeteoAPI[CountryCode],ROWS($A$2:A3481)),"")</f>
        <v>Stockholm, SE</v>
      </c>
      <c r="B3481" t="str" cm="1">
        <f t="array" ref="B3481">IF($A3481="","",INDEX(OpenMeteoAPI[LocationID],ROWS($B$2:B3481)))</f>
        <v>SE-STO</v>
      </c>
      <c r="C3481" s="5" cm="1">
        <f t="array" ref="C3481">IF($A3481="","",INDEX(OpenMeteoAPI[ForecastDateTime],ROWS($C$2:C3481)))</f>
        <v>46214.958333333336</v>
      </c>
      <c r="D3481" t="str">
        <f t="shared" si="54"/>
        <v>11PM</v>
      </c>
      <c r="E3481" t="str" cm="1">
        <f t="array" ref="E3481">IF($K3481="","",_xlfn.IFS($K3481=0,_xlfn.UNICHAR(9728),$K3481&lt;=3,_xlfn.UNICHAR(9729),OR($K3481=45,$K3481=48),"~",AND($K3481&gt;=51,$K3481&lt;=67),_xlfn.UNICHAR(9748),AND($K3481&gt;=71,$K3481&lt;=77),_xlfn.UNICHAR(10052),AND($K3481&gt;=80,$K3481&lt;=82),_xlfn.UNICHAR(9748),AND($K3481&gt;=95,$K3481&lt;=99),_xlfn.UNICHAR(9889),TRUE,_xlfn.UNICHAR(9729)))</f>
        <v>☁</v>
      </c>
      <c r="F3481" t="str" cm="1">
        <f t="array" ref="F3481">IF($K3481="","",_xlfn.IFS($K3481=0,"Clear",$K3481&lt;=3,"Partly Cloudy",OR($K3481=45,$K3481=48),"Fog",AND($K3481&gt;=51,$K3481&lt;=67),"Drizzle",AND($K3481&gt;=71,$K3481&lt;=77),"Snow",AND($K3481&gt;=80,$K3481&lt;=82),"Rain Showers",AND($K3481&gt;=95,$K3481&lt;=99),"Thunderstorm",TRUE,"Cloudy"))</f>
        <v>Partly Cloudy</v>
      </c>
      <c r="G3481" s="3" cm="1">
        <f t="array" ref="G3481">IF($A3481="","",INDEX(OpenMeteoAPI[TemperatureC],ROWS($G$2:G3481)))</f>
        <v>19.100000000000001</v>
      </c>
      <c r="H3481" s="4" cm="1">
        <f t="array" ref="H3481">IF($A3481="","",INDEX(OpenMeteoAPI[RelativeHumidityPct],ROWS($H$2:H3481))/100)</f>
        <v>0.69</v>
      </c>
      <c r="I3481" s="4" cm="1">
        <f t="array" ref="I3481">IF($A3481="","",INDEX(OpenMeteoAPI[PrecipitationProbabilityPct],ROWS($I$2:I3481))/100)</f>
        <v>0.02</v>
      </c>
      <c r="J3481" s="3" cm="1">
        <f t="array" ref="J3481">IF($A3481="","",INDEX(OpenMeteoAPI[PrecipitationMM],ROWS($J$2:J3481)))</f>
        <v>0</v>
      </c>
      <c r="K3481" cm="1">
        <f t="array" ref="K3481">IF($A3481="","",INDEX(OpenMeteoAPI[WeatherCode],ROWS($K$2:K3481)))</f>
        <v>1</v>
      </c>
      <c r="L3481" s="3" cm="1">
        <f t="array" ref="L3481">IF($A3481="","",INDEX(OpenMeteoAPI[WindSpeedKMH],ROWS($L$2:L3481)))</f>
        <v>7.4</v>
      </c>
    </row>
    <row r="3482" spans="1:12">
      <c r="A3482" t="str" cm="1">
        <f t="array" ref="A3482">IFERROR(INDEX(OpenMeteoAPI[City],ROWS($A$2:A3482))&amp;", "&amp;INDEX(OpenMeteoAPI[CountryCode],ROWS($A$2:A3482)),"")</f>
        <v>Stockholm, SE</v>
      </c>
      <c r="B3482" t="str" cm="1">
        <f t="array" ref="B3482">IF($A3482="","",INDEX(OpenMeteoAPI[LocationID],ROWS($B$2:B3482)))</f>
        <v>SE-STO</v>
      </c>
      <c r="C3482" s="5" cm="1">
        <f t="array" ref="C3482">IF($A3482="","",INDEX(OpenMeteoAPI[ForecastDateTime],ROWS($C$2:C3482)))</f>
        <v>46215</v>
      </c>
      <c r="D3482" t="str">
        <f t="shared" si="54"/>
        <v>12AM</v>
      </c>
      <c r="E3482" t="str" cm="1">
        <f t="array" ref="E3482">IF($K3482="","",_xlfn.IFS($K3482=0,_xlfn.UNICHAR(9728),$K3482&lt;=3,_xlfn.UNICHAR(9729),OR($K3482=45,$K3482=48),"~",AND($K3482&gt;=51,$K3482&lt;=67),_xlfn.UNICHAR(9748),AND($K3482&gt;=71,$K3482&lt;=77),_xlfn.UNICHAR(10052),AND($K3482&gt;=80,$K3482&lt;=82),_xlfn.UNICHAR(9748),AND($K3482&gt;=95,$K3482&lt;=99),_xlfn.UNICHAR(9889),TRUE,_xlfn.UNICHAR(9729)))</f>
        <v>☁</v>
      </c>
      <c r="F3482" t="str" cm="1">
        <f t="array" ref="F3482">IF($K3482="","",_xlfn.IFS($K3482=0,"Clear",$K3482&lt;=3,"Partly Cloudy",OR($K3482=45,$K3482=48),"Fog",AND($K3482&gt;=51,$K3482&lt;=67),"Drizzle",AND($K3482&gt;=71,$K3482&lt;=77),"Snow",AND($K3482&gt;=80,$K3482&lt;=82),"Rain Showers",AND($K3482&gt;=95,$K3482&lt;=99),"Thunderstorm",TRUE,"Cloudy"))</f>
        <v>Partly Cloudy</v>
      </c>
      <c r="G3482" s="3" cm="1">
        <f t="array" ref="G3482">IF($A3482="","",INDEX(OpenMeteoAPI[TemperatureC],ROWS($G$2:G3482)))</f>
        <v>18.100000000000001</v>
      </c>
      <c r="H3482" s="4" cm="1">
        <f t="array" ref="H3482">IF($A3482="","",INDEX(OpenMeteoAPI[RelativeHumidityPct],ROWS($H$2:H3482))/100)</f>
        <v>0.7</v>
      </c>
      <c r="I3482" s="4" cm="1">
        <f t="array" ref="I3482">IF($A3482="","",INDEX(OpenMeteoAPI[PrecipitationProbabilityPct],ROWS($I$2:I3482))/100)</f>
        <v>0.03</v>
      </c>
      <c r="J3482" s="3" cm="1">
        <f t="array" ref="J3482">IF($A3482="","",INDEX(OpenMeteoAPI[PrecipitationMM],ROWS($J$2:J3482)))</f>
        <v>0</v>
      </c>
      <c r="K3482" cm="1">
        <f t="array" ref="K3482">IF($A3482="","",INDEX(OpenMeteoAPI[WeatherCode],ROWS($K$2:K3482)))</f>
        <v>1</v>
      </c>
      <c r="L3482" s="3" cm="1">
        <f t="array" ref="L3482">IF($A3482="","",INDEX(OpenMeteoAPI[WindSpeedKMH],ROWS($L$2:L3482)))</f>
        <v>8.8000000000000007</v>
      </c>
    </row>
    <row r="3483" spans="1:12">
      <c r="A3483" t="str" cm="1">
        <f t="array" ref="A3483">IFERROR(INDEX(OpenMeteoAPI[City],ROWS($A$2:A3483))&amp;", "&amp;INDEX(OpenMeteoAPI[CountryCode],ROWS($A$2:A3483)),"")</f>
        <v>Stockholm, SE</v>
      </c>
      <c r="B3483" t="str" cm="1">
        <f t="array" ref="B3483">IF($A3483="","",INDEX(OpenMeteoAPI[LocationID],ROWS($B$2:B3483)))</f>
        <v>SE-STO</v>
      </c>
      <c r="C3483" s="5" cm="1">
        <f t="array" ref="C3483">IF($A3483="","",INDEX(OpenMeteoAPI[ForecastDateTime],ROWS($C$2:C3483)))</f>
        <v>46215.041666666664</v>
      </c>
      <c r="D3483" t="str">
        <f t="shared" si="54"/>
        <v>1AM</v>
      </c>
      <c r="E3483" t="str" cm="1">
        <f t="array" ref="E3483">IF($K3483="","",_xlfn.IFS($K3483=0,_xlfn.UNICHAR(9728),$K3483&lt;=3,_xlfn.UNICHAR(9729),OR($K3483=45,$K3483=48),"~",AND($K3483&gt;=51,$K3483&lt;=67),_xlfn.UNICHAR(9748),AND($K3483&gt;=71,$K3483&lt;=77),_xlfn.UNICHAR(10052),AND($K3483&gt;=80,$K3483&lt;=82),_xlfn.UNICHAR(9748),AND($K3483&gt;=95,$K3483&lt;=99),_xlfn.UNICHAR(9889),TRUE,_xlfn.UNICHAR(9729)))</f>
        <v>☁</v>
      </c>
      <c r="F3483" t="str" cm="1">
        <f t="array" ref="F3483">IF($K3483="","",_xlfn.IFS($K3483=0,"Clear",$K3483&lt;=3,"Partly Cloudy",OR($K3483=45,$K3483=48),"Fog",AND($K3483&gt;=51,$K3483&lt;=67),"Drizzle",AND($K3483&gt;=71,$K3483&lt;=77),"Snow",AND($K3483&gt;=80,$K3483&lt;=82),"Rain Showers",AND($K3483&gt;=95,$K3483&lt;=99),"Thunderstorm",TRUE,"Cloudy"))</f>
        <v>Partly Cloudy</v>
      </c>
      <c r="G3483" s="3" cm="1">
        <f t="array" ref="G3483">IF($A3483="","",INDEX(OpenMeteoAPI[TemperatureC],ROWS($G$2:G3483)))</f>
        <v>17.100000000000001</v>
      </c>
      <c r="H3483" s="4" cm="1">
        <f t="array" ref="H3483">IF($A3483="","",INDEX(OpenMeteoAPI[RelativeHumidityPct],ROWS($H$2:H3483))/100)</f>
        <v>0.71</v>
      </c>
      <c r="I3483" s="4" cm="1">
        <f t="array" ref="I3483">IF($A3483="","",INDEX(OpenMeteoAPI[PrecipitationProbabilityPct],ROWS($I$2:I3483))/100)</f>
        <v>0.06</v>
      </c>
      <c r="J3483" s="3" cm="1">
        <f t="array" ref="J3483">IF($A3483="","",INDEX(OpenMeteoAPI[PrecipitationMM],ROWS($J$2:J3483)))</f>
        <v>0</v>
      </c>
      <c r="K3483" cm="1">
        <f t="array" ref="K3483">IF($A3483="","",INDEX(OpenMeteoAPI[WeatherCode],ROWS($K$2:K3483)))</f>
        <v>2</v>
      </c>
      <c r="L3483" s="3" cm="1">
        <f t="array" ref="L3483">IF($A3483="","",INDEX(OpenMeteoAPI[WindSpeedKMH],ROWS($L$2:L3483)))</f>
        <v>9.6999999999999993</v>
      </c>
    </row>
    <row r="3484" spans="1:12">
      <c r="A3484" t="str" cm="1">
        <f t="array" ref="A3484">IFERROR(INDEX(OpenMeteoAPI[City],ROWS($A$2:A3484))&amp;", "&amp;INDEX(OpenMeteoAPI[CountryCode],ROWS($A$2:A3484)),"")</f>
        <v>Stockholm, SE</v>
      </c>
      <c r="B3484" t="str" cm="1">
        <f t="array" ref="B3484">IF($A3484="","",INDEX(OpenMeteoAPI[LocationID],ROWS($B$2:B3484)))</f>
        <v>SE-STO</v>
      </c>
      <c r="C3484" s="5" cm="1">
        <f t="array" ref="C3484">IF($A3484="","",INDEX(OpenMeteoAPI[ForecastDateTime],ROWS($C$2:C3484)))</f>
        <v>46215.083333333336</v>
      </c>
      <c r="D3484" t="str">
        <f t="shared" si="54"/>
        <v>2AM</v>
      </c>
      <c r="E3484" t="str" cm="1">
        <f t="array" ref="E3484">IF($K3484="","",_xlfn.IFS($K3484=0,_xlfn.UNICHAR(9728),$K3484&lt;=3,_xlfn.UNICHAR(9729),OR($K3484=45,$K3484=48),"~",AND($K3484&gt;=51,$K3484&lt;=67),_xlfn.UNICHAR(9748),AND($K3484&gt;=71,$K3484&lt;=77),_xlfn.UNICHAR(10052),AND($K3484&gt;=80,$K3484&lt;=82),_xlfn.UNICHAR(9748),AND($K3484&gt;=95,$K3484&lt;=99),_xlfn.UNICHAR(9889),TRUE,_xlfn.UNICHAR(9729)))</f>
        <v>☁</v>
      </c>
      <c r="F3484" t="str" cm="1">
        <f t="array" ref="F3484">IF($K3484="","",_xlfn.IFS($K3484=0,"Clear",$K3484&lt;=3,"Partly Cloudy",OR($K3484=45,$K3484=48),"Fog",AND($K3484&gt;=51,$K3484&lt;=67),"Drizzle",AND($K3484&gt;=71,$K3484&lt;=77),"Snow",AND($K3484&gt;=80,$K3484&lt;=82),"Rain Showers",AND($K3484&gt;=95,$K3484&lt;=99),"Thunderstorm",TRUE,"Cloudy"))</f>
        <v>Partly Cloudy</v>
      </c>
      <c r="G3484" s="3" cm="1">
        <f t="array" ref="G3484">IF($A3484="","",INDEX(OpenMeteoAPI[TemperatureC],ROWS($G$2:G3484)))</f>
        <v>16.399999999999999</v>
      </c>
      <c r="H3484" s="4" cm="1">
        <f t="array" ref="H3484">IF($A3484="","",INDEX(OpenMeteoAPI[RelativeHumidityPct],ROWS($H$2:H3484))/100)</f>
        <v>0.73</v>
      </c>
      <c r="I3484" s="4" cm="1">
        <f t="array" ref="I3484">IF($A3484="","",INDEX(OpenMeteoAPI[PrecipitationProbabilityPct],ROWS($I$2:I3484))/100)</f>
        <v>0.08</v>
      </c>
      <c r="J3484" s="3" cm="1">
        <f t="array" ref="J3484">IF($A3484="","",INDEX(OpenMeteoAPI[PrecipitationMM],ROWS($J$2:J3484)))</f>
        <v>0</v>
      </c>
      <c r="K3484" cm="1">
        <f t="array" ref="K3484">IF($A3484="","",INDEX(OpenMeteoAPI[WeatherCode],ROWS($K$2:K3484)))</f>
        <v>3</v>
      </c>
      <c r="L3484" s="3" cm="1">
        <f t="array" ref="L3484">IF($A3484="","",INDEX(OpenMeteoAPI[WindSpeedKMH],ROWS($L$2:L3484)))</f>
        <v>10.8</v>
      </c>
    </row>
    <row r="3485" spans="1:12">
      <c r="A3485" t="str" cm="1">
        <f t="array" ref="A3485">IFERROR(INDEX(OpenMeteoAPI[City],ROWS($A$2:A3485))&amp;", "&amp;INDEX(OpenMeteoAPI[CountryCode],ROWS($A$2:A3485)),"")</f>
        <v>Stockholm, SE</v>
      </c>
      <c r="B3485" t="str" cm="1">
        <f t="array" ref="B3485">IF($A3485="","",INDEX(OpenMeteoAPI[LocationID],ROWS($B$2:B3485)))</f>
        <v>SE-STO</v>
      </c>
      <c r="C3485" s="5" cm="1">
        <f t="array" ref="C3485">IF($A3485="","",INDEX(OpenMeteoAPI[ForecastDateTime],ROWS($C$2:C3485)))</f>
        <v>46215.125</v>
      </c>
      <c r="D3485" t="str">
        <f t="shared" si="54"/>
        <v>3AM</v>
      </c>
      <c r="E3485" t="str" cm="1">
        <f t="array" ref="E3485">IF($K3485="","",_xlfn.IFS($K3485=0,_xlfn.UNICHAR(9728),$K3485&lt;=3,_xlfn.UNICHAR(9729),OR($K3485=45,$K3485=48),"~",AND($K3485&gt;=51,$K3485&lt;=67),_xlfn.UNICHAR(9748),AND($K3485&gt;=71,$K3485&lt;=77),_xlfn.UNICHAR(10052),AND($K3485&gt;=80,$K3485&lt;=82),_xlfn.UNICHAR(9748),AND($K3485&gt;=95,$K3485&lt;=99),_xlfn.UNICHAR(9889),TRUE,_xlfn.UNICHAR(9729)))</f>
        <v>☔</v>
      </c>
      <c r="F3485" t="str" cm="1">
        <f t="array" ref="F3485">IF($K3485="","",_xlfn.IFS($K3485=0,"Clear",$K3485&lt;=3,"Partly Cloudy",OR($K3485=45,$K3485=48),"Fog",AND($K3485&gt;=51,$K3485&lt;=67),"Drizzle",AND($K3485&gt;=71,$K3485&lt;=77),"Snow",AND($K3485&gt;=80,$K3485&lt;=82),"Rain Showers",AND($K3485&gt;=95,$K3485&lt;=99),"Thunderstorm",TRUE,"Cloudy"))</f>
        <v>Drizzle</v>
      </c>
      <c r="G3485" s="3" cm="1">
        <f t="array" ref="G3485">IF($A3485="","",INDEX(OpenMeteoAPI[TemperatureC],ROWS($G$2:G3485)))</f>
        <v>15.9</v>
      </c>
      <c r="H3485" s="4" cm="1">
        <f t="array" ref="H3485">IF($A3485="","",INDEX(OpenMeteoAPI[RelativeHumidityPct],ROWS($H$2:H3485))/100)</f>
        <v>0.79</v>
      </c>
      <c r="I3485" s="4" cm="1">
        <f t="array" ref="I3485">IF($A3485="","",INDEX(OpenMeteoAPI[PrecipitationProbabilityPct],ROWS($I$2:I3485))/100)</f>
        <v>7.0000000000000007E-2</v>
      </c>
      <c r="J3485" s="3" cm="1">
        <f t="array" ref="J3485">IF($A3485="","",INDEX(OpenMeteoAPI[PrecipitationMM],ROWS($J$2:J3485)))</f>
        <v>0.7</v>
      </c>
      <c r="K3485" cm="1">
        <f t="array" ref="K3485">IF($A3485="","",INDEX(OpenMeteoAPI[WeatherCode],ROWS($K$2:K3485)))</f>
        <v>53</v>
      </c>
      <c r="L3485" s="3" cm="1">
        <f t="array" ref="L3485">IF($A3485="","",INDEX(OpenMeteoAPI[WindSpeedKMH],ROWS($L$2:L3485)))</f>
        <v>12.8</v>
      </c>
    </row>
    <row r="3486" spans="1:12">
      <c r="A3486" t="str" cm="1">
        <f t="array" ref="A3486">IFERROR(INDEX(OpenMeteoAPI[City],ROWS($A$2:A3486))&amp;", "&amp;INDEX(OpenMeteoAPI[CountryCode],ROWS($A$2:A3486)),"")</f>
        <v>Stockholm, SE</v>
      </c>
      <c r="B3486" t="str" cm="1">
        <f t="array" ref="B3486">IF($A3486="","",INDEX(OpenMeteoAPI[LocationID],ROWS($B$2:B3486)))</f>
        <v>SE-STO</v>
      </c>
      <c r="C3486" s="5" cm="1">
        <f t="array" ref="C3486">IF($A3486="","",INDEX(OpenMeteoAPI[ForecastDateTime],ROWS($C$2:C3486)))</f>
        <v>46215.166666666664</v>
      </c>
      <c r="D3486" t="str">
        <f t="shared" si="54"/>
        <v>4AM</v>
      </c>
      <c r="E3486" t="str" cm="1">
        <f t="array" ref="E3486">IF($K3486="","",_xlfn.IFS($K3486=0,_xlfn.UNICHAR(9728),$K3486&lt;=3,_xlfn.UNICHAR(9729),OR($K3486=45,$K3486=48),"~",AND($K3486&gt;=51,$K3486&lt;=67),_xlfn.UNICHAR(9748),AND($K3486&gt;=71,$K3486&lt;=77),_xlfn.UNICHAR(10052),AND($K3486&gt;=80,$K3486&lt;=82),_xlfn.UNICHAR(9748),AND($K3486&gt;=95,$K3486&lt;=99),_xlfn.UNICHAR(9889),TRUE,_xlfn.UNICHAR(9729)))</f>
        <v>☔</v>
      </c>
      <c r="F3486" t="str" cm="1">
        <f t="array" ref="F3486">IF($K3486="","",_xlfn.IFS($K3486=0,"Clear",$K3486&lt;=3,"Partly Cloudy",OR($K3486=45,$K3486=48),"Fog",AND($K3486&gt;=51,$K3486&lt;=67),"Drizzle",AND($K3486&gt;=71,$K3486&lt;=77),"Snow",AND($K3486&gt;=80,$K3486&lt;=82),"Rain Showers",AND($K3486&gt;=95,$K3486&lt;=99),"Thunderstorm",TRUE,"Cloudy"))</f>
        <v>Drizzle</v>
      </c>
      <c r="G3486" s="3" cm="1">
        <f t="array" ref="G3486">IF($A3486="","",INDEX(OpenMeteoAPI[TemperatureC],ROWS($G$2:G3486)))</f>
        <v>15.5</v>
      </c>
      <c r="H3486" s="4" cm="1">
        <f t="array" ref="H3486">IF($A3486="","",INDEX(OpenMeteoAPI[RelativeHumidityPct],ROWS($H$2:H3486))/100)</f>
        <v>0.88</v>
      </c>
      <c r="I3486" s="4" cm="1">
        <f t="array" ref="I3486">IF($A3486="","",INDEX(OpenMeteoAPI[PrecipitationProbabilityPct],ROWS($I$2:I3486))/100)</f>
        <v>0.06</v>
      </c>
      <c r="J3486" s="3" cm="1">
        <f t="array" ref="J3486">IF($A3486="","",INDEX(OpenMeteoAPI[PrecipitationMM],ROWS($J$2:J3486)))</f>
        <v>0.7</v>
      </c>
      <c r="K3486" cm="1">
        <f t="array" ref="K3486">IF($A3486="","",INDEX(OpenMeteoAPI[WeatherCode],ROWS($K$2:K3486)))</f>
        <v>53</v>
      </c>
      <c r="L3486" s="3" cm="1">
        <f t="array" ref="L3486">IF($A3486="","",INDEX(OpenMeteoAPI[WindSpeedKMH],ROWS($L$2:L3486)))</f>
        <v>15</v>
      </c>
    </row>
    <row r="3487" spans="1:12">
      <c r="A3487" t="str" cm="1">
        <f t="array" ref="A3487">IFERROR(INDEX(OpenMeteoAPI[City],ROWS($A$2:A3487))&amp;", "&amp;INDEX(OpenMeteoAPI[CountryCode],ROWS($A$2:A3487)),"")</f>
        <v>Stockholm, SE</v>
      </c>
      <c r="B3487" t="str" cm="1">
        <f t="array" ref="B3487">IF($A3487="","",INDEX(OpenMeteoAPI[LocationID],ROWS($B$2:B3487)))</f>
        <v>SE-STO</v>
      </c>
      <c r="C3487" s="5" cm="1">
        <f t="array" ref="C3487">IF($A3487="","",INDEX(OpenMeteoAPI[ForecastDateTime],ROWS($C$2:C3487)))</f>
        <v>46215.208333333336</v>
      </c>
      <c r="D3487" t="str">
        <f t="shared" si="54"/>
        <v>5AM</v>
      </c>
      <c r="E3487" t="str" cm="1">
        <f t="array" ref="E3487">IF($K3487="","",_xlfn.IFS($K3487=0,_xlfn.UNICHAR(9728),$K3487&lt;=3,_xlfn.UNICHAR(9729),OR($K3487=45,$K3487=48),"~",AND($K3487&gt;=51,$K3487&lt;=67),_xlfn.UNICHAR(9748),AND($K3487&gt;=71,$K3487&lt;=77),_xlfn.UNICHAR(10052),AND($K3487&gt;=80,$K3487&lt;=82),_xlfn.UNICHAR(9748),AND($K3487&gt;=95,$K3487&lt;=99),_xlfn.UNICHAR(9889),TRUE,_xlfn.UNICHAR(9729)))</f>
        <v>☔</v>
      </c>
      <c r="F3487" t="str" cm="1">
        <f t="array" ref="F3487">IF($K3487="","",_xlfn.IFS($K3487=0,"Clear",$K3487&lt;=3,"Partly Cloudy",OR($K3487=45,$K3487=48),"Fog",AND($K3487&gt;=51,$K3487&lt;=67),"Drizzle",AND($K3487&gt;=71,$K3487&lt;=77),"Snow",AND($K3487&gt;=80,$K3487&lt;=82),"Rain Showers",AND($K3487&gt;=95,$K3487&lt;=99),"Thunderstorm",TRUE,"Cloudy"))</f>
        <v>Drizzle</v>
      </c>
      <c r="G3487" s="3" cm="1">
        <f t="array" ref="G3487">IF($A3487="","",INDEX(OpenMeteoAPI[TemperatureC],ROWS($G$2:G3487)))</f>
        <v>15.4</v>
      </c>
      <c r="H3487" s="4" cm="1">
        <f t="array" ref="H3487">IF($A3487="","",INDEX(OpenMeteoAPI[RelativeHumidityPct],ROWS($H$2:H3487))/100)</f>
        <v>0.95</v>
      </c>
      <c r="I3487" s="4" cm="1">
        <f t="array" ref="I3487">IF($A3487="","",INDEX(OpenMeteoAPI[PrecipitationProbabilityPct],ROWS($I$2:I3487))/100)</f>
        <v>0.06</v>
      </c>
      <c r="J3487" s="3" cm="1">
        <f t="array" ref="J3487">IF($A3487="","",INDEX(OpenMeteoAPI[PrecipitationMM],ROWS($J$2:J3487)))</f>
        <v>0.7</v>
      </c>
      <c r="K3487" cm="1">
        <f t="array" ref="K3487">IF($A3487="","",INDEX(OpenMeteoAPI[WeatherCode],ROWS($K$2:K3487)))</f>
        <v>53</v>
      </c>
      <c r="L3487" s="3" cm="1">
        <f t="array" ref="L3487">IF($A3487="","",INDEX(OpenMeteoAPI[WindSpeedKMH],ROWS($L$2:L3487)))</f>
        <v>16.2</v>
      </c>
    </row>
    <row r="3488" spans="1:12">
      <c r="A3488" t="str" cm="1">
        <f t="array" ref="A3488">IFERROR(INDEX(OpenMeteoAPI[City],ROWS($A$2:A3488))&amp;", "&amp;INDEX(OpenMeteoAPI[CountryCode],ROWS($A$2:A3488)),"")</f>
        <v>Stockholm, SE</v>
      </c>
      <c r="B3488" t="str" cm="1">
        <f t="array" ref="B3488">IF($A3488="","",INDEX(OpenMeteoAPI[LocationID],ROWS($B$2:B3488)))</f>
        <v>SE-STO</v>
      </c>
      <c r="C3488" s="5" cm="1">
        <f t="array" ref="C3488">IF($A3488="","",INDEX(OpenMeteoAPI[ForecastDateTime],ROWS($C$2:C3488)))</f>
        <v>46215.25</v>
      </c>
      <c r="D3488" t="str">
        <f t="shared" si="54"/>
        <v>6AM</v>
      </c>
      <c r="E3488" t="str" cm="1">
        <f t="array" ref="E3488">IF($K3488="","",_xlfn.IFS($K3488=0,_xlfn.UNICHAR(9728),$K3488&lt;=3,_xlfn.UNICHAR(9729),OR($K3488=45,$K3488=48),"~",AND($K3488&gt;=51,$K3488&lt;=67),_xlfn.UNICHAR(9748),AND($K3488&gt;=71,$K3488&lt;=77),_xlfn.UNICHAR(10052),AND($K3488&gt;=80,$K3488&lt;=82),_xlfn.UNICHAR(9748),AND($K3488&gt;=95,$K3488&lt;=99),_xlfn.UNICHAR(9889),TRUE,_xlfn.UNICHAR(9729)))</f>
        <v>☔</v>
      </c>
      <c r="F3488" t="str" cm="1">
        <f t="array" ref="F3488">IF($K3488="","",_xlfn.IFS($K3488=0,"Clear",$K3488&lt;=3,"Partly Cloudy",OR($K3488=45,$K3488=48),"Fog",AND($K3488&gt;=51,$K3488&lt;=67),"Drizzle",AND($K3488&gt;=71,$K3488&lt;=77),"Snow",AND($K3488&gt;=80,$K3488&lt;=82),"Rain Showers",AND($K3488&gt;=95,$K3488&lt;=99),"Thunderstorm",TRUE,"Cloudy"))</f>
        <v>Rain Showers</v>
      </c>
      <c r="G3488" s="3" cm="1">
        <f t="array" ref="G3488">IF($A3488="","",INDEX(OpenMeteoAPI[TemperatureC],ROWS($G$2:G3488)))</f>
        <v>15.4</v>
      </c>
      <c r="H3488" s="4" cm="1">
        <f t="array" ref="H3488">IF($A3488="","",INDEX(OpenMeteoAPI[RelativeHumidityPct],ROWS($H$2:H3488))/100)</f>
        <v>0.98</v>
      </c>
      <c r="I3488" s="4" cm="1">
        <f t="array" ref="I3488">IF($A3488="","",INDEX(OpenMeteoAPI[PrecipitationProbabilityPct],ROWS($I$2:I3488))/100)</f>
        <v>0.09</v>
      </c>
      <c r="J3488" s="3" cm="1">
        <f t="array" ref="J3488">IF($A3488="","",INDEX(OpenMeteoAPI[PrecipitationMM],ROWS($J$2:J3488)))</f>
        <v>2.2999999999999998</v>
      </c>
      <c r="K3488" cm="1">
        <f t="array" ref="K3488">IF($A3488="","",INDEX(OpenMeteoAPI[WeatherCode],ROWS($K$2:K3488)))</f>
        <v>80</v>
      </c>
      <c r="L3488" s="3" cm="1">
        <f t="array" ref="L3488">IF($A3488="","",INDEX(OpenMeteoAPI[WindSpeedKMH],ROWS($L$2:L3488)))</f>
        <v>15.3</v>
      </c>
    </row>
    <row r="3489" spans="1:12">
      <c r="A3489" t="str" cm="1">
        <f t="array" ref="A3489">IFERROR(INDEX(OpenMeteoAPI[City],ROWS($A$2:A3489))&amp;", "&amp;INDEX(OpenMeteoAPI[CountryCode],ROWS($A$2:A3489)),"")</f>
        <v>Stockholm, SE</v>
      </c>
      <c r="B3489" t="str" cm="1">
        <f t="array" ref="B3489">IF($A3489="","",INDEX(OpenMeteoAPI[LocationID],ROWS($B$2:B3489)))</f>
        <v>SE-STO</v>
      </c>
      <c r="C3489" s="5" cm="1">
        <f t="array" ref="C3489">IF($A3489="","",INDEX(OpenMeteoAPI[ForecastDateTime],ROWS($C$2:C3489)))</f>
        <v>46215.291666666664</v>
      </c>
      <c r="D3489" t="str">
        <f t="shared" si="54"/>
        <v>7AM</v>
      </c>
      <c r="E3489" t="str" cm="1">
        <f t="array" ref="E3489">IF($K3489="","",_xlfn.IFS($K3489=0,_xlfn.UNICHAR(9728),$K3489&lt;=3,_xlfn.UNICHAR(9729),OR($K3489=45,$K3489=48),"~",AND($K3489&gt;=51,$K3489&lt;=67),_xlfn.UNICHAR(9748),AND($K3489&gt;=71,$K3489&lt;=77),_xlfn.UNICHAR(10052),AND($K3489&gt;=80,$K3489&lt;=82),_xlfn.UNICHAR(9748),AND($K3489&gt;=95,$K3489&lt;=99),_xlfn.UNICHAR(9889),TRUE,_xlfn.UNICHAR(9729)))</f>
        <v>☔</v>
      </c>
      <c r="F3489" t="str" cm="1">
        <f t="array" ref="F3489">IF($K3489="","",_xlfn.IFS($K3489=0,"Clear",$K3489&lt;=3,"Partly Cloudy",OR($K3489=45,$K3489=48),"Fog",AND($K3489&gt;=51,$K3489&lt;=67),"Drizzle",AND($K3489&gt;=71,$K3489&lt;=77),"Snow",AND($K3489&gt;=80,$K3489&lt;=82),"Rain Showers",AND($K3489&gt;=95,$K3489&lt;=99),"Thunderstorm",TRUE,"Cloudy"))</f>
        <v>Rain Showers</v>
      </c>
      <c r="G3489" s="3" cm="1">
        <f t="array" ref="G3489">IF($A3489="","",INDEX(OpenMeteoAPI[TemperatureC],ROWS($G$2:G3489)))</f>
        <v>15.6</v>
      </c>
      <c r="H3489" s="4" cm="1">
        <f t="array" ref="H3489">IF($A3489="","",INDEX(OpenMeteoAPI[RelativeHumidityPct],ROWS($H$2:H3489))/100)</f>
        <v>0.99</v>
      </c>
      <c r="I3489" s="4" cm="1">
        <f t="array" ref="I3489">IF($A3489="","",INDEX(OpenMeteoAPI[PrecipitationProbabilityPct],ROWS($I$2:I3489))/100)</f>
        <v>0.13</v>
      </c>
      <c r="J3489" s="3" cm="1">
        <f t="array" ref="J3489">IF($A3489="","",INDEX(OpenMeteoAPI[PrecipitationMM],ROWS($J$2:J3489)))</f>
        <v>2.2999999999999998</v>
      </c>
      <c r="K3489" cm="1">
        <f t="array" ref="K3489">IF($A3489="","",INDEX(OpenMeteoAPI[WeatherCode],ROWS($K$2:K3489)))</f>
        <v>80</v>
      </c>
      <c r="L3489" s="3" cm="1">
        <f t="array" ref="L3489">IF($A3489="","",INDEX(OpenMeteoAPI[WindSpeedKMH],ROWS($L$2:L3489)))</f>
        <v>14</v>
      </c>
    </row>
    <row r="3490" spans="1:12">
      <c r="A3490" t="str" cm="1">
        <f t="array" ref="A3490">IFERROR(INDEX(OpenMeteoAPI[City],ROWS($A$2:A3490))&amp;", "&amp;INDEX(OpenMeteoAPI[CountryCode],ROWS($A$2:A3490)),"")</f>
        <v>Stockholm, SE</v>
      </c>
      <c r="B3490" t="str" cm="1">
        <f t="array" ref="B3490">IF($A3490="","",INDEX(OpenMeteoAPI[LocationID],ROWS($B$2:B3490)))</f>
        <v>SE-STO</v>
      </c>
      <c r="C3490" s="5" cm="1">
        <f t="array" ref="C3490">IF($A3490="","",INDEX(OpenMeteoAPI[ForecastDateTime],ROWS($C$2:C3490)))</f>
        <v>46215.333333333336</v>
      </c>
      <c r="D3490" t="str">
        <f t="shared" si="54"/>
        <v>8AM</v>
      </c>
      <c r="E3490" t="str" cm="1">
        <f t="array" ref="E3490">IF($K3490="","",_xlfn.IFS($K3490=0,_xlfn.UNICHAR(9728),$K3490&lt;=3,_xlfn.UNICHAR(9729),OR($K3490=45,$K3490=48),"~",AND($K3490&gt;=51,$K3490&lt;=67),_xlfn.UNICHAR(9748),AND($K3490&gt;=71,$K3490&lt;=77),_xlfn.UNICHAR(10052),AND($K3490&gt;=80,$K3490&lt;=82),_xlfn.UNICHAR(9748),AND($K3490&gt;=95,$K3490&lt;=99),_xlfn.UNICHAR(9889),TRUE,_xlfn.UNICHAR(9729)))</f>
        <v>☔</v>
      </c>
      <c r="F3490" t="str" cm="1">
        <f t="array" ref="F3490">IF($K3490="","",_xlfn.IFS($K3490=0,"Clear",$K3490&lt;=3,"Partly Cloudy",OR($K3490=45,$K3490=48),"Fog",AND($K3490&gt;=51,$K3490&lt;=67),"Drizzle",AND($K3490&gt;=71,$K3490&lt;=77),"Snow",AND($K3490&gt;=80,$K3490&lt;=82),"Rain Showers",AND($K3490&gt;=95,$K3490&lt;=99),"Thunderstorm",TRUE,"Cloudy"))</f>
        <v>Rain Showers</v>
      </c>
      <c r="G3490" s="3" cm="1">
        <f t="array" ref="G3490">IF($A3490="","",INDEX(OpenMeteoAPI[TemperatureC],ROWS($G$2:G3490)))</f>
        <v>16</v>
      </c>
      <c r="H3490" s="4" cm="1">
        <f t="array" ref="H3490">IF($A3490="","",INDEX(OpenMeteoAPI[RelativeHumidityPct],ROWS($H$2:H3490))/100)</f>
        <v>0.97</v>
      </c>
      <c r="I3490" s="4" cm="1">
        <f t="array" ref="I3490">IF($A3490="","",INDEX(OpenMeteoAPI[PrecipitationProbabilityPct],ROWS($I$2:I3490))/100)</f>
        <v>0.16</v>
      </c>
      <c r="J3490" s="3" cm="1">
        <f t="array" ref="J3490">IF($A3490="","",INDEX(OpenMeteoAPI[PrecipitationMM],ROWS($J$2:J3490)))</f>
        <v>2.2999999999999998</v>
      </c>
      <c r="K3490" cm="1">
        <f t="array" ref="K3490">IF($A3490="","",INDEX(OpenMeteoAPI[WeatherCode],ROWS($K$2:K3490)))</f>
        <v>80</v>
      </c>
      <c r="L3490" s="3" cm="1">
        <f t="array" ref="L3490">IF($A3490="","",INDEX(OpenMeteoAPI[WindSpeedKMH],ROWS($L$2:L3490)))</f>
        <v>13.7</v>
      </c>
    </row>
    <row r="3491" spans="1:12">
      <c r="A3491" t="str" cm="1">
        <f t="array" ref="A3491">IFERROR(INDEX(OpenMeteoAPI[City],ROWS($A$2:A3491))&amp;", "&amp;INDEX(OpenMeteoAPI[CountryCode],ROWS($A$2:A3491)),"")</f>
        <v>Stockholm, SE</v>
      </c>
      <c r="B3491" t="str" cm="1">
        <f t="array" ref="B3491">IF($A3491="","",INDEX(OpenMeteoAPI[LocationID],ROWS($B$2:B3491)))</f>
        <v>SE-STO</v>
      </c>
      <c r="C3491" s="5" cm="1">
        <f t="array" ref="C3491">IF($A3491="","",INDEX(OpenMeteoAPI[ForecastDateTime],ROWS($C$2:C3491)))</f>
        <v>46215.375</v>
      </c>
      <c r="D3491" t="str">
        <f t="shared" si="54"/>
        <v>9AM</v>
      </c>
      <c r="E3491" t="str" cm="1">
        <f t="array" ref="E3491">IF($K3491="","",_xlfn.IFS($K3491=0,_xlfn.UNICHAR(9728),$K3491&lt;=3,_xlfn.UNICHAR(9729),OR($K3491=45,$K3491=48),"~",AND($K3491&gt;=51,$K3491&lt;=67),_xlfn.UNICHAR(9748),AND($K3491&gt;=71,$K3491&lt;=77),_xlfn.UNICHAR(10052),AND($K3491&gt;=80,$K3491&lt;=82),_xlfn.UNICHAR(9748),AND($K3491&gt;=95,$K3491&lt;=99),_xlfn.UNICHAR(9889),TRUE,_xlfn.UNICHAR(9729)))</f>
        <v>☔</v>
      </c>
      <c r="F3491" t="str" cm="1">
        <f t="array" ref="F3491">IF($K3491="","",_xlfn.IFS($K3491=0,"Clear",$K3491&lt;=3,"Partly Cloudy",OR($K3491=45,$K3491=48),"Fog",AND($K3491&gt;=51,$K3491&lt;=67),"Drizzle",AND($K3491&gt;=71,$K3491&lt;=77),"Snow",AND($K3491&gt;=80,$K3491&lt;=82),"Rain Showers",AND($K3491&gt;=95,$K3491&lt;=99),"Thunderstorm",TRUE,"Cloudy"))</f>
        <v>Drizzle</v>
      </c>
      <c r="G3491" s="3" cm="1">
        <f t="array" ref="G3491">IF($A3491="","",INDEX(OpenMeteoAPI[TemperatureC],ROWS($G$2:G3491)))</f>
        <v>16.600000000000001</v>
      </c>
      <c r="H3491" s="4" cm="1">
        <f t="array" ref="H3491">IF($A3491="","",INDEX(OpenMeteoAPI[RelativeHumidityPct],ROWS($H$2:H3491))/100)</f>
        <v>0.93</v>
      </c>
      <c r="I3491" s="4" cm="1">
        <f t="array" ref="I3491">IF($A3491="","",INDEX(OpenMeteoAPI[PrecipitationProbabilityPct],ROWS($I$2:I3491))/100)</f>
        <v>0.18</v>
      </c>
      <c r="J3491" s="3" cm="1">
        <f t="array" ref="J3491">IF($A3491="","",INDEX(OpenMeteoAPI[PrecipitationMM],ROWS($J$2:J3491)))</f>
        <v>0.3</v>
      </c>
      <c r="K3491" cm="1">
        <f t="array" ref="K3491">IF($A3491="","",INDEX(OpenMeteoAPI[WeatherCode],ROWS($K$2:K3491)))</f>
        <v>51</v>
      </c>
      <c r="L3491" s="3" cm="1">
        <f t="array" ref="L3491">IF($A3491="","",INDEX(OpenMeteoAPI[WindSpeedKMH],ROWS($L$2:L3491)))</f>
        <v>14.5</v>
      </c>
    </row>
    <row r="3492" spans="1:12">
      <c r="A3492" t="str" cm="1">
        <f t="array" ref="A3492">IFERROR(INDEX(OpenMeteoAPI[City],ROWS($A$2:A3492))&amp;", "&amp;INDEX(OpenMeteoAPI[CountryCode],ROWS($A$2:A3492)),"")</f>
        <v>Stockholm, SE</v>
      </c>
      <c r="B3492" t="str" cm="1">
        <f t="array" ref="B3492">IF($A3492="","",INDEX(OpenMeteoAPI[LocationID],ROWS($B$2:B3492)))</f>
        <v>SE-STO</v>
      </c>
      <c r="C3492" s="5" cm="1">
        <f t="array" ref="C3492">IF($A3492="","",INDEX(OpenMeteoAPI[ForecastDateTime],ROWS($C$2:C3492)))</f>
        <v>46215.416666666664</v>
      </c>
      <c r="D3492" t="str">
        <f t="shared" si="54"/>
        <v>10AM</v>
      </c>
      <c r="E3492" t="str" cm="1">
        <f t="array" ref="E3492">IF($K3492="","",_xlfn.IFS($K3492=0,_xlfn.UNICHAR(9728),$K3492&lt;=3,_xlfn.UNICHAR(9729),OR($K3492=45,$K3492=48),"~",AND($K3492&gt;=51,$K3492&lt;=67),_xlfn.UNICHAR(9748),AND($K3492&gt;=71,$K3492&lt;=77),_xlfn.UNICHAR(10052),AND($K3492&gt;=80,$K3492&lt;=82),_xlfn.UNICHAR(9748),AND($K3492&gt;=95,$K3492&lt;=99),_xlfn.UNICHAR(9889),TRUE,_xlfn.UNICHAR(9729)))</f>
        <v>☔</v>
      </c>
      <c r="F3492" t="str" cm="1">
        <f t="array" ref="F3492">IF($K3492="","",_xlfn.IFS($K3492=0,"Clear",$K3492&lt;=3,"Partly Cloudy",OR($K3492=45,$K3492=48),"Fog",AND($K3492&gt;=51,$K3492&lt;=67),"Drizzle",AND($K3492&gt;=71,$K3492&lt;=77),"Snow",AND($K3492&gt;=80,$K3492&lt;=82),"Rain Showers",AND($K3492&gt;=95,$K3492&lt;=99),"Thunderstorm",TRUE,"Cloudy"))</f>
        <v>Drizzle</v>
      </c>
      <c r="G3492" s="3" cm="1">
        <f t="array" ref="G3492">IF($A3492="","",INDEX(OpenMeteoAPI[TemperatureC],ROWS($G$2:G3492)))</f>
        <v>17.399999999999999</v>
      </c>
      <c r="H3492" s="4" cm="1">
        <f t="array" ref="H3492">IF($A3492="","",INDEX(OpenMeteoAPI[RelativeHumidityPct],ROWS($H$2:H3492))/100)</f>
        <v>0.87</v>
      </c>
      <c r="I3492" s="4" cm="1">
        <f t="array" ref="I3492">IF($A3492="","",INDEX(OpenMeteoAPI[PrecipitationProbabilityPct],ROWS($I$2:I3492))/100)</f>
        <v>0.2</v>
      </c>
      <c r="J3492" s="3" cm="1">
        <f t="array" ref="J3492">IF($A3492="","",INDEX(OpenMeteoAPI[PrecipitationMM],ROWS($J$2:J3492)))</f>
        <v>0.3</v>
      </c>
      <c r="K3492" cm="1">
        <f t="array" ref="K3492">IF($A3492="","",INDEX(OpenMeteoAPI[WeatherCode],ROWS($K$2:K3492)))</f>
        <v>51</v>
      </c>
      <c r="L3492" s="3" cm="1">
        <f t="array" ref="L3492">IF($A3492="","",INDEX(OpenMeteoAPI[WindSpeedKMH],ROWS($L$2:L3492)))</f>
        <v>16.899999999999999</v>
      </c>
    </row>
    <row r="3493" spans="1:12">
      <c r="A3493" t="str" cm="1">
        <f t="array" ref="A3493">IFERROR(INDEX(OpenMeteoAPI[City],ROWS($A$2:A3493))&amp;", "&amp;INDEX(OpenMeteoAPI[CountryCode],ROWS($A$2:A3493)),"")</f>
        <v>Stockholm, SE</v>
      </c>
      <c r="B3493" t="str" cm="1">
        <f t="array" ref="B3493">IF($A3493="","",INDEX(OpenMeteoAPI[LocationID],ROWS($B$2:B3493)))</f>
        <v>SE-STO</v>
      </c>
      <c r="C3493" s="5" cm="1">
        <f t="array" ref="C3493">IF($A3493="","",INDEX(OpenMeteoAPI[ForecastDateTime],ROWS($C$2:C3493)))</f>
        <v>46215.458333333336</v>
      </c>
      <c r="D3493" t="str">
        <f t="shared" si="54"/>
        <v>11AM</v>
      </c>
      <c r="E3493" t="str" cm="1">
        <f t="array" ref="E3493">IF($K3493="","",_xlfn.IFS($K3493=0,_xlfn.UNICHAR(9728),$K3493&lt;=3,_xlfn.UNICHAR(9729),OR($K3493=45,$K3493=48),"~",AND($K3493&gt;=51,$K3493&lt;=67),_xlfn.UNICHAR(9748),AND($K3493&gt;=71,$K3493&lt;=77),_xlfn.UNICHAR(10052),AND($K3493&gt;=80,$K3493&lt;=82),_xlfn.UNICHAR(9748),AND($K3493&gt;=95,$K3493&lt;=99),_xlfn.UNICHAR(9889),TRUE,_xlfn.UNICHAR(9729)))</f>
        <v>☔</v>
      </c>
      <c r="F3493" t="str" cm="1">
        <f t="array" ref="F3493">IF($K3493="","",_xlfn.IFS($K3493=0,"Clear",$K3493&lt;=3,"Partly Cloudy",OR($K3493=45,$K3493=48),"Fog",AND($K3493&gt;=51,$K3493&lt;=67),"Drizzle",AND($K3493&gt;=71,$K3493&lt;=77),"Snow",AND($K3493&gt;=80,$K3493&lt;=82),"Rain Showers",AND($K3493&gt;=95,$K3493&lt;=99),"Thunderstorm",TRUE,"Cloudy"))</f>
        <v>Drizzle</v>
      </c>
      <c r="G3493" s="3" cm="1">
        <f t="array" ref="G3493">IF($A3493="","",INDEX(OpenMeteoAPI[TemperatureC],ROWS($G$2:G3493)))</f>
        <v>18.2</v>
      </c>
      <c r="H3493" s="4" cm="1">
        <f t="array" ref="H3493">IF($A3493="","",INDEX(OpenMeteoAPI[RelativeHumidityPct],ROWS($H$2:H3493))/100)</f>
        <v>0.83</v>
      </c>
      <c r="I3493" s="4" cm="1">
        <f t="array" ref="I3493">IF($A3493="","",INDEX(OpenMeteoAPI[PrecipitationProbabilityPct],ROWS($I$2:I3493))/100)</f>
        <v>0.22</v>
      </c>
      <c r="J3493" s="3" cm="1">
        <f t="array" ref="J3493">IF($A3493="","",INDEX(OpenMeteoAPI[PrecipitationMM],ROWS($J$2:J3493)))</f>
        <v>0.3</v>
      </c>
      <c r="K3493" cm="1">
        <f t="array" ref="K3493">IF($A3493="","",INDEX(OpenMeteoAPI[WeatherCode],ROWS($K$2:K3493)))</f>
        <v>51</v>
      </c>
      <c r="L3493" s="3" cm="1">
        <f t="array" ref="L3493">IF($A3493="","",INDEX(OpenMeteoAPI[WindSpeedKMH],ROWS($L$2:L3493)))</f>
        <v>18.899999999999999</v>
      </c>
    </row>
    <row r="3494" spans="1:12">
      <c r="A3494" t="str" cm="1">
        <f t="array" ref="A3494">IFERROR(INDEX(OpenMeteoAPI[City],ROWS($A$2:A3494))&amp;", "&amp;INDEX(OpenMeteoAPI[CountryCode],ROWS($A$2:A3494)),"")</f>
        <v>Stockholm, SE</v>
      </c>
      <c r="B3494" t="str" cm="1">
        <f t="array" ref="B3494">IF($A3494="","",INDEX(OpenMeteoAPI[LocationID],ROWS($B$2:B3494)))</f>
        <v>SE-STO</v>
      </c>
      <c r="C3494" s="5" cm="1">
        <f t="array" ref="C3494">IF($A3494="","",INDEX(OpenMeteoAPI[ForecastDateTime],ROWS($C$2:C3494)))</f>
        <v>46215.5</v>
      </c>
      <c r="D3494" t="str">
        <f t="shared" si="54"/>
        <v>12PM</v>
      </c>
      <c r="E3494" t="str" cm="1">
        <f t="array" ref="E3494">IF($K3494="","",_xlfn.IFS($K3494=0,_xlfn.UNICHAR(9728),$K3494&lt;=3,_xlfn.UNICHAR(9729),OR($K3494=45,$K3494=48),"~",AND($K3494&gt;=51,$K3494&lt;=67),_xlfn.UNICHAR(9748),AND($K3494&gt;=71,$K3494&lt;=77),_xlfn.UNICHAR(10052),AND($K3494&gt;=80,$K3494&lt;=82),_xlfn.UNICHAR(9748),AND($K3494&gt;=95,$K3494&lt;=99),_xlfn.UNICHAR(9889),TRUE,_xlfn.UNICHAR(9729)))</f>
        <v>☁</v>
      </c>
      <c r="F3494" t="str" cm="1">
        <f t="array" ref="F3494">IF($K3494="","",_xlfn.IFS($K3494=0,"Clear",$K3494&lt;=3,"Partly Cloudy",OR($K3494=45,$K3494=48),"Fog",AND($K3494&gt;=51,$K3494&lt;=67),"Drizzle",AND($K3494&gt;=71,$K3494&lt;=77),"Snow",AND($K3494&gt;=80,$K3494&lt;=82),"Rain Showers",AND($K3494&gt;=95,$K3494&lt;=99),"Thunderstorm",TRUE,"Cloudy"))</f>
        <v>Partly Cloudy</v>
      </c>
      <c r="G3494" s="3" cm="1">
        <f t="array" ref="G3494">IF($A3494="","",INDEX(OpenMeteoAPI[TemperatureC],ROWS($G$2:G3494)))</f>
        <v>18.899999999999999</v>
      </c>
      <c r="H3494" s="4" cm="1">
        <f t="array" ref="H3494">IF($A3494="","",INDEX(OpenMeteoAPI[RelativeHumidityPct],ROWS($H$2:H3494))/100)</f>
        <v>0.79</v>
      </c>
      <c r="I3494" s="4" cm="1">
        <f t="array" ref="I3494">IF($A3494="","",INDEX(OpenMeteoAPI[PrecipitationProbabilityPct],ROWS($I$2:I3494))/100)</f>
        <v>0.24</v>
      </c>
      <c r="J3494" s="3" cm="1">
        <f t="array" ref="J3494">IF($A3494="","",INDEX(OpenMeteoAPI[PrecipitationMM],ROWS($J$2:J3494)))</f>
        <v>0</v>
      </c>
      <c r="K3494" cm="1">
        <f t="array" ref="K3494">IF($A3494="","",INDEX(OpenMeteoAPI[WeatherCode],ROWS($K$2:K3494)))</f>
        <v>3</v>
      </c>
      <c r="L3494" s="3" cm="1">
        <f t="array" ref="L3494">IF($A3494="","",INDEX(OpenMeteoAPI[WindSpeedKMH],ROWS($L$2:L3494)))</f>
        <v>18.7</v>
      </c>
    </row>
    <row r="3495" spans="1:12">
      <c r="A3495" t="str" cm="1">
        <f t="array" ref="A3495">IFERROR(INDEX(OpenMeteoAPI[City],ROWS($A$2:A3495))&amp;", "&amp;INDEX(OpenMeteoAPI[CountryCode],ROWS($A$2:A3495)),"")</f>
        <v>Stockholm, SE</v>
      </c>
      <c r="B3495" t="str" cm="1">
        <f t="array" ref="B3495">IF($A3495="","",INDEX(OpenMeteoAPI[LocationID],ROWS($B$2:B3495)))</f>
        <v>SE-STO</v>
      </c>
      <c r="C3495" s="5" cm="1">
        <f t="array" ref="C3495">IF($A3495="","",INDEX(OpenMeteoAPI[ForecastDateTime],ROWS($C$2:C3495)))</f>
        <v>46215.541666666664</v>
      </c>
      <c r="D3495" t="str">
        <f t="shared" si="54"/>
        <v>1PM</v>
      </c>
      <c r="E3495" t="str" cm="1">
        <f t="array" ref="E3495">IF($K3495="","",_xlfn.IFS($K3495=0,_xlfn.UNICHAR(9728),$K3495&lt;=3,_xlfn.UNICHAR(9729),OR($K3495=45,$K3495=48),"~",AND($K3495&gt;=51,$K3495&lt;=67),_xlfn.UNICHAR(9748),AND($K3495&gt;=71,$K3495&lt;=77),_xlfn.UNICHAR(10052),AND($K3495&gt;=80,$K3495&lt;=82),_xlfn.UNICHAR(9748),AND($K3495&gt;=95,$K3495&lt;=99),_xlfn.UNICHAR(9889),TRUE,_xlfn.UNICHAR(9729)))</f>
        <v>☁</v>
      </c>
      <c r="F3495" t="str" cm="1">
        <f t="array" ref="F3495">IF($K3495="","",_xlfn.IFS($K3495=0,"Clear",$K3495&lt;=3,"Partly Cloudy",OR($K3495=45,$K3495=48),"Fog",AND($K3495&gt;=51,$K3495&lt;=67),"Drizzle",AND($K3495&gt;=71,$K3495&lt;=77),"Snow",AND($K3495&gt;=80,$K3495&lt;=82),"Rain Showers",AND($K3495&gt;=95,$K3495&lt;=99),"Thunderstorm",TRUE,"Cloudy"))</f>
        <v>Partly Cloudy</v>
      </c>
      <c r="G3495" s="3" cm="1">
        <f t="array" ref="G3495">IF($A3495="","",INDEX(OpenMeteoAPI[TemperatureC],ROWS($G$2:G3495)))</f>
        <v>19.600000000000001</v>
      </c>
      <c r="H3495" s="4" cm="1">
        <f t="array" ref="H3495">IF($A3495="","",INDEX(OpenMeteoAPI[RelativeHumidityPct],ROWS($H$2:H3495))/100)</f>
        <v>0.76</v>
      </c>
      <c r="I3495" s="4" cm="1">
        <f t="array" ref="I3495">IF($A3495="","",INDEX(OpenMeteoAPI[PrecipitationProbabilityPct],ROWS($I$2:I3495))/100)</f>
        <v>0.26</v>
      </c>
      <c r="J3495" s="3" cm="1">
        <f t="array" ref="J3495">IF($A3495="","",INDEX(OpenMeteoAPI[PrecipitationMM],ROWS($J$2:J3495)))</f>
        <v>0</v>
      </c>
      <c r="K3495" cm="1">
        <f t="array" ref="K3495">IF($A3495="","",INDEX(OpenMeteoAPI[WeatherCode],ROWS($K$2:K3495)))</f>
        <v>3</v>
      </c>
      <c r="L3495" s="3" cm="1">
        <f t="array" ref="L3495">IF($A3495="","",INDEX(OpenMeteoAPI[WindSpeedKMH],ROWS($L$2:L3495)))</f>
        <v>17.7</v>
      </c>
    </row>
    <row r="3496" spans="1:12">
      <c r="A3496" t="str" cm="1">
        <f t="array" ref="A3496">IFERROR(INDEX(OpenMeteoAPI[City],ROWS($A$2:A3496))&amp;", "&amp;INDEX(OpenMeteoAPI[CountryCode],ROWS($A$2:A3496)),"")</f>
        <v>Stockholm, SE</v>
      </c>
      <c r="B3496" t="str" cm="1">
        <f t="array" ref="B3496">IF($A3496="","",INDEX(OpenMeteoAPI[LocationID],ROWS($B$2:B3496)))</f>
        <v>SE-STO</v>
      </c>
      <c r="C3496" s="5" cm="1">
        <f t="array" ref="C3496">IF($A3496="","",INDEX(OpenMeteoAPI[ForecastDateTime],ROWS($C$2:C3496)))</f>
        <v>46215.583333333336</v>
      </c>
      <c r="D3496" t="str">
        <f t="shared" si="54"/>
        <v>2PM</v>
      </c>
      <c r="E3496" t="str" cm="1">
        <f t="array" ref="E3496">IF($K3496="","",_xlfn.IFS($K3496=0,_xlfn.UNICHAR(9728),$K3496&lt;=3,_xlfn.UNICHAR(9729),OR($K3496=45,$K3496=48),"~",AND($K3496&gt;=51,$K3496&lt;=67),_xlfn.UNICHAR(9748),AND($K3496&gt;=71,$K3496&lt;=77),_xlfn.UNICHAR(10052),AND($K3496&gt;=80,$K3496&lt;=82),_xlfn.UNICHAR(9748),AND($K3496&gt;=95,$K3496&lt;=99),_xlfn.UNICHAR(9889),TRUE,_xlfn.UNICHAR(9729)))</f>
        <v>☁</v>
      </c>
      <c r="F3496" t="str" cm="1">
        <f t="array" ref="F3496">IF($K3496="","",_xlfn.IFS($K3496=0,"Clear",$K3496&lt;=3,"Partly Cloudy",OR($K3496=45,$K3496=48),"Fog",AND($K3496&gt;=51,$K3496&lt;=67),"Drizzle",AND($K3496&gt;=71,$K3496&lt;=77),"Snow",AND($K3496&gt;=80,$K3496&lt;=82),"Rain Showers",AND($K3496&gt;=95,$K3496&lt;=99),"Thunderstorm",TRUE,"Cloudy"))</f>
        <v>Partly Cloudy</v>
      </c>
      <c r="G3496" s="3" cm="1">
        <f t="array" ref="G3496">IF($A3496="","",INDEX(OpenMeteoAPI[TemperatureC],ROWS($G$2:G3496)))</f>
        <v>20.100000000000001</v>
      </c>
      <c r="H3496" s="4" cm="1">
        <f t="array" ref="H3496">IF($A3496="","",INDEX(OpenMeteoAPI[RelativeHumidityPct],ROWS($H$2:H3496))/100)</f>
        <v>0.74</v>
      </c>
      <c r="I3496" s="4" cm="1">
        <f t="array" ref="I3496">IF($A3496="","",INDEX(OpenMeteoAPI[PrecipitationProbabilityPct],ROWS($I$2:I3496))/100)</f>
        <v>0.27</v>
      </c>
      <c r="J3496" s="3" cm="1">
        <f t="array" ref="J3496">IF($A3496="","",INDEX(OpenMeteoAPI[PrecipitationMM],ROWS($J$2:J3496)))</f>
        <v>0</v>
      </c>
      <c r="K3496" cm="1">
        <f t="array" ref="K3496">IF($A3496="","",INDEX(OpenMeteoAPI[WeatherCode],ROWS($K$2:K3496)))</f>
        <v>3</v>
      </c>
      <c r="L3496" s="3" cm="1">
        <f t="array" ref="L3496">IF($A3496="","",INDEX(OpenMeteoAPI[WindSpeedKMH],ROWS($L$2:L3496)))</f>
        <v>17.100000000000001</v>
      </c>
    </row>
    <row r="3497" spans="1:12">
      <c r="A3497" t="str" cm="1">
        <f t="array" ref="A3497">IFERROR(INDEX(OpenMeteoAPI[City],ROWS($A$2:A3497))&amp;", "&amp;INDEX(OpenMeteoAPI[CountryCode],ROWS($A$2:A3497)),"")</f>
        <v>Stockholm, SE</v>
      </c>
      <c r="B3497" t="str" cm="1">
        <f t="array" ref="B3497">IF($A3497="","",INDEX(OpenMeteoAPI[LocationID],ROWS($B$2:B3497)))</f>
        <v>SE-STO</v>
      </c>
      <c r="C3497" s="5" cm="1">
        <f t="array" ref="C3497">IF($A3497="","",INDEX(OpenMeteoAPI[ForecastDateTime],ROWS($C$2:C3497)))</f>
        <v>46215.625</v>
      </c>
      <c r="D3497" t="str">
        <f t="shared" si="54"/>
        <v>3PM</v>
      </c>
      <c r="E3497" t="str" cm="1">
        <f t="array" ref="E3497">IF($K3497="","",_xlfn.IFS($K3497=0,_xlfn.UNICHAR(9728),$K3497&lt;=3,_xlfn.UNICHAR(9729),OR($K3497=45,$K3497=48),"~",AND($K3497&gt;=51,$K3497&lt;=67),_xlfn.UNICHAR(9748),AND($K3497&gt;=71,$K3497&lt;=77),_xlfn.UNICHAR(10052),AND($K3497&gt;=80,$K3497&lt;=82),_xlfn.UNICHAR(9748),AND($K3497&gt;=95,$K3497&lt;=99),_xlfn.UNICHAR(9889),TRUE,_xlfn.UNICHAR(9729)))</f>
        <v>☁</v>
      </c>
      <c r="F3497" t="str" cm="1">
        <f t="array" ref="F3497">IF($K3497="","",_xlfn.IFS($K3497=0,"Clear",$K3497&lt;=3,"Partly Cloudy",OR($K3497=45,$K3497=48),"Fog",AND($K3497&gt;=51,$K3497&lt;=67),"Drizzle",AND($K3497&gt;=71,$K3497&lt;=77),"Snow",AND($K3497&gt;=80,$K3497&lt;=82),"Rain Showers",AND($K3497&gt;=95,$K3497&lt;=99),"Thunderstorm",TRUE,"Cloudy"))</f>
        <v>Partly Cloudy</v>
      </c>
      <c r="G3497" s="3" cm="1">
        <f t="array" ref="G3497">IF($A3497="","",INDEX(OpenMeteoAPI[TemperatureC],ROWS($G$2:G3497)))</f>
        <v>20.3</v>
      </c>
      <c r="H3497" s="4" cm="1">
        <f t="array" ref="H3497">IF($A3497="","",INDEX(OpenMeteoAPI[RelativeHumidityPct],ROWS($H$2:H3497))/100)</f>
        <v>0.73</v>
      </c>
      <c r="I3497" s="4" cm="1">
        <f t="array" ref="I3497">IF($A3497="","",INDEX(OpenMeteoAPI[PrecipitationProbabilityPct],ROWS($I$2:I3497))/100)</f>
        <v>0.26</v>
      </c>
      <c r="J3497" s="3" cm="1">
        <f t="array" ref="J3497">IF($A3497="","",INDEX(OpenMeteoAPI[PrecipitationMM],ROWS($J$2:J3497)))</f>
        <v>0</v>
      </c>
      <c r="K3497" cm="1">
        <f t="array" ref="K3497">IF($A3497="","",INDEX(OpenMeteoAPI[WeatherCode],ROWS($K$2:K3497)))</f>
        <v>3</v>
      </c>
      <c r="L3497" s="3" cm="1">
        <f t="array" ref="L3497">IF($A3497="","",INDEX(OpenMeteoAPI[WindSpeedKMH],ROWS($L$2:L3497)))</f>
        <v>17.8</v>
      </c>
    </row>
    <row r="3498" spans="1:12">
      <c r="A3498" t="str" cm="1">
        <f t="array" ref="A3498">IFERROR(INDEX(OpenMeteoAPI[City],ROWS($A$2:A3498))&amp;", "&amp;INDEX(OpenMeteoAPI[CountryCode],ROWS($A$2:A3498)),"")</f>
        <v>Stockholm, SE</v>
      </c>
      <c r="B3498" t="str" cm="1">
        <f t="array" ref="B3498">IF($A3498="","",INDEX(OpenMeteoAPI[LocationID],ROWS($B$2:B3498)))</f>
        <v>SE-STO</v>
      </c>
      <c r="C3498" s="5" cm="1">
        <f t="array" ref="C3498">IF($A3498="","",INDEX(OpenMeteoAPI[ForecastDateTime],ROWS($C$2:C3498)))</f>
        <v>46215.666666666664</v>
      </c>
      <c r="D3498" t="str">
        <f t="shared" si="54"/>
        <v>4PM</v>
      </c>
      <c r="E3498" t="str" cm="1">
        <f t="array" ref="E3498">IF($K3498="","",_xlfn.IFS($K3498=0,_xlfn.UNICHAR(9728),$K3498&lt;=3,_xlfn.UNICHAR(9729),OR($K3498=45,$K3498=48),"~",AND($K3498&gt;=51,$K3498&lt;=67),_xlfn.UNICHAR(9748),AND($K3498&gt;=71,$K3498&lt;=77),_xlfn.UNICHAR(10052),AND($K3498&gt;=80,$K3498&lt;=82),_xlfn.UNICHAR(9748),AND($K3498&gt;=95,$K3498&lt;=99),_xlfn.UNICHAR(9889),TRUE,_xlfn.UNICHAR(9729)))</f>
        <v>☁</v>
      </c>
      <c r="F3498" t="str" cm="1">
        <f t="array" ref="F3498">IF($K3498="","",_xlfn.IFS($K3498=0,"Clear",$K3498&lt;=3,"Partly Cloudy",OR($K3498=45,$K3498=48),"Fog",AND($K3498&gt;=51,$K3498&lt;=67),"Drizzle",AND($K3498&gt;=71,$K3498&lt;=77),"Snow",AND($K3498&gt;=80,$K3498&lt;=82),"Rain Showers",AND($K3498&gt;=95,$K3498&lt;=99),"Thunderstorm",TRUE,"Cloudy"))</f>
        <v>Partly Cloudy</v>
      </c>
      <c r="G3498" s="3" cm="1">
        <f t="array" ref="G3498">IF($A3498="","",INDEX(OpenMeteoAPI[TemperatureC],ROWS($G$2:G3498)))</f>
        <v>20.2</v>
      </c>
      <c r="H3498" s="4" cm="1">
        <f t="array" ref="H3498">IF($A3498="","",INDEX(OpenMeteoAPI[RelativeHumidityPct],ROWS($H$2:H3498))/100)</f>
        <v>0.73</v>
      </c>
      <c r="I3498" s="4" cm="1">
        <f t="array" ref="I3498">IF($A3498="","",INDEX(OpenMeteoAPI[PrecipitationProbabilityPct],ROWS($I$2:I3498))/100)</f>
        <v>0.24</v>
      </c>
      <c r="J3498" s="3" cm="1">
        <f t="array" ref="J3498">IF($A3498="","",INDEX(OpenMeteoAPI[PrecipitationMM],ROWS($J$2:J3498)))</f>
        <v>0</v>
      </c>
      <c r="K3498" cm="1">
        <f t="array" ref="K3498">IF($A3498="","",INDEX(OpenMeteoAPI[WeatherCode],ROWS($K$2:K3498)))</f>
        <v>3</v>
      </c>
      <c r="L3498" s="3" cm="1">
        <f t="array" ref="L3498">IF($A3498="","",INDEX(OpenMeteoAPI[WindSpeedKMH],ROWS($L$2:L3498)))</f>
        <v>19.100000000000001</v>
      </c>
    </row>
    <row r="3499" spans="1:12">
      <c r="A3499" t="str" cm="1">
        <f t="array" ref="A3499">IFERROR(INDEX(OpenMeteoAPI[City],ROWS($A$2:A3499))&amp;", "&amp;INDEX(OpenMeteoAPI[CountryCode],ROWS($A$2:A3499)),"")</f>
        <v>Stockholm, SE</v>
      </c>
      <c r="B3499" t="str" cm="1">
        <f t="array" ref="B3499">IF($A3499="","",INDEX(OpenMeteoAPI[LocationID],ROWS($B$2:B3499)))</f>
        <v>SE-STO</v>
      </c>
      <c r="C3499" s="5" cm="1">
        <f t="array" ref="C3499">IF($A3499="","",INDEX(OpenMeteoAPI[ForecastDateTime],ROWS($C$2:C3499)))</f>
        <v>46215.708333333336</v>
      </c>
      <c r="D3499" t="str">
        <f t="shared" si="54"/>
        <v>5PM</v>
      </c>
      <c r="E3499" t="str" cm="1">
        <f t="array" ref="E3499">IF($K3499="","",_xlfn.IFS($K3499=0,_xlfn.UNICHAR(9728),$K3499&lt;=3,_xlfn.UNICHAR(9729),OR($K3499=45,$K3499=48),"~",AND($K3499&gt;=51,$K3499&lt;=67),_xlfn.UNICHAR(9748),AND($K3499&gt;=71,$K3499&lt;=77),_xlfn.UNICHAR(10052),AND($K3499&gt;=80,$K3499&lt;=82),_xlfn.UNICHAR(9748),AND($K3499&gt;=95,$K3499&lt;=99),_xlfn.UNICHAR(9889),TRUE,_xlfn.UNICHAR(9729)))</f>
        <v>☁</v>
      </c>
      <c r="F3499" t="str" cm="1">
        <f t="array" ref="F3499">IF($K3499="","",_xlfn.IFS($K3499=0,"Clear",$K3499&lt;=3,"Partly Cloudy",OR($K3499=45,$K3499=48),"Fog",AND($K3499&gt;=51,$K3499&lt;=67),"Drizzle",AND($K3499&gt;=71,$K3499&lt;=77),"Snow",AND($K3499&gt;=80,$K3499&lt;=82),"Rain Showers",AND($K3499&gt;=95,$K3499&lt;=99),"Thunderstorm",TRUE,"Cloudy"))</f>
        <v>Partly Cloudy</v>
      </c>
      <c r="G3499" s="3" cm="1">
        <f t="array" ref="G3499">IF($A3499="","",INDEX(OpenMeteoAPI[TemperatureC],ROWS($G$2:G3499)))</f>
        <v>19.899999999999999</v>
      </c>
      <c r="H3499" s="4" cm="1">
        <f t="array" ref="H3499">IF($A3499="","",INDEX(OpenMeteoAPI[RelativeHumidityPct],ROWS($H$2:H3499))/100)</f>
        <v>0.73</v>
      </c>
      <c r="I3499" s="4" cm="1">
        <f t="array" ref="I3499">IF($A3499="","",INDEX(OpenMeteoAPI[PrecipitationProbabilityPct],ROWS($I$2:I3499))/100)</f>
        <v>0.22</v>
      </c>
      <c r="J3499" s="3" cm="1">
        <f t="array" ref="J3499">IF($A3499="","",INDEX(OpenMeteoAPI[PrecipitationMM],ROWS($J$2:J3499)))</f>
        <v>0</v>
      </c>
      <c r="K3499" cm="1">
        <f t="array" ref="K3499">IF($A3499="","",INDEX(OpenMeteoAPI[WeatherCode],ROWS($K$2:K3499)))</f>
        <v>3</v>
      </c>
      <c r="L3499" s="3" cm="1">
        <f t="array" ref="L3499">IF($A3499="","",INDEX(OpenMeteoAPI[WindSpeedKMH],ROWS($L$2:L3499)))</f>
        <v>19.600000000000001</v>
      </c>
    </row>
    <row r="3500" spans="1:12">
      <c r="A3500" t="str" cm="1">
        <f t="array" ref="A3500">IFERROR(INDEX(OpenMeteoAPI[City],ROWS($A$2:A3500))&amp;", "&amp;INDEX(OpenMeteoAPI[CountryCode],ROWS($A$2:A3500)),"")</f>
        <v>Stockholm, SE</v>
      </c>
      <c r="B3500" t="str" cm="1">
        <f t="array" ref="B3500">IF($A3500="","",INDEX(OpenMeteoAPI[LocationID],ROWS($B$2:B3500)))</f>
        <v>SE-STO</v>
      </c>
      <c r="C3500" s="5" cm="1">
        <f t="array" ref="C3500">IF($A3500="","",INDEX(OpenMeteoAPI[ForecastDateTime],ROWS($C$2:C3500)))</f>
        <v>46215.75</v>
      </c>
      <c r="D3500" t="str">
        <f t="shared" si="54"/>
        <v>6PM</v>
      </c>
      <c r="E3500" t="str" cm="1">
        <f t="array" ref="E3500">IF($K3500="","",_xlfn.IFS($K3500=0,_xlfn.UNICHAR(9728),$K3500&lt;=3,_xlfn.UNICHAR(9729),OR($K3500=45,$K3500=48),"~",AND($K3500&gt;=51,$K3500&lt;=67),_xlfn.UNICHAR(9748),AND($K3500&gt;=71,$K3500&lt;=77),_xlfn.UNICHAR(10052),AND($K3500&gt;=80,$K3500&lt;=82),_xlfn.UNICHAR(9748),AND($K3500&gt;=95,$K3500&lt;=99),_xlfn.UNICHAR(9889),TRUE,_xlfn.UNICHAR(9729)))</f>
        <v>☁</v>
      </c>
      <c r="F3500" t="str" cm="1">
        <f t="array" ref="F3500">IF($K3500="","",_xlfn.IFS($K3500=0,"Clear",$K3500&lt;=3,"Partly Cloudy",OR($K3500=45,$K3500=48),"Fog",AND($K3500&gt;=51,$K3500&lt;=67),"Drizzle",AND($K3500&gt;=71,$K3500&lt;=77),"Snow",AND($K3500&gt;=80,$K3500&lt;=82),"Rain Showers",AND($K3500&gt;=95,$K3500&lt;=99),"Thunderstorm",TRUE,"Cloudy"))</f>
        <v>Partly Cloudy</v>
      </c>
      <c r="G3500" s="3" cm="1">
        <f t="array" ref="G3500">IF($A3500="","",INDEX(OpenMeteoAPI[TemperatureC],ROWS($G$2:G3500)))</f>
        <v>19.600000000000001</v>
      </c>
      <c r="H3500" s="4" cm="1">
        <f t="array" ref="H3500">IF($A3500="","",INDEX(OpenMeteoAPI[RelativeHumidityPct],ROWS($H$2:H3500))/100)</f>
        <v>0.75</v>
      </c>
      <c r="I3500" s="4" cm="1">
        <f t="array" ref="I3500">IF($A3500="","",INDEX(OpenMeteoAPI[PrecipitationProbabilityPct],ROWS($I$2:I3500))/100)</f>
        <v>0.19</v>
      </c>
      <c r="J3500" s="3" cm="1">
        <f t="array" ref="J3500">IF($A3500="","",INDEX(OpenMeteoAPI[PrecipitationMM],ROWS($J$2:J3500)))</f>
        <v>0</v>
      </c>
      <c r="K3500" cm="1">
        <f t="array" ref="K3500">IF($A3500="","",INDEX(OpenMeteoAPI[WeatherCode],ROWS($K$2:K3500)))</f>
        <v>3</v>
      </c>
      <c r="L3500" s="3" cm="1">
        <f t="array" ref="L3500">IF($A3500="","",INDEX(OpenMeteoAPI[WindSpeedKMH],ROWS($L$2:L3500)))</f>
        <v>18.600000000000001</v>
      </c>
    </row>
    <row r="3501" spans="1:12">
      <c r="A3501" t="str" cm="1">
        <f t="array" ref="A3501">IFERROR(INDEX(OpenMeteoAPI[City],ROWS($A$2:A3501))&amp;", "&amp;INDEX(OpenMeteoAPI[CountryCode],ROWS($A$2:A3501)),"")</f>
        <v>Stockholm, SE</v>
      </c>
      <c r="B3501" t="str" cm="1">
        <f t="array" ref="B3501">IF($A3501="","",INDEX(OpenMeteoAPI[LocationID],ROWS($B$2:B3501)))</f>
        <v>SE-STO</v>
      </c>
      <c r="C3501" s="5" cm="1">
        <f t="array" ref="C3501">IF($A3501="","",INDEX(OpenMeteoAPI[ForecastDateTime],ROWS($C$2:C3501)))</f>
        <v>46215.791666666664</v>
      </c>
      <c r="D3501" t="str">
        <f t="shared" si="54"/>
        <v>7PM</v>
      </c>
      <c r="E3501" t="str" cm="1">
        <f t="array" ref="E3501">IF($K3501="","",_xlfn.IFS($K3501=0,_xlfn.UNICHAR(9728),$K3501&lt;=3,_xlfn.UNICHAR(9729),OR($K3501=45,$K3501=48),"~",AND($K3501&gt;=51,$K3501&lt;=67),_xlfn.UNICHAR(9748),AND($K3501&gt;=71,$K3501&lt;=77),_xlfn.UNICHAR(10052),AND($K3501&gt;=80,$K3501&lt;=82),_xlfn.UNICHAR(9748),AND($K3501&gt;=95,$K3501&lt;=99),_xlfn.UNICHAR(9889),TRUE,_xlfn.UNICHAR(9729)))</f>
        <v>☁</v>
      </c>
      <c r="F3501" t="str" cm="1">
        <f t="array" ref="F3501">IF($K3501="","",_xlfn.IFS($K3501=0,"Clear",$K3501&lt;=3,"Partly Cloudy",OR($K3501=45,$K3501=48),"Fog",AND($K3501&gt;=51,$K3501&lt;=67),"Drizzle",AND($K3501&gt;=71,$K3501&lt;=77),"Snow",AND($K3501&gt;=80,$K3501&lt;=82),"Rain Showers",AND($K3501&gt;=95,$K3501&lt;=99),"Thunderstorm",TRUE,"Cloudy"))</f>
        <v>Partly Cloudy</v>
      </c>
      <c r="G3501" s="3" cm="1">
        <f t="array" ref="G3501">IF($A3501="","",INDEX(OpenMeteoAPI[TemperatureC],ROWS($G$2:G3501)))</f>
        <v>19.100000000000001</v>
      </c>
      <c r="H3501" s="4" cm="1">
        <f t="array" ref="H3501">IF($A3501="","",INDEX(OpenMeteoAPI[RelativeHumidityPct],ROWS($H$2:H3501))/100)</f>
        <v>0.77</v>
      </c>
      <c r="I3501" s="4" cm="1">
        <f t="array" ref="I3501">IF($A3501="","",INDEX(OpenMeteoAPI[PrecipitationProbabilityPct],ROWS($I$2:I3501))/100)</f>
        <v>0.15</v>
      </c>
      <c r="J3501" s="3" cm="1">
        <f t="array" ref="J3501">IF($A3501="","",INDEX(OpenMeteoAPI[PrecipitationMM],ROWS($J$2:J3501)))</f>
        <v>0</v>
      </c>
      <c r="K3501" cm="1">
        <f t="array" ref="K3501">IF($A3501="","",INDEX(OpenMeteoAPI[WeatherCode],ROWS($K$2:K3501)))</f>
        <v>2</v>
      </c>
      <c r="L3501" s="3" cm="1">
        <f t="array" ref="L3501">IF($A3501="","",INDEX(OpenMeteoAPI[WindSpeedKMH],ROWS($L$2:L3501)))</f>
        <v>16.8</v>
      </c>
    </row>
    <row r="3502" spans="1:12">
      <c r="A3502" t="str" cm="1">
        <f t="array" ref="A3502">IFERROR(INDEX(OpenMeteoAPI[City],ROWS($A$2:A3502))&amp;", "&amp;INDEX(OpenMeteoAPI[CountryCode],ROWS($A$2:A3502)),"")</f>
        <v>Stockholm, SE</v>
      </c>
      <c r="B3502" t="str" cm="1">
        <f t="array" ref="B3502">IF($A3502="","",INDEX(OpenMeteoAPI[LocationID],ROWS($B$2:B3502)))</f>
        <v>SE-STO</v>
      </c>
      <c r="C3502" s="5" cm="1">
        <f t="array" ref="C3502">IF($A3502="","",INDEX(OpenMeteoAPI[ForecastDateTime],ROWS($C$2:C3502)))</f>
        <v>46215.833333333336</v>
      </c>
      <c r="D3502" t="str">
        <f t="shared" si="54"/>
        <v>8PM</v>
      </c>
      <c r="E3502" t="str" cm="1">
        <f t="array" ref="E3502">IF($K3502="","",_xlfn.IFS($K3502=0,_xlfn.UNICHAR(9728),$K3502&lt;=3,_xlfn.UNICHAR(9729),OR($K3502=45,$K3502=48),"~",AND($K3502&gt;=51,$K3502&lt;=67),_xlfn.UNICHAR(9748),AND($K3502&gt;=71,$K3502&lt;=77),_xlfn.UNICHAR(10052),AND($K3502&gt;=80,$K3502&lt;=82),_xlfn.UNICHAR(9748),AND($K3502&gt;=95,$K3502&lt;=99),_xlfn.UNICHAR(9889),TRUE,_xlfn.UNICHAR(9729)))</f>
        <v>☁</v>
      </c>
      <c r="F3502" t="str" cm="1">
        <f t="array" ref="F3502">IF($K3502="","",_xlfn.IFS($K3502=0,"Clear",$K3502&lt;=3,"Partly Cloudy",OR($K3502=45,$K3502=48),"Fog",AND($K3502&gt;=51,$K3502&lt;=67),"Drizzle",AND($K3502&gt;=71,$K3502&lt;=77),"Snow",AND($K3502&gt;=80,$K3502&lt;=82),"Rain Showers",AND($K3502&gt;=95,$K3502&lt;=99),"Thunderstorm",TRUE,"Cloudy"))</f>
        <v>Partly Cloudy</v>
      </c>
      <c r="G3502" s="3" cm="1">
        <f t="array" ref="G3502">IF($A3502="","",INDEX(OpenMeteoAPI[TemperatureC],ROWS($G$2:G3502)))</f>
        <v>18.5</v>
      </c>
      <c r="H3502" s="4" cm="1">
        <f t="array" ref="H3502">IF($A3502="","",INDEX(OpenMeteoAPI[RelativeHumidityPct],ROWS($H$2:H3502))/100)</f>
        <v>0.79</v>
      </c>
      <c r="I3502" s="4" cm="1">
        <f t="array" ref="I3502">IF($A3502="","",INDEX(OpenMeteoAPI[PrecipitationProbabilityPct],ROWS($I$2:I3502))/100)</f>
        <v>0.12</v>
      </c>
      <c r="J3502" s="3" cm="1">
        <f t="array" ref="J3502">IF($A3502="","",INDEX(OpenMeteoAPI[PrecipitationMM],ROWS($J$2:J3502)))</f>
        <v>0</v>
      </c>
      <c r="K3502" cm="1">
        <f t="array" ref="K3502">IF($A3502="","",INDEX(OpenMeteoAPI[WeatherCode],ROWS($K$2:K3502)))</f>
        <v>2</v>
      </c>
      <c r="L3502" s="3" cm="1">
        <f t="array" ref="L3502">IF($A3502="","",INDEX(OpenMeteoAPI[WindSpeedKMH],ROWS($L$2:L3502)))</f>
        <v>15.4</v>
      </c>
    </row>
    <row r="3503" spans="1:12">
      <c r="A3503" t="str" cm="1">
        <f t="array" ref="A3503">IFERROR(INDEX(OpenMeteoAPI[City],ROWS($A$2:A3503))&amp;", "&amp;INDEX(OpenMeteoAPI[CountryCode],ROWS($A$2:A3503)),"")</f>
        <v>Stockholm, SE</v>
      </c>
      <c r="B3503" t="str" cm="1">
        <f t="array" ref="B3503">IF($A3503="","",INDEX(OpenMeteoAPI[LocationID],ROWS($B$2:B3503)))</f>
        <v>SE-STO</v>
      </c>
      <c r="C3503" s="5" cm="1">
        <f t="array" ref="C3503">IF($A3503="","",INDEX(OpenMeteoAPI[ForecastDateTime],ROWS($C$2:C3503)))</f>
        <v>46215.875</v>
      </c>
      <c r="D3503" t="str">
        <f t="shared" si="54"/>
        <v>9PM</v>
      </c>
      <c r="E3503" t="str" cm="1">
        <f t="array" ref="E3503">IF($K3503="","",_xlfn.IFS($K3503=0,_xlfn.UNICHAR(9728),$K3503&lt;=3,_xlfn.UNICHAR(9729),OR($K3503=45,$K3503=48),"~",AND($K3503&gt;=51,$K3503&lt;=67),_xlfn.UNICHAR(9748),AND($K3503&gt;=71,$K3503&lt;=77),_xlfn.UNICHAR(10052),AND($K3503&gt;=80,$K3503&lt;=82),_xlfn.UNICHAR(9748),AND($K3503&gt;=95,$K3503&lt;=99),_xlfn.UNICHAR(9889),TRUE,_xlfn.UNICHAR(9729)))</f>
        <v>☁</v>
      </c>
      <c r="F3503" t="str" cm="1">
        <f t="array" ref="F3503">IF($K3503="","",_xlfn.IFS($K3503=0,"Clear",$K3503&lt;=3,"Partly Cloudy",OR($K3503=45,$K3503=48),"Fog",AND($K3503&gt;=51,$K3503&lt;=67),"Drizzle",AND($K3503&gt;=71,$K3503&lt;=77),"Snow",AND($K3503&gt;=80,$K3503&lt;=82),"Rain Showers",AND($K3503&gt;=95,$K3503&lt;=99),"Thunderstorm",TRUE,"Cloudy"))</f>
        <v>Partly Cloudy</v>
      </c>
      <c r="G3503" s="3" cm="1">
        <f t="array" ref="G3503">IF($A3503="","",INDEX(OpenMeteoAPI[TemperatureC],ROWS($G$2:G3503)))</f>
        <v>17.8</v>
      </c>
      <c r="H3503" s="4" cm="1">
        <f t="array" ref="H3503">IF($A3503="","",INDEX(OpenMeteoAPI[RelativeHumidityPct],ROWS($H$2:H3503))/100)</f>
        <v>0.81</v>
      </c>
      <c r="I3503" s="4" cm="1">
        <f t="array" ref="I3503">IF($A3503="","",INDEX(OpenMeteoAPI[PrecipitationProbabilityPct],ROWS($I$2:I3503))/100)</f>
        <v>0.11</v>
      </c>
      <c r="J3503" s="3" cm="1">
        <f t="array" ref="J3503">IF($A3503="","",INDEX(OpenMeteoAPI[PrecipitationMM],ROWS($J$2:J3503)))</f>
        <v>0</v>
      </c>
      <c r="K3503" cm="1">
        <f t="array" ref="K3503">IF($A3503="","",INDEX(OpenMeteoAPI[WeatherCode],ROWS($K$2:K3503)))</f>
        <v>1</v>
      </c>
      <c r="L3503" s="3" cm="1">
        <f t="array" ref="L3503">IF($A3503="","",INDEX(OpenMeteoAPI[WindSpeedKMH],ROWS($L$2:L3503)))</f>
        <v>14.7</v>
      </c>
    </row>
    <row r="3504" spans="1:12">
      <c r="A3504" t="str" cm="1">
        <f t="array" ref="A3504">IFERROR(INDEX(OpenMeteoAPI[City],ROWS($A$2:A3504))&amp;", "&amp;INDEX(OpenMeteoAPI[CountryCode],ROWS($A$2:A3504)),"")</f>
        <v>Stockholm, SE</v>
      </c>
      <c r="B3504" t="str" cm="1">
        <f t="array" ref="B3504">IF($A3504="","",INDEX(OpenMeteoAPI[LocationID],ROWS($B$2:B3504)))</f>
        <v>SE-STO</v>
      </c>
      <c r="C3504" s="5" cm="1">
        <f t="array" ref="C3504">IF($A3504="","",INDEX(OpenMeteoAPI[ForecastDateTime],ROWS($C$2:C3504)))</f>
        <v>46215.916666666664</v>
      </c>
      <c r="D3504" t="str">
        <f t="shared" si="54"/>
        <v>10PM</v>
      </c>
      <c r="E3504" t="str" cm="1">
        <f t="array" ref="E3504">IF($K3504="","",_xlfn.IFS($K3504=0,_xlfn.UNICHAR(9728),$K3504&lt;=3,_xlfn.UNICHAR(9729),OR($K3504=45,$K3504=48),"~",AND($K3504&gt;=51,$K3504&lt;=67),_xlfn.UNICHAR(9748),AND($K3504&gt;=71,$K3504&lt;=77),_xlfn.UNICHAR(10052),AND($K3504&gt;=80,$K3504&lt;=82),_xlfn.UNICHAR(9748),AND($K3504&gt;=95,$K3504&lt;=99),_xlfn.UNICHAR(9889),TRUE,_xlfn.UNICHAR(9729)))</f>
        <v>☁</v>
      </c>
      <c r="F3504" t="str" cm="1">
        <f t="array" ref="F3504">IF($K3504="","",_xlfn.IFS($K3504=0,"Clear",$K3504&lt;=3,"Partly Cloudy",OR($K3504=45,$K3504=48),"Fog",AND($K3504&gt;=51,$K3504&lt;=67),"Drizzle",AND($K3504&gt;=71,$K3504&lt;=77),"Snow",AND($K3504&gt;=80,$K3504&lt;=82),"Rain Showers",AND($K3504&gt;=95,$K3504&lt;=99),"Thunderstorm",TRUE,"Cloudy"))</f>
        <v>Partly Cloudy</v>
      </c>
      <c r="G3504" s="3" cm="1">
        <f t="array" ref="G3504">IF($A3504="","",INDEX(OpenMeteoAPI[TemperatureC],ROWS($G$2:G3504)))</f>
        <v>17</v>
      </c>
      <c r="H3504" s="4" cm="1">
        <f t="array" ref="H3504">IF($A3504="","",INDEX(OpenMeteoAPI[RelativeHumidityPct],ROWS($H$2:H3504))/100)</f>
        <v>0.84</v>
      </c>
      <c r="I3504" s="4" cm="1">
        <f t="array" ref="I3504">IF($A3504="","",INDEX(OpenMeteoAPI[PrecipitationProbabilityPct],ROWS($I$2:I3504))/100)</f>
        <v>0.11</v>
      </c>
      <c r="J3504" s="3" cm="1">
        <f t="array" ref="J3504">IF($A3504="","",INDEX(OpenMeteoAPI[PrecipitationMM],ROWS($J$2:J3504)))</f>
        <v>0</v>
      </c>
      <c r="K3504" cm="1">
        <f t="array" ref="K3504">IF($A3504="","",INDEX(OpenMeteoAPI[WeatherCode],ROWS($K$2:K3504)))</f>
        <v>1</v>
      </c>
      <c r="L3504" s="3" cm="1">
        <f t="array" ref="L3504">IF($A3504="","",INDEX(OpenMeteoAPI[WindSpeedKMH],ROWS($L$2:L3504)))</f>
        <v>14.3</v>
      </c>
    </row>
    <row r="3505" spans="1:12">
      <c r="A3505" t="str" cm="1">
        <f t="array" ref="A3505">IFERROR(INDEX(OpenMeteoAPI[City],ROWS($A$2:A3505))&amp;", "&amp;INDEX(OpenMeteoAPI[CountryCode],ROWS($A$2:A3505)),"")</f>
        <v>Stockholm, SE</v>
      </c>
      <c r="B3505" t="str" cm="1">
        <f t="array" ref="B3505">IF($A3505="","",INDEX(OpenMeteoAPI[LocationID],ROWS($B$2:B3505)))</f>
        <v>SE-STO</v>
      </c>
      <c r="C3505" s="5" cm="1">
        <f t="array" ref="C3505">IF($A3505="","",INDEX(OpenMeteoAPI[ForecastDateTime],ROWS($C$2:C3505)))</f>
        <v>46215.958333333336</v>
      </c>
      <c r="D3505" t="str">
        <f t="shared" si="54"/>
        <v>11PM</v>
      </c>
      <c r="E3505" t="str" cm="1">
        <f t="array" ref="E3505">IF($K3505="","",_xlfn.IFS($K3505=0,_xlfn.UNICHAR(9728),$K3505&lt;=3,_xlfn.UNICHAR(9729),OR($K3505=45,$K3505=48),"~",AND($K3505&gt;=51,$K3505&lt;=67),_xlfn.UNICHAR(9748),AND($K3505&gt;=71,$K3505&lt;=77),_xlfn.UNICHAR(10052),AND($K3505&gt;=80,$K3505&lt;=82),_xlfn.UNICHAR(9748),AND($K3505&gt;=95,$K3505&lt;=99),_xlfn.UNICHAR(9889),TRUE,_xlfn.UNICHAR(9729)))</f>
        <v>☁</v>
      </c>
      <c r="F3505" t="str" cm="1">
        <f t="array" ref="F3505">IF($K3505="","",_xlfn.IFS($K3505=0,"Clear",$K3505&lt;=3,"Partly Cloudy",OR($K3505=45,$K3505=48),"Fog",AND($K3505&gt;=51,$K3505&lt;=67),"Drizzle",AND($K3505&gt;=71,$K3505&lt;=77),"Snow",AND($K3505&gt;=80,$K3505&lt;=82),"Rain Showers",AND($K3505&gt;=95,$K3505&lt;=99),"Thunderstorm",TRUE,"Cloudy"))</f>
        <v>Partly Cloudy</v>
      </c>
      <c r="G3505" s="3" cm="1">
        <f t="array" ref="G3505">IF($A3505="","",INDEX(OpenMeteoAPI[TemperatureC],ROWS($G$2:G3505)))</f>
        <v>16.399999999999999</v>
      </c>
      <c r="H3505" s="4" cm="1">
        <f t="array" ref="H3505">IF($A3505="","",INDEX(OpenMeteoAPI[RelativeHumidityPct],ROWS($H$2:H3505))/100)</f>
        <v>0.87</v>
      </c>
      <c r="I3505" s="4" cm="1">
        <f t="array" ref="I3505">IF($A3505="","",INDEX(OpenMeteoAPI[PrecipitationProbabilityPct],ROWS($I$2:I3505))/100)</f>
        <v>0.1</v>
      </c>
      <c r="J3505" s="3" cm="1">
        <f t="array" ref="J3505">IF($A3505="","",INDEX(OpenMeteoAPI[PrecipitationMM],ROWS($J$2:J3505)))</f>
        <v>0</v>
      </c>
      <c r="K3505" cm="1">
        <f t="array" ref="K3505">IF($A3505="","",INDEX(OpenMeteoAPI[WeatherCode],ROWS($K$2:K3505)))</f>
        <v>1</v>
      </c>
      <c r="L3505" s="3" cm="1">
        <f t="array" ref="L3505">IF($A3505="","",INDEX(OpenMeteoAPI[WindSpeedKMH],ROWS($L$2:L3505)))</f>
        <v>13.9</v>
      </c>
    </row>
    <row r="3506" spans="1:12">
      <c r="A3506" t="str" cm="1">
        <f t="array" ref="A3506">IFERROR(INDEX(OpenMeteoAPI[City],ROWS($A$2:A3506))&amp;", "&amp;INDEX(OpenMeteoAPI[CountryCode],ROWS($A$2:A3506)),"")</f>
        <v>Stockholm, SE</v>
      </c>
      <c r="B3506" t="str" cm="1">
        <f t="array" ref="B3506">IF($A3506="","",INDEX(OpenMeteoAPI[LocationID],ROWS($B$2:B3506)))</f>
        <v>SE-STO</v>
      </c>
      <c r="C3506" s="5" cm="1">
        <f t="array" ref="C3506">IF($A3506="","",INDEX(OpenMeteoAPI[ForecastDateTime],ROWS($C$2:C3506)))</f>
        <v>46216</v>
      </c>
      <c r="D3506" t="str">
        <f t="shared" si="54"/>
        <v>12AM</v>
      </c>
      <c r="E3506" t="str" cm="1">
        <f t="array" ref="E3506">IF($K3506="","",_xlfn.IFS($K3506=0,_xlfn.UNICHAR(9728),$K3506&lt;=3,_xlfn.UNICHAR(9729),OR($K3506=45,$K3506=48),"~",AND($K3506&gt;=51,$K3506&lt;=67),_xlfn.UNICHAR(9748),AND($K3506&gt;=71,$K3506&lt;=77),_xlfn.UNICHAR(10052),AND($K3506&gt;=80,$K3506&lt;=82),_xlfn.UNICHAR(9748),AND($K3506&gt;=95,$K3506&lt;=99),_xlfn.UNICHAR(9889),TRUE,_xlfn.UNICHAR(9729)))</f>
        <v>☁</v>
      </c>
      <c r="F3506" t="str" cm="1">
        <f t="array" ref="F3506">IF($K3506="","",_xlfn.IFS($K3506=0,"Clear",$K3506&lt;=3,"Partly Cloudy",OR($K3506=45,$K3506=48),"Fog",AND($K3506&gt;=51,$K3506&lt;=67),"Drizzle",AND($K3506&gt;=71,$K3506&lt;=77),"Snow",AND($K3506&gt;=80,$K3506&lt;=82),"Rain Showers",AND($K3506&gt;=95,$K3506&lt;=99),"Thunderstorm",TRUE,"Cloudy"))</f>
        <v>Partly Cloudy</v>
      </c>
      <c r="G3506" s="3" cm="1">
        <f t="array" ref="G3506">IF($A3506="","",INDEX(OpenMeteoAPI[TemperatureC],ROWS($G$2:G3506)))</f>
        <v>16.3</v>
      </c>
      <c r="H3506" s="4" cm="1">
        <f t="array" ref="H3506">IF($A3506="","",INDEX(OpenMeteoAPI[RelativeHumidityPct],ROWS($H$2:H3506))/100)</f>
        <v>0.89</v>
      </c>
      <c r="I3506" s="4" cm="1">
        <f t="array" ref="I3506">IF($A3506="","",INDEX(OpenMeteoAPI[PrecipitationProbabilityPct],ROWS($I$2:I3506))/100)</f>
        <v>0.09</v>
      </c>
      <c r="J3506" s="3" cm="1">
        <f t="array" ref="J3506">IF($A3506="","",INDEX(OpenMeteoAPI[PrecipitationMM],ROWS($J$2:J3506)))</f>
        <v>0</v>
      </c>
      <c r="K3506" cm="1">
        <f t="array" ref="K3506">IF($A3506="","",INDEX(OpenMeteoAPI[WeatherCode],ROWS($K$2:K3506)))</f>
        <v>2</v>
      </c>
      <c r="L3506" s="3" cm="1">
        <f t="array" ref="L3506">IF($A3506="","",INDEX(OpenMeteoAPI[WindSpeedKMH],ROWS($L$2:L3506)))</f>
        <v>13.3</v>
      </c>
    </row>
    <row r="3507" spans="1:12">
      <c r="A3507" t="str" cm="1">
        <f t="array" ref="A3507">IFERROR(INDEX(OpenMeteoAPI[City],ROWS($A$2:A3507))&amp;", "&amp;INDEX(OpenMeteoAPI[CountryCode],ROWS($A$2:A3507)),"")</f>
        <v>Stockholm, SE</v>
      </c>
      <c r="B3507" t="str" cm="1">
        <f t="array" ref="B3507">IF($A3507="","",INDEX(OpenMeteoAPI[LocationID],ROWS($B$2:B3507)))</f>
        <v>SE-STO</v>
      </c>
      <c r="C3507" s="5" cm="1">
        <f t="array" ref="C3507">IF($A3507="","",INDEX(OpenMeteoAPI[ForecastDateTime],ROWS($C$2:C3507)))</f>
        <v>46216.041666666664</v>
      </c>
      <c r="D3507" t="str">
        <f t="shared" si="54"/>
        <v>1AM</v>
      </c>
      <c r="E3507" t="str" cm="1">
        <f t="array" ref="E3507">IF($K3507="","",_xlfn.IFS($K3507=0,_xlfn.UNICHAR(9728),$K3507&lt;=3,_xlfn.UNICHAR(9729),OR($K3507=45,$K3507=48),"~",AND($K3507&gt;=51,$K3507&lt;=67),_xlfn.UNICHAR(9748),AND($K3507&gt;=71,$K3507&lt;=77),_xlfn.UNICHAR(10052),AND($K3507&gt;=80,$K3507&lt;=82),_xlfn.UNICHAR(9748),AND($K3507&gt;=95,$K3507&lt;=99),_xlfn.UNICHAR(9889),TRUE,_xlfn.UNICHAR(9729)))</f>
        <v>☁</v>
      </c>
      <c r="F3507" t="str" cm="1">
        <f t="array" ref="F3507">IF($K3507="","",_xlfn.IFS($K3507=0,"Clear",$K3507&lt;=3,"Partly Cloudy",OR($K3507=45,$K3507=48),"Fog",AND($K3507&gt;=51,$K3507&lt;=67),"Drizzle",AND($K3507&gt;=71,$K3507&lt;=77),"Snow",AND($K3507&gt;=80,$K3507&lt;=82),"Rain Showers",AND($K3507&gt;=95,$K3507&lt;=99),"Thunderstorm",TRUE,"Cloudy"))</f>
        <v>Partly Cloudy</v>
      </c>
      <c r="G3507" s="3" cm="1">
        <f t="array" ref="G3507">IF($A3507="","",INDEX(OpenMeteoAPI[TemperatureC],ROWS($G$2:G3507)))</f>
        <v>16.3</v>
      </c>
      <c r="H3507" s="4" cm="1">
        <f t="array" ref="H3507">IF($A3507="","",INDEX(OpenMeteoAPI[RelativeHumidityPct],ROWS($H$2:H3507))/100)</f>
        <v>0.9</v>
      </c>
      <c r="I3507" s="4" cm="1">
        <f t="array" ref="I3507">IF($A3507="","",INDEX(OpenMeteoAPI[PrecipitationProbabilityPct],ROWS($I$2:I3507))/100)</f>
        <v>7.0000000000000007E-2</v>
      </c>
      <c r="J3507" s="3" cm="1">
        <f t="array" ref="J3507">IF($A3507="","",INDEX(OpenMeteoAPI[PrecipitationMM],ROWS($J$2:J3507)))</f>
        <v>0</v>
      </c>
      <c r="K3507" cm="1">
        <f t="array" ref="K3507">IF($A3507="","",INDEX(OpenMeteoAPI[WeatherCode],ROWS($K$2:K3507)))</f>
        <v>2</v>
      </c>
      <c r="L3507" s="3" cm="1">
        <f t="array" ref="L3507">IF($A3507="","",INDEX(OpenMeteoAPI[WindSpeedKMH],ROWS($L$2:L3507)))</f>
        <v>13</v>
      </c>
    </row>
    <row r="3508" spans="1:12">
      <c r="A3508" t="str" cm="1">
        <f t="array" ref="A3508">IFERROR(INDEX(OpenMeteoAPI[City],ROWS($A$2:A3508))&amp;", "&amp;INDEX(OpenMeteoAPI[CountryCode],ROWS($A$2:A3508)),"")</f>
        <v>Stockholm, SE</v>
      </c>
      <c r="B3508" t="str" cm="1">
        <f t="array" ref="B3508">IF($A3508="","",INDEX(OpenMeteoAPI[LocationID],ROWS($B$2:B3508)))</f>
        <v>SE-STO</v>
      </c>
      <c r="C3508" s="5" cm="1">
        <f t="array" ref="C3508">IF($A3508="","",INDEX(OpenMeteoAPI[ForecastDateTime],ROWS($C$2:C3508)))</f>
        <v>46216.083333333336</v>
      </c>
      <c r="D3508" t="str">
        <f t="shared" si="54"/>
        <v>2AM</v>
      </c>
      <c r="E3508" t="str" cm="1">
        <f t="array" ref="E3508">IF($K3508="","",_xlfn.IFS($K3508=0,_xlfn.UNICHAR(9728),$K3508&lt;=3,_xlfn.UNICHAR(9729),OR($K3508=45,$K3508=48),"~",AND($K3508&gt;=51,$K3508&lt;=67),_xlfn.UNICHAR(9748),AND($K3508&gt;=71,$K3508&lt;=77),_xlfn.UNICHAR(10052),AND($K3508&gt;=80,$K3508&lt;=82),_xlfn.UNICHAR(9748),AND($K3508&gt;=95,$K3508&lt;=99),_xlfn.UNICHAR(9889),TRUE,_xlfn.UNICHAR(9729)))</f>
        <v>☁</v>
      </c>
      <c r="F3508" t="str" cm="1">
        <f t="array" ref="F3508">IF($K3508="","",_xlfn.IFS($K3508=0,"Clear",$K3508&lt;=3,"Partly Cloudy",OR($K3508=45,$K3508=48),"Fog",AND($K3508&gt;=51,$K3508&lt;=67),"Drizzle",AND($K3508&gt;=71,$K3508&lt;=77),"Snow",AND($K3508&gt;=80,$K3508&lt;=82),"Rain Showers",AND($K3508&gt;=95,$K3508&lt;=99),"Thunderstorm",TRUE,"Cloudy"))</f>
        <v>Partly Cloudy</v>
      </c>
      <c r="G3508" s="3" cm="1">
        <f t="array" ref="G3508">IF($A3508="","",INDEX(OpenMeteoAPI[TemperatureC],ROWS($G$2:G3508)))</f>
        <v>16.3</v>
      </c>
      <c r="H3508" s="4" cm="1">
        <f t="array" ref="H3508">IF($A3508="","",INDEX(OpenMeteoAPI[RelativeHumidityPct],ROWS($H$2:H3508))/100)</f>
        <v>0.91</v>
      </c>
      <c r="I3508" s="4" cm="1">
        <f t="array" ref="I3508">IF($A3508="","",INDEX(OpenMeteoAPI[PrecipitationProbabilityPct],ROWS($I$2:I3508))/100)</f>
        <v>0.06</v>
      </c>
      <c r="J3508" s="3" cm="1">
        <f t="array" ref="J3508">IF($A3508="","",INDEX(OpenMeteoAPI[PrecipitationMM],ROWS($J$2:J3508)))</f>
        <v>0</v>
      </c>
      <c r="K3508" cm="1">
        <f t="array" ref="K3508">IF($A3508="","",INDEX(OpenMeteoAPI[WeatherCode],ROWS($K$2:K3508)))</f>
        <v>3</v>
      </c>
      <c r="L3508" s="3" cm="1">
        <f t="array" ref="L3508">IF($A3508="","",INDEX(OpenMeteoAPI[WindSpeedKMH],ROWS($L$2:L3508)))</f>
        <v>12.5</v>
      </c>
    </row>
    <row r="3509" spans="1:12">
      <c r="A3509" t="str" cm="1">
        <f t="array" ref="A3509">IFERROR(INDEX(OpenMeteoAPI[City],ROWS($A$2:A3509))&amp;", "&amp;INDEX(OpenMeteoAPI[CountryCode],ROWS($A$2:A3509)),"")</f>
        <v>Stockholm, SE</v>
      </c>
      <c r="B3509" t="str" cm="1">
        <f t="array" ref="B3509">IF($A3509="","",INDEX(OpenMeteoAPI[LocationID],ROWS($B$2:B3509)))</f>
        <v>SE-STO</v>
      </c>
      <c r="C3509" s="5" cm="1">
        <f t="array" ref="C3509">IF($A3509="","",INDEX(OpenMeteoAPI[ForecastDateTime],ROWS($C$2:C3509)))</f>
        <v>46216.125</v>
      </c>
      <c r="D3509" t="str">
        <f t="shared" si="54"/>
        <v>3AM</v>
      </c>
      <c r="E3509" t="str" cm="1">
        <f t="array" ref="E3509">IF($K3509="","",_xlfn.IFS($K3509=0,_xlfn.UNICHAR(9728),$K3509&lt;=3,_xlfn.UNICHAR(9729),OR($K3509=45,$K3509=48),"~",AND($K3509&gt;=51,$K3509&lt;=67),_xlfn.UNICHAR(9748),AND($K3509&gt;=71,$K3509&lt;=77),_xlfn.UNICHAR(10052),AND($K3509&gt;=80,$K3509&lt;=82),_xlfn.UNICHAR(9748),AND($K3509&gt;=95,$K3509&lt;=99),_xlfn.UNICHAR(9889),TRUE,_xlfn.UNICHAR(9729)))</f>
        <v>☁</v>
      </c>
      <c r="F3509" t="str" cm="1">
        <f t="array" ref="F3509">IF($K3509="","",_xlfn.IFS($K3509=0,"Clear",$K3509&lt;=3,"Partly Cloudy",OR($K3509=45,$K3509=48),"Fog",AND($K3509&gt;=51,$K3509&lt;=67),"Drizzle",AND($K3509&gt;=71,$K3509&lt;=77),"Snow",AND($K3509&gt;=80,$K3509&lt;=82),"Rain Showers",AND($K3509&gt;=95,$K3509&lt;=99),"Thunderstorm",TRUE,"Cloudy"))</f>
        <v>Partly Cloudy</v>
      </c>
      <c r="G3509" s="3" cm="1">
        <f t="array" ref="G3509">IF($A3509="","",INDEX(OpenMeteoAPI[TemperatureC],ROWS($G$2:G3509)))</f>
        <v>16</v>
      </c>
      <c r="H3509" s="4" cm="1">
        <f t="array" ref="H3509">IF($A3509="","",INDEX(OpenMeteoAPI[RelativeHumidityPct],ROWS($H$2:H3509))/100)</f>
        <v>0.93</v>
      </c>
      <c r="I3509" s="4" cm="1">
        <f t="array" ref="I3509">IF($A3509="","",INDEX(OpenMeteoAPI[PrecipitationProbabilityPct],ROWS($I$2:I3509))/100)</f>
        <v>0.05</v>
      </c>
      <c r="J3509" s="3" cm="1">
        <f t="array" ref="J3509">IF($A3509="","",INDEX(OpenMeteoAPI[PrecipitationMM],ROWS($J$2:J3509)))</f>
        <v>0</v>
      </c>
      <c r="K3509" cm="1">
        <f t="array" ref="K3509">IF($A3509="","",INDEX(OpenMeteoAPI[WeatherCode],ROWS($K$2:K3509)))</f>
        <v>3</v>
      </c>
      <c r="L3509" s="3" cm="1">
        <f t="array" ref="L3509">IF($A3509="","",INDEX(OpenMeteoAPI[WindSpeedKMH],ROWS($L$2:L3509)))</f>
        <v>11.9</v>
      </c>
    </row>
    <row r="3510" spans="1:12">
      <c r="A3510" t="str" cm="1">
        <f t="array" ref="A3510">IFERROR(INDEX(OpenMeteoAPI[City],ROWS($A$2:A3510))&amp;", "&amp;INDEX(OpenMeteoAPI[CountryCode],ROWS($A$2:A3510)),"")</f>
        <v>Stockholm, SE</v>
      </c>
      <c r="B3510" t="str" cm="1">
        <f t="array" ref="B3510">IF($A3510="","",INDEX(OpenMeteoAPI[LocationID],ROWS($B$2:B3510)))</f>
        <v>SE-STO</v>
      </c>
      <c r="C3510" s="5" cm="1">
        <f t="array" ref="C3510">IF($A3510="","",INDEX(OpenMeteoAPI[ForecastDateTime],ROWS($C$2:C3510)))</f>
        <v>46216.166666666664</v>
      </c>
      <c r="D3510" t="str">
        <f t="shared" si="54"/>
        <v>4AM</v>
      </c>
      <c r="E3510" t="str" cm="1">
        <f t="array" ref="E3510">IF($K3510="","",_xlfn.IFS($K3510=0,_xlfn.UNICHAR(9728),$K3510&lt;=3,_xlfn.UNICHAR(9729),OR($K3510=45,$K3510=48),"~",AND($K3510&gt;=51,$K3510&lt;=67),_xlfn.UNICHAR(9748),AND($K3510&gt;=71,$K3510&lt;=77),_xlfn.UNICHAR(10052),AND($K3510&gt;=80,$K3510&lt;=82),_xlfn.UNICHAR(9748),AND($K3510&gt;=95,$K3510&lt;=99),_xlfn.UNICHAR(9889),TRUE,_xlfn.UNICHAR(9729)))</f>
        <v>☁</v>
      </c>
      <c r="F3510" t="str" cm="1">
        <f t="array" ref="F3510">IF($K3510="","",_xlfn.IFS($K3510=0,"Clear",$K3510&lt;=3,"Partly Cloudy",OR($K3510=45,$K3510=48),"Fog",AND($K3510&gt;=51,$K3510&lt;=67),"Drizzle",AND($K3510&gt;=71,$K3510&lt;=77),"Snow",AND($K3510&gt;=80,$K3510&lt;=82),"Rain Showers",AND($K3510&gt;=95,$K3510&lt;=99),"Thunderstorm",TRUE,"Cloudy"))</f>
        <v>Partly Cloudy</v>
      </c>
      <c r="G3510" s="3" cm="1">
        <f t="array" ref="G3510">IF($A3510="","",INDEX(OpenMeteoAPI[TemperatureC],ROWS($G$2:G3510)))</f>
        <v>15.5</v>
      </c>
      <c r="H3510" s="4" cm="1">
        <f t="array" ref="H3510">IF($A3510="","",INDEX(OpenMeteoAPI[RelativeHumidityPct],ROWS($H$2:H3510))/100)</f>
        <v>0.95</v>
      </c>
      <c r="I3510" s="4" cm="1">
        <f t="array" ref="I3510">IF($A3510="","",INDEX(OpenMeteoAPI[PrecipitationProbabilityPct],ROWS($I$2:I3510))/100)</f>
        <v>0.04</v>
      </c>
      <c r="J3510" s="3" cm="1">
        <f t="array" ref="J3510">IF($A3510="","",INDEX(OpenMeteoAPI[PrecipitationMM],ROWS($J$2:J3510)))</f>
        <v>0</v>
      </c>
      <c r="K3510" cm="1">
        <f t="array" ref="K3510">IF($A3510="","",INDEX(OpenMeteoAPI[WeatherCode],ROWS($K$2:K3510)))</f>
        <v>3</v>
      </c>
      <c r="L3510" s="3" cm="1">
        <f t="array" ref="L3510">IF($A3510="","",INDEX(OpenMeteoAPI[WindSpeedKMH],ROWS($L$2:L3510)))</f>
        <v>11.4</v>
      </c>
    </row>
    <row r="3511" spans="1:12">
      <c r="A3511" t="str" cm="1">
        <f t="array" ref="A3511">IFERROR(INDEX(OpenMeteoAPI[City],ROWS($A$2:A3511))&amp;", "&amp;INDEX(OpenMeteoAPI[CountryCode],ROWS($A$2:A3511)),"")</f>
        <v>Stockholm, SE</v>
      </c>
      <c r="B3511" t="str" cm="1">
        <f t="array" ref="B3511">IF($A3511="","",INDEX(OpenMeteoAPI[LocationID],ROWS($B$2:B3511)))</f>
        <v>SE-STO</v>
      </c>
      <c r="C3511" s="5" cm="1">
        <f t="array" ref="C3511">IF($A3511="","",INDEX(OpenMeteoAPI[ForecastDateTime],ROWS($C$2:C3511)))</f>
        <v>46216.208333333336</v>
      </c>
      <c r="D3511" t="str">
        <f t="shared" si="54"/>
        <v>5AM</v>
      </c>
      <c r="E3511" t="str" cm="1">
        <f t="array" ref="E3511">IF($K3511="","",_xlfn.IFS($K3511=0,_xlfn.UNICHAR(9728),$K3511&lt;=3,_xlfn.UNICHAR(9729),OR($K3511=45,$K3511=48),"~",AND($K3511&gt;=51,$K3511&lt;=67),_xlfn.UNICHAR(9748),AND($K3511&gt;=71,$K3511&lt;=77),_xlfn.UNICHAR(10052),AND($K3511&gt;=80,$K3511&lt;=82),_xlfn.UNICHAR(9748),AND($K3511&gt;=95,$K3511&lt;=99),_xlfn.UNICHAR(9889),TRUE,_xlfn.UNICHAR(9729)))</f>
        <v>☁</v>
      </c>
      <c r="F3511" t="str" cm="1">
        <f t="array" ref="F3511">IF($K3511="","",_xlfn.IFS($K3511=0,"Clear",$K3511&lt;=3,"Partly Cloudy",OR($K3511=45,$K3511=48),"Fog",AND($K3511&gt;=51,$K3511&lt;=67),"Drizzle",AND($K3511&gt;=71,$K3511&lt;=77),"Snow",AND($K3511&gt;=80,$K3511&lt;=82),"Rain Showers",AND($K3511&gt;=95,$K3511&lt;=99),"Thunderstorm",TRUE,"Cloudy"))</f>
        <v>Partly Cloudy</v>
      </c>
      <c r="G3511" s="3" cm="1">
        <f t="array" ref="G3511">IF($A3511="","",INDEX(OpenMeteoAPI[TemperatureC],ROWS($G$2:G3511)))</f>
        <v>15.5</v>
      </c>
      <c r="H3511" s="4" cm="1">
        <f t="array" ref="H3511">IF($A3511="","",INDEX(OpenMeteoAPI[RelativeHumidityPct],ROWS($H$2:H3511))/100)</f>
        <v>0.96</v>
      </c>
      <c r="I3511" s="4" cm="1">
        <f t="array" ref="I3511">IF($A3511="","",INDEX(OpenMeteoAPI[PrecipitationProbabilityPct],ROWS($I$2:I3511))/100)</f>
        <v>0.04</v>
      </c>
      <c r="J3511" s="3" cm="1">
        <f t="array" ref="J3511">IF($A3511="","",INDEX(OpenMeteoAPI[PrecipitationMM],ROWS($J$2:J3511)))</f>
        <v>0</v>
      </c>
      <c r="K3511" cm="1">
        <f t="array" ref="K3511">IF($A3511="","",INDEX(OpenMeteoAPI[WeatherCode],ROWS($K$2:K3511)))</f>
        <v>3</v>
      </c>
      <c r="L3511" s="3" cm="1">
        <f t="array" ref="L3511">IF($A3511="","",INDEX(OpenMeteoAPI[WindSpeedKMH],ROWS($L$2:L3511)))</f>
        <v>11.2</v>
      </c>
    </row>
    <row r="3512" spans="1:12">
      <c r="A3512" t="str" cm="1">
        <f t="array" ref="A3512">IFERROR(INDEX(OpenMeteoAPI[City],ROWS($A$2:A3512))&amp;", "&amp;INDEX(OpenMeteoAPI[CountryCode],ROWS($A$2:A3512)),"")</f>
        <v>Stockholm, SE</v>
      </c>
      <c r="B3512" t="str" cm="1">
        <f t="array" ref="B3512">IF($A3512="","",INDEX(OpenMeteoAPI[LocationID],ROWS($B$2:B3512)))</f>
        <v>SE-STO</v>
      </c>
      <c r="C3512" s="5" cm="1">
        <f t="array" ref="C3512">IF($A3512="","",INDEX(OpenMeteoAPI[ForecastDateTime],ROWS($C$2:C3512)))</f>
        <v>46216.25</v>
      </c>
      <c r="D3512" t="str">
        <f t="shared" si="54"/>
        <v>6AM</v>
      </c>
      <c r="E3512" t="str" cm="1">
        <f t="array" ref="E3512">IF($K3512="","",_xlfn.IFS($K3512=0,_xlfn.UNICHAR(9728),$K3512&lt;=3,_xlfn.UNICHAR(9729),OR($K3512=45,$K3512=48),"~",AND($K3512&gt;=51,$K3512&lt;=67),_xlfn.UNICHAR(9748),AND($K3512&gt;=71,$K3512&lt;=77),_xlfn.UNICHAR(10052),AND($K3512&gt;=80,$K3512&lt;=82),_xlfn.UNICHAR(9748),AND($K3512&gt;=95,$K3512&lt;=99),_xlfn.UNICHAR(9889),TRUE,_xlfn.UNICHAR(9729)))</f>
        <v>☁</v>
      </c>
      <c r="F3512" t="str" cm="1">
        <f t="array" ref="F3512">IF($K3512="","",_xlfn.IFS($K3512=0,"Clear",$K3512&lt;=3,"Partly Cloudy",OR($K3512=45,$K3512=48),"Fog",AND($K3512&gt;=51,$K3512&lt;=67),"Drizzle",AND($K3512&gt;=71,$K3512&lt;=77),"Snow",AND($K3512&gt;=80,$K3512&lt;=82),"Rain Showers",AND($K3512&gt;=95,$K3512&lt;=99),"Thunderstorm",TRUE,"Cloudy"))</f>
        <v>Partly Cloudy</v>
      </c>
      <c r="G3512" s="3" cm="1">
        <f t="array" ref="G3512">IF($A3512="","",INDEX(OpenMeteoAPI[TemperatureC],ROWS($G$2:G3512)))</f>
        <v>16.3</v>
      </c>
      <c r="H3512" s="4" cm="1">
        <f t="array" ref="H3512">IF($A3512="","",INDEX(OpenMeteoAPI[RelativeHumidityPct],ROWS($H$2:H3512))/100)</f>
        <v>0.93</v>
      </c>
      <c r="I3512" s="4" cm="1">
        <f t="array" ref="I3512">IF($A3512="","",INDEX(OpenMeteoAPI[PrecipitationProbabilityPct],ROWS($I$2:I3512))/100)</f>
        <v>0.05</v>
      </c>
      <c r="J3512" s="3" cm="1">
        <f t="array" ref="J3512">IF($A3512="","",INDEX(OpenMeteoAPI[PrecipitationMM],ROWS($J$2:J3512)))</f>
        <v>0</v>
      </c>
      <c r="K3512" cm="1">
        <f t="array" ref="K3512">IF($A3512="","",INDEX(OpenMeteoAPI[WeatherCode],ROWS($K$2:K3512)))</f>
        <v>3</v>
      </c>
      <c r="L3512" s="3" cm="1">
        <f t="array" ref="L3512">IF($A3512="","",INDEX(OpenMeteoAPI[WindSpeedKMH],ROWS($L$2:L3512)))</f>
        <v>11.2</v>
      </c>
    </row>
    <row r="3513" spans="1:12">
      <c r="A3513" t="str" cm="1">
        <f t="array" ref="A3513">IFERROR(INDEX(OpenMeteoAPI[City],ROWS($A$2:A3513))&amp;", "&amp;INDEX(OpenMeteoAPI[CountryCode],ROWS($A$2:A3513)),"")</f>
        <v>Stockholm, SE</v>
      </c>
      <c r="B3513" t="str" cm="1">
        <f t="array" ref="B3513">IF($A3513="","",INDEX(OpenMeteoAPI[LocationID],ROWS($B$2:B3513)))</f>
        <v>SE-STO</v>
      </c>
      <c r="C3513" s="5" cm="1">
        <f t="array" ref="C3513">IF($A3513="","",INDEX(OpenMeteoAPI[ForecastDateTime],ROWS($C$2:C3513)))</f>
        <v>46216.291666666664</v>
      </c>
      <c r="D3513" t="str">
        <f t="shared" si="54"/>
        <v>7AM</v>
      </c>
      <c r="E3513" t="str" cm="1">
        <f t="array" ref="E3513">IF($K3513="","",_xlfn.IFS($K3513=0,_xlfn.UNICHAR(9728),$K3513&lt;=3,_xlfn.UNICHAR(9729),OR($K3513=45,$K3513=48),"~",AND($K3513&gt;=51,$K3513&lt;=67),_xlfn.UNICHAR(9748),AND($K3513&gt;=71,$K3513&lt;=77),_xlfn.UNICHAR(10052),AND($K3513&gt;=80,$K3513&lt;=82),_xlfn.UNICHAR(9748),AND($K3513&gt;=95,$K3513&lt;=99),_xlfn.UNICHAR(9889),TRUE,_xlfn.UNICHAR(9729)))</f>
        <v>☁</v>
      </c>
      <c r="F3513" t="str" cm="1">
        <f t="array" ref="F3513">IF($K3513="","",_xlfn.IFS($K3513=0,"Clear",$K3513&lt;=3,"Partly Cloudy",OR($K3513=45,$K3513=48),"Fog",AND($K3513&gt;=51,$K3513&lt;=67),"Drizzle",AND($K3513&gt;=71,$K3513&lt;=77),"Snow",AND($K3513&gt;=80,$K3513&lt;=82),"Rain Showers",AND($K3513&gt;=95,$K3513&lt;=99),"Thunderstorm",TRUE,"Cloudy"))</f>
        <v>Partly Cloudy</v>
      </c>
      <c r="G3513" s="3" cm="1">
        <f t="array" ref="G3513">IF($A3513="","",INDEX(OpenMeteoAPI[TemperatureC],ROWS($G$2:G3513)))</f>
        <v>17.5</v>
      </c>
      <c r="H3513" s="4" cm="1">
        <f t="array" ref="H3513">IF($A3513="","",INDEX(OpenMeteoAPI[RelativeHumidityPct],ROWS($H$2:H3513))/100)</f>
        <v>0.89</v>
      </c>
      <c r="I3513" s="4" cm="1">
        <f t="array" ref="I3513">IF($A3513="","",INDEX(OpenMeteoAPI[PrecipitationProbabilityPct],ROWS($I$2:I3513))/100)</f>
        <v>0.06</v>
      </c>
      <c r="J3513" s="3" cm="1">
        <f t="array" ref="J3513">IF($A3513="","",INDEX(OpenMeteoAPI[PrecipitationMM],ROWS($J$2:J3513)))</f>
        <v>0</v>
      </c>
      <c r="K3513" cm="1">
        <f t="array" ref="K3513">IF($A3513="","",INDEX(OpenMeteoAPI[WeatherCode],ROWS($K$2:K3513)))</f>
        <v>3</v>
      </c>
      <c r="L3513" s="3" cm="1">
        <f t="array" ref="L3513">IF($A3513="","",INDEX(OpenMeteoAPI[WindSpeedKMH],ROWS($L$2:L3513)))</f>
        <v>11.5</v>
      </c>
    </row>
    <row r="3514" spans="1:12">
      <c r="A3514" t="str" cm="1">
        <f t="array" ref="A3514">IFERROR(INDEX(OpenMeteoAPI[City],ROWS($A$2:A3514))&amp;", "&amp;INDEX(OpenMeteoAPI[CountryCode],ROWS($A$2:A3514)),"")</f>
        <v>Stockholm, SE</v>
      </c>
      <c r="B3514" t="str" cm="1">
        <f t="array" ref="B3514">IF($A3514="","",INDEX(OpenMeteoAPI[LocationID],ROWS($B$2:B3514)))</f>
        <v>SE-STO</v>
      </c>
      <c r="C3514" s="5" cm="1">
        <f t="array" ref="C3514">IF($A3514="","",INDEX(OpenMeteoAPI[ForecastDateTime],ROWS($C$2:C3514)))</f>
        <v>46216.333333333336</v>
      </c>
      <c r="D3514" t="str">
        <f t="shared" si="54"/>
        <v>8AM</v>
      </c>
      <c r="E3514" t="str" cm="1">
        <f t="array" ref="E3514">IF($K3514="","",_xlfn.IFS($K3514=0,_xlfn.UNICHAR(9728),$K3514&lt;=3,_xlfn.UNICHAR(9729),OR($K3514=45,$K3514=48),"~",AND($K3514&gt;=51,$K3514&lt;=67),_xlfn.UNICHAR(9748),AND($K3514&gt;=71,$K3514&lt;=77),_xlfn.UNICHAR(10052),AND($K3514&gt;=80,$K3514&lt;=82),_xlfn.UNICHAR(9748),AND($K3514&gt;=95,$K3514&lt;=99),_xlfn.UNICHAR(9889),TRUE,_xlfn.UNICHAR(9729)))</f>
        <v>☁</v>
      </c>
      <c r="F3514" t="str" cm="1">
        <f t="array" ref="F3514">IF($K3514="","",_xlfn.IFS($K3514=0,"Clear",$K3514&lt;=3,"Partly Cloudy",OR($K3514=45,$K3514=48),"Fog",AND($K3514&gt;=51,$K3514&lt;=67),"Drizzle",AND($K3514&gt;=71,$K3514&lt;=77),"Snow",AND($K3514&gt;=80,$K3514&lt;=82),"Rain Showers",AND($K3514&gt;=95,$K3514&lt;=99),"Thunderstorm",TRUE,"Cloudy"))</f>
        <v>Partly Cloudy</v>
      </c>
      <c r="G3514" s="3" cm="1">
        <f t="array" ref="G3514">IF($A3514="","",INDEX(OpenMeteoAPI[TemperatureC],ROWS($G$2:G3514)))</f>
        <v>18.7</v>
      </c>
      <c r="H3514" s="4" cm="1">
        <f t="array" ref="H3514">IF($A3514="","",INDEX(OpenMeteoAPI[RelativeHumidityPct],ROWS($H$2:H3514))/100)</f>
        <v>0.85</v>
      </c>
      <c r="I3514" s="4" cm="1">
        <f t="array" ref="I3514">IF($A3514="","",INDEX(OpenMeteoAPI[PrecipitationProbabilityPct],ROWS($I$2:I3514))/100)</f>
        <v>0.08</v>
      </c>
      <c r="J3514" s="3" cm="1">
        <f t="array" ref="J3514">IF($A3514="","",INDEX(OpenMeteoAPI[PrecipitationMM],ROWS($J$2:J3514)))</f>
        <v>0</v>
      </c>
      <c r="K3514" cm="1">
        <f t="array" ref="K3514">IF($A3514="","",INDEX(OpenMeteoAPI[WeatherCode],ROWS($K$2:K3514)))</f>
        <v>3</v>
      </c>
      <c r="L3514" s="3" cm="1">
        <f t="array" ref="L3514">IF($A3514="","",INDEX(OpenMeteoAPI[WindSpeedKMH],ROWS($L$2:L3514)))</f>
        <v>12.1</v>
      </c>
    </row>
    <row r="3515" spans="1:12">
      <c r="A3515" t="str" cm="1">
        <f t="array" ref="A3515">IFERROR(INDEX(OpenMeteoAPI[City],ROWS($A$2:A3515))&amp;", "&amp;INDEX(OpenMeteoAPI[CountryCode],ROWS($A$2:A3515)),"")</f>
        <v>Stockholm, SE</v>
      </c>
      <c r="B3515" t="str" cm="1">
        <f t="array" ref="B3515">IF($A3515="","",INDEX(OpenMeteoAPI[LocationID],ROWS($B$2:B3515)))</f>
        <v>SE-STO</v>
      </c>
      <c r="C3515" s="5" cm="1">
        <f t="array" ref="C3515">IF($A3515="","",INDEX(OpenMeteoAPI[ForecastDateTime],ROWS($C$2:C3515)))</f>
        <v>46216.375</v>
      </c>
      <c r="D3515" t="str">
        <f t="shared" si="54"/>
        <v>9AM</v>
      </c>
      <c r="E3515" t="str" cm="1">
        <f t="array" ref="E3515">IF($K3515="","",_xlfn.IFS($K3515=0,_xlfn.UNICHAR(9728),$K3515&lt;=3,_xlfn.UNICHAR(9729),OR($K3515=45,$K3515=48),"~",AND($K3515&gt;=51,$K3515&lt;=67),_xlfn.UNICHAR(9748),AND($K3515&gt;=71,$K3515&lt;=77),_xlfn.UNICHAR(10052),AND($K3515&gt;=80,$K3515&lt;=82),_xlfn.UNICHAR(9748),AND($K3515&gt;=95,$K3515&lt;=99),_xlfn.UNICHAR(9889),TRUE,_xlfn.UNICHAR(9729)))</f>
        <v>☁</v>
      </c>
      <c r="F3515" t="str" cm="1">
        <f t="array" ref="F3515">IF($K3515="","",_xlfn.IFS($K3515=0,"Clear",$K3515&lt;=3,"Partly Cloudy",OR($K3515=45,$K3515=48),"Fog",AND($K3515&gt;=51,$K3515&lt;=67),"Drizzle",AND($K3515&gt;=71,$K3515&lt;=77),"Snow",AND($K3515&gt;=80,$K3515&lt;=82),"Rain Showers",AND($K3515&gt;=95,$K3515&lt;=99),"Thunderstorm",TRUE,"Cloudy"))</f>
        <v>Partly Cloudy</v>
      </c>
      <c r="G3515" s="3" cm="1">
        <f t="array" ref="G3515">IF($A3515="","",INDEX(OpenMeteoAPI[TemperatureC],ROWS($G$2:G3515)))</f>
        <v>19.7</v>
      </c>
      <c r="H3515" s="4" cm="1">
        <f t="array" ref="H3515">IF($A3515="","",INDEX(OpenMeteoAPI[RelativeHumidityPct],ROWS($H$2:H3515))/100)</f>
        <v>0.82</v>
      </c>
      <c r="I3515" s="4" cm="1">
        <f t="array" ref="I3515">IF($A3515="","",INDEX(OpenMeteoAPI[PrecipitationProbabilityPct],ROWS($I$2:I3515))/100)</f>
        <v>0.1</v>
      </c>
      <c r="J3515" s="3" cm="1">
        <f t="array" ref="J3515">IF($A3515="","",INDEX(OpenMeteoAPI[PrecipitationMM],ROWS($J$2:J3515)))</f>
        <v>0</v>
      </c>
      <c r="K3515" cm="1">
        <f t="array" ref="K3515">IF($A3515="","",INDEX(OpenMeteoAPI[WeatherCode],ROWS($K$2:K3515)))</f>
        <v>3</v>
      </c>
      <c r="L3515" s="3" cm="1">
        <f t="array" ref="L3515">IF($A3515="","",INDEX(OpenMeteoAPI[WindSpeedKMH],ROWS($L$2:L3515)))</f>
        <v>13</v>
      </c>
    </row>
    <row r="3516" spans="1:12">
      <c r="A3516" t="str" cm="1">
        <f t="array" ref="A3516">IFERROR(INDEX(OpenMeteoAPI[City],ROWS($A$2:A3516))&amp;", "&amp;INDEX(OpenMeteoAPI[CountryCode],ROWS($A$2:A3516)),"")</f>
        <v>Stockholm, SE</v>
      </c>
      <c r="B3516" t="str" cm="1">
        <f t="array" ref="B3516">IF($A3516="","",INDEX(OpenMeteoAPI[LocationID],ROWS($B$2:B3516)))</f>
        <v>SE-STO</v>
      </c>
      <c r="C3516" s="5" cm="1">
        <f t="array" ref="C3516">IF($A3516="","",INDEX(OpenMeteoAPI[ForecastDateTime],ROWS($C$2:C3516)))</f>
        <v>46216.416666666664</v>
      </c>
      <c r="D3516" t="str">
        <f t="shared" si="54"/>
        <v>10AM</v>
      </c>
      <c r="E3516" t="str" cm="1">
        <f t="array" ref="E3516">IF($K3516="","",_xlfn.IFS($K3516=0,_xlfn.UNICHAR(9728),$K3516&lt;=3,_xlfn.UNICHAR(9729),OR($K3516=45,$K3516=48),"~",AND($K3516&gt;=51,$K3516&lt;=67),_xlfn.UNICHAR(9748),AND($K3516&gt;=71,$K3516&lt;=77),_xlfn.UNICHAR(10052),AND($K3516&gt;=80,$K3516&lt;=82),_xlfn.UNICHAR(9748),AND($K3516&gt;=95,$K3516&lt;=99),_xlfn.UNICHAR(9889),TRUE,_xlfn.UNICHAR(9729)))</f>
        <v>☁</v>
      </c>
      <c r="F3516" t="str" cm="1">
        <f t="array" ref="F3516">IF($K3516="","",_xlfn.IFS($K3516=0,"Clear",$K3516&lt;=3,"Partly Cloudy",OR($K3516=45,$K3516=48),"Fog",AND($K3516&gt;=51,$K3516&lt;=67),"Drizzle",AND($K3516&gt;=71,$K3516&lt;=77),"Snow",AND($K3516&gt;=80,$K3516&lt;=82),"Rain Showers",AND($K3516&gt;=95,$K3516&lt;=99),"Thunderstorm",TRUE,"Cloudy"))</f>
        <v>Partly Cloudy</v>
      </c>
      <c r="G3516" s="3" cm="1">
        <f t="array" ref="G3516">IF($A3516="","",INDEX(OpenMeteoAPI[TemperatureC],ROWS($G$2:G3516)))</f>
        <v>20.7</v>
      </c>
      <c r="H3516" s="4" cm="1">
        <f t="array" ref="H3516">IF($A3516="","",INDEX(OpenMeteoAPI[RelativeHumidityPct],ROWS($H$2:H3516))/100)</f>
        <v>0.79</v>
      </c>
      <c r="I3516" s="4" cm="1">
        <f t="array" ref="I3516">IF($A3516="","",INDEX(OpenMeteoAPI[PrecipitationProbabilityPct],ROWS($I$2:I3516))/100)</f>
        <v>0.13</v>
      </c>
      <c r="J3516" s="3" cm="1">
        <f t="array" ref="J3516">IF($A3516="","",INDEX(OpenMeteoAPI[PrecipitationMM],ROWS($J$2:J3516)))</f>
        <v>0</v>
      </c>
      <c r="K3516" cm="1">
        <f t="array" ref="K3516">IF($A3516="","",INDEX(OpenMeteoAPI[WeatherCode],ROWS($K$2:K3516)))</f>
        <v>3</v>
      </c>
      <c r="L3516" s="3" cm="1">
        <f t="array" ref="L3516">IF($A3516="","",INDEX(OpenMeteoAPI[WindSpeedKMH],ROWS($L$2:L3516)))</f>
        <v>13.8</v>
      </c>
    </row>
    <row r="3517" spans="1:12">
      <c r="A3517" t="str" cm="1">
        <f t="array" ref="A3517">IFERROR(INDEX(OpenMeteoAPI[City],ROWS($A$2:A3517))&amp;", "&amp;INDEX(OpenMeteoAPI[CountryCode],ROWS($A$2:A3517)),"")</f>
        <v>Stockholm, SE</v>
      </c>
      <c r="B3517" t="str" cm="1">
        <f t="array" ref="B3517">IF($A3517="","",INDEX(OpenMeteoAPI[LocationID],ROWS($B$2:B3517)))</f>
        <v>SE-STO</v>
      </c>
      <c r="C3517" s="5" cm="1">
        <f t="array" ref="C3517">IF($A3517="","",INDEX(OpenMeteoAPI[ForecastDateTime],ROWS($C$2:C3517)))</f>
        <v>46216.458333333336</v>
      </c>
      <c r="D3517" t="str">
        <f t="shared" si="54"/>
        <v>11AM</v>
      </c>
      <c r="E3517" t="str" cm="1">
        <f t="array" ref="E3517">IF($K3517="","",_xlfn.IFS($K3517=0,_xlfn.UNICHAR(9728),$K3517&lt;=3,_xlfn.UNICHAR(9729),OR($K3517=45,$K3517=48),"~",AND($K3517&gt;=51,$K3517&lt;=67),_xlfn.UNICHAR(9748),AND($K3517&gt;=71,$K3517&lt;=77),_xlfn.UNICHAR(10052),AND($K3517&gt;=80,$K3517&lt;=82),_xlfn.UNICHAR(9748),AND($K3517&gt;=95,$K3517&lt;=99),_xlfn.UNICHAR(9889),TRUE,_xlfn.UNICHAR(9729)))</f>
        <v>☁</v>
      </c>
      <c r="F3517" t="str" cm="1">
        <f t="array" ref="F3517">IF($K3517="","",_xlfn.IFS($K3517=0,"Clear",$K3517&lt;=3,"Partly Cloudy",OR($K3517=45,$K3517=48),"Fog",AND($K3517&gt;=51,$K3517&lt;=67),"Drizzle",AND($K3517&gt;=71,$K3517&lt;=77),"Snow",AND($K3517&gt;=80,$K3517&lt;=82),"Rain Showers",AND($K3517&gt;=95,$K3517&lt;=99),"Thunderstorm",TRUE,"Cloudy"))</f>
        <v>Partly Cloudy</v>
      </c>
      <c r="G3517" s="3" cm="1">
        <f t="array" ref="G3517">IF($A3517="","",INDEX(OpenMeteoAPI[TemperatureC],ROWS($G$2:G3517)))</f>
        <v>21.6</v>
      </c>
      <c r="H3517" s="4" cm="1">
        <f t="array" ref="H3517">IF($A3517="","",INDEX(OpenMeteoAPI[RelativeHumidityPct],ROWS($H$2:H3517))/100)</f>
        <v>0.75</v>
      </c>
      <c r="I3517" s="4" cm="1">
        <f t="array" ref="I3517">IF($A3517="","",INDEX(OpenMeteoAPI[PrecipitationProbabilityPct],ROWS($I$2:I3517))/100)</f>
        <v>0.15</v>
      </c>
      <c r="J3517" s="3" cm="1">
        <f t="array" ref="J3517">IF($A3517="","",INDEX(OpenMeteoAPI[PrecipitationMM],ROWS($J$2:J3517)))</f>
        <v>0</v>
      </c>
      <c r="K3517" cm="1">
        <f t="array" ref="K3517">IF($A3517="","",INDEX(OpenMeteoAPI[WeatherCode],ROWS($K$2:K3517)))</f>
        <v>3</v>
      </c>
      <c r="L3517" s="3" cm="1">
        <f t="array" ref="L3517">IF($A3517="","",INDEX(OpenMeteoAPI[WindSpeedKMH],ROWS($L$2:L3517)))</f>
        <v>14.8</v>
      </c>
    </row>
    <row r="3518" spans="1:12">
      <c r="A3518" t="str" cm="1">
        <f t="array" ref="A3518">IFERROR(INDEX(OpenMeteoAPI[City],ROWS($A$2:A3518))&amp;", "&amp;INDEX(OpenMeteoAPI[CountryCode],ROWS($A$2:A3518)),"")</f>
        <v>Stockholm, SE</v>
      </c>
      <c r="B3518" t="str" cm="1">
        <f t="array" ref="B3518">IF($A3518="","",INDEX(OpenMeteoAPI[LocationID],ROWS($B$2:B3518)))</f>
        <v>SE-STO</v>
      </c>
      <c r="C3518" s="5" cm="1">
        <f t="array" ref="C3518">IF($A3518="","",INDEX(OpenMeteoAPI[ForecastDateTime],ROWS($C$2:C3518)))</f>
        <v>46216.5</v>
      </c>
      <c r="D3518" t="str">
        <f t="shared" si="54"/>
        <v>12PM</v>
      </c>
      <c r="E3518" t="str" cm="1">
        <f t="array" ref="E3518">IF($K3518="","",_xlfn.IFS($K3518=0,_xlfn.UNICHAR(9728),$K3518&lt;=3,_xlfn.UNICHAR(9729),OR($K3518=45,$K3518=48),"~",AND($K3518&gt;=51,$K3518&lt;=67),_xlfn.UNICHAR(9748),AND($K3518&gt;=71,$K3518&lt;=77),_xlfn.UNICHAR(10052),AND($K3518&gt;=80,$K3518&lt;=82),_xlfn.UNICHAR(9748),AND($K3518&gt;=95,$K3518&lt;=99),_xlfn.UNICHAR(9889),TRUE,_xlfn.UNICHAR(9729)))</f>
        <v>☁</v>
      </c>
      <c r="F3518" t="str" cm="1">
        <f t="array" ref="F3518">IF($K3518="","",_xlfn.IFS($K3518=0,"Clear",$K3518&lt;=3,"Partly Cloudy",OR($K3518=45,$K3518=48),"Fog",AND($K3518&gt;=51,$K3518&lt;=67),"Drizzle",AND($K3518&gt;=71,$K3518&lt;=77),"Snow",AND($K3518&gt;=80,$K3518&lt;=82),"Rain Showers",AND($K3518&gt;=95,$K3518&lt;=99),"Thunderstorm",TRUE,"Cloudy"))</f>
        <v>Partly Cloudy</v>
      </c>
      <c r="G3518" s="3" cm="1">
        <f t="array" ref="G3518">IF($A3518="","",INDEX(OpenMeteoAPI[TemperatureC],ROWS($G$2:G3518)))</f>
        <v>23.5</v>
      </c>
      <c r="H3518" s="4" cm="1">
        <f t="array" ref="H3518">IF($A3518="","",INDEX(OpenMeteoAPI[RelativeHumidityPct],ROWS($H$2:H3518))/100)</f>
        <v>0.69</v>
      </c>
      <c r="I3518" s="4" cm="1">
        <f t="array" ref="I3518">IF($A3518="","",INDEX(OpenMeteoAPI[PrecipitationProbabilityPct],ROWS($I$2:I3518))/100)</f>
        <v>0.15</v>
      </c>
      <c r="J3518" s="3" cm="1">
        <f t="array" ref="J3518">IF($A3518="","",INDEX(OpenMeteoAPI[PrecipitationMM],ROWS($J$2:J3518)))</f>
        <v>0</v>
      </c>
      <c r="K3518" cm="1">
        <f t="array" ref="K3518">IF($A3518="","",INDEX(OpenMeteoAPI[WeatherCode],ROWS($K$2:K3518)))</f>
        <v>1</v>
      </c>
      <c r="L3518" s="3" cm="1">
        <f t="array" ref="L3518">IF($A3518="","",INDEX(OpenMeteoAPI[WindSpeedKMH],ROWS($L$2:L3518)))</f>
        <v>15</v>
      </c>
    </row>
    <row r="3519" spans="1:12">
      <c r="A3519" t="str" cm="1">
        <f t="array" ref="A3519">IFERROR(INDEX(OpenMeteoAPI[City],ROWS($A$2:A3519))&amp;", "&amp;INDEX(OpenMeteoAPI[CountryCode],ROWS($A$2:A3519)),"")</f>
        <v>Stockholm, SE</v>
      </c>
      <c r="B3519" t="str" cm="1">
        <f t="array" ref="B3519">IF($A3519="","",INDEX(OpenMeteoAPI[LocationID],ROWS($B$2:B3519)))</f>
        <v>SE-STO</v>
      </c>
      <c r="C3519" s="5" cm="1">
        <f t="array" ref="C3519">IF($A3519="","",INDEX(OpenMeteoAPI[ForecastDateTime],ROWS($C$2:C3519)))</f>
        <v>46216.541666666664</v>
      </c>
      <c r="D3519" t="str">
        <f t="shared" si="54"/>
        <v>1PM</v>
      </c>
      <c r="E3519" t="str" cm="1">
        <f t="array" ref="E3519">IF($K3519="","",_xlfn.IFS($K3519=0,_xlfn.UNICHAR(9728),$K3519&lt;=3,_xlfn.UNICHAR(9729),OR($K3519=45,$K3519=48),"~",AND($K3519&gt;=51,$K3519&lt;=67),_xlfn.UNICHAR(9748),AND($K3519&gt;=71,$K3519&lt;=77),_xlfn.UNICHAR(10052),AND($K3519&gt;=80,$K3519&lt;=82),_xlfn.UNICHAR(9748),AND($K3519&gt;=95,$K3519&lt;=99),_xlfn.UNICHAR(9889),TRUE,_xlfn.UNICHAR(9729)))</f>
        <v>☁</v>
      </c>
      <c r="F3519" t="str" cm="1">
        <f t="array" ref="F3519">IF($K3519="","",_xlfn.IFS($K3519=0,"Clear",$K3519&lt;=3,"Partly Cloudy",OR($K3519=45,$K3519=48),"Fog",AND($K3519&gt;=51,$K3519&lt;=67),"Drizzle",AND($K3519&gt;=71,$K3519&lt;=77),"Snow",AND($K3519&gt;=80,$K3519&lt;=82),"Rain Showers",AND($K3519&gt;=95,$K3519&lt;=99),"Thunderstorm",TRUE,"Cloudy"))</f>
        <v>Partly Cloudy</v>
      </c>
      <c r="G3519" s="3" cm="1">
        <f t="array" ref="G3519">IF($A3519="","",INDEX(OpenMeteoAPI[TemperatureC],ROWS($G$2:G3519)))</f>
        <v>24.4</v>
      </c>
      <c r="H3519" s="4" cm="1">
        <f t="array" ref="H3519">IF($A3519="","",INDEX(OpenMeteoAPI[RelativeHumidityPct],ROWS($H$2:H3519))/100)</f>
        <v>0.66</v>
      </c>
      <c r="I3519" s="4" cm="1">
        <f t="array" ref="I3519">IF($A3519="","",INDEX(OpenMeteoAPI[PrecipitationProbabilityPct],ROWS($I$2:I3519))/100)</f>
        <v>0.14000000000000001</v>
      </c>
      <c r="J3519" s="3" cm="1">
        <f t="array" ref="J3519">IF($A3519="","",INDEX(OpenMeteoAPI[PrecipitationMM],ROWS($J$2:J3519)))</f>
        <v>0</v>
      </c>
      <c r="K3519" cm="1">
        <f t="array" ref="K3519">IF($A3519="","",INDEX(OpenMeteoAPI[WeatherCode],ROWS($K$2:K3519)))</f>
        <v>1</v>
      </c>
      <c r="L3519" s="3" cm="1">
        <f t="array" ref="L3519">IF($A3519="","",INDEX(OpenMeteoAPI[WindSpeedKMH],ROWS($L$2:L3519)))</f>
        <v>15.9</v>
      </c>
    </row>
    <row r="3520" spans="1:12">
      <c r="A3520" t="str" cm="1">
        <f t="array" ref="A3520">IFERROR(INDEX(OpenMeteoAPI[City],ROWS($A$2:A3520))&amp;", "&amp;INDEX(OpenMeteoAPI[CountryCode],ROWS($A$2:A3520)),"")</f>
        <v>Stockholm, SE</v>
      </c>
      <c r="B3520" t="str" cm="1">
        <f t="array" ref="B3520">IF($A3520="","",INDEX(OpenMeteoAPI[LocationID],ROWS($B$2:B3520)))</f>
        <v>SE-STO</v>
      </c>
      <c r="C3520" s="5" cm="1">
        <f t="array" ref="C3520">IF($A3520="","",INDEX(OpenMeteoAPI[ForecastDateTime],ROWS($C$2:C3520)))</f>
        <v>46216.583333333336</v>
      </c>
      <c r="D3520" t="str">
        <f t="shared" si="54"/>
        <v>2PM</v>
      </c>
      <c r="E3520" t="str" cm="1">
        <f t="array" ref="E3520">IF($K3520="","",_xlfn.IFS($K3520=0,_xlfn.UNICHAR(9728),$K3520&lt;=3,_xlfn.UNICHAR(9729),OR($K3520=45,$K3520=48),"~",AND($K3520&gt;=51,$K3520&lt;=67),_xlfn.UNICHAR(9748),AND($K3520&gt;=71,$K3520&lt;=77),_xlfn.UNICHAR(10052),AND($K3520&gt;=80,$K3520&lt;=82),_xlfn.UNICHAR(9748),AND($K3520&gt;=95,$K3520&lt;=99),_xlfn.UNICHAR(9889),TRUE,_xlfn.UNICHAR(9729)))</f>
        <v>☀</v>
      </c>
      <c r="F3520" t="str" cm="1">
        <f t="array" ref="F3520">IF($K3520="","",_xlfn.IFS($K3520=0,"Clear",$K3520&lt;=3,"Partly Cloudy",OR($K3520=45,$K3520=48),"Fog",AND($K3520&gt;=51,$K3520&lt;=67),"Drizzle",AND($K3520&gt;=71,$K3520&lt;=77),"Snow",AND($K3520&gt;=80,$K3520&lt;=82),"Rain Showers",AND($K3520&gt;=95,$K3520&lt;=99),"Thunderstorm",TRUE,"Cloudy"))</f>
        <v>Clear</v>
      </c>
      <c r="G3520" s="3" cm="1">
        <f t="array" ref="G3520">IF($A3520="","",INDEX(OpenMeteoAPI[TemperatureC],ROWS($G$2:G3520)))</f>
        <v>24.8</v>
      </c>
      <c r="H3520" s="4" cm="1">
        <f t="array" ref="H3520">IF($A3520="","",INDEX(OpenMeteoAPI[RelativeHumidityPct],ROWS($H$2:H3520))/100)</f>
        <v>0.63</v>
      </c>
      <c r="I3520" s="4" cm="1">
        <f t="array" ref="I3520">IF($A3520="","",INDEX(OpenMeteoAPI[PrecipitationProbabilityPct],ROWS($I$2:I3520))/100)</f>
        <v>0.14000000000000001</v>
      </c>
      <c r="J3520" s="3" cm="1">
        <f t="array" ref="J3520">IF($A3520="","",INDEX(OpenMeteoAPI[PrecipitationMM],ROWS($J$2:J3520)))</f>
        <v>0</v>
      </c>
      <c r="K3520" cm="1">
        <f t="array" ref="K3520">IF($A3520="","",INDEX(OpenMeteoAPI[WeatherCode],ROWS($K$2:K3520)))</f>
        <v>0</v>
      </c>
      <c r="L3520" s="3" cm="1">
        <f t="array" ref="L3520">IF($A3520="","",INDEX(OpenMeteoAPI[WindSpeedKMH],ROWS($L$2:L3520)))</f>
        <v>16.3</v>
      </c>
    </row>
    <row r="3521" spans="1:12">
      <c r="A3521" t="str" cm="1">
        <f t="array" ref="A3521">IFERROR(INDEX(OpenMeteoAPI[City],ROWS($A$2:A3521))&amp;", "&amp;INDEX(OpenMeteoAPI[CountryCode],ROWS($A$2:A3521)),"")</f>
        <v>Stockholm, SE</v>
      </c>
      <c r="B3521" t="str" cm="1">
        <f t="array" ref="B3521">IF($A3521="","",INDEX(OpenMeteoAPI[LocationID],ROWS($B$2:B3521)))</f>
        <v>SE-STO</v>
      </c>
      <c r="C3521" s="5" cm="1">
        <f t="array" ref="C3521">IF($A3521="","",INDEX(OpenMeteoAPI[ForecastDateTime],ROWS($C$2:C3521)))</f>
        <v>46216.625</v>
      </c>
      <c r="D3521" t="str">
        <f t="shared" si="54"/>
        <v>3PM</v>
      </c>
      <c r="E3521" t="str" cm="1">
        <f t="array" ref="E3521">IF($K3521="","",_xlfn.IFS($K3521=0,_xlfn.UNICHAR(9728),$K3521&lt;=3,_xlfn.UNICHAR(9729),OR($K3521=45,$K3521=48),"~",AND($K3521&gt;=51,$K3521&lt;=67),_xlfn.UNICHAR(9748),AND($K3521&gt;=71,$K3521&lt;=77),_xlfn.UNICHAR(10052),AND($K3521&gt;=80,$K3521&lt;=82),_xlfn.UNICHAR(9748),AND($K3521&gt;=95,$K3521&lt;=99),_xlfn.UNICHAR(9889),TRUE,_xlfn.UNICHAR(9729)))</f>
        <v>☔</v>
      </c>
      <c r="F3521" t="str" cm="1">
        <f t="array" ref="F3521">IF($K3521="","",_xlfn.IFS($K3521=0,"Clear",$K3521&lt;=3,"Partly Cloudy",OR($K3521=45,$K3521=48),"Fog",AND($K3521&gt;=51,$K3521&lt;=67),"Drizzle",AND($K3521&gt;=71,$K3521&lt;=77),"Snow",AND($K3521&gt;=80,$K3521&lt;=82),"Rain Showers",AND($K3521&gt;=95,$K3521&lt;=99),"Thunderstorm",TRUE,"Cloudy"))</f>
        <v>Drizzle</v>
      </c>
      <c r="G3521" s="3" cm="1">
        <f t="array" ref="G3521">IF($A3521="","",INDEX(OpenMeteoAPI[TemperatureC],ROWS($G$2:G3521)))</f>
        <v>24.6</v>
      </c>
      <c r="H3521" s="4" cm="1">
        <f t="array" ref="H3521">IF($A3521="","",INDEX(OpenMeteoAPI[RelativeHumidityPct],ROWS($H$2:H3521))/100)</f>
        <v>0.62</v>
      </c>
      <c r="I3521" s="4" cm="1">
        <f t="array" ref="I3521">IF($A3521="","",INDEX(OpenMeteoAPI[PrecipitationProbabilityPct],ROWS($I$2:I3521))/100)</f>
        <v>0.14000000000000001</v>
      </c>
      <c r="J3521" s="3" cm="1">
        <f t="array" ref="J3521">IF($A3521="","",INDEX(OpenMeteoAPI[PrecipitationMM],ROWS($J$2:J3521)))</f>
        <v>0.1</v>
      </c>
      <c r="K3521" cm="1">
        <f t="array" ref="K3521">IF($A3521="","",INDEX(OpenMeteoAPI[WeatherCode],ROWS($K$2:K3521)))</f>
        <v>51</v>
      </c>
      <c r="L3521" s="3" cm="1">
        <f t="array" ref="L3521">IF($A3521="","",INDEX(OpenMeteoAPI[WindSpeedKMH],ROWS($L$2:L3521)))</f>
        <v>16.399999999999999</v>
      </c>
    </row>
    <row r="3522" spans="1:12">
      <c r="A3522" t="str" cm="1">
        <f t="array" ref="A3522">IFERROR(INDEX(OpenMeteoAPI[City],ROWS($A$2:A3522))&amp;", "&amp;INDEX(OpenMeteoAPI[CountryCode],ROWS($A$2:A3522)),"")</f>
        <v>Stockholm, SE</v>
      </c>
      <c r="B3522" t="str" cm="1">
        <f t="array" ref="B3522">IF($A3522="","",INDEX(OpenMeteoAPI[LocationID],ROWS($B$2:B3522)))</f>
        <v>SE-STO</v>
      </c>
      <c r="C3522" s="5" cm="1">
        <f t="array" ref="C3522">IF($A3522="","",INDEX(OpenMeteoAPI[ForecastDateTime],ROWS($C$2:C3522)))</f>
        <v>46216.666666666664</v>
      </c>
      <c r="D3522" t="str">
        <f t="shared" si="54"/>
        <v>4PM</v>
      </c>
      <c r="E3522" t="str" cm="1">
        <f t="array" ref="E3522">IF($K3522="","",_xlfn.IFS($K3522=0,_xlfn.UNICHAR(9728),$K3522&lt;=3,_xlfn.UNICHAR(9729),OR($K3522=45,$K3522=48),"~",AND($K3522&gt;=51,$K3522&lt;=67),_xlfn.UNICHAR(9748),AND($K3522&gt;=71,$K3522&lt;=77),_xlfn.UNICHAR(10052),AND($K3522&gt;=80,$K3522&lt;=82),_xlfn.UNICHAR(9748),AND($K3522&gt;=95,$K3522&lt;=99),_xlfn.UNICHAR(9889),TRUE,_xlfn.UNICHAR(9729)))</f>
        <v>☔</v>
      </c>
      <c r="F3522" t="str" cm="1">
        <f t="array" ref="F3522">IF($K3522="","",_xlfn.IFS($K3522=0,"Clear",$K3522&lt;=3,"Partly Cloudy",OR($K3522=45,$K3522=48),"Fog",AND($K3522&gt;=51,$K3522&lt;=67),"Drizzle",AND($K3522&gt;=71,$K3522&lt;=77),"Snow",AND($K3522&gt;=80,$K3522&lt;=82),"Rain Showers",AND($K3522&gt;=95,$K3522&lt;=99),"Thunderstorm",TRUE,"Cloudy"))</f>
        <v>Drizzle</v>
      </c>
      <c r="G3522" s="3" cm="1">
        <f t="array" ref="G3522">IF($A3522="","",INDEX(OpenMeteoAPI[TemperatureC],ROWS($G$2:G3522)))</f>
        <v>23.9</v>
      </c>
      <c r="H3522" s="4" cm="1">
        <f t="array" ref="H3522">IF($A3522="","",INDEX(OpenMeteoAPI[RelativeHumidityPct],ROWS($H$2:H3522))/100)</f>
        <v>0.61</v>
      </c>
      <c r="I3522" s="4" cm="1">
        <f t="array" ref="I3522">IF($A3522="","",INDEX(OpenMeteoAPI[PrecipitationProbabilityPct],ROWS($I$2:I3522))/100)</f>
        <v>0.15</v>
      </c>
      <c r="J3522" s="3" cm="1">
        <f t="array" ref="J3522">IF($A3522="","",INDEX(OpenMeteoAPI[PrecipitationMM],ROWS($J$2:J3522)))</f>
        <v>0.1</v>
      </c>
      <c r="K3522" cm="1">
        <f t="array" ref="K3522">IF($A3522="","",INDEX(OpenMeteoAPI[WeatherCode],ROWS($K$2:K3522)))</f>
        <v>51</v>
      </c>
      <c r="L3522" s="3" cm="1">
        <f t="array" ref="L3522">IF($A3522="","",INDEX(OpenMeteoAPI[WindSpeedKMH],ROWS($L$2:L3522)))</f>
        <v>16.3</v>
      </c>
    </row>
    <row r="3523" spans="1:12">
      <c r="A3523" t="str" cm="1">
        <f t="array" ref="A3523">IFERROR(INDEX(OpenMeteoAPI[City],ROWS($A$2:A3523))&amp;", "&amp;INDEX(OpenMeteoAPI[CountryCode],ROWS($A$2:A3523)),"")</f>
        <v>Stockholm, SE</v>
      </c>
      <c r="B3523" t="str" cm="1">
        <f t="array" ref="B3523">IF($A3523="","",INDEX(OpenMeteoAPI[LocationID],ROWS($B$2:B3523)))</f>
        <v>SE-STO</v>
      </c>
      <c r="C3523" s="5" cm="1">
        <f t="array" ref="C3523">IF($A3523="","",INDEX(OpenMeteoAPI[ForecastDateTime],ROWS($C$2:C3523)))</f>
        <v>46216.708333333336</v>
      </c>
      <c r="D3523" t="str">
        <f t="shared" ref="D3523:D3586" si="55">IF($A3523="","",TEXT($C3523,"hAM/PM"))</f>
        <v>5PM</v>
      </c>
      <c r="E3523" t="str" cm="1">
        <f t="array" ref="E3523">IF($K3523="","",_xlfn.IFS($K3523=0,_xlfn.UNICHAR(9728),$K3523&lt;=3,_xlfn.UNICHAR(9729),OR($K3523=45,$K3523=48),"~",AND($K3523&gt;=51,$K3523&lt;=67),_xlfn.UNICHAR(9748),AND($K3523&gt;=71,$K3523&lt;=77),_xlfn.UNICHAR(10052),AND($K3523&gt;=80,$K3523&lt;=82),_xlfn.UNICHAR(9748),AND($K3523&gt;=95,$K3523&lt;=99),_xlfn.UNICHAR(9889),TRUE,_xlfn.UNICHAR(9729)))</f>
        <v>☔</v>
      </c>
      <c r="F3523" t="str" cm="1">
        <f t="array" ref="F3523">IF($K3523="","",_xlfn.IFS($K3523=0,"Clear",$K3523&lt;=3,"Partly Cloudy",OR($K3523=45,$K3523=48),"Fog",AND($K3523&gt;=51,$K3523&lt;=67),"Drizzle",AND($K3523&gt;=71,$K3523&lt;=77),"Snow",AND($K3523&gt;=80,$K3523&lt;=82),"Rain Showers",AND($K3523&gt;=95,$K3523&lt;=99),"Thunderstorm",TRUE,"Cloudy"))</f>
        <v>Drizzle</v>
      </c>
      <c r="G3523" s="3" cm="1">
        <f t="array" ref="G3523">IF($A3523="","",INDEX(OpenMeteoAPI[TemperatureC],ROWS($G$2:G3523)))</f>
        <v>22.9</v>
      </c>
      <c r="H3523" s="4" cm="1">
        <f t="array" ref="H3523">IF($A3523="","",INDEX(OpenMeteoAPI[RelativeHumidityPct],ROWS($H$2:H3523))/100)</f>
        <v>0.6</v>
      </c>
      <c r="I3523" s="4" cm="1">
        <f t="array" ref="I3523">IF($A3523="","",INDEX(OpenMeteoAPI[PrecipitationProbabilityPct],ROWS($I$2:I3523))/100)</f>
        <v>0.16</v>
      </c>
      <c r="J3523" s="3" cm="1">
        <f t="array" ref="J3523">IF($A3523="","",INDEX(OpenMeteoAPI[PrecipitationMM],ROWS($J$2:J3523)))</f>
        <v>0.1</v>
      </c>
      <c r="K3523" cm="1">
        <f t="array" ref="K3523">IF($A3523="","",INDEX(OpenMeteoAPI[WeatherCode],ROWS($K$2:K3523)))</f>
        <v>51</v>
      </c>
      <c r="L3523" s="3" cm="1">
        <f t="array" ref="L3523">IF($A3523="","",INDEX(OpenMeteoAPI[WindSpeedKMH],ROWS($L$2:L3523)))</f>
        <v>16.100000000000001</v>
      </c>
    </row>
    <row r="3524" spans="1:12">
      <c r="A3524" t="str" cm="1">
        <f t="array" ref="A3524">IFERROR(INDEX(OpenMeteoAPI[City],ROWS($A$2:A3524))&amp;", "&amp;INDEX(OpenMeteoAPI[CountryCode],ROWS($A$2:A3524)),"")</f>
        <v>Stockholm, SE</v>
      </c>
      <c r="B3524" t="str" cm="1">
        <f t="array" ref="B3524">IF($A3524="","",INDEX(OpenMeteoAPI[LocationID],ROWS($B$2:B3524)))</f>
        <v>SE-STO</v>
      </c>
      <c r="C3524" s="5" cm="1">
        <f t="array" ref="C3524">IF($A3524="","",INDEX(OpenMeteoAPI[ForecastDateTime],ROWS($C$2:C3524)))</f>
        <v>46216.75</v>
      </c>
      <c r="D3524" t="str">
        <f t="shared" si="55"/>
        <v>6PM</v>
      </c>
      <c r="E3524" t="str" cm="1">
        <f t="array" ref="E3524">IF($K3524="","",_xlfn.IFS($K3524=0,_xlfn.UNICHAR(9728),$K3524&lt;=3,_xlfn.UNICHAR(9729),OR($K3524=45,$K3524=48),"~",AND($K3524&gt;=51,$K3524&lt;=67),_xlfn.UNICHAR(9748),AND($K3524&gt;=71,$K3524&lt;=77),_xlfn.UNICHAR(10052),AND($K3524&gt;=80,$K3524&lt;=82),_xlfn.UNICHAR(9748),AND($K3524&gt;=95,$K3524&lt;=99),_xlfn.UNICHAR(9889),TRUE,_xlfn.UNICHAR(9729)))</f>
        <v>☔</v>
      </c>
      <c r="F3524" t="str" cm="1">
        <f t="array" ref="F3524">IF($K3524="","",_xlfn.IFS($K3524=0,"Clear",$K3524&lt;=3,"Partly Cloudy",OR($K3524=45,$K3524=48),"Fog",AND($K3524&gt;=51,$K3524&lt;=67),"Drizzle",AND($K3524&gt;=71,$K3524&lt;=77),"Snow",AND($K3524&gt;=80,$K3524&lt;=82),"Rain Showers",AND($K3524&gt;=95,$K3524&lt;=99),"Thunderstorm",TRUE,"Cloudy"))</f>
        <v>Drizzle</v>
      </c>
      <c r="G3524" s="3" cm="1">
        <f t="array" ref="G3524">IF($A3524="","",INDEX(OpenMeteoAPI[TemperatureC],ROWS($G$2:G3524)))</f>
        <v>21.7</v>
      </c>
      <c r="H3524" s="4" cm="1">
        <f t="array" ref="H3524">IF($A3524="","",INDEX(OpenMeteoAPI[RelativeHumidityPct],ROWS($H$2:H3524))/100)</f>
        <v>0.6</v>
      </c>
      <c r="I3524" s="4" cm="1">
        <f t="array" ref="I3524">IF($A3524="","",INDEX(OpenMeteoAPI[PrecipitationProbabilityPct],ROWS($I$2:I3524))/100)</f>
        <v>0.17</v>
      </c>
      <c r="J3524" s="3" cm="1">
        <f t="array" ref="J3524">IF($A3524="","",INDEX(OpenMeteoAPI[PrecipitationMM],ROWS($J$2:J3524)))</f>
        <v>0.1</v>
      </c>
      <c r="K3524" cm="1">
        <f t="array" ref="K3524">IF($A3524="","",INDEX(OpenMeteoAPI[WeatherCode],ROWS($K$2:K3524)))</f>
        <v>51</v>
      </c>
      <c r="L3524" s="3" cm="1">
        <f t="array" ref="L3524">IF($A3524="","",INDEX(OpenMeteoAPI[WindSpeedKMH],ROWS($L$2:L3524)))</f>
        <v>15.9</v>
      </c>
    </row>
    <row r="3525" spans="1:12">
      <c r="A3525" t="str" cm="1">
        <f t="array" ref="A3525">IFERROR(INDEX(OpenMeteoAPI[City],ROWS($A$2:A3525))&amp;", "&amp;INDEX(OpenMeteoAPI[CountryCode],ROWS($A$2:A3525)),"")</f>
        <v>Stockholm, SE</v>
      </c>
      <c r="B3525" t="str" cm="1">
        <f t="array" ref="B3525">IF($A3525="","",INDEX(OpenMeteoAPI[LocationID],ROWS($B$2:B3525)))</f>
        <v>SE-STO</v>
      </c>
      <c r="C3525" s="5" cm="1">
        <f t="array" ref="C3525">IF($A3525="","",INDEX(OpenMeteoAPI[ForecastDateTime],ROWS($C$2:C3525)))</f>
        <v>46216.791666666664</v>
      </c>
      <c r="D3525" t="str">
        <f t="shared" si="55"/>
        <v>7PM</v>
      </c>
      <c r="E3525" t="str" cm="1">
        <f t="array" ref="E3525">IF($K3525="","",_xlfn.IFS($K3525=0,_xlfn.UNICHAR(9728),$K3525&lt;=3,_xlfn.UNICHAR(9729),OR($K3525=45,$K3525=48),"~",AND($K3525&gt;=51,$K3525&lt;=67),_xlfn.UNICHAR(9748),AND($K3525&gt;=71,$K3525&lt;=77),_xlfn.UNICHAR(10052),AND($K3525&gt;=80,$K3525&lt;=82),_xlfn.UNICHAR(9748),AND($K3525&gt;=95,$K3525&lt;=99),_xlfn.UNICHAR(9889),TRUE,_xlfn.UNICHAR(9729)))</f>
        <v>☔</v>
      </c>
      <c r="F3525" t="str" cm="1">
        <f t="array" ref="F3525">IF($K3525="","",_xlfn.IFS($K3525=0,"Clear",$K3525&lt;=3,"Partly Cloudy",OR($K3525=45,$K3525=48),"Fog",AND($K3525&gt;=51,$K3525&lt;=67),"Drizzle",AND($K3525&gt;=71,$K3525&lt;=77),"Snow",AND($K3525&gt;=80,$K3525&lt;=82),"Rain Showers",AND($K3525&gt;=95,$K3525&lt;=99),"Thunderstorm",TRUE,"Cloudy"))</f>
        <v>Drizzle</v>
      </c>
      <c r="G3525" s="3" cm="1">
        <f t="array" ref="G3525">IF($A3525="","",INDEX(OpenMeteoAPI[TemperatureC],ROWS($G$2:G3525)))</f>
        <v>20.6</v>
      </c>
      <c r="H3525" s="4" cm="1">
        <f t="array" ref="H3525">IF($A3525="","",INDEX(OpenMeteoAPI[RelativeHumidityPct],ROWS($H$2:H3525))/100)</f>
        <v>0.6</v>
      </c>
      <c r="I3525" s="4" cm="1">
        <f t="array" ref="I3525">IF($A3525="","",INDEX(OpenMeteoAPI[PrecipitationProbabilityPct],ROWS($I$2:I3525))/100)</f>
        <v>0.18</v>
      </c>
      <c r="J3525" s="3" cm="1">
        <f t="array" ref="J3525">IF($A3525="","",INDEX(OpenMeteoAPI[PrecipitationMM],ROWS($J$2:J3525)))</f>
        <v>0.1</v>
      </c>
      <c r="K3525" cm="1">
        <f t="array" ref="K3525">IF($A3525="","",INDEX(OpenMeteoAPI[WeatherCode],ROWS($K$2:K3525)))</f>
        <v>51</v>
      </c>
      <c r="L3525" s="3" cm="1">
        <f t="array" ref="L3525">IF($A3525="","",INDEX(OpenMeteoAPI[WindSpeedKMH],ROWS($L$2:L3525)))</f>
        <v>15.7</v>
      </c>
    </row>
    <row r="3526" spans="1:12">
      <c r="A3526" t="str" cm="1">
        <f t="array" ref="A3526">IFERROR(INDEX(OpenMeteoAPI[City],ROWS($A$2:A3526))&amp;", "&amp;INDEX(OpenMeteoAPI[CountryCode],ROWS($A$2:A3526)),"")</f>
        <v>Stockholm, SE</v>
      </c>
      <c r="B3526" t="str" cm="1">
        <f t="array" ref="B3526">IF($A3526="","",INDEX(OpenMeteoAPI[LocationID],ROWS($B$2:B3526)))</f>
        <v>SE-STO</v>
      </c>
      <c r="C3526" s="5" cm="1">
        <f t="array" ref="C3526">IF($A3526="","",INDEX(OpenMeteoAPI[ForecastDateTime],ROWS($C$2:C3526)))</f>
        <v>46216.833333333336</v>
      </c>
      <c r="D3526" t="str">
        <f t="shared" si="55"/>
        <v>8PM</v>
      </c>
      <c r="E3526" t="str" cm="1">
        <f t="array" ref="E3526">IF($K3526="","",_xlfn.IFS($K3526=0,_xlfn.UNICHAR(9728),$K3526&lt;=3,_xlfn.UNICHAR(9729),OR($K3526=45,$K3526=48),"~",AND($K3526&gt;=51,$K3526&lt;=67),_xlfn.UNICHAR(9748),AND($K3526&gt;=71,$K3526&lt;=77),_xlfn.UNICHAR(10052),AND($K3526&gt;=80,$K3526&lt;=82),_xlfn.UNICHAR(9748),AND($K3526&gt;=95,$K3526&lt;=99),_xlfn.UNICHAR(9889),TRUE,_xlfn.UNICHAR(9729)))</f>
        <v>☔</v>
      </c>
      <c r="F3526" t="str" cm="1">
        <f t="array" ref="F3526">IF($K3526="","",_xlfn.IFS($K3526=0,"Clear",$K3526&lt;=3,"Partly Cloudy",OR($K3526=45,$K3526=48),"Fog",AND($K3526&gt;=51,$K3526&lt;=67),"Drizzle",AND($K3526&gt;=71,$K3526&lt;=77),"Snow",AND($K3526&gt;=80,$K3526&lt;=82),"Rain Showers",AND($K3526&gt;=95,$K3526&lt;=99),"Thunderstorm",TRUE,"Cloudy"))</f>
        <v>Drizzle</v>
      </c>
      <c r="G3526" s="3" cm="1">
        <f t="array" ref="G3526">IF($A3526="","",INDEX(OpenMeteoAPI[TemperatureC],ROWS($G$2:G3526)))</f>
        <v>19.600000000000001</v>
      </c>
      <c r="H3526" s="4" cm="1">
        <f t="array" ref="H3526">IF($A3526="","",INDEX(OpenMeteoAPI[RelativeHumidityPct],ROWS($H$2:H3526))/100)</f>
        <v>0.61</v>
      </c>
      <c r="I3526" s="4" cm="1">
        <f t="array" ref="I3526">IF($A3526="","",INDEX(OpenMeteoAPI[PrecipitationProbabilityPct],ROWS($I$2:I3526))/100)</f>
        <v>0.18</v>
      </c>
      <c r="J3526" s="3" cm="1">
        <f t="array" ref="J3526">IF($A3526="","",INDEX(OpenMeteoAPI[PrecipitationMM],ROWS($J$2:J3526)))</f>
        <v>0.1</v>
      </c>
      <c r="K3526" cm="1">
        <f t="array" ref="K3526">IF($A3526="","",INDEX(OpenMeteoAPI[WeatherCode],ROWS($K$2:K3526)))</f>
        <v>51</v>
      </c>
      <c r="L3526" s="3" cm="1">
        <f t="array" ref="L3526">IF($A3526="","",INDEX(OpenMeteoAPI[WindSpeedKMH],ROWS($L$2:L3526)))</f>
        <v>15.4</v>
      </c>
    </row>
    <row r="3527" spans="1:12">
      <c r="A3527" t="str" cm="1">
        <f t="array" ref="A3527">IFERROR(INDEX(OpenMeteoAPI[City],ROWS($A$2:A3527))&amp;", "&amp;INDEX(OpenMeteoAPI[CountryCode],ROWS($A$2:A3527)),"")</f>
        <v>Stockholm, SE</v>
      </c>
      <c r="B3527" t="str" cm="1">
        <f t="array" ref="B3527">IF($A3527="","",INDEX(OpenMeteoAPI[LocationID],ROWS($B$2:B3527)))</f>
        <v>SE-STO</v>
      </c>
      <c r="C3527" s="5" cm="1">
        <f t="array" ref="C3527">IF($A3527="","",INDEX(OpenMeteoAPI[ForecastDateTime],ROWS($C$2:C3527)))</f>
        <v>46216.875</v>
      </c>
      <c r="D3527" t="str">
        <f t="shared" si="55"/>
        <v>9PM</v>
      </c>
      <c r="E3527" t="str" cm="1">
        <f t="array" ref="E3527">IF($K3527="","",_xlfn.IFS($K3527=0,_xlfn.UNICHAR(9728),$K3527&lt;=3,_xlfn.UNICHAR(9729),OR($K3527=45,$K3527=48),"~",AND($K3527&gt;=51,$K3527&lt;=67),_xlfn.UNICHAR(9748),AND($K3527&gt;=71,$K3527&lt;=77),_xlfn.UNICHAR(10052),AND($K3527&gt;=80,$K3527&lt;=82),_xlfn.UNICHAR(9748),AND($K3527&gt;=95,$K3527&lt;=99),_xlfn.UNICHAR(9889),TRUE,_xlfn.UNICHAR(9729)))</f>
        <v>☁</v>
      </c>
      <c r="F3527" t="str" cm="1">
        <f t="array" ref="F3527">IF($K3527="","",_xlfn.IFS($K3527=0,"Clear",$K3527&lt;=3,"Partly Cloudy",OR($K3527=45,$K3527=48),"Fog",AND($K3527&gt;=51,$K3527&lt;=67),"Drizzle",AND($K3527&gt;=71,$K3527&lt;=77),"Snow",AND($K3527&gt;=80,$K3527&lt;=82),"Rain Showers",AND($K3527&gt;=95,$K3527&lt;=99),"Thunderstorm",TRUE,"Cloudy"))</f>
        <v>Partly Cloudy</v>
      </c>
      <c r="G3527" s="3" cm="1">
        <f t="array" ref="G3527">IF($A3527="","",INDEX(OpenMeteoAPI[TemperatureC],ROWS($G$2:G3527)))</f>
        <v>18.8</v>
      </c>
      <c r="H3527" s="4" cm="1">
        <f t="array" ref="H3527">IF($A3527="","",INDEX(OpenMeteoAPI[RelativeHumidityPct],ROWS($H$2:H3527))/100)</f>
        <v>0.62</v>
      </c>
      <c r="I3527" s="4" cm="1">
        <f t="array" ref="I3527">IF($A3527="","",INDEX(OpenMeteoAPI[PrecipitationProbabilityPct],ROWS($I$2:I3527))/100)</f>
        <v>0.18</v>
      </c>
      <c r="J3527" s="3" cm="1">
        <f t="array" ref="J3527">IF($A3527="","",INDEX(OpenMeteoAPI[PrecipitationMM],ROWS($J$2:J3527)))</f>
        <v>0</v>
      </c>
      <c r="K3527" cm="1">
        <f t="array" ref="K3527">IF($A3527="","",INDEX(OpenMeteoAPI[WeatherCode],ROWS($K$2:K3527)))</f>
        <v>3</v>
      </c>
      <c r="L3527" s="3" cm="1">
        <f t="array" ref="L3527">IF($A3527="","",INDEX(OpenMeteoAPI[WindSpeedKMH],ROWS($L$2:L3527)))</f>
        <v>15.2</v>
      </c>
    </row>
    <row r="3528" spans="1:12">
      <c r="A3528" t="str" cm="1">
        <f t="array" ref="A3528">IFERROR(INDEX(OpenMeteoAPI[City],ROWS($A$2:A3528))&amp;", "&amp;INDEX(OpenMeteoAPI[CountryCode],ROWS($A$2:A3528)),"")</f>
        <v>Stockholm, SE</v>
      </c>
      <c r="B3528" t="str" cm="1">
        <f t="array" ref="B3528">IF($A3528="","",INDEX(OpenMeteoAPI[LocationID],ROWS($B$2:B3528)))</f>
        <v>SE-STO</v>
      </c>
      <c r="C3528" s="5" cm="1">
        <f t="array" ref="C3528">IF($A3528="","",INDEX(OpenMeteoAPI[ForecastDateTime],ROWS($C$2:C3528)))</f>
        <v>46216.916666666664</v>
      </c>
      <c r="D3528" t="str">
        <f t="shared" si="55"/>
        <v>10PM</v>
      </c>
      <c r="E3528" t="str" cm="1">
        <f t="array" ref="E3528">IF($K3528="","",_xlfn.IFS($K3528=0,_xlfn.UNICHAR(9728),$K3528&lt;=3,_xlfn.UNICHAR(9729),OR($K3528=45,$K3528=48),"~",AND($K3528&gt;=51,$K3528&lt;=67),_xlfn.UNICHAR(9748),AND($K3528&gt;=71,$K3528&lt;=77),_xlfn.UNICHAR(10052),AND($K3528&gt;=80,$K3528&lt;=82),_xlfn.UNICHAR(9748),AND($K3528&gt;=95,$K3528&lt;=99),_xlfn.UNICHAR(9889),TRUE,_xlfn.UNICHAR(9729)))</f>
        <v>☁</v>
      </c>
      <c r="F3528" t="str" cm="1">
        <f t="array" ref="F3528">IF($K3528="","",_xlfn.IFS($K3528=0,"Clear",$K3528&lt;=3,"Partly Cloudy",OR($K3528=45,$K3528=48),"Fog",AND($K3528&gt;=51,$K3528&lt;=67),"Drizzle",AND($K3528&gt;=71,$K3528&lt;=77),"Snow",AND($K3528&gt;=80,$K3528&lt;=82),"Rain Showers",AND($K3528&gt;=95,$K3528&lt;=99),"Thunderstorm",TRUE,"Cloudy"))</f>
        <v>Partly Cloudy</v>
      </c>
      <c r="G3528" s="3" cm="1">
        <f t="array" ref="G3528">IF($A3528="","",INDEX(OpenMeteoAPI[TemperatureC],ROWS($G$2:G3528)))</f>
        <v>17.8</v>
      </c>
      <c r="H3528" s="4" cm="1">
        <f t="array" ref="H3528">IF($A3528="","",INDEX(OpenMeteoAPI[RelativeHumidityPct],ROWS($H$2:H3528))/100)</f>
        <v>0.64</v>
      </c>
      <c r="I3528" s="4" cm="1">
        <f t="array" ref="I3528">IF($A3528="","",INDEX(OpenMeteoAPI[PrecipitationProbabilityPct],ROWS($I$2:I3528))/100)</f>
        <v>0.17</v>
      </c>
      <c r="J3528" s="3" cm="1">
        <f t="array" ref="J3528">IF($A3528="","",INDEX(OpenMeteoAPI[PrecipitationMM],ROWS($J$2:J3528)))</f>
        <v>0</v>
      </c>
      <c r="K3528" cm="1">
        <f t="array" ref="K3528">IF($A3528="","",INDEX(OpenMeteoAPI[WeatherCode],ROWS($K$2:K3528)))</f>
        <v>2</v>
      </c>
      <c r="L3528" s="3" cm="1">
        <f t="array" ref="L3528">IF($A3528="","",INDEX(OpenMeteoAPI[WindSpeedKMH],ROWS($L$2:L3528)))</f>
        <v>14.6</v>
      </c>
    </row>
    <row r="3529" spans="1:12">
      <c r="A3529" t="str" cm="1">
        <f t="array" ref="A3529">IFERROR(INDEX(OpenMeteoAPI[City],ROWS($A$2:A3529))&amp;", "&amp;INDEX(OpenMeteoAPI[CountryCode],ROWS($A$2:A3529)),"")</f>
        <v>Stockholm, SE</v>
      </c>
      <c r="B3529" t="str" cm="1">
        <f t="array" ref="B3529">IF($A3529="","",INDEX(OpenMeteoAPI[LocationID],ROWS($B$2:B3529)))</f>
        <v>SE-STO</v>
      </c>
      <c r="C3529" s="5" cm="1">
        <f t="array" ref="C3529">IF($A3529="","",INDEX(OpenMeteoAPI[ForecastDateTime],ROWS($C$2:C3529)))</f>
        <v>46216.958333333336</v>
      </c>
      <c r="D3529" t="str">
        <f t="shared" si="55"/>
        <v>11PM</v>
      </c>
      <c r="E3529" t="str" cm="1">
        <f t="array" ref="E3529">IF($K3529="","",_xlfn.IFS($K3529=0,_xlfn.UNICHAR(9728),$K3529&lt;=3,_xlfn.UNICHAR(9729),OR($K3529=45,$K3529=48),"~",AND($K3529&gt;=51,$K3529&lt;=67),_xlfn.UNICHAR(9748),AND($K3529&gt;=71,$K3529&lt;=77),_xlfn.UNICHAR(10052),AND($K3529&gt;=80,$K3529&lt;=82),_xlfn.UNICHAR(9748),AND($K3529&gt;=95,$K3529&lt;=99),_xlfn.UNICHAR(9889),TRUE,_xlfn.UNICHAR(9729)))</f>
        <v>☁</v>
      </c>
      <c r="F3529" t="str" cm="1">
        <f t="array" ref="F3529">IF($K3529="","",_xlfn.IFS($K3529=0,"Clear",$K3529&lt;=3,"Partly Cloudy",OR($K3529=45,$K3529=48),"Fog",AND($K3529&gt;=51,$K3529&lt;=67),"Drizzle",AND($K3529&gt;=71,$K3529&lt;=77),"Snow",AND($K3529&gt;=80,$K3529&lt;=82),"Rain Showers",AND($K3529&gt;=95,$K3529&lt;=99),"Thunderstorm",TRUE,"Cloudy"))</f>
        <v>Partly Cloudy</v>
      </c>
      <c r="G3529" s="3" cm="1">
        <f t="array" ref="G3529">IF($A3529="","",INDEX(OpenMeteoAPI[TemperatureC],ROWS($G$2:G3529)))</f>
        <v>16.899999999999999</v>
      </c>
      <c r="H3529" s="4" cm="1">
        <f t="array" ref="H3529">IF($A3529="","",INDEX(OpenMeteoAPI[RelativeHumidityPct],ROWS($H$2:H3529))/100)</f>
        <v>0.66</v>
      </c>
      <c r="I3529" s="4" cm="1">
        <f t="array" ref="I3529">IF($A3529="","",INDEX(OpenMeteoAPI[PrecipitationProbabilityPct],ROWS($I$2:I3529))/100)</f>
        <v>0.16</v>
      </c>
      <c r="J3529" s="3" cm="1">
        <f t="array" ref="J3529">IF($A3529="","",INDEX(OpenMeteoAPI[PrecipitationMM],ROWS($J$2:J3529)))</f>
        <v>0</v>
      </c>
      <c r="K3529" cm="1">
        <f t="array" ref="K3529">IF($A3529="","",INDEX(OpenMeteoAPI[WeatherCode],ROWS($K$2:K3529)))</f>
        <v>2</v>
      </c>
      <c r="L3529" s="3" cm="1">
        <f t="array" ref="L3529">IF($A3529="","",INDEX(OpenMeteoAPI[WindSpeedKMH],ROWS($L$2:L3529)))</f>
        <v>14.2</v>
      </c>
    </row>
    <row r="3530" spans="1:12">
      <c r="A3530" t="str" cm="1">
        <f t="array" ref="A3530">IFERROR(INDEX(OpenMeteoAPI[City],ROWS($A$2:A3530))&amp;", "&amp;INDEX(OpenMeteoAPI[CountryCode],ROWS($A$2:A3530)),"")</f>
        <v>Stockholm, SE</v>
      </c>
      <c r="B3530" t="str" cm="1">
        <f t="array" ref="B3530">IF($A3530="","",INDEX(OpenMeteoAPI[LocationID],ROWS($B$2:B3530)))</f>
        <v>SE-STO</v>
      </c>
      <c r="C3530" s="5" cm="1">
        <f t="array" ref="C3530">IF($A3530="","",INDEX(OpenMeteoAPI[ForecastDateTime],ROWS($C$2:C3530)))</f>
        <v>46217</v>
      </c>
      <c r="D3530" t="str">
        <f t="shared" si="55"/>
        <v>12AM</v>
      </c>
      <c r="E3530" t="str" cm="1">
        <f t="array" ref="E3530">IF($K3530="","",_xlfn.IFS($K3530=0,_xlfn.UNICHAR(9728),$K3530&lt;=3,_xlfn.UNICHAR(9729),OR($K3530=45,$K3530=48),"~",AND($K3530&gt;=51,$K3530&lt;=67),_xlfn.UNICHAR(9748),AND($K3530&gt;=71,$K3530&lt;=77),_xlfn.UNICHAR(10052),AND($K3530&gt;=80,$K3530&lt;=82),_xlfn.UNICHAR(9748),AND($K3530&gt;=95,$K3530&lt;=99),_xlfn.UNICHAR(9889),TRUE,_xlfn.UNICHAR(9729)))</f>
        <v>☁</v>
      </c>
      <c r="F3530" t="str" cm="1">
        <f t="array" ref="F3530">IF($K3530="","",_xlfn.IFS($K3530=0,"Clear",$K3530&lt;=3,"Partly Cloudy",OR($K3530=45,$K3530=48),"Fog",AND($K3530&gt;=51,$K3530&lt;=67),"Drizzle",AND($K3530&gt;=71,$K3530&lt;=77),"Snow",AND($K3530&gt;=80,$K3530&lt;=82),"Rain Showers",AND($K3530&gt;=95,$K3530&lt;=99),"Thunderstorm",TRUE,"Cloudy"))</f>
        <v>Partly Cloudy</v>
      </c>
      <c r="G3530" s="3" cm="1">
        <f t="array" ref="G3530">IF($A3530="","",INDEX(OpenMeteoAPI[TemperatureC],ROWS($G$2:G3530)))</f>
        <v>16.100000000000001</v>
      </c>
      <c r="H3530" s="4" cm="1">
        <f t="array" ref="H3530">IF($A3530="","",INDEX(OpenMeteoAPI[RelativeHumidityPct],ROWS($H$2:H3530))/100)</f>
        <v>0.69</v>
      </c>
      <c r="I3530" s="4" cm="1">
        <f t="array" ref="I3530">IF($A3530="","",INDEX(OpenMeteoAPI[PrecipitationProbabilityPct],ROWS($I$2:I3530))/100)</f>
        <v>0.15</v>
      </c>
      <c r="J3530" s="3" cm="1">
        <f t="array" ref="J3530">IF($A3530="","",INDEX(OpenMeteoAPI[PrecipitationMM],ROWS($J$2:J3530)))</f>
        <v>0</v>
      </c>
      <c r="K3530" cm="1">
        <f t="array" ref="K3530">IF($A3530="","",INDEX(OpenMeteoAPI[WeatherCode],ROWS($K$2:K3530)))</f>
        <v>1</v>
      </c>
      <c r="L3530" s="3" cm="1">
        <f t="array" ref="L3530">IF($A3530="","",INDEX(OpenMeteoAPI[WindSpeedKMH],ROWS($L$2:L3530)))</f>
        <v>13.7</v>
      </c>
    </row>
    <row r="3531" spans="1:12">
      <c r="A3531" t="str" cm="1">
        <f t="array" ref="A3531">IFERROR(INDEX(OpenMeteoAPI[City],ROWS($A$2:A3531))&amp;", "&amp;INDEX(OpenMeteoAPI[CountryCode],ROWS($A$2:A3531)),"")</f>
        <v>Stockholm, SE</v>
      </c>
      <c r="B3531" t="str" cm="1">
        <f t="array" ref="B3531">IF($A3531="","",INDEX(OpenMeteoAPI[LocationID],ROWS($B$2:B3531)))</f>
        <v>SE-STO</v>
      </c>
      <c r="C3531" s="5" cm="1">
        <f t="array" ref="C3531">IF($A3531="","",INDEX(OpenMeteoAPI[ForecastDateTime],ROWS($C$2:C3531)))</f>
        <v>46217.041666666664</v>
      </c>
      <c r="D3531" t="str">
        <f t="shared" si="55"/>
        <v>1AM</v>
      </c>
      <c r="E3531" t="str" cm="1">
        <f t="array" ref="E3531">IF($K3531="","",_xlfn.IFS($K3531=0,_xlfn.UNICHAR(9728),$K3531&lt;=3,_xlfn.UNICHAR(9729),OR($K3531=45,$K3531=48),"~",AND($K3531&gt;=51,$K3531&lt;=67),_xlfn.UNICHAR(9748),AND($K3531&gt;=71,$K3531&lt;=77),_xlfn.UNICHAR(10052),AND($K3531&gt;=80,$K3531&lt;=82),_xlfn.UNICHAR(9748),AND($K3531&gt;=95,$K3531&lt;=99),_xlfn.UNICHAR(9889),TRUE,_xlfn.UNICHAR(9729)))</f>
        <v>☁</v>
      </c>
      <c r="F3531" t="str" cm="1">
        <f t="array" ref="F3531">IF($K3531="","",_xlfn.IFS($K3531=0,"Clear",$K3531&lt;=3,"Partly Cloudy",OR($K3531=45,$K3531=48),"Fog",AND($K3531&gt;=51,$K3531&lt;=67),"Drizzle",AND($K3531&gt;=71,$K3531&lt;=77),"Snow",AND($K3531&gt;=80,$K3531&lt;=82),"Rain Showers",AND($K3531&gt;=95,$K3531&lt;=99),"Thunderstorm",TRUE,"Cloudy"))</f>
        <v>Partly Cloudy</v>
      </c>
      <c r="G3531" s="3" cm="1">
        <f t="array" ref="G3531">IF($A3531="","",INDEX(OpenMeteoAPI[TemperatureC],ROWS($G$2:G3531)))</f>
        <v>15.5</v>
      </c>
      <c r="H3531" s="4" cm="1">
        <f t="array" ref="H3531">IF($A3531="","",INDEX(OpenMeteoAPI[RelativeHumidityPct],ROWS($H$2:H3531))/100)</f>
        <v>0.71</v>
      </c>
      <c r="I3531" s="4" cm="1">
        <f t="array" ref="I3531">IF($A3531="","",INDEX(OpenMeteoAPI[PrecipitationProbabilityPct],ROWS($I$2:I3531))/100)</f>
        <v>0.15</v>
      </c>
      <c r="J3531" s="3" cm="1">
        <f t="array" ref="J3531">IF($A3531="","",INDEX(OpenMeteoAPI[PrecipitationMM],ROWS($J$2:J3531)))</f>
        <v>0</v>
      </c>
      <c r="K3531" cm="1">
        <f t="array" ref="K3531">IF($A3531="","",INDEX(OpenMeteoAPI[WeatherCode],ROWS($K$2:K3531)))</f>
        <v>1</v>
      </c>
      <c r="L3531" s="3" cm="1">
        <f t="array" ref="L3531">IF($A3531="","",INDEX(OpenMeteoAPI[WindSpeedKMH],ROWS($L$2:L3531)))</f>
        <v>13.3</v>
      </c>
    </row>
    <row r="3532" spans="1:12">
      <c r="A3532" t="str" cm="1">
        <f t="array" ref="A3532">IFERROR(INDEX(OpenMeteoAPI[City],ROWS($A$2:A3532))&amp;", "&amp;INDEX(OpenMeteoAPI[CountryCode],ROWS($A$2:A3532)),"")</f>
        <v>Stockholm, SE</v>
      </c>
      <c r="B3532" t="str" cm="1">
        <f t="array" ref="B3532">IF($A3532="","",INDEX(OpenMeteoAPI[LocationID],ROWS($B$2:B3532)))</f>
        <v>SE-STO</v>
      </c>
      <c r="C3532" s="5" cm="1">
        <f t="array" ref="C3532">IF($A3532="","",INDEX(OpenMeteoAPI[ForecastDateTime],ROWS($C$2:C3532)))</f>
        <v>46217.083333333336</v>
      </c>
      <c r="D3532" t="str">
        <f t="shared" si="55"/>
        <v>2AM</v>
      </c>
      <c r="E3532" t="str" cm="1">
        <f t="array" ref="E3532">IF($K3532="","",_xlfn.IFS($K3532=0,_xlfn.UNICHAR(9728),$K3532&lt;=3,_xlfn.UNICHAR(9729),OR($K3532=45,$K3532=48),"~",AND($K3532&gt;=51,$K3532&lt;=67),_xlfn.UNICHAR(9748),AND($K3532&gt;=71,$K3532&lt;=77),_xlfn.UNICHAR(10052),AND($K3532&gt;=80,$K3532&lt;=82),_xlfn.UNICHAR(9748),AND($K3532&gt;=95,$K3532&lt;=99),_xlfn.UNICHAR(9889),TRUE,_xlfn.UNICHAR(9729)))</f>
        <v>☀</v>
      </c>
      <c r="F3532" t="str" cm="1">
        <f t="array" ref="F3532">IF($K3532="","",_xlfn.IFS($K3532=0,"Clear",$K3532&lt;=3,"Partly Cloudy",OR($K3532=45,$K3532=48),"Fog",AND($K3532&gt;=51,$K3532&lt;=67),"Drizzle",AND($K3532&gt;=71,$K3532&lt;=77),"Snow",AND($K3532&gt;=80,$K3532&lt;=82),"Rain Showers",AND($K3532&gt;=95,$K3532&lt;=99),"Thunderstorm",TRUE,"Cloudy"))</f>
        <v>Clear</v>
      </c>
      <c r="G3532" s="3" cm="1">
        <f t="array" ref="G3532">IF($A3532="","",INDEX(OpenMeteoAPI[TemperatureC],ROWS($G$2:G3532)))</f>
        <v>15.2</v>
      </c>
      <c r="H3532" s="4" cm="1">
        <f t="array" ref="H3532">IF($A3532="","",INDEX(OpenMeteoAPI[RelativeHumidityPct],ROWS($H$2:H3532))/100)</f>
        <v>0.72</v>
      </c>
      <c r="I3532" s="4" cm="1">
        <f t="array" ref="I3532">IF($A3532="","",INDEX(OpenMeteoAPI[PrecipitationProbabilityPct],ROWS($I$2:I3532))/100)</f>
        <v>0.14000000000000001</v>
      </c>
      <c r="J3532" s="3" cm="1">
        <f t="array" ref="J3532">IF($A3532="","",INDEX(OpenMeteoAPI[PrecipitationMM],ROWS($J$2:J3532)))</f>
        <v>0</v>
      </c>
      <c r="K3532" cm="1">
        <f t="array" ref="K3532">IF($A3532="","",INDEX(OpenMeteoAPI[WeatherCode],ROWS($K$2:K3532)))</f>
        <v>0</v>
      </c>
      <c r="L3532" s="3" cm="1">
        <f t="array" ref="L3532">IF($A3532="","",INDEX(OpenMeteoAPI[WindSpeedKMH],ROWS($L$2:L3532)))</f>
        <v>13</v>
      </c>
    </row>
    <row r="3533" spans="1:12">
      <c r="A3533" t="str" cm="1">
        <f t="array" ref="A3533">IFERROR(INDEX(OpenMeteoAPI[City],ROWS($A$2:A3533))&amp;", "&amp;INDEX(OpenMeteoAPI[CountryCode],ROWS($A$2:A3533)),"")</f>
        <v>Stockholm, SE</v>
      </c>
      <c r="B3533" t="str" cm="1">
        <f t="array" ref="B3533">IF($A3533="","",INDEX(OpenMeteoAPI[LocationID],ROWS($B$2:B3533)))</f>
        <v>SE-STO</v>
      </c>
      <c r="C3533" s="5" cm="1">
        <f t="array" ref="C3533">IF($A3533="","",INDEX(OpenMeteoAPI[ForecastDateTime],ROWS($C$2:C3533)))</f>
        <v>46217.125</v>
      </c>
      <c r="D3533" t="str">
        <f t="shared" si="55"/>
        <v>3AM</v>
      </c>
      <c r="E3533" t="str" cm="1">
        <f t="array" ref="E3533">IF($K3533="","",_xlfn.IFS($K3533=0,_xlfn.UNICHAR(9728),$K3533&lt;=3,_xlfn.UNICHAR(9729),OR($K3533=45,$K3533=48),"~",AND($K3533&gt;=51,$K3533&lt;=67),_xlfn.UNICHAR(9748),AND($K3533&gt;=71,$K3533&lt;=77),_xlfn.UNICHAR(10052),AND($K3533&gt;=80,$K3533&lt;=82),_xlfn.UNICHAR(9748),AND($K3533&gt;=95,$K3533&lt;=99),_xlfn.UNICHAR(9889),TRUE,_xlfn.UNICHAR(9729)))</f>
        <v>☀</v>
      </c>
      <c r="F3533" t="str" cm="1">
        <f t="array" ref="F3533">IF($K3533="","",_xlfn.IFS($K3533=0,"Clear",$K3533&lt;=3,"Partly Cloudy",OR($K3533=45,$K3533=48),"Fog",AND($K3533&gt;=51,$K3533&lt;=67),"Drizzle",AND($K3533&gt;=71,$K3533&lt;=77),"Snow",AND($K3533&gt;=80,$K3533&lt;=82),"Rain Showers",AND($K3533&gt;=95,$K3533&lt;=99),"Thunderstorm",TRUE,"Cloudy"))</f>
        <v>Clear</v>
      </c>
      <c r="G3533" s="3" cm="1">
        <f t="array" ref="G3533">IF($A3533="","",INDEX(OpenMeteoAPI[TemperatureC],ROWS($G$2:G3533)))</f>
        <v>15.2</v>
      </c>
      <c r="H3533" s="4" cm="1">
        <f t="array" ref="H3533">IF($A3533="","",INDEX(OpenMeteoAPI[RelativeHumidityPct],ROWS($H$2:H3533))/100)</f>
        <v>0.73</v>
      </c>
      <c r="I3533" s="4" cm="1">
        <f t="array" ref="I3533">IF($A3533="","",INDEX(OpenMeteoAPI[PrecipitationProbabilityPct],ROWS($I$2:I3533))/100)</f>
        <v>0.14000000000000001</v>
      </c>
      <c r="J3533" s="3" cm="1">
        <f t="array" ref="J3533">IF($A3533="","",INDEX(OpenMeteoAPI[PrecipitationMM],ROWS($J$2:J3533)))</f>
        <v>0</v>
      </c>
      <c r="K3533" cm="1">
        <f t="array" ref="K3533">IF($A3533="","",INDEX(OpenMeteoAPI[WeatherCode],ROWS($K$2:K3533)))</f>
        <v>0</v>
      </c>
      <c r="L3533" s="3" cm="1">
        <f t="array" ref="L3533">IF($A3533="","",INDEX(OpenMeteoAPI[WindSpeedKMH],ROWS($L$2:L3533)))</f>
        <v>12.6</v>
      </c>
    </row>
    <row r="3534" spans="1:12">
      <c r="A3534" t="str" cm="1">
        <f t="array" ref="A3534">IFERROR(INDEX(OpenMeteoAPI[City],ROWS($A$2:A3534))&amp;", "&amp;INDEX(OpenMeteoAPI[CountryCode],ROWS($A$2:A3534)),"")</f>
        <v>Stockholm, SE</v>
      </c>
      <c r="B3534" t="str" cm="1">
        <f t="array" ref="B3534">IF($A3534="","",INDEX(OpenMeteoAPI[LocationID],ROWS($B$2:B3534)))</f>
        <v>SE-STO</v>
      </c>
      <c r="C3534" s="5" cm="1">
        <f t="array" ref="C3534">IF($A3534="","",INDEX(OpenMeteoAPI[ForecastDateTime],ROWS($C$2:C3534)))</f>
        <v>46217.166666666664</v>
      </c>
      <c r="D3534" t="str">
        <f t="shared" si="55"/>
        <v>4AM</v>
      </c>
      <c r="E3534" t="str" cm="1">
        <f t="array" ref="E3534">IF($K3534="","",_xlfn.IFS($K3534=0,_xlfn.UNICHAR(9728),$K3534&lt;=3,_xlfn.UNICHAR(9729),OR($K3534=45,$K3534=48),"~",AND($K3534&gt;=51,$K3534&lt;=67),_xlfn.UNICHAR(9748),AND($K3534&gt;=71,$K3534&lt;=77),_xlfn.UNICHAR(10052),AND($K3534&gt;=80,$K3534&lt;=82),_xlfn.UNICHAR(9748),AND($K3534&gt;=95,$K3534&lt;=99),_xlfn.UNICHAR(9889),TRUE,_xlfn.UNICHAR(9729)))</f>
        <v>☀</v>
      </c>
      <c r="F3534" t="str" cm="1">
        <f t="array" ref="F3534">IF($K3534="","",_xlfn.IFS($K3534=0,"Clear",$K3534&lt;=3,"Partly Cloudy",OR($K3534=45,$K3534=48),"Fog",AND($K3534&gt;=51,$K3534&lt;=67),"Drizzle",AND($K3534&gt;=71,$K3534&lt;=77),"Snow",AND($K3534&gt;=80,$K3534&lt;=82),"Rain Showers",AND($K3534&gt;=95,$K3534&lt;=99),"Thunderstorm",TRUE,"Cloudy"))</f>
        <v>Clear</v>
      </c>
      <c r="G3534" s="3" cm="1">
        <f t="array" ref="G3534">IF($A3534="","",INDEX(OpenMeteoAPI[TemperatureC],ROWS($G$2:G3534)))</f>
        <v>15.6</v>
      </c>
      <c r="H3534" s="4" cm="1">
        <f t="array" ref="H3534">IF($A3534="","",INDEX(OpenMeteoAPI[RelativeHumidityPct],ROWS($H$2:H3534))/100)</f>
        <v>0.73</v>
      </c>
      <c r="I3534" s="4" cm="1">
        <f t="array" ref="I3534">IF($A3534="","",INDEX(OpenMeteoAPI[PrecipitationProbabilityPct],ROWS($I$2:I3534))/100)</f>
        <v>0.13</v>
      </c>
      <c r="J3534" s="3" cm="1">
        <f t="array" ref="J3534">IF($A3534="","",INDEX(OpenMeteoAPI[PrecipitationMM],ROWS($J$2:J3534)))</f>
        <v>0</v>
      </c>
      <c r="K3534" cm="1">
        <f t="array" ref="K3534">IF($A3534="","",INDEX(OpenMeteoAPI[WeatherCode],ROWS($K$2:K3534)))</f>
        <v>0</v>
      </c>
      <c r="L3534" s="3" cm="1">
        <f t="array" ref="L3534">IF($A3534="","",INDEX(OpenMeteoAPI[WindSpeedKMH],ROWS($L$2:L3534)))</f>
        <v>12.5</v>
      </c>
    </row>
    <row r="3535" spans="1:12">
      <c r="A3535" t="str" cm="1">
        <f t="array" ref="A3535">IFERROR(INDEX(OpenMeteoAPI[City],ROWS($A$2:A3535))&amp;", "&amp;INDEX(OpenMeteoAPI[CountryCode],ROWS($A$2:A3535)),"")</f>
        <v>Stockholm, SE</v>
      </c>
      <c r="B3535" t="str" cm="1">
        <f t="array" ref="B3535">IF($A3535="","",INDEX(OpenMeteoAPI[LocationID],ROWS($B$2:B3535)))</f>
        <v>SE-STO</v>
      </c>
      <c r="C3535" s="5" cm="1">
        <f t="array" ref="C3535">IF($A3535="","",INDEX(OpenMeteoAPI[ForecastDateTime],ROWS($C$2:C3535)))</f>
        <v>46217.208333333336</v>
      </c>
      <c r="D3535" t="str">
        <f t="shared" si="55"/>
        <v>5AM</v>
      </c>
      <c r="E3535" t="str" cm="1">
        <f t="array" ref="E3535">IF($K3535="","",_xlfn.IFS($K3535=0,_xlfn.UNICHAR(9728),$K3535&lt;=3,_xlfn.UNICHAR(9729),OR($K3535=45,$K3535=48),"~",AND($K3535&gt;=51,$K3535&lt;=67),_xlfn.UNICHAR(9748),AND($K3535&gt;=71,$K3535&lt;=77),_xlfn.UNICHAR(10052),AND($K3535&gt;=80,$K3535&lt;=82),_xlfn.UNICHAR(9748),AND($K3535&gt;=95,$K3535&lt;=99),_xlfn.UNICHAR(9889),TRUE,_xlfn.UNICHAR(9729)))</f>
        <v>☀</v>
      </c>
      <c r="F3535" t="str" cm="1">
        <f t="array" ref="F3535">IF($K3535="","",_xlfn.IFS($K3535=0,"Clear",$K3535&lt;=3,"Partly Cloudy",OR($K3535=45,$K3535=48),"Fog",AND($K3535&gt;=51,$K3535&lt;=67),"Drizzle",AND($K3535&gt;=71,$K3535&lt;=77),"Snow",AND($K3535&gt;=80,$K3535&lt;=82),"Rain Showers",AND($K3535&gt;=95,$K3535&lt;=99),"Thunderstorm",TRUE,"Cloudy"))</f>
        <v>Clear</v>
      </c>
      <c r="G3535" s="3" cm="1">
        <f t="array" ref="G3535">IF($A3535="","",INDEX(OpenMeteoAPI[TemperatureC],ROWS($G$2:G3535)))</f>
        <v>16.100000000000001</v>
      </c>
      <c r="H3535" s="4" cm="1">
        <f t="array" ref="H3535">IF($A3535="","",INDEX(OpenMeteoAPI[RelativeHumidityPct],ROWS($H$2:H3535))/100)</f>
        <v>0.73</v>
      </c>
      <c r="I3535" s="4" cm="1">
        <f t="array" ref="I3535">IF($A3535="","",INDEX(OpenMeteoAPI[PrecipitationProbabilityPct],ROWS($I$2:I3535))/100)</f>
        <v>0.13</v>
      </c>
      <c r="J3535" s="3" cm="1">
        <f t="array" ref="J3535">IF($A3535="","",INDEX(OpenMeteoAPI[PrecipitationMM],ROWS($J$2:J3535)))</f>
        <v>0</v>
      </c>
      <c r="K3535" cm="1">
        <f t="array" ref="K3535">IF($A3535="","",INDEX(OpenMeteoAPI[WeatherCode],ROWS($K$2:K3535)))</f>
        <v>0</v>
      </c>
      <c r="L3535" s="3" cm="1">
        <f t="array" ref="L3535">IF($A3535="","",INDEX(OpenMeteoAPI[WindSpeedKMH],ROWS($L$2:L3535)))</f>
        <v>12.2</v>
      </c>
    </row>
    <row r="3536" spans="1:12">
      <c r="A3536" t="str" cm="1">
        <f t="array" ref="A3536">IFERROR(INDEX(OpenMeteoAPI[City],ROWS($A$2:A3536))&amp;", "&amp;INDEX(OpenMeteoAPI[CountryCode],ROWS($A$2:A3536)),"")</f>
        <v>Stockholm, SE</v>
      </c>
      <c r="B3536" t="str" cm="1">
        <f t="array" ref="B3536">IF($A3536="","",INDEX(OpenMeteoAPI[LocationID],ROWS($B$2:B3536)))</f>
        <v>SE-STO</v>
      </c>
      <c r="C3536" s="5" cm="1">
        <f t="array" ref="C3536">IF($A3536="","",INDEX(OpenMeteoAPI[ForecastDateTime],ROWS($C$2:C3536)))</f>
        <v>46217.25</v>
      </c>
      <c r="D3536" t="str">
        <f t="shared" si="55"/>
        <v>6AM</v>
      </c>
      <c r="E3536" t="str" cm="1">
        <f t="array" ref="E3536">IF($K3536="","",_xlfn.IFS($K3536=0,_xlfn.UNICHAR(9728),$K3536&lt;=3,_xlfn.UNICHAR(9729),OR($K3536=45,$K3536=48),"~",AND($K3536&gt;=51,$K3536&lt;=67),_xlfn.UNICHAR(9748),AND($K3536&gt;=71,$K3536&lt;=77),_xlfn.UNICHAR(10052),AND($K3536&gt;=80,$K3536&lt;=82),_xlfn.UNICHAR(9748),AND($K3536&gt;=95,$K3536&lt;=99),_xlfn.UNICHAR(9889),TRUE,_xlfn.UNICHAR(9729)))</f>
        <v>☀</v>
      </c>
      <c r="F3536" t="str" cm="1">
        <f t="array" ref="F3536">IF($K3536="","",_xlfn.IFS($K3536=0,"Clear",$K3536&lt;=3,"Partly Cloudy",OR($K3536=45,$K3536=48),"Fog",AND($K3536&gt;=51,$K3536&lt;=67),"Drizzle",AND($K3536&gt;=71,$K3536&lt;=77),"Snow",AND($K3536&gt;=80,$K3536&lt;=82),"Rain Showers",AND($K3536&gt;=95,$K3536&lt;=99),"Thunderstorm",TRUE,"Cloudy"))</f>
        <v>Clear</v>
      </c>
      <c r="G3536" s="3" cm="1">
        <f t="array" ref="G3536">IF($A3536="","",INDEX(OpenMeteoAPI[TemperatureC],ROWS($G$2:G3536)))</f>
        <v>16.8</v>
      </c>
      <c r="H3536" s="4" cm="1">
        <f t="array" ref="H3536">IF($A3536="","",INDEX(OpenMeteoAPI[RelativeHumidityPct],ROWS($H$2:H3536))/100)</f>
        <v>0.72</v>
      </c>
      <c r="I3536" s="4" cm="1">
        <f t="array" ref="I3536">IF($A3536="","",INDEX(OpenMeteoAPI[PrecipitationProbabilityPct],ROWS($I$2:I3536))/100)</f>
        <v>0.13</v>
      </c>
      <c r="J3536" s="3" cm="1">
        <f t="array" ref="J3536">IF($A3536="","",INDEX(OpenMeteoAPI[PrecipitationMM],ROWS($J$2:J3536)))</f>
        <v>0</v>
      </c>
      <c r="K3536" cm="1">
        <f t="array" ref="K3536">IF($A3536="","",INDEX(OpenMeteoAPI[WeatherCode],ROWS($K$2:K3536)))</f>
        <v>0</v>
      </c>
      <c r="L3536" s="3" cm="1">
        <f t="array" ref="L3536">IF($A3536="","",INDEX(OpenMeteoAPI[WindSpeedKMH],ROWS($L$2:L3536)))</f>
        <v>12</v>
      </c>
    </row>
    <row r="3537" spans="1:12">
      <c r="A3537" t="str" cm="1">
        <f t="array" ref="A3537">IFERROR(INDEX(OpenMeteoAPI[City],ROWS($A$2:A3537))&amp;", "&amp;INDEX(OpenMeteoAPI[CountryCode],ROWS($A$2:A3537)),"")</f>
        <v>Stockholm, SE</v>
      </c>
      <c r="B3537" t="str" cm="1">
        <f t="array" ref="B3537">IF($A3537="","",INDEX(OpenMeteoAPI[LocationID],ROWS($B$2:B3537)))</f>
        <v>SE-STO</v>
      </c>
      <c r="C3537" s="5" cm="1">
        <f t="array" ref="C3537">IF($A3537="","",INDEX(OpenMeteoAPI[ForecastDateTime],ROWS($C$2:C3537)))</f>
        <v>46217.291666666664</v>
      </c>
      <c r="D3537" t="str">
        <f t="shared" si="55"/>
        <v>7AM</v>
      </c>
      <c r="E3537" t="str" cm="1">
        <f t="array" ref="E3537">IF($K3537="","",_xlfn.IFS($K3537=0,_xlfn.UNICHAR(9728),$K3537&lt;=3,_xlfn.UNICHAR(9729),OR($K3537=45,$K3537=48),"~",AND($K3537&gt;=51,$K3537&lt;=67),_xlfn.UNICHAR(9748),AND($K3537&gt;=71,$K3537&lt;=77),_xlfn.UNICHAR(10052),AND($K3537&gt;=80,$K3537&lt;=82),_xlfn.UNICHAR(9748),AND($K3537&gt;=95,$K3537&lt;=99),_xlfn.UNICHAR(9889),TRUE,_xlfn.UNICHAR(9729)))</f>
        <v>☀</v>
      </c>
      <c r="F3537" t="str" cm="1">
        <f t="array" ref="F3537">IF($K3537="","",_xlfn.IFS($K3537=0,"Clear",$K3537&lt;=3,"Partly Cloudy",OR($K3537=45,$K3537=48),"Fog",AND($K3537&gt;=51,$K3537&lt;=67),"Drizzle",AND($K3537&gt;=71,$K3537&lt;=77),"Snow",AND($K3537&gt;=80,$K3537&lt;=82),"Rain Showers",AND($K3537&gt;=95,$K3537&lt;=99),"Thunderstorm",TRUE,"Cloudy"))</f>
        <v>Clear</v>
      </c>
      <c r="G3537" s="3" cm="1">
        <f t="array" ref="G3537">IF($A3537="","",INDEX(OpenMeteoAPI[TemperatureC],ROWS($G$2:G3537)))</f>
        <v>17.5</v>
      </c>
      <c r="H3537" s="4" cm="1">
        <f t="array" ref="H3537">IF($A3537="","",INDEX(OpenMeteoAPI[RelativeHumidityPct],ROWS($H$2:H3537))/100)</f>
        <v>0.7</v>
      </c>
      <c r="I3537" s="4" cm="1">
        <f t="array" ref="I3537">IF($A3537="","",INDEX(OpenMeteoAPI[PrecipitationProbabilityPct],ROWS($I$2:I3537))/100)</f>
        <v>0.12</v>
      </c>
      <c r="J3537" s="3" cm="1">
        <f t="array" ref="J3537">IF($A3537="","",INDEX(OpenMeteoAPI[PrecipitationMM],ROWS($J$2:J3537)))</f>
        <v>0</v>
      </c>
      <c r="K3537" cm="1">
        <f t="array" ref="K3537">IF($A3537="","",INDEX(OpenMeteoAPI[WeatherCode],ROWS($K$2:K3537)))</f>
        <v>0</v>
      </c>
      <c r="L3537" s="3" cm="1">
        <f t="array" ref="L3537">IF($A3537="","",INDEX(OpenMeteoAPI[WindSpeedKMH],ROWS($L$2:L3537)))</f>
        <v>12</v>
      </c>
    </row>
    <row r="3538" spans="1:12">
      <c r="A3538" t="str" cm="1">
        <f t="array" ref="A3538">IFERROR(INDEX(OpenMeteoAPI[City],ROWS($A$2:A3538))&amp;", "&amp;INDEX(OpenMeteoAPI[CountryCode],ROWS($A$2:A3538)),"")</f>
        <v>Stockholm, SE</v>
      </c>
      <c r="B3538" t="str" cm="1">
        <f t="array" ref="B3538">IF($A3538="","",INDEX(OpenMeteoAPI[LocationID],ROWS($B$2:B3538)))</f>
        <v>SE-STO</v>
      </c>
      <c r="C3538" s="5" cm="1">
        <f t="array" ref="C3538">IF($A3538="","",INDEX(OpenMeteoAPI[ForecastDateTime],ROWS($C$2:C3538)))</f>
        <v>46217.333333333336</v>
      </c>
      <c r="D3538" t="str">
        <f t="shared" si="55"/>
        <v>8AM</v>
      </c>
      <c r="E3538" t="str" cm="1">
        <f t="array" ref="E3538">IF($K3538="","",_xlfn.IFS($K3538=0,_xlfn.UNICHAR(9728),$K3538&lt;=3,_xlfn.UNICHAR(9729),OR($K3538=45,$K3538=48),"~",AND($K3538&gt;=51,$K3538&lt;=67),_xlfn.UNICHAR(9748),AND($K3538&gt;=71,$K3538&lt;=77),_xlfn.UNICHAR(10052),AND($K3538&gt;=80,$K3538&lt;=82),_xlfn.UNICHAR(9748),AND($K3538&gt;=95,$K3538&lt;=99),_xlfn.UNICHAR(9889),TRUE,_xlfn.UNICHAR(9729)))</f>
        <v>☀</v>
      </c>
      <c r="F3538" t="str" cm="1">
        <f t="array" ref="F3538">IF($K3538="","",_xlfn.IFS($K3538=0,"Clear",$K3538&lt;=3,"Partly Cloudy",OR($K3538=45,$K3538=48),"Fog",AND($K3538&gt;=51,$K3538&lt;=67),"Drizzle",AND($K3538&gt;=71,$K3538&lt;=77),"Snow",AND($K3538&gt;=80,$K3538&lt;=82),"Rain Showers",AND($K3538&gt;=95,$K3538&lt;=99),"Thunderstorm",TRUE,"Cloudy"))</f>
        <v>Clear</v>
      </c>
      <c r="G3538" s="3" cm="1">
        <f t="array" ref="G3538">IF($A3538="","",INDEX(OpenMeteoAPI[TemperatureC],ROWS($G$2:G3538)))</f>
        <v>18.3</v>
      </c>
      <c r="H3538" s="4" cm="1">
        <f t="array" ref="H3538">IF($A3538="","",INDEX(OpenMeteoAPI[RelativeHumidityPct],ROWS($H$2:H3538))/100)</f>
        <v>0.68</v>
      </c>
      <c r="I3538" s="4" cm="1">
        <f t="array" ref="I3538">IF($A3538="","",INDEX(OpenMeteoAPI[PrecipitationProbabilityPct],ROWS($I$2:I3538))/100)</f>
        <v>0.12</v>
      </c>
      <c r="J3538" s="3" cm="1">
        <f t="array" ref="J3538">IF($A3538="","",INDEX(OpenMeteoAPI[PrecipitationMM],ROWS($J$2:J3538)))</f>
        <v>0</v>
      </c>
      <c r="K3538" cm="1">
        <f t="array" ref="K3538">IF($A3538="","",INDEX(OpenMeteoAPI[WeatherCode],ROWS($K$2:K3538)))</f>
        <v>0</v>
      </c>
      <c r="L3538" s="3" cm="1">
        <f t="array" ref="L3538">IF($A3538="","",INDEX(OpenMeteoAPI[WindSpeedKMH],ROWS($L$2:L3538)))</f>
        <v>12</v>
      </c>
    </row>
    <row r="3539" spans="1:12">
      <c r="A3539" t="str" cm="1">
        <f t="array" ref="A3539">IFERROR(INDEX(OpenMeteoAPI[City],ROWS($A$2:A3539))&amp;", "&amp;INDEX(OpenMeteoAPI[CountryCode],ROWS($A$2:A3539)),"")</f>
        <v>Stockholm, SE</v>
      </c>
      <c r="B3539" t="str" cm="1">
        <f t="array" ref="B3539">IF($A3539="","",INDEX(OpenMeteoAPI[LocationID],ROWS($B$2:B3539)))</f>
        <v>SE-STO</v>
      </c>
      <c r="C3539" s="5" cm="1">
        <f t="array" ref="C3539">IF($A3539="","",INDEX(OpenMeteoAPI[ForecastDateTime],ROWS($C$2:C3539)))</f>
        <v>46217.375</v>
      </c>
      <c r="D3539" t="str">
        <f t="shared" si="55"/>
        <v>9AM</v>
      </c>
      <c r="E3539" t="str" cm="1">
        <f t="array" ref="E3539">IF($K3539="","",_xlfn.IFS($K3539=0,_xlfn.UNICHAR(9728),$K3539&lt;=3,_xlfn.UNICHAR(9729),OR($K3539=45,$K3539=48),"~",AND($K3539&gt;=51,$K3539&lt;=67),_xlfn.UNICHAR(9748),AND($K3539&gt;=71,$K3539&lt;=77),_xlfn.UNICHAR(10052),AND($K3539&gt;=80,$K3539&lt;=82),_xlfn.UNICHAR(9748),AND($K3539&gt;=95,$K3539&lt;=99),_xlfn.UNICHAR(9889),TRUE,_xlfn.UNICHAR(9729)))</f>
        <v>☀</v>
      </c>
      <c r="F3539" t="str" cm="1">
        <f t="array" ref="F3539">IF($K3539="","",_xlfn.IFS($K3539=0,"Clear",$K3539&lt;=3,"Partly Cloudy",OR($K3539=45,$K3539=48),"Fog",AND($K3539&gt;=51,$K3539&lt;=67),"Drizzle",AND($K3539&gt;=71,$K3539&lt;=77),"Snow",AND($K3539&gt;=80,$K3539&lt;=82),"Rain Showers",AND($K3539&gt;=95,$K3539&lt;=99),"Thunderstorm",TRUE,"Cloudy"))</f>
        <v>Clear</v>
      </c>
      <c r="G3539" s="3" cm="1">
        <f t="array" ref="G3539">IF($A3539="","",INDEX(OpenMeteoAPI[TemperatureC],ROWS($G$2:G3539)))</f>
        <v>19.3</v>
      </c>
      <c r="H3539" s="4" cm="1">
        <f t="array" ref="H3539">IF($A3539="","",INDEX(OpenMeteoAPI[RelativeHumidityPct],ROWS($H$2:H3539))/100)</f>
        <v>0.63</v>
      </c>
      <c r="I3539" s="4" cm="1">
        <f t="array" ref="I3539">IF($A3539="","",INDEX(OpenMeteoAPI[PrecipitationProbabilityPct],ROWS($I$2:I3539))/100)</f>
        <v>0.12</v>
      </c>
      <c r="J3539" s="3" cm="1">
        <f t="array" ref="J3539">IF($A3539="","",INDEX(OpenMeteoAPI[PrecipitationMM],ROWS($J$2:J3539)))</f>
        <v>0</v>
      </c>
      <c r="K3539" cm="1">
        <f t="array" ref="K3539">IF($A3539="","",INDEX(OpenMeteoAPI[WeatherCode],ROWS($K$2:K3539)))</f>
        <v>0</v>
      </c>
      <c r="L3539" s="3" cm="1">
        <f t="array" ref="L3539">IF($A3539="","",INDEX(OpenMeteoAPI[WindSpeedKMH],ROWS($L$2:L3539)))</f>
        <v>12.3</v>
      </c>
    </row>
    <row r="3540" spans="1:12">
      <c r="A3540" t="str" cm="1">
        <f t="array" ref="A3540">IFERROR(INDEX(OpenMeteoAPI[City],ROWS($A$2:A3540))&amp;", "&amp;INDEX(OpenMeteoAPI[CountryCode],ROWS($A$2:A3540)),"")</f>
        <v>Stockholm, SE</v>
      </c>
      <c r="B3540" t="str" cm="1">
        <f t="array" ref="B3540">IF($A3540="","",INDEX(OpenMeteoAPI[LocationID],ROWS($B$2:B3540)))</f>
        <v>SE-STO</v>
      </c>
      <c r="C3540" s="5" cm="1">
        <f t="array" ref="C3540">IF($A3540="","",INDEX(OpenMeteoAPI[ForecastDateTime],ROWS($C$2:C3540)))</f>
        <v>46217.416666666664</v>
      </c>
      <c r="D3540" t="str">
        <f t="shared" si="55"/>
        <v>10AM</v>
      </c>
      <c r="E3540" t="str" cm="1">
        <f t="array" ref="E3540">IF($K3540="","",_xlfn.IFS($K3540=0,_xlfn.UNICHAR(9728),$K3540&lt;=3,_xlfn.UNICHAR(9729),OR($K3540=45,$K3540=48),"~",AND($K3540&gt;=51,$K3540&lt;=67),_xlfn.UNICHAR(9748),AND($K3540&gt;=71,$K3540&lt;=77),_xlfn.UNICHAR(10052),AND($K3540&gt;=80,$K3540&lt;=82),_xlfn.UNICHAR(9748),AND($K3540&gt;=95,$K3540&lt;=99),_xlfn.UNICHAR(9889),TRUE,_xlfn.UNICHAR(9729)))</f>
        <v>☀</v>
      </c>
      <c r="F3540" t="str" cm="1">
        <f t="array" ref="F3540">IF($K3540="","",_xlfn.IFS($K3540=0,"Clear",$K3540&lt;=3,"Partly Cloudy",OR($K3540=45,$K3540=48),"Fog",AND($K3540&gt;=51,$K3540&lt;=67),"Drizzle",AND($K3540&gt;=71,$K3540&lt;=77),"Snow",AND($K3540&gt;=80,$K3540&lt;=82),"Rain Showers",AND($K3540&gt;=95,$K3540&lt;=99),"Thunderstorm",TRUE,"Cloudy"))</f>
        <v>Clear</v>
      </c>
      <c r="G3540" s="3" cm="1">
        <f t="array" ref="G3540">IF($A3540="","",INDEX(OpenMeteoAPI[TemperatureC],ROWS($G$2:G3540)))</f>
        <v>20.399999999999999</v>
      </c>
      <c r="H3540" s="4" cm="1">
        <f t="array" ref="H3540">IF($A3540="","",INDEX(OpenMeteoAPI[RelativeHumidityPct],ROWS($H$2:H3540))/100)</f>
        <v>0.57999999999999996</v>
      </c>
      <c r="I3540" s="4" cm="1">
        <f t="array" ref="I3540">IF($A3540="","",INDEX(OpenMeteoAPI[PrecipitationProbabilityPct],ROWS($I$2:I3540))/100)</f>
        <v>0.13</v>
      </c>
      <c r="J3540" s="3" cm="1">
        <f t="array" ref="J3540">IF($A3540="","",INDEX(OpenMeteoAPI[PrecipitationMM],ROWS($J$2:J3540)))</f>
        <v>0</v>
      </c>
      <c r="K3540" cm="1">
        <f t="array" ref="K3540">IF($A3540="","",INDEX(OpenMeteoAPI[WeatherCode],ROWS($K$2:K3540)))</f>
        <v>0</v>
      </c>
      <c r="L3540" s="3" cm="1">
        <f t="array" ref="L3540">IF($A3540="","",INDEX(OpenMeteoAPI[WindSpeedKMH],ROWS($L$2:L3540)))</f>
        <v>13.2</v>
      </c>
    </row>
    <row r="3541" spans="1:12">
      <c r="A3541" t="str" cm="1">
        <f t="array" ref="A3541">IFERROR(INDEX(OpenMeteoAPI[City],ROWS($A$2:A3541))&amp;", "&amp;INDEX(OpenMeteoAPI[CountryCode],ROWS($A$2:A3541)),"")</f>
        <v>Stockholm, SE</v>
      </c>
      <c r="B3541" t="str" cm="1">
        <f t="array" ref="B3541">IF($A3541="","",INDEX(OpenMeteoAPI[LocationID],ROWS($B$2:B3541)))</f>
        <v>SE-STO</v>
      </c>
      <c r="C3541" s="5" cm="1">
        <f t="array" ref="C3541">IF($A3541="","",INDEX(OpenMeteoAPI[ForecastDateTime],ROWS($C$2:C3541)))</f>
        <v>46217.458333333336</v>
      </c>
      <c r="D3541" t="str">
        <f t="shared" si="55"/>
        <v>11AM</v>
      </c>
      <c r="E3541" t="str" cm="1">
        <f t="array" ref="E3541">IF($K3541="","",_xlfn.IFS($K3541=0,_xlfn.UNICHAR(9728),$K3541&lt;=3,_xlfn.UNICHAR(9729),OR($K3541=45,$K3541=48),"~",AND($K3541&gt;=51,$K3541&lt;=67),_xlfn.UNICHAR(9748),AND($K3541&gt;=71,$K3541&lt;=77),_xlfn.UNICHAR(10052),AND($K3541&gt;=80,$K3541&lt;=82),_xlfn.UNICHAR(9748),AND($K3541&gt;=95,$K3541&lt;=99),_xlfn.UNICHAR(9889),TRUE,_xlfn.UNICHAR(9729)))</f>
        <v>☀</v>
      </c>
      <c r="F3541" t="str" cm="1">
        <f t="array" ref="F3541">IF($K3541="","",_xlfn.IFS($K3541=0,"Clear",$K3541&lt;=3,"Partly Cloudy",OR($K3541=45,$K3541=48),"Fog",AND($K3541&gt;=51,$K3541&lt;=67),"Drizzle",AND($K3541&gt;=71,$K3541&lt;=77),"Snow",AND($K3541&gt;=80,$K3541&lt;=82),"Rain Showers",AND($K3541&gt;=95,$K3541&lt;=99),"Thunderstorm",TRUE,"Cloudy"))</f>
        <v>Clear</v>
      </c>
      <c r="G3541" s="3" cm="1">
        <f t="array" ref="G3541">IF($A3541="","",INDEX(OpenMeteoAPI[TemperatureC],ROWS($G$2:G3541)))</f>
        <v>21.7</v>
      </c>
      <c r="H3541" s="4" cm="1">
        <f t="array" ref="H3541">IF($A3541="","",INDEX(OpenMeteoAPI[RelativeHumidityPct],ROWS($H$2:H3541))/100)</f>
        <v>0.52</v>
      </c>
      <c r="I3541" s="4" cm="1">
        <f t="array" ref="I3541">IF($A3541="","",INDEX(OpenMeteoAPI[PrecipitationProbabilityPct],ROWS($I$2:I3541))/100)</f>
        <v>0.13</v>
      </c>
      <c r="J3541" s="3" cm="1">
        <f t="array" ref="J3541">IF($A3541="","",INDEX(OpenMeteoAPI[PrecipitationMM],ROWS($J$2:J3541)))</f>
        <v>0</v>
      </c>
      <c r="K3541" cm="1">
        <f t="array" ref="K3541">IF($A3541="","",INDEX(OpenMeteoAPI[WeatherCode],ROWS($K$2:K3541)))</f>
        <v>0</v>
      </c>
      <c r="L3541" s="3" cm="1">
        <f t="array" ref="L3541">IF($A3541="","",INDEX(OpenMeteoAPI[WindSpeedKMH],ROWS($L$2:L3541)))</f>
        <v>13.9</v>
      </c>
    </row>
    <row r="3542" spans="1:12">
      <c r="A3542" t="str" cm="1">
        <f t="array" ref="A3542">IFERROR(INDEX(OpenMeteoAPI[City],ROWS($A$2:A3542))&amp;", "&amp;INDEX(OpenMeteoAPI[CountryCode],ROWS($A$2:A3542)),"")</f>
        <v>Stockholm, SE</v>
      </c>
      <c r="B3542" t="str" cm="1">
        <f t="array" ref="B3542">IF($A3542="","",INDEX(OpenMeteoAPI[LocationID],ROWS($B$2:B3542)))</f>
        <v>SE-STO</v>
      </c>
      <c r="C3542" s="5" cm="1">
        <f t="array" ref="C3542">IF($A3542="","",INDEX(OpenMeteoAPI[ForecastDateTime],ROWS($C$2:C3542)))</f>
        <v>46217.5</v>
      </c>
      <c r="D3542" t="str">
        <f t="shared" si="55"/>
        <v>12PM</v>
      </c>
      <c r="E3542" t="str" cm="1">
        <f t="array" ref="E3542">IF($K3542="","",_xlfn.IFS($K3542=0,_xlfn.UNICHAR(9728),$K3542&lt;=3,_xlfn.UNICHAR(9729),OR($K3542=45,$K3542=48),"~",AND($K3542&gt;=51,$K3542&lt;=67),_xlfn.UNICHAR(9748),AND($K3542&gt;=71,$K3542&lt;=77),_xlfn.UNICHAR(10052),AND($K3542&gt;=80,$K3542&lt;=82),_xlfn.UNICHAR(9748),AND($K3542&gt;=95,$K3542&lt;=99),_xlfn.UNICHAR(9889),TRUE,_xlfn.UNICHAR(9729)))</f>
        <v>☀</v>
      </c>
      <c r="F3542" t="str" cm="1">
        <f t="array" ref="F3542">IF($K3542="","",_xlfn.IFS($K3542=0,"Clear",$K3542&lt;=3,"Partly Cloudy",OR($K3542=45,$K3542=48),"Fog",AND($K3542&gt;=51,$K3542&lt;=67),"Drizzle",AND($K3542&gt;=71,$K3542&lt;=77),"Snow",AND($K3542&gt;=80,$K3542&lt;=82),"Rain Showers",AND($K3542&gt;=95,$K3542&lt;=99),"Thunderstorm",TRUE,"Cloudy"))</f>
        <v>Clear</v>
      </c>
      <c r="G3542" s="3" cm="1">
        <f t="array" ref="G3542">IF($A3542="","",INDEX(OpenMeteoAPI[TemperatureC],ROWS($G$2:G3542)))</f>
        <v>22.9</v>
      </c>
      <c r="H3542" s="4" cm="1">
        <f t="array" ref="H3542">IF($A3542="","",INDEX(OpenMeteoAPI[RelativeHumidityPct],ROWS($H$2:H3542))/100)</f>
        <v>0.47</v>
      </c>
      <c r="I3542" s="4" cm="1">
        <f t="array" ref="I3542">IF($A3542="","",INDEX(OpenMeteoAPI[PrecipitationProbabilityPct],ROWS($I$2:I3542))/100)</f>
        <v>0.13</v>
      </c>
      <c r="J3542" s="3" cm="1">
        <f t="array" ref="J3542">IF($A3542="","",INDEX(OpenMeteoAPI[PrecipitationMM],ROWS($J$2:J3542)))</f>
        <v>0</v>
      </c>
      <c r="K3542" cm="1">
        <f t="array" ref="K3542">IF($A3542="","",INDEX(OpenMeteoAPI[WeatherCode],ROWS($K$2:K3542)))</f>
        <v>0</v>
      </c>
      <c r="L3542" s="3" cm="1">
        <f t="array" ref="L3542">IF($A3542="","",INDEX(OpenMeteoAPI[WindSpeedKMH],ROWS($L$2:L3542)))</f>
        <v>14.8</v>
      </c>
    </row>
    <row r="3543" spans="1:12">
      <c r="A3543" t="str" cm="1">
        <f t="array" ref="A3543">IFERROR(INDEX(OpenMeteoAPI[City],ROWS($A$2:A3543))&amp;", "&amp;INDEX(OpenMeteoAPI[CountryCode],ROWS($A$2:A3543)),"")</f>
        <v>Stockholm, SE</v>
      </c>
      <c r="B3543" t="str" cm="1">
        <f t="array" ref="B3543">IF($A3543="","",INDEX(OpenMeteoAPI[LocationID],ROWS($B$2:B3543)))</f>
        <v>SE-STO</v>
      </c>
      <c r="C3543" s="5" cm="1">
        <f t="array" ref="C3543">IF($A3543="","",INDEX(OpenMeteoAPI[ForecastDateTime],ROWS($C$2:C3543)))</f>
        <v>46217.541666666664</v>
      </c>
      <c r="D3543" t="str">
        <f t="shared" si="55"/>
        <v>1PM</v>
      </c>
      <c r="E3543" t="str" cm="1">
        <f t="array" ref="E3543">IF($K3543="","",_xlfn.IFS($K3543=0,_xlfn.UNICHAR(9728),$K3543&lt;=3,_xlfn.UNICHAR(9729),OR($K3543=45,$K3543=48),"~",AND($K3543&gt;=51,$K3543&lt;=67),_xlfn.UNICHAR(9748),AND($K3543&gt;=71,$K3543&lt;=77),_xlfn.UNICHAR(10052),AND($K3543&gt;=80,$K3543&lt;=82),_xlfn.UNICHAR(9748),AND($K3543&gt;=95,$K3543&lt;=99),_xlfn.UNICHAR(9889),TRUE,_xlfn.UNICHAR(9729)))</f>
        <v>☀</v>
      </c>
      <c r="F3543" t="str" cm="1">
        <f t="array" ref="F3543">IF($K3543="","",_xlfn.IFS($K3543=0,"Clear",$K3543&lt;=3,"Partly Cloudy",OR($K3543=45,$K3543=48),"Fog",AND($K3543&gt;=51,$K3543&lt;=67),"Drizzle",AND($K3543&gt;=71,$K3543&lt;=77),"Snow",AND($K3543&gt;=80,$K3543&lt;=82),"Rain Showers",AND($K3543&gt;=95,$K3543&lt;=99),"Thunderstorm",TRUE,"Cloudy"))</f>
        <v>Clear</v>
      </c>
      <c r="G3543" s="3" cm="1">
        <f t="array" ref="G3543">IF($A3543="","",INDEX(OpenMeteoAPI[TemperatureC],ROWS($G$2:G3543)))</f>
        <v>23.9</v>
      </c>
      <c r="H3543" s="4" cm="1">
        <f t="array" ref="H3543">IF($A3543="","",INDEX(OpenMeteoAPI[RelativeHumidityPct],ROWS($H$2:H3543))/100)</f>
        <v>0.43</v>
      </c>
      <c r="I3543" s="4" cm="1">
        <f t="array" ref="I3543">IF($A3543="","",INDEX(OpenMeteoAPI[PrecipitationProbabilityPct],ROWS($I$2:I3543))/100)</f>
        <v>0.14000000000000001</v>
      </c>
      <c r="J3543" s="3" cm="1">
        <f t="array" ref="J3543">IF($A3543="","",INDEX(OpenMeteoAPI[PrecipitationMM],ROWS($J$2:J3543)))</f>
        <v>0</v>
      </c>
      <c r="K3543" cm="1">
        <f t="array" ref="K3543">IF($A3543="","",INDEX(OpenMeteoAPI[WeatherCode],ROWS($K$2:K3543)))</f>
        <v>0</v>
      </c>
      <c r="L3543" s="3" cm="1">
        <f t="array" ref="L3543">IF($A3543="","",INDEX(OpenMeteoAPI[WindSpeedKMH],ROWS($L$2:L3543)))</f>
        <v>15.2</v>
      </c>
    </row>
    <row r="3544" spans="1:12">
      <c r="A3544" t="str" cm="1">
        <f t="array" ref="A3544">IFERROR(INDEX(OpenMeteoAPI[City],ROWS($A$2:A3544))&amp;", "&amp;INDEX(OpenMeteoAPI[CountryCode],ROWS($A$2:A3544)),"")</f>
        <v>Stockholm, SE</v>
      </c>
      <c r="B3544" t="str" cm="1">
        <f t="array" ref="B3544">IF($A3544="","",INDEX(OpenMeteoAPI[LocationID],ROWS($B$2:B3544)))</f>
        <v>SE-STO</v>
      </c>
      <c r="C3544" s="5" cm="1">
        <f t="array" ref="C3544">IF($A3544="","",INDEX(OpenMeteoAPI[ForecastDateTime],ROWS($C$2:C3544)))</f>
        <v>46217.583333333336</v>
      </c>
      <c r="D3544" t="str">
        <f t="shared" si="55"/>
        <v>2PM</v>
      </c>
      <c r="E3544" t="str" cm="1">
        <f t="array" ref="E3544">IF($K3544="","",_xlfn.IFS($K3544=0,_xlfn.UNICHAR(9728),$K3544&lt;=3,_xlfn.UNICHAR(9729),OR($K3544=45,$K3544=48),"~",AND($K3544&gt;=51,$K3544&lt;=67),_xlfn.UNICHAR(9748),AND($K3544&gt;=71,$K3544&lt;=77),_xlfn.UNICHAR(10052),AND($K3544&gt;=80,$K3544&lt;=82),_xlfn.UNICHAR(9748),AND($K3544&gt;=95,$K3544&lt;=99),_xlfn.UNICHAR(9889),TRUE,_xlfn.UNICHAR(9729)))</f>
        <v>☀</v>
      </c>
      <c r="F3544" t="str" cm="1">
        <f t="array" ref="F3544">IF($K3544="","",_xlfn.IFS($K3544=0,"Clear",$K3544&lt;=3,"Partly Cloudy",OR($K3544=45,$K3544=48),"Fog",AND($K3544&gt;=51,$K3544&lt;=67),"Drizzle",AND($K3544&gt;=71,$K3544&lt;=77),"Snow",AND($K3544&gt;=80,$K3544&lt;=82),"Rain Showers",AND($K3544&gt;=95,$K3544&lt;=99),"Thunderstorm",TRUE,"Cloudy"))</f>
        <v>Clear</v>
      </c>
      <c r="G3544" s="3" cm="1">
        <f t="array" ref="G3544">IF($A3544="","",INDEX(OpenMeteoAPI[TemperatureC],ROWS($G$2:G3544)))</f>
        <v>24.5</v>
      </c>
      <c r="H3544" s="4" cm="1">
        <f t="array" ref="H3544">IF($A3544="","",INDEX(OpenMeteoAPI[RelativeHumidityPct],ROWS($H$2:H3544))/100)</f>
        <v>0.41</v>
      </c>
      <c r="I3544" s="4" cm="1">
        <f t="array" ref="I3544">IF($A3544="","",INDEX(OpenMeteoAPI[PrecipitationProbabilityPct],ROWS($I$2:I3544))/100)</f>
        <v>0.14000000000000001</v>
      </c>
      <c r="J3544" s="3" cm="1">
        <f t="array" ref="J3544">IF($A3544="","",INDEX(OpenMeteoAPI[PrecipitationMM],ROWS($J$2:J3544)))</f>
        <v>0</v>
      </c>
      <c r="K3544" cm="1">
        <f t="array" ref="K3544">IF($A3544="","",INDEX(OpenMeteoAPI[WeatherCode],ROWS($K$2:K3544)))</f>
        <v>0</v>
      </c>
      <c r="L3544" s="3" cm="1">
        <f t="array" ref="L3544">IF($A3544="","",INDEX(OpenMeteoAPI[WindSpeedKMH],ROWS($L$2:L3544)))</f>
        <v>15.1</v>
      </c>
    </row>
    <row r="3545" spans="1:12">
      <c r="A3545" t="str" cm="1">
        <f t="array" ref="A3545">IFERROR(INDEX(OpenMeteoAPI[City],ROWS($A$2:A3545))&amp;", "&amp;INDEX(OpenMeteoAPI[CountryCode],ROWS($A$2:A3545)),"")</f>
        <v>Stockholm, SE</v>
      </c>
      <c r="B3545" t="str" cm="1">
        <f t="array" ref="B3545">IF($A3545="","",INDEX(OpenMeteoAPI[LocationID],ROWS($B$2:B3545)))</f>
        <v>SE-STO</v>
      </c>
      <c r="C3545" s="5" cm="1">
        <f t="array" ref="C3545">IF($A3545="","",INDEX(OpenMeteoAPI[ForecastDateTime],ROWS($C$2:C3545)))</f>
        <v>46217.625</v>
      </c>
      <c r="D3545" t="str">
        <f t="shared" si="55"/>
        <v>3PM</v>
      </c>
      <c r="E3545" t="str" cm="1">
        <f t="array" ref="E3545">IF($K3545="","",_xlfn.IFS($K3545=0,_xlfn.UNICHAR(9728),$K3545&lt;=3,_xlfn.UNICHAR(9729),OR($K3545=45,$K3545=48),"~",AND($K3545&gt;=51,$K3545&lt;=67),_xlfn.UNICHAR(9748),AND($K3545&gt;=71,$K3545&lt;=77),_xlfn.UNICHAR(10052),AND($K3545&gt;=80,$K3545&lt;=82),_xlfn.UNICHAR(9748),AND($K3545&gt;=95,$K3545&lt;=99),_xlfn.UNICHAR(9889),TRUE,_xlfn.UNICHAR(9729)))</f>
        <v>☀</v>
      </c>
      <c r="F3545" t="str" cm="1">
        <f t="array" ref="F3545">IF($K3545="","",_xlfn.IFS($K3545=0,"Clear",$K3545&lt;=3,"Partly Cloudy",OR($K3545=45,$K3545=48),"Fog",AND($K3545&gt;=51,$K3545&lt;=67),"Drizzle",AND($K3545&gt;=71,$K3545&lt;=77),"Snow",AND($K3545&gt;=80,$K3545&lt;=82),"Rain Showers",AND($K3545&gt;=95,$K3545&lt;=99),"Thunderstorm",TRUE,"Cloudy"))</f>
        <v>Clear</v>
      </c>
      <c r="G3545" s="3" cm="1">
        <f t="array" ref="G3545">IF($A3545="","",INDEX(OpenMeteoAPI[TemperatureC],ROWS($G$2:G3545)))</f>
        <v>24.7</v>
      </c>
      <c r="H3545" s="4" cm="1">
        <f t="array" ref="H3545">IF($A3545="","",INDEX(OpenMeteoAPI[RelativeHumidityPct],ROWS($H$2:H3545))/100)</f>
        <v>0.41</v>
      </c>
      <c r="I3545" s="4" cm="1">
        <f t="array" ref="I3545">IF($A3545="","",INDEX(OpenMeteoAPI[PrecipitationProbabilityPct],ROWS($I$2:I3545))/100)</f>
        <v>0.15</v>
      </c>
      <c r="J3545" s="3" cm="1">
        <f t="array" ref="J3545">IF($A3545="","",INDEX(OpenMeteoAPI[PrecipitationMM],ROWS($J$2:J3545)))</f>
        <v>0</v>
      </c>
      <c r="K3545" cm="1">
        <f t="array" ref="K3545">IF($A3545="","",INDEX(OpenMeteoAPI[WeatherCode],ROWS($K$2:K3545)))</f>
        <v>0</v>
      </c>
      <c r="L3545" s="3" cm="1">
        <f t="array" ref="L3545">IF($A3545="","",INDEX(OpenMeteoAPI[WindSpeedKMH],ROWS($L$2:L3545)))</f>
        <v>14.3</v>
      </c>
    </row>
    <row r="3546" spans="1:12">
      <c r="A3546" t="str" cm="1">
        <f t="array" ref="A3546">IFERROR(INDEX(OpenMeteoAPI[City],ROWS($A$2:A3546))&amp;", "&amp;INDEX(OpenMeteoAPI[CountryCode],ROWS($A$2:A3546)),"")</f>
        <v>Stockholm, SE</v>
      </c>
      <c r="B3546" t="str" cm="1">
        <f t="array" ref="B3546">IF($A3546="","",INDEX(OpenMeteoAPI[LocationID],ROWS($B$2:B3546)))</f>
        <v>SE-STO</v>
      </c>
      <c r="C3546" s="5" cm="1">
        <f t="array" ref="C3546">IF($A3546="","",INDEX(OpenMeteoAPI[ForecastDateTime],ROWS($C$2:C3546)))</f>
        <v>46217.666666666664</v>
      </c>
      <c r="D3546" t="str">
        <f t="shared" si="55"/>
        <v>4PM</v>
      </c>
      <c r="E3546" t="str" cm="1">
        <f t="array" ref="E3546">IF($K3546="","",_xlfn.IFS($K3546=0,_xlfn.UNICHAR(9728),$K3546&lt;=3,_xlfn.UNICHAR(9729),OR($K3546=45,$K3546=48),"~",AND($K3546&gt;=51,$K3546&lt;=67),_xlfn.UNICHAR(9748),AND($K3546&gt;=71,$K3546&lt;=77),_xlfn.UNICHAR(10052),AND($K3546&gt;=80,$K3546&lt;=82),_xlfn.UNICHAR(9748),AND($K3546&gt;=95,$K3546&lt;=99),_xlfn.UNICHAR(9889),TRUE,_xlfn.UNICHAR(9729)))</f>
        <v>☀</v>
      </c>
      <c r="F3546" t="str" cm="1">
        <f t="array" ref="F3546">IF($K3546="","",_xlfn.IFS($K3546=0,"Clear",$K3546&lt;=3,"Partly Cloudy",OR($K3546=45,$K3546=48),"Fog",AND($K3546&gt;=51,$K3546&lt;=67),"Drizzle",AND($K3546&gt;=71,$K3546&lt;=77),"Snow",AND($K3546&gt;=80,$K3546&lt;=82),"Rain Showers",AND($K3546&gt;=95,$K3546&lt;=99),"Thunderstorm",TRUE,"Cloudy"))</f>
        <v>Clear</v>
      </c>
      <c r="G3546" s="3" cm="1">
        <f t="array" ref="G3546">IF($A3546="","",INDEX(OpenMeteoAPI[TemperatureC],ROWS($G$2:G3546)))</f>
        <v>24.6</v>
      </c>
      <c r="H3546" s="4" cm="1">
        <f t="array" ref="H3546">IF($A3546="","",INDEX(OpenMeteoAPI[RelativeHumidityPct],ROWS($H$2:H3546))/100)</f>
        <v>0.42</v>
      </c>
      <c r="I3546" s="4" cm="1">
        <f t="array" ref="I3546">IF($A3546="","",INDEX(OpenMeteoAPI[PrecipitationProbabilityPct],ROWS($I$2:I3546))/100)</f>
        <v>0.15</v>
      </c>
      <c r="J3546" s="3" cm="1">
        <f t="array" ref="J3546">IF($A3546="","",INDEX(OpenMeteoAPI[PrecipitationMM],ROWS($J$2:J3546)))</f>
        <v>0</v>
      </c>
      <c r="K3546" cm="1">
        <f t="array" ref="K3546">IF($A3546="","",INDEX(OpenMeteoAPI[WeatherCode],ROWS($K$2:K3546)))</f>
        <v>0</v>
      </c>
      <c r="L3546" s="3" cm="1">
        <f t="array" ref="L3546">IF($A3546="","",INDEX(OpenMeteoAPI[WindSpeedKMH],ROWS($L$2:L3546)))</f>
        <v>12.8</v>
      </c>
    </row>
    <row r="3547" spans="1:12">
      <c r="A3547" t="str" cm="1">
        <f t="array" ref="A3547">IFERROR(INDEX(OpenMeteoAPI[City],ROWS($A$2:A3547))&amp;", "&amp;INDEX(OpenMeteoAPI[CountryCode],ROWS($A$2:A3547)),"")</f>
        <v>Stockholm, SE</v>
      </c>
      <c r="B3547" t="str" cm="1">
        <f t="array" ref="B3547">IF($A3547="","",INDEX(OpenMeteoAPI[LocationID],ROWS($B$2:B3547)))</f>
        <v>SE-STO</v>
      </c>
      <c r="C3547" s="5" cm="1">
        <f t="array" ref="C3547">IF($A3547="","",INDEX(OpenMeteoAPI[ForecastDateTime],ROWS($C$2:C3547)))</f>
        <v>46217.708333333336</v>
      </c>
      <c r="D3547" t="str">
        <f t="shared" si="55"/>
        <v>5PM</v>
      </c>
      <c r="E3547" t="str" cm="1">
        <f t="array" ref="E3547">IF($K3547="","",_xlfn.IFS($K3547=0,_xlfn.UNICHAR(9728),$K3547&lt;=3,_xlfn.UNICHAR(9729),OR($K3547=45,$K3547=48),"~",AND($K3547&gt;=51,$K3547&lt;=67),_xlfn.UNICHAR(9748),AND($K3547&gt;=71,$K3547&lt;=77),_xlfn.UNICHAR(10052),AND($K3547&gt;=80,$K3547&lt;=82),_xlfn.UNICHAR(9748),AND($K3547&gt;=95,$K3547&lt;=99),_xlfn.UNICHAR(9889),TRUE,_xlfn.UNICHAR(9729)))</f>
        <v>☀</v>
      </c>
      <c r="F3547" t="str" cm="1">
        <f t="array" ref="F3547">IF($K3547="","",_xlfn.IFS($K3547=0,"Clear",$K3547&lt;=3,"Partly Cloudy",OR($K3547=45,$K3547=48),"Fog",AND($K3547&gt;=51,$K3547&lt;=67),"Drizzle",AND($K3547&gt;=71,$K3547&lt;=77),"Snow",AND($K3547&gt;=80,$K3547&lt;=82),"Rain Showers",AND($K3547&gt;=95,$K3547&lt;=99),"Thunderstorm",TRUE,"Cloudy"))</f>
        <v>Clear</v>
      </c>
      <c r="G3547" s="3" cm="1">
        <f t="array" ref="G3547">IF($A3547="","",INDEX(OpenMeteoAPI[TemperatureC],ROWS($G$2:G3547)))</f>
        <v>24.4</v>
      </c>
      <c r="H3547" s="4" cm="1">
        <f t="array" ref="H3547">IF($A3547="","",INDEX(OpenMeteoAPI[RelativeHumidityPct],ROWS($H$2:H3547))/100)</f>
        <v>0.44</v>
      </c>
      <c r="I3547" s="4" cm="1">
        <f t="array" ref="I3547">IF($A3547="","",INDEX(OpenMeteoAPI[PrecipitationProbabilityPct],ROWS($I$2:I3547))/100)</f>
        <v>0.16</v>
      </c>
      <c r="J3547" s="3" cm="1">
        <f t="array" ref="J3547">IF($A3547="","",INDEX(OpenMeteoAPI[PrecipitationMM],ROWS($J$2:J3547)))</f>
        <v>0</v>
      </c>
      <c r="K3547" cm="1">
        <f t="array" ref="K3547">IF($A3547="","",INDEX(OpenMeteoAPI[WeatherCode],ROWS($K$2:K3547)))</f>
        <v>0</v>
      </c>
      <c r="L3547" s="3" cm="1">
        <f t="array" ref="L3547">IF($A3547="","",INDEX(OpenMeteoAPI[WindSpeedKMH],ROWS($L$2:L3547)))</f>
        <v>11.2</v>
      </c>
    </row>
    <row r="3548" spans="1:12">
      <c r="A3548" t="str" cm="1">
        <f t="array" ref="A3548">IFERROR(INDEX(OpenMeteoAPI[City],ROWS($A$2:A3548))&amp;", "&amp;INDEX(OpenMeteoAPI[CountryCode],ROWS($A$2:A3548)),"")</f>
        <v>Stockholm, SE</v>
      </c>
      <c r="B3548" t="str" cm="1">
        <f t="array" ref="B3548">IF($A3548="","",INDEX(OpenMeteoAPI[LocationID],ROWS($B$2:B3548)))</f>
        <v>SE-STO</v>
      </c>
      <c r="C3548" s="5" cm="1">
        <f t="array" ref="C3548">IF($A3548="","",INDEX(OpenMeteoAPI[ForecastDateTime],ROWS($C$2:C3548)))</f>
        <v>46217.75</v>
      </c>
      <c r="D3548" t="str">
        <f t="shared" si="55"/>
        <v>6PM</v>
      </c>
      <c r="E3548" t="str" cm="1">
        <f t="array" ref="E3548">IF($K3548="","",_xlfn.IFS($K3548=0,_xlfn.UNICHAR(9728),$K3548&lt;=3,_xlfn.UNICHAR(9729),OR($K3548=45,$K3548=48),"~",AND($K3548&gt;=51,$K3548&lt;=67),_xlfn.UNICHAR(9748),AND($K3548&gt;=71,$K3548&lt;=77),_xlfn.UNICHAR(10052),AND($K3548&gt;=80,$K3548&lt;=82),_xlfn.UNICHAR(9748),AND($K3548&gt;=95,$K3548&lt;=99),_xlfn.UNICHAR(9889),TRUE,_xlfn.UNICHAR(9729)))</f>
        <v>☀</v>
      </c>
      <c r="F3548" t="str" cm="1">
        <f t="array" ref="F3548">IF($K3548="","",_xlfn.IFS($K3548=0,"Clear",$K3548&lt;=3,"Partly Cloudy",OR($K3548=45,$K3548=48),"Fog",AND($K3548&gt;=51,$K3548&lt;=67),"Drizzle",AND($K3548&gt;=71,$K3548&lt;=77),"Snow",AND($K3548&gt;=80,$K3548&lt;=82),"Rain Showers",AND($K3548&gt;=95,$K3548&lt;=99),"Thunderstorm",TRUE,"Cloudy"))</f>
        <v>Clear</v>
      </c>
      <c r="G3548" s="3" cm="1">
        <f t="array" ref="G3548">IF($A3548="","",INDEX(OpenMeteoAPI[TemperatureC],ROWS($G$2:G3548)))</f>
        <v>23.9</v>
      </c>
      <c r="H3548" s="4" cm="1">
        <f t="array" ref="H3548">IF($A3548="","",INDEX(OpenMeteoAPI[RelativeHumidityPct],ROWS($H$2:H3548))/100)</f>
        <v>0.47</v>
      </c>
      <c r="I3548" s="4" cm="1">
        <f t="array" ref="I3548">IF($A3548="","",INDEX(OpenMeteoAPI[PrecipitationProbabilityPct],ROWS($I$2:I3548))/100)</f>
        <v>0.16</v>
      </c>
      <c r="J3548" s="3" cm="1">
        <f t="array" ref="J3548">IF($A3548="","",INDEX(OpenMeteoAPI[PrecipitationMM],ROWS($J$2:J3548)))</f>
        <v>0</v>
      </c>
      <c r="K3548" cm="1">
        <f t="array" ref="K3548">IF($A3548="","",INDEX(OpenMeteoAPI[WeatherCode],ROWS($K$2:K3548)))</f>
        <v>0</v>
      </c>
      <c r="L3548" s="3" cm="1">
        <f t="array" ref="L3548">IF($A3548="","",INDEX(OpenMeteoAPI[WindSpeedKMH],ROWS($L$2:L3548)))</f>
        <v>9.4</v>
      </c>
    </row>
    <row r="3549" spans="1:12">
      <c r="A3549" t="str" cm="1">
        <f t="array" ref="A3549">IFERROR(INDEX(OpenMeteoAPI[City],ROWS($A$2:A3549))&amp;", "&amp;INDEX(OpenMeteoAPI[CountryCode],ROWS($A$2:A3549)),"")</f>
        <v>Stockholm, SE</v>
      </c>
      <c r="B3549" t="str" cm="1">
        <f t="array" ref="B3549">IF($A3549="","",INDEX(OpenMeteoAPI[LocationID],ROWS($B$2:B3549)))</f>
        <v>SE-STO</v>
      </c>
      <c r="C3549" s="5" cm="1">
        <f t="array" ref="C3549">IF($A3549="","",INDEX(OpenMeteoAPI[ForecastDateTime],ROWS($C$2:C3549)))</f>
        <v>46217.791666666664</v>
      </c>
      <c r="D3549" t="str">
        <f t="shared" si="55"/>
        <v>7PM</v>
      </c>
      <c r="E3549" t="str" cm="1">
        <f t="array" ref="E3549">IF($K3549="","",_xlfn.IFS($K3549=0,_xlfn.UNICHAR(9728),$K3549&lt;=3,_xlfn.UNICHAR(9729),OR($K3549=45,$K3549=48),"~",AND($K3549&gt;=51,$K3549&lt;=67),_xlfn.UNICHAR(9748),AND($K3549&gt;=71,$K3549&lt;=77),_xlfn.UNICHAR(10052),AND($K3549&gt;=80,$K3549&lt;=82),_xlfn.UNICHAR(9748),AND($K3549&gt;=95,$K3549&lt;=99),_xlfn.UNICHAR(9889),TRUE,_xlfn.UNICHAR(9729)))</f>
        <v>☀</v>
      </c>
      <c r="F3549" t="str" cm="1">
        <f t="array" ref="F3549">IF($K3549="","",_xlfn.IFS($K3549=0,"Clear",$K3549&lt;=3,"Partly Cloudy",OR($K3549=45,$K3549=48),"Fog",AND($K3549&gt;=51,$K3549&lt;=67),"Drizzle",AND($K3549&gt;=71,$K3549&lt;=77),"Snow",AND($K3549&gt;=80,$K3549&lt;=82),"Rain Showers",AND($K3549&gt;=95,$K3549&lt;=99),"Thunderstorm",TRUE,"Cloudy"))</f>
        <v>Clear</v>
      </c>
      <c r="G3549" s="3" cm="1">
        <f t="array" ref="G3549">IF($A3549="","",INDEX(OpenMeteoAPI[TemperatureC],ROWS($G$2:G3549)))</f>
        <v>23.4</v>
      </c>
      <c r="H3549" s="4" cm="1">
        <f t="array" ref="H3549">IF($A3549="","",INDEX(OpenMeteoAPI[RelativeHumidityPct],ROWS($H$2:H3549))/100)</f>
        <v>0.5</v>
      </c>
      <c r="I3549" s="4" cm="1">
        <f t="array" ref="I3549">IF($A3549="","",INDEX(OpenMeteoAPI[PrecipitationProbabilityPct],ROWS($I$2:I3549))/100)</f>
        <v>0.17</v>
      </c>
      <c r="J3549" s="3" cm="1">
        <f t="array" ref="J3549">IF($A3549="","",INDEX(OpenMeteoAPI[PrecipitationMM],ROWS($J$2:J3549)))</f>
        <v>0</v>
      </c>
      <c r="K3549" cm="1">
        <f t="array" ref="K3549">IF($A3549="","",INDEX(OpenMeteoAPI[WeatherCode],ROWS($K$2:K3549)))</f>
        <v>0</v>
      </c>
      <c r="L3549" s="3" cm="1">
        <f t="array" ref="L3549">IF($A3549="","",INDEX(OpenMeteoAPI[WindSpeedKMH],ROWS($L$2:L3549)))</f>
        <v>7.7</v>
      </c>
    </row>
    <row r="3550" spans="1:12">
      <c r="A3550" t="str" cm="1">
        <f t="array" ref="A3550">IFERROR(INDEX(OpenMeteoAPI[City],ROWS($A$2:A3550))&amp;", "&amp;INDEX(OpenMeteoAPI[CountryCode],ROWS($A$2:A3550)),"")</f>
        <v>Stockholm, SE</v>
      </c>
      <c r="B3550" t="str" cm="1">
        <f t="array" ref="B3550">IF($A3550="","",INDEX(OpenMeteoAPI[LocationID],ROWS($B$2:B3550)))</f>
        <v>SE-STO</v>
      </c>
      <c r="C3550" s="5" cm="1">
        <f t="array" ref="C3550">IF($A3550="","",INDEX(OpenMeteoAPI[ForecastDateTime],ROWS($C$2:C3550)))</f>
        <v>46217.833333333336</v>
      </c>
      <c r="D3550" t="str">
        <f t="shared" si="55"/>
        <v>8PM</v>
      </c>
      <c r="E3550" t="str" cm="1">
        <f t="array" ref="E3550">IF($K3550="","",_xlfn.IFS($K3550=0,_xlfn.UNICHAR(9728),$K3550&lt;=3,_xlfn.UNICHAR(9729),OR($K3550=45,$K3550=48),"~",AND($K3550&gt;=51,$K3550&lt;=67),_xlfn.UNICHAR(9748),AND($K3550&gt;=71,$K3550&lt;=77),_xlfn.UNICHAR(10052),AND($K3550&gt;=80,$K3550&lt;=82),_xlfn.UNICHAR(9748),AND($K3550&gt;=95,$K3550&lt;=99),_xlfn.UNICHAR(9889),TRUE,_xlfn.UNICHAR(9729)))</f>
        <v>☀</v>
      </c>
      <c r="F3550" t="str" cm="1">
        <f t="array" ref="F3550">IF($K3550="","",_xlfn.IFS($K3550=0,"Clear",$K3550&lt;=3,"Partly Cloudy",OR($K3550=45,$K3550=48),"Fog",AND($K3550&gt;=51,$K3550&lt;=67),"Drizzle",AND($K3550&gt;=71,$K3550&lt;=77),"Snow",AND($K3550&gt;=80,$K3550&lt;=82),"Rain Showers",AND($K3550&gt;=95,$K3550&lt;=99),"Thunderstorm",TRUE,"Cloudy"))</f>
        <v>Clear</v>
      </c>
      <c r="G3550" s="3" cm="1">
        <f t="array" ref="G3550">IF($A3550="","",INDEX(OpenMeteoAPI[TemperatureC],ROWS($G$2:G3550)))</f>
        <v>22.7</v>
      </c>
      <c r="H3550" s="4" cm="1">
        <f t="array" ref="H3550">IF($A3550="","",INDEX(OpenMeteoAPI[RelativeHumidityPct],ROWS($H$2:H3550))/100)</f>
        <v>0.53</v>
      </c>
      <c r="I3550" s="4" cm="1">
        <f t="array" ref="I3550">IF($A3550="","",INDEX(OpenMeteoAPI[PrecipitationProbabilityPct],ROWS($I$2:I3550))/100)</f>
        <v>0.16</v>
      </c>
      <c r="J3550" s="3" cm="1">
        <f t="array" ref="J3550">IF($A3550="","",INDEX(OpenMeteoAPI[PrecipitationMM],ROWS($J$2:J3550)))</f>
        <v>0</v>
      </c>
      <c r="K3550" cm="1">
        <f t="array" ref="K3550">IF($A3550="","",INDEX(OpenMeteoAPI[WeatherCode],ROWS($K$2:K3550)))</f>
        <v>0</v>
      </c>
      <c r="L3550" s="3" cm="1">
        <f t="array" ref="L3550">IF($A3550="","",INDEX(OpenMeteoAPI[WindSpeedKMH],ROWS($L$2:L3550)))</f>
        <v>6.3</v>
      </c>
    </row>
    <row r="3551" spans="1:12">
      <c r="A3551" t="str" cm="1">
        <f t="array" ref="A3551">IFERROR(INDEX(OpenMeteoAPI[City],ROWS($A$2:A3551))&amp;", "&amp;INDEX(OpenMeteoAPI[CountryCode],ROWS($A$2:A3551)),"")</f>
        <v>Stockholm, SE</v>
      </c>
      <c r="B3551" t="str" cm="1">
        <f t="array" ref="B3551">IF($A3551="","",INDEX(OpenMeteoAPI[LocationID],ROWS($B$2:B3551)))</f>
        <v>SE-STO</v>
      </c>
      <c r="C3551" s="5" cm="1">
        <f t="array" ref="C3551">IF($A3551="","",INDEX(OpenMeteoAPI[ForecastDateTime],ROWS($C$2:C3551)))</f>
        <v>46217.875</v>
      </c>
      <c r="D3551" t="str">
        <f t="shared" si="55"/>
        <v>9PM</v>
      </c>
      <c r="E3551" t="str" cm="1">
        <f t="array" ref="E3551">IF($K3551="","",_xlfn.IFS($K3551=0,_xlfn.UNICHAR(9728),$K3551&lt;=3,_xlfn.UNICHAR(9729),OR($K3551=45,$K3551=48),"~",AND($K3551&gt;=51,$K3551&lt;=67),_xlfn.UNICHAR(9748),AND($K3551&gt;=71,$K3551&lt;=77),_xlfn.UNICHAR(10052),AND($K3551&gt;=80,$K3551&lt;=82),_xlfn.UNICHAR(9748),AND($K3551&gt;=95,$K3551&lt;=99),_xlfn.UNICHAR(9889),TRUE,_xlfn.UNICHAR(9729)))</f>
        <v>☀</v>
      </c>
      <c r="F3551" t="str" cm="1">
        <f t="array" ref="F3551">IF($K3551="","",_xlfn.IFS($K3551=0,"Clear",$K3551&lt;=3,"Partly Cloudy",OR($K3551=45,$K3551=48),"Fog",AND($K3551&gt;=51,$K3551&lt;=67),"Drizzle",AND($K3551&gt;=71,$K3551&lt;=77),"Snow",AND($K3551&gt;=80,$K3551&lt;=82),"Rain Showers",AND($K3551&gt;=95,$K3551&lt;=99),"Thunderstorm",TRUE,"Cloudy"))</f>
        <v>Clear</v>
      </c>
      <c r="G3551" s="3" cm="1">
        <f t="array" ref="G3551">IF($A3551="","",INDEX(OpenMeteoAPI[TemperatureC],ROWS($G$2:G3551)))</f>
        <v>21.7</v>
      </c>
      <c r="H3551" s="4" cm="1">
        <f t="array" ref="H3551">IF($A3551="","",INDEX(OpenMeteoAPI[RelativeHumidityPct],ROWS($H$2:H3551))/100)</f>
        <v>0.56999999999999995</v>
      </c>
      <c r="I3551" s="4" cm="1">
        <f t="array" ref="I3551">IF($A3551="","",INDEX(OpenMeteoAPI[PrecipitationProbabilityPct],ROWS($I$2:I3551))/100)</f>
        <v>0.14000000000000001</v>
      </c>
      <c r="J3551" s="3" cm="1">
        <f t="array" ref="J3551">IF($A3551="","",INDEX(OpenMeteoAPI[PrecipitationMM],ROWS($J$2:J3551)))</f>
        <v>0</v>
      </c>
      <c r="K3551" cm="1">
        <f t="array" ref="K3551">IF($A3551="","",INDEX(OpenMeteoAPI[WeatherCode],ROWS($K$2:K3551)))</f>
        <v>0</v>
      </c>
      <c r="L3551" s="3" cm="1">
        <f t="array" ref="L3551">IF($A3551="","",INDEX(OpenMeteoAPI[WindSpeedKMH],ROWS($L$2:L3551)))</f>
        <v>5</v>
      </c>
    </row>
    <row r="3552" spans="1:12">
      <c r="A3552" t="str" cm="1">
        <f t="array" ref="A3552">IFERROR(INDEX(OpenMeteoAPI[City],ROWS($A$2:A3552))&amp;", "&amp;INDEX(OpenMeteoAPI[CountryCode],ROWS($A$2:A3552)),"")</f>
        <v>Stockholm, SE</v>
      </c>
      <c r="B3552" t="str" cm="1">
        <f t="array" ref="B3552">IF($A3552="","",INDEX(OpenMeteoAPI[LocationID],ROWS($B$2:B3552)))</f>
        <v>SE-STO</v>
      </c>
      <c r="C3552" s="5" cm="1">
        <f t="array" ref="C3552">IF($A3552="","",INDEX(OpenMeteoAPI[ForecastDateTime],ROWS($C$2:C3552)))</f>
        <v>46217.916666666664</v>
      </c>
      <c r="D3552" t="str">
        <f t="shared" si="55"/>
        <v>10PM</v>
      </c>
      <c r="E3552" t="str" cm="1">
        <f t="array" ref="E3552">IF($K3552="","",_xlfn.IFS($K3552=0,_xlfn.UNICHAR(9728),$K3552&lt;=3,_xlfn.UNICHAR(9729),OR($K3552=45,$K3552=48),"~",AND($K3552&gt;=51,$K3552&lt;=67),_xlfn.UNICHAR(9748),AND($K3552&gt;=71,$K3552&lt;=77),_xlfn.UNICHAR(10052),AND($K3552&gt;=80,$K3552&lt;=82),_xlfn.UNICHAR(9748),AND($K3552&gt;=95,$K3552&lt;=99),_xlfn.UNICHAR(9889),TRUE,_xlfn.UNICHAR(9729)))</f>
        <v>☀</v>
      </c>
      <c r="F3552" t="str" cm="1">
        <f t="array" ref="F3552">IF($K3552="","",_xlfn.IFS($K3552=0,"Clear",$K3552&lt;=3,"Partly Cloudy",OR($K3552=45,$K3552=48),"Fog",AND($K3552&gt;=51,$K3552&lt;=67),"Drizzle",AND($K3552&gt;=71,$K3552&lt;=77),"Snow",AND($K3552&gt;=80,$K3552&lt;=82),"Rain Showers",AND($K3552&gt;=95,$K3552&lt;=99),"Thunderstorm",TRUE,"Cloudy"))</f>
        <v>Clear</v>
      </c>
      <c r="G3552" s="3" cm="1">
        <f t="array" ref="G3552">IF($A3552="","",INDEX(OpenMeteoAPI[TemperatureC],ROWS($G$2:G3552)))</f>
        <v>20.399999999999999</v>
      </c>
      <c r="H3552" s="4" cm="1">
        <f t="array" ref="H3552">IF($A3552="","",INDEX(OpenMeteoAPI[RelativeHumidityPct],ROWS($H$2:H3552))/100)</f>
        <v>0.62</v>
      </c>
      <c r="I3552" s="4" cm="1">
        <f t="array" ref="I3552">IF($A3552="","",INDEX(OpenMeteoAPI[PrecipitationProbabilityPct],ROWS($I$2:I3552))/100)</f>
        <v>0.12</v>
      </c>
      <c r="J3552" s="3" cm="1">
        <f t="array" ref="J3552">IF($A3552="","",INDEX(OpenMeteoAPI[PrecipitationMM],ROWS($J$2:J3552)))</f>
        <v>0</v>
      </c>
      <c r="K3552" cm="1">
        <f t="array" ref="K3552">IF($A3552="","",INDEX(OpenMeteoAPI[WeatherCode],ROWS($K$2:K3552)))</f>
        <v>0</v>
      </c>
      <c r="L3552" s="3" cm="1">
        <f t="array" ref="L3552">IF($A3552="","",INDEX(OpenMeteoAPI[WindSpeedKMH],ROWS($L$2:L3552)))</f>
        <v>3.5</v>
      </c>
    </row>
    <row r="3553" spans="1:12">
      <c r="A3553" t="str" cm="1">
        <f t="array" ref="A3553">IFERROR(INDEX(OpenMeteoAPI[City],ROWS($A$2:A3553))&amp;", "&amp;INDEX(OpenMeteoAPI[CountryCode],ROWS($A$2:A3553)),"")</f>
        <v>Stockholm, SE</v>
      </c>
      <c r="B3553" t="str" cm="1">
        <f t="array" ref="B3553">IF($A3553="","",INDEX(OpenMeteoAPI[LocationID],ROWS($B$2:B3553)))</f>
        <v>SE-STO</v>
      </c>
      <c r="C3553" s="5" cm="1">
        <f t="array" ref="C3553">IF($A3553="","",INDEX(OpenMeteoAPI[ForecastDateTime],ROWS($C$2:C3553)))</f>
        <v>46217.958333333336</v>
      </c>
      <c r="D3553" t="str">
        <f t="shared" si="55"/>
        <v>11PM</v>
      </c>
      <c r="E3553" t="str" cm="1">
        <f t="array" ref="E3553">IF($K3553="","",_xlfn.IFS($K3553=0,_xlfn.UNICHAR(9728),$K3553&lt;=3,_xlfn.UNICHAR(9729),OR($K3553=45,$K3553=48),"~",AND($K3553&gt;=51,$K3553&lt;=67),_xlfn.UNICHAR(9748),AND($K3553&gt;=71,$K3553&lt;=77),_xlfn.UNICHAR(10052),AND($K3553&gt;=80,$K3553&lt;=82),_xlfn.UNICHAR(9748),AND($K3553&gt;=95,$K3553&lt;=99),_xlfn.UNICHAR(9889),TRUE,_xlfn.UNICHAR(9729)))</f>
        <v>☀</v>
      </c>
      <c r="F3553" t="str" cm="1">
        <f t="array" ref="F3553">IF($K3553="","",_xlfn.IFS($K3553=0,"Clear",$K3553&lt;=3,"Partly Cloudy",OR($K3553=45,$K3553=48),"Fog",AND($K3553&gt;=51,$K3553&lt;=67),"Drizzle",AND($K3553&gt;=71,$K3553&lt;=77),"Snow",AND($K3553&gt;=80,$K3553&lt;=82),"Rain Showers",AND($K3553&gt;=95,$K3553&lt;=99),"Thunderstorm",TRUE,"Cloudy"))</f>
        <v>Clear</v>
      </c>
      <c r="G3553" s="3" cm="1">
        <f t="array" ref="G3553">IF($A3553="","",INDEX(OpenMeteoAPI[TemperatureC],ROWS($G$2:G3553)))</f>
        <v>19</v>
      </c>
      <c r="H3553" s="4" cm="1">
        <f t="array" ref="H3553">IF($A3553="","",INDEX(OpenMeteoAPI[RelativeHumidityPct],ROWS($H$2:H3553))/100)</f>
        <v>0.68</v>
      </c>
      <c r="I3553" s="4" cm="1">
        <f t="array" ref="I3553">IF($A3553="","",INDEX(OpenMeteoAPI[PrecipitationProbabilityPct],ROWS($I$2:I3553))/100)</f>
        <v>0.09</v>
      </c>
      <c r="J3553" s="3" cm="1">
        <f t="array" ref="J3553">IF($A3553="","",INDEX(OpenMeteoAPI[PrecipitationMM],ROWS($J$2:J3553)))</f>
        <v>0</v>
      </c>
      <c r="K3553" cm="1">
        <f t="array" ref="K3553">IF($A3553="","",INDEX(OpenMeteoAPI[WeatherCode],ROWS($K$2:K3553)))</f>
        <v>0</v>
      </c>
      <c r="L3553" s="3" cm="1">
        <f t="array" ref="L3553">IF($A3553="","",INDEX(OpenMeteoAPI[WindSpeedKMH],ROWS($L$2:L3553)))</f>
        <v>2.2999999999999998</v>
      </c>
    </row>
    <row r="3554" spans="1:12">
      <c r="A3554" t="str" cm="1">
        <f t="array" ref="A3554">IFERROR(INDEX(OpenMeteoAPI[City],ROWS($A$2:A3554))&amp;", "&amp;INDEX(OpenMeteoAPI[CountryCode],ROWS($A$2:A3554)),"")</f>
        <v>Stockholm, SE</v>
      </c>
      <c r="B3554" t="str" cm="1">
        <f t="array" ref="B3554">IF($A3554="","",INDEX(OpenMeteoAPI[LocationID],ROWS($B$2:B3554)))</f>
        <v>SE-STO</v>
      </c>
      <c r="C3554" s="5" cm="1">
        <f t="array" ref="C3554">IF($A3554="","",INDEX(OpenMeteoAPI[ForecastDateTime],ROWS($C$2:C3554)))</f>
        <v>46218</v>
      </c>
      <c r="D3554" t="str">
        <f t="shared" si="55"/>
        <v>12AM</v>
      </c>
      <c r="E3554" t="str" cm="1">
        <f t="array" ref="E3554">IF($K3554="","",_xlfn.IFS($K3554=0,_xlfn.UNICHAR(9728),$K3554&lt;=3,_xlfn.UNICHAR(9729),OR($K3554=45,$K3554=48),"~",AND($K3554&gt;=51,$K3554&lt;=67),_xlfn.UNICHAR(9748),AND($K3554&gt;=71,$K3554&lt;=77),_xlfn.UNICHAR(10052),AND($K3554&gt;=80,$K3554&lt;=82),_xlfn.UNICHAR(9748),AND($K3554&gt;=95,$K3554&lt;=99),_xlfn.UNICHAR(9889),TRUE,_xlfn.UNICHAR(9729)))</f>
        <v>☀</v>
      </c>
      <c r="F3554" t="str" cm="1">
        <f t="array" ref="F3554">IF($K3554="","",_xlfn.IFS($K3554=0,"Clear",$K3554&lt;=3,"Partly Cloudy",OR($K3554=45,$K3554=48),"Fog",AND($K3554&gt;=51,$K3554&lt;=67),"Drizzle",AND($K3554&gt;=71,$K3554&lt;=77),"Snow",AND($K3554&gt;=80,$K3554&lt;=82),"Rain Showers",AND($K3554&gt;=95,$K3554&lt;=99),"Thunderstorm",TRUE,"Cloudy"))</f>
        <v>Clear</v>
      </c>
      <c r="G3554" s="3" cm="1">
        <f t="array" ref="G3554">IF($A3554="","",INDEX(OpenMeteoAPI[TemperatureC],ROWS($G$2:G3554)))</f>
        <v>17.600000000000001</v>
      </c>
      <c r="H3554" s="4" cm="1">
        <f t="array" ref="H3554">IF($A3554="","",INDEX(OpenMeteoAPI[RelativeHumidityPct],ROWS($H$2:H3554))/100)</f>
        <v>0.74</v>
      </c>
      <c r="I3554" s="4" cm="1">
        <f t="array" ref="I3554">IF($A3554="","",INDEX(OpenMeteoAPI[PrecipitationProbabilityPct],ROWS($I$2:I3554))/100)</f>
        <v>0.06</v>
      </c>
      <c r="J3554" s="3" cm="1">
        <f t="array" ref="J3554">IF($A3554="","",INDEX(OpenMeteoAPI[PrecipitationMM],ROWS($J$2:J3554)))</f>
        <v>0</v>
      </c>
      <c r="K3554" cm="1">
        <f t="array" ref="K3554">IF($A3554="","",INDEX(OpenMeteoAPI[WeatherCode],ROWS($K$2:K3554)))</f>
        <v>0</v>
      </c>
      <c r="L3554" s="3" cm="1">
        <f t="array" ref="L3554">IF($A3554="","",INDEX(OpenMeteoAPI[WindSpeedKMH],ROWS($L$2:L3554)))</f>
        <v>2.2999999999999998</v>
      </c>
    </row>
    <row r="3555" spans="1:12">
      <c r="A3555" t="str" cm="1">
        <f t="array" ref="A3555">IFERROR(INDEX(OpenMeteoAPI[City],ROWS($A$2:A3555))&amp;", "&amp;INDEX(OpenMeteoAPI[CountryCode],ROWS($A$2:A3555)),"")</f>
        <v>Stockholm, SE</v>
      </c>
      <c r="B3555" t="str" cm="1">
        <f t="array" ref="B3555">IF($A3555="","",INDEX(OpenMeteoAPI[LocationID],ROWS($B$2:B3555)))</f>
        <v>SE-STO</v>
      </c>
      <c r="C3555" s="5" cm="1">
        <f t="array" ref="C3555">IF($A3555="","",INDEX(OpenMeteoAPI[ForecastDateTime],ROWS($C$2:C3555)))</f>
        <v>46218.041666666664</v>
      </c>
      <c r="D3555" t="str">
        <f t="shared" si="55"/>
        <v>1AM</v>
      </c>
      <c r="E3555" t="str" cm="1">
        <f t="array" ref="E3555">IF($K3555="","",_xlfn.IFS($K3555=0,_xlfn.UNICHAR(9728),$K3555&lt;=3,_xlfn.UNICHAR(9729),OR($K3555=45,$K3555=48),"~",AND($K3555&gt;=51,$K3555&lt;=67),_xlfn.UNICHAR(9748),AND($K3555&gt;=71,$K3555&lt;=77),_xlfn.UNICHAR(10052),AND($K3555&gt;=80,$K3555&lt;=82),_xlfn.UNICHAR(9748),AND($K3555&gt;=95,$K3555&lt;=99),_xlfn.UNICHAR(9889),TRUE,_xlfn.UNICHAR(9729)))</f>
        <v>☀</v>
      </c>
      <c r="F3555" t="str" cm="1">
        <f t="array" ref="F3555">IF($K3555="","",_xlfn.IFS($K3555=0,"Clear",$K3555&lt;=3,"Partly Cloudy",OR($K3555=45,$K3555=48),"Fog",AND($K3555&gt;=51,$K3555&lt;=67),"Drizzle",AND($K3555&gt;=71,$K3555&lt;=77),"Snow",AND($K3555&gt;=80,$K3555&lt;=82),"Rain Showers",AND($K3555&gt;=95,$K3555&lt;=99),"Thunderstorm",TRUE,"Cloudy"))</f>
        <v>Clear</v>
      </c>
      <c r="G3555" s="3" cm="1">
        <f t="array" ref="G3555">IF($A3555="","",INDEX(OpenMeteoAPI[TemperatureC],ROWS($G$2:G3555)))</f>
        <v>16.5</v>
      </c>
      <c r="H3555" s="4" cm="1">
        <f t="array" ref="H3555">IF($A3555="","",INDEX(OpenMeteoAPI[RelativeHumidityPct],ROWS($H$2:H3555))/100)</f>
        <v>0.79</v>
      </c>
      <c r="I3555" s="4" cm="1">
        <f t="array" ref="I3555">IF($A3555="","",INDEX(OpenMeteoAPI[PrecipitationProbabilityPct],ROWS($I$2:I3555))/100)</f>
        <v>0.04</v>
      </c>
      <c r="J3555" s="3" cm="1">
        <f t="array" ref="J3555">IF($A3555="","",INDEX(OpenMeteoAPI[PrecipitationMM],ROWS($J$2:J3555)))</f>
        <v>0</v>
      </c>
      <c r="K3555" cm="1">
        <f t="array" ref="K3555">IF($A3555="","",INDEX(OpenMeteoAPI[WeatherCode],ROWS($K$2:K3555)))</f>
        <v>0</v>
      </c>
      <c r="L3555" s="3" cm="1">
        <f t="array" ref="L3555">IF($A3555="","",INDEX(OpenMeteoAPI[WindSpeedKMH],ROWS($L$2:L3555)))</f>
        <v>2.9</v>
      </c>
    </row>
    <row r="3556" spans="1:12">
      <c r="A3556" t="str" cm="1">
        <f t="array" ref="A3556">IFERROR(INDEX(OpenMeteoAPI[City],ROWS($A$2:A3556))&amp;", "&amp;INDEX(OpenMeteoAPI[CountryCode],ROWS($A$2:A3556)),"")</f>
        <v>Stockholm, SE</v>
      </c>
      <c r="B3556" t="str" cm="1">
        <f t="array" ref="B3556">IF($A3556="","",INDEX(OpenMeteoAPI[LocationID],ROWS($B$2:B3556)))</f>
        <v>SE-STO</v>
      </c>
      <c r="C3556" s="5" cm="1">
        <f t="array" ref="C3556">IF($A3556="","",INDEX(OpenMeteoAPI[ForecastDateTime],ROWS($C$2:C3556)))</f>
        <v>46218.083333333336</v>
      </c>
      <c r="D3556" t="str">
        <f t="shared" si="55"/>
        <v>2AM</v>
      </c>
      <c r="E3556" t="str" cm="1">
        <f t="array" ref="E3556">IF($K3556="","",_xlfn.IFS($K3556=0,_xlfn.UNICHAR(9728),$K3556&lt;=3,_xlfn.UNICHAR(9729),OR($K3556=45,$K3556=48),"~",AND($K3556&gt;=51,$K3556&lt;=67),_xlfn.UNICHAR(9748),AND($K3556&gt;=71,$K3556&lt;=77),_xlfn.UNICHAR(10052),AND($K3556&gt;=80,$K3556&lt;=82),_xlfn.UNICHAR(9748),AND($K3556&gt;=95,$K3556&lt;=99),_xlfn.UNICHAR(9889),TRUE,_xlfn.UNICHAR(9729)))</f>
        <v>☀</v>
      </c>
      <c r="F3556" t="str" cm="1">
        <f t="array" ref="F3556">IF($K3556="","",_xlfn.IFS($K3556=0,"Clear",$K3556&lt;=3,"Partly Cloudy",OR($K3556=45,$K3556=48),"Fog",AND($K3556&gt;=51,$K3556&lt;=67),"Drizzle",AND($K3556&gt;=71,$K3556&lt;=77),"Snow",AND($K3556&gt;=80,$K3556&lt;=82),"Rain Showers",AND($K3556&gt;=95,$K3556&lt;=99),"Thunderstorm",TRUE,"Cloudy"))</f>
        <v>Clear</v>
      </c>
      <c r="G3556" s="3" cm="1">
        <f t="array" ref="G3556">IF($A3556="","",INDEX(OpenMeteoAPI[TemperatureC],ROWS($G$2:G3556)))</f>
        <v>16</v>
      </c>
      <c r="H3556" s="4" cm="1">
        <f t="array" ref="H3556">IF($A3556="","",INDEX(OpenMeteoAPI[RelativeHumidityPct],ROWS($H$2:H3556))/100)</f>
        <v>0.82</v>
      </c>
      <c r="I3556" s="4" cm="1">
        <f t="array" ref="I3556">IF($A3556="","",INDEX(OpenMeteoAPI[PrecipitationProbabilityPct],ROWS($I$2:I3556))/100)</f>
        <v>0.02</v>
      </c>
      <c r="J3556" s="3" cm="1">
        <f t="array" ref="J3556">IF($A3556="","",INDEX(OpenMeteoAPI[PrecipitationMM],ROWS($J$2:J3556)))</f>
        <v>0</v>
      </c>
      <c r="K3556" cm="1">
        <f t="array" ref="K3556">IF($A3556="","",INDEX(OpenMeteoAPI[WeatherCode],ROWS($K$2:K3556)))</f>
        <v>0</v>
      </c>
      <c r="L3556" s="3" cm="1">
        <f t="array" ref="L3556">IF($A3556="","",INDEX(OpenMeteoAPI[WindSpeedKMH],ROWS($L$2:L3556)))</f>
        <v>3.7</v>
      </c>
    </row>
    <row r="3557" spans="1:12">
      <c r="A3557" t="str" cm="1">
        <f t="array" ref="A3557">IFERROR(INDEX(OpenMeteoAPI[City],ROWS($A$2:A3557))&amp;", "&amp;INDEX(OpenMeteoAPI[CountryCode],ROWS($A$2:A3557)),"")</f>
        <v>Stockholm, SE</v>
      </c>
      <c r="B3557" t="str" cm="1">
        <f t="array" ref="B3557">IF($A3557="","",INDEX(OpenMeteoAPI[LocationID],ROWS($B$2:B3557)))</f>
        <v>SE-STO</v>
      </c>
      <c r="C3557" s="5" cm="1">
        <f t="array" ref="C3557">IF($A3557="","",INDEX(OpenMeteoAPI[ForecastDateTime],ROWS($C$2:C3557)))</f>
        <v>46218.125</v>
      </c>
      <c r="D3557" t="str">
        <f t="shared" si="55"/>
        <v>3AM</v>
      </c>
      <c r="E3557" t="str" cm="1">
        <f t="array" ref="E3557">IF($K3557="","",_xlfn.IFS($K3557=0,_xlfn.UNICHAR(9728),$K3557&lt;=3,_xlfn.UNICHAR(9729),OR($K3557=45,$K3557=48),"~",AND($K3557&gt;=51,$K3557&lt;=67),_xlfn.UNICHAR(9748),AND($K3557&gt;=71,$K3557&lt;=77),_xlfn.UNICHAR(10052),AND($K3557&gt;=80,$K3557&lt;=82),_xlfn.UNICHAR(9748),AND($K3557&gt;=95,$K3557&lt;=99),_xlfn.UNICHAR(9889),TRUE,_xlfn.UNICHAR(9729)))</f>
        <v>☀</v>
      </c>
      <c r="F3557" t="str" cm="1">
        <f t="array" ref="F3557">IF($K3557="","",_xlfn.IFS($K3557=0,"Clear",$K3557&lt;=3,"Partly Cloudy",OR($K3557=45,$K3557=48),"Fog",AND($K3557&gt;=51,$K3557&lt;=67),"Drizzle",AND($K3557&gt;=71,$K3557&lt;=77),"Snow",AND($K3557&gt;=80,$K3557&lt;=82),"Rain Showers",AND($K3557&gt;=95,$K3557&lt;=99),"Thunderstorm",TRUE,"Cloudy"))</f>
        <v>Clear</v>
      </c>
      <c r="G3557" s="3" cm="1">
        <f t="array" ref="G3557">IF($A3557="","",INDEX(OpenMeteoAPI[TemperatureC],ROWS($G$2:G3557)))</f>
        <v>16</v>
      </c>
      <c r="H3557" s="4" cm="1">
        <f t="array" ref="H3557">IF($A3557="","",INDEX(OpenMeteoAPI[RelativeHumidityPct],ROWS($H$2:H3557))/100)</f>
        <v>0.82</v>
      </c>
      <c r="I3557" s="4" cm="1">
        <f t="array" ref="I3557">IF($A3557="","",INDEX(OpenMeteoAPI[PrecipitationProbabilityPct],ROWS($I$2:I3557))/100)</f>
        <v>0.01</v>
      </c>
      <c r="J3557" s="3" cm="1">
        <f t="array" ref="J3557">IF($A3557="","",INDEX(OpenMeteoAPI[PrecipitationMM],ROWS($J$2:J3557)))</f>
        <v>0</v>
      </c>
      <c r="K3557" cm="1">
        <f t="array" ref="K3557">IF($A3557="","",INDEX(OpenMeteoAPI[WeatherCode],ROWS($K$2:K3557)))</f>
        <v>0</v>
      </c>
      <c r="L3557" s="3" cm="1">
        <f t="array" ref="L3557">IF($A3557="","",INDEX(OpenMeteoAPI[WindSpeedKMH],ROWS($L$2:L3557)))</f>
        <v>4.0999999999999996</v>
      </c>
    </row>
    <row r="3558" spans="1:12">
      <c r="A3558" t="str" cm="1">
        <f t="array" ref="A3558">IFERROR(INDEX(OpenMeteoAPI[City],ROWS($A$2:A3558))&amp;", "&amp;INDEX(OpenMeteoAPI[CountryCode],ROWS($A$2:A3558)),"")</f>
        <v>Stockholm, SE</v>
      </c>
      <c r="B3558" t="str" cm="1">
        <f t="array" ref="B3558">IF($A3558="","",INDEX(OpenMeteoAPI[LocationID],ROWS($B$2:B3558)))</f>
        <v>SE-STO</v>
      </c>
      <c r="C3558" s="5" cm="1">
        <f t="array" ref="C3558">IF($A3558="","",INDEX(OpenMeteoAPI[ForecastDateTime],ROWS($C$2:C3558)))</f>
        <v>46218.166666666664</v>
      </c>
      <c r="D3558" t="str">
        <f t="shared" si="55"/>
        <v>4AM</v>
      </c>
      <c r="E3558" t="str" cm="1">
        <f t="array" ref="E3558">IF($K3558="","",_xlfn.IFS($K3558=0,_xlfn.UNICHAR(9728),$K3558&lt;=3,_xlfn.UNICHAR(9729),OR($K3558=45,$K3558=48),"~",AND($K3558&gt;=51,$K3558&lt;=67),_xlfn.UNICHAR(9748),AND($K3558&gt;=71,$K3558&lt;=77),_xlfn.UNICHAR(10052),AND($K3558&gt;=80,$K3558&lt;=82),_xlfn.UNICHAR(9748),AND($K3558&gt;=95,$K3558&lt;=99),_xlfn.UNICHAR(9889),TRUE,_xlfn.UNICHAR(9729)))</f>
        <v>☀</v>
      </c>
      <c r="F3558" t="str" cm="1">
        <f t="array" ref="F3558">IF($K3558="","",_xlfn.IFS($K3558=0,"Clear",$K3558&lt;=3,"Partly Cloudy",OR($K3558=45,$K3558=48),"Fog",AND($K3558&gt;=51,$K3558&lt;=67),"Drizzle",AND($K3558&gt;=71,$K3558&lt;=77),"Snow",AND($K3558&gt;=80,$K3558&lt;=82),"Rain Showers",AND($K3558&gt;=95,$K3558&lt;=99),"Thunderstorm",TRUE,"Cloudy"))</f>
        <v>Clear</v>
      </c>
      <c r="G3558" s="3" cm="1">
        <f t="array" ref="G3558">IF($A3558="","",INDEX(OpenMeteoAPI[TemperatureC],ROWS($G$2:G3558)))</f>
        <v>16.5</v>
      </c>
      <c r="H3558" s="4" cm="1">
        <f t="array" ref="H3558">IF($A3558="","",INDEX(OpenMeteoAPI[RelativeHumidityPct],ROWS($H$2:H3558))/100)</f>
        <v>0.81</v>
      </c>
      <c r="I3558" s="4" cm="1">
        <f t="array" ref="I3558">IF($A3558="","",INDEX(OpenMeteoAPI[PrecipitationProbabilityPct],ROWS($I$2:I3558))/100)</f>
        <v>0</v>
      </c>
      <c r="J3558" s="3" cm="1">
        <f t="array" ref="J3558">IF($A3558="","",INDEX(OpenMeteoAPI[PrecipitationMM],ROWS($J$2:J3558)))</f>
        <v>0</v>
      </c>
      <c r="K3558" cm="1">
        <f t="array" ref="K3558">IF($A3558="","",INDEX(OpenMeteoAPI[WeatherCode],ROWS($K$2:K3558)))</f>
        <v>0</v>
      </c>
      <c r="L3558" s="3" cm="1">
        <f t="array" ref="L3558">IF($A3558="","",INDEX(OpenMeteoAPI[WindSpeedKMH],ROWS($L$2:L3558)))</f>
        <v>4.3</v>
      </c>
    </row>
    <row r="3559" spans="1:12">
      <c r="A3559" t="str" cm="1">
        <f t="array" ref="A3559">IFERROR(INDEX(OpenMeteoAPI[City],ROWS($A$2:A3559))&amp;", "&amp;INDEX(OpenMeteoAPI[CountryCode],ROWS($A$2:A3559)),"")</f>
        <v>Stockholm, SE</v>
      </c>
      <c r="B3559" t="str" cm="1">
        <f t="array" ref="B3559">IF($A3559="","",INDEX(OpenMeteoAPI[LocationID],ROWS($B$2:B3559)))</f>
        <v>SE-STO</v>
      </c>
      <c r="C3559" s="5" cm="1">
        <f t="array" ref="C3559">IF($A3559="","",INDEX(OpenMeteoAPI[ForecastDateTime],ROWS($C$2:C3559)))</f>
        <v>46218.208333333336</v>
      </c>
      <c r="D3559" t="str">
        <f t="shared" si="55"/>
        <v>5AM</v>
      </c>
      <c r="E3559" t="str" cm="1">
        <f t="array" ref="E3559">IF($K3559="","",_xlfn.IFS($K3559=0,_xlfn.UNICHAR(9728),$K3559&lt;=3,_xlfn.UNICHAR(9729),OR($K3559=45,$K3559=48),"~",AND($K3559&gt;=51,$K3559&lt;=67),_xlfn.UNICHAR(9748),AND($K3559&gt;=71,$K3559&lt;=77),_xlfn.UNICHAR(10052),AND($K3559&gt;=80,$K3559&lt;=82),_xlfn.UNICHAR(9748),AND($K3559&gt;=95,$K3559&lt;=99),_xlfn.UNICHAR(9889),TRUE,_xlfn.UNICHAR(9729)))</f>
        <v>☀</v>
      </c>
      <c r="F3559" t="str" cm="1">
        <f t="array" ref="F3559">IF($K3559="","",_xlfn.IFS($K3559=0,"Clear",$K3559&lt;=3,"Partly Cloudy",OR($K3559=45,$K3559=48),"Fog",AND($K3559&gt;=51,$K3559&lt;=67),"Drizzle",AND($K3559&gt;=71,$K3559&lt;=77),"Snow",AND($K3559&gt;=80,$K3559&lt;=82),"Rain Showers",AND($K3559&gt;=95,$K3559&lt;=99),"Thunderstorm",TRUE,"Cloudy"))</f>
        <v>Clear</v>
      </c>
      <c r="G3559" s="3" cm="1">
        <f t="array" ref="G3559">IF($A3559="","",INDEX(OpenMeteoAPI[TemperatureC],ROWS($G$2:G3559)))</f>
        <v>17.3</v>
      </c>
      <c r="H3559" s="4" cm="1">
        <f t="array" ref="H3559">IF($A3559="","",INDEX(OpenMeteoAPI[RelativeHumidityPct],ROWS($H$2:H3559))/100)</f>
        <v>0.78</v>
      </c>
      <c r="I3559" s="4" cm="1">
        <f t="array" ref="I3559">IF($A3559="","",INDEX(OpenMeteoAPI[PrecipitationProbabilityPct],ROWS($I$2:I3559))/100)</f>
        <v>0</v>
      </c>
      <c r="J3559" s="3" cm="1">
        <f t="array" ref="J3559">IF($A3559="","",INDEX(OpenMeteoAPI[PrecipitationMM],ROWS($J$2:J3559)))</f>
        <v>0</v>
      </c>
      <c r="K3559" cm="1">
        <f t="array" ref="K3559">IF($A3559="","",INDEX(OpenMeteoAPI[WeatherCode],ROWS($K$2:K3559)))</f>
        <v>0</v>
      </c>
      <c r="L3559" s="3" cm="1">
        <f t="array" ref="L3559">IF($A3559="","",INDEX(OpenMeteoAPI[WindSpeedKMH],ROWS($L$2:L3559)))</f>
        <v>4.5</v>
      </c>
    </row>
    <row r="3560" spans="1:12">
      <c r="A3560" t="str" cm="1">
        <f t="array" ref="A3560">IFERROR(INDEX(OpenMeteoAPI[City],ROWS($A$2:A3560))&amp;", "&amp;INDEX(OpenMeteoAPI[CountryCode],ROWS($A$2:A3560)),"")</f>
        <v>Stockholm, SE</v>
      </c>
      <c r="B3560" t="str" cm="1">
        <f t="array" ref="B3560">IF($A3560="","",INDEX(OpenMeteoAPI[LocationID],ROWS($B$2:B3560)))</f>
        <v>SE-STO</v>
      </c>
      <c r="C3560" s="5" cm="1">
        <f t="array" ref="C3560">IF($A3560="","",INDEX(OpenMeteoAPI[ForecastDateTime],ROWS($C$2:C3560)))</f>
        <v>46218.25</v>
      </c>
      <c r="D3560" t="str">
        <f t="shared" si="55"/>
        <v>6AM</v>
      </c>
      <c r="E3560" t="str" cm="1">
        <f t="array" ref="E3560">IF($K3560="","",_xlfn.IFS($K3560=0,_xlfn.UNICHAR(9728),$K3560&lt;=3,_xlfn.UNICHAR(9729),OR($K3560=45,$K3560=48),"~",AND($K3560&gt;=51,$K3560&lt;=67),_xlfn.UNICHAR(9748),AND($K3560&gt;=71,$K3560&lt;=77),_xlfn.UNICHAR(10052),AND($K3560&gt;=80,$K3560&lt;=82),_xlfn.UNICHAR(9748),AND($K3560&gt;=95,$K3560&lt;=99),_xlfn.UNICHAR(9889),TRUE,_xlfn.UNICHAR(9729)))</f>
        <v>☀</v>
      </c>
      <c r="F3560" t="str" cm="1">
        <f t="array" ref="F3560">IF($K3560="","",_xlfn.IFS($K3560=0,"Clear",$K3560&lt;=3,"Partly Cloudy",OR($K3560=45,$K3560=48),"Fog",AND($K3560&gt;=51,$K3560&lt;=67),"Drizzle",AND($K3560&gt;=71,$K3560&lt;=77),"Snow",AND($K3560&gt;=80,$K3560&lt;=82),"Rain Showers",AND($K3560&gt;=95,$K3560&lt;=99),"Thunderstorm",TRUE,"Cloudy"))</f>
        <v>Clear</v>
      </c>
      <c r="G3560" s="3" cm="1">
        <f t="array" ref="G3560">IF($A3560="","",INDEX(OpenMeteoAPI[TemperatureC],ROWS($G$2:G3560)))</f>
        <v>18.3</v>
      </c>
      <c r="H3560" s="4" cm="1">
        <f t="array" ref="H3560">IF($A3560="","",INDEX(OpenMeteoAPI[RelativeHumidityPct],ROWS($H$2:H3560))/100)</f>
        <v>0.74</v>
      </c>
      <c r="I3560" s="4" cm="1">
        <f t="array" ref="I3560">IF($A3560="","",INDEX(OpenMeteoAPI[PrecipitationProbabilityPct],ROWS($I$2:I3560))/100)</f>
        <v>0</v>
      </c>
      <c r="J3560" s="3" cm="1">
        <f t="array" ref="J3560">IF($A3560="","",INDEX(OpenMeteoAPI[PrecipitationMM],ROWS($J$2:J3560)))</f>
        <v>0</v>
      </c>
      <c r="K3560" cm="1">
        <f t="array" ref="K3560">IF($A3560="","",INDEX(OpenMeteoAPI[WeatherCode],ROWS($K$2:K3560)))</f>
        <v>0</v>
      </c>
      <c r="L3560" s="3" cm="1">
        <f t="array" ref="L3560">IF($A3560="","",INDEX(OpenMeteoAPI[WindSpeedKMH],ROWS($L$2:L3560)))</f>
        <v>5</v>
      </c>
    </row>
    <row r="3561" spans="1:12">
      <c r="A3561" t="str" cm="1">
        <f t="array" ref="A3561">IFERROR(INDEX(OpenMeteoAPI[City],ROWS($A$2:A3561))&amp;", "&amp;INDEX(OpenMeteoAPI[CountryCode],ROWS($A$2:A3561)),"")</f>
        <v>Stockholm, SE</v>
      </c>
      <c r="B3561" t="str" cm="1">
        <f t="array" ref="B3561">IF($A3561="","",INDEX(OpenMeteoAPI[LocationID],ROWS($B$2:B3561)))</f>
        <v>SE-STO</v>
      </c>
      <c r="C3561" s="5" cm="1">
        <f t="array" ref="C3561">IF($A3561="","",INDEX(OpenMeteoAPI[ForecastDateTime],ROWS($C$2:C3561)))</f>
        <v>46218.291666666664</v>
      </c>
      <c r="D3561" t="str">
        <f t="shared" si="55"/>
        <v>7AM</v>
      </c>
      <c r="E3561" t="str" cm="1">
        <f t="array" ref="E3561">IF($K3561="","",_xlfn.IFS($K3561=0,_xlfn.UNICHAR(9728),$K3561&lt;=3,_xlfn.UNICHAR(9729),OR($K3561=45,$K3561=48),"~",AND($K3561&gt;=51,$K3561&lt;=67),_xlfn.UNICHAR(9748),AND($K3561&gt;=71,$K3561&lt;=77),_xlfn.UNICHAR(10052),AND($K3561&gt;=80,$K3561&lt;=82),_xlfn.UNICHAR(9748),AND($K3561&gt;=95,$K3561&lt;=99),_xlfn.UNICHAR(9889),TRUE,_xlfn.UNICHAR(9729)))</f>
        <v>☀</v>
      </c>
      <c r="F3561" t="str" cm="1">
        <f t="array" ref="F3561">IF($K3561="","",_xlfn.IFS($K3561=0,"Clear",$K3561&lt;=3,"Partly Cloudy",OR($K3561=45,$K3561=48),"Fog",AND($K3561&gt;=51,$K3561&lt;=67),"Drizzle",AND($K3561&gt;=71,$K3561&lt;=77),"Snow",AND($K3561&gt;=80,$K3561&lt;=82),"Rain Showers",AND($K3561&gt;=95,$K3561&lt;=99),"Thunderstorm",TRUE,"Cloudy"))</f>
        <v>Clear</v>
      </c>
      <c r="G3561" s="3" cm="1">
        <f t="array" ref="G3561">IF($A3561="","",INDEX(OpenMeteoAPI[TemperatureC],ROWS($G$2:G3561)))</f>
        <v>19.3</v>
      </c>
      <c r="H3561" s="4" cm="1">
        <f t="array" ref="H3561">IF($A3561="","",INDEX(OpenMeteoAPI[RelativeHumidityPct],ROWS($H$2:H3561))/100)</f>
        <v>0.7</v>
      </c>
      <c r="I3561" s="4" cm="1">
        <f t="array" ref="I3561">IF($A3561="","",INDEX(OpenMeteoAPI[PrecipitationProbabilityPct],ROWS($I$2:I3561))/100)</f>
        <v>0</v>
      </c>
      <c r="J3561" s="3" cm="1">
        <f t="array" ref="J3561">IF($A3561="","",INDEX(OpenMeteoAPI[PrecipitationMM],ROWS($J$2:J3561)))</f>
        <v>0</v>
      </c>
      <c r="K3561" cm="1">
        <f t="array" ref="K3561">IF($A3561="","",INDEX(OpenMeteoAPI[WeatherCode],ROWS($K$2:K3561)))</f>
        <v>0</v>
      </c>
      <c r="L3561" s="3" cm="1">
        <f t="array" ref="L3561">IF($A3561="","",INDEX(OpenMeteoAPI[WindSpeedKMH],ROWS($L$2:L3561)))</f>
        <v>5.3</v>
      </c>
    </row>
    <row r="3562" spans="1:12">
      <c r="A3562" t="str" cm="1">
        <f t="array" ref="A3562">IFERROR(INDEX(OpenMeteoAPI[City],ROWS($A$2:A3562))&amp;", "&amp;INDEX(OpenMeteoAPI[CountryCode],ROWS($A$2:A3562)),"")</f>
        <v>Stockholm, SE</v>
      </c>
      <c r="B3562" t="str" cm="1">
        <f t="array" ref="B3562">IF($A3562="","",INDEX(OpenMeteoAPI[LocationID],ROWS($B$2:B3562)))</f>
        <v>SE-STO</v>
      </c>
      <c r="C3562" s="5" cm="1">
        <f t="array" ref="C3562">IF($A3562="","",INDEX(OpenMeteoAPI[ForecastDateTime],ROWS($C$2:C3562)))</f>
        <v>46218.333333333336</v>
      </c>
      <c r="D3562" t="str">
        <f t="shared" si="55"/>
        <v>8AM</v>
      </c>
      <c r="E3562" t="str" cm="1">
        <f t="array" ref="E3562">IF($K3562="","",_xlfn.IFS($K3562=0,_xlfn.UNICHAR(9728),$K3562&lt;=3,_xlfn.UNICHAR(9729),OR($K3562=45,$K3562=48),"~",AND($K3562&gt;=51,$K3562&lt;=67),_xlfn.UNICHAR(9748),AND($K3562&gt;=71,$K3562&lt;=77),_xlfn.UNICHAR(10052),AND($K3562&gt;=80,$K3562&lt;=82),_xlfn.UNICHAR(9748),AND($K3562&gt;=95,$K3562&lt;=99),_xlfn.UNICHAR(9889),TRUE,_xlfn.UNICHAR(9729)))</f>
        <v>☀</v>
      </c>
      <c r="F3562" t="str" cm="1">
        <f t="array" ref="F3562">IF($K3562="","",_xlfn.IFS($K3562=0,"Clear",$K3562&lt;=3,"Partly Cloudy",OR($K3562=45,$K3562=48),"Fog",AND($K3562&gt;=51,$K3562&lt;=67),"Drizzle",AND($K3562&gt;=71,$K3562&lt;=77),"Snow",AND($K3562&gt;=80,$K3562&lt;=82),"Rain Showers",AND($K3562&gt;=95,$K3562&lt;=99),"Thunderstorm",TRUE,"Cloudy"))</f>
        <v>Clear</v>
      </c>
      <c r="G3562" s="3" cm="1">
        <f t="array" ref="G3562">IF($A3562="","",INDEX(OpenMeteoAPI[TemperatureC],ROWS($G$2:G3562)))</f>
        <v>20.100000000000001</v>
      </c>
      <c r="H3562" s="4" cm="1">
        <f t="array" ref="H3562">IF($A3562="","",INDEX(OpenMeteoAPI[RelativeHumidityPct],ROWS($H$2:H3562))/100)</f>
        <v>0.66</v>
      </c>
      <c r="I3562" s="4" cm="1">
        <f t="array" ref="I3562">IF($A3562="","",INDEX(OpenMeteoAPI[PrecipitationProbabilityPct],ROWS($I$2:I3562))/100)</f>
        <v>0</v>
      </c>
      <c r="J3562" s="3" cm="1">
        <f t="array" ref="J3562">IF($A3562="","",INDEX(OpenMeteoAPI[PrecipitationMM],ROWS($J$2:J3562)))</f>
        <v>0</v>
      </c>
      <c r="K3562" cm="1">
        <f t="array" ref="K3562">IF($A3562="","",INDEX(OpenMeteoAPI[WeatherCode],ROWS($K$2:K3562)))</f>
        <v>0</v>
      </c>
      <c r="L3562" s="3" cm="1">
        <f t="array" ref="L3562">IF($A3562="","",INDEX(OpenMeteoAPI[WindSpeedKMH],ROWS($L$2:L3562)))</f>
        <v>5.8</v>
      </c>
    </row>
    <row r="3563" spans="1:12">
      <c r="A3563" t="str" cm="1">
        <f t="array" ref="A3563">IFERROR(INDEX(OpenMeteoAPI[City],ROWS($A$2:A3563))&amp;", "&amp;INDEX(OpenMeteoAPI[CountryCode],ROWS($A$2:A3563)),"")</f>
        <v>Stockholm, SE</v>
      </c>
      <c r="B3563" t="str" cm="1">
        <f t="array" ref="B3563">IF($A3563="","",INDEX(OpenMeteoAPI[LocationID],ROWS($B$2:B3563)))</f>
        <v>SE-STO</v>
      </c>
      <c r="C3563" s="5" cm="1">
        <f t="array" ref="C3563">IF($A3563="","",INDEX(OpenMeteoAPI[ForecastDateTime],ROWS($C$2:C3563)))</f>
        <v>46218.375</v>
      </c>
      <c r="D3563" t="str">
        <f t="shared" si="55"/>
        <v>9AM</v>
      </c>
      <c r="E3563" t="str" cm="1">
        <f t="array" ref="E3563">IF($K3563="","",_xlfn.IFS($K3563=0,_xlfn.UNICHAR(9728),$K3563&lt;=3,_xlfn.UNICHAR(9729),OR($K3563=45,$K3563=48),"~",AND($K3563&gt;=51,$K3563&lt;=67),_xlfn.UNICHAR(9748),AND($K3563&gt;=71,$K3563&lt;=77),_xlfn.UNICHAR(10052),AND($K3563&gt;=80,$K3563&lt;=82),_xlfn.UNICHAR(9748),AND($K3563&gt;=95,$K3563&lt;=99),_xlfn.UNICHAR(9889),TRUE,_xlfn.UNICHAR(9729)))</f>
        <v>☀</v>
      </c>
      <c r="F3563" t="str" cm="1">
        <f t="array" ref="F3563">IF($K3563="","",_xlfn.IFS($K3563=0,"Clear",$K3563&lt;=3,"Partly Cloudy",OR($K3563=45,$K3563=48),"Fog",AND($K3563&gt;=51,$K3563&lt;=67),"Drizzle",AND($K3563&gt;=71,$K3563&lt;=77),"Snow",AND($K3563&gt;=80,$K3563&lt;=82),"Rain Showers",AND($K3563&gt;=95,$K3563&lt;=99),"Thunderstorm",TRUE,"Cloudy"))</f>
        <v>Clear</v>
      </c>
      <c r="G3563" s="3" cm="1">
        <f t="array" ref="G3563">IF($A3563="","",INDEX(OpenMeteoAPI[TemperatureC],ROWS($G$2:G3563)))</f>
        <v>21</v>
      </c>
      <c r="H3563" s="4" cm="1">
        <f t="array" ref="H3563">IF($A3563="","",INDEX(OpenMeteoAPI[RelativeHumidityPct],ROWS($H$2:H3563))/100)</f>
        <v>0.62</v>
      </c>
      <c r="I3563" s="4" cm="1">
        <f t="array" ref="I3563">IF($A3563="","",INDEX(OpenMeteoAPI[PrecipitationProbabilityPct],ROWS($I$2:I3563))/100)</f>
        <v>0.01</v>
      </c>
      <c r="J3563" s="3" cm="1">
        <f t="array" ref="J3563">IF($A3563="","",INDEX(OpenMeteoAPI[PrecipitationMM],ROWS($J$2:J3563)))</f>
        <v>0</v>
      </c>
      <c r="K3563" cm="1">
        <f t="array" ref="K3563">IF($A3563="","",INDEX(OpenMeteoAPI[WeatherCode],ROWS($K$2:K3563)))</f>
        <v>0</v>
      </c>
      <c r="L3563" s="3" cm="1">
        <f t="array" ref="L3563">IF($A3563="","",INDEX(OpenMeteoAPI[WindSpeedKMH],ROWS($L$2:L3563)))</f>
        <v>6.4</v>
      </c>
    </row>
    <row r="3564" spans="1:12">
      <c r="A3564" t="str" cm="1">
        <f t="array" ref="A3564">IFERROR(INDEX(OpenMeteoAPI[City],ROWS($A$2:A3564))&amp;", "&amp;INDEX(OpenMeteoAPI[CountryCode],ROWS($A$2:A3564)),"")</f>
        <v>Stockholm, SE</v>
      </c>
      <c r="B3564" t="str" cm="1">
        <f t="array" ref="B3564">IF($A3564="","",INDEX(OpenMeteoAPI[LocationID],ROWS($B$2:B3564)))</f>
        <v>SE-STO</v>
      </c>
      <c r="C3564" s="5" cm="1">
        <f t="array" ref="C3564">IF($A3564="","",INDEX(OpenMeteoAPI[ForecastDateTime],ROWS($C$2:C3564)))</f>
        <v>46218.416666666664</v>
      </c>
      <c r="D3564" t="str">
        <f t="shared" si="55"/>
        <v>10AM</v>
      </c>
      <c r="E3564" t="str" cm="1">
        <f t="array" ref="E3564">IF($K3564="","",_xlfn.IFS($K3564=0,_xlfn.UNICHAR(9728),$K3564&lt;=3,_xlfn.UNICHAR(9729),OR($K3564=45,$K3564=48),"~",AND($K3564&gt;=51,$K3564&lt;=67),_xlfn.UNICHAR(9748),AND($K3564&gt;=71,$K3564&lt;=77),_xlfn.UNICHAR(10052),AND($K3564&gt;=80,$K3564&lt;=82),_xlfn.UNICHAR(9748),AND($K3564&gt;=95,$K3564&lt;=99),_xlfn.UNICHAR(9889),TRUE,_xlfn.UNICHAR(9729)))</f>
        <v>☁</v>
      </c>
      <c r="F3564" t="str" cm="1">
        <f t="array" ref="F3564">IF($K3564="","",_xlfn.IFS($K3564=0,"Clear",$K3564&lt;=3,"Partly Cloudy",OR($K3564=45,$K3564=48),"Fog",AND($K3564&gt;=51,$K3564&lt;=67),"Drizzle",AND($K3564&gt;=71,$K3564&lt;=77),"Snow",AND($K3564&gt;=80,$K3564&lt;=82),"Rain Showers",AND($K3564&gt;=95,$K3564&lt;=99),"Thunderstorm",TRUE,"Cloudy"))</f>
        <v>Partly Cloudy</v>
      </c>
      <c r="G3564" s="3" cm="1">
        <f t="array" ref="G3564">IF($A3564="","",INDEX(OpenMeteoAPI[TemperatureC],ROWS($G$2:G3564)))</f>
        <v>22</v>
      </c>
      <c r="H3564" s="4" cm="1">
        <f t="array" ref="H3564">IF($A3564="","",INDEX(OpenMeteoAPI[RelativeHumidityPct],ROWS($H$2:H3564))/100)</f>
        <v>0.57999999999999996</v>
      </c>
      <c r="I3564" s="4" cm="1">
        <f t="array" ref="I3564">IF($A3564="","",INDEX(OpenMeteoAPI[PrecipitationProbabilityPct],ROWS($I$2:I3564))/100)</f>
        <v>0.03</v>
      </c>
      <c r="J3564" s="3" cm="1">
        <f t="array" ref="J3564">IF($A3564="","",INDEX(OpenMeteoAPI[PrecipitationMM],ROWS($J$2:J3564)))</f>
        <v>0</v>
      </c>
      <c r="K3564" cm="1">
        <f t="array" ref="K3564">IF($A3564="","",INDEX(OpenMeteoAPI[WeatherCode],ROWS($K$2:K3564)))</f>
        <v>1</v>
      </c>
      <c r="L3564" s="3" cm="1">
        <f t="array" ref="L3564">IF($A3564="","",INDEX(OpenMeteoAPI[WindSpeedKMH],ROWS($L$2:L3564)))</f>
        <v>6.9</v>
      </c>
    </row>
    <row r="3565" spans="1:12">
      <c r="A3565" t="str" cm="1">
        <f t="array" ref="A3565">IFERROR(INDEX(OpenMeteoAPI[City],ROWS($A$2:A3565))&amp;", "&amp;INDEX(OpenMeteoAPI[CountryCode],ROWS($A$2:A3565)),"")</f>
        <v>Stockholm, SE</v>
      </c>
      <c r="B3565" t="str" cm="1">
        <f t="array" ref="B3565">IF($A3565="","",INDEX(OpenMeteoAPI[LocationID],ROWS($B$2:B3565)))</f>
        <v>SE-STO</v>
      </c>
      <c r="C3565" s="5" cm="1">
        <f t="array" ref="C3565">IF($A3565="","",INDEX(OpenMeteoAPI[ForecastDateTime],ROWS($C$2:C3565)))</f>
        <v>46218.458333333336</v>
      </c>
      <c r="D3565" t="str">
        <f t="shared" si="55"/>
        <v>11AM</v>
      </c>
      <c r="E3565" t="str" cm="1">
        <f t="array" ref="E3565">IF($K3565="","",_xlfn.IFS($K3565=0,_xlfn.UNICHAR(9728),$K3565&lt;=3,_xlfn.UNICHAR(9729),OR($K3565=45,$K3565=48),"~",AND($K3565&gt;=51,$K3565&lt;=67),_xlfn.UNICHAR(9748),AND($K3565&gt;=71,$K3565&lt;=77),_xlfn.UNICHAR(10052),AND($K3565&gt;=80,$K3565&lt;=82),_xlfn.UNICHAR(9748),AND($K3565&gt;=95,$K3565&lt;=99),_xlfn.UNICHAR(9889),TRUE,_xlfn.UNICHAR(9729)))</f>
        <v>☁</v>
      </c>
      <c r="F3565" t="str" cm="1">
        <f t="array" ref="F3565">IF($K3565="","",_xlfn.IFS($K3565=0,"Clear",$K3565&lt;=3,"Partly Cloudy",OR($K3565=45,$K3565=48),"Fog",AND($K3565&gt;=51,$K3565&lt;=67),"Drizzle",AND($K3565&gt;=71,$K3565&lt;=77),"Snow",AND($K3565&gt;=80,$K3565&lt;=82),"Rain Showers",AND($K3565&gt;=95,$K3565&lt;=99),"Thunderstorm",TRUE,"Cloudy"))</f>
        <v>Partly Cloudy</v>
      </c>
      <c r="G3565" s="3" cm="1">
        <f t="array" ref="G3565">IF($A3565="","",INDEX(OpenMeteoAPI[TemperatureC],ROWS($G$2:G3565)))</f>
        <v>23</v>
      </c>
      <c r="H3565" s="4" cm="1">
        <f t="array" ref="H3565">IF($A3565="","",INDEX(OpenMeteoAPI[RelativeHumidityPct],ROWS($H$2:H3565))/100)</f>
        <v>0.53</v>
      </c>
      <c r="I3565" s="4" cm="1">
        <f t="array" ref="I3565">IF($A3565="","",INDEX(OpenMeteoAPI[PrecipitationProbabilityPct],ROWS($I$2:I3565))/100)</f>
        <v>0.04</v>
      </c>
      <c r="J3565" s="3" cm="1">
        <f t="array" ref="J3565">IF($A3565="","",INDEX(OpenMeteoAPI[PrecipitationMM],ROWS($J$2:J3565)))</f>
        <v>0</v>
      </c>
      <c r="K3565" cm="1">
        <f t="array" ref="K3565">IF($A3565="","",INDEX(OpenMeteoAPI[WeatherCode],ROWS($K$2:K3565)))</f>
        <v>2</v>
      </c>
      <c r="L3565" s="3" cm="1">
        <f t="array" ref="L3565">IF($A3565="","",INDEX(OpenMeteoAPI[WindSpeedKMH],ROWS($L$2:L3565)))</f>
        <v>7.6</v>
      </c>
    </row>
    <row r="3566" spans="1:12">
      <c r="A3566" t="str" cm="1">
        <f t="array" ref="A3566">IFERROR(INDEX(OpenMeteoAPI[City],ROWS($A$2:A3566))&amp;", "&amp;INDEX(OpenMeteoAPI[CountryCode],ROWS($A$2:A3566)),"")</f>
        <v>Stockholm, SE</v>
      </c>
      <c r="B3566" t="str" cm="1">
        <f t="array" ref="B3566">IF($A3566="","",INDEX(OpenMeteoAPI[LocationID],ROWS($B$2:B3566)))</f>
        <v>SE-STO</v>
      </c>
      <c r="C3566" s="5" cm="1">
        <f t="array" ref="C3566">IF($A3566="","",INDEX(OpenMeteoAPI[ForecastDateTime],ROWS($C$2:C3566)))</f>
        <v>46218.5</v>
      </c>
      <c r="D3566" t="str">
        <f t="shared" si="55"/>
        <v>12PM</v>
      </c>
      <c r="E3566" t="str" cm="1">
        <f t="array" ref="E3566">IF($K3566="","",_xlfn.IFS($K3566=0,_xlfn.UNICHAR(9728),$K3566&lt;=3,_xlfn.UNICHAR(9729),OR($K3566=45,$K3566=48),"~",AND($K3566&gt;=51,$K3566&lt;=67),_xlfn.UNICHAR(9748),AND($K3566&gt;=71,$K3566&lt;=77),_xlfn.UNICHAR(10052),AND($K3566&gt;=80,$K3566&lt;=82),_xlfn.UNICHAR(9748),AND($K3566&gt;=95,$K3566&lt;=99),_xlfn.UNICHAR(9889),TRUE,_xlfn.UNICHAR(9729)))</f>
        <v>☁</v>
      </c>
      <c r="F3566" t="str" cm="1">
        <f t="array" ref="F3566">IF($K3566="","",_xlfn.IFS($K3566=0,"Clear",$K3566&lt;=3,"Partly Cloudy",OR($K3566=45,$K3566=48),"Fog",AND($K3566&gt;=51,$K3566&lt;=67),"Drizzle",AND($K3566&gt;=71,$K3566&lt;=77),"Snow",AND($K3566&gt;=80,$K3566&lt;=82),"Rain Showers",AND($K3566&gt;=95,$K3566&lt;=99),"Thunderstorm",TRUE,"Cloudy"))</f>
        <v>Partly Cloudy</v>
      </c>
      <c r="G3566" s="3" cm="1">
        <f t="array" ref="G3566">IF($A3566="","",INDEX(OpenMeteoAPI[TemperatureC],ROWS($G$2:G3566)))</f>
        <v>24</v>
      </c>
      <c r="H3566" s="4" cm="1">
        <f t="array" ref="H3566">IF($A3566="","",INDEX(OpenMeteoAPI[RelativeHumidityPct],ROWS($H$2:H3566))/100)</f>
        <v>0.5</v>
      </c>
      <c r="I3566" s="4" cm="1">
        <f t="array" ref="I3566">IF($A3566="","",INDEX(OpenMeteoAPI[PrecipitationProbabilityPct],ROWS($I$2:I3566))/100)</f>
        <v>0.05</v>
      </c>
      <c r="J3566" s="3" cm="1">
        <f t="array" ref="J3566">IF($A3566="","",INDEX(OpenMeteoAPI[PrecipitationMM],ROWS($J$2:J3566)))</f>
        <v>0</v>
      </c>
      <c r="K3566" cm="1">
        <f t="array" ref="K3566">IF($A3566="","",INDEX(OpenMeteoAPI[WeatherCode],ROWS($K$2:K3566)))</f>
        <v>2</v>
      </c>
      <c r="L3566" s="3" cm="1">
        <f t="array" ref="L3566">IF($A3566="","",INDEX(OpenMeteoAPI[WindSpeedKMH],ROWS($L$2:L3566)))</f>
        <v>8</v>
      </c>
    </row>
    <row r="3567" spans="1:12">
      <c r="A3567" t="str" cm="1">
        <f t="array" ref="A3567">IFERROR(INDEX(OpenMeteoAPI[City],ROWS($A$2:A3567))&amp;", "&amp;INDEX(OpenMeteoAPI[CountryCode],ROWS($A$2:A3567)),"")</f>
        <v>Stockholm, SE</v>
      </c>
      <c r="B3567" t="str" cm="1">
        <f t="array" ref="B3567">IF($A3567="","",INDEX(OpenMeteoAPI[LocationID],ROWS($B$2:B3567)))</f>
        <v>SE-STO</v>
      </c>
      <c r="C3567" s="5" cm="1">
        <f t="array" ref="C3567">IF($A3567="","",INDEX(OpenMeteoAPI[ForecastDateTime],ROWS($C$2:C3567)))</f>
        <v>46218.541666666664</v>
      </c>
      <c r="D3567" t="str">
        <f t="shared" si="55"/>
        <v>1PM</v>
      </c>
      <c r="E3567" t="str" cm="1">
        <f t="array" ref="E3567">IF($K3567="","",_xlfn.IFS($K3567=0,_xlfn.UNICHAR(9728),$K3567&lt;=3,_xlfn.UNICHAR(9729),OR($K3567=45,$K3567=48),"~",AND($K3567&gt;=51,$K3567&lt;=67),_xlfn.UNICHAR(9748),AND($K3567&gt;=71,$K3567&lt;=77),_xlfn.UNICHAR(10052),AND($K3567&gt;=80,$K3567&lt;=82),_xlfn.UNICHAR(9748),AND($K3567&gt;=95,$K3567&lt;=99),_xlfn.UNICHAR(9889),TRUE,_xlfn.UNICHAR(9729)))</f>
        <v>☁</v>
      </c>
      <c r="F3567" t="str" cm="1">
        <f t="array" ref="F3567">IF($K3567="","",_xlfn.IFS($K3567=0,"Clear",$K3567&lt;=3,"Partly Cloudy",OR($K3567=45,$K3567=48),"Fog",AND($K3567&gt;=51,$K3567&lt;=67),"Drizzle",AND($K3567&gt;=71,$K3567&lt;=77),"Snow",AND($K3567&gt;=80,$K3567&lt;=82),"Rain Showers",AND($K3567&gt;=95,$K3567&lt;=99),"Thunderstorm",TRUE,"Cloudy"))</f>
        <v>Partly Cloudy</v>
      </c>
      <c r="G3567" s="3" cm="1">
        <f t="array" ref="G3567">IF($A3567="","",INDEX(OpenMeteoAPI[TemperatureC],ROWS($G$2:G3567)))</f>
        <v>24.8</v>
      </c>
      <c r="H3567" s="4" cm="1">
        <f t="array" ref="H3567">IF($A3567="","",INDEX(OpenMeteoAPI[RelativeHumidityPct],ROWS($H$2:H3567))/100)</f>
        <v>0.47</v>
      </c>
      <c r="I3567" s="4" cm="1">
        <f t="array" ref="I3567">IF($A3567="","",INDEX(OpenMeteoAPI[PrecipitationProbabilityPct],ROWS($I$2:I3567))/100)</f>
        <v>7.0000000000000007E-2</v>
      </c>
      <c r="J3567" s="3" cm="1">
        <f t="array" ref="J3567">IF($A3567="","",INDEX(OpenMeteoAPI[PrecipitationMM],ROWS($J$2:J3567)))</f>
        <v>0</v>
      </c>
      <c r="K3567" cm="1">
        <f t="array" ref="K3567">IF($A3567="","",INDEX(OpenMeteoAPI[WeatherCode],ROWS($K$2:K3567)))</f>
        <v>3</v>
      </c>
      <c r="L3567" s="3" cm="1">
        <f t="array" ref="L3567">IF($A3567="","",INDEX(OpenMeteoAPI[WindSpeedKMH],ROWS($L$2:L3567)))</f>
        <v>8.1</v>
      </c>
    </row>
    <row r="3568" spans="1:12">
      <c r="A3568" t="str" cm="1">
        <f t="array" ref="A3568">IFERROR(INDEX(OpenMeteoAPI[City],ROWS($A$2:A3568))&amp;", "&amp;INDEX(OpenMeteoAPI[CountryCode],ROWS($A$2:A3568)),"")</f>
        <v>Stockholm, SE</v>
      </c>
      <c r="B3568" t="str" cm="1">
        <f t="array" ref="B3568">IF($A3568="","",INDEX(OpenMeteoAPI[LocationID],ROWS($B$2:B3568)))</f>
        <v>SE-STO</v>
      </c>
      <c r="C3568" s="5" cm="1">
        <f t="array" ref="C3568">IF($A3568="","",INDEX(OpenMeteoAPI[ForecastDateTime],ROWS($C$2:C3568)))</f>
        <v>46218.583333333336</v>
      </c>
      <c r="D3568" t="str">
        <f t="shared" si="55"/>
        <v>2PM</v>
      </c>
      <c r="E3568" t="str" cm="1">
        <f t="array" ref="E3568">IF($K3568="","",_xlfn.IFS($K3568=0,_xlfn.UNICHAR(9728),$K3568&lt;=3,_xlfn.UNICHAR(9729),OR($K3568=45,$K3568=48),"~",AND($K3568&gt;=51,$K3568&lt;=67),_xlfn.UNICHAR(9748),AND($K3568&gt;=71,$K3568&lt;=77),_xlfn.UNICHAR(10052),AND($K3568&gt;=80,$K3568&lt;=82),_xlfn.UNICHAR(9748),AND($K3568&gt;=95,$K3568&lt;=99),_xlfn.UNICHAR(9889),TRUE,_xlfn.UNICHAR(9729)))</f>
        <v>☁</v>
      </c>
      <c r="F3568" t="str" cm="1">
        <f t="array" ref="F3568">IF($K3568="","",_xlfn.IFS($K3568=0,"Clear",$K3568&lt;=3,"Partly Cloudy",OR($K3568=45,$K3568=48),"Fog",AND($K3568&gt;=51,$K3568&lt;=67),"Drizzle",AND($K3568&gt;=71,$K3568&lt;=77),"Snow",AND($K3568&gt;=80,$K3568&lt;=82),"Rain Showers",AND($K3568&gt;=95,$K3568&lt;=99),"Thunderstorm",TRUE,"Cloudy"))</f>
        <v>Partly Cloudy</v>
      </c>
      <c r="G3568" s="3" cm="1">
        <f t="array" ref="G3568">IF($A3568="","",INDEX(OpenMeteoAPI[TemperatureC],ROWS($G$2:G3568)))</f>
        <v>25.2</v>
      </c>
      <c r="H3568" s="4" cm="1">
        <f t="array" ref="H3568">IF($A3568="","",INDEX(OpenMeteoAPI[RelativeHumidityPct],ROWS($H$2:H3568))/100)</f>
        <v>0.45</v>
      </c>
      <c r="I3568" s="4" cm="1">
        <f t="array" ref="I3568">IF($A3568="","",INDEX(OpenMeteoAPI[PrecipitationProbabilityPct],ROWS($I$2:I3568))/100)</f>
        <v>0.08</v>
      </c>
      <c r="J3568" s="3" cm="1">
        <f t="array" ref="J3568">IF($A3568="","",INDEX(OpenMeteoAPI[PrecipitationMM],ROWS($J$2:J3568)))</f>
        <v>0</v>
      </c>
      <c r="K3568" cm="1">
        <f t="array" ref="K3568">IF($A3568="","",INDEX(OpenMeteoAPI[WeatherCode],ROWS($K$2:K3568)))</f>
        <v>3</v>
      </c>
      <c r="L3568" s="3" cm="1">
        <f t="array" ref="L3568">IF($A3568="","",INDEX(OpenMeteoAPI[WindSpeedKMH],ROWS($L$2:L3568)))</f>
        <v>7.9</v>
      </c>
    </row>
    <row r="3569" spans="1:12">
      <c r="A3569" t="str" cm="1">
        <f t="array" ref="A3569">IFERROR(INDEX(OpenMeteoAPI[City],ROWS($A$2:A3569))&amp;", "&amp;INDEX(OpenMeteoAPI[CountryCode],ROWS($A$2:A3569)),"")</f>
        <v>Stockholm, SE</v>
      </c>
      <c r="B3569" t="str" cm="1">
        <f t="array" ref="B3569">IF($A3569="","",INDEX(OpenMeteoAPI[LocationID],ROWS($B$2:B3569)))</f>
        <v>SE-STO</v>
      </c>
      <c r="C3569" s="5" cm="1">
        <f t="array" ref="C3569">IF($A3569="","",INDEX(OpenMeteoAPI[ForecastDateTime],ROWS($C$2:C3569)))</f>
        <v>46218.625</v>
      </c>
      <c r="D3569" t="str">
        <f t="shared" si="55"/>
        <v>3PM</v>
      </c>
      <c r="E3569" t="str" cm="1">
        <f t="array" ref="E3569">IF($K3569="","",_xlfn.IFS($K3569=0,_xlfn.UNICHAR(9728),$K3569&lt;=3,_xlfn.UNICHAR(9729),OR($K3569=45,$K3569=48),"~",AND($K3569&gt;=51,$K3569&lt;=67),_xlfn.UNICHAR(9748),AND($K3569&gt;=71,$K3569&lt;=77),_xlfn.UNICHAR(10052),AND($K3569&gt;=80,$K3569&lt;=82),_xlfn.UNICHAR(9748),AND($K3569&gt;=95,$K3569&lt;=99),_xlfn.UNICHAR(9889),TRUE,_xlfn.UNICHAR(9729)))</f>
        <v>☁</v>
      </c>
      <c r="F3569" t="str" cm="1">
        <f t="array" ref="F3569">IF($K3569="","",_xlfn.IFS($K3569=0,"Clear",$K3569&lt;=3,"Partly Cloudy",OR($K3569=45,$K3569=48),"Fog",AND($K3569&gt;=51,$K3569&lt;=67),"Drizzle",AND($K3569&gt;=71,$K3569&lt;=77),"Snow",AND($K3569&gt;=80,$K3569&lt;=82),"Rain Showers",AND($K3569&gt;=95,$K3569&lt;=99),"Thunderstorm",TRUE,"Cloudy"))</f>
        <v>Partly Cloudy</v>
      </c>
      <c r="G3569" s="3" cm="1">
        <f t="array" ref="G3569">IF($A3569="","",INDEX(OpenMeteoAPI[TemperatureC],ROWS($G$2:G3569)))</f>
        <v>25.4</v>
      </c>
      <c r="H3569" s="4" cm="1">
        <f t="array" ref="H3569">IF($A3569="","",INDEX(OpenMeteoAPI[RelativeHumidityPct],ROWS($H$2:H3569))/100)</f>
        <v>0.45</v>
      </c>
      <c r="I3569" s="4" cm="1">
        <f t="array" ref="I3569">IF($A3569="","",INDEX(OpenMeteoAPI[PrecipitationProbabilityPct],ROWS($I$2:I3569))/100)</f>
        <v>0.09</v>
      </c>
      <c r="J3569" s="3" cm="1">
        <f t="array" ref="J3569">IF($A3569="","",INDEX(OpenMeteoAPI[PrecipitationMM],ROWS($J$2:J3569)))</f>
        <v>0</v>
      </c>
      <c r="K3569" cm="1">
        <f t="array" ref="K3569">IF($A3569="","",INDEX(OpenMeteoAPI[WeatherCode],ROWS($K$2:K3569)))</f>
        <v>3</v>
      </c>
      <c r="L3569" s="3" cm="1">
        <f t="array" ref="L3569">IF($A3569="","",INDEX(OpenMeteoAPI[WindSpeedKMH],ROWS($L$2:L3569)))</f>
        <v>7.3</v>
      </c>
    </row>
    <row r="3570" spans="1:12">
      <c r="A3570" t="str" cm="1">
        <f t="array" ref="A3570">IFERROR(INDEX(OpenMeteoAPI[City],ROWS($A$2:A3570))&amp;", "&amp;INDEX(OpenMeteoAPI[CountryCode],ROWS($A$2:A3570)),"")</f>
        <v>Stockholm, SE</v>
      </c>
      <c r="B3570" t="str" cm="1">
        <f t="array" ref="B3570">IF($A3570="","",INDEX(OpenMeteoAPI[LocationID],ROWS($B$2:B3570)))</f>
        <v>SE-STO</v>
      </c>
      <c r="C3570" s="5" cm="1">
        <f t="array" ref="C3570">IF($A3570="","",INDEX(OpenMeteoAPI[ForecastDateTime],ROWS($C$2:C3570)))</f>
        <v>46218.666666666664</v>
      </c>
      <c r="D3570" t="str">
        <f t="shared" si="55"/>
        <v>4PM</v>
      </c>
      <c r="E3570" t="str" cm="1">
        <f t="array" ref="E3570">IF($K3570="","",_xlfn.IFS($K3570=0,_xlfn.UNICHAR(9728),$K3570&lt;=3,_xlfn.UNICHAR(9729),OR($K3570=45,$K3570=48),"~",AND($K3570&gt;=51,$K3570&lt;=67),_xlfn.UNICHAR(9748),AND($K3570&gt;=71,$K3570&lt;=77),_xlfn.UNICHAR(10052),AND($K3570&gt;=80,$K3570&lt;=82),_xlfn.UNICHAR(9748),AND($K3570&gt;=95,$K3570&lt;=99),_xlfn.UNICHAR(9889),TRUE,_xlfn.UNICHAR(9729)))</f>
        <v>☁</v>
      </c>
      <c r="F3570" t="str" cm="1">
        <f t="array" ref="F3570">IF($K3570="","",_xlfn.IFS($K3570=0,"Clear",$K3570&lt;=3,"Partly Cloudy",OR($K3570=45,$K3570=48),"Fog",AND($K3570&gt;=51,$K3570&lt;=67),"Drizzle",AND($K3570&gt;=71,$K3570&lt;=77),"Snow",AND($K3570&gt;=80,$K3570&lt;=82),"Rain Showers",AND($K3570&gt;=95,$K3570&lt;=99),"Thunderstorm",TRUE,"Cloudy"))</f>
        <v>Partly Cloudy</v>
      </c>
      <c r="G3570" s="3" cm="1">
        <f t="array" ref="G3570">IF($A3570="","",INDEX(OpenMeteoAPI[TemperatureC],ROWS($G$2:G3570)))</f>
        <v>25.3</v>
      </c>
      <c r="H3570" s="4" cm="1">
        <f t="array" ref="H3570">IF($A3570="","",INDEX(OpenMeteoAPI[RelativeHumidityPct],ROWS($H$2:H3570))/100)</f>
        <v>0.45</v>
      </c>
      <c r="I3570" s="4" cm="1">
        <f t="array" ref="I3570">IF($A3570="","",INDEX(OpenMeteoAPI[PrecipitationProbabilityPct],ROWS($I$2:I3570))/100)</f>
        <v>0.1</v>
      </c>
      <c r="J3570" s="3" cm="1">
        <f t="array" ref="J3570">IF($A3570="","",INDEX(OpenMeteoAPI[PrecipitationMM],ROWS($J$2:J3570)))</f>
        <v>0</v>
      </c>
      <c r="K3570" cm="1">
        <f t="array" ref="K3570">IF($A3570="","",INDEX(OpenMeteoAPI[WeatherCode],ROWS($K$2:K3570)))</f>
        <v>3</v>
      </c>
      <c r="L3570" s="3" cm="1">
        <f t="array" ref="L3570">IF($A3570="","",INDEX(OpenMeteoAPI[WindSpeedKMH],ROWS($L$2:L3570)))</f>
        <v>6.4</v>
      </c>
    </row>
    <row r="3571" spans="1:12">
      <c r="A3571" t="str" cm="1">
        <f t="array" ref="A3571">IFERROR(INDEX(OpenMeteoAPI[City],ROWS($A$2:A3571))&amp;", "&amp;INDEX(OpenMeteoAPI[CountryCode],ROWS($A$2:A3571)),"")</f>
        <v>Stockholm, SE</v>
      </c>
      <c r="B3571" t="str" cm="1">
        <f t="array" ref="B3571">IF($A3571="","",INDEX(OpenMeteoAPI[LocationID],ROWS($B$2:B3571)))</f>
        <v>SE-STO</v>
      </c>
      <c r="C3571" s="5" cm="1">
        <f t="array" ref="C3571">IF($A3571="","",INDEX(OpenMeteoAPI[ForecastDateTime],ROWS($C$2:C3571)))</f>
        <v>46218.708333333336</v>
      </c>
      <c r="D3571" t="str">
        <f t="shared" si="55"/>
        <v>5PM</v>
      </c>
      <c r="E3571" t="str" cm="1">
        <f t="array" ref="E3571">IF($K3571="","",_xlfn.IFS($K3571=0,_xlfn.UNICHAR(9728),$K3571&lt;=3,_xlfn.UNICHAR(9729),OR($K3571=45,$K3571=48),"~",AND($K3571&gt;=51,$K3571&lt;=67),_xlfn.UNICHAR(9748),AND($K3571&gt;=71,$K3571&lt;=77),_xlfn.UNICHAR(10052),AND($K3571&gt;=80,$K3571&lt;=82),_xlfn.UNICHAR(9748),AND($K3571&gt;=95,$K3571&lt;=99),_xlfn.UNICHAR(9889),TRUE,_xlfn.UNICHAR(9729)))</f>
        <v>☁</v>
      </c>
      <c r="F3571" t="str" cm="1">
        <f t="array" ref="F3571">IF($K3571="","",_xlfn.IFS($K3571=0,"Clear",$K3571&lt;=3,"Partly Cloudy",OR($K3571=45,$K3571=48),"Fog",AND($K3571&gt;=51,$K3571&lt;=67),"Drizzle",AND($K3571&gt;=71,$K3571&lt;=77),"Snow",AND($K3571&gt;=80,$K3571&lt;=82),"Rain Showers",AND($K3571&gt;=95,$K3571&lt;=99),"Thunderstorm",TRUE,"Cloudy"))</f>
        <v>Partly Cloudy</v>
      </c>
      <c r="G3571" s="3" cm="1">
        <f t="array" ref="G3571">IF($A3571="","",INDEX(OpenMeteoAPI[TemperatureC],ROWS($G$2:G3571)))</f>
        <v>25</v>
      </c>
      <c r="H3571" s="4" cm="1">
        <f t="array" ref="H3571">IF($A3571="","",INDEX(OpenMeteoAPI[RelativeHumidityPct],ROWS($H$2:H3571))/100)</f>
        <v>0.46</v>
      </c>
      <c r="I3571" s="4" cm="1">
        <f t="array" ref="I3571">IF($A3571="","",INDEX(OpenMeteoAPI[PrecipitationProbabilityPct],ROWS($I$2:I3571))/100)</f>
        <v>0.11</v>
      </c>
      <c r="J3571" s="3" cm="1">
        <f t="array" ref="J3571">IF($A3571="","",INDEX(OpenMeteoAPI[PrecipitationMM],ROWS($J$2:J3571)))</f>
        <v>0</v>
      </c>
      <c r="K3571" cm="1">
        <f t="array" ref="K3571">IF($A3571="","",INDEX(OpenMeteoAPI[WeatherCode],ROWS($K$2:K3571)))</f>
        <v>3</v>
      </c>
      <c r="L3571" s="3" cm="1">
        <f t="array" ref="L3571">IF($A3571="","",INDEX(OpenMeteoAPI[WindSpeedKMH],ROWS($L$2:L3571)))</f>
        <v>5.6</v>
      </c>
    </row>
    <row r="3572" spans="1:12">
      <c r="A3572" t="str" cm="1">
        <f t="array" ref="A3572">IFERROR(INDEX(OpenMeteoAPI[City],ROWS($A$2:A3572))&amp;", "&amp;INDEX(OpenMeteoAPI[CountryCode],ROWS($A$2:A3572)),"")</f>
        <v>Stockholm, SE</v>
      </c>
      <c r="B3572" t="str" cm="1">
        <f t="array" ref="B3572">IF($A3572="","",INDEX(OpenMeteoAPI[LocationID],ROWS($B$2:B3572)))</f>
        <v>SE-STO</v>
      </c>
      <c r="C3572" s="5" cm="1">
        <f t="array" ref="C3572">IF($A3572="","",INDEX(OpenMeteoAPI[ForecastDateTime],ROWS($C$2:C3572)))</f>
        <v>46218.75</v>
      </c>
      <c r="D3572" t="str">
        <f t="shared" si="55"/>
        <v>6PM</v>
      </c>
      <c r="E3572" t="str" cm="1">
        <f t="array" ref="E3572">IF($K3572="","",_xlfn.IFS($K3572=0,_xlfn.UNICHAR(9728),$K3572&lt;=3,_xlfn.UNICHAR(9729),OR($K3572=45,$K3572=48),"~",AND($K3572&gt;=51,$K3572&lt;=67),_xlfn.UNICHAR(9748),AND($K3572&gt;=71,$K3572&lt;=77),_xlfn.UNICHAR(10052),AND($K3572&gt;=80,$K3572&lt;=82),_xlfn.UNICHAR(9748),AND($K3572&gt;=95,$K3572&lt;=99),_xlfn.UNICHAR(9889),TRUE,_xlfn.UNICHAR(9729)))</f>
        <v>☁</v>
      </c>
      <c r="F3572" t="str" cm="1">
        <f t="array" ref="F3572">IF($K3572="","",_xlfn.IFS($K3572=0,"Clear",$K3572&lt;=3,"Partly Cloudy",OR($K3572=45,$K3572=48),"Fog",AND($K3572&gt;=51,$K3572&lt;=67),"Drizzle",AND($K3572&gt;=71,$K3572&lt;=77),"Snow",AND($K3572&gt;=80,$K3572&lt;=82),"Rain Showers",AND($K3572&gt;=95,$K3572&lt;=99),"Thunderstorm",TRUE,"Cloudy"))</f>
        <v>Partly Cloudy</v>
      </c>
      <c r="G3572" s="3" cm="1">
        <f t="array" ref="G3572">IF($A3572="","",INDEX(OpenMeteoAPI[TemperatureC],ROWS($G$2:G3572)))</f>
        <v>24.6</v>
      </c>
      <c r="H3572" s="4" cm="1">
        <f t="array" ref="H3572">IF($A3572="","",INDEX(OpenMeteoAPI[RelativeHumidityPct],ROWS($H$2:H3572))/100)</f>
        <v>0.47</v>
      </c>
      <c r="I3572" s="4" cm="1">
        <f t="array" ref="I3572">IF($A3572="","",INDEX(OpenMeteoAPI[PrecipitationProbabilityPct],ROWS($I$2:I3572))/100)</f>
        <v>0.12</v>
      </c>
      <c r="J3572" s="3" cm="1">
        <f t="array" ref="J3572">IF($A3572="","",INDEX(OpenMeteoAPI[PrecipitationMM],ROWS($J$2:J3572)))</f>
        <v>0</v>
      </c>
      <c r="K3572" cm="1">
        <f t="array" ref="K3572">IF($A3572="","",INDEX(OpenMeteoAPI[WeatherCode],ROWS($K$2:K3572)))</f>
        <v>3</v>
      </c>
      <c r="L3572" s="3" cm="1">
        <f t="array" ref="L3572">IF($A3572="","",INDEX(OpenMeteoAPI[WindSpeedKMH],ROWS($L$2:L3572)))</f>
        <v>5.0999999999999996</v>
      </c>
    </row>
    <row r="3573" spans="1:12">
      <c r="A3573" t="str" cm="1">
        <f t="array" ref="A3573">IFERROR(INDEX(OpenMeteoAPI[City],ROWS($A$2:A3573))&amp;", "&amp;INDEX(OpenMeteoAPI[CountryCode],ROWS($A$2:A3573)),"")</f>
        <v>Stockholm, SE</v>
      </c>
      <c r="B3573" t="str" cm="1">
        <f t="array" ref="B3573">IF($A3573="","",INDEX(OpenMeteoAPI[LocationID],ROWS($B$2:B3573)))</f>
        <v>SE-STO</v>
      </c>
      <c r="C3573" s="5" cm="1">
        <f t="array" ref="C3573">IF($A3573="","",INDEX(OpenMeteoAPI[ForecastDateTime],ROWS($C$2:C3573)))</f>
        <v>46218.791666666664</v>
      </c>
      <c r="D3573" t="str">
        <f t="shared" si="55"/>
        <v>7PM</v>
      </c>
      <c r="E3573" t="str" cm="1">
        <f t="array" ref="E3573">IF($K3573="","",_xlfn.IFS($K3573=0,_xlfn.UNICHAR(9728),$K3573&lt;=3,_xlfn.UNICHAR(9729),OR($K3573=45,$K3573=48),"~",AND($K3573&gt;=51,$K3573&lt;=67),_xlfn.UNICHAR(9748),AND($K3573&gt;=71,$K3573&lt;=77),_xlfn.UNICHAR(10052),AND($K3573&gt;=80,$K3573&lt;=82),_xlfn.UNICHAR(9748),AND($K3573&gt;=95,$K3573&lt;=99),_xlfn.UNICHAR(9889),TRUE,_xlfn.UNICHAR(9729)))</f>
        <v>☁</v>
      </c>
      <c r="F3573" t="str" cm="1">
        <f t="array" ref="F3573">IF($K3573="","",_xlfn.IFS($K3573=0,"Clear",$K3573&lt;=3,"Partly Cloudy",OR($K3573=45,$K3573=48),"Fog",AND($K3573&gt;=51,$K3573&lt;=67),"Drizzle",AND($K3573&gt;=71,$K3573&lt;=77),"Snow",AND($K3573&gt;=80,$K3573&lt;=82),"Rain Showers",AND($K3573&gt;=95,$K3573&lt;=99),"Thunderstorm",TRUE,"Cloudy"))</f>
        <v>Partly Cloudy</v>
      </c>
      <c r="G3573" s="3" cm="1">
        <f t="array" ref="G3573">IF($A3573="","",INDEX(OpenMeteoAPI[TemperatureC],ROWS($G$2:G3573)))</f>
        <v>24.1</v>
      </c>
      <c r="H3573" s="4" cm="1">
        <f t="array" ref="H3573">IF($A3573="","",INDEX(OpenMeteoAPI[RelativeHumidityPct],ROWS($H$2:H3573))/100)</f>
        <v>0.49</v>
      </c>
      <c r="I3573" s="4" cm="1">
        <f t="array" ref="I3573">IF($A3573="","",INDEX(OpenMeteoAPI[PrecipitationProbabilityPct],ROWS($I$2:I3573))/100)</f>
        <v>0.12</v>
      </c>
      <c r="J3573" s="3" cm="1">
        <f t="array" ref="J3573">IF($A3573="","",INDEX(OpenMeteoAPI[PrecipitationMM],ROWS($J$2:J3573)))</f>
        <v>0</v>
      </c>
      <c r="K3573" cm="1">
        <f t="array" ref="K3573">IF($A3573="","",INDEX(OpenMeteoAPI[WeatherCode],ROWS($K$2:K3573)))</f>
        <v>2</v>
      </c>
      <c r="L3573" s="3" cm="1">
        <f t="array" ref="L3573">IF($A3573="","",INDEX(OpenMeteoAPI[WindSpeedKMH],ROWS($L$2:L3573)))</f>
        <v>5</v>
      </c>
    </row>
    <row r="3574" spans="1:12">
      <c r="A3574" t="str" cm="1">
        <f t="array" ref="A3574">IFERROR(INDEX(OpenMeteoAPI[City],ROWS($A$2:A3574))&amp;", "&amp;INDEX(OpenMeteoAPI[CountryCode],ROWS($A$2:A3574)),"")</f>
        <v>Stockholm, SE</v>
      </c>
      <c r="B3574" t="str" cm="1">
        <f t="array" ref="B3574">IF($A3574="","",INDEX(OpenMeteoAPI[LocationID],ROWS($B$2:B3574)))</f>
        <v>SE-STO</v>
      </c>
      <c r="C3574" s="5" cm="1">
        <f t="array" ref="C3574">IF($A3574="","",INDEX(OpenMeteoAPI[ForecastDateTime],ROWS($C$2:C3574)))</f>
        <v>46218.833333333336</v>
      </c>
      <c r="D3574" t="str">
        <f t="shared" si="55"/>
        <v>8PM</v>
      </c>
      <c r="E3574" t="str" cm="1">
        <f t="array" ref="E3574">IF($K3574="","",_xlfn.IFS($K3574=0,_xlfn.UNICHAR(9728),$K3574&lt;=3,_xlfn.UNICHAR(9729),OR($K3574=45,$K3574=48),"~",AND($K3574&gt;=51,$K3574&lt;=67),_xlfn.UNICHAR(9748),AND($K3574&gt;=71,$K3574&lt;=77),_xlfn.UNICHAR(10052),AND($K3574&gt;=80,$K3574&lt;=82),_xlfn.UNICHAR(9748),AND($K3574&gt;=95,$K3574&lt;=99),_xlfn.UNICHAR(9889),TRUE,_xlfn.UNICHAR(9729)))</f>
        <v>☁</v>
      </c>
      <c r="F3574" t="str" cm="1">
        <f t="array" ref="F3574">IF($K3574="","",_xlfn.IFS($K3574=0,"Clear",$K3574&lt;=3,"Partly Cloudy",OR($K3574=45,$K3574=48),"Fog",AND($K3574&gt;=51,$K3574&lt;=67),"Drizzle",AND($K3574&gt;=71,$K3574&lt;=77),"Snow",AND($K3574&gt;=80,$K3574&lt;=82),"Rain Showers",AND($K3574&gt;=95,$K3574&lt;=99),"Thunderstorm",TRUE,"Cloudy"))</f>
        <v>Partly Cloudy</v>
      </c>
      <c r="G3574" s="3" cm="1">
        <f t="array" ref="G3574">IF($A3574="","",INDEX(OpenMeteoAPI[TemperatureC],ROWS($G$2:G3574)))</f>
        <v>23.4</v>
      </c>
      <c r="H3574" s="4" cm="1">
        <f t="array" ref="H3574">IF($A3574="","",INDEX(OpenMeteoAPI[RelativeHumidityPct],ROWS($H$2:H3574))/100)</f>
        <v>0.51</v>
      </c>
      <c r="I3574" s="4" cm="1">
        <f t="array" ref="I3574">IF($A3574="","",INDEX(OpenMeteoAPI[PrecipitationProbabilityPct],ROWS($I$2:I3574))/100)</f>
        <v>0.12</v>
      </c>
      <c r="J3574" s="3" cm="1">
        <f t="array" ref="J3574">IF($A3574="","",INDEX(OpenMeteoAPI[PrecipitationMM],ROWS($J$2:J3574)))</f>
        <v>0</v>
      </c>
      <c r="K3574" cm="1">
        <f t="array" ref="K3574">IF($A3574="","",INDEX(OpenMeteoAPI[WeatherCode],ROWS($K$2:K3574)))</f>
        <v>2</v>
      </c>
      <c r="L3574" s="3" cm="1">
        <f t="array" ref="L3574">IF($A3574="","",INDEX(OpenMeteoAPI[WindSpeedKMH],ROWS($L$2:L3574)))</f>
        <v>4.9000000000000004</v>
      </c>
    </row>
    <row r="3575" spans="1:12">
      <c r="A3575" t="str" cm="1">
        <f t="array" ref="A3575">IFERROR(INDEX(OpenMeteoAPI[City],ROWS($A$2:A3575))&amp;", "&amp;INDEX(OpenMeteoAPI[CountryCode],ROWS($A$2:A3575)),"")</f>
        <v>Stockholm, SE</v>
      </c>
      <c r="B3575" t="str" cm="1">
        <f t="array" ref="B3575">IF($A3575="","",INDEX(OpenMeteoAPI[LocationID],ROWS($B$2:B3575)))</f>
        <v>SE-STO</v>
      </c>
      <c r="C3575" s="5" cm="1">
        <f t="array" ref="C3575">IF($A3575="","",INDEX(OpenMeteoAPI[ForecastDateTime],ROWS($C$2:C3575)))</f>
        <v>46218.875</v>
      </c>
      <c r="D3575" t="str">
        <f t="shared" si="55"/>
        <v>9PM</v>
      </c>
      <c r="E3575" t="str" cm="1">
        <f t="array" ref="E3575">IF($K3575="","",_xlfn.IFS($K3575=0,_xlfn.UNICHAR(9728),$K3575&lt;=3,_xlfn.UNICHAR(9729),OR($K3575=45,$K3575=48),"~",AND($K3575&gt;=51,$K3575&lt;=67),_xlfn.UNICHAR(9748),AND($K3575&gt;=71,$K3575&lt;=77),_xlfn.UNICHAR(10052),AND($K3575&gt;=80,$K3575&lt;=82),_xlfn.UNICHAR(9748),AND($K3575&gt;=95,$K3575&lt;=99),_xlfn.UNICHAR(9889),TRUE,_xlfn.UNICHAR(9729)))</f>
        <v>☁</v>
      </c>
      <c r="F3575" t="str" cm="1">
        <f t="array" ref="F3575">IF($K3575="","",_xlfn.IFS($K3575=0,"Clear",$K3575&lt;=3,"Partly Cloudy",OR($K3575=45,$K3575=48),"Fog",AND($K3575&gt;=51,$K3575&lt;=67),"Drizzle",AND($K3575&gt;=71,$K3575&lt;=77),"Snow",AND($K3575&gt;=80,$K3575&lt;=82),"Rain Showers",AND($K3575&gt;=95,$K3575&lt;=99),"Thunderstorm",TRUE,"Cloudy"))</f>
        <v>Partly Cloudy</v>
      </c>
      <c r="G3575" s="3" cm="1">
        <f t="array" ref="G3575">IF($A3575="","",INDEX(OpenMeteoAPI[TemperatureC],ROWS($G$2:G3575)))</f>
        <v>22.5</v>
      </c>
      <c r="H3575" s="4" cm="1">
        <f t="array" ref="H3575">IF($A3575="","",INDEX(OpenMeteoAPI[RelativeHumidityPct],ROWS($H$2:H3575))/100)</f>
        <v>0.55000000000000004</v>
      </c>
      <c r="I3575" s="4" cm="1">
        <f t="array" ref="I3575">IF($A3575="","",INDEX(OpenMeteoAPI[PrecipitationProbabilityPct],ROWS($I$2:I3575))/100)</f>
        <v>0.11</v>
      </c>
      <c r="J3575" s="3" cm="1">
        <f t="array" ref="J3575">IF($A3575="","",INDEX(OpenMeteoAPI[PrecipitationMM],ROWS($J$2:J3575)))</f>
        <v>0</v>
      </c>
      <c r="K3575" cm="1">
        <f t="array" ref="K3575">IF($A3575="","",INDEX(OpenMeteoAPI[WeatherCode],ROWS($K$2:K3575)))</f>
        <v>2</v>
      </c>
      <c r="L3575" s="3" cm="1">
        <f t="array" ref="L3575">IF($A3575="","",INDEX(OpenMeteoAPI[WindSpeedKMH],ROWS($L$2:L3575)))</f>
        <v>4.3</v>
      </c>
    </row>
    <row r="3576" spans="1:12">
      <c r="A3576" t="str" cm="1">
        <f t="array" ref="A3576">IFERROR(INDEX(OpenMeteoAPI[City],ROWS($A$2:A3576))&amp;", "&amp;INDEX(OpenMeteoAPI[CountryCode],ROWS($A$2:A3576)),"")</f>
        <v>Stockholm, SE</v>
      </c>
      <c r="B3576" t="str" cm="1">
        <f t="array" ref="B3576">IF($A3576="","",INDEX(OpenMeteoAPI[LocationID],ROWS($B$2:B3576)))</f>
        <v>SE-STO</v>
      </c>
      <c r="C3576" s="5" cm="1">
        <f t="array" ref="C3576">IF($A3576="","",INDEX(OpenMeteoAPI[ForecastDateTime],ROWS($C$2:C3576)))</f>
        <v>46218.916666666664</v>
      </c>
      <c r="D3576" t="str">
        <f t="shared" si="55"/>
        <v>10PM</v>
      </c>
      <c r="E3576" t="str" cm="1">
        <f t="array" ref="E3576">IF($K3576="","",_xlfn.IFS($K3576=0,_xlfn.UNICHAR(9728),$K3576&lt;=3,_xlfn.UNICHAR(9729),OR($K3576=45,$K3576=48),"~",AND($K3576&gt;=51,$K3576&lt;=67),_xlfn.UNICHAR(9748),AND($K3576&gt;=71,$K3576&lt;=77),_xlfn.UNICHAR(10052),AND($K3576&gt;=80,$K3576&lt;=82),_xlfn.UNICHAR(9748),AND($K3576&gt;=95,$K3576&lt;=99),_xlfn.UNICHAR(9889),TRUE,_xlfn.UNICHAR(9729)))</f>
        <v>☁</v>
      </c>
      <c r="F3576" t="str" cm="1">
        <f t="array" ref="F3576">IF($K3576="","",_xlfn.IFS($K3576=0,"Clear",$K3576&lt;=3,"Partly Cloudy",OR($K3576=45,$K3576=48),"Fog",AND($K3576&gt;=51,$K3576&lt;=67),"Drizzle",AND($K3576&gt;=71,$K3576&lt;=77),"Snow",AND($K3576&gt;=80,$K3576&lt;=82),"Rain Showers",AND($K3576&gt;=95,$K3576&lt;=99),"Thunderstorm",TRUE,"Cloudy"))</f>
        <v>Partly Cloudy</v>
      </c>
      <c r="G3576" s="3" cm="1">
        <f t="array" ref="G3576">IF($A3576="","",INDEX(OpenMeteoAPI[TemperatureC],ROWS($G$2:G3576)))</f>
        <v>21.3</v>
      </c>
      <c r="H3576" s="4" cm="1">
        <f t="array" ref="H3576">IF($A3576="","",INDEX(OpenMeteoAPI[RelativeHumidityPct],ROWS($H$2:H3576))/100)</f>
        <v>0.6</v>
      </c>
      <c r="I3576" s="4" cm="1">
        <f t="array" ref="I3576">IF($A3576="","",INDEX(OpenMeteoAPI[PrecipitationProbabilityPct],ROWS($I$2:I3576))/100)</f>
        <v>0.09</v>
      </c>
      <c r="J3576" s="3" cm="1">
        <f t="array" ref="J3576">IF($A3576="","",INDEX(OpenMeteoAPI[PrecipitationMM],ROWS($J$2:J3576)))</f>
        <v>0</v>
      </c>
      <c r="K3576" cm="1">
        <f t="array" ref="K3576">IF($A3576="","",INDEX(OpenMeteoAPI[WeatherCode],ROWS($K$2:K3576)))</f>
        <v>2</v>
      </c>
      <c r="L3576" s="3" cm="1">
        <f t="array" ref="L3576">IF($A3576="","",INDEX(OpenMeteoAPI[WindSpeedKMH],ROWS($L$2:L3576)))</f>
        <v>4.0999999999999996</v>
      </c>
    </row>
    <row r="3577" spans="1:12">
      <c r="A3577" t="str" cm="1">
        <f t="array" ref="A3577">IFERROR(INDEX(OpenMeteoAPI[City],ROWS($A$2:A3577))&amp;", "&amp;INDEX(OpenMeteoAPI[CountryCode],ROWS($A$2:A3577)),"")</f>
        <v>Stockholm, SE</v>
      </c>
      <c r="B3577" t="str" cm="1">
        <f t="array" ref="B3577">IF($A3577="","",INDEX(OpenMeteoAPI[LocationID],ROWS($B$2:B3577)))</f>
        <v>SE-STO</v>
      </c>
      <c r="C3577" s="5" cm="1">
        <f t="array" ref="C3577">IF($A3577="","",INDEX(OpenMeteoAPI[ForecastDateTime],ROWS($C$2:C3577)))</f>
        <v>46218.958333333336</v>
      </c>
      <c r="D3577" t="str">
        <f t="shared" si="55"/>
        <v>11PM</v>
      </c>
      <c r="E3577" t="str" cm="1">
        <f t="array" ref="E3577">IF($K3577="","",_xlfn.IFS($K3577=0,_xlfn.UNICHAR(9728),$K3577&lt;=3,_xlfn.UNICHAR(9729),OR($K3577=45,$K3577=48),"~",AND($K3577&gt;=51,$K3577&lt;=67),_xlfn.UNICHAR(9748),AND($K3577&gt;=71,$K3577&lt;=77),_xlfn.UNICHAR(10052),AND($K3577&gt;=80,$K3577&lt;=82),_xlfn.UNICHAR(9748),AND($K3577&gt;=95,$K3577&lt;=99),_xlfn.UNICHAR(9889),TRUE,_xlfn.UNICHAR(9729)))</f>
        <v>☁</v>
      </c>
      <c r="F3577" t="str" cm="1">
        <f t="array" ref="F3577">IF($K3577="","",_xlfn.IFS($K3577=0,"Clear",$K3577&lt;=3,"Partly Cloudy",OR($K3577=45,$K3577=48),"Fog",AND($K3577&gt;=51,$K3577&lt;=67),"Drizzle",AND($K3577&gt;=71,$K3577&lt;=77),"Snow",AND($K3577&gt;=80,$K3577&lt;=82),"Rain Showers",AND($K3577&gt;=95,$K3577&lt;=99),"Thunderstorm",TRUE,"Cloudy"))</f>
        <v>Partly Cloudy</v>
      </c>
      <c r="G3577" s="3" cm="1">
        <f t="array" ref="G3577">IF($A3577="","",INDEX(OpenMeteoAPI[TemperatureC],ROWS($G$2:G3577)))</f>
        <v>20</v>
      </c>
      <c r="H3577" s="4" cm="1">
        <f t="array" ref="H3577">IF($A3577="","",INDEX(OpenMeteoAPI[RelativeHumidityPct],ROWS($H$2:H3577))/100)</f>
        <v>0.67</v>
      </c>
      <c r="I3577" s="4" cm="1">
        <f t="array" ref="I3577">IF($A3577="","",INDEX(OpenMeteoAPI[PrecipitationProbabilityPct],ROWS($I$2:I3577))/100)</f>
        <v>7.0000000000000007E-2</v>
      </c>
      <c r="J3577" s="3" cm="1">
        <f t="array" ref="J3577">IF($A3577="","",INDEX(OpenMeteoAPI[PrecipitationMM],ROWS($J$2:J3577)))</f>
        <v>0</v>
      </c>
      <c r="K3577" cm="1">
        <f t="array" ref="K3577">IF($A3577="","",INDEX(OpenMeteoAPI[WeatherCode],ROWS($K$2:K3577)))</f>
        <v>2</v>
      </c>
      <c r="L3577" s="3" cm="1">
        <f t="array" ref="L3577">IF($A3577="","",INDEX(OpenMeteoAPI[WindSpeedKMH],ROWS($L$2:L3577)))</f>
        <v>4.7</v>
      </c>
    </row>
    <row r="3578" spans="1:12">
      <c r="A3578" t="str" cm="1">
        <f t="array" ref="A3578">IFERROR(INDEX(OpenMeteoAPI[City],ROWS($A$2:A3578))&amp;", "&amp;INDEX(OpenMeteoAPI[CountryCode],ROWS($A$2:A3578)),"")</f>
        <v>Stockholm, SE</v>
      </c>
      <c r="B3578" t="str" cm="1">
        <f t="array" ref="B3578">IF($A3578="","",INDEX(OpenMeteoAPI[LocationID],ROWS($B$2:B3578)))</f>
        <v>SE-STO</v>
      </c>
      <c r="C3578" s="5" cm="1">
        <f t="array" ref="C3578">IF($A3578="","",INDEX(OpenMeteoAPI[ForecastDateTime],ROWS($C$2:C3578)))</f>
        <v>46219</v>
      </c>
      <c r="D3578" t="str">
        <f t="shared" si="55"/>
        <v>12AM</v>
      </c>
      <c r="E3578" t="str" cm="1">
        <f t="array" ref="E3578">IF($K3578="","",_xlfn.IFS($K3578=0,_xlfn.UNICHAR(9728),$K3578&lt;=3,_xlfn.UNICHAR(9729),OR($K3578=45,$K3578=48),"~",AND($K3578&gt;=51,$K3578&lt;=67),_xlfn.UNICHAR(9748),AND($K3578&gt;=71,$K3578&lt;=77),_xlfn.UNICHAR(10052),AND($K3578&gt;=80,$K3578&lt;=82),_xlfn.UNICHAR(9748),AND($K3578&gt;=95,$K3578&lt;=99),_xlfn.UNICHAR(9889),TRUE,_xlfn.UNICHAR(9729)))</f>
        <v>☁</v>
      </c>
      <c r="F3578" t="str" cm="1">
        <f t="array" ref="F3578">IF($K3578="","",_xlfn.IFS($K3578=0,"Clear",$K3578&lt;=3,"Partly Cloudy",OR($K3578=45,$K3578=48),"Fog",AND($K3578&gt;=51,$K3578&lt;=67),"Drizzle",AND($K3578&gt;=71,$K3578&lt;=77),"Snow",AND($K3578&gt;=80,$K3578&lt;=82),"Rain Showers",AND($K3578&gt;=95,$K3578&lt;=99),"Thunderstorm",TRUE,"Cloudy"))</f>
        <v>Partly Cloudy</v>
      </c>
      <c r="G3578" s="3" cm="1">
        <f t="array" ref="G3578">IF($A3578="","",INDEX(OpenMeteoAPI[TemperatureC],ROWS($G$2:G3578)))</f>
        <v>18.7</v>
      </c>
      <c r="H3578" s="4" cm="1">
        <f t="array" ref="H3578">IF($A3578="","",INDEX(OpenMeteoAPI[RelativeHumidityPct],ROWS($H$2:H3578))/100)</f>
        <v>0.74</v>
      </c>
      <c r="I3578" s="4" cm="1">
        <f t="array" ref="I3578">IF($A3578="","",INDEX(OpenMeteoAPI[PrecipitationProbabilityPct],ROWS($I$2:I3578))/100)</f>
        <v>0.05</v>
      </c>
      <c r="J3578" s="3" cm="1">
        <f t="array" ref="J3578">IF($A3578="","",INDEX(OpenMeteoAPI[PrecipitationMM],ROWS($J$2:J3578)))</f>
        <v>0</v>
      </c>
      <c r="K3578" cm="1">
        <f t="array" ref="K3578">IF($A3578="","",INDEX(OpenMeteoAPI[WeatherCode],ROWS($K$2:K3578)))</f>
        <v>2</v>
      </c>
      <c r="L3578" s="3" cm="1">
        <f t="array" ref="L3578">IF($A3578="","",INDEX(OpenMeteoAPI[WindSpeedKMH],ROWS($L$2:L3578)))</f>
        <v>6</v>
      </c>
    </row>
    <row r="3579" spans="1:12">
      <c r="A3579" t="str" cm="1">
        <f t="array" ref="A3579">IFERROR(INDEX(OpenMeteoAPI[City],ROWS($A$2:A3579))&amp;", "&amp;INDEX(OpenMeteoAPI[CountryCode],ROWS($A$2:A3579)),"")</f>
        <v>Stockholm, SE</v>
      </c>
      <c r="B3579" t="str" cm="1">
        <f t="array" ref="B3579">IF($A3579="","",INDEX(OpenMeteoAPI[LocationID],ROWS($B$2:B3579)))</f>
        <v>SE-STO</v>
      </c>
      <c r="C3579" s="5" cm="1">
        <f t="array" ref="C3579">IF($A3579="","",INDEX(OpenMeteoAPI[ForecastDateTime],ROWS($C$2:C3579)))</f>
        <v>46219.041666666664</v>
      </c>
      <c r="D3579" t="str">
        <f t="shared" si="55"/>
        <v>1AM</v>
      </c>
      <c r="E3579" t="str" cm="1">
        <f t="array" ref="E3579">IF($K3579="","",_xlfn.IFS($K3579=0,_xlfn.UNICHAR(9728),$K3579&lt;=3,_xlfn.UNICHAR(9729),OR($K3579=45,$K3579=48),"~",AND($K3579&gt;=51,$K3579&lt;=67),_xlfn.UNICHAR(9748),AND($K3579&gt;=71,$K3579&lt;=77),_xlfn.UNICHAR(10052),AND($K3579&gt;=80,$K3579&lt;=82),_xlfn.UNICHAR(9748),AND($K3579&gt;=95,$K3579&lt;=99),_xlfn.UNICHAR(9889),TRUE,_xlfn.UNICHAR(9729)))</f>
        <v>☁</v>
      </c>
      <c r="F3579" t="str" cm="1">
        <f t="array" ref="F3579">IF($K3579="","",_xlfn.IFS($K3579=0,"Clear",$K3579&lt;=3,"Partly Cloudy",OR($K3579=45,$K3579=48),"Fog",AND($K3579&gt;=51,$K3579&lt;=67),"Drizzle",AND($K3579&gt;=71,$K3579&lt;=77),"Snow",AND($K3579&gt;=80,$K3579&lt;=82),"Rain Showers",AND($K3579&gt;=95,$K3579&lt;=99),"Thunderstorm",TRUE,"Cloudy"))</f>
        <v>Partly Cloudy</v>
      </c>
      <c r="G3579" s="3" cm="1">
        <f t="array" ref="G3579">IF($A3579="","",INDEX(OpenMeteoAPI[TemperatureC],ROWS($G$2:G3579)))</f>
        <v>17.7</v>
      </c>
      <c r="H3579" s="4" cm="1">
        <f t="array" ref="H3579">IF($A3579="","",INDEX(OpenMeteoAPI[RelativeHumidityPct],ROWS($H$2:H3579))/100)</f>
        <v>0.8</v>
      </c>
      <c r="I3579" s="4" cm="1">
        <f t="array" ref="I3579">IF($A3579="","",INDEX(OpenMeteoAPI[PrecipitationProbabilityPct],ROWS($I$2:I3579))/100)</f>
        <v>0.03</v>
      </c>
      <c r="J3579" s="3" cm="1">
        <f t="array" ref="J3579">IF($A3579="","",INDEX(OpenMeteoAPI[PrecipitationMM],ROWS($J$2:J3579)))</f>
        <v>0</v>
      </c>
      <c r="K3579" cm="1">
        <f t="array" ref="K3579">IF($A3579="","",INDEX(OpenMeteoAPI[WeatherCode],ROWS($K$2:K3579)))</f>
        <v>1</v>
      </c>
      <c r="L3579" s="3" cm="1">
        <f t="array" ref="L3579">IF($A3579="","",INDEX(OpenMeteoAPI[WindSpeedKMH],ROWS($L$2:L3579)))</f>
        <v>7.1</v>
      </c>
    </row>
    <row r="3580" spans="1:12">
      <c r="A3580" t="str" cm="1">
        <f t="array" ref="A3580">IFERROR(INDEX(OpenMeteoAPI[City],ROWS($A$2:A3580))&amp;", "&amp;INDEX(OpenMeteoAPI[CountryCode],ROWS($A$2:A3580)),"")</f>
        <v>Stockholm, SE</v>
      </c>
      <c r="B3580" t="str" cm="1">
        <f t="array" ref="B3580">IF($A3580="","",INDEX(OpenMeteoAPI[LocationID],ROWS($B$2:B3580)))</f>
        <v>SE-STO</v>
      </c>
      <c r="C3580" s="5" cm="1">
        <f t="array" ref="C3580">IF($A3580="","",INDEX(OpenMeteoAPI[ForecastDateTime],ROWS($C$2:C3580)))</f>
        <v>46219.083333333336</v>
      </c>
      <c r="D3580" t="str">
        <f t="shared" si="55"/>
        <v>2AM</v>
      </c>
      <c r="E3580" t="str" cm="1">
        <f t="array" ref="E3580">IF($K3580="","",_xlfn.IFS($K3580=0,_xlfn.UNICHAR(9728),$K3580&lt;=3,_xlfn.UNICHAR(9729),OR($K3580=45,$K3580=48),"~",AND($K3580&gt;=51,$K3580&lt;=67),_xlfn.UNICHAR(9748),AND($K3580&gt;=71,$K3580&lt;=77),_xlfn.UNICHAR(10052),AND($K3580&gt;=80,$K3580&lt;=82),_xlfn.UNICHAR(9748),AND($K3580&gt;=95,$K3580&lt;=99),_xlfn.UNICHAR(9889),TRUE,_xlfn.UNICHAR(9729)))</f>
        <v>☁</v>
      </c>
      <c r="F3580" t="str" cm="1">
        <f t="array" ref="F3580">IF($K3580="","",_xlfn.IFS($K3580=0,"Clear",$K3580&lt;=3,"Partly Cloudy",OR($K3580=45,$K3580=48),"Fog",AND($K3580&gt;=51,$K3580&lt;=67),"Drizzle",AND($K3580&gt;=71,$K3580&lt;=77),"Snow",AND($K3580&gt;=80,$K3580&lt;=82),"Rain Showers",AND($K3580&gt;=95,$K3580&lt;=99),"Thunderstorm",TRUE,"Cloudy"))</f>
        <v>Partly Cloudy</v>
      </c>
      <c r="G3580" s="3" cm="1">
        <f t="array" ref="G3580">IF($A3580="","",INDEX(OpenMeteoAPI[TemperatureC],ROWS($G$2:G3580)))</f>
        <v>17.2</v>
      </c>
      <c r="H3580" s="4" cm="1">
        <f t="array" ref="H3580">IF($A3580="","",INDEX(OpenMeteoAPI[RelativeHumidityPct],ROWS($H$2:H3580))/100)</f>
        <v>0.84</v>
      </c>
      <c r="I3580" s="4" cm="1">
        <f t="array" ref="I3580">IF($A3580="","",INDEX(OpenMeteoAPI[PrecipitationProbabilityPct],ROWS($I$2:I3580))/100)</f>
        <v>0.02</v>
      </c>
      <c r="J3580" s="3" cm="1">
        <f t="array" ref="J3580">IF($A3580="","",INDEX(OpenMeteoAPI[PrecipitationMM],ROWS($J$2:J3580)))</f>
        <v>0</v>
      </c>
      <c r="K3580" cm="1">
        <f t="array" ref="K3580">IF($A3580="","",INDEX(OpenMeteoAPI[WeatherCode],ROWS($K$2:K3580)))</f>
        <v>1</v>
      </c>
      <c r="L3580" s="3" cm="1">
        <f t="array" ref="L3580">IF($A3580="","",INDEX(OpenMeteoAPI[WindSpeedKMH],ROWS($L$2:L3580)))</f>
        <v>7.6</v>
      </c>
    </row>
    <row r="3581" spans="1:12">
      <c r="A3581" t="str" cm="1">
        <f t="array" ref="A3581">IFERROR(INDEX(OpenMeteoAPI[City],ROWS($A$2:A3581))&amp;", "&amp;INDEX(OpenMeteoAPI[CountryCode],ROWS($A$2:A3581)),"")</f>
        <v>Stockholm, SE</v>
      </c>
      <c r="B3581" t="str" cm="1">
        <f t="array" ref="B3581">IF($A3581="","",INDEX(OpenMeteoAPI[LocationID],ROWS($B$2:B3581)))</f>
        <v>SE-STO</v>
      </c>
      <c r="C3581" s="5" cm="1">
        <f t="array" ref="C3581">IF($A3581="","",INDEX(OpenMeteoAPI[ForecastDateTime],ROWS($C$2:C3581)))</f>
        <v>46219.125</v>
      </c>
      <c r="D3581" t="str">
        <f t="shared" si="55"/>
        <v>3AM</v>
      </c>
      <c r="E3581" t="str" cm="1">
        <f t="array" ref="E3581">IF($K3581="","",_xlfn.IFS($K3581=0,_xlfn.UNICHAR(9728),$K3581&lt;=3,_xlfn.UNICHAR(9729),OR($K3581=45,$K3581=48),"~",AND($K3581&gt;=51,$K3581&lt;=67),_xlfn.UNICHAR(9748),AND($K3581&gt;=71,$K3581&lt;=77),_xlfn.UNICHAR(10052),AND($K3581&gt;=80,$K3581&lt;=82),_xlfn.UNICHAR(9748),AND($K3581&gt;=95,$K3581&lt;=99),_xlfn.UNICHAR(9889),TRUE,_xlfn.UNICHAR(9729)))</f>
        <v>☁</v>
      </c>
      <c r="F3581" t="str" cm="1">
        <f t="array" ref="F3581">IF($K3581="","",_xlfn.IFS($K3581=0,"Clear",$K3581&lt;=3,"Partly Cloudy",OR($K3581=45,$K3581=48),"Fog",AND($K3581&gt;=51,$K3581&lt;=67),"Drizzle",AND($K3581&gt;=71,$K3581&lt;=77),"Snow",AND($K3581&gt;=80,$K3581&lt;=82),"Rain Showers",AND($K3581&gt;=95,$K3581&lt;=99),"Thunderstorm",TRUE,"Cloudy"))</f>
        <v>Partly Cloudy</v>
      </c>
      <c r="G3581" s="3" cm="1">
        <f t="array" ref="G3581">IF($A3581="","",INDEX(OpenMeteoAPI[TemperatureC],ROWS($G$2:G3581)))</f>
        <v>17.2</v>
      </c>
      <c r="H3581" s="4" cm="1">
        <f t="array" ref="H3581">IF($A3581="","",INDEX(OpenMeteoAPI[RelativeHumidityPct],ROWS($H$2:H3581))/100)</f>
        <v>0.85</v>
      </c>
      <c r="I3581" s="4" cm="1">
        <f t="array" ref="I3581">IF($A3581="","",INDEX(OpenMeteoAPI[PrecipitationProbabilityPct],ROWS($I$2:I3581))/100)</f>
        <v>0.02</v>
      </c>
      <c r="J3581" s="3" cm="1">
        <f t="array" ref="J3581">IF($A3581="","",INDEX(OpenMeteoAPI[PrecipitationMM],ROWS($J$2:J3581)))</f>
        <v>0</v>
      </c>
      <c r="K3581" cm="1">
        <f t="array" ref="K3581">IF($A3581="","",INDEX(OpenMeteoAPI[WeatherCode],ROWS($K$2:K3581)))</f>
        <v>1</v>
      </c>
      <c r="L3581" s="3" cm="1">
        <f t="array" ref="L3581">IF($A3581="","",INDEX(OpenMeteoAPI[WindSpeedKMH],ROWS($L$2:L3581)))</f>
        <v>6.9</v>
      </c>
    </row>
    <row r="3582" spans="1:12">
      <c r="A3582" t="str" cm="1">
        <f t="array" ref="A3582">IFERROR(INDEX(OpenMeteoAPI[City],ROWS($A$2:A3582))&amp;", "&amp;INDEX(OpenMeteoAPI[CountryCode],ROWS($A$2:A3582)),"")</f>
        <v>Stockholm, SE</v>
      </c>
      <c r="B3582" t="str" cm="1">
        <f t="array" ref="B3582">IF($A3582="","",INDEX(OpenMeteoAPI[LocationID],ROWS($B$2:B3582)))</f>
        <v>SE-STO</v>
      </c>
      <c r="C3582" s="5" cm="1">
        <f t="array" ref="C3582">IF($A3582="","",INDEX(OpenMeteoAPI[ForecastDateTime],ROWS($C$2:C3582)))</f>
        <v>46219.166666666664</v>
      </c>
      <c r="D3582" t="str">
        <f t="shared" si="55"/>
        <v>4AM</v>
      </c>
      <c r="E3582" t="str" cm="1">
        <f t="array" ref="E3582">IF($K3582="","",_xlfn.IFS($K3582=0,_xlfn.UNICHAR(9728),$K3582&lt;=3,_xlfn.UNICHAR(9729),OR($K3582=45,$K3582=48),"~",AND($K3582&gt;=51,$K3582&lt;=67),_xlfn.UNICHAR(9748),AND($K3582&gt;=71,$K3582&lt;=77),_xlfn.UNICHAR(10052),AND($K3582&gt;=80,$K3582&lt;=82),_xlfn.UNICHAR(9748),AND($K3582&gt;=95,$K3582&lt;=99),_xlfn.UNICHAR(9889),TRUE,_xlfn.UNICHAR(9729)))</f>
        <v>☁</v>
      </c>
      <c r="F3582" t="str" cm="1">
        <f t="array" ref="F3582">IF($K3582="","",_xlfn.IFS($K3582=0,"Clear",$K3582&lt;=3,"Partly Cloudy",OR($K3582=45,$K3582=48),"Fog",AND($K3582&gt;=51,$K3582&lt;=67),"Drizzle",AND($K3582&gt;=71,$K3582&lt;=77),"Snow",AND($K3582&gt;=80,$K3582&lt;=82),"Rain Showers",AND($K3582&gt;=95,$K3582&lt;=99),"Thunderstorm",TRUE,"Cloudy"))</f>
        <v>Partly Cloudy</v>
      </c>
      <c r="G3582" s="3" cm="1">
        <f t="array" ref="G3582">IF($A3582="","",INDEX(OpenMeteoAPI[TemperatureC],ROWS($G$2:G3582)))</f>
        <v>17.600000000000001</v>
      </c>
      <c r="H3582" s="4" cm="1">
        <f t="array" ref="H3582">IF($A3582="","",INDEX(OpenMeteoAPI[RelativeHumidityPct],ROWS($H$2:H3582))/100)</f>
        <v>0.84</v>
      </c>
      <c r="I3582" s="4" cm="1">
        <f t="array" ref="I3582">IF($A3582="","",INDEX(OpenMeteoAPI[PrecipitationProbabilityPct],ROWS($I$2:I3582))/100)</f>
        <v>0.02</v>
      </c>
      <c r="J3582" s="3" cm="1">
        <f t="array" ref="J3582">IF($A3582="","",INDEX(OpenMeteoAPI[PrecipitationMM],ROWS($J$2:J3582)))</f>
        <v>0</v>
      </c>
      <c r="K3582" cm="1">
        <f t="array" ref="K3582">IF($A3582="","",INDEX(OpenMeteoAPI[WeatherCode],ROWS($K$2:K3582)))</f>
        <v>1</v>
      </c>
      <c r="L3582" s="3" cm="1">
        <f t="array" ref="L3582">IF($A3582="","",INDEX(OpenMeteoAPI[WindSpeedKMH],ROWS($L$2:L3582)))</f>
        <v>5.4</v>
      </c>
    </row>
    <row r="3583" spans="1:12">
      <c r="A3583" t="str" cm="1">
        <f t="array" ref="A3583">IFERROR(INDEX(OpenMeteoAPI[City],ROWS($A$2:A3583))&amp;", "&amp;INDEX(OpenMeteoAPI[CountryCode],ROWS($A$2:A3583)),"")</f>
        <v>Stockholm, SE</v>
      </c>
      <c r="B3583" t="str" cm="1">
        <f t="array" ref="B3583">IF($A3583="","",INDEX(OpenMeteoAPI[LocationID],ROWS($B$2:B3583)))</f>
        <v>SE-STO</v>
      </c>
      <c r="C3583" s="5" cm="1">
        <f t="array" ref="C3583">IF($A3583="","",INDEX(OpenMeteoAPI[ForecastDateTime],ROWS($C$2:C3583)))</f>
        <v>46219.208333333336</v>
      </c>
      <c r="D3583" t="str">
        <f t="shared" si="55"/>
        <v>5AM</v>
      </c>
      <c r="E3583" t="str" cm="1">
        <f t="array" ref="E3583">IF($K3583="","",_xlfn.IFS($K3583=0,_xlfn.UNICHAR(9728),$K3583&lt;=3,_xlfn.UNICHAR(9729),OR($K3583=45,$K3583=48),"~",AND($K3583&gt;=51,$K3583&lt;=67),_xlfn.UNICHAR(9748),AND($K3583&gt;=71,$K3583&lt;=77),_xlfn.UNICHAR(10052),AND($K3583&gt;=80,$K3583&lt;=82),_xlfn.UNICHAR(9748),AND($K3583&gt;=95,$K3583&lt;=99),_xlfn.UNICHAR(9889),TRUE,_xlfn.UNICHAR(9729)))</f>
        <v>☀</v>
      </c>
      <c r="F3583" t="str" cm="1">
        <f t="array" ref="F3583">IF($K3583="","",_xlfn.IFS($K3583=0,"Clear",$K3583&lt;=3,"Partly Cloudy",OR($K3583=45,$K3583=48),"Fog",AND($K3583&gt;=51,$K3583&lt;=67),"Drizzle",AND($K3583&gt;=71,$K3583&lt;=77),"Snow",AND($K3583&gt;=80,$K3583&lt;=82),"Rain Showers",AND($K3583&gt;=95,$K3583&lt;=99),"Thunderstorm",TRUE,"Cloudy"))</f>
        <v>Clear</v>
      </c>
      <c r="G3583" s="3" cm="1">
        <f t="array" ref="G3583">IF($A3583="","",INDEX(OpenMeteoAPI[TemperatureC],ROWS($G$2:G3583)))</f>
        <v>18.399999999999999</v>
      </c>
      <c r="H3583" s="4" cm="1">
        <f t="array" ref="H3583">IF($A3583="","",INDEX(OpenMeteoAPI[RelativeHumidityPct],ROWS($H$2:H3583))/100)</f>
        <v>0.82</v>
      </c>
      <c r="I3583" s="4" cm="1">
        <f t="array" ref="I3583">IF($A3583="","",INDEX(OpenMeteoAPI[PrecipitationProbabilityPct],ROWS($I$2:I3583))/100)</f>
        <v>0.03</v>
      </c>
      <c r="J3583" s="3" cm="1">
        <f t="array" ref="J3583">IF($A3583="","",INDEX(OpenMeteoAPI[PrecipitationMM],ROWS($J$2:J3583)))</f>
        <v>0</v>
      </c>
      <c r="K3583" cm="1">
        <f t="array" ref="K3583">IF($A3583="","",INDEX(OpenMeteoAPI[WeatherCode],ROWS($K$2:K3583)))</f>
        <v>0</v>
      </c>
      <c r="L3583" s="3" cm="1">
        <f t="array" ref="L3583">IF($A3583="","",INDEX(OpenMeteoAPI[WindSpeedKMH],ROWS($L$2:L3583)))</f>
        <v>4.5</v>
      </c>
    </row>
    <row r="3584" spans="1:12">
      <c r="A3584" t="str" cm="1">
        <f t="array" ref="A3584">IFERROR(INDEX(OpenMeteoAPI[City],ROWS($A$2:A3584))&amp;", "&amp;INDEX(OpenMeteoAPI[CountryCode],ROWS($A$2:A3584)),"")</f>
        <v>Stockholm, SE</v>
      </c>
      <c r="B3584" t="str" cm="1">
        <f t="array" ref="B3584">IF($A3584="","",INDEX(OpenMeteoAPI[LocationID],ROWS($B$2:B3584)))</f>
        <v>SE-STO</v>
      </c>
      <c r="C3584" s="5" cm="1">
        <f t="array" ref="C3584">IF($A3584="","",INDEX(OpenMeteoAPI[ForecastDateTime],ROWS($C$2:C3584)))</f>
        <v>46219.25</v>
      </c>
      <c r="D3584" t="str">
        <f t="shared" si="55"/>
        <v>6AM</v>
      </c>
      <c r="E3584" t="str" cm="1">
        <f t="array" ref="E3584">IF($K3584="","",_xlfn.IFS($K3584=0,_xlfn.UNICHAR(9728),$K3584&lt;=3,_xlfn.UNICHAR(9729),OR($K3584=45,$K3584=48),"~",AND($K3584&gt;=51,$K3584&lt;=67),_xlfn.UNICHAR(9748),AND($K3584&gt;=71,$K3584&lt;=77),_xlfn.UNICHAR(10052),AND($K3584&gt;=80,$K3584&lt;=82),_xlfn.UNICHAR(9748),AND($K3584&gt;=95,$K3584&lt;=99),_xlfn.UNICHAR(9889),TRUE,_xlfn.UNICHAR(9729)))</f>
        <v>☀</v>
      </c>
      <c r="F3584" t="str" cm="1">
        <f t="array" ref="F3584">IF($K3584="","",_xlfn.IFS($K3584=0,"Clear",$K3584&lt;=3,"Partly Cloudy",OR($K3584=45,$K3584=48),"Fog",AND($K3584&gt;=51,$K3584&lt;=67),"Drizzle",AND($K3584&gt;=71,$K3584&lt;=77),"Snow",AND($K3584&gt;=80,$K3584&lt;=82),"Rain Showers",AND($K3584&gt;=95,$K3584&lt;=99),"Thunderstorm",TRUE,"Cloudy"))</f>
        <v>Clear</v>
      </c>
      <c r="G3584" s="3" cm="1">
        <f t="array" ref="G3584">IF($A3584="","",INDEX(OpenMeteoAPI[TemperatureC],ROWS($G$2:G3584)))</f>
        <v>19.2</v>
      </c>
      <c r="H3584" s="4" cm="1">
        <f t="array" ref="H3584">IF($A3584="","",INDEX(OpenMeteoAPI[RelativeHumidityPct],ROWS($H$2:H3584))/100)</f>
        <v>0.78</v>
      </c>
      <c r="I3584" s="4" cm="1">
        <f t="array" ref="I3584">IF($A3584="","",INDEX(OpenMeteoAPI[PrecipitationProbabilityPct],ROWS($I$2:I3584))/100)</f>
        <v>0.04</v>
      </c>
      <c r="J3584" s="3" cm="1">
        <f t="array" ref="J3584">IF($A3584="","",INDEX(OpenMeteoAPI[PrecipitationMM],ROWS($J$2:J3584)))</f>
        <v>0</v>
      </c>
      <c r="K3584" cm="1">
        <f t="array" ref="K3584">IF($A3584="","",INDEX(OpenMeteoAPI[WeatherCode],ROWS($K$2:K3584)))</f>
        <v>0</v>
      </c>
      <c r="L3584" s="3" cm="1">
        <f t="array" ref="L3584">IF($A3584="","",INDEX(OpenMeteoAPI[WindSpeedKMH],ROWS($L$2:L3584)))</f>
        <v>5.4</v>
      </c>
    </row>
    <row r="3585" spans="1:12">
      <c r="A3585" t="str" cm="1">
        <f t="array" ref="A3585">IFERROR(INDEX(OpenMeteoAPI[City],ROWS($A$2:A3585))&amp;", "&amp;INDEX(OpenMeteoAPI[CountryCode],ROWS($A$2:A3585)),"")</f>
        <v>Stockholm, SE</v>
      </c>
      <c r="B3585" t="str" cm="1">
        <f t="array" ref="B3585">IF($A3585="","",INDEX(OpenMeteoAPI[LocationID],ROWS($B$2:B3585)))</f>
        <v>SE-STO</v>
      </c>
      <c r="C3585" s="5" cm="1">
        <f t="array" ref="C3585">IF($A3585="","",INDEX(OpenMeteoAPI[ForecastDateTime],ROWS($C$2:C3585)))</f>
        <v>46219.291666666664</v>
      </c>
      <c r="D3585" t="str">
        <f t="shared" si="55"/>
        <v>7AM</v>
      </c>
      <c r="E3585" t="str" cm="1">
        <f t="array" ref="E3585">IF($K3585="","",_xlfn.IFS($K3585=0,_xlfn.UNICHAR(9728),$K3585&lt;=3,_xlfn.UNICHAR(9729),OR($K3585=45,$K3585=48),"~",AND($K3585&gt;=51,$K3585&lt;=67),_xlfn.UNICHAR(9748),AND($K3585&gt;=71,$K3585&lt;=77),_xlfn.UNICHAR(10052),AND($K3585&gt;=80,$K3585&lt;=82),_xlfn.UNICHAR(9748),AND($K3585&gt;=95,$K3585&lt;=99),_xlfn.UNICHAR(9889),TRUE,_xlfn.UNICHAR(9729)))</f>
        <v>☀</v>
      </c>
      <c r="F3585" t="str" cm="1">
        <f t="array" ref="F3585">IF($K3585="","",_xlfn.IFS($K3585=0,"Clear",$K3585&lt;=3,"Partly Cloudy",OR($K3585=45,$K3585=48),"Fog",AND($K3585&gt;=51,$K3585&lt;=67),"Drizzle",AND($K3585&gt;=71,$K3585&lt;=77),"Snow",AND($K3585&gt;=80,$K3585&lt;=82),"Rain Showers",AND($K3585&gt;=95,$K3585&lt;=99),"Thunderstorm",TRUE,"Cloudy"))</f>
        <v>Clear</v>
      </c>
      <c r="G3585" s="3" cm="1">
        <f t="array" ref="G3585">IF($A3585="","",INDEX(OpenMeteoAPI[TemperatureC],ROWS($G$2:G3585)))</f>
        <v>20.100000000000001</v>
      </c>
      <c r="H3585" s="4" cm="1">
        <f t="array" ref="H3585">IF($A3585="","",INDEX(OpenMeteoAPI[RelativeHumidityPct],ROWS($H$2:H3585))/100)</f>
        <v>0.74</v>
      </c>
      <c r="I3585" s="4" cm="1">
        <f t="array" ref="I3585">IF($A3585="","",INDEX(OpenMeteoAPI[PrecipitationProbabilityPct],ROWS($I$2:I3585))/100)</f>
        <v>0.05</v>
      </c>
      <c r="J3585" s="3" cm="1">
        <f t="array" ref="J3585">IF($A3585="","",INDEX(OpenMeteoAPI[PrecipitationMM],ROWS($J$2:J3585)))</f>
        <v>0</v>
      </c>
      <c r="K3585" cm="1">
        <f t="array" ref="K3585">IF($A3585="","",INDEX(OpenMeteoAPI[WeatherCode],ROWS($K$2:K3585)))</f>
        <v>0</v>
      </c>
      <c r="L3585" s="3" cm="1">
        <f t="array" ref="L3585">IF($A3585="","",INDEX(OpenMeteoAPI[WindSpeedKMH],ROWS($L$2:L3585)))</f>
        <v>7.2</v>
      </c>
    </row>
    <row r="3586" spans="1:12">
      <c r="A3586" t="str" cm="1">
        <f t="array" ref="A3586">IFERROR(INDEX(OpenMeteoAPI[City],ROWS($A$2:A3586))&amp;", "&amp;INDEX(OpenMeteoAPI[CountryCode],ROWS($A$2:A3586)),"")</f>
        <v>Stockholm, SE</v>
      </c>
      <c r="B3586" t="str" cm="1">
        <f t="array" ref="B3586">IF($A3586="","",INDEX(OpenMeteoAPI[LocationID],ROWS($B$2:B3586)))</f>
        <v>SE-STO</v>
      </c>
      <c r="C3586" s="5" cm="1">
        <f t="array" ref="C3586">IF($A3586="","",INDEX(OpenMeteoAPI[ForecastDateTime],ROWS($C$2:C3586)))</f>
        <v>46219.333333333336</v>
      </c>
      <c r="D3586" t="str">
        <f t="shared" si="55"/>
        <v>8AM</v>
      </c>
      <c r="E3586" t="str" cm="1">
        <f t="array" ref="E3586">IF($K3586="","",_xlfn.IFS($K3586=0,_xlfn.UNICHAR(9728),$K3586&lt;=3,_xlfn.UNICHAR(9729),OR($K3586=45,$K3586=48),"~",AND($K3586&gt;=51,$K3586&lt;=67),_xlfn.UNICHAR(9748),AND($K3586&gt;=71,$K3586&lt;=77),_xlfn.UNICHAR(10052),AND($K3586&gt;=80,$K3586&lt;=82),_xlfn.UNICHAR(9748),AND($K3586&gt;=95,$K3586&lt;=99),_xlfn.UNICHAR(9889),TRUE,_xlfn.UNICHAR(9729)))</f>
        <v>☀</v>
      </c>
      <c r="F3586" t="str" cm="1">
        <f t="array" ref="F3586">IF($K3586="","",_xlfn.IFS($K3586=0,"Clear",$K3586&lt;=3,"Partly Cloudy",OR($K3586=45,$K3586=48),"Fog",AND($K3586&gt;=51,$K3586&lt;=67),"Drizzle",AND($K3586&gt;=71,$K3586&lt;=77),"Snow",AND($K3586&gt;=80,$K3586&lt;=82),"Rain Showers",AND($K3586&gt;=95,$K3586&lt;=99),"Thunderstorm",TRUE,"Cloudy"))</f>
        <v>Clear</v>
      </c>
      <c r="G3586" s="3" cm="1">
        <f t="array" ref="G3586">IF($A3586="","",INDEX(OpenMeteoAPI[TemperatureC],ROWS($G$2:G3586)))</f>
        <v>20.8</v>
      </c>
      <c r="H3586" s="4" cm="1">
        <f t="array" ref="H3586">IF($A3586="","",INDEX(OpenMeteoAPI[RelativeHumidityPct],ROWS($H$2:H3586))/100)</f>
        <v>0.71</v>
      </c>
      <c r="I3586" s="4" cm="1">
        <f t="array" ref="I3586">IF($A3586="","",INDEX(OpenMeteoAPI[PrecipitationProbabilityPct],ROWS($I$2:I3586))/100)</f>
        <v>0.06</v>
      </c>
      <c r="J3586" s="3" cm="1">
        <f t="array" ref="J3586">IF($A3586="","",INDEX(OpenMeteoAPI[PrecipitationMM],ROWS($J$2:J3586)))</f>
        <v>0</v>
      </c>
      <c r="K3586" cm="1">
        <f t="array" ref="K3586">IF($A3586="","",INDEX(OpenMeteoAPI[WeatherCode],ROWS($K$2:K3586)))</f>
        <v>0</v>
      </c>
      <c r="L3586" s="3" cm="1">
        <f t="array" ref="L3586">IF($A3586="","",INDEX(OpenMeteoAPI[WindSpeedKMH],ROWS($L$2:L3586)))</f>
        <v>8.1999999999999993</v>
      </c>
    </row>
    <row r="3587" spans="1:12">
      <c r="A3587" t="str" cm="1">
        <f t="array" ref="A3587">IFERROR(INDEX(OpenMeteoAPI[City],ROWS($A$2:A3587))&amp;", "&amp;INDEX(OpenMeteoAPI[CountryCode],ROWS($A$2:A3587)),"")</f>
        <v>Stockholm, SE</v>
      </c>
      <c r="B3587" t="str" cm="1">
        <f t="array" ref="B3587">IF($A3587="","",INDEX(OpenMeteoAPI[LocationID],ROWS($B$2:B3587)))</f>
        <v>SE-STO</v>
      </c>
      <c r="C3587" s="5" cm="1">
        <f t="array" ref="C3587">IF($A3587="","",INDEX(OpenMeteoAPI[ForecastDateTime],ROWS($C$2:C3587)))</f>
        <v>46219.375</v>
      </c>
      <c r="D3587" t="str">
        <f t="shared" ref="D3587:D3650" si="56">IF($A3587="","",TEXT($C3587,"hAM/PM"))</f>
        <v>9AM</v>
      </c>
      <c r="E3587" t="str" cm="1">
        <f t="array" ref="E3587">IF($K3587="","",_xlfn.IFS($K3587=0,_xlfn.UNICHAR(9728),$K3587&lt;=3,_xlfn.UNICHAR(9729),OR($K3587=45,$K3587=48),"~",AND($K3587&gt;=51,$K3587&lt;=67),_xlfn.UNICHAR(9748),AND($K3587&gt;=71,$K3587&lt;=77),_xlfn.UNICHAR(10052),AND($K3587&gt;=80,$K3587&lt;=82),_xlfn.UNICHAR(9748),AND($K3587&gt;=95,$K3587&lt;=99),_xlfn.UNICHAR(9889),TRUE,_xlfn.UNICHAR(9729)))</f>
        <v>☀</v>
      </c>
      <c r="F3587" t="str" cm="1">
        <f t="array" ref="F3587">IF($K3587="","",_xlfn.IFS($K3587=0,"Clear",$K3587&lt;=3,"Partly Cloudy",OR($K3587=45,$K3587=48),"Fog",AND($K3587&gt;=51,$K3587&lt;=67),"Drizzle",AND($K3587&gt;=71,$K3587&lt;=77),"Snow",AND($K3587&gt;=80,$K3587&lt;=82),"Rain Showers",AND($K3587&gt;=95,$K3587&lt;=99),"Thunderstorm",TRUE,"Cloudy"))</f>
        <v>Clear</v>
      </c>
      <c r="G3587" s="3" cm="1">
        <f t="array" ref="G3587">IF($A3587="","",INDEX(OpenMeteoAPI[TemperatureC],ROWS($G$2:G3587)))</f>
        <v>21.5</v>
      </c>
      <c r="H3587" s="4" cm="1">
        <f t="array" ref="H3587">IF($A3587="","",INDEX(OpenMeteoAPI[RelativeHumidityPct],ROWS($H$2:H3587))/100)</f>
        <v>0.66</v>
      </c>
      <c r="I3587" s="4" cm="1">
        <f t="array" ref="I3587">IF($A3587="","",INDEX(OpenMeteoAPI[PrecipitationProbabilityPct],ROWS($I$2:I3587))/100)</f>
        <v>0.08</v>
      </c>
      <c r="J3587" s="3" cm="1">
        <f t="array" ref="J3587">IF($A3587="","",INDEX(OpenMeteoAPI[PrecipitationMM],ROWS($J$2:J3587)))</f>
        <v>0</v>
      </c>
      <c r="K3587" cm="1">
        <f t="array" ref="K3587">IF($A3587="","",INDEX(OpenMeteoAPI[WeatherCode],ROWS($K$2:K3587)))</f>
        <v>0</v>
      </c>
      <c r="L3587" s="3" cm="1">
        <f t="array" ref="L3587">IF($A3587="","",INDEX(OpenMeteoAPI[WindSpeedKMH],ROWS($L$2:L3587)))</f>
        <v>8.4</v>
      </c>
    </row>
    <row r="3588" spans="1:12">
      <c r="A3588" t="str" cm="1">
        <f t="array" ref="A3588">IFERROR(INDEX(OpenMeteoAPI[City],ROWS($A$2:A3588))&amp;", "&amp;INDEX(OpenMeteoAPI[CountryCode],ROWS($A$2:A3588)),"")</f>
        <v>Stockholm, SE</v>
      </c>
      <c r="B3588" t="str" cm="1">
        <f t="array" ref="B3588">IF($A3588="","",INDEX(OpenMeteoAPI[LocationID],ROWS($B$2:B3588)))</f>
        <v>SE-STO</v>
      </c>
      <c r="C3588" s="5" cm="1">
        <f t="array" ref="C3588">IF($A3588="","",INDEX(OpenMeteoAPI[ForecastDateTime],ROWS($C$2:C3588)))</f>
        <v>46219.416666666664</v>
      </c>
      <c r="D3588" t="str">
        <f t="shared" si="56"/>
        <v>10AM</v>
      </c>
      <c r="E3588" t="str" cm="1">
        <f t="array" ref="E3588">IF($K3588="","",_xlfn.IFS($K3588=0,_xlfn.UNICHAR(9728),$K3588&lt;=3,_xlfn.UNICHAR(9729),OR($K3588=45,$K3588=48),"~",AND($K3588&gt;=51,$K3588&lt;=67),_xlfn.UNICHAR(9748),AND($K3588&gt;=71,$K3588&lt;=77),_xlfn.UNICHAR(10052),AND($K3588&gt;=80,$K3588&lt;=82),_xlfn.UNICHAR(9748),AND($K3588&gt;=95,$K3588&lt;=99),_xlfn.UNICHAR(9889),TRUE,_xlfn.UNICHAR(9729)))</f>
        <v>☀</v>
      </c>
      <c r="F3588" t="str" cm="1">
        <f t="array" ref="F3588">IF($K3588="","",_xlfn.IFS($K3588=0,"Clear",$K3588&lt;=3,"Partly Cloudy",OR($K3588=45,$K3588=48),"Fog",AND($K3588&gt;=51,$K3588&lt;=67),"Drizzle",AND($K3588&gt;=71,$K3588&lt;=77),"Snow",AND($K3588&gt;=80,$K3588&lt;=82),"Rain Showers",AND($K3588&gt;=95,$K3588&lt;=99),"Thunderstorm",TRUE,"Cloudy"))</f>
        <v>Clear</v>
      </c>
      <c r="G3588" s="3" cm="1">
        <f t="array" ref="G3588">IF($A3588="","",INDEX(OpenMeteoAPI[TemperatureC],ROWS($G$2:G3588)))</f>
        <v>22.2</v>
      </c>
      <c r="H3588" s="4" cm="1">
        <f t="array" ref="H3588">IF($A3588="","",INDEX(OpenMeteoAPI[RelativeHumidityPct],ROWS($H$2:H3588))/100)</f>
        <v>0.62</v>
      </c>
      <c r="I3588" s="4" cm="1">
        <f t="array" ref="I3588">IF($A3588="","",INDEX(OpenMeteoAPI[PrecipitationProbabilityPct],ROWS($I$2:I3588))/100)</f>
        <v>0.1</v>
      </c>
      <c r="J3588" s="3" cm="1">
        <f t="array" ref="J3588">IF($A3588="","",INDEX(OpenMeteoAPI[PrecipitationMM],ROWS($J$2:J3588)))</f>
        <v>0</v>
      </c>
      <c r="K3588" cm="1">
        <f t="array" ref="K3588">IF($A3588="","",INDEX(OpenMeteoAPI[WeatherCode],ROWS($K$2:K3588)))</f>
        <v>0</v>
      </c>
      <c r="L3588" s="3" cm="1">
        <f t="array" ref="L3588">IF($A3588="","",INDEX(OpenMeteoAPI[WindSpeedKMH],ROWS($L$2:L3588)))</f>
        <v>8.1</v>
      </c>
    </row>
    <row r="3589" spans="1:12">
      <c r="A3589" t="str" cm="1">
        <f t="array" ref="A3589">IFERROR(INDEX(OpenMeteoAPI[City],ROWS($A$2:A3589))&amp;", "&amp;INDEX(OpenMeteoAPI[CountryCode],ROWS($A$2:A3589)),"")</f>
        <v>Stockholm, SE</v>
      </c>
      <c r="B3589" t="str" cm="1">
        <f t="array" ref="B3589">IF($A3589="","",INDEX(OpenMeteoAPI[LocationID],ROWS($B$2:B3589)))</f>
        <v>SE-STO</v>
      </c>
      <c r="C3589" s="5" cm="1">
        <f t="array" ref="C3589">IF($A3589="","",INDEX(OpenMeteoAPI[ForecastDateTime],ROWS($C$2:C3589)))</f>
        <v>46219.458333333336</v>
      </c>
      <c r="D3589" t="str">
        <f t="shared" si="56"/>
        <v>11AM</v>
      </c>
      <c r="E3589" t="str" cm="1">
        <f t="array" ref="E3589">IF($K3589="","",_xlfn.IFS($K3589=0,_xlfn.UNICHAR(9728),$K3589&lt;=3,_xlfn.UNICHAR(9729),OR($K3589=45,$K3589=48),"~",AND($K3589&gt;=51,$K3589&lt;=67),_xlfn.UNICHAR(9748),AND($K3589&gt;=71,$K3589&lt;=77),_xlfn.UNICHAR(10052),AND($K3589&gt;=80,$K3589&lt;=82),_xlfn.UNICHAR(9748),AND($K3589&gt;=95,$K3589&lt;=99),_xlfn.UNICHAR(9889),TRUE,_xlfn.UNICHAR(9729)))</f>
        <v>☀</v>
      </c>
      <c r="F3589" t="str" cm="1">
        <f t="array" ref="F3589">IF($K3589="","",_xlfn.IFS($K3589=0,"Clear",$K3589&lt;=3,"Partly Cloudy",OR($K3589=45,$K3589=48),"Fog",AND($K3589&gt;=51,$K3589&lt;=67),"Drizzle",AND($K3589&gt;=71,$K3589&lt;=77),"Snow",AND($K3589&gt;=80,$K3589&lt;=82),"Rain Showers",AND($K3589&gt;=95,$K3589&lt;=99),"Thunderstorm",TRUE,"Cloudy"))</f>
        <v>Clear</v>
      </c>
      <c r="G3589" s="3" cm="1">
        <f t="array" ref="G3589">IF($A3589="","",INDEX(OpenMeteoAPI[TemperatureC],ROWS($G$2:G3589)))</f>
        <v>23</v>
      </c>
      <c r="H3589" s="4" cm="1">
        <f t="array" ref="H3589">IF($A3589="","",INDEX(OpenMeteoAPI[RelativeHumidityPct],ROWS($H$2:H3589))/100)</f>
        <v>0.56999999999999995</v>
      </c>
      <c r="I3589" s="4" cm="1">
        <f t="array" ref="I3589">IF($A3589="","",INDEX(OpenMeteoAPI[PrecipitationProbabilityPct],ROWS($I$2:I3589))/100)</f>
        <v>0.12</v>
      </c>
      <c r="J3589" s="3" cm="1">
        <f t="array" ref="J3589">IF($A3589="","",INDEX(OpenMeteoAPI[PrecipitationMM],ROWS($J$2:J3589)))</f>
        <v>0</v>
      </c>
      <c r="K3589" cm="1">
        <f t="array" ref="K3589">IF($A3589="","",INDEX(OpenMeteoAPI[WeatherCode],ROWS($K$2:K3589)))</f>
        <v>0</v>
      </c>
      <c r="L3589" s="3" cm="1">
        <f t="array" ref="L3589">IF($A3589="","",INDEX(OpenMeteoAPI[WindSpeedKMH],ROWS($L$2:L3589)))</f>
        <v>7.7</v>
      </c>
    </row>
    <row r="3590" spans="1:12">
      <c r="A3590" t="str" cm="1">
        <f t="array" ref="A3590">IFERROR(INDEX(OpenMeteoAPI[City],ROWS($A$2:A3590))&amp;", "&amp;INDEX(OpenMeteoAPI[CountryCode],ROWS($A$2:A3590)),"")</f>
        <v>Stockholm, SE</v>
      </c>
      <c r="B3590" t="str" cm="1">
        <f t="array" ref="B3590">IF($A3590="","",INDEX(OpenMeteoAPI[LocationID],ROWS($B$2:B3590)))</f>
        <v>SE-STO</v>
      </c>
      <c r="C3590" s="5" cm="1">
        <f t="array" ref="C3590">IF($A3590="","",INDEX(OpenMeteoAPI[ForecastDateTime],ROWS($C$2:C3590)))</f>
        <v>46219.5</v>
      </c>
      <c r="D3590" t="str">
        <f t="shared" si="56"/>
        <v>12PM</v>
      </c>
      <c r="E3590" t="str" cm="1">
        <f t="array" ref="E3590">IF($K3590="","",_xlfn.IFS($K3590=0,_xlfn.UNICHAR(9728),$K3590&lt;=3,_xlfn.UNICHAR(9729),OR($K3590=45,$K3590=48),"~",AND($K3590&gt;=51,$K3590&lt;=67),_xlfn.UNICHAR(9748),AND($K3590&gt;=71,$K3590&lt;=77),_xlfn.UNICHAR(10052),AND($K3590&gt;=80,$K3590&lt;=82),_xlfn.UNICHAR(9748),AND($K3590&gt;=95,$K3590&lt;=99),_xlfn.UNICHAR(9889),TRUE,_xlfn.UNICHAR(9729)))</f>
        <v>☀</v>
      </c>
      <c r="F3590" t="str" cm="1">
        <f t="array" ref="F3590">IF($K3590="","",_xlfn.IFS($K3590=0,"Clear",$K3590&lt;=3,"Partly Cloudy",OR($K3590=45,$K3590=48),"Fog",AND($K3590&gt;=51,$K3590&lt;=67),"Drizzle",AND($K3590&gt;=71,$K3590&lt;=77),"Snow",AND($K3590&gt;=80,$K3590&lt;=82),"Rain Showers",AND($K3590&gt;=95,$K3590&lt;=99),"Thunderstorm",TRUE,"Cloudy"))</f>
        <v>Clear</v>
      </c>
      <c r="G3590" s="3" cm="1">
        <f t="array" ref="G3590">IF($A3590="","",INDEX(OpenMeteoAPI[TemperatureC],ROWS($G$2:G3590)))</f>
        <v>23.7</v>
      </c>
      <c r="H3590" s="4" cm="1">
        <f t="array" ref="H3590">IF($A3590="","",INDEX(OpenMeteoAPI[RelativeHumidityPct],ROWS($H$2:H3590))/100)</f>
        <v>0.52</v>
      </c>
      <c r="I3590" s="4" cm="1">
        <f t="array" ref="I3590">IF($A3590="","",INDEX(OpenMeteoAPI[PrecipitationProbabilityPct],ROWS($I$2:I3590))/100)</f>
        <v>0.14000000000000001</v>
      </c>
      <c r="J3590" s="3" cm="1">
        <f t="array" ref="J3590">IF($A3590="","",INDEX(OpenMeteoAPI[PrecipitationMM],ROWS($J$2:J3590)))</f>
        <v>0</v>
      </c>
      <c r="K3590" cm="1">
        <f t="array" ref="K3590">IF($A3590="","",INDEX(OpenMeteoAPI[WeatherCode],ROWS($K$2:K3590)))</f>
        <v>0</v>
      </c>
      <c r="L3590" s="3" cm="1">
        <f t="array" ref="L3590">IF($A3590="","",INDEX(OpenMeteoAPI[WindSpeedKMH],ROWS($L$2:L3590)))</f>
        <v>7.6</v>
      </c>
    </row>
    <row r="3591" spans="1:12">
      <c r="A3591" t="str" cm="1">
        <f t="array" ref="A3591">IFERROR(INDEX(OpenMeteoAPI[City],ROWS($A$2:A3591))&amp;", "&amp;INDEX(OpenMeteoAPI[CountryCode],ROWS($A$2:A3591)),"")</f>
        <v>Stockholm, SE</v>
      </c>
      <c r="B3591" t="str" cm="1">
        <f t="array" ref="B3591">IF($A3591="","",INDEX(OpenMeteoAPI[LocationID],ROWS($B$2:B3591)))</f>
        <v>SE-STO</v>
      </c>
      <c r="C3591" s="5" cm="1">
        <f t="array" ref="C3591">IF($A3591="","",INDEX(OpenMeteoAPI[ForecastDateTime],ROWS($C$2:C3591)))</f>
        <v>46219.541666666664</v>
      </c>
      <c r="D3591" t="str">
        <f t="shared" si="56"/>
        <v>1PM</v>
      </c>
      <c r="E3591" t="str" cm="1">
        <f t="array" ref="E3591">IF($K3591="","",_xlfn.IFS($K3591=0,_xlfn.UNICHAR(9728),$K3591&lt;=3,_xlfn.UNICHAR(9729),OR($K3591=45,$K3591=48),"~",AND($K3591&gt;=51,$K3591&lt;=67),_xlfn.UNICHAR(9748),AND($K3591&gt;=71,$K3591&lt;=77),_xlfn.UNICHAR(10052),AND($K3591&gt;=80,$K3591&lt;=82),_xlfn.UNICHAR(9748),AND($K3591&gt;=95,$K3591&lt;=99),_xlfn.UNICHAR(9889),TRUE,_xlfn.UNICHAR(9729)))</f>
        <v>☀</v>
      </c>
      <c r="F3591" t="str" cm="1">
        <f t="array" ref="F3591">IF($K3591="","",_xlfn.IFS($K3591=0,"Clear",$K3591&lt;=3,"Partly Cloudy",OR($K3591=45,$K3591=48),"Fog",AND($K3591&gt;=51,$K3591&lt;=67),"Drizzle",AND($K3591&gt;=71,$K3591&lt;=77),"Snow",AND($K3591&gt;=80,$K3591&lt;=82),"Rain Showers",AND($K3591&gt;=95,$K3591&lt;=99),"Thunderstorm",TRUE,"Cloudy"))</f>
        <v>Clear</v>
      </c>
      <c r="G3591" s="3" cm="1">
        <f t="array" ref="G3591">IF($A3591="","",INDEX(OpenMeteoAPI[TemperatureC],ROWS($G$2:G3591)))</f>
        <v>24.2</v>
      </c>
      <c r="H3591" s="4" cm="1">
        <f t="array" ref="H3591">IF($A3591="","",INDEX(OpenMeteoAPI[RelativeHumidityPct],ROWS($H$2:H3591))/100)</f>
        <v>0.49</v>
      </c>
      <c r="I3591" s="4" cm="1">
        <f t="array" ref="I3591">IF($A3591="","",INDEX(OpenMeteoAPI[PrecipitationProbabilityPct],ROWS($I$2:I3591))/100)</f>
        <v>0.16</v>
      </c>
      <c r="J3591" s="3" cm="1">
        <f t="array" ref="J3591">IF($A3591="","",INDEX(OpenMeteoAPI[PrecipitationMM],ROWS($J$2:J3591)))</f>
        <v>0</v>
      </c>
      <c r="K3591" cm="1">
        <f t="array" ref="K3591">IF($A3591="","",INDEX(OpenMeteoAPI[WeatherCode],ROWS($K$2:K3591)))</f>
        <v>0</v>
      </c>
      <c r="L3591" s="3" cm="1">
        <f t="array" ref="L3591">IF($A3591="","",INDEX(OpenMeteoAPI[WindSpeedKMH],ROWS($L$2:L3591)))</f>
        <v>7.9</v>
      </c>
    </row>
    <row r="3592" spans="1:12">
      <c r="A3592" t="str" cm="1">
        <f t="array" ref="A3592">IFERROR(INDEX(OpenMeteoAPI[City],ROWS($A$2:A3592))&amp;", "&amp;INDEX(OpenMeteoAPI[CountryCode],ROWS($A$2:A3592)),"")</f>
        <v>Stockholm, SE</v>
      </c>
      <c r="B3592" t="str" cm="1">
        <f t="array" ref="B3592">IF($A3592="","",INDEX(OpenMeteoAPI[LocationID],ROWS($B$2:B3592)))</f>
        <v>SE-STO</v>
      </c>
      <c r="C3592" s="5" cm="1">
        <f t="array" ref="C3592">IF($A3592="","",INDEX(OpenMeteoAPI[ForecastDateTime],ROWS($C$2:C3592)))</f>
        <v>46219.583333333336</v>
      </c>
      <c r="D3592" t="str">
        <f t="shared" si="56"/>
        <v>2PM</v>
      </c>
      <c r="E3592" t="str" cm="1">
        <f t="array" ref="E3592">IF($K3592="","",_xlfn.IFS($K3592=0,_xlfn.UNICHAR(9728),$K3592&lt;=3,_xlfn.UNICHAR(9729),OR($K3592=45,$K3592=48),"~",AND($K3592&gt;=51,$K3592&lt;=67),_xlfn.UNICHAR(9748),AND($K3592&gt;=71,$K3592&lt;=77),_xlfn.UNICHAR(10052),AND($K3592&gt;=80,$K3592&lt;=82),_xlfn.UNICHAR(9748),AND($K3592&gt;=95,$K3592&lt;=99),_xlfn.UNICHAR(9889),TRUE,_xlfn.UNICHAR(9729)))</f>
        <v>☀</v>
      </c>
      <c r="F3592" t="str" cm="1">
        <f t="array" ref="F3592">IF($K3592="","",_xlfn.IFS($K3592=0,"Clear",$K3592&lt;=3,"Partly Cloudy",OR($K3592=45,$K3592=48),"Fog",AND($K3592&gt;=51,$K3592&lt;=67),"Drizzle",AND($K3592&gt;=71,$K3592&lt;=77),"Snow",AND($K3592&gt;=80,$K3592&lt;=82),"Rain Showers",AND($K3592&gt;=95,$K3592&lt;=99),"Thunderstorm",TRUE,"Cloudy"))</f>
        <v>Clear</v>
      </c>
      <c r="G3592" s="3" cm="1">
        <f t="array" ref="G3592">IF($A3592="","",INDEX(OpenMeteoAPI[TemperatureC],ROWS($G$2:G3592)))</f>
        <v>24.5</v>
      </c>
      <c r="H3592" s="4" cm="1">
        <f t="array" ref="H3592">IF($A3592="","",INDEX(OpenMeteoAPI[RelativeHumidityPct],ROWS($H$2:H3592))/100)</f>
        <v>0.47</v>
      </c>
      <c r="I3592" s="4" cm="1">
        <f t="array" ref="I3592">IF($A3592="","",INDEX(OpenMeteoAPI[PrecipitationProbabilityPct],ROWS($I$2:I3592))/100)</f>
        <v>0.18</v>
      </c>
      <c r="J3592" s="3" cm="1">
        <f t="array" ref="J3592">IF($A3592="","",INDEX(OpenMeteoAPI[PrecipitationMM],ROWS($J$2:J3592)))</f>
        <v>0</v>
      </c>
      <c r="K3592" cm="1">
        <f t="array" ref="K3592">IF($A3592="","",INDEX(OpenMeteoAPI[WeatherCode],ROWS($K$2:K3592)))</f>
        <v>0</v>
      </c>
      <c r="L3592" s="3" cm="1">
        <f t="array" ref="L3592">IF($A3592="","",INDEX(OpenMeteoAPI[WindSpeedKMH],ROWS($L$2:L3592)))</f>
        <v>8.3000000000000007</v>
      </c>
    </row>
    <row r="3593" spans="1:12">
      <c r="A3593" t="str" cm="1">
        <f t="array" ref="A3593">IFERROR(INDEX(OpenMeteoAPI[City],ROWS($A$2:A3593))&amp;", "&amp;INDEX(OpenMeteoAPI[CountryCode],ROWS($A$2:A3593)),"")</f>
        <v>Stockholm, SE</v>
      </c>
      <c r="B3593" t="str" cm="1">
        <f t="array" ref="B3593">IF($A3593="","",INDEX(OpenMeteoAPI[LocationID],ROWS($B$2:B3593)))</f>
        <v>SE-STO</v>
      </c>
      <c r="C3593" s="5" cm="1">
        <f t="array" ref="C3593">IF($A3593="","",INDEX(OpenMeteoAPI[ForecastDateTime],ROWS($C$2:C3593)))</f>
        <v>46219.625</v>
      </c>
      <c r="D3593" t="str">
        <f t="shared" si="56"/>
        <v>3PM</v>
      </c>
      <c r="E3593" t="str" cm="1">
        <f t="array" ref="E3593">IF($K3593="","",_xlfn.IFS($K3593=0,_xlfn.UNICHAR(9728),$K3593&lt;=3,_xlfn.UNICHAR(9729),OR($K3593=45,$K3593=48),"~",AND($K3593&gt;=51,$K3593&lt;=67),_xlfn.UNICHAR(9748),AND($K3593&gt;=71,$K3593&lt;=77),_xlfn.UNICHAR(10052),AND($K3593&gt;=80,$K3593&lt;=82),_xlfn.UNICHAR(9748),AND($K3593&gt;=95,$K3593&lt;=99),_xlfn.UNICHAR(9889),TRUE,_xlfn.UNICHAR(9729)))</f>
        <v>☀</v>
      </c>
      <c r="F3593" t="str" cm="1">
        <f t="array" ref="F3593">IF($K3593="","",_xlfn.IFS($K3593=0,"Clear",$K3593&lt;=3,"Partly Cloudy",OR($K3593=45,$K3593=48),"Fog",AND($K3593&gt;=51,$K3593&lt;=67),"Drizzle",AND($K3593&gt;=71,$K3593&lt;=77),"Snow",AND($K3593&gt;=80,$K3593&lt;=82),"Rain Showers",AND($K3593&gt;=95,$K3593&lt;=99),"Thunderstorm",TRUE,"Cloudy"))</f>
        <v>Clear</v>
      </c>
      <c r="G3593" s="3" cm="1">
        <f t="array" ref="G3593">IF($A3593="","",INDEX(OpenMeteoAPI[TemperatureC],ROWS($G$2:G3593)))</f>
        <v>24.5</v>
      </c>
      <c r="H3593" s="4" cm="1">
        <f t="array" ref="H3593">IF($A3593="","",INDEX(OpenMeteoAPI[RelativeHumidityPct],ROWS($H$2:H3593))/100)</f>
        <v>0.47</v>
      </c>
      <c r="I3593" s="4" cm="1">
        <f t="array" ref="I3593">IF($A3593="","",INDEX(OpenMeteoAPI[PrecipitationProbabilityPct],ROWS($I$2:I3593))/100)</f>
        <v>0.19</v>
      </c>
      <c r="J3593" s="3" cm="1">
        <f t="array" ref="J3593">IF($A3593="","",INDEX(OpenMeteoAPI[PrecipitationMM],ROWS($J$2:J3593)))</f>
        <v>0</v>
      </c>
      <c r="K3593" cm="1">
        <f t="array" ref="K3593">IF($A3593="","",INDEX(OpenMeteoAPI[WeatherCode],ROWS($K$2:K3593)))</f>
        <v>0</v>
      </c>
      <c r="L3593" s="3" cm="1">
        <f t="array" ref="L3593">IF($A3593="","",INDEX(OpenMeteoAPI[WindSpeedKMH],ROWS($L$2:L3593)))</f>
        <v>8.6</v>
      </c>
    </row>
    <row r="3594" spans="1:12">
      <c r="A3594" t="str" cm="1">
        <f t="array" ref="A3594">IFERROR(INDEX(OpenMeteoAPI[City],ROWS($A$2:A3594))&amp;", "&amp;INDEX(OpenMeteoAPI[CountryCode],ROWS($A$2:A3594)),"")</f>
        <v>Stockholm, SE</v>
      </c>
      <c r="B3594" t="str" cm="1">
        <f t="array" ref="B3594">IF($A3594="","",INDEX(OpenMeteoAPI[LocationID],ROWS($B$2:B3594)))</f>
        <v>SE-STO</v>
      </c>
      <c r="C3594" s="5" cm="1">
        <f t="array" ref="C3594">IF($A3594="","",INDEX(OpenMeteoAPI[ForecastDateTime],ROWS($C$2:C3594)))</f>
        <v>46219.666666666664</v>
      </c>
      <c r="D3594" t="str">
        <f t="shared" si="56"/>
        <v>4PM</v>
      </c>
      <c r="E3594" t="str" cm="1">
        <f t="array" ref="E3594">IF($K3594="","",_xlfn.IFS($K3594=0,_xlfn.UNICHAR(9728),$K3594&lt;=3,_xlfn.UNICHAR(9729),OR($K3594=45,$K3594=48),"~",AND($K3594&gt;=51,$K3594&lt;=67),_xlfn.UNICHAR(9748),AND($K3594&gt;=71,$K3594&lt;=77),_xlfn.UNICHAR(10052),AND($K3594&gt;=80,$K3594&lt;=82),_xlfn.UNICHAR(9748),AND($K3594&gt;=95,$K3594&lt;=99),_xlfn.UNICHAR(9889),TRUE,_xlfn.UNICHAR(9729)))</f>
        <v>☁</v>
      </c>
      <c r="F3594" t="str" cm="1">
        <f t="array" ref="F3594">IF($K3594="","",_xlfn.IFS($K3594=0,"Clear",$K3594&lt;=3,"Partly Cloudy",OR($K3594=45,$K3594=48),"Fog",AND($K3594&gt;=51,$K3594&lt;=67),"Drizzle",AND($K3594&gt;=71,$K3594&lt;=77),"Snow",AND($K3594&gt;=80,$K3594&lt;=82),"Rain Showers",AND($K3594&gt;=95,$K3594&lt;=99),"Thunderstorm",TRUE,"Cloudy"))</f>
        <v>Partly Cloudy</v>
      </c>
      <c r="G3594" s="3" cm="1">
        <f t="array" ref="G3594">IF($A3594="","",INDEX(OpenMeteoAPI[TemperatureC],ROWS($G$2:G3594)))</f>
        <v>24.2</v>
      </c>
      <c r="H3594" s="4" cm="1">
        <f t="array" ref="H3594">IF($A3594="","",INDEX(OpenMeteoAPI[RelativeHumidityPct],ROWS($H$2:H3594))/100)</f>
        <v>0.48</v>
      </c>
      <c r="I3594" s="4" cm="1">
        <f t="array" ref="I3594">IF($A3594="","",INDEX(OpenMeteoAPI[PrecipitationProbabilityPct],ROWS($I$2:I3594))/100)</f>
        <v>0.2</v>
      </c>
      <c r="J3594" s="3" cm="1">
        <f t="array" ref="J3594">IF($A3594="","",INDEX(OpenMeteoAPI[PrecipitationMM],ROWS($J$2:J3594)))</f>
        <v>0</v>
      </c>
      <c r="K3594" cm="1">
        <f t="array" ref="K3594">IF($A3594="","",INDEX(OpenMeteoAPI[WeatherCode],ROWS($K$2:K3594)))</f>
        <v>1</v>
      </c>
      <c r="L3594" s="3" cm="1">
        <f t="array" ref="L3594">IF($A3594="","",INDEX(OpenMeteoAPI[WindSpeedKMH],ROWS($L$2:L3594)))</f>
        <v>8.6</v>
      </c>
    </row>
    <row r="3595" spans="1:12">
      <c r="A3595" t="str" cm="1">
        <f t="array" ref="A3595">IFERROR(INDEX(OpenMeteoAPI[City],ROWS($A$2:A3595))&amp;", "&amp;INDEX(OpenMeteoAPI[CountryCode],ROWS($A$2:A3595)),"")</f>
        <v>Stockholm, SE</v>
      </c>
      <c r="B3595" t="str" cm="1">
        <f t="array" ref="B3595">IF($A3595="","",INDEX(OpenMeteoAPI[LocationID],ROWS($B$2:B3595)))</f>
        <v>SE-STO</v>
      </c>
      <c r="C3595" s="5" cm="1">
        <f t="array" ref="C3595">IF($A3595="","",INDEX(OpenMeteoAPI[ForecastDateTime],ROWS($C$2:C3595)))</f>
        <v>46219.708333333336</v>
      </c>
      <c r="D3595" t="str">
        <f t="shared" si="56"/>
        <v>5PM</v>
      </c>
      <c r="E3595" t="str" cm="1">
        <f t="array" ref="E3595">IF($K3595="","",_xlfn.IFS($K3595=0,_xlfn.UNICHAR(9728),$K3595&lt;=3,_xlfn.UNICHAR(9729),OR($K3595=45,$K3595=48),"~",AND($K3595&gt;=51,$K3595&lt;=67),_xlfn.UNICHAR(9748),AND($K3595&gt;=71,$K3595&lt;=77),_xlfn.UNICHAR(10052),AND($K3595&gt;=80,$K3595&lt;=82),_xlfn.UNICHAR(9748),AND($K3595&gt;=95,$K3595&lt;=99),_xlfn.UNICHAR(9889),TRUE,_xlfn.UNICHAR(9729)))</f>
        <v>☁</v>
      </c>
      <c r="F3595" t="str" cm="1">
        <f t="array" ref="F3595">IF($K3595="","",_xlfn.IFS($K3595=0,"Clear",$K3595&lt;=3,"Partly Cloudy",OR($K3595=45,$K3595=48),"Fog",AND($K3595&gt;=51,$K3595&lt;=67),"Drizzle",AND($K3595&gt;=71,$K3595&lt;=77),"Snow",AND($K3595&gt;=80,$K3595&lt;=82),"Rain Showers",AND($K3595&gt;=95,$K3595&lt;=99),"Thunderstorm",TRUE,"Cloudy"))</f>
        <v>Partly Cloudy</v>
      </c>
      <c r="G3595" s="3" cm="1">
        <f t="array" ref="G3595">IF($A3595="","",INDEX(OpenMeteoAPI[TemperatureC],ROWS($G$2:G3595)))</f>
        <v>23.8</v>
      </c>
      <c r="H3595" s="4" cm="1">
        <f t="array" ref="H3595">IF($A3595="","",INDEX(OpenMeteoAPI[RelativeHumidityPct],ROWS($H$2:H3595))/100)</f>
        <v>0.49</v>
      </c>
      <c r="I3595" s="4" cm="1">
        <f t="array" ref="I3595">IF($A3595="","",INDEX(OpenMeteoAPI[PrecipitationProbabilityPct],ROWS($I$2:I3595))/100)</f>
        <v>0.21</v>
      </c>
      <c r="J3595" s="3" cm="1">
        <f t="array" ref="J3595">IF($A3595="","",INDEX(OpenMeteoAPI[PrecipitationMM],ROWS($J$2:J3595)))</f>
        <v>0</v>
      </c>
      <c r="K3595" cm="1">
        <f t="array" ref="K3595">IF($A3595="","",INDEX(OpenMeteoAPI[WeatherCode],ROWS($K$2:K3595)))</f>
        <v>2</v>
      </c>
      <c r="L3595" s="3" cm="1">
        <f t="array" ref="L3595">IF($A3595="","",INDEX(OpenMeteoAPI[WindSpeedKMH],ROWS($L$2:L3595)))</f>
        <v>8.6999999999999993</v>
      </c>
    </row>
    <row r="3596" spans="1:12">
      <c r="A3596" t="str" cm="1">
        <f t="array" ref="A3596">IFERROR(INDEX(OpenMeteoAPI[City],ROWS($A$2:A3596))&amp;", "&amp;INDEX(OpenMeteoAPI[CountryCode],ROWS($A$2:A3596)),"")</f>
        <v>Stockholm, SE</v>
      </c>
      <c r="B3596" t="str" cm="1">
        <f t="array" ref="B3596">IF($A3596="","",INDEX(OpenMeteoAPI[LocationID],ROWS($B$2:B3596)))</f>
        <v>SE-STO</v>
      </c>
      <c r="C3596" s="5" cm="1">
        <f t="array" ref="C3596">IF($A3596="","",INDEX(OpenMeteoAPI[ForecastDateTime],ROWS($C$2:C3596)))</f>
        <v>46219.75</v>
      </c>
      <c r="D3596" t="str">
        <f t="shared" si="56"/>
        <v>6PM</v>
      </c>
      <c r="E3596" t="str" cm="1">
        <f t="array" ref="E3596">IF($K3596="","",_xlfn.IFS($K3596=0,_xlfn.UNICHAR(9728),$K3596&lt;=3,_xlfn.UNICHAR(9729),OR($K3596=45,$K3596=48),"~",AND($K3596&gt;=51,$K3596&lt;=67),_xlfn.UNICHAR(9748),AND($K3596&gt;=71,$K3596&lt;=77),_xlfn.UNICHAR(10052),AND($K3596&gt;=80,$K3596&lt;=82),_xlfn.UNICHAR(9748),AND($K3596&gt;=95,$K3596&lt;=99),_xlfn.UNICHAR(9889),TRUE,_xlfn.UNICHAR(9729)))</f>
        <v>☁</v>
      </c>
      <c r="F3596" t="str" cm="1">
        <f t="array" ref="F3596">IF($K3596="","",_xlfn.IFS($K3596=0,"Clear",$K3596&lt;=3,"Partly Cloudy",OR($K3596=45,$K3596=48),"Fog",AND($K3596&gt;=51,$K3596&lt;=67),"Drizzle",AND($K3596&gt;=71,$K3596&lt;=77),"Snow",AND($K3596&gt;=80,$K3596&lt;=82),"Rain Showers",AND($K3596&gt;=95,$K3596&lt;=99),"Thunderstorm",TRUE,"Cloudy"))</f>
        <v>Partly Cloudy</v>
      </c>
      <c r="G3596" s="3" cm="1">
        <f t="array" ref="G3596">IF($A3596="","",INDEX(OpenMeteoAPI[TemperatureC],ROWS($G$2:G3596)))</f>
        <v>23.3</v>
      </c>
      <c r="H3596" s="4" cm="1">
        <f t="array" ref="H3596">IF($A3596="","",INDEX(OpenMeteoAPI[RelativeHumidityPct],ROWS($H$2:H3596))/100)</f>
        <v>0.52</v>
      </c>
      <c r="I3596" s="4" cm="1">
        <f t="array" ref="I3596">IF($A3596="","",INDEX(OpenMeteoAPI[PrecipitationProbabilityPct],ROWS($I$2:I3596))/100)</f>
        <v>0.21</v>
      </c>
      <c r="J3596" s="3" cm="1">
        <f t="array" ref="J3596">IF($A3596="","",INDEX(OpenMeteoAPI[PrecipitationMM],ROWS($J$2:J3596)))</f>
        <v>0</v>
      </c>
      <c r="K3596" cm="1">
        <f t="array" ref="K3596">IF($A3596="","",INDEX(OpenMeteoAPI[WeatherCode],ROWS($K$2:K3596)))</f>
        <v>2</v>
      </c>
      <c r="L3596" s="3" cm="1">
        <f t="array" ref="L3596">IF($A3596="","",INDEX(OpenMeteoAPI[WindSpeedKMH],ROWS($L$2:L3596)))</f>
        <v>8.6999999999999993</v>
      </c>
    </row>
    <row r="3597" spans="1:12">
      <c r="A3597" t="str" cm="1">
        <f t="array" ref="A3597">IFERROR(INDEX(OpenMeteoAPI[City],ROWS($A$2:A3597))&amp;", "&amp;INDEX(OpenMeteoAPI[CountryCode],ROWS($A$2:A3597)),"")</f>
        <v>Stockholm, SE</v>
      </c>
      <c r="B3597" t="str" cm="1">
        <f t="array" ref="B3597">IF($A3597="","",INDEX(OpenMeteoAPI[LocationID],ROWS($B$2:B3597)))</f>
        <v>SE-STO</v>
      </c>
      <c r="C3597" s="5" cm="1">
        <f t="array" ref="C3597">IF($A3597="","",INDEX(OpenMeteoAPI[ForecastDateTime],ROWS($C$2:C3597)))</f>
        <v>46219.791666666664</v>
      </c>
      <c r="D3597" t="str">
        <f t="shared" si="56"/>
        <v>7PM</v>
      </c>
      <c r="E3597" t="str" cm="1">
        <f t="array" ref="E3597">IF($K3597="","",_xlfn.IFS($K3597=0,_xlfn.UNICHAR(9728),$K3597&lt;=3,_xlfn.UNICHAR(9729),OR($K3597=45,$K3597=48),"~",AND($K3597&gt;=51,$K3597&lt;=67),_xlfn.UNICHAR(9748),AND($K3597&gt;=71,$K3597&lt;=77),_xlfn.UNICHAR(10052),AND($K3597&gt;=80,$K3597&lt;=82),_xlfn.UNICHAR(9748),AND($K3597&gt;=95,$K3597&lt;=99),_xlfn.UNICHAR(9889),TRUE,_xlfn.UNICHAR(9729)))</f>
        <v>☁</v>
      </c>
      <c r="F3597" t="str" cm="1">
        <f t="array" ref="F3597">IF($K3597="","",_xlfn.IFS($K3597=0,"Clear",$K3597&lt;=3,"Partly Cloudy",OR($K3597=45,$K3597=48),"Fog",AND($K3597&gt;=51,$K3597&lt;=67),"Drizzle",AND($K3597&gt;=71,$K3597&lt;=77),"Snow",AND($K3597&gt;=80,$K3597&lt;=82),"Rain Showers",AND($K3597&gt;=95,$K3597&lt;=99),"Thunderstorm",TRUE,"Cloudy"))</f>
        <v>Partly Cloudy</v>
      </c>
      <c r="G3597" s="3" cm="1">
        <f t="array" ref="G3597">IF($A3597="","",INDEX(OpenMeteoAPI[TemperatureC],ROWS($G$2:G3597)))</f>
        <v>22.7</v>
      </c>
      <c r="H3597" s="4" cm="1">
        <f t="array" ref="H3597">IF($A3597="","",INDEX(OpenMeteoAPI[RelativeHumidityPct],ROWS($H$2:H3597))/100)</f>
        <v>0.54</v>
      </c>
      <c r="I3597" s="4" cm="1">
        <f t="array" ref="I3597">IF($A3597="","",INDEX(OpenMeteoAPI[PrecipitationProbabilityPct],ROWS($I$2:I3597))/100)</f>
        <v>0.21</v>
      </c>
      <c r="J3597" s="3" cm="1">
        <f t="array" ref="J3597">IF($A3597="","",INDEX(OpenMeteoAPI[PrecipitationMM],ROWS($J$2:J3597)))</f>
        <v>0</v>
      </c>
      <c r="K3597" cm="1">
        <f t="array" ref="K3597">IF($A3597="","",INDEX(OpenMeteoAPI[WeatherCode],ROWS($K$2:K3597)))</f>
        <v>3</v>
      </c>
      <c r="L3597" s="3" cm="1">
        <f t="array" ref="L3597">IF($A3597="","",INDEX(OpenMeteoAPI[WindSpeedKMH],ROWS($L$2:L3597)))</f>
        <v>8.6999999999999993</v>
      </c>
    </row>
    <row r="3598" spans="1:12">
      <c r="A3598" t="str" cm="1">
        <f t="array" ref="A3598">IFERROR(INDEX(OpenMeteoAPI[City],ROWS($A$2:A3598))&amp;", "&amp;INDEX(OpenMeteoAPI[CountryCode],ROWS($A$2:A3598)),"")</f>
        <v>Stockholm, SE</v>
      </c>
      <c r="B3598" t="str" cm="1">
        <f t="array" ref="B3598">IF($A3598="","",INDEX(OpenMeteoAPI[LocationID],ROWS($B$2:B3598)))</f>
        <v>SE-STO</v>
      </c>
      <c r="C3598" s="5" cm="1">
        <f t="array" ref="C3598">IF($A3598="","",INDEX(OpenMeteoAPI[ForecastDateTime],ROWS($C$2:C3598)))</f>
        <v>46219.833333333336</v>
      </c>
      <c r="D3598" t="str">
        <f t="shared" si="56"/>
        <v>8PM</v>
      </c>
      <c r="E3598" t="str" cm="1">
        <f t="array" ref="E3598">IF($K3598="","",_xlfn.IFS($K3598=0,_xlfn.UNICHAR(9728),$K3598&lt;=3,_xlfn.UNICHAR(9729),OR($K3598=45,$K3598=48),"~",AND($K3598&gt;=51,$K3598&lt;=67),_xlfn.UNICHAR(9748),AND($K3598&gt;=71,$K3598&lt;=77),_xlfn.UNICHAR(10052),AND($K3598&gt;=80,$K3598&lt;=82),_xlfn.UNICHAR(9748),AND($K3598&gt;=95,$K3598&lt;=99),_xlfn.UNICHAR(9889),TRUE,_xlfn.UNICHAR(9729)))</f>
        <v>☁</v>
      </c>
      <c r="F3598" t="str" cm="1">
        <f t="array" ref="F3598">IF($K3598="","",_xlfn.IFS($K3598=0,"Clear",$K3598&lt;=3,"Partly Cloudy",OR($K3598=45,$K3598=48),"Fog",AND($K3598&gt;=51,$K3598&lt;=67),"Drizzle",AND($K3598&gt;=71,$K3598&lt;=77),"Snow",AND($K3598&gt;=80,$K3598&lt;=82),"Rain Showers",AND($K3598&gt;=95,$K3598&lt;=99),"Thunderstorm",TRUE,"Cloudy"))</f>
        <v>Partly Cloudy</v>
      </c>
      <c r="G3598" s="3" cm="1">
        <f t="array" ref="G3598">IF($A3598="","",INDEX(OpenMeteoAPI[TemperatureC],ROWS($G$2:G3598)))</f>
        <v>22.1</v>
      </c>
      <c r="H3598" s="4" cm="1">
        <f t="array" ref="H3598">IF($A3598="","",INDEX(OpenMeteoAPI[RelativeHumidityPct],ROWS($H$2:H3598))/100)</f>
        <v>0.56999999999999995</v>
      </c>
      <c r="I3598" s="4" cm="1">
        <f t="array" ref="I3598">IF($A3598="","",INDEX(OpenMeteoAPI[PrecipitationProbabilityPct],ROWS($I$2:I3598))/100)</f>
        <v>0.2</v>
      </c>
      <c r="J3598" s="3" cm="1">
        <f t="array" ref="J3598">IF($A3598="","",INDEX(OpenMeteoAPI[PrecipitationMM],ROWS($J$2:J3598)))</f>
        <v>0</v>
      </c>
      <c r="K3598" cm="1">
        <f t="array" ref="K3598">IF($A3598="","",INDEX(OpenMeteoAPI[WeatherCode],ROWS($K$2:K3598)))</f>
        <v>3</v>
      </c>
      <c r="L3598" s="3" cm="1">
        <f t="array" ref="L3598">IF($A3598="","",INDEX(OpenMeteoAPI[WindSpeedKMH],ROWS($L$2:L3598)))</f>
        <v>8.6</v>
      </c>
    </row>
    <row r="3599" spans="1:12">
      <c r="A3599" t="str" cm="1">
        <f t="array" ref="A3599">IFERROR(INDEX(OpenMeteoAPI[City],ROWS($A$2:A3599))&amp;", "&amp;INDEX(OpenMeteoAPI[CountryCode],ROWS($A$2:A3599)),"")</f>
        <v>Stockholm, SE</v>
      </c>
      <c r="B3599" t="str" cm="1">
        <f t="array" ref="B3599">IF($A3599="","",INDEX(OpenMeteoAPI[LocationID],ROWS($B$2:B3599)))</f>
        <v>SE-STO</v>
      </c>
      <c r="C3599" s="5" cm="1">
        <f t="array" ref="C3599">IF($A3599="","",INDEX(OpenMeteoAPI[ForecastDateTime],ROWS($C$2:C3599)))</f>
        <v>46219.875</v>
      </c>
      <c r="D3599" t="str">
        <f t="shared" si="56"/>
        <v>9PM</v>
      </c>
      <c r="E3599" t="str" cm="1">
        <f t="array" ref="E3599">IF($K3599="","",_xlfn.IFS($K3599=0,_xlfn.UNICHAR(9728),$K3599&lt;=3,_xlfn.UNICHAR(9729),OR($K3599=45,$K3599=48),"~",AND($K3599&gt;=51,$K3599&lt;=67),_xlfn.UNICHAR(9748),AND($K3599&gt;=71,$K3599&lt;=77),_xlfn.UNICHAR(10052),AND($K3599&gt;=80,$K3599&lt;=82),_xlfn.UNICHAR(9748),AND($K3599&gt;=95,$K3599&lt;=99),_xlfn.UNICHAR(9889),TRUE,_xlfn.UNICHAR(9729)))</f>
        <v>☁</v>
      </c>
      <c r="F3599" t="str" cm="1">
        <f t="array" ref="F3599">IF($K3599="","",_xlfn.IFS($K3599=0,"Clear",$K3599&lt;=3,"Partly Cloudy",OR($K3599=45,$K3599=48),"Fog",AND($K3599&gt;=51,$K3599&lt;=67),"Drizzle",AND($K3599&gt;=71,$K3599&lt;=77),"Snow",AND($K3599&gt;=80,$K3599&lt;=82),"Rain Showers",AND($K3599&gt;=95,$K3599&lt;=99),"Thunderstorm",TRUE,"Cloudy"))</f>
        <v>Partly Cloudy</v>
      </c>
      <c r="G3599" s="3" cm="1">
        <f t="array" ref="G3599">IF($A3599="","",INDEX(OpenMeteoAPI[TemperatureC],ROWS($G$2:G3599)))</f>
        <v>21.4</v>
      </c>
      <c r="H3599" s="4" cm="1">
        <f t="array" ref="H3599">IF($A3599="","",INDEX(OpenMeteoAPI[RelativeHumidityPct],ROWS($H$2:H3599))/100)</f>
        <v>0.61</v>
      </c>
      <c r="I3599" s="4" cm="1">
        <f t="array" ref="I3599">IF($A3599="","",INDEX(OpenMeteoAPI[PrecipitationProbabilityPct],ROWS($I$2:I3599))/100)</f>
        <v>0.18</v>
      </c>
      <c r="J3599" s="3" cm="1">
        <f t="array" ref="J3599">IF($A3599="","",INDEX(OpenMeteoAPI[PrecipitationMM],ROWS($J$2:J3599)))</f>
        <v>0</v>
      </c>
      <c r="K3599" cm="1">
        <f t="array" ref="K3599">IF($A3599="","",INDEX(OpenMeteoAPI[WeatherCode],ROWS($K$2:K3599)))</f>
        <v>3</v>
      </c>
      <c r="L3599" s="3" cm="1">
        <f t="array" ref="L3599">IF($A3599="","",INDEX(OpenMeteoAPI[WindSpeedKMH],ROWS($L$2:L3599)))</f>
        <v>8.6</v>
      </c>
    </row>
    <row r="3600" spans="1:12">
      <c r="A3600" t="str" cm="1">
        <f t="array" ref="A3600">IFERROR(INDEX(OpenMeteoAPI[City],ROWS($A$2:A3600))&amp;", "&amp;INDEX(OpenMeteoAPI[CountryCode],ROWS($A$2:A3600)),"")</f>
        <v>Stockholm, SE</v>
      </c>
      <c r="B3600" t="str" cm="1">
        <f t="array" ref="B3600">IF($A3600="","",INDEX(OpenMeteoAPI[LocationID],ROWS($B$2:B3600)))</f>
        <v>SE-STO</v>
      </c>
      <c r="C3600" s="5" cm="1">
        <f t="array" ref="C3600">IF($A3600="","",INDEX(OpenMeteoAPI[ForecastDateTime],ROWS($C$2:C3600)))</f>
        <v>46219.916666666664</v>
      </c>
      <c r="D3600" t="str">
        <f t="shared" si="56"/>
        <v>10PM</v>
      </c>
      <c r="E3600" t="str" cm="1">
        <f t="array" ref="E3600">IF($K3600="","",_xlfn.IFS($K3600=0,_xlfn.UNICHAR(9728),$K3600&lt;=3,_xlfn.UNICHAR(9729),OR($K3600=45,$K3600=48),"~",AND($K3600&gt;=51,$K3600&lt;=67),_xlfn.UNICHAR(9748),AND($K3600&gt;=71,$K3600&lt;=77),_xlfn.UNICHAR(10052),AND($K3600&gt;=80,$K3600&lt;=82),_xlfn.UNICHAR(9748),AND($K3600&gt;=95,$K3600&lt;=99),_xlfn.UNICHAR(9889),TRUE,_xlfn.UNICHAR(9729)))</f>
        <v>☁</v>
      </c>
      <c r="F3600" t="str" cm="1">
        <f t="array" ref="F3600">IF($K3600="","",_xlfn.IFS($K3600=0,"Clear",$K3600&lt;=3,"Partly Cloudy",OR($K3600=45,$K3600=48),"Fog",AND($K3600&gt;=51,$K3600&lt;=67),"Drizzle",AND($K3600&gt;=71,$K3600&lt;=77),"Snow",AND($K3600&gt;=80,$K3600&lt;=82),"Rain Showers",AND($K3600&gt;=95,$K3600&lt;=99),"Thunderstorm",TRUE,"Cloudy"))</f>
        <v>Partly Cloudy</v>
      </c>
      <c r="G3600" s="3" cm="1">
        <f t="array" ref="G3600">IF($A3600="","",INDEX(OpenMeteoAPI[TemperatureC],ROWS($G$2:G3600)))</f>
        <v>20.5</v>
      </c>
      <c r="H3600" s="4" cm="1">
        <f t="array" ref="H3600">IF($A3600="","",INDEX(OpenMeteoAPI[RelativeHumidityPct],ROWS($H$2:H3600))/100)</f>
        <v>0.65</v>
      </c>
      <c r="I3600" s="4" cm="1">
        <f t="array" ref="I3600">IF($A3600="","",INDEX(OpenMeteoAPI[PrecipitationProbabilityPct],ROWS($I$2:I3600))/100)</f>
        <v>0.14000000000000001</v>
      </c>
      <c r="J3600" s="3" cm="1">
        <f t="array" ref="J3600">IF($A3600="","",INDEX(OpenMeteoAPI[PrecipitationMM],ROWS($J$2:J3600)))</f>
        <v>0</v>
      </c>
      <c r="K3600" cm="1">
        <f t="array" ref="K3600">IF($A3600="","",INDEX(OpenMeteoAPI[WeatherCode],ROWS($K$2:K3600)))</f>
        <v>3</v>
      </c>
      <c r="L3600" s="3" cm="1">
        <f t="array" ref="L3600">IF($A3600="","",INDEX(OpenMeteoAPI[WindSpeedKMH],ROWS($L$2:L3600)))</f>
        <v>8.9</v>
      </c>
    </row>
    <row r="3601" spans="1:12">
      <c r="A3601" t="str" cm="1">
        <f t="array" ref="A3601">IFERROR(INDEX(OpenMeteoAPI[City],ROWS($A$2:A3601))&amp;", "&amp;INDEX(OpenMeteoAPI[CountryCode],ROWS($A$2:A3601)),"")</f>
        <v>Stockholm, SE</v>
      </c>
      <c r="B3601" t="str" cm="1">
        <f t="array" ref="B3601">IF($A3601="","",INDEX(OpenMeteoAPI[LocationID],ROWS($B$2:B3601)))</f>
        <v>SE-STO</v>
      </c>
      <c r="C3601" s="5" cm="1">
        <f t="array" ref="C3601">IF($A3601="","",INDEX(OpenMeteoAPI[ForecastDateTime],ROWS($C$2:C3601)))</f>
        <v>46219.958333333336</v>
      </c>
      <c r="D3601" t="str">
        <f t="shared" si="56"/>
        <v>11PM</v>
      </c>
      <c r="E3601" t="str" cm="1">
        <f t="array" ref="E3601">IF($K3601="","",_xlfn.IFS($K3601=0,_xlfn.UNICHAR(9728),$K3601&lt;=3,_xlfn.UNICHAR(9729),OR($K3601=45,$K3601=48),"~",AND($K3601&gt;=51,$K3601&lt;=67),_xlfn.UNICHAR(9748),AND($K3601&gt;=71,$K3601&lt;=77),_xlfn.UNICHAR(10052),AND($K3601&gt;=80,$K3601&lt;=82),_xlfn.UNICHAR(9748),AND($K3601&gt;=95,$K3601&lt;=99),_xlfn.UNICHAR(9889),TRUE,_xlfn.UNICHAR(9729)))</f>
        <v>☁</v>
      </c>
      <c r="F3601" t="str" cm="1">
        <f t="array" ref="F3601">IF($K3601="","",_xlfn.IFS($K3601=0,"Clear",$K3601&lt;=3,"Partly Cloudy",OR($K3601=45,$K3601=48),"Fog",AND($K3601&gt;=51,$K3601&lt;=67),"Drizzle",AND($K3601&gt;=71,$K3601&lt;=77),"Snow",AND($K3601&gt;=80,$K3601&lt;=82),"Rain Showers",AND($K3601&gt;=95,$K3601&lt;=99),"Thunderstorm",TRUE,"Cloudy"))</f>
        <v>Partly Cloudy</v>
      </c>
      <c r="G3601" s="3" cm="1">
        <f t="array" ref="G3601">IF($A3601="","",INDEX(OpenMeteoAPI[TemperatureC],ROWS($G$2:G3601)))</f>
        <v>19.5</v>
      </c>
      <c r="H3601" s="4" cm="1">
        <f t="array" ref="H3601">IF($A3601="","",INDEX(OpenMeteoAPI[RelativeHumidityPct],ROWS($H$2:H3601))/100)</f>
        <v>0.71</v>
      </c>
      <c r="I3601" s="4" cm="1">
        <f t="array" ref="I3601">IF($A3601="","",INDEX(OpenMeteoAPI[PrecipitationProbabilityPct],ROWS($I$2:I3601))/100)</f>
        <v>0.11</v>
      </c>
      <c r="J3601" s="3" cm="1">
        <f t="array" ref="J3601">IF($A3601="","",INDEX(OpenMeteoAPI[PrecipitationMM],ROWS($J$2:J3601)))</f>
        <v>0</v>
      </c>
      <c r="K3601" cm="1">
        <f t="array" ref="K3601">IF($A3601="","",INDEX(OpenMeteoAPI[WeatherCode],ROWS($K$2:K3601)))</f>
        <v>3</v>
      </c>
      <c r="L3601" s="3" cm="1">
        <f t="array" ref="L3601">IF($A3601="","",INDEX(OpenMeteoAPI[WindSpeedKMH],ROWS($L$2:L3601)))</f>
        <v>8.9</v>
      </c>
    </row>
    <row r="3602" spans="1:12">
      <c r="A3602" t="str" cm="1">
        <f t="array" ref="A3602">IFERROR(INDEX(OpenMeteoAPI[City],ROWS($A$2:A3602))&amp;", "&amp;INDEX(OpenMeteoAPI[CountryCode],ROWS($A$2:A3602)),"")</f>
        <v>Oslo, NO</v>
      </c>
      <c r="B3602" t="str" cm="1">
        <f t="array" ref="B3602">IF($A3602="","",INDEX(OpenMeteoAPI[LocationID],ROWS($B$2:B3602)))</f>
        <v>NO-OSL</v>
      </c>
      <c r="C3602" s="5" cm="1">
        <f t="array" ref="C3602">IF($A3602="","",INDEX(OpenMeteoAPI[ForecastDateTime],ROWS($C$2:C3602)))</f>
        <v>46210</v>
      </c>
      <c r="D3602" t="str">
        <f t="shared" si="56"/>
        <v>12AM</v>
      </c>
      <c r="E3602" t="str" cm="1">
        <f t="array" ref="E3602">IF($K3602="","",_xlfn.IFS($K3602=0,_xlfn.UNICHAR(9728),$K3602&lt;=3,_xlfn.UNICHAR(9729),OR($K3602=45,$K3602=48),"~",AND($K3602&gt;=51,$K3602&lt;=67),_xlfn.UNICHAR(9748),AND($K3602&gt;=71,$K3602&lt;=77),_xlfn.UNICHAR(10052),AND($K3602&gt;=80,$K3602&lt;=82),_xlfn.UNICHAR(9748),AND($K3602&gt;=95,$K3602&lt;=99),_xlfn.UNICHAR(9889),TRUE,_xlfn.UNICHAR(9729)))</f>
        <v>☀</v>
      </c>
      <c r="F3602" t="str" cm="1">
        <f t="array" ref="F3602">IF($K3602="","",_xlfn.IFS($K3602=0,"Clear",$K3602&lt;=3,"Partly Cloudy",OR($K3602=45,$K3602=48),"Fog",AND($K3602&gt;=51,$K3602&lt;=67),"Drizzle",AND($K3602&gt;=71,$K3602&lt;=77),"Snow",AND($K3602&gt;=80,$K3602&lt;=82),"Rain Showers",AND($K3602&gt;=95,$K3602&lt;=99),"Thunderstorm",TRUE,"Cloudy"))</f>
        <v>Clear</v>
      </c>
      <c r="G3602" s="3" cm="1">
        <f t="array" ref="G3602">IF($A3602="","",INDEX(OpenMeteoAPI[TemperatureC],ROWS($G$2:G3602)))</f>
        <v>16.3</v>
      </c>
      <c r="H3602" s="4" cm="1">
        <f t="array" ref="H3602">IF($A3602="","",INDEX(OpenMeteoAPI[RelativeHumidityPct],ROWS($H$2:H3602))/100)</f>
        <v>0.59</v>
      </c>
      <c r="I3602" s="4" cm="1">
        <f t="array" ref="I3602">IF($A3602="","",INDEX(OpenMeteoAPI[PrecipitationProbabilityPct],ROWS($I$2:I3602))/100)</f>
        <v>0</v>
      </c>
      <c r="J3602" s="3" cm="1">
        <f t="array" ref="J3602">IF($A3602="","",INDEX(OpenMeteoAPI[PrecipitationMM],ROWS($J$2:J3602)))</f>
        <v>0</v>
      </c>
      <c r="K3602" cm="1">
        <f t="array" ref="K3602">IF($A3602="","",INDEX(OpenMeteoAPI[WeatherCode],ROWS($K$2:K3602)))</f>
        <v>0</v>
      </c>
      <c r="L3602" s="3" cm="1">
        <f t="array" ref="L3602">IF($A3602="","",INDEX(OpenMeteoAPI[WindSpeedKMH],ROWS($L$2:L3602)))</f>
        <v>10.4</v>
      </c>
    </row>
    <row r="3603" spans="1:12">
      <c r="A3603" t="str" cm="1">
        <f t="array" ref="A3603">IFERROR(INDEX(OpenMeteoAPI[City],ROWS($A$2:A3603))&amp;", "&amp;INDEX(OpenMeteoAPI[CountryCode],ROWS($A$2:A3603)),"")</f>
        <v>Oslo, NO</v>
      </c>
      <c r="B3603" t="str" cm="1">
        <f t="array" ref="B3603">IF($A3603="","",INDEX(OpenMeteoAPI[LocationID],ROWS($B$2:B3603)))</f>
        <v>NO-OSL</v>
      </c>
      <c r="C3603" s="5" cm="1">
        <f t="array" ref="C3603">IF($A3603="","",INDEX(OpenMeteoAPI[ForecastDateTime],ROWS($C$2:C3603)))</f>
        <v>46210.041666666664</v>
      </c>
      <c r="D3603" t="str">
        <f t="shared" si="56"/>
        <v>1AM</v>
      </c>
      <c r="E3603" t="str" cm="1">
        <f t="array" ref="E3603">IF($K3603="","",_xlfn.IFS($K3603=0,_xlfn.UNICHAR(9728),$K3603&lt;=3,_xlfn.UNICHAR(9729),OR($K3603=45,$K3603=48),"~",AND($K3603&gt;=51,$K3603&lt;=67),_xlfn.UNICHAR(9748),AND($K3603&gt;=71,$K3603&lt;=77),_xlfn.UNICHAR(10052),AND($K3603&gt;=80,$K3603&lt;=82),_xlfn.UNICHAR(9748),AND($K3603&gt;=95,$K3603&lt;=99),_xlfn.UNICHAR(9889),TRUE,_xlfn.UNICHAR(9729)))</f>
        <v>☀</v>
      </c>
      <c r="F3603" t="str" cm="1">
        <f t="array" ref="F3603">IF($K3603="","",_xlfn.IFS($K3603=0,"Clear",$K3603&lt;=3,"Partly Cloudy",OR($K3603=45,$K3603=48),"Fog",AND($K3603&gt;=51,$K3603&lt;=67),"Drizzle",AND($K3603&gt;=71,$K3603&lt;=77),"Snow",AND($K3603&gt;=80,$K3603&lt;=82),"Rain Showers",AND($K3603&gt;=95,$K3603&lt;=99),"Thunderstorm",TRUE,"Cloudy"))</f>
        <v>Clear</v>
      </c>
      <c r="G3603" s="3" cm="1">
        <f t="array" ref="G3603">IF($A3603="","",INDEX(OpenMeteoAPI[TemperatureC],ROWS($G$2:G3603)))</f>
        <v>15.6</v>
      </c>
      <c r="H3603" s="4" cm="1">
        <f t="array" ref="H3603">IF($A3603="","",INDEX(OpenMeteoAPI[RelativeHumidityPct],ROWS($H$2:H3603))/100)</f>
        <v>0.67</v>
      </c>
      <c r="I3603" s="4" cm="1">
        <f t="array" ref="I3603">IF($A3603="","",INDEX(OpenMeteoAPI[PrecipitationProbabilityPct],ROWS($I$2:I3603))/100)</f>
        <v>0</v>
      </c>
      <c r="J3603" s="3" cm="1">
        <f t="array" ref="J3603">IF($A3603="","",INDEX(OpenMeteoAPI[PrecipitationMM],ROWS($J$2:J3603)))</f>
        <v>0</v>
      </c>
      <c r="K3603" cm="1">
        <f t="array" ref="K3603">IF($A3603="","",INDEX(OpenMeteoAPI[WeatherCode],ROWS($K$2:K3603)))</f>
        <v>0</v>
      </c>
      <c r="L3603" s="3" cm="1">
        <f t="array" ref="L3603">IF($A3603="","",INDEX(OpenMeteoAPI[WindSpeedKMH],ROWS($L$2:L3603)))</f>
        <v>10.1</v>
      </c>
    </row>
    <row r="3604" spans="1:12">
      <c r="A3604" t="str" cm="1">
        <f t="array" ref="A3604">IFERROR(INDEX(OpenMeteoAPI[City],ROWS($A$2:A3604))&amp;", "&amp;INDEX(OpenMeteoAPI[CountryCode],ROWS($A$2:A3604)),"")</f>
        <v>Oslo, NO</v>
      </c>
      <c r="B3604" t="str" cm="1">
        <f t="array" ref="B3604">IF($A3604="","",INDEX(OpenMeteoAPI[LocationID],ROWS($B$2:B3604)))</f>
        <v>NO-OSL</v>
      </c>
      <c r="C3604" s="5" cm="1">
        <f t="array" ref="C3604">IF($A3604="","",INDEX(OpenMeteoAPI[ForecastDateTime],ROWS($C$2:C3604)))</f>
        <v>46210.083333333336</v>
      </c>
      <c r="D3604" t="str">
        <f t="shared" si="56"/>
        <v>2AM</v>
      </c>
      <c r="E3604" t="str" cm="1">
        <f t="array" ref="E3604">IF($K3604="","",_xlfn.IFS($K3604=0,_xlfn.UNICHAR(9728),$K3604&lt;=3,_xlfn.UNICHAR(9729),OR($K3604=45,$K3604=48),"~",AND($K3604&gt;=51,$K3604&lt;=67),_xlfn.UNICHAR(9748),AND($K3604&gt;=71,$K3604&lt;=77),_xlfn.UNICHAR(10052),AND($K3604&gt;=80,$K3604&lt;=82),_xlfn.UNICHAR(9748),AND($K3604&gt;=95,$K3604&lt;=99),_xlfn.UNICHAR(9889),TRUE,_xlfn.UNICHAR(9729)))</f>
        <v>☀</v>
      </c>
      <c r="F3604" t="str" cm="1">
        <f t="array" ref="F3604">IF($K3604="","",_xlfn.IFS($K3604=0,"Clear",$K3604&lt;=3,"Partly Cloudy",OR($K3604=45,$K3604=48),"Fog",AND($K3604&gt;=51,$K3604&lt;=67),"Drizzle",AND($K3604&gt;=71,$K3604&lt;=77),"Snow",AND($K3604&gt;=80,$K3604&lt;=82),"Rain Showers",AND($K3604&gt;=95,$K3604&lt;=99),"Thunderstorm",TRUE,"Cloudy"))</f>
        <v>Clear</v>
      </c>
      <c r="G3604" s="3" cm="1">
        <f t="array" ref="G3604">IF($A3604="","",INDEX(OpenMeteoAPI[TemperatureC],ROWS($G$2:G3604)))</f>
        <v>14.6</v>
      </c>
      <c r="H3604" s="4" cm="1">
        <f t="array" ref="H3604">IF($A3604="","",INDEX(OpenMeteoAPI[RelativeHumidityPct],ROWS($H$2:H3604))/100)</f>
        <v>0.74</v>
      </c>
      <c r="I3604" s="4" cm="1">
        <f t="array" ref="I3604">IF($A3604="","",INDEX(OpenMeteoAPI[PrecipitationProbabilityPct],ROWS($I$2:I3604))/100)</f>
        <v>0</v>
      </c>
      <c r="J3604" s="3" cm="1">
        <f t="array" ref="J3604">IF($A3604="","",INDEX(OpenMeteoAPI[PrecipitationMM],ROWS($J$2:J3604)))</f>
        <v>0</v>
      </c>
      <c r="K3604" cm="1">
        <f t="array" ref="K3604">IF($A3604="","",INDEX(OpenMeteoAPI[WeatherCode],ROWS($K$2:K3604)))</f>
        <v>0</v>
      </c>
      <c r="L3604" s="3" cm="1">
        <f t="array" ref="L3604">IF($A3604="","",INDEX(OpenMeteoAPI[WindSpeedKMH],ROWS($L$2:L3604)))</f>
        <v>9</v>
      </c>
    </row>
    <row r="3605" spans="1:12">
      <c r="A3605" t="str" cm="1">
        <f t="array" ref="A3605">IFERROR(INDEX(OpenMeteoAPI[City],ROWS($A$2:A3605))&amp;", "&amp;INDEX(OpenMeteoAPI[CountryCode],ROWS($A$2:A3605)),"")</f>
        <v>Oslo, NO</v>
      </c>
      <c r="B3605" t="str" cm="1">
        <f t="array" ref="B3605">IF($A3605="","",INDEX(OpenMeteoAPI[LocationID],ROWS($B$2:B3605)))</f>
        <v>NO-OSL</v>
      </c>
      <c r="C3605" s="5" cm="1">
        <f t="array" ref="C3605">IF($A3605="","",INDEX(OpenMeteoAPI[ForecastDateTime],ROWS($C$2:C3605)))</f>
        <v>46210.125</v>
      </c>
      <c r="D3605" t="str">
        <f t="shared" si="56"/>
        <v>3AM</v>
      </c>
      <c r="E3605" t="str" cm="1">
        <f t="array" ref="E3605">IF($K3605="","",_xlfn.IFS($K3605=0,_xlfn.UNICHAR(9728),$K3605&lt;=3,_xlfn.UNICHAR(9729),OR($K3605=45,$K3605=48),"~",AND($K3605&gt;=51,$K3605&lt;=67),_xlfn.UNICHAR(9748),AND($K3605&gt;=71,$K3605&lt;=77),_xlfn.UNICHAR(10052),AND($K3605&gt;=80,$K3605&lt;=82),_xlfn.UNICHAR(9748),AND($K3605&gt;=95,$K3605&lt;=99),_xlfn.UNICHAR(9889),TRUE,_xlfn.UNICHAR(9729)))</f>
        <v>☀</v>
      </c>
      <c r="F3605" t="str" cm="1">
        <f t="array" ref="F3605">IF($K3605="","",_xlfn.IFS($K3605=0,"Clear",$K3605&lt;=3,"Partly Cloudy",OR($K3605=45,$K3605=48),"Fog",AND($K3605&gt;=51,$K3605&lt;=67),"Drizzle",AND($K3605&gt;=71,$K3605&lt;=77),"Snow",AND($K3605&gt;=80,$K3605&lt;=82),"Rain Showers",AND($K3605&gt;=95,$K3605&lt;=99),"Thunderstorm",TRUE,"Cloudy"))</f>
        <v>Clear</v>
      </c>
      <c r="G3605" s="3" cm="1">
        <f t="array" ref="G3605">IF($A3605="","",INDEX(OpenMeteoAPI[TemperatureC],ROWS($G$2:G3605)))</f>
        <v>13.7</v>
      </c>
      <c r="H3605" s="4" cm="1">
        <f t="array" ref="H3605">IF($A3605="","",INDEX(OpenMeteoAPI[RelativeHumidityPct],ROWS($H$2:H3605))/100)</f>
        <v>0.81</v>
      </c>
      <c r="I3605" s="4" cm="1">
        <f t="array" ref="I3605">IF($A3605="","",INDEX(OpenMeteoAPI[PrecipitationProbabilityPct],ROWS($I$2:I3605))/100)</f>
        <v>0</v>
      </c>
      <c r="J3605" s="3" cm="1">
        <f t="array" ref="J3605">IF($A3605="","",INDEX(OpenMeteoAPI[PrecipitationMM],ROWS($J$2:J3605)))</f>
        <v>0</v>
      </c>
      <c r="K3605" cm="1">
        <f t="array" ref="K3605">IF($A3605="","",INDEX(OpenMeteoAPI[WeatherCode],ROWS($K$2:K3605)))</f>
        <v>0</v>
      </c>
      <c r="L3605" s="3" cm="1">
        <f t="array" ref="L3605">IF($A3605="","",INDEX(OpenMeteoAPI[WindSpeedKMH],ROWS($L$2:L3605)))</f>
        <v>6.8</v>
      </c>
    </row>
    <row r="3606" spans="1:12">
      <c r="A3606" t="str" cm="1">
        <f t="array" ref="A3606">IFERROR(INDEX(OpenMeteoAPI[City],ROWS($A$2:A3606))&amp;", "&amp;INDEX(OpenMeteoAPI[CountryCode],ROWS($A$2:A3606)),"")</f>
        <v>Oslo, NO</v>
      </c>
      <c r="B3606" t="str" cm="1">
        <f t="array" ref="B3606">IF($A3606="","",INDEX(OpenMeteoAPI[LocationID],ROWS($B$2:B3606)))</f>
        <v>NO-OSL</v>
      </c>
      <c r="C3606" s="5" cm="1">
        <f t="array" ref="C3606">IF($A3606="","",INDEX(OpenMeteoAPI[ForecastDateTime],ROWS($C$2:C3606)))</f>
        <v>46210.166666666664</v>
      </c>
      <c r="D3606" t="str">
        <f t="shared" si="56"/>
        <v>4AM</v>
      </c>
      <c r="E3606" t="str" cm="1">
        <f t="array" ref="E3606">IF($K3606="","",_xlfn.IFS($K3606=0,_xlfn.UNICHAR(9728),$K3606&lt;=3,_xlfn.UNICHAR(9729),OR($K3606=45,$K3606=48),"~",AND($K3606&gt;=51,$K3606&lt;=67),_xlfn.UNICHAR(9748),AND($K3606&gt;=71,$K3606&lt;=77),_xlfn.UNICHAR(10052),AND($K3606&gt;=80,$K3606&lt;=82),_xlfn.UNICHAR(9748),AND($K3606&gt;=95,$K3606&lt;=99),_xlfn.UNICHAR(9889),TRUE,_xlfn.UNICHAR(9729)))</f>
        <v>☀</v>
      </c>
      <c r="F3606" t="str" cm="1">
        <f t="array" ref="F3606">IF($K3606="","",_xlfn.IFS($K3606=0,"Clear",$K3606&lt;=3,"Partly Cloudy",OR($K3606=45,$K3606=48),"Fog",AND($K3606&gt;=51,$K3606&lt;=67),"Drizzle",AND($K3606&gt;=71,$K3606&lt;=77),"Snow",AND($K3606&gt;=80,$K3606&lt;=82),"Rain Showers",AND($K3606&gt;=95,$K3606&lt;=99),"Thunderstorm",TRUE,"Cloudy"))</f>
        <v>Clear</v>
      </c>
      <c r="G3606" s="3" cm="1">
        <f t="array" ref="G3606">IF($A3606="","",INDEX(OpenMeteoAPI[TemperatureC],ROWS($G$2:G3606)))</f>
        <v>12.9</v>
      </c>
      <c r="H3606" s="4" cm="1">
        <f t="array" ref="H3606">IF($A3606="","",INDEX(OpenMeteoAPI[RelativeHumidityPct],ROWS($H$2:H3606))/100)</f>
        <v>0.77</v>
      </c>
      <c r="I3606" s="4" cm="1">
        <f t="array" ref="I3606">IF($A3606="","",INDEX(OpenMeteoAPI[PrecipitationProbabilityPct],ROWS($I$2:I3606))/100)</f>
        <v>0</v>
      </c>
      <c r="J3606" s="3" cm="1">
        <f t="array" ref="J3606">IF($A3606="","",INDEX(OpenMeteoAPI[PrecipitationMM],ROWS($J$2:J3606)))</f>
        <v>0</v>
      </c>
      <c r="K3606" cm="1">
        <f t="array" ref="K3606">IF($A3606="","",INDEX(OpenMeteoAPI[WeatherCode],ROWS($K$2:K3606)))</f>
        <v>0</v>
      </c>
      <c r="L3606" s="3" cm="1">
        <f t="array" ref="L3606">IF($A3606="","",INDEX(OpenMeteoAPI[WindSpeedKMH],ROWS($L$2:L3606)))</f>
        <v>2.9</v>
      </c>
    </row>
    <row r="3607" spans="1:12">
      <c r="A3607" t="str" cm="1">
        <f t="array" ref="A3607">IFERROR(INDEX(OpenMeteoAPI[City],ROWS($A$2:A3607))&amp;", "&amp;INDEX(OpenMeteoAPI[CountryCode],ROWS($A$2:A3607)),"")</f>
        <v>Oslo, NO</v>
      </c>
      <c r="B3607" t="str" cm="1">
        <f t="array" ref="B3607">IF($A3607="","",INDEX(OpenMeteoAPI[LocationID],ROWS($B$2:B3607)))</f>
        <v>NO-OSL</v>
      </c>
      <c r="C3607" s="5" cm="1">
        <f t="array" ref="C3607">IF($A3607="","",INDEX(OpenMeteoAPI[ForecastDateTime],ROWS($C$2:C3607)))</f>
        <v>46210.208333333336</v>
      </c>
      <c r="D3607" t="str">
        <f t="shared" si="56"/>
        <v>5AM</v>
      </c>
      <c r="E3607" t="str" cm="1">
        <f t="array" ref="E3607">IF($K3607="","",_xlfn.IFS($K3607=0,_xlfn.UNICHAR(9728),$K3607&lt;=3,_xlfn.UNICHAR(9729),OR($K3607=45,$K3607=48),"~",AND($K3607&gt;=51,$K3607&lt;=67),_xlfn.UNICHAR(9748),AND($K3607&gt;=71,$K3607&lt;=77),_xlfn.UNICHAR(10052),AND($K3607&gt;=80,$K3607&lt;=82),_xlfn.UNICHAR(9748),AND($K3607&gt;=95,$K3607&lt;=99),_xlfn.UNICHAR(9889),TRUE,_xlfn.UNICHAR(9729)))</f>
        <v>☀</v>
      </c>
      <c r="F3607" t="str" cm="1">
        <f t="array" ref="F3607">IF($K3607="","",_xlfn.IFS($K3607=0,"Clear",$K3607&lt;=3,"Partly Cloudy",OR($K3607=45,$K3607=48),"Fog",AND($K3607&gt;=51,$K3607&lt;=67),"Drizzle",AND($K3607&gt;=71,$K3607&lt;=77),"Snow",AND($K3607&gt;=80,$K3607&lt;=82),"Rain Showers",AND($K3607&gt;=95,$K3607&lt;=99),"Thunderstorm",TRUE,"Cloudy"))</f>
        <v>Clear</v>
      </c>
      <c r="G3607" s="3" cm="1">
        <f t="array" ref="G3607">IF($A3607="","",INDEX(OpenMeteoAPI[TemperatureC],ROWS($G$2:G3607)))</f>
        <v>12.3</v>
      </c>
      <c r="H3607" s="4" cm="1">
        <f t="array" ref="H3607">IF($A3607="","",INDEX(OpenMeteoAPI[RelativeHumidityPct],ROWS($H$2:H3607))/100)</f>
        <v>0.72</v>
      </c>
      <c r="I3607" s="4" cm="1">
        <f t="array" ref="I3607">IF($A3607="","",INDEX(OpenMeteoAPI[PrecipitationProbabilityPct],ROWS($I$2:I3607))/100)</f>
        <v>0</v>
      </c>
      <c r="J3607" s="3" cm="1">
        <f t="array" ref="J3607">IF($A3607="","",INDEX(OpenMeteoAPI[PrecipitationMM],ROWS($J$2:J3607)))</f>
        <v>0</v>
      </c>
      <c r="K3607" cm="1">
        <f t="array" ref="K3607">IF($A3607="","",INDEX(OpenMeteoAPI[WeatherCode],ROWS($K$2:K3607)))</f>
        <v>0</v>
      </c>
      <c r="L3607" s="3" cm="1">
        <f t="array" ref="L3607">IF($A3607="","",INDEX(OpenMeteoAPI[WindSpeedKMH],ROWS($L$2:L3607)))</f>
        <v>1.4</v>
      </c>
    </row>
    <row r="3608" spans="1:12">
      <c r="A3608" t="str" cm="1">
        <f t="array" ref="A3608">IFERROR(INDEX(OpenMeteoAPI[City],ROWS($A$2:A3608))&amp;", "&amp;INDEX(OpenMeteoAPI[CountryCode],ROWS($A$2:A3608)),"")</f>
        <v>Oslo, NO</v>
      </c>
      <c r="B3608" t="str" cm="1">
        <f t="array" ref="B3608">IF($A3608="","",INDEX(OpenMeteoAPI[LocationID],ROWS($B$2:B3608)))</f>
        <v>NO-OSL</v>
      </c>
      <c r="C3608" s="5" cm="1">
        <f t="array" ref="C3608">IF($A3608="","",INDEX(OpenMeteoAPI[ForecastDateTime],ROWS($C$2:C3608)))</f>
        <v>46210.25</v>
      </c>
      <c r="D3608" t="str">
        <f t="shared" si="56"/>
        <v>6AM</v>
      </c>
      <c r="E3608" t="str" cm="1">
        <f t="array" ref="E3608">IF($K3608="","",_xlfn.IFS($K3608=0,_xlfn.UNICHAR(9728),$K3608&lt;=3,_xlfn.UNICHAR(9729),OR($K3608=45,$K3608=48),"~",AND($K3608&gt;=51,$K3608&lt;=67),_xlfn.UNICHAR(9748),AND($K3608&gt;=71,$K3608&lt;=77),_xlfn.UNICHAR(10052),AND($K3608&gt;=80,$K3608&lt;=82),_xlfn.UNICHAR(9748),AND($K3608&gt;=95,$K3608&lt;=99),_xlfn.UNICHAR(9889),TRUE,_xlfn.UNICHAR(9729)))</f>
        <v>☀</v>
      </c>
      <c r="F3608" t="str" cm="1">
        <f t="array" ref="F3608">IF($K3608="","",_xlfn.IFS($K3608=0,"Clear",$K3608&lt;=3,"Partly Cloudy",OR($K3608=45,$K3608=48),"Fog",AND($K3608&gt;=51,$K3608&lt;=67),"Drizzle",AND($K3608&gt;=71,$K3608&lt;=77),"Snow",AND($K3608&gt;=80,$K3608&lt;=82),"Rain Showers",AND($K3608&gt;=95,$K3608&lt;=99),"Thunderstorm",TRUE,"Cloudy"))</f>
        <v>Clear</v>
      </c>
      <c r="G3608" s="3" cm="1">
        <f t="array" ref="G3608">IF($A3608="","",INDEX(OpenMeteoAPI[TemperatureC],ROWS($G$2:G3608)))</f>
        <v>12.5</v>
      </c>
      <c r="H3608" s="4" cm="1">
        <f t="array" ref="H3608">IF($A3608="","",INDEX(OpenMeteoAPI[RelativeHumidityPct],ROWS($H$2:H3608))/100)</f>
        <v>0.64</v>
      </c>
      <c r="I3608" s="4" cm="1">
        <f t="array" ref="I3608">IF($A3608="","",INDEX(OpenMeteoAPI[PrecipitationProbabilityPct],ROWS($I$2:I3608))/100)</f>
        <v>0</v>
      </c>
      <c r="J3608" s="3" cm="1">
        <f t="array" ref="J3608">IF($A3608="","",INDEX(OpenMeteoAPI[PrecipitationMM],ROWS($J$2:J3608)))</f>
        <v>0</v>
      </c>
      <c r="K3608" cm="1">
        <f t="array" ref="K3608">IF($A3608="","",INDEX(OpenMeteoAPI[WeatherCode],ROWS($K$2:K3608)))</f>
        <v>0</v>
      </c>
      <c r="L3608" s="3" cm="1">
        <f t="array" ref="L3608">IF($A3608="","",INDEX(OpenMeteoAPI[WindSpeedKMH],ROWS($L$2:L3608)))</f>
        <v>1.4</v>
      </c>
    </row>
    <row r="3609" spans="1:12">
      <c r="A3609" t="str" cm="1">
        <f t="array" ref="A3609">IFERROR(INDEX(OpenMeteoAPI[City],ROWS($A$2:A3609))&amp;", "&amp;INDEX(OpenMeteoAPI[CountryCode],ROWS($A$2:A3609)),"")</f>
        <v>Oslo, NO</v>
      </c>
      <c r="B3609" t="str" cm="1">
        <f t="array" ref="B3609">IF($A3609="","",INDEX(OpenMeteoAPI[LocationID],ROWS($B$2:B3609)))</f>
        <v>NO-OSL</v>
      </c>
      <c r="C3609" s="5" cm="1">
        <f t="array" ref="C3609">IF($A3609="","",INDEX(OpenMeteoAPI[ForecastDateTime],ROWS($C$2:C3609)))</f>
        <v>46210.291666666664</v>
      </c>
      <c r="D3609" t="str">
        <f t="shared" si="56"/>
        <v>7AM</v>
      </c>
      <c r="E3609" t="str" cm="1">
        <f t="array" ref="E3609">IF($K3609="","",_xlfn.IFS($K3609=0,_xlfn.UNICHAR(9728),$K3609&lt;=3,_xlfn.UNICHAR(9729),OR($K3609=45,$K3609=48),"~",AND($K3609&gt;=51,$K3609&lt;=67),_xlfn.UNICHAR(9748),AND($K3609&gt;=71,$K3609&lt;=77),_xlfn.UNICHAR(10052),AND($K3609&gt;=80,$K3609&lt;=82),_xlfn.UNICHAR(9748),AND($K3609&gt;=95,$K3609&lt;=99),_xlfn.UNICHAR(9889),TRUE,_xlfn.UNICHAR(9729)))</f>
        <v>☀</v>
      </c>
      <c r="F3609" t="str" cm="1">
        <f t="array" ref="F3609">IF($K3609="","",_xlfn.IFS($K3609=0,"Clear",$K3609&lt;=3,"Partly Cloudy",OR($K3609=45,$K3609=48),"Fog",AND($K3609&gt;=51,$K3609&lt;=67),"Drizzle",AND($K3609&gt;=71,$K3609&lt;=77),"Snow",AND($K3609&gt;=80,$K3609&lt;=82),"Rain Showers",AND($K3609&gt;=95,$K3609&lt;=99),"Thunderstorm",TRUE,"Cloudy"))</f>
        <v>Clear</v>
      </c>
      <c r="G3609" s="3" cm="1">
        <f t="array" ref="G3609">IF($A3609="","",INDEX(OpenMeteoAPI[TemperatureC],ROWS($G$2:G3609)))</f>
        <v>13.2</v>
      </c>
      <c r="H3609" s="4" cm="1">
        <f t="array" ref="H3609">IF($A3609="","",INDEX(OpenMeteoAPI[RelativeHumidityPct],ROWS($H$2:H3609))/100)</f>
        <v>0.53</v>
      </c>
      <c r="I3609" s="4" cm="1">
        <f t="array" ref="I3609">IF($A3609="","",INDEX(OpenMeteoAPI[PrecipitationProbabilityPct],ROWS($I$2:I3609))/100)</f>
        <v>0</v>
      </c>
      <c r="J3609" s="3" cm="1">
        <f t="array" ref="J3609">IF($A3609="","",INDEX(OpenMeteoAPI[PrecipitationMM],ROWS($J$2:J3609)))</f>
        <v>0</v>
      </c>
      <c r="K3609" cm="1">
        <f t="array" ref="K3609">IF($A3609="","",INDEX(OpenMeteoAPI[WeatherCode],ROWS($K$2:K3609)))</f>
        <v>0</v>
      </c>
      <c r="L3609" s="3" cm="1">
        <f t="array" ref="L3609">IF($A3609="","",INDEX(OpenMeteoAPI[WindSpeedKMH],ROWS($L$2:L3609)))</f>
        <v>2.2000000000000002</v>
      </c>
    </row>
    <row r="3610" spans="1:12">
      <c r="A3610" t="str" cm="1">
        <f t="array" ref="A3610">IFERROR(INDEX(OpenMeteoAPI[City],ROWS($A$2:A3610))&amp;", "&amp;INDEX(OpenMeteoAPI[CountryCode],ROWS($A$2:A3610)),"")</f>
        <v>Oslo, NO</v>
      </c>
      <c r="B3610" t="str" cm="1">
        <f t="array" ref="B3610">IF($A3610="","",INDEX(OpenMeteoAPI[LocationID],ROWS($B$2:B3610)))</f>
        <v>NO-OSL</v>
      </c>
      <c r="C3610" s="5" cm="1">
        <f t="array" ref="C3610">IF($A3610="","",INDEX(OpenMeteoAPI[ForecastDateTime],ROWS($C$2:C3610)))</f>
        <v>46210.333333333336</v>
      </c>
      <c r="D3610" t="str">
        <f t="shared" si="56"/>
        <v>8AM</v>
      </c>
      <c r="E3610" t="str" cm="1">
        <f t="array" ref="E3610">IF($K3610="","",_xlfn.IFS($K3610=0,_xlfn.UNICHAR(9728),$K3610&lt;=3,_xlfn.UNICHAR(9729),OR($K3610=45,$K3610=48),"~",AND($K3610&gt;=51,$K3610&lt;=67),_xlfn.UNICHAR(9748),AND($K3610&gt;=71,$K3610&lt;=77),_xlfn.UNICHAR(10052),AND($K3610&gt;=80,$K3610&lt;=82),_xlfn.UNICHAR(9748),AND($K3610&gt;=95,$K3610&lt;=99),_xlfn.UNICHAR(9889),TRUE,_xlfn.UNICHAR(9729)))</f>
        <v>☁</v>
      </c>
      <c r="F3610" t="str" cm="1">
        <f t="array" ref="F3610">IF($K3610="","",_xlfn.IFS($K3610=0,"Clear",$K3610&lt;=3,"Partly Cloudy",OR($K3610=45,$K3610=48),"Fog",AND($K3610&gt;=51,$K3610&lt;=67),"Drizzle",AND($K3610&gt;=71,$K3610&lt;=77),"Snow",AND($K3610&gt;=80,$K3610&lt;=82),"Rain Showers",AND($K3610&gt;=95,$K3610&lt;=99),"Thunderstorm",TRUE,"Cloudy"))</f>
        <v>Partly Cloudy</v>
      </c>
      <c r="G3610" s="3" cm="1">
        <f t="array" ref="G3610">IF($A3610="","",INDEX(OpenMeteoAPI[TemperatureC],ROWS($G$2:G3610)))</f>
        <v>14.6</v>
      </c>
      <c r="H3610" s="4" cm="1">
        <f t="array" ref="H3610">IF($A3610="","",INDEX(OpenMeteoAPI[RelativeHumidityPct],ROWS($H$2:H3610))/100)</f>
        <v>0.48</v>
      </c>
      <c r="I3610" s="4" cm="1">
        <f t="array" ref="I3610">IF($A3610="","",INDEX(OpenMeteoAPI[PrecipitationProbabilityPct],ROWS($I$2:I3610))/100)</f>
        <v>0</v>
      </c>
      <c r="J3610" s="3" cm="1">
        <f t="array" ref="J3610">IF($A3610="","",INDEX(OpenMeteoAPI[PrecipitationMM],ROWS($J$2:J3610)))</f>
        <v>0</v>
      </c>
      <c r="K3610" cm="1">
        <f t="array" ref="K3610">IF($A3610="","",INDEX(OpenMeteoAPI[WeatherCode],ROWS($K$2:K3610)))</f>
        <v>1</v>
      </c>
      <c r="L3610" s="3" cm="1">
        <f t="array" ref="L3610">IF($A3610="","",INDEX(OpenMeteoAPI[WindSpeedKMH],ROWS($L$2:L3610)))</f>
        <v>5</v>
      </c>
    </row>
    <row r="3611" spans="1:12">
      <c r="A3611" t="str" cm="1">
        <f t="array" ref="A3611">IFERROR(INDEX(OpenMeteoAPI[City],ROWS($A$2:A3611))&amp;", "&amp;INDEX(OpenMeteoAPI[CountryCode],ROWS($A$2:A3611)),"")</f>
        <v>Oslo, NO</v>
      </c>
      <c r="B3611" t="str" cm="1">
        <f t="array" ref="B3611">IF($A3611="","",INDEX(OpenMeteoAPI[LocationID],ROWS($B$2:B3611)))</f>
        <v>NO-OSL</v>
      </c>
      <c r="C3611" s="5" cm="1">
        <f t="array" ref="C3611">IF($A3611="","",INDEX(OpenMeteoAPI[ForecastDateTime],ROWS($C$2:C3611)))</f>
        <v>46210.375</v>
      </c>
      <c r="D3611" t="str">
        <f t="shared" si="56"/>
        <v>9AM</v>
      </c>
      <c r="E3611" t="str" cm="1">
        <f t="array" ref="E3611">IF($K3611="","",_xlfn.IFS($K3611=0,_xlfn.UNICHAR(9728),$K3611&lt;=3,_xlfn.UNICHAR(9729),OR($K3611=45,$K3611=48),"~",AND($K3611&gt;=51,$K3611&lt;=67),_xlfn.UNICHAR(9748),AND($K3611&gt;=71,$K3611&lt;=77),_xlfn.UNICHAR(10052),AND($K3611&gt;=80,$K3611&lt;=82),_xlfn.UNICHAR(9748),AND($K3611&gt;=95,$K3611&lt;=99),_xlfn.UNICHAR(9889),TRUE,_xlfn.UNICHAR(9729)))</f>
        <v>☁</v>
      </c>
      <c r="F3611" t="str" cm="1">
        <f t="array" ref="F3611">IF($K3611="","",_xlfn.IFS($K3611=0,"Clear",$K3611&lt;=3,"Partly Cloudy",OR($K3611=45,$K3611=48),"Fog",AND($K3611&gt;=51,$K3611&lt;=67),"Drizzle",AND($K3611&gt;=71,$K3611&lt;=77),"Snow",AND($K3611&gt;=80,$K3611&lt;=82),"Rain Showers",AND($K3611&gt;=95,$K3611&lt;=99),"Thunderstorm",TRUE,"Cloudy"))</f>
        <v>Partly Cloudy</v>
      </c>
      <c r="G3611" s="3" cm="1">
        <f t="array" ref="G3611">IF($A3611="","",INDEX(OpenMeteoAPI[TemperatureC],ROWS($G$2:G3611)))</f>
        <v>15.7</v>
      </c>
      <c r="H3611" s="4" cm="1">
        <f t="array" ref="H3611">IF($A3611="","",INDEX(OpenMeteoAPI[RelativeHumidityPct],ROWS($H$2:H3611))/100)</f>
        <v>0.43</v>
      </c>
      <c r="I3611" s="4" cm="1">
        <f t="array" ref="I3611">IF($A3611="","",INDEX(OpenMeteoAPI[PrecipitationProbabilityPct],ROWS($I$2:I3611))/100)</f>
        <v>0.02</v>
      </c>
      <c r="J3611" s="3" cm="1">
        <f t="array" ref="J3611">IF($A3611="","",INDEX(OpenMeteoAPI[PrecipitationMM],ROWS($J$2:J3611)))</f>
        <v>0</v>
      </c>
      <c r="K3611" cm="1">
        <f t="array" ref="K3611">IF($A3611="","",INDEX(OpenMeteoAPI[WeatherCode],ROWS($K$2:K3611)))</f>
        <v>1</v>
      </c>
      <c r="L3611" s="3" cm="1">
        <f t="array" ref="L3611">IF($A3611="","",INDEX(OpenMeteoAPI[WindSpeedKMH],ROWS($L$2:L3611)))</f>
        <v>7.9</v>
      </c>
    </row>
    <row r="3612" spans="1:12">
      <c r="A3612" t="str" cm="1">
        <f t="array" ref="A3612">IFERROR(INDEX(OpenMeteoAPI[City],ROWS($A$2:A3612))&amp;", "&amp;INDEX(OpenMeteoAPI[CountryCode],ROWS($A$2:A3612)),"")</f>
        <v>Oslo, NO</v>
      </c>
      <c r="B3612" t="str" cm="1">
        <f t="array" ref="B3612">IF($A3612="","",INDEX(OpenMeteoAPI[LocationID],ROWS($B$2:B3612)))</f>
        <v>NO-OSL</v>
      </c>
      <c r="C3612" s="5" cm="1">
        <f t="array" ref="C3612">IF($A3612="","",INDEX(OpenMeteoAPI[ForecastDateTime],ROWS($C$2:C3612)))</f>
        <v>46210.416666666664</v>
      </c>
      <c r="D3612" t="str">
        <f t="shared" si="56"/>
        <v>10AM</v>
      </c>
      <c r="E3612" t="str" cm="1">
        <f t="array" ref="E3612">IF($K3612="","",_xlfn.IFS($K3612=0,_xlfn.UNICHAR(9728),$K3612&lt;=3,_xlfn.UNICHAR(9729),OR($K3612=45,$K3612=48),"~",AND($K3612&gt;=51,$K3612&lt;=67),_xlfn.UNICHAR(9748),AND($K3612&gt;=71,$K3612&lt;=77),_xlfn.UNICHAR(10052),AND($K3612&gt;=80,$K3612&lt;=82),_xlfn.UNICHAR(9748),AND($K3612&gt;=95,$K3612&lt;=99),_xlfn.UNICHAR(9889),TRUE,_xlfn.UNICHAR(9729)))</f>
        <v>☁</v>
      </c>
      <c r="F3612" t="str" cm="1">
        <f t="array" ref="F3612">IF($K3612="","",_xlfn.IFS($K3612=0,"Clear",$K3612&lt;=3,"Partly Cloudy",OR($K3612=45,$K3612=48),"Fog",AND($K3612&gt;=51,$K3612&lt;=67),"Drizzle",AND($K3612&gt;=71,$K3612&lt;=77),"Snow",AND($K3612&gt;=80,$K3612&lt;=82),"Rain Showers",AND($K3612&gt;=95,$K3612&lt;=99),"Thunderstorm",TRUE,"Cloudy"))</f>
        <v>Partly Cloudy</v>
      </c>
      <c r="G3612" s="3" cm="1">
        <f t="array" ref="G3612">IF($A3612="","",INDEX(OpenMeteoAPI[TemperatureC],ROWS($G$2:G3612)))</f>
        <v>16.600000000000001</v>
      </c>
      <c r="H3612" s="4" cm="1">
        <f t="array" ref="H3612">IF($A3612="","",INDEX(OpenMeteoAPI[RelativeHumidityPct],ROWS($H$2:H3612))/100)</f>
        <v>0.42</v>
      </c>
      <c r="I3612" s="4" cm="1">
        <f t="array" ref="I3612">IF($A3612="","",INDEX(OpenMeteoAPI[PrecipitationProbabilityPct],ROWS($I$2:I3612))/100)</f>
        <v>0.05</v>
      </c>
      <c r="J3612" s="3" cm="1">
        <f t="array" ref="J3612">IF($A3612="","",INDEX(OpenMeteoAPI[PrecipitationMM],ROWS($J$2:J3612)))</f>
        <v>0</v>
      </c>
      <c r="K3612" cm="1">
        <f t="array" ref="K3612">IF($A3612="","",INDEX(OpenMeteoAPI[WeatherCode],ROWS($K$2:K3612)))</f>
        <v>2</v>
      </c>
      <c r="L3612" s="3" cm="1">
        <f t="array" ref="L3612">IF($A3612="","",INDEX(OpenMeteoAPI[WindSpeedKMH],ROWS($L$2:L3612)))</f>
        <v>11.2</v>
      </c>
    </row>
    <row r="3613" spans="1:12">
      <c r="A3613" t="str" cm="1">
        <f t="array" ref="A3613">IFERROR(INDEX(OpenMeteoAPI[City],ROWS($A$2:A3613))&amp;", "&amp;INDEX(OpenMeteoAPI[CountryCode],ROWS($A$2:A3613)),"")</f>
        <v>Oslo, NO</v>
      </c>
      <c r="B3613" t="str" cm="1">
        <f t="array" ref="B3613">IF($A3613="","",INDEX(OpenMeteoAPI[LocationID],ROWS($B$2:B3613)))</f>
        <v>NO-OSL</v>
      </c>
      <c r="C3613" s="5" cm="1">
        <f t="array" ref="C3613">IF($A3613="","",INDEX(OpenMeteoAPI[ForecastDateTime],ROWS($C$2:C3613)))</f>
        <v>46210.458333333336</v>
      </c>
      <c r="D3613" t="str">
        <f t="shared" si="56"/>
        <v>11AM</v>
      </c>
      <c r="E3613" t="str" cm="1">
        <f t="array" ref="E3613">IF($K3613="","",_xlfn.IFS($K3613=0,_xlfn.UNICHAR(9728),$K3613&lt;=3,_xlfn.UNICHAR(9729),OR($K3613=45,$K3613=48),"~",AND($K3613&gt;=51,$K3613&lt;=67),_xlfn.UNICHAR(9748),AND($K3613&gt;=71,$K3613&lt;=77),_xlfn.UNICHAR(10052),AND($K3613&gt;=80,$K3613&lt;=82),_xlfn.UNICHAR(9748),AND($K3613&gt;=95,$K3613&lt;=99),_xlfn.UNICHAR(9889),TRUE,_xlfn.UNICHAR(9729)))</f>
        <v>☁</v>
      </c>
      <c r="F3613" t="str" cm="1">
        <f t="array" ref="F3613">IF($K3613="","",_xlfn.IFS($K3613=0,"Clear",$K3613&lt;=3,"Partly Cloudy",OR($K3613=45,$K3613=48),"Fog",AND($K3613&gt;=51,$K3613&lt;=67),"Drizzle",AND($K3613&gt;=71,$K3613&lt;=77),"Snow",AND($K3613&gt;=80,$K3613&lt;=82),"Rain Showers",AND($K3613&gt;=95,$K3613&lt;=99),"Thunderstorm",TRUE,"Cloudy"))</f>
        <v>Partly Cloudy</v>
      </c>
      <c r="G3613" s="3" cm="1">
        <f t="array" ref="G3613">IF($A3613="","",INDEX(OpenMeteoAPI[TemperatureC],ROWS($G$2:G3613)))</f>
        <v>17</v>
      </c>
      <c r="H3613" s="4" cm="1">
        <f t="array" ref="H3613">IF($A3613="","",INDEX(OpenMeteoAPI[RelativeHumidityPct],ROWS($H$2:H3613))/100)</f>
        <v>0.43</v>
      </c>
      <c r="I3613" s="4" cm="1">
        <f t="array" ref="I3613">IF($A3613="","",INDEX(OpenMeteoAPI[PrecipitationProbabilityPct],ROWS($I$2:I3613))/100)</f>
        <v>0.16</v>
      </c>
      <c r="J3613" s="3" cm="1">
        <f t="array" ref="J3613">IF($A3613="","",INDEX(OpenMeteoAPI[PrecipitationMM],ROWS($J$2:J3613)))</f>
        <v>0</v>
      </c>
      <c r="K3613" cm="1">
        <f t="array" ref="K3613">IF($A3613="","",INDEX(OpenMeteoAPI[WeatherCode],ROWS($K$2:K3613)))</f>
        <v>3</v>
      </c>
      <c r="L3613" s="3" cm="1">
        <f t="array" ref="L3613">IF($A3613="","",INDEX(OpenMeteoAPI[WindSpeedKMH],ROWS($L$2:L3613)))</f>
        <v>12.6</v>
      </c>
    </row>
    <row r="3614" spans="1:12">
      <c r="A3614" t="str" cm="1">
        <f t="array" ref="A3614">IFERROR(INDEX(OpenMeteoAPI[City],ROWS($A$2:A3614))&amp;", "&amp;INDEX(OpenMeteoAPI[CountryCode],ROWS($A$2:A3614)),"")</f>
        <v>Oslo, NO</v>
      </c>
      <c r="B3614" t="str" cm="1">
        <f t="array" ref="B3614">IF($A3614="","",INDEX(OpenMeteoAPI[LocationID],ROWS($B$2:B3614)))</f>
        <v>NO-OSL</v>
      </c>
      <c r="C3614" s="5" cm="1">
        <f t="array" ref="C3614">IF($A3614="","",INDEX(OpenMeteoAPI[ForecastDateTime],ROWS($C$2:C3614)))</f>
        <v>46210.5</v>
      </c>
      <c r="D3614" t="str">
        <f t="shared" si="56"/>
        <v>12PM</v>
      </c>
      <c r="E3614" t="str" cm="1">
        <f t="array" ref="E3614">IF($K3614="","",_xlfn.IFS($K3614=0,_xlfn.UNICHAR(9728),$K3614&lt;=3,_xlfn.UNICHAR(9729),OR($K3614=45,$K3614=48),"~",AND($K3614&gt;=51,$K3614&lt;=67),_xlfn.UNICHAR(9748),AND($K3614&gt;=71,$K3614&lt;=77),_xlfn.UNICHAR(10052),AND($K3614&gt;=80,$K3614&lt;=82),_xlfn.UNICHAR(9748),AND($K3614&gt;=95,$K3614&lt;=99),_xlfn.UNICHAR(9889),TRUE,_xlfn.UNICHAR(9729)))</f>
        <v>☁</v>
      </c>
      <c r="F3614" t="str" cm="1">
        <f t="array" ref="F3614">IF($K3614="","",_xlfn.IFS($K3614=0,"Clear",$K3614&lt;=3,"Partly Cloudy",OR($K3614=45,$K3614=48),"Fog",AND($K3614&gt;=51,$K3614&lt;=67),"Drizzle",AND($K3614&gt;=71,$K3614&lt;=77),"Snow",AND($K3614&gt;=80,$K3614&lt;=82),"Rain Showers",AND($K3614&gt;=95,$K3614&lt;=99),"Thunderstorm",TRUE,"Cloudy"))</f>
        <v>Partly Cloudy</v>
      </c>
      <c r="G3614" s="3" cm="1">
        <f t="array" ref="G3614">IF($A3614="","",INDEX(OpenMeteoAPI[TemperatureC],ROWS($G$2:G3614)))</f>
        <v>17.100000000000001</v>
      </c>
      <c r="H3614" s="4" cm="1">
        <f t="array" ref="H3614">IF($A3614="","",INDEX(OpenMeteoAPI[RelativeHumidityPct],ROWS($H$2:H3614))/100)</f>
        <v>0.49</v>
      </c>
      <c r="I3614" s="4" cm="1">
        <f t="array" ref="I3614">IF($A3614="","",INDEX(OpenMeteoAPI[PrecipitationProbabilityPct],ROWS($I$2:I3614))/100)</f>
        <v>0.45</v>
      </c>
      <c r="J3614" s="3" cm="1">
        <f t="array" ref="J3614">IF($A3614="","",INDEX(OpenMeteoAPI[PrecipitationMM],ROWS($J$2:J3614)))</f>
        <v>0</v>
      </c>
      <c r="K3614" cm="1">
        <f t="array" ref="K3614">IF($A3614="","",INDEX(OpenMeteoAPI[WeatherCode],ROWS($K$2:K3614)))</f>
        <v>3</v>
      </c>
      <c r="L3614" s="3" cm="1">
        <f t="array" ref="L3614">IF($A3614="","",INDEX(OpenMeteoAPI[WindSpeedKMH],ROWS($L$2:L3614)))</f>
        <v>18.399999999999999</v>
      </c>
    </row>
    <row r="3615" spans="1:12">
      <c r="A3615" t="str" cm="1">
        <f t="array" ref="A3615">IFERROR(INDEX(OpenMeteoAPI[City],ROWS($A$2:A3615))&amp;", "&amp;INDEX(OpenMeteoAPI[CountryCode],ROWS($A$2:A3615)),"")</f>
        <v>Oslo, NO</v>
      </c>
      <c r="B3615" t="str" cm="1">
        <f t="array" ref="B3615">IF($A3615="","",INDEX(OpenMeteoAPI[LocationID],ROWS($B$2:B3615)))</f>
        <v>NO-OSL</v>
      </c>
      <c r="C3615" s="5" cm="1">
        <f t="array" ref="C3615">IF($A3615="","",INDEX(OpenMeteoAPI[ForecastDateTime],ROWS($C$2:C3615)))</f>
        <v>46210.541666666664</v>
      </c>
      <c r="D3615" t="str">
        <f t="shared" si="56"/>
        <v>1PM</v>
      </c>
      <c r="E3615" t="str" cm="1">
        <f t="array" ref="E3615">IF($K3615="","",_xlfn.IFS($K3615=0,_xlfn.UNICHAR(9728),$K3615&lt;=3,_xlfn.UNICHAR(9729),OR($K3615=45,$K3615=48),"~",AND($K3615&gt;=51,$K3615&lt;=67),_xlfn.UNICHAR(9748),AND($K3615&gt;=71,$K3615&lt;=77),_xlfn.UNICHAR(10052),AND($K3615&gt;=80,$K3615&lt;=82),_xlfn.UNICHAR(9748),AND($K3615&gt;=95,$K3615&lt;=99),_xlfn.UNICHAR(9889),TRUE,_xlfn.UNICHAR(9729)))</f>
        <v>☁</v>
      </c>
      <c r="F3615" t="str" cm="1">
        <f t="array" ref="F3615">IF($K3615="","",_xlfn.IFS($K3615=0,"Clear",$K3615&lt;=3,"Partly Cloudy",OR($K3615=45,$K3615=48),"Fog",AND($K3615&gt;=51,$K3615&lt;=67),"Drizzle",AND($K3615&gt;=71,$K3615&lt;=77),"Snow",AND($K3615&gt;=80,$K3615&lt;=82),"Rain Showers",AND($K3615&gt;=95,$K3615&lt;=99),"Thunderstorm",TRUE,"Cloudy"))</f>
        <v>Partly Cloudy</v>
      </c>
      <c r="G3615" s="3" cm="1">
        <f t="array" ref="G3615">IF($A3615="","",INDEX(OpenMeteoAPI[TemperatureC],ROWS($G$2:G3615)))</f>
        <v>17.100000000000001</v>
      </c>
      <c r="H3615" s="4" cm="1">
        <f t="array" ref="H3615">IF($A3615="","",INDEX(OpenMeteoAPI[RelativeHumidityPct],ROWS($H$2:H3615))/100)</f>
        <v>0.47</v>
      </c>
      <c r="I3615" s="4" cm="1">
        <f t="array" ref="I3615">IF($A3615="","",INDEX(OpenMeteoAPI[PrecipitationProbabilityPct],ROWS($I$2:I3615))/100)</f>
        <v>0.83</v>
      </c>
      <c r="J3615" s="3" cm="1">
        <f t="array" ref="J3615">IF($A3615="","",INDEX(OpenMeteoAPI[PrecipitationMM],ROWS($J$2:J3615)))</f>
        <v>0</v>
      </c>
      <c r="K3615" cm="1">
        <f t="array" ref="K3615">IF($A3615="","",INDEX(OpenMeteoAPI[WeatherCode],ROWS($K$2:K3615)))</f>
        <v>2</v>
      </c>
      <c r="L3615" s="3" cm="1">
        <f t="array" ref="L3615">IF($A3615="","",INDEX(OpenMeteoAPI[WindSpeedKMH],ROWS($L$2:L3615)))</f>
        <v>21.6</v>
      </c>
    </row>
    <row r="3616" spans="1:12">
      <c r="A3616" t="str" cm="1">
        <f t="array" ref="A3616">IFERROR(INDEX(OpenMeteoAPI[City],ROWS($A$2:A3616))&amp;", "&amp;INDEX(OpenMeteoAPI[CountryCode],ROWS($A$2:A3616)),"")</f>
        <v>Oslo, NO</v>
      </c>
      <c r="B3616" t="str" cm="1">
        <f t="array" ref="B3616">IF($A3616="","",INDEX(OpenMeteoAPI[LocationID],ROWS($B$2:B3616)))</f>
        <v>NO-OSL</v>
      </c>
      <c r="C3616" s="5" cm="1">
        <f t="array" ref="C3616">IF($A3616="","",INDEX(OpenMeteoAPI[ForecastDateTime],ROWS($C$2:C3616)))</f>
        <v>46210.583333333336</v>
      </c>
      <c r="D3616" t="str">
        <f t="shared" si="56"/>
        <v>2PM</v>
      </c>
      <c r="E3616" t="str" cm="1">
        <f t="array" ref="E3616">IF($K3616="","",_xlfn.IFS($K3616=0,_xlfn.UNICHAR(9728),$K3616&lt;=3,_xlfn.UNICHAR(9729),OR($K3616=45,$K3616=48),"~",AND($K3616&gt;=51,$K3616&lt;=67),_xlfn.UNICHAR(9748),AND($K3616&gt;=71,$K3616&lt;=77),_xlfn.UNICHAR(10052),AND($K3616&gt;=80,$K3616&lt;=82),_xlfn.UNICHAR(9748),AND($K3616&gt;=95,$K3616&lt;=99),_xlfn.UNICHAR(9889),TRUE,_xlfn.UNICHAR(9729)))</f>
        <v>☁</v>
      </c>
      <c r="F3616" t="str" cm="1">
        <f t="array" ref="F3616">IF($K3616="","",_xlfn.IFS($K3616=0,"Clear",$K3616&lt;=3,"Partly Cloudy",OR($K3616=45,$K3616=48),"Fog",AND($K3616&gt;=51,$K3616&lt;=67),"Drizzle",AND($K3616&gt;=71,$K3616&lt;=77),"Snow",AND($K3616&gt;=80,$K3616&lt;=82),"Rain Showers",AND($K3616&gt;=95,$K3616&lt;=99),"Thunderstorm",TRUE,"Cloudy"))</f>
        <v>Partly Cloudy</v>
      </c>
      <c r="G3616" s="3" cm="1">
        <f t="array" ref="G3616">IF($A3616="","",INDEX(OpenMeteoAPI[TemperatureC],ROWS($G$2:G3616)))</f>
        <v>15.7</v>
      </c>
      <c r="H3616" s="4" cm="1">
        <f t="array" ref="H3616">IF($A3616="","",INDEX(OpenMeteoAPI[RelativeHumidityPct],ROWS($H$2:H3616))/100)</f>
        <v>0.49</v>
      </c>
      <c r="I3616" s="4" cm="1">
        <f t="array" ref="I3616">IF($A3616="","",INDEX(OpenMeteoAPI[PrecipitationProbabilityPct],ROWS($I$2:I3616))/100)</f>
        <v>1</v>
      </c>
      <c r="J3616" s="3" cm="1">
        <f t="array" ref="J3616">IF($A3616="","",INDEX(OpenMeteoAPI[PrecipitationMM],ROWS($J$2:J3616)))</f>
        <v>0</v>
      </c>
      <c r="K3616" cm="1">
        <f t="array" ref="K3616">IF($A3616="","",INDEX(OpenMeteoAPI[WeatherCode],ROWS($K$2:K3616)))</f>
        <v>2</v>
      </c>
      <c r="L3616" s="3" cm="1">
        <f t="array" ref="L3616">IF($A3616="","",INDEX(OpenMeteoAPI[WindSpeedKMH],ROWS($L$2:L3616)))</f>
        <v>24.1</v>
      </c>
    </row>
    <row r="3617" spans="1:12">
      <c r="A3617" t="str" cm="1">
        <f t="array" ref="A3617">IFERROR(INDEX(OpenMeteoAPI[City],ROWS($A$2:A3617))&amp;", "&amp;INDEX(OpenMeteoAPI[CountryCode],ROWS($A$2:A3617)),"")</f>
        <v>Oslo, NO</v>
      </c>
      <c r="B3617" t="str" cm="1">
        <f t="array" ref="B3617">IF($A3617="","",INDEX(OpenMeteoAPI[LocationID],ROWS($B$2:B3617)))</f>
        <v>NO-OSL</v>
      </c>
      <c r="C3617" s="5" cm="1">
        <f t="array" ref="C3617">IF($A3617="","",INDEX(OpenMeteoAPI[ForecastDateTime],ROWS($C$2:C3617)))</f>
        <v>46210.625</v>
      </c>
      <c r="D3617" t="str">
        <f t="shared" si="56"/>
        <v>3PM</v>
      </c>
      <c r="E3617" t="str" cm="1">
        <f t="array" ref="E3617">IF($K3617="","",_xlfn.IFS($K3617=0,_xlfn.UNICHAR(9728),$K3617&lt;=3,_xlfn.UNICHAR(9729),OR($K3617=45,$K3617=48),"~",AND($K3617&gt;=51,$K3617&lt;=67),_xlfn.UNICHAR(9748),AND($K3617&gt;=71,$K3617&lt;=77),_xlfn.UNICHAR(10052),AND($K3617&gt;=80,$K3617&lt;=82),_xlfn.UNICHAR(9748),AND($K3617&gt;=95,$K3617&lt;=99),_xlfn.UNICHAR(9889),TRUE,_xlfn.UNICHAR(9729)))</f>
        <v>☁</v>
      </c>
      <c r="F3617" t="str" cm="1">
        <f t="array" ref="F3617">IF($K3617="","",_xlfn.IFS($K3617=0,"Clear",$K3617&lt;=3,"Partly Cloudy",OR($K3617=45,$K3617=48),"Fog",AND($K3617&gt;=51,$K3617&lt;=67),"Drizzle",AND($K3617&gt;=71,$K3617&lt;=77),"Snow",AND($K3617&gt;=80,$K3617&lt;=82),"Rain Showers",AND($K3617&gt;=95,$K3617&lt;=99),"Thunderstorm",TRUE,"Cloudy"))</f>
        <v>Partly Cloudy</v>
      </c>
      <c r="G3617" s="3" cm="1">
        <f t="array" ref="G3617">IF($A3617="","",INDEX(OpenMeteoAPI[TemperatureC],ROWS($G$2:G3617)))</f>
        <v>16.5</v>
      </c>
      <c r="H3617" s="4" cm="1">
        <f t="array" ref="H3617">IF($A3617="","",INDEX(OpenMeteoAPI[RelativeHumidityPct],ROWS($H$2:H3617))/100)</f>
        <v>0.53</v>
      </c>
      <c r="I3617" s="4" cm="1">
        <f t="array" ref="I3617">IF($A3617="","",INDEX(OpenMeteoAPI[PrecipitationProbabilityPct],ROWS($I$2:I3617))/100)</f>
        <v>0.79</v>
      </c>
      <c r="J3617" s="3" cm="1">
        <f t="array" ref="J3617">IF($A3617="","",INDEX(OpenMeteoAPI[PrecipitationMM],ROWS($J$2:J3617)))</f>
        <v>0</v>
      </c>
      <c r="K3617" cm="1">
        <f t="array" ref="K3617">IF($A3617="","",INDEX(OpenMeteoAPI[WeatherCode],ROWS($K$2:K3617)))</f>
        <v>2</v>
      </c>
      <c r="L3617" s="3" cm="1">
        <f t="array" ref="L3617">IF($A3617="","",INDEX(OpenMeteoAPI[WindSpeedKMH],ROWS($L$2:L3617)))</f>
        <v>23.8</v>
      </c>
    </row>
    <row r="3618" spans="1:12">
      <c r="A3618" t="str" cm="1">
        <f t="array" ref="A3618">IFERROR(INDEX(OpenMeteoAPI[City],ROWS($A$2:A3618))&amp;", "&amp;INDEX(OpenMeteoAPI[CountryCode],ROWS($A$2:A3618)),"")</f>
        <v>Oslo, NO</v>
      </c>
      <c r="B3618" t="str" cm="1">
        <f t="array" ref="B3618">IF($A3618="","",INDEX(OpenMeteoAPI[LocationID],ROWS($B$2:B3618)))</f>
        <v>NO-OSL</v>
      </c>
      <c r="C3618" s="5" cm="1">
        <f t="array" ref="C3618">IF($A3618="","",INDEX(OpenMeteoAPI[ForecastDateTime],ROWS($C$2:C3618)))</f>
        <v>46210.666666666664</v>
      </c>
      <c r="D3618" t="str">
        <f t="shared" si="56"/>
        <v>4PM</v>
      </c>
      <c r="E3618" t="str" cm="1">
        <f t="array" ref="E3618">IF($K3618="","",_xlfn.IFS($K3618=0,_xlfn.UNICHAR(9728),$K3618&lt;=3,_xlfn.UNICHAR(9729),OR($K3618=45,$K3618=48),"~",AND($K3618&gt;=51,$K3618&lt;=67),_xlfn.UNICHAR(9748),AND($K3618&gt;=71,$K3618&lt;=77),_xlfn.UNICHAR(10052),AND($K3618&gt;=80,$K3618&lt;=82),_xlfn.UNICHAR(9748),AND($K3618&gt;=95,$K3618&lt;=99),_xlfn.UNICHAR(9889),TRUE,_xlfn.UNICHAR(9729)))</f>
        <v>☀</v>
      </c>
      <c r="F3618" t="str" cm="1">
        <f t="array" ref="F3618">IF($K3618="","",_xlfn.IFS($K3618=0,"Clear",$K3618&lt;=3,"Partly Cloudy",OR($K3618=45,$K3618=48),"Fog",AND($K3618&gt;=51,$K3618&lt;=67),"Drizzle",AND($K3618&gt;=71,$K3618&lt;=77),"Snow",AND($K3618&gt;=80,$K3618&lt;=82),"Rain Showers",AND($K3618&gt;=95,$K3618&lt;=99),"Thunderstorm",TRUE,"Cloudy"))</f>
        <v>Clear</v>
      </c>
      <c r="G3618" s="3" cm="1">
        <f t="array" ref="G3618">IF($A3618="","",INDEX(OpenMeteoAPI[TemperatureC],ROWS($G$2:G3618)))</f>
        <v>17.8</v>
      </c>
      <c r="H3618" s="4" cm="1">
        <f t="array" ref="H3618">IF($A3618="","",INDEX(OpenMeteoAPI[RelativeHumidityPct],ROWS($H$2:H3618))/100)</f>
        <v>0.49</v>
      </c>
      <c r="I3618" s="4" cm="1">
        <f t="array" ref="I3618">IF($A3618="","",INDEX(OpenMeteoAPI[PrecipitationProbabilityPct],ROWS($I$2:I3618))/100)</f>
        <v>0.39</v>
      </c>
      <c r="J3618" s="3" cm="1">
        <f t="array" ref="J3618">IF($A3618="","",INDEX(OpenMeteoAPI[PrecipitationMM],ROWS($J$2:J3618)))</f>
        <v>0</v>
      </c>
      <c r="K3618" cm="1">
        <f t="array" ref="K3618">IF($A3618="","",INDEX(OpenMeteoAPI[WeatherCode],ROWS($K$2:K3618)))</f>
        <v>0</v>
      </c>
      <c r="L3618" s="3" cm="1">
        <f t="array" ref="L3618">IF($A3618="","",INDEX(OpenMeteoAPI[WindSpeedKMH],ROWS($L$2:L3618)))</f>
        <v>20.5</v>
      </c>
    </row>
    <row r="3619" spans="1:12">
      <c r="A3619" t="str" cm="1">
        <f t="array" ref="A3619">IFERROR(INDEX(OpenMeteoAPI[City],ROWS($A$2:A3619))&amp;", "&amp;INDEX(OpenMeteoAPI[CountryCode],ROWS($A$2:A3619)),"")</f>
        <v>Oslo, NO</v>
      </c>
      <c r="B3619" t="str" cm="1">
        <f t="array" ref="B3619">IF($A3619="","",INDEX(OpenMeteoAPI[LocationID],ROWS($B$2:B3619)))</f>
        <v>NO-OSL</v>
      </c>
      <c r="C3619" s="5" cm="1">
        <f t="array" ref="C3619">IF($A3619="","",INDEX(OpenMeteoAPI[ForecastDateTime],ROWS($C$2:C3619)))</f>
        <v>46210.708333333336</v>
      </c>
      <c r="D3619" t="str">
        <f t="shared" si="56"/>
        <v>5PM</v>
      </c>
      <c r="E3619" t="str" cm="1">
        <f t="array" ref="E3619">IF($K3619="","",_xlfn.IFS($K3619=0,_xlfn.UNICHAR(9728),$K3619&lt;=3,_xlfn.UNICHAR(9729),OR($K3619=45,$K3619=48),"~",AND($K3619&gt;=51,$K3619&lt;=67),_xlfn.UNICHAR(9748),AND($K3619&gt;=71,$K3619&lt;=77),_xlfn.UNICHAR(10052),AND($K3619&gt;=80,$K3619&lt;=82),_xlfn.UNICHAR(9748),AND($K3619&gt;=95,$K3619&lt;=99),_xlfn.UNICHAR(9889),TRUE,_xlfn.UNICHAR(9729)))</f>
        <v>☀</v>
      </c>
      <c r="F3619" t="str" cm="1">
        <f t="array" ref="F3619">IF($K3619="","",_xlfn.IFS($K3619=0,"Clear",$K3619&lt;=3,"Partly Cloudy",OR($K3619=45,$K3619=48),"Fog",AND($K3619&gt;=51,$K3619&lt;=67),"Drizzle",AND($K3619&gt;=71,$K3619&lt;=77),"Snow",AND($K3619&gt;=80,$K3619&lt;=82),"Rain Showers",AND($K3619&gt;=95,$K3619&lt;=99),"Thunderstorm",TRUE,"Cloudy"))</f>
        <v>Clear</v>
      </c>
      <c r="G3619" s="3" cm="1">
        <f t="array" ref="G3619">IF($A3619="","",INDEX(OpenMeteoAPI[TemperatureC],ROWS($G$2:G3619)))</f>
        <v>19.600000000000001</v>
      </c>
      <c r="H3619" s="4" cm="1">
        <f t="array" ref="H3619">IF($A3619="","",INDEX(OpenMeteoAPI[RelativeHumidityPct],ROWS($H$2:H3619))/100)</f>
        <v>0.42</v>
      </c>
      <c r="I3619" s="4" cm="1">
        <f t="array" ref="I3619">IF($A3619="","",INDEX(OpenMeteoAPI[PrecipitationProbabilityPct],ROWS($I$2:I3619))/100)</f>
        <v>0.08</v>
      </c>
      <c r="J3619" s="3" cm="1">
        <f t="array" ref="J3619">IF($A3619="","",INDEX(OpenMeteoAPI[PrecipitationMM],ROWS($J$2:J3619)))</f>
        <v>0</v>
      </c>
      <c r="K3619" cm="1">
        <f t="array" ref="K3619">IF($A3619="","",INDEX(OpenMeteoAPI[WeatherCode],ROWS($K$2:K3619)))</f>
        <v>0</v>
      </c>
      <c r="L3619" s="3" cm="1">
        <f t="array" ref="L3619">IF($A3619="","",INDEX(OpenMeteoAPI[WindSpeedKMH],ROWS($L$2:L3619)))</f>
        <v>19.399999999999999</v>
      </c>
    </row>
    <row r="3620" spans="1:12">
      <c r="A3620" t="str" cm="1">
        <f t="array" ref="A3620">IFERROR(INDEX(OpenMeteoAPI[City],ROWS($A$2:A3620))&amp;", "&amp;INDEX(OpenMeteoAPI[CountryCode],ROWS($A$2:A3620)),"")</f>
        <v>Oslo, NO</v>
      </c>
      <c r="B3620" t="str" cm="1">
        <f t="array" ref="B3620">IF($A3620="","",INDEX(OpenMeteoAPI[LocationID],ROWS($B$2:B3620)))</f>
        <v>NO-OSL</v>
      </c>
      <c r="C3620" s="5" cm="1">
        <f t="array" ref="C3620">IF($A3620="","",INDEX(OpenMeteoAPI[ForecastDateTime],ROWS($C$2:C3620)))</f>
        <v>46210.75</v>
      </c>
      <c r="D3620" t="str">
        <f t="shared" si="56"/>
        <v>6PM</v>
      </c>
      <c r="E3620" t="str" cm="1">
        <f t="array" ref="E3620">IF($K3620="","",_xlfn.IFS($K3620=0,_xlfn.UNICHAR(9728),$K3620&lt;=3,_xlfn.UNICHAR(9729),OR($K3620=45,$K3620=48),"~",AND($K3620&gt;=51,$K3620&lt;=67),_xlfn.UNICHAR(9748),AND($K3620&gt;=71,$K3620&lt;=77),_xlfn.UNICHAR(10052),AND($K3620&gt;=80,$K3620&lt;=82),_xlfn.UNICHAR(9748),AND($K3620&gt;=95,$K3620&lt;=99),_xlfn.UNICHAR(9889),TRUE,_xlfn.UNICHAR(9729)))</f>
        <v>☀</v>
      </c>
      <c r="F3620" t="str" cm="1">
        <f t="array" ref="F3620">IF($K3620="","",_xlfn.IFS($K3620=0,"Clear",$K3620&lt;=3,"Partly Cloudy",OR($K3620=45,$K3620=48),"Fog",AND($K3620&gt;=51,$K3620&lt;=67),"Drizzle",AND($K3620&gt;=71,$K3620&lt;=77),"Snow",AND($K3620&gt;=80,$K3620&lt;=82),"Rain Showers",AND($K3620&gt;=95,$K3620&lt;=99),"Thunderstorm",TRUE,"Cloudy"))</f>
        <v>Clear</v>
      </c>
      <c r="G3620" s="3" cm="1">
        <f t="array" ref="G3620">IF($A3620="","",INDEX(OpenMeteoAPI[TemperatureC],ROWS($G$2:G3620)))</f>
        <v>20.399999999999999</v>
      </c>
      <c r="H3620" s="4" cm="1">
        <f t="array" ref="H3620">IF($A3620="","",INDEX(OpenMeteoAPI[RelativeHumidityPct],ROWS($H$2:H3620))/100)</f>
        <v>0.4</v>
      </c>
      <c r="I3620" s="4" cm="1">
        <f t="array" ref="I3620">IF($A3620="","",INDEX(OpenMeteoAPI[PrecipitationProbabilityPct],ROWS($I$2:I3620))/100)</f>
        <v>0</v>
      </c>
      <c r="J3620" s="3" cm="1">
        <f t="array" ref="J3620">IF($A3620="","",INDEX(OpenMeteoAPI[PrecipitationMM],ROWS($J$2:J3620)))</f>
        <v>0</v>
      </c>
      <c r="K3620" cm="1">
        <f t="array" ref="K3620">IF($A3620="","",INDEX(OpenMeteoAPI[WeatherCode],ROWS($K$2:K3620)))</f>
        <v>0</v>
      </c>
      <c r="L3620" s="3" cm="1">
        <f t="array" ref="L3620">IF($A3620="","",INDEX(OpenMeteoAPI[WindSpeedKMH],ROWS($L$2:L3620)))</f>
        <v>17.3</v>
      </c>
    </row>
    <row r="3621" spans="1:12">
      <c r="A3621" t="str" cm="1">
        <f t="array" ref="A3621">IFERROR(INDEX(OpenMeteoAPI[City],ROWS($A$2:A3621))&amp;", "&amp;INDEX(OpenMeteoAPI[CountryCode],ROWS($A$2:A3621)),"")</f>
        <v>Oslo, NO</v>
      </c>
      <c r="B3621" t="str" cm="1">
        <f t="array" ref="B3621">IF($A3621="","",INDEX(OpenMeteoAPI[LocationID],ROWS($B$2:B3621)))</f>
        <v>NO-OSL</v>
      </c>
      <c r="C3621" s="5" cm="1">
        <f t="array" ref="C3621">IF($A3621="","",INDEX(OpenMeteoAPI[ForecastDateTime],ROWS($C$2:C3621)))</f>
        <v>46210.791666666664</v>
      </c>
      <c r="D3621" t="str">
        <f t="shared" si="56"/>
        <v>7PM</v>
      </c>
      <c r="E3621" t="str" cm="1">
        <f t="array" ref="E3621">IF($K3621="","",_xlfn.IFS($K3621=0,_xlfn.UNICHAR(9728),$K3621&lt;=3,_xlfn.UNICHAR(9729),OR($K3621=45,$K3621=48),"~",AND($K3621&gt;=51,$K3621&lt;=67),_xlfn.UNICHAR(9748),AND($K3621&gt;=71,$K3621&lt;=77),_xlfn.UNICHAR(10052),AND($K3621&gt;=80,$K3621&lt;=82),_xlfn.UNICHAR(9748),AND($K3621&gt;=95,$K3621&lt;=99),_xlfn.UNICHAR(9889),TRUE,_xlfn.UNICHAR(9729)))</f>
        <v>☀</v>
      </c>
      <c r="F3621" t="str" cm="1">
        <f t="array" ref="F3621">IF($K3621="","",_xlfn.IFS($K3621=0,"Clear",$K3621&lt;=3,"Partly Cloudy",OR($K3621=45,$K3621=48),"Fog",AND($K3621&gt;=51,$K3621&lt;=67),"Drizzle",AND($K3621&gt;=71,$K3621&lt;=77),"Snow",AND($K3621&gt;=80,$K3621&lt;=82),"Rain Showers",AND($K3621&gt;=95,$K3621&lt;=99),"Thunderstorm",TRUE,"Cloudy"))</f>
        <v>Clear</v>
      </c>
      <c r="G3621" s="3" cm="1">
        <f t="array" ref="G3621">IF($A3621="","",INDEX(OpenMeteoAPI[TemperatureC],ROWS($G$2:G3621)))</f>
        <v>20.7</v>
      </c>
      <c r="H3621" s="4" cm="1">
        <f t="array" ref="H3621">IF($A3621="","",INDEX(OpenMeteoAPI[RelativeHumidityPct],ROWS($H$2:H3621))/100)</f>
        <v>0.35</v>
      </c>
      <c r="I3621" s="4" cm="1">
        <f t="array" ref="I3621">IF($A3621="","",INDEX(OpenMeteoAPI[PrecipitationProbabilityPct],ROWS($I$2:I3621))/100)</f>
        <v>0</v>
      </c>
      <c r="J3621" s="3" cm="1">
        <f t="array" ref="J3621">IF($A3621="","",INDEX(OpenMeteoAPI[PrecipitationMM],ROWS($J$2:J3621)))</f>
        <v>0</v>
      </c>
      <c r="K3621" cm="1">
        <f t="array" ref="K3621">IF($A3621="","",INDEX(OpenMeteoAPI[WeatherCode],ROWS($K$2:K3621)))</f>
        <v>0</v>
      </c>
      <c r="L3621" s="3" cm="1">
        <f t="array" ref="L3621">IF($A3621="","",INDEX(OpenMeteoAPI[WindSpeedKMH],ROWS($L$2:L3621)))</f>
        <v>16.899999999999999</v>
      </c>
    </row>
    <row r="3622" spans="1:12">
      <c r="A3622" t="str" cm="1">
        <f t="array" ref="A3622">IFERROR(INDEX(OpenMeteoAPI[City],ROWS($A$2:A3622))&amp;", "&amp;INDEX(OpenMeteoAPI[CountryCode],ROWS($A$2:A3622)),"")</f>
        <v>Oslo, NO</v>
      </c>
      <c r="B3622" t="str" cm="1">
        <f t="array" ref="B3622">IF($A3622="","",INDEX(OpenMeteoAPI[LocationID],ROWS($B$2:B3622)))</f>
        <v>NO-OSL</v>
      </c>
      <c r="C3622" s="5" cm="1">
        <f t="array" ref="C3622">IF($A3622="","",INDEX(OpenMeteoAPI[ForecastDateTime],ROWS($C$2:C3622)))</f>
        <v>46210.833333333336</v>
      </c>
      <c r="D3622" t="str">
        <f t="shared" si="56"/>
        <v>8PM</v>
      </c>
      <c r="E3622" t="str" cm="1">
        <f t="array" ref="E3622">IF($K3622="","",_xlfn.IFS($K3622=0,_xlfn.UNICHAR(9728),$K3622&lt;=3,_xlfn.UNICHAR(9729),OR($K3622=45,$K3622=48),"~",AND($K3622&gt;=51,$K3622&lt;=67),_xlfn.UNICHAR(9748),AND($K3622&gt;=71,$K3622&lt;=77),_xlfn.UNICHAR(10052),AND($K3622&gt;=80,$K3622&lt;=82),_xlfn.UNICHAR(9748),AND($K3622&gt;=95,$K3622&lt;=99),_xlfn.UNICHAR(9889),TRUE,_xlfn.UNICHAR(9729)))</f>
        <v>☀</v>
      </c>
      <c r="F3622" t="str" cm="1">
        <f t="array" ref="F3622">IF($K3622="","",_xlfn.IFS($K3622=0,"Clear",$K3622&lt;=3,"Partly Cloudy",OR($K3622=45,$K3622=48),"Fog",AND($K3622&gt;=51,$K3622&lt;=67),"Drizzle",AND($K3622&gt;=71,$K3622&lt;=77),"Snow",AND($K3622&gt;=80,$K3622&lt;=82),"Rain Showers",AND($K3622&gt;=95,$K3622&lt;=99),"Thunderstorm",TRUE,"Cloudy"))</f>
        <v>Clear</v>
      </c>
      <c r="G3622" s="3" cm="1">
        <f t="array" ref="G3622">IF($A3622="","",INDEX(OpenMeteoAPI[TemperatureC],ROWS($G$2:G3622)))</f>
        <v>20.399999999999999</v>
      </c>
      <c r="H3622" s="4" cm="1">
        <f t="array" ref="H3622">IF($A3622="","",INDEX(OpenMeteoAPI[RelativeHumidityPct],ROWS($H$2:H3622))/100)</f>
        <v>0.35</v>
      </c>
      <c r="I3622" s="4" cm="1">
        <f t="array" ref="I3622">IF($A3622="","",INDEX(OpenMeteoAPI[PrecipitationProbabilityPct],ROWS($I$2:I3622))/100)</f>
        <v>0</v>
      </c>
      <c r="J3622" s="3" cm="1">
        <f t="array" ref="J3622">IF($A3622="","",INDEX(OpenMeteoAPI[PrecipitationMM],ROWS($J$2:J3622)))</f>
        <v>0</v>
      </c>
      <c r="K3622" cm="1">
        <f t="array" ref="K3622">IF($A3622="","",INDEX(OpenMeteoAPI[WeatherCode],ROWS($K$2:K3622)))</f>
        <v>0</v>
      </c>
      <c r="L3622" s="3" cm="1">
        <f t="array" ref="L3622">IF($A3622="","",INDEX(OpenMeteoAPI[WindSpeedKMH],ROWS($L$2:L3622)))</f>
        <v>15.5</v>
      </c>
    </row>
    <row r="3623" spans="1:12">
      <c r="A3623" t="str" cm="1">
        <f t="array" ref="A3623">IFERROR(INDEX(OpenMeteoAPI[City],ROWS($A$2:A3623))&amp;", "&amp;INDEX(OpenMeteoAPI[CountryCode],ROWS($A$2:A3623)),"")</f>
        <v>Oslo, NO</v>
      </c>
      <c r="B3623" t="str" cm="1">
        <f t="array" ref="B3623">IF($A3623="","",INDEX(OpenMeteoAPI[LocationID],ROWS($B$2:B3623)))</f>
        <v>NO-OSL</v>
      </c>
      <c r="C3623" s="5" cm="1">
        <f t="array" ref="C3623">IF($A3623="","",INDEX(OpenMeteoAPI[ForecastDateTime],ROWS($C$2:C3623)))</f>
        <v>46210.875</v>
      </c>
      <c r="D3623" t="str">
        <f t="shared" si="56"/>
        <v>9PM</v>
      </c>
      <c r="E3623" t="str" cm="1">
        <f t="array" ref="E3623">IF($K3623="","",_xlfn.IFS($K3623=0,_xlfn.UNICHAR(9728),$K3623&lt;=3,_xlfn.UNICHAR(9729),OR($K3623=45,$K3623=48),"~",AND($K3623&gt;=51,$K3623&lt;=67),_xlfn.UNICHAR(9748),AND($K3623&gt;=71,$K3623&lt;=77),_xlfn.UNICHAR(10052),AND($K3623&gt;=80,$K3623&lt;=82),_xlfn.UNICHAR(9748),AND($K3623&gt;=95,$K3623&lt;=99),_xlfn.UNICHAR(9889),TRUE,_xlfn.UNICHAR(9729)))</f>
        <v>☀</v>
      </c>
      <c r="F3623" t="str" cm="1">
        <f t="array" ref="F3623">IF($K3623="","",_xlfn.IFS($K3623=0,"Clear",$K3623&lt;=3,"Partly Cloudy",OR($K3623=45,$K3623=48),"Fog",AND($K3623&gt;=51,$K3623&lt;=67),"Drizzle",AND($K3623&gt;=71,$K3623&lt;=77),"Snow",AND($K3623&gt;=80,$K3623&lt;=82),"Rain Showers",AND($K3623&gt;=95,$K3623&lt;=99),"Thunderstorm",TRUE,"Cloudy"))</f>
        <v>Clear</v>
      </c>
      <c r="G3623" s="3" cm="1">
        <f t="array" ref="G3623">IF($A3623="","",INDEX(OpenMeteoAPI[TemperatureC],ROWS($G$2:G3623)))</f>
        <v>19.600000000000001</v>
      </c>
      <c r="H3623" s="4" cm="1">
        <f t="array" ref="H3623">IF($A3623="","",INDEX(OpenMeteoAPI[RelativeHumidityPct],ROWS($H$2:H3623))/100)</f>
        <v>0.39</v>
      </c>
      <c r="I3623" s="4" cm="1">
        <f t="array" ref="I3623">IF($A3623="","",INDEX(OpenMeteoAPI[PrecipitationProbabilityPct],ROWS($I$2:I3623))/100)</f>
        <v>0</v>
      </c>
      <c r="J3623" s="3" cm="1">
        <f t="array" ref="J3623">IF($A3623="","",INDEX(OpenMeteoAPI[PrecipitationMM],ROWS($J$2:J3623)))</f>
        <v>0</v>
      </c>
      <c r="K3623" cm="1">
        <f t="array" ref="K3623">IF($A3623="","",INDEX(OpenMeteoAPI[WeatherCode],ROWS($K$2:K3623)))</f>
        <v>0</v>
      </c>
      <c r="L3623" s="3" cm="1">
        <f t="array" ref="L3623">IF($A3623="","",INDEX(OpenMeteoAPI[WindSpeedKMH],ROWS($L$2:L3623)))</f>
        <v>12.2</v>
      </c>
    </row>
    <row r="3624" spans="1:12">
      <c r="A3624" t="str" cm="1">
        <f t="array" ref="A3624">IFERROR(INDEX(OpenMeteoAPI[City],ROWS($A$2:A3624))&amp;", "&amp;INDEX(OpenMeteoAPI[CountryCode],ROWS($A$2:A3624)),"")</f>
        <v>Oslo, NO</v>
      </c>
      <c r="B3624" t="str" cm="1">
        <f t="array" ref="B3624">IF($A3624="","",INDEX(OpenMeteoAPI[LocationID],ROWS($B$2:B3624)))</f>
        <v>NO-OSL</v>
      </c>
      <c r="C3624" s="5" cm="1">
        <f t="array" ref="C3624">IF($A3624="","",INDEX(OpenMeteoAPI[ForecastDateTime],ROWS($C$2:C3624)))</f>
        <v>46210.916666666664</v>
      </c>
      <c r="D3624" t="str">
        <f t="shared" si="56"/>
        <v>10PM</v>
      </c>
      <c r="E3624" t="str" cm="1">
        <f t="array" ref="E3624">IF($K3624="","",_xlfn.IFS($K3624=0,_xlfn.UNICHAR(9728),$K3624&lt;=3,_xlfn.UNICHAR(9729),OR($K3624=45,$K3624=48),"~",AND($K3624&gt;=51,$K3624&lt;=67),_xlfn.UNICHAR(9748),AND($K3624&gt;=71,$K3624&lt;=77),_xlfn.UNICHAR(10052),AND($K3624&gt;=80,$K3624&lt;=82),_xlfn.UNICHAR(9748),AND($K3624&gt;=95,$K3624&lt;=99),_xlfn.UNICHAR(9889),TRUE,_xlfn.UNICHAR(9729)))</f>
        <v>☁</v>
      </c>
      <c r="F3624" t="str" cm="1">
        <f t="array" ref="F3624">IF($K3624="","",_xlfn.IFS($K3624=0,"Clear",$K3624&lt;=3,"Partly Cloudy",OR($K3624=45,$K3624=48),"Fog",AND($K3624&gt;=51,$K3624&lt;=67),"Drizzle",AND($K3624&gt;=71,$K3624&lt;=77),"Snow",AND($K3624&gt;=80,$K3624&lt;=82),"Rain Showers",AND($K3624&gt;=95,$K3624&lt;=99),"Thunderstorm",TRUE,"Cloudy"))</f>
        <v>Partly Cloudy</v>
      </c>
      <c r="G3624" s="3" cm="1">
        <f t="array" ref="G3624">IF($A3624="","",INDEX(OpenMeteoAPI[TemperatureC],ROWS($G$2:G3624)))</f>
        <v>18.5</v>
      </c>
      <c r="H3624" s="4" cm="1">
        <f t="array" ref="H3624">IF($A3624="","",INDEX(OpenMeteoAPI[RelativeHumidityPct],ROWS($H$2:H3624))/100)</f>
        <v>0.44</v>
      </c>
      <c r="I3624" s="4" cm="1">
        <f t="array" ref="I3624">IF($A3624="","",INDEX(OpenMeteoAPI[PrecipitationProbabilityPct],ROWS($I$2:I3624))/100)</f>
        <v>0</v>
      </c>
      <c r="J3624" s="3" cm="1">
        <f t="array" ref="J3624">IF($A3624="","",INDEX(OpenMeteoAPI[PrecipitationMM],ROWS($J$2:J3624)))</f>
        <v>0</v>
      </c>
      <c r="K3624" cm="1">
        <f t="array" ref="K3624">IF($A3624="","",INDEX(OpenMeteoAPI[WeatherCode],ROWS($K$2:K3624)))</f>
        <v>1</v>
      </c>
      <c r="L3624" s="3" cm="1">
        <f t="array" ref="L3624">IF($A3624="","",INDEX(OpenMeteoAPI[WindSpeedKMH],ROWS($L$2:L3624)))</f>
        <v>12.6</v>
      </c>
    </row>
    <row r="3625" spans="1:12">
      <c r="A3625" t="str" cm="1">
        <f t="array" ref="A3625">IFERROR(INDEX(OpenMeteoAPI[City],ROWS($A$2:A3625))&amp;", "&amp;INDEX(OpenMeteoAPI[CountryCode],ROWS($A$2:A3625)),"")</f>
        <v>Oslo, NO</v>
      </c>
      <c r="B3625" t="str" cm="1">
        <f t="array" ref="B3625">IF($A3625="","",INDEX(OpenMeteoAPI[LocationID],ROWS($B$2:B3625)))</f>
        <v>NO-OSL</v>
      </c>
      <c r="C3625" s="5" cm="1">
        <f t="array" ref="C3625">IF($A3625="","",INDEX(OpenMeteoAPI[ForecastDateTime],ROWS($C$2:C3625)))</f>
        <v>46210.958333333336</v>
      </c>
      <c r="D3625" t="str">
        <f t="shared" si="56"/>
        <v>11PM</v>
      </c>
      <c r="E3625" t="str" cm="1">
        <f t="array" ref="E3625">IF($K3625="","",_xlfn.IFS($K3625=0,_xlfn.UNICHAR(9728),$K3625&lt;=3,_xlfn.UNICHAR(9729),OR($K3625=45,$K3625=48),"~",AND($K3625&gt;=51,$K3625&lt;=67),_xlfn.UNICHAR(9748),AND($K3625&gt;=71,$K3625&lt;=77),_xlfn.UNICHAR(10052),AND($K3625&gt;=80,$K3625&lt;=82),_xlfn.UNICHAR(9748),AND($K3625&gt;=95,$K3625&lt;=99),_xlfn.UNICHAR(9889),TRUE,_xlfn.UNICHAR(9729)))</f>
        <v>☁</v>
      </c>
      <c r="F3625" t="str" cm="1">
        <f t="array" ref="F3625">IF($K3625="","",_xlfn.IFS($K3625=0,"Clear",$K3625&lt;=3,"Partly Cloudy",OR($K3625=45,$K3625=48),"Fog",AND($K3625&gt;=51,$K3625&lt;=67),"Drizzle",AND($K3625&gt;=71,$K3625&lt;=77),"Snow",AND($K3625&gt;=80,$K3625&lt;=82),"Rain Showers",AND($K3625&gt;=95,$K3625&lt;=99),"Thunderstorm",TRUE,"Cloudy"))</f>
        <v>Partly Cloudy</v>
      </c>
      <c r="G3625" s="3" cm="1">
        <f t="array" ref="G3625">IF($A3625="","",INDEX(OpenMeteoAPI[TemperatureC],ROWS($G$2:G3625)))</f>
        <v>17.600000000000001</v>
      </c>
      <c r="H3625" s="4" cm="1">
        <f t="array" ref="H3625">IF($A3625="","",INDEX(OpenMeteoAPI[RelativeHumidityPct],ROWS($H$2:H3625))/100)</f>
        <v>0.46</v>
      </c>
      <c r="I3625" s="4" cm="1">
        <f t="array" ref="I3625">IF($A3625="","",INDEX(OpenMeteoAPI[PrecipitationProbabilityPct],ROWS($I$2:I3625))/100)</f>
        <v>0</v>
      </c>
      <c r="J3625" s="3" cm="1">
        <f t="array" ref="J3625">IF($A3625="","",INDEX(OpenMeteoAPI[PrecipitationMM],ROWS($J$2:J3625)))</f>
        <v>0</v>
      </c>
      <c r="K3625" cm="1">
        <f t="array" ref="K3625">IF($A3625="","",INDEX(OpenMeteoAPI[WeatherCode],ROWS($K$2:K3625)))</f>
        <v>2</v>
      </c>
      <c r="L3625" s="3" cm="1">
        <f t="array" ref="L3625">IF($A3625="","",INDEX(OpenMeteoAPI[WindSpeedKMH],ROWS($L$2:L3625)))</f>
        <v>7.6</v>
      </c>
    </row>
    <row r="3626" spans="1:12">
      <c r="A3626" t="str" cm="1">
        <f t="array" ref="A3626">IFERROR(INDEX(OpenMeteoAPI[City],ROWS($A$2:A3626))&amp;", "&amp;INDEX(OpenMeteoAPI[CountryCode],ROWS($A$2:A3626)),"")</f>
        <v>Oslo, NO</v>
      </c>
      <c r="B3626" t="str" cm="1">
        <f t="array" ref="B3626">IF($A3626="","",INDEX(OpenMeteoAPI[LocationID],ROWS($B$2:B3626)))</f>
        <v>NO-OSL</v>
      </c>
      <c r="C3626" s="5" cm="1">
        <f t="array" ref="C3626">IF($A3626="","",INDEX(OpenMeteoAPI[ForecastDateTime],ROWS($C$2:C3626)))</f>
        <v>46211</v>
      </c>
      <c r="D3626" t="str">
        <f t="shared" si="56"/>
        <v>12AM</v>
      </c>
      <c r="E3626" t="str" cm="1">
        <f t="array" ref="E3626">IF($K3626="","",_xlfn.IFS($K3626=0,_xlfn.UNICHAR(9728),$K3626&lt;=3,_xlfn.UNICHAR(9729),OR($K3626=45,$K3626=48),"~",AND($K3626&gt;=51,$K3626&lt;=67),_xlfn.UNICHAR(9748),AND($K3626&gt;=71,$K3626&lt;=77),_xlfn.UNICHAR(10052),AND($K3626&gt;=80,$K3626&lt;=82),_xlfn.UNICHAR(9748),AND($K3626&gt;=95,$K3626&lt;=99),_xlfn.UNICHAR(9889),TRUE,_xlfn.UNICHAR(9729)))</f>
        <v>☁</v>
      </c>
      <c r="F3626" t="str" cm="1">
        <f t="array" ref="F3626">IF($K3626="","",_xlfn.IFS($K3626=0,"Clear",$K3626&lt;=3,"Partly Cloudy",OR($K3626=45,$K3626=48),"Fog",AND($K3626&gt;=51,$K3626&lt;=67),"Drizzle",AND($K3626&gt;=71,$K3626&lt;=77),"Snow",AND($K3626&gt;=80,$K3626&lt;=82),"Rain Showers",AND($K3626&gt;=95,$K3626&lt;=99),"Thunderstorm",TRUE,"Cloudy"))</f>
        <v>Partly Cloudy</v>
      </c>
      <c r="G3626" s="3" cm="1">
        <f t="array" ref="G3626">IF($A3626="","",INDEX(OpenMeteoAPI[TemperatureC],ROWS($G$2:G3626)))</f>
        <v>16.600000000000001</v>
      </c>
      <c r="H3626" s="4" cm="1">
        <f t="array" ref="H3626">IF($A3626="","",INDEX(OpenMeteoAPI[RelativeHumidityPct],ROWS($H$2:H3626))/100)</f>
        <v>0.51</v>
      </c>
      <c r="I3626" s="4" cm="1">
        <f t="array" ref="I3626">IF($A3626="","",INDEX(OpenMeteoAPI[PrecipitationProbabilityPct],ROWS($I$2:I3626))/100)</f>
        <v>0</v>
      </c>
      <c r="J3626" s="3" cm="1">
        <f t="array" ref="J3626">IF($A3626="","",INDEX(OpenMeteoAPI[PrecipitationMM],ROWS($J$2:J3626)))</f>
        <v>0</v>
      </c>
      <c r="K3626" cm="1">
        <f t="array" ref="K3626">IF($A3626="","",INDEX(OpenMeteoAPI[WeatherCode],ROWS($K$2:K3626)))</f>
        <v>2</v>
      </c>
      <c r="L3626" s="3" cm="1">
        <f t="array" ref="L3626">IF($A3626="","",INDEX(OpenMeteoAPI[WindSpeedKMH],ROWS($L$2:L3626)))</f>
        <v>3.6</v>
      </c>
    </row>
    <row r="3627" spans="1:12">
      <c r="A3627" t="str" cm="1">
        <f t="array" ref="A3627">IFERROR(INDEX(OpenMeteoAPI[City],ROWS($A$2:A3627))&amp;", "&amp;INDEX(OpenMeteoAPI[CountryCode],ROWS($A$2:A3627)),"")</f>
        <v>Oslo, NO</v>
      </c>
      <c r="B3627" t="str" cm="1">
        <f t="array" ref="B3627">IF($A3627="","",INDEX(OpenMeteoAPI[LocationID],ROWS($B$2:B3627)))</f>
        <v>NO-OSL</v>
      </c>
      <c r="C3627" s="5" cm="1">
        <f t="array" ref="C3627">IF($A3627="","",INDEX(OpenMeteoAPI[ForecastDateTime],ROWS($C$2:C3627)))</f>
        <v>46211.041666666664</v>
      </c>
      <c r="D3627" t="str">
        <f t="shared" si="56"/>
        <v>1AM</v>
      </c>
      <c r="E3627" t="str" cm="1">
        <f t="array" ref="E3627">IF($K3627="","",_xlfn.IFS($K3627=0,_xlfn.UNICHAR(9728),$K3627&lt;=3,_xlfn.UNICHAR(9729),OR($K3627=45,$K3627=48),"~",AND($K3627&gt;=51,$K3627&lt;=67),_xlfn.UNICHAR(9748),AND($K3627&gt;=71,$K3627&lt;=77),_xlfn.UNICHAR(10052),AND($K3627&gt;=80,$K3627&lt;=82),_xlfn.UNICHAR(9748),AND($K3627&gt;=95,$K3627&lt;=99),_xlfn.UNICHAR(9889),TRUE,_xlfn.UNICHAR(9729)))</f>
        <v>☀</v>
      </c>
      <c r="F3627" t="str" cm="1">
        <f t="array" ref="F3627">IF($K3627="","",_xlfn.IFS($K3627=0,"Clear",$K3627&lt;=3,"Partly Cloudy",OR($K3627=45,$K3627=48),"Fog",AND($K3627&gt;=51,$K3627&lt;=67),"Drizzle",AND($K3627&gt;=71,$K3627&lt;=77),"Snow",AND($K3627&gt;=80,$K3627&lt;=82),"Rain Showers",AND($K3627&gt;=95,$K3627&lt;=99),"Thunderstorm",TRUE,"Cloudy"))</f>
        <v>Clear</v>
      </c>
      <c r="G3627" s="3" cm="1">
        <f t="array" ref="G3627">IF($A3627="","",INDEX(OpenMeteoAPI[TemperatureC],ROWS($G$2:G3627)))</f>
        <v>15.5</v>
      </c>
      <c r="H3627" s="4" cm="1">
        <f t="array" ref="H3627">IF($A3627="","",INDEX(OpenMeteoAPI[RelativeHumidityPct],ROWS($H$2:H3627))/100)</f>
        <v>0.56000000000000005</v>
      </c>
      <c r="I3627" s="4" cm="1">
        <f t="array" ref="I3627">IF($A3627="","",INDEX(OpenMeteoAPI[PrecipitationProbabilityPct],ROWS($I$2:I3627))/100)</f>
        <v>0</v>
      </c>
      <c r="J3627" s="3" cm="1">
        <f t="array" ref="J3627">IF($A3627="","",INDEX(OpenMeteoAPI[PrecipitationMM],ROWS($J$2:J3627)))</f>
        <v>0</v>
      </c>
      <c r="K3627" cm="1">
        <f t="array" ref="K3627">IF($A3627="","",INDEX(OpenMeteoAPI[WeatherCode],ROWS($K$2:K3627)))</f>
        <v>0</v>
      </c>
      <c r="L3627" s="3" cm="1">
        <f t="array" ref="L3627">IF($A3627="","",INDEX(OpenMeteoAPI[WindSpeedKMH],ROWS($L$2:L3627)))</f>
        <v>7.9</v>
      </c>
    </row>
    <row r="3628" spans="1:12">
      <c r="A3628" t="str" cm="1">
        <f t="array" ref="A3628">IFERROR(INDEX(OpenMeteoAPI[City],ROWS($A$2:A3628))&amp;", "&amp;INDEX(OpenMeteoAPI[CountryCode],ROWS($A$2:A3628)),"")</f>
        <v>Oslo, NO</v>
      </c>
      <c r="B3628" t="str" cm="1">
        <f t="array" ref="B3628">IF($A3628="","",INDEX(OpenMeteoAPI[LocationID],ROWS($B$2:B3628)))</f>
        <v>NO-OSL</v>
      </c>
      <c r="C3628" s="5" cm="1">
        <f t="array" ref="C3628">IF($A3628="","",INDEX(OpenMeteoAPI[ForecastDateTime],ROWS($C$2:C3628)))</f>
        <v>46211.083333333336</v>
      </c>
      <c r="D3628" t="str">
        <f t="shared" si="56"/>
        <v>2AM</v>
      </c>
      <c r="E3628" t="str" cm="1">
        <f t="array" ref="E3628">IF($K3628="","",_xlfn.IFS($K3628=0,_xlfn.UNICHAR(9728),$K3628&lt;=3,_xlfn.UNICHAR(9729),OR($K3628=45,$K3628=48),"~",AND($K3628&gt;=51,$K3628&lt;=67),_xlfn.UNICHAR(9748),AND($K3628&gt;=71,$K3628&lt;=77),_xlfn.UNICHAR(10052),AND($K3628&gt;=80,$K3628&lt;=82),_xlfn.UNICHAR(9748),AND($K3628&gt;=95,$K3628&lt;=99),_xlfn.UNICHAR(9889),TRUE,_xlfn.UNICHAR(9729)))</f>
        <v>☀</v>
      </c>
      <c r="F3628" t="str" cm="1">
        <f t="array" ref="F3628">IF($K3628="","",_xlfn.IFS($K3628=0,"Clear",$K3628&lt;=3,"Partly Cloudy",OR($K3628=45,$K3628=48),"Fog",AND($K3628&gt;=51,$K3628&lt;=67),"Drizzle",AND($K3628&gt;=71,$K3628&lt;=77),"Snow",AND($K3628&gt;=80,$K3628&lt;=82),"Rain Showers",AND($K3628&gt;=95,$K3628&lt;=99),"Thunderstorm",TRUE,"Cloudy"))</f>
        <v>Clear</v>
      </c>
      <c r="G3628" s="3" cm="1">
        <f t="array" ref="G3628">IF($A3628="","",INDEX(OpenMeteoAPI[TemperatureC],ROWS($G$2:G3628)))</f>
        <v>14.8</v>
      </c>
      <c r="H3628" s="4" cm="1">
        <f t="array" ref="H3628">IF($A3628="","",INDEX(OpenMeteoAPI[RelativeHumidityPct],ROWS($H$2:H3628))/100)</f>
        <v>0.59</v>
      </c>
      <c r="I3628" s="4" cm="1">
        <f t="array" ref="I3628">IF($A3628="","",INDEX(OpenMeteoAPI[PrecipitationProbabilityPct],ROWS($I$2:I3628))/100)</f>
        <v>0</v>
      </c>
      <c r="J3628" s="3" cm="1">
        <f t="array" ref="J3628">IF($A3628="","",INDEX(OpenMeteoAPI[PrecipitationMM],ROWS($J$2:J3628)))</f>
        <v>0</v>
      </c>
      <c r="K3628" cm="1">
        <f t="array" ref="K3628">IF($A3628="","",INDEX(OpenMeteoAPI[WeatherCode],ROWS($K$2:K3628)))</f>
        <v>0</v>
      </c>
      <c r="L3628" s="3" cm="1">
        <f t="array" ref="L3628">IF($A3628="","",INDEX(OpenMeteoAPI[WindSpeedKMH],ROWS($L$2:L3628)))</f>
        <v>2.9</v>
      </c>
    </row>
    <row r="3629" spans="1:12">
      <c r="A3629" t="str" cm="1">
        <f t="array" ref="A3629">IFERROR(INDEX(OpenMeteoAPI[City],ROWS($A$2:A3629))&amp;", "&amp;INDEX(OpenMeteoAPI[CountryCode],ROWS($A$2:A3629)),"")</f>
        <v>Oslo, NO</v>
      </c>
      <c r="B3629" t="str" cm="1">
        <f t="array" ref="B3629">IF($A3629="","",INDEX(OpenMeteoAPI[LocationID],ROWS($B$2:B3629)))</f>
        <v>NO-OSL</v>
      </c>
      <c r="C3629" s="5" cm="1">
        <f t="array" ref="C3629">IF($A3629="","",INDEX(OpenMeteoAPI[ForecastDateTime],ROWS($C$2:C3629)))</f>
        <v>46211.125</v>
      </c>
      <c r="D3629" t="str">
        <f t="shared" si="56"/>
        <v>3AM</v>
      </c>
      <c r="E3629" t="str" cm="1">
        <f t="array" ref="E3629">IF($K3629="","",_xlfn.IFS($K3629=0,_xlfn.UNICHAR(9728),$K3629&lt;=3,_xlfn.UNICHAR(9729),OR($K3629=45,$K3629=48),"~",AND($K3629&gt;=51,$K3629&lt;=67),_xlfn.UNICHAR(9748),AND($K3629&gt;=71,$K3629&lt;=77),_xlfn.UNICHAR(10052),AND($K3629&gt;=80,$K3629&lt;=82),_xlfn.UNICHAR(9748),AND($K3629&gt;=95,$K3629&lt;=99),_xlfn.UNICHAR(9889),TRUE,_xlfn.UNICHAR(9729)))</f>
        <v>☀</v>
      </c>
      <c r="F3629" t="str" cm="1">
        <f t="array" ref="F3629">IF($K3629="","",_xlfn.IFS($K3629=0,"Clear",$K3629&lt;=3,"Partly Cloudy",OR($K3629=45,$K3629=48),"Fog",AND($K3629&gt;=51,$K3629&lt;=67),"Drizzle",AND($K3629&gt;=71,$K3629&lt;=77),"Snow",AND($K3629&gt;=80,$K3629&lt;=82),"Rain Showers",AND($K3629&gt;=95,$K3629&lt;=99),"Thunderstorm",TRUE,"Cloudy"))</f>
        <v>Clear</v>
      </c>
      <c r="G3629" s="3" cm="1">
        <f t="array" ref="G3629">IF($A3629="","",INDEX(OpenMeteoAPI[TemperatureC],ROWS($G$2:G3629)))</f>
        <v>14.2</v>
      </c>
      <c r="H3629" s="4" cm="1">
        <f t="array" ref="H3629">IF($A3629="","",INDEX(OpenMeteoAPI[RelativeHumidityPct],ROWS($H$2:H3629))/100)</f>
        <v>0.62</v>
      </c>
      <c r="I3629" s="4" cm="1">
        <f t="array" ref="I3629">IF($A3629="","",INDEX(OpenMeteoAPI[PrecipitationProbabilityPct],ROWS($I$2:I3629))/100)</f>
        <v>0</v>
      </c>
      <c r="J3629" s="3" cm="1">
        <f t="array" ref="J3629">IF($A3629="","",INDEX(OpenMeteoAPI[PrecipitationMM],ROWS($J$2:J3629)))</f>
        <v>0</v>
      </c>
      <c r="K3629" cm="1">
        <f t="array" ref="K3629">IF($A3629="","",INDEX(OpenMeteoAPI[WeatherCode],ROWS($K$2:K3629)))</f>
        <v>0</v>
      </c>
      <c r="L3629" s="3" cm="1">
        <f t="array" ref="L3629">IF($A3629="","",INDEX(OpenMeteoAPI[WindSpeedKMH],ROWS($L$2:L3629)))</f>
        <v>6.5</v>
      </c>
    </row>
    <row r="3630" spans="1:12">
      <c r="A3630" t="str" cm="1">
        <f t="array" ref="A3630">IFERROR(INDEX(OpenMeteoAPI[City],ROWS($A$2:A3630))&amp;", "&amp;INDEX(OpenMeteoAPI[CountryCode],ROWS($A$2:A3630)),"")</f>
        <v>Oslo, NO</v>
      </c>
      <c r="B3630" t="str" cm="1">
        <f t="array" ref="B3630">IF($A3630="","",INDEX(OpenMeteoAPI[LocationID],ROWS($B$2:B3630)))</f>
        <v>NO-OSL</v>
      </c>
      <c r="C3630" s="5" cm="1">
        <f t="array" ref="C3630">IF($A3630="","",INDEX(OpenMeteoAPI[ForecastDateTime],ROWS($C$2:C3630)))</f>
        <v>46211.166666666664</v>
      </c>
      <c r="D3630" t="str">
        <f t="shared" si="56"/>
        <v>4AM</v>
      </c>
      <c r="E3630" t="str" cm="1">
        <f t="array" ref="E3630">IF($K3630="","",_xlfn.IFS($K3630=0,_xlfn.UNICHAR(9728),$K3630&lt;=3,_xlfn.UNICHAR(9729),OR($K3630=45,$K3630=48),"~",AND($K3630&gt;=51,$K3630&lt;=67),_xlfn.UNICHAR(9748),AND($K3630&gt;=71,$K3630&lt;=77),_xlfn.UNICHAR(10052),AND($K3630&gt;=80,$K3630&lt;=82),_xlfn.UNICHAR(9748),AND($K3630&gt;=95,$K3630&lt;=99),_xlfn.UNICHAR(9889),TRUE,_xlfn.UNICHAR(9729)))</f>
        <v>☀</v>
      </c>
      <c r="F3630" t="str" cm="1">
        <f t="array" ref="F3630">IF($K3630="","",_xlfn.IFS($K3630=0,"Clear",$K3630&lt;=3,"Partly Cloudy",OR($K3630=45,$K3630=48),"Fog",AND($K3630&gt;=51,$K3630&lt;=67),"Drizzle",AND($K3630&gt;=71,$K3630&lt;=77),"Snow",AND($K3630&gt;=80,$K3630&lt;=82),"Rain Showers",AND($K3630&gt;=95,$K3630&lt;=99),"Thunderstorm",TRUE,"Cloudy"))</f>
        <v>Clear</v>
      </c>
      <c r="G3630" s="3" cm="1">
        <f t="array" ref="G3630">IF($A3630="","",INDEX(OpenMeteoAPI[TemperatureC],ROWS($G$2:G3630)))</f>
        <v>13.4</v>
      </c>
      <c r="H3630" s="4" cm="1">
        <f t="array" ref="H3630">IF($A3630="","",INDEX(OpenMeteoAPI[RelativeHumidityPct],ROWS($H$2:H3630))/100)</f>
        <v>0.64</v>
      </c>
      <c r="I3630" s="4" cm="1">
        <f t="array" ref="I3630">IF($A3630="","",INDEX(OpenMeteoAPI[PrecipitationProbabilityPct],ROWS($I$2:I3630))/100)</f>
        <v>0</v>
      </c>
      <c r="J3630" s="3" cm="1">
        <f t="array" ref="J3630">IF($A3630="","",INDEX(OpenMeteoAPI[PrecipitationMM],ROWS($J$2:J3630)))</f>
        <v>0</v>
      </c>
      <c r="K3630" cm="1">
        <f t="array" ref="K3630">IF($A3630="","",INDEX(OpenMeteoAPI[WeatherCode],ROWS($K$2:K3630)))</f>
        <v>0</v>
      </c>
      <c r="L3630" s="3" cm="1">
        <f t="array" ref="L3630">IF($A3630="","",INDEX(OpenMeteoAPI[WindSpeedKMH],ROWS($L$2:L3630)))</f>
        <v>3.6</v>
      </c>
    </row>
    <row r="3631" spans="1:12">
      <c r="A3631" t="str" cm="1">
        <f t="array" ref="A3631">IFERROR(INDEX(OpenMeteoAPI[City],ROWS($A$2:A3631))&amp;", "&amp;INDEX(OpenMeteoAPI[CountryCode],ROWS($A$2:A3631)),"")</f>
        <v>Oslo, NO</v>
      </c>
      <c r="B3631" t="str" cm="1">
        <f t="array" ref="B3631">IF($A3631="","",INDEX(OpenMeteoAPI[LocationID],ROWS($B$2:B3631)))</f>
        <v>NO-OSL</v>
      </c>
      <c r="C3631" s="5" cm="1">
        <f t="array" ref="C3631">IF($A3631="","",INDEX(OpenMeteoAPI[ForecastDateTime],ROWS($C$2:C3631)))</f>
        <v>46211.208333333336</v>
      </c>
      <c r="D3631" t="str">
        <f t="shared" si="56"/>
        <v>5AM</v>
      </c>
      <c r="E3631" t="str" cm="1">
        <f t="array" ref="E3631">IF($K3631="","",_xlfn.IFS($K3631=0,_xlfn.UNICHAR(9728),$K3631&lt;=3,_xlfn.UNICHAR(9729),OR($K3631=45,$K3631=48),"~",AND($K3631&gt;=51,$K3631&lt;=67),_xlfn.UNICHAR(9748),AND($K3631&gt;=71,$K3631&lt;=77),_xlfn.UNICHAR(10052),AND($K3631&gt;=80,$K3631&lt;=82),_xlfn.UNICHAR(9748),AND($K3631&gt;=95,$K3631&lt;=99),_xlfn.UNICHAR(9889),TRUE,_xlfn.UNICHAR(9729)))</f>
        <v>☀</v>
      </c>
      <c r="F3631" t="str" cm="1">
        <f t="array" ref="F3631">IF($K3631="","",_xlfn.IFS($K3631=0,"Clear",$K3631&lt;=3,"Partly Cloudy",OR($K3631=45,$K3631=48),"Fog",AND($K3631&gt;=51,$K3631&lt;=67),"Drizzle",AND($K3631&gt;=71,$K3631&lt;=77),"Snow",AND($K3631&gt;=80,$K3631&lt;=82),"Rain Showers",AND($K3631&gt;=95,$K3631&lt;=99),"Thunderstorm",TRUE,"Cloudy"))</f>
        <v>Clear</v>
      </c>
      <c r="G3631" s="3" cm="1">
        <f t="array" ref="G3631">IF($A3631="","",INDEX(OpenMeteoAPI[TemperatureC],ROWS($G$2:G3631)))</f>
        <v>12.9</v>
      </c>
      <c r="H3631" s="4" cm="1">
        <f t="array" ref="H3631">IF($A3631="","",INDEX(OpenMeteoAPI[RelativeHumidityPct],ROWS($H$2:H3631))/100)</f>
        <v>0.65</v>
      </c>
      <c r="I3631" s="4" cm="1">
        <f t="array" ref="I3631">IF($A3631="","",INDEX(OpenMeteoAPI[PrecipitationProbabilityPct],ROWS($I$2:I3631))/100)</f>
        <v>0</v>
      </c>
      <c r="J3631" s="3" cm="1">
        <f t="array" ref="J3631">IF($A3631="","",INDEX(OpenMeteoAPI[PrecipitationMM],ROWS($J$2:J3631)))</f>
        <v>0</v>
      </c>
      <c r="K3631" cm="1">
        <f t="array" ref="K3631">IF($A3631="","",INDEX(OpenMeteoAPI[WeatherCode],ROWS($K$2:K3631)))</f>
        <v>0</v>
      </c>
      <c r="L3631" s="3" cm="1">
        <f t="array" ref="L3631">IF($A3631="","",INDEX(OpenMeteoAPI[WindSpeedKMH],ROWS($L$2:L3631)))</f>
        <v>3.2</v>
      </c>
    </row>
    <row r="3632" spans="1:12">
      <c r="A3632" t="str" cm="1">
        <f t="array" ref="A3632">IFERROR(INDEX(OpenMeteoAPI[City],ROWS($A$2:A3632))&amp;", "&amp;INDEX(OpenMeteoAPI[CountryCode],ROWS($A$2:A3632)),"")</f>
        <v>Oslo, NO</v>
      </c>
      <c r="B3632" t="str" cm="1">
        <f t="array" ref="B3632">IF($A3632="","",INDEX(OpenMeteoAPI[LocationID],ROWS($B$2:B3632)))</f>
        <v>NO-OSL</v>
      </c>
      <c r="C3632" s="5" cm="1">
        <f t="array" ref="C3632">IF($A3632="","",INDEX(OpenMeteoAPI[ForecastDateTime],ROWS($C$2:C3632)))</f>
        <v>46211.25</v>
      </c>
      <c r="D3632" t="str">
        <f t="shared" si="56"/>
        <v>6AM</v>
      </c>
      <c r="E3632" t="str" cm="1">
        <f t="array" ref="E3632">IF($K3632="","",_xlfn.IFS($K3632=0,_xlfn.UNICHAR(9728),$K3632&lt;=3,_xlfn.UNICHAR(9729),OR($K3632=45,$K3632=48),"~",AND($K3632&gt;=51,$K3632&lt;=67),_xlfn.UNICHAR(9748),AND($K3632&gt;=71,$K3632&lt;=77),_xlfn.UNICHAR(10052),AND($K3632&gt;=80,$K3632&lt;=82),_xlfn.UNICHAR(9748),AND($K3632&gt;=95,$K3632&lt;=99),_xlfn.UNICHAR(9889),TRUE,_xlfn.UNICHAR(9729)))</f>
        <v>☀</v>
      </c>
      <c r="F3632" t="str" cm="1">
        <f t="array" ref="F3632">IF($K3632="","",_xlfn.IFS($K3632=0,"Clear",$K3632&lt;=3,"Partly Cloudy",OR($K3632=45,$K3632=48),"Fog",AND($K3632&gt;=51,$K3632&lt;=67),"Drizzle",AND($K3632&gt;=71,$K3632&lt;=77),"Snow",AND($K3632&gt;=80,$K3632&lt;=82),"Rain Showers",AND($K3632&gt;=95,$K3632&lt;=99),"Thunderstorm",TRUE,"Cloudy"))</f>
        <v>Clear</v>
      </c>
      <c r="G3632" s="3" cm="1">
        <f t="array" ref="G3632">IF($A3632="","",INDEX(OpenMeteoAPI[TemperatureC],ROWS($G$2:G3632)))</f>
        <v>13.1</v>
      </c>
      <c r="H3632" s="4" cm="1">
        <f t="array" ref="H3632">IF($A3632="","",INDEX(OpenMeteoAPI[RelativeHumidityPct],ROWS($H$2:H3632))/100)</f>
        <v>0.63</v>
      </c>
      <c r="I3632" s="4" cm="1">
        <f t="array" ref="I3632">IF($A3632="","",INDEX(OpenMeteoAPI[PrecipitationProbabilityPct],ROWS($I$2:I3632))/100)</f>
        <v>0</v>
      </c>
      <c r="J3632" s="3" cm="1">
        <f t="array" ref="J3632">IF($A3632="","",INDEX(OpenMeteoAPI[PrecipitationMM],ROWS($J$2:J3632)))</f>
        <v>0</v>
      </c>
      <c r="K3632" cm="1">
        <f t="array" ref="K3632">IF($A3632="","",INDEX(OpenMeteoAPI[WeatherCode],ROWS($K$2:K3632)))</f>
        <v>0</v>
      </c>
      <c r="L3632" s="3" cm="1">
        <f t="array" ref="L3632">IF($A3632="","",INDEX(OpenMeteoAPI[WindSpeedKMH],ROWS($L$2:L3632)))</f>
        <v>5</v>
      </c>
    </row>
    <row r="3633" spans="1:12">
      <c r="A3633" t="str" cm="1">
        <f t="array" ref="A3633">IFERROR(INDEX(OpenMeteoAPI[City],ROWS($A$2:A3633))&amp;", "&amp;INDEX(OpenMeteoAPI[CountryCode],ROWS($A$2:A3633)),"")</f>
        <v>Oslo, NO</v>
      </c>
      <c r="B3633" t="str" cm="1">
        <f t="array" ref="B3633">IF($A3633="","",INDEX(OpenMeteoAPI[LocationID],ROWS($B$2:B3633)))</f>
        <v>NO-OSL</v>
      </c>
      <c r="C3633" s="5" cm="1">
        <f t="array" ref="C3633">IF($A3633="","",INDEX(OpenMeteoAPI[ForecastDateTime],ROWS($C$2:C3633)))</f>
        <v>46211.291666666664</v>
      </c>
      <c r="D3633" t="str">
        <f t="shared" si="56"/>
        <v>7AM</v>
      </c>
      <c r="E3633" t="str" cm="1">
        <f t="array" ref="E3633">IF($K3633="","",_xlfn.IFS($K3633=0,_xlfn.UNICHAR(9728),$K3633&lt;=3,_xlfn.UNICHAR(9729),OR($K3633=45,$K3633=48),"~",AND($K3633&gt;=51,$K3633&lt;=67),_xlfn.UNICHAR(9748),AND($K3633&gt;=71,$K3633&lt;=77),_xlfn.UNICHAR(10052),AND($K3633&gt;=80,$K3633&lt;=82),_xlfn.UNICHAR(9748),AND($K3633&gt;=95,$K3633&lt;=99),_xlfn.UNICHAR(9889),TRUE,_xlfn.UNICHAR(9729)))</f>
        <v>☀</v>
      </c>
      <c r="F3633" t="str" cm="1">
        <f t="array" ref="F3633">IF($K3633="","",_xlfn.IFS($K3633=0,"Clear",$K3633&lt;=3,"Partly Cloudy",OR($K3633=45,$K3633=48),"Fog",AND($K3633&gt;=51,$K3633&lt;=67),"Drizzle",AND($K3633&gt;=71,$K3633&lt;=77),"Snow",AND($K3633&gt;=80,$K3633&lt;=82),"Rain Showers",AND($K3633&gt;=95,$K3633&lt;=99),"Thunderstorm",TRUE,"Cloudy"))</f>
        <v>Clear</v>
      </c>
      <c r="G3633" s="3" cm="1">
        <f t="array" ref="G3633">IF($A3633="","",INDEX(OpenMeteoAPI[TemperatureC],ROWS($G$2:G3633)))</f>
        <v>14.6</v>
      </c>
      <c r="H3633" s="4" cm="1">
        <f t="array" ref="H3633">IF($A3633="","",INDEX(OpenMeteoAPI[RelativeHumidityPct],ROWS($H$2:H3633))/100)</f>
        <v>0.54</v>
      </c>
      <c r="I3633" s="4" cm="1">
        <f t="array" ref="I3633">IF($A3633="","",INDEX(OpenMeteoAPI[PrecipitationProbabilityPct],ROWS($I$2:I3633))/100)</f>
        <v>0</v>
      </c>
      <c r="J3633" s="3" cm="1">
        <f t="array" ref="J3633">IF($A3633="","",INDEX(OpenMeteoAPI[PrecipitationMM],ROWS($J$2:J3633)))</f>
        <v>0</v>
      </c>
      <c r="K3633" cm="1">
        <f t="array" ref="K3633">IF($A3633="","",INDEX(OpenMeteoAPI[WeatherCode],ROWS($K$2:K3633)))</f>
        <v>0</v>
      </c>
      <c r="L3633" s="3" cm="1">
        <f t="array" ref="L3633">IF($A3633="","",INDEX(OpenMeteoAPI[WindSpeedKMH],ROWS($L$2:L3633)))</f>
        <v>5</v>
      </c>
    </row>
    <row r="3634" spans="1:12">
      <c r="A3634" t="str" cm="1">
        <f t="array" ref="A3634">IFERROR(INDEX(OpenMeteoAPI[City],ROWS($A$2:A3634))&amp;", "&amp;INDEX(OpenMeteoAPI[CountryCode],ROWS($A$2:A3634)),"")</f>
        <v>Oslo, NO</v>
      </c>
      <c r="B3634" t="str" cm="1">
        <f t="array" ref="B3634">IF($A3634="","",INDEX(OpenMeteoAPI[LocationID],ROWS($B$2:B3634)))</f>
        <v>NO-OSL</v>
      </c>
      <c r="C3634" s="5" cm="1">
        <f t="array" ref="C3634">IF($A3634="","",INDEX(OpenMeteoAPI[ForecastDateTime],ROWS($C$2:C3634)))</f>
        <v>46211.333333333336</v>
      </c>
      <c r="D3634" t="str">
        <f t="shared" si="56"/>
        <v>8AM</v>
      </c>
      <c r="E3634" t="str" cm="1">
        <f t="array" ref="E3634">IF($K3634="","",_xlfn.IFS($K3634=0,_xlfn.UNICHAR(9728),$K3634&lt;=3,_xlfn.UNICHAR(9729),OR($K3634=45,$K3634=48),"~",AND($K3634&gt;=51,$K3634&lt;=67),_xlfn.UNICHAR(9748),AND($K3634&gt;=71,$K3634&lt;=77),_xlfn.UNICHAR(10052),AND($K3634&gt;=80,$K3634&lt;=82),_xlfn.UNICHAR(9748),AND($K3634&gt;=95,$K3634&lt;=99),_xlfn.UNICHAR(9889),TRUE,_xlfn.UNICHAR(9729)))</f>
        <v>☀</v>
      </c>
      <c r="F3634" t="str" cm="1">
        <f t="array" ref="F3634">IF($K3634="","",_xlfn.IFS($K3634=0,"Clear",$K3634&lt;=3,"Partly Cloudy",OR($K3634=45,$K3634=48),"Fog",AND($K3634&gt;=51,$K3634&lt;=67),"Drizzle",AND($K3634&gt;=71,$K3634&lt;=77),"Snow",AND($K3634&gt;=80,$K3634&lt;=82),"Rain Showers",AND($K3634&gt;=95,$K3634&lt;=99),"Thunderstorm",TRUE,"Cloudy"))</f>
        <v>Clear</v>
      </c>
      <c r="G3634" s="3" cm="1">
        <f t="array" ref="G3634">IF($A3634="","",INDEX(OpenMeteoAPI[TemperatureC],ROWS($G$2:G3634)))</f>
        <v>16.3</v>
      </c>
      <c r="H3634" s="4" cm="1">
        <f t="array" ref="H3634">IF($A3634="","",INDEX(OpenMeteoAPI[RelativeHumidityPct],ROWS($H$2:H3634))/100)</f>
        <v>0.46</v>
      </c>
      <c r="I3634" s="4" cm="1">
        <f t="array" ref="I3634">IF($A3634="","",INDEX(OpenMeteoAPI[PrecipitationProbabilityPct],ROWS($I$2:I3634))/100)</f>
        <v>0</v>
      </c>
      <c r="J3634" s="3" cm="1">
        <f t="array" ref="J3634">IF($A3634="","",INDEX(OpenMeteoAPI[PrecipitationMM],ROWS($J$2:J3634)))</f>
        <v>0</v>
      </c>
      <c r="K3634" cm="1">
        <f t="array" ref="K3634">IF($A3634="","",INDEX(OpenMeteoAPI[WeatherCode],ROWS($K$2:K3634)))</f>
        <v>0</v>
      </c>
      <c r="L3634" s="3" cm="1">
        <f t="array" ref="L3634">IF($A3634="","",INDEX(OpenMeteoAPI[WindSpeedKMH],ROWS($L$2:L3634)))</f>
        <v>8.6</v>
      </c>
    </row>
    <row r="3635" spans="1:12">
      <c r="A3635" t="str" cm="1">
        <f t="array" ref="A3635">IFERROR(INDEX(OpenMeteoAPI[City],ROWS($A$2:A3635))&amp;", "&amp;INDEX(OpenMeteoAPI[CountryCode],ROWS($A$2:A3635)),"")</f>
        <v>Oslo, NO</v>
      </c>
      <c r="B3635" t="str" cm="1">
        <f t="array" ref="B3635">IF($A3635="","",INDEX(OpenMeteoAPI[LocationID],ROWS($B$2:B3635)))</f>
        <v>NO-OSL</v>
      </c>
      <c r="C3635" s="5" cm="1">
        <f t="array" ref="C3635">IF($A3635="","",INDEX(OpenMeteoAPI[ForecastDateTime],ROWS($C$2:C3635)))</f>
        <v>46211.375</v>
      </c>
      <c r="D3635" t="str">
        <f t="shared" si="56"/>
        <v>9AM</v>
      </c>
      <c r="E3635" t="str" cm="1">
        <f t="array" ref="E3635">IF($K3635="","",_xlfn.IFS($K3635=0,_xlfn.UNICHAR(9728),$K3635&lt;=3,_xlfn.UNICHAR(9729),OR($K3635=45,$K3635=48),"~",AND($K3635&gt;=51,$K3635&lt;=67),_xlfn.UNICHAR(9748),AND($K3635&gt;=71,$K3635&lt;=77),_xlfn.UNICHAR(10052),AND($K3635&gt;=80,$K3635&lt;=82),_xlfn.UNICHAR(9748),AND($K3635&gt;=95,$K3635&lt;=99),_xlfn.UNICHAR(9889),TRUE,_xlfn.UNICHAR(9729)))</f>
        <v>☀</v>
      </c>
      <c r="F3635" t="str" cm="1">
        <f t="array" ref="F3635">IF($K3635="","",_xlfn.IFS($K3635=0,"Clear",$K3635&lt;=3,"Partly Cloudy",OR($K3635=45,$K3635=48),"Fog",AND($K3635&gt;=51,$K3635&lt;=67),"Drizzle",AND($K3635&gt;=71,$K3635&lt;=77),"Snow",AND($K3635&gt;=80,$K3635&lt;=82),"Rain Showers",AND($K3635&gt;=95,$K3635&lt;=99),"Thunderstorm",TRUE,"Cloudy"))</f>
        <v>Clear</v>
      </c>
      <c r="G3635" s="3" cm="1">
        <f t="array" ref="G3635">IF($A3635="","",INDEX(OpenMeteoAPI[TemperatureC],ROWS($G$2:G3635)))</f>
        <v>17.5</v>
      </c>
      <c r="H3635" s="4" cm="1">
        <f t="array" ref="H3635">IF($A3635="","",INDEX(OpenMeteoAPI[RelativeHumidityPct],ROWS($H$2:H3635))/100)</f>
        <v>0.41</v>
      </c>
      <c r="I3635" s="4" cm="1">
        <f t="array" ref="I3635">IF($A3635="","",INDEX(OpenMeteoAPI[PrecipitationProbabilityPct],ROWS($I$2:I3635))/100)</f>
        <v>0</v>
      </c>
      <c r="J3635" s="3" cm="1">
        <f t="array" ref="J3635">IF($A3635="","",INDEX(OpenMeteoAPI[PrecipitationMM],ROWS($J$2:J3635)))</f>
        <v>0</v>
      </c>
      <c r="K3635" cm="1">
        <f t="array" ref="K3635">IF($A3635="","",INDEX(OpenMeteoAPI[WeatherCode],ROWS($K$2:K3635)))</f>
        <v>0</v>
      </c>
      <c r="L3635" s="3" cm="1">
        <f t="array" ref="L3635">IF($A3635="","",INDEX(OpenMeteoAPI[WindSpeedKMH],ROWS($L$2:L3635)))</f>
        <v>10.4</v>
      </c>
    </row>
    <row r="3636" spans="1:12">
      <c r="A3636" t="str" cm="1">
        <f t="array" ref="A3636">IFERROR(INDEX(OpenMeteoAPI[City],ROWS($A$2:A3636))&amp;", "&amp;INDEX(OpenMeteoAPI[CountryCode],ROWS($A$2:A3636)),"")</f>
        <v>Oslo, NO</v>
      </c>
      <c r="B3636" t="str" cm="1">
        <f t="array" ref="B3636">IF($A3636="","",INDEX(OpenMeteoAPI[LocationID],ROWS($B$2:B3636)))</f>
        <v>NO-OSL</v>
      </c>
      <c r="C3636" s="5" cm="1">
        <f t="array" ref="C3636">IF($A3636="","",INDEX(OpenMeteoAPI[ForecastDateTime],ROWS($C$2:C3636)))</f>
        <v>46211.416666666664</v>
      </c>
      <c r="D3636" t="str">
        <f t="shared" si="56"/>
        <v>10AM</v>
      </c>
      <c r="E3636" t="str" cm="1">
        <f t="array" ref="E3636">IF($K3636="","",_xlfn.IFS($K3636=0,_xlfn.UNICHAR(9728),$K3636&lt;=3,_xlfn.UNICHAR(9729),OR($K3636=45,$K3636=48),"~",AND($K3636&gt;=51,$K3636&lt;=67),_xlfn.UNICHAR(9748),AND($K3636&gt;=71,$K3636&lt;=77),_xlfn.UNICHAR(10052),AND($K3636&gt;=80,$K3636&lt;=82),_xlfn.UNICHAR(9748),AND($K3636&gt;=95,$K3636&lt;=99),_xlfn.UNICHAR(9889),TRUE,_xlfn.UNICHAR(9729)))</f>
        <v>☀</v>
      </c>
      <c r="F3636" t="str" cm="1">
        <f t="array" ref="F3636">IF($K3636="","",_xlfn.IFS($K3636=0,"Clear",$K3636&lt;=3,"Partly Cloudy",OR($K3636=45,$K3636=48),"Fog",AND($K3636&gt;=51,$K3636&lt;=67),"Drizzle",AND($K3636&gt;=71,$K3636&lt;=77),"Snow",AND($K3636&gt;=80,$K3636&lt;=82),"Rain Showers",AND($K3636&gt;=95,$K3636&lt;=99),"Thunderstorm",TRUE,"Cloudy"))</f>
        <v>Clear</v>
      </c>
      <c r="G3636" s="3" cm="1">
        <f t="array" ref="G3636">IF($A3636="","",INDEX(OpenMeteoAPI[TemperatureC],ROWS($G$2:G3636)))</f>
        <v>18.899999999999999</v>
      </c>
      <c r="H3636" s="4" cm="1">
        <f t="array" ref="H3636">IF($A3636="","",INDEX(OpenMeteoAPI[RelativeHumidityPct],ROWS($H$2:H3636))/100)</f>
        <v>0.37</v>
      </c>
      <c r="I3636" s="4" cm="1">
        <f t="array" ref="I3636">IF($A3636="","",INDEX(OpenMeteoAPI[PrecipitationProbabilityPct],ROWS($I$2:I3636))/100)</f>
        <v>0</v>
      </c>
      <c r="J3636" s="3" cm="1">
        <f t="array" ref="J3636">IF($A3636="","",INDEX(OpenMeteoAPI[PrecipitationMM],ROWS($J$2:J3636)))</f>
        <v>0</v>
      </c>
      <c r="K3636" cm="1">
        <f t="array" ref="K3636">IF($A3636="","",INDEX(OpenMeteoAPI[WeatherCode],ROWS($K$2:K3636)))</f>
        <v>0</v>
      </c>
      <c r="L3636" s="3" cm="1">
        <f t="array" ref="L3636">IF($A3636="","",INDEX(OpenMeteoAPI[WindSpeedKMH],ROWS($L$2:L3636)))</f>
        <v>12.6</v>
      </c>
    </row>
    <row r="3637" spans="1:12">
      <c r="A3637" t="str" cm="1">
        <f t="array" ref="A3637">IFERROR(INDEX(OpenMeteoAPI[City],ROWS($A$2:A3637))&amp;", "&amp;INDEX(OpenMeteoAPI[CountryCode],ROWS($A$2:A3637)),"")</f>
        <v>Oslo, NO</v>
      </c>
      <c r="B3637" t="str" cm="1">
        <f t="array" ref="B3637">IF($A3637="","",INDEX(OpenMeteoAPI[LocationID],ROWS($B$2:B3637)))</f>
        <v>NO-OSL</v>
      </c>
      <c r="C3637" s="5" cm="1">
        <f t="array" ref="C3637">IF($A3637="","",INDEX(OpenMeteoAPI[ForecastDateTime],ROWS($C$2:C3637)))</f>
        <v>46211.458333333336</v>
      </c>
      <c r="D3637" t="str">
        <f t="shared" si="56"/>
        <v>11AM</v>
      </c>
      <c r="E3637" t="str" cm="1">
        <f t="array" ref="E3637">IF($K3637="","",_xlfn.IFS($K3637=0,_xlfn.UNICHAR(9728),$K3637&lt;=3,_xlfn.UNICHAR(9729),OR($K3637=45,$K3637=48),"~",AND($K3637&gt;=51,$K3637&lt;=67),_xlfn.UNICHAR(9748),AND($K3637&gt;=71,$K3637&lt;=77),_xlfn.UNICHAR(10052),AND($K3637&gt;=80,$K3637&lt;=82),_xlfn.UNICHAR(9748),AND($K3637&gt;=95,$K3637&lt;=99),_xlfn.UNICHAR(9889),TRUE,_xlfn.UNICHAR(9729)))</f>
        <v>☀</v>
      </c>
      <c r="F3637" t="str" cm="1">
        <f t="array" ref="F3637">IF($K3637="","",_xlfn.IFS($K3637=0,"Clear",$K3637&lt;=3,"Partly Cloudy",OR($K3637=45,$K3637=48),"Fog",AND($K3637&gt;=51,$K3637&lt;=67),"Drizzle",AND($K3637&gt;=71,$K3637&lt;=77),"Snow",AND($K3637&gt;=80,$K3637&lt;=82),"Rain Showers",AND($K3637&gt;=95,$K3637&lt;=99),"Thunderstorm",TRUE,"Cloudy"))</f>
        <v>Clear</v>
      </c>
      <c r="G3637" s="3" cm="1">
        <f t="array" ref="G3637">IF($A3637="","",INDEX(OpenMeteoAPI[TemperatureC],ROWS($G$2:G3637)))</f>
        <v>20.399999999999999</v>
      </c>
      <c r="H3637" s="4" cm="1">
        <f t="array" ref="H3637">IF($A3637="","",INDEX(OpenMeteoAPI[RelativeHumidityPct],ROWS($H$2:H3637))/100)</f>
        <v>0.34</v>
      </c>
      <c r="I3637" s="4" cm="1">
        <f t="array" ref="I3637">IF($A3637="","",INDEX(OpenMeteoAPI[PrecipitationProbabilityPct],ROWS($I$2:I3637))/100)</f>
        <v>0</v>
      </c>
      <c r="J3637" s="3" cm="1">
        <f t="array" ref="J3637">IF($A3637="","",INDEX(OpenMeteoAPI[PrecipitationMM],ROWS($J$2:J3637)))</f>
        <v>0</v>
      </c>
      <c r="K3637" cm="1">
        <f t="array" ref="K3637">IF($A3637="","",INDEX(OpenMeteoAPI[WeatherCode],ROWS($K$2:K3637)))</f>
        <v>0</v>
      </c>
      <c r="L3637" s="3" cm="1">
        <f t="array" ref="L3637">IF($A3637="","",INDEX(OpenMeteoAPI[WindSpeedKMH],ROWS($L$2:L3637)))</f>
        <v>12.6</v>
      </c>
    </row>
    <row r="3638" spans="1:12">
      <c r="A3638" t="str" cm="1">
        <f t="array" ref="A3638">IFERROR(INDEX(OpenMeteoAPI[City],ROWS($A$2:A3638))&amp;", "&amp;INDEX(OpenMeteoAPI[CountryCode],ROWS($A$2:A3638)),"")</f>
        <v>Oslo, NO</v>
      </c>
      <c r="B3638" t="str" cm="1">
        <f t="array" ref="B3638">IF($A3638="","",INDEX(OpenMeteoAPI[LocationID],ROWS($B$2:B3638)))</f>
        <v>NO-OSL</v>
      </c>
      <c r="C3638" s="5" cm="1">
        <f t="array" ref="C3638">IF($A3638="","",INDEX(OpenMeteoAPI[ForecastDateTime],ROWS($C$2:C3638)))</f>
        <v>46211.5</v>
      </c>
      <c r="D3638" t="str">
        <f t="shared" si="56"/>
        <v>12PM</v>
      </c>
      <c r="E3638" t="str" cm="1">
        <f t="array" ref="E3638">IF($K3638="","",_xlfn.IFS($K3638=0,_xlfn.UNICHAR(9728),$K3638&lt;=3,_xlfn.UNICHAR(9729),OR($K3638=45,$K3638=48),"~",AND($K3638&gt;=51,$K3638&lt;=67),_xlfn.UNICHAR(9748),AND($K3638&gt;=71,$K3638&lt;=77),_xlfn.UNICHAR(10052),AND($K3638&gt;=80,$K3638&lt;=82),_xlfn.UNICHAR(9748),AND($K3638&gt;=95,$K3638&lt;=99),_xlfn.UNICHAR(9889),TRUE,_xlfn.UNICHAR(9729)))</f>
        <v>☀</v>
      </c>
      <c r="F3638" t="str" cm="1">
        <f t="array" ref="F3638">IF($K3638="","",_xlfn.IFS($K3638=0,"Clear",$K3638&lt;=3,"Partly Cloudy",OR($K3638=45,$K3638=48),"Fog",AND($K3638&gt;=51,$K3638&lt;=67),"Drizzle",AND($K3638&gt;=71,$K3638&lt;=77),"Snow",AND($K3638&gt;=80,$K3638&lt;=82),"Rain Showers",AND($K3638&gt;=95,$K3638&lt;=99),"Thunderstorm",TRUE,"Cloudy"))</f>
        <v>Clear</v>
      </c>
      <c r="G3638" s="3" cm="1">
        <f t="array" ref="G3638">IF($A3638="","",INDEX(OpenMeteoAPI[TemperatureC],ROWS($G$2:G3638)))</f>
        <v>22.1</v>
      </c>
      <c r="H3638" s="4" cm="1">
        <f t="array" ref="H3638">IF($A3638="","",INDEX(OpenMeteoAPI[RelativeHumidityPct],ROWS($H$2:H3638))/100)</f>
        <v>0.31</v>
      </c>
      <c r="I3638" s="4" cm="1">
        <f t="array" ref="I3638">IF($A3638="","",INDEX(OpenMeteoAPI[PrecipitationProbabilityPct],ROWS($I$2:I3638))/100)</f>
        <v>0</v>
      </c>
      <c r="J3638" s="3" cm="1">
        <f t="array" ref="J3638">IF($A3638="","",INDEX(OpenMeteoAPI[PrecipitationMM],ROWS($J$2:J3638)))</f>
        <v>0</v>
      </c>
      <c r="K3638" cm="1">
        <f t="array" ref="K3638">IF($A3638="","",INDEX(OpenMeteoAPI[WeatherCode],ROWS($K$2:K3638)))</f>
        <v>0</v>
      </c>
      <c r="L3638" s="3" cm="1">
        <f t="array" ref="L3638">IF($A3638="","",INDEX(OpenMeteoAPI[WindSpeedKMH],ROWS($L$2:L3638)))</f>
        <v>9.6999999999999993</v>
      </c>
    </row>
    <row r="3639" spans="1:12">
      <c r="A3639" t="str" cm="1">
        <f t="array" ref="A3639">IFERROR(INDEX(OpenMeteoAPI[City],ROWS($A$2:A3639))&amp;", "&amp;INDEX(OpenMeteoAPI[CountryCode],ROWS($A$2:A3639)),"")</f>
        <v>Oslo, NO</v>
      </c>
      <c r="B3639" t="str" cm="1">
        <f t="array" ref="B3639">IF($A3639="","",INDEX(OpenMeteoAPI[LocationID],ROWS($B$2:B3639)))</f>
        <v>NO-OSL</v>
      </c>
      <c r="C3639" s="5" cm="1">
        <f t="array" ref="C3639">IF($A3639="","",INDEX(OpenMeteoAPI[ForecastDateTime],ROWS($C$2:C3639)))</f>
        <v>46211.541666666664</v>
      </c>
      <c r="D3639" t="str">
        <f t="shared" si="56"/>
        <v>1PM</v>
      </c>
      <c r="E3639" t="str" cm="1">
        <f t="array" ref="E3639">IF($K3639="","",_xlfn.IFS($K3639=0,_xlfn.UNICHAR(9728),$K3639&lt;=3,_xlfn.UNICHAR(9729),OR($K3639=45,$K3639=48),"~",AND($K3639&gt;=51,$K3639&lt;=67),_xlfn.UNICHAR(9748),AND($K3639&gt;=71,$K3639&lt;=77),_xlfn.UNICHAR(10052),AND($K3639&gt;=80,$K3639&lt;=82),_xlfn.UNICHAR(9748),AND($K3639&gt;=95,$K3639&lt;=99),_xlfn.UNICHAR(9889),TRUE,_xlfn.UNICHAR(9729)))</f>
        <v>☀</v>
      </c>
      <c r="F3639" t="str" cm="1">
        <f t="array" ref="F3639">IF($K3639="","",_xlfn.IFS($K3639=0,"Clear",$K3639&lt;=3,"Partly Cloudy",OR($K3639=45,$K3639=48),"Fog",AND($K3639&gt;=51,$K3639&lt;=67),"Drizzle",AND($K3639&gt;=71,$K3639&lt;=77),"Snow",AND($K3639&gt;=80,$K3639&lt;=82),"Rain Showers",AND($K3639&gt;=95,$K3639&lt;=99),"Thunderstorm",TRUE,"Cloudy"))</f>
        <v>Clear</v>
      </c>
      <c r="G3639" s="3" cm="1">
        <f t="array" ref="G3639">IF($A3639="","",INDEX(OpenMeteoAPI[TemperatureC],ROWS($G$2:G3639)))</f>
        <v>24</v>
      </c>
      <c r="H3639" s="4" cm="1">
        <f t="array" ref="H3639">IF($A3639="","",INDEX(OpenMeteoAPI[RelativeHumidityPct],ROWS($H$2:H3639))/100)</f>
        <v>0.28000000000000003</v>
      </c>
      <c r="I3639" s="4" cm="1">
        <f t="array" ref="I3639">IF($A3639="","",INDEX(OpenMeteoAPI[PrecipitationProbabilityPct],ROWS($I$2:I3639))/100)</f>
        <v>0</v>
      </c>
      <c r="J3639" s="3" cm="1">
        <f t="array" ref="J3639">IF($A3639="","",INDEX(OpenMeteoAPI[PrecipitationMM],ROWS($J$2:J3639)))</f>
        <v>0</v>
      </c>
      <c r="K3639" cm="1">
        <f t="array" ref="K3639">IF($A3639="","",INDEX(OpenMeteoAPI[WeatherCode],ROWS($K$2:K3639)))</f>
        <v>0</v>
      </c>
      <c r="L3639" s="3" cm="1">
        <f t="array" ref="L3639">IF($A3639="","",INDEX(OpenMeteoAPI[WindSpeedKMH],ROWS($L$2:L3639)))</f>
        <v>9</v>
      </c>
    </row>
    <row r="3640" spans="1:12">
      <c r="A3640" t="str" cm="1">
        <f t="array" ref="A3640">IFERROR(INDEX(OpenMeteoAPI[City],ROWS($A$2:A3640))&amp;", "&amp;INDEX(OpenMeteoAPI[CountryCode],ROWS($A$2:A3640)),"")</f>
        <v>Oslo, NO</v>
      </c>
      <c r="B3640" t="str" cm="1">
        <f t="array" ref="B3640">IF($A3640="","",INDEX(OpenMeteoAPI[LocationID],ROWS($B$2:B3640)))</f>
        <v>NO-OSL</v>
      </c>
      <c r="C3640" s="5" cm="1">
        <f t="array" ref="C3640">IF($A3640="","",INDEX(OpenMeteoAPI[ForecastDateTime],ROWS($C$2:C3640)))</f>
        <v>46211.583333333336</v>
      </c>
      <c r="D3640" t="str">
        <f t="shared" si="56"/>
        <v>2PM</v>
      </c>
      <c r="E3640" t="str" cm="1">
        <f t="array" ref="E3640">IF($K3640="","",_xlfn.IFS($K3640=0,_xlfn.UNICHAR(9728),$K3640&lt;=3,_xlfn.UNICHAR(9729),OR($K3640=45,$K3640=48),"~",AND($K3640&gt;=51,$K3640&lt;=67),_xlfn.UNICHAR(9748),AND($K3640&gt;=71,$K3640&lt;=77),_xlfn.UNICHAR(10052),AND($K3640&gt;=80,$K3640&lt;=82),_xlfn.UNICHAR(9748),AND($K3640&gt;=95,$K3640&lt;=99),_xlfn.UNICHAR(9889),TRUE,_xlfn.UNICHAR(9729)))</f>
        <v>☀</v>
      </c>
      <c r="F3640" t="str" cm="1">
        <f t="array" ref="F3640">IF($K3640="","",_xlfn.IFS($K3640=0,"Clear",$K3640&lt;=3,"Partly Cloudy",OR($K3640=45,$K3640=48),"Fog",AND($K3640&gt;=51,$K3640&lt;=67),"Drizzle",AND($K3640&gt;=71,$K3640&lt;=77),"Snow",AND($K3640&gt;=80,$K3640&lt;=82),"Rain Showers",AND($K3640&gt;=95,$K3640&lt;=99),"Thunderstorm",TRUE,"Cloudy"))</f>
        <v>Clear</v>
      </c>
      <c r="G3640" s="3" cm="1">
        <f t="array" ref="G3640">IF($A3640="","",INDEX(OpenMeteoAPI[TemperatureC],ROWS($G$2:G3640)))</f>
        <v>25.4</v>
      </c>
      <c r="H3640" s="4" cm="1">
        <f t="array" ref="H3640">IF($A3640="","",INDEX(OpenMeteoAPI[RelativeHumidityPct],ROWS($H$2:H3640))/100)</f>
        <v>0.28000000000000003</v>
      </c>
      <c r="I3640" s="4" cm="1">
        <f t="array" ref="I3640">IF($A3640="","",INDEX(OpenMeteoAPI[PrecipitationProbabilityPct],ROWS($I$2:I3640))/100)</f>
        <v>0</v>
      </c>
      <c r="J3640" s="3" cm="1">
        <f t="array" ref="J3640">IF($A3640="","",INDEX(OpenMeteoAPI[PrecipitationMM],ROWS($J$2:J3640)))</f>
        <v>0</v>
      </c>
      <c r="K3640" cm="1">
        <f t="array" ref="K3640">IF($A3640="","",INDEX(OpenMeteoAPI[WeatherCode],ROWS($K$2:K3640)))</f>
        <v>0</v>
      </c>
      <c r="L3640" s="3" cm="1">
        <f t="array" ref="L3640">IF($A3640="","",INDEX(OpenMeteoAPI[WindSpeedKMH],ROWS($L$2:L3640)))</f>
        <v>8.3000000000000007</v>
      </c>
    </row>
    <row r="3641" spans="1:12">
      <c r="A3641" t="str" cm="1">
        <f t="array" ref="A3641">IFERROR(INDEX(OpenMeteoAPI[City],ROWS($A$2:A3641))&amp;", "&amp;INDEX(OpenMeteoAPI[CountryCode],ROWS($A$2:A3641)),"")</f>
        <v>Oslo, NO</v>
      </c>
      <c r="B3641" t="str" cm="1">
        <f t="array" ref="B3641">IF($A3641="","",INDEX(OpenMeteoAPI[LocationID],ROWS($B$2:B3641)))</f>
        <v>NO-OSL</v>
      </c>
      <c r="C3641" s="5" cm="1">
        <f t="array" ref="C3641">IF($A3641="","",INDEX(OpenMeteoAPI[ForecastDateTime],ROWS($C$2:C3641)))</f>
        <v>46211.625</v>
      </c>
      <c r="D3641" t="str">
        <f t="shared" si="56"/>
        <v>3PM</v>
      </c>
      <c r="E3641" t="str" cm="1">
        <f t="array" ref="E3641">IF($K3641="","",_xlfn.IFS($K3641=0,_xlfn.UNICHAR(9728),$K3641&lt;=3,_xlfn.UNICHAR(9729),OR($K3641=45,$K3641=48),"~",AND($K3641&gt;=51,$K3641&lt;=67),_xlfn.UNICHAR(9748),AND($K3641&gt;=71,$K3641&lt;=77),_xlfn.UNICHAR(10052),AND($K3641&gt;=80,$K3641&lt;=82),_xlfn.UNICHAR(9748),AND($K3641&gt;=95,$K3641&lt;=99),_xlfn.UNICHAR(9889),TRUE,_xlfn.UNICHAR(9729)))</f>
        <v>☁</v>
      </c>
      <c r="F3641" t="str" cm="1">
        <f t="array" ref="F3641">IF($K3641="","",_xlfn.IFS($K3641=0,"Clear",$K3641&lt;=3,"Partly Cloudy",OR($K3641=45,$K3641=48),"Fog",AND($K3641&gt;=51,$K3641&lt;=67),"Drizzle",AND($K3641&gt;=71,$K3641&lt;=77),"Snow",AND($K3641&gt;=80,$K3641&lt;=82),"Rain Showers",AND($K3641&gt;=95,$K3641&lt;=99),"Thunderstorm",TRUE,"Cloudy"))</f>
        <v>Partly Cloudy</v>
      </c>
      <c r="G3641" s="3" cm="1">
        <f t="array" ref="G3641">IF($A3641="","",INDEX(OpenMeteoAPI[TemperatureC],ROWS($G$2:G3641)))</f>
        <v>26.5</v>
      </c>
      <c r="H3641" s="4" cm="1">
        <f t="array" ref="H3641">IF($A3641="","",INDEX(OpenMeteoAPI[RelativeHumidityPct],ROWS($H$2:H3641))/100)</f>
        <v>0.27</v>
      </c>
      <c r="I3641" s="4" cm="1">
        <f t="array" ref="I3641">IF($A3641="","",INDEX(OpenMeteoAPI[PrecipitationProbabilityPct],ROWS($I$2:I3641))/100)</f>
        <v>0</v>
      </c>
      <c r="J3641" s="3" cm="1">
        <f t="array" ref="J3641">IF($A3641="","",INDEX(OpenMeteoAPI[PrecipitationMM],ROWS($J$2:J3641)))</f>
        <v>0</v>
      </c>
      <c r="K3641" cm="1">
        <f t="array" ref="K3641">IF($A3641="","",INDEX(OpenMeteoAPI[WeatherCode],ROWS($K$2:K3641)))</f>
        <v>1</v>
      </c>
      <c r="L3641" s="3" cm="1">
        <f t="array" ref="L3641">IF($A3641="","",INDEX(OpenMeteoAPI[WindSpeedKMH],ROWS($L$2:L3641)))</f>
        <v>8.3000000000000007</v>
      </c>
    </row>
    <row r="3642" spans="1:12">
      <c r="A3642" t="str" cm="1">
        <f t="array" ref="A3642">IFERROR(INDEX(OpenMeteoAPI[City],ROWS($A$2:A3642))&amp;", "&amp;INDEX(OpenMeteoAPI[CountryCode],ROWS($A$2:A3642)),"")</f>
        <v>Oslo, NO</v>
      </c>
      <c r="B3642" t="str" cm="1">
        <f t="array" ref="B3642">IF($A3642="","",INDEX(OpenMeteoAPI[LocationID],ROWS($B$2:B3642)))</f>
        <v>NO-OSL</v>
      </c>
      <c r="C3642" s="5" cm="1">
        <f t="array" ref="C3642">IF($A3642="","",INDEX(OpenMeteoAPI[ForecastDateTime],ROWS($C$2:C3642)))</f>
        <v>46211.666666666664</v>
      </c>
      <c r="D3642" t="str">
        <f t="shared" si="56"/>
        <v>4PM</v>
      </c>
      <c r="E3642" t="str" cm="1">
        <f t="array" ref="E3642">IF($K3642="","",_xlfn.IFS($K3642=0,_xlfn.UNICHAR(9728),$K3642&lt;=3,_xlfn.UNICHAR(9729),OR($K3642=45,$K3642=48),"~",AND($K3642&gt;=51,$K3642&lt;=67),_xlfn.UNICHAR(9748),AND($K3642&gt;=71,$K3642&lt;=77),_xlfn.UNICHAR(10052),AND($K3642&gt;=80,$K3642&lt;=82),_xlfn.UNICHAR(9748),AND($K3642&gt;=95,$K3642&lt;=99),_xlfn.UNICHAR(9889),TRUE,_xlfn.UNICHAR(9729)))</f>
        <v>☁</v>
      </c>
      <c r="F3642" t="str" cm="1">
        <f t="array" ref="F3642">IF($K3642="","",_xlfn.IFS($K3642=0,"Clear",$K3642&lt;=3,"Partly Cloudy",OR($K3642=45,$K3642=48),"Fog",AND($K3642&gt;=51,$K3642&lt;=67),"Drizzle",AND($K3642&gt;=71,$K3642&lt;=77),"Snow",AND($K3642&gt;=80,$K3642&lt;=82),"Rain Showers",AND($K3642&gt;=95,$K3642&lt;=99),"Thunderstorm",TRUE,"Cloudy"))</f>
        <v>Partly Cloudy</v>
      </c>
      <c r="G3642" s="3" cm="1">
        <f t="array" ref="G3642">IF($A3642="","",INDEX(OpenMeteoAPI[TemperatureC],ROWS($G$2:G3642)))</f>
        <v>27.2</v>
      </c>
      <c r="H3642" s="4" cm="1">
        <f t="array" ref="H3642">IF($A3642="","",INDEX(OpenMeteoAPI[RelativeHumidityPct],ROWS($H$2:H3642))/100)</f>
        <v>0.26</v>
      </c>
      <c r="I3642" s="4" cm="1">
        <f t="array" ref="I3642">IF($A3642="","",INDEX(OpenMeteoAPI[PrecipitationProbabilityPct],ROWS($I$2:I3642))/100)</f>
        <v>0</v>
      </c>
      <c r="J3642" s="3" cm="1">
        <f t="array" ref="J3642">IF($A3642="","",INDEX(OpenMeteoAPI[PrecipitationMM],ROWS($J$2:J3642)))</f>
        <v>0</v>
      </c>
      <c r="K3642" cm="1">
        <f t="array" ref="K3642">IF($A3642="","",INDEX(OpenMeteoAPI[WeatherCode],ROWS($K$2:K3642)))</f>
        <v>2</v>
      </c>
      <c r="L3642" s="3" cm="1">
        <f t="array" ref="L3642">IF($A3642="","",INDEX(OpenMeteoAPI[WindSpeedKMH],ROWS($L$2:L3642)))</f>
        <v>7.2</v>
      </c>
    </row>
    <row r="3643" spans="1:12">
      <c r="A3643" t="str" cm="1">
        <f t="array" ref="A3643">IFERROR(INDEX(OpenMeteoAPI[City],ROWS($A$2:A3643))&amp;", "&amp;INDEX(OpenMeteoAPI[CountryCode],ROWS($A$2:A3643)),"")</f>
        <v>Oslo, NO</v>
      </c>
      <c r="B3643" t="str" cm="1">
        <f t="array" ref="B3643">IF($A3643="","",INDEX(OpenMeteoAPI[LocationID],ROWS($B$2:B3643)))</f>
        <v>NO-OSL</v>
      </c>
      <c r="C3643" s="5" cm="1">
        <f t="array" ref="C3643">IF($A3643="","",INDEX(OpenMeteoAPI[ForecastDateTime],ROWS($C$2:C3643)))</f>
        <v>46211.708333333336</v>
      </c>
      <c r="D3643" t="str">
        <f t="shared" si="56"/>
        <v>5PM</v>
      </c>
      <c r="E3643" t="str" cm="1">
        <f t="array" ref="E3643">IF($K3643="","",_xlfn.IFS($K3643=0,_xlfn.UNICHAR(9728),$K3643&lt;=3,_xlfn.UNICHAR(9729),OR($K3643=45,$K3643=48),"~",AND($K3643&gt;=51,$K3643&lt;=67),_xlfn.UNICHAR(9748),AND($K3643&gt;=71,$K3643&lt;=77),_xlfn.UNICHAR(10052),AND($K3643&gt;=80,$K3643&lt;=82),_xlfn.UNICHAR(9748),AND($K3643&gt;=95,$K3643&lt;=99),_xlfn.UNICHAR(9889),TRUE,_xlfn.UNICHAR(9729)))</f>
        <v>☁</v>
      </c>
      <c r="F3643" t="str" cm="1">
        <f t="array" ref="F3643">IF($K3643="","",_xlfn.IFS($K3643=0,"Clear",$K3643&lt;=3,"Partly Cloudy",OR($K3643=45,$K3643=48),"Fog",AND($K3643&gt;=51,$K3643&lt;=67),"Drizzle",AND($K3643&gt;=71,$K3643&lt;=77),"Snow",AND($K3643&gt;=80,$K3643&lt;=82),"Rain Showers",AND($K3643&gt;=95,$K3643&lt;=99),"Thunderstorm",TRUE,"Cloudy"))</f>
        <v>Partly Cloudy</v>
      </c>
      <c r="G3643" s="3" cm="1">
        <f t="array" ref="G3643">IF($A3643="","",INDEX(OpenMeteoAPI[TemperatureC],ROWS($G$2:G3643)))</f>
        <v>27.4</v>
      </c>
      <c r="H3643" s="4" cm="1">
        <f t="array" ref="H3643">IF($A3643="","",INDEX(OpenMeteoAPI[RelativeHumidityPct],ROWS($H$2:H3643))/100)</f>
        <v>0.25</v>
      </c>
      <c r="I3643" s="4" cm="1">
        <f t="array" ref="I3643">IF($A3643="","",INDEX(OpenMeteoAPI[PrecipitationProbabilityPct],ROWS($I$2:I3643))/100)</f>
        <v>0</v>
      </c>
      <c r="J3643" s="3" cm="1">
        <f t="array" ref="J3643">IF($A3643="","",INDEX(OpenMeteoAPI[PrecipitationMM],ROWS($J$2:J3643)))</f>
        <v>0</v>
      </c>
      <c r="K3643" cm="1">
        <f t="array" ref="K3643">IF($A3643="","",INDEX(OpenMeteoAPI[WeatherCode],ROWS($K$2:K3643)))</f>
        <v>2</v>
      </c>
      <c r="L3643" s="3" cm="1">
        <f t="array" ref="L3643">IF($A3643="","",INDEX(OpenMeteoAPI[WindSpeedKMH],ROWS($L$2:L3643)))</f>
        <v>7.2</v>
      </c>
    </row>
    <row r="3644" spans="1:12">
      <c r="A3644" t="str" cm="1">
        <f t="array" ref="A3644">IFERROR(INDEX(OpenMeteoAPI[City],ROWS($A$2:A3644))&amp;", "&amp;INDEX(OpenMeteoAPI[CountryCode],ROWS($A$2:A3644)),"")</f>
        <v>Oslo, NO</v>
      </c>
      <c r="B3644" t="str" cm="1">
        <f t="array" ref="B3644">IF($A3644="","",INDEX(OpenMeteoAPI[LocationID],ROWS($B$2:B3644)))</f>
        <v>NO-OSL</v>
      </c>
      <c r="C3644" s="5" cm="1">
        <f t="array" ref="C3644">IF($A3644="","",INDEX(OpenMeteoAPI[ForecastDateTime],ROWS($C$2:C3644)))</f>
        <v>46211.75</v>
      </c>
      <c r="D3644" t="str">
        <f t="shared" si="56"/>
        <v>6PM</v>
      </c>
      <c r="E3644" t="str" cm="1">
        <f t="array" ref="E3644">IF($K3644="","",_xlfn.IFS($K3644=0,_xlfn.UNICHAR(9728),$K3644&lt;=3,_xlfn.UNICHAR(9729),OR($K3644=45,$K3644=48),"~",AND($K3644&gt;=51,$K3644&lt;=67),_xlfn.UNICHAR(9748),AND($K3644&gt;=71,$K3644&lt;=77),_xlfn.UNICHAR(10052),AND($K3644&gt;=80,$K3644&lt;=82),_xlfn.UNICHAR(9748),AND($K3644&gt;=95,$K3644&lt;=99),_xlfn.UNICHAR(9889),TRUE,_xlfn.UNICHAR(9729)))</f>
        <v>☁</v>
      </c>
      <c r="F3644" t="str" cm="1">
        <f t="array" ref="F3644">IF($K3644="","",_xlfn.IFS($K3644=0,"Clear",$K3644&lt;=3,"Partly Cloudy",OR($K3644=45,$K3644=48),"Fog",AND($K3644&gt;=51,$K3644&lt;=67),"Drizzle",AND($K3644&gt;=71,$K3644&lt;=77),"Snow",AND($K3644&gt;=80,$K3644&lt;=82),"Rain Showers",AND($K3644&gt;=95,$K3644&lt;=99),"Thunderstorm",TRUE,"Cloudy"))</f>
        <v>Partly Cloudy</v>
      </c>
      <c r="G3644" s="3" cm="1">
        <f t="array" ref="G3644">IF($A3644="","",INDEX(OpenMeteoAPI[TemperatureC],ROWS($G$2:G3644)))</f>
        <v>27</v>
      </c>
      <c r="H3644" s="4" cm="1">
        <f t="array" ref="H3644">IF($A3644="","",INDEX(OpenMeteoAPI[RelativeHumidityPct],ROWS($H$2:H3644))/100)</f>
        <v>0.25</v>
      </c>
      <c r="I3644" s="4" cm="1">
        <f t="array" ref="I3644">IF($A3644="","",INDEX(OpenMeteoAPI[PrecipitationProbabilityPct],ROWS($I$2:I3644))/100)</f>
        <v>0</v>
      </c>
      <c r="J3644" s="3" cm="1">
        <f t="array" ref="J3644">IF($A3644="","",INDEX(OpenMeteoAPI[PrecipitationMM],ROWS($J$2:J3644)))</f>
        <v>0</v>
      </c>
      <c r="K3644" cm="1">
        <f t="array" ref="K3644">IF($A3644="","",INDEX(OpenMeteoAPI[WeatherCode],ROWS($K$2:K3644)))</f>
        <v>1</v>
      </c>
      <c r="L3644" s="3" cm="1">
        <f t="array" ref="L3644">IF($A3644="","",INDEX(OpenMeteoAPI[WindSpeedKMH],ROWS($L$2:L3644)))</f>
        <v>8.3000000000000007</v>
      </c>
    </row>
    <row r="3645" spans="1:12">
      <c r="A3645" t="str" cm="1">
        <f t="array" ref="A3645">IFERROR(INDEX(OpenMeteoAPI[City],ROWS($A$2:A3645))&amp;", "&amp;INDEX(OpenMeteoAPI[CountryCode],ROWS($A$2:A3645)),"")</f>
        <v>Oslo, NO</v>
      </c>
      <c r="B3645" t="str" cm="1">
        <f t="array" ref="B3645">IF($A3645="","",INDEX(OpenMeteoAPI[LocationID],ROWS($B$2:B3645)))</f>
        <v>NO-OSL</v>
      </c>
      <c r="C3645" s="5" cm="1">
        <f t="array" ref="C3645">IF($A3645="","",INDEX(OpenMeteoAPI[ForecastDateTime],ROWS($C$2:C3645)))</f>
        <v>46211.791666666664</v>
      </c>
      <c r="D3645" t="str">
        <f t="shared" si="56"/>
        <v>7PM</v>
      </c>
      <c r="E3645" t="str" cm="1">
        <f t="array" ref="E3645">IF($K3645="","",_xlfn.IFS($K3645=0,_xlfn.UNICHAR(9728),$K3645&lt;=3,_xlfn.UNICHAR(9729),OR($K3645=45,$K3645=48),"~",AND($K3645&gt;=51,$K3645&lt;=67),_xlfn.UNICHAR(9748),AND($K3645&gt;=71,$K3645&lt;=77),_xlfn.UNICHAR(10052),AND($K3645&gt;=80,$K3645&lt;=82),_xlfn.UNICHAR(9748),AND($K3645&gt;=95,$K3645&lt;=99),_xlfn.UNICHAR(9889),TRUE,_xlfn.UNICHAR(9729)))</f>
        <v>☁</v>
      </c>
      <c r="F3645" t="str" cm="1">
        <f t="array" ref="F3645">IF($K3645="","",_xlfn.IFS($K3645=0,"Clear",$K3645&lt;=3,"Partly Cloudy",OR($K3645=45,$K3645=48),"Fog",AND($K3645&gt;=51,$K3645&lt;=67),"Drizzle",AND($K3645&gt;=71,$K3645&lt;=77),"Snow",AND($K3645&gt;=80,$K3645&lt;=82),"Rain Showers",AND($K3645&gt;=95,$K3645&lt;=99),"Thunderstorm",TRUE,"Cloudy"))</f>
        <v>Partly Cloudy</v>
      </c>
      <c r="G3645" s="3" cm="1">
        <f t="array" ref="G3645">IF($A3645="","",INDEX(OpenMeteoAPI[TemperatureC],ROWS($G$2:G3645)))</f>
        <v>25.9</v>
      </c>
      <c r="H3645" s="4" cm="1">
        <f t="array" ref="H3645">IF($A3645="","",INDEX(OpenMeteoAPI[RelativeHumidityPct],ROWS($H$2:H3645))/100)</f>
        <v>0.36</v>
      </c>
      <c r="I3645" s="4" cm="1">
        <f t="array" ref="I3645">IF($A3645="","",INDEX(OpenMeteoAPI[PrecipitationProbabilityPct],ROWS($I$2:I3645))/100)</f>
        <v>0</v>
      </c>
      <c r="J3645" s="3" cm="1">
        <f t="array" ref="J3645">IF($A3645="","",INDEX(OpenMeteoAPI[PrecipitationMM],ROWS($J$2:J3645)))</f>
        <v>0</v>
      </c>
      <c r="K3645" cm="1">
        <f t="array" ref="K3645">IF($A3645="","",INDEX(OpenMeteoAPI[WeatherCode],ROWS($K$2:K3645)))</f>
        <v>1</v>
      </c>
      <c r="L3645" s="3" cm="1">
        <f t="array" ref="L3645">IF($A3645="","",INDEX(OpenMeteoAPI[WindSpeedKMH],ROWS($L$2:L3645)))</f>
        <v>10.4</v>
      </c>
    </row>
    <row r="3646" spans="1:12">
      <c r="A3646" t="str" cm="1">
        <f t="array" ref="A3646">IFERROR(INDEX(OpenMeteoAPI[City],ROWS($A$2:A3646))&amp;", "&amp;INDEX(OpenMeteoAPI[CountryCode],ROWS($A$2:A3646)),"")</f>
        <v>Oslo, NO</v>
      </c>
      <c r="B3646" t="str" cm="1">
        <f t="array" ref="B3646">IF($A3646="","",INDEX(OpenMeteoAPI[LocationID],ROWS($B$2:B3646)))</f>
        <v>NO-OSL</v>
      </c>
      <c r="C3646" s="5" cm="1">
        <f t="array" ref="C3646">IF($A3646="","",INDEX(OpenMeteoAPI[ForecastDateTime],ROWS($C$2:C3646)))</f>
        <v>46211.833333333336</v>
      </c>
      <c r="D3646" t="str">
        <f t="shared" si="56"/>
        <v>8PM</v>
      </c>
      <c r="E3646" t="str" cm="1">
        <f t="array" ref="E3646">IF($K3646="","",_xlfn.IFS($K3646=0,_xlfn.UNICHAR(9728),$K3646&lt;=3,_xlfn.UNICHAR(9729),OR($K3646=45,$K3646=48),"~",AND($K3646&gt;=51,$K3646&lt;=67),_xlfn.UNICHAR(9748),AND($K3646&gt;=71,$K3646&lt;=77),_xlfn.UNICHAR(10052),AND($K3646&gt;=80,$K3646&lt;=82),_xlfn.UNICHAR(9748),AND($K3646&gt;=95,$K3646&lt;=99),_xlfn.UNICHAR(9889),TRUE,_xlfn.UNICHAR(9729)))</f>
        <v>☀</v>
      </c>
      <c r="F3646" t="str" cm="1">
        <f t="array" ref="F3646">IF($K3646="","",_xlfn.IFS($K3646=0,"Clear",$K3646&lt;=3,"Partly Cloudy",OR($K3646=45,$K3646=48),"Fog",AND($K3646&gt;=51,$K3646&lt;=67),"Drizzle",AND($K3646&gt;=71,$K3646&lt;=77),"Snow",AND($K3646&gt;=80,$K3646&lt;=82),"Rain Showers",AND($K3646&gt;=95,$K3646&lt;=99),"Thunderstorm",TRUE,"Cloudy"))</f>
        <v>Clear</v>
      </c>
      <c r="G3646" s="3" cm="1">
        <f t="array" ref="G3646">IF($A3646="","",INDEX(OpenMeteoAPI[TemperatureC],ROWS($G$2:G3646)))</f>
        <v>24.5</v>
      </c>
      <c r="H3646" s="4" cm="1">
        <f t="array" ref="H3646">IF($A3646="","",INDEX(OpenMeteoAPI[RelativeHumidityPct],ROWS($H$2:H3646))/100)</f>
        <v>0.38</v>
      </c>
      <c r="I3646" s="4" cm="1">
        <f t="array" ref="I3646">IF($A3646="","",INDEX(OpenMeteoAPI[PrecipitationProbabilityPct],ROWS($I$2:I3646))/100)</f>
        <v>0</v>
      </c>
      <c r="J3646" s="3" cm="1">
        <f t="array" ref="J3646">IF($A3646="","",INDEX(OpenMeteoAPI[PrecipitationMM],ROWS($J$2:J3646)))</f>
        <v>0</v>
      </c>
      <c r="K3646" cm="1">
        <f t="array" ref="K3646">IF($A3646="","",INDEX(OpenMeteoAPI[WeatherCode],ROWS($K$2:K3646)))</f>
        <v>0</v>
      </c>
      <c r="L3646" s="3" cm="1">
        <f t="array" ref="L3646">IF($A3646="","",INDEX(OpenMeteoAPI[WindSpeedKMH],ROWS($L$2:L3646)))</f>
        <v>8.3000000000000007</v>
      </c>
    </row>
    <row r="3647" spans="1:12">
      <c r="A3647" t="str" cm="1">
        <f t="array" ref="A3647">IFERROR(INDEX(OpenMeteoAPI[City],ROWS($A$2:A3647))&amp;", "&amp;INDEX(OpenMeteoAPI[CountryCode],ROWS($A$2:A3647)),"")</f>
        <v>Oslo, NO</v>
      </c>
      <c r="B3647" t="str" cm="1">
        <f t="array" ref="B3647">IF($A3647="","",INDEX(OpenMeteoAPI[LocationID],ROWS($B$2:B3647)))</f>
        <v>NO-OSL</v>
      </c>
      <c r="C3647" s="5" cm="1">
        <f t="array" ref="C3647">IF($A3647="","",INDEX(OpenMeteoAPI[ForecastDateTime],ROWS($C$2:C3647)))</f>
        <v>46211.875</v>
      </c>
      <c r="D3647" t="str">
        <f t="shared" si="56"/>
        <v>9PM</v>
      </c>
      <c r="E3647" t="str" cm="1">
        <f t="array" ref="E3647">IF($K3647="","",_xlfn.IFS($K3647=0,_xlfn.UNICHAR(9728),$K3647&lt;=3,_xlfn.UNICHAR(9729),OR($K3647=45,$K3647=48),"~",AND($K3647&gt;=51,$K3647&lt;=67),_xlfn.UNICHAR(9748),AND($K3647&gt;=71,$K3647&lt;=77),_xlfn.UNICHAR(10052),AND($K3647&gt;=80,$K3647&lt;=82),_xlfn.UNICHAR(9748),AND($K3647&gt;=95,$K3647&lt;=99),_xlfn.UNICHAR(9889),TRUE,_xlfn.UNICHAR(9729)))</f>
        <v>☀</v>
      </c>
      <c r="F3647" t="str" cm="1">
        <f t="array" ref="F3647">IF($K3647="","",_xlfn.IFS($K3647=0,"Clear",$K3647&lt;=3,"Partly Cloudy",OR($K3647=45,$K3647=48),"Fog",AND($K3647&gt;=51,$K3647&lt;=67),"Drizzle",AND($K3647&gt;=71,$K3647&lt;=77),"Snow",AND($K3647&gt;=80,$K3647&lt;=82),"Rain Showers",AND($K3647&gt;=95,$K3647&lt;=99),"Thunderstorm",TRUE,"Cloudy"))</f>
        <v>Clear</v>
      </c>
      <c r="G3647" s="3" cm="1">
        <f t="array" ref="G3647">IF($A3647="","",INDEX(OpenMeteoAPI[TemperatureC],ROWS($G$2:G3647)))</f>
        <v>23.1</v>
      </c>
      <c r="H3647" s="4" cm="1">
        <f t="array" ref="H3647">IF($A3647="","",INDEX(OpenMeteoAPI[RelativeHumidityPct],ROWS($H$2:H3647))/100)</f>
        <v>0.39</v>
      </c>
      <c r="I3647" s="4" cm="1">
        <f t="array" ref="I3647">IF($A3647="","",INDEX(OpenMeteoAPI[PrecipitationProbabilityPct],ROWS($I$2:I3647))/100)</f>
        <v>0</v>
      </c>
      <c r="J3647" s="3" cm="1">
        <f t="array" ref="J3647">IF($A3647="","",INDEX(OpenMeteoAPI[PrecipitationMM],ROWS($J$2:J3647)))</f>
        <v>0</v>
      </c>
      <c r="K3647" cm="1">
        <f t="array" ref="K3647">IF($A3647="","",INDEX(OpenMeteoAPI[WeatherCode],ROWS($K$2:K3647)))</f>
        <v>0</v>
      </c>
      <c r="L3647" s="3" cm="1">
        <f t="array" ref="L3647">IF($A3647="","",INDEX(OpenMeteoAPI[WindSpeedKMH],ROWS($L$2:L3647)))</f>
        <v>10.4</v>
      </c>
    </row>
    <row r="3648" spans="1:12">
      <c r="A3648" t="str" cm="1">
        <f t="array" ref="A3648">IFERROR(INDEX(OpenMeteoAPI[City],ROWS($A$2:A3648))&amp;", "&amp;INDEX(OpenMeteoAPI[CountryCode],ROWS($A$2:A3648)),"")</f>
        <v>Oslo, NO</v>
      </c>
      <c r="B3648" t="str" cm="1">
        <f t="array" ref="B3648">IF($A3648="","",INDEX(OpenMeteoAPI[LocationID],ROWS($B$2:B3648)))</f>
        <v>NO-OSL</v>
      </c>
      <c r="C3648" s="5" cm="1">
        <f t="array" ref="C3648">IF($A3648="","",INDEX(OpenMeteoAPI[ForecastDateTime],ROWS($C$2:C3648)))</f>
        <v>46211.916666666664</v>
      </c>
      <c r="D3648" t="str">
        <f t="shared" si="56"/>
        <v>10PM</v>
      </c>
      <c r="E3648" t="str" cm="1">
        <f t="array" ref="E3648">IF($K3648="","",_xlfn.IFS($K3648=0,_xlfn.UNICHAR(9728),$K3648&lt;=3,_xlfn.UNICHAR(9729),OR($K3648=45,$K3648=48),"~",AND($K3648&gt;=51,$K3648&lt;=67),_xlfn.UNICHAR(9748),AND($K3648&gt;=71,$K3648&lt;=77),_xlfn.UNICHAR(10052),AND($K3648&gt;=80,$K3648&lt;=82),_xlfn.UNICHAR(9748),AND($K3648&gt;=95,$K3648&lt;=99),_xlfn.UNICHAR(9889),TRUE,_xlfn.UNICHAR(9729)))</f>
        <v>☀</v>
      </c>
      <c r="F3648" t="str" cm="1">
        <f t="array" ref="F3648">IF($K3648="","",_xlfn.IFS($K3648=0,"Clear",$K3648&lt;=3,"Partly Cloudy",OR($K3648=45,$K3648=48),"Fog",AND($K3648&gt;=51,$K3648&lt;=67),"Drizzle",AND($K3648&gt;=71,$K3648&lt;=77),"Snow",AND($K3648&gt;=80,$K3648&lt;=82),"Rain Showers",AND($K3648&gt;=95,$K3648&lt;=99),"Thunderstorm",TRUE,"Cloudy"))</f>
        <v>Clear</v>
      </c>
      <c r="G3648" s="3" cm="1">
        <f t="array" ref="G3648">IF($A3648="","",INDEX(OpenMeteoAPI[TemperatureC],ROWS($G$2:G3648)))</f>
        <v>21.2</v>
      </c>
      <c r="H3648" s="4" cm="1">
        <f t="array" ref="H3648">IF($A3648="","",INDEX(OpenMeteoAPI[RelativeHumidityPct],ROWS($H$2:H3648))/100)</f>
        <v>0.45</v>
      </c>
      <c r="I3648" s="4" cm="1">
        <f t="array" ref="I3648">IF($A3648="","",INDEX(OpenMeteoAPI[PrecipitationProbabilityPct],ROWS($I$2:I3648))/100)</f>
        <v>0</v>
      </c>
      <c r="J3648" s="3" cm="1">
        <f t="array" ref="J3648">IF($A3648="","",INDEX(OpenMeteoAPI[PrecipitationMM],ROWS($J$2:J3648)))</f>
        <v>0</v>
      </c>
      <c r="K3648" cm="1">
        <f t="array" ref="K3648">IF($A3648="","",INDEX(OpenMeteoAPI[WeatherCode],ROWS($K$2:K3648)))</f>
        <v>0</v>
      </c>
      <c r="L3648" s="3" cm="1">
        <f t="array" ref="L3648">IF($A3648="","",INDEX(OpenMeteoAPI[WindSpeedKMH],ROWS($L$2:L3648)))</f>
        <v>20.9</v>
      </c>
    </row>
    <row r="3649" spans="1:12">
      <c r="A3649" t="str" cm="1">
        <f t="array" ref="A3649">IFERROR(INDEX(OpenMeteoAPI[City],ROWS($A$2:A3649))&amp;", "&amp;INDEX(OpenMeteoAPI[CountryCode],ROWS($A$2:A3649)),"")</f>
        <v>Oslo, NO</v>
      </c>
      <c r="B3649" t="str" cm="1">
        <f t="array" ref="B3649">IF($A3649="","",INDEX(OpenMeteoAPI[LocationID],ROWS($B$2:B3649)))</f>
        <v>NO-OSL</v>
      </c>
      <c r="C3649" s="5" cm="1">
        <f t="array" ref="C3649">IF($A3649="","",INDEX(OpenMeteoAPI[ForecastDateTime],ROWS($C$2:C3649)))</f>
        <v>46211.958333333336</v>
      </c>
      <c r="D3649" t="str">
        <f t="shared" si="56"/>
        <v>11PM</v>
      </c>
      <c r="E3649" t="str" cm="1">
        <f t="array" ref="E3649">IF($K3649="","",_xlfn.IFS($K3649=0,_xlfn.UNICHAR(9728),$K3649&lt;=3,_xlfn.UNICHAR(9729),OR($K3649=45,$K3649=48),"~",AND($K3649&gt;=51,$K3649&lt;=67),_xlfn.UNICHAR(9748),AND($K3649&gt;=71,$K3649&lt;=77),_xlfn.UNICHAR(10052),AND($K3649&gt;=80,$K3649&lt;=82),_xlfn.UNICHAR(9748),AND($K3649&gt;=95,$K3649&lt;=99),_xlfn.UNICHAR(9889),TRUE,_xlfn.UNICHAR(9729)))</f>
        <v>☀</v>
      </c>
      <c r="F3649" t="str" cm="1">
        <f t="array" ref="F3649">IF($K3649="","",_xlfn.IFS($K3649=0,"Clear",$K3649&lt;=3,"Partly Cloudy",OR($K3649=45,$K3649=48),"Fog",AND($K3649&gt;=51,$K3649&lt;=67),"Drizzle",AND($K3649&gt;=71,$K3649&lt;=77),"Snow",AND($K3649&gt;=80,$K3649&lt;=82),"Rain Showers",AND($K3649&gt;=95,$K3649&lt;=99),"Thunderstorm",TRUE,"Cloudy"))</f>
        <v>Clear</v>
      </c>
      <c r="G3649" s="3" cm="1">
        <f t="array" ref="G3649">IF($A3649="","",INDEX(OpenMeteoAPI[TemperatureC],ROWS($G$2:G3649)))</f>
        <v>19.899999999999999</v>
      </c>
      <c r="H3649" s="4" cm="1">
        <f t="array" ref="H3649">IF($A3649="","",INDEX(OpenMeteoAPI[RelativeHumidityPct],ROWS($H$2:H3649))/100)</f>
        <v>0.48</v>
      </c>
      <c r="I3649" s="4" cm="1">
        <f t="array" ref="I3649">IF($A3649="","",INDEX(OpenMeteoAPI[PrecipitationProbabilityPct],ROWS($I$2:I3649))/100)</f>
        <v>0</v>
      </c>
      <c r="J3649" s="3" cm="1">
        <f t="array" ref="J3649">IF($A3649="","",INDEX(OpenMeteoAPI[PrecipitationMM],ROWS($J$2:J3649)))</f>
        <v>0</v>
      </c>
      <c r="K3649" cm="1">
        <f t="array" ref="K3649">IF($A3649="","",INDEX(OpenMeteoAPI[WeatherCode],ROWS($K$2:K3649)))</f>
        <v>0</v>
      </c>
      <c r="L3649" s="3" cm="1">
        <f t="array" ref="L3649">IF($A3649="","",INDEX(OpenMeteoAPI[WindSpeedKMH],ROWS($L$2:L3649)))</f>
        <v>21.2</v>
      </c>
    </row>
    <row r="3650" spans="1:12">
      <c r="A3650" t="str" cm="1">
        <f t="array" ref="A3650">IFERROR(INDEX(OpenMeteoAPI[City],ROWS($A$2:A3650))&amp;", "&amp;INDEX(OpenMeteoAPI[CountryCode],ROWS($A$2:A3650)),"")</f>
        <v>Oslo, NO</v>
      </c>
      <c r="B3650" t="str" cm="1">
        <f t="array" ref="B3650">IF($A3650="","",INDEX(OpenMeteoAPI[LocationID],ROWS($B$2:B3650)))</f>
        <v>NO-OSL</v>
      </c>
      <c r="C3650" s="5" cm="1">
        <f t="array" ref="C3650">IF($A3650="","",INDEX(OpenMeteoAPI[ForecastDateTime],ROWS($C$2:C3650)))</f>
        <v>46212</v>
      </c>
      <c r="D3650" t="str">
        <f t="shared" si="56"/>
        <v>12AM</v>
      </c>
      <c r="E3650" t="str" cm="1">
        <f t="array" ref="E3650">IF($K3650="","",_xlfn.IFS($K3650=0,_xlfn.UNICHAR(9728),$K3650&lt;=3,_xlfn.UNICHAR(9729),OR($K3650=45,$K3650=48),"~",AND($K3650&gt;=51,$K3650&lt;=67),_xlfn.UNICHAR(9748),AND($K3650&gt;=71,$K3650&lt;=77),_xlfn.UNICHAR(10052),AND($K3650&gt;=80,$K3650&lt;=82),_xlfn.UNICHAR(9748),AND($K3650&gt;=95,$K3650&lt;=99),_xlfn.UNICHAR(9889),TRUE,_xlfn.UNICHAR(9729)))</f>
        <v>☀</v>
      </c>
      <c r="F3650" t="str" cm="1">
        <f t="array" ref="F3650">IF($K3650="","",_xlfn.IFS($K3650=0,"Clear",$K3650&lt;=3,"Partly Cloudy",OR($K3650=45,$K3650=48),"Fog",AND($K3650&gt;=51,$K3650&lt;=67),"Drizzle",AND($K3650&gt;=71,$K3650&lt;=77),"Snow",AND($K3650&gt;=80,$K3650&lt;=82),"Rain Showers",AND($K3650&gt;=95,$K3650&lt;=99),"Thunderstorm",TRUE,"Cloudy"))</f>
        <v>Clear</v>
      </c>
      <c r="G3650" s="3" cm="1">
        <f t="array" ref="G3650">IF($A3650="","",INDEX(OpenMeteoAPI[TemperatureC],ROWS($G$2:G3650)))</f>
        <v>19.100000000000001</v>
      </c>
      <c r="H3650" s="4" cm="1">
        <f t="array" ref="H3650">IF($A3650="","",INDEX(OpenMeteoAPI[RelativeHumidityPct],ROWS($H$2:H3650))/100)</f>
        <v>0.5</v>
      </c>
      <c r="I3650" s="4" cm="1">
        <f t="array" ref="I3650">IF($A3650="","",INDEX(OpenMeteoAPI[PrecipitationProbabilityPct],ROWS($I$2:I3650))/100)</f>
        <v>0</v>
      </c>
      <c r="J3650" s="3" cm="1">
        <f t="array" ref="J3650">IF($A3650="","",INDEX(OpenMeteoAPI[PrecipitationMM],ROWS($J$2:J3650)))</f>
        <v>0</v>
      </c>
      <c r="K3650" cm="1">
        <f t="array" ref="K3650">IF($A3650="","",INDEX(OpenMeteoAPI[WeatherCode],ROWS($K$2:K3650)))</f>
        <v>0</v>
      </c>
      <c r="L3650" s="3" cm="1">
        <f t="array" ref="L3650">IF($A3650="","",INDEX(OpenMeteoAPI[WindSpeedKMH],ROWS($L$2:L3650)))</f>
        <v>18</v>
      </c>
    </row>
    <row r="3651" spans="1:12">
      <c r="A3651" t="str" cm="1">
        <f t="array" ref="A3651">IFERROR(INDEX(OpenMeteoAPI[City],ROWS($A$2:A3651))&amp;", "&amp;INDEX(OpenMeteoAPI[CountryCode],ROWS($A$2:A3651)),"")</f>
        <v>Oslo, NO</v>
      </c>
      <c r="B3651" t="str" cm="1">
        <f t="array" ref="B3651">IF($A3651="","",INDEX(OpenMeteoAPI[LocationID],ROWS($B$2:B3651)))</f>
        <v>NO-OSL</v>
      </c>
      <c r="C3651" s="5" cm="1">
        <f t="array" ref="C3651">IF($A3651="","",INDEX(OpenMeteoAPI[ForecastDateTime],ROWS($C$2:C3651)))</f>
        <v>46212.041666666664</v>
      </c>
      <c r="D3651" t="str">
        <f t="shared" ref="D3651:D3714" si="57">IF($A3651="","",TEXT($C3651,"hAM/PM"))</f>
        <v>1AM</v>
      </c>
      <c r="E3651" t="str" cm="1">
        <f t="array" ref="E3651">IF($K3651="","",_xlfn.IFS($K3651=0,_xlfn.UNICHAR(9728),$K3651&lt;=3,_xlfn.UNICHAR(9729),OR($K3651=45,$K3651=48),"~",AND($K3651&gt;=51,$K3651&lt;=67),_xlfn.UNICHAR(9748),AND($K3651&gt;=71,$K3651&lt;=77),_xlfn.UNICHAR(10052),AND($K3651&gt;=80,$K3651&lt;=82),_xlfn.UNICHAR(9748),AND($K3651&gt;=95,$K3651&lt;=99),_xlfn.UNICHAR(9889),TRUE,_xlfn.UNICHAR(9729)))</f>
        <v>☀</v>
      </c>
      <c r="F3651" t="str" cm="1">
        <f t="array" ref="F3651">IF($K3651="","",_xlfn.IFS($K3651=0,"Clear",$K3651&lt;=3,"Partly Cloudy",OR($K3651=45,$K3651=48),"Fog",AND($K3651&gt;=51,$K3651&lt;=67),"Drizzle",AND($K3651&gt;=71,$K3651&lt;=77),"Snow",AND($K3651&gt;=80,$K3651&lt;=82),"Rain Showers",AND($K3651&gt;=95,$K3651&lt;=99),"Thunderstorm",TRUE,"Cloudy"))</f>
        <v>Clear</v>
      </c>
      <c r="G3651" s="3" cm="1">
        <f t="array" ref="G3651">IF($A3651="","",INDEX(OpenMeteoAPI[TemperatureC],ROWS($G$2:G3651)))</f>
        <v>18.100000000000001</v>
      </c>
      <c r="H3651" s="4" cm="1">
        <f t="array" ref="H3651">IF($A3651="","",INDEX(OpenMeteoAPI[RelativeHumidityPct],ROWS($H$2:H3651))/100)</f>
        <v>0.51</v>
      </c>
      <c r="I3651" s="4" cm="1">
        <f t="array" ref="I3651">IF($A3651="","",INDEX(OpenMeteoAPI[PrecipitationProbabilityPct],ROWS($I$2:I3651))/100)</f>
        <v>0</v>
      </c>
      <c r="J3651" s="3" cm="1">
        <f t="array" ref="J3651">IF($A3651="","",INDEX(OpenMeteoAPI[PrecipitationMM],ROWS($J$2:J3651)))</f>
        <v>0</v>
      </c>
      <c r="K3651" cm="1">
        <f t="array" ref="K3651">IF($A3651="","",INDEX(OpenMeteoAPI[WeatherCode],ROWS($K$2:K3651)))</f>
        <v>0</v>
      </c>
      <c r="L3651" s="3" cm="1">
        <f t="array" ref="L3651">IF($A3651="","",INDEX(OpenMeteoAPI[WindSpeedKMH],ROWS($L$2:L3651)))</f>
        <v>17.600000000000001</v>
      </c>
    </row>
    <row r="3652" spans="1:12">
      <c r="A3652" t="str" cm="1">
        <f t="array" ref="A3652">IFERROR(INDEX(OpenMeteoAPI[City],ROWS($A$2:A3652))&amp;", "&amp;INDEX(OpenMeteoAPI[CountryCode],ROWS($A$2:A3652)),"")</f>
        <v>Oslo, NO</v>
      </c>
      <c r="B3652" t="str" cm="1">
        <f t="array" ref="B3652">IF($A3652="","",INDEX(OpenMeteoAPI[LocationID],ROWS($B$2:B3652)))</f>
        <v>NO-OSL</v>
      </c>
      <c r="C3652" s="5" cm="1">
        <f t="array" ref="C3652">IF($A3652="","",INDEX(OpenMeteoAPI[ForecastDateTime],ROWS($C$2:C3652)))</f>
        <v>46212.083333333336</v>
      </c>
      <c r="D3652" t="str">
        <f t="shared" si="57"/>
        <v>2AM</v>
      </c>
      <c r="E3652" t="str" cm="1">
        <f t="array" ref="E3652">IF($K3652="","",_xlfn.IFS($K3652=0,_xlfn.UNICHAR(9728),$K3652&lt;=3,_xlfn.UNICHAR(9729),OR($K3652=45,$K3652=48),"~",AND($K3652&gt;=51,$K3652&lt;=67),_xlfn.UNICHAR(9748),AND($K3652&gt;=71,$K3652&lt;=77),_xlfn.UNICHAR(10052),AND($K3652&gt;=80,$K3652&lt;=82),_xlfn.UNICHAR(9748),AND($K3652&gt;=95,$K3652&lt;=99),_xlfn.UNICHAR(9889),TRUE,_xlfn.UNICHAR(9729)))</f>
        <v>☀</v>
      </c>
      <c r="F3652" t="str" cm="1">
        <f t="array" ref="F3652">IF($K3652="","",_xlfn.IFS($K3652=0,"Clear",$K3652&lt;=3,"Partly Cloudy",OR($K3652=45,$K3652=48),"Fog",AND($K3652&gt;=51,$K3652&lt;=67),"Drizzle",AND($K3652&gt;=71,$K3652&lt;=77),"Snow",AND($K3652&gt;=80,$K3652&lt;=82),"Rain Showers",AND($K3652&gt;=95,$K3652&lt;=99),"Thunderstorm",TRUE,"Cloudy"))</f>
        <v>Clear</v>
      </c>
      <c r="G3652" s="3" cm="1">
        <f t="array" ref="G3652">IF($A3652="","",INDEX(OpenMeteoAPI[TemperatureC],ROWS($G$2:G3652)))</f>
        <v>17.100000000000001</v>
      </c>
      <c r="H3652" s="4" cm="1">
        <f t="array" ref="H3652">IF($A3652="","",INDEX(OpenMeteoAPI[RelativeHumidityPct],ROWS($H$2:H3652))/100)</f>
        <v>0.53</v>
      </c>
      <c r="I3652" s="4" cm="1">
        <f t="array" ref="I3652">IF($A3652="","",INDEX(OpenMeteoAPI[PrecipitationProbabilityPct],ROWS($I$2:I3652))/100)</f>
        <v>0</v>
      </c>
      <c r="J3652" s="3" cm="1">
        <f t="array" ref="J3652">IF($A3652="","",INDEX(OpenMeteoAPI[PrecipitationMM],ROWS($J$2:J3652)))</f>
        <v>0</v>
      </c>
      <c r="K3652" cm="1">
        <f t="array" ref="K3652">IF($A3652="","",INDEX(OpenMeteoAPI[WeatherCode],ROWS($K$2:K3652)))</f>
        <v>0</v>
      </c>
      <c r="L3652" s="3" cm="1">
        <f t="array" ref="L3652">IF($A3652="","",INDEX(OpenMeteoAPI[WindSpeedKMH],ROWS($L$2:L3652)))</f>
        <v>14.4</v>
      </c>
    </row>
    <row r="3653" spans="1:12">
      <c r="A3653" t="str" cm="1">
        <f t="array" ref="A3653">IFERROR(INDEX(OpenMeteoAPI[City],ROWS($A$2:A3653))&amp;", "&amp;INDEX(OpenMeteoAPI[CountryCode],ROWS($A$2:A3653)),"")</f>
        <v>Oslo, NO</v>
      </c>
      <c r="B3653" t="str" cm="1">
        <f t="array" ref="B3653">IF($A3653="","",INDEX(OpenMeteoAPI[LocationID],ROWS($B$2:B3653)))</f>
        <v>NO-OSL</v>
      </c>
      <c r="C3653" s="5" cm="1">
        <f t="array" ref="C3653">IF($A3653="","",INDEX(OpenMeteoAPI[ForecastDateTime],ROWS($C$2:C3653)))</f>
        <v>46212.125</v>
      </c>
      <c r="D3653" t="str">
        <f t="shared" si="57"/>
        <v>3AM</v>
      </c>
      <c r="E3653" t="str" cm="1">
        <f t="array" ref="E3653">IF($K3653="","",_xlfn.IFS($K3653=0,_xlfn.UNICHAR(9728),$K3653&lt;=3,_xlfn.UNICHAR(9729),OR($K3653=45,$K3653=48),"~",AND($K3653&gt;=51,$K3653&lt;=67),_xlfn.UNICHAR(9748),AND($K3653&gt;=71,$K3653&lt;=77),_xlfn.UNICHAR(10052),AND($K3653&gt;=80,$K3653&lt;=82),_xlfn.UNICHAR(9748),AND($K3653&gt;=95,$K3653&lt;=99),_xlfn.UNICHAR(9889),TRUE,_xlfn.UNICHAR(9729)))</f>
        <v>☀</v>
      </c>
      <c r="F3653" t="str" cm="1">
        <f t="array" ref="F3653">IF($K3653="","",_xlfn.IFS($K3653=0,"Clear",$K3653&lt;=3,"Partly Cloudy",OR($K3653=45,$K3653=48),"Fog",AND($K3653&gt;=51,$K3653&lt;=67),"Drizzle",AND($K3653&gt;=71,$K3653&lt;=77),"Snow",AND($K3653&gt;=80,$K3653&lt;=82),"Rain Showers",AND($K3653&gt;=95,$K3653&lt;=99),"Thunderstorm",TRUE,"Cloudy"))</f>
        <v>Clear</v>
      </c>
      <c r="G3653" s="3" cm="1">
        <f t="array" ref="G3653">IF($A3653="","",INDEX(OpenMeteoAPI[TemperatureC],ROWS($G$2:G3653)))</f>
        <v>16.2</v>
      </c>
      <c r="H3653" s="4" cm="1">
        <f t="array" ref="H3653">IF($A3653="","",INDEX(OpenMeteoAPI[RelativeHumidityPct],ROWS($H$2:H3653))/100)</f>
        <v>0.56000000000000005</v>
      </c>
      <c r="I3653" s="4" cm="1">
        <f t="array" ref="I3653">IF($A3653="","",INDEX(OpenMeteoAPI[PrecipitationProbabilityPct],ROWS($I$2:I3653))/100)</f>
        <v>0</v>
      </c>
      <c r="J3653" s="3" cm="1">
        <f t="array" ref="J3653">IF($A3653="","",INDEX(OpenMeteoAPI[PrecipitationMM],ROWS($J$2:J3653)))</f>
        <v>0</v>
      </c>
      <c r="K3653" cm="1">
        <f t="array" ref="K3653">IF($A3653="","",INDEX(OpenMeteoAPI[WeatherCode],ROWS($K$2:K3653)))</f>
        <v>0</v>
      </c>
      <c r="L3653" s="3" cm="1">
        <f t="array" ref="L3653">IF($A3653="","",INDEX(OpenMeteoAPI[WindSpeedKMH],ROWS($L$2:L3653)))</f>
        <v>9.4</v>
      </c>
    </row>
    <row r="3654" spans="1:12">
      <c r="A3654" t="str" cm="1">
        <f t="array" ref="A3654">IFERROR(INDEX(OpenMeteoAPI[City],ROWS($A$2:A3654))&amp;", "&amp;INDEX(OpenMeteoAPI[CountryCode],ROWS($A$2:A3654)),"")</f>
        <v>Oslo, NO</v>
      </c>
      <c r="B3654" t="str" cm="1">
        <f t="array" ref="B3654">IF($A3654="","",INDEX(OpenMeteoAPI[LocationID],ROWS($B$2:B3654)))</f>
        <v>NO-OSL</v>
      </c>
      <c r="C3654" s="5" cm="1">
        <f t="array" ref="C3654">IF($A3654="","",INDEX(OpenMeteoAPI[ForecastDateTime],ROWS($C$2:C3654)))</f>
        <v>46212.166666666664</v>
      </c>
      <c r="D3654" t="str">
        <f t="shared" si="57"/>
        <v>4AM</v>
      </c>
      <c r="E3654" t="str" cm="1">
        <f t="array" ref="E3654">IF($K3654="","",_xlfn.IFS($K3654=0,_xlfn.UNICHAR(9728),$K3654&lt;=3,_xlfn.UNICHAR(9729),OR($K3654=45,$K3654=48),"~",AND($K3654&gt;=51,$K3654&lt;=67),_xlfn.UNICHAR(9748),AND($K3654&gt;=71,$K3654&lt;=77),_xlfn.UNICHAR(10052),AND($K3654&gt;=80,$K3654&lt;=82),_xlfn.UNICHAR(9748),AND($K3654&gt;=95,$K3654&lt;=99),_xlfn.UNICHAR(9889),TRUE,_xlfn.UNICHAR(9729)))</f>
        <v>☀</v>
      </c>
      <c r="F3654" t="str" cm="1">
        <f t="array" ref="F3654">IF($K3654="","",_xlfn.IFS($K3654=0,"Clear",$K3654&lt;=3,"Partly Cloudy",OR($K3654=45,$K3654=48),"Fog",AND($K3654&gt;=51,$K3654&lt;=67),"Drizzle",AND($K3654&gt;=71,$K3654&lt;=77),"Snow",AND($K3654&gt;=80,$K3654&lt;=82),"Rain Showers",AND($K3654&gt;=95,$K3654&lt;=99),"Thunderstorm",TRUE,"Cloudy"))</f>
        <v>Clear</v>
      </c>
      <c r="G3654" s="3" cm="1">
        <f t="array" ref="G3654">IF($A3654="","",INDEX(OpenMeteoAPI[TemperatureC],ROWS($G$2:G3654)))</f>
        <v>15.2</v>
      </c>
      <c r="H3654" s="4" cm="1">
        <f t="array" ref="H3654">IF($A3654="","",INDEX(OpenMeteoAPI[RelativeHumidityPct],ROWS($H$2:H3654))/100)</f>
        <v>0.6</v>
      </c>
      <c r="I3654" s="4" cm="1">
        <f t="array" ref="I3654">IF($A3654="","",INDEX(OpenMeteoAPI[PrecipitationProbabilityPct],ROWS($I$2:I3654))/100)</f>
        <v>0</v>
      </c>
      <c r="J3654" s="3" cm="1">
        <f t="array" ref="J3654">IF($A3654="","",INDEX(OpenMeteoAPI[PrecipitationMM],ROWS($J$2:J3654)))</f>
        <v>0</v>
      </c>
      <c r="K3654" cm="1">
        <f t="array" ref="K3654">IF($A3654="","",INDEX(OpenMeteoAPI[WeatherCode],ROWS($K$2:K3654)))</f>
        <v>0</v>
      </c>
      <c r="L3654" s="3" cm="1">
        <f t="array" ref="L3654">IF($A3654="","",INDEX(OpenMeteoAPI[WindSpeedKMH],ROWS($L$2:L3654)))</f>
        <v>6.8</v>
      </c>
    </row>
    <row r="3655" spans="1:12">
      <c r="A3655" t="str" cm="1">
        <f t="array" ref="A3655">IFERROR(INDEX(OpenMeteoAPI[City],ROWS($A$2:A3655))&amp;", "&amp;INDEX(OpenMeteoAPI[CountryCode],ROWS($A$2:A3655)),"")</f>
        <v>Oslo, NO</v>
      </c>
      <c r="B3655" t="str" cm="1">
        <f t="array" ref="B3655">IF($A3655="","",INDEX(OpenMeteoAPI[LocationID],ROWS($B$2:B3655)))</f>
        <v>NO-OSL</v>
      </c>
      <c r="C3655" s="5" cm="1">
        <f t="array" ref="C3655">IF($A3655="","",INDEX(OpenMeteoAPI[ForecastDateTime],ROWS($C$2:C3655)))</f>
        <v>46212.208333333336</v>
      </c>
      <c r="D3655" t="str">
        <f t="shared" si="57"/>
        <v>5AM</v>
      </c>
      <c r="E3655" t="str" cm="1">
        <f t="array" ref="E3655">IF($K3655="","",_xlfn.IFS($K3655=0,_xlfn.UNICHAR(9728),$K3655&lt;=3,_xlfn.UNICHAR(9729),OR($K3655=45,$K3655=48),"~",AND($K3655&gt;=51,$K3655&lt;=67),_xlfn.UNICHAR(9748),AND($K3655&gt;=71,$K3655&lt;=77),_xlfn.UNICHAR(10052),AND($K3655&gt;=80,$K3655&lt;=82),_xlfn.UNICHAR(9748),AND($K3655&gt;=95,$K3655&lt;=99),_xlfn.UNICHAR(9889),TRUE,_xlfn.UNICHAR(9729)))</f>
        <v>☀</v>
      </c>
      <c r="F3655" t="str" cm="1">
        <f t="array" ref="F3655">IF($K3655="","",_xlfn.IFS($K3655=0,"Clear",$K3655&lt;=3,"Partly Cloudy",OR($K3655=45,$K3655=48),"Fog",AND($K3655&gt;=51,$K3655&lt;=67),"Drizzle",AND($K3655&gt;=71,$K3655&lt;=77),"Snow",AND($K3655&gt;=80,$K3655&lt;=82),"Rain Showers",AND($K3655&gt;=95,$K3655&lt;=99),"Thunderstorm",TRUE,"Cloudy"))</f>
        <v>Clear</v>
      </c>
      <c r="G3655" s="3" cm="1">
        <f t="array" ref="G3655">IF($A3655="","",INDEX(OpenMeteoAPI[TemperatureC],ROWS($G$2:G3655)))</f>
        <v>14.4</v>
      </c>
      <c r="H3655" s="4" cm="1">
        <f t="array" ref="H3655">IF($A3655="","",INDEX(OpenMeteoAPI[RelativeHumidityPct],ROWS($H$2:H3655))/100)</f>
        <v>0.67</v>
      </c>
      <c r="I3655" s="4" cm="1">
        <f t="array" ref="I3655">IF($A3655="","",INDEX(OpenMeteoAPI[PrecipitationProbabilityPct],ROWS($I$2:I3655))/100)</f>
        <v>0</v>
      </c>
      <c r="J3655" s="3" cm="1">
        <f t="array" ref="J3655">IF($A3655="","",INDEX(OpenMeteoAPI[PrecipitationMM],ROWS($J$2:J3655)))</f>
        <v>0</v>
      </c>
      <c r="K3655" cm="1">
        <f t="array" ref="K3655">IF($A3655="","",INDEX(OpenMeteoAPI[WeatherCode],ROWS($K$2:K3655)))</f>
        <v>0</v>
      </c>
      <c r="L3655" s="3" cm="1">
        <f t="array" ref="L3655">IF($A3655="","",INDEX(OpenMeteoAPI[WindSpeedKMH],ROWS($L$2:L3655)))</f>
        <v>6.1</v>
      </c>
    </row>
    <row r="3656" spans="1:12">
      <c r="A3656" t="str" cm="1">
        <f t="array" ref="A3656">IFERROR(INDEX(OpenMeteoAPI[City],ROWS($A$2:A3656))&amp;", "&amp;INDEX(OpenMeteoAPI[CountryCode],ROWS($A$2:A3656)),"")</f>
        <v>Oslo, NO</v>
      </c>
      <c r="B3656" t="str" cm="1">
        <f t="array" ref="B3656">IF($A3656="","",INDEX(OpenMeteoAPI[LocationID],ROWS($B$2:B3656)))</f>
        <v>NO-OSL</v>
      </c>
      <c r="C3656" s="5" cm="1">
        <f t="array" ref="C3656">IF($A3656="","",INDEX(OpenMeteoAPI[ForecastDateTime],ROWS($C$2:C3656)))</f>
        <v>46212.25</v>
      </c>
      <c r="D3656" t="str">
        <f t="shared" si="57"/>
        <v>6AM</v>
      </c>
      <c r="E3656" t="str" cm="1">
        <f t="array" ref="E3656">IF($K3656="","",_xlfn.IFS($K3656=0,_xlfn.UNICHAR(9728),$K3656&lt;=3,_xlfn.UNICHAR(9729),OR($K3656=45,$K3656=48),"~",AND($K3656&gt;=51,$K3656&lt;=67),_xlfn.UNICHAR(9748),AND($K3656&gt;=71,$K3656&lt;=77),_xlfn.UNICHAR(10052),AND($K3656&gt;=80,$K3656&lt;=82),_xlfn.UNICHAR(9748),AND($K3656&gt;=95,$K3656&lt;=99),_xlfn.UNICHAR(9889),TRUE,_xlfn.UNICHAR(9729)))</f>
        <v>☀</v>
      </c>
      <c r="F3656" t="str" cm="1">
        <f t="array" ref="F3656">IF($K3656="","",_xlfn.IFS($K3656=0,"Clear",$K3656&lt;=3,"Partly Cloudy",OR($K3656=45,$K3656=48),"Fog",AND($K3656&gt;=51,$K3656&lt;=67),"Drizzle",AND($K3656&gt;=71,$K3656&lt;=77),"Snow",AND($K3656&gt;=80,$K3656&lt;=82),"Rain Showers",AND($K3656&gt;=95,$K3656&lt;=99),"Thunderstorm",TRUE,"Cloudy"))</f>
        <v>Clear</v>
      </c>
      <c r="G3656" s="3" cm="1">
        <f t="array" ref="G3656">IF($A3656="","",INDEX(OpenMeteoAPI[TemperatureC],ROWS($G$2:G3656)))</f>
        <v>14.5</v>
      </c>
      <c r="H3656" s="4" cm="1">
        <f t="array" ref="H3656">IF($A3656="","",INDEX(OpenMeteoAPI[RelativeHumidityPct],ROWS($H$2:H3656))/100)</f>
        <v>0.61</v>
      </c>
      <c r="I3656" s="4" cm="1">
        <f t="array" ref="I3656">IF($A3656="","",INDEX(OpenMeteoAPI[PrecipitationProbabilityPct],ROWS($I$2:I3656))/100)</f>
        <v>0</v>
      </c>
      <c r="J3656" s="3" cm="1">
        <f t="array" ref="J3656">IF($A3656="","",INDEX(OpenMeteoAPI[PrecipitationMM],ROWS($J$2:J3656)))</f>
        <v>0</v>
      </c>
      <c r="K3656" cm="1">
        <f t="array" ref="K3656">IF($A3656="","",INDEX(OpenMeteoAPI[WeatherCode],ROWS($K$2:K3656)))</f>
        <v>0</v>
      </c>
      <c r="L3656" s="3" cm="1">
        <f t="array" ref="L3656">IF($A3656="","",INDEX(OpenMeteoAPI[WindSpeedKMH],ROWS($L$2:L3656)))</f>
        <v>7.6</v>
      </c>
    </row>
    <row r="3657" spans="1:12">
      <c r="A3657" t="str" cm="1">
        <f t="array" ref="A3657">IFERROR(INDEX(OpenMeteoAPI[City],ROWS($A$2:A3657))&amp;", "&amp;INDEX(OpenMeteoAPI[CountryCode],ROWS($A$2:A3657)),"")</f>
        <v>Oslo, NO</v>
      </c>
      <c r="B3657" t="str" cm="1">
        <f t="array" ref="B3657">IF($A3657="","",INDEX(OpenMeteoAPI[LocationID],ROWS($B$2:B3657)))</f>
        <v>NO-OSL</v>
      </c>
      <c r="C3657" s="5" cm="1">
        <f t="array" ref="C3657">IF($A3657="","",INDEX(OpenMeteoAPI[ForecastDateTime],ROWS($C$2:C3657)))</f>
        <v>46212.291666666664</v>
      </c>
      <c r="D3657" t="str">
        <f t="shared" si="57"/>
        <v>7AM</v>
      </c>
      <c r="E3657" t="str" cm="1">
        <f t="array" ref="E3657">IF($K3657="","",_xlfn.IFS($K3657=0,_xlfn.UNICHAR(9728),$K3657&lt;=3,_xlfn.UNICHAR(9729),OR($K3657=45,$K3657=48),"~",AND($K3657&gt;=51,$K3657&lt;=67),_xlfn.UNICHAR(9748),AND($K3657&gt;=71,$K3657&lt;=77),_xlfn.UNICHAR(10052),AND($K3657&gt;=80,$K3657&lt;=82),_xlfn.UNICHAR(9748),AND($K3657&gt;=95,$K3657&lt;=99),_xlfn.UNICHAR(9889),TRUE,_xlfn.UNICHAR(9729)))</f>
        <v>☀</v>
      </c>
      <c r="F3657" t="str" cm="1">
        <f t="array" ref="F3657">IF($K3657="","",_xlfn.IFS($K3657=0,"Clear",$K3657&lt;=3,"Partly Cloudy",OR($K3657=45,$K3657=48),"Fog",AND($K3657&gt;=51,$K3657&lt;=67),"Drizzle",AND($K3657&gt;=71,$K3657&lt;=77),"Snow",AND($K3657&gt;=80,$K3657&lt;=82),"Rain Showers",AND($K3657&gt;=95,$K3657&lt;=99),"Thunderstorm",TRUE,"Cloudy"))</f>
        <v>Clear</v>
      </c>
      <c r="G3657" s="3" cm="1">
        <f t="array" ref="G3657">IF($A3657="","",INDEX(OpenMeteoAPI[TemperatureC],ROWS($G$2:G3657)))</f>
        <v>14.9</v>
      </c>
      <c r="H3657" s="4" cm="1">
        <f t="array" ref="H3657">IF($A3657="","",INDEX(OpenMeteoAPI[RelativeHumidityPct],ROWS($H$2:H3657))/100)</f>
        <v>0.55000000000000004</v>
      </c>
      <c r="I3657" s="4" cm="1">
        <f t="array" ref="I3657">IF($A3657="","",INDEX(OpenMeteoAPI[PrecipitationProbabilityPct],ROWS($I$2:I3657))/100)</f>
        <v>0</v>
      </c>
      <c r="J3657" s="3" cm="1">
        <f t="array" ref="J3657">IF($A3657="","",INDEX(OpenMeteoAPI[PrecipitationMM],ROWS($J$2:J3657)))</f>
        <v>0</v>
      </c>
      <c r="K3657" cm="1">
        <f t="array" ref="K3657">IF($A3657="","",INDEX(OpenMeteoAPI[WeatherCode],ROWS($K$2:K3657)))</f>
        <v>0</v>
      </c>
      <c r="L3657" s="3" cm="1">
        <f t="array" ref="L3657">IF($A3657="","",INDEX(OpenMeteoAPI[WindSpeedKMH],ROWS($L$2:L3657)))</f>
        <v>10.1</v>
      </c>
    </row>
    <row r="3658" spans="1:12">
      <c r="A3658" t="str" cm="1">
        <f t="array" ref="A3658">IFERROR(INDEX(OpenMeteoAPI[City],ROWS($A$2:A3658))&amp;", "&amp;INDEX(OpenMeteoAPI[CountryCode],ROWS($A$2:A3658)),"")</f>
        <v>Oslo, NO</v>
      </c>
      <c r="B3658" t="str" cm="1">
        <f t="array" ref="B3658">IF($A3658="","",INDEX(OpenMeteoAPI[LocationID],ROWS($B$2:B3658)))</f>
        <v>NO-OSL</v>
      </c>
      <c r="C3658" s="5" cm="1">
        <f t="array" ref="C3658">IF($A3658="","",INDEX(OpenMeteoAPI[ForecastDateTime],ROWS($C$2:C3658)))</f>
        <v>46212.333333333336</v>
      </c>
      <c r="D3658" t="str">
        <f t="shared" si="57"/>
        <v>8AM</v>
      </c>
      <c r="E3658" t="str" cm="1">
        <f t="array" ref="E3658">IF($K3658="","",_xlfn.IFS($K3658=0,_xlfn.UNICHAR(9728),$K3658&lt;=3,_xlfn.UNICHAR(9729),OR($K3658=45,$K3658=48),"~",AND($K3658&gt;=51,$K3658&lt;=67),_xlfn.UNICHAR(9748),AND($K3658&gt;=71,$K3658&lt;=77),_xlfn.UNICHAR(10052),AND($K3658&gt;=80,$K3658&lt;=82),_xlfn.UNICHAR(9748),AND($K3658&gt;=95,$K3658&lt;=99),_xlfn.UNICHAR(9889),TRUE,_xlfn.UNICHAR(9729)))</f>
        <v>☁</v>
      </c>
      <c r="F3658" t="str" cm="1">
        <f t="array" ref="F3658">IF($K3658="","",_xlfn.IFS($K3658=0,"Clear",$K3658&lt;=3,"Partly Cloudy",OR($K3658=45,$K3658=48),"Fog",AND($K3658&gt;=51,$K3658&lt;=67),"Drizzle",AND($K3658&gt;=71,$K3658&lt;=77),"Snow",AND($K3658&gt;=80,$K3658&lt;=82),"Rain Showers",AND($K3658&gt;=95,$K3658&lt;=99),"Thunderstorm",TRUE,"Cloudy"))</f>
        <v>Partly Cloudy</v>
      </c>
      <c r="G3658" s="3" cm="1">
        <f t="array" ref="G3658">IF($A3658="","",INDEX(OpenMeteoAPI[TemperatureC],ROWS($G$2:G3658)))</f>
        <v>15.9</v>
      </c>
      <c r="H3658" s="4" cm="1">
        <f t="array" ref="H3658">IF($A3658="","",INDEX(OpenMeteoAPI[RelativeHumidityPct],ROWS($H$2:H3658))/100)</f>
        <v>0.49</v>
      </c>
      <c r="I3658" s="4" cm="1">
        <f t="array" ref="I3658">IF($A3658="","",INDEX(OpenMeteoAPI[PrecipitationProbabilityPct],ROWS($I$2:I3658))/100)</f>
        <v>0</v>
      </c>
      <c r="J3658" s="3" cm="1">
        <f t="array" ref="J3658">IF($A3658="","",INDEX(OpenMeteoAPI[PrecipitationMM],ROWS($J$2:J3658)))</f>
        <v>0</v>
      </c>
      <c r="K3658" cm="1">
        <f t="array" ref="K3658">IF($A3658="","",INDEX(OpenMeteoAPI[WeatherCode],ROWS($K$2:K3658)))</f>
        <v>1</v>
      </c>
      <c r="L3658" s="3" cm="1">
        <f t="array" ref="L3658">IF($A3658="","",INDEX(OpenMeteoAPI[WindSpeedKMH],ROWS($L$2:L3658)))</f>
        <v>8.6</v>
      </c>
    </row>
    <row r="3659" spans="1:12">
      <c r="A3659" t="str" cm="1">
        <f t="array" ref="A3659">IFERROR(INDEX(OpenMeteoAPI[City],ROWS($A$2:A3659))&amp;", "&amp;INDEX(OpenMeteoAPI[CountryCode],ROWS($A$2:A3659)),"")</f>
        <v>Oslo, NO</v>
      </c>
      <c r="B3659" t="str" cm="1">
        <f t="array" ref="B3659">IF($A3659="","",INDEX(OpenMeteoAPI[LocationID],ROWS($B$2:B3659)))</f>
        <v>NO-OSL</v>
      </c>
      <c r="C3659" s="5" cm="1">
        <f t="array" ref="C3659">IF($A3659="","",INDEX(OpenMeteoAPI[ForecastDateTime],ROWS($C$2:C3659)))</f>
        <v>46212.375</v>
      </c>
      <c r="D3659" t="str">
        <f t="shared" si="57"/>
        <v>9AM</v>
      </c>
      <c r="E3659" t="str" cm="1">
        <f t="array" ref="E3659">IF($K3659="","",_xlfn.IFS($K3659=0,_xlfn.UNICHAR(9728),$K3659&lt;=3,_xlfn.UNICHAR(9729),OR($K3659=45,$K3659=48),"~",AND($K3659&gt;=51,$K3659&lt;=67),_xlfn.UNICHAR(9748),AND($K3659&gt;=71,$K3659&lt;=77),_xlfn.UNICHAR(10052),AND($K3659&gt;=80,$K3659&lt;=82),_xlfn.UNICHAR(9748),AND($K3659&gt;=95,$K3659&lt;=99),_xlfn.UNICHAR(9889),TRUE,_xlfn.UNICHAR(9729)))</f>
        <v>☀</v>
      </c>
      <c r="F3659" t="str" cm="1">
        <f t="array" ref="F3659">IF($K3659="","",_xlfn.IFS($K3659=0,"Clear",$K3659&lt;=3,"Partly Cloudy",OR($K3659=45,$K3659=48),"Fog",AND($K3659&gt;=51,$K3659&lt;=67),"Drizzle",AND($K3659&gt;=71,$K3659&lt;=77),"Snow",AND($K3659&gt;=80,$K3659&lt;=82),"Rain Showers",AND($K3659&gt;=95,$K3659&lt;=99),"Thunderstorm",TRUE,"Cloudy"))</f>
        <v>Clear</v>
      </c>
      <c r="G3659" s="3" cm="1">
        <f t="array" ref="G3659">IF($A3659="","",INDEX(OpenMeteoAPI[TemperatureC],ROWS($G$2:G3659)))</f>
        <v>16.899999999999999</v>
      </c>
      <c r="H3659" s="4" cm="1">
        <f t="array" ref="H3659">IF($A3659="","",INDEX(OpenMeteoAPI[RelativeHumidityPct],ROWS($H$2:H3659))/100)</f>
        <v>0.45</v>
      </c>
      <c r="I3659" s="4" cm="1">
        <f t="array" ref="I3659">IF($A3659="","",INDEX(OpenMeteoAPI[PrecipitationProbabilityPct],ROWS($I$2:I3659))/100)</f>
        <v>0</v>
      </c>
      <c r="J3659" s="3" cm="1">
        <f t="array" ref="J3659">IF($A3659="","",INDEX(OpenMeteoAPI[PrecipitationMM],ROWS($J$2:J3659)))</f>
        <v>0</v>
      </c>
      <c r="K3659" cm="1">
        <f t="array" ref="K3659">IF($A3659="","",INDEX(OpenMeteoAPI[WeatherCode],ROWS($K$2:K3659)))</f>
        <v>0</v>
      </c>
      <c r="L3659" s="3" cm="1">
        <f t="array" ref="L3659">IF($A3659="","",INDEX(OpenMeteoAPI[WindSpeedKMH],ROWS($L$2:L3659)))</f>
        <v>6.8</v>
      </c>
    </row>
    <row r="3660" spans="1:12">
      <c r="A3660" t="str" cm="1">
        <f t="array" ref="A3660">IFERROR(INDEX(OpenMeteoAPI[City],ROWS($A$2:A3660))&amp;", "&amp;INDEX(OpenMeteoAPI[CountryCode],ROWS($A$2:A3660)),"")</f>
        <v>Oslo, NO</v>
      </c>
      <c r="B3660" t="str" cm="1">
        <f t="array" ref="B3660">IF($A3660="","",INDEX(OpenMeteoAPI[LocationID],ROWS($B$2:B3660)))</f>
        <v>NO-OSL</v>
      </c>
      <c r="C3660" s="5" cm="1">
        <f t="array" ref="C3660">IF($A3660="","",INDEX(OpenMeteoAPI[ForecastDateTime],ROWS($C$2:C3660)))</f>
        <v>46212.416666666664</v>
      </c>
      <c r="D3660" t="str">
        <f t="shared" si="57"/>
        <v>10AM</v>
      </c>
      <c r="E3660" t="str" cm="1">
        <f t="array" ref="E3660">IF($K3660="","",_xlfn.IFS($K3660=0,_xlfn.UNICHAR(9728),$K3660&lt;=3,_xlfn.UNICHAR(9729),OR($K3660=45,$K3660=48),"~",AND($K3660&gt;=51,$K3660&lt;=67),_xlfn.UNICHAR(9748),AND($K3660&gt;=71,$K3660&lt;=77),_xlfn.UNICHAR(10052),AND($K3660&gt;=80,$K3660&lt;=82),_xlfn.UNICHAR(9748),AND($K3660&gt;=95,$K3660&lt;=99),_xlfn.UNICHAR(9889),TRUE,_xlfn.UNICHAR(9729)))</f>
        <v>☁</v>
      </c>
      <c r="F3660" t="str" cm="1">
        <f t="array" ref="F3660">IF($K3660="","",_xlfn.IFS($K3660=0,"Clear",$K3660&lt;=3,"Partly Cloudy",OR($K3660=45,$K3660=48),"Fog",AND($K3660&gt;=51,$K3660&lt;=67),"Drizzle",AND($K3660&gt;=71,$K3660&lt;=77),"Snow",AND($K3660&gt;=80,$K3660&lt;=82),"Rain Showers",AND($K3660&gt;=95,$K3660&lt;=99),"Thunderstorm",TRUE,"Cloudy"))</f>
        <v>Partly Cloudy</v>
      </c>
      <c r="G3660" s="3" cm="1">
        <f t="array" ref="G3660">IF($A3660="","",INDEX(OpenMeteoAPI[TemperatureC],ROWS($G$2:G3660)))</f>
        <v>18.5</v>
      </c>
      <c r="H3660" s="4" cm="1">
        <f t="array" ref="H3660">IF($A3660="","",INDEX(OpenMeteoAPI[RelativeHumidityPct],ROWS($H$2:H3660))/100)</f>
        <v>0.43</v>
      </c>
      <c r="I3660" s="4" cm="1">
        <f t="array" ref="I3660">IF($A3660="","",INDEX(OpenMeteoAPI[PrecipitationProbabilityPct],ROWS($I$2:I3660))/100)</f>
        <v>0</v>
      </c>
      <c r="J3660" s="3" cm="1">
        <f t="array" ref="J3660">IF($A3660="","",INDEX(OpenMeteoAPI[PrecipitationMM],ROWS($J$2:J3660)))</f>
        <v>0</v>
      </c>
      <c r="K3660" cm="1">
        <f t="array" ref="K3660">IF($A3660="","",INDEX(OpenMeteoAPI[WeatherCode],ROWS($K$2:K3660)))</f>
        <v>1</v>
      </c>
      <c r="L3660" s="3" cm="1">
        <f t="array" ref="L3660">IF($A3660="","",INDEX(OpenMeteoAPI[WindSpeedKMH],ROWS($L$2:L3660)))</f>
        <v>6.5</v>
      </c>
    </row>
    <row r="3661" spans="1:12">
      <c r="A3661" t="str" cm="1">
        <f t="array" ref="A3661">IFERROR(INDEX(OpenMeteoAPI[City],ROWS($A$2:A3661))&amp;", "&amp;INDEX(OpenMeteoAPI[CountryCode],ROWS($A$2:A3661)),"")</f>
        <v>Oslo, NO</v>
      </c>
      <c r="B3661" t="str" cm="1">
        <f t="array" ref="B3661">IF($A3661="","",INDEX(OpenMeteoAPI[LocationID],ROWS($B$2:B3661)))</f>
        <v>NO-OSL</v>
      </c>
      <c r="C3661" s="5" cm="1">
        <f t="array" ref="C3661">IF($A3661="","",INDEX(OpenMeteoAPI[ForecastDateTime],ROWS($C$2:C3661)))</f>
        <v>46212.458333333336</v>
      </c>
      <c r="D3661" t="str">
        <f t="shared" si="57"/>
        <v>11AM</v>
      </c>
      <c r="E3661" t="str" cm="1">
        <f t="array" ref="E3661">IF($K3661="","",_xlfn.IFS($K3661=0,_xlfn.UNICHAR(9728),$K3661&lt;=3,_xlfn.UNICHAR(9729),OR($K3661=45,$K3661=48),"~",AND($K3661&gt;=51,$K3661&lt;=67),_xlfn.UNICHAR(9748),AND($K3661&gt;=71,$K3661&lt;=77),_xlfn.UNICHAR(10052),AND($K3661&gt;=80,$K3661&lt;=82),_xlfn.UNICHAR(9748),AND($K3661&gt;=95,$K3661&lt;=99),_xlfn.UNICHAR(9889),TRUE,_xlfn.UNICHAR(9729)))</f>
        <v>☁</v>
      </c>
      <c r="F3661" t="str" cm="1">
        <f t="array" ref="F3661">IF($K3661="","",_xlfn.IFS($K3661=0,"Clear",$K3661&lt;=3,"Partly Cloudy",OR($K3661=45,$K3661=48),"Fog",AND($K3661&gt;=51,$K3661&lt;=67),"Drizzle",AND($K3661&gt;=71,$K3661&lt;=77),"Snow",AND($K3661&gt;=80,$K3661&lt;=82),"Rain Showers",AND($K3661&gt;=95,$K3661&lt;=99),"Thunderstorm",TRUE,"Cloudy"))</f>
        <v>Partly Cloudy</v>
      </c>
      <c r="G3661" s="3" cm="1">
        <f t="array" ref="G3661">IF($A3661="","",INDEX(OpenMeteoAPI[TemperatureC],ROWS($G$2:G3661)))</f>
        <v>19.7</v>
      </c>
      <c r="H3661" s="4" cm="1">
        <f t="array" ref="H3661">IF($A3661="","",INDEX(OpenMeteoAPI[RelativeHumidityPct],ROWS($H$2:H3661))/100)</f>
        <v>0.42</v>
      </c>
      <c r="I3661" s="4" cm="1">
        <f t="array" ref="I3661">IF($A3661="","",INDEX(OpenMeteoAPI[PrecipitationProbabilityPct],ROWS($I$2:I3661))/100)</f>
        <v>0</v>
      </c>
      <c r="J3661" s="3" cm="1">
        <f t="array" ref="J3661">IF($A3661="","",INDEX(OpenMeteoAPI[PrecipitationMM],ROWS($J$2:J3661)))</f>
        <v>0</v>
      </c>
      <c r="K3661" cm="1">
        <f t="array" ref="K3661">IF($A3661="","",INDEX(OpenMeteoAPI[WeatherCode],ROWS($K$2:K3661)))</f>
        <v>1</v>
      </c>
      <c r="L3661" s="3" cm="1">
        <f t="array" ref="L3661">IF($A3661="","",INDEX(OpenMeteoAPI[WindSpeedKMH],ROWS($L$2:L3661)))</f>
        <v>5.8</v>
      </c>
    </row>
    <row r="3662" spans="1:12">
      <c r="A3662" t="str" cm="1">
        <f t="array" ref="A3662">IFERROR(INDEX(OpenMeteoAPI[City],ROWS($A$2:A3662))&amp;", "&amp;INDEX(OpenMeteoAPI[CountryCode],ROWS($A$2:A3662)),"")</f>
        <v>Oslo, NO</v>
      </c>
      <c r="B3662" t="str" cm="1">
        <f t="array" ref="B3662">IF($A3662="","",INDEX(OpenMeteoAPI[LocationID],ROWS($B$2:B3662)))</f>
        <v>NO-OSL</v>
      </c>
      <c r="C3662" s="5" cm="1">
        <f t="array" ref="C3662">IF($A3662="","",INDEX(OpenMeteoAPI[ForecastDateTime],ROWS($C$2:C3662)))</f>
        <v>46212.5</v>
      </c>
      <c r="D3662" t="str">
        <f t="shared" si="57"/>
        <v>12PM</v>
      </c>
      <c r="E3662" t="str" cm="1">
        <f t="array" ref="E3662">IF($K3662="","",_xlfn.IFS($K3662=0,_xlfn.UNICHAR(9728),$K3662&lt;=3,_xlfn.UNICHAR(9729),OR($K3662=45,$K3662=48),"~",AND($K3662&gt;=51,$K3662&lt;=67),_xlfn.UNICHAR(9748),AND($K3662&gt;=71,$K3662&lt;=77),_xlfn.UNICHAR(10052),AND($K3662&gt;=80,$K3662&lt;=82),_xlfn.UNICHAR(9748),AND($K3662&gt;=95,$K3662&lt;=99),_xlfn.UNICHAR(9889),TRUE,_xlfn.UNICHAR(9729)))</f>
        <v>☁</v>
      </c>
      <c r="F3662" t="str" cm="1">
        <f t="array" ref="F3662">IF($K3662="","",_xlfn.IFS($K3662=0,"Clear",$K3662&lt;=3,"Partly Cloudy",OR($K3662=45,$K3662=48),"Fog",AND($K3662&gt;=51,$K3662&lt;=67),"Drizzle",AND($K3662&gt;=71,$K3662&lt;=77),"Snow",AND($K3662&gt;=80,$K3662&lt;=82),"Rain Showers",AND($K3662&gt;=95,$K3662&lt;=99),"Thunderstorm",TRUE,"Cloudy"))</f>
        <v>Partly Cloudy</v>
      </c>
      <c r="G3662" s="3" cm="1">
        <f t="array" ref="G3662">IF($A3662="","",INDEX(OpenMeteoAPI[TemperatureC],ROWS($G$2:G3662)))</f>
        <v>21</v>
      </c>
      <c r="H3662" s="4" cm="1">
        <f t="array" ref="H3662">IF($A3662="","",INDEX(OpenMeteoAPI[RelativeHumidityPct],ROWS($H$2:H3662))/100)</f>
        <v>0.42</v>
      </c>
      <c r="I3662" s="4" cm="1">
        <f t="array" ref="I3662">IF($A3662="","",INDEX(OpenMeteoAPI[PrecipitationProbabilityPct],ROWS($I$2:I3662))/100)</f>
        <v>0</v>
      </c>
      <c r="J3662" s="3" cm="1">
        <f t="array" ref="J3662">IF($A3662="","",INDEX(OpenMeteoAPI[PrecipitationMM],ROWS($J$2:J3662)))</f>
        <v>0</v>
      </c>
      <c r="K3662" cm="1">
        <f t="array" ref="K3662">IF($A3662="","",INDEX(OpenMeteoAPI[WeatherCode],ROWS($K$2:K3662)))</f>
        <v>2</v>
      </c>
      <c r="L3662" s="3" cm="1">
        <f t="array" ref="L3662">IF($A3662="","",INDEX(OpenMeteoAPI[WindSpeedKMH],ROWS($L$2:L3662)))</f>
        <v>9.6999999999999993</v>
      </c>
    </row>
    <row r="3663" spans="1:12">
      <c r="A3663" t="str" cm="1">
        <f t="array" ref="A3663">IFERROR(INDEX(OpenMeteoAPI[City],ROWS($A$2:A3663))&amp;", "&amp;INDEX(OpenMeteoAPI[CountryCode],ROWS($A$2:A3663)),"")</f>
        <v>Oslo, NO</v>
      </c>
      <c r="B3663" t="str" cm="1">
        <f t="array" ref="B3663">IF($A3663="","",INDEX(OpenMeteoAPI[LocationID],ROWS($B$2:B3663)))</f>
        <v>NO-OSL</v>
      </c>
      <c r="C3663" s="5" cm="1">
        <f t="array" ref="C3663">IF($A3663="","",INDEX(OpenMeteoAPI[ForecastDateTime],ROWS($C$2:C3663)))</f>
        <v>46212.541666666664</v>
      </c>
      <c r="D3663" t="str">
        <f t="shared" si="57"/>
        <v>1PM</v>
      </c>
      <c r="E3663" t="str" cm="1">
        <f t="array" ref="E3663">IF($K3663="","",_xlfn.IFS($K3663=0,_xlfn.UNICHAR(9728),$K3663&lt;=3,_xlfn.UNICHAR(9729),OR($K3663=45,$K3663=48),"~",AND($K3663&gt;=51,$K3663&lt;=67),_xlfn.UNICHAR(9748),AND($K3663&gt;=71,$K3663&lt;=77),_xlfn.UNICHAR(10052),AND($K3663&gt;=80,$K3663&lt;=82),_xlfn.UNICHAR(9748),AND($K3663&gt;=95,$K3663&lt;=99),_xlfn.UNICHAR(9889),TRUE,_xlfn.UNICHAR(9729)))</f>
        <v>☁</v>
      </c>
      <c r="F3663" t="str" cm="1">
        <f t="array" ref="F3663">IF($K3663="","",_xlfn.IFS($K3663=0,"Clear",$K3663&lt;=3,"Partly Cloudy",OR($K3663=45,$K3663=48),"Fog",AND($K3663&gt;=51,$K3663&lt;=67),"Drizzle",AND($K3663&gt;=71,$K3663&lt;=77),"Snow",AND($K3663&gt;=80,$K3663&lt;=82),"Rain Showers",AND($K3663&gt;=95,$K3663&lt;=99),"Thunderstorm",TRUE,"Cloudy"))</f>
        <v>Partly Cloudy</v>
      </c>
      <c r="G3663" s="3" cm="1">
        <f t="array" ref="G3663">IF($A3663="","",INDEX(OpenMeteoAPI[TemperatureC],ROWS($G$2:G3663)))</f>
        <v>22.2</v>
      </c>
      <c r="H3663" s="4" cm="1">
        <f t="array" ref="H3663">IF($A3663="","",INDEX(OpenMeteoAPI[RelativeHumidityPct],ROWS($H$2:H3663))/100)</f>
        <v>0.43</v>
      </c>
      <c r="I3663" s="4" cm="1">
        <f t="array" ref="I3663">IF($A3663="","",INDEX(OpenMeteoAPI[PrecipitationProbabilityPct],ROWS($I$2:I3663))/100)</f>
        <v>0</v>
      </c>
      <c r="J3663" s="3" cm="1">
        <f t="array" ref="J3663">IF($A3663="","",INDEX(OpenMeteoAPI[PrecipitationMM],ROWS($J$2:J3663)))</f>
        <v>0</v>
      </c>
      <c r="K3663" cm="1">
        <f t="array" ref="K3663">IF($A3663="","",INDEX(OpenMeteoAPI[WeatherCode],ROWS($K$2:K3663)))</f>
        <v>2</v>
      </c>
      <c r="L3663" s="3" cm="1">
        <f t="array" ref="L3663">IF($A3663="","",INDEX(OpenMeteoAPI[WindSpeedKMH],ROWS($L$2:L3663)))</f>
        <v>8.6</v>
      </c>
    </row>
    <row r="3664" spans="1:12">
      <c r="A3664" t="str" cm="1">
        <f t="array" ref="A3664">IFERROR(INDEX(OpenMeteoAPI[City],ROWS($A$2:A3664))&amp;", "&amp;INDEX(OpenMeteoAPI[CountryCode],ROWS($A$2:A3664)),"")</f>
        <v>Oslo, NO</v>
      </c>
      <c r="B3664" t="str" cm="1">
        <f t="array" ref="B3664">IF($A3664="","",INDEX(OpenMeteoAPI[LocationID],ROWS($B$2:B3664)))</f>
        <v>NO-OSL</v>
      </c>
      <c r="C3664" s="5" cm="1">
        <f t="array" ref="C3664">IF($A3664="","",INDEX(OpenMeteoAPI[ForecastDateTime],ROWS($C$2:C3664)))</f>
        <v>46212.583333333336</v>
      </c>
      <c r="D3664" t="str">
        <f t="shared" si="57"/>
        <v>2PM</v>
      </c>
      <c r="E3664" t="str" cm="1">
        <f t="array" ref="E3664">IF($K3664="","",_xlfn.IFS($K3664=0,_xlfn.UNICHAR(9728),$K3664&lt;=3,_xlfn.UNICHAR(9729),OR($K3664=45,$K3664=48),"~",AND($K3664&gt;=51,$K3664&lt;=67),_xlfn.UNICHAR(9748),AND($K3664&gt;=71,$K3664&lt;=77),_xlfn.UNICHAR(10052),AND($K3664&gt;=80,$K3664&lt;=82),_xlfn.UNICHAR(9748),AND($K3664&gt;=95,$K3664&lt;=99),_xlfn.UNICHAR(9889),TRUE,_xlfn.UNICHAR(9729)))</f>
        <v>☁</v>
      </c>
      <c r="F3664" t="str" cm="1">
        <f t="array" ref="F3664">IF($K3664="","",_xlfn.IFS($K3664=0,"Clear",$K3664&lt;=3,"Partly Cloudy",OR($K3664=45,$K3664=48),"Fog",AND($K3664&gt;=51,$K3664&lt;=67),"Drizzle",AND($K3664&gt;=71,$K3664&lt;=77),"Snow",AND($K3664&gt;=80,$K3664&lt;=82),"Rain Showers",AND($K3664&gt;=95,$K3664&lt;=99),"Thunderstorm",TRUE,"Cloudy"))</f>
        <v>Partly Cloudy</v>
      </c>
      <c r="G3664" s="3" cm="1">
        <f t="array" ref="G3664">IF($A3664="","",INDEX(OpenMeteoAPI[TemperatureC],ROWS($G$2:G3664)))</f>
        <v>23.2</v>
      </c>
      <c r="H3664" s="4" cm="1">
        <f t="array" ref="H3664">IF($A3664="","",INDEX(OpenMeteoAPI[RelativeHumidityPct],ROWS($H$2:H3664))/100)</f>
        <v>0.44</v>
      </c>
      <c r="I3664" s="4" cm="1">
        <f t="array" ref="I3664">IF($A3664="","",INDEX(OpenMeteoAPI[PrecipitationProbabilityPct],ROWS($I$2:I3664))/100)</f>
        <v>0</v>
      </c>
      <c r="J3664" s="3" cm="1">
        <f t="array" ref="J3664">IF($A3664="","",INDEX(OpenMeteoAPI[PrecipitationMM],ROWS($J$2:J3664)))</f>
        <v>0</v>
      </c>
      <c r="K3664" cm="1">
        <f t="array" ref="K3664">IF($A3664="","",INDEX(OpenMeteoAPI[WeatherCode],ROWS($K$2:K3664)))</f>
        <v>2</v>
      </c>
      <c r="L3664" s="3" cm="1">
        <f t="array" ref="L3664">IF($A3664="","",INDEX(OpenMeteoAPI[WindSpeedKMH],ROWS($L$2:L3664)))</f>
        <v>8.6</v>
      </c>
    </row>
    <row r="3665" spans="1:12">
      <c r="A3665" t="str" cm="1">
        <f t="array" ref="A3665">IFERROR(INDEX(OpenMeteoAPI[City],ROWS($A$2:A3665))&amp;", "&amp;INDEX(OpenMeteoAPI[CountryCode],ROWS($A$2:A3665)),"")</f>
        <v>Oslo, NO</v>
      </c>
      <c r="B3665" t="str" cm="1">
        <f t="array" ref="B3665">IF($A3665="","",INDEX(OpenMeteoAPI[LocationID],ROWS($B$2:B3665)))</f>
        <v>NO-OSL</v>
      </c>
      <c r="C3665" s="5" cm="1">
        <f t="array" ref="C3665">IF($A3665="","",INDEX(OpenMeteoAPI[ForecastDateTime],ROWS($C$2:C3665)))</f>
        <v>46212.625</v>
      </c>
      <c r="D3665" t="str">
        <f t="shared" si="57"/>
        <v>3PM</v>
      </c>
      <c r="E3665" t="str" cm="1">
        <f t="array" ref="E3665">IF($K3665="","",_xlfn.IFS($K3665=0,_xlfn.UNICHAR(9728),$K3665&lt;=3,_xlfn.UNICHAR(9729),OR($K3665=45,$K3665=48),"~",AND($K3665&gt;=51,$K3665&lt;=67),_xlfn.UNICHAR(9748),AND($K3665&gt;=71,$K3665&lt;=77),_xlfn.UNICHAR(10052),AND($K3665&gt;=80,$K3665&lt;=82),_xlfn.UNICHAR(9748),AND($K3665&gt;=95,$K3665&lt;=99),_xlfn.UNICHAR(9889),TRUE,_xlfn.UNICHAR(9729)))</f>
        <v>☁</v>
      </c>
      <c r="F3665" t="str" cm="1">
        <f t="array" ref="F3665">IF($K3665="","",_xlfn.IFS($K3665=0,"Clear",$K3665&lt;=3,"Partly Cloudy",OR($K3665=45,$K3665=48),"Fog",AND($K3665&gt;=51,$K3665&lt;=67),"Drizzle",AND($K3665&gt;=71,$K3665&lt;=77),"Snow",AND($K3665&gt;=80,$K3665&lt;=82),"Rain Showers",AND($K3665&gt;=95,$K3665&lt;=99),"Thunderstorm",TRUE,"Cloudy"))</f>
        <v>Partly Cloudy</v>
      </c>
      <c r="G3665" s="3" cm="1">
        <f t="array" ref="G3665">IF($A3665="","",INDEX(OpenMeteoAPI[TemperatureC],ROWS($G$2:G3665)))</f>
        <v>24</v>
      </c>
      <c r="H3665" s="4" cm="1">
        <f t="array" ref="H3665">IF($A3665="","",INDEX(OpenMeteoAPI[RelativeHumidityPct],ROWS($H$2:H3665))/100)</f>
        <v>0.42</v>
      </c>
      <c r="I3665" s="4" cm="1">
        <f t="array" ref="I3665">IF($A3665="","",INDEX(OpenMeteoAPI[PrecipitationProbabilityPct],ROWS($I$2:I3665))/100)</f>
        <v>0</v>
      </c>
      <c r="J3665" s="3" cm="1">
        <f t="array" ref="J3665">IF($A3665="","",INDEX(OpenMeteoAPI[PrecipitationMM],ROWS($J$2:J3665)))</f>
        <v>0</v>
      </c>
      <c r="K3665" cm="1">
        <f t="array" ref="K3665">IF($A3665="","",INDEX(OpenMeteoAPI[WeatherCode],ROWS($K$2:K3665)))</f>
        <v>2</v>
      </c>
      <c r="L3665" s="3" cm="1">
        <f t="array" ref="L3665">IF($A3665="","",INDEX(OpenMeteoAPI[WindSpeedKMH],ROWS($L$2:L3665)))</f>
        <v>7.2</v>
      </c>
    </row>
    <row r="3666" spans="1:12">
      <c r="A3666" t="str" cm="1">
        <f t="array" ref="A3666">IFERROR(INDEX(OpenMeteoAPI[City],ROWS($A$2:A3666))&amp;", "&amp;INDEX(OpenMeteoAPI[CountryCode],ROWS($A$2:A3666)),"")</f>
        <v>Oslo, NO</v>
      </c>
      <c r="B3666" t="str" cm="1">
        <f t="array" ref="B3666">IF($A3666="","",INDEX(OpenMeteoAPI[LocationID],ROWS($B$2:B3666)))</f>
        <v>NO-OSL</v>
      </c>
      <c r="C3666" s="5" cm="1">
        <f t="array" ref="C3666">IF($A3666="","",INDEX(OpenMeteoAPI[ForecastDateTime],ROWS($C$2:C3666)))</f>
        <v>46212.666666666664</v>
      </c>
      <c r="D3666" t="str">
        <f t="shared" si="57"/>
        <v>4PM</v>
      </c>
      <c r="E3666" t="str" cm="1">
        <f t="array" ref="E3666">IF($K3666="","",_xlfn.IFS($K3666=0,_xlfn.UNICHAR(9728),$K3666&lt;=3,_xlfn.UNICHAR(9729),OR($K3666=45,$K3666=48),"~",AND($K3666&gt;=51,$K3666&lt;=67),_xlfn.UNICHAR(9748),AND($K3666&gt;=71,$K3666&lt;=77),_xlfn.UNICHAR(10052),AND($K3666&gt;=80,$K3666&lt;=82),_xlfn.UNICHAR(9748),AND($K3666&gt;=95,$K3666&lt;=99),_xlfn.UNICHAR(9889),TRUE,_xlfn.UNICHAR(9729)))</f>
        <v>☁</v>
      </c>
      <c r="F3666" t="str" cm="1">
        <f t="array" ref="F3666">IF($K3666="","",_xlfn.IFS($K3666=0,"Clear",$K3666&lt;=3,"Partly Cloudy",OR($K3666=45,$K3666=48),"Fog",AND($K3666&gt;=51,$K3666&lt;=67),"Drizzle",AND($K3666&gt;=71,$K3666&lt;=77),"Snow",AND($K3666&gt;=80,$K3666&lt;=82),"Rain Showers",AND($K3666&gt;=95,$K3666&lt;=99),"Thunderstorm",TRUE,"Cloudy"))</f>
        <v>Partly Cloudy</v>
      </c>
      <c r="G3666" s="3" cm="1">
        <f t="array" ref="G3666">IF($A3666="","",INDEX(OpenMeteoAPI[TemperatureC],ROWS($G$2:G3666)))</f>
        <v>24.9</v>
      </c>
      <c r="H3666" s="4" cm="1">
        <f t="array" ref="H3666">IF($A3666="","",INDEX(OpenMeteoAPI[RelativeHumidityPct],ROWS($H$2:H3666))/100)</f>
        <v>0.41</v>
      </c>
      <c r="I3666" s="4" cm="1">
        <f t="array" ref="I3666">IF($A3666="","",INDEX(OpenMeteoAPI[PrecipitationProbabilityPct],ROWS($I$2:I3666))/100)</f>
        <v>0</v>
      </c>
      <c r="J3666" s="3" cm="1">
        <f t="array" ref="J3666">IF($A3666="","",INDEX(OpenMeteoAPI[PrecipitationMM],ROWS($J$2:J3666)))</f>
        <v>0</v>
      </c>
      <c r="K3666" cm="1">
        <f t="array" ref="K3666">IF($A3666="","",INDEX(OpenMeteoAPI[WeatherCode],ROWS($K$2:K3666)))</f>
        <v>1</v>
      </c>
      <c r="L3666" s="3" cm="1">
        <f t="array" ref="L3666">IF($A3666="","",INDEX(OpenMeteoAPI[WindSpeedKMH],ROWS($L$2:L3666)))</f>
        <v>6.1</v>
      </c>
    </row>
    <row r="3667" spans="1:12">
      <c r="A3667" t="str" cm="1">
        <f t="array" ref="A3667">IFERROR(INDEX(OpenMeteoAPI[City],ROWS($A$2:A3667))&amp;", "&amp;INDEX(OpenMeteoAPI[CountryCode],ROWS($A$2:A3667)),"")</f>
        <v>Oslo, NO</v>
      </c>
      <c r="B3667" t="str" cm="1">
        <f t="array" ref="B3667">IF($A3667="","",INDEX(OpenMeteoAPI[LocationID],ROWS($B$2:B3667)))</f>
        <v>NO-OSL</v>
      </c>
      <c r="C3667" s="5" cm="1">
        <f t="array" ref="C3667">IF($A3667="","",INDEX(OpenMeteoAPI[ForecastDateTime],ROWS($C$2:C3667)))</f>
        <v>46212.708333333336</v>
      </c>
      <c r="D3667" t="str">
        <f t="shared" si="57"/>
        <v>5PM</v>
      </c>
      <c r="E3667" t="str" cm="1">
        <f t="array" ref="E3667">IF($K3667="","",_xlfn.IFS($K3667=0,_xlfn.UNICHAR(9728),$K3667&lt;=3,_xlfn.UNICHAR(9729),OR($K3667=45,$K3667=48),"~",AND($K3667&gt;=51,$K3667&lt;=67),_xlfn.UNICHAR(9748),AND($K3667&gt;=71,$K3667&lt;=77),_xlfn.UNICHAR(10052),AND($K3667&gt;=80,$K3667&lt;=82),_xlfn.UNICHAR(9748),AND($K3667&gt;=95,$K3667&lt;=99),_xlfn.UNICHAR(9889),TRUE,_xlfn.UNICHAR(9729)))</f>
        <v>☀</v>
      </c>
      <c r="F3667" t="str" cm="1">
        <f t="array" ref="F3667">IF($K3667="","",_xlfn.IFS($K3667=0,"Clear",$K3667&lt;=3,"Partly Cloudy",OR($K3667=45,$K3667=48),"Fog",AND($K3667&gt;=51,$K3667&lt;=67),"Drizzle",AND($K3667&gt;=71,$K3667&lt;=77),"Snow",AND($K3667&gt;=80,$K3667&lt;=82),"Rain Showers",AND($K3667&gt;=95,$K3667&lt;=99),"Thunderstorm",TRUE,"Cloudy"))</f>
        <v>Clear</v>
      </c>
      <c r="G3667" s="3" cm="1">
        <f t="array" ref="G3667">IF($A3667="","",INDEX(OpenMeteoAPI[TemperatureC],ROWS($G$2:G3667)))</f>
        <v>25.7</v>
      </c>
      <c r="H3667" s="4" cm="1">
        <f t="array" ref="H3667">IF($A3667="","",INDEX(OpenMeteoAPI[RelativeHumidityPct],ROWS($H$2:H3667))/100)</f>
        <v>0.4</v>
      </c>
      <c r="I3667" s="4" cm="1">
        <f t="array" ref="I3667">IF($A3667="","",INDEX(OpenMeteoAPI[PrecipitationProbabilityPct],ROWS($I$2:I3667))/100)</f>
        <v>0</v>
      </c>
      <c r="J3667" s="3" cm="1">
        <f t="array" ref="J3667">IF($A3667="","",INDEX(OpenMeteoAPI[PrecipitationMM],ROWS($J$2:J3667)))</f>
        <v>0</v>
      </c>
      <c r="K3667" cm="1">
        <f t="array" ref="K3667">IF($A3667="","",INDEX(OpenMeteoAPI[WeatherCode],ROWS($K$2:K3667)))</f>
        <v>0</v>
      </c>
      <c r="L3667" s="3" cm="1">
        <f t="array" ref="L3667">IF($A3667="","",INDEX(OpenMeteoAPI[WindSpeedKMH],ROWS($L$2:L3667)))</f>
        <v>5.8</v>
      </c>
    </row>
    <row r="3668" spans="1:12">
      <c r="A3668" t="str" cm="1">
        <f t="array" ref="A3668">IFERROR(INDEX(OpenMeteoAPI[City],ROWS($A$2:A3668))&amp;", "&amp;INDEX(OpenMeteoAPI[CountryCode],ROWS($A$2:A3668)),"")</f>
        <v>Oslo, NO</v>
      </c>
      <c r="B3668" t="str" cm="1">
        <f t="array" ref="B3668">IF($A3668="","",INDEX(OpenMeteoAPI[LocationID],ROWS($B$2:B3668)))</f>
        <v>NO-OSL</v>
      </c>
      <c r="C3668" s="5" cm="1">
        <f t="array" ref="C3668">IF($A3668="","",INDEX(OpenMeteoAPI[ForecastDateTime],ROWS($C$2:C3668)))</f>
        <v>46212.75</v>
      </c>
      <c r="D3668" t="str">
        <f t="shared" si="57"/>
        <v>6PM</v>
      </c>
      <c r="E3668" t="str" cm="1">
        <f t="array" ref="E3668">IF($K3668="","",_xlfn.IFS($K3668=0,_xlfn.UNICHAR(9728),$K3668&lt;=3,_xlfn.UNICHAR(9729),OR($K3668=45,$K3668=48),"~",AND($K3668&gt;=51,$K3668&lt;=67),_xlfn.UNICHAR(9748),AND($K3668&gt;=71,$K3668&lt;=77),_xlfn.UNICHAR(10052),AND($K3668&gt;=80,$K3668&lt;=82),_xlfn.UNICHAR(9748),AND($K3668&gt;=95,$K3668&lt;=99),_xlfn.UNICHAR(9889),TRUE,_xlfn.UNICHAR(9729)))</f>
        <v>☀</v>
      </c>
      <c r="F3668" t="str" cm="1">
        <f t="array" ref="F3668">IF($K3668="","",_xlfn.IFS($K3668=0,"Clear",$K3668&lt;=3,"Partly Cloudy",OR($K3668=45,$K3668=48),"Fog",AND($K3668&gt;=51,$K3668&lt;=67),"Drizzle",AND($K3668&gt;=71,$K3668&lt;=77),"Snow",AND($K3668&gt;=80,$K3668&lt;=82),"Rain Showers",AND($K3668&gt;=95,$K3668&lt;=99),"Thunderstorm",TRUE,"Cloudy"))</f>
        <v>Clear</v>
      </c>
      <c r="G3668" s="3" cm="1">
        <f t="array" ref="G3668">IF($A3668="","",INDEX(OpenMeteoAPI[TemperatureC],ROWS($G$2:G3668)))</f>
        <v>25.9</v>
      </c>
      <c r="H3668" s="4" cm="1">
        <f t="array" ref="H3668">IF($A3668="","",INDEX(OpenMeteoAPI[RelativeHumidityPct],ROWS($H$2:H3668))/100)</f>
        <v>0.39</v>
      </c>
      <c r="I3668" s="4" cm="1">
        <f t="array" ref="I3668">IF($A3668="","",INDEX(OpenMeteoAPI[PrecipitationProbabilityPct],ROWS($I$2:I3668))/100)</f>
        <v>0</v>
      </c>
      <c r="J3668" s="3" cm="1">
        <f t="array" ref="J3668">IF($A3668="","",INDEX(OpenMeteoAPI[PrecipitationMM],ROWS($J$2:J3668)))</f>
        <v>0</v>
      </c>
      <c r="K3668" cm="1">
        <f t="array" ref="K3668">IF($A3668="","",INDEX(OpenMeteoAPI[WeatherCode],ROWS($K$2:K3668)))</f>
        <v>0</v>
      </c>
      <c r="L3668" s="3" cm="1">
        <f t="array" ref="L3668">IF($A3668="","",INDEX(OpenMeteoAPI[WindSpeedKMH],ROWS($L$2:L3668)))</f>
        <v>6.5</v>
      </c>
    </row>
    <row r="3669" spans="1:12">
      <c r="A3669" t="str" cm="1">
        <f t="array" ref="A3669">IFERROR(INDEX(OpenMeteoAPI[City],ROWS($A$2:A3669))&amp;", "&amp;INDEX(OpenMeteoAPI[CountryCode],ROWS($A$2:A3669)),"")</f>
        <v>Oslo, NO</v>
      </c>
      <c r="B3669" t="str" cm="1">
        <f t="array" ref="B3669">IF($A3669="","",INDEX(OpenMeteoAPI[LocationID],ROWS($B$2:B3669)))</f>
        <v>NO-OSL</v>
      </c>
      <c r="C3669" s="5" cm="1">
        <f t="array" ref="C3669">IF($A3669="","",INDEX(OpenMeteoAPI[ForecastDateTime],ROWS($C$2:C3669)))</f>
        <v>46212.791666666664</v>
      </c>
      <c r="D3669" t="str">
        <f t="shared" si="57"/>
        <v>7PM</v>
      </c>
      <c r="E3669" t="str" cm="1">
        <f t="array" ref="E3669">IF($K3669="","",_xlfn.IFS($K3669=0,_xlfn.UNICHAR(9728),$K3669&lt;=3,_xlfn.UNICHAR(9729),OR($K3669=45,$K3669=48),"~",AND($K3669&gt;=51,$K3669&lt;=67),_xlfn.UNICHAR(9748),AND($K3669&gt;=71,$K3669&lt;=77),_xlfn.UNICHAR(10052),AND($K3669&gt;=80,$K3669&lt;=82),_xlfn.UNICHAR(9748),AND($K3669&gt;=95,$K3669&lt;=99),_xlfn.UNICHAR(9889),TRUE,_xlfn.UNICHAR(9729)))</f>
        <v>☀</v>
      </c>
      <c r="F3669" t="str" cm="1">
        <f t="array" ref="F3669">IF($K3669="","",_xlfn.IFS($K3669=0,"Clear",$K3669&lt;=3,"Partly Cloudy",OR($K3669=45,$K3669=48),"Fog",AND($K3669&gt;=51,$K3669&lt;=67),"Drizzle",AND($K3669&gt;=71,$K3669&lt;=77),"Snow",AND($K3669&gt;=80,$K3669&lt;=82),"Rain Showers",AND($K3669&gt;=95,$K3669&lt;=99),"Thunderstorm",TRUE,"Cloudy"))</f>
        <v>Clear</v>
      </c>
      <c r="G3669" s="3" cm="1">
        <f t="array" ref="G3669">IF($A3669="","",INDEX(OpenMeteoAPI[TemperatureC],ROWS($G$2:G3669)))</f>
        <v>25.7</v>
      </c>
      <c r="H3669" s="4" cm="1">
        <f t="array" ref="H3669">IF($A3669="","",INDEX(OpenMeteoAPI[RelativeHumidityPct],ROWS($H$2:H3669))/100)</f>
        <v>0.4</v>
      </c>
      <c r="I3669" s="4" cm="1">
        <f t="array" ref="I3669">IF($A3669="","",INDEX(OpenMeteoAPI[PrecipitationProbabilityPct],ROWS($I$2:I3669))/100)</f>
        <v>0</v>
      </c>
      <c r="J3669" s="3" cm="1">
        <f t="array" ref="J3669">IF($A3669="","",INDEX(OpenMeteoAPI[PrecipitationMM],ROWS($J$2:J3669)))</f>
        <v>0</v>
      </c>
      <c r="K3669" cm="1">
        <f t="array" ref="K3669">IF($A3669="","",INDEX(OpenMeteoAPI[WeatherCode],ROWS($K$2:K3669)))</f>
        <v>0</v>
      </c>
      <c r="L3669" s="3" cm="1">
        <f t="array" ref="L3669">IF($A3669="","",INDEX(OpenMeteoAPI[WindSpeedKMH],ROWS($L$2:L3669)))</f>
        <v>6.1</v>
      </c>
    </row>
    <row r="3670" spans="1:12">
      <c r="A3670" t="str" cm="1">
        <f t="array" ref="A3670">IFERROR(INDEX(OpenMeteoAPI[City],ROWS($A$2:A3670))&amp;", "&amp;INDEX(OpenMeteoAPI[CountryCode],ROWS($A$2:A3670)),"")</f>
        <v>Oslo, NO</v>
      </c>
      <c r="B3670" t="str" cm="1">
        <f t="array" ref="B3670">IF($A3670="","",INDEX(OpenMeteoAPI[LocationID],ROWS($B$2:B3670)))</f>
        <v>NO-OSL</v>
      </c>
      <c r="C3670" s="5" cm="1">
        <f t="array" ref="C3670">IF($A3670="","",INDEX(OpenMeteoAPI[ForecastDateTime],ROWS($C$2:C3670)))</f>
        <v>46212.833333333336</v>
      </c>
      <c r="D3670" t="str">
        <f t="shared" si="57"/>
        <v>8PM</v>
      </c>
      <c r="E3670" t="str" cm="1">
        <f t="array" ref="E3670">IF($K3670="","",_xlfn.IFS($K3670=0,_xlfn.UNICHAR(9728),$K3670&lt;=3,_xlfn.UNICHAR(9729),OR($K3670=45,$K3670=48),"~",AND($K3670&gt;=51,$K3670&lt;=67),_xlfn.UNICHAR(9748),AND($K3670&gt;=71,$K3670&lt;=77),_xlfn.UNICHAR(10052),AND($K3670&gt;=80,$K3670&lt;=82),_xlfn.UNICHAR(9748),AND($K3670&gt;=95,$K3670&lt;=99),_xlfn.UNICHAR(9889),TRUE,_xlfn.UNICHAR(9729)))</f>
        <v>☀</v>
      </c>
      <c r="F3670" t="str" cm="1">
        <f t="array" ref="F3670">IF($K3670="","",_xlfn.IFS($K3670=0,"Clear",$K3670&lt;=3,"Partly Cloudy",OR($K3670=45,$K3670=48),"Fog",AND($K3670&gt;=51,$K3670&lt;=67),"Drizzle",AND($K3670&gt;=71,$K3670&lt;=77),"Snow",AND($K3670&gt;=80,$K3670&lt;=82),"Rain Showers",AND($K3670&gt;=95,$K3670&lt;=99),"Thunderstorm",TRUE,"Cloudy"))</f>
        <v>Clear</v>
      </c>
      <c r="G3670" s="3" cm="1">
        <f t="array" ref="G3670">IF($A3670="","",INDEX(OpenMeteoAPI[TemperatureC],ROWS($G$2:G3670)))</f>
        <v>25.1</v>
      </c>
      <c r="H3670" s="4" cm="1">
        <f t="array" ref="H3670">IF($A3670="","",INDEX(OpenMeteoAPI[RelativeHumidityPct],ROWS($H$2:H3670))/100)</f>
        <v>0.41</v>
      </c>
      <c r="I3670" s="4" cm="1">
        <f t="array" ref="I3670">IF($A3670="","",INDEX(OpenMeteoAPI[PrecipitationProbabilityPct],ROWS($I$2:I3670))/100)</f>
        <v>0</v>
      </c>
      <c r="J3670" s="3" cm="1">
        <f t="array" ref="J3670">IF($A3670="","",INDEX(OpenMeteoAPI[PrecipitationMM],ROWS($J$2:J3670)))</f>
        <v>0</v>
      </c>
      <c r="K3670" cm="1">
        <f t="array" ref="K3670">IF($A3670="","",INDEX(OpenMeteoAPI[WeatherCode],ROWS($K$2:K3670)))</f>
        <v>0</v>
      </c>
      <c r="L3670" s="3" cm="1">
        <f t="array" ref="L3670">IF($A3670="","",INDEX(OpenMeteoAPI[WindSpeedKMH],ROWS($L$2:L3670)))</f>
        <v>4.3</v>
      </c>
    </row>
    <row r="3671" spans="1:12">
      <c r="A3671" t="str" cm="1">
        <f t="array" ref="A3671">IFERROR(INDEX(OpenMeteoAPI[City],ROWS($A$2:A3671))&amp;", "&amp;INDEX(OpenMeteoAPI[CountryCode],ROWS($A$2:A3671)),"")</f>
        <v>Oslo, NO</v>
      </c>
      <c r="B3671" t="str" cm="1">
        <f t="array" ref="B3671">IF($A3671="","",INDEX(OpenMeteoAPI[LocationID],ROWS($B$2:B3671)))</f>
        <v>NO-OSL</v>
      </c>
      <c r="C3671" s="5" cm="1">
        <f t="array" ref="C3671">IF($A3671="","",INDEX(OpenMeteoAPI[ForecastDateTime],ROWS($C$2:C3671)))</f>
        <v>46212.875</v>
      </c>
      <c r="D3671" t="str">
        <f t="shared" si="57"/>
        <v>9PM</v>
      </c>
      <c r="E3671" t="str" cm="1">
        <f t="array" ref="E3671">IF($K3671="","",_xlfn.IFS($K3671=0,_xlfn.UNICHAR(9728),$K3671&lt;=3,_xlfn.UNICHAR(9729),OR($K3671=45,$K3671=48),"~",AND($K3671&gt;=51,$K3671&lt;=67),_xlfn.UNICHAR(9748),AND($K3671&gt;=71,$K3671&lt;=77),_xlfn.UNICHAR(10052),AND($K3671&gt;=80,$K3671&lt;=82),_xlfn.UNICHAR(9748),AND($K3671&gt;=95,$K3671&lt;=99),_xlfn.UNICHAR(9889),TRUE,_xlfn.UNICHAR(9729)))</f>
        <v>☀</v>
      </c>
      <c r="F3671" t="str" cm="1">
        <f t="array" ref="F3671">IF($K3671="","",_xlfn.IFS($K3671=0,"Clear",$K3671&lt;=3,"Partly Cloudy",OR($K3671=45,$K3671=48),"Fog",AND($K3671&gt;=51,$K3671&lt;=67),"Drizzle",AND($K3671&gt;=71,$K3671&lt;=77),"Snow",AND($K3671&gt;=80,$K3671&lt;=82),"Rain Showers",AND($K3671&gt;=95,$K3671&lt;=99),"Thunderstorm",TRUE,"Cloudy"))</f>
        <v>Clear</v>
      </c>
      <c r="G3671" s="3" cm="1">
        <f t="array" ref="G3671">IF($A3671="","",INDEX(OpenMeteoAPI[TemperatureC],ROWS($G$2:G3671)))</f>
        <v>24.3</v>
      </c>
      <c r="H3671" s="4" cm="1">
        <f t="array" ref="H3671">IF($A3671="","",INDEX(OpenMeteoAPI[RelativeHumidityPct],ROWS($H$2:H3671))/100)</f>
        <v>0.43</v>
      </c>
      <c r="I3671" s="4" cm="1">
        <f t="array" ref="I3671">IF($A3671="","",INDEX(OpenMeteoAPI[PrecipitationProbabilityPct],ROWS($I$2:I3671))/100)</f>
        <v>0</v>
      </c>
      <c r="J3671" s="3" cm="1">
        <f t="array" ref="J3671">IF($A3671="","",INDEX(OpenMeteoAPI[PrecipitationMM],ROWS($J$2:J3671)))</f>
        <v>0</v>
      </c>
      <c r="K3671" cm="1">
        <f t="array" ref="K3671">IF($A3671="","",INDEX(OpenMeteoAPI[WeatherCode],ROWS($K$2:K3671)))</f>
        <v>0</v>
      </c>
      <c r="L3671" s="3" cm="1">
        <f t="array" ref="L3671">IF($A3671="","",INDEX(OpenMeteoAPI[WindSpeedKMH],ROWS($L$2:L3671)))</f>
        <v>6.1</v>
      </c>
    </row>
    <row r="3672" spans="1:12">
      <c r="A3672" t="str" cm="1">
        <f t="array" ref="A3672">IFERROR(INDEX(OpenMeteoAPI[City],ROWS($A$2:A3672))&amp;", "&amp;INDEX(OpenMeteoAPI[CountryCode],ROWS($A$2:A3672)),"")</f>
        <v>Oslo, NO</v>
      </c>
      <c r="B3672" t="str" cm="1">
        <f t="array" ref="B3672">IF($A3672="","",INDEX(OpenMeteoAPI[LocationID],ROWS($B$2:B3672)))</f>
        <v>NO-OSL</v>
      </c>
      <c r="C3672" s="5" cm="1">
        <f t="array" ref="C3672">IF($A3672="","",INDEX(OpenMeteoAPI[ForecastDateTime],ROWS($C$2:C3672)))</f>
        <v>46212.916666666664</v>
      </c>
      <c r="D3672" t="str">
        <f t="shared" si="57"/>
        <v>10PM</v>
      </c>
      <c r="E3672" t="str" cm="1">
        <f t="array" ref="E3672">IF($K3672="","",_xlfn.IFS($K3672=0,_xlfn.UNICHAR(9728),$K3672&lt;=3,_xlfn.UNICHAR(9729),OR($K3672=45,$K3672=48),"~",AND($K3672&gt;=51,$K3672&lt;=67),_xlfn.UNICHAR(9748),AND($K3672&gt;=71,$K3672&lt;=77),_xlfn.UNICHAR(10052),AND($K3672&gt;=80,$K3672&lt;=82),_xlfn.UNICHAR(9748),AND($K3672&gt;=95,$K3672&lt;=99),_xlfn.UNICHAR(9889),TRUE,_xlfn.UNICHAR(9729)))</f>
        <v>☀</v>
      </c>
      <c r="F3672" t="str" cm="1">
        <f t="array" ref="F3672">IF($K3672="","",_xlfn.IFS($K3672=0,"Clear",$K3672&lt;=3,"Partly Cloudy",OR($K3672=45,$K3672=48),"Fog",AND($K3672&gt;=51,$K3672&lt;=67),"Drizzle",AND($K3672&gt;=71,$K3672&lt;=77),"Snow",AND($K3672&gt;=80,$K3672&lt;=82),"Rain Showers",AND($K3672&gt;=95,$K3672&lt;=99),"Thunderstorm",TRUE,"Cloudy"))</f>
        <v>Clear</v>
      </c>
      <c r="G3672" s="3" cm="1">
        <f t="array" ref="G3672">IF($A3672="","",INDEX(OpenMeteoAPI[TemperatureC],ROWS($G$2:G3672)))</f>
        <v>23</v>
      </c>
      <c r="H3672" s="4" cm="1">
        <f t="array" ref="H3672">IF($A3672="","",INDEX(OpenMeteoAPI[RelativeHumidityPct],ROWS($H$2:H3672))/100)</f>
        <v>0.47</v>
      </c>
      <c r="I3672" s="4" cm="1">
        <f t="array" ref="I3672">IF($A3672="","",INDEX(OpenMeteoAPI[PrecipitationProbabilityPct],ROWS($I$2:I3672))/100)</f>
        <v>0</v>
      </c>
      <c r="J3672" s="3" cm="1">
        <f t="array" ref="J3672">IF($A3672="","",INDEX(OpenMeteoAPI[PrecipitationMM],ROWS($J$2:J3672)))</f>
        <v>0</v>
      </c>
      <c r="K3672" cm="1">
        <f t="array" ref="K3672">IF($A3672="","",INDEX(OpenMeteoAPI[WeatherCode],ROWS($K$2:K3672)))</f>
        <v>0</v>
      </c>
      <c r="L3672" s="3" cm="1">
        <f t="array" ref="L3672">IF($A3672="","",INDEX(OpenMeteoAPI[WindSpeedKMH],ROWS($L$2:L3672)))</f>
        <v>4.7</v>
      </c>
    </row>
    <row r="3673" spans="1:12">
      <c r="A3673" t="str" cm="1">
        <f t="array" ref="A3673">IFERROR(INDEX(OpenMeteoAPI[City],ROWS($A$2:A3673))&amp;", "&amp;INDEX(OpenMeteoAPI[CountryCode],ROWS($A$2:A3673)),"")</f>
        <v>Oslo, NO</v>
      </c>
      <c r="B3673" t="str" cm="1">
        <f t="array" ref="B3673">IF($A3673="","",INDEX(OpenMeteoAPI[LocationID],ROWS($B$2:B3673)))</f>
        <v>NO-OSL</v>
      </c>
      <c r="C3673" s="5" cm="1">
        <f t="array" ref="C3673">IF($A3673="","",INDEX(OpenMeteoAPI[ForecastDateTime],ROWS($C$2:C3673)))</f>
        <v>46212.958333333336</v>
      </c>
      <c r="D3673" t="str">
        <f t="shared" si="57"/>
        <v>11PM</v>
      </c>
      <c r="E3673" t="str" cm="1">
        <f t="array" ref="E3673">IF($K3673="","",_xlfn.IFS($K3673=0,_xlfn.UNICHAR(9728),$K3673&lt;=3,_xlfn.UNICHAR(9729),OR($K3673=45,$K3673=48),"~",AND($K3673&gt;=51,$K3673&lt;=67),_xlfn.UNICHAR(9748),AND($K3673&gt;=71,$K3673&lt;=77),_xlfn.UNICHAR(10052),AND($K3673&gt;=80,$K3673&lt;=82),_xlfn.UNICHAR(9748),AND($K3673&gt;=95,$K3673&lt;=99),_xlfn.UNICHAR(9889),TRUE,_xlfn.UNICHAR(9729)))</f>
        <v>☀</v>
      </c>
      <c r="F3673" t="str" cm="1">
        <f t="array" ref="F3673">IF($K3673="","",_xlfn.IFS($K3673=0,"Clear",$K3673&lt;=3,"Partly Cloudy",OR($K3673=45,$K3673=48),"Fog",AND($K3673&gt;=51,$K3673&lt;=67),"Drizzle",AND($K3673&gt;=71,$K3673&lt;=77),"Snow",AND($K3673&gt;=80,$K3673&lt;=82),"Rain Showers",AND($K3673&gt;=95,$K3673&lt;=99),"Thunderstorm",TRUE,"Cloudy"))</f>
        <v>Clear</v>
      </c>
      <c r="G3673" s="3" cm="1">
        <f t="array" ref="G3673">IF($A3673="","",INDEX(OpenMeteoAPI[TemperatureC],ROWS($G$2:G3673)))</f>
        <v>21.5</v>
      </c>
      <c r="H3673" s="4" cm="1">
        <f t="array" ref="H3673">IF($A3673="","",INDEX(OpenMeteoAPI[RelativeHumidityPct],ROWS($H$2:H3673))/100)</f>
        <v>0.61</v>
      </c>
      <c r="I3673" s="4" cm="1">
        <f t="array" ref="I3673">IF($A3673="","",INDEX(OpenMeteoAPI[PrecipitationProbabilityPct],ROWS($I$2:I3673))/100)</f>
        <v>0</v>
      </c>
      <c r="J3673" s="3" cm="1">
        <f t="array" ref="J3673">IF($A3673="","",INDEX(OpenMeteoAPI[PrecipitationMM],ROWS($J$2:J3673)))</f>
        <v>0</v>
      </c>
      <c r="K3673" cm="1">
        <f t="array" ref="K3673">IF($A3673="","",INDEX(OpenMeteoAPI[WeatherCode],ROWS($K$2:K3673)))</f>
        <v>0</v>
      </c>
      <c r="L3673" s="3" cm="1">
        <f t="array" ref="L3673">IF($A3673="","",INDEX(OpenMeteoAPI[WindSpeedKMH],ROWS($L$2:L3673)))</f>
        <v>6.8</v>
      </c>
    </row>
    <row r="3674" spans="1:12">
      <c r="A3674" t="str" cm="1">
        <f t="array" ref="A3674">IFERROR(INDEX(OpenMeteoAPI[City],ROWS($A$2:A3674))&amp;", "&amp;INDEX(OpenMeteoAPI[CountryCode],ROWS($A$2:A3674)),"")</f>
        <v>Oslo, NO</v>
      </c>
      <c r="B3674" t="str" cm="1">
        <f t="array" ref="B3674">IF($A3674="","",INDEX(OpenMeteoAPI[LocationID],ROWS($B$2:B3674)))</f>
        <v>NO-OSL</v>
      </c>
      <c r="C3674" s="5" cm="1">
        <f t="array" ref="C3674">IF($A3674="","",INDEX(OpenMeteoAPI[ForecastDateTime],ROWS($C$2:C3674)))</f>
        <v>46213</v>
      </c>
      <c r="D3674" t="str">
        <f t="shared" si="57"/>
        <v>12AM</v>
      </c>
      <c r="E3674" t="str" cm="1">
        <f t="array" ref="E3674">IF($K3674="","",_xlfn.IFS($K3674=0,_xlfn.UNICHAR(9728),$K3674&lt;=3,_xlfn.UNICHAR(9729),OR($K3674=45,$K3674=48),"~",AND($K3674&gt;=51,$K3674&lt;=67),_xlfn.UNICHAR(9748),AND($K3674&gt;=71,$K3674&lt;=77),_xlfn.UNICHAR(10052),AND($K3674&gt;=80,$K3674&lt;=82),_xlfn.UNICHAR(9748),AND($K3674&gt;=95,$K3674&lt;=99),_xlfn.UNICHAR(9889),TRUE,_xlfn.UNICHAR(9729)))</f>
        <v>☀</v>
      </c>
      <c r="F3674" t="str" cm="1">
        <f t="array" ref="F3674">IF($K3674="","",_xlfn.IFS($K3674=0,"Clear",$K3674&lt;=3,"Partly Cloudy",OR($K3674=45,$K3674=48),"Fog",AND($K3674&gt;=51,$K3674&lt;=67),"Drizzle",AND($K3674&gt;=71,$K3674&lt;=77),"Snow",AND($K3674&gt;=80,$K3674&lt;=82),"Rain Showers",AND($K3674&gt;=95,$K3674&lt;=99),"Thunderstorm",TRUE,"Cloudy"))</f>
        <v>Clear</v>
      </c>
      <c r="G3674" s="3" cm="1">
        <f t="array" ref="G3674">IF($A3674="","",INDEX(OpenMeteoAPI[TemperatureC],ROWS($G$2:G3674)))</f>
        <v>20.5</v>
      </c>
      <c r="H3674" s="4" cm="1">
        <f t="array" ref="H3674">IF($A3674="","",INDEX(OpenMeteoAPI[RelativeHumidityPct],ROWS($H$2:H3674))/100)</f>
        <v>0.6</v>
      </c>
      <c r="I3674" s="4" cm="1">
        <f t="array" ref="I3674">IF($A3674="","",INDEX(OpenMeteoAPI[PrecipitationProbabilityPct],ROWS($I$2:I3674))/100)</f>
        <v>0</v>
      </c>
      <c r="J3674" s="3" cm="1">
        <f t="array" ref="J3674">IF($A3674="","",INDEX(OpenMeteoAPI[PrecipitationMM],ROWS($J$2:J3674)))</f>
        <v>0</v>
      </c>
      <c r="K3674" cm="1">
        <f t="array" ref="K3674">IF($A3674="","",INDEX(OpenMeteoAPI[WeatherCode],ROWS($K$2:K3674)))</f>
        <v>0</v>
      </c>
      <c r="L3674" s="3" cm="1">
        <f t="array" ref="L3674">IF($A3674="","",INDEX(OpenMeteoAPI[WindSpeedKMH],ROWS($L$2:L3674)))</f>
        <v>6.1</v>
      </c>
    </row>
    <row r="3675" spans="1:12">
      <c r="A3675" t="str" cm="1">
        <f t="array" ref="A3675">IFERROR(INDEX(OpenMeteoAPI[City],ROWS($A$2:A3675))&amp;", "&amp;INDEX(OpenMeteoAPI[CountryCode],ROWS($A$2:A3675)),"")</f>
        <v>Oslo, NO</v>
      </c>
      <c r="B3675" t="str" cm="1">
        <f t="array" ref="B3675">IF($A3675="","",INDEX(OpenMeteoAPI[LocationID],ROWS($B$2:B3675)))</f>
        <v>NO-OSL</v>
      </c>
      <c r="C3675" s="5" cm="1">
        <f t="array" ref="C3675">IF($A3675="","",INDEX(OpenMeteoAPI[ForecastDateTime],ROWS($C$2:C3675)))</f>
        <v>46213.041666666664</v>
      </c>
      <c r="D3675" t="str">
        <f t="shared" si="57"/>
        <v>1AM</v>
      </c>
      <c r="E3675" t="str" cm="1">
        <f t="array" ref="E3675">IF($K3675="","",_xlfn.IFS($K3675=0,_xlfn.UNICHAR(9728),$K3675&lt;=3,_xlfn.UNICHAR(9729),OR($K3675=45,$K3675=48),"~",AND($K3675&gt;=51,$K3675&lt;=67),_xlfn.UNICHAR(9748),AND($K3675&gt;=71,$K3675&lt;=77),_xlfn.UNICHAR(10052),AND($K3675&gt;=80,$K3675&lt;=82),_xlfn.UNICHAR(9748),AND($K3675&gt;=95,$K3675&lt;=99),_xlfn.UNICHAR(9889),TRUE,_xlfn.UNICHAR(9729)))</f>
        <v>☀</v>
      </c>
      <c r="F3675" t="str" cm="1">
        <f t="array" ref="F3675">IF($K3675="","",_xlfn.IFS($K3675=0,"Clear",$K3675&lt;=3,"Partly Cloudy",OR($K3675=45,$K3675=48),"Fog",AND($K3675&gt;=51,$K3675&lt;=67),"Drizzle",AND($K3675&gt;=71,$K3675&lt;=77),"Snow",AND($K3675&gt;=80,$K3675&lt;=82),"Rain Showers",AND($K3675&gt;=95,$K3675&lt;=99),"Thunderstorm",TRUE,"Cloudy"))</f>
        <v>Clear</v>
      </c>
      <c r="G3675" s="3" cm="1">
        <f t="array" ref="G3675">IF($A3675="","",INDEX(OpenMeteoAPI[TemperatureC],ROWS($G$2:G3675)))</f>
        <v>19.8</v>
      </c>
      <c r="H3675" s="4" cm="1">
        <f t="array" ref="H3675">IF($A3675="","",INDEX(OpenMeteoAPI[RelativeHumidityPct],ROWS($H$2:H3675))/100)</f>
        <v>0.61</v>
      </c>
      <c r="I3675" s="4" cm="1">
        <f t="array" ref="I3675">IF($A3675="","",INDEX(OpenMeteoAPI[PrecipitationProbabilityPct],ROWS($I$2:I3675))/100)</f>
        <v>0</v>
      </c>
      <c r="J3675" s="3" cm="1">
        <f t="array" ref="J3675">IF($A3675="","",INDEX(OpenMeteoAPI[PrecipitationMM],ROWS($J$2:J3675)))</f>
        <v>0</v>
      </c>
      <c r="K3675" cm="1">
        <f t="array" ref="K3675">IF($A3675="","",INDEX(OpenMeteoAPI[WeatherCode],ROWS($K$2:K3675)))</f>
        <v>0</v>
      </c>
      <c r="L3675" s="3" cm="1">
        <f t="array" ref="L3675">IF($A3675="","",INDEX(OpenMeteoAPI[WindSpeedKMH],ROWS($L$2:L3675)))</f>
        <v>6.5</v>
      </c>
    </row>
    <row r="3676" spans="1:12">
      <c r="A3676" t="str" cm="1">
        <f t="array" ref="A3676">IFERROR(INDEX(OpenMeteoAPI[City],ROWS($A$2:A3676))&amp;", "&amp;INDEX(OpenMeteoAPI[CountryCode],ROWS($A$2:A3676)),"")</f>
        <v>Oslo, NO</v>
      </c>
      <c r="B3676" t="str" cm="1">
        <f t="array" ref="B3676">IF($A3676="","",INDEX(OpenMeteoAPI[LocationID],ROWS($B$2:B3676)))</f>
        <v>NO-OSL</v>
      </c>
      <c r="C3676" s="5" cm="1">
        <f t="array" ref="C3676">IF($A3676="","",INDEX(OpenMeteoAPI[ForecastDateTime],ROWS($C$2:C3676)))</f>
        <v>46213.083333333336</v>
      </c>
      <c r="D3676" t="str">
        <f t="shared" si="57"/>
        <v>2AM</v>
      </c>
      <c r="E3676" t="str" cm="1">
        <f t="array" ref="E3676">IF($K3676="","",_xlfn.IFS($K3676=0,_xlfn.UNICHAR(9728),$K3676&lt;=3,_xlfn.UNICHAR(9729),OR($K3676=45,$K3676=48),"~",AND($K3676&gt;=51,$K3676&lt;=67),_xlfn.UNICHAR(9748),AND($K3676&gt;=71,$K3676&lt;=77),_xlfn.UNICHAR(10052),AND($K3676&gt;=80,$K3676&lt;=82),_xlfn.UNICHAR(9748),AND($K3676&gt;=95,$K3676&lt;=99),_xlfn.UNICHAR(9889),TRUE,_xlfn.UNICHAR(9729)))</f>
        <v>☀</v>
      </c>
      <c r="F3676" t="str" cm="1">
        <f t="array" ref="F3676">IF($K3676="","",_xlfn.IFS($K3676=0,"Clear",$K3676&lt;=3,"Partly Cloudy",OR($K3676=45,$K3676=48),"Fog",AND($K3676&gt;=51,$K3676&lt;=67),"Drizzle",AND($K3676&gt;=71,$K3676&lt;=77),"Snow",AND($K3676&gt;=80,$K3676&lt;=82),"Rain Showers",AND($K3676&gt;=95,$K3676&lt;=99),"Thunderstorm",TRUE,"Cloudy"))</f>
        <v>Clear</v>
      </c>
      <c r="G3676" s="3" cm="1">
        <f t="array" ref="G3676">IF($A3676="","",INDEX(OpenMeteoAPI[TemperatureC],ROWS($G$2:G3676)))</f>
        <v>19.100000000000001</v>
      </c>
      <c r="H3676" s="4" cm="1">
        <f t="array" ref="H3676">IF($A3676="","",INDEX(OpenMeteoAPI[RelativeHumidityPct],ROWS($H$2:H3676))/100)</f>
        <v>0.64</v>
      </c>
      <c r="I3676" s="4" cm="1">
        <f t="array" ref="I3676">IF($A3676="","",INDEX(OpenMeteoAPI[PrecipitationProbabilityPct],ROWS($I$2:I3676))/100)</f>
        <v>0</v>
      </c>
      <c r="J3676" s="3" cm="1">
        <f t="array" ref="J3676">IF($A3676="","",INDEX(OpenMeteoAPI[PrecipitationMM],ROWS($J$2:J3676)))</f>
        <v>0</v>
      </c>
      <c r="K3676" cm="1">
        <f t="array" ref="K3676">IF($A3676="","",INDEX(OpenMeteoAPI[WeatherCode],ROWS($K$2:K3676)))</f>
        <v>0</v>
      </c>
      <c r="L3676" s="3" cm="1">
        <f t="array" ref="L3676">IF($A3676="","",INDEX(OpenMeteoAPI[WindSpeedKMH],ROWS($L$2:L3676)))</f>
        <v>7.9</v>
      </c>
    </row>
    <row r="3677" spans="1:12">
      <c r="A3677" t="str" cm="1">
        <f t="array" ref="A3677">IFERROR(INDEX(OpenMeteoAPI[City],ROWS($A$2:A3677))&amp;", "&amp;INDEX(OpenMeteoAPI[CountryCode],ROWS($A$2:A3677)),"")</f>
        <v>Oslo, NO</v>
      </c>
      <c r="B3677" t="str" cm="1">
        <f t="array" ref="B3677">IF($A3677="","",INDEX(OpenMeteoAPI[LocationID],ROWS($B$2:B3677)))</f>
        <v>NO-OSL</v>
      </c>
      <c r="C3677" s="5" cm="1">
        <f t="array" ref="C3677">IF($A3677="","",INDEX(OpenMeteoAPI[ForecastDateTime],ROWS($C$2:C3677)))</f>
        <v>46213.125</v>
      </c>
      <c r="D3677" t="str">
        <f t="shared" si="57"/>
        <v>3AM</v>
      </c>
      <c r="E3677" t="str" cm="1">
        <f t="array" ref="E3677">IF($K3677="","",_xlfn.IFS($K3677=0,_xlfn.UNICHAR(9728),$K3677&lt;=3,_xlfn.UNICHAR(9729),OR($K3677=45,$K3677=48),"~",AND($K3677&gt;=51,$K3677&lt;=67),_xlfn.UNICHAR(9748),AND($K3677&gt;=71,$K3677&lt;=77),_xlfn.UNICHAR(10052),AND($K3677&gt;=80,$K3677&lt;=82),_xlfn.UNICHAR(9748),AND($K3677&gt;=95,$K3677&lt;=99),_xlfn.UNICHAR(9889),TRUE,_xlfn.UNICHAR(9729)))</f>
        <v>☀</v>
      </c>
      <c r="F3677" t="str" cm="1">
        <f t="array" ref="F3677">IF($K3677="","",_xlfn.IFS($K3677=0,"Clear",$K3677&lt;=3,"Partly Cloudy",OR($K3677=45,$K3677=48),"Fog",AND($K3677&gt;=51,$K3677&lt;=67),"Drizzle",AND($K3677&gt;=71,$K3677&lt;=77),"Snow",AND($K3677&gt;=80,$K3677&lt;=82),"Rain Showers",AND($K3677&gt;=95,$K3677&lt;=99),"Thunderstorm",TRUE,"Cloudy"))</f>
        <v>Clear</v>
      </c>
      <c r="G3677" s="3" cm="1">
        <f t="array" ref="G3677">IF($A3677="","",INDEX(OpenMeteoAPI[TemperatureC],ROWS($G$2:G3677)))</f>
        <v>18.7</v>
      </c>
      <c r="H3677" s="4" cm="1">
        <f t="array" ref="H3677">IF($A3677="","",INDEX(OpenMeteoAPI[RelativeHumidityPct],ROWS($H$2:H3677))/100)</f>
        <v>0.64</v>
      </c>
      <c r="I3677" s="4" cm="1">
        <f t="array" ref="I3677">IF($A3677="","",INDEX(OpenMeteoAPI[PrecipitationProbabilityPct],ROWS($I$2:I3677))/100)</f>
        <v>0</v>
      </c>
      <c r="J3677" s="3" cm="1">
        <f t="array" ref="J3677">IF($A3677="","",INDEX(OpenMeteoAPI[PrecipitationMM],ROWS($J$2:J3677)))</f>
        <v>0</v>
      </c>
      <c r="K3677" cm="1">
        <f t="array" ref="K3677">IF($A3677="","",INDEX(OpenMeteoAPI[WeatherCode],ROWS($K$2:K3677)))</f>
        <v>0</v>
      </c>
      <c r="L3677" s="3" cm="1">
        <f t="array" ref="L3677">IF($A3677="","",INDEX(OpenMeteoAPI[WindSpeedKMH],ROWS($L$2:L3677)))</f>
        <v>8.6</v>
      </c>
    </row>
    <row r="3678" spans="1:12">
      <c r="A3678" t="str" cm="1">
        <f t="array" ref="A3678">IFERROR(INDEX(OpenMeteoAPI[City],ROWS($A$2:A3678))&amp;", "&amp;INDEX(OpenMeteoAPI[CountryCode],ROWS($A$2:A3678)),"")</f>
        <v>Oslo, NO</v>
      </c>
      <c r="B3678" t="str" cm="1">
        <f t="array" ref="B3678">IF($A3678="","",INDEX(OpenMeteoAPI[LocationID],ROWS($B$2:B3678)))</f>
        <v>NO-OSL</v>
      </c>
      <c r="C3678" s="5" cm="1">
        <f t="array" ref="C3678">IF($A3678="","",INDEX(OpenMeteoAPI[ForecastDateTime],ROWS($C$2:C3678)))</f>
        <v>46213.166666666664</v>
      </c>
      <c r="D3678" t="str">
        <f t="shared" si="57"/>
        <v>4AM</v>
      </c>
      <c r="E3678" t="str" cm="1">
        <f t="array" ref="E3678">IF($K3678="","",_xlfn.IFS($K3678=0,_xlfn.UNICHAR(9728),$K3678&lt;=3,_xlfn.UNICHAR(9729),OR($K3678=45,$K3678=48),"~",AND($K3678&gt;=51,$K3678&lt;=67),_xlfn.UNICHAR(9748),AND($K3678&gt;=71,$K3678&lt;=77),_xlfn.UNICHAR(10052),AND($K3678&gt;=80,$K3678&lt;=82),_xlfn.UNICHAR(9748),AND($K3678&gt;=95,$K3678&lt;=99),_xlfn.UNICHAR(9889),TRUE,_xlfn.UNICHAR(9729)))</f>
        <v>☀</v>
      </c>
      <c r="F3678" t="str" cm="1">
        <f t="array" ref="F3678">IF($K3678="","",_xlfn.IFS($K3678=0,"Clear",$K3678&lt;=3,"Partly Cloudy",OR($K3678=45,$K3678=48),"Fog",AND($K3678&gt;=51,$K3678&lt;=67),"Drizzle",AND($K3678&gt;=71,$K3678&lt;=77),"Snow",AND($K3678&gt;=80,$K3678&lt;=82),"Rain Showers",AND($K3678&gt;=95,$K3678&lt;=99),"Thunderstorm",TRUE,"Cloudy"))</f>
        <v>Clear</v>
      </c>
      <c r="G3678" s="3" cm="1">
        <f t="array" ref="G3678">IF($A3678="","",INDEX(OpenMeteoAPI[TemperatureC],ROWS($G$2:G3678)))</f>
        <v>18</v>
      </c>
      <c r="H3678" s="4" cm="1">
        <f t="array" ref="H3678">IF($A3678="","",INDEX(OpenMeteoAPI[RelativeHumidityPct],ROWS($H$2:H3678))/100)</f>
        <v>0.69</v>
      </c>
      <c r="I3678" s="4" cm="1">
        <f t="array" ref="I3678">IF($A3678="","",INDEX(OpenMeteoAPI[PrecipitationProbabilityPct],ROWS($I$2:I3678))/100)</f>
        <v>0</v>
      </c>
      <c r="J3678" s="3" cm="1">
        <f t="array" ref="J3678">IF($A3678="","",INDEX(OpenMeteoAPI[PrecipitationMM],ROWS($J$2:J3678)))</f>
        <v>0</v>
      </c>
      <c r="K3678" cm="1">
        <f t="array" ref="K3678">IF($A3678="","",INDEX(OpenMeteoAPI[WeatherCode],ROWS($K$2:K3678)))</f>
        <v>0</v>
      </c>
      <c r="L3678" s="3" cm="1">
        <f t="array" ref="L3678">IF($A3678="","",INDEX(OpenMeteoAPI[WindSpeedKMH],ROWS($L$2:L3678)))</f>
        <v>7.7</v>
      </c>
    </row>
    <row r="3679" spans="1:12">
      <c r="A3679" t="str" cm="1">
        <f t="array" ref="A3679">IFERROR(INDEX(OpenMeteoAPI[City],ROWS($A$2:A3679))&amp;", "&amp;INDEX(OpenMeteoAPI[CountryCode],ROWS($A$2:A3679)),"")</f>
        <v>Oslo, NO</v>
      </c>
      <c r="B3679" t="str" cm="1">
        <f t="array" ref="B3679">IF($A3679="","",INDEX(OpenMeteoAPI[LocationID],ROWS($B$2:B3679)))</f>
        <v>NO-OSL</v>
      </c>
      <c r="C3679" s="5" cm="1">
        <f t="array" ref="C3679">IF($A3679="","",INDEX(OpenMeteoAPI[ForecastDateTime],ROWS($C$2:C3679)))</f>
        <v>46213.208333333336</v>
      </c>
      <c r="D3679" t="str">
        <f t="shared" si="57"/>
        <v>5AM</v>
      </c>
      <c r="E3679" t="str" cm="1">
        <f t="array" ref="E3679">IF($K3679="","",_xlfn.IFS($K3679=0,_xlfn.UNICHAR(9728),$K3679&lt;=3,_xlfn.UNICHAR(9729),OR($K3679=45,$K3679=48),"~",AND($K3679&gt;=51,$K3679&lt;=67),_xlfn.UNICHAR(9748),AND($K3679&gt;=71,$K3679&lt;=77),_xlfn.UNICHAR(10052),AND($K3679&gt;=80,$K3679&lt;=82),_xlfn.UNICHAR(9748),AND($K3679&gt;=95,$K3679&lt;=99),_xlfn.UNICHAR(9889),TRUE,_xlfn.UNICHAR(9729)))</f>
        <v>☀</v>
      </c>
      <c r="F3679" t="str" cm="1">
        <f t="array" ref="F3679">IF($K3679="","",_xlfn.IFS($K3679=0,"Clear",$K3679&lt;=3,"Partly Cloudy",OR($K3679=45,$K3679=48),"Fog",AND($K3679&gt;=51,$K3679&lt;=67),"Drizzle",AND($K3679&gt;=71,$K3679&lt;=77),"Snow",AND($K3679&gt;=80,$K3679&lt;=82),"Rain Showers",AND($K3679&gt;=95,$K3679&lt;=99),"Thunderstorm",TRUE,"Cloudy"))</f>
        <v>Clear</v>
      </c>
      <c r="G3679" s="3" cm="1">
        <f t="array" ref="G3679">IF($A3679="","",INDEX(OpenMeteoAPI[TemperatureC],ROWS($G$2:G3679)))</f>
        <v>17.100000000000001</v>
      </c>
      <c r="H3679" s="4" cm="1">
        <f t="array" ref="H3679">IF($A3679="","",INDEX(OpenMeteoAPI[RelativeHumidityPct],ROWS($H$2:H3679))/100)</f>
        <v>0.74</v>
      </c>
      <c r="I3679" s="4" cm="1">
        <f t="array" ref="I3679">IF($A3679="","",INDEX(OpenMeteoAPI[PrecipitationProbabilityPct],ROWS($I$2:I3679))/100)</f>
        <v>0</v>
      </c>
      <c r="J3679" s="3" cm="1">
        <f t="array" ref="J3679">IF($A3679="","",INDEX(OpenMeteoAPI[PrecipitationMM],ROWS($J$2:J3679)))</f>
        <v>0</v>
      </c>
      <c r="K3679" cm="1">
        <f t="array" ref="K3679">IF($A3679="","",INDEX(OpenMeteoAPI[WeatherCode],ROWS($K$2:K3679)))</f>
        <v>0</v>
      </c>
      <c r="L3679" s="3" cm="1">
        <f t="array" ref="L3679">IF($A3679="","",INDEX(OpenMeteoAPI[WindSpeedKMH],ROWS($L$2:L3679)))</f>
        <v>7.8</v>
      </c>
    </row>
    <row r="3680" spans="1:12">
      <c r="A3680" t="str" cm="1">
        <f t="array" ref="A3680">IFERROR(INDEX(OpenMeteoAPI[City],ROWS($A$2:A3680))&amp;", "&amp;INDEX(OpenMeteoAPI[CountryCode],ROWS($A$2:A3680)),"")</f>
        <v>Oslo, NO</v>
      </c>
      <c r="B3680" t="str" cm="1">
        <f t="array" ref="B3680">IF($A3680="","",INDEX(OpenMeteoAPI[LocationID],ROWS($B$2:B3680)))</f>
        <v>NO-OSL</v>
      </c>
      <c r="C3680" s="5" cm="1">
        <f t="array" ref="C3680">IF($A3680="","",INDEX(OpenMeteoAPI[ForecastDateTime],ROWS($C$2:C3680)))</f>
        <v>46213.25</v>
      </c>
      <c r="D3680" t="str">
        <f t="shared" si="57"/>
        <v>6AM</v>
      </c>
      <c r="E3680" t="str" cm="1">
        <f t="array" ref="E3680">IF($K3680="","",_xlfn.IFS($K3680=0,_xlfn.UNICHAR(9728),$K3680&lt;=3,_xlfn.UNICHAR(9729),OR($K3680=45,$K3680=48),"~",AND($K3680&gt;=51,$K3680&lt;=67),_xlfn.UNICHAR(9748),AND($K3680&gt;=71,$K3680&lt;=77),_xlfn.UNICHAR(10052),AND($K3680&gt;=80,$K3680&lt;=82),_xlfn.UNICHAR(9748),AND($K3680&gt;=95,$K3680&lt;=99),_xlfn.UNICHAR(9889),TRUE,_xlfn.UNICHAR(9729)))</f>
        <v>☀</v>
      </c>
      <c r="F3680" t="str" cm="1">
        <f t="array" ref="F3680">IF($K3680="","",_xlfn.IFS($K3680=0,"Clear",$K3680&lt;=3,"Partly Cloudy",OR($K3680=45,$K3680=48),"Fog",AND($K3680&gt;=51,$K3680&lt;=67),"Drizzle",AND($K3680&gt;=71,$K3680&lt;=77),"Snow",AND($K3680&gt;=80,$K3680&lt;=82),"Rain Showers",AND($K3680&gt;=95,$K3680&lt;=99),"Thunderstorm",TRUE,"Cloudy"))</f>
        <v>Clear</v>
      </c>
      <c r="G3680" s="3" cm="1">
        <f t="array" ref="G3680">IF($A3680="","",INDEX(OpenMeteoAPI[TemperatureC],ROWS($G$2:G3680)))</f>
        <v>17.2</v>
      </c>
      <c r="H3680" s="4" cm="1">
        <f t="array" ref="H3680">IF($A3680="","",INDEX(OpenMeteoAPI[RelativeHumidityPct],ROWS($H$2:H3680))/100)</f>
        <v>0.76</v>
      </c>
      <c r="I3680" s="4" cm="1">
        <f t="array" ref="I3680">IF($A3680="","",INDEX(OpenMeteoAPI[PrecipitationProbabilityPct],ROWS($I$2:I3680))/100)</f>
        <v>0</v>
      </c>
      <c r="J3680" s="3" cm="1">
        <f t="array" ref="J3680">IF($A3680="","",INDEX(OpenMeteoAPI[PrecipitationMM],ROWS($J$2:J3680)))</f>
        <v>0</v>
      </c>
      <c r="K3680" cm="1">
        <f t="array" ref="K3680">IF($A3680="","",INDEX(OpenMeteoAPI[WeatherCode],ROWS($K$2:K3680)))</f>
        <v>0</v>
      </c>
      <c r="L3680" s="3" cm="1">
        <f t="array" ref="L3680">IF($A3680="","",INDEX(OpenMeteoAPI[WindSpeedKMH],ROWS($L$2:L3680)))</f>
        <v>8.9</v>
      </c>
    </row>
    <row r="3681" spans="1:12">
      <c r="A3681" t="str" cm="1">
        <f t="array" ref="A3681">IFERROR(INDEX(OpenMeteoAPI[City],ROWS($A$2:A3681))&amp;", "&amp;INDEX(OpenMeteoAPI[CountryCode],ROWS($A$2:A3681)),"")</f>
        <v>Oslo, NO</v>
      </c>
      <c r="B3681" t="str" cm="1">
        <f t="array" ref="B3681">IF($A3681="","",INDEX(OpenMeteoAPI[LocationID],ROWS($B$2:B3681)))</f>
        <v>NO-OSL</v>
      </c>
      <c r="C3681" s="5" cm="1">
        <f t="array" ref="C3681">IF($A3681="","",INDEX(OpenMeteoAPI[ForecastDateTime],ROWS($C$2:C3681)))</f>
        <v>46213.291666666664</v>
      </c>
      <c r="D3681" t="str">
        <f t="shared" si="57"/>
        <v>7AM</v>
      </c>
      <c r="E3681" t="str" cm="1">
        <f t="array" ref="E3681">IF($K3681="","",_xlfn.IFS($K3681=0,_xlfn.UNICHAR(9728),$K3681&lt;=3,_xlfn.UNICHAR(9729),OR($K3681=45,$K3681=48),"~",AND($K3681&gt;=51,$K3681&lt;=67),_xlfn.UNICHAR(9748),AND($K3681&gt;=71,$K3681&lt;=77),_xlfn.UNICHAR(10052),AND($K3681&gt;=80,$K3681&lt;=82),_xlfn.UNICHAR(9748),AND($K3681&gt;=95,$K3681&lt;=99),_xlfn.UNICHAR(9889),TRUE,_xlfn.UNICHAR(9729)))</f>
        <v>☀</v>
      </c>
      <c r="F3681" t="str" cm="1">
        <f t="array" ref="F3681">IF($K3681="","",_xlfn.IFS($K3681=0,"Clear",$K3681&lt;=3,"Partly Cloudy",OR($K3681=45,$K3681=48),"Fog",AND($K3681&gt;=51,$K3681&lt;=67),"Drizzle",AND($K3681&gt;=71,$K3681&lt;=77),"Snow",AND($K3681&gt;=80,$K3681&lt;=82),"Rain Showers",AND($K3681&gt;=95,$K3681&lt;=99),"Thunderstorm",TRUE,"Cloudy"))</f>
        <v>Clear</v>
      </c>
      <c r="G3681" s="3" cm="1">
        <f t="array" ref="G3681">IF($A3681="","",INDEX(OpenMeteoAPI[TemperatureC],ROWS($G$2:G3681)))</f>
        <v>18</v>
      </c>
      <c r="H3681" s="4" cm="1">
        <f t="array" ref="H3681">IF($A3681="","",INDEX(OpenMeteoAPI[RelativeHumidityPct],ROWS($H$2:H3681))/100)</f>
        <v>0.73</v>
      </c>
      <c r="I3681" s="4" cm="1">
        <f t="array" ref="I3681">IF($A3681="","",INDEX(OpenMeteoAPI[PrecipitationProbabilityPct],ROWS($I$2:I3681))/100)</f>
        <v>0</v>
      </c>
      <c r="J3681" s="3" cm="1">
        <f t="array" ref="J3681">IF($A3681="","",INDEX(OpenMeteoAPI[PrecipitationMM],ROWS($J$2:J3681)))</f>
        <v>0</v>
      </c>
      <c r="K3681" cm="1">
        <f t="array" ref="K3681">IF($A3681="","",INDEX(OpenMeteoAPI[WeatherCode],ROWS($K$2:K3681)))</f>
        <v>0</v>
      </c>
      <c r="L3681" s="3" cm="1">
        <f t="array" ref="L3681">IF($A3681="","",INDEX(OpenMeteoAPI[WindSpeedKMH],ROWS($L$2:L3681)))</f>
        <v>7.6</v>
      </c>
    </row>
    <row r="3682" spans="1:12">
      <c r="A3682" t="str" cm="1">
        <f t="array" ref="A3682">IFERROR(INDEX(OpenMeteoAPI[City],ROWS($A$2:A3682))&amp;", "&amp;INDEX(OpenMeteoAPI[CountryCode],ROWS($A$2:A3682)),"")</f>
        <v>Oslo, NO</v>
      </c>
      <c r="B3682" t="str" cm="1">
        <f t="array" ref="B3682">IF($A3682="","",INDEX(OpenMeteoAPI[LocationID],ROWS($B$2:B3682)))</f>
        <v>NO-OSL</v>
      </c>
      <c r="C3682" s="5" cm="1">
        <f t="array" ref="C3682">IF($A3682="","",INDEX(OpenMeteoAPI[ForecastDateTime],ROWS($C$2:C3682)))</f>
        <v>46213.333333333336</v>
      </c>
      <c r="D3682" t="str">
        <f t="shared" si="57"/>
        <v>8AM</v>
      </c>
      <c r="E3682" t="str" cm="1">
        <f t="array" ref="E3682">IF($K3682="","",_xlfn.IFS($K3682=0,_xlfn.UNICHAR(9728),$K3682&lt;=3,_xlfn.UNICHAR(9729),OR($K3682=45,$K3682=48),"~",AND($K3682&gt;=51,$K3682&lt;=67),_xlfn.UNICHAR(9748),AND($K3682&gt;=71,$K3682&lt;=77),_xlfn.UNICHAR(10052),AND($K3682&gt;=80,$K3682&lt;=82),_xlfn.UNICHAR(9748),AND($K3682&gt;=95,$K3682&lt;=99),_xlfn.UNICHAR(9889),TRUE,_xlfn.UNICHAR(9729)))</f>
        <v>☀</v>
      </c>
      <c r="F3682" t="str" cm="1">
        <f t="array" ref="F3682">IF($K3682="","",_xlfn.IFS($K3682=0,"Clear",$K3682&lt;=3,"Partly Cloudy",OR($K3682=45,$K3682=48),"Fog",AND($K3682&gt;=51,$K3682&lt;=67),"Drizzle",AND($K3682&gt;=71,$K3682&lt;=77),"Snow",AND($K3682&gt;=80,$K3682&lt;=82),"Rain Showers",AND($K3682&gt;=95,$K3682&lt;=99),"Thunderstorm",TRUE,"Cloudy"))</f>
        <v>Clear</v>
      </c>
      <c r="G3682" s="3" cm="1">
        <f t="array" ref="G3682">IF($A3682="","",INDEX(OpenMeteoAPI[TemperatureC],ROWS($G$2:G3682)))</f>
        <v>19.7</v>
      </c>
      <c r="H3682" s="4" cm="1">
        <f t="array" ref="H3682">IF($A3682="","",INDEX(OpenMeteoAPI[RelativeHumidityPct],ROWS($H$2:H3682))/100)</f>
        <v>0.61</v>
      </c>
      <c r="I3682" s="4" cm="1">
        <f t="array" ref="I3682">IF($A3682="","",INDEX(OpenMeteoAPI[PrecipitationProbabilityPct],ROWS($I$2:I3682))/100)</f>
        <v>0</v>
      </c>
      <c r="J3682" s="3" cm="1">
        <f t="array" ref="J3682">IF($A3682="","",INDEX(OpenMeteoAPI[PrecipitationMM],ROWS($J$2:J3682)))</f>
        <v>0</v>
      </c>
      <c r="K3682" cm="1">
        <f t="array" ref="K3682">IF($A3682="","",INDEX(OpenMeteoAPI[WeatherCode],ROWS($K$2:K3682)))</f>
        <v>0</v>
      </c>
      <c r="L3682" s="3" cm="1">
        <f t="array" ref="L3682">IF($A3682="","",INDEX(OpenMeteoAPI[WindSpeedKMH],ROWS($L$2:L3682)))</f>
        <v>6.9</v>
      </c>
    </row>
    <row r="3683" spans="1:12">
      <c r="A3683" t="str" cm="1">
        <f t="array" ref="A3683">IFERROR(INDEX(OpenMeteoAPI[City],ROWS($A$2:A3683))&amp;", "&amp;INDEX(OpenMeteoAPI[CountryCode],ROWS($A$2:A3683)),"")</f>
        <v>Oslo, NO</v>
      </c>
      <c r="B3683" t="str" cm="1">
        <f t="array" ref="B3683">IF($A3683="","",INDEX(OpenMeteoAPI[LocationID],ROWS($B$2:B3683)))</f>
        <v>NO-OSL</v>
      </c>
      <c r="C3683" s="5" cm="1">
        <f t="array" ref="C3683">IF($A3683="","",INDEX(OpenMeteoAPI[ForecastDateTime],ROWS($C$2:C3683)))</f>
        <v>46213.375</v>
      </c>
      <c r="D3683" t="str">
        <f t="shared" si="57"/>
        <v>9AM</v>
      </c>
      <c r="E3683" t="str" cm="1">
        <f t="array" ref="E3683">IF($K3683="","",_xlfn.IFS($K3683=0,_xlfn.UNICHAR(9728),$K3683&lt;=3,_xlfn.UNICHAR(9729),OR($K3683=45,$K3683=48),"~",AND($K3683&gt;=51,$K3683&lt;=67),_xlfn.UNICHAR(9748),AND($K3683&gt;=71,$K3683&lt;=77),_xlfn.UNICHAR(10052),AND($K3683&gt;=80,$K3683&lt;=82),_xlfn.UNICHAR(9748),AND($K3683&gt;=95,$K3683&lt;=99),_xlfn.UNICHAR(9889),TRUE,_xlfn.UNICHAR(9729)))</f>
        <v>☀</v>
      </c>
      <c r="F3683" t="str" cm="1">
        <f t="array" ref="F3683">IF($K3683="","",_xlfn.IFS($K3683=0,"Clear",$K3683&lt;=3,"Partly Cloudy",OR($K3683=45,$K3683=48),"Fog",AND($K3683&gt;=51,$K3683&lt;=67),"Drizzle",AND($K3683&gt;=71,$K3683&lt;=77),"Snow",AND($K3683&gt;=80,$K3683&lt;=82),"Rain Showers",AND($K3683&gt;=95,$K3683&lt;=99),"Thunderstorm",TRUE,"Cloudy"))</f>
        <v>Clear</v>
      </c>
      <c r="G3683" s="3" cm="1">
        <f t="array" ref="G3683">IF($A3683="","",INDEX(OpenMeteoAPI[TemperatureC],ROWS($G$2:G3683)))</f>
        <v>21.3</v>
      </c>
      <c r="H3683" s="4" cm="1">
        <f t="array" ref="H3683">IF($A3683="","",INDEX(OpenMeteoAPI[RelativeHumidityPct],ROWS($H$2:H3683))/100)</f>
        <v>0.52</v>
      </c>
      <c r="I3683" s="4" cm="1">
        <f t="array" ref="I3683">IF($A3683="","",INDEX(OpenMeteoAPI[PrecipitationProbabilityPct],ROWS($I$2:I3683))/100)</f>
        <v>0</v>
      </c>
      <c r="J3683" s="3" cm="1">
        <f t="array" ref="J3683">IF($A3683="","",INDEX(OpenMeteoAPI[PrecipitationMM],ROWS($J$2:J3683)))</f>
        <v>0</v>
      </c>
      <c r="K3683" cm="1">
        <f t="array" ref="K3683">IF($A3683="","",INDEX(OpenMeteoAPI[WeatherCode],ROWS($K$2:K3683)))</f>
        <v>0</v>
      </c>
      <c r="L3683" s="3" cm="1">
        <f t="array" ref="L3683">IF($A3683="","",INDEX(OpenMeteoAPI[WindSpeedKMH],ROWS($L$2:L3683)))</f>
        <v>6.5</v>
      </c>
    </row>
    <row r="3684" spans="1:12">
      <c r="A3684" t="str" cm="1">
        <f t="array" ref="A3684">IFERROR(INDEX(OpenMeteoAPI[City],ROWS($A$2:A3684))&amp;", "&amp;INDEX(OpenMeteoAPI[CountryCode],ROWS($A$2:A3684)),"")</f>
        <v>Oslo, NO</v>
      </c>
      <c r="B3684" t="str" cm="1">
        <f t="array" ref="B3684">IF($A3684="","",INDEX(OpenMeteoAPI[LocationID],ROWS($B$2:B3684)))</f>
        <v>NO-OSL</v>
      </c>
      <c r="C3684" s="5" cm="1">
        <f t="array" ref="C3684">IF($A3684="","",INDEX(OpenMeteoAPI[ForecastDateTime],ROWS($C$2:C3684)))</f>
        <v>46213.416666666664</v>
      </c>
      <c r="D3684" t="str">
        <f t="shared" si="57"/>
        <v>10AM</v>
      </c>
      <c r="E3684" t="str" cm="1">
        <f t="array" ref="E3684">IF($K3684="","",_xlfn.IFS($K3684=0,_xlfn.UNICHAR(9728),$K3684&lt;=3,_xlfn.UNICHAR(9729),OR($K3684=45,$K3684=48),"~",AND($K3684&gt;=51,$K3684&lt;=67),_xlfn.UNICHAR(9748),AND($K3684&gt;=71,$K3684&lt;=77),_xlfn.UNICHAR(10052),AND($K3684&gt;=80,$K3684&lt;=82),_xlfn.UNICHAR(9748),AND($K3684&gt;=95,$K3684&lt;=99),_xlfn.UNICHAR(9889),TRUE,_xlfn.UNICHAR(9729)))</f>
        <v>☀</v>
      </c>
      <c r="F3684" t="str" cm="1">
        <f t="array" ref="F3684">IF($K3684="","",_xlfn.IFS($K3684=0,"Clear",$K3684&lt;=3,"Partly Cloudy",OR($K3684=45,$K3684=48),"Fog",AND($K3684&gt;=51,$K3684&lt;=67),"Drizzle",AND($K3684&gt;=71,$K3684&lt;=77),"Snow",AND($K3684&gt;=80,$K3684&lt;=82),"Rain Showers",AND($K3684&gt;=95,$K3684&lt;=99),"Thunderstorm",TRUE,"Cloudy"))</f>
        <v>Clear</v>
      </c>
      <c r="G3684" s="3" cm="1">
        <f t="array" ref="G3684">IF($A3684="","",INDEX(OpenMeteoAPI[TemperatureC],ROWS($G$2:G3684)))</f>
        <v>22.6</v>
      </c>
      <c r="H3684" s="4" cm="1">
        <f t="array" ref="H3684">IF($A3684="","",INDEX(OpenMeteoAPI[RelativeHumidityPct],ROWS($H$2:H3684))/100)</f>
        <v>0.47</v>
      </c>
      <c r="I3684" s="4" cm="1">
        <f t="array" ref="I3684">IF($A3684="","",INDEX(OpenMeteoAPI[PrecipitationProbabilityPct],ROWS($I$2:I3684))/100)</f>
        <v>0</v>
      </c>
      <c r="J3684" s="3" cm="1">
        <f t="array" ref="J3684">IF($A3684="","",INDEX(OpenMeteoAPI[PrecipitationMM],ROWS($J$2:J3684)))</f>
        <v>0</v>
      </c>
      <c r="K3684" cm="1">
        <f t="array" ref="K3684">IF($A3684="","",INDEX(OpenMeteoAPI[WeatherCode],ROWS($K$2:K3684)))</f>
        <v>0</v>
      </c>
      <c r="L3684" s="3" cm="1">
        <f t="array" ref="L3684">IF($A3684="","",INDEX(OpenMeteoAPI[WindSpeedKMH],ROWS($L$2:L3684)))</f>
        <v>4.5999999999999996</v>
      </c>
    </row>
    <row r="3685" spans="1:12">
      <c r="A3685" t="str" cm="1">
        <f t="array" ref="A3685">IFERROR(INDEX(OpenMeteoAPI[City],ROWS($A$2:A3685))&amp;", "&amp;INDEX(OpenMeteoAPI[CountryCode],ROWS($A$2:A3685)),"")</f>
        <v>Oslo, NO</v>
      </c>
      <c r="B3685" t="str" cm="1">
        <f t="array" ref="B3685">IF($A3685="","",INDEX(OpenMeteoAPI[LocationID],ROWS($B$2:B3685)))</f>
        <v>NO-OSL</v>
      </c>
      <c r="C3685" s="5" cm="1">
        <f t="array" ref="C3685">IF($A3685="","",INDEX(OpenMeteoAPI[ForecastDateTime],ROWS($C$2:C3685)))</f>
        <v>46213.458333333336</v>
      </c>
      <c r="D3685" t="str">
        <f t="shared" si="57"/>
        <v>11AM</v>
      </c>
      <c r="E3685" t="str" cm="1">
        <f t="array" ref="E3685">IF($K3685="","",_xlfn.IFS($K3685=0,_xlfn.UNICHAR(9728),$K3685&lt;=3,_xlfn.UNICHAR(9729),OR($K3685=45,$K3685=48),"~",AND($K3685&gt;=51,$K3685&lt;=67),_xlfn.UNICHAR(9748),AND($K3685&gt;=71,$K3685&lt;=77),_xlfn.UNICHAR(10052),AND($K3685&gt;=80,$K3685&lt;=82),_xlfn.UNICHAR(9748),AND($K3685&gt;=95,$K3685&lt;=99),_xlfn.UNICHAR(9889),TRUE,_xlfn.UNICHAR(9729)))</f>
        <v>☀</v>
      </c>
      <c r="F3685" t="str" cm="1">
        <f t="array" ref="F3685">IF($K3685="","",_xlfn.IFS($K3685=0,"Clear",$K3685&lt;=3,"Partly Cloudy",OR($K3685=45,$K3685=48),"Fog",AND($K3685&gt;=51,$K3685&lt;=67),"Drizzle",AND($K3685&gt;=71,$K3685&lt;=77),"Snow",AND($K3685&gt;=80,$K3685&lt;=82),"Rain Showers",AND($K3685&gt;=95,$K3685&lt;=99),"Thunderstorm",TRUE,"Cloudy"))</f>
        <v>Clear</v>
      </c>
      <c r="G3685" s="3" cm="1">
        <f t="array" ref="G3685">IF($A3685="","",INDEX(OpenMeteoAPI[TemperatureC],ROWS($G$2:G3685)))</f>
        <v>23.8</v>
      </c>
      <c r="H3685" s="4" cm="1">
        <f t="array" ref="H3685">IF($A3685="","",INDEX(OpenMeteoAPI[RelativeHumidityPct],ROWS($H$2:H3685))/100)</f>
        <v>0.42</v>
      </c>
      <c r="I3685" s="4" cm="1">
        <f t="array" ref="I3685">IF($A3685="","",INDEX(OpenMeteoAPI[PrecipitationProbabilityPct],ROWS($I$2:I3685))/100)</f>
        <v>0</v>
      </c>
      <c r="J3685" s="3" cm="1">
        <f t="array" ref="J3685">IF($A3685="","",INDEX(OpenMeteoAPI[PrecipitationMM],ROWS($J$2:J3685)))</f>
        <v>0</v>
      </c>
      <c r="K3685" cm="1">
        <f t="array" ref="K3685">IF($A3685="","",INDEX(OpenMeteoAPI[WeatherCode],ROWS($K$2:K3685)))</f>
        <v>0</v>
      </c>
      <c r="L3685" s="3" cm="1">
        <f t="array" ref="L3685">IF($A3685="","",INDEX(OpenMeteoAPI[WindSpeedKMH],ROWS($L$2:L3685)))</f>
        <v>2.2999999999999998</v>
      </c>
    </row>
    <row r="3686" spans="1:12">
      <c r="A3686" t="str" cm="1">
        <f t="array" ref="A3686">IFERROR(INDEX(OpenMeteoAPI[City],ROWS($A$2:A3686))&amp;", "&amp;INDEX(OpenMeteoAPI[CountryCode],ROWS($A$2:A3686)),"")</f>
        <v>Oslo, NO</v>
      </c>
      <c r="B3686" t="str" cm="1">
        <f t="array" ref="B3686">IF($A3686="","",INDEX(OpenMeteoAPI[LocationID],ROWS($B$2:B3686)))</f>
        <v>NO-OSL</v>
      </c>
      <c r="C3686" s="5" cm="1">
        <f t="array" ref="C3686">IF($A3686="","",INDEX(OpenMeteoAPI[ForecastDateTime],ROWS($C$2:C3686)))</f>
        <v>46213.5</v>
      </c>
      <c r="D3686" t="str">
        <f t="shared" si="57"/>
        <v>12PM</v>
      </c>
      <c r="E3686" t="str" cm="1">
        <f t="array" ref="E3686">IF($K3686="","",_xlfn.IFS($K3686=0,_xlfn.UNICHAR(9728),$K3686&lt;=3,_xlfn.UNICHAR(9729),OR($K3686=45,$K3686=48),"~",AND($K3686&gt;=51,$K3686&lt;=67),_xlfn.UNICHAR(9748),AND($K3686&gt;=71,$K3686&lt;=77),_xlfn.UNICHAR(10052),AND($K3686&gt;=80,$K3686&lt;=82),_xlfn.UNICHAR(9748),AND($K3686&gt;=95,$K3686&lt;=99),_xlfn.UNICHAR(9889),TRUE,_xlfn.UNICHAR(9729)))</f>
        <v>☀</v>
      </c>
      <c r="F3686" t="str" cm="1">
        <f t="array" ref="F3686">IF($K3686="","",_xlfn.IFS($K3686=0,"Clear",$K3686&lt;=3,"Partly Cloudy",OR($K3686=45,$K3686=48),"Fog",AND($K3686&gt;=51,$K3686&lt;=67),"Drizzle",AND($K3686&gt;=71,$K3686&lt;=77),"Snow",AND($K3686&gt;=80,$K3686&lt;=82),"Rain Showers",AND($K3686&gt;=95,$K3686&lt;=99),"Thunderstorm",TRUE,"Cloudy"))</f>
        <v>Clear</v>
      </c>
      <c r="G3686" s="3" cm="1">
        <f t="array" ref="G3686">IF($A3686="","",INDEX(OpenMeteoAPI[TemperatureC],ROWS($G$2:G3686)))</f>
        <v>24.9</v>
      </c>
      <c r="H3686" s="4" cm="1">
        <f t="array" ref="H3686">IF($A3686="","",INDEX(OpenMeteoAPI[RelativeHumidityPct],ROWS($H$2:H3686))/100)</f>
        <v>0.4</v>
      </c>
      <c r="I3686" s="4" cm="1">
        <f t="array" ref="I3686">IF($A3686="","",INDEX(OpenMeteoAPI[PrecipitationProbabilityPct],ROWS($I$2:I3686))/100)</f>
        <v>0</v>
      </c>
      <c r="J3686" s="3" cm="1">
        <f t="array" ref="J3686">IF($A3686="","",INDEX(OpenMeteoAPI[PrecipitationMM],ROWS($J$2:J3686)))</f>
        <v>0</v>
      </c>
      <c r="K3686" cm="1">
        <f t="array" ref="K3686">IF($A3686="","",INDEX(OpenMeteoAPI[WeatherCode],ROWS($K$2:K3686)))</f>
        <v>0</v>
      </c>
      <c r="L3686" s="3" cm="1">
        <f t="array" ref="L3686">IF($A3686="","",INDEX(OpenMeteoAPI[WindSpeedKMH],ROWS($L$2:L3686)))</f>
        <v>1</v>
      </c>
    </row>
    <row r="3687" spans="1:12">
      <c r="A3687" t="str" cm="1">
        <f t="array" ref="A3687">IFERROR(INDEX(OpenMeteoAPI[City],ROWS($A$2:A3687))&amp;", "&amp;INDEX(OpenMeteoAPI[CountryCode],ROWS($A$2:A3687)),"")</f>
        <v>Oslo, NO</v>
      </c>
      <c r="B3687" t="str" cm="1">
        <f t="array" ref="B3687">IF($A3687="","",INDEX(OpenMeteoAPI[LocationID],ROWS($B$2:B3687)))</f>
        <v>NO-OSL</v>
      </c>
      <c r="C3687" s="5" cm="1">
        <f t="array" ref="C3687">IF($A3687="","",INDEX(OpenMeteoAPI[ForecastDateTime],ROWS($C$2:C3687)))</f>
        <v>46213.541666666664</v>
      </c>
      <c r="D3687" t="str">
        <f t="shared" si="57"/>
        <v>1PM</v>
      </c>
      <c r="E3687" t="str" cm="1">
        <f t="array" ref="E3687">IF($K3687="","",_xlfn.IFS($K3687=0,_xlfn.UNICHAR(9728),$K3687&lt;=3,_xlfn.UNICHAR(9729),OR($K3687=45,$K3687=48),"~",AND($K3687&gt;=51,$K3687&lt;=67),_xlfn.UNICHAR(9748),AND($K3687&gt;=71,$K3687&lt;=77),_xlfn.UNICHAR(10052),AND($K3687&gt;=80,$K3687&lt;=82),_xlfn.UNICHAR(9748),AND($K3687&gt;=95,$K3687&lt;=99),_xlfn.UNICHAR(9889),TRUE,_xlfn.UNICHAR(9729)))</f>
        <v>☀</v>
      </c>
      <c r="F3687" t="str" cm="1">
        <f t="array" ref="F3687">IF($K3687="","",_xlfn.IFS($K3687=0,"Clear",$K3687&lt;=3,"Partly Cloudy",OR($K3687=45,$K3687=48),"Fog",AND($K3687&gt;=51,$K3687&lt;=67),"Drizzle",AND($K3687&gt;=71,$K3687&lt;=77),"Snow",AND($K3687&gt;=80,$K3687&lt;=82),"Rain Showers",AND($K3687&gt;=95,$K3687&lt;=99),"Thunderstorm",TRUE,"Cloudy"))</f>
        <v>Clear</v>
      </c>
      <c r="G3687" s="3" cm="1">
        <f t="array" ref="G3687">IF($A3687="","",INDEX(OpenMeteoAPI[TemperatureC],ROWS($G$2:G3687)))</f>
        <v>25.8</v>
      </c>
      <c r="H3687" s="4" cm="1">
        <f t="array" ref="H3687">IF($A3687="","",INDEX(OpenMeteoAPI[RelativeHumidityPct],ROWS($H$2:H3687))/100)</f>
        <v>0.4</v>
      </c>
      <c r="I3687" s="4" cm="1">
        <f t="array" ref="I3687">IF($A3687="","",INDEX(OpenMeteoAPI[PrecipitationProbabilityPct],ROWS($I$2:I3687))/100)</f>
        <v>0</v>
      </c>
      <c r="J3687" s="3" cm="1">
        <f t="array" ref="J3687">IF($A3687="","",INDEX(OpenMeteoAPI[PrecipitationMM],ROWS($J$2:J3687)))</f>
        <v>0</v>
      </c>
      <c r="K3687" cm="1">
        <f t="array" ref="K3687">IF($A3687="","",INDEX(OpenMeteoAPI[WeatherCode],ROWS($K$2:K3687)))</f>
        <v>0</v>
      </c>
      <c r="L3687" s="3" cm="1">
        <f t="array" ref="L3687">IF($A3687="","",INDEX(OpenMeteoAPI[WindSpeedKMH],ROWS($L$2:L3687)))</f>
        <v>1.8</v>
      </c>
    </row>
    <row r="3688" spans="1:12">
      <c r="A3688" t="str" cm="1">
        <f t="array" ref="A3688">IFERROR(INDEX(OpenMeteoAPI[City],ROWS($A$2:A3688))&amp;", "&amp;INDEX(OpenMeteoAPI[CountryCode],ROWS($A$2:A3688)),"")</f>
        <v>Oslo, NO</v>
      </c>
      <c r="B3688" t="str" cm="1">
        <f t="array" ref="B3688">IF($A3688="","",INDEX(OpenMeteoAPI[LocationID],ROWS($B$2:B3688)))</f>
        <v>NO-OSL</v>
      </c>
      <c r="C3688" s="5" cm="1">
        <f t="array" ref="C3688">IF($A3688="","",INDEX(OpenMeteoAPI[ForecastDateTime],ROWS($C$2:C3688)))</f>
        <v>46213.583333333336</v>
      </c>
      <c r="D3688" t="str">
        <f t="shared" si="57"/>
        <v>2PM</v>
      </c>
      <c r="E3688" t="str" cm="1">
        <f t="array" ref="E3688">IF($K3688="","",_xlfn.IFS($K3688=0,_xlfn.UNICHAR(9728),$K3688&lt;=3,_xlfn.UNICHAR(9729),OR($K3688=45,$K3688=48),"~",AND($K3688&gt;=51,$K3688&lt;=67),_xlfn.UNICHAR(9748),AND($K3688&gt;=71,$K3688&lt;=77),_xlfn.UNICHAR(10052),AND($K3688&gt;=80,$K3688&lt;=82),_xlfn.UNICHAR(9748),AND($K3688&gt;=95,$K3688&lt;=99),_xlfn.UNICHAR(9889),TRUE,_xlfn.UNICHAR(9729)))</f>
        <v>☀</v>
      </c>
      <c r="F3688" t="str" cm="1">
        <f t="array" ref="F3688">IF($K3688="","",_xlfn.IFS($K3688=0,"Clear",$K3688&lt;=3,"Partly Cloudy",OR($K3688=45,$K3688=48),"Fog",AND($K3688&gt;=51,$K3688&lt;=67),"Drizzle",AND($K3688&gt;=71,$K3688&lt;=77),"Snow",AND($K3688&gt;=80,$K3688&lt;=82),"Rain Showers",AND($K3688&gt;=95,$K3688&lt;=99),"Thunderstorm",TRUE,"Cloudy"))</f>
        <v>Clear</v>
      </c>
      <c r="G3688" s="3" cm="1">
        <f t="array" ref="G3688">IF($A3688="","",INDEX(OpenMeteoAPI[TemperatureC],ROWS($G$2:G3688)))</f>
        <v>26.5</v>
      </c>
      <c r="H3688" s="4" cm="1">
        <f t="array" ref="H3688">IF($A3688="","",INDEX(OpenMeteoAPI[RelativeHumidityPct],ROWS($H$2:H3688))/100)</f>
        <v>0.39</v>
      </c>
      <c r="I3688" s="4" cm="1">
        <f t="array" ref="I3688">IF($A3688="","",INDEX(OpenMeteoAPI[PrecipitationProbabilityPct],ROWS($I$2:I3688))/100)</f>
        <v>0</v>
      </c>
      <c r="J3688" s="3" cm="1">
        <f t="array" ref="J3688">IF($A3688="","",INDEX(OpenMeteoAPI[PrecipitationMM],ROWS($J$2:J3688)))</f>
        <v>0</v>
      </c>
      <c r="K3688" cm="1">
        <f t="array" ref="K3688">IF($A3688="","",INDEX(OpenMeteoAPI[WeatherCode],ROWS($K$2:K3688)))</f>
        <v>0</v>
      </c>
      <c r="L3688" s="3" cm="1">
        <f t="array" ref="L3688">IF($A3688="","",INDEX(OpenMeteoAPI[WindSpeedKMH],ROWS($L$2:L3688)))</f>
        <v>3.4</v>
      </c>
    </row>
    <row r="3689" spans="1:12">
      <c r="A3689" t="str" cm="1">
        <f t="array" ref="A3689">IFERROR(INDEX(OpenMeteoAPI[City],ROWS($A$2:A3689))&amp;", "&amp;INDEX(OpenMeteoAPI[CountryCode],ROWS($A$2:A3689)),"")</f>
        <v>Oslo, NO</v>
      </c>
      <c r="B3689" t="str" cm="1">
        <f t="array" ref="B3689">IF($A3689="","",INDEX(OpenMeteoAPI[LocationID],ROWS($B$2:B3689)))</f>
        <v>NO-OSL</v>
      </c>
      <c r="C3689" s="5" cm="1">
        <f t="array" ref="C3689">IF($A3689="","",INDEX(OpenMeteoAPI[ForecastDateTime],ROWS($C$2:C3689)))</f>
        <v>46213.625</v>
      </c>
      <c r="D3689" t="str">
        <f t="shared" si="57"/>
        <v>3PM</v>
      </c>
      <c r="E3689" t="str" cm="1">
        <f t="array" ref="E3689">IF($K3689="","",_xlfn.IFS($K3689=0,_xlfn.UNICHAR(9728),$K3689&lt;=3,_xlfn.UNICHAR(9729),OR($K3689=45,$K3689=48),"~",AND($K3689&gt;=51,$K3689&lt;=67),_xlfn.UNICHAR(9748),AND($K3689&gt;=71,$K3689&lt;=77),_xlfn.UNICHAR(10052),AND($K3689&gt;=80,$K3689&lt;=82),_xlfn.UNICHAR(9748),AND($K3689&gt;=95,$K3689&lt;=99),_xlfn.UNICHAR(9889),TRUE,_xlfn.UNICHAR(9729)))</f>
        <v>☁</v>
      </c>
      <c r="F3689" t="str" cm="1">
        <f t="array" ref="F3689">IF($K3689="","",_xlfn.IFS($K3689=0,"Clear",$K3689&lt;=3,"Partly Cloudy",OR($K3689=45,$K3689=48),"Fog",AND($K3689&gt;=51,$K3689&lt;=67),"Drizzle",AND($K3689&gt;=71,$K3689&lt;=77),"Snow",AND($K3689&gt;=80,$K3689&lt;=82),"Rain Showers",AND($K3689&gt;=95,$K3689&lt;=99),"Thunderstorm",TRUE,"Cloudy"))</f>
        <v>Partly Cloudy</v>
      </c>
      <c r="G3689" s="3" cm="1">
        <f t="array" ref="G3689">IF($A3689="","",INDEX(OpenMeteoAPI[TemperatureC],ROWS($G$2:G3689)))</f>
        <v>27.4</v>
      </c>
      <c r="H3689" s="4" cm="1">
        <f t="array" ref="H3689">IF($A3689="","",INDEX(OpenMeteoAPI[RelativeHumidityPct],ROWS($H$2:H3689))/100)</f>
        <v>0.37</v>
      </c>
      <c r="I3689" s="4" cm="1">
        <f t="array" ref="I3689">IF($A3689="","",INDEX(OpenMeteoAPI[PrecipitationProbabilityPct],ROWS($I$2:I3689))/100)</f>
        <v>0.01</v>
      </c>
      <c r="J3689" s="3" cm="1">
        <f t="array" ref="J3689">IF($A3689="","",INDEX(OpenMeteoAPI[PrecipitationMM],ROWS($J$2:J3689)))</f>
        <v>0</v>
      </c>
      <c r="K3689" cm="1">
        <f t="array" ref="K3689">IF($A3689="","",INDEX(OpenMeteoAPI[WeatherCode],ROWS($K$2:K3689)))</f>
        <v>2</v>
      </c>
      <c r="L3689" s="3" cm="1">
        <f t="array" ref="L3689">IF($A3689="","",INDEX(OpenMeteoAPI[WindSpeedKMH],ROWS($L$2:L3689)))</f>
        <v>6.3</v>
      </c>
    </row>
    <row r="3690" spans="1:12">
      <c r="A3690" t="str" cm="1">
        <f t="array" ref="A3690">IFERROR(INDEX(OpenMeteoAPI[City],ROWS($A$2:A3690))&amp;", "&amp;INDEX(OpenMeteoAPI[CountryCode],ROWS($A$2:A3690)),"")</f>
        <v>Oslo, NO</v>
      </c>
      <c r="B3690" t="str" cm="1">
        <f t="array" ref="B3690">IF($A3690="","",INDEX(OpenMeteoAPI[LocationID],ROWS($B$2:B3690)))</f>
        <v>NO-OSL</v>
      </c>
      <c r="C3690" s="5" cm="1">
        <f t="array" ref="C3690">IF($A3690="","",INDEX(OpenMeteoAPI[ForecastDateTime],ROWS($C$2:C3690)))</f>
        <v>46213.666666666664</v>
      </c>
      <c r="D3690" t="str">
        <f t="shared" si="57"/>
        <v>4PM</v>
      </c>
      <c r="E3690" t="str" cm="1">
        <f t="array" ref="E3690">IF($K3690="","",_xlfn.IFS($K3690=0,_xlfn.UNICHAR(9728),$K3690&lt;=3,_xlfn.UNICHAR(9729),OR($K3690=45,$K3690=48),"~",AND($K3690&gt;=51,$K3690&lt;=67),_xlfn.UNICHAR(9748),AND($K3690&gt;=71,$K3690&lt;=77),_xlfn.UNICHAR(10052),AND($K3690&gt;=80,$K3690&lt;=82),_xlfn.UNICHAR(9748),AND($K3690&gt;=95,$K3690&lt;=99),_xlfn.UNICHAR(9889),TRUE,_xlfn.UNICHAR(9729)))</f>
        <v>☁</v>
      </c>
      <c r="F3690" t="str" cm="1">
        <f t="array" ref="F3690">IF($K3690="","",_xlfn.IFS($K3690=0,"Clear",$K3690&lt;=3,"Partly Cloudy",OR($K3690=45,$K3690=48),"Fog",AND($K3690&gt;=51,$K3690&lt;=67),"Drizzle",AND($K3690&gt;=71,$K3690&lt;=77),"Snow",AND($K3690&gt;=80,$K3690&lt;=82),"Rain Showers",AND($K3690&gt;=95,$K3690&lt;=99),"Thunderstorm",TRUE,"Cloudy"))</f>
        <v>Partly Cloudy</v>
      </c>
      <c r="G3690" s="3" cm="1">
        <f t="array" ref="G3690">IF($A3690="","",INDEX(OpenMeteoAPI[TemperatureC],ROWS($G$2:G3690)))</f>
        <v>27.5</v>
      </c>
      <c r="H3690" s="4" cm="1">
        <f t="array" ref="H3690">IF($A3690="","",INDEX(OpenMeteoAPI[RelativeHumidityPct],ROWS($H$2:H3690))/100)</f>
        <v>0.37</v>
      </c>
      <c r="I3690" s="4" cm="1">
        <f t="array" ref="I3690">IF($A3690="","",INDEX(OpenMeteoAPI[PrecipitationProbabilityPct],ROWS($I$2:I3690))/100)</f>
        <v>0.02</v>
      </c>
      <c r="J3690" s="3" cm="1">
        <f t="array" ref="J3690">IF($A3690="","",INDEX(OpenMeteoAPI[PrecipitationMM],ROWS($J$2:J3690)))</f>
        <v>0</v>
      </c>
      <c r="K3690" cm="1">
        <f t="array" ref="K3690">IF($A3690="","",INDEX(OpenMeteoAPI[WeatherCode],ROWS($K$2:K3690)))</f>
        <v>2</v>
      </c>
      <c r="L3690" s="3" cm="1">
        <f t="array" ref="L3690">IF($A3690="","",INDEX(OpenMeteoAPI[WindSpeedKMH],ROWS($L$2:L3690)))</f>
        <v>9</v>
      </c>
    </row>
    <row r="3691" spans="1:12">
      <c r="A3691" t="str" cm="1">
        <f t="array" ref="A3691">IFERROR(INDEX(OpenMeteoAPI[City],ROWS($A$2:A3691))&amp;", "&amp;INDEX(OpenMeteoAPI[CountryCode],ROWS($A$2:A3691)),"")</f>
        <v>Oslo, NO</v>
      </c>
      <c r="B3691" t="str" cm="1">
        <f t="array" ref="B3691">IF($A3691="","",INDEX(OpenMeteoAPI[LocationID],ROWS($B$2:B3691)))</f>
        <v>NO-OSL</v>
      </c>
      <c r="C3691" s="5" cm="1">
        <f t="array" ref="C3691">IF($A3691="","",INDEX(OpenMeteoAPI[ForecastDateTime],ROWS($C$2:C3691)))</f>
        <v>46213.708333333336</v>
      </c>
      <c r="D3691" t="str">
        <f t="shared" si="57"/>
        <v>5PM</v>
      </c>
      <c r="E3691" t="str" cm="1">
        <f t="array" ref="E3691">IF($K3691="","",_xlfn.IFS($K3691=0,_xlfn.UNICHAR(9728),$K3691&lt;=3,_xlfn.UNICHAR(9729),OR($K3691=45,$K3691=48),"~",AND($K3691&gt;=51,$K3691&lt;=67),_xlfn.UNICHAR(9748),AND($K3691&gt;=71,$K3691&lt;=77),_xlfn.UNICHAR(10052),AND($K3691&gt;=80,$K3691&lt;=82),_xlfn.UNICHAR(9748),AND($K3691&gt;=95,$K3691&lt;=99),_xlfn.UNICHAR(9889),TRUE,_xlfn.UNICHAR(9729)))</f>
        <v>☀</v>
      </c>
      <c r="F3691" t="str" cm="1">
        <f t="array" ref="F3691">IF($K3691="","",_xlfn.IFS($K3691=0,"Clear",$K3691&lt;=3,"Partly Cloudy",OR($K3691=45,$K3691=48),"Fog",AND($K3691&gt;=51,$K3691&lt;=67),"Drizzle",AND($K3691&gt;=71,$K3691&lt;=77),"Snow",AND($K3691&gt;=80,$K3691&lt;=82),"Rain Showers",AND($K3691&gt;=95,$K3691&lt;=99),"Thunderstorm",TRUE,"Cloudy"))</f>
        <v>Clear</v>
      </c>
      <c r="G3691" s="3" cm="1">
        <f t="array" ref="G3691">IF($A3691="","",INDEX(OpenMeteoAPI[TemperatureC],ROWS($G$2:G3691)))</f>
        <v>27</v>
      </c>
      <c r="H3691" s="4" cm="1">
        <f t="array" ref="H3691">IF($A3691="","",INDEX(OpenMeteoAPI[RelativeHumidityPct],ROWS($H$2:H3691))/100)</f>
        <v>0.38</v>
      </c>
      <c r="I3691" s="4" cm="1">
        <f t="array" ref="I3691">IF($A3691="","",INDEX(OpenMeteoAPI[PrecipitationProbabilityPct],ROWS($I$2:I3691))/100)</f>
        <v>0.02</v>
      </c>
      <c r="J3691" s="3" cm="1">
        <f t="array" ref="J3691">IF($A3691="","",INDEX(OpenMeteoAPI[PrecipitationMM],ROWS($J$2:J3691)))</f>
        <v>0</v>
      </c>
      <c r="K3691" cm="1">
        <f t="array" ref="K3691">IF($A3691="","",INDEX(OpenMeteoAPI[WeatherCode],ROWS($K$2:K3691)))</f>
        <v>0</v>
      </c>
      <c r="L3691" s="3" cm="1">
        <f t="array" ref="L3691">IF($A3691="","",INDEX(OpenMeteoAPI[WindSpeedKMH],ROWS($L$2:L3691)))</f>
        <v>6.5</v>
      </c>
    </row>
    <row r="3692" spans="1:12">
      <c r="A3692" t="str" cm="1">
        <f t="array" ref="A3692">IFERROR(INDEX(OpenMeteoAPI[City],ROWS($A$2:A3692))&amp;", "&amp;INDEX(OpenMeteoAPI[CountryCode],ROWS($A$2:A3692)),"")</f>
        <v>Oslo, NO</v>
      </c>
      <c r="B3692" t="str" cm="1">
        <f t="array" ref="B3692">IF($A3692="","",INDEX(OpenMeteoAPI[LocationID],ROWS($B$2:B3692)))</f>
        <v>NO-OSL</v>
      </c>
      <c r="C3692" s="5" cm="1">
        <f t="array" ref="C3692">IF($A3692="","",INDEX(OpenMeteoAPI[ForecastDateTime],ROWS($C$2:C3692)))</f>
        <v>46213.75</v>
      </c>
      <c r="D3692" t="str">
        <f t="shared" si="57"/>
        <v>6PM</v>
      </c>
      <c r="E3692" t="str" cm="1">
        <f t="array" ref="E3692">IF($K3692="","",_xlfn.IFS($K3692=0,_xlfn.UNICHAR(9728),$K3692&lt;=3,_xlfn.UNICHAR(9729),OR($K3692=45,$K3692=48),"~",AND($K3692&gt;=51,$K3692&lt;=67),_xlfn.UNICHAR(9748),AND($K3692&gt;=71,$K3692&lt;=77),_xlfn.UNICHAR(10052),AND($K3692&gt;=80,$K3692&lt;=82),_xlfn.UNICHAR(9748),AND($K3692&gt;=95,$K3692&lt;=99),_xlfn.UNICHAR(9889),TRUE,_xlfn.UNICHAR(9729)))</f>
        <v>☁</v>
      </c>
      <c r="F3692" t="str" cm="1">
        <f t="array" ref="F3692">IF($K3692="","",_xlfn.IFS($K3692=0,"Clear",$K3692&lt;=3,"Partly Cloudy",OR($K3692=45,$K3692=48),"Fog",AND($K3692&gt;=51,$K3692&lt;=67),"Drizzle",AND($K3692&gt;=71,$K3692&lt;=77),"Snow",AND($K3692&gt;=80,$K3692&lt;=82),"Rain Showers",AND($K3692&gt;=95,$K3692&lt;=99),"Thunderstorm",TRUE,"Cloudy"))</f>
        <v>Partly Cloudy</v>
      </c>
      <c r="G3692" s="3" cm="1">
        <f t="array" ref="G3692">IF($A3692="","",INDEX(OpenMeteoAPI[TemperatureC],ROWS($G$2:G3692)))</f>
        <v>27.1</v>
      </c>
      <c r="H3692" s="4" cm="1">
        <f t="array" ref="H3692">IF($A3692="","",INDEX(OpenMeteoAPI[RelativeHumidityPct],ROWS($H$2:H3692))/100)</f>
        <v>0.38</v>
      </c>
      <c r="I3692" s="4" cm="1">
        <f t="array" ref="I3692">IF($A3692="","",INDEX(OpenMeteoAPI[PrecipitationProbabilityPct],ROWS($I$2:I3692))/100)</f>
        <v>0.01</v>
      </c>
      <c r="J3692" s="3" cm="1">
        <f t="array" ref="J3692">IF($A3692="","",INDEX(OpenMeteoAPI[PrecipitationMM],ROWS($J$2:J3692)))</f>
        <v>0</v>
      </c>
      <c r="K3692" cm="1">
        <f t="array" ref="K3692">IF($A3692="","",INDEX(OpenMeteoAPI[WeatherCode],ROWS($K$2:K3692)))</f>
        <v>1</v>
      </c>
      <c r="L3692" s="3" cm="1">
        <f t="array" ref="L3692">IF($A3692="","",INDEX(OpenMeteoAPI[WindSpeedKMH],ROWS($L$2:L3692)))</f>
        <v>3.1</v>
      </c>
    </row>
    <row r="3693" spans="1:12">
      <c r="A3693" t="str" cm="1">
        <f t="array" ref="A3693">IFERROR(INDEX(OpenMeteoAPI[City],ROWS($A$2:A3693))&amp;", "&amp;INDEX(OpenMeteoAPI[CountryCode],ROWS($A$2:A3693)),"")</f>
        <v>Oslo, NO</v>
      </c>
      <c r="B3693" t="str" cm="1">
        <f t="array" ref="B3693">IF($A3693="","",INDEX(OpenMeteoAPI[LocationID],ROWS($B$2:B3693)))</f>
        <v>NO-OSL</v>
      </c>
      <c r="C3693" s="5" cm="1">
        <f t="array" ref="C3693">IF($A3693="","",INDEX(OpenMeteoAPI[ForecastDateTime],ROWS($C$2:C3693)))</f>
        <v>46213.791666666664</v>
      </c>
      <c r="D3693" t="str">
        <f t="shared" si="57"/>
        <v>7PM</v>
      </c>
      <c r="E3693" t="str" cm="1">
        <f t="array" ref="E3693">IF($K3693="","",_xlfn.IFS($K3693=0,_xlfn.UNICHAR(9728),$K3693&lt;=3,_xlfn.UNICHAR(9729),OR($K3693=45,$K3693=48),"~",AND($K3693&gt;=51,$K3693&lt;=67),_xlfn.UNICHAR(9748),AND($K3693&gt;=71,$K3693&lt;=77),_xlfn.UNICHAR(10052),AND($K3693&gt;=80,$K3693&lt;=82),_xlfn.UNICHAR(9748),AND($K3693&gt;=95,$K3693&lt;=99),_xlfn.UNICHAR(9889),TRUE,_xlfn.UNICHAR(9729)))</f>
        <v>☁</v>
      </c>
      <c r="F3693" t="str" cm="1">
        <f t="array" ref="F3693">IF($K3693="","",_xlfn.IFS($K3693=0,"Clear",$K3693&lt;=3,"Partly Cloudy",OR($K3693=45,$K3693=48),"Fog",AND($K3693&gt;=51,$K3693&lt;=67),"Drizzle",AND($K3693&gt;=71,$K3693&lt;=77),"Snow",AND($K3693&gt;=80,$K3693&lt;=82),"Rain Showers",AND($K3693&gt;=95,$K3693&lt;=99),"Thunderstorm",TRUE,"Cloudy"))</f>
        <v>Partly Cloudy</v>
      </c>
      <c r="G3693" s="3" cm="1">
        <f t="array" ref="G3693">IF($A3693="","",INDEX(OpenMeteoAPI[TemperatureC],ROWS($G$2:G3693)))</f>
        <v>27.1</v>
      </c>
      <c r="H3693" s="4" cm="1">
        <f t="array" ref="H3693">IF($A3693="","",INDEX(OpenMeteoAPI[RelativeHumidityPct],ROWS($H$2:H3693))/100)</f>
        <v>0.38</v>
      </c>
      <c r="I3693" s="4" cm="1">
        <f t="array" ref="I3693">IF($A3693="","",INDEX(OpenMeteoAPI[PrecipitationProbabilityPct],ROWS($I$2:I3693))/100)</f>
        <v>0</v>
      </c>
      <c r="J3693" s="3" cm="1">
        <f t="array" ref="J3693">IF($A3693="","",INDEX(OpenMeteoAPI[PrecipitationMM],ROWS($J$2:J3693)))</f>
        <v>0</v>
      </c>
      <c r="K3693" cm="1">
        <f t="array" ref="K3693">IF($A3693="","",INDEX(OpenMeteoAPI[WeatherCode],ROWS($K$2:K3693)))</f>
        <v>1</v>
      </c>
      <c r="L3693" s="3" cm="1">
        <f t="array" ref="L3693">IF($A3693="","",INDEX(OpenMeteoAPI[WindSpeedKMH],ROWS($L$2:L3693)))</f>
        <v>3.3</v>
      </c>
    </row>
    <row r="3694" spans="1:12">
      <c r="A3694" t="str" cm="1">
        <f t="array" ref="A3694">IFERROR(INDEX(OpenMeteoAPI[City],ROWS($A$2:A3694))&amp;", "&amp;INDEX(OpenMeteoAPI[CountryCode],ROWS($A$2:A3694)),"")</f>
        <v>Oslo, NO</v>
      </c>
      <c r="B3694" t="str" cm="1">
        <f t="array" ref="B3694">IF($A3694="","",INDEX(OpenMeteoAPI[LocationID],ROWS($B$2:B3694)))</f>
        <v>NO-OSL</v>
      </c>
      <c r="C3694" s="5" cm="1">
        <f t="array" ref="C3694">IF($A3694="","",INDEX(OpenMeteoAPI[ForecastDateTime],ROWS($C$2:C3694)))</f>
        <v>46213.833333333336</v>
      </c>
      <c r="D3694" t="str">
        <f t="shared" si="57"/>
        <v>8PM</v>
      </c>
      <c r="E3694" t="str" cm="1">
        <f t="array" ref="E3694">IF($K3694="","",_xlfn.IFS($K3694=0,_xlfn.UNICHAR(9728),$K3694&lt;=3,_xlfn.UNICHAR(9729),OR($K3694=45,$K3694=48),"~",AND($K3694&gt;=51,$K3694&lt;=67),_xlfn.UNICHAR(9748),AND($K3694&gt;=71,$K3694&lt;=77),_xlfn.UNICHAR(10052),AND($K3694&gt;=80,$K3694&lt;=82),_xlfn.UNICHAR(9748),AND($K3694&gt;=95,$K3694&lt;=99),_xlfn.UNICHAR(9889),TRUE,_xlfn.UNICHAR(9729)))</f>
        <v>☀</v>
      </c>
      <c r="F3694" t="str" cm="1">
        <f t="array" ref="F3694">IF($K3694="","",_xlfn.IFS($K3694=0,"Clear",$K3694&lt;=3,"Partly Cloudy",OR($K3694=45,$K3694=48),"Fog",AND($K3694&gt;=51,$K3694&lt;=67),"Drizzle",AND($K3694&gt;=71,$K3694&lt;=77),"Snow",AND($K3694&gt;=80,$K3694&lt;=82),"Rain Showers",AND($K3694&gt;=95,$K3694&lt;=99),"Thunderstorm",TRUE,"Cloudy"))</f>
        <v>Clear</v>
      </c>
      <c r="G3694" s="3" cm="1">
        <f t="array" ref="G3694">IF($A3694="","",INDEX(OpenMeteoAPI[TemperatureC],ROWS($G$2:G3694)))</f>
        <v>26.4</v>
      </c>
      <c r="H3694" s="4" cm="1">
        <f t="array" ref="H3694">IF($A3694="","",INDEX(OpenMeteoAPI[RelativeHumidityPct],ROWS($H$2:H3694))/100)</f>
        <v>0.4</v>
      </c>
      <c r="I3694" s="4" cm="1">
        <f t="array" ref="I3694">IF($A3694="","",INDEX(OpenMeteoAPI[PrecipitationProbabilityPct],ROWS($I$2:I3694))/100)</f>
        <v>0</v>
      </c>
      <c r="J3694" s="3" cm="1">
        <f t="array" ref="J3694">IF($A3694="","",INDEX(OpenMeteoAPI[PrecipitationMM],ROWS($J$2:J3694)))</f>
        <v>0</v>
      </c>
      <c r="K3694" cm="1">
        <f t="array" ref="K3694">IF($A3694="","",INDEX(OpenMeteoAPI[WeatherCode],ROWS($K$2:K3694)))</f>
        <v>0</v>
      </c>
      <c r="L3694" s="3" cm="1">
        <f t="array" ref="L3694">IF($A3694="","",INDEX(OpenMeteoAPI[WindSpeedKMH],ROWS($L$2:L3694)))</f>
        <v>5.4</v>
      </c>
    </row>
    <row r="3695" spans="1:12">
      <c r="A3695" t="str" cm="1">
        <f t="array" ref="A3695">IFERROR(INDEX(OpenMeteoAPI[City],ROWS($A$2:A3695))&amp;", "&amp;INDEX(OpenMeteoAPI[CountryCode],ROWS($A$2:A3695)),"")</f>
        <v>Oslo, NO</v>
      </c>
      <c r="B3695" t="str" cm="1">
        <f t="array" ref="B3695">IF($A3695="","",INDEX(OpenMeteoAPI[LocationID],ROWS($B$2:B3695)))</f>
        <v>NO-OSL</v>
      </c>
      <c r="C3695" s="5" cm="1">
        <f t="array" ref="C3695">IF($A3695="","",INDEX(OpenMeteoAPI[ForecastDateTime],ROWS($C$2:C3695)))</f>
        <v>46213.875</v>
      </c>
      <c r="D3695" t="str">
        <f t="shared" si="57"/>
        <v>9PM</v>
      </c>
      <c r="E3695" t="str" cm="1">
        <f t="array" ref="E3695">IF($K3695="","",_xlfn.IFS($K3695=0,_xlfn.UNICHAR(9728),$K3695&lt;=3,_xlfn.UNICHAR(9729),OR($K3695=45,$K3695=48),"~",AND($K3695&gt;=51,$K3695&lt;=67),_xlfn.UNICHAR(9748),AND($K3695&gt;=71,$K3695&lt;=77),_xlfn.UNICHAR(10052),AND($K3695&gt;=80,$K3695&lt;=82),_xlfn.UNICHAR(9748),AND($K3695&gt;=95,$K3695&lt;=99),_xlfn.UNICHAR(9889),TRUE,_xlfn.UNICHAR(9729)))</f>
        <v>☁</v>
      </c>
      <c r="F3695" t="str" cm="1">
        <f t="array" ref="F3695">IF($K3695="","",_xlfn.IFS($K3695=0,"Clear",$K3695&lt;=3,"Partly Cloudy",OR($K3695=45,$K3695=48),"Fog",AND($K3695&gt;=51,$K3695&lt;=67),"Drizzle",AND($K3695&gt;=71,$K3695&lt;=77),"Snow",AND($K3695&gt;=80,$K3695&lt;=82),"Rain Showers",AND($K3695&gt;=95,$K3695&lt;=99),"Thunderstorm",TRUE,"Cloudy"))</f>
        <v>Partly Cloudy</v>
      </c>
      <c r="G3695" s="3" cm="1">
        <f t="array" ref="G3695">IF($A3695="","",INDEX(OpenMeteoAPI[TemperatureC],ROWS($G$2:G3695)))</f>
        <v>24.1</v>
      </c>
      <c r="H3695" s="4" cm="1">
        <f t="array" ref="H3695">IF($A3695="","",INDEX(OpenMeteoAPI[RelativeHumidityPct],ROWS($H$2:H3695))/100)</f>
        <v>0.52</v>
      </c>
      <c r="I3695" s="4" cm="1">
        <f t="array" ref="I3695">IF($A3695="","",INDEX(OpenMeteoAPI[PrecipitationProbabilityPct],ROWS($I$2:I3695))/100)</f>
        <v>0.01</v>
      </c>
      <c r="J3695" s="3" cm="1">
        <f t="array" ref="J3695">IF($A3695="","",INDEX(OpenMeteoAPI[PrecipitationMM],ROWS($J$2:J3695)))</f>
        <v>0</v>
      </c>
      <c r="K3695" cm="1">
        <f t="array" ref="K3695">IF($A3695="","",INDEX(OpenMeteoAPI[WeatherCode],ROWS($K$2:K3695)))</f>
        <v>1</v>
      </c>
      <c r="L3695" s="3" cm="1">
        <f t="array" ref="L3695">IF($A3695="","",INDEX(OpenMeteoAPI[WindSpeedKMH],ROWS($L$2:L3695)))</f>
        <v>15.5</v>
      </c>
    </row>
    <row r="3696" spans="1:12">
      <c r="A3696" t="str" cm="1">
        <f t="array" ref="A3696">IFERROR(INDEX(OpenMeteoAPI[City],ROWS($A$2:A3696))&amp;", "&amp;INDEX(OpenMeteoAPI[CountryCode],ROWS($A$2:A3696)),"")</f>
        <v>Oslo, NO</v>
      </c>
      <c r="B3696" t="str" cm="1">
        <f t="array" ref="B3696">IF($A3696="","",INDEX(OpenMeteoAPI[LocationID],ROWS($B$2:B3696)))</f>
        <v>NO-OSL</v>
      </c>
      <c r="C3696" s="5" cm="1">
        <f t="array" ref="C3696">IF($A3696="","",INDEX(OpenMeteoAPI[ForecastDateTime],ROWS($C$2:C3696)))</f>
        <v>46213.916666666664</v>
      </c>
      <c r="D3696" t="str">
        <f t="shared" si="57"/>
        <v>10PM</v>
      </c>
      <c r="E3696" t="str" cm="1">
        <f t="array" ref="E3696">IF($K3696="","",_xlfn.IFS($K3696=0,_xlfn.UNICHAR(9728),$K3696&lt;=3,_xlfn.UNICHAR(9729),OR($K3696=45,$K3696=48),"~",AND($K3696&gt;=51,$K3696&lt;=67),_xlfn.UNICHAR(9748),AND($K3696&gt;=71,$K3696&lt;=77),_xlfn.UNICHAR(10052),AND($K3696&gt;=80,$K3696&lt;=82),_xlfn.UNICHAR(9748),AND($K3696&gt;=95,$K3696&lt;=99),_xlfn.UNICHAR(9889),TRUE,_xlfn.UNICHAR(9729)))</f>
        <v>☁</v>
      </c>
      <c r="F3696" t="str" cm="1">
        <f t="array" ref="F3696">IF($K3696="","",_xlfn.IFS($K3696=0,"Clear",$K3696&lt;=3,"Partly Cloudy",OR($K3696=45,$K3696=48),"Fog",AND($K3696&gt;=51,$K3696&lt;=67),"Drizzle",AND($K3696&gt;=71,$K3696&lt;=77),"Snow",AND($K3696&gt;=80,$K3696&lt;=82),"Rain Showers",AND($K3696&gt;=95,$K3696&lt;=99),"Thunderstorm",TRUE,"Cloudy"))</f>
        <v>Partly Cloudy</v>
      </c>
      <c r="G3696" s="3" cm="1">
        <f t="array" ref="G3696">IF($A3696="","",INDEX(OpenMeteoAPI[TemperatureC],ROWS($G$2:G3696)))</f>
        <v>23</v>
      </c>
      <c r="H3696" s="4" cm="1">
        <f t="array" ref="H3696">IF($A3696="","",INDEX(OpenMeteoAPI[RelativeHumidityPct],ROWS($H$2:H3696))/100)</f>
        <v>0.52</v>
      </c>
      <c r="I3696" s="4" cm="1">
        <f t="array" ref="I3696">IF($A3696="","",INDEX(OpenMeteoAPI[PrecipitationProbabilityPct],ROWS($I$2:I3696))/100)</f>
        <v>0.03</v>
      </c>
      <c r="J3696" s="3" cm="1">
        <f t="array" ref="J3696">IF($A3696="","",INDEX(OpenMeteoAPI[PrecipitationMM],ROWS($J$2:J3696)))</f>
        <v>0</v>
      </c>
      <c r="K3696" cm="1">
        <f t="array" ref="K3696">IF($A3696="","",INDEX(OpenMeteoAPI[WeatherCode],ROWS($K$2:K3696)))</f>
        <v>1</v>
      </c>
      <c r="L3696" s="3" cm="1">
        <f t="array" ref="L3696">IF($A3696="","",INDEX(OpenMeteoAPI[WindSpeedKMH],ROWS($L$2:L3696)))</f>
        <v>15</v>
      </c>
    </row>
    <row r="3697" spans="1:12">
      <c r="A3697" t="str" cm="1">
        <f t="array" ref="A3697">IFERROR(INDEX(OpenMeteoAPI[City],ROWS($A$2:A3697))&amp;", "&amp;INDEX(OpenMeteoAPI[CountryCode],ROWS($A$2:A3697)),"")</f>
        <v>Oslo, NO</v>
      </c>
      <c r="B3697" t="str" cm="1">
        <f t="array" ref="B3697">IF($A3697="","",INDEX(OpenMeteoAPI[LocationID],ROWS($B$2:B3697)))</f>
        <v>NO-OSL</v>
      </c>
      <c r="C3697" s="5" cm="1">
        <f t="array" ref="C3697">IF($A3697="","",INDEX(OpenMeteoAPI[ForecastDateTime],ROWS($C$2:C3697)))</f>
        <v>46213.958333333336</v>
      </c>
      <c r="D3697" t="str">
        <f t="shared" si="57"/>
        <v>11PM</v>
      </c>
      <c r="E3697" t="str" cm="1">
        <f t="array" ref="E3697">IF($K3697="","",_xlfn.IFS($K3697=0,_xlfn.UNICHAR(9728),$K3697&lt;=3,_xlfn.UNICHAR(9729),OR($K3697=45,$K3697=48),"~",AND($K3697&gt;=51,$K3697&lt;=67),_xlfn.UNICHAR(9748),AND($K3697&gt;=71,$K3697&lt;=77),_xlfn.UNICHAR(10052),AND($K3697&gt;=80,$K3697&lt;=82),_xlfn.UNICHAR(9748),AND($K3697&gt;=95,$K3697&lt;=99),_xlfn.UNICHAR(9889),TRUE,_xlfn.UNICHAR(9729)))</f>
        <v>☀</v>
      </c>
      <c r="F3697" t="str" cm="1">
        <f t="array" ref="F3697">IF($K3697="","",_xlfn.IFS($K3697=0,"Clear",$K3697&lt;=3,"Partly Cloudy",OR($K3697=45,$K3697=48),"Fog",AND($K3697&gt;=51,$K3697&lt;=67),"Drizzle",AND($K3697&gt;=71,$K3697&lt;=77),"Snow",AND($K3697&gt;=80,$K3697&lt;=82),"Rain Showers",AND($K3697&gt;=95,$K3697&lt;=99),"Thunderstorm",TRUE,"Cloudy"))</f>
        <v>Clear</v>
      </c>
      <c r="G3697" s="3" cm="1">
        <f t="array" ref="G3697">IF($A3697="","",INDEX(OpenMeteoAPI[TemperatureC],ROWS($G$2:G3697)))</f>
        <v>21.9</v>
      </c>
      <c r="H3697" s="4" cm="1">
        <f t="array" ref="H3697">IF($A3697="","",INDEX(OpenMeteoAPI[RelativeHumidityPct],ROWS($H$2:H3697))/100)</f>
        <v>0.55000000000000004</v>
      </c>
      <c r="I3697" s="4" cm="1">
        <f t="array" ref="I3697">IF($A3697="","",INDEX(OpenMeteoAPI[PrecipitationProbabilityPct],ROWS($I$2:I3697))/100)</f>
        <v>0.04</v>
      </c>
      <c r="J3697" s="3" cm="1">
        <f t="array" ref="J3697">IF($A3697="","",INDEX(OpenMeteoAPI[PrecipitationMM],ROWS($J$2:J3697)))</f>
        <v>0</v>
      </c>
      <c r="K3697" cm="1">
        <f t="array" ref="K3697">IF($A3697="","",INDEX(OpenMeteoAPI[WeatherCode],ROWS($K$2:K3697)))</f>
        <v>0</v>
      </c>
      <c r="L3697" s="3" cm="1">
        <f t="array" ref="L3697">IF($A3697="","",INDEX(OpenMeteoAPI[WindSpeedKMH],ROWS($L$2:L3697)))</f>
        <v>13.8</v>
      </c>
    </row>
    <row r="3698" spans="1:12">
      <c r="A3698" t="str" cm="1">
        <f t="array" ref="A3698">IFERROR(INDEX(OpenMeteoAPI[City],ROWS($A$2:A3698))&amp;", "&amp;INDEX(OpenMeteoAPI[CountryCode],ROWS($A$2:A3698)),"")</f>
        <v>Oslo, NO</v>
      </c>
      <c r="B3698" t="str" cm="1">
        <f t="array" ref="B3698">IF($A3698="","",INDEX(OpenMeteoAPI[LocationID],ROWS($B$2:B3698)))</f>
        <v>NO-OSL</v>
      </c>
      <c r="C3698" s="5" cm="1">
        <f t="array" ref="C3698">IF($A3698="","",INDEX(OpenMeteoAPI[ForecastDateTime],ROWS($C$2:C3698)))</f>
        <v>46214</v>
      </c>
      <c r="D3698" t="str">
        <f t="shared" si="57"/>
        <v>12AM</v>
      </c>
      <c r="E3698" t="str" cm="1">
        <f t="array" ref="E3698">IF($K3698="","",_xlfn.IFS($K3698=0,_xlfn.UNICHAR(9728),$K3698&lt;=3,_xlfn.UNICHAR(9729),OR($K3698=45,$K3698=48),"~",AND($K3698&gt;=51,$K3698&lt;=67),_xlfn.UNICHAR(9748),AND($K3698&gt;=71,$K3698&lt;=77),_xlfn.UNICHAR(10052),AND($K3698&gt;=80,$K3698&lt;=82),_xlfn.UNICHAR(9748),AND($K3698&gt;=95,$K3698&lt;=99),_xlfn.UNICHAR(9889),TRUE,_xlfn.UNICHAR(9729)))</f>
        <v>☀</v>
      </c>
      <c r="F3698" t="str" cm="1">
        <f t="array" ref="F3698">IF($K3698="","",_xlfn.IFS($K3698=0,"Clear",$K3698&lt;=3,"Partly Cloudy",OR($K3698=45,$K3698=48),"Fog",AND($K3698&gt;=51,$K3698&lt;=67),"Drizzle",AND($K3698&gt;=71,$K3698&lt;=77),"Snow",AND($K3698&gt;=80,$K3698&lt;=82),"Rain Showers",AND($K3698&gt;=95,$K3698&lt;=99),"Thunderstorm",TRUE,"Cloudy"))</f>
        <v>Clear</v>
      </c>
      <c r="G3698" s="3" cm="1">
        <f t="array" ref="G3698">IF($A3698="","",INDEX(OpenMeteoAPI[TemperatureC],ROWS($G$2:G3698)))</f>
        <v>20.9</v>
      </c>
      <c r="H3698" s="4" cm="1">
        <f t="array" ref="H3698">IF($A3698="","",INDEX(OpenMeteoAPI[RelativeHumidityPct],ROWS($H$2:H3698))/100)</f>
        <v>0.6</v>
      </c>
      <c r="I3698" s="4" cm="1">
        <f t="array" ref="I3698">IF($A3698="","",INDEX(OpenMeteoAPI[PrecipitationProbabilityPct],ROWS($I$2:I3698))/100)</f>
        <v>0.04</v>
      </c>
      <c r="J3698" s="3" cm="1">
        <f t="array" ref="J3698">IF($A3698="","",INDEX(OpenMeteoAPI[PrecipitationMM],ROWS($J$2:J3698)))</f>
        <v>0</v>
      </c>
      <c r="K3698" cm="1">
        <f t="array" ref="K3698">IF($A3698="","",INDEX(OpenMeteoAPI[WeatherCode],ROWS($K$2:K3698)))</f>
        <v>0</v>
      </c>
      <c r="L3698" s="3" cm="1">
        <f t="array" ref="L3698">IF($A3698="","",INDEX(OpenMeteoAPI[WindSpeedKMH],ROWS($L$2:L3698)))</f>
        <v>10.199999999999999</v>
      </c>
    </row>
    <row r="3699" spans="1:12">
      <c r="A3699" t="str" cm="1">
        <f t="array" ref="A3699">IFERROR(INDEX(OpenMeteoAPI[City],ROWS($A$2:A3699))&amp;", "&amp;INDEX(OpenMeteoAPI[CountryCode],ROWS($A$2:A3699)),"")</f>
        <v>Oslo, NO</v>
      </c>
      <c r="B3699" t="str" cm="1">
        <f t="array" ref="B3699">IF($A3699="","",INDEX(OpenMeteoAPI[LocationID],ROWS($B$2:B3699)))</f>
        <v>NO-OSL</v>
      </c>
      <c r="C3699" s="5" cm="1">
        <f t="array" ref="C3699">IF($A3699="","",INDEX(OpenMeteoAPI[ForecastDateTime],ROWS($C$2:C3699)))</f>
        <v>46214.041666666664</v>
      </c>
      <c r="D3699" t="str">
        <f t="shared" si="57"/>
        <v>1AM</v>
      </c>
      <c r="E3699" t="str" cm="1">
        <f t="array" ref="E3699">IF($K3699="","",_xlfn.IFS($K3699=0,_xlfn.UNICHAR(9728),$K3699&lt;=3,_xlfn.UNICHAR(9729),OR($K3699=45,$K3699=48),"~",AND($K3699&gt;=51,$K3699&lt;=67),_xlfn.UNICHAR(9748),AND($K3699&gt;=71,$K3699&lt;=77),_xlfn.UNICHAR(10052),AND($K3699&gt;=80,$K3699&lt;=82),_xlfn.UNICHAR(9748),AND($K3699&gt;=95,$K3699&lt;=99),_xlfn.UNICHAR(9889),TRUE,_xlfn.UNICHAR(9729)))</f>
        <v>☔</v>
      </c>
      <c r="F3699" t="str" cm="1">
        <f t="array" ref="F3699">IF($K3699="","",_xlfn.IFS($K3699=0,"Clear",$K3699&lt;=3,"Partly Cloudy",OR($K3699=45,$K3699=48),"Fog",AND($K3699&gt;=51,$K3699&lt;=67),"Drizzle",AND($K3699&gt;=71,$K3699&lt;=77),"Snow",AND($K3699&gt;=80,$K3699&lt;=82),"Rain Showers",AND($K3699&gt;=95,$K3699&lt;=99),"Thunderstorm",TRUE,"Cloudy"))</f>
        <v>Drizzle</v>
      </c>
      <c r="G3699" s="3" cm="1">
        <f t="array" ref="G3699">IF($A3699="","",INDEX(OpenMeteoAPI[TemperatureC],ROWS($G$2:G3699)))</f>
        <v>19.100000000000001</v>
      </c>
      <c r="H3699" s="4" cm="1">
        <f t="array" ref="H3699">IF($A3699="","",INDEX(OpenMeteoAPI[RelativeHumidityPct],ROWS($H$2:H3699))/100)</f>
        <v>0.73</v>
      </c>
      <c r="I3699" s="4" cm="1">
        <f t="array" ref="I3699">IF($A3699="","",INDEX(OpenMeteoAPI[PrecipitationProbabilityPct],ROWS($I$2:I3699))/100)</f>
        <v>0.04</v>
      </c>
      <c r="J3699" s="3" cm="1">
        <f t="array" ref="J3699">IF($A3699="","",INDEX(OpenMeteoAPI[PrecipitationMM],ROWS($J$2:J3699)))</f>
        <v>0.1</v>
      </c>
      <c r="K3699" cm="1">
        <f t="array" ref="K3699">IF($A3699="","",INDEX(OpenMeteoAPI[WeatherCode],ROWS($K$2:K3699)))</f>
        <v>51</v>
      </c>
      <c r="L3699" s="3" cm="1">
        <f t="array" ref="L3699">IF($A3699="","",INDEX(OpenMeteoAPI[WindSpeedKMH],ROWS($L$2:L3699)))</f>
        <v>7.6</v>
      </c>
    </row>
    <row r="3700" spans="1:12">
      <c r="A3700" t="str" cm="1">
        <f t="array" ref="A3700">IFERROR(INDEX(OpenMeteoAPI[City],ROWS($A$2:A3700))&amp;", "&amp;INDEX(OpenMeteoAPI[CountryCode],ROWS($A$2:A3700)),"")</f>
        <v>Oslo, NO</v>
      </c>
      <c r="B3700" t="str" cm="1">
        <f t="array" ref="B3700">IF($A3700="","",INDEX(OpenMeteoAPI[LocationID],ROWS($B$2:B3700)))</f>
        <v>NO-OSL</v>
      </c>
      <c r="C3700" s="5" cm="1">
        <f t="array" ref="C3700">IF($A3700="","",INDEX(OpenMeteoAPI[ForecastDateTime],ROWS($C$2:C3700)))</f>
        <v>46214.083333333336</v>
      </c>
      <c r="D3700" t="str">
        <f t="shared" si="57"/>
        <v>2AM</v>
      </c>
      <c r="E3700" t="str" cm="1">
        <f t="array" ref="E3700">IF($K3700="","",_xlfn.IFS($K3700=0,_xlfn.UNICHAR(9728),$K3700&lt;=3,_xlfn.UNICHAR(9729),OR($K3700=45,$K3700=48),"~",AND($K3700&gt;=51,$K3700&lt;=67),_xlfn.UNICHAR(9748),AND($K3700&gt;=71,$K3700&lt;=77),_xlfn.UNICHAR(10052),AND($K3700&gt;=80,$K3700&lt;=82),_xlfn.UNICHAR(9748),AND($K3700&gt;=95,$K3700&lt;=99),_xlfn.UNICHAR(9889),TRUE,_xlfn.UNICHAR(9729)))</f>
        <v>☔</v>
      </c>
      <c r="F3700" t="str" cm="1">
        <f t="array" ref="F3700">IF($K3700="","",_xlfn.IFS($K3700=0,"Clear",$K3700&lt;=3,"Partly Cloudy",OR($K3700=45,$K3700=48),"Fog",AND($K3700&gt;=51,$K3700&lt;=67),"Drizzle",AND($K3700&gt;=71,$K3700&lt;=77),"Snow",AND($K3700&gt;=80,$K3700&lt;=82),"Rain Showers",AND($K3700&gt;=95,$K3700&lt;=99),"Thunderstorm",TRUE,"Cloudy"))</f>
        <v>Drizzle</v>
      </c>
      <c r="G3700" s="3" cm="1">
        <f t="array" ref="G3700">IF($A3700="","",INDEX(OpenMeteoAPI[TemperatureC],ROWS($G$2:G3700)))</f>
        <v>18.5</v>
      </c>
      <c r="H3700" s="4" cm="1">
        <f t="array" ref="H3700">IF($A3700="","",INDEX(OpenMeteoAPI[RelativeHumidityPct],ROWS($H$2:H3700))/100)</f>
        <v>0.79</v>
      </c>
      <c r="I3700" s="4" cm="1">
        <f t="array" ref="I3700">IF($A3700="","",INDEX(OpenMeteoAPI[PrecipitationProbabilityPct],ROWS($I$2:I3700))/100)</f>
        <v>0.06</v>
      </c>
      <c r="J3700" s="3" cm="1">
        <f t="array" ref="J3700">IF($A3700="","",INDEX(OpenMeteoAPI[PrecipitationMM],ROWS($J$2:J3700)))</f>
        <v>0.2</v>
      </c>
      <c r="K3700" cm="1">
        <f t="array" ref="K3700">IF($A3700="","",INDEX(OpenMeteoAPI[WeatherCode],ROWS($K$2:K3700)))</f>
        <v>51</v>
      </c>
      <c r="L3700" s="3" cm="1">
        <f t="array" ref="L3700">IF($A3700="","",INDEX(OpenMeteoAPI[WindSpeedKMH],ROWS($L$2:L3700)))</f>
        <v>6.2</v>
      </c>
    </row>
    <row r="3701" spans="1:12">
      <c r="A3701" t="str" cm="1">
        <f t="array" ref="A3701">IFERROR(INDEX(OpenMeteoAPI[City],ROWS($A$2:A3701))&amp;", "&amp;INDEX(OpenMeteoAPI[CountryCode],ROWS($A$2:A3701)),"")</f>
        <v>Oslo, NO</v>
      </c>
      <c r="B3701" t="str" cm="1">
        <f t="array" ref="B3701">IF($A3701="","",INDEX(OpenMeteoAPI[LocationID],ROWS($B$2:B3701)))</f>
        <v>NO-OSL</v>
      </c>
      <c r="C3701" s="5" cm="1">
        <f t="array" ref="C3701">IF($A3701="","",INDEX(OpenMeteoAPI[ForecastDateTime],ROWS($C$2:C3701)))</f>
        <v>46214.125</v>
      </c>
      <c r="D3701" t="str">
        <f t="shared" si="57"/>
        <v>3AM</v>
      </c>
      <c r="E3701" t="str" cm="1">
        <f t="array" ref="E3701">IF($K3701="","",_xlfn.IFS($K3701=0,_xlfn.UNICHAR(9728),$K3701&lt;=3,_xlfn.UNICHAR(9729),OR($K3701=45,$K3701=48),"~",AND($K3701&gt;=51,$K3701&lt;=67),_xlfn.UNICHAR(9748),AND($K3701&gt;=71,$K3701&lt;=77),_xlfn.UNICHAR(10052),AND($K3701&gt;=80,$K3701&lt;=82),_xlfn.UNICHAR(9748),AND($K3701&gt;=95,$K3701&lt;=99),_xlfn.UNICHAR(9889),TRUE,_xlfn.UNICHAR(9729)))</f>
        <v>☔</v>
      </c>
      <c r="F3701" t="str" cm="1">
        <f t="array" ref="F3701">IF($K3701="","",_xlfn.IFS($K3701=0,"Clear",$K3701&lt;=3,"Partly Cloudy",OR($K3701=45,$K3701=48),"Fog",AND($K3701&gt;=51,$K3701&lt;=67),"Drizzle",AND($K3701&gt;=71,$K3701&lt;=77),"Snow",AND($K3701&gt;=80,$K3701&lt;=82),"Rain Showers",AND($K3701&gt;=95,$K3701&lt;=99),"Thunderstorm",TRUE,"Cloudy"))</f>
        <v>Drizzle</v>
      </c>
      <c r="G3701" s="3" cm="1">
        <f t="array" ref="G3701">IF($A3701="","",INDEX(OpenMeteoAPI[TemperatureC],ROWS($G$2:G3701)))</f>
        <v>17.899999999999999</v>
      </c>
      <c r="H3701" s="4" cm="1">
        <f t="array" ref="H3701">IF($A3701="","",INDEX(OpenMeteoAPI[RelativeHumidityPct],ROWS($H$2:H3701))/100)</f>
        <v>0.82</v>
      </c>
      <c r="I3701" s="4" cm="1">
        <f t="array" ref="I3701">IF($A3701="","",INDEX(OpenMeteoAPI[PrecipitationProbabilityPct],ROWS($I$2:I3701))/100)</f>
        <v>0.11</v>
      </c>
      <c r="J3701" s="3" cm="1">
        <f t="array" ref="J3701">IF($A3701="","",INDEX(OpenMeteoAPI[PrecipitationMM],ROWS($J$2:J3701)))</f>
        <v>0.1</v>
      </c>
      <c r="K3701" cm="1">
        <f t="array" ref="K3701">IF($A3701="","",INDEX(OpenMeteoAPI[WeatherCode],ROWS($K$2:K3701)))</f>
        <v>51</v>
      </c>
      <c r="L3701" s="3" cm="1">
        <f t="array" ref="L3701">IF($A3701="","",INDEX(OpenMeteoAPI[WindSpeedKMH],ROWS($L$2:L3701)))</f>
        <v>1.3</v>
      </c>
    </row>
    <row r="3702" spans="1:12">
      <c r="A3702" t="str" cm="1">
        <f t="array" ref="A3702">IFERROR(INDEX(OpenMeteoAPI[City],ROWS($A$2:A3702))&amp;", "&amp;INDEX(OpenMeteoAPI[CountryCode],ROWS($A$2:A3702)),"")</f>
        <v>Oslo, NO</v>
      </c>
      <c r="B3702" t="str" cm="1">
        <f t="array" ref="B3702">IF($A3702="","",INDEX(OpenMeteoAPI[LocationID],ROWS($B$2:B3702)))</f>
        <v>NO-OSL</v>
      </c>
      <c r="C3702" s="5" cm="1">
        <f t="array" ref="C3702">IF($A3702="","",INDEX(OpenMeteoAPI[ForecastDateTime],ROWS($C$2:C3702)))</f>
        <v>46214.166666666664</v>
      </c>
      <c r="D3702" t="str">
        <f t="shared" si="57"/>
        <v>4AM</v>
      </c>
      <c r="E3702" t="str" cm="1">
        <f t="array" ref="E3702">IF($K3702="","",_xlfn.IFS($K3702=0,_xlfn.UNICHAR(9728),$K3702&lt;=3,_xlfn.UNICHAR(9729),OR($K3702=45,$K3702=48),"~",AND($K3702&gt;=51,$K3702&lt;=67),_xlfn.UNICHAR(9748),AND($K3702&gt;=71,$K3702&lt;=77),_xlfn.UNICHAR(10052),AND($K3702&gt;=80,$K3702&lt;=82),_xlfn.UNICHAR(9748),AND($K3702&gt;=95,$K3702&lt;=99),_xlfn.UNICHAR(9889),TRUE,_xlfn.UNICHAR(9729)))</f>
        <v>☀</v>
      </c>
      <c r="F3702" t="str" cm="1">
        <f t="array" ref="F3702">IF($K3702="","",_xlfn.IFS($K3702=0,"Clear",$K3702&lt;=3,"Partly Cloudy",OR($K3702=45,$K3702=48),"Fog",AND($K3702&gt;=51,$K3702&lt;=67),"Drizzle",AND($K3702&gt;=71,$K3702&lt;=77),"Snow",AND($K3702&gt;=80,$K3702&lt;=82),"Rain Showers",AND($K3702&gt;=95,$K3702&lt;=99),"Thunderstorm",TRUE,"Cloudy"))</f>
        <v>Clear</v>
      </c>
      <c r="G3702" s="3" cm="1">
        <f t="array" ref="G3702">IF($A3702="","",INDEX(OpenMeteoAPI[TemperatureC],ROWS($G$2:G3702)))</f>
        <v>17.399999999999999</v>
      </c>
      <c r="H3702" s="4" cm="1">
        <f t="array" ref="H3702">IF($A3702="","",INDEX(OpenMeteoAPI[RelativeHumidityPct],ROWS($H$2:H3702))/100)</f>
        <v>0.86</v>
      </c>
      <c r="I3702" s="4" cm="1">
        <f t="array" ref="I3702">IF($A3702="","",INDEX(OpenMeteoAPI[PrecipitationProbabilityPct],ROWS($I$2:I3702))/100)</f>
        <v>0.19</v>
      </c>
      <c r="J3702" s="3" cm="1">
        <f t="array" ref="J3702">IF($A3702="","",INDEX(OpenMeteoAPI[PrecipitationMM],ROWS($J$2:J3702)))</f>
        <v>0</v>
      </c>
      <c r="K3702" cm="1">
        <f t="array" ref="K3702">IF($A3702="","",INDEX(OpenMeteoAPI[WeatherCode],ROWS($K$2:K3702)))</f>
        <v>0</v>
      </c>
      <c r="L3702" s="3" cm="1">
        <f t="array" ref="L3702">IF($A3702="","",INDEX(OpenMeteoAPI[WindSpeedKMH],ROWS($L$2:L3702)))</f>
        <v>3.6</v>
      </c>
    </row>
    <row r="3703" spans="1:12">
      <c r="A3703" t="str" cm="1">
        <f t="array" ref="A3703">IFERROR(INDEX(OpenMeteoAPI[City],ROWS($A$2:A3703))&amp;", "&amp;INDEX(OpenMeteoAPI[CountryCode],ROWS($A$2:A3703)),"")</f>
        <v>Oslo, NO</v>
      </c>
      <c r="B3703" t="str" cm="1">
        <f t="array" ref="B3703">IF($A3703="","",INDEX(OpenMeteoAPI[LocationID],ROWS($B$2:B3703)))</f>
        <v>NO-OSL</v>
      </c>
      <c r="C3703" s="5" cm="1">
        <f t="array" ref="C3703">IF($A3703="","",INDEX(OpenMeteoAPI[ForecastDateTime],ROWS($C$2:C3703)))</f>
        <v>46214.208333333336</v>
      </c>
      <c r="D3703" t="str">
        <f t="shared" si="57"/>
        <v>5AM</v>
      </c>
      <c r="E3703" t="str" cm="1">
        <f t="array" ref="E3703">IF($K3703="","",_xlfn.IFS($K3703=0,_xlfn.UNICHAR(9728),$K3703&lt;=3,_xlfn.UNICHAR(9729),OR($K3703=45,$K3703=48),"~",AND($K3703&gt;=51,$K3703&lt;=67),_xlfn.UNICHAR(9748),AND($K3703&gt;=71,$K3703&lt;=77),_xlfn.UNICHAR(10052),AND($K3703&gt;=80,$K3703&lt;=82),_xlfn.UNICHAR(9748),AND($K3703&gt;=95,$K3703&lt;=99),_xlfn.UNICHAR(9889),TRUE,_xlfn.UNICHAR(9729)))</f>
        <v>☀</v>
      </c>
      <c r="F3703" t="str" cm="1">
        <f t="array" ref="F3703">IF($K3703="","",_xlfn.IFS($K3703=0,"Clear",$K3703&lt;=3,"Partly Cloudy",OR($K3703=45,$K3703=48),"Fog",AND($K3703&gt;=51,$K3703&lt;=67),"Drizzle",AND($K3703&gt;=71,$K3703&lt;=77),"Snow",AND($K3703&gt;=80,$K3703&lt;=82),"Rain Showers",AND($K3703&gt;=95,$K3703&lt;=99),"Thunderstorm",TRUE,"Cloudy"))</f>
        <v>Clear</v>
      </c>
      <c r="G3703" s="3" cm="1">
        <f t="array" ref="G3703">IF($A3703="","",INDEX(OpenMeteoAPI[TemperatureC],ROWS($G$2:G3703)))</f>
        <v>17</v>
      </c>
      <c r="H3703" s="4" cm="1">
        <f t="array" ref="H3703">IF($A3703="","",INDEX(OpenMeteoAPI[RelativeHumidityPct],ROWS($H$2:H3703))/100)</f>
        <v>0.89</v>
      </c>
      <c r="I3703" s="4" cm="1">
        <f t="array" ref="I3703">IF($A3703="","",INDEX(OpenMeteoAPI[PrecipitationProbabilityPct],ROWS($I$2:I3703))/100)</f>
        <v>0.24</v>
      </c>
      <c r="J3703" s="3" cm="1">
        <f t="array" ref="J3703">IF($A3703="","",INDEX(OpenMeteoAPI[PrecipitationMM],ROWS($J$2:J3703)))</f>
        <v>0</v>
      </c>
      <c r="K3703" cm="1">
        <f t="array" ref="K3703">IF($A3703="","",INDEX(OpenMeteoAPI[WeatherCode],ROWS($K$2:K3703)))</f>
        <v>0</v>
      </c>
      <c r="L3703" s="3" cm="1">
        <f t="array" ref="L3703">IF($A3703="","",INDEX(OpenMeteoAPI[WindSpeedKMH],ROWS($L$2:L3703)))</f>
        <v>3.9</v>
      </c>
    </row>
    <row r="3704" spans="1:12">
      <c r="A3704" t="str" cm="1">
        <f t="array" ref="A3704">IFERROR(INDEX(OpenMeteoAPI[City],ROWS($A$2:A3704))&amp;", "&amp;INDEX(OpenMeteoAPI[CountryCode],ROWS($A$2:A3704)),"")</f>
        <v>Oslo, NO</v>
      </c>
      <c r="B3704" t="str" cm="1">
        <f t="array" ref="B3704">IF($A3704="","",INDEX(OpenMeteoAPI[LocationID],ROWS($B$2:B3704)))</f>
        <v>NO-OSL</v>
      </c>
      <c r="C3704" s="5" cm="1">
        <f t="array" ref="C3704">IF($A3704="","",INDEX(OpenMeteoAPI[ForecastDateTime],ROWS($C$2:C3704)))</f>
        <v>46214.25</v>
      </c>
      <c r="D3704" t="str">
        <f t="shared" si="57"/>
        <v>6AM</v>
      </c>
      <c r="E3704" t="str" cm="1">
        <f t="array" ref="E3704">IF($K3704="","",_xlfn.IFS($K3704=0,_xlfn.UNICHAR(9728),$K3704&lt;=3,_xlfn.UNICHAR(9729),OR($K3704=45,$K3704=48),"~",AND($K3704&gt;=51,$K3704&lt;=67),_xlfn.UNICHAR(9748),AND($K3704&gt;=71,$K3704&lt;=77),_xlfn.UNICHAR(10052),AND($K3704&gt;=80,$K3704&lt;=82),_xlfn.UNICHAR(9748),AND($K3704&gt;=95,$K3704&lt;=99),_xlfn.UNICHAR(9889),TRUE,_xlfn.UNICHAR(9729)))</f>
        <v>☁</v>
      </c>
      <c r="F3704" t="str" cm="1">
        <f t="array" ref="F3704">IF($K3704="","",_xlfn.IFS($K3704=0,"Clear",$K3704&lt;=3,"Partly Cloudy",OR($K3704=45,$K3704=48),"Fog",AND($K3704&gt;=51,$K3704&lt;=67),"Drizzle",AND($K3704&gt;=71,$K3704&lt;=77),"Snow",AND($K3704&gt;=80,$K3704&lt;=82),"Rain Showers",AND($K3704&gt;=95,$K3704&lt;=99),"Thunderstorm",TRUE,"Cloudy"))</f>
        <v>Partly Cloudy</v>
      </c>
      <c r="G3704" s="3" cm="1">
        <f t="array" ref="G3704">IF($A3704="","",INDEX(OpenMeteoAPI[TemperatureC],ROWS($G$2:G3704)))</f>
        <v>17.899999999999999</v>
      </c>
      <c r="H3704" s="4" cm="1">
        <f t="array" ref="H3704">IF($A3704="","",INDEX(OpenMeteoAPI[RelativeHumidityPct],ROWS($H$2:H3704))/100)</f>
        <v>0.87</v>
      </c>
      <c r="I3704" s="4" cm="1">
        <f t="array" ref="I3704">IF($A3704="","",INDEX(OpenMeteoAPI[PrecipitationProbabilityPct],ROWS($I$2:I3704))/100)</f>
        <v>0.25</v>
      </c>
      <c r="J3704" s="3" cm="1">
        <f t="array" ref="J3704">IF($A3704="","",INDEX(OpenMeteoAPI[PrecipitationMM],ROWS($J$2:J3704)))</f>
        <v>0</v>
      </c>
      <c r="K3704" cm="1">
        <f t="array" ref="K3704">IF($A3704="","",INDEX(OpenMeteoAPI[WeatherCode],ROWS($K$2:K3704)))</f>
        <v>1</v>
      </c>
      <c r="L3704" s="3" cm="1">
        <f t="array" ref="L3704">IF($A3704="","",INDEX(OpenMeteoAPI[WindSpeedKMH],ROWS($L$2:L3704)))</f>
        <v>3.8</v>
      </c>
    </row>
    <row r="3705" spans="1:12">
      <c r="A3705" t="str" cm="1">
        <f t="array" ref="A3705">IFERROR(INDEX(OpenMeteoAPI[City],ROWS($A$2:A3705))&amp;", "&amp;INDEX(OpenMeteoAPI[CountryCode],ROWS($A$2:A3705)),"")</f>
        <v>Oslo, NO</v>
      </c>
      <c r="B3705" t="str" cm="1">
        <f t="array" ref="B3705">IF($A3705="","",INDEX(OpenMeteoAPI[LocationID],ROWS($B$2:B3705)))</f>
        <v>NO-OSL</v>
      </c>
      <c r="C3705" s="5" cm="1">
        <f t="array" ref="C3705">IF($A3705="","",INDEX(OpenMeteoAPI[ForecastDateTime],ROWS($C$2:C3705)))</f>
        <v>46214.291666666664</v>
      </c>
      <c r="D3705" t="str">
        <f t="shared" si="57"/>
        <v>7AM</v>
      </c>
      <c r="E3705" t="str" cm="1">
        <f t="array" ref="E3705">IF($K3705="","",_xlfn.IFS($K3705=0,_xlfn.UNICHAR(9728),$K3705&lt;=3,_xlfn.UNICHAR(9729),OR($K3705=45,$K3705=48),"~",AND($K3705&gt;=51,$K3705&lt;=67),_xlfn.UNICHAR(9748),AND($K3705&gt;=71,$K3705&lt;=77),_xlfn.UNICHAR(10052),AND($K3705&gt;=80,$K3705&lt;=82),_xlfn.UNICHAR(9748),AND($K3705&gt;=95,$K3705&lt;=99),_xlfn.UNICHAR(9889),TRUE,_xlfn.UNICHAR(9729)))</f>
        <v>☁</v>
      </c>
      <c r="F3705" t="str" cm="1">
        <f t="array" ref="F3705">IF($K3705="","",_xlfn.IFS($K3705=0,"Clear",$K3705&lt;=3,"Partly Cloudy",OR($K3705=45,$K3705=48),"Fog",AND($K3705&gt;=51,$K3705&lt;=67),"Drizzle",AND($K3705&gt;=71,$K3705&lt;=77),"Snow",AND($K3705&gt;=80,$K3705&lt;=82),"Rain Showers",AND($K3705&gt;=95,$K3705&lt;=99),"Thunderstorm",TRUE,"Cloudy"))</f>
        <v>Partly Cloudy</v>
      </c>
      <c r="G3705" s="3" cm="1">
        <f t="array" ref="G3705">IF($A3705="","",INDEX(OpenMeteoAPI[TemperatureC],ROWS($G$2:G3705)))</f>
        <v>19</v>
      </c>
      <c r="H3705" s="4" cm="1">
        <f t="array" ref="H3705">IF($A3705="","",INDEX(OpenMeteoAPI[RelativeHumidityPct],ROWS($H$2:H3705))/100)</f>
        <v>0.78</v>
      </c>
      <c r="I3705" s="4" cm="1">
        <f t="array" ref="I3705">IF($A3705="","",INDEX(OpenMeteoAPI[PrecipitationProbabilityPct],ROWS($I$2:I3705))/100)</f>
        <v>0.25</v>
      </c>
      <c r="J3705" s="3" cm="1">
        <f t="array" ref="J3705">IF($A3705="","",INDEX(OpenMeteoAPI[PrecipitationMM],ROWS($J$2:J3705)))</f>
        <v>0</v>
      </c>
      <c r="K3705" cm="1">
        <f t="array" ref="K3705">IF($A3705="","",INDEX(OpenMeteoAPI[WeatherCode],ROWS($K$2:K3705)))</f>
        <v>2</v>
      </c>
      <c r="L3705" s="3" cm="1">
        <f t="array" ref="L3705">IF($A3705="","",INDEX(OpenMeteoAPI[WindSpeedKMH],ROWS($L$2:L3705)))</f>
        <v>3.4</v>
      </c>
    </row>
    <row r="3706" spans="1:12">
      <c r="A3706" t="str" cm="1">
        <f t="array" ref="A3706">IFERROR(INDEX(OpenMeteoAPI[City],ROWS($A$2:A3706))&amp;", "&amp;INDEX(OpenMeteoAPI[CountryCode],ROWS($A$2:A3706)),"")</f>
        <v>Oslo, NO</v>
      </c>
      <c r="B3706" t="str" cm="1">
        <f t="array" ref="B3706">IF($A3706="","",INDEX(OpenMeteoAPI[LocationID],ROWS($B$2:B3706)))</f>
        <v>NO-OSL</v>
      </c>
      <c r="C3706" s="5" cm="1">
        <f t="array" ref="C3706">IF($A3706="","",INDEX(OpenMeteoAPI[ForecastDateTime],ROWS($C$2:C3706)))</f>
        <v>46214.333333333336</v>
      </c>
      <c r="D3706" t="str">
        <f t="shared" si="57"/>
        <v>8AM</v>
      </c>
      <c r="E3706" t="str" cm="1">
        <f t="array" ref="E3706">IF($K3706="","",_xlfn.IFS($K3706=0,_xlfn.UNICHAR(9728),$K3706&lt;=3,_xlfn.UNICHAR(9729),OR($K3706=45,$K3706=48),"~",AND($K3706&gt;=51,$K3706&lt;=67),_xlfn.UNICHAR(9748),AND($K3706&gt;=71,$K3706&lt;=77),_xlfn.UNICHAR(10052),AND($K3706&gt;=80,$K3706&lt;=82),_xlfn.UNICHAR(9748),AND($K3706&gt;=95,$K3706&lt;=99),_xlfn.UNICHAR(9889),TRUE,_xlfn.UNICHAR(9729)))</f>
        <v>☁</v>
      </c>
      <c r="F3706" t="str" cm="1">
        <f t="array" ref="F3706">IF($K3706="","",_xlfn.IFS($K3706=0,"Clear",$K3706&lt;=3,"Partly Cloudy",OR($K3706=45,$K3706=48),"Fog",AND($K3706&gt;=51,$K3706&lt;=67),"Drizzle",AND($K3706&gt;=71,$K3706&lt;=77),"Snow",AND($K3706&gt;=80,$K3706&lt;=82),"Rain Showers",AND($K3706&gt;=95,$K3706&lt;=99),"Thunderstorm",TRUE,"Cloudy"))</f>
        <v>Partly Cloudy</v>
      </c>
      <c r="G3706" s="3" cm="1">
        <f t="array" ref="G3706">IF($A3706="","",INDEX(OpenMeteoAPI[TemperatureC],ROWS($G$2:G3706)))</f>
        <v>20.2</v>
      </c>
      <c r="H3706" s="4" cm="1">
        <f t="array" ref="H3706">IF($A3706="","",INDEX(OpenMeteoAPI[RelativeHumidityPct],ROWS($H$2:H3706))/100)</f>
        <v>0.66</v>
      </c>
      <c r="I3706" s="4" cm="1">
        <f t="array" ref="I3706">IF($A3706="","",INDEX(OpenMeteoAPI[PrecipitationProbabilityPct],ROWS($I$2:I3706))/100)</f>
        <v>0.25</v>
      </c>
      <c r="J3706" s="3" cm="1">
        <f t="array" ref="J3706">IF($A3706="","",INDEX(OpenMeteoAPI[PrecipitationMM],ROWS($J$2:J3706)))</f>
        <v>0</v>
      </c>
      <c r="K3706" cm="1">
        <f t="array" ref="K3706">IF($A3706="","",INDEX(OpenMeteoAPI[WeatherCode],ROWS($K$2:K3706)))</f>
        <v>3</v>
      </c>
      <c r="L3706" s="3" cm="1">
        <f t="array" ref="L3706">IF($A3706="","",INDEX(OpenMeteoAPI[WindSpeedKMH],ROWS($L$2:L3706)))</f>
        <v>2.2000000000000002</v>
      </c>
    </row>
    <row r="3707" spans="1:12">
      <c r="A3707" t="str" cm="1">
        <f t="array" ref="A3707">IFERROR(INDEX(OpenMeteoAPI[City],ROWS($A$2:A3707))&amp;", "&amp;INDEX(OpenMeteoAPI[CountryCode],ROWS($A$2:A3707)),"")</f>
        <v>Oslo, NO</v>
      </c>
      <c r="B3707" t="str" cm="1">
        <f t="array" ref="B3707">IF($A3707="","",INDEX(OpenMeteoAPI[LocationID],ROWS($B$2:B3707)))</f>
        <v>NO-OSL</v>
      </c>
      <c r="C3707" s="5" cm="1">
        <f t="array" ref="C3707">IF($A3707="","",INDEX(OpenMeteoAPI[ForecastDateTime],ROWS($C$2:C3707)))</f>
        <v>46214.375</v>
      </c>
      <c r="D3707" t="str">
        <f t="shared" si="57"/>
        <v>9AM</v>
      </c>
      <c r="E3707" t="str" cm="1">
        <f t="array" ref="E3707">IF($K3707="","",_xlfn.IFS($K3707=0,_xlfn.UNICHAR(9728),$K3707&lt;=3,_xlfn.UNICHAR(9729),OR($K3707=45,$K3707=48),"~",AND($K3707&gt;=51,$K3707&lt;=67),_xlfn.UNICHAR(9748),AND($K3707&gt;=71,$K3707&lt;=77),_xlfn.UNICHAR(10052),AND($K3707&gt;=80,$K3707&lt;=82),_xlfn.UNICHAR(9748),AND($K3707&gt;=95,$K3707&lt;=99),_xlfn.UNICHAR(9889),TRUE,_xlfn.UNICHAR(9729)))</f>
        <v>☁</v>
      </c>
      <c r="F3707" t="str" cm="1">
        <f t="array" ref="F3707">IF($K3707="","",_xlfn.IFS($K3707=0,"Clear",$K3707&lt;=3,"Partly Cloudy",OR($K3707=45,$K3707=48),"Fog",AND($K3707&gt;=51,$K3707&lt;=67),"Drizzle",AND($K3707&gt;=71,$K3707&lt;=77),"Snow",AND($K3707&gt;=80,$K3707&lt;=82),"Rain Showers",AND($K3707&gt;=95,$K3707&lt;=99),"Thunderstorm",TRUE,"Cloudy"))</f>
        <v>Partly Cloudy</v>
      </c>
      <c r="G3707" s="3" cm="1">
        <f t="array" ref="G3707">IF($A3707="","",INDEX(OpenMeteoAPI[TemperatureC],ROWS($G$2:G3707)))</f>
        <v>21.3</v>
      </c>
      <c r="H3707" s="4" cm="1">
        <f t="array" ref="H3707">IF($A3707="","",INDEX(OpenMeteoAPI[RelativeHumidityPct],ROWS($H$2:H3707))/100)</f>
        <v>0.6</v>
      </c>
      <c r="I3707" s="4" cm="1">
        <f t="array" ref="I3707">IF($A3707="","",INDEX(OpenMeteoAPI[PrecipitationProbabilityPct],ROWS($I$2:I3707))/100)</f>
        <v>0.27</v>
      </c>
      <c r="J3707" s="3" cm="1">
        <f t="array" ref="J3707">IF($A3707="","",INDEX(OpenMeteoAPI[PrecipitationMM],ROWS($J$2:J3707)))</f>
        <v>0</v>
      </c>
      <c r="K3707" cm="1">
        <f t="array" ref="K3707">IF($A3707="","",INDEX(OpenMeteoAPI[WeatherCode],ROWS($K$2:K3707)))</f>
        <v>3</v>
      </c>
      <c r="L3707" s="3" cm="1">
        <f t="array" ref="L3707">IF($A3707="","",INDEX(OpenMeteoAPI[WindSpeedKMH],ROWS($L$2:L3707)))</f>
        <v>1.3</v>
      </c>
    </row>
    <row r="3708" spans="1:12">
      <c r="A3708" t="str" cm="1">
        <f t="array" ref="A3708">IFERROR(INDEX(OpenMeteoAPI[City],ROWS($A$2:A3708))&amp;", "&amp;INDEX(OpenMeteoAPI[CountryCode],ROWS($A$2:A3708)),"")</f>
        <v>Oslo, NO</v>
      </c>
      <c r="B3708" t="str" cm="1">
        <f t="array" ref="B3708">IF($A3708="","",INDEX(OpenMeteoAPI[LocationID],ROWS($B$2:B3708)))</f>
        <v>NO-OSL</v>
      </c>
      <c r="C3708" s="5" cm="1">
        <f t="array" ref="C3708">IF($A3708="","",INDEX(OpenMeteoAPI[ForecastDateTime],ROWS($C$2:C3708)))</f>
        <v>46214.416666666664</v>
      </c>
      <c r="D3708" t="str">
        <f t="shared" si="57"/>
        <v>10AM</v>
      </c>
      <c r="E3708" t="str" cm="1">
        <f t="array" ref="E3708">IF($K3708="","",_xlfn.IFS($K3708=0,_xlfn.UNICHAR(9728),$K3708&lt;=3,_xlfn.UNICHAR(9729),OR($K3708=45,$K3708=48),"~",AND($K3708&gt;=51,$K3708&lt;=67),_xlfn.UNICHAR(9748),AND($K3708&gt;=71,$K3708&lt;=77),_xlfn.UNICHAR(10052),AND($K3708&gt;=80,$K3708&lt;=82),_xlfn.UNICHAR(9748),AND($K3708&gt;=95,$K3708&lt;=99),_xlfn.UNICHAR(9889),TRUE,_xlfn.UNICHAR(9729)))</f>
        <v>☁</v>
      </c>
      <c r="F3708" t="str" cm="1">
        <f t="array" ref="F3708">IF($K3708="","",_xlfn.IFS($K3708=0,"Clear",$K3708&lt;=3,"Partly Cloudy",OR($K3708=45,$K3708=48),"Fog",AND($K3708&gt;=51,$K3708&lt;=67),"Drizzle",AND($K3708&gt;=71,$K3708&lt;=77),"Snow",AND($K3708&gt;=80,$K3708&lt;=82),"Rain Showers",AND($K3708&gt;=95,$K3708&lt;=99),"Thunderstorm",TRUE,"Cloudy"))</f>
        <v>Partly Cloudy</v>
      </c>
      <c r="G3708" s="3" cm="1">
        <f t="array" ref="G3708">IF($A3708="","",INDEX(OpenMeteoAPI[TemperatureC],ROWS($G$2:G3708)))</f>
        <v>22.3</v>
      </c>
      <c r="H3708" s="4" cm="1">
        <f t="array" ref="H3708">IF($A3708="","",INDEX(OpenMeteoAPI[RelativeHumidityPct],ROWS($H$2:H3708))/100)</f>
        <v>0.56000000000000005</v>
      </c>
      <c r="I3708" s="4" cm="1">
        <f t="array" ref="I3708">IF($A3708="","",INDEX(OpenMeteoAPI[PrecipitationProbabilityPct],ROWS($I$2:I3708))/100)</f>
        <v>0.3</v>
      </c>
      <c r="J3708" s="3" cm="1">
        <f t="array" ref="J3708">IF($A3708="","",INDEX(OpenMeteoAPI[PrecipitationMM],ROWS($J$2:J3708)))</f>
        <v>0</v>
      </c>
      <c r="K3708" cm="1">
        <f t="array" ref="K3708">IF($A3708="","",INDEX(OpenMeteoAPI[WeatherCode],ROWS($K$2:K3708)))</f>
        <v>3</v>
      </c>
      <c r="L3708" s="3" cm="1">
        <f t="array" ref="L3708">IF($A3708="","",INDEX(OpenMeteoAPI[WindSpeedKMH],ROWS($L$2:L3708)))</f>
        <v>2.7</v>
      </c>
    </row>
    <row r="3709" spans="1:12">
      <c r="A3709" t="str" cm="1">
        <f t="array" ref="A3709">IFERROR(INDEX(OpenMeteoAPI[City],ROWS($A$2:A3709))&amp;", "&amp;INDEX(OpenMeteoAPI[CountryCode],ROWS($A$2:A3709)),"")</f>
        <v>Oslo, NO</v>
      </c>
      <c r="B3709" t="str" cm="1">
        <f t="array" ref="B3709">IF($A3709="","",INDEX(OpenMeteoAPI[LocationID],ROWS($B$2:B3709)))</f>
        <v>NO-OSL</v>
      </c>
      <c r="C3709" s="5" cm="1">
        <f t="array" ref="C3709">IF($A3709="","",INDEX(OpenMeteoAPI[ForecastDateTime],ROWS($C$2:C3709)))</f>
        <v>46214.458333333336</v>
      </c>
      <c r="D3709" t="str">
        <f t="shared" si="57"/>
        <v>11AM</v>
      </c>
      <c r="E3709" t="str" cm="1">
        <f t="array" ref="E3709">IF($K3709="","",_xlfn.IFS($K3709=0,_xlfn.UNICHAR(9728),$K3709&lt;=3,_xlfn.UNICHAR(9729),OR($K3709=45,$K3709=48),"~",AND($K3709&gt;=51,$K3709&lt;=67),_xlfn.UNICHAR(9748),AND($K3709&gt;=71,$K3709&lt;=77),_xlfn.UNICHAR(10052),AND($K3709&gt;=80,$K3709&lt;=82),_xlfn.UNICHAR(9748),AND($K3709&gt;=95,$K3709&lt;=99),_xlfn.UNICHAR(9889),TRUE,_xlfn.UNICHAR(9729)))</f>
        <v>☁</v>
      </c>
      <c r="F3709" t="str" cm="1">
        <f t="array" ref="F3709">IF($K3709="","",_xlfn.IFS($K3709=0,"Clear",$K3709&lt;=3,"Partly Cloudy",OR($K3709=45,$K3709=48),"Fog",AND($K3709&gt;=51,$K3709&lt;=67),"Drizzle",AND($K3709&gt;=71,$K3709&lt;=77),"Snow",AND($K3709&gt;=80,$K3709&lt;=82),"Rain Showers",AND($K3709&gt;=95,$K3709&lt;=99),"Thunderstorm",TRUE,"Cloudy"))</f>
        <v>Partly Cloudy</v>
      </c>
      <c r="G3709" s="3" cm="1">
        <f t="array" ref="G3709">IF($A3709="","",INDEX(OpenMeteoAPI[TemperatureC],ROWS($G$2:G3709)))</f>
        <v>23.2</v>
      </c>
      <c r="H3709" s="4" cm="1">
        <f t="array" ref="H3709">IF($A3709="","",INDEX(OpenMeteoAPI[RelativeHumidityPct],ROWS($H$2:H3709))/100)</f>
        <v>0.53</v>
      </c>
      <c r="I3709" s="4" cm="1">
        <f t="array" ref="I3709">IF($A3709="","",INDEX(OpenMeteoAPI[PrecipitationProbabilityPct],ROWS($I$2:I3709))/100)</f>
        <v>0.31</v>
      </c>
      <c r="J3709" s="3" cm="1">
        <f t="array" ref="J3709">IF($A3709="","",INDEX(OpenMeteoAPI[PrecipitationMM],ROWS($J$2:J3709)))</f>
        <v>0</v>
      </c>
      <c r="K3709" cm="1">
        <f t="array" ref="K3709">IF($A3709="","",INDEX(OpenMeteoAPI[WeatherCode],ROWS($K$2:K3709)))</f>
        <v>3</v>
      </c>
      <c r="L3709" s="3" cm="1">
        <f t="array" ref="L3709">IF($A3709="","",INDEX(OpenMeteoAPI[WindSpeedKMH],ROWS($L$2:L3709)))</f>
        <v>4.3</v>
      </c>
    </row>
    <row r="3710" spans="1:12">
      <c r="A3710" t="str" cm="1">
        <f t="array" ref="A3710">IFERROR(INDEX(OpenMeteoAPI[City],ROWS($A$2:A3710))&amp;", "&amp;INDEX(OpenMeteoAPI[CountryCode],ROWS($A$2:A3710)),"")</f>
        <v>Oslo, NO</v>
      </c>
      <c r="B3710" t="str" cm="1">
        <f t="array" ref="B3710">IF($A3710="","",INDEX(OpenMeteoAPI[LocationID],ROWS($B$2:B3710)))</f>
        <v>NO-OSL</v>
      </c>
      <c r="C3710" s="5" cm="1">
        <f t="array" ref="C3710">IF($A3710="","",INDEX(OpenMeteoAPI[ForecastDateTime],ROWS($C$2:C3710)))</f>
        <v>46214.5</v>
      </c>
      <c r="D3710" t="str">
        <f t="shared" si="57"/>
        <v>12PM</v>
      </c>
      <c r="E3710" t="str" cm="1">
        <f t="array" ref="E3710">IF($K3710="","",_xlfn.IFS($K3710=0,_xlfn.UNICHAR(9728),$K3710&lt;=3,_xlfn.UNICHAR(9729),OR($K3710=45,$K3710=48),"~",AND($K3710&gt;=51,$K3710&lt;=67),_xlfn.UNICHAR(9748),AND($K3710&gt;=71,$K3710&lt;=77),_xlfn.UNICHAR(10052),AND($K3710&gt;=80,$K3710&lt;=82),_xlfn.UNICHAR(9748),AND($K3710&gt;=95,$K3710&lt;=99),_xlfn.UNICHAR(9889),TRUE,_xlfn.UNICHAR(9729)))</f>
        <v>☁</v>
      </c>
      <c r="F3710" t="str" cm="1">
        <f t="array" ref="F3710">IF($K3710="","",_xlfn.IFS($K3710=0,"Clear",$K3710&lt;=3,"Partly Cloudy",OR($K3710=45,$K3710=48),"Fog",AND($K3710&gt;=51,$K3710&lt;=67),"Drizzle",AND($K3710&gt;=71,$K3710&lt;=77),"Snow",AND($K3710&gt;=80,$K3710&lt;=82),"Rain Showers",AND($K3710&gt;=95,$K3710&lt;=99),"Thunderstorm",TRUE,"Cloudy"))</f>
        <v>Partly Cloudy</v>
      </c>
      <c r="G3710" s="3" cm="1">
        <f t="array" ref="G3710">IF($A3710="","",INDEX(OpenMeteoAPI[TemperatureC],ROWS($G$2:G3710)))</f>
        <v>23.7</v>
      </c>
      <c r="H3710" s="4" cm="1">
        <f t="array" ref="H3710">IF($A3710="","",INDEX(OpenMeteoAPI[RelativeHumidityPct],ROWS($H$2:H3710))/100)</f>
        <v>0.51</v>
      </c>
      <c r="I3710" s="4" cm="1">
        <f t="array" ref="I3710">IF($A3710="","",INDEX(OpenMeteoAPI[PrecipitationProbabilityPct],ROWS($I$2:I3710))/100)</f>
        <v>0.28999999999999998</v>
      </c>
      <c r="J3710" s="3" cm="1">
        <f t="array" ref="J3710">IF($A3710="","",INDEX(OpenMeteoAPI[PrecipitationMM],ROWS($J$2:J3710)))</f>
        <v>0</v>
      </c>
      <c r="K3710" cm="1">
        <f t="array" ref="K3710">IF($A3710="","",INDEX(OpenMeteoAPI[WeatherCode],ROWS($K$2:K3710)))</f>
        <v>3</v>
      </c>
      <c r="L3710" s="3" cm="1">
        <f t="array" ref="L3710">IF($A3710="","",INDEX(OpenMeteoAPI[WindSpeedKMH],ROWS($L$2:L3710)))</f>
        <v>4.9000000000000004</v>
      </c>
    </row>
    <row r="3711" spans="1:12">
      <c r="A3711" t="str" cm="1">
        <f t="array" ref="A3711">IFERROR(INDEX(OpenMeteoAPI[City],ROWS($A$2:A3711))&amp;", "&amp;INDEX(OpenMeteoAPI[CountryCode],ROWS($A$2:A3711)),"")</f>
        <v>Oslo, NO</v>
      </c>
      <c r="B3711" t="str" cm="1">
        <f t="array" ref="B3711">IF($A3711="","",INDEX(OpenMeteoAPI[LocationID],ROWS($B$2:B3711)))</f>
        <v>NO-OSL</v>
      </c>
      <c r="C3711" s="5" cm="1">
        <f t="array" ref="C3711">IF($A3711="","",INDEX(OpenMeteoAPI[ForecastDateTime],ROWS($C$2:C3711)))</f>
        <v>46214.541666666664</v>
      </c>
      <c r="D3711" t="str">
        <f t="shared" si="57"/>
        <v>1PM</v>
      </c>
      <c r="E3711" t="str" cm="1">
        <f t="array" ref="E3711">IF($K3711="","",_xlfn.IFS($K3711=0,_xlfn.UNICHAR(9728),$K3711&lt;=3,_xlfn.UNICHAR(9729),OR($K3711=45,$K3711=48),"~",AND($K3711&gt;=51,$K3711&lt;=67),_xlfn.UNICHAR(9748),AND($K3711&gt;=71,$K3711&lt;=77),_xlfn.UNICHAR(10052),AND($K3711&gt;=80,$K3711&lt;=82),_xlfn.UNICHAR(9748),AND($K3711&gt;=95,$K3711&lt;=99),_xlfn.UNICHAR(9889),TRUE,_xlfn.UNICHAR(9729)))</f>
        <v>☁</v>
      </c>
      <c r="F3711" t="str" cm="1">
        <f t="array" ref="F3711">IF($K3711="","",_xlfn.IFS($K3711=0,"Clear",$K3711&lt;=3,"Partly Cloudy",OR($K3711=45,$K3711=48),"Fog",AND($K3711&gt;=51,$K3711&lt;=67),"Drizzle",AND($K3711&gt;=71,$K3711&lt;=77),"Snow",AND($K3711&gt;=80,$K3711&lt;=82),"Rain Showers",AND($K3711&gt;=95,$K3711&lt;=99),"Thunderstorm",TRUE,"Cloudy"))</f>
        <v>Partly Cloudy</v>
      </c>
      <c r="G3711" s="3" cm="1">
        <f t="array" ref="G3711">IF($A3711="","",INDEX(OpenMeteoAPI[TemperatureC],ROWS($G$2:G3711)))</f>
        <v>24</v>
      </c>
      <c r="H3711" s="4" cm="1">
        <f t="array" ref="H3711">IF($A3711="","",INDEX(OpenMeteoAPI[RelativeHumidityPct],ROWS($H$2:H3711))/100)</f>
        <v>0.51</v>
      </c>
      <c r="I3711" s="4" cm="1">
        <f t="array" ref="I3711">IF($A3711="","",INDEX(OpenMeteoAPI[PrecipitationProbabilityPct],ROWS($I$2:I3711))/100)</f>
        <v>0.25</v>
      </c>
      <c r="J3711" s="3" cm="1">
        <f t="array" ref="J3711">IF($A3711="","",INDEX(OpenMeteoAPI[PrecipitationMM],ROWS($J$2:J3711)))</f>
        <v>0</v>
      </c>
      <c r="K3711" cm="1">
        <f t="array" ref="K3711">IF($A3711="","",INDEX(OpenMeteoAPI[WeatherCode],ROWS($K$2:K3711)))</f>
        <v>3</v>
      </c>
      <c r="L3711" s="3" cm="1">
        <f t="array" ref="L3711">IF($A3711="","",INDEX(OpenMeteoAPI[WindSpeedKMH],ROWS($L$2:L3711)))</f>
        <v>5.5</v>
      </c>
    </row>
    <row r="3712" spans="1:12">
      <c r="A3712" t="str" cm="1">
        <f t="array" ref="A3712">IFERROR(INDEX(OpenMeteoAPI[City],ROWS($A$2:A3712))&amp;", "&amp;INDEX(OpenMeteoAPI[CountryCode],ROWS($A$2:A3712)),"")</f>
        <v>Oslo, NO</v>
      </c>
      <c r="B3712" t="str" cm="1">
        <f t="array" ref="B3712">IF($A3712="","",INDEX(OpenMeteoAPI[LocationID],ROWS($B$2:B3712)))</f>
        <v>NO-OSL</v>
      </c>
      <c r="C3712" s="5" cm="1">
        <f t="array" ref="C3712">IF($A3712="","",INDEX(OpenMeteoAPI[ForecastDateTime],ROWS($C$2:C3712)))</f>
        <v>46214.583333333336</v>
      </c>
      <c r="D3712" t="str">
        <f t="shared" si="57"/>
        <v>2PM</v>
      </c>
      <c r="E3712" t="str" cm="1">
        <f t="array" ref="E3712">IF($K3712="","",_xlfn.IFS($K3712=0,_xlfn.UNICHAR(9728),$K3712&lt;=3,_xlfn.UNICHAR(9729),OR($K3712=45,$K3712=48),"~",AND($K3712&gt;=51,$K3712&lt;=67),_xlfn.UNICHAR(9748),AND($K3712&gt;=71,$K3712&lt;=77),_xlfn.UNICHAR(10052),AND($K3712&gt;=80,$K3712&lt;=82),_xlfn.UNICHAR(9748),AND($K3712&gt;=95,$K3712&lt;=99),_xlfn.UNICHAR(9889),TRUE,_xlfn.UNICHAR(9729)))</f>
        <v>☁</v>
      </c>
      <c r="F3712" t="str" cm="1">
        <f t="array" ref="F3712">IF($K3712="","",_xlfn.IFS($K3712=0,"Clear",$K3712&lt;=3,"Partly Cloudy",OR($K3712=45,$K3712=48),"Fog",AND($K3712&gt;=51,$K3712&lt;=67),"Drizzle",AND($K3712&gt;=71,$K3712&lt;=77),"Snow",AND($K3712&gt;=80,$K3712&lt;=82),"Rain Showers",AND($K3712&gt;=95,$K3712&lt;=99),"Thunderstorm",TRUE,"Cloudy"))</f>
        <v>Partly Cloudy</v>
      </c>
      <c r="G3712" s="3" cm="1">
        <f t="array" ref="G3712">IF($A3712="","",INDEX(OpenMeteoAPI[TemperatureC],ROWS($G$2:G3712)))</f>
        <v>24.3</v>
      </c>
      <c r="H3712" s="4" cm="1">
        <f t="array" ref="H3712">IF($A3712="","",INDEX(OpenMeteoAPI[RelativeHumidityPct],ROWS($H$2:H3712))/100)</f>
        <v>0.51</v>
      </c>
      <c r="I3712" s="4" cm="1">
        <f t="array" ref="I3712">IF($A3712="","",INDEX(OpenMeteoAPI[PrecipitationProbabilityPct],ROWS($I$2:I3712))/100)</f>
        <v>0.24</v>
      </c>
      <c r="J3712" s="3" cm="1">
        <f t="array" ref="J3712">IF($A3712="","",INDEX(OpenMeteoAPI[PrecipitationMM],ROWS($J$2:J3712)))</f>
        <v>0</v>
      </c>
      <c r="K3712" cm="1">
        <f t="array" ref="K3712">IF($A3712="","",INDEX(OpenMeteoAPI[WeatherCode],ROWS($K$2:K3712)))</f>
        <v>3</v>
      </c>
      <c r="L3712" s="3" cm="1">
        <f t="array" ref="L3712">IF($A3712="","",INDEX(OpenMeteoAPI[WindSpeedKMH],ROWS($L$2:L3712)))</f>
        <v>6.2</v>
      </c>
    </row>
    <row r="3713" spans="1:12">
      <c r="A3713" t="str" cm="1">
        <f t="array" ref="A3713">IFERROR(INDEX(OpenMeteoAPI[City],ROWS($A$2:A3713))&amp;", "&amp;INDEX(OpenMeteoAPI[CountryCode],ROWS($A$2:A3713)),"")</f>
        <v>Oslo, NO</v>
      </c>
      <c r="B3713" t="str" cm="1">
        <f t="array" ref="B3713">IF($A3713="","",INDEX(OpenMeteoAPI[LocationID],ROWS($B$2:B3713)))</f>
        <v>NO-OSL</v>
      </c>
      <c r="C3713" s="5" cm="1">
        <f t="array" ref="C3713">IF($A3713="","",INDEX(OpenMeteoAPI[ForecastDateTime],ROWS($C$2:C3713)))</f>
        <v>46214.625</v>
      </c>
      <c r="D3713" t="str">
        <f t="shared" si="57"/>
        <v>3PM</v>
      </c>
      <c r="E3713" t="str" cm="1">
        <f t="array" ref="E3713">IF($K3713="","",_xlfn.IFS($K3713=0,_xlfn.UNICHAR(9728),$K3713&lt;=3,_xlfn.UNICHAR(9729),OR($K3713=45,$K3713=48),"~",AND($K3713&gt;=51,$K3713&lt;=67),_xlfn.UNICHAR(9748),AND($K3713&gt;=71,$K3713&lt;=77),_xlfn.UNICHAR(10052),AND($K3713&gt;=80,$K3713&lt;=82),_xlfn.UNICHAR(9748),AND($K3713&gt;=95,$K3713&lt;=99),_xlfn.UNICHAR(9889),TRUE,_xlfn.UNICHAR(9729)))</f>
        <v>☁</v>
      </c>
      <c r="F3713" t="str" cm="1">
        <f t="array" ref="F3713">IF($K3713="","",_xlfn.IFS($K3713=0,"Clear",$K3713&lt;=3,"Partly Cloudy",OR($K3713=45,$K3713=48),"Fog",AND($K3713&gt;=51,$K3713&lt;=67),"Drizzle",AND($K3713&gt;=71,$K3713&lt;=77),"Snow",AND($K3713&gt;=80,$K3713&lt;=82),"Rain Showers",AND($K3713&gt;=95,$K3713&lt;=99),"Thunderstorm",TRUE,"Cloudy"))</f>
        <v>Partly Cloudy</v>
      </c>
      <c r="G3713" s="3" cm="1">
        <f t="array" ref="G3713">IF($A3713="","",INDEX(OpenMeteoAPI[TemperatureC],ROWS($G$2:G3713)))</f>
        <v>24.9</v>
      </c>
      <c r="H3713" s="4" cm="1">
        <f t="array" ref="H3713">IF($A3713="","",INDEX(OpenMeteoAPI[RelativeHumidityPct],ROWS($H$2:H3713))/100)</f>
        <v>0.49</v>
      </c>
      <c r="I3713" s="4" cm="1">
        <f t="array" ref="I3713">IF($A3713="","",INDEX(OpenMeteoAPI[PrecipitationProbabilityPct],ROWS($I$2:I3713))/100)</f>
        <v>0.28999999999999998</v>
      </c>
      <c r="J3713" s="3" cm="1">
        <f t="array" ref="J3713">IF($A3713="","",INDEX(OpenMeteoAPI[PrecipitationMM],ROWS($J$2:J3713)))</f>
        <v>0</v>
      </c>
      <c r="K3713" cm="1">
        <f t="array" ref="K3713">IF($A3713="","",INDEX(OpenMeteoAPI[WeatherCode],ROWS($K$2:K3713)))</f>
        <v>3</v>
      </c>
      <c r="L3713" s="3" cm="1">
        <f t="array" ref="L3713">IF($A3713="","",INDEX(OpenMeteoAPI[WindSpeedKMH],ROWS($L$2:L3713)))</f>
        <v>8.4</v>
      </c>
    </row>
    <row r="3714" spans="1:12">
      <c r="A3714" t="str" cm="1">
        <f t="array" ref="A3714">IFERROR(INDEX(OpenMeteoAPI[City],ROWS($A$2:A3714))&amp;", "&amp;INDEX(OpenMeteoAPI[CountryCode],ROWS($A$2:A3714)),"")</f>
        <v>Oslo, NO</v>
      </c>
      <c r="B3714" t="str" cm="1">
        <f t="array" ref="B3714">IF($A3714="","",INDEX(OpenMeteoAPI[LocationID],ROWS($B$2:B3714)))</f>
        <v>NO-OSL</v>
      </c>
      <c r="C3714" s="5" cm="1">
        <f t="array" ref="C3714">IF($A3714="","",INDEX(OpenMeteoAPI[ForecastDateTime],ROWS($C$2:C3714)))</f>
        <v>46214.666666666664</v>
      </c>
      <c r="D3714" t="str">
        <f t="shared" si="57"/>
        <v>4PM</v>
      </c>
      <c r="E3714" t="str" cm="1">
        <f t="array" ref="E3714">IF($K3714="","",_xlfn.IFS($K3714=0,_xlfn.UNICHAR(9728),$K3714&lt;=3,_xlfn.UNICHAR(9729),OR($K3714=45,$K3714=48),"~",AND($K3714&gt;=51,$K3714&lt;=67),_xlfn.UNICHAR(9748),AND($K3714&gt;=71,$K3714&lt;=77),_xlfn.UNICHAR(10052),AND($K3714&gt;=80,$K3714&lt;=82),_xlfn.UNICHAR(9748),AND($K3714&gt;=95,$K3714&lt;=99),_xlfn.UNICHAR(9889),TRUE,_xlfn.UNICHAR(9729)))</f>
        <v>☁</v>
      </c>
      <c r="F3714" t="str" cm="1">
        <f t="array" ref="F3714">IF($K3714="","",_xlfn.IFS($K3714=0,"Clear",$K3714&lt;=3,"Partly Cloudy",OR($K3714=45,$K3714=48),"Fog",AND($K3714&gt;=51,$K3714&lt;=67),"Drizzle",AND($K3714&gt;=71,$K3714&lt;=77),"Snow",AND($K3714&gt;=80,$K3714&lt;=82),"Rain Showers",AND($K3714&gt;=95,$K3714&lt;=99),"Thunderstorm",TRUE,"Cloudy"))</f>
        <v>Partly Cloudy</v>
      </c>
      <c r="G3714" s="3" cm="1">
        <f t="array" ref="G3714">IF($A3714="","",INDEX(OpenMeteoAPI[TemperatureC],ROWS($G$2:G3714)))</f>
        <v>25.4</v>
      </c>
      <c r="H3714" s="4" cm="1">
        <f t="array" ref="H3714">IF($A3714="","",INDEX(OpenMeteoAPI[RelativeHumidityPct],ROWS($H$2:H3714))/100)</f>
        <v>0.48</v>
      </c>
      <c r="I3714" s="4" cm="1">
        <f t="array" ref="I3714">IF($A3714="","",INDEX(OpenMeteoAPI[PrecipitationProbabilityPct],ROWS($I$2:I3714))/100)</f>
        <v>0.36</v>
      </c>
      <c r="J3714" s="3" cm="1">
        <f t="array" ref="J3714">IF($A3714="","",INDEX(OpenMeteoAPI[PrecipitationMM],ROWS($J$2:J3714)))</f>
        <v>0</v>
      </c>
      <c r="K3714" cm="1">
        <f t="array" ref="K3714">IF($A3714="","",INDEX(OpenMeteoAPI[WeatherCode],ROWS($K$2:K3714)))</f>
        <v>2</v>
      </c>
      <c r="L3714" s="3" cm="1">
        <f t="array" ref="L3714">IF($A3714="","",INDEX(OpenMeteoAPI[WindSpeedKMH],ROWS($L$2:L3714)))</f>
        <v>10.8</v>
      </c>
    </row>
    <row r="3715" spans="1:12">
      <c r="A3715" t="str" cm="1">
        <f t="array" ref="A3715">IFERROR(INDEX(OpenMeteoAPI[City],ROWS($A$2:A3715))&amp;", "&amp;INDEX(OpenMeteoAPI[CountryCode],ROWS($A$2:A3715)),"")</f>
        <v>Oslo, NO</v>
      </c>
      <c r="B3715" t="str" cm="1">
        <f t="array" ref="B3715">IF($A3715="","",INDEX(OpenMeteoAPI[LocationID],ROWS($B$2:B3715)))</f>
        <v>NO-OSL</v>
      </c>
      <c r="C3715" s="5" cm="1">
        <f t="array" ref="C3715">IF($A3715="","",INDEX(OpenMeteoAPI[ForecastDateTime],ROWS($C$2:C3715)))</f>
        <v>46214.708333333336</v>
      </c>
      <c r="D3715" t="str">
        <f t="shared" ref="D3715:D3778" si="58">IF($A3715="","",TEXT($C3715,"hAM/PM"))</f>
        <v>5PM</v>
      </c>
      <c r="E3715" t="str" cm="1">
        <f t="array" ref="E3715">IF($K3715="","",_xlfn.IFS($K3715=0,_xlfn.UNICHAR(9728),$K3715&lt;=3,_xlfn.UNICHAR(9729),OR($K3715=45,$K3715=48),"~",AND($K3715&gt;=51,$K3715&lt;=67),_xlfn.UNICHAR(9748),AND($K3715&gt;=71,$K3715&lt;=77),_xlfn.UNICHAR(10052),AND($K3715&gt;=80,$K3715&lt;=82),_xlfn.UNICHAR(9748),AND($K3715&gt;=95,$K3715&lt;=99),_xlfn.UNICHAR(9889),TRUE,_xlfn.UNICHAR(9729)))</f>
        <v>☁</v>
      </c>
      <c r="F3715" t="str" cm="1">
        <f t="array" ref="F3715">IF($K3715="","",_xlfn.IFS($K3715=0,"Clear",$K3715&lt;=3,"Partly Cloudy",OR($K3715=45,$K3715=48),"Fog",AND($K3715&gt;=51,$K3715&lt;=67),"Drizzle",AND($K3715&gt;=71,$K3715&lt;=77),"Snow",AND($K3715&gt;=80,$K3715&lt;=82),"Rain Showers",AND($K3715&gt;=95,$K3715&lt;=99),"Thunderstorm",TRUE,"Cloudy"))</f>
        <v>Partly Cloudy</v>
      </c>
      <c r="G3715" s="3" cm="1">
        <f t="array" ref="G3715">IF($A3715="","",INDEX(OpenMeteoAPI[TemperatureC],ROWS($G$2:G3715)))</f>
        <v>25.2</v>
      </c>
      <c r="H3715" s="4" cm="1">
        <f t="array" ref="H3715">IF($A3715="","",INDEX(OpenMeteoAPI[RelativeHumidityPct],ROWS($H$2:H3715))/100)</f>
        <v>0.5</v>
      </c>
      <c r="I3715" s="4" cm="1">
        <f t="array" ref="I3715">IF($A3715="","",INDEX(OpenMeteoAPI[PrecipitationProbabilityPct],ROWS($I$2:I3715))/100)</f>
        <v>0.43</v>
      </c>
      <c r="J3715" s="3" cm="1">
        <f t="array" ref="J3715">IF($A3715="","",INDEX(OpenMeteoAPI[PrecipitationMM],ROWS($J$2:J3715)))</f>
        <v>0</v>
      </c>
      <c r="K3715" cm="1">
        <f t="array" ref="K3715">IF($A3715="","",INDEX(OpenMeteoAPI[WeatherCode],ROWS($K$2:K3715)))</f>
        <v>2</v>
      </c>
      <c r="L3715" s="3" cm="1">
        <f t="array" ref="L3715">IF($A3715="","",INDEX(OpenMeteoAPI[WindSpeedKMH],ROWS($L$2:L3715)))</f>
        <v>10</v>
      </c>
    </row>
    <row r="3716" spans="1:12">
      <c r="A3716" t="str" cm="1">
        <f t="array" ref="A3716">IFERROR(INDEX(OpenMeteoAPI[City],ROWS($A$2:A3716))&amp;", "&amp;INDEX(OpenMeteoAPI[CountryCode],ROWS($A$2:A3716)),"")</f>
        <v>Oslo, NO</v>
      </c>
      <c r="B3716" t="str" cm="1">
        <f t="array" ref="B3716">IF($A3716="","",INDEX(OpenMeteoAPI[LocationID],ROWS($B$2:B3716)))</f>
        <v>NO-OSL</v>
      </c>
      <c r="C3716" s="5" cm="1">
        <f t="array" ref="C3716">IF($A3716="","",INDEX(OpenMeteoAPI[ForecastDateTime],ROWS($C$2:C3716)))</f>
        <v>46214.75</v>
      </c>
      <c r="D3716" t="str">
        <f t="shared" si="58"/>
        <v>6PM</v>
      </c>
      <c r="E3716" t="str" cm="1">
        <f t="array" ref="E3716">IF($K3716="","",_xlfn.IFS($K3716=0,_xlfn.UNICHAR(9728),$K3716&lt;=3,_xlfn.UNICHAR(9729),OR($K3716=45,$K3716=48),"~",AND($K3716&gt;=51,$K3716&lt;=67),_xlfn.UNICHAR(9748),AND($K3716&gt;=71,$K3716&lt;=77),_xlfn.UNICHAR(10052),AND($K3716&gt;=80,$K3716&lt;=82),_xlfn.UNICHAR(9748),AND($K3716&gt;=95,$K3716&lt;=99),_xlfn.UNICHAR(9889),TRUE,_xlfn.UNICHAR(9729)))</f>
        <v>☔</v>
      </c>
      <c r="F3716" t="str" cm="1">
        <f t="array" ref="F3716">IF($K3716="","",_xlfn.IFS($K3716=0,"Clear",$K3716&lt;=3,"Partly Cloudy",OR($K3716=45,$K3716=48),"Fog",AND($K3716&gt;=51,$K3716&lt;=67),"Drizzle",AND($K3716&gt;=71,$K3716&lt;=77),"Snow",AND($K3716&gt;=80,$K3716&lt;=82),"Rain Showers",AND($K3716&gt;=95,$K3716&lt;=99),"Thunderstorm",TRUE,"Cloudy"))</f>
        <v>Drizzle</v>
      </c>
      <c r="G3716" s="3" cm="1">
        <f t="array" ref="G3716">IF($A3716="","",INDEX(OpenMeteoAPI[TemperatureC],ROWS($G$2:G3716)))</f>
        <v>23.4</v>
      </c>
      <c r="H3716" s="4" cm="1">
        <f t="array" ref="H3716">IF($A3716="","",INDEX(OpenMeteoAPI[RelativeHumidityPct],ROWS($H$2:H3716))/100)</f>
        <v>0.56999999999999995</v>
      </c>
      <c r="I3716" s="4" cm="1">
        <f t="array" ref="I3716">IF($A3716="","",INDEX(OpenMeteoAPI[PrecipitationProbabilityPct],ROWS($I$2:I3716))/100)</f>
        <v>0.51</v>
      </c>
      <c r="J3716" s="3" cm="1">
        <f t="array" ref="J3716">IF($A3716="","",INDEX(OpenMeteoAPI[PrecipitationMM],ROWS($J$2:J3716)))</f>
        <v>0.3</v>
      </c>
      <c r="K3716" cm="1">
        <f t="array" ref="K3716">IF($A3716="","",INDEX(OpenMeteoAPI[WeatherCode],ROWS($K$2:K3716)))</f>
        <v>51</v>
      </c>
      <c r="L3716" s="3" cm="1">
        <f t="array" ref="L3716">IF($A3716="","",INDEX(OpenMeteoAPI[WindSpeedKMH],ROWS($L$2:L3716)))</f>
        <v>3.1</v>
      </c>
    </row>
    <row r="3717" spans="1:12">
      <c r="A3717" t="str" cm="1">
        <f t="array" ref="A3717">IFERROR(INDEX(OpenMeteoAPI[City],ROWS($A$2:A3717))&amp;", "&amp;INDEX(OpenMeteoAPI[CountryCode],ROWS($A$2:A3717)),"")</f>
        <v>Oslo, NO</v>
      </c>
      <c r="B3717" t="str" cm="1">
        <f t="array" ref="B3717">IF($A3717="","",INDEX(OpenMeteoAPI[LocationID],ROWS($B$2:B3717)))</f>
        <v>NO-OSL</v>
      </c>
      <c r="C3717" s="5" cm="1">
        <f t="array" ref="C3717">IF($A3717="","",INDEX(OpenMeteoAPI[ForecastDateTime],ROWS($C$2:C3717)))</f>
        <v>46214.791666666664</v>
      </c>
      <c r="D3717" t="str">
        <f t="shared" si="58"/>
        <v>7PM</v>
      </c>
      <c r="E3717" t="str" cm="1">
        <f t="array" ref="E3717">IF($K3717="","",_xlfn.IFS($K3717=0,_xlfn.UNICHAR(9728),$K3717&lt;=3,_xlfn.UNICHAR(9729),OR($K3717=45,$K3717=48),"~",AND($K3717&gt;=51,$K3717&lt;=67),_xlfn.UNICHAR(9748),AND($K3717&gt;=71,$K3717&lt;=77),_xlfn.UNICHAR(10052),AND($K3717&gt;=80,$K3717&lt;=82),_xlfn.UNICHAR(9748),AND($K3717&gt;=95,$K3717&lt;=99),_xlfn.UNICHAR(9889),TRUE,_xlfn.UNICHAR(9729)))</f>
        <v>☔</v>
      </c>
      <c r="F3717" t="str" cm="1">
        <f t="array" ref="F3717">IF($K3717="","",_xlfn.IFS($K3717=0,"Clear",$K3717&lt;=3,"Partly Cloudy",OR($K3717=45,$K3717=48),"Fog",AND($K3717&gt;=51,$K3717&lt;=67),"Drizzle",AND($K3717&gt;=71,$K3717&lt;=77),"Snow",AND($K3717&gt;=80,$K3717&lt;=82),"Rain Showers",AND($K3717&gt;=95,$K3717&lt;=99),"Thunderstorm",TRUE,"Cloudy"))</f>
        <v>Drizzle</v>
      </c>
      <c r="G3717" s="3" cm="1">
        <f t="array" ref="G3717">IF($A3717="","",INDEX(OpenMeteoAPI[TemperatureC],ROWS($G$2:G3717)))</f>
        <v>20.8</v>
      </c>
      <c r="H3717" s="4" cm="1">
        <f t="array" ref="H3717">IF($A3717="","",INDEX(OpenMeteoAPI[RelativeHumidityPct],ROWS($H$2:H3717))/100)</f>
        <v>0.71</v>
      </c>
      <c r="I3717" s="4" cm="1">
        <f t="array" ref="I3717">IF($A3717="","",INDEX(OpenMeteoAPI[PrecipitationProbabilityPct],ROWS($I$2:I3717))/100)</f>
        <v>0.57999999999999996</v>
      </c>
      <c r="J3717" s="3" cm="1">
        <f t="array" ref="J3717">IF($A3717="","",INDEX(OpenMeteoAPI[PrecipitationMM],ROWS($J$2:J3717)))</f>
        <v>0.3</v>
      </c>
      <c r="K3717" cm="1">
        <f t="array" ref="K3717">IF($A3717="","",INDEX(OpenMeteoAPI[WeatherCode],ROWS($K$2:K3717)))</f>
        <v>51</v>
      </c>
      <c r="L3717" s="3" cm="1">
        <f t="array" ref="L3717">IF($A3717="","",INDEX(OpenMeteoAPI[WindSpeedKMH],ROWS($L$2:L3717)))</f>
        <v>9.3000000000000007</v>
      </c>
    </row>
    <row r="3718" spans="1:12">
      <c r="A3718" t="str" cm="1">
        <f t="array" ref="A3718">IFERROR(INDEX(OpenMeteoAPI[City],ROWS($A$2:A3718))&amp;", "&amp;INDEX(OpenMeteoAPI[CountryCode],ROWS($A$2:A3718)),"")</f>
        <v>Oslo, NO</v>
      </c>
      <c r="B3718" t="str" cm="1">
        <f t="array" ref="B3718">IF($A3718="","",INDEX(OpenMeteoAPI[LocationID],ROWS($B$2:B3718)))</f>
        <v>NO-OSL</v>
      </c>
      <c r="C3718" s="5" cm="1">
        <f t="array" ref="C3718">IF($A3718="","",INDEX(OpenMeteoAPI[ForecastDateTime],ROWS($C$2:C3718)))</f>
        <v>46214.833333333336</v>
      </c>
      <c r="D3718" t="str">
        <f t="shared" si="58"/>
        <v>8PM</v>
      </c>
      <c r="E3718" t="str" cm="1">
        <f t="array" ref="E3718">IF($K3718="","",_xlfn.IFS($K3718=0,_xlfn.UNICHAR(9728),$K3718&lt;=3,_xlfn.UNICHAR(9729),OR($K3718=45,$K3718=48),"~",AND($K3718&gt;=51,$K3718&lt;=67),_xlfn.UNICHAR(9748),AND($K3718&gt;=71,$K3718&lt;=77),_xlfn.UNICHAR(10052),AND($K3718&gt;=80,$K3718&lt;=82),_xlfn.UNICHAR(9748),AND($K3718&gt;=95,$K3718&lt;=99),_xlfn.UNICHAR(9889),TRUE,_xlfn.UNICHAR(9729)))</f>
        <v>☔</v>
      </c>
      <c r="F3718" t="str" cm="1">
        <f t="array" ref="F3718">IF($K3718="","",_xlfn.IFS($K3718=0,"Clear",$K3718&lt;=3,"Partly Cloudy",OR($K3718=45,$K3718=48),"Fog",AND($K3718&gt;=51,$K3718&lt;=67),"Drizzle",AND($K3718&gt;=71,$K3718&lt;=77),"Snow",AND($K3718&gt;=80,$K3718&lt;=82),"Rain Showers",AND($K3718&gt;=95,$K3718&lt;=99),"Thunderstorm",TRUE,"Cloudy"))</f>
        <v>Drizzle</v>
      </c>
      <c r="G3718" s="3" cm="1">
        <f t="array" ref="G3718">IF($A3718="","",INDEX(OpenMeteoAPI[TemperatureC],ROWS($G$2:G3718)))</f>
        <v>18.899999999999999</v>
      </c>
      <c r="H3718" s="4" cm="1">
        <f t="array" ref="H3718">IF($A3718="","",INDEX(OpenMeteoAPI[RelativeHumidityPct],ROWS($H$2:H3718))/100)</f>
        <v>0.83</v>
      </c>
      <c r="I3718" s="4" cm="1">
        <f t="array" ref="I3718">IF($A3718="","",INDEX(OpenMeteoAPI[PrecipitationProbabilityPct],ROWS($I$2:I3718))/100)</f>
        <v>0.59</v>
      </c>
      <c r="J3718" s="3" cm="1">
        <f t="array" ref="J3718">IF($A3718="","",INDEX(OpenMeteoAPI[PrecipitationMM],ROWS($J$2:J3718)))</f>
        <v>0.3</v>
      </c>
      <c r="K3718" cm="1">
        <f t="array" ref="K3718">IF($A3718="","",INDEX(OpenMeteoAPI[WeatherCode],ROWS($K$2:K3718)))</f>
        <v>51</v>
      </c>
      <c r="L3718" s="3" cm="1">
        <f t="array" ref="L3718">IF($A3718="","",INDEX(OpenMeteoAPI[WindSpeedKMH],ROWS($L$2:L3718)))</f>
        <v>16.8</v>
      </c>
    </row>
    <row r="3719" spans="1:12">
      <c r="A3719" t="str" cm="1">
        <f t="array" ref="A3719">IFERROR(INDEX(OpenMeteoAPI[City],ROWS($A$2:A3719))&amp;", "&amp;INDEX(OpenMeteoAPI[CountryCode],ROWS($A$2:A3719)),"")</f>
        <v>Oslo, NO</v>
      </c>
      <c r="B3719" t="str" cm="1">
        <f t="array" ref="B3719">IF($A3719="","",INDEX(OpenMeteoAPI[LocationID],ROWS($B$2:B3719)))</f>
        <v>NO-OSL</v>
      </c>
      <c r="C3719" s="5" cm="1">
        <f t="array" ref="C3719">IF($A3719="","",INDEX(OpenMeteoAPI[ForecastDateTime],ROWS($C$2:C3719)))</f>
        <v>46214.875</v>
      </c>
      <c r="D3719" t="str">
        <f t="shared" si="58"/>
        <v>9PM</v>
      </c>
      <c r="E3719" t="str" cm="1">
        <f t="array" ref="E3719">IF($K3719="","",_xlfn.IFS($K3719=0,_xlfn.UNICHAR(9728),$K3719&lt;=3,_xlfn.UNICHAR(9729),OR($K3719=45,$K3719=48),"~",AND($K3719&gt;=51,$K3719&lt;=67),_xlfn.UNICHAR(9748),AND($K3719&gt;=71,$K3719&lt;=77),_xlfn.UNICHAR(10052),AND($K3719&gt;=80,$K3719&lt;=82),_xlfn.UNICHAR(9748),AND($K3719&gt;=95,$K3719&lt;=99),_xlfn.UNICHAR(9889),TRUE,_xlfn.UNICHAR(9729)))</f>
        <v>☁</v>
      </c>
      <c r="F3719" t="str" cm="1">
        <f t="array" ref="F3719">IF($K3719="","",_xlfn.IFS($K3719=0,"Clear",$K3719&lt;=3,"Partly Cloudy",OR($K3719=45,$K3719=48),"Fog",AND($K3719&gt;=51,$K3719&lt;=67),"Drizzle",AND($K3719&gt;=71,$K3719&lt;=77),"Snow",AND($K3719&gt;=80,$K3719&lt;=82),"Rain Showers",AND($K3719&gt;=95,$K3719&lt;=99),"Thunderstorm",TRUE,"Cloudy"))</f>
        <v>Partly Cloudy</v>
      </c>
      <c r="G3719" s="3" cm="1">
        <f t="array" ref="G3719">IF($A3719="","",INDEX(OpenMeteoAPI[TemperatureC],ROWS($G$2:G3719)))</f>
        <v>18.399999999999999</v>
      </c>
      <c r="H3719" s="4" cm="1">
        <f t="array" ref="H3719">IF($A3719="","",INDEX(OpenMeteoAPI[RelativeHumidityPct],ROWS($H$2:H3719))/100)</f>
        <v>0.88</v>
      </c>
      <c r="I3719" s="4" cm="1">
        <f t="array" ref="I3719">IF($A3719="","",INDEX(OpenMeteoAPI[PrecipitationProbabilityPct],ROWS($I$2:I3719))/100)</f>
        <v>0.48</v>
      </c>
      <c r="J3719" s="3" cm="1">
        <f t="array" ref="J3719">IF($A3719="","",INDEX(OpenMeteoAPI[PrecipitationMM],ROWS($J$2:J3719)))</f>
        <v>0</v>
      </c>
      <c r="K3719" cm="1">
        <f t="array" ref="K3719">IF($A3719="","",INDEX(OpenMeteoAPI[WeatherCode],ROWS($K$2:K3719)))</f>
        <v>1</v>
      </c>
      <c r="L3719" s="3" cm="1">
        <f t="array" ref="L3719">IF($A3719="","",INDEX(OpenMeteoAPI[WindSpeedKMH],ROWS($L$2:L3719)))</f>
        <v>17.2</v>
      </c>
    </row>
    <row r="3720" spans="1:12">
      <c r="A3720" t="str" cm="1">
        <f t="array" ref="A3720">IFERROR(INDEX(OpenMeteoAPI[City],ROWS($A$2:A3720))&amp;", "&amp;INDEX(OpenMeteoAPI[CountryCode],ROWS($A$2:A3720)),"")</f>
        <v>Oslo, NO</v>
      </c>
      <c r="B3720" t="str" cm="1">
        <f t="array" ref="B3720">IF($A3720="","",INDEX(OpenMeteoAPI[LocationID],ROWS($B$2:B3720)))</f>
        <v>NO-OSL</v>
      </c>
      <c r="C3720" s="5" cm="1">
        <f t="array" ref="C3720">IF($A3720="","",INDEX(OpenMeteoAPI[ForecastDateTime],ROWS($C$2:C3720)))</f>
        <v>46214.916666666664</v>
      </c>
      <c r="D3720" t="str">
        <f t="shared" si="58"/>
        <v>10PM</v>
      </c>
      <c r="E3720" t="str" cm="1">
        <f t="array" ref="E3720">IF($K3720="","",_xlfn.IFS($K3720=0,_xlfn.UNICHAR(9728),$K3720&lt;=3,_xlfn.UNICHAR(9729),OR($K3720=45,$K3720=48),"~",AND($K3720&gt;=51,$K3720&lt;=67),_xlfn.UNICHAR(9748),AND($K3720&gt;=71,$K3720&lt;=77),_xlfn.UNICHAR(10052),AND($K3720&gt;=80,$K3720&lt;=82),_xlfn.UNICHAR(9748),AND($K3720&gt;=95,$K3720&lt;=99),_xlfn.UNICHAR(9889),TRUE,_xlfn.UNICHAR(9729)))</f>
        <v>☁</v>
      </c>
      <c r="F3720" t="str" cm="1">
        <f t="array" ref="F3720">IF($K3720="","",_xlfn.IFS($K3720=0,"Clear",$K3720&lt;=3,"Partly Cloudy",OR($K3720=45,$K3720=48),"Fog",AND($K3720&gt;=51,$K3720&lt;=67),"Drizzle",AND($K3720&gt;=71,$K3720&lt;=77),"Snow",AND($K3720&gt;=80,$K3720&lt;=82),"Rain Showers",AND($K3720&gt;=95,$K3720&lt;=99),"Thunderstorm",TRUE,"Cloudy"))</f>
        <v>Partly Cloudy</v>
      </c>
      <c r="G3720" s="3" cm="1">
        <f t="array" ref="G3720">IF($A3720="","",INDEX(OpenMeteoAPI[TemperatureC],ROWS($G$2:G3720)))</f>
        <v>18.399999999999999</v>
      </c>
      <c r="H3720" s="4" cm="1">
        <f t="array" ref="H3720">IF($A3720="","",INDEX(OpenMeteoAPI[RelativeHumidityPct],ROWS($H$2:H3720))/100)</f>
        <v>0.88</v>
      </c>
      <c r="I3720" s="4" cm="1">
        <f t="array" ref="I3720">IF($A3720="","",INDEX(OpenMeteoAPI[PrecipitationProbabilityPct],ROWS($I$2:I3720))/100)</f>
        <v>0.31</v>
      </c>
      <c r="J3720" s="3" cm="1">
        <f t="array" ref="J3720">IF($A3720="","",INDEX(OpenMeteoAPI[PrecipitationMM],ROWS($J$2:J3720)))</f>
        <v>0</v>
      </c>
      <c r="K3720" cm="1">
        <f t="array" ref="K3720">IF($A3720="","",INDEX(OpenMeteoAPI[WeatherCode],ROWS($K$2:K3720)))</f>
        <v>1</v>
      </c>
      <c r="L3720" s="3" cm="1">
        <f t="array" ref="L3720">IF($A3720="","",INDEX(OpenMeteoAPI[WindSpeedKMH],ROWS($L$2:L3720)))</f>
        <v>14.4</v>
      </c>
    </row>
    <row r="3721" spans="1:12">
      <c r="A3721" t="str" cm="1">
        <f t="array" ref="A3721">IFERROR(INDEX(OpenMeteoAPI[City],ROWS($A$2:A3721))&amp;", "&amp;INDEX(OpenMeteoAPI[CountryCode],ROWS($A$2:A3721)),"")</f>
        <v>Oslo, NO</v>
      </c>
      <c r="B3721" t="str" cm="1">
        <f t="array" ref="B3721">IF($A3721="","",INDEX(OpenMeteoAPI[LocationID],ROWS($B$2:B3721)))</f>
        <v>NO-OSL</v>
      </c>
      <c r="C3721" s="5" cm="1">
        <f t="array" ref="C3721">IF($A3721="","",INDEX(OpenMeteoAPI[ForecastDateTime],ROWS($C$2:C3721)))</f>
        <v>46214.958333333336</v>
      </c>
      <c r="D3721" t="str">
        <f t="shared" si="58"/>
        <v>11PM</v>
      </c>
      <c r="E3721" t="str" cm="1">
        <f t="array" ref="E3721">IF($K3721="","",_xlfn.IFS($K3721=0,_xlfn.UNICHAR(9728),$K3721&lt;=3,_xlfn.UNICHAR(9729),OR($K3721=45,$K3721=48),"~",AND($K3721&gt;=51,$K3721&lt;=67),_xlfn.UNICHAR(9748),AND($K3721&gt;=71,$K3721&lt;=77),_xlfn.UNICHAR(10052),AND($K3721&gt;=80,$K3721&lt;=82),_xlfn.UNICHAR(9748),AND($K3721&gt;=95,$K3721&lt;=99),_xlfn.UNICHAR(9889),TRUE,_xlfn.UNICHAR(9729)))</f>
        <v>☀</v>
      </c>
      <c r="F3721" t="str" cm="1">
        <f t="array" ref="F3721">IF($K3721="","",_xlfn.IFS($K3721=0,"Clear",$K3721&lt;=3,"Partly Cloudy",OR($K3721=45,$K3721=48),"Fog",AND($K3721&gt;=51,$K3721&lt;=67),"Drizzle",AND($K3721&gt;=71,$K3721&lt;=77),"Snow",AND($K3721&gt;=80,$K3721&lt;=82),"Rain Showers",AND($K3721&gt;=95,$K3721&lt;=99),"Thunderstorm",TRUE,"Cloudy"))</f>
        <v>Clear</v>
      </c>
      <c r="G3721" s="3" cm="1">
        <f t="array" ref="G3721">IF($A3721="","",INDEX(OpenMeteoAPI[TemperatureC],ROWS($G$2:G3721)))</f>
        <v>18.399999999999999</v>
      </c>
      <c r="H3721" s="4" cm="1">
        <f t="array" ref="H3721">IF($A3721="","",INDEX(OpenMeteoAPI[RelativeHumidityPct],ROWS($H$2:H3721))/100)</f>
        <v>0.85</v>
      </c>
      <c r="I3721" s="4" cm="1">
        <f t="array" ref="I3721">IF($A3721="","",INDEX(OpenMeteoAPI[PrecipitationProbabilityPct],ROWS($I$2:I3721))/100)</f>
        <v>0.18</v>
      </c>
      <c r="J3721" s="3" cm="1">
        <f t="array" ref="J3721">IF($A3721="","",INDEX(OpenMeteoAPI[PrecipitationMM],ROWS($J$2:J3721)))</f>
        <v>0</v>
      </c>
      <c r="K3721" cm="1">
        <f t="array" ref="K3721">IF($A3721="","",INDEX(OpenMeteoAPI[WeatherCode],ROWS($K$2:K3721)))</f>
        <v>0</v>
      </c>
      <c r="L3721" s="3" cm="1">
        <f t="array" ref="L3721">IF($A3721="","",INDEX(OpenMeteoAPI[WindSpeedKMH],ROWS($L$2:L3721)))</f>
        <v>13</v>
      </c>
    </row>
    <row r="3722" spans="1:12">
      <c r="A3722" t="str" cm="1">
        <f t="array" ref="A3722">IFERROR(INDEX(OpenMeteoAPI[City],ROWS($A$2:A3722))&amp;", "&amp;INDEX(OpenMeteoAPI[CountryCode],ROWS($A$2:A3722)),"")</f>
        <v>Oslo, NO</v>
      </c>
      <c r="B3722" t="str" cm="1">
        <f t="array" ref="B3722">IF($A3722="","",INDEX(OpenMeteoAPI[LocationID],ROWS($B$2:B3722)))</f>
        <v>NO-OSL</v>
      </c>
      <c r="C3722" s="5" cm="1">
        <f t="array" ref="C3722">IF($A3722="","",INDEX(OpenMeteoAPI[ForecastDateTime],ROWS($C$2:C3722)))</f>
        <v>46215</v>
      </c>
      <c r="D3722" t="str">
        <f t="shared" si="58"/>
        <v>12AM</v>
      </c>
      <c r="E3722" t="str" cm="1">
        <f t="array" ref="E3722">IF($K3722="","",_xlfn.IFS($K3722=0,_xlfn.UNICHAR(9728),$K3722&lt;=3,_xlfn.UNICHAR(9729),OR($K3722=45,$K3722=48),"~",AND($K3722&gt;=51,$K3722&lt;=67),_xlfn.UNICHAR(9748),AND($K3722&gt;=71,$K3722&lt;=77),_xlfn.UNICHAR(10052),AND($K3722&gt;=80,$K3722&lt;=82),_xlfn.UNICHAR(9748),AND($K3722&gt;=95,$K3722&lt;=99),_xlfn.UNICHAR(9889),TRUE,_xlfn.UNICHAR(9729)))</f>
        <v>☀</v>
      </c>
      <c r="F3722" t="str" cm="1">
        <f t="array" ref="F3722">IF($K3722="","",_xlfn.IFS($K3722=0,"Clear",$K3722&lt;=3,"Partly Cloudy",OR($K3722=45,$K3722=48),"Fog",AND($K3722&gt;=51,$K3722&lt;=67),"Drizzle",AND($K3722&gt;=71,$K3722&lt;=77),"Snow",AND($K3722&gt;=80,$K3722&lt;=82),"Rain Showers",AND($K3722&gt;=95,$K3722&lt;=99),"Thunderstorm",TRUE,"Cloudy"))</f>
        <v>Clear</v>
      </c>
      <c r="G3722" s="3" cm="1">
        <f t="array" ref="G3722">IF($A3722="","",INDEX(OpenMeteoAPI[TemperatureC],ROWS($G$2:G3722)))</f>
        <v>17.899999999999999</v>
      </c>
      <c r="H3722" s="4" cm="1">
        <f t="array" ref="H3722">IF($A3722="","",INDEX(OpenMeteoAPI[RelativeHumidityPct],ROWS($H$2:H3722))/100)</f>
        <v>0.81</v>
      </c>
      <c r="I3722" s="4" cm="1">
        <f t="array" ref="I3722">IF($A3722="","",INDEX(OpenMeteoAPI[PrecipitationProbabilityPct],ROWS($I$2:I3722))/100)</f>
        <v>0.14000000000000001</v>
      </c>
      <c r="J3722" s="3" cm="1">
        <f t="array" ref="J3722">IF($A3722="","",INDEX(OpenMeteoAPI[PrecipitationMM],ROWS($J$2:J3722)))</f>
        <v>0</v>
      </c>
      <c r="K3722" cm="1">
        <f t="array" ref="K3722">IF($A3722="","",INDEX(OpenMeteoAPI[WeatherCode],ROWS($K$2:K3722)))</f>
        <v>0</v>
      </c>
      <c r="L3722" s="3" cm="1">
        <f t="array" ref="L3722">IF($A3722="","",INDEX(OpenMeteoAPI[WindSpeedKMH],ROWS($L$2:L3722)))</f>
        <v>14.3</v>
      </c>
    </row>
    <row r="3723" spans="1:12">
      <c r="A3723" t="str" cm="1">
        <f t="array" ref="A3723">IFERROR(INDEX(OpenMeteoAPI[City],ROWS($A$2:A3723))&amp;", "&amp;INDEX(OpenMeteoAPI[CountryCode],ROWS($A$2:A3723)),"")</f>
        <v>Oslo, NO</v>
      </c>
      <c r="B3723" t="str" cm="1">
        <f t="array" ref="B3723">IF($A3723="","",INDEX(OpenMeteoAPI[LocationID],ROWS($B$2:B3723)))</f>
        <v>NO-OSL</v>
      </c>
      <c r="C3723" s="5" cm="1">
        <f t="array" ref="C3723">IF($A3723="","",INDEX(OpenMeteoAPI[ForecastDateTime],ROWS($C$2:C3723)))</f>
        <v>46215.041666666664</v>
      </c>
      <c r="D3723" t="str">
        <f t="shared" si="58"/>
        <v>1AM</v>
      </c>
      <c r="E3723" t="str" cm="1">
        <f t="array" ref="E3723">IF($K3723="","",_xlfn.IFS($K3723=0,_xlfn.UNICHAR(9728),$K3723&lt;=3,_xlfn.UNICHAR(9729),OR($K3723=45,$K3723=48),"~",AND($K3723&gt;=51,$K3723&lt;=67),_xlfn.UNICHAR(9748),AND($K3723&gt;=71,$K3723&lt;=77),_xlfn.UNICHAR(10052),AND($K3723&gt;=80,$K3723&lt;=82),_xlfn.UNICHAR(9748),AND($K3723&gt;=95,$K3723&lt;=99),_xlfn.UNICHAR(9889),TRUE,_xlfn.UNICHAR(9729)))</f>
        <v>☁</v>
      </c>
      <c r="F3723" t="str" cm="1">
        <f t="array" ref="F3723">IF($K3723="","",_xlfn.IFS($K3723=0,"Clear",$K3723&lt;=3,"Partly Cloudy",OR($K3723=45,$K3723=48),"Fog",AND($K3723&gt;=51,$K3723&lt;=67),"Drizzle",AND($K3723&gt;=71,$K3723&lt;=77),"Snow",AND($K3723&gt;=80,$K3723&lt;=82),"Rain Showers",AND($K3723&gt;=95,$K3723&lt;=99),"Thunderstorm",TRUE,"Cloudy"))</f>
        <v>Partly Cloudy</v>
      </c>
      <c r="G3723" s="3" cm="1">
        <f t="array" ref="G3723">IF($A3723="","",INDEX(OpenMeteoAPI[TemperatureC],ROWS($G$2:G3723)))</f>
        <v>17.2</v>
      </c>
      <c r="H3723" s="4" cm="1">
        <f t="array" ref="H3723">IF($A3723="","",INDEX(OpenMeteoAPI[RelativeHumidityPct],ROWS($H$2:H3723))/100)</f>
        <v>0.75</v>
      </c>
      <c r="I3723" s="4" cm="1">
        <f t="array" ref="I3723">IF($A3723="","",INDEX(OpenMeteoAPI[PrecipitationProbabilityPct],ROWS($I$2:I3723))/100)</f>
        <v>0.15</v>
      </c>
      <c r="J3723" s="3" cm="1">
        <f t="array" ref="J3723">IF($A3723="","",INDEX(OpenMeteoAPI[PrecipitationMM],ROWS($J$2:J3723)))</f>
        <v>0</v>
      </c>
      <c r="K3723" cm="1">
        <f t="array" ref="K3723">IF($A3723="","",INDEX(OpenMeteoAPI[WeatherCode],ROWS($K$2:K3723)))</f>
        <v>1</v>
      </c>
      <c r="L3723" s="3" cm="1">
        <f t="array" ref="L3723">IF($A3723="","",INDEX(OpenMeteoAPI[WindSpeedKMH],ROWS($L$2:L3723)))</f>
        <v>16.7</v>
      </c>
    </row>
    <row r="3724" spans="1:12">
      <c r="A3724" t="str" cm="1">
        <f t="array" ref="A3724">IFERROR(INDEX(OpenMeteoAPI[City],ROWS($A$2:A3724))&amp;", "&amp;INDEX(OpenMeteoAPI[CountryCode],ROWS($A$2:A3724)),"")</f>
        <v>Oslo, NO</v>
      </c>
      <c r="B3724" t="str" cm="1">
        <f t="array" ref="B3724">IF($A3724="","",INDEX(OpenMeteoAPI[LocationID],ROWS($B$2:B3724)))</f>
        <v>NO-OSL</v>
      </c>
      <c r="C3724" s="5" cm="1">
        <f t="array" ref="C3724">IF($A3724="","",INDEX(OpenMeteoAPI[ForecastDateTime],ROWS($C$2:C3724)))</f>
        <v>46215.083333333336</v>
      </c>
      <c r="D3724" t="str">
        <f t="shared" si="58"/>
        <v>2AM</v>
      </c>
      <c r="E3724" t="str" cm="1">
        <f t="array" ref="E3724">IF($K3724="","",_xlfn.IFS($K3724=0,_xlfn.UNICHAR(9728),$K3724&lt;=3,_xlfn.UNICHAR(9729),OR($K3724=45,$K3724=48),"~",AND($K3724&gt;=51,$K3724&lt;=67),_xlfn.UNICHAR(9748),AND($K3724&gt;=71,$K3724&lt;=77),_xlfn.UNICHAR(10052),AND($K3724&gt;=80,$K3724&lt;=82),_xlfn.UNICHAR(9748),AND($K3724&gt;=95,$K3724&lt;=99),_xlfn.UNICHAR(9889),TRUE,_xlfn.UNICHAR(9729)))</f>
        <v>☁</v>
      </c>
      <c r="F3724" t="str" cm="1">
        <f t="array" ref="F3724">IF($K3724="","",_xlfn.IFS($K3724=0,"Clear",$K3724&lt;=3,"Partly Cloudy",OR($K3724=45,$K3724=48),"Fog",AND($K3724&gt;=51,$K3724&lt;=67),"Drizzle",AND($K3724&gt;=71,$K3724&lt;=77),"Snow",AND($K3724&gt;=80,$K3724&lt;=82),"Rain Showers",AND($K3724&gt;=95,$K3724&lt;=99),"Thunderstorm",TRUE,"Cloudy"))</f>
        <v>Partly Cloudy</v>
      </c>
      <c r="G3724" s="3" cm="1">
        <f t="array" ref="G3724">IF($A3724="","",INDEX(OpenMeteoAPI[TemperatureC],ROWS($G$2:G3724)))</f>
        <v>16.600000000000001</v>
      </c>
      <c r="H3724" s="4" cm="1">
        <f t="array" ref="H3724">IF($A3724="","",INDEX(OpenMeteoAPI[RelativeHumidityPct],ROWS($H$2:H3724))/100)</f>
        <v>0.7</v>
      </c>
      <c r="I3724" s="4" cm="1">
        <f t="array" ref="I3724">IF($A3724="","",INDEX(OpenMeteoAPI[PrecipitationProbabilityPct],ROWS($I$2:I3724))/100)</f>
        <v>0.16</v>
      </c>
      <c r="J3724" s="3" cm="1">
        <f t="array" ref="J3724">IF($A3724="","",INDEX(OpenMeteoAPI[PrecipitationMM],ROWS($J$2:J3724)))</f>
        <v>0</v>
      </c>
      <c r="K3724" cm="1">
        <f t="array" ref="K3724">IF($A3724="","",INDEX(OpenMeteoAPI[WeatherCode],ROWS($K$2:K3724)))</f>
        <v>1</v>
      </c>
      <c r="L3724" s="3" cm="1">
        <f t="array" ref="L3724">IF($A3724="","",INDEX(OpenMeteoAPI[WindSpeedKMH],ROWS($L$2:L3724)))</f>
        <v>18.2</v>
      </c>
    </row>
    <row r="3725" spans="1:12">
      <c r="A3725" t="str" cm="1">
        <f t="array" ref="A3725">IFERROR(INDEX(OpenMeteoAPI[City],ROWS($A$2:A3725))&amp;", "&amp;INDEX(OpenMeteoAPI[CountryCode],ROWS($A$2:A3725)),"")</f>
        <v>Oslo, NO</v>
      </c>
      <c r="B3725" t="str" cm="1">
        <f t="array" ref="B3725">IF($A3725="","",INDEX(OpenMeteoAPI[LocationID],ROWS($B$2:B3725)))</f>
        <v>NO-OSL</v>
      </c>
      <c r="C3725" s="5" cm="1">
        <f t="array" ref="C3725">IF($A3725="","",INDEX(OpenMeteoAPI[ForecastDateTime],ROWS($C$2:C3725)))</f>
        <v>46215.125</v>
      </c>
      <c r="D3725" t="str">
        <f t="shared" si="58"/>
        <v>3AM</v>
      </c>
      <c r="E3725" t="str" cm="1">
        <f t="array" ref="E3725">IF($K3725="","",_xlfn.IFS($K3725=0,_xlfn.UNICHAR(9728),$K3725&lt;=3,_xlfn.UNICHAR(9729),OR($K3725=45,$K3725=48),"~",AND($K3725&gt;=51,$K3725&lt;=67),_xlfn.UNICHAR(9748),AND($K3725&gt;=71,$K3725&lt;=77),_xlfn.UNICHAR(10052),AND($K3725&gt;=80,$K3725&lt;=82),_xlfn.UNICHAR(9748),AND($K3725&gt;=95,$K3725&lt;=99),_xlfn.UNICHAR(9889),TRUE,_xlfn.UNICHAR(9729)))</f>
        <v>☁</v>
      </c>
      <c r="F3725" t="str" cm="1">
        <f t="array" ref="F3725">IF($K3725="","",_xlfn.IFS($K3725=0,"Clear",$K3725&lt;=3,"Partly Cloudy",OR($K3725=45,$K3725=48),"Fog",AND($K3725&gt;=51,$K3725&lt;=67),"Drizzle",AND($K3725&gt;=71,$K3725&lt;=77),"Snow",AND($K3725&gt;=80,$K3725&lt;=82),"Rain Showers",AND($K3725&gt;=95,$K3725&lt;=99),"Thunderstorm",TRUE,"Cloudy"))</f>
        <v>Partly Cloudy</v>
      </c>
      <c r="G3725" s="3" cm="1">
        <f t="array" ref="G3725">IF($A3725="","",INDEX(OpenMeteoAPI[TemperatureC],ROWS($G$2:G3725)))</f>
        <v>16</v>
      </c>
      <c r="H3725" s="4" cm="1">
        <f t="array" ref="H3725">IF($A3725="","",INDEX(OpenMeteoAPI[RelativeHumidityPct],ROWS($H$2:H3725))/100)</f>
        <v>0.69</v>
      </c>
      <c r="I3725" s="4" cm="1">
        <f t="array" ref="I3725">IF($A3725="","",INDEX(OpenMeteoAPI[PrecipitationProbabilityPct],ROWS($I$2:I3725))/100)</f>
        <v>0.16</v>
      </c>
      <c r="J3725" s="3" cm="1">
        <f t="array" ref="J3725">IF($A3725="","",INDEX(OpenMeteoAPI[PrecipitationMM],ROWS($J$2:J3725)))</f>
        <v>0</v>
      </c>
      <c r="K3725" cm="1">
        <f t="array" ref="K3725">IF($A3725="","",INDEX(OpenMeteoAPI[WeatherCode],ROWS($K$2:K3725)))</f>
        <v>1</v>
      </c>
      <c r="L3725" s="3" cm="1">
        <f t="array" ref="L3725">IF($A3725="","",INDEX(OpenMeteoAPI[WindSpeedKMH],ROWS($L$2:L3725)))</f>
        <v>18</v>
      </c>
    </row>
    <row r="3726" spans="1:12">
      <c r="A3726" t="str" cm="1">
        <f t="array" ref="A3726">IFERROR(INDEX(OpenMeteoAPI[City],ROWS($A$2:A3726))&amp;", "&amp;INDEX(OpenMeteoAPI[CountryCode],ROWS($A$2:A3726)),"")</f>
        <v>Oslo, NO</v>
      </c>
      <c r="B3726" t="str" cm="1">
        <f t="array" ref="B3726">IF($A3726="","",INDEX(OpenMeteoAPI[LocationID],ROWS($B$2:B3726)))</f>
        <v>NO-OSL</v>
      </c>
      <c r="C3726" s="5" cm="1">
        <f t="array" ref="C3726">IF($A3726="","",INDEX(OpenMeteoAPI[ForecastDateTime],ROWS($C$2:C3726)))</f>
        <v>46215.166666666664</v>
      </c>
      <c r="D3726" t="str">
        <f t="shared" si="58"/>
        <v>4AM</v>
      </c>
      <c r="E3726" t="str" cm="1">
        <f t="array" ref="E3726">IF($K3726="","",_xlfn.IFS($K3726=0,_xlfn.UNICHAR(9728),$K3726&lt;=3,_xlfn.UNICHAR(9729),OR($K3726=45,$K3726=48),"~",AND($K3726&gt;=51,$K3726&lt;=67),_xlfn.UNICHAR(9748),AND($K3726&gt;=71,$K3726&lt;=77),_xlfn.UNICHAR(10052),AND($K3726&gt;=80,$K3726&lt;=82),_xlfn.UNICHAR(9748),AND($K3726&gt;=95,$K3726&lt;=99),_xlfn.UNICHAR(9889),TRUE,_xlfn.UNICHAR(9729)))</f>
        <v>☀</v>
      </c>
      <c r="F3726" t="str" cm="1">
        <f t="array" ref="F3726">IF($K3726="","",_xlfn.IFS($K3726=0,"Clear",$K3726&lt;=3,"Partly Cloudy",OR($K3726=45,$K3726=48),"Fog",AND($K3726&gt;=51,$K3726&lt;=67),"Drizzle",AND($K3726&gt;=71,$K3726&lt;=77),"Snow",AND($K3726&gt;=80,$K3726&lt;=82),"Rain Showers",AND($K3726&gt;=95,$K3726&lt;=99),"Thunderstorm",TRUE,"Cloudy"))</f>
        <v>Clear</v>
      </c>
      <c r="G3726" s="3" cm="1">
        <f t="array" ref="G3726">IF($A3726="","",INDEX(OpenMeteoAPI[TemperatureC],ROWS($G$2:G3726)))</f>
        <v>15.4</v>
      </c>
      <c r="H3726" s="4" cm="1">
        <f t="array" ref="H3726">IF($A3726="","",INDEX(OpenMeteoAPI[RelativeHumidityPct],ROWS($H$2:H3726))/100)</f>
        <v>0.68</v>
      </c>
      <c r="I3726" s="4" cm="1">
        <f t="array" ref="I3726">IF($A3726="","",INDEX(OpenMeteoAPI[PrecipitationProbabilityPct],ROWS($I$2:I3726))/100)</f>
        <v>0.17</v>
      </c>
      <c r="J3726" s="3" cm="1">
        <f t="array" ref="J3726">IF($A3726="","",INDEX(OpenMeteoAPI[PrecipitationMM],ROWS($J$2:J3726)))</f>
        <v>0</v>
      </c>
      <c r="K3726" cm="1">
        <f t="array" ref="K3726">IF($A3726="","",INDEX(OpenMeteoAPI[WeatherCode],ROWS($K$2:K3726)))</f>
        <v>0</v>
      </c>
      <c r="L3726" s="3" cm="1">
        <f t="array" ref="L3726">IF($A3726="","",INDEX(OpenMeteoAPI[WindSpeedKMH],ROWS($L$2:L3726)))</f>
        <v>17.2</v>
      </c>
    </row>
    <row r="3727" spans="1:12">
      <c r="A3727" t="str" cm="1">
        <f t="array" ref="A3727">IFERROR(INDEX(OpenMeteoAPI[City],ROWS($A$2:A3727))&amp;", "&amp;INDEX(OpenMeteoAPI[CountryCode],ROWS($A$2:A3727)),"")</f>
        <v>Oslo, NO</v>
      </c>
      <c r="B3727" t="str" cm="1">
        <f t="array" ref="B3727">IF($A3727="","",INDEX(OpenMeteoAPI[LocationID],ROWS($B$2:B3727)))</f>
        <v>NO-OSL</v>
      </c>
      <c r="C3727" s="5" cm="1">
        <f t="array" ref="C3727">IF($A3727="","",INDEX(OpenMeteoAPI[ForecastDateTime],ROWS($C$2:C3727)))</f>
        <v>46215.208333333336</v>
      </c>
      <c r="D3727" t="str">
        <f t="shared" si="58"/>
        <v>5AM</v>
      </c>
      <c r="E3727" t="str" cm="1">
        <f t="array" ref="E3727">IF($K3727="","",_xlfn.IFS($K3727=0,_xlfn.UNICHAR(9728),$K3727&lt;=3,_xlfn.UNICHAR(9729),OR($K3727=45,$K3727=48),"~",AND($K3727&gt;=51,$K3727&lt;=67),_xlfn.UNICHAR(9748),AND($K3727&gt;=71,$K3727&lt;=77),_xlfn.UNICHAR(10052),AND($K3727&gt;=80,$K3727&lt;=82),_xlfn.UNICHAR(9748),AND($K3727&gt;=95,$K3727&lt;=99),_xlfn.UNICHAR(9889),TRUE,_xlfn.UNICHAR(9729)))</f>
        <v>☀</v>
      </c>
      <c r="F3727" t="str" cm="1">
        <f t="array" ref="F3727">IF($K3727="","",_xlfn.IFS($K3727=0,"Clear",$K3727&lt;=3,"Partly Cloudy",OR($K3727=45,$K3727=48),"Fog",AND($K3727&gt;=51,$K3727&lt;=67),"Drizzle",AND($K3727&gt;=71,$K3727&lt;=77),"Snow",AND($K3727&gt;=80,$K3727&lt;=82),"Rain Showers",AND($K3727&gt;=95,$K3727&lt;=99),"Thunderstorm",TRUE,"Cloudy"))</f>
        <v>Clear</v>
      </c>
      <c r="G3727" s="3" cm="1">
        <f t="array" ref="G3727">IF($A3727="","",INDEX(OpenMeteoAPI[TemperatureC],ROWS($G$2:G3727)))</f>
        <v>15.2</v>
      </c>
      <c r="H3727" s="4" cm="1">
        <f t="array" ref="H3727">IF($A3727="","",INDEX(OpenMeteoAPI[RelativeHumidityPct],ROWS($H$2:H3727))/100)</f>
        <v>0.66</v>
      </c>
      <c r="I3727" s="4" cm="1">
        <f t="array" ref="I3727">IF($A3727="","",INDEX(OpenMeteoAPI[PrecipitationProbabilityPct],ROWS($I$2:I3727))/100)</f>
        <v>0.18</v>
      </c>
      <c r="J3727" s="3" cm="1">
        <f t="array" ref="J3727">IF($A3727="","",INDEX(OpenMeteoAPI[PrecipitationMM],ROWS($J$2:J3727)))</f>
        <v>0</v>
      </c>
      <c r="K3727" cm="1">
        <f t="array" ref="K3727">IF($A3727="","",INDEX(OpenMeteoAPI[WeatherCode],ROWS($K$2:K3727)))</f>
        <v>0</v>
      </c>
      <c r="L3727" s="3" cm="1">
        <f t="array" ref="L3727">IF($A3727="","",INDEX(OpenMeteoAPI[WindSpeedKMH],ROWS($L$2:L3727)))</f>
        <v>16.5</v>
      </c>
    </row>
    <row r="3728" spans="1:12">
      <c r="A3728" t="str" cm="1">
        <f t="array" ref="A3728">IFERROR(INDEX(OpenMeteoAPI[City],ROWS($A$2:A3728))&amp;", "&amp;INDEX(OpenMeteoAPI[CountryCode],ROWS($A$2:A3728)),"")</f>
        <v>Oslo, NO</v>
      </c>
      <c r="B3728" t="str" cm="1">
        <f t="array" ref="B3728">IF($A3728="","",INDEX(OpenMeteoAPI[LocationID],ROWS($B$2:B3728)))</f>
        <v>NO-OSL</v>
      </c>
      <c r="C3728" s="5" cm="1">
        <f t="array" ref="C3728">IF($A3728="","",INDEX(OpenMeteoAPI[ForecastDateTime],ROWS($C$2:C3728)))</f>
        <v>46215.25</v>
      </c>
      <c r="D3728" t="str">
        <f t="shared" si="58"/>
        <v>6AM</v>
      </c>
      <c r="E3728" t="str" cm="1">
        <f t="array" ref="E3728">IF($K3728="","",_xlfn.IFS($K3728=0,_xlfn.UNICHAR(9728),$K3728&lt;=3,_xlfn.UNICHAR(9729),OR($K3728=45,$K3728=48),"~",AND($K3728&gt;=51,$K3728&lt;=67),_xlfn.UNICHAR(9748),AND($K3728&gt;=71,$K3728&lt;=77),_xlfn.UNICHAR(10052),AND($K3728&gt;=80,$K3728&lt;=82),_xlfn.UNICHAR(9748),AND($K3728&gt;=95,$K3728&lt;=99),_xlfn.UNICHAR(9889),TRUE,_xlfn.UNICHAR(9729)))</f>
        <v>☁</v>
      </c>
      <c r="F3728" t="str" cm="1">
        <f t="array" ref="F3728">IF($K3728="","",_xlfn.IFS($K3728=0,"Clear",$K3728&lt;=3,"Partly Cloudy",OR($K3728=45,$K3728=48),"Fog",AND($K3728&gt;=51,$K3728&lt;=67),"Drizzle",AND($K3728&gt;=71,$K3728&lt;=77),"Snow",AND($K3728&gt;=80,$K3728&lt;=82),"Rain Showers",AND($K3728&gt;=95,$K3728&lt;=99),"Thunderstorm",TRUE,"Cloudy"))</f>
        <v>Partly Cloudy</v>
      </c>
      <c r="G3728" s="3" cm="1">
        <f t="array" ref="G3728">IF($A3728="","",INDEX(OpenMeteoAPI[TemperatureC],ROWS($G$2:G3728)))</f>
        <v>15.3</v>
      </c>
      <c r="H3728" s="4" cm="1">
        <f t="array" ref="H3728">IF($A3728="","",INDEX(OpenMeteoAPI[RelativeHumidityPct],ROWS($H$2:H3728))/100)</f>
        <v>0.64</v>
      </c>
      <c r="I3728" s="4" cm="1">
        <f t="array" ref="I3728">IF($A3728="","",INDEX(OpenMeteoAPI[PrecipitationProbabilityPct],ROWS($I$2:I3728))/100)</f>
        <v>0.19</v>
      </c>
      <c r="J3728" s="3" cm="1">
        <f t="array" ref="J3728">IF($A3728="","",INDEX(OpenMeteoAPI[PrecipitationMM],ROWS($J$2:J3728)))</f>
        <v>0</v>
      </c>
      <c r="K3728" cm="1">
        <f t="array" ref="K3728">IF($A3728="","",INDEX(OpenMeteoAPI[WeatherCode],ROWS($K$2:K3728)))</f>
        <v>1</v>
      </c>
      <c r="L3728" s="3" cm="1">
        <f t="array" ref="L3728">IF($A3728="","",INDEX(OpenMeteoAPI[WindSpeedKMH],ROWS($L$2:L3728)))</f>
        <v>16.2</v>
      </c>
    </row>
    <row r="3729" spans="1:12">
      <c r="A3729" t="str" cm="1">
        <f t="array" ref="A3729">IFERROR(INDEX(OpenMeteoAPI[City],ROWS($A$2:A3729))&amp;", "&amp;INDEX(OpenMeteoAPI[CountryCode],ROWS($A$2:A3729)),"")</f>
        <v>Oslo, NO</v>
      </c>
      <c r="B3729" t="str" cm="1">
        <f t="array" ref="B3729">IF($A3729="","",INDEX(OpenMeteoAPI[LocationID],ROWS($B$2:B3729)))</f>
        <v>NO-OSL</v>
      </c>
      <c r="C3729" s="5" cm="1">
        <f t="array" ref="C3729">IF($A3729="","",INDEX(OpenMeteoAPI[ForecastDateTime],ROWS($C$2:C3729)))</f>
        <v>46215.291666666664</v>
      </c>
      <c r="D3729" t="str">
        <f t="shared" si="58"/>
        <v>7AM</v>
      </c>
      <c r="E3729" t="str" cm="1">
        <f t="array" ref="E3729">IF($K3729="","",_xlfn.IFS($K3729=0,_xlfn.UNICHAR(9728),$K3729&lt;=3,_xlfn.UNICHAR(9729),OR($K3729=45,$K3729=48),"~",AND($K3729&gt;=51,$K3729&lt;=67),_xlfn.UNICHAR(9748),AND($K3729&gt;=71,$K3729&lt;=77),_xlfn.UNICHAR(10052),AND($K3729&gt;=80,$K3729&lt;=82),_xlfn.UNICHAR(9748),AND($K3729&gt;=95,$K3729&lt;=99),_xlfn.UNICHAR(9889),TRUE,_xlfn.UNICHAR(9729)))</f>
        <v>☁</v>
      </c>
      <c r="F3729" t="str" cm="1">
        <f t="array" ref="F3729">IF($K3729="","",_xlfn.IFS($K3729=0,"Clear",$K3729&lt;=3,"Partly Cloudy",OR($K3729=45,$K3729=48),"Fog",AND($K3729&gt;=51,$K3729&lt;=67),"Drizzle",AND($K3729&gt;=71,$K3729&lt;=77),"Snow",AND($K3729&gt;=80,$K3729&lt;=82),"Rain Showers",AND($K3729&gt;=95,$K3729&lt;=99),"Thunderstorm",TRUE,"Cloudy"))</f>
        <v>Partly Cloudy</v>
      </c>
      <c r="G3729" s="3" cm="1">
        <f t="array" ref="G3729">IF($A3729="","",INDEX(OpenMeteoAPI[TemperatureC],ROWS($G$2:G3729)))</f>
        <v>15.6</v>
      </c>
      <c r="H3729" s="4" cm="1">
        <f t="array" ref="H3729">IF($A3729="","",INDEX(OpenMeteoAPI[RelativeHumidityPct],ROWS($H$2:H3729))/100)</f>
        <v>0.6</v>
      </c>
      <c r="I3729" s="4" cm="1">
        <f t="array" ref="I3729">IF($A3729="","",INDEX(OpenMeteoAPI[PrecipitationProbabilityPct],ROWS($I$2:I3729))/100)</f>
        <v>0.2</v>
      </c>
      <c r="J3729" s="3" cm="1">
        <f t="array" ref="J3729">IF($A3729="","",INDEX(OpenMeteoAPI[PrecipitationMM],ROWS($J$2:J3729)))</f>
        <v>0</v>
      </c>
      <c r="K3729" cm="1">
        <f t="array" ref="K3729">IF($A3729="","",INDEX(OpenMeteoAPI[WeatherCode],ROWS($K$2:K3729)))</f>
        <v>2</v>
      </c>
      <c r="L3729" s="3" cm="1">
        <f t="array" ref="L3729">IF($A3729="","",INDEX(OpenMeteoAPI[WindSpeedKMH],ROWS($L$2:L3729)))</f>
        <v>16</v>
      </c>
    </row>
    <row r="3730" spans="1:12">
      <c r="A3730" t="str" cm="1">
        <f t="array" ref="A3730">IFERROR(INDEX(OpenMeteoAPI[City],ROWS($A$2:A3730))&amp;", "&amp;INDEX(OpenMeteoAPI[CountryCode],ROWS($A$2:A3730)),"")</f>
        <v>Oslo, NO</v>
      </c>
      <c r="B3730" t="str" cm="1">
        <f t="array" ref="B3730">IF($A3730="","",INDEX(OpenMeteoAPI[LocationID],ROWS($B$2:B3730)))</f>
        <v>NO-OSL</v>
      </c>
      <c r="C3730" s="5" cm="1">
        <f t="array" ref="C3730">IF($A3730="","",INDEX(OpenMeteoAPI[ForecastDateTime],ROWS($C$2:C3730)))</f>
        <v>46215.333333333336</v>
      </c>
      <c r="D3730" t="str">
        <f t="shared" si="58"/>
        <v>8AM</v>
      </c>
      <c r="E3730" t="str" cm="1">
        <f t="array" ref="E3730">IF($K3730="","",_xlfn.IFS($K3730=0,_xlfn.UNICHAR(9728),$K3730&lt;=3,_xlfn.UNICHAR(9729),OR($K3730=45,$K3730=48),"~",AND($K3730&gt;=51,$K3730&lt;=67),_xlfn.UNICHAR(9748),AND($K3730&gt;=71,$K3730&lt;=77),_xlfn.UNICHAR(10052),AND($K3730&gt;=80,$K3730&lt;=82),_xlfn.UNICHAR(9748),AND($K3730&gt;=95,$K3730&lt;=99),_xlfn.UNICHAR(9889),TRUE,_xlfn.UNICHAR(9729)))</f>
        <v>☁</v>
      </c>
      <c r="F3730" t="str" cm="1">
        <f t="array" ref="F3730">IF($K3730="","",_xlfn.IFS($K3730=0,"Clear",$K3730&lt;=3,"Partly Cloudy",OR($K3730=45,$K3730=48),"Fog",AND($K3730&gt;=51,$K3730&lt;=67),"Drizzle",AND($K3730&gt;=71,$K3730&lt;=77),"Snow",AND($K3730&gt;=80,$K3730&lt;=82),"Rain Showers",AND($K3730&gt;=95,$K3730&lt;=99),"Thunderstorm",TRUE,"Cloudy"))</f>
        <v>Partly Cloudy</v>
      </c>
      <c r="G3730" s="3" cm="1">
        <f t="array" ref="G3730">IF($A3730="","",INDEX(OpenMeteoAPI[TemperatureC],ROWS($G$2:G3730)))</f>
        <v>16.2</v>
      </c>
      <c r="H3730" s="4" cm="1">
        <f t="array" ref="H3730">IF($A3730="","",INDEX(OpenMeteoAPI[RelativeHumidityPct],ROWS($H$2:H3730))/100)</f>
        <v>0.56000000000000005</v>
      </c>
      <c r="I3730" s="4" cm="1">
        <f t="array" ref="I3730">IF($A3730="","",INDEX(OpenMeteoAPI[PrecipitationProbabilityPct],ROWS($I$2:I3730))/100)</f>
        <v>0.2</v>
      </c>
      <c r="J3730" s="3" cm="1">
        <f t="array" ref="J3730">IF($A3730="","",INDEX(OpenMeteoAPI[PrecipitationMM],ROWS($J$2:J3730)))</f>
        <v>0</v>
      </c>
      <c r="K3730" cm="1">
        <f t="array" ref="K3730">IF($A3730="","",INDEX(OpenMeteoAPI[WeatherCode],ROWS($K$2:K3730)))</f>
        <v>2</v>
      </c>
      <c r="L3730" s="3" cm="1">
        <f t="array" ref="L3730">IF($A3730="","",INDEX(OpenMeteoAPI[WindSpeedKMH],ROWS($L$2:L3730)))</f>
        <v>15.8</v>
      </c>
    </row>
    <row r="3731" spans="1:12">
      <c r="A3731" t="str" cm="1">
        <f t="array" ref="A3731">IFERROR(INDEX(OpenMeteoAPI[City],ROWS($A$2:A3731))&amp;", "&amp;INDEX(OpenMeteoAPI[CountryCode],ROWS($A$2:A3731)),"")</f>
        <v>Oslo, NO</v>
      </c>
      <c r="B3731" t="str" cm="1">
        <f t="array" ref="B3731">IF($A3731="","",INDEX(OpenMeteoAPI[LocationID],ROWS($B$2:B3731)))</f>
        <v>NO-OSL</v>
      </c>
      <c r="C3731" s="5" cm="1">
        <f t="array" ref="C3731">IF($A3731="","",INDEX(OpenMeteoAPI[ForecastDateTime],ROWS($C$2:C3731)))</f>
        <v>46215.375</v>
      </c>
      <c r="D3731" t="str">
        <f t="shared" si="58"/>
        <v>9AM</v>
      </c>
      <c r="E3731" t="str" cm="1">
        <f t="array" ref="E3731">IF($K3731="","",_xlfn.IFS($K3731=0,_xlfn.UNICHAR(9728),$K3731&lt;=3,_xlfn.UNICHAR(9729),OR($K3731=45,$K3731=48),"~",AND($K3731&gt;=51,$K3731&lt;=67),_xlfn.UNICHAR(9748),AND($K3731&gt;=71,$K3731&lt;=77),_xlfn.UNICHAR(10052),AND($K3731&gt;=80,$K3731&lt;=82),_xlfn.UNICHAR(9748),AND($K3731&gt;=95,$K3731&lt;=99),_xlfn.UNICHAR(9889),TRUE,_xlfn.UNICHAR(9729)))</f>
        <v>☁</v>
      </c>
      <c r="F3731" t="str" cm="1">
        <f t="array" ref="F3731">IF($K3731="","",_xlfn.IFS($K3731=0,"Clear",$K3731&lt;=3,"Partly Cloudy",OR($K3731=45,$K3731=48),"Fog",AND($K3731&gt;=51,$K3731&lt;=67),"Drizzle",AND($K3731&gt;=71,$K3731&lt;=77),"Snow",AND($K3731&gt;=80,$K3731&lt;=82),"Rain Showers",AND($K3731&gt;=95,$K3731&lt;=99),"Thunderstorm",TRUE,"Cloudy"))</f>
        <v>Partly Cloudy</v>
      </c>
      <c r="G3731" s="3" cm="1">
        <f t="array" ref="G3731">IF($A3731="","",INDEX(OpenMeteoAPI[TemperatureC],ROWS($G$2:G3731)))</f>
        <v>17.2</v>
      </c>
      <c r="H3731" s="4" cm="1">
        <f t="array" ref="H3731">IF($A3731="","",INDEX(OpenMeteoAPI[RelativeHumidityPct],ROWS($H$2:H3731))/100)</f>
        <v>0.52</v>
      </c>
      <c r="I3731" s="4" cm="1">
        <f t="array" ref="I3731">IF($A3731="","",INDEX(OpenMeteoAPI[PrecipitationProbabilityPct],ROWS($I$2:I3731))/100)</f>
        <v>0.17</v>
      </c>
      <c r="J3731" s="3" cm="1">
        <f t="array" ref="J3731">IF($A3731="","",INDEX(OpenMeteoAPI[PrecipitationMM],ROWS($J$2:J3731)))</f>
        <v>0</v>
      </c>
      <c r="K3731" cm="1">
        <f t="array" ref="K3731">IF($A3731="","",INDEX(OpenMeteoAPI[WeatherCode],ROWS($K$2:K3731)))</f>
        <v>2</v>
      </c>
      <c r="L3731" s="3" cm="1">
        <f t="array" ref="L3731">IF($A3731="","",INDEX(OpenMeteoAPI[WindSpeedKMH],ROWS($L$2:L3731)))</f>
        <v>15.4</v>
      </c>
    </row>
    <row r="3732" spans="1:12">
      <c r="A3732" t="str" cm="1">
        <f t="array" ref="A3732">IFERROR(INDEX(OpenMeteoAPI[City],ROWS($A$2:A3732))&amp;", "&amp;INDEX(OpenMeteoAPI[CountryCode],ROWS($A$2:A3732)),"")</f>
        <v>Oslo, NO</v>
      </c>
      <c r="B3732" t="str" cm="1">
        <f t="array" ref="B3732">IF($A3732="","",INDEX(OpenMeteoAPI[LocationID],ROWS($B$2:B3732)))</f>
        <v>NO-OSL</v>
      </c>
      <c r="C3732" s="5" cm="1">
        <f t="array" ref="C3732">IF($A3732="","",INDEX(OpenMeteoAPI[ForecastDateTime],ROWS($C$2:C3732)))</f>
        <v>46215.416666666664</v>
      </c>
      <c r="D3732" t="str">
        <f t="shared" si="58"/>
        <v>10AM</v>
      </c>
      <c r="E3732" t="str" cm="1">
        <f t="array" ref="E3732">IF($K3732="","",_xlfn.IFS($K3732=0,_xlfn.UNICHAR(9728),$K3732&lt;=3,_xlfn.UNICHAR(9729),OR($K3732=45,$K3732=48),"~",AND($K3732&gt;=51,$K3732&lt;=67),_xlfn.UNICHAR(9748),AND($K3732&gt;=71,$K3732&lt;=77),_xlfn.UNICHAR(10052),AND($K3732&gt;=80,$K3732&lt;=82),_xlfn.UNICHAR(9748),AND($K3732&gt;=95,$K3732&lt;=99),_xlfn.UNICHAR(9889),TRUE,_xlfn.UNICHAR(9729)))</f>
        <v>☁</v>
      </c>
      <c r="F3732" t="str" cm="1">
        <f t="array" ref="F3732">IF($K3732="","",_xlfn.IFS($K3732=0,"Clear",$K3732&lt;=3,"Partly Cloudy",OR($K3732=45,$K3732=48),"Fog",AND($K3732&gt;=51,$K3732&lt;=67),"Drizzle",AND($K3732&gt;=71,$K3732&lt;=77),"Snow",AND($K3732&gt;=80,$K3732&lt;=82),"Rain Showers",AND($K3732&gt;=95,$K3732&lt;=99),"Thunderstorm",TRUE,"Cloudy"))</f>
        <v>Partly Cloudy</v>
      </c>
      <c r="G3732" s="3" cm="1">
        <f t="array" ref="G3732">IF($A3732="","",INDEX(OpenMeteoAPI[TemperatureC],ROWS($G$2:G3732)))</f>
        <v>18.5</v>
      </c>
      <c r="H3732" s="4" cm="1">
        <f t="array" ref="H3732">IF($A3732="","",INDEX(OpenMeteoAPI[RelativeHumidityPct],ROWS($H$2:H3732))/100)</f>
        <v>0.47</v>
      </c>
      <c r="I3732" s="4" cm="1">
        <f t="array" ref="I3732">IF($A3732="","",INDEX(OpenMeteoAPI[PrecipitationProbabilityPct],ROWS($I$2:I3732))/100)</f>
        <v>0.13</v>
      </c>
      <c r="J3732" s="3" cm="1">
        <f t="array" ref="J3732">IF($A3732="","",INDEX(OpenMeteoAPI[PrecipitationMM],ROWS($J$2:J3732)))</f>
        <v>0</v>
      </c>
      <c r="K3732" cm="1">
        <f t="array" ref="K3732">IF($A3732="","",INDEX(OpenMeteoAPI[WeatherCode],ROWS($K$2:K3732)))</f>
        <v>1</v>
      </c>
      <c r="L3732" s="3" cm="1">
        <f t="array" ref="L3732">IF($A3732="","",INDEX(OpenMeteoAPI[WindSpeedKMH],ROWS($L$2:L3732)))</f>
        <v>14.8</v>
      </c>
    </row>
    <row r="3733" spans="1:12">
      <c r="A3733" t="str" cm="1">
        <f t="array" ref="A3733">IFERROR(INDEX(OpenMeteoAPI[City],ROWS($A$2:A3733))&amp;", "&amp;INDEX(OpenMeteoAPI[CountryCode],ROWS($A$2:A3733)),"")</f>
        <v>Oslo, NO</v>
      </c>
      <c r="B3733" t="str" cm="1">
        <f t="array" ref="B3733">IF($A3733="","",INDEX(OpenMeteoAPI[LocationID],ROWS($B$2:B3733)))</f>
        <v>NO-OSL</v>
      </c>
      <c r="C3733" s="5" cm="1">
        <f t="array" ref="C3733">IF($A3733="","",INDEX(OpenMeteoAPI[ForecastDateTime],ROWS($C$2:C3733)))</f>
        <v>46215.458333333336</v>
      </c>
      <c r="D3733" t="str">
        <f t="shared" si="58"/>
        <v>11AM</v>
      </c>
      <c r="E3733" t="str" cm="1">
        <f t="array" ref="E3733">IF($K3733="","",_xlfn.IFS($K3733=0,_xlfn.UNICHAR(9728),$K3733&lt;=3,_xlfn.UNICHAR(9729),OR($K3733=45,$K3733=48),"~",AND($K3733&gt;=51,$K3733&lt;=67),_xlfn.UNICHAR(9748),AND($K3733&gt;=71,$K3733&lt;=77),_xlfn.UNICHAR(10052),AND($K3733&gt;=80,$K3733&lt;=82),_xlfn.UNICHAR(9748),AND($K3733&gt;=95,$K3733&lt;=99),_xlfn.UNICHAR(9889),TRUE,_xlfn.UNICHAR(9729)))</f>
        <v>☀</v>
      </c>
      <c r="F3733" t="str" cm="1">
        <f t="array" ref="F3733">IF($K3733="","",_xlfn.IFS($K3733=0,"Clear",$K3733&lt;=3,"Partly Cloudy",OR($K3733=45,$K3733=48),"Fog",AND($K3733&gt;=51,$K3733&lt;=67),"Drizzle",AND($K3733&gt;=71,$K3733&lt;=77),"Snow",AND($K3733&gt;=80,$K3733&lt;=82),"Rain Showers",AND($K3733&gt;=95,$K3733&lt;=99),"Thunderstorm",TRUE,"Cloudy"))</f>
        <v>Clear</v>
      </c>
      <c r="G3733" s="3" cm="1">
        <f t="array" ref="G3733">IF($A3733="","",INDEX(OpenMeteoAPI[TemperatureC],ROWS($G$2:G3733)))</f>
        <v>19.7</v>
      </c>
      <c r="H3733" s="4" cm="1">
        <f t="array" ref="H3733">IF($A3733="","",INDEX(OpenMeteoAPI[RelativeHumidityPct],ROWS($H$2:H3733))/100)</f>
        <v>0.43</v>
      </c>
      <c r="I3733" s="4" cm="1">
        <f t="array" ref="I3733">IF($A3733="","",INDEX(OpenMeteoAPI[PrecipitationProbabilityPct],ROWS($I$2:I3733))/100)</f>
        <v>0.1</v>
      </c>
      <c r="J3733" s="3" cm="1">
        <f t="array" ref="J3733">IF($A3733="","",INDEX(OpenMeteoAPI[PrecipitationMM],ROWS($J$2:J3733)))</f>
        <v>0</v>
      </c>
      <c r="K3733" cm="1">
        <f t="array" ref="K3733">IF($A3733="","",INDEX(OpenMeteoAPI[WeatherCode],ROWS($K$2:K3733)))</f>
        <v>0</v>
      </c>
      <c r="L3733" s="3" cm="1">
        <f t="array" ref="L3733">IF($A3733="","",INDEX(OpenMeteoAPI[WindSpeedKMH],ROWS($L$2:L3733)))</f>
        <v>14.2</v>
      </c>
    </row>
    <row r="3734" spans="1:12">
      <c r="A3734" t="str" cm="1">
        <f t="array" ref="A3734">IFERROR(INDEX(OpenMeteoAPI[City],ROWS($A$2:A3734))&amp;", "&amp;INDEX(OpenMeteoAPI[CountryCode],ROWS($A$2:A3734)),"")</f>
        <v>Oslo, NO</v>
      </c>
      <c r="B3734" t="str" cm="1">
        <f t="array" ref="B3734">IF($A3734="","",INDEX(OpenMeteoAPI[LocationID],ROWS($B$2:B3734)))</f>
        <v>NO-OSL</v>
      </c>
      <c r="C3734" s="5" cm="1">
        <f t="array" ref="C3734">IF($A3734="","",INDEX(OpenMeteoAPI[ForecastDateTime],ROWS($C$2:C3734)))</f>
        <v>46215.5</v>
      </c>
      <c r="D3734" t="str">
        <f t="shared" si="58"/>
        <v>12PM</v>
      </c>
      <c r="E3734" t="str" cm="1">
        <f t="array" ref="E3734">IF($K3734="","",_xlfn.IFS($K3734=0,_xlfn.UNICHAR(9728),$K3734&lt;=3,_xlfn.UNICHAR(9729),OR($K3734=45,$K3734=48),"~",AND($K3734&gt;=51,$K3734&lt;=67),_xlfn.UNICHAR(9748),AND($K3734&gt;=71,$K3734&lt;=77),_xlfn.UNICHAR(10052),AND($K3734&gt;=80,$K3734&lt;=82),_xlfn.UNICHAR(9748),AND($K3734&gt;=95,$K3734&lt;=99),_xlfn.UNICHAR(9889),TRUE,_xlfn.UNICHAR(9729)))</f>
        <v>☀</v>
      </c>
      <c r="F3734" t="str" cm="1">
        <f t="array" ref="F3734">IF($K3734="","",_xlfn.IFS($K3734=0,"Clear",$K3734&lt;=3,"Partly Cloudy",OR($K3734=45,$K3734=48),"Fog",AND($K3734&gt;=51,$K3734&lt;=67),"Drizzle",AND($K3734&gt;=71,$K3734&lt;=77),"Snow",AND($K3734&gt;=80,$K3734&lt;=82),"Rain Showers",AND($K3734&gt;=95,$K3734&lt;=99),"Thunderstorm",TRUE,"Cloudy"))</f>
        <v>Clear</v>
      </c>
      <c r="G3734" s="3" cm="1">
        <f t="array" ref="G3734">IF($A3734="","",INDEX(OpenMeteoAPI[TemperatureC],ROWS($G$2:G3734)))</f>
        <v>20.8</v>
      </c>
      <c r="H3734" s="4" cm="1">
        <f t="array" ref="H3734">IF($A3734="","",INDEX(OpenMeteoAPI[RelativeHumidityPct],ROWS($H$2:H3734))/100)</f>
        <v>0.4</v>
      </c>
      <c r="I3734" s="4" cm="1">
        <f t="array" ref="I3734">IF($A3734="","",INDEX(OpenMeteoAPI[PrecipitationProbabilityPct],ROWS($I$2:I3734))/100)</f>
        <v>0.09</v>
      </c>
      <c r="J3734" s="3" cm="1">
        <f t="array" ref="J3734">IF($A3734="","",INDEX(OpenMeteoAPI[PrecipitationMM],ROWS($J$2:J3734)))</f>
        <v>0</v>
      </c>
      <c r="K3734" cm="1">
        <f t="array" ref="K3734">IF($A3734="","",INDEX(OpenMeteoAPI[WeatherCode],ROWS($K$2:K3734)))</f>
        <v>0</v>
      </c>
      <c r="L3734" s="3" cm="1">
        <f t="array" ref="L3734">IF($A3734="","",INDEX(OpenMeteoAPI[WindSpeedKMH],ROWS($L$2:L3734)))</f>
        <v>13.5</v>
      </c>
    </row>
    <row r="3735" spans="1:12">
      <c r="A3735" t="str" cm="1">
        <f t="array" ref="A3735">IFERROR(INDEX(OpenMeteoAPI[City],ROWS($A$2:A3735))&amp;", "&amp;INDEX(OpenMeteoAPI[CountryCode],ROWS($A$2:A3735)),"")</f>
        <v>Oslo, NO</v>
      </c>
      <c r="B3735" t="str" cm="1">
        <f t="array" ref="B3735">IF($A3735="","",INDEX(OpenMeteoAPI[LocationID],ROWS($B$2:B3735)))</f>
        <v>NO-OSL</v>
      </c>
      <c r="C3735" s="5" cm="1">
        <f t="array" ref="C3735">IF($A3735="","",INDEX(OpenMeteoAPI[ForecastDateTime],ROWS($C$2:C3735)))</f>
        <v>46215.541666666664</v>
      </c>
      <c r="D3735" t="str">
        <f t="shared" si="58"/>
        <v>1PM</v>
      </c>
      <c r="E3735" t="str" cm="1">
        <f t="array" ref="E3735">IF($K3735="","",_xlfn.IFS($K3735=0,_xlfn.UNICHAR(9728),$K3735&lt;=3,_xlfn.UNICHAR(9729),OR($K3735=45,$K3735=48),"~",AND($K3735&gt;=51,$K3735&lt;=67),_xlfn.UNICHAR(9748),AND($K3735&gt;=71,$K3735&lt;=77),_xlfn.UNICHAR(10052),AND($K3735&gt;=80,$K3735&lt;=82),_xlfn.UNICHAR(9748),AND($K3735&gt;=95,$K3735&lt;=99),_xlfn.UNICHAR(9889),TRUE,_xlfn.UNICHAR(9729)))</f>
        <v>☀</v>
      </c>
      <c r="F3735" t="str" cm="1">
        <f t="array" ref="F3735">IF($K3735="","",_xlfn.IFS($K3735=0,"Clear",$K3735&lt;=3,"Partly Cloudy",OR($K3735=45,$K3735=48),"Fog",AND($K3735&gt;=51,$K3735&lt;=67),"Drizzle",AND($K3735&gt;=71,$K3735&lt;=77),"Snow",AND($K3735&gt;=80,$K3735&lt;=82),"Rain Showers",AND($K3735&gt;=95,$K3735&lt;=99),"Thunderstorm",TRUE,"Cloudy"))</f>
        <v>Clear</v>
      </c>
      <c r="G3735" s="3" cm="1">
        <f t="array" ref="G3735">IF($A3735="","",INDEX(OpenMeteoAPI[TemperatureC],ROWS($G$2:G3735)))</f>
        <v>21.8</v>
      </c>
      <c r="H3735" s="4" cm="1">
        <f t="array" ref="H3735">IF($A3735="","",INDEX(OpenMeteoAPI[RelativeHumidityPct],ROWS($H$2:H3735))/100)</f>
        <v>0.38</v>
      </c>
      <c r="I3735" s="4" cm="1">
        <f t="array" ref="I3735">IF($A3735="","",INDEX(OpenMeteoAPI[PrecipitationProbabilityPct],ROWS($I$2:I3735))/100)</f>
        <v>0.08</v>
      </c>
      <c r="J3735" s="3" cm="1">
        <f t="array" ref="J3735">IF($A3735="","",INDEX(OpenMeteoAPI[PrecipitationMM],ROWS($J$2:J3735)))</f>
        <v>0</v>
      </c>
      <c r="K3735" cm="1">
        <f t="array" ref="K3735">IF($A3735="","",INDEX(OpenMeteoAPI[WeatherCode],ROWS($K$2:K3735)))</f>
        <v>0</v>
      </c>
      <c r="L3735" s="3" cm="1">
        <f t="array" ref="L3735">IF($A3735="","",INDEX(OpenMeteoAPI[WindSpeedKMH],ROWS($L$2:L3735)))</f>
        <v>12.7</v>
      </c>
    </row>
    <row r="3736" spans="1:12">
      <c r="A3736" t="str" cm="1">
        <f t="array" ref="A3736">IFERROR(INDEX(OpenMeteoAPI[City],ROWS($A$2:A3736))&amp;", "&amp;INDEX(OpenMeteoAPI[CountryCode],ROWS($A$2:A3736)),"")</f>
        <v>Oslo, NO</v>
      </c>
      <c r="B3736" t="str" cm="1">
        <f t="array" ref="B3736">IF($A3736="","",INDEX(OpenMeteoAPI[LocationID],ROWS($B$2:B3736)))</f>
        <v>NO-OSL</v>
      </c>
      <c r="C3736" s="5" cm="1">
        <f t="array" ref="C3736">IF($A3736="","",INDEX(OpenMeteoAPI[ForecastDateTime],ROWS($C$2:C3736)))</f>
        <v>46215.583333333336</v>
      </c>
      <c r="D3736" t="str">
        <f t="shared" si="58"/>
        <v>2PM</v>
      </c>
      <c r="E3736" t="str" cm="1">
        <f t="array" ref="E3736">IF($K3736="","",_xlfn.IFS($K3736=0,_xlfn.UNICHAR(9728),$K3736&lt;=3,_xlfn.UNICHAR(9729),OR($K3736=45,$K3736=48),"~",AND($K3736&gt;=51,$K3736&lt;=67),_xlfn.UNICHAR(9748),AND($K3736&gt;=71,$K3736&lt;=77),_xlfn.UNICHAR(10052),AND($K3736&gt;=80,$K3736&lt;=82),_xlfn.UNICHAR(9748),AND($K3736&gt;=95,$K3736&lt;=99),_xlfn.UNICHAR(9889),TRUE,_xlfn.UNICHAR(9729)))</f>
        <v>☀</v>
      </c>
      <c r="F3736" t="str" cm="1">
        <f t="array" ref="F3736">IF($K3736="","",_xlfn.IFS($K3736=0,"Clear",$K3736&lt;=3,"Partly Cloudy",OR($K3736=45,$K3736=48),"Fog",AND($K3736&gt;=51,$K3736&lt;=67),"Drizzle",AND($K3736&gt;=71,$K3736&lt;=77),"Snow",AND($K3736&gt;=80,$K3736&lt;=82),"Rain Showers",AND($K3736&gt;=95,$K3736&lt;=99),"Thunderstorm",TRUE,"Cloudy"))</f>
        <v>Clear</v>
      </c>
      <c r="G3736" s="3" cm="1">
        <f t="array" ref="G3736">IF($A3736="","",INDEX(OpenMeteoAPI[TemperatureC],ROWS($G$2:G3736)))</f>
        <v>22.6</v>
      </c>
      <c r="H3736" s="4" cm="1">
        <f t="array" ref="H3736">IF($A3736="","",INDEX(OpenMeteoAPI[RelativeHumidityPct],ROWS($H$2:H3736))/100)</f>
        <v>0.36</v>
      </c>
      <c r="I3736" s="4" cm="1">
        <f t="array" ref="I3736">IF($A3736="","",INDEX(OpenMeteoAPI[PrecipitationProbabilityPct],ROWS($I$2:I3736))/100)</f>
        <v>0.08</v>
      </c>
      <c r="J3736" s="3" cm="1">
        <f t="array" ref="J3736">IF($A3736="","",INDEX(OpenMeteoAPI[PrecipitationMM],ROWS($J$2:J3736)))</f>
        <v>0</v>
      </c>
      <c r="K3736" cm="1">
        <f t="array" ref="K3736">IF($A3736="","",INDEX(OpenMeteoAPI[WeatherCode],ROWS($K$2:K3736)))</f>
        <v>0</v>
      </c>
      <c r="L3736" s="3" cm="1">
        <f t="array" ref="L3736">IF($A3736="","",INDEX(OpenMeteoAPI[WindSpeedKMH],ROWS($L$2:L3736)))</f>
        <v>12.2</v>
      </c>
    </row>
    <row r="3737" spans="1:12">
      <c r="A3737" t="str" cm="1">
        <f t="array" ref="A3737">IFERROR(INDEX(OpenMeteoAPI[City],ROWS($A$2:A3737))&amp;", "&amp;INDEX(OpenMeteoAPI[CountryCode],ROWS($A$2:A3737)),"")</f>
        <v>Oslo, NO</v>
      </c>
      <c r="B3737" t="str" cm="1">
        <f t="array" ref="B3737">IF($A3737="","",INDEX(OpenMeteoAPI[LocationID],ROWS($B$2:B3737)))</f>
        <v>NO-OSL</v>
      </c>
      <c r="C3737" s="5" cm="1">
        <f t="array" ref="C3737">IF($A3737="","",INDEX(OpenMeteoAPI[ForecastDateTime],ROWS($C$2:C3737)))</f>
        <v>46215.625</v>
      </c>
      <c r="D3737" t="str">
        <f t="shared" si="58"/>
        <v>3PM</v>
      </c>
      <c r="E3737" t="str" cm="1">
        <f t="array" ref="E3737">IF($K3737="","",_xlfn.IFS($K3737=0,_xlfn.UNICHAR(9728),$K3737&lt;=3,_xlfn.UNICHAR(9729),OR($K3737=45,$K3737=48),"~",AND($K3737&gt;=51,$K3737&lt;=67),_xlfn.UNICHAR(9748),AND($K3737&gt;=71,$K3737&lt;=77),_xlfn.UNICHAR(10052),AND($K3737&gt;=80,$K3737&lt;=82),_xlfn.UNICHAR(9748),AND($K3737&gt;=95,$K3737&lt;=99),_xlfn.UNICHAR(9889),TRUE,_xlfn.UNICHAR(9729)))</f>
        <v>☀</v>
      </c>
      <c r="F3737" t="str" cm="1">
        <f t="array" ref="F3737">IF($K3737="","",_xlfn.IFS($K3737=0,"Clear",$K3737&lt;=3,"Partly Cloudy",OR($K3737=45,$K3737=48),"Fog",AND($K3737&gt;=51,$K3737&lt;=67),"Drizzle",AND($K3737&gt;=71,$K3737&lt;=77),"Snow",AND($K3737&gt;=80,$K3737&lt;=82),"Rain Showers",AND($K3737&gt;=95,$K3737&lt;=99),"Thunderstorm",TRUE,"Cloudy"))</f>
        <v>Clear</v>
      </c>
      <c r="G3737" s="3" cm="1">
        <f t="array" ref="G3737">IF($A3737="","",INDEX(OpenMeteoAPI[TemperatureC],ROWS($G$2:G3737)))</f>
        <v>23.2</v>
      </c>
      <c r="H3737" s="4" cm="1">
        <f t="array" ref="H3737">IF($A3737="","",INDEX(OpenMeteoAPI[RelativeHumidityPct],ROWS($H$2:H3737))/100)</f>
        <v>0.34</v>
      </c>
      <c r="I3737" s="4" cm="1">
        <f t="array" ref="I3737">IF($A3737="","",INDEX(OpenMeteoAPI[PrecipitationProbabilityPct],ROWS($I$2:I3737))/100)</f>
        <v>0.08</v>
      </c>
      <c r="J3737" s="3" cm="1">
        <f t="array" ref="J3737">IF($A3737="","",INDEX(OpenMeteoAPI[PrecipitationMM],ROWS($J$2:J3737)))</f>
        <v>0</v>
      </c>
      <c r="K3737" cm="1">
        <f t="array" ref="K3737">IF($A3737="","",INDEX(OpenMeteoAPI[WeatherCode],ROWS($K$2:K3737)))</f>
        <v>0</v>
      </c>
      <c r="L3737" s="3" cm="1">
        <f t="array" ref="L3737">IF($A3737="","",INDEX(OpenMeteoAPI[WindSpeedKMH],ROWS($L$2:L3737)))</f>
        <v>11.7</v>
      </c>
    </row>
    <row r="3738" spans="1:12">
      <c r="A3738" t="str" cm="1">
        <f t="array" ref="A3738">IFERROR(INDEX(OpenMeteoAPI[City],ROWS($A$2:A3738))&amp;", "&amp;INDEX(OpenMeteoAPI[CountryCode],ROWS($A$2:A3738)),"")</f>
        <v>Oslo, NO</v>
      </c>
      <c r="B3738" t="str" cm="1">
        <f t="array" ref="B3738">IF($A3738="","",INDEX(OpenMeteoAPI[LocationID],ROWS($B$2:B3738)))</f>
        <v>NO-OSL</v>
      </c>
      <c r="C3738" s="5" cm="1">
        <f t="array" ref="C3738">IF($A3738="","",INDEX(OpenMeteoAPI[ForecastDateTime],ROWS($C$2:C3738)))</f>
        <v>46215.666666666664</v>
      </c>
      <c r="D3738" t="str">
        <f t="shared" si="58"/>
        <v>4PM</v>
      </c>
      <c r="E3738" t="str" cm="1">
        <f t="array" ref="E3738">IF($K3738="","",_xlfn.IFS($K3738=0,_xlfn.UNICHAR(9728),$K3738&lt;=3,_xlfn.UNICHAR(9729),OR($K3738=45,$K3738=48),"~",AND($K3738&gt;=51,$K3738&lt;=67),_xlfn.UNICHAR(9748),AND($K3738&gt;=71,$K3738&lt;=77),_xlfn.UNICHAR(10052),AND($K3738&gt;=80,$K3738&lt;=82),_xlfn.UNICHAR(9748),AND($K3738&gt;=95,$K3738&lt;=99),_xlfn.UNICHAR(9889),TRUE,_xlfn.UNICHAR(9729)))</f>
        <v>☀</v>
      </c>
      <c r="F3738" t="str" cm="1">
        <f t="array" ref="F3738">IF($K3738="","",_xlfn.IFS($K3738=0,"Clear",$K3738&lt;=3,"Partly Cloudy",OR($K3738=45,$K3738=48),"Fog",AND($K3738&gt;=51,$K3738&lt;=67),"Drizzle",AND($K3738&gt;=71,$K3738&lt;=77),"Snow",AND($K3738&gt;=80,$K3738&lt;=82),"Rain Showers",AND($K3738&gt;=95,$K3738&lt;=99),"Thunderstorm",TRUE,"Cloudy"))</f>
        <v>Clear</v>
      </c>
      <c r="G3738" s="3" cm="1">
        <f t="array" ref="G3738">IF($A3738="","",INDEX(OpenMeteoAPI[TemperatureC],ROWS($G$2:G3738)))</f>
        <v>23.5</v>
      </c>
      <c r="H3738" s="4" cm="1">
        <f t="array" ref="H3738">IF($A3738="","",INDEX(OpenMeteoAPI[RelativeHumidityPct],ROWS($H$2:H3738))/100)</f>
        <v>0.33</v>
      </c>
      <c r="I3738" s="4" cm="1">
        <f t="array" ref="I3738">IF($A3738="","",INDEX(OpenMeteoAPI[PrecipitationProbabilityPct],ROWS($I$2:I3738))/100)</f>
        <v>0.09</v>
      </c>
      <c r="J3738" s="3" cm="1">
        <f t="array" ref="J3738">IF($A3738="","",INDEX(OpenMeteoAPI[PrecipitationMM],ROWS($J$2:J3738)))</f>
        <v>0</v>
      </c>
      <c r="K3738" cm="1">
        <f t="array" ref="K3738">IF($A3738="","",INDEX(OpenMeteoAPI[WeatherCode],ROWS($K$2:K3738)))</f>
        <v>0</v>
      </c>
      <c r="L3738" s="3" cm="1">
        <f t="array" ref="L3738">IF($A3738="","",INDEX(OpenMeteoAPI[WindSpeedKMH],ROWS($L$2:L3738)))</f>
        <v>11.8</v>
      </c>
    </row>
    <row r="3739" spans="1:12">
      <c r="A3739" t="str" cm="1">
        <f t="array" ref="A3739">IFERROR(INDEX(OpenMeteoAPI[City],ROWS($A$2:A3739))&amp;", "&amp;INDEX(OpenMeteoAPI[CountryCode],ROWS($A$2:A3739)),"")</f>
        <v>Oslo, NO</v>
      </c>
      <c r="B3739" t="str" cm="1">
        <f t="array" ref="B3739">IF($A3739="","",INDEX(OpenMeteoAPI[LocationID],ROWS($B$2:B3739)))</f>
        <v>NO-OSL</v>
      </c>
      <c r="C3739" s="5" cm="1">
        <f t="array" ref="C3739">IF($A3739="","",INDEX(OpenMeteoAPI[ForecastDateTime],ROWS($C$2:C3739)))</f>
        <v>46215.708333333336</v>
      </c>
      <c r="D3739" t="str">
        <f t="shared" si="58"/>
        <v>5PM</v>
      </c>
      <c r="E3739" t="str" cm="1">
        <f t="array" ref="E3739">IF($K3739="","",_xlfn.IFS($K3739=0,_xlfn.UNICHAR(9728),$K3739&lt;=3,_xlfn.UNICHAR(9729),OR($K3739=45,$K3739=48),"~",AND($K3739&gt;=51,$K3739&lt;=67),_xlfn.UNICHAR(9748),AND($K3739&gt;=71,$K3739&lt;=77),_xlfn.UNICHAR(10052),AND($K3739&gt;=80,$K3739&lt;=82),_xlfn.UNICHAR(9748),AND($K3739&gt;=95,$K3739&lt;=99),_xlfn.UNICHAR(9889),TRUE,_xlfn.UNICHAR(9729)))</f>
        <v>☀</v>
      </c>
      <c r="F3739" t="str" cm="1">
        <f t="array" ref="F3739">IF($K3739="","",_xlfn.IFS($K3739=0,"Clear",$K3739&lt;=3,"Partly Cloudy",OR($K3739=45,$K3739=48),"Fog",AND($K3739&gt;=51,$K3739&lt;=67),"Drizzle",AND($K3739&gt;=71,$K3739&lt;=77),"Snow",AND($K3739&gt;=80,$K3739&lt;=82),"Rain Showers",AND($K3739&gt;=95,$K3739&lt;=99),"Thunderstorm",TRUE,"Cloudy"))</f>
        <v>Clear</v>
      </c>
      <c r="G3739" s="3" cm="1">
        <f t="array" ref="G3739">IF($A3739="","",INDEX(OpenMeteoAPI[TemperatureC],ROWS($G$2:G3739)))</f>
        <v>23.7</v>
      </c>
      <c r="H3739" s="4" cm="1">
        <f t="array" ref="H3739">IF($A3739="","",INDEX(OpenMeteoAPI[RelativeHumidityPct],ROWS($H$2:H3739))/100)</f>
        <v>0.33</v>
      </c>
      <c r="I3739" s="4" cm="1">
        <f t="array" ref="I3739">IF($A3739="","",INDEX(OpenMeteoAPI[PrecipitationProbabilityPct],ROWS($I$2:I3739))/100)</f>
        <v>0.1</v>
      </c>
      <c r="J3739" s="3" cm="1">
        <f t="array" ref="J3739">IF($A3739="","",INDEX(OpenMeteoAPI[PrecipitationMM],ROWS($J$2:J3739)))</f>
        <v>0</v>
      </c>
      <c r="K3739" cm="1">
        <f t="array" ref="K3739">IF($A3739="","",INDEX(OpenMeteoAPI[WeatherCode],ROWS($K$2:K3739)))</f>
        <v>0</v>
      </c>
      <c r="L3739" s="3" cm="1">
        <f t="array" ref="L3739">IF($A3739="","",INDEX(OpenMeteoAPI[WindSpeedKMH],ROWS($L$2:L3739)))</f>
        <v>11.6</v>
      </c>
    </row>
    <row r="3740" spans="1:12">
      <c r="A3740" t="str" cm="1">
        <f t="array" ref="A3740">IFERROR(INDEX(OpenMeteoAPI[City],ROWS($A$2:A3740))&amp;", "&amp;INDEX(OpenMeteoAPI[CountryCode],ROWS($A$2:A3740)),"")</f>
        <v>Oslo, NO</v>
      </c>
      <c r="B3740" t="str" cm="1">
        <f t="array" ref="B3740">IF($A3740="","",INDEX(OpenMeteoAPI[LocationID],ROWS($B$2:B3740)))</f>
        <v>NO-OSL</v>
      </c>
      <c r="C3740" s="5" cm="1">
        <f t="array" ref="C3740">IF($A3740="","",INDEX(OpenMeteoAPI[ForecastDateTime],ROWS($C$2:C3740)))</f>
        <v>46215.75</v>
      </c>
      <c r="D3740" t="str">
        <f t="shared" si="58"/>
        <v>6PM</v>
      </c>
      <c r="E3740" t="str" cm="1">
        <f t="array" ref="E3740">IF($K3740="","",_xlfn.IFS($K3740=0,_xlfn.UNICHAR(9728),$K3740&lt;=3,_xlfn.UNICHAR(9729),OR($K3740=45,$K3740=48),"~",AND($K3740&gt;=51,$K3740&lt;=67),_xlfn.UNICHAR(9748),AND($K3740&gt;=71,$K3740&lt;=77),_xlfn.UNICHAR(10052),AND($K3740&gt;=80,$K3740&lt;=82),_xlfn.UNICHAR(9748),AND($K3740&gt;=95,$K3740&lt;=99),_xlfn.UNICHAR(9889),TRUE,_xlfn.UNICHAR(9729)))</f>
        <v>☀</v>
      </c>
      <c r="F3740" t="str" cm="1">
        <f t="array" ref="F3740">IF($K3740="","",_xlfn.IFS($K3740=0,"Clear",$K3740&lt;=3,"Partly Cloudy",OR($K3740=45,$K3740=48),"Fog",AND($K3740&gt;=51,$K3740&lt;=67),"Drizzle",AND($K3740&gt;=71,$K3740&lt;=77),"Snow",AND($K3740&gt;=80,$K3740&lt;=82),"Rain Showers",AND($K3740&gt;=95,$K3740&lt;=99),"Thunderstorm",TRUE,"Cloudy"))</f>
        <v>Clear</v>
      </c>
      <c r="G3740" s="3" cm="1">
        <f t="array" ref="G3740">IF($A3740="","",INDEX(OpenMeteoAPI[TemperatureC],ROWS($G$2:G3740)))</f>
        <v>23.6</v>
      </c>
      <c r="H3740" s="4" cm="1">
        <f t="array" ref="H3740">IF($A3740="","",INDEX(OpenMeteoAPI[RelativeHumidityPct],ROWS($H$2:H3740))/100)</f>
        <v>0.33</v>
      </c>
      <c r="I3740" s="4" cm="1">
        <f t="array" ref="I3740">IF($A3740="","",INDEX(OpenMeteoAPI[PrecipitationProbabilityPct],ROWS($I$2:I3740))/100)</f>
        <v>0.12</v>
      </c>
      <c r="J3740" s="3" cm="1">
        <f t="array" ref="J3740">IF($A3740="","",INDEX(OpenMeteoAPI[PrecipitationMM],ROWS($J$2:J3740)))</f>
        <v>0</v>
      </c>
      <c r="K3740" cm="1">
        <f t="array" ref="K3740">IF($A3740="","",INDEX(OpenMeteoAPI[WeatherCode],ROWS($K$2:K3740)))</f>
        <v>0</v>
      </c>
      <c r="L3740" s="3" cm="1">
        <f t="array" ref="L3740">IF($A3740="","",INDEX(OpenMeteoAPI[WindSpeedKMH],ROWS($L$2:L3740)))</f>
        <v>11.9</v>
      </c>
    </row>
    <row r="3741" spans="1:12">
      <c r="A3741" t="str" cm="1">
        <f t="array" ref="A3741">IFERROR(INDEX(OpenMeteoAPI[City],ROWS($A$2:A3741))&amp;", "&amp;INDEX(OpenMeteoAPI[CountryCode],ROWS($A$2:A3741)),"")</f>
        <v>Oslo, NO</v>
      </c>
      <c r="B3741" t="str" cm="1">
        <f t="array" ref="B3741">IF($A3741="","",INDEX(OpenMeteoAPI[LocationID],ROWS($B$2:B3741)))</f>
        <v>NO-OSL</v>
      </c>
      <c r="C3741" s="5" cm="1">
        <f t="array" ref="C3741">IF($A3741="","",INDEX(OpenMeteoAPI[ForecastDateTime],ROWS($C$2:C3741)))</f>
        <v>46215.791666666664</v>
      </c>
      <c r="D3741" t="str">
        <f t="shared" si="58"/>
        <v>7PM</v>
      </c>
      <c r="E3741" t="str" cm="1">
        <f t="array" ref="E3741">IF($K3741="","",_xlfn.IFS($K3741=0,_xlfn.UNICHAR(9728),$K3741&lt;=3,_xlfn.UNICHAR(9729),OR($K3741=45,$K3741=48),"~",AND($K3741&gt;=51,$K3741&lt;=67),_xlfn.UNICHAR(9748),AND($K3741&gt;=71,$K3741&lt;=77),_xlfn.UNICHAR(10052),AND($K3741&gt;=80,$K3741&lt;=82),_xlfn.UNICHAR(9748),AND($K3741&gt;=95,$K3741&lt;=99),_xlfn.UNICHAR(9889),TRUE,_xlfn.UNICHAR(9729)))</f>
        <v>☀</v>
      </c>
      <c r="F3741" t="str" cm="1">
        <f t="array" ref="F3741">IF($K3741="","",_xlfn.IFS($K3741=0,"Clear",$K3741&lt;=3,"Partly Cloudy",OR($K3741=45,$K3741=48),"Fog",AND($K3741&gt;=51,$K3741&lt;=67),"Drizzle",AND($K3741&gt;=71,$K3741&lt;=77),"Snow",AND($K3741&gt;=80,$K3741&lt;=82),"Rain Showers",AND($K3741&gt;=95,$K3741&lt;=99),"Thunderstorm",TRUE,"Cloudy"))</f>
        <v>Clear</v>
      </c>
      <c r="G3741" s="3" cm="1">
        <f t="array" ref="G3741">IF($A3741="","",INDEX(OpenMeteoAPI[TemperatureC],ROWS($G$2:G3741)))</f>
        <v>23.2</v>
      </c>
      <c r="H3741" s="4" cm="1">
        <f t="array" ref="H3741">IF($A3741="","",INDEX(OpenMeteoAPI[RelativeHumidityPct],ROWS($H$2:H3741))/100)</f>
        <v>0.33</v>
      </c>
      <c r="I3741" s="4" cm="1">
        <f t="array" ref="I3741">IF($A3741="","",INDEX(OpenMeteoAPI[PrecipitationProbabilityPct],ROWS($I$2:I3741))/100)</f>
        <v>0.14000000000000001</v>
      </c>
      <c r="J3741" s="3" cm="1">
        <f t="array" ref="J3741">IF($A3741="","",INDEX(OpenMeteoAPI[PrecipitationMM],ROWS($J$2:J3741)))</f>
        <v>0</v>
      </c>
      <c r="K3741" cm="1">
        <f t="array" ref="K3741">IF($A3741="","",INDEX(OpenMeteoAPI[WeatherCode],ROWS($K$2:K3741)))</f>
        <v>0</v>
      </c>
      <c r="L3741" s="3" cm="1">
        <f t="array" ref="L3741">IF($A3741="","",INDEX(OpenMeteoAPI[WindSpeedKMH],ROWS($L$2:L3741)))</f>
        <v>12.4</v>
      </c>
    </row>
    <row r="3742" spans="1:12">
      <c r="A3742" t="str" cm="1">
        <f t="array" ref="A3742">IFERROR(INDEX(OpenMeteoAPI[City],ROWS($A$2:A3742))&amp;", "&amp;INDEX(OpenMeteoAPI[CountryCode],ROWS($A$2:A3742)),"")</f>
        <v>Oslo, NO</v>
      </c>
      <c r="B3742" t="str" cm="1">
        <f t="array" ref="B3742">IF($A3742="","",INDEX(OpenMeteoAPI[LocationID],ROWS($B$2:B3742)))</f>
        <v>NO-OSL</v>
      </c>
      <c r="C3742" s="5" cm="1">
        <f t="array" ref="C3742">IF($A3742="","",INDEX(OpenMeteoAPI[ForecastDateTime],ROWS($C$2:C3742)))</f>
        <v>46215.833333333336</v>
      </c>
      <c r="D3742" t="str">
        <f t="shared" si="58"/>
        <v>8PM</v>
      </c>
      <c r="E3742" t="str" cm="1">
        <f t="array" ref="E3742">IF($K3742="","",_xlfn.IFS($K3742=0,_xlfn.UNICHAR(9728),$K3742&lt;=3,_xlfn.UNICHAR(9729),OR($K3742=45,$K3742=48),"~",AND($K3742&gt;=51,$K3742&lt;=67),_xlfn.UNICHAR(9748),AND($K3742&gt;=71,$K3742&lt;=77),_xlfn.UNICHAR(10052),AND($K3742&gt;=80,$K3742&lt;=82),_xlfn.UNICHAR(9748),AND($K3742&gt;=95,$K3742&lt;=99),_xlfn.UNICHAR(9889),TRUE,_xlfn.UNICHAR(9729)))</f>
        <v>☀</v>
      </c>
      <c r="F3742" t="str" cm="1">
        <f t="array" ref="F3742">IF($K3742="","",_xlfn.IFS($K3742=0,"Clear",$K3742&lt;=3,"Partly Cloudy",OR($K3742=45,$K3742=48),"Fog",AND($K3742&gt;=51,$K3742&lt;=67),"Drizzle",AND($K3742&gt;=71,$K3742&lt;=77),"Snow",AND($K3742&gt;=80,$K3742&lt;=82),"Rain Showers",AND($K3742&gt;=95,$K3742&lt;=99),"Thunderstorm",TRUE,"Cloudy"))</f>
        <v>Clear</v>
      </c>
      <c r="G3742" s="3" cm="1">
        <f t="array" ref="G3742">IF($A3742="","",INDEX(OpenMeteoAPI[TemperatureC],ROWS($G$2:G3742)))</f>
        <v>22.6</v>
      </c>
      <c r="H3742" s="4" cm="1">
        <f t="array" ref="H3742">IF($A3742="","",INDEX(OpenMeteoAPI[RelativeHumidityPct],ROWS($H$2:H3742))/100)</f>
        <v>0.34</v>
      </c>
      <c r="I3742" s="4" cm="1">
        <f t="array" ref="I3742">IF($A3742="","",INDEX(OpenMeteoAPI[PrecipitationProbabilityPct],ROWS($I$2:I3742))/100)</f>
        <v>0.14000000000000001</v>
      </c>
      <c r="J3742" s="3" cm="1">
        <f t="array" ref="J3742">IF($A3742="","",INDEX(OpenMeteoAPI[PrecipitationMM],ROWS($J$2:J3742)))</f>
        <v>0</v>
      </c>
      <c r="K3742" cm="1">
        <f t="array" ref="K3742">IF($A3742="","",INDEX(OpenMeteoAPI[WeatherCode],ROWS($K$2:K3742)))</f>
        <v>0</v>
      </c>
      <c r="L3742" s="3" cm="1">
        <f t="array" ref="L3742">IF($A3742="","",INDEX(OpenMeteoAPI[WindSpeedKMH],ROWS($L$2:L3742)))</f>
        <v>12.4</v>
      </c>
    </row>
    <row r="3743" spans="1:12">
      <c r="A3743" t="str" cm="1">
        <f t="array" ref="A3743">IFERROR(INDEX(OpenMeteoAPI[City],ROWS($A$2:A3743))&amp;", "&amp;INDEX(OpenMeteoAPI[CountryCode],ROWS($A$2:A3743)),"")</f>
        <v>Oslo, NO</v>
      </c>
      <c r="B3743" t="str" cm="1">
        <f t="array" ref="B3743">IF($A3743="","",INDEX(OpenMeteoAPI[LocationID],ROWS($B$2:B3743)))</f>
        <v>NO-OSL</v>
      </c>
      <c r="C3743" s="5" cm="1">
        <f t="array" ref="C3743">IF($A3743="","",INDEX(OpenMeteoAPI[ForecastDateTime],ROWS($C$2:C3743)))</f>
        <v>46215.875</v>
      </c>
      <c r="D3743" t="str">
        <f t="shared" si="58"/>
        <v>9PM</v>
      </c>
      <c r="E3743" t="str" cm="1">
        <f t="array" ref="E3743">IF($K3743="","",_xlfn.IFS($K3743=0,_xlfn.UNICHAR(9728),$K3743&lt;=3,_xlfn.UNICHAR(9729),OR($K3743=45,$K3743=48),"~",AND($K3743&gt;=51,$K3743&lt;=67),_xlfn.UNICHAR(9748),AND($K3743&gt;=71,$K3743&lt;=77),_xlfn.UNICHAR(10052),AND($K3743&gt;=80,$K3743&lt;=82),_xlfn.UNICHAR(9748),AND($K3743&gt;=95,$K3743&lt;=99),_xlfn.UNICHAR(9889),TRUE,_xlfn.UNICHAR(9729)))</f>
        <v>☀</v>
      </c>
      <c r="F3743" t="str" cm="1">
        <f t="array" ref="F3743">IF($K3743="","",_xlfn.IFS($K3743=0,"Clear",$K3743&lt;=3,"Partly Cloudy",OR($K3743=45,$K3743=48),"Fog",AND($K3743&gt;=51,$K3743&lt;=67),"Drizzle",AND($K3743&gt;=71,$K3743&lt;=77),"Snow",AND($K3743&gt;=80,$K3743&lt;=82),"Rain Showers",AND($K3743&gt;=95,$K3743&lt;=99),"Thunderstorm",TRUE,"Cloudy"))</f>
        <v>Clear</v>
      </c>
      <c r="G3743" s="3" cm="1">
        <f t="array" ref="G3743">IF($A3743="","",INDEX(OpenMeteoAPI[TemperatureC],ROWS($G$2:G3743)))</f>
        <v>21.5</v>
      </c>
      <c r="H3743" s="4" cm="1">
        <f t="array" ref="H3743">IF($A3743="","",INDEX(OpenMeteoAPI[RelativeHumidityPct],ROWS($H$2:H3743))/100)</f>
        <v>0.38</v>
      </c>
      <c r="I3743" s="4" cm="1">
        <f t="array" ref="I3743">IF($A3743="","",INDEX(OpenMeteoAPI[PrecipitationProbabilityPct],ROWS($I$2:I3743))/100)</f>
        <v>0.11</v>
      </c>
      <c r="J3743" s="3" cm="1">
        <f t="array" ref="J3743">IF($A3743="","",INDEX(OpenMeteoAPI[PrecipitationMM],ROWS($J$2:J3743)))</f>
        <v>0</v>
      </c>
      <c r="K3743" cm="1">
        <f t="array" ref="K3743">IF($A3743="","",INDEX(OpenMeteoAPI[WeatherCode],ROWS($K$2:K3743)))</f>
        <v>0</v>
      </c>
      <c r="L3743" s="3" cm="1">
        <f t="array" ref="L3743">IF($A3743="","",INDEX(OpenMeteoAPI[WindSpeedKMH],ROWS($L$2:L3743)))</f>
        <v>11.7</v>
      </c>
    </row>
    <row r="3744" spans="1:12">
      <c r="A3744" t="str" cm="1">
        <f t="array" ref="A3744">IFERROR(INDEX(OpenMeteoAPI[City],ROWS($A$2:A3744))&amp;", "&amp;INDEX(OpenMeteoAPI[CountryCode],ROWS($A$2:A3744)),"")</f>
        <v>Oslo, NO</v>
      </c>
      <c r="B3744" t="str" cm="1">
        <f t="array" ref="B3744">IF($A3744="","",INDEX(OpenMeteoAPI[LocationID],ROWS($B$2:B3744)))</f>
        <v>NO-OSL</v>
      </c>
      <c r="C3744" s="5" cm="1">
        <f t="array" ref="C3744">IF($A3744="","",INDEX(OpenMeteoAPI[ForecastDateTime],ROWS($C$2:C3744)))</f>
        <v>46215.916666666664</v>
      </c>
      <c r="D3744" t="str">
        <f t="shared" si="58"/>
        <v>10PM</v>
      </c>
      <c r="E3744" t="str" cm="1">
        <f t="array" ref="E3744">IF($K3744="","",_xlfn.IFS($K3744=0,_xlfn.UNICHAR(9728),$K3744&lt;=3,_xlfn.UNICHAR(9729),OR($K3744=45,$K3744=48),"~",AND($K3744&gt;=51,$K3744&lt;=67),_xlfn.UNICHAR(9748),AND($K3744&gt;=71,$K3744&lt;=77),_xlfn.UNICHAR(10052),AND($K3744&gt;=80,$K3744&lt;=82),_xlfn.UNICHAR(9748),AND($K3744&gt;=95,$K3744&lt;=99),_xlfn.UNICHAR(9889),TRUE,_xlfn.UNICHAR(9729)))</f>
        <v>☀</v>
      </c>
      <c r="F3744" t="str" cm="1">
        <f t="array" ref="F3744">IF($K3744="","",_xlfn.IFS($K3744=0,"Clear",$K3744&lt;=3,"Partly Cloudy",OR($K3744=45,$K3744=48),"Fog",AND($K3744&gt;=51,$K3744&lt;=67),"Drizzle",AND($K3744&gt;=71,$K3744&lt;=77),"Snow",AND($K3744&gt;=80,$K3744&lt;=82),"Rain Showers",AND($K3744&gt;=95,$K3744&lt;=99),"Thunderstorm",TRUE,"Cloudy"))</f>
        <v>Clear</v>
      </c>
      <c r="G3744" s="3" cm="1">
        <f t="array" ref="G3744">IF($A3744="","",INDEX(OpenMeteoAPI[TemperatureC],ROWS($G$2:G3744)))</f>
        <v>20.2</v>
      </c>
      <c r="H3744" s="4" cm="1">
        <f t="array" ref="H3744">IF($A3744="","",INDEX(OpenMeteoAPI[RelativeHumidityPct],ROWS($H$2:H3744))/100)</f>
        <v>0.42</v>
      </c>
      <c r="I3744" s="4" cm="1">
        <f t="array" ref="I3744">IF($A3744="","",INDEX(OpenMeteoAPI[PrecipitationProbabilityPct],ROWS($I$2:I3744))/100)</f>
        <v>7.0000000000000007E-2</v>
      </c>
      <c r="J3744" s="3" cm="1">
        <f t="array" ref="J3744">IF($A3744="","",INDEX(OpenMeteoAPI[PrecipitationMM],ROWS($J$2:J3744)))</f>
        <v>0</v>
      </c>
      <c r="K3744" cm="1">
        <f t="array" ref="K3744">IF($A3744="","",INDEX(OpenMeteoAPI[WeatherCode],ROWS($K$2:K3744)))</f>
        <v>0</v>
      </c>
      <c r="L3744" s="3" cm="1">
        <f t="array" ref="L3744">IF($A3744="","",INDEX(OpenMeteoAPI[WindSpeedKMH],ROWS($L$2:L3744)))</f>
        <v>10.8</v>
      </c>
    </row>
    <row r="3745" spans="1:12">
      <c r="A3745" t="str" cm="1">
        <f t="array" ref="A3745">IFERROR(INDEX(OpenMeteoAPI[City],ROWS($A$2:A3745))&amp;", "&amp;INDEX(OpenMeteoAPI[CountryCode],ROWS($A$2:A3745)),"")</f>
        <v>Oslo, NO</v>
      </c>
      <c r="B3745" t="str" cm="1">
        <f t="array" ref="B3745">IF($A3745="","",INDEX(OpenMeteoAPI[LocationID],ROWS($B$2:B3745)))</f>
        <v>NO-OSL</v>
      </c>
      <c r="C3745" s="5" cm="1">
        <f t="array" ref="C3745">IF($A3745="","",INDEX(OpenMeteoAPI[ForecastDateTime],ROWS($C$2:C3745)))</f>
        <v>46215.958333333336</v>
      </c>
      <c r="D3745" t="str">
        <f t="shared" si="58"/>
        <v>11PM</v>
      </c>
      <c r="E3745" t="str" cm="1">
        <f t="array" ref="E3745">IF($K3745="","",_xlfn.IFS($K3745=0,_xlfn.UNICHAR(9728),$K3745&lt;=3,_xlfn.UNICHAR(9729),OR($K3745=45,$K3745=48),"~",AND($K3745&gt;=51,$K3745&lt;=67),_xlfn.UNICHAR(9748),AND($K3745&gt;=71,$K3745&lt;=77),_xlfn.UNICHAR(10052),AND($K3745&gt;=80,$K3745&lt;=82),_xlfn.UNICHAR(9748),AND($K3745&gt;=95,$K3745&lt;=99),_xlfn.UNICHAR(9889),TRUE,_xlfn.UNICHAR(9729)))</f>
        <v>☀</v>
      </c>
      <c r="F3745" t="str" cm="1">
        <f t="array" ref="F3745">IF($K3745="","",_xlfn.IFS($K3745=0,"Clear",$K3745&lt;=3,"Partly Cloudy",OR($K3745=45,$K3745=48),"Fog",AND($K3745&gt;=51,$K3745&lt;=67),"Drizzle",AND($K3745&gt;=71,$K3745&lt;=77),"Snow",AND($K3745&gt;=80,$K3745&lt;=82),"Rain Showers",AND($K3745&gt;=95,$K3745&lt;=99),"Thunderstorm",TRUE,"Cloudy"))</f>
        <v>Clear</v>
      </c>
      <c r="G3745" s="3" cm="1">
        <f t="array" ref="G3745">IF($A3745="","",INDEX(OpenMeteoAPI[TemperatureC],ROWS($G$2:G3745)))</f>
        <v>19.100000000000001</v>
      </c>
      <c r="H3745" s="4" cm="1">
        <f t="array" ref="H3745">IF($A3745="","",INDEX(OpenMeteoAPI[RelativeHumidityPct],ROWS($H$2:H3745))/100)</f>
        <v>0.47</v>
      </c>
      <c r="I3745" s="4" cm="1">
        <f t="array" ref="I3745">IF($A3745="","",INDEX(OpenMeteoAPI[PrecipitationProbabilityPct],ROWS($I$2:I3745))/100)</f>
        <v>0.04</v>
      </c>
      <c r="J3745" s="3" cm="1">
        <f t="array" ref="J3745">IF($A3745="","",INDEX(OpenMeteoAPI[PrecipitationMM],ROWS($J$2:J3745)))</f>
        <v>0</v>
      </c>
      <c r="K3745" cm="1">
        <f t="array" ref="K3745">IF($A3745="","",INDEX(OpenMeteoAPI[WeatherCode],ROWS($K$2:K3745)))</f>
        <v>0</v>
      </c>
      <c r="L3745" s="3" cm="1">
        <f t="array" ref="L3745">IF($A3745="","",INDEX(OpenMeteoAPI[WindSpeedKMH],ROWS($L$2:L3745)))</f>
        <v>10</v>
      </c>
    </row>
    <row r="3746" spans="1:12">
      <c r="A3746" t="str" cm="1">
        <f t="array" ref="A3746">IFERROR(INDEX(OpenMeteoAPI[City],ROWS($A$2:A3746))&amp;", "&amp;INDEX(OpenMeteoAPI[CountryCode],ROWS($A$2:A3746)),"")</f>
        <v>Oslo, NO</v>
      </c>
      <c r="B3746" t="str" cm="1">
        <f t="array" ref="B3746">IF($A3746="","",INDEX(OpenMeteoAPI[LocationID],ROWS($B$2:B3746)))</f>
        <v>NO-OSL</v>
      </c>
      <c r="C3746" s="5" cm="1">
        <f t="array" ref="C3746">IF($A3746="","",INDEX(OpenMeteoAPI[ForecastDateTime],ROWS($C$2:C3746)))</f>
        <v>46216</v>
      </c>
      <c r="D3746" t="str">
        <f t="shared" si="58"/>
        <v>12AM</v>
      </c>
      <c r="E3746" t="str" cm="1">
        <f t="array" ref="E3746">IF($K3746="","",_xlfn.IFS($K3746=0,_xlfn.UNICHAR(9728),$K3746&lt;=3,_xlfn.UNICHAR(9729),OR($K3746=45,$K3746=48),"~",AND($K3746&gt;=51,$K3746&lt;=67),_xlfn.UNICHAR(9748),AND($K3746&gt;=71,$K3746&lt;=77),_xlfn.UNICHAR(10052),AND($K3746&gt;=80,$K3746&lt;=82),_xlfn.UNICHAR(9748),AND($K3746&gt;=95,$K3746&lt;=99),_xlfn.UNICHAR(9889),TRUE,_xlfn.UNICHAR(9729)))</f>
        <v>☀</v>
      </c>
      <c r="F3746" t="str" cm="1">
        <f t="array" ref="F3746">IF($K3746="","",_xlfn.IFS($K3746=0,"Clear",$K3746&lt;=3,"Partly Cloudy",OR($K3746=45,$K3746=48),"Fog",AND($K3746&gt;=51,$K3746&lt;=67),"Drizzle",AND($K3746&gt;=71,$K3746&lt;=77),"Snow",AND($K3746&gt;=80,$K3746&lt;=82),"Rain Showers",AND($K3746&gt;=95,$K3746&lt;=99),"Thunderstorm",TRUE,"Cloudy"))</f>
        <v>Clear</v>
      </c>
      <c r="G3746" s="3" cm="1">
        <f t="array" ref="G3746">IF($A3746="","",INDEX(OpenMeteoAPI[TemperatureC],ROWS($G$2:G3746)))</f>
        <v>18.2</v>
      </c>
      <c r="H3746" s="4" cm="1">
        <f t="array" ref="H3746">IF($A3746="","",INDEX(OpenMeteoAPI[RelativeHumidityPct],ROWS($H$2:H3746))/100)</f>
        <v>0.5</v>
      </c>
      <c r="I3746" s="4" cm="1">
        <f t="array" ref="I3746">IF($A3746="","",INDEX(OpenMeteoAPI[PrecipitationProbabilityPct],ROWS($I$2:I3746))/100)</f>
        <v>0.03</v>
      </c>
      <c r="J3746" s="3" cm="1">
        <f t="array" ref="J3746">IF($A3746="","",INDEX(OpenMeteoAPI[PrecipitationMM],ROWS($J$2:J3746)))</f>
        <v>0</v>
      </c>
      <c r="K3746" cm="1">
        <f t="array" ref="K3746">IF($A3746="","",INDEX(OpenMeteoAPI[WeatherCode],ROWS($K$2:K3746)))</f>
        <v>0</v>
      </c>
      <c r="L3746" s="3" cm="1">
        <f t="array" ref="L3746">IF($A3746="","",INDEX(OpenMeteoAPI[WindSpeedKMH],ROWS($L$2:L3746)))</f>
        <v>9.6</v>
      </c>
    </row>
    <row r="3747" spans="1:12">
      <c r="A3747" t="str" cm="1">
        <f t="array" ref="A3747">IFERROR(INDEX(OpenMeteoAPI[City],ROWS($A$2:A3747))&amp;", "&amp;INDEX(OpenMeteoAPI[CountryCode],ROWS($A$2:A3747)),"")</f>
        <v>Oslo, NO</v>
      </c>
      <c r="B3747" t="str" cm="1">
        <f t="array" ref="B3747">IF($A3747="","",INDEX(OpenMeteoAPI[LocationID],ROWS($B$2:B3747)))</f>
        <v>NO-OSL</v>
      </c>
      <c r="C3747" s="5" cm="1">
        <f t="array" ref="C3747">IF($A3747="","",INDEX(OpenMeteoAPI[ForecastDateTime],ROWS($C$2:C3747)))</f>
        <v>46216.041666666664</v>
      </c>
      <c r="D3747" t="str">
        <f t="shared" si="58"/>
        <v>1AM</v>
      </c>
      <c r="E3747" t="str" cm="1">
        <f t="array" ref="E3747">IF($K3747="","",_xlfn.IFS($K3747=0,_xlfn.UNICHAR(9728),$K3747&lt;=3,_xlfn.UNICHAR(9729),OR($K3747=45,$K3747=48),"~",AND($K3747&gt;=51,$K3747&lt;=67),_xlfn.UNICHAR(9748),AND($K3747&gt;=71,$K3747&lt;=77),_xlfn.UNICHAR(10052),AND($K3747&gt;=80,$K3747&lt;=82),_xlfn.UNICHAR(9748),AND($K3747&gt;=95,$K3747&lt;=99),_xlfn.UNICHAR(9889),TRUE,_xlfn.UNICHAR(9729)))</f>
        <v>☀</v>
      </c>
      <c r="F3747" t="str" cm="1">
        <f t="array" ref="F3747">IF($K3747="","",_xlfn.IFS($K3747=0,"Clear",$K3747&lt;=3,"Partly Cloudy",OR($K3747=45,$K3747=48),"Fog",AND($K3747&gt;=51,$K3747&lt;=67),"Drizzle",AND($K3747&gt;=71,$K3747&lt;=77),"Snow",AND($K3747&gt;=80,$K3747&lt;=82),"Rain Showers",AND($K3747&gt;=95,$K3747&lt;=99),"Thunderstorm",TRUE,"Cloudy"))</f>
        <v>Clear</v>
      </c>
      <c r="G3747" s="3" cm="1">
        <f t="array" ref="G3747">IF($A3747="","",INDEX(OpenMeteoAPI[TemperatureC],ROWS($G$2:G3747)))</f>
        <v>17.399999999999999</v>
      </c>
      <c r="H3747" s="4" cm="1">
        <f t="array" ref="H3747">IF($A3747="","",INDEX(OpenMeteoAPI[RelativeHumidityPct],ROWS($H$2:H3747))/100)</f>
        <v>0.53</v>
      </c>
      <c r="I3747" s="4" cm="1">
        <f t="array" ref="I3747">IF($A3747="","",INDEX(OpenMeteoAPI[PrecipitationProbabilityPct],ROWS($I$2:I3747))/100)</f>
        <v>0.03</v>
      </c>
      <c r="J3747" s="3" cm="1">
        <f t="array" ref="J3747">IF($A3747="","",INDEX(OpenMeteoAPI[PrecipitationMM],ROWS($J$2:J3747)))</f>
        <v>0</v>
      </c>
      <c r="K3747" cm="1">
        <f t="array" ref="K3747">IF($A3747="","",INDEX(OpenMeteoAPI[WeatherCode],ROWS($K$2:K3747)))</f>
        <v>0</v>
      </c>
      <c r="L3747" s="3" cm="1">
        <f t="array" ref="L3747">IF($A3747="","",INDEX(OpenMeteoAPI[WindSpeedKMH],ROWS($L$2:L3747)))</f>
        <v>9.6</v>
      </c>
    </row>
    <row r="3748" spans="1:12">
      <c r="A3748" t="str" cm="1">
        <f t="array" ref="A3748">IFERROR(INDEX(OpenMeteoAPI[City],ROWS($A$2:A3748))&amp;", "&amp;INDEX(OpenMeteoAPI[CountryCode],ROWS($A$2:A3748)),"")</f>
        <v>Oslo, NO</v>
      </c>
      <c r="B3748" t="str" cm="1">
        <f t="array" ref="B3748">IF($A3748="","",INDEX(OpenMeteoAPI[LocationID],ROWS($B$2:B3748)))</f>
        <v>NO-OSL</v>
      </c>
      <c r="C3748" s="5" cm="1">
        <f t="array" ref="C3748">IF($A3748="","",INDEX(OpenMeteoAPI[ForecastDateTime],ROWS($C$2:C3748)))</f>
        <v>46216.083333333336</v>
      </c>
      <c r="D3748" t="str">
        <f t="shared" si="58"/>
        <v>2AM</v>
      </c>
      <c r="E3748" t="str" cm="1">
        <f t="array" ref="E3748">IF($K3748="","",_xlfn.IFS($K3748=0,_xlfn.UNICHAR(9728),$K3748&lt;=3,_xlfn.UNICHAR(9729),OR($K3748=45,$K3748=48),"~",AND($K3748&gt;=51,$K3748&lt;=67),_xlfn.UNICHAR(9748),AND($K3748&gt;=71,$K3748&lt;=77),_xlfn.UNICHAR(10052),AND($K3748&gt;=80,$K3748&lt;=82),_xlfn.UNICHAR(9748),AND($K3748&gt;=95,$K3748&lt;=99),_xlfn.UNICHAR(9889),TRUE,_xlfn.UNICHAR(9729)))</f>
        <v>☀</v>
      </c>
      <c r="F3748" t="str" cm="1">
        <f t="array" ref="F3748">IF($K3748="","",_xlfn.IFS($K3748=0,"Clear",$K3748&lt;=3,"Partly Cloudy",OR($K3748=45,$K3748=48),"Fog",AND($K3748&gt;=51,$K3748&lt;=67),"Drizzle",AND($K3748&gt;=71,$K3748&lt;=77),"Snow",AND($K3748&gt;=80,$K3748&lt;=82),"Rain Showers",AND($K3748&gt;=95,$K3748&lt;=99),"Thunderstorm",TRUE,"Cloudy"))</f>
        <v>Clear</v>
      </c>
      <c r="G3748" s="3" cm="1">
        <f t="array" ref="G3748">IF($A3748="","",INDEX(OpenMeteoAPI[TemperatureC],ROWS($G$2:G3748)))</f>
        <v>16.7</v>
      </c>
      <c r="H3748" s="4" cm="1">
        <f t="array" ref="H3748">IF($A3748="","",INDEX(OpenMeteoAPI[RelativeHumidityPct],ROWS($H$2:H3748))/100)</f>
        <v>0.56000000000000005</v>
      </c>
      <c r="I3748" s="4" cm="1">
        <f t="array" ref="I3748">IF($A3748="","",INDEX(OpenMeteoAPI[PrecipitationProbabilityPct],ROWS($I$2:I3748))/100)</f>
        <v>0.04</v>
      </c>
      <c r="J3748" s="3" cm="1">
        <f t="array" ref="J3748">IF($A3748="","",INDEX(OpenMeteoAPI[PrecipitationMM],ROWS($J$2:J3748)))</f>
        <v>0</v>
      </c>
      <c r="K3748" cm="1">
        <f t="array" ref="K3748">IF($A3748="","",INDEX(OpenMeteoAPI[WeatherCode],ROWS($K$2:K3748)))</f>
        <v>0</v>
      </c>
      <c r="L3748" s="3" cm="1">
        <f t="array" ref="L3748">IF($A3748="","",INDEX(OpenMeteoAPI[WindSpeedKMH],ROWS($L$2:L3748)))</f>
        <v>9.8000000000000007</v>
      </c>
    </row>
    <row r="3749" spans="1:12">
      <c r="A3749" t="str" cm="1">
        <f t="array" ref="A3749">IFERROR(INDEX(OpenMeteoAPI[City],ROWS($A$2:A3749))&amp;", "&amp;INDEX(OpenMeteoAPI[CountryCode],ROWS($A$2:A3749)),"")</f>
        <v>Oslo, NO</v>
      </c>
      <c r="B3749" t="str" cm="1">
        <f t="array" ref="B3749">IF($A3749="","",INDEX(OpenMeteoAPI[LocationID],ROWS($B$2:B3749)))</f>
        <v>NO-OSL</v>
      </c>
      <c r="C3749" s="5" cm="1">
        <f t="array" ref="C3749">IF($A3749="","",INDEX(OpenMeteoAPI[ForecastDateTime],ROWS($C$2:C3749)))</f>
        <v>46216.125</v>
      </c>
      <c r="D3749" t="str">
        <f t="shared" si="58"/>
        <v>3AM</v>
      </c>
      <c r="E3749" t="str" cm="1">
        <f t="array" ref="E3749">IF($K3749="","",_xlfn.IFS($K3749=0,_xlfn.UNICHAR(9728),$K3749&lt;=3,_xlfn.UNICHAR(9729),OR($K3749=45,$K3749=48),"~",AND($K3749&gt;=51,$K3749&lt;=67),_xlfn.UNICHAR(9748),AND($K3749&gt;=71,$K3749&lt;=77),_xlfn.UNICHAR(10052),AND($K3749&gt;=80,$K3749&lt;=82),_xlfn.UNICHAR(9748),AND($K3749&gt;=95,$K3749&lt;=99),_xlfn.UNICHAR(9889),TRUE,_xlfn.UNICHAR(9729)))</f>
        <v>☀</v>
      </c>
      <c r="F3749" t="str" cm="1">
        <f t="array" ref="F3749">IF($K3749="","",_xlfn.IFS($K3749=0,"Clear",$K3749&lt;=3,"Partly Cloudy",OR($K3749=45,$K3749=48),"Fog",AND($K3749&gt;=51,$K3749&lt;=67),"Drizzle",AND($K3749&gt;=71,$K3749&lt;=77),"Snow",AND($K3749&gt;=80,$K3749&lt;=82),"Rain Showers",AND($K3749&gt;=95,$K3749&lt;=99),"Thunderstorm",TRUE,"Cloudy"))</f>
        <v>Clear</v>
      </c>
      <c r="G3749" s="3" cm="1">
        <f t="array" ref="G3749">IF($A3749="","",INDEX(OpenMeteoAPI[TemperatureC],ROWS($G$2:G3749)))</f>
        <v>16</v>
      </c>
      <c r="H3749" s="4" cm="1">
        <f t="array" ref="H3749">IF($A3749="","",INDEX(OpenMeteoAPI[RelativeHumidityPct],ROWS($H$2:H3749))/100)</f>
        <v>0.6</v>
      </c>
      <c r="I3749" s="4" cm="1">
        <f t="array" ref="I3749">IF($A3749="","",INDEX(OpenMeteoAPI[PrecipitationProbabilityPct],ROWS($I$2:I3749))/100)</f>
        <v>0.05</v>
      </c>
      <c r="J3749" s="3" cm="1">
        <f t="array" ref="J3749">IF($A3749="","",INDEX(OpenMeteoAPI[PrecipitationMM],ROWS($J$2:J3749)))</f>
        <v>0</v>
      </c>
      <c r="K3749" cm="1">
        <f t="array" ref="K3749">IF($A3749="","",INDEX(OpenMeteoAPI[WeatherCode],ROWS($K$2:K3749)))</f>
        <v>0</v>
      </c>
      <c r="L3749" s="3" cm="1">
        <f t="array" ref="L3749">IF($A3749="","",INDEX(OpenMeteoAPI[WindSpeedKMH],ROWS($L$2:L3749)))</f>
        <v>9.8000000000000007</v>
      </c>
    </row>
    <row r="3750" spans="1:12">
      <c r="A3750" t="str" cm="1">
        <f t="array" ref="A3750">IFERROR(INDEX(OpenMeteoAPI[City],ROWS($A$2:A3750))&amp;", "&amp;INDEX(OpenMeteoAPI[CountryCode],ROWS($A$2:A3750)),"")</f>
        <v>Oslo, NO</v>
      </c>
      <c r="B3750" t="str" cm="1">
        <f t="array" ref="B3750">IF($A3750="","",INDEX(OpenMeteoAPI[LocationID],ROWS($B$2:B3750)))</f>
        <v>NO-OSL</v>
      </c>
      <c r="C3750" s="5" cm="1">
        <f t="array" ref="C3750">IF($A3750="","",INDEX(OpenMeteoAPI[ForecastDateTime],ROWS($C$2:C3750)))</f>
        <v>46216.166666666664</v>
      </c>
      <c r="D3750" t="str">
        <f t="shared" si="58"/>
        <v>4AM</v>
      </c>
      <c r="E3750" t="str" cm="1">
        <f t="array" ref="E3750">IF($K3750="","",_xlfn.IFS($K3750=0,_xlfn.UNICHAR(9728),$K3750&lt;=3,_xlfn.UNICHAR(9729),OR($K3750=45,$K3750=48),"~",AND($K3750&gt;=51,$K3750&lt;=67),_xlfn.UNICHAR(9748),AND($K3750&gt;=71,$K3750&lt;=77),_xlfn.UNICHAR(10052),AND($K3750&gt;=80,$K3750&lt;=82),_xlfn.UNICHAR(9748),AND($K3750&gt;=95,$K3750&lt;=99),_xlfn.UNICHAR(9889),TRUE,_xlfn.UNICHAR(9729)))</f>
        <v>☀</v>
      </c>
      <c r="F3750" t="str" cm="1">
        <f t="array" ref="F3750">IF($K3750="","",_xlfn.IFS($K3750=0,"Clear",$K3750&lt;=3,"Partly Cloudy",OR($K3750=45,$K3750=48),"Fog",AND($K3750&gt;=51,$K3750&lt;=67),"Drizzle",AND($K3750&gt;=71,$K3750&lt;=77),"Snow",AND($K3750&gt;=80,$K3750&lt;=82),"Rain Showers",AND($K3750&gt;=95,$K3750&lt;=99),"Thunderstorm",TRUE,"Cloudy"))</f>
        <v>Clear</v>
      </c>
      <c r="G3750" s="3" cm="1">
        <f t="array" ref="G3750">IF($A3750="","",INDEX(OpenMeteoAPI[TemperatureC],ROWS($G$2:G3750)))</f>
        <v>15.5</v>
      </c>
      <c r="H3750" s="4" cm="1">
        <f t="array" ref="H3750">IF($A3750="","",INDEX(OpenMeteoAPI[RelativeHumidityPct],ROWS($H$2:H3750))/100)</f>
        <v>0.63</v>
      </c>
      <c r="I3750" s="4" cm="1">
        <f t="array" ref="I3750">IF($A3750="","",INDEX(OpenMeteoAPI[PrecipitationProbabilityPct],ROWS($I$2:I3750))/100)</f>
        <v>0.05</v>
      </c>
      <c r="J3750" s="3" cm="1">
        <f t="array" ref="J3750">IF($A3750="","",INDEX(OpenMeteoAPI[PrecipitationMM],ROWS($J$2:J3750)))</f>
        <v>0</v>
      </c>
      <c r="K3750" cm="1">
        <f t="array" ref="K3750">IF($A3750="","",INDEX(OpenMeteoAPI[WeatherCode],ROWS($K$2:K3750)))</f>
        <v>0</v>
      </c>
      <c r="L3750" s="3" cm="1">
        <f t="array" ref="L3750">IF($A3750="","",INDEX(OpenMeteoAPI[WindSpeedKMH],ROWS($L$2:L3750)))</f>
        <v>9.6</v>
      </c>
    </row>
    <row r="3751" spans="1:12">
      <c r="A3751" t="str" cm="1">
        <f t="array" ref="A3751">IFERROR(INDEX(OpenMeteoAPI[City],ROWS($A$2:A3751))&amp;", "&amp;INDEX(OpenMeteoAPI[CountryCode],ROWS($A$2:A3751)),"")</f>
        <v>Oslo, NO</v>
      </c>
      <c r="B3751" t="str" cm="1">
        <f t="array" ref="B3751">IF($A3751="","",INDEX(OpenMeteoAPI[LocationID],ROWS($B$2:B3751)))</f>
        <v>NO-OSL</v>
      </c>
      <c r="C3751" s="5" cm="1">
        <f t="array" ref="C3751">IF($A3751="","",INDEX(OpenMeteoAPI[ForecastDateTime],ROWS($C$2:C3751)))</f>
        <v>46216.208333333336</v>
      </c>
      <c r="D3751" t="str">
        <f t="shared" si="58"/>
        <v>5AM</v>
      </c>
      <c r="E3751" t="str" cm="1">
        <f t="array" ref="E3751">IF($K3751="","",_xlfn.IFS($K3751=0,_xlfn.UNICHAR(9728),$K3751&lt;=3,_xlfn.UNICHAR(9729),OR($K3751=45,$K3751=48),"~",AND($K3751&gt;=51,$K3751&lt;=67),_xlfn.UNICHAR(9748),AND($K3751&gt;=71,$K3751&lt;=77),_xlfn.UNICHAR(10052),AND($K3751&gt;=80,$K3751&lt;=82),_xlfn.UNICHAR(9748),AND($K3751&gt;=95,$K3751&lt;=99),_xlfn.UNICHAR(9889),TRUE,_xlfn.UNICHAR(9729)))</f>
        <v>☀</v>
      </c>
      <c r="F3751" t="str" cm="1">
        <f t="array" ref="F3751">IF($K3751="","",_xlfn.IFS($K3751=0,"Clear",$K3751&lt;=3,"Partly Cloudy",OR($K3751=45,$K3751=48),"Fog",AND($K3751&gt;=51,$K3751&lt;=67),"Drizzle",AND($K3751&gt;=71,$K3751&lt;=77),"Snow",AND($K3751&gt;=80,$K3751&lt;=82),"Rain Showers",AND($K3751&gt;=95,$K3751&lt;=99),"Thunderstorm",TRUE,"Cloudy"))</f>
        <v>Clear</v>
      </c>
      <c r="G3751" s="3" cm="1">
        <f t="array" ref="G3751">IF($A3751="","",INDEX(OpenMeteoAPI[TemperatureC],ROWS($G$2:G3751)))</f>
        <v>15.4</v>
      </c>
      <c r="H3751" s="4" cm="1">
        <f t="array" ref="H3751">IF($A3751="","",INDEX(OpenMeteoAPI[RelativeHumidityPct],ROWS($H$2:H3751))/100)</f>
        <v>0.64</v>
      </c>
      <c r="I3751" s="4" cm="1">
        <f t="array" ref="I3751">IF($A3751="","",INDEX(OpenMeteoAPI[PrecipitationProbabilityPct],ROWS($I$2:I3751))/100)</f>
        <v>0.06</v>
      </c>
      <c r="J3751" s="3" cm="1">
        <f t="array" ref="J3751">IF($A3751="","",INDEX(OpenMeteoAPI[PrecipitationMM],ROWS($J$2:J3751)))</f>
        <v>0</v>
      </c>
      <c r="K3751" cm="1">
        <f t="array" ref="K3751">IF($A3751="","",INDEX(OpenMeteoAPI[WeatherCode],ROWS($K$2:K3751)))</f>
        <v>0</v>
      </c>
      <c r="L3751" s="3" cm="1">
        <f t="array" ref="L3751">IF($A3751="","",INDEX(OpenMeteoAPI[WindSpeedKMH],ROWS($L$2:L3751)))</f>
        <v>9.9</v>
      </c>
    </row>
    <row r="3752" spans="1:12">
      <c r="A3752" t="str" cm="1">
        <f t="array" ref="A3752">IFERROR(INDEX(OpenMeteoAPI[City],ROWS($A$2:A3752))&amp;", "&amp;INDEX(OpenMeteoAPI[CountryCode],ROWS($A$2:A3752)),"")</f>
        <v>Oslo, NO</v>
      </c>
      <c r="B3752" t="str" cm="1">
        <f t="array" ref="B3752">IF($A3752="","",INDEX(OpenMeteoAPI[LocationID],ROWS($B$2:B3752)))</f>
        <v>NO-OSL</v>
      </c>
      <c r="C3752" s="5" cm="1">
        <f t="array" ref="C3752">IF($A3752="","",INDEX(OpenMeteoAPI[ForecastDateTime],ROWS($C$2:C3752)))</f>
        <v>46216.25</v>
      </c>
      <c r="D3752" t="str">
        <f t="shared" si="58"/>
        <v>6AM</v>
      </c>
      <c r="E3752" t="str" cm="1">
        <f t="array" ref="E3752">IF($K3752="","",_xlfn.IFS($K3752=0,_xlfn.UNICHAR(9728),$K3752&lt;=3,_xlfn.UNICHAR(9729),OR($K3752=45,$K3752=48),"~",AND($K3752&gt;=51,$K3752&lt;=67),_xlfn.UNICHAR(9748),AND($K3752&gt;=71,$K3752&lt;=77),_xlfn.UNICHAR(10052),AND($K3752&gt;=80,$K3752&lt;=82),_xlfn.UNICHAR(9748),AND($K3752&gt;=95,$K3752&lt;=99),_xlfn.UNICHAR(9889),TRUE,_xlfn.UNICHAR(9729)))</f>
        <v>☀</v>
      </c>
      <c r="F3752" t="str" cm="1">
        <f t="array" ref="F3752">IF($K3752="","",_xlfn.IFS($K3752=0,"Clear",$K3752&lt;=3,"Partly Cloudy",OR($K3752=45,$K3752=48),"Fog",AND($K3752&gt;=51,$K3752&lt;=67),"Drizzle",AND($K3752&gt;=71,$K3752&lt;=77),"Snow",AND($K3752&gt;=80,$K3752&lt;=82),"Rain Showers",AND($K3752&gt;=95,$K3752&lt;=99),"Thunderstorm",TRUE,"Cloudy"))</f>
        <v>Clear</v>
      </c>
      <c r="G3752" s="3" cm="1">
        <f t="array" ref="G3752">IF($A3752="","",INDEX(OpenMeteoAPI[TemperatureC],ROWS($G$2:G3752)))</f>
        <v>16</v>
      </c>
      <c r="H3752" s="4" cm="1">
        <f t="array" ref="H3752">IF($A3752="","",INDEX(OpenMeteoAPI[RelativeHumidityPct],ROWS($H$2:H3752))/100)</f>
        <v>0.62</v>
      </c>
      <c r="I3752" s="4" cm="1">
        <f t="array" ref="I3752">IF($A3752="","",INDEX(OpenMeteoAPI[PrecipitationProbabilityPct],ROWS($I$2:I3752))/100)</f>
        <v>0.06</v>
      </c>
      <c r="J3752" s="3" cm="1">
        <f t="array" ref="J3752">IF($A3752="","",INDEX(OpenMeteoAPI[PrecipitationMM],ROWS($J$2:J3752)))</f>
        <v>0</v>
      </c>
      <c r="K3752" cm="1">
        <f t="array" ref="K3752">IF($A3752="","",INDEX(OpenMeteoAPI[WeatherCode],ROWS($K$2:K3752)))</f>
        <v>0</v>
      </c>
      <c r="L3752" s="3" cm="1">
        <f t="array" ref="L3752">IF($A3752="","",INDEX(OpenMeteoAPI[WindSpeedKMH],ROWS($L$2:L3752)))</f>
        <v>10.5</v>
      </c>
    </row>
    <row r="3753" spans="1:12">
      <c r="A3753" t="str" cm="1">
        <f t="array" ref="A3753">IFERROR(INDEX(OpenMeteoAPI[City],ROWS($A$2:A3753))&amp;", "&amp;INDEX(OpenMeteoAPI[CountryCode],ROWS($A$2:A3753)),"")</f>
        <v>Oslo, NO</v>
      </c>
      <c r="B3753" t="str" cm="1">
        <f t="array" ref="B3753">IF($A3753="","",INDEX(OpenMeteoAPI[LocationID],ROWS($B$2:B3753)))</f>
        <v>NO-OSL</v>
      </c>
      <c r="C3753" s="5" cm="1">
        <f t="array" ref="C3753">IF($A3753="","",INDEX(OpenMeteoAPI[ForecastDateTime],ROWS($C$2:C3753)))</f>
        <v>46216.291666666664</v>
      </c>
      <c r="D3753" t="str">
        <f t="shared" si="58"/>
        <v>7AM</v>
      </c>
      <c r="E3753" t="str" cm="1">
        <f t="array" ref="E3753">IF($K3753="","",_xlfn.IFS($K3753=0,_xlfn.UNICHAR(9728),$K3753&lt;=3,_xlfn.UNICHAR(9729),OR($K3753=45,$K3753=48),"~",AND($K3753&gt;=51,$K3753&lt;=67),_xlfn.UNICHAR(9748),AND($K3753&gt;=71,$K3753&lt;=77),_xlfn.UNICHAR(10052),AND($K3753&gt;=80,$K3753&lt;=82),_xlfn.UNICHAR(9748),AND($K3753&gt;=95,$K3753&lt;=99),_xlfn.UNICHAR(9889),TRUE,_xlfn.UNICHAR(9729)))</f>
        <v>☁</v>
      </c>
      <c r="F3753" t="str" cm="1">
        <f t="array" ref="F3753">IF($K3753="","",_xlfn.IFS($K3753=0,"Clear",$K3753&lt;=3,"Partly Cloudy",OR($K3753=45,$K3753=48),"Fog",AND($K3753&gt;=51,$K3753&lt;=67),"Drizzle",AND($K3753&gt;=71,$K3753&lt;=77),"Snow",AND($K3753&gt;=80,$K3753&lt;=82),"Rain Showers",AND($K3753&gt;=95,$K3753&lt;=99),"Thunderstorm",TRUE,"Cloudy"))</f>
        <v>Partly Cloudy</v>
      </c>
      <c r="G3753" s="3" cm="1">
        <f t="array" ref="G3753">IF($A3753="","",INDEX(OpenMeteoAPI[TemperatureC],ROWS($G$2:G3753)))</f>
        <v>17</v>
      </c>
      <c r="H3753" s="4" cm="1">
        <f t="array" ref="H3753">IF($A3753="","",INDEX(OpenMeteoAPI[RelativeHumidityPct],ROWS($H$2:H3753))/100)</f>
        <v>0.57999999999999996</v>
      </c>
      <c r="I3753" s="4" cm="1">
        <f t="array" ref="I3753">IF($A3753="","",INDEX(OpenMeteoAPI[PrecipitationProbabilityPct],ROWS($I$2:I3753))/100)</f>
        <v>0.06</v>
      </c>
      <c r="J3753" s="3" cm="1">
        <f t="array" ref="J3753">IF($A3753="","",INDEX(OpenMeteoAPI[PrecipitationMM],ROWS($J$2:J3753)))</f>
        <v>0</v>
      </c>
      <c r="K3753" cm="1">
        <f t="array" ref="K3753">IF($A3753="","",INDEX(OpenMeteoAPI[WeatherCode],ROWS($K$2:K3753)))</f>
        <v>1</v>
      </c>
      <c r="L3753" s="3" cm="1">
        <f t="array" ref="L3753">IF($A3753="","",INDEX(OpenMeteoAPI[WindSpeedKMH],ROWS($L$2:L3753)))</f>
        <v>11.5</v>
      </c>
    </row>
    <row r="3754" spans="1:12">
      <c r="A3754" t="str" cm="1">
        <f t="array" ref="A3754">IFERROR(INDEX(OpenMeteoAPI[City],ROWS($A$2:A3754))&amp;", "&amp;INDEX(OpenMeteoAPI[CountryCode],ROWS($A$2:A3754)),"")</f>
        <v>Oslo, NO</v>
      </c>
      <c r="B3754" t="str" cm="1">
        <f t="array" ref="B3754">IF($A3754="","",INDEX(OpenMeteoAPI[LocationID],ROWS($B$2:B3754)))</f>
        <v>NO-OSL</v>
      </c>
      <c r="C3754" s="5" cm="1">
        <f t="array" ref="C3754">IF($A3754="","",INDEX(OpenMeteoAPI[ForecastDateTime],ROWS($C$2:C3754)))</f>
        <v>46216.333333333336</v>
      </c>
      <c r="D3754" t="str">
        <f t="shared" si="58"/>
        <v>8AM</v>
      </c>
      <c r="E3754" t="str" cm="1">
        <f t="array" ref="E3754">IF($K3754="","",_xlfn.IFS($K3754=0,_xlfn.UNICHAR(9728),$K3754&lt;=3,_xlfn.UNICHAR(9729),OR($K3754=45,$K3754=48),"~",AND($K3754&gt;=51,$K3754&lt;=67),_xlfn.UNICHAR(9748),AND($K3754&gt;=71,$K3754&lt;=77),_xlfn.UNICHAR(10052),AND($K3754&gt;=80,$K3754&lt;=82),_xlfn.UNICHAR(9748),AND($K3754&gt;=95,$K3754&lt;=99),_xlfn.UNICHAR(9889),TRUE,_xlfn.UNICHAR(9729)))</f>
        <v>☁</v>
      </c>
      <c r="F3754" t="str" cm="1">
        <f t="array" ref="F3754">IF($K3754="","",_xlfn.IFS($K3754=0,"Clear",$K3754&lt;=3,"Partly Cloudy",OR($K3754=45,$K3754=48),"Fog",AND($K3754&gt;=51,$K3754&lt;=67),"Drizzle",AND($K3754&gt;=71,$K3754&lt;=77),"Snow",AND($K3754&gt;=80,$K3754&lt;=82),"Rain Showers",AND($K3754&gt;=95,$K3754&lt;=99),"Thunderstorm",TRUE,"Cloudy"))</f>
        <v>Partly Cloudy</v>
      </c>
      <c r="G3754" s="3" cm="1">
        <f t="array" ref="G3754">IF($A3754="","",INDEX(OpenMeteoAPI[TemperatureC],ROWS($G$2:G3754)))</f>
        <v>18.2</v>
      </c>
      <c r="H3754" s="4" cm="1">
        <f t="array" ref="H3754">IF($A3754="","",INDEX(OpenMeteoAPI[RelativeHumidityPct],ROWS($H$2:H3754))/100)</f>
        <v>0.54</v>
      </c>
      <c r="I3754" s="4" cm="1">
        <f t="array" ref="I3754">IF($A3754="","",INDEX(OpenMeteoAPI[PrecipitationProbabilityPct],ROWS($I$2:I3754))/100)</f>
        <v>0.06</v>
      </c>
      <c r="J3754" s="3" cm="1">
        <f t="array" ref="J3754">IF($A3754="","",INDEX(OpenMeteoAPI[PrecipitationMM],ROWS($J$2:J3754)))</f>
        <v>0</v>
      </c>
      <c r="K3754" cm="1">
        <f t="array" ref="K3754">IF($A3754="","",INDEX(OpenMeteoAPI[WeatherCode],ROWS($K$2:K3754)))</f>
        <v>1</v>
      </c>
      <c r="L3754" s="3" cm="1">
        <f t="array" ref="L3754">IF($A3754="","",INDEX(OpenMeteoAPI[WindSpeedKMH],ROWS($L$2:L3754)))</f>
        <v>12.3</v>
      </c>
    </row>
    <row r="3755" spans="1:12">
      <c r="A3755" t="str" cm="1">
        <f t="array" ref="A3755">IFERROR(INDEX(OpenMeteoAPI[City],ROWS($A$2:A3755))&amp;", "&amp;INDEX(OpenMeteoAPI[CountryCode],ROWS($A$2:A3755)),"")</f>
        <v>Oslo, NO</v>
      </c>
      <c r="B3755" t="str" cm="1">
        <f t="array" ref="B3755">IF($A3755="","",INDEX(OpenMeteoAPI[LocationID],ROWS($B$2:B3755)))</f>
        <v>NO-OSL</v>
      </c>
      <c r="C3755" s="5" cm="1">
        <f t="array" ref="C3755">IF($A3755="","",INDEX(OpenMeteoAPI[ForecastDateTime],ROWS($C$2:C3755)))</f>
        <v>46216.375</v>
      </c>
      <c r="D3755" t="str">
        <f t="shared" si="58"/>
        <v>9AM</v>
      </c>
      <c r="E3755" t="str" cm="1">
        <f t="array" ref="E3755">IF($K3755="","",_xlfn.IFS($K3755=0,_xlfn.UNICHAR(9728),$K3755&lt;=3,_xlfn.UNICHAR(9729),OR($K3755=45,$K3755=48),"~",AND($K3755&gt;=51,$K3755&lt;=67),_xlfn.UNICHAR(9748),AND($K3755&gt;=71,$K3755&lt;=77),_xlfn.UNICHAR(10052),AND($K3755&gt;=80,$K3755&lt;=82),_xlfn.UNICHAR(9748),AND($K3755&gt;=95,$K3755&lt;=99),_xlfn.UNICHAR(9889),TRUE,_xlfn.UNICHAR(9729)))</f>
        <v>☁</v>
      </c>
      <c r="F3755" t="str" cm="1">
        <f t="array" ref="F3755">IF($K3755="","",_xlfn.IFS($K3755=0,"Clear",$K3755&lt;=3,"Partly Cloudy",OR($K3755=45,$K3755=48),"Fog",AND($K3755&gt;=51,$K3755&lt;=67),"Drizzle",AND($K3755&gt;=71,$K3755&lt;=77),"Snow",AND($K3755&gt;=80,$K3755&lt;=82),"Rain Showers",AND($K3755&gt;=95,$K3755&lt;=99),"Thunderstorm",TRUE,"Cloudy"))</f>
        <v>Partly Cloudy</v>
      </c>
      <c r="G3755" s="3" cm="1">
        <f t="array" ref="G3755">IF($A3755="","",INDEX(OpenMeteoAPI[TemperatureC],ROWS($G$2:G3755)))</f>
        <v>19.399999999999999</v>
      </c>
      <c r="H3755" s="4" cm="1">
        <f t="array" ref="H3755">IF($A3755="","",INDEX(OpenMeteoAPI[RelativeHumidityPct],ROWS($H$2:H3755))/100)</f>
        <v>0.49</v>
      </c>
      <c r="I3755" s="4" cm="1">
        <f t="array" ref="I3755">IF($A3755="","",INDEX(OpenMeteoAPI[PrecipitationProbabilityPct],ROWS($I$2:I3755))/100)</f>
        <v>0.05</v>
      </c>
      <c r="J3755" s="3" cm="1">
        <f t="array" ref="J3755">IF($A3755="","",INDEX(OpenMeteoAPI[PrecipitationMM],ROWS($J$2:J3755)))</f>
        <v>0</v>
      </c>
      <c r="K3755" cm="1">
        <f t="array" ref="K3755">IF($A3755="","",INDEX(OpenMeteoAPI[WeatherCode],ROWS($K$2:K3755)))</f>
        <v>1</v>
      </c>
      <c r="L3755" s="3" cm="1">
        <f t="array" ref="L3755">IF($A3755="","",INDEX(OpenMeteoAPI[WindSpeedKMH],ROWS($L$2:L3755)))</f>
        <v>12.7</v>
      </c>
    </row>
    <row r="3756" spans="1:12">
      <c r="A3756" t="str" cm="1">
        <f t="array" ref="A3756">IFERROR(INDEX(OpenMeteoAPI[City],ROWS($A$2:A3756))&amp;", "&amp;INDEX(OpenMeteoAPI[CountryCode],ROWS($A$2:A3756)),"")</f>
        <v>Oslo, NO</v>
      </c>
      <c r="B3756" t="str" cm="1">
        <f t="array" ref="B3756">IF($A3756="","",INDEX(OpenMeteoAPI[LocationID],ROWS($B$2:B3756)))</f>
        <v>NO-OSL</v>
      </c>
      <c r="C3756" s="5" cm="1">
        <f t="array" ref="C3756">IF($A3756="","",INDEX(OpenMeteoAPI[ForecastDateTime],ROWS($C$2:C3756)))</f>
        <v>46216.416666666664</v>
      </c>
      <c r="D3756" t="str">
        <f t="shared" si="58"/>
        <v>10AM</v>
      </c>
      <c r="E3756" t="str" cm="1">
        <f t="array" ref="E3756">IF($K3756="","",_xlfn.IFS($K3756=0,_xlfn.UNICHAR(9728),$K3756&lt;=3,_xlfn.UNICHAR(9729),OR($K3756=45,$K3756=48),"~",AND($K3756&gt;=51,$K3756&lt;=67),_xlfn.UNICHAR(9748),AND($K3756&gt;=71,$K3756&lt;=77),_xlfn.UNICHAR(10052),AND($K3756&gt;=80,$K3756&lt;=82),_xlfn.UNICHAR(9748),AND($K3756&gt;=95,$K3756&lt;=99),_xlfn.UNICHAR(9889),TRUE,_xlfn.UNICHAR(9729)))</f>
        <v>☁</v>
      </c>
      <c r="F3756" t="str" cm="1">
        <f t="array" ref="F3756">IF($K3756="","",_xlfn.IFS($K3756=0,"Clear",$K3756&lt;=3,"Partly Cloudy",OR($K3756=45,$K3756=48),"Fog",AND($K3756&gt;=51,$K3756&lt;=67),"Drizzle",AND($K3756&gt;=71,$K3756&lt;=77),"Snow",AND($K3756&gt;=80,$K3756&lt;=82),"Rain Showers",AND($K3756&gt;=95,$K3756&lt;=99),"Thunderstorm",TRUE,"Cloudy"))</f>
        <v>Partly Cloudy</v>
      </c>
      <c r="G3756" s="3" cm="1">
        <f t="array" ref="G3756">IF($A3756="","",INDEX(OpenMeteoAPI[TemperatureC],ROWS($G$2:G3756)))</f>
        <v>20.7</v>
      </c>
      <c r="H3756" s="4" cm="1">
        <f t="array" ref="H3756">IF($A3756="","",INDEX(OpenMeteoAPI[RelativeHumidityPct],ROWS($H$2:H3756))/100)</f>
        <v>0.44</v>
      </c>
      <c r="I3756" s="4" cm="1">
        <f t="array" ref="I3756">IF($A3756="","",INDEX(OpenMeteoAPI[PrecipitationProbabilityPct],ROWS($I$2:I3756))/100)</f>
        <v>0.04</v>
      </c>
      <c r="J3756" s="3" cm="1">
        <f t="array" ref="J3756">IF($A3756="","",INDEX(OpenMeteoAPI[PrecipitationMM],ROWS($J$2:J3756)))</f>
        <v>0</v>
      </c>
      <c r="K3756" cm="1">
        <f t="array" ref="K3756">IF($A3756="","",INDEX(OpenMeteoAPI[WeatherCode],ROWS($K$2:K3756)))</f>
        <v>1</v>
      </c>
      <c r="L3756" s="3" cm="1">
        <f t="array" ref="L3756">IF($A3756="","",INDEX(OpenMeteoAPI[WindSpeedKMH],ROWS($L$2:L3756)))</f>
        <v>13</v>
      </c>
    </row>
    <row r="3757" spans="1:12">
      <c r="A3757" t="str" cm="1">
        <f t="array" ref="A3757">IFERROR(INDEX(OpenMeteoAPI[City],ROWS($A$2:A3757))&amp;", "&amp;INDEX(OpenMeteoAPI[CountryCode],ROWS($A$2:A3757)),"")</f>
        <v>Oslo, NO</v>
      </c>
      <c r="B3757" t="str" cm="1">
        <f t="array" ref="B3757">IF($A3757="","",INDEX(OpenMeteoAPI[LocationID],ROWS($B$2:B3757)))</f>
        <v>NO-OSL</v>
      </c>
      <c r="C3757" s="5" cm="1">
        <f t="array" ref="C3757">IF($A3757="","",INDEX(OpenMeteoAPI[ForecastDateTime],ROWS($C$2:C3757)))</f>
        <v>46216.458333333336</v>
      </c>
      <c r="D3757" t="str">
        <f t="shared" si="58"/>
        <v>11AM</v>
      </c>
      <c r="E3757" t="str" cm="1">
        <f t="array" ref="E3757">IF($K3757="","",_xlfn.IFS($K3757=0,_xlfn.UNICHAR(9728),$K3757&lt;=3,_xlfn.UNICHAR(9729),OR($K3757=45,$K3757=48),"~",AND($K3757&gt;=51,$K3757&lt;=67),_xlfn.UNICHAR(9748),AND($K3757&gt;=71,$K3757&lt;=77),_xlfn.UNICHAR(10052),AND($K3757&gt;=80,$K3757&lt;=82),_xlfn.UNICHAR(9748),AND($K3757&gt;=95,$K3757&lt;=99),_xlfn.UNICHAR(9889),TRUE,_xlfn.UNICHAR(9729)))</f>
        <v>☀</v>
      </c>
      <c r="F3757" t="str" cm="1">
        <f t="array" ref="F3757">IF($K3757="","",_xlfn.IFS($K3757=0,"Clear",$K3757&lt;=3,"Partly Cloudy",OR($K3757=45,$K3757=48),"Fog",AND($K3757&gt;=51,$K3757&lt;=67),"Drizzle",AND($K3757&gt;=71,$K3757&lt;=77),"Snow",AND($K3757&gt;=80,$K3757&lt;=82),"Rain Showers",AND($K3757&gt;=95,$K3757&lt;=99),"Thunderstorm",TRUE,"Cloudy"))</f>
        <v>Clear</v>
      </c>
      <c r="G3757" s="3" cm="1">
        <f t="array" ref="G3757">IF($A3757="","",INDEX(OpenMeteoAPI[TemperatureC],ROWS($G$2:G3757)))</f>
        <v>21.9</v>
      </c>
      <c r="H3757" s="4" cm="1">
        <f t="array" ref="H3757">IF($A3757="","",INDEX(OpenMeteoAPI[RelativeHumidityPct],ROWS($H$2:H3757))/100)</f>
        <v>0.41</v>
      </c>
      <c r="I3757" s="4" cm="1">
        <f t="array" ref="I3757">IF($A3757="","",INDEX(OpenMeteoAPI[PrecipitationProbabilityPct],ROWS($I$2:I3757))/100)</f>
        <v>0.03</v>
      </c>
      <c r="J3757" s="3" cm="1">
        <f t="array" ref="J3757">IF($A3757="","",INDEX(OpenMeteoAPI[PrecipitationMM],ROWS($J$2:J3757)))</f>
        <v>0</v>
      </c>
      <c r="K3757" cm="1">
        <f t="array" ref="K3757">IF($A3757="","",INDEX(OpenMeteoAPI[WeatherCode],ROWS($K$2:K3757)))</f>
        <v>0</v>
      </c>
      <c r="L3757" s="3" cm="1">
        <f t="array" ref="L3757">IF($A3757="","",INDEX(OpenMeteoAPI[WindSpeedKMH],ROWS($L$2:L3757)))</f>
        <v>12.9</v>
      </c>
    </row>
    <row r="3758" spans="1:12">
      <c r="A3758" t="str" cm="1">
        <f t="array" ref="A3758">IFERROR(INDEX(OpenMeteoAPI[City],ROWS($A$2:A3758))&amp;", "&amp;INDEX(OpenMeteoAPI[CountryCode],ROWS($A$2:A3758)),"")</f>
        <v>Oslo, NO</v>
      </c>
      <c r="B3758" t="str" cm="1">
        <f t="array" ref="B3758">IF($A3758="","",INDEX(OpenMeteoAPI[LocationID],ROWS($B$2:B3758)))</f>
        <v>NO-OSL</v>
      </c>
      <c r="C3758" s="5" cm="1">
        <f t="array" ref="C3758">IF($A3758="","",INDEX(OpenMeteoAPI[ForecastDateTime],ROWS($C$2:C3758)))</f>
        <v>46216.5</v>
      </c>
      <c r="D3758" t="str">
        <f t="shared" si="58"/>
        <v>12PM</v>
      </c>
      <c r="E3758" t="str" cm="1">
        <f t="array" ref="E3758">IF($K3758="","",_xlfn.IFS($K3758=0,_xlfn.UNICHAR(9728),$K3758&lt;=3,_xlfn.UNICHAR(9729),OR($K3758=45,$K3758=48),"~",AND($K3758&gt;=51,$K3758&lt;=67),_xlfn.UNICHAR(9748),AND($K3758&gt;=71,$K3758&lt;=77),_xlfn.UNICHAR(10052),AND($K3758&gt;=80,$K3758&lt;=82),_xlfn.UNICHAR(9748),AND($K3758&gt;=95,$K3758&lt;=99),_xlfn.UNICHAR(9889),TRUE,_xlfn.UNICHAR(9729)))</f>
        <v>☁</v>
      </c>
      <c r="F3758" t="str" cm="1">
        <f t="array" ref="F3758">IF($K3758="","",_xlfn.IFS($K3758=0,"Clear",$K3758&lt;=3,"Partly Cloudy",OR($K3758=45,$K3758=48),"Fog",AND($K3758&gt;=51,$K3758&lt;=67),"Drizzle",AND($K3758&gt;=71,$K3758&lt;=77),"Snow",AND($K3758&gt;=80,$K3758&lt;=82),"Rain Showers",AND($K3758&gt;=95,$K3758&lt;=99),"Thunderstorm",TRUE,"Cloudy"))</f>
        <v>Partly Cloudy</v>
      </c>
      <c r="G3758" s="3" cm="1">
        <f t="array" ref="G3758">IF($A3758="","",INDEX(OpenMeteoAPI[TemperatureC],ROWS($G$2:G3758)))</f>
        <v>22.5</v>
      </c>
      <c r="H3758" s="4" cm="1">
        <f t="array" ref="H3758">IF($A3758="","",INDEX(OpenMeteoAPI[RelativeHumidityPct],ROWS($H$2:H3758))/100)</f>
        <v>0.4</v>
      </c>
      <c r="I3758" s="4" cm="1">
        <f t="array" ref="I3758">IF($A3758="","",INDEX(OpenMeteoAPI[PrecipitationProbabilityPct],ROWS($I$2:I3758))/100)</f>
        <v>0.02</v>
      </c>
      <c r="J3758" s="3" cm="1">
        <f t="array" ref="J3758">IF($A3758="","",INDEX(OpenMeteoAPI[PrecipitationMM],ROWS($J$2:J3758)))</f>
        <v>0</v>
      </c>
      <c r="K3758" cm="1">
        <f t="array" ref="K3758">IF($A3758="","",INDEX(OpenMeteoAPI[WeatherCode],ROWS($K$2:K3758)))</f>
        <v>1</v>
      </c>
      <c r="L3758" s="3" cm="1">
        <f t="array" ref="L3758">IF($A3758="","",INDEX(OpenMeteoAPI[WindSpeedKMH],ROWS($L$2:L3758)))</f>
        <v>11.4</v>
      </c>
    </row>
    <row r="3759" spans="1:12">
      <c r="A3759" t="str" cm="1">
        <f t="array" ref="A3759">IFERROR(INDEX(OpenMeteoAPI[City],ROWS($A$2:A3759))&amp;", "&amp;INDEX(OpenMeteoAPI[CountryCode],ROWS($A$2:A3759)),"")</f>
        <v>Oslo, NO</v>
      </c>
      <c r="B3759" t="str" cm="1">
        <f t="array" ref="B3759">IF($A3759="","",INDEX(OpenMeteoAPI[LocationID],ROWS($B$2:B3759)))</f>
        <v>NO-OSL</v>
      </c>
      <c r="C3759" s="5" cm="1">
        <f t="array" ref="C3759">IF($A3759="","",INDEX(OpenMeteoAPI[ForecastDateTime],ROWS($C$2:C3759)))</f>
        <v>46216.541666666664</v>
      </c>
      <c r="D3759" t="str">
        <f t="shared" si="58"/>
        <v>1PM</v>
      </c>
      <c r="E3759" t="str" cm="1">
        <f t="array" ref="E3759">IF($K3759="","",_xlfn.IFS($K3759=0,_xlfn.UNICHAR(9728),$K3759&lt;=3,_xlfn.UNICHAR(9729),OR($K3759=45,$K3759=48),"~",AND($K3759&gt;=51,$K3759&lt;=67),_xlfn.UNICHAR(9748),AND($K3759&gt;=71,$K3759&lt;=77),_xlfn.UNICHAR(10052),AND($K3759&gt;=80,$K3759&lt;=82),_xlfn.UNICHAR(9748),AND($K3759&gt;=95,$K3759&lt;=99),_xlfn.UNICHAR(9889),TRUE,_xlfn.UNICHAR(9729)))</f>
        <v>☁</v>
      </c>
      <c r="F3759" t="str" cm="1">
        <f t="array" ref="F3759">IF($K3759="","",_xlfn.IFS($K3759=0,"Clear",$K3759&lt;=3,"Partly Cloudy",OR($K3759=45,$K3759=48),"Fog",AND($K3759&gt;=51,$K3759&lt;=67),"Drizzle",AND($K3759&gt;=71,$K3759&lt;=77),"Snow",AND($K3759&gt;=80,$K3759&lt;=82),"Rain Showers",AND($K3759&gt;=95,$K3759&lt;=99),"Thunderstorm",TRUE,"Cloudy"))</f>
        <v>Partly Cloudy</v>
      </c>
      <c r="G3759" s="3" cm="1">
        <f t="array" ref="G3759">IF($A3759="","",INDEX(OpenMeteoAPI[TemperatureC],ROWS($G$2:G3759)))</f>
        <v>23.6</v>
      </c>
      <c r="H3759" s="4" cm="1">
        <f t="array" ref="H3759">IF($A3759="","",INDEX(OpenMeteoAPI[RelativeHumidityPct],ROWS($H$2:H3759))/100)</f>
        <v>0.37</v>
      </c>
      <c r="I3759" s="4" cm="1">
        <f t="array" ref="I3759">IF($A3759="","",INDEX(OpenMeteoAPI[PrecipitationProbabilityPct],ROWS($I$2:I3759))/100)</f>
        <v>0.02</v>
      </c>
      <c r="J3759" s="3" cm="1">
        <f t="array" ref="J3759">IF($A3759="","",INDEX(OpenMeteoAPI[PrecipitationMM],ROWS($J$2:J3759)))</f>
        <v>0</v>
      </c>
      <c r="K3759" cm="1">
        <f t="array" ref="K3759">IF($A3759="","",INDEX(OpenMeteoAPI[WeatherCode],ROWS($K$2:K3759)))</f>
        <v>1</v>
      </c>
      <c r="L3759" s="3" cm="1">
        <f t="array" ref="L3759">IF($A3759="","",INDEX(OpenMeteoAPI[WindSpeedKMH],ROWS($L$2:L3759)))</f>
        <v>11.2</v>
      </c>
    </row>
    <row r="3760" spans="1:12">
      <c r="A3760" t="str" cm="1">
        <f t="array" ref="A3760">IFERROR(INDEX(OpenMeteoAPI[City],ROWS($A$2:A3760))&amp;", "&amp;INDEX(OpenMeteoAPI[CountryCode],ROWS($A$2:A3760)),"")</f>
        <v>Oslo, NO</v>
      </c>
      <c r="B3760" t="str" cm="1">
        <f t="array" ref="B3760">IF($A3760="","",INDEX(OpenMeteoAPI[LocationID],ROWS($B$2:B3760)))</f>
        <v>NO-OSL</v>
      </c>
      <c r="C3760" s="5" cm="1">
        <f t="array" ref="C3760">IF($A3760="","",INDEX(OpenMeteoAPI[ForecastDateTime],ROWS($C$2:C3760)))</f>
        <v>46216.583333333336</v>
      </c>
      <c r="D3760" t="str">
        <f t="shared" si="58"/>
        <v>2PM</v>
      </c>
      <c r="E3760" t="str" cm="1">
        <f t="array" ref="E3760">IF($K3760="","",_xlfn.IFS($K3760=0,_xlfn.UNICHAR(9728),$K3760&lt;=3,_xlfn.UNICHAR(9729),OR($K3760=45,$K3760=48),"~",AND($K3760&gt;=51,$K3760&lt;=67),_xlfn.UNICHAR(9748),AND($K3760&gt;=71,$K3760&lt;=77),_xlfn.UNICHAR(10052),AND($K3760&gt;=80,$K3760&lt;=82),_xlfn.UNICHAR(9748),AND($K3760&gt;=95,$K3760&lt;=99),_xlfn.UNICHAR(9889),TRUE,_xlfn.UNICHAR(9729)))</f>
        <v>☁</v>
      </c>
      <c r="F3760" t="str" cm="1">
        <f t="array" ref="F3760">IF($K3760="","",_xlfn.IFS($K3760=0,"Clear",$K3760&lt;=3,"Partly Cloudy",OR($K3760=45,$K3760=48),"Fog",AND($K3760&gt;=51,$K3760&lt;=67),"Drizzle",AND($K3760&gt;=71,$K3760&lt;=77),"Snow",AND($K3760&gt;=80,$K3760&lt;=82),"Rain Showers",AND($K3760&gt;=95,$K3760&lt;=99),"Thunderstorm",TRUE,"Cloudy"))</f>
        <v>Partly Cloudy</v>
      </c>
      <c r="G3760" s="3" cm="1">
        <f t="array" ref="G3760">IF($A3760="","",INDEX(OpenMeteoAPI[TemperatureC],ROWS($G$2:G3760)))</f>
        <v>24.4</v>
      </c>
      <c r="H3760" s="4" cm="1">
        <f t="array" ref="H3760">IF($A3760="","",INDEX(OpenMeteoAPI[RelativeHumidityPct],ROWS($H$2:H3760))/100)</f>
        <v>0.36</v>
      </c>
      <c r="I3760" s="4" cm="1">
        <f t="array" ref="I3760">IF($A3760="","",INDEX(OpenMeteoAPI[PrecipitationProbabilityPct],ROWS($I$2:I3760))/100)</f>
        <v>0.02</v>
      </c>
      <c r="J3760" s="3" cm="1">
        <f t="array" ref="J3760">IF($A3760="","",INDEX(OpenMeteoAPI[PrecipitationMM],ROWS($J$2:J3760)))</f>
        <v>0</v>
      </c>
      <c r="K3760" cm="1">
        <f t="array" ref="K3760">IF($A3760="","",INDEX(OpenMeteoAPI[WeatherCode],ROWS($K$2:K3760)))</f>
        <v>1</v>
      </c>
      <c r="L3760" s="3" cm="1">
        <f t="array" ref="L3760">IF($A3760="","",INDEX(OpenMeteoAPI[WindSpeedKMH],ROWS($L$2:L3760)))</f>
        <v>11.1</v>
      </c>
    </row>
    <row r="3761" spans="1:12">
      <c r="A3761" t="str" cm="1">
        <f t="array" ref="A3761">IFERROR(INDEX(OpenMeteoAPI[City],ROWS($A$2:A3761))&amp;", "&amp;INDEX(OpenMeteoAPI[CountryCode],ROWS($A$2:A3761)),"")</f>
        <v>Oslo, NO</v>
      </c>
      <c r="B3761" t="str" cm="1">
        <f t="array" ref="B3761">IF($A3761="","",INDEX(OpenMeteoAPI[LocationID],ROWS($B$2:B3761)))</f>
        <v>NO-OSL</v>
      </c>
      <c r="C3761" s="5" cm="1">
        <f t="array" ref="C3761">IF($A3761="","",INDEX(OpenMeteoAPI[ForecastDateTime],ROWS($C$2:C3761)))</f>
        <v>46216.625</v>
      </c>
      <c r="D3761" t="str">
        <f t="shared" si="58"/>
        <v>3PM</v>
      </c>
      <c r="E3761" t="str" cm="1">
        <f t="array" ref="E3761">IF($K3761="","",_xlfn.IFS($K3761=0,_xlfn.UNICHAR(9728),$K3761&lt;=3,_xlfn.UNICHAR(9729),OR($K3761=45,$K3761=48),"~",AND($K3761&gt;=51,$K3761&lt;=67),_xlfn.UNICHAR(9748),AND($K3761&gt;=71,$K3761&lt;=77),_xlfn.UNICHAR(10052),AND($K3761&gt;=80,$K3761&lt;=82),_xlfn.UNICHAR(9748),AND($K3761&gt;=95,$K3761&lt;=99),_xlfn.UNICHAR(9889),TRUE,_xlfn.UNICHAR(9729)))</f>
        <v>☁</v>
      </c>
      <c r="F3761" t="str" cm="1">
        <f t="array" ref="F3761">IF($K3761="","",_xlfn.IFS($K3761=0,"Clear",$K3761&lt;=3,"Partly Cloudy",OR($K3761=45,$K3761=48),"Fog",AND($K3761&gt;=51,$K3761&lt;=67),"Drizzle",AND($K3761&gt;=71,$K3761&lt;=77),"Snow",AND($K3761&gt;=80,$K3761&lt;=82),"Rain Showers",AND($K3761&gt;=95,$K3761&lt;=99),"Thunderstorm",TRUE,"Cloudy"))</f>
        <v>Partly Cloudy</v>
      </c>
      <c r="G3761" s="3" cm="1">
        <f t="array" ref="G3761">IF($A3761="","",INDEX(OpenMeteoAPI[TemperatureC],ROWS($G$2:G3761)))</f>
        <v>24.9</v>
      </c>
      <c r="H3761" s="4" cm="1">
        <f t="array" ref="H3761">IF($A3761="","",INDEX(OpenMeteoAPI[RelativeHumidityPct],ROWS($H$2:H3761))/100)</f>
        <v>0.35</v>
      </c>
      <c r="I3761" s="4" cm="1">
        <f t="array" ref="I3761">IF($A3761="","",INDEX(OpenMeteoAPI[PrecipitationProbabilityPct],ROWS($I$2:I3761))/100)</f>
        <v>0.02</v>
      </c>
      <c r="J3761" s="3" cm="1">
        <f t="array" ref="J3761">IF($A3761="","",INDEX(OpenMeteoAPI[PrecipitationMM],ROWS($J$2:J3761)))</f>
        <v>0</v>
      </c>
      <c r="K3761" cm="1">
        <f t="array" ref="K3761">IF($A3761="","",INDEX(OpenMeteoAPI[WeatherCode],ROWS($K$2:K3761)))</f>
        <v>1</v>
      </c>
      <c r="L3761" s="3" cm="1">
        <f t="array" ref="L3761">IF($A3761="","",INDEX(OpenMeteoAPI[WindSpeedKMH],ROWS($L$2:L3761)))</f>
        <v>10.9</v>
      </c>
    </row>
    <row r="3762" spans="1:12">
      <c r="A3762" t="str" cm="1">
        <f t="array" ref="A3762">IFERROR(INDEX(OpenMeteoAPI[City],ROWS($A$2:A3762))&amp;", "&amp;INDEX(OpenMeteoAPI[CountryCode],ROWS($A$2:A3762)),"")</f>
        <v>Oslo, NO</v>
      </c>
      <c r="B3762" t="str" cm="1">
        <f t="array" ref="B3762">IF($A3762="","",INDEX(OpenMeteoAPI[LocationID],ROWS($B$2:B3762)))</f>
        <v>NO-OSL</v>
      </c>
      <c r="C3762" s="5" cm="1">
        <f t="array" ref="C3762">IF($A3762="","",INDEX(OpenMeteoAPI[ForecastDateTime],ROWS($C$2:C3762)))</f>
        <v>46216.666666666664</v>
      </c>
      <c r="D3762" t="str">
        <f t="shared" si="58"/>
        <v>4PM</v>
      </c>
      <c r="E3762" t="str" cm="1">
        <f t="array" ref="E3762">IF($K3762="","",_xlfn.IFS($K3762=0,_xlfn.UNICHAR(9728),$K3762&lt;=3,_xlfn.UNICHAR(9729),OR($K3762=45,$K3762=48),"~",AND($K3762&gt;=51,$K3762&lt;=67),_xlfn.UNICHAR(9748),AND($K3762&gt;=71,$K3762&lt;=77),_xlfn.UNICHAR(10052),AND($K3762&gt;=80,$K3762&lt;=82),_xlfn.UNICHAR(9748),AND($K3762&gt;=95,$K3762&lt;=99),_xlfn.UNICHAR(9889),TRUE,_xlfn.UNICHAR(9729)))</f>
        <v>☁</v>
      </c>
      <c r="F3762" t="str" cm="1">
        <f t="array" ref="F3762">IF($K3762="","",_xlfn.IFS($K3762=0,"Clear",$K3762&lt;=3,"Partly Cloudy",OR($K3762=45,$K3762=48),"Fog",AND($K3762&gt;=51,$K3762&lt;=67),"Drizzle",AND($K3762&gt;=71,$K3762&lt;=77),"Snow",AND($K3762&gt;=80,$K3762&lt;=82),"Rain Showers",AND($K3762&gt;=95,$K3762&lt;=99),"Thunderstorm",TRUE,"Cloudy"))</f>
        <v>Partly Cloudy</v>
      </c>
      <c r="G3762" s="3" cm="1">
        <f t="array" ref="G3762">IF($A3762="","",INDEX(OpenMeteoAPI[TemperatureC],ROWS($G$2:G3762)))</f>
        <v>25.3</v>
      </c>
      <c r="H3762" s="4" cm="1">
        <f t="array" ref="H3762">IF($A3762="","",INDEX(OpenMeteoAPI[RelativeHumidityPct],ROWS($H$2:H3762))/100)</f>
        <v>0.36</v>
      </c>
      <c r="I3762" s="4" cm="1">
        <f t="array" ref="I3762">IF($A3762="","",INDEX(OpenMeteoAPI[PrecipitationProbabilityPct],ROWS($I$2:I3762))/100)</f>
        <v>0.03</v>
      </c>
      <c r="J3762" s="3" cm="1">
        <f t="array" ref="J3762">IF($A3762="","",INDEX(OpenMeteoAPI[PrecipitationMM],ROWS($J$2:J3762)))</f>
        <v>0</v>
      </c>
      <c r="K3762" cm="1">
        <f t="array" ref="K3762">IF($A3762="","",INDEX(OpenMeteoAPI[WeatherCode],ROWS($K$2:K3762)))</f>
        <v>1</v>
      </c>
      <c r="L3762" s="3" cm="1">
        <f t="array" ref="L3762">IF($A3762="","",INDEX(OpenMeteoAPI[WindSpeedKMH],ROWS($L$2:L3762)))</f>
        <v>10.9</v>
      </c>
    </row>
    <row r="3763" spans="1:12">
      <c r="A3763" t="str" cm="1">
        <f t="array" ref="A3763">IFERROR(INDEX(OpenMeteoAPI[City],ROWS($A$2:A3763))&amp;", "&amp;INDEX(OpenMeteoAPI[CountryCode],ROWS($A$2:A3763)),"")</f>
        <v>Oslo, NO</v>
      </c>
      <c r="B3763" t="str" cm="1">
        <f t="array" ref="B3763">IF($A3763="","",INDEX(OpenMeteoAPI[LocationID],ROWS($B$2:B3763)))</f>
        <v>NO-OSL</v>
      </c>
      <c r="C3763" s="5" cm="1">
        <f t="array" ref="C3763">IF($A3763="","",INDEX(OpenMeteoAPI[ForecastDateTime],ROWS($C$2:C3763)))</f>
        <v>46216.708333333336</v>
      </c>
      <c r="D3763" t="str">
        <f t="shared" si="58"/>
        <v>5PM</v>
      </c>
      <c r="E3763" t="str" cm="1">
        <f t="array" ref="E3763">IF($K3763="","",_xlfn.IFS($K3763=0,_xlfn.UNICHAR(9728),$K3763&lt;=3,_xlfn.UNICHAR(9729),OR($K3763=45,$K3763=48),"~",AND($K3763&gt;=51,$K3763&lt;=67),_xlfn.UNICHAR(9748),AND($K3763&gt;=71,$K3763&lt;=77),_xlfn.UNICHAR(10052),AND($K3763&gt;=80,$K3763&lt;=82),_xlfn.UNICHAR(9748),AND($K3763&gt;=95,$K3763&lt;=99),_xlfn.UNICHAR(9889),TRUE,_xlfn.UNICHAR(9729)))</f>
        <v>☁</v>
      </c>
      <c r="F3763" t="str" cm="1">
        <f t="array" ref="F3763">IF($K3763="","",_xlfn.IFS($K3763=0,"Clear",$K3763&lt;=3,"Partly Cloudy",OR($K3763=45,$K3763=48),"Fog",AND($K3763&gt;=51,$K3763&lt;=67),"Drizzle",AND($K3763&gt;=71,$K3763&lt;=77),"Snow",AND($K3763&gt;=80,$K3763&lt;=82),"Rain Showers",AND($K3763&gt;=95,$K3763&lt;=99),"Thunderstorm",TRUE,"Cloudy"))</f>
        <v>Partly Cloudy</v>
      </c>
      <c r="G3763" s="3" cm="1">
        <f t="array" ref="G3763">IF($A3763="","",INDEX(OpenMeteoAPI[TemperatureC],ROWS($G$2:G3763)))</f>
        <v>25.6</v>
      </c>
      <c r="H3763" s="4" cm="1">
        <f t="array" ref="H3763">IF($A3763="","",INDEX(OpenMeteoAPI[RelativeHumidityPct],ROWS($H$2:H3763))/100)</f>
        <v>0.37</v>
      </c>
      <c r="I3763" s="4" cm="1">
        <f t="array" ref="I3763">IF($A3763="","",INDEX(OpenMeteoAPI[PrecipitationProbabilityPct],ROWS($I$2:I3763))/100)</f>
        <v>0.04</v>
      </c>
      <c r="J3763" s="3" cm="1">
        <f t="array" ref="J3763">IF($A3763="","",INDEX(OpenMeteoAPI[PrecipitationMM],ROWS($J$2:J3763)))</f>
        <v>0</v>
      </c>
      <c r="K3763" cm="1">
        <f t="array" ref="K3763">IF($A3763="","",INDEX(OpenMeteoAPI[WeatherCode],ROWS($K$2:K3763)))</f>
        <v>2</v>
      </c>
      <c r="L3763" s="3" cm="1">
        <f t="array" ref="L3763">IF($A3763="","",INDEX(OpenMeteoAPI[WindSpeedKMH],ROWS($L$2:L3763)))</f>
        <v>10.9</v>
      </c>
    </row>
    <row r="3764" spans="1:12">
      <c r="A3764" t="str" cm="1">
        <f t="array" ref="A3764">IFERROR(INDEX(OpenMeteoAPI[City],ROWS($A$2:A3764))&amp;", "&amp;INDEX(OpenMeteoAPI[CountryCode],ROWS($A$2:A3764)),"")</f>
        <v>Oslo, NO</v>
      </c>
      <c r="B3764" t="str" cm="1">
        <f t="array" ref="B3764">IF($A3764="","",INDEX(OpenMeteoAPI[LocationID],ROWS($B$2:B3764)))</f>
        <v>NO-OSL</v>
      </c>
      <c r="C3764" s="5" cm="1">
        <f t="array" ref="C3764">IF($A3764="","",INDEX(OpenMeteoAPI[ForecastDateTime],ROWS($C$2:C3764)))</f>
        <v>46216.75</v>
      </c>
      <c r="D3764" t="str">
        <f t="shared" si="58"/>
        <v>6PM</v>
      </c>
      <c r="E3764" t="str" cm="1">
        <f t="array" ref="E3764">IF($K3764="","",_xlfn.IFS($K3764=0,_xlfn.UNICHAR(9728),$K3764&lt;=3,_xlfn.UNICHAR(9729),OR($K3764=45,$K3764=48),"~",AND($K3764&gt;=51,$K3764&lt;=67),_xlfn.UNICHAR(9748),AND($K3764&gt;=71,$K3764&lt;=77),_xlfn.UNICHAR(10052),AND($K3764&gt;=80,$K3764&lt;=82),_xlfn.UNICHAR(9748),AND($K3764&gt;=95,$K3764&lt;=99),_xlfn.UNICHAR(9889),TRUE,_xlfn.UNICHAR(9729)))</f>
        <v>☁</v>
      </c>
      <c r="F3764" t="str" cm="1">
        <f t="array" ref="F3764">IF($K3764="","",_xlfn.IFS($K3764=0,"Clear",$K3764&lt;=3,"Partly Cloudy",OR($K3764=45,$K3764=48),"Fog",AND($K3764&gt;=51,$K3764&lt;=67),"Drizzle",AND($K3764&gt;=71,$K3764&lt;=77),"Snow",AND($K3764&gt;=80,$K3764&lt;=82),"Rain Showers",AND($K3764&gt;=95,$K3764&lt;=99),"Thunderstorm",TRUE,"Cloudy"))</f>
        <v>Partly Cloudy</v>
      </c>
      <c r="G3764" s="3" cm="1">
        <f t="array" ref="G3764">IF($A3764="","",INDEX(OpenMeteoAPI[TemperatureC],ROWS($G$2:G3764)))</f>
        <v>25.7</v>
      </c>
      <c r="H3764" s="4" cm="1">
        <f t="array" ref="H3764">IF($A3764="","",INDEX(OpenMeteoAPI[RelativeHumidityPct],ROWS($H$2:H3764))/100)</f>
        <v>0.38</v>
      </c>
      <c r="I3764" s="4" cm="1">
        <f t="array" ref="I3764">IF($A3764="","",INDEX(OpenMeteoAPI[PrecipitationProbabilityPct],ROWS($I$2:I3764))/100)</f>
        <v>0.05</v>
      </c>
      <c r="J3764" s="3" cm="1">
        <f t="array" ref="J3764">IF($A3764="","",INDEX(OpenMeteoAPI[PrecipitationMM],ROWS($J$2:J3764)))</f>
        <v>0</v>
      </c>
      <c r="K3764" cm="1">
        <f t="array" ref="K3764">IF($A3764="","",INDEX(OpenMeteoAPI[WeatherCode],ROWS($K$2:K3764)))</f>
        <v>2</v>
      </c>
      <c r="L3764" s="3" cm="1">
        <f t="array" ref="L3764">IF($A3764="","",INDEX(OpenMeteoAPI[WindSpeedKMH],ROWS($L$2:L3764)))</f>
        <v>10.8</v>
      </c>
    </row>
    <row r="3765" spans="1:12">
      <c r="A3765" t="str" cm="1">
        <f t="array" ref="A3765">IFERROR(INDEX(OpenMeteoAPI[City],ROWS($A$2:A3765))&amp;", "&amp;INDEX(OpenMeteoAPI[CountryCode],ROWS($A$2:A3765)),"")</f>
        <v>Oslo, NO</v>
      </c>
      <c r="B3765" t="str" cm="1">
        <f t="array" ref="B3765">IF($A3765="","",INDEX(OpenMeteoAPI[LocationID],ROWS($B$2:B3765)))</f>
        <v>NO-OSL</v>
      </c>
      <c r="C3765" s="5" cm="1">
        <f t="array" ref="C3765">IF($A3765="","",INDEX(OpenMeteoAPI[ForecastDateTime],ROWS($C$2:C3765)))</f>
        <v>46216.791666666664</v>
      </c>
      <c r="D3765" t="str">
        <f t="shared" si="58"/>
        <v>7PM</v>
      </c>
      <c r="E3765" t="str" cm="1">
        <f t="array" ref="E3765">IF($K3765="","",_xlfn.IFS($K3765=0,_xlfn.UNICHAR(9728),$K3765&lt;=3,_xlfn.UNICHAR(9729),OR($K3765=45,$K3765=48),"~",AND($K3765&gt;=51,$K3765&lt;=67),_xlfn.UNICHAR(9748),AND($K3765&gt;=71,$K3765&lt;=77),_xlfn.UNICHAR(10052),AND($K3765&gt;=80,$K3765&lt;=82),_xlfn.UNICHAR(9748),AND($K3765&gt;=95,$K3765&lt;=99),_xlfn.UNICHAR(9889),TRUE,_xlfn.UNICHAR(9729)))</f>
        <v>☁</v>
      </c>
      <c r="F3765" t="str" cm="1">
        <f t="array" ref="F3765">IF($K3765="","",_xlfn.IFS($K3765=0,"Clear",$K3765&lt;=3,"Partly Cloudy",OR($K3765=45,$K3765=48),"Fog",AND($K3765&gt;=51,$K3765&lt;=67),"Drizzle",AND($K3765&gt;=71,$K3765&lt;=77),"Snow",AND($K3765&gt;=80,$K3765&lt;=82),"Rain Showers",AND($K3765&gt;=95,$K3765&lt;=99),"Thunderstorm",TRUE,"Cloudy"))</f>
        <v>Partly Cloudy</v>
      </c>
      <c r="G3765" s="3" cm="1">
        <f t="array" ref="G3765">IF($A3765="","",INDEX(OpenMeteoAPI[TemperatureC],ROWS($G$2:G3765)))</f>
        <v>25.6</v>
      </c>
      <c r="H3765" s="4" cm="1">
        <f t="array" ref="H3765">IF($A3765="","",INDEX(OpenMeteoAPI[RelativeHumidityPct],ROWS($H$2:H3765))/100)</f>
        <v>0.4</v>
      </c>
      <c r="I3765" s="4" cm="1">
        <f t="array" ref="I3765">IF($A3765="","",INDEX(OpenMeteoAPI[PrecipitationProbabilityPct],ROWS($I$2:I3765))/100)</f>
        <v>0.05</v>
      </c>
      <c r="J3765" s="3" cm="1">
        <f t="array" ref="J3765">IF($A3765="","",INDEX(OpenMeteoAPI[PrecipitationMM],ROWS($J$2:J3765)))</f>
        <v>0</v>
      </c>
      <c r="K3765" cm="1">
        <f t="array" ref="K3765">IF($A3765="","",INDEX(OpenMeteoAPI[WeatherCode],ROWS($K$2:K3765)))</f>
        <v>2</v>
      </c>
      <c r="L3765" s="3" cm="1">
        <f t="array" ref="L3765">IF($A3765="","",INDEX(OpenMeteoAPI[WindSpeedKMH],ROWS($L$2:L3765)))</f>
        <v>10.6</v>
      </c>
    </row>
    <row r="3766" spans="1:12">
      <c r="A3766" t="str" cm="1">
        <f t="array" ref="A3766">IFERROR(INDEX(OpenMeteoAPI[City],ROWS($A$2:A3766))&amp;", "&amp;INDEX(OpenMeteoAPI[CountryCode],ROWS($A$2:A3766)),"")</f>
        <v>Oslo, NO</v>
      </c>
      <c r="B3766" t="str" cm="1">
        <f t="array" ref="B3766">IF($A3766="","",INDEX(OpenMeteoAPI[LocationID],ROWS($B$2:B3766)))</f>
        <v>NO-OSL</v>
      </c>
      <c r="C3766" s="5" cm="1">
        <f t="array" ref="C3766">IF($A3766="","",INDEX(OpenMeteoAPI[ForecastDateTime],ROWS($C$2:C3766)))</f>
        <v>46216.833333333336</v>
      </c>
      <c r="D3766" t="str">
        <f t="shared" si="58"/>
        <v>8PM</v>
      </c>
      <c r="E3766" t="str" cm="1">
        <f t="array" ref="E3766">IF($K3766="","",_xlfn.IFS($K3766=0,_xlfn.UNICHAR(9728),$K3766&lt;=3,_xlfn.UNICHAR(9729),OR($K3766=45,$K3766=48),"~",AND($K3766&gt;=51,$K3766&lt;=67),_xlfn.UNICHAR(9748),AND($K3766&gt;=71,$K3766&lt;=77),_xlfn.UNICHAR(10052),AND($K3766&gt;=80,$K3766&lt;=82),_xlfn.UNICHAR(9748),AND($K3766&gt;=95,$K3766&lt;=99),_xlfn.UNICHAR(9889),TRUE,_xlfn.UNICHAR(9729)))</f>
        <v>☁</v>
      </c>
      <c r="F3766" t="str" cm="1">
        <f t="array" ref="F3766">IF($K3766="","",_xlfn.IFS($K3766=0,"Clear",$K3766&lt;=3,"Partly Cloudy",OR($K3766=45,$K3766=48),"Fog",AND($K3766&gt;=51,$K3766&lt;=67),"Drizzle",AND($K3766&gt;=71,$K3766&lt;=77),"Snow",AND($K3766&gt;=80,$K3766&lt;=82),"Rain Showers",AND($K3766&gt;=95,$K3766&lt;=99),"Thunderstorm",TRUE,"Cloudy"))</f>
        <v>Partly Cloudy</v>
      </c>
      <c r="G3766" s="3" cm="1">
        <f t="array" ref="G3766">IF($A3766="","",INDEX(OpenMeteoAPI[TemperatureC],ROWS($G$2:G3766)))</f>
        <v>25.3</v>
      </c>
      <c r="H3766" s="4" cm="1">
        <f t="array" ref="H3766">IF($A3766="","",INDEX(OpenMeteoAPI[RelativeHumidityPct],ROWS($H$2:H3766))/100)</f>
        <v>0.42</v>
      </c>
      <c r="I3766" s="4" cm="1">
        <f t="array" ref="I3766">IF($A3766="","",INDEX(OpenMeteoAPI[PrecipitationProbabilityPct],ROWS($I$2:I3766))/100)</f>
        <v>0.06</v>
      </c>
      <c r="J3766" s="3" cm="1">
        <f t="array" ref="J3766">IF($A3766="","",INDEX(OpenMeteoAPI[PrecipitationMM],ROWS($J$2:J3766)))</f>
        <v>0</v>
      </c>
      <c r="K3766" cm="1">
        <f t="array" ref="K3766">IF($A3766="","",INDEX(OpenMeteoAPI[WeatherCode],ROWS($K$2:K3766)))</f>
        <v>2</v>
      </c>
      <c r="L3766" s="3" cm="1">
        <f t="array" ref="L3766">IF($A3766="","",INDEX(OpenMeteoAPI[WindSpeedKMH],ROWS($L$2:L3766)))</f>
        <v>10.199999999999999</v>
      </c>
    </row>
    <row r="3767" spans="1:12">
      <c r="A3767" t="str" cm="1">
        <f t="array" ref="A3767">IFERROR(INDEX(OpenMeteoAPI[City],ROWS($A$2:A3767))&amp;", "&amp;INDEX(OpenMeteoAPI[CountryCode],ROWS($A$2:A3767)),"")</f>
        <v>Oslo, NO</v>
      </c>
      <c r="B3767" t="str" cm="1">
        <f t="array" ref="B3767">IF($A3767="","",INDEX(OpenMeteoAPI[LocationID],ROWS($B$2:B3767)))</f>
        <v>NO-OSL</v>
      </c>
      <c r="C3767" s="5" cm="1">
        <f t="array" ref="C3767">IF($A3767="","",INDEX(OpenMeteoAPI[ForecastDateTime],ROWS($C$2:C3767)))</f>
        <v>46216.875</v>
      </c>
      <c r="D3767" t="str">
        <f t="shared" si="58"/>
        <v>9PM</v>
      </c>
      <c r="E3767" t="str" cm="1">
        <f t="array" ref="E3767">IF($K3767="","",_xlfn.IFS($K3767=0,_xlfn.UNICHAR(9728),$K3767&lt;=3,_xlfn.UNICHAR(9729),OR($K3767=45,$K3767=48),"~",AND($K3767&gt;=51,$K3767&lt;=67),_xlfn.UNICHAR(9748),AND($K3767&gt;=71,$K3767&lt;=77),_xlfn.UNICHAR(10052),AND($K3767&gt;=80,$K3767&lt;=82),_xlfn.UNICHAR(9748),AND($K3767&gt;=95,$K3767&lt;=99),_xlfn.UNICHAR(9889),TRUE,_xlfn.UNICHAR(9729)))</f>
        <v>☁</v>
      </c>
      <c r="F3767" t="str" cm="1">
        <f t="array" ref="F3767">IF($K3767="","",_xlfn.IFS($K3767=0,"Clear",$K3767&lt;=3,"Partly Cloudy",OR($K3767=45,$K3767=48),"Fog",AND($K3767&gt;=51,$K3767&lt;=67),"Drizzle",AND($K3767&gt;=71,$K3767&lt;=77),"Snow",AND($K3767&gt;=80,$K3767&lt;=82),"Rain Showers",AND($K3767&gt;=95,$K3767&lt;=99),"Thunderstorm",TRUE,"Cloudy"))</f>
        <v>Partly Cloudy</v>
      </c>
      <c r="G3767" s="3" cm="1">
        <f t="array" ref="G3767">IF($A3767="","",INDEX(OpenMeteoAPI[TemperatureC],ROWS($G$2:G3767)))</f>
        <v>24.5</v>
      </c>
      <c r="H3767" s="4" cm="1">
        <f t="array" ref="H3767">IF($A3767="","",INDEX(OpenMeteoAPI[RelativeHumidityPct],ROWS($H$2:H3767))/100)</f>
        <v>0.46</v>
      </c>
      <c r="I3767" s="4" cm="1">
        <f t="array" ref="I3767">IF($A3767="","",INDEX(OpenMeteoAPI[PrecipitationProbabilityPct],ROWS($I$2:I3767))/100)</f>
        <v>0.06</v>
      </c>
      <c r="J3767" s="3" cm="1">
        <f t="array" ref="J3767">IF($A3767="","",INDEX(OpenMeteoAPI[PrecipitationMM],ROWS($J$2:J3767)))</f>
        <v>0</v>
      </c>
      <c r="K3767" cm="1">
        <f t="array" ref="K3767">IF($A3767="","",INDEX(OpenMeteoAPI[WeatherCode],ROWS($K$2:K3767)))</f>
        <v>2</v>
      </c>
      <c r="L3767" s="3" cm="1">
        <f t="array" ref="L3767">IF($A3767="","",INDEX(OpenMeteoAPI[WindSpeedKMH],ROWS($L$2:L3767)))</f>
        <v>9.6</v>
      </c>
    </row>
    <row r="3768" spans="1:12">
      <c r="A3768" t="str" cm="1">
        <f t="array" ref="A3768">IFERROR(INDEX(OpenMeteoAPI[City],ROWS($A$2:A3768))&amp;", "&amp;INDEX(OpenMeteoAPI[CountryCode],ROWS($A$2:A3768)),"")</f>
        <v>Oslo, NO</v>
      </c>
      <c r="B3768" t="str" cm="1">
        <f t="array" ref="B3768">IF($A3768="","",INDEX(OpenMeteoAPI[LocationID],ROWS($B$2:B3768)))</f>
        <v>NO-OSL</v>
      </c>
      <c r="C3768" s="5" cm="1">
        <f t="array" ref="C3768">IF($A3768="","",INDEX(OpenMeteoAPI[ForecastDateTime],ROWS($C$2:C3768)))</f>
        <v>46216.916666666664</v>
      </c>
      <c r="D3768" t="str">
        <f t="shared" si="58"/>
        <v>10PM</v>
      </c>
      <c r="E3768" t="str" cm="1">
        <f t="array" ref="E3768">IF($K3768="","",_xlfn.IFS($K3768=0,_xlfn.UNICHAR(9728),$K3768&lt;=3,_xlfn.UNICHAR(9729),OR($K3768=45,$K3768=48),"~",AND($K3768&gt;=51,$K3768&lt;=67),_xlfn.UNICHAR(9748),AND($K3768&gt;=71,$K3768&lt;=77),_xlfn.UNICHAR(10052),AND($K3768&gt;=80,$K3768&lt;=82),_xlfn.UNICHAR(9748),AND($K3768&gt;=95,$K3768&lt;=99),_xlfn.UNICHAR(9889),TRUE,_xlfn.UNICHAR(9729)))</f>
        <v>☁</v>
      </c>
      <c r="F3768" t="str" cm="1">
        <f t="array" ref="F3768">IF($K3768="","",_xlfn.IFS($K3768=0,"Clear",$K3768&lt;=3,"Partly Cloudy",OR($K3768=45,$K3768=48),"Fog",AND($K3768&gt;=51,$K3768&lt;=67),"Drizzle",AND($K3768&gt;=71,$K3768&lt;=77),"Snow",AND($K3768&gt;=80,$K3768&lt;=82),"Rain Showers",AND($K3768&gt;=95,$K3768&lt;=99),"Thunderstorm",TRUE,"Cloudy"))</f>
        <v>Partly Cloudy</v>
      </c>
      <c r="G3768" s="3" cm="1">
        <f t="array" ref="G3768">IF($A3768="","",INDEX(OpenMeteoAPI[TemperatureC],ROWS($G$2:G3768)))</f>
        <v>23.4</v>
      </c>
      <c r="H3768" s="4" cm="1">
        <f t="array" ref="H3768">IF($A3768="","",INDEX(OpenMeteoAPI[RelativeHumidityPct],ROWS($H$2:H3768))/100)</f>
        <v>0.51</v>
      </c>
      <c r="I3768" s="4" cm="1">
        <f t="array" ref="I3768">IF($A3768="","",INDEX(OpenMeteoAPI[PrecipitationProbabilityPct],ROWS($I$2:I3768))/100)</f>
        <v>7.0000000000000007E-2</v>
      </c>
      <c r="J3768" s="3" cm="1">
        <f t="array" ref="J3768">IF($A3768="","",INDEX(OpenMeteoAPI[PrecipitationMM],ROWS($J$2:J3768)))</f>
        <v>0</v>
      </c>
      <c r="K3768" cm="1">
        <f t="array" ref="K3768">IF($A3768="","",INDEX(OpenMeteoAPI[WeatherCode],ROWS($K$2:K3768)))</f>
        <v>2</v>
      </c>
      <c r="L3768" s="3" cm="1">
        <f t="array" ref="L3768">IF($A3768="","",INDEX(OpenMeteoAPI[WindSpeedKMH],ROWS($L$2:L3768)))</f>
        <v>8.6999999999999993</v>
      </c>
    </row>
    <row r="3769" spans="1:12">
      <c r="A3769" t="str" cm="1">
        <f t="array" ref="A3769">IFERROR(INDEX(OpenMeteoAPI[City],ROWS($A$2:A3769))&amp;", "&amp;INDEX(OpenMeteoAPI[CountryCode],ROWS($A$2:A3769)),"")</f>
        <v>Oslo, NO</v>
      </c>
      <c r="B3769" t="str" cm="1">
        <f t="array" ref="B3769">IF($A3769="","",INDEX(OpenMeteoAPI[LocationID],ROWS($B$2:B3769)))</f>
        <v>NO-OSL</v>
      </c>
      <c r="C3769" s="5" cm="1">
        <f t="array" ref="C3769">IF($A3769="","",INDEX(OpenMeteoAPI[ForecastDateTime],ROWS($C$2:C3769)))</f>
        <v>46216.958333333336</v>
      </c>
      <c r="D3769" t="str">
        <f t="shared" si="58"/>
        <v>11PM</v>
      </c>
      <c r="E3769" t="str" cm="1">
        <f t="array" ref="E3769">IF($K3769="","",_xlfn.IFS($K3769=0,_xlfn.UNICHAR(9728),$K3769&lt;=3,_xlfn.UNICHAR(9729),OR($K3769=45,$K3769=48),"~",AND($K3769&gt;=51,$K3769&lt;=67),_xlfn.UNICHAR(9748),AND($K3769&gt;=71,$K3769&lt;=77),_xlfn.UNICHAR(10052),AND($K3769&gt;=80,$K3769&lt;=82),_xlfn.UNICHAR(9748),AND($K3769&gt;=95,$K3769&lt;=99),_xlfn.UNICHAR(9889),TRUE,_xlfn.UNICHAR(9729)))</f>
        <v>☁</v>
      </c>
      <c r="F3769" t="str" cm="1">
        <f t="array" ref="F3769">IF($K3769="","",_xlfn.IFS($K3769=0,"Clear",$K3769&lt;=3,"Partly Cloudy",OR($K3769=45,$K3769=48),"Fog",AND($K3769&gt;=51,$K3769&lt;=67),"Drizzle",AND($K3769&gt;=71,$K3769&lt;=77),"Snow",AND($K3769&gt;=80,$K3769&lt;=82),"Rain Showers",AND($K3769&gt;=95,$K3769&lt;=99),"Thunderstorm",TRUE,"Cloudy"))</f>
        <v>Partly Cloudy</v>
      </c>
      <c r="G3769" s="3" cm="1">
        <f t="array" ref="G3769">IF($A3769="","",INDEX(OpenMeteoAPI[TemperatureC],ROWS($G$2:G3769)))</f>
        <v>22</v>
      </c>
      <c r="H3769" s="4" cm="1">
        <f t="array" ref="H3769">IF($A3769="","",INDEX(OpenMeteoAPI[RelativeHumidityPct],ROWS($H$2:H3769))/100)</f>
        <v>0.56999999999999995</v>
      </c>
      <c r="I3769" s="4" cm="1">
        <f t="array" ref="I3769">IF($A3769="","",INDEX(OpenMeteoAPI[PrecipitationProbabilityPct],ROWS($I$2:I3769))/100)</f>
        <v>7.0000000000000007E-2</v>
      </c>
      <c r="J3769" s="3" cm="1">
        <f t="array" ref="J3769">IF($A3769="","",INDEX(OpenMeteoAPI[PrecipitationMM],ROWS($J$2:J3769)))</f>
        <v>0</v>
      </c>
      <c r="K3769" cm="1">
        <f t="array" ref="K3769">IF($A3769="","",INDEX(OpenMeteoAPI[WeatherCode],ROWS($K$2:K3769)))</f>
        <v>1</v>
      </c>
      <c r="L3769" s="3" cm="1">
        <f t="array" ref="L3769">IF($A3769="","",INDEX(OpenMeteoAPI[WindSpeedKMH],ROWS($L$2:L3769)))</f>
        <v>7.9</v>
      </c>
    </row>
    <row r="3770" spans="1:12">
      <c r="A3770" t="str" cm="1">
        <f t="array" ref="A3770">IFERROR(INDEX(OpenMeteoAPI[City],ROWS($A$2:A3770))&amp;", "&amp;INDEX(OpenMeteoAPI[CountryCode],ROWS($A$2:A3770)),"")</f>
        <v>Oslo, NO</v>
      </c>
      <c r="B3770" t="str" cm="1">
        <f t="array" ref="B3770">IF($A3770="","",INDEX(OpenMeteoAPI[LocationID],ROWS($B$2:B3770)))</f>
        <v>NO-OSL</v>
      </c>
      <c r="C3770" s="5" cm="1">
        <f t="array" ref="C3770">IF($A3770="","",INDEX(OpenMeteoAPI[ForecastDateTime],ROWS($C$2:C3770)))</f>
        <v>46217</v>
      </c>
      <c r="D3770" t="str">
        <f t="shared" si="58"/>
        <v>12AM</v>
      </c>
      <c r="E3770" t="str" cm="1">
        <f t="array" ref="E3770">IF($K3770="","",_xlfn.IFS($K3770=0,_xlfn.UNICHAR(9728),$K3770&lt;=3,_xlfn.UNICHAR(9729),OR($K3770=45,$K3770=48),"~",AND($K3770&gt;=51,$K3770&lt;=67),_xlfn.UNICHAR(9748),AND($K3770&gt;=71,$K3770&lt;=77),_xlfn.UNICHAR(10052),AND($K3770&gt;=80,$K3770&lt;=82),_xlfn.UNICHAR(9748),AND($K3770&gt;=95,$K3770&lt;=99),_xlfn.UNICHAR(9889),TRUE,_xlfn.UNICHAR(9729)))</f>
        <v>☁</v>
      </c>
      <c r="F3770" t="str" cm="1">
        <f t="array" ref="F3770">IF($K3770="","",_xlfn.IFS($K3770=0,"Clear",$K3770&lt;=3,"Partly Cloudy",OR($K3770=45,$K3770=48),"Fog",AND($K3770&gt;=51,$K3770&lt;=67),"Drizzle",AND($K3770&gt;=71,$K3770&lt;=77),"Snow",AND($K3770&gt;=80,$K3770&lt;=82),"Rain Showers",AND($K3770&gt;=95,$K3770&lt;=99),"Thunderstorm",TRUE,"Cloudy"))</f>
        <v>Partly Cloudy</v>
      </c>
      <c r="G3770" s="3" cm="1">
        <f t="array" ref="G3770">IF($A3770="","",INDEX(OpenMeteoAPI[TemperatureC],ROWS($G$2:G3770)))</f>
        <v>20.6</v>
      </c>
      <c r="H3770" s="4" cm="1">
        <f t="array" ref="H3770">IF($A3770="","",INDEX(OpenMeteoAPI[RelativeHumidityPct],ROWS($H$2:H3770))/100)</f>
        <v>0.64</v>
      </c>
      <c r="I3770" s="4" cm="1">
        <f t="array" ref="I3770">IF($A3770="","",INDEX(OpenMeteoAPI[PrecipitationProbabilityPct],ROWS($I$2:I3770))/100)</f>
        <v>7.0000000000000007E-2</v>
      </c>
      <c r="J3770" s="3" cm="1">
        <f t="array" ref="J3770">IF($A3770="","",INDEX(OpenMeteoAPI[PrecipitationMM],ROWS($J$2:J3770)))</f>
        <v>0</v>
      </c>
      <c r="K3770" cm="1">
        <f t="array" ref="K3770">IF($A3770="","",INDEX(OpenMeteoAPI[WeatherCode],ROWS($K$2:K3770)))</f>
        <v>1</v>
      </c>
      <c r="L3770" s="3" cm="1">
        <f t="array" ref="L3770">IF($A3770="","",INDEX(OpenMeteoAPI[WindSpeedKMH],ROWS($L$2:L3770)))</f>
        <v>7</v>
      </c>
    </row>
    <row r="3771" spans="1:12">
      <c r="A3771" t="str" cm="1">
        <f t="array" ref="A3771">IFERROR(INDEX(OpenMeteoAPI[City],ROWS($A$2:A3771))&amp;", "&amp;INDEX(OpenMeteoAPI[CountryCode],ROWS($A$2:A3771)),"")</f>
        <v>Oslo, NO</v>
      </c>
      <c r="B3771" t="str" cm="1">
        <f t="array" ref="B3771">IF($A3771="","",INDEX(OpenMeteoAPI[LocationID],ROWS($B$2:B3771)))</f>
        <v>NO-OSL</v>
      </c>
      <c r="C3771" s="5" cm="1">
        <f t="array" ref="C3771">IF($A3771="","",INDEX(OpenMeteoAPI[ForecastDateTime],ROWS($C$2:C3771)))</f>
        <v>46217.041666666664</v>
      </c>
      <c r="D3771" t="str">
        <f t="shared" si="58"/>
        <v>1AM</v>
      </c>
      <c r="E3771" t="str" cm="1">
        <f t="array" ref="E3771">IF($K3771="","",_xlfn.IFS($K3771=0,_xlfn.UNICHAR(9728),$K3771&lt;=3,_xlfn.UNICHAR(9729),OR($K3771=45,$K3771=48),"~",AND($K3771&gt;=51,$K3771&lt;=67),_xlfn.UNICHAR(9748),AND($K3771&gt;=71,$K3771&lt;=77),_xlfn.UNICHAR(10052),AND($K3771&gt;=80,$K3771&lt;=82),_xlfn.UNICHAR(9748),AND($K3771&gt;=95,$K3771&lt;=99),_xlfn.UNICHAR(9889),TRUE,_xlfn.UNICHAR(9729)))</f>
        <v>☀</v>
      </c>
      <c r="F3771" t="str" cm="1">
        <f t="array" ref="F3771">IF($K3771="","",_xlfn.IFS($K3771=0,"Clear",$K3771&lt;=3,"Partly Cloudy",OR($K3771=45,$K3771=48),"Fog",AND($K3771&gt;=51,$K3771&lt;=67),"Drizzle",AND($K3771&gt;=71,$K3771&lt;=77),"Snow",AND($K3771&gt;=80,$K3771&lt;=82),"Rain Showers",AND($K3771&gt;=95,$K3771&lt;=99),"Thunderstorm",TRUE,"Cloudy"))</f>
        <v>Clear</v>
      </c>
      <c r="G3771" s="3" cm="1">
        <f t="array" ref="G3771">IF($A3771="","",INDEX(OpenMeteoAPI[TemperatureC],ROWS($G$2:G3771)))</f>
        <v>19.5</v>
      </c>
      <c r="H3771" s="4" cm="1">
        <f t="array" ref="H3771">IF($A3771="","",INDEX(OpenMeteoAPI[RelativeHumidityPct],ROWS($H$2:H3771))/100)</f>
        <v>0.71</v>
      </c>
      <c r="I3771" s="4" cm="1">
        <f t="array" ref="I3771">IF($A3771="","",INDEX(OpenMeteoAPI[PrecipitationProbabilityPct],ROWS($I$2:I3771))/100)</f>
        <v>0.08</v>
      </c>
      <c r="J3771" s="3" cm="1">
        <f t="array" ref="J3771">IF($A3771="","",INDEX(OpenMeteoAPI[PrecipitationMM],ROWS($J$2:J3771)))</f>
        <v>0</v>
      </c>
      <c r="K3771" cm="1">
        <f t="array" ref="K3771">IF($A3771="","",INDEX(OpenMeteoAPI[WeatherCode],ROWS($K$2:K3771)))</f>
        <v>0</v>
      </c>
      <c r="L3771" s="3" cm="1">
        <f t="array" ref="L3771">IF($A3771="","",INDEX(OpenMeteoAPI[WindSpeedKMH],ROWS($L$2:L3771)))</f>
        <v>6.1</v>
      </c>
    </row>
    <row r="3772" spans="1:12">
      <c r="A3772" t="str" cm="1">
        <f t="array" ref="A3772">IFERROR(INDEX(OpenMeteoAPI[City],ROWS($A$2:A3772))&amp;", "&amp;INDEX(OpenMeteoAPI[CountryCode],ROWS($A$2:A3772)),"")</f>
        <v>Oslo, NO</v>
      </c>
      <c r="B3772" t="str" cm="1">
        <f t="array" ref="B3772">IF($A3772="","",INDEX(OpenMeteoAPI[LocationID],ROWS($B$2:B3772)))</f>
        <v>NO-OSL</v>
      </c>
      <c r="C3772" s="5" cm="1">
        <f t="array" ref="C3772">IF($A3772="","",INDEX(OpenMeteoAPI[ForecastDateTime],ROWS($C$2:C3772)))</f>
        <v>46217.083333333336</v>
      </c>
      <c r="D3772" t="str">
        <f t="shared" si="58"/>
        <v>2AM</v>
      </c>
      <c r="E3772" t="str" cm="1">
        <f t="array" ref="E3772">IF($K3772="","",_xlfn.IFS($K3772=0,_xlfn.UNICHAR(9728),$K3772&lt;=3,_xlfn.UNICHAR(9729),OR($K3772=45,$K3772=48),"~",AND($K3772&gt;=51,$K3772&lt;=67),_xlfn.UNICHAR(9748),AND($K3772&gt;=71,$K3772&lt;=77),_xlfn.UNICHAR(10052),AND($K3772&gt;=80,$K3772&lt;=82),_xlfn.UNICHAR(9748),AND($K3772&gt;=95,$K3772&lt;=99),_xlfn.UNICHAR(9889),TRUE,_xlfn.UNICHAR(9729)))</f>
        <v>☀</v>
      </c>
      <c r="F3772" t="str" cm="1">
        <f t="array" ref="F3772">IF($K3772="","",_xlfn.IFS($K3772=0,"Clear",$K3772&lt;=3,"Partly Cloudy",OR($K3772=45,$K3772=48),"Fog",AND($K3772&gt;=51,$K3772&lt;=67),"Drizzle",AND($K3772&gt;=71,$K3772&lt;=77),"Snow",AND($K3772&gt;=80,$K3772&lt;=82),"Rain Showers",AND($K3772&gt;=95,$K3772&lt;=99),"Thunderstorm",TRUE,"Cloudy"))</f>
        <v>Clear</v>
      </c>
      <c r="G3772" s="3" cm="1">
        <f t="array" ref="G3772">IF($A3772="","",INDEX(OpenMeteoAPI[TemperatureC],ROWS($G$2:G3772)))</f>
        <v>18.899999999999999</v>
      </c>
      <c r="H3772" s="4" cm="1">
        <f t="array" ref="H3772">IF($A3772="","",INDEX(OpenMeteoAPI[RelativeHumidityPct],ROWS($H$2:H3772))/100)</f>
        <v>0.75</v>
      </c>
      <c r="I3772" s="4" cm="1">
        <f t="array" ref="I3772">IF($A3772="","",INDEX(OpenMeteoAPI[PrecipitationProbabilityPct],ROWS($I$2:I3772))/100)</f>
        <v>0.08</v>
      </c>
      <c r="J3772" s="3" cm="1">
        <f t="array" ref="J3772">IF($A3772="","",INDEX(OpenMeteoAPI[PrecipitationMM],ROWS($J$2:J3772)))</f>
        <v>0</v>
      </c>
      <c r="K3772" cm="1">
        <f t="array" ref="K3772">IF($A3772="","",INDEX(OpenMeteoAPI[WeatherCode],ROWS($K$2:K3772)))</f>
        <v>0</v>
      </c>
      <c r="L3772" s="3" cm="1">
        <f t="array" ref="L3772">IF($A3772="","",INDEX(OpenMeteoAPI[WindSpeedKMH],ROWS($L$2:L3772)))</f>
        <v>5.0999999999999996</v>
      </c>
    </row>
    <row r="3773" spans="1:12">
      <c r="A3773" t="str" cm="1">
        <f t="array" ref="A3773">IFERROR(INDEX(OpenMeteoAPI[City],ROWS($A$2:A3773))&amp;", "&amp;INDEX(OpenMeteoAPI[CountryCode],ROWS($A$2:A3773)),"")</f>
        <v>Oslo, NO</v>
      </c>
      <c r="B3773" t="str" cm="1">
        <f t="array" ref="B3773">IF($A3773="","",INDEX(OpenMeteoAPI[LocationID],ROWS($B$2:B3773)))</f>
        <v>NO-OSL</v>
      </c>
      <c r="C3773" s="5" cm="1">
        <f t="array" ref="C3773">IF($A3773="","",INDEX(OpenMeteoAPI[ForecastDateTime],ROWS($C$2:C3773)))</f>
        <v>46217.125</v>
      </c>
      <c r="D3773" t="str">
        <f t="shared" si="58"/>
        <v>3AM</v>
      </c>
      <c r="E3773" t="str" cm="1">
        <f t="array" ref="E3773">IF($K3773="","",_xlfn.IFS($K3773=0,_xlfn.UNICHAR(9728),$K3773&lt;=3,_xlfn.UNICHAR(9729),OR($K3773=45,$K3773=48),"~",AND($K3773&gt;=51,$K3773&lt;=67),_xlfn.UNICHAR(9748),AND($K3773&gt;=71,$K3773&lt;=77),_xlfn.UNICHAR(10052),AND($K3773&gt;=80,$K3773&lt;=82),_xlfn.UNICHAR(9748),AND($K3773&gt;=95,$K3773&lt;=99),_xlfn.UNICHAR(9889),TRUE,_xlfn.UNICHAR(9729)))</f>
        <v>☀</v>
      </c>
      <c r="F3773" t="str" cm="1">
        <f t="array" ref="F3773">IF($K3773="","",_xlfn.IFS($K3773=0,"Clear",$K3773&lt;=3,"Partly Cloudy",OR($K3773=45,$K3773=48),"Fog",AND($K3773&gt;=51,$K3773&lt;=67),"Drizzle",AND($K3773&gt;=71,$K3773&lt;=77),"Snow",AND($K3773&gt;=80,$K3773&lt;=82),"Rain Showers",AND($K3773&gt;=95,$K3773&lt;=99),"Thunderstorm",TRUE,"Cloudy"))</f>
        <v>Clear</v>
      </c>
      <c r="G3773" s="3" cm="1">
        <f t="array" ref="G3773">IF($A3773="","",INDEX(OpenMeteoAPI[TemperatureC],ROWS($G$2:G3773)))</f>
        <v>18.7</v>
      </c>
      <c r="H3773" s="4" cm="1">
        <f t="array" ref="H3773">IF($A3773="","",INDEX(OpenMeteoAPI[RelativeHumidityPct],ROWS($H$2:H3773))/100)</f>
        <v>0.78</v>
      </c>
      <c r="I3773" s="4" cm="1">
        <f t="array" ref="I3773">IF($A3773="","",INDEX(OpenMeteoAPI[PrecipitationProbabilityPct],ROWS($I$2:I3773))/100)</f>
        <v>0.08</v>
      </c>
      <c r="J3773" s="3" cm="1">
        <f t="array" ref="J3773">IF($A3773="","",INDEX(OpenMeteoAPI[PrecipitationMM],ROWS($J$2:J3773)))</f>
        <v>0</v>
      </c>
      <c r="K3773" cm="1">
        <f t="array" ref="K3773">IF($A3773="","",INDEX(OpenMeteoAPI[WeatherCode],ROWS($K$2:K3773)))</f>
        <v>0</v>
      </c>
      <c r="L3773" s="3" cm="1">
        <f t="array" ref="L3773">IF($A3773="","",INDEX(OpenMeteoAPI[WindSpeedKMH],ROWS($L$2:L3773)))</f>
        <v>4.0999999999999996</v>
      </c>
    </row>
    <row r="3774" spans="1:12">
      <c r="A3774" t="str" cm="1">
        <f t="array" ref="A3774">IFERROR(INDEX(OpenMeteoAPI[City],ROWS($A$2:A3774))&amp;", "&amp;INDEX(OpenMeteoAPI[CountryCode],ROWS($A$2:A3774)),"")</f>
        <v>Oslo, NO</v>
      </c>
      <c r="B3774" t="str" cm="1">
        <f t="array" ref="B3774">IF($A3774="","",INDEX(OpenMeteoAPI[LocationID],ROWS($B$2:B3774)))</f>
        <v>NO-OSL</v>
      </c>
      <c r="C3774" s="5" cm="1">
        <f t="array" ref="C3774">IF($A3774="","",INDEX(OpenMeteoAPI[ForecastDateTime],ROWS($C$2:C3774)))</f>
        <v>46217.166666666664</v>
      </c>
      <c r="D3774" t="str">
        <f t="shared" si="58"/>
        <v>4AM</v>
      </c>
      <c r="E3774" t="str" cm="1">
        <f t="array" ref="E3774">IF($K3774="","",_xlfn.IFS($K3774=0,_xlfn.UNICHAR(9728),$K3774&lt;=3,_xlfn.UNICHAR(9729),OR($K3774=45,$K3774=48),"~",AND($K3774&gt;=51,$K3774&lt;=67),_xlfn.UNICHAR(9748),AND($K3774&gt;=71,$K3774&lt;=77),_xlfn.UNICHAR(10052),AND($K3774&gt;=80,$K3774&lt;=82),_xlfn.UNICHAR(9748),AND($K3774&gt;=95,$K3774&lt;=99),_xlfn.UNICHAR(9889),TRUE,_xlfn.UNICHAR(9729)))</f>
        <v>☀</v>
      </c>
      <c r="F3774" t="str" cm="1">
        <f t="array" ref="F3774">IF($K3774="","",_xlfn.IFS($K3774=0,"Clear",$K3774&lt;=3,"Partly Cloudy",OR($K3774=45,$K3774=48),"Fog",AND($K3774&gt;=51,$K3774&lt;=67),"Drizzle",AND($K3774&gt;=71,$K3774&lt;=77),"Snow",AND($K3774&gt;=80,$K3774&lt;=82),"Rain Showers",AND($K3774&gt;=95,$K3774&lt;=99),"Thunderstorm",TRUE,"Cloudy"))</f>
        <v>Clear</v>
      </c>
      <c r="G3774" s="3" cm="1">
        <f t="array" ref="G3774">IF($A3774="","",INDEX(OpenMeteoAPI[TemperatureC],ROWS($G$2:G3774)))</f>
        <v>18.899999999999999</v>
      </c>
      <c r="H3774" s="4" cm="1">
        <f t="array" ref="H3774">IF($A3774="","",INDEX(OpenMeteoAPI[RelativeHumidityPct],ROWS($H$2:H3774))/100)</f>
        <v>0.79</v>
      </c>
      <c r="I3774" s="4" cm="1">
        <f t="array" ref="I3774">IF($A3774="","",INDEX(OpenMeteoAPI[PrecipitationProbabilityPct],ROWS($I$2:I3774))/100)</f>
        <v>7.0000000000000007E-2</v>
      </c>
      <c r="J3774" s="3" cm="1">
        <f t="array" ref="J3774">IF($A3774="","",INDEX(OpenMeteoAPI[PrecipitationMM],ROWS($J$2:J3774)))</f>
        <v>0</v>
      </c>
      <c r="K3774" cm="1">
        <f t="array" ref="K3774">IF($A3774="","",INDEX(OpenMeteoAPI[WeatherCode],ROWS($K$2:K3774)))</f>
        <v>0</v>
      </c>
      <c r="L3774" s="3" cm="1">
        <f t="array" ref="L3774">IF($A3774="","",INDEX(OpenMeteoAPI[WindSpeedKMH],ROWS($L$2:L3774)))</f>
        <v>3.1</v>
      </c>
    </row>
    <row r="3775" spans="1:12">
      <c r="A3775" t="str" cm="1">
        <f t="array" ref="A3775">IFERROR(INDEX(OpenMeteoAPI[City],ROWS($A$2:A3775))&amp;", "&amp;INDEX(OpenMeteoAPI[CountryCode],ROWS($A$2:A3775)),"")</f>
        <v>Oslo, NO</v>
      </c>
      <c r="B3775" t="str" cm="1">
        <f t="array" ref="B3775">IF($A3775="","",INDEX(OpenMeteoAPI[LocationID],ROWS($B$2:B3775)))</f>
        <v>NO-OSL</v>
      </c>
      <c r="C3775" s="5" cm="1">
        <f t="array" ref="C3775">IF($A3775="","",INDEX(OpenMeteoAPI[ForecastDateTime],ROWS($C$2:C3775)))</f>
        <v>46217.208333333336</v>
      </c>
      <c r="D3775" t="str">
        <f t="shared" si="58"/>
        <v>5AM</v>
      </c>
      <c r="E3775" t="str" cm="1">
        <f t="array" ref="E3775">IF($K3775="","",_xlfn.IFS($K3775=0,_xlfn.UNICHAR(9728),$K3775&lt;=3,_xlfn.UNICHAR(9729),OR($K3775=45,$K3775=48),"~",AND($K3775&gt;=51,$K3775&lt;=67),_xlfn.UNICHAR(9748),AND($K3775&gt;=71,$K3775&lt;=77),_xlfn.UNICHAR(10052),AND($K3775&gt;=80,$K3775&lt;=82),_xlfn.UNICHAR(9748),AND($K3775&gt;=95,$K3775&lt;=99),_xlfn.UNICHAR(9889),TRUE,_xlfn.UNICHAR(9729)))</f>
        <v>☀</v>
      </c>
      <c r="F3775" t="str" cm="1">
        <f t="array" ref="F3775">IF($K3775="","",_xlfn.IFS($K3775=0,"Clear",$K3775&lt;=3,"Partly Cloudy",OR($K3775=45,$K3775=48),"Fog",AND($K3775&gt;=51,$K3775&lt;=67),"Drizzle",AND($K3775&gt;=71,$K3775&lt;=77),"Snow",AND($K3775&gt;=80,$K3775&lt;=82),"Rain Showers",AND($K3775&gt;=95,$K3775&lt;=99),"Thunderstorm",TRUE,"Cloudy"))</f>
        <v>Clear</v>
      </c>
      <c r="G3775" s="3" cm="1">
        <f t="array" ref="G3775">IF($A3775="","",INDEX(OpenMeteoAPI[TemperatureC],ROWS($G$2:G3775)))</f>
        <v>19.3</v>
      </c>
      <c r="H3775" s="4" cm="1">
        <f t="array" ref="H3775">IF($A3775="","",INDEX(OpenMeteoAPI[RelativeHumidityPct],ROWS($H$2:H3775))/100)</f>
        <v>0.78</v>
      </c>
      <c r="I3775" s="4" cm="1">
        <f t="array" ref="I3775">IF($A3775="","",INDEX(OpenMeteoAPI[PrecipitationProbabilityPct],ROWS($I$2:I3775))/100)</f>
        <v>7.0000000000000007E-2</v>
      </c>
      <c r="J3775" s="3" cm="1">
        <f t="array" ref="J3775">IF($A3775="","",INDEX(OpenMeteoAPI[PrecipitationMM],ROWS($J$2:J3775)))</f>
        <v>0</v>
      </c>
      <c r="K3775" cm="1">
        <f t="array" ref="K3775">IF($A3775="","",INDEX(OpenMeteoAPI[WeatherCode],ROWS($K$2:K3775)))</f>
        <v>0</v>
      </c>
      <c r="L3775" s="3" cm="1">
        <f t="array" ref="L3775">IF($A3775="","",INDEX(OpenMeteoAPI[WindSpeedKMH],ROWS($L$2:L3775)))</f>
        <v>1.9</v>
      </c>
    </row>
    <row r="3776" spans="1:12">
      <c r="A3776" t="str" cm="1">
        <f t="array" ref="A3776">IFERROR(INDEX(OpenMeteoAPI[City],ROWS($A$2:A3776))&amp;", "&amp;INDEX(OpenMeteoAPI[CountryCode],ROWS($A$2:A3776)),"")</f>
        <v>Oslo, NO</v>
      </c>
      <c r="B3776" t="str" cm="1">
        <f t="array" ref="B3776">IF($A3776="","",INDEX(OpenMeteoAPI[LocationID],ROWS($B$2:B3776)))</f>
        <v>NO-OSL</v>
      </c>
      <c r="C3776" s="5" cm="1">
        <f t="array" ref="C3776">IF($A3776="","",INDEX(OpenMeteoAPI[ForecastDateTime],ROWS($C$2:C3776)))</f>
        <v>46217.25</v>
      </c>
      <c r="D3776" t="str">
        <f t="shared" si="58"/>
        <v>6AM</v>
      </c>
      <c r="E3776" t="str" cm="1">
        <f t="array" ref="E3776">IF($K3776="","",_xlfn.IFS($K3776=0,_xlfn.UNICHAR(9728),$K3776&lt;=3,_xlfn.UNICHAR(9729),OR($K3776=45,$K3776=48),"~",AND($K3776&gt;=51,$K3776&lt;=67),_xlfn.UNICHAR(9748),AND($K3776&gt;=71,$K3776&lt;=77),_xlfn.UNICHAR(10052),AND($K3776&gt;=80,$K3776&lt;=82),_xlfn.UNICHAR(9748),AND($K3776&gt;=95,$K3776&lt;=99),_xlfn.UNICHAR(9889),TRUE,_xlfn.UNICHAR(9729)))</f>
        <v>☀</v>
      </c>
      <c r="F3776" t="str" cm="1">
        <f t="array" ref="F3776">IF($K3776="","",_xlfn.IFS($K3776=0,"Clear",$K3776&lt;=3,"Partly Cloudy",OR($K3776=45,$K3776=48),"Fog",AND($K3776&gt;=51,$K3776&lt;=67),"Drizzle",AND($K3776&gt;=71,$K3776&lt;=77),"Snow",AND($K3776&gt;=80,$K3776&lt;=82),"Rain Showers",AND($K3776&gt;=95,$K3776&lt;=99),"Thunderstorm",TRUE,"Cloudy"))</f>
        <v>Clear</v>
      </c>
      <c r="G3776" s="3" cm="1">
        <f t="array" ref="G3776">IF($A3776="","",INDEX(OpenMeteoAPI[TemperatureC],ROWS($G$2:G3776)))</f>
        <v>19.899999999999999</v>
      </c>
      <c r="H3776" s="4" cm="1">
        <f t="array" ref="H3776">IF($A3776="","",INDEX(OpenMeteoAPI[RelativeHumidityPct],ROWS($H$2:H3776))/100)</f>
        <v>0.77</v>
      </c>
      <c r="I3776" s="4" cm="1">
        <f t="array" ref="I3776">IF($A3776="","",INDEX(OpenMeteoAPI[PrecipitationProbabilityPct],ROWS($I$2:I3776))/100)</f>
        <v>7.0000000000000007E-2</v>
      </c>
      <c r="J3776" s="3" cm="1">
        <f t="array" ref="J3776">IF($A3776="","",INDEX(OpenMeteoAPI[PrecipitationMM],ROWS($J$2:J3776)))</f>
        <v>0</v>
      </c>
      <c r="K3776" cm="1">
        <f t="array" ref="K3776">IF($A3776="","",INDEX(OpenMeteoAPI[WeatherCode],ROWS($K$2:K3776)))</f>
        <v>0</v>
      </c>
      <c r="L3776" s="3" cm="1">
        <f t="array" ref="L3776">IF($A3776="","",INDEX(OpenMeteoAPI[WindSpeedKMH],ROWS($L$2:L3776)))</f>
        <v>0.9</v>
      </c>
    </row>
    <row r="3777" spans="1:12">
      <c r="A3777" t="str" cm="1">
        <f t="array" ref="A3777">IFERROR(INDEX(OpenMeteoAPI[City],ROWS($A$2:A3777))&amp;", "&amp;INDEX(OpenMeteoAPI[CountryCode],ROWS($A$2:A3777)),"")</f>
        <v>Oslo, NO</v>
      </c>
      <c r="B3777" t="str" cm="1">
        <f t="array" ref="B3777">IF($A3777="","",INDEX(OpenMeteoAPI[LocationID],ROWS($B$2:B3777)))</f>
        <v>NO-OSL</v>
      </c>
      <c r="C3777" s="5" cm="1">
        <f t="array" ref="C3777">IF($A3777="","",INDEX(OpenMeteoAPI[ForecastDateTime],ROWS($C$2:C3777)))</f>
        <v>46217.291666666664</v>
      </c>
      <c r="D3777" t="str">
        <f t="shared" si="58"/>
        <v>7AM</v>
      </c>
      <c r="E3777" t="str" cm="1">
        <f t="array" ref="E3777">IF($K3777="","",_xlfn.IFS($K3777=0,_xlfn.UNICHAR(9728),$K3777&lt;=3,_xlfn.UNICHAR(9729),OR($K3777=45,$K3777=48),"~",AND($K3777&gt;=51,$K3777&lt;=67),_xlfn.UNICHAR(9748),AND($K3777&gt;=71,$K3777&lt;=77),_xlfn.UNICHAR(10052),AND($K3777&gt;=80,$K3777&lt;=82),_xlfn.UNICHAR(9748),AND($K3777&gt;=95,$K3777&lt;=99),_xlfn.UNICHAR(9889),TRUE,_xlfn.UNICHAR(9729)))</f>
        <v>☀</v>
      </c>
      <c r="F3777" t="str" cm="1">
        <f t="array" ref="F3777">IF($K3777="","",_xlfn.IFS($K3777=0,"Clear",$K3777&lt;=3,"Partly Cloudy",OR($K3777=45,$K3777=48),"Fog",AND($K3777&gt;=51,$K3777&lt;=67),"Drizzle",AND($K3777&gt;=71,$K3777&lt;=77),"Snow",AND($K3777&gt;=80,$K3777&lt;=82),"Rain Showers",AND($K3777&gt;=95,$K3777&lt;=99),"Thunderstorm",TRUE,"Cloudy"))</f>
        <v>Clear</v>
      </c>
      <c r="G3777" s="3" cm="1">
        <f t="array" ref="G3777">IF($A3777="","",INDEX(OpenMeteoAPI[TemperatureC],ROWS($G$2:G3777)))</f>
        <v>20.6</v>
      </c>
      <c r="H3777" s="4" cm="1">
        <f t="array" ref="H3777">IF($A3777="","",INDEX(OpenMeteoAPI[RelativeHumidityPct],ROWS($H$2:H3777))/100)</f>
        <v>0.74</v>
      </c>
      <c r="I3777" s="4" cm="1">
        <f t="array" ref="I3777">IF($A3777="","",INDEX(OpenMeteoAPI[PrecipitationProbabilityPct],ROWS($I$2:I3777))/100)</f>
        <v>0.06</v>
      </c>
      <c r="J3777" s="3" cm="1">
        <f t="array" ref="J3777">IF($A3777="","",INDEX(OpenMeteoAPI[PrecipitationMM],ROWS($J$2:J3777)))</f>
        <v>0</v>
      </c>
      <c r="K3777" cm="1">
        <f t="array" ref="K3777">IF($A3777="","",INDEX(OpenMeteoAPI[WeatherCode],ROWS($K$2:K3777)))</f>
        <v>0</v>
      </c>
      <c r="L3777" s="3" cm="1">
        <f t="array" ref="L3777">IF($A3777="","",INDEX(OpenMeteoAPI[WindSpeedKMH],ROWS($L$2:L3777)))</f>
        <v>0.9</v>
      </c>
    </row>
    <row r="3778" spans="1:12">
      <c r="A3778" t="str" cm="1">
        <f t="array" ref="A3778">IFERROR(INDEX(OpenMeteoAPI[City],ROWS($A$2:A3778))&amp;", "&amp;INDEX(OpenMeteoAPI[CountryCode],ROWS($A$2:A3778)),"")</f>
        <v>Oslo, NO</v>
      </c>
      <c r="B3778" t="str" cm="1">
        <f t="array" ref="B3778">IF($A3778="","",INDEX(OpenMeteoAPI[LocationID],ROWS($B$2:B3778)))</f>
        <v>NO-OSL</v>
      </c>
      <c r="C3778" s="5" cm="1">
        <f t="array" ref="C3778">IF($A3778="","",INDEX(OpenMeteoAPI[ForecastDateTime],ROWS($C$2:C3778)))</f>
        <v>46217.333333333336</v>
      </c>
      <c r="D3778" t="str">
        <f t="shared" si="58"/>
        <v>8AM</v>
      </c>
      <c r="E3778" t="str" cm="1">
        <f t="array" ref="E3778">IF($K3778="","",_xlfn.IFS($K3778=0,_xlfn.UNICHAR(9728),$K3778&lt;=3,_xlfn.UNICHAR(9729),OR($K3778=45,$K3778=48),"~",AND($K3778&gt;=51,$K3778&lt;=67),_xlfn.UNICHAR(9748),AND($K3778&gt;=71,$K3778&lt;=77),_xlfn.UNICHAR(10052),AND($K3778&gt;=80,$K3778&lt;=82),_xlfn.UNICHAR(9748),AND($K3778&gt;=95,$K3778&lt;=99),_xlfn.UNICHAR(9889),TRUE,_xlfn.UNICHAR(9729)))</f>
        <v>☀</v>
      </c>
      <c r="F3778" t="str" cm="1">
        <f t="array" ref="F3778">IF($K3778="","",_xlfn.IFS($K3778=0,"Clear",$K3778&lt;=3,"Partly Cloudy",OR($K3778=45,$K3778=48),"Fog",AND($K3778&gt;=51,$K3778&lt;=67),"Drizzle",AND($K3778&gt;=71,$K3778&lt;=77),"Snow",AND($K3778&gt;=80,$K3778&lt;=82),"Rain Showers",AND($K3778&gt;=95,$K3778&lt;=99),"Thunderstorm",TRUE,"Cloudy"))</f>
        <v>Clear</v>
      </c>
      <c r="G3778" s="3" cm="1">
        <f t="array" ref="G3778">IF($A3778="","",INDEX(OpenMeteoAPI[TemperatureC],ROWS($G$2:G3778)))</f>
        <v>21.3</v>
      </c>
      <c r="H3778" s="4" cm="1">
        <f t="array" ref="H3778">IF($A3778="","",INDEX(OpenMeteoAPI[RelativeHumidityPct],ROWS($H$2:H3778))/100)</f>
        <v>0.7</v>
      </c>
      <c r="I3778" s="4" cm="1">
        <f t="array" ref="I3778">IF($A3778="","",INDEX(OpenMeteoAPI[PrecipitationProbabilityPct],ROWS($I$2:I3778))/100)</f>
        <v>0.06</v>
      </c>
      <c r="J3778" s="3" cm="1">
        <f t="array" ref="J3778">IF($A3778="","",INDEX(OpenMeteoAPI[PrecipitationMM],ROWS($J$2:J3778)))</f>
        <v>0</v>
      </c>
      <c r="K3778" cm="1">
        <f t="array" ref="K3778">IF($A3778="","",INDEX(OpenMeteoAPI[WeatherCode],ROWS($K$2:K3778)))</f>
        <v>0</v>
      </c>
      <c r="L3778" s="3" cm="1">
        <f t="array" ref="L3778">IF($A3778="","",INDEX(OpenMeteoAPI[WindSpeedKMH],ROWS($L$2:L3778)))</f>
        <v>1.7</v>
      </c>
    </row>
    <row r="3779" spans="1:12">
      <c r="A3779" t="str" cm="1">
        <f t="array" ref="A3779">IFERROR(INDEX(OpenMeteoAPI[City],ROWS($A$2:A3779))&amp;", "&amp;INDEX(OpenMeteoAPI[CountryCode],ROWS($A$2:A3779)),"")</f>
        <v>Oslo, NO</v>
      </c>
      <c r="B3779" t="str" cm="1">
        <f t="array" ref="B3779">IF($A3779="","",INDEX(OpenMeteoAPI[LocationID],ROWS($B$2:B3779)))</f>
        <v>NO-OSL</v>
      </c>
      <c r="C3779" s="5" cm="1">
        <f t="array" ref="C3779">IF($A3779="","",INDEX(OpenMeteoAPI[ForecastDateTime],ROWS($C$2:C3779)))</f>
        <v>46217.375</v>
      </c>
      <c r="D3779" t="str">
        <f t="shared" ref="D3779:D3842" si="59">IF($A3779="","",TEXT($C3779,"hAM/PM"))</f>
        <v>9AM</v>
      </c>
      <c r="E3779" t="str" cm="1">
        <f t="array" ref="E3779">IF($K3779="","",_xlfn.IFS($K3779=0,_xlfn.UNICHAR(9728),$K3779&lt;=3,_xlfn.UNICHAR(9729),OR($K3779=45,$K3779=48),"~",AND($K3779&gt;=51,$K3779&lt;=67),_xlfn.UNICHAR(9748),AND($K3779&gt;=71,$K3779&lt;=77),_xlfn.UNICHAR(10052),AND($K3779&gt;=80,$K3779&lt;=82),_xlfn.UNICHAR(9748),AND($K3779&gt;=95,$K3779&lt;=99),_xlfn.UNICHAR(9889),TRUE,_xlfn.UNICHAR(9729)))</f>
        <v>☀</v>
      </c>
      <c r="F3779" t="str" cm="1">
        <f t="array" ref="F3779">IF($K3779="","",_xlfn.IFS($K3779=0,"Clear",$K3779&lt;=3,"Partly Cloudy",OR($K3779=45,$K3779=48),"Fog",AND($K3779&gt;=51,$K3779&lt;=67),"Drizzle",AND($K3779&gt;=71,$K3779&lt;=77),"Snow",AND($K3779&gt;=80,$K3779&lt;=82),"Rain Showers",AND($K3779&gt;=95,$K3779&lt;=99),"Thunderstorm",TRUE,"Cloudy"))</f>
        <v>Clear</v>
      </c>
      <c r="G3779" s="3" cm="1">
        <f t="array" ref="G3779">IF($A3779="","",INDEX(OpenMeteoAPI[TemperatureC],ROWS($G$2:G3779)))</f>
        <v>22.1</v>
      </c>
      <c r="H3779" s="4" cm="1">
        <f t="array" ref="H3779">IF($A3779="","",INDEX(OpenMeteoAPI[RelativeHumidityPct],ROWS($H$2:H3779))/100)</f>
        <v>0.65</v>
      </c>
      <c r="I3779" s="4" cm="1">
        <f t="array" ref="I3779">IF($A3779="","",INDEX(OpenMeteoAPI[PrecipitationProbabilityPct],ROWS($I$2:I3779))/100)</f>
        <v>0.06</v>
      </c>
      <c r="J3779" s="3" cm="1">
        <f t="array" ref="J3779">IF($A3779="","",INDEX(OpenMeteoAPI[PrecipitationMM],ROWS($J$2:J3779)))</f>
        <v>0</v>
      </c>
      <c r="K3779" cm="1">
        <f t="array" ref="K3779">IF($A3779="","",INDEX(OpenMeteoAPI[WeatherCode],ROWS($K$2:K3779)))</f>
        <v>0</v>
      </c>
      <c r="L3779" s="3" cm="1">
        <f t="array" ref="L3779">IF($A3779="","",INDEX(OpenMeteoAPI[WindSpeedKMH],ROWS($L$2:L3779)))</f>
        <v>2.7</v>
      </c>
    </row>
    <row r="3780" spans="1:12">
      <c r="A3780" t="str" cm="1">
        <f t="array" ref="A3780">IFERROR(INDEX(OpenMeteoAPI[City],ROWS($A$2:A3780))&amp;", "&amp;INDEX(OpenMeteoAPI[CountryCode],ROWS($A$2:A3780)),"")</f>
        <v>Oslo, NO</v>
      </c>
      <c r="B3780" t="str" cm="1">
        <f t="array" ref="B3780">IF($A3780="","",INDEX(OpenMeteoAPI[LocationID],ROWS($B$2:B3780)))</f>
        <v>NO-OSL</v>
      </c>
      <c r="C3780" s="5" cm="1">
        <f t="array" ref="C3780">IF($A3780="","",INDEX(OpenMeteoAPI[ForecastDateTime],ROWS($C$2:C3780)))</f>
        <v>46217.416666666664</v>
      </c>
      <c r="D3780" t="str">
        <f t="shared" si="59"/>
        <v>10AM</v>
      </c>
      <c r="E3780" t="str" cm="1">
        <f t="array" ref="E3780">IF($K3780="","",_xlfn.IFS($K3780=0,_xlfn.UNICHAR(9728),$K3780&lt;=3,_xlfn.UNICHAR(9729),OR($K3780=45,$K3780=48),"~",AND($K3780&gt;=51,$K3780&lt;=67),_xlfn.UNICHAR(9748),AND($K3780&gt;=71,$K3780&lt;=77),_xlfn.UNICHAR(10052),AND($K3780&gt;=80,$K3780&lt;=82),_xlfn.UNICHAR(9748),AND($K3780&gt;=95,$K3780&lt;=99),_xlfn.UNICHAR(9889),TRUE,_xlfn.UNICHAR(9729)))</f>
        <v>☀</v>
      </c>
      <c r="F3780" t="str" cm="1">
        <f t="array" ref="F3780">IF($K3780="","",_xlfn.IFS($K3780=0,"Clear",$K3780&lt;=3,"Partly Cloudy",OR($K3780=45,$K3780=48),"Fog",AND($K3780&gt;=51,$K3780&lt;=67),"Drizzle",AND($K3780&gt;=71,$K3780&lt;=77),"Snow",AND($K3780&gt;=80,$K3780&lt;=82),"Rain Showers",AND($K3780&gt;=95,$K3780&lt;=99),"Thunderstorm",TRUE,"Cloudy"))</f>
        <v>Clear</v>
      </c>
      <c r="G3780" s="3" cm="1">
        <f t="array" ref="G3780">IF($A3780="","",INDEX(OpenMeteoAPI[TemperatureC],ROWS($G$2:G3780)))</f>
        <v>23.2</v>
      </c>
      <c r="H3780" s="4" cm="1">
        <f t="array" ref="H3780">IF($A3780="","",INDEX(OpenMeteoAPI[RelativeHumidityPct],ROWS($H$2:H3780))/100)</f>
        <v>0.57999999999999996</v>
      </c>
      <c r="I3780" s="4" cm="1">
        <f t="array" ref="I3780">IF($A3780="","",INDEX(OpenMeteoAPI[PrecipitationProbabilityPct],ROWS($I$2:I3780))/100)</f>
        <v>7.0000000000000007E-2</v>
      </c>
      <c r="J3780" s="3" cm="1">
        <f t="array" ref="J3780">IF($A3780="","",INDEX(OpenMeteoAPI[PrecipitationMM],ROWS($J$2:J3780)))</f>
        <v>0</v>
      </c>
      <c r="K3780" cm="1">
        <f t="array" ref="K3780">IF($A3780="","",INDEX(OpenMeteoAPI[WeatherCode],ROWS($K$2:K3780)))</f>
        <v>0</v>
      </c>
      <c r="L3780" s="3" cm="1">
        <f t="array" ref="L3780">IF($A3780="","",INDEX(OpenMeteoAPI[WindSpeedKMH],ROWS($L$2:L3780)))</f>
        <v>3.7</v>
      </c>
    </row>
    <row r="3781" spans="1:12">
      <c r="A3781" t="str" cm="1">
        <f t="array" ref="A3781">IFERROR(INDEX(OpenMeteoAPI[City],ROWS($A$2:A3781))&amp;", "&amp;INDEX(OpenMeteoAPI[CountryCode],ROWS($A$2:A3781)),"")</f>
        <v>Oslo, NO</v>
      </c>
      <c r="B3781" t="str" cm="1">
        <f t="array" ref="B3781">IF($A3781="","",INDEX(OpenMeteoAPI[LocationID],ROWS($B$2:B3781)))</f>
        <v>NO-OSL</v>
      </c>
      <c r="C3781" s="5" cm="1">
        <f t="array" ref="C3781">IF($A3781="","",INDEX(OpenMeteoAPI[ForecastDateTime],ROWS($C$2:C3781)))</f>
        <v>46217.458333333336</v>
      </c>
      <c r="D3781" t="str">
        <f t="shared" si="59"/>
        <v>11AM</v>
      </c>
      <c r="E3781" t="str" cm="1">
        <f t="array" ref="E3781">IF($K3781="","",_xlfn.IFS($K3781=0,_xlfn.UNICHAR(9728),$K3781&lt;=3,_xlfn.UNICHAR(9729),OR($K3781=45,$K3781=48),"~",AND($K3781&gt;=51,$K3781&lt;=67),_xlfn.UNICHAR(9748),AND($K3781&gt;=71,$K3781&lt;=77),_xlfn.UNICHAR(10052),AND($K3781&gt;=80,$K3781&lt;=82),_xlfn.UNICHAR(9748),AND($K3781&gt;=95,$K3781&lt;=99),_xlfn.UNICHAR(9889),TRUE,_xlfn.UNICHAR(9729)))</f>
        <v>☀</v>
      </c>
      <c r="F3781" t="str" cm="1">
        <f t="array" ref="F3781">IF($K3781="","",_xlfn.IFS($K3781=0,"Clear",$K3781&lt;=3,"Partly Cloudy",OR($K3781=45,$K3781=48),"Fog",AND($K3781&gt;=51,$K3781&lt;=67),"Drizzle",AND($K3781&gt;=71,$K3781&lt;=77),"Snow",AND($K3781&gt;=80,$K3781&lt;=82),"Rain Showers",AND($K3781&gt;=95,$K3781&lt;=99),"Thunderstorm",TRUE,"Cloudy"))</f>
        <v>Clear</v>
      </c>
      <c r="G3781" s="3" cm="1">
        <f t="array" ref="G3781">IF($A3781="","",INDEX(OpenMeteoAPI[TemperatureC],ROWS($G$2:G3781)))</f>
        <v>24.3</v>
      </c>
      <c r="H3781" s="4" cm="1">
        <f t="array" ref="H3781">IF($A3781="","",INDEX(OpenMeteoAPI[RelativeHumidityPct],ROWS($H$2:H3781))/100)</f>
        <v>0.52</v>
      </c>
      <c r="I3781" s="4" cm="1">
        <f t="array" ref="I3781">IF($A3781="","",INDEX(OpenMeteoAPI[PrecipitationProbabilityPct],ROWS($I$2:I3781))/100)</f>
        <v>7.0000000000000007E-2</v>
      </c>
      <c r="J3781" s="3" cm="1">
        <f t="array" ref="J3781">IF($A3781="","",INDEX(OpenMeteoAPI[PrecipitationMM],ROWS($J$2:J3781)))</f>
        <v>0</v>
      </c>
      <c r="K3781" cm="1">
        <f t="array" ref="K3781">IF($A3781="","",INDEX(OpenMeteoAPI[WeatherCode],ROWS($K$2:K3781)))</f>
        <v>0</v>
      </c>
      <c r="L3781" s="3" cm="1">
        <f t="array" ref="L3781">IF($A3781="","",INDEX(OpenMeteoAPI[WindSpeedKMH],ROWS($L$2:L3781)))</f>
        <v>5</v>
      </c>
    </row>
    <row r="3782" spans="1:12">
      <c r="A3782" t="str" cm="1">
        <f t="array" ref="A3782">IFERROR(INDEX(OpenMeteoAPI[City],ROWS($A$2:A3782))&amp;", "&amp;INDEX(OpenMeteoAPI[CountryCode],ROWS($A$2:A3782)),"")</f>
        <v>Oslo, NO</v>
      </c>
      <c r="B3782" t="str" cm="1">
        <f t="array" ref="B3782">IF($A3782="","",INDEX(OpenMeteoAPI[LocationID],ROWS($B$2:B3782)))</f>
        <v>NO-OSL</v>
      </c>
      <c r="C3782" s="5" cm="1">
        <f t="array" ref="C3782">IF($A3782="","",INDEX(OpenMeteoAPI[ForecastDateTime],ROWS($C$2:C3782)))</f>
        <v>46217.5</v>
      </c>
      <c r="D3782" t="str">
        <f t="shared" si="59"/>
        <v>12PM</v>
      </c>
      <c r="E3782" t="str" cm="1">
        <f t="array" ref="E3782">IF($K3782="","",_xlfn.IFS($K3782=0,_xlfn.UNICHAR(9728),$K3782&lt;=3,_xlfn.UNICHAR(9729),OR($K3782=45,$K3782=48),"~",AND($K3782&gt;=51,$K3782&lt;=67),_xlfn.UNICHAR(9748),AND($K3782&gt;=71,$K3782&lt;=77),_xlfn.UNICHAR(10052),AND($K3782&gt;=80,$K3782&lt;=82),_xlfn.UNICHAR(9748),AND($K3782&gt;=95,$K3782&lt;=99),_xlfn.UNICHAR(9889),TRUE,_xlfn.UNICHAR(9729)))</f>
        <v>☀</v>
      </c>
      <c r="F3782" t="str" cm="1">
        <f t="array" ref="F3782">IF($K3782="","",_xlfn.IFS($K3782=0,"Clear",$K3782&lt;=3,"Partly Cloudy",OR($K3782=45,$K3782=48),"Fog",AND($K3782&gt;=51,$K3782&lt;=67),"Drizzle",AND($K3782&gt;=71,$K3782&lt;=77),"Snow",AND($K3782&gt;=80,$K3782&lt;=82),"Rain Showers",AND($K3782&gt;=95,$K3782&lt;=99),"Thunderstorm",TRUE,"Cloudy"))</f>
        <v>Clear</v>
      </c>
      <c r="G3782" s="3" cm="1">
        <f t="array" ref="G3782">IF($A3782="","",INDEX(OpenMeteoAPI[TemperatureC],ROWS($G$2:G3782)))</f>
        <v>25.4</v>
      </c>
      <c r="H3782" s="4" cm="1">
        <f t="array" ref="H3782">IF($A3782="","",INDEX(OpenMeteoAPI[RelativeHumidityPct],ROWS($H$2:H3782))/100)</f>
        <v>0.46</v>
      </c>
      <c r="I3782" s="4" cm="1">
        <f t="array" ref="I3782">IF($A3782="","",INDEX(OpenMeteoAPI[PrecipitationProbabilityPct],ROWS($I$2:I3782))/100)</f>
        <v>7.0000000000000007E-2</v>
      </c>
      <c r="J3782" s="3" cm="1">
        <f t="array" ref="J3782">IF($A3782="","",INDEX(OpenMeteoAPI[PrecipitationMM],ROWS($J$2:J3782)))</f>
        <v>0</v>
      </c>
      <c r="K3782" cm="1">
        <f t="array" ref="K3782">IF($A3782="","",INDEX(OpenMeteoAPI[WeatherCode],ROWS($K$2:K3782)))</f>
        <v>0</v>
      </c>
      <c r="L3782" s="3" cm="1">
        <f t="array" ref="L3782">IF($A3782="","",INDEX(OpenMeteoAPI[WindSpeedKMH],ROWS($L$2:L3782)))</f>
        <v>6.2</v>
      </c>
    </row>
    <row r="3783" spans="1:12">
      <c r="A3783" t="str" cm="1">
        <f t="array" ref="A3783">IFERROR(INDEX(OpenMeteoAPI[City],ROWS($A$2:A3783))&amp;", "&amp;INDEX(OpenMeteoAPI[CountryCode],ROWS($A$2:A3783)),"")</f>
        <v>Oslo, NO</v>
      </c>
      <c r="B3783" t="str" cm="1">
        <f t="array" ref="B3783">IF($A3783="","",INDEX(OpenMeteoAPI[LocationID],ROWS($B$2:B3783)))</f>
        <v>NO-OSL</v>
      </c>
      <c r="C3783" s="5" cm="1">
        <f t="array" ref="C3783">IF($A3783="","",INDEX(OpenMeteoAPI[ForecastDateTime],ROWS($C$2:C3783)))</f>
        <v>46217.541666666664</v>
      </c>
      <c r="D3783" t="str">
        <f t="shared" si="59"/>
        <v>1PM</v>
      </c>
      <c r="E3783" t="str" cm="1">
        <f t="array" ref="E3783">IF($K3783="","",_xlfn.IFS($K3783=0,_xlfn.UNICHAR(9728),$K3783&lt;=3,_xlfn.UNICHAR(9729),OR($K3783=45,$K3783=48),"~",AND($K3783&gt;=51,$K3783&lt;=67),_xlfn.UNICHAR(9748),AND($K3783&gt;=71,$K3783&lt;=77),_xlfn.UNICHAR(10052),AND($K3783&gt;=80,$K3783&lt;=82),_xlfn.UNICHAR(9748),AND($K3783&gt;=95,$K3783&lt;=99),_xlfn.UNICHAR(9889),TRUE,_xlfn.UNICHAR(9729)))</f>
        <v>☀</v>
      </c>
      <c r="F3783" t="str" cm="1">
        <f t="array" ref="F3783">IF($K3783="","",_xlfn.IFS($K3783=0,"Clear",$K3783&lt;=3,"Partly Cloudy",OR($K3783=45,$K3783=48),"Fog",AND($K3783&gt;=51,$K3783&lt;=67),"Drizzle",AND($K3783&gt;=71,$K3783&lt;=77),"Snow",AND($K3783&gt;=80,$K3783&lt;=82),"Rain Showers",AND($K3783&gt;=95,$K3783&lt;=99),"Thunderstorm",TRUE,"Cloudy"))</f>
        <v>Clear</v>
      </c>
      <c r="G3783" s="3" cm="1">
        <f t="array" ref="G3783">IF($A3783="","",INDEX(OpenMeteoAPI[TemperatureC],ROWS($G$2:G3783)))</f>
        <v>26.4</v>
      </c>
      <c r="H3783" s="4" cm="1">
        <f t="array" ref="H3783">IF($A3783="","",INDEX(OpenMeteoAPI[RelativeHumidityPct],ROWS($H$2:H3783))/100)</f>
        <v>0.41</v>
      </c>
      <c r="I3783" s="4" cm="1">
        <f t="array" ref="I3783">IF($A3783="","",INDEX(OpenMeteoAPI[PrecipitationProbabilityPct],ROWS($I$2:I3783))/100)</f>
        <v>0.08</v>
      </c>
      <c r="J3783" s="3" cm="1">
        <f t="array" ref="J3783">IF($A3783="","",INDEX(OpenMeteoAPI[PrecipitationMM],ROWS($J$2:J3783)))</f>
        <v>0</v>
      </c>
      <c r="K3783" cm="1">
        <f t="array" ref="K3783">IF($A3783="","",INDEX(OpenMeteoAPI[WeatherCode],ROWS($K$2:K3783)))</f>
        <v>0</v>
      </c>
      <c r="L3783" s="3" cm="1">
        <f t="array" ref="L3783">IF($A3783="","",INDEX(OpenMeteoAPI[WindSpeedKMH],ROWS($L$2:L3783)))</f>
        <v>7.3</v>
      </c>
    </row>
    <row r="3784" spans="1:12">
      <c r="A3784" t="str" cm="1">
        <f t="array" ref="A3784">IFERROR(INDEX(OpenMeteoAPI[City],ROWS($A$2:A3784))&amp;", "&amp;INDEX(OpenMeteoAPI[CountryCode],ROWS($A$2:A3784)),"")</f>
        <v>Oslo, NO</v>
      </c>
      <c r="B3784" t="str" cm="1">
        <f t="array" ref="B3784">IF($A3784="","",INDEX(OpenMeteoAPI[LocationID],ROWS($B$2:B3784)))</f>
        <v>NO-OSL</v>
      </c>
      <c r="C3784" s="5" cm="1">
        <f t="array" ref="C3784">IF($A3784="","",INDEX(OpenMeteoAPI[ForecastDateTime],ROWS($C$2:C3784)))</f>
        <v>46217.583333333336</v>
      </c>
      <c r="D3784" t="str">
        <f t="shared" si="59"/>
        <v>2PM</v>
      </c>
      <c r="E3784" t="str" cm="1">
        <f t="array" ref="E3784">IF($K3784="","",_xlfn.IFS($K3784=0,_xlfn.UNICHAR(9728),$K3784&lt;=3,_xlfn.UNICHAR(9729),OR($K3784=45,$K3784=48),"~",AND($K3784&gt;=51,$K3784&lt;=67),_xlfn.UNICHAR(9748),AND($K3784&gt;=71,$K3784&lt;=77),_xlfn.UNICHAR(10052),AND($K3784&gt;=80,$K3784&lt;=82),_xlfn.UNICHAR(9748),AND($K3784&gt;=95,$K3784&lt;=99),_xlfn.UNICHAR(9889),TRUE,_xlfn.UNICHAR(9729)))</f>
        <v>☀</v>
      </c>
      <c r="F3784" t="str" cm="1">
        <f t="array" ref="F3784">IF($K3784="","",_xlfn.IFS($K3784=0,"Clear",$K3784&lt;=3,"Partly Cloudy",OR($K3784=45,$K3784=48),"Fog",AND($K3784&gt;=51,$K3784&lt;=67),"Drizzle",AND($K3784&gt;=71,$K3784&lt;=77),"Snow",AND($K3784&gt;=80,$K3784&lt;=82),"Rain Showers",AND($K3784&gt;=95,$K3784&lt;=99),"Thunderstorm",TRUE,"Cloudy"))</f>
        <v>Clear</v>
      </c>
      <c r="G3784" s="3" cm="1">
        <f t="array" ref="G3784">IF($A3784="","",INDEX(OpenMeteoAPI[TemperatureC],ROWS($G$2:G3784)))</f>
        <v>27.1</v>
      </c>
      <c r="H3784" s="4" cm="1">
        <f t="array" ref="H3784">IF($A3784="","",INDEX(OpenMeteoAPI[RelativeHumidityPct],ROWS($H$2:H3784))/100)</f>
        <v>0.38</v>
      </c>
      <c r="I3784" s="4" cm="1">
        <f t="array" ref="I3784">IF($A3784="","",INDEX(OpenMeteoAPI[PrecipitationProbabilityPct],ROWS($I$2:I3784))/100)</f>
        <v>0.08</v>
      </c>
      <c r="J3784" s="3" cm="1">
        <f t="array" ref="J3784">IF($A3784="","",INDEX(OpenMeteoAPI[PrecipitationMM],ROWS($J$2:J3784)))</f>
        <v>0</v>
      </c>
      <c r="K3784" cm="1">
        <f t="array" ref="K3784">IF($A3784="","",INDEX(OpenMeteoAPI[WeatherCode],ROWS($K$2:K3784)))</f>
        <v>0</v>
      </c>
      <c r="L3784" s="3" cm="1">
        <f t="array" ref="L3784">IF($A3784="","",INDEX(OpenMeteoAPI[WindSpeedKMH],ROWS($L$2:L3784)))</f>
        <v>7.9</v>
      </c>
    </row>
    <row r="3785" spans="1:12">
      <c r="A3785" t="str" cm="1">
        <f t="array" ref="A3785">IFERROR(INDEX(OpenMeteoAPI[City],ROWS($A$2:A3785))&amp;", "&amp;INDEX(OpenMeteoAPI[CountryCode],ROWS($A$2:A3785)),"")</f>
        <v>Oslo, NO</v>
      </c>
      <c r="B3785" t="str" cm="1">
        <f t="array" ref="B3785">IF($A3785="","",INDEX(OpenMeteoAPI[LocationID],ROWS($B$2:B3785)))</f>
        <v>NO-OSL</v>
      </c>
      <c r="C3785" s="5" cm="1">
        <f t="array" ref="C3785">IF($A3785="","",INDEX(OpenMeteoAPI[ForecastDateTime],ROWS($C$2:C3785)))</f>
        <v>46217.625</v>
      </c>
      <c r="D3785" t="str">
        <f t="shared" si="59"/>
        <v>3PM</v>
      </c>
      <c r="E3785" t="str" cm="1">
        <f t="array" ref="E3785">IF($K3785="","",_xlfn.IFS($K3785=0,_xlfn.UNICHAR(9728),$K3785&lt;=3,_xlfn.UNICHAR(9729),OR($K3785=45,$K3785=48),"~",AND($K3785&gt;=51,$K3785&lt;=67),_xlfn.UNICHAR(9748),AND($K3785&gt;=71,$K3785&lt;=77),_xlfn.UNICHAR(10052),AND($K3785&gt;=80,$K3785&lt;=82),_xlfn.UNICHAR(9748),AND($K3785&gt;=95,$K3785&lt;=99),_xlfn.UNICHAR(9889),TRUE,_xlfn.UNICHAR(9729)))</f>
        <v>☀</v>
      </c>
      <c r="F3785" t="str" cm="1">
        <f t="array" ref="F3785">IF($K3785="","",_xlfn.IFS($K3785=0,"Clear",$K3785&lt;=3,"Partly Cloudy",OR($K3785=45,$K3785=48),"Fog",AND($K3785&gt;=51,$K3785&lt;=67),"Drizzle",AND($K3785&gt;=71,$K3785&lt;=77),"Snow",AND($K3785&gt;=80,$K3785&lt;=82),"Rain Showers",AND($K3785&gt;=95,$K3785&lt;=99),"Thunderstorm",TRUE,"Cloudy"))</f>
        <v>Clear</v>
      </c>
      <c r="G3785" s="3" cm="1">
        <f t="array" ref="G3785">IF($A3785="","",INDEX(OpenMeteoAPI[TemperatureC],ROWS($G$2:G3785)))</f>
        <v>27.5</v>
      </c>
      <c r="H3785" s="4" cm="1">
        <f t="array" ref="H3785">IF($A3785="","",INDEX(OpenMeteoAPI[RelativeHumidityPct],ROWS($H$2:H3785))/100)</f>
        <v>0.36</v>
      </c>
      <c r="I3785" s="4" cm="1">
        <f t="array" ref="I3785">IF($A3785="","",INDEX(OpenMeteoAPI[PrecipitationProbabilityPct],ROWS($I$2:I3785))/100)</f>
        <v>0.08</v>
      </c>
      <c r="J3785" s="3" cm="1">
        <f t="array" ref="J3785">IF($A3785="","",INDEX(OpenMeteoAPI[PrecipitationMM],ROWS($J$2:J3785)))</f>
        <v>0</v>
      </c>
      <c r="K3785" cm="1">
        <f t="array" ref="K3785">IF($A3785="","",INDEX(OpenMeteoAPI[WeatherCode],ROWS($K$2:K3785)))</f>
        <v>0</v>
      </c>
      <c r="L3785" s="3" cm="1">
        <f t="array" ref="L3785">IF($A3785="","",INDEX(OpenMeteoAPI[WindSpeedKMH],ROWS($L$2:L3785)))</f>
        <v>8.1999999999999993</v>
      </c>
    </row>
    <row r="3786" spans="1:12">
      <c r="A3786" t="str" cm="1">
        <f t="array" ref="A3786">IFERROR(INDEX(OpenMeteoAPI[City],ROWS($A$2:A3786))&amp;", "&amp;INDEX(OpenMeteoAPI[CountryCode],ROWS($A$2:A3786)),"")</f>
        <v>Oslo, NO</v>
      </c>
      <c r="B3786" t="str" cm="1">
        <f t="array" ref="B3786">IF($A3786="","",INDEX(OpenMeteoAPI[LocationID],ROWS($B$2:B3786)))</f>
        <v>NO-OSL</v>
      </c>
      <c r="C3786" s="5" cm="1">
        <f t="array" ref="C3786">IF($A3786="","",INDEX(OpenMeteoAPI[ForecastDateTime],ROWS($C$2:C3786)))</f>
        <v>46217.666666666664</v>
      </c>
      <c r="D3786" t="str">
        <f t="shared" si="59"/>
        <v>4PM</v>
      </c>
      <c r="E3786" t="str" cm="1">
        <f t="array" ref="E3786">IF($K3786="","",_xlfn.IFS($K3786=0,_xlfn.UNICHAR(9728),$K3786&lt;=3,_xlfn.UNICHAR(9729),OR($K3786=45,$K3786=48),"~",AND($K3786&gt;=51,$K3786&lt;=67),_xlfn.UNICHAR(9748),AND($K3786&gt;=71,$K3786&lt;=77),_xlfn.UNICHAR(10052),AND($K3786&gt;=80,$K3786&lt;=82),_xlfn.UNICHAR(9748),AND($K3786&gt;=95,$K3786&lt;=99),_xlfn.UNICHAR(9889),TRUE,_xlfn.UNICHAR(9729)))</f>
        <v>☀</v>
      </c>
      <c r="F3786" t="str" cm="1">
        <f t="array" ref="F3786">IF($K3786="","",_xlfn.IFS($K3786=0,"Clear",$K3786&lt;=3,"Partly Cloudy",OR($K3786=45,$K3786=48),"Fog",AND($K3786&gt;=51,$K3786&lt;=67),"Drizzle",AND($K3786&gt;=71,$K3786&lt;=77),"Snow",AND($K3786&gt;=80,$K3786&lt;=82),"Rain Showers",AND($K3786&gt;=95,$K3786&lt;=99),"Thunderstorm",TRUE,"Cloudy"))</f>
        <v>Clear</v>
      </c>
      <c r="G3786" s="3" cm="1">
        <f t="array" ref="G3786">IF($A3786="","",INDEX(OpenMeteoAPI[TemperatureC],ROWS($G$2:G3786)))</f>
        <v>27.9</v>
      </c>
      <c r="H3786" s="4" cm="1">
        <f t="array" ref="H3786">IF($A3786="","",INDEX(OpenMeteoAPI[RelativeHumidityPct],ROWS($H$2:H3786))/100)</f>
        <v>0.35</v>
      </c>
      <c r="I3786" s="4" cm="1">
        <f t="array" ref="I3786">IF($A3786="","",INDEX(OpenMeteoAPI[PrecipitationProbabilityPct],ROWS($I$2:I3786))/100)</f>
        <v>7.0000000000000007E-2</v>
      </c>
      <c r="J3786" s="3" cm="1">
        <f t="array" ref="J3786">IF($A3786="","",INDEX(OpenMeteoAPI[PrecipitationMM],ROWS($J$2:J3786)))</f>
        <v>0</v>
      </c>
      <c r="K3786" cm="1">
        <f t="array" ref="K3786">IF($A3786="","",INDEX(OpenMeteoAPI[WeatherCode],ROWS($K$2:K3786)))</f>
        <v>0</v>
      </c>
      <c r="L3786" s="3" cm="1">
        <f t="array" ref="L3786">IF($A3786="","",INDEX(OpenMeteoAPI[WindSpeedKMH],ROWS($L$2:L3786)))</f>
        <v>8.3000000000000007</v>
      </c>
    </row>
    <row r="3787" spans="1:12">
      <c r="A3787" t="str" cm="1">
        <f t="array" ref="A3787">IFERROR(INDEX(OpenMeteoAPI[City],ROWS($A$2:A3787))&amp;", "&amp;INDEX(OpenMeteoAPI[CountryCode],ROWS($A$2:A3787)),"")</f>
        <v>Oslo, NO</v>
      </c>
      <c r="B3787" t="str" cm="1">
        <f t="array" ref="B3787">IF($A3787="","",INDEX(OpenMeteoAPI[LocationID],ROWS($B$2:B3787)))</f>
        <v>NO-OSL</v>
      </c>
      <c r="C3787" s="5" cm="1">
        <f t="array" ref="C3787">IF($A3787="","",INDEX(OpenMeteoAPI[ForecastDateTime],ROWS($C$2:C3787)))</f>
        <v>46217.708333333336</v>
      </c>
      <c r="D3787" t="str">
        <f t="shared" si="59"/>
        <v>5PM</v>
      </c>
      <c r="E3787" t="str" cm="1">
        <f t="array" ref="E3787">IF($K3787="","",_xlfn.IFS($K3787=0,_xlfn.UNICHAR(9728),$K3787&lt;=3,_xlfn.UNICHAR(9729),OR($K3787=45,$K3787=48),"~",AND($K3787&gt;=51,$K3787&lt;=67),_xlfn.UNICHAR(9748),AND($K3787&gt;=71,$K3787&lt;=77),_xlfn.UNICHAR(10052),AND($K3787&gt;=80,$K3787&lt;=82),_xlfn.UNICHAR(9748),AND($K3787&gt;=95,$K3787&lt;=99),_xlfn.UNICHAR(9889),TRUE,_xlfn.UNICHAR(9729)))</f>
        <v>☀</v>
      </c>
      <c r="F3787" t="str" cm="1">
        <f t="array" ref="F3787">IF($K3787="","",_xlfn.IFS($K3787=0,"Clear",$K3787&lt;=3,"Partly Cloudy",OR($K3787=45,$K3787=48),"Fog",AND($K3787&gt;=51,$K3787&lt;=67),"Drizzle",AND($K3787&gt;=71,$K3787&lt;=77),"Snow",AND($K3787&gt;=80,$K3787&lt;=82),"Rain Showers",AND($K3787&gt;=95,$K3787&lt;=99),"Thunderstorm",TRUE,"Cloudy"))</f>
        <v>Clear</v>
      </c>
      <c r="G3787" s="3" cm="1">
        <f t="array" ref="G3787">IF($A3787="","",INDEX(OpenMeteoAPI[TemperatureC],ROWS($G$2:G3787)))</f>
        <v>28.1</v>
      </c>
      <c r="H3787" s="4" cm="1">
        <f t="array" ref="H3787">IF($A3787="","",INDEX(OpenMeteoAPI[RelativeHumidityPct],ROWS($H$2:H3787))/100)</f>
        <v>0.33</v>
      </c>
      <c r="I3787" s="4" cm="1">
        <f t="array" ref="I3787">IF($A3787="","",INDEX(OpenMeteoAPI[PrecipitationProbabilityPct],ROWS($I$2:I3787))/100)</f>
        <v>0.06</v>
      </c>
      <c r="J3787" s="3" cm="1">
        <f t="array" ref="J3787">IF($A3787="","",INDEX(OpenMeteoAPI[PrecipitationMM],ROWS($J$2:J3787)))</f>
        <v>0</v>
      </c>
      <c r="K3787" cm="1">
        <f t="array" ref="K3787">IF($A3787="","",INDEX(OpenMeteoAPI[WeatherCode],ROWS($K$2:K3787)))</f>
        <v>0</v>
      </c>
      <c r="L3787" s="3" cm="1">
        <f t="array" ref="L3787">IF($A3787="","",INDEX(OpenMeteoAPI[WindSpeedKMH],ROWS($L$2:L3787)))</f>
        <v>8.4</v>
      </c>
    </row>
    <row r="3788" spans="1:12">
      <c r="A3788" t="str" cm="1">
        <f t="array" ref="A3788">IFERROR(INDEX(OpenMeteoAPI[City],ROWS($A$2:A3788))&amp;", "&amp;INDEX(OpenMeteoAPI[CountryCode],ROWS($A$2:A3788)),"")</f>
        <v>Oslo, NO</v>
      </c>
      <c r="B3788" t="str" cm="1">
        <f t="array" ref="B3788">IF($A3788="","",INDEX(OpenMeteoAPI[LocationID],ROWS($B$2:B3788)))</f>
        <v>NO-OSL</v>
      </c>
      <c r="C3788" s="5" cm="1">
        <f t="array" ref="C3788">IF($A3788="","",INDEX(OpenMeteoAPI[ForecastDateTime],ROWS($C$2:C3788)))</f>
        <v>46217.75</v>
      </c>
      <c r="D3788" t="str">
        <f t="shared" si="59"/>
        <v>6PM</v>
      </c>
      <c r="E3788" t="str" cm="1">
        <f t="array" ref="E3788">IF($K3788="","",_xlfn.IFS($K3788=0,_xlfn.UNICHAR(9728),$K3788&lt;=3,_xlfn.UNICHAR(9729),OR($K3788=45,$K3788=48),"~",AND($K3788&gt;=51,$K3788&lt;=67),_xlfn.UNICHAR(9748),AND($K3788&gt;=71,$K3788&lt;=77),_xlfn.UNICHAR(10052),AND($K3788&gt;=80,$K3788&lt;=82),_xlfn.UNICHAR(9748),AND($K3788&gt;=95,$K3788&lt;=99),_xlfn.UNICHAR(9889),TRUE,_xlfn.UNICHAR(9729)))</f>
        <v>☀</v>
      </c>
      <c r="F3788" t="str" cm="1">
        <f t="array" ref="F3788">IF($K3788="","",_xlfn.IFS($K3788=0,"Clear",$K3788&lt;=3,"Partly Cloudy",OR($K3788=45,$K3788=48),"Fog",AND($K3788&gt;=51,$K3788&lt;=67),"Drizzle",AND($K3788&gt;=71,$K3788&lt;=77),"Snow",AND($K3788&gt;=80,$K3788&lt;=82),"Rain Showers",AND($K3788&gt;=95,$K3788&lt;=99),"Thunderstorm",TRUE,"Cloudy"))</f>
        <v>Clear</v>
      </c>
      <c r="G3788" s="3" cm="1">
        <f t="array" ref="G3788">IF($A3788="","",INDEX(OpenMeteoAPI[TemperatureC],ROWS($G$2:G3788)))</f>
        <v>28.1</v>
      </c>
      <c r="H3788" s="4" cm="1">
        <f t="array" ref="H3788">IF($A3788="","",INDEX(OpenMeteoAPI[RelativeHumidityPct],ROWS($H$2:H3788))/100)</f>
        <v>0.33</v>
      </c>
      <c r="I3788" s="4" cm="1">
        <f t="array" ref="I3788">IF($A3788="","",INDEX(OpenMeteoAPI[PrecipitationProbabilityPct],ROWS($I$2:I3788))/100)</f>
        <v>0.05</v>
      </c>
      <c r="J3788" s="3" cm="1">
        <f t="array" ref="J3788">IF($A3788="","",INDEX(OpenMeteoAPI[PrecipitationMM],ROWS($J$2:J3788)))</f>
        <v>0</v>
      </c>
      <c r="K3788" cm="1">
        <f t="array" ref="K3788">IF($A3788="","",INDEX(OpenMeteoAPI[WeatherCode],ROWS($K$2:K3788)))</f>
        <v>0</v>
      </c>
      <c r="L3788" s="3" cm="1">
        <f t="array" ref="L3788">IF($A3788="","",INDEX(OpenMeteoAPI[WindSpeedKMH],ROWS($L$2:L3788)))</f>
        <v>8.5</v>
      </c>
    </row>
    <row r="3789" spans="1:12">
      <c r="A3789" t="str" cm="1">
        <f t="array" ref="A3789">IFERROR(INDEX(OpenMeteoAPI[City],ROWS($A$2:A3789))&amp;", "&amp;INDEX(OpenMeteoAPI[CountryCode],ROWS($A$2:A3789)),"")</f>
        <v>Oslo, NO</v>
      </c>
      <c r="B3789" t="str" cm="1">
        <f t="array" ref="B3789">IF($A3789="","",INDEX(OpenMeteoAPI[LocationID],ROWS($B$2:B3789)))</f>
        <v>NO-OSL</v>
      </c>
      <c r="C3789" s="5" cm="1">
        <f t="array" ref="C3789">IF($A3789="","",INDEX(OpenMeteoAPI[ForecastDateTime],ROWS($C$2:C3789)))</f>
        <v>46217.791666666664</v>
      </c>
      <c r="D3789" t="str">
        <f t="shared" si="59"/>
        <v>7PM</v>
      </c>
      <c r="E3789" t="str" cm="1">
        <f t="array" ref="E3789">IF($K3789="","",_xlfn.IFS($K3789=0,_xlfn.UNICHAR(9728),$K3789&lt;=3,_xlfn.UNICHAR(9729),OR($K3789=45,$K3789=48),"~",AND($K3789&gt;=51,$K3789&lt;=67),_xlfn.UNICHAR(9748),AND($K3789&gt;=71,$K3789&lt;=77),_xlfn.UNICHAR(10052),AND($K3789&gt;=80,$K3789&lt;=82),_xlfn.UNICHAR(9748),AND($K3789&gt;=95,$K3789&lt;=99),_xlfn.UNICHAR(9889),TRUE,_xlfn.UNICHAR(9729)))</f>
        <v>☀</v>
      </c>
      <c r="F3789" t="str" cm="1">
        <f t="array" ref="F3789">IF($K3789="","",_xlfn.IFS($K3789=0,"Clear",$K3789&lt;=3,"Partly Cloudy",OR($K3789=45,$K3789=48),"Fog",AND($K3789&gt;=51,$K3789&lt;=67),"Drizzle",AND($K3789&gt;=71,$K3789&lt;=77),"Snow",AND($K3789&gt;=80,$K3789&lt;=82),"Rain Showers",AND($K3789&gt;=95,$K3789&lt;=99),"Thunderstorm",TRUE,"Cloudy"))</f>
        <v>Clear</v>
      </c>
      <c r="G3789" s="3" cm="1">
        <f t="array" ref="G3789">IF($A3789="","",INDEX(OpenMeteoAPI[TemperatureC],ROWS($G$2:G3789)))</f>
        <v>27.9</v>
      </c>
      <c r="H3789" s="4" cm="1">
        <f t="array" ref="H3789">IF($A3789="","",INDEX(OpenMeteoAPI[RelativeHumidityPct],ROWS($H$2:H3789))/100)</f>
        <v>0.33</v>
      </c>
      <c r="I3789" s="4" cm="1">
        <f t="array" ref="I3789">IF($A3789="","",INDEX(OpenMeteoAPI[PrecipitationProbabilityPct],ROWS($I$2:I3789))/100)</f>
        <v>0.05</v>
      </c>
      <c r="J3789" s="3" cm="1">
        <f t="array" ref="J3789">IF($A3789="","",INDEX(OpenMeteoAPI[PrecipitationMM],ROWS($J$2:J3789)))</f>
        <v>0</v>
      </c>
      <c r="K3789" cm="1">
        <f t="array" ref="K3789">IF($A3789="","",INDEX(OpenMeteoAPI[WeatherCode],ROWS($K$2:K3789)))</f>
        <v>0</v>
      </c>
      <c r="L3789" s="3" cm="1">
        <f t="array" ref="L3789">IF($A3789="","",INDEX(OpenMeteoAPI[WindSpeedKMH],ROWS($L$2:L3789)))</f>
        <v>8.3000000000000007</v>
      </c>
    </row>
    <row r="3790" spans="1:12">
      <c r="A3790" t="str" cm="1">
        <f t="array" ref="A3790">IFERROR(INDEX(OpenMeteoAPI[City],ROWS($A$2:A3790))&amp;", "&amp;INDEX(OpenMeteoAPI[CountryCode],ROWS($A$2:A3790)),"")</f>
        <v>Oslo, NO</v>
      </c>
      <c r="B3790" t="str" cm="1">
        <f t="array" ref="B3790">IF($A3790="","",INDEX(OpenMeteoAPI[LocationID],ROWS($B$2:B3790)))</f>
        <v>NO-OSL</v>
      </c>
      <c r="C3790" s="5" cm="1">
        <f t="array" ref="C3790">IF($A3790="","",INDEX(OpenMeteoAPI[ForecastDateTime],ROWS($C$2:C3790)))</f>
        <v>46217.833333333336</v>
      </c>
      <c r="D3790" t="str">
        <f t="shared" si="59"/>
        <v>8PM</v>
      </c>
      <c r="E3790" t="str" cm="1">
        <f t="array" ref="E3790">IF($K3790="","",_xlfn.IFS($K3790=0,_xlfn.UNICHAR(9728),$K3790&lt;=3,_xlfn.UNICHAR(9729),OR($K3790=45,$K3790=48),"~",AND($K3790&gt;=51,$K3790&lt;=67),_xlfn.UNICHAR(9748),AND($K3790&gt;=71,$K3790&lt;=77),_xlfn.UNICHAR(10052),AND($K3790&gt;=80,$K3790&lt;=82),_xlfn.UNICHAR(9748),AND($K3790&gt;=95,$K3790&lt;=99),_xlfn.UNICHAR(9889),TRUE,_xlfn.UNICHAR(9729)))</f>
        <v>☀</v>
      </c>
      <c r="F3790" t="str" cm="1">
        <f t="array" ref="F3790">IF($K3790="","",_xlfn.IFS($K3790=0,"Clear",$K3790&lt;=3,"Partly Cloudy",OR($K3790=45,$K3790=48),"Fog",AND($K3790&gt;=51,$K3790&lt;=67),"Drizzle",AND($K3790&gt;=71,$K3790&lt;=77),"Snow",AND($K3790&gt;=80,$K3790&lt;=82),"Rain Showers",AND($K3790&gt;=95,$K3790&lt;=99),"Thunderstorm",TRUE,"Cloudy"))</f>
        <v>Clear</v>
      </c>
      <c r="G3790" s="3" cm="1">
        <f t="array" ref="G3790">IF($A3790="","",INDEX(OpenMeteoAPI[TemperatureC],ROWS($G$2:G3790)))</f>
        <v>27.5</v>
      </c>
      <c r="H3790" s="4" cm="1">
        <f t="array" ref="H3790">IF($A3790="","",INDEX(OpenMeteoAPI[RelativeHumidityPct],ROWS($H$2:H3790))/100)</f>
        <v>0.34</v>
      </c>
      <c r="I3790" s="4" cm="1">
        <f t="array" ref="I3790">IF($A3790="","",INDEX(OpenMeteoAPI[PrecipitationProbabilityPct],ROWS($I$2:I3790))/100)</f>
        <v>0.04</v>
      </c>
      <c r="J3790" s="3" cm="1">
        <f t="array" ref="J3790">IF($A3790="","",INDEX(OpenMeteoAPI[PrecipitationMM],ROWS($J$2:J3790)))</f>
        <v>0</v>
      </c>
      <c r="K3790" cm="1">
        <f t="array" ref="K3790">IF($A3790="","",INDEX(OpenMeteoAPI[WeatherCode],ROWS($K$2:K3790)))</f>
        <v>0</v>
      </c>
      <c r="L3790" s="3" cm="1">
        <f t="array" ref="L3790">IF($A3790="","",INDEX(OpenMeteoAPI[WindSpeedKMH],ROWS($L$2:L3790)))</f>
        <v>7.8</v>
      </c>
    </row>
    <row r="3791" spans="1:12">
      <c r="A3791" t="str" cm="1">
        <f t="array" ref="A3791">IFERROR(INDEX(OpenMeteoAPI[City],ROWS($A$2:A3791))&amp;", "&amp;INDEX(OpenMeteoAPI[CountryCode],ROWS($A$2:A3791)),"")</f>
        <v>Oslo, NO</v>
      </c>
      <c r="B3791" t="str" cm="1">
        <f t="array" ref="B3791">IF($A3791="","",INDEX(OpenMeteoAPI[LocationID],ROWS($B$2:B3791)))</f>
        <v>NO-OSL</v>
      </c>
      <c r="C3791" s="5" cm="1">
        <f t="array" ref="C3791">IF($A3791="","",INDEX(OpenMeteoAPI[ForecastDateTime],ROWS($C$2:C3791)))</f>
        <v>46217.875</v>
      </c>
      <c r="D3791" t="str">
        <f t="shared" si="59"/>
        <v>9PM</v>
      </c>
      <c r="E3791" t="str" cm="1">
        <f t="array" ref="E3791">IF($K3791="","",_xlfn.IFS($K3791=0,_xlfn.UNICHAR(9728),$K3791&lt;=3,_xlfn.UNICHAR(9729),OR($K3791=45,$K3791=48),"~",AND($K3791&gt;=51,$K3791&lt;=67),_xlfn.UNICHAR(9748),AND($K3791&gt;=71,$K3791&lt;=77),_xlfn.UNICHAR(10052),AND($K3791&gt;=80,$K3791&lt;=82),_xlfn.UNICHAR(9748),AND($K3791&gt;=95,$K3791&lt;=99),_xlfn.UNICHAR(9889),TRUE,_xlfn.UNICHAR(9729)))</f>
        <v>☀</v>
      </c>
      <c r="F3791" t="str" cm="1">
        <f t="array" ref="F3791">IF($K3791="","",_xlfn.IFS($K3791=0,"Clear",$K3791&lt;=3,"Partly Cloudy",OR($K3791=45,$K3791=48),"Fog",AND($K3791&gt;=51,$K3791&lt;=67),"Drizzle",AND($K3791&gt;=71,$K3791&lt;=77),"Snow",AND($K3791&gt;=80,$K3791&lt;=82),"Rain Showers",AND($K3791&gt;=95,$K3791&lt;=99),"Thunderstorm",TRUE,"Cloudy"))</f>
        <v>Clear</v>
      </c>
      <c r="G3791" s="3" cm="1">
        <f t="array" ref="G3791">IF($A3791="","",INDEX(OpenMeteoAPI[TemperatureC],ROWS($G$2:G3791)))</f>
        <v>26.6</v>
      </c>
      <c r="H3791" s="4" cm="1">
        <f t="array" ref="H3791">IF($A3791="","",INDEX(OpenMeteoAPI[RelativeHumidityPct],ROWS($H$2:H3791))/100)</f>
        <v>0.37</v>
      </c>
      <c r="I3791" s="4" cm="1">
        <f t="array" ref="I3791">IF($A3791="","",INDEX(OpenMeteoAPI[PrecipitationProbabilityPct],ROWS($I$2:I3791))/100)</f>
        <v>0.03</v>
      </c>
      <c r="J3791" s="3" cm="1">
        <f t="array" ref="J3791">IF($A3791="","",INDEX(OpenMeteoAPI[PrecipitationMM],ROWS($J$2:J3791)))</f>
        <v>0</v>
      </c>
      <c r="K3791" cm="1">
        <f t="array" ref="K3791">IF($A3791="","",INDEX(OpenMeteoAPI[WeatherCode],ROWS($K$2:K3791)))</f>
        <v>0</v>
      </c>
      <c r="L3791" s="3" cm="1">
        <f t="array" ref="L3791">IF($A3791="","",INDEX(OpenMeteoAPI[WindSpeedKMH],ROWS($L$2:L3791)))</f>
        <v>7</v>
      </c>
    </row>
    <row r="3792" spans="1:12">
      <c r="A3792" t="str" cm="1">
        <f t="array" ref="A3792">IFERROR(INDEX(OpenMeteoAPI[City],ROWS($A$2:A3792))&amp;", "&amp;INDEX(OpenMeteoAPI[CountryCode],ROWS($A$2:A3792)),"")</f>
        <v>Oslo, NO</v>
      </c>
      <c r="B3792" t="str" cm="1">
        <f t="array" ref="B3792">IF($A3792="","",INDEX(OpenMeteoAPI[LocationID],ROWS($B$2:B3792)))</f>
        <v>NO-OSL</v>
      </c>
      <c r="C3792" s="5" cm="1">
        <f t="array" ref="C3792">IF($A3792="","",INDEX(OpenMeteoAPI[ForecastDateTime],ROWS($C$2:C3792)))</f>
        <v>46217.916666666664</v>
      </c>
      <c r="D3792" t="str">
        <f t="shared" si="59"/>
        <v>10PM</v>
      </c>
      <c r="E3792" t="str" cm="1">
        <f t="array" ref="E3792">IF($K3792="","",_xlfn.IFS($K3792=0,_xlfn.UNICHAR(9728),$K3792&lt;=3,_xlfn.UNICHAR(9729),OR($K3792=45,$K3792=48),"~",AND($K3792&gt;=51,$K3792&lt;=67),_xlfn.UNICHAR(9748),AND($K3792&gt;=71,$K3792&lt;=77),_xlfn.UNICHAR(10052),AND($K3792&gt;=80,$K3792&lt;=82),_xlfn.UNICHAR(9748),AND($K3792&gt;=95,$K3792&lt;=99),_xlfn.UNICHAR(9889),TRUE,_xlfn.UNICHAR(9729)))</f>
        <v>☀</v>
      </c>
      <c r="F3792" t="str" cm="1">
        <f t="array" ref="F3792">IF($K3792="","",_xlfn.IFS($K3792=0,"Clear",$K3792&lt;=3,"Partly Cloudy",OR($K3792=45,$K3792=48),"Fog",AND($K3792&gt;=51,$K3792&lt;=67),"Drizzle",AND($K3792&gt;=71,$K3792&lt;=77),"Snow",AND($K3792&gt;=80,$K3792&lt;=82),"Rain Showers",AND($K3792&gt;=95,$K3792&lt;=99),"Thunderstorm",TRUE,"Cloudy"))</f>
        <v>Clear</v>
      </c>
      <c r="G3792" s="3" cm="1">
        <f t="array" ref="G3792">IF($A3792="","",INDEX(OpenMeteoAPI[TemperatureC],ROWS($G$2:G3792)))</f>
        <v>25.2</v>
      </c>
      <c r="H3792" s="4" cm="1">
        <f t="array" ref="H3792">IF($A3792="","",INDEX(OpenMeteoAPI[RelativeHumidityPct],ROWS($H$2:H3792))/100)</f>
        <v>0.42</v>
      </c>
      <c r="I3792" s="4" cm="1">
        <f t="array" ref="I3792">IF($A3792="","",INDEX(OpenMeteoAPI[PrecipitationProbabilityPct],ROWS($I$2:I3792))/100)</f>
        <v>0.03</v>
      </c>
      <c r="J3792" s="3" cm="1">
        <f t="array" ref="J3792">IF($A3792="","",INDEX(OpenMeteoAPI[PrecipitationMM],ROWS($J$2:J3792)))</f>
        <v>0</v>
      </c>
      <c r="K3792" cm="1">
        <f t="array" ref="K3792">IF($A3792="","",INDEX(OpenMeteoAPI[WeatherCode],ROWS($K$2:K3792)))</f>
        <v>0</v>
      </c>
      <c r="L3792" s="3" cm="1">
        <f t="array" ref="L3792">IF($A3792="","",INDEX(OpenMeteoAPI[WindSpeedKMH],ROWS($L$2:L3792)))</f>
        <v>5.7</v>
      </c>
    </row>
    <row r="3793" spans="1:12">
      <c r="A3793" t="str" cm="1">
        <f t="array" ref="A3793">IFERROR(INDEX(OpenMeteoAPI[City],ROWS($A$2:A3793))&amp;", "&amp;INDEX(OpenMeteoAPI[CountryCode],ROWS($A$2:A3793)),"")</f>
        <v>Oslo, NO</v>
      </c>
      <c r="B3793" t="str" cm="1">
        <f t="array" ref="B3793">IF($A3793="","",INDEX(OpenMeteoAPI[LocationID],ROWS($B$2:B3793)))</f>
        <v>NO-OSL</v>
      </c>
      <c r="C3793" s="5" cm="1">
        <f t="array" ref="C3793">IF($A3793="","",INDEX(OpenMeteoAPI[ForecastDateTime],ROWS($C$2:C3793)))</f>
        <v>46217.958333333336</v>
      </c>
      <c r="D3793" t="str">
        <f t="shared" si="59"/>
        <v>11PM</v>
      </c>
      <c r="E3793" t="str" cm="1">
        <f t="array" ref="E3793">IF($K3793="","",_xlfn.IFS($K3793=0,_xlfn.UNICHAR(9728),$K3793&lt;=3,_xlfn.UNICHAR(9729),OR($K3793=45,$K3793=48),"~",AND($K3793&gt;=51,$K3793&lt;=67),_xlfn.UNICHAR(9748),AND($K3793&gt;=71,$K3793&lt;=77),_xlfn.UNICHAR(10052),AND($K3793&gt;=80,$K3793&lt;=82),_xlfn.UNICHAR(9748),AND($K3793&gt;=95,$K3793&lt;=99),_xlfn.UNICHAR(9889),TRUE,_xlfn.UNICHAR(9729)))</f>
        <v>☀</v>
      </c>
      <c r="F3793" t="str" cm="1">
        <f t="array" ref="F3793">IF($K3793="","",_xlfn.IFS($K3793=0,"Clear",$K3793&lt;=3,"Partly Cloudy",OR($K3793=45,$K3793=48),"Fog",AND($K3793&gt;=51,$K3793&lt;=67),"Drizzle",AND($K3793&gt;=71,$K3793&lt;=77),"Snow",AND($K3793&gt;=80,$K3793&lt;=82),"Rain Showers",AND($K3793&gt;=95,$K3793&lt;=99),"Thunderstorm",TRUE,"Cloudy"))</f>
        <v>Clear</v>
      </c>
      <c r="G3793" s="3" cm="1">
        <f t="array" ref="G3793">IF($A3793="","",INDEX(OpenMeteoAPI[TemperatureC],ROWS($G$2:G3793)))</f>
        <v>23.7</v>
      </c>
      <c r="H3793" s="4" cm="1">
        <f t="array" ref="H3793">IF($A3793="","",INDEX(OpenMeteoAPI[RelativeHumidityPct],ROWS($H$2:H3793))/100)</f>
        <v>0.49</v>
      </c>
      <c r="I3793" s="4" cm="1">
        <f t="array" ref="I3793">IF($A3793="","",INDEX(OpenMeteoAPI[PrecipitationProbabilityPct],ROWS($I$2:I3793))/100)</f>
        <v>0.02</v>
      </c>
      <c r="J3793" s="3" cm="1">
        <f t="array" ref="J3793">IF($A3793="","",INDEX(OpenMeteoAPI[PrecipitationMM],ROWS($J$2:J3793)))</f>
        <v>0</v>
      </c>
      <c r="K3793" cm="1">
        <f t="array" ref="K3793">IF($A3793="","",INDEX(OpenMeteoAPI[WeatherCode],ROWS($K$2:K3793)))</f>
        <v>0</v>
      </c>
      <c r="L3793" s="3" cm="1">
        <f t="array" ref="L3793">IF($A3793="","",INDEX(OpenMeteoAPI[WindSpeedKMH],ROWS($L$2:L3793)))</f>
        <v>4.4000000000000004</v>
      </c>
    </row>
    <row r="3794" spans="1:12">
      <c r="A3794" t="str" cm="1">
        <f t="array" ref="A3794">IFERROR(INDEX(OpenMeteoAPI[City],ROWS($A$2:A3794))&amp;", "&amp;INDEX(OpenMeteoAPI[CountryCode],ROWS($A$2:A3794)),"")</f>
        <v>Oslo, NO</v>
      </c>
      <c r="B3794" t="str" cm="1">
        <f t="array" ref="B3794">IF($A3794="","",INDEX(OpenMeteoAPI[LocationID],ROWS($B$2:B3794)))</f>
        <v>NO-OSL</v>
      </c>
      <c r="C3794" s="5" cm="1">
        <f t="array" ref="C3794">IF($A3794="","",INDEX(OpenMeteoAPI[ForecastDateTime],ROWS($C$2:C3794)))</f>
        <v>46218</v>
      </c>
      <c r="D3794" t="str">
        <f t="shared" si="59"/>
        <v>12AM</v>
      </c>
      <c r="E3794" t="str" cm="1">
        <f t="array" ref="E3794">IF($K3794="","",_xlfn.IFS($K3794=0,_xlfn.UNICHAR(9728),$K3794&lt;=3,_xlfn.UNICHAR(9729),OR($K3794=45,$K3794=48),"~",AND($K3794&gt;=51,$K3794&lt;=67),_xlfn.UNICHAR(9748),AND($K3794&gt;=71,$K3794&lt;=77),_xlfn.UNICHAR(10052),AND($K3794&gt;=80,$K3794&lt;=82),_xlfn.UNICHAR(9748),AND($K3794&gt;=95,$K3794&lt;=99),_xlfn.UNICHAR(9889),TRUE,_xlfn.UNICHAR(9729)))</f>
        <v>☀</v>
      </c>
      <c r="F3794" t="str" cm="1">
        <f t="array" ref="F3794">IF($K3794="","",_xlfn.IFS($K3794=0,"Clear",$K3794&lt;=3,"Partly Cloudy",OR($K3794=45,$K3794=48),"Fog",AND($K3794&gt;=51,$K3794&lt;=67),"Drizzle",AND($K3794&gt;=71,$K3794&lt;=77),"Snow",AND($K3794&gt;=80,$K3794&lt;=82),"Rain Showers",AND($K3794&gt;=95,$K3794&lt;=99),"Thunderstorm",TRUE,"Cloudy"))</f>
        <v>Clear</v>
      </c>
      <c r="G3794" s="3" cm="1">
        <f t="array" ref="G3794">IF($A3794="","",INDEX(OpenMeteoAPI[TemperatureC],ROWS($G$2:G3794)))</f>
        <v>22.1</v>
      </c>
      <c r="H3794" s="4" cm="1">
        <f t="array" ref="H3794">IF($A3794="","",INDEX(OpenMeteoAPI[RelativeHumidityPct],ROWS($H$2:H3794))/100)</f>
        <v>0.57999999999999996</v>
      </c>
      <c r="I3794" s="4" cm="1">
        <f t="array" ref="I3794">IF($A3794="","",INDEX(OpenMeteoAPI[PrecipitationProbabilityPct],ROWS($I$2:I3794))/100)</f>
        <v>0.01</v>
      </c>
      <c r="J3794" s="3" cm="1">
        <f t="array" ref="J3794">IF($A3794="","",INDEX(OpenMeteoAPI[PrecipitationMM],ROWS($J$2:J3794)))</f>
        <v>0</v>
      </c>
      <c r="K3794" cm="1">
        <f t="array" ref="K3794">IF($A3794="","",INDEX(OpenMeteoAPI[WeatherCode],ROWS($K$2:K3794)))</f>
        <v>0</v>
      </c>
      <c r="L3794" s="3" cm="1">
        <f t="array" ref="L3794">IF($A3794="","",INDEX(OpenMeteoAPI[WindSpeedKMH],ROWS($L$2:L3794)))</f>
        <v>3.5</v>
      </c>
    </row>
    <row r="3795" spans="1:12">
      <c r="A3795" t="str" cm="1">
        <f t="array" ref="A3795">IFERROR(INDEX(OpenMeteoAPI[City],ROWS($A$2:A3795))&amp;", "&amp;INDEX(OpenMeteoAPI[CountryCode],ROWS($A$2:A3795)),"")</f>
        <v>Oslo, NO</v>
      </c>
      <c r="B3795" t="str" cm="1">
        <f t="array" ref="B3795">IF($A3795="","",INDEX(OpenMeteoAPI[LocationID],ROWS($B$2:B3795)))</f>
        <v>NO-OSL</v>
      </c>
      <c r="C3795" s="5" cm="1">
        <f t="array" ref="C3795">IF($A3795="","",INDEX(OpenMeteoAPI[ForecastDateTime],ROWS($C$2:C3795)))</f>
        <v>46218.041666666664</v>
      </c>
      <c r="D3795" t="str">
        <f t="shared" si="59"/>
        <v>1AM</v>
      </c>
      <c r="E3795" t="str" cm="1">
        <f t="array" ref="E3795">IF($K3795="","",_xlfn.IFS($K3795=0,_xlfn.UNICHAR(9728),$K3795&lt;=3,_xlfn.UNICHAR(9729),OR($K3795=45,$K3795=48),"~",AND($K3795&gt;=51,$K3795&lt;=67),_xlfn.UNICHAR(9748),AND($K3795&gt;=71,$K3795&lt;=77),_xlfn.UNICHAR(10052),AND($K3795&gt;=80,$K3795&lt;=82),_xlfn.UNICHAR(9748),AND($K3795&gt;=95,$K3795&lt;=99),_xlfn.UNICHAR(9889),TRUE,_xlfn.UNICHAR(9729)))</f>
        <v>☀</v>
      </c>
      <c r="F3795" t="str" cm="1">
        <f t="array" ref="F3795">IF($K3795="","",_xlfn.IFS($K3795=0,"Clear",$K3795&lt;=3,"Partly Cloudy",OR($K3795=45,$K3795=48),"Fog",AND($K3795&gt;=51,$K3795&lt;=67),"Drizzle",AND($K3795&gt;=71,$K3795&lt;=77),"Snow",AND($K3795&gt;=80,$K3795&lt;=82),"Rain Showers",AND($K3795&gt;=95,$K3795&lt;=99),"Thunderstorm",TRUE,"Cloudy"))</f>
        <v>Clear</v>
      </c>
      <c r="G3795" s="3" cm="1">
        <f t="array" ref="G3795">IF($A3795="","",INDEX(OpenMeteoAPI[TemperatureC],ROWS($G$2:G3795)))</f>
        <v>20.8</v>
      </c>
      <c r="H3795" s="4" cm="1">
        <f t="array" ref="H3795">IF($A3795="","",INDEX(OpenMeteoAPI[RelativeHumidityPct],ROWS($H$2:H3795))/100)</f>
        <v>0.66</v>
      </c>
      <c r="I3795" s="4" cm="1">
        <f t="array" ref="I3795">IF($A3795="","",INDEX(OpenMeteoAPI[PrecipitationProbabilityPct],ROWS($I$2:I3795))/100)</f>
        <v>0</v>
      </c>
      <c r="J3795" s="3" cm="1">
        <f t="array" ref="J3795">IF($A3795="","",INDEX(OpenMeteoAPI[PrecipitationMM],ROWS($J$2:J3795)))</f>
        <v>0</v>
      </c>
      <c r="K3795" cm="1">
        <f t="array" ref="K3795">IF($A3795="","",INDEX(OpenMeteoAPI[WeatherCode],ROWS($K$2:K3795)))</f>
        <v>0</v>
      </c>
      <c r="L3795" s="3" cm="1">
        <f t="array" ref="L3795">IF($A3795="","",INDEX(OpenMeteoAPI[WindSpeedKMH],ROWS($L$2:L3795)))</f>
        <v>3.5</v>
      </c>
    </row>
    <row r="3796" spans="1:12">
      <c r="A3796" t="str" cm="1">
        <f t="array" ref="A3796">IFERROR(INDEX(OpenMeteoAPI[City],ROWS($A$2:A3796))&amp;", "&amp;INDEX(OpenMeteoAPI[CountryCode],ROWS($A$2:A3796)),"")</f>
        <v>Oslo, NO</v>
      </c>
      <c r="B3796" t="str" cm="1">
        <f t="array" ref="B3796">IF($A3796="","",INDEX(OpenMeteoAPI[LocationID],ROWS($B$2:B3796)))</f>
        <v>NO-OSL</v>
      </c>
      <c r="C3796" s="5" cm="1">
        <f t="array" ref="C3796">IF($A3796="","",INDEX(OpenMeteoAPI[ForecastDateTime],ROWS($C$2:C3796)))</f>
        <v>46218.083333333336</v>
      </c>
      <c r="D3796" t="str">
        <f t="shared" si="59"/>
        <v>2AM</v>
      </c>
      <c r="E3796" t="str" cm="1">
        <f t="array" ref="E3796">IF($K3796="","",_xlfn.IFS($K3796=0,_xlfn.UNICHAR(9728),$K3796&lt;=3,_xlfn.UNICHAR(9729),OR($K3796=45,$K3796=48),"~",AND($K3796&gt;=51,$K3796&lt;=67),_xlfn.UNICHAR(9748),AND($K3796&gt;=71,$K3796&lt;=77),_xlfn.UNICHAR(10052),AND($K3796&gt;=80,$K3796&lt;=82),_xlfn.UNICHAR(9748),AND($K3796&gt;=95,$K3796&lt;=99),_xlfn.UNICHAR(9889),TRUE,_xlfn.UNICHAR(9729)))</f>
        <v>☀</v>
      </c>
      <c r="F3796" t="str" cm="1">
        <f t="array" ref="F3796">IF($K3796="","",_xlfn.IFS($K3796=0,"Clear",$K3796&lt;=3,"Partly Cloudy",OR($K3796=45,$K3796=48),"Fog",AND($K3796&gt;=51,$K3796&lt;=67),"Drizzle",AND($K3796&gt;=71,$K3796&lt;=77),"Snow",AND($K3796&gt;=80,$K3796&lt;=82),"Rain Showers",AND($K3796&gt;=95,$K3796&lt;=99),"Thunderstorm",TRUE,"Cloudy"))</f>
        <v>Clear</v>
      </c>
      <c r="G3796" s="3" cm="1">
        <f t="array" ref="G3796">IF($A3796="","",INDEX(OpenMeteoAPI[TemperatureC],ROWS($G$2:G3796)))</f>
        <v>20</v>
      </c>
      <c r="H3796" s="4" cm="1">
        <f t="array" ref="H3796">IF($A3796="","",INDEX(OpenMeteoAPI[RelativeHumidityPct],ROWS($H$2:H3796))/100)</f>
        <v>0.72</v>
      </c>
      <c r="I3796" s="4" cm="1">
        <f t="array" ref="I3796">IF($A3796="","",INDEX(OpenMeteoAPI[PrecipitationProbabilityPct],ROWS($I$2:I3796))/100)</f>
        <v>0</v>
      </c>
      <c r="J3796" s="3" cm="1">
        <f t="array" ref="J3796">IF($A3796="","",INDEX(OpenMeteoAPI[PrecipitationMM],ROWS($J$2:J3796)))</f>
        <v>0</v>
      </c>
      <c r="K3796" cm="1">
        <f t="array" ref="K3796">IF($A3796="","",INDEX(OpenMeteoAPI[WeatherCode],ROWS($K$2:K3796)))</f>
        <v>0</v>
      </c>
      <c r="L3796" s="3" cm="1">
        <f t="array" ref="L3796">IF($A3796="","",INDEX(OpenMeteoAPI[WindSpeedKMH],ROWS($L$2:L3796)))</f>
        <v>3.6</v>
      </c>
    </row>
    <row r="3797" spans="1:12">
      <c r="A3797" t="str" cm="1">
        <f t="array" ref="A3797">IFERROR(INDEX(OpenMeteoAPI[City],ROWS($A$2:A3797))&amp;", "&amp;INDEX(OpenMeteoAPI[CountryCode],ROWS($A$2:A3797)),"")</f>
        <v>Oslo, NO</v>
      </c>
      <c r="B3797" t="str" cm="1">
        <f t="array" ref="B3797">IF($A3797="","",INDEX(OpenMeteoAPI[LocationID],ROWS($B$2:B3797)))</f>
        <v>NO-OSL</v>
      </c>
      <c r="C3797" s="5" cm="1">
        <f t="array" ref="C3797">IF($A3797="","",INDEX(OpenMeteoAPI[ForecastDateTime],ROWS($C$2:C3797)))</f>
        <v>46218.125</v>
      </c>
      <c r="D3797" t="str">
        <f t="shared" si="59"/>
        <v>3AM</v>
      </c>
      <c r="E3797" t="str" cm="1">
        <f t="array" ref="E3797">IF($K3797="","",_xlfn.IFS($K3797=0,_xlfn.UNICHAR(9728),$K3797&lt;=3,_xlfn.UNICHAR(9729),OR($K3797=45,$K3797=48),"~",AND($K3797&gt;=51,$K3797&lt;=67),_xlfn.UNICHAR(9748),AND($K3797&gt;=71,$K3797&lt;=77),_xlfn.UNICHAR(10052),AND($K3797&gt;=80,$K3797&lt;=82),_xlfn.UNICHAR(9748),AND($K3797&gt;=95,$K3797&lt;=99),_xlfn.UNICHAR(9889),TRUE,_xlfn.UNICHAR(9729)))</f>
        <v>☀</v>
      </c>
      <c r="F3797" t="str" cm="1">
        <f t="array" ref="F3797">IF($K3797="","",_xlfn.IFS($K3797=0,"Clear",$K3797&lt;=3,"Partly Cloudy",OR($K3797=45,$K3797=48),"Fog",AND($K3797&gt;=51,$K3797&lt;=67),"Drizzle",AND($K3797&gt;=71,$K3797&lt;=77),"Snow",AND($K3797&gt;=80,$K3797&lt;=82),"Rain Showers",AND($K3797&gt;=95,$K3797&lt;=99),"Thunderstorm",TRUE,"Cloudy"))</f>
        <v>Clear</v>
      </c>
      <c r="G3797" s="3" cm="1">
        <f t="array" ref="G3797">IF($A3797="","",INDEX(OpenMeteoAPI[TemperatureC],ROWS($G$2:G3797)))</f>
        <v>19.7</v>
      </c>
      <c r="H3797" s="4" cm="1">
        <f t="array" ref="H3797">IF($A3797="","",INDEX(OpenMeteoAPI[RelativeHumidityPct],ROWS($H$2:H3797))/100)</f>
        <v>0.75</v>
      </c>
      <c r="I3797" s="4" cm="1">
        <f t="array" ref="I3797">IF($A3797="","",INDEX(OpenMeteoAPI[PrecipitationProbabilityPct],ROWS($I$2:I3797))/100)</f>
        <v>0</v>
      </c>
      <c r="J3797" s="3" cm="1">
        <f t="array" ref="J3797">IF($A3797="","",INDEX(OpenMeteoAPI[PrecipitationMM],ROWS($J$2:J3797)))</f>
        <v>0</v>
      </c>
      <c r="K3797" cm="1">
        <f t="array" ref="K3797">IF($A3797="","",INDEX(OpenMeteoAPI[WeatherCode],ROWS($K$2:K3797)))</f>
        <v>0</v>
      </c>
      <c r="L3797" s="3" cm="1">
        <f t="array" ref="L3797">IF($A3797="","",INDEX(OpenMeteoAPI[WindSpeedKMH],ROWS($L$2:L3797)))</f>
        <v>3.5</v>
      </c>
    </row>
    <row r="3798" spans="1:12">
      <c r="A3798" t="str" cm="1">
        <f t="array" ref="A3798">IFERROR(INDEX(OpenMeteoAPI[City],ROWS($A$2:A3798))&amp;", "&amp;INDEX(OpenMeteoAPI[CountryCode],ROWS($A$2:A3798)),"")</f>
        <v>Oslo, NO</v>
      </c>
      <c r="B3798" t="str" cm="1">
        <f t="array" ref="B3798">IF($A3798="","",INDEX(OpenMeteoAPI[LocationID],ROWS($B$2:B3798)))</f>
        <v>NO-OSL</v>
      </c>
      <c r="C3798" s="5" cm="1">
        <f t="array" ref="C3798">IF($A3798="","",INDEX(OpenMeteoAPI[ForecastDateTime],ROWS($C$2:C3798)))</f>
        <v>46218.166666666664</v>
      </c>
      <c r="D3798" t="str">
        <f t="shared" si="59"/>
        <v>4AM</v>
      </c>
      <c r="E3798" t="str" cm="1">
        <f t="array" ref="E3798">IF($K3798="","",_xlfn.IFS($K3798=0,_xlfn.UNICHAR(9728),$K3798&lt;=3,_xlfn.UNICHAR(9729),OR($K3798=45,$K3798=48),"~",AND($K3798&gt;=51,$K3798&lt;=67),_xlfn.UNICHAR(9748),AND($K3798&gt;=71,$K3798&lt;=77),_xlfn.UNICHAR(10052),AND($K3798&gt;=80,$K3798&lt;=82),_xlfn.UNICHAR(9748),AND($K3798&gt;=95,$K3798&lt;=99),_xlfn.UNICHAR(9889),TRUE,_xlfn.UNICHAR(9729)))</f>
        <v>☁</v>
      </c>
      <c r="F3798" t="str" cm="1">
        <f t="array" ref="F3798">IF($K3798="","",_xlfn.IFS($K3798=0,"Clear",$K3798&lt;=3,"Partly Cloudy",OR($K3798=45,$K3798=48),"Fog",AND($K3798&gt;=51,$K3798&lt;=67),"Drizzle",AND($K3798&gt;=71,$K3798&lt;=77),"Snow",AND($K3798&gt;=80,$K3798&lt;=82),"Rain Showers",AND($K3798&gt;=95,$K3798&lt;=99),"Thunderstorm",TRUE,"Cloudy"))</f>
        <v>Partly Cloudy</v>
      </c>
      <c r="G3798" s="3" cm="1">
        <f t="array" ref="G3798">IF($A3798="","",INDEX(OpenMeteoAPI[TemperatureC],ROWS($G$2:G3798)))</f>
        <v>19.7</v>
      </c>
      <c r="H3798" s="4" cm="1">
        <f t="array" ref="H3798">IF($A3798="","",INDEX(OpenMeteoAPI[RelativeHumidityPct],ROWS($H$2:H3798))/100)</f>
        <v>0.77</v>
      </c>
      <c r="I3798" s="4" cm="1">
        <f t="array" ref="I3798">IF($A3798="","",INDEX(OpenMeteoAPI[PrecipitationProbabilityPct],ROWS($I$2:I3798))/100)</f>
        <v>0</v>
      </c>
      <c r="J3798" s="3" cm="1">
        <f t="array" ref="J3798">IF($A3798="","",INDEX(OpenMeteoAPI[PrecipitationMM],ROWS($J$2:J3798)))</f>
        <v>0</v>
      </c>
      <c r="K3798" cm="1">
        <f t="array" ref="K3798">IF($A3798="","",INDEX(OpenMeteoAPI[WeatherCode],ROWS($K$2:K3798)))</f>
        <v>1</v>
      </c>
      <c r="L3798" s="3" cm="1">
        <f t="array" ref="L3798">IF($A3798="","",INDEX(OpenMeteoAPI[WindSpeedKMH],ROWS($L$2:L3798)))</f>
        <v>3.3</v>
      </c>
    </row>
    <row r="3799" spans="1:12">
      <c r="A3799" t="str" cm="1">
        <f t="array" ref="A3799">IFERROR(INDEX(OpenMeteoAPI[City],ROWS($A$2:A3799))&amp;", "&amp;INDEX(OpenMeteoAPI[CountryCode],ROWS($A$2:A3799)),"")</f>
        <v>Oslo, NO</v>
      </c>
      <c r="B3799" t="str" cm="1">
        <f t="array" ref="B3799">IF($A3799="","",INDEX(OpenMeteoAPI[LocationID],ROWS($B$2:B3799)))</f>
        <v>NO-OSL</v>
      </c>
      <c r="C3799" s="5" cm="1">
        <f t="array" ref="C3799">IF($A3799="","",INDEX(OpenMeteoAPI[ForecastDateTime],ROWS($C$2:C3799)))</f>
        <v>46218.208333333336</v>
      </c>
      <c r="D3799" t="str">
        <f t="shared" si="59"/>
        <v>5AM</v>
      </c>
      <c r="E3799" t="str" cm="1">
        <f t="array" ref="E3799">IF($K3799="","",_xlfn.IFS($K3799=0,_xlfn.UNICHAR(9728),$K3799&lt;=3,_xlfn.UNICHAR(9729),OR($K3799=45,$K3799=48),"~",AND($K3799&gt;=51,$K3799&lt;=67),_xlfn.UNICHAR(9748),AND($K3799&gt;=71,$K3799&lt;=77),_xlfn.UNICHAR(10052),AND($K3799&gt;=80,$K3799&lt;=82),_xlfn.UNICHAR(9748),AND($K3799&gt;=95,$K3799&lt;=99),_xlfn.UNICHAR(9889),TRUE,_xlfn.UNICHAR(9729)))</f>
        <v>☁</v>
      </c>
      <c r="F3799" t="str" cm="1">
        <f t="array" ref="F3799">IF($K3799="","",_xlfn.IFS($K3799=0,"Clear",$K3799&lt;=3,"Partly Cloudy",OR($K3799=45,$K3799=48),"Fog",AND($K3799&gt;=51,$K3799&lt;=67),"Drizzle",AND($K3799&gt;=71,$K3799&lt;=77),"Snow",AND($K3799&gt;=80,$K3799&lt;=82),"Rain Showers",AND($K3799&gt;=95,$K3799&lt;=99),"Thunderstorm",TRUE,"Cloudy"))</f>
        <v>Partly Cloudy</v>
      </c>
      <c r="G3799" s="3" cm="1">
        <f t="array" ref="G3799">IF($A3799="","",INDEX(OpenMeteoAPI[TemperatureC],ROWS($G$2:G3799)))</f>
        <v>20</v>
      </c>
      <c r="H3799" s="4" cm="1">
        <f t="array" ref="H3799">IF($A3799="","",INDEX(OpenMeteoAPI[RelativeHumidityPct],ROWS($H$2:H3799))/100)</f>
        <v>0.77</v>
      </c>
      <c r="I3799" s="4" cm="1">
        <f t="array" ref="I3799">IF($A3799="","",INDEX(OpenMeteoAPI[PrecipitationProbabilityPct],ROWS($I$2:I3799))/100)</f>
        <v>0.01</v>
      </c>
      <c r="J3799" s="3" cm="1">
        <f t="array" ref="J3799">IF($A3799="","",INDEX(OpenMeteoAPI[PrecipitationMM],ROWS($J$2:J3799)))</f>
        <v>0</v>
      </c>
      <c r="K3799" cm="1">
        <f t="array" ref="K3799">IF($A3799="","",INDEX(OpenMeteoAPI[WeatherCode],ROWS($K$2:K3799)))</f>
        <v>1</v>
      </c>
      <c r="L3799" s="3" cm="1">
        <f t="array" ref="L3799">IF($A3799="","",INDEX(OpenMeteoAPI[WindSpeedKMH],ROWS($L$2:L3799)))</f>
        <v>2.9</v>
      </c>
    </row>
    <row r="3800" spans="1:12">
      <c r="A3800" t="str" cm="1">
        <f t="array" ref="A3800">IFERROR(INDEX(OpenMeteoAPI[City],ROWS($A$2:A3800))&amp;", "&amp;INDEX(OpenMeteoAPI[CountryCode],ROWS($A$2:A3800)),"")</f>
        <v>Oslo, NO</v>
      </c>
      <c r="B3800" t="str" cm="1">
        <f t="array" ref="B3800">IF($A3800="","",INDEX(OpenMeteoAPI[LocationID],ROWS($B$2:B3800)))</f>
        <v>NO-OSL</v>
      </c>
      <c r="C3800" s="5" cm="1">
        <f t="array" ref="C3800">IF($A3800="","",INDEX(OpenMeteoAPI[ForecastDateTime],ROWS($C$2:C3800)))</f>
        <v>46218.25</v>
      </c>
      <c r="D3800" t="str">
        <f t="shared" si="59"/>
        <v>6AM</v>
      </c>
      <c r="E3800" t="str" cm="1">
        <f t="array" ref="E3800">IF($K3800="","",_xlfn.IFS($K3800=0,_xlfn.UNICHAR(9728),$K3800&lt;=3,_xlfn.UNICHAR(9729),OR($K3800=45,$K3800=48),"~",AND($K3800&gt;=51,$K3800&lt;=67),_xlfn.UNICHAR(9748),AND($K3800&gt;=71,$K3800&lt;=77),_xlfn.UNICHAR(10052),AND($K3800&gt;=80,$K3800&lt;=82),_xlfn.UNICHAR(9748),AND($K3800&gt;=95,$K3800&lt;=99),_xlfn.UNICHAR(9889),TRUE,_xlfn.UNICHAR(9729)))</f>
        <v>☁</v>
      </c>
      <c r="F3800" t="str" cm="1">
        <f t="array" ref="F3800">IF($K3800="","",_xlfn.IFS($K3800=0,"Clear",$K3800&lt;=3,"Partly Cloudy",OR($K3800=45,$K3800=48),"Fog",AND($K3800&gt;=51,$K3800&lt;=67),"Drizzle",AND($K3800&gt;=71,$K3800&lt;=77),"Snow",AND($K3800&gt;=80,$K3800&lt;=82),"Rain Showers",AND($K3800&gt;=95,$K3800&lt;=99),"Thunderstorm",TRUE,"Cloudy"))</f>
        <v>Partly Cloudy</v>
      </c>
      <c r="G3800" s="3" cm="1">
        <f t="array" ref="G3800">IF($A3800="","",INDEX(OpenMeteoAPI[TemperatureC],ROWS($G$2:G3800)))</f>
        <v>20.399999999999999</v>
      </c>
      <c r="H3800" s="4" cm="1">
        <f t="array" ref="H3800">IF($A3800="","",INDEX(OpenMeteoAPI[RelativeHumidityPct],ROWS($H$2:H3800))/100)</f>
        <v>0.75</v>
      </c>
      <c r="I3800" s="4" cm="1">
        <f t="array" ref="I3800">IF($A3800="","",INDEX(OpenMeteoAPI[PrecipitationProbabilityPct],ROWS($I$2:I3800))/100)</f>
        <v>0.02</v>
      </c>
      <c r="J3800" s="3" cm="1">
        <f t="array" ref="J3800">IF($A3800="","",INDEX(OpenMeteoAPI[PrecipitationMM],ROWS($J$2:J3800)))</f>
        <v>0</v>
      </c>
      <c r="K3800" cm="1">
        <f t="array" ref="K3800">IF($A3800="","",INDEX(OpenMeteoAPI[WeatherCode],ROWS($K$2:K3800)))</f>
        <v>2</v>
      </c>
      <c r="L3800" s="3" cm="1">
        <f t="array" ref="L3800">IF($A3800="","",INDEX(OpenMeteoAPI[WindSpeedKMH],ROWS($L$2:L3800)))</f>
        <v>2.2999999999999998</v>
      </c>
    </row>
    <row r="3801" spans="1:12">
      <c r="A3801" t="str" cm="1">
        <f t="array" ref="A3801">IFERROR(INDEX(OpenMeteoAPI[City],ROWS($A$2:A3801))&amp;", "&amp;INDEX(OpenMeteoAPI[CountryCode],ROWS($A$2:A3801)),"")</f>
        <v>Oslo, NO</v>
      </c>
      <c r="B3801" t="str" cm="1">
        <f t="array" ref="B3801">IF($A3801="","",INDEX(OpenMeteoAPI[LocationID],ROWS($B$2:B3801)))</f>
        <v>NO-OSL</v>
      </c>
      <c r="C3801" s="5" cm="1">
        <f t="array" ref="C3801">IF($A3801="","",INDEX(OpenMeteoAPI[ForecastDateTime],ROWS($C$2:C3801)))</f>
        <v>46218.291666666664</v>
      </c>
      <c r="D3801" t="str">
        <f t="shared" si="59"/>
        <v>7AM</v>
      </c>
      <c r="E3801" t="str" cm="1">
        <f t="array" ref="E3801">IF($K3801="","",_xlfn.IFS($K3801=0,_xlfn.UNICHAR(9728),$K3801&lt;=3,_xlfn.UNICHAR(9729),OR($K3801=45,$K3801=48),"~",AND($K3801&gt;=51,$K3801&lt;=67),_xlfn.UNICHAR(9748),AND($K3801&gt;=71,$K3801&lt;=77),_xlfn.UNICHAR(10052),AND($K3801&gt;=80,$K3801&lt;=82),_xlfn.UNICHAR(9748),AND($K3801&gt;=95,$K3801&lt;=99),_xlfn.UNICHAR(9889),TRUE,_xlfn.UNICHAR(9729)))</f>
        <v>☁</v>
      </c>
      <c r="F3801" t="str" cm="1">
        <f t="array" ref="F3801">IF($K3801="","",_xlfn.IFS($K3801=0,"Clear",$K3801&lt;=3,"Partly Cloudy",OR($K3801=45,$K3801=48),"Fog",AND($K3801&gt;=51,$K3801&lt;=67),"Drizzle",AND($K3801&gt;=71,$K3801&lt;=77),"Snow",AND($K3801&gt;=80,$K3801&lt;=82),"Rain Showers",AND($K3801&gt;=95,$K3801&lt;=99),"Thunderstorm",TRUE,"Cloudy"))</f>
        <v>Partly Cloudy</v>
      </c>
      <c r="G3801" s="3" cm="1">
        <f t="array" ref="G3801">IF($A3801="","",INDEX(OpenMeteoAPI[TemperatureC],ROWS($G$2:G3801)))</f>
        <v>21</v>
      </c>
      <c r="H3801" s="4" cm="1">
        <f t="array" ref="H3801">IF($A3801="","",INDEX(OpenMeteoAPI[RelativeHumidityPct],ROWS($H$2:H3801))/100)</f>
        <v>0.73</v>
      </c>
      <c r="I3801" s="4" cm="1">
        <f t="array" ref="I3801">IF($A3801="","",INDEX(OpenMeteoAPI[PrecipitationProbabilityPct],ROWS($I$2:I3801))/100)</f>
        <v>0.03</v>
      </c>
      <c r="J3801" s="3" cm="1">
        <f t="array" ref="J3801">IF($A3801="","",INDEX(OpenMeteoAPI[PrecipitationMM],ROWS($J$2:J3801)))</f>
        <v>0</v>
      </c>
      <c r="K3801" cm="1">
        <f t="array" ref="K3801">IF($A3801="","",INDEX(OpenMeteoAPI[WeatherCode],ROWS($K$2:K3801)))</f>
        <v>3</v>
      </c>
      <c r="L3801" s="3" cm="1">
        <f t="array" ref="L3801">IF($A3801="","",INDEX(OpenMeteoAPI[WindSpeedKMH],ROWS($L$2:L3801)))</f>
        <v>1.7</v>
      </c>
    </row>
    <row r="3802" spans="1:12">
      <c r="A3802" t="str" cm="1">
        <f t="array" ref="A3802">IFERROR(INDEX(OpenMeteoAPI[City],ROWS($A$2:A3802))&amp;", "&amp;INDEX(OpenMeteoAPI[CountryCode],ROWS($A$2:A3802)),"")</f>
        <v>Oslo, NO</v>
      </c>
      <c r="B3802" t="str" cm="1">
        <f t="array" ref="B3802">IF($A3802="","",INDEX(OpenMeteoAPI[LocationID],ROWS($B$2:B3802)))</f>
        <v>NO-OSL</v>
      </c>
      <c r="C3802" s="5" cm="1">
        <f t="array" ref="C3802">IF($A3802="","",INDEX(OpenMeteoAPI[ForecastDateTime],ROWS($C$2:C3802)))</f>
        <v>46218.333333333336</v>
      </c>
      <c r="D3802" t="str">
        <f t="shared" si="59"/>
        <v>8AM</v>
      </c>
      <c r="E3802" t="str" cm="1">
        <f t="array" ref="E3802">IF($K3802="","",_xlfn.IFS($K3802=0,_xlfn.UNICHAR(9728),$K3802&lt;=3,_xlfn.UNICHAR(9729),OR($K3802=45,$K3802=48),"~",AND($K3802&gt;=51,$K3802&lt;=67),_xlfn.UNICHAR(9748),AND($K3802&gt;=71,$K3802&lt;=77),_xlfn.UNICHAR(10052),AND($K3802&gt;=80,$K3802&lt;=82),_xlfn.UNICHAR(9748),AND($K3802&gt;=95,$K3802&lt;=99),_xlfn.UNICHAR(9889),TRUE,_xlfn.UNICHAR(9729)))</f>
        <v>☁</v>
      </c>
      <c r="F3802" t="str" cm="1">
        <f t="array" ref="F3802">IF($K3802="","",_xlfn.IFS($K3802=0,"Clear",$K3802&lt;=3,"Partly Cloudy",OR($K3802=45,$K3802=48),"Fog",AND($K3802&gt;=51,$K3802&lt;=67),"Drizzle",AND($K3802&gt;=71,$K3802&lt;=77),"Snow",AND($K3802&gt;=80,$K3802&lt;=82),"Rain Showers",AND($K3802&gt;=95,$K3802&lt;=99),"Thunderstorm",TRUE,"Cloudy"))</f>
        <v>Partly Cloudy</v>
      </c>
      <c r="G3802" s="3" cm="1">
        <f t="array" ref="G3802">IF($A3802="","",INDEX(OpenMeteoAPI[TemperatureC],ROWS($G$2:G3802)))</f>
        <v>21.6</v>
      </c>
      <c r="H3802" s="4" cm="1">
        <f t="array" ref="H3802">IF($A3802="","",INDEX(OpenMeteoAPI[RelativeHumidityPct],ROWS($H$2:H3802))/100)</f>
        <v>0.7</v>
      </c>
      <c r="I3802" s="4" cm="1">
        <f t="array" ref="I3802">IF($A3802="","",INDEX(OpenMeteoAPI[PrecipitationProbabilityPct],ROWS($I$2:I3802))/100)</f>
        <v>0.04</v>
      </c>
      <c r="J3802" s="3" cm="1">
        <f t="array" ref="J3802">IF($A3802="","",INDEX(OpenMeteoAPI[PrecipitationMM],ROWS($J$2:J3802)))</f>
        <v>0</v>
      </c>
      <c r="K3802" cm="1">
        <f t="array" ref="K3802">IF($A3802="","",INDEX(OpenMeteoAPI[WeatherCode],ROWS($K$2:K3802)))</f>
        <v>3</v>
      </c>
      <c r="L3802" s="3" cm="1">
        <f t="array" ref="L3802">IF($A3802="","",INDEX(OpenMeteoAPI[WindSpeedKMH],ROWS($L$2:L3802)))</f>
        <v>0.9</v>
      </c>
    </row>
    <row r="3803" spans="1:12">
      <c r="A3803" t="str" cm="1">
        <f t="array" ref="A3803">IFERROR(INDEX(OpenMeteoAPI[City],ROWS($A$2:A3803))&amp;", "&amp;INDEX(OpenMeteoAPI[CountryCode],ROWS($A$2:A3803)),"")</f>
        <v>Oslo, NO</v>
      </c>
      <c r="B3803" t="str" cm="1">
        <f t="array" ref="B3803">IF($A3803="","",INDEX(OpenMeteoAPI[LocationID],ROWS($B$2:B3803)))</f>
        <v>NO-OSL</v>
      </c>
      <c r="C3803" s="5" cm="1">
        <f t="array" ref="C3803">IF($A3803="","",INDEX(OpenMeteoAPI[ForecastDateTime],ROWS($C$2:C3803)))</f>
        <v>46218.375</v>
      </c>
      <c r="D3803" t="str">
        <f t="shared" si="59"/>
        <v>9AM</v>
      </c>
      <c r="E3803" t="str" cm="1">
        <f t="array" ref="E3803">IF($K3803="","",_xlfn.IFS($K3803=0,_xlfn.UNICHAR(9728),$K3803&lt;=3,_xlfn.UNICHAR(9729),OR($K3803=45,$K3803=48),"~",AND($K3803&gt;=51,$K3803&lt;=67),_xlfn.UNICHAR(9748),AND($K3803&gt;=71,$K3803&lt;=77),_xlfn.UNICHAR(10052),AND($K3803&gt;=80,$K3803&lt;=82),_xlfn.UNICHAR(9748),AND($K3803&gt;=95,$K3803&lt;=99),_xlfn.UNICHAR(9889),TRUE,_xlfn.UNICHAR(9729)))</f>
        <v>☁</v>
      </c>
      <c r="F3803" t="str" cm="1">
        <f t="array" ref="F3803">IF($K3803="","",_xlfn.IFS($K3803=0,"Clear",$K3803&lt;=3,"Partly Cloudy",OR($K3803=45,$K3803=48),"Fog",AND($K3803&gt;=51,$K3803&lt;=67),"Drizzle",AND($K3803&gt;=71,$K3803&lt;=77),"Snow",AND($K3803&gt;=80,$K3803&lt;=82),"Rain Showers",AND($K3803&gt;=95,$K3803&lt;=99),"Thunderstorm",TRUE,"Cloudy"))</f>
        <v>Partly Cloudy</v>
      </c>
      <c r="G3803" s="3" cm="1">
        <f t="array" ref="G3803">IF($A3803="","",INDEX(OpenMeteoAPI[TemperatureC],ROWS($G$2:G3803)))</f>
        <v>22.5</v>
      </c>
      <c r="H3803" s="4" cm="1">
        <f t="array" ref="H3803">IF($A3803="","",INDEX(OpenMeteoAPI[RelativeHumidityPct],ROWS($H$2:H3803))/100)</f>
        <v>0.65</v>
      </c>
      <c r="I3803" s="4" cm="1">
        <f t="array" ref="I3803">IF($A3803="","",INDEX(OpenMeteoAPI[PrecipitationProbabilityPct],ROWS($I$2:I3803))/100)</f>
        <v>0.05</v>
      </c>
      <c r="J3803" s="3" cm="1">
        <f t="array" ref="J3803">IF($A3803="","",INDEX(OpenMeteoAPI[PrecipitationMM],ROWS($J$2:J3803)))</f>
        <v>0</v>
      </c>
      <c r="K3803" cm="1">
        <f t="array" ref="K3803">IF($A3803="","",INDEX(OpenMeteoAPI[WeatherCode],ROWS($K$2:K3803)))</f>
        <v>3</v>
      </c>
      <c r="L3803" s="3" cm="1">
        <f t="array" ref="L3803">IF($A3803="","",INDEX(OpenMeteoAPI[WindSpeedKMH],ROWS($L$2:L3803)))</f>
        <v>0.4</v>
      </c>
    </row>
    <row r="3804" spans="1:12">
      <c r="A3804" t="str" cm="1">
        <f t="array" ref="A3804">IFERROR(INDEX(OpenMeteoAPI[City],ROWS($A$2:A3804))&amp;", "&amp;INDEX(OpenMeteoAPI[CountryCode],ROWS($A$2:A3804)),"")</f>
        <v>Oslo, NO</v>
      </c>
      <c r="B3804" t="str" cm="1">
        <f t="array" ref="B3804">IF($A3804="","",INDEX(OpenMeteoAPI[LocationID],ROWS($B$2:B3804)))</f>
        <v>NO-OSL</v>
      </c>
      <c r="C3804" s="5" cm="1">
        <f t="array" ref="C3804">IF($A3804="","",INDEX(OpenMeteoAPI[ForecastDateTime],ROWS($C$2:C3804)))</f>
        <v>46218.416666666664</v>
      </c>
      <c r="D3804" t="str">
        <f t="shared" si="59"/>
        <v>10AM</v>
      </c>
      <c r="E3804" t="str" cm="1">
        <f t="array" ref="E3804">IF($K3804="","",_xlfn.IFS($K3804=0,_xlfn.UNICHAR(9728),$K3804&lt;=3,_xlfn.UNICHAR(9729),OR($K3804=45,$K3804=48),"~",AND($K3804&gt;=51,$K3804&lt;=67),_xlfn.UNICHAR(9748),AND($K3804&gt;=71,$K3804&lt;=77),_xlfn.UNICHAR(10052),AND($K3804&gt;=80,$K3804&lt;=82),_xlfn.UNICHAR(9748),AND($K3804&gt;=95,$K3804&lt;=99),_xlfn.UNICHAR(9889),TRUE,_xlfn.UNICHAR(9729)))</f>
        <v>☁</v>
      </c>
      <c r="F3804" t="str" cm="1">
        <f t="array" ref="F3804">IF($K3804="","",_xlfn.IFS($K3804=0,"Clear",$K3804&lt;=3,"Partly Cloudy",OR($K3804=45,$K3804=48),"Fog",AND($K3804&gt;=51,$K3804&lt;=67),"Drizzle",AND($K3804&gt;=71,$K3804&lt;=77),"Snow",AND($K3804&gt;=80,$K3804&lt;=82),"Rain Showers",AND($K3804&gt;=95,$K3804&lt;=99),"Thunderstorm",TRUE,"Cloudy"))</f>
        <v>Partly Cloudy</v>
      </c>
      <c r="G3804" s="3" cm="1">
        <f t="array" ref="G3804">IF($A3804="","",INDEX(OpenMeteoAPI[TemperatureC],ROWS($G$2:G3804)))</f>
        <v>23.7</v>
      </c>
      <c r="H3804" s="4" cm="1">
        <f t="array" ref="H3804">IF($A3804="","",INDEX(OpenMeteoAPI[RelativeHumidityPct],ROWS($H$2:H3804))/100)</f>
        <v>0.57999999999999996</v>
      </c>
      <c r="I3804" s="4" cm="1">
        <f t="array" ref="I3804">IF($A3804="","",INDEX(OpenMeteoAPI[PrecipitationProbabilityPct],ROWS($I$2:I3804))/100)</f>
        <v>7.0000000000000007E-2</v>
      </c>
      <c r="J3804" s="3" cm="1">
        <f t="array" ref="J3804">IF($A3804="","",INDEX(OpenMeteoAPI[PrecipitationMM],ROWS($J$2:J3804)))</f>
        <v>0</v>
      </c>
      <c r="K3804" cm="1">
        <f t="array" ref="K3804">IF($A3804="","",INDEX(OpenMeteoAPI[WeatherCode],ROWS($K$2:K3804)))</f>
        <v>3</v>
      </c>
      <c r="L3804" s="3" cm="1">
        <f t="array" ref="L3804">IF($A3804="","",INDEX(OpenMeteoAPI[WindSpeedKMH],ROWS($L$2:L3804)))</f>
        <v>2.4</v>
      </c>
    </row>
    <row r="3805" spans="1:12">
      <c r="A3805" t="str" cm="1">
        <f t="array" ref="A3805">IFERROR(INDEX(OpenMeteoAPI[City],ROWS($A$2:A3805))&amp;", "&amp;INDEX(OpenMeteoAPI[CountryCode],ROWS($A$2:A3805)),"")</f>
        <v>Oslo, NO</v>
      </c>
      <c r="B3805" t="str" cm="1">
        <f t="array" ref="B3805">IF($A3805="","",INDEX(OpenMeteoAPI[LocationID],ROWS($B$2:B3805)))</f>
        <v>NO-OSL</v>
      </c>
      <c r="C3805" s="5" cm="1">
        <f t="array" ref="C3805">IF($A3805="","",INDEX(OpenMeteoAPI[ForecastDateTime],ROWS($C$2:C3805)))</f>
        <v>46218.458333333336</v>
      </c>
      <c r="D3805" t="str">
        <f t="shared" si="59"/>
        <v>11AM</v>
      </c>
      <c r="E3805" t="str" cm="1">
        <f t="array" ref="E3805">IF($K3805="","",_xlfn.IFS($K3805=0,_xlfn.UNICHAR(9728),$K3805&lt;=3,_xlfn.UNICHAR(9729),OR($K3805=45,$K3805=48),"~",AND($K3805&gt;=51,$K3805&lt;=67),_xlfn.UNICHAR(9748),AND($K3805&gt;=71,$K3805&lt;=77),_xlfn.UNICHAR(10052),AND($K3805&gt;=80,$K3805&lt;=82),_xlfn.UNICHAR(9748),AND($K3805&gt;=95,$K3805&lt;=99),_xlfn.UNICHAR(9889),TRUE,_xlfn.UNICHAR(9729)))</f>
        <v>☁</v>
      </c>
      <c r="F3805" t="str" cm="1">
        <f t="array" ref="F3805">IF($K3805="","",_xlfn.IFS($K3805=0,"Clear",$K3805&lt;=3,"Partly Cloudy",OR($K3805=45,$K3805=48),"Fog",AND($K3805&gt;=51,$K3805&lt;=67),"Drizzle",AND($K3805&gt;=71,$K3805&lt;=77),"Snow",AND($K3805&gt;=80,$K3805&lt;=82),"Rain Showers",AND($K3805&gt;=95,$K3805&lt;=99),"Thunderstorm",TRUE,"Cloudy"))</f>
        <v>Partly Cloudy</v>
      </c>
      <c r="G3805" s="3" cm="1">
        <f t="array" ref="G3805">IF($A3805="","",INDEX(OpenMeteoAPI[TemperatureC],ROWS($G$2:G3805)))</f>
        <v>24.9</v>
      </c>
      <c r="H3805" s="4" cm="1">
        <f t="array" ref="H3805">IF($A3805="","",INDEX(OpenMeteoAPI[RelativeHumidityPct],ROWS($H$2:H3805))/100)</f>
        <v>0.52</v>
      </c>
      <c r="I3805" s="4" cm="1">
        <f t="array" ref="I3805">IF($A3805="","",INDEX(OpenMeteoAPI[PrecipitationProbabilityPct],ROWS($I$2:I3805))/100)</f>
        <v>0.08</v>
      </c>
      <c r="J3805" s="3" cm="1">
        <f t="array" ref="J3805">IF($A3805="","",INDEX(OpenMeteoAPI[PrecipitationMM],ROWS($J$2:J3805)))</f>
        <v>0</v>
      </c>
      <c r="K3805" cm="1">
        <f t="array" ref="K3805">IF($A3805="","",INDEX(OpenMeteoAPI[WeatherCode],ROWS($K$2:K3805)))</f>
        <v>3</v>
      </c>
      <c r="L3805" s="3" cm="1">
        <f t="array" ref="L3805">IF($A3805="","",INDEX(OpenMeteoAPI[WindSpeedKMH],ROWS($L$2:L3805)))</f>
        <v>4.8</v>
      </c>
    </row>
    <row r="3806" spans="1:12">
      <c r="A3806" t="str" cm="1">
        <f t="array" ref="A3806">IFERROR(INDEX(OpenMeteoAPI[City],ROWS($A$2:A3806))&amp;", "&amp;INDEX(OpenMeteoAPI[CountryCode],ROWS($A$2:A3806)),"")</f>
        <v>Oslo, NO</v>
      </c>
      <c r="B3806" t="str" cm="1">
        <f t="array" ref="B3806">IF($A3806="","",INDEX(OpenMeteoAPI[LocationID],ROWS($B$2:B3806)))</f>
        <v>NO-OSL</v>
      </c>
      <c r="C3806" s="5" cm="1">
        <f t="array" ref="C3806">IF($A3806="","",INDEX(OpenMeteoAPI[ForecastDateTime],ROWS($C$2:C3806)))</f>
        <v>46218.5</v>
      </c>
      <c r="D3806" t="str">
        <f t="shared" si="59"/>
        <v>12PM</v>
      </c>
      <c r="E3806" t="str" cm="1">
        <f t="array" ref="E3806">IF($K3806="","",_xlfn.IFS($K3806=0,_xlfn.UNICHAR(9728),$K3806&lt;=3,_xlfn.UNICHAR(9729),OR($K3806=45,$K3806=48),"~",AND($K3806&gt;=51,$K3806&lt;=67),_xlfn.UNICHAR(9748),AND($K3806&gt;=71,$K3806&lt;=77),_xlfn.UNICHAR(10052),AND($K3806&gt;=80,$K3806&lt;=82),_xlfn.UNICHAR(9748),AND($K3806&gt;=95,$K3806&lt;=99),_xlfn.UNICHAR(9889),TRUE,_xlfn.UNICHAR(9729)))</f>
        <v>☁</v>
      </c>
      <c r="F3806" t="str" cm="1">
        <f t="array" ref="F3806">IF($K3806="","",_xlfn.IFS($K3806=0,"Clear",$K3806&lt;=3,"Partly Cloudy",OR($K3806=45,$K3806=48),"Fog",AND($K3806&gt;=51,$K3806&lt;=67),"Drizzle",AND($K3806&gt;=71,$K3806&lt;=77),"Snow",AND($K3806&gt;=80,$K3806&lt;=82),"Rain Showers",AND($K3806&gt;=95,$K3806&lt;=99),"Thunderstorm",TRUE,"Cloudy"))</f>
        <v>Partly Cloudy</v>
      </c>
      <c r="G3806" s="3" cm="1">
        <f t="array" ref="G3806">IF($A3806="","",INDEX(OpenMeteoAPI[TemperatureC],ROWS($G$2:G3806)))</f>
        <v>26.2</v>
      </c>
      <c r="H3806" s="4" cm="1">
        <f t="array" ref="H3806">IF($A3806="","",INDEX(OpenMeteoAPI[RelativeHumidityPct],ROWS($H$2:H3806))/100)</f>
        <v>0.46</v>
      </c>
      <c r="I3806" s="4" cm="1">
        <f t="array" ref="I3806">IF($A3806="","",INDEX(OpenMeteoAPI[PrecipitationProbabilityPct],ROWS($I$2:I3806))/100)</f>
        <v>0.09</v>
      </c>
      <c r="J3806" s="3" cm="1">
        <f t="array" ref="J3806">IF($A3806="","",INDEX(OpenMeteoAPI[PrecipitationMM],ROWS($J$2:J3806)))</f>
        <v>0</v>
      </c>
      <c r="K3806" cm="1">
        <f t="array" ref="K3806">IF($A3806="","",INDEX(OpenMeteoAPI[WeatherCode],ROWS($K$2:K3806)))</f>
        <v>3</v>
      </c>
      <c r="L3806" s="3" cm="1">
        <f t="array" ref="L3806">IF($A3806="","",INDEX(OpenMeteoAPI[WindSpeedKMH],ROWS($L$2:L3806)))</f>
        <v>7.1</v>
      </c>
    </row>
    <row r="3807" spans="1:12">
      <c r="A3807" t="str" cm="1">
        <f t="array" ref="A3807">IFERROR(INDEX(OpenMeteoAPI[City],ROWS($A$2:A3807))&amp;", "&amp;INDEX(OpenMeteoAPI[CountryCode],ROWS($A$2:A3807)),"")</f>
        <v>Oslo, NO</v>
      </c>
      <c r="B3807" t="str" cm="1">
        <f t="array" ref="B3807">IF($A3807="","",INDEX(OpenMeteoAPI[LocationID],ROWS($B$2:B3807)))</f>
        <v>NO-OSL</v>
      </c>
      <c r="C3807" s="5" cm="1">
        <f t="array" ref="C3807">IF($A3807="","",INDEX(OpenMeteoAPI[ForecastDateTime],ROWS($C$2:C3807)))</f>
        <v>46218.541666666664</v>
      </c>
      <c r="D3807" t="str">
        <f t="shared" si="59"/>
        <v>1PM</v>
      </c>
      <c r="E3807" t="str" cm="1">
        <f t="array" ref="E3807">IF($K3807="","",_xlfn.IFS($K3807=0,_xlfn.UNICHAR(9728),$K3807&lt;=3,_xlfn.UNICHAR(9729),OR($K3807=45,$K3807=48),"~",AND($K3807&gt;=51,$K3807&lt;=67),_xlfn.UNICHAR(9748),AND($K3807&gt;=71,$K3807&lt;=77),_xlfn.UNICHAR(10052),AND($K3807&gt;=80,$K3807&lt;=82),_xlfn.UNICHAR(9748),AND($K3807&gt;=95,$K3807&lt;=99),_xlfn.UNICHAR(9889),TRUE,_xlfn.UNICHAR(9729)))</f>
        <v>☁</v>
      </c>
      <c r="F3807" t="str" cm="1">
        <f t="array" ref="F3807">IF($K3807="","",_xlfn.IFS($K3807=0,"Clear",$K3807&lt;=3,"Partly Cloudy",OR($K3807=45,$K3807=48),"Fog",AND($K3807&gt;=51,$K3807&lt;=67),"Drizzle",AND($K3807&gt;=71,$K3807&lt;=77),"Snow",AND($K3807&gt;=80,$K3807&lt;=82),"Rain Showers",AND($K3807&gt;=95,$K3807&lt;=99),"Thunderstorm",TRUE,"Cloudy"))</f>
        <v>Partly Cloudy</v>
      </c>
      <c r="G3807" s="3" cm="1">
        <f t="array" ref="G3807">IF($A3807="","",INDEX(OpenMeteoAPI[TemperatureC],ROWS($G$2:G3807)))</f>
        <v>27.2</v>
      </c>
      <c r="H3807" s="4" cm="1">
        <f t="array" ref="H3807">IF($A3807="","",INDEX(OpenMeteoAPI[RelativeHumidityPct],ROWS($H$2:H3807))/100)</f>
        <v>0.42</v>
      </c>
      <c r="I3807" s="4" cm="1">
        <f t="array" ref="I3807">IF($A3807="","",INDEX(OpenMeteoAPI[PrecipitationProbabilityPct],ROWS($I$2:I3807))/100)</f>
        <v>0.11</v>
      </c>
      <c r="J3807" s="3" cm="1">
        <f t="array" ref="J3807">IF($A3807="","",INDEX(OpenMeteoAPI[PrecipitationMM],ROWS($J$2:J3807)))</f>
        <v>0</v>
      </c>
      <c r="K3807" cm="1">
        <f t="array" ref="K3807">IF($A3807="","",INDEX(OpenMeteoAPI[WeatherCode],ROWS($K$2:K3807)))</f>
        <v>3</v>
      </c>
      <c r="L3807" s="3" cm="1">
        <f t="array" ref="L3807">IF($A3807="","",INDEX(OpenMeteoAPI[WindSpeedKMH],ROWS($L$2:L3807)))</f>
        <v>8.9</v>
      </c>
    </row>
    <row r="3808" spans="1:12">
      <c r="A3808" t="str" cm="1">
        <f t="array" ref="A3808">IFERROR(INDEX(OpenMeteoAPI[City],ROWS($A$2:A3808))&amp;", "&amp;INDEX(OpenMeteoAPI[CountryCode],ROWS($A$2:A3808)),"")</f>
        <v>Oslo, NO</v>
      </c>
      <c r="B3808" t="str" cm="1">
        <f t="array" ref="B3808">IF($A3808="","",INDEX(OpenMeteoAPI[LocationID],ROWS($B$2:B3808)))</f>
        <v>NO-OSL</v>
      </c>
      <c r="C3808" s="5" cm="1">
        <f t="array" ref="C3808">IF($A3808="","",INDEX(OpenMeteoAPI[ForecastDateTime],ROWS($C$2:C3808)))</f>
        <v>46218.583333333336</v>
      </c>
      <c r="D3808" t="str">
        <f t="shared" si="59"/>
        <v>2PM</v>
      </c>
      <c r="E3808" t="str" cm="1">
        <f t="array" ref="E3808">IF($K3808="","",_xlfn.IFS($K3808=0,_xlfn.UNICHAR(9728),$K3808&lt;=3,_xlfn.UNICHAR(9729),OR($K3808=45,$K3808=48),"~",AND($K3808&gt;=51,$K3808&lt;=67),_xlfn.UNICHAR(9748),AND($K3808&gt;=71,$K3808&lt;=77),_xlfn.UNICHAR(10052),AND($K3808&gt;=80,$K3808&lt;=82),_xlfn.UNICHAR(9748),AND($K3808&gt;=95,$K3808&lt;=99),_xlfn.UNICHAR(9889),TRUE,_xlfn.UNICHAR(9729)))</f>
        <v>☁</v>
      </c>
      <c r="F3808" t="str" cm="1">
        <f t="array" ref="F3808">IF($K3808="","",_xlfn.IFS($K3808=0,"Clear",$K3808&lt;=3,"Partly Cloudy",OR($K3808=45,$K3808=48),"Fog",AND($K3808&gt;=51,$K3808&lt;=67),"Drizzle",AND($K3808&gt;=71,$K3808&lt;=77),"Snow",AND($K3808&gt;=80,$K3808&lt;=82),"Rain Showers",AND($K3808&gt;=95,$K3808&lt;=99),"Thunderstorm",TRUE,"Cloudy"))</f>
        <v>Partly Cloudy</v>
      </c>
      <c r="G3808" s="3" cm="1">
        <f t="array" ref="G3808">IF($A3808="","",INDEX(OpenMeteoAPI[TemperatureC],ROWS($G$2:G3808)))</f>
        <v>27.8</v>
      </c>
      <c r="H3808" s="4" cm="1">
        <f t="array" ref="H3808">IF($A3808="","",INDEX(OpenMeteoAPI[RelativeHumidityPct],ROWS($H$2:H3808))/100)</f>
        <v>0.39</v>
      </c>
      <c r="I3808" s="4" cm="1">
        <f t="array" ref="I3808">IF($A3808="","",INDEX(OpenMeteoAPI[PrecipitationProbabilityPct],ROWS($I$2:I3808))/100)</f>
        <v>0.12</v>
      </c>
      <c r="J3808" s="3" cm="1">
        <f t="array" ref="J3808">IF($A3808="","",INDEX(OpenMeteoAPI[PrecipitationMM],ROWS($J$2:J3808)))</f>
        <v>0</v>
      </c>
      <c r="K3808" cm="1">
        <f t="array" ref="K3808">IF($A3808="","",INDEX(OpenMeteoAPI[WeatherCode],ROWS($K$2:K3808)))</f>
        <v>3</v>
      </c>
      <c r="L3808" s="3" cm="1">
        <f t="array" ref="L3808">IF($A3808="","",INDEX(OpenMeteoAPI[WindSpeedKMH],ROWS($L$2:L3808)))</f>
        <v>10.4</v>
      </c>
    </row>
    <row r="3809" spans="1:12">
      <c r="A3809" t="str" cm="1">
        <f t="array" ref="A3809">IFERROR(INDEX(OpenMeteoAPI[City],ROWS($A$2:A3809))&amp;", "&amp;INDEX(OpenMeteoAPI[CountryCode],ROWS($A$2:A3809)),"")</f>
        <v>Oslo, NO</v>
      </c>
      <c r="B3809" t="str" cm="1">
        <f t="array" ref="B3809">IF($A3809="","",INDEX(OpenMeteoAPI[LocationID],ROWS($B$2:B3809)))</f>
        <v>NO-OSL</v>
      </c>
      <c r="C3809" s="5" cm="1">
        <f t="array" ref="C3809">IF($A3809="","",INDEX(OpenMeteoAPI[ForecastDateTime],ROWS($C$2:C3809)))</f>
        <v>46218.625</v>
      </c>
      <c r="D3809" t="str">
        <f t="shared" si="59"/>
        <v>3PM</v>
      </c>
      <c r="E3809" t="str" cm="1">
        <f t="array" ref="E3809">IF($K3809="","",_xlfn.IFS($K3809=0,_xlfn.UNICHAR(9728),$K3809&lt;=3,_xlfn.UNICHAR(9729),OR($K3809=45,$K3809=48),"~",AND($K3809&gt;=51,$K3809&lt;=67),_xlfn.UNICHAR(9748),AND($K3809&gt;=71,$K3809&lt;=77),_xlfn.UNICHAR(10052),AND($K3809&gt;=80,$K3809&lt;=82),_xlfn.UNICHAR(9748),AND($K3809&gt;=95,$K3809&lt;=99),_xlfn.UNICHAR(9889),TRUE,_xlfn.UNICHAR(9729)))</f>
        <v>☁</v>
      </c>
      <c r="F3809" t="str" cm="1">
        <f t="array" ref="F3809">IF($K3809="","",_xlfn.IFS($K3809=0,"Clear",$K3809&lt;=3,"Partly Cloudy",OR($K3809=45,$K3809=48),"Fog",AND($K3809&gt;=51,$K3809&lt;=67),"Drizzle",AND($K3809&gt;=71,$K3809&lt;=77),"Snow",AND($K3809&gt;=80,$K3809&lt;=82),"Rain Showers",AND($K3809&gt;=95,$K3809&lt;=99),"Thunderstorm",TRUE,"Cloudy"))</f>
        <v>Partly Cloudy</v>
      </c>
      <c r="G3809" s="3" cm="1">
        <f t="array" ref="G3809">IF($A3809="","",INDEX(OpenMeteoAPI[TemperatureC],ROWS($G$2:G3809)))</f>
        <v>27.9</v>
      </c>
      <c r="H3809" s="4" cm="1">
        <f t="array" ref="H3809">IF($A3809="","",INDEX(OpenMeteoAPI[RelativeHumidityPct],ROWS($H$2:H3809))/100)</f>
        <v>0.37</v>
      </c>
      <c r="I3809" s="4" cm="1">
        <f t="array" ref="I3809">IF($A3809="","",INDEX(OpenMeteoAPI[PrecipitationProbabilityPct],ROWS($I$2:I3809))/100)</f>
        <v>0.13</v>
      </c>
      <c r="J3809" s="3" cm="1">
        <f t="array" ref="J3809">IF($A3809="","",INDEX(OpenMeteoAPI[PrecipitationMM],ROWS($J$2:J3809)))</f>
        <v>0</v>
      </c>
      <c r="K3809" cm="1">
        <f t="array" ref="K3809">IF($A3809="","",INDEX(OpenMeteoAPI[WeatherCode],ROWS($K$2:K3809)))</f>
        <v>3</v>
      </c>
      <c r="L3809" s="3" cm="1">
        <f t="array" ref="L3809">IF($A3809="","",INDEX(OpenMeteoAPI[WindSpeedKMH],ROWS($L$2:L3809)))</f>
        <v>11.4</v>
      </c>
    </row>
    <row r="3810" spans="1:12">
      <c r="A3810" t="str" cm="1">
        <f t="array" ref="A3810">IFERROR(INDEX(OpenMeteoAPI[City],ROWS($A$2:A3810))&amp;", "&amp;INDEX(OpenMeteoAPI[CountryCode],ROWS($A$2:A3810)),"")</f>
        <v>Oslo, NO</v>
      </c>
      <c r="B3810" t="str" cm="1">
        <f t="array" ref="B3810">IF($A3810="","",INDEX(OpenMeteoAPI[LocationID],ROWS($B$2:B3810)))</f>
        <v>NO-OSL</v>
      </c>
      <c r="C3810" s="5" cm="1">
        <f t="array" ref="C3810">IF($A3810="","",INDEX(OpenMeteoAPI[ForecastDateTime],ROWS($C$2:C3810)))</f>
        <v>46218.666666666664</v>
      </c>
      <c r="D3810" t="str">
        <f t="shared" si="59"/>
        <v>4PM</v>
      </c>
      <c r="E3810" t="str" cm="1">
        <f t="array" ref="E3810">IF($K3810="","",_xlfn.IFS($K3810=0,_xlfn.UNICHAR(9728),$K3810&lt;=3,_xlfn.UNICHAR(9729),OR($K3810=45,$K3810=48),"~",AND($K3810&gt;=51,$K3810&lt;=67),_xlfn.UNICHAR(9748),AND($K3810&gt;=71,$K3810&lt;=77),_xlfn.UNICHAR(10052),AND($K3810&gt;=80,$K3810&lt;=82),_xlfn.UNICHAR(9748),AND($K3810&gt;=95,$K3810&lt;=99),_xlfn.UNICHAR(9889),TRUE,_xlfn.UNICHAR(9729)))</f>
        <v>☁</v>
      </c>
      <c r="F3810" t="str" cm="1">
        <f t="array" ref="F3810">IF($K3810="","",_xlfn.IFS($K3810=0,"Clear",$K3810&lt;=3,"Partly Cloudy",OR($K3810=45,$K3810=48),"Fog",AND($K3810&gt;=51,$K3810&lt;=67),"Drizzle",AND($K3810&gt;=71,$K3810&lt;=77),"Snow",AND($K3810&gt;=80,$K3810&lt;=82),"Rain Showers",AND($K3810&gt;=95,$K3810&lt;=99),"Thunderstorm",TRUE,"Cloudy"))</f>
        <v>Partly Cloudy</v>
      </c>
      <c r="G3810" s="3" cm="1">
        <f t="array" ref="G3810">IF($A3810="","",INDEX(OpenMeteoAPI[TemperatureC],ROWS($G$2:G3810)))</f>
        <v>27.8</v>
      </c>
      <c r="H3810" s="4" cm="1">
        <f t="array" ref="H3810">IF($A3810="","",INDEX(OpenMeteoAPI[RelativeHumidityPct],ROWS($H$2:H3810))/100)</f>
        <v>0.37</v>
      </c>
      <c r="I3810" s="4" cm="1">
        <f t="array" ref="I3810">IF($A3810="","",INDEX(OpenMeteoAPI[PrecipitationProbabilityPct],ROWS($I$2:I3810))/100)</f>
        <v>0.15</v>
      </c>
      <c r="J3810" s="3" cm="1">
        <f t="array" ref="J3810">IF($A3810="","",INDEX(OpenMeteoAPI[PrecipitationMM],ROWS($J$2:J3810)))</f>
        <v>0</v>
      </c>
      <c r="K3810" cm="1">
        <f t="array" ref="K3810">IF($A3810="","",INDEX(OpenMeteoAPI[WeatherCode],ROWS($K$2:K3810)))</f>
        <v>3</v>
      </c>
      <c r="L3810" s="3" cm="1">
        <f t="array" ref="L3810">IF($A3810="","",INDEX(OpenMeteoAPI[WindSpeedKMH],ROWS($L$2:L3810)))</f>
        <v>12.1</v>
      </c>
    </row>
    <row r="3811" spans="1:12">
      <c r="A3811" t="str" cm="1">
        <f t="array" ref="A3811">IFERROR(INDEX(OpenMeteoAPI[City],ROWS($A$2:A3811))&amp;", "&amp;INDEX(OpenMeteoAPI[CountryCode],ROWS($A$2:A3811)),"")</f>
        <v>Oslo, NO</v>
      </c>
      <c r="B3811" t="str" cm="1">
        <f t="array" ref="B3811">IF($A3811="","",INDEX(OpenMeteoAPI[LocationID],ROWS($B$2:B3811)))</f>
        <v>NO-OSL</v>
      </c>
      <c r="C3811" s="5" cm="1">
        <f t="array" ref="C3811">IF($A3811="","",INDEX(OpenMeteoAPI[ForecastDateTime],ROWS($C$2:C3811)))</f>
        <v>46218.708333333336</v>
      </c>
      <c r="D3811" t="str">
        <f t="shared" si="59"/>
        <v>5PM</v>
      </c>
      <c r="E3811" t="str" cm="1">
        <f t="array" ref="E3811">IF($K3811="","",_xlfn.IFS($K3811=0,_xlfn.UNICHAR(9728),$K3811&lt;=3,_xlfn.UNICHAR(9729),OR($K3811=45,$K3811=48),"~",AND($K3811&gt;=51,$K3811&lt;=67),_xlfn.UNICHAR(9748),AND($K3811&gt;=71,$K3811&lt;=77),_xlfn.UNICHAR(10052),AND($K3811&gt;=80,$K3811&lt;=82),_xlfn.UNICHAR(9748),AND($K3811&gt;=95,$K3811&lt;=99),_xlfn.UNICHAR(9889),TRUE,_xlfn.UNICHAR(9729)))</f>
        <v>☁</v>
      </c>
      <c r="F3811" t="str" cm="1">
        <f t="array" ref="F3811">IF($K3811="","",_xlfn.IFS($K3811=0,"Clear",$K3811&lt;=3,"Partly Cloudy",OR($K3811=45,$K3811=48),"Fog",AND($K3811&gt;=51,$K3811&lt;=67),"Drizzle",AND($K3811&gt;=71,$K3811&lt;=77),"Snow",AND($K3811&gt;=80,$K3811&lt;=82),"Rain Showers",AND($K3811&gt;=95,$K3811&lt;=99),"Thunderstorm",TRUE,"Cloudy"))</f>
        <v>Partly Cloudy</v>
      </c>
      <c r="G3811" s="3" cm="1">
        <f t="array" ref="G3811">IF($A3811="","",INDEX(OpenMeteoAPI[TemperatureC],ROWS($G$2:G3811)))</f>
        <v>27.4</v>
      </c>
      <c r="H3811" s="4" cm="1">
        <f t="array" ref="H3811">IF($A3811="","",INDEX(OpenMeteoAPI[RelativeHumidityPct],ROWS($H$2:H3811))/100)</f>
        <v>0.36</v>
      </c>
      <c r="I3811" s="4" cm="1">
        <f t="array" ref="I3811">IF($A3811="","",INDEX(OpenMeteoAPI[PrecipitationProbabilityPct],ROWS($I$2:I3811))/100)</f>
        <v>0.16</v>
      </c>
      <c r="J3811" s="3" cm="1">
        <f t="array" ref="J3811">IF($A3811="","",INDEX(OpenMeteoAPI[PrecipitationMM],ROWS($J$2:J3811)))</f>
        <v>0</v>
      </c>
      <c r="K3811" cm="1">
        <f t="array" ref="K3811">IF($A3811="","",INDEX(OpenMeteoAPI[WeatherCode],ROWS($K$2:K3811)))</f>
        <v>3</v>
      </c>
      <c r="L3811" s="3" cm="1">
        <f t="array" ref="L3811">IF($A3811="","",INDEX(OpenMeteoAPI[WindSpeedKMH],ROWS($L$2:L3811)))</f>
        <v>12.4</v>
      </c>
    </row>
    <row r="3812" spans="1:12">
      <c r="A3812" t="str" cm="1">
        <f t="array" ref="A3812">IFERROR(INDEX(OpenMeteoAPI[City],ROWS($A$2:A3812))&amp;", "&amp;INDEX(OpenMeteoAPI[CountryCode],ROWS($A$2:A3812)),"")</f>
        <v>Oslo, NO</v>
      </c>
      <c r="B3812" t="str" cm="1">
        <f t="array" ref="B3812">IF($A3812="","",INDEX(OpenMeteoAPI[LocationID],ROWS($B$2:B3812)))</f>
        <v>NO-OSL</v>
      </c>
      <c r="C3812" s="5" cm="1">
        <f t="array" ref="C3812">IF($A3812="","",INDEX(OpenMeteoAPI[ForecastDateTime],ROWS($C$2:C3812)))</f>
        <v>46218.75</v>
      </c>
      <c r="D3812" t="str">
        <f t="shared" si="59"/>
        <v>6PM</v>
      </c>
      <c r="E3812" t="str" cm="1">
        <f t="array" ref="E3812">IF($K3812="","",_xlfn.IFS($K3812=0,_xlfn.UNICHAR(9728),$K3812&lt;=3,_xlfn.UNICHAR(9729),OR($K3812=45,$K3812=48),"~",AND($K3812&gt;=51,$K3812&lt;=67),_xlfn.UNICHAR(9748),AND($K3812&gt;=71,$K3812&lt;=77),_xlfn.UNICHAR(10052),AND($K3812&gt;=80,$K3812&lt;=82),_xlfn.UNICHAR(9748),AND($K3812&gt;=95,$K3812&lt;=99),_xlfn.UNICHAR(9889),TRUE,_xlfn.UNICHAR(9729)))</f>
        <v>☁</v>
      </c>
      <c r="F3812" t="str" cm="1">
        <f t="array" ref="F3812">IF($K3812="","",_xlfn.IFS($K3812=0,"Clear",$K3812&lt;=3,"Partly Cloudy",OR($K3812=45,$K3812=48),"Fog",AND($K3812&gt;=51,$K3812&lt;=67),"Drizzle",AND($K3812&gt;=71,$K3812&lt;=77),"Snow",AND($K3812&gt;=80,$K3812&lt;=82),"Rain Showers",AND($K3812&gt;=95,$K3812&lt;=99),"Thunderstorm",TRUE,"Cloudy"))</f>
        <v>Partly Cloudy</v>
      </c>
      <c r="G3812" s="3" cm="1">
        <f t="array" ref="G3812">IF($A3812="","",INDEX(OpenMeteoAPI[TemperatureC],ROWS($G$2:G3812)))</f>
        <v>26.9</v>
      </c>
      <c r="H3812" s="4" cm="1">
        <f t="array" ref="H3812">IF($A3812="","",INDEX(OpenMeteoAPI[RelativeHumidityPct],ROWS($H$2:H3812))/100)</f>
        <v>0.37</v>
      </c>
      <c r="I3812" s="4" cm="1">
        <f t="array" ref="I3812">IF($A3812="","",INDEX(OpenMeteoAPI[PrecipitationProbabilityPct],ROWS($I$2:I3812))/100)</f>
        <v>0.17</v>
      </c>
      <c r="J3812" s="3" cm="1">
        <f t="array" ref="J3812">IF($A3812="","",INDEX(OpenMeteoAPI[PrecipitationMM],ROWS($J$2:J3812)))</f>
        <v>0</v>
      </c>
      <c r="K3812" cm="1">
        <f t="array" ref="K3812">IF($A3812="","",INDEX(OpenMeteoAPI[WeatherCode],ROWS($K$2:K3812)))</f>
        <v>2</v>
      </c>
      <c r="L3812" s="3" cm="1">
        <f t="array" ref="L3812">IF($A3812="","",INDEX(OpenMeteoAPI[WindSpeedKMH],ROWS($L$2:L3812)))</f>
        <v>12.8</v>
      </c>
    </row>
    <row r="3813" spans="1:12">
      <c r="A3813" t="str" cm="1">
        <f t="array" ref="A3813">IFERROR(INDEX(OpenMeteoAPI[City],ROWS($A$2:A3813))&amp;", "&amp;INDEX(OpenMeteoAPI[CountryCode],ROWS($A$2:A3813)),"")</f>
        <v>Oslo, NO</v>
      </c>
      <c r="B3813" t="str" cm="1">
        <f t="array" ref="B3813">IF($A3813="","",INDEX(OpenMeteoAPI[LocationID],ROWS($B$2:B3813)))</f>
        <v>NO-OSL</v>
      </c>
      <c r="C3813" s="5" cm="1">
        <f t="array" ref="C3813">IF($A3813="","",INDEX(OpenMeteoAPI[ForecastDateTime],ROWS($C$2:C3813)))</f>
        <v>46218.791666666664</v>
      </c>
      <c r="D3813" t="str">
        <f t="shared" si="59"/>
        <v>7PM</v>
      </c>
      <c r="E3813" t="str" cm="1">
        <f t="array" ref="E3813">IF($K3813="","",_xlfn.IFS($K3813=0,_xlfn.UNICHAR(9728),$K3813&lt;=3,_xlfn.UNICHAR(9729),OR($K3813=45,$K3813=48),"~",AND($K3813&gt;=51,$K3813&lt;=67),_xlfn.UNICHAR(9748),AND($K3813&gt;=71,$K3813&lt;=77),_xlfn.UNICHAR(10052),AND($K3813&gt;=80,$K3813&lt;=82),_xlfn.UNICHAR(9748),AND($K3813&gt;=95,$K3813&lt;=99),_xlfn.UNICHAR(9889),TRUE,_xlfn.UNICHAR(9729)))</f>
        <v>☁</v>
      </c>
      <c r="F3813" t="str" cm="1">
        <f t="array" ref="F3813">IF($K3813="","",_xlfn.IFS($K3813=0,"Clear",$K3813&lt;=3,"Partly Cloudy",OR($K3813=45,$K3813=48),"Fog",AND($K3813&gt;=51,$K3813&lt;=67),"Drizzle",AND($K3813&gt;=71,$K3813&lt;=77),"Snow",AND($K3813&gt;=80,$K3813&lt;=82),"Rain Showers",AND($K3813&gt;=95,$K3813&lt;=99),"Thunderstorm",TRUE,"Cloudy"))</f>
        <v>Partly Cloudy</v>
      </c>
      <c r="G3813" s="3" cm="1">
        <f t="array" ref="G3813">IF($A3813="","",INDEX(OpenMeteoAPI[TemperatureC],ROWS($G$2:G3813)))</f>
        <v>26.2</v>
      </c>
      <c r="H3813" s="4" cm="1">
        <f t="array" ref="H3813">IF($A3813="","",INDEX(OpenMeteoAPI[RelativeHumidityPct],ROWS($H$2:H3813))/100)</f>
        <v>0.38</v>
      </c>
      <c r="I3813" s="4" cm="1">
        <f t="array" ref="I3813">IF($A3813="","",INDEX(OpenMeteoAPI[PrecipitationProbabilityPct],ROWS($I$2:I3813))/100)</f>
        <v>0.18</v>
      </c>
      <c r="J3813" s="3" cm="1">
        <f t="array" ref="J3813">IF($A3813="","",INDEX(OpenMeteoAPI[PrecipitationMM],ROWS($J$2:J3813)))</f>
        <v>0</v>
      </c>
      <c r="K3813" cm="1">
        <f t="array" ref="K3813">IF($A3813="","",INDEX(OpenMeteoAPI[WeatherCode],ROWS($K$2:K3813)))</f>
        <v>2</v>
      </c>
      <c r="L3813" s="3" cm="1">
        <f t="array" ref="L3813">IF($A3813="","",INDEX(OpenMeteoAPI[WindSpeedKMH],ROWS($L$2:L3813)))</f>
        <v>12.8</v>
      </c>
    </row>
    <row r="3814" spans="1:12">
      <c r="A3814" t="str" cm="1">
        <f t="array" ref="A3814">IFERROR(INDEX(OpenMeteoAPI[City],ROWS($A$2:A3814))&amp;", "&amp;INDEX(OpenMeteoAPI[CountryCode],ROWS($A$2:A3814)),"")</f>
        <v>Oslo, NO</v>
      </c>
      <c r="B3814" t="str" cm="1">
        <f t="array" ref="B3814">IF($A3814="","",INDEX(OpenMeteoAPI[LocationID],ROWS($B$2:B3814)))</f>
        <v>NO-OSL</v>
      </c>
      <c r="C3814" s="5" cm="1">
        <f t="array" ref="C3814">IF($A3814="","",INDEX(OpenMeteoAPI[ForecastDateTime],ROWS($C$2:C3814)))</f>
        <v>46218.833333333336</v>
      </c>
      <c r="D3814" t="str">
        <f t="shared" si="59"/>
        <v>8PM</v>
      </c>
      <c r="E3814" t="str" cm="1">
        <f t="array" ref="E3814">IF($K3814="","",_xlfn.IFS($K3814=0,_xlfn.UNICHAR(9728),$K3814&lt;=3,_xlfn.UNICHAR(9729),OR($K3814=45,$K3814=48),"~",AND($K3814&gt;=51,$K3814&lt;=67),_xlfn.UNICHAR(9748),AND($K3814&gt;=71,$K3814&lt;=77),_xlfn.UNICHAR(10052),AND($K3814&gt;=80,$K3814&lt;=82),_xlfn.UNICHAR(9748),AND($K3814&gt;=95,$K3814&lt;=99),_xlfn.UNICHAR(9889),TRUE,_xlfn.UNICHAR(9729)))</f>
        <v>☁</v>
      </c>
      <c r="F3814" t="str" cm="1">
        <f t="array" ref="F3814">IF($K3814="","",_xlfn.IFS($K3814=0,"Clear",$K3814&lt;=3,"Partly Cloudy",OR($K3814=45,$K3814=48),"Fog",AND($K3814&gt;=51,$K3814&lt;=67),"Drizzle",AND($K3814&gt;=71,$K3814&lt;=77),"Snow",AND($K3814&gt;=80,$K3814&lt;=82),"Rain Showers",AND($K3814&gt;=95,$K3814&lt;=99),"Thunderstorm",TRUE,"Cloudy"))</f>
        <v>Partly Cloudy</v>
      </c>
      <c r="G3814" s="3" cm="1">
        <f t="array" ref="G3814">IF($A3814="","",INDEX(OpenMeteoAPI[TemperatureC],ROWS($G$2:G3814)))</f>
        <v>25.4</v>
      </c>
      <c r="H3814" s="4" cm="1">
        <f t="array" ref="H3814">IF($A3814="","",INDEX(OpenMeteoAPI[RelativeHumidityPct],ROWS($H$2:H3814))/100)</f>
        <v>0.4</v>
      </c>
      <c r="I3814" s="4" cm="1">
        <f t="array" ref="I3814">IF($A3814="","",INDEX(OpenMeteoAPI[PrecipitationProbabilityPct],ROWS($I$2:I3814))/100)</f>
        <v>0.18</v>
      </c>
      <c r="J3814" s="3" cm="1">
        <f t="array" ref="J3814">IF($A3814="","",INDEX(OpenMeteoAPI[PrecipitationMM],ROWS($J$2:J3814)))</f>
        <v>0</v>
      </c>
      <c r="K3814" cm="1">
        <f t="array" ref="K3814">IF($A3814="","",INDEX(OpenMeteoAPI[WeatherCode],ROWS($K$2:K3814)))</f>
        <v>2</v>
      </c>
      <c r="L3814" s="3" cm="1">
        <f t="array" ref="L3814">IF($A3814="","",INDEX(OpenMeteoAPI[WindSpeedKMH],ROWS($L$2:L3814)))</f>
        <v>12.7</v>
      </c>
    </row>
    <row r="3815" spans="1:12">
      <c r="A3815" t="str" cm="1">
        <f t="array" ref="A3815">IFERROR(INDEX(OpenMeteoAPI[City],ROWS($A$2:A3815))&amp;", "&amp;INDEX(OpenMeteoAPI[CountryCode],ROWS($A$2:A3815)),"")</f>
        <v>Oslo, NO</v>
      </c>
      <c r="B3815" t="str" cm="1">
        <f t="array" ref="B3815">IF($A3815="","",INDEX(OpenMeteoAPI[LocationID],ROWS($B$2:B3815)))</f>
        <v>NO-OSL</v>
      </c>
      <c r="C3815" s="5" cm="1">
        <f t="array" ref="C3815">IF($A3815="","",INDEX(OpenMeteoAPI[ForecastDateTime],ROWS($C$2:C3815)))</f>
        <v>46218.875</v>
      </c>
      <c r="D3815" t="str">
        <f t="shared" si="59"/>
        <v>9PM</v>
      </c>
      <c r="E3815" t="str" cm="1">
        <f t="array" ref="E3815">IF($K3815="","",_xlfn.IFS($K3815=0,_xlfn.UNICHAR(9728),$K3815&lt;=3,_xlfn.UNICHAR(9729),OR($K3815=45,$K3815=48),"~",AND($K3815&gt;=51,$K3815&lt;=67),_xlfn.UNICHAR(9748),AND($K3815&gt;=71,$K3815&lt;=77),_xlfn.UNICHAR(10052),AND($K3815&gt;=80,$K3815&lt;=82),_xlfn.UNICHAR(9748),AND($K3815&gt;=95,$K3815&lt;=99),_xlfn.UNICHAR(9889),TRUE,_xlfn.UNICHAR(9729)))</f>
        <v>☁</v>
      </c>
      <c r="F3815" t="str" cm="1">
        <f t="array" ref="F3815">IF($K3815="","",_xlfn.IFS($K3815=0,"Clear",$K3815&lt;=3,"Partly Cloudy",OR($K3815=45,$K3815=48),"Fog",AND($K3815&gt;=51,$K3815&lt;=67),"Drizzle",AND($K3815&gt;=71,$K3815&lt;=77),"Snow",AND($K3815&gt;=80,$K3815&lt;=82),"Rain Showers",AND($K3815&gt;=95,$K3815&lt;=99),"Thunderstorm",TRUE,"Cloudy"))</f>
        <v>Partly Cloudy</v>
      </c>
      <c r="G3815" s="3" cm="1">
        <f t="array" ref="G3815">IF($A3815="","",INDEX(OpenMeteoAPI[TemperatureC],ROWS($G$2:G3815)))</f>
        <v>24.4</v>
      </c>
      <c r="H3815" s="4" cm="1">
        <f t="array" ref="H3815">IF($A3815="","",INDEX(OpenMeteoAPI[RelativeHumidityPct],ROWS($H$2:H3815))/100)</f>
        <v>0.43</v>
      </c>
      <c r="I3815" s="4" cm="1">
        <f t="array" ref="I3815">IF($A3815="","",INDEX(OpenMeteoAPI[PrecipitationProbabilityPct],ROWS($I$2:I3815))/100)</f>
        <v>0.17</v>
      </c>
      <c r="J3815" s="3" cm="1">
        <f t="array" ref="J3815">IF($A3815="","",INDEX(OpenMeteoAPI[PrecipitationMM],ROWS($J$2:J3815)))</f>
        <v>0</v>
      </c>
      <c r="K3815" cm="1">
        <f t="array" ref="K3815">IF($A3815="","",INDEX(OpenMeteoAPI[WeatherCode],ROWS($K$2:K3815)))</f>
        <v>2</v>
      </c>
      <c r="L3815" s="3" cm="1">
        <f t="array" ref="L3815">IF($A3815="","",INDEX(OpenMeteoAPI[WindSpeedKMH],ROWS($L$2:L3815)))</f>
        <v>12.1</v>
      </c>
    </row>
    <row r="3816" spans="1:12">
      <c r="A3816" t="str" cm="1">
        <f t="array" ref="A3816">IFERROR(INDEX(OpenMeteoAPI[City],ROWS($A$2:A3816))&amp;", "&amp;INDEX(OpenMeteoAPI[CountryCode],ROWS($A$2:A3816)),"")</f>
        <v>Oslo, NO</v>
      </c>
      <c r="B3816" t="str" cm="1">
        <f t="array" ref="B3816">IF($A3816="","",INDEX(OpenMeteoAPI[LocationID],ROWS($B$2:B3816)))</f>
        <v>NO-OSL</v>
      </c>
      <c r="C3816" s="5" cm="1">
        <f t="array" ref="C3816">IF($A3816="","",INDEX(OpenMeteoAPI[ForecastDateTime],ROWS($C$2:C3816)))</f>
        <v>46218.916666666664</v>
      </c>
      <c r="D3816" t="str">
        <f t="shared" si="59"/>
        <v>10PM</v>
      </c>
      <c r="E3816" t="str" cm="1">
        <f t="array" ref="E3816">IF($K3816="","",_xlfn.IFS($K3816=0,_xlfn.UNICHAR(9728),$K3816&lt;=3,_xlfn.UNICHAR(9729),OR($K3816=45,$K3816=48),"~",AND($K3816&gt;=51,$K3816&lt;=67),_xlfn.UNICHAR(9748),AND($K3816&gt;=71,$K3816&lt;=77),_xlfn.UNICHAR(10052),AND($K3816&gt;=80,$K3816&lt;=82),_xlfn.UNICHAR(9748),AND($K3816&gt;=95,$K3816&lt;=99),_xlfn.UNICHAR(9889),TRUE,_xlfn.UNICHAR(9729)))</f>
        <v>☁</v>
      </c>
      <c r="F3816" t="str" cm="1">
        <f t="array" ref="F3816">IF($K3816="","",_xlfn.IFS($K3816=0,"Clear",$K3816&lt;=3,"Partly Cloudy",OR($K3816=45,$K3816=48),"Fog",AND($K3816&gt;=51,$K3816&lt;=67),"Drizzle",AND($K3816&gt;=71,$K3816&lt;=77),"Snow",AND($K3816&gt;=80,$K3816&lt;=82),"Rain Showers",AND($K3816&gt;=95,$K3816&lt;=99),"Thunderstorm",TRUE,"Cloudy"))</f>
        <v>Partly Cloudy</v>
      </c>
      <c r="G3816" s="3" cm="1">
        <f t="array" ref="G3816">IF($A3816="","",INDEX(OpenMeteoAPI[TemperatureC],ROWS($G$2:G3816)))</f>
        <v>23.1</v>
      </c>
      <c r="H3816" s="4" cm="1">
        <f t="array" ref="H3816">IF($A3816="","",INDEX(OpenMeteoAPI[RelativeHumidityPct],ROWS($H$2:H3816))/100)</f>
        <v>0.48</v>
      </c>
      <c r="I3816" s="4" cm="1">
        <f t="array" ref="I3816">IF($A3816="","",INDEX(OpenMeteoAPI[PrecipitationProbabilityPct],ROWS($I$2:I3816))/100)</f>
        <v>0.14000000000000001</v>
      </c>
      <c r="J3816" s="3" cm="1">
        <f t="array" ref="J3816">IF($A3816="","",INDEX(OpenMeteoAPI[PrecipitationMM],ROWS($J$2:J3816)))</f>
        <v>0</v>
      </c>
      <c r="K3816" cm="1">
        <f t="array" ref="K3816">IF($A3816="","",INDEX(OpenMeteoAPI[WeatherCode],ROWS($K$2:K3816)))</f>
        <v>2</v>
      </c>
      <c r="L3816" s="3" cm="1">
        <f t="array" ref="L3816">IF($A3816="","",INDEX(OpenMeteoAPI[WindSpeedKMH],ROWS($L$2:L3816)))</f>
        <v>10.8</v>
      </c>
    </row>
    <row r="3817" spans="1:12">
      <c r="A3817" t="str" cm="1">
        <f t="array" ref="A3817">IFERROR(INDEX(OpenMeteoAPI[City],ROWS($A$2:A3817))&amp;", "&amp;INDEX(OpenMeteoAPI[CountryCode],ROWS($A$2:A3817)),"")</f>
        <v>Oslo, NO</v>
      </c>
      <c r="B3817" t="str" cm="1">
        <f t="array" ref="B3817">IF($A3817="","",INDEX(OpenMeteoAPI[LocationID],ROWS($B$2:B3817)))</f>
        <v>NO-OSL</v>
      </c>
      <c r="C3817" s="5" cm="1">
        <f t="array" ref="C3817">IF($A3817="","",INDEX(OpenMeteoAPI[ForecastDateTime],ROWS($C$2:C3817)))</f>
        <v>46218.958333333336</v>
      </c>
      <c r="D3817" t="str">
        <f t="shared" si="59"/>
        <v>11PM</v>
      </c>
      <c r="E3817" t="str" cm="1">
        <f t="array" ref="E3817">IF($K3817="","",_xlfn.IFS($K3817=0,_xlfn.UNICHAR(9728),$K3817&lt;=3,_xlfn.UNICHAR(9729),OR($K3817=45,$K3817=48),"~",AND($K3817&gt;=51,$K3817&lt;=67),_xlfn.UNICHAR(9748),AND($K3817&gt;=71,$K3817&lt;=77),_xlfn.UNICHAR(10052),AND($K3817&gt;=80,$K3817&lt;=82),_xlfn.UNICHAR(9748),AND($K3817&gt;=95,$K3817&lt;=99),_xlfn.UNICHAR(9889),TRUE,_xlfn.UNICHAR(9729)))</f>
        <v>☁</v>
      </c>
      <c r="F3817" t="str" cm="1">
        <f t="array" ref="F3817">IF($K3817="","",_xlfn.IFS($K3817=0,"Clear",$K3817&lt;=3,"Partly Cloudy",OR($K3817=45,$K3817=48),"Fog",AND($K3817&gt;=51,$K3817&lt;=67),"Drizzle",AND($K3817&gt;=71,$K3817&lt;=77),"Snow",AND($K3817&gt;=80,$K3817&lt;=82),"Rain Showers",AND($K3817&gt;=95,$K3817&lt;=99),"Thunderstorm",TRUE,"Cloudy"))</f>
        <v>Partly Cloudy</v>
      </c>
      <c r="G3817" s="3" cm="1">
        <f t="array" ref="G3817">IF($A3817="","",INDEX(OpenMeteoAPI[TemperatureC],ROWS($G$2:G3817)))</f>
        <v>21.7</v>
      </c>
      <c r="H3817" s="4" cm="1">
        <f t="array" ref="H3817">IF($A3817="","",INDEX(OpenMeteoAPI[RelativeHumidityPct],ROWS($H$2:H3817))/100)</f>
        <v>0.55000000000000004</v>
      </c>
      <c r="I3817" s="4" cm="1">
        <f t="array" ref="I3817">IF($A3817="","",INDEX(OpenMeteoAPI[PrecipitationProbabilityPct],ROWS($I$2:I3817))/100)</f>
        <v>0.12</v>
      </c>
      <c r="J3817" s="3" cm="1">
        <f t="array" ref="J3817">IF($A3817="","",INDEX(OpenMeteoAPI[PrecipitationMM],ROWS($J$2:J3817)))</f>
        <v>0</v>
      </c>
      <c r="K3817" cm="1">
        <f t="array" ref="K3817">IF($A3817="","",INDEX(OpenMeteoAPI[WeatherCode],ROWS($K$2:K3817)))</f>
        <v>2</v>
      </c>
      <c r="L3817" s="3" cm="1">
        <f t="array" ref="L3817">IF($A3817="","",INDEX(OpenMeteoAPI[WindSpeedKMH],ROWS($L$2:L3817)))</f>
        <v>9.4</v>
      </c>
    </row>
    <row r="3818" spans="1:12">
      <c r="A3818" t="str" cm="1">
        <f t="array" ref="A3818">IFERROR(INDEX(OpenMeteoAPI[City],ROWS($A$2:A3818))&amp;", "&amp;INDEX(OpenMeteoAPI[CountryCode],ROWS($A$2:A3818)),"")</f>
        <v>Oslo, NO</v>
      </c>
      <c r="B3818" t="str" cm="1">
        <f t="array" ref="B3818">IF($A3818="","",INDEX(OpenMeteoAPI[LocationID],ROWS($B$2:B3818)))</f>
        <v>NO-OSL</v>
      </c>
      <c r="C3818" s="5" cm="1">
        <f t="array" ref="C3818">IF($A3818="","",INDEX(OpenMeteoAPI[ForecastDateTime],ROWS($C$2:C3818)))</f>
        <v>46219</v>
      </c>
      <c r="D3818" t="str">
        <f t="shared" si="59"/>
        <v>12AM</v>
      </c>
      <c r="E3818" t="str" cm="1">
        <f t="array" ref="E3818">IF($K3818="","",_xlfn.IFS($K3818=0,_xlfn.UNICHAR(9728),$K3818&lt;=3,_xlfn.UNICHAR(9729),OR($K3818=45,$K3818=48),"~",AND($K3818&gt;=51,$K3818&lt;=67),_xlfn.UNICHAR(9748),AND($K3818&gt;=71,$K3818&lt;=77),_xlfn.UNICHAR(10052),AND($K3818&gt;=80,$K3818&lt;=82),_xlfn.UNICHAR(9748),AND($K3818&gt;=95,$K3818&lt;=99),_xlfn.UNICHAR(9889),TRUE,_xlfn.UNICHAR(9729)))</f>
        <v>☁</v>
      </c>
      <c r="F3818" t="str" cm="1">
        <f t="array" ref="F3818">IF($K3818="","",_xlfn.IFS($K3818=0,"Clear",$K3818&lt;=3,"Partly Cloudy",OR($K3818=45,$K3818=48),"Fog",AND($K3818&gt;=51,$K3818&lt;=67),"Drizzle",AND($K3818&gt;=71,$K3818&lt;=77),"Snow",AND($K3818&gt;=80,$K3818&lt;=82),"Rain Showers",AND($K3818&gt;=95,$K3818&lt;=99),"Thunderstorm",TRUE,"Cloudy"))</f>
        <v>Partly Cloudy</v>
      </c>
      <c r="G3818" s="3" cm="1">
        <f t="array" ref="G3818">IF($A3818="","",INDEX(OpenMeteoAPI[TemperatureC],ROWS($G$2:G3818)))</f>
        <v>20.3</v>
      </c>
      <c r="H3818" s="4" cm="1">
        <f t="array" ref="H3818">IF($A3818="","",INDEX(OpenMeteoAPI[RelativeHumidityPct],ROWS($H$2:H3818))/100)</f>
        <v>0.63</v>
      </c>
      <c r="I3818" s="4" cm="1">
        <f t="array" ref="I3818">IF($A3818="","",INDEX(OpenMeteoAPI[PrecipitationProbabilityPct],ROWS($I$2:I3818))/100)</f>
        <v>0.1</v>
      </c>
      <c r="J3818" s="3" cm="1">
        <f t="array" ref="J3818">IF($A3818="","",INDEX(OpenMeteoAPI[PrecipitationMM],ROWS($J$2:J3818)))</f>
        <v>0</v>
      </c>
      <c r="K3818" cm="1">
        <f t="array" ref="K3818">IF($A3818="","",INDEX(OpenMeteoAPI[WeatherCode],ROWS($K$2:K3818)))</f>
        <v>2</v>
      </c>
      <c r="L3818" s="3" cm="1">
        <f t="array" ref="L3818">IF($A3818="","",INDEX(OpenMeteoAPI[WindSpeedKMH],ROWS($L$2:L3818)))</f>
        <v>7.8</v>
      </c>
    </row>
    <row r="3819" spans="1:12">
      <c r="A3819" t="str" cm="1">
        <f t="array" ref="A3819">IFERROR(INDEX(OpenMeteoAPI[City],ROWS($A$2:A3819))&amp;", "&amp;INDEX(OpenMeteoAPI[CountryCode],ROWS($A$2:A3819)),"")</f>
        <v>Oslo, NO</v>
      </c>
      <c r="B3819" t="str" cm="1">
        <f t="array" ref="B3819">IF($A3819="","",INDEX(OpenMeteoAPI[LocationID],ROWS($B$2:B3819)))</f>
        <v>NO-OSL</v>
      </c>
      <c r="C3819" s="5" cm="1">
        <f t="array" ref="C3819">IF($A3819="","",INDEX(OpenMeteoAPI[ForecastDateTime],ROWS($C$2:C3819)))</f>
        <v>46219.041666666664</v>
      </c>
      <c r="D3819" t="str">
        <f t="shared" si="59"/>
        <v>1AM</v>
      </c>
      <c r="E3819" t="str" cm="1">
        <f t="array" ref="E3819">IF($K3819="","",_xlfn.IFS($K3819=0,_xlfn.UNICHAR(9728),$K3819&lt;=3,_xlfn.UNICHAR(9729),OR($K3819=45,$K3819=48),"~",AND($K3819&gt;=51,$K3819&lt;=67),_xlfn.UNICHAR(9748),AND($K3819&gt;=71,$K3819&lt;=77),_xlfn.UNICHAR(10052),AND($K3819&gt;=80,$K3819&lt;=82),_xlfn.UNICHAR(9748),AND($K3819&gt;=95,$K3819&lt;=99),_xlfn.UNICHAR(9889),TRUE,_xlfn.UNICHAR(9729)))</f>
        <v>☁</v>
      </c>
      <c r="F3819" t="str" cm="1">
        <f t="array" ref="F3819">IF($K3819="","",_xlfn.IFS($K3819=0,"Clear",$K3819&lt;=3,"Partly Cloudy",OR($K3819=45,$K3819=48),"Fog",AND($K3819&gt;=51,$K3819&lt;=67),"Drizzle",AND($K3819&gt;=71,$K3819&lt;=77),"Snow",AND($K3819&gt;=80,$K3819&lt;=82),"Rain Showers",AND($K3819&gt;=95,$K3819&lt;=99),"Thunderstorm",TRUE,"Cloudy"))</f>
        <v>Partly Cloudy</v>
      </c>
      <c r="G3819" s="3" cm="1">
        <f t="array" ref="G3819">IF($A3819="","",INDEX(OpenMeteoAPI[TemperatureC],ROWS($G$2:G3819)))</f>
        <v>19.100000000000001</v>
      </c>
      <c r="H3819" s="4" cm="1">
        <f t="array" ref="H3819">IF($A3819="","",INDEX(OpenMeteoAPI[RelativeHumidityPct],ROWS($H$2:H3819))/100)</f>
        <v>0.7</v>
      </c>
      <c r="I3819" s="4" cm="1">
        <f t="array" ref="I3819">IF($A3819="","",INDEX(OpenMeteoAPI[PrecipitationProbabilityPct],ROWS($I$2:I3819))/100)</f>
        <v>7.0000000000000007E-2</v>
      </c>
      <c r="J3819" s="3" cm="1">
        <f t="array" ref="J3819">IF($A3819="","",INDEX(OpenMeteoAPI[PrecipitationMM],ROWS($J$2:J3819)))</f>
        <v>0</v>
      </c>
      <c r="K3819" cm="1">
        <f t="array" ref="K3819">IF($A3819="","",INDEX(OpenMeteoAPI[WeatherCode],ROWS($K$2:K3819)))</f>
        <v>2</v>
      </c>
      <c r="L3819" s="3" cm="1">
        <f t="array" ref="L3819">IF($A3819="","",INDEX(OpenMeteoAPI[WindSpeedKMH],ROWS($L$2:L3819)))</f>
        <v>6.6</v>
      </c>
    </row>
    <row r="3820" spans="1:12">
      <c r="A3820" t="str" cm="1">
        <f t="array" ref="A3820">IFERROR(INDEX(OpenMeteoAPI[City],ROWS($A$2:A3820))&amp;", "&amp;INDEX(OpenMeteoAPI[CountryCode],ROWS($A$2:A3820)),"")</f>
        <v>Oslo, NO</v>
      </c>
      <c r="B3820" t="str" cm="1">
        <f t="array" ref="B3820">IF($A3820="","",INDEX(OpenMeteoAPI[LocationID],ROWS($B$2:B3820)))</f>
        <v>NO-OSL</v>
      </c>
      <c r="C3820" s="5" cm="1">
        <f t="array" ref="C3820">IF($A3820="","",INDEX(OpenMeteoAPI[ForecastDateTime],ROWS($C$2:C3820)))</f>
        <v>46219.083333333336</v>
      </c>
      <c r="D3820" t="str">
        <f t="shared" si="59"/>
        <v>2AM</v>
      </c>
      <c r="E3820" t="str" cm="1">
        <f t="array" ref="E3820">IF($K3820="","",_xlfn.IFS($K3820=0,_xlfn.UNICHAR(9728),$K3820&lt;=3,_xlfn.UNICHAR(9729),OR($K3820=45,$K3820=48),"~",AND($K3820&gt;=51,$K3820&lt;=67),_xlfn.UNICHAR(9748),AND($K3820&gt;=71,$K3820&lt;=77),_xlfn.UNICHAR(10052),AND($K3820&gt;=80,$K3820&lt;=82),_xlfn.UNICHAR(9748),AND($K3820&gt;=95,$K3820&lt;=99),_xlfn.UNICHAR(9889),TRUE,_xlfn.UNICHAR(9729)))</f>
        <v>☁</v>
      </c>
      <c r="F3820" t="str" cm="1">
        <f t="array" ref="F3820">IF($K3820="","",_xlfn.IFS($K3820=0,"Clear",$K3820&lt;=3,"Partly Cloudy",OR($K3820=45,$K3820=48),"Fog",AND($K3820&gt;=51,$K3820&lt;=67),"Drizzle",AND($K3820&gt;=71,$K3820&lt;=77),"Snow",AND($K3820&gt;=80,$K3820&lt;=82),"Rain Showers",AND($K3820&gt;=95,$K3820&lt;=99),"Thunderstorm",TRUE,"Cloudy"))</f>
        <v>Partly Cloudy</v>
      </c>
      <c r="G3820" s="3" cm="1">
        <f t="array" ref="G3820">IF($A3820="","",INDEX(OpenMeteoAPI[TemperatureC],ROWS($G$2:G3820)))</f>
        <v>18.399999999999999</v>
      </c>
      <c r="H3820" s="4" cm="1">
        <f t="array" ref="H3820">IF($A3820="","",INDEX(OpenMeteoAPI[RelativeHumidityPct],ROWS($H$2:H3820))/100)</f>
        <v>0.77</v>
      </c>
      <c r="I3820" s="4" cm="1">
        <f t="array" ref="I3820">IF($A3820="","",INDEX(OpenMeteoAPI[PrecipitationProbabilityPct],ROWS($I$2:I3820))/100)</f>
        <v>0.06</v>
      </c>
      <c r="J3820" s="3" cm="1">
        <f t="array" ref="J3820">IF($A3820="","",INDEX(OpenMeteoAPI[PrecipitationMM],ROWS($J$2:J3820)))</f>
        <v>0</v>
      </c>
      <c r="K3820" cm="1">
        <f t="array" ref="K3820">IF($A3820="","",INDEX(OpenMeteoAPI[WeatherCode],ROWS($K$2:K3820)))</f>
        <v>2</v>
      </c>
      <c r="L3820" s="3" cm="1">
        <f t="array" ref="L3820">IF($A3820="","",INDEX(OpenMeteoAPI[WindSpeedKMH],ROWS($L$2:L3820)))</f>
        <v>5.6</v>
      </c>
    </row>
    <row r="3821" spans="1:12">
      <c r="A3821" t="str" cm="1">
        <f t="array" ref="A3821">IFERROR(INDEX(OpenMeteoAPI[City],ROWS($A$2:A3821))&amp;", "&amp;INDEX(OpenMeteoAPI[CountryCode],ROWS($A$2:A3821)),"")</f>
        <v>Oslo, NO</v>
      </c>
      <c r="B3821" t="str" cm="1">
        <f t="array" ref="B3821">IF($A3821="","",INDEX(OpenMeteoAPI[LocationID],ROWS($B$2:B3821)))</f>
        <v>NO-OSL</v>
      </c>
      <c r="C3821" s="5" cm="1">
        <f t="array" ref="C3821">IF($A3821="","",INDEX(OpenMeteoAPI[ForecastDateTime],ROWS($C$2:C3821)))</f>
        <v>46219.125</v>
      </c>
      <c r="D3821" t="str">
        <f t="shared" si="59"/>
        <v>3AM</v>
      </c>
      <c r="E3821" t="str" cm="1">
        <f t="array" ref="E3821">IF($K3821="","",_xlfn.IFS($K3821=0,_xlfn.UNICHAR(9728),$K3821&lt;=3,_xlfn.UNICHAR(9729),OR($K3821=45,$K3821=48),"~",AND($K3821&gt;=51,$K3821&lt;=67),_xlfn.UNICHAR(9748),AND($K3821&gt;=71,$K3821&lt;=77),_xlfn.UNICHAR(10052),AND($K3821&gt;=80,$K3821&lt;=82),_xlfn.UNICHAR(9748),AND($K3821&gt;=95,$K3821&lt;=99),_xlfn.UNICHAR(9889),TRUE,_xlfn.UNICHAR(9729)))</f>
        <v>☁</v>
      </c>
      <c r="F3821" t="str" cm="1">
        <f t="array" ref="F3821">IF($K3821="","",_xlfn.IFS($K3821=0,"Clear",$K3821&lt;=3,"Partly Cloudy",OR($K3821=45,$K3821=48),"Fog",AND($K3821&gt;=51,$K3821&lt;=67),"Drizzle",AND($K3821&gt;=71,$K3821&lt;=77),"Snow",AND($K3821&gt;=80,$K3821&lt;=82),"Rain Showers",AND($K3821&gt;=95,$K3821&lt;=99),"Thunderstorm",TRUE,"Cloudy"))</f>
        <v>Partly Cloudy</v>
      </c>
      <c r="G3821" s="3" cm="1">
        <f t="array" ref="G3821">IF($A3821="","",INDEX(OpenMeteoAPI[TemperatureC],ROWS($G$2:G3821)))</f>
        <v>18.100000000000001</v>
      </c>
      <c r="H3821" s="4" cm="1">
        <f t="array" ref="H3821">IF($A3821="","",INDEX(OpenMeteoAPI[RelativeHumidityPct],ROWS($H$2:H3821))/100)</f>
        <v>0.8</v>
      </c>
      <c r="I3821" s="4" cm="1">
        <f t="array" ref="I3821">IF($A3821="","",INDEX(OpenMeteoAPI[PrecipitationProbabilityPct],ROWS($I$2:I3821))/100)</f>
        <v>0.06</v>
      </c>
      <c r="J3821" s="3" cm="1">
        <f t="array" ref="J3821">IF($A3821="","",INDEX(OpenMeteoAPI[PrecipitationMM],ROWS($J$2:J3821)))</f>
        <v>0</v>
      </c>
      <c r="K3821" cm="1">
        <f t="array" ref="K3821">IF($A3821="","",INDEX(OpenMeteoAPI[WeatherCode],ROWS($K$2:K3821)))</f>
        <v>2</v>
      </c>
      <c r="L3821" s="3" cm="1">
        <f t="array" ref="L3821">IF($A3821="","",INDEX(OpenMeteoAPI[WindSpeedKMH],ROWS($L$2:L3821)))</f>
        <v>4.9000000000000004</v>
      </c>
    </row>
    <row r="3822" spans="1:12">
      <c r="A3822" t="str" cm="1">
        <f t="array" ref="A3822">IFERROR(INDEX(OpenMeteoAPI[City],ROWS($A$2:A3822))&amp;", "&amp;INDEX(OpenMeteoAPI[CountryCode],ROWS($A$2:A3822)),"")</f>
        <v>Oslo, NO</v>
      </c>
      <c r="B3822" t="str" cm="1">
        <f t="array" ref="B3822">IF($A3822="","",INDEX(OpenMeteoAPI[LocationID],ROWS($B$2:B3822)))</f>
        <v>NO-OSL</v>
      </c>
      <c r="C3822" s="5" cm="1">
        <f t="array" ref="C3822">IF($A3822="","",INDEX(OpenMeteoAPI[ForecastDateTime],ROWS($C$2:C3822)))</f>
        <v>46219.166666666664</v>
      </c>
      <c r="D3822" t="str">
        <f t="shared" si="59"/>
        <v>4AM</v>
      </c>
      <c r="E3822" t="str" cm="1">
        <f t="array" ref="E3822">IF($K3822="","",_xlfn.IFS($K3822=0,_xlfn.UNICHAR(9728),$K3822&lt;=3,_xlfn.UNICHAR(9729),OR($K3822=45,$K3822=48),"~",AND($K3822&gt;=51,$K3822&lt;=67),_xlfn.UNICHAR(9748),AND($K3822&gt;=71,$K3822&lt;=77),_xlfn.UNICHAR(10052),AND($K3822&gt;=80,$K3822&lt;=82),_xlfn.UNICHAR(9748),AND($K3822&gt;=95,$K3822&lt;=99),_xlfn.UNICHAR(9889),TRUE,_xlfn.UNICHAR(9729)))</f>
        <v>☁</v>
      </c>
      <c r="F3822" t="str" cm="1">
        <f t="array" ref="F3822">IF($K3822="","",_xlfn.IFS($K3822=0,"Clear",$K3822&lt;=3,"Partly Cloudy",OR($K3822=45,$K3822=48),"Fog",AND($K3822&gt;=51,$K3822&lt;=67),"Drizzle",AND($K3822&gt;=71,$K3822&lt;=77),"Snow",AND($K3822&gt;=80,$K3822&lt;=82),"Rain Showers",AND($K3822&gt;=95,$K3822&lt;=99),"Thunderstorm",TRUE,"Cloudy"))</f>
        <v>Partly Cloudy</v>
      </c>
      <c r="G3822" s="3" cm="1">
        <f t="array" ref="G3822">IF($A3822="","",INDEX(OpenMeteoAPI[TemperatureC],ROWS($G$2:G3822)))</f>
        <v>18</v>
      </c>
      <c r="H3822" s="4" cm="1">
        <f t="array" ref="H3822">IF($A3822="","",INDEX(OpenMeteoAPI[RelativeHumidityPct],ROWS($H$2:H3822))/100)</f>
        <v>0.83</v>
      </c>
      <c r="I3822" s="4" cm="1">
        <f t="array" ref="I3822">IF($A3822="","",INDEX(OpenMeteoAPI[PrecipitationProbabilityPct],ROWS($I$2:I3822))/100)</f>
        <v>0.06</v>
      </c>
      <c r="J3822" s="3" cm="1">
        <f t="array" ref="J3822">IF($A3822="","",INDEX(OpenMeteoAPI[PrecipitationMM],ROWS($J$2:J3822)))</f>
        <v>0</v>
      </c>
      <c r="K3822" cm="1">
        <f t="array" ref="K3822">IF($A3822="","",INDEX(OpenMeteoAPI[WeatherCode],ROWS($K$2:K3822)))</f>
        <v>2</v>
      </c>
      <c r="L3822" s="3" cm="1">
        <f t="array" ref="L3822">IF($A3822="","",INDEX(OpenMeteoAPI[WindSpeedKMH],ROWS($L$2:L3822)))</f>
        <v>4.4000000000000004</v>
      </c>
    </row>
    <row r="3823" spans="1:12">
      <c r="A3823" t="str" cm="1">
        <f t="array" ref="A3823">IFERROR(INDEX(OpenMeteoAPI[City],ROWS($A$2:A3823))&amp;", "&amp;INDEX(OpenMeteoAPI[CountryCode],ROWS($A$2:A3823)),"")</f>
        <v>Oslo, NO</v>
      </c>
      <c r="B3823" t="str" cm="1">
        <f t="array" ref="B3823">IF($A3823="","",INDEX(OpenMeteoAPI[LocationID],ROWS($B$2:B3823)))</f>
        <v>NO-OSL</v>
      </c>
      <c r="C3823" s="5" cm="1">
        <f t="array" ref="C3823">IF($A3823="","",INDEX(OpenMeteoAPI[ForecastDateTime],ROWS($C$2:C3823)))</f>
        <v>46219.208333333336</v>
      </c>
      <c r="D3823" t="str">
        <f t="shared" si="59"/>
        <v>5AM</v>
      </c>
      <c r="E3823" t="str" cm="1">
        <f t="array" ref="E3823">IF($K3823="","",_xlfn.IFS($K3823=0,_xlfn.UNICHAR(9728),$K3823&lt;=3,_xlfn.UNICHAR(9729),OR($K3823=45,$K3823=48),"~",AND($K3823&gt;=51,$K3823&lt;=67),_xlfn.UNICHAR(9748),AND($K3823&gt;=71,$K3823&lt;=77),_xlfn.UNICHAR(10052),AND($K3823&gt;=80,$K3823&lt;=82),_xlfn.UNICHAR(9748),AND($K3823&gt;=95,$K3823&lt;=99),_xlfn.UNICHAR(9889),TRUE,_xlfn.UNICHAR(9729)))</f>
        <v>☁</v>
      </c>
      <c r="F3823" t="str" cm="1">
        <f t="array" ref="F3823">IF($K3823="","",_xlfn.IFS($K3823=0,"Clear",$K3823&lt;=3,"Partly Cloudy",OR($K3823=45,$K3823=48),"Fog",AND($K3823&gt;=51,$K3823&lt;=67),"Drizzle",AND($K3823&gt;=71,$K3823&lt;=77),"Snow",AND($K3823&gt;=80,$K3823&lt;=82),"Rain Showers",AND($K3823&gt;=95,$K3823&lt;=99),"Thunderstorm",TRUE,"Cloudy"))</f>
        <v>Partly Cloudy</v>
      </c>
      <c r="G3823" s="3" cm="1">
        <f t="array" ref="G3823">IF($A3823="","",INDEX(OpenMeteoAPI[TemperatureC],ROWS($G$2:G3823)))</f>
        <v>18.2</v>
      </c>
      <c r="H3823" s="4" cm="1">
        <f t="array" ref="H3823">IF($A3823="","",INDEX(OpenMeteoAPI[RelativeHumidityPct],ROWS($H$2:H3823))/100)</f>
        <v>0.84</v>
      </c>
      <c r="I3823" s="4" cm="1">
        <f t="array" ref="I3823">IF($A3823="","",INDEX(OpenMeteoAPI[PrecipitationProbabilityPct],ROWS($I$2:I3823))/100)</f>
        <v>7.0000000000000007E-2</v>
      </c>
      <c r="J3823" s="3" cm="1">
        <f t="array" ref="J3823">IF($A3823="","",INDEX(OpenMeteoAPI[PrecipitationMM],ROWS($J$2:J3823)))</f>
        <v>0</v>
      </c>
      <c r="K3823" cm="1">
        <f t="array" ref="K3823">IF($A3823="","",INDEX(OpenMeteoAPI[WeatherCode],ROWS($K$2:K3823)))</f>
        <v>1</v>
      </c>
      <c r="L3823" s="3" cm="1">
        <f t="array" ref="L3823">IF($A3823="","",INDEX(OpenMeteoAPI[WindSpeedKMH],ROWS($L$2:L3823)))</f>
        <v>4</v>
      </c>
    </row>
    <row r="3824" spans="1:12">
      <c r="A3824" t="str" cm="1">
        <f t="array" ref="A3824">IFERROR(INDEX(OpenMeteoAPI[City],ROWS($A$2:A3824))&amp;", "&amp;INDEX(OpenMeteoAPI[CountryCode],ROWS($A$2:A3824)),"")</f>
        <v>Oslo, NO</v>
      </c>
      <c r="B3824" t="str" cm="1">
        <f t="array" ref="B3824">IF($A3824="","",INDEX(OpenMeteoAPI[LocationID],ROWS($B$2:B3824)))</f>
        <v>NO-OSL</v>
      </c>
      <c r="C3824" s="5" cm="1">
        <f t="array" ref="C3824">IF($A3824="","",INDEX(OpenMeteoAPI[ForecastDateTime],ROWS($C$2:C3824)))</f>
        <v>46219.25</v>
      </c>
      <c r="D3824" t="str">
        <f t="shared" si="59"/>
        <v>6AM</v>
      </c>
      <c r="E3824" t="str" cm="1">
        <f t="array" ref="E3824">IF($K3824="","",_xlfn.IFS($K3824=0,_xlfn.UNICHAR(9728),$K3824&lt;=3,_xlfn.UNICHAR(9729),OR($K3824=45,$K3824=48),"~",AND($K3824&gt;=51,$K3824&lt;=67),_xlfn.UNICHAR(9748),AND($K3824&gt;=71,$K3824&lt;=77),_xlfn.UNICHAR(10052),AND($K3824&gt;=80,$K3824&lt;=82),_xlfn.UNICHAR(9748),AND($K3824&gt;=95,$K3824&lt;=99),_xlfn.UNICHAR(9889),TRUE,_xlfn.UNICHAR(9729)))</f>
        <v>☁</v>
      </c>
      <c r="F3824" t="str" cm="1">
        <f t="array" ref="F3824">IF($K3824="","",_xlfn.IFS($K3824=0,"Clear",$K3824&lt;=3,"Partly Cloudy",OR($K3824=45,$K3824=48),"Fog",AND($K3824&gt;=51,$K3824&lt;=67),"Drizzle",AND($K3824&gt;=71,$K3824&lt;=77),"Snow",AND($K3824&gt;=80,$K3824&lt;=82),"Rain Showers",AND($K3824&gt;=95,$K3824&lt;=99),"Thunderstorm",TRUE,"Cloudy"))</f>
        <v>Partly Cloudy</v>
      </c>
      <c r="G3824" s="3" cm="1">
        <f t="array" ref="G3824">IF($A3824="","",INDEX(OpenMeteoAPI[TemperatureC],ROWS($G$2:G3824)))</f>
        <v>18.600000000000001</v>
      </c>
      <c r="H3824" s="4" cm="1">
        <f t="array" ref="H3824">IF($A3824="","",INDEX(OpenMeteoAPI[RelativeHumidityPct],ROWS($H$2:H3824))/100)</f>
        <v>0.83</v>
      </c>
      <c r="I3824" s="4" cm="1">
        <f t="array" ref="I3824">IF($A3824="","",INDEX(OpenMeteoAPI[PrecipitationProbabilityPct],ROWS($I$2:I3824))/100)</f>
        <v>0.08</v>
      </c>
      <c r="J3824" s="3" cm="1">
        <f t="array" ref="J3824">IF($A3824="","",INDEX(OpenMeteoAPI[PrecipitationMM],ROWS($J$2:J3824)))</f>
        <v>0</v>
      </c>
      <c r="K3824" cm="1">
        <f t="array" ref="K3824">IF($A3824="","",INDEX(OpenMeteoAPI[WeatherCode],ROWS($K$2:K3824)))</f>
        <v>1</v>
      </c>
      <c r="L3824" s="3" cm="1">
        <f t="array" ref="L3824">IF($A3824="","",INDEX(OpenMeteoAPI[WindSpeedKMH],ROWS($L$2:L3824)))</f>
        <v>3.7</v>
      </c>
    </row>
    <row r="3825" spans="1:12">
      <c r="A3825" t="str" cm="1">
        <f t="array" ref="A3825">IFERROR(INDEX(OpenMeteoAPI[City],ROWS($A$2:A3825))&amp;", "&amp;INDEX(OpenMeteoAPI[CountryCode],ROWS($A$2:A3825)),"")</f>
        <v>Oslo, NO</v>
      </c>
      <c r="B3825" t="str" cm="1">
        <f t="array" ref="B3825">IF($A3825="","",INDEX(OpenMeteoAPI[LocationID],ROWS($B$2:B3825)))</f>
        <v>NO-OSL</v>
      </c>
      <c r="C3825" s="5" cm="1">
        <f t="array" ref="C3825">IF($A3825="","",INDEX(OpenMeteoAPI[ForecastDateTime],ROWS($C$2:C3825)))</f>
        <v>46219.291666666664</v>
      </c>
      <c r="D3825" t="str">
        <f t="shared" si="59"/>
        <v>7AM</v>
      </c>
      <c r="E3825" t="str" cm="1">
        <f t="array" ref="E3825">IF($K3825="","",_xlfn.IFS($K3825=0,_xlfn.UNICHAR(9728),$K3825&lt;=3,_xlfn.UNICHAR(9729),OR($K3825=45,$K3825=48),"~",AND($K3825&gt;=51,$K3825&lt;=67),_xlfn.UNICHAR(9748),AND($K3825&gt;=71,$K3825&lt;=77),_xlfn.UNICHAR(10052),AND($K3825&gt;=80,$K3825&lt;=82),_xlfn.UNICHAR(9748),AND($K3825&gt;=95,$K3825&lt;=99),_xlfn.UNICHAR(9889),TRUE,_xlfn.UNICHAR(9729)))</f>
        <v>☁</v>
      </c>
      <c r="F3825" t="str" cm="1">
        <f t="array" ref="F3825">IF($K3825="","",_xlfn.IFS($K3825=0,"Clear",$K3825&lt;=3,"Partly Cloudy",OR($K3825=45,$K3825=48),"Fog",AND($K3825&gt;=51,$K3825&lt;=67),"Drizzle",AND($K3825&gt;=71,$K3825&lt;=77),"Snow",AND($K3825&gt;=80,$K3825&lt;=82),"Rain Showers",AND($K3825&gt;=95,$K3825&lt;=99),"Thunderstorm",TRUE,"Cloudy"))</f>
        <v>Partly Cloudy</v>
      </c>
      <c r="G3825" s="3" cm="1">
        <f t="array" ref="G3825">IF($A3825="","",INDEX(OpenMeteoAPI[TemperatureC],ROWS($G$2:G3825)))</f>
        <v>19.100000000000001</v>
      </c>
      <c r="H3825" s="4" cm="1">
        <f t="array" ref="H3825">IF($A3825="","",INDEX(OpenMeteoAPI[RelativeHumidityPct],ROWS($H$2:H3825))/100)</f>
        <v>0.82</v>
      </c>
      <c r="I3825" s="4" cm="1">
        <f t="array" ref="I3825">IF($A3825="","",INDEX(OpenMeteoAPI[PrecipitationProbabilityPct],ROWS($I$2:I3825))/100)</f>
        <v>0.09</v>
      </c>
      <c r="J3825" s="3" cm="1">
        <f t="array" ref="J3825">IF($A3825="","",INDEX(OpenMeteoAPI[PrecipitationMM],ROWS($J$2:J3825)))</f>
        <v>0</v>
      </c>
      <c r="K3825" cm="1">
        <f t="array" ref="K3825">IF($A3825="","",INDEX(OpenMeteoAPI[WeatherCode],ROWS($K$2:K3825)))</f>
        <v>1</v>
      </c>
      <c r="L3825" s="3" cm="1">
        <f t="array" ref="L3825">IF($A3825="","",INDEX(OpenMeteoAPI[WindSpeedKMH],ROWS($L$2:L3825)))</f>
        <v>3.4</v>
      </c>
    </row>
    <row r="3826" spans="1:12">
      <c r="A3826" t="str" cm="1">
        <f t="array" ref="A3826">IFERROR(INDEX(OpenMeteoAPI[City],ROWS($A$2:A3826))&amp;", "&amp;INDEX(OpenMeteoAPI[CountryCode],ROWS($A$2:A3826)),"")</f>
        <v>Oslo, NO</v>
      </c>
      <c r="B3826" t="str" cm="1">
        <f t="array" ref="B3826">IF($A3826="","",INDEX(OpenMeteoAPI[LocationID],ROWS($B$2:B3826)))</f>
        <v>NO-OSL</v>
      </c>
      <c r="C3826" s="5" cm="1">
        <f t="array" ref="C3826">IF($A3826="","",INDEX(OpenMeteoAPI[ForecastDateTime],ROWS($C$2:C3826)))</f>
        <v>46219.333333333336</v>
      </c>
      <c r="D3826" t="str">
        <f t="shared" si="59"/>
        <v>8AM</v>
      </c>
      <c r="E3826" t="str" cm="1">
        <f t="array" ref="E3826">IF($K3826="","",_xlfn.IFS($K3826=0,_xlfn.UNICHAR(9728),$K3826&lt;=3,_xlfn.UNICHAR(9729),OR($K3826=45,$K3826=48),"~",AND($K3826&gt;=51,$K3826&lt;=67),_xlfn.UNICHAR(9748),AND($K3826&gt;=71,$K3826&lt;=77),_xlfn.UNICHAR(10052),AND($K3826&gt;=80,$K3826&lt;=82),_xlfn.UNICHAR(9748),AND($K3826&gt;=95,$K3826&lt;=99),_xlfn.UNICHAR(9889),TRUE,_xlfn.UNICHAR(9729)))</f>
        <v>☁</v>
      </c>
      <c r="F3826" t="str" cm="1">
        <f t="array" ref="F3826">IF($K3826="","",_xlfn.IFS($K3826=0,"Clear",$K3826&lt;=3,"Partly Cloudy",OR($K3826=45,$K3826=48),"Fog",AND($K3826&gt;=51,$K3826&lt;=67),"Drizzle",AND($K3826&gt;=71,$K3826&lt;=77),"Snow",AND($K3826&gt;=80,$K3826&lt;=82),"Rain Showers",AND($K3826&gt;=95,$K3826&lt;=99),"Thunderstorm",TRUE,"Cloudy"))</f>
        <v>Partly Cloudy</v>
      </c>
      <c r="G3826" s="3" cm="1">
        <f t="array" ref="G3826">IF($A3826="","",INDEX(OpenMeteoAPI[TemperatureC],ROWS($G$2:G3826)))</f>
        <v>19.7</v>
      </c>
      <c r="H3826" s="4" cm="1">
        <f t="array" ref="H3826">IF($A3826="","",INDEX(OpenMeteoAPI[RelativeHumidityPct],ROWS($H$2:H3826))/100)</f>
        <v>0.78</v>
      </c>
      <c r="I3826" s="4" cm="1">
        <f t="array" ref="I3826">IF($A3826="","",INDEX(OpenMeteoAPI[PrecipitationProbabilityPct],ROWS($I$2:I3826))/100)</f>
        <v>0.1</v>
      </c>
      <c r="J3826" s="3" cm="1">
        <f t="array" ref="J3826">IF($A3826="","",INDEX(OpenMeteoAPI[PrecipitationMM],ROWS($J$2:J3826)))</f>
        <v>0</v>
      </c>
      <c r="K3826" cm="1">
        <f t="array" ref="K3826">IF($A3826="","",INDEX(OpenMeteoAPI[WeatherCode],ROWS($K$2:K3826)))</f>
        <v>1</v>
      </c>
      <c r="L3826" s="3" cm="1">
        <f t="array" ref="L3826">IF($A3826="","",INDEX(OpenMeteoAPI[WindSpeedKMH],ROWS($L$2:L3826)))</f>
        <v>3.6</v>
      </c>
    </row>
    <row r="3827" spans="1:12">
      <c r="A3827" t="str" cm="1">
        <f t="array" ref="A3827">IFERROR(INDEX(OpenMeteoAPI[City],ROWS($A$2:A3827))&amp;", "&amp;INDEX(OpenMeteoAPI[CountryCode],ROWS($A$2:A3827)),"")</f>
        <v>Oslo, NO</v>
      </c>
      <c r="B3827" t="str" cm="1">
        <f t="array" ref="B3827">IF($A3827="","",INDEX(OpenMeteoAPI[LocationID],ROWS($B$2:B3827)))</f>
        <v>NO-OSL</v>
      </c>
      <c r="C3827" s="5" cm="1">
        <f t="array" ref="C3827">IF($A3827="","",INDEX(OpenMeteoAPI[ForecastDateTime],ROWS($C$2:C3827)))</f>
        <v>46219.375</v>
      </c>
      <c r="D3827" t="str">
        <f t="shared" si="59"/>
        <v>9AM</v>
      </c>
      <c r="E3827" t="str" cm="1">
        <f t="array" ref="E3827">IF($K3827="","",_xlfn.IFS($K3827=0,_xlfn.UNICHAR(9728),$K3827&lt;=3,_xlfn.UNICHAR(9729),OR($K3827=45,$K3827=48),"~",AND($K3827&gt;=51,$K3827&lt;=67),_xlfn.UNICHAR(9748),AND($K3827&gt;=71,$K3827&lt;=77),_xlfn.UNICHAR(10052),AND($K3827&gt;=80,$K3827&lt;=82),_xlfn.UNICHAR(9748),AND($K3827&gt;=95,$K3827&lt;=99),_xlfn.UNICHAR(9889),TRUE,_xlfn.UNICHAR(9729)))</f>
        <v>☁</v>
      </c>
      <c r="F3827" t="str" cm="1">
        <f t="array" ref="F3827">IF($K3827="","",_xlfn.IFS($K3827=0,"Clear",$K3827&lt;=3,"Partly Cloudy",OR($K3827=45,$K3827=48),"Fog",AND($K3827&gt;=51,$K3827&lt;=67),"Drizzle",AND($K3827&gt;=71,$K3827&lt;=77),"Snow",AND($K3827&gt;=80,$K3827&lt;=82),"Rain Showers",AND($K3827&gt;=95,$K3827&lt;=99),"Thunderstorm",TRUE,"Cloudy"))</f>
        <v>Partly Cloudy</v>
      </c>
      <c r="G3827" s="3" cm="1">
        <f t="array" ref="G3827">IF($A3827="","",INDEX(OpenMeteoAPI[TemperatureC],ROWS($G$2:G3827)))</f>
        <v>20.5</v>
      </c>
      <c r="H3827" s="4" cm="1">
        <f t="array" ref="H3827">IF($A3827="","",INDEX(OpenMeteoAPI[RelativeHumidityPct],ROWS($H$2:H3827))/100)</f>
        <v>0.73</v>
      </c>
      <c r="I3827" s="4" cm="1">
        <f t="array" ref="I3827">IF($A3827="","",INDEX(OpenMeteoAPI[PrecipitationProbabilityPct],ROWS($I$2:I3827))/100)</f>
        <v>0.1</v>
      </c>
      <c r="J3827" s="3" cm="1">
        <f t="array" ref="J3827">IF($A3827="","",INDEX(OpenMeteoAPI[PrecipitationMM],ROWS($J$2:J3827)))</f>
        <v>0</v>
      </c>
      <c r="K3827" cm="1">
        <f t="array" ref="K3827">IF($A3827="","",INDEX(OpenMeteoAPI[WeatherCode],ROWS($K$2:K3827)))</f>
        <v>1</v>
      </c>
      <c r="L3827" s="3" cm="1">
        <f t="array" ref="L3827">IF($A3827="","",INDEX(OpenMeteoAPI[WindSpeedKMH],ROWS($L$2:L3827)))</f>
        <v>4.2</v>
      </c>
    </row>
    <row r="3828" spans="1:12">
      <c r="A3828" t="str" cm="1">
        <f t="array" ref="A3828">IFERROR(INDEX(OpenMeteoAPI[City],ROWS($A$2:A3828))&amp;", "&amp;INDEX(OpenMeteoAPI[CountryCode],ROWS($A$2:A3828)),"")</f>
        <v>Oslo, NO</v>
      </c>
      <c r="B3828" t="str" cm="1">
        <f t="array" ref="B3828">IF($A3828="","",INDEX(OpenMeteoAPI[LocationID],ROWS($B$2:B3828)))</f>
        <v>NO-OSL</v>
      </c>
      <c r="C3828" s="5" cm="1">
        <f t="array" ref="C3828">IF($A3828="","",INDEX(OpenMeteoAPI[ForecastDateTime],ROWS($C$2:C3828)))</f>
        <v>46219.416666666664</v>
      </c>
      <c r="D3828" t="str">
        <f t="shared" si="59"/>
        <v>10AM</v>
      </c>
      <c r="E3828" t="str" cm="1">
        <f t="array" ref="E3828">IF($K3828="","",_xlfn.IFS($K3828=0,_xlfn.UNICHAR(9728),$K3828&lt;=3,_xlfn.UNICHAR(9729),OR($K3828=45,$K3828=48),"~",AND($K3828&gt;=51,$K3828&lt;=67),_xlfn.UNICHAR(9748),AND($K3828&gt;=71,$K3828&lt;=77),_xlfn.UNICHAR(10052),AND($K3828&gt;=80,$K3828&lt;=82),_xlfn.UNICHAR(9748),AND($K3828&gt;=95,$K3828&lt;=99),_xlfn.UNICHAR(9889),TRUE,_xlfn.UNICHAR(9729)))</f>
        <v>☁</v>
      </c>
      <c r="F3828" t="str" cm="1">
        <f t="array" ref="F3828">IF($K3828="","",_xlfn.IFS($K3828=0,"Clear",$K3828&lt;=3,"Partly Cloudy",OR($K3828=45,$K3828=48),"Fog",AND($K3828&gt;=51,$K3828&lt;=67),"Drizzle",AND($K3828&gt;=71,$K3828&lt;=77),"Snow",AND($K3828&gt;=80,$K3828&lt;=82),"Rain Showers",AND($K3828&gt;=95,$K3828&lt;=99),"Thunderstorm",TRUE,"Cloudy"))</f>
        <v>Partly Cloudy</v>
      </c>
      <c r="G3828" s="3" cm="1">
        <f t="array" ref="G3828">IF($A3828="","",INDEX(OpenMeteoAPI[TemperatureC],ROWS($G$2:G3828)))</f>
        <v>21.6</v>
      </c>
      <c r="H3828" s="4" cm="1">
        <f t="array" ref="H3828">IF($A3828="","",INDEX(OpenMeteoAPI[RelativeHumidityPct],ROWS($H$2:H3828))/100)</f>
        <v>0.66</v>
      </c>
      <c r="I3828" s="4" cm="1">
        <f t="array" ref="I3828">IF($A3828="","",INDEX(OpenMeteoAPI[PrecipitationProbabilityPct],ROWS($I$2:I3828))/100)</f>
        <v>0.11</v>
      </c>
      <c r="J3828" s="3" cm="1">
        <f t="array" ref="J3828">IF($A3828="","",INDEX(OpenMeteoAPI[PrecipitationMM],ROWS($J$2:J3828)))</f>
        <v>0</v>
      </c>
      <c r="K3828" cm="1">
        <f t="array" ref="K3828">IF($A3828="","",INDEX(OpenMeteoAPI[WeatherCode],ROWS($K$2:K3828)))</f>
        <v>1</v>
      </c>
      <c r="L3828" s="3" cm="1">
        <f t="array" ref="L3828">IF($A3828="","",INDEX(OpenMeteoAPI[WindSpeedKMH],ROWS($L$2:L3828)))</f>
        <v>5.3</v>
      </c>
    </row>
    <row r="3829" spans="1:12">
      <c r="A3829" t="str" cm="1">
        <f t="array" ref="A3829">IFERROR(INDEX(OpenMeteoAPI[City],ROWS($A$2:A3829))&amp;", "&amp;INDEX(OpenMeteoAPI[CountryCode],ROWS($A$2:A3829)),"")</f>
        <v>Oslo, NO</v>
      </c>
      <c r="B3829" t="str" cm="1">
        <f t="array" ref="B3829">IF($A3829="","",INDEX(OpenMeteoAPI[LocationID],ROWS($B$2:B3829)))</f>
        <v>NO-OSL</v>
      </c>
      <c r="C3829" s="5" cm="1">
        <f t="array" ref="C3829">IF($A3829="","",INDEX(OpenMeteoAPI[ForecastDateTime],ROWS($C$2:C3829)))</f>
        <v>46219.458333333336</v>
      </c>
      <c r="D3829" t="str">
        <f t="shared" si="59"/>
        <v>11AM</v>
      </c>
      <c r="E3829" t="str" cm="1">
        <f t="array" ref="E3829">IF($K3829="","",_xlfn.IFS($K3829=0,_xlfn.UNICHAR(9728),$K3829&lt;=3,_xlfn.UNICHAR(9729),OR($K3829=45,$K3829=48),"~",AND($K3829&gt;=51,$K3829&lt;=67),_xlfn.UNICHAR(9748),AND($K3829&gt;=71,$K3829&lt;=77),_xlfn.UNICHAR(10052),AND($K3829&gt;=80,$K3829&lt;=82),_xlfn.UNICHAR(9748),AND($K3829&gt;=95,$K3829&lt;=99),_xlfn.UNICHAR(9889),TRUE,_xlfn.UNICHAR(9729)))</f>
        <v>☁</v>
      </c>
      <c r="F3829" t="str" cm="1">
        <f t="array" ref="F3829">IF($K3829="","",_xlfn.IFS($K3829=0,"Clear",$K3829&lt;=3,"Partly Cloudy",OR($K3829=45,$K3829=48),"Fog",AND($K3829&gt;=51,$K3829&lt;=67),"Drizzle",AND($K3829&gt;=71,$K3829&lt;=77),"Snow",AND($K3829&gt;=80,$K3829&lt;=82),"Rain Showers",AND($K3829&gt;=95,$K3829&lt;=99),"Thunderstorm",TRUE,"Cloudy"))</f>
        <v>Partly Cloudy</v>
      </c>
      <c r="G3829" s="3" cm="1">
        <f t="array" ref="G3829">IF($A3829="","",INDEX(OpenMeteoAPI[TemperatureC],ROWS($G$2:G3829)))</f>
        <v>22.9</v>
      </c>
      <c r="H3829" s="4" cm="1">
        <f t="array" ref="H3829">IF($A3829="","",INDEX(OpenMeteoAPI[RelativeHumidityPct],ROWS($H$2:H3829))/100)</f>
        <v>0.59</v>
      </c>
      <c r="I3829" s="4" cm="1">
        <f t="array" ref="I3829">IF($A3829="","",INDEX(OpenMeteoAPI[PrecipitationProbabilityPct],ROWS($I$2:I3829))/100)</f>
        <v>0.11</v>
      </c>
      <c r="J3829" s="3" cm="1">
        <f t="array" ref="J3829">IF($A3829="","",INDEX(OpenMeteoAPI[PrecipitationMM],ROWS($J$2:J3829)))</f>
        <v>0</v>
      </c>
      <c r="K3829" cm="1">
        <f t="array" ref="K3829">IF($A3829="","",INDEX(OpenMeteoAPI[WeatherCode],ROWS($K$2:K3829)))</f>
        <v>2</v>
      </c>
      <c r="L3829" s="3" cm="1">
        <f t="array" ref="L3829">IF($A3829="","",INDEX(OpenMeteoAPI[WindSpeedKMH],ROWS($L$2:L3829)))</f>
        <v>6.9</v>
      </c>
    </row>
    <row r="3830" spans="1:12">
      <c r="A3830" t="str" cm="1">
        <f t="array" ref="A3830">IFERROR(INDEX(OpenMeteoAPI[City],ROWS($A$2:A3830))&amp;", "&amp;INDEX(OpenMeteoAPI[CountryCode],ROWS($A$2:A3830)),"")</f>
        <v>Oslo, NO</v>
      </c>
      <c r="B3830" t="str" cm="1">
        <f t="array" ref="B3830">IF($A3830="","",INDEX(OpenMeteoAPI[LocationID],ROWS($B$2:B3830)))</f>
        <v>NO-OSL</v>
      </c>
      <c r="C3830" s="5" cm="1">
        <f t="array" ref="C3830">IF($A3830="","",INDEX(OpenMeteoAPI[ForecastDateTime],ROWS($C$2:C3830)))</f>
        <v>46219.5</v>
      </c>
      <c r="D3830" t="str">
        <f t="shared" si="59"/>
        <v>12PM</v>
      </c>
      <c r="E3830" t="str" cm="1">
        <f t="array" ref="E3830">IF($K3830="","",_xlfn.IFS($K3830=0,_xlfn.UNICHAR(9728),$K3830&lt;=3,_xlfn.UNICHAR(9729),OR($K3830=45,$K3830=48),"~",AND($K3830&gt;=51,$K3830&lt;=67),_xlfn.UNICHAR(9748),AND($K3830&gt;=71,$K3830&lt;=77),_xlfn.UNICHAR(10052),AND($K3830&gt;=80,$K3830&lt;=82),_xlfn.UNICHAR(9748),AND($K3830&gt;=95,$K3830&lt;=99),_xlfn.UNICHAR(9889),TRUE,_xlfn.UNICHAR(9729)))</f>
        <v>☁</v>
      </c>
      <c r="F3830" t="str" cm="1">
        <f t="array" ref="F3830">IF($K3830="","",_xlfn.IFS($K3830=0,"Clear",$K3830&lt;=3,"Partly Cloudy",OR($K3830=45,$K3830=48),"Fog",AND($K3830&gt;=51,$K3830&lt;=67),"Drizzle",AND($K3830&gt;=71,$K3830&lt;=77),"Snow",AND($K3830&gt;=80,$K3830&lt;=82),"Rain Showers",AND($K3830&gt;=95,$K3830&lt;=99),"Thunderstorm",TRUE,"Cloudy"))</f>
        <v>Partly Cloudy</v>
      </c>
      <c r="G3830" s="3" cm="1">
        <f t="array" ref="G3830">IF($A3830="","",INDEX(OpenMeteoAPI[TemperatureC],ROWS($G$2:G3830)))</f>
        <v>24.1</v>
      </c>
      <c r="H3830" s="4" cm="1">
        <f t="array" ref="H3830">IF($A3830="","",INDEX(OpenMeteoAPI[RelativeHumidityPct],ROWS($H$2:H3830))/100)</f>
        <v>0.52</v>
      </c>
      <c r="I3830" s="4" cm="1">
        <f t="array" ref="I3830">IF($A3830="","",INDEX(OpenMeteoAPI[PrecipitationProbabilityPct],ROWS($I$2:I3830))/100)</f>
        <v>0.11</v>
      </c>
      <c r="J3830" s="3" cm="1">
        <f t="array" ref="J3830">IF($A3830="","",INDEX(OpenMeteoAPI[PrecipitationMM],ROWS($J$2:J3830)))</f>
        <v>0</v>
      </c>
      <c r="K3830" cm="1">
        <f t="array" ref="K3830">IF($A3830="","",INDEX(OpenMeteoAPI[WeatherCode],ROWS($K$2:K3830)))</f>
        <v>2</v>
      </c>
      <c r="L3830" s="3" cm="1">
        <f t="array" ref="L3830">IF($A3830="","",INDEX(OpenMeteoAPI[WindSpeedKMH],ROWS($L$2:L3830)))</f>
        <v>8.6999999999999993</v>
      </c>
    </row>
    <row r="3831" spans="1:12">
      <c r="A3831" t="str" cm="1">
        <f t="array" ref="A3831">IFERROR(INDEX(OpenMeteoAPI[City],ROWS($A$2:A3831))&amp;", "&amp;INDEX(OpenMeteoAPI[CountryCode],ROWS($A$2:A3831)),"")</f>
        <v>Oslo, NO</v>
      </c>
      <c r="B3831" t="str" cm="1">
        <f t="array" ref="B3831">IF($A3831="","",INDEX(OpenMeteoAPI[LocationID],ROWS($B$2:B3831)))</f>
        <v>NO-OSL</v>
      </c>
      <c r="C3831" s="5" cm="1">
        <f t="array" ref="C3831">IF($A3831="","",INDEX(OpenMeteoAPI[ForecastDateTime],ROWS($C$2:C3831)))</f>
        <v>46219.541666666664</v>
      </c>
      <c r="D3831" t="str">
        <f t="shared" si="59"/>
        <v>1PM</v>
      </c>
      <c r="E3831" t="str" cm="1">
        <f t="array" ref="E3831">IF($K3831="","",_xlfn.IFS($K3831=0,_xlfn.UNICHAR(9728),$K3831&lt;=3,_xlfn.UNICHAR(9729),OR($K3831=45,$K3831=48),"~",AND($K3831&gt;=51,$K3831&lt;=67),_xlfn.UNICHAR(9748),AND($K3831&gt;=71,$K3831&lt;=77),_xlfn.UNICHAR(10052),AND($K3831&gt;=80,$K3831&lt;=82),_xlfn.UNICHAR(9748),AND($K3831&gt;=95,$K3831&lt;=99),_xlfn.UNICHAR(9889),TRUE,_xlfn.UNICHAR(9729)))</f>
        <v>☁</v>
      </c>
      <c r="F3831" t="str" cm="1">
        <f t="array" ref="F3831">IF($K3831="","",_xlfn.IFS($K3831=0,"Clear",$K3831&lt;=3,"Partly Cloudy",OR($K3831=45,$K3831=48),"Fog",AND($K3831&gt;=51,$K3831&lt;=67),"Drizzle",AND($K3831&gt;=71,$K3831&lt;=77),"Snow",AND($K3831&gt;=80,$K3831&lt;=82),"Rain Showers",AND($K3831&gt;=95,$K3831&lt;=99),"Thunderstorm",TRUE,"Cloudy"))</f>
        <v>Partly Cloudy</v>
      </c>
      <c r="G3831" s="3" cm="1">
        <f t="array" ref="G3831">IF($A3831="","",INDEX(OpenMeteoAPI[TemperatureC],ROWS($G$2:G3831)))</f>
        <v>25</v>
      </c>
      <c r="H3831" s="4" cm="1">
        <f t="array" ref="H3831">IF($A3831="","",INDEX(OpenMeteoAPI[RelativeHumidityPct],ROWS($H$2:H3831))/100)</f>
        <v>0.47</v>
      </c>
      <c r="I3831" s="4" cm="1">
        <f t="array" ref="I3831">IF($A3831="","",INDEX(OpenMeteoAPI[PrecipitationProbabilityPct],ROWS($I$2:I3831))/100)</f>
        <v>0.11</v>
      </c>
      <c r="J3831" s="3" cm="1">
        <f t="array" ref="J3831">IF($A3831="","",INDEX(OpenMeteoAPI[PrecipitationMM],ROWS($J$2:J3831)))</f>
        <v>0</v>
      </c>
      <c r="K3831" cm="1">
        <f t="array" ref="K3831">IF($A3831="","",INDEX(OpenMeteoAPI[WeatherCode],ROWS($K$2:K3831)))</f>
        <v>3</v>
      </c>
      <c r="L3831" s="3" cm="1">
        <f t="array" ref="L3831">IF($A3831="","",INDEX(OpenMeteoAPI[WindSpeedKMH],ROWS($L$2:L3831)))</f>
        <v>9.9</v>
      </c>
    </row>
    <row r="3832" spans="1:12">
      <c r="A3832" t="str" cm="1">
        <f t="array" ref="A3832">IFERROR(INDEX(OpenMeteoAPI[City],ROWS($A$2:A3832))&amp;", "&amp;INDEX(OpenMeteoAPI[CountryCode],ROWS($A$2:A3832)),"")</f>
        <v>Oslo, NO</v>
      </c>
      <c r="B3832" t="str" cm="1">
        <f t="array" ref="B3832">IF($A3832="","",INDEX(OpenMeteoAPI[LocationID],ROWS($B$2:B3832)))</f>
        <v>NO-OSL</v>
      </c>
      <c r="C3832" s="5" cm="1">
        <f t="array" ref="C3832">IF($A3832="","",INDEX(OpenMeteoAPI[ForecastDateTime],ROWS($C$2:C3832)))</f>
        <v>46219.583333333336</v>
      </c>
      <c r="D3832" t="str">
        <f t="shared" si="59"/>
        <v>2PM</v>
      </c>
      <c r="E3832" t="str" cm="1">
        <f t="array" ref="E3832">IF($K3832="","",_xlfn.IFS($K3832=0,_xlfn.UNICHAR(9728),$K3832&lt;=3,_xlfn.UNICHAR(9729),OR($K3832=45,$K3832=48),"~",AND($K3832&gt;=51,$K3832&lt;=67),_xlfn.UNICHAR(9748),AND($K3832&gt;=71,$K3832&lt;=77),_xlfn.UNICHAR(10052),AND($K3832&gt;=80,$K3832&lt;=82),_xlfn.UNICHAR(9748),AND($K3832&gt;=95,$K3832&lt;=99),_xlfn.UNICHAR(9889),TRUE,_xlfn.UNICHAR(9729)))</f>
        <v>☁</v>
      </c>
      <c r="F3832" t="str" cm="1">
        <f t="array" ref="F3832">IF($K3832="","",_xlfn.IFS($K3832=0,"Clear",$K3832&lt;=3,"Partly Cloudy",OR($K3832=45,$K3832=48),"Fog",AND($K3832&gt;=51,$K3832&lt;=67),"Drizzle",AND($K3832&gt;=71,$K3832&lt;=77),"Snow",AND($K3832&gt;=80,$K3832&lt;=82),"Rain Showers",AND($K3832&gt;=95,$K3832&lt;=99),"Thunderstorm",TRUE,"Cloudy"))</f>
        <v>Partly Cloudy</v>
      </c>
      <c r="G3832" s="3" cm="1">
        <f t="array" ref="G3832">IF($A3832="","",INDEX(OpenMeteoAPI[TemperatureC],ROWS($G$2:G3832)))</f>
        <v>25.6</v>
      </c>
      <c r="H3832" s="4" cm="1">
        <f t="array" ref="H3832">IF($A3832="","",INDEX(OpenMeteoAPI[RelativeHumidityPct],ROWS($H$2:H3832))/100)</f>
        <v>0.44</v>
      </c>
      <c r="I3832" s="4" cm="1">
        <f t="array" ref="I3832">IF($A3832="","",INDEX(OpenMeteoAPI[PrecipitationProbabilityPct],ROWS($I$2:I3832))/100)</f>
        <v>0.12</v>
      </c>
      <c r="J3832" s="3" cm="1">
        <f t="array" ref="J3832">IF($A3832="","",INDEX(OpenMeteoAPI[PrecipitationMM],ROWS($J$2:J3832)))</f>
        <v>0</v>
      </c>
      <c r="K3832" cm="1">
        <f t="array" ref="K3832">IF($A3832="","",INDEX(OpenMeteoAPI[WeatherCode],ROWS($K$2:K3832)))</f>
        <v>3</v>
      </c>
      <c r="L3832" s="3" cm="1">
        <f t="array" ref="L3832">IF($A3832="","",INDEX(OpenMeteoAPI[WindSpeedKMH],ROWS($L$2:L3832)))</f>
        <v>10.7</v>
      </c>
    </row>
    <row r="3833" spans="1:12">
      <c r="A3833" t="str" cm="1">
        <f t="array" ref="A3833">IFERROR(INDEX(OpenMeteoAPI[City],ROWS($A$2:A3833))&amp;", "&amp;INDEX(OpenMeteoAPI[CountryCode],ROWS($A$2:A3833)),"")</f>
        <v>Oslo, NO</v>
      </c>
      <c r="B3833" t="str" cm="1">
        <f t="array" ref="B3833">IF($A3833="","",INDEX(OpenMeteoAPI[LocationID],ROWS($B$2:B3833)))</f>
        <v>NO-OSL</v>
      </c>
      <c r="C3833" s="5" cm="1">
        <f t="array" ref="C3833">IF($A3833="","",INDEX(OpenMeteoAPI[ForecastDateTime],ROWS($C$2:C3833)))</f>
        <v>46219.625</v>
      </c>
      <c r="D3833" t="str">
        <f t="shared" si="59"/>
        <v>3PM</v>
      </c>
      <c r="E3833" t="str" cm="1">
        <f t="array" ref="E3833">IF($K3833="","",_xlfn.IFS($K3833=0,_xlfn.UNICHAR(9728),$K3833&lt;=3,_xlfn.UNICHAR(9729),OR($K3833=45,$K3833=48),"~",AND($K3833&gt;=51,$K3833&lt;=67),_xlfn.UNICHAR(9748),AND($K3833&gt;=71,$K3833&lt;=77),_xlfn.UNICHAR(10052),AND($K3833&gt;=80,$K3833&lt;=82),_xlfn.UNICHAR(9748),AND($K3833&gt;=95,$K3833&lt;=99),_xlfn.UNICHAR(9889),TRUE,_xlfn.UNICHAR(9729)))</f>
        <v>☁</v>
      </c>
      <c r="F3833" t="str" cm="1">
        <f t="array" ref="F3833">IF($K3833="","",_xlfn.IFS($K3833=0,"Clear",$K3833&lt;=3,"Partly Cloudy",OR($K3833=45,$K3833=48),"Fog",AND($K3833&gt;=51,$K3833&lt;=67),"Drizzle",AND($K3833&gt;=71,$K3833&lt;=77),"Snow",AND($K3833&gt;=80,$K3833&lt;=82),"Rain Showers",AND($K3833&gt;=95,$K3833&lt;=99),"Thunderstorm",TRUE,"Cloudy"))</f>
        <v>Partly Cloudy</v>
      </c>
      <c r="G3833" s="3" cm="1">
        <f t="array" ref="G3833">IF($A3833="","",INDEX(OpenMeteoAPI[TemperatureC],ROWS($G$2:G3833)))</f>
        <v>25.7</v>
      </c>
      <c r="H3833" s="4" cm="1">
        <f t="array" ref="H3833">IF($A3833="","",INDEX(OpenMeteoAPI[RelativeHumidityPct],ROWS($H$2:H3833))/100)</f>
        <v>0.42</v>
      </c>
      <c r="I3833" s="4" cm="1">
        <f t="array" ref="I3833">IF($A3833="","",INDEX(OpenMeteoAPI[PrecipitationProbabilityPct],ROWS($I$2:I3833))/100)</f>
        <v>0.13</v>
      </c>
      <c r="J3833" s="3" cm="1">
        <f t="array" ref="J3833">IF($A3833="","",INDEX(OpenMeteoAPI[PrecipitationMM],ROWS($J$2:J3833)))</f>
        <v>0</v>
      </c>
      <c r="K3833" cm="1">
        <f t="array" ref="K3833">IF($A3833="","",INDEX(OpenMeteoAPI[WeatherCode],ROWS($K$2:K3833)))</f>
        <v>3</v>
      </c>
      <c r="L3833" s="3" cm="1">
        <f t="array" ref="L3833">IF($A3833="","",INDEX(OpenMeteoAPI[WindSpeedKMH],ROWS($L$2:L3833)))</f>
        <v>10.7</v>
      </c>
    </row>
    <row r="3834" spans="1:12">
      <c r="A3834" t="str" cm="1">
        <f t="array" ref="A3834">IFERROR(INDEX(OpenMeteoAPI[City],ROWS($A$2:A3834))&amp;", "&amp;INDEX(OpenMeteoAPI[CountryCode],ROWS($A$2:A3834)),"")</f>
        <v>Oslo, NO</v>
      </c>
      <c r="B3834" t="str" cm="1">
        <f t="array" ref="B3834">IF($A3834="","",INDEX(OpenMeteoAPI[LocationID],ROWS($B$2:B3834)))</f>
        <v>NO-OSL</v>
      </c>
      <c r="C3834" s="5" cm="1">
        <f t="array" ref="C3834">IF($A3834="","",INDEX(OpenMeteoAPI[ForecastDateTime],ROWS($C$2:C3834)))</f>
        <v>46219.666666666664</v>
      </c>
      <c r="D3834" t="str">
        <f t="shared" si="59"/>
        <v>4PM</v>
      </c>
      <c r="E3834" t="str" cm="1">
        <f t="array" ref="E3834">IF($K3834="","",_xlfn.IFS($K3834=0,_xlfn.UNICHAR(9728),$K3834&lt;=3,_xlfn.UNICHAR(9729),OR($K3834=45,$K3834=48),"~",AND($K3834&gt;=51,$K3834&lt;=67),_xlfn.UNICHAR(9748),AND($K3834&gt;=71,$K3834&lt;=77),_xlfn.UNICHAR(10052),AND($K3834&gt;=80,$K3834&lt;=82),_xlfn.UNICHAR(9748),AND($K3834&gt;=95,$K3834&lt;=99),_xlfn.UNICHAR(9889),TRUE,_xlfn.UNICHAR(9729)))</f>
        <v>☁</v>
      </c>
      <c r="F3834" t="str" cm="1">
        <f t="array" ref="F3834">IF($K3834="","",_xlfn.IFS($K3834=0,"Clear",$K3834&lt;=3,"Partly Cloudy",OR($K3834=45,$K3834=48),"Fog",AND($K3834&gt;=51,$K3834&lt;=67),"Drizzle",AND($K3834&gt;=71,$K3834&lt;=77),"Snow",AND($K3834&gt;=80,$K3834&lt;=82),"Rain Showers",AND($K3834&gt;=95,$K3834&lt;=99),"Thunderstorm",TRUE,"Cloudy"))</f>
        <v>Partly Cloudy</v>
      </c>
      <c r="G3834" s="3" cm="1">
        <f t="array" ref="G3834">IF($A3834="","",INDEX(OpenMeteoAPI[TemperatureC],ROWS($G$2:G3834)))</f>
        <v>25.4</v>
      </c>
      <c r="H3834" s="4" cm="1">
        <f t="array" ref="H3834">IF($A3834="","",INDEX(OpenMeteoAPI[RelativeHumidityPct],ROWS($H$2:H3834))/100)</f>
        <v>0.41</v>
      </c>
      <c r="I3834" s="4" cm="1">
        <f t="array" ref="I3834">IF($A3834="","",INDEX(OpenMeteoAPI[PrecipitationProbabilityPct],ROWS($I$2:I3834))/100)</f>
        <v>0.15</v>
      </c>
      <c r="J3834" s="3" cm="1">
        <f t="array" ref="J3834">IF($A3834="","",INDEX(OpenMeteoAPI[PrecipitationMM],ROWS($J$2:J3834)))</f>
        <v>0</v>
      </c>
      <c r="K3834" cm="1">
        <f t="array" ref="K3834">IF($A3834="","",INDEX(OpenMeteoAPI[WeatherCode],ROWS($K$2:K3834)))</f>
        <v>3</v>
      </c>
      <c r="L3834" s="3" cm="1">
        <f t="array" ref="L3834">IF($A3834="","",INDEX(OpenMeteoAPI[WindSpeedKMH],ROWS($L$2:L3834)))</f>
        <v>10.5</v>
      </c>
    </row>
    <row r="3835" spans="1:12">
      <c r="A3835" t="str" cm="1">
        <f t="array" ref="A3835">IFERROR(INDEX(OpenMeteoAPI[City],ROWS($A$2:A3835))&amp;", "&amp;INDEX(OpenMeteoAPI[CountryCode],ROWS($A$2:A3835)),"")</f>
        <v>Oslo, NO</v>
      </c>
      <c r="B3835" t="str" cm="1">
        <f t="array" ref="B3835">IF($A3835="","",INDEX(OpenMeteoAPI[LocationID],ROWS($B$2:B3835)))</f>
        <v>NO-OSL</v>
      </c>
      <c r="C3835" s="5" cm="1">
        <f t="array" ref="C3835">IF($A3835="","",INDEX(OpenMeteoAPI[ForecastDateTime],ROWS($C$2:C3835)))</f>
        <v>46219.708333333336</v>
      </c>
      <c r="D3835" t="str">
        <f t="shared" si="59"/>
        <v>5PM</v>
      </c>
      <c r="E3835" t="str" cm="1">
        <f t="array" ref="E3835">IF($K3835="","",_xlfn.IFS($K3835=0,_xlfn.UNICHAR(9728),$K3835&lt;=3,_xlfn.UNICHAR(9729),OR($K3835=45,$K3835=48),"~",AND($K3835&gt;=51,$K3835&lt;=67),_xlfn.UNICHAR(9748),AND($K3835&gt;=71,$K3835&lt;=77),_xlfn.UNICHAR(10052),AND($K3835&gt;=80,$K3835&lt;=82),_xlfn.UNICHAR(9748),AND($K3835&gt;=95,$K3835&lt;=99),_xlfn.UNICHAR(9889),TRUE,_xlfn.UNICHAR(9729)))</f>
        <v>☁</v>
      </c>
      <c r="F3835" t="str" cm="1">
        <f t="array" ref="F3835">IF($K3835="","",_xlfn.IFS($K3835=0,"Clear",$K3835&lt;=3,"Partly Cloudy",OR($K3835=45,$K3835=48),"Fog",AND($K3835&gt;=51,$K3835&lt;=67),"Drizzle",AND($K3835&gt;=71,$K3835&lt;=77),"Snow",AND($K3835&gt;=80,$K3835&lt;=82),"Rain Showers",AND($K3835&gt;=95,$K3835&lt;=99),"Thunderstorm",TRUE,"Cloudy"))</f>
        <v>Partly Cloudy</v>
      </c>
      <c r="G3835" s="3" cm="1">
        <f t="array" ref="G3835">IF($A3835="","",INDEX(OpenMeteoAPI[TemperatureC],ROWS($G$2:G3835)))</f>
        <v>24.9</v>
      </c>
      <c r="H3835" s="4" cm="1">
        <f t="array" ref="H3835">IF($A3835="","",INDEX(OpenMeteoAPI[RelativeHumidityPct],ROWS($H$2:H3835))/100)</f>
        <v>0.41</v>
      </c>
      <c r="I3835" s="4" cm="1">
        <f t="array" ref="I3835">IF($A3835="","",INDEX(OpenMeteoAPI[PrecipitationProbabilityPct],ROWS($I$2:I3835))/100)</f>
        <v>0.16</v>
      </c>
      <c r="J3835" s="3" cm="1">
        <f t="array" ref="J3835">IF($A3835="","",INDEX(OpenMeteoAPI[PrecipitationMM],ROWS($J$2:J3835)))</f>
        <v>0</v>
      </c>
      <c r="K3835" cm="1">
        <f t="array" ref="K3835">IF($A3835="","",INDEX(OpenMeteoAPI[WeatherCode],ROWS($K$2:K3835)))</f>
        <v>3</v>
      </c>
      <c r="L3835" s="3" cm="1">
        <f t="array" ref="L3835">IF($A3835="","",INDEX(OpenMeteoAPI[WindSpeedKMH],ROWS($L$2:L3835)))</f>
        <v>10.199999999999999</v>
      </c>
    </row>
    <row r="3836" spans="1:12">
      <c r="A3836" t="str" cm="1">
        <f t="array" ref="A3836">IFERROR(INDEX(OpenMeteoAPI[City],ROWS($A$2:A3836))&amp;", "&amp;INDEX(OpenMeteoAPI[CountryCode],ROWS($A$2:A3836)),"")</f>
        <v>Oslo, NO</v>
      </c>
      <c r="B3836" t="str" cm="1">
        <f t="array" ref="B3836">IF($A3836="","",INDEX(OpenMeteoAPI[LocationID],ROWS($B$2:B3836)))</f>
        <v>NO-OSL</v>
      </c>
      <c r="C3836" s="5" cm="1">
        <f t="array" ref="C3836">IF($A3836="","",INDEX(OpenMeteoAPI[ForecastDateTime],ROWS($C$2:C3836)))</f>
        <v>46219.75</v>
      </c>
      <c r="D3836" t="str">
        <f t="shared" si="59"/>
        <v>6PM</v>
      </c>
      <c r="E3836" t="str" cm="1">
        <f t="array" ref="E3836">IF($K3836="","",_xlfn.IFS($K3836=0,_xlfn.UNICHAR(9728),$K3836&lt;=3,_xlfn.UNICHAR(9729),OR($K3836=45,$K3836=48),"~",AND($K3836&gt;=51,$K3836&lt;=67),_xlfn.UNICHAR(9748),AND($K3836&gt;=71,$K3836&lt;=77),_xlfn.UNICHAR(10052),AND($K3836&gt;=80,$K3836&lt;=82),_xlfn.UNICHAR(9748),AND($K3836&gt;=95,$K3836&lt;=99),_xlfn.UNICHAR(9889),TRUE,_xlfn.UNICHAR(9729)))</f>
        <v>☁</v>
      </c>
      <c r="F3836" t="str" cm="1">
        <f t="array" ref="F3836">IF($K3836="","",_xlfn.IFS($K3836=0,"Clear",$K3836&lt;=3,"Partly Cloudy",OR($K3836=45,$K3836=48),"Fog",AND($K3836&gt;=51,$K3836&lt;=67),"Drizzle",AND($K3836&gt;=71,$K3836&lt;=77),"Snow",AND($K3836&gt;=80,$K3836&lt;=82),"Rain Showers",AND($K3836&gt;=95,$K3836&lt;=99),"Thunderstorm",TRUE,"Cloudy"))</f>
        <v>Partly Cloudy</v>
      </c>
      <c r="G3836" s="3" cm="1">
        <f t="array" ref="G3836">IF($A3836="","",INDEX(OpenMeteoAPI[TemperatureC],ROWS($G$2:G3836)))</f>
        <v>24.3</v>
      </c>
      <c r="H3836" s="4" cm="1">
        <f t="array" ref="H3836">IF($A3836="","",INDEX(OpenMeteoAPI[RelativeHumidityPct],ROWS($H$2:H3836))/100)</f>
        <v>0.41</v>
      </c>
      <c r="I3836" s="4" cm="1">
        <f t="array" ref="I3836">IF($A3836="","",INDEX(OpenMeteoAPI[PrecipitationProbabilityPct],ROWS($I$2:I3836))/100)</f>
        <v>0.17</v>
      </c>
      <c r="J3836" s="3" cm="1">
        <f t="array" ref="J3836">IF($A3836="","",INDEX(OpenMeteoAPI[PrecipitationMM],ROWS($J$2:J3836)))</f>
        <v>0</v>
      </c>
      <c r="K3836" cm="1">
        <f t="array" ref="K3836">IF($A3836="","",INDEX(OpenMeteoAPI[WeatherCode],ROWS($K$2:K3836)))</f>
        <v>3</v>
      </c>
      <c r="L3836" s="3" cm="1">
        <f t="array" ref="L3836">IF($A3836="","",INDEX(OpenMeteoAPI[WindSpeedKMH],ROWS($L$2:L3836)))</f>
        <v>10</v>
      </c>
    </row>
    <row r="3837" spans="1:12">
      <c r="A3837" t="str" cm="1">
        <f t="array" ref="A3837">IFERROR(INDEX(OpenMeteoAPI[City],ROWS($A$2:A3837))&amp;", "&amp;INDEX(OpenMeteoAPI[CountryCode],ROWS($A$2:A3837)),"")</f>
        <v>Oslo, NO</v>
      </c>
      <c r="B3837" t="str" cm="1">
        <f t="array" ref="B3837">IF($A3837="","",INDEX(OpenMeteoAPI[LocationID],ROWS($B$2:B3837)))</f>
        <v>NO-OSL</v>
      </c>
      <c r="C3837" s="5" cm="1">
        <f t="array" ref="C3837">IF($A3837="","",INDEX(OpenMeteoAPI[ForecastDateTime],ROWS($C$2:C3837)))</f>
        <v>46219.791666666664</v>
      </c>
      <c r="D3837" t="str">
        <f t="shared" si="59"/>
        <v>7PM</v>
      </c>
      <c r="E3837" t="str" cm="1">
        <f t="array" ref="E3837">IF($K3837="","",_xlfn.IFS($K3837=0,_xlfn.UNICHAR(9728),$K3837&lt;=3,_xlfn.UNICHAR(9729),OR($K3837=45,$K3837=48),"~",AND($K3837&gt;=51,$K3837&lt;=67),_xlfn.UNICHAR(9748),AND($K3837&gt;=71,$K3837&lt;=77),_xlfn.UNICHAR(10052),AND($K3837&gt;=80,$K3837&lt;=82),_xlfn.UNICHAR(9748),AND($K3837&gt;=95,$K3837&lt;=99),_xlfn.UNICHAR(9889),TRUE,_xlfn.UNICHAR(9729)))</f>
        <v>☁</v>
      </c>
      <c r="F3837" t="str" cm="1">
        <f t="array" ref="F3837">IF($K3837="","",_xlfn.IFS($K3837=0,"Clear",$K3837&lt;=3,"Partly Cloudy",OR($K3837=45,$K3837=48),"Fog",AND($K3837&gt;=51,$K3837&lt;=67),"Drizzle",AND($K3837&gt;=71,$K3837&lt;=77),"Snow",AND($K3837&gt;=80,$K3837&lt;=82),"Rain Showers",AND($K3837&gt;=95,$K3837&lt;=99),"Thunderstorm",TRUE,"Cloudy"))</f>
        <v>Partly Cloudy</v>
      </c>
      <c r="G3837" s="3" cm="1">
        <f t="array" ref="G3837">IF($A3837="","",INDEX(OpenMeteoAPI[TemperatureC],ROWS($G$2:G3837)))</f>
        <v>23.6</v>
      </c>
      <c r="H3837" s="4" cm="1">
        <f t="array" ref="H3837">IF($A3837="","",INDEX(OpenMeteoAPI[RelativeHumidityPct],ROWS($H$2:H3837))/100)</f>
        <v>0.42</v>
      </c>
      <c r="I3837" s="4" cm="1">
        <f t="array" ref="I3837">IF($A3837="","",INDEX(OpenMeteoAPI[PrecipitationProbabilityPct],ROWS($I$2:I3837))/100)</f>
        <v>0.18</v>
      </c>
      <c r="J3837" s="3" cm="1">
        <f t="array" ref="J3837">IF($A3837="","",INDEX(OpenMeteoAPI[PrecipitationMM],ROWS($J$2:J3837)))</f>
        <v>0</v>
      </c>
      <c r="K3837" cm="1">
        <f t="array" ref="K3837">IF($A3837="","",INDEX(OpenMeteoAPI[WeatherCode],ROWS($K$2:K3837)))</f>
        <v>3</v>
      </c>
      <c r="L3837" s="3" cm="1">
        <f t="array" ref="L3837">IF($A3837="","",INDEX(OpenMeteoAPI[WindSpeedKMH],ROWS($L$2:L3837)))</f>
        <v>10.1</v>
      </c>
    </row>
    <row r="3838" spans="1:12">
      <c r="A3838" t="str" cm="1">
        <f t="array" ref="A3838">IFERROR(INDEX(OpenMeteoAPI[City],ROWS($A$2:A3838))&amp;", "&amp;INDEX(OpenMeteoAPI[CountryCode],ROWS($A$2:A3838)),"")</f>
        <v>Oslo, NO</v>
      </c>
      <c r="B3838" t="str" cm="1">
        <f t="array" ref="B3838">IF($A3838="","",INDEX(OpenMeteoAPI[LocationID],ROWS($B$2:B3838)))</f>
        <v>NO-OSL</v>
      </c>
      <c r="C3838" s="5" cm="1">
        <f t="array" ref="C3838">IF($A3838="","",INDEX(OpenMeteoAPI[ForecastDateTime],ROWS($C$2:C3838)))</f>
        <v>46219.833333333336</v>
      </c>
      <c r="D3838" t="str">
        <f t="shared" si="59"/>
        <v>8PM</v>
      </c>
      <c r="E3838" t="str" cm="1">
        <f t="array" ref="E3838">IF($K3838="","",_xlfn.IFS($K3838=0,_xlfn.UNICHAR(9728),$K3838&lt;=3,_xlfn.UNICHAR(9729),OR($K3838=45,$K3838=48),"~",AND($K3838&gt;=51,$K3838&lt;=67),_xlfn.UNICHAR(9748),AND($K3838&gt;=71,$K3838&lt;=77),_xlfn.UNICHAR(10052),AND($K3838&gt;=80,$K3838&lt;=82),_xlfn.UNICHAR(9748),AND($K3838&gt;=95,$K3838&lt;=99),_xlfn.UNICHAR(9889),TRUE,_xlfn.UNICHAR(9729)))</f>
        <v>☁</v>
      </c>
      <c r="F3838" t="str" cm="1">
        <f t="array" ref="F3838">IF($K3838="","",_xlfn.IFS($K3838=0,"Clear",$K3838&lt;=3,"Partly Cloudy",OR($K3838=45,$K3838=48),"Fog",AND($K3838&gt;=51,$K3838&lt;=67),"Drizzle",AND($K3838&gt;=71,$K3838&lt;=77),"Snow",AND($K3838&gt;=80,$K3838&lt;=82),"Rain Showers",AND($K3838&gt;=95,$K3838&lt;=99),"Thunderstorm",TRUE,"Cloudy"))</f>
        <v>Partly Cloudy</v>
      </c>
      <c r="G3838" s="3" cm="1">
        <f t="array" ref="G3838">IF($A3838="","",INDEX(OpenMeteoAPI[TemperatureC],ROWS($G$2:G3838)))</f>
        <v>22.8</v>
      </c>
      <c r="H3838" s="4" cm="1">
        <f t="array" ref="H3838">IF($A3838="","",INDEX(OpenMeteoAPI[RelativeHumidityPct],ROWS($H$2:H3838))/100)</f>
        <v>0.44</v>
      </c>
      <c r="I3838" s="4" cm="1">
        <f t="array" ref="I3838">IF($A3838="","",INDEX(OpenMeteoAPI[PrecipitationProbabilityPct],ROWS($I$2:I3838))/100)</f>
        <v>0.18</v>
      </c>
      <c r="J3838" s="3" cm="1">
        <f t="array" ref="J3838">IF($A3838="","",INDEX(OpenMeteoAPI[PrecipitationMM],ROWS($J$2:J3838)))</f>
        <v>0</v>
      </c>
      <c r="K3838" cm="1">
        <f t="array" ref="K3838">IF($A3838="","",INDEX(OpenMeteoAPI[WeatherCode],ROWS($K$2:K3838)))</f>
        <v>3</v>
      </c>
      <c r="L3838" s="3" cm="1">
        <f t="array" ref="L3838">IF($A3838="","",INDEX(OpenMeteoAPI[WindSpeedKMH],ROWS($L$2:L3838)))</f>
        <v>10.3</v>
      </c>
    </row>
    <row r="3839" spans="1:12">
      <c r="A3839" t="str" cm="1">
        <f t="array" ref="A3839">IFERROR(INDEX(OpenMeteoAPI[City],ROWS($A$2:A3839))&amp;", "&amp;INDEX(OpenMeteoAPI[CountryCode],ROWS($A$2:A3839)),"")</f>
        <v>Oslo, NO</v>
      </c>
      <c r="B3839" t="str" cm="1">
        <f t="array" ref="B3839">IF($A3839="","",INDEX(OpenMeteoAPI[LocationID],ROWS($B$2:B3839)))</f>
        <v>NO-OSL</v>
      </c>
      <c r="C3839" s="5" cm="1">
        <f t="array" ref="C3839">IF($A3839="","",INDEX(OpenMeteoAPI[ForecastDateTime],ROWS($C$2:C3839)))</f>
        <v>46219.875</v>
      </c>
      <c r="D3839" t="str">
        <f t="shared" si="59"/>
        <v>9PM</v>
      </c>
      <c r="E3839" t="str" cm="1">
        <f t="array" ref="E3839">IF($K3839="","",_xlfn.IFS($K3839=0,_xlfn.UNICHAR(9728),$K3839&lt;=3,_xlfn.UNICHAR(9729),OR($K3839=45,$K3839=48),"~",AND($K3839&gt;=51,$K3839&lt;=67),_xlfn.UNICHAR(9748),AND($K3839&gt;=71,$K3839&lt;=77),_xlfn.UNICHAR(10052),AND($K3839&gt;=80,$K3839&lt;=82),_xlfn.UNICHAR(9748),AND($K3839&gt;=95,$K3839&lt;=99),_xlfn.UNICHAR(9889),TRUE,_xlfn.UNICHAR(9729)))</f>
        <v>☁</v>
      </c>
      <c r="F3839" t="str" cm="1">
        <f t="array" ref="F3839">IF($K3839="","",_xlfn.IFS($K3839=0,"Clear",$K3839&lt;=3,"Partly Cloudy",OR($K3839=45,$K3839=48),"Fog",AND($K3839&gt;=51,$K3839&lt;=67),"Drizzle",AND($K3839&gt;=71,$K3839&lt;=77),"Snow",AND($K3839&gt;=80,$K3839&lt;=82),"Rain Showers",AND($K3839&gt;=95,$K3839&lt;=99),"Thunderstorm",TRUE,"Cloudy"))</f>
        <v>Partly Cloudy</v>
      </c>
      <c r="G3839" s="3" cm="1">
        <f t="array" ref="G3839">IF($A3839="","",INDEX(OpenMeteoAPI[TemperatureC],ROWS($G$2:G3839)))</f>
        <v>21.9</v>
      </c>
      <c r="H3839" s="4" cm="1">
        <f t="array" ref="H3839">IF($A3839="","",INDEX(OpenMeteoAPI[RelativeHumidityPct],ROWS($H$2:H3839))/100)</f>
        <v>0.48</v>
      </c>
      <c r="I3839" s="4" cm="1">
        <f t="array" ref="I3839">IF($A3839="","",INDEX(OpenMeteoAPI[PrecipitationProbabilityPct],ROWS($I$2:I3839))/100)</f>
        <v>0.17</v>
      </c>
      <c r="J3839" s="3" cm="1">
        <f t="array" ref="J3839">IF($A3839="","",INDEX(OpenMeteoAPI[PrecipitationMM],ROWS($J$2:J3839)))</f>
        <v>0</v>
      </c>
      <c r="K3839" cm="1">
        <f t="array" ref="K3839">IF($A3839="","",INDEX(OpenMeteoAPI[WeatherCode],ROWS($K$2:K3839)))</f>
        <v>3</v>
      </c>
      <c r="L3839" s="3" cm="1">
        <f t="array" ref="L3839">IF($A3839="","",INDEX(OpenMeteoAPI[WindSpeedKMH],ROWS($L$2:L3839)))</f>
        <v>10.1</v>
      </c>
    </row>
    <row r="3840" spans="1:12">
      <c r="A3840" t="str" cm="1">
        <f t="array" ref="A3840">IFERROR(INDEX(OpenMeteoAPI[City],ROWS($A$2:A3840))&amp;", "&amp;INDEX(OpenMeteoAPI[CountryCode],ROWS($A$2:A3840)),"")</f>
        <v>Oslo, NO</v>
      </c>
      <c r="B3840" t="str" cm="1">
        <f t="array" ref="B3840">IF($A3840="","",INDEX(OpenMeteoAPI[LocationID],ROWS($B$2:B3840)))</f>
        <v>NO-OSL</v>
      </c>
      <c r="C3840" s="5" cm="1">
        <f t="array" ref="C3840">IF($A3840="","",INDEX(OpenMeteoAPI[ForecastDateTime],ROWS($C$2:C3840)))</f>
        <v>46219.916666666664</v>
      </c>
      <c r="D3840" t="str">
        <f t="shared" si="59"/>
        <v>10PM</v>
      </c>
      <c r="E3840" t="str" cm="1">
        <f t="array" ref="E3840">IF($K3840="","",_xlfn.IFS($K3840=0,_xlfn.UNICHAR(9728),$K3840&lt;=3,_xlfn.UNICHAR(9729),OR($K3840=45,$K3840=48),"~",AND($K3840&gt;=51,$K3840&lt;=67),_xlfn.UNICHAR(9748),AND($K3840&gt;=71,$K3840&lt;=77),_xlfn.UNICHAR(10052),AND($K3840&gt;=80,$K3840&lt;=82),_xlfn.UNICHAR(9748),AND($K3840&gt;=95,$K3840&lt;=99),_xlfn.UNICHAR(9889),TRUE,_xlfn.UNICHAR(9729)))</f>
        <v>☁</v>
      </c>
      <c r="F3840" t="str" cm="1">
        <f t="array" ref="F3840">IF($K3840="","",_xlfn.IFS($K3840=0,"Clear",$K3840&lt;=3,"Partly Cloudy",OR($K3840=45,$K3840=48),"Fog",AND($K3840&gt;=51,$K3840&lt;=67),"Drizzle",AND($K3840&gt;=71,$K3840&lt;=77),"Snow",AND($K3840&gt;=80,$K3840&lt;=82),"Rain Showers",AND($K3840&gt;=95,$K3840&lt;=99),"Thunderstorm",TRUE,"Cloudy"))</f>
        <v>Partly Cloudy</v>
      </c>
      <c r="G3840" s="3" cm="1">
        <f t="array" ref="G3840">IF($A3840="","",INDEX(OpenMeteoAPI[TemperatureC],ROWS($G$2:G3840)))</f>
        <v>20.8</v>
      </c>
      <c r="H3840" s="4" cm="1">
        <f t="array" ref="H3840">IF($A3840="","",INDEX(OpenMeteoAPI[RelativeHumidityPct],ROWS($H$2:H3840))/100)</f>
        <v>0.54</v>
      </c>
      <c r="I3840" s="4" cm="1">
        <f t="array" ref="I3840">IF($A3840="","",INDEX(OpenMeteoAPI[PrecipitationProbabilityPct],ROWS($I$2:I3840))/100)</f>
        <v>0.16</v>
      </c>
      <c r="J3840" s="3" cm="1">
        <f t="array" ref="J3840">IF($A3840="","",INDEX(OpenMeteoAPI[PrecipitationMM],ROWS($J$2:J3840)))</f>
        <v>0</v>
      </c>
      <c r="K3840" cm="1">
        <f t="array" ref="K3840">IF($A3840="","",INDEX(OpenMeteoAPI[WeatherCode],ROWS($K$2:K3840)))</f>
        <v>3</v>
      </c>
      <c r="L3840" s="3" cm="1">
        <f t="array" ref="L3840">IF($A3840="","",INDEX(OpenMeteoAPI[WindSpeedKMH],ROWS($L$2:L3840)))</f>
        <v>9.6</v>
      </c>
    </row>
    <row r="3841" spans="1:12">
      <c r="A3841" t="str" cm="1">
        <f t="array" ref="A3841">IFERROR(INDEX(OpenMeteoAPI[City],ROWS($A$2:A3841))&amp;", "&amp;INDEX(OpenMeteoAPI[CountryCode],ROWS($A$2:A3841)),"")</f>
        <v>Oslo, NO</v>
      </c>
      <c r="B3841" t="str" cm="1">
        <f t="array" ref="B3841">IF($A3841="","",INDEX(OpenMeteoAPI[LocationID],ROWS($B$2:B3841)))</f>
        <v>NO-OSL</v>
      </c>
      <c r="C3841" s="5" cm="1">
        <f t="array" ref="C3841">IF($A3841="","",INDEX(OpenMeteoAPI[ForecastDateTime],ROWS($C$2:C3841)))</f>
        <v>46219.958333333336</v>
      </c>
      <c r="D3841" t="str">
        <f t="shared" si="59"/>
        <v>11PM</v>
      </c>
      <c r="E3841" t="str" cm="1">
        <f t="array" ref="E3841">IF($K3841="","",_xlfn.IFS($K3841=0,_xlfn.UNICHAR(9728),$K3841&lt;=3,_xlfn.UNICHAR(9729),OR($K3841=45,$K3841=48),"~",AND($K3841&gt;=51,$K3841&lt;=67),_xlfn.UNICHAR(9748),AND($K3841&gt;=71,$K3841&lt;=77),_xlfn.UNICHAR(10052),AND($K3841&gt;=80,$K3841&lt;=82),_xlfn.UNICHAR(9748),AND($K3841&gt;=95,$K3841&lt;=99),_xlfn.UNICHAR(9889),TRUE,_xlfn.UNICHAR(9729)))</f>
        <v>☁</v>
      </c>
      <c r="F3841" t="str" cm="1">
        <f t="array" ref="F3841">IF($K3841="","",_xlfn.IFS($K3841=0,"Clear",$K3841&lt;=3,"Partly Cloudy",OR($K3841=45,$K3841=48),"Fog",AND($K3841&gt;=51,$K3841&lt;=67),"Drizzle",AND($K3841&gt;=71,$K3841&lt;=77),"Snow",AND($K3841&gt;=80,$K3841&lt;=82),"Rain Showers",AND($K3841&gt;=95,$K3841&lt;=99),"Thunderstorm",TRUE,"Cloudy"))</f>
        <v>Partly Cloudy</v>
      </c>
      <c r="G3841" s="3" cm="1">
        <f t="array" ref="G3841">IF($A3841="","",INDEX(OpenMeteoAPI[TemperatureC],ROWS($G$2:G3841)))</f>
        <v>19.600000000000001</v>
      </c>
      <c r="H3841" s="4" cm="1">
        <f t="array" ref="H3841">IF($A3841="","",INDEX(OpenMeteoAPI[RelativeHumidityPct],ROWS($H$2:H3841))/100)</f>
        <v>0.63</v>
      </c>
      <c r="I3841" s="4" cm="1">
        <f t="array" ref="I3841">IF($A3841="","",INDEX(OpenMeteoAPI[PrecipitationProbabilityPct],ROWS($I$2:I3841))/100)</f>
        <v>0.15</v>
      </c>
      <c r="J3841" s="3" cm="1">
        <f t="array" ref="J3841">IF($A3841="","",INDEX(OpenMeteoAPI[PrecipitationMM],ROWS($J$2:J3841)))</f>
        <v>0</v>
      </c>
      <c r="K3841" cm="1">
        <f t="array" ref="K3841">IF($A3841="","",INDEX(OpenMeteoAPI[WeatherCode],ROWS($K$2:K3841)))</f>
        <v>3</v>
      </c>
      <c r="L3841" s="3" cm="1">
        <f t="array" ref="L3841">IF($A3841="","",INDEX(OpenMeteoAPI[WindSpeedKMH],ROWS($L$2:L3841)))</f>
        <v>9</v>
      </c>
    </row>
    <row r="3842" spans="1:12">
      <c r="A3842" t="str" cm="1">
        <f t="array" ref="A3842">IFERROR(INDEX(OpenMeteoAPI[City],ROWS($A$2:A3842))&amp;", "&amp;INDEX(OpenMeteoAPI[CountryCode],ROWS($A$2:A3842)),"")</f>
        <v>Helsinki, FI</v>
      </c>
      <c r="B3842" t="str" cm="1">
        <f t="array" ref="B3842">IF($A3842="","",INDEX(OpenMeteoAPI[LocationID],ROWS($B$2:B3842)))</f>
        <v>FI-HEL</v>
      </c>
      <c r="C3842" s="5" cm="1">
        <f t="array" ref="C3842">IF($A3842="","",INDEX(OpenMeteoAPI[ForecastDateTime],ROWS($C$2:C3842)))</f>
        <v>46210</v>
      </c>
      <c r="D3842" t="str">
        <f t="shared" si="59"/>
        <v>12AM</v>
      </c>
      <c r="E3842" t="str" cm="1">
        <f t="array" ref="E3842">IF($K3842="","",_xlfn.IFS($K3842=0,_xlfn.UNICHAR(9728),$K3842&lt;=3,_xlfn.UNICHAR(9729),OR($K3842=45,$K3842=48),"~",AND($K3842&gt;=51,$K3842&lt;=67),_xlfn.UNICHAR(9748),AND($K3842&gt;=71,$K3842&lt;=77),_xlfn.UNICHAR(10052),AND($K3842&gt;=80,$K3842&lt;=82),_xlfn.UNICHAR(9748),AND($K3842&gt;=95,$K3842&lt;=99),_xlfn.UNICHAR(9889),TRUE,_xlfn.UNICHAR(9729)))</f>
        <v>☁</v>
      </c>
      <c r="F3842" t="str" cm="1">
        <f t="array" ref="F3842">IF($K3842="","",_xlfn.IFS($K3842=0,"Clear",$K3842&lt;=3,"Partly Cloudy",OR($K3842=45,$K3842=48),"Fog",AND($K3842&gt;=51,$K3842&lt;=67),"Drizzle",AND($K3842&gt;=71,$K3842&lt;=77),"Snow",AND($K3842&gt;=80,$K3842&lt;=82),"Rain Showers",AND($K3842&gt;=95,$K3842&lt;=99),"Thunderstorm",TRUE,"Cloudy"))</f>
        <v>Partly Cloudy</v>
      </c>
      <c r="G3842" s="3" cm="1">
        <f t="array" ref="G3842">IF($A3842="","",INDEX(OpenMeteoAPI[TemperatureC],ROWS($G$2:G3842)))</f>
        <v>12.8</v>
      </c>
      <c r="H3842" s="4" cm="1">
        <f t="array" ref="H3842">IF($A3842="","",INDEX(OpenMeteoAPI[RelativeHumidityPct],ROWS($H$2:H3842))/100)</f>
        <v>0.59</v>
      </c>
      <c r="I3842" s="4" cm="1">
        <f t="array" ref="I3842">IF($A3842="","",INDEX(OpenMeteoAPI[PrecipitationProbabilityPct],ROWS($I$2:I3842))/100)</f>
        <v>0.02</v>
      </c>
      <c r="J3842" s="3" cm="1">
        <f t="array" ref="J3842">IF($A3842="","",INDEX(OpenMeteoAPI[PrecipitationMM],ROWS($J$2:J3842)))</f>
        <v>0</v>
      </c>
      <c r="K3842" cm="1">
        <f t="array" ref="K3842">IF($A3842="","",INDEX(OpenMeteoAPI[WeatherCode],ROWS($K$2:K3842)))</f>
        <v>1</v>
      </c>
      <c r="L3842" s="3" cm="1">
        <f t="array" ref="L3842">IF($A3842="","",INDEX(OpenMeteoAPI[WindSpeedKMH],ROWS($L$2:L3842)))</f>
        <v>24.8</v>
      </c>
    </row>
    <row r="3843" spans="1:12">
      <c r="A3843" t="str" cm="1">
        <f t="array" ref="A3843">IFERROR(INDEX(OpenMeteoAPI[City],ROWS($A$2:A3843))&amp;", "&amp;INDEX(OpenMeteoAPI[CountryCode],ROWS($A$2:A3843)),"")</f>
        <v>Helsinki, FI</v>
      </c>
      <c r="B3843" t="str" cm="1">
        <f t="array" ref="B3843">IF($A3843="","",INDEX(OpenMeteoAPI[LocationID],ROWS($B$2:B3843)))</f>
        <v>FI-HEL</v>
      </c>
      <c r="C3843" s="5" cm="1">
        <f t="array" ref="C3843">IF($A3843="","",INDEX(OpenMeteoAPI[ForecastDateTime],ROWS($C$2:C3843)))</f>
        <v>46210.041666666664</v>
      </c>
      <c r="D3843" t="str">
        <f t="shared" ref="D3843:D3906" si="60">IF($A3843="","",TEXT($C3843,"hAM/PM"))</f>
        <v>1AM</v>
      </c>
      <c r="E3843" t="str" cm="1">
        <f t="array" ref="E3843">IF($K3843="","",_xlfn.IFS($K3843=0,_xlfn.UNICHAR(9728),$K3843&lt;=3,_xlfn.UNICHAR(9729),OR($K3843=45,$K3843=48),"~",AND($K3843&gt;=51,$K3843&lt;=67),_xlfn.UNICHAR(9748),AND($K3843&gt;=71,$K3843&lt;=77),_xlfn.UNICHAR(10052),AND($K3843&gt;=80,$K3843&lt;=82),_xlfn.UNICHAR(9748),AND($K3843&gt;=95,$K3843&lt;=99),_xlfn.UNICHAR(9889),TRUE,_xlfn.UNICHAR(9729)))</f>
        <v>☁</v>
      </c>
      <c r="F3843" t="str" cm="1">
        <f t="array" ref="F3843">IF($K3843="","",_xlfn.IFS($K3843=0,"Clear",$K3843&lt;=3,"Partly Cloudy",OR($K3843=45,$K3843=48),"Fog",AND($K3843&gt;=51,$K3843&lt;=67),"Drizzle",AND($K3843&gt;=71,$K3843&lt;=77),"Snow",AND($K3843&gt;=80,$K3843&lt;=82),"Rain Showers",AND($K3843&gt;=95,$K3843&lt;=99),"Thunderstorm",TRUE,"Cloudy"))</f>
        <v>Partly Cloudy</v>
      </c>
      <c r="G3843" s="3" cm="1">
        <f t="array" ref="G3843">IF($A3843="","",INDEX(OpenMeteoAPI[TemperatureC],ROWS($G$2:G3843)))</f>
        <v>12</v>
      </c>
      <c r="H3843" s="4" cm="1">
        <f t="array" ref="H3843">IF($A3843="","",INDEX(OpenMeteoAPI[RelativeHumidityPct],ROWS($H$2:H3843))/100)</f>
        <v>0.62</v>
      </c>
      <c r="I3843" s="4" cm="1">
        <f t="array" ref="I3843">IF($A3843="","",INDEX(OpenMeteoAPI[PrecipitationProbabilityPct],ROWS($I$2:I3843))/100)</f>
        <v>0.22</v>
      </c>
      <c r="J3843" s="3" cm="1">
        <f t="array" ref="J3843">IF($A3843="","",INDEX(OpenMeteoAPI[PrecipitationMM],ROWS($J$2:J3843)))</f>
        <v>0</v>
      </c>
      <c r="K3843" cm="1">
        <f t="array" ref="K3843">IF($A3843="","",INDEX(OpenMeteoAPI[WeatherCode],ROWS($K$2:K3843)))</f>
        <v>3</v>
      </c>
      <c r="L3843" s="3" cm="1">
        <f t="array" ref="L3843">IF($A3843="","",INDEX(OpenMeteoAPI[WindSpeedKMH],ROWS($L$2:L3843)))</f>
        <v>27.7</v>
      </c>
    </row>
    <row r="3844" spans="1:12">
      <c r="A3844" t="str" cm="1">
        <f t="array" ref="A3844">IFERROR(INDEX(OpenMeteoAPI[City],ROWS($A$2:A3844))&amp;", "&amp;INDEX(OpenMeteoAPI[CountryCode],ROWS($A$2:A3844)),"")</f>
        <v>Helsinki, FI</v>
      </c>
      <c r="B3844" t="str" cm="1">
        <f t="array" ref="B3844">IF($A3844="","",INDEX(OpenMeteoAPI[LocationID],ROWS($B$2:B3844)))</f>
        <v>FI-HEL</v>
      </c>
      <c r="C3844" s="5" cm="1">
        <f t="array" ref="C3844">IF($A3844="","",INDEX(OpenMeteoAPI[ForecastDateTime],ROWS($C$2:C3844)))</f>
        <v>46210.083333333336</v>
      </c>
      <c r="D3844" t="str">
        <f t="shared" si="60"/>
        <v>2AM</v>
      </c>
      <c r="E3844" t="str" cm="1">
        <f t="array" ref="E3844">IF($K3844="","",_xlfn.IFS($K3844=0,_xlfn.UNICHAR(9728),$K3844&lt;=3,_xlfn.UNICHAR(9729),OR($K3844=45,$K3844=48),"~",AND($K3844&gt;=51,$K3844&lt;=67),_xlfn.UNICHAR(9748),AND($K3844&gt;=71,$K3844&lt;=77),_xlfn.UNICHAR(10052),AND($K3844&gt;=80,$K3844&lt;=82),_xlfn.UNICHAR(9748),AND($K3844&gt;=95,$K3844&lt;=99),_xlfn.UNICHAR(9889),TRUE,_xlfn.UNICHAR(9729)))</f>
        <v>☁</v>
      </c>
      <c r="F3844" t="str" cm="1">
        <f t="array" ref="F3844">IF($K3844="","",_xlfn.IFS($K3844=0,"Clear",$K3844&lt;=3,"Partly Cloudy",OR($K3844=45,$K3844=48),"Fog",AND($K3844&gt;=51,$K3844&lt;=67),"Drizzle",AND($K3844&gt;=71,$K3844&lt;=77),"Snow",AND($K3844&gt;=80,$K3844&lt;=82),"Rain Showers",AND($K3844&gt;=95,$K3844&lt;=99),"Thunderstorm",TRUE,"Cloudy"))</f>
        <v>Partly Cloudy</v>
      </c>
      <c r="G3844" s="3" cm="1">
        <f t="array" ref="G3844">IF($A3844="","",INDEX(OpenMeteoAPI[TemperatureC],ROWS($G$2:G3844)))</f>
        <v>11.9</v>
      </c>
      <c r="H3844" s="4" cm="1">
        <f t="array" ref="H3844">IF($A3844="","",INDEX(OpenMeteoAPI[RelativeHumidityPct],ROWS($H$2:H3844))/100)</f>
        <v>0.69</v>
      </c>
      <c r="I3844" s="4" cm="1">
        <f t="array" ref="I3844">IF($A3844="","",INDEX(OpenMeteoAPI[PrecipitationProbabilityPct],ROWS($I$2:I3844))/100)</f>
        <v>0.53</v>
      </c>
      <c r="J3844" s="3" cm="1">
        <f t="array" ref="J3844">IF($A3844="","",INDEX(OpenMeteoAPI[PrecipitationMM],ROWS($J$2:J3844)))</f>
        <v>0</v>
      </c>
      <c r="K3844" cm="1">
        <f t="array" ref="K3844">IF($A3844="","",INDEX(OpenMeteoAPI[WeatherCode],ROWS($K$2:K3844)))</f>
        <v>3</v>
      </c>
      <c r="L3844" s="3" cm="1">
        <f t="array" ref="L3844">IF($A3844="","",INDEX(OpenMeteoAPI[WindSpeedKMH],ROWS($L$2:L3844)))</f>
        <v>29.5</v>
      </c>
    </row>
    <row r="3845" spans="1:12">
      <c r="A3845" t="str" cm="1">
        <f t="array" ref="A3845">IFERROR(INDEX(OpenMeteoAPI[City],ROWS($A$2:A3845))&amp;", "&amp;INDEX(OpenMeteoAPI[CountryCode],ROWS($A$2:A3845)),"")</f>
        <v>Helsinki, FI</v>
      </c>
      <c r="B3845" t="str" cm="1">
        <f t="array" ref="B3845">IF($A3845="","",INDEX(OpenMeteoAPI[LocationID],ROWS($B$2:B3845)))</f>
        <v>FI-HEL</v>
      </c>
      <c r="C3845" s="5" cm="1">
        <f t="array" ref="C3845">IF($A3845="","",INDEX(OpenMeteoAPI[ForecastDateTime],ROWS($C$2:C3845)))</f>
        <v>46210.125</v>
      </c>
      <c r="D3845" t="str">
        <f t="shared" si="60"/>
        <v>3AM</v>
      </c>
      <c r="E3845" t="str" cm="1">
        <f t="array" ref="E3845">IF($K3845="","",_xlfn.IFS($K3845=0,_xlfn.UNICHAR(9728),$K3845&lt;=3,_xlfn.UNICHAR(9729),OR($K3845=45,$K3845=48),"~",AND($K3845&gt;=51,$K3845&lt;=67),_xlfn.UNICHAR(9748),AND($K3845&gt;=71,$K3845&lt;=77),_xlfn.UNICHAR(10052),AND($K3845&gt;=80,$K3845&lt;=82),_xlfn.UNICHAR(9748),AND($K3845&gt;=95,$K3845&lt;=99),_xlfn.UNICHAR(9889),TRUE,_xlfn.UNICHAR(9729)))</f>
        <v>☁</v>
      </c>
      <c r="F3845" t="str" cm="1">
        <f t="array" ref="F3845">IF($K3845="","",_xlfn.IFS($K3845=0,"Clear",$K3845&lt;=3,"Partly Cloudy",OR($K3845=45,$K3845=48),"Fog",AND($K3845&gt;=51,$K3845&lt;=67),"Drizzle",AND($K3845&gt;=71,$K3845&lt;=77),"Snow",AND($K3845&gt;=80,$K3845&lt;=82),"Rain Showers",AND($K3845&gt;=95,$K3845&lt;=99),"Thunderstorm",TRUE,"Cloudy"))</f>
        <v>Partly Cloudy</v>
      </c>
      <c r="G3845" s="3" cm="1">
        <f t="array" ref="G3845">IF($A3845="","",INDEX(OpenMeteoAPI[TemperatureC],ROWS($G$2:G3845)))</f>
        <v>11.7</v>
      </c>
      <c r="H3845" s="4" cm="1">
        <f t="array" ref="H3845">IF($A3845="","",INDEX(OpenMeteoAPI[RelativeHumidityPct],ROWS($H$2:H3845))/100)</f>
        <v>0.69</v>
      </c>
      <c r="I3845" s="4" cm="1">
        <f t="array" ref="I3845">IF($A3845="","",INDEX(OpenMeteoAPI[PrecipitationProbabilityPct],ROWS($I$2:I3845))/100)</f>
        <v>0.78</v>
      </c>
      <c r="J3845" s="3" cm="1">
        <f t="array" ref="J3845">IF($A3845="","",INDEX(OpenMeteoAPI[PrecipitationMM],ROWS($J$2:J3845)))</f>
        <v>0</v>
      </c>
      <c r="K3845" cm="1">
        <f t="array" ref="K3845">IF($A3845="","",INDEX(OpenMeteoAPI[WeatherCode],ROWS($K$2:K3845)))</f>
        <v>3</v>
      </c>
      <c r="L3845" s="3" cm="1">
        <f t="array" ref="L3845">IF($A3845="","",INDEX(OpenMeteoAPI[WindSpeedKMH],ROWS($L$2:L3845)))</f>
        <v>40.299999999999997</v>
      </c>
    </row>
    <row r="3846" spans="1:12">
      <c r="A3846" t="str" cm="1">
        <f t="array" ref="A3846">IFERROR(INDEX(OpenMeteoAPI[City],ROWS($A$2:A3846))&amp;", "&amp;INDEX(OpenMeteoAPI[CountryCode],ROWS($A$2:A3846)),"")</f>
        <v>Helsinki, FI</v>
      </c>
      <c r="B3846" t="str" cm="1">
        <f t="array" ref="B3846">IF($A3846="","",INDEX(OpenMeteoAPI[LocationID],ROWS($B$2:B3846)))</f>
        <v>FI-HEL</v>
      </c>
      <c r="C3846" s="5" cm="1">
        <f t="array" ref="C3846">IF($A3846="","",INDEX(OpenMeteoAPI[ForecastDateTime],ROWS($C$2:C3846)))</f>
        <v>46210.166666666664</v>
      </c>
      <c r="D3846" t="str">
        <f t="shared" si="60"/>
        <v>4AM</v>
      </c>
      <c r="E3846" t="str" cm="1">
        <f t="array" ref="E3846">IF($K3846="","",_xlfn.IFS($K3846=0,_xlfn.UNICHAR(9728),$K3846&lt;=3,_xlfn.UNICHAR(9729),OR($K3846=45,$K3846=48),"~",AND($K3846&gt;=51,$K3846&lt;=67),_xlfn.UNICHAR(9748),AND($K3846&gt;=71,$K3846&lt;=77),_xlfn.UNICHAR(10052),AND($K3846&gt;=80,$K3846&lt;=82),_xlfn.UNICHAR(9748),AND($K3846&gt;=95,$K3846&lt;=99),_xlfn.UNICHAR(9889),TRUE,_xlfn.UNICHAR(9729)))</f>
        <v>☔</v>
      </c>
      <c r="F3846" t="str" cm="1">
        <f t="array" ref="F3846">IF($K3846="","",_xlfn.IFS($K3846=0,"Clear",$K3846&lt;=3,"Partly Cloudy",OR($K3846=45,$K3846=48),"Fog",AND($K3846&gt;=51,$K3846&lt;=67),"Drizzle",AND($K3846&gt;=71,$K3846&lt;=77),"Snow",AND($K3846&gt;=80,$K3846&lt;=82),"Rain Showers",AND($K3846&gt;=95,$K3846&lt;=99),"Thunderstorm",TRUE,"Cloudy"))</f>
        <v>Drizzle</v>
      </c>
      <c r="G3846" s="3" cm="1">
        <f t="array" ref="G3846">IF($A3846="","",INDEX(OpenMeteoAPI[TemperatureC],ROWS($G$2:G3846)))</f>
        <v>11.1</v>
      </c>
      <c r="H3846" s="4" cm="1">
        <f t="array" ref="H3846">IF($A3846="","",INDEX(OpenMeteoAPI[RelativeHumidityPct],ROWS($H$2:H3846))/100)</f>
        <v>0.73</v>
      </c>
      <c r="I3846" s="4" cm="1">
        <f t="array" ref="I3846">IF($A3846="","",INDEX(OpenMeteoAPI[PrecipitationProbabilityPct],ROWS($I$2:I3846))/100)</f>
        <v>0.9</v>
      </c>
      <c r="J3846" s="3" cm="1">
        <f t="array" ref="J3846">IF($A3846="","",INDEX(OpenMeteoAPI[PrecipitationMM],ROWS($J$2:J3846)))</f>
        <v>0.4</v>
      </c>
      <c r="K3846" cm="1">
        <f t="array" ref="K3846">IF($A3846="","",INDEX(OpenMeteoAPI[WeatherCode],ROWS($K$2:K3846)))</f>
        <v>51</v>
      </c>
      <c r="L3846" s="3" cm="1">
        <f t="array" ref="L3846">IF($A3846="","",INDEX(OpenMeteoAPI[WindSpeedKMH],ROWS($L$2:L3846)))</f>
        <v>32</v>
      </c>
    </row>
    <row r="3847" spans="1:12">
      <c r="A3847" t="str" cm="1">
        <f t="array" ref="A3847">IFERROR(INDEX(OpenMeteoAPI[City],ROWS($A$2:A3847))&amp;", "&amp;INDEX(OpenMeteoAPI[CountryCode],ROWS($A$2:A3847)),"")</f>
        <v>Helsinki, FI</v>
      </c>
      <c r="B3847" t="str" cm="1">
        <f t="array" ref="B3847">IF($A3847="","",INDEX(OpenMeteoAPI[LocationID],ROWS($B$2:B3847)))</f>
        <v>FI-HEL</v>
      </c>
      <c r="C3847" s="5" cm="1">
        <f t="array" ref="C3847">IF($A3847="","",INDEX(OpenMeteoAPI[ForecastDateTime],ROWS($C$2:C3847)))</f>
        <v>46210.208333333336</v>
      </c>
      <c r="D3847" t="str">
        <f t="shared" si="60"/>
        <v>5AM</v>
      </c>
      <c r="E3847" t="str" cm="1">
        <f t="array" ref="E3847">IF($K3847="","",_xlfn.IFS($K3847=0,_xlfn.UNICHAR(9728),$K3847&lt;=3,_xlfn.UNICHAR(9729),OR($K3847=45,$K3847=48),"~",AND($K3847&gt;=51,$K3847&lt;=67),_xlfn.UNICHAR(9748),AND($K3847&gt;=71,$K3847&lt;=77),_xlfn.UNICHAR(10052),AND($K3847&gt;=80,$K3847&lt;=82),_xlfn.UNICHAR(9748),AND($K3847&gt;=95,$K3847&lt;=99),_xlfn.UNICHAR(9889),TRUE,_xlfn.UNICHAR(9729)))</f>
        <v>☔</v>
      </c>
      <c r="F3847" t="str" cm="1">
        <f t="array" ref="F3847">IF($K3847="","",_xlfn.IFS($K3847=0,"Clear",$K3847&lt;=3,"Partly Cloudy",OR($K3847=45,$K3847=48),"Fog",AND($K3847&gt;=51,$K3847&lt;=67),"Drizzle",AND($K3847&gt;=71,$K3847&lt;=77),"Snow",AND($K3847&gt;=80,$K3847&lt;=82),"Rain Showers",AND($K3847&gt;=95,$K3847&lt;=99),"Thunderstorm",TRUE,"Cloudy"))</f>
        <v>Drizzle</v>
      </c>
      <c r="G3847" s="3" cm="1">
        <f t="array" ref="G3847">IF($A3847="","",INDEX(OpenMeteoAPI[TemperatureC],ROWS($G$2:G3847)))</f>
        <v>11</v>
      </c>
      <c r="H3847" s="4" cm="1">
        <f t="array" ref="H3847">IF($A3847="","",INDEX(OpenMeteoAPI[RelativeHumidityPct],ROWS($H$2:H3847))/100)</f>
        <v>0.79</v>
      </c>
      <c r="I3847" s="4" cm="1">
        <f t="array" ref="I3847">IF($A3847="","",INDEX(OpenMeteoAPI[PrecipitationProbabilityPct],ROWS($I$2:I3847))/100)</f>
        <v>0.96</v>
      </c>
      <c r="J3847" s="3" cm="1">
        <f t="array" ref="J3847">IF($A3847="","",INDEX(OpenMeteoAPI[PrecipitationMM],ROWS($J$2:J3847)))</f>
        <v>3.1</v>
      </c>
      <c r="K3847" cm="1">
        <f t="array" ref="K3847">IF($A3847="","",INDEX(OpenMeteoAPI[WeatherCode],ROWS($K$2:K3847)))</f>
        <v>63</v>
      </c>
      <c r="L3847" s="3" cm="1">
        <f t="array" ref="L3847">IF($A3847="","",INDEX(OpenMeteoAPI[WindSpeedKMH],ROWS($L$2:L3847)))</f>
        <v>30.2</v>
      </c>
    </row>
    <row r="3848" spans="1:12">
      <c r="A3848" t="str" cm="1">
        <f t="array" ref="A3848">IFERROR(INDEX(OpenMeteoAPI[City],ROWS($A$2:A3848))&amp;", "&amp;INDEX(OpenMeteoAPI[CountryCode],ROWS($A$2:A3848)),"")</f>
        <v>Helsinki, FI</v>
      </c>
      <c r="B3848" t="str" cm="1">
        <f t="array" ref="B3848">IF($A3848="","",INDEX(OpenMeteoAPI[LocationID],ROWS($B$2:B3848)))</f>
        <v>FI-HEL</v>
      </c>
      <c r="C3848" s="5" cm="1">
        <f t="array" ref="C3848">IF($A3848="","",INDEX(OpenMeteoAPI[ForecastDateTime],ROWS($C$2:C3848)))</f>
        <v>46210.25</v>
      </c>
      <c r="D3848" t="str">
        <f t="shared" si="60"/>
        <v>6AM</v>
      </c>
      <c r="E3848" t="str" cm="1">
        <f t="array" ref="E3848">IF($K3848="","",_xlfn.IFS($K3848=0,_xlfn.UNICHAR(9728),$K3848&lt;=3,_xlfn.UNICHAR(9729),OR($K3848=45,$K3848=48),"~",AND($K3848&gt;=51,$K3848&lt;=67),_xlfn.UNICHAR(9748),AND($K3848&gt;=71,$K3848&lt;=77),_xlfn.UNICHAR(10052),AND($K3848&gt;=80,$K3848&lt;=82),_xlfn.UNICHAR(9748),AND($K3848&gt;=95,$K3848&lt;=99),_xlfn.UNICHAR(9889),TRUE,_xlfn.UNICHAR(9729)))</f>
        <v>☔</v>
      </c>
      <c r="F3848" t="str" cm="1">
        <f t="array" ref="F3848">IF($K3848="","",_xlfn.IFS($K3848=0,"Clear",$K3848&lt;=3,"Partly Cloudy",OR($K3848=45,$K3848=48),"Fog",AND($K3848&gt;=51,$K3848&lt;=67),"Drizzle",AND($K3848&gt;=71,$K3848&lt;=77),"Snow",AND($K3848&gt;=80,$K3848&lt;=82),"Rain Showers",AND($K3848&gt;=95,$K3848&lt;=99),"Thunderstorm",TRUE,"Cloudy"))</f>
        <v>Drizzle</v>
      </c>
      <c r="G3848" s="3" cm="1">
        <f t="array" ref="G3848">IF($A3848="","",INDEX(OpenMeteoAPI[TemperatureC],ROWS($G$2:G3848)))</f>
        <v>11.5</v>
      </c>
      <c r="H3848" s="4" cm="1">
        <f t="array" ref="H3848">IF($A3848="","",INDEX(OpenMeteoAPI[RelativeHumidityPct],ROWS($H$2:H3848))/100)</f>
        <v>0.85</v>
      </c>
      <c r="I3848" s="4" cm="1">
        <f t="array" ref="I3848">IF($A3848="","",INDEX(OpenMeteoAPI[PrecipitationProbabilityPct],ROWS($I$2:I3848))/100)</f>
        <v>1</v>
      </c>
      <c r="J3848" s="3" cm="1">
        <f t="array" ref="J3848">IF($A3848="","",INDEX(OpenMeteoAPI[PrecipitationMM],ROWS($J$2:J3848)))</f>
        <v>5.6</v>
      </c>
      <c r="K3848" cm="1">
        <f t="array" ref="K3848">IF($A3848="","",INDEX(OpenMeteoAPI[WeatherCode],ROWS($K$2:K3848)))</f>
        <v>63</v>
      </c>
      <c r="L3848" s="3" cm="1">
        <f t="array" ref="L3848">IF($A3848="","",INDEX(OpenMeteoAPI[WindSpeedKMH],ROWS($L$2:L3848)))</f>
        <v>33.5</v>
      </c>
    </row>
    <row r="3849" spans="1:12">
      <c r="A3849" t="str" cm="1">
        <f t="array" ref="A3849">IFERROR(INDEX(OpenMeteoAPI[City],ROWS($A$2:A3849))&amp;", "&amp;INDEX(OpenMeteoAPI[CountryCode],ROWS($A$2:A3849)),"")</f>
        <v>Helsinki, FI</v>
      </c>
      <c r="B3849" t="str" cm="1">
        <f t="array" ref="B3849">IF($A3849="","",INDEX(OpenMeteoAPI[LocationID],ROWS($B$2:B3849)))</f>
        <v>FI-HEL</v>
      </c>
      <c r="C3849" s="5" cm="1">
        <f t="array" ref="C3849">IF($A3849="","",INDEX(OpenMeteoAPI[ForecastDateTime],ROWS($C$2:C3849)))</f>
        <v>46210.291666666664</v>
      </c>
      <c r="D3849" t="str">
        <f t="shared" si="60"/>
        <v>7AM</v>
      </c>
      <c r="E3849" t="str" cm="1">
        <f t="array" ref="E3849">IF($K3849="","",_xlfn.IFS($K3849=0,_xlfn.UNICHAR(9728),$K3849&lt;=3,_xlfn.UNICHAR(9729),OR($K3849=45,$K3849=48),"~",AND($K3849&gt;=51,$K3849&lt;=67),_xlfn.UNICHAR(9748),AND($K3849&gt;=71,$K3849&lt;=77),_xlfn.UNICHAR(10052),AND($K3849&gt;=80,$K3849&lt;=82),_xlfn.UNICHAR(9748),AND($K3849&gt;=95,$K3849&lt;=99),_xlfn.UNICHAR(9889),TRUE,_xlfn.UNICHAR(9729)))</f>
        <v>☔</v>
      </c>
      <c r="F3849" t="str" cm="1">
        <f t="array" ref="F3849">IF($K3849="","",_xlfn.IFS($K3849=0,"Clear",$K3849&lt;=3,"Partly Cloudy",OR($K3849=45,$K3849=48),"Fog",AND($K3849&gt;=51,$K3849&lt;=67),"Drizzle",AND($K3849&gt;=71,$K3849&lt;=77),"Snow",AND($K3849&gt;=80,$K3849&lt;=82),"Rain Showers",AND($K3849&gt;=95,$K3849&lt;=99),"Thunderstorm",TRUE,"Cloudy"))</f>
        <v>Drizzle</v>
      </c>
      <c r="G3849" s="3" cm="1">
        <f t="array" ref="G3849">IF($A3849="","",INDEX(OpenMeteoAPI[TemperatureC],ROWS($G$2:G3849)))</f>
        <v>11.5</v>
      </c>
      <c r="H3849" s="4" cm="1">
        <f t="array" ref="H3849">IF($A3849="","",INDEX(OpenMeteoAPI[RelativeHumidityPct],ROWS($H$2:H3849))/100)</f>
        <v>0.87</v>
      </c>
      <c r="I3849" s="4" cm="1">
        <f t="array" ref="I3849">IF($A3849="","",INDEX(OpenMeteoAPI[PrecipitationProbabilityPct],ROWS($I$2:I3849))/100)</f>
        <v>1</v>
      </c>
      <c r="J3849" s="3" cm="1">
        <f t="array" ref="J3849">IF($A3849="","",INDEX(OpenMeteoAPI[PrecipitationMM],ROWS($J$2:J3849)))</f>
        <v>3.5</v>
      </c>
      <c r="K3849" cm="1">
        <f t="array" ref="K3849">IF($A3849="","",INDEX(OpenMeteoAPI[WeatherCode],ROWS($K$2:K3849)))</f>
        <v>63</v>
      </c>
      <c r="L3849" s="3" cm="1">
        <f t="array" ref="L3849">IF($A3849="","",INDEX(OpenMeteoAPI[WindSpeedKMH],ROWS($L$2:L3849)))</f>
        <v>38.5</v>
      </c>
    </row>
    <row r="3850" spans="1:12">
      <c r="A3850" t="str" cm="1">
        <f t="array" ref="A3850">IFERROR(INDEX(OpenMeteoAPI[City],ROWS($A$2:A3850))&amp;", "&amp;INDEX(OpenMeteoAPI[CountryCode],ROWS($A$2:A3850)),"")</f>
        <v>Helsinki, FI</v>
      </c>
      <c r="B3850" t="str" cm="1">
        <f t="array" ref="B3850">IF($A3850="","",INDEX(OpenMeteoAPI[LocationID],ROWS($B$2:B3850)))</f>
        <v>FI-HEL</v>
      </c>
      <c r="C3850" s="5" cm="1">
        <f t="array" ref="C3850">IF($A3850="","",INDEX(OpenMeteoAPI[ForecastDateTime],ROWS($C$2:C3850)))</f>
        <v>46210.333333333336</v>
      </c>
      <c r="D3850" t="str">
        <f t="shared" si="60"/>
        <v>8AM</v>
      </c>
      <c r="E3850" t="str" cm="1">
        <f t="array" ref="E3850">IF($K3850="","",_xlfn.IFS($K3850=0,_xlfn.UNICHAR(9728),$K3850&lt;=3,_xlfn.UNICHAR(9729),OR($K3850=45,$K3850=48),"~",AND($K3850&gt;=51,$K3850&lt;=67),_xlfn.UNICHAR(9748),AND($K3850&gt;=71,$K3850&lt;=77),_xlfn.UNICHAR(10052),AND($K3850&gt;=80,$K3850&lt;=82),_xlfn.UNICHAR(9748),AND($K3850&gt;=95,$K3850&lt;=99),_xlfn.UNICHAR(9889),TRUE,_xlfn.UNICHAR(9729)))</f>
        <v>☔</v>
      </c>
      <c r="F3850" t="str" cm="1">
        <f t="array" ref="F3850">IF($K3850="","",_xlfn.IFS($K3850=0,"Clear",$K3850&lt;=3,"Partly Cloudy",OR($K3850=45,$K3850=48),"Fog",AND($K3850&gt;=51,$K3850&lt;=67),"Drizzle",AND($K3850&gt;=71,$K3850&lt;=77),"Snow",AND($K3850&gt;=80,$K3850&lt;=82),"Rain Showers",AND($K3850&gt;=95,$K3850&lt;=99),"Thunderstorm",TRUE,"Cloudy"))</f>
        <v>Drizzle</v>
      </c>
      <c r="G3850" s="3" cm="1">
        <f t="array" ref="G3850">IF($A3850="","",INDEX(OpenMeteoAPI[TemperatureC],ROWS($G$2:G3850)))</f>
        <v>11.6</v>
      </c>
      <c r="H3850" s="4" cm="1">
        <f t="array" ref="H3850">IF($A3850="","",INDEX(OpenMeteoAPI[RelativeHumidityPct],ROWS($H$2:H3850))/100)</f>
        <v>0.9</v>
      </c>
      <c r="I3850" s="4" cm="1">
        <f t="array" ref="I3850">IF($A3850="","",INDEX(OpenMeteoAPI[PrecipitationProbabilityPct],ROWS($I$2:I3850))/100)</f>
        <v>0.99</v>
      </c>
      <c r="J3850" s="3" cm="1">
        <f t="array" ref="J3850">IF($A3850="","",INDEX(OpenMeteoAPI[PrecipitationMM],ROWS($J$2:J3850)))</f>
        <v>0.7</v>
      </c>
      <c r="K3850" cm="1">
        <f t="array" ref="K3850">IF($A3850="","",INDEX(OpenMeteoAPI[WeatherCode],ROWS($K$2:K3850)))</f>
        <v>53</v>
      </c>
      <c r="L3850" s="3" cm="1">
        <f t="array" ref="L3850">IF($A3850="","",INDEX(OpenMeteoAPI[WindSpeedKMH],ROWS($L$2:L3850)))</f>
        <v>32.4</v>
      </c>
    </row>
    <row r="3851" spans="1:12">
      <c r="A3851" t="str" cm="1">
        <f t="array" ref="A3851">IFERROR(INDEX(OpenMeteoAPI[City],ROWS($A$2:A3851))&amp;", "&amp;INDEX(OpenMeteoAPI[CountryCode],ROWS($A$2:A3851)),"")</f>
        <v>Helsinki, FI</v>
      </c>
      <c r="B3851" t="str" cm="1">
        <f t="array" ref="B3851">IF($A3851="","",INDEX(OpenMeteoAPI[LocationID],ROWS($B$2:B3851)))</f>
        <v>FI-HEL</v>
      </c>
      <c r="C3851" s="5" cm="1">
        <f t="array" ref="C3851">IF($A3851="","",INDEX(OpenMeteoAPI[ForecastDateTime],ROWS($C$2:C3851)))</f>
        <v>46210.375</v>
      </c>
      <c r="D3851" t="str">
        <f t="shared" si="60"/>
        <v>9AM</v>
      </c>
      <c r="E3851" t="str" cm="1">
        <f t="array" ref="E3851">IF($K3851="","",_xlfn.IFS($K3851=0,_xlfn.UNICHAR(9728),$K3851&lt;=3,_xlfn.UNICHAR(9729),OR($K3851=45,$K3851=48),"~",AND($K3851&gt;=51,$K3851&lt;=67),_xlfn.UNICHAR(9748),AND($K3851&gt;=71,$K3851&lt;=77),_xlfn.UNICHAR(10052),AND($K3851&gt;=80,$K3851&lt;=82),_xlfn.UNICHAR(9748),AND($K3851&gt;=95,$K3851&lt;=99),_xlfn.UNICHAR(9889),TRUE,_xlfn.UNICHAR(9729)))</f>
        <v>☔</v>
      </c>
      <c r="F3851" t="str" cm="1">
        <f t="array" ref="F3851">IF($K3851="","",_xlfn.IFS($K3851=0,"Clear",$K3851&lt;=3,"Partly Cloudy",OR($K3851=45,$K3851=48),"Fog",AND($K3851&gt;=51,$K3851&lt;=67),"Drizzle",AND($K3851&gt;=71,$K3851&lt;=77),"Snow",AND($K3851&gt;=80,$K3851&lt;=82),"Rain Showers",AND($K3851&gt;=95,$K3851&lt;=99),"Thunderstorm",TRUE,"Cloudy"))</f>
        <v>Drizzle</v>
      </c>
      <c r="G3851" s="3" cm="1">
        <f t="array" ref="G3851">IF($A3851="","",INDEX(OpenMeteoAPI[TemperatureC],ROWS($G$2:G3851)))</f>
        <v>12.4</v>
      </c>
      <c r="H3851" s="4" cm="1">
        <f t="array" ref="H3851">IF($A3851="","",INDEX(OpenMeteoAPI[RelativeHumidityPct],ROWS($H$2:H3851))/100)</f>
        <v>0.89</v>
      </c>
      <c r="I3851" s="4" cm="1">
        <f t="array" ref="I3851">IF($A3851="","",INDEX(OpenMeteoAPI[PrecipitationProbabilityPct],ROWS($I$2:I3851))/100)</f>
        <v>0.98</v>
      </c>
      <c r="J3851" s="3" cm="1">
        <f t="array" ref="J3851">IF($A3851="","",INDEX(OpenMeteoAPI[PrecipitationMM],ROWS($J$2:J3851)))</f>
        <v>0.1</v>
      </c>
      <c r="K3851" cm="1">
        <f t="array" ref="K3851">IF($A3851="","",INDEX(OpenMeteoAPI[WeatherCode],ROWS($K$2:K3851)))</f>
        <v>51</v>
      </c>
      <c r="L3851" s="3" cm="1">
        <f t="array" ref="L3851">IF($A3851="","",INDEX(OpenMeteoAPI[WindSpeedKMH],ROWS($L$2:L3851)))</f>
        <v>25.6</v>
      </c>
    </row>
    <row r="3852" spans="1:12">
      <c r="A3852" t="str" cm="1">
        <f t="array" ref="A3852">IFERROR(INDEX(OpenMeteoAPI[City],ROWS($A$2:A3852))&amp;", "&amp;INDEX(OpenMeteoAPI[CountryCode],ROWS($A$2:A3852)),"")</f>
        <v>Helsinki, FI</v>
      </c>
      <c r="B3852" t="str" cm="1">
        <f t="array" ref="B3852">IF($A3852="","",INDEX(OpenMeteoAPI[LocationID],ROWS($B$2:B3852)))</f>
        <v>FI-HEL</v>
      </c>
      <c r="C3852" s="5" cm="1">
        <f t="array" ref="C3852">IF($A3852="","",INDEX(OpenMeteoAPI[ForecastDateTime],ROWS($C$2:C3852)))</f>
        <v>46210.416666666664</v>
      </c>
      <c r="D3852" t="str">
        <f t="shared" si="60"/>
        <v>10AM</v>
      </c>
      <c r="E3852" t="str" cm="1">
        <f t="array" ref="E3852">IF($K3852="","",_xlfn.IFS($K3852=0,_xlfn.UNICHAR(9728),$K3852&lt;=3,_xlfn.UNICHAR(9729),OR($K3852=45,$K3852=48),"~",AND($K3852&gt;=51,$K3852&lt;=67),_xlfn.UNICHAR(9748),AND($K3852&gt;=71,$K3852&lt;=77),_xlfn.UNICHAR(10052),AND($K3852&gt;=80,$K3852&lt;=82),_xlfn.UNICHAR(9748),AND($K3852&gt;=95,$K3852&lt;=99),_xlfn.UNICHAR(9889),TRUE,_xlfn.UNICHAR(9729)))</f>
        <v>☔</v>
      </c>
      <c r="F3852" t="str" cm="1">
        <f t="array" ref="F3852">IF($K3852="","",_xlfn.IFS($K3852=0,"Clear",$K3852&lt;=3,"Partly Cloudy",OR($K3852=45,$K3852=48),"Fog",AND($K3852&gt;=51,$K3852&lt;=67),"Drizzle",AND($K3852&gt;=71,$K3852&lt;=77),"Snow",AND($K3852&gt;=80,$K3852&lt;=82),"Rain Showers",AND($K3852&gt;=95,$K3852&lt;=99),"Thunderstorm",TRUE,"Cloudy"))</f>
        <v>Drizzle</v>
      </c>
      <c r="G3852" s="3" cm="1">
        <f t="array" ref="G3852">IF($A3852="","",INDEX(OpenMeteoAPI[TemperatureC],ROWS($G$2:G3852)))</f>
        <v>13</v>
      </c>
      <c r="H3852" s="4" cm="1">
        <f t="array" ref="H3852">IF($A3852="","",INDEX(OpenMeteoAPI[RelativeHumidityPct],ROWS($H$2:H3852))/100)</f>
        <v>0.92</v>
      </c>
      <c r="I3852" s="4" cm="1">
        <f t="array" ref="I3852">IF($A3852="","",INDEX(OpenMeteoAPI[PrecipitationProbabilityPct],ROWS($I$2:I3852))/100)</f>
        <v>0.98</v>
      </c>
      <c r="J3852" s="3" cm="1">
        <f t="array" ref="J3852">IF($A3852="","",INDEX(OpenMeteoAPI[PrecipitationMM],ROWS($J$2:J3852)))</f>
        <v>0.1</v>
      </c>
      <c r="K3852" cm="1">
        <f t="array" ref="K3852">IF($A3852="","",INDEX(OpenMeteoAPI[WeatherCode],ROWS($K$2:K3852)))</f>
        <v>51</v>
      </c>
      <c r="L3852" s="3" cm="1">
        <f t="array" ref="L3852">IF($A3852="","",INDEX(OpenMeteoAPI[WindSpeedKMH],ROWS($L$2:L3852)))</f>
        <v>22</v>
      </c>
    </row>
    <row r="3853" spans="1:12">
      <c r="A3853" t="str" cm="1">
        <f t="array" ref="A3853">IFERROR(INDEX(OpenMeteoAPI[City],ROWS($A$2:A3853))&amp;", "&amp;INDEX(OpenMeteoAPI[CountryCode],ROWS($A$2:A3853)),"")</f>
        <v>Helsinki, FI</v>
      </c>
      <c r="B3853" t="str" cm="1">
        <f t="array" ref="B3853">IF($A3853="","",INDEX(OpenMeteoAPI[LocationID],ROWS($B$2:B3853)))</f>
        <v>FI-HEL</v>
      </c>
      <c r="C3853" s="5" cm="1">
        <f t="array" ref="C3853">IF($A3853="","",INDEX(OpenMeteoAPI[ForecastDateTime],ROWS($C$2:C3853)))</f>
        <v>46210.458333333336</v>
      </c>
      <c r="D3853" t="str">
        <f t="shared" si="60"/>
        <v>11AM</v>
      </c>
      <c r="E3853" t="str" cm="1">
        <f t="array" ref="E3853">IF($K3853="","",_xlfn.IFS($K3853=0,_xlfn.UNICHAR(9728),$K3853&lt;=3,_xlfn.UNICHAR(9729),OR($K3853=45,$K3853=48),"~",AND($K3853&gt;=51,$K3853&lt;=67),_xlfn.UNICHAR(9748),AND($K3853&gt;=71,$K3853&lt;=77),_xlfn.UNICHAR(10052),AND($K3853&gt;=80,$K3853&lt;=82),_xlfn.UNICHAR(9748),AND($K3853&gt;=95,$K3853&lt;=99),_xlfn.UNICHAR(9889),TRUE,_xlfn.UNICHAR(9729)))</f>
        <v>☔</v>
      </c>
      <c r="F3853" t="str" cm="1">
        <f t="array" ref="F3853">IF($K3853="","",_xlfn.IFS($K3853=0,"Clear",$K3853&lt;=3,"Partly Cloudy",OR($K3853=45,$K3853=48),"Fog",AND($K3853&gt;=51,$K3853&lt;=67),"Drizzle",AND($K3853&gt;=71,$K3853&lt;=77),"Snow",AND($K3853&gt;=80,$K3853&lt;=82),"Rain Showers",AND($K3853&gt;=95,$K3853&lt;=99),"Thunderstorm",TRUE,"Cloudy"))</f>
        <v>Drizzle</v>
      </c>
      <c r="G3853" s="3" cm="1">
        <f t="array" ref="G3853">IF($A3853="","",INDEX(OpenMeteoAPI[TemperatureC],ROWS($G$2:G3853)))</f>
        <v>13.6</v>
      </c>
      <c r="H3853" s="4" cm="1">
        <f t="array" ref="H3853">IF($A3853="","",INDEX(OpenMeteoAPI[RelativeHumidityPct],ROWS($H$2:H3853))/100)</f>
        <v>0.92</v>
      </c>
      <c r="I3853" s="4" cm="1">
        <f t="array" ref="I3853">IF($A3853="","",INDEX(OpenMeteoAPI[PrecipitationProbabilityPct],ROWS($I$2:I3853))/100)</f>
        <v>0.99</v>
      </c>
      <c r="J3853" s="3" cm="1">
        <f t="array" ref="J3853">IF($A3853="","",INDEX(OpenMeteoAPI[PrecipitationMM],ROWS($J$2:J3853)))</f>
        <v>0.4</v>
      </c>
      <c r="K3853" cm="1">
        <f t="array" ref="K3853">IF($A3853="","",INDEX(OpenMeteoAPI[WeatherCode],ROWS($K$2:K3853)))</f>
        <v>51</v>
      </c>
      <c r="L3853" s="3" cm="1">
        <f t="array" ref="L3853">IF($A3853="","",INDEX(OpenMeteoAPI[WindSpeedKMH],ROWS($L$2:L3853)))</f>
        <v>19.8</v>
      </c>
    </row>
    <row r="3854" spans="1:12">
      <c r="A3854" t="str" cm="1">
        <f t="array" ref="A3854">IFERROR(INDEX(OpenMeteoAPI[City],ROWS($A$2:A3854))&amp;", "&amp;INDEX(OpenMeteoAPI[CountryCode],ROWS($A$2:A3854)),"")</f>
        <v>Helsinki, FI</v>
      </c>
      <c r="B3854" t="str" cm="1">
        <f t="array" ref="B3854">IF($A3854="","",INDEX(OpenMeteoAPI[LocationID],ROWS($B$2:B3854)))</f>
        <v>FI-HEL</v>
      </c>
      <c r="C3854" s="5" cm="1">
        <f t="array" ref="C3854">IF($A3854="","",INDEX(OpenMeteoAPI[ForecastDateTime],ROWS($C$2:C3854)))</f>
        <v>46210.5</v>
      </c>
      <c r="D3854" t="str">
        <f t="shared" si="60"/>
        <v>12PM</v>
      </c>
      <c r="E3854" t="str" cm="1">
        <f t="array" ref="E3854">IF($K3854="","",_xlfn.IFS($K3854=0,_xlfn.UNICHAR(9728),$K3854&lt;=3,_xlfn.UNICHAR(9729),OR($K3854=45,$K3854=48),"~",AND($K3854&gt;=51,$K3854&lt;=67),_xlfn.UNICHAR(9748),AND($K3854&gt;=71,$K3854&lt;=77),_xlfn.UNICHAR(10052),AND($K3854&gt;=80,$K3854&lt;=82),_xlfn.UNICHAR(9748),AND($K3854&gt;=95,$K3854&lt;=99),_xlfn.UNICHAR(9889),TRUE,_xlfn.UNICHAR(9729)))</f>
        <v>☔</v>
      </c>
      <c r="F3854" t="str" cm="1">
        <f t="array" ref="F3854">IF($K3854="","",_xlfn.IFS($K3854=0,"Clear",$K3854&lt;=3,"Partly Cloudy",OR($K3854=45,$K3854=48),"Fog",AND($K3854&gt;=51,$K3854&lt;=67),"Drizzle",AND($K3854&gt;=71,$K3854&lt;=77),"Snow",AND($K3854&gt;=80,$K3854&lt;=82),"Rain Showers",AND($K3854&gt;=95,$K3854&lt;=99),"Thunderstorm",TRUE,"Cloudy"))</f>
        <v>Drizzle</v>
      </c>
      <c r="G3854" s="3" cm="1">
        <f t="array" ref="G3854">IF($A3854="","",INDEX(OpenMeteoAPI[TemperatureC],ROWS($G$2:G3854)))</f>
        <v>13.8</v>
      </c>
      <c r="H3854" s="4" cm="1">
        <f t="array" ref="H3854">IF($A3854="","",INDEX(OpenMeteoAPI[RelativeHumidityPct],ROWS($H$2:H3854))/100)</f>
        <v>0.88</v>
      </c>
      <c r="I3854" s="4" cm="1">
        <f t="array" ref="I3854">IF($A3854="","",INDEX(OpenMeteoAPI[PrecipitationProbabilityPct],ROWS($I$2:I3854))/100)</f>
        <v>0.98</v>
      </c>
      <c r="J3854" s="3" cm="1">
        <f t="array" ref="J3854">IF($A3854="","",INDEX(OpenMeteoAPI[PrecipitationMM],ROWS($J$2:J3854)))</f>
        <v>0.6</v>
      </c>
      <c r="K3854" cm="1">
        <f t="array" ref="K3854">IF($A3854="","",INDEX(OpenMeteoAPI[WeatherCode],ROWS($K$2:K3854)))</f>
        <v>53</v>
      </c>
      <c r="L3854" s="3" cm="1">
        <f t="array" ref="L3854">IF($A3854="","",INDEX(OpenMeteoAPI[WindSpeedKMH],ROWS($L$2:L3854)))</f>
        <v>19.399999999999999</v>
      </c>
    </row>
    <row r="3855" spans="1:12">
      <c r="A3855" t="str" cm="1">
        <f t="array" ref="A3855">IFERROR(INDEX(OpenMeteoAPI[City],ROWS($A$2:A3855))&amp;", "&amp;INDEX(OpenMeteoAPI[CountryCode],ROWS($A$2:A3855)),"")</f>
        <v>Helsinki, FI</v>
      </c>
      <c r="B3855" t="str" cm="1">
        <f t="array" ref="B3855">IF($A3855="","",INDEX(OpenMeteoAPI[LocationID],ROWS($B$2:B3855)))</f>
        <v>FI-HEL</v>
      </c>
      <c r="C3855" s="5" cm="1">
        <f t="array" ref="C3855">IF($A3855="","",INDEX(OpenMeteoAPI[ForecastDateTime],ROWS($C$2:C3855)))</f>
        <v>46210.541666666664</v>
      </c>
      <c r="D3855" t="str">
        <f t="shared" si="60"/>
        <v>1PM</v>
      </c>
      <c r="E3855" t="str" cm="1">
        <f t="array" ref="E3855">IF($K3855="","",_xlfn.IFS($K3855=0,_xlfn.UNICHAR(9728),$K3855&lt;=3,_xlfn.UNICHAR(9729),OR($K3855=45,$K3855=48),"~",AND($K3855&gt;=51,$K3855&lt;=67),_xlfn.UNICHAR(9748),AND($K3855&gt;=71,$K3855&lt;=77),_xlfn.UNICHAR(10052),AND($K3855&gt;=80,$K3855&lt;=82),_xlfn.UNICHAR(9748),AND($K3855&gt;=95,$K3855&lt;=99),_xlfn.UNICHAR(9889),TRUE,_xlfn.UNICHAR(9729)))</f>
        <v>☔</v>
      </c>
      <c r="F3855" t="str" cm="1">
        <f t="array" ref="F3855">IF($K3855="","",_xlfn.IFS($K3855=0,"Clear",$K3855&lt;=3,"Partly Cloudy",OR($K3855=45,$K3855=48),"Fog",AND($K3855&gt;=51,$K3855&lt;=67),"Drizzle",AND($K3855&gt;=71,$K3855&lt;=77),"Snow",AND($K3855&gt;=80,$K3855&lt;=82),"Rain Showers",AND($K3855&gt;=95,$K3855&lt;=99),"Thunderstorm",TRUE,"Cloudy"))</f>
        <v>Drizzle</v>
      </c>
      <c r="G3855" s="3" cm="1">
        <f t="array" ref="G3855">IF($A3855="","",INDEX(OpenMeteoAPI[TemperatureC],ROWS($G$2:G3855)))</f>
        <v>14.2</v>
      </c>
      <c r="H3855" s="4" cm="1">
        <f t="array" ref="H3855">IF($A3855="","",INDEX(OpenMeteoAPI[RelativeHumidityPct],ROWS($H$2:H3855))/100)</f>
        <v>0.82</v>
      </c>
      <c r="I3855" s="4" cm="1">
        <f t="array" ref="I3855">IF($A3855="","",INDEX(OpenMeteoAPI[PrecipitationProbabilityPct],ROWS($I$2:I3855))/100)</f>
        <v>0.95</v>
      </c>
      <c r="J3855" s="3" cm="1">
        <f t="array" ref="J3855">IF($A3855="","",INDEX(OpenMeteoAPI[PrecipitationMM],ROWS($J$2:J3855)))</f>
        <v>0.1</v>
      </c>
      <c r="K3855" cm="1">
        <f t="array" ref="K3855">IF($A3855="","",INDEX(OpenMeteoAPI[WeatherCode],ROWS($K$2:K3855)))</f>
        <v>51</v>
      </c>
      <c r="L3855" s="3" cm="1">
        <f t="array" ref="L3855">IF($A3855="","",INDEX(OpenMeteoAPI[WindSpeedKMH],ROWS($L$2:L3855)))</f>
        <v>19.100000000000001</v>
      </c>
    </row>
    <row r="3856" spans="1:12">
      <c r="A3856" t="str" cm="1">
        <f t="array" ref="A3856">IFERROR(INDEX(OpenMeteoAPI[City],ROWS($A$2:A3856))&amp;", "&amp;INDEX(OpenMeteoAPI[CountryCode],ROWS($A$2:A3856)),"")</f>
        <v>Helsinki, FI</v>
      </c>
      <c r="B3856" t="str" cm="1">
        <f t="array" ref="B3856">IF($A3856="","",INDEX(OpenMeteoAPI[LocationID],ROWS($B$2:B3856)))</f>
        <v>FI-HEL</v>
      </c>
      <c r="C3856" s="5" cm="1">
        <f t="array" ref="C3856">IF($A3856="","",INDEX(OpenMeteoAPI[ForecastDateTime],ROWS($C$2:C3856)))</f>
        <v>46210.583333333336</v>
      </c>
      <c r="D3856" t="str">
        <f t="shared" si="60"/>
        <v>2PM</v>
      </c>
      <c r="E3856" t="str" cm="1">
        <f t="array" ref="E3856">IF($K3856="","",_xlfn.IFS($K3856=0,_xlfn.UNICHAR(9728),$K3856&lt;=3,_xlfn.UNICHAR(9729),OR($K3856=45,$K3856=48),"~",AND($K3856&gt;=51,$K3856&lt;=67),_xlfn.UNICHAR(9748),AND($K3856&gt;=71,$K3856&lt;=77),_xlfn.UNICHAR(10052),AND($K3856&gt;=80,$K3856&lt;=82),_xlfn.UNICHAR(9748),AND($K3856&gt;=95,$K3856&lt;=99),_xlfn.UNICHAR(9889),TRUE,_xlfn.UNICHAR(9729)))</f>
        <v>☁</v>
      </c>
      <c r="F3856" t="str" cm="1">
        <f t="array" ref="F3856">IF($K3856="","",_xlfn.IFS($K3856=0,"Clear",$K3856&lt;=3,"Partly Cloudy",OR($K3856=45,$K3856=48),"Fog",AND($K3856&gt;=51,$K3856&lt;=67),"Drizzle",AND($K3856&gt;=71,$K3856&lt;=77),"Snow",AND($K3856&gt;=80,$K3856&lt;=82),"Rain Showers",AND($K3856&gt;=95,$K3856&lt;=99),"Thunderstorm",TRUE,"Cloudy"))</f>
        <v>Partly Cloudy</v>
      </c>
      <c r="G3856" s="3" cm="1">
        <f t="array" ref="G3856">IF($A3856="","",INDEX(OpenMeteoAPI[TemperatureC],ROWS($G$2:G3856)))</f>
        <v>15</v>
      </c>
      <c r="H3856" s="4" cm="1">
        <f t="array" ref="H3856">IF($A3856="","",INDEX(OpenMeteoAPI[RelativeHumidityPct],ROWS($H$2:H3856))/100)</f>
        <v>0.83</v>
      </c>
      <c r="I3856" s="4" cm="1">
        <f t="array" ref="I3856">IF($A3856="","",INDEX(OpenMeteoAPI[PrecipitationProbabilityPct],ROWS($I$2:I3856))/100)</f>
        <v>0.92</v>
      </c>
      <c r="J3856" s="3" cm="1">
        <f t="array" ref="J3856">IF($A3856="","",INDEX(OpenMeteoAPI[PrecipitationMM],ROWS($J$2:J3856)))</f>
        <v>0</v>
      </c>
      <c r="K3856" cm="1">
        <f t="array" ref="K3856">IF($A3856="","",INDEX(OpenMeteoAPI[WeatherCode],ROWS($K$2:K3856)))</f>
        <v>3</v>
      </c>
      <c r="L3856" s="3" cm="1">
        <f t="array" ref="L3856">IF($A3856="","",INDEX(OpenMeteoAPI[WindSpeedKMH],ROWS($L$2:L3856)))</f>
        <v>15.5</v>
      </c>
    </row>
    <row r="3857" spans="1:12">
      <c r="A3857" t="str" cm="1">
        <f t="array" ref="A3857">IFERROR(INDEX(OpenMeteoAPI[City],ROWS($A$2:A3857))&amp;", "&amp;INDEX(OpenMeteoAPI[CountryCode],ROWS($A$2:A3857)),"")</f>
        <v>Helsinki, FI</v>
      </c>
      <c r="B3857" t="str" cm="1">
        <f t="array" ref="B3857">IF($A3857="","",INDEX(OpenMeteoAPI[LocationID],ROWS($B$2:B3857)))</f>
        <v>FI-HEL</v>
      </c>
      <c r="C3857" s="5" cm="1">
        <f t="array" ref="C3857">IF($A3857="","",INDEX(OpenMeteoAPI[ForecastDateTime],ROWS($C$2:C3857)))</f>
        <v>46210.625</v>
      </c>
      <c r="D3857" t="str">
        <f t="shared" si="60"/>
        <v>3PM</v>
      </c>
      <c r="E3857" t="str" cm="1">
        <f t="array" ref="E3857">IF($K3857="","",_xlfn.IFS($K3857=0,_xlfn.UNICHAR(9728),$K3857&lt;=3,_xlfn.UNICHAR(9729),OR($K3857=45,$K3857=48),"~",AND($K3857&gt;=51,$K3857&lt;=67),_xlfn.UNICHAR(9748),AND($K3857&gt;=71,$K3857&lt;=77),_xlfn.UNICHAR(10052),AND($K3857&gt;=80,$K3857&lt;=82),_xlfn.UNICHAR(9748),AND($K3857&gt;=95,$K3857&lt;=99),_xlfn.UNICHAR(9889),TRUE,_xlfn.UNICHAR(9729)))</f>
        <v>☁</v>
      </c>
      <c r="F3857" t="str" cm="1">
        <f t="array" ref="F3857">IF($K3857="","",_xlfn.IFS($K3857=0,"Clear",$K3857&lt;=3,"Partly Cloudy",OR($K3857=45,$K3857=48),"Fog",AND($K3857&gt;=51,$K3857&lt;=67),"Drizzle",AND($K3857&gt;=71,$K3857&lt;=77),"Snow",AND($K3857&gt;=80,$K3857&lt;=82),"Rain Showers",AND($K3857&gt;=95,$K3857&lt;=99),"Thunderstorm",TRUE,"Cloudy"))</f>
        <v>Partly Cloudy</v>
      </c>
      <c r="G3857" s="3" cm="1">
        <f t="array" ref="G3857">IF($A3857="","",INDEX(OpenMeteoAPI[TemperatureC],ROWS($G$2:G3857)))</f>
        <v>16</v>
      </c>
      <c r="H3857" s="4" cm="1">
        <f t="array" ref="H3857">IF($A3857="","",INDEX(OpenMeteoAPI[RelativeHumidityPct],ROWS($H$2:H3857))/100)</f>
        <v>0.8</v>
      </c>
      <c r="I3857" s="4" cm="1">
        <f t="array" ref="I3857">IF($A3857="","",INDEX(OpenMeteoAPI[PrecipitationProbabilityPct],ROWS($I$2:I3857))/100)</f>
        <v>0.9</v>
      </c>
      <c r="J3857" s="3" cm="1">
        <f t="array" ref="J3857">IF($A3857="","",INDEX(OpenMeteoAPI[PrecipitationMM],ROWS($J$2:J3857)))</f>
        <v>0</v>
      </c>
      <c r="K3857" cm="1">
        <f t="array" ref="K3857">IF($A3857="","",INDEX(OpenMeteoAPI[WeatherCode],ROWS($K$2:K3857)))</f>
        <v>3</v>
      </c>
      <c r="L3857" s="3" cm="1">
        <f t="array" ref="L3857">IF($A3857="","",INDEX(OpenMeteoAPI[WindSpeedKMH],ROWS($L$2:L3857)))</f>
        <v>13.7</v>
      </c>
    </row>
    <row r="3858" spans="1:12">
      <c r="A3858" t="str" cm="1">
        <f t="array" ref="A3858">IFERROR(INDEX(OpenMeteoAPI[City],ROWS($A$2:A3858))&amp;", "&amp;INDEX(OpenMeteoAPI[CountryCode],ROWS($A$2:A3858)),"")</f>
        <v>Helsinki, FI</v>
      </c>
      <c r="B3858" t="str" cm="1">
        <f t="array" ref="B3858">IF($A3858="","",INDEX(OpenMeteoAPI[LocationID],ROWS($B$2:B3858)))</f>
        <v>FI-HEL</v>
      </c>
      <c r="C3858" s="5" cm="1">
        <f t="array" ref="C3858">IF($A3858="","",INDEX(OpenMeteoAPI[ForecastDateTime],ROWS($C$2:C3858)))</f>
        <v>46210.666666666664</v>
      </c>
      <c r="D3858" t="str">
        <f t="shared" si="60"/>
        <v>4PM</v>
      </c>
      <c r="E3858" t="str" cm="1">
        <f t="array" ref="E3858">IF($K3858="","",_xlfn.IFS($K3858=0,_xlfn.UNICHAR(9728),$K3858&lt;=3,_xlfn.UNICHAR(9729),OR($K3858=45,$K3858=48),"~",AND($K3858&gt;=51,$K3858&lt;=67),_xlfn.UNICHAR(9748),AND($K3858&gt;=71,$K3858&lt;=77),_xlfn.UNICHAR(10052),AND($K3858&gt;=80,$K3858&lt;=82),_xlfn.UNICHAR(9748),AND($K3858&gt;=95,$K3858&lt;=99),_xlfn.UNICHAR(9889),TRUE,_xlfn.UNICHAR(9729)))</f>
        <v>☁</v>
      </c>
      <c r="F3858" t="str" cm="1">
        <f t="array" ref="F3858">IF($K3858="","",_xlfn.IFS($K3858=0,"Clear",$K3858&lt;=3,"Partly Cloudy",OR($K3858=45,$K3858=48),"Fog",AND($K3858&gt;=51,$K3858&lt;=67),"Drizzle",AND($K3858&gt;=71,$K3858&lt;=77),"Snow",AND($K3858&gt;=80,$K3858&lt;=82),"Rain Showers",AND($K3858&gt;=95,$K3858&lt;=99),"Thunderstorm",TRUE,"Cloudy"))</f>
        <v>Partly Cloudy</v>
      </c>
      <c r="G3858" s="3" cm="1">
        <f t="array" ref="G3858">IF($A3858="","",INDEX(OpenMeteoAPI[TemperatureC],ROWS($G$2:G3858)))</f>
        <v>16.5</v>
      </c>
      <c r="H3858" s="4" cm="1">
        <f t="array" ref="H3858">IF($A3858="","",INDEX(OpenMeteoAPI[RelativeHumidityPct],ROWS($H$2:H3858))/100)</f>
        <v>0.74</v>
      </c>
      <c r="I3858" s="4" cm="1">
        <f t="array" ref="I3858">IF($A3858="","",INDEX(OpenMeteoAPI[PrecipitationProbabilityPct],ROWS($I$2:I3858))/100)</f>
        <v>0.92</v>
      </c>
      <c r="J3858" s="3" cm="1">
        <f t="array" ref="J3858">IF($A3858="","",INDEX(OpenMeteoAPI[PrecipitationMM],ROWS($J$2:J3858)))</f>
        <v>0</v>
      </c>
      <c r="K3858" cm="1">
        <f t="array" ref="K3858">IF($A3858="","",INDEX(OpenMeteoAPI[WeatherCode],ROWS($K$2:K3858)))</f>
        <v>3</v>
      </c>
      <c r="L3858" s="3" cm="1">
        <f t="array" ref="L3858">IF($A3858="","",INDEX(OpenMeteoAPI[WindSpeedKMH],ROWS($L$2:L3858)))</f>
        <v>13.7</v>
      </c>
    </row>
    <row r="3859" spans="1:12">
      <c r="A3859" t="str" cm="1">
        <f t="array" ref="A3859">IFERROR(INDEX(OpenMeteoAPI[City],ROWS($A$2:A3859))&amp;", "&amp;INDEX(OpenMeteoAPI[CountryCode],ROWS($A$2:A3859)),"")</f>
        <v>Helsinki, FI</v>
      </c>
      <c r="B3859" t="str" cm="1">
        <f t="array" ref="B3859">IF($A3859="","",INDEX(OpenMeteoAPI[LocationID],ROWS($B$2:B3859)))</f>
        <v>FI-HEL</v>
      </c>
      <c r="C3859" s="5" cm="1">
        <f t="array" ref="C3859">IF($A3859="","",INDEX(OpenMeteoAPI[ForecastDateTime],ROWS($C$2:C3859)))</f>
        <v>46210.708333333336</v>
      </c>
      <c r="D3859" t="str">
        <f t="shared" si="60"/>
        <v>5PM</v>
      </c>
      <c r="E3859" t="str" cm="1">
        <f t="array" ref="E3859">IF($K3859="","",_xlfn.IFS($K3859=0,_xlfn.UNICHAR(9728),$K3859&lt;=3,_xlfn.UNICHAR(9729),OR($K3859=45,$K3859=48),"~",AND($K3859&gt;=51,$K3859&lt;=67),_xlfn.UNICHAR(9748),AND($K3859&gt;=71,$K3859&lt;=77),_xlfn.UNICHAR(10052),AND($K3859&gt;=80,$K3859&lt;=82),_xlfn.UNICHAR(9748),AND($K3859&gt;=95,$K3859&lt;=99),_xlfn.UNICHAR(9889),TRUE,_xlfn.UNICHAR(9729)))</f>
        <v>☁</v>
      </c>
      <c r="F3859" t="str" cm="1">
        <f t="array" ref="F3859">IF($K3859="","",_xlfn.IFS($K3859=0,"Clear",$K3859&lt;=3,"Partly Cloudy",OR($K3859=45,$K3859=48),"Fog",AND($K3859&gt;=51,$K3859&lt;=67),"Drizzle",AND($K3859&gt;=71,$K3859&lt;=77),"Snow",AND($K3859&gt;=80,$K3859&lt;=82),"Rain Showers",AND($K3859&gt;=95,$K3859&lt;=99),"Thunderstorm",TRUE,"Cloudy"))</f>
        <v>Partly Cloudy</v>
      </c>
      <c r="G3859" s="3" cm="1">
        <f t="array" ref="G3859">IF($A3859="","",INDEX(OpenMeteoAPI[TemperatureC],ROWS($G$2:G3859)))</f>
        <v>16.5</v>
      </c>
      <c r="H3859" s="4" cm="1">
        <f t="array" ref="H3859">IF($A3859="","",INDEX(OpenMeteoAPI[RelativeHumidityPct],ROWS($H$2:H3859))/100)</f>
        <v>0.8</v>
      </c>
      <c r="I3859" s="4" cm="1">
        <f t="array" ref="I3859">IF($A3859="","",INDEX(OpenMeteoAPI[PrecipitationProbabilityPct],ROWS($I$2:I3859))/100)</f>
        <v>0.96</v>
      </c>
      <c r="J3859" s="3" cm="1">
        <f t="array" ref="J3859">IF($A3859="","",INDEX(OpenMeteoAPI[PrecipitationMM],ROWS($J$2:J3859)))</f>
        <v>0</v>
      </c>
      <c r="K3859" cm="1">
        <f t="array" ref="K3859">IF($A3859="","",INDEX(OpenMeteoAPI[WeatherCode],ROWS($K$2:K3859)))</f>
        <v>2</v>
      </c>
      <c r="L3859" s="3" cm="1">
        <f t="array" ref="L3859">IF($A3859="","",INDEX(OpenMeteoAPI[WindSpeedKMH],ROWS($L$2:L3859)))</f>
        <v>16.899999999999999</v>
      </c>
    </row>
    <row r="3860" spans="1:12">
      <c r="A3860" t="str" cm="1">
        <f t="array" ref="A3860">IFERROR(INDEX(OpenMeteoAPI[City],ROWS($A$2:A3860))&amp;", "&amp;INDEX(OpenMeteoAPI[CountryCode],ROWS($A$2:A3860)),"")</f>
        <v>Helsinki, FI</v>
      </c>
      <c r="B3860" t="str" cm="1">
        <f t="array" ref="B3860">IF($A3860="","",INDEX(OpenMeteoAPI[LocationID],ROWS($B$2:B3860)))</f>
        <v>FI-HEL</v>
      </c>
      <c r="C3860" s="5" cm="1">
        <f t="array" ref="C3860">IF($A3860="","",INDEX(OpenMeteoAPI[ForecastDateTime],ROWS($C$2:C3860)))</f>
        <v>46210.75</v>
      </c>
      <c r="D3860" t="str">
        <f t="shared" si="60"/>
        <v>6PM</v>
      </c>
      <c r="E3860" t="str" cm="1">
        <f t="array" ref="E3860">IF($K3860="","",_xlfn.IFS($K3860=0,_xlfn.UNICHAR(9728),$K3860&lt;=3,_xlfn.UNICHAR(9729),OR($K3860=45,$K3860=48),"~",AND($K3860&gt;=51,$K3860&lt;=67),_xlfn.UNICHAR(9748),AND($K3860&gt;=71,$K3860&lt;=77),_xlfn.UNICHAR(10052),AND($K3860&gt;=80,$K3860&lt;=82),_xlfn.UNICHAR(9748),AND($K3860&gt;=95,$K3860&lt;=99),_xlfn.UNICHAR(9889),TRUE,_xlfn.UNICHAR(9729)))</f>
        <v>☁</v>
      </c>
      <c r="F3860" t="str" cm="1">
        <f t="array" ref="F3860">IF($K3860="","",_xlfn.IFS($K3860=0,"Clear",$K3860&lt;=3,"Partly Cloudy",OR($K3860=45,$K3860=48),"Fog",AND($K3860&gt;=51,$K3860&lt;=67),"Drizzle",AND($K3860&gt;=71,$K3860&lt;=77),"Snow",AND($K3860&gt;=80,$K3860&lt;=82),"Rain Showers",AND($K3860&gt;=95,$K3860&lt;=99),"Thunderstorm",TRUE,"Cloudy"))</f>
        <v>Partly Cloudy</v>
      </c>
      <c r="G3860" s="3" cm="1">
        <f t="array" ref="G3860">IF($A3860="","",INDEX(OpenMeteoAPI[TemperatureC],ROWS($G$2:G3860)))</f>
        <v>15.5</v>
      </c>
      <c r="H3860" s="4" cm="1">
        <f t="array" ref="H3860">IF($A3860="","",INDEX(OpenMeteoAPI[RelativeHumidityPct],ROWS($H$2:H3860))/100)</f>
        <v>0.77</v>
      </c>
      <c r="I3860" s="4" cm="1">
        <f t="array" ref="I3860">IF($A3860="","",INDEX(OpenMeteoAPI[PrecipitationProbabilityPct],ROWS($I$2:I3860))/100)</f>
        <v>0.96</v>
      </c>
      <c r="J3860" s="3" cm="1">
        <f t="array" ref="J3860">IF($A3860="","",INDEX(OpenMeteoAPI[PrecipitationMM],ROWS($J$2:J3860)))</f>
        <v>0</v>
      </c>
      <c r="K3860" cm="1">
        <f t="array" ref="K3860">IF($A3860="","",INDEX(OpenMeteoAPI[WeatherCode],ROWS($K$2:K3860)))</f>
        <v>3</v>
      </c>
      <c r="L3860" s="3" cm="1">
        <f t="array" ref="L3860">IF($A3860="","",INDEX(OpenMeteoAPI[WindSpeedKMH],ROWS($L$2:L3860)))</f>
        <v>21.2</v>
      </c>
    </row>
    <row r="3861" spans="1:12">
      <c r="A3861" t="str" cm="1">
        <f t="array" ref="A3861">IFERROR(INDEX(OpenMeteoAPI[City],ROWS($A$2:A3861))&amp;", "&amp;INDEX(OpenMeteoAPI[CountryCode],ROWS($A$2:A3861)),"")</f>
        <v>Helsinki, FI</v>
      </c>
      <c r="B3861" t="str" cm="1">
        <f t="array" ref="B3861">IF($A3861="","",INDEX(OpenMeteoAPI[LocationID],ROWS($B$2:B3861)))</f>
        <v>FI-HEL</v>
      </c>
      <c r="C3861" s="5" cm="1">
        <f t="array" ref="C3861">IF($A3861="","",INDEX(OpenMeteoAPI[ForecastDateTime],ROWS($C$2:C3861)))</f>
        <v>46210.791666666664</v>
      </c>
      <c r="D3861" t="str">
        <f t="shared" si="60"/>
        <v>7PM</v>
      </c>
      <c r="E3861" t="str" cm="1">
        <f t="array" ref="E3861">IF($K3861="","",_xlfn.IFS($K3861=0,_xlfn.UNICHAR(9728),$K3861&lt;=3,_xlfn.UNICHAR(9729),OR($K3861=45,$K3861=48),"~",AND($K3861&gt;=51,$K3861&lt;=67),_xlfn.UNICHAR(9748),AND($K3861&gt;=71,$K3861&lt;=77),_xlfn.UNICHAR(10052),AND($K3861&gt;=80,$K3861&lt;=82),_xlfn.UNICHAR(9748),AND($K3861&gt;=95,$K3861&lt;=99),_xlfn.UNICHAR(9889),TRUE,_xlfn.UNICHAR(9729)))</f>
        <v>☁</v>
      </c>
      <c r="F3861" t="str" cm="1">
        <f t="array" ref="F3861">IF($K3861="","",_xlfn.IFS($K3861=0,"Clear",$K3861&lt;=3,"Partly Cloudy",OR($K3861=45,$K3861=48),"Fog",AND($K3861&gt;=51,$K3861&lt;=67),"Drizzle",AND($K3861&gt;=71,$K3861&lt;=77),"Snow",AND($K3861&gt;=80,$K3861&lt;=82),"Rain Showers",AND($K3861&gt;=95,$K3861&lt;=99),"Thunderstorm",TRUE,"Cloudy"))</f>
        <v>Partly Cloudy</v>
      </c>
      <c r="G3861" s="3" cm="1">
        <f t="array" ref="G3861">IF($A3861="","",INDEX(OpenMeteoAPI[TemperatureC],ROWS($G$2:G3861)))</f>
        <v>15</v>
      </c>
      <c r="H3861" s="4" cm="1">
        <f t="array" ref="H3861">IF($A3861="","",INDEX(OpenMeteoAPI[RelativeHumidityPct],ROWS($H$2:H3861))/100)</f>
        <v>0.73</v>
      </c>
      <c r="I3861" s="4" cm="1">
        <f t="array" ref="I3861">IF($A3861="","",INDEX(OpenMeteoAPI[PrecipitationProbabilityPct],ROWS($I$2:I3861))/100)</f>
        <v>0.92</v>
      </c>
      <c r="J3861" s="3" cm="1">
        <f t="array" ref="J3861">IF($A3861="","",INDEX(OpenMeteoAPI[PrecipitationMM],ROWS($J$2:J3861)))</f>
        <v>0</v>
      </c>
      <c r="K3861" cm="1">
        <f t="array" ref="K3861">IF($A3861="","",INDEX(OpenMeteoAPI[WeatherCode],ROWS($K$2:K3861)))</f>
        <v>3</v>
      </c>
      <c r="L3861" s="3" cm="1">
        <f t="array" ref="L3861">IF($A3861="","",INDEX(OpenMeteoAPI[WindSpeedKMH],ROWS($L$2:L3861)))</f>
        <v>16.899999999999999</v>
      </c>
    </row>
    <row r="3862" spans="1:12">
      <c r="A3862" t="str" cm="1">
        <f t="array" ref="A3862">IFERROR(INDEX(OpenMeteoAPI[City],ROWS($A$2:A3862))&amp;", "&amp;INDEX(OpenMeteoAPI[CountryCode],ROWS($A$2:A3862)),"")</f>
        <v>Helsinki, FI</v>
      </c>
      <c r="B3862" t="str" cm="1">
        <f t="array" ref="B3862">IF($A3862="","",INDEX(OpenMeteoAPI[LocationID],ROWS($B$2:B3862)))</f>
        <v>FI-HEL</v>
      </c>
      <c r="C3862" s="5" cm="1">
        <f t="array" ref="C3862">IF($A3862="","",INDEX(OpenMeteoAPI[ForecastDateTime],ROWS($C$2:C3862)))</f>
        <v>46210.833333333336</v>
      </c>
      <c r="D3862" t="str">
        <f t="shared" si="60"/>
        <v>8PM</v>
      </c>
      <c r="E3862" t="str" cm="1">
        <f t="array" ref="E3862">IF($K3862="","",_xlfn.IFS($K3862=0,_xlfn.UNICHAR(9728),$K3862&lt;=3,_xlfn.UNICHAR(9729),OR($K3862=45,$K3862=48),"~",AND($K3862&gt;=51,$K3862&lt;=67),_xlfn.UNICHAR(9748),AND($K3862&gt;=71,$K3862&lt;=77),_xlfn.UNICHAR(10052),AND($K3862&gt;=80,$K3862&lt;=82),_xlfn.UNICHAR(9748),AND($K3862&gt;=95,$K3862&lt;=99),_xlfn.UNICHAR(9889),TRUE,_xlfn.UNICHAR(9729)))</f>
        <v>☁</v>
      </c>
      <c r="F3862" t="str" cm="1">
        <f t="array" ref="F3862">IF($K3862="","",_xlfn.IFS($K3862=0,"Clear",$K3862&lt;=3,"Partly Cloudy",OR($K3862=45,$K3862=48),"Fog",AND($K3862&gt;=51,$K3862&lt;=67),"Drizzle",AND($K3862&gt;=71,$K3862&lt;=77),"Snow",AND($K3862&gt;=80,$K3862&lt;=82),"Rain Showers",AND($K3862&gt;=95,$K3862&lt;=99),"Thunderstorm",TRUE,"Cloudy"))</f>
        <v>Partly Cloudy</v>
      </c>
      <c r="G3862" s="3" cm="1">
        <f t="array" ref="G3862">IF($A3862="","",INDEX(OpenMeteoAPI[TemperatureC],ROWS($G$2:G3862)))</f>
        <v>15.1</v>
      </c>
      <c r="H3862" s="4" cm="1">
        <f t="array" ref="H3862">IF($A3862="","",INDEX(OpenMeteoAPI[RelativeHumidityPct],ROWS($H$2:H3862))/100)</f>
        <v>0.73</v>
      </c>
      <c r="I3862" s="4" cm="1">
        <f t="array" ref="I3862">IF($A3862="","",INDEX(OpenMeteoAPI[PrecipitationProbabilityPct],ROWS($I$2:I3862))/100)</f>
        <v>0.84</v>
      </c>
      <c r="J3862" s="3" cm="1">
        <f t="array" ref="J3862">IF($A3862="","",INDEX(OpenMeteoAPI[PrecipitationMM],ROWS($J$2:J3862)))</f>
        <v>0</v>
      </c>
      <c r="K3862" cm="1">
        <f t="array" ref="K3862">IF($A3862="","",INDEX(OpenMeteoAPI[WeatherCode],ROWS($K$2:K3862)))</f>
        <v>3</v>
      </c>
      <c r="L3862" s="3" cm="1">
        <f t="array" ref="L3862">IF($A3862="","",INDEX(OpenMeteoAPI[WindSpeedKMH],ROWS($L$2:L3862)))</f>
        <v>14.4</v>
      </c>
    </row>
    <row r="3863" spans="1:12">
      <c r="A3863" t="str" cm="1">
        <f t="array" ref="A3863">IFERROR(INDEX(OpenMeteoAPI[City],ROWS($A$2:A3863))&amp;", "&amp;INDEX(OpenMeteoAPI[CountryCode],ROWS($A$2:A3863)),"")</f>
        <v>Helsinki, FI</v>
      </c>
      <c r="B3863" t="str" cm="1">
        <f t="array" ref="B3863">IF($A3863="","",INDEX(OpenMeteoAPI[LocationID],ROWS($B$2:B3863)))</f>
        <v>FI-HEL</v>
      </c>
      <c r="C3863" s="5" cm="1">
        <f t="array" ref="C3863">IF($A3863="","",INDEX(OpenMeteoAPI[ForecastDateTime],ROWS($C$2:C3863)))</f>
        <v>46210.875</v>
      </c>
      <c r="D3863" t="str">
        <f t="shared" si="60"/>
        <v>9PM</v>
      </c>
      <c r="E3863" t="str" cm="1">
        <f t="array" ref="E3863">IF($K3863="","",_xlfn.IFS($K3863=0,_xlfn.UNICHAR(9728),$K3863&lt;=3,_xlfn.UNICHAR(9729),OR($K3863=45,$K3863=48),"~",AND($K3863&gt;=51,$K3863&lt;=67),_xlfn.UNICHAR(9748),AND($K3863&gt;=71,$K3863&lt;=77),_xlfn.UNICHAR(10052),AND($K3863&gt;=80,$K3863&lt;=82),_xlfn.UNICHAR(9748),AND($K3863&gt;=95,$K3863&lt;=99),_xlfn.UNICHAR(9889),TRUE,_xlfn.UNICHAR(9729)))</f>
        <v>☁</v>
      </c>
      <c r="F3863" t="str" cm="1">
        <f t="array" ref="F3863">IF($K3863="","",_xlfn.IFS($K3863=0,"Clear",$K3863&lt;=3,"Partly Cloudy",OR($K3863=45,$K3863=48),"Fog",AND($K3863&gt;=51,$K3863&lt;=67),"Drizzle",AND($K3863&gt;=71,$K3863&lt;=77),"Snow",AND($K3863&gt;=80,$K3863&lt;=82),"Rain Showers",AND($K3863&gt;=95,$K3863&lt;=99),"Thunderstorm",TRUE,"Cloudy"))</f>
        <v>Partly Cloudy</v>
      </c>
      <c r="G3863" s="3" cm="1">
        <f t="array" ref="G3863">IF($A3863="","",INDEX(OpenMeteoAPI[TemperatureC],ROWS($G$2:G3863)))</f>
        <v>14.8</v>
      </c>
      <c r="H3863" s="4" cm="1">
        <f t="array" ref="H3863">IF($A3863="","",INDEX(OpenMeteoAPI[RelativeHumidityPct],ROWS($H$2:H3863))/100)</f>
        <v>0.73</v>
      </c>
      <c r="I3863" s="4" cm="1">
        <f t="array" ref="I3863">IF($A3863="","",INDEX(OpenMeteoAPI[PrecipitationProbabilityPct],ROWS($I$2:I3863))/100)</f>
        <v>0.71</v>
      </c>
      <c r="J3863" s="3" cm="1">
        <f t="array" ref="J3863">IF($A3863="","",INDEX(OpenMeteoAPI[PrecipitationMM],ROWS($J$2:J3863)))</f>
        <v>0</v>
      </c>
      <c r="K3863" cm="1">
        <f t="array" ref="K3863">IF($A3863="","",INDEX(OpenMeteoAPI[WeatherCode],ROWS($K$2:K3863)))</f>
        <v>3</v>
      </c>
      <c r="L3863" s="3" cm="1">
        <f t="array" ref="L3863">IF($A3863="","",INDEX(OpenMeteoAPI[WindSpeedKMH],ROWS($L$2:L3863)))</f>
        <v>10.4</v>
      </c>
    </row>
    <row r="3864" spans="1:12">
      <c r="A3864" t="str" cm="1">
        <f t="array" ref="A3864">IFERROR(INDEX(OpenMeteoAPI[City],ROWS($A$2:A3864))&amp;", "&amp;INDEX(OpenMeteoAPI[CountryCode],ROWS($A$2:A3864)),"")</f>
        <v>Helsinki, FI</v>
      </c>
      <c r="B3864" t="str" cm="1">
        <f t="array" ref="B3864">IF($A3864="","",INDEX(OpenMeteoAPI[LocationID],ROWS($B$2:B3864)))</f>
        <v>FI-HEL</v>
      </c>
      <c r="C3864" s="5" cm="1">
        <f t="array" ref="C3864">IF($A3864="","",INDEX(OpenMeteoAPI[ForecastDateTime],ROWS($C$2:C3864)))</f>
        <v>46210.916666666664</v>
      </c>
      <c r="D3864" t="str">
        <f t="shared" si="60"/>
        <v>10PM</v>
      </c>
      <c r="E3864" t="str" cm="1">
        <f t="array" ref="E3864">IF($K3864="","",_xlfn.IFS($K3864=0,_xlfn.UNICHAR(9728),$K3864&lt;=3,_xlfn.UNICHAR(9729),OR($K3864=45,$K3864=48),"~",AND($K3864&gt;=51,$K3864&lt;=67),_xlfn.UNICHAR(9748),AND($K3864&gt;=71,$K3864&lt;=77),_xlfn.UNICHAR(10052),AND($K3864&gt;=80,$K3864&lt;=82),_xlfn.UNICHAR(9748),AND($K3864&gt;=95,$K3864&lt;=99),_xlfn.UNICHAR(9889),TRUE,_xlfn.UNICHAR(9729)))</f>
        <v>☁</v>
      </c>
      <c r="F3864" t="str" cm="1">
        <f t="array" ref="F3864">IF($K3864="","",_xlfn.IFS($K3864=0,"Clear",$K3864&lt;=3,"Partly Cloudy",OR($K3864=45,$K3864=48),"Fog",AND($K3864&gt;=51,$K3864&lt;=67),"Drizzle",AND($K3864&gt;=71,$K3864&lt;=77),"Snow",AND($K3864&gt;=80,$K3864&lt;=82),"Rain Showers",AND($K3864&gt;=95,$K3864&lt;=99),"Thunderstorm",TRUE,"Cloudy"))</f>
        <v>Partly Cloudy</v>
      </c>
      <c r="G3864" s="3" cm="1">
        <f t="array" ref="G3864">IF($A3864="","",INDEX(OpenMeteoAPI[TemperatureC],ROWS($G$2:G3864)))</f>
        <v>14.6</v>
      </c>
      <c r="H3864" s="4" cm="1">
        <f t="array" ref="H3864">IF($A3864="","",INDEX(OpenMeteoAPI[RelativeHumidityPct],ROWS($H$2:H3864))/100)</f>
        <v>0.75</v>
      </c>
      <c r="I3864" s="4" cm="1">
        <f t="array" ref="I3864">IF($A3864="","",INDEX(OpenMeteoAPI[PrecipitationProbabilityPct],ROWS($I$2:I3864))/100)</f>
        <v>0.49</v>
      </c>
      <c r="J3864" s="3" cm="1">
        <f t="array" ref="J3864">IF($A3864="","",INDEX(OpenMeteoAPI[PrecipitationMM],ROWS($J$2:J3864)))</f>
        <v>0</v>
      </c>
      <c r="K3864" cm="1">
        <f t="array" ref="K3864">IF($A3864="","",INDEX(OpenMeteoAPI[WeatherCode],ROWS($K$2:K3864)))</f>
        <v>3</v>
      </c>
      <c r="L3864" s="3" cm="1">
        <f t="array" ref="L3864">IF($A3864="","",INDEX(OpenMeteoAPI[WindSpeedKMH],ROWS($L$2:L3864)))</f>
        <v>8.6</v>
      </c>
    </row>
    <row r="3865" spans="1:12">
      <c r="A3865" t="str" cm="1">
        <f t="array" ref="A3865">IFERROR(INDEX(OpenMeteoAPI[City],ROWS($A$2:A3865))&amp;", "&amp;INDEX(OpenMeteoAPI[CountryCode],ROWS($A$2:A3865)),"")</f>
        <v>Helsinki, FI</v>
      </c>
      <c r="B3865" t="str" cm="1">
        <f t="array" ref="B3865">IF($A3865="","",INDEX(OpenMeteoAPI[LocationID],ROWS($B$2:B3865)))</f>
        <v>FI-HEL</v>
      </c>
      <c r="C3865" s="5" cm="1">
        <f t="array" ref="C3865">IF($A3865="","",INDEX(OpenMeteoAPI[ForecastDateTime],ROWS($C$2:C3865)))</f>
        <v>46210.958333333336</v>
      </c>
      <c r="D3865" t="str">
        <f t="shared" si="60"/>
        <v>11PM</v>
      </c>
      <c r="E3865" t="str" cm="1">
        <f t="array" ref="E3865">IF($K3865="","",_xlfn.IFS($K3865=0,_xlfn.UNICHAR(9728),$K3865&lt;=3,_xlfn.UNICHAR(9729),OR($K3865=45,$K3865=48),"~",AND($K3865&gt;=51,$K3865&lt;=67),_xlfn.UNICHAR(9748),AND($K3865&gt;=71,$K3865&lt;=77),_xlfn.UNICHAR(10052),AND($K3865&gt;=80,$K3865&lt;=82),_xlfn.UNICHAR(9748),AND($K3865&gt;=95,$K3865&lt;=99),_xlfn.UNICHAR(9889),TRUE,_xlfn.UNICHAR(9729)))</f>
        <v>☁</v>
      </c>
      <c r="F3865" t="str" cm="1">
        <f t="array" ref="F3865">IF($K3865="","",_xlfn.IFS($K3865=0,"Clear",$K3865&lt;=3,"Partly Cloudy",OR($K3865=45,$K3865=48),"Fog",AND($K3865&gt;=51,$K3865&lt;=67),"Drizzle",AND($K3865&gt;=71,$K3865&lt;=77),"Snow",AND($K3865&gt;=80,$K3865&lt;=82),"Rain Showers",AND($K3865&gt;=95,$K3865&lt;=99),"Thunderstorm",TRUE,"Cloudy"))</f>
        <v>Partly Cloudy</v>
      </c>
      <c r="G3865" s="3" cm="1">
        <f t="array" ref="G3865">IF($A3865="","",INDEX(OpenMeteoAPI[TemperatureC],ROWS($G$2:G3865)))</f>
        <v>14</v>
      </c>
      <c r="H3865" s="4" cm="1">
        <f t="array" ref="H3865">IF($A3865="","",INDEX(OpenMeteoAPI[RelativeHumidityPct],ROWS($H$2:H3865))/100)</f>
        <v>0.81</v>
      </c>
      <c r="I3865" s="4" cm="1">
        <f t="array" ref="I3865">IF($A3865="","",INDEX(OpenMeteoAPI[PrecipitationProbabilityPct],ROWS($I$2:I3865))/100)</f>
        <v>0.23</v>
      </c>
      <c r="J3865" s="3" cm="1">
        <f t="array" ref="J3865">IF($A3865="","",INDEX(OpenMeteoAPI[PrecipitationMM],ROWS($J$2:J3865)))</f>
        <v>0</v>
      </c>
      <c r="K3865" cm="1">
        <f t="array" ref="K3865">IF($A3865="","",INDEX(OpenMeteoAPI[WeatherCode],ROWS($K$2:K3865)))</f>
        <v>3</v>
      </c>
      <c r="L3865" s="3" cm="1">
        <f t="array" ref="L3865">IF($A3865="","",INDEX(OpenMeteoAPI[WindSpeedKMH],ROWS($L$2:L3865)))</f>
        <v>6.8</v>
      </c>
    </row>
    <row r="3866" spans="1:12">
      <c r="A3866" t="str" cm="1">
        <f t="array" ref="A3866">IFERROR(INDEX(OpenMeteoAPI[City],ROWS($A$2:A3866))&amp;", "&amp;INDEX(OpenMeteoAPI[CountryCode],ROWS($A$2:A3866)),"")</f>
        <v>Helsinki, FI</v>
      </c>
      <c r="B3866" t="str" cm="1">
        <f t="array" ref="B3866">IF($A3866="","",INDEX(OpenMeteoAPI[LocationID],ROWS($B$2:B3866)))</f>
        <v>FI-HEL</v>
      </c>
      <c r="C3866" s="5" cm="1">
        <f t="array" ref="C3866">IF($A3866="","",INDEX(OpenMeteoAPI[ForecastDateTime],ROWS($C$2:C3866)))</f>
        <v>46211</v>
      </c>
      <c r="D3866" t="str">
        <f t="shared" si="60"/>
        <v>12AM</v>
      </c>
      <c r="E3866" t="str" cm="1">
        <f t="array" ref="E3866">IF($K3866="","",_xlfn.IFS($K3866=0,_xlfn.UNICHAR(9728),$K3866&lt;=3,_xlfn.UNICHAR(9729),OR($K3866=45,$K3866=48),"~",AND($K3866&gt;=51,$K3866&lt;=67),_xlfn.UNICHAR(9748),AND($K3866&gt;=71,$K3866&lt;=77),_xlfn.UNICHAR(10052),AND($K3866&gt;=80,$K3866&lt;=82),_xlfn.UNICHAR(9748),AND($K3866&gt;=95,$K3866&lt;=99),_xlfn.UNICHAR(9889),TRUE,_xlfn.UNICHAR(9729)))</f>
        <v>☁</v>
      </c>
      <c r="F3866" t="str" cm="1">
        <f t="array" ref="F3866">IF($K3866="","",_xlfn.IFS($K3866=0,"Clear",$K3866&lt;=3,"Partly Cloudy",OR($K3866=45,$K3866=48),"Fog",AND($K3866&gt;=51,$K3866&lt;=67),"Drizzle",AND($K3866&gt;=71,$K3866&lt;=77),"Snow",AND($K3866&gt;=80,$K3866&lt;=82),"Rain Showers",AND($K3866&gt;=95,$K3866&lt;=99),"Thunderstorm",TRUE,"Cloudy"))</f>
        <v>Partly Cloudy</v>
      </c>
      <c r="G3866" s="3" cm="1">
        <f t="array" ref="G3866">IF($A3866="","",INDEX(OpenMeteoAPI[TemperatureC],ROWS($G$2:G3866)))</f>
        <v>13.7</v>
      </c>
      <c r="H3866" s="4" cm="1">
        <f t="array" ref="H3866">IF($A3866="","",INDEX(OpenMeteoAPI[RelativeHumidityPct],ROWS($H$2:H3866))/100)</f>
        <v>0.84</v>
      </c>
      <c r="I3866" s="4" cm="1">
        <f t="array" ref="I3866">IF($A3866="","",INDEX(OpenMeteoAPI[PrecipitationProbabilityPct],ROWS($I$2:I3866))/100)</f>
        <v>0.04</v>
      </c>
      <c r="J3866" s="3" cm="1">
        <f t="array" ref="J3866">IF($A3866="","",INDEX(OpenMeteoAPI[PrecipitationMM],ROWS($J$2:J3866)))</f>
        <v>0</v>
      </c>
      <c r="K3866" cm="1">
        <f t="array" ref="K3866">IF($A3866="","",INDEX(OpenMeteoAPI[WeatherCode],ROWS($K$2:K3866)))</f>
        <v>3</v>
      </c>
      <c r="L3866" s="3" cm="1">
        <f t="array" ref="L3866">IF($A3866="","",INDEX(OpenMeteoAPI[WindSpeedKMH],ROWS($L$2:L3866)))</f>
        <v>4</v>
      </c>
    </row>
    <row r="3867" spans="1:12">
      <c r="A3867" t="str" cm="1">
        <f t="array" ref="A3867">IFERROR(INDEX(OpenMeteoAPI[City],ROWS($A$2:A3867))&amp;", "&amp;INDEX(OpenMeteoAPI[CountryCode],ROWS($A$2:A3867)),"")</f>
        <v>Helsinki, FI</v>
      </c>
      <c r="B3867" t="str" cm="1">
        <f t="array" ref="B3867">IF($A3867="","",INDEX(OpenMeteoAPI[LocationID],ROWS($B$2:B3867)))</f>
        <v>FI-HEL</v>
      </c>
      <c r="C3867" s="5" cm="1">
        <f t="array" ref="C3867">IF($A3867="","",INDEX(OpenMeteoAPI[ForecastDateTime],ROWS($C$2:C3867)))</f>
        <v>46211.041666666664</v>
      </c>
      <c r="D3867" t="str">
        <f t="shared" si="60"/>
        <v>1AM</v>
      </c>
      <c r="E3867" t="str" cm="1">
        <f t="array" ref="E3867">IF($K3867="","",_xlfn.IFS($K3867=0,_xlfn.UNICHAR(9728),$K3867&lt;=3,_xlfn.UNICHAR(9729),OR($K3867=45,$K3867=48),"~",AND($K3867&gt;=51,$K3867&lt;=67),_xlfn.UNICHAR(9748),AND($K3867&gt;=71,$K3867&lt;=77),_xlfn.UNICHAR(10052),AND($K3867&gt;=80,$K3867&lt;=82),_xlfn.UNICHAR(9748),AND($K3867&gt;=95,$K3867&lt;=99),_xlfn.UNICHAR(9889),TRUE,_xlfn.UNICHAR(9729)))</f>
        <v>☁</v>
      </c>
      <c r="F3867" t="str" cm="1">
        <f t="array" ref="F3867">IF($K3867="","",_xlfn.IFS($K3867=0,"Clear",$K3867&lt;=3,"Partly Cloudy",OR($K3867=45,$K3867=48),"Fog",AND($K3867&gt;=51,$K3867&lt;=67),"Drizzle",AND($K3867&gt;=71,$K3867&lt;=77),"Snow",AND($K3867&gt;=80,$K3867&lt;=82),"Rain Showers",AND($K3867&gt;=95,$K3867&lt;=99),"Thunderstorm",TRUE,"Cloudy"))</f>
        <v>Partly Cloudy</v>
      </c>
      <c r="G3867" s="3" cm="1">
        <f t="array" ref="G3867">IF($A3867="","",INDEX(OpenMeteoAPI[TemperatureC],ROWS($G$2:G3867)))</f>
        <v>13.4</v>
      </c>
      <c r="H3867" s="4" cm="1">
        <f t="array" ref="H3867">IF($A3867="","",INDEX(OpenMeteoAPI[RelativeHumidityPct],ROWS($H$2:H3867))/100)</f>
        <v>0.86</v>
      </c>
      <c r="I3867" s="4" cm="1">
        <f t="array" ref="I3867">IF($A3867="","",INDEX(OpenMeteoAPI[PrecipitationProbabilityPct],ROWS($I$2:I3867))/100)</f>
        <v>0</v>
      </c>
      <c r="J3867" s="3" cm="1">
        <f t="array" ref="J3867">IF($A3867="","",INDEX(OpenMeteoAPI[PrecipitationMM],ROWS($J$2:J3867)))</f>
        <v>0</v>
      </c>
      <c r="K3867" cm="1">
        <f t="array" ref="K3867">IF($A3867="","",INDEX(OpenMeteoAPI[WeatherCode],ROWS($K$2:K3867)))</f>
        <v>3</v>
      </c>
      <c r="L3867" s="3" cm="1">
        <f t="array" ref="L3867">IF($A3867="","",INDEX(OpenMeteoAPI[WindSpeedKMH],ROWS($L$2:L3867)))</f>
        <v>9.4</v>
      </c>
    </row>
    <row r="3868" spans="1:12">
      <c r="A3868" t="str" cm="1">
        <f t="array" ref="A3868">IFERROR(INDEX(OpenMeteoAPI[City],ROWS($A$2:A3868))&amp;", "&amp;INDEX(OpenMeteoAPI[CountryCode],ROWS($A$2:A3868)),"")</f>
        <v>Helsinki, FI</v>
      </c>
      <c r="B3868" t="str" cm="1">
        <f t="array" ref="B3868">IF($A3868="","",INDEX(OpenMeteoAPI[LocationID],ROWS($B$2:B3868)))</f>
        <v>FI-HEL</v>
      </c>
      <c r="C3868" s="5" cm="1">
        <f t="array" ref="C3868">IF($A3868="","",INDEX(OpenMeteoAPI[ForecastDateTime],ROWS($C$2:C3868)))</f>
        <v>46211.083333333336</v>
      </c>
      <c r="D3868" t="str">
        <f t="shared" si="60"/>
        <v>2AM</v>
      </c>
      <c r="E3868" t="str" cm="1">
        <f t="array" ref="E3868">IF($K3868="","",_xlfn.IFS($K3868=0,_xlfn.UNICHAR(9728),$K3868&lt;=3,_xlfn.UNICHAR(9729),OR($K3868=45,$K3868=48),"~",AND($K3868&gt;=51,$K3868&lt;=67),_xlfn.UNICHAR(9748),AND($K3868&gt;=71,$K3868&lt;=77),_xlfn.UNICHAR(10052),AND($K3868&gt;=80,$K3868&lt;=82),_xlfn.UNICHAR(9748),AND($K3868&gt;=95,$K3868&lt;=99),_xlfn.UNICHAR(9889),TRUE,_xlfn.UNICHAR(9729)))</f>
        <v>☁</v>
      </c>
      <c r="F3868" t="str" cm="1">
        <f t="array" ref="F3868">IF($K3868="","",_xlfn.IFS($K3868=0,"Clear",$K3868&lt;=3,"Partly Cloudy",OR($K3868=45,$K3868=48),"Fog",AND($K3868&gt;=51,$K3868&lt;=67),"Drizzle",AND($K3868&gt;=71,$K3868&lt;=77),"Snow",AND($K3868&gt;=80,$K3868&lt;=82),"Rain Showers",AND($K3868&gt;=95,$K3868&lt;=99),"Thunderstorm",TRUE,"Cloudy"))</f>
        <v>Partly Cloudy</v>
      </c>
      <c r="G3868" s="3" cm="1">
        <f t="array" ref="G3868">IF($A3868="","",INDEX(OpenMeteoAPI[TemperatureC],ROWS($G$2:G3868)))</f>
        <v>13.1</v>
      </c>
      <c r="H3868" s="4" cm="1">
        <f t="array" ref="H3868">IF($A3868="","",INDEX(OpenMeteoAPI[RelativeHumidityPct],ROWS($H$2:H3868))/100)</f>
        <v>0.81</v>
      </c>
      <c r="I3868" s="4" cm="1">
        <f t="array" ref="I3868">IF($A3868="","",INDEX(OpenMeteoAPI[PrecipitationProbabilityPct],ROWS($I$2:I3868))/100)</f>
        <v>0</v>
      </c>
      <c r="J3868" s="3" cm="1">
        <f t="array" ref="J3868">IF($A3868="","",INDEX(OpenMeteoAPI[PrecipitationMM],ROWS($J$2:J3868)))</f>
        <v>0</v>
      </c>
      <c r="K3868" cm="1">
        <f t="array" ref="K3868">IF($A3868="","",INDEX(OpenMeteoAPI[WeatherCode],ROWS($K$2:K3868)))</f>
        <v>3</v>
      </c>
      <c r="L3868" s="3" cm="1">
        <f t="array" ref="L3868">IF($A3868="","",INDEX(OpenMeteoAPI[WindSpeedKMH],ROWS($L$2:L3868)))</f>
        <v>4.3</v>
      </c>
    </row>
    <row r="3869" spans="1:12">
      <c r="A3869" t="str" cm="1">
        <f t="array" ref="A3869">IFERROR(INDEX(OpenMeteoAPI[City],ROWS($A$2:A3869))&amp;", "&amp;INDEX(OpenMeteoAPI[CountryCode],ROWS($A$2:A3869)),"")</f>
        <v>Helsinki, FI</v>
      </c>
      <c r="B3869" t="str" cm="1">
        <f t="array" ref="B3869">IF($A3869="","",INDEX(OpenMeteoAPI[LocationID],ROWS($B$2:B3869)))</f>
        <v>FI-HEL</v>
      </c>
      <c r="C3869" s="5" cm="1">
        <f t="array" ref="C3869">IF($A3869="","",INDEX(OpenMeteoAPI[ForecastDateTime],ROWS($C$2:C3869)))</f>
        <v>46211.125</v>
      </c>
      <c r="D3869" t="str">
        <f t="shared" si="60"/>
        <v>3AM</v>
      </c>
      <c r="E3869" t="str" cm="1">
        <f t="array" ref="E3869">IF($K3869="","",_xlfn.IFS($K3869=0,_xlfn.UNICHAR(9728),$K3869&lt;=3,_xlfn.UNICHAR(9729),OR($K3869=45,$K3869=48),"~",AND($K3869&gt;=51,$K3869&lt;=67),_xlfn.UNICHAR(9748),AND($K3869&gt;=71,$K3869&lt;=77),_xlfn.UNICHAR(10052),AND($K3869&gt;=80,$K3869&lt;=82),_xlfn.UNICHAR(9748),AND($K3869&gt;=95,$K3869&lt;=99),_xlfn.UNICHAR(9889),TRUE,_xlfn.UNICHAR(9729)))</f>
        <v>☁</v>
      </c>
      <c r="F3869" t="str" cm="1">
        <f t="array" ref="F3869">IF($K3869="","",_xlfn.IFS($K3869=0,"Clear",$K3869&lt;=3,"Partly Cloudy",OR($K3869=45,$K3869=48),"Fog",AND($K3869&gt;=51,$K3869&lt;=67),"Drizzle",AND($K3869&gt;=71,$K3869&lt;=77),"Snow",AND($K3869&gt;=80,$K3869&lt;=82),"Rain Showers",AND($K3869&gt;=95,$K3869&lt;=99),"Thunderstorm",TRUE,"Cloudy"))</f>
        <v>Partly Cloudy</v>
      </c>
      <c r="G3869" s="3" cm="1">
        <f t="array" ref="G3869">IF($A3869="","",INDEX(OpenMeteoAPI[TemperatureC],ROWS($G$2:G3869)))</f>
        <v>13.1</v>
      </c>
      <c r="H3869" s="4" cm="1">
        <f t="array" ref="H3869">IF($A3869="","",INDEX(OpenMeteoAPI[RelativeHumidityPct],ROWS($H$2:H3869))/100)</f>
        <v>0.78</v>
      </c>
      <c r="I3869" s="4" cm="1">
        <f t="array" ref="I3869">IF($A3869="","",INDEX(OpenMeteoAPI[PrecipitationProbabilityPct],ROWS($I$2:I3869))/100)</f>
        <v>0</v>
      </c>
      <c r="J3869" s="3" cm="1">
        <f t="array" ref="J3869">IF($A3869="","",INDEX(OpenMeteoAPI[PrecipitationMM],ROWS($J$2:J3869)))</f>
        <v>0</v>
      </c>
      <c r="K3869" cm="1">
        <f t="array" ref="K3869">IF($A3869="","",INDEX(OpenMeteoAPI[WeatherCode],ROWS($K$2:K3869)))</f>
        <v>3</v>
      </c>
      <c r="L3869" s="3" cm="1">
        <f t="array" ref="L3869">IF($A3869="","",INDEX(OpenMeteoAPI[WindSpeedKMH],ROWS($L$2:L3869)))</f>
        <v>1.1000000000000001</v>
      </c>
    </row>
    <row r="3870" spans="1:12">
      <c r="A3870" t="str" cm="1">
        <f t="array" ref="A3870">IFERROR(INDEX(OpenMeteoAPI[City],ROWS($A$2:A3870))&amp;", "&amp;INDEX(OpenMeteoAPI[CountryCode],ROWS($A$2:A3870)),"")</f>
        <v>Helsinki, FI</v>
      </c>
      <c r="B3870" t="str" cm="1">
        <f t="array" ref="B3870">IF($A3870="","",INDEX(OpenMeteoAPI[LocationID],ROWS($B$2:B3870)))</f>
        <v>FI-HEL</v>
      </c>
      <c r="C3870" s="5" cm="1">
        <f t="array" ref="C3870">IF($A3870="","",INDEX(OpenMeteoAPI[ForecastDateTime],ROWS($C$2:C3870)))</f>
        <v>46211.166666666664</v>
      </c>
      <c r="D3870" t="str">
        <f t="shared" si="60"/>
        <v>4AM</v>
      </c>
      <c r="E3870" t="str" cm="1">
        <f t="array" ref="E3870">IF($K3870="","",_xlfn.IFS($K3870=0,_xlfn.UNICHAR(9728),$K3870&lt;=3,_xlfn.UNICHAR(9729),OR($K3870=45,$K3870=48),"~",AND($K3870&gt;=51,$K3870&lt;=67),_xlfn.UNICHAR(9748),AND($K3870&gt;=71,$K3870&lt;=77),_xlfn.UNICHAR(10052),AND($K3870&gt;=80,$K3870&lt;=82),_xlfn.UNICHAR(9748),AND($K3870&gt;=95,$K3870&lt;=99),_xlfn.UNICHAR(9889),TRUE,_xlfn.UNICHAR(9729)))</f>
        <v>☁</v>
      </c>
      <c r="F3870" t="str" cm="1">
        <f t="array" ref="F3870">IF($K3870="","",_xlfn.IFS($K3870=0,"Clear",$K3870&lt;=3,"Partly Cloudy",OR($K3870=45,$K3870=48),"Fog",AND($K3870&gt;=51,$K3870&lt;=67),"Drizzle",AND($K3870&gt;=71,$K3870&lt;=77),"Snow",AND($K3870&gt;=80,$K3870&lt;=82),"Rain Showers",AND($K3870&gt;=95,$K3870&lt;=99),"Thunderstorm",TRUE,"Cloudy"))</f>
        <v>Partly Cloudy</v>
      </c>
      <c r="G3870" s="3" cm="1">
        <f t="array" ref="G3870">IF($A3870="","",INDEX(OpenMeteoAPI[TemperatureC],ROWS($G$2:G3870)))</f>
        <v>13.4</v>
      </c>
      <c r="H3870" s="4" cm="1">
        <f t="array" ref="H3870">IF($A3870="","",INDEX(OpenMeteoAPI[RelativeHumidityPct],ROWS($H$2:H3870))/100)</f>
        <v>0.76</v>
      </c>
      <c r="I3870" s="4" cm="1">
        <f t="array" ref="I3870">IF($A3870="","",INDEX(OpenMeteoAPI[PrecipitationProbabilityPct],ROWS($I$2:I3870))/100)</f>
        <v>0</v>
      </c>
      <c r="J3870" s="3" cm="1">
        <f t="array" ref="J3870">IF($A3870="","",INDEX(OpenMeteoAPI[PrecipitationMM],ROWS($J$2:J3870)))</f>
        <v>0</v>
      </c>
      <c r="K3870" cm="1">
        <f t="array" ref="K3870">IF($A3870="","",INDEX(OpenMeteoAPI[WeatherCode],ROWS($K$2:K3870)))</f>
        <v>3</v>
      </c>
      <c r="L3870" s="3" cm="1">
        <f t="array" ref="L3870">IF($A3870="","",INDEX(OpenMeteoAPI[WindSpeedKMH],ROWS($L$2:L3870)))</f>
        <v>2.5</v>
      </c>
    </row>
    <row r="3871" spans="1:12">
      <c r="A3871" t="str" cm="1">
        <f t="array" ref="A3871">IFERROR(INDEX(OpenMeteoAPI[City],ROWS($A$2:A3871))&amp;", "&amp;INDEX(OpenMeteoAPI[CountryCode],ROWS($A$2:A3871)),"")</f>
        <v>Helsinki, FI</v>
      </c>
      <c r="B3871" t="str" cm="1">
        <f t="array" ref="B3871">IF($A3871="","",INDEX(OpenMeteoAPI[LocationID],ROWS($B$2:B3871)))</f>
        <v>FI-HEL</v>
      </c>
      <c r="C3871" s="5" cm="1">
        <f t="array" ref="C3871">IF($A3871="","",INDEX(OpenMeteoAPI[ForecastDateTime],ROWS($C$2:C3871)))</f>
        <v>46211.208333333336</v>
      </c>
      <c r="D3871" t="str">
        <f t="shared" si="60"/>
        <v>5AM</v>
      </c>
      <c r="E3871" t="str" cm="1">
        <f t="array" ref="E3871">IF($K3871="","",_xlfn.IFS($K3871=0,_xlfn.UNICHAR(9728),$K3871&lt;=3,_xlfn.UNICHAR(9729),OR($K3871=45,$K3871=48),"~",AND($K3871&gt;=51,$K3871&lt;=67),_xlfn.UNICHAR(9748),AND($K3871&gt;=71,$K3871&lt;=77),_xlfn.UNICHAR(10052),AND($K3871&gt;=80,$K3871&lt;=82),_xlfn.UNICHAR(9748),AND($K3871&gt;=95,$K3871&lt;=99),_xlfn.UNICHAR(9889),TRUE,_xlfn.UNICHAR(9729)))</f>
        <v>☁</v>
      </c>
      <c r="F3871" t="str" cm="1">
        <f t="array" ref="F3871">IF($K3871="","",_xlfn.IFS($K3871=0,"Clear",$K3871&lt;=3,"Partly Cloudy",OR($K3871=45,$K3871=48),"Fog",AND($K3871&gt;=51,$K3871&lt;=67),"Drizzle",AND($K3871&gt;=71,$K3871&lt;=77),"Snow",AND($K3871&gt;=80,$K3871&lt;=82),"Rain Showers",AND($K3871&gt;=95,$K3871&lt;=99),"Thunderstorm",TRUE,"Cloudy"))</f>
        <v>Partly Cloudy</v>
      </c>
      <c r="G3871" s="3" cm="1">
        <f t="array" ref="G3871">IF($A3871="","",INDEX(OpenMeteoAPI[TemperatureC],ROWS($G$2:G3871)))</f>
        <v>13.3</v>
      </c>
      <c r="H3871" s="4" cm="1">
        <f t="array" ref="H3871">IF($A3871="","",INDEX(OpenMeteoAPI[RelativeHumidityPct],ROWS($H$2:H3871))/100)</f>
        <v>0.83</v>
      </c>
      <c r="I3871" s="4" cm="1">
        <f t="array" ref="I3871">IF($A3871="","",INDEX(OpenMeteoAPI[PrecipitationProbabilityPct],ROWS($I$2:I3871))/100)</f>
        <v>0</v>
      </c>
      <c r="J3871" s="3" cm="1">
        <f t="array" ref="J3871">IF($A3871="","",INDEX(OpenMeteoAPI[PrecipitationMM],ROWS($J$2:J3871)))</f>
        <v>0</v>
      </c>
      <c r="K3871" cm="1">
        <f t="array" ref="K3871">IF($A3871="","",INDEX(OpenMeteoAPI[WeatherCode],ROWS($K$2:K3871)))</f>
        <v>3</v>
      </c>
      <c r="L3871" s="3" cm="1">
        <f t="array" ref="L3871">IF($A3871="","",INDEX(OpenMeteoAPI[WindSpeedKMH],ROWS($L$2:L3871)))</f>
        <v>9</v>
      </c>
    </row>
    <row r="3872" spans="1:12">
      <c r="A3872" t="str" cm="1">
        <f t="array" ref="A3872">IFERROR(INDEX(OpenMeteoAPI[City],ROWS($A$2:A3872))&amp;", "&amp;INDEX(OpenMeteoAPI[CountryCode],ROWS($A$2:A3872)),"")</f>
        <v>Helsinki, FI</v>
      </c>
      <c r="B3872" t="str" cm="1">
        <f t="array" ref="B3872">IF($A3872="","",INDEX(OpenMeteoAPI[LocationID],ROWS($B$2:B3872)))</f>
        <v>FI-HEL</v>
      </c>
      <c r="C3872" s="5" cm="1">
        <f t="array" ref="C3872">IF($A3872="","",INDEX(OpenMeteoAPI[ForecastDateTime],ROWS($C$2:C3872)))</f>
        <v>46211.25</v>
      </c>
      <c r="D3872" t="str">
        <f t="shared" si="60"/>
        <v>6AM</v>
      </c>
      <c r="E3872" t="str" cm="1">
        <f t="array" ref="E3872">IF($K3872="","",_xlfn.IFS($K3872=0,_xlfn.UNICHAR(9728),$K3872&lt;=3,_xlfn.UNICHAR(9729),OR($K3872=45,$K3872=48),"~",AND($K3872&gt;=51,$K3872&lt;=67),_xlfn.UNICHAR(9748),AND($K3872&gt;=71,$K3872&lt;=77),_xlfn.UNICHAR(10052),AND($K3872&gt;=80,$K3872&lt;=82),_xlfn.UNICHAR(9748),AND($K3872&gt;=95,$K3872&lt;=99),_xlfn.UNICHAR(9889),TRUE,_xlfn.UNICHAR(9729)))</f>
        <v>☁</v>
      </c>
      <c r="F3872" t="str" cm="1">
        <f t="array" ref="F3872">IF($K3872="","",_xlfn.IFS($K3872=0,"Clear",$K3872&lt;=3,"Partly Cloudy",OR($K3872=45,$K3872=48),"Fog",AND($K3872&gt;=51,$K3872&lt;=67),"Drizzle",AND($K3872&gt;=71,$K3872&lt;=77),"Snow",AND($K3872&gt;=80,$K3872&lt;=82),"Rain Showers",AND($K3872&gt;=95,$K3872&lt;=99),"Thunderstorm",TRUE,"Cloudy"))</f>
        <v>Partly Cloudy</v>
      </c>
      <c r="G3872" s="3" cm="1">
        <f t="array" ref="G3872">IF($A3872="","",INDEX(OpenMeteoAPI[TemperatureC],ROWS($G$2:G3872)))</f>
        <v>13.2</v>
      </c>
      <c r="H3872" s="4" cm="1">
        <f t="array" ref="H3872">IF($A3872="","",INDEX(OpenMeteoAPI[RelativeHumidityPct],ROWS($H$2:H3872))/100)</f>
        <v>0.85</v>
      </c>
      <c r="I3872" s="4" cm="1">
        <f t="array" ref="I3872">IF($A3872="","",INDEX(OpenMeteoAPI[PrecipitationProbabilityPct],ROWS($I$2:I3872))/100)</f>
        <v>0</v>
      </c>
      <c r="J3872" s="3" cm="1">
        <f t="array" ref="J3872">IF($A3872="","",INDEX(OpenMeteoAPI[PrecipitationMM],ROWS($J$2:J3872)))</f>
        <v>0</v>
      </c>
      <c r="K3872" cm="1">
        <f t="array" ref="K3872">IF($A3872="","",INDEX(OpenMeteoAPI[WeatherCode],ROWS($K$2:K3872)))</f>
        <v>3</v>
      </c>
      <c r="L3872" s="3" cm="1">
        <f t="array" ref="L3872">IF($A3872="","",INDEX(OpenMeteoAPI[WindSpeedKMH],ROWS($L$2:L3872)))</f>
        <v>11.9</v>
      </c>
    </row>
    <row r="3873" spans="1:12">
      <c r="A3873" t="str" cm="1">
        <f t="array" ref="A3873">IFERROR(INDEX(OpenMeteoAPI[City],ROWS($A$2:A3873))&amp;", "&amp;INDEX(OpenMeteoAPI[CountryCode],ROWS($A$2:A3873)),"")</f>
        <v>Helsinki, FI</v>
      </c>
      <c r="B3873" t="str" cm="1">
        <f t="array" ref="B3873">IF($A3873="","",INDEX(OpenMeteoAPI[LocationID],ROWS($B$2:B3873)))</f>
        <v>FI-HEL</v>
      </c>
      <c r="C3873" s="5" cm="1">
        <f t="array" ref="C3873">IF($A3873="","",INDEX(OpenMeteoAPI[ForecastDateTime],ROWS($C$2:C3873)))</f>
        <v>46211.291666666664</v>
      </c>
      <c r="D3873" t="str">
        <f t="shared" si="60"/>
        <v>7AM</v>
      </c>
      <c r="E3873" t="str" cm="1">
        <f t="array" ref="E3873">IF($K3873="","",_xlfn.IFS($K3873=0,_xlfn.UNICHAR(9728),$K3873&lt;=3,_xlfn.UNICHAR(9729),OR($K3873=45,$K3873=48),"~",AND($K3873&gt;=51,$K3873&lt;=67),_xlfn.UNICHAR(9748),AND($K3873&gt;=71,$K3873&lt;=77),_xlfn.UNICHAR(10052),AND($K3873&gt;=80,$K3873&lt;=82),_xlfn.UNICHAR(9748),AND($K3873&gt;=95,$K3873&lt;=99),_xlfn.UNICHAR(9889),TRUE,_xlfn.UNICHAR(9729)))</f>
        <v>☁</v>
      </c>
      <c r="F3873" t="str" cm="1">
        <f t="array" ref="F3873">IF($K3873="","",_xlfn.IFS($K3873=0,"Clear",$K3873&lt;=3,"Partly Cloudy",OR($K3873=45,$K3873=48),"Fog",AND($K3873&gt;=51,$K3873&lt;=67),"Drizzle",AND($K3873&gt;=71,$K3873&lt;=77),"Snow",AND($K3873&gt;=80,$K3873&lt;=82),"Rain Showers",AND($K3873&gt;=95,$K3873&lt;=99),"Thunderstorm",TRUE,"Cloudy"))</f>
        <v>Partly Cloudy</v>
      </c>
      <c r="G3873" s="3" cm="1">
        <f t="array" ref="G3873">IF($A3873="","",INDEX(OpenMeteoAPI[TemperatureC],ROWS($G$2:G3873)))</f>
        <v>13.4</v>
      </c>
      <c r="H3873" s="4" cm="1">
        <f t="array" ref="H3873">IF($A3873="","",INDEX(OpenMeteoAPI[RelativeHumidityPct],ROWS($H$2:H3873))/100)</f>
        <v>0.84</v>
      </c>
      <c r="I3873" s="4" cm="1">
        <f t="array" ref="I3873">IF($A3873="","",INDEX(OpenMeteoAPI[PrecipitationProbabilityPct],ROWS($I$2:I3873))/100)</f>
        <v>0.01</v>
      </c>
      <c r="J3873" s="3" cm="1">
        <f t="array" ref="J3873">IF($A3873="","",INDEX(OpenMeteoAPI[PrecipitationMM],ROWS($J$2:J3873)))</f>
        <v>0</v>
      </c>
      <c r="K3873" cm="1">
        <f t="array" ref="K3873">IF($A3873="","",INDEX(OpenMeteoAPI[WeatherCode],ROWS($K$2:K3873)))</f>
        <v>3</v>
      </c>
      <c r="L3873" s="3" cm="1">
        <f t="array" ref="L3873">IF($A3873="","",INDEX(OpenMeteoAPI[WindSpeedKMH],ROWS($L$2:L3873)))</f>
        <v>12.6</v>
      </c>
    </row>
    <row r="3874" spans="1:12">
      <c r="A3874" t="str" cm="1">
        <f t="array" ref="A3874">IFERROR(INDEX(OpenMeteoAPI[City],ROWS($A$2:A3874))&amp;", "&amp;INDEX(OpenMeteoAPI[CountryCode],ROWS($A$2:A3874)),"")</f>
        <v>Helsinki, FI</v>
      </c>
      <c r="B3874" t="str" cm="1">
        <f t="array" ref="B3874">IF($A3874="","",INDEX(OpenMeteoAPI[LocationID],ROWS($B$2:B3874)))</f>
        <v>FI-HEL</v>
      </c>
      <c r="C3874" s="5" cm="1">
        <f t="array" ref="C3874">IF($A3874="","",INDEX(OpenMeteoAPI[ForecastDateTime],ROWS($C$2:C3874)))</f>
        <v>46211.333333333336</v>
      </c>
      <c r="D3874" t="str">
        <f t="shared" si="60"/>
        <v>8AM</v>
      </c>
      <c r="E3874" t="str" cm="1">
        <f t="array" ref="E3874">IF($K3874="","",_xlfn.IFS($K3874=0,_xlfn.UNICHAR(9728),$K3874&lt;=3,_xlfn.UNICHAR(9729),OR($K3874=45,$K3874=48),"~",AND($K3874&gt;=51,$K3874&lt;=67),_xlfn.UNICHAR(9748),AND($K3874&gt;=71,$K3874&lt;=77),_xlfn.UNICHAR(10052),AND($K3874&gt;=80,$K3874&lt;=82),_xlfn.UNICHAR(9748),AND($K3874&gt;=95,$K3874&lt;=99),_xlfn.UNICHAR(9889),TRUE,_xlfn.UNICHAR(9729)))</f>
        <v>☁</v>
      </c>
      <c r="F3874" t="str" cm="1">
        <f t="array" ref="F3874">IF($K3874="","",_xlfn.IFS($K3874=0,"Clear",$K3874&lt;=3,"Partly Cloudy",OR($K3874=45,$K3874=48),"Fog",AND($K3874&gt;=51,$K3874&lt;=67),"Drizzle",AND($K3874&gt;=71,$K3874&lt;=77),"Snow",AND($K3874&gt;=80,$K3874&lt;=82),"Rain Showers",AND($K3874&gt;=95,$K3874&lt;=99),"Thunderstorm",TRUE,"Cloudy"))</f>
        <v>Partly Cloudy</v>
      </c>
      <c r="G3874" s="3" cm="1">
        <f t="array" ref="G3874">IF($A3874="","",INDEX(OpenMeteoAPI[TemperatureC],ROWS($G$2:G3874)))</f>
        <v>13.9</v>
      </c>
      <c r="H3874" s="4" cm="1">
        <f t="array" ref="H3874">IF($A3874="","",INDEX(OpenMeteoAPI[RelativeHumidityPct],ROWS($H$2:H3874))/100)</f>
        <v>0.83</v>
      </c>
      <c r="I3874" s="4" cm="1">
        <f t="array" ref="I3874">IF($A3874="","",INDEX(OpenMeteoAPI[PrecipitationProbabilityPct],ROWS($I$2:I3874))/100)</f>
        <v>0.02</v>
      </c>
      <c r="J3874" s="3" cm="1">
        <f t="array" ref="J3874">IF($A3874="","",INDEX(OpenMeteoAPI[PrecipitationMM],ROWS($J$2:J3874)))</f>
        <v>0</v>
      </c>
      <c r="K3874" cm="1">
        <f t="array" ref="K3874">IF($A3874="","",INDEX(OpenMeteoAPI[WeatherCode],ROWS($K$2:K3874)))</f>
        <v>3</v>
      </c>
      <c r="L3874" s="3" cm="1">
        <f t="array" ref="L3874">IF($A3874="","",INDEX(OpenMeteoAPI[WindSpeedKMH],ROWS($L$2:L3874)))</f>
        <v>10.4</v>
      </c>
    </row>
    <row r="3875" spans="1:12">
      <c r="A3875" t="str" cm="1">
        <f t="array" ref="A3875">IFERROR(INDEX(OpenMeteoAPI[City],ROWS($A$2:A3875))&amp;", "&amp;INDEX(OpenMeteoAPI[CountryCode],ROWS($A$2:A3875)),"")</f>
        <v>Helsinki, FI</v>
      </c>
      <c r="B3875" t="str" cm="1">
        <f t="array" ref="B3875">IF($A3875="","",INDEX(OpenMeteoAPI[LocationID],ROWS($B$2:B3875)))</f>
        <v>FI-HEL</v>
      </c>
      <c r="C3875" s="5" cm="1">
        <f t="array" ref="C3875">IF($A3875="","",INDEX(OpenMeteoAPI[ForecastDateTime],ROWS($C$2:C3875)))</f>
        <v>46211.375</v>
      </c>
      <c r="D3875" t="str">
        <f t="shared" si="60"/>
        <v>9AM</v>
      </c>
      <c r="E3875" t="str" cm="1">
        <f t="array" ref="E3875">IF($K3875="","",_xlfn.IFS($K3875=0,_xlfn.UNICHAR(9728),$K3875&lt;=3,_xlfn.UNICHAR(9729),OR($K3875=45,$K3875=48),"~",AND($K3875&gt;=51,$K3875&lt;=67),_xlfn.UNICHAR(9748),AND($K3875&gt;=71,$K3875&lt;=77),_xlfn.UNICHAR(10052),AND($K3875&gt;=80,$K3875&lt;=82),_xlfn.UNICHAR(9748),AND($K3875&gt;=95,$K3875&lt;=99),_xlfn.UNICHAR(9889),TRUE,_xlfn.UNICHAR(9729)))</f>
        <v>☁</v>
      </c>
      <c r="F3875" t="str" cm="1">
        <f t="array" ref="F3875">IF($K3875="","",_xlfn.IFS($K3875=0,"Clear",$K3875&lt;=3,"Partly Cloudy",OR($K3875=45,$K3875=48),"Fog",AND($K3875&gt;=51,$K3875&lt;=67),"Drizzle",AND($K3875&gt;=71,$K3875&lt;=77),"Snow",AND($K3875&gt;=80,$K3875&lt;=82),"Rain Showers",AND($K3875&gt;=95,$K3875&lt;=99),"Thunderstorm",TRUE,"Cloudy"))</f>
        <v>Partly Cloudy</v>
      </c>
      <c r="G3875" s="3" cm="1">
        <f t="array" ref="G3875">IF($A3875="","",INDEX(OpenMeteoAPI[TemperatureC],ROWS($G$2:G3875)))</f>
        <v>14.8</v>
      </c>
      <c r="H3875" s="4" cm="1">
        <f t="array" ref="H3875">IF($A3875="","",INDEX(OpenMeteoAPI[RelativeHumidityPct],ROWS($H$2:H3875))/100)</f>
        <v>0.75</v>
      </c>
      <c r="I3875" s="4" cm="1">
        <f t="array" ref="I3875">IF($A3875="","",INDEX(OpenMeteoAPI[PrecipitationProbabilityPct],ROWS($I$2:I3875))/100)</f>
        <v>0.02</v>
      </c>
      <c r="J3875" s="3" cm="1">
        <f t="array" ref="J3875">IF($A3875="","",INDEX(OpenMeteoAPI[PrecipitationMM],ROWS($J$2:J3875)))</f>
        <v>0</v>
      </c>
      <c r="K3875" cm="1">
        <f t="array" ref="K3875">IF($A3875="","",INDEX(OpenMeteoAPI[WeatherCode],ROWS($K$2:K3875)))</f>
        <v>3</v>
      </c>
      <c r="L3875" s="3" cm="1">
        <f t="array" ref="L3875">IF($A3875="","",INDEX(OpenMeteoAPI[WindSpeedKMH],ROWS($L$2:L3875)))</f>
        <v>11.2</v>
      </c>
    </row>
    <row r="3876" spans="1:12">
      <c r="A3876" t="str" cm="1">
        <f t="array" ref="A3876">IFERROR(INDEX(OpenMeteoAPI[City],ROWS($A$2:A3876))&amp;", "&amp;INDEX(OpenMeteoAPI[CountryCode],ROWS($A$2:A3876)),"")</f>
        <v>Helsinki, FI</v>
      </c>
      <c r="B3876" t="str" cm="1">
        <f t="array" ref="B3876">IF($A3876="","",INDEX(OpenMeteoAPI[LocationID],ROWS($B$2:B3876)))</f>
        <v>FI-HEL</v>
      </c>
      <c r="C3876" s="5" cm="1">
        <f t="array" ref="C3876">IF($A3876="","",INDEX(OpenMeteoAPI[ForecastDateTime],ROWS($C$2:C3876)))</f>
        <v>46211.416666666664</v>
      </c>
      <c r="D3876" t="str">
        <f t="shared" si="60"/>
        <v>10AM</v>
      </c>
      <c r="E3876" t="str" cm="1">
        <f t="array" ref="E3876">IF($K3876="","",_xlfn.IFS($K3876=0,_xlfn.UNICHAR(9728),$K3876&lt;=3,_xlfn.UNICHAR(9729),OR($K3876=45,$K3876=48),"~",AND($K3876&gt;=51,$K3876&lt;=67),_xlfn.UNICHAR(9748),AND($K3876&gt;=71,$K3876&lt;=77),_xlfn.UNICHAR(10052),AND($K3876&gt;=80,$K3876&lt;=82),_xlfn.UNICHAR(9748),AND($K3876&gt;=95,$K3876&lt;=99),_xlfn.UNICHAR(9889),TRUE,_xlfn.UNICHAR(9729)))</f>
        <v>☁</v>
      </c>
      <c r="F3876" t="str" cm="1">
        <f t="array" ref="F3876">IF($K3876="","",_xlfn.IFS($K3876=0,"Clear",$K3876&lt;=3,"Partly Cloudy",OR($K3876=45,$K3876=48),"Fog",AND($K3876&gt;=51,$K3876&lt;=67),"Drizzle",AND($K3876&gt;=71,$K3876&lt;=77),"Snow",AND($K3876&gt;=80,$K3876&lt;=82),"Rain Showers",AND($K3876&gt;=95,$K3876&lt;=99),"Thunderstorm",TRUE,"Cloudy"))</f>
        <v>Partly Cloudy</v>
      </c>
      <c r="G3876" s="3" cm="1">
        <f t="array" ref="G3876">IF($A3876="","",INDEX(OpenMeteoAPI[TemperatureC],ROWS($G$2:G3876)))</f>
        <v>15.5</v>
      </c>
      <c r="H3876" s="4" cm="1">
        <f t="array" ref="H3876">IF($A3876="","",INDEX(OpenMeteoAPI[RelativeHumidityPct],ROWS($H$2:H3876))/100)</f>
        <v>0.76</v>
      </c>
      <c r="I3876" s="4" cm="1">
        <f t="array" ref="I3876">IF($A3876="","",INDEX(OpenMeteoAPI[PrecipitationProbabilityPct],ROWS($I$2:I3876))/100)</f>
        <v>0.01</v>
      </c>
      <c r="J3876" s="3" cm="1">
        <f t="array" ref="J3876">IF($A3876="","",INDEX(OpenMeteoAPI[PrecipitationMM],ROWS($J$2:J3876)))</f>
        <v>0</v>
      </c>
      <c r="K3876" cm="1">
        <f t="array" ref="K3876">IF($A3876="","",INDEX(OpenMeteoAPI[WeatherCode],ROWS($K$2:K3876)))</f>
        <v>3</v>
      </c>
      <c r="L3876" s="3" cm="1">
        <f t="array" ref="L3876">IF($A3876="","",INDEX(OpenMeteoAPI[WindSpeedKMH],ROWS($L$2:L3876)))</f>
        <v>11.9</v>
      </c>
    </row>
    <row r="3877" spans="1:12">
      <c r="A3877" t="str" cm="1">
        <f t="array" ref="A3877">IFERROR(INDEX(OpenMeteoAPI[City],ROWS($A$2:A3877))&amp;", "&amp;INDEX(OpenMeteoAPI[CountryCode],ROWS($A$2:A3877)),"")</f>
        <v>Helsinki, FI</v>
      </c>
      <c r="B3877" t="str" cm="1">
        <f t="array" ref="B3877">IF($A3877="","",INDEX(OpenMeteoAPI[LocationID],ROWS($B$2:B3877)))</f>
        <v>FI-HEL</v>
      </c>
      <c r="C3877" s="5" cm="1">
        <f t="array" ref="C3877">IF($A3877="","",INDEX(OpenMeteoAPI[ForecastDateTime],ROWS($C$2:C3877)))</f>
        <v>46211.458333333336</v>
      </c>
      <c r="D3877" t="str">
        <f t="shared" si="60"/>
        <v>11AM</v>
      </c>
      <c r="E3877" t="str" cm="1">
        <f t="array" ref="E3877">IF($K3877="","",_xlfn.IFS($K3877=0,_xlfn.UNICHAR(9728),$K3877&lt;=3,_xlfn.UNICHAR(9729),OR($K3877=45,$K3877=48),"~",AND($K3877&gt;=51,$K3877&lt;=67),_xlfn.UNICHAR(9748),AND($K3877&gt;=71,$K3877&lt;=77),_xlfn.UNICHAR(10052),AND($K3877&gt;=80,$K3877&lt;=82),_xlfn.UNICHAR(9748),AND($K3877&gt;=95,$K3877&lt;=99),_xlfn.UNICHAR(9889),TRUE,_xlfn.UNICHAR(9729)))</f>
        <v>☁</v>
      </c>
      <c r="F3877" t="str" cm="1">
        <f t="array" ref="F3877">IF($K3877="","",_xlfn.IFS($K3877=0,"Clear",$K3877&lt;=3,"Partly Cloudy",OR($K3877=45,$K3877=48),"Fog",AND($K3877&gt;=51,$K3877&lt;=67),"Drizzle",AND($K3877&gt;=71,$K3877&lt;=77),"Snow",AND($K3877&gt;=80,$K3877&lt;=82),"Rain Showers",AND($K3877&gt;=95,$K3877&lt;=99),"Thunderstorm",TRUE,"Cloudy"))</f>
        <v>Partly Cloudy</v>
      </c>
      <c r="G3877" s="3" cm="1">
        <f t="array" ref="G3877">IF($A3877="","",INDEX(OpenMeteoAPI[TemperatureC],ROWS($G$2:G3877)))</f>
        <v>16.399999999999999</v>
      </c>
      <c r="H3877" s="4" cm="1">
        <f t="array" ref="H3877">IF($A3877="","",INDEX(OpenMeteoAPI[RelativeHumidityPct],ROWS($H$2:H3877))/100)</f>
        <v>0.76</v>
      </c>
      <c r="I3877" s="4" cm="1">
        <f t="array" ref="I3877">IF($A3877="","",INDEX(OpenMeteoAPI[PrecipitationProbabilityPct],ROWS($I$2:I3877))/100)</f>
        <v>0</v>
      </c>
      <c r="J3877" s="3" cm="1">
        <f t="array" ref="J3877">IF($A3877="","",INDEX(OpenMeteoAPI[PrecipitationMM],ROWS($J$2:J3877)))</f>
        <v>0</v>
      </c>
      <c r="K3877" cm="1">
        <f t="array" ref="K3877">IF($A3877="","",INDEX(OpenMeteoAPI[WeatherCode],ROWS($K$2:K3877)))</f>
        <v>3</v>
      </c>
      <c r="L3877" s="3" cm="1">
        <f t="array" ref="L3877">IF($A3877="","",INDEX(OpenMeteoAPI[WindSpeedKMH],ROWS($L$2:L3877)))</f>
        <v>16.600000000000001</v>
      </c>
    </row>
    <row r="3878" spans="1:12">
      <c r="A3878" t="str" cm="1">
        <f t="array" ref="A3878">IFERROR(INDEX(OpenMeteoAPI[City],ROWS($A$2:A3878))&amp;", "&amp;INDEX(OpenMeteoAPI[CountryCode],ROWS($A$2:A3878)),"")</f>
        <v>Helsinki, FI</v>
      </c>
      <c r="B3878" t="str" cm="1">
        <f t="array" ref="B3878">IF($A3878="","",INDEX(OpenMeteoAPI[LocationID],ROWS($B$2:B3878)))</f>
        <v>FI-HEL</v>
      </c>
      <c r="C3878" s="5" cm="1">
        <f t="array" ref="C3878">IF($A3878="","",INDEX(OpenMeteoAPI[ForecastDateTime],ROWS($C$2:C3878)))</f>
        <v>46211.5</v>
      </c>
      <c r="D3878" t="str">
        <f t="shared" si="60"/>
        <v>12PM</v>
      </c>
      <c r="E3878" t="str" cm="1">
        <f t="array" ref="E3878">IF($K3878="","",_xlfn.IFS($K3878=0,_xlfn.UNICHAR(9728),$K3878&lt;=3,_xlfn.UNICHAR(9729),OR($K3878=45,$K3878=48),"~",AND($K3878&gt;=51,$K3878&lt;=67),_xlfn.UNICHAR(9748),AND($K3878&gt;=71,$K3878&lt;=77),_xlfn.UNICHAR(10052),AND($K3878&gt;=80,$K3878&lt;=82),_xlfn.UNICHAR(9748),AND($K3878&gt;=95,$K3878&lt;=99),_xlfn.UNICHAR(9889),TRUE,_xlfn.UNICHAR(9729)))</f>
        <v>☁</v>
      </c>
      <c r="F3878" t="str" cm="1">
        <f t="array" ref="F3878">IF($K3878="","",_xlfn.IFS($K3878=0,"Clear",$K3878&lt;=3,"Partly Cloudy",OR($K3878=45,$K3878=48),"Fog",AND($K3878&gt;=51,$K3878&lt;=67),"Drizzle",AND($K3878&gt;=71,$K3878&lt;=77),"Snow",AND($K3878&gt;=80,$K3878&lt;=82),"Rain Showers",AND($K3878&gt;=95,$K3878&lt;=99),"Thunderstorm",TRUE,"Cloudy"))</f>
        <v>Partly Cloudy</v>
      </c>
      <c r="G3878" s="3" cm="1">
        <f t="array" ref="G3878">IF($A3878="","",INDEX(OpenMeteoAPI[TemperatureC],ROWS($G$2:G3878)))</f>
        <v>17.2</v>
      </c>
      <c r="H3878" s="4" cm="1">
        <f t="array" ref="H3878">IF($A3878="","",INDEX(OpenMeteoAPI[RelativeHumidityPct],ROWS($H$2:H3878))/100)</f>
        <v>0.74</v>
      </c>
      <c r="I3878" s="4" cm="1">
        <f t="array" ref="I3878">IF($A3878="","",INDEX(OpenMeteoAPI[PrecipitationProbabilityPct],ROWS($I$2:I3878))/100)</f>
        <v>0</v>
      </c>
      <c r="J3878" s="3" cm="1">
        <f t="array" ref="J3878">IF($A3878="","",INDEX(OpenMeteoAPI[PrecipitationMM],ROWS($J$2:J3878)))</f>
        <v>0</v>
      </c>
      <c r="K3878" cm="1">
        <f t="array" ref="K3878">IF($A3878="","",INDEX(OpenMeteoAPI[WeatherCode],ROWS($K$2:K3878)))</f>
        <v>3</v>
      </c>
      <c r="L3878" s="3" cm="1">
        <f t="array" ref="L3878">IF($A3878="","",INDEX(OpenMeteoAPI[WindSpeedKMH],ROWS($L$2:L3878)))</f>
        <v>14.8</v>
      </c>
    </row>
    <row r="3879" spans="1:12">
      <c r="A3879" t="str" cm="1">
        <f t="array" ref="A3879">IFERROR(INDEX(OpenMeteoAPI[City],ROWS($A$2:A3879))&amp;", "&amp;INDEX(OpenMeteoAPI[CountryCode],ROWS($A$2:A3879)),"")</f>
        <v>Helsinki, FI</v>
      </c>
      <c r="B3879" t="str" cm="1">
        <f t="array" ref="B3879">IF($A3879="","",INDEX(OpenMeteoAPI[LocationID],ROWS($B$2:B3879)))</f>
        <v>FI-HEL</v>
      </c>
      <c r="C3879" s="5" cm="1">
        <f t="array" ref="C3879">IF($A3879="","",INDEX(OpenMeteoAPI[ForecastDateTime],ROWS($C$2:C3879)))</f>
        <v>46211.541666666664</v>
      </c>
      <c r="D3879" t="str">
        <f t="shared" si="60"/>
        <v>1PM</v>
      </c>
      <c r="E3879" t="str" cm="1">
        <f t="array" ref="E3879">IF($K3879="","",_xlfn.IFS($K3879=0,_xlfn.UNICHAR(9728),$K3879&lt;=3,_xlfn.UNICHAR(9729),OR($K3879=45,$K3879=48),"~",AND($K3879&gt;=51,$K3879&lt;=67),_xlfn.UNICHAR(9748),AND($K3879&gt;=71,$K3879&lt;=77),_xlfn.UNICHAR(10052),AND($K3879&gt;=80,$K3879&lt;=82),_xlfn.UNICHAR(9748),AND($K3879&gt;=95,$K3879&lt;=99),_xlfn.UNICHAR(9889),TRUE,_xlfn.UNICHAR(9729)))</f>
        <v>☁</v>
      </c>
      <c r="F3879" t="str" cm="1">
        <f t="array" ref="F3879">IF($K3879="","",_xlfn.IFS($K3879=0,"Clear",$K3879&lt;=3,"Partly Cloudy",OR($K3879=45,$K3879=48),"Fog",AND($K3879&gt;=51,$K3879&lt;=67),"Drizzle",AND($K3879&gt;=71,$K3879&lt;=77),"Snow",AND($K3879&gt;=80,$K3879&lt;=82),"Rain Showers",AND($K3879&gt;=95,$K3879&lt;=99),"Thunderstorm",TRUE,"Cloudy"))</f>
        <v>Partly Cloudy</v>
      </c>
      <c r="G3879" s="3" cm="1">
        <f t="array" ref="G3879">IF($A3879="","",INDEX(OpenMeteoAPI[TemperatureC],ROWS($G$2:G3879)))</f>
        <v>18</v>
      </c>
      <c r="H3879" s="4" cm="1">
        <f t="array" ref="H3879">IF($A3879="","",INDEX(OpenMeteoAPI[RelativeHumidityPct],ROWS($H$2:H3879))/100)</f>
        <v>0.68</v>
      </c>
      <c r="I3879" s="4" cm="1">
        <f t="array" ref="I3879">IF($A3879="","",INDEX(OpenMeteoAPI[PrecipitationProbabilityPct],ROWS($I$2:I3879))/100)</f>
        <v>0.02</v>
      </c>
      <c r="J3879" s="3" cm="1">
        <f t="array" ref="J3879">IF($A3879="","",INDEX(OpenMeteoAPI[PrecipitationMM],ROWS($J$2:J3879)))</f>
        <v>0</v>
      </c>
      <c r="K3879" cm="1">
        <f t="array" ref="K3879">IF($A3879="","",INDEX(OpenMeteoAPI[WeatherCode],ROWS($K$2:K3879)))</f>
        <v>3</v>
      </c>
      <c r="L3879" s="3" cm="1">
        <f t="array" ref="L3879">IF($A3879="","",INDEX(OpenMeteoAPI[WindSpeedKMH],ROWS($L$2:L3879)))</f>
        <v>14</v>
      </c>
    </row>
    <row r="3880" spans="1:12">
      <c r="A3880" t="str" cm="1">
        <f t="array" ref="A3880">IFERROR(INDEX(OpenMeteoAPI[City],ROWS($A$2:A3880))&amp;", "&amp;INDEX(OpenMeteoAPI[CountryCode],ROWS($A$2:A3880)),"")</f>
        <v>Helsinki, FI</v>
      </c>
      <c r="B3880" t="str" cm="1">
        <f t="array" ref="B3880">IF($A3880="","",INDEX(OpenMeteoAPI[LocationID],ROWS($B$2:B3880)))</f>
        <v>FI-HEL</v>
      </c>
      <c r="C3880" s="5" cm="1">
        <f t="array" ref="C3880">IF($A3880="","",INDEX(OpenMeteoAPI[ForecastDateTime],ROWS($C$2:C3880)))</f>
        <v>46211.583333333336</v>
      </c>
      <c r="D3880" t="str">
        <f t="shared" si="60"/>
        <v>2PM</v>
      </c>
      <c r="E3880" t="str" cm="1">
        <f t="array" ref="E3880">IF($K3880="","",_xlfn.IFS($K3880=0,_xlfn.UNICHAR(9728),$K3880&lt;=3,_xlfn.UNICHAR(9729),OR($K3880=45,$K3880=48),"~",AND($K3880&gt;=51,$K3880&lt;=67),_xlfn.UNICHAR(9748),AND($K3880&gt;=71,$K3880&lt;=77),_xlfn.UNICHAR(10052),AND($K3880&gt;=80,$K3880&lt;=82),_xlfn.UNICHAR(9748),AND($K3880&gt;=95,$K3880&lt;=99),_xlfn.UNICHAR(9889),TRUE,_xlfn.UNICHAR(9729)))</f>
        <v>☁</v>
      </c>
      <c r="F3880" t="str" cm="1">
        <f t="array" ref="F3880">IF($K3880="","",_xlfn.IFS($K3880=0,"Clear",$K3880&lt;=3,"Partly Cloudy",OR($K3880=45,$K3880=48),"Fog",AND($K3880&gt;=51,$K3880&lt;=67),"Drizzle",AND($K3880&gt;=71,$K3880&lt;=77),"Snow",AND($K3880&gt;=80,$K3880&lt;=82),"Rain Showers",AND($K3880&gt;=95,$K3880&lt;=99),"Thunderstorm",TRUE,"Cloudy"))</f>
        <v>Partly Cloudy</v>
      </c>
      <c r="G3880" s="3" cm="1">
        <f t="array" ref="G3880">IF($A3880="","",INDEX(OpenMeteoAPI[TemperatureC],ROWS($G$2:G3880)))</f>
        <v>19.2</v>
      </c>
      <c r="H3880" s="4" cm="1">
        <f t="array" ref="H3880">IF($A3880="","",INDEX(OpenMeteoAPI[RelativeHumidityPct],ROWS($H$2:H3880))/100)</f>
        <v>0.68</v>
      </c>
      <c r="I3880" s="4" cm="1">
        <f t="array" ref="I3880">IF($A3880="","",INDEX(OpenMeteoAPI[PrecipitationProbabilityPct],ROWS($I$2:I3880))/100)</f>
        <v>0.05</v>
      </c>
      <c r="J3880" s="3" cm="1">
        <f t="array" ref="J3880">IF($A3880="","",INDEX(OpenMeteoAPI[PrecipitationMM],ROWS($J$2:J3880)))</f>
        <v>0</v>
      </c>
      <c r="K3880" cm="1">
        <f t="array" ref="K3880">IF($A3880="","",INDEX(OpenMeteoAPI[WeatherCode],ROWS($K$2:K3880)))</f>
        <v>3</v>
      </c>
      <c r="L3880" s="3" cm="1">
        <f t="array" ref="L3880">IF($A3880="","",INDEX(OpenMeteoAPI[WindSpeedKMH],ROWS($L$2:L3880)))</f>
        <v>13.7</v>
      </c>
    </row>
    <row r="3881" spans="1:12">
      <c r="A3881" t="str" cm="1">
        <f t="array" ref="A3881">IFERROR(INDEX(OpenMeteoAPI[City],ROWS($A$2:A3881))&amp;", "&amp;INDEX(OpenMeteoAPI[CountryCode],ROWS($A$2:A3881)),"")</f>
        <v>Helsinki, FI</v>
      </c>
      <c r="B3881" t="str" cm="1">
        <f t="array" ref="B3881">IF($A3881="","",INDEX(OpenMeteoAPI[LocationID],ROWS($B$2:B3881)))</f>
        <v>FI-HEL</v>
      </c>
      <c r="C3881" s="5" cm="1">
        <f t="array" ref="C3881">IF($A3881="","",INDEX(OpenMeteoAPI[ForecastDateTime],ROWS($C$2:C3881)))</f>
        <v>46211.625</v>
      </c>
      <c r="D3881" t="str">
        <f t="shared" si="60"/>
        <v>3PM</v>
      </c>
      <c r="E3881" t="str" cm="1">
        <f t="array" ref="E3881">IF($K3881="","",_xlfn.IFS($K3881=0,_xlfn.UNICHAR(9728),$K3881&lt;=3,_xlfn.UNICHAR(9729),OR($K3881=45,$K3881=48),"~",AND($K3881&gt;=51,$K3881&lt;=67),_xlfn.UNICHAR(9748),AND($K3881&gt;=71,$K3881&lt;=77),_xlfn.UNICHAR(10052),AND($K3881&gt;=80,$K3881&lt;=82),_xlfn.UNICHAR(9748),AND($K3881&gt;=95,$K3881&lt;=99),_xlfn.UNICHAR(9889),TRUE,_xlfn.UNICHAR(9729)))</f>
        <v>☔</v>
      </c>
      <c r="F3881" t="str" cm="1">
        <f t="array" ref="F3881">IF($K3881="","",_xlfn.IFS($K3881=0,"Clear",$K3881&lt;=3,"Partly Cloudy",OR($K3881=45,$K3881=48),"Fog",AND($K3881&gt;=51,$K3881&lt;=67),"Drizzle",AND($K3881&gt;=71,$K3881&lt;=77),"Snow",AND($K3881&gt;=80,$K3881&lt;=82),"Rain Showers",AND($K3881&gt;=95,$K3881&lt;=99),"Thunderstorm",TRUE,"Cloudy"))</f>
        <v>Drizzle</v>
      </c>
      <c r="G3881" s="3" cm="1">
        <f t="array" ref="G3881">IF($A3881="","",INDEX(OpenMeteoAPI[TemperatureC],ROWS($G$2:G3881)))</f>
        <v>18.600000000000001</v>
      </c>
      <c r="H3881" s="4" cm="1">
        <f t="array" ref="H3881">IF($A3881="","",INDEX(OpenMeteoAPI[RelativeHumidityPct],ROWS($H$2:H3881))/100)</f>
        <v>0.76</v>
      </c>
      <c r="I3881" s="4" cm="1">
        <f t="array" ref="I3881">IF($A3881="","",INDEX(OpenMeteoAPI[PrecipitationProbabilityPct],ROWS($I$2:I3881))/100)</f>
        <v>0.08</v>
      </c>
      <c r="J3881" s="3" cm="1">
        <f t="array" ref="J3881">IF($A3881="","",INDEX(OpenMeteoAPI[PrecipitationMM],ROWS($J$2:J3881)))</f>
        <v>0.1</v>
      </c>
      <c r="K3881" cm="1">
        <f t="array" ref="K3881">IF($A3881="","",INDEX(OpenMeteoAPI[WeatherCode],ROWS($K$2:K3881)))</f>
        <v>51</v>
      </c>
      <c r="L3881" s="3" cm="1">
        <f t="array" ref="L3881">IF($A3881="","",INDEX(OpenMeteoAPI[WindSpeedKMH],ROWS($L$2:L3881)))</f>
        <v>16.2</v>
      </c>
    </row>
    <row r="3882" spans="1:12">
      <c r="A3882" t="str" cm="1">
        <f t="array" ref="A3882">IFERROR(INDEX(OpenMeteoAPI[City],ROWS($A$2:A3882))&amp;", "&amp;INDEX(OpenMeteoAPI[CountryCode],ROWS($A$2:A3882)),"")</f>
        <v>Helsinki, FI</v>
      </c>
      <c r="B3882" t="str" cm="1">
        <f t="array" ref="B3882">IF($A3882="","",INDEX(OpenMeteoAPI[LocationID],ROWS($B$2:B3882)))</f>
        <v>FI-HEL</v>
      </c>
      <c r="C3882" s="5" cm="1">
        <f t="array" ref="C3882">IF($A3882="","",INDEX(OpenMeteoAPI[ForecastDateTime],ROWS($C$2:C3882)))</f>
        <v>46211.666666666664</v>
      </c>
      <c r="D3882" t="str">
        <f t="shared" si="60"/>
        <v>4PM</v>
      </c>
      <c r="E3882" t="str" cm="1">
        <f t="array" ref="E3882">IF($K3882="","",_xlfn.IFS($K3882=0,_xlfn.UNICHAR(9728),$K3882&lt;=3,_xlfn.UNICHAR(9729),OR($K3882=45,$K3882=48),"~",AND($K3882&gt;=51,$K3882&lt;=67),_xlfn.UNICHAR(9748),AND($K3882&gt;=71,$K3882&lt;=77),_xlfn.UNICHAR(10052),AND($K3882&gt;=80,$K3882&lt;=82),_xlfn.UNICHAR(9748),AND($K3882&gt;=95,$K3882&lt;=99),_xlfn.UNICHAR(9889),TRUE,_xlfn.UNICHAR(9729)))</f>
        <v>☁</v>
      </c>
      <c r="F3882" t="str" cm="1">
        <f t="array" ref="F3882">IF($K3882="","",_xlfn.IFS($K3882=0,"Clear",$K3882&lt;=3,"Partly Cloudy",OR($K3882=45,$K3882=48),"Fog",AND($K3882&gt;=51,$K3882&lt;=67),"Drizzle",AND($K3882&gt;=71,$K3882&lt;=77),"Snow",AND($K3882&gt;=80,$K3882&lt;=82),"Rain Showers",AND($K3882&gt;=95,$K3882&lt;=99),"Thunderstorm",TRUE,"Cloudy"))</f>
        <v>Partly Cloudy</v>
      </c>
      <c r="G3882" s="3" cm="1">
        <f t="array" ref="G3882">IF($A3882="","",INDEX(OpenMeteoAPI[TemperatureC],ROWS($G$2:G3882)))</f>
        <v>18.7</v>
      </c>
      <c r="H3882" s="4" cm="1">
        <f t="array" ref="H3882">IF($A3882="","",INDEX(OpenMeteoAPI[RelativeHumidityPct],ROWS($H$2:H3882))/100)</f>
        <v>0.65</v>
      </c>
      <c r="I3882" s="4" cm="1">
        <f t="array" ref="I3882">IF($A3882="","",INDEX(OpenMeteoAPI[PrecipitationProbabilityPct],ROWS($I$2:I3882))/100)</f>
        <v>0.11</v>
      </c>
      <c r="J3882" s="3" cm="1">
        <f t="array" ref="J3882">IF($A3882="","",INDEX(OpenMeteoAPI[PrecipitationMM],ROWS($J$2:J3882)))</f>
        <v>0</v>
      </c>
      <c r="K3882" cm="1">
        <f t="array" ref="K3882">IF($A3882="","",INDEX(OpenMeteoAPI[WeatherCode],ROWS($K$2:K3882)))</f>
        <v>3</v>
      </c>
      <c r="L3882" s="3" cm="1">
        <f t="array" ref="L3882">IF($A3882="","",INDEX(OpenMeteoAPI[WindSpeedKMH],ROWS($L$2:L3882)))</f>
        <v>10.8</v>
      </c>
    </row>
    <row r="3883" spans="1:12">
      <c r="A3883" t="str" cm="1">
        <f t="array" ref="A3883">IFERROR(INDEX(OpenMeteoAPI[City],ROWS($A$2:A3883))&amp;", "&amp;INDEX(OpenMeteoAPI[CountryCode],ROWS($A$2:A3883)),"")</f>
        <v>Helsinki, FI</v>
      </c>
      <c r="B3883" t="str" cm="1">
        <f t="array" ref="B3883">IF($A3883="","",INDEX(OpenMeteoAPI[LocationID],ROWS($B$2:B3883)))</f>
        <v>FI-HEL</v>
      </c>
      <c r="C3883" s="5" cm="1">
        <f t="array" ref="C3883">IF($A3883="","",INDEX(OpenMeteoAPI[ForecastDateTime],ROWS($C$2:C3883)))</f>
        <v>46211.708333333336</v>
      </c>
      <c r="D3883" t="str">
        <f t="shared" si="60"/>
        <v>5PM</v>
      </c>
      <c r="E3883" t="str" cm="1">
        <f t="array" ref="E3883">IF($K3883="","",_xlfn.IFS($K3883=0,_xlfn.UNICHAR(9728),$K3883&lt;=3,_xlfn.UNICHAR(9729),OR($K3883=45,$K3883=48),"~",AND($K3883&gt;=51,$K3883&lt;=67),_xlfn.UNICHAR(9748),AND($K3883&gt;=71,$K3883&lt;=77),_xlfn.UNICHAR(10052),AND($K3883&gt;=80,$K3883&lt;=82),_xlfn.UNICHAR(9748),AND($K3883&gt;=95,$K3883&lt;=99),_xlfn.UNICHAR(9889),TRUE,_xlfn.UNICHAR(9729)))</f>
        <v>☁</v>
      </c>
      <c r="F3883" t="str" cm="1">
        <f t="array" ref="F3883">IF($K3883="","",_xlfn.IFS($K3883=0,"Clear",$K3883&lt;=3,"Partly Cloudy",OR($K3883=45,$K3883=48),"Fog",AND($K3883&gt;=51,$K3883&lt;=67),"Drizzle",AND($K3883&gt;=71,$K3883&lt;=77),"Snow",AND($K3883&gt;=80,$K3883&lt;=82),"Rain Showers",AND($K3883&gt;=95,$K3883&lt;=99),"Thunderstorm",TRUE,"Cloudy"))</f>
        <v>Partly Cloudy</v>
      </c>
      <c r="G3883" s="3" cm="1">
        <f t="array" ref="G3883">IF($A3883="","",INDEX(OpenMeteoAPI[TemperatureC],ROWS($G$2:G3883)))</f>
        <v>18.8</v>
      </c>
      <c r="H3883" s="4" cm="1">
        <f t="array" ref="H3883">IF($A3883="","",INDEX(OpenMeteoAPI[RelativeHumidityPct],ROWS($H$2:H3883))/100)</f>
        <v>0.62</v>
      </c>
      <c r="I3883" s="4" cm="1">
        <f t="array" ref="I3883">IF($A3883="","",INDEX(OpenMeteoAPI[PrecipitationProbabilityPct],ROWS($I$2:I3883))/100)</f>
        <v>0.14000000000000001</v>
      </c>
      <c r="J3883" s="3" cm="1">
        <f t="array" ref="J3883">IF($A3883="","",INDEX(OpenMeteoAPI[PrecipitationMM],ROWS($J$2:J3883)))</f>
        <v>0</v>
      </c>
      <c r="K3883" cm="1">
        <f t="array" ref="K3883">IF($A3883="","",INDEX(OpenMeteoAPI[WeatherCode],ROWS($K$2:K3883)))</f>
        <v>3</v>
      </c>
      <c r="L3883" s="3" cm="1">
        <f t="array" ref="L3883">IF($A3883="","",INDEX(OpenMeteoAPI[WindSpeedKMH],ROWS($L$2:L3883)))</f>
        <v>14.4</v>
      </c>
    </row>
    <row r="3884" spans="1:12">
      <c r="A3884" t="str" cm="1">
        <f t="array" ref="A3884">IFERROR(INDEX(OpenMeteoAPI[City],ROWS($A$2:A3884))&amp;", "&amp;INDEX(OpenMeteoAPI[CountryCode],ROWS($A$2:A3884)),"")</f>
        <v>Helsinki, FI</v>
      </c>
      <c r="B3884" t="str" cm="1">
        <f t="array" ref="B3884">IF($A3884="","",INDEX(OpenMeteoAPI[LocationID],ROWS($B$2:B3884)))</f>
        <v>FI-HEL</v>
      </c>
      <c r="C3884" s="5" cm="1">
        <f t="array" ref="C3884">IF($A3884="","",INDEX(OpenMeteoAPI[ForecastDateTime],ROWS($C$2:C3884)))</f>
        <v>46211.75</v>
      </c>
      <c r="D3884" t="str">
        <f t="shared" si="60"/>
        <v>6PM</v>
      </c>
      <c r="E3884" t="str" cm="1">
        <f t="array" ref="E3884">IF($K3884="","",_xlfn.IFS($K3884=0,_xlfn.UNICHAR(9728),$K3884&lt;=3,_xlfn.UNICHAR(9729),OR($K3884=45,$K3884=48),"~",AND($K3884&gt;=51,$K3884&lt;=67),_xlfn.UNICHAR(9748),AND($K3884&gt;=71,$K3884&lt;=77),_xlfn.UNICHAR(10052),AND($K3884&gt;=80,$K3884&lt;=82),_xlfn.UNICHAR(9748),AND($K3884&gt;=95,$K3884&lt;=99),_xlfn.UNICHAR(9889),TRUE,_xlfn.UNICHAR(9729)))</f>
        <v>☁</v>
      </c>
      <c r="F3884" t="str" cm="1">
        <f t="array" ref="F3884">IF($K3884="","",_xlfn.IFS($K3884=0,"Clear",$K3884&lt;=3,"Partly Cloudy",OR($K3884=45,$K3884=48),"Fog",AND($K3884&gt;=51,$K3884&lt;=67),"Drizzle",AND($K3884&gt;=71,$K3884&lt;=77),"Snow",AND($K3884&gt;=80,$K3884&lt;=82),"Rain Showers",AND($K3884&gt;=95,$K3884&lt;=99),"Thunderstorm",TRUE,"Cloudy"))</f>
        <v>Partly Cloudy</v>
      </c>
      <c r="G3884" s="3" cm="1">
        <f t="array" ref="G3884">IF($A3884="","",INDEX(OpenMeteoAPI[TemperatureC],ROWS($G$2:G3884)))</f>
        <v>19.3</v>
      </c>
      <c r="H3884" s="4" cm="1">
        <f t="array" ref="H3884">IF($A3884="","",INDEX(OpenMeteoAPI[RelativeHumidityPct],ROWS($H$2:H3884))/100)</f>
        <v>0.57999999999999996</v>
      </c>
      <c r="I3884" s="4" cm="1">
        <f t="array" ref="I3884">IF($A3884="","",INDEX(OpenMeteoAPI[PrecipitationProbabilityPct],ROWS($I$2:I3884))/100)</f>
        <v>0.18</v>
      </c>
      <c r="J3884" s="3" cm="1">
        <f t="array" ref="J3884">IF($A3884="","",INDEX(OpenMeteoAPI[PrecipitationMM],ROWS($J$2:J3884)))</f>
        <v>0</v>
      </c>
      <c r="K3884" cm="1">
        <f t="array" ref="K3884">IF($A3884="","",INDEX(OpenMeteoAPI[WeatherCode],ROWS($K$2:K3884)))</f>
        <v>3</v>
      </c>
      <c r="L3884" s="3" cm="1">
        <f t="array" ref="L3884">IF($A3884="","",INDEX(OpenMeteoAPI[WindSpeedKMH],ROWS($L$2:L3884)))</f>
        <v>14.4</v>
      </c>
    </row>
    <row r="3885" spans="1:12">
      <c r="A3885" t="str" cm="1">
        <f t="array" ref="A3885">IFERROR(INDEX(OpenMeteoAPI[City],ROWS($A$2:A3885))&amp;", "&amp;INDEX(OpenMeteoAPI[CountryCode],ROWS($A$2:A3885)),"")</f>
        <v>Helsinki, FI</v>
      </c>
      <c r="B3885" t="str" cm="1">
        <f t="array" ref="B3885">IF($A3885="","",INDEX(OpenMeteoAPI[LocationID],ROWS($B$2:B3885)))</f>
        <v>FI-HEL</v>
      </c>
      <c r="C3885" s="5" cm="1">
        <f t="array" ref="C3885">IF($A3885="","",INDEX(OpenMeteoAPI[ForecastDateTime],ROWS($C$2:C3885)))</f>
        <v>46211.791666666664</v>
      </c>
      <c r="D3885" t="str">
        <f t="shared" si="60"/>
        <v>7PM</v>
      </c>
      <c r="E3885" t="str" cm="1">
        <f t="array" ref="E3885">IF($K3885="","",_xlfn.IFS($K3885=0,_xlfn.UNICHAR(9728),$K3885&lt;=3,_xlfn.UNICHAR(9729),OR($K3885=45,$K3885=48),"~",AND($K3885&gt;=51,$K3885&lt;=67),_xlfn.UNICHAR(9748),AND($K3885&gt;=71,$K3885&lt;=77),_xlfn.UNICHAR(10052),AND($K3885&gt;=80,$K3885&lt;=82),_xlfn.UNICHAR(9748),AND($K3885&gt;=95,$K3885&lt;=99),_xlfn.UNICHAR(9889),TRUE,_xlfn.UNICHAR(9729)))</f>
        <v>☁</v>
      </c>
      <c r="F3885" t="str" cm="1">
        <f t="array" ref="F3885">IF($K3885="","",_xlfn.IFS($K3885=0,"Clear",$K3885&lt;=3,"Partly Cloudy",OR($K3885=45,$K3885=48),"Fog",AND($K3885&gt;=51,$K3885&lt;=67),"Drizzle",AND($K3885&gt;=71,$K3885&lt;=77),"Snow",AND($K3885&gt;=80,$K3885&lt;=82),"Rain Showers",AND($K3885&gt;=95,$K3885&lt;=99),"Thunderstorm",TRUE,"Cloudy"))</f>
        <v>Partly Cloudy</v>
      </c>
      <c r="G3885" s="3" cm="1">
        <f t="array" ref="G3885">IF($A3885="","",INDEX(OpenMeteoAPI[TemperatureC],ROWS($G$2:G3885)))</f>
        <v>18.899999999999999</v>
      </c>
      <c r="H3885" s="4" cm="1">
        <f t="array" ref="H3885">IF($A3885="","",INDEX(OpenMeteoAPI[RelativeHumidityPct],ROWS($H$2:H3885))/100)</f>
        <v>0.57999999999999996</v>
      </c>
      <c r="I3885" s="4" cm="1">
        <f t="array" ref="I3885">IF($A3885="","",INDEX(OpenMeteoAPI[PrecipitationProbabilityPct],ROWS($I$2:I3885))/100)</f>
        <v>0.22</v>
      </c>
      <c r="J3885" s="3" cm="1">
        <f t="array" ref="J3885">IF($A3885="","",INDEX(OpenMeteoAPI[PrecipitationMM],ROWS($J$2:J3885)))</f>
        <v>0</v>
      </c>
      <c r="K3885" cm="1">
        <f t="array" ref="K3885">IF($A3885="","",INDEX(OpenMeteoAPI[WeatherCode],ROWS($K$2:K3885)))</f>
        <v>3</v>
      </c>
      <c r="L3885" s="3" cm="1">
        <f t="array" ref="L3885">IF($A3885="","",INDEX(OpenMeteoAPI[WindSpeedKMH],ROWS($L$2:L3885)))</f>
        <v>12.6</v>
      </c>
    </row>
    <row r="3886" spans="1:12">
      <c r="A3886" t="str" cm="1">
        <f t="array" ref="A3886">IFERROR(INDEX(OpenMeteoAPI[City],ROWS($A$2:A3886))&amp;", "&amp;INDEX(OpenMeteoAPI[CountryCode],ROWS($A$2:A3886)),"")</f>
        <v>Helsinki, FI</v>
      </c>
      <c r="B3886" t="str" cm="1">
        <f t="array" ref="B3886">IF($A3886="","",INDEX(OpenMeteoAPI[LocationID],ROWS($B$2:B3886)))</f>
        <v>FI-HEL</v>
      </c>
      <c r="C3886" s="5" cm="1">
        <f t="array" ref="C3886">IF($A3886="","",INDEX(OpenMeteoAPI[ForecastDateTime],ROWS($C$2:C3886)))</f>
        <v>46211.833333333336</v>
      </c>
      <c r="D3886" t="str">
        <f t="shared" si="60"/>
        <v>8PM</v>
      </c>
      <c r="E3886" t="str" cm="1">
        <f t="array" ref="E3886">IF($K3886="","",_xlfn.IFS($K3886=0,_xlfn.UNICHAR(9728),$K3886&lt;=3,_xlfn.UNICHAR(9729),OR($K3886=45,$K3886=48),"~",AND($K3886&gt;=51,$K3886&lt;=67),_xlfn.UNICHAR(9748),AND($K3886&gt;=71,$K3886&lt;=77),_xlfn.UNICHAR(10052),AND($K3886&gt;=80,$K3886&lt;=82),_xlfn.UNICHAR(9748),AND($K3886&gt;=95,$K3886&lt;=99),_xlfn.UNICHAR(9889),TRUE,_xlfn.UNICHAR(9729)))</f>
        <v>☁</v>
      </c>
      <c r="F3886" t="str" cm="1">
        <f t="array" ref="F3886">IF($K3886="","",_xlfn.IFS($K3886=0,"Clear",$K3886&lt;=3,"Partly Cloudy",OR($K3886=45,$K3886=48),"Fog",AND($K3886&gt;=51,$K3886&lt;=67),"Drizzle",AND($K3886&gt;=71,$K3886&lt;=77),"Snow",AND($K3886&gt;=80,$K3886&lt;=82),"Rain Showers",AND($K3886&gt;=95,$K3886&lt;=99),"Thunderstorm",TRUE,"Cloudy"))</f>
        <v>Partly Cloudy</v>
      </c>
      <c r="G3886" s="3" cm="1">
        <f t="array" ref="G3886">IF($A3886="","",INDEX(OpenMeteoAPI[TemperatureC],ROWS($G$2:G3886)))</f>
        <v>17.8</v>
      </c>
      <c r="H3886" s="4" cm="1">
        <f t="array" ref="H3886">IF($A3886="","",INDEX(OpenMeteoAPI[RelativeHumidityPct],ROWS($H$2:H3886))/100)</f>
        <v>0.65</v>
      </c>
      <c r="I3886" s="4" cm="1">
        <f t="array" ref="I3886">IF($A3886="","",INDEX(OpenMeteoAPI[PrecipitationProbabilityPct],ROWS($I$2:I3886))/100)</f>
        <v>0.27</v>
      </c>
      <c r="J3886" s="3" cm="1">
        <f t="array" ref="J3886">IF($A3886="","",INDEX(OpenMeteoAPI[PrecipitationMM],ROWS($J$2:J3886)))</f>
        <v>0</v>
      </c>
      <c r="K3886" cm="1">
        <f t="array" ref="K3886">IF($A3886="","",INDEX(OpenMeteoAPI[WeatherCode],ROWS($K$2:K3886)))</f>
        <v>3</v>
      </c>
      <c r="L3886" s="3" cm="1">
        <f t="array" ref="L3886">IF($A3886="","",INDEX(OpenMeteoAPI[WindSpeedKMH],ROWS($L$2:L3886)))</f>
        <v>18.399999999999999</v>
      </c>
    </row>
    <row r="3887" spans="1:12">
      <c r="A3887" t="str" cm="1">
        <f t="array" ref="A3887">IFERROR(INDEX(OpenMeteoAPI[City],ROWS($A$2:A3887))&amp;", "&amp;INDEX(OpenMeteoAPI[CountryCode],ROWS($A$2:A3887)),"")</f>
        <v>Helsinki, FI</v>
      </c>
      <c r="B3887" t="str" cm="1">
        <f t="array" ref="B3887">IF($A3887="","",INDEX(OpenMeteoAPI[LocationID],ROWS($B$2:B3887)))</f>
        <v>FI-HEL</v>
      </c>
      <c r="C3887" s="5" cm="1">
        <f t="array" ref="C3887">IF($A3887="","",INDEX(OpenMeteoAPI[ForecastDateTime],ROWS($C$2:C3887)))</f>
        <v>46211.875</v>
      </c>
      <c r="D3887" t="str">
        <f t="shared" si="60"/>
        <v>9PM</v>
      </c>
      <c r="E3887" t="str" cm="1">
        <f t="array" ref="E3887">IF($K3887="","",_xlfn.IFS($K3887=0,_xlfn.UNICHAR(9728),$K3887&lt;=3,_xlfn.UNICHAR(9729),OR($K3887=45,$K3887=48),"~",AND($K3887&gt;=51,$K3887&lt;=67),_xlfn.UNICHAR(9748),AND($K3887&gt;=71,$K3887&lt;=77),_xlfn.UNICHAR(10052),AND($K3887&gt;=80,$K3887&lt;=82),_xlfn.UNICHAR(9748),AND($K3887&gt;=95,$K3887&lt;=99),_xlfn.UNICHAR(9889),TRUE,_xlfn.UNICHAR(9729)))</f>
        <v>☁</v>
      </c>
      <c r="F3887" t="str" cm="1">
        <f t="array" ref="F3887">IF($K3887="","",_xlfn.IFS($K3887=0,"Clear",$K3887&lt;=3,"Partly Cloudy",OR($K3887=45,$K3887=48),"Fog",AND($K3887&gt;=51,$K3887&lt;=67),"Drizzle",AND($K3887&gt;=71,$K3887&lt;=77),"Snow",AND($K3887&gt;=80,$K3887&lt;=82),"Rain Showers",AND($K3887&gt;=95,$K3887&lt;=99),"Thunderstorm",TRUE,"Cloudy"))</f>
        <v>Partly Cloudy</v>
      </c>
      <c r="G3887" s="3" cm="1">
        <f t="array" ref="G3887">IF($A3887="","",INDEX(OpenMeteoAPI[TemperatureC],ROWS($G$2:G3887)))</f>
        <v>17.100000000000001</v>
      </c>
      <c r="H3887" s="4" cm="1">
        <f t="array" ref="H3887">IF($A3887="","",INDEX(OpenMeteoAPI[RelativeHumidityPct],ROWS($H$2:H3887))/100)</f>
        <v>0.66</v>
      </c>
      <c r="I3887" s="4" cm="1">
        <f t="array" ref="I3887">IF($A3887="","",INDEX(OpenMeteoAPI[PrecipitationProbabilityPct],ROWS($I$2:I3887))/100)</f>
        <v>0.31</v>
      </c>
      <c r="J3887" s="3" cm="1">
        <f t="array" ref="J3887">IF($A3887="","",INDEX(OpenMeteoAPI[PrecipitationMM],ROWS($J$2:J3887)))</f>
        <v>0</v>
      </c>
      <c r="K3887" cm="1">
        <f t="array" ref="K3887">IF($A3887="","",INDEX(OpenMeteoAPI[WeatherCode],ROWS($K$2:K3887)))</f>
        <v>3</v>
      </c>
      <c r="L3887" s="3" cm="1">
        <f t="array" ref="L3887">IF($A3887="","",INDEX(OpenMeteoAPI[WindSpeedKMH],ROWS($L$2:L3887)))</f>
        <v>13.7</v>
      </c>
    </row>
    <row r="3888" spans="1:12">
      <c r="A3888" t="str" cm="1">
        <f t="array" ref="A3888">IFERROR(INDEX(OpenMeteoAPI[City],ROWS($A$2:A3888))&amp;", "&amp;INDEX(OpenMeteoAPI[CountryCode],ROWS($A$2:A3888)),"")</f>
        <v>Helsinki, FI</v>
      </c>
      <c r="B3888" t="str" cm="1">
        <f t="array" ref="B3888">IF($A3888="","",INDEX(OpenMeteoAPI[LocationID],ROWS($B$2:B3888)))</f>
        <v>FI-HEL</v>
      </c>
      <c r="C3888" s="5" cm="1">
        <f t="array" ref="C3888">IF($A3888="","",INDEX(OpenMeteoAPI[ForecastDateTime],ROWS($C$2:C3888)))</f>
        <v>46211.916666666664</v>
      </c>
      <c r="D3888" t="str">
        <f t="shared" si="60"/>
        <v>10PM</v>
      </c>
      <c r="E3888" t="str" cm="1">
        <f t="array" ref="E3888">IF($K3888="","",_xlfn.IFS($K3888=0,_xlfn.UNICHAR(9728),$K3888&lt;=3,_xlfn.UNICHAR(9729),OR($K3888=45,$K3888=48),"~",AND($K3888&gt;=51,$K3888&lt;=67),_xlfn.UNICHAR(9748),AND($K3888&gt;=71,$K3888&lt;=77),_xlfn.UNICHAR(10052),AND($K3888&gt;=80,$K3888&lt;=82),_xlfn.UNICHAR(9748),AND($K3888&gt;=95,$K3888&lt;=99),_xlfn.UNICHAR(9889),TRUE,_xlfn.UNICHAR(9729)))</f>
        <v>☁</v>
      </c>
      <c r="F3888" t="str" cm="1">
        <f t="array" ref="F3888">IF($K3888="","",_xlfn.IFS($K3888=0,"Clear",$K3888&lt;=3,"Partly Cloudy",OR($K3888=45,$K3888=48),"Fog",AND($K3888&gt;=51,$K3888&lt;=67),"Drizzle",AND($K3888&gt;=71,$K3888&lt;=77),"Snow",AND($K3888&gt;=80,$K3888&lt;=82),"Rain Showers",AND($K3888&gt;=95,$K3888&lt;=99),"Thunderstorm",TRUE,"Cloudy"))</f>
        <v>Partly Cloudy</v>
      </c>
      <c r="G3888" s="3" cm="1">
        <f t="array" ref="G3888">IF($A3888="","",INDEX(OpenMeteoAPI[TemperatureC],ROWS($G$2:G3888)))</f>
        <v>16.5</v>
      </c>
      <c r="H3888" s="4" cm="1">
        <f t="array" ref="H3888">IF($A3888="","",INDEX(OpenMeteoAPI[RelativeHumidityPct],ROWS($H$2:H3888))/100)</f>
        <v>0.71</v>
      </c>
      <c r="I3888" s="4" cm="1">
        <f t="array" ref="I3888">IF($A3888="","",INDEX(OpenMeteoAPI[PrecipitationProbabilityPct],ROWS($I$2:I3888))/100)</f>
        <v>0.34</v>
      </c>
      <c r="J3888" s="3" cm="1">
        <f t="array" ref="J3888">IF($A3888="","",INDEX(OpenMeteoAPI[PrecipitationMM],ROWS($J$2:J3888)))</f>
        <v>0</v>
      </c>
      <c r="K3888" cm="1">
        <f t="array" ref="K3888">IF($A3888="","",INDEX(OpenMeteoAPI[WeatherCode],ROWS($K$2:K3888)))</f>
        <v>3</v>
      </c>
      <c r="L3888" s="3" cm="1">
        <f t="array" ref="L3888">IF($A3888="","",INDEX(OpenMeteoAPI[WindSpeedKMH],ROWS($L$2:L3888)))</f>
        <v>16.600000000000001</v>
      </c>
    </row>
    <row r="3889" spans="1:12">
      <c r="A3889" t="str" cm="1">
        <f t="array" ref="A3889">IFERROR(INDEX(OpenMeteoAPI[City],ROWS($A$2:A3889))&amp;", "&amp;INDEX(OpenMeteoAPI[CountryCode],ROWS($A$2:A3889)),"")</f>
        <v>Helsinki, FI</v>
      </c>
      <c r="B3889" t="str" cm="1">
        <f t="array" ref="B3889">IF($A3889="","",INDEX(OpenMeteoAPI[LocationID],ROWS($B$2:B3889)))</f>
        <v>FI-HEL</v>
      </c>
      <c r="C3889" s="5" cm="1">
        <f t="array" ref="C3889">IF($A3889="","",INDEX(OpenMeteoAPI[ForecastDateTime],ROWS($C$2:C3889)))</f>
        <v>46211.958333333336</v>
      </c>
      <c r="D3889" t="str">
        <f t="shared" si="60"/>
        <v>11PM</v>
      </c>
      <c r="E3889" t="str" cm="1">
        <f t="array" ref="E3889">IF($K3889="","",_xlfn.IFS($K3889=0,_xlfn.UNICHAR(9728),$K3889&lt;=3,_xlfn.UNICHAR(9729),OR($K3889=45,$K3889=48),"~",AND($K3889&gt;=51,$K3889&lt;=67),_xlfn.UNICHAR(9748),AND($K3889&gt;=71,$K3889&lt;=77),_xlfn.UNICHAR(10052),AND($K3889&gt;=80,$K3889&lt;=82),_xlfn.UNICHAR(9748),AND($K3889&gt;=95,$K3889&lt;=99),_xlfn.UNICHAR(9889),TRUE,_xlfn.UNICHAR(9729)))</f>
        <v>☁</v>
      </c>
      <c r="F3889" t="str" cm="1">
        <f t="array" ref="F3889">IF($K3889="","",_xlfn.IFS($K3889=0,"Clear",$K3889&lt;=3,"Partly Cloudy",OR($K3889=45,$K3889=48),"Fog",AND($K3889&gt;=51,$K3889&lt;=67),"Drizzle",AND($K3889&gt;=71,$K3889&lt;=77),"Snow",AND($K3889&gt;=80,$K3889&lt;=82),"Rain Showers",AND($K3889&gt;=95,$K3889&lt;=99),"Thunderstorm",TRUE,"Cloudy"))</f>
        <v>Partly Cloudy</v>
      </c>
      <c r="G3889" s="3" cm="1">
        <f t="array" ref="G3889">IF($A3889="","",INDEX(OpenMeteoAPI[TemperatureC],ROWS($G$2:G3889)))</f>
        <v>15.7</v>
      </c>
      <c r="H3889" s="4" cm="1">
        <f t="array" ref="H3889">IF($A3889="","",INDEX(OpenMeteoAPI[RelativeHumidityPct],ROWS($H$2:H3889))/100)</f>
        <v>0.75</v>
      </c>
      <c r="I3889" s="4" cm="1">
        <f t="array" ref="I3889">IF($A3889="","",INDEX(OpenMeteoAPI[PrecipitationProbabilityPct],ROWS($I$2:I3889))/100)</f>
        <v>0.36</v>
      </c>
      <c r="J3889" s="3" cm="1">
        <f t="array" ref="J3889">IF($A3889="","",INDEX(OpenMeteoAPI[PrecipitationMM],ROWS($J$2:J3889)))</f>
        <v>0</v>
      </c>
      <c r="K3889" cm="1">
        <f t="array" ref="K3889">IF($A3889="","",INDEX(OpenMeteoAPI[WeatherCode],ROWS($K$2:K3889)))</f>
        <v>3</v>
      </c>
      <c r="L3889" s="3" cm="1">
        <f t="array" ref="L3889">IF($A3889="","",INDEX(OpenMeteoAPI[WindSpeedKMH],ROWS($L$2:L3889)))</f>
        <v>16.600000000000001</v>
      </c>
    </row>
    <row r="3890" spans="1:12">
      <c r="A3890" t="str" cm="1">
        <f t="array" ref="A3890">IFERROR(INDEX(OpenMeteoAPI[City],ROWS($A$2:A3890))&amp;", "&amp;INDEX(OpenMeteoAPI[CountryCode],ROWS($A$2:A3890)),"")</f>
        <v>Helsinki, FI</v>
      </c>
      <c r="B3890" t="str" cm="1">
        <f t="array" ref="B3890">IF($A3890="","",INDEX(OpenMeteoAPI[LocationID],ROWS($B$2:B3890)))</f>
        <v>FI-HEL</v>
      </c>
      <c r="C3890" s="5" cm="1">
        <f t="array" ref="C3890">IF($A3890="","",INDEX(OpenMeteoAPI[ForecastDateTime],ROWS($C$2:C3890)))</f>
        <v>46212</v>
      </c>
      <c r="D3890" t="str">
        <f t="shared" si="60"/>
        <v>12AM</v>
      </c>
      <c r="E3890" t="str" cm="1">
        <f t="array" ref="E3890">IF($K3890="","",_xlfn.IFS($K3890=0,_xlfn.UNICHAR(9728),$K3890&lt;=3,_xlfn.UNICHAR(9729),OR($K3890=45,$K3890=48),"~",AND($K3890&gt;=51,$K3890&lt;=67),_xlfn.UNICHAR(9748),AND($K3890&gt;=71,$K3890&lt;=77),_xlfn.UNICHAR(10052),AND($K3890&gt;=80,$K3890&lt;=82),_xlfn.UNICHAR(9748),AND($K3890&gt;=95,$K3890&lt;=99),_xlfn.UNICHAR(9889),TRUE,_xlfn.UNICHAR(9729)))</f>
        <v>☁</v>
      </c>
      <c r="F3890" t="str" cm="1">
        <f t="array" ref="F3890">IF($K3890="","",_xlfn.IFS($K3890=0,"Clear",$K3890&lt;=3,"Partly Cloudy",OR($K3890=45,$K3890=48),"Fog",AND($K3890&gt;=51,$K3890&lt;=67),"Drizzle",AND($K3890&gt;=71,$K3890&lt;=77),"Snow",AND($K3890&gt;=80,$K3890&lt;=82),"Rain Showers",AND($K3890&gt;=95,$K3890&lt;=99),"Thunderstorm",TRUE,"Cloudy"))</f>
        <v>Partly Cloudy</v>
      </c>
      <c r="G3890" s="3" cm="1">
        <f t="array" ref="G3890">IF($A3890="","",INDEX(OpenMeteoAPI[TemperatureC],ROWS($G$2:G3890)))</f>
        <v>15.2</v>
      </c>
      <c r="H3890" s="4" cm="1">
        <f t="array" ref="H3890">IF($A3890="","",INDEX(OpenMeteoAPI[RelativeHumidityPct],ROWS($H$2:H3890))/100)</f>
        <v>0.74</v>
      </c>
      <c r="I3890" s="4" cm="1">
        <f t="array" ref="I3890">IF($A3890="","",INDEX(OpenMeteoAPI[PrecipitationProbabilityPct],ROWS($I$2:I3890))/100)</f>
        <v>0.41</v>
      </c>
      <c r="J3890" s="3" cm="1">
        <f t="array" ref="J3890">IF($A3890="","",INDEX(OpenMeteoAPI[PrecipitationMM],ROWS($J$2:J3890)))</f>
        <v>0</v>
      </c>
      <c r="K3890" cm="1">
        <f t="array" ref="K3890">IF($A3890="","",INDEX(OpenMeteoAPI[WeatherCode],ROWS($K$2:K3890)))</f>
        <v>3</v>
      </c>
      <c r="L3890" s="3" cm="1">
        <f t="array" ref="L3890">IF($A3890="","",INDEX(OpenMeteoAPI[WindSpeedKMH],ROWS($L$2:L3890)))</f>
        <v>19.399999999999999</v>
      </c>
    </row>
    <row r="3891" spans="1:12">
      <c r="A3891" t="str" cm="1">
        <f t="array" ref="A3891">IFERROR(INDEX(OpenMeteoAPI[City],ROWS($A$2:A3891))&amp;", "&amp;INDEX(OpenMeteoAPI[CountryCode],ROWS($A$2:A3891)),"")</f>
        <v>Helsinki, FI</v>
      </c>
      <c r="B3891" t="str" cm="1">
        <f t="array" ref="B3891">IF($A3891="","",INDEX(OpenMeteoAPI[LocationID],ROWS($B$2:B3891)))</f>
        <v>FI-HEL</v>
      </c>
      <c r="C3891" s="5" cm="1">
        <f t="array" ref="C3891">IF($A3891="","",INDEX(OpenMeteoAPI[ForecastDateTime],ROWS($C$2:C3891)))</f>
        <v>46212.041666666664</v>
      </c>
      <c r="D3891" t="str">
        <f t="shared" si="60"/>
        <v>1AM</v>
      </c>
      <c r="E3891" t="str" cm="1">
        <f t="array" ref="E3891">IF($K3891="","",_xlfn.IFS($K3891=0,_xlfn.UNICHAR(9728),$K3891&lt;=3,_xlfn.UNICHAR(9729),OR($K3891=45,$K3891=48),"~",AND($K3891&gt;=51,$K3891&lt;=67),_xlfn.UNICHAR(9748),AND($K3891&gt;=71,$K3891&lt;=77),_xlfn.UNICHAR(10052),AND($K3891&gt;=80,$K3891&lt;=82),_xlfn.UNICHAR(9748),AND($K3891&gt;=95,$K3891&lt;=99),_xlfn.UNICHAR(9889),TRUE,_xlfn.UNICHAR(9729)))</f>
        <v>☔</v>
      </c>
      <c r="F3891" t="str" cm="1">
        <f t="array" ref="F3891">IF($K3891="","",_xlfn.IFS($K3891=0,"Clear",$K3891&lt;=3,"Partly Cloudy",OR($K3891=45,$K3891=48),"Fog",AND($K3891&gt;=51,$K3891&lt;=67),"Drizzle",AND($K3891&gt;=71,$K3891&lt;=77),"Snow",AND($K3891&gt;=80,$K3891&lt;=82),"Rain Showers",AND($K3891&gt;=95,$K3891&lt;=99),"Thunderstorm",TRUE,"Cloudy"))</f>
        <v>Drizzle</v>
      </c>
      <c r="G3891" s="3" cm="1">
        <f t="array" ref="G3891">IF($A3891="","",INDEX(OpenMeteoAPI[TemperatureC],ROWS($G$2:G3891)))</f>
        <v>14.8</v>
      </c>
      <c r="H3891" s="4" cm="1">
        <f t="array" ref="H3891">IF($A3891="","",INDEX(OpenMeteoAPI[RelativeHumidityPct],ROWS($H$2:H3891))/100)</f>
        <v>0.79</v>
      </c>
      <c r="I3891" s="4" cm="1">
        <f t="array" ref="I3891">IF($A3891="","",INDEX(OpenMeteoAPI[PrecipitationProbabilityPct],ROWS($I$2:I3891))/100)</f>
        <v>0.52</v>
      </c>
      <c r="J3891" s="3" cm="1">
        <f t="array" ref="J3891">IF($A3891="","",INDEX(OpenMeteoAPI[PrecipitationMM],ROWS($J$2:J3891)))</f>
        <v>0.1</v>
      </c>
      <c r="K3891" cm="1">
        <f t="array" ref="K3891">IF($A3891="","",INDEX(OpenMeteoAPI[WeatherCode],ROWS($K$2:K3891)))</f>
        <v>51</v>
      </c>
      <c r="L3891" s="3" cm="1">
        <f t="array" ref="L3891">IF($A3891="","",INDEX(OpenMeteoAPI[WindSpeedKMH],ROWS($L$2:L3891)))</f>
        <v>19.8</v>
      </c>
    </row>
    <row r="3892" spans="1:12">
      <c r="A3892" t="str" cm="1">
        <f t="array" ref="A3892">IFERROR(INDEX(OpenMeteoAPI[City],ROWS($A$2:A3892))&amp;", "&amp;INDEX(OpenMeteoAPI[CountryCode],ROWS($A$2:A3892)),"")</f>
        <v>Helsinki, FI</v>
      </c>
      <c r="B3892" t="str" cm="1">
        <f t="array" ref="B3892">IF($A3892="","",INDEX(OpenMeteoAPI[LocationID],ROWS($B$2:B3892)))</f>
        <v>FI-HEL</v>
      </c>
      <c r="C3892" s="5" cm="1">
        <f t="array" ref="C3892">IF($A3892="","",INDEX(OpenMeteoAPI[ForecastDateTime],ROWS($C$2:C3892)))</f>
        <v>46212.083333333336</v>
      </c>
      <c r="D3892" t="str">
        <f t="shared" si="60"/>
        <v>2AM</v>
      </c>
      <c r="E3892" t="str" cm="1">
        <f t="array" ref="E3892">IF($K3892="","",_xlfn.IFS($K3892=0,_xlfn.UNICHAR(9728),$K3892&lt;=3,_xlfn.UNICHAR(9729),OR($K3892=45,$K3892=48),"~",AND($K3892&gt;=51,$K3892&lt;=67),_xlfn.UNICHAR(9748),AND($K3892&gt;=71,$K3892&lt;=77),_xlfn.UNICHAR(10052),AND($K3892&gt;=80,$K3892&lt;=82),_xlfn.UNICHAR(9748),AND($K3892&gt;=95,$K3892&lt;=99),_xlfn.UNICHAR(9889),TRUE,_xlfn.UNICHAR(9729)))</f>
        <v>☁</v>
      </c>
      <c r="F3892" t="str" cm="1">
        <f t="array" ref="F3892">IF($K3892="","",_xlfn.IFS($K3892=0,"Clear",$K3892&lt;=3,"Partly Cloudy",OR($K3892=45,$K3892=48),"Fog",AND($K3892&gt;=51,$K3892&lt;=67),"Drizzle",AND($K3892&gt;=71,$K3892&lt;=77),"Snow",AND($K3892&gt;=80,$K3892&lt;=82),"Rain Showers",AND($K3892&gt;=95,$K3892&lt;=99),"Thunderstorm",TRUE,"Cloudy"))</f>
        <v>Partly Cloudy</v>
      </c>
      <c r="G3892" s="3" cm="1">
        <f t="array" ref="G3892">IF($A3892="","",INDEX(OpenMeteoAPI[TemperatureC],ROWS($G$2:G3892)))</f>
        <v>14.6</v>
      </c>
      <c r="H3892" s="4" cm="1">
        <f t="array" ref="H3892">IF($A3892="","",INDEX(OpenMeteoAPI[RelativeHumidityPct],ROWS($H$2:H3892))/100)</f>
        <v>0.8</v>
      </c>
      <c r="I3892" s="4" cm="1">
        <f t="array" ref="I3892">IF($A3892="","",INDEX(OpenMeteoAPI[PrecipitationProbabilityPct],ROWS($I$2:I3892))/100)</f>
        <v>0.65</v>
      </c>
      <c r="J3892" s="3" cm="1">
        <f t="array" ref="J3892">IF($A3892="","",INDEX(OpenMeteoAPI[PrecipitationMM],ROWS($J$2:J3892)))</f>
        <v>0</v>
      </c>
      <c r="K3892" cm="1">
        <f t="array" ref="K3892">IF($A3892="","",INDEX(OpenMeteoAPI[WeatherCode],ROWS($K$2:K3892)))</f>
        <v>3</v>
      </c>
      <c r="L3892" s="3" cm="1">
        <f t="array" ref="L3892">IF($A3892="","",INDEX(OpenMeteoAPI[WindSpeedKMH],ROWS($L$2:L3892)))</f>
        <v>20.9</v>
      </c>
    </row>
    <row r="3893" spans="1:12">
      <c r="A3893" t="str" cm="1">
        <f t="array" ref="A3893">IFERROR(INDEX(OpenMeteoAPI[City],ROWS($A$2:A3893))&amp;", "&amp;INDEX(OpenMeteoAPI[CountryCode],ROWS($A$2:A3893)),"")</f>
        <v>Helsinki, FI</v>
      </c>
      <c r="B3893" t="str" cm="1">
        <f t="array" ref="B3893">IF($A3893="","",INDEX(OpenMeteoAPI[LocationID],ROWS($B$2:B3893)))</f>
        <v>FI-HEL</v>
      </c>
      <c r="C3893" s="5" cm="1">
        <f t="array" ref="C3893">IF($A3893="","",INDEX(OpenMeteoAPI[ForecastDateTime],ROWS($C$2:C3893)))</f>
        <v>46212.125</v>
      </c>
      <c r="D3893" t="str">
        <f t="shared" si="60"/>
        <v>3AM</v>
      </c>
      <c r="E3893" t="str" cm="1">
        <f t="array" ref="E3893">IF($K3893="","",_xlfn.IFS($K3893=0,_xlfn.UNICHAR(9728),$K3893&lt;=3,_xlfn.UNICHAR(9729),OR($K3893=45,$K3893=48),"~",AND($K3893&gt;=51,$K3893&lt;=67),_xlfn.UNICHAR(9748),AND($K3893&gt;=71,$K3893&lt;=77),_xlfn.UNICHAR(10052),AND($K3893&gt;=80,$K3893&lt;=82),_xlfn.UNICHAR(9748),AND($K3893&gt;=95,$K3893&lt;=99),_xlfn.UNICHAR(9889),TRUE,_xlfn.UNICHAR(9729)))</f>
        <v>☁</v>
      </c>
      <c r="F3893" t="str" cm="1">
        <f t="array" ref="F3893">IF($K3893="","",_xlfn.IFS($K3893=0,"Clear",$K3893&lt;=3,"Partly Cloudy",OR($K3893=45,$K3893=48),"Fog",AND($K3893&gt;=51,$K3893&lt;=67),"Drizzle",AND($K3893&gt;=71,$K3893&lt;=77),"Snow",AND($K3893&gt;=80,$K3893&lt;=82),"Rain Showers",AND($K3893&gt;=95,$K3893&lt;=99),"Thunderstorm",TRUE,"Cloudy"))</f>
        <v>Partly Cloudy</v>
      </c>
      <c r="G3893" s="3" cm="1">
        <f t="array" ref="G3893">IF($A3893="","",INDEX(OpenMeteoAPI[TemperatureC],ROWS($G$2:G3893)))</f>
        <v>14.5</v>
      </c>
      <c r="H3893" s="4" cm="1">
        <f t="array" ref="H3893">IF($A3893="","",INDEX(OpenMeteoAPI[RelativeHumidityPct],ROWS($H$2:H3893))/100)</f>
        <v>0.82</v>
      </c>
      <c r="I3893" s="4" cm="1">
        <f t="array" ref="I3893">IF($A3893="","",INDEX(OpenMeteoAPI[PrecipitationProbabilityPct],ROWS($I$2:I3893))/100)</f>
        <v>0.75</v>
      </c>
      <c r="J3893" s="3" cm="1">
        <f t="array" ref="J3893">IF($A3893="","",INDEX(OpenMeteoAPI[PrecipitationMM],ROWS($J$2:J3893)))</f>
        <v>0</v>
      </c>
      <c r="K3893" cm="1">
        <f t="array" ref="K3893">IF($A3893="","",INDEX(OpenMeteoAPI[WeatherCode],ROWS($K$2:K3893)))</f>
        <v>3</v>
      </c>
      <c r="L3893" s="3" cm="1">
        <f t="array" ref="L3893">IF($A3893="","",INDEX(OpenMeteoAPI[WindSpeedKMH],ROWS($L$2:L3893)))</f>
        <v>22.7</v>
      </c>
    </row>
    <row r="3894" spans="1:12">
      <c r="A3894" t="str" cm="1">
        <f t="array" ref="A3894">IFERROR(INDEX(OpenMeteoAPI[City],ROWS($A$2:A3894))&amp;", "&amp;INDEX(OpenMeteoAPI[CountryCode],ROWS($A$2:A3894)),"")</f>
        <v>Helsinki, FI</v>
      </c>
      <c r="B3894" t="str" cm="1">
        <f t="array" ref="B3894">IF($A3894="","",INDEX(OpenMeteoAPI[LocationID],ROWS($B$2:B3894)))</f>
        <v>FI-HEL</v>
      </c>
      <c r="C3894" s="5" cm="1">
        <f t="array" ref="C3894">IF($A3894="","",INDEX(OpenMeteoAPI[ForecastDateTime],ROWS($C$2:C3894)))</f>
        <v>46212.166666666664</v>
      </c>
      <c r="D3894" t="str">
        <f t="shared" si="60"/>
        <v>4AM</v>
      </c>
      <c r="E3894" t="str" cm="1">
        <f t="array" ref="E3894">IF($K3894="","",_xlfn.IFS($K3894=0,_xlfn.UNICHAR(9728),$K3894&lt;=3,_xlfn.UNICHAR(9729),OR($K3894=45,$K3894=48),"~",AND($K3894&gt;=51,$K3894&lt;=67),_xlfn.UNICHAR(9748),AND($K3894&gt;=71,$K3894&lt;=77),_xlfn.UNICHAR(10052),AND($K3894&gt;=80,$K3894&lt;=82),_xlfn.UNICHAR(9748),AND($K3894&gt;=95,$K3894&lt;=99),_xlfn.UNICHAR(9889),TRUE,_xlfn.UNICHAR(9729)))</f>
        <v>☁</v>
      </c>
      <c r="F3894" t="str" cm="1">
        <f t="array" ref="F3894">IF($K3894="","",_xlfn.IFS($K3894=0,"Clear",$K3894&lt;=3,"Partly Cloudy",OR($K3894=45,$K3894=48),"Fog",AND($K3894&gt;=51,$K3894&lt;=67),"Drizzle",AND($K3894&gt;=71,$K3894&lt;=77),"Snow",AND($K3894&gt;=80,$K3894&lt;=82),"Rain Showers",AND($K3894&gt;=95,$K3894&lt;=99),"Thunderstorm",TRUE,"Cloudy"))</f>
        <v>Partly Cloudy</v>
      </c>
      <c r="G3894" s="3" cm="1">
        <f t="array" ref="G3894">IF($A3894="","",INDEX(OpenMeteoAPI[TemperatureC],ROWS($G$2:G3894)))</f>
        <v>14.4</v>
      </c>
      <c r="H3894" s="4" cm="1">
        <f t="array" ref="H3894">IF($A3894="","",INDEX(OpenMeteoAPI[RelativeHumidityPct],ROWS($H$2:H3894))/100)</f>
        <v>0.83</v>
      </c>
      <c r="I3894" s="4" cm="1">
        <f t="array" ref="I3894">IF($A3894="","",INDEX(OpenMeteoAPI[PrecipitationProbabilityPct],ROWS($I$2:I3894))/100)</f>
        <v>0.79</v>
      </c>
      <c r="J3894" s="3" cm="1">
        <f t="array" ref="J3894">IF($A3894="","",INDEX(OpenMeteoAPI[PrecipitationMM],ROWS($J$2:J3894)))</f>
        <v>0</v>
      </c>
      <c r="K3894" cm="1">
        <f t="array" ref="K3894">IF($A3894="","",INDEX(OpenMeteoAPI[WeatherCode],ROWS($K$2:K3894)))</f>
        <v>3</v>
      </c>
      <c r="L3894" s="3" cm="1">
        <f t="array" ref="L3894">IF($A3894="","",INDEX(OpenMeteoAPI[WindSpeedKMH],ROWS($L$2:L3894)))</f>
        <v>22.3</v>
      </c>
    </row>
    <row r="3895" spans="1:12">
      <c r="A3895" t="str" cm="1">
        <f t="array" ref="A3895">IFERROR(INDEX(OpenMeteoAPI[City],ROWS($A$2:A3895))&amp;", "&amp;INDEX(OpenMeteoAPI[CountryCode],ROWS($A$2:A3895)),"")</f>
        <v>Helsinki, FI</v>
      </c>
      <c r="B3895" t="str" cm="1">
        <f t="array" ref="B3895">IF($A3895="","",INDEX(OpenMeteoAPI[LocationID],ROWS($B$2:B3895)))</f>
        <v>FI-HEL</v>
      </c>
      <c r="C3895" s="5" cm="1">
        <f t="array" ref="C3895">IF($A3895="","",INDEX(OpenMeteoAPI[ForecastDateTime],ROWS($C$2:C3895)))</f>
        <v>46212.208333333336</v>
      </c>
      <c r="D3895" t="str">
        <f t="shared" si="60"/>
        <v>5AM</v>
      </c>
      <c r="E3895" t="str" cm="1">
        <f t="array" ref="E3895">IF($K3895="","",_xlfn.IFS($K3895=0,_xlfn.UNICHAR(9728),$K3895&lt;=3,_xlfn.UNICHAR(9729),OR($K3895=45,$K3895=48),"~",AND($K3895&gt;=51,$K3895&lt;=67),_xlfn.UNICHAR(9748),AND($K3895&gt;=71,$K3895&lt;=77),_xlfn.UNICHAR(10052),AND($K3895&gt;=80,$K3895&lt;=82),_xlfn.UNICHAR(9748),AND($K3895&gt;=95,$K3895&lt;=99),_xlfn.UNICHAR(9889),TRUE,_xlfn.UNICHAR(9729)))</f>
        <v>☁</v>
      </c>
      <c r="F3895" t="str" cm="1">
        <f t="array" ref="F3895">IF($K3895="","",_xlfn.IFS($K3895=0,"Clear",$K3895&lt;=3,"Partly Cloudy",OR($K3895=45,$K3895=48),"Fog",AND($K3895&gt;=51,$K3895&lt;=67),"Drizzle",AND($K3895&gt;=71,$K3895&lt;=77),"Snow",AND($K3895&gt;=80,$K3895&lt;=82),"Rain Showers",AND($K3895&gt;=95,$K3895&lt;=99),"Thunderstorm",TRUE,"Cloudy"))</f>
        <v>Partly Cloudy</v>
      </c>
      <c r="G3895" s="3" cm="1">
        <f t="array" ref="G3895">IF($A3895="","",INDEX(OpenMeteoAPI[TemperatureC],ROWS($G$2:G3895)))</f>
        <v>14.5</v>
      </c>
      <c r="H3895" s="4" cm="1">
        <f t="array" ref="H3895">IF($A3895="","",INDEX(OpenMeteoAPI[RelativeHumidityPct],ROWS($H$2:H3895))/100)</f>
        <v>0.83</v>
      </c>
      <c r="I3895" s="4" cm="1">
        <f t="array" ref="I3895">IF($A3895="","",INDEX(OpenMeteoAPI[PrecipitationProbabilityPct],ROWS($I$2:I3895))/100)</f>
        <v>0.8</v>
      </c>
      <c r="J3895" s="3" cm="1">
        <f t="array" ref="J3895">IF($A3895="","",INDEX(OpenMeteoAPI[PrecipitationMM],ROWS($J$2:J3895)))</f>
        <v>0</v>
      </c>
      <c r="K3895" cm="1">
        <f t="array" ref="K3895">IF($A3895="","",INDEX(OpenMeteoAPI[WeatherCode],ROWS($K$2:K3895)))</f>
        <v>3</v>
      </c>
      <c r="L3895" s="3" cm="1">
        <f t="array" ref="L3895">IF($A3895="","",INDEX(OpenMeteoAPI[WindSpeedKMH],ROWS($L$2:L3895)))</f>
        <v>23.8</v>
      </c>
    </row>
    <row r="3896" spans="1:12">
      <c r="A3896" t="str" cm="1">
        <f t="array" ref="A3896">IFERROR(INDEX(OpenMeteoAPI[City],ROWS($A$2:A3896))&amp;", "&amp;INDEX(OpenMeteoAPI[CountryCode],ROWS($A$2:A3896)),"")</f>
        <v>Helsinki, FI</v>
      </c>
      <c r="B3896" t="str" cm="1">
        <f t="array" ref="B3896">IF($A3896="","",INDEX(OpenMeteoAPI[LocationID],ROWS($B$2:B3896)))</f>
        <v>FI-HEL</v>
      </c>
      <c r="C3896" s="5" cm="1">
        <f t="array" ref="C3896">IF($A3896="","",INDEX(OpenMeteoAPI[ForecastDateTime],ROWS($C$2:C3896)))</f>
        <v>46212.25</v>
      </c>
      <c r="D3896" t="str">
        <f t="shared" si="60"/>
        <v>6AM</v>
      </c>
      <c r="E3896" t="str" cm="1">
        <f t="array" ref="E3896">IF($K3896="","",_xlfn.IFS($K3896=0,_xlfn.UNICHAR(9728),$K3896&lt;=3,_xlfn.UNICHAR(9729),OR($K3896=45,$K3896=48),"~",AND($K3896&gt;=51,$K3896&lt;=67),_xlfn.UNICHAR(9748),AND($K3896&gt;=71,$K3896&lt;=77),_xlfn.UNICHAR(10052),AND($K3896&gt;=80,$K3896&lt;=82),_xlfn.UNICHAR(9748),AND($K3896&gt;=95,$K3896&lt;=99),_xlfn.UNICHAR(9889),TRUE,_xlfn.UNICHAR(9729)))</f>
        <v>☁</v>
      </c>
      <c r="F3896" t="str" cm="1">
        <f t="array" ref="F3896">IF($K3896="","",_xlfn.IFS($K3896=0,"Clear",$K3896&lt;=3,"Partly Cloudy",OR($K3896=45,$K3896=48),"Fog",AND($K3896&gt;=51,$K3896&lt;=67),"Drizzle",AND($K3896&gt;=71,$K3896&lt;=77),"Snow",AND($K3896&gt;=80,$K3896&lt;=82),"Rain Showers",AND($K3896&gt;=95,$K3896&lt;=99),"Thunderstorm",TRUE,"Cloudy"))</f>
        <v>Partly Cloudy</v>
      </c>
      <c r="G3896" s="3" cm="1">
        <f t="array" ref="G3896">IF($A3896="","",INDEX(OpenMeteoAPI[TemperatureC],ROWS($G$2:G3896)))</f>
        <v>14.6</v>
      </c>
      <c r="H3896" s="4" cm="1">
        <f t="array" ref="H3896">IF($A3896="","",INDEX(OpenMeteoAPI[RelativeHumidityPct],ROWS($H$2:H3896))/100)</f>
        <v>0.83</v>
      </c>
      <c r="I3896" s="4" cm="1">
        <f t="array" ref="I3896">IF($A3896="","",INDEX(OpenMeteoAPI[PrecipitationProbabilityPct],ROWS($I$2:I3896))/100)</f>
        <v>0.82</v>
      </c>
      <c r="J3896" s="3" cm="1">
        <f t="array" ref="J3896">IF($A3896="","",INDEX(OpenMeteoAPI[PrecipitationMM],ROWS($J$2:J3896)))</f>
        <v>0</v>
      </c>
      <c r="K3896" cm="1">
        <f t="array" ref="K3896">IF($A3896="","",INDEX(OpenMeteoAPI[WeatherCode],ROWS($K$2:K3896)))</f>
        <v>3</v>
      </c>
      <c r="L3896" s="3" cm="1">
        <f t="array" ref="L3896">IF($A3896="","",INDEX(OpenMeteoAPI[WindSpeedKMH],ROWS($L$2:L3896)))</f>
        <v>24.8</v>
      </c>
    </row>
    <row r="3897" spans="1:12">
      <c r="A3897" t="str" cm="1">
        <f t="array" ref="A3897">IFERROR(INDEX(OpenMeteoAPI[City],ROWS($A$2:A3897))&amp;", "&amp;INDEX(OpenMeteoAPI[CountryCode],ROWS($A$2:A3897)),"")</f>
        <v>Helsinki, FI</v>
      </c>
      <c r="B3897" t="str" cm="1">
        <f t="array" ref="B3897">IF($A3897="","",INDEX(OpenMeteoAPI[LocationID],ROWS($B$2:B3897)))</f>
        <v>FI-HEL</v>
      </c>
      <c r="C3897" s="5" cm="1">
        <f t="array" ref="C3897">IF($A3897="","",INDEX(OpenMeteoAPI[ForecastDateTime],ROWS($C$2:C3897)))</f>
        <v>46212.291666666664</v>
      </c>
      <c r="D3897" t="str">
        <f t="shared" si="60"/>
        <v>7AM</v>
      </c>
      <c r="E3897" t="str" cm="1">
        <f t="array" ref="E3897">IF($K3897="","",_xlfn.IFS($K3897=0,_xlfn.UNICHAR(9728),$K3897&lt;=3,_xlfn.UNICHAR(9729),OR($K3897=45,$K3897=48),"~",AND($K3897&gt;=51,$K3897&lt;=67),_xlfn.UNICHAR(9748),AND($K3897&gt;=71,$K3897&lt;=77),_xlfn.UNICHAR(10052),AND($K3897&gt;=80,$K3897&lt;=82),_xlfn.UNICHAR(9748),AND($K3897&gt;=95,$K3897&lt;=99),_xlfn.UNICHAR(9889),TRUE,_xlfn.UNICHAR(9729)))</f>
        <v>☔</v>
      </c>
      <c r="F3897" t="str" cm="1">
        <f t="array" ref="F3897">IF($K3897="","",_xlfn.IFS($K3897=0,"Clear",$K3897&lt;=3,"Partly Cloudy",OR($K3897=45,$K3897=48),"Fog",AND($K3897&gt;=51,$K3897&lt;=67),"Drizzle",AND($K3897&gt;=71,$K3897&lt;=77),"Snow",AND($K3897&gt;=80,$K3897&lt;=82),"Rain Showers",AND($K3897&gt;=95,$K3897&lt;=99),"Thunderstorm",TRUE,"Cloudy"))</f>
        <v>Drizzle</v>
      </c>
      <c r="G3897" s="3" cm="1">
        <f t="array" ref="G3897">IF($A3897="","",INDEX(OpenMeteoAPI[TemperatureC],ROWS($G$2:G3897)))</f>
        <v>14.9</v>
      </c>
      <c r="H3897" s="4" cm="1">
        <f t="array" ref="H3897">IF($A3897="","",INDEX(OpenMeteoAPI[RelativeHumidityPct],ROWS($H$2:H3897))/100)</f>
        <v>0.83</v>
      </c>
      <c r="I3897" s="4" cm="1">
        <f t="array" ref="I3897">IF($A3897="","",INDEX(OpenMeteoAPI[PrecipitationProbabilityPct],ROWS($I$2:I3897))/100)</f>
        <v>0.85</v>
      </c>
      <c r="J3897" s="3" cm="1">
        <f t="array" ref="J3897">IF($A3897="","",INDEX(OpenMeteoAPI[PrecipitationMM],ROWS($J$2:J3897)))</f>
        <v>0.2</v>
      </c>
      <c r="K3897" cm="1">
        <f t="array" ref="K3897">IF($A3897="","",INDEX(OpenMeteoAPI[WeatherCode],ROWS($K$2:K3897)))</f>
        <v>51</v>
      </c>
      <c r="L3897" s="3" cm="1">
        <f t="array" ref="L3897">IF($A3897="","",INDEX(OpenMeteoAPI[WindSpeedKMH],ROWS($L$2:L3897)))</f>
        <v>23.8</v>
      </c>
    </row>
    <row r="3898" spans="1:12">
      <c r="A3898" t="str" cm="1">
        <f t="array" ref="A3898">IFERROR(INDEX(OpenMeteoAPI[City],ROWS($A$2:A3898))&amp;", "&amp;INDEX(OpenMeteoAPI[CountryCode],ROWS($A$2:A3898)),"")</f>
        <v>Helsinki, FI</v>
      </c>
      <c r="B3898" t="str" cm="1">
        <f t="array" ref="B3898">IF($A3898="","",INDEX(OpenMeteoAPI[LocationID],ROWS($B$2:B3898)))</f>
        <v>FI-HEL</v>
      </c>
      <c r="C3898" s="5" cm="1">
        <f t="array" ref="C3898">IF($A3898="","",INDEX(OpenMeteoAPI[ForecastDateTime],ROWS($C$2:C3898)))</f>
        <v>46212.333333333336</v>
      </c>
      <c r="D3898" t="str">
        <f t="shared" si="60"/>
        <v>8AM</v>
      </c>
      <c r="E3898" t="str" cm="1">
        <f t="array" ref="E3898">IF($K3898="","",_xlfn.IFS($K3898=0,_xlfn.UNICHAR(9728),$K3898&lt;=3,_xlfn.UNICHAR(9729),OR($K3898=45,$K3898=48),"~",AND($K3898&gt;=51,$K3898&lt;=67),_xlfn.UNICHAR(9748),AND($K3898&gt;=71,$K3898&lt;=77),_xlfn.UNICHAR(10052),AND($K3898&gt;=80,$K3898&lt;=82),_xlfn.UNICHAR(9748),AND($K3898&gt;=95,$K3898&lt;=99),_xlfn.UNICHAR(9889),TRUE,_xlfn.UNICHAR(9729)))</f>
        <v>☔</v>
      </c>
      <c r="F3898" t="str" cm="1">
        <f t="array" ref="F3898">IF($K3898="","",_xlfn.IFS($K3898=0,"Clear",$K3898&lt;=3,"Partly Cloudy",OR($K3898=45,$K3898=48),"Fog",AND($K3898&gt;=51,$K3898&lt;=67),"Drizzle",AND($K3898&gt;=71,$K3898&lt;=77),"Snow",AND($K3898&gt;=80,$K3898&lt;=82),"Rain Showers",AND($K3898&gt;=95,$K3898&lt;=99),"Thunderstorm",TRUE,"Cloudy"))</f>
        <v>Drizzle</v>
      </c>
      <c r="G3898" s="3" cm="1">
        <f t="array" ref="G3898">IF($A3898="","",INDEX(OpenMeteoAPI[TemperatureC],ROWS($G$2:G3898)))</f>
        <v>15.2</v>
      </c>
      <c r="H3898" s="4" cm="1">
        <f t="array" ref="H3898">IF($A3898="","",INDEX(OpenMeteoAPI[RelativeHumidityPct],ROWS($H$2:H3898))/100)</f>
        <v>0.87</v>
      </c>
      <c r="I3898" s="4" cm="1">
        <f t="array" ref="I3898">IF($A3898="","",INDEX(OpenMeteoAPI[PrecipitationProbabilityPct],ROWS($I$2:I3898))/100)</f>
        <v>0.89</v>
      </c>
      <c r="J3898" s="3" cm="1">
        <f t="array" ref="J3898">IF($A3898="","",INDEX(OpenMeteoAPI[PrecipitationMM],ROWS($J$2:J3898)))</f>
        <v>1.7</v>
      </c>
      <c r="K3898" cm="1">
        <f t="array" ref="K3898">IF($A3898="","",INDEX(OpenMeteoAPI[WeatherCode],ROWS($K$2:K3898)))</f>
        <v>61</v>
      </c>
      <c r="L3898" s="3" cm="1">
        <f t="array" ref="L3898">IF($A3898="","",INDEX(OpenMeteoAPI[WindSpeedKMH],ROWS($L$2:L3898)))</f>
        <v>25.6</v>
      </c>
    </row>
    <row r="3899" spans="1:12">
      <c r="A3899" t="str" cm="1">
        <f t="array" ref="A3899">IFERROR(INDEX(OpenMeteoAPI[City],ROWS($A$2:A3899))&amp;", "&amp;INDEX(OpenMeteoAPI[CountryCode],ROWS($A$2:A3899)),"")</f>
        <v>Helsinki, FI</v>
      </c>
      <c r="B3899" t="str" cm="1">
        <f t="array" ref="B3899">IF($A3899="","",INDEX(OpenMeteoAPI[LocationID],ROWS($B$2:B3899)))</f>
        <v>FI-HEL</v>
      </c>
      <c r="C3899" s="5" cm="1">
        <f t="array" ref="C3899">IF($A3899="","",INDEX(OpenMeteoAPI[ForecastDateTime],ROWS($C$2:C3899)))</f>
        <v>46212.375</v>
      </c>
      <c r="D3899" t="str">
        <f t="shared" si="60"/>
        <v>9AM</v>
      </c>
      <c r="E3899" t="str" cm="1">
        <f t="array" ref="E3899">IF($K3899="","",_xlfn.IFS($K3899=0,_xlfn.UNICHAR(9728),$K3899&lt;=3,_xlfn.UNICHAR(9729),OR($K3899=45,$K3899=48),"~",AND($K3899&gt;=51,$K3899&lt;=67),_xlfn.UNICHAR(9748),AND($K3899&gt;=71,$K3899&lt;=77),_xlfn.UNICHAR(10052),AND($K3899&gt;=80,$K3899&lt;=82),_xlfn.UNICHAR(9748),AND($K3899&gt;=95,$K3899&lt;=99),_xlfn.UNICHAR(9889),TRUE,_xlfn.UNICHAR(9729)))</f>
        <v>☔</v>
      </c>
      <c r="F3899" t="str" cm="1">
        <f t="array" ref="F3899">IF($K3899="","",_xlfn.IFS($K3899=0,"Clear",$K3899&lt;=3,"Partly Cloudy",OR($K3899=45,$K3899=48),"Fog",AND($K3899&gt;=51,$K3899&lt;=67),"Drizzle",AND($K3899&gt;=71,$K3899&lt;=77),"Snow",AND($K3899&gt;=80,$K3899&lt;=82),"Rain Showers",AND($K3899&gt;=95,$K3899&lt;=99),"Thunderstorm",TRUE,"Cloudy"))</f>
        <v>Drizzle</v>
      </c>
      <c r="G3899" s="3" cm="1">
        <f t="array" ref="G3899">IF($A3899="","",INDEX(OpenMeteoAPI[TemperatureC],ROWS($G$2:G3899)))</f>
        <v>15.3</v>
      </c>
      <c r="H3899" s="4" cm="1">
        <f t="array" ref="H3899">IF($A3899="","",INDEX(OpenMeteoAPI[RelativeHumidityPct],ROWS($H$2:H3899))/100)</f>
        <v>0.88</v>
      </c>
      <c r="I3899" s="4" cm="1">
        <f t="array" ref="I3899">IF($A3899="","",INDEX(OpenMeteoAPI[PrecipitationProbabilityPct],ROWS($I$2:I3899))/100)</f>
        <v>0.92</v>
      </c>
      <c r="J3899" s="3" cm="1">
        <f t="array" ref="J3899">IF($A3899="","",INDEX(OpenMeteoAPI[PrecipitationMM],ROWS($J$2:J3899)))</f>
        <v>2.6</v>
      </c>
      <c r="K3899" cm="1">
        <f t="array" ref="K3899">IF($A3899="","",INDEX(OpenMeteoAPI[WeatherCode],ROWS($K$2:K3899)))</f>
        <v>63</v>
      </c>
      <c r="L3899" s="3" cm="1">
        <f t="array" ref="L3899">IF($A3899="","",INDEX(OpenMeteoAPI[WindSpeedKMH],ROWS($L$2:L3899)))</f>
        <v>26.6</v>
      </c>
    </row>
    <row r="3900" spans="1:12">
      <c r="A3900" t="str" cm="1">
        <f t="array" ref="A3900">IFERROR(INDEX(OpenMeteoAPI[City],ROWS($A$2:A3900))&amp;", "&amp;INDEX(OpenMeteoAPI[CountryCode],ROWS($A$2:A3900)),"")</f>
        <v>Helsinki, FI</v>
      </c>
      <c r="B3900" t="str" cm="1">
        <f t="array" ref="B3900">IF($A3900="","",INDEX(OpenMeteoAPI[LocationID],ROWS($B$2:B3900)))</f>
        <v>FI-HEL</v>
      </c>
      <c r="C3900" s="5" cm="1">
        <f t="array" ref="C3900">IF($A3900="","",INDEX(OpenMeteoAPI[ForecastDateTime],ROWS($C$2:C3900)))</f>
        <v>46212.416666666664</v>
      </c>
      <c r="D3900" t="str">
        <f t="shared" si="60"/>
        <v>10AM</v>
      </c>
      <c r="E3900" t="str" cm="1">
        <f t="array" ref="E3900">IF($K3900="","",_xlfn.IFS($K3900=0,_xlfn.UNICHAR(9728),$K3900&lt;=3,_xlfn.UNICHAR(9729),OR($K3900=45,$K3900=48),"~",AND($K3900&gt;=51,$K3900&lt;=67),_xlfn.UNICHAR(9748),AND($K3900&gt;=71,$K3900&lt;=77),_xlfn.UNICHAR(10052),AND($K3900&gt;=80,$K3900&lt;=82),_xlfn.UNICHAR(9748),AND($K3900&gt;=95,$K3900&lt;=99),_xlfn.UNICHAR(9889),TRUE,_xlfn.UNICHAR(9729)))</f>
        <v>☔</v>
      </c>
      <c r="F3900" t="str" cm="1">
        <f t="array" ref="F3900">IF($K3900="","",_xlfn.IFS($K3900=0,"Clear",$K3900&lt;=3,"Partly Cloudy",OR($K3900=45,$K3900=48),"Fog",AND($K3900&gt;=51,$K3900&lt;=67),"Drizzle",AND($K3900&gt;=71,$K3900&lt;=77),"Snow",AND($K3900&gt;=80,$K3900&lt;=82),"Rain Showers",AND($K3900&gt;=95,$K3900&lt;=99),"Thunderstorm",TRUE,"Cloudy"))</f>
        <v>Drizzle</v>
      </c>
      <c r="G3900" s="3" cm="1">
        <f t="array" ref="G3900">IF($A3900="","",INDEX(OpenMeteoAPI[TemperatureC],ROWS($G$2:G3900)))</f>
        <v>15.4</v>
      </c>
      <c r="H3900" s="4" cm="1">
        <f t="array" ref="H3900">IF($A3900="","",INDEX(OpenMeteoAPI[RelativeHumidityPct],ROWS($H$2:H3900))/100)</f>
        <v>0.87</v>
      </c>
      <c r="I3900" s="4" cm="1">
        <f t="array" ref="I3900">IF($A3900="","",INDEX(OpenMeteoAPI[PrecipitationProbabilityPct],ROWS($I$2:I3900))/100)</f>
        <v>0.94</v>
      </c>
      <c r="J3900" s="3" cm="1">
        <f t="array" ref="J3900">IF($A3900="","",INDEX(OpenMeteoAPI[PrecipitationMM],ROWS($J$2:J3900)))</f>
        <v>2.8</v>
      </c>
      <c r="K3900" cm="1">
        <f t="array" ref="K3900">IF($A3900="","",INDEX(OpenMeteoAPI[WeatherCode],ROWS($K$2:K3900)))</f>
        <v>63</v>
      </c>
      <c r="L3900" s="3" cm="1">
        <f t="array" ref="L3900">IF($A3900="","",INDEX(OpenMeteoAPI[WindSpeedKMH],ROWS($L$2:L3900)))</f>
        <v>31</v>
      </c>
    </row>
    <row r="3901" spans="1:12">
      <c r="A3901" t="str" cm="1">
        <f t="array" ref="A3901">IFERROR(INDEX(OpenMeteoAPI[City],ROWS($A$2:A3901))&amp;", "&amp;INDEX(OpenMeteoAPI[CountryCode],ROWS($A$2:A3901)),"")</f>
        <v>Helsinki, FI</v>
      </c>
      <c r="B3901" t="str" cm="1">
        <f t="array" ref="B3901">IF($A3901="","",INDEX(OpenMeteoAPI[LocationID],ROWS($B$2:B3901)))</f>
        <v>FI-HEL</v>
      </c>
      <c r="C3901" s="5" cm="1">
        <f t="array" ref="C3901">IF($A3901="","",INDEX(OpenMeteoAPI[ForecastDateTime],ROWS($C$2:C3901)))</f>
        <v>46212.458333333336</v>
      </c>
      <c r="D3901" t="str">
        <f t="shared" si="60"/>
        <v>11AM</v>
      </c>
      <c r="E3901" t="str" cm="1">
        <f t="array" ref="E3901">IF($K3901="","",_xlfn.IFS($K3901=0,_xlfn.UNICHAR(9728),$K3901&lt;=3,_xlfn.UNICHAR(9729),OR($K3901=45,$K3901=48),"~",AND($K3901&gt;=51,$K3901&lt;=67),_xlfn.UNICHAR(9748),AND($K3901&gt;=71,$K3901&lt;=77),_xlfn.UNICHAR(10052),AND($K3901&gt;=80,$K3901&lt;=82),_xlfn.UNICHAR(9748),AND($K3901&gt;=95,$K3901&lt;=99),_xlfn.UNICHAR(9889),TRUE,_xlfn.UNICHAR(9729)))</f>
        <v>☔</v>
      </c>
      <c r="F3901" t="str" cm="1">
        <f t="array" ref="F3901">IF($K3901="","",_xlfn.IFS($K3901=0,"Clear",$K3901&lt;=3,"Partly Cloudy",OR($K3901=45,$K3901=48),"Fog",AND($K3901&gt;=51,$K3901&lt;=67),"Drizzle",AND($K3901&gt;=71,$K3901&lt;=77),"Snow",AND($K3901&gt;=80,$K3901&lt;=82),"Rain Showers",AND($K3901&gt;=95,$K3901&lt;=99),"Thunderstorm",TRUE,"Cloudy"))</f>
        <v>Drizzle</v>
      </c>
      <c r="G3901" s="3" cm="1">
        <f t="array" ref="G3901">IF($A3901="","",INDEX(OpenMeteoAPI[TemperatureC],ROWS($G$2:G3901)))</f>
        <v>16</v>
      </c>
      <c r="H3901" s="4" cm="1">
        <f t="array" ref="H3901">IF($A3901="","",INDEX(OpenMeteoAPI[RelativeHumidityPct],ROWS($H$2:H3901))/100)</f>
        <v>0.87</v>
      </c>
      <c r="I3901" s="4" cm="1">
        <f t="array" ref="I3901">IF($A3901="","",INDEX(OpenMeteoAPI[PrecipitationProbabilityPct],ROWS($I$2:I3901))/100)</f>
        <v>0.95</v>
      </c>
      <c r="J3901" s="3" cm="1">
        <f t="array" ref="J3901">IF($A3901="","",INDEX(OpenMeteoAPI[PrecipitationMM],ROWS($J$2:J3901)))</f>
        <v>2.1</v>
      </c>
      <c r="K3901" cm="1">
        <f t="array" ref="K3901">IF($A3901="","",INDEX(OpenMeteoAPI[WeatherCode],ROWS($K$2:K3901)))</f>
        <v>61</v>
      </c>
      <c r="L3901" s="3" cm="1">
        <f t="array" ref="L3901">IF($A3901="","",INDEX(OpenMeteoAPI[WindSpeedKMH],ROWS($L$2:L3901)))</f>
        <v>28.8</v>
      </c>
    </row>
    <row r="3902" spans="1:12">
      <c r="A3902" t="str" cm="1">
        <f t="array" ref="A3902">IFERROR(INDEX(OpenMeteoAPI[City],ROWS($A$2:A3902))&amp;", "&amp;INDEX(OpenMeteoAPI[CountryCode],ROWS($A$2:A3902)),"")</f>
        <v>Helsinki, FI</v>
      </c>
      <c r="B3902" t="str" cm="1">
        <f t="array" ref="B3902">IF($A3902="","",INDEX(OpenMeteoAPI[LocationID],ROWS($B$2:B3902)))</f>
        <v>FI-HEL</v>
      </c>
      <c r="C3902" s="5" cm="1">
        <f t="array" ref="C3902">IF($A3902="","",INDEX(OpenMeteoAPI[ForecastDateTime],ROWS($C$2:C3902)))</f>
        <v>46212.5</v>
      </c>
      <c r="D3902" t="str">
        <f t="shared" si="60"/>
        <v>12PM</v>
      </c>
      <c r="E3902" t="str" cm="1">
        <f t="array" ref="E3902">IF($K3902="","",_xlfn.IFS($K3902=0,_xlfn.UNICHAR(9728),$K3902&lt;=3,_xlfn.UNICHAR(9729),OR($K3902=45,$K3902=48),"~",AND($K3902&gt;=51,$K3902&lt;=67),_xlfn.UNICHAR(9748),AND($K3902&gt;=71,$K3902&lt;=77),_xlfn.UNICHAR(10052),AND($K3902&gt;=80,$K3902&lt;=82),_xlfn.UNICHAR(9748),AND($K3902&gt;=95,$K3902&lt;=99),_xlfn.UNICHAR(9889),TRUE,_xlfn.UNICHAR(9729)))</f>
        <v>☔</v>
      </c>
      <c r="F3902" t="str" cm="1">
        <f t="array" ref="F3902">IF($K3902="","",_xlfn.IFS($K3902=0,"Clear",$K3902&lt;=3,"Partly Cloudy",OR($K3902=45,$K3902=48),"Fog",AND($K3902&gt;=51,$K3902&lt;=67),"Drizzle",AND($K3902&gt;=71,$K3902&lt;=77),"Snow",AND($K3902&gt;=80,$K3902&lt;=82),"Rain Showers",AND($K3902&gt;=95,$K3902&lt;=99),"Thunderstorm",TRUE,"Cloudy"))</f>
        <v>Drizzle</v>
      </c>
      <c r="G3902" s="3" cm="1">
        <f t="array" ref="G3902">IF($A3902="","",INDEX(OpenMeteoAPI[TemperatureC],ROWS($G$2:G3902)))</f>
        <v>15.9</v>
      </c>
      <c r="H3902" s="4" cm="1">
        <f t="array" ref="H3902">IF($A3902="","",INDEX(OpenMeteoAPI[RelativeHumidityPct],ROWS($H$2:H3902))/100)</f>
        <v>0.89</v>
      </c>
      <c r="I3902" s="4" cm="1">
        <f t="array" ref="I3902">IF($A3902="","",INDEX(OpenMeteoAPI[PrecipitationProbabilityPct],ROWS($I$2:I3902))/100)</f>
        <v>0.96</v>
      </c>
      <c r="J3902" s="3" cm="1">
        <f t="array" ref="J3902">IF($A3902="","",INDEX(OpenMeteoAPI[PrecipitationMM],ROWS($J$2:J3902)))</f>
        <v>1.2</v>
      </c>
      <c r="K3902" cm="1">
        <f t="array" ref="K3902">IF($A3902="","",INDEX(OpenMeteoAPI[WeatherCode],ROWS($K$2:K3902)))</f>
        <v>55</v>
      </c>
      <c r="L3902" s="3" cm="1">
        <f t="array" ref="L3902">IF($A3902="","",INDEX(OpenMeteoAPI[WindSpeedKMH],ROWS($L$2:L3902)))</f>
        <v>24.5</v>
      </c>
    </row>
    <row r="3903" spans="1:12">
      <c r="A3903" t="str" cm="1">
        <f t="array" ref="A3903">IFERROR(INDEX(OpenMeteoAPI[City],ROWS($A$2:A3903))&amp;", "&amp;INDEX(OpenMeteoAPI[CountryCode],ROWS($A$2:A3903)),"")</f>
        <v>Helsinki, FI</v>
      </c>
      <c r="B3903" t="str" cm="1">
        <f t="array" ref="B3903">IF($A3903="","",INDEX(OpenMeteoAPI[LocationID],ROWS($B$2:B3903)))</f>
        <v>FI-HEL</v>
      </c>
      <c r="C3903" s="5" cm="1">
        <f t="array" ref="C3903">IF($A3903="","",INDEX(OpenMeteoAPI[ForecastDateTime],ROWS($C$2:C3903)))</f>
        <v>46212.541666666664</v>
      </c>
      <c r="D3903" t="str">
        <f t="shared" si="60"/>
        <v>1PM</v>
      </c>
      <c r="E3903" t="str" cm="1">
        <f t="array" ref="E3903">IF($K3903="","",_xlfn.IFS($K3903=0,_xlfn.UNICHAR(9728),$K3903&lt;=3,_xlfn.UNICHAR(9729),OR($K3903=45,$K3903=48),"~",AND($K3903&gt;=51,$K3903&lt;=67),_xlfn.UNICHAR(9748),AND($K3903&gt;=71,$K3903&lt;=77),_xlfn.UNICHAR(10052),AND($K3903&gt;=80,$K3903&lt;=82),_xlfn.UNICHAR(9748),AND($K3903&gt;=95,$K3903&lt;=99),_xlfn.UNICHAR(9889),TRUE,_xlfn.UNICHAR(9729)))</f>
        <v>☔</v>
      </c>
      <c r="F3903" t="str" cm="1">
        <f t="array" ref="F3903">IF($K3903="","",_xlfn.IFS($K3903=0,"Clear",$K3903&lt;=3,"Partly Cloudy",OR($K3903=45,$K3903=48),"Fog",AND($K3903&gt;=51,$K3903&lt;=67),"Drizzle",AND($K3903&gt;=71,$K3903&lt;=77),"Snow",AND($K3903&gt;=80,$K3903&lt;=82),"Rain Showers",AND($K3903&gt;=95,$K3903&lt;=99),"Thunderstorm",TRUE,"Cloudy"))</f>
        <v>Drizzle</v>
      </c>
      <c r="G3903" s="3" cm="1">
        <f t="array" ref="G3903">IF($A3903="","",INDEX(OpenMeteoAPI[TemperatureC],ROWS($G$2:G3903)))</f>
        <v>15.8</v>
      </c>
      <c r="H3903" s="4" cm="1">
        <f t="array" ref="H3903">IF($A3903="","",INDEX(OpenMeteoAPI[RelativeHumidityPct],ROWS($H$2:H3903))/100)</f>
        <v>0.91</v>
      </c>
      <c r="I3903" s="4" cm="1">
        <f t="array" ref="I3903">IF($A3903="","",INDEX(OpenMeteoAPI[PrecipitationProbabilityPct],ROWS($I$2:I3903))/100)</f>
        <v>0.96</v>
      </c>
      <c r="J3903" s="3" cm="1">
        <f t="array" ref="J3903">IF($A3903="","",INDEX(OpenMeteoAPI[PrecipitationMM],ROWS($J$2:J3903)))</f>
        <v>2.8</v>
      </c>
      <c r="K3903" cm="1">
        <f t="array" ref="K3903">IF($A3903="","",INDEX(OpenMeteoAPI[WeatherCode],ROWS($K$2:K3903)))</f>
        <v>63</v>
      </c>
      <c r="L3903" s="3" cm="1">
        <f t="array" ref="L3903">IF($A3903="","",INDEX(OpenMeteoAPI[WindSpeedKMH],ROWS($L$2:L3903)))</f>
        <v>23</v>
      </c>
    </row>
    <row r="3904" spans="1:12">
      <c r="A3904" t="str" cm="1">
        <f t="array" ref="A3904">IFERROR(INDEX(OpenMeteoAPI[City],ROWS($A$2:A3904))&amp;", "&amp;INDEX(OpenMeteoAPI[CountryCode],ROWS($A$2:A3904)),"")</f>
        <v>Helsinki, FI</v>
      </c>
      <c r="B3904" t="str" cm="1">
        <f t="array" ref="B3904">IF($A3904="","",INDEX(OpenMeteoAPI[LocationID],ROWS($B$2:B3904)))</f>
        <v>FI-HEL</v>
      </c>
      <c r="C3904" s="5" cm="1">
        <f t="array" ref="C3904">IF($A3904="","",INDEX(OpenMeteoAPI[ForecastDateTime],ROWS($C$2:C3904)))</f>
        <v>46212.583333333336</v>
      </c>
      <c r="D3904" t="str">
        <f t="shared" si="60"/>
        <v>2PM</v>
      </c>
      <c r="E3904" t="str" cm="1">
        <f t="array" ref="E3904">IF($K3904="","",_xlfn.IFS($K3904=0,_xlfn.UNICHAR(9728),$K3904&lt;=3,_xlfn.UNICHAR(9729),OR($K3904=45,$K3904=48),"~",AND($K3904&gt;=51,$K3904&lt;=67),_xlfn.UNICHAR(9748),AND($K3904&gt;=71,$K3904&lt;=77),_xlfn.UNICHAR(10052),AND($K3904&gt;=80,$K3904&lt;=82),_xlfn.UNICHAR(9748),AND($K3904&gt;=95,$K3904&lt;=99),_xlfn.UNICHAR(9889),TRUE,_xlfn.UNICHAR(9729)))</f>
        <v>☔</v>
      </c>
      <c r="F3904" t="str" cm="1">
        <f t="array" ref="F3904">IF($K3904="","",_xlfn.IFS($K3904=0,"Clear",$K3904&lt;=3,"Partly Cloudy",OR($K3904=45,$K3904=48),"Fog",AND($K3904&gt;=51,$K3904&lt;=67),"Drizzle",AND($K3904&gt;=71,$K3904&lt;=77),"Snow",AND($K3904&gt;=80,$K3904&lt;=82),"Rain Showers",AND($K3904&gt;=95,$K3904&lt;=99),"Thunderstorm",TRUE,"Cloudy"))</f>
        <v>Drizzle</v>
      </c>
      <c r="G3904" s="3" cm="1">
        <f t="array" ref="G3904">IF($A3904="","",INDEX(OpenMeteoAPI[TemperatureC],ROWS($G$2:G3904)))</f>
        <v>15.5</v>
      </c>
      <c r="H3904" s="4" cm="1">
        <f t="array" ref="H3904">IF($A3904="","",INDEX(OpenMeteoAPI[RelativeHumidityPct],ROWS($H$2:H3904))/100)</f>
        <v>0.9</v>
      </c>
      <c r="I3904" s="4" cm="1">
        <f t="array" ref="I3904">IF($A3904="","",INDEX(OpenMeteoAPI[PrecipitationProbabilityPct],ROWS($I$2:I3904))/100)</f>
        <v>0.95</v>
      </c>
      <c r="J3904" s="3" cm="1">
        <f t="array" ref="J3904">IF($A3904="","",INDEX(OpenMeteoAPI[PrecipitationMM],ROWS($J$2:J3904)))</f>
        <v>2.2000000000000002</v>
      </c>
      <c r="K3904" cm="1">
        <f t="array" ref="K3904">IF($A3904="","",INDEX(OpenMeteoAPI[WeatherCode],ROWS($K$2:K3904)))</f>
        <v>61</v>
      </c>
      <c r="L3904" s="3" cm="1">
        <f t="array" ref="L3904">IF($A3904="","",INDEX(OpenMeteoAPI[WindSpeedKMH],ROWS($L$2:L3904)))</f>
        <v>22.3</v>
      </c>
    </row>
    <row r="3905" spans="1:12">
      <c r="A3905" t="str" cm="1">
        <f t="array" ref="A3905">IFERROR(INDEX(OpenMeteoAPI[City],ROWS($A$2:A3905))&amp;", "&amp;INDEX(OpenMeteoAPI[CountryCode],ROWS($A$2:A3905)),"")</f>
        <v>Helsinki, FI</v>
      </c>
      <c r="B3905" t="str" cm="1">
        <f t="array" ref="B3905">IF($A3905="","",INDEX(OpenMeteoAPI[LocationID],ROWS($B$2:B3905)))</f>
        <v>FI-HEL</v>
      </c>
      <c r="C3905" s="5" cm="1">
        <f t="array" ref="C3905">IF($A3905="","",INDEX(OpenMeteoAPI[ForecastDateTime],ROWS($C$2:C3905)))</f>
        <v>46212.625</v>
      </c>
      <c r="D3905" t="str">
        <f t="shared" si="60"/>
        <v>3PM</v>
      </c>
      <c r="E3905" t="str" cm="1">
        <f t="array" ref="E3905">IF($K3905="","",_xlfn.IFS($K3905=0,_xlfn.UNICHAR(9728),$K3905&lt;=3,_xlfn.UNICHAR(9729),OR($K3905=45,$K3905=48),"~",AND($K3905&gt;=51,$K3905&lt;=67),_xlfn.UNICHAR(9748),AND($K3905&gt;=71,$K3905&lt;=77),_xlfn.UNICHAR(10052),AND($K3905&gt;=80,$K3905&lt;=82),_xlfn.UNICHAR(9748),AND($K3905&gt;=95,$K3905&lt;=99),_xlfn.UNICHAR(9889),TRUE,_xlfn.UNICHAR(9729)))</f>
        <v>☔</v>
      </c>
      <c r="F3905" t="str" cm="1">
        <f t="array" ref="F3905">IF($K3905="","",_xlfn.IFS($K3905=0,"Clear",$K3905&lt;=3,"Partly Cloudy",OR($K3905=45,$K3905=48),"Fog",AND($K3905&gt;=51,$K3905&lt;=67),"Drizzle",AND($K3905&gt;=71,$K3905&lt;=77),"Snow",AND($K3905&gt;=80,$K3905&lt;=82),"Rain Showers",AND($K3905&gt;=95,$K3905&lt;=99),"Thunderstorm",TRUE,"Cloudy"))</f>
        <v>Drizzle</v>
      </c>
      <c r="G3905" s="3" cm="1">
        <f t="array" ref="G3905">IF($A3905="","",INDEX(OpenMeteoAPI[TemperatureC],ROWS($G$2:G3905)))</f>
        <v>15.7</v>
      </c>
      <c r="H3905" s="4" cm="1">
        <f t="array" ref="H3905">IF($A3905="","",INDEX(OpenMeteoAPI[RelativeHumidityPct],ROWS($H$2:H3905))/100)</f>
        <v>0.91</v>
      </c>
      <c r="I3905" s="4" cm="1">
        <f t="array" ref="I3905">IF($A3905="","",INDEX(OpenMeteoAPI[PrecipitationProbabilityPct],ROWS($I$2:I3905))/100)</f>
        <v>0.94</v>
      </c>
      <c r="J3905" s="3" cm="1">
        <f t="array" ref="J3905">IF($A3905="","",INDEX(OpenMeteoAPI[PrecipitationMM],ROWS($J$2:J3905)))</f>
        <v>1.2</v>
      </c>
      <c r="K3905" cm="1">
        <f t="array" ref="K3905">IF($A3905="","",INDEX(OpenMeteoAPI[WeatherCode],ROWS($K$2:K3905)))</f>
        <v>55</v>
      </c>
      <c r="L3905" s="3" cm="1">
        <f t="array" ref="L3905">IF($A3905="","",INDEX(OpenMeteoAPI[WindSpeedKMH],ROWS($L$2:L3905)))</f>
        <v>18</v>
      </c>
    </row>
    <row r="3906" spans="1:12">
      <c r="A3906" t="str" cm="1">
        <f t="array" ref="A3906">IFERROR(INDEX(OpenMeteoAPI[City],ROWS($A$2:A3906))&amp;", "&amp;INDEX(OpenMeteoAPI[CountryCode],ROWS($A$2:A3906)),"")</f>
        <v>Helsinki, FI</v>
      </c>
      <c r="B3906" t="str" cm="1">
        <f t="array" ref="B3906">IF($A3906="","",INDEX(OpenMeteoAPI[LocationID],ROWS($B$2:B3906)))</f>
        <v>FI-HEL</v>
      </c>
      <c r="C3906" s="5" cm="1">
        <f t="array" ref="C3906">IF($A3906="","",INDEX(OpenMeteoAPI[ForecastDateTime],ROWS($C$2:C3906)))</f>
        <v>46212.666666666664</v>
      </c>
      <c r="D3906" t="str">
        <f t="shared" si="60"/>
        <v>4PM</v>
      </c>
      <c r="E3906" t="str" cm="1">
        <f t="array" ref="E3906">IF($K3906="","",_xlfn.IFS($K3906=0,_xlfn.UNICHAR(9728),$K3906&lt;=3,_xlfn.UNICHAR(9729),OR($K3906=45,$K3906=48),"~",AND($K3906&gt;=51,$K3906&lt;=67),_xlfn.UNICHAR(9748),AND($K3906&gt;=71,$K3906&lt;=77),_xlfn.UNICHAR(10052),AND($K3906&gt;=80,$K3906&lt;=82),_xlfn.UNICHAR(9748),AND($K3906&gt;=95,$K3906&lt;=99),_xlfn.UNICHAR(9889),TRUE,_xlfn.UNICHAR(9729)))</f>
        <v>☔</v>
      </c>
      <c r="F3906" t="str" cm="1">
        <f t="array" ref="F3906">IF($K3906="","",_xlfn.IFS($K3906=0,"Clear",$K3906&lt;=3,"Partly Cloudy",OR($K3906=45,$K3906=48),"Fog",AND($K3906&gt;=51,$K3906&lt;=67),"Drizzle",AND($K3906&gt;=71,$K3906&lt;=77),"Snow",AND($K3906&gt;=80,$K3906&lt;=82),"Rain Showers",AND($K3906&gt;=95,$K3906&lt;=99),"Thunderstorm",TRUE,"Cloudy"))</f>
        <v>Drizzle</v>
      </c>
      <c r="G3906" s="3" cm="1">
        <f t="array" ref="G3906">IF($A3906="","",INDEX(OpenMeteoAPI[TemperatureC],ROWS($G$2:G3906)))</f>
        <v>16</v>
      </c>
      <c r="H3906" s="4" cm="1">
        <f t="array" ref="H3906">IF($A3906="","",INDEX(OpenMeteoAPI[RelativeHumidityPct],ROWS($H$2:H3906))/100)</f>
        <v>0.91</v>
      </c>
      <c r="I3906" s="4" cm="1">
        <f t="array" ref="I3906">IF($A3906="","",INDEX(OpenMeteoAPI[PrecipitationProbabilityPct],ROWS($I$2:I3906))/100)</f>
        <v>0.93</v>
      </c>
      <c r="J3906" s="3" cm="1">
        <f t="array" ref="J3906">IF($A3906="","",INDEX(OpenMeteoAPI[PrecipitationMM],ROWS($J$2:J3906)))</f>
        <v>0.3</v>
      </c>
      <c r="K3906" cm="1">
        <f t="array" ref="K3906">IF($A3906="","",INDEX(OpenMeteoAPI[WeatherCode],ROWS($K$2:K3906)))</f>
        <v>51</v>
      </c>
      <c r="L3906" s="3" cm="1">
        <f t="array" ref="L3906">IF($A3906="","",INDEX(OpenMeteoAPI[WindSpeedKMH],ROWS($L$2:L3906)))</f>
        <v>18.399999999999999</v>
      </c>
    </row>
    <row r="3907" spans="1:12">
      <c r="A3907" t="str" cm="1">
        <f t="array" ref="A3907">IFERROR(INDEX(OpenMeteoAPI[City],ROWS($A$2:A3907))&amp;", "&amp;INDEX(OpenMeteoAPI[CountryCode],ROWS($A$2:A3907)),"")</f>
        <v>Helsinki, FI</v>
      </c>
      <c r="B3907" t="str" cm="1">
        <f t="array" ref="B3907">IF($A3907="","",INDEX(OpenMeteoAPI[LocationID],ROWS($B$2:B3907)))</f>
        <v>FI-HEL</v>
      </c>
      <c r="C3907" s="5" cm="1">
        <f t="array" ref="C3907">IF($A3907="","",INDEX(OpenMeteoAPI[ForecastDateTime],ROWS($C$2:C3907)))</f>
        <v>46212.708333333336</v>
      </c>
      <c r="D3907" t="str">
        <f t="shared" ref="D3907:D3970" si="61">IF($A3907="","",TEXT($C3907,"hAM/PM"))</f>
        <v>5PM</v>
      </c>
      <c r="E3907" t="str" cm="1">
        <f t="array" ref="E3907">IF($K3907="","",_xlfn.IFS($K3907=0,_xlfn.UNICHAR(9728),$K3907&lt;=3,_xlfn.UNICHAR(9729),OR($K3907=45,$K3907=48),"~",AND($K3907&gt;=51,$K3907&lt;=67),_xlfn.UNICHAR(9748),AND($K3907&gt;=71,$K3907&lt;=77),_xlfn.UNICHAR(10052),AND($K3907&gt;=80,$K3907&lt;=82),_xlfn.UNICHAR(9748),AND($K3907&gt;=95,$K3907&lt;=99),_xlfn.UNICHAR(9889),TRUE,_xlfn.UNICHAR(9729)))</f>
        <v>☔</v>
      </c>
      <c r="F3907" t="str" cm="1">
        <f t="array" ref="F3907">IF($K3907="","",_xlfn.IFS($K3907=0,"Clear",$K3907&lt;=3,"Partly Cloudy",OR($K3907=45,$K3907=48),"Fog",AND($K3907&gt;=51,$K3907&lt;=67),"Drizzle",AND($K3907&gt;=71,$K3907&lt;=77),"Snow",AND($K3907&gt;=80,$K3907&lt;=82),"Rain Showers",AND($K3907&gt;=95,$K3907&lt;=99),"Thunderstorm",TRUE,"Cloudy"))</f>
        <v>Drizzle</v>
      </c>
      <c r="G3907" s="3" cm="1">
        <f t="array" ref="G3907">IF($A3907="","",INDEX(OpenMeteoAPI[TemperatureC],ROWS($G$2:G3907)))</f>
        <v>15.9</v>
      </c>
      <c r="H3907" s="4" cm="1">
        <f t="array" ref="H3907">IF($A3907="","",INDEX(OpenMeteoAPI[RelativeHumidityPct],ROWS($H$2:H3907))/100)</f>
        <v>0.92</v>
      </c>
      <c r="I3907" s="4" cm="1">
        <f t="array" ref="I3907">IF($A3907="","",INDEX(OpenMeteoAPI[PrecipitationProbabilityPct],ROWS($I$2:I3907))/100)</f>
        <v>0.92</v>
      </c>
      <c r="J3907" s="3" cm="1">
        <f t="array" ref="J3907">IF($A3907="","",INDEX(OpenMeteoAPI[PrecipitationMM],ROWS($J$2:J3907)))</f>
        <v>0.3</v>
      </c>
      <c r="K3907" cm="1">
        <f t="array" ref="K3907">IF($A3907="","",INDEX(OpenMeteoAPI[WeatherCode],ROWS($K$2:K3907)))</f>
        <v>51</v>
      </c>
      <c r="L3907" s="3" cm="1">
        <f t="array" ref="L3907">IF($A3907="","",INDEX(OpenMeteoAPI[WindSpeedKMH],ROWS($L$2:L3907)))</f>
        <v>17.600000000000001</v>
      </c>
    </row>
    <row r="3908" spans="1:12">
      <c r="A3908" t="str" cm="1">
        <f t="array" ref="A3908">IFERROR(INDEX(OpenMeteoAPI[City],ROWS($A$2:A3908))&amp;", "&amp;INDEX(OpenMeteoAPI[CountryCode],ROWS($A$2:A3908)),"")</f>
        <v>Helsinki, FI</v>
      </c>
      <c r="B3908" t="str" cm="1">
        <f t="array" ref="B3908">IF($A3908="","",INDEX(OpenMeteoAPI[LocationID],ROWS($B$2:B3908)))</f>
        <v>FI-HEL</v>
      </c>
      <c r="C3908" s="5" cm="1">
        <f t="array" ref="C3908">IF($A3908="","",INDEX(OpenMeteoAPI[ForecastDateTime],ROWS($C$2:C3908)))</f>
        <v>46212.75</v>
      </c>
      <c r="D3908" t="str">
        <f t="shared" si="61"/>
        <v>6PM</v>
      </c>
      <c r="E3908" t="str" cm="1">
        <f t="array" ref="E3908">IF($K3908="","",_xlfn.IFS($K3908=0,_xlfn.UNICHAR(9728),$K3908&lt;=3,_xlfn.UNICHAR(9729),OR($K3908=45,$K3908=48),"~",AND($K3908&gt;=51,$K3908&lt;=67),_xlfn.UNICHAR(9748),AND($K3908&gt;=71,$K3908&lt;=77),_xlfn.UNICHAR(10052),AND($K3908&gt;=80,$K3908&lt;=82),_xlfn.UNICHAR(9748),AND($K3908&gt;=95,$K3908&lt;=99),_xlfn.UNICHAR(9889),TRUE,_xlfn.UNICHAR(9729)))</f>
        <v>☁</v>
      </c>
      <c r="F3908" t="str" cm="1">
        <f t="array" ref="F3908">IF($K3908="","",_xlfn.IFS($K3908=0,"Clear",$K3908&lt;=3,"Partly Cloudy",OR($K3908=45,$K3908=48),"Fog",AND($K3908&gt;=51,$K3908&lt;=67),"Drizzle",AND($K3908&gt;=71,$K3908&lt;=77),"Snow",AND($K3908&gt;=80,$K3908&lt;=82),"Rain Showers",AND($K3908&gt;=95,$K3908&lt;=99),"Thunderstorm",TRUE,"Cloudy"))</f>
        <v>Partly Cloudy</v>
      </c>
      <c r="G3908" s="3" cm="1">
        <f t="array" ref="G3908">IF($A3908="","",INDEX(OpenMeteoAPI[TemperatureC],ROWS($G$2:G3908)))</f>
        <v>16</v>
      </c>
      <c r="H3908" s="4" cm="1">
        <f t="array" ref="H3908">IF($A3908="","",INDEX(OpenMeteoAPI[RelativeHumidityPct],ROWS($H$2:H3908))/100)</f>
        <v>0.91</v>
      </c>
      <c r="I3908" s="4" cm="1">
        <f t="array" ref="I3908">IF($A3908="","",INDEX(OpenMeteoAPI[PrecipitationProbabilityPct],ROWS($I$2:I3908))/100)</f>
        <v>0.88</v>
      </c>
      <c r="J3908" s="3" cm="1">
        <f t="array" ref="J3908">IF($A3908="","",INDEX(OpenMeteoAPI[PrecipitationMM],ROWS($J$2:J3908)))</f>
        <v>0</v>
      </c>
      <c r="K3908" cm="1">
        <f t="array" ref="K3908">IF($A3908="","",INDEX(OpenMeteoAPI[WeatherCode],ROWS($K$2:K3908)))</f>
        <v>3</v>
      </c>
      <c r="L3908" s="3" cm="1">
        <f t="array" ref="L3908">IF($A3908="","",INDEX(OpenMeteoAPI[WindSpeedKMH],ROWS($L$2:L3908)))</f>
        <v>16.2</v>
      </c>
    </row>
    <row r="3909" spans="1:12">
      <c r="A3909" t="str" cm="1">
        <f t="array" ref="A3909">IFERROR(INDEX(OpenMeteoAPI[City],ROWS($A$2:A3909))&amp;", "&amp;INDEX(OpenMeteoAPI[CountryCode],ROWS($A$2:A3909)),"")</f>
        <v>Helsinki, FI</v>
      </c>
      <c r="B3909" t="str" cm="1">
        <f t="array" ref="B3909">IF($A3909="","",INDEX(OpenMeteoAPI[LocationID],ROWS($B$2:B3909)))</f>
        <v>FI-HEL</v>
      </c>
      <c r="C3909" s="5" cm="1">
        <f t="array" ref="C3909">IF($A3909="","",INDEX(OpenMeteoAPI[ForecastDateTime],ROWS($C$2:C3909)))</f>
        <v>46212.791666666664</v>
      </c>
      <c r="D3909" t="str">
        <f t="shared" si="61"/>
        <v>7PM</v>
      </c>
      <c r="E3909" t="str" cm="1">
        <f t="array" ref="E3909">IF($K3909="","",_xlfn.IFS($K3909=0,_xlfn.UNICHAR(9728),$K3909&lt;=3,_xlfn.UNICHAR(9729),OR($K3909=45,$K3909=48),"~",AND($K3909&gt;=51,$K3909&lt;=67),_xlfn.UNICHAR(9748),AND($K3909&gt;=71,$K3909&lt;=77),_xlfn.UNICHAR(10052),AND($K3909&gt;=80,$K3909&lt;=82),_xlfn.UNICHAR(9748),AND($K3909&gt;=95,$K3909&lt;=99),_xlfn.UNICHAR(9889),TRUE,_xlfn.UNICHAR(9729)))</f>
        <v>☁</v>
      </c>
      <c r="F3909" t="str" cm="1">
        <f t="array" ref="F3909">IF($K3909="","",_xlfn.IFS($K3909=0,"Clear",$K3909&lt;=3,"Partly Cloudy",OR($K3909=45,$K3909=48),"Fog",AND($K3909&gt;=51,$K3909&lt;=67),"Drizzle",AND($K3909&gt;=71,$K3909&lt;=77),"Snow",AND($K3909&gt;=80,$K3909&lt;=82),"Rain Showers",AND($K3909&gt;=95,$K3909&lt;=99),"Thunderstorm",TRUE,"Cloudy"))</f>
        <v>Partly Cloudy</v>
      </c>
      <c r="G3909" s="3" cm="1">
        <f t="array" ref="G3909">IF($A3909="","",INDEX(OpenMeteoAPI[TemperatureC],ROWS($G$2:G3909)))</f>
        <v>16.100000000000001</v>
      </c>
      <c r="H3909" s="4" cm="1">
        <f t="array" ref="H3909">IF($A3909="","",INDEX(OpenMeteoAPI[RelativeHumidityPct],ROWS($H$2:H3909))/100)</f>
        <v>0.9</v>
      </c>
      <c r="I3909" s="4" cm="1">
        <f t="array" ref="I3909">IF($A3909="","",INDEX(OpenMeteoAPI[PrecipitationProbabilityPct],ROWS($I$2:I3909))/100)</f>
        <v>0.81</v>
      </c>
      <c r="J3909" s="3" cm="1">
        <f t="array" ref="J3909">IF($A3909="","",INDEX(OpenMeteoAPI[PrecipitationMM],ROWS($J$2:J3909)))</f>
        <v>0</v>
      </c>
      <c r="K3909" cm="1">
        <f t="array" ref="K3909">IF($A3909="","",INDEX(OpenMeteoAPI[WeatherCode],ROWS($K$2:K3909)))</f>
        <v>3</v>
      </c>
      <c r="L3909" s="3" cm="1">
        <f t="array" ref="L3909">IF($A3909="","",INDEX(OpenMeteoAPI[WindSpeedKMH],ROWS($L$2:L3909)))</f>
        <v>15.1</v>
      </c>
    </row>
    <row r="3910" spans="1:12">
      <c r="A3910" t="str" cm="1">
        <f t="array" ref="A3910">IFERROR(INDEX(OpenMeteoAPI[City],ROWS($A$2:A3910))&amp;", "&amp;INDEX(OpenMeteoAPI[CountryCode],ROWS($A$2:A3910)),"")</f>
        <v>Helsinki, FI</v>
      </c>
      <c r="B3910" t="str" cm="1">
        <f t="array" ref="B3910">IF($A3910="","",INDEX(OpenMeteoAPI[LocationID],ROWS($B$2:B3910)))</f>
        <v>FI-HEL</v>
      </c>
      <c r="C3910" s="5" cm="1">
        <f t="array" ref="C3910">IF($A3910="","",INDEX(OpenMeteoAPI[ForecastDateTime],ROWS($C$2:C3910)))</f>
        <v>46212.833333333336</v>
      </c>
      <c r="D3910" t="str">
        <f t="shared" si="61"/>
        <v>8PM</v>
      </c>
      <c r="E3910" t="str" cm="1">
        <f t="array" ref="E3910">IF($K3910="","",_xlfn.IFS($K3910=0,_xlfn.UNICHAR(9728),$K3910&lt;=3,_xlfn.UNICHAR(9729),OR($K3910=45,$K3910=48),"~",AND($K3910&gt;=51,$K3910&lt;=67),_xlfn.UNICHAR(9748),AND($K3910&gt;=71,$K3910&lt;=77),_xlfn.UNICHAR(10052),AND($K3910&gt;=80,$K3910&lt;=82),_xlfn.UNICHAR(9748),AND($K3910&gt;=95,$K3910&lt;=99),_xlfn.UNICHAR(9889),TRUE,_xlfn.UNICHAR(9729)))</f>
        <v>☁</v>
      </c>
      <c r="F3910" t="str" cm="1">
        <f t="array" ref="F3910">IF($K3910="","",_xlfn.IFS($K3910=0,"Clear",$K3910&lt;=3,"Partly Cloudy",OR($K3910=45,$K3910=48),"Fog",AND($K3910&gt;=51,$K3910&lt;=67),"Drizzle",AND($K3910&gt;=71,$K3910&lt;=77),"Snow",AND($K3910&gt;=80,$K3910&lt;=82),"Rain Showers",AND($K3910&gt;=95,$K3910&lt;=99),"Thunderstorm",TRUE,"Cloudy"))</f>
        <v>Partly Cloudy</v>
      </c>
      <c r="G3910" s="3" cm="1">
        <f t="array" ref="G3910">IF($A3910="","",INDEX(OpenMeteoAPI[TemperatureC],ROWS($G$2:G3910)))</f>
        <v>16.100000000000001</v>
      </c>
      <c r="H3910" s="4" cm="1">
        <f t="array" ref="H3910">IF($A3910="","",INDEX(OpenMeteoAPI[RelativeHumidityPct],ROWS($H$2:H3910))/100)</f>
        <v>0.89</v>
      </c>
      <c r="I3910" s="4" cm="1">
        <f t="array" ref="I3910">IF($A3910="","",INDEX(OpenMeteoAPI[PrecipitationProbabilityPct],ROWS($I$2:I3910))/100)</f>
        <v>0.72</v>
      </c>
      <c r="J3910" s="3" cm="1">
        <f t="array" ref="J3910">IF($A3910="","",INDEX(OpenMeteoAPI[PrecipitationMM],ROWS($J$2:J3910)))</f>
        <v>0</v>
      </c>
      <c r="K3910" cm="1">
        <f t="array" ref="K3910">IF($A3910="","",INDEX(OpenMeteoAPI[WeatherCode],ROWS($K$2:K3910)))</f>
        <v>2</v>
      </c>
      <c r="L3910" s="3" cm="1">
        <f t="array" ref="L3910">IF($A3910="","",INDEX(OpenMeteoAPI[WindSpeedKMH],ROWS($L$2:L3910)))</f>
        <v>12.2</v>
      </c>
    </row>
    <row r="3911" spans="1:12">
      <c r="A3911" t="str" cm="1">
        <f t="array" ref="A3911">IFERROR(INDEX(OpenMeteoAPI[City],ROWS($A$2:A3911))&amp;", "&amp;INDEX(OpenMeteoAPI[CountryCode],ROWS($A$2:A3911)),"")</f>
        <v>Helsinki, FI</v>
      </c>
      <c r="B3911" t="str" cm="1">
        <f t="array" ref="B3911">IF($A3911="","",INDEX(OpenMeteoAPI[LocationID],ROWS($B$2:B3911)))</f>
        <v>FI-HEL</v>
      </c>
      <c r="C3911" s="5" cm="1">
        <f t="array" ref="C3911">IF($A3911="","",INDEX(OpenMeteoAPI[ForecastDateTime],ROWS($C$2:C3911)))</f>
        <v>46212.875</v>
      </c>
      <c r="D3911" t="str">
        <f t="shared" si="61"/>
        <v>9PM</v>
      </c>
      <c r="E3911" t="str" cm="1">
        <f t="array" ref="E3911">IF($K3911="","",_xlfn.IFS($K3911=0,_xlfn.UNICHAR(9728),$K3911&lt;=3,_xlfn.UNICHAR(9729),OR($K3911=45,$K3911=48),"~",AND($K3911&gt;=51,$K3911&lt;=67),_xlfn.UNICHAR(9748),AND($K3911&gt;=71,$K3911&lt;=77),_xlfn.UNICHAR(10052),AND($K3911&gt;=80,$K3911&lt;=82),_xlfn.UNICHAR(9748),AND($K3911&gt;=95,$K3911&lt;=99),_xlfn.UNICHAR(9889),TRUE,_xlfn.UNICHAR(9729)))</f>
        <v>☁</v>
      </c>
      <c r="F3911" t="str" cm="1">
        <f t="array" ref="F3911">IF($K3911="","",_xlfn.IFS($K3911=0,"Clear",$K3911&lt;=3,"Partly Cloudy",OR($K3911=45,$K3911=48),"Fog",AND($K3911&gt;=51,$K3911&lt;=67),"Drizzle",AND($K3911&gt;=71,$K3911&lt;=77),"Snow",AND($K3911&gt;=80,$K3911&lt;=82),"Rain Showers",AND($K3911&gt;=95,$K3911&lt;=99),"Thunderstorm",TRUE,"Cloudy"))</f>
        <v>Partly Cloudy</v>
      </c>
      <c r="G3911" s="3" cm="1">
        <f t="array" ref="G3911">IF($A3911="","",INDEX(OpenMeteoAPI[TemperatureC],ROWS($G$2:G3911)))</f>
        <v>15.8</v>
      </c>
      <c r="H3911" s="4" cm="1">
        <f t="array" ref="H3911">IF($A3911="","",INDEX(OpenMeteoAPI[RelativeHumidityPct],ROWS($H$2:H3911))/100)</f>
        <v>0.87</v>
      </c>
      <c r="I3911" s="4" cm="1">
        <f t="array" ref="I3911">IF($A3911="","",INDEX(OpenMeteoAPI[PrecipitationProbabilityPct],ROWS($I$2:I3911))/100)</f>
        <v>0.61</v>
      </c>
      <c r="J3911" s="3" cm="1">
        <f t="array" ref="J3911">IF($A3911="","",INDEX(OpenMeteoAPI[PrecipitationMM],ROWS($J$2:J3911)))</f>
        <v>0</v>
      </c>
      <c r="K3911" cm="1">
        <f t="array" ref="K3911">IF($A3911="","",INDEX(OpenMeteoAPI[WeatherCode],ROWS($K$2:K3911)))</f>
        <v>3</v>
      </c>
      <c r="L3911" s="3" cm="1">
        <f t="array" ref="L3911">IF($A3911="","",INDEX(OpenMeteoAPI[WindSpeedKMH],ROWS($L$2:L3911)))</f>
        <v>11.9</v>
      </c>
    </row>
    <row r="3912" spans="1:12">
      <c r="A3912" t="str" cm="1">
        <f t="array" ref="A3912">IFERROR(INDEX(OpenMeteoAPI[City],ROWS($A$2:A3912))&amp;", "&amp;INDEX(OpenMeteoAPI[CountryCode],ROWS($A$2:A3912)),"")</f>
        <v>Helsinki, FI</v>
      </c>
      <c r="B3912" t="str" cm="1">
        <f t="array" ref="B3912">IF($A3912="","",INDEX(OpenMeteoAPI[LocationID],ROWS($B$2:B3912)))</f>
        <v>FI-HEL</v>
      </c>
      <c r="C3912" s="5" cm="1">
        <f t="array" ref="C3912">IF($A3912="","",INDEX(OpenMeteoAPI[ForecastDateTime],ROWS($C$2:C3912)))</f>
        <v>46212.916666666664</v>
      </c>
      <c r="D3912" t="str">
        <f t="shared" si="61"/>
        <v>10PM</v>
      </c>
      <c r="E3912" t="str" cm="1">
        <f t="array" ref="E3912">IF($K3912="","",_xlfn.IFS($K3912=0,_xlfn.UNICHAR(9728),$K3912&lt;=3,_xlfn.UNICHAR(9729),OR($K3912=45,$K3912=48),"~",AND($K3912&gt;=51,$K3912&lt;=67),_xlfn.UNICHAR(9748),AND($K3912&gt;=71,$K3912&lt;=77),_xlfn.UNICHAR(10052),AND($K3912&gt;=80,$K3912&lt;=82),_xlfn.UNICHAR(9748),AND($K3912&gt;=95,$K3912&lt;=99),_xlfn.UNICHAR(9889),TRUE,_xlfn.UNICHAR(9729)))</f>
        <v>☁</v>
      </c>
      <c r="F3912" t="str" cm="1">
        <f t="array" ref="F3912">IF($K3912="","",_xlfn.IFS($K3912=0,"Clear",$K3912&lt;=3,"Partly Cloudy",OR($K3912=45,$K3912=48),"Fog",AND($K3912&gt;=51,$K3912&lt;=67),"Drizzle",AND($K3912&gt;=71,$K3912&lt;=77),"Snow",AND($K3912&gt;=80,$K3912&lt;=82),"Rain Showers",AND($K3912&gt;=95,$K3912&lt;=99),"Thunderstorm",TRUE,"Cloudy"))</f>
        <v>Partly Cloudy</v>
      </c>
      <c r="G3912" s="3" cm="1">
        <f t="array" ref="G3912">IF($A3912="","",INDEX(OpenMeteoAPI[TemperatureC],ROWS($G$2:G3912)))</f>
        <v>15.4</v>
      </c>
      <c r="H3912" s="4" cm="1">
        <f t="array" ref="H3912">IF($A3912="","",INDEX(OpenMeteoAPI[RelativeHumidityPct],ROWS($H$2:H3912))/100)</f>
        <v>0.86</v>
      </c>
      <c r="I3912" s="4" cm="1">
        <f t="array" ref="I3912">IF($A3912="","",INDEX(OpenMeteoAPI[PrecipitationProbabilityPct],ROWS($I$2:I3912))/100)</f>
        <v>0.47</v>
      </c>
      <c r="J3912" s="3" cm="1">
        <f t="array" ref="J3912">IF($A3912="","",INDEX(OpenMeteoAPI[PrecipitationMM],ROWS($J$2:J3912)))</f>
        <v>0</v>
      </c>
      <c r="K3912" cm="1">
        <f t="array" ref="K3912">IF($A3912="","",INDEX(OpenMeteoAPI[WeatherCode],ROWS($K$2:K3912)))</f>
        <v>1</v>
      </c>
      <c r="L3912" s="3" cm="1">
        <f t="array" ref="L3912">IF($A3912="","",INDEX(OpenMeteoAPI[WindSpeedKMH],ROWS($L$2:L3912)))</f>
        <v>9.6999999999999993</v>
      </c>
    </row>
    <row r="3913" spans="1:12">
      <c r="A3913" t="str" cm="1">
        <f t="array" ref="A3913">IFERROR(INDEX(OpenMeteoAPI[City],ROWS($A$2:A3913))&amp;", "&amp;INDEX(OpenMeteoAPI[CountryCode],ROWS($A$2:A3913)),"")</f>
        <v>Helsinki, FI</v>
      </c>
      <c r="B3913" t="str" cm="1">
        <f t="array" ref="B3913">IF($A3913="","",INDEX(OpenMeteoAPI[LocationID],ROWS($B$2:B3913)))</f>
        <v>FI-HEL</v>
      </c>
      <c r="C3913" s="5" cm="1">
        <f t="array" ref="C3913">IF($A3913="","",INDEX(OpenMeteoAPI[ForecastDateTime],ROWS($C$2:C3913)))</f>
        <v>46212.958333333336</v>
      </c>
      <c r="D3913" t="str">
        <f t="shared" si="61"/>
        <v>11PM</v>
      </c>
      <c r="E3913" t="str" cm="1">
        <f t="array" ref="E3913">IF($K3913="","",_xlfn.IFS($K3913=0,_xlfn.UNICHAR(9728),$K3913&lt;=3,_xlfn.UNICHAR(9729),OR($K3913=45,$K3913=48),"~",AND($K3913&gt;=51,$K3913&lt;=67),_xlfn.UNICHAR(9748),AND($K3913&gt;=71,$K3913&lt;=77),_xlfn.UNICHAR(10052),AND($K3913&gt;=80,$K3913&lt;=82),_xlfn.UNICHAR(9748),AND($K3913&gt;=95,$K3913&lt;=99),_xlfn.UNICHAR(9889),TRUE,_xlfn.UNICHAR(9729)))</f>
        <v>☀</v>
      </c>
      <c r="F3913" t="str" cm="1">
        <f t="array" ref="F3913">IF($K3913="","",_xlfn.IFS($K3913=0,"Clear",$K3913&lt;=3,"Partly Cloudy",OR($K3913=45,$K3913=48),"Fog",AND($K3913&gt;=51,$K3913&lt;=67),"Drizzle",AND($K3913&gt;=71,$K3913&lt;=77),"Snow",AND($K3913&gt;=80,$K3913&lt;=82),"Rain Showers",AND($K3913&gt;=95,$K3913&lt;=99),"Thunderstorm",TRUE,"Cloudy"))</f>
        <v>Clear</v>
      </c>
      <c r="G3913" s="3" cm="1">
        <f t="array" ref="G3913">IF($A3913="","",INDEX(OpenMeteoAPI[TemperatureC],ROWS($G$2:G3913)))</f>
        <v>14.6</v>
      </c>
      <c r="H3913" s="4" cm="1">
        <f t="array" ref="H3913">IF($A3913="","",INDEX(OpenMeteoAPI[RelativeHumidityPct],ROWS($H$2:H3913))/100)</f>
        <v>0.9</v>
      </c>
      <c r="I3913" s="4" cm="1">
        <f t="array" ref="I3913">IF($A3913="","",INDEX(OpenMeteoAPI[PrecipitationProbabilityPct],ROWS($I$2:I3913))/100)</f>
        <v>0.32</v>
      </c>
      <c r="J3913" s="3" cm="1">
        <f t="array" ref="J3913">IF($A3913="","",INDEX(OpenMeteoAPI[PrecipitationMM],ROWS($J$2:J3913)))</f>
        <v>0</v>
      </c>
      <c r="K3913" cm="1">
        <f t="array" ref="K3913">IF($A3913="","",INDEX(OpenMeteoAPI[WeatherCode],ROWS($K$2:K3913)))</f>
        <v>0</v>
      </c>
      <c r="L3913" s="3" cm="1">
        <f t="array" ref="L3913">IF($A3913="","",INDEX(OpenMeteoAPI[WindSpeedKMH],ROWS($L$2:L3913)))</f>
        <v>9.6999999999999993</v>
      </c>
    </row>
    <row r="3914" spans="1:12">
      <c r="A3914" t="str" cm="1">
        <f t="array" ref="A3914">IFERROR(INDEX(OpenMeteoAPI[City],ROWS($A$2:A3914))&amp;", "&amp;INDEX(OpenMeteoAPI[CountryCode],ROWS($A$2:A3914)),"")</f>
        <v>Helsinki, FI</v>
      </c>
      <c r="B3914" t="str" cm="1">
        <f t="array" ref="B3914">IF($A3914="","",INDEX(OpenMeteoAPI[LocationID],ROWS($B$2:B3914)))</f>
        <v>FI-HEL</v>
      </c>
      <c r="C3914" s="5" cm="1">
        <f t="array" ref="C3914">IF($A3914="","",INDEX(OpenMeteoAPI[ForecastDateTime],ROWS($C$2:C3914)))</f>
        <v>46213</v>
      </c>
      <c r="D3914" t="str">
        <f t="shared" si="61"/>
        <v>12AM</v>
      </c>
      <c r="E3914" t="str" cm="1">
        <f t="array" ref="E3914">IF($K3914="","",_xlfn.IFS($K3914=0,_xlfn.UNICHAR(9728),$K3914&lt;=3,_xlfn.UNICHAR(9729),OR($K3914=45,$K3914=48),"~",AND($K3914&gt;=51,$K3914&lt;=67),_xlfn.UNICHAR(9748),AND($K3914&gt;=71,$K3914&lt;=77),_xlfn.UNICHAR(10052),AND($K3914&gt;=80,$K3914&lt;=82),_xlfn.UNICHAR(9748),AND($K3914&gt;=95,$K3914&lt;=99),_xlfn.UNICHAR(9889),TRUE,_xlfn.UNICHAR(9729)))</f>
        <v>☀</v>
      </c>
      <c r="F3914" t="str" cm="1">
        <f t="array" ref="F3914">IF($K3914="","",_xlfn.IFS($K3914=0,"Clear",$K3914&lt;=3,"Partly Cloudy",OR($K3914=45,$K3914=48),"Fog",AND($K3914&gt;=51,$K3914&lt;=67),"Drizzle",AND($K3914&gt;=71,$K3914&lt;=77),"Snow",AND($K3914&gt;=80,$K3914&lt;=82),"Rain Showers",AND($K3914&gt;=95,$K3914&lt;=99),"Thunderstorm",TRUE,"Cloudy"))</f>
        <v>Clear</v>
      </c>
      <c r="G3914" s="3" cm="1">
        <f t="array" ref="G3914">IF($A3914="","",INDEX(OpenMeteoAPI[TemperatureC],ROWS($G$2:G3914)))</f>
        <v>13.9</v>
      </c>
      <c r="H3914" s="4" cm="1">
        <f t="array" ref="H3914">IF($A3914="","",INDEX(OpenMeteoAPI[RelativeHumidityPct],ROWS($H$2:H3914))/100)</f>
        <v>0.92</v>
      </c>
      <c r="I3914" s="4" cm="1">
        <f t="array" ref="I3914">IF($A3914="","",INDEX(OpenMeteoAPI[PrecipitationProbabilityPct],ROWS($I$2:I3914))/100)</f>
        <v>0.2</v>
      </c>
      <c r="J3914" s="3" cm="1">
        <f t="array" ref="J3914">IF($A3914="","",INDEX(OpenMeteoAPI[PrecipitationMM],ROWS($J$2:J3914)))</f>
        <v>0</v>
      </c>
      <c r="K3914" cm="1">
        <f t="array" ref="K3914">IF($A3914="","",INDEX(OpenMeteoAPI[WeatherCode],ROWS($K$2:K3914)))</f>
        <v>0</v>
      </c>
      <c r="L3914" s="3" cm="1">
        <f t="array" ref="L3914">IF($A3914="","",INDEX(OpenMeteoAPI[WindSpeedKMH],ROWS($L$2:L3914)))</f>
        <v>10.1</v>
      </c>
    </row>
    <row r="3915" spans="1:12">
      <c r="A3915" t="str" cm="1">
        <f t="array" ref="A3915">IFERROR(INDEX(OpenMeteoAPI[City],ROWS($A$2:A3915))&amp;", "&amp;INDEX(OpenMeteoAPI[CountryCode],ROWS($A$2:A3915)),"")</f>
        <v>Helsinki, FI</v>
      </c>
      <c r="B3915" t="str" cm="1">
        <f t="array" ref="B3915">IF($A3915="","",INDEX(OpenMeteoAPI[LocationID],ROWS($B$2:B3915)))</f>
        <v>FI-HEL</v>
      </c>
      <c r="C3915" s="5" cm="1">
        <f t="array" ref="C3915">IF($A3915="","",INDEX(OpenMeteoAPI[ForecastDateTime],ROWS($C$2:C3915)))</f>
        <v>46213.041666666664</v>
      </c>
      <c r="D3915" t="str">
        <f t="shared" si="61"/>
        <v>1AM</v>
      </c>
      <c r="E3915" t="str" cm="1">
        <f t="array" ref="E3915">IF($K3915="","",_xlfn.IFS($K3915=0,_xlfn.UNICHAR(9728),$K3915&lt;=3,_xlfn.UNICHAR(9729),OR($K3915=45,$K3915=48),"~",AND($K3915&gt;=51,$K3915&lt;=67),_xlfn.UNICHAR(9748),AND($K3915&gt;=71,$K3915&lt;=77),_xlfn.UNICHAR(10052),AND($K3915&gt;=80,$K3915&lt;=82),_xlfn.UNICHAR(9748),AND($K3915&gt;=95,$K3915&lt;=99),_xlfn.UNICHAR(9889),TRUE,_xlfn.UNICHAR(9729)))</f>
        <v>☀</v>
      </c>
      <c r="F3915" t="str" cm="1">
        <f t="array" ref="F3915">IF($K3915="","",_xlfn.IFS($K3915=0,"Clear",$K3915&lt;=3,"Partly Cloudy",OR($K3915=45,$K3915=48),"Fog",AND($K3915&gt;=51,$K3915&lt;=67),"Drizzle",AND($K3915&gt;=71,$K3915&lt;=77),"Snow",AND($K3915&gt;=80,$K3915&lt;=82),"Rain Showers",AND($K3915&gt;=95,$K3915&lt;=99),"Thunderstorm",TRUE,"Cloudy"))</f>
        <v>Clear</v>
      </c>
      <c r="G3915" s="3" cm="1">
        <f t="array" ref="G3915">IF($A3915="","",INDEX(OpenMeteoAPI[TemperatureC],ROWS($G$2:G3915)))</f>
        <v>13.6</v>
      </c>
      <c r="H3915" s="4" cm="1">
        <f t="array" ref="H3915">IF($A3915="","",INDEX(OpenMeteoAPI[RelativeHumidityPct],ROWS($H$2:H3915))/100)</f>
        <v>0.93</v>
      </c>
      <c r="I3915" s="4" cm="1">
        <f t="array" ref="I3915">IF($A3915="","",INDEX(OpenMeteoAPI[PrecipitationProbabilityPct],ROWS($I$2:I3915))/100)</f>
        <v>0.13</v>
      </c>
      <c r="J3915" s="3" cm="1">
        <f t="array" ref="J3915">IF($A3915="","",INDEX(OpenMeteoAPI[PrecipitationMM],ROWS($J$2:J3915)))</f>
        <v>0</v>
      </c>
      <c r="K3915" cm="1">
        <f t="array" ref="K3915">IF($A3915="","",INDEX(OpenMeteoAPI[WeatherCode],ROWS($K$2:K3915)))</f>
        <v>0</v>
      </c>
      <c r="L3915" s="3" cm="1">
        <f t="array" ref="L3915">IF($A3915="","",INDEX(OpenMeteoAPI[WindSpeedKMH],ROWS($L$2:L3915)))</f>
        <v>10.4</v>
      </c>
    </row>
    <row r="3916" spans="1:12">
      <c r="A3916" t="str" cm="1">
        <f t="array" ref="A3916">IFERROR(INDEX(OpenMeteoAPI[City],ROWS($A$2:A3916))&amp;", "&amp;INDEX(OpenMeteoAPI[CountryCode],ROWS($A$2:A3916)),"")</f>
        <v>Helsinki, FI</v>
      </c>
      <c r="B3916" t="str" cm="1">
        <f t="array" ref="B3916">IF($A3916="","",INDEX(OpenMeteoAPI[LocationID],ROWS($B$2:B3916)))</f>
        <v>FI-HEL</v>
      </c>
      <c r="C3916" s="5" cm="1">
        <f t="array" ref="C3916">IF($A3916="","",INDEX(OpenMeteoAPI[ForecastDateTime],ROWS($C$2:C3916)))</f>
        <v>46213.083333333336</v>
      </c>
      <c r="D3916" t="str">
        <f t="shared" si="61"/>
        <v>2AM</v>
      </c>
      <c r="E3916" t="str" cm="1">
        <f t="array" ref="E3916">IF($K3916="","",_xlfn.IFS($K3916=0,_xlfn.UNICHAR(9728),$K3916&lt;=3,_xlfn.UNICHAR(9729),OR($K3916=45,$K3916=48),"~",AND($K3916&gt;=51,$K3916&lt;=67),_xlfn.UNICHAR(9748),AND($K3916&gt;=71,$K3916&lt;=77),_xlfn.UNICHAR(10052),AND($K3916&gt;=80,$K3916&lt;=82),_xlfn.UNICHAR(9748),AND($K3916&gt;=95,$K3916&lt;=99),_xlfn.UNICHAR(9889),TRUE,_xlfn.UNICHAR(9729)))</f>
        <v>☁</v>
      </c>
      <c r="F3916" t="str" cm="1">
        <f t="array" ref="F3916">IF($K3916="","",_xlfn.IFS($K3916=0,"Clear",$K3916&lt;=3,"Partly Cloudy",OR($K3916=45,$K3916=48),"Fog",AND($K3916&gt;=51,$K3916&lt;=67),"Drizzle",AND($K3916&gt;=71,$K3916&lt;=77),"Snow",AND($K3916&gt;=80,$K3916&lt;=82),"Rain Showers",AND($K3916&gt;=95,$K3916&lt;=99),"Thunderstorm",TRUE,"Cloudy"))</f>
        <v>Partly Cloudy</v>
      </c>
      <c r="G3916" s="3" cm="1">
        <f t="array" ref="G3916">IF($A3916="","",INDEX(OpenMeteoAPI[TemperatureC],ROWS($G$2:G3916)))</f>
        <v>13.4</v>
      </c>
      <c r="H3916" s="4" cm="1">
        <f t="array" ref="H3916">IF($A3916="","",INDEX(OpenMeteoAPI[RelativeHumidityPct],ROWS($H$2:H3916))/100)</f>
        <v>0.94</v>
      </c>
      <c r="I3916" s="4" cm="1">
        <f t="array" ref="I3916">IF($A3916="","",INDEX(OpenMeteoAPI[PrecipitationProbabilityPct],ROWS($I$2:I3916))/100)</f>
        <v>0.09</v>
      </c>
      <c r="J3916" s="3" cm="1">
        <f t="array" ref="J3916">IF($A3916="","",INDEX(OpenMeteoAPI[PrecipitationMM],ROWS($J$2:J3916)))</f>
        <v>0</v>
      </c>
      <c r="K3916" cm="1">
        <f t="array" ref="K3916">IF($A3916="","",INDEX(OpenMeteoAPI[WeatherCode],ROWS($K$2:K3916)))</f>
        <v>1</v>
      </c>
      <c r="L3916" s="3" cm="1">
        <f t="array" ref="L3916">IF($A3916="","",INDEX(OpenMeteoAPI[WindSpeedKMH],ROWS($L$2:L3916)))</f>
        <v>11.2</v>
      </c>
    </row>
    <row r="3917" spans="1:12">
      <c r="A3917" t="str" cm="1">
        <f t="array" ref="A3917">IFERROR(INDEX(OpenMeteoAPI[City],ROWS($A$2:A3917))&amp;", "&amp;INDEX(OpenMeteoAPI[CountryCode],ROWS($A$2:A3917)),"")</f>
        <v>Helsinki, FI</v>
      </c>
      <c r="B3917" t="str" cm="1">
        <f t="array" ref="B3917">IF($A3917="","",INDEX(OpenMeteoAPI[LocationID],ROWS($B$2:B3917)))</f>
        <v>FI-HEL</v>
      </c>
      <c r="C3917" s="5" cm="1">
        <f t="array" ref="C3917">IF($A3917="","",INDEX(OpenMeteoAPI[ForecastDateTime],ROWS($C$2:C3917)))</f>
        <v>46213.125</v>
      </c>
      <c r="D3917" t="str">
        <f t="shared" si="61"/>
        <v>3AM</v>
      </c>
      <c r="E3917" t="str" cm="1">
        <f t="array" ref="E3917">IF($K3917="","",_xlfn.IFS($K3917=0,_xlfn.UNICHAR(9728),$K3917&lt;=3,_xlfn.UNICHAR(9729),OR($K3917=45,$K3917=48),"~",AND($K3917&gt;=51,$K3917&lt;=67),_xlfn.UNICHAR(9748),AND($K3917&gt;=71,$K3917&lt;=77),_xlfn.UNICHAR(10052),AND($K3917&gt;=80,$K3917&lt;=82),_xlfn.UNICHAR(9748),AND($K3917&gt;=95,$K3917&lt;=99),_xlfn.UNICHAR(9889),TRUE,_xlfn.UNICHAR(9729)))</f>
        <v>☁</v>
      </c>
      <c r="F3917" t="str" cm="1">
        <f t="array" ref="F3917">IF($K3917="","",_xlfn.IFS($K3917=0,"Clear",$K3917&lt;=3,"Partly Cloudy",OR($K3917=45,$K3917=48),"Fog",AND($K3917&gt;=51,$K3917&lt;=67),"Drizzle",AND($K3917&gt;=71,$K3917&lt;=77),"Snow",AND($K3917&gt;=80,$K3917&lt;=82),"Rain Showers",AND($K3917&gt;=95,$K3917&lt;=99),"Thunderstorm",TRUE,"Cloudy"))</f>
        <v>Partly Cloudy</v>
      </c>
      <c r="G3917" s="3" cm="1">
        <f t="array" ref="G3917">IF($A3917="","",INDEX(OpenMeteoAPI[TemperatureC],ROWS($G$2:G3917)))</f>
        <v>13.3</v>
      </c>
      <c r="H3917" s="4" cm="1">
        <f t="array" ref="H3917">IF($A3917="","",INDEX(OpenMeteoAPI[RelativeHumidityPct],ROWS($H$2:H3917))/100)</f>
        <v>0.96</v>
      </c>
      <c r="I3917" s="4" cm="1">
        <f t="array" ref="I3917">IF($A3917="","",INDEX(OpenMeteoAPI[PrecipitationProbabilityPct],ROWS($I$2:I3917))/100)</f>
        <v>0.06</v>
      </c>
      <c r="J3917" s="3" cm="1">
        <f t="array" ref="J3917">IF($A3917="","",INDEX(OpenMeteoAPI[PrecipitationMM],ROWS($J$2:J3917)))</f>
        <v>0</v>
      </c>
      <c r="K3917" cm="1">
        <f t="array" ref="K3917">IF($A3917="","",INDEX(OpenMeteoAPI[WeatherCode],ROWS($K$2:K3917)))</f>
        <v>2</v>
      </c>
      <c r="L3917" s="3" cm="1">
        <f t="array" ref="L3917">IF($A3917="","",INDEX(OpenMeteoAPI[WindSpeedKMH],ROWS($L$2:L3917)))</f>
        <v>11.9</v>
      </c>
    </row>
    <row r="3918" spans="1:12">
      <c r="A3918" t="str" cm="1">
        <f t="array" ref="A3918">IFERROR(INDEX(OpenMeteoAPI[City],ROWS($A$2:A3918))&amp;", "&amp;INDEX(OpenMeteoAPI[CountryCode],ROWS($A$2:A3918)),"")</f>
        <v>Helsinki, FI</v>
      </c>
      <c r="B3918" t="str" cm="1">
        <f t="array" ref="B3918">IF($A3918="","",INDEX(OpenMeteoAPI[LocationID],ROWS($B$2:B3918)))</f>
        <v>FI-HEL</v>
      </c>
      <c r="C3918" s="5" cm="1">
        <f t="array" ref="C3918">IF($A3918="","",INDEX(OpenMeteoAPI[ForecastDateTime],ROWS($C$2:C3918)))</f>
        <v>46213.166666666664</v>
      </c>
      <c r="D3918" t="str">
        <f t="shared" si="61"/>
        <v>4AM</v>
      </c>
      <c r="E3918" t="str" cm="1">
        <f t="array" ref="E3918">IF($K3918="","",_xlfn.IFS($K3918=0,_xlfn.UNICHAR(9728),$K3918&lt;=3,_xlfn.UNICHAR(9729),OR($K3918=45,$K3918=48),"~",AND($K3918&gt;=51,$K3918&lt;=67),_xlfn.UNICHAR(9748),AND($K3918&gt;=71,$K3918&lt;=77),_xlfn.UNICHAR(10052),AND($K3918&gt;=80,$K3918&lt;=82),_xlfn.UNICHAR(9748),AND($K3918&gt;=95,$K3918&lt;=99),_xlfn.UNICHAR(9889),TRUE,_xlfn.UNICHAR(9729)))</f>
        <v>☁</v>
      </c>
      <c r="F3918" t="str" cm="1">
        <f t="array" ref="F3918">IF($K3918="","",_xlfn.IFS($K3918=0,"Clear",$K3918&lt;=3,"Partly Cloudy",OR($K3918=45,$K3918=48),"Fog",AND($K3918&gt;=51,$K3918&lt;=67),"Drizzle",AND($K3918&gt;=71,$K3918&lt;=77),"Snow",AND($K3918&gt;=80,$K3918&lt;=82),"Rain Showers",AND($K3918&gt;=95,$K3918&lt;=99),"Thunderstorm",TRUE,"Cloudy"))</f>
        <v>Partly Cloudy</v>
      </c>
      <c r="G3918" s="3" cm="1">
        <f t="array" ref="G3918">IF($A3918="","",INDEX(OpenMeteoAPI[TemperatureC],ROWS($G$2:G3918)))</f>
        <v>13.5</v>
      </c>
      <c r="H3918" s="4" cm="1">
        <f t="array" ref="H3918">IF($A3918="","",INDEX(OpenMeteoAPI[RelativeHumidityPct],ROWS($H$2:H3918))/100)</f>
        <v>0.98</v>
      </c>
      <c r="I3918" s="4" cm="1">
        <f t="array" ref="I3918">IF($A3918="","",INDEX(OpenMeteoAPI[PrecipitationProbabilityPct],ROWS($I$2:I3918))/100)</f>
        <v>0.04</v>
      </c>
      <c r="J3918" s="3" cm="1">
        <f t="array" ref="J3918">IF($A3918="","",INDEX(OpenMeteoAPI[PrecipitationMM],ROWS($J$2:J3918)))</f>
        <v>0</v>
      </c>
      <c r="K3918" cm="1">
        <f t="array" ref="K3918">IF($A3918="","",INDEX(OpenMeteoAPI[WeatherCode],ROWS($K$2:K3918)))</f>
        <v>2</v>
      </c>
      <c r="L3918" s="3" cm="1">
        <f t="array" ref="L3918">IF($A3918="","",INDEX(OpenMeteoAPI[WindSpeedKMH],ROWS($L$2:L3918)))</f>
        <v>10.8</v>
      </c>
    </row>
    <row r="3919" spans="1:12">
      <c r="A3919" t="str" cm="1">
        <f t="array" ref="A3919">IFERROR(INDEX(OpenMeteoAPI[City],ROWS($A$2:A3919))&amp;", "&amp;INDEX(OpenMeteoAPI[CountryCode],ROWS($A$2:A3919)),"")</f>
        <v>Helsinki, FI</v>
      </c>
      <c r="B3919" t="str" cm="1">
        <f t="array" ref="B3919">IF($A3919="","",INDEX(OpenMeteoAPI[LocationID],ROWS($B$2:B3919)))</f>
        <v>FI-HEL</v>
      </c>
      <c r="C3919" s="5" cm="1">
        <f t="array" ref="C3919">IF($A3919="","",INDEX(OpenMeteoAPI[ForecastDateTime],ROWS($C$2:C3919)))</f>
        <v>46213.208333333336</v>
      </c>
      <c r="D3919" t="str">
        <f t="shared" si="61"/>
        <v>5AM</v>
      </c>
      <c r="E3919" t="str" cm="1">
        <f t="array" ref="E3919">IF($K3919="","",_xlfn.IFS($K3919=0,_xlfn.UNICHAR(9728),$K3919&lt;=3,_xlfn.UNICHAR(9729),OR($K3919=45,$K3919=48),"~",AND($K3919&gt;=51,$K3919&lt;=67),_xlfn.UNICHAR(9748),AND($K3919&gt;=71,$K3919&lt;=77),_xlfn.UNICHAR(10052),AND($K3919&gt;=80,$K3919&lt;=82),_xlfn.UNICHAR(9748),AND($K3919&gt;=95,$K3919&lt;=99),_xlfn.UNICHAR(9889),TRUE,_xlfn.UNICHAR(9729)))</f>
        <v>☁</v>
      </c>
      <c r="F3919" t="str" cm="1">
        <f t="array" ref="F3919">IF($K3919="","",_xlfn.IFS($K3919=0,"Clear",$K3919&lt;=3,"Partly Cloudy",OR($K3919=45,$K3919=48),"Fog",AND($K3919&gt;=51,$K3919&lt;=67),"Drizzle",AND($K3919&gt;=71,$K3919&lt;=77),"Snow",AND($K3919&gt;=80,$K3919&lt;=82),"Rain Showers",AND($K3919&gt;=95,$K3919&lt;=99),"Thunderstorm",TRUE,"Cloudy"))</f>
        <v>Partly Cloudy</v>
      </c>
      <c r="G3919" s="3" cm="1">
        <f t="array" ref="G3919">IF($A3919="","",INDEX(OpenMeteoAPI[TemperatureC],ROWS($G$2:G3919)))</f>
        <v>13.9</v>
      </c>
      <c r="H3919" s="4" cm="1">
        <f t="array" ref="H3919">IF($A3919="","",INDEX(OpenMeteoAPI[RelativeHumidityPct],ROWS($H$2:H3919))/100)</f>
        <v>0.95</v>
      </c>
      <c r="I3919" s="4" cm="1">
        <f t="array" ref="I3919">IF($A3919="","",INDEX(OpenMeteoAPI[PrecipitationProbabilityPct],ROWS($I$2:I3919))/100)</f>
        <v>0.03</v>
      </c>
      <c r="J3919" s="3" cm="1">
        <f t="array" ref="J3919">IF($A3919="","",INDEX(OpenMeteoAPI[PrecipitationMM],ROWS($J$2:J3919)))</f>
        <v>0</v>
      </c>
      <c r="K3919" cm="1">
        <f t="array" ref="K3919">IF($A3919="","",INDEX(OpenMeteoAPI[WeatherCode],ROWS($K$2:K3919)))</f>
        <v>2</v>
      </c>
      <c r="L3919" s="3" cm="1">
        <f t="array" ref="L3919">IF($A3919="","",INDEX(OpenMeteoAPI[WindSpeedKMH],ROWS($L$2:L3919)))</f>
        <v>9.5</v>
      </c>
    </row>
    <row r="3920" spans="1:12">
      <c r="A3920" t="str" cm="1">
        <f t="array" ref="A3920">IFERROR(INDEX(OpenMeteoAPI[City],ROWS($A$2:A3920))&amp;", "&amp;INDEX(OpenMeteoAPI[CountryCode],ROWS($A$2:A3920)),"")</f>
        <v>Helsinki, FI</v>
      </c>
      <c r="B3920" t="str" cm="1">
        <f t="array" ref="B3920">IF($A3920="","",INDEX(OpenMeteoAPI[LocationID],ROWS($B$2:B3920)))</f>
        <v>FI-HEL</v>
      </c>
      <c r="C3920" s="5" cm="1">
        <f t="array" ref="C3920">IF($A3920="","",INDEX(OpenMeteoAPI[ForecastDateTime],ROWS($C$2:C3920)))</f>
        <v>46213.25</v>
      </c>
      <c r="D3920" t="str">
        <f t="shared" si="61"/>
        <v>6AM</v>
      </c>
      <c r="E3920" t="str" cm="1">
        <f t="array" ref="E3920">IF($K3920="","",_xlfn.IFS($K3920=0,_xlfn.UNICHAR(9728),$K3920&lt;=3,_xlfn.UNICHAR(9729),OR($K3920=45,$K3920=48),"~",AND($K3920&gt;=51,$K3920&lt;=67),_xlfn.UNICHAR(9748),AND($K3920&gt;=71,$K3920&lt;=77),_xlfn.UNICHAR(10052),AND($K3920&gt;=80,$K3920&lt;=82),_xlfn.UNICHAR(9748),AND($K3920&gt;=95,$K3920&lt;=99),_xlfn.UNICHAR(9889),TRUE,_xlfn.UNICHAR(9729)))</f>
        <v>☁</v>
      </c>
      <c r="F3920" t="str" cm="1">
        <f t="array" ref="F3920">IF($K3920="","",_xlfn.IFS($K3920=0,"Clear",$K3920&lt;=3,"Partly Cloudy",OR($K3920=45,$K3920=48),"Fog",AND($K3920&gt;=51,$K3920&lt;=67),"Drizzle",AND($K3920&gt;=71,$K3920&lt;=77),"Snow",AND($K3920&gt;=80,$K3920&lt;=82),"Rain Showers",AND($K3920&gt;=95,$K3920&lt;=99),"Thunderstorm",TRUE,"Cloudy"))</f>
        <v>Partly Cloudy</v>
      </c>
      <c r="G3920" s="3" cm="1">
        <f t="array" ref="G3920">IF($A3920="","",INDEX(OpenMeteoAPI[TemperatureC],ROWS($G$2:G3920)))</f>
        <v>14.5</v>
      </c>
      <c r="H3920" s="4" cm="1">
        <f t="array" ref="H3920">IF($A3920="","",INDEX(OpenMeteoAPI[RelativeHumidityPct],ROWS($H$2:H3920))/100)</f>
        <v>0.95</v>
      </c>
      <c r="I3920" s="4" cm="1">
        <f t="array" ref="I3920">IF($A3920="","",INDEX(OpenMeteoAPI[PrecipitationProbabilityPct],ROWS($I$2:I3920))/100)</f>
        <v>0.02</v>
      </c>
      <c r="J3920" s="3" cm="1">
        <f t="array" ref="J3920">IF($A3920="","",INDEX(OpenMeteoAPI[PrecipitationMM],ROWS($J$2:J3920)))</f>
        <v>0</v>
      </c>
      <c r="K3920" cm="1">
        <f t="array" ref="K3920">IF($A3920="","",INDEX(OpenMeteoAPI[WeatherCode],ROWS($K$2:K3920)))</f>
        <v>3</v>
      </c>
      <c r="L3920" s="3" cm="1">
        <f t="array" ref="L3920">IF($A3920="","",INDEX(OpenMeteoAPI[WindSpeedKMH],ROWS($L$2:L3920)))</f>
        <v>9.4</v>
      </c>
    </row>
    <row r="3921" spans="1:12">
      <c r="A3921" t="str" cm="1">
        <f t="array" ref="A3921">IFERROR(INDEX(OpenMeteoAPI[City],ROWS($A$2:A3921))&amp;", "&amp;INDEX(OpenMeteoAPI[CountryCode],ROWS($A$2:A3921)),"")</f>
        <v>Helsinki, FI</v>
      </c>
      <c r="B3921" t="str" cm="1">
        <f t="array" ref="B3921">IF($A3921="","",INDEX(OpenMeteoAPI[LocationID],ROWS($B$2:B3921)))</f>
        <v>FI-HEL</v>
      </c>
      <c r="C3921" s="5" cm="1">
        <f t="array" ref="C3921">IF($A3921="","",INDEX(OpenMeteoAPI[ForecastDateTime],ROWS($C$2:C3921)))</f>
        <v>46213.291666666664</v>
      </c>
      <c r="D3921" t="str">
        <f t="shared" si="61"/>
        <v>7AM</v>
      </c>
      <c r="E3921" t="str" cm="1">
        <f t="array" ref="E3921">IF($K3921="","",_xlfn.IFS($K3921=0,_xlfn.UNICHAR(9728),$K3921&lt;=3,_xlfn.UNICHAR(9729),OR($K3921=45,$K3921=48),"~",AND($K3921&gt;=51,$K3921&lt;=67),_xlfn.UNICHAR(9748),AND($K3921&gt;=71,$K3921&lt;=77),_xlfn.UNICHAR(10052),AND($K3921&gt;=80,$K3921&lt;=82),_xlfn.UNICHAR(9748),AND($K3921&gt;=95,$K3921&lt;=99),_xlfn.UNICHAR(9889),TRUE,_xlfn.UNICHAR(9729)))</f>
        <v>☁</v>
      </c>
      <c r="F3921" t="str" cm="1">
        <f t="array" ref="F3921">IF($K3921="","",_xlfn.IFS($K3921=0,"Clear",$K3921&lt;=3,"Partly Cloudy",OR($K3921=45,$K3921=48),"Fog",AND($K3921&gt;=51,$K3921&lt;=67),"Drizzle",AND($K3921&gt;=71,$K3921&lt;=77),"Snow",AND($K3921&gt;=80,$K3921&lt;=82),"Rain Showers",AND($K3921&gt;=95,$K3921&lt;=99),"Thunderstorm",TRUE,"Cloudy"))</f>
        <v>Partly Cloudy</v>
      </c>
      <c r="G3921" s="3" cm="1">
        <f t="array" ref="G3921">IF($A3921="","",INDEX(OpenMeteoAPI[TemperatureC],ROWS($G$2:G3921)))</f>
        <v>15.7</v>
      </c>
      <c r="H3921" s="4" cm="1">
        <f t="array" ref="H3921">IF($A3921="","",INDEX(OpenMeteoAPI[RelativeHumidityPct],ROWS($H$2:H3921))/100)</f>
        <v>0.94</v>
      </c>
      <c r="I3921" s="4" cm="1">
        <f t="array" ref="I3921">IF($A3921="","",INDEX(OpenMeteoAPI[PrecipitationProbabilityPct],ROWS($I$2:I3921))/100)</f>
        <v>0.01</v>
      </c>
      <c r="J3921" s="3" cm="1">
        <f t="array" ref="J3921">IF($A3921="","",INDEX(OpenMeteoAPI[PrecipitationMM],ROWS($J$2:J3921)))</f>
        <v>0</v>
      </c>
      <c r="K3921" cm="1">
        <f t="array" ref="K3921">IF($A3921="","",INDEX(OpenMeteoAPI[WeatherCode],ROWS($K$2:K3921)))</f>
        <v>3</v>
      </c>
      <c r="L3921" s="3" cm="1">
        <f t="array" ref="L3921">IF($A3921="","",INDEX(OpenMeteoAPI[WindSpeedKMH],ROWS($L$2:L3921)))</f>
        <v>8.1999999999999993</v>
      </c>
    </row>
    <row r="3922" spans="1:12">
      <c r="A3922" t="str" cm="1">
        <f t="array" ref="A3922">IFERROR(INDEX(OpenMeteoAPI[City],ROWS($A$2:A3922))&amp;", "&amp;INDEX(OpenMeteoAPI[CountryCode],ROWS($A$2:A3922)),"")</f>
        <v>Helsinki, FI</v>
      </c>
      <c r="B3922" t="str" cm="1">
        <f t="array" ref="B3922">IF($A3922="","",INDEX(OpenMeteoAPI[LocationID],ROWS($B$2:B3922)))</f>
        <v>FI-HEL</v>
      </c>
      <c r="C3922" s="5" cm="1">
        <f t="array" ref="C3922">IF($A3922="","",INDEX(OpenMeteoAPI[ForecastDateTime],ROWS($C$2:C3922)))</f>
        <v>46213.333333333336</v>
      </c>
      <c r="D3922" t="str">
        <f t="shared" si="61"/>
        <v>8AM</v>
      </c>
      <c r="E3922" t="str" cm="1">
        <f t="array" ref="E3922">IF($K3922="","",_xlfn.IFS($K3922=0,_xlfn.UNICHAR(9728),$K3922&lt;=3,_xlfn.UNICHAR(9729),OR($K3922=45,$K3922=48),"~",AND($K3922&gt;=51,$K3922&lt;=67),_xlfn.UNICHAR(9748),AND($K3922&gt;=71,$K3922&lt;=77),_xlfn.UNICHAR(10052),AND($K3922&gt;=80,$K3922&lt;=82),_xlfn.UNICHAR(9748),AND($K3922&gt;=95,$K3922&lt;=99),_xlfn.UNICHAR(9889),TRUE,_xlfn.UNICHAR(9729)))</f>
        <v>☁</v>
      </c>
      <c r="F3922" t="str" cm="1">
        <f t="array" ref="F3922">IF($K3922="","",_xlfn.IFS($K3922=0,"Clear",$K3922&lt;=3,"Partly Cloudy",OR($K3922=45,$K3922=48),"Fog",AND($K3922&gt;=51,$K3922&lt;=67),"Drizzle",AND($K3922&gt;=71,$K3922&lt;=77),"Snow",AND($K3922&gt;=80,$K3922&lt;=82),"Rain Showers",AND($K3922&gt;=95,$K3922&lt;=99),"Thunderstorm",TRUE,"Cloudy"))</f>
        <v>Partly Cloudy</v>
      </c>
      <c r="G3922" s="3" cm="1">
        <f t="array" ref="G3922">IF($A3922="","",INDEX(OpenMeteoAPI[TemperatureC],ROWS($G$2:G3922)))</f>
        <v>17.5</v>
      </c>
      <c r="H3922" s="4" cm="1">
        <f t="array" ref="H3922">IF($A3922="","",INDEX(OpenMeteoAPI[RelativeHumidityPct],ROWS($H$2:H3922))/100)</f>
        <v>0.87</v>
      </c>
      <c r="I3922" s="4" cm="1">
        <f t="array" ref="I3922">IF($A3922="","",INDEX(OpenMeteoAPI[PrecipitationProbabilityPct],ROWS($I$2:I3922))/100)</f>
        <v>0.01</v>
      </c>
      <c r="J3922" s="3" cm="1">
        <f t="array" ref="J3922">IF($A3922="","",INDEX(OpenMeteoAPI[PrecipitationMM],ROWS($J$2:J3922)))</f>
        <v>0</v>
      </c>
      <c r="K3922" cm="1">
        <f t="array" ref="K3922">IF($A3922="","",INDEX(OpenMeteoAPI[WeatherCode],ROWS($K$2:K3922)))</f>
        <v>3</v>
      </c>
      <c r="L3922" s="3" cm="1">
        <f t="array" ref="L3922">IF($A3922="","",INDEX(OpenMeteoAPI[WindSpeedKMH],ROWS($L$2:L3922)))</f>
        <v>6.5</v>
      </c>
    </row>
    <row r="3923" spans="1:12">
      <c r="A3923" t="str" cm="1">
        <f t="array" ref="A3923">IFERROR(INDEX(OpenMeteoAPI[City],ROWS($A$2:A3923))&amp;", "&amp;INDEX(OpenMeteoAPI[CountryCode],ROWS($A$2:A3923)),"")</f>
        <v>Helsinki, FI</v>
      </c>
      <c r="B3923" t="str" cm="1">
        <f t="array" ref="B3923">IF($A3923="","",INDEX(OpenMeteoAPI[LocationID],ROWS($B$2:B3923)))</f>
        <v>FI-HEL</v>
      </c>
      <c r="C3923" s="5" cm="1">
        <f t="array" ref="C3923">IF($A3923="","",INDEX(OpenMeteoAPI[ForecastDateTime],ROWS($C$2:C3923)))</f>
        <v>46213.375</v>
      </c>
      <c r="D3923" t="str">
        <f t="shared" si="61"/>
        <v>9AM</v>
      </c>
      <c r="E3923" t="str" cm="1">
        <f t="array" ref="E3923">IF($K3923="","",_xlfn.IFS($K3923=0,_xlfn.UNICHAR(9728),$K3923&lt;=3,_xlfn.UNICHAR(9729),OR($K3923=45,$K3923=48),"~",AND($K3923&gt;=51,$K3923&lt;=67),_xlfn.UNICHAR(9748),AND($K3923&gt;=71,$K3923&lt;=77),_xlfn.UNICHAR(10052),AND($K3923&gt;=80,$K3923&lt;=82),_xlfn.UNICHAR(9748),AND($K3923&gt;=95,$K3923&lt;=99),_xlfn.UNICHAR(9889),TRUE,_xlfn.UNICHAR(9729)))</f>
        <v>☁</v>
      </c>
      <c r="F3923" t="str" cm="1">
        <f t="array" ref="F3923">IF($K3923="","",_xlfn.IFS($K3923=0,"Clear",$K3923&lt;=3,"Partly Cloudy",OR($K3923=45,$K3923=48),"Fog",AND($K3923&gt;=51,$K3923&lt;=67),"Drizzle",AND($K3923&gt;=71,$K3923&lt;=77),"Snow",AND($K3923&gt;=80,$K3923&lt;=82),"Rain Showers",AND($K3923&gt;=95,$K3923&lt;=99),"Thunderstorm",TRUE,"Cloudy"))</f>
        <v>Partly Cloudy</v>
      </c>
      <c r="G3923" s="3" cm="1">
        <f t="array" ref="G3923">IF($A3923="","",INDEX(OpenMeteoAPI[TemperatureC],ROWS($G$2:G3923)))</f>
        <v>18.2</v>
      </c>
      <c r="H3923" s="4" cm="1">
        <f t="array" ref="H3923">IF($A3923="","",INDEX(OpenMeteoAPI[RelativeHumidityPct],ROWS($H$2:H3923))/100)</f>
        <v>0.81</v>
      </c>
      <c r="I3923" s="4" cm="1">
        <f t="array" ref="I3923">IF($A3923="","",INDEX(OpenMeteoAPI[PrecipitationProbabilityPct],ROWS($I$2:I3923))/100)</f>
        <v>0.02</v>
      </c>
      <c r="J3923" s="3" cm="1">
        <f t="array" ref="J3923">IF($A3923="","",INDEX(OpenMeteoAPI[PrecipitationMM],ROWS($J$2:J3923)))</f>
        <v>0</v>
      </c>
      <c r="K3923" cm="1">
        <f t="array" ref="K3923">IF($A3923="","",INDEX(OpenMeteoAPI[WeatherCode],ROWS($K$2:K3923)))</f>
        <v>2</v>
      </c>
      <c r="L3923" s="3" cm="1">
        <f t="array" ref="L3923">IF($A3923="","",INDEX(OpenMeteoAPI[WindSpeedKMH],ROWS($L$2:L3923)))</f>
        <v>6.1</v>
      </c>
    </row>
    <row r="3924" spans="1:12">
      <c r="A3924" t="str" cm="1">
        <f t="array" ref="A3924">IFERROR(INDEX(OpenMeteoAPI[City],ROWS($A$2:A3924))&amp;", "&amp;INDEX(OpenMeteoAPI[CountryCode],ROWS($A$2:A3924)),"")</f>
        <v>Helsinki, FI</v>
      </c>
      <c r="B3924" t="str" cm="1">
        <f t="array" ref="B3924">IF($A3924="","",INDEX(OpenMeteoAPI[LocationID],ROWS($B$2:B3924)))</f>
        <v>FI-HEL</v>
      </c>
      <c r="C3924" s="5" cm="1">
        <f t="array" ref="C3924">IF($A3924="","",INDEX(OpenMeteoAPI[ForecastDateTime],ROWS($C$2:C3924)))</f>
        <v>46213.416666666664</v>
      </c>
      <c r="D3924" t="str">
        <f t="shared" si="61"/>
        <v>10AM</v>
      </c>
      <c r="E3924" t="str" cm="1">
        <f t="array" ref="E3924">IF($K3924="","",_xlfn.IFS($K3924=0,_xlfn.UNICHAR(9728),$K3924&lt;=3,_xlfn.UNICHAR(9729),OR($K3924=45,$K3924=48),"~",AND($K3924&gt;=51,$K3924&lt;=67),_xlfn.UNICHAR(9748),AND($K3924&gt;=71,$K3924&lt;=77),_xlfn.UNICHAR(10052),AND($K3924&gt;=80,$K3924&lt;=82),_xlfn.UNICHAR(9748),AND($K3924&gt;=95,$K3924&lt;=99),_xlfn.UNICHAR(9889),TRUE,_xlfn.UNICHAR(9729)))</f>
        <v>☁</v>
      </c>
      <c r="F3924" t="str" cm="1">
        <f t="array" ref="F3924">IF($K3924="","",_xlfn.IFS($K3924=0,"Clear",$K3924&lt;=3,"Partly Cloudy",OR($K3924=45,$K3924=48),"Fog",AND($K3924&gt;=51,$K3924&lt;=67),"Drizzle",AND($K3924&gt;=71,$K3924&lt;=77),"Snow",AND($K3924&gt;=80,$K3924&lt;=82),"Rain Showers",AND($K3924&gt;=95,$K3924&lt;=99),"Thunderstorm",TRUE,"Cloudy"))</f>
        <v>Partly Cloudy</v>
      </c>
      <c r="G3924" s="3" cm="1">
        <f t="array" ref="G3924">IF($A3924="","",INDEX(OpenMeteoAPI[TemperatureC],ROWS($G$2:G3924)))</f>
        <v>18.8</v>
      </c>
      <c r="H3924" s="4" cm="1">
        <f t="array" ref="H3924">IF($A3924="","",INDEX(OpenMeteoAPI[RelativeHumidityPct],ROWS($H$2:H3924))/100)</f>
        <v>0.75</v>
      </c>
      <c r="I3924" s="4" cm="1">
        <f t="array" ref="I3924">IF($A3924="","",INDEX(OpenMeteoAPI[PrecipitationProbabilityPct],ROWS($I$2:I3924))/100)</f>
        <v>0.04</v>
      </c>
      <c r="J3924" s="3" cm="1">
        <f t="array" ref="J3924">IF($A3924="","",INDEX(OpenMeteoAPI[PrecipitationMM],ROWS($J$2:J3924)))</f>
        <v>0</v>
      </c>
      <c r="K3924" cm="1">
        <f t="array" ref="K3924">IF($A3924="","",INDEX(OpenMeteoAPI[WeatherCode],ROWS($K$2:K3924)))</f>
        <v>3</v>
      </c>
      <c r="L3924" s="3" cm="1">
        <f t="array" ref="L3924">IF($A3924="","",INDEX(OpenMeteoAPI[WindSpeedKMH],ROWS($L$2:L3924)))</f>
        <v>6.5</v>
      </c>
    </row>
    <row r="3925" spans="1:12">
      <c r="A3925" t="str" cm="1">
        <f t="array" ref="A3925">IFERROR(INDEX(OpenMeteoAPI[City],ROWS($A$2:A3925))&amp;", "&amp;INDEX(OpenMeteoAPI[CountryCode],ROWS($A$2:A3925)),"")</f>
        <v>Helsinki, FI</v>
      </c>
      <c r="B3925" t="str" cm="1">
        <f t="array" ref="B3925">IF($A3925="","",INDEX(OpenMeteoAPI[LocationID],ROWS($B$2:B3925)))</f>
        <v>FI-HEL</v>
      </c>
      <c r="C3925" s="5" cm="1">
        <f t="array" ref="C3925">IF($A3925="","",INDEX(OpenMeteoAPI[ForecastDateTime],ROWS($C$2:C3925)))</f>
        <v>46213.458333333336</v>
      </c>
      <c r="D3925" t="str">
        <f t="shared" si="61"/>
        <v>11AM</v>
      </c>
      <c r="E3925" t="str" cm="1">
        <f t="array" ref="E3925">IF($K3925="","",_xlfn.IFS($K3925=0,_xlfn.UNICHAR(9728),$K3925&lt;=3,_xlfn.UNICHAR(9729),OR($K3925=45,$K3925=48),"~",AND($K3925&gt;=51,$K3925&lt;=67),_xlfn.UNICHAR(9748),AND($K3925&gt;=71,$K3925&lt;=77),_xlfn.UNICHAR(10052),AND($K3925&gt;=80,$K3925&lt;=82),_xlfn.UNICHAR(9748),AND($K3925&gt;=95,$K3925&lt;=99),_xlfn.UNICHAR(9889),TRUE,_xlfn.UNICHAR(9729)))</f>
        <v>☁</v>
      </c>
      <c r="F3925" t="str" cm="1">
        <f t="array" ref="F3925">IF($K3925="","",_xlfn.IFS($K3925=0,"Clear",$K3925&lt;=3,"Partly Cloudy",OR($K3925=45,$K3925=48),"Fog",AND($K3925&gt;=51,$K3925&lt;=67),"Drizzle",AND($K3925&gt;=71,$K3925&lt;=77),"Snow",AND($K3925&gt;=80,$K3925&lt;=82),"Rain Showers",AND($K3925&gt;=95,$K3925&lt;=99),"Thunderstorm",TRUE,"Cloudy"))</f>
        <v>Partly Cloudy</v>
      </c>
      <c r="G3925" s="3" cm="1">
        <f t="array" ref="G3925">IF($A3925="","",INDEX(OpenMeteoAPI[TemperatureC],ROWS($G$2:G3925)))</f>
        <v>19.2</v>
      </c>
      <c r="H3925" s="4" cm="1">
        <f t="array" ref="H3925">IF($A3925="","",INDEX(OpenMeteoAPI[RelativeHumidityPct],ROWS($H$2:H3925))/100)</f>
        <v>0.72</v>
      </c>
      <c r="I3925" s="4" cm="1">
        <f t="array" ref="I3925">IF($A3925="","",INDEX(OpenMeteoAPI[PrecipitationProbabilityPct],ROWS($I$2:I3925))/100)</f>
        <v>0.08</v>
      </c>
      <c r="J3925" s="3" cm="1">
        <f t="array" ref="J3925">IF($A3925="","",INDEX(OpenMeteoAPI[PrecipitationMM],ROWS($J$2:J3925)))</f>
        <v>0</v>
      </c>
      <c r="K3925" cm="1">
        <f t="array" ref="K3925">IF($A3925="","",INDEX(OpenMeteoAPI[WeatherCode],ROWS($K$2:K3925)))</f>
        <v>3</v>
      </c>
      <c r="L3925" s="3" cm="1">
        <f t="array" ref="L3925">IF($A3925="","",INDEX(OpenMeteoAPI[WindSpeedKMH],ROWS($L$2:L3925)))</f>
        <v>7.6</v>
      </c>
    </row>
    <row r="3926" spans="1:12">
      <c r="A3926" t="str" cm="1">
        <f t="array" ref="A3926">IFERROR(INDEX(OpenMeteoAPI[City],ROWS($A$2:A3926))&amp;", "&amp;INDEX(OpenMeteoAPI[CountryCode],ROWS($A$2:A3926)),"")</f>
        <v>Helsinki, FI</v>
      </c>
      <c r="B3926" t="str" cm="1">
        <f t="array" ref="B3926">IF($A3926="","",INDEX(OpenMeteoAPI[LocationID],ROWS($B$2:B3926)))</f>
        <v>FI-HEL</v>
      </c>
      <c r="C3926" s="5" cm="1">
        <f t="array" ref="C3926">IF($A3926="","",INDEX(OpenMeteoAPI[ForecastDateTime],ROWS($C$2:C3926)))</f>
        <v>46213.5</v>
      </c>
      <c r="D3926" t="str">
        <f t="shared" si="61"/>
        <v>12PM</v>
      </c>
      <c r="E3926" t="str" cm="1">
        <f t="array" ref="E3926">IF($K3926="","",_xlfn.IFS($K3926=0,_xlfn.UNICHAR(9728),$K3926&lt;=3,_xlfn.UNICHAR(9729),OR($K3926=45,$K3926=48),"~",AND($K3926&gt;=51,$K3926&lt;=67),_xlfn.UNICHAR(9748),AND($K3926&gt;=71,$K3926&lt;=77),_xlfn.UNICHAR(10052),AND($K3926&gt;=80,$K3926&lt;=82),_xlfn.UNICHAR(9748),AND($K3926&gt;=95,$K3926&lt;=99),_xlfn.UNICHAR(9889),TRUE,_xlfn.UNICHAR(9729)))</f>
        <v>☀</v>
      </c>
      <c r="F3926" t="str" cm="1">
        <f t="array" ref="F3926">IF($K3926="","",_xlfn.IFS($K3926=0,"Clear",$K3926&lt;=3,"Partly Cloudy",OR($K3926=45,$K3926=48),"Fog",AND($K3926&gt;=51,$K3926&lt;=67),"Drizzle",AND($K3926&gt;=71,$K3926&lt;=77),"Snow",AND($K3926&gt;=80,$K3926&lt;=82),"Rain Showers",AND($K3926&gt;=95,$K3926&lt;=99),"Thunderstorm",TRUE,"Cloudy"))</f>
        <v>Clear</v>
      </c>
      <c r="G3926" s="3" cm="1">
        <f t="array" ref="G3926">IF($A3926="","",INDEX(OpenMeteoAPI[TemperatureC],ROWS($G$2:G3926)))</f>
        <v>19.3</v>
      </c>
      <c r="H3926" s="4" cm="1">
        <f t="array" ref="H3926">IF($A3926="","",INDEX(OpenMeteoAPI[RelativeHumidityPct],ROWS($H$2:H3926))/100)</f>
        <v>0.73</v>
      </c>
      <c r="I3926" s="4" cm="1">
        <f t="array" ref="I3926">IF($A3926="","",INDEX(OpenMeteoAPI[PrecipitationProbabilityPct],ROWS($I$2:I3926))/100)</f>
        <v>0.1</v>
      </c>
      <c r="J3926" s="3" cm="1">
        <f t="array" ref="J3926">IF($A3926="","",INDEX(OpenMeteoAPI[PrecipitationMM],ROWS($J$2:J3926)))</f>
        <v>0</v>
      </c>
      <c r="K3926" cm="1">
        <f t="array" ref="K3926">IF($A3926="","",INDEX(OpenMeteoAPI[WeatherCode],ROWS($K$2:K3926)))</f>
        <v>0</v>
      </c>
      <c r="L3926" s="3" cm="1">
        <f t="array" ref="L3926">IF($A3926="","",INDEX(OpenMeteoAPI[WindSpeedKMH],ROWS($L$2:L3926)))</f>
        <v>9.4</v>
      </c>
    </row>
    <row r="3927" spans="1:12">
      <c r="A3927" t="str" cm="1">
        <f t="array" ref="A3927">IFERROR(INDEX(OpenMeteoAPI[City],ROWS($A$2:A3927))&amp;", "&amp;INDEX(OpenMeteoAPI[CountryCode],ROWS($A$2:A3927)),"")</f>
        <v>Helsinki, FI</v>
      </c>
      <c r="B3927" t="str" cm="1">
        <f t="array" ref="B3927">IF($A3927="","",INDEX(OpenMeteoAPI[LocationID],ROWS($B$2:B3927)))</f>
        <v>FI-HEL</v>
      </c>
      <c r="C3927" s="5" cm="1">
        <f t="array" ref="C3927">IF($A3927="","",INDEX(OpenMeteoAPI[ForecastDateTime],ROWS($C$2:C3927)))</f>
        <v>46213.541666666664</v>
      </c>
      <c r="D3927" t="str">
        <f t="shared" si="61"/>
        <v>1PM</v>
      </c>
      <c r="E3927" t="str" cm="1">
        <f t="array" ref="E3927">IF($K3927="","",_xlfn.IFS($K3927=0,_xlfn.UNICHAR(9728),$K3927&lt;=3,_xlfn.UNICHAR(9729),OR($K3927=45,$K3927=48),"~",AND($K3927&gt;=51,$K3927&lt;=67),_xlfn.UNICHAR(9748),AND($K3927&gt;=71,$K3927&lt;=77),_xlfn.UNICHAR(10052),AND($K3927&gt;=80,$K3927&lt;=82),_xlfn.UNICHAR(9748),AND($K3927&gt;=95,$K3927&lt;=99),_xlfn.UNICHAR(9889),TRUE,_xlfn.UNICHAR(9729)))</f>
        <v>☀</v>
      </c>
      <c r="F3927" t="str" cm="1">
        <f t="array" ref="F3927">IF($K3927="","",_xlfn.IFS($K3927=0,"Clear",$K3927&lt;=3,"Partly Cloudy",OR($K3927=45,$K3927=48),"Fog",AND($K3927&gt;=51,$K3927&lt;=67),"Drizzle",AND($K3927&gt;=71,$K3927&lt;=77),"Snow",AND($K3927&gt;=80,$K3927&lt;=82),"Rain Showers",AND($K3927&gt;=95,$K3927&lt;=99),"Thunderstorm",TRUE,"Cloudy"))</f>
        <v>Clear</v>
      </c>
      <c r="G3927" s="3" cm="1">
        <f t="array" ref="G3927">IF($A3927="","",INDEX(OpenMeteoAPI[TemperatureC],ROWS($G$2:G3927)))</f>
        <v>19.600000000000001</v>
      </c>
      <c r="H3927" s="4" cm="1">
        <f t="array" ref="H3927">IF($A3927="","",INDEX(OpenMeteoAPI[RelativeHumidityPct],ROWS($H$2:H3927))/100)</f>
        <v>0.71</v>
      </c>
      <c r="I3927" s="4" cm="1">
        <f t="array" ref="I3927">IF($A3927="","",INDEX(OpenMeteoAPI[PrecipitationProbabilityPct],ROWS($I$2:I3927))/100)</f>
        <v>0.1</v>
      </c>
      <c r="J3927" s="3" cm="1">
        <f t="array" ref="J3927">IF($A3927="","",INDEX(OpenMeteoAPI[PrecipitationMM],ROWS($J$2:J3927)))</f>
        <v>0</v>
      </c>
      <c r="K3927" cm="1">
        <f t="array" ref="K3927">IF($A3927="","",INDEX(OpenMeteoAPI[WeatherCode],ROWS($K$2:K3927)))</f>
        <v>0</v>
      </c>
      <c r="L3927" s="3" cm="1">
        <f t="array" ref="L3927">IF($A3927="","",INDEX(OpenMeteoAPI[WindSpeedKMH],ROWS($L$2:L3927)))</f>
        <v>10.1</v>
      </c>
    </row>
    <row r="3928" spans="1:12">
      <c r="A3928" t="str" cm="1">
        <f t="array" ref="A3928">IFERROR(INDEX(OpenMeteoAPI[City],ROWS($A$2:A3928))&amp;", "&amp;INDEX(OpenMeteoAPI[CountryCode],ROWS($A$2:A3928)),"")</f>
        <v>Helsinki, FI</v>
      </c>
      <c r="B3928" t="str" cm="1">
        <f t="array" ref="B3928">IF($A3928="","",INDEX(OpenMeteoAPI[LocationID],ROWS($B$2:B3928)))</f>
        <v>FI-HEL</v>
      </c>
      <c r="C3928" s="5" cm="1">
        <f t="array" ref="C3928">IF($A3928="","",INDEX(OpenMeteoAPI[ForecastDateTime],ROWS($C$2:C3928)))</f>
        <v>46213.583333333336</v>
      </c>
      <c r="D3928" t="str">
        <f t="shared" si="61"/>
        <v>2PM</v>
      </c>
      <c r="E3928" t="str" cm="1">
        <f t="array" ref="E3928">IF($K3928="","",_xlfn.IFS($K3928=0,_xlfn.UNICHAR(9728),$K3928&lt;=3,_xlfn.UNICHAR(9729),OR($K3928=45,$K3928=48),"~",AND($K3928&gt;=51,$K3928&lt;=67),_xlfn.UNICHAR(9748),AND($K3928&gt;=71,$K3928&lt;=77),_xlfn.UNICHAR(10052),AND($K3928&gt;=80,$K3928&lt;=82),_xlfn.UNICHAR(9748),AND($K3928&gt;=95,$K3928&lt;=99),_xlfn.UNICHAR(9889),TRUE,_xlfn.UNICHAR(9729)))</f>
        <v>☀</v>
      </c>
      <c r="F3928" t="str" cm="1">
        <f t="array" ref="F3928">IF($K3928="","",_xlfn.IFS($K3928=0,"Clear",$K3928&lt;=3,"Partly Cloudy",OR($K3928=45,$K3928=48),"Fog",AND($K3928&gt;=51,$K3928&lt;=67),"Drizzle",AND($K3928&gt;=71,$K3928&lt;=77),"Snow",AND($K3928&gt;=80,$K3928&lt;=82),"Rain Showers",AND($K3928&gt;=95,$K3928&lt;=99),"Thunderstorm",TRUE,"Cloudy"))</f>
        <v>Clear</v>
      </c>
      <c r="G3928" s="3" cm="1">
        <f t="array" ref="G3928">IF($A3928="","",INDEX(OpenMeteoAPI[TemperatureC],ROWS($G$2:G3928)))</f>
        <v>19.600000000000001</v>
      </c>
      <c r="H3928" s="4" cm="1">
        <f t="array" ref="H3928">IF($A3928="","",INDEX(OpenMeteoAPI[RelativeHumidityPct],ROWS($H$2:H3928))/100)</f>
        <v>0.71</v>
      </c>
      <c r="I3928" s="4" cm="1">
        <f t="array" ref="I3928">IF($A3928="","",INDEX(OpenMeteoAPI[PrecipitationProbabilityPct],ROWS($I$2:I3928))/100)</f>
        <v>0.09</v>
      </c>
      <c r="J3928" s="3" cm="1">
        <f t="array" ref="J3928">IF($A3928="","",INDEX(OpenMeteoAPI[PrecipitationMM],ROWS($J$2:J3928)))</f>
        <v>0</v>
      </c>
      <c r="K3928" cm="1">
        <f t="array" ref="K3928">IF($A3928="","",INDEX(OpenMeteoAPI[WeatherCode],ROWS($K$2:K3928)))</f>
        <v>0</v>
      </c>
      <c r="L3928" s="3" cm="1">
        <f t="array" ref="L3928">IF($A3928="","",INDEX(OpenMeteoAPI[WindSpeedKMH],ROWS($L$2:L3928)))</f>
        <v>9.8000000000000007</v>
      </c>
    </row>
    <row r="3929" spans="1:12">
      <c r="A3929" t="str" cm="1">
        <f t="array" ref="A3929">IFERROR(INDEX(OpenMeteoAPI[City],ROWS($A$2:A3929))&amp;", "&amp;INDEX(OpenMeteoAPI[CountryCode],ROWS($A$2:A3929)),"")</f>
        <v>Helsinki, FI</v>
      </c>
      <c r="B3929" t="str" cm="1">
        <f t="array" ref="B3929">IF($A3929="","",INDEX(OpenMeteoAPI[LocationID],ROWS($B$2:B3929)))</f>
        <v>FI-HEL</v>
      </c>
      <c r="C3929" s="5" cm="1">
        <f t="array" ref="C3929">IF($A3929="","",INDEX(OpenMeteoAPI[ForecastDateTime],ROWS($C$2:C3929)))</f>
        <v>46213.625</v>
      </c>
      <c r="D3929" t="str">
        <f t="shared" si="61"/>
        <v>3PM</v>
      </c>
      <c r="E3929" t="str" cm="1">
        <f t="array" ref="E3929">IF($K3929="","",_xlfn.IFS($K3929=0,_xlfn.UNICHAR(9728),$K3929&lt;=3,_xlfn.UNICHAR(9729),OR($K3929=45,$K3929=48),"~",AND($K3929&gt;=51,$K3929&lt;=67),_xlfn.UNICHAR(9748),AND($K3929&gt;=71,$K3929&lt;=77),_xlfn.UNICHAR(10052),AND($K3929&gt;=80,$K3929&lt;=82),_xlfn.UNICHAR(9748),AND($K3929&gt;=95,$K3929&lt;=99),_xlfn.UNICHAR(9889),TRUE,_xlfn.UNICHAR(9729)))</f>
        <v>☀</v>
      </c>
      <c r="F3929" t="str" cm="1">
        <f t="array" ref="F3929">IF($K3929="","",_xlfn.IFS($K3929=0,"Clear",$K3929&lt;=3,"Partly Cloudy",OR($K3929=45,$K3929=48),"Fog",AND($K3929&gt;=51,$K3929&lt;=67),"Drizzle",AND($K3929&gt;=71,$K3929&lt;=77),"Snow",AND($K3929&gt;=80,$K3929&lt;=82),"Rain Showers",AND($K3929&gt;=95,$K3929&lt;=99),"Thunderstorm",TRUE,"Cloudy"))</f>
        <v>Clear</v>
      </c>
      <c r="G3929" s="3" cm="1">
        <f t="array" ref="G3929">IF($A3929="","",INDEX(OpenMeteoAPI[TemperatureC],ROWS($G$2:G3929)))</f>
        <v>19.7</v>
      </c>
      <c r="H3929" s="4" cm="1">
        <f t="array" ref="H3929">IF($A3929="","",INDEX(OpenMeteoAPI[RelativeHumidityPct],ROWS($H$2:H3929))/100)</f>
        <v>0.71</v>
      </c>
      <c r="I3929" s="4" cm="1">
        <f t="array" ref="I3929">IF($A3929="","",INDEX(OpenMeteoAPI[PrecipitationProbabilityPct],ROWS($I$2:I3929))/100)</f>
        <v>0.08</v>
      </c>
      <c r="J3929" s="3" cm="1">
        <f t="array" ref="J3929">IF($A3929="","",INDEX(OpenMeteoAPI[PrecipitationMM],ROWS($J$2:J3929)))</f>
        <v>0</v>
      </c>
      <c r="K3929" cm="1">
        <f t="array" ref="K3929">IF($A3929="","",INDEX(OpenMeteoAPI[WeatherCode],ROWS($K$2:K3929)))</f>
        <v>0</v>
      </c>
      <c r="L3929" s="3" cm="1">
        <f t="array" ref="L3929">IF($A3929="","",INDEX(OpenMeteoAPI[WindSpeedKMH],ROWS($L$2:L3929)))</f>
        <v>10.9</v>
      </c>
    </row>
    <row r="3930" spans="1:12">
      <c r="A3930" t="str" cm="1">
        <f t="array" ref="A3930">IFERROR(INDEX(OpenMeteoAPI[City],ROWS($A$2:A3930))&amp;", "&amp;INDEX(OpenMeteoAPI[CountryCode],ROWS($A$2:A3930)),"")</f>
        <v>Helsinki, FI</v>
      </c>
      <c r="B3930" t="str" cm="1">
        <f t="array" ref="B3930">IF($A3930="","",INDEX(OpenMeteoAPI[LocationID],ROWS($B$2:B3930)))</f>
        <v>FI-HEL</v>
      </c>
      <c r="C3930" s="5" cm="1">
        <f t="array" ref="C3930">IF($A3930="","",INDEX(OpenMeteoAPI[ForecastDateTime],ROWS($C$2:C3930)))</f>
        <v>46213.666666666664</v>
      </c>
      <c r="D3930" t="str">
        <f t="shared" si="61"/>
        <v>4PM</v>
      </c>
      <c r="E3930" t="str" cm="1">
        <f t="array" ref="E3930">IF($K3930="","",_xlfn.IFS($K3930=0,_xlfn.UNICHAR(9728),$K3930&lt;=3,_xlfn.UNICHAR(9729),OR($K3930=45,$K3930=48),"~",AND($K3930&gt;=51,$K3930&lt;=67),_xlfn.UNICHAR(9748),AND($K3930&gt;=71,$K3930&lt;=77),_xlfn.UNICHAR(10052),AND($K3930&gt;=80,$K3930&lt;=82),_xlfn.UNICHAR(9748),AND($K3930&gt;=95,$K3930&lt;=99),_xlfn.UNICHAR(9889),TRUE,_xlfn.UNICHAR(9729)))</f>
        <v>☁</v>
      </c>
      <c r="F3930" t="str" cm="1">
        <f t="array" ref="F3930">IF($K3930="","",_xlfn.IFS($K3930=0,"Clear",$K3930&lt;=3,"Partly Cloudy",OR($K3930=45,$K3930=48),"Fog",AND($K3930&gt;=51,$K3930&lt;=67),"Drizzle",AND($K3930&gt;=71,$K3930&lt;=77),"Snow",AND($K3930&gt;=80,$K3930&lt;=82),"Rain Showers",AND($K3930&gt;=95,$K3930&lt;=99),"Thunderstorm",TRUE,"Cloudy"))</f>
        <v>Partly Cloudy</v>
      </c>
      <c r="G3930" s="3" cm="1">
        <f t="array" ref="G3930">IF($A3930="","",INDEX(OpenMeteoAPI[TemperatureC],ROWS($G$2:G3930)))</f>
        <v>19.5</v>
      </c>
      <c r="H3930" s="4" cm="1">
        <f t="array" ref="H3930">IF($A3930="","",INDEX(OpenMeteoAPI[RelativeHumidityPct],ROWS($H$2:H3930))/100)</f>
        <v>0.72</v>
      </c>
      <c r="I3930" s="4" cm="1">
        <f t="array" ref="I3930">IF($A3930="","",INDEX(OpenMeteoAPI[PrecipitationProbabilityPct],ROWS($I$2:I3930))/100)</f>
        <v>0.06</v>
      </c>
      <c r="J3930" s="3" cm="1">
        <f t="array" ref="J3930">IF($A3930="","",INDEX(OpenMeteoAPI[PrecipitationMM],ROWS($J$2:J3930)))</f>
        <v>0</v>
      </c>
      <c r="K3930" cm="1">
        <f t="array" ref="K3930">IF($A3930="","",INDEX(OpenMeteoAPI[WeatherCode],ROWS($K$2:K3930)))</f>
        <v>2</v>
      </c>
      <c r="L3930" s="3" cm="1">
        <f t="array" ref="L3930">IF($A3930="","",INDEX(OpenMeteoAPI[WindSpeedKMH],ROWS($L$2:L3930)))</f>
        <v>10.8</v>
      </c>
    </row>
    <row r="3931" spans="1:12">
      <c r="A3931" t="str" cm="1">
        <f t="array" ref="A3931">IFERROR(INDEX(OpenMeteoAPI[City],ROWS($A$2:A3931))&amp;", "&amp;INDEX(OpenMeteoAPI[CountryCode],ROWS($A$2:A3931)),"")</f>
        <v>Helsinki, FI</v>
      </c>
      <c r="B3931" t="str" cm="1">
        <f t="array" ref="B3931">IF($A3931="","",INDEX(OpenMeteoAPI[LocationID],ROWS($B$2:B3931)))</f>
        <v>FI-HEL</v>
      </c>
      <c r="C3931" s="5" cm="1">
        <f t="array" ref="C3931">IF($A3931="","",INDEX(OpenMeteoAPI[ForecastDateTime],ROWS($C$2:C3931)))</f>
        <v>46213.708333333336</v>
      </c>
      <c r="D3931" t="str">
        <f t="shared" si="61"/>
        <v>5PM</v>
      </c>
      <c r="E3931" t="str" cm="1">
        <f t="array" ref="E3931">IF($K3931="","",_xlfn.IFS($K3931=0,_xlfn.UNICHAR(9728),$K3931&lt;=3,_xlfn.UNICHAR(9729),OR($K3931=45,$K3931=48),"~",AND($K3931&gt;=51,$K3931&lt;=67),_xlfn.UNICHAR(9748),AND($K3931&gt;=71,$K3931&lt;=77),_xlfn.UNICHAR(10052),AND($K3931&gt;=80,$K3931&lt;=82),_xlfn.UNICHAR(9748),AND($K3931&gt;=95,$K3931&lt;=99),_xlfn.UNICHAR(9889),TRUE,_xlfn.UNICHAR(9729)))</f>
        <v>☁</v>
      </c>
      <c r="F3931" t="str" cm="1">
        <f t="array" ref="F3931">IF($K3931="","",_xlfn.IFS($K3931=0,"Clear",$K3931&lt;=3,"Partly Cloudy",OR($K3931=45,$K3931=48),"Fog",AND($K3931&gt;=51,$K3931&lt;=67),"Drizzle",AND($K3931&gt;=71,$K3931&lt;=77),"Snow",AND($K3931&gt;=80,$K3931&lt;=82),"Rain Showers",AND($K3931&gt;=95,$K3931&lt;=99),"Thunderstorm",TRUE,"Cloudy"))</f>
        <v>Partly Cloudy</v>
      </c>
      <c r="G3931" s="3" cm="1">
        <f t="array" ref="G3931">IF($A3931="","",INDEX(OpenMeteoAPI[TemperatureC],ROWS($G$2:G3931)))</f>
        <v>19.399999999999999</v>
      </c>
      <c r="H3931" s="4" cm="1">
        <f t="array" ref="H3931">IF($A3931="","",INDEX(OpenMeteoAPI[RelativeHumidityPct],ROWS($H$2:H3931))/100)</f>
        <v>0.72</v>
      </c>
      <c r="I3931" s="4" cm="1">
        <f t="array" ref="I3931">IF($A3931="","",INDEX(OpenMeteoAPI[PrecipitationProbabilityPct],ROWS($I$2:I3931))/100)</f>
        <v>0.04</v>
      </c>
      <c r="J3931" s="3" cm="1">
        <f t="array" ref="J3931">IF($A3931="","",INDEX(OpenMeteoAPI[PrecipitationMM],ROWS($J$2:J3931)))</f>
        <v>0</v>
      </c>
      <c r="K3931" cm="1">
        <f t="array" ref="K3931">IF($A3931="","",INDEX(OpenMeteoAPI[WeatherCode],ROWS($K$2:K3931)))</f>
        <v>1</v>
      </c>
      <c r="L3931" s="3" cm="1">
        <f t="array" ref="L3931">IF($A3931="","",INDEX(OpenMeteoAPI[WindSpeedKMH],ROWS($L$2:L3931)))</f>
        <v>10</v>
      </c>
    </row>
    <row r="3932" spans="1:12">
      <c r="A3932" t="str" cm="1">
        <f t="array" ref="A3932">IFERROR(INDEX(OpenMeteoAPI[City],ROWS($A$2:A3932))&amp;", "&amp;INDEX(OpenMeteoAPI[CountryCode],ROWS($A$2:A3932)),"")</f>
        <v>Helsinki, FI</v>
      </c>
      <c r="B3932" t="str" cm="1">
        <f t="array" ref="B3932">IF($A3932="","",INDEX(OpenMeteoAPI[LocationID],ROWS($B$2:B3932)))</f>
        <v>FI-HEL</v>
      </c>
      <c r="C3932" s="5" cm="1">
        <f t="array" ref="C3932">IF($A3932="","",INDEX(OpenMeteoAPI[ForecastDateTime],ROWS($C$2:C3932)))</f>
        <v>46213.75</v>
      </c>
      <c r="D3932" t="str">
        <f t="shared" si="61"/>
        <v>6PM</v>
      </c>
      <c r="E3932" t="str" cm="1">
        <f t="array" ref="E3932">IF($K3932="","",_xlfn.IFS($K3932=0,_xlfn.UNICHAR(9728),$K3932&lt;=3,_xlfn.UNICHAR(9729),OR($K3932=45,$K3932=48),"~",AND($K3932&gt;=51,$K3932&lt;=67),_xlfn.UNICHAR(9748),AND($K3932&gt;=71,$K3932&lt;=77),_xlfn.UNICHAR(10052),AND($K3932&gt;=80,$K3932&lt;=82),_xlfn.UNICHAR(9748),AND($K3932&gt;=95,$K3932&lt;=99),_xlfn.UNICHAR(9889),TRUE,_xlfn.UNICHAR(9729)))</f>
        <v>☁</v>
      </c>
      <c r="F3932" t="str" cm="1">
        <f t="array" ref="F3932">IF($K3932="","",_xlfn.IFS($K3932=0,"Clear",$K3932&lt;=3,"Partly Cloudy",OR($K3932=45,$K3932=48),"Fog",AND($K3932&gt;=51,$K3932&lt;=67),"Drizzle",AND($K3932&gt;=71,$K3932&lt;=77),"Snow",AND($K3932&gt;=80,$K3932&lt;=82),"Rain Showers",AND($K3932&gt;=95,$K3932&lt;=99),"Thunderstorm",TRUE,"Cloudy"))</f>
        <v>Partly Cloudy</v>
      </c>
      <c r="G3932" s="3" cm="1">
        <f t="array" ref="G3932">IF($A3932="","",INDEX(OpenMeteoAPI[TemperatureC],ROWS($G$2:G3932)))</f>
        <v>19.3</v>
      </c>
      <c r="H3932" s="4" cm="1">
        <f t="array" ref="H3932">IF($A3932="","",INDEX(OpenMeteoAPI[RelativeHumidityPct],ROWS($H$2:H3932))/100)</f>
        <v>0.73</v>
      </c>
      <c r="I3932" s="4" cm="1">
        <f t="array" ref="I3932">IF($A3932="","",INDEX(OpenMeteoAPI[PrecipitationProbabilityPct],ROWS($I$2:I3932))/100)</f>
        <v>0.02</v>
      </c>
      <c r="J3932" s="3" cm="1">
        <f t="array" ref="J3932">IF($A3932="","",INDEX(OpenMeteoAPI[PrecipitationMM],ROWS($J$2:J3932)))</f>
        <v>0</v>
      </c>
      <c r="K3932" cm="1">
        <f t="array" ref="K3932">IF($A3932="","",INDEX(OpenMeteoAPI[WeatherCode],ROWS($K$2:K3932)))</f>
        <v>1</v>
      </c>
      <c r="L3932" s="3" cm="1">
        <f t="array" ref="L3932">IF($A3932="","",INDEX(OpenMeteoAPI[WindSpeedKMH],ROWS($L$2:L3932)))</f>
        <v>8.9</v>
      </c>
    </row>
    <row r="3933" spans="1:12">
      <c r="A3933" t="str" cm="1">
        <f t="array" ref="A3933">IFERROR(INDEX(OpenMeteoAPI[City],ROWS($A$2:A3933))&amp;", "&amp;INDEX(OpenMeteoAPI[CountryCode],ROWS($A$2:A3933)),"")</f>
        <v>Helsinki, FI</v>
      </c>
      <c r="B3933" t="str" cm="1">
        <f t="array" ref="B3933">IF($A3933="","",INDEX(OpenMeteoAPI[LocationID],ROWS($B$2:B3933)))</f>
        <v>FI-HEL</v>
      </c>
      <c r="C3933" s="5" cm="1">
        <f t="array" ref="C3933">IF($A3933="","",INDEX(OpenMeteoAPI[ForecastDateTime],ROWS($C$2:C3933)))</f>
        <v>46213.791666666664</v>
      </c>
      <c r="D3933" t="str">
        <f t="shared" si="61"/>
        <v>7PM</v>
      </c>
      <c r="E3933" t="str" cm="1">
        <f t="array" ref="E3933">IF($K3933="","",_xlfn.IFS($K3933=0,_xlfn.UNICHAR(9728),$K3933&lt;=3,_xlfn.UNICHAR(9729),OR($K3933=45,$K3933=48),"~",AND($K3933&gt;=51,$K3933&lt;=67),_xlfn.UNICHAR(9748),AND($K3933&gt;=71,$K3933&lt;=77),_xlfn.UNICHAR(10052),AND($K3933&gt;=80,$K3933&lt;=82),_xlfn.UNICHAR(9748),AND($K3933&gt;=95,$K3933&lt;=99),_xlfn.UNICHAR(9889),TRUE,_xlfn.UNICHAR(9729)))</f>
        <v>☁</v>
      </c>
      <c r="F3933" t="str" cm="1">
        <f t="array" ref="F3933">IF($K3933="","",_xlfn.IFS($K3933=0,"Clear",$K3933&lt;=3,"Partly Cloudy",OR($K3933=45,$K3933=48),"Fog",AND($K3933&gt;=51,$K3933&lt;=67),"Drizzle",AND($K3933&gt;=71,$K3933&lt;=77),"Snow",AND($K3933&gt;=80,$K3933&lt;=82),"Rain Showers",AND($K3933&gt;=95,$K3933&lt;=99),"Thunderstorm",TRUE,"Cloudy"))</f>
        <v>Partly Cloudy</v>
      </c>
      <c r="G3933" s="3" cm="1">
        <f t="array" ref="G3933">IF($A3933="","",INDEX(OpenMeteoAPI[TemperatureC],ROWS($G$2:G3933)))</f>
        <v>19.3</v>
      </c>
      <c r="H3933" s="4" cm="1">
        <f t="array" ref="H3933">IF($A3933="","",INDEX(OpenMeteoAPI[RelativeHumidityPct],ROWS($H$2:H3933))/100)</f>
        <v>0.73</v>
      </c>
      <c r="I3933" s="4" cm="1">
        <f t="array" ref="I3933">IF($A3933="","",INDEX(OpenMeteoAPI[PrecipitationProbabilityPct],ROWS($I$2:I3933))/100)</f>
        <v>0.01</v>
      </c>
      <c r="J3933" s="3" cm="1">
        <f t="array" ref="J3933">IF($A3933="","",INDEX(OpenMeteoAPI[PrecipitationMM],ROWS($J$2:J3933)))</f>
        <v>0</v>
      </c>
      <c r="K3933" cm="1">
        <f t="array" ref="K3933">IF($A3933="","",INDEX(OpenMeteoAPI[WeatherCode],ROWS($K$2:K3933)))</f>
        <v>3</v>
      </c>
      <c r="L3933" s="3" cm="1">
        <f t="array" ref="L3933">IF($A3933="","",INDEX(OpenMeteoAPI[WindSpeedKMH],ROWS($L$2:L3933)))</f>
        <v>7.2</v>
      </c>
    </row>
    <row r="3934" spans="1:12">
      <c r="A3934" t="str" cm="1">
        <f t="array" ref="A3934">IFERROR(INDEX(OpenMeteoAPI[City],ROWS($A$2:A3934))&amp;", "&amp;INDEX(OpenMeteoAPI[CountryCode],ROWS($A$2:A3934)),"")</f>
        <v>Helsinki, FI</v>
      </c>
      <c r="B3934" t="str" cm="1">
        <f t="array" ref="B3934">IF($A3934="","",INDEX(OpenMeteoAPI[LocationID],ROWS($B$2:B3934)))</f>
        <v>FI-HEL</v>
      </c>
      <c r="C3934" s="5" cm="1">
        <f t="array" ref="C3934">IF($A3934="","",INDEX(OpenMeteoAPI[ForecastDateTime],ROWS($C$2:C3934)))</f>
        <v>46213.833333333336</v>
      </c>
      <c r="D3934" t="str">
        <f t="shared" si="61"/>
        <v>8PM</v>
      </c>
      <c r="E3934" t="str" cm="1">
        <f t="array" ref="E3934">IF($K3934="","",_xlfn.IFS($K3934=0,_xlfn.UNICHAR(9728),$K3934&lt;=3,_xlfn.UNICHAR(9729),OR($K3934=45,$K3934=48),"~",AND($K3934&gt;=51,$K3934&lt;=67),_xlfn.UNICHAR(9748),AND($K3934&gt;=71,$K3934&lt;=77),_xlfn.UNICHAR(10052),AND($K3934&gt;=80,$K3934&lt;=82),_xlfn.UNICHAR(9748),AND($K3934&gt;=95,$K3934&lt;=99),_xlfn.UNICHAR(9889),TRUE,_xlfn.UNICHAR(9729)))</f>
        <v>☁</v>
      </c>
      <c r="F3934" t="str" cm="1">
        <f t="array" ref="F3934">IF($K3934="","",_xlfn.IFS($K3934=0,"Clear",$K3934&lt;=3,"Partly Cloudy",OR($K3934=45,$K3934=48),"Fog",AND($K3934&gt;=51,$K3934&lt;=67),"Drizzle",AND($K3934&gt;=71,$K3934&lt;=77),"Snow",AND($K3934&gt;=80,$K3934&lt;=82),"Rain Showers",AND($K3934&gt;=95,$K3934&lt;=99),"Thunderstorm",TRUE,"Cloudy"))</f>
        <v>Partly Cloudy</v>
      </c>
      <c r="G3934" s="3" cm="1">
        <f t="array" ref="G3934">IF($A3934="","",INDEX(OpenMeteoAPI[TemperatureC],ROWS($G$2:G3934)))</f>
        <v>19</v>
      </c>
      <c r="H3934" s="4" cm="1">
        <f t="array" ref="H3934">IF($A3934="","",INDEX(OpenMeteoAPI[RelativeHumidityPct],ROWS($H$2:H3934))/100)</f>
        <v>0.73</v>
      </c>
      <c r="I3934" s="4" cm="1">
        <f t="array" ref="I3934">IF($A3934="","",INDEX(OpenMeteoAPI[PrecipitationProbabilityPct],ROWS($I$2:I3934))/100)</f>
        <v>0</v>
      </c>
      <c r="J3934" s="3" cm="1">
        <f t="array" ref="J3934">IF($A3934="","",INDEX(OpenMeteoAPI[PrecipitationMM],ROWS($J$2:J3934)))</f>
        <v>0</v>
      </c>
      <c r="K3934" cm="1">
        <f t="array" ref="K3934">IF($A3934="","",INDEX(OpenMeteoAPI[WeatherCode],ROWS($K$2:K3934)))</f>
        <v>1</v>
      </c>
      <c r="L3934" s="3" cm="1">
        <f t="array" ref="L3934">IF($A3934="","",INDEX(OpenMeteoAPI[WindSpeedKMH],ROWS($L$2:L3934)))</f>
        <v>6.4</v>
      </c>
    </row>
    <row r="3935" spans="1:12">
      <c r="A3935" t="str" cm="1">
        <f t="array" ref="A3935">IFERROR(INDEX(OpenMeteoAPI[City],ROWS($A$2:A3935))&amp;", "&amp;INDEX(OpenMeteoAPI[CountryCode],ROWS($A$2:A3935)),"")</f>
        <v>Helsinki, FI</v>
      </c>
      <c r="B3935" t="str" cm="1">
        <f t="array" ref="B3935">IF($A3935="","",INDEX(OpenMeteoAPI[LocationID],ROWS($B$2:B3935)))</f>
        <v>FI-HEL</v>
      </c>
      <c r="C3935" s="5" cm="1">
        <f t="array" ref="C3935">IF($A3935="","",INDEX(OpenMeteoAPI[ForecastDateTime],ROWS($C$2:C3935)))</f>
        <v>46213.875</v>
      </c>
      <c r="D3935" t="str">
        <f t="shared" si="61"/>
        <v>9PM</v>
      </c>
      <c r="E3935" t="str" cm="1">
        <f t="array" ref="E3935">IF($K3935="","",_xlfn.IFS($K3935=0,_xlfn.UNICHAR(9728),$K3935&lt;=3,_xlfn.UNICHAR(9729),OR($K3935=45,$K3935=48),"~",AND($K3935&gt;=51,$K3935&lt;=67),_xlfn.UNICHAR(9748),AND($K3935&gt;=71,$K3935&lt;=77),_xlfn.UNICHAR(10052),AND($K3935&gt;=80,$K3935&lt;=82),_xlfn.UNICHAR(9748),AND($K3935&gt;=95,$K3935&lt;=99),_xlfn.UNICHAR(9889),TRUE,_xlfn.UNICHAR(9729)))</f>
        <v>☀</v>
      </c>
      <c r="F3935" t="str" cm="1">
        <f t="array" ref="F3935">IF($K3935="","",_xlfn.IFS($K3935=0,"Clear",$K3935&lt;=3,"Partly Cloudy",OR($K3935=45,$K3935=48),"Fog",AND($K3935&gt;=51,$K3935&lt;=67),"Drizzle",AND($K3935&gt;=71,$K3935&lt;=77),"Snow",AND($K3935&gt;=80,$K3935&lt;=82),"Rain Showers",AND($K3935&gt;=95,$K3935&lt;=99),"Thunderstorm",TRUE,"Cloudy"))</f>
        <v>Clear</v>
      </c>
      <c r="G3935" s="3" cm="1">
        <f t="array" ref="G3935">IF($A3935="","",INDEX(OpenMeteoAPI[TemperatureC],ROWS($G$2:G3935)))</f>
        <v>18.5</v>
      </c>
      <c r="H3935" s="4" cm="1">
        <f t="array" ref="H3935">IF($A3935="","",INDEX(OpenMeteoAPI[RelativeHumidityPct],ROWS($H$2:H3935))/100)</f>
        <v>0.78</v>
      </c>
      <c r="I3935" s="4" cm="1">
        <f t="array" ref="I3935">IF($A3935="","",INDEX(OpenMeteoAPI[PrecipitationProbabilityPct],ROWS($I$2:I3935))/100)</f>
        <v>0</v>
      </c>
      <c r="J3935" s="3" cm="1">
        <f t="array" ref="J3935">IF($A3935="","",INDEX(OpenMeteoAPI[PrecipitationMM],ROWS($J$2:J3935)))</f>
        <v>0</v>
      </c>
      <c r="K3935" cm="1">
        <f t="array" ref="K3935">IF($A3935="","",INDEX(OpenMeteoAPI[WeatherCode],ROWS($K$2:K3935)))</f>
        <v>0</v>
      </c>
      <c r="L3935" s="3" cm="1">
        <f t="array" ref="L3935">IF($A3935="","",INDEX(OpenMeteoAPI[WindSpeedKMH],ROWS($L$2:L3935)))</f>
        <v>4.7</v>
      </c>
    </row>
    <row r="3936" spans="1:12">
      <c r="A3936" t="str" cm="1">
        <f t="array" ref="A3936">IFERROR(INDEX(OpenMeteoAPI[City],ROWS($A$2:A3936))&amp;", "&amp;INDEX(OpenMeteoAPI[CountryCode],ROWS($A$2:A3936)),"")</f>
        <v>Helsinki, FI</v>
      </c>
      <c r="B3936" t="str" cm="1">
        <f t="array" ref="B3936">IF($A3936="","",INDEX(OpenMeteoAPI[LocationID],ROWS($B$2:B3936)))</f>
        <v>FI-HEL</v>
      </c>
      <c r="C3936" s="5" cm="1">
        <f t="array" ref="C3936">IF($A3936="","",INDEX(OpenMeteoAPI[ForecastDateTime],ROWS($C$2:C3936)))</f>
        <v>46213.916666666664</v>
      </c>
      <c r="D3936" t="str">
        <f t="shared" si="61"/>
        <v>10PM</v>
      </c>
      <c r="E3936" t="str" cm="1">
        <f t="array" ref="E3936">IF($K3936="","",_xlfn.IFS($K3936=0,_xlfn.UNICHAR(9728),$K3936&lt;=3,_xlfn.UNICHAR(9729),OR($K3936=45,$K3936=48),"~",AND($K3936&gt;=51,$K3936&lt;=67),_xlfn.UNICHAR(9748),AND($K3936&gt;=71,$K3936&lt;=77),_xlfn.UNICHAR(10052),AND($K3936&gt;=80,$K3936&lt;=82),_xlfn.UNICHAR(9748),AND($K3936&gt;=95,$K3936&lt;=99),_xlfn.UNICHAR(9889),TRUE,_xlfn.UNICHAR(9729)))</f>
        <v>☀</v>
      </c>
      <c r="F3936" t="str" cm="1">
        <f t="array" ref="F3936">IF($K3936="","",_xlfn.IFS($K3936=0,"Clear",$K3936&lt;=3,"Partly Cloudy",OR($K3936=45,$K3936=48),"Fog",AND($K3936&gt;=51,$K3936&lt;=67),"Drizzle",AND($K3936&gt;=71,$K3936&lt;=77),"Snow",AND($K3936&gt;=80,$K3936&lt;=82),"Rain Showers",AND($K3936&gt;=95,$K3936&lt;=99),"Thunderstorm",TRUE,"Cloudy"))</f>
        <v>Clear</v>
      </c>
      <c r="G3936" s="3" cm="1">
        <f t="array" ref="G3936">IF($A3936="","",INDEX(OpenMeteoAPI[TemperatureC],ROWS($G$2:G3936)))</f>
        <v>17.600000000000001</v>
      </c>
      <c r="H3936" s="4" cm="1">
        <f t="array" ref="H3936">IF($A3936="","",INDEX(OpenMeteoAPI[RelativeHumidityPct],ROWS($H$2:H3936))/100)</f>
        <v>0.81</v>
      </c>
      <c r="I3936" s="4" cm="1">
        <f t="array" ref="I3936">IF($A3936="","",INDEX(OpenMeteoAPI[PrecipitationProbabilityPct],ROWS($I$2:I3936))/100)</f>
        <v>0</v>
      </c>
      <c r="J3936" s="3" cm="1">
        <f t="array" ref="J3936">IF($A3936="","",INDEX(OpenMeteoAPI[PrecipitationMM],ROWS($J$2:J3936)))</f>
        <v>0</v>
      </c>
      <c r="K3936" cm="1">
        <f t="array" ref="K3936">IF($A3936="","",INDEX(OpenMeteoAPI[WeatherCode],ROWS($K$2:K3936)))</f>
        <v>0</v>
      </c>
      <c r="L3936" s="3" cm="1">
        <f t="array" ref="L3936">IF($A3936="","",INDEX(OpenMeteoAPI[WindSpeedKMH],ROWS($L$2:L3936)))</f>
        <v>1.4</v>
      </c>
    </row>
    <row r="3937" spans="1:12">
      <c r="A3937" t="str" cm="1">
        <f t="array" ref="A3937">IFERROR(INDEX(OpenMeteoAPI[City],ROWS($A$2:A3937))&amp;", "&amp;INDEX(OpenMeteoAPI[CountryCode],ROWS($A$2:A3937)),"")</f>
        <v>Helsinki, FI</v>
      </c>
      <c r="B3937" t="str" cm="1">
        <f t="array" ref="B3937">IF($A3937="","",INDEX(OpenMeteoAPI[LocationID],ROWS($B$2:B3937)))</f>
        <v>FI-HEL</v>
      </c>
      <c r="C3937" s="5" cm="1">
        <f t="array" ref="C3937">IF($A3937="","",INDEX(OpenMeteoAPI[ForecastDateTime],ROWS($C$2:C3937)))</f>
        <v>46213.958333333336</v>
      </c>
      <c r="D3937" t="str">
        <f t="shared" si="61"/>
        <v>11PM</v>
      </c>
      <c r="E3937" t="str" cm="1">
        <f t="array" ref="E3937">IF($K3937="","",_xlfn.IFS($K3937=0,_xlfn.UNICHAR(9728),$K3937&lt;=3,_xlfn.UNICHAR(9729),OR($K3937=45,$K3937=48),"~",AND($K3937&gt;=51,$K3937&lt;=67),_xlfn.UNICHAR(9748),AND($K3937&gt;=71,$K3937&lt;=77),_xlfn.UNICHAR(10052),AND($K3937&gt;=80,$K3937&lt;=82),_xlfn.UNICHAR(9748),AND($K3937&gt;=95,$K3937&lt;=99),_xlfn.UNICHAR(9889),TRUE,_xlfn.UNICHAR(9729)))</f>
        <v>☁</v>
      </c>
      <c r="F3937" t="str" cm="1">
        <f t="array" ref="F3937">IF($K3937="","",_xlfn.IFS($K3937=0,"Clear",$K3937&lt;=3,"Partly Cloudy",OR($K3937=45,$K3937=48),"Fog",AND($K3937&gt;=51,$K3937&lt;=67),"Drizzle",AND($K3937&gt;=71,$K3937&lt;=77),"Snow",AND($K3937&gt;=80,$K3937&lt;=82),"Rain Showers",AND($K3937&gt;=95,$K3937&lt;=99),"Thunderstorm",TRUE,"Cloudy"))</f>
        <v>Partly Cloudy</v>
      </c>
      <c r="G3937" s="3" cm="1">
        <f t="array" ref="G3937">IF($A3937="","",INDEX(OpenMeteoAPI[TemperatureC],ROWS($G$2:G3937)))</f>
        <v>16.600000000000001</v>
      </c>
      <c r="H3937" s="4" cm="1">
        <f t="array" ref="H3937">IF($A3937="","",INDEX(OpenMeteoAPI[RelativeHumidityPct],ROWS($H$2:H3937))/100)</f>
        <v>0.84</v>
      </c>
      <c r="I3937" s="4" cm="1">
        <f t="array" ref="I3937">IF($A3937="","",INDEX(OpenMeteoAPI[PrecipitationProbabilityPct],ROWS($I$2:I3937))/100)</f>
        <v>0</v>
      </c>
      <c r="J3937" s="3" cm="1">
        <f t="array" ref="J3937">IF($A3937="","",INDEX(OpenMeteoAPI[PrecipitationMM],ROWS($J$2:J3937)))</f>
        <v>0</v>
      </c>
      <c r="K3937" cm="1">
        <f t="array" ref="K3937">IF($A3937="","",INDEX(OpenMeteoAPI[WeatherCode],ROWS($K$2:K3937)))</f>
        <v>2</v>
      </c>
      <c r="L3937" s="3" cm="1">
        <f t="array" ref="L3937">IF($A3937="","",INDEX(OpenMeteoAPI[WindSpeedKMH],ROWS($L$2:L3937)))</f>
        <v>3.1</v>
      </c>
    </row>
    <row r="3938" spans="1:12">
      <c r="A3938" t="str" cm="1">
        <f t="array" ref="A3938">IFERROR(INDEX(OpenMeteoAPI[City],ROWS($A$2:A3938))&amp;", "&amp;INDEX(OpenMeteoAPI[CountryCode],ROWS($A$2:A3938)),"")</f>
        <v>Helsinki, FI</v>
      </c>
      <c r="B3938" t="str" cm="1">
        <f t="array" ref="B3938">IF($A3938="","",INDEX(OpenMeteoAPI[LocationID],ROWS($B$2:B3938)))</f>
        <v>FI-HEL</v>
      </c>
      <c r="C3938" s="5" cm="1">
        <f t="array" ref="C3938">IF($A3938="","",INDEX(OpenMeteoAPI[ForecastDateTime],ROWS($C$2:C3938)))</f>
        <v>46214</v>
      </c>
      <c r="D3938" t="str">
        <f t="shared" si="61"/>
        <v>12AM</v>
      </c>
      <c r="E3938" t="str" cm="1">
        <f t="array" ref="E3938">IF($K3938="","",_xlfn.IFS($K3938=0,_xlfn.UNICHAR(9728),$K3938&lt;=3,_xlfn.UNICHAR(9729),OR($K3938=45,$K3938=48),"~",AND($K3938&gt;=51,$K3938&lt;=67),_xlfn.UNICHAR(9748),AND($K3938&gt;=71,$K3938&lt;=77),_xlfn.UNICHAR(10052),AND($K3938&gt;=80,$K3938&lt;=82),_xlfn.UNICHAR(9748),AND($K3938&gt;=95,$K3938&lt;=99),_xlfn.UNICHAR(9889),TRUE,_xlfn.UNICHAR(9729)))</f>
        <v>☁</v>
      </c>
      <c r="F3938" t="str" cm="1">
        <f t="array" ref="F3938">IF($K3938="","",_xlfn.IFS($K3938=0,"Clear",$K3938&lt;=3,"Partly Cloudy",OR($K3938=45,$K3938=48),"Fog",AND($K3938&gt;=51,$K3938&lt;=67),"Drizzle",AND($K3938&gt;=71,$K3938&lt;=77),"Snow",AND($K3938&gt;=80,$K3938&lt;=82),"Rain Showers",AND($K3938&gt;=95,$K3938&lt;=99),"Thunderstorm",TRUE,"Cloudy"))</f>
        <v>Partly Cloudy</v>
      </c>
      <c r="G3938" s="3" cm="1">
        <f t="array" ref="G3938">IF($A3938="","",INDEX(OpenMeteoAPI[TemperatureC],ROWS($G$2:G3938)))</f>
        <v>15.8</v>
      </c>
      <c r="H3938" s="4" cm="1">
        <f t="array" ref="H3938">IF($A3938="","",INDEX(OpenMeteoAPI[RelativeHumidityPct],ROWS($H$2:H3938))/100)</f>
        <v>0.87</v>
      </c>
      <c r="I3938" s="4" cm="1">
        <f t="array" ref="I3938">IF($A3938="","",INDEX(OpenMeteoAPI[PrecipitationProbabilityPct],ROWS($I$2:I3938))/100)</f>
        <v>0</v>
      </c>
      <c r="J3938" s="3" cm="1">
        <f t="array" ref="J3938">IF($A3938="","",INDEX(OpenMeteoAPI[PrecipitationMM],ROWS($J$2:J3938)))</f>
        <v>0</v>
      </c>
      <c r="K3938" cm="1">
        <f t="array" ref="K3938">IF($A3938="","",INDEX(OpenMeteoAPI[WeatherCode],ROWS($K$2:K3938)))</f>
        <v>3</v>
      </c>
      <c r="L3938" s="3" cm="1">
        <f t="array" ref="L3938">IF($A3938="","",INDEX(OpenMeteoAPI[WindSpeedKMH],ROWS($L$2:L3938)))</f>
        <v>4.0999999999999996</v>
      </c>
    </row>
    <row r="3939" spans="1:12">
      <c r="A3939" t="str" cm="1">
        <f t="array" ref="A3939">IFERROR(INDEX(OpenMeteoAPI[City],ROWS($A$2:A3939))&amp;", "&amp;INDEX(OpenMeteoAPI[CountryCode],ROWS($A$2:A3939)),"")</f>
        <v>Helsinki, FI</v>
      </c>
      <c r="B3939" t="str" cm="1">
        <f t="array" ref="B3939">IF($A3939="","",INDEX(OpenMeteoAPI[LocationID],ROWS($B$2:B3939)))</f>
        <v>FI-HEL</v>
      </c>
      <c r="C3939" s="5" cm="1">
        <f t="array" ref="C3939">IF($A3939="","",INDEX(OpenMeteoAPI[ForecastDateTime],ROWS($C$2:C3939)))</f>
        <v>46214.041666666664</v>
      </c>
      <c r="D3939" t="str">
        <f t="shared" si="61"/>
        <v>1AM</v>
      </c>
      <c r="E3939" t="str" cm="1">
        <f t="array" ref="E3939">IF($K3939="","",_xlfn.IFS($K3939=0,_xlfn.UNICHAR(9728),$K3939&lt;=3,_xlfn.UNICHAR(9729),OR($K3939=45,$K3939=48),"~",AND($K3939&gt;=51,$K3939&lt;=67),_xlfn.UNICHAR(9748),AND($K3939&gt;=71,$K3939&lt;=77),_xlfn.UNICHAR(10052),AND($K3939&gt;=80,$K3939&lt;=82),_xlfn.UNICHAR(9748),AND($K3939&gt;=95,$K3939&lt;=99),_xlfn.UNICHAR(9889),TRUE,_xlfn.UNICHAR(9729)))</f>
        <v>☁</v>
      </c>
      <c r="F3939" t="str" cm="1">
        <f t="array" ref="F3939">IF($K3939="","",_xlfn.IFS($K3939=0,"Clear",$K3939&lt;=3,"Partly Cloudy",OR($K3939=45,$K3939=48),"Fog",AND($K3939&gt;=51,$K3939&lt;=67),"Drizzle",AND($K3939&gt;=71,$K3939&lt;=77),"Snow",AND($K3939&gt;=80,$K3939&lt;=82),"Rain Showers",AND($K3939&gt;=95,$K3939&lt;=99),"Thunderstorm",TRUE,"Cloudy"))</f>
        <v>Partly Cloudy</v>
      </c>
      <c r="G3939" s="3" cm="1">
        <f t="array" ref="G3939">IF($A3939="","",INDEX(OpenMeteoAPI[TemperatureC],ROWS($G$2:G3939)))</f>
        <v>15.5</v>
      </c>
      <c r="H3939" s="4" cm="1">
        <f t="array" ref="H3939">IF($A3939="","",INDEX(OpenMeteoAPI[RelativeHumidityPct],ROWS($H$2:H3939))/100)</f>
        <v>0.89</v>
      </c>
      <c r="I3939" s="4" cm="1">
        <f t="array" ref="I3939">IF($A3939="","",INDEX(OpenMeteoAPI[PrecipitationProbabilityPct],ROWS($I$2:I3939))/100)</f>
        <v>0</v>
      </c>
      <c r="J3939" s="3" cm="1">
        <f t="array" ref="J3939">IF($A3939="","",INDEX(OpenMeteoAPI[PrecipitationMM],ROWS($J$2:J3939)))</f>
        <v>0</v>
      </c>
      <c r="K3939" cm="1">
        <f t="array" ref="K3939">IF($A3939="","",INDEX(OpenMeteoAPI[WeatherCode],ROWS($K$2:K3939)))</f>
        <v>3</v>
      </c>
      <c r="L3939" s="3" cm="1">
        <f t="array" ref="L3939">IF($A3939="","",INDEX(OpenMeteoAPI[WindSpeedKMH],ROWS($L$2:L3939)))</f>
        <v>7.8</v>
      </c>
    </row>
    <row r="3940" spans="1:12">
      <c r="A3940" t="str" cm="1">
        <f t="array" ref="A3940">IFERROR(INDEX(OpenMeteoAPI[City],ROWS($A$2:A3940))&amp;", "&amp;INDEX(OpenMeteoAPI[CountryCode],ROWS($A$2:A3940)),"")</f>
        <v>Helsinki, FI</v>
      </c>
      <c r="B3940" t="str" cm="1">
        <f t="array" ref="B3940">IF($A3940="","",INDEX(OpenMeteoAPI[LocationID],ROWS($B$2:B3940)))</f>
        <v>FI-HEL</v>
      </c>
      <c r="C3940" s="5" cm="1">
        <f t="array" ref="C3940">IF($A3940="","",INDEX(OpenMeteoAPI[ForecastDateTime],ROWS($C$2:C3940)))</f>
        <v>46214.083333333336</v>
      </c>
      <c r="D3940" t="str">
        <f t="shared" si="61"/>
        <v>2AM</v>
      </c>
      <c r="E3940" t="str" cm="1">
        <f t="array" ref="E3940">IF($K3940="","",_xlfn.IFS($K3940=0,_xlfn.UNICHAR(9728),$K3940&lt;=3,_xlfn.UNICHAR(9729),OR($K3940=45,$K3940=48),"~",AND($K3940&gt;=51,$K3940&lt;=67),_xlfn.UNICHAR(9748),AND($K3940&gt;=71,$K3940&lt;=77),_xlfn.UNICHAR(10052),AND($K3940&gt;=80,$K3940&lt;=82),_xlfn.UNICHAR(9748),AND($K3940&gt;=95,$K3940&lt;=99),_xlfn.UNICHAR(9889),TRUE,_xlfn.UNICHAR(9729)))</f>
        <v>☁</v>
      </c>
      <c r="F3940" t="str" cm="1">
        <f t="array" ref="F3940">IF($K3940="","",_xlfn.IFS($K3940=0,"Clear",$K3940&lt;=3,"Partly Cloudy",OR($K3940=45,$K3940=48),"Fog",AND($K3940&gt;=51,$K3940&lt;=67),"Drizzle",AND($K3940&gt;=71,$K3940&lt;=77),"Snow",AND($K3940&gt;=80,$K3940&lt;=82),"Rain Showers",AND($K3940&gt;=95,$K3940&lt;=99),"Thunderstorm",TRUE,"Cloudy"))</f>
        <v>Partly Cloudy</v>
      </c>
      <c r="G3940" s="3" cm="1">
        <f t="array" ref="G3940">IF($A3940="","",INDEX(OpenMeteoAPI[TemperatureC],ROWS($G$2:G3940)))</f>
        <v>15.2</v>
      </c>
      <c r="H3940" s="4" cm="1">
        <f t="array" ref="H3940">IF($A3940="","",INDEX(OpenMeteoAPI[RelativeHumidityPct],ROWS($H$2:H3940))/100)</f>
        <v>0.89</v>
      </c>
      <c r="I3940" s="4" cm="1">
        <f t="array" ref="I3940">IF($A3940="","",INDEX(OpenMeteoAPI[PrecipitationProbabilityPct],ROWS($I$2:I3940))/100)</f>
        <v>0.01</v>
      </c>
      <c r="J3940" s="3" cm="1">
        <f t="array" ref="J3940">IF($A3940="","",INDEX(OpenMeteoAPI[PrecipitationMM],ROWS($J$2:J3940)))</f>
        <v>0</v>
      </c>
      <c r="K3940" cm="1">
        <f t="array" ref="K3940">IF($A3940="","",INDEX(OpenMeteoAPI[WeatherCode],ROWS($K$2:K3940)))</f>
        <v>3</v>
      </c>
      <c r="L3940" s="3" cm="1">
        <f t="array" ref="L3940">IF($A3940="","",INDEX(OpenMeteoAPI[WindSpeedKMH],ROWS($L$2:L3940)))</f>
        <v>9.4</v>
      </c>
    </row>
    <row r="3941" spans="1:12">
      <c r="A3941" t="str" cm="1">
        <f t="array" ref="A3941">IFERROR(INDEX(OpenMeteoAPI[City],ROWS($A$2:A3941))&amp;", "&amp;INDEX(OpenMeteoAPI[CountryCode],ROWS($A$2:A3941)),"")</f>
        <v>Helsinki, FI</v>
      </c>
      <c r="B3941" t="str" cm="1">
        <f t="array" ref="B3941">IF($A3941="","",INDEX(OpenMeteoAPI[LocationID],ROWS($B$2:B3941)))</f>
        <v>FI-HEL</v>
      </c>
      <c r="C3941" s="5" cm="1">
        <f t="array" ref="C3941">IF($A3941="","",INDEX(OpenMeteoAPI[ForecastDateTime],ROWS($C$2:C3941)))</f>
        <v>46214.125</v>
      </c>
      <c r="D3941" t="str">
        <f t="shared" si="61"/>
        <v>3AM</v>
      </c>
      <c r="E3941" t="str" cm="1">
        <f t="array" ref="E3941">IF($K3941="","",_xlfn.IFS($K3941=0,_xlfn.UNICHAR(9728),$K3941&lt;=3,_xlfn.UNICHAR(9729),OR($K3941=45,$K3941=48),"~",AND($K3941&gt;=51,$K3941&lt;=67),_xlfn.UNICHAR(9748),AND($K3941&gt;=71,$K3941&lt;=77),_xlfn.UNICHAR(10052),AND($K3941&gt;=80,$K3941&lt;=82),_xlfn.UNICHAR(9748),AND($K3941&gt;=95,$K3941&lt;=99),_xlfn.UNICHAR(9889),TRUE,_xlfn.UNICHAR(9729)))</f>
        <v>☁</v>
      </c>
      <c r="F3941" t="str" cm="1">
        <f t="array" ref="F3941">IF($K3941="","",_xlfn.IFS($K3941=0,"Clear",$K3941&lt;=3,"Partly Cloudy",OR($K3941=45,$K3941=48),"Fog",AND($K3941&gt;=51,$K3941&lt;=67),"Drizzle",AND($K3941&gt;=71,$K3941&lt;=77),"Snow",AND($K3941&gt;=80,$K3941&lt;=82),"Rain Showers",AND($K3941&gt;=95,$K3941&lt;=99),"Thunderstorm",TRUE,"Cloudy"))</f>
        <v>Partly Cloudy</v>
      </c>
      <c r="G3941" s="3" cm="1">
        <f t="array" ref="G3941">IF($A3941="","",INDEX(OpenMeteoAPI[TemperatureC],ROWS($G$2:G3941)))</f>
        <v>15.3</v>
      </c>
      <c r="H3941" s="4" cm="1">
        <f t="array" ref="H3941">IF($A3941="","",INDEX(OpenMeteoAPI[RelativeHumidityPct],ROWS($H$2:H3941))/100)</f>
        <v>0.84</v>
      </c>
      <c r="I3941" s="4" cm="1">
        <f t="array" ref="I3941">IF($A3941="","",INDEX(OpenMeteoAPI[PrecipitationProbabilityPct],ROWS($I$2:I3941))/100)</f>
        <v>0.02</v>
      </c>
      <c r="J3941" s="3" cm="1">
        <f t="array" ref="J3941">IF($A3941="","",INDEX(OpenMeteoAPI[PrecipitationMM],ROWS($J$2:J3941)))</f>
        <v>0</v>
      </c>
      <c r="K3941" cm="1">
        <f t="array" ref="K3941">IF($A3941="","",INDEX(OpenMeteoAPI[WeatherCode],ROWS($K$2:K3941)))</f>
        <v>3</v>
      </c>
      <c r="L3941" s="3" cm="1">
        <f t="array" ref="L3941">IF($A3941="","",INDEX(OpenMeteoAPI[WindSpeedKMH],ROWS($L$2:L3941)))</f>
        <v>10.6</v>
      </c>
    </row>
    <row r="3942" spans="1:12">
      <c r="A3942" t="str" cm="1">
        <f t="array" ref="A3942">IFERROR(INDEX(OpenMeteoAPI[City],ROWS($A$2:A3942))&amp;", "&amp;INDEX(OpenMeteoAPI[CountryCode],ROWS($A$2:A3942)),"")</f>
        <v>Helsinki, FI</v>
      </c>
      <c r="B3942" t="str" cm="1">
        <f t="array" ref="B3942">IF($A3942="","",INDEX(OpenMeteoAPI[LocationID],ROWS($B$2:B3942)))</f>
        <v>FI-HEL</v>
      </c>
      <c r="C3942" s="5" cm="1">
        <f t="array" ref="C3942">IF($A3942="","",INDEX(OpenMeteoAPI[ForecastDateTime],ROWS($C$2:C3942)))</f>
        <v>46214.166666666664</v>
      </c>
      <c r="D3942" t="str">
        <f t="shared" si="61"/>
        <v>4AM</v>
      </c>
      <c r="E3942" t="str" cm="1">
        <f t="array" ref="E3942">IF($K3942="","",_xlfn.IFS($K3942=0,_xlfn.UNICHAR(9728),$K3942&lt;=3,_xlfn.UNICHAR(9729),OR($K3942=45,$K3942=48),"~",AND($K3942&gt;=51,$K3942&lt;=67),_xlfn.UNICHAR(9748),AND($K3942&gt;=71,$K3942&lt;=77),_xlfn.UNICHAR(10052),AND($K3942&gt;=80,$K3942&lt;=82),_xlfn.UNICHAR(9748),AND($K3942&gt;=95,$K3942&lt;=99),_xlfn.UNICHAR(9889),TRUE,_xlfn.UNICHAR(9729)))</f>
        <v>☁</v>
      </c>
      <c r="F3942" t="str" cm="1">
        <f t="array" ref="F3942">IF($K3942="","",_xlfn.IFS($K3942=0,"Clear",$K3942&lt;=3,"Partly Cloudy",OR($K3942=45,$K3942=48),"Fog",AND($K3942&gt;=51,$K3942&lt;=67),"Drizzle",AND($K3942&gt;=71,$K3942&lt;=77),"Snow",AND($K3942&gt;=80,$K3942&lt;=82),"Rain Showers",AND($K3942&gt;=95,$K3942&lt;=99),"Thunderstorm",TRUE,"Cloudy"))</f>
        <v>Partly Cloudy</v>
      </c>
      <c r="G3942" s="3" cm="1">
        <f t="array" ref="G3942">IF($A3942="","",INDEX(OpenMeteoAPI[TemperatureC],ROWS($G$2:G3942)))</f>
        <v>15.4</v>
      </c>
      <c r="H3942" s="4" cm="1">
        <f t="array" ref="H3942">IF($A3942="","",INDEX(OpenMeteoAPI[RelativeHumidityPct],ROWS($H$2:H3942))/100)</f>
        <v>0.8</v>
      </c>
      <c r="I3942" s="4" cm="1">
        <f t="array" ref="I3942">IF($A3942="","",INDEX(OpenMeteoAPI[PrecipitationProbabilityPct],ROWS($I$2:I3942))/100)</f>
        <v>0.04</v>
      </c>
      <c r="J3942" s="3" cm="1">
        <f t="array" ref="J3942">IF($A3942="","",INDEX(OpenMeteoAPI[PrecipitationMM],ROWS($J$2:J3942)))</f>
        <v>0</v>
      </c>
      <c r="K3942" cm="1">
        <f t="array" ref="K3942">IF($A3942="","",INDEX(OpenMeteoAPI[WeatherCode],ROWS($K$2:K3942)))</f>
        <v>3</v>
      </c>
      <c r="L3942" s="3" cm="1">
        <f t="array" ref="L3942">IF($A3942="","",INDEX(OpenMeteoAPI[WindSpeedKMH],ROWS($L$2:L3942)))</f>
        <v>11.4</v>
      </c>
    </row>
    <row r="3943" spans="1:12">
      <c r="A3943" t="str" cm="1">
        <f t="array" ref="A3943">IFERROR(INDEX(OpenMeteoAPI[City],ROWS($A$2:A3943))&amp;", "&amp;INDEX(OpenMeteoAPI[CountryCode],ROWS($A$2:A3943)),"")</f>
        <v>Helsinki, FI</v>
      </c>
      <c r="B3943" t="str" cm="1">
        <f t="array" ref="B3943">IF($A3943="","",INDEX(OpenMeteoAPI[LocationID],ROWS($B$2:B3943)))</f>
        <v>FI-HEL</v>
      </c>
      <c r="C3943" s="5" cm="1">
        <f t="array" ref="C3943">IF($A3943="","",INDEX(OpenMeteoAPI[ForecastDateTime],ROWS($C$2:C3943)))</f>
        <v>46214.208333333336</v>
      </c>
      <c r="D3943" t="str">
        <f t="shared" si="61"/>
        <v>5AM</v>
      </c>
      <c r="E3943" t="str" cm="1">
        <f t="array" ref="E3943">IF($K3943="","",_xlfn.IFS($K3943=0,_xlfn.UNICHAR(9728),$K3943&lt;=3,_xlfn.UNICHAR(9729),OR($K3943=45,$K3943=48),"~",AND($K3943&gt;=51,$K3943&lt;=67),_xlfn.UNICHAR(9748),AND($K3943&gt;=71,$K3943&lt;=77),_xlfn.UNICHAR(10052),AND($K3943&gt;=80,$K3943&lt;=82),_xlfn.UNICHAR(9748),AND($K3943&gt;=95,$K3943&lt;=99),_xlfn.UNICHAR(9889),TRUE,_xlfn.UNICHAR(9729)))</f>
        <v>☁</v>
      </c>
      <c r="F3943" t="str" cm="1">
        <f t="array" ref="F3943">IF($K3943="","",_xlfn.IFS($K3943=0,"Clear",$K3943&lt;=3,"Partly Cloudy",OR($K3943=45,$K3943=48),"Fog",AND($K3943&gt;=51,$K3943&lt;=67),"Drizzle",AND($K3943&gt;=71,$K3943&lt;=77),"Snow",AND($K3943&gt;=80,$K3943&lt;=82),"Rain Showers",AND($K3943&gt;=95,$K3943&lt;=99),"Thunderstorm",TRUE,"Cloudy"))</f>
        <v>Partly Cloudy</v>
      </c>
      <c r="G3943" s="3" cm="1">
        <f t="array" ref="G3943">IF($A3943="","",INDEX(OpenMeteoAPI[TemperatureC],ROWS($G$2:G3943)))</f>
        <v>15.6</v>
      </c>
      <c r="H3943" s="4" cm="1">
        <f t="array" ref="H3943">IF($A3943="","",INDEX(OpenMeteoAPI[RelativeHumidityPct],ROWS($H$2:H3943))/100)</f>
        <v>0.79</v>
      </c>
      <c r="I3943" s="4" cm="1">
        <f t="array" ref="I3943">IF($A3943="","",INDEX(OpenMeteoAPI[PrecipitationProbabilityPct],ROWS($I$2:I3943))/100)</f>
        <v>0.06</v>
      </c>
      <c r="J3943" s="3" cm="1">
        <f t="array" ref="J3943">IF($A3943="","",INDEX(OpenMeteoAPI[PrecipitationMM],ROWS($J$2:J3943)))</f>
        <v>0</v>
      </c>
      <c r="K3943" cm="1">
        <f t="array" ref="K3943">IF($A3943="","",INDEX(OpenMeteoAPI[WeatherCode],ROWS($K$2:K3943)))</f>
        <v>3</v>
      </c>
      <c r="L3943" s="3" cm="1">
        <f t="array" ref="L3943">IF($A3943="","",INDEX(OpenMeteoAPI[WindSpeedKMH],ROWS($L$2:L3943)))</f>
        <v>13.3</v>
      </c>
    </row>
    <row r="3944" spans="1:12">
      <c r="A3944" t="str" cm="1">
        <f t="array" ref="A3944">IFERROR(INDEX(OpenMeteoAPI[City],ROWS($A$2:A3944))&amp;", "&amp;INDEX(OpenMeteoAPI[CountryCode],ROWS($A$2:A3944)),"")</f>
        <v>Helsinki, FI</v>
      </c>
      <c r="B3944" t="str" cm="1">
        <f t="array" ref="B3944">IF($A3944="","",INDEX(OpenMeteoAPI[LocationID],ROWS($B$2:B3944)))</f>
        <v>FI-HEL</v>
      </c>
      <c r="C3944" s="5" cm="1">
        <f t="array" ref="C3944">IF($A3944="","",INDEX(OpenMeteoAPI[ForecastDateTime],ROWS($C$2:C3944)))</f>
        <v>46214.25</v>
      </c>
      <c r="D3944" t="str">
        <f t="shared" si="61"/>
        <v>6AM</v>
      </c>
      <c r="E3944" t="str" cm="1">
        <f t="array" ref="E3944">IF($K3944="","",_xlfn.IFS($K3944=0,_xlfn.UNICHAR(9728),$K3944&lt;=3,_xlfn.UNICHAR(9729),OR($K3944=45,$K3944=48),"~",AND($K3944&gt;=51,$K3944&lt;=67),_xlfn.UNICHAR(9748),AND($K3944&gt;=71,$K3944&lt;=77),_xlfn.UNICHAR(10052),AND($K3944&gt;=80,$K3944&lt;=82),_xlfn.UNICHAR(9748),AND($K3944&gt;=95,$K3944&lt;=99),_xlfn.UNICHAR(9889),TRUE,_xlfn.UNICHAR(9729)))</f>
        <v>☁</v>
      </c>
      <c r="F3944" t="str" cm="1">
        <f t="array" ref="F3944">IF($K3944="","",_xlfn.IFS($K3944=0,"Clear",$K3944&lt;=3,"Partly Cloudy",OR($K3944=45,$K3944=48),"Fog",AND($K3944&gt;=51,$K3944&lt;=67),"Drizzle",AND($K3944&gt;=71,$K3944&lt;=77),"Snow",AND($K3944&gt;=80,$K3944&lt;=82),"Rain Showers",AND($K3944&gt;=95,$K3944&lt;=99),"Thunderstorm",TRUE,"Cloudy"))</f>
        <v>Partly Cloudy</v>
      </c>
      <c r="G3944" s="3" cm="1">
        <f t="array" ref="G3944">IF($A3944="","",INDEX(OpenMeteoAPI[TemperatureC],ROWS($G$2:G3944)))</f>
        <v>16.3</v>
      </c>
      <c r="H3944" s="4" cm="1">
        <f t="array" ref="H3944">IF($A3944="","",INDEX(OpenMeteoAPI[RelativeHumidityPct],ROWS($H$2:H3944))/100)</f>
        <v>0.78</v>
      </c>
      <c r="I3944" s="4" cm="1">
        <f t="array" ref="I3944">IF($A3944="","",INDEX(OpenMeteoAPI[PrecipitationProbabilityPct],ROWS($I$2:I3944))/100)</f>
        <v>0.08</v>
      </c>
      <c r="J3944" s="3" cm="1">
        <f t="array" ref="J3944">IF($A3944="","",INDEX(OpenMeteoAPI[PrecipitationMM],ROWS($J$2:J3944)))</f>
        <v>0</v>
      </c>
      <c r="K3944" cm="1">
        <f t="array" ref="K3944">IF($A3944="","",INDEX(OpenMeteoAPI[WeatherCode],ROWS($K$2:K3944)))</f>
        <v>3</v>
      </c>
      <c r="L3944" s="3" cm="1">
        <f t="array" ref="L3944">IF($A3944="","",INDEX(OpenMeteoAPI[WindSpeedKMH],ROWS($L$2:L3944)))</f>
        <v>14.2</v>
      </c>
    </row>
    <row r="3945" spans="1:12">
      <c r="A3945" t="str" cm="1">
        <f t="array" ref="A3945">IFERROR(INDEX(OpenMeteoAPI[City],ROWS($A$2:A3945))&amp;", "&amp;INDEX(OpenMeteoAPI[CountryCode],ROWS($A$2:A3945)),"")</f>
        <v>Helsinki, FI</v>
      </c>
      <c r="B3945" t="str" cm="1">
        <f t="array" ref="B3945">IF($A3945="","",INDEX(OpenMeteoAPI[LocationID],ROWS($B$2:B3945)))</f>
        <v>FI-HEL</v>
      </c>
      <c r="C3945" s="5" cm="1">
        <f t="array" ref="C3945">IF($A3945="","",INDEX(OpenMeteoAPI[ForecastDateTime],ROWS($C$2:C3945)))</f>
        <v>46214.291666666664</v>
      </c>
      <c r="D3945" t="str">
        <f t="shared" si="61"/>
        <v>7AM</v>
      </c>
      <c r="E3945" t="str" cm="1">
        <f t="array" ref="E3945">IF($K3945="","",_xlfn.IFS($K3945=0,_xlfn.UNICHAR(9728),$K3945&lt;=3,_xlfn.UNICHAR(9729),OR($K3945=45,$K3945=48),"~",AND($K3945&gt;=51,$K3945&lt;=67),_xlfn.UNICHAR(9748),AND($K3945&gt;=71,$K3945&lt;=77),_xlfn.UNICHAR(10052),AND($K3945&gt;=80,$K3945&lt;=82),_xlfn.UNICHAR(9748),AND($K3945&gt;=95,$K3945&lt;=99),_xlfn.UNICHAR(9889),TRUE,_xlfn.UNICHAR(9729)))</f>
        <v>☁</v>
      </c>
      <c r="F3945" t="str" cm="1">
        <f t="array" ref="F3945">IF($K3945="","",_xlfn.IFS($K3945=0,"Clear",$K3945&lt;=3,"Partly Cloudy",OR($K3945=45,$K3945=48),"Fog",AND($K3945&gt;=51,$K3945&lt;=67),"Drizzle",AND($K3945&gt;=71,$K3945&lt;=77),"Snow",AND($K3945&gt;=80,$K3945&lt;=82),"Rain Showers",AND($K3945&gt;=95,$K3945&lt;=99),"Thunderstorm",TRUE,"Cloudy"))</f>
        <v>Partly Cloudy</v>
      </c>
      <c r="G3945" s="3" cm="1">
        <f t="array" ref="G3945">IF($A3945="","",INDEX(OpenMeteoAPI[TemperatureC],ROWS($G$2:G3945)))</f>
        <v>17.600000000000001</v>
      </c>
      <c r="H3945" s="4" cm="1">
        <f t="array" ref="H3945">IF($A3945="","",INDEX(OpenMeteoAPI[RelativeHumidityPct],ROWS($H$2:H3945))/100)</f>
        <v>0.75</v>
      </c>
      <c r="I3945" s="4" cm="1">
        <f t="array" ref="I3945">IF($A3945="","",INDEX(OpenMeteoAPI[PrecipitationProbabilityPct],ROWS($I$2:I3945))/100)</f>
        <v>0.08</v>
      </c>
      <c r="J3945" s="3" cm="1">
        <f t="array" ref="J3945">IF($A3945="","",INDEX(OpenMeteoAPI[PrecipitationMM],ROWS($J$2:J3945)))</f>
        <v>0</v>
      </c>
      <c r="K3945" cm="1">
        <f t="array" ref="K3945">IF($A3945="","",INDEX(OpenMeteoAPI[WeatherCode],ROWS($K$2:K3945)))</f>
        <v>3</v>
      </c>
      <c r="L3945" s="3" cm="1">
        <f t="array" ref="L3945">IF($A3945="","",INDEX(OpenMeteoAPI[WindSpeedKMH],ROWS($L$2:L3945)))</f>
        <v>15</v>
      </c>
    </row>
    <row r="3946" spans="1:12">
      <c r="A3946" t="str" cm="1">
        <f t="array" ref="A3946">IFERROR(INDEX(OpenMeteoAPI[City],ROWS($A$2:A3946))&amp;", "&amp;INDEX(OpenMeteoAPI[CountryCode],ROWS($A$2:A3946)),"")</f>
        <v>Helsinki, FI</v>
      </c>
      <c r="B3946" t="str" cm="1">
        <f t="array" ref="B3946">IF($A3946="","",INDEX(OpenMeteoAPI[LocationID],ROWS($B$2:B3946)))</f>
        <v>FI-HEL</v>
      </c>
      <c r="C3946" s="5" cm="1">
        <f t="array" ref="C3946">IF($A3946="","",INDEX(OpenMeteoAPI[ForecastDateTime],ROWS($C$2:C3946)))</f>
        <v>46214.333333333336</v>
      </c>
      <c r="D3946" t="str">
        <f t="shared" si="61"/>
        <v>8AM</v>
      </c>
      <c r="E3946" t="str" cm="1">
        <f t="array" ref="E3946">IF($K3946="","",_xlfn.IFS($K3946=0,_xlfn.UNICHAR(9728),$K3946&lt;=3,_xlfn.UNICHAR(9729),OR($K3946=45,$K3946=48),"~",AND($K3946&gt;=51,$K3946&lt;=67),_xlfn.UNICHAR(9748),AND($K3946&gt;=71,$K3946&lt;=77),_xlfn.UNICHAR(10052),AND($K3946&gt;=80,$K3946&lt;=82),_xlfn.UNICHAR(9748),AND($K3946&gt;=95,$K3946&lt;=99),_xlfn.UNICHAR(9889),TRUE,_xlfn.UNICHAR(9729)))</f>
        <v>☁</v>
      </c>
      <c r="F3946" t="str" cm="1">
        <f t="array" ref="F3946">IF($K3946="","",_xlfn.IFS($K3946=0,"Clear",$K3946&lt;=3,"Partly Cloudy",OR($K3946=45,$K3946=48),"Fog",AND($K3946&gt;=51,$K3946&lt;=67),"Drizzle",AND($K3946&gt;=71,$K3946&lt;=77),"Snow",AND($K3946&gt;=80,$K3946&lt;=82),"Rain Showers",AND($K3946&gt;=95,$K3946&lt;=99),"Thunderstorm",TRUE,"Cloudy"))</f>
        <v>Partly Cloudy</v>
      </c>
      <c r="G3946" s="3" cm="1">
        <f t="array" ref="G3946">IF($A3946="","",INDEX(OpenMeteoAPI[TemperatureC],ROWS($G$2:G3946)))</f>
        <v>19.2</v>
      </c>
      <c r="H3946" s="4" cm="1">
        <f t="array" ref="H3946">IF($A3946="","",INDEX(OpenMeteoAPI[RelativeHumidityPct],ROWS($H$2:H3946))/100)</f>
        <v>0.75</v>
      </c>
      <c r="I3946" s="4" cm="1">
        <f t="array" ref="I3946">IF($A3946="","",INDEX(OpenMeteoAPI[PrecipitationProbabilityPct],ROWS($I$2:I3946))/100)</f>
        <v>7.0000000000000007E-2</v>
      </c>
      <c r="J3946" s="3" cm="1">
        <f t="array" ref="J3946">IF($A3946="","",INDEX(OpenMeteoAPI[PrecipitationMM],ROWS($J$2:J3946)))</f>
        <v>0</v>
      </c>
      <c r="K3946" cm="1">
        <f t="array" ref="K3946">IF($A3946="","",INDEX(OpenMeteoAPI[WeatherCode],ROWS($K$2:K3946)))</f>
        <v>2</v>
      </c>
      <c r="L3946" s="3" cm="1">
        <f t="array" ref="L3946">IF($A3946="","",INDEX(OpenMeteoAPI[WindSpeedKMH],ROWS($L$2:L3946)))</f>
        <v>13.9</v>
      </c>
    </row>
    <row r="3947" spans="1:12">
      <c r="A3947" t="str" cm="1">
        <f t="array" ref="A3947">IFERROR(INDEX(OpenMeteoAPI[City],ROWS($A$2:A3947))&amp;", "&amp;INDEX(OpenMeteoAPI[CountryCode],ROWS($A$2:A3947)),"")</f>
        <v>Helsinki, FI</v>
      </c>
      <c r="B3947" t="str" cm="1">
        <f t="array" ref="B3947">IF($A3947="","",INDEX(OpenMeteoAPI[LocationID],ROWS($B$2:B3947)))</f>
        <v>FI-HEL</v>
      </c>
      <c r="C3947" s="5" cm="1">
        <f t="array" ref="C3947">IF($A3947="","",INDEX(OpenMeteoAPI[ForecastDateTime],ROWS($C$2:C3947)))</f>
        <v>46214.375</v>
      </c>
      <c r="D3947" t="str">
        <f t="shared" si="61"/>
        <v>9AM</v>
      </c>
      <c r="E3947" t="str" cm="1">
        <f t="array" ref="E3947">IF($K3947="","",_xlfn.IFS($K3947=0,_xlfn.UNICHAR(9728),$K3947&lt;=3,_xlfn.UNICHAR(9729),OR($K3947=45,$K3947=48),"~",AND($K3947&gt;=51,$K3947&lt;=67),_xlfn.UNICHAR(9748),AND($K3947&gt;=71,$K3947&lt;=77),_xlfn.UNICHAR(10052),AND($K3947&gt;=80,$K3947&lt;=82),_xlfn.UNICHAR(9748),AND($K3947&gt;=95,$K3947&lt;=99),_xlfn.UNICHAR(9889),TRUE,_xlfn.UNICHAR(9729)))</f>
        <v>☁</v>
      </c>
      <c r="F3947" t="str" cm="1">
        <f t="array" ref="F3947">IF($K3947="","",_xlfn.IFS($K3947=0,"Clear",$K3947&lt;=3,"Partly Cloudy",OR($K3947=45,$K3947=48),"Fog",AND($K3947&gt;=51,$K3947&lt;=67),"Drizzle",AND($K3947&gt;=71,$K3947&lt;=77),"Snow",AND($K3947&gt;=80,$K3947&lt;=82),"Rain Showers",AND($K3947&gt;=95,$K3947&lt;=99),"Thunderstorm",TRUE,"Cloudy"))</f>
        <v>Partly Cloudy</v>
      </c>
      <c r="G3947" s="3" cm="1">
        <f t="array" ref="G3947">IF($A3947="","",INDEX(OpenMeteoAPI[TemperatureC],ROWS($G$2:G3947)))</f>
        <v>21.1</v>
      </c>
      <c r="H3947" s="4" cm="1">
        <f t="array" ref="H3947">IF($A3947="","",INDEX(OpenMeteoAPI[RelativeHumidityPct],ROWS($H$2:H3947))/100)</f>
        <v>0.69</v>
      </c>
      <c r="I3947" s="4" cm="1">
        <f t="array" ref="I3947">IF($A3947="","",INDEX(OpenMeteoAPI[PrecipitationProbabilityPct],ROWS($I$2:I3947))/100)</f>
        <v>0.08</v>
      </c>
      <c r="J3947" s="3" cm="1">
        <f t="array" ref="J3947">IF($A3947="","",INDEX(OpenMeteoAPI[PrecipitationMM],ROWS($J$2:J3947)))</f>
        <v>0</v>
      </c>
      <c r="K3947" cm="1">
        <f t="array" ref="K3947">IF($A3947="","",INDEX(OpenMeteoAPI[WeatherCode],ROWS($K$2:K3947)))</f>
        <v>2</v>
      </c>
      <c r="L3947" s="3" cm="1">
        <f t="array" ref="L3947">IF($A3947="","",INDEX(OpenMeteoAPI[WindSpeedKMH],ROWS($L$2:L3947)))</f>
        <v>15.1</v>
      </c>
    </row>
    <row r="3948" spans="1:12">
      <c r="A3948" t="str" cm="1">
        <f t="array" ref="A3948">IFERROR(INDEX(OpenMeteoAPI[City],ROWS($A$2:A3948))&amp;", "&amp;INDEX(OpenMeteoAPI[CountryCode],ROWS($A$2:A3948)),"")</f>
        <v>Helsinki, FI</v>
      </c>
      <c r="B3948" t="str" cm="1">
        <f t="array" ref="B3948">IF($A3948="","",INDEX(OpenMeteoAPI[LocationID],ROWS($B$2:B3948)))</f>
        <v>FI-HEL</v>
      </c>
      <c r="C3948" s="5" cm="1">
        <f t="array" ref="C3948">IF($A3948="","",INDEX(OpenMeteoAPI[ForecastDateTime],ROWS($C$2:C3948)))</f>
        <v>46214.416666666664</v>
      </c>
      <c r="D3948" t="str">
        <f t="shared" si="61"/>
        <v>10AM</v>
      </c>
      <c r="E3948" t="str" cm="1">
        <f t="array" ref="E3948">IF($K3948="","",_xlfn.IFS($K3948=0,_xlfn.UNICHAR(9728),$K3948&lt;=3,_xlfn.UNICHAR(9729),OR($K3948=45,$K3948=48),"~",AND($K3948&gt;=51,$K3948&lt;=67),_xlfn.UNICHAR(9748),AND($K3948&gt;=71,$K3948&lt;=77),_xlfn.UNICHAR(10052),AND($K3948&gt;=80,$K3948&lt;=82),_xlfn.UNICHAR(9748),AND($K3948&gt;=95,$K3948&lt;=99),_xlfn.UNICHAR(9889),TRUE,_xlfn.UNICHAR(9729)))</f>
        <v>☁</v>
      </c>
      <c r="F3948" t="str" cm="1">
        <f t="array" ref="F3948">IF($K3948="","",_xlfn.IFS($K3948=0,"Clear",$K3948&lt;=3,"Partly Cloudy",OR($K3948=45,$K3948=48),"Fog",AND($K3948&gt;=51,$K3948&lt;=67),"Drizzle",AND($K3948&gt;=71,$K3948&lt;=77),"Snow",AND($K3948&gt;=80,$K3948&lt;=82),"Rain Showers",AND($K3948&gt;=95,$K3948&lt;=99),"Thunderstorm",TRUE,"Cloudy"))</f>
        <v>Partly Cloudy</v>
      </c>
      <c r="G3948" s="3" cm="1">
        <f t="array" ref="G3948">IF($A3948="","",INDEX(OpenMeteoAPI[TemperatureC],ROWS($G$2:G3948)))</f>
        <v>22.2</v>
      </c>
      <c r="H3948" s="4" cm="1">
        <f t="array" ref="H3948">IF($A3948="","",INDEX(OpenMeteoAPI[RelativeHumidityPct],ROWS($H$2:H3948))/100)</f>
        <v>0.67</v>
      </c>
      <c r="I3948" s="4" cm="1">
        <f t="array" ref="I3948">IF($A3948="","",INDEX(OpenMeteoAPI[PrecipitationProbabilityPct],ROWS($I$2:I3948))/100)</f>
        <v>0.13</v>
      </c>
      <c r="J3948" s="3" cm="1">
        <f t="array" ref="J3948">IF($A3948="","",INDEX(OpenMeteoAPI[PrecipitationMM],ROWS($J$2:J3948)))</f>
        <v>0</v>
      </c>
      <c r="K3948" cm="1">
        <f t="array" ref="K3948">IF($A3948="","",INDEX(OpenMeteoAPI[WeatherCode],ROWS($K$2:K3948)))</f>
        <v>3</v>
      </c>
      <c r="L3948" s="3" cm="1">
        <f t="array" ref="L3948">IF($A3948="","",INDEX(OpenMeteoAPI[WindSpeedKMH],ROWS($L$2:L3948)))</f>
        <v>14.6</v>
      </c>
    </row>
    <row r="3949" spans="1:12">
      <c r="A3949" t="str" cm="1">
        <f t="array" ref="A3949">IFERROR(INDEX(OpenMeteoAPI[City],ROWS($A$2:A3949))&amp;", "&amp;INDEX(OpenMeteoAPI[CountryCode],ROWS($A$2:A3949)),"")</f>
        <v>Helsinki, FI</v>
      </c>
      <c r="B3949" t="str" cm="1">
        <f t="array" ref="B3949">IF($A3949="","",INDEX(OpenMeteoAPI[LocationID],ROWS($B$2:B3949)))</f>
        <v>FI-HEL</v>
      </c>
      <c r="C3949" s="5" cm="1">
        <f t="array" ref="C3949">IF($A3949="","",INDEX(OpenMeteoAPI[ForecastDateTime],ROWS($C$2:C3949)))</f>
        <v>46214.458333333336</v>
      </c>
      <c r="D3949" t="str">
        <f t="shared" si="61"/>
        <v>11AM</v>
      </c>
      <c r="E3949" t="str" cm="1">
        <f t="array" ref="E3949">IF($K3949="","",_xlfn.IFS($K3949=0,_xlfn.UNICHAR(9728),$K3949&lt;=3,_xlfn.UNICHAR(9729),OR($K3949=45,$K3949=48),"~",AND($K3949&gt;=51,$K3949&lt;=67),_xlfn.UNICHAR(9748),AND($K3949&gt;=71,$K3949&lt;=77),_xlfn.UNICHAR(10052),AND($K3949&gt;=80,$K3949&lt;=82),_xlfn.UNICHAR(9748),AND($K3949&gt;=95,$K3949&lt;=99),_xlfn.UNICHAR(9889),TRUE,_xlfn.UNICHAR(9729)))</f>
        <v>☁</v>
      </c>
      <c r="F3949" t="str" cm="1">
        <f t="array" ref="F3949">IF($K3949="","",_xlfn.IFS($K3949=0,"Clear",$K3949&lt;=3,"Partly Cloudy",OR($K3949=45,$K3949=48),"Fog",AND($K3949&gt;=51,$K3949&lt;=67),"Drizzle",AND($K3949&gt;=71,$K3949&lt;=77),"Snow",AND($K3949&gt;=80,$K3949&lt;=82),"Rain Showers",AND($K3949&gt;=95,$K3949&lt;=99),"Thunderstorm",TRUE,"Cloudy"))</f>
        <v>Partly Cloudy</v>
      </c>
      <c r="G3949" s="3" cm="1">
        <f t="array" ref="G3949">IF($A3949="","",INDEX(OpenMeteoAPI[TemperatureC],ROWS($G$2:G3949)))</f>
        <v>23.1</v>
      </c>
      <c r="H3949" s="4" cm="1">
        <f t="array" ref="H3949">IF($A3949="","",INDEX(OpenMeteoAPI[RelativeHumidityPct],ROWS($H$2:H3949))/100)</f>
        <v>0.66</v>
      </c>
      <c r="I3949" s="4" cm="1">
        <f t="array" ref="I3949">IF($A3949="","",INDEX(OpenMeteoAPI[PrecipitationProbabilityPct],ROWS($I$2:I3949))/100)</f>
        <v>0.2</v>
      </c>
      <c r="J3949" s="3" cm="1">
        <f t="array" ref="J3949">IF($A3949="","",INDEX(OpenMeteoAPI[PrecipitationMM],ROWS($J$2:J3949)))</f>
        <v>0</v>
      </c>
      <c r="K3949" cm="1">
        <f t="array" ref="K3949">IF($A3949="","",INDEX(OpenMeteoAPI[WeatherCode],ROWS($K$2:K3949)))</f>
        <v>3</v>
      </c>
      <c r="L3949" s="3" cm="1">
        <f t="array" ref="L3949">IF($A3949="","",INDEX(OpenMeteoAPI[WindSpeedKMH],ROWS($L$2:L3949)))</f>
        <v>14.4</v>
      </c>
    </row>
    <row r="3950" spans="1:12">
      <c r="A3950" t="str" cm="1">
        <f t="array" ref="A3950">IFERROR(INDEX(OpenMeteoAPI[City],ROWS($A$2:A3950))&amp;", "&amp;INDEX(OpenMeteoAPI[CountryCode],ROWS($A$2:A3950)),"")</f>
        <v>Helsinki, FI</v>
      </c>
      <c r="B3950" t="str" cm="1">
        <f t="array" ref="B3950">IF($A3950="","",INDEX(OpenMeteoAPI[LocationID],ROWS($B$2:B3950)))</f>
        <v>FI-HEL</v>
      </c>
      <c r="C3950" s="5" cm="1">
        <f t="array" ref="C3950">IF($A3950="","",INDEX(OpenMeteoAPI[ForecastDateTime],ROWS($C$2:C3950)))</f>
        <v>46214.5</v>
      </c>
      <c r="D3950" t="str">
        <f t="shared" si="61"/>
        <v>12PM</v>
      </c>
      <c r="E3950" t="str" cm="1">
        <f t="array" ref="E3950">IF($K3950="","",_xlfn.IFS($K3950=0,_xlfn.UNICHAR(9728),$K3950&lt;=3,_xlfn.UNICHAR(9729),OR($K3950=45,$K3950=48),"~",AND($K3950&gt;=51,$K3950&lt;=67),_xlfn.UNICHAR(9748),AND($K3950&gt;=71,$K3950&lt;=77),_xlfn.UNICHAR(10052),AND($K3950&gt;=80,$K3950&lt;=82),_xlfn.UNICHAR(9748),AND($K3950&gt;=95,$K3950&lt;=99),_xlfn.UNICHAR(9889),TRUE,_xlfn.UNICHAR(9729)))</f>
        <v>☁</v>
      </c>
      <c r="F3950" t="str" cm="1">
        <f t="array" ref="F3950">IF($K3950="","",_xlfn.IFS($K3950=0,"Clear",$K3950&lt;=3,"Partly Cloudy",OR($K3950=45,$K3950=48),"Fog",AND($K3950&gt;=51,$K3950&lt;=67),"Drizzle",AND($K3950&gt;=71,$K3950&lt;=77),"Snow",AND($K3950&gt;=80,$K3950&lt;=82),"Rain Showers",AND($K3950&gt;=95,$K3950&lt;=99),"Thunderstorm",TRUE,"Cloudy"))</f>
        <v>Partly Cloudy</v>
      </c>
      <c r="G3950" s="3" cm="1">
        <f t="array" ref="G3950">IF($A3950="","",INDEX(OpenMeteoAPI[TemperatureC],ROWS($G$2:G3950)))</f>
        <v>23.7</v>
      </c>
      <c r="H3950" s="4" cm="1">
        <f t="array" ref="H3950">IF($A3950="","",INDEX(OpenMeteoAPI[RelativeHumidityPct],ROWS($H$2:H3950))/100)</f>
        <v>0.67</v>
      </c>
      <c r="I3950" s="4" cm="1">
        <f t="array" ref="I3950">IF($A3950="","",INDEX(OpenMeteoAPI[PrecipitationProbabilityPct],ROWS($I$2:I3950))/100)</f>
        <v>0.25</v>
      </c>
      <c r="J3950" s="3" cm="1">
        <f t="array" ref="J3950">IF($A3950="","",INDEX(OpenMeteoAPI[PrecipitationMM],ROWS($J$2:J3950)))</f>
        <v>0</v>
      </c>
      <c r="K3950" cm="1">
        <f t="array" ref="K3950">IF($A3950="","",INDEX(OpenMeteoAPI[WeatherCode],ROWS($K$2:K3950)))</f>
        <v>3</v>
      </c>
      <c r="L3950" s="3" cm="1">
        <f t="array" ref="L3950">IF($A3950="","",INDEX(OpenMeteoAPI[WindSpeedKMH],ROWS($L$2:L3950)))</f>
        <v>14.6</v>
      </c>
    </row>
    <row r="3951" spans="1:12">
      <c r="A3951" t="str" cm="1">
        <f t="array" ref="A3951">IFERROR(INDEX(OpenMeteoAPI[City],ROWS($A$2:A3951))&amp;", "&amp;INDEX(OpenMeteoAPI[CountryCode],ROWS($A$2:A3951)),"")</f>
        <v>Helsinki, FI</v>
      </c>
      <c r="B3951" t="str" cm="1">
        <f t="array" ref="B3951">IF($A3951="","",INDEX(OpenMeteoAPI[LocationID],ROWS($B$2:B3951)))</f>
        <v>FI-HEL</v>
      </c>
      <c r="C3951" s="5" cm="1">
        <f t="array" ref="C3951">IF($A3951="","",INDEX(OpenMeteoAPI[ForecastDateTime],ROWS($C$2:C3951)))</f>
        <v>46214.541666666664</v>
      </c>
      <c r="D3951" t="str">
        <f t="shared" si="61"/>
        <v>1PM</v>
      </c>
      <c r="E3951" t="str" cm="1">
        <f t="array" ref="E3951">IF($K3951="","",_xlfn.IFS($K3951=0,_xlfn.UNICHAR(9728),$K3951&lt;=3,_xlfn.UNICHAR(9729),OR($K3951=45,$K3951=48),"~",AND($K3951&gt;=51,$K3951&lt;=67),_xlfn.UNICHAR(9748),AND($K3951&gt;=71,$K3951&lt;=77),_xlfn.UNICHAR(10052),AND($K3951&gt;=80,$K3951&lt;=82),_xlfn.UNICHAR(9748),AND($K3951&gt;=95,$K3951&lt;=99),_xlfn.UNICHAR(9889),TRUE,_xlfn.UNICHAR(9729)))</f>
        <v>☁</v>
      </c>
      <c r="F3951" t="str" cm="1">
        <f t="array" ref="F3951">IF($K3951="","",_xlfn.IFS($K3951=0,"Clear",$K3951&lt;=3,"Partly Cloudy",OR($K3951=45,$K3951=48),"Fog",AND($K3951&gt;=51,$K3951&lt;=67),"Drizzle",AND($K3951&gt;=71,$K3951&lt;=77),"Snow",AND($K3951&gt;=80,$K3951&lt;=82),"Rain Showers",AND($K3951&gt;=95,$K3951&lt;=99),"Thunderstorm",TRUE,"Cloudy"))</f>
        <v>Partly Cloudy</v>
      </c>
      <c r="G3951" s="3" cm="1">
        <f t="array" ref="G3951">IF($A3951="","",INDEX(OpenMeteoAPI[TemperatureC],ROWS($G$2:G3951)))</f>
        <v>23.5</v>
      </c>
      <c r="H3951" s="4" cm="1">
        <f t="array" ref="H3951">IF($A3951="","",INDEX(OpenMeteoAPI[RelativeHumidityPct],ROWS($H$2:H3951))/100)</f>
        <v>0.7</v>
      </c>
      <c r="I3951" s="4" cm="1">
        <f t="array" ref="I3951">IF($A3951="","",INDEX(OpenMeteoAPI[PrecipitationProbabilityPct],ROWS($I$2:I3951))/100)</f>
        <v>0.27</v>
      </c>
      <c r="J3951" s="3" cm="1">
        <f t="array" ref="J3951">IF($A3951="","",INDEX(OpenMeteoAPI[PrecipitationMM],ROWS($J$2:J3951)))</f>
        <v>0</v>
      </c>
      <c r="K3951" cm="1">
        <f t="array" ref="K3951">IF($A3951="","",INDEX(OpenMeteoAPI[WeatherCode],ROWS($K$2:K3951)))</f>
        <v>3</v>
      </c>
      <c r="L3951" s="3" cm="1">
        <f t="array" ref="L3951">IF($A3951="","",INDEX(OpenMeteoAPI[WindSpeedKMH],ROWS($L$2:L3951)))</f>
        <v>14.5</v>
      </c>
    </row>
    <row r="3952" spans="1:12">
      <c r="A3952" t="str" cm="1">
        <f t="array" ref="A3952">IFERROR(INDEX(OpenMeteoAPI[City],ROWS($A$2:A3952))&amp;", "&amp;INDEX(OpenMeteoAPI[CountryCode],ROWS($A$2:A3952)),"")</f>
        <v>Helsinki, FI</v>
      </c>
      <c r="B3952" t="str" cm="1">
        <f t="array" ref="B3952">IF($A3952="","",INDEX(OpenMeteoAPI[LocationID],ROWS($B$2:B3952)))</f>
        <v>FI-HEL</v>
      </c>
      <c r="C3952" s="5" cm="1">
        <f t="array" ref="C3952">IF($A3952="","",INDEX(OpenMeteoAPI[ForecastDateTime],ROWS($C$2:C3952)))</f>
        <v>46214.583333333336</v>
      </c>
      <c r="D3952" t="str">
        <f t="shared" si="61"/>
        <v>2PM</v>
      </c>
      <c r="E3952" t="str" cm="1">
        <f t="array" ref="E3952">IF($K3952="","",_xlfn.IFS($K3952=0,_xlfn.UNICHAR(9728),$K3952&lt;=3,_xlfn.UNICHAR(9729),OR($K3952=45,$K3952=48),"~",AND($K3952&gt;=51,$K3952&lt;=67),_xlfn.UNICHAR(9748),AND($K3952&gt;=71,$K3952&lt;=77),_xlfn.UNICHAR(10052),AND($K3952&gt;=80,$K3952&lt;=82),_xlfn.UNICHAR(9748),AND($K3952&gt;=95,$K3952&lt;=99),_xlfn.UNICHAR(9889),TRUE,_xlfn.UNICHAR(9729)))</f>
        <v>☁</v>
      </c>
      <c r="F3952" t="str" cm="1">
        <f t="array" ref="F3952">IF($K3952="","",_xlfn.IFS($K3952=0,"Clear",$K3952&lt;=3,"Partly Cloudy",OR($K3952=45,$K3952=48),"Fog",AND($K3952&gt;=51,$K3952&lt;=67),"Drizzle",AND($K3952&gt;=71,$K3952&lt;=77),"Snow",AND($K3952&gt;=80,$K3952&lt;=82),"Rain Showers",AND($K3952&gt;=95,$K3952&lt;=99),"Thunderstorm",TRUE,"Cloudy"))</f>
        <v>Partly Cloudy</v>
      </c>
      <c r="G3952" s="3" cm="1">
        <f t="array" ref="G3952">IF($A3952="","",INDEX(OpenMeteoAPI[TemperatureC],ROWS($G$2:G3952)))</f>
        <v>23</v>
      </c>
      <c r="H3952" s="4" cm="1">
        <f t="array" ref="H3952">IF($A3952="","",INDEX(OpenMeteoAPI[RelativeHumidityPct],ROWS($H$2:H3952))/100)</f>
        <v>0.75</v>
      </c>
      <c r="I3952" s="4" cm="1">
        <f t="array" ref="I3952">IF($A3952="","",INDEX(OpenMeteoAPI[PrecipitationProbabilityPct],ROWS($I$2:I3952))/100)</f>
        <v>0.26</v>
      </c>
      <c r="J3952" s="3" cm="1">
        <f t="array" ref="J3952">IF($A3952="","",INDEX(OpenMeteoAPI[PrecipitationMM],ROWS($J$2:J3952)))</f>
        <v>0</v>
      </c>
      <c r="K3952" cm="1">
        <f t="array" ref="K3952">IF($A3952="","",INDEX(OpenMeteoAPI[WeatherCode],ROWS($K$2:K3952)))</f>
        <v>3</v>
      </c>
      <c r="L3952" s="3" cm="1">
        <f t="array" ref="L3952">IF($A3952="","",INDEX(OpenMeteoAPI[WindSpeedKMH],ROWS($L$2:L3952)))</f>
        <v>14.8</v>
      </c>
    </row>
    <row r="3953" spans="1:12">
      <c r="A3953" t="str" cm="1">
        <f t="array" ref="A3953">IFERROR(INDEX(OpenMeteoAPI[City],ROWS($A$2:A3953))&amp;", "&amp;INDEX(OpenMeteoAPI[CountryCode],ROWS($A$2:A3953)),"")</f>
        <v>Helsinki, FI</v>
      </c>
      <c r="B3953" t="str" cm="1">
        <f t="array" ref="B3953">IF($A3953="","",INDEX(OpenMeteoAPI[LocationID],ROWS($B$2:B3953)))</f>
        <v>FI-HEL</v>
      </c>
      <c r="C3953" s="5" cm="1">
        <f t="array" ref="C3953">IF($A3953="","",INDEX(OpenMeteoAPI[ForecastDateTime],ROWS($C$2:C3953)))</f>
        <v>46214.625</v>
      </c>
      <c r="D3953" t="str">
        <f t="shared" si="61"/>
        <v>3PM</v>
      </c>
      <c r="E3953" t="str" cm="1">
        <f t="array" ref="E3953">IF($K3953="","",_xlfn.IFS($K3953=0,_xlfn.UNICHAR(9728),$K3953&lt;=3,_xlfn.UNICHAR(9729),OR($K3953=45,$K3953=48),"~",AND($K3953&gt;=51,$K3953&lt;=67),_xlfn.UNICHAR(9748),AND($K3953&gt;=71,$K3953&lt;=77),_xlfn.UNICHAR(10052),AND($K3953&gt;=80,$K3953&lt;=82),_xlfn.UNICHAR(9748),AND($K3953&gt;=95,$K3953&lt;=99),_xlfn.UNICHAR(9889),TRUE,_xlfn.UNICHAR(9729)))</f>
        <v>☁</v>
      </c>
      <c r="F3953" t="str" cm="1">
        <f t="array" ref="F3953">IF($K3953="","",_xlfn.IFS($K3953=0,"Clear",$K3953&lt;=3,"Partly Cloudy",OR($K3953=45,$K3953=48),"Fog",AND($K3953&gt;=51,$K3953&lt;=67),"Drizzle",AND($K3953&gt;=71,$K3953&lt;=77),"Snow",AND($K3953&gt;=80,$K3953&lt;=82),"Rain Showers",AND($K3953&gt;=95,$K3953&lt;=99),"Thunderstorm",TRUE,"Cloudy"))</f>
        <v>Partly Cloudy</v>
      </c>
      <c r="G3953" s="3" cm="1">
        <f t="array" ref="G3953">IF($A3953="","",INDEX(OpenMeteoAPI[TemperatureC],ROWS($G$2:G3953)))</f>
        <v>22.9</v>
      </c>
      <c r="H3953" s="4" cm="1">
        <f t="array" ref="H3953">IF($A3953="","",INDEX(OpenMeteoAPI[RelativeHumidityPct],ROWS($H$2:H3953))/100)</f>
        <v>0.77</v>
      </c>
      <c r="I3953" s="4" cm="1">
        <f t="array" ref="I3953">IF($A3953="","",INDEX(OpenMeteoAPI[PrecipitationProbabilityPct],ROWS($I$2:I3953))/100)</f>
        <v>0.27</v>
      </c>
      <c r="J3953" s="3" cm="1">
        <f t="array" ref="J3953">IF($A3953="","",INDEX(OpenMeteoAPI[PrecipitationMM],ROWS($J$2:J3953)))</f>
        <v>0</v>
      </c>
      <c r="K3953" cm="1">
        <f t="array" ref="K3953">IF($A3953="","",INDEX(OpenMeteoAPI[WeatherCode],ROWS($K$2:K3953)))</f>
        <v>2</v>
      </c>
      <c r="L3953" s="3" cm="1">
        <f t="array" ref="L3953">IF($A3953="","",INDEX(OpenMeteoAPI[WindSpeedKMH],ROWS($L$2:L3953)))</f>
        <v>15.1</v>
      </c>
    </row>
    <row r="3954" spans="1:12">
      <c r="A3954" t="str" cm="1">
        <f t="array" ref="A3954">IFERROR(INDEX(OpenMeteoAPI[City],ROWS($A$2:A3954))&amp;", "&amp;INDEX(OpenMeteoAPI[CountryCode],ROWS($A$2:A3954)),"")</f>
        <v>Helsinki, FI</v>
      </c>
      <c r="B3954" t="str" cm="1">
        <f t="array" ref="B3954">IF($A3954="","",INDEX(OpenMeteoAPI[LocationID],ROWS($B$2:B3954)))</f>
        <v>FI-HEL</v>
      </c>
      <c r="C3954" s="5" cm="1">
        <f t="array" ref="C3954">IF($A3954="","",INDEX(OpenMeteoAPI[ForecastDateTime],ROWS($C$2:C3954)))</f>
        <v>46214.666666666664</v>
      </c>
      <c r="D3954" t="str">
        <f t="shared" si="61"/>
        <v>4PM</v>
      </c>
      <c r="E3954" t="str" cm="1">
        <f t="array" ref="E3954">IF($K3954="","",_xlfn.IFS($K3954=0,_xlfn.UNICHAR(9728),$K3954&lt;=3,_xlfn.UNICHAR(9729),OR($K3954=45,$K3954=48),"~",AND($K3954&gt;=51,$K3954&lt;=67),_xlfn.UNICHAR(9748),AND($K3954&gt;=71,$K3954&lt;=77),_xlfn.UNICHAR(10052),AND($K3954&gt;=80,$K3954&lt;=82),_xlfn.UNICHAR(9748),AND($K3954&gt;=95,$K3954&lt;=99),_xlfn.UNICHAR(9889),TRUE,_xlfn.UNICHAR(9729)))</f>
        <v>☁</v>
      </c>
      <c r="F3954" t="str" cm="1">
        <f t="array" ref="F3954">IF($K3954="","",_xlfn.IFS($K3954=0,"Clear",$K3954&lt;=3,"Partly Cloudy",OR($K3954=45,$K3954=48),"Fog",AND($K3954&gt;=51,$K3954&lt;=67),"Drizzle",AND($K3954&gt;=71,$K3954&lt;=77),"Snow",AND($K3954&gt;=80,$K3954&lt;=82),"Rain Showers",AND($K3954&gt;=95,$K3954&lt;=99),"Thunderstorm",TRUE,"Cloudy"))</f>
        <v>Partly Cloudy</v>
      </c>
      <c r="G3954" s="3" cm="1">
        <f t="array" ref="G3954">IF($A3954="","",INDEX(OpenMeteoAPI[TemperatureC],ROWS($G$2:G3954)))</f>
        <v>23.5</v>
      </c>
      <c r="H3954" s="4" cm="1">
        <f t="array" ref="H3954">IF($A3954="","",INDEX(OpenMeteoAPI[RelativeHumidityPct],ROWS($H$2:H3954))/100)</f>
        <v>0.74</v>
      </c>
      <c r="I3954" s="4" cm="1">
        <f t="array" ref="I3954">IF($A3954="","",INDEX(OpenMeteoAPI[PrecipitationProbabilityPct],ROWS($I$2:I3954))/100)</f>
        <v>0.3</v>
      </c>
      <c r="J3954" s="3" cm="1">
        <f t="array" ref="J3954">IF($A3954="","",INDEX(OpenMeteoAPI[PrecipitationMM],ROWS($J$2:J3954)))</f>
        <v>0</v>
      </c>
      <c r="K3954" cm="1">
        <f t="array" ref="K3954">IF($A3954="","",INDEX(OpenMeteoAPI[WeatherCode],ROWS($K$2:K3954)))</f>
        <v>2</v>
      </c>
      <c r="L3954" s="3" cm="1">
        <f t="array" ref="L3954">IF($A3954="","",INDEX(OpenMeteoAPI[WindSpeedKMH],ROWS($L$2:L3954)))</f>
        <v>14.1</v>
      </c>
    </row>
    <row r="3955" spans="1:12">
      <c r="A3955" t="str" cm="1">
        <f t="array" ref="A3955">IFERROR(INDEX(OpenMeteoAPI[City],ROWS($A$2:A3955))&amp;", "&amp;INDEX(OpenMeteoAPI[CountryCode],ROWS($A$2:A3955)),"")</f>
        <v>Helsinki, FI</v>
      </c>
      <c r="B3955" t="str" cm="1">
        <f t="array" ref="B3955">IF($A3955="","",INDEX(OpenMeteoAPI[LocationID],ROWS($B$2:B3955)))</f>
        <v>FI-HEL</v>
      </c>
      <c r="C3955" s="5" cm="1">
        <f t="array" ref="C3955">IF($A3955="","",INDEX(OpenMeteoAPI[ForecastDateTime],ROWS($C$2:C3955)))</f>
        <v>46214.708333333336</v>
      </c>
      <c r="D3955" t="str">
        <f t="shared" si="61"/>
        <v>5PM</v>
      </c>
      <c r="E3955" t="str" cm="1">
        <f t="array" ref="E3955">IF($K3955="","",_xlfn.IFS($K3955=0,_xlfn.UNICHAR(9728),$K3955&lt;=3,_xlfn.UNICHAR(9729),OR($K3955=45,$K3955=48),"~",AND($K3955&gt;=51,$K3955&lt;=67),_xlfn.UNICHAR(9748),AND($K3955&gt;=71,$K3955&lt;=77),_xlfn.UNICHAR(10052),AND($K3955&gt;=80,$K3955&lt;=82),_xlfn.UNICHAR(9748),AND($K3955&gt;=95,$K3955&lt;=99),_xlfn.UNICHAR(9889),TRUE,_xlfn.UNICHAR(9729)))</f>
        <v>☁</v>
      </c>
      <c r="F3955" t="str" cm="1">
        <f t="array" ref="F3955">IF($K3955="","",_xlfn.IFS($K3955=0,"Clear",$K3955&lt;=3,"Partly Cloudy",OR($K3955=45,$K3955=48),"Fog",AND($K3955&gt;=51,$K3955&lt;=67),"Drizzle",AND($K3955&gt;=71,$K3955&lt;=77),"Snow",AND($K3955&gt;=80,$K3955&lt;=82),"Rain Showers",AND($K3955&gt;=95,$K3955&lt;=99),"Thunderstorm",TRUE,"Cloudy"))</f>
        <v>Partly Cloudy</v>
      </c>
      <c r="G3955" s="3" cm="1">
        <f t="array" ref="G3955">IF($A3955="","",INDEX(OpenMeteoAPI[TemperatureC],ROWS($G$2:G3955)))</f>
        <v>24.5</v>
      </c>
      <c r="H3955" s="4" cm="1">
        <f t="array" ref="H3955">IF($A3955="","",INDEX(OpenMeteoAPI[RelativeHumidityPct],ROWS($H$2:H3955))/100)</f>
        <v>0.68</v>
      </c>
      <c r="I3955" s="4" cm="1">
        <f t="array" ref="I3955">IF($A3955="","",INDEX(OpenMeteoAPI[PrecipitationProbabilityPct],ROWS($I$2:I3955))/100)</f>
        <v>0.34</v>
      </c>
      <c r="J3955" s="3" cm="1">
        <f t="array" ref="J3955">IF($A3955="","",INDEX(OpenMeteoAPI[PrecipitationMM],ROWS($J$2:J3955)))</f>
        <v>0</v>
      </c>
      <c r="K3955" cm="1">
        <f t="array" ref="K3955">IF($A3955="","",INDEX(OpenMeteoAPI[WeatherCode],ROWS($K$2:K3955)))</f>
        <v>1</v>
      </c>
      <c r="L3955" s="3" cm="1">
        <f t="array" ref="L3955">IF($A3955="","",INDEX(OpenMeteoAPI[WindSpeedKMH],ROWS($L$2:L3955)))</f>
        <v>12.3</v>
      </c>
    </row>
    <row r="3956" spans="1:12">
      <c r="A3956" t="str" cm="1">
        <f t="array" ref="A3956">IFERROR(INDEX(OpenMeteoAPI[City],ROWS($A$2:A3956))&amp;", "&amp;INDEX(OpenMeteoAPI[CountryCode],ROWS($A$2:A3956)),"")</f>
        <v>Helsinki, FI</v>
      </c>
      <c r="B3956" t="str" cm="1">
        <f t="array" ref="B3956">IF($A3956="","",INDEX(OpenMeteoAPI[LocationID],ROWS($B$2:B3956)))</f>
        <v>FI-HEL</v>
      </c>
      <c r="C3956" s="5" cm="1">
        <f t="array" ref="C3956">IF($A3956="","",INDEX(OpenMeteoAPI[ForecastDateTime],ROWS($C$2:C3956)))</f>
        <v>46214.75</v>
      </c>
      <c r="D3956" t="str">
        <f t="shared" si="61"/>
        <v>6PM</v>
      </c>
      <c r="E3956" t="str" cm="1">
        <f t="array" ref="E3956">IF($K3956="","",_xlfn.IFS($K3956=0,_xlfn.UNICHAR(9728),$K3956&lt;=3,_xlfn.UNICHAR(9729),OR($K3956=45,$K3956=48),"~",AND($K3956&gt;=51,$K3956&lt;=67),_xlfn.UNICHAR(9748),AND($K3956&gt;=71,$K3956&lt;=77),_xlfn.UNICHAR(10052),AND($K3956&gt;=80,$K3956&lt;=82),_xlfn.UNICHAR(9748),AND($K3956&gt;=95,$K3956&lt;=99),_xlfn.UNICHAR(9889),TRUE,_xlfn.UNICHAR(9729)))</f>
        <v>☀</v>
      </c>
      <c r="F3956" t="str" cm="1">
        <f t="array" ref="F3956">IF($K3956="","",_xlfn.IFS($K3956=0,"Clear",$K3956&lt;=3,"Partly Cloudy",OR($K3956=45,$K3956=48),"Fog",AND($K3956&gt;=51,$K3956&lt;=67),"Drizzle",AND($K3956&gt;=71,$K3956&lt;=77),"Snow",AND($K3956&gt;=80,$K3956&lt;=82),"Rain Showers",AND($K3956&gt;=95,$K3956&lt;=99),"Thunderstorm",TRUE,"Cloudy"))</f>
        <v>Clear</v>
      </c>
      <c r="G3956" s="3" cm="1">
        <f t="array" ref="G3956">IF($A3956="","",INDEX(OpenMeteoAPI[TemperatureC],ROWS($G$2:G3956)))</f>
        <v>25.1</v>
      </c>
      <c r="H3956" s="4" cm="1">
        <f t="array" ref="H3956">IF($A3956="","",INDEX(OpenMeteoAPI[RelativeHumidityPct],ROWS($H$2:H3956))/100)</f>
        <v>0.65</v>
      </c>
      <c r="I3956" s="4" cm="1">
        <f t="array" ref="I3956">IF($A3956="","",INDEX(OpenMeteoAPI[PrecipitationProbabilityPct],ROWS($I$2:I3956))/100)</f>
        <v>0.35</v>
      </c>
      <c r="J3956" s="3" cm="1">
        <f t="array" ref="J3956">IF($A3956="","",INDEX(OpenMeteoAPI[PrecipitationMM],ROWS($J$2:J3956)))</f>
        <v>0</v>
      </c>
      <c r="K3956" cm="1">
        <f t="array" ref="K3956">IF($A3956="","",INDEX(OpenMeteoAPI[WeatherCode],ROWS($K$2:K3956)))</f>
        <v>0</v>
      </c>
      <c r="L3956" s="3" cm="1">
        <f t="array" ref="L3956">IF($A3956="","",INDEX(OpenMeteoAPI[WindSpeedKMH],ROWS($L$2:L3956)))</f>
        <v>10.8</v>
      </c>
    </row>
    <row r="3957" spans="1:12">
      <c r="A3957" t="str" cm="1">
        <f t="array" ref="A3957">IFERROR(INDEX(OpenMeteoAPI[City],ROWS($A$2:A3957))&amp;", "&amp;INDEX(OpenMeteoAPI[CountryCode],ROWS($A$2:A3957)),"")</f>
        <v>Helsinki, FI</v>
      </c>
      <c r="B3957" t="str" cm="1">
        <f t="array" ref="B3957">IF($A3957="","",INDEX(OpenMeteoAPI[LocationID],ROWS($B$2:B3957)))</f>
        <v>FI-HEL</v>
      </c>
      <c r="C3957" s="5" cm="1">
        <f t="array" ref="C3957">IF($A3957="","",INDEX(OpenMeteoAPI[ForecastDateTime],ROWS($C$2:C3957)))</f>
        <v>46214.791666666664</v>
      </c>
      <c r="D3957" t="str">
        <f t="shared" si="61"/>
        <v>7PM</v>
      </c>
      <c r="E3957" t="str" cm="1">
        <f t="array" ref="E3957">IF($K3957="","",_xlfn.IFS($K3957=0,_xlfn.UNICHAR(9728),$K3957&lt;=3,_xlfn.UNICHAR(9729),OR($K3957=45,$K3957=48),"~",AND($K3957&gt;=51,$K3957&lt;=67),_xlfn.UNICHAR(9748),AND($K3957&gt;=71,$K3957&lt;=77),_xlfn.UNICHAR(10052),AND($K3957&gt;=80,$K3957&lt;=82),_xlfn.UNICHAR(9748),AND($K3957&gt;=95,$K3957&lt;=99),_xlfn.UNICHAR(9889),TRUE,_xlfn.UNICHAR(9729)))</f>
        <v>☀</v>
      </c>
      <c r="F3957" t="str" cm="1">
        <f t="array" ref="F3957">IF($K3957="","",_xlfn.IFS($K3957=0,"Clear",$K3957&lt;=3,"Partly Cloudy",OR($K3957=45,$K3957=48),"Fog",AND($K3957&gt;=51,$K3957&lt;=67),"Drizzle",AND($K3957&gt;=71,$K3957&lt;=77),"Snow",AND($K3957&gt;=80,$K3957&lt;=82),"Rain Showers",AND($K3957&gt;=95,$K3957&lt;=99),"Thunderstorm",TRUE,"Cloudy"))</f>
        <v>Clear</v>
      </c>
      <c r="G3957" s="3" cm="1">
        <f t="array" ref="G3957">IF($A3957="","",INDEX(OpenMeteoAPI[TemperatureC],ROWS($G$2:G3957)))</f>
        <v>25.1</v>
      </c>
      <c r="H3957" s="4" cm="1">
        <f t="array" ref="H3957">IF($A3957="","",INDEX(OpenMeteoAPI[RelativeHumidityPct],ROWS($H$2:H3957))/100)</f>
        <v>0.67</v>
      </c>
      <c r="I3957" s="4" cm="1">
        <f t="array" ref="I3957">IF($A3957="","",INDEX(OpenMeteoAPI[PrecipitationProbabilityPct],ROWS($I$2:I3957))/100)</f>
        <v>0.28999999999999998</v>
      </c>
      <c r="J3957" s="3" cm="1">
        <f t="array" ref="J3957">IF($A3957="","",INDEX(OpenMeteoAPI[PrecipitationMM],ROWS($J$2:J3957)))</f>
        <v>0</v>
      </c>
      <c r="K3957" cm="1">
        <f t="array" ref="K3957">IF($A3957="","",INDEX(OpenMeteoAPI[WeatherCode],ROWS($K$2:K3957)))</f>
        <v>0</v>
      </c>
      <c r="L3957" s="3" cm="1">
        <f t="array" ref="L3957">IF($A3957="","",INDEX(OpenMeteoAPI[WindSpeedKMH],ROWS($L$2:L3957)))</f>
        <v>9</v>
      </c>
    </row>
    <row r="3958" spans="1:12">
      <c r="A3958" t="str" cm="1">
        <f t="array" ref="A3958">IFERROR(INDEX(OpenMeteoAPI[City],ROWS($A$2:A3958))&amp;", "&amp;INDEX(OpenMeteoAPI[CountryCode],ROWS($A$2:A3958)),"")</f>
        <v>Helsinki, FI</v>
      </c>
      <c r="B3958" t="str" cm="1">
        <f t="array" ref="B3958">IF($A3958="","",INDEX(OpenMeteoAPI[LocationID],ROWS($B$2:B3958)))</f>
        <v>FI-HEL</v>
      </c>
      <c r="C3958" s="5" cm="1">
        <f t="array" ref="C3958">IF($A3958="","",INDEX(OpenMeteoAPI[ForecastDateTime],ROWS($C$2:C3958)))</f>
        <v>46214.833333333336</v>
      </c>
      <c r="D3958" t="str">
        <f t="shared" si="61"/>
        <v>8PM</v>
      </c>
      <c r="E3958" t="str" cm="1">
        <f t="array" ref="E3958">IF($K3958="","",_xlfn.IFS($K3958=0,_xlfn.UNICHAR(9728),$K3958&lt;=3,_xlfn.UNICHAR(9729),OR($K3958=45,$K3958=48),"~",AND($K3958&gt;=51,$K3958&lt;=67),_xlfn.UNICHAR(9748),AND($K3958&gt;=71,$K3958&lt;=77),_xlfn.UNICHAR(10052),AND($K3958&gt;=80,$K3958&lt;=82),_xlfn.UNICHAR(9748),AND($K3958&gt;=95,$K3958&lt;=99),_xlfn.UNICHAR(9889),TRUE,_xlfn.UNICHAR(9729)))</f>
        <v>☀</v>
      </c>
      <c r="F3958" t="str" cm="1">
        <f t="array" ref="F3958">IF($K3958="","",_xlfn.IFS($K3958=0,"Clear",$K3958&lt;=3,"Partly Cloudy",OR($K3958=45,$K3958=48),"Fog",AND($K3958&gt;=51,$K3958&lt;=67),"Drizzle",AND($K3958&gt;=71,$K3958&lt;=77),"Snow",AND($K3958&gt;=80,$K3958&lt;=82),"Rain Showers",AND($K3958&gt;=95,$K3958&lt;=99),"Thunderstorm",TRUE,"Cloudy"))</f>
        <v>Clear</v>
      </c>
      <c r="G3958" s="3" cm="1">
        <f t="array" ref="G3958">IF($A3958="","",INDEX(OpenMeteoAPI[TemperatureC],ROWS($G$2:G3958)))</f>
        <v>24.7</v>
      </c>
      <c r="H3958" s="4" cm="1">
        <f t="array" ref="H3958">IF($A3958="","",INDEX(OpenMeteoAPI[RelativeHumidityPct],ROWS($H$2:H3958))/100)</f>
        <v>0.71</v>
      </c>
      <c r="I3958" s="4" cm="1">
        <f t="array" ref="I3958">IF($A3958="","",INDEX(OpenMeteoAPI[PrecipitationProbabilityPct],ROWS($I$2:I3958))/100)</f>
        <v>0.19</v>
      </c>
      <c r="J3958" s="3" cm="1">
        <f t="array" ref="J3958">IF($A3958="","",INDEX(OpenMeteoAPI[PrecipitationMM],ROWS($J$2:J3958)))</f>
        <v>0</v>
      </c>
      <c r="K3958" cm="1">
        <f t="array" ref="K3958">IF($A3958="","",INDEX(OpenMeteoAPI[WeatherCode],ROWS($K$2:K3958)))</f>
        <v>0</v>
      </c>
      <c r="L3958" s="3" cm="1">
        <f t="array" ref="L3958">IF($A3958="","",INDEX(OpenMeteoAPI[WindSpeedKMH],ROWS($L$2:L3958)))</f>
        <v>7</v>
      </c>
    </row>
    <row r="3959" spans="1:12">
      <c r="A3959" t="str" cm="1">
        <f t="array" ref="A3959">IFERROR(INDEX(OpenMeteoAPI[City],ROWS($A$2:A3959))&amp;", "&amp;INDEX(OpenMeteoAPI[CountryCode],ROWS($A$2:A3959)),"")</f>
        <v>Helsinki, FI</v>
      </c>
      <c r="B3959" t="str" cm="1">
        <f t="array" ref="B3959">IF($A3959="","",INDEX(OpenMeteoAPI[LocationID],ROWS($B$2:B3959)))</f>
        <v>FI-HEL</v>
      </c>
      <c r="C3959" s="5" cm="1">
        <f t="array" ref="C3959">IF($A3959="","",INDEX(OpenMeteoAPI[ForecastDateTime],ROWS($C$2:C3959)))</f>
        <v>46214.875</v>
      </c>
      <c r="D3959" t="str">
        <f t="shared" si="61"/>
        <v>9PM</v>
      </c>
      <c r="E3959" t="str" cm="1">
        <f t="array" ref="E3959">IF($K3959="","",_xlfn.IFS($K3959=0,_xlfn.UNICHAR(9728),$K3959&lt;=3,_xlfn.UNICHAR(9729),OR($K3959=45,$K3959=48),"~",AND($K3959&gt;=51,$K3959&lt;=67),_xlfn.UNICHAR(9748),AND($K3959&gt;=71,$K3959&lt;=77),_xlfn.UNICHAR(10052),AND($K3959&gt;=80,$K3959&lt;=82),_xlfn.UNICHAR(9748),AND($K3959&gt;=95,$K3959&lt;=99),_xlfn.UNICHAR(9889),TRUE,_xlfn.UNICHAR(9729)))</f>
        <v>☀</v>
      </c>
      <c r="F3959" t="str" cm="1">
        <f t="array" ref="F3959">IF($K3959="","",_xlfn.IFS($K3959=0,"Clear",$K3959&lt;=3,"Partly Cloudy",OR($K3959=45,$K3959=48),"Fog",AND($K3959&gt;=51,$K3959&lt;=67),"Drizzle",AND($K3959&gt;=71,$K3959&lt;=77),"Snow",AND($K3959&gt;=80,$K3959&lt;=82),"Rain Showers",AND($K3959&gt;=95,$K3959&lt;=99),"Thunderstorm",TRUE,"Cloudy"))</f>
        <v>Clear</v>
      </c>
      <c r="G3959" s="3" cm="1">
        <f t="array" ref="G3959">IF($A3959="","",INDEX(OpenMeteoAPI[TemperatureC],ROWS($G$2:G3959)))</f>
        <v>24.1</v>
      </c>
      <c r="H3959" s="4" cm="1">
        <f t="array" ref="H3959">IF($A3959="","",INDEX(OpenMeteoAPI[RelativeHumidityPct],ROWS($H$2:H3959))/100)</f>
        <v>0.76</v>
      </c>
      <c r="I3959" s="4" cm="1">
        <f t="array" ref="I3959">IF($A3959="","",INDEX(OpenMeteoAPI[PrecipitationProbabilityPct],ROWS($I$2:I3959))/100)</f>
        <v>0.12</v>
      </c>
      <c r="J3959" s="3" cm="1">
        <f t="array" ref="J3959">IF($A3959="","",INDEX(OpenMeteoAPI[PrecipitationMM],ROWS($J$2:J3959)))</f>
        <v>0</v>
      </c>
      <c r="K3959" cm="1">
        <f t="array" ref="K3959">IF($A3959="","",INDEX(OpenMeteoAPI[WeatherCode],ROWS($K$2:K3959)))</f>
        <v>0</v>
      </c>
      <c r="L3959" s="3" cm="1">
        <f t="array" ref="L3959">IF($A3959="","",INDEX(OpenMeteoAPI[WindSpeedKMH],ROWS($L$2:L3959)))</f>
        <v>6.2</v>
      </c>
    </row>
    <row r="3960" spans="1:12">
      <c r="A3960" t="str" cm="1">
        <f t="array" ref="A3960">IFERROR(INDEX(OpenMeteoAPI[City],ROWS($A$2:A3960))&amp;", "&amp;INDEX(OpenMeteoAPI[CountryCode],ROWS($A$2:A3960)),"")</f>
        <v>Helsinki, FI</v>
      </c>
      <c r="B3960" t="str" cm="1">
        <f t="array" ref="B3960">IF($A3960="","",INDEX(OpenMeteoAPI[LocationID],ROWS($B$2:B3960)))</f>
        <v>FI-HEL</v>
      </c>
      <c r="C3960" s="5" cm="1">
        <f t="array" ref="C3960">IF($A3960="","",INDEX(OpenMeteoAPI[ForecastDateTime],ROWS($C$2:C3960)))</f>
        <v>46214.916666666664</v>
      </c>
      <c r="D3960" t="str">
        <f t="shared" si="61"/>
        <v>10PM</v>
      </c>
      <c r="E3960" t="str" cm="1">
        <f t="array" ref="E3960">IF($K3960="","",_xlfn.IFS($K3960=0,_xlfn.UNICHAR(9728),$K3960&lt;=3,_xlfn.UNICHAR(9729),OR($K3960=45,$K3960=48),"~",AND($K3960&gt;=51,$K3960&lt;=67),_xlfn.UNICHAR(9748),AND($K3960&gt;=71,$K3960&lt;=77),_xlfn.UNICHAR(10052),AND($K3960&gt;=80,$K3960&lt;=82),_xlfn.UNICHAR(9748),AND($K3960&gt;=95,$K3960&lt;=99),_xlfn.UNICHAR(9889),TRUE,_xlfn.UNICHAR(9729)))</f>
        <v>☀</v>
      </c>
      <c r="F3960" t="str" cm="1">
        <f t="array" ref="F3960">IF($K3960="","",_xlfn.IFS($K3960=0,"Clear",$K3960&lt;=3,"Partly Cloudy",OR($K3960=45,$K3960=48),"Fog",AND($K3960&gt;=51,$K3960&lt;=67),"Drizzle",AND($K3960&gt;=71,$K3960&lt;=77),"Snow",AND($K3960&gt;=80,$K3960&lt;=82),"Rain Showers",AND($K3960&gt;=95,$K3960&lt;=99),"Thunderstorm",TRUE,"Cloudy"))</f>
        <v>Clear</v>
      </c>
      <c r="G3960" s="3" cm="1">
        <f t="array" ref="G3960">IF($A3960="","",INDEX(OpenMeteoAPI[TemperatureC],ROWS($G$2:G3960)))</f>
        <v>23.1</v>
      </c>
      <c r="H3960" s="4" cm="1">
        <f t="array" ref="H3960">IF($A3960="","",INDEX(OpenMeteoAPI[RelativeHumidityPct],ROWS($H$2:H3960))/100)</f>
        <v>0.8</v>
      </c>
      <c r="I3960" s="4" cm="1">
        <f t="array" ref="I3960">IF($A3960="","",INDEX(OpenMeteoAPI[PrecipitationProbabilityPct],ROWS($I$2:I3960))/100)</f>
        <v>0.09</v>
      </c>
      <c r="J3960" s="3" cm="1">
        <f t="array" ref="J3960">IF($A3960="","",INDEX(OpenMeteoAPI[PrecipitationMM],ROWS($J$2:J3960)))</f>
        <v>0</v>
      </c>
      <c r="K3960" cm="1">
        <f t="array" ref="K3960">IF($A3960="","",INDEX(OpenMeteoAPI[WeatherCode],ROWS($K$2:K3960)))</f>
        <v>0</v>
      </c>
      <c r="L3960" s="3" cm="1">
        <f t="array" ref="L3960">IF($A3960="","",INDEX(OpenMeteoAPI[WindSpeedKMH],ROWS($L$2:L3960)))</f>
        <v>7.3</v>
      </c>
    </row>
    <row r="3961" spans="1:12">
      <c r="A3961" t="str" cm="1">
        <f t="array" ref="A3961">IFERROR(INDEX(OpenMeteoAPI[City],ROWS($A$2:A3961))&amp;", "&amp;INDEX(OpenMeteoAPI[CountryCode],ROWS($A$2:A3961)),"")</f>
        <v>Helsinki, FI</v>
      </c>
      <c r="B3961" t="str" cm="1">
        <f t="array" ref="B3961">IF($A3961="","",INDEX(OpenMeteoAPI[LocationID],ROWS($B$2:B3961)))</f>
        <v>FI-HEL</v>
      </c>
      <c r="C3961" s="5" cm="1">
        <f t="array" ref="C3961">IF($A3961="","",INDEX(OpenMeteoAPI[ForecastDateTime],ROWS($C$2:C3961)))</f>
        <v>46214.958333333336</v>
      </c>
      <c r="D3961" t="str">
        <f t="shared" si="61"/>
        <v>11PM</v>
      </c>
      <c r="E3961" t="str" cm="1">
        <f t="array" ref="E3961">IF($K3961="","",_xlfn.IFS($K3961=0,_xlfn.UNICHAR(9728),$K3961&lt;=3,_xlfn.UNICHAR(9729),OR($K3961=45,$K3961=48),"~",AND($K3961&gt;=51,$K3961&lt;=67),_xlfn.UNICHAR(9748),AND($K3961&gt;=71,$K3961&lt;=77),_xlfn.UNICHAR(10052),AND($K3961&gt;=80,$K3961&lt;=82),_xlfn.UNICHAR(9748),AND($K3961&gt;=95,$K3961&lt;=99),_xlfn.UNICHAR(9889),TRUE,_xlfn.UNICHAR(9729)))</f>
        <v>☁</v>
      </c>
      <c r="F3961" t="str" cm="1">
        <f t="array" ref="F3961">IF($K3961="","",_xlfn.IFS($K3961=0,"Clear",$K3961&lt;=3,"Partly Cloudy",OR($K3961=45,$K3961=48),"Fog",AND($K3961&gt;=51,$K3961&lt;=67),"Drizzle",AND($K3961&gt;=71,$K3961&lt;=77),"Snow",AND($K3961&gt;=80,$K3961&lt;=82),"Rain Showers",AND($K3961&gt;=95,$K3961&lt;=99),"Thunderstorm",TRUE,"Cloudy"))</f>
        <v>Partly Cloudy</v>
      </c>
      <c r="G3961" s="3" cm="1">
        <f t="array" ref="G3961">IF($A3961="","",INDEX(OpenMeteoAPI[TemperatureC],ROWS($G$2:G3961)))</f>
        <v>21.9</v>
      </c>
      <c r="H3961" s="4" cm="1">
        <f t="array" ref="H3961">IF($A3961="","",INDEX(OpenMeteoAPI[RelativeHumidityPct],ROWS($H$2:H3961))/100)</f>
        <v>0.85</v>
      </c>
      <c r="I3961" s="4" cm="1">
        <f t="array" ref="I3961">IF($A3961="","",INDEX(OpenMeteoAPI[PrecipitationProbabilityPct],ROWS($I$2:I3961))/100)</f>
        <v>0.08</v>
      </c>
      <c r="J3961" s="3" cm="1">
        <f t="array" ref="J3961">IF($A3961="","",INDEX(OpenMeteoAPI[PrecipitationMM],ROWS($J$2:J3961)))</f>
        <v>0</v>
      </c>
      <c r="K3961" cm="1">
        <f t="array" ref="K3961">IF($A3961="","",INDEX(OpenMeteoAPI[WeatherCode],ROWS($K$2:K3961)))</f>
        <v>1</v>
      </c>
      <c r="L3961" s="3" cm="1">
        <f t="array" ref="L3961">IF($A3961="","",INDEX(OpenMeteoAPI[WindSpeedKMH],ROWS($L$2:L3961)))</f>
        <v>9.1</v>
      </c>
    </row>
    <row r="3962" spans="1:12">
      <c r="A3962" t="str" cm="1">
        <f t="array" ref="A3962">IFERROR(INDEX(OpenMeteoAPI[City],ROWS($A$2:A3962))&amp;", "&amp;INDEX(OpenMeteoAPI[CountryCode],ROWS($A$2:A3962)),"")</f>
        <v>Helsinki, FI</v>
      </c>
      <c r="B3962" t="str" cm="1">
        <f t="array" ref="B3962">IF($A3962="","",INDEX(OpenMeteoAPI[LocationID],ROWS($B$2:B3962)))</f>
        <v>FI-HEL</v>
      </c>
      <c r="C3962" s="5" cm="1">
        <f t="array" ref="C3962">IF($A3962="","",INDEX(OpenMeteoAPI[ForecastDateTime],ROWS($C$2:C3962)))</f>
        <v>46215</v>
      </c>
      <c r="D3962" t="str">
        <f t="shared" si="61"/>
        <v>12AM</v>
      </c>
      <c r="E3962" t="str" cm="1">
        <f t="array" ref="E3962">IF($K3962="","",_xlfn.IFS($K3962=0,_xlfn.UNICHAR(9728),$K3962&lt;=3,_xlfn.UNICHAR(9729),OR($K3962=45,$K3962=48),"~",AND($K3962&gt;=51,$K3962&lt;=67),_xlfn.UNICHAR(9748),AND($K3962&gt;=71,$K3962&lt;=77),_xlfn.UNICHAR(10052),AND($K3962&gt;=80,$K3962&lt;=82),_xlfn.UNICHAR(9748),AND($K3962&gt;=95,$K3962&lt;=99),_xlfn.UNICHAR(9889),TRUE,_xlfn.UNICHAR(9729)))</f>
        <v>☁</v>
      </c>
      <c r="F3962" t="str" cm="1">
        <f t="array" ref="F3962">IF($K3962="","",_xlfn.IFS($K3962=0,"Clear",$K3962&lt;=3,"Partly Cloudy",OR($K3962=45,$K3962=48),"Fog",AND($K3962&gt;=51,$K3962&lt;=67),"Drizzle",AND($K3962&gt;=71,$K3962&lt;=77),"Snow",AND($K3962&gt;=80,$K3962&lt;=82),"Rain Showers",AND($K3962&gt;=95,$K3962&lt;=99),"Thunderstorm",TRUE,"Cloudy"))</f>
        <v>Partly Cloudy</v>
      </c>
      <c r="G3962" s="3" cm="1">
        <f t="array" ref="G3962">IF($A3962="","",INDEX(OpenMeteoAPI[TemperatureC],ROWS($G$2:G3962)))</f>
        <v>20.9</v>
      </c>
      <c r="H3962" s="4" cm="1">
        <f t="array" ref="H3962">IF($A3962="","",INDEX(OpenMeteoAPI[RelativeHumidityPct],ROWS($H$2:H3962))/100)</f>
        <v>0.88</v>
      </c>
      <c r="I3962" s="4" cm="1">
        <f t="array" ref="I3962">IF($A3962="","",INDEX(OpenMeteoAPI[PrecipitationProbabilityPct],ROWS($I$2:I3962))/100)</f>
        <v>0.08</v>
      </c>
      <c r="J3962" s="3" cm="1">
        <f t="array" ref="J3962">IF($A3962="","",INDEX(OpenMeteoAPI[PrecipitationMM],ROWS($J$2:J3962)))</f>
        <v>0</v>
      </c>
      <c r="K3962" cm="1">
        <f t="array" ref="K3962">IF($A3962="","",INDEX(OpenMeteoAPI[WeatherCode],ROWS($K$2:K3962)))</f>
        <v>1</v>
      </c>
      <c r="L3962" s="3" cm="1">
        <f t="array" ref="L3962">IF($A3962="","",INDEX(OpenMeteoAPI[WindSpeedKMH],ROWS($L$2:L3962)))</f>
        <v>10.7</v>
      </c>
    </row>
    <row r="3963" spans="1:12">
      <c r="A3963" t="str" cm="1">
        <f t="array" ref="A3963">IFERROR(INDEX(OpenMeteoAPI[City],ROWS($A$2:A3963))&amp;", "&amp;INDEX(OpenMeteoAPI[CountryCode],ROWS($A$2:A3963)),"")</f>
        <v>Helsinki, FI</v>
      </c>
      <c r="B3963" t="str" cm="1">
        <f t="array" ref="B3963">IF($A3963="","",INDEX(OpenMeteoAPI[LocationID],ROWS($B$2:B3963)))</f>
        <v>FI-HEL</v>
      </c>
      <c r="C3963" s="5" cm="1">
        <f t="array" ref="C3963">IF($A3963="","",INDEX(OpenMeteoAPI[ForecastDateTime],ROWS($C$2:C3963)))</f>
        <v>46215.041666666664</v>
      </c>
      <c r="D3963" t="str">
        <f t="shared" si="61"/>
        <v>1AM</v>
      </c>
      <c r="E3963" t="str" cm="1">
        <f t="array" ref="E3963">IF($K3963="","",_xlfn.IFS($K3963=0,_xlfn.UNICHAR(9728),$K3963&lt;=3,_xlfn.UNICHAR(9729),OR($K3963=45,$K3963=48),"~",AND($K3963&gt;=51,$K3963&lt;=67),_xlfn.UNICHAR(9748),AND($K3963&gt;=71,$K3963&lt;=77),_xlfn.UNICHAR(10052),AND($K3963&gt;=80,$K3963&lt;=82),_xlfn.UNICHAR(9748),AND($K3963&gt;=95,$K3963&lt;=99),_xlfn.UNICHAR(9889),TRUE,_xlfn.UNICHAR(9729)))</f>
        <v>☁</v>
      </c>
      <c r="F3963" t="str" cm="1">
        <f t="array" ref="F3963">IF($K3963="","",_xlfn.IFS($K3963=0,"Clear",$K3963&lt;=3,"Partly Cloudy",OR($K3963=45,$K3963=48),"Fog",AND($K3963&gt;=51,$K3963&lt;=67),"Drizzle",AND($K3963&gt;=71,$K3963&lt;=77),"Snow",AND($K3963&gt;=80,$K3963&lt;=82),"Rain Showers",AND($K3963&gt;=95,$K3963&lt;=99),"Thunderstorm",TRUE,"Cloudy"))</f>
        <v>Partly Cloudy</v>
      </c>
      <c r="G3963" s="3" cm="1">
        <f t="array" ref="G3963">IF($A3963="","",INDEX(OpenMeteoAPI[TemperatureC],ROWS($G$2:G3963)))</f>
        <v>20.3</v>
      </c>
      <c r="H3963" s="4" cm="1">
        <f t="array" ref="H3963">IF($A3963="","",INDEX(OpenMeteoAPI[RelativeHumidityPct],ROWS($H$2:H3963))/100)</f>
        <v>0.9</v>
      </c>
      <c r="I3963" s="4" cm="1">
        <f t="array" ref="I3963">IF($A3963="","",INDEX(OpenMeteoAPI[PrecipitationProbabilityPct],ROWS($I$2:I3963))/100)</f>
        <v>7.0000000000000007E-2</v>
      </c>
      <c r="J3963" s="3" cm="1">
        <f t="array" ref="J3963">IF($A3963="","",INDEX(OpenMeteoAPI[PrecipitationMM],ROWS($J$2:J3963)))</f>
        <v>0</v>
      </c>
      <c r="K3963" cm="1">
        <f t="array" ref="K3963">IF($A3963="","",INDEX(OpenMeteoAPI[WeatherCode],ROWS($K$2:K3963)))</f>
        <v>1</v>
      </c>
      <c r="L3963" s="3" cm="1">
        <f t="array" ref="L3963">IF($A3963="","",INDEX(OpenMeteoAPI[WindSpeedKMH],ROWS($L$2:L3963)))</f>
        <v>11.9</v>
      </c>
    </row>
    <row r="3964" spans="1:12">
      <c r="A3964" t="str" cm="1">
        <f t="array" ref="A3964">IFERROR(INDEX(OpenMeteoAPI[City],ROWS($A$2:A3964))&amp;", "&amp;INDEX(OpenMeteoAPI[CountryCode],ROWS($A$2:A3964)),"")</f>
        <v>Helsinki, FI</v>
      </c>
      <c r="B3964" t="str" cm="1">
        <f t="array" ref="B3964">IF($A3964="","",INDEX(OpenMeteoAPI[LocationID],ROWS($B$2:B3964)))</f>
        <v>FI-HEL</v>
      </c>
      <c r="C3964" s="5" cm="1">
        <f t="array" ref="C3964">IF($A3964="","",INDEX(OpenMeteoAPI[ForecastDateTime],ROWS($C$2:C3964)))</f>
        <v>46215.083333333336</v>
      </c>
      <c r="D3964" t="str">
        <f t="shared" si="61"/>
        <v>2AM</v>
      </c>
      <c r="E3964" t="str" cm="1">
        <f t="array" ref="E3964">IF($K3964="","",_xlfn.IFS($K3964=0,_xlfn.UNICHAR(9728),$K3964&lt;=3,_xlfn.UNICHAR(9729),OR($K3964=45,$K3964=48),"~",AND($K3964&gt;=51,$K3964&lt;=67),_xlfn.UNICHAR(9748),AND($K3964&gt;=71,$K3964&lt;=77),_xlfn.UNICHAR(10052),AND($K3964&gt;=80,$K3964&lt;=82),_xlfn.UNICHAR(9748),AND($K3964&gt;=95,$K3964&lt;=99),_xlfn.UNICHAR(9889),TRUE,_xlfn.UNICHAR(9729)))</f>
        <v>☀</v>
      </c>
      <c r="F3964" t="str" cm="1">
        <f t="array" ref="F3964">IF($K3964="","",_xlfn.IFS($K3964=0,"Clear",$K3964&lt;=3,"Partly Cloudy",OR($K3964=45,$K3964=48),"Fog",AND($K3964&gt;=51,$K3964&lt;=67),"Drizzle",AND($K3964&gt;=71,$K3964&lt;=77),"Snow",AND($K3964&gt;=80,$K3964&lt;=82),"Rain Showers",AND($K3964&gt;=95,$K3964&lt;=99),"Thunderstorm",TRUE,"Cloudy"))</f>
        <v>Clear</v>
      </c>
      <c r="G3964" s="3" cm="1">
        <f t="array" ref="G3964">IF($A3964="","",INDEX(OpenMeteoAPI[TemperatureC],ROWS($G$2:G3964)))</f>
        <v>19.899999999999999</v>
      </c>
      <c r="H3964" s="4" cm="1">
        <f t="array" ref="H3964">IF($A3964="","",INDEX(OpenMeteoAPI[RelativeHumidityPct],ROWS($H$2:H3964))/100)</f>
        <v>0.9</v>
      </c>
      <c r="I3964" s="4" cm="1">
        <f t="array" ref="I3964">IF($A3964="","",INDEX(OpenMeteoAPI[PrecipitationProbabilityPct],ROWS($I$2:I3964))/100)</f>
        <v>0.06</v>
      </c>
      <c r="J3964" s="3" cm="1">
        <f t="array" ref="J3964">IF($A3964="","",INDEX(OpenMeteoAPI[PrecipitationMM],ROWS($J$2:J3964)))</f>
        <v>0</v>
      </c>
      <c r="K3964" cm="1">
        <f t="array" ref="K3964">IF($A3964="","",INDEX(OpenMeteoAPI[WeatherCode],ROWS($K$2:K3964)))</f>
        <v>0</v>
      </c>
      <c r="L3964" s="3" cm="1">
        <f t="array" ref="L3964">IF($A3964="","",INDEX(OpenMeteoAPI[WindSpeedKMH],ROWS($L$2:L3964)))</f>
        <v>12.8</v>
      </c>
    </row>
    <row r="3965" spans="1:12">
      <c r="A3965" t="str" cm="1">
        <f t="array" ref="A3965">IFERROR(INDEX(OpenMeteoAPI[City],ROWS($A$2:A3965))&amp;", "&amp;INDEX(OpenMeteoAPI[CountryCode],ROWS($A$2:A3965)),"")</f>
        <v>Helsinki, FI</v>
      </c>
      <c r="B3965" t="str" cm="1">
        <f t="array" ref="B3965">IF($A3965="","",INDEX(OpenMeteoAPI[LocationID],ROWS($B$2:B3965)))</f>
        <v>FI-HEL</v>
      </c>
      <c r="C3965" s="5" cm="1">
        <f t="array" ref="C3965">IF($A3965="","",INDEX(OpenMeteoAPI[ForecastDateTime],ROWS($C$2:C3965)))</f>
        <v>46215.125</v>
      </c>
      <c r="D3965" t="str">
        <f t="shared" si="61"/>
        <v>3AM</v>
      </c>
      <c r="E3965" t="str" cm="1">
        <f t="array" ref="E3965">IF($K3965="","",_xlfn.IFS($K3965=0,_xlfn.UNICHAR(9728),$K3965&lt;=3,_xlfn.UNICHAR(9729),OR($K3965=45,$K3965=48),"~",AND($K3965&gt;=51,$K3965&lt;=67),_xlfn.UNICHAR(9748),AND($K3965&gt;=71,$K3965&lt;=77),_xlfn.UNICHAR(10052),AND($K3965&gt;=80,$K3965&lt;=82),_xlfn.UNICHAR(9748),AND($K3965&gt;=95,$K3965&lt;=99),_xlfn.UNICHAR(9889),TRUE,_xlfn.UNICHAR(9729)))</f>
        <v>☀</v>
      </c>
      <c r="F3965" t="str" cm="1">
        <f t="array" ref="F3965">IF($K3965="","",_xlfn.IFS($K3965=0,"Clear",$K3965&lt;=3,"Partly Cloudy",OR($K3965=45,$K3965=48),"Fog",AND($K3965&gt;=51,$K3965&lt;=67),"Drizzle",AND($K3965&gt;=71,$K3965&lt;=77),"Snow",AND($K3965&gt;=80,$K3965&lt;=82),"Rain Showers",AND($K3965&gt;=95,$K3965&lt;=99),"Thunderstorm",TRUE,"Cloudy"))</f>
        <v>Clear</v>
      </c>
      <c r="G3965" s="3" cm="1">
        <f t="array" ref="G3965">IF($A3965="","",INDEX(OpenMeteoAPI[TemperatureC],ROWS($G$2:G3965)))</f>
        <v>19.7</v>
      </c>
      <c r="H3965" s="4" cm="1">
        <f t="array" ref="H3965">IF($A3965="","",INDEX(OpenMeteoAPI[RelativeHumidityPct],ROWS($H$2:H3965))/100)</f>
        <v>0.9</v>
      </c>
      <c r="I3965" s="4" cm="1">
        <f t="array" ref="I3965">IF($A3965="","",INDEX(OpenMeteoAPI[PrecipitationProbabilityPct],ROWS($I$2:I3965))/100)</f>
        <v>0.06</v>
      </c>
      <c r="J3965" s="3" cm="1">
        <f t="array" ref="J3965">IF($A3965="","",INDEX(OpenMeteoAPI[PrecipitationMM],ROWS($J$2:J3965)))</f>
        <v>0</v>
      </c>
      <c r="K3965" cm="1">
        <f t="array" ref="K3965">IF($A3965="","",INDEX(OpenMeteoAPI[WeatherCode],ROWS($K$2:K3965)))</f>
        <v>0</v>
      </c>
      <c r="L3965" s="3" cm="1">
        <f t="array" ref="L3965">IF($A3965="","",INDEX(OpenMeteoAPI[WindSpeedKMH],ROWS($L$2:L3965)))</f>
        <v>13.3</v>
      </c>
    </row>
    <row r="3966" spans="1:12">
      <c r="A3966" t="str" cm="1">
        <f t="array" ref="A3966">IFERROR(INDEX(OpenMeteoAPI[City],ROWS($A$2:A3966))&amp;", "&amp;INDEX(OpenMeteoAPI[CountryCode],ROWS($A$2:A3966)),"")</f>
        <v>Helsinki, FI</v>
      </c>
      <c r="B3966" t="str" cm="1">
        <f t="array" ref="B3966">IF($A3966="","",INDEX(OpenMeteoAPI[LocationID],ROWS($B$2:B3966)))</f>
        <v>FI-HEL</v>
      </c>
      <c r="C3966" s="5" cm="1">
        <f t="array" ref="C3966">IF($A3966="","",INDEX(OpenMeteoAPI[ForecastDateTime],ROWS($C$2:C3966)))</f>
        <v>46215.166666666664</v>
      </c>
      <c r="D3966" t="str">
        <f t="shared" si="61"/>
        <v>4AM</v>
      </c>
      <c r="E3966" t="str" cm="1">
        <f t="array" ref="E3966">IF($K3966="","",_xlfn.IFS($K3966=0,_xlfn.UNICHAR(9728),$K3966&lt;=3,_xlfn.UNICHAR(9729),OR($K3966=45,$K3966=48),"~",AND($K3966&gt;=51,$K3966&lt;=67),_xlfn.UNICHAR(9748),AND($K3966&gt;=71,$K3966&lt;=77),_xlfn.UNICHAR(10052),AND($K3966&gt;=80,$K3966&lt;=82),_xlfn.UNICHAR(9748),AND($K3966&gt;=95,$K3966&lt;=99),_xlfn.UNICHAR(9889),TRUE,_xlfn.UNICHAR(9729)))</f>
        <v>☀</v>
      </c>
      <c r="F3966" t="str" cm="1">
        <f t="array" ref="F3966">IF($K3966="","",_xlfn.IFS($K3966=0,"Clear",$K3966&lt;=3,"Partly Cloudy",OR($K3966=45,$K3966=48),"Fog",AND($K3966&gt;=51,$K3966&lt;=67),"Drizzle",AND($K3966&gt;=71,$K3966&lt;=77),"Snow",AND($K3966&gt;=80,$K3966&lt;=82),"Rain Showers",AND($K3966&gt;=95,$K3966&lt;=99),"Thunderstorm",TRUE,"Cloudy"))</f>
        <v>Clear</v>
      </c>
      <c r="G3966" s="3" cm="1">
        <f t="array" ref="G3966">IF($A3966="","",INDEX(OpenMeteoAPI[TemperatureC],ROWS($G$2:G3966)))</f>
        <v>19.5</v>
      </c>
      <c r="H3966" s="4" cm="1">
        <f t="array" ref="H3966">IF($A3966="","",INDEX(OpenMeteoAPI[RelativeHumidityPct],ROWS($H$2:H3966))/100)</f>
        <v>0.91</v>
      </c>
      <c r="I3966" s="4" cm="1">
        <f t="array" ref="I3966">IF($A3966="","",INDEX(OpenMeteoAPI[PrecipitationProbabilityPct],ROWS($I$2:I3966))/100)</f>
        <v>0.06</v>
      </c>
      <c r="J3966" s="3" cm="1">
        <f t="array" ref="J3966">IF($A3966="","",INDEX(OpenMeteoAPI[PrecipitationMM],ROWS($J$2:J3966)))</f>
        <v>0</v>
      </c>
      <c r="K3966" cm="1">
        <f t="array" ref="K3966">IF($A3966="","",INDEX(OpenMeteoAPI[WeatherCode],ROWS($K$2:K3966)))</f>
        <v>0</v>
      </c>
      <c r="L3966" s="3" cm="1">
        <f t="array" ref="L3966">IF($A3966="","",INDEX(OpenMeteoAPI[WindSpeedKMH],ROWS($L$2:L3966)))</f>
        <v>13</v>
      </c>
    </row>
    <row r="3967" spans="1:12">
      <c r="A3967" t="str" cm="1">
        <f t="array" ref="A3967">IFERROR(INDEX(OpenMeteoAPI[City],ROWS($A$2:A3967))&amp;", "&amp;INDEX(OpenMeteoAPI[CountryCode],ROWS($A$2:A3967)),"")</f>
        <v>Helsinki, FI</v>
      </c>
      <c r="B3967" t="str" cm="1">
        <f t="array" ref="B3967">IF($A3967="","",INDEX(OpenMeteoAPI[LocationID],ROWS($B$2:B3967)))</f>
        <v>FI-HEL</v>
      </c>
      <c r="C3967" s="5" cm="1">
        <f t="array" ref="C3967">IF($A3967="","",INDEX(OpenMeteoAPI[ForecastDateTime],ROWS($C$2:C3967)))</f>
        <v>46215.208333333336</v>
      </c>
      <c r="D3967" t="str">
        <f t="shared" si="61"/>
        <v>5AM</v>
      </c>
      <c r="E3967" t="str" cm="1">
        <f t="array" ref="E3967">IF($K3967="","",_xlfn.IFS($K3967=0,_xlfn.UNICHAR(9728),$K3967&lt;=3,_xlfn.UNICHAR(9729),OR($K3967=45,$K3967=48),"~",AND($K3967&gt;=51,$K3967&lt;=67),_xlfn.UNICHAR(9748),AND($K3967&gt;=71,$K3967&lt;=77),_xlfn.UNICHAR(10052),AND($K3967&gt;=80,$K3967&lt;=82),_xlfn.UNICHAR(9748),AND($K3967&gt;=95,$K3967&lt;=99),_xlfn.UNICHAR(9889),TRUE,_xlfn.UNICHAR(9729)))</f>
        <v>☀</v>
      </c>
      <c r="F3967" t="str" cm="1">
        <f t="array" ref="F3967">IF($K3967="","",_xlfn.IFS($K3967=0,"Clear",$K3967&lt;=3,"Partly Cloudy",OR($K3967=45,$K3967=48),"Fog",AND($K3967&gt;=51,$K3967&lt;=67),"Drizzle",AND($K3967&gt;=71,$K3967&lt;=77),"Snow",AND($K3967&gt;=80,$K3967&lt;=82),"Rain Showers",AND($K3967&gt;=95,$K3967&lt;=99),"Thunderstorm",TRUE,"Cloudy"))</f>
        <v>Clear</v>
      </c>
      <c r="G3967" s="3" cm="1">
        <f t="array" ref="G3967">IF($A3967="","",INDEX(OpenMeteoAPI[TemperatureC],ROWS($G$2:G3967)))</f>
        <v>19.600000000000001</v>
      </c>
      <c r="H3967" s="4" cm="1">
        <f t="array" ref="H3967">IF($A3967="","",INDEX(OpenMeteoAPI[RelativeHumidityPct],ROWS($H$2:H3967))/100)</f>
        <v>0.91</v>
      </c>
      <c r="I3967" s="4" cm="1">
        <f t="array" ref="I3967">IF($A3967="","",INDEX(OpenMeteoAPI[PrecipitationProbabilityPct],ROWS($I$2:I3967))/100)</f>
        <v>7.0000000000000007E-2</v>
      </c>
      <c r="J3967" s="3" cm="1">
        <f t="array" ref="J3967">IF($A3967="","",INDEX(OpenMeteoAPI[PrecipitationMM],ROWS($J$2:J3967)))</f>
        <v>0</v>
      </c>
      <c r="K3967" cm="1">
        <f t="array" ref="K3967">IF($A3967="","",INDEX(OpenMeteoAPI[WeatherCode],ROWS($K$2:K3967)))</f>
        <v>0</v>
      </c>
      <c r="L3967" s="3" cm="1">
        <f t="array" ref="L3967">IF($A3967="","",INDEX(OpenMeteoAPI[WindSpeedKMH],ROWS($L$2:L3967)))</f>
        <v>12.4</v>
      </c>
    </row>
    <row r="3968" spans="1:12">
      <c r="A3968" t="str" cm="1">
        <f t="array" ref="A3968">IFERROR(INDEX(OpenMeteoAPI[City],ROWS($A$2:A3968))&amp;", "&amp;INDEX(OpenMeteoAPI[CountryCode],ROWS($A$2:A3968)),"")</f>
        <v>Helsinki, FI</v>
      </c>
      <c r="B3968" t="str" cm="1">
        <f t="array" ref="B3968">IF($A3968="","",INDEX(OpenMeteoAPI[LocationID],ROWS($B$2:B3968)))</f>
        <v>FI-HEL</v>
      </c>
      <c r="C3968" s="5" cm="1">
        <f t="array" ref="C3968">IF($A3968="","",INDEX(OpenMeteoAPI[ForecastDateTime],ROWS($C$2:C3968)))</f>
        <v>46215.25</v>
      </c>
      <c r="D3968" t="str">
        <f t="shared" si="61"/>
        <v>6AM</v>
      </c>
      <c r="E3968" t="str" cm="1">
        <f t="array" ref="E3968">IF($K3968="","",_xlfn.IFS($K3968=0,_xlfn.UNICHAR(9728),$K3968&lt;=3,_xlfn.UNICHAR(9729),OR($K3968=45,$K3968=48),"~",AND($K3968&gt;=51,$K3968&lt;=67),_xlfn.UNICHAR(9748),AND($K3968&gt;=71,$K3968&lt;=77),_xlfn.UNICHAR(10052),AND($K3968&gt;=80,$K3968&lt;=82),_xlfn.UNICHAR(9748),AND($K3968&gt;=95,$K3968&lt;=99),_xlfn.UNICHAR(9889),TRUE,_xlfn.UNICHAR(9729)))</f>
        <v>☀</v>
      </c>
      <c r="F3968" t="str" cm="1">
        <f t="array" ref="F3968">IF($K3968="","",_xlfn.IFS($K3968=0,"Clear",$K3968&lt;=3,"Partly Cloudy",OR($K3968=45,$K3968=48),"Fog",AND($K3968&gt;=51,$K3968&lt;=67),"Drizzle",AND($K3968&gt;=71,$K3968&lt;=77),"Snow",AND($K3968&gt;=80,$K3968&lt;=82),"Rain Showers",AND($K3968&gt;=95,$K3968&lt;=99),"Thunderstorm",TRUE,"Cloudy"))</f>
        <v>Clear</v>
      </c>
      <c r="G3968" s="3" cm="1">
        <f t="array" ref="G3968">IF($A3968="","",INDEX(OpenMeteoAPI[TemperatureC],ROWS($G$2:G3968)))</f>
        <v>19.899999999999999</v>
      </c>
      <c r="H3968" s="4" cm="1">
        <f t="array" ref="H3968">IF($A3968="","",INDEX(OpenMeteoAPI[RelativeHumidityPct],ROWS($H$2:H3968))/100)</f>
        <v>0.91</v>
      </c>
      <c r="I3968" s="4" cm="1">
        <f t="array" ref="I3968">IF($A3968="","",INDEX(OpenMeteoAPI[PrecipitationProbabilityPct],ROWS($I$2:I3968))/100)</f>
        <v>0.08</v>
      </c>
      <c r="J3968" s="3" cm="1">
        <f t="array" ref="J3968">IF($A3968="","",INDEX(OpenMeteoAPI[PrecipitationMM],ROWS($J$2:J3968)))</f>
        <v>0</v>
      </c>
      <c r="K3968" cm="1">
        <f t="array" ref="K3968">IF($A3968="","",INDEX(OpenMeteoAPI[WeatherCode],ROWS($K$2:K3968)))</f>
        <v>0</v>
      </c>
      <c r="L3968" s="3" cm="1">
        <f t="array" ref="L3968">IF($A3968="","",INDEX(OpenMeteoAPI[WindSpeedKMH],ROWS($L$2:L3968)))</f>
        <v>11.7</v>
      </c>
    </row>
    <row r="3969" spans="1:12">
      <c r="A3969" t="str" cm="1">
        <f t="array" ref="A3969">IFERROR(INDEX(OpenMeteoAPI[City],ROWS($A$2:A3969))&amp;", "&amp;INDEX(OpenMeteoAPI[CountryCode],ROWS($A$2:A3969)),"")</f>
        <v>Helsinki, FI</v>
      </c>
      <c r="B3969" t="str" cm="1">
        <f t="array" ref="B3969">IF($A3969="","",INDEX(OpenMeteoAPI[LocationID],ROWS($B$2:B3969)))</f>
        <v>FI-HEL</v>
      </c>
      <c r="C3969" s="5" cm="1">
        <f t="array" ref="C3969">IF($A3969="","",INDEX(OpenMeteoAPI[ForecastDateTime],ROWS($C$2:C3969)))</f>
        <v>46215.291666666664</v>
      </c>
      <c r="D3969" t="str">
        <f t="shared" si="61"/>
        <v>7AM</v>
      </c>
      <c r="E3969" t="str" cm="1">
        <f t="array" ref="E3969">IF($K3969="","",_xlfn.IFS($K3969=0,_xlfn.UNICHAR(9728),$K3969&lt;=3,_xlfn.UNICHAR(9729),OR($K3969=45,$K3969=48),"~",AND($K3969&gt;=51,$K3969&lt;=67),_xlfn.UNICHAR(9748),AND($K3969&gt;=71,$K3969&lt;=77),_xlfn.UNICHAR(10052),AND($K3969&gt;=80,$K3969&lt;=82),_xlfn.UNICHAR(9748),AND($K3969&gt;=95,$K3969&lt;=99),_xlfn.UNICHAR(9889),TRUE,_xlfn.UNICHAR(9729)))</f>
        <v>☀</v>
      </c>
      <c r="F3969" t="str" cm="1">
        <f t="array" ref="F3969">IF($K3969="","",_xlfn.IFS($K3969=0,"Clear",$K3969&lt;=3,"Partly Cloudy",OR($K3969=45,$K3969=48),"Fog",AND($K3969&gt;=51,$K3969&lt;=67),"Drizzle",AND($K3969&gt;=71,$K3969&lt;=77),"Snow",AND($K3969&gt;=80,$K3969&lt;=82),"Rain Showers",AND($K3969&gt;=95,$K3969&lt;=99),"Thunderstorm",TRUE,"Cloudy"))</f>
        <v>Clear</v>
      </c>
      <c r="G3969" s="3" cm="1">
        <f t="array" ref="G3969">IF($A3969="","",INDEX(OpenMeteoAPI[TemperatureC],ROWS($G$2:G3969)))</f>
        <v>20.9</v>
      </c>
      <c r="H3969" s="4" cm="1">
        <f t="array" ref="H3969">IF($A3969="","",INDEX(OpenMeteoAPI[RelativeHumidityPct],ROWS($H$2:H3969))/100)</f>
        <v>0.87</v>
      </c>
      <c r="I3969" s="4" cm="1">
        <f t="array" ref="I3969">IF($A3969="","",INDEX(OpenMeteoAPI[PrecipitationProbabilityPct],ROWS($I$2:I3969))/100)</f>
        <v>0.08</v>
      </c>
      <c r="J3969" s="3" cm="1">
        <f t="array" ref="J3969">IF($A3969="","",INDEX(OpenMeteoAPI[PrecipitationMM],ROWS($J$2:J3969)))</f>
        <v>0</v>
      </c>
      <c r="K3969" cm="1">
        <f t="array" ref="K3969">IF($A3969="","",INDEX(OpenMeteoAPI[WeatherCode],ROWS($K$2:K3969)))</f>
        <v>0</v>
      </c>
      <c r="L3969" s="3" cm="1">
        <f t="array" ref="L3969">IF($A3969="","",INDEX(OpenMeteoAPI[WindSpeedKMH],ROWS($L$2:L3969)))</f>
        <v>10.9</v>
      </c>
    </row>
    <row r="3970" spans="1:12">
      <c r="A3970" t="str" cm="1">
        <f t="array" ref="A3970">IFERROR(INDEX(OpenMeteoAPI[City],ROWS($A$2:A3970))&amp;", "&amp;INDEX(OpenMeteoAPI[CountryCode],ROWS($A$2:A3970)),"")</f>
        <v>Helsinki, FI</v>
      </c>
      <c r="B3970" t="str" cm="1">
        <f t="array" ref="B3970">IF($A3970="","",INDEX(OpenMeteoAPI[LocationID],ROWS($B$2:B3970)))</f>
        <v>FI-HEL</v>
      </c>
      <c r="C3970" s="5" cm="1">
        <f t="array" ref="C3970">IF($A3970="","",INDEX(OpenMeteoAPI[ForecastDateTime],ROWS($C$2:C3970)))</f>
        <v>46215.333333333336</v>
      </c>
      <c r="D3970" t="str">
        <f t="shared" si="61"/>
        <v>8AM</v>
      </c>
      <c r="E3970" t="str" cm="1">
        <f t="array" ref="E3970">IF($K3970="","",_xlfn.IFS($K3970=0,_xlfn.UNICHAR(9728),$K3970&lt;=3,_xlfn.UNICHAR(9729),OR($K3970=45,$K3970=48),"~",AND($K3970&gt;=51,$K3970&lt;=67),_xlfn.UNICHAR(9748),AND($K3970&gt;=71,$K3970&lt;=77),_xlfn.UNICHAR(10052),AND($K3970&gt;=80,$K3970&lt;=82),_xlfn.UNICHAR(9748),AND($K3970&gt;=95,$K3970&lt;=99),_xlfn.UNICHAR(9889),TRUE,_xlfn.UNICHAR(9729)))</f>
        <v>☀</v>
      </c>
      <c r="F3970" t="str" cm="1">
        <f t="array" ref="F3970">IF($K3970="","",_xlfn.IFS($K3970=0,"Clear",$K3970&lt;=3,"Partly Cloudy",OR($K3970=45,$K3970=48),"Fog",AND($K3970&gt;=51,$K3970&lt;=67),"Drizzle",AND($K3970&gt;=71,$K3970&lt;=77),"Snow",AND($K3970&gt;=80,$K3970&lt;=82),"Rain Showers",AND($K3970&gt;=95,$K3970&lt;=99),"Thunderstorm",TRUE,"Cloudy"))</f>
        <v>Clear</v>
      </c>
      <c r="G3970" s="3" cm="1">
        <f t="array" ref="G3970">IF($A3970="","",INDEX(OpenMeteoAPI[TemperatureC],ROWS($G$2:G3970)))</f>
        <v>22.2</v>
      </c>
      <c r="H3970" s="4" cm="1">
        <f t="array" ref="H3970">IF($A3970="","",INDEX(OpenMeteoAPI[RelativeHumidityPct],ROWS($H$2:H3970))/100)</f>
        <v>0.82</v>
      </c>
      <c r="I3970" s="4" cm="1">
        <f t="array" ref="I3970">IF($A3970="","",INDEX(OpenMeteoAPI[PrecipitationProbabilityPct],ROWS($I$2:I3970))/100)</f>
        <v>7.0000000000000007E-2</v>
      </c>
      <c r="J3970" s="3" cm="1">
        <f t="array" ref="J3970">IF($A3970="","",INDEX(OpenMeteoAPI[PrecipitationMM],ROWS($J$2:J3970)))</f>
        <v>0</v>
      </c>
      <c r="K3970" cm="1">
        <f t="array" ref="K3970">IF($A3970="","",INDEX(OpenMeteoAPI[WeatherCode],ROWS($K$2:K3970)))</f>
        <v>0</v>
      </c>
      <c r="L3970" s="3" cm="1">
        <f t="array" ref="L3970">IF($A3970="","",INDEX(OpenMeteoAPI[WindSpeedKMH],ROWS($L$2:L3970)))</f>
        <v>9.9</v>
      </c>
    </row>
    <row r="3971" spans="1:12">
      <c r="A3971" t="str" cm="1">
        <f t="array" ref="A3971">IFERROR(INDEX(OpenMeteoAPI[City],ROWS($A$2:A3971))&amp;", "&amp;INDEX(OpenMeteoAPI[CountryCode],ROWS($A$2:A3971)),"")</f>
        <v>Helsinki, FI</v>
      </c>
      <c r="B3971" t="str" cm="1">
        <f t="array" ref="B3971">IF($A3971="","",INDEX(OpenMeteoAPI[LocationID],ROWS($B$2:B3971)))</f>
        <v>FI-HEL</v>
      </c>
      <c r="C3971" s="5" cm="1">
        <f t="array" ref="C3971">IF($A3971="","",INDEX(OpenMeteoAPI[ForecastDateTime],ROWS($C$2:C3971)))</f>
        <v>46215.375</v>
      </c>
      <c r="D3971" t="str">
        <f t="shared" ref="D3971:D4034" si="62">IF($A3971="","",TEXT($C3971,"hAM/PM"))</f>
        <v>9AM</v>
      </c>
      <c r="E3971" t="str" cm="1">
        <f t="array" ref="E3971">IF($K3971="","",_xlfn.IFS($K3971=0,_xlfn.UNICHAR(9728),$K3971&lt;=3,_xlfn.UNICHAR(9729),OR($K3971=45,$K3971=48),"~",AND($K3971&gt;=51,$K3971&lt;=67),_xlfn.UNICHAR(9748),AND($K3971&gt;=71,$K3971&lt;=77),_xlfn.UNICHAR(10052),AND($K3971&gt;=80,$K3971&lt;=82),_xlfn.UNICHAR(9748),AND($K3971&gt;=95,$K3971&lt;=99),_xlfn.UNICHAR(9889),TRUE,_xlfn.UNICHAR(9729)))</f>
        <v>☀</v>
      </c>
      <c r="F3971" t="str" cm="1">
        <f t="array" ref="F3971">IF($K3971="","",_xlfn.IFS($K3971=0,"Clear",$K3971&lt;=3,"Partly Cloudy",OR($K3971=45,$K3971=48),"Fog",AND($K3971&gt;=51,$K3971&lt;=67),"Drizzle",AND($K3971&gt;=71,$K3971&lt;=77),"Snow",AND($K3971&gt;=80,$K3971&lt;=82),"Rain Showers",AND($K3971&gt;=95,$K3971&lt;=99),"Thunderstorm",TRUE,"Cloudy"))</f>
        <v>Clear</v>
      </c>
      <c r="G3971" s="3" cm="1">
        <f t="array" ref="G3971">IF($A3971="","",INDEX(OpenMeteoAPI[TemperatureC],ROWS($G$2:G3971)))</f>
        <v>23.3</v>
      </c>
      <c r="H3971" s="4" cm="1">
        <f t="array" ref="H3971">IF($A3971="","",INDEX(OpenMeteoAPI[RelativeHumidityPct],ROWS($H$2:H3971))/100)</f>
        <v>0.78</v>
      </c>
      <c r="I3971" s="4" cm="1">
        <f t="array" ref="I3971">IF($A3971="","",INDEX(OpenMeteoAPI[PrecipitationProbabilityPct],ROWS($I$2:I3971))/100)</f>
        <v>0.08</v>
      </c>
      <c r="J3971" s="3" cm="1">
        <f t="array" ref="J3971">IF($A3971="","",INDEX(OpenMeteoAPI[PrecipitationMM],ROWS($J$2:J3971)))</f>
        <v>0</v>
      </c>
      <c r="K3971" cm="1">
        <f t="array" ref="K3971">IF($A3971="","",INDEX(OpenMeteoAPI[WeatherCode],ROWS($K$2:K3971)))</f>
        <v>0</v>
      </c>
      <c r="L3971" s="3" cm="1">
        <f t="array" ref="L3971">IF($A3971="","",INDEX(OpenMeteoAPI[WindSpeedKMH],ROWS($L$2:L3971)))</f>
        <v>8.6999999999999993</v>
      </c>
    </row>
    <row r="3972" spans="1:12">
      <c r="A3972" t="str" cm="1">
        <f t="array" ref="A3972">IFERROR(INDEX(OpenMeteoAPI[City],ROWS($A$2:A3972))&amp;", "&amp;INDEX(OpenMeteoAPI[CountryCode],ROWS($A$2:A3972)),"")</f>
        <v>Helsinki, FI</v>
      </c>
      <c r="B3972" t="str" cm="1">
        <f t="array" ref="B3972">IF($A3972="","",INDEX(OpenMeteoAPI[LocationID],ROWS($B$2:B3972)))</f>
        <v>FI-HEL</v>
      </c>
      <c r="C3972" s="5" cm="1">
        <f t="array" ref="C3972">IF($A3972="","",INDEX(OpenMeteoAPI[ForecastDateTime],ROWS($C$2:C3972)))</f>
        <v>46215.416666666664</v>
      </c>
      <c r="D3972" t="str">
        <f t="shared" si="62"/>
        <v>10AM</v>
      </c>
      <c r="E3972" t="str" cm="1">
        <f t="array" ref="E3972">IF($K3972="","",_xlfn.IFS($K3972=0,_xlfn.UNICHAR(9728),$K3972&lt;=3,_xlfn.UNICHAR(9729),OR($K3972=45,$K3972=48),"~",AND($K3972&gt;=51,$K3972&lt;=67),_xlfn.UNICHAR(9748),AND($K3972&gt;=71,$K3972&lt;=77),_xlfn.UNICHAR(10052),AND($K3972&gt;=80,$K3972&lt;=82),_xlfn.UNICHAR(9748),AND($K3972&gt;=95,$K3972&lt;=99),_xlfn.UNICHAR(9889),TRUE,_xlfn.UNICHAR(9729)))</f>
        <v>☀</v>
      </c>
      <c r="F3972" t="str" cm="1">
        <f t="array" ref="F3972">IF($K3972="","",_xlfn.IFS($K3972=0,"Clear",$K3972&lt;=3,"Partly Cloudy",OR($K3972=45,$K3972=48),"Fog",AND($K3972&gt;=51,$K3972&lt;=67),"Drizzle",AND($K3972&gt;=71,$K3972&lt;=77),"Snow",AND($K3972&gt;=80,$K3972&lt;=82),"Rain Showers",AND($K3972&gt;=95,$K3972&lt;=99),"Thunderstorm",TRUE,"Cloudy"))</f>
        <v>Clear</v>
      </c>
      <c r="G3972" s="3" cm="1">
        <f t="array" ref="G3972">IF($A3972="","",INDEX(OpenMeteoAPI[TemperatureC],ROWS($G$2:G3972)))</f>
        <v>24.1</v>
      </c>
      <c r="H3972" s="4" cm="1">
        <f t="array" ref="H3972">IF($A3972="","",INDEX(OpenMeteoAPI[RelativeHumidityPct],ROWS($H$2:H3972))/100)</f>
        <v>0.77</v>
      </c>
      <c r="I3972" s="4" cm="1">
        <f t="array" ref="I3972">IF($A3972="","",INDEX(OpenMeteoAPI[PrecipitationProbabilityPct],ROWS($I$2:I3972))/100)</f>
        <v>0.12</v>
      </c>
      <c r="J3972" s="3" cm="1">
        <f t="array" ref="J3972">IF($A3972="","",INDEX(OpenMeteoAPI[PrecipitationMM],ROWS($J$2:J3972)))</f>
        <v>0</v>
      </c>
      <c r="K3972" cm="1">
        <f t="array" ref="K3972">IF($A3972="","",INDEX(OpenMeteoAPI[WeatherCode],ROWS($K$2:K3972)))</f>
        <v>0</v>
      </c>
      <c r="L3972" s="3" cm="1">
        <f t="array" ref="L3972">IF($A3972="","",INDEX(OpenMeteoAPI[WindSpeedKMH],ROWS($L$2:L3972)))</f>
        <v>7.8</v>
      </c>
    </row>
    <row r="3973" spans="1:12">
      <c r="A3973" t="str" cm="1">
        <f t="array" ref="A3973">IFERROR(INDEX(OpenMeteoAPI[City],ROWS($A$2:A3973))&amp;", "&amp;INDEX(OpenMeteoAPI[CountryCode],ROWS($A$2:A3973)),"")</f>
        <v>Helsinki, FI</v>
      </c>
      <c r="B3973" t="str" cm="1">
        <f t="array" ref="B3973">IF($A3973="","",INDEX(OpenMeteoAPI[LocationID],ROWS($B$2:B3973)))</f>
        <v>FI-HEL</v>
      </c>
      <c r="C3973" s="5" cm="1">
        <f t="array" ref="C3973">IF($A3973="","",INDEX(OpenMeteoAPI[ForecastDateTime],ROWS($C$2:C3973)))</f>
        <v>46215.458333333336</v>
      </c>
      <c r="D3973" t="str">
        <f t="shared" si="62"/>
        <v>11AM</v>
      </c>
      <c r="E3973" t="str" cm="1">
        <f t="array" ref="E3973">IF($K3973="","",_xlfn.IFS($K3973=0,_xlfn.UNICHAR(9728),$K3973&lt;=3,_xlfn.UNICHAR(9729),OR($K3973=45,$K3973=48),"~",AND($K3973&gt;=51,$K3973&lt;=67),_xlfn.UNICHAR(9748),AND($K3973&gt;=71,$K3973&lt;=77),_xlfn.UNICHAR(10052),AND($K3973&gt;=80,$K3973&lt;=82),_xlfn.UNICHAR(9748),AND($K3973&gt;=95,$K3973&lt;=99),_xlfn.UNICHAR(9889),TRUE,_xlfn.UNICHAR(9729)))</f>
        <v>☀</v>
      </c>
      <c r="F3973" t="str" cm="1">
        <f t="array" ref="F3973">IF($K3973="","",_xlfn.IFS($K3973=0,"Clear",$K3973&lt;=3,"Partly Cloudy",OR($K3973=45,$K3973=48),"Fog",AND($K3973&gt;=51,$K3973&lt;=67),"Drizzle",AND($K3973&gt;=71,$K3973&lt;=77),"Snow",AND($K3973&gt;=80,$K3973&lt;=82),"Rain Showers",AND($K3973&gt;=95,$K3973&lt;=99),"Thunderstorm",TRUE,"Cloudy"))</f>
        <v>Clear</v>
      </c>
      <c r="G3973" s="3" cm="1">
        <f t="array" ref="G3973">IF($A3973="","",INDEX(OpenMeteoAPI[TemperatureC],ROWS($G$2:G3973)))</f>
        <v>24.7</v>
      </c>
      <c r="H3973" s="4" cm="1">
        <f t="array" ref="H3973">IF($A3973="","",INDEX(OpenMeteoAPI[RelativeHumidityPct],ROWS($H$2:H3973))/100)</f>
        <v>0.77</v>
      </c>
      <c r="I3973" s="4" cm="1">
        <f t="array" ref="I3973">IF($A3973="","",INDEX(OpenMeteoAPI[PrecipitationProbabilityPct],ROWS($I$2:I3973))/100)</f>
        <v>0.17</v>
      </c>
      <c r="J3973" s="3" cm="1">
        <f t="array" ref="J3973">IF($A3973="","",INDEX(OpenMeteoAPI[PrecipitationMM],ROWS($J$2:J3973)))</f>
        <v>0</v>
      </c>
      <c r="K3973" cm="1">
        <f t="array" ref="K3973">IF($A3973="","",INDEX(OpenMeteoAPI[WeatherCode],ROWS($K$2:K3973)))</f>
        <v>0</v>
      </c>
      <c r="L3973" s="3" cm="1">
        <f t="array" ref="L3973">IF($A3973="","",INDEX(OpenMeteoAPI[WindSpeedKMH],ROWS($L$2:L3973)))</f>
        <v>7.6</v>
      </c>
    </row>
    <row r="3974" spans="1:12">
      <c r="A3974" t="str" cm="1">
        <f t="array" ref="A3974">IFERROR(INDEX(OpenMeteoAPI[City],ROWS($A$2:A3974))&amp;", "&amp;INDEX(OpenMeteoAPI[CountryCode],ROWS($A$2:A3974)),"")</f>
        <v>Helsinki, FI</v>
      </c>
      <c r="B3974" t="str" cm="1">
        <f t="array" ref="B3974">IF($A3974="","",INDEX(OpenMeteoAPI[LocationID],ROWS($B$2:B3974)))</f>
        <v>FI-HEL</v>
      </c>
      <c r="C3974" s="5" cm="1">
        <f t="array" ref="C3974">IF($A3974="","",INDEX(OpenMeteoAPI[ForecastDateTime],ROWS($C$2:C3974)))</f>
        <v>46215.5</v>
      </c>
      <c r="D3974" t="str">
        <f t="shared" si="62"/>
        <v>12PM</v>
      </c>
      <c r="E3974" t="str" cm="1">
        <f t="array" ref="E3974">IF($K3974="","",_xlfn.IFS($K3974=0,_xlfn.UNICHAR(9728),$K3974&lt;=3,_xlfn.UNICHAR(9729),OR($K3974=45,$K3974=48),"~",AND($K3974&gt;=51,$K3974&lt;=67),_xlfn.UNICHAR(9748),AND($K3974&gt;=71,$K3974&lt;=77),_xlfn.UNICHAR(10052),AND($K3974&gt;=80,$K3974&lt;=82),_xlfn.UNICHAR(9748),AND($K3974&gt;=95,$K3974&lt;=99),_xlfn.UNICHAR(9889),TRUE,_xlfn.UNICHAR(9729)))</f>
        <v>☀</v>
      </c>
      <c r="F3974" t="str" cm="1">
        <f t="array" ref="F3974">IF($K3974="","",_xlfn.IFS($K3974=0,"Clear",$K3974&lt;=3,"Partly Cloudy",OR($K3974=45,$K3974=48),"Fog",AND($K3974&gt;=51,$K3974&lt;=67),"Drizzle",AND($K3974&gt;=71,$K3974&lt;=77),"Snow",AND($K3974&gt;=80,$K3974&lt;=82),"Rain Showers",AND($K3974&gt;=95,$K3974&lt;=99),"Thunderstorm",TRUE,"Cloudy"))</f>
        <v>Clear</v>
      </c>
      <c r="G3974" s="3" cm="1">
        <f t="array" ref="G3974">IF($A3974="","",INDEX(OpenMeteoAPI[TemperatureC],ROWS($G$2:G3974)))</f>
        <v>25.1</v>
      </c>
      <c r="H3974" s="4" cm="1">
        <f t="array" ref="H3974">IF($A3974="","",INDEX(OpenMeteoAPI[RelativeHumidityPct],ROWS($H$2:H3974))/100)</f>
        <v>0.77</v>
      </c>
      <c r="I3974" s="4" cm="1">
        <f t="array" ref="I3974">IF($A3974="","",INDEX(OpenMeteoAPI[PrecipitationProbabilityPct],ROWS($I$2:I3974))/100)</f>
        <v>0.24</v>
      </c>
      <c r="J3974" s="3" cm="1">
        <f t="array" ref="J3974">IF($A3974="","",INDEX(OpenMeteoAPI[PrecipitationMM],ROWS($J$2:J3974)))</f>
        <v>0</v>
      </c>
      <c r="K3974" cm="1">
        <f t="array" ref="K3974">IF($A3974="","",INDEX(OpenMeteoAPI[WeatherCode],ROWS($K$2:K3974)))</f>
        <v>0</v>
      </c>
      <c r="L3974" s="3" cm="1">
        <f t="array" ref="L3974">IF($A3974="","",INDEX(OpenMeteoAPI[WindSpeedKMH],ROWS($L$2:L3974)))</f>
        <v>8</v>
      </c>
    </row>
    <row r="3975" spans="1:12">
      <c r="A3975" t="str" cm="1">
        <f t="array" ref="A3975">IFERROR(INDEX(OpenMeteoAPI[City],ROWS($A$2:A3975))&amp;", "&amp;INDEX(OpenMeteoAPI[CountryCode],ROWS($A$2:A3975)),"")</f>
        <v>Helsinki, FI</v>
      </c>
      <c r="B3975" t="str" cm="1">
        <f t="array" ref="B3975">IF($A3975="","",INDEX(OpenMeteoAPI[LocationID],ROWS($B$2:B3975)))</f>
        <v>FI-HEL</v>
      </c>
      <c r="C3975" s="5" cm="1">
        <f t="array" ref="C3975">IF($A3975="","",INDEX(OpenMeteoAPI[ForecastDateTime],ROWS($C$2:C3975)))</f>
        <v>46215.541666666664</v>
      </c>
      <c r="D3975" t="str">
        <f t="shared" si="62"/>
        <v>1PM</v>
      </c>
      <c r="E3975" t="str" cm="1">
        <f t="array" ref="E3975">IF($K3975="","",_xlfn.IFS($K3975=0,_xlfn.UNICHAR(9728),$K3975&lt;=3,_xlfn.UNICHAR(9729),OR($K3975=45,$K3975=48),"~",AND($K3975&gt;=51,$K3975&lt;=67),_xlfn.UNICHAR(9748),AND($K3975&gt;=71,$K3975&lt;=77),_xlfn.UNICHAR(10052),AND($K3975&gt;=80,$K3975&lt;=82),_xlfn.UNICHAR(9748),AND($K3975&gt;=95,$K3975&lt;=99),_xlfn.UNICHAR(9889),TRUE,_xlfn.UNICHAR(9729)))</f>
        <v>☔</v>
      </c>
      <c r="F3975" t="str" cm="1">
        <f t="array" ref="F3975">IF($K3975="","",_xlfn.IFS($K3975=0,"Clear",$K3975&lt;=3,"Partly Cloudy",OR($K3975=45,$K3975=48),"Fog",AND($K3975&gt;=51,$K3975&lt;=67),"Drizzle",AND($K3975&gt;=71,$K3975&lt;=77),"Snow",AND($K3975&gt;=80,$K3975&lt;=82),"Rain Showers",AND($K3975&gt;=95,$K3975&lt;=99),"Thunderstorm",TRUE,"Cloudy"))</f>
        <v>Drizzle</v>
      </c>
      <c r="G3975" s="3" cm="1">
        <f t="array" ref="G3975">IF($A3975="","",INDEX(OpenMeteoAPI[TemperatureC],ROWS($G$2:G3975)))</f>
        <v>25.1</v>
      </c>
      <c r="H3975" s="4" cm="1">
        <f t="array" ref="H3975">IF($A3975="","",INDEX(OpenMeteoAPI[RelativeHumidityPct],ROWS($H$2:H3975))/100)</f>
        <v>0.77</v>
      </c>
      <c r="I3975" s="4" cm="1">
        <f t="array" ref="I3975">IF($A3975="","",INDEX(OpenMeteoAPI[PrecipitationProbabilityPct],ROWS($I$2:I3975))/100)</f>
        <v>0.33</v>
      </c>
      <c r="J3975" s="3" cm="1">
        <f t="array" ref="J3975">IF($A3975="","",INDEX(OpenMeteoAPI[PrecipitationMM],ROWS($J$2:J3975)))</f>
        <v>0.1</v>
      </c>
      <c r="K3975" cm="1">
        <f t="array" ref="K3975">IF($A3975="","",INDEX(OpenMeteoAPI[WeatherCode],ROWS($K$2:K3975)))</f>
        <v>51</v>
      </c>
      <c r="L3975" s="3" cm="1">
        <f t="array" ref="L3975">IF($A3975="","",INDEX(OpenMeteoAPI[WindSpeedKMH],ROWS($L$2:L3975)))</f>
        <v>7.7</v>
      </c>
    </row>
    <row r="3976" spans="1:12">
      <c r="A3976" t="str" cm="1">
        <f t="array" ref="A3976">IFERROR(INDEX(OpenMeteoAPI[City],ROWS($A$2:A3976))&amp;", "&amp;INDEX(OpenMeteoAPI[CountryCode],ROWS($A$2:A3976)),"")</f>
        <v>Helsinki, FI</v>
      </c>
      <c r="B3976" t="str" cm="1">
        <f t="array" ref="B3976">IF($A3976="","",INDEX(OpenMeteoAPI[LocationID],ROWS($B$2:B3976)))</f>
        <v>FI-HEL</v>
      </c>
      <c r="C3976" s="5" cm="1">
        <f t="array" ref="C3976">IF($A3976="","",INDEX(OpenMeteoAPI[ForecastDateTime],ROWS($C$2:C3976)))</f>
        <v>46215.583333333336</v>
      </c>
      <c r="D3976" t="str">
        <f t="shared" si="62"/>
        <v>2PM</v>
      </c>
      <c r="E3976" t="str" cm="1">
        <f t="array" ref="E3976">IF($K3976="","",_xlfn.IFS($K3976=0,_xlfn.UNICHAR(9728),$K3976&lt;=3,_xlfn.UNICHAR(9729),OR($K3976=45,$K3976=48),"~",AND($K3976&gt;=51,$K3976&lt;=67),_xlfn.UNICHAR(9748),AND($K3976&gt;=71,$K3976&lt;=77),_xlfn.UNICHAR(10052),AND($K3976&gt;=80,$K3976&lt;=82),_xlfn.UNICHAR(9748),AND($K3976&gt;=95,$K3976&lt;=99),_xlfn.UNICHAR(9889),TRUE,_xlfn.UNICHAR(9729)))</f>
        <v>☔</v>
      </c>
      <c r="F3976" t="str" cm="1">
        <f t="array" ref="F3976">IF($K3976="","",_xlfn.IFS($K3976=0,"Clear",$K3976&lt;=3,"Partly Cloudy",OR($K3976=45,$K3976=48),"Fog",AND($K3976&gt;=51,$K3976&lt;=67),"Drizzle",AND($K3976&gt;=71,$K3976&lt;=77),"Snow",AND($K3976&gt;=80,$K3976&lt;=82),"Rain Showers",AND($K3976&gt;=95,$K3976&lt;=99),"Thunderstorm",TRUE,"Cloudy"))</f>
        <v>Drizzle</v>
      </c>
      <c r="G3976" s="3" cm="1">
        <f t="array" ref="G3976">IF($A3976="","",INDEX(OpenMeteoAPI[TemperatureC],ROWS($G$2:G3976)))</f>
        <v>24.9</v>
      </c>
      <c r="H3976" s="4" cm="1">
        <f t="array" ref="H3976">IF($A3976="","",INDEX(OpenMeteoAPI[RelativeHumidityPct],ROWS($H$2:H3976))/100)</f>
        <v>0.78</v>
      </c>
      <c r="I3976" s="4" cm="1">
        <f t="array" ref="I3976">IF($A3976="","",INDEX(OpenMeteoAPI[PrecipitationProbabilityPct],ROWS($I$2:I3976))/100)</f>
        <v>0.44</v>
      </c>
      <c r="J3976" s="3" cm="1">
        <f t="array" ref="J3976">IF($A3976="","",INDEX(OpenMeteoAPI[PrecipitationMM],ROWS($J$2:J3976)))</f>
        <v>0.1</v>
      </c>
      <c r="K3976" cm="1">
        <f t="array" ref="K3976">IF($A3976="","",INDEX(OpenMeteoAPI[WeatherCode],ROWS($K$2:K3976)))</f>
        <v>51</v>
      </c>
      <c r="L3976" s="3" cm="1">
        <f t="array" ref="L3976">IF($A3976="","",INDEX(OpenMeteoAPI[WindSpeedKMH],ROWS($L$2:L3976)))</f>
        <v>6.9</v>
      </c>
    </row>
    <row r="3977" spans="1:12">
      <c r="A3977" t="str" cm="1">
        <f t="array" ref="A3977">IFERROR(INDEX(OpenMeteoAPI[City],ROWS($A$2:A3977))&amp;", "&amp;INDEX(OpenMeteoAPI[CountryCode],ROWS($A$2:A3977)),"")</f>
        <v>Helsinki, FI</v>
      </c>
      <c r="B3977" t="str" cm="1">
        <f t="array" ref="B3977">IF($A3977="","",INDEX(OpenMeteoAPI[LocationID],ROWS($B$2:B3977)))</f>
        <v>FI-HEL</v>
      </c>
      <c r="C3977" s="5" cm="1">
        <f t="array" ref="C3977">IF($A3977="","",INDEX(OpenMeteoAPI[ForecastDateTime],ROWS($C$2:C3977)))</f>
        <v>46215.625</v>
      </c>
      <c r="D3977" t="str">
        <f t="shared" si="62"/>
        <v>3PM</v>
      </c>
      <c r="E3977" t="str" cm="1">
        <f t="array" ref="E3977">IF($K3977="","",_xlfn.IFS($K3977=0,_xlfn.UNICHAR(9728),$K3977&lt;=3,_xlfn.UNICHAR(9729),OR($K3977=45,$K3977=48),"~",AND($K3977&gt;=51,$K3977&lt;=67),_xlfn.UNICHAR(9748),AND($K3977&gt;=71,$K3977&lt;=77),_xlfn.UNICHAR(10052),AND($K3977&gt;=80,$K3977&lt;=82),_xlfn.UNICHAR(9748),AND($K3977&gt;=95,$K3977&lt;=99),_xlfn.UNICHAR(9889),TRUE,_xlfn.UNICHAR(9729)))</f>
        <v>☔</v>
      </c>
      <c r="F3977" t="str" cm="1">
        <f t="array" ref="F3977">IF($K3977="","",_xlfn.IFS($K3977=0,"Clear",$K3977&lt;=3,"Partly Cloudy",OR($K3977=45,$K3977=48),"Fog",AND($K3977&gt;=51,$K3977&lt;=67),"Drizzle",AND($K3977&gt;=71,$K3977&lt;=77),"Snow",AND($K3977&gt;=80,$K3977&lt;=82),"Rain Showers",AND($K3977&gt;=95,$K3977&lt;=99),"Thunderstorm",TRUE,"Cloudy"))</f>
        <v>Drizzle</v>
      </c>
      <c r="G3977" s="3" cm="1">
        <f t="array" ref="G3977">IF($A3977="","",INDEX(OpenMeteoAPI[TemperatureC],ROWS($G$2:G3977)))</f>
        <v>24.6</v>
      </c>
      <c r="H3977" s="4" cm="1">
        <f t="array" ref="H3977">IF($A3977="","",INDEX(OpenMeteoAPI[RelativeHumidityPct],ROWS($H$2:H3977))/100)</f>
        <v>0.78</v>
      </c>
      <c r="I3977" s="4" cm="1">
        <f t="array" ref="I3977">IF($A3977="","",INDEX(OpenMeteoAPI[PrecipitationProbabilityPct],ROWS($I$2:I3977))/100)</f>
        <v>0.53</v>
      </c>
      <c r="J3977" s="3" cm="1">
        <f t="array" ref="J3977">IF($A3977="","",INDEX(OpenMeteoAPI[PrecipitationMM],ROWS($J$2:J3977)))</f>
        <v>0.1</v>
      </c>
      <c r="K3977" cm="1">
        <f t="array" ref="K3977">IF($A3977="","",INDEX(OpenMeteoAPI[WeatherCode],ROWS($K$2:K3977)))</f>
        <v>51</v>
      </c>
      <c r="L3977" s="3" cm="1">
        <f t="array" ref="L3977">IF($A3977="","",INDEX(OpenMeteoAPI[WindSpeedKMH],ROWS($L$2:L3977)))</f>
        <v>6.5</v>
      </c>
    </row>
    <row r="3978" spans="1:12">
      <c r="A3978" t="str" cm="1">
        <f t="array" ref="A3978">IFERROR(INDEX(OpenMeteoAPI[City],ROWS($A$2:A3978))&amp;", "&amp;INDEX(OpenMeteoAPI[CountryCode],ROWS($A$2:A3978)),"")</f>
        <v>Helsinki, FI</v>
      </c>
      <c r="B3978" t="str" cm="1">
        <f t="array" ref="B3978">IF($A3978="","",INDEX(OpenMeteoAPI[LocationID],ROWS($B$2:B3978)))</f>
        <v>FI-HEL</v>
      </c>
      <c r="C3978" s="5" cm="1">
        <f t="array" ref="C3978">IF($A3978="","",INDEX(OpenMeteoAPI[ForecastDateTime],ROWS($C$2:C3978)))</f>
        <v>46215.666666666664</v>
      </c>
      <c r="D3978" t="str">
        <f t="shared" si="62"/>
        <v>4PM</v>
      </c>
      <c r="E3978" t="str" cm="1">
        <f t="array" ref="E3978">IF($K3978="","",_xlfn.IFS($K3978=0,_xlfn.UNICHAR(9728),$K3978&lt;=3,_xlfn.UNICHAR(9729),OR($K3978=45,$K3978=48),"~",AND($K3978&gt;=51,$K3978&lt;=67),_xlfn.UNICHAR(9748),AND($K3978&gt;=71,$K3978&lt;=77),_xlfn.UNICHAR(10052),AND($K3978&gt;=80,$K3978&lt;=82),_xlfn.UNICHAR(9748),AND($K3978&gt;=95,$K3978&lt;=99),_xlfn.UNICHAR(9889),TRUE,_xlfn.UNICHAR(9729)))</f>
        <v>⚡</v>
      </c>
      <c r="F3978" t="str" cm="1">
        <f t="array" ref="F3978">IF($K3978="","",_xlfn.IFS($K3978=0,"Clear",$K3978&lt;=3,"Partly Cloudy",OR($K3978=45,$K3978=48),"Fog",AND($K3978&gt;=51,$K3978&lt;=67),"Drizzle",AND($K3978&gt;=71,$K3978&lt;=77),"Snow",AND($K3978&gt;=80,$K3978&lt;=82),"Rain Showers",AND($K3978&gt;=95,$K3978&lt;=99),"Thunderstorm",TRUE,"Cloudy"))</f>
        <v>Thunderstorm</v>
      </c>
      <c r="G3978" s="3" cm="1">
        <f t="array" ref="G3978">IF($A3978="","",INDEX(OpenMeteoAPI[TemperatureC],ROWS($G$2:G3978)))</f>
        <v>24.3</v>
      </c>
      <c r="H3978" s="4" cm="1">
        <f t="array" ref="H3978">IF($A3978="","",INDEX(OpenMeteoAPI[RelativeHumidityPct],ROWS($H$2:H3978))/100)</f>
        <v>0.79</v>
      </c>
      <c r="I3978" s="4" cm="1">
        <f t="array" ref="I3978">IF($A3978="","",INDEX(OpenMeteoAPI[PrecipitationProbabilityPct],ROWS($I$2:I3978))/100)</f>
        <v>0.61</v>
      </c>
      <c r="J3978" s="3" cm="1">
        <f t="array" ref="J3978">IF($A3978="","",INDEX(OpenMeteoAPI[PrecipitationMM],ROWS($J$2:J3978)))</f>
        <v>1.7</v>
      </c>
      <c r="K3978" cm="1">
        <f t="array" ref="K3978">IF($A3978="","",INDEX(OpenMeteoAPI[WeatherCode],ROWS($K$2:K3978)))</f>
        <v>96</v>
      </c>
      <c r="L3978" s="3" cm="1">
        <f t="array" ref="L3978">IF($A3978="","",INDEX(OpenMeteoAPI[WindSpeedKMH],ROWS($L$2:L3978)))</f>
        <v>7.7</v>
      </c>
    </row>
    <row r="3979" spans="1:12">
      <c r="A3979" t="str" cm="1">
        <f t="array" ref="A3979">IFERROR(INDEX(OpenMeteoAPI[City],ROWS($A$2:A3979))&amp;", "&amp;INDEX(OpenMeteoAPI[CountryCode],ROWS($A$2:A3979)),"")</f>
        <v>Helsinki, FI</v>
      </c>
      <c r="B3979" t="str" cm="1">
        <f t="array" ref="B3979">IF($A3979="","",INDEX(OpenMeteoAPI[LocationID],ROWS($B$2:B3979)))</f>
        <v>FI-HEL</v>
      </c>
      <c r="C3979" s="5" cm="1">
        <f t="array" ref="C3979">IF($A3979="","",INDEX(OpenMeteoAPI[ForecastDateTime],ROWS($C$2:C3979)))</f>
        <v>46215.708333333336</v>
      </c>
      <c r="D3979" t="str">
        <f t="shared" si="62"/>
        <v>5PM</v>
      </c>
      <c r="E3979" t="str" cm="1">
        <f t="array" ref="E3979">IF($K3979="","",_xlfn.IFS($K3979=0,_xlfn.UNICHAR(9728),$K3979&lt;=3,_xlfn.UNICHAR(9729),OR($K3979=45,$K3979=48),"~",AND($K3979&gt;=51,$K3979&lt;=67),_xlfn.UNICHAR(9748),AND($K3979&gt;=71,$K3979&lt;=77),_xlfn.UNICHAR(10052),AND($K3979&gt;=80,$K3979&lt;=82),_xlfn.UNICHAR(9748),AND($K3979&gt;=95,$K3979&lt;=99),_xlfn.UNICHAR(9889),TRUE,_xlfn.UNICHAR(9729)))</f>
        <v>⚡</v>
      </c>
      <c r="F3979" t="str" cm="1">
        <f t="array" ref="F3979">IF($K3979="","",_xlfn.IFS($K3979=0,"Clear",$K3979&lt;=3,"Partly Cloudy",OR($K3979=45,$K3979=48),"Fog",AND($K3979&gt;=51,$K3979&lt;=67),"Drizzle",AND($K3979&gt;=71,$K3979&lt;=77),"Snow",AND($K3979&gt;=80,$K3979&lt;=82),"Rain Showers",AND($K3979&gt;=95,$K3979&lt;=99),"Thunderstorm",TRUE,"Cloudy"))</f>
        <v>Thunderstorm</v>
      </c>
      <c r="G3979" s="3" cm="1">
        <f t="array" ref="G3979">IF($A3979="","",INDEX(OpenMeteoAPI[TemperatureC],ROWS($G$2:G3979)))</f>
        <v>24</v>
      </c>
      <c r="H3979" s="4" cm="1">
        <f t="array" ref="H3979">IF($A3979="","",INDEX(OpenMeteoAPI[RelativeHumidityPct],ROWS($H$2:H3979))/100)</f>
        <v>0.81</v>
      </c>
      <c r="I3979" s="4" cm="1">
        <f t="array" ref="I3979">IF($A3979="","",INDEX(OpenMeteoAPI[PrecipitationProbabilityPct],ROWS($I$2:I3979))/100)</f>
        <v>0.68</v>
      </c>
      <c r="J3979" s="3" cm="1">
        <f t="array" ref="J3979">IF($A3979="","",INDEX(OpenMeteoAPI[PrecipitationMM],ROWS($J$2:J3979)))</f>
        <v>1.7</v>
      </c>
      <c r="K3979" cm="1">
        <f t="array" ref="K3979">IF($A3979="","",INDEX(OpenMeteoAPI[WeatherCode],ROWS($K$2:K3979)))</f>
        <v>95</v>
      </c>
      <c r="L3979" s="3" cm="1">
        <f t="array" ref="L3979">IF($A3979="","",INDEX(OpenMeteoAPI[WindSpeedKMH],ROWS($L$2:L3979)))</f>
        <v>10.9</v>
      </c>
    </row>
    <row r="3980" spans="1:12">
      <c r="A3980" t="str" cm="1">
        <f t="array" ref="A3980">IFERROR(INDEX(OpenMeteoAPI[City],ROWS($A$2:A3980))&amp;", "&amp;INDEX(OpenMeteoAPI[CountryCode],ROWS($A$2:A3980)),"")</f>
        <v>Helsinki, FI</v>
      </c>
      <c r="B3980" t="str" cm="1">
        <f t="array" ref="B3980">IF($A3980="","",INDEX(OpenMeteoAPI[LocationID],ROWS($B$2:B3980)))</f>
        <v>FI-HEL</v>
      </c>
      <c r="C3980" s="5" cm="1">
        <f t="array" ref="C3980">IF($A3980="","",INDEX(OpenMeteoAPI[ForecastDateTime],ROWS($C$2:C3980)))</f>
        <v>46215.75</v>
      </c>
      <c r="D3980" t="str">
        <f t="shared" si="62"/>
        <v>6PM</v>
      </c>
      <c r="E3980" t="str" cm="1">
        <f t="array" ref="E3980">IF($K3980="","",_xlfn.IFS($K3980=0,_xlfn.UNICHAR(9728),$K3980&lt;=3,_xlfn.UNICHAR(9729),OR($K3980=45,$K3980=48),"~",AND($K3980&gt;=51,$K3980&lt;=67),_xlfn.UNICHAR(9748),AND($K3980&gt;=71,$K3980&lt;=77),_xlfn.UNICHAR(10052),AND($K3980&gt;=80,$K3980&lt;=82),_xlfn.UNICHAR(9748),AND($K3980&gt;=95,$K3980&lt;=99),_xlfn.UNICHAR(9889),TRUE,_xlfn.UNICHAR(9729)))</f>
        <v>⚡</v>
      </c>
      <c r="F3980" t="str" cm="1">
        <f t="array" ref="F3980">IF($K3980="","",_xlfn.IFS($K3980=0,"Clear",$K3980&lt;=3,"Partly Cloudy",OR($K3980=45,$K3980=48),"Fog",AND($K3980&gt;=51,$K3980&lt;=67),"Drizzle",AND($K3980&gt;=71,$K3980&lt;=77),"Snow",AND($K3980&gt;=80,$K3980&lt;=82),"Rain Showers",AND($K3980&gt;=95,$K3980&lt;=99),"Thunderstorm",TRUE,"Cloudy"))</f>
        <v>Thunderstorm</v>
      </c>
      <c r="G3980" s="3" cm="1">
        <f t="array" ref="G3980">IF($A3980="","",INDEX(OpenMeteoAPI[TemperatureC],ROWS($G$2:G3980)))</f>
        <v>23.8</v>
      </c>
      <c r="H3980" s="4" cm="1">
        <f t="array" ref="H3980">IF($A3980="","",INDEX(OpenMeteoAPI[RelativeHumidityPct],ROWS($H$2:H3980))/100)</f>
        <v>0.82</v>
      </c>
      <c r="I3980" s="4" cm="1">
        <f t="array" ref="I3980">IF($A3980="","",INDEX(OpenMeteoAPI[PrecipitationProbabilityPct],ROWS($I$2:I3980))/100)</f>
        <v>0.69</v>
      </c>
      <c r="J3980" s="3" cm="1">
        <f t="array" ref="J3980">IF($A3980="","",INDEX(OpenMeteoAPI[PrecipitationMM],ROWS($J$2:J3980)))</f>
        <v>1.7</v>
      </c>
      <c r="K3980" cm="1">
        <f t="array" ref="K3980">IF($A3980="","",INDEX(OpenMeteoAPI[WeatherCode],ROWS($K$2:K3980)))</f>
        <v>95</v>
      </c>
      <c r="L3980" s="3" cm="1">
        <f t="array" ref="L3980">IF($A3980="","",INDEX(OpenMeteoAPI[WindSpeedKMH],ROWS($L$2:L3980)))</f>
        <v>13.4</v>
      </c>
    </row>
    <row r="3981" spans="1:12">
      <c r="A3981" t="str" cm="1">
        <f t="array" ref="A3981">IFERROR(INDEX(OpenMeteoAPI[City],ROWS($A$2:A3981))&amp;", "&amp;INDEX(OpenMeteoAPI[CountryCode],ROWS($A$2:A3981)),"")</f>
        <v>Helsinki, FI</v>
      </c>
      <c r="B3981" t="str" cm="1">
        <f t="array" ref="B3981">IF($A3981="","",INDEX(OpenMeteoAPI[LocationID],ROWS($B$2:B3981)))</f>
        <v>FI-HEL</v>
      </c>
      <c r="C3981" s="5" cm="1">
        <f t="array" ref="C3981">IF($A3981="","",INDEX(OpenMeteoAPI[ForecastDateTime],ROWS($C$2:C3981)))</f>
        <v>46215.791666666664</v>
      </c>
      <c r="D3981" t="str">
        <f t="shared" si="62"/>
        <v>7PM</v>
      </c>
      <c r="E3981" t="str" cm="1">
        <f t="array" ref="E3981">IF($K3981="","",_xlfn.IFS($K3981=0,_xlfn.UNICHAR(9728),$K3981&lt;=3,_xlfn.UNICHAR(9729),OR($K3981=45,$K3981=48),"~",AND($K3981&gt;=51,$K3981&lt;=67),_xlfn.UNICHAR(9748),AND($K3981&gt;=71,$K3981&lt;=77),_xlfn.UNICHAR(10052),AND($K3981&gt;=80,$K3981&lt;=82),_xlfn.UNICHAR(9748),AND($K3981&gt;=95,$K3981&lt;=99),_xlfn.UNICHAR(9889),TRUE,_xlfn.UNICHAR(9729)))</f>
        <v>☁</v>
      </c>
      <c r="F3981" t="str" cm="1">
        <f t="array" ref="F3981">IF($K3981="","",_xlfn.IFS($K3981=0,"Clear",$K3981&lt;=3,"Partly Cloudy",OR($K3981=45,$K3981=48),"Fog",AND($K3981&gt;=51,$K3981&lt;=67),"Drizzle",AND($K3981&gt;=71,$K3981&lt;=77),"Snow",AND($K3981&gt;=80,$K3981&lt;=82),"Rain Showers",AND($K3981&gt;=95,$K3981&lt;=99),"Thunderstorm",TRUE,"Cloudy"))</f>
        <v>Partly Cloudy</v>
      </c>
      <c r="G3981" s="3" cm="1">
        <f t="array" ref="G3981">IF($A3981="","",INDEX(OpenMeteoAPI[TemperatureC],ROWS($G$2:G3981)))</f>
        <v>23.8</v>
      </c>
      <c r="H3981" s="4" cm="1">
        <f t="array" ref="H3981">IF($A3981="","",INDEX(OpenMeteoAPI[RelativeHumidityPct],ROWS($H$2:H3981))/100)</f>
        <v>0.83</v>
      </c>
      <c r="I3981" s="4" cm="1">
        <f t="array" ref="I3981">IF($A3981="","",INDEX(OpenMeteoAPI[PrecipitationProbabilityPct],ROWS($I$2:I3981))/100)</f>
        <v>0.6</v>
      </c>
      <c r="J3981" s="3" cm="1">
        <f t="array" ref="J3981">IF($A3981="","",INDEX(OpenMeteoAPI[PrecipitationMM],ROWS($J$2:J3981)))</f>
        <v>0</v>
      </c>
      <c r="K3981" cm="1">
        <f t="array" ref="K3981">IF($A3981="","",INDEX(OpenMeteoAPI[WeatherCode],ROWS($K$2:K3981)))</f>
        <v>1</v>
      </c>
      <c r="L3981" s="3" cm="1">
        <f t="array" ref="L3981">IF($A3981="","",INDEX(OpenMeteoAPI[WindSpeedKMH],ROWS($L$2:L3981)))</f>
        <v>13.5</v>
      </c>
    </row>
    <row r="3982" spans="1:12">
      <c r="A3982" t="str" cm="1">
        <f t="array" ref="A3982">IFERROR(INDEX(OpenMeteoAPI[City],ROWS($A$2:A3982))&amp;", "&amp;INDEX(OpenMeteoAPI[CountryCode],ROWS($A$2:A3982)),"")</f>
        <v>Helsinki, FI</v>
      </c>
      <c r="B3982" t="str" cm="1">
        <f t="array" ref="B3982">IF($A3982="","",INDEX(OpenMeteoAPI[LocationID],ROWS($B$2:B3982)))</f>
        <v>FI-HEL</v>
      </c>
      <c r="C3982" s="5" cm="1">
        <f t="array" ref="C3982">IF($A3982="","",INDEX(OpenMeteoAPI[ForecastDateTime],ROWS($C$2:C3982)))</f>
        <v>46215.833333333336</v>
      </c>
      <c r="D3982" t="str">
        <f t="shared" si="62"/>
        <v>8PM</v>
      </c>
      <c r="E3982" t="str" cm="1">
        <f t="array" ref="E3982">IF($K3982="","",_xlfn.IFS($K3982=0,_xlfn.UNICHAR(9728),$K3982&lt;=3,_xlfn.UNICHAR(9729),OR($K3982=45,$K3982=48),"~",AND($K3982&gt;=51,$K3982&lt;=67),_xlfn.UNICHAR(9748),AND($K3982&gt;=71,$K3982&lt;=77),_xlfn.UNICHAR(10052),AND($K3982&gt;=80,$K3982&lt;=82),_xlfn.UNICHAR(9748),AND($K3982&gt;=95,$K3982&lt;=99),_xlfn.UNICHAR(9889),TRUE,_xlfn.UNICHAR(9729)))</f>
        <v>☁</v>
      </c>
      <c r="F3982" t="str" cm="1">
        <f t="array" ref="F3982">IF($K3982="","",_xlfn.IFS($K3982=0,"Clear",$K3982&lt;=3,"Partly Cloudy",OR($K3982=45,$K3982=48),"Fog",AND($K3982&gt;=51,$K3982&lt;=67),"Drizzle",AND($K3982&gt;=71,$K3982&lt;=77),"Snow",AND($K3982&gt;=80,$K3982&lt;=82),"Rain Showers",AND($K3982&gt;=95,$K3982&lt;=99),"Thunderstorm",TRUE,"Cloudy"))</f>
        <v>Partly Cloudy</v>
      </c>
      <c r="G3982" s="3" cm="1">
        <f t="array" ref="G3982">IF($A3982="","",INDEX(OpenMeteoAPI[TemperatureC],ROWS($G$2:G3982)))</f>
        <v>24</v>
      </c>
      <c r="H3982" s="4" cm="1">
        <f t="array" ref="H3982">IF($A3982="","",INDEX(OpenMeteoAPI[RelativeHumidityPct],ROWS($H$2:H3982))/100)</f>
        <v>0.85</v>
      </c>
      <c r="I3982" s="4" cm="1">
        <f t="array" ref="I3982">IF($A3982="","",INDEX(OpenMeteoAPI[PrecipitationProbabilityPct],ROWS($I$2:I3982))/100)</f>
        <v>0.45</v>
      </c>
      <c r="J3982" s="3" cm="1">
        <f t="array" ref="J3982">IF($A3982="","",INDEX(OpenMeteoAPI[PrecipitationMM],ROWS($J$2:J3982)))</f>
        <v>0</v>
      </c>
      <c r="K3982" cm="1">
        <f t="array" ref="K3982">IF($A3982="","",INDEX(OpenMeteoAPI[WeatherCode],ROWS($K$2:K3982)))</f>
        <v>1</v>
      </c>
      <c r="L3982" s="3" cm="1">
        <f t="array" ref="L3982">IF($A3982="","",INDEX(OpenMeteoAPI[WindSpeedKMH],ROWS($L$2:L3982)))</f>
        <v>12.1</v>
      </c>
    </row>
    <row r="3983" spans="1:12">
      <c r="A3983" t="str" cm="1">
        <f t="array" ref="A3983">IFERROR(INDEX(OpenMeteoAPI[City],ROWS($A$2:A3983))&amp;", "&amp;INDEX(OpenMeteoAPI[CountryCode],ROWS($A$2:A3983)),"")</f>
        <v>Helsinki, FI</v>
      </c>
      <c r="B3983" t="str" cm="1">
        <f t="array" ref="B3983">IF($A3983="","",INDEX(OpenMeteoAPI[LocationID],ROWS($B$2:B3983)))</f>
        <v>FI-HEL</v>
      </c>
      <c r="C3983" s="5" cm="1">
        <f t="array" ref="C3983">IF($A3983="","",INDEX(OpenMeteoAPI[ForecastDateTime],ROWS($C$2:C3983)))</f>
        <v>46215.875</v>
      </c>
      <c r="D3983" t="str">
        <f t="shared" si="62"/>
        <v>9PM</v>
      </c>
      <c r="E3983" t="str" cm="1">
        <f t="array" ref="E3983">IF($K3983="","",_xlfn.IFS($K3983=0,_xlfn.UNICHAR(9728),$K3983&lt;=3,_xlfn.UNICHAR(9729),OR($K3983=45,$K3983=48),"~",AND($K3983&gt;=51,$K3983&lt;=67),_xlfn.UNICHAR(9748),AND($K3983&gt;=71,$K3983&lt;=77),_xlfn.UNICHAR(10052),AND($K3983&gt;=80,$K3983&lt;=82),_xlfn.UNICHAR(9748),AND($K3983&gt;=95,$K3983&lt;=99),_xlfn.UNICHAR(9889),TRUE,_xlfn.UNICHAR(9729)))</f>
        <v>☁</v>
      </c>
      <c r="F3983" t="str" cm="1">
        <f t="array" ref="F3983">IF($K3983="","",_xlfn.IFS($K3983=0,"Clear",$K3983&lt;=3,"Partly Cloudy",OR($K3983=45,$K3983=48),"Fog",AND($K3983&gt;=51,$K3983&lt;=67),"Drizzle",AND($K3983&gt;=71,$K3983&lt;=77),"Snow",AND($K3983&gt;=80,$K3983&lt;=82),"Rain Showers",AND($K3983&gt;=95,$K3983&lt;=99),"Thunderstorm",TRUE,"Cloudy"))</f>
        <v>Partly Cloudy</v>
      </c>
      <c r="G3983" s="3" cm="1">
        <f t="array" ref="G3983">IF($A3983="","",INDEX(OpenMeteoAPI[TemperatureC],ROWS($G$2:G3983)))</f>
        <v>23.9</v>
      </c>
      <c r="H3983" s="4" cm="1">
        <f t="array" ref="H3983">IF($A3983="","",INDEX(OpenMeteoAPI[RelativeHumidityPct],ROWS($H$2:H3983))/100)</f>
        <v>0.86</v>
      </c>
      <c r="I3983" s="4" cm="1">
        <f t="array" ref="I3983">IF($A3983="","",INDEX(OpenMeteoAPI[PrecipitationProbabilityPct],ROWS($I$2:I3983))/100)</f>
        <v>0.31</v>
      </c>
      <c r="J3983" s="3" cm="1">
        <f t="array" ref="J3983">IF($A3983="","",INDEX(OpenMeteoAPI[PrecipitationMM],ROWS($J$2:J3983)))</f>
        <v>0</v>
      </c>
      <c r="K3983" cm="1">
        <f t="array" ref="K3983">IF($A3983="","",INDEX(OpenMeteoAPI[WeatherCode],ROWS($K$2:K3983)))</f>
        <v>1</v>
      </c>
      <c r="L3983" s="3" cm="1">
        <f t="array" ref="L3983">IF($A3983="","",INDEX(OpenMeteoAPI[WindSpeedKMH],ROWS($L$2:L3983)))</f>
        <v>11.5</v>
      </c>
    </row>
    <row r="3984" spans="1:12">
      <c r="A3984" t="str" cm="1">
        <f t="array" ref="A3984">IFERROR(INDEX(OpenMeteoAPI[City],ROWS($A$2:A3984))&amp;", "&amp;INDEX(OpenMeteoAPI[CountryCode],ROWS($A$2:A3984)),"")</f>
        <v>Helsinki, FI</v>
      </c>
      <c r="B3984" t="str" cm="1">
        <f t="array" ref="B3984">IF($A3984="","",INDEX(OpenMeteoAPI[LocationID],ROWS($B$2:B3984)))</f>
        <v>FI-HEL</v>
      </c>
      <c r="C3984" s="5" cm="1">
        <f t="array" ref="C3984">IF($A3984="","",INDEX(OpenMeteoAPI[ForecastDateTime],ROWS($C$2:C3984)))</f>
        <v>46215.916666666664</v>
      </c>
      <c r="D3984" t="str">
        <f t="shared" si="62"/>
        <v>10PM</v>
      </c>
      <c r="E3984" t="str" cm="1">
        <f t="array" ref="E3984">IF($K3984="","",_xlfn.IFS($K3984=0,_xlfn.UNICHAR(9728),$K3984&lt;=3,_xlfn.UNICHAR(9729),OR($K3984=45,$K3984=48),"~",AND($K3984&gt;=51,$K3984&lt;=67),_xlfn.UNICHAR(9748),AND($K3984&gt;=71,$K3984&lt;=77),_xlfn.UNICHAR(10052),AND($K3984&gt;=80,$K3984&lt;=82),_xlfn.UNICHAR(9748),AND($K3984&gt;=95,$K3984&lt;=99),_xlfn.UNICHAR(9889),TRUE,_xlfn.UNICHAR(9729)))</f>
        <v>☁</v>
      </c>
      <c r="F3984" t="str" cm="1">
        <f t="array" ref="F3984">IF($K3984="","",_xlfn.IFS($K3984=0,"Clear",$K3984&lt;=3,"Partly Cloudy",OR($K3984=45,$K3984=48),"Fog",AND($K3984&gt;=51,$K3984&lt;=67),"Drizzle",AND($K3984&gt;=71,$K3984&lt;=77),"Snow",AND($K3984&gt;=80,$K3984&lt;=82),"Rain Showers",AND($K3984&gt;=95,$K3984&lt;=99),"Thunderstorm",TRUE,"Cloudy"))</f>
        <v>Partly Cloudy</v>
      </c>
      <c r="G3984" s="3" cm="1">
        <f t="array" ref="G3984">IF($A3984="","",INDEX(OpenMeteoAPI[TemperatureC],ROWS($G$2:G3984)))</f>
        <v>23.4</v>
      </c>
      <c r="H3984" s="4" cm="1">
        <f t="array" ref="H3984">IF($A3984="","",INDEX(OpenMeteoAPI[RelativeHumidityPct],ROWS($H$2:H3984))/100)</f>
        <v>0.88</v>
      </c>
      <c r="I3984" s="4" cm="1">
        <f t="array" ref="I3984">IF($A3984="","",INDEX(OpenMeteoAPI[PrecipitationProbabilityPct],ROWS($I$2:I3984))/100)</f>
        <v>0.22</v>
      </c>
      <c r="J3984" s="3" cm="1">
        <f t="array" ref="J3984">IF($A3984="","",INDEX(OpenMeteoAPI[PrecipitationMM],ROWS($J$2:J3984)))</f>
        <v>0</v>
      </c>
      <c r="K3984" cm="1">
        <f t="array" ref="K3984">IF($A3984="","",INDEX(OpenMeteoAPI[WeatherCode],ROWS($K$2:K3984)))</f>
        <v>1</v>
      </c>
      <c r="L3984" s="3" cm="1">
        <f t="array" ref="L3984">IF($A3984="","",INDEX(OpenMeteoAPI[WindSpeedKMH],ROWS($L$2:L3984)))</f>
        <v>12</v>
      </c>
    </row>
    <row r="3985" spans="1:12">
      <c r="A3985" t="str" cm="1">
        <f t="array" ref="A3985">IFERROR(INDEX(OpenMeteoAPI[City],ROWS($A$2:A3985))&amp;", "&amp;INDEX(OpenMeteoAPI[CountryCode],ROWS($A$2:A3985)),"")</f>
        <v>Helsinki, FI</v>
      </c>
      <c r="B3985" t="str" cm="1">
        <f t="array" ref="B3985">IF($A3985="","",INDEX(OpenMeteoAPI[LocationID],ROWS($B$2:B3985)))</f>
        <v>FI-HEL</v>
      </c>
      <c r="C3985" s="5" cm="1">
        <f t="array" ref="C3985">IF($A3985="","",INDEX(OpenMeteoAPI[ForecastDateTime],ROWS($C$2:C3985)))</f>
        <v>46215.958333333336</v>
      </c>
      <c r="D3985" t="str">
        <f t="shared" si="62"/>
        <v>11PM</v>
      </c>
      <c r="E3985" t="str" cm="1">
        <f t="array" ref="E3985">IF($K3985="","",_xlfn.IFS($K3985=0,_xlfn.UNICHAR(9728),$K3985&lt;=3,_xlfn.UNICHAR(9729),OR($K3985=45,$K3985=48),"~",AND($K3985&gt;=51,$K3985&lt;=67),_xlfn.UNICHAR(9748),AND($K3985&gt;=71,$K3985&lt;=77),_xlfn.UNICHAR(10052),AND($K3985&gt;=80,$K3985&lt;=82),_xlfn.UNICHAR(9748),AND($K3985&gt;=95,$K3985&lt;=99),_xlfn.UNICHAR(9889),TRUE,_xlfn.UNICHAR(9729)))</f>
        <v>☁</v>
      </c>
      <c r="F3985" t="str" cm="1">
        <f t="array" ref="F3985">IF($K3985="","",_xlfn.IFS($K3985=0,"Clear",$K3985&lt;=3,"Partly Cloudy",OR($K3985=45,$K3985=48),"Fog",AND($K3985&gt;=51,$K3985&lt;=67),"Drizzle",AND($K3985&gt;=71,$K3985&lt;=77),"Snow",AND($K3985&gt;=80,$K3985&lt;=82),"Rain Showers",AND($K3985&gt;=95,$K3985&lt;=99),"Thunderstorm",TRUE,"Cloudy"))</f>
        <v>Partly Cloudy</v>
      </c>
      <c r="G3985" s="3" cm="1">
        <f t="array" ref="G3985">IF($A3985="","",INDEX(OpenMeteoAPI[TemperatureC],ROWS($G$2:G3985)))</f>
        <v>22.6</v>
      </c>
      <c r="H3985" s="4" cm="1">
        <f t="array" ref="H3985">IF($A3985="","",INDEX(OpenMeteoAPI[RelativeHumidityPct],ROWS($H$2:H3985))/100)</f>
        <v>0.89</v>
      </c>
      <c r="I3985" s="4" cm="1">
        <f t="array" ref="I3985">IF($A3985="","",INDEX(OpenMeteoAPI[PrecipitationProbabilityPct],ROWS($I$2:I3985))/100)</f>
        <v>0.14000000000000001</v>
      </c>
      <c r="J3985" s="3" cm="1">
        <f t="array" ref="J3985">IF($A3985="","",INDEX(OpenMeteoAPI[PrecipitationMM],ROWS($J$2:J3985)))</f>
        <v>0</v>
      </c>
      <c r="K3985" cm="1">
        <f t="array" ref="K3985">IF($A3985="","",INDEX(OpenMeteoAPI[WeatherCode],ROWS($K$2:K3985)))</f>
        <v>1</v>
      </c>
      <c r="L3985" s="3" cm="1">
        <f t="array" ref="L3985">IF($A3985="","",INDEX(OpenMeteoAPI[WindSpeedKMH],ROWS($L$2:L3985)))</f>
        <v>12.8</v>
      </c>
    </row>
    <row r="3986" spans="1:12">
      <c r="A3986" t="str" cm="1">
        <f t="array" ref="A3986">IFERROR(INDEX(OpenMeteoAPI[City],ROWS($A$2:A3986))&amp;", "&amp;INDEX(OpenMeteoAPI[CountryCode],ROWS($A$2:A3986)),"")</f>
        <v>Helsinki, FI</v>
      </c>
      <c r="B3986" t="str" cm="1">
        <f t="array" ref="B3986">IF($A3986="","",INDEX(OpenMeteoAPI[LocationID],ROWS($B$2:B3986)))</f>
        <v>FI-HEL</v>
      </c>
      <c r="C3986" s="5" cm="1">
        <f t="array" ref="C3986">IF($A3986="","",INDEX(OpenMeteoAPI[ForecastDateTime],ROWS($C$2:C3986)))</f>
        <v>46216</v>
      </c>
      <c r="D3986" t="str">
        <f t="shared" si="62"/>
        <v>12AM</v>
      </c>
      <c r="E3986" t="str" cm="1">
        <f t="array" ref="E3986">IF($K3986="","",_xlfn.IFS($K3986=0,_xlfn.UNICHAR(9728),$K3986&lt;=3,_xlfn.UNICHAR(9729),OR($K3986=45,$K3986=48),"~",AND($K3986&gt;=51,$K3986&lt;=67),_xlfn.UNICHAR(9748),AND($K3986&gt;=71,$K3986&lt;=77),_xlfn.UNICHAR(10052),AND($K3986&gt;=80,$K3986&lt;=82),_xlfn.UNICHAR(9748),AND($K3986&gt;=95,$K3986&lt;=99),_xlfn.UNICHAR(9889),TRUE,_xlfn.UNICHAR(9729)))</f>
        <v>☁</v>
      </c>
      <c r="F3986" t="str" cm="1">
        <f t="array" ref="F3986">IF($K3986="","",_xlfn.IFS($K3986=0,"Clear",$K3986&lt;=3,"Partly Cloudy",OR($K3986=45,$K3986=48),"Fog",AND($K3986&gt;=51,$K3986&lt;=67),"Drizzle",AND($K3986&gt;=71,$K3986&lt;=77),"Snow",AND($K3986&gt;=80,$K3986&lt;=82),"Rain Showers",AND($K3986&gt;=95,$K3986&lt;=99),"Thunderstorm",TRUE,"Cloudy"))</f>
        <v>Partly Cloudy</v>
      </c>
      <c r="G3986" s="3" cm="1">
        <f t="array" ref="G3986">IF($A3986="","",INDEX(OpenMeteoAPI[TemperatureC],ROWS($G$2:G3986)))</f>
        <v>21.9</v>
      </c>
      <c r="H3986" s="4" cm="1">
        <f t="array" ref="H3986">IF($A3986="","",INDEX(OpenMeteoAPI[RelativeHumidityPct],ROWS($H$2:H3986))/100)</f>
        <v>0.9</v>
      </c>
      <c r="I3986" s="4" cm="1">
        <f t="array" ref="I3986">IF($A3986="","",INDEX(OpenMeteoAPI[PrecipitationProbabilityPct],ROWS($I$2:I3986))/100)</f>
        <v>0.08</v>
      </c>
      <c r="J3986" s="3" cm="1">
        <f t="array" ref="J3986">IF($A3986="","",INDEX(OpenMeteoAPI[PrecipitationMM],ROWS($J$2:J3986)))</f>
        <v>0</v>
      </c>
      <c r="K3986" cm="1">
        <f t="array" ref="K3986">IF($A3986="","",INDEX(OpenMeteoAPI[WeatherCode],ROWS($K$2:K3986)))</f>
        <v>1</v>
      </c>
      <c r="L3986" s="3" cm="1">
        <f t="array" ref="L3986">IF($A3986="","",INDEX(OpenMeteoAPI[WindSpeedKMH],ROWS($L$2:L3986)))</f>
        <v>13.3</v>
      </c>
    </row>
    <row r="3987" spans="1:12">
      <c r="A3987" t="str" cm="1">
        <f t="array" ref="A3987">IFERROR(INDEX(OpenMeteoAPI[City],ROWS($A$2:A3987))&amp;", "&amp;INDEX(OpenMeteoAPI[CountryCode],ROWS($A$2:A3987)),"")</f>
        <v>Helsinki, FI</v>
      </c>
      <c r="B3987" t="str" cm="1">
        <f t="array" ref="B3987">IF($A3987="","",INDEX(OpenMeteoAPI[LocationID],ROWS($B$2:B3987)))</f>
        <v>FI-HEL</v>
      </c>
      <c r="C3987" s="5" cm="1">
        <f t="array" ref="C3987">IF($A3987="","",INDEX(OpenMeteoAPI[ForecastDateTime],ROWS($C$2:C3987)))</f>
        <v>46216.041666666664</v>
      </c>
      <c r="D3987" t="str">
        <f t="shared" si="62"/>
        <v>1AM</v>
      </c>
      <c r="E3987" t="str" cm="1">
        <f t="array" ref="E3987">IF($K3987="","",_xlfn.IFS($K3987=0,_xlfn.UNICHAR(9728),$K3987&lt;=3,_xlfn.UNICHAR(9729),OR($K3987=45,$K3987=48),"~",AND($K3987&gt;=51,$K3987&lt;=67),_xlfn.UNICHAR(9748),AND($K3987&gt;=71,$K3987&lt;=77),_xlfn.UNICHAR(10052),AND($K3987&gt;=80,$K3987&lt;=82),_xlfn.UNICHAR(9748),AND($K3987&gt;=95,$K3987&lt;=99),_xlfn.UNICHAR(9889),TRUE,_xlfn.UNICHAR(9729)))</f>
        <v>☁</v>
      </c>
      <c r="F3987" t="str" cm="1">
        <f t="array" ref="F3987">IF($K3987="","",_xlfn.IFS($K3987=0,"Clear",$K3987&lt;=3,"Partly Cloudy",OR($K3987=45,$K3987=48),"Fog",AND($K3987&gt;=51,$K3987&lt;=67),"Drizzle",AND($K3987&gt;=71,$K3987&lt;=77),"Snow",AND($K3987&gt;=80,$K3987&lt;=82),"Rain Showers",AND($K3987&gt;=95,$K3987&lt;=99),"Thunderstorm",TRUE,"Cloudy"))</f>
        <v>Partly Cloudy</v>
      </c>
      <c r="G3987" s="3" cm="1">
        <f t="array" ref="G3987">IF($A3987="","",INDEX(OpenMeteoAPI[TemperatureC],ROWS($G$2:G3987)))</f>
        <v>21.4</v>
      </c>
      <c r="H3987" s="4" cm="1">
        <f t="array" ref="H3987">IF($A3987="","",INDEX(OpenMeteoAPI[RelativeHumidityPct],ROWS($H$2:H3987))/100)</f>
        <v>0.9</v>
      </c>
      <c r="I3987" s="4" cm="1">
        <f t="array" ref="I3987">IF($A3987="","",INDEX(OpenMeteoAPI[PrecipitationProbabilityPct],ROWS($I$2:I3987))/100)</f>
        <v>0.05</v>
      </c>
      <c r="J3987" s="3" cm="1">
        <f t="array" ref="J3987">IF($A3987="","",INDEX(OpenMeteoAPI[PrecipitationMM],ROWS($J$2:J3987)))</f>
        <v>0</v>
      </c>
      <c r="K3987" cm="1">
        <f t="array" ref="K3987">IF($A3987="","",INDEX(OpenMeteoAPI[WeatherCode],ROWS($K$2:K3987)))</f>
        <v>2</v>
      </c>
      <c r="L3987" s="3" cm="1">
        <f t="array" ref="L3987">IF($A3987="","",INDEX(OpenMeteoAPI[WindSpeedKMH],ROWS($L$2:L3987)))</f>
        <v>13.7</v>
      </c>
    </row>
    <row r="3988" spans="1:12">
      <c r="A3988" t="str" cm="1">
        <f t="array" ref="A3988">IFERROR(INDEX(OpenMeteoAPI[City],ROWS($A$2:A3988))&amp;", "&amp;INDEX(OpenMeteoAPI[CountryCode],ROWS($A$2:A3988)),"")</f>
        <v>Helsinki, FI</v>
      </c>
      <c r="B3988" t="str" cm="1">
        <f t="array" ref="B3988">IF($A3988="","",INDEX(OpenMeteoAPI[LocationID],ROWS($B$2:B3988)))</f>
        <v>FI-HEL</v>
      </c>
      <c r="C3988" s="5" cm="1">
        <f t="array" ref="C3988">IF($A3988="","",INDEX(OpenMeteoAPI[ForecastDateTime],ROWS($C$2:C3988)))</f>
        <v>46216.083333333336</v>
      </c>
      <c r="D3988" t="str">
        <f t="shared" si="62"/>
        <v>2AM</v>
      </c>
      <c r="E3988" t="str" cm="1">
        <f t="array" ref="E3988">IF($K3988="","",_xlfn.IFS($K3988=0,_xlfn.UNICHAR(9728),$K3988&lt;=3,_xlfn.UNICHAR(9729),OR($K3988=45,$K3988=48),"~",AND($K3988&gt;=51,$K3988&lt;=67),_xlfn.UNICHAR(9748),AND($K3988&gt;=71,$K3988&lt;=77),_xlfn.UNICHAR(10052),AND($K3988&gt;=80,$K3988&lt;=82),_xlfn.UNICHAR(9748),AND($K3988&gt;=95,$K3988&lt;=99),_xlfn.UNICHAR(9889),TRUE,_xlfn.UNICHAR(9729)))</f>
        <v>☁</v>
      </c>
      <c r="F3988" t="str" cm="1">
        <f t="array" ref="F3988">IF($K3988="","",_xlfn.IFS($K3988=0,"Clear",$K3988&lt;=3,"Partly Cloudy",OR($K3988=45,$K3988=48),"Fog",AND($K3988&gt;=51,$K3988&lt;=67),"Drizzle",AND($K3988&gt;=71,$K3988&lt;=77),"Snow",AND($K3988&gt;=80,$K3988&lt;=82),"Rain Showers",AND($K3988&gt;=95,$K3988&lt;=99),"Thunderstorm",TRUE,"Cloudy"))</f>
        <v>Partly Cloudy</v>
      </c>
      <c r="G3988" s="3" cm="1">
        <f t="array" ref="G3988">IF($A3988="","",INDEX(OpenMeteoAPI[TemperatureC],ROWS($G$2:G3988)))</f>
        <v>21.1</v>
      </c>
      <c r="H3988" s="4" cm="1">
        <f t="array" ref="H3988">IF($A3988="","",INDEX(OpenMeteoAPI[RelativeHumidityPct],ROWS($H$2:H3988))/100)</f>
        <v>0.9</v>
      </c>
      <c r="I3988" s="4" cm="1">
        <f t="array" ref="I3988">IF($A3988="","",INDEX(OpenMeteoAPI[PrecipitationProbabilityPct],ROWS($I$2:I3988))/100)</f>
        <v>0.04</v>
      </c>
      <c r="J3988" s="3" cm="1">
        <f t="array" ref="J3988">IF($A3988="","",INDEX(OpenMeteoAPI[PrecipitationMM],ROWS($J$2:J3988)))</f>
        <v>0</v>
      </c>
      <c r="K3988" cm="1">
        <f t="array" ref="K3988">IF($A3988="","",INDEX(OpenMeteoAPI[WeatherCode],ROWS($K$2:K3988)))</f>
        <v>2</v>
      </c>
      <c r="L3988" s="3" cm="1">
        <f t="array" ref="L3988">IF($A3988="","",INDEX(OpenMeteoAPI[WindSpeedKMH],ROWS($L$2:L3988)))</f>
        <v>14.2</v>
      </c>
    </row>
    <row r="3989" spans="1:12">
      <c r="A3989" t="str" cm="1">
        <f t="array" ref="A3989">IFERROR(INDEX(OpenMeteoAPI[City],ROWS($A$2:A3989))&amp;", "&amp;INDEX(OpenMeteoAPI[CountryCode],ROWS($A$2:A3989)),"")</f>
        <v>Helsinki, FI</v>
      </c>
      <c r="B3989" t="str" cm="1">
        <f t="array" ref="B3989">IF($A3989="","",INDEX(OpenMeteoAPI[LocationID],ROWS($B$2:B3989)))</f>
        <v>FI-HEL</v>
      </c>
      <c r="C3989" s="5" cm="1">
        <f t="array" ref="C3989">IF($A3989="","",INDEX(OpenMeteoAPI[ForecastDateTime],ROWS($C$2:C3989)))</f>
        <v>46216.125</v>
      </c>
      <c r="D3989" t="str">
        <f t="shared" si="62"/>
        <v>3AM</v>
      </c>
      <c r="E3989" t="str" cm="1">
        <f t="array" ref="E3989">IF($K3989="","",_xlfn.IFS($K3989=0,_xlfn.UNICHAR(9728),$K3989&lt;=3,_xlfn.UNICHAR(9729),OR($K3989=45,$K3989=48),"~",AND($K3989&gt;=51,$K3989&lt;=67),_xlfn.UNICHAR(9748),AND($K3989&gt;=71,$K3989&lt;=77),_xlfn.UNICHAR(10052),AND($K3989&gt;=80,$K3989&lt;=82),_xlfn.UNICHAR(9748),AND($K3989&gt;=95,$K3989&lt;=99),_xlfn.UNICHAR(9889),TRUE,_xlfn.UNICHAR(9729)))</f>
        <v>☁</v>
      </c>
      <c r="F3989" t="str" cm="1">
        <f t="array" ref="F3989">IF($K3989="","",_xlfn.IFS($K3989=0,"Clear",$K3989&lt;=3,"Partly Cloudy",OR($K3989=45,$K3989=48),"Fog",AND($K3989&gt;=51,$K3989&lt;=67),"Drizzle",AND($K3989&gt;=71,$K3989&lt;=77),"Snow",AND($K3989&gt;=80,$K3989&lt;=82),"Rain Showers",AND($K3989&gt;=95,$K3989&lt;=99),"Thunderstorm",TRUE,"Cloudy"))</f>
        <v>Partly Cloudy</v>
      </c>
      <c r="G3989" s="3" cm="1">
        <f t="array" ref="G3989">IF($A3989="","",INDEX(OpenMeteoAPI[TemperatureC],ROWS($G$2:G3989)))</f>
        <v>20.9</v>
      </c>
      <c r="H3989" s="4" cm="1">
        <f t="array" ref="H3989">IF($A3989="","",INDEX(OpenMeteoAPI[RelativeHumidityPct],ROWS($H$2:H3989))/100)</f>
        <v>0.9</v>
      </c>
      <c r="I3989" s="4" cm="1">
        <f t="array" ref="I3989">IF($A3989="","",INDEX(OpenMeteoAPI[PrecipitationProbabilityPct],ROWS($I$2:I3989))/100)</f>
        <v>0.04</v>
      </c>
      <c r="J3989" s="3" cm="1">
        <f t="array" ref="J3989">IF($A3989="","",INDEX(OpenMeteoAPI[PrecipitationMM],ROWS($J$2:J3989)))</f>
        <v>0</v>
      </c>
      <c r="K3989" cm="1">
        <f t="array" ref="K3989">IF($A3989="","",INDEX(OpenMeteoAPI[WeatherCode],ROWS($K$2:K3989)))</f>
        <v>2</v>
      </c>
      <c r="L3989" s="3" cm="1">
        <f t="array" ref="L3989">IF($A3989="","",INDEX(OpenMeteoAPI[WindSpeedKMH],ROWS($L$2:L3989)))</f>
        <v>14.4</v>
      </c>
    </row>
    <row r="3990" spans="1:12">
      <c r="A3990" t="str" cm="1">
        <f t="array" ref="A3990">IFERROR(INDEX(OpenMeteoAPI[City],ROWS($A$2:A3990))&amp;", "&amp;INDEX(OpenMeteoAPI[CountryCode],ROWS($A$2:A3990)),"")</f>
        <v>Helsinki, FI</v>
      </c>
      <c r="B3990" t="str" cm="1">
        <f t="array" ref="B3990">IF($A3990="","",INDEX(OpenMeteoAPI[LocationID],ROWS($B$2:B3990)))</f>
        <v>FI-HEL</v>
      </c>
      <c r="C3990" s="5" cm="1">
        <f t="array" ref="C3990">IF($A3990="","",INDEX(OpenMeteoAPI[ForecastDateTime],ROWS($C$2:C3990)))</f>
        <v>46216.166666666664</v>
      </c>
      <c r="D3990" t="str">
        <f t="shared" si="62"/>
        <v>4AM</v>
      </c>
      <c r="E3990" t="str" cm="1">
        <f t="array" ref="E3990">IF($K3990="","",_xlfn.IFS($K3990=0,_xlfn.UNICHAR(9728),$K3990&lt;=3,_xlfn.UNICHAR(9729),OR($K3990=45,$K3990=48),"~",AND($K3990&gt;=51,$K3990&lt;=67),_xlfn.UNICHAR(9748),AND($K3990&gt;=71,$K3990&lt;=77),_xlfn.UNICHAR(10052),AND($K3990&gt;=80,$K3990&lt;=82),_xlfn.UNICHAR(9748),AND($K3990&gt;=95,$K3990&lt;=99),_xlfn.UNICHAR(9889),TRUE,_xlfn.UNICHAR(9729)))</f>
        <v>☁</v>
      </c>
      <c r="F3990" t="str" cm="1">
        <f t="array" ref="F3990">IF($K3990="","",_xlfn.IFS($K3990=0,"Clear",$K3990&lt;=3,"Partly Cloudy",OR($K3990=45,$K3990=48),"Fog",AND($K3990&gt;=51,$K3990&lt;=67),"Drizzle",AND($K3990&gt;=71,$K3990&lt;=77),"Snow",AND($K3990&gt;=80,$K3990&lt;=82),"Rain Showers",AND($K3990&gt;=95,$K3990&lt;=99),"Thunderstorm",TRUE,"Cloudy"))</f>
        <v>Partly Cloudy</v>
      </c>
      <c r="G3990" s="3" cm="1">
        <f t="array" ref="G3990">IF($A3990="","",INDEX(OpenMeteoAPI[TemperatureC],ROWS($G$2:G3990)))</f>
        <v>20.6</v>
      </c>
      <c r="H3990" s="4" cm="1">
        <f t="array" ref="H3990">IF($A3990="","",INDEX(OpenMeteoAPI[RelativeHumidityPct],ROWS($H$2:H3990))/100)</f>
        <v>0.9</v>
      </c>
      <c r="I3990" s="4" cm="1">
        <f t="array" ref="I3990">IF($A3990="","",INDEX(OpenMeteoAPI[PrecipitationProbabilityPct],ROWS($I$2:I3990))/100)</f>
        <v>0.03</v>
      </c>
      <c r="J3990" s="3" cm="1">
        <f t="array" ref="J3990">IF($A3990="","",INDEX(OpenMeteoAPI[PrecipitationMM],ROWS($J$2:J3990)))</f>
        <v>0</v>
      </c>
      <c r="K3990" cm="1">
        <f t="array" ref="K3990">IF($A3990="","",INDEX(OpenMeteoAPI[WeatherCode],ROWS($K$2:K3990)))</f>
        <v>2</v>
      </c>
      <c r="L3990" s="3" cm="1">
        <f t="array" ref="L3990">IF($A3990="","",INDEX(OpenMeteoAPI[WindSpeedKMH],ROWS($L$2:L3990)))</f>
        <v>14.6</v>
      </c>
    </row>
    <row r="3991" spans="1:12">
      <c r="A3991" t="str" cm="1">
        <f t="array" ref="A3991">IFERROR(INDEX(OpenMeteoAPI[City],ROWS($A$2:A3991))&amp;", "&amp;INDEX(OpenMeteoAPI[CountryCode],ROWS($A$2:A3991)),"")</f>
        <v>Helsinki, FI</v>
      </c>
      <c r="B3991" t="str" cm="1">
        <f t="array" ref="B3991">IF($A3991="","",INDEX(OpenMeteoAPI[LocationID],ROWS($B$2:B3991)))</f>
        <v>FI-HEL</v>
      </c>
      <c r="C3991" s="5" cm="1">
        <f t="array" ref="C3991">IF($A3991="","",INDEX(OpenMeteoAPI[ForecastDateTime],ROWS($C$2:C3991)))</f>
        <v>46216.208333333336</v>
      </c>
      <c r="D3991" t="str">
        <f t="shared" si="62"/>
        <v>5AM</v>
      </c>
      <c r="E3991" t="str" cm="1">
        <f t="array" ref="E3991">IF($K3991="","",_xlfn.IFS($K3991=0,_xlfn.UNICHAR(9728),$K3991&lt;=3,_xlfn.UNICHAR(9729),OR($K3991=45,$K3991=48),"~",AND($K3991&gt;=51,$K3991&lt;=67),_xlfn.UNICHAR(9748),AND($K3991&gt;=71,$K3991&lt;=77),_xlfn.UNICHAR(10052),AND($K3991&gt;=80,$K3991&lt;=82),_xlfn.UNICHAR(9748),AND($K3991&gt;=95,$K3991&lt;=99),_xlfn.UNICHAR(9889),TRUE,_xlfn.UNICHAR(9729)))</f>
        <v>☁</v>
      </c>
      <c r="F3991" t="str" cm="1">
        <f t="array" ref="F3991">IF($K3991="","",_xlfn.IFS($K3991=0,"Clear",$K3991&lt;=3,"Partly Cloudy",OR($K3991=45,$K3991=48),"Fog",AND($K3991&gt;=51,$K3991&lt;=67),"Drizzle",AND($K3991&gt;=71,$K3991&lt;=77),"Snow",AND($K3991&gt;=80,$K3991&lt;=82),"Rain Showers",AND($K3991&gt;=95,$K3991&lt;=99),"Thunderstorm",TRUE,"Cloudy"))</f>
        <v>Partly Cloudy</v>
      </c>
      <c r="G3991" s="3" cm="1">
        <f t="array" ref="G3991">IF($A3991="","",INDEX(OpenMeteoAPI[TemperatureC],ROWS($G$2:G3991)))</f>
        <v>20.399999999999999</v>
      </c>
      <c r="H3991" s="4" cm="1">
        <f t="array" ref="H3991">IF($A3991="","",INDEX(OpenMeteoAPI[RelativeHumidityPct],ROWS($H$2:H3991))/100)</f>
        <v>0.91</v>
      </c>
      <c r="I3991" s="4" cm="1">
        <f t="array" ref="I3991">IF($A3991="","",INDEX(OpenMeteoAPI[PrecipitationProbabilityPct],ROWS($I$2:I3991))/100)</f>
        <v>0.03</v>
      </c>
      <c r="J3991" s="3" cm="1">
        <f t="array" ref="J3991">IF($A3991="","",INDEX(OpenMeteoAPI[PrecipitationMM],ROWS($J$2:J3991)))</f>
        <v>0</v>
      </c>
      <c r="K3991" cm="1">
        <f t="array" ref="K3991">IF($A3991="","",INDEX(OpenMeteoAPI[WeatherCode],ROWS($K$2:K3991)))</f>
        <v>2</v>
      </c>
      <c r="L3991" s="3" cm="1">
        <f t="array" ref="L3991">IF($A3991="","",INDEX(OpenMeteoAPI[WindSpeedKMH],ROWS($L$2:L3991)))</f>
        <v>14.9</v>
      </c>
    </row>
    <row r="3992" spans="1:12">
      <c r="A3992" t="str" cm="1">
        <f t="array" ref="A3992">IFERROR(INDEX(OpenMeteoAPI[City],ROWS($A$2:A3992))&amp;", "&amp;INDEX(OpenMeteoAPI[CountryCode],ROWS($A$2:A3992)),"")</f>
        <v>Helsinki, FI</v>
      </c>
      <c r="B3992" t="str" cm="1">
        <f t="array" ref="B3992">IF($A3992="","",INDEX(OpenMeteoAPI[LocationID],ROWS($B$2:B3992)))</f>
        <v>FI-HEL</v>
      </c>
      <c r="C3992" s="5" cm="1">
        <f t="array" ref="C3992">IF($A3992="","",INDEX(OpenMeteoAPI[ForecastDateTime],ROWS($C$2:C3992)))</f>
        <v>46216.25</v>
      </c>
      <c r="D3992" t="str">
        <f t="shared" si="62"/>
        <v>6AM</v>
      </c>
      <c r="E3992" t="str" cm="1">
        <f t="array" ref="E3992">IF($K3992="","",_xlfn.IFS($K3992=0,_xlfn.UNICHAR(9728),$K3992&lt;=3,_xlfn.UNICHAR(9729),OR($K3992=45,$K3992=48),"~",AND($K3992&gt;=51,$K3992&lt;=67),_xlfn.UNICHAR(9748),AND($K3992&gt;=71,$K3992&lt;=77),_xlfn.UNICHAR(10052),AND($K3992&gt;=80,$K3992&lt;=82),_xlfn.UNICHAR(9748),AND($K3992&gt;=95,$K3992&lt;=99),_xlfn.UNICHAR(9889),TRUE,_xlfn.UNICHAR(9729)))</f>
        <v>☁</v>
      </c>
      <c r="F3992" t="str" cm="1">
        <f t="array" ref="F3992">IF($K3992="","",_xlfn.IFS($K3992=0,"Clear",$K3992&lt;=3,"Partly Cloudy",OR($K3992=45,$K3992=48),"Fog",AND($K3992&gt;=51,$K3992&lt;=67),"Drizzle",AND($K3992&gt;=71,$K3992&lt;=77),"Snow",AND($K3992&gt;=80,$K3992&lt;=82),"Rain Showers",AND($K3992&gt;=95,$K3992&lt;=99),"Thunderstorm",TRUE,"Cloudy"))</f>
        <v>Partly Cloudy</v>
      </c>
      <c r="G3992" s="3" cm="1">
        <f t="array" ref="G3992">IF($A3992="","",INDEX(OpenMeteoAPI[TemperatureC],ROWS($G$2:G3992)))</f>
        <v>20.6</v>
      </c>
      <c r="H3992" s="4" cm="1">
        <f t="array" ref="H3992">IF($A3992="","",INDEX(OpenMeteoAPI[RelativeHumidityPct],ROWS($H$2:H3992))/100)</f>
        <v>0.89</v>
      </c>
      <c r="I3992" s="4" cm="1">
        <f t="array" ref="I3992">IF($A3992="","",INDEX(OpenMeteoAPI[PrecipitationProbabilityPct],ROWS($I$2:I3992))/100)</f>
        <v>0.02</v>
      </c>
      <c r="J3992" s="3" cm="1">
        <f t="array" ref="J3992">IF($A3992="","",INDEX(OpenMeteoAPI[PrecipitationMM],ROWS($J$2:J3992)))</f>
        <v>0</v>
      </c>
      <c r="K3992" cm="1">
        <f t="array" ref="K3992">IF($A3992="","",INDEX(OpenMeteoAPI[WeatherCode],ROWS($K$2:K3992)))</f>
        <v>2</v>
      </c>
      <c r="L3992" s="3" cm="1">
        <f t="array" ref="L3992">IF($A3992="","",INDEX(OpenMeteoAPI[WindSpeedKMH],ROWS($L$2:L3992)))</f>
        <v>14.8</v>
      </c>
    </row>
    <row r="3993" spans="1:12">
      <c r="A3993" t="str" cm="1">
        <f t="array" ref="A3993">IFERROR(INDEX(OpenMeteoAPI[City],ROWS($A$2:A3993))&amp;", "&amp;INDEX(OpenMeteoAPI[CountryCode],ROWS($A$2:A3993)),"")</f>
        <v>Helsinki, FI</v>
      </c>
      <c r="B3993" t="str" cm="1">
        <f t="array" ref="B3993">IF($A3993="","",INDEX(OpenMeteoAPI[LocationID],ROWS($B$2:B3993)))</f>
        <v>FI-HEL</v>
      </c>
      <c r="C3993" s="5" cm="1">
        <f t="array" ref="C3993">IF($A3993="","",INDEX(OpenMeteoAPI[ForecastDateTime],ROWS($C$2:C3993)))</f>
        <v>46216.291666666664</v>
      </c>
      <c r="D3993" t="str">
        <f t="shared" si="62"/>
        <v>7AM</v>
      </c>
      <c r="E3993" t="str" cm="1">
        <f t="array" ref="E3993">IF($K3993="","",_xlfn.IFS($K3993=0,_xlfn.UNICHAR(9728),$K3993&lt;=3,_xlfn.UNICHAR(9729),OR($K3993=45,$K3993=48),"~",AND($K3993&gt;=51,$K3993&lt;=67),_xlfn.UNICHAR(9748),AND($K3993&gt;=71,$K3993&lt;=77),_xlfn.UNICHAR(10052),AND($K3993&gt;=80,$K3993&lt;=82),_xlfn.UNICHAR(9748),AND($K3993&gt;=95,$K3993&lt;=99),_xlfn.UNICHAR(9889),TRUE,_xlfn.UNICHAR(9729)))</f>
        <v>☁</v>
      </c>
      <c r="F3993" t="str" cm="1">
        <f t="array" ref="F3993">IF($K3993="","",_xlfn.IFS($K3993=0,"Clear",$K3993&lt;=3,"Partly Cloudy",OR($K3993=45,$K3993=48),"Fog",AND($K3993&gt;=51,$K3993&lt;=67),"Drizzle",AND($K3993&gt;=71,$K3993&lt;=77),"Snow",AND($K3993&gt;=80,$K3993&lt;=82),"Rain Showers",AND($K3993&gt;=95,$K3993&lt;=99),"Thunderstorm",TRUE,"Cloudy"))</f>
        <v>Partly Cloudy</v>
      </c>
      <c r="G3993" s="3" cm="1">
        <f t="array" ref="G3993">IF($A3993="","",INDEX(OpenMeteoAPI[TemperatureC],ROWS($G$2:G3993)))</f>
        <v>21.4</v>
      </c>
      <c r="H3993" s="4" cm="1">
        <f t="array" ref="H3993">IF($A3993="","",INDEX(OpenMeteoAPI[RelativeHumidityPct],ROWS($H$2:H3993))/100)</f>
        <v>0.87</v>
      </c>
      <c r="I3993" s="4" cm="1">
        <f t="array" ref="I3993">IF($A3993="","",INDEX(OpenMeteoAPI[PrecipitationProbabilityPct],ROWS($I$2:I3993))/100)</f>
        <v>0</v>
      </c>
      <c r="J3993" s="3" cm="1">
        <f t="array" ref="J3993">IF($A3993="","",INDEX(OpenMeteoAPI[PrecipitationMM],ROWS($J$2:J3993)))</f>
        <v>0</v>
      </c>
      <c r="K3993" cm="1">
        <f t="array" ref="K3993">IF($A3993="","",INDEX(OpenMeteoAPI[WeatherCode],ROWS($K$2:K3993)))</f>
        <v>1</v>
      </c>
      <c r="L3993" s="3" cm="1">
        <f t="array" ref="L3993">IF($A3993="","",INDEX(OpenMeteoAPI[WindSpeedKMH],ROWS($L$2:L3993)))</f>
        <v>14.1</v>
      </c>
    </row>
    <row r="3994" spans="1:12">
      <c r="A3994" t="str" cm="1">
        <f t="array" ref="A3994">IFERROR(INDEX(OpenMeteoAPI[City],ROWS($A$2:A3994))&amp;", "&amp;INDEX(OpenMeteoAPI[CountryCode],ROWS($A$2:A3994)),"")</f>
        <v>Helsinki, FI</v>
      </c>
      <c r="B3994" t="str" cm="1">
        <f t="array" ref="B3994">IF($A3994="","",INDEX(OpenMeteoAPI[LocationID],ROWS($B$2:B3994)))</f>
        <v>FI-HEL</v>
      </c>
      <c r="C3994" s="5" cm="1">
        <f t="array" ref="C3994">IF($A3994="","",INDEX(OpenMeteoAPI[ForecastDateTime],ROWS($C$2:C3994)))</f>
        <v>46216.333333333336</v>
      </c>
      <c r="D3994" t="str">
        <f t="shared" si="62"/>
        <v>8AM</v>
      </c>
      <c r="E3994" t="str" cm="1">
        <f t="array" ref="E3994">IF($K3994="","",_xlfn.IFS($K3994=0,_xlfn.UNICHAR(9728),$K3994&lt;=3,_xlfn.UNICHAR(9729),OR($K3994=45,$K3994=48),"~",AND($K3994&gt;=51,$K3994&lt;=67),_xlfn.UNICHAR(9748),AND($K3994&gt;=71,$K3994&lt;=77),_xlfn.UNICHAR(10052),AND($K3994&gt;=80,$K3994&lt;=82),_xlfn.UNICHAR(9748),AND($K3994&gt;=95,$K3994&lt;=99),_xlfn.UNICHAR(9889),TRUE,_xlfn.UNICHAR(9729)))</f>
        <v>☁</v>
      </c>
      <c r="F3994" t="str" cm="1">
        <f t="array" ref="F3994">IF($K3994="","",_xlfn.IFS($K3994=0,"Clear",$K3994&lt;=3,"Partly Cloudy",OR($K3994=45,$K3994=48),"Fog",AND($K3994&gt;=51,$K3994&lt;=67),"Drizzle",AND($K3994&gt;=71,$K3994&lt;=77),"Snow",AND($K3994&gt;=80,$K3994&lt;=82),"Rain Showers",AND($K3994&gt;=95,$K3994&lt;=99),"Thunderstorm",TRUE,"Cloudy"))</f>
        <v>Partly Cloudy</v>
      </c>
      <c r="G3994" s="3" cm="1">
        <f t="array" ref="G3994">IF($A3994="","",INDEX(OpenMeteoAPI[TemperatureC],ROWS($G$2:G3994)))</f>
        <v>22.5</v>
      </c>
      <c r="H3994" s="4" cm="1">
        <f t="array" ref="H3994">IF($A3994="","",INDEX(OpenMeteoAPI[RelativeHumidityPct],ROWS($H$2:H3994))/100)</f>
        <v>0.83</v>
      </c>
      <c r="I3994" s="4" cm="1">
        <f t="array" ref="I3994">IF($A3994="","",INDEX(OpenMeteoAPI[PrecipitationProbabilityPct],ROWS($I$2:I3994))/100)</f>
        <v>0</v>
      </c>
      <c r="J3994" s="3" cm="1">
        <f t="array" ref="J3994">IF($A3994="","",INDEX(OpenMeteoAPI[PrecipitationMM],ROWS($J$2:J3994)))</f>
        <v>0</v>
      </c>
      <c r="K3994" cm="1">
        <f t="array" ref="K3994">IF($A3994="","",INDEX(OpenMeteoAPI[WeatherCode],ROWS($K$2:K3994)))</f>
        <v>1</v>
      </c>
      <c r="L3994" s="3" cm="1">
        <f t="array" ref="L3994">IF($A3994="","",INDEX(OpenMeteoAPI[WindSpeedKMH],ROWS($L$2:L3994)))</f>
        <v>13.2</v>
      </c>
    </row>
    <row r="3995" spans="1:12">
      <c r="A3995" t="str" cm="1">
        <f t="array" ref="A3995">IFERROR(INDEX(OpenMeteoAPI[City],ROWS($A$2:A3995))&amp;", "&amp;INDEX(OpenMeteoAPI[CountryCode],ROWS($A$2:A3995)),"")</f>
        <v>Helsinki, FI</v>
      </c>
      <c r="B3995" t="str" cm="1">
        <f t="array" ref="B3995">IF($A3995="","",INDEX(OpenMeteoAPI[LocationID],ROWS($B$2:B3995)))</f>
        <v>FI-HEL</v>
      </c>
      <c r="C3995" s="5" cm="1">
        <f t="array" ref="C3995">IF($A3995="","",INDEX(OpenMeteoAPI[ForecastDateTime],ROWS($C$2:C3995)))</f>
        <v>46216.375</v>
      </c>
      <c r="D3995" t="str">
        <f t="shared" si="62"/>
        <v>9AM</v>
      </c>
      <c r="E3995" t="str" cm="1">
        <f t="array" ref="E3995">IF($K3995="","",_xlfn.IFS($K3995=0,_xlfn.UNICHAR(9728),$K3995&lt;=3,_xlfn.UNICHAR(9729),OR($K3995=45,$K3995=48),"~",AND($K3995&gt;=51,$K3995&lt;=67),_xlfn.UNICHAR(9748),AND($K3995&gt;=71,$K3995&lt;=77),_xlfn.UNICHAR(10052),AND($K3995&gt;=80,$K3995&lt;=82),_xlfn.UNICHAR(9748),AND($K3995&gt;=95,$K3995&lt;=99),_xlfn.UNICHAR(9889),TRUE,_xlfn.UNICHAR(9729)))</f>
        <v>☀</v>
      </c>
      <c r="F3995" t="str" cm="1">
        <f t="array" ref="F3995">IF($K3995="","",_xlfn.IFS($K3995=0,"Clear",$K3995&lt;=3,"Partly Cloudy",OR($K3995=45,$K3995=48),"Fog",AND($K3995&gt;=51,$K3995&lt;=67),"Drizzle",AND($K3995&gt;=71,$K3995&lt;=77),"Snow",AND($K3995&gt;=80,$K3995&lt;=82),"Rain Showers",AND($K3995&gt;=95,$K3995&lt;=99),"Thunderstorm",TRUE,"Cloudy"))</f>
        <v>Clear</v>
      </c>
      <c r="G3995" s="3" cm="1">
        <f t="array" ref="G3995">IF($A3995="","",INDEX(OpenMeteoAPI[TemperatureC],ROWS($G$2:G3995)))</f>
        <v>23.6</v>
      </c>
      <c r="H3995" s="4" cm="1">
        <f t="array" ref="H3995">IF($A3995="","",INDEX(OpenMeteoAPI[RelativeHumidityPct],ROWS($H$2:H3995))/100)</f>
        <v>0.8</v>
      </c>
      <c r="I3995" s="4" cm="1">
        <f t="array" ref="I3995">IF($A3995="","",INDEX(OpenMeteoAPI[PrecipitationProbabilityPct],ROWS($I$2:I3995))/100)</f>
        <v>0</v>
      </c>
      <c r="J3995" s="3" cm="1">
        <f t="array" ref="J3995">IF($A3995="","",INDEX(OpenMeteoAPI[PrecipitationMM],ROWS($J$2:J3995)))</f>
        <v>0</v>
      </c>
      <c r="K3995" cm="1">
        <f t="array" ref="K3995">IF($A3995="","",INDEX(OpenMeteoAPI[WeatherCode],ROWS($K$2:K3995)))</f>
        <v>0</v>
      </c>
      <c r="L3995" s="3" cm="1">
        <f t="array" ref="L3995">IF($A3995="","",INDEX(OpenMeteoAPI[WindSpeedKMH],ROWS($L$2:L3995)))</f>
        <v>12.6</v>
      </c>
    </row>
    <row r="3996" spans="1:12">
      <c r="A3996" t="str" cm="1">
        <f t="array" ref="A3996">IFERROR(INDEX(OpenMeteoAPI[City],ROWS($A$2:A3996))&amp;", "&amp;INDEX(OpenMeteoAPI[CountryCode],ROWS($A$2:A3996)),"")</f>
        <v>Helsinki, FI</v>
      </c>
      <c r="B3996" t="str" cm="1">
        <f t="array" ref="B3996">IF($A3996="","",INDEX(OpenMeteoAPI[LocationID],ROWS($B$2:B3996)))</f>
        <v>FI-HEL</v>
      </c>
      <c r="C3996" s="5" cm="1">
        <f t="array" ref="C3996">IF($A3996="","",INDEX(OpenMeteoAPI[ForecastDateTime],ROWS($C$2:C3996)))</f>
        <v>46216.416666666664</v>
      </c>
      <c r="D3996" t="str">
        <f t="shared" si="62"/>
        <v>10AM</v>
      </c>
      <c r="E3996" t="str" cm="1">
        <f t="array" ref="E3996">IF($K3996="","",_xlfn.IFS($K3996=0,_xlfn.UNICHAR(9728),$K3996&lt;=3,_xlfn.UNICHAR(9729),OR($K3996=45,$K3996=48),"~",AND($K3996&gt;=51,$K3996&lt;=67),_xlfn.UNICHAR(9748),AND($K3996&gt;=71,$K3996&lt;=77),_xlfn.UNICHAR(10052),AND($K3996&gt;=80,$K3996&lt;=82),_xlfn.UNICHAR(9748),AND($K3996&gt;=95,$K3996&lt;=99),_xlfn.UNICHAR(9889),TRUE,_xlfn.UNICHAR(9729)))</f>
        <v>☀</v>
      </c>
      <c r="F3996" t="str" cm="1">
        <f t="array" ref="F3996">IF($K3996="","",_xlfn.IFS($K3996=0,"Clear",$K3996&lt;=3,"Partly Cloudy",OR($K3996=45,$K3996=48),"Fog",AND($K3996&gt;=51,$K3996&lt;=67),"Drizzle",AND($K3996&gt;=71,$K3996&lt;=77),"Snow",AND($K3996&gt;=80,$K3996&lt;=82),"Rain Showers",AND($K3996&gt;=95,$K3996&lt;=99),"Thunderstorm",TRUE,"Cloudy"))</f>
        <v>Clear</v>
      </c>
      <c r="G3996" s="3" cm="1">
        <f t="array" ref="G3996">IF($A3996="","",INDEX(OpenMeteoAPI[TemperatureC],ROWS($G$2:G3996)))</f>
        <v>24.8</v>
      </c>
      <c r="H3996" s="4" cm="1">
        <f t="array" ref="H3996">IF($A3996="","",INDEX(OpenMeteoAPI[RelativeHumidityPct],ROWS($H$2:H3996))/100)</f>
        <v>0.75</v>
      </c>
      <c r="I3996" s="4" cm="1">
        <f t="array" ref="I3996">IF($A3996="","",INDEX(OpenMeteoAPI[PrecipitationProbabilityPct],ROWS($I$2:I3996))/100)</f>
        <v>0.08</v>
      </c>
      <c r="J3996" s="3" cm="1">
        <f t="array" ref="J3996">IF($A3996="","",INDEX(OpenMeteoAPI[PrecipitationMM],ROWS($J$2:J3996)))</f>
        <v>0</v>
      </c>
      <c r="K3996" cm="1">
        <f t="array" ref="K3996">IF($A3996="","",INDEX(OpenMeteoAPI[WeatherCode],ROWS($K$2:K3996)))</f>
        <v>0</v>
      </c>
      <c r="L3996" s="3" cm="1">
        <f t="array" ref="L3996">IF($A3996="","",INDEX(OpenMeteoAPI[WindSpeedKMH],ROWS($L$2:L3996)))</f>
        <v>12.6</v>
      </c>
    </row>
    <row r="3997" spans="1:12">
      <c r="A3997" t="str" cm="1">
        <f t="array" ref="A3997">IFERROR(INDEX(OpenMeteoAPI[City],ROWS($A$2:A3997))&amp;", "&amp;INDEX(OpenMeteoAPI[CountryCode],ROWS($A$2:A3997)),"")</f>
        <v>Helsinki, FI</v>
      </c>
      <c r="B3997" t="str" cm="1">
        <f t="array" ref="B3997">IF($A3997="","",INDEX(OpenMeteoAPI[LocationID],ROWS($B$2:B3997)))</f>
        <v>FI-HEL</v>
      </c>
      <c r="C3997" s="5" cm="1">
        <f t="array" ref="C3997">IF($A3997="","",INDEX(OpenMeteoAPI[ForecastDateTime],ROWS($C$2:C3997)))</f>
        <v>46216.458333333336</v>
      </c>
      <c r="D3997" t="str">
        <f t="shared" si="62"/>
        <v>11AM</v>
      </c>
      <c r="E3997" t="str" cm="1">
        <f t="array" ref="E3997">IF($K3997="","",_xlfn.IFS($K3997=0,_xlfn.UNICHAR(9728),$K3997&lt;=3,_xlfn.UNICHAR(9729),OR($K3997=45,$K3997=48),"~",AND($K3997&gt;=51,$K3997&lt;=67),_xlfn.UNICHAR(9748),AND($K3997&gt;=71,$K3997&lt;=77),_xlfn.UNICHAR(10052),AND($K3997&gt;=80,$K3997&lt;=82),_xlfn.UNICHAR(9748),AND($K3997&gt;=95,$K3997&lt;=99),_xlfn.UNICHAR(9889),TRUE,_xlfn.UNICHAR(9729)))</f>
        <v>☁</v>
      </c>
      <c r="F3997" t="str" cm="1">
        <f t="array" ref="F3997">IF($K3997="","",_xlfn.IFS($K3997=0,"Clear",$K3997&lt;=3,"Partly Cloudy",OR($K3997=45,$K3997=48),"Fog",AND($K3997&gt;=51,$K3997&lt;=67),"Drizzle",AND($K3997&gt;=71,$K3997&lt;=77),"Snow",AND($K3997&gt;=80,$K3997&lt;=82),"Rain Showers",AND($K3997&gt;=95,$K3997&lt;=99),"Thunderstorm",TRUE,"Cloudy"))</f>
        <v>Partly Cloudy</v>
      </c>
      <c r="G3997" s="3" cm="1">
        <f t="array" ref="G3997">IF($A3997="","",INDEX(OpenMeteoAPI[TemperatureC],ROWS($G$2:G3997)))</f>
        <v>25.9</v>
      </c>
      <c r="H3997" s="4" cm="1">
        <f t="array" ref="H3997">IF($A3997="","",INDEX(OpenMeteoAPI[RelativeHumidityPct],ROWS($H$2:H3997))/100)</f>
        <v>0.7</v>
      </c>
      <c r="I3997" s="4" cm="1">
        <f t="array" ref="I3997">IF($A3997="","",INDEX(OpenMeteoAPI[PrecipitationProbabilityPct],ROWS($I$2:I3997))/100)</f>
        <v>0.19</v>
      </c>
      <c r="J3997" s="3" cm="1">
        <f t="array" ref="J3997">IF($A3997="","",INDEX(OpenMeteoAPI[PrecipitationMM],ROWS($J$2:J3997)))</f>
        <v>0</v>
      </c>
      <c r="K3997" cm="1">
        <f t="array" ref="K3997">IF($A3997="","",INDEX(OpenMeteoAPI[WeatherCode],ROWS($K$2:K3997)))</f>
        <v>1</v>
      </c>
      <c r="L3997" s="3" cm="1">
        <f t="array" ref="L3997">IF($A3997="","",INDEX(OpenMeteoAPI[WindSpeedKMH],ROWS($L$2:L3997)))</f>
        <v>12.9</v>
      </c>
    </row>
    <row r="3998" spans="1:12">
      <c r="A3998" t="str" cm="1">
        <f t="array" ref="A3998">IFERROR(INDEX(OpenMeteoAPI[City],ROWS($A$2:A3998))&amp;", "&amp;INDEX(OpenMeteoAPI[CountryCode],ROWS($A$2:A3998)),"")</f>
        <v>Helsinki, FI</v>
      </c>
      <c r="B3998" t="str" cm="1">
        <f t="array" ref="B3998">IF($A3998="","",INDEX(OpenMeteoAPI[LocationID],ROWS($B$2:B3998)))</f>
        <v>FI-HEL</v>
      </c>
      <c r="C3998" s="5" cm="1">
        <f t="array" ref="C3998">IF($A3998="","",INDEX(OpenMeteoAPI[ForecastDateTime],ROWS($C$2:C3998)))</f>
        <v>46216.5</v>
      </c>
      <c r="D3998" t="str">
        <f t="shared" si="62"/>
        <v>12PM</v>
      </c>
      <c r="E3998" t="str" cm="1">
        <f t="array" ref="E3998">IF($K3998="","",_xlfn.IFS($K3998=0,_xlfn.UNICHAR(9728),$K3998&lt;=3,_xlfn.UNICHAR(9729),OR($K3998=45,$K3998=48),"~",AND($K3998&gt;=51,$K3998&lt;=67),_xlfn.UNICHAR(9748),AND($K3998&gt;=71,$K3998&lt;=77),_xlfn.UNICHAR(10052),AND($K3998&gt;=80,$K3998&lt;=82),_xlfn.UNICHAR(9748),AND($K3998&gt;=95,$K3998&lt;=99),_xlfn.UNICHAR(9889),TRUE,_xlfn.UNICHAR(9729)))</f>
        <v>☁</v>
      </c>
      <c r="F3998" t="str" cm="1">
        <f t="array" ref="F3998">IF($K3998="","",_xlfn.IFS($K3998=0,"Clear",$K3998&lt;=3,"Partly Cloudy",OR($K3998=45,$K3998=48),"Fog",AND($K3998&gt;=51,$K3998&lt;=67),"Drizzle",AND($K3998&gt;=71,$K3998&lt;=77),"Snow",AND($K3998&gt;=80,$K3998&lt;=82),"Rain Showers",AND($K3998&gt;=95,$K3998&lt;=99),"Thunderstorm",TRUE,"Cloudy"))</f>
        <v>Partly Cloudy</v>
      </c>
      <c r="G3998" s="3" cm="1">
        <f t="array" ref="G3998">IF($A3998="","",INDEX(OpenMeteoAPI[TemperatureC],ROWS($G$2:G3998)))</f>
        <v>26.6</v>
      </c>
      <c r="H3998" s="4" cm="1">
        <f t="array" ref="H3998">IF($A3998="","",INDEX(OpenMeteoAPI[RelativeHumidityPct],ROWS($H$2:H3998))/100)</f>
        <v>0.67</v>
      </c>
      <c r="I3998" s="4" cm="1">
        <f t="array" ref="I3998">IF($A3998="","",INDEX(OpenMeteoAPI[PrecipitationProbabilityPct],ROWS($I$2:I3998))/100)</f>
        <v>0.28000000000000003</v>
      </c>
      <c r="J3998" s="3" cm="1">
        <f t="array" ref="J3998">IF($A3998="","",INDEX(OpenMeteoAPI[PrecipitationMM],ROWS($J$2:J3998)))</f>
        <v>0</v>
      </c>
      <c r="K3998" cm="1">
        <f t="array" ref="K3998">IF($A3998="","",INDEX(OpenMeteoAPI[WeatherCode],ROWS($K$2:K3998)))</f>
        <v>1</v>
      </c>
      <c r="L3998" s="3" cm="1">
        <f t="array" ref="L3998">IF($A3998="","",INDEX(OpenMeteoAPI[WindSpeedKMH],ROWS($L$2:L3998)))</f>
        <v>13.3</v>
      </c>
    </row>
    <row r="3999" spans="1:12">
      <c r="A3999" t="str" cm="1">
        <f t="array" ref="A3999">IFERROR(INDEX(OpenMeteoAPI[City],ROWS($A$2:A3999))&amp;", "&amp;INDEX(OpenMeteoAPI[CountryCode],ROWS($A$2:A3999)),"")</f>
        <v>Helsinki, FI</v>
      </c>
      <c r="B3999" t="str" cm="1">
        <f t="array" ref="B3999">IF($A3999="","",INDEX(OpenMeteoAPI[LocationID],ROWS($B$2:B3999)))</f>
        <v>FI-HEL</v>
      </c>
      <c r="C3999" s="5" cm="1">
        <f t="array" ref="C3999">IF($A3999="","",INDEX(OpenMeteoAPI[ForecastDateTime],ROWS($C$2:C3999)))</f>
        <v>46216.541666666664</v>
      </c>
      <c r="D3999" t="str">
        <f t="shared" si="62"/>
        <v>1PM</v>
      </c>
      <c r="E3999" t="str" cm="1">
        <f t="array" ref="E3999">IF($K3999="","",_xlfn.IFS($K3999=0,_xlfn.UNICHAR(9728),$K3999&lt;=3,_xlfn.UNICHAR(9729),OR($K3999=45,$K3999=48),"~",AND($K3999&gt;=51,$K3999&lt;=67),_xlfn.UNICHAR(9748),AND($K3999&gt;=71,$K3999&lt;=77),_xlfn.UNICHAR(10052),AND($K3999&gt;=80,$K3999&lt;=82),_xlfn.UNICHAR(9748),AND($K3999&gt;=95,$K3999&lt;=99),_xlfn.UNICHAR(9889),TRUE,_xlfn.UNICHAR(9729)))</f>
        <v>☔</v>
      </c>
      <c r="F3999" t="str" cm="1">
        <f t="array" ref="F3999">IF($K3999="","",_xlfn.IFS($K3999=0,"Clear",$K3999&lt;=3,"Partly Cloudy",OR($K3999=45,$K3999=48),"Fog",AND($K3999&gt;=51,$K3999&lt;=67),"Drizzle",AND($K3999&gt;=71,$K3999&lt;=77),"Snow",AND($K3999&gt;=80,$K3999&lt;=82),"Rain Showers",AND($K3999&gt;=95,$K3999&lt;=99),"Thunderstorm",TRUE,"Cloudy"))</f>
        <v>Drizzle</v>
      </c>
      <c r="G3999" s="3" cm="1">
        <f t="array" ref="G3999">IF($A3999="","",INDEX(OpenMeteoAPI[TemperatureC],ROWS($G$2:G3999)))</f>
        <v>24.8</v>
      </c>
      <c r="H3999" s="4" cm="1">
        <f t="array" ref="H3999">IF($A3999="","",INDEX(OpenMeteoAPI[RelativeHumidityPct],ROWS($H$2:H3999))/100)</f>
        <v>0.72</v>
      </c>
      <c r="I3999" s="4" cm="1">
        <f t="array" ref="I3999">IF($A3999="","",INDEX(OpenMeteoAPI[PrecipitationProbabilityPct],ROWS($I$2:I3999))/100)</f>
        <v>0.33</v>
      </c>
      <c r="J3999" s="3" cm="1">
        <f t="array" ref="J3999">IF($A3999="","",INDEX(OpenMeteoAPI[PrecipitationMM],ROWS($J$2:J3999)))</f>
        <v>0.3</v>
      </c>
      <c r="K3999" cm="1">
        <f t="array" ref="K3999">IF($A3999="","",INDEX(OpenMeteoAPI[WeatherCode],ROWS($K$2:K3999)))</f>
        <v>51</v>
      </c>
      <c r="L3999" s="3" cm="1">
        <f t="array" ref="L3999">IF($A3999="","",INDEX(OpenMeteoAPI[WindSpeedKMH],ROWS($L$2:L3999)))</f>
        <v>14.5</v>
      </c>
    </row>
    <row r="4000" spans="1:12">
      <c r="A4000" t="str" cm="1">
        <f t="array" ref="A4000">IFERROR(INDEX(OpenMeteoAPI[City],ROWS($A$2:A4000))&amp;", "&amp;INDEX(OpenMeteoAPI[CountryCode],ROWS($A$2:A4000)),"")</f>
        <v>Helsinki, FI</v>
      </c>
      <c r="B4000" t="str" cm="1">
        <f t="array" ref="B4000">IF($A4000="","",INDEX(OpenMeteoAPI[LocationID],ROWS($B$2:B4000)))</f>
        <v>FI-HEL</v>
      </c>
      <c r="C4000" s="5" cm="1">
        <f t="array" ref="C4000">IF($A4000="","",INDEX(OpenMeteoAPI[ForecastDateTime],ROWS($C$2:C4000)))</f>
        <v>46216.583333333336</v>
      </c>
      <c r="D4000" t="str">
        <f t="shared" si="62"/>
        <v>2PM</v>
      </c>
      <c r="E4000" t="str" cm="1">
        <f t="array" ref="E4000">IF($K4000="","",_xlfn.IFS($K4000=0,_xlfn.UNICHAR(9728),$K4000&lt;=3,_xlfn.UNICHAR(9729),OR($K4000=45,$K4000=48),"~",AND($K4000&gt;=51,$K4000&lt;=67),_xlfn.UNICHAR(9748),AND($K4000&gt;=71,$K4000&lt;=77),_xlfn.UNICHAR(10052),AND($K4000&gt;=80,$K4000&lt;=82),_xlfn.UNICHAR(9748),AND($K4000&gt;=95,$K4000&lt;=99),_xlfn.UNICHAR(9889),TRUE,_xlfn.UNICHAR(9729)))</f>
        <v>☔</v>
      </c>
      <c r="F4000" t="str" cm="1">
        <f t="array" ref="F4000">IF($K4000="","",_xlfn.IFS($K4000=0,"Clear",$K4000&lt;=3,"Partly Cloudy",OR($K4000=45,$K4000=48),"Fog",AND($K4000&gt;=51,$K4000&lt;=67),"Drizzle",AND($K4000&gt;=71,$K4000&lt;=77),"Snow",AND($K4000&gt;=80,$K4000&lt;=82),"Rain Showers",AND($K4000&gt;=95,$K4000&lt;=99),"Thunderstorm",TRUE,"Cloudy"))</f>
        <v>Drizzle</v>
      </c>
      <c r="G4000" s="3" cm="1">
        <f t="array" ref="G4000">IF($A4000="","",INDEX(OpenMeteoAPI[TemperatureC],ROWS($G$2:G4000)))</f>
        <v>25</v>
      </c>
      <c r="H4000" s="4" cm="1">
        <f t="array" ref="H4000">IF($A4000="","",INDEX(OpenMeteoAPI[RelativeHumidityPct],ROWS($H$2:H4000))/100)</f>
        <v>0.71</v>
      </c>
      <c r="I4000" s="4" cm="1">
        <f t="array" ref="I4000">IF($A4000="","",INDEX(OpenMeteoAPI[PrecipitationProbabilityPct],ROWS($I$2:I4000))/100)</f>
        <v>0.36</v>
      </c>
      <c r="J4000" s="3" cm="1">
        <f t="array" ref="J4000">IF($A4000="","",INDEX(OpenMeteoAPI[PrecipitationMM],ROWS($J$2:J4000)))</f>
        <v>0.3</v>
      </c>
      <c r="K4000" cm="1">
        <f t="array" ref="K4000">IF($A4000="","",INDEX(OpenMeteoAPI[WeatherCode],ROWS($K$2:K4000)))</f>
        <v>51</v>
      </c>
      <c r="L4000" s="3" cm="1">
        <f t="array" ref="L4000">IF($A4000="","",INDEX(OpenMeteoAPI[WindSpeedKMH],ROWS($L$2:L4000)))</f>
        <v>15</v>
      </c>
    </row>
    <row r="4001" spans="1:12">
      <c r="A4001" t="str" cm="1">
        <f t="array" ref="A4001">IFERROR(INDEX(OpenMeteoAPI[City],ROWS($A$2:A4001))&amp;", "&amp;INDEX(OpenMeteoAPI[CountryCode],ROWS($A$2:A4001)),"")</f>
        <v>Helsinki, FI</v>
      </c>
      <c r="B4001" t="str" cm="1">
        <f t="array" ref="B4001">IF($A4001="","",INDEX(OpenMeteoAPI[LocationID],ROWS($B$2:B4001)))</f>
        <v>FI-HEL</v>
      </c>
      <c r="C4001" s="5" cm="1">
        <f t="array" ref="C4001">IF($A4001="","",INDEX(OpenMeteoAPI[ForecastDateTime],ROWS($C$2:C4001)))</f>
        <v>46216.625</v>
      </c>
      <c r="D4001" t="str">
        <f t="shared" si="62"/>
        <v>3PM</v>
      </c>
      <c r="E4001" t="str" cm="1">
        <f t="array" ref="E4001">IF($K4001="","",_xlfn.IFS($K4001=0,_xlfn.UNICHAR(9728),$K4001&lt;=3,_xlfn.UNICHAR(9729),OR($K4001=45,$K4001=48),"~",AND($K4001&gt;=51,$K4001&lt;=67),_xlfn.UNICHAR(9748),AND($K4001&gt;=71,$K4001&lt;=77),_xlfn.UNICHAR(10052),AND($K4001&gt;=80,$K4001&lt;=82),_xlfn.UNICHAR(9748),AND($K4001&gt;=95,$K4001&lt;=99),_xlfn.UNICHAR(9889),TRUE,_xlfn.UNICHAR(9729)))</f>
        <v>☔</v>
      </c>
      <c r="F4001" t="str" cm="1">
        <f t="array" ref="F4001">IF($K4001="","",_xlfn.IFS($K4001=0,"Clear",$K4001&lt;=3,"Partly Cloudy",OR($K4001=45,$K4001=48),"Fog",AND($K4001&gt;=51,$K4001&lt;=67),"Drizzle",AND($K4001&gt;=71,$K4001&lt;=77),"Snow",AND($K4001&gt;=80,$K4001&lt;=82),"Rain Showers",AND($K4001&gt;=95,$K4001&lt;=99),"Thunderstorm",TRUE,"Cloudy"))</f>
        <v>Drizzle</v>
      </c>
      <c r="G4001" s="3" cm="1">
        <f t="array" ref="G4001">IF($A4001="","",INDEX(OpenMeteoAPI[TemperatureC],ROWS($G$2:G4001)))</f>
        <v>25.1</v>
      </c>
      <c r="H4001" s="4" cm="1">
        <f t="array" ref="H4001">IF($A4001="","",INDEX(OpenMeteoAPI[RelativeHumidityPct],ROWS($H$2:H4001))/100)</f>
        <v>0.69</v>
      </c>
      <c r="I4001" s="4" cm="1">
        <f t="array" ref="I4001">IF($A4001="","",INDEX(OpenMeteoAPI[PrecipitationProbabilityPct],ROWS($I$2:I4001))/100)</f>
        <v>0.37</v>
      </c>
      <c r="J4001" s="3" cm="1">
        <f t="array" ref="J4001">IF($A4001="","",INDEX(OpenMeteoAPI[PrecipitationMM],ROWS($J$2:J4001)))</f>
        <v>0.3</v>
      </c>
      <c r="K4001" cm="1">
        <f t="array" ref="K4001">IF($A4001="","",INDEX(OpenMeteoAPI[WeatherCode],ROWS($K$2:K4001)))</f>
        <v>51</v>
      </c>
      <c r="L4001" s="3" cm="1">
        <f t="array" ref="L4001">IF($A4001="","",INDEX(OpenMeteoAPI[WindSpeedKMH],ROWS($L$2:L4001)))</f>
        <v>14.9</v>
      </c>
    </row>
    <row r="4002" spans="1:12">
      <c r="A4002" t="str" cm="1">
        <f t="array" ref="A4002">IFERROR(INDEX(OpenMeteoAPI[City],ROWS($A$2:A4002))&amp;", "&amp;INDEX(OpenMeteoAPI[CountryCode],ROWS($A$2:A4002)),"")</f>
        <v>Helsinki, FI</v>
      </c>
      <c r="B4002" t="str" cm="1">
        <f t="array" ref="B4002">IF($A4002="","",INDEX(OpenMeteoAPI[LocationID],ROWS($B$2:B4002)))</f>
        <v>FI-HEL</v>
      </c>
      <c r="C4002" s="5" cm="1">
        <f t="array" ref="C4002">IF($A4002="","",INDEX(OpenMeteoAPI[ForecastDateTime],ROWS($C$2:C4002)))</f>
        <v>46216.666666666664</v>
      </c>
      <c r="D4002" t="str">
        <f t="shared" si="62"/>
        <v>4PM</v>
      </c>
      <c r="E4002" t="str" cm="1">
        <f t="array" ref="E4002">IF($K4002="","",_xlfn.IFS($K4002=0,_xlfn.UNICHAR(9728),$K4002&lt;=3,_xlfn.UNICHAR(9729),OR($K4002=45,$K4002=48),"~",AND($K4002&gt;=51,$K4002&lt;=67),_xlfn.UNICHAR(9748),AND($K4002&gt;=71,$K4002&lt;=77),_xlfn.UNICHAR(10052),AND($K4002&gt;=80,$K4002&lt;=82),_xlfn.UNICHAR(9748),AND($K4002&gt;=95,$K4002&lt;=99),_xlfn.UNICHAR(9889),TRUE,_xlfn.UNICHAR(9729)))</f>
        <v>☁</v>
      </c>
      <c r="F4002" t="str" cm="1">
        <f t="array" ref="F4002">IF($K4002="","",_xlfn.IFS($K4002=0,"Clear",$K4002&lt;=3,"Partly Cloudy",OR($K4002=45,$K4002=48),"Fog",AND($K4002&gt;=51,$K4002&lt;=67),"Drizzle",AND($K4002&gt;=71,$K4002&lt;=77),"Snow",AND($K4002&gt;=80,$K4002&lt;=82),"Rain Showers",AND($K4002&gt;=95,$K4002&lt;=99),"Thunderstorm",TRUE,"Cloudy"))</f>
        <v>Partly Cloudy</v>
      </c>
      <c r="G4002" s="3" cm="1">
        <f t="array" ref="G4002">IF($A4002="","",INDEX(OpenMeteoAPI[TemperatureC],ROWS($G$2:G4002)))</f>
        <v>25.2</v>
      </c>
      <c r="H4002" s="4" cm="1">
        <f t="array" ref="H4002">IF($A4002="","",INDEX(OpenMeteoAPI[RelativeHumidityPct],ROWS($H$2:H4002))/100)</f>
        <v>0.67</v>
      </c>
      <c r="I4002" s="4" cm="1">
        <f t="array" ref="I4002">IF($A4002="","",INDEX(OpenMeteoAPI[PrecipitationProbabilityPct],ROWS($I$2:I4002))/100)</f>
        <v>0.37</v>
      </c>
      <c r="J4002" s="3" cm="1">
        <f t="array" ref="J4002">IF($A4002="","",INDEX(OpenMeteoAPI[PrecipitationMM],ROWS($J$2:J4002)))</f>
        <v>0</v>
      </c>
      <c r="K4002" cm="1">
        <f t="array" ref="K4002">IF($A4002="","",INDEX(OpenMeteoAPI[WeatherCode],ROWS($K$2:K4002)))</f>
        <v>3</v>
      </c>
      <c r="L4002" s="3" cm="1">
        <f t="array" ref="L4002">IF($A4002="","",INDEX(OpenMeteoAPI[WindSpeedKMH],ROWS($L$2:L4002)))</f>
        <v>14.1</v>
      </c>
    </row>
    <row r="4003" spans="1:12">
      <c r="A4003" t="str" cm="1">
        <f t="array" ref="A4003">IFERROR(INDEX(OpenMeteoAPI[City],ROWS($A$2:A4003))&amp;", "&amp;INDEX(OpenMeteoAPI[CountryCode],ROWS($A$2:A4003)),"")</f>
        <v>Helsinki, FI</v>
      </c>
      <c r="B4003" t="str" cm="1">
        <f t="array" ref="B4003">IF($A4003="","",INDEX(OpenMeteoAPI[LocationID],ROWS($B$2:B4003)))</f>
        <v>FI-HEL</v>
      </c>
      <c r="C4003" s="5" cm="1">
        <f t="array" ref="C4003">IF($A4003="","",INDEX(OpenMeteoAPI[ForecastDateTime],ROWS($C$2:C4003)))</f>
        <v>46216.708333333336</v>
      </c>
      <c r="D4003" t="str">
        <f t="shared" si="62"/>
        <v>5PM</v>
      </c>
      <c r="E4003" t="str" cm="1">
        <f t="array" ref="E4003">IF($K4003="","",_xlfn.IFS($K4003=0,_xlfn.UNICHAR(9728),$K4003&lt;=3,_xlfn.UNICHAR(9729),OR($K4003=45,$K4003=48),"~",AND($K4003&gt;=51,$K4003&lt;=67),_xlfn.UNICHAR(9748),AND($K4003&gt;=71,$K4003&lt;=77),_xlfn.UNICHAR(10052),AND($K4003&gt;=80,$K4003&lt;=82),_xlfn.UNICHAR(9748),AND($K4003&gt;=95,$K4003&lt;=99),_xlfn.UNICHAR(9889),TRUE,_xlfn.UNICHAR(9729)))</f>
        <v>☁</v>
      </c>
      <c r="F4003" t="str" cm="1">
        <f t="array" ref="F4003">IF($K4003="","",_xlfn.IFS($K4003=0,"Clear",$K4003&lt;=3,"Partly Cloudy",OR($K4003=45,$K4003=48),"Fog",AND($K4003&gt;=51,$K4003&lt;=67),"Drizzle",AND($K4003&gt;=71,$K4003&lt;=77),"Snow",AND($K4003&gt;=80,$K4003&lt;=82),"Rain Showers",AND($K4003&gt;=95,$K4003&lt;=99),"Thunderstorm",TRUE,"Cloudy"))</f>
        <v>Partly Cloudy</v>
      </c>
      <c r="G4003" s="3" cm="1">
        <f t="array" ref="G4003">IF($A4003="","",INDEX(OpenMeteoAPI[TemperatureC],ROWS($G$2:G4003)))</f>
        <v>25.3</v>
      </c>
      <c r="H4003" s="4" cm="1">
        <f t="array" ref="H4003">IF($A4003="","",INDEX(OpenMeteoAPI[RelativeHumidityPct],ROWS($H$2:H4003))/100)</f>
        <v>0.65</v>
      </c>
      <c r="I4003" s="4" cm="1">
        <f t="array" ref="I4003">IF($A4003="","",INDEX(OpenMeteoAPI[PrecipitationProbabilityPct],ROWS($I$2:I4003))/100)</f>
        <v>0.36</v>
      </c>
      <c r="J4003" s="3" cm="1">
        <f t="array" ref="J4003">IF($A4003="","",INDEX(OpenMeteoAPI[PrecipitationMM],ROWS($J$2:J4003)))</f>
        <v>0</v>
      </c>
      <c r="K4003" cm="1">
        <f t="array" ref="K4003">IF($A4003="","",INDEX(OpenMeteoAPI[WeatherCode],ROWS($K$2:K4003)))</f>
        <v>3</v>
      </c>
      <c r="L4003" s="3" cm="1">
        <f t="array" ref="L4003">IF($A4003="","",INDEX(OpenMeteoAPI[WindSpeedKMH],ROWS($L$2:L4003)))</f>
        <v>12.9</v>
      </c>
    </row>
    <row r="4004" spans="1:12">
      <c r="A4004" t="str" cm="1">
        <f t="array" ref="A4004">IFERROR(INDEX(OpenMeteoAPI[City],ROWS($A$2:A4004))&amp;", "&amp;INDEX(OpenMeteoAPI[CountryCode],ROWS($A$2:A4004)),"")</f>
        <v>Helsinki, FI</v>
      </c>
      <c r="B4004" t="str" cm="1">
        <f t="array" ref="B4004">IF($A4004="","",INDEX(OpenMeteoAPI[LocationID],ROWS($B$2:B4004)))</f>
        <v>FI-HEL</v>
      </c>
      <c r="C4004" s="5" cm="1">
        <f t="array" ref="C4004">IF($A4004="","",INDEX(OpenMeteoAPI[ForecastDateTime],ROWS($C$2:C4004)))</f>
        <v>46216.75</v>
      </c>
      <c r="D4004" t="str">
        <f t="shared" si="62"/>
        <v>6PM</v>
      </c>
      <c r="E4004" t="str" cm="1">
        <f t="array" ref="E4004">IF($K4004="","",_xlfn.IFS($K4004=0,_xlfn.UNICHAR(9728),$K4004&lt;=3,_xlfn.UNICHAR(9729),OR($K4004=45,$K4004=48),"~",AND($K4004&gt;=51,$K4004&lt;=67),_xlfn.UNICHAR(9748),AND($K4004&gt;=71,$K4004&lt;=77),_xlfn.UNICHAR(10052),AND($K4004&gt;=80,$K4004&lt;=82),_xlfn.UNICHAR(9748),AND($K4004&gt;=95,$K4004&lt;=99),_xlfn.UNICHAR(9889),TRUE,_xlfn.UNICHAR(9729)))</f>
        <v>☁</v>
      </c>
      <c r="F4004" t="str" cm="1">
        <f t="array" ref="F4004">IF($K4004="","",_xlfn.IFS($K4004=0,"Clear",$K4004&lt;=3,"Partly Cloudy",OR($K4004=45,$K4004=48),"Fog",AND($K4004&gt;=51,$K4004&lt;=67),"Drizzle",AND($K4004&gt;=71,$K4004&lt;=77),"Snow",AND($K4004&gt;=80,$K4004&lt;=82),"Rain Showers",AND($K4004&gt;=95,$K4004&lt;=99),"Thunderstorm",TRUE,"Cloudy"))</f>
        <v>Partly Cloudy</v>
      </c>
      <c r="G4004" s="3" cm="1">
        <f t="array" ref="G4004">IF($A4004="","",INDEX(OpenMeteoAPI[TemperatureC],ROWS($G$2:G4004)))</f>
        <v>25.3</v>
      </c>
      <c r="H4004" s="4" cm="1">
        <f t="array" ref="H4004">IF($A4004="","",INDEX(OpenMeteoAPI[RelativeHumidityPct],ROWS($H$2:H4004))/100)</f>
        <v>0.63</v>
      </c>
      <c r="I4004" s="4" cm="1">
        <f t="array" ref="I4004">IF($A4004="","",INDEX(OpenMeteoAPI[PrecipitationProbabilityPct],ROWS($I$2:I4004))/100)</f>
        <v>0.34</v>
      </c>
      <c r="J4004" s="3" cm="1">
        <f t="array" ref="J4004">IF($A4004="","",INDEX(OpenMeteoAPI[PrecipitationMM],ROWS($J$2:J4004)))</f>
        <v>0</v>
      </c>
      <c r="K4004" cm="1">
        <f t="array" ref="K4004">IF($A4004="","",INDEX(OpenMeteoAPI[WeatherCode],ROWS($K$2:K4004)))</f>
        <v>3</v>
      </c>
      <c r="L4004" s="3" cm="1">
        <f t="array" ref="L4004">IF($A4004="","",INDEX(OpenMeteoAPI[WindSpeedKMH],ROWS($L$2:L4004)))</f>
        <v>11.4</v>
      </c>
    </row>
    <row r="4005" spans="1:12">
      <c r="A4005" t="str" cm="1">
        <f t="array" ref="A4005">IFERROR(INDEX(OpenMeteoAPI[City],ROWS($A$2:A4005))&amp;", "&amp;INDEX(OpenMeteoAPI[CountryCode],ROWS($A$2:A4005)),"")</f>
        <v>Helsinki, FI</v>
      </c>
      <c r="B4005" t="str" cm="1">
        <f t="array" ref="B4005">IF($A4005="","",INDEX(OpenMeteoAPI[LocationID],ROWS($B$2:B4005)))</f>
        <v>FI-HEL</v>
      </c>
      <c r="C4005" s="5" cm="1">
        <f t="array" ref="C4005">IF($A4005="","",INDEX(OpenMeteoAPI[ForecastDateTime],ROWS($C$2:C4005)))</f>
        <v>46216.791666666664</v>
      </c>
      <c r="D4005" t="str">
        <f t="shared" si="62"/>
        <v>7PM</v>
      </c>
      <c r="E4005" t="str" cm="1">
        <f t="array" ref="E4005">IF($K4005="","",_xlfn.IFS($K4005=0,_xlfn.UNICHAR(9728),$K4005&lt;=3,_xlfn.UNICHAR(9729),OR($K4005=45,$K4005=48),"~",AND($K4005&gt;=51,$K4005&lt;=67),_xlfn.UNICHAR(9748),AND($K4005&gt;=71,$K4005&lt;=77),_xlfn.UNICHAR(10052),AND($K4005&gt;=80,$K4005&lt;=82),_xlfn.UNICHAR(9748),AND($K4005&gt;=95,$K4005&lt;=99),_xlfn.UNICHAR(9889),TRUE,_xlfn.UNICHAR(9729)))</f>
        <v>☁</v>
      </c>
      <c r="F4005" t="str" cm="1">
        <f t="array" ref="F4005">IF($K4005="","",_xlfn.IFS($K4005=0,"Clear",$K4005&lt;=3,"Partly Cloudy",OR($K4005=45,$K4005=48),"Fog",AND($K4005&gt;=51,$K4005&lt;=67),"Drizzle",AND($K4005&gt;=71,$K4005&lt;=77),"Snow",AND($K4005&gt;=80,$K4005&lt;=82),"Rain Showers",AND($K4005&gt;=95,$K4005&lt;=99),"Thunderstorm",TRUE,"Cloudy"))</f>
        <v>Partly Cloudy</v>
      </c>
      <c r="G4005" s="3" cm="1">
        <f t="array" ref="G4005">IF($A4005="","",INDEX(OpenMeteoAPI[TemperatureC],ROWS($G$2:G4005)))</f>
        <v>25.3</v>
      </c>
      <c r="H4005" s="4" cm="1">
        <f t="array" ref="H4005">IF($A4005="","",INDEX(OpenMeteoAPI[RelativeHumidityPct],ROWS($H$2:H4005))/100)</f>
        <v>0.62</v>
      </c>
      <c r="I4005" s="4" cm="1">
        <f t="array" ref="I4005">IF($A4005="","",INDEX(OpenMeteoAPI[PrecipitationProbabilityPct],ROWS($I$2:I4005))/100)</f>
        <v>0.32</v>
      </c>
      <c r="J4005" s="3" cm="1">
        <f t="array" ref="J4005">IF($A4005="","",INDEX(OpenMeteoAPI[PrecipitationMM],ROWS($J$2:J4005)))</f>
        <v>0</v>
      </c>
      <c r="K4005" cm="1">
        <f t="array" ref="K4005">IF($A4005="","",INDEX(OpenMeteoAPI[WeatherCode],ROWS($K$2:K4005)))</f>
        <v>3</v>
      </c>
      <c r="L4005" s="3" cm="1">
        <f t="array" ref="L4005">IF($A4005="","",INDEX(OpenMeteoAPI[WindSpeedKMH],ROWS($L$2:L4005)))</f>
        <v>10.199999999999999</v>
      </c>
    </row>
    <row r="4006" spans="1:12">
      <c r="A4006" t="str" cm="1">
        <f t="array" ref="A4006">IFERROR(INDEX(OpenMeteoAPI[City],ROWS($A$2:A4006))&amp;", "&amp;INDEX(OpenMeteoAPI[CountryCode],ROWS($A$2:A4006)),"")</f>
        <v>Helsinki, FI</v>
      </c>
      <c r="B4006" t="str" cm="1">
        <f t="array" ref="B4006">IF($A4006="","",INDEX(OpenMeteoAPI[LocationID],ROWS($B$2:B4006)))</f>
        <v>FI-HEL</v>
      </c>
      <c r="C4006" s="5" cm="1">
        <f t="array" ref="C4006">IF($A4006="","",INDEX(OpenMeteoAPI[ForecastDateTime],ROWS($C$2:C4006)))</f>
        <v>46216.833333333336</v>
      </c>
      <c r="D4006" t="str">
        <f t="shared" si="62"/>
        <v>8PM</v>
      </c>
      <c r="E4006" t="str" cm="1">
        <f t="array" ref="E4006">IF($K4006="","",_xlfn.IFS($K4006=0,_xlfn.UNICHAR(9728),$K4006&lt;=3,_xlfn.UNICHAR(9729),OR($K4006=45,$K4006=48),"~",AND($K4006&gt;=51,$K4006&lt;=67),_xlfn.UNICHAR(9748),AND($K4006&gt;=71,$K4006&lt;=77),_xlfn.UNICHAR(10052),AND($K4006&gt;=80,$K4006&lt;=82),_xlfn.UNICHAR(9748),AND($K4006&gt;=95,$K4006&lt;=99),_xlfn.UNICHAR(9889),TRUE,_xlfn.UNICHAR(9729)))</f>
        <v>☁</v>
      </c>
      <c r="F4006" t="str" cm="1">
        <f t="array" ref="F4006">IF($K4006="","",_xlfn.IFS($K4006=0,"Clear",$K4006&lt;=3,"Partly Cloudy",OR($K4006=45,$K4006=48),"Fog",AND($K4006&gt;=51,$K4006&lt;=67),"Drizzle",AND($K4006&gt;=71,$K4006&lt;=77),"Snow",AND($K4006&gt;=80,$K4006&lt;=82),"Rain Showers",AND($K4006&gt;=95,$K4006&lt;=99),"Thunderstorm",TRUE,"Cloudy"))</f>
        <v>Partly Cloudy</v>
      </c>
      <c r="G4006" s="3" cm="1">
        <f t="array" ref="G4006">IF($A4006="","",INDEX(OpenMeteoAPI[TemperatureC],ROWS($G$2:G4006)))</f>
        <v>25</v>
      </c>
      <c r="H4006" s="4" cm="1">
        <f t="array" ref="H4006">IF($A4006="","",INDEX(OpenMeteoAPI[RelativeHumidityPct],ROWS($H$2:H4006))/100)</f>
        <v>0.61</v>
      </c>
      <c r="I4006" s="4" cm="1">
        <f t="array" ref="I4006">IF($A4006="","",INDEX(OpenMeteoAPI[PrecipitationProbabilityPct],ROWS($I$2:I4006))/100)</f>
        <v>0.28999999999999998</v>
      </c>
      <c r="J4006" s="3" cm="1">
        <f t="array" ref="J4006">IF($A4006="","",INDEX(OpenMeteoAPI[PrecipitationMM],ROWS($J$2:J4006)))</f>
        <v>0</v>
      </c>
      <c r="K4006" cm="1">
        <f t="array" ref="K4006">IF($A4006="","",INDEX(OpenMeteoAPI[WeatherCode],ROWS($K$2:K4006)))</f>
        <v>3</v>
      </c>
      <c r="L4006" s="3" cm="1">
        <f t="array" ref="L4006">IF($A4006="","",INDEX(OpenMeteoAPI[WindSpeedKMH],ROWS($L$2:L4006)))</f>
        <v>9.6</v>
      </c>
    </row>
    <row r="4007" spans="1:12">
      <c r="A4007" t="str" cm="1">
        <f t="array" ref="A4007">IFERROR(INDEX(OpenMeteoAPI[City],ROWS($A$2:A4007))&amp;", "&amp;INDEX(OpenMeteoAPI[CountryCode],ROWS($A$2:A4007)),"")</f>
        <v>Helsinki, FI</v>
      </c>
      <c r="B4007" t="str" cm="1">
        <f t="array" ref="B4007">IF($A4007="","",INDEX(OpenMeteoAPI[LocationID],ROWS($B$2:B4007)))</f>
        <v>FI-HEL</v>
      </c>
      <c r="C4007" s="5" cm="1">
        <f t="array" ref="C4007">IF($A4007="","",INDEX(OpenMeteoAPI[ForecastDateTime],ROWS($C$2:C4007)))</f>
        <v>46216.875</v>
      </c>
      <c r="D4007" t="str">
        <f t="shared" si="62"/>
        <v>9PM</v>
      </c>
      <c r="E4007" t="str" cm="1">
        <f t="array" ref="E4007">IF($K4007="","",_xlfn.IFS($K4007=0,_xlfn.UNICHAR(9728),$K4007&lt;=3,_xlfn.UNICHAR(9729),OR($K4007=45,$K4007=48),"~",AND($K4007&gt;=51,$K4007&lt;=67),_xlfn.UNICHAR(9748),AND($K4007&gt;=71,$K4007&lt;=77),_xlfn.UNICHAR(10052),AND($K4007&gt;=80,$K4007&lt;=82),_xlfn.UNICHAR(9748),AND($K4007&gt;=95,$K4007&lt;=99),_xlfn.UNICHAR(9889),TRUE,_xlfn.UNICHAR(9729)))</f>
        <v>☁</v>
      </c>
      <c r="F4007" t="str" cm="1">
        <f t="array" ref="F4007">IF($K4007="","",_xlfn.IFS($K4007=0,"Clear",$K4007&lt;=3,"Partly Cloudy",OR($K4007=45,$K4007=48),"Fog",AND($K4007&gt;=51,$K4007&lt;=67),"Drizzle",AND($K4007&gt;=71,$K4007&lt;=77),"Snow",AND($K4007&gt;=80,$K4007&lt;=82),"Rain Showers",AND($K4007&gt;=95,$K4007&lt;=99),"Thunderstorm",TRUE,"Cloudy"))</f>
        <v>Partly Cloudy</v>
      </c>
      <c r="G4007" s="3" cm="1">
        <f t="array" ref="G4007">IF($A4007="","",INDEX(OpenMeteoAPI[TemperatureC],ROWS($G$2:G4007)))</f>
        <v>24.6</v>
      </c>
      <c r="H4007" s="4" cm="1">
        <f t="array" ref="H4007">IF($A4007="","",INDEX(OpenMeteoAPI[RelativeHumidityPct],ROWS($H$2:H4007))/100)</f>
        <v>0.61</v>
      </c>
      <c r="I4007" s="4" cm="1">
        <f t="array" ref="I4007">IF($A4007="","",INDEX(OpenMeteoAPI[PrecipitationProbabilityPct],ROWS($I$2:I4007))/100)</f>
        <v>0.25</v>
      </c>
      <c r="J4007" s="3" cm="1">
        <f t="array" ref="J4007">IF($A4007="","",INDEX(OpenMeteoAPI[PrecipitationMM],ROWS($J$2:J4007)))</f>
        <v>0</v>
      </c>
      <c r="K4007" cm="1">
        <f t="array" ref="K4007">IF($A4007="","",INDEX(OpenMeteoAPI[WeatherCode],ROWS($K$2:K4007)))</f>
        <v>3</v>
      </c>
      <c r="L4007" s="3" cm="1">
        <f t="array" ref="L4007">IF($A4007="","",INDEX(OpenMeteoAPI[WindSpeedKMH],ROWS($L$2:L4007)))</f>
        <v>9.1999999999999993</v>
      </c>
    </row>
    <row r="4008" spans="1:12">
      <c r="A4008" t="str" cm="1">
        <f t="array" ref="A4008">IFERROR(INDEX(OpenMeteoAPI[City],ROWS($A$2:A4008))&amp;", "&amp;INDEX(OpenMeteoAPI[CountryCode],ROWS($A$2:A4008)),"")</f>
        <v>Helsinki, FI</v>
      </c>
      <c r="B4008" t="str" cm="1">
        <f t="array" ref="B4008">IF($A4008="","",INDEX(OpenMeteoAPI[LocationID],ROWS($B$2:B4008)))</f>
        <v>FI-HEL</v>
      </c>
      <c r="C4008" s="5" cm="1">
        <f t="array" ref="C4008">IF($A4008="","",INDEX(OpenMeteoAPI[ForecastDateTime],ROWS($C$2:C4008)))</f>
        <v>46216.916666666664</v>
      </c>
      <c r="D4008" t="str">
        <f t="shared" si="62"/>
        <v>10PM</v>
      </c>
      <c r="E4008" t="str" cm="1">
        <f t="array" ref="E4008">IF($K4008="","",_xlfn.IFS($K4008=0,_xlfn.UNICHAR(9728),$K4008&lt;=3,_xlfn.UNICHAR(9729),OR($K4008=45,$K4008=48),"~",AND($K4008&gt;=51,$K4008&lt;=67),_xlfn.UNICHAR(9748),AND($K4008&gt;=71,$K4008&lt;=77),_xlfn.UNICHAR(10052),AND($K4008&gt;=80,$K4008&lt;=82),_xlfn.UNICHAR(9748),AND($K4008&gt;=95,$K4008&lt;=99),_xlfn.UNICHAR(9889),TRUE,_xlfn.UNICHAR(9729)))</f>
        <v>☁</v>
      </c>
      <c r="F4008" t="str" cm="1">
        <f t="array" ref="F4008">IF($K4008="","",_xlfn.IFS($K4008=0,"Clear",$K4008&lt;=3,"Partly Cloudy",OR($K4008=45,$K4008=48),"Fog",AND($K4008&gt;=51,$K4008&lt;=67),"Drizzle",AND($K4008&gt;=71,$K4008&lt;=77),"Snow",AND($K4008&gt;=80,$K4008&lt;=82),"Rain Showers",AND($K4008&gt;=95,$K4008&lt;=99),"Thunderstorm",TRUE,"Cloudy"))</f>
        <v>Partly Cloudy</v>
      </c>
      <c r="G4008" s="3" cm="1">
        <f t="array" ref="G4008">IF($A4008="","",INDEX(OpenMeteoAPI[TemperatureC],ROWS($G$2:G4008)))</f>
        <v>23.9</v>
      </c>
      <c r="H4008" s="4" cm="1">
        <f t="array" ref="H4008">IF($A4008="","",INDEX(OpenMeteoAPI[RelativeHumidityPct],ROWS($H$2:H4008))/100)</f>
        <v>0.62</v>
      </c>
      <c r="I4008" s="4" cm="1">
        <f t="array" ref="I4008">IF($A4008="","",INDEX(OpenMeteoAPI[PrecipitationProbabilityPct],ROWS($I$2:I4008))/100)</f>
        <v>0.21</v>
      </c>
      <c r="J4008" s="3" cm="1">
        <f t="array" ref="J4008">IF($A4008="","",INDEX(OpenMeteoAPI[PrecipitationMM],ROWS($J$2:J4008)))</f>
        <v>0</v>
      </c>
      <c r="K4008" cm="1">
        <f t="array" ref="K4008">IF($A4008="","",INDEX(OpenMeteoAPI[WeatherCode],ROWS($K$2:K4008)))</f>
        <v>3</v>
      </c>
      <c r="L4008" s="3" cm="1">
        <f t="array" ref="L4008">IF($A4008="","",INDEX(OpenMeteoAPI[WindSpeedKMH],ROWS($L$2:L4008)))</f>
        <v>9.1999999999999993</v>
      </c>
    </row>
    <row r="4009" spans="1:12">
      <c r="A4009" t="str" cm="1">
        <f t="array" ref="A4009">IFERROR(INDEX(OpenMeteoAPI[City],ROWS($A$2:A4009))&amp;", "&amp;INDEX(OpenMeteoAPI[CountryCode],ROWS($A$2:A4009)),"")</f>
        <v>Helsinki, FI</v>
      </c>
      <c r="B4009" t="str" cm="1">
        <f t="array" ref="B4009">IF($A4009="","",INDEX(OpenMeteoAPI[LocationID],ROWS($B$2:B4009)))</f>
        <v>FI-HEL</v>
      </c>
      <c r="C4009" s="5" cm="1">
        <f t="array" ref="C4009">IF($A4009="","",INDEX(OpenMeteoAPI[ForecastDateTime],ROWS($C$2:C4009)))</f>
        <v>46216.958333333336</v>
      </c>
      <c r="D4009" t="str">
        <f t="shared" si="62"/>
        <v>11PM</v>
      </c>
      <c r="E4009" t="str" cm="1">
        <f t="array" ref="E4009">IF($K4009="","",_xlfn.IFS($K4009=0,_xlfn.UNICHAR(9728),$K4009&lt;=3,_xlfn.UNICHAR(9729),OR($K4009=45,$K4009=48),"~",AND($K4009&gt;=51,$K4009&lt;=67),_xlfn.UNICHAR(9748),AND($K4009&gt;=71,$K4009&lt;=77),_xlfn.UNICHAR(10052),AND($K4009&gt;=80,$K4009&lt;=82),_xlfn.UNICHAR(9748),AND($K4009&gt;=95,$K4009&lt;=99),_xlfn.UNICHAR(9889),TRUE,_xlfn.UNICHAR(9729)))</f>
        <v>☁</v>
      </c>
      <c r="F4009" t="str" cm="1">
        <f t="array" ref="F4009">IF($K4009="","",_xlfn.IFS($K4009=0,"Clear",$K4009&lt;=3,"Partly Cloudy",OR($K4009=45,$K4009=48),"Fog",AND($K4009&gt;=51,$K4009&lt;=67),"Drizzle",AND($K4009&gt;=71,$K4009&lt;=77),"Snow",AND($K4009&gt;=80,$K4009&lt;=82),"Rain Showers",AND($K4009&gt;=95,$K4009&lt;=99),"Thunderstorm",TRUE,"Cloudy"))</f>
        <v>Partly Cloudy</v>
      </c>
      <c r="G4009" s="3" cm="1">
        <f t="array" ref="G4009">IF($A4009="","",INDEX(OpenMeteoAPI[TemperatureC],ROWS($G$2:G4009)))</f>
        <v>22.8</v>
      </c>
      <c r="H4009" s="4" cm="1">
        <f t="array" ref="H4009">IF($A4009="","",INDEX(OpenMeteoAPI[RelativeHumidityPct],ROWS($H$2:H4009))/100)</f>
        <v>0.65</v>
      </c>
      <c r="I4009" s="4" cm="1">
        <f t="array" ref="I4009">IF($A4009="","",INDEX(OpenMeteoAPI[PrecipitationProbabilityPct],ROWS($I$2:I4009))/100)</f>
        <v>0.16</v>
      </c>
      <c r="J4009" s="3" cm="1">
        <f t="array" ref="J4009">IF($A4009="","",INDEX(OpenMeteoAPI[PrecipitationMM],ROWS($J$2:J4009)))</f>
        <v>0</v>
      </c>
      <c r="K4009" cm="1">
        <f t="array" ref="K4009">IF($A4009="","",INDEX(OpenMeteoAPI[WeatherCode],ROWS($K$2:K4009)))</f>
        <v>3</v>
      </c>
      <c r="L4009" s="3" cm="1">
        <f t="array" ref="L4009">IF($A4009="","",INDEX(OpenMeteoAPI[WindSpeedKMH],ROWS($L$2:L4009)))</f>
        <v>9.6999999999999993</v>
      </c>
    </row>
    <row r="4010" spans="1:12">
      <c r="A4010" t="str" cm="1">
        <f t="array" ref="A4010">IFERROR(INDEX(OpenMeteoAPI[City],ROWS($A$2:A4010))&amp;", "&amp;INDEX(OpenMeteoAPI[CountryCode],ROWS($A$2:A4010)),"")</f>
        <v>Helsinki, FI</v>
      </c>
      <c r="B4010" t="str" cm="1">
        <f t="array" ref="B4010">IF($A4010="","",INDEX(OpenMeteoAPI[LocationID],ROWS($B$2:B4010)))</f>
        <v>FI-HEL</v>
      </c>
      <c r="C4010" s="5" cm="1">
        <f t="array" ref="C4010">IF($A4010="","",INDEX(OpenMeteoAPI[ForecastDateTime],ROWS($C$2:C4010)))</f>
        <v>46217</v>
      </c>
      <c r="D4010" t="str">
        <f t="shared" si="62"/>
        <v>12AM</v>
      </c>
      <c r="E4010" t="str" cm="1">
        <f t="array" ref="E4010">IF($K4010="","",_xlfn.IFS($K4010=0,_xlfn.UNICHAR(9728),$K4010&lt;=3,_xlfn.UNICHAR(9729),OR($K4010=45,$K4010=48),"~",AND($K4010&gt;=51,$K4010&lt;=67),_xlfn.UNICHAR(9748),AND($K4010&gt;=71,$K4010&lt;=77),_xlfn.UNICHAR(10052),AND($K4010&gt;=80,$K4010&lt;=82),_xlfn.UNICHAR(9748),AND($K4010&gt;=95,$K4010&lt;=99),_xlfn.UNICHAR(9889),TRUE,_xlfn.UNICHAR(9729)))</f>
        <v>☁</v>
      </c>
      <c r="F4010" t="str" cm="1">
        <f t="array" ref="F4010">IF($K4010="","",_xlfn.IFS($K4010=0,"Clear",$K4010&lt;=3,"Partly Cloudy",OR($K4010=45,$K4010=48),"Fog",AND($K4010&gt;=51,$K4010&lt;=67),"Drizzle",AND($K4010&gt;=71,$K4010&lt;=77),"Snow",AND($K4010&gt;=80,$K4010&lt;=82),"Rain Showers",AND($K4010&gt;=95,$K4010&lt;=99),"Thunderstorm",TRUE,"Cloudy"))</f>
        <v>Partly Cloudy</v>
      </c>
      <c r="G4010" s="3" cm="1">
        <f t="array" ref="G4010">IF($A4010="","",INDEX(OpenMeteoAPI[TemperatureC],ROWS($G$2:G4010)))</f>
        <v>21.5</v>
      </c>
      <c r="H4010" s="4" cm="1">
        <f t="array" ref="H4010">IF($A4010="","",INDEX(OpenMeteoAPI[RelativeHumidityPct],ROWS($H$2:H4010))/100)</f>
        <v>0.68</v>
      </c>
      <c r="I4010" s="4" cm="1">
        <f t="array" ref="I4010">IF($A4010="","",INDEX(OpenMeteoAPI[PrecipitationProbabilityPct],ROWS($I$2:I4010))/100)</f>
        <v>0.11</v>
      </c>
      <c r="J4010" s="3" cm="1">
        <f t="array" ref="J4010">IF($A4010="","",INDEX(OpenMeteoAPI[PrecipitationMM],ROWS($J$2:J4010)))</f>
        <v>0</v>
      </c>
      <c r="K4010" cm="1">
        <f t="array" ref="K4010">IF($A4010="","",INDEX(OpenMeteoAPI[WeatherCode],ROWS($K$2:K4010)))</f>
        <v>2</v>
      </c>
      <c r="L4010" s="3" cm="1">
        <f t="array" ref="L4010">IF($A4010="","",INDEX(OpenMeteoAPI[WindSpeedKMH],ROWS($L$2:L4010)))</f>
        <v>10.4</v>
      </c>
    </row>
    <row r="4011" spans="1:12">
      <c r="A4011" t="str" cm="1">
        <f t="array" ref="A4011">IFERROR(INDEX(OpenMeteoAPI[City],ROWS($A$2:A4011))&amp;", "&amp;INDEX(OpenMeteoAPI[CountryCode],ROWS($A$2:A4011)),"")</f>
        <v>Helsinki, FI</v>
      </c>
      <c r="B4011" t="str" cm="1">
        <f t="array" ref="B4011">IF($A4011="","",INDEX(OpenMeteoAPI[LocationID],ROWS($B$2:B4011)))</f>
        <v>FI-HEL</v>
      </c>
      <c r="C4011" s="5" cm="1">
        <f t="array" ref="C4011">IF($A4011="","",INDEX(OpenMeteoAPI[ForecastDateTime],ROWS($C$2:C4011)))</f>
        <v>46217.041666666664</v>
      </c>
      <c r="D4011" t="str">
        <f t="shared" si="62"/>
        <v>1AM</v>
      </c>
      <c r="E4011" t="str" cm="1">
        <f t="array" ref="E4011">IF($K4011="","",_xlfn.IFS($K4011=0,_xlfn.UNICHAR(9728),$K4011&lt;=3,_xlfn.UNICHAR(9729),OR($K4011=45,$K4011=48),"~",AND($K4011&gt;=51,$K4011&lt;=67),_xlfn.UNICHAR(9748),AND($K4011&gt;=71,$K4011&lt;=77),_xlfn.UNICHAR(10052),AND($K4011&gt;=80,$K4011&lt;=82),_xlfn.UNICHAR(9748),AND($K4011&gt;=95,$K4011&lt;=99),_xlfn.UNICHAR(9889),TRUE,_xlfn.UNICHAR(9729)))</f>
        <v>☁</v>
      </c>
      <c r="F4011" t="str" cm="1">
        <f t="array" ref="F4011">IF($K4011="","",_xlfn.IFS($K4011=0,"Clear",$K4011&lt;=3,"Partly Cloudy",OR($K4011=45,$K4011=48),"Fog",AND($K4011&gt;=51,$K4011&lt;=67),"Drizzle",AND($K4011&gt;=71,$K4011&lt;=77),"Snow",AND($K4011&gt;=80,$K4011&lt;=82),"Rain Showers",AND($K4011&gt;=95,$K4011&lt;=99),"Thunderstorm",TRUE,"Cloudy"))</f>
        <v>Partly Cloudy</v>
      </c>
      <c r="G4011" s="3" cm="1">
        <f t="array" ref="G4011">IF($A4011="","",INDEX(OpenMeteoAPI[TemperatureC],ROWS($G$2:G4011)))</f>
        <v>20.3</v>
      </c>
      <c r="H4011" s="4" cm="1">
        <f t="array" ref="H4011">IF($A4011="","",INDEX(OpenMeteoAPI[RelativeHumidityPct],ROWS($H$2:H4011))/100)</f>
        <v>0.72</v>
      </c>
      <c r="I4011" s="4" cm="1">
        <f t="array" ref="I4011">IF($A4011="","",INDEX(OpenMeteoAPI[PrecipitationProbabilityPct],ROWS($I$2:I4011))/100)</f>
        <v>7.0000000000000007E-2</v>
      </c>
      <c r="J4011" s="3" cm="1">
        <f t="array" ref="J4011">IF($A4011="","",INDEX(OpenMeteoAPI[PrecipitationMM],ROWS($J$2:J4011)))</f>
        <v>0</v>
      </c>
      <c r="K4011" cm="1">
        <f t="array" ref="K4011">IF($A4011="","",INDEX(OpenMeteoAPI[WeatherCode],ROWS($K$2:K4011)))</f>
        <v>2</v>
      </c>
      <c r="L4011" s="3" cm="1">
        <f t="array" ref="L4011">IF($A4011="","",INDEX(OpenMeteoAPI[WindSpeedKMH],ROWS($L$2:L4011)))</f>
        <v>11.2</v>
      </c>
    </row>
    <row r="4012" spans="1:12">
      <c r="A4012" t="str" cm="1">
        <f t="array" ref="A4012">IFERROR(INDEX(OpenMeteoAPI[City],ROWS($A$2:A4012))&amp;", "&amp;INDEX(OpenMeteoAPI[CountryCode],ROWS($A$2:A4012)),"")</f>
        <v>Helsinki, FI</v>
      </c>
      <c r="B4012" t="str" cm="1">
        <f t="array" ref="B4012">IF($A4012="","",INDEX(OpenMeteoAPI[LocationID],ROWS($B$2:B4012)))</f>
        <v>FI-HEL</v>
      </c>
      <c r="C4012" s="5" cm="1">
        <f t="array" ref="C4012">IF($A4012="","",INDEX(OpenMeteoAPI[ForecastDateTime],ROWS($C$2:C4012)))</f>
        <v>46217.083333333336</v>
      </c>
      <c r="D4012" t="str">
        <f t="shared" si="62"/>
        <v>2AM</v>
      </c>
      <c r="E4012" t="str" cm="1">
        <f t="array" ref="E4012">IF($K4012="","",_xlfn.IFS($K4012=0,_xlfn.UNICHAR(9728),$K4012&lt;=3,_xlfn.UNICHAR(9729),OR($K4012=45,$K4012=48),"~",AND($K4012&gt;=51,$K4012&lt;=67),_xlfn.UNICHAR(9748),AND($K4012&gt;=71,$K4012&lt;=77),_xlfn.UNICHAR(10052),AND($K4012&gt;=80,$K4012&lt;=82),_xlfn.UNICHAR(9748),AND($K4012&gt;=95,$K4012&lt;=99),_xlfn.UNICHAR(9889),TRUE,_xlfn.UNICHAR(9729)))</f>
        <v>☁</v>
      </c>
      <c r="F4012" t="str" cm="1">
        <f t="array" ref="F4012">IF($K4012="","",_xlfn.IFS($K4012=0,"Clear",$K4012&lt;=3,"Partly Cloudy",OR($K4012=45,$K4012=48),"Fog",AND($K4012&gt;=51,$K4012&lt;=67),"Drizzle",AND($K4012&gt;=71,$K4012&lt;=77),"Snow",AND($K4012&gt;=80,$K4012&lt;=82),"Rain Showers",AND($K4012&gt;=95,$K4012&lt;=99),"Thunderstorm",TRUE,"Cloudy"))</f>
        <v>Partly Cloudy</v>
      </c>
      <c r="G4012" s="3" cm="1">
        <f t="array" ref="G4012">IF($A4012="","",INDEX(OpenMeteoAPI[TemperatureC],ROWS($G$2:G4012)))</f>
        <v>19.3</v>
      </c>
      <c r="H4012" s="4" cm="1">
        <f t="array" ref="H4012">IF($A4012="","",INDEX(OpenMeteoAPI[RelativeHumidityPct],ROWS($H$2:H4012))/100)</f>
        <v>0.76</v>
      </c>
      <c r="I4012" s="4" cm="1">
        <f t="array" ref="I4012">IF($A4012="","",INDEX(OpenMeteoAPI[PrecipitationProbabilityPct],ROWS($I$2:I4012))/100)</f>
        <v>0.03</v>
      </c>
      <c r="J4012" s="3" cm="1">
        <f t="array" ref="J4012">IF($A4012="","",INDEX(OpenMeteoAPI[PrecipitationMM],ROWS($J$2:J4012)))</f>
        <v>0</v>
      </c>
      <c r="K4012" cm="1">
        <f t="array" ref="K4012">IF($A4012="","",INDEX(OpenMeteoAPI[WeatherCode],ROWS($K$2:K4012)))</f>
        <v>2</v>
      </c>
      <c r="L4012" s="3" cm="1">
        <f t="array" ref="L4012">IF($A4012="","",INDEX(OpenMeteoAPI[WindSpeedKMH],ROWS($L$2:L4012)))</f>
        <v>12.1</v>
      </c>
    </row>
    <row r="4013" spans="1:12">
      <c r="A4013" t="str" cm="1">
        <f t="array" ref="A4013">IFERROR(INDEX(OpenMeteoAPI[City],ROWS($A$2:A4013))&amp;", "&amp;INDEX(OpenMeteoAPI[CountryCode],ROWS($A$2:A4013)),"")</f>
        <v>Helsinki, FI</v>
      </c>
      <c r="B4013" t="str" cm="1">
        <f t="array" ref="B4013">IF($A4013="","",INDEX(OpenMeteoAPI[LocationID],ROWS($B$2:B4013)))</f>
        <v>FI-HEL</v>
      </c>
      <c r="C4013" s="5" cm="1">
        <f t="array" ref="C4013">IF($A4013="","",INDEX(OpenMeteoAPI[ForecastDateTime],ROWS($C$2:C4013)))</f>
        <v>46217.125</v>
      </c>
      <c r="D4013" t="str">
        <f t="shared" si="62"/>
        <v>3AM</v>
      </c>
      <c r="E4013" t="str" cm="1">
        <f t="array" ref="E4013">IF($K4013="","",_xlfn.IFS($K4013=0,_xlfn.UNICHAR(9728),$K4013&lt;=3,_xlfn.UNICHAR(9729),OR($K4013=45,$K4013=48),"~",AND($K4013&gt;=51,$K4013&lt;=67),_xlfn.UNICHAR(9748),AND($K4013&gt;=71,$K4013&lt;=77),_xlfn.UNICHAR(10052),AND($K4013&gt;=80,$K4013&lt;=82),_xlfn.UNICHAR(9748),AND($K4013&gt;=95,$K4013&lt;=99),_xlfn.UNICHAR(9889),TRUE,_xlfn.UNICHAR(9729)))</f>
        <v>☁</v>
      </c>
      <c r="F4013" t="str" cm="1">
        <f t="array" ref="F4013">IF($K4013="","",_xlfn.IFS($K4013=0,"Clear",$K4013&lt;=3,"Partly Cloudy",OR($K4013=45,$K4013=48),"Fog",AND($K4013&gt;=51,$K4013&lt;=67),"Drizzle",AND($K4013&gt;=71,$K4013&lt;=77),"Snow",AND($K4013&gt;=80,$K4013&lt;=82),"Rain Showers",AND($K4013&gt;=95,$K4013&lt;=99),"Thunderstorm",TRUE,"Cloudy"))</f>
        <v>Partly Cloudy</v>
      </c>
      <c r="G4013" s="3" cm="1">
        <f t="array" ref="G4013">IF($A4013="","",INDEX(OpenMeteoAPI[TemperatureC],ROWS($G$2:G4013)))</f>
        <v>18.8</v>
      </c>
      <c r="H4013" s="4" cm="1">
        <f t="array" ref="H4013">IF($A4013="","",INDEX(OpenMeteoAPI[RelativeHumidityPct],ROWS($H$2:H4013))/100)</f>
        <v>0.78</v>
      </c>
      <c r="I4013" s="4" cm="1">
        <f t="array" ref="I4013">IF($A4013="","",INDEX(OpenMeteoAPI[PrecipitationProbabilityPct],ROWS($I$2:I4013))/100)</f>
        <v>0</v>
      </c>
      <c r="J4013" s="3" cm="1">
        <f t="array" ref="J4013">IF($A4013="","",INDEX(OpenMeteoAPI[PrecipitationMM],ROWS($J$2:J4013)))</f>
        <v>0</v>
      </c>
      <c r="K4013" cm="1">
        <f t="array" ref="K4013">IF($A4013="","",INDEX(OpenMeteoAPI[WeatherCode],ROWS($K$2:K4013)))</f>
        <v>2</v>
      </c>
      <c r="L4013" s="3" cm="1">
        <f t="array" ref="L4013">IF($A4013="","",INDEX(OpenMeteoAPI[WindSpeedKMH],ROWS($L$2:L4013)))</f>
        <v>12.5</v>
      </c>
    </row>
    <row r="4014" spans="1:12">
      <c r="A4014" t="str" cm="1">
        <f t="array" ref="A4014">IFERROR(INDEX(OpenMeteoAPI[City],ROWS($A$2:A4014))&amp;", "&amp;INDEX(OpenMeteoAPI[CountryCode],ROWS($A$2:A4014)),"")</f>
        <v>Helsinki, FI</v>
      </c>
      <c r="B4014" t="str" cm="1">
        <f t="array" ref="B4014">IF($A4014="","",INDEX(OpenMeteoAPI[LocationID],ROWS($B$2:B4014)))</f>
        <v>FI-HEL</v>
      </c>
      <c r="C4014" s="5" cm="1">
        <f t="array" ref="C4014">IF($A4014="","",INDEX(OpenMeteoAPI[ForecastDateTime],ROWS($C$2:C4014)))</f>
        <v>46217.166666666664</v>
      </c>
      <c r="D4014" t="str">
        <f t="shared" si="62"/>
        <v>4AM</v>
      </c>
      <c r="E4014" t="str" cm="1">
        <f t="array" ref="E4014">IF($K4014="","",_xlfn.IFS($K4014=0,_xlfn.UNICHAR(9728),$K4014&lt;=3,_xlfn.UNICHAR(9729),OR($K4014=45,$K4014=48),"~",AND($K4014&gt;=51,$K4014&lt;=67),_xlfn.UNICHAR(9748),AND($K4014&gt;=71,$K4014&lt;=77),_xlfn.UNICHAR(10052),AND($K4014&gt;=80,$K4014&lt;=82),_xlfn.UNICHAR(9748),AND($K4014&gt;=95,$K4014&lt;=99),_xlfn.UNICHAR(9889),TRUE,_xlfn.UNICHAR(9729)))</f>
        <v>☁</v>
      </c>
      <c r="F4014" t="str" cm="1">
        <f t="array" ref="F4014">IF($K4014="","",_xlfn.IFS($K4014=0,"Clear",$K4014&lt;=3,"Partly Cloudy",OR($K4014=45,$K4014=48),"Fog",AND($K4014&gt;=51,$K4014&lt;=67),"Drizzle",AND($K4014&gt;=71,$K4014&lt;=77),"Snow",AND($K4014&gt;=80,$K4014&lt;=82),"Rain Showers",AND($K4014&gt;=95,$K4014&lt;=99),"Thunderstorm",TRUE,"Cloudy"))</f>
        <v>Partly Cloudy</v>
      </c>
      <c r="G4014" s="3" cm="1">
        <f t="array" ref="G4014">IF($A4014="","",INDEX(OpenMeteoAPI[TemperatureC],ROWS($G$2:G4014)))</f>
        <v>18.7</v>
      </c>
      <c r="H4014" s="4" cm="1">
        <f t="array" ref="H4014">IF($A4014="","",INDEX(OpenMeteoAPI[RelativeHumidityPct],ROWS($H$2:H4014))/100)</f>
        <v>0.78</v>
      </c>
      <c r="I4014" s="4" cm="1">
        <f t="array" ref="I4014">IF($A4014="","",INDEX(OpenMeteoAPI[PrecipitationProbabilityPct],ROWS($I$2:I4014))/100)</f>
        <v>0</v>
      </c>
      <c r="J4014" s="3" cm="1">
        <f t="array" ref="J4014">IF($A4014="","",INDEX(OpenMeteoAPI[PrecipitationMM],ROWS($J$2:J4014)))</f>
        <v>0</v>
      </c>
      <c r="K4014" cm="1">
        <f t="array" ref="K4014">IF($A4014="","",INDEX(OpenMeteoAPI[WeatherCode],ROWS($K$2:K4014)))</f>
        <v>1</v>
      </c>
      <c r="L4014" s="3" cm="1">
        <f t="array" ref="L4014">IF($A4014="","",INDEX(OpenMeteoAPI[WindSpeedKMH],ROWS($L$2:L4014)))</f>
        <v>12.6</v>
      </c>
    </row>
    <row r="4015" spans="1:12">
      <c r="A4015" t="str" cm="1">
        <f t="array" ref="A4015">IFERROR(INDEX(OpenMeteoAPI[City],ROWS($A$2:A4015))&amp;", "&amp;INDEX(OpenMeteoAPI[CountryCode],ROWS($A$2:A4015)),"")</f>
        <v>Helsinki, FI</v>
      </c>
      <c r="B4015" t="str" cm="1">
        <f t="array" ref="B4015">IF($A4015="","",INDEX(OpenMeteoAPI[LocationID],ROWS($B$2:B4015)))</f>
        <v>FI-HEL</v>
      </c>
      <c r="C4015" s="5" cm="1">
        <f t="array" ref="C4015">IF($A4015="","",INDEX(OpenMeteoAPI[ForecastDateTime],ROWS($C$2:C4015)))</f>
        <v>46217.208333333336</v>
      </c>
      <c r="D4015" t="str">
        <f t="shared" si="62"/>
        <v>5AM</v>
      </c>
      <c r="E4015" t="str" cm="1">
        <f t="array" ref="E4015">IF($K4015="","",_xlfn.IFS($K4015=0,_xlfn.UNICHAR(9728),$K4015&lt;=3,_xlfn.UNICHAR(9729),OR($K4015=45,$K4015=48),"~",AND($K4015&gt;=51,$K4015&lt;=67),_xlfn.UNICHAR(9748),AND($K4015&gt;=71,$K4015&lt;=77),_xlfn.UNICHAR(10052),AND($K4015&gt;=80,$K4015&lt;=82),_xlfn.UNICHAR(9748),AND($K4015&gt;=95,$K4015&lt;=99),_xlfn.UNICHAR(9889),TRUE,_xlfn.UNICHAR(9729)))</f>
        <v>☁</v>
      </c>
      <c r="F4015" t="str" cm="1">
        <f t="array" ref="F4015">IF($K4015="","",_xlfn.IFS($K4015=0,"Clear",$K4015&lt;=3,"Partly Cloudy",OR($K4015=45,$K4015=48),"Fog",AND($K4015&gt;=51,$K4015&lt;=67),"Drizzle",AND($K4015&gt;=71,$K4015&lt;=77),"Snow",AND($K4015&gt;=80,$K4015&lt;=82),"Rain Showers",AND($K4015&gt;=95,$K4015&lt;=99),"Thunderstorm",TRUE,"Cloudy"))</f>
        <v>Partly Cloudy</v>
      </c>
      <c r="G4015" s="3" cm="1">
        <f t="array" ref="G4015">IF($A4015="","",INDEX(OpenMeteoAPI[TemperatureC],ROWS($G$2:G4015)))</f>
        <v>19</v>
      </c>
      <c r="H4015" s="4" cm="1">
        <f t="array" ref="H4015">IF($A4015="","",INDEX(OpenMeteoAPI[RelativeHumidityPct],ROWS($H$2:H4015))/100)</f>
        <v>0.78</v>
      </c>
      <c r="I4015" s="4" cm="1">
        <f t="array" ref="I4015">IF($A4015="","",INDEX(OpenMeteoAPI[PrecipitationProbabilityPct],ROWS($I$2:I4015))/100)</f>
        <v>0</v>
      </c>
      <c r="J4015" s="3" cm="1">
        <f t="array" ref="J4015">IF($A4015="","",INDEX(OpenMeteoAPI[PrecipitationMM],ROWS($J$2:J4015)))</f>
        <v>0</v>
      </c>
      <c r="K4015" cm="1">
        <f t="array" ref="K4015">IF($A4015="","",INDEX(OpenMeteoAPI[WeatherCode],ROWS($K$2:K4015)))</f>
        <v>1</v>
      </c>
      <c r="L4015" s="3" cm="1">
        <f t="array" ref="L4015">IF($A4015="","",INDEX(OpenMeteoAPI[WindSpeedKMH],ROWS($L$2:L4015)))</f>
        <v>12.3</v>
      </c>
    </row>
    <row r="4016" spans="1:12">
      <c r="A4016" t="str" cm="1">
        <f t="array" ref="A4016">IFERROR(INDEX(OpenMeteoAPI[City],ROWS($A$2:A4016))&amp;", "&amp;INDEX(OpenMeteoAPI[CountryCode],ROWS($A$2:A4016)),"")</f>
        <v>Helsinki, FI</v>
      </c>
      <c r="B4016" t="str" cm="1">
        <f t="array" ref="B4016">IF($A4016="","",INDEX(OpenMeteoAPI[LocationID],ROWS($B$2:B4016)))</f>
        <v>FI-HEL</v>
      </c>
      <c r="C4016" s="5" cm="1">
        <f t="array" ref="C4016">IF($A4016="","",INDEX(OpenMeteoAPI[ForecastDateTime],ROWS($C$2:C4016)))</f>
        <v>46217.25</v>
      </c>
      <c r="D4016" t="str">
        <f t="shared" si="62"/>
        <v>6AM</v>
      </c>
      <c r="E4016" t="str" cm="1">
        <f t="array" ref="E4016">IF($K4016="","",_xlfn.IFS($K4016=0,_xlfn.UNICHAR(9728),$K4016&lt;=3,_xlfn.UNICHAR(9729),OR($K4016=45,$K4016=48),"~",AND($K4016&gt;=51,$K4016&lt;=67),_xlfn.UNICHAR(9748),AND($K4016&gt;=71,$K4016&lt;=77),_xlfn.UNICHAR(10052),AND($K4016&gt;=80,$K4016&lt;=82),_xlfn.UNICHAR(9748),AND($K4016&gt;=95,$K4016&lt;=99),_xlfn.UNICHAR(9889),TRUE,_xlfn.UNICHAR(9729)))</f>
        <v>☁</v>
      </c>
      <c r="F4016" t="str" cm="1">
        <f t="array" ref="F4016">IF($K4016="","",_xlfn.IFS($K4016=0,"Clear",$K4016&lt;=3,"Partly Cloudy",OR($K4016=45,$K4016=48),"Fog",AND($K4016&gt;=51,$K4016&lt;=67),"Drizzle",AND($K4016&gt;=71,$K4016&lt;=77),"Snow",AND($K4016&gt;=80,$K4016&lt;=82),"Rain Showers",AND($K4016&gt;=95,$K4016&lt;=99),"Thunderstorm",TRUE,"Cloudy"))</f>
        <v>Partly Cloudy</v>
      </c>
      <c r="G4016" s="3" cm="1">
        <f t="array" ref="G4016">IF($A4016="","",INDEX(OpenMeteoAPI[TemperatureC],ROWS($G$2:G4016)))</f>
        <v>19.5</v>
      </c>
      <c r="H4016" s="4" cm="1">
        <f t="array" ref="H4016">IF($A4016="","",INDEX(OpenMeteoAPI[RelativeHumidityPct],ROWS($H$2:H4016))/100)</f>
        <v>0.76</v>
      </c>
      <c r="I4016" s="4" cm="1">
        <f t="array" ref="I4016">IF($A4016="","",INDEX(OpenMeteoAPI[PrecipitationProbabilityPct],ROWS($I$2:I4016))/100)</f>
        <v>0</v>
      </c>
      <c r="J4016" s="3" cm="1">
        <f t="array" ref="J4016">IF($A4016="","",INDEX(OpenMeteoAPI[PrecipitationMM],ROWS($J$2:J4016)))</f>
        <v>0</v>
      </c>
      <c r="K4016" cm="1">
        <f t="array" ref="K4016">IF($A4016="","",INDEX(OpenMeteoAPI[WeatherCode],ROWS($K$2:K4016)))</f>
        <v>1</v>
      </c>
      <c r="L4016" s="3" cm="1">
        <f t="array" ref="L4016">IF($A4016="","",INDEX(OpenMeteoAPI[WindSpeedKMH],ROWS($L$2:L4016)))</f>
        <v>12.1</v>
      </c>
    </row>
    <row r="4017" spans="1:12">
      <c r="A4017" t="str" cm="1">
        <f t="array" ref="A4017">IFERROR(INDEX(OpenMeteoAPI[City],ROWS($A$2:A4017))&amp;", "&amp;INDEX(OpenMeteoAPI[CountryCode],ROWS($A$2:A4017)),"")</f>
        <v>Helsinki, FI</v>
      </c>
      <c r="B4017" t="str" cm="1">
        <f t="array" ref="B4017">IF($A4017="","",INDEX(OpenMeteoAPI[LocationID],ROWS($B$2:B4017)))</f>
        <v>FI-HEL</v>
      </c>
      <c r="C4017" s="5" cm="1">
        <f t="array" ref="C4017">IF($A4017="","",INDEX(OpenMeteoAPI[ForecastDateTime],ROWS($C$2:C4017)))</f>
        <v>46217.291666666664</v>
      </c>
      <c r="D4017" t="str">
        <f t="shared" si="62"/>
        <v>7AM</v>
      </c>
      <c r="E4017" t="str" cm="1">
        <f t="array" ref="E4017">IF($K4017="","",_xlfn.IFS($K4017=0,_xlfn.UNICHAR(9728),$K4017&lt;=3,_xlfn.UNICHAR(9729),OR($K4017=45,$K4017=48),"~",AND($K4017&gt;=51,$K4017&lt;=67),_xlfn.UNICHAR(9748),AND($K4017&gt;=71,$K4017&lt;=77),_xlfn.UNICHAR(10052),AND($K4017&gt;=80,$K4017&lt;=82),_xlfn.UNICHAR(9748),AND($K4017&gt;=95,$K4017&lt;=99),_xlfn.UNICHAR(9889),TRUE,_xlfn.UNICHAR(9729)))</f>
        <v>☀</v>
      </c>
      <c r="F4017" t="str" cm="1">
        <f t="array" ref="F4017">IF($K4017="","",_xlfn.IFS($K4017=0,"Clear",$K4017&lt;=3,"Partly Cloudy",OR($K4017=45,$K4017=48),"Fog",AND($K4017&gt;=51,$K4017&lt;=67),"Drizzle",AND($K4017&gt;=71,$K4017&lt;=77),"Snow",AND($K4017&gt;=80,$K4017&lt;=82),"Rain Showers",AND($K4017&gt;=95,$K4017&lt;=99),"Thunderstorm",TRUE,"Cloudy"))</f>
        <v>Clear</v>
      </c>
      <c r="G4017" s="3" cm="1">
        <f t="array" ref="G4017">IF($A4017="","",INDEX(OpenMeteoAPI[TemperatureC],ROWS($G$2:G4017)))</f>
        <v>20.100000000000001</v>
      </c>
      <c r="H4017" s="4" cm="1">
        <f t="array" ref="H4017">IF($A4017="","",INDEX(OpenMeteoAPI[RelativeHumidityPct],ROWS($H$2:H4017))/100)</f>
        <v>0.75</v>
      </c>
      <c r="I4017" s="4" cm="1">
        <f t="array" ref="I4017">IF($A4017="","",INDEX(OpenMeteoAPI[PrecipitationProbabilityPct],ROWS($I$2:I4017))/100)</f>
        <v>0.01</v>
      </c>
      <c r="J4017" s="3" cm="1">
        <f t="array" ref="J4017">IF($A4017="","",INDEX(OpenMeteoAPI[PrecipitationMM],ROWS($J$2:J4017)))</f>
        <v>0</v>
      </c>
      <c r="K4017" cm="1">
        <f t="array" ref="K4017">IF($A4017="","",INDEX(OpenMeteoAPI[WeatherCode],ROWS($K$2:K4017)))</f>
        <v>0</v>
      </c>
      <c r="L4017" s="3" cm="1">
        <f t="array" ref="L4017">IF($A4017="","",INDEX(OpenMeteoAPI[WindSpeedKMH],ROWS($L$2:L4017)))</f>
        <v>11.6</v>
      </c>
    </row>
    <row r="4018" spans="1:12">
      <c r="A4018" t="str" cm="1">
        <f t="array" ref="A4018">IFERROR(INDEX(OpenMeteoAPI[City],ROWS($A$2:A4018))&amp;", "&amp;INDEX(OpenMeteoAPI[CountryCode],ROWS($A$2:A4018)),"")</f>
        <v>Helsinki, FI</v>
      </c>
      <c r="B4018" t="str" cm="1">
        <f t="array" ref="B4018">IF($A4018="","",INDEX(OpenMeteoAPI[LocationID],ROWS($B$2:B4018)))</f>
        <v>FI-HEL</v>
      </c>
      <c r="C4018" s="5" cm="1">
        <f t="array" ref="C4018">IF($A4018="","",INDEX(OpenMeteoAPI[ForecastDateTime],ROWS($C$2:C4018)))</f>
        <v>46217.333333333336</v>
      </c>
      <c r="D4018" t="str">
        <f t="shared" si="62"/>
        <v>8AM</v>
      </c>
      <c r="E4018" t="str" cm="1">
        <f t="array" ref="E4018">IF($K4018="","",_xlfn.IFS($K4018=0,_xlfn.UNICHAR(9728),$K4018&lt;=3,_xlfn.UNICHAR(9729),OR($K4018=45,$K4018=48),"~",AND($K4018&gt;=51,$K4018&lt;=67),_xlfn.UNICHAR(9748),AND($K4018&gt;=71,$K4018&lt;=77),_xlfn.UNICHAR(10052),AND($K4018&gt;=80,$K4018&lt;=82),_xlfn.UNICHAR(9748),AND($K4018&gt;=95,$K4018&lt;=99),_xlfn.UNICHAR(9889),TRUE,_xlfn.UNICHAR(9729)))</f>
        <v>☀</v>
      </c>
      <c r="F4018" t="str" cm="1">
        <f t="array" ref="F4018">IF($K4018="","",_xlfn.IFS($K4018=0,"Clear",$K4018&lt;=3,"Partly Cloudy",OR($K4018=45,$K4018=48),"Fog",AND($K4018&gt;=51,$K4018&lt;=67),"Drizzle",AND($K4018&gt;=71,$K4018&lt;=77),"Snow",AND($K4018&gt;=80,$K4018&lt;=82),"Rain Showers",AND($K4018&gt;=95,$K4018&lt;=99),"Thunderstorm",TRUE,"Cloudy"))</f>
        <v>Clear</v>
      </c>
      <c r="G4018" s="3" cm="1">
        <f t="array" ref="G4018">IF($A4018="","",INDEX(OpenMeteoAPI[TemperatureC],ROWS($G$2:G4018)))</f>
        <v>20.7</v>
      </c>
      <c r="H4018" s="4" cm="1">
        <f t="array" ref="H4018">IF($A4018="","",INDEX(OpenMeteoAPI[RelativeHumidityPct],ROWS($H$2:H4018))/100)</f>
        <v>0.74</v>
      </c>
      <c r="I4018" s="4" cm="1">
        <f t="array" ref="I4018">IF($A4018="","",INDEX(OpenMeteoAPI[PrecipitationProbabilityPct],ROWS($I$2:I4018))/100)</f>
        <v>0.03</v>
      </c>
      <c r="J4018" s="3" cm="1">
        <f t="array" ref="J4018">IF($A4018="","",INDEX(OpenMeteoAPI[PrecipitationMM],ROWS($J$2:J4018)))</f>
        <v>0</v>
      </c>
      <c r="K4018" cm="1">
        <f t="array" ref="K4018">IF($A4018="","",INDEX(OpenMeteoAPI[WeatherCode],ROWS($K$2:K4018)))</f>
        <v>0</v>
      </c>
      <c r="L4018" s="3" cm="1">
        <f t="array" ref="L4018">IF($A4018="","",INDEX(OpenMeteoAPI[WindSpeedKMH],ROWS($L$2:L4018)))</f>
        <v>10.7</v>
      </c>
    </row>
    <row r="4019" spans="1:12">
      <c r="A4019" t="str" cm="1">
        <f t="array" ref="A4019">IFERROR(INDEX(OpenMeteoAPI[City],ROWS($A$2:A4019))&amp;", "&amp;INDEX(OpenMeteoAPI[CountryCode],ROWS($A$2:A4019)),"")</f>
        <v>Helsinki, FI</v>
      </c>
      <c r="B4019" t="str" cm="1">
        <f t="array" ref="B4019">IF($A4019="","",INDEX(OpenMeteoAPI[LocationID],ROWS($B$2:B4019)))</f>
        <v>FI-HEL</v>
      </c>
      <c r="C4019" s="5" cm="1">
        <f t="array" ref="C4019">IF($A4019="","",INDEX(OpenMeteoAPI[ForecastDateTime],ROWS($C$2:C4019)))</f>
        <v>46217.375</v>
      </c>
      <c r="D4019" t="str">
        <f t="shared" si="62"/>
        <v>9AM</v>
      </c>
      <c r="E4019" t="str" cm="1">
        <f t="array" ref="E4019">IF($K4019="","",_xlfn.IFS($K4019=0,_xlfn.UNICHAR(9728),$K4019&lt;=3,_xlfn.UNICHAR(9729),OR($K4019=45,$K4019=48),"~",AND($K4019&gt;=51,$K4019&lt;=67),_xlfn.UNICHAR(9748),AND($K4019&gt;=71,$K4019&lt;=77),_xlfn.UNICHAR(10052),AND($K4019&gt;=80,$K4019&lt;=82),_xlfn.UNICHAR(9748),AND($K4019&gt;=95,$K4019&lt;=99),_xlfn.UNICHAR(9889),TRUE,_xlfn.UNICHAR(9729)))</f>
        <v>☀</v>
      </c>
      <c r="F4019" t="str" cm="1">
        <f t="array" ref="F4019">IF($K4019="","",_xlfn.IFS($K4019=0,"Clear",$K4019&lt;=3,"Partly Cloudy",OR($K4019=45,$K4019=48),"Fog",AND($K4019&gt;=51,$K4019&lt;=67),"Drizzle",AND($K4019&gt;=71,$K4019&lt;=77),"Snow",AND($K4019&gt;=80,$K4019&lt;=82),"Rain Showers",AND($K4019&gt;=95,$K4019&lt;=99),"Thunderstorm",TRUE,"Cloudy"))</f>
        <v>Clear</v>
      </c>
      <c r="G4019" s="3" cm="1">
        <f t="array" ref="G4019">IF($A4019="","",INDEX(OpenMeteoAPI[TemperatureC],ROWS($G$2:G4019)))</f>
        <v>21.1</v>
      </c>
      <c r="H4019" s="4" cm="1">
        <f t="array" ref="H4019">IF($A4019="","",INDEX(OpenMeteoAPI[RelativeHumidityPct],ROWS($H$2:H4019))/100)</f>
        <v>0.73</v>
      </c>
      <c r="I4019" s="4" cm="1">
        <f t="array" ref="I4019">IF($A4019="","",INDEX(OpenMeteoAPI[PrecipitationProbabilityPct],ROWS($I$2:I4019))/100)</f>
        <v>0.06</v>
      </c>
      <c r="J4019" s="3" cm="1">
        <f t="array" ref="J4019">IF($A4019="","",INDEX(OpenMeteoAPI[PrecipitationMM],ROWS($J$2:J4019)))</f>
        <v>0</v>
      </c>
      <c r="K4019" cm="1">
        <f t="array" ref="K4019">IF($A4019="","",INDEX(OpenMeteoAPI[WeatherCode],ROWS($K$2:K4019)))</f>
        <v>0</v>
      </c>
      <c r="L4019" s="3" cm="1">
        <f t="array" ref="L4019">IF($A4019="","",INDEX(OpenMeteoAPI[WindSpeedKMH],ROWS($L$2:L4019)))</f>
        <v>9.6</v>
      </c>
    </row>
    <row r="4020" spans="1:12">
      <c r="A4020" t="str" cm="1">
        <f t="array" ref="A4020">IFERROR(INDEX(OpenMeteoAPI[City],ROWS($A$2:A4020))&amp;", "&amp;INDEX(OpenMeteoAPI[CountryCode],ROWS($A$2:A4020)),"")</f>
        <v>Helsinki, FI</v>
      </c>
      <c r="B4020" t="str" cm="1">
        <f t="array" ref="B4020">IF($A4020="","",INDEX(OpenMeteoAPI[LocationID],ROWS($B$2:B4020)))</f>
        <v>FI-HEL</v>
      </c>
      <c r="C4020" s="5" cm="1">
        <f t="array" ref="C4020">IF($A4020="","",INDEX(OpenMeteoAPI[ForecastDateTime],ROWS($C$2:C4020)))</f>
        <v>46217.416666666664</v>
      </c>
      <c r="D4020" t="str">
        <f t="shared" si="62"/>
        <v>10AM</v>
      </c>
      <c r="E4020" t="str" cm="1">
        <f t="array" ref="E4020">IF($K4020="","",_xlfn.IFS($K4020=0,_xlfn.UNICHAR(9728),$K4020&lt;=3,_xlfn.UNICHAR(9729),OR($K4020=45,$K4020=48),"~",AND($K4020&gt;=51,$K4020&lt;=67),_xlfn.UNICHAR(9748),AND($K4020&gt;=71,$K4020&lt;=77),_xlfn.UNICHAR(10052),AND($K4020&gt;=80,$K4020&lt;=82),_xlfn.UNICHAR(9748),AND($K4020&gt;=95,$K4020&lt;=99),_xlfn.UNICHAR(9889),TRUE,_xlfn.UNICHAR(9729)))</f>
        <v>☀</v>
      </c>
      <c r="F4020" t="str" cm="1">
        <f t="array" ref="F4020">IF($K4020="","",_xlfn.IFS($K4020=0,"Clear",$K4020&lt;=3,"Partly Cloudy",OR($K4020=45,$K4020=48),"Fog",AND($K4020&gt;=51,$K4020&lt;=67),"Drizzle",AND($K4020&gt;=71,$K4020&lt;=77),"Snow",AND($K4020&gt;=80,$K4020&lt;=82),"Rain Showers",AND($K4020&gt;=95,$K4020&lt;=99),"Thunderstorm",TRUE,"Cloudy"))</f>
        <v>Clear</v>
      </c>
      <c r="G4020" s="3" cm="1">
        <f t="array" ref="G4020">IF($A4020="","",INDEX(OpenMeteoAPI[TemperatureC],ROWS($G$2:G4020)))</f>
        <v>21.4</v>
      </c>
      <c r="H4020" s="4" cm="1">
        <f t="array" ref="H4020">IF($A4020="","",INDEX(OpenMeteoAPI[RelativeHumidityPct],ROWS($H$2:H4020))/100)</f>
        <v>0.73</v>
      </c>
      <c r="I4020" s="4" cm="1">
        <f t="array" ref="I4020">IF($A4020="","",INDEX(OpenMeteoAPI[PrecipitationProbabilityPct],ROWS($I$2:I4020))/100)</f>
        <v>0.09</v>
      </c>
      <c r="J4020" s="3" cm="1">
        <f t="array" ref="J4020">IF($A4020="","",INDEX(OpenMeteoAPI[PrecipitationMM],ROWS($J$2:J4020)))</f>
        <v>0</v>
      </c>
      <c r="K4020" cm="1">
        <f t="array" ref="K4020">IF($A4020="","",INDEX(OpenMeteoAPI[WeatherCode],ROWS($K$2:K4020)))</f>
        <v>0</v>
      </c>
      <c r="L4020" s="3" cm="1">
        <f t="array" ref="L4020">IF($A4020="","",INDEX(OpenMeteoAPI[WindSpeedKMH],ROWS($L$2:L4020)))</f>
        <v>7.8</v>
      </c>
    </row>
    <row r="4021" spans="1:12">
      <c r="A4021" t="str" cm="1">
        <f t="array" ref="A4021">IFERROR(INDEX(OpenMeteoAPI[City],ROWS($A$2:A4021))&amp;", "&amp;INDEX(OpenMeteoAPI[CountryCode],ROWS($A$2:A4021)),"")</f>
        <v>Helsinki, FI</v>
      </c>
      <c r="B4021" t="str" cm="1">
        <f t="array" ref="B4021">IF($A4021="","",INDEX(OpenMeteoAPI[LocationID],ROWS($B$2:B4021)))</f>
        <v>FI-HEL</v>
      </c>
      <c r="C4021" s="5" cm="1">
        <f t="array" ref="C4021">IF($A4021="","",INDEX(OpenMeteoAPI[ForecastDateTime],ROWS($C$2:C4021)))</f>
        <v>46217.458333333336</v>
      </c>
      <c r="D4021" t="str">
        <f t="shared" si="62"/>
        <v>11AM</v>
      </c>
      <c r="E4021" t="str" cm="1">
        <f t="array" ref="E4021">IF($K4021="","",_xlfn.IFS($K4021=0,_xlfn.UNICHAR(9728),$K4021&lt;=3,_xlfn.UNICHAR(9729),OR($K4021=45,$K4021=48),"~",AND($K4021&gt;=51,$K4021&lt;=67),_xlfn.UNICHAR(9748),AND($K4021&gt;=71,$K4021&lt;=77),_xlfn.UNICHAR(10052),AND($K4021&gt;=80,$K4021&lt;=82),_xlfn.UNICHAR(9748),AND($K4021&gt;=95,$K4021&lt;=99),_xlfn.UNICHAR(9889),TRUE,_xlfn.UNICHAR(9729)))</f>
        <v>☀</v>
      </c>
      <c r="F4021" t="str" cm="1">
        <f t="array" ref="F4021">IF($K4021="","",_xlfn.IFS($K4021=0,"Clear",$K4021&lt;=3,"Partly Cloudy",OR($K4021=45,$K4021=48),"Fog",AND($K4021&gt;=51,$K4021&lt;=67),"Drizzle",AND($K4021&gt;=71,$K4021&lt;=77),"Snow",AND($K4021&gt;=80,$K4021&lt;=82),"Rain Showers",AND($K4021&gt;=95,$K4021&lt;=99),"Thunderstorm",TRUE,"Cloudy"))</f>
        <v>Clear</v>
      </c>
      <c r="G4021" s="3" cm="1">
        <f t="array" ref="G4021">IF($A4021="","",INDEX(OpenMeteoAPI[TemperatureC],ROWS($G$2:G4021)))</f>
        <v>21.7</v>
      </c>
      <c r="H4021" s="4" cm="1">
        <f t="array" ref="H4021">IF($A4021="","",INDEX(OpenMeteoAPI[RelativeHumidityPct],ROWS($H$2:H4021))/100)</f>
        <v>0.74</v>
      </c>
      <c r="I4021" s="4" cm="1">
        <f t="array" ref="I4021">IF($A4021="","",INDEX(OpenMeteoAPI[PrecipitationProbabilityPct],ROWS($I$2:I4021))/100)</f>
        <v>0.13</v>
      </c>
      <c r="J4021" s="3" cm="1">
        <f t="array" ref="J4021">IF($A4021="","",INDEX(OpenMeteoAPI[PrecipitationMM],ROWS($J$2:J4021)))</f>
        <v>0</v>
      </c>
      <c r="K4021" cm="1">
        <f t="array" ref="K4021">IF($A4021="","",INDEX(OpenMeteoAPI[WeatherCode],ROWS($K$2:K4021)))</f>
        <v>0</v>
      </c>
      <c r="L4021" s="3" cm="1">
        <f t="array" ref="L4021">IF($A4021="","",INDEX(OpenMeteoAPI[WindSpeedKMH],ROWS($L$2:L4021)))</f>
        <v>5.4</v>
      </c>
    </row>
    <row r="4022" spans="1:12">
      <c r="A4022" t="str" cm="1">
        <f t="array" ref="A4022">IFERROR(INDEX(OpenMeteoAPI[City],ROWS($A$2:A4022))&amp;", "&amp;INDEX(OpenMeteoAPI[CountryCode],ROWS($A$2:A4022)),"")</f>
        <v>Helsinki, FI</v>
      </c>
      <c r="B4022" t="str" cm="1">
        <f t="array" ref="B4022">IF($A4022="","",INDEX(OpenMeteoAPI[LocationID],ROWS($B$2:B4022)))</f>
        <v>FI-HEL</v>
      </c>
      <c r="C4022" s="5" cm="1">
        <f t="array" ref="C4022">IF($A4022="","",INDEX(OpenMeteoAPI[ForecastDateTime],ROWS($C$2:C4022)))</f>
        <v>46217.5</v>
      </c>
      <c r="D4022" t="str">
        <f t="shared" si="62"/>
        <v>12PM</v>
      </c>
      <c r="E4022" t="str" cm="1">
        <f t="array" ref="E4022">IF($K4022="","",_xlfn.IFS($K4022=0,_xlfn.UNICHAR(9728),$K4022&lt;=3,_xlfn.UNICHAR(9729),OR($K4022=45,$K4022=48),"~",AND($K4022&gt;=51,$K4022&lt;=67),_xlfn.UNICHAR(9748),AND($K4022&gt;=71,$K4022&lt;=77),_xlfn.UNICHAR(10052),AND($K4022&gt;=80,$K4022&lt;=82),_xlfn.UNICHAR(9748),AND($K4022&gt;=95,$K4022&lt;=99),_xlfn.UNICHAR(9889),TRUE,_xlfn.UNICHAR(9729)))</f>
        <v>☀</v>
      </c>
      <c r="F4022" t="str" cm="1">
        <f t="array" ref="F4022">IF($K4022="","",_xlfn.IFS($K4022=0,"Clear",$K4022&lt;=3,"Partly Cloudy",OR($K4022=45,$K4022=48),"Fog",AND($K4022&gt;=51,$K4022&lt;=67),"Drizzle",AND($K4022&gt;=71,$K4022&lt;=77),"Snow",AND($K4022&gt;=80,$K4022&lt;=82),"Rain Showers",AND($K4022&gt;=95,$K4022&lt;=99),"Thunderstorm",TRUE,"Cloudy"))</f>
        <v>Clear</v>
      </c>
      <c r="G4022" s="3" cm="1">
        <f t="array" ref="G4022">IF($A4022="","",INDEX(OpenMeteoAPI[TemperatureC],ROWS($G$2:G4022)))</f>
        <v>22</v>
      </c>
      <c r="H4022" s="4" cm="1">
        <f t="array" ref="H4022">IF($A4022="","",INDEX(OpenMeteoAPI[RelativeHumidityPct],ROWS($H$2:H4022))/100)</f>
        <v>0.75</v>
      </c>
      <c r="I4022" s="4" cm="1">
        <f t="array" ref="I4022">IF($A4022="","",INDEX(OpenMeteoAPI[PrecipitationProbabilityPct],ROWS($I$2:I4022))/100)</f>
        <v>0.16</v>
      </c>
      <c r="J4022" s="3" cm="1">
        <f t="array" ref="J4022">IF($A4022="","",INDEX(OpenMeteoAPI[PrecipitationMM],ROWS($J$2:J4022)))</f>
        <v>0</v>
      </c>
      <c r="K4022" cm="1">
        <f t="array" ref="K4022">IF($A4022="","",INDEX(OpenMeteoAPI[WeatherCode],ROWS($K$2:K4022)))</f>
        <v>0</v>
      </c>
      <c r="L4022" s="3" cm="1">
        <f t="array" ref="L4022">IF($A4022="","",INDEX(OpenMeteoAPI[WindSpeedKMH],ROWS($L$2:L4022)))</f>
        <v>3.6</v>
      </c>
    </row>
    <row r="4023" spans="1:12">
      <c r="A4023" t="str" cm="1">
        <f t="array" ref="A4023">IFERROR(INDEX(OpenMeteoAPI[City],ROWS($A$2:A4023))&amp;", "&amp;INDEX(OpenMeteoAPI[CountryCode],ROWS($A$2:A4023)),"")</f>
        <v>Helsinki, FI</v>
      </c>
      <c r="B4023" t="str" cm="1">
        <f t="array" ref="B4023">IF($A4023="","",INDEX(OpenMeteoAPI[LocationID],ROWS($B$2:B4023)))</f>
        <v>FI-HEL</v>
      </c>
      <c r="C4023" s="5" cm="1">
        <f t="array" ref="C4023">IF($A4023="","",INDEX(OpenMeteoAPI[ForecastDateTime],ROWS($C$2:C4023)))</f>
        <v>46217.541666666664</v>
      </c>
      <c r="D4023" t="str">
        <f t="shared" si="62"/>
        <v>1PM</v>
      </c>
      <c r="E4023" t="str" cm="1">
        <f t="array" ref="E4023">IF($K4023="","",_xlfn.IFS($K4023=0,_xlfn.UNICHAR(9728),$K4023&lt;=3,_xlfn.UNICHAR(9729),OR($K4023=45,$K4023=48),"~",AND($K4023&gt;=51,$K4023&lt;=67),_xlfn.UNICHAR(9748),AND($K4023&gt;=71,$K4023&lt;=77),_xlfn.UNICHAR(10052),AND($K4023&gt;=80,$K4023&lt;=82),_xlfn.UNICHAR(9748),AND($K4023&gt;=95,$K4023&lt;=99),_xlfn.UNICHAR(9889),TRUE,_xlfn.UNICHAR(9729)))</f>
        <v>☁</v>
      </c>
      <c r="F4023" t="str" cm="1">
        <f t="array" ref="F4023">IF($K4023="","",_xlfn.IFS($K4023=0,"Clear",$K4023&lt;=3,"Partly Cloudy",OR($K4023=45,$K4023=48),"Fog",AND($K4023&gt;=51,$K4023&lt;=67),"Drizzle",AND($K4023&gt;=71,$K4023&lt;=77),"Snow",AND($K4023&gt;=80,$K4023&lt;=82),"Rain Showers",AND($K4023&gt;=95,$K4023&lt;=99),"Thunderstorm",TRUE,"Cloudy"))</f>
        <v>Partly Cloudy</v>
      </c>
      <c r="G4023" s="3" cm="1">
        <f t="array" ref="G4023">IF($A4023="","",INDEX(OpenMeteoAPI[TemperatureC],ROWS($G$2:G4023)))</f>
        <v>22.2</v>
      </c>
      <c r="H4023" s="4" cm="1">
        <f t="array" ref="H4023">IF($A4023="","",INDEX(OpenMeteoAPI[RelativeHumidityPct],ROWS($H$2:H4023))/100)</f>
        <v>0.76</v>
      </c>
      <c r="I4023" s="4" cm="1">
        <f t="array" ref="I4023">IF($A4023="","",INDEX(OpenMeteoAPI[PrecipitationProbabilityPct],ROWS($I$2:I4023))/100)</f>
        <v>0.19</v>
      </c>
      <c r="J4023" s="3" cm="1">
        <f t="array" ref="J4023">IF($A4023="","",INDEX(OpenMeteoAPI[PrecipitationMM],ROWS($J$2:J4023)))</f>
        <v>0</v>
      </c>
      <c r="K4023" cm="1">
        <f t="array" ref="K4023">IF($A4023="","",INDEX(OpenMeteoAPI[WeatherCode],ROWS($K$2:K4023)))</f>
        <v>1</v>
      </c>
      <c r="L4023" s="3" cm="1">
        <f t="array" ref="L4023">IF($A4023="","",INDEX(OpenMeteoAPI[WindSpeedKMH],ROWS($L$2:L4023)))</f>
        <v>3.7</v>
      </c>
    </row>
    <row r="4024" spans="1:12">
      <c r="A4024" t="str" cm="1">
        <f t="array" ref="A4024">IFERROR(INDEX(OpenMeteoAPI[City],ROWS($A$2:A4024))&amp;", "&amp;INDEX(OpenMeteoAPI[CountryCode],ROWS($A$2:A4024)),"")</f>
        <v>Helsinki, FI</v>
      </c>
      <c r="B4024" t="str" cm="1">
        <f t="array" ref="B4024">IF($A4024="","",INDEX(OpenMeteoAPI[LocationID],ROWS($B$2:B4024)))</f>
        <v>FI-HEL</v>
      </c>
      <c r="C4024" s="5" cm="1">
        <f t="array" ref="C4024">IF($A4024="","",INDEX(OpenMeteoAPI[ForecastDateTime],ROWS($C$2:C4024)))</f>
        <v>46217.583333333336</v>
      </c>
      <c r="D4024" t="str">
        <f t="shared" si="62"/>
        <v>2PM</v>
      </c>
      <c r="E4024" t="str" cm="1">
        <f t="array" ref="E4024">IF($K4024="","",_xlfn.IFS($K4024=0,_xlfn.UNICHAR(9728),$K4024&lt;=3,_xlfn.UNICHAR(9729),OR($K4024=45,$K4024=48),"~",AND($K4024&gt;=51,$K4024&lt;=67),_xlfn.UNICHAR(9748),AND($K4024&gt;=71,$K4024&lt;=77),_xlfn.UNICHAR(10052),AND($K4024&gt;=80,$K4024&lt;=82),_xlfn.UNICHAR(9748),AND($K4024&gt;=95,$K4024&lt;=99),_xlfn.UNICHAR(9889),TRUE,_xlfn.UNICHAR(9729)))</f>
        <v>☁</v>
      </c>
      <c r="F4024" t="str" cm="1">
        <f t="array" ref="F4024">IF($K4024="","",_xlfn.IFS($K4024=0,"Clear",$K4024&lt;=3,"Partly Cloudy",OR($K4024=45,$K4024=48),"Fog",AND($K4024&gt;=51,$K4024&lt;=67),"Drizzle",AND($K4024&gt;=71,$K4024&lt;=77),"Snow",AND($K4024&gt;=80,$K4024&lt;=82),"Rain Showers",AND($K4024&gt;=95,$K4024&lt;=99),"Thunderstorm",TRUE,"Cloudy"))</f>
        <v>Partly Cloudy</v>
      </c>
      <c r="G4024" s="3" cm="1">
        <f t="array" ref="G4024">IF($A4024="","",INDEX(OpenMeteoAPI[TemperatureC],ROWS($G$2:G4024)))</f>
        <v>22.3</v>
      </c>
      <c r="H4024" s="4" cm="1">
        <f t="array" ref="H4024">IF($A4024="","",INDEX(OpenMeteoAPI[RelativeHumidityPct],ROWS($H$2:H4024))/100)</f>
        <v>0.78</v>
      </c>
      <c r="I4024" s="4" cm="1">
        <f t="array" ref="I4024">IF($A4024="","",INDEX(OpenMeteoAPI[PrecipitationProbabilityPct],ROWS($I$2:I4024))/100)</f>
        <v>0.23</v>
      </c>
      <c r="J4024" s="3" cm="1">
        <f t="array" ref="J4024">IF($A4024="","",INDEX(OpenMeteoAPI[PrecipitationMM],ROWS($J$2:J4024)))</f>
        <v>0</v>
      </c>
      <c r="K4024" cm="1">
        <f t="array" ref="K4024">IF($A4024="","",INDEX(OpenMeteoAPI[WeatherCode],ROWS($K$2:K4024)))</f>
        <v>1</v>
      </c>
      <c r="L4024" s="3" cm="1">
        <f t="array" ref="L4024">IF($A4024="","",INDEX(OpenMeteoAPI[WindSpeedKMH],ROWS($L$2:L4024)))</f>
        <v>5.3</v>
      </c>
    </row>
    <row r="4025" spans="1:12">
      <c r="A4025" t="str" cm="1">
        <f t="array" ref="A4025">IFERROR(INDEX(OpenMeteoAPI[City],ROWS($A$2:A4025))&amp;", "&amp;INDEX(OpenMeteoAPI[CountryCode],ROWS($A$2:A4025)),"")</f>
        <v>Helsinki, FI</v>
      </c>
      <c r="B4025" t="str" cm="1">
        <f t="array" ref="B4025">IF($A4025="","",INDEX(OpenMeteoAPI[LocationID],ROWS($B$2:B4025)))</f>
        <v>FI-HEL</v>
      </c>
      <c r="C4025" s="5" cm="1">
        <f t="array" ref="C4025">IF($A4025="","",INDEX(OpenMeteoAPI[ForecastDateTime],ROWS($C$2:C4025)))</f>
        <v>46217.625</v>
      </c>
      <c r="D4025" t="str">
        <f t="shared" si="62"/>
        <v>3PM</v>
      </c>
      <c r="E4025" t="str" cm="1">
        <f t="array" ref="E4025">IF($K4025="","",_xlfn.IFS($K4025=0,_xlfn.UNICHAR(9728),$K4025&lt;=3,_xlfn.UNICHAR(9729),OR($K4025=45,$K4025=48),"~",AND($K4025&gt;=51,$K4025&lt;=67),_xlfn.UNICHAR(9748),AND($K4025&gt;=71,$K4025&lt;=77),_xlfn.UNICHAR(10052),AND($K4025&gt;=80,$K4025&lt;=82),_xlfn.UNICHAR(9748),AND($K4025&gt;=95,$K4025&lt;=99),_xlfn.UNICHAR(9889),TRUE,_xlfn.UNICHAR(9729)))</f>
        <v>☁</v>
      </c>
      <c r="F4025" t="str" cm="1">
        <f t="array" ref="F4025">IF($K4025="","",_xlfn.IFS($K4025=0,"Clear",$K4025&lt;=3,"Partly Cloudy",OR($K4025=45,$K4025=48),"Fog",AND($K4025&gt;=51,$K4025&lt;=67),"Drizzle",AND($K4025&gt;=71,$K4025&lt;=77),"Snow",AND($K4025&gt;=80,$K4025&lt;=82),"Rain Showers",AND($K4025&gt;=95,$K4025&lt;=99),"Thunderstorm",TRUE,"Cloudy"))</f>
        <v>Partly Cloudy</v>
      </c>
      <c r="G4025" s="3" cm="1">
        <f t="array" ref="G4025">IF($A4025="","",INDEX(OpenMeteoAPI[TemperatureC],ROWS($G$2:G4025)))</f>
        <v>22.4</v>
      </c>
      <c r="H4025" s="4" cm="1">
        <f t="array" ref="H4025">IF($A4025="","",INDEX(OpenMeteoAPI[RelativeHumidityPct],ROWS($H$2:H4025))/100)</f>
        <v>0.78</v>
      </c>
      <c r="I4025" s="4" cm="1">
        <f t="array" ref="I4025">IF($A4025="","",INDEX(OpenMeteoAPI[PrecipitationProbabilityPct],ROWS($I$2:I4025))/100)</f>
        <v>0.25</v>
      </c>
      <c r="J4025" s="3" cm="1">
        <f t="array" ref="J4025">IF($A4025="","",INDEX(OpenMeteoAPI[PrecipitationMM],ROWS($J$2:J4025)))</f>
        <v>0</v>
      </c>
      <c r="K4025" cm="1">
        <f t="array" ref="K4025">IF($A4025="","",INDEX(OpenMeteoAPI[WeatherCode],ROWS($K$2:K4025)))</f>
        <v>1</v>
      </c>
      <c r="L4025" s="3" cm="1">
        <f t="array" ref="L4025">IF($A4025="","",INDEX(OpenMeteoAPI[WindSpeedKMH],ROWS($L$2:L4025)))</f>
        <v>6.7</v>
      </c>
    </row>
    <row r="4026" spans="1:12">
      <c r="A4026" t="str" cm="1">
        <f t="array" ref="A4026">IFERROR(INDEX(OpenMeteoAPI[City],ROWS($A$2:A4026))&amp;", "&amp;INDEX(OpenMeteoAPI[CountryCode],ROWS($A$2:A4026)),"")</f>
        <v>Helsinki, FI</v>
      </c>
      <c r="B4026" t="str" cm="1">
        <f t="array" ref="B4026">IF($A4026="","",INDEX(OpenMeteoAPI[LocationID],ROWS($B$2:B4026)))</f>
        <v>FI-HEL</v>
      </c>
      <c r="C4026" s="5" cm="1">
        <f t="array" ref="C4026">IF($A4026="","",INDEX(OpenMeteoAPI[ForecastDateTime],ROWS($C$2:C4026)))</f>
        <v>46217.666666666664</v>
      </c>
      <c r="D4026" t="str">
        <f t="shared" si="62"/>
        <v>4PM</v>
      </c>
      <c r="E4026" t="str" cm="1">
        <f t="array" ref="E4026">IF($K4026="","",_xlfn.IFS($K4026=0,_xlfn.UNICHAR(9728),$K4026&lt;=3,_xlfn.UNICHAR(9729),OR($K4026=45,$K4026=48),"~",AND($K4026&gt;=51,$K4026&lt;=67),_xlfn.UNICHAR(9748),AND($K4026&gt;=71,$K4026&lt;=77),_xlfn.UNICHAR(10052),AND($K4026&gt;=80,$K4026&lt;=82),_xlfn.UNICHAR(9748),AND($K4026&gt;=95,$K4026&lt;=99),_xlfn.UNICHAR(9889),TRUE,_xlfn.UNICHAR(9729)))</f>
        <v>☁</v>
      </c>
      <c r="F4026" t="str" cm="1">
        <f t="array" ref="F4026">IF($K4026="","",_xlfn.IFS($K4026=0,"Clear",$K4026&lt;=3,"Partly Cloudy",OR($K4026=45,$K4026=48),"Fog",AND($K4026&gt;=51,$K4026&lt;=67),"Drizzle",AND($K4026&gt;=71,$K4026&lt;=77),"Snow",AND($K4026&gt;=80,$K4026&lt;=82),"Rain Showers",AND($K4026&gt;=95,$K4026&lt;=99),"Thunderstorm",TRUE,"Cloudy"))</f>
        <v>Partly Cloudy</v>
      </c>
      <c r="G4026" s="3" cm="1">
        <f t="array" ref="G4026">IF($A4026="","",INDEX(OpenMeteoAPI[TemperatureC],ROWS($G$2:G4026)))</f>
        <v>22.5</v>
      </c>
      <c r="H4026" s="4" cm="1">
        <f t="array" ref="H4026">IF($A4026="","",INDEX(OpenMeteoAPI[RelativeHumidityPct],ROWS($H$2:H4026))/100)</f>
        <v>0.78</v>
      </c>
      <c r="I4026" s="4" cm="1">
        <f t="array" ref="I4026">IF($A4026="","",INDEX(OpenMeteoAPI[PrecipitationProbabilityPct],ROWS($I$2:I4026))/100)</f>
        <v>0.26</v>
      </c>
      <c r="J4026" s="3" cm="1">
        <f t="array" ref="J4026">IF($A4026="","",INDEX(OpenMeteoAPI[PrecipitationMM],ROWS($J$2:J4026)))</f>
        <v>0</v>
      </c>
      <c r="K4026" cm="1">
        <f t="array" ref="K4026">IF($A4026="","",INDEX(OpenMeteoAPI[WeatherCode],ROWS($K$2:K4026)))</f>
        <v>1</v>
      </c>
      <c r="L4026" s="3" cm="1">
        <f t="array" ref="L4026">IF($A4026="","",INDEX(OpenMeteoAPI[WindSpeedKMH],ROWS($L$2:L4026)))</f>
        <v>7.3</v>
      </c>
    </row>
    <row r="4027" spans="1:12">
      <c r="A4027" t="str" cm="1">
        <f t="array" ref="A4027">IFERROR(INDEX(OpenMeteoAPI[City],ROWS($A$2:A4027))&amp;", "&amp;INDEX(OpenMeteoAPI[CountryCode],ROWS($A$2:A4027)),"")</f>
        <v>Helsinki, FI</v>
      </c>
      <c r="B4027" t="str" cm="1">
        <f t="array" ref="B4027">IF($A4027="","",INDEX(OpenMeteoAPI[LocationID],ROWS($B$2:B4027)))</f>
        <v>FI-HEL</v>
      </c>
      <c r="C4027" s="5" cm="1">
        <f t="array" ref="C4027">IF($A4027="","",INDEX(OpenMeteoAPI[ForecastDateTime],ROWS($C$2:C4027)))</f>
        <v>46217.708333333336</v>
      </c>
      <c r="D4027" t="str">
        <f t="shared" si="62"/>
        <v>5PM</v>
      </c>
      <c r="E4027" t="str" cm="1">
        <f t="array" ref="E4027">IF($K4027="","",_xlfn.IFS($K4027=0,_xlfn.UNICHAR(9728),$K4027&lt;=3,_xlfn.UNICHAR(9729),OR($K4027=45,$K4027=48),"~",AND($K4027&gt;=51,$K4027&lt;=67),_xlfn.UNICHAR(9748),AND($K4027&gt;=71,$K4027&lt;=77),_xlfn.UNICHAR(10052),AND($K4027&gt;=80,$K4027&lt;=82),_xlfn.UNICHAR(9748),AND($K4027&gt;=95,$K4027&lt;=99),_xlfn.UNICHAR(9889),TRUE,_xlfn.UNICHAR(9729)))</f>
        <v>☁</v>
      </c>
      <c r="F4027" t="str" cm="1">
        <f t="array" ref="F4027">IF($K4027="","",_xlfn.IFS($K4027=0,"Clear",$K4027&lt;=3,"Partly Cloudy",OR($K4027=45,$K4027=48),"Fog",AND($K4027&gt;=51,$K4027&lt;=67),"Drizzle",AND($K4027&gt;=71,$K4027&lt;=77),"Snow",AND($K4027&gt;=80,$K4027&lt;=82),"Rain Showers",AND($K4027&gt;=95,$K4027&lt;=99),"Thunderstorm",TRUE,"Cloudy"))</f>
        <v>Partly Cloudy</v>
      </c>
      <c r="G4027" s="3" cm="1">
        <f t="array" ref="G4027">IF($A4027="","",INDEX(OpenMeteoAPI[TemperatureC],ROWS($G$2:G4027)))</f>
        <v>22.5</v>
      </c>
      <c r="H4027" s="4" cm="1">
        <f t="array" ref="H4027">IF($A4027="","",INDEX(OpenMeteoAPI[RelativeHumidityPct],ROWS($H$2:H4027))/100)</f>
        <v>0.78</v>
      </c>
      <c r="I4027" s="4" cm="1">
        <f t="array" ref="I4027">IF($A4027="","",INDEX(OpenMeteoAPI[PrecipitationProbabilityPct],ROWS($I$2:I4027))/100)</f>
        <v>0.26</v>
      </c>
      <c r="J4027" s="3" cm="1">
        <f t="array" ref="J4027">IF($A4027="","",INDEX(OpenMeteoAPI[PrecipitationMM],ROWS($J$2:J4027)))</f>
        <v>0</v>
      </c>
      <c r="K4027" cm="1">
        <f t="array" ref="K4027">IF($A4027="","",INDEX(OpenMeteoAPI[WeatherCode],ROWS($K$2:K4027)))</f>
        <v>1</v>
      </c>
      <c r="L4027" s="3" cm="1">
        <f t="array" ref="L4027">IF($A4027="","",INDEX(OpenMeteoAPI[WindSpeedKMH],ROWS($L$2:L4027)))</f>
        <v>7.6</v>
      </c>
    </row>
    <row r="4028" spans="1:12">
      <c r="A4028" t="str" cm="1">
        <f t="array" ref="A4028">IFERROR(INDEX(OpenMeteoAPI[City],ROWS($A$2:A4028))&amp;", "&amp;INDEX(OpenMeteoAPI[CountryCode],ROWS($A$2:A4028)),"")</f>
        <v>Helsinki, FI</v>
      </c>
      <c r="B4028" t="str" cm="1">
        <f t="array" ref="B4028">IF($A4028="","",INDEX(OpenMeteoAPI[LocationID],ROWS($B$2:B4028)))</f>
        <v>FI-HEL</v>
      </c>
      <c r="C4028" s="5" cm="1">
        <f t="array" ref="C4028">IF($A4028="","",INDEX(OpenMeteoAPI[ForecastDateTime],ROWS($C$2:C4028)))</f>
        <v>46217.75</v>
      </c>
      <c r="D4028" t="str">
        <f t="shared" si="62"/>
        <v>6PM</v>
      </c>
      <c r="E4028" t="str" cm="1">
        <f t="array" ref="E4028">IF($K4028="","",_xlfn.IFS($K4028=0,_xlfn.UNICHAR(9728),$K4028&lt;=3,_xlfn.UNICHAR(9729),OR($K4028=45,$K4028=48),"~",AND($K4028&gt;=51,$K4028&lt;=67),_xlfn.UNICHAR(9748),AND($K4028&gt;=71,$K4028&lt;=77),_xlfn.UNICHAR(10052),AND($K4028&gt;=80,$K4028&lt;=82),_xlfn.UNICHAR(9748),AND($K4028&gt;=95,$K4028&lt;=99),_xlfn.UNICHAR(9889),TRUE,_xlfn.UNICHAR(9729)))</f>
        <v>☁</v>
      </c>
      <c r="F4028" t="str" cm="1">
        <f t="array" ref="F4028">IF($K4028="","",_xlfn.IFS($K4028=0,"Clear",$K4028&lt;=3,"Partly Cloudy",OR($K4028=45,$K4028=48),"Fog",AND($K4028&gt;=51,$K4028&lt;=67),"Drizzle",AND($K4028&gt;=71,$K4028&lt;=77),"Snow",AND($K4028&gt;=80,$K4028&lt;=82),"Rain Showers",AND($K4028&gt;=95,$K4028&lt;=99),"Thunderstorm",TRUE,"Cloudy"))</f>
        <v>Partly Cloudy</v>
      </c>
      <c r="G4028" s="3" cm="1">
        <f t="array" ref="G4028">IF($A4028="","",INDEX(OpenMeteoAPI[TemperatureC],ROWS($G$2:G4028)))</f>
        <v>22.4</v>
      </c>
      <c r="H4028" s="4" cm="1">
        <f t="array" ref="H4028">IF($A4028="","",INDEX(OpenMeteoAPI[RelativeHumidityPct],ROWS($H$2:H4028))/100)</f>
        <v>0.77</v>
      </c>
      <c r="I4028" s="4" cm="1">
        <f t="array" ref="I4028">IF($A4028="","",INDEX(OpenMeteoAPI[PrecipitationProbabilityPct],ROWS($I$2:I4028))/100)</f>
        <v>0.26</v>
      </c>
      <c r="J4028" s="3" cm="1">
        <f t="array" ref="J4028">IF($A4028="","",INDEX(OpenMeteoAPI[PrecipitationMM],ROWS($J$2:J4028)))</f>
        <v>0</v>
      </c>
      <c r="K4028" cm="1">
        <f t="array" ref="K4028">IF($A4028="","",INDEX(OpenMeteoAPI[WeatherCode],ROWS($K$2:K4028)))</f>
        <v>1</v>
      </c>
      <c r="L4028" s="3" cm="1">
        <f t="array" ref="L4028">IF($A4028="","",INDEX(OpenMeteoAPI[WindSpeedKMH],ROWS($L$2:L4028)))</f>
        <v>7.9</v>
      </c>
    </row>
    <row r="4029" spans="1:12">
      <c r="A4029" t="str" cm="1">
        <f t="array" ref="A4029">IFERROR(INDEX(OpenMeteoAPI[City],ROWS($A$2:A4029))&amp;", "&amp;INDEX(OpenMeteoAPI[CountryCode],ROWS($A$2:A4029)),"")</f>
        <v>Helsinki, FI</v>
      </c>
      <c r="B4029" t="str" cm="1">
        <f t="array" ref="B4029">IF($A4029="","",INDEX(OpenMeteoAPI[LocationID],ROWS($B$2:B4029)))</f>
        <v>FI-HEL</v>
      </c>
      <c r="C4029" s="5" cm="1">
        <f t="array" ref="C4029">IF($A4029="","",INDEX(OpenMeteoAPI[ForecastDateTime],ROWS($C$2:C4029)))</f>
        <v>46217.791666666664</v>
      </c>
      <c r="D4029" t="str">
        <f t="shared" si="62"/>
        <v>7PM</v>
      </c>
      <c r="E4029" t="str" cm="1">
        <f t="array" ref="E4029">IF($K4029="","",_xlfn.IFS($K4029=0,_xlfn.UNICHAR(9728),$K4029&lt;=3,_xlfn.UNICHAR(9729),OR($K4029=45,$K4029=48),"~",AND($K4029&gt;=51,$K4029&lt;=67),_xlfn.UNICHAR(9748),AND($K4029&gt;=71,$K4029&lt;=77),_xlfn.UNICHAR(10052),AND($K4029&gt;=80,$K4029&lt;=82),_xlfn.UNICHAR(9748),AND($K4029&gt;=95,$K4029&lt;=99),_xlfn.UNICHAR(9889),TRUE,_xlfn.UNICHAR(9729)))</f>
        <v>☁</v>
      </c>
      <c r="F4029" t="str" cm="1">
        <f t="array" ref="F4029">IF($K4029="","",_xlfn.IFS($K4029=0,"Clear",$K4029&lt;=3,"Partly Cloudy",OR($K4029=45,$K4029=48),"Fog",AND($K4029&gt;=51,$K4029&lt;=67),"Drizzle",AND($K4029&gt;=71,$K4029&lt;=77),"Snow",AND($K4029&gt;=80,$K4029&lt;=82),"Rain Showers",AND($K4029&gt;=95,$K4029&lt;=99),"Thunderstorm",TRUE,"Cloudy"))</f>
        <v>Partly Cloudy</v>
      </c>
      <c r="G4029" s="3" cm="1">
        <f t="array" ref="G4029">IF($A4029="","",INDEX(OpenMeteoAPI[TemperatureC],ROWS($G$2:G4029)))</f>
        <v>22.3</v>
      </c>
      <c r="H4029" s="4" cm="1">
        <f t="array" ref="H4029">IF($A4029="","",INDEX(OpenMeteoAPI[RelativeHumidityPct],ROWS($H$2:H4029))/100)</f>
        <v>0.77</v>
      </c>
      <c r="I4029" s="4" cm="1">
        <f t="array" ref="I4029">IF($A4029="","",INDEX(OpenMeteoAPI[PrecipitationProbabilityPct],ROWS($I$2:I4029))/100)</f>
        <v>0.25</v>
      </c>
      <c r="J4029" s="3" cm="1">
        <f t="array" ref="J4029">IF($A4029="","",INDEX(OpenMeteoAPI[PrecipitationMM],ROWS($J$2:J4029)))</f>
        <v>0</v>
      </c>
      <c r="K4029" cm="1">
        <f t="array" ref="K4029">IF($A4029="","",INDEX(OpenMeteoAPI[WeatherCode],ROWS($K$2:K4029)))</f>
        <v>1</v>
      </c>
      <c r="L4029" s="3" cm="1">
        <f t="array" ref="L4029">IF($A4029="","",INDEX(OpenMeteoAPI[WindSpeedKMH],ROWS($L$2:L4029)))</f>
        <v>8</v>
      </c>
    </row>
    <row r="4030" spans="1:12">
      <c r="A4030" t="str" cm="1">
        <f t="array" ref="A4030">IFERROR(INDEX(OpenMeteoAPI[City],ROWS($A$2:A4030))&amp;", "&amp;INDEX(OpenMeteoAPI[CountryCode],ROWS($A$2:A4030)),"")</f>
        <v>Helsinki, FI</v>
      </c>
      <c r="B4030" t="str" cm="1">
        <f t="array" ref="B4030">IF($A4030="","",INDEX(OpenMeteoAPI[LocationID],ROWS($B$2:B4030)))</f>
        <v>FI-HEL</v>
      </c>
      <c r="C4030" s="5" cm="1">
        <f t="array" ref="C4030">IF($A4030="","",INDEX(OpenMeteoAPI[ForecastDateTime],ROWS($C$2:C4030)))</f>
        <v>46217.833333333336</v>
      </c>
      <c r="D4030" t="str">
        <f t="shared" si="62"/>
        <v>8PM</v>
      </c>
      <c r="E4030" t="str" cm="1">
        <f t="array" ref="E4030">IF($K4030="","",_xlfn.IFS($K4030=0,_xlfn.UNICHAR(9728),$K4030&lt;=3,_xlfn.UNICHAR(9729),OR($K4030=45,$K4030=48),"~",AND($K4030&gt;=51,$K4030&lt;=67),_xlfn.UNICHAR(9748),AND($K4030&gt;=71,$K4030&lt;=77),_xlfn.UNICHAR(10052),AND($K4030&gt;=80,$K4030&lt;=82),_xlfn.UNICHAR(9748),AND($K4030&gt;=95,$K4030&lt;=99),_xlfn.UNICHAR(9889),TRUE,_xlfn.UNICHAR(9729)))</f>
        <v>☀</v>
      </c>
      <c r="F4030" t="str" cm="1">
        <f t="array" ref="F4030">IF($K4030="","",_xlfn.IFS($K4030=0,"Clear",$K4030&lt;=3,"Partly Cloudy",OR($K4030=45,$K4030=48),"Fog",AND($K4030&gt;=51,$K4030&lt;=67),"Drizzle",AND($K4030&gt;=71,$K4030&lt;=77),"Snow",AND($K4030&gt;=80,$K4030&lt;=82),"Rain Showers",AND($K4030&gt;=95,$K4030&lt;=99),"Thunderstorm",TRUE,"Cloudy"))</f>
        <v>Clear</v>
      </c>
      <c r="G4030" s="3" cm="1">
        <f t="array" ref="G4030">IF($A4030="","",INDEX(OpenMeteoAPI[TemperatureC],ROWS($G$2:G4030)))</f>
        <v>22.1</v>
      </c>
      <c r="H4030" s="4" cm="1">
        <f t="array" ref="H4030">IF($A4030="","",INDEX(OpenMeteoAPI[RelativeHumidityPct],ROWS($H$2:H4030))/100)</f>
        <v>0.77</v>
      </c>
      <c r="I4030" s="4" cm="1">
        <f t="array" ref="I4030">IF($A4030="","",INDEX(OpenMeteoAPI[PrecipitationProbabilityPct],ROWS($I$2:I4030))/100)</f>
        <v>0.24</v>
      </c>
      <c r="J4030" s="3" cm="1">
        <f t="array" ref="J4030">IF($A4030="","",INDEX(OpenMeteoAPI[PrecipitationMM],ROWS($J$2:J4030)))</f>
        <v>0</v>
      </c>
      <c r="K4030" cm="1">
        <f t="array" ref="K4030">IF($A4030="","",INDEX(OpenMeteoAPI[WeatherCode],ROWS($K$2:K4030)))</f>
        <v>0</v>
      </c>
      <c r="L4030" s="3" cm="1">
        <f t="array" ref="L4030">IF($A4030="","",INDEX(OpenMeteoAPI[WindSpeedKMH],ROWS($L$2:L4030)))</f>
        <v>8.1</v>
      </c>
    </row>
    <row r="4031" spans="1:12">
      <c r="A4031" t="str" cm="1">
        <f t="array" ref="A4031">IFERROR(INDEX(OpenMeteoAPI[City],ROWS($A$2:A4031))&amp;", "&amp;INDEX(OpenMeteoAPI[CountryCode],ROWS($A$2:A4031)),"")</f>
        <v>Helsinki, FI</v>
      </c>
      <c r="B4031" t="str" cm="1">
        <f t="array" ref="B4031">IF($A4031="","",INDEX(OpenMeteoAPI[LocationID],ROWS($B$2:B4031)))</f>
        <v>FI-HEL</v>
      </c>
      <c r="C4031" s="5" cm="1">
        <f t="array" ref="C4031">IF($A4031="","",INDEX(OpenMeteoAPI[ForecastDateTime],ROWS($C$2:C4031)))</f>
        <v>46217.875</v>
      </c>
      <c r="D4031" t="str">
        <f t="shared" si="62"/>
        <v>9PM</v>
      </c>
      <c r="E4031" t="str" cm="1">
        <f t="array" ref="E4031">IF($K4031="","",_xlfn.IFS($K4031=0,_xlfn.UNICHAR(9728),$K4031&lt;=3,_xlfn.UNICHAR(9729),OR($K4031=45,$K4031=48),"~",AND($K4031&gt;=51,$K4031&lt;=67),_xlfn.UNICHAR(9748),AND($K4031&gt;=71,$K4031&lt;=77),_xlfn.UNICHAR(10052),AND($K4031&gt;=80,$K4031&lt;=82),_xlfn.UNICHAR(9748),AND($K4031&gt;=95,$K4031&lt;=99),_xlfn.UNICHAR(9889),TRUE,_xlfn.UNICHAR(9729)))</f>
        <v>☀</v>
      </c>
      <c r="F4031" t="str" cm="1">
        <f t="array" ref="F4031">IF($K4031="","",_xlfn.IFS($K4031=0,"Clear",$K4031&lt;=3,"Partly Cloudy",OR($K4031=45,$K4031=48),"Fog",AND($K4031&gt;=51,$K4031&lt;=67),"Drizzle",AND($K4031&gt;=71,$K4031&lt;=77),"Snow",AND($K4031&gt;=80,$K4031&lt;=82),"Rain Showers",AND($K4031&gt;=95,$K4031&lt;=99),"Thunderstorm",TRUE,"Cloudy"))</f>
        <v>Clear</v>
      </c>
      <c r="G4031" s="3" cm="1">
        <f t="array" ref="G4031">IF($A4031="","",INDEX(OpenMeteoAPI[TemperatureC],ROWS($G$2:G4031)))</f>
        <v>21.7</v>
      </c>
      <c r="H4031" s="4" cm="1">
        <f t="array" ref="H4031">IF($A4031="","",INDEX(OpenMeteoAPI[RelativeHumidityPct],ROWS($H$2:H4031))/100)</f>
        <v>0.77</v>
      </c>
      <c r="I4031" s="4" cm="1">
        <f t="array" ref="I4031">IF($A4031="","",INDEX(OpenMeteoAPI[PrecipitationProbabilityPct],ROWS($I$2:I4031))/100)</f>
        <v>0.22</v>
      </c>
      <c r="J4031" s="3" cm="1">
        <f t="array" ref="J4031">IF($A4031="","",INDEX(OpenMeteoAPI[PrecipitationMM],ROWS($J$2:J4031)))</f>
        <v>0</v>
      </c>
      <c r="K4031" cm="1">
        <f t="array" ref="K4031">IF($A4031="","",INDEX(OpenMeteoAPI[WeatherCode],ROWS($K$2:K4031)))</f>
        <v>0</v>
      </c>
      <c r="L4031" s="3" cm="1">
        <f t="array" ref="L4031">IF($A4031="","",INDEX(OpenMeteoAPI[WindSpeedKMH],ROWS($L$2:L4031)))</f>
        <v>7.9</v>
      </c>
    </row>
    <row r="4032" spans="1:12">
      <c r="A4032" t="str" cm="1">
        <f t="array" ref="A4032">IFERROR(INDEX(OpenMeteoAPI[City],ROWS($A$2:A4032))&amp;", "&amp;INDEX(OpenMeteoAPI[CountryCode],ROWS($A$2:A4032)),"")</f>
        <v>Helsinki, FI</v>
      </c>
      <c r="B4032" t="str" cm="1">
        <f t="array" ref="B4032">IF($A4032="","",INDEX(OpenMeteoAPI[LocationID],ROWS($B$2:B4032)))</f>
        <v>FI-HEL</v>
      </c>
      <c r="C4032" s="5" cm="1">
        <f t="array" ref="C4032">IF($A4032="","",INDEX(OpenMeteoAPI[ForecastDateTime],ROWS($C$2:C4032)))</f>
        <v>46217.916666666664</v>
      </c>
      <c r="D4032" t="str">
        <f t="shared" si="62"/>
        <v>10PM</v>
      </c>
      <c r="E4032" t="str" cm="1">
        <f t="array" ref="E4032">IF($K4032="","",_xlfn.IFS($K4032=0,_xlfn.UNICHAR(9728),$K4032&lt;=3,_xlfn.UNICHAR(9729),OR($K4032=45,$K4032=48),"~",AND($K4032&gt;=51,$K4032&lt;=67),_xlfn.UNICHAR(9748),AND($K4032&gt;=71,$K4032&lt;=77),_xlfn.UNICHAR(10052),AND($K4032&gt;=80,$K4032&lt;=82),_xlfn.UNICHAR(9748),AND($K4032&gt;=95,$K4032&lt;=99),_xlfn.UNICHAR(9889),TRUE,_xlfn.UNICHAR(9729)))</f>
        <v>☀</v>
      </c>
      <c r="F4032" t="str" cm="1">
        <f t="array" ref="F4032">IF($K4032="","",_xlfn.IFS($K4032=0,"Clear",$K4032&lt;=3,"Partly Cloudy",OR($K4032=45,$K4032=48),"Fog",AND($K4032&gt;=51,$K4032&lt;=67),"Drizzle",AND($K4032&gt;=71,$K4032&lt;=77),"Snow",AND($K4032&gt;=80,$K4032&lt;=82),"Rain Showers",AND($K4032&gt;=95,$K4032&lt;=99),"Thunderstorm",TRUE,"Cloudy"))</f>
        <v>Clear</v>
      </c>
      <c r="G4032" s="3" cm="1">
        <f t="array" ref="G4032">IF($A4032="","",INDEX(OpenMeteoAPI[TemperatureC],ROWS($G$2:G4032)))</f>
        <v>21.1</v>
      </c>
      <c r="H4032" s="4" cm="1">
        <f t="array" ref="H4032">IF($A4032="","",INDEX(OpenMeteoAPI[RelativeHumidityPct],ROWS($H$2:H4032))/100)</f>
        <v>0.78</v>
      </c>
      <c r="I4032" s="4" cm="1">
        <f t="array" ref="I4032">IF($A4032="","",INDEX(OpenMeteoAPI[PrecipitationProbabilityPct],ROWS($I$2:I4032))/100)</f>
        <v>0.19</v>
      </c>
      <c r="J4032" s="3" cm="1">
        <f t="array" ref="J4032">IF($A4032="","",INDEX(OpenMeteoAPI[PrecipitationMM],ROWS($J$2:J4032)))</f>
        <v>0</v>
      </c>
      <c r="K4032" cm="1">
        <f t="array" ref="K4032">IF($A4032="","",INDEX(OpenMeteoAPI[WeatherCode],ROWS($K$2:K4032)))</f>
        <v>0</v>
      </c>
      <c r="L4032" s="3" cm="1">
        <f t="array" ref="L4032">IF($A4032="","",INDEX(OpenMeteoAPI[WindSpeedKMH],ROWS($L$2:L4032)))</f>
        <v>7.1</v>
      </c>
    </row>
    <row r="4033" spans="1:12">
      <c r="A4033" t="str" cm="1">
        <f t="array" ref="A4033">IFERROR(INDEX(OpenMeteoAPI[City],ROWS($A$2:A4033))&amp;", "&amp;INDEX(OpenMeteoAPI[CountryCode],ROWS($A$2:A4033)),"")</f>
        <v>Helsinki, FI</v>
      </c>
      <c r="B4033" t="str" cm="1">
        <f t="array" ref="B4033">IF($A4033="","",INDEX(OpenMeteoAPI[LocationID],ROWS($B$2:B4033)))</f>
        <v>FI-HEL</v>
      </c>
      <c r="C4033" s="5" cm="1">
        <f t="array" ref="C4033">IF($A4033="","",INDEX(OpenMeteoAPI[ForecastDateTime],ROWS($C$2:C4033)))</f>
        <v>46217.958333333336</v>
      </c>
      <c r="D4033" t="str">
        <f t="shared" si="62"/>
        <v>11PM</v>
      </c>
      <c r="E4033" t="str" cm="1">
        <f t="array" ref="E4033">IF($K4033="","",_xlfn.IFS($K4033=0,_xlfn.UNICHAR(9728),$K4033&lt;=3,_xlfn.UNICHAR(9729),OR($K4033=45,$K4033=48),"~",AND($K4033&gt;=51,$K4033&lt;=67),_xlfn.UNICHAR(9748),AND($K4033&gt;=71,$K4033&lt;=77),_xlfn.UNICHAR(10052),AND($K4033&gt;=80,$K4033&lt;=82),_xlfn.UNICHAR(9748),AND($K4033&gt;=95,$K4033&lt;=99),_xlfn.UNICHAR(9889),TRUE,_xlfn.UNICHAR(9729)))</f>
        <v>☀</v>
      </c>
      <c r="F4033" t="str" cm="1">
        <f t="array" ref="F4033">IF($K4033="","",_xlfn.IFS($K4033=0,"Clear",$K4033&lt;=3,"Partly Cloudy",OR($K4033=45,$K4033=48),"Fog",AND($K4033&gt;=51,$K4033&lt;=67),"Drizzle",AND($K4033&gt;=71,$K4033&lt;=77),"Snow",AND($K4033&gt;=80,$K4033&lt;=82),"Rain Showers",AND($K4033&gt;=95,$K4033&lt;=99),"Thunderstorm",TRUE,"Cloudy"))</f>
        <v>Clear</v>
      </c>
      <c r="G4033" s="3" cm="1">
        <f t="array" ref="G4033">IF($A4033="","",INDEX(OpenMeteoAPI[TemperatureC],ROWS($G$2:G4033)))</f>
        <v>20.3</v>
      </c>
      <c r="H4033" s="4" cm="1">
        <f t="array" ref="H4033">IF($A4033="","",INDEX(OpenMeteoAPI[RelativeHumidityPct],ROWS($H$2:H4033))/100)</f>
        <v>0.81</v>
      </c>
      <c r="I4033" s="4" cm="1">
        <f t="array" ref="I4033">IF($A4033="","",INDEX(OpenMeteoAPI[PrecipitationProbabilityPct],ROWS($I$2:I4033))/100)</f>
        <v>0.16</v>
      </c>
      <c r="J4033" s="3" cm="1">
        <f t="array" ref="J4033">IF($A4033="","",INDEX(OpenMeteoAPI[PrecipitationMM],ROWS($J$2:J4033)))</f>
        <v>0</v>
      </c>
      <c r="K4033" cm="1">
        <f t="array" ref="K4033">IF($A4033="","",INDEX(OpenMeteoAPI[WeatherCode],ROWS($K$2:K4033)))</f>
        <v>0</v>
      </c>
      <c r="L4033" s="3" cm="1">
        <f t="array" ref="L4033">IF($A4033="","",INDEX(OpenMeteoAPI[WindSpeedKMH],ROWS($L$2:L4033)))</f>
        <v>5.8</v>
      </c>
    </row>
    <row r="4034" spans="1:12">
      <c r="A4034" t="str" cm="1">
        <f t="array" ref="A4034">IFERROR(INDEX(OpenMeteoAPI[City],ROWS($A$2:A4034))&amp;", "&amp;INDEX(OpenMeteoAPI[CountryCode],ROWS($A$2:A4034)),"")</f>
        <v>Helsinki, FI</v>
      </c>
      <c r="B4034" t="str" cm="1">
        <f t="array" ref="B4034">IF($A4034="","",INDEX(OpenMeteoAPI[LocationID],ROWS($B$2:B4034)))</f>
        <v>FI-HEL</v>
      </c>
      <c r="C4034" s="5" cm="1">
        <f t="array" ref="C4034">IF($A4034="","",INDEX(OpenMeteoAPI[ForecastDateTime],ROWS($C$2:C4034)))</f>
        <v>46218</v>
      </c>
      <c r="D4034" t="str">
        <f t="shared" si="62"/>
        <v>12AM</v>
      </c>
      <c r="E4034" t="str" cm="1">
        <f t="array" ref="E4034">IF($K4034="","",_xlfn.IFS($K4034=0,_xlfn.UNICHAR(9728),$K4034&lt;=3,_xlfn.UNICHAR(9729),OR($K4034=45,$K4034=48),"~",AND($K4034&gt;=51,$K4034&lt;=67),_xlfn.UNICHAR(9748),AND($K4034&gt;=71,$K4034&lt;=77),_xlfn.UNICHAR(10052),AND($K4034&gt;=80,$K4034&lt;=82),_xlfn.UNICHAR(9748),AND($K4034&gt;=95,$K4034&lt;=99),_xlfn.UNICHAR(9889),TRUE,_xlfn.UNICHAR(9729)))</f>
        <v>☀</v>
      </c>
      <c r="F4034" t="str" cm="1">
        <f t="array" ref="F4034">IF($K4034="","",_xlfn.IFS($K4034=0,"Clear",$K4034&lt;=3,"Partly Cloudy",OR($K4034=45,$K4034=48),"Fog",AND($K4034&gt;=51,$K4034&lt;=67),"Drizzle",AND($K4034&gt;=71,$K4034&lt;=77),"Snow",AND($K4034&gt;=80,$K4034&lt;=82),"Rain Showers",AND($K4034&gt;=95,$K4034&lt;=99),"Thunderstorm",TRUE,"Cloudy"))</f>
        <v>Clear</v>
      </c>
      <c r="G4034" s="3" cm="1">
        <f t="array" ref="G4034">IF($A4034="","",INDEX(OpenMeteoAPI[TemperatureC],ROWS($G$2:G4034)))</f>
        <v>19.3</v>
      </c>
      <c r="H4034" s="4" cm="1">
        <f t="array" ref="H4034">IF($A4034="","",INDEX(OpenMeteoAPI[RelativeHumidityPct],ROWS($H$2:H4034))/100)</f>
        <v>0.83</v>
      </c>
      <c r="I4034" s="4" cm="1">
        <f t="array" ref="I4034">IF($A4034="","",INDEX(OpenMeteoAPI[PrecipitationProbabilityPct],ROWS($I$2:I4034))/100)</f>
        <v>0.12</v>
      </c>
      <c r="J4034" s="3" cm="1">
        <f t="array" ref="J4034">IF($A4034="","",INDEX(OpenMeteoAPI[PrecipitationMM],ROWS($J$2:J4034)))</f>
        <v>0</v>
      </c>
      <c r="K4034" cm="1">
        <f t="array" ref="K4034">IF($A4034="","",INDEX(OpenMeteoAPI[WeatherCode],ROWS($K$2:K4034)))</f>
        <v>0</v>
      </c>
      <c r="L4034" s="3" cm="1">
        <f t="array" ref="L4034">IF($A4034="","",INDEX(OpenMeteoAPI[WindSpeedKMH],ROWS($L$2:L4034)))</f>
        <v>4.9000000000000004</v>
      </c>
    </row>
    <row r="4035" spans="1:12">
      <c r="A4035" t="str" cm="1">
        <f t="array" ref="A4035">IFERROR(INDEX(OpenMeteoAPI[City],ROWS($A$2:A4035))&amp;", "&amp;INDEX(OpenMeteoAPI[CountryCode],ROWS($A$2:A4035)),"")</f>
        <v>Helsinki, FI</v>
      </c>
      <c r="B4035" t="str" cm="1">
        <f t="array" ref="B4035">IF($A4035="","",INDEX(OpenMeteoAPI[LocationID],ROWS($B$2:B4035)))</f>
        <v>FI-HEL</v>
      </c>
      <c r="C4035" s="5" cm="1">
        <f t="array" ref="C4035">IF($A4035="","",INDEX(OpenMeteoAPI[ForecastDateTime],ROWS($C$2:C4035)))</f>
        <v>46218.041666666664</v>
      </c>
      <c r="D4035" t="str">
        <f t="shared" ref="D4035:D4098" si="63">IF($A4035="","",TEXT($C4035,"hAM/PM"))</f>
        <v>1AM</v>
      </c>
      <c r="E4035" t="str" cm="1">
        <f t="array" ref="E4035">IF($K4035="","",_xlfn.IFS($K4035=0,_xlfn.UNICHAR(9728),$K4035&lt;=3,_xlfn.UNICHAR(9729),OR($K4035=45,$K4035=48),"~",AND($K4035&gt;=51,$K4035&lt;=67),_xlfn.UNICHAR(9748),AND($K4035&gt;=71,$K4035&lt;=77),_xlfn.UNICHAR(10052),AND($K4035&gt;=80,$K4035&lt;=82),_xlfn.UNICHAR(9748),AND($K4035&gt;=95,$K4035&lt;=99),_xlfn.UNICHAR(9889),TRUE,_xlfn.UNICHAR(9729)))</f>
        <v>☀</v>
      </c>
      <c r="F4035" t="str" cm="1">
        <f t="array" ref="F4035">IF($K4035="","",_xlfn.IFS($K4035=0,"Clear",$K4035&lt;=3,"Partly Cloudy",OR($K4035=45,$K4035=48),"Fog",AND($K4035&gt;=51,$K4035&lt;=67),"Drizzle",AND($K4035&gt;=71,$K4035&lt;=77),"Snow",AND($K4035&gt;=80,$K4035&lt;=82),"Rain Showers",AND($K4035&gt;=95,$K4035&lt;=99),"Thunderstorm",TRUE,"Cloudy"))</f>
        <v>Clear</v>
      </c>
      <c r="G4035" s="3" cm="1">
        <f t="array" ref="G4035">IF($A4035="","",INDEX(OpenMeteoAPI[TemperatureC],ROWS($G$2:G4035)))</f>
        <v>18.399999999999999</v>
      </c>
      <c r="H4035" s="4" cm="1">
        <f t="array" ref="H4035">IF($A4035="","",INDEX(OpenMeteoAPI[RelativeHumidityPct],ROWS($H$2:H4035))/100)</f>
        <v>0.86</v>
      </c>
      <c r="I4035" s="4" cm="1">
        <f t="array" ref="I4035">IF($A4035="","",INDEX(OpenMeteoAPI[PrecipitationProbabilityPct],ROWS($I$2:I4035))/100)</f>
        <v>0.08</v>
      </c>
      <c r="J4035" s="3" cm="1">
        <f t="array" ref="J4035">IF($A4035="","",INDEX(OpenMeteoAPI[PrecipitationMM],ROWS($J$2:J4035)))</f>
        <v>0</v>
      </c>
      <c r="K4035" cm="1">
        <f t="array" ref="K4035">IF($A4035="","",INDEX(OpenMeteoAPI[WeatherCode],ROWS($K$2:K4035)))</f>
        <v>0</v>
      </c>
      <c r="L4035" s="3" cm="1">
        <f t="array" ref="L4035">IF($A4035="","",INDEX(OpenMeteoAPI[WindSpeedKMH],ROWS($L$2:L4035)))</f>
        <v>5</v>
      </c>
    </row>
    <row r="4036" spans="1:12">
      <c r="A4036" t="str" cm="1">
        <f t="array" ref="A4036">IFERROR(INDEX(OpenMeteoAPI[City],ROWS($A$2:A4036))&amp;", "&amp;INDEX(OpenMeteoAPI[CountryCode],ROWS($A$2:A4036)),"")</f>
        <v>Helsinki, FI</v>
      </c>
      <c r="B4036" t="str" cm="1">
        <f t="array" ref="B4036">IF($A4036="","",INDEX(OpenMeteoAPI[LocationID],ROWS($B$2:B4036)))</f>
        <v>FI-HEL</v>
      </c>
      <c r="C4036" s="5" cm="1">
        <f t="array" ref="C4036">IF($A4036="","",INDEX(OpenMeteoAPI[ForecastDateTime],ROWS($C$2:C4036)))</f>
        <v>46218.083333333336</v>
      </c>
      <c r="D4036" t="str">
        <f t="shared" si="63"/>
        <v>2AM</v>
      </c>
      <c r="E4036" t="str" cm="1">
        <f t="array" ref="E4036">IF($K4036="","",_xlfn.IFS($K4036=0,_xlfn.UNICHAR(9728),$K4036&lt;=3,_xlfn.UNICHAR(9729),OR($K4036=45,$K4036=48),"~",AND($K4036&gt;=51,$K4036&lt;=67),_xlfn.UNICHAR(9748),AND($K4036&gt;=71,$K4036&lt;=77),_xlfn.UNICHAR(10052),AND($K4036&gt;=80,$K4036&lt;=82),_xlfn.UNICHAR(9748),AND($K4036&gt;=95,$K4036&lt;=99),_xlfn.UNICHAR(9889),TRUE,_xlfn.UNICHAR(9729)))</f>
        <v>☀</v>
      </c>
      <c r="F4036" t="str" cm="1">
        <f t="array" ref="F4036">IF($K4036="","",_xlfn.IFS($K4036=0,"Clear",$K4036&lt;=3,"Partly Cloudy",OR($K4036=45,$K4036=48),"Fog",AND($K4036&gt;=51,$K4036&lt;=67),"Drizzle",AND($K4036&gt;=71,$K4036&lt;=77),"Snow",AND($K4036&gt;=80,$K4036&lt;=82),"Rain Showers",AND($K4036&gt;=95,$K4036&lt;=99),"Thunderstorm",TRUE,"Cloudy"))</f>
        <v>Clear</v>
      </c>
      <c r="G4036" s="3" cm="1">
        <f t="array" ref="G4036">IF($A4036="","",INDEX(OpenMeteoAPI[TemperatureC],ROWS($G$2:G4036)))</f>
        <v>17.8</v>
      </c>
      <c r="H4036" s="4" cm="1">
        <f t="array" ref="H4036">IF($A4036="","",INDEX(OpenMeteoAPI[RelativeHumidityPct],ROWS($H$2:H4036))/100)</f>
        <v>0.88</v>
      </c>
      <c r="I4036" s="4" cm="1">
        <f t="array" ref="I4036">IF($A4036="","",INDEX(OpenMeteoAPI[PrecipitationProbabilityPct],ROWS($I$2:I4036))/100)</f>
        <v>0.05</v>
      </c>
      <c r="J4036" s="3" cm="1">
        <f t="array" ref="J4036">IF($A4036="","",INDEX(OpenMeteoAPI[PrecipitationMM],ROWS($J$2:J4036)))</f>
        <v>0</v>
      </c>
      <c r="K4036" cm="1">
        <f t="array" ref="K4036">IF($A4036="","",INDEX(OpenMeteoAPI[WeatherCode],ROWS($K$2:K4036)))</f>
        <v>0</v>
      </c>
      <c r="L4036" s="3" cm="1">
        <f t="array" ref="L4036">IF($A4036="","",INDEX(OpenMeteoAPI[WindSpeedKMH],ROWS($L$2:L4036)))</f>
        <v>5.9</v>
      </c>
    </row>
    <row r="4037" spans="1:12">
      <c r="A4037" t="str" cm="1">
        <f t="array" ref="A4037">IFERROR(INDEX(OpenMeteoAPI[City],ROWS($A$2:A4037))&amp;", "&amp;INDEX(OpenMeteoAPI[CountryCode],ROWS($A$2:A4037)),"")</f>
        <v>Helsinki, FI</v>
      </c>
      <c r="B4037" t="str" cm="1">
        <f t="array" ref="B4037">IF($A4037="","",INDEX(OpenMeteoAPI[LocationID],ROWS($B$2:B4037)))</f>
        <v>FI-HEL</v>
      </c>
      <c r="C4037" s="5" cm="1">
        <f t="array" ref="C4037">IF($A4037="","",INDEX(OpenMeteoAPI[ForecastDateTime],ROWS($C$2:C4037)))</f>
        <v>46218.125</v>
      </c>
      <c r="D4037" t="str">
        <f t="shared" si="63"/>
        <v>3AM</v>
      </c>
      <c r="E4037" t="str" cm="1">
        <f t="array" ref="E4037">IF($K4037="","",_xlfn.IFS($K4037=0,_xlfn.UNICHAR(9728),$K4037&lt;=3,_xlfn.UNICHAR(9729),OR($K4037=45,$K4037=48),"~",AND($K4037&gt;=51,$K4037&lt;=67),_xlfn.UNICHAR(9748),AND($K4037&gt;=71,$K4037&lt;=77),_xlfn.UNICHAR(10052),AND($K4037&gt;=80,$K4037&lt;=82),_xlfn.UNICHAR(9748),AND($K4037&gt;=95,$K4037&lt;=99),_xlfn.UNICHAR(9889),TRUE,_xlfn.UNICHAR(9729)))</f>
        <v>☀</v>
      </c>
      <c r="F4037" t="str" cm="1">
        <f t="array" ref="F4037">IF($K4037="","",_xlfn.IFS($K4037=0,"Clear",$K4037&lt;=3,"Partly Cloudy",OR($K4037=45,$K4037=48),"Fog",AND($K4037&gt;=51,$K4037&lt;=67),"Drizzle",AND($K4037&gt;=71,$K4037&lt;=77),"Snow",AND($K4037&gt;=80,$K4037&lt;=82),"Rain Showers",AND($K4037&gt;=95,$K4037&lt;=99),"Thunderstorm",TRUE,"Cloudy"))</f>
        <v>Clear</v>
      </c>
      <c r="G4037" s="3" cm="1">
        <f t="array" ref="G4037">IF($A4037="","",INDEX(OpenMeteoAPI[TemperatureC],ROWS($G$2:G4037)))</f>
        <v>17.600000000000001</v>
      </c>
      <c r="H4037" s="4" cm="1">
        <f t="array" ref="H4037">IF($A4037="","",INDEX(OpenMeteoAPI[RelativeHumidityPct],ROWS($H$2:H4037))/100)</f>
        <v>0.88</v>
      </c>
      <c r="I4037" s="4" cm="1">
        <f t="array" ref="I4037">IF($A4037="","",INDEX(OpenMeteoAPI[PrecipitationProbabilityPct],ROWS($I$2:I4037))/100)</f>
        <v>0.02</v>
      </c>
      <c r="J4037" s="3" cm="1">
        <f t="array" ref="J4037">IF($A4037="","",INDEX(OpenMeteoAPI[PrecipitationMM],ROWS($J$2:J4037)))</f>
        <v>0</v>
      </c>
      <c r="K4037" cm="1">
        <f t="array" ref="K4037">IF($A4037="","",INDEX(OpenMeteoAPI[WeatherCode],ROWS($K$2:K4037)))</f>
        <v>0</v>
      </c>
      <c r="L4037" s="3" cm="1">
        <f t="array" ref="L4037">IF($A4037="","",INDEX(OpenMeteoAPI[WindSpeedKMH],ROWS($L$2:L4037)))</f>
        <v>6.7</v>
      </c>
    </row>
    <row r="4038" spans="1:12">
      <c r="A4038" t="str" cm="1">
        <f t="array" ref="A4038">IFERROR(INDEX(OpenMeteoAPI[City],ROWS($A$2:A4038))&amp;", "&amp;INDEX(OpenMeteoAPI[CountryCode],ROWS($A$2:A4038)),"")</f>
        <v>Helsinki, FI</v>
      </c>
      <c r="B4038" t="str" cm="1">
        <f t="array" ref="B4038">IF($A4038="","",INDEX(OpenMeteoAPI[LocationID],ROWS($B$2:B4038)))</f>
        <v>FI-HEL</v>
      </c>
      <c r="C4038" s="5" cm="1">
        <f t="array" ref="C4038">IF($A4038="","",INDEX(OpenMeteoAPI[ForecastDateTime],ROWS($C$2:C4038)))</f>
        <v>46218.166666666664</v>
      </c>
      <c r="D4038" t="str">
        <f t="shared" si="63"/>
        <v>4AM</v>
      </c>
      <c r="E4038" t="str" cm="1">
        <f t="array" ref="E4038">IF($K4038="","",_xlfn.IFS($K4038=0,_xlfn.UNICHAR(9728),$K4038&lt;=3,_xlfn.UNICHAR(9729),OR($K4038=45,$K4038=48),"~",AND($K4038&gt;=51,$K4038&lt;=67),_xlfn.UNICHAR(9748),AND($K4038&gt;=71,$K4038&lt;=77),_xlfn.UNICHAR(10052),AND($K4038&gt;=80,$K4038&lt;=82),_xlfn.UNICHAR(9748),AND($K4038&gt;=95,$K4038&lt;=99),_xlfn.UNICHAR(9889),TRUE,_xlfn.UNICHAR(9729)))</f>
        <v>☀</v>
      </c>
      <c r="F4038" t="str" cm="1">
        <f t="array" ref="F4038">IF($K4038="","",_xlfn.IFS($K4038=0,"Clear",$K4038&lt;=3,"Partly Cloudy",OR($K4038=45,$K4038=48),"Fog",AND($K4038&gt;=51,$K4038&lt;=67),"Drizzle",AND($K4038&gt;=71,$K4038&lt;=77),"Snow",AND($K4038&gt;=80,$K4038&lt;=82),"Rain Showers",AND($K4038&gt;=95,$K4038&lt;=99),"Thunderstorm",TRUE,"Cloudy"))</f>
        <v>Clear</v>
      </c>
      <c r="G4038" s="3" cm="1">
        <f t="array" ref="G4038">IF($A4038="","",INDEX(OpenMeteoAPI[TemperatureC],ROWS($G$2:G4038)))</f>
        <v>18</v>
      </c>
      <c r="H4038" s="4" cm="1">
        <f t="array" ref="H4038">IF($A4038="","",INDEX(OpenMeteoAPI[RelativeHumidityPct],ROWS($H$2:H4038))/100)</f>
        <v>0.85</v>
      </c>
      <c r="I4038" s="4" cm="1">
        <f t="array" ref="I4038">IF($A4038="","",INDEX(OpenMeteoAPI[PrecipitationProbabilityPct],ROWS($I$2:I4038))/100)</f>
        <v>0.01</v>
      </c>
      <c r="J4038" s="3" cm="1">
        <f t="array" ref="J4038">IF($A4038="","",INDEX(OpenMeteoAPI[PrecipitationMM],ROWS($J$2:J4038)))</f>
        <v>0</v>
      </c>
      <c r="K4038" cm="1">
        <f t="array" ref="K4038">IF($A4038="","",INDEX(OpenMeteoAPI[WeatherCode],ROWS($K$2:K4038)))</f>
        <v>0</v>
      </c>
      <c r="L4038" s="3" cm="1">
        <f t="array" ref="L4038">IF($A4038="","",INDEX(OpenMeteoAPI[WindSpeedKMH],ROWS($L$2:L4038)))</f>
        <v>7.2</v>
      </c>
    </row>
    <row r="4039" spans="1:12">
      <c r="A4039" t="str" cm="1">
        <f t="array" ref="A4039">IFERROR(INDEX(OpenMeteoAPI[City],ROWS($A$2:A4039))&amp;", "&amp;INDEX(OpenMeteoAPI[CountryCode],ROWS($A$2:A4039)),"")</f>
        <v>Helsinki, FI</v>
      </c>
      <c r="B4039" t="str" cm="1">
        <f t="array" ref="B4039">IF($A4039="","",INDEX(OpenMeteoAPI[LocationID],ROWS($B$2:B4039)))</f>
        <v>FI-HEL</v>
      </c>
      <c r="C4039" s="5" cm="1">
        <f t="array" ref="C4039">IF($A4039="","",INDEX(OpenMeteoAPI[ForecastDateTime],ROWS($C$2:C4039)))</f>
        <v>46218.208333333336</v>
      </c>
      <c r="D4039" t="str">
        <f t="shared" si="63"/>
        <v>5AM</v>
      </c>
      <c r="E4039" t="str" cm="1">
        <f t="array" ref="E4039">IF($K4039="","",_xlfn.IFS($K4039=0,_xlfn.UNICHAR(9728),$K4039&lt;=3,_xlfn.UNICHAR(9729),OR($K4039=45,$K4039=48),"~",AND($K4039&gt;=51,$K4039&lt;=67),_xlfn.UNICHAR(9748),AND($K4039&gt;=71,$K4039&lt;=77),_xlfn.UNICHAR(10052),AND($K4039&gt;=80,$K4039&lt;=82),_xlfn.UNICHAR(9748),AND($K4039&gt;=95,$K4039&lt;=99),_xlfn.UNICHAR(9889),TRUE,_xlfn.UNICHAR(9729)))</f>
        <v>☀</v>
      </c>
      <c r="F4039" t="str" cm="1">
        <f t="array" ref="F4039">IF($K4039="","",_xlfn.IFS($K4039=0,"Clear",$K4039&lt;=3,"Partly Cloudy",OR($K4039=45,$K4039=48),"Fog",AND($K4039&gt;=51,$K4039&lt;=67),"Drizzle",AND($K4039&gt;=71,$K4039&lt;=77),"Snow",AND($K4039&gt;=80,$K4039&lt;=82),"Rain Showers",AND($K4039&gt;=95,$K4039&lt;=99),"Thunderstorm",TRUE,"Cloudy"))</f>
        <v>Clear</v>
      </c>
      <c r="G4039" s="3" cm="1">
        <f t="array" ref="G4039">IF($A4039="","",INDEX(OpenMeteoAPI[TemperatureC],ROWS($G$2:G4039)))</f>
        <v>18.8</v>
      </c>
      <c r="H4039" s="4" cm="1">
        <f t="array" ref="H4039">IF($A4039="","",INDEX(OpenMeteoAPI[RelativeHumidityPct],ROWS($H$2:H4039))/100)</f>
        <v>0.81</v>
      </c>
      <c r="I4039" s="4" cm="1">
        <f t="array" ref="I4039">IF($A4039="","",INDEX(OpenMeteoAPI[PrecipitationProbabilityPct],ROWS($I$2:I4039))/100)</f>
        <v>0.01</v>
      </c>
      <c r="J4039" s="3" cm="1">
        <f t="array" ref="J4039">IF($A4039="","",INDEX(OpenMeteoAPI[PrecipitationMM],ROWS($J$2:J4039)))</f>
        <v>0</v>
      </c>
      <c r="K4039" cm="1">
        <f t="array" ref="K4039">IF($A4039="","",INDEX(OpenMeteoAPI[WeatherCode],ROWS($K$2:K4039)))</f>
        <v>0</v>
      </c>
      <c r="L4039" s="3" cm="1">
        <f t="array" ref="L4039">IF($A4039="","",INDEX(OpenMeteoAPI[WindSpeedKMH],ROWS($L$2:L4039)))</f>
        <v>7.4</v>
      </c>
    </row>
    <row r="4040" spans="1:12">
      <c r="A4040" t="str" cm="1">
        <f t="array" ref="A4040">IFERROR(INDEX(OpenMeteoAPI[City],ROWS($A$2:A4040))&amp;", "&amp;INDEX(OpenMeteoAPI[CountryCode],ROWS($A$2:A4040)),"")</f>
        <v>Helsinki, FI</v>
      </c>
      <c r="B4040" t="str" cm="1">
        <f t="array" ref="B4040">IF($A4040="","",INDEX(OpenMeteoAPI[LocationID],ROWS($B$2:B4040)))</f>
        <v>FI-HEL</v>
      </c>
      <c r="C4040" s="5" cm="1">
        <f t="array" ref="C4040">IF($A4040="","",INDEX(OpenMeteoAPI[ForecastDateTime],ROWS($C$2:C4040)))</f>
        <v>46218.25</v>
      </c>
      <c r="D4040" t="str">
        <f t="shared" si="63"/>
        <v>6AM</v>
      </c>
      <c r="E4040" t="str" cm="1">
        <f t="array" ref="E4040">IF($K4040="","",_xlfn.IFS($K4040=0,_xlfn.UNICHAR(9728),$K4040&lt;=3,_xlfn.UNICHAR(9729),OR($K4040=45,$K4040=48),"~",AND($K4040&gt;=51,$K4040&lt;=67),_xlfn.UNICHAR(9748),AND($K4040&gt;=71,$K4040&lt;=77),_xlfn.UNICHAR(10052),AND($K4040&gt;=80,$K4040&lt;=82),_xlfn.UNICHAR(9748),AND($K4040&gt;=95,$K4040&lt;=99),_xlfn.UNICHAR(9889),TRUE,_xlfn.UNICHAR(9729)))</f>
        <v>☀</v>
      </c>
      <c r="F4040" t="str" cm="1">
        <f t="array" ref="F4040">IF($K4040="","",_xlfn.IFS($K4040=0,"Clear",$K4040&lt;=3,"Partly Cloudy",OR($K4040=45,$K4040=48),"Fog",AND($K4040&gt;=51,$K4040&lt;=67),"Drizzle",AND($K4040&gt;=71,$K4040&lt;=77),"Snow",AND($K4040&gt;=80,$K4040&lt;=82),"Rain Showers",AND($K4040&gt;=95,$K4040&lt;=99),"Thunderstorm",TRUE,"Cloudy"))</f>
        <v>Clear</v>
      </c>
      <c r="G4040" s="3" cm="1">
        <f t="array" ref="G4040">IF($A4040="","",INDEX(OpenMeteoAPI[TemperatureC],ROWS($G$2:G4040)))</f>
        <v>19.899999999999999</v>
      </c>
      <c r="H4040" s="4" cm="1">
        <f t="array" ref="H4040">IF($A4040="","",INDEX(OpenMeteoAPI[RelativeHumidityPct],ROWS($H$2:H4040))/100)</f>
        <v>0.77</v>
      </c>
      <c r="I4040" s="4" cm="1">
        <f t="array" ref="I4040">IF($A4040="","",INDEX(OpenMeteoAPI[PrecipitationProbabilityPct],ROWS($I$2:I4040))/100)</f>
        <v>0.01</v>
      </c>
      <c r="J4040" s="3" cm="1">
        <f t="array" ref="J4040">IF($A4040="","",INDEX(OpenMeteoAPI[PrecipitationMM],ROWS($J$2:J4040)))</f>
        <v>0</v>
      </c>
      <c r="K4040" cm="1">
        <f t="array" ref="K4040">IF($A4040="","",INDEX(OpenMeteoAPI[WeatherCode],ROWS($K$2:K4040)))</f>
        <v>0</v>
      </c>
      <c r="L4040" s="3" cm="1">
        <f t="array" ref="L4040">IF($A4040="","",INDEX(OpenMeteoAPI[WindSpeedKMH],ROWS($L$2:L4040)))</f>
        <v>7.4</v>
      </c>
    </row>
    <row r="4041" spans="1:12">
      <c r="A4041" t="str" cm="1">
        <f t="array" ref="A4041">IFERROR(INDEX(OpenMeteoAPI[City],ROWS($A$2:A4041))&amp;", "&amp;INDEX(OpenMeteoAPI[CountryCode],ROWS($A$2:A4041)),"")</f>
        <v>Helsinki, FI</v>
      </c>
      <c r="B4041" t="str" cm="1">
        <f t="array" ref="B4041">IF($A4041="","",INDEX(OpenMeteoAPI[LocationID],ROWS($B$2:B4041)))</f>
        <v>FI-HEL</v>
      </c>
      <c r="C4041" s="5" cm="1">
        <f t="array" ref="C4041">IF($A4041="","",INDEX(OpenMeteoAPI[ForecastDateTime],ROWS($C$2:C4041)))</f>
        <v>46218.291666666664</v>
      </c>
      <c r="D4041" t="str">
        <f t="shared" si="63"/>
        <v>7AM</v>
      </c>
      <c r="E4041" t="str" cm="1">
        <f t="array" ref="E4041">IF($K4041="","",_xlfn.IFS($K4041=0,_xlfn.UNICHAR(9728),$K4041&lt;=3,_xlfn.UNICHAR(9729),OR($K4041=45,$K4041=48),"~",AND($K4041&gt;=51,$K4041&lt;=67),_xlfn.UNICHAR(9748),AND($K4041&gt;=71,$K4041&lt;=77),_xlfn.UNICHAR(10052),AND($K4041&gt;=80,$K4041&lt;=82),_xlfn.UNICHAR(9748),AND($K4041&gt;=95,$K4041&lt;=99),_xlfn.UNICHAR(9889),TRUE,_xlfn.UNICHAR(9729)))</f>
        <v>☀</v>
      </c>
      <c r="F4041" t="str" cm="1">
        <f t="array" ref="F4041">IF($K4041="","",_xlfn.IFS($K4041=0,"Clear",$K4041&lt;=3,"Partly Cloudy",OR($K4041=45,$K4041=48),"Fog",AND($K4041&gt;=51,$K4041&lt;=67),"Drizzle",AND($K4041&gt;=71,$K4041&lt;=77),"Snow",AND($K4041&gt;=80,$K4041&lt;=82),"Rain Showers",AND($K4041&gt;=95,$K4041&lt;=99),"Thunderstorm",TRUE,"Cloudy"))</f>
        <v>Clear</v>
      </c>
      <c r="G4041" s="3" cm="1">
        <f t="array" ref="G4041">IF($A4041="","",INDEX(OpenMeteoAPI[TemperatureC],ROWS($G$2:G4041)))</f>
        <v>21</v>
      </c>
      <c r="H4041" s="4" cm="1">
        <f t="array" ref="H4041">IF($A4041="","",INDEX(OpenMeteoAPI[RelativeHumidityPct],ROWS($H$2:H4041))/100)</f>
        <v>0.72</v>
      </c>
      <c r="I4041" s="4" cm="1">
        <f t="array" ref="I4041">IF($A4041="","",INDEX(OpenMeteoAPI[PrecipitationProbabilityPct],ROWS($I$2:I4041))/100)</f>
        <v>0.02</v>
      </c>
      <c r="J4041" s="3" cm="1">
        <f t="array" ref="J4041">IF($A4041="","",INDEX(OpenMeteoAPI[PrecipitationMM],ROWS($J$2:J4041)))</f>
        <v>0</v>
      </c>
      <c r="K4041" cm="1">
        <f t="array" ref="K4041">IF($A4041="","",INDEX(OpenMeteoAPI[WeatherCode],ROWS($K$2:K4041)))</f>
        <v>0</v>
      </c>
      <c r="L4041" s="3" cm="1">
        <f t="array" ref="L4041">IF($A4041="","",INDEX(OpenMeteoAPI[WindSpeedKMH],ROWS($L$2:L4041)))</f>
        <v>7</v>
      </c>
    </row>
    <row r="4042" spans="1:12">
      <c r="A4042" t="str" cm="1">
        <f t="array" ref="A4042">IFERROR(INDEX(OpenMeteoAPI[City],ROWS($A$2:A4042))&amp;", "&amp;INDEX(OpenMeteoAPI[CountryCode],ROWS($A$2:A4042)),"")</f>
        <v>Helsinki, FI</v>
      </c>
      <c r="B4042" t="str" cm="1">
        <f t="array" ref="B4042">IF($A4042="","",INDEX(OpenMeteoAPI[LocationID],ROWS($B$2:B4042)))</f>
        <v>FI-HEL</v>
      </c>
      <c r="C4042" s="5" cm="1">
        <f t="array" ref="C4042">IF($A4042="","",INDEX(OpenMeteoAPI[ForecastDateTime],ROWS($C$2:C4042)))</f>
        <v>46218.333333333336</v>
      </c>
      <c r="D4042" t="str">
        <f t="shared" si="63"/>
        <v>8AM</v>
      </c>
      <c r="E4042" t="str" cm="1">
        <f t="array" ref="E4042">IF($K4042="","",_xlfn.IFS($K4042=0,_xlfn.UNICHAR(9728),$K4042&lt;=3,_xlfn.UNICHAR(9729),OR($K4042=45,$K4042=48),"~",AND($K4042&gt;=51,$K4042&lt;=67),_xlfn.UNICHAR(9748),AND($K4042&gt;=71,$K4042&lt;=77),_xlfn.UNICHAR(10052),AND($K4042&gt;=80,$K4042&lt;=82),_xlfn.UNICHAR(9748),AND($K4042&gt;=95,$K4042&lt;=99),_xlfn.UNICHAR(9889),TRUE,_xlfn.UNICHAR(9729)))</f>
        <v>☀</v>
      </c>
      <c r="F4042" t="str" cm="1">
        <f t="array" ref="F4042">IF($K4042="","",_xlfn.IFS($K4042=0,"Clear",$K4042&lt;=3,"Partly Cloudy",OR($K4042=45,$K4042=48),"Fog",AND($K4042&gt;=51,$K4042&lt;=67),"Drizzle",AND($K4042&gt;=71,$K4042&lt;=77),"Snow",AND($K4042&gt;=80,$K4042&lt;=82),"Rain Showers",AND($K4042&gt;=95,$K4042&lt;=99),"Thunderstorm",TRUE,"Cloudy"))</f>
        <v>Clear</v>
      </c>
      <c r="G4042" s="3" cm="1">
        <f t="array" ref="G4042">IF($A4042="","",INDEX(OpenMeteoAPI[TemperatureC],ROWS($G$2:G4042)))</f>
        <v>22</v>
      </c>
      <c r="H4042" s="4" cm="1">
        <f t="array" ref="H4042">IF($A4042="","",INDEX(OpenMeteoAPI[RelativeHumidityPct],ROWS($H$2:H4042))/100)</f>
        <v>0.69</v>
      </c>
      <c r="I4042" s="4" cm="1">
        <f t="array" ref="I4042">IF($A4042="","",INDEX(OpenMeteoAPI[PrecipitationProbabilityPct],ROWS($I$2:I4042))/100)</f>
        <v>0.02</v>
      </c>
      <c r="J4042" s="3" cm="1">
        <f t="array" ref="J4042">IF($A4042="","",INDEX(OpenMeteoAPI[PrecipitationMM],ROWS($J$2:J4042)))</f>
        <v>0</v>
      </c>
      <c r="K4042" cm="1">
        <f t="array" ref="K4042">IF($A4042="","",INDEX(OpenMeteoAPI[WeatherCode],ROWS($K$2:K4042)))</f>
        <v>0</v>
      </c>
      <c r="L4042" s="3" cm="1">
        <f t="array" ref="L4042">IF($A4042="","",INDEX(OpenMeteoAPI[WindSpeedKMH],ROWS($L$2:L4042)))</f>
        <v>6.4</v>
      </c>
    </row>
    <row r="4043" spans="1:12">
      <c r="A4043" t="str" cm="1">
        <f t="array" ref="A4043">IFERROR(INDEX(OpenMeteoAPI[City],ROWS($A$2:A4043))&amp;", "&amp;INDEX(OpenMeteoAPI[CountryCode],ROWS($A$2:A4043)),"")</f>
        <v>Helsinki, FI</v>
      </c>
      <c r="B4043" t="str" cm="1">
        <f t="array" ref="B4043">IF($A4043="","",INDEX(OpenMeteoAPI[LocationID],ROWS($B$2:B4043)))</f>
        <v>FI-HEL</v>
      </c>
      <c r="C4043" s="5" cm="1">
        <f t="array" ref="C4043">IF($A4043="","",INDEX(OpenMeteoAPI[ForecastDateTime],ROWS($C$2:C4043)))</f>
        <v>46218.375</v>
      </c>
      <c r="D4043" t="str">
        <f t="shared" si="63"/>
        <v>9AM</v>
      </c>
      <c r="E4043" t="str" cm="1">
        <f t="array" ref="E4043">IF($K4043="","",_xlfn.IFS($K4043=0,_xlfn.UNICHAR(9728),$K4043&lt;=3,_xlfn.UNICHAR(9729),OR($K4043=45,$K4043=48),"~",AND($K4043&gt;=51,$K4043&lt;=67),_xlfn.UNICHAR(9748),AND($K4043&gt;=71,$K4043&lt;=77),_xlfn.UNICHAR(10052),AND($K4043&gt;=80,$K4043&lt;=82),_xlfn.UNICHAR(9748),AND($K4043&gt;=95,$K4043&lt;=99),_xlfn.UNICHAR(9889),TRUE,_xlfn.UNICHAR(9729)))</f>
        <v>☀</v>
      </c>
      <c r="F4043" t="str" cm="1">
        <f t="array" ref="F4043">IF($K4043="","",_xlfn.IFS($K4043=0,"Clear",$K4043&lt;=3,"Partly Cloudy",OR($K4043=45,$K4043=48),"Fog",AND($K4043&gt;=51,$K4043&lt;=67),"Drizzle",AND($K4043&gt;=71,$K4043&lt;=77),"Snow",AND($K4043&gt;=80,$K4043&lt;=82),"Rain Showers",AND($K4043&gt;=95,$K4043&lt;=99),"Thunderstorm",TRUE,"Cloudy"))</f>
        <v>Clear</v>
      </c>
      <c r="G4043" s="3" cm="1">
        <f t="array" ref="G4043">IF($A4043="","",INDEX(OpenMeteoAPI[TemperatureC],ROWS($G$2:G4043)))</f>
        <v>22.7</v>
      </c>
      <c r="H4043" s="4" cm="1">
        <f t="array" ref="H4043">IF($A4043="","",INDEX(OpenMeteoAPI[RelativeHumidityPct],ROWS($H$2:H4043))/100)</f>
        <v>0.67</v>
      </c>
      <c r="I4043" s="4" cm="1">
        <f t="array" ref="I4043">IF($A4043="","",INDEX(OpenMeteoAPI[PrecipitationProbabilityPct],ROWS($I$2:I4043))/100)</f>
        <v>0.04</v>
      </c>
      <c r="J4043" s="3" cm="1">
        <f t="array" ref="J4043">IF($A4043="","",INDEX(OpenMeteoAPI[PrecipitationMM],ROWS($J$2:J4043)))</f>
        <v>0</v>
      </c>
      <c r="K4043" cm="1">
        <f t="array" ref="K4043">IF($A4043="","",INDEX(OpenMeteoAPI[WeatherCode],ROWS($K$2:K4043)))</f>
        <v>0</v>
      </c>
      <c r="L4043" s="3" cm="1">
        <f t="array" ref="L4043">IF($A4043="","",INDEX(OpenMeteoAPI[WindSpeedKMH],ROWS($L$2:L4043)))</f>
        <v>5.5</v>
      </c>
    </row>
    <row r="4044" spans="1:12">
      <c r="A4044" t="str" cm="1">
        <f t="array" ref="A4044">IFERROR(INDEX(OpenMeteoAPI[City],ROWS($A$2:A4044))&amp;", "&amp;INDEX(OpenMeteoAPI[CountryCode],ROWS($A$2:A4044)),"")</f>
        <v>Helsinki, FI</v>
      </c>
      <c r="B4044" t="str" cm="1">
        <f t="array" ref="B4044">IF($A4044="","",INDEX(OpenMeteoAPI[LocationID],ROWS($B$2:B4044)))</f>
        <v>FI-HEL</v>
      </c>
      <c r="C4044" s="5" cm="1">
        <f t="array" ref="C4044">IF($A4044="","",INDEX(OpenMeteoAPI[ForecastDateTime],ROWS($C$2:C4044)))</f>
        <v>46218.416666666664</v>
      </c>
      <c r="D4044" t="str">
        <f t="shared" si="63"/>
        <v>10AM</v>
      </c>
      <c r="E4044" t="str" cm="1">
        <f t="array" ref="E4044">IF($K4044="","",_xlfn.IFS($K4044=0,_xlfn.UNICHAR(9728),$K4044&lt;=3,_xlfn.UNICHAR(9729),OR($K4044=45,$K4044=48),"~",AND($K4044&gt;=51,$K4044&lt;=67),_xlfn.UNICHAR(9748),AND($K4044&gt;=71,$K4044&lt;=77),_xlfn.UNICHAR(10052),AND($K4044&gt;=80,$K4044&lt;=82),_xlfn.UNICHAR(9748),AND($K4044&gt;=95,$K4044&lt;=99),_xlfn.UNICHAR(9889),TRUE,_xlfn.UNICHAR(9729)))</f>
        <v>☔</v>
      </c>
      <c r="F4044" t="str" cm="1">
        <f t="array" ref="F4044">IF($K4044="","",_xlfn.IFS($K4044=0,"Clear",$K4044&lt;=3,"Partly Cloudy",OR($K4044=45,$K4044=48),"Fog",AND($K4044&gt;=51,$K4044&lt;=67),"Drizzle",AND($K4044&gt;=71,$K4044&lt;=77),"Snow",AND($K4044&gt;=80,$K4044&lt;=82),"Rain Showers",AND($K4044&gt;=95,$K4044&lt;=99),"Thunderstorm",TRUE,"Cloudy"))</f>
        <v>Drizzle</v>
      </c>
      <c r="G4044" s="3" cm="1">
        <f t="array" ref="G4044">IF($A4044="","",INDEX(OpenMeteoAPI[TemperatureC],ROWS($G$2:G4044)))</f>
        <v>23.1</v>
      </c>
      <c r="H4044" s="4" cm="1">
        <f t="array" ref="H4044">IF($A4044="","",INDEX(OpenMeteoAPI[RelativeHumidityPct],ROWS($H$2:H4044))/100)</f>
        <v>0.68</v>
      </c>
      <c r="I4044" s="4" cm="1">
        <f t="array" ref="I4044">IF($A4044="","",INDEX(OpenMeteoAPI[PrecipitationProbabilityPct],ROWS($I$2:I4044))/100)</f>
        <v>0.06</v>
      </c>
      <c r="J4044" s="3" cm="1">
        <f t="array" ref="J4044">IF($A4044="","",INDEX(OpenMeteoAPI[PrecipitationMM],ROWS($J$2:J4044)))</f>
        <v>0.7</v>
      </c>
      <c r="K4044" cm="1">
        <f t="array" ref="K4044">IF($A4044="","",INDEX(OpenMeteoAPI[WeatherCode],ROWS($K$2:K4044)))</f>
        <v>53</v>
      </c>
      <c r="L4044" s="3" cm="1">
        <f t="array" ref="L4044">IF($A4044="","",INDEX(OpenMeteoAPI[WindSpeedKMH],ROWS($L$2:L4044)))</f>
        <v>4.2</v>
      </c>
    </row>
    <row r="4045" spans="1:12">
      <c r="A4045" t="str" cm="1">
        <f t="array" ref="A4045">IFERROR(INDEX(OpenMeteoAPI[City],ROWS($A$2:A4045))&amp;", "&amp;INDEX(OpenMeteoAPI[CountryCode],ROWS($A$2:A4045)),"")</f>
        <v>Helsinki, FI</v>
      </c>
      <c r="B4045" t="str" cm="1">
        <f t="array" ref="B4045">IF($A4045="","",INDEX(OpenMeteoAPI[LocationID],ROWS($B$2:B4045)))</f>
        <v>FI-HEL</v>
      </c>
      <c r="C4045" s="5" cm="1">
        <f t="array" ref="C4045">IF($A4045="","",INDEX(OpenMeteoAPI[ForecastDateTime],ROWS($C$2:C4045)))</f>
        <v>46218.458333333336</v>
      </c>
      <c r="D4045" t="str">
        <f t="shared" si="63"/>
        <v>11AM</v>
      </c>
      <c r="E4045" t="str" cm="1">
        <f t="array" ref="E4045">IF($K4045="","",_xlfn.IFS($K4045=0,_xlfn.UNICHAR(9728),$K4045&lt;=3,_xlfn.UNICHAR(9729),OR($K4045=45,$K4045=48),"~",AND($K4045&gt;=51,$K4045&lt;=67),_xlfn.UNICHAR(9748),AND($K4045&gt;=71,$K4045&lt;=77),_xlfn.UNICHAR(10052),AND($K4045&gt;=80,$K4045&lt;=82),_xlfn.UNICHAR(9748),AND($K4045&gt;=95,$K4045&lt;=99),_xlfn.UNICHAR(9889),TRUE,_xlfn.UNICHAR(9729)))</f>
        <v>☔</v>
      </c>
      <c r="F4045" t="str" cm="1">
        <f t="array" ref="F4045">IF($K4045="","",_xlfn.IFS($K4045=0,"Clear",$K4045&lt;=3,"Partly Cloudy",OR($K4045=45,$K4045=48),"Fog",AND($K4045&gt;=51,$K4045&lt;=67),"Drizzle",AND($K4045&gt;=71,$K4045&lt;=77),"Snow",AND($K4045&gt;=80,$K4045&lt;=82),"Rain Showers",AND($K4045&gt;=95,$K4045&lt;=99),"Thunderstorm",TRUE,"Cloudy"))</f>
        <v>Drizzle</v>
      </c>
      <c r="G4045" s="3" cm="1">
        <f t="array" ref="G4045">IF($A4045="","",INDEX(OpenMeteoAPI[TemperatureC],ROWS($G$2:G4045)))</f>
        <v>23.3</v>
      </c>
      <c r="H4045" s="4" cm="1">
        <f t="array" ref="H4045">IF($A4045="","",INDEX(OpenMeteoAPI[RelativeHumidityPct],ROWS($H$2:H4045))/100)</f>
        <v>0.7</v>
      </c>
      <c r="I4045" s="4" cm="1">
        <f t="array" ref="I4045">IF($A4045="","",INDEX(OpenMeteoAPI[PrecipitationProbabilityPct],ROWS($I$2:I4045))/100)</f>
        <v>0.09</v>
      </c>
      <c r="J4045" s="3" cm="1">
        <f t="array" ref="J4045">IF($A4045="","",INDEX(OpenMeteoAPI[PrecipitationMM],ROWS($J$2:J4045)))</f>
        <v>0.7</v>
      </c>
      <c r="K4045" cm="1">
        <f t="array" ref="K4045">IF($A4045="","",INDEX(OpenMeteoAPI[WeatherCode],ROWS($K$2:K4045)))</f>
        <v>53</v>
      </c>
      <c r="L4045" s="3" cm="1">
        <f t="array" ref="L4045">IF($A4045="","",INDEX(OpenMeteoAPI[WindSpeedKMH],ROWS($L$2:L4045)))</f>
        <v>2.7</v>
      </c>
    </row>
    <row r="4046" spans="1:12">
      <c r="A4046" t="str" cm="1">
        <f t="array" ref="A4046">IFERROR(INDEX(OpenMeteoAPI[City],ROWS($A$2:A4046))&amp;", "&amp;INDEX(OpenMeteoAPI[CountryCode],ROWS($A$2:A4046)),"")</f>
        <v>Helsinki, FI</v>
      </c>
      <c r="B4046" t="str" cm="1">
        <f t="array" ref="B4046">IF($A4046="","",INDEX(OpenMeteoAPI[LocationID],ROWS($B$2:B4046)))</f>
        <v>FI-HEL</v>
      </c>
      <c r="C4046" s="5" cm="1">
        <f t="array" ref="C4046">IF($A4046="","",INDEX(OpenMeteoAPI[ForecastDateTime],ROWS($C$2:C4046)))</f>
        <v>46218.5</v>
      </c>
      <c r="D4046" t="str">
        <f t="shared" si="63"/>
        <v>12PM</v>
      </c>
      <c r="E4046" t="str" cm="1">
        <f t="array" ref="E4046">IF($K4046="","",_xlfn.IFS($K4046=0,_xlfn.UNICHAR(9728),$K4046&lt;=3,_xlfn.UNICHAR(9729),OR($K4046=45,$K4046=48),"~",AND($K4046&gt;=51,$K4046&lt;=67),_xlfn.UNICHAR(9748),AND($K4046&gt;=71,$K4046&lt;=77),_xlfn.UNICHAR(10052),AND($K4046&gt;=80,$K4046&lt;=82),_xlfn.UNICHAR(9748),AND($K4046&gt;=95,$K4046&lt;=99),_xlfn.UNICHAR(9889),TRUE,_xlfn.UNICHAR(9729)))</f>
        <v>☔</v>
      </c>
      <c r="F4046" t="str" cm="1">
        <f t="array" ref="F4046">IF($K4046="","",_xlfn.IFS($K4046=0,"Clear",$K4046&lt;=3,"Partly Cloudy",OR($K4046=45,$K4046=48),"Fog",AND($K4046&gt;=51,$K4046&lt;=67),"Drizzle",AND($K4046&gt;=71,$K4046&lt;=77),"Snow",AND($K4046&gt;=80,$K4046&lt;=82),"Rain Showers",AND($K4046&gt;=95,$K4046&lt;=99),"Thunderstorm",TRUE,"Cloudy"))</f>
        <v>Drizzle</v>
      </c>
      <c r="G4046" s="3" cm="1">
        <f t="array" ref="G4046">IF($A4046="","",INDEX(OpenMeteoAPI[TemperatureC],ROWS($G$2:G4046)))</f>
        <v>23.3</v>
      </c>
      <c r="H4046" s="4" cm="1">
        <f t="array" ref="H4046">IF($A4046="","",INDEX(OpenMeteoAPI[RelativeHumidityPct],ROWS($H$2:H4046))/100)</f>
        <v>0.73</v>
      </c>
      <c r="I4046" s="4" cm="1">
        <f t="array" ref="I4046">IF($A4046="","",INDEX(OpenMeteoAPI[PrecipitationProbabilityPct],ROWS($I$2:I4046))/100)</f>
        <v>0.12</v>
      </c>
      <c r="J4046" s="3" cm="1">
        <f t="array" ref="J4046">IF($A4046="","",INDEX(OpenMeteoAPI[PrecipitationMM],ROWS($J$2:J4046)))</f>
        <v>0.7</v>
      </c>
      <c r="K4046" cm="1">
        <f t="array" ref="K4046">IF($A4046="","",INDEX(OpenMeteoAPI[WeatherCode],ROWS($K$2:K4046)))</f>
        <v>53</v>
      </c>
      <c r="L4046" s="3" cm="1">
        <f t="array" ref="L4046">IF($A4046="","",INDEX(OpenMeteoAPI[WindSpeedKMH],ROWS($L$2:L4046)))</f>
        <v>3.2</v>
      </c>
    </row>
    <row r="4047" spans="1:12">
      <c r="A4047" t="str" cm="1">
        <f t="array" ref="A4047">IFERROR(INDEX(OpenMeteoAPI[City],ROWS($A$2:A4047))&amp;", "&amp;INDEX(OpenMeteoAPI[CountryCode],ROWS($A$2:A4047)),"")</f>
        <v>Helsinki, FI</v>
      </c>
      <c r="B4047" t="str" cm="1">
        <f t="array" ref="B4047">IF($A4047="","",INDEX(OpenMeteoAPI[LocationID],ROWS($B$2:B4047)))</f>
        <v>FI-HEL</v>
      </c>
      <c r="C4047" s="5" cm="1">
        <f t="array" ref="C4047">IF($A4047="","",INDEX(OpenMeteoAPI[ForecastDateTime],ROWS($C$2:C4047)))</f>
        <v>46218.541666666664</v>
      </c>
      <c r="D4047" t="str">
        <f t="shared" si="63"/>
        <v>1PM</v>
      </c>
      <c r="E4047" t="str" cm="1">
        <f t="array" ref="E4047">IF($K4047="","",_xlfn.IFS($K4047=0,_xlfn.UNICHAR(9728),$K4047&lt;=3,_xlfn.UNICHAR(9729),OR($K4047=45,$K4047=48),"~",AND($K4047&gt;=51,$K4047&lt;=67),_xlfn.UNICHAR(9748),AND($K4047&gt;=71,$K4047&lt;=77),_xlfn.UNICHAR(10052),AND($K4047&gt;=80,$K4047&lt;=82),_xlfn.UNICHAR(9748),AND($K4047&gt;=95,$K4047&lt;=99),_xlfn.UNICHAR(9889),TRUE,_xlfn.UNICHAR(9729)))</f>
        <v>☔</v>
      </c>
      <c r="F4047" t="str" cm="1">
        <f t="array" ref="F4047">IF($K4047="","",_xlfn.IFS($K4047=0,"Clear",$K4047&lt;=3,"Partly Cloudy",OR($K4047=45,$K4047=48),"Fog",AND($K4047&gt;=51,$K4047&lt;=67),"Drizzle",AND($K4047&gt;=71,$K4047&lt;=77),"Snow",AND($K4047&gt;=80,$K4047&lt;=82),"Rain Showers",AND($K4047&gt;=95,$K4047&lt;=99),"Thunderstorm",TRUE,"Cloudy"))</f>
        <v>Drizzle</v>
      </c>
      <c r="G4047" s="3" cm="1">
        <f t="array" ref="G4047">IF($A4047="","",INDEX(OpenMeteoAPI[TemperatureC],ROWS($G$2:G4047)))</f>
        <v>23.3</v>
      </c>
      <c r="H4047" s="4" cm="1">
        <f t="array" ref="H4047">IF($A4047="","",INDEX(OpenMeteoAPI[RelativeHumidityPct],ROWS($H$2:H4047))/100)</f>
        <v>0.77</v>
      </c>
      <c r="I4047" s="4" cm="1">
        <f t="array" ref="I4047">IF($A4047="","",INDEX(OpenMeteoAPI[PrecipitationProbabilityPct],ROWS($I$2:I4047))/100)</f>
        <v>0.15</v>
      </c>
      <c r="J4047" s="3" cm="1">
        <f t="array" ref="J4047">IF($A4047="","",INDEX(OpenMeteoAPI[PrecipitationMM],ROWS($J$2:J4047)))</f>
        <v>0.7</v>
      </c>
      <c r="K4047" cm="1">
        <f t="array" ref="K4047">IF($A4047="","",INDEX(OpenMeteoAPI[WeatherCode],ROWS($K$2:K4047)))</f>
        <v>53</v>
      </c>
      <c r="L4047" s="3" cm="1">
        <f t="array" ref="L4047">IF($A4047="","",INDEX(OpenMeteoAPI[WindSpeedKMH],ROWS($L$2:L4047)))</f>
        <v>5.4</v>
      </c>
    </row>
    <row r="4048" spans="1:12">
      <c r="A4048" t="str" cm="1">
        <f t="array" ref="A4048">IFERROR(INDEX(OpenMeteoAPI[City],ROWS($A$2:A4048))&amp;", "&amp;INDEX(OpenMeteoAPI[CountryCode],ROWS($A$2:A4048)),"")</f>
        <v>Helsinki, FI</v>
      </c>
      <c r="B4048" t="str" cm="1">
        <f t="array" ref="B4048">IF($A4048="","",INDEX(OpenMeteoAPI[LocationID],ROWS($B$2:B4048)))</f>
        <v>FI-HEL</v>
      </c>
      <c r="C4048" s="5" cm="1">
        <f t="array" ref="C4048">IF($A4048="","",INDEX(OpenMeteoAPI[ForecastDateTime],ROWS($C$2:C4048)))</f>
        <v>46218.583333333336</v>
      </c>
      <c r="D4048" t="str">
        <f t="shared" si="63"/>
        <v>2PM</v>
      </c>
      <c r="E4048" t="str" cm="1">
        <f t="array" ref="E4048">IF($K4048="","",_xlfn.IFS($K4048=0,_xlfn.UNICHAR(9728),$K4048&lt;=3,_xlfn.UNICHAR(9729),OR($K4048=45,$K4048=48),"~",AND($K4048&gt;=51,$K4048&lt;=67),_xlfn.UNICHAR(9748),AND($K4048&gt;=71,$K4048&lt;=77),_xlfn.UNICHAR(10052),AND($K4048&gt;=80,$K4048&lt;=82),_xlfn.UNICHAR(9748),AND($K4048&gt;=95,$K4048&lt;=99),_xlfn.UNICHAR(9889),TRUE,_xlfn.UNICHAR(9729)))</f>
        <v>☔</v>
      </c>
      <c r="F4048" t="str" cm="1">
        <f t="array" ref="F4048">IF($K4048="","",_xlfn.IFS($K4048=0,"Clear",$K4048&lt;=3,"Partly Cloudy",OR($K4048=45,$K4048=48),"Fog",AND($K4048&gt;=51,$K4048&lt;=67),"Drizzle",AND($K4048&gt;=71,$K4048&lt;=77),"Snow",AND($K4048&gt;=80,$K4048&lt;=82),"Rain Showers",AND($K4048&gt;=95,$K4048&lt;=99),"Thunderstorm",TRUE,"Cloudy"))</f>
        <v>Drizzle</v>
      </c>
      <c r="G4048" s="3" cm="1">
        <f t="array" ref="G4048">IF($A4048="","",INDEX(OpenMeteoAPI[TemperatureC],ROWS($G$2:G4048)))</f>
        <v>23.3</v>
      </c>
      <c r="H4048" s="4" cm="1">
        <f t="array" ref="H4048">IF($A4048="","",INDEX(OpenMeteoAPI[RelativeHumidityPct],ROWS($H$2:H4048))/100)</f>
        <v>0.79</v>
      </c>
      <c r="I4048" s="4" cm="1">
        <f t="array" ref="I4048">IF($A4048="","",INDEX(OpenMeteoAPI[PrecipitationProbabilityPct],ROWS($I$2:I4048))/100)</f>
        <v>0.18</v>
      </c>
      <c r="J4048" s="3" cm="1">
        <f t="array" ref="J4048">IF($A4048="","",INDEX(OpenMeteoAPI[PrecipitationMM],ROWS($J$2:J4048)))</f>
        <v>0.7</v>
      </c>
      <c r="K4048" cm="1">
        <f t="array" ref="K4048">IF($A4048="","",INDEX(OpenMeteoAPI[WeatherCode],ROWS($K$2:K4048)))</f>
        <v>53</v>
      </c>
      <c r="L4048" s="3" cm="1">
        <f t="array" ref="L4048">IF($A4048="","",INDEX(OpenMeteoAPI[WindSpeedKMH],ROWS($L$2:L4048)))</f>
        <v>7.1</v>
      </c>
    </row>
    <row r="4049" spans="1:12">
      <c r="A4049" t="str" cm="1">
        <f t="array" ref="A4049">IFERROR(INDEX(OpenMeteoAPI[City],ROWS($A$2:A4049))&amp;", "&amp;INDEX(OpenMeteoAPI[CountryCode],ROWS($A$2:A4049)),"")</f>
        <v>Helsinki, FI</v>
      </c>
      <c r="B4049" t="str" cm="1">
        <f t="array" ref="B4049">IF($A4049="","",INDEX(OpenMeteoAPI[LocationID],ROWS($B$2:B4049)))</f>
        <v>FI-HEL</v>
      </c>
      <c r="C4049" s="5" cm="1">
        <f t="array" ref="C4049">IF($A4049="","",INDEX(OpenMeteoAPI[ForecastDateTime],ROWS($C$2:C4049)))</f>
        <v>46218.625</v>
      </c>
      <c r="D4049" t="str">
        <f t="shared" si="63"/>
        <v>3PM</v>
      </c>
      <c r="E4049" t="str" cm="1">
        <f t="array" ref="E4049">IF($K4049="","",_xlfn.IFS($K4049=0,_xlfn.UNICHAR(9728),$K4049&lt;=3,_xlfn.UNICHAR(9729),OR($K4049=45,$K4049=48),"~",AND($K4049&gt;=51,$K4049&lt;=67),_xlfn.UNICHAR(9748),AND($K4049&gt;=71,$K4049&lt;=77),_xlfn.UNICHAR(10052),AND($K4049&gt;=80,$K4049&lt;=82),_xlfn.UNICHAR(9748),AND($K4049&gt;=95,$K4049&lt;=99),_xlfn.UNICHAR(9889),TRUE,_xlfn.UNICHAR(9729)))</f>
        <v>☔</v>
      </c>
      <c r="F4049" t="str" cm="1">
        <f t="array" ref="F4049">IF($K4049="","",_xlfn.IFS($K4049=0,"Clear",$K4049&lt;=3,"Partly Cloudy",OR($K4049=45,$K4049=48),"Fog",AND($K4049&gt;=51,$K4049&lt;=67),"Drizzle",AND($K4049&gt;=71,$K4049&lt;=77),"Snow",AND($K4049&gt;=80,$K4049&lt;=82),"Rain Showers",AND($K4049&gt;=95,$K4049&lt;=99),"Thunderstorm",TRUE,"Cloudy"))</f>
        <v>Drizzle</v>
      </c>
      <c r="G4049" s="3" cm="1">
        <f t="array" ref="G4049">IF($A4049="","",INDEX(OpenMeteoAPI[TemperatureC],ROWS($G$2:G4049)))</f>
        <v>23.3</v>
      </c>
      <c r="H4049" s="4" cm="1">
        <f t="array" ref="H4049">IF($A4049="","",INDEX(OpenMeteoAPI[RelativeHumidityPct],ROWS($H$2:H4049))/100)</f>
        <v>0.79</v>
      </c>
      <c r="I4049" s="4" cm="1">
        <f t="array" ref="I4049">IF($A4049="","",INDEX(OpenMeteoAPI[PrecipitationProbabilityPct],ROWS($I$2:I4049))/100)</f>
        <v>0.2</v>
      </c>
      <c r="J4049" s="3" cm="1">
        <f t="array" ref="J4049">IF($A4049="","",INDEX(OpenMeteoAPI[PrecipitationMM],ROWS($J$2:J4049)))</f>
        <v>0.7</v>
      </c>
      <c r="K4049" cm="1">
        <f t="array" ref="K4049">IF($A4049="","",INDEX(OpenMeteoAPI[WeatherCode],ROWS($K$2:K4049)))</f>
        <v>53</v>
      </c>
      <c r="L4049" s="3" cm="1">
        <f t="array" ref="L4049">IF($A4049="","",INDEX(OpenMeteoAPI[WindSpeedKMH],ROWS($L$2:L4049)))</f>
        <v>8</v>
      </c>
    </row>
    <row r="4050" spans="1:12">
      <c r="A4050" t="str" cm="1">
        <f t="array" ref="A4050">IFERROR(INDEX(OpenMeteoAPI[City],ROWS($A$2:A4050))&amp;", "&amp;INDEX(OpenMeteoAPI[CountryCode],ROWS($A$2:A4050)),"")</f>
        <v>Helsinki, FI</v>
      </c>
      <c r="B4050" t="str" cm="1">
        <f t="array" ref="B4050">IF($A4050="","",INDEX(OpenMeteoAPI[LocationID],ROWS($B$2:B4050)))</f>
        <v>FI-HEL</v>
      </c>
      <c r="C4050" s="5" cm="1">
        <f t="array" ref="C4050">IF($A4050="","",INDEX(OpenMeteoAPI[ForecastDateTime],ROWS($C$2:C4050)))</f>
        <v>46218.666666666664</v>
      </c>
      <c r="D4050" t="str">
        <f t="shared" si="63"/>
        <v>4PM</v>
      </c>
      <c r="E4050" t="str" cm="1">
        <f t="array" ref="E4050">IF($K4050="","",_xlfn.IFS($K4050=0,_xlfn.UNICHAR(9728),$K4050&lt;=3,_xlfn.UNICHAR(9729),OR($K4050=45,$K4050=48),"~",AND($K4050&gt;=51,$K4050&lt;=67),_xlfn.UNICHAR(9748),AND($K4050&gt;=71,$K4050&lt;=77),_xlfn.UNICHAR(10052),AND($K4050&gt;=80,$K4050&lt;=82),_xlfn.UNICHAR(9748),AND($K4050&gt;=95,$K4050&lt;=99),_xlfn.UNICHAR(9889),TRUE,_xlfn.UNICHAR(9729)))</f>
        <v>☁</v>
      </c>
      <c r="F4050" t="str" cm="1">
        <f t="array" ref="F4050">IF($K4050="","",_xlfn.IFS($K4050=0,"Clear",$K4050&lt;=3,"Partly Cloudy",OR($K4050=45,$K4050=48),"Fog",AND($K4050&gt;=51,$K4050&lt;=67),"Drizzle",AND($K4050&gt;=71,$K4050&lt;=77),"Snow",AND($K4050&gt;=80,$K4050&lt;=82),"Rain Showers",AND($K4050&gt;=95,$K4050&lt;=99),"Thunderstorm",TRUE,"Cloudy"))</f>
        <v>Partly Cloudy</v>
      </c>
      <c r="G4050" s="3" cm="1">
        <f t="array" ref="G4050">IF($A4050="","",INDEX(OpenMeteoAPI[TemperatureC],ROWS($G$2:G4050)))</f>
        <v>23.4</v>
      </c>
      <c r="H4050" s="4" cm="1">
        <f t="array" ref="H4050">IF($A4050="","",INDEX(OpenMeteoAPI[RelativeHumidityPct],ROWS($H$2:H4050))/100)</f>
        <v>0.77</v>
      </c>
      <c r="I4050" s="4" cm="1">
        <f t="array" ref="I4050">IF($A4050="","",INDEX(OpenMeteoAPI[PrecipitationProbabilityPct],ROWS($I$2:I4050))/100)</f>
        <v>0.21</v>
      </c>
      <c r="J4050" s="3" cm="1">
        <f t="array" ref="J4050">IF($A4050="","",INDEX(OpenMeteoAPI[PrecipitationMM],ROWS($J$2:J4050)))</f>
        <v>0</v>
      </c>
      <c r="K4050" cm="1">
        <f t="array" ref="K4050">IF($A4050="","",INDEX(OpenMeteoAPI[WeatherCode],ROWS($K$2:K4050)))</f>
        <v>3</v>
      </c>
      <c r="L4050" s="3" cm="1">
        <f t="array" ref="L4050">IF($A4050="","",INDEX(OpenMeteoAPI[WindSpeedKMH],ROWS($L$2:L4050)))</f>
        <v>7.9</v>
      </c>
    </row>
    <row r="4051" spans="1:12">
      <c r="A4051" t="str" cm="1">
        <f t="array" ref="A4051">IFERROR(INDEX(OpenMeteoAPI[City],ROWS($A$2:A4051))&amp;", "&amp;INDEX(OpenMeteoAPI[CountryCode],ROWS($A$2:A4051)),"")</f>
        <v>Helsinki, FI</v>
      </c>
      <c r="B4051" t="str" cm="1">
        <f t="array" ref="B4051">IF($A4051="","",INDEX(OpenMeteoAPI[LocationID],ROWS($B$2:B4051)))</f>
        <v>FI-HEL</v>
      </c>
      <c r="C4051" s="5" cm="1">
        <f t="array" ref="C4051">IF($A4051="","",INDEX(OpenMeteoAPI[ForecastDateTime],ROWS($C$2:C4051)))</f>
        <v>46218.708333333336</v>
      </c>
      <c r="D4051" t="str">
        <f t="shared" si="63"/>
        <v>5PM</v>
      </c>
      <c r="E4051" t="str" cm="1">
        <f t="array" ref="E4051">IF($K4051="","",_xlfn.IFS($K4051=0,_xlfn.UNICHAR(9728),$K4051&lt;=3,_xlfn.UNICHAR(9729),OR($K4051=45,$K4051=48),"~",AND($K4051&gt;=51,$K4051&lt;=67),_xlfn.UNICHAR(9748),AND($K4051&gt;=71,$K4051&lt;=77),_xlfn.UNICHAR(10052),AND($K4051&gt;=80,$K4051&lt;=82),_xlfn.UNICHAR(9748),AND($K4051&gt;=95,$K4051&lt;=99),_xlfn.UNICHAR(9889),TRUE,_xlfn.UNICHAR(9729)))</f>
        <v>☁</v>
      </c>
      <c r="F4051" t="str" cm="1">
        <f t="array" ref="F4051">IF($K4051="","",_xlfn.IFS($K4051=0,"Clear",$K4051&lt;=3,"Partly Cloudy",OR($K4051=45,$K4051=48),"Fog",AND($K4051&gt;=51,$K4051&lt;=67),"Drizzle",AND($K4051&gt;=71,$K4051&lt;=77),"Snow",AND($K4051&gt;=80,$K4051&lt;=82),"Rain Showers",AND($K4051&gt;=95,$K4051&lt;=99),"Thunderstorm",TRUE,"Cloudy"))</f>
        <v>Partly Cloudy</v>
      </c>
      <c r="G4051" s="3" cm="1">
        <f t="array" ref="G4051">IF($A4051="","",INDEX(OpenMeteoAPI[TemperatureC],ROWS($G$2:G4051)))</f>
        <v>23.5</v>
      </c>
      <c r="H4051" s="4" cm="1">
        <f t="array" ref="H4051">IF($A4051="","",INDEX(OpenMeteoAPI[RelativeHumidityPct],ROWS($H$2:H4051))/100)</f>
        <v>0.73</v>
      </c>
      <c r="I4051" s="4" cm="1">
        <f t="array" ref="I4051">IF($A4051="","",INDEX(OpenMeteoAPI[PrecipitationProbabilityPct],ROWS($I$2:I4051))/100)</f>
        <v>0.21</v>
      </c>
      <c r="J4051" s="3" cm="1">
        <f t="array" ref="J4051">IF($A4051="","",INDEX(OpenMeteoAPI[PrecipitationMM],ROWS($J$2:J4051)))</f>
        <v>0</v>
      </c>
      <c r="K4051" cm="1">
        <f t="array" ref="K4051">IF($A4051="","",INDEX(OpenMeteoAPI[WeatherCode],ROWS($K$2:K4051)))</f>
        <v>3</v>
      </c>
      <c r="L4051" s="3" cm="1">
        <f t="array" ref="L4051">IF($A4051="","",INDEX(OpenMeteoAPI[WindSpeedKMH],ROWS($L$2:L4051)))</f>
        <v>7.7</v>
      </c>
    </row>
    <row r="4052" spans="1:12">
      <c r="A4052" t="str" cm="1">
        <f t="array" ref="A4052">IFERROR(INDEX(OpenMeteoAPI[City],ROWS($A$2:A4052))&amp;", "&amp;INDEX(OpenMeteoAPI[CountryCode],ROWS($A$2:A4052)),"")</f>
        <v>Helsinki, FI</v>
      </c>
      <c r="B4052" t="str" cm="1">
        <f t="array" ref="B4052">IF($A4052="","",INDEX(OpenMeteoAPI[LocationID],ROWS($B$2:B4052)))</f>
        <v>FI-HEL</v>
      </c>
      <c r="C4052" s="5" cm="1">
        <f t="array" ref="C4052">IF($A4052="","",INDEX(OpenMeteoAPI[ForecastDateTime],ROWS($C$2:C4052)))</f>
        <v>46218.75</v>
      </c>
      <c r="D4052" t="str">
        <f t="shared" si="63"/>
        <v>6PM</v>
      </c>
      <c r="E4052" t="str" cm="1">
        <f t="array" ref="E4052">IF($K4052="","",_xlfn.IFS($K4052=0,_xlfn.UNICHAR(9728),$K4052&lt;=3,_xlfn.UNICHAR(9729),OR($K4052=45,$K4052=48),"~",AND($K4052&gt;=51,$K4052&lt;=67),_xlfn.UNICHAR(9748),AND($K4052&gt;=71,$K4052&lt;=77),_xlfn.UNICHAR(10052),AND($K4052&gt;=80,$K4052&lt;=82),_xlfn.UNICHAR(9748),AND($K4052&gt;=95,$K4052&lt;=99),_xlfn.UNICHAR(9889),TRUE,_xlfn.UNICHAR(9729)))</f>
        <v>☁</v>
      </c>
      <c r="F4052" t="str" cm="1">
        <f t="array" ref="F4052">IF($K4052="","",_xlfn.IFS($K4052=0,"Clear",$K4052&lt;=3,"Partly Cloudy",OR($K4052=45,$K4052=48),"Fog",AND($K4052&gt;=51,$K4052&lt;=67),"Drizzle",AND($K4052&gt;=71,$K4052&lt;=77),"Snow",AND($K4052&gt;=80,$K4052&lt;=82),"Rain Showers",AND($K4052&gt;=95,$K4052&lt;=99),"Thunderstorm",TRUE,"Cloudy"))</f>
        <v>Partly Cloudy</v>
      </c>
      <c r="G4052" s="3" cm="1">
        <f t="array" ref="G4052">IF($A4052="","",INDEX(OpenMeteoAPI[TemperatureC],ROWS($G$2:G4052)))</f>
        <v>23.7</v>
      </c>
      <c r="H4052" s="4" cm="1">
        <f t="array" ref="H4052">IF($A4052="","",INDEX(OpenMeteoAPI[RelativeHumidityPct],ROWS($H$2:H4052))/100)</f>
        <v>0.68</v>
      </c>
      <c r="I4052" s="4" cm="1">
        <f t="array" ref="I4052">IF($A4052="","",INDEX(OpenMeteoAPI[PrecipitationProbabilityPct],ROWS($I$2:I4052))/100)</f>
        <v>0.2</v>
      </c>
      <c r="J4052" s="3" cm="1">
        <f t="array" ref="J4052">IF($A4052="","",INDEX(OpenMeteoAPI[PrecipitationMM],ROWS($J$2:J4052)))</f>
        <v>0</v>
      </c>
      <c r="K4052" cm="1">
        <f t="array" ref="K4052">IF($A4052="","",INDEX(OpenMeteoAPI[WeatherCode],ROWS($K$2:K4052)))</f>
        <v>3</v>
      </c>
      <c r="L4052" s="3" cm="1">
        <f t="array" ref="L4052">IF($A4052="","",INDEX(OpenMeteoAPI[WindSpeedKMH],ROWS($L$2:L4052)))</f>
        <v>7.7</v>
      </c>
    </row>
    <row r="4053" spans="1:12">
      <c r="A4053" t="str" cm="1">
        <f t="array" ref="A4053">IFERROR(INDEX(OpenMeteoAPI[City],ROWS($A$2:A4053))&amp;", "&amp;INDEX(OpenMeteoAPI[CountryCode],ROWS($A$2:A4053)),"")</f>
        <v>Helsinki, FI</v>
      </c>
      <c r="B4053" t="str" cm="1">
        <f t="array" ref="B4053">IF($A4053="","",INDEX(OpenMeteoAPI[LocationID],ROWS($B$2:B4053)))</f>
        <v>FI-HEL</v>
      </c>
      <c r="C4053" s="5" cm="1">
        <f t="array" ref="C4053">IF($A4053="","",INDEX(OpenMeteoAPI[ForecastDateTime],ROWS($C$2:C4053)))</f>
        <v>46218.791666666664</v>
      </c>
      <c r="D4053" t="str">
        <f t="shared" si="63"/>
        <v>7PM</v>
      </c>
      <c r="E4053" t="str" cm="1">
        <f t="array" ref="E4053">IF($K4053="","",_xlfn.IFS($K4053=0,_xlfn.UNICHAR(9728),$K4053&lt;=3,_xlfn.UNICHAR(9729),OR($K4053=45,$K4053=48),"~",AND($K4053&gt;=51,$K4053&lt;=67),_xlfn.UNICHAR(9748),AND($K4053&gt;=71,$K4053&lt;=77),_xlfn.UNICHAR(10052),AND($K4053&gt;=80,$K4053&lt;=82),_xlfn.UNICHAR(9748),AND($K4053&gt;=95,$K4053&lt;=99),_xlfn.UNICHAR(9889),TRUE,_xlfn.UNICHAR(9729)))</f>
        <v>☁</v>
      </c>
      <c r="F4053" t="str" cm="1">
        <f t="array" ref="F4053">IF($K4053="","",_xlfn.IFS($K4053=0,"Clear",$K4053&lt;=3,"Partly Cloudy",OR($K4053=45,$K4053=48),"Fog",AND($K4053&gt;=51,$K4053&lt;=67),"Drizzle",AND($K4053&gt;=71,$K4053&lt;=77),"Snow",AND($K4053&gt;=80,$K4053&lt;=82),"Rain Showers",AND($K4053&gt;=95,$K4053&lt;=99),"Thunderstorm",TRUE,"Cloudy"))</f>
        <v>Partly Cloudy</v>
      </c>
      <c r="G4053" s="3" cm="1">
        <f t="array" ref="G4053">IF($A4053="","",INDEX(OpenMeteoAPI[TemperatureC],ROWS($G$2:G4053)))</f>
        <v>23.7</v>
      </c>
      <c r="H4053" s="4" cm="1">
        <f t="array" ref="H4053">IF($A4053="","",INDEX(OpenMeteoAPI[RelativeHumidityPct],ROWS($H$2:H4053))/100)</f>
        <v>0.64</v>
      </c>
      <c r="I4053" s="4" cm="1">
        <f t="array" ref="I4053">IF($A4053="","",INDEX(OpenMeteoAPI[PrecipitationProbabilityPct],ROWS($I$2:I4053))/100)</f>
        <v>0.19</v>
      </c>
      <c r="J4053" s="3" cm="1">
        <f t="array" ref="J4053">IF($A4053="","",INDEX(OpenMeteoAPI[PrecipitationMM],ROWS($J$2:J4053)))</f>
        <v>0</v>
      </c>
      <c r="K4053" cm="1">
        <f t="array" ref="K4053">IF($A4053="","",INDEX(OpenMeteoAPI[WeatherCode],ROWS($K$2:K4053)))</f>
        <v>3</v>
      </c>
      <c r="L4053" s="3" cm="1">
        <f t="array" ref="L4053">IF($A4053="","",INDEX(OpenMeteoAPI[WindSpeedKMH],ROWS($L$2:L4053)))</f>
        <v>8.8000000000000007</v>
      </c>
    </row>
    <row r="4054" spans="1:12">
      <c r="A4054" t="str" cm="1">
        <f t="array" ref="A4054">IFERROR(INDEX(OpenMeteoAPI[City],ROWS($A$2:A4054))&amp;", "&amp;INDEX(OpenMeteoAPI[CountryCode],ROWS($A$2:A4054)),"")</f>
        <v>Helsinki, FI</v>
      </c>
      <c r="B4054" t="str" cm="1">
        <f t="array" ref="B4054">IF($A4054="","",INDEX(OpenMeteoAPI[LocationID],ROWS($B$2:B4054)))</f>
        <v>FI-HEL</v>
      </c>
      <c r="C4054" s="5" cm="1">
        <f t="array" ref="C4054">IF($A4054="","",INDEX(OpenMeteoAPI[ForecastDateTime],ROWS($C$2:C4054)))</f>
        <v>46218.833333333336</v>
      </c>
      <c r="D4054" t="str">
        <f t="shared" si="63"/>
        <v>8PM</v>
      </c>
      <c r="E4054" t="str" cm="1">
        <f t="array" ref="E4054">IF($K4054="","",_xlfn.IFS($K4054=0,_xlfn.UNICHAR(9728),$K4054&lt;=3,_xlfn.UNICHAR(9729),OR($K4054=45,$K4054=48),"~",AND($K4054&gt;=51,$K4054&lt;=67),_xlfn.UNICHAR(9748),AND($K4054&gt;=71,$K4054&lt;=77),_xlfn.UNICHAR(10052),AND($K4054&gt;=80,$K4054&lt;=82),_xlfn.UNICHAR(9748),AND($K4054&gt;=95,$K4054&lt;=99),_xlfn.UNICHAR(9889),TRUE,_xlfn.UNICHAR(9729)))</f>
        <v>☁</v>
      </c>
      <c r="F4054" t="str" cm="1">
        <f t="array" ref="F4054">IF($K4054="","",_xlfn.IFS($K4054=0,"Clear",$K4054&lt;=3,"Partly Cloudy",OR($K4054=45,$K4054=48),"Fog",AND($K4054&gt;=51,$K4054&lt;=67),"Drizzle",AND($K4054&gt;=71,$K4054&lt;=77),"Snow",AND($K4054&gt;=80,$K4054&lt;=82),"Rain Showers",AND($K4054&gt;=95,$K4054&lt;=99),"Thunderstorm",TRUE,"Cloudy"))</f>
        <v>Partly Cloudy</v>
      </c>
      <c r="G4054" s="3" cm="1">
        <f t="array" ref="G4054">IF($A4054="","",INDEX(OpenMeteoAPI[TemperatureC],ROWS($G$2:G4054)))</f>
        <v>23.7</v>
      </c>
      <c r="H4054" s="4" cm="1">
        <f t="array" ref="H4054">IF($A4054="","",INDEX(OpenMeteoAPI[RelativeHumidityPct],ROWS($H$2:H4054))/100)</f>
        <v>0.6</v>
      </c>
      <c r="I4054" s="4" cm="1">
        <f t="array" ref="I4054">IF($A4054="","",INDEX(OpenMeteoAPI[PrecipitationProbabilityPct],ROWS($I$2:I4054))/100)</f>
        <v>0.18</v>
      </c>
      <c r="J4054" s="3" cm="1">
        <f t="array" ref="J4054">IF($A4054="","",INDEX(OpenMeteoAPI[PrecipitationMM],ROWS($J$2:J4054)))</f>
        <v>0</v>
      </c>
      <c r="K4054" cm="1">
        <f t="array" ref="K4054">IF($A4054="","",INDEX(OpenMeteoAPI[WeatherCode],ROWS($K$2:K4054)))</f>
        <v>3</v>
      </c>
      <c r="L4054" s="3" cm="1">
        <f t="array" ref="L4054">IF($A4054="","",INDEX(OpenMeteoAPI[WindSpeedKMH],ROWS($L$2:L4054)))</f>
        <v>10.4</v>
      </c>
    </row>
    <row r="4055" spans="1:12">
      <c r="A4055" t="str" cm="1">
        <f t="array" ref="A4055">IFERROR(INDEX(OpenMeteoAPI[City],ROWS($A$2:A4055))&amp;", "&amp;INDEX(OpenMeteoAPI[CountryCode],ROWS($A$2:A4055)),"")</f>
        <v>Helsinki, FI</v>
      </c>
      <c r="B4055" t="str" cm="1">
        <f t="array" ref="B4055">IF($A4055="","",INDEX(OpenMeteoAPI[LocationID],ROWS($B$2:B4055)))</f>
        <v>FI-HEL</v>
      </c>
      <c r="C4055" s="5" cm="1">
        <f t="array" ref="C4055">IF($A4055="","",INDEX(OpenMeteoAPI[ForecastDateTime],ROWS($C$2:C4055)))</f>
        <v>46218.875</v>
      </c>
      <c r="D4055" t="str">
        <f t="shared" si="63"/>
        <v>9PM</v>
      </c>
      <c r="E4055" t="str" cm="1">
        <f t="array" ref="E4055">IF($K4055="","",_xlfn.IFS($K4055=0,_xlfn.UNICHAR(9728),$K4055&lt;=3,_xlfn.UNICHAR(9729),OR($K4055=45,$K4055=48),"~",AND($K4055&gt;=51,$K4055&lt;=67),_xlfn.UNICHAR(9748),AND($K4055&gt;=71,$K4055&lt;=77),_xlfn.UNICHAR(10052),AND($K4055&gt;=80,$K4055&lt;=82),_xlfn.UNICHAR(9748),AND($K4055&gt;=95,$K4055&lt;=99),_xlfn.UNICHAR(9889),TRUE,_xlfn.UNICHAR(9729)))</f>
        <v>☁</v>
      </c>
      <c r="F4055" t="str" cm="1">
        <f t="array" ref="F4055">IF($K4055="","",_xlfn.IFS($K4055=0,"Clear",$K4055&lt;=3,"Partly Cloudy",OR($K4055=45,$K4055=48),"Fog",AND($K4055&gt;=51,$K4055&lt;=67),"Drizzle",AND($K4055&gt;=71,$K4055&lt;=77),"Snow",AND($K4055&gt;=80,$K4055&lt;=82),"Rain Showers",AND($K4055&gt;=95,$K4055&lt;=99),"Thunderstorm",TRUE,"Cloudy"))</f>
        <v>Partly Cloudy</v>
      </c>
      <c r="G4055" s="3" cm="1">
        <f t="array" ref="G4055">IF($A4055="","",INDEX(OpenMeteoAPI[TemperatureC],ROWS($G$2:G4055)))</f>
        <v>23.4</v>
      </c>
      <c r="H4055" s="4" cm="1">
        <f t="array" ref="H4055">IF($A4055="","",INDEX(OpenMeteoAPI[RelativeHumidityPct],ROWS($H$2:H4055))/100)</f>
        <v>0.59</v>
      </c>
      <c r="I4055" s="4" cm="1">
        <f t="array" ref="I4055">IF($A4055="","",INDEX(OpenMeteoAPI[PrecipitationProbabilityPct],ROWS($I$2:I4055))/100)</f>
        <v>0.16</v>
      </c>
      <c r="J4055" s="3" cm="1">
        <f t="array" ref="J4055">IF($A4055="","",INDEX(OpenMeteoAPI[PrecipitationMM],ROWS($J$2:J4055)))</f>
        <v>0</v>
      </c>
      <c r="K4055" cm="1">
        <f t="array" ref="K4055">IF($A4055="","",INDEX(OpenMeteoAPI[WeatherCode],ROWS($K$2:K4055)))</f>
        <v>3</v>
      </c>
      <c r="L4055" s="3" cm="1">
        <f t="array" ref="L4055">IF($A4055="","",INDEX(OpenMeteoAPI[WindSpeedKMH],ROWS($L$2:L4055)))</f>
        <v>11.7</v>
      </c>
    </row>
    <row r="4056" spans="1:12">
      <c r="A4056" t="str" cm="1">
        <f t="array" ref="A4056">IFERROR(INDEX(OpenMeteoAPI[City],ROWS($A$2:A4056))&amp;", "&amp;INDEX(OpenMeteoAPI[CountryCode],ROWS($A$2:A4056)),"")</f>
        <v>Helsinki, FI</v>
      </c>
      <c r="B4056" t="str" cm="1">
        <f t="array" ref="B4056">IF($A4056="","",INDEX(OpenMeteoAPI[LocationID],ROWS($B$2:B4056)))</f>
        <v>FI-HEL</v>
      </c>
      <c r="C4056" s="5" cm="1">
        <f t="array" ref="C4056">IF($A4056="","",INDEX(OpenMeteoAPI[ForecastDateTime],ROWS($C$2:C4056)))</f>
        <v>46218.916666666664</v>
      </c>
      <c r="D4056" t="str">
        <f t="shared" si="63"/>
        <v>10PM</v>
      </c>
      <c r="E4056" t="str" cm="1">
        <f t="array" ref="E4056">IF($K4056="","",_xlfn.IFS($K4056=0,_xlfn.UNICHAR(9728),$K4056&lt;=3,_xlfn.UNICHAR(9729),OR($K4056=45,$K4056=48),"~",AND($K4056&gt;=51,$K4056&lt;=67),_xlfn.UNICHAR(9748),AND($K4056&gt;=71,$K4056&lt;=77),_xlfn.UNICHAR(10052),AND($K4056&gt;=80,$K4056&lt;=82),_xlfn.UNICHAR(9748),AND($K4056&gt;=95,$K4056&lt;=99),_xlfn.UNICHAR(9889),TRUE,_xlfn.UNICHAR(9729)))</f>
        <v>☁</v>
      </c>
      <c r="F4056" t="str" cm="1">
        <f t="array" ref="F4056">IF($K4056="","",_xlfn.IFS($K4056=0,"Clear",$K4056&lt;=3,"Partly Cloudy",OR($K4056=45,$K4056=48),"Fog",AND($K4056&gt;=51,$K4056&lt;=67),"Drizzle",AND($K4056&gt;=71,$K4056&lt;=77),"Snow",AND($K4056&gt;=80,$K4056&lt;=82),"Rain Showers",AND($K4056&gt;=95,$K4056&lt;=99),"Thunderstorm",TRUE,"Cloudy"))</f>
        <v>Partly Cloudy</v>
      </c>
      <c r="G4056" s="3" cm="1">
        <f t="array" ref="G4056">IF($A4056="","",INDEX(OpenMeteoAPI[TemperatureC],ROWS($G$2:G4056)))</f>
        <v>22.8</v>
      </c>
      <c r="H4056" s="4" cm="1">
        <f t="array" ref="H4056">IF($A4056="","",INDEX(OpenMeteoAPI[RelativeHumidityPct],ROWS($H$2:H4056))/100)</f>
        <v>0.6</v>
      </c>
      <c r="I4056" s="4" cm="1">
        <f t="array" ref="I4056">IF($A4056="","",INDEX(OpenMeteoAPI[PrecipitationProbabilityPct],ROWS($I$2:I4056))/100)</f>
        <v>0.14000000000000001</v>
      </c>
      <c r="J4056" s="3" cm="1">
        <f t="array" ref="J4056">IF($A4056="","",INDEX(OpenMeteoAPI[PrecipitationMM],ROWS($J$2:J4056)))</f>
        <v>0</v>
      </c>
      <c r="K4056" cm="1">
        <f t="array" ref="K4056">IF($A4056="","",INDEX(OpenMeteoAPI[WeatherCode],ROWS($K$2:K4056)))</f>
        <v>3</v>
      </c>
      <c r="L4056" s="3" cm="1">
        <f t="array" ref="L4056">IF($A4056="","",INDEX(OpenMeteoAPI[WindSpeedKMH],ROWS($L$2:L4056)))</f>
        <v>12.3</v>
      </c>
    </row>
    <row r="4057" spans="1:12">
      <c r="A4057" t="str" cm="1">
        <f t="array" ref="A4057">IFERROR(INDEX(OpenMeteoAPI[City],ROWS($A$2:A4057))&amp;", "&amp;INDEX(OpenMeteoAPI[CountryCode],ROWS($A$2:A4057)),"")</f>
        <v>Helsinki, FI</v>
      </c>
      <c r="B4057" t="str" cm="1">
        <f t="array" ref="B4057">IF($A4057="","",INDEX(OpenMeteoAPI[LocationID],ROWS($B$2:B4057)))</f>
        <v>FI-HEL</v>
      </c>
      <c r="C4057" s="5" cm="1">
        <f t="array" ref="C4057">IF($A4057="","",INDEX(OpenMeteoAPI[ForecastDateTime],ROWS($C$2:C4057)))</f>
        <v>46218.958333333336</v>
      </c>
      <c r="D4057" t="str">
        <f t="shared" si="63"/>
        <v>11PM</v>
      </c>
      <c r="E4057" t="str" cm="1">
        <f t="array" ref="E4057">IF($K4057="","",_xlfn.IFS($K4057=0,_xlfn.UNICHAR(9728),$K4057&lt;=3,_xlfn.UNICHAR(9729),OR($K4057=45,$K4057=48),"~",AND($K4057&gt;=51,$K4057&lt;=67),_xlfn.UNICHAR(9748),AND($K4057&gt;=71,$K4057&lt;=77),_xlfn.UNICHAR(10052),AND($K4057&gt;=80,$K4057&lt;=82),_xlfn.UNICHAR(9748),AND($K4057&gt;=95,$K4057&lt;=99),_xlfn.UNICHAR(9889),TRUE,_xlfn.UNICHAR(9729)))</f>
        <v>☁</v>
      </c>
      <c r="F4057" t="str" cm="1">
        <f t="array" ref="F4057">IF($K4057="","",_xlfn.IFS($K4057=0,"Clear",$K4057&lt;=3,"Partly Cloudy",OR($K4057=45,$K4057=48),"Fog",AND($K4057&gt;=51,$K4057&lt;=67),"Drizzle",AND($K4057&gt;=71,$K4057&lt;=77),"Snow",AND($K4057&gt;=80,$K4057&lt;=82),"Rain Showers",AND($K4057&gt;=95,$K4057&lt;=99),"Thunderstorm",TRUE,"Cloudy"))</f>
        <v>Partly Cloudy</v>
      </c>
      <c r="G4057" s="3" cm="1">
        <f t="array" ref="G4057">IF($A4057="","",INDEX(OpenMeteoAPI[TemperatureC],ROWS($G$2:G4057)))</f>
        <v>21.8</v>
      </c>
      <c r="H4057" s="4" cm="1">
        <f t="array" ref="H4057">IF($A4057="","",INDEX(OpenMeteoAPI[RelativeHumidityPct],ROWS($H$2:H4057))/100)</f>
        <v>0.62</v>
      </c>
      <c r="I4057" s="4" cm="1">
        <f t="array" ref="I4057">IF($A4057="","",INDEX(OpenMeteoAPI[PrecipitationProbabilityPct],ROWS($I$2:I4057))/100)</f>
        <v>0.11</v>
      </c>
      <c r="J4057" s="3" cm="1">
        <f t="array" ref="J4057">IF($A4057="","",INDEX(OpenMeteoAPI[PrecipitationMM],ROWS($J$2:J4057)))</f>
        <v>0</v>
      </c>
      <c r="K4057" cm="1">
        <f t="array" ref="K4057">IF($A4057="","",INDEX(OpenMeteoAPI[WeatherCode],ROWS($K$2:K4057)))</f>
        <v>3</v>
      </c>
      <c r="L4057" s="3" cm="1">
        <f t="array" ref="L4057">IF($A4057="","",INDEX(OpenMeteoAPI[WindSpeedKMH],ROWS($L$2:L4057)))</f>
        <v>12.8</v>
      </c>
    </row>
    <row r="4058" spans="1:12">
      <c r="A4058" t="str" cm="1">
        <f t="array" ref="A4058">IFERROR(INDEX(OpenMeteoAPI[City],ROWS($A$2:A4058))&amp;", "&amp;INDEX(OpenMeteoAPI[CountryCode],ROWS($A$2:A4058)),"")</f>
        <v>Helsinki, FI</v>
      </c>
      <c r="B4058" t="str" cm="1">
        <f t="array" ref="B4058">IF($A4058="","",INDEX(OpenMeteoAPI[LocationID],ROWS($B$2:B4058)))</f>
        <v>FI-HEL</v>
      </c>
      <c r="C4058" s="5" cm="1">
        <f t="array" ref="C4058">IF($A4058="","",INDEX(OpenMeteoAPI[ForecastDateTime],ROWS($C$2:C4058)))</f>
        <v>46219</v>
      </c>
      <c r="D4058" t="str">
        <f t="shared" si="63"/>
        <v>12AM</v>
      </c>
      <c r="E4058" t="str" cm="1">
        <f t="array" ref="E4058">IF($K4058="","",_xlfn.IFS($K4058=0,_xlfn.UNICHAR(9728),$K4058&lt;=3,_xlfn.UNICHAR(9729),OR($K4058=45,$K4058=48),"~",AND($K4058&gt;=51,$K4058&lt;=67),_xlfn.UNICHAR(9748),AND($K4058&gt;=71,$K4058&lt;=77),_xlfn.UNICHAR(10052),AND($K4058&gt;=80,$K4058&lt;=82),_xlfn.UNICHAR(9748),AND($K4058&gt;=95,$K4058&lt;=99),_xlfn.UNICHAR(9889),TRUE,_xlfn.UNICHAR(9729)))</f>
        <v>☁</v>
      </c>
      <c r="F4058" t="str" cm="1">
        <f t="array" ref="F4058">IF($K4058="","",_xlfn.IFS($K4058=0,"Clear",$K4058&lt;=3,"Partly Cloudy",OR($K4058=45,$K4058=48),"Fog",AND($K4058&gt;=51,$K4058&lt;=67),"Drizzle",AND($K4058&gt;=71,$K4058&lt;=77),"Snow",AND($K4058&gt;=80,$K4058&lt;=82),"Rain Showers",AND($K4058&gt;=95,$K4058&lt;=99),"Thunderstorm",TRUE,"Cloudy"))</f>
        <v>Partly Cloudy</v>
      </c>
      <c r="G4058" s="3" cm="1">
        <f t="array" ref="G4058">IF($A4058="","",INDEX(OpenMeteoAPI[TemperatureC],ROWS($G$2:G4058)))</f>
        <v>20.8</v>
      </c>
      <c r="H4058" s="4" cm="1">
        <f t="array" ref="H4058">IF($A4058="","",INDEX(OpenMeteoAPI[RelativeHumidityPct],ROWS($H$2:H4058))/100)</f>
        <v>0.66</v>
      </c>
      <c r="I4058" s="4" cm="1">
        <f t="array" ref="I4058">IF($A4058="","",INDEX(OpenMeteoAPI[PrecipitationProbabilityPct],ROWS($I$2:I4058))/100)</f>
        <v>0.08</v>
      </c>
      <c r="J4058" s="3" cm="1">
        <f t="array" ref="J4058">IF($A4058="","",INDEX(OpenMeteoAPI[PrecipitationMM],ROWS($J$2:J4058)))</f>
        <v>0</v>
      </c>
      <c r="K4058" cm="1">
        <f t="array" ref="K4058">IF($A4058="","",INDEX(OpenMeteoAPI[WeatherCode],ROWS($K$2:K4058)))</f>
        <v>3</v>
      </c>
      <c r="L4058" s="3" cm="1">
        <f t="array" ref="L4058">IF($A4058="","",INDEX(OpenMeteoAPI[WindSpeedKMH],ROWS($L$2:L4058)))</f>
        <v>12.9</v>
      </c>
    </row>
    <row r="4059" spans="1:12">
      <c r="A4059" t="str" cm="1">
        <f t="array" ref="A4059">IFERROR(INDEX(OpenMeteoAPI[City],ROWS($A$2:A4059))&amp;", "&amp;INDEX(OpenMeteoAPI[CountryCode],ROWS($A$2:A4059)),"")</f>
        <v>Helsinki, FI</v>
      </c>
      <c r="B4059" t="str" cm="1">
        <f t="array" ref="B4059">IF($A4059="","",INDEX(OpenMeteoAPI[LocationID],ROWS($B$2:B4059)))</f>
        <v>FI-HEL</v>
      </c>
      <c r="C4059" s="5" cm="1">
        <f t="array" ref="C4059">IF($A4059="","",INDEX(OpenMeteoAPI[ForecastDateTime],ROWS($C$2:C4059)))</f>
        <v>46219.041666666664</v>
      </c>
      <c r="D4059" t="str">
        <f t="shared" si="63"/>
        <v>1AM</v>
      </c>
      <c r="E4059" t="str" cm="1">
        <f t="array" ref="E4059">IF($K4059="","",_xlfn.IFS($K4059=0,_xlfn.UNICHAR(9728),$K4059&lt;=3,_xlfn.UNICHAR(9729),OR($K4059=45,$K4059=48),"~",AND($K4059&gt;=51,$K4059&lt;=67),_xlfn.UNICHAR(9748),AND($K4059&gt;=71,$K4059&lt;=77),_xlfn.UNICHAR(10052),AND($K4059&gt;=80,$K4059&lt;=82),_xlfn.UNICHAR(9748),AND($K4059&gt;=95,$K4059&lt;=99),_xlfn.UNICHAR(9889),TRUE,_xlfn.UNICHAR(9729)))</f>
        <v>☁</v>
      </c>
      <c r="F4059" t="str" cm="1">
        <f t="array" ref="F4059">IF($K4059="","",_xlfn.IFS($K4059=0,"Clear",$K4059&lt;=3,"Partly Cloudy",OR($K4059=45,$K4059=48),"Fog",AND($K4059&gt;=51,$K4059&lt;=67),"Drizzle",AND($K4059&gt;=71,$K4059&lt;=77),"Snow",AND($K4059&gt;=80,$K4059&lt;=82),"Rain Showers",AND($K4059&gt;=95,$K4059&lt;=99),"Thunderstorm",TRUE,"Cloudy"))</f>
        <v>Partly Cloudy</v>
      </c>
      <c r="G4059" s="3" cm="1">
        <f t="array" ref="G4059">IF($A4059="","",INDEX(OpenMeteoAPI[TemperatureC],ROWS($G$2:G4059)))</f>
        <v>19.7</v>
      </c>
      <c r="H4059" s="4" cm="1">
        <f t="array" ref="H4059">IF($A4059="","",INDEX(OpenMeteoAPI[RelativeHumidityPct],ROWS($H$2:H4059))/100)</f>
        <v>0.71</v>
      </c>
      <c r="I4059" s="4" cm="1">
        <f t="array" ref="I4059">IF($A4059="","",INDEX(OpenMeteoAPI[PrecipitationProbabilityPct],ROWS($I$2:I4059))/100)</f>
        <v>0.05</v>
      </c>
      <c r="J4059" s="3" cm="1">
        <f t="array" ref="J4059">IF($A4059="","",INDEX(OpenMeteoAPI[PrecipitationMM],ROWS($J$2:J4059)))</f>
        <v>0</v>
      </c>
      <c r="K4059" cm="1">
        <f t="array" ref="K4059">IF($A4059="","",INDEX(OpenMeteoAPI[WeatherCode],ROWS($K$2:K4059)))</f>
        <v>3</v>
      </c>
      <c r="L4059" s="3" cm="1">
        <f t="array" ref="L4059">IF($A4059="","",INDEX(OpenMeteoAPI[WindSpeedKMH],ROWS($L$2:L4059)))</f>
        <v>12.8</v>
      </c>
    </row>
    <row r="4060" spans="1:12">
      <c r="A4060" t="str" cm="1">
        <f t="array" ref="A4060">IFERROR(INDEX(OpenMeteoAPI[City],ROWS($A$2:A4060))&amp;", "&amp;INDEX(OpenMeteoAPI[CountryCode],ROWS($A$2:A4060)),"")</f>
        <v>Helsinki, FI</v>
      </c>
      <c r="B4060" t="str" cm="1">
        <f t="array" ref="B4060">IF($A4060="","",INDEX(OpenMeteoAPI[LocationID],ROWS($B$2:B4060)))</f>
        <v>FI-HEL</v>
      </c>
      <c r="C4060" s="5" cm="1">
        <f t="array" ref="C4060">IF($A4060="","",INDEX(OpenMeteoAPI[ForecastDateTime],ROWS($C$2:C4060)))</f>
        <v>46219.083333333336</v>
      </c>
      <c r="D4060" t="str">
        <f t="shared" si="63"/>
        <v>2AM</v>
      </c>
      <c r="E4060" t="str" cm="1">
        <f t="array" ref="E4060">IF($K4060="","",_xlfn.IFS($K4060=0,_xlfn.UNICHAR(9728),$K4060&lt;=3,_xlfn.UNICHAR(9729),OR($K4060=45,$K4060=48),"~",AND($K4060&gt;=51,$K4060&lt;=67),_xlfn.UNICHAR(9748),AND($K4060&gt;=71,$K4060&lt;=77),_xlfn.UNICHAR(10052),AND($K4060&gt;=80,$K4060&lt;=82),_xlfn.UNICHAR(9748),AND($K4060&gt;=95,$K4060&lt;=99),_xlfn.UNICHAR(9889),TRUE,_xlfn.UNICHAR(9729)))</f>
        <v>☁</v>
      </c>
      <c r="F4060" t="str" cm="1">
        <f t="array" ref="F4060">IF($K4060="","",_xlfn.IFS($K4060=0,"Clear",$K4060&lt;=3,"Partly Cloudy",OR($K4060=45,$K4060=48),"Fog",AND($K4060&gt;=51,$K4060&lt;=67),"Drizzle",AND($K4060&gt;=71,$K4060&lt;=77),"Snow",AND($K4060&gt;=80,$K4060&lt;=82),"Rain Showers",AND($K4060&gt;=95,$K4060&lt;=99),"Thunderstorm",TRUE,"Cloudy"))</f>
        <v>Partly Cloudy</v>
      </c>
      <c r="G4060" s="3" cm="1">
        <f t="array" ref="G4060">IF($A4060="","",INDEX(OpenMeteoAPI[TemperatureC],ROWS($G$2:G4060)))</f>
        <v>18.899999999999999</v>
      </c>
      <c r="H4060" s="4" cm="1">
        <f t="array" ref="H4060">IF($A4060="","",INDEX(OpenMeteoAPI[RelativeHumidityPct],ROWS($H$2:H4060))/100)</f>
        <v>0.74</v>
      </c>
      <c r="I4060" s="4" cm="1">
        <f t="array" ref="I4060">IF($A4060="","",INDEX(OpenMeteoAPI[PrecipitationProbabilityPct],ROWS($I$2:I4060))/100)</f>
        <v>0.02</v>
      </c>
      <c r="J4060" s="3" cm="1">
        <f t="array" ref="J4060">IF($A4060="","",INDEX(OpenMeteoAPI[PrecipitationMM],ROWS($J$2:J4060)))</f>
        <v>0</v>
      </c>
      <c r="K4060" cm="1">
        <f t="array" ref="K4060">IF($A4060="","",INDEX(OpenMeteoAPI[WeatherCode],ROWS($K$2:K4060)))</f>
        <v>3</v>
      </c>
      <c r="L4060" s="3" cm="1">
        <f t="array" ref="L4060">IF($A4060="","",INDEX(OpenMeteoAPI[WindSpeedKMH],ROWS($L$2:L4060)))</f>
        <v>12.8</v>
      </c>
    </row>
    <row r="4061" spans="1:12">
      <c r="A4061" t="str" cm="1">
        <f t="array" ref="A4061">IFERROR(INDEX(OpenMeteoAPI[City],ROWS($A$2:A4061))&amp;", "&amp;INDEX(OpenMeteoAPI[CountryCode],ROWS($A$2:A4061)),"")</f>
        <v>Helsinki, FI</v>
      </c>
      <c r="B4061" t="str" cm="1">
        <f t="array" ref="B4061">IF($A4061="","",INDEX(OpenMeteoAPI[LocationID],ROWS($B$2:B4061)))</f>
        <v>FI-HEL</v>
      </c>
      <c r="C4061" s="5" cm="1">
        <f t="array" ref="C4061">IF($A4061="","",INDEX(OpenMeteoAPI[ForecastDateTime],ROWS($C$2:C4061)))</f>
        <v>46219.125</v>
      </c>
      <c r="D4061" t="str">
        <f t="shared" si="63"/>
        <v>3AM</v>
      </c>
      <c r="E4061" t="str" cm="1">
        <f t="array" ref="E4061">IF($K4061="","",_xlfn.IFS($K4061=0,_xlfn.UNICHAR(9728),$K4061&lt;=3,_xlfn.UNICHAR(9729),OR($K4061=45,$K4061=48),"~",AND($K4061&gt;=51,$K4061&lt;=67),_xlfn.UNICHAR(9748),AND($K4061&gt;=71,$K4061&lt;=77),_xlfn.UNICHAR(10052),AND($K4061&gt;=80,$K4061&lt;=82),_xlfn.UNICHAR(9748),AND($K4061&gt;=95,$K4061&lt;=99),_xlfn.UNICHAR(9889),TRUE,_xlfn.UNICHAR(9729)))</f>
        <v>☁</v>
      </c>
      <c r="F4061" t="str" cm="1">
        <f t="array" ref="F4061">IF($K4061="","",_xlfn.IFS($K4061=0,"Clear",$K4061&lt;=3,"Partly Cloudy",OR($K4061=45,$K4061=48),"Fog",AND($K4061&gt;=51,$K4061&lt;=67),"Drizzle",AND($K4061&gt;=71,$K4061&lt;=77),"Snow",AND($K4061&gt;=80,$K4061&lt;=82),"Rain Showers",AND($K4061&gt;=95,$K4061&lt;=99),"Thunderstorm",TRUE,"Cloudy"))</f>
        <v>Partly Cloudy</v>
      </c>
      <c r="G4061" s="3" cm="1">
        <f t="array" ref="G4061">IF($A4061="","",INDEX(OpenMeteoAPI[TemperatureC],ROWS($G$2:G4061)))</f>
        <v>18.399999999999999</v>
      </c>
      <c r="H4061" s="4" cm="1">
        <f t="array" ref="H4061">IF($A4061="","",INDEX(OpenMeteoAPI[RelativeHumidityPct],ROWS($H$2:H4061))/100)</f>
        <v>0.77</v>
      </c>
      <c r="I4061" s="4" cm="1">
        <f t="array" ref="I4061">IF($A4061="","",INDEX(OpenMeteoAPI[PrecipitationProbabilityPct],ROWS($I$2:I4061))/100)</f>
        <v>0</v>
      </c>
      <c r="J4061" s="3" cm="1">
        <f t="array" ref="J4061">IF($A4061="","",INDEX(OpenMeteoAPI[PrecipitationMM],ROWS($J$2:J4061)))</f>
        <v>0</v>
      </c>
      <c r="K4061" cm="1">
        <f t="array" ref="K4061">IF($A4061="","",INDEX(OpenMeteoAPI[WeatherCode],ROWS($K$2:K4061)))</f>
        <v>3</v>
      </c>
      <c r="L4061" s="3" cm="1">
        <f t="array" ref="L4061">IF($A4061="","",INDEX(OpenMeteoAPI[WindSpeedKMH],ROWS($L$2:L4061)))</f>
        <v>12.6</v>
      </c>
    </row>
    <row r="4062" spans="1:12">
      <c r="A4062" t="str" cm="1">
        <f t="array" ref="A4062">IFERROR(INDEX(OpenMeteoAPI[City],ROWS($A$2:A4062))&amp;", "&amp;INDEX(OpenMeteoAPI[CountryCode],ROWS($A$2:A4062)),"")</f>
        <v>Helsinki, FI</v>
      </c>
      <c r="B4062" t="str" cm="1">
        <f t="array" ref="B4062">IF($A4062="","",INDEX(OpenMeteoAPI[LocationID],ROWS($B$2:B4062)))</f>
        <v>FI-HEL</v>
      </c>
      <c r="C4062" s="5" cm="1">
        <f t="array" ref="C4062">IF($A4062="","",INDEX(OpenMeteoAPI[ForecastDateTime],ROWS($C$2:C4062)))</f>
        <v>46219.166666666664</v>
      </c>
      <c r="D4062" t="str">
        <f t="shared" si="63"/>
        <v>4AM</v>
      </c>
      <c r="E4062" t="str" cm="1">
        <f t="array" ref="E4062">IF($K4062="","",_xlfn.IFS($K4062=0,_xlfn.UNICHAR(9728),$K4062&lt;=3,_xlfn.UNICHAR(9729),OR($K4062=45,$K4062=48),"~",AND($K4062&gt;=51,$K4062&lt;=67),_xlfn.UNICHAR(9748),AND($K4062&gt;=71,$K4062&lt;=77),_xlfn.UNICHAR(10052),AND($K4062&gt;=80,$K4062&lt;=82),_xlfn.UNICHAR(9748),AND($K4062&gt;=95,$K4062&lt;=99),_xlfn.UNICHAR(9889),TRUE,_xlfn.UNICHAR(9729)))</f>
        <v>☁</v>
      </c>
      <c r="F4062" t="str" cm="1">
        <f t="array" ref="F4062">IF($K4062="","",_xlfn.IFS($K4062=0,"Clear",$K4062&lt;=3,"Partly Cloudy",OR($K4062=45,$K4062=48),"Fog",AND($K4062&gt;=51,$K4062&lt;=67),"Drizzle",AND($K4062&gt;=71,$K4062&lt;=77),"Snow",AND($K4062&gt;=80,$K4062&lt;=82),"Rain Showers",AND($K4062&gt;=95,$K4062&lt;=99),"Thunderstorm",TRUE,"Cloudy"))</f>
        <v>Partly Cloudy</v>
      </c>
      <c r="G4062" s="3" cm="1">
        <f t="array" ref="G4062">IF($A4062="","",INDEX(OpenMeteoAPI[TemperatureC],ROWS($G$2:G4062)))</f>
        <v>18.3</v>
      </c>
      <c r="H4062" s="4" cm="1">
        <f t="array" ref="H4062">IF($A4062="","",INDEX(OpenMeteoAPI[RelativeHumidityPct],ROWS($H$2:H4062))/100)</f>
        <v>0.77</v>
      </c>
      <c r="I4062" s="4" cm="1">
        <f t="array" ref="I4062">IF($A4062="","",INDEX(OpenMeteoAPI[PrecipitationProbabilityPct],ROWS($I$2:I4062))/100)</f>
        <v>0</v>
      </c>
      <c r="J4062" s="3" cm="1">
        <f t="array" ref="J4062">IF($A4062="","",INDEX(OpenMeteoAPI[PrecipitationMM],ROWS($J$2:J4062)))</f>
        <v>0</v>
      </c>
      <c r="K4062" cm="1">
        <f t="array" ref="K4062">IF($A4062="","",INDEX(OpenMeteoAPI[WeatherCode],ROWS($K$2:K4062)))</f>
        <v>3</v>
      </c>
      <c r="L4062" s="3" cm="1">
        <f t="array" ref="L4062">IF($A4062="","",INDEX(OpenMeteoAPI[WindSpeedKMH],ROWS($L$2:L4062)))</f>
        <v>12.2</v>
      </c>
    </row>
    <row r="4063" spans="1:12">
      <c r="A4063" t="str" cm="1">
        <f t="array" ref="A4063">IFERROR(INDEX(OpenMeteoAPI[City],ROWS($A$2:A4063))&amp;", "&amp;INDEX(OpenMeteoAPI[CountryCode],ROWS($A$2:A4063)),"")</f>
        <v>Helsinki, FI</v>
      </c>
      <c r="B4063" t="str" cm="1">
        <f t="array" ref="B4063">IF($A4063="","",INDEX(OpenMeteoAPI[LocationID],ROWS($B$2:B4063)))</f>
        <v>FI-HEL</v>
      </c>
      <c r="C4063" s="5" cm="1">
        <f t="array" ref="C4063">IF($A4063="","",INDEX(OpenMeteoAPI[ForecastDateTime],ROWS($C$2:C4063)))</f>
        <v>46219.208333333336</v>
      </c>
      <c r="D4063" t="str">
        <f t="shared" si="63"/>
        <v>5AM</v>
      </c>
      <c r="E4063" t="str" cm="1">
        <f t="array" ref="E4063">IF($K4063="","",_xlfn.IFS($K4063=0,_xlfn.UNICHAR(9728),$K4063&lt;=3,_xlfn.UNICHAR(9729),OR($K4063=45,$K4063=48),"~",AND($K4063&gt;=51,$K4063&lt;=67),_xlfn.UNICHAR(9748),AND($K4063&gt;=71,$K4063&lt;=77),_xlfn.UNICHAR(10052),AND($K4063&gt;=80,$K4063&lt;=82),_xlfn.UNICHAR(9748),AND($K4063&gt;=95,$K4063&lt;=99),_xlfn.UNICHAR(9889),TRUE,_xlfn.UNICHAR(9729)))</f>
        <v>☁</v>
      </c>
      <c r="F4063" t="str" cm="1">
        <f t="array" ref="F4063">IF($K4063="","",_xlfn.IFS($K4063=0,"Clear",$K4063&lt;=3,"Partly Cloudy",OR($K4063=45,$K4063=48),"Fog",AND($K4063&gt;=51,$K4063&lt;=67),"Drizzle",AND($K4063&gt;=71,$K4063&lt;=77),"Snow",AND($K4063&gt;=80,$K4063&lt;=82),"Rain Showers",AND($K4063&gt;=95,$K4063&lt;=99),"Thunderstorm",TRUE,"Cloudy"))</f>
        <v>Partly Cloudy</v>
      </c>
      <c r="G4063" s="3" cm="1">
        <f t="array" ref="G4063">IF($A4063="","",INDEX(OpenMeteoAPI[TemperatureC],ROWS($G$2:G4063)))</f>
        <v>18.600000000000001</v>
      </c>
      <c r="H4063" s="4" cm="1">
        <f t="array" ref="H4063">IF($A4063="","",INDEX(OpenMeteoAPI[RelativeHumidityPct],ROWS($H$2:H4063))/100)</f>
        <v>0.76</v>
      </c>
      <c r="I4063" s="4" cm="1">
        <f t="array" ref="I4063">IF($A4063="","",INDEX(OpenMeteoAPI[PrecipitationProbabilityPct],ROWS($I$2:I4063))/100)</f>
        <v>0</v>
      </c>
      <c r="J4063" s="3" cm="1">
        <f t="array" ref="J4063">IF($A4063="","",INDEX(OpenMeteoAPI[PrecipitationMM],ROWS($J$2:J4063)))</f>
        <v>0</v>
      </c>
      <c r="K4063" cm="1">
        <f t="array" ref="K4063">IF($A4063="","",INDEX(OpenMeteoAPI[WeatherCode],ROWS($K$2:K4063)))</f>
        <v>2</v>
      </c>
      <c r="L4063" s="3" cm="1">
        <f t="array" ref="L4063">IF($A4063="","",INDEX(OpenMeteoAPI[WindSpeedKMH],ROWS($L$2:L4063)))</f>
        <v>11.4</v>
      </c>
    </row>
    <row r="4064" spans="1:12">
      <c r="A4064" t="str" cm="1">
        <f t="array" ref="A4064">IFERROR(INDEX(OpenMeteoAPI[City],ROWS($A$2:A4064))&amp;", "&amp;INDEX(OpenMeteoAPI[CountryCode],ROWS($A$2:A4064)),"")</f>
        <v>Helsinki, FI</v>
      </c>
      <c r="B4064" t="str" cm="1">
        <f t="array" ref="B4064">IF($A4064="","",INDEX(OpenMeteoAPI[LocationID],ROWS($B$2:B4064)))</f>
        <v>FI-HEL</v>
      </c>
      <c r="C4064" s="5" cm="1">
        <f t="array" ref="C4064">IF($A4064="","",INDEX(OpenMeteoAPI[ForecastDateTime],ROWS($C$2:C4064)))</f>
        <v>46219.25</v>
      </c>
      <c r="D4064" t="str">
        <f t="shared" si="63"/>
        <v>6AM</v>
      </c>
      <c r="E4064" t="str" cm="1">
        <f t="array" ref="E4064">IF($K4064="","",_xlfn.IFS($K4064=0,_xlfn.UNICHAR(9728),$K4064&lt;=3,_xlfn.UNICHAR(9729),OR($K4064=45,$K4064=48),"~",AND($K4064&gt;=51,$K4064&lt;=67),_xlfn.UNICHAR(9748),AND($K4064&gt;=71,$K4064&lt;=77),_xlfn.UNICHAR(10052),AND($K4064&gt;=80,$K4064&lt;=82),_xlfn.UNICHAR(9748),AND($K4064&gt;=95,$K4064&lt;=99),_xlfn.UNICHAR(9889),TRUE,_xlfn.UNICHAR(9729)))</f>
        <v>☁</v>
      </c>
      <c r="F4064" t="str" cm="1">
        <f t="array" ref="F4064">IF($K4064="","",_xlfn.IFS($K4064=0,"Clear",$K4064&lt;=3,"Partly Cloudy",OR($K4064=45,$K4064=48),"Fog",AND($K4064&gt;=51,$K4064&lt;=67),"Drizzle",AND($K4064&gt;=71,$K4064&lt;=77),"Snow",AND($K4064&gt;=80,$K4064&lt;=82),"Rain Showers",AND($K4064&gt;=95,$K4064&lt;=99),"Thunderstorm",TRUE,"Cloudy"))</f>
        <v>Partly Cloudy</v>
      </c>
      <c r="G4064" s="3" cm="1">
        <f t="array" ref="G4064">IF($A4064="","",INDEX(OpenMeteoAPI[TemperatureC],ROWS($G$2:G4064)))</f>
        <v>19</v>
      </c>
      <c r="H4064" s="4" cm="1">
        <f t="array" ref="H4064">IF($A4064="","",INDEX(OpenMeteoAPI[RelativeHumidityPct],ROWS($H$2:H4064))/100)</f>
        <v>0.74</v>
      </c>
      <c r="I4064" s="4" cm="1">
        <f t="array" ref="I4064">IF($A4064="","",INDEX(OpenMeteoAPI[PrecipitationProbabilityPct],ROWS($I$2:I4064))/100)</f>
        <v>0</v>
      </c>
      <c r="J4064" s="3" cm="1">
        <f t="array" ref="J4064">IF($A4064="","",INDEX(OpenMeteoAPI[PrecipitationMM],ROWS($J$2:J4064)))</f>
        <v>0</v>
      </c>
      <c r="K4064" cm="1">
        <f t="array" ref="K4064">IF($A4064="","",INDEX(OpenMeteoAPI[WeatherCode],ROWS($K$2:K4064)))</f>
        <v>1</v>
      </c>
      <c r="L4064" s="3" cm="1">
        <f t="array" ref="L4064">IF($A4064="","",INDEX(OpenMeteoAPI[WindSpeedKMH],ROWS($L$2:L4064)))</f>
        <v>10.7</v>
      </c>
    </row>
    <row r="4065" spans="1:12">
      <c r="A4065" t="str" cm="1">
        <f t="array" ref="A4065">IFERROR(INDEX(OpenMeteoAPI[City],ROWS($A$2:A4065))&amp;", "&amp;INDEX(OpenMeteoAPI[CountryCode],ROWS($A$2:A4065)),"")</f>
        <v>Helsinki, FI</v>
      </c>
      <c r="B4065" t="str" cm="1">
        <f t="array" ref="B4065">IF($A4065="","",INDEX(OpenMeteoAPI[LocationID],ROWS($B$2:B4065)))</f>
        <v>FI-HEL</v>
      </c>
      <c r="C4065" s="5" cm="1">
        <f t="array" ref="C4065">IF($A4065="","",INDEX(OpenMeteoAPI[ForecastDateTime],ROWS($C$2:C4065)))</f>
        <v>46219.291666666664</v>
      </c>
      <c r="D4065" t="str">
        <f t="shared" si="63"/>
        <v>7AM</v>
      </c>
      <c r="E4065" t="str" cm="1">
        <f t="array" ref="E4065">IF($K4065="","",_xlfn.IFS($K4065=0,_xlfn.UNICHAR(9728),$K4065&lt;=3,_xlfn.UNICHAR(9729),OR($K4065=45,$K4065=48),"~",AND($K4065&gt;=51,$K4065&lt;=67),_xlfn.UNICHAR(9748),AND($K4065&gt;=71,$K4065&lt;=77),_xlfn.UNICHAR(10052),AND($K4065&gt;=80,$K4065&lt;=82),_xlfn.UNICHAR(9748),AND($K4065&gt;=95,$K4065&lt;=99),_xlfn.UNICHAR(9889),TRUE,_xlfn.UNICHAR(9729)))</f>
        <v>☁</v>
      </c>
      <c r="F4065" t="str" cm="1">
        <f t="array" ref="F4065">IF($K4065="","",_xlfn.IFS($K4065=0,"Clear",$K4065&lt;=3,"Partly Cloudy",OR($K4065=45,$K4065=48),"Fog",AND($K4065&gt;=51,$K4065&lt;=67),"Drizzle",AND($K4065&gt;=71,$K4065&lt;=77),"Snow",AND($K4065&gt;=80,$K4065&lt;=82),"Rain Showers",AND($K4065&gt;=95,$K4065&lt;=99),"Thunderstorm",TRUE,"Cloudy"))</f>
        <v>Partly Cloudy</v>
      </c>
      <c r="G4065" s="3" cm="1">
        <f t="array" ref="G4065">IF($A4065="","",INDEX(OpenMeteoAPI[TemperatureC],ROWS($G$2:G4065)))</f>
        <v>19.600000000000001</v>
      </c>
      <c r="H4065" s="4" cm="1">
        <f t="array" ref="H4065">IF($A4065="","",INDEX(OpenMeteoAPI[RelativeHumidityPct],ROWS($H$2:H4065))/100)</f>
        <v>0.71</v>
      </c>
      <c r="I4065" s="4" cm="1">
        <f t="array" ref="I4065">IF($A4065="","",INDEX(OpenMeteoAPI[PrecipitationProbabilityPct],ROWS($I$2:I4065))/100)</f>
        <v>0.01</v>
      </c>
      <c r="J4065" s="3" cm="1">
        <f t="array" ref="J4065">IF($A4065="","",INDEX(OpenMeteoAPI[PrecipitationMM],ROWS($J$2:J4065)))</f>
        <v>0</v>
      </c>
      <c r="K4065" cm="1">
        <f t="array" ref="K4065">IF($A4065="","",INDEX(OpenMeteoAPI[WeatherCode],ROWS($K$2:K4065)))</f>
        <v>1</v>
      </c>
      <c r="L4065" s="3" cm="1">
        <f t="array" ref="L4065">IF($A4065="","",INDEX(OpenMeteoAPI[WindSpeedKMH],ROWS($L$2:L4065)))</f>
        <v>9.6999999999999993</v>
      </c>
    </row>
    <row r="4066" spans="1:12">
      <c r="A4066" t="str" cm="1">
        <f t="array" ref="A4066">IFERROR(INDEX(OpenMeteoAPI[City],ROWS($A$2:A4066))&amp;", "&amp;INDEX(OpenMeteoAPI[CountryCode],ROWS($A$2:A4066)),"")</f>
        <v>Helsinki, FI</v>
      </c>
      <c r="B4066" t="str" cm="1">
        <f t="array" ref="B4066">IF($A4066="","",INDEX(OpenMeteoAPI[LocationID],ROWS($B$2:B4066)))</f>
        <v>FI-HEL</v>
      </c>
      <c r="C4066" s="5" cm="1">
        <f t="array" ref="C4066">IF($A4066="","",INDEX(OpenMeteoAPI[ForecastDateTime],ROWS($C$2:C4066)))</f>
        <v>46219.333333333336</v>
      </c>
      <c r="D4066" t="str">
        <f t="shared" si="63"/>
        <v>8AM</v>
      </c>
      <c r="E4066" t="str" cm="1">
        <f t="array" ref="E4066">IF($K4066="","",_xlfn.IFS($K4066=0,_xlfn.UNICHAR(9728),$K4066&lt;=3,_xlfn.UNICHAR(9729),OR($K4066=45,$K4066=48),"~",AND($K4066&gt;=51,$K4066&lt;=67),_xlfn.UNICHAR(9748),AND($K4066&gt;=71,$K4066&lt;=77),_xlfn.UNICHAR(10052),AND($K4066&gt;=80,$K4066&lt;=82),_xlfn.UNICHAR(9748),AND($K4066&gt;=95,$K4066&lt;=99),_xlfn.UNICHAR(9889),TRUE,_xlfn.UNICHAR(9729)))</f>
        <v>☀</v>
      </c>
      <c r="F4066" t="str" cm="1">
        <f t="array" ref="F4066">IF($K4066="","",_xlfn.IFS($K4066=0,"Clear",$K4066&lt;=3,"Partly Cloudy",OR($K4066=45,$K4066=48),"Fog",AND($K4066&gt;=51,$K4066&lt;=67),"Drizzle",AND($K4066&gt;=71,$K4066&lt;=77),"Snow",AND($K4066&gt;=80,$K4066&lt;=82),"Rain Showers",AND($K4066&gt;=95,$K4066&lt;=99),"Thunderstorm",TRUE,"Cloudy"))</f>
        <v>Clear</v>
      </c>
      <c r="G4066" s="3" cm="1">
        <f t="array" ref="G4066">IF($A4066="","",INDEX(OpenMeteoAPI[TemperatureC],ROWS($G$2:G4066)))</f>
        <v>20.100000000000001</v>
      </c>
      <c r="H4066" s="4" cm="1">
        <f t="array" ref="H4066">IF($A4066="","",INDEX(OpenMeteoAPI[RelativeHumidityPct],ROWS($H$2:H4066))/100)</f>
        <v>0.7</v>
      </c>
      <c r="I4066" s="4" cm="1">
        <f t="array" ref="I4066">IF($A4066="","",INDEX(OpenMeteoAPI[PrecipitationProbabilityPct],ROWS($I$2:I4066))/100)</f>
        <v>0.02</v>
      </c>
      <c r="J4066" s="3" cm="1">
        <f t="array" ref="J4066">IF($A4066="","",INDEX(OpenMeteoAPI[PrecipitationMM],ROWS($J$2:J4066)))</f>
        <v>0</v>
      </c>
      <c r="K4066" cm="1">
        <f t="array" ref="K4066">IF($A4066="","",INDEX(OpenMeteoAPI[WeatherCode],ROWS($K$2:K4066)))</f>
        <v>0</v>
      </c>
      <c r="L4066" s="3" cm="1">
        <f t="array" ref="L4066">IF($A4066="","",INDEX(OpenMeteoAPI[WindSpeedKMH],ROWS($L$2:L4066)))</f>
        <v>8.6999999999999993</v>
      </c>
    </row>
    <row r="4067" spans="1:12">
      <c r="A4067" t="str" cm="1">
        <f t="array" ref="A4067">IFERROR(INDEX(OpenMeteoAPI[City],ROWS($A$2:A4067))&amp;", "&amp;INDEX(OpenMeteoAPI[CountryCode],ROWS($A$2:A4067)),"")</f>
        <v>Helsinki, FI</v>
      </c>
      <c r="B4067" t="str" cm="1">
        <f t="array" ref="B4067">IF($A4067="","",INDEX(OpenMeteoAPI[LocationID],ROWS($B$2:B4067)))</f>
        <v>FI-HEL</v>
      </c>
      <c r="C4067" s="5" cm="1">
        <f t="array" ref="C4067">IF($A4067="","",INDEX(OpenMeteoAPI[ForecastDateTime],ROWS($C$2:C4067)))</f>
        <v>46219.375</v>
      </c>
      <c r="D4067" t="str">
        <f t="shared" si="63"/>
        <v>9AM</v>
      </c>
      <c r="E4067" t="str" cm="1">
        <f t="array" ref="E4067">IF($K4067="","",_xlfn.IFS($K4067=0,_xlfn.UNICHAR(9728),$K4067&lt;=3,_xlfn.UNICHAR(9729),OR($K4067=45,$K4067=48),"~",AND($K4067&gt;=51,$K4067&lt;=67),_xlfn.UNICHAR(9748),AND($K4067&gt;=71,$K4067&lt;=77),_xlfn.UNICHAR(10052),AND($K4067&gt;=80,$K4067&lt;=82),_xlfn.UNICHAR(9748),AND($K4067&gt;=95,$K4067&lt;=99),_xlfn.UNICHAR(9889),TRUE,_xlfn.UNICHAR(9729)))</f>
        <v>☀</v>
      </c>
      <c r="F4067" t="str" cm="1">
        <f t="array" ref="F4067">IF($K4067="","",_xlfn.IFS($K4067=0,"Clear",$K4067&lt;=3,"Partly Cloudy",OR($K4067=45,$K4067=48),"Fog",AND($K4067&gt;=51,$K4067&lt;=67),"Drizzle",AND($K4067&gt;=71,$K4067&lt;=77),"Snow",AND($K4067&gt;=80,$K4067&lt;=82),"Rain Showers",AND($K4067&gt;=95,$K4067&lt;=99),"Thunderstorm",TRUE,"Cloudy"))</f>
        <v>Clear</v>
      </c>
      <c r="G4067" s="3" cm="1">
        <f t="array" ref="G4067">IF($A4067="","",INDEX(OpenMeteoAPI[TemperatureC],ROWS($G$2:G4067)))</f>
        <v>20.5</v>
      </c>
      <c r="H4067" s="4" cm="1">
        <f t="array" ref="H4067">IF($A4067="","",INDEX(OpenMeteoAPI[RelativeHumidityPct],ROWS($H$2:H4067))/100)</f>
        <v>0.68</v>
      </c>
      <c r="I4067" s="4" cm="1">
        <f t="array" ref="I4067">IF($A4067="","",INDEX(OpenMeteoAPI[PrecipitationProbabilityPct],ROWS($I$2:I4067))/100)</f>
        <v>0.04</v>
      </c>
      <c r="J4067" s="3" cm="1">
        <f t="array" ref="J4067">IF($A4067="","",INDEX(OpenMeteoAPI[PrecipitationMM],ROWS($J$2:J4067)))</f>
        <v>0</v>
      </c>
      <c r="K4067" cm="1">
        <f t="array" ref="K4067">IF($A4067="","",INDEX(OpenMeteoAPI[WeatherCode],ROWS($K$2:K4067)))</f>
        <v>0</v>
      </c>
      <c r="L4067" s="3" cm="1">
        <f t="array" ref="L4067">IF($A4067="","",INDEX(OpenMeteoAPI[WindSpeedKMH],ROWS($L$2:L4067)))</f>
        <v>7.8</v>
      </c>
    </row>
    <row r="4068" spans="1:12">
      <c r="A4068" t="str" cm="1">
        <f t="array" ref="A4068">IFERROR(INDEX(OpenMeteoAPI[City],ROWS($A$2:A4068))&amp;", "&amp;INDEX(OpenMeteoAPI[CountryCode],ROWS($A$2:A4068)),"")</f>
        <v>Helsinki, FI</v>
      </c>
      <c r="B4068" t="str" cm="1">
        <f t="array" ref="B4068">IF($A4068="","",INDEX(OpenMeteoAPI[LocationID],ROWS($B$2:B4068)))</f>
        <v>FI-HEL</v>
      </c>
      <c r="C4068" s="5" cm="1">
        <f t="array" ref="C4068">IF($A4068="","",INDEX(OpenMeteoAPI[ForecastDateTime],ROWS($C$2:C4068)))</f>
        <v>46219.416666666664</v>
      </c>
      <c r="D4068" t="str">
        <f t="shared" si="63"/>
        <v>10AM</v>
      </c>
      <c r="E4068" t="str" cm="1">
        <f t="array" ref="E4068">IF($K4068="","",_xlfn.IFS($K4068=0,_xlfn.UNICHAR(9728),$K4068&lt;=3,_xlfn.UNICHAR(9729),OR($K4068=45,$K4068=48),"~",AND($K4068&gt;=51,$K4068&lt;=67),_xlfn.UNICHAR(9748),AND($K4068&gt;=71,$K4068&lt;=77),_xlfn.UNICHAR(10052),AND($K4068&gt;=80,$K4068&lt;=82),_xlfn.UNICHAR(9748),AND($K4068&gt;=95,$K4068&lt;=99),_xlfn.UNICHAR(9889),TRUE,_xlfn.UNICHAR(9729)))</f>
        <v>☀</v>
      </c>
      <c r="F4068" t="str" cm="1">
        <f t="array" ref="F4068">IF($K4068="","",_xlfn.IFS($K4068=0,"Clear",$K4068&lt;=3,"Partly Cloudy",OR($K4068=45,$K4068=48),"Fog",AND($K4068&gt;=51,$K4068&lt;=67),"Drizzle",AND($K4068&gt;=71,$K4068&lt;=77),"Snow",AND($K4068&gt;=80,$K4068&lt;=82),"Rain Showers",AND($K4068&gt;=95,$K4068&lt;=99),"Thunderstorm",TRUE,"Cloudy"))</f>
        <v>Clear</v>
      </c>
      <c r="G4068" s="3" cm="1">
        <f t="array" ref="G4068">IF($A4068="","",INDEX(OpenMeteoAPI[TemperatureC],ROWS($G$2:G4068)))</f>
        <v>20.7</v>
      </c>
      <c r="H4068" s="4" cm="1">
        <f t="array" ref="H4068">IF($A4068="","",INDEX(OpenMeteoAPI[RelativeHumidityPct],ROWS($H$2:H4068))/100)</f>
        <v>0.67</v>
      </c>
      <c r="I4068" s="4" cm="1">
        <f t="array" ref="I4068">IF($A4068="","",INDEX(OpenMeteoAPI[PrecipitationProbabilityPct],ROWS($I$2:I4068))/100)</f>
        <v>7.0000000000000007E-2</v>
      </c>
      <c r="J4068" s="3" cm="1">
        <f t="array" ref="J4068">IF($A4068="","",INDEX(OpenMeteoAPI[PrecipitationMM],ROWS($J$2:J4068)))</f>
        <v>0</v>
      </c>
      <c r="K4068" cm="1">
        <f t="array" ref="K4068">IF($A4068="","",INDEX(OpenMeteoAPI[WeatherCode],ROWS($K$2:K4068)))</f>
        <v>0</v>
      </c>
      <c r="L4068" s="3" cm="1">
        <f t="array" ref="L4068">IF($A4068="","",INDEX(OpenMeteoAPI[WindSpeedKMH],ROWS($L$2:L4068)))</f>
        <v>6.7</v>
      </c>
    </row>
    <row r="4069" spans="1:12">
      <c r="A4069" t="str" cm="1">
        <f t="array" ref="A4069">IFERROR(INDEX(OpenMeteoAPI[City],ROWS($A$2:A4069))&amp;", "&amp;INDEX(OpenMeteoAPI[CountryCode],ROWS($A$2:A4069)),"")</f>
        <v>Helsinki, FI</v>
      </c>
      <c r="B4069" t="str" cm="1">
        <f t="array" ref="B4069">IF($A4069="","",INDEX(OpenMeteoAPI[LocationID],ROWS($B$2:B4069)))</f>
        <v>FI-HEL</v>
      </c>
      <c r="C4069" s="5" cm="1">
        <f t="array" ref="C4069">IF($A4069="","",INDEX(OpenMeteoAPI[ForecastDateTime],ROWS($C$2:C4069)))</f>
        <v>46219.458333333336</v>
      </c>
      <c r="D4069" t="str">
        <f t="shared" si="63"/>
        <v>11AM</v>
      </c>
      <c r="E4069" t="str" cm="1">
        <f t="array" ref="E4069">IF($K4069="","",_xlfn.IFS($K4069=0,_xlfn.UNICHAR(9728),$K4069&lt;=3,_xlfn.UNICHAR(9729),OR($K4069=45,$K4069=48),"~",AND($K4069&gt;=51,$K4069&lt;=67),_xlfn.UNICHAR(9748),AND($K4069&gt;=71,$K4069&lt;=77),_xlfn.UNICHAR(10052),AND($K4069&gt;=80,$K4069&lt;=82),_xlfn.UNICHAR(9748),AND($K4069&gt;=95,$K4069&lt;=99),_xlfn.UNICHAR(9889),TRUE,_xlfn.UNICHAR(9729)))</f>
        <v>☁</v>
      </c>
      <c r="F4069" t="str" cm="1">
        <f t="array" ref="F4069">IF($K4069="","",_xlfn.IFS($K4069=0,"Clear",$K4069&lt;=3,"Partly Cloudy",OR($K4069=45,$K4069=48),"Fog",AND($K4069&gt;=51,$K4069&lt;=67),"Drizzle",AND($K4069&gt;=71,$K4069&lt;=77),"Snow",AND($K4069&gt;=80,$K4069&lt;=82),"Rain Showers",AND($K4069&gt;=95,$K4069&lt;=99),"Thunderstorm",TRUE,"Cloudy"))</f>
        <v>Partly Cloudy</v>
      </c>
      <c r="G4069" s="3" cm="1">
        <f t="array" ref="G4069">IF($A4069="","",INDEX(OpenMeteoAPI[TemperatureC],ROWS($G$2:G4069)))</f>
        <v>21</v>
      </c>
      <c r="H4069" s="4" cm="1">
        <f t="array" ref="H4069">IF($A4069="","",INDEX(OpenMeteoAPI[RelativeHumidityPct],ROWS($H$2:H4069))/100)</f>
        <v>0.67</v>
      </c>
      <c r="I4069" s="4" cm="1">
        <f t="array" ref="I4069">IF($A4069="","",INDEX(OpenMeteoAPI[PrecipitationProbabilityPct],ROWS($I$2:I4069))/100)</f>
        <v>0.11</v>
      </c>
      <c r="J4069" s="3" cm="1">
        <f t="array" ref="J4069">IF($A4069="","",INDEX(OpenMeteoAPI[PrecipitationMM],ROWS($J$2:J4069)))</f>
        <v>0</v>
      </c>
      <c r="K4069" cm="1">
        <f t="array" ref="K4069">IF($A4069="","",INDEX(OpenMeteoAPI[WeatherCode],ROWS($K$2:K4069)))</f>
        <v>1</v>
      </c>
      <c r="L4069" s="3" cm="1">
        <f t="array" ref="L4069">IF($A4069="","",INDEX(OpenMeteoAPI[WindSpeedKMH],ROWS($L$2:L4069)))</f>
        <v>5.5</v>
      </c>
    </row>
    <row r="4070" spans="1:12">
      <c r="A4070" t="str" cm="1">
        <f t="array" ref="A4070">IFERROR(INDEX(OpenMeteoAPI[City],ROWS($A$2:A4070))&amp;", "&amp;INDEX(OpenMeteoAPI[CountryCode],ROWS($A$2:A4070)),"")</f>
        <v>Helsinki, FI</v>
      </c>
      <c r="B4070" t="str" cm="1">
        <f t="array" ref="B4070">IF($A4070="","",INDEX(OpenMeteoAPI[LocationID],ROWS($B$2:B4070)))</f>
        <v>FI-HEL</v>
      </c>
      <c r="C4070" s="5" cm="1">
        <f t="array" ref="C4070">IF($A4070="","",INDEX(OpenMeteoAPI[ForecastDateTime],ROWS($C$2:C4070)))</f>
        <v>46219.5</v>
      </c>
      <c r="D4070" t="str">
        <f t="shared" si="63"/>
        <v>12PM</v>
      </c>
      <c r="E4070" t="str" cm="1">
        <f t="array" ref="E4070">IF($K4070="","",_xlfn.IFS($K4070=0,_xlfn.UNICHAR(9728),$K4070&lt;=3,_xlfn.UNICHAR(9729),OR($K4070=45,$K4070=48),"~",AND($K4070&gt;=51,$K4070&lt;=67),_xlfn.UNICHAR(9748),AND($K4070&gt;=71,$K4070&lt;=77),_xlfn.UNICHAR(10052),AND($K4070&gt;=80,$K4070&lt;=82),_xlfn.UNICHAR(9748),AND($K4070&gt;=95,$K4070&lt;=99),_xlfn.UNICHAR(9889),TRUE,_xlfn.UNICHAR(9729)))</f>
        <v>☁</v>
      </c>
      <c r="F4070" t="str" cm="1">
        <f t="array" ref="F4070">IF($K4070="","",_xlfn.IFS($K4070=0,"Clear",$K4070&lt;=3,"Partly Cloudy",OR($K4070=45,$K4070=48),"Fog",AND($K4070&gt;=51,$K4070&lt;=67),"Drizzle",AND($K4070&gt;=71,$K4070&lt;=77),"Snow",AND($K4070&gt;=80,$K4070&lt;=82),"Rain Showers",AND($K4070&gt;=95,$K4070&lt;=99),"Thunderstorm",TRUE,"Cloudy"))</f>
        <v>Partly Cloudy</v>
      </c>
      <c r="G4070" s="3" cm="1">
        <f t="array" ref="G4070">IF($A4070="","",INDEX(OpenMeteoAPI[TemperatureC],ROWS($G$2:G4070)))</f>
        <v>21.2</v>
      </c>
      <c r="H4070" s="4" cm="1">
        <f t="array" ref="H4070">IF($A4070="","",INDEX(OpenMeteoAPI[RelativeHumidityPct],ROWS($H$2:H4070))/100)</f>
        <v>0.66</v>
      </c>
      <c r="I4070" s="4" cm="1">
        <f t="array" ref="I4070">IF($A4070="","",INDEX(OpenMeteoAPI[PrecipitationProbabilityPct],ROWS($I$2:I4070))/100)</f>
        <v>0.15</v>
      </c>
      <c r="J4070" s="3" cm="1">
        <f t="array" ref="J4070">IF($A4070="","",INDEX(OpenMeteoAPI[PrecipitationMM],ROWS($J$2:J4070)))</f>
        <v>0</v>
      </c>
      <c r="K4070" cm="1">
        <f t="array" ref="K4070">IF($A4070="","",INDEX(OpenMeteoAPI[WeatherCode],ROWS($K$2:K4070)))</f>
        <v>1</v>
      </c>
      <c r="L4070" s="3" cm="1">
        <f t="array" ref="L4070">IF($A4070="","",INDEX(OpenMeteoAPI[WindSpeedKMH],ROWS($L$2:L4070)))</f>
        <v>4.5</v>
      </c>
    </row>
    <row r="4071" spans="1:12">
      <c r="A4071" t="str" cm="1">
        <f t="array" ref="A4071">IFERROR(INDEX(OpenMeteoAPI[City],ROWS($A$2:A4071))&amp;", "&amp;INDEX(OpenMeteoAPI[CountryCode],ROWS($A$2:A4071)),"")</f>
        <v>Helsinki, FI</v>
      </c>
      <c r="B4071" t="str" cm="1">
        <f t="array" ref="B4071">IF($A4071="","",INDEX(OpenMeteoAPI[LocationID],ROWS($B$2:B4071)))</f>
        <v>FI-HEL</v>
      </c>
      <c r="C4071" s="5" cm="1">
        <f t="array" ref="C4071">IF($A4071="","",INDEX(OpenMeteoAPI[ForecastDateTime],ROWS($C$2:C4071)))</f>
        <v>46219.541666666664</v>
      </c>
      <c r="D4071" t="str">
        <f t="shared" si="63"/>
        <v>1PM</v>
      </c>
      <c r="E4071" t="str" cm="1">
        <f t="array" ref="E4071">IF($K4071="","",_xlfn.IFS($K4071=0,_xlfn.UNICHAR(9728),$K4071&lt;=3,_xlfn.UNICHAR(9729),OR($K4071=45,$K4071=48),"~",AND($K4071&gt;=51,$K4071&lt;=67),_xlfn.UNICHAR(9748),AND($K4071&gt;=71,$K4071&lt;=77),_xlfn.UNICHAR(10052),AND($K4071&gt;=80,$K4071&lt;=82),_xlfn.UNICHAR(9748),AND($K4071&gt;=95,$K4071&lt;=99),_xlfn.UNICHAR(9889),TRUE,_xlfn.UNICHAR(9729)))</f>
        <v>☁</v>
      </c>
      <c r="F4071" t="str" cm="1">
        <f t="array" ref="F4071">IF($K4071="","",_xlfn.IFS($K4071=0,"Clear",$K4071&lt;=3,"Partly Cloudy",OR($K4071=45,$K4071=48),"Fog",AND($K4071&gt;=51,$K4071&lt;=67),"Drizzle",AND($K4071&gt;=71,$K4071&lt;=77),"Snow",AND($K4071&gt;=80,$K4071&lt;=82),"Rain Showers",AND($K4071&gt;=95,$K4071&lt;=99),"Thunderstorm",TRUE,"Cloudy"))</f>
        <v>Partly Cloudy</v>
      </c>
      <c r="G4071" s="3" cm="1">
        <f t="array" ref="G4071">IF($A4071="","",INDEX(OpenMeteoAPI[TemperatureC],ROWS($G$2:G4071)))</f>
        <v>21.4</v>
      </c>
      <c r="H4071" s="4" cm="1">
        <f t="array" ref="H4071">IF($A4071="","",INDEX(OpenMeteoAPI[RelativeHumidityPct],ROWS($H$2:H4071))/100)</f>
        <v>0.66</v>
      </c>
      <c r="I4071" s="4" cm="1">
        <f t="array" ref="I4071">IF($A4071="","",INDEX(OpenMeteoAPI[PrecipitationProbabilityPct],ROWS($I$2:I4071))/100)</f>
        <v>0.19</v>
      </c>
      <c r="J4071" s="3" cm="1">
        <f t="array" ref="J4071">IF($A4071="","",INDEX(OpenMeteoAPI[PrecipitationMM],ROWS($J$2:J4071)))</f>
        <v>0</v>
      </c>
      <c r="K4071" cm="1">
        <f t="array" ref="K4071">IF($A4071="","",INDEX(OpenMeteoAPI[WeatherCode],ROWS($K$2:K4071)))</f>
        <v>2</v>
      </c>
      <c r="L4071" s="3" cm="1">
        <f t="array" ref="L4071">IF($A4071="","",INDEX(OpenMeteoAPI[WindSpeedKMH],ROWS($L$2:L4071)))</f>
        <v>4.2</v>
      </c>
    </row>
    <row r="4072" spans="1:12">
      <c r="A4072" t="str" cm="1">
        <f t="array" ref="A4072">IFERROR(INDEX(OpenMeteoAPI[City],ROWS($A$2:A4072))&amp;", "&amp;INDEX(OpenMeteoAPI[CountryCode],ROWS($A$2:A4072)),"")</f>
        <v>Helsinki, FI</v>
      </c>
      <c r="B4072" t="str" cm="1">
        <f t="array" ref="B4072">IF($A4072="","",INDEX(OpenMeteoAPI[LocationID],ROWS($B$2:B4072)))</f>
        <v>FI-HEL</v>
      </c>
      <c r="C4072" s="5" cm="1">
        <f t="array" ref="C4072">IF($A4072="","",INDEX(OpenMeteoAPI[ForecastDateTime],ROWS($C$2:C4072)))</f>
        <v>46219.583333333336</v>
      </c>
      <c r="D4072" t="str">
        <f t="shared" si="63"/>
        <v>2PM</v>
      </c>
      <c r="E4072" t="str" cm="1">
        <f t="array" ref="E4072">IF($K4072="","",_xlfn.IFS($K4072=0,_xlfn.UNICHAR(9728),$K4072&lt;=3,_xlfn.UNICHAR(9729),OR($K4072=45,$K4072=48),"~",AND($K4072&gt;=51,$K4072&lt;=67),_xlfn.UNICHAR(9748),AND($K4072&gt;=71,$K4072&lt;=77),_xlfn.UNICHAR(10052),AND($K4072&gt;=80,$K4072&lt;=82),_xlfn.UNICHAR(9748),AND($K4072&gt;=95,$K4072&lt;=99),_xlfn.UNICHAR(9889),TRUE,_xlfn.UNICHAR(9729)))</f>
        <v>☁</v>
      </c>
      <c r="F4072" t="str" cm="1">
        <f t="array" ref="F4072">IF($K4072="","",_xlfn.IFS($K4072=0,"Clear",$K4072&lt;=3,"Partly Cloudy",OR($K4072=45,$K4072=48),"Fog",AND($K4072&gt;=51,$K4072&lt;=67),"Drizzle",AND($K4072&gt;=71,$K4072&lt;=77),"Snow",AND($K4072&gt;=80,$K4072&lt;=82),"Rain Showers",AND($K4072&gt;=95,$K4072&lt;=99),"Thunderstorm",TRUE,"Cloudy"))</f>
        <v>Partly Cloudy</v>
      </c>
      <c r="G4072" s="3" cm="1">
        <f t="array" ref="G4072">IF($A4072="","",INDEX(OpenMeteoAPI[TemperatureC],ROWS($G$2:G4072)))</f>
        <v>21.5</v>
      </c>
      <c r="H4072" s="4" cm="1">
        <f t="array" ref="H4072">IF($A4072="","",INDEX(OpenMeteoAPI[RelativeHumidityPct],ROWS($H$2:H4072))/100)</f>
        <v>0.67</v>
      </c>
      <c r="I4072" s="4" cm="1">
        <f t="array" ref="I4072">IF($A4072="","",INDEX(OpenMeteoAPI[PrecipitationProbabilityPct],ROWS($I$2:I4072))/100)</f>
        <v>0.22</v>
      </c>
      <c r="J4072" s="3" cm="1">
        <f t="array" ref="J4072">IF($A4072="","",INDEX(OpenMeteoAPI[PrecipitationMM],ROWS($J$2:J4072)))</f>
        <v>0</v>
      </c>
      <c r="K4072" cm="1">
        <f t="array" ref="K4072">IF($A4072="","",INDEX(OpenMeteoAPI[WeatherCode],ROWS($K$2:K4072)))</f>
        <v>2</v>
      </c>
      <c r="L4072" s="3" cm="1">
        <f t="array" ref="L4072">IF($A4072="","",INDEX(OpenMeteoAPI[WindSpeedKMH],ROWS($L$2:L4072)))</f>
        <v>4.4000000000000004</v>
      </c>
    </row>
    <row r="4073" spans="1:12">
      <c r="A4073" t="str" cm="1">
        <f t="array" ref="A4073">IFERROR(INDEX(OpenMeteoAPI[City],ROWS($A$2:A4073))&amp;", "&amp;INDEX(OpenMeteoAPI[CountryCode],ROWS($A$2:A4073)),"")</f>
        <v>Helsinki, FI</v>
      </c>
      <c r="B4073" t="str" cm="1">
        <f t="array" ref="B4073">IF($A4073="","",INDEX(OpenMeteoAPI[LocationID],ROWS($B$2:B4073)))</f>
        <v>FI-HEL</v>
      </c>
      <c r="C4073" s="5" cm="1">
        <f t="array" ref="C4073">IF($A4073="","",INDEX(OpenMeteoAPI[ForecastDateTime],ROWS($C$2:C4073)))</f>
        <v>46219.625</v>
      </c>
      <c r="D4073" t="str">
        <f t="shared" si="63"/>
        <v>3PM</v>
      </c>
      <c r="E4073" t="str" cm="1">
        <f t="array" ref="E4073">IF($K4073="","",_xlfn.IFS($K4073=0,_xlfn.UNICHAR(9728),$K4073&lt;=3,_xlfn.UNICHAR(9729),OR($K4073=45,$K4073=48),"~",AND($K4073&gt;=51,$K4073&lt;=67),_xlfn.UNICHAR(9748),AND($K4073&gt;=71,$K4073&lt;=77),_xlfn.UNICHAR(10052),AND($K4073&gt;=80,$K4073&lt;=82),_xlfn.UNICHAR(9748),AND($K4073&gt;=95,$K4073&lt;=99),_xlfn.UNICHAR(9889),TRUE,_xlfn.UNICHAR(9729)))</f>
        <v>☁</v>
      </c>
      <c r="F4073" t="str" cm="1">
        <f t="array" ref="F4073">IF($K4073="","",_xlfn.IFS($K4073=0,"Clear",$K4073&lt;=3,"Partly Cloudy",OR($K4073=45,$K4073=48),"Fog",AND($K4073&gt;=51,$K4073&lt;=67),"Drizzle",AND($K4073&gt;=71,$K4073&lt;=77),"Snow",AND($K4073&gt;=80,$K4073&lt;=82),"Rain Showers",AND($K4073&gt;=95,$K4073&lt;=99),"Thunderstorm",TRUE,"Cloudy"))</f>
        <v>Partly Cloudy</v>
      </c>
      <c r="G4073" s="3" cm="1">
        <f t="array" ref="G4073">IF($A4073="","",INDEX(OpenMeteoAPI[TemperatureC],ROWS($G$2:G4073)))</f>
        <v>21.6</v>
      </c>
      <c r="H4073" s="4" cm="1">
        <f t="array" ref="H4073">IF($A4073="","",INDEX(OpenMeteoAPI[RelativeHumidityPct],ROWS($H$2:H4073))/100)</f>
        <v>0.67</v>
      </c>
      <c r="I4073" s="4" cm="1">
        <f t="array" ref="I4073">IF($A4073="","",INDEX(OpenMeteoAPI[PrecipitationProbabilityPct],ROWS($I$2:I4073))/100)</f>
        <v>0.25</v>
      </c>
      <c r="J4073" s="3" cm="1">
        <f t="array" ref="J4073">IF($A4073="","",INDEX(OpenMeteoAPI[PrecipitationMM],ROWS($J$2:J4073)))</f>
        <v>0</v>
      </c>
      <c r="K4073" cm="1">
        <f t="array" ref="K4073">IF($A4073="","",INDEX(OpenMeteoAPI[WeatherCode],ROWS($K$2:K4073)))</f>
        <v>3</v>
      </c>
      <c r="L4073" s="3" cm="1">
        <f t="array" ref="L4073">IF($A4073="","",INDEX(OpenMeteoAPI[WindSpeedKMH],ROWS($L$2:L4073)))</f>
        <v>4.7</v>
      </c>
    </row>
    <row r="4074" spans="1:12">
      <c r="A4074" t="str" cm="1">
        <f t="array" ref="A4074">IFERROR(INDEX(OpenMeteoAPI[City],ROWS($A$2:A4074))&amp;", "&amp;INDEX(OpenMeteoAPI[CountryCode],ROWS($A$2:A4074)),"")</f>
        <v>Helsinki, FI</v>
      </c>
      <c r="B4074" t="str" cm="1">
        <f t="array" ref="B4074">IF($A4074="","",INDEX(OpenMeteoAPI[LocationID],ROWS($B$2:B4074)))</f>
        <v>FI-HEL</v>
      </c>
      <c r="C4074" s="5" cm="1">
        <f t="array" ref="C4074">IF($A4074="","",INDEX(OpenMeteoAPI[ForecastDateTime],ROWS($C$2:C4074)))</f>
        <v>46219.666666666664</v>
      </c>
      <c r="D4074" t="str">
        <f t="shared" si="63"/>
        <v>4PM</v>
      </c>
      <c r="E4074" t="str" cm="1">
        <f t="array" ref="E4074">IF($K4074="","",_xlfn.IFS($K4074=0,_xlfn.UNICHAR(9728),$K4074&lt;=3,_xlfn.UNICHAR(9729),OR($K4074=45,$K4074=48),"~",AND($K4074&gt;=51,$K4074&lt;=67),_xlfn.UNICHAR(9748),AND($K4074&gt;=71,$K4074&lt;=77),_xlfn.UNICHAR(10052),AND($K4074&gt;=80,$K4074&lt;=82),_xlfn.UNICHAR(9748),AND($K4074&gt;=95,$K4074&lt;=99),_xlfn.UNICHAR(9889),TRUE,_xlfn.UNICHAR(9729)))</f>
        <v>☁</v>
      </c>
      <c r="F4074" t="str" cm="1">
        <f t="array" ref="F4074">IF($K4074="","",_xlfn.IFS($K4074=0,"Clear",$K4074&lt;=3,"Partly Cloudy",OR($K4074=45,$K4074=48),"Fog",AND($K4074&gt;=51,$K4074&lt;=67),"Drizzle",AND($K4074&gt;=71,$K4074&lt;=77),"Snow",AND($K4074&gt;=80,$K4074&lt;=82),"Rain Showers",AND($K4074&gt;=95,$K4074&lt;=99),"Thunderstorm",TRUE,"Cloudy"))</f>
        <v>Partly Cloudy</v>
      </c>
      <c r="G4074" s="3" cm="1">
        <f t="array" ref="G4074">IF($A4074="","",INDEX(OpenMeteoAPI[TemperatureC],ROWS($G$2:G4074)))</f>
        <v>21.7</v>
      </c>
      <c r="H4074" s="4" cm="1">
        <f t="array" ref="H4074">IF($A4074="","",INDEX(OpenMeteoAPI[RelativeHumidityPct],ROWS($H$2:H4074))/100)</f>
        <v>0.67</v>
      </c>
      <c r="I4074" s="4" cm="1">
        <f t="array" ref="I4074">IF($A4074="","",INDEX(OpenMeteoAPI[PrecipitationProbabilityPct],ROWS($I$2:I4074))/100)</f>
        <v>0.27</v>
      </c>
      <c r="J4074" s="3" cm="1">
        <f t="array" ref="J4074">IF($A4074="","",INDEX(OpenMeteoAPI[PrecipitationMM],ROWS($J$2:J4074)))</f>
        <v>0</v>
      </c>
      <c r="K4074" cm="1">
        <f t="array" ref="K4074">IF($A4074="","",INDEX(OpenMeteoAPI[WeatherCode],ROWS($K$2:K4074)))</f>
        <v>3</v>
      </c>
      <c r="L4074" s="3" cm="1">
        <f t="array" ref="L4074">IF($A4074="","",INDEX(OpenMeteoAPI[WindSpeedKMH],ROWS($L$2:L4074)))</f>
        <v>4.9000000000000004</v>
      </c>
    </row>
    <row r="4075" spans="1:12">
      <c r="A4075" t="str" cm="1">
        <f t="array" ref="A4075">IFERROR(INDEX(OpenMeteoAPI[City],ROWS($A$2:A4075))&amp;", "&amp;INDEX(OpenMeteoAPI[CountryCode],ROWS($A$2:A4075)),"")</f>
        <v>Helsinki, FI</v>
      </c>
      <c r="B4075" t="str" cm="1">
        <f t="array" ref="B4075">IF($A4075="","",INDEX(OpenMeteoAPI[LocationID],ROWS($B$2:B4075)))</f>
        <v>FI-HEL</v>
      </c>
      <c r="C4075" s="5" cm="1">
        <f t="array" ref="C4075">IF($A4075="","",INDEX(OpenMeteoAPI[ForecastDateTime],ROWS($C$2:C4075)))</f>
        <v>46219.708333333336</v>
      </c>
      <c r="D4075" t="str">
        <f t="shared" si="63"/>
        <v>5PM</v>
      </c>
      <c r="E4075" t="str" cm="1">
        <f t="array" ref="E4075">IF($K4075="","",_xlfn.IFS($K4075=0,_xlfn.UNICHAR(9728),$K4075&lt;=3,_xlfn.UNICHAR(9729),OR($K4075=45,$K4075=48),"~",AND($K4075&gt;=51,$K4075&lt;=67),_xlfn.UNICHAR(9748),AND($K4075&gt;=71,$K4075&lt;=77),_xlfn.UNICHAR(10052),AND($K4075&gt;=80,$K4075&lt;=82),_xlfn.UNICHAR(9748),AND($K4075&gt;=95,$K4075&lt;=99),_xlfn.UNICHAR(9889),TRUE,_xlfn.UNICHAR(9729)))</f>
        <v>☁</v>
      </c>
      <c r="F4075" t="str" cm="1">
        <f t="array" ref="F4075">IF($K4075="","",_xlfn.IFS($K4075=0,"Clear",$K4075&lt;=3,"Partly Cloudy",OR($K4075=45,$K4075=48),"Fog",AND($K4075&gt;=51,$K4075&lt;=67),"Drizzle",AND($K4075&gt;=71,$K4075&lt;=77),"Snow",AND($K4075&gt;=80,$K4075&lt;=82),"Rain Showers",AND($K4075&gt;=95,$K4075&lt;=99),"Thunderstorm",TRUE,"Cloudy"))</f>
        <v>Partly Cloudy</v>
      </c>
      <c r="G4075" s="3" cm="1">
        <f t="array" ref="G4075">IF($A4075="","",INDEX(OpenMeteoAPI[TemperatureC],ROWS($G$2:G4075)))</f>
        <v>21.7</v>
      </c>
      <c r="H4075" s="4" cm="1">
        <f t="array" ref="H4075">IF($A4075="","",INDEX(OpenMeteoAPI[RelativeHumidityPct],ROWS($H$2:H4075))/100)</f>
        <v>0.68</v>
      </c>
      <c r="I4075" s="4" cm="1">
        <f t="array" ref="I4075">IF($A4075="","",INDEX(OpenMeteoAPI[PrecipitationProbabilityPct],ROWS($I$2:I4075))/100)</f>
        <v>0.28999999999999998</v>
      </c>
      <c r="J4075" s="3" cm="1">
        <f t="array" ref="J4075">IF($A4075="","",INDEX(OpenMeteoAPI[PrecipitationMM],ROWS($J$2:J4075)))</f>
        <v>0</v>
      </c>
      <c r="K4075" cm="1">
        <f t="array" ref="K4075">IF($A4075="","",INDEX(OpenMeteoAPI[WeatherCode],ROWS($K$2:K4075)))</f>
        <v>2</v>
      </c>
      <c r="L4075" s="3" cm="1">
        <f t="array" ref="L4075">IF($A4075="","",INDEX(OpenMeteoAPI[WindSpeedKMH],ROWS($L$2:L4075)))</f>
        <v>4.9000000000000004</v>
      </c>
    </row>
    <row r="4076" spans="1:12">
      <c r="A4076" t="str" cm="1">
        <f t="array" ref="A4076">IFERROR(INDEX(OpenMeteoAPI[City],ROWS($A$2:A4076))&amp;", "&amp;INDEX(OpenMeteoAPI[CountryCode],ROWS($A$2:A4076)),"")</f>
        <v>Helsinki, FI</v>
      </c>
      <c r="B4076" t="str" cm="1">
        <f t="array" ref="B4076">IF($A4076="","",INDEX(OpenMeteoAPI[LocationID],ROWS($B$2:B4076)))</f>
        <v>FI-HEL</v>
      </c>
      <c r="C4076" s="5" cm="1">
        <f t="array" ref="C4076">IF($A4076="","",INDEX(OpenMeteoAPI[ForecastDateTime],ROWS($C$2:C4076)))</f>
        <v>46219.75</v>
      </c>
      <c r="D4076" t="str">
        <f t="shared" si="63"/>
        <v>6PM</v>
      </c>
      <c r="E4076" t="str" cm="1">
        <f t="array" ref="E4076">IF($K4076="","",_xlfn.IFS($K4076=0,_xlfn.UNICHAR(9728),$K4076&lt;=3,_xlfn.UNICHAR(9729),OR($K4076=45,$K4076=48),"~",AND($K4076&gt;=51,$K4076&lt;=67),_xlfn.UNICHAR(9748),AND($K4076&gt;=71,$K4076&lt;=77),_xlfn.UNICHAR(10052),AND($K4076&gt;=80,$K4076&lt;=82),_xlfn.UNICHAR(9748),AND($K4076&gt;=95,$K4076&lt;=99),_xlfn.UNICHAR(9889),TRUE,_xlfn.UNICHAR(9729)))</f>
        <v>☁</v>
      </c>
      <c r="F4076" t="str" cm="1">
        <f t="array" ref="F4076">IF($K4076="","",_xlfn.IFS($K4076=0,"Clear",$K4076&lt;=3,"Partly Cloudy",OR($K4076=45,$K4076=48),"Fog",AND($K4076&gt;=51,$K4076&lt;=67),"Drizzle",AND($K4076&gt;=71,$K4076&lt;=77),"Snow",AND($K4076&gt;=80,$K4076&lt;=82),"Rain Showers",AND($K4076&gt;=95,$K4076&lt;=99),"Thunderstorm",TRUE,"Cloudy"))</f>
        <v>Partly Cloudy</v>
      </c>
      <c r="G4076" s="3" cm="1">
        <f t="array" ref="G4076">IF($A4076="","",INDEX(OpenMeteoAPI[TemperatureC],ROWS($G$2:G4076)))</f>
        <v>21.8</v>
      </c>
      <c r="H4076" s="4" cm="1">
        <f t="array" ref="H4076">IF($A4076="","",INDEX(OpenMeteoAPI[RelativeHumidityPct],ROWS($H$2:H4076))/100)</f>
        <v>0.7</v>
      </c>
      <c r="I4076" s="4" cm="1">
        <f t="array" ref="I4076">IF($A4076="","",INDEX(OpenMeteoAPI[PrecipitationProbabilityPct],ROWS($I$2:I4076))/100)</f>
        <v>0.3</v>
      </c>
      <c r="J4076" s="3" cm="1">
        <f t="array" ref="J4076">IF($A4076="","",INDEX(OpenMeteoAPI[PrecipitationMM],ROWS($J$2:J4076)))</f>
        <v>0</v>
      </c>
      <c r="K4076" cm="1">
        <f t="array" ref="K4076">IF($A4076="","",INDEX(OpenMeteoAPI[WeatherCode],ROWS($K$2:K4076)))</f>
        <v>2</v>
      </c>
      <c r="L4076" s="3" cm="1">
        <f t="array" ref="L4076">IF($A4076="","",INDEX(OpenMeteoAPI[WindSpeedKMH],ROWS($L$2:L4076)))</f>
        <v>4.8</v>
      </c>
    </row>
    <row r="4077" spans="1:12">
      <c r="A4077" t="str" cm="1">
        <f t="array" ref="A4077">IFERROR(INDEX(OpenMeteoAPI[City],ROWS($A$2:A4077))&amp;", "&amp;INDEX(OpenMeteoAPI[CountryCode],ROWS($A$2:A4077)),"")</f>
        <v>Helsinki, FI</v>
      </c>
      <c r="B4077" t="str" cm="1">
        <f t="array" ref="B4077">IF($A4077="","",INDEX(OpenMeteoAPI[LocationID],ROWS($B$2:B4077)))</f>
        <v>FI-HEL</v>
      </c>
      <c r="C4077" s="5" cm="1">
        <f t="array" ref="C4077">IF($A4077="","",INDEX(OpenMeteoAPI[ForecastDateTime],ROWS($C$2:C4077)))</f>
        <v>46219.791666666664</v>
      </c>
      <c r="D4077" t="str">
        <f t="shared" si="63"/>
        <v>7PM</v>
      </c>
      <c r="E4077" t="str" cm="1">
        <f t="array" ref="E4077">IF($K4077="","",_xlfn.IFS($K4077=0,_xlfn.UNICHAR(9728),$K4077&lt;=3,_xlfn.UNICHAR(9729),OR($K4077=45,$K4077=48),"~",AND($K4077&gt;=51,$K4077&lt;=67),_xlfn.UNICHAR(9748),AND($K4077&gt;=71,$K4077&lt;=77),_xlfn.UNICHAR(10052),AND($K4077&gt;=80,$K4077&lt;=82),_xlfn.UNICHAR(9748),AND($K4077&gt;=95,$K4077&lt;=99),_xlfn.UNICHAR(9889),TRUE,_xlfn.UNICHAR(9729)))</f>
        <v>☁</v>
      </c>
      <c r="F4077" t="str" cm="1">
        <f t="array" ref="F4077">IF($K4077="","",_xlfn.IFS($K4077=0,"Clear",$K4077&lt;=3,"Partly Cloudy",OR($K4077=45,$K4077=48),"Fog",AND($K4077&gt;=51,$K4077&lt;=67),"Drizzle",AND($K4077&gt;=71,$K4077&lt;=77),"Snow",AND($K4077&gt;=80,$K4077&lt;=82),"Rain Showers",AND($K4077&gt;=95,$K4077&lt;=99),"Thunderstorm",TRUE,"Cloudy"))</f>
        <v>Partly Cloudy</v>
      </c>
      <c r="G4077" s="3" cm="1">
        <f t="array" ref="G4077">IF($A4077="","",INDEX(OpenMeteoAPI[TemperatureC],ROWS($G$2:G4077)))</f>
        <v>21.7</v>
      </c>
      <c r="H4077" s="4" cm="1">
        <f t="array" ref="H4077">IF($A4077="","",INDEX(OpenMeteoAPI[RelativeHumidityPct],ROWS($H$2:H4077))/100)</f>
        <v>0.71</v>
      </c>
      <c r="I4077" s="4" cm="1">
        <f t="array" ref="I4077">IF($A4077="","",INDEX(OpenMeteoAPI[PrecipitationProbabilityPct],ROWS($I$2:I4077))/100)</f>
        <v>0.3</v>
      </c>
      <c r="J4077" s="3" cm="1">
        <f t="array" ref="J4077">IF($A4077="","",INDEX(OpenMeteoAPI[PrecipitationMM],ROWS($J$2:J4077)))</f>
        <v>0</v>
      </c>
      <c r="K4077" cm="1">
        <f t="array" ref="K4077">IF($A4077="","",INDEX(OpenMeteoAPI[WeatherCode],ROWS($K$2:K4077)))</f>
        <v>1</v>
      </c>
      <c r="L4077" s="3" cm="1">
        <f t="array" ref="L4077">IF($A4077="","",INDEX(OpenMeteoAPI[WindSpeedKMH],ROWS($L$2:L4077)))</f>
        <v>4.3</v>
      </c>
    </row>
    <row r="4078" spans="1:12">
      <c r="A4078" t="str" cm="1">
        <f t="array" ref="A4078">IFERROR(INDEX(OpenMeteoAPI[City],ROWS($A$2:A4078))&amp;", "&amp;INDEX(OpenMeteoAPI[CountryCode],ROWS($A$2:A4078)),"")</f>
        <v>Helsinki, FI</v>
      </c>
      <c r="B4078" t="str" cm="1">
        <f t="array" ref="B4078">IF($A4078="","",INDEX(OpenMeteoAPI[LocationID],ROWS($B$2:B4078)))</f>
        <v>FI-HEL</v>
      </c>
      <c r="C4078" s="5" cm="1">
        <f t="array" ref="C4078">IF($A4078="","",INDEX(OpenMeteoAPI[ForecastDateTime],ROWS($C$2:C4078)))</f>
        <v>46219.833333333336</v>
      </c>
      <c r="D4078" t="str">
        <f t="shared" si="63"/>
        <v>8PM</v>
      </c>
      <c r="E4078" t="str" cm="1">
        <f t="array" ref="E4078">IF($K4078="","",_xlfn.IFS($K4078=0,_xlfn.UNICHAR(9728),$K4078&lt;=3,_xlfn.UNICHAR(9729),OR($K4078=45,$K4078=48),"~",AND($K4078&gt;=51,$K4078&lt;=67),_xlfn.UNICHAR(9748),AND($K4078&gt;=71,$K4078&lt;=77),_xlfn.UNICHAR(10052),AND($K4078&gt;=80,$K4078&lt;=82),_xlfn.UNICHAR(9748),AND($K4078&gt;=95,$K4078&lt;=99),_xlfn.UNICHAR(9889),TRUE,_xlfn.UNICHAR(9729)))</f>
        <v>☁</v>
      </c>
      <c r="F4078" t="str" cm="1">
        <f t="array" ref="F4078">IF($K4078="","",_xlfn.IFS($K4078=0,"Clear",$K4078&lt;=3,"Partly Cloudy",OR($K4078=45,$K4078=48),"Fog",AND($K4078&gt;=51,$K4078&lt;=67),"Drizzle",AND($K4078&gt;=71,$K4078&lt;=77),"Snow",AND($K4078&gt;=80,$K4078&lt;=82),"Rain Showers",AND($K4078&gt;=95,$K4078&lt;=99),"Thunderstorm",TRUE,"Cloudy"))</f>
        <v>Partly Cloudy</v>
      </c>
      <c r="G4078" s="3" cm="1">
        <f t="array" ref="G4078">IF($A4078="","",INDEX(OpenMeteoAPI[TemperatureC],ROWS($G$2:G4078)))</f>
        <v>21.5</v>
      </c>
      <c r="H4078" s="4" cm="1">
        <f t="array" ref="H4078">IF($A4078="","",INDEX(OpenMeteoAPI[RelativeHumidityPct],ROWS($H$2:H4078))/100)</f>
        <v>0.73</v>
      </c>
      <c r="I4078" s="4" cm="1">
        <f t="array" ref="I4078">IF($A4078="","",INDEX(OpenMeteoAPI[PrecipitationProbabilityPct],ROWS($I$2:I4078))/100)</f>
        <v>0.3</v>
      </c>
      <c r="J4078" s="3" cm="1">
        <f t="array" ref="J4078">IF($A4078="","",INDEX(OpenMeteoAPI[PrecipitationMM],ROWS($J$2:J4078)))</f>
        <v>0</v>
      </c>
      <c r="K4078" cm="1">
        <f t="array" ref="K4078">IF($A4078="","",INDEX(OpenMeteoAPI[WeatherCode],ROWS($K$2:K4078)))</f>
        <v>1</v>
      </c>
      <c r="L4078" s="3" cm="1">
        <f t="array" ref="L4078">IF($A4078="","",INDEX(OpenMeteoAPI[WindSpeedKMH],ROWS($L$2:L4078)))</f>
        <v>4.0999999999999996</v>
      </c>
    </row>
    <row r="4079" spans="1:12">
      <c r="A4079" t="str" cm="1">
        <f t="array" ref="A4079">IFERROR(INDEX(OpenMeteoAPI[City],ROWS($A$2:A4079))&amp;", "&amp;INDEX(OpenMeteoAPI[CountryCode],ROWS($A$2:A4079)),"")</f>
        <v>Helsinki, FI</v>
      </c>
      <c r="B4079" t="str" cm="1">
        <f t="array" ref="B4079">IF($A4079="","",INDEX(OpenMeteoAPI[LocationID],ROWS($B$2:B4079)))</f>
        <v>FI-HEL</v>
      </c>
      <c r="C4079" s="5" cm="1">
        <f t="array" ref="C4079">IF($A4079="","",INDEX(OpenMeteoAPI[ForecastDateTime],ROWS($C$2:C4079)))</f>
        <v>46219.875</v>
      </c>
      <c r="D4079" t="str">
        <f t="shared" si="63"/>
        <v>9PM</v>
      </c>
      <c r="E4079" t="str" cm="1">
        <f t="array" ref="E4079">IF($K4079="","",_xlfn.IFS($K4079=0,_xlfn.UNICHAR(9728),$K4079&lt;=3,_xlfn.UNICHAR(9729),OR($K4079=45,$K4079=48),"~",AND($K4079&gt;=51,$K4079&lt;=67),_xlfn.UNICHAR(9748),AND($K4079&gt;=71,$K4079&lt;=77),_xlfn.UNICHAR(10052),AND($K4079&gt;=80,$K4079&lt;=82),_xlfn.UNICHAR(9748),AND($K4079&gt;=95,$K4079&lt;=99),_xlfn.UNICHAR(9889),TRUE,_xlfn.UNICHAR(9729)))</f>
        <v>☀</v>
      </c>
      <c r="F4079" t="str" cm="1">
        <f t="array" ref="F4079">IF($K4079="","",_xlfn.IFS($K4079=0,"Clear",$K4079&lt;=3,"Partly Cloudy",OR($K4079=45,$K4079=48),"Fog",AND($K4079&gt;=51,$K4079&lt;=67),"Drizzle",AND($K4079&gt;=71,$K4079&lt;=77),"Snow",AND($K4079&gt;=80,$K4079&lt;=82),"Rain Showers",AND($K4079&gt;=95,$K4079&lt;=99),"Thunderstorm",TRUE,"Cloudy"))</f>
        <v>Clear</v>
      </c>
      <c r="G4079" s="3" cm="1">
        <f t="array" ref="G4079">IF($A4079="","",INDEX(OpenMeteoAPI[TemperatureC],ROWS($G$2:G4079)))</f>
        <v>21.2</v>
      </c>
      <c r="H4079" s="4" cm="1">
        <f t="array" ref="H4079">IF($A4079="","",INDEX(OpenMeteoAPI[RelativeHumidityPct],ROWS($H$2:H4079))/100)</f>
        <v>0.74</v>
      </c>
      <c r="I4079" s="4" cm="1">
        <f t="array" ref="I4079">IF($A4079="","",INDEX(OpenMeteoAPI[PrecipitationProbabilityPct],ROWS($I$2:I4079))/100)</f>
        <v>0.28999999999999998</v>
      </c>
      <c r="J4079" s="3" cm="1">
        <f t="array" ref="J4079">IF($A4079="","",INDEX(OpenMeteoAPI[PrecipitationMM],ROWS($J$2:J4079)))</f>
        <v>0</v>
      </c>
      <c r="K4079" cm="1">
        <f t="array" ref="K4079">IF($A4079="","",INDEX(OpenMeteoAPI[WeatherCode],ROWS($K$2:K4079)))</f>
        <v>0</v>
      </c>
      <c r="L4079" s="3" cm="1">
        <f t="array" ref="L4079">IF($A4079="","",INDEX(OpenMeteoAPI[WindSpeedKMH],ROWS($L$2:L4079)))</f>
        <v>3.8</v>
      </c>
    </row>
    <row r="4080" spans="1:12">
      <c r="A4080" t="str" cm="1">
        <f t="array" ref="A4080">IFERROR(INDEX(OpenMeteoAPI[City],ROWS($A$2:A4080))&amp;", "&amp;INDEX(OpenMeteoAPI[CountryCode],ROWS($A$2:A4080)),"")</f>
        <v>Helsinki, FI</v>
      </c>
      <c r="B4080" t="str" cm="1">
        <f t="array" ref="B4080">IF($A4080="","",INDEX(OpenMeteoAPI[LocationID],ROWS($B$2:B4080)))</f>
        <v>FI-HEL</v>
      </c>
      <c r="C4080" s="5" cm="1">
        <f t="array" ref="C4080">IF($A4080="","",INDEX(OpenMeteoAPI[ForecastDateTime],ROWS($C$2:C4080)))</f>
        <v>46219.916666666664</v>
      </c>
      <c r="D4080" t="str">
        <f t="shared" si="63"/>
        <v>10PM</v>
      </c>
      <c r="E4080" t="str" cm="1">
        <f t="array" ref="E4080">IF($K4080="","",_xlfn.IFS($K4080=0,_xlfn.UNICHAR(9728),$K4080&lt;=3,_xlfn.UNICHAR(9729),OR($K4080=45,$K4080=48),"~",AND($K4080&gt;=51,$K4080&lt;=67),_xlfn.UNICHAR(9748),AND($K4080&gt;=71,$K4080&lt;=77),_xlfn.UNICHAR(10052),AND($K4080&gt;=80,$K4080&lt;=82),_xlfn.UNICHAR(9748),AND($K4080&gt;=95,$K4080&lt;=99),_xlfn.UNICHAR(9889),TRUE,_xlfn.UNICHAR(9729)))</f>
        <v>☀</v>
      </c>
      <c r="F4080" t="str" cm="1">
        <f t="array" ref="F4080">IF($K4080="","",_xlfn.IFS($K4080=0,"Clear",$K4080&lt;=3,"Partly Cloudy",OR($K4080=45,$K4080=48),"Fog",AND($K4080&gt;=51,$K4080&lt;=67),"Drizzle",AND($K4080&gt;=71,$K4080&lt;=77),"Snow",AND($K4080&gt;=80,$K4080&lt;=82),"Rain Showers",AND($K4080&gt;=95,$K4080&lt;=99),"Thunderstorm",TRUE,"Cloudy"))</f>
        <v>Clear</v>
      </c>
      <c r="G4080" s="3" cm="1">
        <f t="array" ref="G4080">IF($A4080="","",INDEX(OpenMeteoAPI[TemperatureC],ROWS($G$2:G4080)))</f>
        <v>20.7</v>
      </c>
      <c r="H4080" s="4" cm="1">
        <f t="array" ref="H4080">IF($A4080="","",INDEX(OpenMeteoAPI[RelativeHumidityPct],ROWS($H$2:H4080))/100)</f>
        <v>0.76</v>
      </c>
      <c r="I4080" s="4" cm="1">
        <f t="array" ref="I4080">IF($A4080="","",INDEX(OpenMeteoAPI[PrecipitationProbabilityPct],ROWS($I$2:I4080))/100)</f>
        <v>0.26</v>
      </c>
      <c r="J4080" s="3" cm="1">
        <f t="array" ref="J4080">IF($A4080="","",INDEX(OpenMeteoAPI[PrecipitationMM],ROWS($J$2:J4080)))</f>
        <v>0</v>
      </c>
      <c r="K4080" cm="1">
        <f t="array" ref="K4080">IF($A4080="","",INDEX(OpenMeteoAPI[WeatherCode],ROWS($K$2:K4080)))</f>
        <v>0</v>
      </c>
      <c r="L4080" s="3" cm="1">
        <f t="array" ref="L4080">IF($A4080="","",INDEX(OpenMeteoAPI[WindSpeedKMH],ROWS($L$2:L4080)))</f>
        <v>3.5</v>
      </c>
    </row>
    <row r="4081" spans="1:12">
      <c r="A4081" t="str" cm="1">
        <f t="array" ref="A4081">IFERROR(INDEX(OpenMeteoAPI[City],ROWS($A$2:A4081))&amp;", "&amp;INDEX(OpenMeteoAPI[CountryCode],ROWS($A$2:A4081)),"")</f>
        <v>Helsinki, FI</v>
      </c>
      <c r="B4081" t="str" cm="1">
        <f t="array" ref="B4081">IF($A4081="","",INDEX(OpenMeteoAPI[LocationID],ROWS($B$2:B4081)))</f>
        <v>FI-HEL</v>
      </c>
      <c r="C4081" s="5" cm="1">
        <f t="array" ref="C4081">IF($A4081="","",INDEX(OpenMeteoAPI[ForecastDateTime],ROWS($C$2:C4081)))</f>
        <v>46219.958333333336</v>
      </c>
      <c r="D4081" t="str">
        <f t="shared" si="63"/>
        <v>11PM</v>
      </c>
      <c r="E4081" t="str" cm="1">
        <f t="array" ref="E4081">IF($K4081="","",_xlfn.IFS($K4081=0,_xlfn.UNICHAR(9728),$K4081&lt;=3,_xlfn.UNICHAR(9729),OR($K4081=45,$K4081=48),"~",AND($K4081&gt;=51,$K4081&lt;=67),_xlfn.UNICHAR(9748),AND($K4081&gt;=71,$K4081&lt;=77),_xlfn.UNICHAR(10052),AND($K4081&gt;=80,$K4081&lt;=82),_xlfn.UNICHAR(9748),AND($K4081&gt;=95,$K4081&lt;=99),_xlfn.UNICHAR(9889),TRUE,_xlfn.UNICHAR(9729)))</f>
        <v>☁</v>
      </c>
      <c r="F4081" t="str" cm="1">
        <f t="array" ref="F4081">IF($K4081="","",_xlfn.IFS($K4081=0,"Clear",$K4081&lt;=3,"Partly Cloudy",OR($K4081=45,$K4081=48),"Fog",AND($K4081&gt;=51,$K4081&lt;=67),"Drizzle",AND($K4081&gt;=71,$K4081&lt;=77),"Snow",AND($K4081&gt;=80,$K4081&lt;=82),"Rain Showers",AND($K4081&gt;=95,$K4081&lt;=99),"Thunderstorm",TRUE,"Cloudy"))</f>
        <v>Partly Cloudy</v>
      </c>
      <c r="G4081" s="3" cm="1">
        <f t="array" ref="G4081">IF($A4081="","",INDEX(OpenMeteoAPI[TemperatureC],ROWS($G$2:G4081)))</f>
        <v>19.8</v>
      </c>
      <c r="H4081" s="4" cm="1">
        <f t="array" ref="H4081">IF($A4081="","",INDEX(OpenMeteoAPI[RelativeHumidityPct],ROWS($H$2:H4081))/100)</f>
        <v>0.79</v>
      </c>
      <c r="I4081" s="4" cm="1">
        <f t="array" ref="I4081">IF($A4081="","",INDEX(OpenMeteoAPI[PrecipitationProbabilityPct],ROWS($I$2:I4081))/100)</f>
        <v>0.22</v>
      </c>
      <c r="J4081" s="3" cm="1">
        <f t="array" ref="J4081">IF($A4081="","",INDEX(OpenMeteoAPI[PrecipitationMM],ROWS($J$2:J4081)))</f>
        <v>0</v>
      </c>
      <c r="K4081" cm="1">
        <f t="array" ref="K4081">IF($A4081="","",INDEX(OpenMeteoAPI[WeatherCode],ROWS($K$2:K4081)))</f>
        <v>1</v>
      </c>
      <c r="L4081" s="3" cm="1">
        <f t="array" ref="L4081">IF($A4081="","",INDEX(OpenMeteoAPI[WindSpeedKMH],ROWS($L$2:L4081)))</f>
        <v>3.1</v>
      </c>
    </row>
    <row r="4082" spans="1:12">
      <c r="A4082" t="str" cm="1">
        <f t="array" ref="A4082">IFERROR(INDEX(OpenMeteoAPI[City],ROWS($A$2:A4082))&amp;", "&amp;INDEX(OpenMeteoAPI[CountryCode],ROWS($A$2:A4082)),"")</f>
        <v>Dublin, IE</v>
      </c>
      <c r="B4082" t="str" cm="1">
        <f t="array" ref="B4082">IF($A4082="","",INDEX(OpenMeteoAPI[LocationID],ROWS($B$2:B4082)))</f>
        <v>IE-DUB</v>
      </c>
      <c r="C4082" s="5" cm="1">
        <f t="array" ref="C4082">IF($A4082="","",INDEX(OpenMeteoAPI[ForecastDateTime],ROWS($C$2:C4082)))</f>
        <v>46210</v>
      </c>
      <c r="D4082" t="str">
        <f t="shared" si="63"/>
        <v>12AM</v>
      </c>
      <c r="E4082" t="str" cm="1">
        <f t="array" ref="E4082">IF($K4082="","",_xlfn.IFS($K4082=0,_xlfn.UNICHAR(9728),$K4082&lt;=3,_xlfn.UNICHAR(9729),OR($K4082=45,$K4082=48),"~",AND($K4082&gt;=51,$K4082&lt;=67),_xlfn.UNICHAR(9748),AND($K4082&gt;=71,$K4082&lt;=77),_xlfn.UNICHAR(10052),AND($K4082&gt;=80,$K4082&lt;=82),_xlfn.UNICHAR(9748),AND($K4082&gt;=95,$K4082&lt;=99),_xlfn.UNICHAR(9889),TRUE,_xlfn.UNICHAR(9729)))</f>
        <v>☁</v>
      </c>
      <c r="F4082" t="str" cm="1">
        <f t="array" ref="F4082">IF($K4082="","",_xlfn.IFS($K4082=0,"Clear",$K4082&lt;=3,"Partly Cloudy",OR($K4082=45,$K4082=48),"Fog",AND($K4082&gt;=51,$K4082&lt;=67),"Drizzle",AND($K4082&gt;=71,$K4082&lt;=77),"Snow",AND($K4082&gt;=80,$K4082&lt;=82),"Rain Showers",AND($K4082&gt;=95,$K4082&lt;=99),"Thunderstorm",TRUE,"Cloudy"))</f>
        <v>Partly Cloudy</v>
      </c>
      <c r="G4082" s="3" cm="1">
        <f t="array" ref="G4082">IF($A4082="","",INDEX(OpenMeteoAPI[TemperatureC],ROWS($G$2:G4082)))</f>
        <v>17.399999999999999</v>
      </c>
      <c r="H4082" s="4" cm="1">
        <f t="array" ref="H4082">IF($A4082="","",INDEX(OpenMeteoAPI[RelativeHumidityPct],ROWS($H$2:H4082))/100)</f>
        <v>0.75</v>
      </c>
      <c r="I4082" s="4" cm="1">
        <f t="array" ref="I4082">IF($A4082="","",INDEX(OpenMeteoAPI[PrecipitationProbabilityPct],ROWS($I$2:I4082))/100)</f>
        <v>0</v>
      </c>
      <c r="J4082" s="3" cm="1">
        <f t="array" ref="J4082">IF($A4082="","",INDEX(OpenMeteoAPI[PrecipitationMM],ROWS($J$2:J4082)))</f>
        <v>0</v>
      </c>
      <c r="K4082" cm="1">
        <f t="array" ref="K4082">IF($A4082="","",INDEX(OpenMeteoAPI[WeatherCode],ROWS($K$2:K4082)))</f>
        <v>3</v>
      </c>
      <c r="L4082" s="3" cm="1">
        <f t="array" ref="L4082">IF($A4082="","",INDEX(OpenMeteoAPI[WindSpeedKMH],ROWS($L$2:L4082)))</f>
        <v>22.7</v>
      </c>
    </row>
    <row r="4083" spans="1:12">
      <c r="A4083" t="str" cm="1">
        <f t="array" ref="A4083">IFERROR(INDEX(OpenMeteoAPI[City],ROWS($A$2:A4083))&amp;", "&amp;INDEX(OpenMeteoAPI[CountryCode],ROWS($A$2:A4083)),"")</f>
        <v>Dublin, IE</v>
      </c>
      <c r="B4083" t="str" cm="1">
        <f t="array" ref="B4083">IF($A4083="","",INDEX(OpenMeteoAPI[LocationID],ROWS($B$2:B4083)))</f>
        <v>IE-DUB</v>
      </c>
      <c r="C4083" s="5" cm="1">
        <f t="array" ref="C4083">IF($A4083="","",INDEX(OpenMeteoAPI[ForecastDateTime],ROWS($C$2:C4083)))</f>
        <v>46210.041666666664</v>
      </c>
      <c r="D4083" t="str">
        <f t="shared" si="63"/>
        <v>1AM</v>
      </c>
      <c r="E4083" t="str" cm="1">
        <f t="array" ref="E4083">IF($K4083="","",_xlfn.IFS($K4083=0,_xlfn.UNICHAR(9728),$K4083&lt;=3,_xlfn.UNICHAR(9729),OR($K4083=45,$K4083=48),"~",AND($K4083&gt;=51,$K4083&lt;=67),_xlfn.UNICHAR(9748),AND($K4083&gt;=71,$K4083&lt;=77),_xlfn.UNICHAR(10052),AND($K4083&gt;=80,$K4083&lt;=82),_xlfn.UNICHAR(9748),AND($K4083&gt;=95,$K4083&lt;=99),_xlfn.UNICHAR(9889),TRUE,_xlfn.UNICHAR(9729)))</f>
        <v>☁</v>
      </c>
      <c r="F4083" t="str" cm="1">
        <f t="array" ref="F4083">IF($K4083="","",_xlfn.IFS($K4083=0,"Clear",$K4083&lt;=3,"Partly Cloudy",OR($K4083=45,$K4083=48),"Fog",AND($K4083&gt;=51,$K4083&lt;=67),"Drizzle",AND($K4083&gt;=71,$K4083&lt;=77),"Snow",AND($K4083&gt;=80,$K4083&lt;=82),"Rain Showers",AND($K4083&gt;=95,$K4083&lt;=99),"Thunderstorm",TRUE,"Cloudy"))</f>
        <v>Partly Cloudy</v>
      </c>
      <c r="G4083" s="3" cm="1">
        <f t="array" ref="G4083">IF($A4083="","",INDEX(OpenMeteoAPI[TemperatureC],ROWS($G$2:G4083)))</f>
        <v>17.100000000000001</v>
      </c>
      <c r="H4083" s="4" cm="1">
        <f t="array" ref="H4083">IF($A4083="","",INDEX(OpenMeteoAPI[RelativeHumidityPct],ROWS($H$2:H4083))/100)</f>
        <v>0.75</v>
      </c>
      <c r="I4083" s="4" cm="1">
        <f t="array" ref="I4083">IF($A4083="","",INDEX(OpenMeteoAPI[PrecipitationProbabilityPct],ROWS($I$2:I4083))/100)</f>
        <v>0</v>
      </c>
      <c r="J4083" s="3" cm="1">
        <f t="array" ref="J4083">IF($A4083="","",INDEX(OpenMeteoAPI[PrecipitationMM],ROWS($J$2:J4083)))</f>
        <v>0</v>
      </c>
      <c r="K4083" cm="1">
        <f t="array" ref="K4083">IF($A4083="","",INDEX(OpenMeteoAPI[WeatherCode],ROWS($K$2:K4083)))</f>
        <v>3</v>
      </c>
      <c r="L4083" s="3" cm="1">
        <f t="array" ref="L4083">IF($A4083="","",INDEX(OpenMeteoAPI[WindSpeedKMH],ROWS($L$2:L4083)))</f>
        <v>22</v>
      </c>
    </row>
    <row r="4084" spans="1:12">
      <c r="A4084" t="str" cm="1">
        <f t="array" ref="A4084">IFERROR(INDEX(OpenMeteoAPI[City],ROWS($A$2:A4084))&amp;", "&amp;INDEX(OpenMeteoAPI[CountryCode],ROWS($A$2:A4084)),"")</f>
        <v>Dublin, IE</v>
      </c>
      <c r="B4084" t="str" cm="1">
        <f t="array" ref="B4084">IF($A4084="","",INDEX(OpenMeteoAPI[LocationID],ROWS($B$2:B4084)))</f>
        <v>IE-DUB</v>
      </c>
      <c r="C4084" s="5" cm="1">
        <f t="array" ref="C4084">IF($A4084="","",INDEX(OpenMeteoAPI[ForecastDateTime],ROWS($C$2:C4084)))</f>
        <v>46210.083333333336</v>
      </c>
      <c r="D4084" t="str">
        <f t="shared" si="63"/>
        <v>2AM</v>
      </c>
      <c r="E4084" t="str" cm="1">
        <f t="array" ref="E4084">IF($K4084="","",_xlfn.IFS($K4084=0,_xlfn.UNICHAR(9728),$K4084&lt;=3,_xlfn.UNICHAR(9729),OR($K4084=45,$K4084=48),"~",AND($K4084&gt;=51,$K4084&lt;=67),_xlfn.UNICHAR(9748),AND($K4084&gt;=71,$K4084&lt;=77),_xlfn.UNICHAR(10052),AND($K4084&gt;=80,$K4084&lt;=82),_xlfn.UNICHAR(9748),AND($K4084&gt;=95,$K4084&lt;=99),_xlfn.UNICHAR(9889),TRUE,_xlfn.UNICHAR(9729)))</f>
        <v>☁</v>
      </c>
      <c r="F4084" t="str" cm="1">
        <f t="array" ref="F4084">IF($K4084="","",_xlfn.IFS($K4084=0,"Clear",$K4084&lt;=3,"Partly Cloudy",OR($K4084=45,$K4084=48),"Fog",AND($K4084&gt;=51,$K4084&lt;=67),"Drizzle",AND($K4084&gt;=71,$K4084&lt;=77),"Snow",AND($K4084&gt;=80,$K4084&lt;=82),"Rain Showers",AND($K4084&gt;=95,$K4084&lt;=99),"Thunderstorm",TRUE,"Cloudy"))</f>
        <v>Partly Cloudy</v>
      </c>
      <c r="G4084" s="3" cm="1">
        <f t="array" ref="G4084">IF($A4084="","",INDEX(OpenMeteoAPI[TemperatureC],ROWS($G$2:G4084)))</f>
        <v>16.399999999999999</v>
      </c>
      <c r="H4084" s="4" cm="1">
        <f t="array" ref="H4084">IF($A4084="","",INDEX(OpenMeteoAPI[RelativeHumidityPct],ROWS($H$2:H4084))/100)</f>
        <v>0.71</v>
      </c>
      <c r="I4084" s="4" cm="1">
        <f t="array" ref="I4084">IF($A4084="","",INDEX(OpenMeteoAPI[PrecipitationProbabilityPct],ROWS($I$2:I4084))/100)</f>
        <v>0</v>
      </c>
      <c r="J4084" s="3" cm="1">
        <f t="array" ref="J4084">IF($A4084="","",INDEX(OpenMeteoAPI[PrecipitationMM],ROWS($J$2:J4084)))</f>
        <v>0</v>
      </c>
      <c r="K4084" cm="1">
        <f t="array" ref="K4084">IF($A4084="","",INDEX(OpenMeteoAPI[WeatherCode],ROWS($K$2:K4084)))</f>
        <v>1</v>
      </c>
      <c r="L4084" s="3" cm="1">
        <f t="array" ref="L4084">IF($A4084="","",INDEX(OpenMeteoAPI[WindSpeedKMH],ROWS($L$2:L4084)))</f>
        <v>21.6</v>
      </c>
    </row>
    <row r="4085" spans="1:12">
      <c r="A4085" t="str" cm="1">
        <f t="array" ref="A4085">IFERROR(INDEX(OpenMeteoAPI[City],ROWS($A$2:A4085))&amp;", "&amp;INDEX(OpenMeteoAPI[CountryCode],ROWS($A$2:A4085)),"")</f>
        <v>Dublin, IE</v>
      </c>
      <c r="B4085" t="str" cm="1">
        <f t="array" ref="B4085">IF($A4085="","",INDEX(OpenMeteoAPI[LocationID],ROWS($B$2:B4085)))</f>
        <v>IE-DUB</v>
      </c>
      <c r="C4085" s="5" cm="1">
        <f t="array" ref="C4085">IF($A4085="","",INDEX(OpenMeteoAPI[ForecastDateTime],ROWS($C$2:C4085)))</f>
        <v>46210.125</v>
      </c>
      <c r="D4085" t="str">
        <f t="shared" si="63"/>
        <v>3AM</v>
      </c>
      <c r="E4085" t="str" cm="1">
        <f t="array" ref="E4085">IF($K4085="","",_xlfn.IFS($K4085=0,_xlfn.UNICHAR(9728),$K4085&lt;=3,_xlfn.UNICHAR(9729),OR($K4085=45,$K4085=48),"~",AND($K4085&gt;=51,$K4085&lt;=67),_xlfn.UNICHAR(9748),AND($K4085&gt;=71,$K4085&lt;=77),_xlfn.UNICHAR(10052),AND($K4085&gt;=80,$K4085&lt;=82),_xlfn.UNICHAR(9748),AND($K4085&gt;=95,$K4085&lt;=99),_xlfn.UNICHAR(9889),TRUE,_xlfn.UNICHAR(9729)))</f>
        <v>☁</v>
      </c>
      <c r="F4085" t="str" cm="1">
        <f t="array" ref="F4085">IF($K4085="","",_xlfn.IFS($K4085=0,"Clear",$K4085&lt;=3,"Partly Cloudy",OR($K4085=45,$K4085=48),"Fog",AND($K4085&gt;=51,$K4085&lt;=67),"Drizzle",AND($K4085&gt;=71,$K4085&lt;=77),"Snow",AND($K4085&gt;=80,$K4085&lt;=82),"Rain Showers",AND($K4085&gt;=95,$K4085&lt;=99),"Thunderstorm",TRUE,"Cloudy"))</f>
        <v>Partly Cloudy</v>
      </c>
      <c r="G4085" s="3" cm="1">
        <f t="array" ref="G4085">IF($A4085="","",INDEX(OpenMeteoAPI[TemperatureC],ROWS($G$2:G4085)))</f>
        <v>15.9</v>
      </c>
      <c r="H4085" s="4" cm="1">
        <f t="array" ref="H4085">IF($A4085="","",INDEX(OpenMeteoAPI[RelativeHumidityPct],ROWS($H$2:H4085))/100)</f>
        <v>0.77</v>
      </c>
      <c r="I4085" s="4" cm="1">
        <f t="array" ref="I4085">IF($A4085="","",INDEX(OpenMeteoAPI[PrecipitationProbabilityPct],ROWS($I$2:I4085))/100)</f>
        <v>0</v>
      </c>
      <c r="J4085" s="3" cm="1">
        <f t="array" ref="J4085">IF($A4085="","",INDEX(OpenMeteoAPI[PrecipitationMM],ROWS($J$2:J4085)))</f>
        <v>0</v>
      </c>
      <c r="K4085" cm="1">
        <f t="array" ref="K4085">IF($A4085="","",INDEX(OpenMeteoAPI[WeatherCode],ROWS($K$2:K4085)))</f>
        <v>3</v>
      </c>
      <c r="L4085" s="3" cm="1">
        <f t="array" ref="L4085">IF($A4085="","",INDEX(OpenMeteoAPI[WindSpeedKMH],ROWS($L$2:L4085)))</f>
        <v>19.399999999999999</v>
      </c>
    </row>
    <row r="4086" spans="1:12">
      <c r="A4086" t="str" cm="1">
        <f t="array" ref="A4086">IFERROR(INDEX(OpenMeteoAPI[City],ROWS($A$2:A4086))&amp;", "&amp;INDEX(OpenMeteoAPI[CountryCode],ROWS($A$2:A4086)),"")</f>
        <v>Dublin, IE</v>
      </c>
      <c r="B4086" t="str" cm="1">
        <f t="array" ref="B4086">IF($A4086="","",INDEX(OpenMeteoAPI[LocationID],ROWS($B$2:B4086)))</f>
        <v>IE-DUB</v>
      </c>
      <c r="C4086" s="5" cm="1">
        <f t="array" ref="C4086">IF($A4086="","",INDEX(OpenMeteoAPI[ForecastDateTime],ROWS($C$2:C4086)))</f>
        <v>46210.166666666664</v>
      </c>
      <c r="D4086" t="str">
        <f t="shared" si="63"/>
        <v>4AM</v>
      </c>
      <c r="E4086" t="str" cm="1">
        <f t="array" ref="E4086">IF($K4086="","",_xlfn.IFS($K4086=0,_xlfn.UNICHAR(9728),$K4086&lt;=3,_xlfn.UNICHAR(9729),OR($K4086=45,$K4086=48),"~",AND($K4086&gt;=51,$K4086&lt;=67),_xlfn.UNICHAR(9748),AND($K4086&gt;=71,$K4086&lt;=77),_xlfn.UNICHAR(10052),AND($K4086&gt;=80,$K4086&lt;=82),_xlfn.UNICHAR(9748),AND($K4086&gt;=95,$K4086&lt;=99),_xlfn.UNICHAR(9889),TRUE,_xlfn.UNICHAR(9729)))</f>
        <v>☁</v>
      </c>
      <c r="F4086" t="str" cm="1">
        <f t="array" ref="F4086">IF($K4086="","",_xlfn.IFS($K4086=0,"Clear",$K4086&lt;=3,"Partly Cloudy",OR($K4086=45,$K4086=48),"Fog",AND($K4086&gt;=51,$K4086&lt;=67),"Drizzle",AND($K4086&gt;=71,$K4086&lt;=77),"Snow",AND($K4086&gt;=80,$K4086&lt;=82),"Rain Showers",AND($K4086&gt;=95,$K4086&lt;=99),"Thunderstorm",TRUE,"Cloudy"))</f>
        <v>Partly Cloudy</v>
      </c>
      <c r="G4086" s="3" cm="1">
        <f t="array" ref="G4086">IF($A4086="","",INDEX(OpenMeteoAPI[TemperatureC],ROWS($G$2:G4086)))</f>
        <v>15.6</v>
      </c>
      <c r="H4086" s="4" cm="1">
        <f t="array" ref="H4086">IF($A4086="","",INDEX(OpenMeteoAPI[RelativeHumidityPct],ROWS($H$2:H4086))/100)</f>
        <v>0.76</v>
      </c>
      <c r="I4086" s="4" cm="1">
        <f t="array" ref="I4086">IF($A4086="","",INDEX(OpenMeteoAPI[PrecipitationProbabilityPct],ROWS($I$2:I4086))/100)</f>
        <v>0</v>
      </c>
      <c r="J4086" s="3" cm="1">
        <f t="array" ref="J4086">IF($A4086="","",INDEX(OpenMeteoAPI[PrecipitationMM],ROWS($J$2:J4086)))</f>
        <v>0</v>
      </c>
      <c r="K4086" cm="1">
        <f t="array" ref="K4086">IF($A4086="","",INDEX(OpenMeteoAPI[WeatherCode],ROWS($K$2:K4086)))</f>
        <v>3</v>
      </c>
      <c r="L4086" s="3" cm="1">
        <f t="array" ref="L4086">IF($A4086="","",INDEX(OpenMeteoAPI[WindSpeedKMH],ROWS($L$2:L4086)))</f>
        <v>19.8</v>
      </c>
    </row>
    <row r="4087" spans="1:12">
      <c r="A4087" t="str" cm="1">
        <f t="array" ref="A4087">IFERROR(INDEX(OpenMeteoAPI[City],ROWS($A$2:A4087))&amp;", "&amp;INDEX(OpenMeteoAPI[CountryCode],ROWS($A$2:A4087)),"")</f>
        <v>Dublin, IE</v>
      </c>
      <c r="B4087" t="str" cm="1">
        <f t="array" ref="B4087">IF($A4087="","",INDEX(OpenMeteoAPI[LocationID],ROWS($B$2:B4087)))</f>
        <v>IE-DUB</v>
      </c>
      <c r="C4087" s="5" cm="1">
        <f t="array" ref="C4087">IF($A4087="","",INDEX(OpenMeteoAPI[ForecastDateTime],ROWS($C$2:C4087)))</f>
        <v>46210.208333333336</v>
      </c>
      <c r="D4087" t="str">
        <f t="shared" si="63"/>
        <v>5AM</v>
      </c>
      <c r="E4087" t="str" cm="1">
        <f t="array" ref="E4087">IF($K4087="","",_xlfn.IFS($K4087=0,_xlfn.UNICHAR(9728),$K4087&lt;=3,_xlfn.UNICHAR(9729),OR($K4087=45,$K4087=48),"~",AND($K4087&gt;=51,$K4087&lt;=67),_xlfn.UNICHAR(9748),AND($K4087&gt;=71,$K4087&lt;=77),_xlfn.UNICHAR(10052),AND($K4087&gt;=80,$K4087&lt;=82),_xlfn.UNICHAR(9748),AND($K4087&gt;=95,$K4087&lt;=99),_xlfn.UNICHAR(9889),TRUE,_xlfn.UNICHAR(9729)))</f>
        <v>☁</v>
      </c>
      <c r="F4087" t="str" cm="1">
        <f t="array" ref="F4087">IF($K4087="","",_xlfn.IFS($K4087=0,"Clear",$K4087&lt;=3,"Partly Cloudy",OR($K4087=45,$K4087=48),"Fog",AND($K4087&gt;=51,$K4087&lt;=67),"Drizzle",AND($K4087&gt;=71,$K4087&lt;=77),"Snow",AND($K4087&gt;=80,$K4087&lt;=82),"Rain Showers",AND($K4087&gt;=95,$K4087&lt;=99),"Thunderstorm",TRUE,"Cloudy"))</f>
        <v>Partly Cloudy</v>
      </c>
      <c r="G4087" s="3" cm="1">
        <f t="array" ref="G4087">IF($A4087="","",INDEX(OpenMeteoAPI[TemperatureC],ROWS($G$2:G4087)))</f>
        <v>15</v>
      </c>
      <c r="H4087" s="4" cm="1">
        <f t="array" ref="H4087">IF($A4087="","",INDEX(OpenMeteoAPI[RelativeHumidityPct],ROWS($H$2:H4087))/100)</f>
        <v>0.82</v>
      </c>
      <c r="I4087" s="4" cm="1">
        <f t="array" ref="I4087">IF($A4087="","",INDEX(OpenMeteoAPI[PrecipitationProbabilityPct],ROWS($I$2:I4087))/100)</f>
        <v>0</v>
      </c>
      <c r="J4087" s="3" cm="1">
        <f t="array" ref="J4087">IF($A4087="","",INDEX(OpenMeteoAPI[PrecipitationMM],ROWS($J$2:J4087)))</f>
        <v>0</v>
      </c>
      <c r="K4087" cm="1">
        <f t="array" ref="K4087">IF($A4087="","",INDEX(OpenMeteoAPI[WeatherCode],ROWS($K$2:K4087)))</f>
        <v>3</v>
      </c>
      <c r="L4087" s="3" cm="1">
        <f t="array" ref="L4087">IF($A4087="","",INDEX(OpenMeteoAPI[WindSpeedKMH],ROWS($L$2:L4087)))</f>
        <v>17.3</v>
      </c>
    </row>
    <row r="4088" spans="1:12">
      <c r="A4088" t="str" cm="1">
        <f t="array" ref="A4088">IFERROR(INDEX(OpenMeteoAPI[City],ROWS($A$2:A4088))&amp;", "&amp;INDEX(OpenMeteoAPI[CountryCode],ROWS($A$2:A4088)),"")</f>
        <v>Dublin, IE</v>
      </c>
      <c r="B4088" t="str" cm="1">
        <f t="array" ref="B4088">IF($A4088="","",INDEX(OpenMeteoAPI[LocationID],ROWS($B$2:B4088)))</f>
        <v>IE-DUB</v>
      </c>
      <c r="C4088" s="5" cm="1">
        <f t="array" ref="C4088">IF($A4088="","",INDEX(OpenMeteoAPI[ForecastDateTime],ROWS($C$2:C4088)))</f>
        <v>46210.25</v>
      </c>
      <c r="D4088" t="str">
        <f t="shared" si="63"/>
        <v>6AM</v>
      </c>
      <c r="E4088" t="str" cm="1">
        <f t="array" ref="E4088">IF($K4088="","",_xlfn.IFS($K4088=0,_xlfn.UNICHAR(9728),$K4088&lt;=3,_xlfn.UNICHAR(9729),OR($K4088=45,$K4088=48),"~",AND($K4088&gt;=51,$K4088&lt;=67),_xlfn.UNICHAR(9748),AND($K4088&gt;=71,$K4088&lt;=77),_xlfn.UNICHAR(10052),AND($K4088&gt;=80,$K4088&lt;=82),_xlfn.UNICHAR(9748),AND($K4088&gt;=95,$K4088&lt;=99),_xlfn.UNICHAR(9889),TRUE,_xlfn.UNICHAR(9729)))</f>
        <v>☁</v>
      </c>
      <c r="F4088" t="str" cm="1">
        <f t="array" ref="F4088">IF($K4088="","",_xlfn.IFS($K4088=0,"Clear",$K4088&lt;=3,"Partly Cloudy",OR($K4088=45,$K4088=48),"Fog",AND($K4088&gt;=51,$K4088&lt;=67),"Drizzle",AND($K4088&gt;=71,$K4088&lt;=77),"Snow",AND($K4088&gt;=80,$K4088&lt;=82),"Rain Showers",AND($K4088&gt;=95,$K4088&lt;=99),"Thunderstorm",TRUE,"Cloudy"))</f>
        <v>Partly Cloudy</v>
      </c>
      <c r="G4088" s="3" cm="1">
        <f t="array" ref="G4088">IF($A4088="","",INDEX(OpenMeteoAPI[TemperatureC],ROWS($G$2:G4088)))</f>
        <v>15.1</v>
      </c>
      <c r="H4088" s="4" cm="1">
        <f t="array" ref="H4088">IF($A4088="","",INDEX(OpenMeteoAPI[RelativeHumidityPct],ROWS($H$2:H4088))/100)</f>
        <v>0.82</v>
      </c>
      <c r="I4088" s="4" cm="1">
        <f t="array" ref="I4088">IF($A4088="","",INDEX(OpenMeteoAPI[PrecipitationProbabilityPct],ROWS($I$2:I4088))/100)</f>
        <v>0</v>
      </c>
      <c r="J4088" s="3" cm="1">
        <f t="array" ref="J4088">IF($A4088="","",INDEX(OpenMeteoAPI[PrecipitationMM],ROWS($J$2:J4088)))</f>
        <v>0</v>
      </c>
      <c r="K4088" cm="1">
        <f t="array" ref="K4088">IF($A4088="","",INDEX(OpenMeteoAPI[WeatherCode],ROWS($K$2:K4088)))</f>
        <v>3</v>
      </c>
      <c r="L4088" s="3" cm="1">
        <f t="array" ref="L4088">IF($A4088="","",INDEX(OpenMeteoAPI[WindSpeedKMH],ROWS($L$2:L4088)))</f>
        <v>17.3</v>
      </c>
    </row>
    <row r="4089" spans="1:12">
      <c r="A4089" t="str" cm="1">
        <f t="array" ref="A4089">IFERROR(INDEX(OpenMeteoAPI[City],ROWS($A$2:A4089))&amp;", "&amp;INDEX(OpenMeteoAPI[CountryCode],ROWS($A$2:A4089)),"")</f>
        <v>Dublin, IE</v>
      </c>
      <c r="B4089" t="str" cm="1">
        <f t="array" ref="B4089">IF($A4089="","",INDEX(OpenMeteoAPI[LocationID],ROWS($B$2:B4089)))</f>
        <v>IE-DUB</v>
      </c>
      <c r="C4089" s="5" cm="1">
        <f t="array" ref="C4089">IF($A4089="","",INDEX(OpenMeteoAPI[ForecastDateTime],ROWS($C$2:C4089)))</f>
        <v>46210.291666666664</v>
      </c>
      <c r="D4089" t="str">
        <f t="shared" si="63"/>
        <v>7AM</v>
      </c>
      <c r="E4089" t="str" cm="1">
        <f t="array" ref="E4089">IF($K4089="","",_xlfn.IFS($K4089=0,_xlfn.UNICHAR(9728),$K4089&lt;=3,_xlfn.UNICHAR(9729),OR($K4089=45,$K4089=48),"~",AND($K4089&gt;=51,$K4089&lt;=67),_xlfn.UNICHAR(9748),AND($K4089&gt;=71,$K4089&lt;=77),_xlfn.UNICHAR(10052),AND($K4089&gt;=80,$K4089&lt;=82),_xlfn.UNICHAR(9748),AND($K4089&gt;=95,$K4089&lt;=99),_xlfn.UNICHAR(9889),TRUE,_xlfn.UNICHAR(9729)))</f>
        <v>☁</v>
      </c>
      <c r="F4089" t="str" cm="1">
        <f t="array" ref="F4089">IF($K4089="","",_xlfn.IFS($K4089=0,"Clear",$K4089&lt;=3,"Partly Cloudy",OR($K4089=45,$K4089=48),"Fog",AND($K4089&gt;=51,$K4089&lt;=67),"Drizzle",AND($K4089&gt;=71,$K4089&lt;=77),"Snow",AND($K4089&gt;=80,$K4089&lt;=82),"Rain Showers",AND($K4089&gt;=95,$K4089&lt;=99),"Thunderstorm",TRUE,"Cloudy"))</f>
        <v>Partly Cloudy</v>
      </c>
      <c r="G4089" s="3" cm="1">
        <f t="array" ref="G4089">IF($A4089="","",INDEX(OpenMeteoAPI[TemperatureC],ROWS($G$2:G4089)))</f>
        <v>15.4</v>
      </c>
      <c r="H4089" s="4" cm="1">
        <f t="array" ref="H4089">IF($A4089="","",INDEX(OpenMeteoAPI[RelativeHumidityPct],ROWS($H$2:H4089))/100)</f>
        <v>0.8</v>
      </c>
      <c r="I4089" s="4" cm="1">
        <f t="array" ref="I4089">IF($A4089="","",INDEX(OpenMeteoAPI[PrecipitationProbabilityPct],ROWS($I$2:I4089))/100)</f>
        <v>0</v>
      </c>
      <c r="J4089" s="3" cm="1">
        <f t="array" ref="J4089">IF($A4089="","",INDEX(OpenMeteoAPI[PrecipitationMM],ROWS($J$2:J4089)))</f>
        <v>0</v>
      </c>
      <c r="K4089" cm="1">
        <f t="array" ref="K4089">IF($A4089="","",INDEX(OpenMeteoAPI[WeatherCode],ROWS($K$2:K4089)))</f>
        <v>3</v>
      </c>
      <c r="L4089" s="3" cm="1">
        <f t="array" ref="L4089">IF($A4089="","",INDEX(OpenMeteoAPI[WindSpeedKMH],ROWS($L$2:L4089)))</f>
        <v>17.600000000000001</v>
      </c>
    </row>
    <row r="4090" spans="1:12">
      <c r="A4090" t="str" cm="1">
        <f t="array" ref="A4090">IFERROR(INDEX(OpenMeteoAPI[City],ROWS($A$2:A4090))&amp;", "&amp;INDEX(OpenMeteoAPI[CountryCode],ROWS($A$2:A4090)),"")</f>
        <v>Dublin, IE</v>
      </c>
      <c r="B4090" t="str" cm="1">
        <f t="array" ref="B4090">IF($A4090="","",INDEX(OpenMeteoAPI[LocationID],ROWS($B$2:B4090)))</f>
        <v>IE-DUB</v>
      </c>
      <c r="C4090" s="5" cm="1">
        <f t="array" ref="C4090">IF($A4090="","",INDEX(OpenMeteoAPI[ForecastDateTime],ROWS($C$2:C4090)))</f>
        <v>46210.333333333336</v>
      </c>
      <c r="D4090" t="str">
        <f t="shared" si="63"/>
        <v>8AM</v>
      </c>
      <c r="E4090" t="str" cm="1">
        <f t="array" ref="E4090">IF($K4090="","",_xlfn.IFS($K4090=0,_xlfn.UNICHAR(9728),$K4090&lt;=3,_xlfn.UNICHAR(9729),OR($K4090=45,$K4090=48),"~",AND($K4090&gt;=51,$K4090&lt;=67),_xlfn.UNICHAR(9748),AND($K4090&gt;=71,$K4090&lt;=77),_xlfn.UNICHAR(10052),AND($K4090&gt;=80,$K4090&lt;=82),_xlfn.UNICHAR(9748),AND($K4090&gt;=95,$K4090&lt;=99),_xlfn.UNICHAR(9889),TRUE,_xlfn.UNICHAR(9729)))</f>
        <v>☁</v>
      </c>
      <c r="F4090" t="str" cm="1">
        <f t="array" ref="F4090">IF($K4090="","",_xlfn.IFS($K4090=0,"Clear",$K4090&lt;=3,"Partly Cloudy",OR($K4090=45,$K4090=48),"Fog",AND($K4090&gt;=51,$K4090&lt;=67),"Drizzle",AND($K4090&gt;=71,$K4090&lt;=77),"Snow",AND($K4090&gt;=80,$K4090&lt;=82),"Rain Showers",AND($K4090&gt;=95,$K4090&lt;=99),"Thunderstorm",TRUE,"Cloudy"))</f>
        <v>Partly Cloudy</v>
      </c>
      <c r="G4090" s="3" cm="1">
        <f t="array" ref="G4090">IF($A4090="","",INDEX(OpenMeteoAPI[TemperatureC],ROWS($G$2:G4090)))</f>
        <v>15.7</v>
      </c>
      <c r="H4090" s="4" cm="1">
        <f t="array" ref="H4090">IF($A4090="","",INDEX(OpenMeteoAPI[RelativeHumidityPct],ROWS($H$2:H4090))/100)</f>
        <v>0.79</v>
      </c>
      <c r="I4090" s="4" cm="1">
        <f t="array" ref="I4090">IF($A4090="","",INDEX(OpenMeteoAPI[PrecipitationProbabilityPct],ROWS($I$2:I4090))/100)</f>
        <v>0</v>
      </c>
      <c r="J4090" s="3" cm="1">
        <f t="array" ref="J4090">IF($A4090="","",INDEX(OpenMeteoAPI[PrecipitationMM],ROWS($J$2:J4090)))</f>
        <v>0</v>
      </c>
      <c r="K4090" cm="1">
        <f t="array" ref="K4090">IF($A4090="","",INDEX(OpenMeteoAPI[WeatherCode],ROWS($K$2:K4090)))</f>
        <v>3</v>
      </c>
      <c r="L4090" s="3" cm="1">
        <f t="array" ref="L4090">IF($A4090="","",INDEX(OpenMeteoAPI[WindSpeedKMH],ROWS($L$2:L4090)))</f>
        <v>18.399999999999999</v>
      </c>
    </row>
    <row r="4091" spans="1:12">
      <c r="A4091" t="str" cm="1">
        <f t="array" ref="A4091">IFERROR(INDEX(OpenMeteoAPI[City],ROWS($A$2:A4091))&amp;", "&amp;INDEX(OpenMeteoAPI[CountryCode],ROWS($A$2:A4091)),"")</f>
        <v>Dublin, IE</v>
      </c>
      <c r="B4091" t="str" cm="1">
        <f t="array" ref="B4091">IF($A4091="","",INDEX(OpenMeteoAPI[LocationID],ROWS($B$2:B4091)))</f>
        <v>IE-DUB</v>
      </c>
      <c r="C4091" s="5" cm="1">
        <f t="array" ref="C4091">IF($A4091="","",INDEX(OpenMeteoAPI[ForecastDateTime],ROWS($C$2:C4091)))</f>
        <v>46210.375</v>
      </c>
      <c r="D4091" t="str">
        <f t="shared" si="63"/>
        <v>9AM</v>
      </c>
      <c r="E4091" t="str" cm="1">
        <f t="array" ref="E4091">IF($K4091="","",_xlfn.IFS($K4091=0,_xlfn.UNICHAR(9728),$K4091&lt;=3,_xlfn.UNICHAR(9729),OR($K4091=45,$K4091=48),"~",AND($K4091&gt;=51,$K4091&lt;=67),_xlfn.UNICHAR(9748),AND($K4091&gt;=71,$K4091&lt;=77),_xlfn.UNICHAR(10052),AND($K4091&gt;=80,$K4091&lt;=82),_xlfn.UNICHAR(9748),AND($K4091&gt;=95,$K4091&lt;=99),_xlfn.UNICHAR(9889),TRUE,_xlfn.UNICHAR(9729)))</f>
        <v>☁</v>
      </c>
      <c r="F4091" t="str" cm="1">
        <f t="array" ref="F4091">IF($K4091="","",_xlfn.IFS($K4091=0,"Clear",$K4091&lt;=3,"Partly Cloudy",OR($K4091=45,$K4091=48),"Fog",AND($K4091&gt;=51,$K4091&lt;=67),"Drizzle",AND($K4091&gt;=71,$K4091&lt;=77),"Snow",AND($K4091&gt;=80,$K4091&lt;=82),"Rain Showers",AND($K4091&gt;=95,$K4091&lt;=99),"Thunderstorm",TRUE,"Cloudy"))</f>
        <v>Partly Cloudy</v>
      </c>
      <c r="G4091" s="3" cm="1">
        <f t="array" ref="G4091">IF($A4091="","",INDEX(OpenMeteoAPI[TemperatureC],ROWS($G$2:G4091)))</f>
        <v>17</v>
      </c>
      <c r="H4091" s="4" cm="1">
        <f t="array" ref="H4091">IF($A4091="","",INDEX(OpenMeteoAPI[RelativeHumidityPct],ROWS($H$2:H4091))/100)</f>
        <v>0.73</v>
      </c>
      <c r="I4091" s="4" cm="1">
        <f t="array" ref="I4091">IF($A4091="","",INDEX(OpenMeteoAPI[PrecipitationProbabilityPct],ROWS($I$2:I4091))/100)</f>
        <v>0</v>
      </c>
      <c r="J4091" s="3" cm="1">
        <f t="array" ref="J4091">IF($A4091="","",INDEX(OpenMeteoAPI[PrecipitationMM],ROWS($J$2:J4091)))</f>
        <v>0</v>
      </c>
      <c r="K4091" cm="1">
        <f t="array" ref="K4091">IF($A4091="","",INDEX(OpenMeteoAPI[WeatherCode],ROWS($K$2:K4091)))</f>
        <v>3</v>
      </c>
      <c r="L4091" s="3" cm="1">
        <f t="array" ref="L4091">IF($A4091="","",INDEX(OpenMeteoAPI[WindSpeedKMH],ROWS($L$2:L4091)))</f>
        <v>18</v>
      </c>
    </row>
    <row r="4092" spans="1:12">
      <c r="A4092" t="str" cm="1">
        <f t="array" ref="A4092">IFERROR(INDEX(OpenMeteoAPI[City],ROWS($A$2:A4092))&amp;", "&amp;INDEX(OpenMeteoAPI[CountryCode],ROWS($A$2:A4092)),"")</f>
        <v>Dublin, IE</v>
      </c>
      <c r="B4092" t="str" cm="1">
        <f t="array" ref="B4092">IF($A4092="","",INDEX(OpenMeteoAPI[LocationID],ROWS($B$2:B4092)))</f>
        <v>IE-DUB</v>
      </c>
      <c r="C4092" s="5" cm="1">
        <f t="array" ref="C4092">IF($A4092="","",INDEX(OpenMeteoAPI[ForecastDateTime],ROWS($C$2:C4092)))</f>
        <v>46210.416666666664</v>
      </c>
      <c r="D4092" t="str">
        <f t="shared" si="63"/>
        <v>10AM</v>
      </c>
      <c r="E4092" t="str" cm="1">
        <f t="array" ref="E4092">IF($K4092="","",_xlfn.IFS($K4092=0,_xlfn.UNICHAR(9728),$K4092&lt;=3,_xlfn.UNICHAR(9729),OR($K4092=45,$K4092=48),"~",AND($K4092&gt;=51,$K4092&lt;=67),_xlfn.UNICHAR(9748),AND($K4092&gt;=71,$K4092&lt;=77),_xlfn.UNICHAR(10052),AND($K4092&gt;=80,$K4092&lt;=82),_xlfn.UNICHAR(9748),AND($K4092&gt;=95,$K4092&lt;=99),_xlfn.UNICHAR(9889),TRUE,_xlfn.UNICHAR(9729)))</f>
        <v>☁</v>
      </c>
      <c r="F4092" t="str" cm="1">
        <f t="array" ref="F4092">IF($K4092="","",_xlfn.IFS($K4092=0,"Clear",$K4092&lt;=3,"Partly Cloudy",OR($K4092=45,$K4092=48),"Fog",AND($K4092&gt;=51,$K4092&lt;=67),"Drizzle",AND($K4092&gt;=71,$K4092&lt;=77),"Snow",AND($K4092&gt;=80,$K4092&lt;=82),"Rain Showers",AND($K4092&gt;=95,$K4092&lt;=99),"Thunderstorm",TRUE,"Cloudy"))</f>
        <v>Partly Cloudy</v>
      </c>
      <c r="G4092" s="3" cm="1">
        <f t="array" ref="G4092">IF($A4092="","",INDEX(OpenMeteoAPI[TemperatureC],ROWS($G$2:G4092)))</f>
        <v>18.3</v>
      </c>
      <c r="H4092" s="4" cm="1">
        <f t="array" ref="H4092">IF($A4092="","",INDEX(OpenMeteoAPI[RelativeHumidityPct],ROWS($H$2:H4092))/100)</f>
        <v>0.67</v>
      </c>
      <c r="I4092" s="4" cm="1">
        <f t="array" ref="I4092">IF($A4092="","",INDEX(OpenMeteoAPI[PrecipitationProbabilityPct],ROWS($I$2:I4092))/100)</f>
        <v>0</v>
      </c>
      <c r="J4092" s="3" cm="1">
        <f t="array" ref="J4092">IF($A4092="","",INDEX(OpenMeteoAPI[PrecipitationMM],ROWS($J$2:J4092)))</f>
        <v>0</v>
      </c>
      <c r="K4092" cm="1">
        <f t="array" ref="K4092">IF($A4092="","",INDEX(OpenMeteoAPI[WeatherCode],ROWS($K$2:K4092)))</f>
        <v>3</v>
      </c>
      <c r="L4092" s="3" cm="1">
        <f t="array" ref="L4092">IF($A4092="","",INDEX(OpenMeteoAPI[WindSpeedKMH],ROWS($L$2:L4092)))</f>
        <v>17.3</v>
      </c>
    </row>
    <row r="4093" spans="1:12">
      <c r="A4093" t="str" cm="1">
        <f t="array" ref="A4093">IFERROR(INDEX(OpenMeteoAPI[City],ROWS($A$2:A4093))&amp;", "&amp;INDEX(OpenMeteoAPI[CountryCode],ROWS($A$2:A4093)),"")</f>
        <v>Dublin, IE</v>
      </c>
      <c r="B4093" t="str" cm="1">
        <f t="array" ref="B4093">IF($A4093="","",INDEX(OpenMeteoAPI[LocationID],ROWS($B$2:B4093)))</f>
        <v>IE-DUB</v>
      </c>
      <c r="C4093" s="5" cm="1">
        <f t="array" ref="C4093">IF($A4093="","",INDEX(OpenMeteoAPI[ForecastDateTime],ROWS($C$2:C4093)))</f>
        <v>46210.458333333336</v>
      </c>
      <c r="D4093" t="str">
        <f t="shared" si="63"/>
        <v>11AM</v>
      </c>
      <c r="E4093" t="str" cm="1">
        <f t="array" ref="E4093">IF($K4093="","",_xlfn.IFS($K4093=0,_xlfn.UNICHAR(9728),$K4093&lt;=3,_xlfn.UNICHAR(9729),OR($K4093=45,$K4093=48),"~",AND($K4093&gt;=51,$K4093&lt;=67),_xlfn.UNICHAR(9748),AND($K4093&gt;=71,$K4093&lt;=77),_xlfn.UNICHAR(10052),AND($K4093&gt;=80,$K4093&lt;=82),_xlfn.UNICHAR(9748),AND($K4093&gt;=95,$K4093&lt;=99),_xlfn.UNICHAR(9889),TRUE,_xlfn.UNICHAR(9729)))</f>
        <v>☁</v>
      </c>
      <c r="F4093" t="str" cm="1">
        <f t="array" ref="F4093">IF($K4093="","",_xlfn.IFS($K4093=0,"Clear",$K4093&lt;=3,"Partly Cloudy",OR($K4093=45,$K4093=48),"Fog",AND($K4093&gt;=51,$K4093&lt;=67),"Drizzle",AND($K4093&gt;=71,$K4093&lt;=77),"Snow",AND($K4093&gt;=80,$K4093&lt;=82),"Rain Showers",AND($K4093&gt;=95,$K4093&lt;=99),"Thunderstorm",TRUE,"Cloudy"))</f>
        <v>Partly Cloudy</v>
      </c>
      <c r="G4093" s="3" cm="1">
        <f t="array" ref="G4093">IF($A4093="","",INDEX(OpenMeteoAPI[TemperatureC],ROWS($G$2:G4093)))</f>
        <v>19.399999999999999</v>
      </c>
      <c r="H4093" s="4" cm="1">
        <f t="array" ref="H4093">IF($A4093="","",INDEX(OpenMeteoAPI[RelativeHumidityPct],ROWS($H$2:H4093))/100)</f>
        <v>0.65</v>
      </c>
      <c r="I4093" s="4" cm="1">
        <f t="array" ref="I4093">IF($A4093="","",INDEX(OpenMeteoAPI[PrecipitationProbabilityPct],ROWS($I$2:I4093))/100)</f>
        <v>0</v>
      </c>
      <c r="J4093" s="3" cm="1">
        <f t="array" ref="J4093">IF($A4093="","",INDEX(OpenMeteoAPI[PrecipitationMM],ROWS($J$2:J4093)))</f>
        <v>0</v>
      </c>
      <c r="K4093" cm="1">
        <f t="array" ref="K4093">IF($A4093="","",INDEX(OpenMeteoAPI[WeatherCode],ROWS($K$2:K4093)))</f>
        <v>3</v>
      </c>
      <c r="L4093" s="3" cm="1">
        <f t="array" ref="L4093">IF($A4093="","",INDEX(OpenMeteoAPI[WindSpeedKMH],ROWS($L$2:L4093)))</f>
        <v>16.600000000000001</v>
      </c>
    </row>
    <row r="4094" spans="1:12">
      <c r="A4094" t="str" cm="1">
        <f t="array" ref="A4094">IFERROR(INDEX(OpenMeteoAPI[City],ROWS($A$2:A4094))&amp;", "&amp;INDEX(OpenMeteoAPI[CountryCode],ROWS($A$2:A4094)),"")</f>
        <v>Dublin, IE</v>
      </c>
      <c r="B4094" t="str" cm="1">
        <f t="array" ref="B4094">IF($A4094="","",INDEX(OpenMeteoAPI[LocationID],ROWS($B$2:B4094)))</f>
        <v>IE-DUB</v>
      </c>
      <c r="C4094" s="5" cm="1">
        <f t="array" ref="C4094">IF($A4094="","",INDEX(OpenMeteoAPI[ForecastDateTime],ROWS($C$2:C4094)))</f>
        <v>46210.5</v>
      </c>
      <c r="D4094" t="str">
        <f t="shared" si="63"/>
        <v>12PM</v>
      </c>
      <c r="E4094" t="str" cm="1">
        <f t="array" ref="E4094">IF($K4094="","",_xlfn.IFS($K4094=0,_xlfn.UNICHAR(9728),$K4094&lt;=3,_xlfn.UNICHAR(9729),OR($K4094=45,$K4094=48),"~",AND($K4094&gt;=51,$K4094&lt;=67),_xlfn.UNICHAR(9748),AND($K4094&gt;=71,$K4094&lt;=77),_xlfn.UNICHAR(10052),AND($K4094&gt;=80,$K4094&lt;=82),_xlfn.UNICHAR(9748),AND($K4094&gt;=95,$K4094&lt;=99),_xlfn.UNICHAR(9889),TRUE,_xlfn.UNICHAR(9729)))</f>
        <v>☁</v>
      </c>
      <c r="F4094" t="str" cm="1">
        <f t="array" ref="F4094">IF($K4094="","",_xlfn.IFS($K4094=0,"Clear",$K4094&lt;=3,"Partly Cloudy",OR($K4094=45,$K4094=48),"Fog",AND($K4094&gt;=51,$K4094&lt;=67),"Drizzle",AND($K4094&gt;=71,$K4094&lt;=77),"Snow",AND($K4094&gt;=80,$K4094&lt;=82),"Rain Showers",AND($K4094&gt;=95,$K4094&lt;=99),"Thunderstorm",TRUE,"Cloudy"))</f>
        <v>Partly Cloudy</v>
      </c>
      <c r="G4094" s="3" cm="1">
        <f t="array" ref="G4094">IF($A4094="","",INDEX(OpenMeteoAPI[TemperatureC],ROWS($G$2:G4094)))</f>
        <v>21.3</v>
      </c>
      <c r="H4094" s="4" cm="1">
        <f t="array" ref="H4094">IF($A4094="","",INDEX(OpenMeteoAPI[RelativeHumidityPct],ROWS($H$2:H4094))/100)</f>
        <v>0.57999999999999996</v>
      </c>
      <c r="I4094" s="4" cm="1">
        <f t="array" ref="I4094">IF($A4094="","",INDEX(OpenMeteoAPI[PrecipitationProbabilityPct],ROWS($I$2:I4094))/100)</f>
        <v>0</v>
      </c>
      <c r="J4094" s="3" cm="1">
        <f t="array" ref="J4094">IF($A4094="","",INDEX(OpenMeteoAPI[PrecipitationMM],ROWS($J$2:J4094)))</f>
        <v>0</v>
      </c>
      <c r="K4094" cm="1">
        <f t="array" ref="K4094">IF($A4094="","",INDEX(OpenMeteoAPI[WeatherCode],ROWS($K$2:K4094)))</f>
        <v>3</v>
      </c>
      <c r="L4094" s="3" cm="1">
        <f t="array" ref="L4094">IF($A4094="","",INDEX(OpenMeteoAPI[WindSpeedKMH],ROWS($L$2:L4094)))</f>
        <v>16.2</v>
      </c>
    </row>
    <row r="4095" spans="1:12">
      <c r="A4095" t="str" cm="1">
        <f t="array" ref="A4095">IFERROR(INDEX(OpenMeteoAPI[City],ROWS($A$2:A4095))&amp;", "&amp;INDEX(OpenMeteoAPI[CountryCode],ROWS($A$2:A4095)),"")</f>
        <v>Dublin, IE</v>
      </c>
      <c r="B4095" t="str" cm="1">
        <f t="array" ref="B4095">IF($A4095="","",INDEX(OpenMeteoAPI[LocationID],ROWS($B$2:B4095)))</f>
        <v>IE-DUB</v>
      </c>
      <c r="C4095" s="5" cm="1">
        <f t="array" ref="C4095">IF($A4095="","",INDEX(OpenMeteoAPI[ForecastDateTime],ROWS($C$2:C4095)))</f>
        <v>46210.541666666664</v>
      </c>
      <c r="D4095" t="str">
        <f t="shared" si="63"/>
        <v>1PM</v>
      </c>
      <c r="E4095" t="str" cm="1">
        <f t="array" ref="E4095">IF($K4095="","",_xlfn.IFS($K4095=0,_xlfn.UNICHAR(9728),$K4095&lt;=3,_xlfn.UNICHAR(9729),OR($K4095=45,$K4095=48),"~",AND($K4095&gt;=51,$K4095&lt;=67),_xlfn.UNICHAR(9748),AND($K4095&gt;=71,$K4095&lt;=77),_xlfn.UNICHAR(10052),AND($K4095&gt;=80,$K4095&lt;=82),_xlfn.UNICHAR(9748),AND($K4095&gt;=95,$K4095&lt;=99),_xlfn.UNICHAR(9889),TRUE,_xlfn.UNICHAR(9729)))</f>
        <v>☀</v>
      </c>
      <c r="F4095" t="str" cm="1">
        <f t="array" ref="F4095">IF($K4095="","",_xlfn.IFS($K4095=0,"Clear",$K4095&lt;=3,"Partly Cloudy",OR($K4095=45,$K4095=48),"Fog",AND($K4095&gt;=51,$K4095&lt;=67),"Drizzle",AND($K4095&gt;=71,$K4095&lt;=77),"Snow",AND($K4095&gt;=80,$K4095&lt;=82),"Rain Showers",AND($K4095&gt;=95,$K4095&lt;=99),"Thunderstorm",TRUE,"Cloudy"))</f>
        <v>Clear</v>
      </c>
      <c r="G4095" s="3" cm="1">
        <f t="array" ref="G4095">IF($A4095="","",INDEX(OpenMeteoAPI[TemperatureC],ROWS($G$2:G4095)))</f>
        <v>22.8</v>
      </c>
      <c r="H4095" s="4" cm="1">
        <f t="array" ref="H4095">IF($A4095="","",INDEX(OpenMeteoAPI[RelativeHumidityPct],ROWS($H$2:H4095))/100)</f>
        <v>0.53</v>
      </c>
      <c r="I4095" s="4" cm="1">
        <f t="array" ref="I4095">IF($A4095="","",INDEX(OpenMeteoAPI[PrecipitationProbabilityPct],ROWS($I$2:I4095))/100)</f>
        <v>0</v>
      </c>
      <c r="J4095" s="3" cm="1">
        <f t="array" ref="J4095">IF($A4095="","",INDEX(OpenMeteoAPI[PrecipitationMM],ROWS($J$2:J4095)))</f>
        <v>0</v>
      </c>
      <c r="K4095" cm="1">
        <f t="array" ref="K4095">IF($A4095="","",INDEX(OpenMeteoAPI[WeatherCode],ROWS($K$2:K4095)))</f>
        <v>0</v>
      </c>
      <c r="L4095" s="3" cm="1">
        <f t="array" ref="L4095">IF($A4095="","",INDEX(OpenMeteoAPI[WindSpeedKMH],ROWS($L$2:L4095)))</f>
        <v>14.8</v>
      </c>
    </row>
    <row r="4096" spans="1:12">
      <c r="A4096" t="str" cm="1">
        <f t="array" ref="A4096">IFERROR(INDEX(OpenMeteoAPI[City],ROWS($A$2:A4096))&amp;", "&amp;INDEX(OpenMeteoAPI[CountryCode],ROWS($A$2:A4096)),"")</f>
        <v>Dublin, IE</v>
      </c>
      <c r="B4096" t="str" cm="1">
        <f t="array" ref="B4096">IF($A4096="","",INDEX(OpenMeteoAPI[LocationID],ROWS($B$2:B4096)))</f>
        <v>IE-DUB</v>
      </c>
      <c r="C4096" s="5" cm="1">
        <f t="array" ref="C4096">IF($A4096="","",INDEX(OpenMeteoAPI[ForecastDateTime],ROWS($C$2:C4096)))</f>
        <v>46210.583333333336</v>
      </c>
      <c r="D4096" t="str">
        <f t="shared" si="63"/>
        <v>2PM</v>
      </c>
      <c r="E4096" t="str" cm="1">
        <f t="array" ref="E4096">IF($K4096="","",_xlfn.IFS($K4096=0,_xlfn.UNICHAR(9728),$K4096&lt;=3,_xlfn.UNICHAR(9729),OR($K4096=45,$K4096=48),"~",AND($K4096&gt;=51,$K4096&lt;=67),_xlfn.UNICHAR(9748),AND($K4096&gt;=71,$K4096&lt;=77),_xlfn.UNICHAR(10052),AND($K4096&gt;=80,$K4096&lt;=82),_xlfn.UNICHAR(9748),AND($K4096&gt;=95,$K4096&lt;=99),_xlfn.UNICHAR(9889),TRUE,_xlfn.UNICHAR(9729)))</f>
        <v>☀</v>
      </c>
      <c r="F4096" t="str" cm="1">
        <f t="array" ref="F4096">IF($K4096="","",_xlfn.IFS($K4096=0,"Clear",$K4096&lt;=3,"Partly Cloudy",OR($K4096=45,$K4096=48),"Fog",AND($K4096&gt;=51,$K4096&lt;=67),"Drizzle",AND($K4096&gt;=71,$K4096&lt;=77),"Snow",AND($K4096&gt;=80,$K4096&lt;=82),"Rain Showers",AND($K4096&gt;=95,$K4096&lt;=99),"Thunderstorm",TRUE,"Cloudy"))</f>
        <v>Clear</v>
      </c>
      <c r="G4096" s="3" cm="1">
        <f t="array" ref="G4096">IF($A4096="","",INDEX(OpenMeteoAPI[TemperatureC],ROWS($G$2:G4096)))</f>
        <v>24</v>
      </c>
      <c r="H4096" s="4" cm="1">
        <f t="array" ref="H4096">IF($A4096="","",INDEX(OpenMeteoAPI[RelativeHumidityPct],ROWS($H$2:H4096))/100)</f>
        <v>0.52</v>
      </c>
      <c r="I4096" s="4" cm="1">
        <f t="array" ref="I4096">IF($A4096="","",INDEX(OpenMeteoAPI[PrecipitationProbabilityPct],ROWS($I$2:I4096))/100)</f>
        <v>0</v>
      </c>
      <c r="J4096" s="3" cm="1">
        <f t="array" ref="J4096">IF($A4096="","",INDEX(OpenMeteoAPI[PrecipitationMM],ROWS($J$2:J4096)))</f>
        <v>0</v>
      </c>
      <c r="K4096" cm="1">
        <f t="array" ref="K4096">IF($A4096="","",INDEX(OpenMeteoAPI[WeatherCode],ROWS($K$2:K4096)))</f>
        <v>0</v>
      </c>
      <c r="L4096" s="3" cm="1">
        <f t="array" ref="L4096">IF($A4096="","",INDEX(OpenMeteoAPI[WindSpeedKMH],ROWS($L$2:L4096)))</f>
        <v>12.6</v>
      </c>
    </row>
    <row r="4097" spans="1:12">
      <c r="A4097" t="str" cm="1">
        <f t="array" ref="A4097">IFERROR(INDEX(OpenMeteoAPI[City],ROWS($A$2:A4097))&amp;", "&amp;INDEX(OpenMeteoAPI[CountryCode],ROWS($A$2:A4097)),"")</f>
        <v>Dublin, IE</v>
      </c>
      <c r="B4097" t="str" cm="1">
        <f t="array" ref="B4097">IF($A4097="","",INDEX(OpenMeteoAPI[LocationID],ROWS($B$2:B4097)))</f>
        <v>IE-DUB</v>
      </c>
      <c r="C4097" s="5" cm="1">
        <f t="array" ref="C4097">IF($A4097="","",INDEX(OpenMeteoAPI[ForecastDateTime],ROWS($C$2:C4097)))</f>
        <v>46210.625</v>
      </c>
      <c r="D4097" t="str">
        <f t="shared" si="63"/>
        <v>3PM</v>
      </c>
      <c r="E4097" t="str" cm="1">
        <f t="array" ref="E4097">IF($K4097="","",_xlfn.IFS($K4097=0,_xlfn.UNICHAR(9728),$K4097&lt;=3,_xlfn.UNICHAR(9729),OR($K4097=45,$K4097=48),"~",AND($K4097&gt;=51,$K4097&lt;=67),_xlfn.UNICHAR(9748),AND($K4097&gt;=71,$K4097&lt;=77),_xlfn.UNICHAR(10052),AND($K4097&gt;=80,$K4097&lt;=82),_xlfn.UNICHAR(9748),AND($K4097&gt;=95,$K4097&lt;=99),_xlfn.UNICHAR(9889),TRUE,_xlfn.UNICHAR(9729)))</f>
        <v>☀</v>
      </c>
      <c r="F4097" t="str" cm="1">
        <f t="array" ref="F4097">IF($K4097="","",_xlfn.IFS($K4097=0,"Clear",$K4097&lt;=3,"Partly Cloudy",OR($K4097=45,$K4097=48),"Fog",AND($K4097&gt;=51,$K4097&lt;=67),"Drizzle",AND($K4097&gt;=71,$K4097&lt;=77),"Snow",AND($K4097&gt;=80,$K4097&lt;=82),"Rain Showers",AND($K4097&gt;=95,$K4097&lt;=99),"Thunderstorm",TRUE,"Cloudy"))</f>
        <v>Clear</v>
      </c>
      <c r="G4097" s="3" cm="1">
        <f t="array" ref="G4097">IF($A4097="","",INDEX(OpenMeteoAPI[TemperatureC],ROWS($G$2:G4097)))</f>
        <v>25.1</v>
      </c>
      <c r="H4097" s="4" cm="1">
        <f t="array" ref="H4097">IF($A4097="","",INDEX(OpenMeteoAPI[RelativeHumidityPct],ROWS($H$2:H4097))/100)</f>
        <v>0.49</v>
      </c>
      <c r="I4097" s="4" cm="1">
        <f t="array" ref="I4097">IF($A4097="","",INDEX(OpenMeteoAPI[PrecipitationProbabilityPct],ROWS($I$2:I4097))/100)</f>
        <v>0</v>
      </c>
      <c r="J4097" s="3" cm="1">
        <f t="array" ref="J4097">IF($A4097="","",INDEX(OpenMeteoAPI[PrecipitationMM],ROWS($J$2:J4097)))</f>
        <v>0</v>
      </c>
      <c r="K4097" cm="1">
        <f t="array" ref="K4097">IF($A4097="","",INDEX(OpenMeteoAPI[WeatherCode],ROWS($K$2:K4097)))</f>
        <v>0</v>
      </c>
      <c r="L4097" s="3" cm="1">
        <f t="array" ref="L4097">IF($A4097="","",INDEX(OpenMeteoAPI[WindSpeedKMH],ROWS($L$2:L4097)))</f>
        <v>13</v>
      </c>
    </row>
    <row r="4098" spans="1:12">
      <c r="A4098" t="str" cm="1">
        <f t="array" ref="A4098">IFERROR(INDEX(OpenMeteoAPI[City],ROWS($A$2:A4098))&amp;", "&amp;INDEX(OpenMeteoAPI[CountryCode],ROWS($A$2:A4098)),"")</f>
        <v>Dublin, IE</v>
      </c>
      <c r="B4098" t="str" cm="1">
        <f t="array" ref="B4098">IF($A4098="","",INDEX(OpenMeteoAPI[LocationID],ROWS($B$2:B4098)))</f>
        <v>IE-DUB</v>
      </c>
      <c r="C4098" s="5" cm="1">
        <f t="array" ref="C4098">IF($A4098="","",INDEX(OpenMeteoAPI[ForecastDateTime],ROWS($C$2:C4098)))</f>
        <v>46210.666666666664</v>
      </c>
      <c r="D4098" t="str">
        <f t="shared" si="63"/>
        <v>4PM</v>
      </c>
      <c r="E4098" t="str" cm="1">
        <f t="array" ref="E4098">IF($K4098="","",_xlfn.IFS($K4098=0,_xlfn.UNICHAR(9728),$K4098&lt;=3,_xlfn.UNICHAR(9729),OR($K4098=45,$K4098=48),"~",AND($K4098&gt;=51,$K4098&lt;=67),_xlfn.UNICHAR(9748),AND($K4098&gt;=71,$K4098&lt;=77),_xlfn.UNICHAR(10052),AND($K4098&gt;=80,$K4098&lt;=82),_xlfn.UNICHAR(9748),AND($K4098&gt;=95,$K4098&lt;=99),_xlfn.UNICHAR(9889),TRUE,_xlfn.UNICHAR(9729)))</f>
        <v>☀</v>
      </c>
      <c r="F4098" t="str" cm="1">
        <f t="array" ref="F4098">IF($K4098="","",_xlfn.IFS($K4098=0,"Clear",$K4098&lt;=3,"Partly Cloudy",OR($K4098=45,$K4098=48),"Fog",AND($K4098&gt;=51,$K4098&lt;=67),"Drizzle",AND($K4098&gt;=71,$K4098&lt;=77),"Snow",AND($K4098&gt;=80,$K4098&lt;=82),"Rain Showers",AND($K4098&gt;=95,$K4098&lt;=99),"Thunderstorm",TRUE,"Cloudy"))</f>
        <v>Clear</v>
      </c>
      <c r="G4098" s="3" cm="1">
        <f t="array" ref="G4098">IF($A4098="","",INDEX(OpenMeteoAPI[TemperatureC],ROWS($G$2:G4098)))</f>
        <v>25.8</v>
      </c>
      <c r="H4098" s="4" cm="1">
        <f t="array" ref="H4098">IF($A4098="","",INDEX(OpenMeteoAPI[RelativeHumidityPct],ROWS($H$2:H4098))/100)</f>
        <v>0.45</v>
      </c>
      <c r="I4098" s="4" cm="1">
        <f t="array" ref="I4098">IF($A4098="","",INDEX(OpenMeteoAPI[PrecipitationProbabilityPct],ROWS($I$2:I4098))/100)</f>
        <v>0</v>
      </c>
      <c r="J4098" s="3" cm="1">
        <f t="array" ref="J4098">IF($A4098="","",INDEX(OpenMeteoAPI[PrecipitationMM],ROWS($J$2:J4098)))</f>
        <v>0</v>
      </c>
      <c r="K4098" cm="1">
        <f t="array" ref="K4098">IF($A4098="","",INDEX(OpenMeteoAPI[WeatherCode],ROWS($K$2:K4098)))</f>
        <v>0</v>
      </c>
      <c r="L4098" s="3" cm="1">
        <f t="array" ref="L4098">IF($A4098="","",INDEX(OpenMeteoAPI[WindSpeedKMH],ROWS($L$2:L4098)))</f>
        <v>14</v>
      </c>
    </row>
    <row r="4099" spans="1:12">
      <c r="A4099" t="str" cm="1">
        <f t="array" ref="A4099">IFERROR(INDEX(OpenMeteoAPI[City],ROWS($A$2:A4099))&amp;", "&amp;INDEX(OpenMeteoAPI[CountryCode],ROWS($A$2:A4099)),"")</f>
        <v>Dublin, IE</v>
      </c>
      <c r="B4099" t="str" cm="1">
        <f t="array" ref="B4099">IF($A4099="","",INDEX(OpenMeteoAPI[LocationID],ROWS($B$2:B4099)))</f>
        <v>IE-DUB</v>
      </c>
      <c r="C4099" s="5" cm="1">
        <f t="array" ref="C4099">IF($A4099="","",INDEX(OpenMeteoAPI[ForecastDateTime],ROWS($C$2:C4099)))</f>
        <v>46210.708333333336</v>
      </c>
      <c r="D4099" t="str">
        <f t="shared" ref="D4099:D4162" si="64">IF($A4099="","",TEXT($C4099,"hAM/PM"))</f>
        <v>5PM</v>
      </c>
      <c r="E4099" t="str" cm="1">
        <f t="array" ref="E4099">IF($K4099="","",_xlfn.IFS($K4099=0,_xlfn.UNICHAR(9728),$K4099&lt;=3,_xlfn.UNICHAR(9729),OR($K4099=45,$K4099=48),"~",AND($K4099&gt;=51,$K4099&lt;=67),_xlfn.UNICHAR(9748),AND($K4099&gt;=71,$K4099&lt;=77),_xlfn.UNICHAR(10052),AND($K4099&gt;=80,$K4099&lt;=82),_xlfn.UNICHAR(9748),AND($K4099&gt;=95,$K4099&lt;=99),_xlfn.UNICHAR(9889),TRUE,_xlfn.UNICHAR(9729)))</f>
        <v>☀</v>
      </c>
      <c r="F4099" t="str" cm="1">
        <f t="array" ref="F4099">IF($K4099="","",_xlfn.IFS($K4099=0,"Clear",$K4099&lt;=3,"Partly Cloudy",OR($K4099=45,$K4099=48),"Fog",AND($K4099&gt;=51,$K4099&lt;=67),"Drizzle",AND($K4099&gt;=71,$K4099&lt;=77),"Snow",AND($K4099&gt;=80,$K4099&lt;=82),"Rain Showers",AND($K4099&gt;=95,$K4099&lt;=99),"Thunderstorm",TRUE,"Cloudy"))</f>
        <v>Clear</v>
      </c>
      <c r="G4099" s="3" cm="1">
        <f t="array" ref="G4099">IF($A4099="","",INDEX(OpenMeteoAPI[TemperatureC],ROWS($G$2:G4099)))</f>
        <v>26.1</v>
      </c>
      <c r="H4099" s="4" cm="1">
        <f t="array" ref="H4099">IF($A4099="","",INDEX(OpenMeteoAPI[RelativeHumidityPct],ROWS($H$2:H4099))/100)</f>
        <v>0.43</v>
      </c>
      <c r="I4099" s="4" cm="1">
        <f t="array" ref="I4099">IF($A4099="","",INDEX(OpenMeteoAPI[PrecipitationProbabilityPct],ROWS($I$2:I4099))/100)</f>
        <v>0</v>
      </c>
      <c r="J4099" s="3" cm="1">
        <f t="array" ref="J4099">IF($A4099="","",INDEX(OpenMeteoAPI[PrecipitationMM],ROWS($J$2:J4099)))</f>
        <v>0</v>
      </c>
      <c r="K4099" cm="1">
        <f t="array" ref="K4099">IF($A4099="","",INDEX(OpenMeteoAPI[WeatherCode],ROWS($K$2:K4099)))</f>
        <v>0</v>
      </c>
      <c r="L4099" s="3" cm="1">
        <f t="array" ref="L4099">IF($A4099="","",INDEX(OpenMeteoAPI[WindSpeedKMH],ROWS($L$2:L4099)))</f>
        <v>14.4</v>
      </c>
    </row>
    <row r="4100" spans="1:12">
      <c r="A4100" t="str" cm="1">
        <f t="array" ref="A4100">IFERROR(INDEX(OpenMeteoAPI[City],ROWS($A$2:A4100))&amp;", "&amp;INDEX(OpenMeteoAPI[CountryCode],ROWS($A$2:A4100)),"")</f>
        <v>Dublin, IE</v>
      </c>
      <c r="B4100" t="str" cm="1">
        <f t="array" ref="B4100">IF($A4100="","",INDEX(OpenMeteoAPI[LocationID],ROWS($B$2:B4100)))</f>
        <v>IE-DUB</v>
      </c>
      <c r="C4100" s="5" cm="1">
        <f t="array" ref="C4100">IF($A4100="","",INDEX(OpenMeteoAPI[ForecastDateTime],ROWS($C$2:C4100)))</f>
        <v>46210.75</v>
      </c>
      <c r="D4100" t="str">
        <f t="shared" si="64"/>
        <v>6PM</v>
      </c>
      <c r="E4100" t="str" cm="1">
        <f t="array" ref="E4100">IF($K4100="","",_xlfn.IFS($K4100=0,_xlfn.UNICHAR(9728),$K4100&lt;=3,_xlfn.UNICHAR(9729),OR($K4100=45,$K4100=48),"~",AND($K4100&gt;=51,$K4100&lt;=67),_xlfn.UNICHAR(9748),AND($K4100&gt;=71,$K4100&lt;=77),_xlfn.UNICHAR(10052),AND($K4100&gt;=80,$K4100&lt;=82),_xlfn.UNICHAR(9748),AND($K4100&gt;=95,$K4100&lt;=99),_xlfn.UNICHAR(9889),TRUE,_xlfn.UNICHAR(9729)))</f>
        <v>☀</v>
      </c>
      <c r="F4100" t="str" cm="1">
        <f t="array" ref="F4100">IF($K4100="","",_xlfn.IFS($K4100=0,"Clear",$K4100&lt;=3,"Partly Cloudy",OR($K4100=45,$K4100=48),"Fog",AND($K4100&gt;=51,$K4100&lt;=67),"Drizzle",AND($K4100&gt;=71,$K4100&lt;=77),"Snow",AND($K4100&gt;=80,$K4100&lt;=82),"Rain Showers",AND($K4100&gt;=95,$K4100&lt;=99),"Thunderstorm",TRUE,"Cloudy"))</f>
        <v>Clear</v>
      </c>
      <c r="G4100" s="3" cm="1">
        <f t="array" ref="G4100">IF($A4100="","",INDEX(OpenMeteoAPI[TemperatureC],ROWS($G$2:G4100)))</f>
        <v>25.8</v>
      </c>
      <c r="H4100" s="4" cm="1">
        <f t="array" ref="H4100">IF($A4100="","",INDEX(OpenMeteoAPI[RelativeHumidityPct],ROWS($H$2:H4100))/100)</f>
        <v>0.46</v>
      </c>
      <c r="I4100" s="4" cm="1">
        <f t="array" ref="I4100">IF($A4100="","",INDEX(OpenMeteoAPI[PrecipitationProbabilityPct],ROWS($I$2:I4100))/100)</f>
        <v>0</v>
      </c>
      <c r="J4100" s="3" cm="1">
        <f t="array" ref="J4100">IF($A4100="","",INDEX(OpenMeteoAPI[PrecipitationMM],ROWS($J$2:J4100)))</f>
        <v>0</v>
      </c>
      <c r="K4100" cm="1">
        <f t="array" ref="K4100">IF($A4100="","",INDEX(OpenMeteoAPI[WeatherCode],ROWS($K$2:K4100)))</f>
        <v>0</v>
      </c>
      <c r="L4100" s="3" cm="1">
        <f t="array" ref="L4100">IF($A4100="","",INDEX(OpenMeteoAPI[WindSpeedKMH],ROWS($L$2:L4100)))</f>
        <v>14.8</v>
      </c>
    </row>
    <row r="4101" spans="1:12">
      <c r="A4101" t="str" cm="1">
        <f t="array" ref="A4101">IFERROR(INDEX(OpenMeteoAPI[City],ROWS($A$2:A4101))&amp;", "&amp;INDEX(OpenMeteoAPI[CountryCode],ROWS($A$2:A4101)),"")</f>
        <v>Dublin, IE</v>
      </c>
      <c r="B4101" t="str" cm="1">
        <f t="array" ref="B4101">IF($A4101="","",INDEX(OpenMeteoAPI[LocationID],ROWS($B$2:B4101)))</f>
        <v>IE-DUB</v>
      </c>
      <c r="C4101" s="5" cm="1">
        <f t="array" ref="C4101">IF($A4101="","",INDEX(OpenMeteoAPI[ForecastDateTime],ROWS($C$2:C4101)))</f>
        <v>46210.791666666664</v>
      </c>
      <c r="D4101" t="str">
        <f t="shared" si="64"/>
        <v>7PM</v>
      </c>
      <c r="E4101" t="str" cm="1">
        <f t="array" ref="E4101">IF($K4101="","",_xlfn.IFS($K4101=0,_xlfn.UNICHAR(9728),$K4101&lt;=3,_xlfn.UNICHAR(9729),OR($K4101=45,$K4101=48),"~",AND($K4101&gt;=51,$K4101&lt;=67),_xlfn.UNICHAR(9748),AND($K4101&gt;=71,$K4101&lt;=77),_xlfn.UNICHAR(10052),AND($K4101&gt;=80,$K4101&lt;=82),_xlfn.UNICHAR(9748),AND($K4101&gt;=95,$K4101&lt;=99),_xlfn.UNICHAR(9889),TRUE,_xlfn.UNICHAR(9729)))</f>
        <v>☀</v>
      </c>
      <c r="F4101" t="str" cm="1">
        <f t="array" ref="F4101">IF($K4101="","",_xlfn.IFS($K4101=0,"Clear",$K4101&lt;=3,"Partly Cloudy",OR($K4101=45,$K4101=48),"Fog",AND($K4101&gt;=51,$K4101&lt;=67),"Drizzle",AND($K4101&gt;=71,$K4101&lt;=77),"Snow",AND($K4101&gt;=80,$K4101&lt;=82),"Rain Showers",AND($K4101&gt;=95,$K4101&lt;=99),"Thunderstorm",TRUE,"Cloudy"))</f>
        <v>Clear</v>
      </c>
      <c r="G4101" s="3" cm="1">
        <f t="array" ref="G4101">IF($A4101="","",INDEX(OpenMeteoAPI[TemperatureC],ROWS($G$2:G4101)))</f>
        <v>25</v>
      </c>
      <c r="H4101" s="4" cm="1">
        <f t="array" ref="H4101">IF($A4101="","",INDEX(OpenMeteoAPI[RelativeHumidityPct],ROWS($H$2:H4101))/100)</f>
        <v>0.51</v>
      </c>
      <c r="I4101" s="4" cm="1">
        <f t="array" ref="I4101">IF($A4101="","",INDEX(OpenMeteoAPI[PrecipitationProbabilityPct],ROWS($I$2:I4101))/100)</f>
        <v>0</v>
      </c>
      <c r="J4101" s="3" cm="1">
        <f t="array" ref="J4101">IF($A4101="","",INDEX(OpenMeteoAPI[PrecipitationMM],ROWS($J$2:J4101)))</f>
        <v>0</v>
      </c>
      <c r="K4101" cm="1">
        <f t="array" ref="K4101">IF($A4101="","",INDEX(OpenMeteoAPI[WeatherCode],ROWS($K$2:K4101)))</f>
        <v>0</v>
      </c>
      <c r="L4101" s="3" cm="1">
        <f t="array" ref="L4101">IF($A4101="","",INDEX(OpenMeteoAPI[WindSpeedKMH],ROWS($L$2:L4101)))</f>
        <v>14</v>
      </c>
    </row>
    <row r="4102" spans="1:12">
      <c r="A4102" t="str" cm="1">
        <f t="array" ref="A4102">IFERROR(INDEX(OpenMeteoAPI[City],ROWS($A$2:A4102))&amp;", "&amp;INDEX(OpenMeteoAPI[CountryCode],ROWS($A$2:A4102)),"")</f>
        <v>Dublin, IE</v>
      </c>
      <c r="B4102" t="str" cm="1">
        <f t="array" ref="B4102">IF($A4102="","",INDEX(OpenMeteoAPI[LocationID],ROWS($B$2:B4102)))</f>
        <v>IE-DUB</v>
      </c>
      <c r="C4102" s="5" cm="1">
        <f t="array" ref="C4102">IF($A4102="","",INDEX(OpenMeteoAPI[ForecastDateTime],ROWS($C$2:C4102)))</f>
        <v>46210.833333333336</v>
      </c>
      <c r="D4102" t="str">
        <f t="shared" si="64"/>
        <v>8PM</v>
      </c>
      <c r="E4102" t="str" cm="1">
        <f t="array" ref="E4102">IF($K4102="","",_xlfn.IFS($K4102=0,_xlfn.UNICHAR(9728),$K4102&lt;=3,_xlfn.UNICHAR(9729),OR($K4102=45,$K4102=48),"~",AND($K4102&gt;=51,$K4102&lt;=67),_xlfn.UNICHAR(9748),AND($K4102&gt;=71,$K4102&lt;=77),_xlfn.UNICHAR(10052),AND($K4102&gt;=80,$K4102&lt;=82),_xlfn.UNICHAR(9748),AND($K4102&gt;=95,$K4102&lt;=99),_xlfn.UNICHAR(9889),TRUE,_xlfn.UNICHAR(9729)))</f>
        <v>☁</v>
      </c>
      <c r="F4102" t="str" cm="1">
        <f t="array" ref="F4102">IF($K4102="","",_xlfn.IFS($K4102=0,"Clear",$K4102&lt;=3,"Partly Cloudy",OR($K4102=45,$K4102=48),"Fog",AND($K4102&gt;=51,$K4102&lt;=67),"Drizzle",AND($K4102&gt;=71,$K4102&lt;=77),"Snow",AND($K4102&gt;=80,$K4102&lt;=82),"Rain Showers",AND($K4102&gt;=95,$K4102&lt;=99),"Thunderstorm",TRUE,"Cloudy"))</f>
        <v>Partly Cloudy</v>
      </c>
      <c r="G4102" s="3" cm="1">
        <f t="array" ref="G4102">IF($A4102="","",INDEX(OpenMeteoAPI[TemperatureC],ROWS($G$2:G4102)))</f>
        <v>24.2</v>
      </c>
      <c r="H4102" s="4" cm="1">
        <f t="array" ref="H4102">IF($A4102="","",INDEX(OpenMeteoAPI[RelativeHumidityPct],ROWS($H$2:H4102))/100)</f>
        <v>0.55000000000000004</v>
      </c>
      <c r="I4102" s="4" cm="1">
        <f t="array" ref="I4102">IF($A4102="","",INDEX(OpenMeteoAPI[PrecipitationProbabilityPct],ROWS($I$2:I4102))/100)</f>
        <v>0</v>
      </c>
      <c r="J4102" s="3" cm="1">
        <f t="array" ref="J4102">IF($A4102="","",INDEX(OpenMeteoAPI[PrecipitationMM],ROWS($J$2:J4102)))</f>
        <v>0</v>
      </c>
      <c r="K4102" cm="1">
        <f t="array" ref="K4102">IF($A4102="","",INDEX(OpenMeteoAPI[WeatherCode],ROWS($K$2:K4102)))</f>
        <v>1</v>
      </c>
      <c r="L4102" s="3" cm="1">
        <f t="array" ref="L4102">IF($A4102="","",INDEX(OpenMeteoAPI[WindSpeedKMH],ROWS($L$2:L4102)))</f>
        <v>13.3</v>
      </c>
    </row>
    <row r="4103" spans="1:12">
      <c r="A4103" t="str" cm="1">
        <f t="array" ref="A4103">IFERROR(INDEX(OpenMeteoAPI[City],ROWS($A$2:A4103))&amp;", "&amp;INDEX(OpenMeteoAPI[CountryCode],ROWS($A$2:A4103)),"")</f>
        <v>Dublin, IE</v>
      </c>
      <c r="B4103" t="str" cm="1">
        <f t="array" ref="B4103">IF($A4103="","",INDEX(OpenMeteoAPI[LocationID],ROWS($B$2:B4103)))</f>
        <v>IE-DUB</v>
      </c>
      <c r="C4103" s="5" cm="1">
        <f t="array" ref="C4103">IF($A4103="","",INDEX(OpenMeteoAPI[ForecastDateTime],ROWS($C$2:C4103)))</f>
        <v>46210.875</v>
      </c>
      <c r="D4103" t="str">
        <f t="shared" si="64"/>
        <v>9PM</v>
      </c>
      <c r="E4103" t="str" cm="1">
        <f t="array" ref="E4103">IF($K4103="","",_xlfn.IFS($K4103=0,_xlfn.UNICHAR(9728),$K4103&lt;=3,_xlfn.UNICHAR(9729),OR($K4103=45,$K4103=48),"~",AND($K4103&gt;=51,$K4103&lt;=67),_xlfn.UNICHAR(9748),AND($K4103&gt;=71,$K4103&lt;=77),_xlfn.UNICHAR(10052),AND($K4103&gt;=80,$K4103&lt;=82),_xlfn.UNICHAR(9748),AND($K4103&gt;=95,$K4103&lt;=99),_xlfn.UNICHAR(9889),TRUE,_xlfn.UNICHAR(9729)))</f>
        <v>☀</v>
      </c>
      <c r="F4103" t="str" cm="1">
        <f t="array" ref="F4103">IF($K4103="","",_xlfn.IFS($K4103=0,"Clear",$K4103&lt;=3,"Partly Cloudy",OR($K4103=45,$K4103=48),"Fog",AND($K4103&gt;=51,$K4103&lt;=67),"Drizzle",AND($K4103&gt;=71,$K4103&lt;=77),"Snow",AND($K4103&gt;=80,$K4103&lt;=82),"Rain Showers",AND($K4103&gt;=95,$K4103&lt;=99),"Thunderstorm",TRUE,"Cloudy"))</f>
        <v>Clear</v>
      </c>
      <c r="G4103" s="3" cm="1">
        <f t="array" ref="G4103">IF($A4103="","",INDEX(OpenMeteoAPI[TemperatureC],ROWS($G$2:G4103)))</f>
        <v>23.4</v>
      </c>
      <c r="H4103" s="4" cm="1">
        <f t="array" ref="H4103">IF($A4103="","",INDEX(OpenMeteoAPI[RelativeHumidityPct],ROWS($H$2:H4103))/100)</f>
        <v>0.56999999999999995</v>
      </c>
      <c r="I4103" s="4" cm="1">
        <f t="array" ref="I4103">IF($A4103="","",INDEX(OpenMeteoAPI[PrecipitationProbabilityPct],ROWS($I$2:I4103))/100)</f>
        <v>0</v>
      </c>
      <c r="J4103" s="3" cm="1">
        <f t="array" ref="J4103">IF($A4103="","",INDEX(OpenMeteoAPI[PrecipitationMM],ROWS($J$2:J4103)))</f>
        <v>0</v>
      </c>
      <c r="K4103" cm="1">
        <f t="array" ref="K4103">IF($A4103="","",INDEX(OpenMeteoAPI[WeatherCode],ROWS($K$2:K4103)))</f>
        <v>0</v>
      </c>
      <c r="L4103" s="3" cm="1">
        <f t="array" ref="L4103">IF($A4103="","",INDEX(OpenMeteoAPI[WindSpeedKMH],ROWS($L$2:L4103)))</f>
        <v>13.3</v>
      </c>
    </row>
    <row r="4104" spans="1:12">
      <c r="A4104" t="str" cm="1">
        <f t="array" ref="A4104">IFERROR(INDEX(OpenMeteoAPI[City],ROWS($A$2:A4104))&amp;", "&amp;INDEX(OpenMeteoAPI[CountryCode],ROWS($A$2:A4104)),"")</f>
        <v>Dublin, IE</v>
      </c>
      <c r="B4104" t="str" cm="1">
        <f t="array" ref="B4104">IF($A4104="","",INDEX(OpenMeteoAPI[LocationID],ROWS($B$2:B4104)))</f>
        <v>IE-DUB</v>
      </c>
      <c r="C4104" s="5" cm="1">
        <f t="array" ref="C4104">IF($A4104="","",INDEX(OpenMeteoAPI[ForecastDateTime],ROWS($C$2:C4104)))</f>
        <v>46210.916666666664</v>
      </c>
      <c r="D4104" t="str">
        <f t="shared" si="64"/>
        <v>10PM</v>
      </c>
      <c r="E4104" t="str" cm="1">
        <f t="array" ref="E4104">IF($K4104="","",_xlfn.IFS($K4104=0,_xlfn.UNICHAR(9728),$K4104&lt;=3,_xlfn.UNICHAR(9729),OR($K4104=45,$K4104=48),"~",AND($K4104&gt;=51,$K4104&lt;=67),_xlfn.UNICHAR(9748),AND($K4104&gt;=71,$K4104&lt;=77),_xlfn.UNICHAR(10052),AND($K4104&gt;=80,$K4104&lt;=82),_xlfn.UNICHAR(9748),AND($K4104&gt;=95,$K4104&lt;=99),_xlfn.UNICHAR(9889),TRUE,_xlfn.UNICHAR(9729)))</f>
        <v>☀</v>
      </c>
      <c r="F4104" t="str" cm="1">
        <f t="array" ref="F4104">IF($K4104="","",_xlfn.IFS($K4104=0,"Clear",$K4104&lt;=3,"Partly Cloudy",OR($K4104=45,$K4104=48),"Fog",AND($K4104&gt;=51,$K4104&lt;=67),"Drizzle",AND($K4104&gt;=71,$K4104&lt;=77),"Snow",AND($K4104&gt;=80,$K4104&lt;=82),"Rain Showers",AND($K4104&gt;=95,$K4104&lt;=99),"Thunderstorm",TRUE,"Cloudy"))</f>
        <v>Clear</v>
      </c>
      <c r="G4104" s="3" cm="1">
        <f t="array" ref="G4104">IF($A4104="","",INDEX(OpenMeteoAPI[TemperatureC],ROWS($G$2:G4104)))</f>
        <v>22.5</v>
      </c>
      <c r="H4104" s="4" cm="1">
        <f t="array" ref="H4104">IF($A4104="","",INDEX(OpenMeteoAPI[RelativeHumidityPct],ROWS($H$2:H4104))/100)</f>
        <v>0.62</v>
      </c>
      <c r="I4104" s="4" cm="1">
        <f t="array" ref="I4104">IF($A4104="","",INDEX(OpenMeteoAPI[PrecipitationProbabilityPct],ROWS($I$2:I4104))/100)</f>
        <v>0</v>
      </c>
      <c r="J4104" s="3" cm="1">
        <f t="array" ref="J4104">IF($A4104="","",INDEX(OpenMeteoAPI[PrecipitationMM],ROWS($J$2:J4104)))</f>
        <v>0</v>
      </c>
      <c r="K4104" cm="1">
        <f t="array" ref="K4104">IF($A4104="","",INDEX(OpenMeteoAPI[WeatherCode],ROWS($K$2:K4104)))</f>
        <v>0</v>
      </c>
      <c r="L4104" s="3" cm="1">
        <f t="array" ref="L4104">IF($A4104="","",INDEX(OpenMeteoAPI[WindSpeedKMH],ROWS($L$2:L4104)))</f>
        <v>14.4</v>
      </c>
    </row>
    <row r="4105" spans="1:12">
      <c r="A4105" t="str" cm="1">
        <f t="array" ref="A4105">IFERROR(INDEX(OpenMeteoAPI[City],ROWS($A$2:A4105))&amp;", "&amp;INDEX(OpenMeteoAPI[CountryCode],ROWS($A$2:A4105)),"")</f>
        <v>Dublin, IE</v>
      </c>
      <c r="B4105" t="str" cm="1">
        <f t="array" ref="B4105">IF($A4105="","",INDEX(OpenMeteoAPI[LocationID],ROWS($B$2:B4105)))</f>
        <v>IE-DUB</v>
      </c>
      <c r="C4105" s="5" cm="1">
        <f t="array" ref="C4105">IF($A4105="","",INDEX(OpenMeteoAPI[ForecastDateTime],ROWS($C$2:C4105)))</f>
        <v>46210.958333333336</v>
      </c>
      <c r="D4105" t="str">
        <f t="shared" si="64"/>
        <v>11PM</v>
      </c>
      <c r="E4105" t="str" cm="1">
        <f t="array" ref="E4105">IF($K4105="","",_xlfn.IFS($K4105=0,_xlfn.UNICHAR(9728),$K4105&lt;=3,_xlfn.UNICHAR(9729),OR($K4105=45,$K4105=48),"~",AND($K4105&gt;=51,$K4105&lt;=67),_xlfn.UNICHAR(9748),AND($K4105&gt;=71,$K4105&lt;=77),_xlfn.UNICHAR(10052),AND($K4105&gt;=80,$K4105&lt;=82),_xlfn.UNICHAR(9748),AND($K4105&gt;=95,$K4105&lt;=99),_xlfn.UNICHAR(9889),TRUE,_xlfn.UNICHAR(9729)))</f>
        <v>☀</v>
      </c>
      <c r="F4105" t="str" cm="1">
        <f t="array" ref="F4105">IF($K4105="","",_xlfn.IFS($K4105=0,"Clear",$K4105&lt;=3,"Partly Cloudy",OR($K4105=45,$K4105=48),"Fog",AND($K4105&gt;=51,$K4105&lt;=67),"Drizzle",AND($K4105&gt;=71,$K4105&lt;=77),"Snow",AND($K4105&gt;=80,$K4105&lt;=82),"Rain Showers",AND($K4105&gt;=95,$K4105&lt;=99),"Thunderstorm",TRUE,"Cloudy"))</f>
        <v>Clear</v>
      </c>
      <c r="G4105" s="3" cm="1">
        <f t="array" ref="G4105">IF($A4105="","",INDEX(OpenMeteoAPI[TemperatureC],ROWS($G$2:G4105)))</f>
        <v>21.1</v>
      </c>
      <c r="H4105" s="4" cm="1">
        <f t="array" ref="H4105">IF($A4105="","",INDEX(OpenMeteoAPI[RelativeHumidityPct],ROWS($H$2:H4105))/100)</f>
        <v>0.68</v>
      </c>
      <c r="I4105" s="4" cm="1">
        <f t="array" ref="I4105">IF($A4105="","",INDEX(OpenMeteoAPI[PrecipitationProbabilityPct],ROWS($I$2:I4105))/100)</f>
        <v>0</v>
      </c>
      <c r="J4105" s="3" cm="1">
        <f t="array" ref="J4105">IF($A4105="","",INDEX(OpenMeteoAPI[PrecipitationMM],ROWS($J$2:J4105)))</f>
        <v>0</v>
      </c>
      <c r="K4105" cm="1">
        <f t="array" ref="K4105">IF($A4105="","",INDEX(OpenMeteoAPI[WeatherCode],ROWS($K$2:K4105)))</f>
        <v>0</v>
      </c>
      <c r="L4105" s="3" cm="1">
        <f t="array" ref="L4105">IF($A4105="","",INDEX(OpenMeteoAPI[WindSpeedKMH],ROWS($L$2:L4105)))</f>
        <v>13</v>
      </c>
    </row>
    <row r="4106" spans="1:12">
      <c r="A4106" t="str" cm="1">
        <f t="array" ref="A4106">IFERROR(INDEX(OpenMeteoAPI[City],ROWS($A$2:A4106))&amp;", "&amp;INDEX(OpenMeteoAPI[CountryCode],ROWS($A$2:A4106)),"")</f>
        <v>Dublin, IE</v>
      </c>
      <c r="B4106" t="str" cm="1">
        <f t="array" ref="B4106">IF($A4106="","",INDEX(OpenMeteoAPI[LocationID],ROWS($B$2:B4106)))</f>
        <v>IE-DUB</v>
      </c>
      <c r="C4106" s="5" cm="1">
        <f t="array" ref="C4106">IF($A4106="","",INDEX(OpenMeteoAPI[ForecastDateTime],ROWS($C$2:C4106)))</f>
        <v>46211</v>
      </c>
      <c r="D4106" t="str">
        <f t="shared" si="64"/>
        <v>12AM</v>
      </c>
      <c r="E4106" t="str" cm="1">
        <f t="array" ref="E4106">IF($K4106="","",_xlfn.IFS($K4106=0,_xlfn.UNICHAR(9728),$K4106&lt;=3,_xlfn.UNICHAR(9729),OR($K4106=45,$K4106=48),"~",AND($K4106&gt;=51,$K4106&lt;=67),_xlfn.UNICHAR(9748),AND($K4106&gt;=71,$K4106&lt;=77),_xlfn.UNICHAR(10052),AND($K4106&gt;=80,$K4106&lt;=82),_xlfn.UNICHAR(9748),AND($K4106&gt;=95,$K4106&lt;=99),_xlfn.UNICHAR(9889),TRUE,_xlfn.UNICHAR(9729)))</f>
        <v>☀</v>
      </c>
      <c r="F4106" t="str" cm="1">
        <f t="array" ref="F4106">IF($K4106="","",_xlfn.IFS($K4106=0,"Clear",$K4106&lt;=3,"Partly Cloudy",OR($K4106=45,$K4106=48),"Fog",AND($K4106&gt;=51,$K4106&lt;=67),"Drizzle",AND($K4106&gt;=71,$K4106&lt;=77),"Snow",AND($K4106&gt;=80,$K4106&lt;=82),"Rain Showers",AND($K4106&gt;=95,$K4106&lt;=99),"Thunderstorm",TRUE,"Cloudy"))</f>
        <v>Clear</v>
      </c>
      <c r="G4106" s="3" cm="1">
        <f t="array" ref="G4106">IF($A4106="","",INDEX(OpenMeteoAPI[TemperatureC],ROWS($G$2:G4106)))</f>
        <v>20.6</v>
      </c>
      <c r="H4106" s="4" cm="1">
        <f t="array" ref="H4106">IF($A4106="","",INDEX(OpenMeteoAPI[RelativeHumidityPct],ROWS($H$2:H4106))/100)</f>
        <v>0.69</v>
      </c>
      <c r="I4106" s="4" cm="1">
        <f t="array" ref="I4106">IF($A4106="","",INDEX(OpenMeteoAPI[PrecipitationProbabilityPct],ROWS($I$2:I4106))/100)</f>
        <v>0</v>
      </c>
      <c r="J4106" s="3" cm="1">
        <f t="array" ref="J4106">IF($A4106="","",INDEX(OpenMeteoAPI[PrecipitationMM],ROWS($J$2:J4106)))</f>
        <v>0</v>
      </c>
      <c r="K4106" cm="1">
        <f t="array" ref="K4106">IF($A4106="","",INDEX(OpenMeteoAPI[WeatherCode],ROWS($K$2:K4106)))</f>
        <v>0</v>
      </c>
      <c r="L4106" s="3" cm="1">
        <f t="array" ref="L4106">IF($A4106="","",INDEX(OpenMeteoAPI[WindSpeedKMH],ROWS($L$2:L4106)))</f>
        <v>11.9</v>
      </c>
    </row>
    <row r="4107" spans="1:12">
      <c r="A4107" t="str" cm="1">
        <f t="array" ref="A4107">IFERROR(INDEX(OpenMeteoAPI[City],ROWS($A$2:A4107))&amp;", "&amp;INDEX(OpenMeteoAPI[CountryCode],ROWS($A$2:A4107)),"")</f>
        <v>Dublin, IE</v>
      </c>
      <c r="B4107" t="str" cm="1">
        <f t="array" ref="B4107">IF($A4107="","",INDEX(OpenMeteoAPI[LocationID],ROWS($B$2:B4107)))</f>
        <v>IE-DUB</v>
      </c>
      <c r="C4107" s="5" cm="1">
        <f t="array" ref="C4107">IF($A4107="","",INDEX(OpenMeteoAPI[ForecastDateTime],ROWS($C$2:C4107)))</f>
        <v>46211.041666666664</v>
      </c>
      <c r="D4107" t="str">
        <f t="shared" si="64"/>
        <v>1AM</v>
      </c>
      <c r="E4107" t="str" cm="1">
        <f t="array" ref="E4107">IF($K4107="","",_xlfn.IFS($K4107=0,_xlfn.UNICHAR(9728),$K4107&lt;=3,_xlfn.UNICHAR(9729),OR($K4107=45,$K4107=48),"~",AND($K4107&gt;=51,$K4107&lt;=67),_xlfn.UNICHAR(9748),AND($K4107&gt;=71,$K4107&lt;=77),_xlfn.UNICHAR(10052),AND($K4107&gt;=80,$K4107&lt;=82),_xlfn.UNICHAR(9748),AND($K4107&gt;=95,$K4107&lt;=99),_xlfn.UNICHAR(9889),TRUE,_xlfn.UNICHAR(9729)))</f>
        <v>☀</v>
      </c>
      <c r="F4107" t="str" cm="1">
        <f t="array" ref="F4107">IF($K4107="","",_xlfn.IFS($K4107=0,"Clear",$K4107&lt;=3,"Partly Cloudy",OR($K4107=45,$K4107=48),"Fog",AND($K4107&gt;=51,$K4107&lt;=67),"Drizzle",AND($K4107&gt;=71,$K4107&lt;=77),"Snow",AND($K4107&gt;=80,$K4107&lt;=82),"Rain Showers",AND($K4107&gt;=95,$K4107&lt;=99),"Thunderstorm",TRUE,"Cloudy"))</f>
        <v>Clear</v>
      </c>
      <c r="G4107" s="3" cm="1">
        <f t="array" ref="G4107">IF($A4107="","",INDEX(OpenMeteoAPI[TemperatureC],ROWS($G$2:G4107)))</f>
        <v>19.3</v>
      </c>
      <c r="H4107" s="4" cm="1">
        <f t="array" ref="H4107">IF($A4107="","",INDEX(OpenMeteoAPI[RelativeHumidityPct],ROWS($H$2:H4107))/100)</f>
        <v>0.74</v>
      </c>
      <c r="I4107" s="4" cm="1">
        <f t="array" ref="I4107">IF($A4107="","",INDEX(OpenMeteoAPI[PrecipitationProbabilityPct],ROWS($I$2:I4107))/100)</f>
        <v>0</v>
      </c>
      <c r="J4107" s="3" cm="1">
        <f t="array" ref="J4107">IF($A4107="","",INDEX(OpenMeteoAPI[PrecipitationMM],ROWS($J$2:J4107)))</f>
        <v>0</v>
      </c>
      <c r="K4107" cm="1">
        <f t="array" ref="K4107">IF($A4107="","",INDEX(OpenMeteoAPI[WeatherCode],ROWS($K$2:K4107)))</f>
        <v>0</v>
      </c>
      <c r="L4107" s="3" cm="1">
        <f t="array" ref="L4107">IF($A4107="","",INDEX(OpenMeteoAPI[WindSpeedKMH],ROWS($L$2:L4107)))</f>
        <v>10.4</v>
      </c>
    </row>
    <row r="4108" spans="1:12">
      <c r="A4108" t="str" cm="1">
        <f t="array" ref="A4108">IFERROR(INDEX(OpenMeteoAPI[City],ROWS($A$2:A4108))&amp;", "&amp;INDEX(OpenMeteoAPI[CountryCode],ROWS($A$2:A4108)),"")</f>
        <v>Dublin, IE</v>
      </c>
      <c r="B4108" t="str" cm="1">
        <f t="array" ref="B4108">IF($A4108="","",INDEX(OpenMeteoAPI[LocationID],ROWS($B$2:B4108)))</f>
        <v>IE-DUB</v>
      </c>
      <c r="C4108" s="5" cm="1">
        <f t="array" ref="C4108">IF($A4108="","",INDEX(OpenMeteoAPI[ForecastDateTime],ROWS($C$2:C4108)))</f>
        <v>46211.083333333336</v>
      </c>
      <c r="D4108" t="str">
        <f t="shared" si="64"/>
        <v>2AM</v>
      </c>
      <c r="E4108" t="str" cm="1">
        <f t="array" ref="E4108">IF($K4108="","",_xlfn.IFS($K4108=0,_xlfn.UNICHAR(9728),$K4108&lt;=3,_xlfn.UNICHAR(9729),OR($K4108=45,$K4108=48),"~",AND($K4108&gt;=51,$K4108&lt;=67),_xlfn.UNICHAR(9748),AND($K4108&gt;=71,$K4108&lt;=77),_xlfn.UNICHAR(10052),AND($K4108&gt;=80,$K4108&lt;=82),_xlfn.UNICHAR(9748),AND($K4108&gt;=95,$K4108&lt;=99),_xlfn.UNICHAR(9889),TRUE,_xlfn.UNICHAR(9729)))</f>
        <v>☁</v>
      </c>
      <c r="F4108" t="str" cm="1">
        <f t="array" ref="F4108">IF($K4108="","",_xlfn.IFS($K4108=0,"Clear",$K4108&lt;=3,"Partly Cloudy",OR($K4108=45,$K4108=48),"Fog",AND($K4108&gt;=51,$K4108&lt;=67),"Drizzle",AND($K4108&gt;=71,$K4108&lt;=77),"Snow",AND($K4108&gt;=80,$K4108&lt;=82),"Rain Showers",AND($K4108&gt;=95,$K4108&lt;=99),"Thunderstorm",TRUE,"Cloudy"))</f>
        <v>Partly Cloudy</v>
      </c>
      <c r="G4108" s="3" cm="1">
        <f t="array" ref="G4108">IF($A4108="","",INDEX(OpenMeteoAPI[TemperatureC],ROWS($G$2:G4108)))</f>
        <v>18.399999999999999</v>
      </c>
      <c r="H4108" s="4" cm="1">
        <f t="array" ref="H4108">IF($A4108="","",INDEX(OpenMeteoAPI[RelativeHumidityPct],ROWS($H$2:H4108))/100)</f>
        <v>0.77</v>
      </c>
      <c r="I4108" s="4" cm="1">
        <f t="array" ref="I4108">IF($A4108="","",INDEX(OpenMeteoAPI[PrecipitationProbabilityPct],ROWS($I$2:I4108))/100)</f>
        <v>0</v>
      </c>
      <c r="J4108" s="3" cm="1">
        <f t="array" ref="J4108">IF($A4108="","",INDEX(OpenMeteoAPI[PrecipitationMM],ROWS($J$2:J4108)))</f>
        <v>0</v>
      </c>
      <c r="K4108" cm="1">
        <f t="array" ref="K4108">IF($A4108="","",INDEX(OpenMeteoAPI[WeatherCode],ROWS($K$2:K4108)))</f>
        <v>1</v>
      </c>
      <c r="L4108" s="3" cm="1">
        <f t="array" ref="L4108">IF($A4108="","",INDEX(OpenMeteoAPI[WindSpeedKMH],ROWS($L$2:L4108)))</f>
        <v>10.4</v>
      </c>
    </row>
    <row r="4109" spans="1:12">
      <c r="A4109" t="str" cm="1">
        <f t="array" ref="A4109">IFERROR(INDEX(OpenMeteoAPI[City],ROWS($A$2:A4109))&amp;", "&amp;INDEX(OpenMeteoAPI[CountryCode],ROWS($A$2:A4109)),"")</f>
        <v>Dublin, IE</v>
      </c>
      <c r="B4109" t="str" cm="1">
        <f t="array" ref="B4109">IF($A4109="","",INDEX(OpenMeteoAPI[LocationID],ROWS($B$2:B4109)))</f>
        <v>IE-DUB</v>
      </c>
      <c r="C4109" s="5" cm="1">
        <f t="array" ref="C4109">IF($A4109="","",INDEX(OpenMeteoAPI[ForecastDateTime],ROWS($C$2:C4109)))</f>
        <v>46211.125</v>
      </c>
      <c r="D4109" t="str">
        <f t="shared" si="64"/>
        <v>3AM</v>
      </c>
      <c r="E4109" t="str" cm="1">
        <f t="array" ref="E4109">IF($K4109="","",_xlfn.IFS($K4109=0,_xlfn.UNICHAR(9728),$K4109&lt;=3,_xlfn.UNICHAR(9729),OR($K4109=45,$K4109=48),"~",AND($K4109&gt;=51,$K4109&lt;=67),_xlfn.UNICHAR(9748),AND($K4109&gt;=71,$K4109&lt;=77),_xlfn.UNICHAR(10052),AND($K4109&gt;=80,$K4109&lt;=82),_xlfn.UNICHAR(9748),AND($K4109&gt;=95,$K4109&lt;=99),_xlfn.UNICHAR(9889),TRUE,_xlfn.UNICHAR(9729)))</f>
        <v>☀</v>
      </c>
      <c r="F4109" t="str" cm="1">
        <f t="array" ref="F4109">IF($K4109="","",_xlfn.IFS($K4109=0,"Clear",$K4109&lt;=3,"Partly Cloudy",OR($K4109=45,$K4109=48),"Fog",AND($K4109&gt;=51,$K4109&lt;=67),"Drizzle",AND($K4109&gt;=71,$K4109&lt;=77),"Snow",AND($K4109&gt;=80,$K4109&lt;=82),"Rain Showers",AND($K4109&gt;=95,$K4109&lt;=99),"Thunderstorm",TRUE,"Cloudy"))</f>
        <v>Clear</v>
      </c>
      <c r="G4109" s="3" cm="1">
        <f t="array" ref="G4109">IF($A4109="","",INDEX(OpenMeteoAPI[TemperatureC],ROWS($G$2:G4109)))</f>
        <v>17.8</v>
      </c>
      <c r="H4109" s="4" cm="1">
        <f t="array" ref="H4109">IF($A4109="","",INDEX(OpenMeteoAPI[RelativeHumidityPct],ROWS($H$2:H4109))/100)</f>
        <v>0.79</v>
      </c>
      <c r="I4109" s="4" cm="1">
        <f t="array" ref="I4109">IF($A4109="","",INDEX(OpenMeteoAPI[PrecipitationProbabilityPct],ROWS($I$2:I4109))/100)</f>
        <v>0</v>
      </c>
      <c r="J4109" s="3" cm="1">
        <f t="array" ref="J4109">IF($A4109="","",INDEX(OpenMeteoAPI[PrecipitationMM],ROWS($J$2:J4109)))</f>
        <v>0</v>
      </c>
      <c r="K4109" cm="1">
        <f t="array" ref="K4109">IF($A4109="","",INDEX(OpenMeteoAPI[WeatherCode],ROWS($K$2:K4109)))</f>
        <v>0</v>
      </c>
      <c r="L4109" s="3" cm="1">
        <f t="array" ref="L4109">IF($A4109="","",INDEX(OpenMeteoAPI[WindSpeedKMH],ROWS($L$2:L4109)))</f>
        <v>11.2</v>
      </c>
    </row>
    <row r="4110" spans="1:12">
      <c r="A4110" t="str" cm="1">
        <f t="array" ref="A4110">IFERROR(INDEX(OpenMeteoAPI[City],ROWS($A$2:A4110))&amp;", "&amp;INDEX(OpenMeteoAPI[CountryCode],ROWS($A$2:A4110)),"")</f>
        <v>Dublin, IE</v>
      </c>
      <c r="B4110" t="str" cm="1">
        <f t="array" ref="B4110">IF($A4110="","",INDEX(OpenMeteoAPI[LocationID],ROWS($B$2:B4110)))</f>
        <v>IE-DUB</v>
      </c>
      <c r="C4110" s="5" cm="1">
        <f t="array" ref="C4110">IF($A4110="","",INDEX(OpenMeteoAPI[ForecastDateTime],ROWS($C$2:C4110)))</f>
        <v>46211.166666666664</v>
      </c>
      <c r="D4110" t="str">
        <f t="shared" si="64"/>
        <v>4AM</v>
      </c>
      <c r="E4110" t="str" cm="1">
        <f t="array" ref="E4110">IF($K4110="","",_xlfn.IFS($K4110=0,_xlfn.UNICHAR(9728),$K4110&lt;=3,_xlfn.UNICHAR(9729),OR($K4110=45,$K4110=48),"~",AND($K4110&gt;=51,$K4110&lt;=67),_xlfn.UNICHAR(9748),AND($K4110&gt;=71,$K4110&lt;=77),_xlfn.UNICHAR(10052),AND($K4110&gt;=80,$K4110&lt;=82),_xlfn.UNICHAR(9748),AND($K4110&gt;=95,$K4110&lt;=99),_xlfn.UNICHAR(9889),TRUE,_xlfn.UNICHAR(9729)))</f>
        <v>☀</v>
      </c>
      <c r="F4110" t="str" cm="1">
        <f t="array" ref="F4110">IF($K4110="","",_xlfn.IFS($K4110=0,"Clear",$K4110&lt;=3,"Partly Cloudy",OR($K4110=45,$K4110=48),"Fog",AND($K4110&gt;=51,$K4110&lt;=67),"Drizzle",AND($K4110&gt;=71,$K4110&lt;=77),"Snow",AND($K4110&gt;=80,$K4110&lt;=82),"Rain Showers",AND($K4110&gt;=95,$K4110&lt;=99),"Thunderstorm",TRUE,"Cloudy"))</f>
        <v>Clear</v>
      </c>
      <c r="G4110" s="3" cm="1">
        <f t="array" ref="G4110">IF($A4110="","",INDEX(OpenMeteoAPI[TemperatureC],ROWS($G$2:G4110)))</f>
        <v>17.2</v>
      </c>
      <c r="H4110" s="4" cm="1">
        <f t="array" ref="H4110">IF($A4110="","",INDEX(OpenMeteoAPI[RelativeHumidityPct],ROWS($H$2:H4110))/100)</f>
        <v>0.8</v>
      </c>
      <c r="I4110" s="4" cm="1">
        <f t="array" ref="I4110">IF($A4110="","",INDEX(OpenMeteoAPI[PrecipitationProbabilityPct],ROWS($I$2:I4110))/100)</f>
        <v>0</v>
      </c>
      <c r="J4110" s="3" cm="1">
        <f t="array" ref="J4110">IF($A4110="","",INDEX(OpenMeteoAPI[PrecipitationMM],ROWS($J$2:J4110)))</f>
        <v>0</v>
      </c>
      <c r="K4110" cm="1">
        <f t="array" ref="K4110">IF($A4110="","",INDEX(OpenMeteoAPI[WeatherCode],ROWS($K$2:K4110)))</f>
        <v>0</v>
      </c>
      <c r="L4110" s="3" cm="1">
        <f t="array" ref="L4110">IF($A4110="","",INDEX(OpenMeteoAPI[WindSpeedKMH],ROWS($L$2:L4110)))</f>
        <v>10.1</v>
      </c>
    </row>
    <row r="4111" spans="1:12">
      <c r="A4111" t="str" cm="1">
        <f t="array" ref="A4111">IFERROR(INDEX(OpenMeteoAPI[City],ROWS($A$2:A4111))&amp;", "&amp;INDEX(OpenMeteoAPI[CountryCode],ROWS($A$2:A4111)),"")</f>
        <v>Dublin, IE</v>
      </c>
      <c r="B4111" t="str" cm="1">
        <f t="array" ref="B4111">IF($A4111="","",INDEX(OpenMeteoAPI[LocationID],ROWS($B$2:B4111)))</f>
        <v>IE-DUB</v>
      </c>
      <c r="C4111" s="5" cm="1">
        <f t="array" ref="C4111">IF($A4111="","",INDEX(OpenMeteoAPI[ForecastDateTime],ROWS($C$2:C4111)))</f>
        <v>46211.208333333336</v>
      </c>
      <c r="D4111" t="str">
        <f t="shared" si="64"/>
        <v>5AM</v>
      </c>
      <c r="E4111" t="str" cm="1">
        <f t="array" ref="E4111">IF($K4111="","",_xlfn.IFS($K4111=0,_xlfn.UNICHAR(9728),$K4111&lt;=3,_xlfn.UNICHAR(9729),OR($K4111=45,$K4111=48),"~",AND($K4111&gt;=51,$K4111&lt;=67),_xlfn.UNICHAR(9748),AND($K4111&gt;=71,$K4111&lt;=77),_xlfn.UNICHAR(10052),AND($K4111&gt;=80,$K4111&lt;=82),_xlfn.UNICHAR(9748),AND($K4111&gt;=95,$K4111&lt;=99),_xlfn.UNICHAR(9889),TRUE,_xlfn.UNICHAR(9729)))</f>
        <v>☁</v>
      </c>
      <c r="F4111" t="str" cm="1">
        <f t="array" ref="F4111">IF($K4111="","",_xlfn.IFS($K4111=0,"Clear",$K4111&lt;=3,"Partly Cloudy",OR($K4111=45,$K4111=48),"Fog",AND($K4111&gt;=51,$K4111&lt;=67),"Drizzle",AND($K4111&gt;=71,$K4111&lt;=77),"Snow",AND($K4111&gt;=80,$K4111&lt;=82),"Rain Showers",AND($K4111&gt;=95,$K4111&lt;=99),"Thunderstorm",TRUE,"Cloudy"))</f>
        <v>Partly Cloudy</v>
      </c>
      <c r="G4111" s="3" cm="1">
        <f t="array" ref="G4111">IF($A4111="","",INDEX(OpenMeteoAPI[TemperatureC],ROWS($G$2:G4111)))</f>
        <v>16.899999999999999</v>
      </c>
      <c r="H4111" s="4" cm="1">
        <f t="array" ref="H4111">IF($A4111="","",INDEX(OpenMeteoAPI[RelativeHumidityPct],ROWS($H$2:H4111))/100)</f>
        <v>0.8</v>
      </c>
      <c r="I4111" s="4" cm="1">
        <f t="array" ref="I4111">IF($A4111="","",INDEX(OpenMeteoAPI[PrecipitationProbabilityPct],ROWS($I$2:I4111))/100)</f>
        <v>0</v>
      </c>
      <c r="J4111" s="3" cm="1">
        <f t="array" ref="J4111">IF($A4111="","",INDEX(OpenMeteoAPI[PrecipitationMM],ROWS($J$2:J4111)))</f>
        <v>0</v>
      </c>
      <c r="K4111" cm="1">
        <f t="array" ref="K4111">IF($A4111="","",INDEX(OpenMeteoAPI[WeatherCode],ROWS($K$2:K4111)))</f>
        <v>2</v>
      </c>
      <c r="L4111" s="3" cm="1">
        <f t="array" ref="L4111">IF($A4111="","",INDEX(OpenMeteoAPI[WindSpeedKMH],ROWS($L$2:L4111)))</f>
        <v>10.4</v>
      </c>
    </row>
    <row r="4112" spans="1:12">
      <c r="A4112" t="str" cm="1">
        <f t="array" ref="A4112">IFERROR(INDEX(OpenMeteoAPI[City],ROWS($A$2:A4112))&amp;", "&amp;INDEX(OpenMeteoAPI[CountryCode],ROWS($A$2:A4112)),"")</f>
        <v>Dublin, IE</v>
      </c>
      <c r="B4112" t="str" cm="1">
        <f t="array" ref="B4112">IF($A4112="","",INDEX(OpenMeteoAPI[LocationID],ROWS($B$2:B4112)))</f>
        <v>IE-DUB</v>
      </c>
      <c r="C4112" s="5" cm="1">
        <f t="array" ref="C4112">IF($A4112="","",INDEX(OpenMeteoAPI[ForecastDateTime],ROWS($C$2:C4112)))</f>
        <v>46211.25</v>
      </c>
      <c r="D4112" t="str">
        <f t="shared" si="64"/>
        <v>6AM</v>
      </c>
      <c r="E4112" t="str" cm="1">
        <f t="array" ref="E4112">IF($K4112="","",_xlfn.IFS($K4112=0,_xlfn.UNICHAR(9728),$K4112&lt;=3,_xlfn.UNICHAR(9729),OR($K4112=45,$K4112=48),"~",AND($K4112&gt;=51,$K4112&lt;=67),_xlfn.UNICHAR(9748),AND($K4112&gt;=71,$K4112&lt;=77),_xlfn.UNICHAR(10052),AND($K4112&gt;=80,$K4112&lt;=82),_xlfn.UNICHAR(9748),AND($K4112&gt;=95,$K4112&lt;=99),_xlfn.UNICHAR(9889),TRUE,_xlfn.UNICHAR(9729)))</f>
        <v>☁</v>
      </c>
      <c r="F4112" t="str" cm="1">
        <f t="array" ref="F4112">IF($K4112="","",_xlfn.IFS($K4112=0,"Clear",$K4112&lt;=3,"Partly Cloudy",OR($K4112=45,$K4112=48),"Fog",AND($K4112&gt;=51,$K4112&lt;=67),"Drizzle",AND($K4112&gt;=71,$K4112&lt;=77),"Snow",AND($K4112&gt;=80,$K4112&lt;=82),"Rain Showers",AND($K4112&gt;=95,$K4112&lt;=99),"Thunderstorm",TRUE,"Cloudy"))</f>
        <v>Partly Cloudy</v>
      </c>
      <c r="G4112" s="3" cm="1">
        <f t="array" ref="G4112">IF($A4112="","",INDEX(OpenMeteoAPI[TemperatureC],ROWS($G$2:G4112)))</f>
        <v>16.7</v>
      </c>
      <c r="H4112" s="4" cm="1">
        <f t="array" ref="H4112">IF($A4112="","",INDEX(OpenMeteoAPI[RelativeHumidityPct],ROWS($H$2:H4112))/100)</f>
        <v>0.83</v>
      </c>
      <c r="I4112" s="4" cm="1">
        <f t="array" ref="I4112">IF($A4112="","",INDEX(OpenMeteoAPI[PrecipitationProbabilityPct],ROWS($I$2:I4112))/100)</f>
        <v>0</v>
      </c>
      <c r="J4112" s="3" cm="1">
        <f t="array" ref="J4112">IF($A4112="","",INDEX(OpenMeteoAPI[PrecipitationMM],ROWS($J$2:J4112)))</f>
        <v>0</v>
      </c>
      <c r="K4112" cm="1">
        <f t="array" ref="K4112">IF($A4112="","",INDEX(OpenMeteoAPI[WeatherCode],ROWS($K$2:K4112)))</f>
        <v>3</v>
      </c>
      <c r="L4112" s="3" cm="1">
        <f t="array" ref="L4112">IF($A4112="","",INDEX(OpenMeteoAPI[WindSpeedKMH],ROWS($L$2:L4112)))</f>
        <v>11.2</v>
      </c>
    </row>
    <row r="4113" spans="1:12">
      <c r="A4113" t="str" cm="1">
        <f t="array" ref="A4113">IFERROR(INDEX(OpenMeteoAPI[City],ROWS($A$2:A4113))&amp;", "&amp;INDEX(OpenMeteoAPI[CountryCode],ROWS($A$2:A4113)),"")</f>
        <v>Dublin, IE</v>
      </c>
      <c r="B4113" t="str" cm="1">
        <f t="array" ref="B4113">IF($A4113="","",INDEX(OpenMeteoAPI[LocationID],ROWS($B$2:B4113)))</f>
        <v>IE-DUB</v>
      </c>
      <c r="C4113" s="5" cm="1">
        <f t="array" ref="C4113">IF($A4113="","",INDEX(OpenMeteoAPI[ForecastDateTime],ROWS($C$2:C4113)))</f>
        <v>46211.291666666664</v>
      </c>
      <c r="D4113" t="str">
        <f t="shared" si="64"/>
        <v>7AM</v>
      </c>
      <c r="E4113" t="str" cm="1">
        <f t="array" ref="E4113">IF($K4113="","",_xlfn.IFS($K4113=0,_xlfn.UNICHAR(9728),$K4113&lt;=3,_xlfn.UNICHAR(9729),OR($K4113=45,$K4113=48),"~",AND($K4113&gt;=51,$K4113&lt;=67),_xlfn.UNICHAR(9748),AND($K4113&gt;=71,$K4113&lt;=77),_xlfn.UNICHAR(10052),AND($K4113&gt;=80,$K4113&lt;=82),_xlfn.UNICHAR(9748),AND($K4113&gt;=95,$K4113&lt;=99),_xlfn.UNICHAR(9889),TRUE,_xlfn.UNICHAR(9729)))</f>
        <v>☁</v>
      </c>
      <c r="F4113" t="str" cm="1">
        <f t="array" ref="F4113">IF($K4113="","",_xlfn.IFS($K4113=0,"Clear",$K4113&lt;=3,"Partly Cloudy",OR($K4113=45,$K4113=48),"Fog",AND($K4113&gt;=51,$K4113&lt;=67),"Drizzle",AND($K4113&gt;=71,$K4113&lt;=77),"Snow",AND($K4113&gt;=80,$K4113&lt;=82),"Rain Showers",AND($K4113&gt;=95,$K4113&lt;=99),"Thunderstorm",TRUE,"Cloudy"))</f>
        <v>Partly Cloudy</v>
      </c>
      <c r="G4113" s="3" cm="1">
        <f t="array" ref="G4113">IF($A4113="","",INDEX(OpenMeteoAPI[TemperatureC],ROWS($G$2:G4113)))</f>
        <v>16.8</v>
      </c>
      <c r="H4113" s="4" cm="1">
        <f t="array" ref="H4113">IF($A4113="","",INDEX(OpenMeteoAPI[RelativeHumidityPct],ROWS($H$2:H4113))/100)</f>
        <v>0.81</v>
      </c>
      <c r="I4113" s="4" cm="1">
        <f t="array" ref="I4113">IF($A4113="","",INDEX(OpenMeteoAPI[PrecipitationProbabilityPct],ROWS($I$2:I4113))/100)</f>
        <v>0</v>
      </c>
      <c r="J4113" s="3" cm="1">
        <f t="array" ref="J4113">IF($A4113="","",INDEX(OpenMeteoAPI[PrecipitationMM],ROWS($J$2:J4113)))</f>
        <v>0</v>
      </c>
      <c r="K4113" cm="1">
        <f t="array" ref="K4113">IF($A4113="","",INDEX(OpenMeteoAPI[WeatherCode],ROWS($K$2:K4113)))</f>
        <v>3</v>
      </c>
      <c r="L4113" s="3" cm="1">
        <f t="array" ref="L4113">IF($A4113="","",INDEX(OpenMeteoAPI[WindSpeedKMH],ROWS($L$2:L4113)))</f>
        <v>9.6999999999999993</v>
      </c>
    </row>
    <row r="4114" spans="1:12">
      <c r="A4114" t="str" cm="1">
        <f t="array" ref="A4114">IFERROR(INDEX(OpenMeteoAPI[City],ROWS($A$2:A4114))&amp;", "&amp;INDEX(OpenMeteoAPI[CountryCode],ROWS($A$2:A4114)),"")</f>
        <v>Dublin, IE</v>
      </c>
      <c r="B4114" t="str" cm="1">
        <f t="array" ref="B4114">IF($A4114="","",INDEX(OpenMeteoAPI[LocationID],ROWS($B$2:B4114)))</f>
        <v>IE-DUB</v>
      </c>
      <c r="C4114" s="5" cm="1">
        <f t="array" ref="C4114">IF($A4114="","",INDEX(OpenMeteoAPI[ForecastDateTime],ROWS($C$2:C4114)))</f>
        <v>46211.333333333336</v>
      </c>
      <c r="D4114" t="str">
        <f t="shared" si="64"/>
        <v>8AM</v>
      </c>
      <c r="E4114" t="str" cm="1">
        <f t="array" ref="E4114">IF($K4114="","",_xlfn.IFS($K4114=0,_xlfn.UNICHAR(9728),$K4114&lt;=3,_xlfn.UNICHAR(9729),OR($K4114=45,$K4114=48),"~",AND($K4114&gt;=51,$K4114&lt;=67),_xlfn.UNICHAR(9748),AND($K4114&gt;=71,$K4114&lt;=77),_xlfn.UNICHAR(10052),AND($K4114&gt;=80,$K4114&lt;=82),_xlfn.UNICHAR(9748),AND($K4114&gt;=95,$K4114&lt;=99),_xlfn.UNICHAR(9889),TRUE,_xlfn.UNICHAR(9729)))</f>
        <v>☁</v>
      </c>
      <c r="F4114" t="str" cm="1">
        <f t="array" ref="F4114">IF($K4114="","",_xlfn.IFS($K4114=0,"Clear",$K4114&lt;=3,"Partly Cloudy",OR($K4114=45,$K4114=48),"Fog",AND($K4114&gt;=51,$K4114&lt;=67),"Drizzle",AND($K4114&gt;=71,$K4114&lt;=77),"Snow",AND($K4114&gt;=80,$K4114&lt;=82),"Rain Showers",AND($K4114&gt;=95,$K4114&lt;=99),"Thunderstorm",TRUE,"Cloudy"))</f>
        <v>Partly Cloudy</v>
      </c>
      <c r="G4114" s="3" cm="1">
        <f t="array" ref="G4114">IF($A4114="","",INDEX(OpenMeteoAPI[TemperatureC],ROWS($G$2:G4114)))</f>
        <v>17.3</v>
      </c>
      <c r="H4114" s="4" cm="1">
        <f t="array" ref="H4114">IF($A4114="","",INDEX(OpenMeteoAPI[RelativeHumidityPct],ROWS($H$2:H4114))/100)</f>
        <v>0.79</v>
      </c>
      <c r="I4114" s="4" cm="1">
        <f t="array" ref="I4114">IF($A4114="","",INDEX(OpenMeteoAPI[PrecipitationProbabilityPct],ROWS($I$2:I4114))/100)</f>
        <v>0</v>
      </c>
      <c r="J4114" s="3" cm="1">
        <f t="array" ref="J4114">IF($A4114="","",INDEX(OpenMeteoAPI[PrecipitationMM],ROWS($J$2:J4114)))</f>
        <v>0</v>
      </c>
      <c r="K4114" cm="1">
        <f t="array" ref="K4114">IF($A4114="","",INDEX(OpenMeteoAPI[WeatherCode],ROWS($K$2:K4114)))</f>
        <v>2</v>
      </c>
      <c r="L4114" s="3" cm="1">
        <f t="array" ref="L4114">IF($A4114="","",INDEX(OpenMeteoAPI[WindSpeedKMH],ROWS($L$2:L4114)))</f>
        <v>8.6</v>
      </c>
    </row>
    <row r="4115" spans="1:12">
      <c r="A4115" t="str" cm="1">
        <f t="array" ref="A4115">IFERROR(INDEX(OpenMeteoAPI[City],ROWS($A$2:A4115))&amp;", "&amp;INDEX(OpenMeteoAPI[CountryCode],ROWS($A$2:A4115)),"")</f>
        <v>Dublin, IE</v>
      </c>
      <c r="B4115" t="str" cm="1">
        <f t="array" ref="B4115">IF($A4115="","",INDEX(OpenMeteoAPI[LocationID],ROWS($B$2:B4115)))</f>
        <v>IE-DUB</v>
      </c>
      <c r="C4115" s="5" cm="1">
        <f t="array" ref="C4115">IF($A4115="","",INDEX(OpenMeteoAPI[ForecastDateTime],ROWS($C$2:C4115)))</f>
        <v>46211.375</v>
      </c>
      <c r="D4115" t="str">
        <f t="shared" si="64"/>
        <v>9AM</v>
      </c>
      <c r="E4115" t="str" cm="1">
        <f t="array" ref="E4115">IF($K4115="","",_xlfn.IFS($K4115=0,_xlfn.UNICHAR(9728),$K4115&lt;=3,_xlfn.UNICHAR(9729),OR($K4115=45,$K4115=48),"~",AND($K4115&gt;=51,$K4115&lt;=67),_xlfn.UNICHAR(9748),AND($K4115&gt;=71,$K4115&lt;=77),_xlfn.UNICHAR(10052),AND($K4115&gt;=80,$K4115&lt;=82),_xlfn.UNICHAR(9748),AND($K4115&gt;=95,$K4115&lt;=99),_xlfn.UNICHAR(9889),TRUE,_xlfn.UNICHAR(9729)))</f>
        <v>☁</v>
      </c>
      <c r="F4115" t="str" cm="1">
        <f t="array" ref="F4115">IF($K4115="","",_xlfn.IFS($K4115=0,"Clear",$K4115&lt;=3,"Partly Cloudy",OR($K4115=45,$K4115=48),"Fog",AND($K4115&gt;=51,$K4115&lt;=67),"Drizzle",AND($K4115&gt;=71,$K4115&lt;=77),"Snow",AND($K4115&gt;=80,$K4115&lt;=82),"Rain Showers",AND($K4115&gt;=95,$K4115&lt;=99),"Thunderstorm",TRUE,"Cloudy"))</f>
        <v>Partly Cloudy</v>
      </c>
      <c r="G4115" s="3" cm="1">
        <f t="array" ref="G4115">IF($A4115="","",INDEX(OpenMeteoAPI[TemperatureC],ROWS($G$2:G4115)))</f>
        <v>18.100000000000001</v>
      </c>
      <c r="H4115" s="4" cm="1">
        <f t="array" ref="H4115">IF($A4115="","",INDEX(OpenMeteoAPI[RelativeHumidityPct],ROWS($H$2:H4115))/100)</f>
        <v>0.74</v>
      </c>
      <c r="I4115" s="4" cm="1">
        <f t="array" ref="I4115">IF($A4115="","",INDEX(OpenMeteoAPI[PrecipitationProbabilityPct],ROWS($I$2:I4115))/100)</f>
        <v>0</v>
      </c>
      <c r="J4115" s="3" cm="1">
        <f t="array" ref="J4115">IF($A4115="","",INDEX(OpenMeteoAPI[PrecipitationMM],ROWS($J$2:J4115)))</f>
        <v>0</v>
      </c>
      <c r="K4115" cm="1">
        <f t="array" ref="K4115">IF($A4115="","",INDEX(OpenMeteoAPI[WeatherCode],ROWS($K$2:K4115)))</f>
        <v>1</v>
      </c>
      <c r="L4115" s="3" cm="1">
        <f t="array" ref="L4115">IF($A4115="","",INDEX(OpenMeteoAPI[WindSpeedKMH],ROWS($L$2:L4115)))</f>
        <v>7.9</v>
      </c>
    </row>
    <row r="4116" spans="1:12">
      <c r="A4116" t="str" cm="1">
        <f t="array" ref="A4116">IFERROR(INDEX(OpenMeteoAPI[City],ROWS($A$2:A4116))&amp;", "&amp;INDEX(OpenMeteoAPI[CountryCode],ROWS($A$2:A4116)),"")</f>
        <v>Dublin, IE</v>
      </c>
      <c r="B4116" t="str" cm="1">
        <f t="array" ref="B4116">IF($A4116="","",INDEX(OpenMeteoAPI[LocationID],ROWS($B$2:B4116)))</f>
        <v>IE-DUB</v>
      </c>
      <c r="C4116" s="5" cm="1">
        <f t="array" ref="C4116">IF($A4116="","",INDEX(OpenMeteoAPI[ForecastDateTime],ROWS($C$2:C4116)))</f>
        <v>46211.416666666664</v>
      </c>
      <c r="D4116" t="str">
        <f t="shared" si="64"/>
        <v>10AM</v>
      </c>
      <c r="E4116" t="str" cm="1">
        <f t="array" ref="E4116">IF($K4116="","",_xlfn.IFS($K4116=0,_xlfn.UNICHAR(9728),$K4116&lt;=3,_xlfn.UNICHAR(9729),OR($K4116=45,$K4116=48),"~",AND($K4116&gt;=51,$K4116&lt;=67),_xlfn.UNICHAR(9748),AND($K4116&gt;=71,$K4116&lt;=77),_xlfn.UNICHAR(10052),AND($K4116&gt;=80,$K4116&lt;=82),_xlfn.UNICHAR(9748),AND($K4116&gt;=95,$K4116&lt;=99),_xlfn.UNICHAR(9889),TRUE,_xlfn.UNICHAR(9729)))</f>
        <v>☁</v>
      </c>
      <c r="F4116" t="str" cm="1">
        <f t="array" ref="F4116">IF($K4116="","",_xlfn.IFS($K4116=0,"Clear",$K4116&lt;=3,"Partly Cloudy",OR($K4116=45,$K4116=48),"Fog",AND($K4116&gt;=51,$K4116&lt;=67),"Drizzle",AND($K4116&gt;=71,$K4116&lt;=77),"Snow",AND($K4116&gt;=80,$K4116&lt;=82),"Rain Showers",AND($K4116&gt;=95,$K4116&lt;=99),"Thunderstorm",TRUE,"Cloudy"))</f>
        <v>Partly Cloudy</v>
      </c>
      <c r="G4116" s="3" cm="1">
        <f t="array" ref="G4116">IF($A4116="","",INDEX(OpenMeteoAPI[TemperatureC],ROWS($G$2:G4116)))</f>
        <v>19.2</v>
      </c>
      <c r="H4116" s="4" cm="1">
        <f t="array" ref="H4116">IF($A4116="","",INDEX(OpenMeteoAPI[RelativeHumidityPct],ROWS($H$2:H4116))/100)</f>
        <v>0.7</v>
      </c>
      <c r="I4116" s="4" cm="1">
        <f t="array" ref="I4116">IF($A4116="","",INDEX(OpenMeteoAPI[PrecipitationProbabilityPct],ROWS($I$2:I4116))/100)</f>
        <v>0</v>
      </c>
      <c r="J4116" s="3" cm="1">
        <f t="array" ref="J4116">IF($A4116="","",INDEX(OpenMeteoAPI[PrecipitationMM],ROWS($J$2:J4116)))</f>
        <v>0</v>
      </c>
      <c r="K4116" cm="1">
        <f t="array" ref="K4116">IF($A4116="","",INDEX(OpenMeteoAPI[WeatherCode],ROWS($K$2:K4116)))</f>
        <v>1</v>
      </c>
      <c r="L4116" s="3" cm="1">
        <f t="array" ref="L4116">IF($A4116="","",INDEX(OpenMeteoAPI[WindSpeedKMH],ROWS($L$2:L4116)))</f>
        <v>8.3000000000000007</v>
      </c>
    </row>
    <row r="4117" spans="1:12">
      <c r="A4117" t="str" cm="1">
        <f t="array" ref="A4117">IFERROR(INDEX(OpenMeteoAPI[City],ROWS($A$2:A4117))&amp;", "&amp;INDEX(OpenMeteoAPI[CountryCode],ROWS($A$2:A4117)),"")</f>
        <v>Dublin, IE</v>
      </c>
      <c r="B4117" t="str" cm="1">
        <f t="array" ref="B4117">IF($A4117="","",INDEX(OpenMeteoAPI[LocationID],ROWS($B$2:B4117)))</f>
        <v>IE-DUB</v>
      </c>
      <c r="C4117" s="5" cm="1">
        <f t="array" ref="C4117">IF($A4117="","",INDEX(OpenMeteoAPI[ForecastDateTime],ROWS($C$2:C4117)))</f>
        <v>46211.458333333336</v>
      </c>
      <c r="D4117" t="str">
        <f t="shared" si="64"/>
        <v>11AM</v>
      </c>
      <c r="E4117" t="str" cm="1">
        <f t="array" ref="E4117">IF($K4117="","",_xlfn.IFS($K4117=0,_xlfn.UNICHAR(9728),$K4117&lt;=3,_xlfn.UNICHAR(9729),OR($K4117=45,$K4117=48),"~",AND($K4117&gt;=51,$K4117&lt;=67),_xlfn.UNICHAR(9748),AND($K4117&gt;=71,$K4117&lt;=77),_xlfn.UNICHAR(10052),AND($K4117&gt;=80,$K4117&lt;=82),_xlfn.UNICHAR(9748),AND($K4117&gt;=95,$K4117&lt;=99),_xlfn.UNICHAR(9889),TRUE,_xlfn.UNICHAR(9729)))</f>
        <v>☁</v>
      </c>
      <c r="F4117" t="str" cm="1">
        <f t="array" ref="F4117">IF($K4117="","",_xlfn.IFS($K4117=0,"Clear",$K4117&lt;=3,"Partly Cloudy",OR($K4117=45,$K4117=48),"Fog",AND($K4117&gt;=51,$K4117&lt;=67),"Drizzle",AND($K4117&gt;=71,$K4117&lt;=77),"Snow",AND($K4117&gt;=80,$K4117&lt;=82),"Rain Showers",AND($K4117&gt;=95,$K4117&lt;=99),"Thunderstorm",TRUE,"Cloudy"))</f>
        <v>Partly Cloudy</v>
      </c>
      <c r="G4117" s="3" cm="1">
        <f t="array" ref="G4117">IF($A4117="","",INDEX(OpenMeteoAPI[TemperatureC],ROWS($G$2:G4117)))</f>
        <v>20.3</v>
      </c>
      <c r="H4117" s="4" cm="1">
        <f t="array" ref="H4117">IF($A4117="","",INDEX(OpenMeteoAPI[RelativeHumidityPct],ROWS($H$2:H4117))/100)</f>
        <v>0.66</v>
      </c>
      <c r="I4117" s="4" cm="1">
        <f t="array" ref="I4117">IF($A4117="","",INDEX(OpenMeteoAPI[PrecipitationProbabilityPct],ROWS($I$2:I4117))/100)</f>
        <v>0</v>
      </c>
      <c r="J4117" s="3" cm="1">
        <f t="array" ref="J4117">IF($A4117="","",INDEX(OpenMeteoAPI[PrecipitationMM],ROWS($J$2:J4117)))</f>
        <v>0</v>
      </c>
      <c r="K4117" cm="1">
        <f t="array" ref="K4117">IF($A4117="","",INDEX(OpenMeteoAPI[WeatherCode],ROWS($K$2:K4117)))</f>
        <v>2</v>
      </c>
      <c r="L4117" s="3" cm="1">
        <f t="array" ref="L4117">IF($A4117="","",INDEX(OpenMeteoAPI[WindSpeedKMH],ROWS($L$2:L4117)))</f>
        <v>6.1</v>
      </c>
    </row>
    <row r="4118" spans="1:12">
      <c r="A4118" t="str" cm="1">
        <f t="array" ref="A4118">IFERROR(INDEX(OpenMeteoAPI[City],ROWS($A$2:A4118))&amp;", "&amp;INDEX(OpenMeteoAPI[CountryCode],ROWS($A$2:A4118)),"")</f>
        <v>Dublin, IE</v>
      </c>
      <c r="B4118" t="str" cm="1">
        <f t="array" ref="B4118">IF($A4118="","",INDEX(OpenMeteoAPI[LocationID],ROWS($B$2:B4118)))</f>
        <v>IE-DUB</v>
      </c>
      <c r="C4118" s="5" cm="1">
        <f t="array" ref="C4118">IF($A4118="","",INDEX(OpenMeteoAPI[ForecastDateTime],ROWS($C$2:C4118)))</f>
        <v>46211.5</v>
      </c>
      <c r="D4118" t="str">
        <f t="shared" si="64"/>
        <v>12PM</v>
      </c>
      <c r="E4118" t="str" cm="1">
        <f t="array" ref="E4118">IF($K4118="","",_xlfn.IFS($K4118=0,_xlfn.UNICHAR(9728),$K4118&lt;=3,_xlfn.UNICHAR(9729),OR($K4118=45,$K4118=48),"~",AND($K4118&gt;=51,$K4118&lt;=67),_xlfn.UNICHAR(9748),AND($K4118&gt;=71,$K4118&lt;=77),_xlfn.UNICHAR(10052),AND($K4118&gt;=80,$K4118&lt;=82),_xlfn.UNICHAR(9748),AND($K4118&gt;=95,$K4118&lt;=99),_xlfn.UNICHAR(9889),TRUE,_xlfn.UNICHAR(9729)))</f>
        <v>☁</v>
      </c>
      <c r="F4118" t="str" cm="1">
        <f t="array" ref="F4118">IF($K4118="","",_xlfn.IFS($K4118=0,"Clear",$K4118&lt;=3,"Partly Cloudy",OR($K4118=45,$K4118=48),"Fog",AND($K4118&gt;=51,$K4118&lt;=67),"Drizzle",AND($K4118&gt;=71,$K4118&lt;=77),"Snow",AND($K4118&gt;=80,$K4118&lt;=82),"Rain Showers",AND($K4118&gt;=95,$K4118&lt;=99),"Thunderstorm",TRUE,"Cloudy"))</f>
        <v>Partly Cloudy</v>
      </c>
      <c r="G4118" s="3" cm="1">
        <f t="array" ref="G4118">IF($A4118="","",INDEX(OpenMeteoAPI[TemperatureC],ROWS($G$2:G4118)))</f>
        <v>21.3</v>
      </c>
      <c r="H4118" s="4" cm="1">
        <f t="array" ref="H4118">IF($A4118="","",INDEX(OpenMeteoAPI[RelativeHumidityPct],ROWS($H$2:H4118))/100)</f>
        <v>0.64</v>
      </c>
      <c r="I4118" s="4" cm="1">
        <f t="array" ref="I4118">IF($A4118="","",INDEX(OpenMeteoAPI[PrecipitationProbabilityPct],ROWS($I$2:I4118))/100)</f>
        <v>0</v>
      </c>
      <c r="J4118" s="3" cm="1">
        <f t="array" ref="J4118">IF($A4118="","",INDEX(OpenMeteoAPI[PrecipitationMM],ROWS($J$2:J4118)))</f>
        <v>0</v>
      </c>
      <c r="K4118" cm="1">
        <f t="array" ref="K4118">IF($A4118="","",INDEX(OpenMeteoAPI[WeatherCode],ROWS($K$2:K4118)))</f>
        <v>2</v>
      </c>
      <c r="L4118" s="3" cm="1">
        <f t="array" ref="L4118">IF($A4118="","",INDEX(OpenMeteoAPI[WindSpeedKMH],ROWS($L$2:L4118)))</f>
        <v>3.2</v>
      </c>
    </row>
    <row r="4119" spans="1:12">
      <c r="A4119" t="str" cm="1">
        <f t="array" ref="A4119">IFERROR(INDEX(OpenMeteoAPI[City],ROWS($A$2:A4119))&amp;", "&amp;INDEX(OpenMeteoAPI[CountryCode],ROWS($A$2:A4119)),"")</f>
        <v>Dublin, IE</v>
      </c>
      <c r="B4119" t="str" cm="1">
        <f t="array" ref="B4119">IF($A4119="","",INDEX(OpenMeteoAPI[LocationID],ROWS($B$2:B4119)))</f>
        <v>IE-DUB</v>
      </c>
      <c r="C4119" s="5" cm="1">
        <f t="array" ref="C4119">IF($A4119="","",INDEX(OpenMeteoAPI[ForecastDateTime],ROWS($C$2:C4119)))</f>
        <v>46211.541666666664</v>
      </c>
      <c r="D4119" t="str">
        <f t="shared" si="64"/>
        <v>1PM</v>
      </c>
      <c r="E4119" t="str" cm="1">
        <f t="array" ref="E4119">IF($K4119="","",_xlfn.IFS($K4119=0,_xlfn.UNICHAR(9728),$K4119&lt;=3,_xlfn.UNICHAR(9729),OR($K4119=45,$K4119=48),"~",AND($K4119&gt;=51,$K4119&lt;=67),_xlfn.UNICHAR(9748),AND($K4119&gt;=71,$K4119&lt;=77),_xlfn.UNICHAR(10052),AND($K4119&gt;=80,$K4119&lt;=82),_xlfn.UNICHAR(9748),AND($K4119&gt;=95,$K4119&lt;=99),_xlfn.UNICHAR(9889),TRUE,_xlfn.UNICHAR(9729)))</f>
        <v>☁</v>
      </c>
      <c r="F4119" t="str" cm="1">
        <f t="array" ref="F4119">IF($K4119="","",_xlfn.IFS($K4119=0,"Clear",$K4119&lt;=3,"Partly Cloudy",OR($K4119=45,$K4119=48),"Fog",AND($K4119&gt;=51,$K4119&lt;=67),"Drizzle",AND($K4119&gt;=71,$K4119&lt;=77),"Snow",AND($K4119&gt;=80,$K4119&lt;=82),"Rain Showers",AND($K4119&gt;=95,$K4119&lt;=99),"Thunderstorm",TRUE,"Cloudy"))</f>
        <v>Partly Cloudy</v>
      </c>
      <c r="G4119" s="3" cm="1">
        <f t="array" ref="G4119">IF($A4119="","",INDEX(OpenMeteoAPI[TemperatureC],ROWS($G$2:G4119)))</f>
        <v>20.9</v>
      </c>
      <c r="H4119" s="4" cm="1">
        <f t="array" ref="H4119">IF($A4119="","",INDEX(OpenMeteoAPI[RelativeHumidityPct],ROWS($H$2:H4119))/100)</f>
        <v>0.66</v>
      </c>
      <c r="I4119" s="4" cm="1">
        <f t="array" ref="I4119">IF($A4119="","",INDEX(OpenMeteoAPI[PrecipitationProbabilityPct],ROWS($I$2:I4119))/100)</f>
        <v>0</v>
      </c>
      <c r="J4119" s="3" cm="1">
        <f t="array" ref="J4119">IF($A4119="","",INDEX(OpenMeteoAPI[PrecipitationMM],ROWS($J$2:J4119)))</f>
        <v>0</v>
      </c>
      <c r="K4119" cm="1">
        <f t="array" ref="K4119">IF($A4119="","",INDEX(OpenMeteoAPI[WeatherCode],ROWS($K$2:K4119)))</f>
        <v>2</v>
      </c>
      <c r="L4119" s="3" cm="1">
        <f t="array" ref="L4119">IF($A4119="","",INDEX(OpenMeteoAPI[WindSpeedKMH],ROWS($L$2:L4119)))</f>
        <v>13.7</v>
      </c>
    </row>
    <row r="4120" spans="1:12">
      <c r="A4120" t="str" cm="1">
        <f t="array" ref="A4120">IFERROR(INDEX(OpenMeteoAPI[City],ROWS($A$2:A4120))&amp;", "&amp;INDEX(OpenMeteoAPI[CountryCode],ROWS($A$2:A4120)),"")</f>
        <v>Dublin, IE</v>
      </c>
      <c r="B4120" t="str" cm="1">
        <f t="array" ref="B4120">IF($A4120="","",INDEX(OpenMeteoAPI[LocationID],ROWS($B$2:B4120)))</f>
        <v>IE-DUB</v>
      </c>
      <c r="C4120" s="5" cm="1">
        <f t="array" ref="C4120">IF($A4120="","",INDEX(OpenMeteoAPI[ForecastDateTime],ROWS($C$2:C4120)))</f>
        <v>46211.583333333336</v>
      </c>
      <c r="D4120" t="str">
        <f t="shared" si="64"/>
        <v>2PM</v>
      </c>
      <c r="E4120" t="str" cm="1">
        <f t="array" ref="E4120">IF($K4120="","",_xlfn.IFS($K4120=0,_xlfn.UNICHAR(9728),$K4120&lt;=3,_xlfn.UNICHAR(9729),OR($K4120=45,$K4120=48),"~",AND($K4120&gt;=51,$K4120&lt;=67),_xlfn.UNICHAR(9748),AND($K4120&gt;=71,$K4120&lt;=77),_xlfn.UNICHAR(10052),AND($K4120&gt;=80,$K4120&lt;=82),_xlfn.UNICHAR(9748),AND($K4120&gt;=95,$K4120&lt;=99),_xlfn.UNICHAR(9889),TRUE,_xlfn.UNICHAR(9729)))</f>
        <v>☁</v>
      </c>
      <c r="F4120" t="str" cm="1">
        <f t="array" ref="F4120">IF($K4120="","",_xlfn.IFS($K4120=0,"Clear",$K4120&lt;=3,"Partly Cloudy",OR($K4120=45,$K4120=48),"Fog",AND($K4120&gt;=51,$K4120&lt;=67),"Drizzle",AND($K4120&gt;=71,$K4120&lt;=77),"Snow",AND($K4120&gt;=80,$K4120&lt;=82),"Rain Showers",AND($K4120&gt;=95,$K4120&lt;=99),"Thunderstorm",TRUE,"Cloudy"))</f>
        <v>Partly Cloudy</v>
      </c>
      <c r="G4120" s="3" cm="1">
        <f t="array" ref="G4120">IF($A4120="","",INDEX(OpenMeteoAPI[TemperatureC],ROWS($G$2:G4120)))</f>
        <v>21.4</v>
      </c>
      <c r="H4120" s="4" cm="1">
        <f t="array" ref="H4120">IF($A4120="","",INDEX(OpenMeteoAPI[RelativeHumidityPct],ROWS($H$2:H4120))/100)</f>
        <v>0.65</v>
      </c>
      <c r="I4120" s="4" cm="1">
        <f t="array" ref="I4120">IF($A4120="","",INDEX(OpenMeteoAPI[PrecipitationProbabilityPct],ROWS($I$2:I4120))/100)</f>
        <v>0</v>
      </c>
      <c r="J4120" s="3" cm="1">
        <f t="array" ref="J4120">IF($A4120="","",INDEX(OpenMeteoAPI[PrecipitationMM],ROWS($J$2:J4120)))</f>
        <v>0</v>
      </c>
      <c r="K4120" cm="1">
        <f t="array" ref="K4120">IF($A4120="","",INDEX(OpenMeteoAPI[WeatherCode],ROWS($K$2:K4120)))</f>
        <v>1</v>
      </c>
      <c r="L4120" s="3" cm="1">
        <f t="array" ref="L4120">IF($A4120="","",INDEX(OpenMeteoAPI[WindSpeedKMH],ROWS($L$2:L4120)))</f>
        <v>13.3</v>
      </c>
    </row>
    <row r="4121" spans="1:12">
      <c r="A4121" t="str" cm="1">
        <f t="array" ref="A4121">IFERROR(INDEX(OpenMeteoAPI[City],ROWS($A$2:A4121))&amp;", "&amp;INDEX(OpenMeteoAPI[CountryCode],ROWS($A$2:A4121)),"")</f>
        <v>Dublin, IE</v>
      </c>
      <c r="B4121" t="str" cm="1">
        <f t="array" ref="B4121">IF($A4121="","",INDEX(OpenMeteoAPI[LocationID],ROWS($B$2:B4121)))</f>
        <v>IE-DUB</v>
      </c>
      <c r="C4121" s="5" cm="1">
        <f t="array" ref="C4121">IF($A4121="","",INDEX(OpenMeteoAPI[ForecastDateTime],ROWS($C$2:C4121)))</f>
        <v>46211.625</v>
      </c>
      <c r="D4121" t="str">
        <f t="shared" si="64"/>
        <v>3PM</v>
      </c>
      <c r="E4121" t="str" cm="1">
        <f t="array" ref="E4121">IF($K4121="","",_xlfn.IFS($K4121=0,_xlfn.UNICHAR(9728),$K4121&lt;=3,_xlfn.UNICHAR(9729),OR($K4121=45,$K4121=48),"~",AND($K4121&gt;=51,$K4121&lt;=67),_xlfn.UNICHAR(9748),AND($K4121&gt;=71,$K4121&lt;=77),_xlfn.UNICHAR(10052),AND($K4121&gt;=80,$K4121&lt;=82),_xlfn.UNICHAR(9748),AND($K4121&gt;=95,$K4121&lt;=99),_xlfn.UNICHAR(9889),TRUE,_xlfn.UNICHAR(9729)))</f>
        <v>☀</v>
      </c>
      <c r="F4121" t="str" cm="1">
        <f t="array" ref="F4121">IF($K4121="","",_xlfn.IFS($K4121=0,"Clear",$K4121&lt;=3,"Partly Cloudy",OR($K4121=45,$K4121=48),"Fog",AND($K4121&gt;=51,$K4121&lt;=67),"Drizzle",AND($K4121&gt;=71,$K4121&lt;=77),"Snow",AND($K4121&gt;=80,$K4121&lt;=82),"Rain Showers",AND($K4121&gt;=95,$K4121&lt;=99),"Thunderstorm",TRUE,"Cloudy"))</f>
        <v>Clear</v>
      </c>
      <c r="G4121" s="3" cm="1">
        <f t="array" ref="G4121">IF($A4121="","",INDEX(OpenMeteoAPI[TemperatureC],ROWS($G$2:G4121)))</f>
        <v>22.2</v>
      </c>
      <c r="H4121" s="4" cm="1">
        <f t="array" ref="H4121">IF($A4121="","",INDEX(OpenMeteoAPI[RelativeHumidityPct],ROWS($H$2:H4121))/100)</f>
        <v>0.62</v>
      </c>
      <c r="I4121" s="4" cm="1">
        <f t="array" ref="I4121">IF($A4121="","",INDEX(OpenMeteoAPI[PrecipitationProbabilityPct],ROWS($I$2:I4121))/100)</f>
        <v>0</v>
      </c>
      <c r="J4121" s="3" cm="1">
        <f t="array" ref="J4121">IF($A4121="","",INDEX(OpenMeteoAPI[PrecipitationMM],ROWS($J$2:J4121)))</f>
        <v>0</v>
      </c>
      <c r="K4121" cm="1">
        <f t="array" ref="K4121">IF($A4121="","",INDEX(OpenMeteoAPI[WeatherCode],ROWS($K$2:K4121)))</f>
        <v>0</v>
      </c>
      <c r="L4121" s="3" cm="1">
        <f t="array" ref="L4121">IF($A4121="","",INDEX(OpenMeteoAPI[WindSpeedKMH],ROWS($L$2:L4121)))</f>
        <v>14.4</v>
      </c>
    </row>
    <row r="4122" spans="1:12">
      <c r="A4122" t="str" cm="1">
        <f t="array" ref="A4122">IFERROR(INDEX(OpenMeteoAPI[City],ROWS($A$2:A4122))&amp;", "&amp;INDEX(OpenMeteoAPI[CountryCode],ROWS($A$2:A4122)),"")</f>
        <v>Dublin, IE</v>
      </c>
      <c r="B4122" t="str" cm="1">
        <f t="array" ref="B4122">IF($A4122="","",INDEX(OpenMeteoAPI[LocationID],ROWS($B$2:B4122)))</f>
        <v>IE-DUB</v>
      </c>
      <c r="C4122" s="5" cm="1">
        <f t="array" ref="C4122">IF($A4122="","",INDEX(OpenMeteoAPI[ForecastDateTime],ROWS($C$2:C4122)))</f>
        <v>46211.666666666664</v>
      </c>
      <c r="D4122" t="str">
        <f t="shared" si="64"/>
        <v>4PM</v>
      </c>
      <c r="E4122" t="str" cm="1">
        <f t="array" ref="E4122">IF($K4122="","",_xlfn.IFS($K4122=0,_xlfn.UNICHAR(9728),$K4122&lt;=3,_xlfn.UNICHAR(9729),OR($K4122=45,$K4122=48),"~",AND($K4122&gt;=51,$K4122&lt;=67),_xlfn.UNICHAR(9748),AND($K4122&gt;=71,$K4122&lt;=77),_xlfn.UNICHAR(10052),AND($K4122&gt;=80,$K4122&lt;=82),_xlfn.UNICHAR(9748),AND($K4122&gt;=95,$K4122&lt;=99),_xlfn.UNICHAR(9889),TRUE,_xlfn.UNICHAR(9729)))</f>
        <v>☀</v>
      </c>
      <c r="F4122" t="str" cm="1">
        <f t="array" ref="F4122">IF($K4122="","",_xlfn.IFS($K4122=0,"Clear",$K4122&lt;=3,"Partly Cloudy",OR($K4122=45,$K4122=48),"Fog",AND($K4122&gt;=51,$K4122&lt;=67),"Drizzle",AND($K4122&gt;=71,$K4122&lt;=77),"Snow",AND($K4122&gt;=80,$K4122&lt;=82),"Rain Showers",AND($K4122&gt;=95,$K4122&lt;=99),"Thunderstorm",TRUE,"Cloudy"))</f>
        <v>Clear</v>
      </c>
      <c r="G4122" s="3" cm="1">
        <f t="array" ref="G4122">IF($A4122="","",INDEX(OpenMeteoAPI[TemperatureC],ROWS($G$2:G4122)))</f>
        <v>22.4</v>
      </c>
      <c r="H4122" s="4" cm="1">
        <f t="array" ref="H4122">IF($A4122="","",INDEX(OpenMeteoAPI[RelativeHumidityPct],ROWS($H$2:H4122))/100)</f>
        <v>0.62</v>
      </c>
      <c r="I4122" s="4" cm="1">
        <f t="array" ref="I4122">IF($A4122="","",INDEX(OpenMeteoAPI[PrecipitationProbabilityPct],ROWS($I$2:I4122))/100)</f>
        <v>0</v>
      </c>
      <c r="J4122" s="3" cm="1">
        <f t="array" ref="J4122">IF($A4122="","",INDEX(OpenMeteoAPI[PrecipitationMM],ROWS($J$2:J4122)))</f>
        <v>0</v>
      </c>
      <c r="K4122" cm="1">
        <f t="array" ref="K4122">IF($A4122="","",INDEX(OpenMeteoAPI[WeatherCode],ROWS($K$2:K4122)))</f>
        <v>0</v>
      </c>
      <c r="L4122" s="3" cm="1">
        <f t="array" ref="L4122">IF($A4122="","",INDEX(OpenMeteoAPI[WindSpeedKMH],ROWS($L$2:L4122)))</f>
        <v>14</v>
      </c>
    </row>
    <row r="4123" spans="1:12">
      <c r="A4123" t="str" cm="1">
        <f t="array" ref="A4123">IFERROR(INDEX(OpenMeteoAPI[City],ROWS($A$2:A4123))&amp;", "&amp;INDEX(OpenMeteoAPI[CountryCode],ROWS($A$2:A4123)),"")</f>
        <v>Dublin, IE</v>
      </c>
      <c r="B4123" t="str" cm="1">
        <f t="array" ref="B4123">IF($A4123="","",INDEX(OpenMeteoAPI[LocationID],ROWS($B$2:B4123)))</f>
        <v>IE-DUB</v>
      </c>
      <c r="C4123" s="5" cm="1">
        <f t="array" ref="C4123">IF($A4123="","",INDEX(OpenMeteoAPI[ForecastDateTime],ROWS($C$2:C4123)))</f>
        <v>46211.708333333336</v>
      </c>
      <c r="D4123" t="str">
        <f t="shared" si="64"/>
        <v>5PM</v>
      </c>
      <c r="E4123" t="str" cm="1">
        <f t="array" ref="E4123">IF($K4123="","",_xlfn.IFS($K4123=0,_xlfn.UNICHAR(9728),$K4123&lt;=3,_xlfn.UNICHAR(9729),OR($K4123=45,$K4123=48),"~",AND($K4123&gt;=51,$K4123&lt;=67),_xlfn.UNICHAR(9748),AND($K4123&gt;=71,$K4123&lt;=77),_xlfn.UNICHAR(10052),AND($K4123&gt;=80,$K4123&lt;=82),_xlfn.UNICHAR(9748),AND($K4123&gt;=95,$K4123&lt;=99),_xlfn.UNICHAR(9889),TRUE,_xlfn.UNICHAR(9729)))</f>
        <v>☀</v>
      </c>
      <c r="F4123" t="str" cm="1">
        <f t="array" ref="F4123">IF($K4123="","",_xlfn.IFS($K4123=0,"Clear",$K4123&lt;=3,"Partly Cloudy",OR($K4123=45,$K4123=48),"Fog",AND($K4123&gt;=51,$K4123&lt;=67),"Drizzle",AND($K4123&gt;=71,$K4123&lt;=77),"Snow",AND($K4123&gt;=80,$K4123&lt;=82),"Rain Showers",AND($K4123&gt;=95,$K4123&lt;=99),"Thunderstorm",TRUE,"Cloudy"))</f>
        <v>Clear</v>
      </c>
      <c r="G4123" s="3" cm="1">
        <f t="array" ref="G4123">IF($A4123="","",INDEX(OpenMeteoAPI[TemperatureC],ROWS($G$2:G4123)))</f>
        <v>23.1</v>
      </c>
      <c r="H4123" s="4" cm="1">
        <f t="array" ref="H4123">IF($A4123="","",INDEX(OpenMeteoAPI[RelativeHumidityPct],ROWS($H$2:H4123))/100)</f>
        <v>0.62</v>
      </c>
      <c r="I4123" s="4" cm="1">
        <f t="array" ref="I4123">IF($A4123="","",INDEX(OpenMeteoAPI[PrecipitationProbabilityPct],ROWS($I$2:I4123))/100)</f>
        <v>0</v>
      </c>
      <c r="J4123" s="3" cm="1">
        <f t="array" ref="J4123">IF($A4123="","",INDEX(OpenMeteoAPI[PrecipitationMM],ROWS($J$2:J4123)))</f>
        <v>0</v>
      </c>
      <c r="K4123" cm="1">
        <f t="array" ref="K4123">IF($A4123="","",INDEX(OpenMeteoAPI[WeatherCode],ROWS($K$2:K4123)))</f>
        <v>0</v>
      </c>
      <c r="L4123" s="3" cm="1">
        <f t="array" ref="L4123">IF($A4123="","",INDEX(OpenMeteoAPI[WindSpeedKMH],ROWS($L$2:L4123)))</f>
        <v>13.3</v>
      </c>
    </row>
    <row r="4124" spans="1:12">
      <c r="A4124" t="str" cm="1">
        <f t="array" ref="A4124">IFERROR(INDEX(OpenMeteoAPI[City],ROWS($A$2:A4124))&amp;", "&amp;INDEX(OpenMeteoAPI[CountryCode],ROWS($A$2:A4124)),"")</f>
        <v>Dublin, IE</v>
      </c>
      <c r="B4124" t="str" cm="1">
        <f t="array" ref="B4124">IF($A4124="","",INDEX(OpenMeteoAPI[LocationID],ROWS($B$2:B4124)))</f>
        <v>IE-DUB</v>
      </c>
      <c r="C4124" s="5" cm="1">
        <f t="array" ref="C4124">IF($A4124="","",INDEX(OpenMeteoAPI[ForecastDateTime],ROWS($C$2:C4124)))</f>
        <v>46211.75</v>
      </c>
      <c r="D4124" t="str">
        <f t="shared" si="64"/>
        <v>6PM</v>
      </c>
      <c r="E4124" t="str" cm="1">
        <f t="array" ref="E4124">IF($K4124="","",_xlfn.IFS($K4124=0,_xlfn.UNICHAR(9728),$K4124&lt;=3,_xlfn.UNICHAR(9729),OR($K4124=45,$K4124=48),"~",AND($K4124&gt;=51,$K4124&lt;=67),_xlfn.UNICHAR(9748),AND($K4124&gt;=71,$K4124&lt;=77),_xlfn.UNICHAR(10052),AND($K4124&gt;=80,$K4124&lt;=82),_xlfn.UNICHAR(9748),AND($K4124&gt;=95,$K4124&lt;=99),_xlfn.UNICHAR(9889),TRUE,_xlfn.UNICHAR(9729)))</f>
        <v>☀</v>
      </c>
      <c r="F4124" t="str" cm="1">
        <f t="array" ref="F4124">IF($K4124="","",_xlfn.IFS($K4124=0,"Clear",$K4124&lt;=3,"Partly Cloudy",OR($K4124=45,$K4124=48),"Fog",AND($K4124&gt;=51,$K4124&lt;=67),"Drizzle",AND($K4124&gt;=71,$K4124&lt;=77),"Snow",AND($K4124&gt;=80,$K4124&lt;=82),"Rain Showers",AND($K4124&gt;=95,$K4124&lt;=99),"Thunderstorm",TRUE,"Cloudy"))</f>
        <v>Clear</v>
      </c>
      <c r="G4124" s="3" cm="1">
        <f t="array" ref="G4124">IF($A4124="","",INDEX(OpenMeteoAPI[TemperatureC],ROWS($G$2:G4124)))</f>
        <v>22.7</v>
      </c>
      <c r="H4124" s="4" cm="1">
        <f t="array" ref="H4124">IF($A4124="","",INDEX(OpenMeteoAPI[RelativeHumidityPct],ROWS($H$2:H4124))/100)</f>
        <v>0.65</v>
      </c>
      <c r="I4124" s="4" cm="1">
        <f t="array" ref="I4124">IF($A4124="","",INDEX(OpenMeteoAPI[PrecipitationProbabilityPct],ROWS($I$2:I4124))/100)</f>
        <v>0</v>
      </c>
      <c r="J4124" s="3" cm="1">
        <f t="array" ref="J4124">IF($A4124="","",INDEX(OpenMeteoAPI[PrecipitationMM],ROWS($J$2:J4124)))</f>
        <v>0</v>
      </c>
      <c r="K4124" cm="1">
        <f t="array" ref="K4124">IF($A4124="","",INDEX(OpenMeteoAPI[WeatherCode],ROWS($K$2:K4124)))</f>
        <v>0</v>
      </c>
      <c r="L4124" s="3" cm="1">
        <f t="array" ref="L4124">IF($A4124="","",INDEX(OpenMeteoAPI[WindSpeedKMH],ROWS($L$2:L4124)))</f>
        <v>13.3</v>
      </c>
    </row>
    <row r="4125" spans="1:12">
      <c r="A4125" t="str" cm="1">
        <f t="array" ref="A4125">IFERROR(INDEX(OpenMeteoAPI[City],ROWS($A$2:A4125))&amp;", "&amp;INDEX(OpenMeteoAPI[CountryCode],ROWS($A$2:A4125)),"")</f>
        <v>Dublin, IE</v>
      </c>
      <c r="B4125" t="str" cm="1">
        <f t="array" ref="B4125">IF($A4125="","",INDEX(OpenMeteoAPI[LocationID],ROWS($B$2:B4125)))</f>
        <v>IE-DUB</v>
      </c>
      <c r="C4125" s="5" cm="1">
        <f t="array" ref="C4125">IF($A4125="","",INDEX(OpenMeteoAPI[ForecastDateTime],ROWS($C$2:C4125)))</f>
        <v>46211.791666666664</v>
      </c>
      <c r="D4125" t="str">
        <f t="shared" si="64"/>
        <v>7PM</v>
      </c>
      <c r="E4125" t="str" cm="1">
        <f t="array" ref="E4125">IF($K4125="","",_xlfn.IFS($K4125=0,_xlfn.UNICHAR(9728),$K4125&lt;=3,_xlfn.UNICHAR(9729),OR($K4125=45,$K4125=48),"~",AND($K4125&gt;=51,$K4125&lt;=67),_xlfn.UNICHAR(9748),AND($K4125&gt;=71,$K4125&lt;=77),_xlfn.UNICHAR(10052),AND($K4125&gt;=80,$K4125&lt;=82),_xlfn.UNICHAR(9748),AND($K4125&gt;=95,$K4125&lt;=99),_xlfn.UNICHAR(9889),TRUE,_xlfn.UNICHAR(9729)))</f>
        <v>☁</v>
      </c>
      <c r="F4125" t="str" cm="1">
        <f t="array" ref="F4125">IF($K4125="","",_xlfn.IFS($K4125=0,"Clear",$K4125&lt;=3,"Partly Cloudy",OR($K4125=45,$K4125=48),"Fog",AND($K4125&gt;=51,$K4125&lt;=67),"Drizzle",AND($K4125&gt;=71,$K4125&lt;=77),"Snow",AND($K4125&gt;=80,$K4125&lt;=82),"Rain Showers",AND($K4125&gt;=95,$K4125&lt;=99),"Thunderstorm",TRUE,"Cloudy"))</f>
        <v>Partly Cloudy</v>
      </c>
      <c r="G4125" s="3" cm="1">
        <f t="array" ref="G4125">IF($A4125="","",INDEX(OpenMeteoAPI[TemperatureC],ROWS($G$2:G4125)))</f>
        <v>21.3</v>
      </c>
      <c r="H4125" s="4" cm="1">
        <f t="array" ref="H4125">IF($A4125="","",INDEX(OpenMeteoAPI[RelativeHumidityPct],ROWS($H$2:H4125))/100)</f>
        <v>0.7</v>
      </c>
      <c r="I4125" s="4" cm="1">
        <f t="array" ref="I4125">IF($A4125="","",INDEX(OpenMeteoAPI[PrecipitationProbabilityPct],ROWS($I$2:I4125))/100)</f>
        <v>0</v>
      </c>
      <c r="J4125" s="3" cm="1">
        <f t="array" ref="J4125">IF($A4125="","",INDEX(OpenMeteoAPI[PrecipitationMM],ROWS($J$2:J4125)))</f>
        <v>0</v>
      </c>
      <c r="K4125" cm="1">
        <f t="array" ref="K4125">IF($A4125="","",INDEX(OpenMeteoAPI[WeatherCode],ROWS($K$2:K4125)))</f>
        <v>2</v>
      </c>
      <c r="L4125" s="3" cm="1">
        <f t="array" ref="L4125">IF($A4125="","",INDEX(OpenMeteoAPI[WindSpeedKMH],ROWS($L$2:L4125)))</f>
        <v>12.6</v>
      </c>
    </row>
    <row r="4126" spans="1:12">
      <c r="A4126" t="str" cm="1">
        <f t="array" ref="A4126">IFERROR(INDEX(OpenMeteoAPI[City],ROWS($A$2:A4126))&amp;", "&amp;INDEX(OpenMeteoAPI[CountryCode],ROWS($A$2:A4126)),"")</f>
        <v>Dublin, IE</v>
      </c>
      <c r="B4126" t="str" cm="1">
        <f t="array" ref="B4126">IF($A4126="","",INDEX(OpenMeteoAPI[LocationID],ROWS($B$2:B4126)))</f>
        <v>IE-DUB</v>
      </c>
      <c r="C4126" s="5" cm="1">
        <f t="array" ref="C4126">IF($A4126="","",INDEX(OpenMeteoAPI[ForecastDateTime],ROWS($C$2:C4126)))</f>
        <v>46211.833333333336</v>
      </c>
      <c r="D4126" t="str">
        <f t="shared" si="64"/>
        <v>8PM</v>
      </c>
      <c r="E4126" t="str" cm="1">
        <f t="array" ref="E4126">IF($K4126="","",_xlfn.IFS($K4126=0,_xlfn.UNICHAR(9728),$K4126&lt;=3,_xlfn.UNICHAR(9729),OR($K4126=45,$K4126=48),"~",AND($K4126&gt;=51,$K4126&lt;=67),_xlfn.UNICHAR(9748),AND($K4126&gt;=71,$K4126&lt;=77),_xlfn.UNICHAR(10052),AND($K4126&gt;=80,$K4126&lt;=82),_xlfn.UNICHAR(9748),AND($K4126&gt;=95,$K4126&lt;=99),_xlfn.UNICHAR(9889),TRUE,_xlfn.UNICHAR(9729)))</f>
        <v>☁</v>
      </c>
      <c r="F4126" t="str" cm="1">
        <f t="array" ref="F4126">IF($K4126="","",_xlfn.IFS($K4126=0,"Clear",$K4126&lt;=3,"Partly Cloudy",OR($K4126=45,$K4126=48),"Fog",AND($K4126&gt;=51,$K4126&lt;=67),"Drizzle",AND($K4126&gt;=71,$K4126&lt;=77),"Snow",AND($K4126&gt;=80,$K4126&lt;=82),"Rain Showers",AND($K4126&gt;=95,$K4126&lt;=99),"Thunderstorm",TRUE,"Cloudy"))</f>
        <v>Partly Cloudy</v>
      </c>
      <c r="G4126" s="3" cm="1">
        <f t="array" ref="G4126">IF($A4126="","",INDEX(OpenMeteoAPI[TemperatureC],ROWS($G$2:G4126)))</f>
        <v>20.100000000000001</v>
      </c>
      <c r="H4126" s="4" cm="1">
        <f t="array" ref="H4126">IF($A4126="","",INDEX(OpenMeteoAPI[RelativeHumidityPct],ROWS($H$2:H4126))/100)</f>
        <v>0.76</v>
      </c>
      <c r="I4126" s="4" cm="1">
        <f t="array" ref="I4126">IF($A4126="","",INDEX(OpenMeteoAPI[PrecipitationProbabilityPct],ROWS($I$2:I4126))/100)</f>
        <v>0</v>
      </c>
      <c r="J4126" s="3" cm="1">
        <f t="array" ref="J4126">IF($A4126="","",INDEX(OpenMeteoAPI[PrecipitationMM],ROWS($J$2:J4126)))</f>
        <v>0</v>
      </c>
      <c r="K4126" cm="1">
        <f t="array" ref="K4126">IF($A4126="","",INDEX(OpenMeteoAPI[WeatherCode],ROWS($K$2:K4126)))</f>
        <v>1</v>
      </c>
      <c r="L4126" s="3" cm="1">
        <f t="array" ref="L4126">IF($A4126="","",INDEX(OpenMeteoAPI[WindSpeedKMH],ROWS($L$2:L4126)))</f>
        <v>9.3000000000000007</v>
      </c>
    </row>
    <row r="4127" spans="1:12">
      <c r="A4127" t="str" cm="1">
        <f t="array" ref="A4127">IFERROR(INDEX(OpenMeteoAPI[City],ROWS($A$2:A4127))&amp;", "&amp;INDEX(OpenMeteoAPI[CountryCode],ROWS($A$2:A4127)),"")</f>
        <v>Dublin, IE</v>
      </c>
      <c r="B4127" t="str" cm="1">
        <f t="array" ref="B4127">IF($A4127="","",INDEX(OpenMeteoAPI[LocationID],ROWS($B$2:B4127)))</f>
        <v>IE-DUB</v>
      </c>
      <c r="C4127" s="5" cm="1">
        <f t="array" ref="C4127">IF($A4127="","",INDEX(OpenMeteoAPI[ForecastDateTime],ROWS($C$2:C4127)))</f>
        <v>46211.875</v>
      </c>
      <c r="D4127" t="str">
        <f t="shared" si="64"/>
        <v>9PM</v>
      </c>
      <c r="E4127" t="str" cm="1">
        <f t="array" ref="E4127">IF($K4127="","",_xlfn.IFS($K4127=0,_xlfn.UNICHAR(9728),$K4127&lt;=3,_xlfn.UNICHAR(9729),OR($K4127=45,$K4127=48),"~",AND($K4127&gt;=51,$K4127&lt;=67),_xlfn.UNICHAR(9748),AND($K4127&gt;=71,$K4127&lt;=77),_xlfn.UNICHAR(10052),AND($K4127&gt;=80,$K4127&lt;=82),_xlfn.UNICHAR(9748),AND($K4127&gt;=95,$K4127&lt;=99),_xlfn.UNICHAR(9889),TRUE,_xlfn.UNICHAR(9729)))</f>
        <v>☀</v>
      </c>
      <c r="F4127" t="str" cm="1">
        <f t="array" ref="F4127">IF($K4127="","",_xlfn.IFS($K4127=0,"Clear",$K4127&lt;=3,"Partly Cloudy",OR($K4127=45,$K4127=48),"Fog",AND($K4127&gt;=51,$K4127&lt;=67),"Drizzle",AND($K4127&gt;=71,$K4127&lt;=77),"Snow",AND($K4127&gt;=80,$K4127&lt;=82),"Rain Showers",AND($K4127&gt;=95,$K4127&lt;=99),"Thunderstorm",TRUE,"Cloudy"))</f>
        <v>Clear</v>
      </c>
      <c r="G4127" s="3" cm="1">
        <f t="array" ref="G4127">IF($A4127="","",INDEX(OpenMeteoAPI[TemperatureC],ROWS($G$2:G4127)))</f>
        <v>19.100000000000001</v>
      </c>
      <c r="H4127" s="4" cm="1">
        <f t="array" ref="H4127">IF($A4127="","",INDEX(OpenMeteoAPI[RelativeHumidityPct],ROWS($H$2:H4127))/100)</f>
        <v>0.8</v>
      </c>
      <c r="I4127" s="4" cm="1">
        <f t="array" ref="I4127">IF($A4127="","",INDEX(OpenMeteoAPI[PrecipitationProbabilityPct],ROWS($I$2:I4127))/100)</f>
        <v>0</v>
      </c>
      <c r="J4127" s="3" cm="1">
        <f t="array" ref="J4127">IF($A4127="","",INDEX(OpenMeteoAPI[PrecipitationMM],ROWS($J$2:J4127)))</f>
        <v>0</v>
      </c>
      <c r="K4127" cm="1">
        <f t="array" ref="K4127">IF($A4127="","",INDEX(OpenMeteoAPI[WeatherCode],ROWS($K$2:K4127)))</f>
        <v>0</v>
      </c>
      <c r="L4127" s="3" cm="1">
        <f t="array" ref="L4127">IF($A4127="","",INDEX(OpenMeteoAPI[WindSpeedKMH],ROWS($L$2:L4127)))</f>
        <v>5.8</v>
      </c>
    </row>
    <row r="4128" spans="1:12">
      <c r="A4128" t="str" cm="1">
        <f t="array" ref="A4128">IFERROR(INDEX(OpenMeteoAPI[City],ROWS($A$2:A4128))&amp;", "&amp;INDEX(OpenMeteoAPI[CountryCode],ROWS($A$2:A4128)),"")</f>
        <v>Dublin, IE</v>
      </c>
      <c r="B4128" t="str" cm="1">
        <f t="array" ref="B4128">IF($A4128="","",INDEX(OpenMeteoAPI[LocationID],ROWS($B$2:B4128)))</f>
        <v>IE-DUB</v>
      </c>
      <c r="C4128" s="5" cm="1">
        <f t="array" ref="C4128">IF($A4128="","",INDEX(OpenMeteoAPI[ForecastDateTime],ROWS($C$2:C4128)))</f>
        <v>46211.916666666664</v>
      </c>
      <c r="D4128" t="str">
        <f t="shared" si="64"/>
        <v>10PM</v>
      </c>
      <c r="E4128" t="str" cm="1">
        <f t="array" ref="E4128">IF($K4128="","",_xlfn.IFS($K4128=0,_xlfn.UNICHAR(9728),$K4128&lt;=3,_xlfn.UNICHAR(9729),OR($K4128=45,$K4128=48),"~",AND($K4128&gt;=51,$K4128&lt;=67),_xlfn.UNICHAR(9748),AND($K4128&gt;=71,$K4128&lt;=77),_xlfn.UNICHAR(10052),AND($K4128&gt;=80,$K4128&lt;=82),_xlfn.UNICHAR(9748),AND($K4128&gt;=95,$K4128&lt;=99),_xlfn.UNICHAR(9889),TRUE,_xlfn.UNICHAR(9729)))</f>
        <v>☁</v>
      </c>
      <c r="F4128" t="str" cm="1">
        <f t="array" ref="F4128">IF($K4128="","",_xlfn.IFS($K4128=0,"Clear",$K4128&lt;=3,"Partly Cloudy",OR($K4128=45,$K4128=48),"Fog",AND($K4128&gt;=51,$K4128&lt;=67),"Drizzle",AND($K4128&gt;=71,$K4128&lt;=77),"Snow",AND($K4128&gt;=80,$K4128&lt;=82),"Rain Showers",AND($K4128&gt;=95,$K4128&lt;=99),"Thunderstorm",TRUE,"Cloudy"))</f>
        <v>Partly Cloudy</v>
      </c>
      <c r="G4128" s="3" cm="1">
        <f t="array" ref="G4128">IF($A4128="","",INDEX(OpenMeteoAPI[TemperatureC],ROWS($G$2:G4128)))</f>
        <v>18.8</v>
      </c>
      <c r="H4128" s="4" cm="1">
        <f t="array" ref="H4128">IF($A4128="","",INDEX(OpenMeteoAPI[RelativeHumidityPct],ROWS($H$2:H4128))/100)</f>
        <v>0.81</v>
      </c>
      <c r="I4128" s="4" cm="1">
        <f t="array" ref="I4128">IF($A4128="","",INDEX(OpenMeteoAPI[PrecipitationProbabilityPct],ROWS($I$2:I4128))/100)</f>
        <v>0</v>
      </c>
      <c r="J4128" s="3" cm="1">
        <f t="array" ref="J4128">IF($A4128="","",INDEX(OpenMeteoAPI[PrecipitationMM],ROWS($J$2:J4128)))</f>
        <v>0</v>
      </c>
      <c r="K4128" cm="1">
        <f t="array" ref="K4128">IF($A4128="","",INDEX(OpenMeteoAPI[WeatherCode],ROWS($K$2:K4128)))</f>
        <v>1</v>
      </c>
      <c r="L4128" s="3" cm="1">
        <f t="array" ref="L4128">IF($A4128="","",INDEX(OpenMeteoAPI[WindSpeedKMH],ROWS($L$2:L4128)))</f>
        <v>3.8</v>
      </c>
    </row>
    <row r="4129" spans="1:12">
      <c r="A4129" t="str" cm="1">
        <f t="array" ref="A4129">IFERROR(INDEX(OpenMeteoAPI[City],ROWS($A$2:A4129))&amp;", "&amp;INDEX(OpenMeteoAPI[CountryCode],ROWS($A$2:A4129)),"")</f>
        <v>Dublin, IE</v>
      </c>
      <c r="B4129" t="str" cm="1">
        <f t="array" ref="B4129">IF($A4129="","",INDEX(OpenMeteoAPI[LocationID],ROWS($B$2:B4129)))</f>
        <v>IE-DUB</v>
      </c>
      <c r="C4129" s="5" cm="1">
        <f t="array" ref="C4129">IF($A4129="","",INDEX(OpenMeteoAPI[ForecastDateTime],ROWS($C$2:C4129)))</f>
        <v>46211.958333333336</v>
      </c>
      <c r="D4129" t="str">
        <f t="shared" si="64"/>
        <v>11PM</v>
      </c>
      <c r="E4129" t="str" cm="1">
        <f t="array" ref="E4129">IF($K4129="","",_xlfn.IFS($K4129=0,_xlfn.UNICHAR(9728),$K4129&lt;=3,_xlfn.UNICHAR(9729),OR($K4129=45,$K4129=48),"~",AND($K4129&gt;=51,$K4129&lt;=67),_xlfn.UNICHAR(9748),AND($K4129&gt;=71,$K4129&lt;=77),_xlfn.UNICHAR(10052),AND($K4129&gt;=80,$K4129&lt;=82),_xlfn.UNICHAR(9748),AND($K4129&gt;=95,$K4129&lt;=99),_xlfn.UNICHAR(9889),TRUE,_xlfn.UNICHAR(9729)))</f>
        <v>☁</v>
      </c>
      <c r="F4129" t="str" cm="1">
        <f t="array" ref="F4129">IF($K4129="","",_xlfn.IFS($K4129=0,"Clear",$K4129&lt;=3,"Partly Cloudy",OR($K4129=45,$K4129=48),"Fog",AND($K4129&gt;=51,$K4129&lt;=67),"Drizzle",AND($K4129&gt;=71,$K4129&lt;=77),"Snow",AND($K4129&gt;=80,$K4129&lt;=82),"Rain Showers",AND($K4129&gt;=95,$K4129&lt;=99),"Thunderstorm",TRUE,"Cloudy"))</f>
        <v>Partly Cloudy</v>
      </c>
      <c r="G4129" s="3" cm="1">
        <f t="array" ref="G4129">IF($A4129="","",INDEX(OpenMeteoAPI[TemperatureC],ROWS($G$2:G4129)))</f>
        <v>18.7</v>
      </c>
      <c r="H4129" s="4" cm="1">
        <f t="array" ref="H4129">IF($A4129="","",INDEX(OpenMeteoAPI[RelativeHumidityPct],ROWS($H$2:H4129))/100)</f>
        <v>0.81</v>
      </c>
      <c r="I4129" s="4" cm="1">
        <f t="array" ref="I4129">IF($A4129="","",INDEX(OpenMeteoAPI[PrecipitationProbabilityPct],ROWS($I$2:I4129))/100)</f>
        <v>0</v>
      </c>
      <c r="J4129" s="3" cm="1">
        <f t="array" ref="J4129">IF($A4129="","",INDEX(OpenMeteoAPI[PrecipitationMM],ROWS($J$2:J4129)))</f>
        <v>0</v>
      </c>
      <c r="K4129" cm="1">
        <f t="array" ref="K4129">IF($A4129="","",INDEX(OpenMeteoAPI[WeatherCode],ROWS($K$2:K4129)))</f>
        <v>2</v>
      </c>
      <c r="L4129" s="3" cm="1">
        <f t="array" ref="L4129">IF($A4129="","",INDEX(OpenMeteoAPI[WindSpeedKMH],ROWS($L$2:L4129)))</f>
        <v>3.2</v>
      </c>
    </row>
    <row r="4130" spans="1:12">
      <c r="A4130" t="str" cm="1">
        <f t="array" ref="A4130">IFERROR(INDEX(OpenMeteoAPI[City],ROWS($A$2:A4130))&amp;", "&amp;INDEX(OpenMeteoAPI[CountryCode],ROWS($A$2:A4130)),"")</f>
        <v>Dublin, IE</v>
      </c>
      <c r="B4130" t="str" cm="1">
        <f t="array" ref="B4130">IF($A4130="","",INDEX(OpenMeteoAPI[LocationID],ROWS($B$2:B4130)))</f>
        <v>IE-DUB</v>
      </c>
      <c r="C4130" s="5" cm="1">
        <f t="array" ref="C4130">IF($A4130="","",INDEX(OpenMeteoAPI[ForecastDateTime],ROWS($C$2:C4130)))</f>
        <v>46212</v>
      </c>
      <c r="D4130" t="str">
        <f t="shared" si="64"/>
        <v>12AM</v>
      </c>
      <c r="E4130" t="str" cm="1">
        <f t="array" ref="E4130">IF($K4130="","",_xlfn.IFS($K4130=0,_xlfn.UNICHAR(9728),$K4130&lt;=3,_xlfn.UNICHAR(9729),OR($K4130=45,$K4130=48),"~",AND($K4130&gt;=51,$K4130&lt;=67),_xlfn.UNICHAR(9748),AND($K4130&gt;=71,$K4130&lt;=77),_xlfn.UNICHAR(10052),AND($K4130&gt;=80,$K4130&lt;=82),_xlfn.UNICHAR(9748),AND($K4130&gt;=95,$K4130&lt;=99),_xlfn.UNICHAR(9889),TRUE,_xlfn.UNICHAR(9729)))</f>
        <v>☁</v>
      </c>
      <c r="F4130" t="str" cm="1">
        <f t="array" ref="F4130">IF($K4130="","",_xlfn.IFS($K4130=0,"Clear",$K4130&lt;=3,"Partly Cloudy",OR($K4130=45,$K4130=48),"Fog",AND($K4130&gt;=51,$K4130&lt;=67),"Drizzle",AND($K4130&gt;=71,$K4130&lt;=77),"Snow",AND($K4130&gt;=80,$K4130&lt;=82),"Rain Showers",AND($K4130&gt;=95,$K4130&lt;=99),"Thunderstorm",TRUE,"Cloudy"))</f>
        <v>Partly Cloudy</v>
      </c>
      <c r="G4130" s="3" cm="1">
        <f t="array" ref="G4130">IF($A4130="","",INDEX(OpenMeteoAPI[TemperatureC],ROWS($G$2:G4130)))</f>
        <v>19.8</v>
      </c>
      <c r="H4130" s="4" cm="1">
        <f t="array" ref="H4130">IF($A4130="","",INDEX(OpenMeteoAPI[RelativeHumidityPct],ROWS($H$2:H4130))/100)</f>
        <v>0.74</v>
      </c>
      <c r="I4130" s="4" cm="1">
        <f t="array" ref="I4130">IF($A4130="","",INDEX(OpenMeteoAPI[PrecipitationProbabilityPct],ROWS($I$2:I4130))/100)</f>
        <v>0</v>
      </c>
      <c r="J4130" s="3" cm="1">
        <f t="array" ref="J4130">IF($A4130="","",INDEX(OpenMeteoAPI[PrecipitationMM],ROWS($J$2:J4130)))</f>
        <v>0</v>
      </c>
      <c r="K4130" cm="1">
        <f t="array" ref="K4130">IF($A4130="","",INDEX(OpenMeteoAPI[WeatherCode],ROWS($K$2:K4130)))</f>
        <v>2</v>
      </c>
      <c r="L4130" s="3" cm="1">
        <f t="array" ref="L4130">IF($A4130="","",INDEX(OpenMeteoAPI[WindSpeedKMH],ROWS($L$2:L4130)))</f>
        <v>9.6999999999999993</v>
      </c>
    </row>
    <row r="4131" spans="1:12">
      <c r="A4131" t="str" cm="1">
        <f t="array" ref="A4131">IFERROR(INDEX(OpenMeteoAPI[City],ROWS($A$2:A4131))&amp;", "&amp;INDEX(OpenMeteoAPI[CountryCode],ROWS($A$2:A4131)),"")</f>
        <v>Dublin, IE</v>
      </c>
      <c r="B4131" t="str" cm="1">
        <f t="array" ref="B4131">IF($A4131="","",INDEX(OpenMeteoAPI[LocationID],ROWS($B$2:B4131)))</f>
        <v>IE-DUB</v>
      </c>
      <c r="C4131" s="5" cm="1">
        <f t="array" ref="C4131">IF($A4131="","",INDEX(OpenMeteoAPI[ForecastDateTime],ROWS($C$2:C4131)))</f>
        <v>46212.041666666664</v>
      </c>
      <c r="D4131" t="str">
        <f t="shared" si="64"/>
        <v>1AM</v>
      </c>
      <c r="E4131" t="str" cm="1">
        <f t="array" ref="E4131">IF($K4131="","",_xlfn.IFS($K4131=0,_xlfn.UNICHAR(9728),$K4131&lt;=3,_xlfn.UNICHAR(9729),OR($K4131=45,$K4131=48),"~",AND($K4131&gt;=51,$K4131&lt;=67),_xlfn.UNICHAR(9748),AND($K4131&gt;=71,$K4131&lt;=77),_xlfn.UNICHAR(10052),AND($K4131&gt;=80,$K4131&lt;=82),_xlfn.UNICHAR(9748),AND($K4131&gt;=95,$K4131&lt;=99),_xlfn.UNICHAR(9889),TRUE,_xlfn.UNICHAR(9729)))</f>
        <v>☁</v>
      </c>
      <c r="F4131" t="str" cm="1">
        <f t="array" ref="F4131">IF($K4131="","",_xlfn.IFS($K4131=0,"Clear",$K4131&lt;=3,"Partly Cloudy",OR($K4131=45,$K4131=48),"Fog",AND($K4131&gt;=51,$K4131&lt;=67),"Drizzle",AND($K4131&gt;=71,$K4131&lt;=77),"Snow",AND($K4131&gt;=80,$K4131&lt;=82),"Rain Showers",AND($K4131&gt;=95,$K4131&lt;=99),"Thunderstorm",TRUE,"Cloudy"))</f>
        <v>Partly Cloudy</v>
      </c>
      <c r="G4131" s="3" cm="1">
        <f t="array" ref="G4131">IF($A4131="","",INDEX(OpenMeteoAPI[TemperatureC],ROWS($G$2:G4131)))</f>
        <v>19</v>
      </c>
      <c r="H4131" s="4" cm="1">
        <f t="array" ref="H4131">IF($A4131="","",INDEX(OpenMeteoAPI[RelativeHumidityPct],ROWS($H$2:H4131))/100)</f>
        <v>0.7</v>
      </c>
      <c r="I4131" s="4" cm="1">
        <f t="array" ref="I4131">IF($A4131="","",INDEX(OpenMeteoAPI[PrecipitationProbabilityPct],ROWS($I$2:I4131))/100)</f>
        <v>0</v>
      </c>
      <c r="J4131" s="3" cm="1">
        <f t="array" ref="J4131">IF($A4131="","",INDEX(OpenMeteoAPI[PrecipitationMM],ROWS($J$2:J4131)))</f>
        <v>0</v>
      </c>
      <c r="K4131" cm="1">
        <f t="array" ref="K4131">IF($A4131="","",INDEX(OpenMeteoAPI[WeatherCode],ROWS($K$2:K4131)))</f>
        <v>1</v>
      </c>
      <c r="L4131" s="3" cm="1">
        <f t="array" ref="L4131">IF($A4131="","",INDEX(OpenMeteoAPI[WindSpeedKMH],ROWS($L$2:L4131)))</f>
        <v>14.4</v>
      </c>
    </row>
    <row r="4132" spans="1:12">
      <c r="A4132" t="str" cm="1">
        <f t="array" ref="A4132">IFERROR(INDEX(OpenMeteoAPI[City],ROWS($A$2:A4132))&amp;", "&amp;INDEX(OpenMeteoAPI[CountryCode],ROWS($A$2:A4132)),"")</f>
        <v>Dublin, IE</v>
      </c>
      <c r="B4132" t="str" cm="1">
        <f t="array" ref="B4132">IF($A4132="","",INDEX(OpenMeteoAPI[LocationID],ROWS($B$2:B4132)))</f>
        <v>IE-DUB</v>
      </c>
      <c r="C4132" s="5" cm="1">
        <f t="array" ref="C4132">IF($A4132="","",INDEX(OpenMeteoAPI[ForecastDateTime],ROWS($C$2:C4132)))</f>
        <v>46212.083333333336</v>
      </c>
      <c r="D4132" t="str">
        <f t="shared" si="64"/>
        <v>2AM</v>
      </c>
      <c r="E4132" t="str" cm="1">
        <f t="array" ref="E4132">IF($K4132="","",_xlfn.IFS($K4132=0,_xlfn.UNICHAR(9728),$K4132&lt;=3,_xlfn.UNICHAR(9729),OR($K4132=45,$K4132=48),"~",AND($K4132&gt;=51,$K4132&lt;=67),_xlfn.UNICHAR(9748),AND($K4132&gt;=71,$K4132&lt;=77),_xlfn.UNICHAR(10052),AND($K4132&gt;=80,$K4132&lt;=82),_xlfn.UNICHAR(9748),AND($K4132&gt;=95,$K4132&lt;=99),_xlfn.UNICHAR(9889),TRUE,_xlfn.UNICHAR(9729)))</f>
        <v>☀</v>
      </c>
      <c r="F4132" t="str" cm="1">
        <f t="array" ref="F4132">IF($K4132="","",_xlfn.IFS($K4132=0,"Clear",$K4132&lt;=3,"Partly Cloudy",OR($K4132=45,$K4132=48),"Fog",AND($K4132&gt;=51,$K4132&lt;=67),"Drizzle",AND($K4132&gt;=71,$K4132&lt;=77),"Snow",AND($K4132&gt;=80,$K4132&lt;=82),"Rain Showers",AND($K4132&gt;=95,$K4132&lt;=99),"Thunderstorm",TRUE,"Cloudy"))</f>
        <v>Clear</v>
      </c>
      <c r="G4132" s="3" cm="1">
        <f t="array" ref="G4132">IF($A4132="","",INDEX(OpenMeteoAPI[TemperatureC],ROWS($G$2:G4132)))</f>
        <v>17.8</v>
      </c>
      <c r="H4132" s="4" cm="1">
        <f t="array" ref="H4132">IF($A4132="","",INDEX(OpenMeteoAPI[RelativeHumidityPct],ROWS($H$2:H4132))/100)</f>
        <v>0.74</v>
      </c>
      <c r="I4132" s="4" cm="1">
        <f t="array" ref="I4132">IF($A4132="","",INDEX(OpenMeteoAPI[PrecipitationProbabilityPct],ROWS($I$2:I4132))/100)</f>
        <v>0</v>
      </c>
      <c r="J4132" s="3" cm="1">
        <f t="array" ref="J4132">IF($A4132="","",INDEX(OpenMeteoAPI[PrecipitationMM],ROWS($J$2:J4132)))</f>
        <v>0</v>
      </c>
      <c r="K4132" cm="1">
        <f t="array" ref="K4132">IF($A4132="","",INDEX(OpenMeteoAPI[WeatherCode],ROWS($K$2:K4132)))</f>
        <v>0</v>
      </c>
      <c r="L4132" s="3" cm="1">
        <f t="array" ref="L4132">IF($A4132="","",INDEX(OpenMeteoAPI[WindSpeedKMH],ROWS($L$2:L4132)))</f>
        <v>13.7</v>
      </c>
    </row>
    <row r="4133" spans="1:12">
      <c r="A4133" t="str" cm="1">
        <f t="array" ref="A4133">IFERROR(INDEX(OpenMeteoAPI[City],ROWS($A$2:A4133))&amp;", "&amp;INDEX(OpenMeteoAPI[CountryCode],ROWS($A$2:A4133)),"")</f>
        <v>Dublin, IE</v>
      </c>
      <c r="B4133" t="str" cm="1">
        <f t="array" ref="B4133">IF($A4133="","",INDEX(OpenMeteoAPI[LocationID],ROWS($B$2:B4133)))</f>
        <v>IE-DUB</v>
      </c>
      <c r="C4133" s="5" cm="1">
        <f t="array" ref="C4133">IF($A4133="","",INDEX(OpenMeteoAPI[ForecastDateTime],ROWS($C$2:C4133)))</f>
        <v>46212.125</v>
      </c>
      <c r="D4133" t="str">
        <f t="shared" si="64"/>
        <v>3AM</v>
      </c>
      <c r="E4133" t="str" cm="1">
        <f t="array" ref="E4133">IF($K4133="","",_xlfn.IFS($K4133=0,_xlfn.UNICHAR(9728),$K4133&lt;=3,_xlfn.UNICHAR(9729),OR($K4133=45,$K4133=48),"~",AND($K4133&gt;=51,$K4133&lt;=67),_xlfn.UNICHAR(9748),AND($K4133&gt;=71,$K4133&lt;=77),_xlfn.UNICHAR(10052),AND($K4133&gt;=80,$K4133&lt;=82),_xlfn.UNICHAR(9748),AND($K4133&gt;=95,$K4133&lt;=99),_xlfn.UNICHAR(9889),TRUE,_xlfn.UNICHAR(9729)))</f>
        <v>☀</v>
      </c>
      <c r="F4133" t="str" cm="1">
        <f t="array" ref="F4133">IF($K4133="","",_xlfn.IFS($K4133=0,"Clear",$K4133&lt;=3,"Partly Cloudy",OR($K4133=45,$K4133=48),"Fog",AND($K4133&gt;=51,$K4133&lt;=67),"Drizzle",AND($K4133&gt;=71,$K4133&lt;=77),"Snow",AND($K4133&gt;=80,$K4133&lt;=82),"Rain Showers",AND($K4133&gt;=95,$K4133&lt;=99),"Thunderstorm",TRUE,"Cloudy"))</f>
        <v>Clear</v>
      </c>
      <c r="G4133" s="3" cm="1">
        <f t="array" ref="G4133">IF($A4133="","",INDEX(OpenMeteoAPI[TemperatureC],ROWS($G$2:G4133)))</f>
        <v>16.8</v>
      </c>
      <c r="H4133" s="4" cm="1">
        <f t="array" ref="H4133">IF($A4133="","",INDEX(OpenMeteoAPI[RelativeHumidityPct],ROWS($H$2:H4133))/100)</f>
        <v>0.77</v>
      </c>
      <c r="I4133" s="4" cm="1">
        <f t="array" ref="I4133">IF($A4133="","",INDEX(OpenMeteoAPI[PrecipitationProbabilityPct],ROWS($I$2:I4133))/100)</f>
        <v>0</v>
      </c>
      <c r="J4133" s="3" cm="1">
        <f t="array" ref="J4133">IF($A4133="","",INDEX(OpenMeteoAPI[PrecipitationMM],ROWS($J$2:J4133)))</f>
        <v>0</v>
      </c>
      <c r="K4133" cm="1">
        <f t="array" ref="K4133">IF($A4133="","",INDEX(OpenMeteoAPI[WeatherCode],ROWS($K$2:K4133)))</f>
        <v>0</v>
      </c>
      <c r="L4133" s="3" cm="1">
        <f t="array" ref="L4133">IF($A4133="","",INDEX(OpenMeteoAPI[WindSpeedKMH],ROWS($L$2:L4133)))</f>
        <v>15.5</v>
      </c>
    </row>
    <row r="4134" spans="1:12">
      <c r="A4134" t="str" cm="1">
        <f t="array" ref="A4134">IFERROR(INDEX(OpenMeteoAPI[City],ROWS($A$2:A4134))&amp;", "&amp;INDEX(OpenMeteoAPI[CountryCode],ROWS($A$2:A4134)),"")</f>
        <v>Dublin, IE</v>
      </c>
      <c r="B4134" t="str" cm="1">
        <f t="array" ref="B4134">IF($A4134="","",INDEX(OpenMeteoAPI[LocationID],ROWS($B$2:B4134)))</f>
        <v>IE-DUB</v>
      </c>
      <c r="C4134" s="5" cm="1">
        <f t="array" ref="C4134">IF($A4134="","",INDEX(OpenMeteoAPI[ForecastDateTime],ROWS($C$2:C4134)))</f>
        <v>46212.166666666664</v>
      </c>
      <c r="D4134" t="str">
        <f t="shared" si="64"/>
        <v>4AM</v>
      </c>
      <c r="E4134" t="str" cm="1">
        <f t="array" ref="E4134">IF($K4134="","",_xlfn.IFS($K4134=0,_xlfn.UNICHAR(9728),$K4134&lt;=3,_xlfn.UNICHAR(9729),OR($K4134=45,$K4134=48),"~",AND($K4134&gt;=51,$K4134&lt;=67),_xlfn.UNICHAR(9748),AND($K4134&gt;=71,$K4134&lt;=77),_xlfn.UNICHAR(10052),AND($K4134&gt;=80,$K4134&lt;=82),_xlfn.UNICHAR(9748),AND($K4134&gt;=95,$K4134&lt;=99),_xlfn.UNICHAR(9889),TRUE,_xlfn.UNICHAR(9729)))</f>
        <v>☀</v>
      </c>
      <c r="F4134" t="str" cm="1">
        <f t="array" ref="F4134">IF($K4134="","",_xlfn.IFS($K4134=0,"Clear",$K4134&lt;=3,"Partly Cloudy",OR($K4134=45,$K4134=48),"Fog",AND($K4134&gt;=51,$K4134&lt;=67),"Drizzle",AND($K4134&gt;=71,$K4134&lt;=77),"Snow",AND($K4134&gt;=80,$K4134&lt;=82),"Rain Showers",AND($K4134&gt;=95,$K4134&lt;=99),"Thunderstorm",TRUE,"Cloudy"))</f>
        <v>Clear</v>
      </c>
      <c r="G4134" s="3" cm="1">
        <f t="array" ref="G4134">IF($A4134="","",INDEX(OpenMeteoAPI[TemperatureC],ROWS($G$2:G4134)))</f>
        <v>16.2</v>
      </c>
      <c r="H4134" s="4" cm="1">
        <f t="array" ref="H4134">IF($A4134="","",INDEX(OpenMeteoAPI[RelativeHumidityPct],ROWS($H$2:H4134))/100)</f>
        <v>0.79</v>
      </c>
      <c r="I4134" s="4" cm="1">
        <f t="array" ref="I4134">IF($A4134="","",INDEX(OpenMeteoAPI[PrecipitationProbabilityPct],ROWS($I$2:I4134))/100)</f>
        <v>0</v>
      </c>
      <c r="J4134" s="3" cm="1">
        <f t="array" ref="J4134">IF($A4134="","",INDEX(OpenMeteoAPI[PrecipitationMM],ROWS($J$2:J4134)))</f>
        <v>0</v>
      </c>
      <c r="K4134" cm="1">
        <f t="array" ref="K4134">IF($A4134="","",INDEX(OpenMeteoAPI[WeatherCode],ROWS($K$2:K4134)))</f>
        <v>0</v>
      </c>
      <c r="L4134" s="3" cm="1">
        <f t="array" ref="L4134">IF($A4134="","",INDEX(OpenMeteoAPI[WindSpeedKMH],ROWS($L$2:L4134)))</f>
        <v>13.7</v>
      </c>
    </row>
    <row r="4135" spans="1:12">
      <c r="A4135" t="str" cm="1">
        <f t="array" ref="A4135">IFERROR(INDEX(OpenMeteoAPI[City],ROWS($A$2:A4135))&amp;", "&amp;INDEX(OpenMeteoAPI[CountryCode],ROWS($A$2:A4135)),"")</f>
        <v>Dublin, IE</v>
      </c>
      <c r="B4135" t="str" cm="1">
        <f t="array" ref="B4135">IF($A4135="","",INDEX(OpenMeteoAPI[LocationID],ROWS($B$2:B4135)))</f>
        <v>IE-DUB</v>
      </c>
      <c r="C4135" s="5" cm="1">
        <f t="array" ref="C4135">IF($A4135="","",INDEX(OpenMeteoAPI[ForecastDateTime],ROWS($C$2:C4135)))</f>
        <v>46212.208333333336</v>
      </c>
      <c r="D4135" t="str">
        <f t="shared" si="64"/>
        <v>5AM</v>
      </c>
      <c r="E4135" t="str" cm="1">
        <f t="array" ref="E4135">IF($K4135="","",_xlfn.IFS($K4135=0,_xlfn.UNICHAR(9728),$K4135&lt;=3,_xlfn.UNICHAR(9729),OR($K4135=45,$K4135=48),"~",AND($K4135&gt;=51,$K4135&lt;=67),_xlfn.UNICHAR(9748),AND($K4135&gt;=71,$K4135&lt;=77),_xlfn.UNICHAR(10052),AND($K4135&gt;=80,$K4135&lt;=82),_xlfn.UNICHAR(9748),AND($K4135&gt;=95,$K4135&lt;=99),_xlfn.UNICHAR(9889),TRUE,_xlfn.UNICHAR(9729)))</f>
        <v>☀</v>
      </c>
      <c r="F4135" t="str" cm="1">
        <f t="array" ref="F4135">IF($K4135="","",_xlfn.IFS($K4135=0,"Clear",$K4135&lt;=3,"Partly Cloudy",OR($K4135=45,$K4135=48),"Fog",AND($K4135&gt;=51,$K4135&lt;=67),"Drizzle",AND($K4135&gt;=71,$K4135&lt;=77),"Snow",AND($K4135&gt;=80,$K4135&lt;=82),"Rain Showers",AND($K4135&gt;=95,$K4135&lt;=99),"Thunderstorm",TRUE,"Cloudy"))</f>
        <v>Clear</v>
      </c>
      <c r="G4135" s="3" cm="1">
        <f t="array" ref="G4135">IF($A4135="","",INDEX(OpenMeteoAPI[TemperatureC],ROWS($G$2:G4135)))</f>
        <v>15.7</v>
      </c>
      <c r="H4135" s="4" cm="1">
        <f t="array" ref="H4135">IF($A4135="","",INDEX(OpenMeteoAPI[RelativeHumidityPct],ROWS($H$2:H4135))/100)</f>
        <v>0.81</v>
      </c>
      <c r="I4135" s="4" cm="1">
        <f t="array" ref="I4135">IF($A4135="","",INDEX(OpenMeteoAPI[PrecipitationProbabilityPct],ROWS($I$2:I4135))/100)</f>
        <v>0</v>
      </c>
      <c r="J4135" s="3" cm="1">
        <f t="array" ref="J4135">IF($A4135="","",INDEX(OpenMeteoAPI[PrecipitationMM],ROWS($J$2:J4135)))</f>
        <v>0</v>
      </c>
      <c r="K4135" cm="1">
        <f t="array" ref="K4135">IF($A4135="","",INDEX(OpenMeteoAPI[WeatherCode],ROWS($K$2:K4135)))</f>
        <v>0</v>
      </c>
      <c r="L4135" s="3" cm="1">
        <f t="array" ref="L4135">IF($A4135="","",INDEX(OpenMeteoAPI[WindSpeedKMH],ROWS($L$2:L4135)))</f>
        <v>11.2</v>
      </c>
    </row>
    <row r="4136" spans="1:12">
      <c r="A4136" t="str" cm="1">
        <f t="array" ref="A4136">IFERROR(INDEX(OpenMeteoAPI[City],ROWS($A$2:A4136))&amp;", "&amp;INDEX(OpenMeteoAPI[CountryCode],ROWS($A$2:A4136)),"")</f>
        <v>Dublin, IE</v>
      </c>
      <c r="B4136" t="str" cm="1">
        <f t="array" ref="B4136">IF($A4136="","",INDEX(OpenMeteoAPI[LocationID],ROWS($B$2:B4136)))</f>
        <v>IE-DUB</v>
      </c>
      <c r="C4136" s="5" cm="1">
        <f t="array" ref="C4136">IF($A4136="","",INDEX(OpenMeteoAPI[ForecastDateTime],ROWS($C$2:C4136)))</f>
        <v>46212.25</v>
      </c>
      <c r="D4136" t="str">
        <f t="shared" si="64"/>
        <v>6AM</v>
      </c>
      <c r="E4136" t="str" cm="1">
        <f t="array" ref="E4136">IF($K4136="","",_xlfn.IFS($K4136=0,_xlfn.UNICHAR(9728),$K4136&lt;=3,_xlfn.UNICHAR(9729),OR($K4136=45,$K4136=48),"~",AND($K4136&gt;=51,$K4136&lt;=67),_xlfn.UNICHAR(9748),AND($K4136&gt;=71,$K4136&lt;=77),_xlfn.UNICHAR(10052),AND($K4136&gt;=80,$K4136&lt;=82),_xlfn.UNICHAR(9748),AND($K4136&gt;=95,$K4136&lt;=99),_xlfn.UNICHAR(9889),TRUE,_xlfn.UNICHAR(9729)))</f>
        <v>☀</v>
      </c>
      <c r="F4136" t="str" cm="1">
        <f t="array" ref="F4136">IF($K4136="","",_xlfn.IFS($K4136=0,"Clear",$K4136&lt;=3,"Partly Cloudy",OR($K4136=45,$K4136=48),"Fog",AND($K4136&gt;=51,$K4136&lt;=67),"Drizzle",AND($K4136&gt;=71,$K4136&lt;=77),"Snow",AND($K4136&gt;=80,$K4136&lt;=82),"Rain Showers",AND($K4136&gt;=95,$K4136&lt;=99),"Thunderstorm",TRUE,"Cloudy"))</f>
        <v>Clear</v>
      </c>
      <c r="G4136" s="3" cm="1">
        <f t="array" ref="G4136">IF($A4136="","",INDEX(OpenMeteoAPI[TemperatureC],ROWS($G$2:G4136)))</f>
        <v>15.5</v>
      </c>
      <c r="H4136" s="4" cm="1">
        <f t="array" ref="H4136">IF($A4136="","",INDEX(OpenMeteoAPI[RelativeHumidityPct],ROWS($H$2:H4136))/100)</f>
        <v>0.83</v>
      </c>
      <c r="I4136" s="4" cm="1">
        <f t="array" ref="I4136">IF($A4136="","",INDEX(OpenMeteoAPI[PrecipitationProbabilityPct],ROWS($I$2:I4136))/100)</f>
        <v>0</v>
      </c>
      <c r="J4136" s="3" cm="1">
        <f t="array" ref="J4136">IF($A4136="","",INDEX(OpenMeteoAPI[PrecipitationMM],ROWS($J$2:J4136)))</f>
        <v>0</v>
      </c>
      <c r="K4136" cm="1">
        <f t="array" ref="K4136">IF($A4136="","",INDEX(OpenMeteoAPI[WeatherCode],ROWS($K$2:K4136)))</f>
        <v>0</v>
      </c>
      <c r="L4136" s="3" cm="1">
        <f t="array" ref="L4136">IF($A4136="","",INDEX(OpenMeteoAPI[WindSpeedKMH],ROWS($L$2:L4136)))</f>
        <v>11.9</v>
      </c>
    </row>
    <row r="4137" spans="1:12">
      <c r="A4137" t="str" cm="1">
        <f t="array" ref="A4137">IFERROR(INDEX(OpenMeteoAPI[City],ROWS($A$2:A4137))&amp;", "&amp;INDEX(OpenMeteoAPI[CountryCode],ROWS($A$2:A4137)),"")</f>
        <v>Dublin, IE</v>
      </c>
      <c r="B4137" t="str" cm="1">
        <f t="array" ref="B4137">IF($A4137="","",INDEX(OpenMeteoAPI[LocationID],ROWS($B$2:B4137)))</f>
        <v>IE-DUB</v>
      </c>
      <c r="C4137" s="5" cm="1">
        <f t="array" ref="C4137">IF($A4137="","",INDEX(OpenMeteoAPI[ForecastDateTime],ROWS($C$2:C4137)))</f>
        <v>46212.291666666664</v>
      </c>
      <c r="D4137" t="str">
        <f t="shared" si="64"/>
        <v>7AM</v>
      </c>
      <c r="E4137" t="str" cm="1">
        <f t="array" ref="E4137">IF($K4137="","",_xlfn.IFS($K4137=0,_xlfn.UNICHAR(9728),$K4137&lt;=3,_xlfn.UNICHAR(9729),OR($K4137=45,$K4137=48),"~",AND($K4137&gt;=51,$K4137&lt;=67),_xlfn.UNICHAR(9748),AND($K4137&gt;=71,$K4137&lt;=77),_xlfn.UNICHAR(10052),AND($K4137&gt;=80,$K4137&lt;=82),_xlfn.UNICHAR(9748),AND($K4137&gt;=95,$K4137&lt;=99),_xlfn.UNICHAR(9889),TRUE,_xlfn.UNICHAR(9729)))</f>
        <v>☀</v>
      </c>
      <c r="F4137" t="str" cm="1">
        <f t="array" ref="F4137">IF($K4137="","",_xlfn.IFS($K4137=0,"Clear",$K4137&lt;=3,"Partly Cloudy",OR($K4137=45,$K4137=48),"Fog",AND($K4137&gt;=51,$K4137&lt;=67),"Drizzle",AND($K4137&gt;=71,$K4137&lt;=77),"Snow",AND($K4137&gt;=80,$K4137&lt;=82),"Rain Showers",AND($K4137&gt;=95,$K4137&lt;=99),"Thunderstorm",TRUE,"Cloudy"))</f>
        <v>Clear</v>
      </c>
      <c r="G4137" s="3" cm="1">
        <f t="array" ref="G4137">IF($A4137="","",INDEX(OpenMeteoAPI[TemperatureC],ROWS($G$2:G4137)))</f>
        <v>15.6</v>
      </c>
      <c r="H4137" s="4" cm="1">
        <f t="array" ref="H4137">IF($A4137="","",INDEX(OpenMeteoAPI[RelativeHumidityPct],ROWS($H$2:H4137))/100)</f>
        <v>0.83</v>
      </c>
      <c r="I4137" s="4" cm="1">
        <f t="array" ref="I4137">IF($A4137="","",INDEX(OpenMeteoAPI[PrecipitationProbabilityPct],ROWS($I$2:I4137))/100)</f>
        <v>0</v>
      </c>
      <c r="J4137" s="3" cm="1">
        <f t="array" ref="J4137">IF($A4137="","",INDEX(OpenMeteoAPI[PrecipitationMM],ROWS($J$2:J4137)))</f>
        <v>0</v>
      </c>
      <c r="K4137" cm="1">
        <f t="array" ref="K4137">IF($A4137="","",INDEX(OpenMeteoAPI[WeatherCode],ROWS($K$2:K4137)))</f>
        <v>0</v>
      </c>
      <c r="L4137" s="3" cm="1">
        <f t="array" ref="L4137">IF($A4137="","",INDEX(OpenMeteoAPI[WindSpeedKMH],ROWS($L$2:L4137)))</f>
        <v>11.5</v>
      </c>
    </row>
    <row r="4138" spans="1:12">
      <c r="A4138" t="str" cm="1">
        <f t="array" ref="A4138">IFERROR(INDEX(OpenMeteoAPI[City],ROWS($A$2:A4138))&amp;", "&amp;INDEX(OpenMeteoAPI[CountryCode],ROWS($A$2:A4138)),"")</f>
        <v>Dublin, IE</v>
      </c>
      <c r="B4138" t="str" cm="1">
        <f t="array" ref="B4138">IF($A4138="","",INDEX(OpenMeteoAPI[LocationID],ROWS($B$2:B4138)))</f>
        <v>IE-DUB</v>
      </c>
      <c r="C4138" s="5" cm="1">
        <f t="array" ref="C4138">IF($A4138="","",INDEX(OpenMeteoAPI[ForecastDateTime],ROWS($C$2:C4138)))</f>
        <v>46212.333333333336</v>
      </c>
      <c r="D4138" t="str">
        <f t="shared" si="64"/>
        <v>8AM</v>
      </c>
      <c r="E4138" t="str" cm="1">
        <f t="array" ref="E4138">IF($K4138="","",_xlfn.IFS($K4138=0,_xlfn.UNICHAR(9728),$K4138&lt;=3,_xlfn.UNICHAR(9729),OR($K4138=45,$K4138=48),"~",AND($K4138&gt;=51,$K4138&lt;=67),_xlfn.UNICHAR(9748),AND($K4138&gt;=71,$K4138&lt;=77),_xlfn.UNICHAR(10052),AND($K4138&gt;=80,$K4138&lt;=82),_xlfn.UNICHAR(9748),AND($K4138&gt;=95,$K4138&lt;=99),_xlfn.UNICHAR(9889),TRUE,_xlfn.UNICHAR(9729)))</f>
        <v>☁</v>
      </c>
      <c r="F4138" t="str" cm="1">
        <f t="array" ref="F4138">IF($K4138="","",_xlfn.IFS($K4138=0,"Clear",$K4138&lt;=3,"Partly Cloudy",OR($K4138=45,$K4138=48),"Fog",AND($K4138&gt;=51,$K4138&lt;=67),"Drizzle",AND($K4138&gt;=71,$K4138&lt;=77),"Snow",AND($K4138&gt;=80,$K4138&lt;=82),"Rain Showers",AND($K4138&gt;=95,$K4138&lt;=99),"Thunderstorm",TRUE,"Cloudy"))</f>
        <v>Partly Cloudy</v>
      </c>
      <c r="G4138" s="3" cm="1">
        <f t="array" ref="G4138">IF($A4138="","",INDEX(OpenMeteoAPI[TemperatureC],ROWS($G$2:G4138)))</f>
        <v>16.399999999999999</v>
      </c>
      <c r="H4138" s="4" cm="1">
        <f t="array" ref="H4138">IF($A4138="","",INDEX(OpenMeteoAPI[RelativeHumidityPct],ROWS($H$2:H4138))/100)</f>
        <v>0.8</v>
      </c>
      <c r="I4138" s="4" cm="1">
        <f t="array" ref="I4138">IF($A4138="","",INDEX(OpenMeteoAPI[PrecipitationProbabilityPct],ROWS($I$2:I4138))/100)</f>
        <v>0</v>
      </c>
      <c r="J4138" s="3" cm="1">
        <f t="array" ref="J4138">IF($A4138="","",INDEX(OpenMeteoAPI[PrecipitationMM],ROWS($J$2:J4138)))</f>
        <v>0</v>
      </c>
      <c r="K4138" cm="1">
        <f t="array" ref="K4138">IF($A4138="","",INDEX(OpenMeteoAPI[WeatherCode],ROWS($K$2:K4138)))</f>
        <v>1</v>
      </c>
      <c r="L4138" s="3" cm="1">
        <f t="array" ref="L4138">IF($A4138="","",INDEX(OpenMeteoAPI[WindSpeedKMH],ROWS($L$2:L4138)))</f>
        <v>10.4</v>
      </c>
    </row>
    <row r="4139" spans="1:12">
      <c r="A4139" t="str" cm="1">
        <f t="array" ref="A4139">IFERROR(INDEX(OpenMeteoAPI[City],ROWS($A$2:A4139))&amp;", "&amp;INDEX(OpenMeteoAPI[CountryCode],ROWS($A$2:A4139)),"")</f>
        <v>Dublin, IE</v>
      </c>
      <c r="B4139" t="str" cm="1">
        <f t="array" ref="B4139">IF($A4139="","",INDEX(OpenMeteoAPI[LocationID],ROWS($B$2:B4139)))</f>
        <v>IE-DUB</v>
      </c>
      <c r="C4139" s="5" cm="1">
        <f t="array" ref="C4139">IF($A4139="","",INDEX(OpenMeteoAPI[ForecastDateTime],ROWS($C$2:C4139)))</f>
        <v>46212.375</v>
      </c>
      <c r="D4139" t="str">
        <f t="shared" si="64"/>
        <v>9AM</v>
      </c>
      <c r="E4139" t="str" cm="1">
        <f t="array" ref="E4139">IF($K4139="","",_xlfn.IFS($K4139=0,_xlfn.UNICHAR(9728),$K4139&lt;=3,_xlfn.UNICHAR(9729),OR($K4139=45,$K4139=48),"~",AND($K4139&gt;=51,$K4139&lt;=67),_xlfn.UNICHAR(9748),AND($K4139&gt;=71,$K4139&lt;=77),_xlfn.UNICHAR(10052),AND($K4139&gt;=80,$K4139&lt;=82),_xlfn.UNICHAR(9748),AND($K4139&gt;=95,$K4139&lt;=99),_xlfn.UNICHAR(9889),TRUE,_xlfn.UNICHAR(9729)))</f>
        <v>☀</v>
      </c>
      <c r="F4139" t="str" cm="1">
        <f t="array" ref="F4139">IF($K4139="","",_xlfn.IFS($K4139=0,"Clear",$K4139&lt;=3,"Partly Cloudy",OR($K4139=45,$K4139=48),"Fog",AND($K4139&gt;=51,$K4139&lt;=67),"Drizzle",AND($K4139&gt;=71,$K4139&lt;=77),"Snow",AND($K4139&gt;=80,$K4139&lt;=82),"Rain Showers",AND($K4139&gt;=95,$K4139&lt;=99),"Thunderstorm",TRUE,"Cloudy"))</f>
        <v>Clear</v>
      </c>
      <c r="G4139" s="3" cm="1">
        <f t="array" ref="G4139">IF($A4139="","",INDEX(OpenMeteoAPI[TemperatureC],ROWS($G$2:G4139)))</f>
        <v>17.399999999999999</v>
      </c>
      <c r="H4139" s="4" cm="1">
        <f t="array" ref="H4139">IF($A4139="","",INDEX(OpenMeteoAPI[RelativeHumidityPct],ROWS($H$2:H4139))/100)</f>
        <v>0.76</v>
      </c>
      <c r="I4139" s="4" cm="1">
        <f t="array" ref="I4139">IF($A4139="","",INDEX(OpenMeteoAPI[PrecipitationProbabilityPct],ROWS($I$2:I4139))/100)</f>
        <v>0</v>
      </c>
      <c r="J4139" s="3" cm="1">
        <f t="array" ref="J4139">IF($A4139="","",INDEX(OpenMeteoAPI[PrecipitationMM],ROWS($J$2:J4139)))</f>
        <v>0</v>
      </c>
      <c r="K4139" cm="1">
        <f t="array" ref="K4139">IF($A4139="","",INDEX(OpenMeteoAPI[WeatherCode],ROWS($K$2:K4139)))</f>
        <v>0</v>
      </c>
      <c r="L4139" s="3" cm="1">
        <f t="array" ref="L4139">IF($A4139="","",INDEX(OpenMeteoAPI[WindSpeedKMH],ROWS($L$2:L4139)))</f>
        <v>9.4</v>
      </c>
    </row>
    <row r="4140" spans="1:12">
      <c r="A4140" t="str" cm="1">
        <f t="array" ref="A4140">IFERROR(INDEX(OpenMeteoAPI[City],ROWS($A$2:A4140))&amp;", "&amp;INDEX(OpenMeteoAPI[CountryCode],ROWS($A$2:A4140)),"")</f>
        <v>Dublin, IE</v>
      </c>
      <c r="B4140" t="str" cm="1">
        <f t="array" ref="B4140">IF($A4140="","",INDEX(OpenMeteoAPI[LocationID],ROWS($B$2:B4140)))</f>
        <v>IE-DUB</v>
      </c>
      <c r="C4140" s="5" cm="1">
        <f t="array" ref="C4140">IF($A4140="","",INDEX(OpenMeteoAPI[ForecastDateTime],ROWS($C$2:C4140)))</f>
        <v>46212.416666666664</v>
      </c>
      <c r="D4140" t="str">
        <f t="shared" si="64"/>
        <v>10AM</v>
      </c>
      <c r="E4140" t="str" cm="1">
        <f t="array" ref="E4140">IF($K4140="","",_xlfn.IFS($K4140=0,_xlfn.UNICHAR(9728),$K4140&lt;=3,_xlfn.UNICHAR(9729),OR($K4140=45,$K4140=48),"~",AND($K4140&gt;=51,$K4140&lt;=67),_xlfn.UNICHAR(9748),AND($K4140&gt;=71,$K4140&lt;=77),_xlfn.UNICHAR(10052),AND($K4140&gt;=80,$K4140&lt;=82),_xlfn.UNICHAR(9748),AND($K4140&gt;=95,$K4140&lt;=99),_xlfn.UNICHAR(9889),TRUE,_xlfn.UNICHAR(9729)))</f>
        <v>☁</v>
      </c>
      <c r="F4140" t="str" cm="1">
        <f t="array" ref="F4140">IF($K4140="","",_xlfn.IFS($K4140=0,"Clear",$K4140&lt;=3,"Partly Cloudy",OR($K4140=45,$K4140=48),"Fog",AND($K4140&gt;=51,$K4140&lt;=67),"Drizzle",AND($K4140&gt;=71,$K4140&lt;=77),"Snow",AND($K4140&gt;=80,$K4140&lt;=82),"Rain Showers",AND($K4140&gt;=95,$K4140&lt;=99),"Thunderstorm",TRUE,"Cloudy"))</f>
        <v>Partly Cloudy</v>
      </c>
      <c r="G4140" s="3" cm="1">
        <f t="array" ref="G4140">IF($A4140="","",INDEX(OpenMeteoAPI[TemperatureC],ROWS($G$2:G4140)))</f>
        <v>18.100000000000001</v>
      </c>
      <c r="H4140" s="4" cm="1">
        <f t="array" ref="H4140">IF($A4140="","",INDEX(OpenMeteoAPI[RelativeHumidityPct],ROWS($H$2:H4140))/100)</f>
        <v>0.74</v>
      </c>
      <c r="I4140" s="4" cm="1">
        <f t="array" ref="I4140">IF($A4140="","",INDEX(OpenMeteoAPI[PrecipitationProbabilityPct],ROWS($I$2:I4140))/100)</f>
        <v>0</v>
      </c>
      <c r="J4140" s="3" cm="1">
        <f t="array" ref="J4140">IF($A4140="","",INDEX(OpenMeteoAPI[PrecipitationMM],ROWS($J$2:J4140)))</f>
        <v>0</v>
      </c>
      <c r="K4140" cm="1">
        <f t="array" ref="K4140">IF($A4140="","",INDEX(OpenMeteoAPI[WeatherCode],ROWS($K$2:K4140)))</f>
        <v>2</v>
      </c>
      <c r="L4140" s="3" cm="1">
        <f t="array" ref="L4140">IF($A4140="","",INDEX(OpenMeteoAPI[WindSpeedKMH],ROWS($L$2:L4140)))</f>
        <v>8.3000000000000007</v>
      </c>
    </row>
    <row r="4141" spans="1:12">
      <c r="A4141" t="str" cm="1">
        <f t="array" ref="A4141">IFERROR(INDEX(OpenMeteoAPI[City],ROWS($A$2:A4141))&amp;", "&amp;INDEX(OpenMeteoAPI[CountryCode],ROWS($A$2:A4141)),"")</f>
        <v>Dublin, IE</v>
      </c>
      <c r="B4141" t="str" cm="1">
        <f t="array" ref="B4141">IF($A4141="","",INDEX(OpenMeteoAPI[LocationID],ROWS($B$2:B4141)))</f>
        <v>IE-DUB</v>
      </c>
      <c r="C4141" s="5" cm="1">
        <f t="array" ref="C4141">IF($A4141="","",INDEX(OpenMeteoAPI[ForecastDateTime],ROWS($C$2:C4141)))</f>
        <v>46212.458333333336</v>
      </c>
      <c r="D4141" t="str">
        <f t="shared" si="64"/>
        <v>11AM</v>
      </c>
      <c r="E4141" t="str" cm="1">
        <f t="array" ref="E4141">IF($K4141="","",_xlfn.IFS($K4141=0,_xlfn.UNICHAR(9728),$K4141&lt;=3,_xlfn.UNICHAR(9729),OR($K4141=45,$K4141=48),"~",AND($K4141&gt;=51,$K4141&lt;=67),_xlfn.UNICHAR(9748),AND($K4141&gt;=71,$K4141&lt;=77),_xlfn.UNICHAR(10052),AND($K4141&gt;=80,$K4141&lt;=82),_xlfn.UNICHAR(9748),AND($K4141&gt;=95,$K4141&lt;=99),_xlfn.UNICHAR(9889),TRUE,_xlfn.UNICHAR(9729)))</f>
        <v>☁</v>
      </c>
      <c r="F4141" t="str" cm="1">
        <f t="array" ref="F4141">IF($K4141="","",_xlfn.IFS($K4141=0,"Clear",$K4141&lt;=3,"Partly Cloudy",OR($K4141=45,$K4141=48),"Fog",AND($K4141&gt;=51,$K4141&lt;=67),"Drizzle",AND($K4141&gt;=71,$K4141&lt;=77),"Snow",AND($K4141&gt;=80,$K4141&lt;=82),"Rain Showers",AND($K4141&gt;=95,$K4141&lt;=99),"Thunderstorm",TRUE,"Cloudy"))</f>
        <v>Partly Cloudy</v>
      </c>
      <c r="G4141" s="3" cm="1">
        <f t="array" ref="G4141">IF($A4141="","",INDEX(OpenMeteoAPI[TemperatureC],ROWS($G$2:G4141)))</f>
        <v>18.8</v>
      </c>
      <c r="H4141" s="4" cm="1">
        <f t="array" ref="H4141">IF($A4141="","",INDEX(OpenMeteoAPI[RelativeHumidityPct],ROWS($H$2:H4141))/100)</f>
        <v>0.72</v>
      </c>
      <c r="I4141" s="4" cm="1">
        <f t="array" ref="I4141">IF($A4141="","",INDEX(OpenMeteoAPI[PrecipitationProbabilityPct],ROWS($I$2:I4141))/100)</f>
        <v>0</v>
      </c>
      <c r="J4141" s="3" cm="1">
        <f t="array" ref="J4141">IF($A4141="","",INDEX(OpenMeteoAPI[PrecipitationMM],ROWS($J$2:J4141)))</f>
        <v>0</v>
      </c>
      <c r="K4141" cm="1">
        <f t="array" ref="K4141">IF($A4141="","",INDEX(OpenMeteoAPI[WeatherCode],ROWS($K$2:K4141)))</f>
        <v>2</v>
      </c>
      <c r="L4141" s="3" cm="1">
        <f t="array" ref="L4141">IF($A4141="","",INDEX(OpenMeteoAPI[WindSpeedKMH],ROWS($L$2:L4141)))</f>
        <v>7.2</v>
      </c>
    </row>
    <row r="4142" spans="1:12">
      <c r="A4142" t="str" cm="1">
        <f t="array" ref="A4142">IFERROR(INDEX(OpenMeteoAPI[City],ROWS($A$2:A4142))&amp;", "&amp;INDEX(OpenMeteoAPI[CountryCode],ROWS($A$2:A4142)),"")</f>
        <v>Dublin, IE</v>
      </c>
      <c r="B4142" t="str" cm="1">
        <f t="array" ref="B4142">IF($A4142="","",INDEX(OpenMeteoAPI[LocationID],ROWS($B$2:B4142)))</f>
        <v>IE-DUB</v>
      </c>
      <c r="C4142" s="5" cm="1">
        <f t="array" ref="C4142">IF($A4142="","",INDEX(OpenMeteoAPI[ForecastDateTime],ROWS($C$2:C4142)))</f>
        <v>46212.5</v>
      </c>
      <c r="D4142" t="str">
        <f t="shared" si="64"/>
        <v>12PM</v>
      </c>
      <c r="E4142" t="str" cm="1">
        <f t="array" ref="E4142">IF($K4142="","",_xlfn.IFS($K4142=0,_xlfn.UNICHAR(9728),$K4142&lt;=3,_xlfn.UNICHAR(9729),OR($K4142=45,$K4142=48),"~",AND($K4142&gt;=51,$K4142&lt;=67),_xlfn.UNICHAR(9748),AND($K4142&gt;=71,$K4142&lt;=77),_xlfn.UNICHAR(10052),AND($K4142&gt;=80,$K4142&lt;=82),_xlfn.UNICHAR(9748),AND($K4142&gt;=95,$K4142&lt;=99),_xlfn.UNICHAR(9889),TRUE,_xlfn.UNICHAR(9729)))</f>
        <v>☁</v>
      </c>
      <c r="F4142" t="str" cm="1">
        <f t="array" ref="F4142">IF($K4142="","",_xlfn.IFS($K4142=0,"Clear",$K4142&lt;=3,"Partly Cloudy",OR($K4142=45,$K4142=48),"Fog",AND($K4142&gt;=51,$K4142&lt;=67),"Drizzle",AND($K4142&gt;=71,$K4142&lt;=77),"Snow",AND($K4142&gt;=80,$K4142&lt;=82),"Rain Showers",AND($K4142&gt;=95,$K4142&lt;=99),"Thunderstorm",TRUE,"Cloudy"))</f>
        <v>Partly Cloudy</v>
      </c>
      <c r="G4142" s="3" cm="1">
        <f t="array" ref="G4142">IF($A4142="","",INDEX(OpenMeteoAPI[TemperatureC],ROWS($G$2:G4142)))</f>
        <v>19.399999999999999</v>
      </c>
      <c r="H4142" s="4" cm="1">
        <f t="array" ref="H4142">IF($A4142="","",INDEX(OpenMeteoAPI[RelativeHumidityPct],ROWS($H$2:H4142))/100)</f>
        <v>0.71</v>
      </c>
      <c r="I4142" s="4" cm="1">
        <f t="array" ref="I4142">IF($A4142="","",INDEX(OpenMeteoAPI[PrecipitationProbabilityPct],ROWS($I$2:I4142))/100)</f>
        <v>0</v>
      </c>
      <c r="J4142" s="3" cm="1">
        <f t="array" ref="J4142">IF($A4142="","",INDEX(OpenMeteoAPI[PrecipitationMM],ROWS($J$2:J4142)))</f>
        <v>0</v>
      </c>
      <c r="K4142" cm="1">
        <f t="array" ref="K4142">IF($A4142="","",INDEX(OpenMeteoAPI[WeatherCode],ROWS($K$2:K4142)))</f>
        <v>3</v>
      </c>
      <c r="L4142" s="3" cm="1">
        <f t="array" ref="L4142">IF($A4142="","",INDEX(OpenMeteoAPI[WindSpeedKMH],ROWS($L$2:L4142)))</f>
        <v>6.8</v>
      </c>
    </row>
    <row r="4143" spans="1:12">
      <c r="A4143" t="str" cm="1">
        <f t="array" ref="A4143">IFERROR(INDEX(OpenMeteoAPI[City],ROWS($A$2:A4143))&amp;", "&amp;INDEX(OpenMeteoAPI[CountryCode],ROWS($A$2:A4143)),"")</f>
        <v>Dublin, IE</v>
      </c>
      <c r="B4143" t="str" cm="1">
        <f t="array" ref="B4143">IF($A4143="","",INDEX(OpenMeteoAPI[LocationID],ROWS($B$2:B4143)))</f>
        <v>IE-DUB</v>
      </c>
      <c r="C4143" s="5" cm="1">
        <f t="array" ref="C4143">IF($A4143="","",INDEX(OpenMeteoAPI[ForecastDateTime],ROWS($C$2:C4143)))</f>
        <v>46212.541666666664</v>
      </c>
      <c r="D4143" t="str">
        <f t="shared" si="64"/>
        <v>1PM</v>
      </c>
      <c r="E4143" t="str" cm="1">
        <f t="array" ref="E4143">IF($K4143="","",_xlfn.IFS($K4143=0,_xlfn.UNICHAR(9728),$K4143&lt;=3,_xlfn.UNICHAR(9729),OR($K4143=45,$K4143=48),"~",AND($K4143&gt;=51,$K4143&lt;=67),_xlfn.UNICHAR(9748),AND($K4143&gt;=71,$K4143&lt;=77),_xlfn.UNICHAR(10052),AND($K4143&gt;=80,$K4143&lt;=82),_xlfn.UNICHAR(9748),AND($K4143&gt;=95,$K4143&lt;=99),_xlfn.UNICHAR(9889),TRUE,_xlfn.UNICHAR(9729)))</f>
        <v>☀</v>
      </c>
      <c r="F4143" t="str" cm="1">
        <f t="array" ref="F4143">IF($K4143="","",_xlfn.IFS($K4143=0,"Clear",$K4143&lt;=3,"Partly Cloudy",OR($K4143=45,$K4143=48),"Fog",AND($K4143&gt;=51,$K4143&lt;=67),"Drizzle",AND($K4143&gt;=71,$K4143&lt;=77),"Snow",AND($K4143&gt;=80,$K4143&lt;=82),"Rain Showers",AND($K4143&gt;=95,$K4143&lt;=99),"Thunderstorm",TRUE,"Cloudy"))</f>
        <v>Clear</v>
      </c>
      <c r="G4143" s="3" cm="1">
        <f t="array" ref="G4143">IF($A4143="","",INDEX(OpenMeteoAPI[TemperatureC],ROWS($G$2:G4143)))</f>
        <v>20.3</v>
      </c>
      <c r="H4143" s="4" cm="1">
        <f t="array" ref="H4143">IF($A4143="","",INDEX(OpenMeteoAPI[RelativeHumidityPct],ROWS($H$2:H4143))/100)</f>
        <v>0.68</v>
      </c>
      <c r="I4143" s="4" cm="1">
        <f t="array" ref="I4143">IF($A4143="","",INDEX(OpenMeteoAPI[PrecipitationProbabilityPct],ROWS($I$2:I4143))/100)</f>
        <v>0</v>
      </c>
      <c r="J4143" s="3" cm="1">
        <f t="array" ref="J4143">IF($A4143="","",INDEX(OpenMeteoAPI[PrecipitationMM],ROWS($J$2:J4143)))</f>
        <v>0</v>
      </c>
      <c r="K4143" cm="1">
        <f t="array" ref="K4143">IF($A4143="","",INDEX(OpenMeteoAPI[WeatherCode],ROWS($K$2:K4143)))</f>
        <v>0</v>
      </c>
      <c r="L4143" s="3" cm="1">
        <f t="array" ref="L4143">IF($A4143="","",INDEX(OpenMeteoAPI[WindSpeedKMH],ROWS($L$2:L4143)))</f>
        <v>5.8</v>
      </c>
    </row>
    <row r="4144" spans="1:12">
      <c r="A4144" t="str" cm="1">
        <f t="array" ref="A4144">IFERROR(INDEX(OpenMeteoAPI[City],ROWS($A$2:A4144))&amp;", "&amp;INDEX(OpenMeteoAPI[CountryCode],ROWS($A$2:A4144)),"")</f>
        <v>Dublin, IE</v>
      </c>
      <c r="B4144" t="str" cm="1">
        <f t="array" ref="B4144">IF($A4144="","",INDEX(OpenMeteoAPI[LocationID],ROWS($B$2:B4144)))</f>
        <v>IE-DUB</v>
      </c>
      <c r="C4144" s="5" cm="1">
        <f t="array" ref="C4144">IF($A4144="","",INDEX(OpenMeteoAPI[ForecastDateTime],ROWS($C$2:C4144)))</f>
        <v>46212.583333333336</v>
      </c>
      <c r="D4144" t="str">
        <f t="shared" si="64"/>
        <v>2PM</v>
      </c>
      <c r="E4144" t="str" cm="1">
        <f t="array" ref="E4144">IF($K4144="","",_xlfn.IFS($K4144=0,_xlfn.UNICHAR(9728),$K4144&lt;=3,_xlfn.UNICHAR(9729),OR($K4144=45,$K4144=48),"~",AND($K4144&gt;=51,$K4144&lt;=67),_xlfn.UNICHAR(9748),AND($K4144&gt;=71,$K4144&lt;=77),_xlfn.UNICHAR(10052),AND($K4144&gt;=80,$K4144&lt;=82),_xlfn.UNICHAR(9748),AND($K4144&gt;=95,$K4144&lt;=99),_xlfn.UNICHAR(9889),TRUE,_xlfn.UNICHAR(9729)))</f>
        <v>☀</v>
      </c>
      <c r="F4144" t="str" cm="1">
        <f t="array" ref="F4144">IF($K4144="","",_xlfn.IFS($K4144=0,"Clear",$K4144&lt;=3,"Partly Cloudy",OR($K4144=45,$K4144=48),"Fog",AND($K4144&gt;=51,$K4144&lt;=67),"Drizzle",AND($K4144&gt;=71,$K4144&lt;=77),"Snow",AND($K4144&gt;=80,$K4144&lt;=82),"Rain Showers",AND($K4144&gt;=95,$K4144&lt;=99),"Thunderstorm",TRUE,"Cloudy"))</f>
        <v>Clear</v>
      </c>
      <c r="G4144" s="3" cm="1">
        <f t="array" ref="G4144">IF($A4144="","",INDEX(OpenMeteoAPI[TemperatureC],ROWS($G$2:G4144)))</f>
        <v>21.1</v>
      </c>
      <c r="H4144" s="4" cm="1">
        <f t="array" ref="H4144">IF($A4144="","",INDEX(OpenMeteoAPI[RelativeHumidityPct],ROWS($H$2:H4144))/100)</f>
        <v>0.66</v>
      </c>
      <c r="I4144" s="4" cm="1">
        <f t="array" ref="I4144">IF($A4144="","",INDEX(OpenMeteoAPI[PrecipitationProbabilityPct],ROWS($I$2:I4144))/100)</f>
        <v>0</v>
      </c>
      <c r="J4144" s="3" cm="1">
        <f t="array" ref="J4144">IF($A4144="","",INDEX(OpenMeteoAPI[PrecipitationMM],ROWS($J$2:J4144)))</f>
        <v>0</v>
      </c>
      <c r="K4144" cm="1">
        <f t="array" ref="K4144">IF($A4144="","",INDEX(OpenMeteoAPI[WeatherCode],ROWS($K$2:K4144)))</f>
        <v>0</v>
      </c>
      <c r="L4144" s="3" cm="1">
        <f t="array" ref="L4144">IF($A4144="","",INDEX(OpenMeteoAPI[WindSpeedKMH],ROWS($L$2:L4144)))</f>
        <v>5.8</v>
      </c>
    </row>
    <row r="4145" spans="1:12">
      <c r="A4145" t="str" cm="1">
        <f t="array" ref="A4145">IFERROR(INDEX(OpenMeteoAPI[City],ROWS($A$2:A4145))&amp;", "&amp;INDEX(OpenMeteoAPI[CountryCode],ROWS($A$2:A4145)),"")</f>
        <v>Dublin, IE</v>
      </c>
      <c r="B4145" t="str" cm="1">
        <f t="array" ref="B4145">IF($A4145="","",INDEX(OpenMeteoAPI[LocationID],ROWS($B$2:B4145)))</f>
        <v>IE-DUB</v>
      </c>
      <c r="C4145" s="5" cm="1">
        <f t="array" ref="C4145">IF($A4145="","",INDEX(OpenMeteoAPI[ForecastDateTime],ROWS($C$2:C4145)))</f>
        <v>46212.625</v>
      </c>
      <c r="D4145" t="str">
        <f t="shared" si="64"/>
        <v>3PM</v>
      </c>
      <c r="E4145" t="str" cm="1">
        <f t="array" ref="E4145">IF($K4145="","",_xlfn.IFS($K4145=0,_xlfn.UNICHAR(9728),$K4145&lt;=3,_xlfn.UNICHAR(9729),OR($K4145=45,$K4145=48),"~",AND($K4145&gt;=51,$K4145&lt;=67),_xlfn.UNICHAR(9748),AND($K4145&gt;=71,$K4145&lt;=77),_xlfn.UNICHAR(10052),AND($K4145&gt;=80,$K4145&lt;=82),_xlfn.UNICHAR(9748),AND($K4145&gt;=95,$K4145&lt;=99),_xlfn.UNICHAR(9889),TRUE,_xlfn.UNICHAR(9729)))</f>
        <v>☀</v>
      </c>
      <c r="F4145" t="str" cm="1">
        <f t="array" ref="F4145">IF($K4145="","",_xlfn.IFS($K4145=0,"Clear",$K4145&lt;=3,"Partly Cloudy",OR($K4145=45,$K4145=48),"Fog",AND($K4145&gt;=51,$K4145&lt;=67),"Drizzle",AND($K4145&gt;=71,$K4145&lt;=77),"Snow",AND($K4145&gt;=80,$K4145&lt;=82),"Rain Showers",AND($K4145&gt;=95,$K4145&lt;=99),"Thunderstorm",TRUE,"Cloudy"))</f>
        <v>Clear</v>
      </c>
      <c r="G4145" s="3" cm="1">
        <f t="array" ref="G4145">IF($A4145="","",INDEX(OpenMeteoAPI[TemperatureC],ROWS($G$2:G4145)))</f>
        <v>21.9</v>
      </c>
      <c r="H4145" s="4" cm="1">
        <f t="array" ref="H4145">IF($A4145="","",INDEX(OpenMeteoAPI[RelativeHumidityPct],ROWS($H$2:H4145))/100)</f>
        <v>0.65</v>
      </c>
      <c r="I4145" s="4" cm="1">
        <f t="array" ref="I4145">IF($A4145="","",INDEX(OpenMeteoAPI[PrecipitationProbabilityPct],ROWS($I$2:I4145))/100)</f>
        <v>0</v>
      </c>
      <c r="J4145" s="3" cm="1">
        <f t="array" ref="J4145">IF($A4145="","",INDEX(OpenMeteoAPI[PrecipitationMM],ROWS($J$2:J4145)))</f>
        <v>0</v>
      </c>
      <c r="K4145" cm="1">
        <f t="array" ref="K4145">IF($A4145="","",INDEX(OpenMeteoAPI[WeatherCode],ROWS($K$2:K4145)))</f>
        <v>0</v>
      </c>
      <c r="L4145" s="3" cm="1">
        <f t="array" ref="L4145">IF($A4145="","",INDEX(OpenMeteoAPI[WindSpeedKMH],ROWS($L$2:L4145)))</f>
        <v>6.1</v>
      </c>
    </row>
    <row r="4146" spans="1:12">
      <c r="A4146" t="str" cm="1">
        <f t="array" ref="A4146">IFERROR(INDEX(OpenMeteoAPI[City],ROWS($A$2:A4146))&amp;", "&amp;INDEX(OpenMeteoAPI[CountryCode],ROWS($A$2:A4146)),"")</f>
        <v>Dublin, IE</v>
      </c>
      <c r="B4146" t="str" cm="1">
        <f t="array" ref="B4146">IF($A4146="","",INDEX(OpenMeteoAPI[LocationID],ROWS($B$2:B4146)))</f>
        <v>IE-DUB</v>
      </c>
      <c r="C4146" s="5" cm="1">
        <f t="array" ref="C4146">IF($A4146="","",INDEX(OpenMeteoAPI[ForecastDateTime],ROWS($C$2:C4146)))</f>
        <v>46212.666666666664</v>
      </c>
      <c r="D4146" t="str">
        <f t="shared" si="64"/>
        <v>4PM</v>
      </c>
      <c r="E4146" t="str" cm="1">
        <f t="array" ref="E4146">IF($K4146="","",_xlfn.IFS($K4146=0,_xlfn.UNICHAR(9728),$K4146&lt;=3,_xlfn.UNICHAR(9729),OR($K4146=45,$K4146=48),"~",AND($K4146&gt;=51,$K4146&lt;=67),_xlfn.UNICHAR(9748),AND($K4146&gt;=71,$K4146&lt;=77),_xlfn.UNICHAR(10052),AND($K4146&gt;=80,$K4146&lt;=82),_xlfn.UNICHAR(9748),AND($K4146&gt;=95,$K4146&lt;=99),_xlfn.UNICHAR(9889),TRUE,_xlfn.UNICHAR(9729)))</f>
        <v>☁</v>
      </c>
      <c r="F4146" t="str" cm="1">
        <f t="array" ref="F4146">IF($K4146="","",_xlfn.IFS($K4146=0,"Clear",$K4146&lt;=3,"Partly Cloudy",OR($K4146=45,$K4146=48),"Fog",AND($K4146&gt;=51,$K4146&lt;=67),"Drizzle",AND($K4146&gt;=71,$K4146&lt;=77),"Snow",AND($K4146&gt;=80,$K4146&lt;=82),"Rain Showers",AND($K4146&gt;=95,$K4146&lt;=99),"Thunderstorm",TRUE,"Cloudy"))</f>
        <v>Partly Cloudy</v>
      </c>
      <c r="G4146" s="3" cm="1">
        <f t="array" ref="G4146">IF($A4146="","",INDEX(OpenMeteoAPI[TemperatureC],ROWS($G$2:G4146)))</f>
        <v>22.2</v>
      </c>
      <c r="H4146" s="4" cm="1">
        <f t="array" ref="H4146">IF($A4146="","",INDEX(OpenMeteoAPI[RelativeHumidityPct],ROWS($H$2:H4146))/100)</f>
        <v>0.64</v>
      </c>
      <c r="I4146" s="4" cm="1">
        <f t="array" ref="I4146">IF($A4146="","",INDEX(OpenMeteoAPI[PrecipitationProbabilityPct],ROWS($I$2:I4146))/100)</f>
        <v>0</v>
      </c>
      <c r="J4146" s="3" cm="1">
        <f t="array" ref="J4146">IF($A4146="","",INDEX(OpenMeteoAPI[PrecipitationMM],ROWS($J$2:J4146)))</f>
        <v>0</v>
      </c>
      <c r="K4146" cm="1">
        <f t="array" ref="K4146">IF($A4146="","",INDEX(OpenMeteoAPI[WeatherCode],ROWS($K$2:K4146)))</f>
        <v>1</v>
      </c>
      <c r="L4146" s="3" cm="1">
        <f t="array" ref="L4146">IF($A4146="","",INDEX(OpenMeteoAPI[WindSpeedKMH],ROWS($L$2:L4146)))</f>
        <v>6.8</v>
      </c>
    </row>
    <row r="4147" spans="1:12">
      <c r="A4147" t="str" cm="1">
        <f t="array" ref="A4147">IFERROR(INDEX(OpenMeteoAPI[City],ROWS($A$2:A4147))&amp;", "&amp;INDEX(OpenMeteoAPI[CountryCode],ROWS($A$2:A4147)),"")</f>
        <v>Dublin, IE</v>
      </c>
      <c r="B4147" t="str" cm="1">
        <f t="array" ref="B4147">IF($A4147="","",INDEX(OpenMeteoAPI[LocationID],ROWS($B$2:B4147)))</f>
        <v>IE-DUB</v>
      </c>
      <c r="C4147" s="5" cm="1">
        <f t="array" ref="C4147">IF($A4147="","",INDEX(OpenMeteoAPI[ForecastDateTime],ROWS($C$2:C4147)))</f>
        <v>46212.708333333336</v>
      </c>
      <c r="D4147" t="str">
        <f t="shared" si="64"/>
        <v>5PM</v>
      </c>
      <c r="E4147" t="str" cm="1">
        <f t="array" ref="E4147">IF($K4147="","",_xlfn.IFS($K4147=0,_xlfn.UNICHAR(9728),$K4147&lt;=3,_xlfn.UNICHAR(9729),OR($K4147=45,$K4147=48),"~",AND($K4147&gt;=51,$K4147&lt;=67),_xlfn.UNICHAR(9748),AND($K4147&gt;=71,$K4147&lt;=77),_xlfn.UNICHAR(10052),AND($K4147&gt;=80,$K4147&lt;=82),_xlfn.UNICHAR(9748),AND($K4147&gt;=95,$K4147&lt;=99),_xlfn.UNICHAR(9889),TRUE,_xlfn.UNICHAR(9729)))</f>
        <v>☁</v>
      </c>
      <c r="F4147" t="str" cm="1">
        <f t="array" ref="F4147">IF($K4147="","",_xlfn.IFS($K4147=0,"Clear",$K4147&lt;=3,"Partly Cloudy",OR($K4147=45,$K4147=48),"Fog",AND($K4147&gt;=51,$K4147&lt;=67),"Drizzle",AND($K4147&gt;=71,$K4147&lt;=77),"Snow",AND($K4147&gt;=80,$K4147&lt;=82),"Rain Showers",AND($K4147&gt;=95,$K4147&lt;=99),"Thunderstorm",TRUE,"Cloudy"))</f>
        <v>Partly Cloudy</v>
      </c>
      <c r="G4147" s="3" cm="1">
        <f t="array" ref="G4147">IF($A4147="","",INDEX(OpenMeteoAPI[TemperatureC],ROWS($G$2:G4147)))</f>
        <v>21.6</v>
      </c>
      <c r="H4147" s="4" cm="1">
        <f t="array" ref="H4147">IF($A4147="","",INDEX(OpenMeteoAPI[RelativeHumidityPct],ROWS($H$2:H4147))/100)</f>
        <v>0.65</v>
      </c>
      <c r="I4147" s="4" cm="1">
        <f t="array" ref="I4147">IF($A4147="","",INDEX(OpenMeteoAPI[PrecipitationProbabilityPct],ROWS($I$2:I4147))/100)</f>
        <v>0</v>
      </c>
      <c r="J4147" s="3" cm="1">
        <f t="array" ref="J4147">IF($A4147="","",INDEX(OpenMeteoAPI[PrecipitationMM],ROWS($J$2:J4147)))</f>
        <v>0</v>
      </c>
      <c r="K4147" cm="1">
        <f t="array" ref="K4147">IF($A4147="","",INDEX(OpenMeteoAPI[WeatherCode],ROWS($K$2:K4147)))</f>
        <v>1</v>
      </c>
      <c r="L4147" s="3" cm="1">
        <f t="array" ref="L4147">IF($A4147="","",INDEX(OpenMeteoAPI[WindSpeedKMH],ROWS($L$2:L4147)))</f>
        <v>7.6</v>
      </c>
    </row>
    <row r="4148" spans="1:12">
      <c r="A4148" t="str" cm="1">
        <f t="array" ref="A4148">IFERROR(INDEX(OpenMeteoAPI[City],ROWS($A$2:A4148))&amp;", "&amp;INDEX(OpenMeteoAPI[CountryCode],ROWS($A$2:A4148)),"")</f>
        <v>Dublin, IE</v>
      </c>
      <c r="B4148" t="str" cm="1">
        <f t="array" ref="B4148">IF($A4148="","",INDEX(OpenMeteoAPI[LocationID],ROWS($B$2:B4148)))</f>
        <v>IE-DUB</v>
      </c>
      <c r="C4148" s="5" cm="1">
        <f t="array" ref="C4148">IF($A4148="","",INDEX(OpenMeteoAPI[ForecastDateTime],ROWS($C$2:C4148)))</f>
        <v>46212.75</v>
      </c>
      <c r="D4148" t="str">
        <f t="shared" si="64"/>
        <v>6PM</v>
      </c>
      <c r="E4148" t="str" cm="1">
        <f t="array" ref="E4148">IF($K4148="","",_xlfn.IFS($K4148=0,_xlfn.UNICHAR(9728),$K4148&lt;=3,_xlfn.UNICHAR(9729),OR($K4148=45,$K4148=48),"~",AND($K4148&gt;=51,$K4148&lt;=67),_xlfn.UNICHAR(9748),AND($K4148&gt;=71,$K4148&lt;=77),_xlfn.UNICHAR(10052),AND($K4148&gt;=80,$K4148&lt;=82),_xlfn.UNICHAR(9748),AND($K4148&gt;=95,$K4148&lt;=99),_xlfn.UNICHAR(9889),TRUE,_xlfn.UNICHAR(9729)))</f>
        <v>☁</v>
      </c>
      <c r="F4148" t="str" cm="1">
        <f t="array" ref="F4148">IF($K4148="","",_xlfn.IFS($K4148=0,"Clear",$K4148&lt;=3,"Partly Cloudy",OR($K4148=45,$K4148=48),"Fog",AND($K4148&gt;=51,$K4148&lt;=67),"Drizzle",AND($K4148&gt;=71,$K4148&lt;=77),"Snow",AND($K4148&gt;=80,$K4148&lt;=82),"Rain Showers",AND($K4148&gt;=95,$K4148&lt;=99),"Thunderstorm",TRUE,"Cloudy"))</f>
        <v>Partly Cloudy</v>
      </c>
      <c r="G4148" s="3" cm="1">
        <f t="array" ref="G4148">IF($A4148="","",INDEX(OpenMeteoAPI[TemperatureC],ROWS($G$2:G4148)))</f>
        <v>20.6</v>
      </c>
      <c r="H4148" s="4" cm="1">
        <f t="array" ref="H4148">IF($A4148="","",INDEX(OpenMeteoAPI[RelativeHumidityPct],ROWS($H$2:H4148))/100)</f>
        <v>0.68</v>
      </c>
      <c r="I4148" s="4" cm="1">
        <f t="array" ref="I4148">IF($A4148="","",INDEX(OpenMeteoAPI[PrecipitationProbabilityPct],ROWS($I$2:I4148))/100)</f>
        <v>0</v>
      </c>
      <c r="J4148" s="3" cm="1">
        <f t="array" ref="J4148">IF($A4148="","",INDEX(OpenMeteoAPI[PrecipitationMM],ROWS($J$2:J4148)))</f>
        <v>0</v>
      </c>
      <c r="K4148" cm="1">
        <f t="array" ref="K4148">IF($A4148="","",INDEX(OpenMeteoAPI[WeatherCode],ROWS($K$2:K4148)))</f>
        <v>2</v>
      </c>
      <c r="L4148" s="3" cm="1">
        <f t="array" ref="L4148">IF($A4148="","",INDEX(OpenMeteoAPI[WindSpeedKMH],ROWS($L$2:L4148)))</f>
        <v>8.6</v>
      </c>
    </row>
    <row r="4149" spans="1:12">
      <c r="A4149" t="str" cm="1">
        <f t="array" ref="A4149">IFERROR(INDEX(OpenMeteoAPI[City],ROWS($A$2:A4149))&amp;", "&amp;INDEX(OpenMeteoAPI[CountryCode],ROWS($A$2:A4149)),"")</f>
        <v>Dublin, IE</v>
      </c>
      <c r="B4149" t="str" cm="1">
        <f t="array" ref="B4149">IF($A4149="","",INDEX(OpenMeteoAPI[LocationID],ROWS($B$2:B4149)))</f>
        <v>IE-DUB</v>
      </c>
      <c r="C4149" s="5" cm="1">
        <f t="array" ref="C4149">IF($A4149="","",INDEX(OpenMeteoAPI[ForecastDateTime],ROWS($C$2:C4149)))</f>
        <v>46212.791666666664</v>
      </c>
      <c r="D4149" t="str">
        <f t="shared" si="64"/>
        <v>7PM</v>
      </c>
      <c r="E4149" t="str" cm="1">
        <f t="array" ref="E4149">IF($K4149="","",_xlfn.IFS($K4149=0,_xlfn.UNICHAR(9728),$K4149&lt;=3,_xlfn.UNICHAR(9729),OR($K4149=45,$K4149=48),"~",AND($K4149&gt;=51,$K4149&lt;=67),_xlfn.UNICHAR(9748),AND($K4149&gt;=71,$K4149&lt;=77),_xlfn.UNICHAR(10052),AND($K4149&gt;=80,$K4149&lt;=82),_xlfn.UNICHAR(9748),AND($K4149&gt;=95,$K4149&lt;=99),_xlfn.UNICHAR(9889),TRUE,_xlfn.UNICHAR(9729)))</f>
        <v>☁</v>
      </c>
      <c r="F4149" t="str" cm="1">
        <f t="array" ref="F4149">IF($K4149="","",_xlfn.IFS($K4149=0,"Clear",$K4149&lt;=3,"Partly Cloudy",OR($K4149=45,$K4149=48),"Fog",AND($K4149&gt;=51,$K4149&lt;=67),"Drizzle",AND($K4149&gt;=71,$K4149&lt;=77),"Snow",AND($K4149&gt;=80,$K4149&lt;=82),"Rain Showers",AND($K4149&gt;=95,$K4149&lt;=99),"Thunderstorm",TRUE,"Cloudy"))</f>
        <v>Partly Cloudy</v>
      </c>
      <c r="G4149" s="3" cm="1">
        <f t="array" ref="G4149">IF($A4149="","",INDEX(OpenMeteoAPI[TemperatureC],ROWS($G$2:G4149)))</f>
        <v>19.899999999999999</v>
      </c>
      <c r="H4149" s="4" cm="1">
        <f t="array" ref="H4149">IF($A4149="","",INDEX(OpenMeteoAPI[RelativeHumidityPct],ROWS($H$2:H4149))/100)</f>
        <v>0.7</v>
      </c>
      <c r="I4149" s="4" cm="1">
        <f t="array" ref="I4149">IF($A4149="","",INDEX(OpenMeteoAPI[PrecipitationProbabilityPct],ROWS($I$2:I4149))/100)</f>
        <v>0</v>
      </c>
      <c r="J4149" s="3" cm="1">
        <f t="array" ref="J4149">IF($A4149="","",INDEX(OpenMeteoAPI[PrecipitationMM],ROWS($J$2:J4149)))</f>
        <v>0</v>
      </c>
      <c r="K4149" cm="1">
        <f t="array" ref="K4149">IF($A4149="","",INDEX(OpenMeteoAPI[WeatherCode],ROWS($K$2:K4149)))</f>
        <v>2</v>
      </c>
      <c r="L4149" s="3" cm="1">
        <f t="array" ref="L4149">IF($A4149="","",INDEX(OpenMeteoAPI[WindSpeedKMH],ROWS($L$2:L4149)))</f>
        <v>9.4</v>
      </c>
    </row>
    <row r="4150" spans="1:12">
      <c r="A4150" t="str" cm="1">
        <f t="array" ref="A4150">IFERROR(INDEX(OpenMeteoAPI[City],ROWS($A$2:A4150))&amp;", "&amp;INDEX(OpenMeteoAPI[CountryCode],ROWS($A$2:A4150)),"")</f>
        <v>Dublin, IE</v>
      </c>
      <c r="B4150" t="str" cm="1">
        <f t="array" ref="B4150">IF($A4150="","",INDEX(OpenMeteoAPI[LocationID],ROWS($B$2:B4150)))</f>
        <v>IE-DUB</v>
      </c>
      <c r="C4150" s="5" cm="1">
        <f t="array" ref="C4150">IF($A4150="","",INDEX(OpenMeteoAPI[ForecastDateTime],ROWS($C$2:C4150)))</f>
        <v>46212.833333333336</v>
      </c>
      <c r="D4150" t="str">
        <f t="shared" si="64"/>
        <v>8PM</v>
      </c>
      <c r="E4150" t="str" cm="1">
        <f t="array" ref="E4150">IF($K4150="","",_xlfn.IFS($K4150=0,_xlfn.UNICHAR(9728),$K4150&lt;=3,_xlfn.UNICHAR(9729),OR($K4150=45,$K4150=48),"~",AND($K4150&gt;=51,$K4150&lt;=67),_xlfn.UNICHAR(9748),AND($K4150&gt;=71,$K4150&lt;=77),_xlfn.UNICHAR(10052),AND($K4150&gt;=80,$K4150&lt;=82),_xlfn.UNICHAR(9748),AND($K4150&gt;=95,$K4150&lt;=99),_xlfn.UNICHAR(9889),TRUE,_xlfn.UNICHAR(9729)))</f>
        <v>☁</v>
      </c>
      <c r="F4150" t="str" cm="1">
        <f t="array" ref="F4150">IF($K4150="","",_xlfn.IFS($K4150=0,"Clear",$K4150&lt;=3,"Partly Cloudy",OR($K4150=45,$K4150=48),"Fog",AND($K4150&gt;=51,$K4150&lt;=67),"Drizzle",AND($K4150&gt;=71,$K4150&lt;=77),"Snow",AND($K4150&gt;=80,$K4150&lt;=82),"Rain Showers",AND($K4150&gt;=95,$K4150&lt;=99),"Thunderstorm",TRUE,"Cloudy"))</f>
        <v>Partly Cloudy</v>
      </c>
      <c r="G4150" s="3" cm="1">
        <f t="array" ref="G4150">IF($A4150="","",INDEX(OpenMeteoAPI[TemperatureC],ROWS($G$2:G4150)))</f>
        <v>19.600000000000001</v>
      </c>
      <c r="H4150" s="4" cm="1">
        <f t="array" ref="H4150">IF($A4150="","",INDEX(OpenMeteoAPI[RelativeHumidityPct],ROWS($H$2:H4150))/100)</f>
        <v>0.69</v>
      </c>
      <c r="I4150" s="4" cm="1">
        <f t="array" ref="I4150">IF($A4150="","",INDEX(OpenMeteoAPI[PrecipitationProbabilityPct],ROWS($I$2:I4150))/100)</f>
        <v>0</v>
      </c>
      <c r="J4150" s="3" cm="1">
        <f t="array" ref="J4150">IF($A4150="","",INDEX(OpenMeteoAPI[PrecipitationMM],ROWS($J$2:J4150)))</f>
        <v>0</v>
      </c>
      <c r="K4150" cm="1">
        <f t="array" ref="K4150">IF($A4150="","",INDEX(OpenMeteoAPI[WeatherCode],ROWS($K$2:K4150)))</f>
        <v>2</v>
      </c>
      <c r="L4150" s="3" cm="1">
        <f t="array" ref="L4150">IF($A4150="","",INDEX(OpenMeteoAPI[WindSpeedKMH],ROWS($L$2:L4150)))</f>
        <v>7.6</v>
      </c>
    </row>
    <row r="4151" spans="1:12">
      <c r="A4151" t="str" cm="1">
        <f t="array" ref="A4151">IFERROR(INDEX(OpenMeteoAPI[City],ROWS($A$2:A4151))&amp;", "&amp;INDEX(OpenMeteoAPI[CountryCode],ROWS($A$2:A4151)),"")</f>
        <v>Dublin, IE</v>
      </c>
      <c r="B4151" t="str" cm="1">
        <f t="array" ref="B4151">IF($A4151="","",INDEX(OpenMeteoAPI[LocationID],ROWS($B$2:B4151)))</f>
        <v>IE-DUB</v>
      </c>
      <c r="C4151" s="5" cm="1">
        <f t="array" ref="C4151">IF($A4151="","",INDEX(OpenMeteoAPI[ForecastDateTime],ROWS($C$2:C4151)))</f>
        <v>46212.875</v>
      </c>
      <c r="D4151" t="str">
        <f t="shared" si="64"/>
        <v>9PM</v>
      </c>
      <c r="E4151" t="str" cm="1">
        <f t="array" ref="E4151">IF($K4151="","",_xlfn.IFS($K4151=0,_xlfn.UNICHAR(9728),$K4151&lt;=3,_xlfn.UNICHAR(9729),OR($K4151=45,$K4151=48),"~",AND($K4151&gt;=51,$K4151&lt;=67),_xlfn.UNICHAR(9748),AND($K4151&gt;=71,$K4151&lt;=77),_xlfn.UNICHAR(10052),AND($K4151&gt;=80,$K4151&lt;=82),_xlfn.UNICHAR(9748),AND($K4151&gt;=95,$K4151&lt;=99),_xlfn.UNICHAR(9889),TRUE,_xlfn.UNICHAR(9729)))</f>
        <v>☁</v>
      </c>
      <c r="F4151" t="str" cm="1">
        <f t="array" ref="F4151">IF($K4151="","",_xlfn.IFS($K4151=0,"Clear",$K4151&lt;=3,"Partly Cloudy",OR($K4151=45,$K4151=48),"Fog",AND($K4151&gt;=51,$K4151&lt;=67),"Drizzle",AND($K4151&gt;=71,$K4151&lt;=77),"Snow",AND($K4151&gt;=80,$K4151&lt;=82),"Rain Showers",AND($K4151&gt;=95,$K4151&lt;=99),"Thunderstorm",TRUE,"Cloudy"))</f>
        <v>Partly Cloudy</v>
      </c>
      <c r="G4151" s="3" cm="1">
        <f t="array" ref="G4151">IF($A4151="","",INDEX(OpenMeteoAPI[TemperatureC],ROWS($G$2:G4151)))</f>
        <v>19.2</v>
      </c>
      <c r="H4151" s="4" cm="1">
        <f t="array" ref="H4151">IF($A4151="","",INDEX(OpenMeteoAPI[RelativeHumidityPct],ROWS($H$2:H4151))/100)</f>
        <v>0.71</v>
      </c>
      <c r="I4151" s="4" cm="1">
        <f t="array" ref="I4151">IF($A4151="","",INDEX(OpenMeteoAPI[PrecipitationProbabilityPct],ROWS($I$2:I4151))/100)</f>
        <v>0</v>
      </c>
      <c r="J4151" s="3" cm="1">
        <f t="array" ref="J4151">IF($A4151="","",INDEX(OpenMeteoAPI[PrecipitationMM],ROWS($J$2:J4151)))</f>
        <v>0</v>
      </c>
      <c r="K4151" cm="1">
        <f t="array" ref="K4151">IF($A4151="","",INDEX(OpenMeteoAPI[WeatherCode],ROWS($K$2:K4151)))</f>
        <v>2</v>
      </c>
      <c r="L4151" s="3" cm="1">
        <f t="array" ref="L4151">IF($A4151="","",INDEX(OpenMeteoAPI[WindSpeedKMH],ROWS($L$2:L4151)))</f>
        <v>6.5</v>
      </c>
    </row>
    <row r="4152" spans="1:12">
      <c r="A4152" t="str" cm="1">
        <f t="array" ref="A4152">IFERROR(INDEX(OpenMeteoAPI[City],ROWS($A$2:A4152))&amp;", "&amp;INDEX(OpenMeteoAPI[CountryCode],ROWS($A$2:A4152)),"")</f>
        <v>Dublin, IE</v>
      </c>
      <c r="B4152" t="str" cm="1">
        <f t="array" ref="B4152">IF($A4152="","",INDEX(OpenMeteoAPI[LocationID],ROWS($B$2:B4152)))</f>
        <v>IE-DUB</v>
      </c>
      <c r="C4152" s="5" cm="1">
        <f t="array" ref="C4152">IF($A4152="","",INDEX(OpenMeteoAPI[ForecastDateTime],ROWS($C$2:C4152)))</f>
        <v>46212.916666666664</v>
      </c>
      <c r="D4152" t="str">
        <f t="shared" si="64"/>
        <v>10PM</v>
      </c>
      <c r="E4152" t="str" cm="1">
        <f t="array" ref="E4152">IF($K4152="","",_xlfn.IFS($K4152=0,_xlfn.UNICHAR(9728),$K4152&lt;=3,_xlfn.UNICHAR(9729),OR($K4152=45,$K4152=48),"~",AND($K4152&gt;=51,$K4152&lt;=67),_xlfn.UNICHAR(9748),AND($K4152&gt;=71,$K4152&lt;=77),_xlfn.UNICHAR(10052),AND($K4152&gt;=80,$K4152&lt;=82),_xlfn.UNICHAR(9748),AND($K4152&gt;=95,$K4152&lt;=99),_xlfn.UNICHAR(9889),TRUE,_xlfn.UNICHAR(9729)))</f>
        <v>☁</v>
      </c>
      <c r="F4152" t="str" cm="1">
        <f t="array" ref="F4152">IF($K4152="","",_xlfn.IFS($K4152=0,"Clear",$K4152&lt;=3,"Partly Cloudy",OR($K4152=45,$K4152=48),"Fog",AND($K4152&gt;=51,$K4152&lt;=67),"Drizzle",AND($K4152&gt;=71,$K4152&lt;=77),"Snow",AND($K4152&gt;=80,$K4152&lt;=82),"Rain Showers",AND($K4152&gt;=95,$K4152&lt;=99),"Thunderstorm",TRUE,"Cloudy"))</f>
        <v>Partly Cloudy</v>
      </c>
      <c r="G4152" s="3" cm="1">
        <f t="array" ref="G4152">IF($A4152="","",INDEX(OpenMeteoAPI[TemperatureC],ROWS($G$2:G4152)))</f>
        <v>18.8</v>
      </c>
      <c r="H4152" s="4" cm="1">
        <f t="array" ref="H4152">IF($A4152="","",INDEX(OpenMeteoAPI[RelativeHumidityPct],ROWS($H$2:H4152))/100)</f>
        <v>0.72</v>
      </c>
      <c r="I4152" s="4" cm="1">
        <f t="array" ref="I4152">IF($A4152="","",INDEX(OpenMeteoAPI[PrecipitationProbabilityPct],ROWS($I$2:I4152))/100)</f>
        <v>0</v>
      </c>
      <c r="J4152" s="3" cm="1">
        <f t="array" ref="J4152">IF($A4152="","",INDEX(OpenMeteoAPI[PrecipitationMM],ROWS($J$2:J4152)))</f>
        <v>0</v>
      </c>
      <c r="K4152" cm="1">
        <f t="array" ref="K4152">IF($A4152="","",INDEX(OpenMeteoAPI[WeatherCode],ROWS($K$2:K4152)))</f>
        <v>2</v>
      </c>
      <c r="L4152" s="3" cm="1">
        <f t="array" ref="L4152">IF($A4152="","",INDEX(OpenMeteoAPI[WindSpeedKMH],ROWS($L$2:L4152)))</f>
        <v>5.8</v>
      </c>
    </row>
    <row r="4153" spans="1:12">
      <c r="A4153" t="str" cm="1">
        <f t="array" ref="A4153">IFERROR(INDEX(OpenMeteoAPI[City],ROWS($A$2:A4153))&amp;", "&amp;INDEX(OpenMeteoAPI[CountryCode],ROWS($A$2:A4153)),"")</f>
        <v>Dublin, IE</v>
      </c>
      <c r="B4153" t="str" cm="1">
        <f t="array" ref="B4153">IF($A4153="","",INDEX(OpenMeteoAPI[LocationID],ROWS($B$2:B4153)))</f>
        <v>IE-DUB</v>
      </c>
      <c r="C4153" s="5" cm="1">
        <f t="array" ref="C4153">IF($A4153="","",INDEX(OpenMeteoAPI[ForecastDateTime],ROWS($C$2:C4153)))</f>
        <v>46212.958333333336</v>
      </c>
      <c r="D4153" t="str">
        <f t="shared" si="64"/>
        <v>11PM</v>
      </c>
      <c r="E4153" t="str" cm="1">
        <f t="array" ref="E4153">IF($K4153="","",_xlfn.IFS($K4153=0,_xlfn.UNICHAR(9728),$K4153&lt;=3,_xlfn.UNICHAR(9729),OR($K4153=45,$K4153=48),"~",AND($K4153&gt;=51,$K4153&lt;=67),_xlfn.UNICHAR(9748),AND($K4153&gt;=71,$K4153&lt;=77),_xlfn.UNICHAR(10052),AND($K4153&gt;=80,$K4153&lt;=82),_xlfn.UNICHAR(9748),AND($K4153&gt;=95,$K4153&lt;=99),_xlfn.UNICHAR(9889),TRUE,_xlfn.UNICHAR(9729)))</f>
        <v>☁</v>
      </c>
      <c r="F4153" t="str" cm="1">
        <f t="array" ref="F4153">IF($K4153="","",_xlfn.IFS($K4153=0,"Clear",$K4153&lt;=3,"Partly Cloudy",OR($K4153=45,$K4153=48),"Fog",AND($K4153&gt;=51,$K4153&lt;=67),"Drizzle",AND($K4153&gt;=71,$K4153&lt;=77),"Snow",AND($K4153&gt;=80,$K4153&lt;=82),"Rain Showers",AND($K4153&gt;=95,$K4153&lt;=99),"Thunderstorm",TRUE,"Cloudy"))</f>
        <v>Partly Cloudy</v>
      </c>
      <c r="G4153" s="3" cm="1">
        <f t="array" ref="G4153">IF($A4153="","",INDEX(OpenMeteoAPI[TemperatureC],ROWS($G$2:G4153)))</f>
        <v>18.7</v>
      </c>
      <c r="H4153" s="4" cm="1">
        <f t="array" ref="H4153">IF($A4153="","",INDEX(OpenMeteoAPI[RelativeHumidityPct],ROWS($H$2:H4153))/100)</f>
        <v>0.74</v>
      </c>
      <c r="I4153" s="4" cm="1">
        <f t="array" ref="I4153">IF($A4153="","",INDEX(OpenMeteoAPI[PrecipitationProbabilityPct],ROWS($I$2:I4153))/100)</f>
        <v>0</v>
      </c>
      <c r="J4153" s="3" cm="1">
        <f t="array" ref="J4153">IF($A4153="","",INDEX(OpenMeteoAPI[PrecipitationMM],ROWS($J$2:J4153)))</f>
        <v>0</v>
      </c>
      <c r="K4153" cm="1">
        <f t="array" ref="K4153">IF($A4153="","",INDEX(OpenMeteoAPI[WeatherCode],ROWS($K$2:K4153)))</f>
        <v>3</v>
      </c>
      <c r="L4153" s="3" cm="1">
        <f t="array" ref="L4153">IF($A4153="","",INDEX(OpenMeteoAPI[WindSpeedKMH],ROWS($L$2:L4153)))</f>
        <v>5</v>
      </c>
    </row>
    <row r="4154" spans="1:12">
      <c r="A4154" t="str" cm="1">
        <f t="array" ref="A4154">IFERROR(INDEX(OpenMeteoAPI[City],ROWS($A$2:A4154))&amp;", "&amp;INDEX(OpenMeteoAPI[CountryCode],ROWS($A$2:A4154)),"")</f>
        <v>Dublin, IE</v>
      </c>
      <c r="B4154" t="str" cm="1">
        <f t="array" ref="B4154">IF($A4154="","",INDEX(OpenMeteoAPI[LocationID],ROWS($B$2:B4154)))</f>
        <v>IE-DUB</v>
      </c>
      <c r="C4154" s="5" cm="1">
        <f t="array" ref="C4154">IF($A4154="","",INDEX(OpenMeteoAPI[ForecastDateTime],ROWS($C$2:C4154)))</f>
        <v>46213</v>
      </c>
      <c r="D4154" t="str">
        <f t="shared" si="64"/>
        <v>12AM</v>
      </c>
      <c r="E4154" t="str" cm="1">
        <f t="array" ref="E4154">IF($K4154="","",_xlfn.IFS($K4154=0,_xlfn.UNICHAR(9728),$K4154&lt;=3,_xlfn.UNICHAR(9729),OR($K4154=45,$K4154=48),"~",AND($K4154&gt;=51,$K4154&lt;=67),_xlfn.UNICHAR(9748),AND($K4154&gt;=71,$K4154&lt;=77),_xlfn.UNICHAR(10052),AND($K4154&gt;=80,$K4154&lt;=82),_xlfn.UNICHAR(9748),AND($K4154&gt;=95,$K4154&lt;=99),_xlfn.UNICHAR(9889),TRUE,_xlfn.UNICHAR(9729)))</f>
        <v>☁</v>
      </c>
      <c r="F4154" t="str" cm="1">
        <f t="array" ref="F4154">IF($K4154="","",_xlfn.IFS($K4154=0,"Clear",$K4154&lt;=3,"Partly Cloudy",OR($K4154=45,$K4154=48),"Fog",AND($K4154&gt;=51,$K4154&lt;=67),"Drizzle",AND($K4154&gt;=71,$K4154&lt;=77),"Snow",AND($K4154&gt;=80,$K4154&lt;=82),"Rain Showers",AND($K4154&gt;=95,$K4154&lt;=99),"Thunderstorm",TRUE,"Cloudy"))</f>
        <v>Partly Cloudy</v>
      </c>
      <c r="G4154" s="3" cm="1">
        <f t="array" ref="G4154">IF($A4154="","",INDEX(OpenMeteoAPI[TemperatureC],ROWS($G$2:G4154)))</f>
        <v>18.7</v>
      </c>
      <c r="H4154" s="4" cm="1">
        <f t="array" ref="H4154">IF($A4154="","",INDEX(OpenMeteoAPI[RelativeHumidityPct],ROWS($H$2:H4154))/100)</f>
        <v>0.76</v>
      </c>
      <c r="I4154" s="4" cm="1">
        <f t="array" ref="I4154">IF($A4154="","",INDEX(OpenMeteoAPI[PrecipitationProbabilityPct],ROWS($I$2:I4154))/100)</f>
        <v>0</v>
      </c>
      <c r="J4154" s="3" cm="1">
        <f t="array" ref="J4154">IF($A4154="","",INDEX(OpenMeteoAPI[PrecipitationMM],ROWS($J$2:J4154)))</f>
        <v>0</v>
      </c>
      <c r="K4154" cm="1">
        <f t="array" ref="K4154">IF($A4154="","",INDEX(OpenMeteoAPI[WeatherCode],ROWS($K$2:K4154)))</f>
        <v>3</v>
      </c>
      <c r="L4154" s="3" cm="1">
        <f t="array" ref="L4154">IF($A4154="","",INDEX(OpenMeteoAPI[WindSpeedKMH],ROWS($L$2:L4154)))</f>
        <v>4.3</v>
      </c>
    </row>
    <row r="4155" spans="1:12">
      <c r="A4155" t="str" cm="1">
        <f t="array" ref="A4155">IFERROR(INDEX(OpenMeteoAPI[City],ROWS($A$2:A4155))&amp;", "&amp;INDEX(OpenMeteoAPI[CountryCode],ROWS($A$2:A4155)),"")</f>
        <v>Dublin, IE</v>
      </c>
      <c r="B4155" t="str" cm="1">
        <f t="array" ref="B4155">IF($A4155="","",INDEX(OpenMeteoAPI[LocationID],ROWS($B$2:B4155)))</f>
        <v>IE-DUB</v>
      </c>
      <c r="C4155" s="5" cm="1">
        <f t="array" ref="C4155">IF($A4155="","",INDEX(OpenMeteoAPI[ForecastDateTime],ROWS($C$2:C4155)))</f>
        <v>46213.041666666664</v>
      </c>
      <c r="D4155" t="str">
        <f t="shared" si="64"/>
        <v>1AM</v>
      </c>
      <c r="E4155" t="str" cm="1">
        <f t="array" ref="E4155">IF($K4155="","",_xlfn.IFS($K4155=0,_xlfn.UNICHAR(9728),$K4155&lt;=3,_xlfn.UNICHAR(9729),OR($K4155=45,$K4155=48),"~",AND($K4155&gt;=51,$K4155&lt;=67),_xlfn.UNICHAR(9748),AND($K4155&gt;=71,$K4155&lt;=77),_xlfn.UNICHAR(10052),AND($K4155&gt;=80,$K4155&lt;=82),_xlfn.UNICHAR(9748),AND($K4155&gt;=95,$K4155&lt;=99),_xlfn.UNICHAR(9889),TRUE,_xlfn.UNICHAR(9729)))</f>
        <v>☁</v>
      </c>
      <c r="F4155" t="str" cm="1">
        <f t="array" ref="F4155">IF($K4155="","",_xlfn.IFS($K4155=0,"Clear",$K4155&lt;=3,"Partly Cloudy",OR($K4155=45,$K4155=48),"Fog",AND($K4155&gt;=51,$K4155&lt;=67),"Drizzle",AND($K4155&gt;=71,$K4155&lt;=77),"Snow",AND($K4155&gt;=80,$K4155&lt;=82),"Rain Showers",AND($K4155&gt;=95,$K4155&lt;=99),"Thunderstorm",TRUE,"Cloudy"))</f>
        <v>Partly Cloudy</v>
      </c>
      <c r="G4155" s="3" cm="1">
        <f t="array" ref="G4155">IF($A4155="","",INDEX(OpenMeteoAPI[TemperatureC],ROWS($G$2:G4155)))</f>
        <v>18.7</v>
      </c>
      <c r="H4155" s="4" cm="1">
        <f t="array" ref="H4155">IF($A4155="","",INDEX(OpenMeteoAPI[RelativeHumidityPct],ROWS($H$2:H4155))/100)</f>
        <v>0.78</v>
      </c>
      <c r="I4155" s="4" cm="1">
        <f t="array" ref="I4155">IF($A4155="","",INDEX(OpenMeteoAPI[PrecipitationProbabilityPct],ROWS($I$2:I4155))/100)</f>
        <v>0</v>
      </c>
      <c r="J4155" s="3" cm="1">
        <f t="array" ref="J4155">IF($A4155="","",INDEX(OpenMeteoAPI[PrecipitationMM],ROWS($J$2:J4155)))</f>
        <v>0</v>
      </c>
      <c r="K4155" cm="1">
        <f t="array" ref="K4155">IF($A4155="","",INDEX(OpenMeteoAPI[WeatherCode],ROWS($K$2:K4155)))</f>
        <v>3</v>
      </c>
      <c r="L4155" s="3" cm="1">
        <f t="array" ref="L4155">IF($A4155="","",INDEX(OpenMeteoAPI[WindSpeedKMH],ROWS($L$2:L4155)))</f>
        <v>4</v>
      </c>
    </row>
    <row r="4156" spans="1:12">
      <c r="A4156" t="str" cm="1">
        <f t="array" ref="A4156">IFERROR(INDEX(OpenMeteoAPI[City],ROWS($A$2:A4156))&amp;", "&amp;INDEX(OpenMeteoAPI[CountryCode],ROWS($A$2:A4156)),"")</f>
        <v>Dublin, IE</v>
      </c>
      <c r="B4156" t="str" cm="1">
        <f t="array" ref="B4156">IF($A4156="","",INDEX(OpenMeteoAPI[LocationID],ROWS($B$2:B4156)))</f>
        <v>IE-DUB</v>
      </c>
      <c r="C4156" s="5" cm="1">
        <f t="array" ref="C4156">IF($A4156="","",INDEX(OpenMeteoAPI[ForecastDateTime],ROWS($C$2:C4156)))</f>
        <v>46213.083333333336</v>
      </c>
      <c r="D4156" t="str">
        <f t="shared" si="64"/>
        <v>2AM</v>
      </c>
      <c r="E4156" t="str" cm="1">
        <f t="array" ref="E4156">IF($K4156="","",_xlfn.IFS($K4156=0,_xlfn.UNICHAR(9728),$K4156&lt;=3,_xlfn.UNICHAR(9729),OR($K4156=45,$K4156=48),"~",AND($K4156&gt;=51,$K4156&lt;=67),_xlfn.UNICHAR(9748),AND($K4156&gt;=71,$K4156&lt;=77),_xlfn.UNICHAR(10052),AND($K4156&gt;=80,$K4156&lt;=82),_xlfn.UNICHAR(9748),AND($K4156&gt;=95,$K4156&lt;=99),_xlfn.UNICHAR(9889),TRUE,_xlfn.UNICHAR(9729)))</f>
        <v>☁</v>
      </c>
      <c r="F4156" t="str" cm="1">
        <f t="array" ref="F4156">IF($K4156="","",_xlfn.IFS($K4156=0,"Clear",$K4156&lt;=3,"Partly Cloudy",OR($K4156=45,$K4156=48),"Fog",AND($K4156&gt;=51,$K4156&lt;=67),"Drizzle",AND($K4156&gt;=71,$K4156&lt;=77),"Snow",AND($K4156&gt;=80,$K4156&lt;=82),"Rain Showers",AND($K4156&gt;=95,$K4156&lt;=99),"Thunderstorm",TRUE,"Cloudy"))</f>
        <v>Partly Cloudy</v>
      </c>
      <c r="G4156" s="3" cm="1">
        <f t="array" ref="G4156">IF($A4156="","",INDEX(OpenMeteoAPI[TemperatureC],ROWS($G$2:G4156)))</f>
        <v>18.7</v>
      </c>
      <c r="H4156" s="4" cm="1">
        <f t="array" ref="H4156">IF($A4156="","",INDEX(OpenMeteoAPI[RelativeHumidityPct],ROWS($H$2:H4156))/100)</f>
        <v>0.79</v>
      </c>
      <c r="I4156" s="4" cm="1">
        <f t="array" ref="I4156">IF($A4156="","",INDEX(OpenMeteoAPI[PrecipitationProbabilityPct],ROWS($I$2:I4156))/100)</f>
        <v>0</v>
      </c>
      <c r="J4156" s="3" cm="1">
        <f t="array" ref="J4156">IF($A4156="","",INDEX(OpenMeteoAPI[PrecipitationMM],ROWS($J$2:J4156)))</f>
        <v>0</v>
      </c>
      <c r="K4156" cm="1">
        <f t="array" ref="K4156">IF($A4156="","",INDEX(OpenMeteoAPI[WeatherCode],ROWS($K$2:K4156)))</f>
        <v>3</v>
      </c>
      <c r="L4156" s="3" cm="1">
        <f t="array" ref="L4156">IF($A4156="","",INDEX(OpenMeteoAPI[WindSpeedKMH],ROWS($L$2:L4156)))</f>
        <v>4.3</v>
      </c>
    </row>
    <row r="4157" spans="1:12">
      <c r="A4157" t="str" cm="1">
        <f t="array" ref="A4157">IFERROR(INDEX(OpenMeteoAPI[City],ROWS($A$2:A4157))&amp;", "&amp;INDEX(OpenMeteoAPI[CountryCode],ROWS($A$2:A4157)),"")</f>
        <v>Dublin, IE</v>
      </c>
      <c r="B4157" t="str" cm="1">
        <f t="array" ref="B4157">IF($A4157="","",INDEX(OpenMeteoAPI[LocationID],ROWS($B$2:B4157)))</f>
        <v>IE-DUB</v>
      </c>
      <c r="C4157" s="5" cm="1">
        <f t="array" ref="C4157">IF($A4157="","",INDEX(OpenMeteoAPI[ForecastDateTime],ROWS($C$2:C4157)))</f>
        <v>46213.125</v>
      </c>
      <c r="D4157" t="str">
        <f t="shared" si="64"/>
        <v>3AM</v>
      </c>
      <c r="E4157" t="str" cm="1">
        <f t="array" ref="E4157">IF($K4157="","",_xlfn.IFS($K4157=0,_xlfn.UNICHAR(9728),$K4157&lt;=3,_xlfn.UNICHAR(9729),OR($K4157=45,$K4157=48),"~",AND($K4157&gt;=51,$K4157&lt;=67),_xlfn.UNICHAR(9748),AND($K4157&gt;=71,$K4157&lt;=77),_xlfn.UNICHAR(10052),AND($K4157&gt;=80,$K4157&lt;=82),_xlfn.UNICHAR(9748),AND($K4157&gt;=95,$K4157&lt;=99),_xlfn.UNICHAR(9889),TRUE,_xlfn.UNICHAR(9729)))</f>
        <v>☁</v>
      </c>
      <c r="F4157" t="str" cm="1">
        <f t="array" ref="F4157">IF($K4157="","",_xlfn.IFS($K4157=0,"Clear",$K4157&lt;=3,"Partly Cloudy",OR($K4157=45,$K4157=48),"Fog",AND($K4157&gt;=51,$K4157&lt;=67),"Drizzle",AND($K4157&gt;=71,$K4157&lt;=77),"Snow",AND($K4157&gt;=80,$K4157&lt;=82),"Rain Showers",AND($K4157&gt;=95,$K4157&lt;=99),"Thunderstorm",TRUE,"Cloudy"))</f>
        <v>Partly Cloudy</v>
      </c>
      <c r="G4157" s="3" cm="1">
        <f t="array" ref="G4157">IF($A4157="","",INDEX(OpenMeteoAPI[TemperatureC],ROWS($G$2:G4157)))</f>
        <v>18.7</v>
      </c>
      <c r="H4157" s="4" cm="1">
        <f t="array" ref="H4157">IF($A4157="","",INDEX(OpenMeteoAPI[RelativeHumidityPct],ROWS($H$2:H4157))/100)</f>
        <v>0.8</v>
      </c>
      <c r="I4157" s="4" cm="1">
        <f t="array" ref="I4157">IF($A4157="","",INDEX(OpenMeteoAPI[PrecipitationProbabilityPct],ROWS($I$2:I4157))/100)</f>
        <v>0</v>
      </c>
      <c r="J4157" s="3" cm="1">
        <f t="array" ref="J4157">IF($A4157="","",INDEX(OpenMeteoAPI[PrecipitationMM],ROWS($J$2:J4157)))</f>
        <v>0</v>
      </c>
      <c r="K4157" cm="1">
        <f t="array" ref="K4157">IF($A4157="","",INDEX(OpenMeteoAPI[WeatherCode],ROWS($K$2:K4157)))</f>
        <v>3</v>
      </c>
      <c r="L4157" s="3" cm="1">
        <f t="array" ref="L4157">IF($A4157="","",INDEX(OpenMeteoAPI[WindSpeedKMH],ROWS($L$2:L4157)))</f>
        <v>5.4</v>
      </c>
    </row>
    <row r="4158" spans="1:12">
      <c r="A4158" t="str" cm="1">
        <f t="array" ref="A4158">IFERROR(INDEX(OpenMeteoAPI[City],ROWS($A$2:A4158))&amp;", "&amp;INDEX(OpenMeteoAPI[CountryCode],ROWS($A$2:A4158)),"")</f>
        <v>Dublin, IE</v>
      </c>
      <c r="B4158" t="str" cm="1">
        <f t="array" ref="B4158">IF($A4158="","",INDEX(OpenMeteoAPI[LocationID],ROWS($B$2:B4158)))</f>
        <v>IE-DUB</v>
      </c>
      <c r="C4158" s="5" cm="1">
        <f t="array" ref="C4158">IF($A4158="","",INDEX(OpenMeteoAPI[ForecastDateTime],ROWS($C$2:C4158)))</f>
        <v>46213.166666666664</v>
      </c>
      <c r="D4158" t="str">
        <f t="shared" si="64"/>
        <v>4AM</v>
      </c>
      <c r="E4158" t="str" cm="1">
        <f t="array" ref="E4158">IF($K4158="","",_xlfn.IFS($K4158=0,_xlfn.UNICHAR(9728),$K4158&lt;=3,_xlfn.UNICHAR(9729),OR($K4158=45,$K4158=48),"~",AND($K4158&gt;=51,$K4158&lt;=67),_xlfn.UNICHAR(9748),AND($K4158&gt;=71,$K4158&lt;=77),_xlfn.UNICHAR(10052),AND($K4158&gt;=80,$K4158&lt;=82),_xlfn.UNICHAR(9748),AND($K4158&gt;=95,$K4158&lt;=99),_xlfn.UNICHAR(9889),TRUE,_xlfn.UNICHAR(9729)))</f>
        <v>☁</v>
      </c>
      <c r="F4158" t="str" cm="1">
        <f t="array" ref="F4158">IF($K4158="","",_xlfn.IFS($K4158=0,"Clear",$K4158&lt;=3,"Partly Cloudy",OR($K4158=45,$K4158=48),"Fog",AND($K4158&gt;=51,$K4158&lt;=67),"Drizzle",AND($K4158&gt;=71,$K4158&lt;=77),"Snow",AND($K4158&gt;=80,$K4158&lt;=82),"Rain Showers",AND($K4158&gt;=95,$K4158&lt;=99),"Thunderstorm",TRUE,"Cloudy"))</f>
        <v>Partly Cloudy</v>
      </c>
      <c r="G4158" s="3" cm="1">
        <f t="array" ref="G4158">IF($A4158="","",INDEX(OpenMeteoAPI[TemperatureC],ROWS($G$2:G4158)))</f>
        <v>18.600000000000001</v>
      </c>
      <c r="H4158" s="4" cm="1">
        <f t="array" ref="H4158">IF($A4158="","",INDEX(OpenMeteoAPI[RelativeHumidityPct],ROWS($H$2:H4158))/100)</f>
        <v>0.81</v>
      </c>
      <c r="I4158" s="4" cm="1">
        <f t="array" ref="I4158">IF($A4158="","",INDEX(OpenMeteoAPI[PrecipitationProbabilityPct],ROWS($I$2:I4158))/100)</f>
        <v>0</v>
      </c>
      <c r="J4158" s="3" cm="1">
        <f t="array" ref="J4158">IF($A4158="","",INDEX(OpenMeteoAPI[PrecipitationMM],ROWS($J$2:J4158)))</f>
        <v>0</v>
      </c>
      <c r="K4158" cm="1">
        <f t="array" ref="K4158">IF($A4158="","",INDEX(OpenMeteoAPI[WeatherCode],ROWS($K$2:K4158)))</f>
        <v>3</v>
      </c>
      <c r="L4158" s="3" cm="1">
        <f t="array" ref="L4158">IF($A4158="","",INDEX(OpenMeteoAPI[WindSpeedKMH],ROWS($L$2:L4158)))</f>
        <v>6.5</v>
      </c>
    </row>
    <row r="4159" spans="1:12">
      <c r="A4159" t="str" cm="1">
        <f t="array" ref="A4159">IFERROR(INDEX(OpenMeteoAPI[City],ROWS($A$2:A4159))&amp;", "&amp;INDEX(OpenMeteoAPI[CountryCode],ROWS($A$2:A4159)),"")</f>
        <v>Dublin, IE</v>
      </c>
      <c r="B4159" t="str" cm="1">
        <f t="array" ref="B4159">IF($A4159="","",INDEX(OpenMeteoAPI[LocationID],ROWS($B$2:B4159)))</f>
        <v>IE-DUB</v>
      </c>
      <c r="C4159" s="5" cm="1">
        <f t="array" ref="C4159">IF($A4159="","",INDEX(OpenMeteoAPI[ForecastDateTime],ROWS($C$2:C4159)))</f>
        <v>46213.208333333336</v>
      </c>
      <c r="D4159" t="str">
        <f t="shared" si="64"/>
        <v>5AM</v>
      </c>
      <c r="E4159" t="str" cm="1">
        <f t="array" ref="E4159">IF($K4159="","",_xlfn.IFS($K4159=0,_xlfn.UNICHAR(9728),$K4159&lt;=3,_xlfn.UNICHAR(9729),OR($K4159=45,$K4159=48),"~",AND($K4159&gt;=51,$K4159&lt;=67),_xlfn.UNICHAR(9748),AND($K4159&gt;=71,$K4159&lt;=77),_xlfn.UNICHAR(10052),AND($K4159&gt;=80,$K4159&lt;=82),_xlfn.UNICHAR(9748),AND($K4159&gt;=95,$K4159&lt;=99),_xlfn.UNICHAR(9889),TRUE,_xlfn.UNICHAR(9729)))</f>
        <v>☁</v>
      </c>
      <c r="F4159" t="str" cm="1">
        <f t="array" ref="F4159">IF($K4159="","",_xlfn.IFS($K4159=0,"Clear",$K4159&lt;=3,"Partly Cloudy",OR($K4159=45,$K4159=48),"Fog",AND($K4159&gt;=51,$K4159&lt;=67),"Drizzle",AND($K4159&gt;=71,$K4159&lt;=77),"Snow",AND($K4159&gt;=80,$K4159&lt;=82),"Rain Showers",AND($K4159&gt;=95,$K4159&lt;=99),"Thunderstorm",TRUE,"Cloudy"))</f>
        <v>Partly Cloudy</v>
      </c>
      <c r="G4159" s="3" cm="1">
        <f t="array" ref="G4159">IF($A4159="","",INDEX(OpenMeteoAPI[TemperatureC],ROWS($G$2:G4159)))</f>
        <v>18.2</v>
      </c>
      <c r="H4159" s="4" cm="1">
        <f t="array" ref="H4159">IF($A4159="","",INDEX(OpenMeteoAPI[RelativeHumidityPct],ROWS($H$2:H4159))/100)</f>
        <v>0.84</v>
      </c>
      <c r="I4159" s="4" cm="1">
        <f t="array" ref="I4159">IF($A4159="","",INDEX(OpenMeteoAPI[PrecipitationProbabilityPct],ROWS($I$2:I4159))/100)</f>
        <v>0</v>
      </c>
      <c r="J4159" s="3" cm="1">
        <f t="array" ref="J4159">IF($A4159="","",INDEX(OpenMeteoAPI[PrecipitationMM],ROWS($J$2:J4159)))</f>
        <v>0</v>
      </c>
      <c r="K4159" cm="1">
        <f t="array" ref="K4159">IF($A4159="","",INDEX(OpenMeteoAPI[WeatherCode],ROWS($K$2:K4159)))</f>
        <v>3</v>
      </c>
      <c r="L4159" s="3" cm="1">
        <f t="array" ref="L4159">IF($A4159="","",INDEX(OpenMeteoAPI[WindSpeedKMH],ROWS($L$2:L4159)))</f>
        <v>7.6</v>
      </c>
    </row>
    <row r="4160" spans="1:12">
      <c r="A4160" t="str" cm="1">
        <f t="array" ref="A4160">IFERROR(INDEX(OpenMeteoAPI[City],ROWS($A$2:A4160))&amp;", "&amp;INDEX(OpenMeteoAPI[CountryCode],ROWS($A$2:A4160)),"")</f>
        <v>Dublin, IE</v>
      </c>
      <c r="B4160" t="str" cm="1">
        <f t="array" ref="B4160">IF($A4160="","",INDEX(OpenMeteoAPI[LocationID],ROWS($B$2:B4160)))</f>
        <v>IE-DUB</v>
      </c>
      <c r="C4160" s="5" cm="1">
        <f t="array" ref="C4160">IF($A4160="","",INDEX(OpenMeteoAPI[ForecastDateTime],ROWS($C$2:C4160)))</f>
        <v>46213.25</v>
      </c>
      <c r="D4160" t="str">
        <f t="shared" si="64"/>
        <v>6AM</v>
      </c>
      <c r="E4160" t="str" cm="1">
        <f t="array" ref="E4160">IF($K4160="","",_xlfn.IFS($K4160=0,_xlfn.UNICHAR(9728),$K4160&lt;=3,_xlfn.UNICHAR(9729),OR($K4160=45,$K4160=48),"~",AND($K4160&gt;=51,$K4160&lt;=67),_xlfn.UNICHAR(9748),AND($K4160&gt;=71,$K4160&lt;=77),_xlfn.UNICHAR(10052),AND($K4160&gt;=80,$K4160&lt;=82),_xlfn.UNICHAR(9748),AND($K4160&gt;=95,$K4160&lt;=99),_xlfn.UNICHAR(9889),TRUE,_xlfn.UNICHAR(9729)))</f>
        <v>☁</v>
      </c>
      <c r="F4160" t="str" cm="1">
        <f t="array" ref="F4160">IF($K4160="","",_xlfn.IFS($K4160=0,"Clear",$K4160&lt;=3,"Partly Cloudy",OR($K4160=45,$K4160=48),"Fog",AND($K4160&gt;=51,$K4160&lt;=67),"Drizzle",AND($K4160&gt;=71,$K4160&lt;=77),"Snow",AND($K4160&gt;=80,$K4160&lt;=82),"Rain Showers",AND($K4160&gt;=95,$K4160&lt;=99),"Thunderstorm",TRUE,"Cloudy"))</f>
        <v>Partly Cloudy</v>
      </c>
      <c r="G4160" s="3" cm="1">
        <f t="array" ref="G4160">IF($A4160="","",INDEX(OpenMeteoAPI[TemperatureC],ROWS($G$2:G4160)))</f>
        <v>17.8</v>
      </c>
      <c r="H4160" s="4" cm="1">
        <f t="array" ref="H4160">IF($A4160="","",INDEX(OpenMeteoAPI[RelativeHumidityPct],ROWS($H$2:H4160))/100)</f>
        <v>0.87</v>
      </c>
      <c r="I4160" s="4" cm="1">
        <f t="array" ref="I4160">IF($A4160="","",INDEX(OpenMeteoAPI[PrecipitationProbabilityPct],ROWS($I$2:I4160))/100)</f>
        <v>0</v>
      </c>
      <c r="J4160" s="3" cm="1">
        <f t="array" ref="J4160">IF($A4160="","",INDEX(OpenMeteoAPI[PrecipitationMM],ROWS($J$2:J4160)))</f>
        <v>0</v>
      </c>
      <c r="K4160" cm="1">
        <f t="array" ref="K4160">IF($A4160="","",INDEX(OpenMeteoAPI[WeatherCode],ROWS($K$2:K4160)))</f>
        <v>3</v>
      </c>
      <c r="L4160" s="3" cm="1">
        <f t="array" ref="L4160">IF($A4160="","",INDEX(OpenMeteoAPI[WindSpeedKMH],ROWS($L$2:L4160)))</f>
        <v>8.3000000000000007</v>
      </c>
    </row>
    <row r="4161" spans="1:12">
      <c r="A4161" t="str" cm="1">
        <f t="array" ref="A4161">IFERROR(INDEX(OpenMeteoAPI[City],ROWS($A$2:A4161))&amp;", "&amp;INDEX(OpenMeteoAPI[CountryCode],ROWS($A$2:A4161)),"")</f>
        <v>Dublin, IE</v>
      </c>
      <c r="B4161" t="str" cm="1">
        <f t="array" ref="B4161">IF($A4161="","",INDEX(OpenMeteoAPI[LocationID],ROWS($B$2:B4161)))</f>
        <v>IE-DUB</v>
      </c>
      <c r="C4161" s="5" cm="1">
        <f t="array" ref="C4161">IF($A4161="","",INDEX(OpenMeteoAPI[ForecastDateTime],ROWS($C$2:C4161)))</f>
        <v>46213.291666666664</v>
      </c>
      <c r="D4161" t="str">
        <f t="shared" si="64"/>
        <v>7AM</v>
      </c>
      <c r="E4161" t="str" cm="1">
        <f t="array" ref="E4161">IF($K4161="","",_xlfn.IFS($K4161=0,_xlfn.UNICHAR(9728),$K4161&lt;=3,_xlfn.UNICHAR(9729),OR($K4161=45,$K4161=48),"~",AND($K4161&gt;=51,$K4161&lt;=67),_xlfn.UNICHAR(9748),AND($K4161&gt;=71,$K4161&lt;=77),_xlfn.UNICHAR(10052),AND($K4161&gt;=80,$K4161&lt;=82),_xlfn.UNICHAR(9748),AND($K4161&gt;=95,$K4161&lt;=99),_xlfn.UNICHAR(9889),TRUE,_xlfn.UNICHAR(9729)))</f>
        <v>☁</v>
      </c>
      <c r="F4161" t="str" cm="1">
        <f t="array" ref="F4161">IF($K4161="","",_xlfn.IFS($K4161=0,"Clear",$K4161&lt;=3,"Partly Cloudy",OR($K4161=45,$K4161=48),"Fog",AND($K4161&gt;=51,$K4161&lt;=67),"Drizzle",AND($K4161&gt;=71,$K4161&lt;=77),"Snow",AND($K4161&gt;=80,$K4161&lt;=82),"Rain Showers",AND($K4161&gt;=95,$K4161&lt;=99),"Thunderstorm",TRUE,"Cloudy"))</f>
        <v>Partly Cloudy</v>
      </c>
      <c r="G4161" s="3" cm="1">
        <f t="array" ref="G4161">IF($A4161="","",INDEX(OpenMeteoAPI[TemperatureC],ROWS($G$2:G4161)))</f>
        <v>17.600000000000001</v>
      </c>
      <c r="H4161" s="4" cm="1">
        <f t="array" ref="H4161">IF($A4161="","",INDEX(OpenMeteoAPI[RelativeHumidityPct],ROWS($H$2:H4161))/100)</f>
        <v>0.88</v>
      </c>
      <c r="I4161" s="4" cm="1">
        <f t="array" ref="I4161">IF($A4161="","",INDEX(OpenMeteoAPI[PrecipitationProbabilityPct],ROWS($I$2:I4161))/100)</f>
        <v>0</v>
      </c>
      <c r="J4161" s="3" cm="1">
        <f t="array" ref="J4161">IF($A4161="","",INDEX(OpenMeteoAPI[PrecipitationMM],ROWS($J$2:J4161)))</f>
        <v>0</v>
      </c>
      <c r="K4161" cm="1">
        <f t="array" ref="K4161">IF($A4161="","",INDEX(OpenMeteoAPI[WeatherCode],ROWS($K$2:K4161)))</f>
        <v>3</v>
      </c>
      <c r="L4161" s="3" cm="1">
        <f t="array" ref="L4161">IF($A4161="","",INDEX(OpenMeteoAPI[WindSpeedKMH],ROWS($L$2:L4161)))</f>
        <v>9.4</v>
      </c>
    </row>
    <row r="4162" spans="1:12">
      <c r="A4162" t="str" cm="1">
        <f t="array" ref="A4162">IFERROR(INDEX(OpenMeteoAPI[City],ROWS($A$2:A4162))&amp;", "&amp;INDEX(OpenMeteoAPI[CountryCode],ROWS($A$2:A4162)),"")</f>
        <v>Dublin, IE</v>
      </c>
      <c r="B4162" t="str" cm="1">
        <f t="array" ref="B4162">IF($A4162="","",INDEX(OpenMeteoAPI[LocationID],ROWS($B$2:B4162)))</f>
        <v>IE-DUB</v>
      </c>
      <c r="C4162" s="5" cm="1">
        <f t="array" ref="C4162">IF($A4162="","",INDEX(OpenMeteoAPI[ForecastDateTime],ROWS($C$2:C4162)))</f>
        <v>46213.333333333336</v>
      </c>
      <c r="D4162" t="str">
        <f t="shared" si="64"/>
        <v>8AM</v>
      </c>
      <c r="E4162" t="str" cm="1">
        <f t="array" ref="E4162">IF($K4162="","",_xlfn.IFS($K4162=0,_xlfn.UNICHAR(9728),$K4162&lt;=3,_xlfn.UNICHAR(9729),OR($K4162=45,$K4162=48),"~",AND($K4162&gt;=51,$K4162&lt;=67),_xlfn.UNICHAR(9748),AND($K4162&gt;=71,$K4162&lt;=77),_xlfn.UNICHAR(10052),AND($K4162&gt;=80,$K4162&lt;=82),_xlfn.UNICHAR(9748),AND($K4162&gt;=95,$K4162&lt;=99),_xlfn.UNICHAR(9889),TRUE,_xlfn.UNICHAR(9729)))</f>
        <v>☁</v>
      </c>
      <c r="F4162" t="str" cm="1">
        <f t="array" ref="F4162">IF($K4162="","",_xlfn.IFS($K4162=0,"Clear",$K4162&lt;=3,"Partly Cloudy",OR($K4162=45,$K4162=48),"Fog",AND($K4162&gt;=51,$K4162&lt;=67),"Drizzle",AND($K4162&gt;=71,$K4162&lt;=77),"Snow",AND($K4162&gt;=80,$K4162&lt;=82),"Rain Showers",AND($K4162&gt;=95,$K4162&lt;=99),"Thunderstorm",TRUE,"Cloudy"))</f>
        <v>Partly Cloudy</v>
      </c>
      <c r="G4162" s="3" cm="1">
        <f t="array" ref="G4162">IF($A4162="","",INDEX(OpenMeteoAPI[TemperatureC],ROWS($G$2:G4162)))</f>
        <v>17.899999999999999</v>
      </c>
      <c r="H4162" s="4" cm="1">
        <f t="array" ref="H4162">IF($A4162="","",INDEX(OpenMeteoAPI[RelativeHumidityPct],ROWS($H$2:H4162))/100)</f>
        <v>0.85</v>
      </c>
      <c r="I4162" s="4" cm="1">
        <f t="array" ref="I4162">IF($A4162="","",INDEX(OpenMeteoAPI[PrecipitationProbabilityPct],ROWS($I$2:I4162))/100)</f>
        <v>0</v>
      </c>
      <c r="J4162" s="3" cm="1">
        <f t="array" ref="J4162">IF($A4162="","",INDEX(OpenMeteoAPI[PrecipitationMM],ROWS($J$2:J4162)))</f>
        <v>0</v>
      </c>
      <c r="K4162" cm="1">
        <f t="array" ref="K4162">IF($A4162="","",INDEX(OpenMeteoAPI[WeatherCode],ROWS($K$2:K4162)))</f>
        <v>3</v>
      </c>
      <c r="L4162" s="3" cm="1">
        <f t="array" ref="L4162">IF($A4162="","",INDEX(OpenMeteoAPI[WindSpeedKMH],ROWS($L$2:L4162)))</f>
        <v>10.4</v>
      </c>
    </row>
    <row r="4163" spans="1:12">
      <c r="A4163" t="str" cm="1">
        <f t="array" ref="A4163">IFERROR(INDEX(OpenMeteoAPI[City],ROWS($A$2:A4163))&amp;", "&amp;INDEX(OpenMeteoAPI[CountryCode],ROWS($A$2:A4163)),"")</f>
        <v>Dublin, IE</v>
      </c>
      <c r="B4163" t="str" cm="1">
        <f t="array" ref="B4163">IF($A4163="","",INDEX(OpenMeteoAPI[LocationID],ROWS($B$2:B4163)))</f>
        <v>IE-DUB</v>
      </c>
      <c r="C4163" s="5" cm="1">
        <f t="array" ref="C4163">IF($A4163="","",INDEX(OpenMeteoAPI[ForecastDateTime],ROWS($C$2:C4163)))</f>
        <v>46213.375</v>
      </c>
      <c r="D4163" t="str">
        <f t="shared" ref="D4163:D4226" si="65">IF($A4163="","",TEXT($C4163,"hAM/PM"))</f>
        <v>9AM</v>
      </c>
      <c r="E4163" t="str" cm="1">
        <f t="array" ref="E4163">IF($K4163="","",_xlfn.IFS($K4163=0,_xlfn.UNICHAR(9728),$K4163&lt;=3,_xlfn.UNICHAR(9729),OR($K4163=45,$K4163=48),"~",AND($K4163&gt;=51,$K4163&lt;=67),_xlfn.UNICHAR(9748),AND($K4163&gt;=71,$K4163&lt;=77),_xlfn.UNICHAR(10052),AND($K4163&gt;=80,$K4163&lt;=82),_xlfn.UNICHAR(9748),AND($K4163&gt;=95,$K4163&lt;=99),_xlfn.UNICHAR(9889),TRUE,_xlfn.UNICHAR(9729)))</f>
        <v>☁</v>
      </c>
      <c r="F4163" t="str" cm="1">
        <f t="array" ref="F4163">IF($K4163="","",_xlfn.IFS($K4163=0,"Clear",$K4163&lt;=3,"Partly Cloudy",OR($K4163=45,$K4163=48),"Fog",AND($K4163&gt;=51,$K4163&lt;=67),"Drizzle",AND($K4163&gt;=71,$K4163&lt;=77),"Snow",AND($K4163&gt;=80,$K4163&lt;=82),"Rain Showers",AND($K4163&gt;=95,$K4163&lt;=99),"Thunderstorm",TRUE,"Cloudy"))</f>
        <v>Partly Cloudy</v>
      </c>
      <c r="G4163" s="3" cm="1">
        <f t="array" ref="G4163">IF($A4163="","",INDEX(OpenMeteoAPI[TemperatureC],ROWS($G$2:G4163)))</f>
        <v>18.3</v>
      </c>
      <c r="H4163" s="4" cm="1">
        <f t="array" ref="H4163">IF($A4163="","",INDEX(OpenMeteoAPI[RelativeHumidityPct],ROWS($H$2:H4163))/100)</f>
        <v>0.81</v>
      </c>
      <c r="I4163" s="4" cm="1">
        <f t="array" ref="I4163">IF($A4163="","",INDEX(OpenMeteoAPI[PrecipitationProbabilityPct],ROWS($I$2:I4163))/100)</f>
        <v>0</v>
      </c>
      <c r="J4163" s="3" cm="1">
        <f t="array" ref="J4163">IF($A4163="","",INDEX(OpenMeteoAPI[PrecipitationMM],ROWS($J$2:J4163)))</f>
        <v>0</v>
      </c>
      <c r="K4163" cm="1">
        <f t="array" ref="K4163">IF($A4163="","",INDEX(OpenMeteoAPI[WeatherCode],ROWS($K$2:K4163)))</f>
        <v>3</v>
      </c>
      <c r="L4163" s="3" cm="1">
        <f t="array" ref="L4163">IF($A4163="","",INDEX(OpenMeteoAPI[WindSpeedKMH],ROWS($L$2:L4163)))</f>
        <v>11.2</v>
      </c>
    </row>
    <row r="4164" spans="1:12">
      <c r="A4164" t="str" cm="1">
        <f t="array" ref="A4164">IFERROR(INDEX(OpenMeteoAPI[City],ROWS($A$2:A4164))&amp;", "&amp;INDEX(OpenMeteoAPI[CountryCode],ROWS($A$2:A4164)),"")</f>
        <v>Dublin, IE</v>
      </c>
      <c r="B4164" t="str" cm="1">
        <f t="array" ref="B4164">IF($A4164="","",INDEX(OpenMeteoAPI[LocationID],ROWS($B$2:B4164)))</f>
        <v>IE-DUB</v>
      </c>
      <c r="C4164" s="5" cm="1">
        <f t="array" ref="C4164">IF($A4164="","",INDEX(OpenMeteoAPI[ForecastDateTime],ROWS($C$2:C4164)))</f>
        <v>46213.416666666664</v>
      </c>
      <c r="D4164" t="str">
        <f t="shared" si="65"/>
        <v>10AM</v>
      </c>
      <c r="E4164" t="str" cm="1">
        <f t="array" ref="E4164">IF($K4164="","",_xlfn.IFS($K4164=0,_xlfn.UNICHAR(9728),$K4164&lt;=3,_xlfn.UNICHAR(9729),OR($K4164=45,$K4164=48),"~",AND($K4164&gt;=51,$K4164&lt;=67),_xlfn.UNICHAR(9748),AND($K4164&gt;=71,$K4164&lt;=77),_xlfn.UNICHAR(10052),AND($K4164&gt;=80,$K4164&lt;=82),_xlfn.UNICHAR(9748),AND($K4164&gt;=95,$K4164&lt;=99),_xlfn.UNICHAR(9889),TRUE,_xlfn.UNICHAR(9729)))</f>
        <v>☁</v>
      </c>
      <c r="F4164" t="str" cm="1">
        <f t="array" ref="F4164">IF($K4164="","",_xlfn.IFS($K4164=0,"Clear",$K4164&lt;=3,"Partly Cloudy",OR($K4164=45,$K4164=48),"Fog",AND($K4164&gt;=51,$K4164&lt;=67),"Drizzle",AND($K4164&gt;=71,$K4164&lt;=77),"Snow",AND($K4164&gt;=80,$K4164&lt;=82),"Rain Showers",AND($K4164&gt;=95,$K4164&lt;=99),"Thunderstorm",TRUE,"Cloudy"))</f>
        <v>Partly Cloudy</v>
      </c>
      <c r="G4164" s="3" cm="1">
        <f t="array" ref="G4164">IF($A4164="","",INDEX(OpenMeteoAPI[TemperatureC],ROWS($G$2:G4164)))</f>
        <v>18.899999999999999</v>
      </c>
      <c r="H4164" s="4" cm="1">
        <f t="array" ref="H4164">IF($A4164="","",INDEX(OpenMeteoAPI[RelativeHumidityPct],ROWS($H$2:H4164))/100)</f>
        <v>0.77</v>
      </c>
      <c r="I4164" s="4" cm="1">
        <f t="array" ref="I4164">IF($A4164="","",INDEX(OpenMeteoAPI[PrecipitationProbabilityPct],ROWS($I$2:I4164))/100)</f>
        <v>0</v>
      </c>
      <c r="J4164" s="3" cm="1">
        <f t="array" ref="J4164">IF($A4164="","",INDEX(OpenMeteoAPI[PrecipitationMM],ROWS($J$2:J4164)))</f>
        <v>0</v>
      </c>
      <c r="K4164" cm="1">
        <f t="array" ref="K4164">IF($A4164="","",INDEX(OpenMeteoAPI[WeatherCode],ROWS($K$2:K4164)))</f>
        <v>3</v>
      </c>
      <c r="L4164" s="3" cm="1">
        <f t="array" ref="L4164">IF($A4164="","",INDEX(OpenMeteoAPI[WindSpeedKMH],ROWS($L$2:L4164)))</f>
        <v>12.2</v>
      </c>
    </row>
    <row r="4165" spans="1:12">
      <c r="A4165" t="str" cm="1">
        <f t="array" ref="A4165">IFERROR(INDEX(OpenMeteoAPI[City],ROWS($A$2:A4165))&amp;", "&amp;INDEX(OpenMeteoAPI[CountryCode],ROWS($A$2:A4165)),"")</f>
        <v>Dublin, IE</v>
      </c>
      <c r="B4165" t="str" cm="1">
        <f t="array" ref="B4165">IF($A4165="","",INDEX(OpenMeteoAPI[LocationID],ROWS($B$2:B4165)))</f>
        <v>IE-DUB</v>
      </c>
      <c r="C4165" s="5" cm="1">
        <f t="array" ref="C4165">IF($A4165="","",INDEX(OpenMeteoAPI[ForecastDateTime],ROWS($C$2:C4165)))</f>
        <v>46213.458333333336</v>
      </c>
      <c r="D4165" t="str">
        <f t="shared" si="65"/>
        <v>11AM</v>
      </c>
      <c r="E4165" t="str" cm="1">
        <f t="array" ref="E4165">IF($K4165="","",_xlfn.IFS($K4165=0,_xlfn.UNICHAR(9728),$K4165&lt;=3,_xlfn.UNICHAR(9729),OR($K4165=45,$K4165=48),"~",AND($K4165&gt;=51,$K4165&lt;=67),_xlfn.UNICHAR(9748),AND($K4165&gt;=71,$K4165&lt;=77),_xlfn.UNICHAR(10052),AND($K4165&gt;=80,$K4165&lt;=82),_xlfn.UNICHAR(9748),AND($K4165&gt;=95,$K4165&lt;=99),_xlfn.UNICHAR(9889),TRUE,_xlfn.UNICHAR(9729)))</f>
        <v>☁</v>
      </c>
      <c r="F4165" t="str" cm="1">
        <f t="array" ref="F4165">IF($K4165="","",_xlfn.IFS($K4165=0,"Clear",$K4165&lt;=3,"Partly Cloudy",OR($K4165=45,$K4165=48),"Fog",AND($K4165&gt;=51,$K4165&lt;=67),"Drizzle",AND($K4165&gt;=71,$K4165&lt;=77),"Snow",AND($K4165&gt;=80,$K4165&lt;=82),"Rain Showers",AND($K4165&gt;=95,$K4165&lt;=99),"Thunderstorm",TRUE,"Cloudy"))</f>
        <v>Partly Cloudy</v>
      </c>
      <c r="G4165" s="3" cm="1">
        <f t="array" ref="G4165">IF($A4165="","",INDEX(OpenMeteoAPI[TemperatureC],ROWS($G$2:G4165)))</f>
        <v>19.5</v>
      </c>
      <c r="H4165" s="4" cm="1">
        <f t="array" ref="H4165">IF($A4165="","",INDEX(OpenMeteoAPI[RelativeHumidityPct],ROWS($H$2:H4165))/100)</f>
        <v>0.75</v>
      </c>
      <c r="I4165" s="4" cm="1">
        <f t="array" ref="I4165">IF($A4165="","",INDEX(OpenMeteoAPI[PrecipitationProbabilityPct],ROWS($I$2:I4165))/100)</f>
        <v>0</v>
      </c>
      <c r="J4165" s="3" cm="1">
        <f t="array" ref="J4165">IF($A4165="","",INDEX(OpenMeteoAPI[PrecipitationMM],ROWS($J$2:J4165)))</f>
        <v>0</v>
      </c>
      <c r="K4165" cm="1">
        <f t="array" ref="K4165">IF($A4165="","",INDEX(OpenMeteoAPI[WeatherCode],ROWS($K$2:K4165)))</f>
        <v>2</v>
      </c>
      <c r="L4165" s="3" cm="1">
        <f t="array" ref="L4165">IF($A4165="","",INDEX(OpenMeteoAPI[WindSpeedKMH],ROWS($L$2:L4165)))</f>
        <v>13.3</v>
      </c>
    </row>
    <row r="4166" spans="1:12">
      <c r="A4166" t="str" cm="1">
        <f t="array" ref="A4166">IFERROR(INDEX(OpenMeteoAPI[City],ROWS($A$2:A4166))&amp;", "&amp;INDEX(OpenMeteoAPI[CountryCode],ROWS($A$2:A4166)),"")</f>
        <v>Dublin, IE</v>
      </c>
      <c r="B4166" t="str" cm="1">
        <f t="array" ref="B4166">IF($A4166="","",INDEX(OpenMeteoAPI[LocationID],ROWS($B$2:B4166)))</f>
        <v>IE-DUB</v>
      </c>
      <c r="C4166" s="5" cm="1">
        <f t="array" ref="C4166">IF($A4166="","",INDEX(OpenMeteoAPI[ForecastDateTime],ROWS($C$2:C4166)))</f>
        <v>46213.5</v>
      </c>
      <c r="D4166" t="str">
        <f t="shared" si="65"/>
        <v>12PM</v>
      </c>
      <c r="E4166" t="str" cm="1">
        <f t="array" ref="E4166">IF($K4166="","",_xlfn.IFS($K4166=0,_xlfn.UNICHAR(9728),$K4166&lt;=3,_xlfn.UNICHAR(9729),OR($K4166=45,$K4166=48),"~",AND($K4166&gt;=51,$K4166&lt;=67),_xlfn.UNICHAR(9748),AND($K4166&gt;=71,$K4166&lt;=77),_xlfn.UNICHAR(10052),AND($K4166&gt;=80,$K4166&lt;=82),_xlfn.UNICHAR(9748),AND($K4166&gt;=95,$K4166&lt;=99),_xlfn.UNICHAR(9889),TRUE,_xlfn.UNICHAR(9729)))</f>
        <v>☁</v>
      </c>
      <c r="F4166" t="str" cm="1">
        <f t="array" ref="F4166">IF($K4166="","",_xlfn.IFS($K4166=0,"Clear",$K4166&lt;=3,"Partly Cloudy",OR($K4166=45,$K4166=48),"Fog",AND($K4166&gt;=51,$K4166&lt;=67),"Drizzle",AND($K4166&gt;=71,$K4166&lt;=77),"Snow",AND($K4166&gt;=80,$K4166&lt;=82),"Rain Showers",AND($K4166&gt;=95,$K4166&lt;=99),"Thunderstorm",TRUE,"Cloudy"))</f>
        <v>Partly Cloudy</v>
      </c>
      <c r="G4166" s="3" cm="1">
        <f t="array" ref="G4166">IF($A4166="","",INDEX(OpenMeteoAPI[TemperatureC],ROWS($G$2:G4166)))</f>
        <v>20.100000000000001</v>
      </c>
      <c r="H4166" s="4" cm="1">
        <f t="array" ref="H4166">IF($A4166="","",INDEX(OpenMeteoAPI[RelativeHumidityPct],ROWS($H$2:H4166))/100)</f>
        <v>0.74</v>
      </c>
      <c r="I4166" s="4" cm="1">
        <f t="array" ref="I4166">IF($A4166="","",INDEX(OpenMeteoAPI[PrecipitationProbabilityPct],ROWS($I$2:I4166))/100)</f>
        <v>0</v>
      </c>
      <c r="J4166" s="3" cm="1">
        <f t="array" ref="J4166">IF($A4166="","",INDEX(OpenMeteoAPI[PrecipitationMM],ROWS($J$2:J4166)))</f>
        <v>0</v>
      </c>
      <c r="K4166" cm="1">
        <f t="array" ref="K4166">IF($A4166="","",INDEX(OpenMeteoAPI[WeatherCode],ROWS($K$2:K4166)))</f>
        <v>2</v>
      </c>
      <c r="L4166" s="3" cm="1">
        <f t="array" ref="L4166">IF($A4166="","",INDEX(OpenMeteoAPI[WindSpeedKMH],ROWS($L$2:L4166)))</f>
        <v>14.4</v>
      </c>
    </row>
    <row r="4167" spans="1:12">
      <c r="A4167" t="str" cm="1">
        <f t="array" ref="A4167">IFERROR(INDEX(OpenMeteoAPI[City],ROWS($A$2:A4167))&amp;", "&amp;INDEX(OpenMeteoAPI[CountryCode],ROWS($A$2:A4167)),"")</f>
        <v>Dublin, IE</v>
      </c>
      <c r="B4167" t="str" cm="1">
        <f t="array" ref="B4167">IF($A4167="","",INDEX(OpenMeteoAPI[LocationID],ROWS($B$2:B4167)))</f>
        <v>IE-DUB</v>
      </c>
      <c r="C4167" s="5" cm="1">
        <f t="array" ref="C4167">IF($A4167="","",INDEX(OpenMeteoAPI[ForecastDateTime],ROWS($C$2:C4167)))</f>
        <v>46213.541666666664</v>
      </c>
      <c r="D4167" t="str">
        <f t="shared" si="65"/>
        <v>1PM</v>
      </c>
      <c r="E4167" t="str" cm="1">
        <f t="array" ref="E4167">IF($K4167="","",_xlfn.IFS($K4167=0,_xlfn.UNICHAR(9728),$K4167&lt;=3,_xlfn.UNICHAR(9729),OR($K4167=45,$K4167=48),"~",AND($K4167&gt;=51,$K4167&lt;=67),_xlfn.UNICHAR(9748),AND($K4167&gt;=71,$K4167&lt;=77),_xlfn.UNICHAR(10052),AND($K4167&gt;=80,$K4167&lt;=82),_xlfn.UNICHAR(9748),AND($K4167&gt;=95,$K4167&lt;=99),_xlfn.UNICHAR(9889),TRUE,_xlfn.UNICHAR(9729)))</f>
        <v>☁</v>
      </c>
      <c r="F4167" t="str" cm="1">
        <f t="array" ref="F4167">IF($K4167="","",_xlfn.IFS($K4167=0,"Clear",$K4167&lt;=3,"Partly Cloudy",OR($K4167=45,$K4167=48),"Fog",AND($K4167&gt;=51,$K4167&lt;=67),"Drizzle",AND($K4167&gt;=71,$K4167&lt;=77),"Snow",AND($K4167&gt;=80,$K4167&lt;=82),"Rain Showers",AND($K4167&gt;=95,$K4167&lt;=99),"Thunderstorm",TRUE,"Cloudy"))</f>
        <v>Partly Cloudy</v>
      </c>
      <c r="G4167" s="3" cm="1">
        <f t="array" ref="G4167">IF($A4167="","",INDEX(OpenMeteoAPI[TemperatureC],ROWS($G$2:G4167)))</f>
        <v>20.6</v>
      </c>
      <c r="H4167" s="4" cm="1">
        <f t="array" ref="H4167">IF($A4167="","",INDEX(OpenMeteoAPI[RelativeHumidityPct],ROWS($H$2:H4167))/100)</f>
        <v>0.73</v>
      </c>
      <c r="I4167" s="4" cm="1">
        <f t="array" ref="I4167">IF($A4167="","",INDEX(OpenMeteoAPI[PrecipitationProbabilityPct],ROWS($I$2:I4167))/100)</f>
        <v>0</v>
      </c>
      <c r="J4167" s="3" cm="1">
        <f t="array" ref="J4167">IF($A4167="","",INDEX(OpenMeteoAPI[PrecipitationMM],ROWS($J$2:J4167)))</f>
        <v>0</v>
      </c>
      <c r="K4167" cm="1">
        <f t="array" ref="K4167">IF($A4167="","",INDEX(OpenMeteoAPI[WeatherCode],ROWS($K$2:K4167)))</f>
        <v>2</v>
      </c>
      <c r="L4167" s="3" cm="1">
        <f t="array" ref="L4167">IF($A4167="","",INDEX(OpenMeteoAPI[WindSpeedKMH],ROWS($L$2:L4167)))</f>
        <v>14.8</v>
      </c>
    </row>
    <row r="4168" spans="1:12">
      <c r="A4168" t="str" cm="1">
        <f t="array" ref="A4168">IFERROR(INDEX(OpenMeteoAPI[City],ROWS($A$2:A4168))&amp;", "&amp;INDEX(OpenMeteoAPI[CountryCode],ROWS($A$2:A4168)),"")</f>
        <v>Dublin, IE</v>
      </c>
      <c r="B4168" t="str" cm="1">
        <f t="array" ref="B4168">IF($A4168="","",INDEX(OpenMeteoAPI[LocationID],ROWS($B$2:B4168)))</f>
        <v>IE-DUB</v>
      </c>
      <c r="C4168" s="5" cm="1">
        <f t="array" ref="C4168">IF($A4168="","",INDEX(OpenMeteoAPI[ForecastDateTime],ROWS($C$2:C4168)))</f>
        <v>46213.583333333336</v>
      </c>
      <c r="D4168" t="str">
        <f t="shared" si="65"/>
        <v>2PM</v>
      </c>
      <c r="E4168" t="str" cm="1">
        <f t="array" ref="E4168">IF($K4168="","",_xlfn.IFS($K4168=0,_xlfn.UNICHAR(9728),$K4168&lt;=3,_xlfn.UNICHAR(9729),OR($K4168=45,$K4168=48),"~",AND($K4168&gt;=51,$K4168&lt;=67),_xlfn.UNICHAR(9748),AND($K4168&gt;=71,$K4168&lt;=77),_xlfn.UNICHAR(10052),AND($K4168&gt;=80,$K4168&lt;=82),_xlfn.UNICHAR(9748),AND($K4168&gt;=95,$K4168&lt;=99),_xlfn.UNICHAR(9889),TRUE,_xlfn.UNICHAR(9729)))</f>
        <v>☁</v>
      </c>
      <c r="F4168" t="str" cm="1">
        <f t="array" ref="F4168">IF($K4168="","",_xlfn.IFS($K4168=0,"Clear",$K4168&lt;=3,"Partly Cloudy",OR($K4168=45,$K4168=48),"Fog",AND($K4168&gt;=51,$K4168&lt;=67),"Drizzle",AND($K4168&gt;=71,$K4168&lt;=77),"Snow",AND($K4168&gt;=80,$K4168&lt;=82),"Rain Showers",AND($K4168&gt;=95,$K4168&lt;=99),"Thunderstorm",TRUE,"Cloudy"))</f>
        <v>Partly Cloudy</v>
      </c>
      <c r="G4168" s="3" cm="1">
        <f t="array" ref="G4168">IF($A4168="","",INDEX(OpenMeteoAPI[TemperatureC],ROWS($G$2:G4168)))</f>
        <v>20.9</v>
      </c>
      <c r="H4168" s="4" cm="1">
        <f t="array" ref="H4168">IF($A4168="","",INDEX(OpenMeteoAPI[RelativeHumidityPct],ROWS($H$2:H4168))/100)</f>
        <v>0.72</v>
      </c>
      <c r="I4168" s="4" cm="1">
        <f t="array" ref="I4168">IF($A4168="","",INDEX(OpenMeteoAPI[PrecipitationProbabilityPct],ROWS($I$2:I4168))/100)</f>
        <v>0</v>
      </c>
      <c r="J4168" s="3" cm="1">
        <f t="array" ref="J4168">IF($A4168="","",INDEX(OpenMeteoAPI[PrecipitationMM],ROWS($J$2:J4168)))</f>
        <v>0</v>
      </c>
      <c r="K4168" cm="1">
        <f t="array" ref="K4168">IF($A4168="","",INDEX(OpenMeteoAPI[WeatherCode],ROWS($K$2:K4168)))</f>
        <v>3</v>
      </c>
      <c r="L4168" s="3" cm="1">
        <f t="array" ref="L4168">IF($A4168="","",INDEX(OpenMeteoAPI[WindSpeedKMH],ROWS($L$2:L4168)))</f>
        <v>14.4</v>
      </c>
    </row>
    <row r="4169" spans="1:12">
      <c r="A4169" t="str" cm="1">
        <f t="array" ref="A4169">IFERROR(INDEX(OpenMeteoAPI[City],ROWS($A$2:A4169))&amp;", "&amp;INDEX(OpenMeteoAPI[CountryCode],ROWS($A$2:A4169)),"")</f>
        <v>Dublin, IE</v>
      </c>
      <c r="B4169" t="str" cm="1">
        <f t="array" ref="B4169">IF($A4169="","",INDEX(OpenMeteoAPI[LocationID],ROWS($B$2:B4169)))</f>
        <v>IE-DUB</v>
      </c>
      <c r="C4169" s="5" cm="1">
        <f t="array" ref="C4169">IF($A4169="","",INDEX(OpenMeteoAPI[ForecastDateTime],ROWS($C$2:C4169)))</f>
        <v>46213.625</v>
      </c>
      <c r="D4169" t="str">
        <f t="shared" si="65"/>
        <v>3PM</v>
      </c>
      <c r="E4169" t="str" cm="1">
        <f t="array" ref="E4169">IF($K4169="","",_xlfn.IFS($K4169=0,_xlfn.UNICHAR(9728),$K4169&lt;=3,_xlfn.UNICHAR(9729),OR($K4169=45,$K4169=48),"~",AND($K4169&gt;=51,$K4169&lt;=67),_xlfn.UNICHAR(9748),AND($K4169&gt;=71,$K4169&lt;=77),_xlfn.UNICHAR(10052),AND($K4169&gt;=80,$K4169&lt;=82),_xlfn.UNICHAR(9748),AND($K4169&gt;=95,$K4169&lt;=99),_xlfn.UNICHAR(9889),TRUE,_xlfn.UNICHAR(9729)))</f>
        <v>☁</v>
      </c>
      <c r="F4169" t="str" cm="1">
        <f t="array" ref="F4169">IF($K4169="","",_xlfn.IFS($K4169=0,"Clear",$K4169&lt;=3,"Partly Cloudy",OR($K4169=45,$K4169=48),"Fog",AND($K4169&gt;=51,$K4169&lt;=67),"Drizzle",AND($K4169&gt;=71,$K4169&lt;=77),"Snow",AND($K4169&gt;=80,$K4169&lt;=82),"Rain Showers",AND($K4169&gt;=95,$K4169&lt;=99),"Thunderstorm",TRUE,"Cloudy"))</f>
        <v>Partly Cloudy</v>
      </c>
      <c r="G4169" s="3" cm="1">
        <f t="array" ref="G4169">IF($A4169="","",INDEX(OpenMeteoAPI[TemperatureC],ROWS($G$2:G4169)))</f>
        <v>21.1</v>
      </c>
      <c r="H4169" s="4" cm="1">
        <f t="array" ref="H4169">IF($A4169="","",INDEX(OpenMeteoAPI[RelativeHumidityPct],ROWS($H$2:H4169))/100)</f>
        <v>0.7</v>
      </c>
      <c r="I4169" s="4" cm="1">
        <f t="array" ref="I4169">IF($A4169="","",INDEX(OpenMeteoAPI[PrecipitationProbabilityPct],ROWS($I$2:I4169))/100)</f>
        <v>0</v>
      </c>
      <c r="J4169" s="3" cm="1">
        <f t="array" ref="J4169">IF($A4169="","",INDEX(OpenMeteoAPI[PrecipitationMM],ROWS($J$2:J4169)))</f>
        <v>0</v>
      </c>
      <c r="K4169" cm="1">
        <f t="array" ref="K4169">IF($A4169="","",INDEX(OpenMeteoAPI[WeatherCode],ROWS($K$2:K4169)))</f>
        <v>3</v>
      </c>
      <c r="L4169" s="3" cm="1">
        <f t="array" ref="L4169">IF($A4169="","",INDEX(OpenMeteoAPI[WindSpeedKMH],ROWS($L$2:L4169)))</f>
        <v>13.3</v>
      </c>
    </row>
    <row r="4170" spans="1:12">
      <c r="A4170" t="str" cm="1">
        <f t="array" ref="A4170">IFERROR(INDEX(OpenMeteoAPI[City],ROWS($A$2:A4170))&amp;", "&amp;INDEX(OpenMeteoAPI[CountryCode],ROWS($A$2:A4170)),"")</f>
        <v>Dublin, IE</v>
      </c>
      <c r="B4170" t="str" cm="1">
        <f t="array" ref="B4170">IF($A4170="","",INDEX(OpenMeteoAPI[LocationID],ROWS($B$2:B4170)))</f>
        <v>IE-DUB</v>
      </c>
      <c r="C4170" s="5" cm="1">
        <f t="array" ref="C4170">IF($A4170="","",INDEX(OpenMeteoAPI[ForecastDateTime],ROWS($C$2:C4170)))</f>
        <v>46213.666666666664</v>
      </c>
      <c r="D4170" t="str">
        <f t="shared" si="65"/>
        <v>4PM</v>
      </c>
      <c r="E4170" t="str" cm="1">
        <f t="array" ref="E4170">IF($K4170="","",_xlfn.IFS($K4170=0,_xlfn.UNICHAR(9728),$K4170&lt;=3,_xlfn.UNICHAR(9729),OR($K4170=45,$K4170=48),"~",AND($K4170&gt;=51,$K4170&lt;=67),_xlfn.UNICHAR(9748),AND($K4170&gt;=71,$K4170&lt;=77),_xlfn.UNICHAR(10052),AND($K4170&gt;=80,$K4170&lt;=82),_xlfn.UNICHAR(9748),AND($K4170&gt;=95,$K4170&lt;=99),_xlfn.UNICHAR(9889),TRUE,_xlfn.UNICHAR(9729)))</f>
        <v>☁</v>
      </c>
      <c r="F4170" t="str" cm="1">
        <f t="array" ref="F4170">IF($K4170="","",_xlfn.IFS($K4170=0,"Clear",$K4170&lt;=3,"Partly Cloudy",OR($K4170=45,$K4170=48),"Fog",AND($K4170&gt;=51,$K4170&lt;=67),"Drizzle",AND($K4170&gt;=71,$K4170&lt;=77),"Snow",AND($K4170&gt;=80,$K4170&lt;=82),"Rain Showers",AND($K4170&gt;=95,$K4170&lt;=99),"Thunderstorm",TRUE,"Cloudy"))</f>
        <v>Partly Cloudy</v>
      </c>
      <c r="G4170" s="3" cm="1">
        <f t="array" ref="G4170">IF($A4170="","",INDEX(OpenMeteoAPI[TemperatureC],ROWS($G$2:G4170)))</f>
        <v>21.2</v>
      </c>
      <c r="H4170" s="4" cm="1">
        <f t="array" ref="H4170">IF($A4170="","",INDEX(OpenMeteoAPI[RelativeHumidityPct],ROWS($H$2:H4170))/100)</f>
        <v>0.69</v>
      </c>
      <c r="I4170" s="4" cm="1">
        <f t="array" ref="I4170">IF($A4170="","",INDEX(OpenMeteoAPI[PrecipitationProbabilityPct],ROWS($I$2:I4170))/100)</f>
        <v>0</v>
      </c>
      <c r="J4170" s="3" cm="1">
        <f t="array" ref="J4170">IF($A4170="","",INDEX(OpenMeteoAPI[PrecipitationMM],ROWS($J$2:J4170)))</f>
        <v>0</v>
      </c>
      <c r="K4170" cm="1">
        <f t="array" ref="K4170">IF($A4170="","",INDEX(OpenMeteoAPI[WeatherCode],ROWS($K$2:K4170)))</f>
        <v>3</v>
      </c>
      <c r="L4170" s="3" cm="1">
        <f t="array" ref="L4170">IF($A4170="","",INDEX(OpenMeteoAPI[WindSpeedKMH],ROWS($L$2:L4170)))</f>
        <v>12.2</v>
      </c>
    </row>
    <row r="4171" spans="1:12">
      <c r="A4171" t="str" cm="1">
        <f t="array" ref="A4171">IFERROR(INDEX(OpenMeteoAPI[City],ROWS($A$2:A4171))&amp;", "&amp;INDEX(OpenMeteoAPI[CountryCode],ROWS($A$2:A4171)),"")</f>
        <v>Dublin, IE</v>
      </c>
      <c r="B4171" t="str" cm="1">
        <f t="array" ref="B4171">IF($A4171="","",INDEX(OpenMeteoAPI[LocationID],ROWS($B$2:B4171)))</f>
        <v>IE-DUB</v>
      </c>
      <c r="C4171" s="5" cm="1">
        <f t="array" ref="C4171">IF($A4171="","",INDEX(OpenMeteoAPI[ForecastDateTime],ROWS($C$2:C4171)))</f>
        <v>46213.708333333336</v>
      </c>
      <c r="D4171" t="str">
        <f t="shared" si="65"/>
        <v>5PM</v>
      </c>
      <c r="E4171" t="str" cm="1">
        <f t="array" ref="E4171">IF($K4171="","",_xlfn.IFS($K4171=0,_xlfn.UNICHAR(9728),$K4171&lt;=3,_xlfn.UNICHAR(9729),OR($K4171=45,$K4171=48),"~",AND($K4171&gt;=51,$K4171&lt;=67),_xlfn.UNICHAR(9748),AND($K4171&gt;=71,$K4171&lt;=77),_xlfn.UNICHAR(10052),AND($K4171&gt;=80,$K4171&lt;=82),_xlfn.UNICHAR(9748),AND($K4171&gt;=95,$K4171&lt;=99),_xlfn.UNICHAR(9889),TRUE,_xlfn.UNICHAR(9729)))</f>
        <v>☁</v>
      </c>
      <c r="F4171" t="str" cm="1">
        <f t="array" ref="F4171">IF($K4171="","",_xlfn.IFS($K4171=0,"Clear",$K4171&lt;=3,"Partly Cloudy",OR($K4171=45,$K4171=48),"Fog",AND($K4171&gt;=51,$K4171&lt;=67),"Drizzle",AND($K4171&gt;=71,$K4171&lt;=77),"Snow",AND($K4171&gt;=80,$K4171&lt;=82),"Rain Showers",AND($K4171&gt;=95,$K4171&lt;=99),"Thunderstorm",TRUE,"Cloudy"))</f>
        <v>Partly Cloudy</v>
      </c>
      <c r="G4171" s="3" cm="1">
        <f t="array" ref="G4171">IF($A4171="","",INDEX(OpenMeteoAPI[TemperatureC],ROWS($G$2:G4171)))</f>
        <v>21.3</v>
      </c>
      <c r="H4171" s="4" cm="1">
        <f t="array" ref="H4171">IF($A4171="","",INDEX(OpenMeteoAPI[RelativeHumidityPct],ROWS($H$2:H4171))/100)</f>
        <v>0.68</v>
      </c>
      <c r="I4171" s="4" cm="1">
        <f t="array" ref="I4171">IF($A4171="","",INDEX(OpenMeteoAPI[PrecipitationProbabilityPct],ROWS($I$2:I4171))/100)</f>
        <v>0</v>
      </c>
      <c r="J4171" s="3" cm="1">
        <f t="array" ref="J4171">IF($A4171="","",INDEX(OpenMeteoAPI[PrecipitationMM],ROWS($J$2:J4171)))</f>
        <v>0</v>
      </c>
      <c r="K4171" cm="1">
        <f t="array" ref="K4171">IF($A4171="","",INDEX(OpenMeteoAPI[WeatherCode],ROWS($K$2:K4171)))</f>
        <v>3</v>
      </c>
      <c r="L4171" s="3" cm="1">
        <f t="array" ref="L4171">IF($A4171="","",INDEX(OpenMeteoAPI[WindSpeedKMH],ROWS($L$2:L4171)))</f>
        <v>10.8</v>
      </c>
    </row>
    <row r="4172" spans="1:12">
      <c r="A4172" t="str" cm="1">
        <f t="array" ref="A4172">IFERROR(INDEX(OpenMeteoAPI[City],ROWS($A$2:A4172))&amp;", "&amp;INDEX(OpenMeteoAPI[CountryCode],ROWS($A$2:A4172)),"")</f>
        <v>Dublin, IE</v>
      </c>
      <c r="B4172" t="str" cm="1">
        <f t="array" ref="B4172">IF($A4172="","",INDEX(OpenMeteoAPI[LocationID],ROWS($B$2:B4172)))</f>
        <v>IE-DUB</v>
      </c>
      <c r="C4172" s="5" cm="1">
        <f t="array" ref="C4172">IF($A4172="","",INDEX(OpenMeteoAPI[ForecastDateTime],ROWS($C$2:C4172)))</f>
        <v>46213.75</v>
      </c>
      <c r="D4172" t="str">
        <f t="shared" si="65"/>
        <v>6PM</v>
      </c>
      <c r="E4172" t="str" cm="1">
        <f t="array" ref="E4172">IF($K4172="","",_xlfn.IFS($K4172=0,_xlfn.UNICHAR(9728),$K4172&lt;=3,_xlfn.UNICHAR(9729),OR($K4172=45,$K4172=48),"~",AND($K4172&gt;=51,$K4172&lt;=67),_xlfn.UNICHAR(9748),AND($K4172&gt;=71,$K4172&lt;=77),_xlfn.UNICHAR(10052),AND($K4172&gt;=80,$K4172&lt;=82),_xlfn.UNICHAR(9748),AND($K4172&gt;=95,$K4172&lt;=99),_xlfn.UNICHAR(9889),TRUE,_xlfn.UNICHAR(9729)))</f>
        <v>☁</v>
      </c>
      <c r="F4172" t="str" cm="1">
        <f t="array" ref="F4172">IF($K4172="","",_xlfn.IFS($K4172=0,"Clear",$K4172&lt;=3,"Partly Cloudy",OR($K4172=45,$K4172=48),"Fog",AND($K4172&gt;=51,$K4172&lt;=67),"Drizzle",AND($K4172&gt;=71,$K4172&lt;=77),"Snow",AND($K4172&gt;=80,$K4172&lt;=82),"Rain Showers",AND($K4172&gt;=95,$K4172&lt;=99),"Thunderstorm",TRUE,"Cloudy"))</f>
        <v>Partly Cloudy</v>
      </c>
      <c r="G4172" s="3" cm="1">
        <f t="array" ref="G4172">IF($A4172="","",INDEX(OpenMeteoAPI[TemperatureC],ROWS($G$2:G4172)))</f>
        <v>21.3</v>
      </c>
      <c r="H4172" s="4" cm="1">
        <f t="array" ref="H4172">IF($A4172="","",INDEX(OpenMeteoAPI[RelativeHumidityPct],ROWS($H$2:H4172))/100)</f>
        <v>0.68</v>
      </c>
      <c r="I4172" s="4" cm="1">
        <f t="array" ref="I4172">IF($A4172="","",INDEX(OpenMeteoAPI[PrecipitationProbabilityPct],ROWS($I$2:I4172))/100)</f>
        <v>0</v>
      </c>
      <c r="J4172" s="3" cm="1">
        <f t="array" ref="J4172">IF($A4172="","",INDEX(OpenMeteoAPI[PrecipitationMM],ROWS($J$2:J4172)))</f>
        <v>0</v>
      </c>
      <c r="K4172" cm="1">
        <f t="array" ref="K4172">IF($A4172="","",INDEX(OpenMeteoAPI[WeatherCode],ROWS($K$2:K4172)))</f>
        <v>3</v>
      </c>
      <c r="L4172" s="3" cm="1">
        <f t="array" ref="L4172">IF($A4172="","",INDEX(OpenMeteoAPI[WindSpeedKMH],ROWS($L$2:L4172)))</f>
        <v>9.4</v>
      </c>
    </row>
    <row r="4173" spans="1:12">
      <c r="A4173" t="str" cm="1">
        <f t="array" ref="A4173">IFERROR(INDEX(OpenMeteoAPI[City],ROWS($A$2:A4173))&amp;", "&amp;INDEX(OpenMeteoAPI[CountryCode],ROWS($A$2:A4173)),"")</f>
        <v>Dublin, IE</v>
      </c>
      <c r="B4173" t="str" cm="1">
        <f t="array" ref="B4173">IF($A4173="","",INDEX(OpenMeteoAPI[LocationID],ROWS($B$2:B4173)))</f>
        <v>IE-DUB</v>
      </c>
      <c r="C4173" s="5" cm="1">
        <f t="array" ref="C4173">IF($A4173="","",INDEX(OpenMeteoAPI[ForecastDateTime],ROWS($C$2:C4173)))</f>
        <v>46213.791666666664</v>
      </c>
      <c r="D4173" t="str">
        <f t="shared" si="65"/>
        <v>7PM</v>
      </c>
      <c r="E4173" t="str" cm="1">
        <f t="array" ref="E4173">IF($K4173="","",_xlfn.IFS($K4173=0,_xlfn.UNICHAR(9728),$K4173&lt;=3,_xlfn.UNICHAR(9729),OR($K4173=45,$K4173=48),"~",AND($K4173&gt;=51,$K4173&lt;=67),_xlfn.UNICHAR(9748),AND($K4173&gt;=71,$K4173&lt;=77),_xlfn.UNICHAR(10052),AND($K4173&gt;=80,$K4173&lt;=82),_xlfn.UNICHAR(9748),AND($K4173&gt;=95,$K4173&lt;=99),_xlfn.UNICHAR(9889),TRUE,_xlfn.UNICHAR(9729)))</f>
        <v>☁</v>
      </c>
      <c r="F4173" t="str" cm="1">
        <f t="array" ref="F4173">IF($K4173="","",_xlfn.IFS($K4173=0,"Clear",$K4173&lt;=3,"Partly Cloudy",OR($K4173=45,$K4173=48),"Fog",AND($K4173&gt;=51,$K4173&lt;=67),"Drizzle",AND($K4173&gt;=71,$K4173&lt;=77),"Snow",AND($K4173&gt;=80,$K4173&lt;=82),"Rain Showers",AND($K4173&gt;=95,$K4173&lt;=99),"Thunderstorm",TRUE,"Cloudy"))</f>
        <v>Partly Cloudy</v>
      </c>
      <c r="G4173" s="3" cm="1">
        <f t="array" ref="G4173">IF($A4173="","",INDEX(OpenMeteoAPI[TemperatureC],ROWS($G$2:G4173)))</f>
        <v>21</v>
      </c>
      <c r="H4173" s="4" cm="1">
        <f t="array" ref="H4173">IF($A4173="","",INDEX(OpenMeteoAPI[RelativeHumidityPct],ROWS($H$2:H4173))/100)</f>
        <v>0.69</v>
      </c>
      <c r="I4173" s="4" cm="1">
        <f t="array" ref="I4173">IF($A4173="","",INDEX(OpenMeteoAPI[PrecipitationProbabilityPct],ROWS($I$2:I4173))/100)</f>
        <v>0</v>
      </c>
      <c r="J4173" s="3" cm="1">
        <f t="array" ref="J4173">IF($A4173="","",INDEX(OpenMeteoAPI[PrecipitationMM],ROWS($J$2:J4173)))</f>
        <v>0</v>
      </c>
      <c r="K4173" cm="1">
        <f t="array" ref="K4173">IF($A4173="","",INDEX(OpenMeteoAPI[WeatherCode],ROWS($K$2:K4173)))</f>
        <v>3</v>
      </c>
      <c r="L4173" s="3" cm="1">
        <f t="array" ref="L4173">IF($A4173="","",INDEX(OpenMeteoAPI[WindSpeedKMH],ROWS($L$2:L4173)))</f>
        <v>8.3000000000000007</v>
      </c>
    </row>
    <row r="4174" spans="1:12">
      <c r="A4174" t="str" cm="1">
        <f t="array" ref="A4174">IFERROR(INDEX(OpenMeteoAPI[City],ROWS($A$2:A4174))&amp;", "&amp;INDEX(OpenMeteoAPI[CountryCode],ROWS($A$2:A4174)),"")</f>
        <v>Dublin, IE</v>
      </c>
      <c r="B4174" t="str" cm="1">
        <f t="array" ref="B4174">IF($A4174="","",INDEX(OpenMeteoAPI[LocationID],ROWS($B$2:B4174)))</f>
        <v>IE-DUB</v>
      </c>
      <c r="C4174" s="5" cm="1">
        <f t="array" ref="C4174">IF($A4174="","",INDEX(OpenMeteoAPI[ForecastDateTime],ROWS($C$2:C4174)))</f>
        <v>46213.833333333336</v>
      </c>
      <c r="D4174" t="str">
        <f t="shared" si="65"/>
        <v>8PM</v>
      </c>
      <c r="E4174" t="str" cm="1">
        <f t="array" ref="E4174">IF($K4174="","",_xlfn.IFS($K4174=0,_xlfn.UNICHAR(9728),$K4174&lt;=3,_xlfn.UNICHAR(9729),OR($K4174=45,$K4174=48),"~",AND($K4174&gt;=51,$K4174&lt;=67),_xlfn.UNICHAR(9748),AND($K4174&gt;=71,$K4174&lt;=77),_xlfn.UNICHAR(10052),AND($K4174&gt;=80,$K4174&lt;=82),_xlfn.UNICHAR(9748),AND($K4174&gt;=95,$K4174&lt;=99),_xlfn.UNICHAR(9889),TRUE,_xlfn.UNICHAR(9729)))</f>
        <v>☁</v>
      </c>
      <c r="F4174" t="str" cm="1">
        <f t="array" ref="F4174">IF($K4174="","",_xlfn.IFS($K4174=0,"Clear",$K4174&lt;=3,"Partly Cloudy",OR($K4174=45,$K4174=48),"Fog",AND($K4174&gt;=51,$K4174&lt;=67),"Drizzle",AND($K4174&gt;=71,$K4174&lt;=77),"Snow",AND($K4174&gt;=80,$K4174&lt;=82),"Rain Showers",AND($K4174&gt;=95,$K4174&lt;=99),"Thunderstorm",TRUE,"Cloudy"))</f>
        <v>Partly Cloudy</v>
      </c>
      <c r="G4174" s="3" cm="1">
        <f t="array" ref="G4174">IF($A4174="","",INDEX(OpenMeteoAPI[TemperatureC],ROWS($G$2:G4174)))</f>
        <v>20.5</v>
      </c>
      <c r="H4174" s="4" cm="1">
        <f t="array" ref="H4174">IF($A4174="","",INDEX(OpenMeteoAPI[RelativeHumidityPct],ROWS($H$2:H4174))/100)</f>
        <v>0.71</v>
      </c>
      <c r="I4174" s="4" cm="1">
        <f t="array" ref="I4174">IF($A4174="","",INDEX(OpenMeteoAPI[PrecipitationProbabilityPct],ROWS($I$2:I4174))/100)</f>
        <v>0.01</v>
      </c>
      <c r="J4174" s="3" cm="1">
        <f t="array" ref="J4174">IF($A4174="","",INDEX(OpenMeteoAPI[PrecipitationMM],ROWS($J$2:J4174)))</f>
        <v>0</v>
      </c>
      <c r="K4174" cm="1">
        <f t="array" ref="K4174">IF($A4174="","",INDEX(OpenMeteoAPI[WeatherCode],ROWS($K$2:K4174)))</f>
        <v>3</v>
      </c>
      <c r="L4174" s="3" cm="1">
        <f t="array" ref="L4174">IF($A4174="","",INDEX(OpenMeteoAPI[WindSpeedKMH],ROWS($L$2:L4174)))</f>
        <v>7.6</v>
      </c>
    </row>
    <row r="4175" spans="1:12">
      <c r="A4175" t="str" cm="1">
        <f t="array" ref="A4175">IFERROR(INDEX(OpenMeteoAPI[City],ROWS($A$2:A4175))&amp;", "&amp;INDEX(OpenMeteoAPI[CountryCode],ROWS($A$2:A4175)),"")</f>
        <v>Dublin, IE</v>
      </c>
      <c r="B4175" t="str" cm="1">
        <f t="array" ref="B4175">IF($A4175="","",INDEX(OpenMeteoAPI[LocationID],ROWS($B$2:B4175)))</f>
        <v>IE-DUB</v>
      </c>
      <c r="C4175" s="5" cm="1">
        <f t="array" ref="C4175">IF($A4175="","",INDEX(OpenMeteoAPI[ForecastDateTime],ROWS($C$2:C4175)))</f>
        <v>46213.875</v>
      </c>
      <c r="D4175" t="str">
        <f t="shared" si="65"/>
        <v>9PM</v>
      </c>
      <c r="E4175" t="str" cm="1">
        <f t="array" ref="E4175">IF($K4175="","",_xlfn.IFS($K4175=0,_xlfn.UNICHAR(9728),$K4175&lt;=3,_xlfn.UNICHAR(9729),OR($K4175=45,$K4175=48),"~",AND($K4175&gt;=51,$K4175&lt;=67),_xlfn.UNICHAR(9748),AND($K4175&gt;=71,$K4175&lt;=77),_xlfn.UNICHAR(10052),AND($K4175&gt;=80,$K4175&lt;=82),_xlfn.UNICHAR(9748),AND($K4175&gt;=95,$K4175&lt;=99),_xlfn.UNICHAR(9889),TRUE,_xlfn.UNICHAR(9729)))</f>
        <v>☁</v>
      </c>
      <c r="F4175" t="str" cm="1">
        <f t="array" ref="F4175">IF($K4175="","",_xlfn.IFS($K4175=0,"Clear",$K4175&lt;=3,"Partly Cloudy",OR($K4175=45,$K4175=48),"Fog",AND($K4175&gt;=51,$K4175&lt;=67),"Drizzle",AND($K4175&gt;=71,$K4175&lt;=77),"Snow",AND($K4175&gt;=80,$K4175&lt;=82),"Rain Showers",AND($K4175&gt;=95,$K4175&lt;=99),"Thunderstorm",TRUE,"Cloudy"))</f>
        <v>Partly Cloudy</v>
      </c>
      <c r="G4175" s="3" cm="1">
        <f t="array" ref="G4175">IF($A4175="","",INDEX(OpenMeteoAPI[TemperatureC],ROWS($G$2:G4175)))</f>
        <v>19.7</v>
      </c>
      <c r="H4175" s="4" cm="1">
        <f t="array" ref="H4175">IF($A4175="","",INDEX(OpenMeteoAPI[RelativeHumidityPct],ROWS($H$2:H4175))/100)</f>
        <v>0.74</v>
      </c>
      <c r="I4175" s="4" cm="1">
        <f t="array" ref="I4175">IF($A4175="","",INDEX(OpenMeteoAPI[PrecipitationProbabilityPct],ROWS($I$2:I4175))/100)</f>
        <v>0.02</v>
      </c>
      <c r="J4175" s="3" cm="1">
        <f t="array" ref="J4175">IF($A4175="","",INDEX(OpenMeteoAPI[PrecipitationMM],ROWS($J$2:J4175)))</f>
        <v>0</v>
      </c>
      <c r="K4175" cm="1">
        <f t="array" ref="K4175">IF($A4175="","",INDEX(OpenMeteoAPI[WeatherCode],ROWS($K$2:K4175)))</f>
        <v>3</v>
      </c>
      <c r="L4175" s="3" cm="1">
        <f t="array" ref="L4175">IF($A4175="","",INDEX(OpenMeteoAPI[WindSpeedKMH],ROWS($L$2:L4175)))</f>
        <v>6.8</v>
      </c>
    </row>
    <row r="4176" spans="1:12">
      <c r="A4176" t="str" cm="1">
        <f t="array" ref="A4176">IFERROR(INDEX(OpenMeteoAPI[City],ROWS($A$2:A4176))&amp;", "&amp;INDEX(OpenMeteoAPI[CountryCode],ROWS($A$2:A4176)),"")</f>
        <v>Dublin, IE</v>
      </c>
      <c r="B4176" t="str" cm="1">
        <f t="array" ref="B4176">IF($A4176="","",INDEX(OpenMeteoAPI[LocationID],ROWS($B$2:B4176)))</f>
        <v>IE-DUB</v>
      </c>
      <c r="C4176" s="5" cm="1">
        <f t="array" ref="C4176">IF($A4176="","",INDEX(OpenMeteoAPI[ForecastDateTime],ROWS($C$2:C4176)))</f>
        <v>46213.916666666664</v>
      </c>
      <c r="D4176" t="str">
        <f t="shared" si="65"/>
        <v>10PM</v>
      </c>
      <c r="E4176" t="str" cm="1">
        <f t="array" ref="E4176">IF($K4176="","",_xlfn.IFS($K4176=0,_xlfn.UNICHAR(9728),$K4176&lt;=3,_xlfn.UNICHAR(9729),OR($K4176=45,$K4176=48),"~",AND($K4176&gt;=51,$K4176&lt;=67),_xlfn.UNICHAR(9748),AND($K4176&gt;=71,$K4176&lt;=77),_xlfn.UNICHAR(10052),AND($K4176&gt;=80,$K4176&lt;=82),_xlfn.UNICHAR(9748),AND($K4176&gt;=95,$K4176&lt;=99),_xlfn.UNICHAR(9889),TRUE,_xlfn.UNICHAR(9729)))</f>
        <v>☁</v>
      </c>
      <c r="F4176" t="str" cm="1">
        <f t="array" ref="F4176">IF($K4176="","",_xlfn.IFS($K4176=0,"Clear",$K4176&lt;=3,"Partly Cloudy",OR($K4176=45,$K4176=48),"Fog",AND($K4176&gt;=51,$K4176&lt;=67),"Drizzle",AND($K4176&gt;=71,$K4176&lt;=77),"Snow",AND($K4176&gt;=80,$K4176&lt;=82),"Rain Showers",AND($K4176&gt;=95,$K4176&lt;=99),"Thunderstorm",TRUE,"Cloudy"))</f>
        <v>Partly Cloudy</v>
      </c>
      <c r="G4176" s="3" cm="1">
        <f t="array" ref="G4176">IF($A4176="","",INDEX(OpenMeteoAPI[TemperatureC],ROWS($G$2:G4176)))</f>
        <v>19</v>
      </c>
      <c r="H4176" s="4" cm="1">
        <f t="array" ref="H4176">IF($A4176="","",INDEX(OpenMeteoAPI[RelativeHumidityPct],ROWS($H$2:H4176))/100)</f>
        <v>0.77</v>
      </c>
      <c r="I4176" s="4" cm="1">
        <f t="array" ref="I4176">IF($A4176="","",INDEX(OpenMeteoAPI[PrecipitationProbabilityPct],ROWS($I$2:I4176))/100)</f>
        <v>0.02</v>
      </c>
      <c r="J4176" s="3" cm="1">
        <f t="array" ref="J4176">IF($A4176="","",INDEX(OpenMeteoAPI[PrecipitationMM],ROWS($J$2:J4176)))</f>
        <v>0</v>
      </c>
      <c r="K4176" cm="1">
        <f t="array" ref="K4176">IF($A4176="","",INDEX(OpenMeteoAPI[WeatherCode],ROWS($K$2:K4176)))</f>
        <v>3</v>
      </c>
      <c r="L4176" s="3" cm="1">
        <f t="array" ref="L4176">IF($A4176="","",INDEX(OpenMeteoAPI[WindSpeedKMH],ROWS($L$2:L4176)))</f>
        <v>6.5</v>
      </c>
    </row>
    <row r="4177" spans="1:12">
      <c r="A4177" t="str" cm="1">
        <f t="array" ref="A4177">IFERROR(INDEX(OpenMeteoAPI[City],ROWS($A$2:A4177))&amp;", "&amp;INDEX(OpenMeteoAPI[CountryCode],ROWS($A$2:A4177)),"")</f>
        <v>Dublin, IE</v>
      </c>
      <c r="B4177" t="str" cm="1">
        <f t="array" ref="B4177">IF($A4177="","",INDEX(OpenMeteoAPI[LocationID],ROWS($B$2:B4177)))</f>
        <v>IE-DUB</v>
      </c>
      <c r="C4177" s="5" cm="1">
        <f t="array" ref="C4177">IF($A4177="","",INDEX(OpenMeteoAPI[ForecastDateTime],ROWS($C$2:C4177)))</f>
        <v>46213.958333333336</v>
      </c>
      <c r="D4177" t="str">
        <f t="shared" si="65"/>
        <v>11PM</v>
      </c>
      <c r="E4177" t="str" cm="1">
        <f t="array" ref="E4177">IF($K4177="","",_xlfn.IFS($K4177=0,_xlfn.UNICHAR(9728),$K4177&lt;=3,_xlfn.UNICHAR(9729),OR($K4177=45,$K4177=48),"~",AND($K4177&gt;=51,$K4177&lt;=67),_xlfn.UNICHAR(9748),AND($K4177&gt;=71,$K4177&lt;=77),_xlfn.UNICHAR(10052),AND($K4177&gt;=80,$K4177&lt;=82),_xlfn.UNICHAR(9748),AND($K4177&gt;=95,$K4177&lt;=99),_xlfn.UNICHAR(9889),TRUE,_xlfn.UNICHAR(9729)))</f>
        <v>☁</v>
      </c>
      <c r="F4177" t="str" cm="1">
        <f t="array" ref="F4177">IF($K4177="","",_xlfn.IFS($K4177=0,"Clear",$K4177&lt;=3,"Partly Cloudy",OR($K4177=45,$K4177=48),"Fog",AND($K4177&gt;=51,$K4177&lt;=67),"Drizzle",AND($K4177&gt;=71,$K4177&lt;=77),"Snow",AND($K4177&gt;=80,$K4177&lt;=82),"Rain Showers",AND($K4177&gt;=95,$K4177&lt;=99),"Thunderstorm",TRUE,"Cloudy"))</f>
        <v>Partly Cloudy</v>
      </c>
      <c r="G4177" s="3" cm="1">
        <f t="array" ref="G4177">IF($A4177="","",INDEX(OpenMeteoAPI[TemperatureC],ROWS($G$2:G4177)))</f>
        <v>18.5</v>
      </c>
      <c r="H4177" s="4" cm="1">
        <f t="array" ref="H4177">IF($A4177="","",INDEX(OpenMeteoAPI[RelativeHumidityPct],ROWS($H$2:H4177))/100)</f>
        <v>0.8</v>
      </c>
      <c r="I4177" s="4" cm="1">
        <f t="array" ref="I4177">IF($A4177="","",INDEX(OpenMeteoAPI[PrecipitationProbabilityPct],ROWS($I$2:I4177))/100)</f>
        <v>0.02</v>
      </c>
      <c r="J4177" s="3" cm="1">
        <f t="array" ref="J4177">IF($A4177="","",INDEX(OpenMeteoAPI[PrecipitationMM],ROWS($J$2:J4177)))</f>
        <v>0</v>
      </c>
      <c r="K4177" cm="1">
        <f t="array" ref="K4177">IF($A4177="","",INDEX(OpenMeteoAPI[WeatherCode],ROWS($K$2:K4177)))</f>
        <v>3</v>
      </c>
      <c r="L4177" s="3" cm="1">
        <f t="array" ref="L4177">IF($A4177="","",INDEX(OpenMeteoAPI[WindSpeedKMH],ROWS($L$2:L4177)))</f>
        <v>5.8</v>
      </c>
    </row>
    <row r="4178" spans="1:12">
      <c r="A4178" t="str" cm="1">
        <f t="array" ref="A4178">IFERROR(INDEX(OpenMeteoAPI[City],ROWS($A$2:A4178))&amp;", "&amp;INDEX(OpenMeteoAPI[CountryCode],ROWS($A$2:A4178)),"")</f>
        <v>Dublin, IE</v>
      </c>
      <c r="B4178" t="str" cm="1">
        <f t="array" ref="B4178">IF($A4178="","",INDEX(OpenMeteoAPI[LocationID],ROWS($B$2:B4178)))</f>
        <v>IE-DUB</v>
      </c>
      <c r="C4178" s="5" cm="1">
        <f t="array" ref="C4178">IF($A4178="","",INDEX(OpenMeteoAPI[ForecastDateTime],ROWS($C$2:C4178)))</f>
        <v>46214</v>
      </c>
      <c r="D4178" t="str">
        <f t="shared" si="65"/>
        <v>12AM</v>
      </c>
      <c r="E4178" t="str" cm="1">
        <f t="array" ref="E4178">IF($K4178="","",_xlfn.IFS($K4178=0,_xlfn.UNICHAR(9728),$K4178&lt;=3,_xlfn.UNICHAR(9729),OR($K4178=45,$K4178=48),"~",AND($K4178&gt;=51,$K4178&lt;=67),_xlfn.UNICHAR(9748),AND($K4178&gt;=71,$K4178&lt;=77),_xlfn.UNICHAR(10052),AND($K4178&gt;=80,$K4178&lt;=82),_xlfn.UNICHAR(9748),AND($K4178&gt;=95,$K4178&lt;=99),_xlfn.UNICHAR(9889),TRUE,_xlfn.UNICHAR(9729)))</f>
        <v>☁</v>
      </c>
      <c r="F4178" t="str" cm="1">
        <f t="array" ref="F4178">IF($K4178="","",_xlfn.IFS($K4178=0,"Clear",$K4178&lt;=3,"Partly Cloudy",OR($K4178=45,$K4178=48),"Fog",AND($K4178&gt;=51,$K4178&lt;=67),"Drizzle",AND($K4178&gt;=71,$K4178&lt;=77),"Snow",AND($K4178&gt;=80,$K4178&lt;=82),"Rain Showers",AND($K4178&gt;=95,$K4178&lt;=99),"Thunderstorm",TRUE,"Cloudy"))</f>
        <v>Partly Cloudy</v>
      </c>
      <c r="G4178" s="3" cm="1">
        <f t="array" ref="G4178">IF($A4178="","",INDEX(OpenMeteoAPI[TemperatureC],ROWS($G$2:G4178)))</f>
        <v>18.100000000000001</v>
      </c>
      <c r="H4178" s="4" cm="1">
        <f t="array" ref="H4178">IF($A4178="","",INDEX(OpenMeteoAPI[RelativeHumidityPct],ROWS($H$2:H4178))/100)</f>
        <v>0.83</v>
      </c>
      <c r="I4178" s="4" cm="1">
        <f t="array" ref="I4178">IF($A4178="","",INDEX(OpenMeteoAPI[PrecipitationProbabilityPct],ROWS($I$2:I4178))/100)</f>
        <v>0.01</v>
      </c>
      <c r="J4178" s="3" cm="1">
        <f t="array" ref="J4178">IF($A4178="","",INDEX(OpenMeteoAPI[PrecipitationMM],ROWS($J$2:J4178)))</f>
        <v>0</v>
      </c>
      <c r="K4178" cm="1">
        <f t="array" ref="K4178">IF($A4178="","",INDEX(OpenMeteoAPI[WeatherCode],ROWS($K$2:K4178)))</f>
        <v>3</v>
      </c>
      <c r="L4178" s="3" cm="1">
        <f t="array" ref="L4178">IF($A4178="","",INDEX(OpenMeteoAPI[WindSpeedKMH],ROWS($L$2:L4178)))</f>
        <v>5</v>
      </c>
    </row>
    <row r="4179" spans="1:12">
      <c r="A4179" t="str" cm="1">
        <f t="array" ref="A4179">IFERROR(INDEX(OpenMeteoAPI[City],ROWS($A$2:A4179))&amp;", "&amp;INDEX(OpenMeteoAPI[CountryCode],ROWS($A$2:A4179)),"")</f>
        <v>Dublin, IE</v>
      </c>
      <c r="B4179" t="str" cm="1">
        <f t="array" ref="B4179">IF($A4179="","",INDEX(OpenMeteoAPI[LocationID],ROWS($B$2:B4179)))</f>
        <v>IE-DUB</v>
      </c>
      <c r="C4179" s="5" cm="1">
        <f t="array" ref="C4179">IF($A4179="","",INDEX(OpenMeteoAPI[ForecastDateTime],ROWS($C$2:C4179)))</f>
        <v>46214.041666666664</v>
      </c>
      <c r="D4179" t="str">
        <f t="shared" si="65"/>
        <v>1AM</v>
      </c>
      <c r="E4179" t="str" cm="1">
        <f t="array" ref="E4179">IF($K4179="","",_xlfn.IFS($K4179=0,_xlfn.UNICHAR(9728),$K4179&lt;=3,_xlfn.UNICHAR(9729),OR($K4179=45,$K4179=48),"~",AND($K4179&gt;=51,$K4179&lt;=67),_xlfn.UNICHAR(9748),AND($K4179&gt;=71,$K4179&lt;=77),_xlfn.UNICHAR(10052),AND($K4179&gt;=80,$K4179&lt;=82),_xlfn.UNICHAR(9748),AND($K4179&gt;=95,$K4179&lt;=99),_xlfn.UNICHAR(9889),TRUE,_xlfn.UNICHAR(9729)))</f>
        <v>☁</v>
      </c>
      <c r="F4179" t="str" cm="1">
        <f t="array" ref="F4179">IF($K4179="","",_xlfn.IFS($K4179=0,"Clear",$K4179&lt;=3,"Partly Cloudy",OR($K4179=45,$K4179=48),"Fog",AND($K4179&gt;=51,$K4179&lt;=67),"Drizzle",AND($K4179&gt;=71,$K4179&lt;=77),"Snow",AND($K4179&gt;=80,$K4179&lt;=82),"Rain Showers",AND($K4179&gt;=95,$K4179&lt;=99),"Thunderstorm",TRUE,"Cloudy"))</f>
        <v>Partly Cloudy</v>
      </c>
      <c r="G4179" s="3" cm="1">
        <f t="array" ref="G4179">IF($A4179="","",INDEX(OpenMeteoAPI[TemperatureC],ROWS($G$2:G4179)))</f>
        <v>17.7</v>
      </c>
      <c r="H4179" s="4" cm="1">
        <f t="array" ref="H4179">IF($A4179="","",INDEX(OpenMeteoAPI[RelativeHumidityPct],ROWS($H$2:H4179))/100)</f>
        <v>0.85</v>
      </c>
      <c r="I4179" s="4" cm="1">
        <f t="array" ref="I4179">IF($A4179="","",INDEX(OpenMeteoAPI[PrecipitationProbabilityPct],ROWS($I$2:I4179))/100)</f>
        <v>0</v>
      </c>
      <c r="J4179" s="3" cm="1">
        <f t="array" ref="J4179">IF($A4179="","",INDEX(OpenMeteoAPI[PrecipitationMM],ROWS($J$2:J4179)))</f>
        <v>0</v>
      </c>
      <c r="K4179" cm="1">
        <f t="array" ref="K4179">IF($A4179="","",INDEX(OpenMeteoAPI[WeatherCode],ROWS($K$2:K4179)))</f>
        <v>3</v>
      </c>
      <c r="L4179" s="3" cm="1">
        <f t="array" ref="L4179">IF($A4179="","",INDEX(OpenMeteoAPI[WindSpeedKMH],ROWS($L$2:L4179)))</f>
        <v>5</v>
      </c>
    </row>
    <row r="4180" spans="1:12">
      <c r="A4180" t="str" cm="1">
        <f t="array" ref="A4180">IFERROR(INDEX(OpenMeteoAPI[City],ROWS($A$2:A4180))&amp;", "&amp;INDEX(OpenMeteoAPI[CountryCode],ROWS($A$2:A4180)),"")</f>
        <v>Dublin, IE</v>
      </c>
      <c r="B4180" t="str" cm="1">
        <f t="array" ref="B4180">IF($A4180="","",INDEX(OpenMeteoAPI[LocationID],ROWS($B$2:B4180)))</f>
        <v>IE-DUB</v>
      </c>
      <c r="C4180" s="5" cm="1">
        <f t="array" ref="C4180">IF($A4180="","",INDEX(OpenMeteoAPI[ForecastDateTime],ROWS($C$2:C4180)))</f>
        <v>46214.083333333336</v>
      </c>
      <c r="D4180" t="str">
        <f t="shared" si="65"/>
        <v>2AM</v>
      </c>
      <c r="E4180" t="str" cm="1">
        <f t="array" ref="E4180">IF($K4180="","",_xlfn.IFS($K4180=0,_xlfn.UNICHAR(9728),$K4180&lt;=3,_xlfn.UNICHAR(9729),OR($K4180=45,$K4180=48),"~",AND($K4180&gt;=51,$K4180&lt;=67),_xlfn.UNICHAR(9748),AND($K4180&gt;=71,$K4180&lt;=77),_xlfn.UNICHAR(10052),AND($K4180&gt;=80,$K4180&lt;=82),_xlfn.UNICHAR(9748),AND($K4180&gt;=95,$K4180&lt;=99),_xlfn.UNICHAR(9889),TRUE,_xlfn.UNICHAR(9729)))</f>
        <v>☁</v>
      </c>
      <c r="F4180" t="str" cm="1">
        <f t="array" ref="F4180">IF($K4180="","",_xlfn.IFS($K4180=0,"Clear",$K4180&lt;=3,"Partly Cloudy",OR($K4180=45,$K4180=48),"Fog",AND($K4180&gt;=51,$K4180&lt;=67),"Drizzle",AND($K4180&gt;=71,$K4180&lt;=77),"Snow",AND($K4180&gt;=80,$K4180&lt;=82),"Rain Showers",AND($K4180&gt;=95,$K4180&lt;=99),"Thunderstorm",TRUE,"Cloudy"))</f>
        <v>Partly Cloudy</v>
      </c>
      <c r="G4180" s="3" cm="1">
        <f t="array" ref="G4180">IF($A4180="","",INDEX(OpenMeteoAPI[TemperatureC],ROWS($G$2:G4180)))</f>
        <v>17.2</v>
      </c>
      <c r="H4180" s="4" cm="1">
        <f t="array" ref="H4180">IF($A4180="","",INDEX(OpenMeteoAPI[RelativeHumidityPct],ROWS($H$2:H4180))/100)</f>
        <v>0.85</v>
      </c>
      <c r="I4180" s="4" cm="1">
        <f t="array" ref="I4180">IF($A4180="","",INDEX(OpenMeteoAPI[PrecipitationProbabilityPct],ROWS($I$2:I4180))/100)</f>
        <v>0</v>
      </c>
      <c r="J4180" s="3" cm="1">
        <f t="array" ref="J4180">IF($A4180="","",INDEX(OpenMeteoAPI[PrecipitationMM],ROWS($J$2:J4180)))</f>
        <v>0</v>
      </c>
      <c r="K4180" cm="1">
        <f t="array" ref="K4180">IF($A4180="","",INDEX(OpenMeteoAPI[WeatherCode],ROWS($K$2:K4180)))</f>
        <v>3</v>
      </c>
      <c r="L4180" s="3" cm="1">
        <f t="array" ref="L4180">IF($A4180="","",INDEX(OpenMeteoAPI[WindSpeedKMH],ROWS($L$2:L4180)))</f>
        <v>6.5</v>
      </c>
    </row>
    <row r="4181" spans="1:12">
      <c r="A4181" t="str" cm="1">
        <f t="array" ref="A4181">IFERROR(INDEX(OpenMeteoAPI[City],ROWS($A$2:A4181))&amp;", "&amp;INDEX(OpenMeteoAPI[CountryCode],ROWS($A$2:A4181)),"")</f>
        <v>Dublin, IE</v>
      </c>
      <c r="B4181" t="str" cm="1">
        <f t="array" ref="B4181">IF($A4181="","",INDEX(OpenMeteoAPI[LocationID],ROWS($B$2:B4181)))</f>
        <v>IE-DUB</v>
      </c>
      <c r="C4181" s="5" cm="1">
        <f t="array" ref="C4181">IF($A4181="","",INDEX(OpenMeteoAPI[ForecastDateTime],ROWS($C$2:C4181)))</f>
        <v>46214.125</v>
      </c>
      <c r="D4181" t="str">
        <f t="shared" si="65"/>
        <v>3AM</v>
      </c>
      <c r="E4181" t="str" cm="1">
        <f t="array" ref="E4181">IF($K4181="","",_xlfn.IFS($K4181=0,_xlfn.UNICHAR(9728),$K4181&lt;=3,_xlfn.UNICHAR(9729),OR($K4181=45,$K4181=48),"~",AND($K4181&gt;=51,$K4181&lt;=67),_xlfn.UNICHAR(9748),AND($K4181&gt;=71,$K4181&lt;=77),_xlfn.UNICHAR(10052),AND($K4181&gt;=80,$K4181&lt;=82),_xlfn.UNICHAR(9748),AND($K4181&gt;=95,$K4181&lt;=99),_xlfn.UNICHAR(9889),TRUE,_xlfn.UNICHAR(9729)))</f>
        <v>☁</v>
      </c>
      <c r="F4181" t="str" cm="1">
        <f t="array" ref="F4181">IF($K4181="","",_xlfn.IFS($K4181=0,"Clear",$K4181&lt;=3,"Partly Cloudy",OR($K4181=45,$K4181=48),"Fog",AND($K4181&gt;=51,$K4181&lt;=67),"Drizzle",AND($K4181&gt;=71,$K4181&lt;=77),"Snow",AND($K4181&gt;=80,$K4181&lt;=82),"Rain Showers",AND($K4181&gt;=95,$K4181&lt;=99),"Thunderstorm",TRUE,"Cloudy"))</f>
        <v>Partly Cloudy</v>
      </c>
      <c r="G4181" s="3" cm="1">
        <f t="array" ref="G4181">IF($A4181="","",INDEX(OpenMeteoAPI[TemperatureC],ROWS($G$2:G4181)))</f>
        <v>16.7</v>
      </c>
      <c r="H4181" s="4" cm="1">
        <f t="array" ref="H4181">IF($A4181="","",INDEX(OpenMeteoAPI[RelativeHumidityPct],ROWS($H$2:H4181))/100)</f>
        <v>0.84</v>
      </c>
      <c r="I4181" s="4" cm="1">
        <f t="array" ref="I4181">IF($A4181="","",INDEX(OpenMeteoAPI[PrecipitationProbabilityPct],ROWS($I$2:I4181))/100)</f>
        <v>0</v>
      </c>
      <c r="J4181" s="3" cm="1">
        <f t="array" ref="J4181">IF($A4181="","",INDEX(OpenMeteoAPI[PrecipitationMM],ROWS($J$2:J4181)))</f>
        <v>0</v>
      </c>
      <c r="K4181" cm="1">
        <f t="array" ref="K4181">IF($A4181="","",INDEX(OpenMeteoAPI[WeatherCode],ROWS($K$2:K4181)))</f>
        <v>3</v>
      </c>
      <c r="L4181" s="3" cm="1">
        <f t="array" ref="L4181">IF($A4181="","",INDEX(OpenMeteoAPI[WindSpeedKMH],ROWS($L$2:L4181)))</f>
        <v>9</v>
      </c>
    </row>
    <row r="4182" spans="1:12">
      <c r="A4182" t="str" cm="1">
        <f t="array" ref="A4182">IFERROR(INDEX(OpenMeteoAPI[City],ROWS($A$2:A4182))&amp;", "&amp;INDEX(OpenMeteoAPI[CountryCode],ROWS($A$2:A4182)),"")</f>
        <v>Dublin, IE</v>
      </c>
      <c r="B4182" t="str" cm="1">
        <f t="array" ref="B4182">IF($A4182="","",INDEX(OpenMeteoAPI[LocationID],ROWS($B$2:B4182)))</f>
        <v>IE-DUB</v>
      </c>
      <c r="C4182" s="5" cm="1">
        <f t="array" ref="C4182">IF($A4182="","",INDEX(OpenMeteoAPI[ForecastDateTime],ROWS($C$2:C4182)))</f>
        <v>46214.166666666664</v>
      </c>
      <c r="D4182" t="str">
        <f t="shared" si="65"/>
        <v>4AM</v>
      </c>
      <c r="E4182" t="str" cm="1">
        <f t="array" ref="E4182">IF($K4182="","",_xlfn.IFS($K4182=0,_xlfn.UNICHAR(9728),$K4182&lt;=3,_xlfn.UNICHAR(9729),OR($K4182=45,$K4182=48),"~",AND($K4182&gt;=51,$K4182&lt;=67),_xlfn.UNICHAR(9748),AND($K4182&gt;=71,$K4182&lt;=77),_xlfn.UNICHAR(10052),AND($K4182&gt;=80,$K4182&lt;=82),_xlfn.UNICHAR(9748),AND($K4182&gt;=95,$K4182&lt;=99),_xlfn.UNICHAR(9889),TRUE,_xlfn.UNICHAR(9729)))</f>
        <v>☁</v>
      </c>
      <c r="F4182" t="str" cm="1">
        <f t="array" ref="F4182">IF($K4182="","",_xlfn.IFS($K4182=0,"Clear",$K4182&lt;=3,"Partly Cloudy",OR($K4182=45,$K4182=48),"Fog",AND($K4182&gt;=51,$K4182&lt;=67),"Drizzle",AND($K4182&gt;=71,$K4182&lt;=77),"Snow",AND($K4182&gt;=80,$K4182&lt;=82),"Rain Showers",AND($K4182&gt;=95,$K4182&lt;=99),"Thunderstorm",TRUE,"Cloudy"))</f>
        <v>Partly Cloudy</v>
      </c>
      <c r="G4182" s="3" cm="1">
        <f t="array" ref="G4182">IF($A4182="","",INDEX(OpenMeteoAPI[TemperatureC],ROWS($G$2:G4182)))</f>
        <v>16.3</v>
      </c>
      <c r="H4182" s="4" cm="1">
        <f t="array" ref="H4182">IF($A4182="","",INDEX(OpenMeteoAPI[RelativeHumidityPct],ROWS($H$2:H4182))/100)</f>
        <v>0.83</v>
      </c>
      <c r="I4182" s="4" cm="1">
        <f t="array" ref="I4182">IF($A4182="","",INDEX(OpenMeteoAPI[PrecipitationProbabilityPct],ROWS($I$2:I4182))/100)</f>
        <v>0</v>
      </c>
      <c r="J4182" s="3" cm="1">
        <f t="array" ref="J4182">IF($A4182="","",INDEX(OpenMeteoAPI[PrecipitationMM],ROWS($J$2:J4182)))</f>
        <v>0</v>
      </c>
      <c r="K4182" cm="1">
        <f t="array" ref="K4182">IF($A4182="","",INDEX(OpenMeteoAPI[WeatherCode],ROWS($K$2:K4182)))</f>
        <v>3</v>
      </c>
      <c r="L4182" s="3" cm="1">
        <f t="array" ref="L4182">IF($A4182="","",INDEX(OpenMeteoAPI[WindSpeedKMH],ROWS($L$2:L4182)))</f>
        <v>10.1</v>
      </c>
    </row>
    <row r="4183" spans="1:12">
      <c r="A4183" t="str" cm="1">
        <f t="array" ref="A4183">IFERROR(INDEX(OpenMeteoAPI[City],ROWS($A$2:A4183))&amp;", "&amp;INDEX(OpenMeteoAPI[CountryCode],ROWS($A$2:A4183)),"")</f>
        <v>Dublin, IE</v>
      </c>
      <c r="B4183" t="str" cm="1">
        <f t="array" ref="B4183">IF($A4183="","",INDEX(OpenMeteoAPI[LocationID],ROWS($B$2:B4183)))</f>
        <v>IE-DUB</v>
      </c>
      <c r="C4183" s="5" cm="1">
        <f t="array" ref="C4183">IF($A4183="","",INDEX(OpenMeteoAPI[ForecastDateTime],ROWS($C$2:C4183)))</f>
        <v>46214.208333333336</v>
      </c>
      <c r="D4183" t="str">
        <f t="shared" si="65"/>
        <v>5AM</v>
      </c>
      <c r="E4183" t="str" cm="1">
        <f t="array" ref="E4183">IF($K4183="","",_xlfn.IFS($K4183=0,_xlfn.UNICHAR(9728),$K4183&lt;=3,_xlfn.UNICHAR(9729),OR($K4183=45,$K4183=48),"~",AND($K4183&gt;=51,$K4183&lt;=67),_xlfn.UNICHAR(9748),AND($K4183&gt;=71,$K4183&lt;=77),_xlfn.UNICHAR(10052),AND($K4183&gt;=80,$K4183&lt;=82),_xlfn.UNICHAR(9748),AND($K4183&gt;=95,$K4183&lt;=99),_xlfn.UNICHAR(9889),TRUE,_xlfn.UNICHAR(9729)))</f>
        <v>☁</v>
      </c>
      <c r="F4183" t="str" cm="1">
        <f t="array" ref="F4183">IF($K4183="","",_xlfn.IFS($K4183=0,"Clear",$K4183&lt;=3,"Partly Cloudy",OR($K4183=45,$K4183=48),"Fog",AND($K4183&gt;=51,$K4183&lt;=67),"Drizzle",AND($K4183&gt;=71,$K4183&lt;=77),"Snow",AND($K4183&gt;=80,$K4183&lt;=82),"Rain Showers",AND($K4183&gt;=95,$K4183&lt;=99),"Thunderstorm",TRUE,"Cloudy"))</f>
        <v>Partly Cloudy</v>
      </c>
      <c r="G4183" s="3" cm="1">
        <f t="array" ref="G4183">IF($A4183="","",INDEX(OpenMeteoAPI[TemperatureC],ROWS($G$2:G4183)))</f>
        <v>16.100000000000001</v>
      </c>
      <c r="H4183" s="4" cm="1">
        <f t="array" ref="H4183">IF($A4183="","",INDEX(OpenMeteoAPI[RelativeHumidityPct],ROWS($H$2:H4183))/100)</f>
        <v>0.81</v>
      </c>
      <c r="I4183" s="4" cm="1">
        <f t="array" ref="I4183">IF($A4183="","",INDEX(OpenMeteoAPI[PrecipitationProbabilityPct],ROWS($I$2:I4183))/100)</f>
        <v>0</v>
      </c>
      <c r="J4183" s="3" cm="1">
        <f t="array" ref="J4183">IF($A4183="","",INDEX(OpenMeteoAPI[PrecipitationMM],ROWS($J$2:J4183)))</f>
        <v>0</v>
      </c>
      <c r="K4183" cm="1">
        <f t="array" ref="K4183">IF($A4183="","",INDEX(OpenMeteoAPI[WeatherCode],ROWS($K$2:K4183)))</f>
        <v>3</v>
      </c>
      <c r="L4183" s="3" cm="1">
        <f t="array" ref="L4183">IF($A4183="","",INDEX(OpenMeteoAPI[WindSpeedKMH],ROWS($L$2:L4183)))</f>
        <v>9</v>
      </c>
    </row>
    <row r="4184" spans="1:12">
      <c r="A4184" t="str" cm="1">
        <f t="array" ref="A4184">IFERROR(INDEX(OpenMeteoAPI[City],ROWS($A$2:A4184))&amp;", "&amp;INDEX(OpenMeteoAPI[CountryCode],ROWS($A$2:A4184)),"")</f>
        <v>Dublin, IE</v>
      </c>
      <c r="B4184" t="str" cm="1">
        <f t="array" ref="B4184">IF($A4184="","",INDEX(OpenMeteoAPI[LocationID],ROWS($B$2:B4184)))</f>
        <v>IE-DUB</v>
      </c>
      <c r="C4184" s="5" cm="1">
        <f t="array" ref="C4184">IF($A4184="","",INDEX(OpenMeteoAPI[ForecastDateTime],ROWS($C$2:C4184)))</f>
        <v>46214.25</v>
      </c>
      <c r="D4184" t="str">
        <f t="shared" si="65"/>
        <v>6AM</v>
      </c>
      <c r="E4184" t="str" cm="1">
        <f t="array" ref="E4184">IF($K4184="","",_xlfn.IFS($K4184=0,_xlfn.UNICHAR(9728),$K4184&lt;=3,_xlfn.UNICHAR(9729),OR($K4184=45,$K4184=48),"~",AND($K4184&gt;=51,$K4184&lt;=67),_xlfn.UNICHAR(9748),AND($K4184&gt;=71,$K4184&lt;=77),_xlfn.UNICHAR(10052),AND($K4184&gt;=80,$K4184&lt;=82),_xlfn.UNICHAR(9748),AND($K4184&gt;=95,$K4184&lt;=99),_xlfn.UNICHAR(9889),TRUE,_xlfn.UNICHAR(9729)))</f>
        <v>☁</v>
      </c>
      <c r="F4184" t="str" cm="1">
        <f t="array" ref="F4184">IF($K4184="","",_xlfn.IFS($K4184=0,"Clear",$K4184&lt;=3,"Partly Cloudy",OR($K4184=45,$K4184=48),"Fog",AND($K4184&gt;=51,$K4184&lt;=67),"Drizzle",AND($K4184&gt;=71,$K4184&lt;=77),"Snow",AND($K4184&gt;=80,$K4184&lt;=82),"Rain Showers",AND($K4184&gt;=95,$K4184&lt;=99),"Thunderstorm",TRUE,"Cloudy"))</f>
        <v>Partly Cloudy</v>
      </c>
      <c r="G4184" s="3" cm="1">
        <f t="array" ref="G4184">IF($A4184="","",INDEX(OpenMeteoAPI[TemperatureC],ROWS($G$2:G4184)))</f>
        <v>16</v>
      </c>
      <c r="H4184" s="4" cm="1">
        <f t="array" ref="H4184">IF($A4184="","",INDEX(OpenMeteoAPI[RelativeHumidityPct],ROWS($H$2:H4184))/100)</f>
        <v>0.78</v>
      </c>
      <c r="I4184" s="4" cm="1">
        <f t="array" ref="I4184">IF($A4184="","",INDEX(OpenMeteoAPI[PrecipitationProbabilityPct],ROWS($I$2:I4184))/100)</f>
        <v>0</v>
      </c>
      <c r="J4184" s="3" cm="1">
        <f t="array" ref="J4184">IF($A4184="","",INDEX(OpenMeteoAPI[PrecipitationMM],ROWS($J$2:J4184)))</f>
        <v>0</v>
      </c>
      <c r="K4184" cm="1">
        <f t="array" ref="K4184">IF($A4184="","",INDEX(OpenMeteoAPI[WeatherCode],ROWS($K$2:K4184)))</f>
        <v>3</v>
      </c>
      <c r="L4184" s="3" cm="1">
        <f t="array" ref="L4184">IF($A4184="","",INDEX(OpenMeteoAPI[WindSpeedKMH],ROWS($L$2:L4184)))</f>
        <v>6.5</v>
      </c>
    </row>
    <row r="4185" spans="1:12">
      <c r="A4185" t="str" cm="1">
        <f t="array" ref="A4185">IFERROR(INDEX(OpenMeteoAPI[City],ROWS($A$2:A4185))&amp;", "&amp;INDEX(OpenMeteoAPI[CountryCode],ROWS($A$2:A4185)),"")</f>
        <v>Dublin, IE</v>
      </c>
      <c r="B4185" t="str" cm="1">
        <f t="array" ref="B4185">IF($A4185="","",INDEX(OpenMeteoAPI[LocationID],ROWS($B$2:B4185)))</f>
        <v>IE-DUB</v>
      </c>
      <c r="C4185" s="5" cm="1">
        <f t="array" ref="C4185">IF($A4185="","",INDEX(OpenMeteoAPI[ForecastDateTime],ROWS($C$2:C4185)))</f>
        <v>46214.291666666664</v>
      </c>
      <c r="D4185" t="str">
        <f t="shared" si="65"/>
        <v>7AM</v>
      </c>
      <c r="E4185" t="str" cm="1">
        <f t="array" ref="E4185">IF($K4185="","",_xlfn.IFS($K4185=0,_xlfn.UNICHAR(9728),$K4185&lt;=3,_xlfn.UNICHAR(9729),OR($K4185=45,$K4185=48),"~",AND($K4185&gt;=51,$K4185&lt;=67),_xlfn.UNICHAR(9748),AND($K4185&gt;=71,$K4185&lt;=77),_xlfn.UNICHAR(10052),AND($K4185&gt;=80,$K4185&lt;=82),_xlfn.UNICHAR(9748),AND($K4185&gt;=95,$K4185&lt;=99),_xlfn.UNICHAR(9889),TRUE,_xlfn.UNICHAR(9729)))</f>
        <v>☁</v>
      </c>
      <c r="F4185" t="str" cm="1">
        <f t="array" ref="F4185">IF($K4185="","",_xlfn.IFS($K4185=0,"Clear",$K4185&lt;=3,"Partly Cloudy",OR($K4185=45,$K4185=48),"Fog",AND($K4185&gt;=51,$K4185&lt;=67),"Drizzle",AND($K4185&gt;=71,$K4185&lt;=77),"Snow",AND($K4185&gt;=80,$K4185&lt;=82),"Rain Showers",AND($K4185&gt;=95,$K4185&lt;=99),"Thunderstorm",TRUE,"Cloudy"))</f>
        <v>Partly Cloudy</v>
      </c>
      <c r="G4185" s="3" cm="1">
        <f t="array" ref="G4185">IF($A4185="","",INDEX(OpenMeteoAPI[TemperatureC],ROWS($G$2:G4185)))</f>
        <v>16.2</v>
      </c>
      <c r="H4185" s="4" cm="1">
        <f t="array" ref="H4185">IF($A4185="","",INDEX(OpenMeteoAPI[RelativeHumidityPct],ROWS($H$2:H4185))/100)</f>
        <v>0.76</v>
      </c>
      <c r="I4185" s="4" cm="1">
        <f t="array" ref="I4185">IF($A4185="","",INDEX(OpenMeteoAPI[PrecipitationProbabilityPct],ROWS($I$2:I4185))/100)</f>
        <v>0</v>
      </c>
      <c r="J4185" s="3" cm="1">
        <f t="array" ref="J4185">IF($A4185="","",INDEX(OpenMeteoAPI[PrecipitationMM],ROWS($J$2:J4185)))</f>
        <v>0</v>
      </c>
      <c r="K4185" cm="1">
        <f t="array" ref="K4185">IF($A4185="","",INDEX(OpenMeteoAPI[WeatherCode],ROWS($K$2:K4185)))</f>
        <v>3</v>
      </c>
      <c r="L4185" s="3" cm="1">
        <f t="array" ref="L4185">IF($A4185="","",INDEX(OpenMeteoAPI[WindSpeedKMH],ROWS($L$2:L4185)))</f>
        <v>5</v>
      </c>
    </row>
    <row r="4186" spans="1:12">
      <c r="A4186" t="str" cm="1">
        <f t="array" ref="A4186">IFERROR(INDEX(OpenMeteoAPI[City],ROWS($A$2:A4186))&amp;", "&amp;INDEX(OpenMeteoAPI[CountryCode],ROWS($A$2:A4186)),"")</f>
        <v>Dublin, IE</v>
      </c>
      <c r="B4186" t="str" cm="1">
        <f t="array" ref="B4186">IF($A4186="","",INDEX(OpenMeteoAPI[LocationID],ROWS($B$2:B4186)))</f>
        <v>IE-DUB</v>
      </c>
      <c r="C4186" s="5" cm="1">
        <f t="array" ref="C4186">IF($A4186="","",INDEX(OpenMeteoAPI[ForecastDateTime],ROWS($C$2:C4186)))</f>
        <v>46214.333333333336</v>
      </c>
      <c r="D4186" t="str">
        <f t="shared" si="65"/>
        <v>8AM</v>
      </c>
      <c r="E4186" t="str" cm="1">
        <f t="array" ref="E4186">IF($K4186="","",_xlfn.IFS($K4186=0,_xlfn.UNICHAR(9728),$K4186&lt;=3,_xlfn.UNICHAR(9729),OR($K4186=45,$K4186=48),"~",AND($K4186&gt;=51,$K4186&lt;=67),_xlfn.UNICHAR(9748),AND($K4186&gt;=71,$K4186&lt;=77),_xlfn.UNICHAR(10052),AND($K4186&gt;=80,$K4186&lt;=82),_xlfn.UNICHAR(9748),AND($K4186&gt;=95,$K4186&lt;=99),_xlfn.UNICHAR(9889),TRUE,_xlfn.UNICHAR(9729)))</f>
        <v>☁</v>
      </c>
      <c r="F4186" t="str" cm="1">
        <f t="array" ref="F4186">IF($K4186="","",_xlfn.IFS($K4186=0,"Clear",$K4186&lt;=3,"Partly Cloudy",OR($K4186=45,$K4186=48),"Fog",AND($K4186&gt;=51,$K4186&lt;=67),"Drizzle",AND($K4186&gt;=71,$K4186&lt;=77),"Snow",AND($K4186&gt;=80,$K4186&lt;=82),"Rain Showers",AND($K4186&gt;=95,$K4186&lt;=99),"Thunderstorm",TRUE,"Cloudy"))</f>
        <v>Partly Cloudy</v>
      </c>
      <c r="G4186" s="3" cm="1">
        <f t="array" ref="G4186">IF($A4186="","",INDEX(OpenMeteoAPI[TemperatureC],ROWS($G$2:G4186)))</f>
        <v>16.8</v>
      </c>
      <c r="H4186" s="4" cm="1">
        <f t="array" ref="H4186">IF($A4186="","",INDEX(OpenMeteoAPI[RelativeHumidityPct],ROWS($H$2:H4186))/100)</f>
        <v>0.75</v>
      </c>
      <c r="I4186" s="4" cm="1">
        <f t="array" ref="I4186">IF($A4186="","",INDEX(OpenMeteoAPI[PrecipitationProbabilityPct],ROWS($I$2:I4186))/100)</f>
        <v>0</v>
      </c>
      <c r="J4186" s="3" cm="1">
        <f t="array" ref="J4186">IF($A4186="","",INDEX(OpenMeteoAPI[PrecipitationMM],ROWS($J$2:J4186)))</f>
        <v>0</v>
      </c>
      <c r="K4186" cm="1">
        <f t="array" ref="K4186">IF($A4186="","",INDEX(OpenMeteoAPI[WeatherCode],ROWS($K$2:K4186)))</f>
        <v>3</v>
      </c>
      <c r="L4186" s="3" cm="1">
        <f t="array" ref="L4186">IF($A4186="","",INDEX(OpenMeteoAPI[WindSpeedKMH],ROWS($L$2:L4186)))</f>
        <v>5</v>
      </c>
    </row>
    <row r="4187" spans="1:12">
      <c r="A4187" t="str" cm="1">
        <f t="array" ref="A4187">IFERROR(INDEX(OpenMeteoAPI[City],ROWS($A$2:A4187))&amp;", "&amp;INDEX(OpenMeteoAPI[CountryCode],ROWS($A$2:A4187)),"")</f>
        <v>Dublin, IE</v>
      </c>
      <c r="B4187" t="str" cm="1">
        <f t="array" ref="B4187">IF($A4187="","",INDEX(OpenMeteoAPI[LocationID],ROWS($B$2:B4187)))</f>
        <v>IE-DUB</v>
      </c>
      <c r="C4187" s="5" cm="1">
        <f t="array" ref="C4187">IF($A4187="","",INDEX(OpenMeteoAPI[ForecastDateTime],ROWS($C$2:C4187)))</f>
        <v>46214.375</v>
      </c>
      <c r="D4187" t="str">
        <f t="shared" si="65"/>
        <v>9AM</v>
      </c>
      <c r="E4187" t="str" cm="1">
        <f t="array" ref="E4187">IF($K4187="","",_xlfn.IFS($K4187=0,_xlfn.UNICHAR(9728),$K4187&lt;=3,_xlfn.UNICHAR(9729),OR($K4187=45,$K4187=48),"~",AND($K4187&gt;=51,$K4187&lt;=67),_xlfn.UNICHAR(9748),AND($K4187&gt;=71,$K4187&lt;=77),_xlfn.UNICHAR(10052),AND($K4187&gt;=80,$K4187&lt;=82),_xlfn.UNICHAR(9748),AND($K4187&gt;=95,$K4187&lt;=99),_xlfn.UNICHAR(9889),TRUE,_xlfn.UNICHAR(9729)))</f>
        <v>☁</v>
      </c>
      <c r="F4187" t="str" cm="1">
        <f t="array" ref="F4187">IF($K4187="","",_xlfn.IFS($K4187=0,"Clear",$K4187&lt;=3,"Partly Cloudy",OR($K4187=45,$K4187=48),"Fog",AND($K4187&gt;=51,$K4187&lt;=67),"Drizzle",AND($K4187&gt;=71,$K4187&lt;=77),"Snow",AND($K4187&gt;=80,$K4187&lt;=82),"Rain Showers",AND($K4187&gt;=95,$K4187&lt;=99),"Thunderstorm",TRUE,"Cloudy"))</f>
        <v>Partly Cloudy</v>
      </c>
      <c r="G4187" s="3" cm="1">
        <f t="array" ref="G4187">IF($A4187="","",INDEX(OpenMeteoAPI[TemperatureC],ROWS($G$2:G4187)))</f>
        <v>17.7</v>
      </c>
      <c r="H4187" s="4" cm="1">
        <f t="array" ref="H4187">IF($A4187="","",INDEX(OpenMeteoAPI[RelativeHumidityPct],ROWS($H$2:H4187))/100)</f>
        <v>0.73</v>
      </c>
      <c r="I4187" s="4" cm="1">
        <f t="array" ref="I4187">IF($A4187="","",INDEX(OpenMeteoAPI[PrecipitationProbabilityPct],ROWS($I$2:I4187))/100)</f>
        <v>0</v>
      </c>
      <c r="J4187" s="3" cm="1">
        <f t="array" ref="J4187">IF($A4187="","",INDEX(OpenMeteoAPI[PrecipitationMM],ROWS($J$2:J4187)))</f>
        <v>0</v>
      </c>
      <c r="K4187" cm="1">
        <f t="array" ref="K4187">IF($A4187="","",INDEX(OpenMeteoAPI[WeatherCode],ROWS($K$2:K4187)))</f>
        <v>3</v>
      </c>
      <c r="L4187" s="3" cm="1">
        <f t="array" ref="L4187">IF($A4187="","",INDEX(OpenMeteoAPI[WindSpeedKMH],ROWS($L$2:L4187)))</f>
        <v>5.8</v>
      </c>
    </row>
    <row r="4188" spans="1:12">
      <c r="A4188" t="str" cm="1">
        <f t="array" ref="A4188">IFERROR(INDEX(OpenMeteoAPI[City],ROWS($A$2:A4188))&amp;", "&amp;INDEX(OpenMeteoAPI[CountryCode],ROWS($A$2:A4188)),"")</f>
        <v>Dublin, IE</v>
      </c>
      <c r="B4188" t="str" cm="1">
        <f t="array" ref="B4188">IF($A4188="","",INDEX(OpenMeteoAPI[LocationID],ROWS($B$2:B4188)))</f>
        <v>IE-DUB</v>
      </c>
      <c r="C4188" s="5" cm="1">
        <f t="array" ref="C4188">IF($A4188="","",INDEX(OpenMeteoAPI[ForecastDateTime],ROWS($C$2:C4188)))</f>
        <v>46214.416666666664</v>
      </c>
      <c r="D4188" t="str">
        <f t="shared" si="65"/>
        <v>10AM</v>
      </c>
      <c r="E4188" t="str" cm="1">
        <f t="array" ref="E4188">IF($K4188="","",_xlfn.IFS($K4188=0,_xlfn.UNICHAR(9728),$K4188&lt;=3,_xlfn.UNICHAR(9729),OR($K4188=45,$K4188=48),"~",AND($K4188&gt;=51,$K4188&lt;=67),_xlfn.UNICHAR(9748),AND($K4188&gt;=71,$K4188&lt;=77),_xlfn.UNICHAR(10052),AND($K4188&gt;=80,$K4188&lt;=82),_xlfn.UNICHAR(9748),AND($K4188&gt;=95,$K4188&lt;=99),_xlfn.UNICHAR(9889),TRUE,_xlfn.UNICHAR(9729)))</f>
        <v>☁</v>
      </c>
      <c r="F4188" t="str" cm="1">
        <f t="array" ref="F4188">IF($K4188="","",_xlfn.IFS($K4188=0,"Clear",$K4188&lt;=3,"Partly Cloudy",OR($K4188=45,$K4188=48),"Fog",AND($K4188&gt;=51,$K4188&lt;=67),"Drizzle",AND($K4188&gt;=71,$K4188&lt;=77),"Snow",AND($K4188&gt;=80,$K4188&lt;=82),"Rain Showers",AND($K4188&gt;=95,$K4188&lt;=99),"Thunderstorm",TRUE,"Cloudy"))</f>
        <v>Partly Cloudy</v>
      </c>
      <c r="G4188" s="3" cm="1">
        <f t="array" ref="G4188">IF($A4188="","",INDEX(OpenMeteoAPI[TemperatureC],ROWS($G$2:G4188)))</f>
        <v>18.7</v>
      </c>
      <c r="H4188" s="4" cm="1">
        <f t="array" ref="H4188">IF($A4188="","",INDEX(OpenMeteoAPI[RelativeHumidityPct],ROWS($H$2:H4188))/100)</f>
        <v>0.72</v>
      </c>
      <c r="I4188" s="4" cm="1">
        <f t="array" ref="I4188">IF($A4188="","",INDEX(OpenMeteoAPI[PrecipitationProbabilityPct],ROWS($I$2:I4188))/100)</f>
        <v>0</v>
      </c>
      <c r="J4188" s="3" cm="1">
        <f t="array" ref="J4188">IF($A4188="","",INDEX(OpenMeteoAPI[PrecipitationMM],ROWS($J$2:J4188)))</f>
        <v>0</v>
      </c>
      <c r="K4188" cm="1">
        <f t="array" ref="K4188">IF($A4188="","",INDEX(OpenMeteoAPI[WeatherCode],ROWS($K$2:K4188)))</f>
        <v>3</v>
      </c>
      <c r="L4188" s="3" cm="1">
        <f t="array" ref="L4188">IF($A4188="","",INDEX(OpenMeteoAPI[WindSpeedKMH],ROWS($L$2:L4188)))</f>
        <v>6.8</v>
      </c>
    </row>
    <row r="4189" spans="1:12">
      <c r="A4189" t="str" cm="1">
        <f t="array" ref="A4189">IFERROR(INDEX(OpenMeteoAPI[City],ROWS($A$2:A4189))&amp;", "&amp;INDEX(OpenMeteoAPI[CountryCode],ROWS($A$2:A4189)),"")</f>
        <v>Dublin, IE</v>
      </c>
      <c r="B4189" t="str" cm="1">
        <f t="array" ref="B4189">IF($A4189="","",INDEX(OpenMeteoAPI[LocationID],ROWS($B$2:B4189)))</f>
        <v>IE-DUB</v>
      </c>
      <c r="C4189" s="5" cm="1">
        <f t="array" ref="C4189">IF($A4189="","",INDEX(OpenMeteoAPI[ForecastDateTime],ROWS($C$2:C4189)))</f>
        <v>46214.458333333336</v>
      </c>
      <c r="D4189" t="str">
        <f t="shared" si="65"/>
        <v>11AM</v>
      </c>
      <c r="E4189" t="str" cm="1">
        <f t="array" ref="E4189">IF($K4189="","",_xlfn.IFS($K4189=0,_xlfn.UNICHAR(9728),$K4189&lt;=3,_xlfn.UNICHAR(9729),OR($K4189=45,$K4189=48),"~",AND($K4189&gt;=51,$K4189&lt;=67),_xlfn.UNICHAR(9748),AND($K4189&gt;=71,$K4189&lt;=77),_xlfn.UNICHAR(10052),AND($K4189&gt;=80,$K4189&lt;=82),_xlfn.UNICHAR(9748),AND($K4189&gt;=95,$K4189&lt;=99),_xlfn.UNICHAR(9889),TRUE,_xlfn.UNICHAR(9729)))</f>
        <v>☁</v>
      </c>
      <c r="F4189" t="str" cm="1">
        <f t="array" ref="F4189">IF($K4189="","",_xlfn.IFS($K4189=0,"Clear",$K4189&lt;=3,"Partly Cloudy",OR($K4189=45,$K4189=48),"Fog",AND($K4189&gt;=51,$K4189&lt;=67),"Drizzle",AND($K4189&gt;=71,$K4189&lt;=77),"Snow",AND($K4189&gt;=80,$K4189&lt;=82),"Rain Showers",AND($K4189&gt;=95,$K4189&lt;=99),"Thunderstorm",TRUE,"Cloudy"))</f>
        <v>Partly Cloudy</v>
      </c>
      <c r="G4189" s="3" cm="1">
        <f t="array" ref="G4189">IF($A4189="","",INDEX(OpenMeteoAPI[TemperatureC],ROWS($G$2:G4189)))</f>
        <v>19.600000000000001</v>
      </c>
      <c r="H4189" s="4" cm="1">
        <f t="array" ref="H4189">IF($A4189="","",INDEX(OpenMeteoAPI[RelativeHumidityPct],ROWS($H$2:H4189))/100)</f>
        <v>0.7</v>
      </c>
      <c r="I4189" s="4" cm="1">
        <f t="array" ref="I4189">IF($A4189="","",INDEX(OpenMeteoAPI[PrecipitationProbabilityPct],ROWS($I$2:I4189))/100)</f>
        <v>0</v>
      </c>
      <c r="J4189" s="3" cm="1">
        <f t="array" ref="J4189">IF($A4189="","",INDEX(OpenMeteoAPI[PrecipitationMM],ROWS($J$2:J4189)))</f>
        <v>0</v>
      </c>
      <c r="K4189" cm="1">
        <f t="array" ref="K4189">IF($A4189="","",INDEX(OpenMeteoAPI[WeatherCode],ROWS($K$2:K4189)))</f>
        <v>2</v>
      </c>
      <c r="L4189" s="3" cm="1">
        <f t="array" ref="L4189">IF($A4189="","",INDEX(OpenMeteoAPI[WindSpeedKMH],ROWS($L$2:L4189)))</f>
        <v>8.3000000000000007</v>
      </c>
    </row>
    <row r="4190" spans="1:12">
      <c r="A4190" t="str" cm="1">
        <f t="array" ref="A4190">IFERROR(INDEX(OpenMeteoAPI[City],ROWS($A$2:A4190))&amp;", "&amp;INDEX(OpenMeteoAPI[CountryCode],ROWS($A$2:A4190)),"")</f>
        <v>Dublin, IE</v>
      </c>
      <c r="B4190" t="str" cm="1">
        <f t="array" ref="B4190">IF($A4190="","",INDEX(OpenMeteoAPI[LocationID],ROWS($B$2:B4190)))</f>
        <v>IE-DUB</v>
      </c>
      <c r="C4190" s="5" cm="1">
        <f t="array" ref="C4190">IF($A4190="","",INDEX(OpenMeteoAPI[ForecastDateTime],ROWS($C$2:C4190)))</f>
        <v>46214.5</v>
      </c>
      <c r="D4190" t="str">
        <f t="shared" si="65"/>
        <v>12PM</v>
      </c>
      <c r="E4190" t="str" cm="1">
        <f t="array" ref="E4190">IF($K4190="","",_xlfn.IFS($K4190=0,_xlfn.UNICHAR(9728),$K4190&lt;=3,_xlfn.UNICHAR(9729),OR($K4190=45,$K4190=48),"~",AND($K4190&gt;=51,$K4190&lt;=67),_xlfn.UNICHAR(9748),AND($K4190&gt;=71,$K4190&lt;=77),_xlfn.UNICHAR(10052),AND($K4190&gt;=80,$K4190&lt;=82),_xlfn.UNICHAR(9748),AND($K4190&gt;=95,$K4190&lt;=99),_xlfn.UNICHAR(9889),TRUE,_xlfn.UNICHAR(9729)))</f>
        <v>☁</v>
      </c>
      <c r="F4190" t="str" cm="1">
        <f t="array" ref="F4190">IF($K4190="","",_xlfn.IFS($K4190=0,"Clear",$K4190&lt;=3,"Partly Cloudy",OR($K4190=45,$K4190=48),"Fog",AND($K4190&gt;=51,$K4190&lt;=67),"Drizzle",AND($K4190&gt;=71,$K4190&lt;=77),"Snow",AND($K4190&gt;=80,$K4190&lt;=82),"Rain Showers",AND($K4190&gt;=95,$K4190&lt;=99),"Thunderstorm",TRUE,"Cloudy"))</f>
        <v>Partly Cloudy</v>
      </c>
      <c r="G4190" s="3" cm="1">
        <f t="array" ref="G4190">IF($A4190="","",INDEX(OpenMeteoAPI[TemperatureC],ROWS($G$2:G4190)))</f>
        <v>20.6</v>
      </c>
      <c r="H4190" s="4" cm="1">
        <f t="array" ref="H4190">IF($A4190="","",INDEX(OpenMeteoAPI[RelativeHumidityPct],ROWS($H$2:H4190))/100)</f>
        <v>0.67</v>
      </c>
      <c r="I4190" s="4" cm="1">
        <f t="array" ref="I4190">IF($A4190="","",INDEX(OpenMeteoAPI[PrecipitationProbabilityPct],ROWS($I$2:I4190))/100)</f>
        <v>0</v>
      </c>
      <c r="J4190" s="3" cm="1">
        <f t="array" ref="J4190">IF($A4190="","",INDEX(OpenMeteoAPI[PrecipitationMM],ROWS($J$2:J4190)))</f>
        <v>0</v>
      </c>
      <c r="K4190" cm="1">
        <f t="array" ref="K4190">IF($A4190="","",INDEX(OpenMeteoAPI[WeatherCode],ROWS($K$2:K4190)))</f>
        <v>1</v>
      </c>
      <c r="L4190" s="3" cm="1">
        <f t="array" ref="L4190">IF($A4190="","",INDEX(OpenMeteoAPI[WindSpeedKMH],ROWS($L$2:L4190)))</f>
        <v>10.1</v>
      </c>
    </row>
    <row r="4191" spans="1:12">
      <c r="A4191" t="str" cm="1">
        <f t="array" ref="A4191">IFERROR(INDEX(OpenMeteoAPI[City],ROWS($A$2:A4191))&amp;", "&amp;INDEX(OpenMeteoAPI[CountryCode],ROWS($A$2:A4191)),"")</f>
        <v>Dublin, IE</v>
      </c>
      <c r="B4191" t="str" cm="1">
        <f t="array" ref="B4191">IF($A4191="","",INDEX(OpenMeteoAPI[LocationID],ROWS($B$2:B4191)))</f>
        <v>IE-DUB</v>
      </c>
      <c r="C4191" s="5" cm="1">
        <f t="array" ref="C4191">IF($A4191="","",INDEX(OpenMeteoAPI[ForecastDateTime],ROWS($C$2:C4191)))</f>
        <v>46214.541666666664</v>
      </c>
      <c r="D4191" t="str">
        <f t="shared" si="65"/>
        <v>1PM</v>
      </c>
      <c r="E4191" t="str" cm="1">
        <f t="array" ref="E4191">IF($K4191="","",_xlfn.IFS($K4191=0,_xlfn.UNICHAR(9728),$K4191&lt;=3,_xlfn.UNICHAR(9729),OR($K4191=45,$K4191=48),"~",AND($K4191&gt;=51,$K4191&lt;=67),_xlfn.UNICHAR(9748),AND($K4191&gt;=71,$K4191&lt;=77),_xlfn.UNICHAR(10052),AND($K4191&gt;=80,$K4191&lt;=82),_xlfn.UNICHAR(9748),AND($K4191&gt;=95,$K4191&lt;=99),_xlfn.UNICHAR(9889),TRUE,_xlfn.UNICHAR(9729)))</f>
        <v>☀</v>
      </c>
      <c r="F4191" t="str" cm="1">
        <f t="array" ref="F4191">IF($K4191="","",_xlfn.IFS($K4191=0,"Clear",$K4191&lt;=3,"Partly Cloudy",OR($K4191=45,$K4191=48),"Fog",AND($K4191&gt;=51,$K4191&lt;=67),"Drizzle",AND($K4191&gt;=71,$K4191&lt;=77),"Snow",AND($K4191&gt;=80,$K4191&lt;=82),"Rain Showers",AND($K4191&gt;=95,$K4191&lt;=99),"Thunderstorm",TRUE,"Cloudy"))</f>
        <v>Clear</v>
      </c>
      <c r="G4191" s="3" cm="1">
        <f t="array" ref="G4191">IF($A4191="","",INDEX(OpenMeteoAPI[TemperatureC],ROWS($G$2:G4191)))</f>
        <v>21.3</v>
      </c>
      <c r="H4191" s="4" cm="1">
        <f t="array" ref="H4191">IF($A4191="","",INDEX(OpenMeteoAPI[RelativeHumidityPct],ROWS($H$2:H4191))/100)</f>
        <v>0.66</v>
      </c>
      <c r="I4191" s="4" cm="1">
        <f t="array" ref="I4191">IF($A4191="","",INDEX(OpenMeteoAPI[PrecipitationProbabilityPct],ROWS($I$2:I4191))/100)</f>
        <v>0</v>
      </c>
      <c r="J4191" s="3" cm="1">
        <f t="array" ref="J4191">IF($A4191="","",INDEX(OpenMeteoAPI[PrecipitationMM],ROWS($J$2:J4191)))</f>
        <v>0</v>
      </c>
      <c r="K4191" cm="1">
        <f t="array" ref="K4191">IF($A4191="","",INDEX(OpenMeteoAPI[WeatherCode],ROWS($K$2:K4191)))</f>
        <v>0</v>
      </c>
      <c r="L4191" s="3" cm="1">
        <f t="array" ref="L4191">IF($A4191="","",INDEX(OpenMeteoAPI[WindSpeedKMH],ROWS($L$2:L4191)))</f>
        <v>11.9</v>
      </c>
    </row>
    <row r="4192" spans="1:12">
      <c r="A4192" t="str" cm="1">
        <f t="array" ref="A4192">IFERROR(INDEX(OpenMeteoAPI[City],ROWS($A$2:A4192))&amp;", "&amp;INDEX(OpenMeteoAPI[CountryCode],ROWS($A$2:A4192)),"")</f>
        <v>Dublin, IE</v>
      </c>
      <c r="B4192" t="str" cm="1">
        <f t="array" ref="B4192">IF($A4192="","",INDEX(OpenMeteoAPI[LocationID],ROWS($B$2:B4192)))</f>
        <v>IE-DUB</v>
      </c>
      <c r="C4192" s="5" cm="1">
        <f t="array" ref="C4192">IF($A4192="","",INDEX(OpenMeteoAPI[ForecastDateTime],ROWS($C$2:C4192)))</f>
        <v>46214.583333333336</v>
      </c>
      <c r="D4192" t="str">
        <f t="shared" si="65"/>
        <v>2PM</v>
      </c>
      <c r="E4192" t="str" cm="1">
        <f t="array" ref="E4192">IF($K4192="","",_xlfn.IFS($K4192=0,_xlfn.UNICHAR(9728),$K4192&lt;=3,_xlfn.UNICHAR(9729),OR($K4192=45,$K4192=48),"~",AND($K4192&gt;=51,$K4192&lt;=67),_xlfn.UNICHAR(9748),AND($K4192&gt;=71,$K4192&lt;=77),_xlfn.UNICHAR(10052),AND($K4192&gt;=80,$K4192&lt;=82),_xlfn.UNICHAR(9748),AND($K4192&gt;=95,$K4192&lt;=99),_xlfn.UNICHAR(9889),TRUE,_xlfn.UNICHAR(9729)))</f>
        <v>☀</v>
      </c>
      <c r="F4192" t="str" cm="1">
        <f t="array" ref="F4192">IF($K4192="","",_xlfn.IFS($K4192=0,"Clear",$K4192&lt;=3,"Partly Cloudy",OR($K4192=45,$K4192=48),"Fog",AND($K4192&gt;=51,$K4192&lt;=67),"Drizzle",AND($K4192&gt;=71,$K4192&lt;=77),"Snow",AND($K4192&gt;=80,$K4192&lt;=82),"Rain Showers",AND($K4192&gt;=95,$K4192&lt;=99),"Thunderstorm",TRUE,"Cloudy"))</f>
        <v>Clear</v>
      </c>
      <c r="G4192" s="3" cm="1">
        <f t="array" ref="G4192">IF($A4192="","",INDEX(OpenMeteoAPI[TemperatureC],ROWS($G$2:G4192)))</f>
        <v>21.5</v>
      </c>
      <c r="H4192" s="4" cm="1">
        <f t="array" ref="H4192">IF($A4192="","",INDEX(OpenMeteoAPI[RelativeHumidityPct],ROWS($H$2:H4192))/100)</f>
        <v>0.67</v>
      </c>
      <c r="I4192" s="4" cm="1">
        <f t="array" ref="I4192">IF($A4192="","",INDEX(OpenMeteoAPI[PrecipitationProbabilityPct],ROWS($I$2:I4192))/100)</f>
        <v>0</v>
      </c>
      <c r="J4192" s="3" cm="1">
        <f t="array" ref="J4192">IF($A4192="","",INDEX(OpenMeteoAPI[PrecipitationMM],ROWS($J$2:J4192)))</f>
        <v>0</v>
      </c>
      <c r="K4192" cm="1">
        <f t="array" ref="K4192">IF($A4192="","",INDEX(OpenMeteoAPI[WeatherCode],ROWS($K$2:K4192)))</f>
        <v>0</v>
      </c>
      <c r="L4192" s="3" cm="1">
        <f t="array" ref="L4192">IF($A4192="","",INDEX(OpenMeteoAPI[WindSpeedKMH],ROWS($L$2:L4192)))</f>
        <v>13.3</v>
      </c>
    </row>
    <row r="4193" spans="1:12">
      <c r="A4193" t="str" cm="1">
        <f t="array" ref="A4193">IFERROR(INDEX(OpenMeteoAPI[City],ROWS($A$2:A4193))&amp;", "&amp;INDEX(OpenMeteoAPI[CountryCode],ROWS($A$2:A4193)),"")</f>
        <v>Dublin, IE</v>
      </c>
      <c r="B4193" t="str" cm="1">
        <f t="array" ref="B4193">IF($A4193="","",INDEX(OpenMeteoAPI[LocationID],ROWS($B$2:B4193)))</f>
        <v>IE-DUB</v>
      </c>
      <c r="C4193" s="5" cm="1">
        <f t="array" ref="C4193">IF($A4193="","",INDEX(OpenMeteoAPI[ForecastDateTime],ROWS($C$2:C4193)))</f>
        <v>46214.625</v>
      </c>
      <c r="D4193" t="str">
        <f t="shared" si="65"/>
        <v>3PM</v>
      </c>
      <c r="E4193" t="str" cm="1">
        <f t="array" ref="E4193">IF($K4193="","",_xlfn.IFS($K4193=0,_xlfn.UNICHAR(9728),$K4193&lt;=3,_xlfn.UNICHAR(9729),OR($K4193=45,$K4193=48),"~",AND($K4193&gt;=51,$K4193&lt;=67),_xlfn.UNICHAR(9748),AND($K4193&gt;=71,$K4193&lt;=77),_xlfn.UNICHAR(10052),AND($K4193&gt;=80,$K4193&lt;=82),_xlfn.UNICHAR(9748),AND($K4193&gt;=95,$K4193&lt;=99),_xlfn.UNICHAR(9889),TRUE,_xlfn.UNICHAR(9729)))</f>
        <v>☀</v>
      </c>
      <c r="F4193" t="str" cm="1">
        <f t="array" ref="F4193">IF($K4193="","",_xlfn.IFS($K4193=0,"Clear",$K4193&lt;=3,"Partly Cloudy",OR($K4193=45,$K4193=48),"Fog",AND($K4193&gt;=51,$K4193&lt;=67),"Drizzle",AND($K4193&gt;=71,$K4193&lt;=77),"Snow",AND($K4193&gt;=80,$K4193&lt;=82),"Rain Showers",AND($K4193&gt;=95,$K4193&lt;=99),"Thunderstorm",TRUE,"Cloudy"))</f>
        <v>Clear</v>
      </c>
      <c r="G4193" s="3" cm="1">
        <f t="array" ref="G4193">IF($A4193="","",INDEX(OpenMeteoAPI[TemperatureC],ROWS($G$2:G4193)))</f>
        <v>21.4</v>
      </c>
      <c r="H4193" s="4" cm="1">
        <f t="array" ref="H4193">IF($A4193="","",INDEX(OpenMeteoAPI[RelativeHumidityPct],ROWS($H$2:H4193))/100)</f>
        <v>0.7</v>
      </c>
      <c r="I4193" s="4" cm="1">
        <f t="array" ref="I4193">IF($A4193="","",INDEX(OpenMeteoAPI[PrecipitationProbabilityPct],ROWS($I$2:I4193))/100)</f>
        <v>0</v>
      </c>
      <c r="J4193" s="3" cm="1">
        <f t="array" ref="J4193">IF($A4193="","",INDEX(OpenMeteoAPI[PrecipitationMM],ROWS($J$2:J4193)))</f>
        <v>0</v>
      </c>
      <c r="K4193" cm="1">
        <f t="array" ref="K4193">IF($A4193="","",INDEX(OpenMeteoAPI[WeatherCode],ROWS($K$2:K4193)))</f>
        <v>0</v>
      </c>
      <c r="L4193" s="3" cm="1">
        <f t="array" ref="L4193">IF($A4193="","",INDEX(OpenMeteoAPI[WindSpeedKMH],ROWS($L$2:L4193)))</f>
        <v>14.4</v>
      </c>
    </row>
    <row r="4194" spans="1:12">
      <c r="A4194" t="str" cm="1">
        <f t="array" ref="A4194">IFERROR(INDEX(OpenMeteoAPI[City],ROWS($A$2:A4194))&amp;", "&amp;INDEX(OpenMeteoAPI[CountryCode],ROWS($A$2:A4194)),"")</f>
        <v>Dublin, IE</v>
      </c>
      <c r="B4194" t="str" cm="1">
        <f t="array" ref="B4194">IF($A4194="","",INDEX(OpenMeteoAPI[LocationID],ROWS($B$2:B4194)))</f>
        <v>IE-DUB</v>
      </c>
      <c r="C4194" s="5" cm="1">
        <f t="array" ref="C4194">IF($A4194="","",INDEX(OpenMeteoAPI[ForecastDateTime],ROWS($C$2:C4194)))</f>
        <v>46214.666666666664</v>
      </c>
      <c r="D4194" t="str">
        <f t="shared" si="65"/>
        <v>4PM</v>
      </c>
      <c r="E4194" t="str" cm="1">
        <f t="array" ref="E4194">IF($K4194="","",_xlfn.IFS($K4194=0,_xlfn.UNICHAR(9728),$K4194&lt;=3,_xlfn.UNICHAR(9729),OR($K4194=45,$K4194=48),"~",AND($K4194&gt;=51,$K4194&lt;=67),_xlfn.UNICHAR(9748),AND($K4194&gt;=71,$K4194&lt;=77),_xlfn.UNICHAR(10052),AND($K4194&gt;=80,$K4194&lt;=82),_xlfn.UNICHAR(9748),AND($K4194&gt;=95,$K4194&lt;=99),_xlfn.UNICHAR(9889),TRUE,_xlfn.UNICHAR(9729)))</f>
        <v>☀</v>
      </c>
      <c r="F4194" t="str" cm="1">
        <f t="array" ref="F4194">IF($K4194="","",_xlfn.IFS($K4194=0,"Clear",$K4194&lt;=3,"Partly Cloudy",OR($K4194=45,$K4194=48),"Fog",AND($K4194&gt;=51,$K4194&lt;=67),"Drizzle",AND($K4194&gt;=71,$K4194&lt;=77),"Snow",AND($K4194&gt;=80,$K4194&lt;=82),"Rain Showers",AND($K4194&gt;=95,$K4194&lt;=99),"Thunderstorm",TRUE,"Cloudy"))</f>
        <v>Clear</v>
      </c>
      <c r="G4194" s="3" cm="1">
        <f t="array" ref="G4194">IF($A4194="","",INDEX(OpenMeteoAPI[TemperatureC],ROWS($G$2:G4194)))</f>
        <v>21.3</v>
      </c>
      <c r="H4194" s="4" cm="1">
        <f t="array" ref="H4194">IF($A4194="","",INDEX(OpenMeteoAPI[RelativeHumidityPct],ROWS($H$2:H4194))/100)</f>
        <v>0.72</v>
      </c>
      <c r="I4194" s="4" cm="1">
        <f t="array" ref="I4194">IF($A4194="","",INDEX(OpenMeteoAPI[PrecipitationProbabilityPct],ROWS($I$2:I4194))/100)</f>
        <v>0</v>
      </c>
      <c r="J4194" s="3" cm="1">
        <f t="array" ref="J4194">IF($A4194="","",INDEX(OpenMeteoAPI[PrecipitationMM],ROWS($J$2:J4194)))</f>
        <v>0</v>
      </c>
      <c r="K4194" cm="1">
        <f t="array" ref="K4194">IF($A4194="","",INDEX(OpenMeteoAPI[WeatherCode],ROWS($K$2:K4194)))</f>
        <v>0</v>
      </c>
      <c r="L4194" s="3" cm="1">
        <f t="array" ref="L4194">IF($A4194="","",INDEX(OpenMeteoAPI[WindSpeedKMH],ROWS($L$2:L4194)))</f>
        <v>14.8</v>
      </c>
    </row>
    <row r="4195" spans="1:12">
      <c r="A4195" t="str" cm="1">
        <f t="array" ref="A4195">IFERROR(INDEX(OpenMeteoAPI[City],ROWS($A$2:A4195))&amp;", "&amp;INDEX(OpenMeteoAPI[CountryCode],ROWS($A$2:A4195)),"")</f>
        <v>Dublin, IE</v>
      </c>
      <c r="B4195" t="str" cm="1">
        <f t="array" ref="B4195">IF($A4195="","",INDEX(OpenMeteoAPI[LocationID],ROWS($B$2:B4195)))</f>
        <v>IE-DUB</v>
      </c>
      <c r="C4195" s="5" cm="1">
        <f t="array" ref="C4195">IF($A4195="","",INDEX(OpenMeteoAPI[ForecastDateTime],ROWS($C$2:C4195)))</f>
        <v>46214.708333333336</v>
      </c>
      <c r="D4195" t="str">
        <f t="shared" si="65"/>
        <v>5PM</v>
      </c>
      <c r="E4195" t="str" cm="1">
        <f t="array" ref="E4195">IF($K4195="","",_xlfn.IFS($K4195=0,_xlfn.UNICHAR(9728),$K4195&lt;=3,_xlfn.UNICHAR(9729),OR($K4195=45,$K4195=48),"~",AND($K4195&gt;=51,$K4195&lt;=67),_xlfn.UNICHAR(9748),AND($K4195&gt;=71,$K4195&lt;=77),_xlfn.UNICHAR(10052),AND($K4195&gt;=80,$K4195&lt;=82),_xlfn.UNICHAR(9748),AND($K4195&gt;=95,$K4195&lt;=99),_xlfn.UNICHAR(9889),TRUE,_xlfn.UNICHAR(9729)))</f>
        <v>☀</v>
      </c>
      <c r="F4195" t="str" cm="1">
        <f t="array" ref="F4195">IF($K4195="","",_xlfn.IFS($K4195=0,"Clear",$K4195&lt;=3,"Partly Cloudy",OR($K4195=45,$K4195=48),"Fog",AND($K4195&gt;=51,$K4195&lt;=67),"Drizzle",AND($K4195&gt;=71,$K4195&lt;=77),"Snow",AND($K4195&gt;=80,$K4195&lt;=82),"Rain Showers",AND($K4195&gt;=95,$K4195&lt;=99),"Thunderstorm",TRUE,"Cloudy"))</f>
        <v>Clear</v>
      </c>
      <c r="G4195" s="3" cm="1">
        <f t="array" ref="G4195">IF($A4195="","",INDEX(OpenMeteoAPI[TemperatureC],ROWS($G$2:G4195)))</f>
        <v>21.3</v>
      </c>
      <c r="H4195" s="4" cm="1">
        <f t="array" ref="H4195">IF($A4195="","",INDEX(OpenMeteoAPI[RelativeHumidityPct],ROWS($H$2:H4195))/100)</f>
        <v>0.72</v>
      </c>
      <c r="I4195" s="4" cm="1">
        <f t="array" ref="I4195">IF($A4195="","",INDEX(OpenMeteoAPI[PrecipitationProbabilityPct],ROWS($I$2:I4195))/100)</f>
        <v>0</v>
      </c>
      <c r="J4195" s="3" cm="1">
        <f t="array" ref="J4195">IF($A4195="","",INDEX(OpenMeteoAPI[PrecipitationMM],ROWS($J$2:J4195)))</f>
        <v>0</v>
      </c>
      <c r="K4195" cm="1">
        <f t="array" ref="K4195">IF($A4195="","",INDEX(OpenMeteoAPI[WeatherCode],ROWS($K$2:K4195)))</f>
        <v>0</v>
      </c>
      <c r="L4195" s="3" cm="1">
        <f t="array" ref="L4195">IF($A4195="","",INDEX(OpenMeteoAPI[WindSpeedKMH],ROWS($L$2:L4195)))</f>
        <v>14</v>
      </c>
    </row>
    <row r="4196" spans="1:12">
      <c r="A4196" t="str" cm="1">
        <f t="array" ref="A4196">IFERROR(INDEX(OpenMeteoAPI[City],ROWS($A$2:A4196))&amp;", "&amp;INDEX(OpenMeteoAPI[CountryCode],ROWS($A$2:A4196)),"")</f>
        <v>Dublin, IE</v>
      </c>
      <c r="B4196" t="str" cm="1">
        <f t="array" ref="B4196">IF($A4196="","",INDEX(OpenMeteoAPI[LocationID],ROWS($B$2:B4196)))</f>
        <v>IE-DUB</v>
      </c>
      <c r="C4196" s="5" cm="1">
        <f t="array" ref="C4196">IF($A4196="","",INDEX(OpenMeteoAPI[ForecastDateTime],ROWS($C$2:C4196)))</f>
        <v>46214.75</v>
      </c>
      <c r="D4196" t="str">
        <f t="shared" si="65"/>
        <v>6PM</v>
      </c>
      <c r="E4196" t="str" cm="1">
        <f t="array" ref="E4196">IF($K4196="","",_xlfn.IFS($K4196=0,_xlfn.UNICHAR(9728),$K4196&lt;=3,_xlfn.UNICHAR(9729),OR($K4196=45,$K4196=48),"~",AND($K4196&gt;=51,$K4196&lt;=67),_xlfn.UNICHAR(9748),AND($K4196&gt;=71,$K4196&lt;=77),_xlfn.UNICHAR(10052),AND($K4196&gt;=80,$K4196&lt;=82),_xlfn.UNICHAR(9748),AND($K4196&gt;=95,$K4196&lt;=99),_xlfn.UNICHAR(9889),TRUE,_xlfn.UNICHAR(9729)))</f>
        <v>☀</v>
      </c>
      <c r="F4196" t="str" cm="1">
        <f t="array" ref="F4196">IF($K4196="","",_xlfn.IFS($K4196=0,"Clear",$K4196&lt;=3,"Partly Cloudy",OR($K4196=45,$K4196=48),"Fog",AND($K4196&gt;=51,$K4196&lt;=67),"Drizzle",AND($K4196&gt;=71,$K4196&lt;=77),"Snow",AND($K4196&gt;=80,$K4196&lt;=82),"Rain Showers",AND($K4196&gt;=95,$K4196&lt;=99),"Thunderstorm",TRUE,"Cloudy"))</f>
        <v>Clear</v>
      </c>
      <c r="G4196" s="3" cm="1">
        <f t="array" ref="G4196">IF($A4196="","",INDEX(OpenMeteoAPI[TemperatureC],ROWS($G$2:G4196)))</f>
        <v>21.4</v>
      </c>
      <c r="H4196" s="4" cm="1">
        <f t="array" ref="H4196">IF($A4196="","",INDEX(OpenMeteoAPI[RelativeHumidityPct],ROWS($H$2:H4196))/100)</f>
        <v>0.71</v>
      </c>
      <c r="I4196" s="4" cm="1">
        <f t="array" ref="I4196">IF($A4196="","",INDEX(OpenMeteoAPI[PrecipitationProbabilityPct],ROWS($I$2:I4196))/100)</f>
        <v>0</v>
      </c>
      <c r="J4196" s="3" cm="1">
        <f t="array" ref="J4196">IF($A4196="","",INDEX(OpenMeteoAPI[PrecipitationMM],ROWS($J$2:J4196)))</f>
        <v>0</v>
      </c>
      <c r="K4196" cm="1">
        <f t="array" ref="K4196">IF($A4196="","",INDEX(OpenMeteoAPI[WeatherCode],ROWS($K$2:K4196)))</f>
        <v>0</v>
      </c>
      <c r="L4196" s="3" cm="1">
        <f t="array" ref="L4196">IF($A4196="","",INDEX(OpenMeteoAPI[WindSpeedKMH],ROWS($L$2:L4196)))</f>
        <v>12.6</v>
      </c>
    </row>
    <row r="4197" spans="1:12">
      <c r="A4197" t="str" cm="1">
        <f t="array" ref="A4197">IFERROR(INDEX(OpenMeteoAPI[City],ROWS($A$2:A4197))&amp;", "&amp;INDEX(OpenMeteoAPI[CountryCode],ROWS($A$2:A4197)),"")</f>
        <v>Dublin, IE</v>
      </c>
      <c r="B4197" t="str" cm="1">
        <f t="array" ref="B4197">IF($A4197="","",INDEX(OpenMeteoAPI[LocationID],ROWS($B$2:B4197)))</f>
        <v>IE-DUB</v>
      </c>
      <c r="C4197" s="5" cm="1">
        <f t="array" ref="C4197">IF($A4197="","",INDEX(OpenMeteoAPI[ForecastDateTime],ROWS($C$2:C4197)))</f>
        <v>46214.791666666664</v>
      </c>
      <c r="D4197" t="str">
        <f t="shared" si="65"/>
        <v>7PM</v>
      </c>
      <c r="E4197" t="str" cm="1">
        <f t="array" ref="E4197">IF($K4197="","",_xlfn.IFS($K4197=0,_xlfn.UNICHAR(9728),$K4197&lt;=3,_xlfn.UNICHAR(9729),OR($K4197=45,$K4197=48),"~",AND($K4197&gt;=51,$K4197&lt;=67),_xlfn.UNICHAR(9748),AND($K4197&gt;=71,$K4197&lt;=77),_xlfn.UNICHAR(10052),AND($K4197&gt;=80,$K4197&lt;=82),_xlfn.UNICHAR(9748),AND($K4197&gt;=95,$K4197&lt;=99),_xlfn.UNICHAR(9889),TRUE,_xlfn.UNICHAR(9729)))</f>
        <v>☀</v>
      </c>
      <c r="F4197" t="str" cm="1">
        <f t="array" ref="F4197">IF($K4197="","",_xlfn.IFS($K4197=0,"Clear",$K4197&lt;=3,"Partly Cloudy",OR($K4197=45,$K4197=48),"Fog",AND($K4197&gt;=51,$K4197&lt;=67),"Drizzle",AND($K4197&gt;=71,$K4197&lt;=77),"Snow",AND($K4197&gt;=80,$K4197&lt;=82),"Rain Showers",AND($K4197&gt;=95,$K4197&lt;=99),"Thunderstorm",TRUE,"Cloudy"))</f>
        <v>Clear</v>
      </c>
      <c r="G4197" s="3" cm="1">
        <f t="array" ref="G4197">IF($A4197="","",INDEX(OpenMeteoAPI[TemperatureC],ROWS($G$2:G4197)))</f>
        <v>21.3</v>
      </c>
      <c r="H4197" s="4" cm="1">
        <f t="array" ref="H4197">IF($A4197="","",INDEX(OpenMeteoAPI[RelativeHumidityPct],ROWS($H$2:H4197))/100)</f>
        <v>0.71</v>
      </c>
      <c r="I4197" s="4" cm="1">
        <f t="array" ref="I4197">IF($A4197="","",INDEX(OpenMeteoAPI[PrecipitationProbabilityPct],ROWS($I$2:I4197))/100)</f>
        <v>0</v>
      </c>
      <c r="J4197" s="3" cm="1">
        <f t="array" ref="J4197">IF($A4197="","",INDEX(OpenMeteoAPI[PrecipitationMM],ROWS($J$2:J4197)))</f>
        <v>0</v>
      </c>
      <c r="K4197" cm="1">
        <f t="array" ref="K4197">IF($A4197="","",INDEX(OpenMeteoAPI[WeatherCode],ROWS($K$2:K4197)))</f>
        <v>0</v>
      </c>
      <c r="L4197" s="3" cm="1">
        <f t="array" ref="L4197">IF($A4197="","",INDEX(OpenMeteoAPI[WindSpeedKMH],ROWS($L$2:L4197)))</f>
        <v>11.2</v>
      </c>
    </row>
    <row r="4198" spans="1:12">
      <c r="A4198" t="str" cm="1">
        <f t="array" ref="A4198">IFERROR(INDEX(OpenMeteoAPI[City],ROWS($A$2:A4198))&amp;", "&amp;INDEX(OpenMeteoAPI[CountryCode],ROWS($A$2:A4198)),"")</f>
        <v>Dublin, IE</v>
      </c>
      <c r="B4198" t="str" cm="1">
        <f t="array" ref="B4198">IF($A4198="","",INDEX(OpenMeteoAPI[LocationID],ROWS($B$2:B4198)))</f>
        <v>IE-DUB</v>
      </c>
      <c r="C4198" s="5" cm="1">
        <f t="array" ref="C4198">IF($A4198="","",INDEX(OpenMeteoAPI[ForecastDateTime],ROWS($C$2:C4198)))</f>
        <v>46214.833333333336</v>
      </c>
      <c r="D4198" t="str">
        <f t="shared" si="65"/>
        <v>8PM</v>
      </c>
      <c r="E4198" t="str" cm="1">
        <f t="array" ref="E4198">IF($K4198="","",_xlfn.IFS($K4198=0,_xlfn.UNICHAR(9728),$K4198&lt;=3,_xlfn.UNICHAR(9729),OR($K4198=45,$K4198=48),"~",AND($K4198&gt;=51,$K4198&lt;=67),_xlfn.UNICHAR(9748),AND($K4198&gt;=71,$K4198&lt;=77),_xlfn.UNICHAR(10052),AND($K4198&gt;=80,$K4198&lt;=82),_xlfn.UNICHAR(9748),AND($K4198&gt;=95,$K4198&lt;=99),_xlfn.UNICHAR(9889),TRUE,_xlfn.UNICHAR(9729)))</f>
        <v>☀</v>
      </c>
      <c r="F4198" t="str" cm="1">
        <f t="array" ref="F4198">IF($K4198="","",_xlfn.IFS($K4198=0,"Clear",$K4198&lt;=3,"Partly Cloudy",OR($K4198=45,$K4198=48),"Fog",AND($K4198&gt;=51,$K4198&lt;=67),"Drizzle",AND($K4198&gt;=71,$K4198&lt;=77),"Snow",AND($K4198&gt;=80,$K4198&lt;=82),"Rain Showers",AND($K4198&gt;=95,$K4198&lt;=99),"Thunderstorm",TRUE,"Cloudy"))</f>
        <v>Clear</v>
      </c>
      <c r="G4198" s="3" cm="1">
        <f t="array" ref="G4198">IF($A4198="","",INDEX(OpenMeteoAPI[TemperatureC],ROWS($G$2:G4198)))</f>
        <v>20.9</v>
      </c>
      <c r="H4198" s="4" cm="1">
        <f t="array" ref="H4198">IF($A4198="","",INDEX(OpenMeteoAPI[RelativeHumidityPct],ROWS($H$2:H4198))/100)</f>
        <v>0.72</v>
      </c>
      <c r="I4198" s="4" cm="1">
        <f t="array" ref="I4198">IF($A4198="","",INDEX(OpenMeteoAPI[PrecipitationProbabilityPct],ROWS($I$2:I4198))/100)</f>
        <v>0</v>
      </c>
      <c r="J4198" s="3" cm="1">
        <f t="array" ref="J4198">IF($A4198="","",INDEX(OpenMeteoAPI[PrecipitationMM],ROWS($J$2:J4198)))</f>
        <v>0</v>
      </c>
      <c r="K4198" cm="1">
        <f t="array" ref="K4198">IF($A4198="","",INDEX(OpenMeteoAPI[WeatherCode],ROWS($K$2:K4198)))</f>
        <v>0</v>
      </c>
      <c r="L4198" s="3" cm="1">
        <f t="array" ref="L4198">IF($A4198="","",INDEX(OpenMeteoAPI[WindSpeedKMH],ROWS($L$2:L4198)))</f>
        <v>10.4</v>
      </c>
    </row>
    <row r="4199" spans="1:12">
      <c r="A4199" t="str" cm="1">
        <f t="array" ref="A4199">IFERROR(INDEX(OpenMeteoAPI[City],ROWS($A$2:A4199))&amp;", "&amp;INDEX(OpenMeteoAPI[CountryCode],ROWS($A$2:A4199)),"")</f>
        <v>Dublin, IE</v>
      </c>
      <c r="B4199" t="str" cm="1">
        <f t="array" ref="B4199">IF($A4199="","",INDEX(OpenMeteoAPI[LocationID],ROWS($B$2:B4199)))</f>
        <v>IE-DUB</v>
      </c>
      <c r="C4199" s="5" cm="1">
        <f t="array" ref="C4199">IF($A4199="","",INDEX(OpenMeteoAPI[ForecastDateTime],ROWS($C$2:C4199)))</f>
        <v>46214.875</v>
      </c>
      <c r="D4199" t="str">
        <f t="shared" si="65"/>
        <v>9PM</v>
      </c>
      <c r="E4199" t="str" cm="1">
        <f t="array" ref="E4199">IF($K4199="","",_xlfn.IFS($K4199=0,_xlfn.UNICHAR(9728),$K4199&lt;=3,_xlfn.UNICHAR(9729),OR($K4199=45,$K4199=48),"~",AND($K4199&gt;=51,$K4199&lt;=67),_xlfn.UNICHAR(9748),AND($K4199&gt;=71,$K4199&lt;=77),_xlfn.UNICHAR(10052),AND($K4199&gt;=80,$K4199&lt;=82),_xlfn.UNICHAR(9748),AND($K4199&gt;=95,$K4199&lt;=99),_xlfn.UNICHAR(9889),TRUE,_xlfn.UNICHAR(9729)))</f>
        <v>☀</v>
      </c>
      <c r="F4199" t="str" cm="1">
        <f t="array" ref="F4199">IF($K4199="","",_xlfn.IFS($K4199=0,"Clear",$K4199&lt;=3,"Partly Cloudy",OR($K4199=45,$K4199=48),"Fog",AND($K4199&gt;=51,$K4199&lt;=67),"Drizzle",AND($K4199&gt;=71,$K4199&lt;=77),"Snow",AND($K4199&gt;=80,$K4199&lt;=82),"Rain Showers",AND($K4199&gt;=95,$K4199&lt;=99),"Thunderstorm",TRUE,"Cloudy"))</f>
        <v>Clear</v>
      </c>
      <c r="G4199" s="3" cm="1">
        <f t="array" ref="G4199">IF($A4199="","",INDEX(OpenMeteoAPI[TemperatureC],ROWS($G$2:G4199)))</f>
        <v>20.399999999999999</v>
      </c>
      <c r="H4199" s="4" cm="1">
        <f t="array" ref="H4199">IF($A4199="","",INDEX(OpenMeteoAPI[RelativeHumidityPct],ROWS($H$2:H4199))/100)</f>
        <v>0.74</v>
      </c>
      <c r="I4199" s="4" cm="1">
        <f t="array" ref="I4199">IF($A4199="","",INDEX(OpenMeteoAPI[PrecipitationProbabilityPct],ROWS($I$2:I4199))/100)</f>
        <v>0</v>
      </c>
      <c r="J4199" s="3" cm="1">
        <f t="array" ref="J4199">IF($A4199="","",INDEX(OpenMeteoAPI[PrecipitationMM],ROWS($J$2:J4199)))</f>
        <v>0</v>
      </c>
      <c r="K4199" cm="1">
        <f t="array" ref="K4199">IF($A4199="","",INDEX(OpenMeteoAPI[WeatherCode],ROWS($K$2:K4199)))</f>
        <v>0</v>
      </c>
      <c r="L4199" s="3" cm="1">
        <f t="array" ref="L4199">IF($A4199="","",INDEX(OpenMeteoAPI[WindSpeedKMH],ROWS($L$2:L4199)))</f>
        <v>10.1</v>
      </c>
    </row>
    <row r="4200" spans="1:12">
      <c r="A4200" t="str" cm="1">
        <f t="array" ref="A4200">IFERROR(INDEX(OpenMeteoAPI[City],ROWS($A$2:A4200))&amp;", "&amp;INDEX(OpenMeteoAPI[CountryCode],ROWS($A$2:A4200)),"")</f>
        <v>Dublin, IE</v>
      </c>
      <c r="B4200" t="str" cm="1">
        <f t="array" ref="B4200">IF($A4200="","",INDEX(OpenMeteoAPI[LocationID],ROWS($B$2:B4200)))</f>
        <v>IE-DUB</v>
      </c>
      <c r="C4200" s="5" cm="1">
        <f t="array" ref="C4200">IF($A4200="","",INDEX(OpenMeteoAPI[ForecastDateTime],ROWS($C$2:C4200)))</f>
        <v>46214.916666666664</v>
      </c>
      <c r="D4200" t="str">
        <f t="shared" si="65"/>
        <v>10PM</v>
      </c>
      <c r="E4200" t="str" cm="1">
        <f t="array" ref="E4200">IF($K4200="","",_xlfn.IFS($K4200=0,_xlfn.UNICHAR(9728),$K4200&lt;=3,_xlfn.UNICHAR(9729),OR($K4200=45,$K4200=48),"~",AND($K4200&gt;=51,$K4200&lt;=67),_xlfn.UNICHAR(9748),AND($K4200&gt;=71,$K4200&lt;=77),_xlfn.UNICHAR(10052),AND($K4200&gt;=80,$K4200&lt;=82),_xlfn.UNICHAR(9748),AND($K4200&gt;=95,$K4200&lt;=99),_xlfn.UNICHAR(9889),TRUE,_xlfn.UNICHAR(9729)))</f>
        <v>☀</v>
      </c>
      <c r="F4200" t="str" cm="1">
        <f t="array" ref="F4200">IF($K4200="","",_xlfn.IFS($K4200=0,"Clear",$K4200&lt;=3,"Partly Cloudy",OR($K4200=45,$K4200=48),"Fog",AND($K4200&gt;=51,$K4200&lt;=67),"Drizzle",AND($K4200&gt;=71,$K4200&lt;=77),"Snow",AND($K4200&gt;=80,$K4200&lt;=82),"Rain Showers",AND($K4200&gt;=95,$K4200&lt;=99),"Thunderstorm",TRUE,"Cloudy"))</f>
        <v>Clear</v>
      </c>
      <c r="G4200" s="3" cm="1">
        <f t="array" ref="G4200">IF($A4200="","",INDEX(OpenMeteoAPI[TemperatureC],ROWS($G$2:G4200)))</f>
        <v>19.899999999999999</v>
      </c>
      <c r="H4200" s="4" cm="1">
        <f t="array" ref="H4200">IF($A4200="","",INDEX(OpenMeteoAPI[RelativeHumidityPct],ROWS($H$2:H4200))/100)</f>
        <v>0.76</v>
      </c>
      <c r="I4200" s="4" cm="1">
        <f t="array" ref="I4200">IF($A4200="","",INDEX(OpenMeteoAPI[PrecipitationProbabilityPct],ROWS($I$2:I4200))/100)</f>
        <v>0</v>
      </c>
      <c r="J4200" s="3" cm="1">
        <f t="array" ref="J4200">IF($A4200="","",INDEX(OpenMeteoAPI[PrecipitationMM],ROWS($J$2:J4200)))</f>
        <v>0</v>
      </c>
      <c r="K4200" cm="1">
        <f t="array" ref="K4200">IF($A4200="","",INDEX(OpenMeteoAPI[WeatherCode],ROWS($K$2:K4200)))</f>
        <v>0</v>
      </c>
      <c r="L4200" s="3" cm="1">
        <f t="array" ref="L4200">IF($A4200="","",INDEX(OpenMeteoAPI[WindSpeedKMH],ROWS($L$2:L4200)))</f>
        <v>9.4</v>
      </c>
    </row>
    <row r="4201" spans="1:12">
      <c r="A4201" t="str" cm="1">
        <f t="array" ref="A4201">IFERROR(INDEX(OpenMeteoAPI[City],ROWS($A$2:A4201))&amp;", "&amp;INDEX(OpenMeteoAPI[CountryCode],ROWS($A$2:A4201)),"")</f>
        <v>Dublin, IE</v>
      </c>
      <c r="B4201" t="str" cm="1">
        <f t="array" ref="B4201">IF($A4201="","",INDEX(OpenMeteoAPI[LocationID],ROWS($B$2:B4201)))</f>
        <v>IE-DUB</v>
      </c>
      <c r="C4201" s="5" cm="1">
        <f t="array" ref="C4201">IF($A4201="","",INDEX(OpenMeteoAPI[ForecastDateTime],ROWS($C$2:C4201)))</f>
        <v>46214.958333333336</v>
      </c>
      <c r="D4201" t="str">
        <f t="shared" si="65"/>
        <v>11PM</v>
      </c>
      <c r="E4201" t="str" cm="1">
        <f t="array" ref="E4201">IF($K4201="","",_xlfn.IFS($K4201=0,_xlfn.UNICHAR(9728),$K4201&lt;=3,_xlfn.UNICHAR(9729),OR($K4201=45,$K4201=48),"~",AND($K4201&gt;=51,$K4201&lt;=67),_xlfn.UNICHAR(9748),AND($K4201&gt;=71,$K4201&lt;=77),_xlfn.UNICHAR(10052),AND($K4201&gt;=80,$K4201&lt;=82),_xlfn.UNICHAR(9748),AND($K4201&gt;=95,$K4201&lt;=99),_xlfn.UNICHAR(9889),TRUE,_xlfn.UNICHAR(9729)))</f>
        <v>☀</v>
      </c>
      <c r="F4201" t="str" cm="1">
        <f t="array" ref="F4201">IF($K4201="","",_xlfn.IFS($K4201=0,"Clear",$K4201&lt;=3,"Partly Cloudy",OR($K4201=45,$K4201=48),"Fog",AND($K4201&gt;=51,$K4201&lt;=67),"Drizzle",AND($K4201&gt;=71,$K4201&lt;=77),"Snow",AND($K4201&gt;=80,$K4201&lt;=82),"Rain Showers",AND($K4201&gt;=95,$K4201&lt;=99),"Thunderstorm",TRUE,"Cloudy"))</f>
        <v>Clear</v>
      </c>
      <c r="G4201" s="3" cm="1">
        <f t="array" ref="G4201">IF($A4201="","",INDEX(OpenMeteoAPI[TemperatureC],ROWS($G$2:G4201)))</f>
        <v>19.2</v>
      </c>
      <c r="H4201" s="4" cm="1">
        <f t="array" ref="H4201">IF($A4201="","",INDEX(OpenMeteoAPI[RelativeHumidityPct],ROWS($H$2:H4201))/100)</f>
        <v>0.79</v>
      </c>
      <c r="I4201" s="4" cm="1">
        <f t="array" ref="I4201">IF($A4201="","",INDEX(OpenMeteoAPI[PrecipitationProbabilityPct],ROWS($I$2:I4201))/100)</f>
        <v>0</v>
      </c>
      <c r="J4201" s="3" cm="1">
        <f t="array" ref="J4201">IF($A4201="","",INDEX(OpenMeteoAPI[PrecipitationMM],ROWS($J$2:J4201)))</f>
        <v>0</v>
      </c>
      <c r="K4201" cm="1">
        <f t="array" ref="K4201">IF($A4201="","",INDEX(OpenMeteoAPI[WeatherCode],ROWS($K$2:K4201)))</f>
        <v>0</v>
      </c>
      <c r="L4201" s="3" cm="1">
        <f t="array" ref="L4201">IF($A4201="","",INDEX(OpenMeteoAPI[WindSpeedKMH],ROWS($L$2:L4201)))</f>
        <v>7.2</v>
      </c>
    </row>
    <row r="4202" spans="1:12">
      <c r="A4202" t="str" cm="1">
        <f t="array" ref="A4202">IFERROR(INDEX(OpenMeteoAPI[City],ROWS($A$2:A4202))&amp;", "&amp;INDEX(OpenMeteoAPI[CountryCode],ROWS($A$2:A4202)),"")</f>
        <v>Dublin, IE</v>
      </c>
      <c r="B4202" t="str" cm="1">
        <f t="array" ref="B4202">IF($A4202="","",INDEX(OpenMeteoAPI[LocationID],ROWS($B$2:B4202)))</f>
        <v>IE-DUB</v>
      </c>
      <c r="C4202" s="5" cm="1">
        <f t="array" ref="C4202">IF($A4202="","",INDEX(OpenMeteoAPI[ForecastDateTime],ROWS($C$2:C4202)))</f>
        <v>46215</v>
      </c>
      <c r="D4202" t="str">
        <f t="shared" si="65"/>
        <v>12AM</v>
      </c>
      <c r="E4202" t="str" cm="1">
        <f t="array" ref="E4202">IF($K4202="","",_xlfn.IFS($K4202=0,_xlfn.UNICHAR(9728),$K4202&lt;=3,_xlfn.UNICHAR(9729),OR($K4202=45,$K4202=48),"~",AND($K4202&gt;=51,$K4202&lt;=67),_xlfn.UNICHAR(9748),AND($K4202&gt;=71,$K4202&lt;=77),_xlfn.UNICHAR(10052),AND($K4202&gt;=80,$K4202&lt;=82),_xlfn.UNICHAR(9748),AND($K4202&gt;=95,$K4202&lt;=99),_xlfn.UNICHAR(9889),TRUE,_xlfn.UNICHAR(9729)))</f>
        <v>☀</v>
      </c>
      <c r="F4202" t="str" cm="1">
        <f t="array" ref="F4202">IF($K4202="","",_xlfn.IFS($K4202=0,"Clear",$K4202&lt;=3,"Partly Cloudy",OR($K4202=45,$K4202=48),"Fog",AND($K4202&gt;=51,$K4202&lt;=67),"Drizzle",AND($K4202&gt;=71,$K4202&lt;=77),"Snow",AND($K4202&gt;=80,$K4202&lt;=82),"Rain Showers",AND($K4202&gt;=95,$K4202&lt;=99),"Thunderstorm",TRUE,"Cloudy"))</f>
        <v>Clear</v>
      </c>
      <c r="G4202" s="3" cm="1">
        <f t="array" ref="G4202">IF($A4202="","",INDEX(OpenMeteoAPI[TemperatureC],ROWS($G$2:G4202)))</f>
        <v>18.399999999999999</v>
      </c>
      <c r="H4202" s="4" cm="1">
        <f t="array" ref="H4202">IF($A4202="","",INDEX(OpenMeteoAPI[RelativeHumidityPct],ROWS($H$2:H4202))/100)</f>
        <v>0.83</v>
      </c>
      <c r="I4202" s="4" cm="1">
        <f t="array" ref="I4202">IF($A4202="","",INDEX(OpenMeteoAPI[PrecipitationProbabilityPct],ROWS($I$2:I4202))/100)</f>
        <v>0</v>
      </c>
      <c r="J4202" s="3" cm="1">
        <f t="array" ref="J4202">IF($A4202="","",INDEX(OpenMeteoAPI[PrecipitationMM],ROWS($J$2:J4202)))</f>
        <v>0</v>
      </c>
      <c r="K4202" cm="1">
        <f t="array" ref="K4202">IF($A4202="","",INDEX(OpenMeteoAPI[WeatherCode],ROWS($K$2:K4202)))</f>
        <v>0</v>
      </c>
      <c r="L4202" s="3" cm="1">
        <f t="array" ref="L4202">IF($A4202="","",INDEX(OpenMeteoAPI[WindSpeedKMH],ROWS($L$2:L4202)))</f>
        <v>5</v>
      </c>
    </row>
    <row r="4203" spans="1:12">
      <c r="A4203" t="str" cm="1">
        <f t="array" ref="A4203">IFERROR(INDEX(OpenMeteoAPI[City],ROWS($A$2:A4203))&amp;", "&amp;INDEX(OpenMeteoAPI[CountryCode],ROWS($A$2:A4203)),"")</f>
        <v>Dublin, IE</v>
      </c>
      <c r="B4203" t="str" cm="1">
        <f t="array" ref="B4203">IF($A4203="","",INDEX(OpenMeteoAPI[LocationID],ROWS($B$2:B4203)))</f>
        <v>IE-DUB</v>
      </c>
      <c r="C4203" s="5" cm="1">
        <f t="array" ref="C4203">IF($A4203="","",INDEX(OpenMeteoAPI[ForecastDateTime],ROWS($C$2:C4203)))</f>
        <v>46215.041666666664</v>
      </c>
      <c r="D4203" t="str">
        <f t="shared" si="65"/>
        <v>1AM</v>
      </c>
      <c r="E4203" t="str" cm="1">
        <f t="array" ref="E4203">IF($K4203="","",_xlfn.IFS($K4203=0,_xlfn.UNICHAR(9728),$K4203&lt;=3,_xlfn.UNICHAR(9729),OR($K4203=45,$K4203=48),"~",AND($K4203&gt;=51,$K4203&lt;=67),_xlfn.UNICHAR(9748),AND($K4203&gt;=71,$K4203&lt;=77),_xlfn.UNICHAR(10052),AND($K4203&gt;=80,$K4203&lt;=82),_xlfn.UNICHAR(9748),AND($K4203&gt;=95,$K4203&lt;=99),_xlfn.UNICHAR(9889),TRUE,_xlfn.UNICHAR(9729)))</f>
        <v>☀</v>
      </c>
      <c r="F4203" t="str" cm="1">
        <f t="array" ref="F4203">IF($K4203="","",_xlfn.IFS($K4203=0,"Clear",$K4203&lt;=3,"Partly Cloudy",OR($K4203=45,$K4203=48),"Fog",AND($K4203&gt;=51,$K4203&lt;=67),"Drizzle",AND($K4203&gt;=71,$K4203&lt;=77),"Snow",AND($K4203&gt;=80,$K4203&lt;=82),"Rain Showers",AND($K4203&gt;=95,$K4203&lt;=99),"Thunderstorm",TRUE,"Cloudy"))</f>
        <v>Clear</v>
      </c>
      <c r="G4203" s="3" cm="1">
        <f t="array" ref="G4203">IF($A4203="","",INDEX(OpenMeteoAPI[TemperatureC],ROWS($G$2:G4203)))</f>
        <v>17.8</v>
      </c>
      <c r="H4203" s="4" cm="1">
        <f t="array" ref="H4203">IF($A4203="","",INDEX(OpenMeteoAPI[RelativeHumidityPct],ROWS($H$2:H4203))/100)</f>
        <v>0.86</v>
      </c>
      <c r="I4203" s="4" cm="1">
        <f t="array" ref="I4203">IF($A4203="","",INDEX(OpenMeteoAPI[PrecipitationProbabilityPct],ROWS($I$2:I4203))/100)</f>
        <v>0</v>
      </c>
      <c r="J4203" s="3" cm="1">
        <f t="array" ref="J4203">IF($A4203="","",INDEX(OpenMeteoAPI[PrecipitationMM],ROWS($J$2:J4203)))</f>
        <v>0</v>
      </c>
      <c r="K4203" cm="1">
        <f t="array" ref="K4203">IF($A4203="","",INDEX(OpenMeteoAPI[WeatherCode],ROWS($K$2:K4203)))</f>
        <v>0</v>
      </c>
      <c r="L4203" s="3" cm="1">
        <f t="array" ref="L4203">IF($A4203="","",INDEX(OpenMeteoAPI[WindSpeedKMH],ROWS($L$2:L4203)))</f>
        <v>4.3</v>
      </c>
    </row>
    <row r="4204" spans="1:12">
      <c r="A4204" t="str" cm="1">
        <f t="array" ref="A4204">IFERROR(INDEX(OpenMeteoAPI[City],ROWS($A$2:A4204))&amp;", "&amp;INDEX(OpenMeteoAPI[CountryCode],ROWS($A$2:A4204)),"")</f>
        <v>Dublin, IE</v>
      </c>
      <c r="B4204" t="str" cm="1">
        <f t="array" ref="B4204">IF($A4204="","",INDEX(OpenMeteoAPI[LocationID],ROWS($B$2:B4204)))</f>
        <v>IE-DUB</v>
      </c>
      <c r="C4204" s="5" cm="1">
        <f t="array" ref="C4204">IF($A4204="","",INDEX(OpenMeteoAPI[ForecastDateTime],ROWS($C$2:C4204)))</f>
        <v>46215.083333333336</v>
      </c>
      <c r="D4204" t="str">
        <f t="shared" si="65"/>
        <v>2AM</v>
      </c>
      <c r="E4204" t="str" cm="1">
        <f t="array" ref="E4204">IF($K4204="","",_xlfn.IFS($K4204=0,_xlfn.UNICHAR(9728),$K4204&lt;=3,_xlfn.UNICHAR(9729),OR($K4204=45,$K4204=48),"~",AND($K4204&gt;=51,$K4204&lt;=67),_xlfn.UNICHAR(9748),AND($K4204&gt;=71,$K4204&lt;=77),_xlfn.UNICHAR(10052),AND($K4204&gt;=80,$K4204&lt;=82),_xlfn.UNICHAR(9748),AND($K4204&gt;=95,$K4204&lt;=99),_xlfn.UNICHAR(9889),TRUE,_xlfn.UNICHAR(9729)))</f>
        <v>☀</v>
      </c>
      <c r="F4204" t="str" cm="1">
        <f t="array" ref="F4204">IF($K4204="","",_xlfn.IFS($K4204=0,"Clear",$K4204&lt;=3,"Partly Cloudy",OR($K4204=45,$K4204=48),"Fog",AND($K4204&gt;=51,$K4204&lt;=67),"Drizzle",AND($K4204&gt;=71,$K4204&lt;=77),"Snow",AND($K4204&gt;=80,$K4204&lt;=82),"Rain Showers",AND($K4204&gt;=95,$K4204&lt;=99),"Thunderstorm",TRUE,"Cloudy"))</f>
        <v>Clear</v>
      </c>
      <c r="G4204" s="3" cm="1">
        <f t="array" ref="G4204">IF($A4204="","",INDEX(OpenMeteoAPI[TemperatureC],ROWS($G$2:G4204)))</f>
        <v>17.600000000000001</v>
      </c>
      <c r="H4204" s="4" cm="1">
        <f t="array" ref="H4204">IF($A4204="","",INDEX(OpenMeteoAPI[RelativeHumidityPct],ROWS($H$2:H4204))/100)</f>
        <v>0.86</v>
      </c>
      <c r="I4204" s="4" cm="1">
        <f t="array" ref="I4204">IF($A4204="","",INDEX(OpenMeteoAPI[PrecipitationProbabilityPct],ROWS($I$2:I4204))/100)</f>
        <v>0</v>
      </c>
      <c r="J4204" s="3" cm="1">
        <f t="array" ref="J4204">IF($A4204="","",INDEX(OpenMeteoAPI[PrecipitationMM],ROWS($J$2:J4204)))</f>
        <v>0</v>
      </c>
      <c r="K4204" cm="1">
        <f t="array" ref="K4204">IF($A4204="","",INDEX(OpenMeteoAPI[WeatherCode],ROWS($K$2:K4204)))</f>
        <v>0</v>
      </c>
      <c r="L4204" s="3" cm="1">
        <f t="array" ref="L4204">IF($A4204="","",INDEX(OpenMeteoAPI[WindSpeedKMH],ROWS($L$2:L4204)))</f>
        <v>6.8</v>
      </c>
    </row>
    <row r="4205" spans="1:12">
      <c r="A4205" t="str" cm="1">
        <f t="array" ref="A4205">IFERROR(INDEX(OpenMeteoAPI[City],ROWS($A$2:A4205))&amp;", "&amp;INDEX(OpenMeteoAPI[CountryCode],ROWS($A$2:A4205)),"")</f>
        <v>Dublin, IE</v>
      </c>
      <c r="B4205" t="str" cm="1">
        <f t="array" ref="B4205">IF($A4205="","",INDEX(OpenMeteoAPI[LocationID],ROWS($B$2:B4205)))</f>
        <v>IE-DUB</v>
      </c>
      <c r="C4205" s="5" cm="1">
        <f t="array" ref="C4205">IF($A4205="","",INDEX(OpenMeteoAPI[ForecastDateTime],ROWS($C$2:C4205)))</f>
        <v>46215.125</v>
      </c>
      <c r="D4205" t="str">
        <f t="shared" si="65"/>
        <v>3AM</v>
      </c>
      <c r="E4205" t="str" cm="1">
        <f t="array" ref="E4205">IF($K4205="","",_xlfn.IFS($K4205=0,_xlfn.UNICHAR(9728),$K4205&lt;=3,_xlfn.UNICHAR(9729),OR($K4205=45,$K4205=48),"~",AND($K4205&gt;=51,$K4205&lt;=67),_xlfn.UNICHAR(9748),AND($K4205&gt;=71,$K4205&lt;=77),_xlfn.UNICHAR(10052),AND($K4205&gt;=80,$K4205&lt;=82),_xlfn.UNICHAR(9748),AND($K4205&gt;=95,$K4205&lt;=99),_xlfn.UNICHAR(9889),TRUE,_xlfn.UNICHAR(9729)))</f>
        <v>☀</v>
      </c>
      <c r="F4205" t="str" cm="1">
        <f t="array" ref="F4205">IF($K4205="","",_xlfn.IFS($K4205=0,"Clear",$K4205&lt;=3,"Partly Cloudy",OR($K4205=45,$K4205=48),"Fog",AND($K4205&gt;=51,$K4205&lt;=67),"Drizzle",AND($K4205&gt;=71,$K4205&lt;=77),"Snow",AND($K4205&gt;=80,$K4205&lt;=82),"Rain Showers",AND($K4205&gt;=95,$K4205&lt;=99),"Thunderstorm",TRUE,"Cloudy"))</f>
        <v>Clear</v>
      </c>
      <c r="G4205" s="3" cm="1">
        <f t="array" ref="G4205">IF($A4205="","",INDEX(OpenMeteoAPI[TemperatureC],ROWS($G$2:G4205)))</f>
        <v>17.600000000000001</v>
      </c>
      <c r="H4205" s="4" cm="1">
        <f t="array" ref="H4205">IF($A4205="","",INDEX(OpenMeteoAPI[RelativeHumidityPct],ROWS($H$2:H4205))/100)</f>
        <v>0.85</v>
      </c>
      <c r="I4205" s="4" cm="1">
        <f t="array" ref="I4205">IF($A4205="","",INDEX(OpenMeteoAPI[PrecipitationProbabilityPct],ROWS($I$2:I4205))/100)</f>
        <v>0</v>
      </c>
      <c r="J4205" s="3" cm="1">
        <f t="array" ref="J4205">IF($A4205="","",INDEX(OpenMeteoAPI[PrecipitationMM],ROWS($J$2:J4205)))</f>
        <v>0</v>
      </c>
      <c r="K4205" cm="1">
        <f t="array" ref="K4205">IF($A4205="","",INDEX(OpenMeteoAPI[WeatherCode],ROWS($K$2:K4205)))</f>
        <v>0</v>
      </c>
      <c r="L4205" s="3" cm="1">
        <f t="array" ref="L4205">IF($A4205="","",INDEX(OpenMeteoAPI[WindSpeedKMH],ROWS($L$2:L4205)))</f>
        <v>10.8</v>
      </c>
    </row>
    <row r="4206" spans="1:12">
      <c r="A4206" t="str" cm="1">
        <f t="array" ref="A4206">IFERROR(INDEX(OpenMeteoAPI[City],ROWS($A$2:A4206))&amp;", "&amp;INDEX(OpenMeteoAPI[CountryCode],ROWS($A$2:A4206)),"")</f>
        <v>Dublin, IE</v>
      </c>
      <c r="B4206" t="str" cm="1">
        <f t="array" ref="B4206">IF($A4206="","",INDEX(OpenMeteoAPI[LocationID],ROWS($B$2:B4206)))</f>
        <v>IE-DUB</v>
      </c>
      <c r="C4206" s="5" cm="1">
        <f t="array" ref="C4206">IF($A4206="","",INDEX(OpenMeteoAPI[ForecastDateTime],ROWS($C$2:C4206)))</f>
        <v>46215.166666666664</v>
      </c>
      <c r="D4206" t="str">
        <f t="shared" si="65"/>
        <v>4AM</v>
      </c>
      <c r="E4206" t="str" cm="1">
        <f t="array" ref="E4206">IF($K4206="","",_xlfn.IFS($K4206=0,_xlfn.UNICHAR(9728),$K4206&lt;=3,_xlfn.UNICHAR(9729),OR($K4206=45,$K4206=48),"~",AND($K4206&gt;=51,$K4206&lt;=67),_xlfn.UNICHAR(9748),AND($K4206&gt;=71,$K4206&lt;=77),_xlfn.UNICHAR(10052),AND($K4206&gt;=80,$K4206&lt;=82),_xlfn.UNICHAR(9748),AND($K4206&gt;=95,$K4206&lt;=99),_xlfn.UNICHAR(9889),TRUE,_xlfn.UNICHAR(9729)))</f>
        <v>☀</v>
      </c>
      <c r="F4206" t="str" cm="1">
        <f t="array" ref="F4206">IF($K4206="","",_xlfn.IFS($K4206=0,"Clear",$K4206&lt;=3,"Partly Cloudy",OR($K4206=45,$K4206=48),"Fog",AND($K4206&gt;=51,$K4206&lt;=67),"Drizzle",AND($K4206&gt;=71,$K4206&lt;=77),"Snow",AND($K4206&gt;=80,$K4206&lt;=82),"Rain Showers",AND($K4206&gt;=95,$K4206&lt;=99),"Thunderstorm",TRUE,"Cloudy"))</f>
        <v>Clear</v>
      </c>
      <c r="G4206" s="3" cm="1">
        <f t="array" ref="G4206">IF($A4206="","",INDEX(OpenMeteoAPI[TemperatureC],ROWS($G$2:G4206)))</f>
        <v>17.7</v>
      </c>
      <c r="H4206" s="4" cm="1">
        <f t="array" ref="H4206">IF($A4206="","",INDEX(OpenMeteoAPI[RelativeHumidityPct],ROWS($H$2:H4206))/100)</f>
        <v>0.84</v>
      </c>
      <c r="I4206" s="4" cm="1">
        <f t="array" ref="I4206">IF($A4206="","",INDEX(OpenMeteoAPI[PrecipitationProbabilityPct],ROWS($I$2:I4206))/100)</f>
        <v>0</v>
      </c>
      <c r="J4206" s="3" cm="1">
        <f t="array" ref="J4206">IF($A4206="","",INDEX(OpenMeteoAPI[PrecipitationMM],ROWS($J$2:J4206)))</f>
        <v>0</v>
      </c>
      <c r="K4206" cm="1">
        <f t="array" ref="K4206">IF($A4206="","",INDEX(OpenMeteoAPI[WeatherCode],ROWS($K$2:K4206)))</f>
        <v>0</v>
      </c>
      <c r="L4206" s="3" cm="1">
        <f t="array" ref="L4206">IF($A4206="","",INDEX(OpenMeteoAPI[WindSpeedKMH],ROWS($L$2:L4206)))</f>
        <v>14</v>
      </c>
    </row>
    <row r="4207" spans="1:12">
      <c r="A4207" t="str" cm="1">
        <f t="array" ref="A4207">IFERROR(INDEX(OpenMeteoAPI[City],ROWS($A$2:A4207))&amp;", "&amp;INDEX(OpenMeteoAPI[CountryCode],ROWS($A$2:A4207)),"")</f>
        <v>Dublin, IE</v>
      </c>
      <c r="B4207" t="str" cm="1">
        <f t="array" ref="B4207">IF($A4207="","",INDEX(OpenMeteoAPI[LocationID],ROWS($B$2:B4207)))</f>
        <v>IE-DUB</v>
      </c>
      <c r="C4207" s="5" cm="1">
        <f t="array" ref="C4207">IF($A4207="","",INDEX(OpenMeteoAPI[ForecastDateTime],ROWS($C$2:C4207)))</f>
        <v>46215.208333333336</v>
      </c>
      <c r="D4207" t="str">
        <f t="shared" si="65"/>
        <v>5AM</v>
      </c>
      <c r="E4207" t="str" cm="1">
        <f t="array" ref="E4207">IF($K4207="","",_xlfn.IFS($K4207=0,_xlfn.UNICHAR(9728),$K4207&lt;=3,_xlfn.UNICHAR(9729),OR($K4207=45,$K4207=48),"~",AND($K4207&gt;=51,$K4207&lt;=67),_xlfn.UNICHAR(9748),AND($K4207&gt;=71,$K4207&lt;=77),_xlfn.UNICHAR(10052),AND($K4207&gt;=80,$K4207&lt;=82),_xlfn.UNICHAR(9748),AND($K4207&gt;=95,$K4207&lt;=99),_xlfn.UNICHAR(9889),TRUE,_xlfn.UNICHAR(9729)))</f>
        <v>☀</v>
      </c>
      <c r="F4207" t="str" cm="1">
        <f t="array" ref="F4207">IF($K4207="","",_xlfn.IFS($K4207=0,"Clear",$K4207&lt;=3,"Partly Cloudy",OR($K4207=45,$K4207=48),"Fog",AND($K4207&gt;=51,$K4207&lt;=67),"Drizzle",AND($K4207&gt;=71,$K4207&lt;=77),"Snow",AND($K4207&gt;=80,$K4207&lt;=82),"Rain Showers",AND($K4207&gt;=95,$K4207&lt;=99),"Thunderstorm",TRUE,"Cloudy"))</f>
        <v>Clear</v>
      </c>
      <c r="G4207" s="3" cm="1">
        <f t="array" ref="G4207">IF($A4207="","",INDEX(OpenMeteoAPI[TemperatureC],ROWS($G$2:G4207)))</f>
        <v>17.600000000000001</v>
      </c>
      <c r="H4207" s="4" cm="1">
        <f t="array" ref="H4207">IF($A4207="","",INDEX(OpenMeteoAPI[RelativeHumidityPct],ROWS($H$2:H4207))/100)</f>
        <v>0.86</v>
      </c>
      <c r="I4207" s="4" cm="1">
        <f t="array" ref="I4207">IF($A4207="","",INDEX(OpenMeteoAPI[PrecipitationProbabilityPct],ROWS($I$2:I4207))/100)</f>
        <v>0.01</v>
      </c>
      <c r="J4207" s="3" cm="1">
        <f t="array" ref="J4207">IF($A4207="","",INDEX(OpenMeteoAPI[PrecipitationMM],ROWS($J$2:J4207)))</f>
        <v>0</v>
      </c>
      <c r="K4207" cm="1">
        <f t="array" ref="K4207">IF($A4207="","",INDEX(OpenMeteoAPI[WeatherCode],ROWS($K$2:K4207)))</f>
        <v>0</v>
      </c>
      <c r="L4207" s="3" cm="1">
        <f t="array" ref="L4207">IF($A4207="","",INDEX(OpenMeteoAPI[WindSpeedKMH],ROWS($L$2:L4207)))</f>
        <v>15.8</v>
      </c>
    </row>
    <row r="4208" spans="1:12">
      <c r="A4208" t="str" cm="1">
        <f t="array" ref="A4208">IFERROR(INDEX(OpenMeteoAPI[City],ROWS($A$2:A4208))&amp;", "&amp;INDEX(OpenMeteoAPI[CountryCode],ROWS($A$2:A4208)),"")</f>
        <v>Dublin, IE</v>
      </c>
      <c r="B4208" t="str" cm="1">
        <f t="array" ref="B4208">IF($A4208="","",INDEX(OpenMeteoAPI[LocationID],ROWS($B$2:B4208)))</f>
        <v>IE-DUB</v>
      </c>
      <c r="C4208" s="5" cm="1">
        <f t="array" ref="C4208">IF($A4208="","",INDEX(OpenMeteoAPI[ForecastDateTime],ROWS($C$2:C4208)))</f>
        <v>46215.25</v>
      </c>
      <c r="D4208" t="str">
        <f t="shared" si="65"/>
        <v>6AM</v>
      </c>
      <c r="E4208" t="str" cm="1">
        <f t="array" ref="E4208">IF($K4208="","",_xlfn.IFS($K4208=0,_xlfn.UNICHAR(9728),$K4208&lt;=3,_xlfn.UNICHAR(9729),OR($K4208=45,$K4208=48),"~",AND($K4208&gt;=51,$K4208&lt;=67),_xlfn.UNICHAR(9748),AND($K4208&gt;=71,$K4208&lt;=77),_xlfn.UNICHAR(10052),AND($K4208&gt;=80,$K4208&lt;=82),_xlfn.UNICHAR(9748),AND($K4208&gt;=95,$K4208&lt;=99),_xlfn.UNICHAR(9889),TRUE,_xlfn.UNICHAR(9729)))</f>
        <v>☁</v>
      </c>
      <c r="F4208" t="str" cm="1">
        <f t="array" ref="F4208">IF($K4208="","",_xlfn.IFS($K4208=0,"Clear",$K4208&lt;=3,"Partly Cloudy",OR($K4208=45,$K4208=48),"Fog",AND($K4208&gt;=51,$K4208&lt;=67),"Drizzle",AND($K4208&gt;=71,$K4208&lt;=77),"Snow",AND($K4208&gt;=80,$K4208&lt;=82),"Rain Showers",AND($K4208&gt;=95,$K4208&lt;=99),"Thunderstorm",TRUE,"Cloudy"))</f>
        <v>Partly Cloudy</v>
      </c>
      <c r="G4208" s="3" cm="1">
        <f t="array" ref="G4208">IF($A4208="","",INDEX(OpenMeteoAPI[TemperatureC],ROWS($G$2:G4208)))</f>
        <v>17.5</v>
      </c>
      <c r="H4208" s="4" cm="1">
        <f t="array" ref="H4208">IF($A4208="","",INDEX(OpenMeteoAPI[RelativeHumidityPct],ROWS($H$2:H4208))/100)</f>
        <v>0.89</v>
      </c>
      <c r="I4208" s="4" cm="1">
        <f t="array" ref="I4208">IF($A4208="","",INDEX(OpenMeteoAPI[PrecipitationProbabilityPct],ROWS($I$2:I4208))/100)</f>
        <v>0.01</v>
      </c>
      <c r="J4208" s="3" cm="1">
        <f t="array" ref="J4208">IF($A4208="","",INDEX(OpenMeteoAPI[PrecipitationMM],ROWS($J$2:J4208)))</f>
        <v>0</v>
      </c>
      <c r="K4208" cm="1">
        <f t="array" ref="K4208">IF($A4208="","",INDEX(OpenMeteoAPI[WeatherCode],ROWS($K$2:K4208)))</f>
        <v>1</v>
      </c>
      <c r="L4208" s="3" cm="1">
        <f t="array" ref="L4208">IF($A4208="","",INDEX(OpenMeteoAPI[WindSpeedKMH],ROWS($L$2:L4208)))</f>
        <v>17.3</v>
      </c>
    </row>
    <row r="4209" spans="1:12">
      <c r="A4209" t="str" cm="1">
        <f t="array" ref="A4209">IFERROR(INDEX(OpenMeteoAPI[City],ROWS($A$2:A4209))&amp;", "&amp;INDEX(OpenMeteoAPI[CountryCode],ROWS($A$2:A4209)),"")</f>
        <v>Dublin, IE</v>
      </c>
      <c r="B4209" t="str" cm="1">
        <f t="array" ref="B4209">IF($A4209="","",INDEX(OpenMeteoAPI[LocationID],ROWS($B$2:B4209)))</f>
        <v>IE-DUB</v>
      </c>
      <c r="C4209" s="5" cm="1">
        <f t="array" ref="C4209">IF($A4209="","",INDEX(OpenMeteoAPI[ForecastDateTime],ROWS($C$2:C4209)))</f>
        <v>46215.291666666664</v>
      </c>
      <c r="D4209" t="str">
        <f t="shared" si="65"/>
        <v>7AM</v>
      </c>
      <c r="E4209" t="str" cm="1">
        <f t="array" ref="E4209">IF($K4209="","",_xlfn.IFS($K4209=0,_xlfn.UNICHAR(9728),$K4209&lt;=3,_xlfn.UNICHAR(9729),OR($K4209=45,$K4209=48),"~",AND($K4209&gt;=51,$K4209&lt;=67),_xlfn.UNICHAR(9748),AND($K4209&gt;=71,$K4209&lt;=77),_xlfn.UNICHAR(10052),AND($K4209&gt;=80,$K4209&lt;=82),_xlfn.UNICHAR(9748),AND($K4209&gt;=95,$K4209&lt;=99),_xlfn.UNICHAR(9889),TRUE,_xlfn.UNICHAR(9729)))</f>
        <v>☁</v>
      </c>
      <c r="F4209" t="str" cm="1">
        <f t="array" ref="F4209">IF($K4209="","",_xlfn.IFS($K4209=0,"Clear",$K4209&lt;=3,"Partly Cloudy",OR($K4209=45,$K4209=48),"Fog",AND($K4209&gt;=51,$K4209&lt;=67),"Drizzle",AND($K4209&gt;=71,$K4209&lt;=77),"Snow",AND($K4209&gt;=80,$K4209&lt;=82),"Rain Showers",AND($K4209&gt;=95,$K4209&lt;=99),"Thunderstorm",TRUE,"Cloudy"))</f>
        <v>Partly Cloudy</v>
      </c>
      <c r="G4209" s="3" cm="1">
        <f t="array" ref="G4209">IF($A4209="","",INDEX(OpenMeteoAPI[TemperatureC],ROWS($G$2:G4209)))</f>
        <v>17.600000000000001</v>
      </c>
      <c r="H4209" s="4" cm="1">
        <f t="array" ref="H4209">IF($A4209="","",INDEX(OpenMeteoAPI[RelativeHumidityPct],ROWS($H$2:H4209))/100)</f>
        <v>0.9</v>
      </c>
      <c r="I4209" s="4" cm="1">
        <f t="array" ref="I4209">IF($A4209="","",INDEX(OpenMeteoAPI[PrecipitationProbabilityPct],ROWS($I$2:I4209))/100)</f>
        <v>0.02</v>
      </c>
      <c r="J4209" s="3" cm="1">
        <f t="array" ref="J4209">IF($A4209="","",INDEX(OpenMeteoAPI[PrecipitationMM],ROWS($J$2:J4209)))</f>
        <v>0</v>
      </c>
      <c r="K4209" cm="1">
        <f t="array" ref="K4209">IF($A4209="","",INDEX(OpenMeteoAPI[WeatherCode],ROWS($K$2:K4209)))</f>
        <v>2</v>
      </c>
      <c r="L4209" s="3" cm="1">
        <f t="array" ref="L4209">IF($A4209="","",INDEX(OpenMeteoAPI[WindSpeedKMH],ROWS($L$2:L4209)))</f>
        <v>18.399999999999999</v>
      </c>
    </row>
    <row r="4210" spans="1:12">
      <c r="A4210" t="str" cm="1">
        <f t="array" ref="A4210">IFERROR(INDEX(OpenMeteoAPI[City],ROWS($A$2:A4210))&amp;", "&amp;INDEX(OpenMeteoAPI[CountryCode],ROWS($A$2:A4210)),"")</f>
        <v>Dublin, IE</v>
      </c>
      <c r="B4210" t="str" cm="1">
        <f t="array" ref="B4210">IF($A4210="","",INDEX(OpenMeteoAPI[LocationID],ROWS($B$2:B4210)))</f>
        <v>IE-DUB</v>
      </c>
      <c r="C4210" s="5" cm="1">
        <f t="array" ref="C4210">IF($A4210="","",INDEX(OpenMeteoAPI[ForecastDateTime],ROWS($C$2:C4210)))</f>
        <v>46215.333333333336</v>
      </c>
      <c r="D4210" t="str">
        <f t="shared" si="65"/>
        <v>8AM</v>
      </c>
      <c r="E4210" t="str" cm="1">
        <f t="array" ref="E4210">IF($K4210="","",_xlfn.IFS($K4210=0,_xlfn.UNICHAR(9728),$K4210&lt;=3,_xlfn.UNICHAR(9729),OR($K4210=45,$K4210=48),"~",AND($K4210&gt;=51,$K4210&lt;=67),_xlfn.UNICHAR(9748),AND($K4210&gt;=71,$K4210&lt;=77),_xlfn.UNICHAR(10052),AND($K4210&gt;=80,$K4210&lt;=82),_xlfn.UNICHAR(9748),AND($K4210&gt;=95,$K4210&lt;=99),_xlfn.UNICHAR(9889),TRUE,_xlfn.UNICHAR(9729)))</f>
        <v>☁</v>
      </c>
      <c r="F4210" t="str" cm="1">
        <f t="array" ref="F4210">IF($K4210="","",_xlfn.IFS($K4210=0,"Clear",$K4210&lt;=3,"Partly Cloudy",OR($K4210=45,$K4210=48),"Fog",AND($K4210&gt;=51,$K4210&lt;=67),"Drizzle",AND($K4210&gt;=71,$K4210&lt;=77),"Snow",AND($K4210&gt;=80,$K4210&lt;=82),"Rain Showers",AND($K4210&gt;=95,$K4210&lt;=99),"Thunderstorm",TRUE,"Cloudy"))</f>
        <v>Partly Cloudy</v>
      </c>
      <c r="G4210" s="3" cm="1">
        <f t="array" ref="G4210">IF($A4210="","",INDEX(OpenMeteoAPI[TemperatureC],ROWS($G$2:G4210)))</f>
        <v>17.899999999999999</v>
      </c>
      <c r="H4210" s="4" cm="1">
        <f t="array" ref="H4210">IF($A4210="","",INDEX(OpenMeteoAPI[RelativeHumidityPct],ROWS($H$2:H4210))/100)</f>
        <v>0.89</v>
      </c>
      <c r="I4210" s="4" cm="1">
        <f t="array" ref="I4210">IF($A4210="","",INDEX(OpenMeteoAPI[PrecipitationProbabilityPct],ROWS($I$2:I4210))/100)</f>
        <v>0.02</v>
      </c>
      <c r="J4210" s="3" cm="1">
        <f t="array" ref="J4210">IF($A4210="","",INDEX(OpenMeteoAPI[PrecipitationMM],ROWS($J$2:J4210)))</f>
        <v>0</v>
      </c>
      <c r="K4210" cm="1">
        <f t="array" ref="K4210">IF($A4210="","",INDEX(OpenMeteoAPI[WeatherCode],ROWS($K$2:K4210)))</f>
        <v>1</v>
      </c>
      <c r="L4210" s="3" cm="1">
        <f t="array" ref="L4210">IF($A4210="","",INDEX(OpenMeteoAPI[WindSpeedKMH],ROWS($L$2:L4210)))</f>
        <v>19.100000000000001</v>
      </c>
    </row>
    <row r="4211" spans="1:12">
      <c r="A4211" t="str" cm="1">
        <f t="array" ref="A4211">IFERROR(INDEX(OpenMeteoAPI[City],ROWS($A$2:A4211))&amp;", "&amp;INDEX(OpenMeteoAPI[CountryCode],ROWS($A$2:A4211)),"")</f>
        <v>Dublin, IE</v>
      </c>
      <c r="B4211" t="str" cm="1">
        <f t="array" ref="B4211">IF($A4211="","",INDEX(OpenMeteoAPI[LocationID],ROWS($B$2:B4211)))</f>
        <v>IE-DUB</v>
      </c>
      <c r="C4211" s="5" cm="1">
        <f t="array" ref="C4211">IF($A4211="","",INDEX(OpenMeteoAPI[ForecastDateTime],ROWS($C$2:C4211)))</f>
        <v>46215.375</v>
      </c>
      <c r="D4211" t="str">
        <f t="shared" si="65"/>
        <v>9AM</v>
      </c>
      <c r="E4211" t="str" cm="1">
        <f t="array" ref="E4211">IF($K4211="","",_xlfn.IFS($K4211=0,_xlfn.UNICHAR(9728),$K4211&lt;=3,_xlfn.UNICHAR(9729),OR($K4211=45,$K4211=48),"~",AND($K4211&gt;=51,$K4211&lt;=67),_xlfn.UNICHAR(9748),AND($K4211&gt;=71,$K4211&lt;=77),_xlfn.UNICHAR(10052),AND($K4211&gt;=80,$K4211&lt;=82),_xlfn.UNICHAR(9748),AND($K4211&gt;=95,$K4211&lt;=99),_xlfn.UNICHAR(9889),TRUE,_xlfn.UNICHAR(9729)))</f>
        <v>☁</v>
      </c>
      <c r="F4211" t="str" cm="1">
        <f t="array" ref="F4211">IF($K4211="","",_xlfn.IFS($K4211=0,"Clear",$K4211&lt;=3,"Partly Cloudy",OR($K4211=45,$K4211=48),"Fog",AND($K4211&gt;=51,$K4211&lt;=67),"Drizzle",AND($K4211&gt;=71,$K4211&lt;=77),"Snow",AND($K4211&gt;=80,$K4211&lt;=82),"Rain Showers",AND($K4211&gt;=95,$K4211&lt;=99),"Thunderstorm",TRUE,"Cloudy"))</f>
        <v>Partly Cloudy</v>
      </c>
      <c r="G4211" s="3" cm="1">
        <f t="array" ref="G4211">IF($A4211="","",INDEX(OpenMeteoAPI[TemperatureC],ROWS($G$2:G4211)))</f>
        <v>18.399999999999999</v>
      </c>
      <c r="H4211" s="4" cm="1">
        <f t="array" ref="H4211">IF($A4211="","",INDEX(OpenMeteoAPI[RelativeHumidityPct],ROWS($H$2:H4211))/100)</f>
        <v>0.87</v>
      </c>
      <c r="I4211" s="4" cm="1">
        <f t="array" ref="I4211">IF($A4211="","",INDEX(OpenMeteoAPI[PrecipitationProbabilityPct],ROWS($I$2:I4211))/100)</f>
        <v>0.02</v>
      </c>
      <c r="J4211" s="3" cm="1">
        <f t="array" ref="J4211">IF($A4211="","",INDEX(OpenMeteoAPI[PrecipitationMM],ROWS($J$2:J4211)))</f>
        <v>0</v>
      </c>
      <c r="K4211" cm="1">
        <f t="array" ref="K4211">IF($A4211="","",INDEX(OpenMeteoAPI[WeatherCode],ROWS($K$2:K4211)))</f>
        <v>1</v>
      </c>
      <c r="L4211" s="3" cm="1">
        <f t="array" ref="L4211">IF($A4211="","",INDEX(OpenMeteoAPI[WindSpeedKMH],ROWS($L$2:L4211)))</f>
        <v>19.8</v>
      </c>
    </row>
    <row r="4212" spans="1:12">
      <c r="A4212" t="str" cm="1">
        <f t="array" ref="A4212">IFERROR(INDEX(OpenMeteoAPI[City],ROWS($A$2:A4212))&amp;", "&amp;INDEX(OpenMeteoAPI[CountryCode],ROWS($A$2:A4212)),"")</f>
        <v>Dublin, IE</v>
      </c>
      <c r="B4212" t="str" cm="1">
        <f t="array" ref="B4212">IF($A4212="","",INDEX(OpenMeteoAPI[LocationID],ROWS($B$2:B4212)))</f>
        <v>IE-DUB</v>
      </c>
      <c r="C4212" s="5" cm="1">
        <f t="array" ref="C4212">IF($A4212="","",INDEX(OpenMeteoAPI[ForecastDateTime],ROWS($C$2:C4212)))</f>
        <v>46215.416666666664</v>
      </c>
      <c r="D4212" t="str">
        <f t="shared" si="65"/>
        <v>10AM</v>
      </c>
      <c r="E4212" t="str" cm="1">
        <f t="array" ref="E4212">IF($K4212="","",_xlfn.IFS($K4212=0,_xlfn.UNICHAR(9728),$K4212&lt;=3,_xlfn.UNICHAR(9729),OR($K4212=45,$K4212=48),"~",AND($K4212&gt;=51,$K4212&lt;=67),_xlfn.UNICHAR(9748),AND($K4212&gt;=71,$K4212&lt;=77),_xlfn.UNICHAR(10052),AND($K4212&gt;=80,$K4212&lt;=82),_xlfn.UNICHAR(9748),AND($K4212&gt;=95,$K4212&lt;=99),_xlfn.UNICHAR(9889),TRUE,_xlfn.UNICHAR(9729)))</f>
        <v>☁</v>
      </c>
      <c r="F4212" t="str" cm="1">
        <f t="array" ref="F4212">IF($K4212="","",_xlfn.IFS($K4212=0,"Clear",$K4212&lt;=3,"Partly Cloudy",OR($K4212=45,$K4212=48),"Fog",AND($K4212&gt;=51,$K4212&lt;=67),"Drizzle",AND($K4212&gt;=71,$K4212&lt;=77),"Snow",AND($K4212&gt;=80,$K4212&lt;=82),"Rain Showers",AND($K4212&gt;=95,$K4212&lt;=99),"Thunderstorm",TRUE,"Cloudy"))</f>
        <v>Partly Cloudy</v>
      </c>
      <c r="G4212" s="3" cm="1">
        <f t="array" ref="G4212">IF($A4212="","",INDEX(OpenMeteoAPI[TemperatureC],ROWS($G$2:G4212)))</f>
        <v>18.8</v>
      </c>
      <c r="H4212" s="4" cm="1">
        <f t="array" ref="H4212">IF($A4212="","",INDEX(OpenMeteoAPI[RelativeHumidityPct],ROWS($H$2:H4212))/100)</f>
        <v>0.85</v>
      </c>
      <c r="I4212" s="4" cm="1">
        <f t="array" ref="I4212">IF($A4212="","",INDEX(OpenMeteoAPI[PrecipitationProbabilityPct],ROWS($I$2:I4212))/100)</f>
        <v>0.02</v>
      </c>
      <c r="J4212" s="3" cm="1">
        <f t="array" ref="J4212">IF($A4212="","",INDEX(OpenMeteoAPI[PrecipitationMM],ROWS($J$2:J4212)))</f>
        <v>0</v>
      </c>
      <c r="K4212" cm="1">
        <f t="array" ref="K4212">IF($A4212="","",INDEX(OpenMeteoAPI[WeatherCode],ROWS($K$2:K4212)))</f>
        <v>1</v>
      </c>
      <c r="L4212" s="3" cm="1">
        <f t="array" ref="L4212">IF($A4212="","",INDEX(OpenMeteoAPI[WindSpeedKMH],ROWS($L$2:L4212)))</f>
        <v>20.2</v>
      </c>
    </row>
    <row r="4213" spans="1:12">
      <c r="A4213" t="str" cm="1">
        <f t="array" ref="A4213">IFERROR(INDEX(OpenMeteoAPI[City],ROWS($A$2:A4213))&amp;", "&amp;INDEX(OpenMeteoAPI[CountryCode],ROWS($A$2:A4213)),"")</f>
        <v>Dublin, IE</v>
      </c>
      <c r="B4213" t="str" cm="1">
        <f t="array" ref="B4213">IF($A4213="","",INDEX(OpenMeteoAPI[LocationID],ROWS($B$2:B4213)))</f>
        <v>IE-DUB</v>
      </c>
      <c r="C4213" s="5" cm="1">
        <f t="array" ref="C4213">IF($A4213="","",INDEX(OpenMeteoAPI[ForecastDateTime],ROWS($C$2:C4213)))</f>
        <v>46215.458333333336</v>
      </c>
      <c r="D4213" t="str">
        <f t="shared" si="65"/>
        <v>11AM</v>
      </c>
      <c r="E4213" t="str" cm="1">
        <f t="array" ref="E4213">IF($K4213="","",_xlfn.IFS($K4213=0,_xlfn.UNICHAR(9728),$K4213&lt;=3,_xlfn.UNICHAR(9729),OR($K4213=45,$K4213=48),"~",AND($K4213&gt;=51,$K4213&lt;=67),_xlfn.UNICHAR(9748),AND($K4213&gt;=71,$K4213&lt;=77),_xlfn.UNICHAR(10052),AND($K4213&gt;=80,$K4213&lt;=82),_xlfn.UNICHAR(9748),AND($K4213&gt;=95,$K4213&lt;=99),_xlfn.UNICHAR(9889),TRUE,_xlfn.UNICHAR(9729)))</f>
        <v>☁</v>
      </c>
      <c r="F4213" t="str" cm="1">
        <f t="array" ref="F4213">IF($K4213="","",_xlfn.IFS($K4213=0,"Clear",$K4213&lt;=3,"Partly Cloudy",OR($K4213=45,$K4213=48),"Fog",AND($K4213&gt;=51,$K4213&lt;=67),"Drizzle",AND($K4213&gt;=71,$K4213&lt;=77),"Snow",AND($K4213&gt;=80,$K4213&lt;=82),"Rain Showers",AND($K4213&gt;=95,$K4213&lt;=99),"Thunderstorm",TRUE,"Cloudy"))</f>
        <v>Partly Cloudy</v>
      </c>
      <c r="G4213" s="3" cm="1">
        <f t="array" ref="G4213">IF($A4213="","",INDEX(OpenMeteoAPI[TemperatureC],ROWS($G$2:G4213)))</f>
        <v>19.100000000000001</v>
      </c>
      <c r="H4213" s="4" cm="1">
        <f t="array" ref="H4213">IF($A4213="","",INDEX(OpenMeteoAPI[RelativeHumidityPct],ROWS($H$2:H4213))/100)</f>
        <v>0.84</v>
      </c>
      <c r="I4213" s="4" cm="1">
        <f t="array" ref="I4213">IF($A4213="","",INDEX(OpenMeteoAPI[PrecipitationProbabilityPct],ROWS($I$2:I4213))/100)</f>
        <v>0.03</v>
      </c>
      <c r="J4213" s="3" cm="1">
        <f t="array" ref="J4213">IF($A4213="","",INDEX(OpenMeteoAPI[PrecipitationMM],ROWS($J$2:J4213)))</f>
        <v>0</v>
      </c>
      <c r="K4213" cm="1">
        <f t="array" ref="K4213">IF($A4213="","",INDEX(OpenMeteoAPI[WeatherCode],ROWS($K$2:K4213)))</f>
        <v>1</v>
      </c>
      <c r="L4213" s="3" cm="1">
        <f t="array" ref="L4213">IF($A4213="","",INDEX(OpenMeteoAPI[WindSpeedKMH],ROWS($L$2:L4213)))</f>
        <v>20.5</v>
      </c>
    </row>
    <row r="4214" spans="1:12">
      <c r="A4214" t="str" cm="1">
        <f t="array" ref="A4214">IFERROR(INDEX(OpenMeteoAPI[City],ROWS($A$2:A4214))&amp;", "&amp;INDEX(OpenMeteoAPI[CountryCode],ROWS($A$2:A4214)),"")</f>
        <v>Dublin, IE</v>
      </c>
      <c r="B4214" t="str" cm="1">
        <f t="array" ref="B4214">IF($A4214="","",INDEX(OpenMeteoAPI[LocationID],ROWS($B$2:B4214)))</f>
        <v>IE-DUB</v>
      </c>
      <c r="C4214" s="5" cm="1">
        <f t="array" ref="C4214">IF($A4214="","",INDEX(OpenMeteoAPI[ForecastDateTime],ROWS($C$2:C4214)))</f>
        <v>46215.5</v>
      </c>
      <c r="D4214" t="str">
        <f t="shared" si="65"/>
        <v>12PM</v>
      </c>
      <c r="E4214" t="str" cm="1">
        <f t="array" ref="E4214">IF($K4214="","",_xlfn.IFS($K4214=0,_xlfn.UNICHAR(9728),$K4214&lt;=3,_xlfn.UNICHAR(9729),OR($K4214=45,$K4214=48),"~",AND($K4214&gt;=51,$K4214&lt;=67),_xlfn.UNICHAR(9748),AND($K4214&gt;=71,$K4214&lt;=77),_xlfn.UNICHAR(10052),AND($K4214&gt;=80,$K4214&lt;=82),_xlfn.UNICHAR(9748),AND($K4214&gt;=95,$K4214&lt;=99),_xlfn.UNICHAR(9889),TRUE,_xlfn.UNICHAR(9729)))</f>
        <v>☁</v>
      </c>
      <c r="F4214" t="str" cm="1">
        <f t="array" ref="F4214">IF($K4214="","",_xlfn.IFS($K4214=0,"Clear",$K4214&lt;=3,"Partly Cloudy",OR($K4214=45,$K4214=48),"Fog",AND($K4214&gt;=51,$K4214&lt;=67),"Drizzle",AND($K4214&gt;=71,$K4214&lt;=77),"Snow",AND($K4214&gt;=80,$K4214&lt;=82),"Rain Showers",AND($K4214&gt;=95,$K4214&lt;=99),"Thunderstorm",TRUE,"Cloudy"))</f>
        <v>Partly Cloudy</v>
      </c>
      <c r="G4214" s="3" cm="1">
        <f t="array" ref="G4214">IF($A4214="","",INDEX(OpenMeteoAPI[TemperatureC],ROWS($G$2:G4214)))</f>
        <v>19.2</v>
      </c>
      <c r="H4214" s="4" cm="1">
        <f t="array" ref="H4214">IF($A4214="","",INDEX(OpenMeteoAPI[RelativeHumidityPct],ROWS($H$2:H4214))/100)</f>
        <v>0.82</v>
      </c>
      <c r="I4214" s="4" cm="1">
        <f t="array" ref="I4214">IF($A4214="","",INDEX(OpenMeteoAPI[PrecipitationProbabilityPct],ROWS($I$2:I4214))/100)</f>
        <v>0.04</v>
      </c>
      <c r="J4214" s="3" cm="1">
        <f t="array" ref="J4214">IF($A4214="","",INDEX(OpenMeteoAPI[PrecipitationMM],ROWS($J$2:J4214)))</f>
        <v>0</v>
      </c>
      <c r="K4214" cm="1">
        <f t="array" ref="K4214">IF($A4214="","",INDEX(OpenMeteoAPI[WeatherCode],ROWS($K$2:K4214)))</f>
        <v>1</v>
      </c>
      <c r="L4214" s="3" cm="1">
        <f t="array" ref="L4214">IF($A4214="","",INDEX(OpenMeteoAPI[WindSpeedKMH],ROWS($L$2:L4214)))</f>
        <v>20.9</v>
      </c>
    </row>
    <row r="4215" spans="1:12">
      <c r="A4215" t="str" cm="1">
        <f t="array" ref="A4215">IFERROR(INDEX(OpenMeteoAPI[City],ROWS($A$2:A4215))&amp;", "&amp;INDEX(OpenMeteoAPI[CountryCode],ROWS($A$2:A4215)),"")</f>
        <v>Dublin, IE</v>
      </c>
      <c r="B4215" t="str" cm="1">
        <f t="array" ref="B4215">IF($A4215="","",INDEX(OpenMeteoAPI[LocationID],ROWS($B$2:B4215)))</f>
        <v>IE-DUB</v>
      </c>
      <c r="C4215" s="5" cm="1">
        <f t="array" ref="C4215">IF($A4215="","",INDEX(OpenMeteoAPI[ForecastDateTime],ROWS($C$2:C4215)))</f>
        <v>46215.541666666664</v>
      </c>
      <c r="D4215" t="str">
        <f t="shared" si="65"/>
        <v>1PM</v>
      </c>
      <c r="E4215" t="str" cm="1">
        <f t="array" ref="E4215">IF($K4215="","",_xlfn.IFS($K4215=0,_xlfn.UNICHAR(9728),$K4215&lt;=3,_xlfn.UNICHAR(9729),OR($K4215=45,$K4215=48),"~",AND($K4215&gt;=51,$K4215&lt;=67),_xlfn.UNICHAR(9748),AND($K4215&gt;=71,$K4215&lt;=77),_xlfn.UNICHAR(10052),AND($K4215&gt;=80,$K4215&lt;=82),_xlfn.UNICHAR(9748),AND($K4215&gt;=95,$K4215&lt;=99),_xlfn.UNICHAR(9889),TRUE,_xlfn.UNICHAR(9729)))</f>
        <v>☁</v>
      </c>
      <c r="F4215" t="str" cm="1">
        <f t="array" ref="F4215">IF($K4215="","",_xlfn.IFS($K4215=0,"Clear",$K4215&lt;=3,"Partly Cloudy",OR($K4215=45,$K4215=48),"Fog",AND($K4215&gt;=51,$K4215&lt;=67),"Drizzle",AND($K4215&gt;=71,$K4215&lt;=77),"Snow",AND($K4215&gt;=80,$K4215&lt;=82),"Rain Showers",AND($K4215&gt;=95,$K4215&lt;=99),"Thunderstorm",TRUE,"Cloudy"))</f>
        <v>Partly Cloudy</v>
      </c>
      <c r="G4215" s="3" cm="1">
        <f t="array" ref="G4215">IF($A4215="","",INDEX(OpenMeteoAPI[TemperatureC],ROWS($G$2:G4215)))</f>
        <v>19.399999999999999</v>
      </c>
      <c r="H4215" s="4" cm="1">
        <f t="array" ref="H4215">IF($A4215="","",INDEX(OpenMeteoAPI[RelativeHumidityPct],ROWS($H$2:H4215))/100)</f>
        <v>0.81</v>
      </c>
      <c r="I4215" s="4" cm="1">
        <f t="array" ref="I4215">IF($A4215="","",INDEX(OpenMeteoAPI[PrecipitationProbabilityPct],ROWS($I$2:I4215))/100)</f>
        <v>0.04</v>
      </c>
      <c r="J4215" s="3" cm="1">
        <f t="array" ref="J4215">IF($A4215="","",INDEX(OpenMeteoAPI[PrecipitationMM],ROWS($J$2:J4215)))</f>
        <v>0</v>
      </c>
      <c r="K4215" cm="1">
        <f t="array" ref="K4215">IF($A4215="","",INDEX(OpenMeteoAPI[WeatherCode],ROWS($K$2:K4215)))</f>
        <v>1</v>
      </c>
      <c r="L4215" s="3" cm="1">
        <f t="array" ref="L4215">IF($A4215="","",INDEX(OpenMeteoAPI[WindSpeedKMH],ROWS($L$2:L4215)))</f>
        <v>20.9</v>
      </c>
    </row>
    <row r="4216" spans="1:12">
      <c r="A4216" t="str" cm="1">
        <f t="array" ref="A4216">IFERROR(INDEX(OpenMeteoAPI[City],ROWS($A$2:A4216))&amp;", "&amp;INDEX(OpenMeteoAPI[CountryCode],ROWS($A$2:A4216)),"")</f>
        <v>Dublin, IE</v>
      </c>
      <c r="B4216" t="str" cm="1">
        <f t="array" ref="B4216">IF($A4216="","",INDEX(OpenMeteoAPI[LocationID],ROWS($B$2:B4216)))</f>
        <v>IE-DUB</v>
      </c>
      <c r="C4216" s="5" cm="1">
        <f t="array" ref="C4216">IF($A4216="","",INDEX(OpenMeteoAPI[ForecastDateTime],ROWS($C$2:C4216)))</f>
        <v>46215.583333333336</v>
      </c>
      <c r="D4216" t="str">
        <f t="shared" si="65"/>
        <v>2PM</v>
      </c>
      <c r="E4216" t="str" cm="1">
        <f t="array" ref="E4216">IF($K4216="","",_xlfn.IFS($K4216=0,_xlfn.UNICHAR(9728),$K4216&lt;=3,_xlfn.UNICHAR(9729),OR($K4216=45,$K4216=48),"~",AND($K4216&gt;=51,$K4216&lt;=67),_xlfn.UNICHAR(9748),AND($K4216&gt;=71,$K4216&lt;=77),_xlfn.UNICHAR(10052),AND($K4216&gt;=80,$K4216&lt;=82),_xlfn.UNICHAR(9748),AND($K4216&gt;=95,$K4216&lt;=99),_xlfn.UNICHAR(9889),TRUE,_xlfn.UNICHAR(9729)))</f>
        <v>☁</v>
      </c>
      <c r="F4216" t="str" cm="1">
        <f t="array" ref="F4216">IF($K4216="","",_xlfn.IFS($K4216=0,"Clear",$K4216&lt;=3,"Partly Cloudy",OR($K4216=45,$K4216=48),"Fog",AND($K4216&gt;=51,$K4216&lt;=67),"Drizzle",AND($K4216&gt;=71,$K4216&lt;=77),"Snow",AND($K4216&gt;=80,$K4216&lt;=82),"Rain Showers",AND($K4216&gt;=95,$K4216&lt;=99),"Thunderstorm",TRUE,"Cloudy"))</f>
        <v>Partly Cloudy</v>
      </c>
      <c r="G4216" s="3" cm="1">
        <f t="array" ref="G4216">IF($A4216="","",INDEX(OpenMeteoAPI[TemperatureC],ROWS($G$2:G4216)))</f>
        <v>19.7</v>
      </c>
      <c r="H4216" s="4" cm="1">
        <f t="array" ref="H4216">IF($A4216="","",INDEX(OpenMeteoAPI[RelativeHumidityPct],ROWS($H$2:H4216))/100)</f>
        <v>0.79</v>
      </c>
      <c r="I4216" s="4" cm="1">
        <f t="array" ref="I4216">IF($A4216="","",INDEX(OpenMeteoAPI[PrecipitationProbabilityPct],ROWS($I$2:I4216))/100)</f>
        <v>0.03</v>
      </c>
      <c r="J4216" s="3" cm="1">
        <f t="array" ref="J4216">IF($A4216="","",INDEX(OpenMeteoAPI[PrecipitationMM],ROWS($J$2:J4216)))</f>
        <v>0</v>
      </c>
      <c r="K4216" cm="1">
        <f t="array" ref="K4216">IF($A4216="","",INDEX(OpenMeteoAPI[WeatherCode],ROWS($K$2:K4216)))</f>
        <v>1</v>
      </c>
      <c r="L4216" s="3" cm="1">
        <f t="array" ref="L4216">IF($A4216="","",INDEX(OpenMeteoAPI[WindSpeedKMH],ROWS($L$2:L4216)))</f>
        <v>20.9</v>
      </c>
    </row>
    <row r="4217" spans="1:12">
      <c r="A4217" t="str" cm="1">
        <f t="array" ref="A4217">IFERROR(INDEX(OpenMeteoAPI[City],ROWS($A$2:A4217))&amp;", "&amp;INDEX(OpenMeteoAPI[CountryCode],ROWS($A$2:A4217)),"")</f>
        <v>Dublin, IE</v>
      </c>
      <c r="B4217" t="str" cm="1">
        <f t="array" ref="B4217">IF($A4217="","",INDEX(OpenMeteoAPI[LocationID],ROWS($B$2:B4217)))</f>
        <v>IE-DUB</v>
      </c>
      <c r="C4217" s="5" cm="1">
        <f t="array" ref="C4217">IF($A4217="","",INDEX(OpenMeteoAPI[ForecastDateTime],ROWS($C$2:C4217)))</f>
        <v>46215.625</v>
      </c>
      <c r="D4217" t="str">
        <f t="shared" si="65"/>
        <v>3PM</v>
      </c>
      <c r="E4217" t="str" cm="1">
        <f t="array" ref="E4217">IF($K4217="","",_xlfn.IFS($K4217=0,_xlfn.UNICHAR(9728),$K4217&lt;=3,_xlfn.UNICHAR(9729),OR($K4217=45,$K4217=48),"~",AND($K4217&gt;=51,$K4217&lt;=67),_xlfn.UNICHAR(9748),AND($K4217&gt;=71,$K4217&lt;=77),_xlfn.UNICHAR(10052),AND($K4217&gt;=80,$K4217&lt;=82),_xlfn.UNICHAR(9748),AND($K4217&gt;=95,$K4217&lt;=99),_xlfn.UNICHAR(9889),TRUE,_xlfn.UNICHAR(9729)))</f>
        <v>☁</v>
      </c>
      <c r="F4217" t="str" cm="1">
        <f t="array" ref="F4217">IF($K4217="","",_xlfn.IFS($K4217=0,"Clear",$K4217&lt;=3,"Partly Cloudy",OR($K4217=45,$K4217=48),"Fog",AND($K4217&gt;=51,$K4217&lt;=67),"Drizzle",AND($K4217&gt;=71,$K4217&lt;=77),"Snow",AND($K4217&gt;=80,$K4217&lt;=82),"Rain Showers",AND($K4217&gt;=95,$K4217&lt;=99),"Thunderstorm",TRUE,"Cloudy"))</f>
        <v>Partly Cloudy</v>
      </c>
      <c r="G4217" s="3" cm="1">
        <f t="array" ref="G4217">IF($A4217="","",INDEX(OpenMeteoAPI[TemperatureC],ROWS($G$2:G4217)))</f>
        <v>19.899999999999999</v>
      </c>
      <c r="H4217" s="4" cm="1">
        <f t="array" ref="H4217">IF($A4217="","",INDEX(OpenMeteoAPI[RelativeHumidityPct],ROWS($H$2:H4217))/100)</f>
        <v>0.77</v>
      </c>
      <c r="I4217" s="4" cm="1">
        <f t="array" ref="I4217">IF($A4217="","",INDEX(OpenMeteoAPI[PrecipitationProbabilityPct],ROWS($I$2:I4217))/100)</f>
        <v>0.01</v>
      </c>
      <c r="J4217" s="3" cm="1">
        <f t="array" ref="J4217">IF($A4217="","",INDEX(OpenMeteoAPI[PrecipitationMM],ROWS($J$2:J4217)))</f>
        <v>0</v>
      </c>
      <c r="K4217" cm="1">
        <f t="array" ref="K4217">IF($A4217="","",INDEX(OpenMeteoAPI[WeatherCode],ROWS($K$2:K4217)))</f>
        <v>1</v>
      </c>
      <c r="L4217" s="3" cm="1">
        <f t="array" ref="L4217">IF($A4217="","",INDEX(OpenMeteoAPI[WindSpeedKMH],ROWS($L$2:L4217)))</f>
        <v>20.5</v>
      </c>
    </row>
    <row r="4218" spans="1:12">
      <c r="A4218" t="str" cm="1">
        <f t="array" ref="A4218">IFERROR(INDEX(OpenMeteoAPI[City],ROWS($A$2:A4218))&amp;", "&amp;INDEX(OpenMeteoAPI[CountryCode],ROWS($A$2:A4218)),"")</f>
        <v>Dublin, IE</v>
      </c>
      <c r="B4218" t="str" cm="1">
        <f t="array" ref="B4218">IF($A4218="","",INDEX(OpenMeteoAPI[LocationID],ROWS($B$2:B4218)))</f>
        <v>IE-DUB</v>
      </c>
      <c r="C4218" s="5" cm="1">
        <f t="array" ref="C4218">IF($A4218="","",INDEX(OpenMeteoAPI[ForecastDateTime],ROWS($C$2:C4218)))</f>
        <v>46215.666666666664</v>
      </c>
      <c r="D4218" t="str">
        <f t="shared" si="65"/>
        <v>4PM</v>
      </c>
      <c r="E4218" t="str" cm="1">
        <f t="array" ref="E4218">IF($K4218="","",_xlfn.IFS($K4218=0,_xlfn.UNICHAR(9728),$K4218&lt;=3,_xlfn.UNICHAR(9729),OR($K4218=45,$K4218=48),"~",AND($K4218&gt;=51,$K4218&lt;=67),_xlfn.UNICHAR(9748),AND($K4218&gt;=71,$K4218&lt;=77),_xlfn.UNICHAR(10052),AND($K4218&gt;=80,$K4218&lt;=82),_xlfn.UNICHAR(9748),AND($K4218&gt;=95,$K4218&lt;=99),_xlfn.UNICHAR(9889),TRUE,_xlfn.UNICHAR(9729)))</f>
        <v>☀</v>
      </c>
      <c r="F4218" t="str" cm="1">
        <f t="array" ref="F4218">IF($K4218="","",_xlfn.IFS($K4218=0,"Clear",$K4218&lt;=3,"Partly Cloudy",OR($K4218=45,$K4218=48),"Fog",AND($K4218&gt;=51,$K4218&lt;=67),"Drizzle",AND($K4218&gt;=71,$K4218&lt;=77),"Snow",AND($K4218&gt;=80,$K4218&lt;=82),"Rain Showers",AND($K4218&gt;=95,$K4218&lt;=99),"Thunderstorm",TRUE,"Cloudy"))</f>
        <v>Clear</v>
      </c>
      <c r="G4218" s="3" cm="1">
        <f t="array" ref="G4218">IF($A4218="","",INDEX(OpenMeteoAPI[TemperatureC],ROWS($G$2:G4218)))</f>
        <v>20.2</v>
      </c>
      <c r="H4218" s="4" cm="1">
        <f t="array" ref="H4218">IF($A4218="","",INDEX(OpenMeteoAPI[RelativeHumidityPct],ROWS($H$2:H4218))/100)</f>
        <v>0.75</v>
      </c>
      <c r="I4218" s="4" cm="1">
        <f t="array" ref="I4218">IF($A4218="","",INDEX(OpenMeteoAPI[PrecipitationProbabilityPct],ROWS($I$2:I4218))/100)</f>
        <v>0</v>
      </c>
      <c r="J4218" s="3" cm="1">
        <f t="array" ref="J4218">IF($A4218="","",INDEX(OpenMeteoAPI[PrecipitationMM],ROWS($J$2:J4218)))</f>
        <v>0</v>
      </c>
      <c r="K4218" cm="1">
        <f t="array" ref="K4218">IF($A4218="","",INDEX(OpenMeteoAPI[WeatherCode],ROWS($K$2:K4218)))</f>
        <v>0</v>
      </c>
      <c r="L4218" s="3" cm="1">
        <f t="array" ref="L4218">IF($A4218="","",INDEX(OpenMeteoAPI[WindSpeedKMH],ROWS($L$2:L4218)))</f>
        <v>20.5</v>
      </c>
    </row>
    <row r="4219" spans="1:12">
      <c r="A4219" t="str" cm="1">
        <f t="array" ref="A4219">IFERROR(INDEX(OpenMeteoAPI[City],ROWS($A$2:A4219))&amp;", "&amp;INDEX(OpenMeteoAPI[CountryCode],ROWS($A$2:A4219)),"")</f>
        <v>Dublin, IE</v>
      </c>
      <c r="B4219" t="str" cm="1">
        <f t="array" ref="B4219">IF($A4219="","",INDEX(OpenMeteoAPI[LocationID],ROWS($B$2:B4219)))</f>
        <v>IE-DUB</v>
      </c>
      <c r="C4219" s="5" cm="1">
        <f t="array" ref="C4219">IF($A4219="","",INDEX(OpenMeteoAPI[ForecastDateTime],ROWS($C$2:C4219)))</f>
        <v>46215.708333333336</v>
      </c>
      <c r="D4219" t="str">
        <f t="shared" si="65"/>
        <v>5PM</v>
      </c>
      <c r="E4219" t="str" cm="1">
        <f t="array" ref="E4219">IF($K4219="","",_xlfn.IFS($K4219=0,_xlfn.UNICHAR(9728),$K4219&lt;=3,_xlfn.UNICHAR(9729),OR($K4219=45,$K4219=48),"~",AND($K4219&gt;=51,$K4219&lt;=67),_xlfn.UNICHAR(9748),AND($K4219&gt;=71,$K4219&lt;=77),_xlfn.UNICHAR(10052),AND($K4219&gt;=80,$K4219&lt;=82),_xlfn.UNICHAR(9748),AND($K4219&gt;=95,$K4219&lt;=99),_xlfn.UNICHAR(9889),TRUE,_xlfn.UNICHAR(9729)))</f>
        <v>☀</v>
      </c>
      <c r="F4219" t="str" cm="1">
        <f t="array" ref="F4219">IF($K4219="","",_xlfn.IFS($K4219=0,"Clear",$K4219&lt;=3,"Partly Cloudy",OR($K4219=45,$K4219=48),"Fog",AND($K4219&gt;=51,$K4219&lt;=67),"Drizzle",AND($K4219&gt;=71,$K4219&lt;=77),"Snow",AND($K4219&gt;=80,$K4219&lt;=82),"Rain Showers",AND($K4219&gt;=95,$K4219&lt;=99),"Thunderstorm",TRUE,"Cloudy"))</f>
        <v>Clear</v>
      </c>
      <c r="G4219" s="3" cm="1">
        <f t="array" ref="G4219">IF($A4219="","",INDEX(OpenMeteoAPI[TemperatureC],ROWS($G$2:G4219)))</f>
        <v>20.6</v>
      </c>
      <c r="H4219" s="4" cm="1">
        <f t="array" ref="H4219">IF($A4219="","",INDEX(OpenMeteoAPI[RelativeHumidityPct],ROWS($H$2:H4219))/100)</f>
        <v>0.73</v>
      </c>
      <c r="I4219" s="4" cm="1">
        <f t="array" ref="I4219">IF($A4219="","",INDEX(OpenMeteoAPI[PrecipitationProbabilityPct],ROWS($I$2:I4219))/100)</f>
        <v>0</v>
      </c>
      <c r="J4219" s="3" cm="1">
        <f t="array" ref="J4219">IF($A4219="","",INDEX(OpenMeteoAPI[PrecipitationMM],ROWS($J$2:J4219)))</f>
        <v>0</v>
      </c>
      <c r="K4219" cm="1">
        <f t="array" ref="K4219">IF($A4219="","",INDEX(OpenMeteoAPI[WeatherCode],ROWS($K$2:K4219)))</f>
        <v>0</v>
      </c>
      <c r="L4219" s="3" cm="1">
        <f t="array" ref="L4219">IF($A4219="","",INDEX(OpenMeteoAPI[WindSpeedKMH],ROWS($L$2:L4219)))</f>
        <v>20.5</v>
      </c>
    </row>
    <row r="4220" spans="1:12">
      <c r="A4220" t="str" cm="1">
        <f t="array" ref="A4220">IFERROR(INDEX(OpenMeteoAPI[City],ROWS($A$2:A4220))&amp;", "&amp;INDEX(OpenMeteoAPI[CountryCode],ROWS($A$2:A4220)),"")</f>
        <v>Dublin, IE</v>
      </c>
      <c r="B4220" t="str" cm="1">
        <f t="array" ref="B4220">IF($A4220="","",INDEX(OpenMeteoAPI[LocationID],ROWS($B$2:B4220)))</f>
        <v>IE-DUB</v>
      </c>
      <c r="C4220" s="5" cm="1">
        <f t="array" ref="C4220">IF($A4220="","",INDEX(OpenMeteoAPI[ForecastDateTime],ROWS($C$2:C4220)))</f>
        <v>46215.75</v>
      </c>
      <c r="D4220" t="str">
        <f t="shared" si="65"/>
        <v>6PM</v>
      </c>
      <c r="E4220" t="str" cm="1">
        <f t="array" ref="E4220">IF($K4220="","",_xlfn.IFS($K4220=0,_xlfn.UNICHAR(9728),$K4220&lt;=3,_xlfn.UNICHAR(9729),OR($K4220=45,$K4220=48),"~",AND($K4220&gt;=51,$K4220&lt;=67),_xlfn.UNICHAR(9748),AND($K4220&gt;=71,$K4220&lt;=77),_xlfn.UNICHAR(10052),AND($K4220&gt;=80,$K4220&lt;=82),_xlfn.UNICHAR(9748),AND($K4220&gt;=95,$K4220&lt;=99),_xlfn.UNICHAR(9889),TRUE,_xlfn.UNICHAR(9729)))</f>
        <v>☀</v>
      </c>
      <c r="F4220" t="str" cm="1">
        <f t="array" ref="F4220">IF($K4220="","",_xlfn.IFS($K4220=0,"Clear",$K4220&lt;=3,"Partly Cloudy",OR($K4220=45,$K4220=48),"Fog",AND($K4220&gt;=51,$K4220&lt;=67),"Drizzle",AND($K4220&gt;=71,$K4220&lt;=77),"Snow",AND($K4220&gt;=80,$K4220&lt;=82),"Rain Showers",AND($K4220&gt;=95,$K4220&lt;=99),"Thunderstorm",TRUE,"Cloudy"))</f>
        <v>Clear</v>
      </c>
      <c r="G4220" s="3" cm="1">
        <f t="array" ref="G4220">IF($A4220="","",INDEX(OpenMeteoAPI[TemperatureC],ROWS($G$2:G4220)))</f>
        <v>21</v>
      </c>
      <c r="H4220" s="4" cm="1">
        <f t="array" ref="H4220">IF($A4220="","",INDEX(OpenMeteoAPI[RelativeHumidityPct],ROWS($H$2:H4220))/100)</f>
        <v>0.72</v>
      </c>
      <c r="I4220" s="4" cm="1">
        <f t="array" ref="I4220">IF($A4220="","",INDEX(OpenMeteoAPI[PrecipitationProbabilityPct],ROWS($I$2:I4220))/100)</f>
        <v>0</v>
      </c>
      <c r="J4220" s="3" cm="1">
        <f t="array" ref="J4220">IF($A4220="","",INDEX(OpenMeteoAPI[PrecipitationMM],ROWS($J$2:J4220)))</f>
        <v>0</v>
      </c>
      <c r="K4220" cm="1">
        <f t="array" ref="K4220">IF($A4220="","",INDEX(OpenMeteoAPI[WeatherCode],ROWS($K$2:K4220)))</f>
        <v>0</v>
      </c>
      <c r="L4220" s="3" cm="1">
        <f t="array" ref="L4220">IF($A4220="","",INDEX(OpenMeteoAPI[WindSpeedKMH],ROWS($L$2:L4220)))</f>
        <v>20.5</v>
      </c>
    </row>
    <row r="4221" spans="1:12">
      <c r="A4221" t="str" cm="1">
        <f t="array" ref="A4221">IFERROR(INDEX(OpenMeteoAPI[City],ROWS($A$2:A4221))&amp;", "&amp;INDEX(OpenMeteoAPI[CountryCode],ROWS($A$2:A4221)),"")</f>
        <v>Dublin, IE</v>
      </c>
      <c r="B4221" t="str" cm="1">
        <f t="array" ref="B4221">IF($A4221="","",INDEX(OpenMeteoAPI[LocationID],ROWS($B$2:B4221)))</f>
        <v>IE-DUB</v>
      </c>
      <c r="C4221" s="5" cm="1">
        <f t="array" ref="C4221">IF($A4221="","",INDEX(OpenMeteoAPI[ForecastDateTime],ROWS($C$2:C4221)))</f>
        <v>46215.791666666664</v>
      </c>
      <c r="D4221" t="str">
        <f t="shared" si="65"/>
        <v>7PM</v>
      </c>
      <c r="E4221" t="str" cm="1">
        <f t="array" ref="E4221">IF($K4221="","",_xlfn.IFS($K4221=0,_xlfn.UNICHAR(9728),$K4221&lt;=3,_xlfn.UNICHAR(9729),OR($K4221=45,$K4221=48),"~",AND($K4221&gt;=51,$K4221&lt;=67),_xlfn.UNICHAR(9748),AND($K4221&gt;=71,$K4221&lt;=77),_xlfn.UNICHAR(10052),AND($K4221&gt;=80,$K4221&lt;=82),_xlfn.UNICHAR(9748),AND($K4221&gt;=95,$K4221&lt;=99),_xlfn.UNICHAR(9889),TRUE,_xlfn.UNICHAR(9729)))</f>
        <v>☀</v>
      </c>
      <c r="F4221" t="str" cm="1">
        <f t="array" ref="F4221">IF($K4221="","",_xlfn.IFS($K4221=0,"Clear",$K4221&lt;=3,"Partly Cloudy",OR($K4221=45,$K4221=48),"Fog",AND($K4221&gt;=51,$K4221&lt;=67),"Drizzle",AND($K4221&gt;=71,$K4221&lt;=77),"Snow",AND($K4221&gt;=80,$K4221&lt;=82),"Rain Showers",AND($K4221&gt;=95,$K4221&lt;=99),"Thunderstorm",TRUE,"Cloudy"))</f>
        <v>Clear</v>
      </c>
      <c r="G4221" s="3" cm="1">
        <f t="array" ref="G4221">IF($A4221="","",INDEX(OpenMeteoAPI[TemperatureC],ROWS($G$2:G4221)))</f>
        <v>21.1</v>
      </c>
      <c r="H4221" s="4" cm="1">
        <f t="array" ref="H4221">IF($A4221="","",INDEX(OpenMeteoAPI[RelativeHumidityPct],ROWS($H$2:H4221))/100)</f>
        <v>0.72</v>
      </c>
      <c r="I4221" s="4" cm="1">
        <f t="array" ref="I4221">IF($A4221="","",INDEX(OpenMeteoAPI[PrecipitationProbabilityPct],ROWS($I$2:I4221))/100)</f>
        <v>0</v>
      </c>
      <c r="J4221" s="3" cm="1">
        <f t="array" ref="J4221">IF($A4221="","",INDEX(OpenMeteoAPI[PrecipitationMM],ROWS($J$2:J4221)))</f>
        <v>0</v>
      </c>
      <c r="K4221" cm="1">
        <f t="array" ref="K4221">IF($A4221="","",INDEX(OpenMeteoAPI[WeatherCode],ROWS($K$2:K4221)))</f>
        <v>0</v>
      </c>
      <c r="L4221" s="3" cm="1">
        <f t="array" ref="L4221">IF($A4221="","",INDEX(OpenMeteoAPI[WindSpeedKMH],ROWS($L$2:L4221)))</f>
        <v>20.9</v>
      </c>
    </row>
    <row r="4222" spans="1:12">
      <c r="A4222" t="str" cm="1">
        <f t="array" ref="A4222">IFERROR(INDEX(OpenMeteoAPI[City],ROWS($A$2:A4222))&amp;", "&amp;INDEX(OpenMeteoAPI[CountryCode],ROWS($A$2:A4222)),"")</f>
        <v>Dublin, IE</v>
      </c>
      <c r="B4222" t="str" cm="1">
        <f t="array" ref="B4222">IF($A4222="","",INDEX(OpenMeteoAPI[LocationID],ROWS($B$2:B4222)))</f>
        <v>IE-DUB</v>
      </c>
      <c r="C4222" s="5" cm="1">
        <f t="array" ref="C4222">IF($A4222="","",INDEX(OpenMeteoAPI[ForecastDateTime],ROWS($C$2:C4222)))</f>
        <v>46215.833333333336</v>
      </c>
      <c r="D4222" t="str">
        <f t="shared" si="65"/>
        <v>8PM</v>
      </c>
      <c r="E4222" t="str" cm="1">
        <f t="array" ref="E4222">IF($K4222="","",_xlfn.IFS($K4222=0,_xlfn.UNICHAR(9728),$K4222&lt;=3,_xlfn.UNICHAR(9729),OR($K4222=45,$K4222=48),"~",AND($K4222&gt;=51,$K4222&lt;=67),_xlfn.UNICHAR(9748),AND($K4222&gt;=71,$K4222&lt;=77),_xlfn.UNICHAR(10052),AND($K4222&gt;=80,$K4222&lt;=82),_xlfn.UNICHAR(9748),AND($K4222&gt;=95,$K4222&lt;=99),_xlfn.UNICHAR(9889),TRUE,_xlfn.UNICHAR(9729)))</f>
        <v>☀</v>
      </c>
      <c r="F4222" t="str" cm="1">
        <f t="array" ref="F4222">IF($K4222="","",_xlfn.IFS($K4222=0,"Clear",$K4222&lt;=3,"Partly Cloudy",OR($K4222=45,$K4222=48),"Fog",AND($K4222&gt;=51,$K4222&lt;=67),"Drizzle",AND($K4222&gt;=71,$K4222&lt;=77),"Snow",AND($K4222&gt;=80,$K4222&lt;=82),"Rain Showers",AND($K4222&gt;=95,$K4222&lt;=99),"Thunderstorm",TRUE,"Cloudy"))</f>
        <v>Clear</v>
      </c>
      <c r="G4222" s="3" cm="1">
        <f t="array" ref="G4222">IF($A4222="","",INDEX(OpenMeteoAPI[TemperatureC],ROWS($G$2:G4222)))</f>
        <v>20.7</v>
      </c>
      <c r="H4222" s="4" cm="1">
        <f t="array" ref="H4222">IF($A4222="","",INDEX(OpenMeteoAPI[RelativeHumidityPct],ROWS($H$2:H4222))/100)</f>
        <v>0.74</v>
      </c>
      <c r="I4222" s="4" cm="1">
        <f t="array" ref="I4222">IF($A4222="","",INDEX(OpenMeteoAPI[PrecipitationProbabilityPct],ROWS($I$2:I4222))/100)</f>
        <v>0</v>
      </c>
      <c r="J4222" s="3" cm="1">
        <f t="array" ref="J4222">IF($A4222="","",INDEX(OpenMeteoAPI[PrecipitationMM],ROWS($J$2:J4222)))</f>
        <v>0</v>
      </c>
      <c r="K4222" cm="1">
        <f t="array" ref="K4222">IF($A4222="","",INDEX(OpenMeteoAPI[WeatherCode],ROWS($K$2:K4222)))</f>
        <v>0</v>
      </c>
      <c r="L4222" s="3" cm="1">
        <f t="array" ref="L4222">IF($A4222="","",INDEX(OpenMeteoAPI[WindSpeedKMH],ROWS($L$2:L4222)))</f>
        <v>21.2</v>
      </c>
    </row>
    <row r="4223" spans="1:12">
      <c r="A4223" t="str" cm="1">
        <f t="array" ref="A4223">IFERROR(INDEX(OpenMeteoAPI[City],ROWS($A$2:A4223))&amp;", "&amp;INDEX(OpenMeteoAPI[CountryCode],ROWS($A$2:A4223)),"")</f>
        <v>Dublin, IE</v>
      </c>
      <c r="B4223" t="str" cm="1">
        <f t="array" ref="B4223">IF($A4223="","",INDEX(OpenMeteoAPI[LocationID],ROWS($B$2:B4223)))</f>
        <v>IE-DUB</v>
      </c>
      <c r="C4223" s="5" cm="1">
        <f t="array" ref="C4223">IF($A4223="","",INDEX(OpenMeteoAPI[ForecastDateTime],ROWS($C$2:C4223)))</f>
        <v>46215.875</v>
      </c>
      <c r="D4223" t="str">
        <f t="shared" si="65"/>
        <v>9PM</v>
      </c>
      <c r="E4223" t="str" cm="1">
        <f t="array" ref="E4223">IF($K4223="","",_xlfn.IFS($K4223=0,_xlfn.UNICHAR(9728),$K4223&lt;=3,_xlfn.UNICHAR(9729),OR($K4223=45,$K4223=48),"~",AND($K4223&gt;=51,$K4223&lt;=67),_xlfn.UNICHAR(9748),AND($K4223&gt;=71,$K4223&lt;=77),_xlfn.UNICHAR(10052),AND($K4223&gt;=80,$K4223&lt;=82),_xlfn.UNICHAR(9748),AND($K4223&gt;=95,$K4223&lt;=99),_xlfn.UNICHAR(9889),TRUE,_xlfn.UNICHAR(9729)))</f>
        <v>☀</v>
      </c>
      <c r="F4223" t="str" cm="1">
        <f t="array" ref="F4223">IF($K4223="","",_xlfn.IFS($K4223=0,"Clear",$K4223&lt;=3,"Partly Cloudy",OR($K4223=45,$K4223=48),"Fog",AND($K4223&gt;=51,$K4223&lt;=67),"Drizzle",AND($K4223&gt;=71,$K4223&lt;=77),"Snow",AND($K4223&gt;=80,$K4223&lt;=82),"Rain Showers",AND($K4223&gt;=95,$K4223&lt;=99),"Thunderstorm",TRUE,"Cloudy"))</f>
        <v>Clear</v>
      </c>
      <c r="G4223" s="3" cm="1">
        <f t="array" ref="G4223">IF($A4223="","",INDEX(OpenMeteoAPI[TemperatureC],ROWS($G$2:G4223)))</f>
        <v>20</v>
      </c>
      <c r="H4223" s="4" cm="1">
        <f t="array" ref="H4223">IF($A4223="","",INDEX(OpenMeteoAPI[RelativeHumidityPct],ROWS($H$2:H4223))/100)</f>
        <v>0.76</v>
      </c>
      <c r="I4223" s="4" cm="1">
        <f t="array" ref="I4223">IF($A4223="","",INDEX(OpenMeteoAPI[PrecipitationProbabilityPct],ROWS($I$2:I4223))/100)</f>
        <v>0</v>
      </c>
      <c r="J4223" s="3" cm="1">
        <f t="array" ref="J4223">IF($A4223="","",INDEX(OpenMeteoAPI[PrecipitationMM],ROWS($J$2:J4223)))</f>
        <v>0</v>
      </c>
      <c r="K4223" cm="1">
        <f t="array" ref="K4223">IF($A4223="","",INDEX(OpenMeteoAPI[WeatherCode],ROWS($K$2:K4223)))</f>
        <v>0</v>
      </c>
      <c r="L4223" s="3" cm="1">
        <f t="array" ref="L4223">IF($A4223="","",INDEX(OpenMeteoAPI[WindSpeedKMH],ROWS($L$2:L4223)))</f>
        <v>22</v>
      </c>
    </row>
    <row r="4224" spans="1:12">
      <c r="A4224" t="str" cm="1">
        <f t="array" ref="A4224">IFERROR(INDEX(OpenMeteoAPI[City],ROWS($A$2:A4224))&amp;", "&amp;INDEX(OpenMeteoAPI[CountryCode],ROWS($A$2:A4224)),"")</f>
        <v>Dublin, IE</v>
      </c>
      <c r="B4224" t="str" cm="1">
        <f t="array" ref="B4224">IF($A4224="","",INDEX(OpenMeteoAPI[LocationID],ROWS($B$2:B4224)))</f>
        <v>IE-DUB</v>
      </c>
      <c r="C4224" s="5" cm="1">
        <f t="array" ref="C4224">IF($A4224="","",INDEX(OpenMeteoAPI[ForecastDateTime],ROWS($C$2:C4224)))</f>
        <v>46215.916666666664</v>
      </c>
      <c r="D4224" t="str">
        <f t="shared" si="65"/>
        <v>10PM</v>
      </c>
      <c r="E4224" t="str" cm="1">
        <f t="array" ref="E4224">IF($K4224="","",_xlfn.IFS($K4224=0,_xlfn.UNICHAR(9728),$K4224&lt;=3,_xlfn.UNICHAR(9729),OR($K4224=45,$K4224=48),"~",AND($K4224&gt;=51,$K4224&lt;=67),_xlfn.UNICHAR(9748),AND($K4224&gt;=71,$K4224&lt;=77),_xlfn.UNICHAR(10052),AND($K4224&gt;=80,$K4224&lt;=82),_xlfn.UNICHAR(9748),AND($K4224&gt;=95,$K4224&lt;=99),_xlfn.UNICHAR(9889),TRUE,_xlfn.UNICHAR(9729)))</f>
        <v>☀</v>
      </c>
      <c r="F4224" t="str" cm="1">
        <f t="array" ref="F4224">IF($K4224="","",_xlfn.IFS($K4224=0,"Clear",$K4224&lt;=3,"Partly Cloudy",OR($K4224=45,$K4224=48),"Fog",AND($K4224&gt;=51,$K4224&lt;=67),"Drizzle",AND($K4224&gt;=71,$K4224&lt;=77),"Snow",AND($K4224&gt;=80,$K4224&lt;=82),"Rain Showers",AND($K4224&gt;=95,$K4224&lt;=99),"Thunderstorm",TRUE,"Cloudy"))</f>
        <v>Clear</v>
      </c>
      <c r="G4224" s="3" cm="1">
        <f t="array" ref="G4224">IF($A4224="","",INDEX(OpenMeteoAPI[TemperatureC],ROWS($G$2:G4224)))</f>
        <v>19.399999999999999</v>
      </c>
      <c r="H4224" s="4" cm="1">
        <f t="array" ref="H4224">IF($A4224="","",INDEX(OpenMeteoAPI[RelativeHumidityPct],ROWS($H$2:H4224))/100)</f>
        <v>0.78</v>
      </c>
      <c r="I4224" s="4" cm="1">
        <f t="array" ref="I4224">IF($A4224="","",INDEX(OpenMeteoAPI[PrecipitationProbabilityPct],ROWS($I$2:I4224))/100)</f>
        <v>0</v>
      </c>
      <c r="J4224" s="3" cm="1">
        <f t="array" ref="J4224">IF($A4224="","",INDEX(OpenMeteoAPI[PrecipitationMM],ROWS($J$2:J4224)))</f>
        <v>0</v>
      </c>
      <c r="K4224" cm="1">
        <f t="array" ref="K4224">IF($A4224="","",INDEX(OpenMeteoAPI[WeatherCode],ROWS($K$2:K4224)))</f>
        <v>0</v>
      </c>
      <c r="L4224" s="3" cm="1">
        <f t="array" ref="L4224">IF($A4224="","",INDEX(OpenMeteoAPI[WindSpeedKMH],ROWS($L$2:L4224)))</f>
        <v>22.3</v>
      </c>
    </row>
    <row r="4225" spans="1:12">
      <c r="A4225" t="str" cm="1">
        <f t="array" ref="A4225">IFERROR(INDEX(OpenMeteoAPI[City],ROWS($A$2:A4225))&amp;", "&amp;INDEX(OpenMeteoAPI[CountryCode],ROWS($A$2:A4225)),"")</f>
        <v>Dublin, IE</v>
      </c>
      <c r="B4225" t="str" cm="1">
        <f t="array" ref="B4225">IF($A4225="","",INDEX(OpenMeteoAPI[LocationID],ROWS($B$2:B4225)))</f>
        <v>IE-DUB</v>
      </c>
      <c r="C4225" s="5" cm="1">
        <f t="array" ref="C4225">IF($A4225="","",INDEX(OpenMeteoAPI[ForecastDateTime],ROWS($C$2:C4225)))</f>
        <v>46215.958333333336</v>
      </c>
      <c r="D4225" t="str">
        <f t="shared" si="65"/>
        <v>11PM</v>
      </c>
      <c r="E4225" t="str" cm="1">
        <f t="array" ref="E4225">IF($K4225="","",_xlfn.IFS($K4225=0,_xlfn.UNICHAR(9728),$K4225&lt;=3,_xlfn.UNICHAR(9729),OR($K4225=45,$K4225=48),"~",AND($K4225&gt;=51,$K4225&lt;=67),_xlfn.UNICHAR(9748),AND($K4225&gt;=71,$K4225&lt;=77),_xlfn.UNICHAR(10052),AND($K4225&gt;=80,$K4225&lt;=82),_xlfn.UNICHAR(9748),AND($K4225&gt;=95,$K4225&lt;=99),_xlfn.UNICHAR(9889),TRUE,_xlfn.UNICHAR(9729)))</f>
        <v>☀</v>
      </c>
      <c r="F4225" t="str" cm="1">
        <f t="array" ref="F4225">IF($K4225="","",_xlfn.IFS($K4225=0,"Clear",$K4225&lt;=3,"Partly Cloudy",OR($K4225=45,$K4225=48),"Fog",AND($K4225&gt;=51,$K4225&lt;=67),"Drizzle",AND($K4225&gt;=71,$K4225&lt;=77),"Snow",AND($K4225&gt;=80,$K4225&lt;=82),"Rain Showers",AND($K4225&gt;=95,$K4225&lt;=99),"Thunderstorm",TRUE,"Cloudy"))</f>
        <v>Clear</v>
      </c>
      <c r="G4225" s="3" cm="1">
        <f t="array" ref="G4225">IF($A4225="","",INDEX(OpenMeteoAPI[TemperatureC],ROWS($G$2:G4225)))</f>
        <v>19.5</v>
      </c>
      <c r="H4225" s="4" cm="1">
        <f t="array" ref="H4225">IF($A4225="","",INDEX(OpenMeteoAPI[RelativeHumidityPct],ROWS($H$2:H4225))/100)</f>
        <v>0.76</v>
      </c>
      <c r="I4225" s="4" cm="1">
        <f t="array" ref="I4225">IF($A4225="","",INDEX(OpenMeteoAPI[PrecipitationProbabilityPct],ROWS($I$2:I4225))/100)</f>
        <v>0</v>
      </c>
      <c r="J4225" s="3" cm="1">
        <f t="array" ref="J4225">IF($A4225="","",INDEX(OpenMeteoAPI[PrecipitationMM],ROWS($J$2:J4225)))</f>
        <v>0</v>
      </c>
      <c r="K4225" cm="1">
        <f t="array" ref="K4225">IF($A4225="","",INDEX(OpenMeteoAPI[WeatherCode],ROWS($K$2:K4225)))</f>
        <v>0</v>
      </c>
      <c r="L4225" s="3" cm="1">
        <f t="array" ref="L4225">IF($A4225="","",INDEX(OpenMeteoAPI[WindSpeedKMH],ROWS($L$2:L4225)))</f>
        <v>21.6</v>
      </c>
    </row>
    <row r="4226" spans="1:12">
      <c r="A4226" t="str" cm="1">
        <f t="array" ref="A4226">IFERROR(INDEX(OpenMeteoAPI[City],ROWS($A$2:A4226))&amp;", "&amp;INDEX(OpenMeteoAPI[CountryCode],ROWS($A$2:A4226)),"")</f>
        <v>Dublin, IE</v>
      </c>
      <c r="B4226" t="str" cm="1">
        <f t="array" ref="B4226">IF($A4226="","",INDEX(OpenMeteoAPI[LocationID],ROWS($B$2:B4226)))</f>
        <v>IE-DUB</v>
      </c>
      <c r="C4226" s="5" cm="1">
        <f t="array" ref="C4226">IF($A4226="","",INDEX(OpenMeteoAPI[ForecastDateTime],ROWS($C$2:C4226)))</f>
        <v>46216</v>
      </c>
      <c r="D4226" t="str">
        <f t="shared" si="65"/>
        <v>12AM</v>
      </c>
      <c r="E4226" t="str" cm="1">
        <f t="array" ref="E4226">IF($K4226="","",_xlfn.IFS($K4226=0,_xlfn.UNICHAR(9728),$K4226&lt;=3,_xlfn.UNICHAR(9729),OR($K4226=45,$K4226=48),"~",AND($K4226&gt;=51,$K4226&lt;=67),_xlfn.UNICHAR(9748),AND($K4226&gt;=71,$K4226&lt;=77),_xlfn.UNICHAR(10052),AND($K4226&gt;=80,$K4226&lt;=82),_xlfn.UNICHAR(9748),AND($K4226&gt;=95,$K4226&lt;=99),_xlfn.UNICHAR(9889),TRUE,_xlfn.UNICHAR(9729)))</f>
        <v>☀</v>
      </c>
      <c r="F4226" t="str" cm="1">
        <f t="array" ref="F4226">IF($K4226="","",_xlfn.IFS($K4226=0,"Clear",$K4226&lt;=3,"Partly Cloudy",OR($K4226=45,$K4226=48),"Fog",AND($K4226&gt;=51,$K4226&lt;=67),"Drizzle",AND($K4226&gt;=71,$K4226&lt;=77),"Snow",AND($K4226&gt;=80,$K4226&lt;=82),"Rain Showers",AND($K4226&gt;=95,$K4226&lt;=99),"Thunderstorm",TRUE,"Cloudy"))</f>
        <v>Clear</v>
      </c>
      <c r="G4226" s="3" cm="1">
        <f t="array" ref="G4226">IF($A4226="","",INDEX(OpenMeteoAPI[TemperatureC],ROWS($G$2:G4226)))</f>
        <v>19</v>
      </c>
      <c r="H4226" s="4" cm="1">
        <f t="array" ref="H4226">IF($A4226="","",INDEX(OpenMeteoAPI[RelativeHumidityPct],ROWS($H$2:H4226))/100)</f>
        <v>0.77</v>
      </c>
      <c r="I4226" s="4" cm="1">
        <f t="array" ref="I4226">IF($A4226="","",INDEX(OpenMeteoAPI[PrecipitationProbabilityPct],ROWS($I$2:I4226))/100)</f>
        <v>0</v>
      </c>
      <c r="J4226" s="3" cm="1">
        <f t="array" ref="J4226">IF($A4226="","",INDEX(OpenMeteoAPI[PrecipitationMM],ROWS($J$2:J4226)))</f>
        <v>0</v>
      </c>
      <c r="K4226" cm="1">
        <f t="array" ref="K4226">IF($A4226="","",INDEX(OpenMeteoAPI[WeatherCode],ROWS($K$2:K4226)))</f>
        <v>0</v>
      </c>
      <c r="L4226" s="3" cm="1">
        <f t="array" ref="L4226">IF($A4226="","",INDEX(OpenMeteoAPI[WindSpeedKMH],ROWS($L$2:L4226)))</f>
        <v>21.6</v>
      </c>
    </row>
    <row r="4227" spans="1:12">
      <c r="A4227" t="str" cm="1">
        <f t="array" ref="A4227">IFERROR(INDEX(OpenMeteoAPI[City],ROWS($A$2:A4227))&amp;", "&amp;INDEX(OpenMeteoAPI[CountryCode],ROWS($A$2:A4227)),"")</f>
        <v>Dublin, IE</v>
      </c>
      <c r="B4227" t="str" cm="1">
        <f t="array" ref="B4227">IF($A4227="","",INDEX(OpenMeteoAPI[LocationID],ROWS($B$2:B4227)))</f>
        <v>IE-DUB</v>
      </c>
      <c r="C4227" s="5" cm="1">
        <f t="array" ref="C4227">IF($A4227="","",INDEX(OpenMeteoAPI[ForecastDateTime],ROWS($C$2:C4227)))</f>
        <v>46216.041666666664</v>
      </c>
      <c r="D4227" t="str">
        <f t="shared" ref="D4227:D4290" si="66">IF($A4227="","",TEXT($C4227,"hAM/PM"))</f>
        <v>1AM</v>
      </c>
      <c r="E4227" t="str" cm="1">
        <f t="array" ref="E4227">IF($K4227="","",_xlfn.IFS($K4227=0,_xlfn.UNICHAR(9728),$K4227&lt;=3,_xlfn.UNICHAR(9729),OR($K4227=45,$K4227=48),"~",AND($K4227&gt;=51,$K4227&lt;=67),_xlfn.UNICHAR(9748),AND($K4227&gt;=71,$K4227&lt;=77),_xlfn.UNICHAR(10052),AND($K4227&gt;=80,$K4227&lt;=82),_xlfn.UNICHAR(9748),AND($K4227&gt;=95,$K4227&lt;=99),_xlfn.UNICHAR(9889),TRUE,_xlfn.UNICHAR(9729)))</f>
        <v>☀</v>
      </c>
      <c r="F4227" t="str" cm="1">
        <f t="array" ref="F4227">IF($K4227="","",_xlfn.IFS($K4227=0,"Clear",$K4227&lt;=3,"Partly Cloudy",OR($K4227=45,$K4227=48),"Fog",AND($K4227&gt;=51,$K4227&lt;=67),"Drizzle",AND($K4227&gt;=71,$K4227&lt;=77),"Snow",AND($K4227&gt;=80,$K4227&lt;=82),"Rain Showers",AND($K4227&gt;=95,$K4227&lt;=99),"Thunderstorm",TRUE,"Cloudy"))</f>
        <v>Clear</v>
      </c>
      <c r="G4227" s="3" cm="1">
        <f t="array" ref="G4227">IF($A4227="","",INDEX(OpenMeteoAPI[TemperatureC],ROWS($G$2:G4227)))</f>
        <v>18.600000000000001</v>
      </c>
      <c r="H4227" s="4" cm="1">
        <f t="array" ref="H4227">IF($A4227="","",INDEX(OpenMeteoAPI[RelativeHumidityPct],ROWS($H$2:H4227))/100)</f>
        <v>0.78</v>
      </c>
      <c r="I4227" s="4" cm="1">
        <f t="array" ref="I4227">IF($A4227="","",INDEX(OpenMeteoAPI[PrecipitationProbabilityPct],ROWS($I$2:I4227))/100)</f>
        <v>0</v>
      </c>
      <c r="J4227" s="3" cm="1">
        <f t="array" ref="J4227">IF($A4227="","",INDEX(OpenMeteoAPI[PrecipitationMM],ROWS($J$2:J4227)))</f>
        <v>0</v>
      </c>
      <c r="K4227" cm="1">
        <f t="array" ref="K4227">IF($A4227="","",INDEX(OpenMeteoAPI[WeatherCode],ROWS($K$2:K4227)))</f>
        <v>0</v>
      </c>
      <c r="L4227" s="3" cm="1">
        <f t="array" ref="L4227">IF($A4227="","",INDEX(OpenMeteoAPI[WindSpeedKMH],ROWS($L$2:L4227)))</f>
        <v>22</v>
      </c>
    </row>
    <row r="4228" spans="1:12">
      <c r="A4228" t="str" cm="1">
        <f t="array" ref="A4228">IFERROR(INDEX(OpenMeteoAPI[City],ROWS($A$2:A4228))&amp;", "&amp;INDEX(OpenMeteoAPI[CountryCode],ROWS($A$2:A4228)),"")</f>
        <v>Dublin, IE</v>
      </c>
      <c r="B4228" t="str" cm="1">
        <f t="array" ref="B4228">IF($A4228="","",INDEX(OpenMeteoAPI[LocationID],ROWS($B$2:B4228)))</f>
        <v>IE-DUB</v>
      </c>
      <c r="C4228" s="5" cm="1">
        <f t="array" ref="C4228">IF($A4228="","",INDEX(OpenMeteoAPI[ForecastDateTime],ROWS($C$2:C4228)))</f>
        <v>46216.083333333336</v>
      </c>
      <c r="D4228" t="str">
        <f t="shared" si="66"/>
        <v>2AM</v>
      </c>
      <c r="E4228" t="str" cm="1">
        <f t="array" ref="E4228">IF($K4228="","",_xlfn.IFS($K4228=0,_xlfn.UNICHAR(9728),$K4228&lt;=3,_xlfn.UNICHAR(9729),OR($K4228=45,$K4228=48),"~",AND($K4228&gt;=51,$K4228&lt;=67),_xlfn.UNICHAR(9748),AND($K4228&gt;=71,$K4228&lt;=77),_xlfn.UNICHAR(10052),AND($K4228&gt;=80,$K4228&lt;=82),_xlfn.UNICHAR(9748),AND($K4228&gt;=95,$K4228&lt;=99),_xlfn.UNICHAR(9889),TRUE,_xlfn.UNICHAR(9729)))</f>
        <v>☀</v>
      </c>
      <c r="F4228" t="str" cm="1">
        <f t="array" ref="F4228">IF($K4228="","",_xlfn.IFS($K4228=0,"Clear",$K4228&lt;=3,"Partly Cloudy",OR($K4228=45,$K4228=48),"Fog",AND($K4228&gt;=51,$K4228&lt;=67),"Drizzle",AND($K4228&gt;=71,$K4228&lt;=77),"Snow",AND($K4228&gt;=80,$K4228&lt;=82),"Rain Showers",AND($K4228&gt;=95,$K4228&lt;=99),"Thunderstorm",TRUE,"Cloudy"))</f>
        <v>Clear</v>
      </c>
      <c r="G4228" s="3" cm="1">
        <f t="array" ref="G4228">IF($A4228="","",INDEX(OpenMeteoAPI[TemperatureC],ROWS($G$2:G4228)))</f>
        <v>18.2</v>
      </c>
      <c r="H4228" s="4" cm="1">
        <f t="array" ref="H4228">IF($A4228="","",INDEX(OpenMeteoAPI[RelativeHumidityPct],ROWS($H$2:H4228))/100)</f>
        <v>0.79</v>
      </c>
      <c r="I4228" s="4" cm="1">
        <f t="array" ref="I4228">IF($A4228="","",INDEX(OpenMeteoAPI[PrecipitationProbabilityPct],ROWS($I$2:I4228))/100)</f>
        <v>0</v>
      </c>
      <c r="J4228" s="3" cm="1">
        <f t="array" ref="J4228">IF($A4228="","",INDEX(OpenMeteoAPI[PrecipitationMM],ROWS($J$2:J4228)))</f>
        <v>0</v>
      </c>
      <c r="K4228" cm="1">
        <f t="array" ref="K4228">IF($A4228="","",INDEX(OpenMeteoAPI[WeatherCode],ROWS($K$2:K4228)))</f>
        <v>0</v>
      </c>
      <c r="L4228" s="3" cm="1">
        <f t="array" ref="L4228">IF($A4228="","",INDEX(OpenMeteoAPI[WindSpeedKMH],ROWS($L$2:L4228)))</f>
        <v>22.3</v>
      </c>
    </row>
    <row r="4229" spans="1:12">
      <c r="A4229" t="str" cm="1">
        <f t="array" ref="A4229">IFERROR(INDEX(OpenMeteoAPI[City],ROWS($A$2:A4229))&amp;", "&amp;INDEX(OpenMeteoAPI[CountryCode],ROWS($A$2:A4229)),"")</f>
        <v>Dublin, IE</v>
      </c>
      <c r="B4229" t="str" cm="1">
        <f t="array" ref="B4229">IF($A4229="","",INDEX(OpenMeteoAPI[LocationID],ROWS($B$2:B4229)))</f>
        <v>IE-DUB</v>
      </c>
      <c r="C4229" s="5" cm="1">
        <f t="array" ref="C4229">IF($A4229="","",INDEX(OpenMeteoAPI[ForecastDateTime],ROWS($C$2:C4229)))</f>
        <v>46216.125</v>
      </c>
      <c r="D4229" t="str">
        <f t="shared" si="66"/>
        <v>3AM</v>
      </c>
      <c r="E4229" t="str" cm="1">
        <f t="array" ref="E4229">IF($K4229="","",_xlfn.IFS($K4229=0,_xlfn.UNICHAR(9728),$K4229&lt;=3,_xlfn.UNICHAR(9729),OR($K4229=45,$K4229=48),"~",AND($K4229&gt;=51,$K4229&lt;=67),_xlfn.UNICHAR(9748),AND($K4229&gt;=71,$K4229&lt;=77),_xlfn.UNICHAR(10052),AND($K4229&gt;=80,$K4229&lt;=82),_xlfn.UNICHAR(9748),AND($K4229&gt;=95,$K4229&lt;=99),_xlfn.UNICHAR(9889),TRUE,_xlfn.UNICHAR(9729)))</f>
        <v>☀</v>
      </c>
      <c r="F4229" t="str" cm="1">
        <f t="array" ref="F4229">IF($K4229="","",_xlfn.IFS($K4229=0,"Clear",$K4229&lt;=3,"Partly Cloudy",OR($K4229=45,$K4229=48),"Fog",AND($K4229&gt;=51,$K4229&lt;=67),"Drizzle",AND($K4229&gt;=71,$K4229&lt;=77),"Snow",AND($K4229&gt;=80,$K4229&lt;=82),"Rain Showers",AND($K4229&gt;=95,$K4229&lt;=99),"Thunderstorm",TRUE,"Cloudy"))</f>
        <v>Clear</v>
      </c>
      <c r="G4229" s="3" cm="1">
        <f t="array" ref="G4229">IF($A4229="","",INDEX(OpenMeteoAPI[TemperatureC],ROWS($G$2:G4229)))</f>
        <v>17.8</v>
      </c>
      <c r="H4229" s="4" cm="1">
        <f t="array" ref="H4229">IF($A4229="","",INDEX(OpenMeteoAPI[RelativeHumidityPct],ROWS($H$2:H4229))/100)</f>
        <v>0.8</v>
      </c>
      <c r="I4229" s="4" cm="1">
        <f t="array" ref="I4229">IF($A4229="","",INDEX(OpenMeteoAPI[PrecipitationProbabilityPct],ROWS($I$2:I4229))/100)</f>
        <v>0</v>
      </c>
      <c r="J4229" s="3" cm="1">
        <f t="array" ref="J4229">IF($A4229="","",INDEX(OpenMeteoAPI[PrecipitationMM],ROWS($J$2:J4229)))</f>
        <v>0</v>
      </c>
      <c r="K4229" cm="1">
        <f t="array" ref="K4229">IF($A4229="","",INDEX(OpenMeteoAPI[WeatherCode],ROWS($K$2:K4229)))</f>
        <v>0</v>
      </c>
      <c r="L4229" s="3" cm="1">
        <f t="array" ref="L4229">IF($A4229="","",INDEX(OpenMeteoAPI[WindSpeedKMH],ROWS($L$2:L4229)))</f>
        <v>22.7</v>
      </c>
    </row>
    <row r="4230" spans="1:12">
      <c r="A4230" t="str" cm="1">
        <f t="array" ref="A4230">IFERROR(INDEX(OpenMeteoAPI[City],ROWS($A$2:A4230))&amp;", "&amp;INDEX(OpenMeteoAPI[CountryCode],ROWS($A$2:A4230)),"")</f>
        <v>Dublin, IE</v>
      </c>
      <c r="B4230" t="str" cm="1">
        <f t="array" ref="B4230">IF($A4230="","",INDEX(OpenMeteoAPI[LocationID],ROWS($B$2:B4230)))</f>
        <v>IE-DUB</v>
      </c>
      <c r="C4230" s="5" cm="1">
        <f t="array" ref="C4230">IF($A4230="","",INDEX(OpenMeteoAPI[ForecastDateTime],ROWS($C$2:C4230)))</f>
        <v>46216.166666666664</v>
      </c>
      <c r="D4230" t="str">
        <f t="shared" si="66"/>
        <v>4AM</v>
      </c>
      <c r="E4230" t="str" cm="1">
        <f t="array" ref="E4230">IF($K4230="","",_xlfn.IFS($K4230=0,_xlfn.UNICHAR(9728),$K4230&lt;=3,_xlfn.UNICHAR(9729),OR($K4230=45,$K4230=48),"~",AND($K4230&gt;=51,$K4230&lt;=67),_xlfn.UNICHAR(9748),AND($K4230&gt;=71,$K4230&lt;=77),_xlfn.UNICHAR(10052),AND($K4230&gt;=80,$K4230&lt;=82),_xlfn.UNICHAR(9748),AND($K4230&gt;=95,$K4230&lt;=99),_xlfn.UNICHAR(9889),TRUE,_xlfn.UNICHAR(9729)))</f>
        <v>☁</v>
      </c>
      <c r="F4230" t="str" cm="1">
        <f t="array" ref="F4230">IF($K4230="","",_xlfn.IFS($K4230=0,"Clear",$K4230&lt;=3,"Partly Cloudy",OR($K4230=45,$K4230=48),"Fog",AND($K4230&gt;=51,$K4230&lt;=67),"Drizzle",AND($K4230&gt;=71,$K4230&lt;=77),"Snow",AND($K4230&gt;=80,$K4230&lt;=82),"Rain Showers",AND($K4230&gt;=95,$K4230&lt;=99),"Thunderstorm",TRUE,"Cloudy"))</f>
        <v>Partly Cloudy</v>
      </c>
      <c r="G4230" s="3" cm="1">
        <f t="array" ref="G4230">IF($A4230="","",INDEX(OpenMeteoAPI[TemperatureC],ROWS($G$2:G4230)))</f>
        <v>17.399999999999999</v>
      </c>
      <c r="H4230" s="4" cm="1">
        <f t="array" ref="H4230">IF($A4230="","",INDEX(OpenMeteoAPI[RelativeHumidityPct],ROWS($H$2:H4230))/100)</f>
        <v>0.81</v>
      </c>
      <c r="I4230" s="4" cm="1">
        <f t="array" ref="I4230">IF($A4230="","",INDEX(OpenMeteoAPI[PrecipitationProbabilityPct],ROWS($I$2:I4230))/100)</f>
        <v>0</v>
      </c>
      <c r="J4230" s="3" cm="1">
        <f t="array" ref="J4230">IF($A4230="","",INDEX(OpenMeteoAPI[PrecipitationMM],ROWS($J$2:J4230)))</f>
        <v>0</v>
      </c>
      <c r="K4230" cm="1">
        <f t="array" ref="K4230">IF($A4230="","",INDEX(OpenMeteoAPI[WeatherCode],ROWS($K$2:K4230)))</f>
        <v>1</v>
      </c>
      <c r="L4230" s="3" cm="1">
        <f t="array" ref="L4230">IF($A4230="","",INDEX(OpenMeteoAPI[WindSpeedKMH],ROWS($L$2:L4230)))</f>
        <v>23</v>
      </c>
    </row>
    <row r="4231" spans="1:12">
      <c r="A4231" t="str" cm="1">
        <f t="array" ref="A4231">IFERROR(INDEX(OpenMeteoAPI[City],ROWS($A$2:A4231))&amp;", "&amp;INDEX(OpenMeteoAPI[CountryCode],ROWS($A$2:A4231)),"")</f>
        <v>Dublin, IE</v>
      </c>
      <c r="B4231" t="str" cm="1">
        <f t="array" ref="B4231">IF($A4231="","",INDEX(OpenMeteoAPI[LocationID],ROWS($B$2:B4231)))</f>
        <v>IE-DUB</v>
      </c>
      <c r="C4231" s="5" cm="1">
        <f t="array" ref="C4231">IF($A4231="","",INDEX(OpenMeteoAPI[ForecastDateTime],ROWS($C$2:C4231)))</f>
        <v>46216.208333333336</v>
      </c>
      <c r="D4231" t="str">
        <f t="shared" si="66"/>
        <v>5AM</v>
      </c>
      <c r="E4231" t="str" cm="1">
        <f t="array" ref="E4231">IF($K4231="","",_xlfn.IFS($K4231=0,_xlfn.UNICHAR(9728),$K4231&lt;=3,_xlfn.UNICHAR(9729),OR($K4231=45,$K4231=48),"~",AND($K4231&gt;=51,$K4231&lt;=67),_xlfn.UNICHAR(9748),AND($K4231&gt;=71,$K4231&lt;=77),_xlfn.UNICHAR(10052),AND($K4231&gt;=80,$K4231&lt;=82),_xlfn.UNICHAR(9748),AND($K4231&gt;=95,$K4231&lt;=99),_xlfn.UNICHAR(9889),TRUE,_xlfn.UNICHAR(9729)))</f>
        <v>☁</v>
      </c>
      <c r="F4231" t="str" cm="1">
        <f t="array" ref="F4231">IF($K4231="","",_xlfn.IFS($K4231=0,"Clear",$K4231&lt;=3,"Partly Cloudy",OR($K4231=45,$K4231=48),"Fog",AND($K4231&gt;=51,$K4231&lt;=67),"Drizzle",AND($K4231&gt;=71,$K4231&lt;=77),"Snow",AND($K4231&gt;=80,$K4231&lt;=82),"Rain Showers",AND($K4231&gt;=95,$K4231&lt;=99),"Thunderstorm",TRUE,"Cloudy"))</f>
        <v>Partly Cloudy</v>
      </c>
      <c r="G4231" s="3" cm="1">
        <f t="array" ref="G4231">IF($A4231="","",INDEX(OpenMeteoAPI[TemperatureC],ROWS($G$2:G4231)))</f>
        <v>17</v>
      </c>
      <c r="H4231" s="4" cm="1">
        <f t="array" ref="H4231">IF($A4231="","",INDEX(OpenMeteoAPI[RelativeHumidityPct],ROWS($H$2:H4231))/100)</f>
        <v>0.81</v>
      </c>
      <c r="I4231" s="4" cm="1">
        <f t="array" ref="I4231">IF($A4231="","",INDEX(OpenMeteoAPI[PrecipitationProbabilityPct],ROWS($I$2:I4231))/100)</f>
        <v>0</v>
      </c>
      <c r="J4231" s="3" cm="1">
        <f t="array" ref="J4231">IF($A4231="","",INDEX(OpenMeteoAPI[PrecipitationMM],ROWS($J$2:J4231)))</f>
        <v>0</v>
      </c>
      <c r="K4231" cm="1">
        <f t="array" ref="K4231">IF($A4231="","",INDEX(OpenMeteoAPI[WeatherCode],ROWS($K$2:K4231)))</f>
        <v>1</v>
      </c>
      <c r="L4231" s="3" cm="1">
        <f t="array" ref="L4231">IF($A4231="","",INDEX(OpenMeteoAPI[WindSpeedKMH],ROWS($L$2:L4231)))</f>
        <v>23.4</v>
      </c>
    </row>
    <row r="4232" spans="1:12">
      <c r="A4232" t="str" cm="1">
        <f t="array" ref="A4232">IFERROR(INDEX(OpenMeteoAPI[City],ROWS($A$2:A4232))&amp;", "&amp;INDEX(OpenMeteoAPI[CountryCode],ROWS($A$2:A4232)),"")</f>
        <v>Dublin, IE</v>
      </c>
      <c r="B4232" t="str" cm="1">
        <f t="array" ref="B4232">IF($A4232="","",INDEX(OpenMeteoAPI[LocationID],ROWS($B$2:B4232)))</f>
        <v>IE-DUB</v>
      </c>
      <c r="C4232" s="5" cm="1">
        <f t="array" ref="C4232">IF($A4232="","",INDEX(OpenMeteoAPI[ForecastDateTime],ROWS($C$2:C4232)))</f>
        <v>46216.25</v>
      </c>
      <c r="D4232" t="str">
        <f t="shared" si="66"/>
        <v>6AM</v>
      </c>
      <c r="E4232" t="str" cm="1">
        <f t="array" ref="E4232">IF($K4232="","",_xlfn.IFS($K4232=0,_xlfn.UNICHAR(9728),$K4232&lt;=3,_xlfn.UNICHAR(9729),OR($K4232=45,$K4232=48),"~",AND($K4232&gt;=51,$K4232&lt;=67),_xlfn.UNICHAR(9748),AND($K4232&gt;=71,$K4232&lt;=77),_xlfn.UNICHAR(10052),AND($K4232&gt;=80,$K4232&lt;=82),_xlfn.UNICHAR(9748),AND($K4232&gt;=95,$K4232&lt;=99),_xlfn.UNICHAR(9889),TRUE,_xlfn.UNICHAR(9729)))</f>
        <v>☁</v>
      </c>
      <c r="F4232" t="str" cm="1">
        <f t="array" ref="F4232">IF($K4232="","",_xlfn.IFS($K4232=0,"Clear",$K4232&lt;=3,"Partly Cloudy",OR($K4232=45,$K4232=48),"Fog",AND($K4232&gt;=51,$K4232&lt;=67),"Drizzle",AND($K4232&gt;=71,$K4232&lt;=77),"Snow",AND($K4232&gt;=80,$K4232&lt;=82),"Rain Showers",AND($K4232&gt;=95,$K4232&lt;=99),"Thunderstorm",TRUE,"Cloudy"))</f>
        <v>Partly Cloudy</v>
      </c>
      <c r="G4232" s="3" cm="1">
        <f t="array" ref="G4232">IF($A4232="","",INDEX(OpenMeteoAPI[TemperatureC],ROWS($G$2:G4232)))</f>
        <v>16.7</v>
      </c>
      <c r="H4232" s="4" cm="1">
        <f t="array" ref="H4232">IF($A4232="","",INDEX(OpenMeteoAPI[RelativeHumidityPct],ROWS($H$2:H4232))/100)</f>
        <v>0.81</v>
      </c>
      <c r="I4232" s="4" cm="1">
        <f t="array" ref="I4232">IF($A4232="","",INDEX(OpenMeteoAPI[PrecipitationProbabilityPct],ROWS($I$2:I4232))/100)</f>
        <v>0</v>
      </c>
      <c r="J4232" s="3" cm="1">
        <f t="array" ref="J4232">IF($A4232="","",INDEX(OpenMeteoAPI[PrecipitationMM],ROWS($J$2:J4232)))</f>
        <v>0</v>
      </c>
      <c r="K4232" cm="1">
        <f t="array" ref="K4232">IF($A4232="","",INDEX(OpenMeteoAPI[WeatherCode],ROWS($K$2:K4232)))</f>
        <v>1</v>
      </c>
      <c r="L4232" s="3" cm="1">
        <f t="array" ref="L4232">IF($A4232="","",INDEX(OpenMeteoAPI[WindSpeedKMH],ROWS($L$2:L4232)))</f>
        <v>23.8</v>
      </c>
    </row>
    <row r="4233" spans="1:12">
      <c r="A4233" t="str" cm="1">
        <f t="array" ref="A4233">IFERROR(INDEX(OpenMeteoAPI[City],ROWS($A$2:A4233))&amp;", "&amp;INDEX(OpenMeteoAPI[CountryCode],ROWS($A$2:A4233)),"")</f>
        <v>Dublin, IE</v>
      </c>
      <c r="B4233" t="str" cm="1">
        <f t="array" ref="B4233">IF($A4233="","",INDEX(OpenMeteoAPI[LocationID],ROWS($B$2:B4233)))</f>
        <v>IE-DUB</v>
      </c>
      <c r="C4233" s="5" cm="1">
        <f t="array" ref="C4233">IF($A4233="","",INDEX(OpenMeteoAPI[ForecastDateTime],ROWS($C$2:C4233)))</f>
        <v>46216.291666666664</v>
      </c>
      <c r="D4233" t="str">
        <f t="shared" si="66"/>
        <v>7AM</v>
      </c>
      <c r="E4233" t="str" cm="1">
        <f t="array" ref="E4233">IF($K4233="","",_xlfn.IFS($K4233=0,_xlfn.UNICHAR(9728),$K4233&lt;=3,_xlfn.UNICHAR(9729),OR($K4233=45,$K4233=48),"~",AND($K4233&gt;=51,$K4233&lt;=67),_xlfn.UNICHAR(9748),AND($K4233&gt;=71,$K4233&lt;=77),_xlfn.UNICHAR(10052),AND($K4233&gt;=80,$K4233&lt;=82),_xlfn.UNICHAR(9748),AND($K4233&gt;=95,$K4233&lt;=99),_xlfn.UNICHAR(9889),TRUE,_xlfn.UNICHAR(9729)))</f>
        <v>☁</v>
      </c>
      <c r="F4233" t="str" cm="1">
        <f t="array" ref="F4233">IF($K4233="","",_xlfn.IFS($K4233=0,"Clear",$K4233&lt;=3,"Partly Cloudy",OR($K4233=45,$K4233=48),"Fog",AND($K4233&gt;=51,$K4233&lt;=67),"Drizzle",AND($K4233&gt;=71,$K4233&lt;=77),"Snow",AND($K4233&gt;=80,$K4233&lt;=82),"Rain Showers",AND($K4233&gt;=95,$K4233&lt;=99),"Thunderstorm",TRUE,"Cloudy"))</f>
        <v>Partly Cloudy</v>
      </c>
      <c r="G4233" s="3" cm="1">
        <f t="array" ref="G4233">IF($A4233="","",INDEX(OpenMeteoAPI[TemperatureC],ROWS($G$2:G4233)))</f>
        <v>16.5</v>
      </c>
      <c r="H4233" s="4" cm="1">
        <f t="array" ref="H4233">IF($A4233="","",INDEX(OpenMeteoAPI[RelativeHumidityPct],ROWS($H$2:H4233))/100)</f>
        <v>0.81</v>
      </c>
      <c r="I4233" s="4" cm="1">
        <f t="array" ref="I4233">IF($A4233="","",INDEX(OpenMeteoAPI[PrecipitationProbabilityPct],ROWS($I$2:I4233))/100)</f>
        <v>0</v>
      </c>
      <c r="J4233" s="3" cm="1">
        <f t="array" ref="J4233">IF($A4233="","",INDEX(OpenMeteoAPI[PrecipitationMM],ROWS($J$2:J4233)))</f>
        <v>0</v>
      </c>
      <c r="K4233" cm="1">
        <f t="array" ref="K4233">IF($A4233="","",INDEX(OpenMeteoAPI[WeatherCode],ROWS($K$2:K4233)))</f>
        <v>1</v>
      </c>
      <c r="L4233" s="3" cm="1">
        <f t="array" ref="L4233">IF($A4233="","",INDEX(OpenMeteoAPI[WindSpeedKMH],ROWS($L$2:L4233)))</f>
        <v>24.1</v>
      </c>
    </row>
    <row r="4234" spans="1:12">
      <c r="A4234" t="str" cm="1">
        <f t="array" ref="A4234">IFERROR(INDEX(OpenMeteoAPI[City],ROWS($A$2:A4234))&amp;", "&amp;INDEX(OpenMeteoAPI[CountryCode],ROWS($A$2:A4234)),"")</f>
        <v>Dublin, IE</v>
      </c>
      <c r="B4234" t="str" cm="1">
        <f t="array" ref="B4234">IF($A4234="","",INDEX(OpenMeteoAPI[LocationID],ROWS($B$2:B4234)))</f>
        <v>IE-DUB</v>
      </c>
      <c r="C4234" s="5" cm="1">
        <f t="array" ref="C4234">IF($A4234="","",INDEX(OpenMeteoAPI[ForecastDateTime],ROWS($C$2:C4234)))</f>
        <v>46216.333333333336</v>
      </c>
      <c r="D4234" t="str">
        <f t="shared" si="66"/>
        <v>8AM</v>
      </c>
      <c r="E4234" t="str" cm="1">
        <f t="array" ref="E4234">IF($K4234="","",_xlfn.IFS($K4234=0,_xlfn.UNICHAR(9728),$K4234&lt;=3,_xlfn.UNICHAR(9729),OR($K4234=45,$K4234=48),"~",AND($K4234&gt;=51,$K4234&lt;=67),_xlfn.UNICHAR(9748),AND($K4234&gt;=71,$K4234&lt;=77),_xlfn.UNICHAR(10052),AND($K4234&gt;=80,$K4234&lt;=82),_xlfn.UNICHAR(9748),AND($K4234&gt;=95,$K4234&lt;=99),_xlfn.UNICHAR(9889),TRUE,_xlfn.UNICHAR(9729)))</f>
        <v>☁</v>
      </c>
      <c r="F4234" t="str" cm="1">
        <f t="array" ref="F4234">IF($K4234="","",_xlfn.IFS($K4234=0,"Clear",$K4234&lt;=3,"Partly Cloudy",OR($K4234=45,$K4234=48),"Fog",AND($K4234&gt;=51,$K4234&lt;=67),"Drizzle",AND($K4234&gt;=71,$K4234&lt;=77),"Snow",AND($K4234&gt;=80,$K4234&lt;=82),"Rain Showers",AND($K4234&gt;=95,$K4234&lt;=99),"Thunderstorm",TRUE,"Cloudy"))</f>
        <v>Partly Cloudy</v>
      </c>
      <c r="G4234" s="3" cm="1">
        <f t="array" ref="G4234">IF($A4234="","",INDEX(OpenMeteoAPI[TemperatureC],ROWS($G$2:G4234)))</f>
        <v>16.399999999999999</v>
      </c>
      <c r="H4234" s="4" cm="1">
        <f t="array" ref="H4234">IF($A4234="","",INDEX(OpenMeteoAPI[RelativeHumidityPct],ROWS($H$2:H4234))/100)</f>
        <v>0.8</v>
      </c>
      <c r="I4234" s="4" cm="1">
        <f t="array" ref="I4234">IF($A4234="","",INDEX(OpenMeteoAPI[PrecipitationProbabilityPct],ROWS($I$2:I4234))/100)</f>
        <v>0</v>
      </c>
      <c r="J4234" s="3" cm="1">
        <f t="array" ref="J4234">IF($A4234="","",INDEX(OpenMeteoAPI[PrecipitationMM],ROWS($J$2:J4234)))</f>
        <v>0</v>
      </c>
      <c r="K4234" cm="1">
        <f t="array" ref="K4234">IF($A4234="","",INDEX(OpenMeteoAPI[WeatherCode],ROWS($K$2:K4234)))</f>
        <v>1</v>
      </c>
      <c r="L4234" s="3" cm="1">
        <f t="array" ref="L4234">IF($A4234="","",INDEX(OpenMeteoAPI[WindSpeedKMH],ROWS($L$2:L4234)))</f>
        <v>24.5</v>
      </c>
    </row>
    <row r="4235" spans="1:12">
      <c r="A4235" t="str" cm="1">
        <f t="array" ref="A4235">IFERROR(INDEX(OpenMeteoAPI[City],ROWS($A$2:A4235))&amp;", "&amp;INDEX(OpenMeteoAPI[CountryCode],ROWS($A$2:A4235)),"")</f>
        <v>Dublin, IE</v>
      </c>
      <c r="B4235" t="str" cm="1">
        <f t="array" ref="B4235">IF($A4235="","",INDEX(OpenMeteoAPI[LocationID],ROWS($B$2:B4235)))</f>
        <v>IE-DUB</v>
      </c>
      <c r="C4235" s="5" cm="1">
        <f t="array" ref="C4235">IF($A4235="","",INDEX(OpenMeteoAPI[ForecastDateTime],ROWS($C$2:C4235)))</f>
        <v>46216.375</v>
      </c>
      <c r="D4235" t="str">
        <f t="shared" si="66"/>
        <v>9AM</v>
      </c>
      <c r="E4235" t="str" cm="1">
        <f t="array" ref="E4235">IF($K4235="","",_xlfn.IFS($K4235=0,_xlfn.UNICHAR(9728),$K4235&lt;=3,_xlfn.UNICHAR(9729),OR($K4235=45,$K4235=48),"~",AND($K4235&gt;=51,$K4235&lt;=67),_xlfn.UNICHAR(9748),AND($K4235&gt;=71,$K4235&lt;=77),_xlfn.UNICHAR(10052),AND($K4235&gt;=80,$K4235&lt;=82),_xlfn.UNICHAR(9748),AND($K4235&gt;=95,$K4235&lt;=99),_xlfn.UNICHAR(9889),TRUE,_xlfn.UNICHAR(9729)))</f>
        <v>☁</v>
      </c>
      <c r="F4235" t="str" cm="1">
        <f t="array" ref="F4235">IF($K4235="","",_xlfn.IFS($K4235=0,"Clear",$K4235&lt;=3,"Partly Cloudy",OR($K4235=45,$K4235=48),"Fog",AND($K4235&gt;=51,$K4235&lt;=67),"Drizzle",AND($K4235&gt;=71,$K4235&lt;=77),"Snow",AND($K4235&gt;=80,$K4235&lt;=82),"Rain Showers",AND($K4235&gt;=95,$K4235&lt;=99),"Thunderstorm",TRUE,"Cloudy"))</f>
        <v>Partly Cloudy</v>
      </c>
      <c r="G4235" s="3" cm="1">
        <f t="array" ref="G4235">IF($A4235="","",INDEX(OpenMeteoAPI[TemperatureC],ROWS($G$2:G4235)))</f>
        <v>16.399999999999999</v>
      </c>
      <c r="H4235" s="4" cm="1">
        <f t="array" ref="H4235">IF($A4235="","",INDEX(OpenMeteoAPI[RelativeHumidityPct],ROWS($H$2:H4235))/100)</f>
        <v>0.78</v>
      </c>
      <c r="I4235" s="4" cm="1">
        <f t="array" ref="I4235">IF($A4235="","",INDEX(OpenMeteoAPI[PrecipitationProbabilityPct],ROWS($I$2:I4235))/100)</f>
        <v>0</v>
      </c>
      <c r="J4235" s="3" cm="1">
        <f t="array" ref="J4235">IF($A4235="","",INDEX(OpenMeteoAPI[PrecipitationMM],ROWS($J$2:J4235)))</f>
        <v>0</v>
      </c>
      <c r="K4235" cm="1">
        <f t="array" ref="K4235">IF($A4235="","",INDEX(OpenMeteoAPI[WeatherCode],ROWS($K$2:K4235)))</f>
        <v>1</v>
      </c>
      <c r="L4235" s="3" cm="1">
        <f t="array" ref="L4235">IF($A4235="","",INDEX(OpenMeteoAPI[WindSpeedKMH],ROWS($L$2:L4235)))</f>
        <v>24.5</v>
      </c>
    </row>
    <row r="4236" spans="1:12">
      <c r="A4236" t="str" cm="1">
        <f t="array" ref="A4236">IFERROR(INDEX(OpenMeteoAPI[City],ROWS($A$2:A4236))&amp;", "&amp;INDEX(OpenMeteoAPI[CountryCode],ROWS($A$2:A4236)),"")</f>
        <v>Dublin, IE</v>
      </c>
      <c r="B4236" t="str" cm="1">
        <f t="array" ref="B4236">IF($A4236="","",INDEX(OpenMeteoAPI[LocationID],ROWS($B$2:B4236)))</f>
        <v>IE-DUB</v>
      </c>
      <c r="C4236" s="5" cm="1">
        <f t="array" ref="C4236">IF($A4236="","",INDEX(OpenMeteoAPI[ForecastDateTime],ROWS($C$2:C4236)))</f>
        <v>46216.416666666664</v>
      </c>
      <c r="D4236" t="str">
        <f t="shared" si="66"/>
        <v>10AM</v>
      </c>
      <c r="E4236" t="str" cm="1">
        <f t="array" ref="E4236">IF($K4236="","",_xlfn.IFS($K4236=0,_xlfn.UNICHAR(9728),$K4236&lt;=3,_xlfn.UNICHAR(9729),OR($K4236=45,$K4236=48),"~",AND($K4236&gt;=51,$K4236&lt;=67),_xlfn.UNICHAR(9748),AND($K4236&gt;=71,$K4236&lt;=77),_xlfn.UNICHAR(10052),AND($K4236&gt;=80,$K4236&lt;=82),_xlfn.UNICHAR(9748),AND($K4236&gt;=95,$K4236&lt;=99),_xlfn.UNICHAR(9889),TRUE,_xlfn.UNICHAR(9729)))</f>
        <v>☁</v>
      </c>
      <c r="F4236" t="str" cm="1">
        <f t="array" ref="F4236">IF($K4236="","",_xlfn.IFS($K4236=0,"Clear",$K4236&lt;=3,"Partly Cloudy",OR($K4236=45,$K4236=48),"Fog",AND($K4236&gt;=51,$K4236&lt;=67),"Drizzle",AND($K4236&gt;=71,$K4236&lt;=77),"Snow",AND($K4236&gt;=80,$K4236&lt;=82),"Rain Showers",AND($K4236&gt;=95,$K4236&lt;=99),"Thunderstorm",TRUE,"Cloudy"))</f>
        <v>Partly Cloudy</v>
      </c>
      <c r="G4236" s="3" cm="1">
        <f t="array" ref="G4236">IF($A4236="","",INDEX(OpenMeteoAPI[TemperatureC],ROWS($G$2:G4236)))</f>
        <v>16.5</v>
      </c>
      <c r="H4236" s="4" cm="1">
        <f t="array" ref="H4236">IF($A4236="","",INDEX(OpenMeteoAPI[RelativeHumidityPct],ROWS($H$2:H4236))/100)</f>
        <v>0.75</v>
      </c>
      <c r="I4236" s="4" cm="1">
        <f t="array" ref="I4236">IF($A4236="","",INDEX(OpenMeteoAPI[PrecipitationProbabilityPct],ROWS($I$2:I4236))/100)</f>
        <v>0</v>
      </c>
      <c r="J4236" s="3" cm="1">
        <f t="array" ref="J4236">IF($A4236="","",INDEX(OpenMeteoAPI[PrecipitationMM],ROWS($J$2:J4236)))</f>
        <v>0</v>
      </c>
      <c r="K4236" cm="1">
        <f t="array" ref="K4236">IF($A4236="","",INDEX(OpenMeteoAPI[WeatherCode],ROWS($K$2:K4236)))</f>
        <v>1</v>
      </c>
      <c r="L4236" s="3" cm="1">
        <f t="array" ref="L4236">IF($A4236="","",INDEX(OpenMeteoAPI[WindSpeedKMH],ROWS($L$2:L4236)))</f>
        <v>24.8</v>
      </c>
    </row>
    <row r="4237" spans="1:12">
      <c r="A4237" t="str" cm="1">
        <f t="array" ref="A4237">IFERROR(INDEX(OpenMeteoAPI[City],ROWS($A$2:A4237))&amp;", "&amp;INDEX(OpenMeteoAPI[CountryCode],ROWS($A$2:A4237)),"")</f>
        <v>Dublin, IE</v>
      </c>
      <c r="B4237" t="str" cm="1">
        <f t="array" ref="B4237">IF($A4237="","",INDEX(OpenMeteoAPI[LocationID],ROWS($B$2:B4237)))</f>
        <v>IE-DUB</v>
      </c>
      <c r="C4237" s="5" cm="1">
        <f t="array" ref="C4237">IF($A4237="","",INDEX(OpenMeteoAPI[ForecastDateTime],ROWS($C$2:C4237)))</f>
        <v>46216.458333333336</v>
      </c>
      <c r="D4237" t="str">
        <f t="shared" si="66"/>
        <v>11AM</v>
      </c>
      <c r="E4237" t="str" cm="1">
        <f t="array" ref="E4237">IF($K4237="","",_xlfn.IFS($K4237=0,_xlfn.UNICHAR(9728),$K4237&lt;=3,_xlfn.UNICHAR(9729),OR($K4237=45,$K4237=48),"~",AND($K4237&gt;=51,$K4237&lt;=67),_xlfn.UNICHAR(9748),AND($K4237&gt;=71,$K4237&lt;=77),_xlfn.UNICHAR(10052),AND($K4237&gt;=80,$K4237&lt;=82),_xlfn.UNICHAR(9748),AND($K4237&gt;=95,$K4237&lt;=99),_xlfn.UNICHAR(9889),TRUE,_xlfn.UNICHAR(9729)))</f>
        <v>☁</v>
      </c>
      <c r="F4237" t="str" cm="1">
        <f t="array" ref="F4237">IF($K4237="","",_xlfn.IFS($K4237=0,"Clear",$K4237&lt;=3,"Partly Cloudy",OR($K4237=45,$K4237=48),"Fog",AND($K4237&gt;=51,$K4237&lt;=67),"Drizzle",AND($K4237&gt;=71,$K4237&lt;=77),"Snow",AND($K4237&gt;=80,$K4237&lt;=82),"Rain Showers",AND($K4237&gt;=95,$K4237&lt;=99),"Thunderstorm",TRUE,"Cloudy"))</f>
        <v>Partly Cloudy</v>
      </c>
      <c r="G4237" s="3" cm="1">
        <f t="array" ref="G4237">IF($A4237="","",INDEX(OpenMeteoAPI[TemperatureC],ROWS($G$2:G4237)))</f>
        <v>16.600000000000001</v>
      </c>
      <c r="H4237" s="4" cm="1">
        <f t="array" ref="H4237">IF($A4237="","",INDEX(OpenMeteoAPI[RelativeHumidityPct],ROWS($H$2:H4237))/100)</f>
        <v>0.73</v>
      </c>
      <c r="I4237" s="4" cm="1">
        <f t="array" ref="I4237">IF($A4237="","",INDEX(OpenMeteoAPI[PrecipitationProbabilityPct],ROWS($I$2:I4237))/100)</f>
        <v>0</v>
      </c>
      <c r="J4237" s="3" cm="1">
        <f t="array" ref="J4237">IF($A4237="","",INDEX(OpenMeteoAPI[PrecipitationMM],ROWS($J$2:J4237)))</f>
        <v>0</v>
      </c>
      <c r="K4237" cm="1">
        <f t="array" ref="K4237">IF($A4237="","",INDEX(OpenMeteoAPI[WeatherCode],ROWS($K$2:K4237)))</f>
        <v>1</v>
      </c>
      <c r="L4237" s="3" cm="1">
        <f t="array" ref="L4237">IF($A4237="","",INDEX(OpenMeteoAPI[WindSpeedKMH],ROWS($L$2:L4237)))</f>
        <v>24.8</v>
      </c>
    </row>
    <row r="4238" spans="1:12">
      <c r="A4238" t="str" cm="1">
        <f t="array" ref="A4238">IFERROR(INDEX(OpenMeteoAPI[City],ROWS($A$2:A4238))&amp;", "&amp;INDEX(OpenMeteoAPI[CountryCode],ROWS($A$2:A4238)),"")</f>
        <v>Dublin, IE</v>
      </c>
      <c r="B4238" t="str" cm="1">
        <f t="array" ref="B4238">IF($A4238="","",INDEX(OpenMeteoAPI[LocationID],ROWS($B$2:B4238)))</f>
        <v>IE-DUB</v>
      </c>
      <c r="C4238" s="5" cm="1">
        <f t="array" ref="C4238">IF($A4238="","",INDEX(OpenMeteoAPI[ForecastDateTime],ROWS($C$2:C4238)))</f>
        <v>46216.5</v>
      </c>
      <c r="D4238" t="str">
        <f t="shared" si="66"/>
        <v>12PM</v>
      </c>
      <c r="E4238" t="str" cm="1">
        <f t="array" ref="E4238">IF($K4238="","",_xlfn.IFS($K4238=0,_xlfn.UNICHAR(9728),$K4238&lt;=3,_xlfn.UNICHAR(9729),OR($K4238=45,$K4238=48),"~",AND($K4238&gt;=51,$K4238&lt;=67),_xlfn.UNICHAR(9748),AND($K4238&gt;=71,$K4238&lt;=77),_xlfn.UNICHAR(10052),AND($K4238&gt;=80,$K4238&lt;=82),_xlfn.UNICHAR(9748),AND($K4238&gt;=95,$K4238&lt;=99),_xlfn.UNICHAR(9889),TRUE,_xlfn.UNICHAR(9729)))</f>
        <v>☁</v>
      </c>
      <c r="F4238" t="str" cm="1">
        <f t="array" ref="F4238">IF($K4238="","",_xlfn.IFS($K4238=0,"Clear",$K4238&lt;=3,"Partly Cloudy",OR($K4238=45,$K4238=48),"Fog",AND($K4238&gt;=51,$K4238&lt;=67),"Drizzle",AND($K4238&gt;=71,$K4238&lt;=77),"Snow",AND($K4238&gt;=80,$K4238&lt;=82),"Rain Showers",AND($K4238&gt;=95,$K4238&lt;=99),"Thunderstorm",TRUE,"Cloudy"))</f>
        <v>Partly Cloudy</v>
      </c>
      <c r="G4238" s="3" cm="1">
        <f t="array" ref="G4238">IF($A4238="","",INDEX(OpenMeteoAPI[TemperatureC],ROWS($G$2:G4238)))</f>
        <v>16.7</v>
      </c>
      <c r="H4238" s="4" cm="1">
        <f t="array" ref="H4238">IF($A4238="","",INDEX(OpenMeteoAPI[RelativeHumidityPct],ROWS($H$2:H4238))/100)</f>
        <v>0.71</v>
      </c>
      <c r="I4238" s="4" cm="1">
        <f t="array" ref="I4238">IF($A4238="","",INDEX(OpenMeteoAPI[PrecipitationProbabilityPct],ROWS($I$2:I4238))/100)</f>
        <v>0</v>
      </c>
      <c r="J4238" s="3" cm="1">
        <f t="array" ref="J4238">IF($A4238="","",INDEX(OpenMeteoAPI[PrecipitationMM],ROWS($J$2:J4238)))</f>
        <v>0</v>
      </c>
      <c r="K4238" cm="1">
        <f t="array" ref="K4238">IF($A4238="","",INDEX(OpenMeteoAPI[WeatherCode],ROWS($K$2:K4238)))</f>
        <v>1</v>
      </c>
      <c r="L4238" s="3" cm="1">
        <f t="array" ref="L4238">IF($A4238="","",INDEX(OpenMeteoAPI[WindSpeedKMH],ROWS($L$2:L4238)))</f>
        <v>24.8</v>
      </c>
    </row>
    <row r="4239" spans="1:12">
      <c r="A4239" t="str" cm="1">
        <f t="array" ref="A4239">IFERROR(INDEX(OpenMeteoAPI[City],ROWS($A$2:A4239))&amp;", "&amp;INDEX(OpenMeteoAPI[CountryCode],ROWS($A$2:A4239)),"")</f>
        <v>Dublin, IE</v>
      </c>
      <c r="B4239" t="str" cm="1">
        <f t="array" ref="B4239">IF($A4239="","",INDEX(OpenMeteoAPI[LocationID],ROWS($B$2:B4239)))</f>
        <v>IE-DUB</v>
      </c>
      <c r="C4239" s="5" cm="1">
        <f t="array" ref="C4239">IF($A4239="","",INDEX(OpenMeteoAPI[ForecastDateTime],ROWS($C$2:C4239)))</f>
        <v>46216.541666666664</v>
      </c>
      <c r="D4239" t="str">
        <f t="shared" si="66"/>
        <v>1PM</v>
      </c>
      <c r="E4239" t="str" cm="1">
        <f t="array" ref="E4239">IF($K4239="","",_xlfn.IFS($K4239=0,_xlfn.UNICHAR(9728),$K4239&lt;=3,_xlfn.UNICHAR(9729),OR($K4239=45,$K4239=48),"~",AND($K4239&gt;=51,$K4239&lt;=67),_xlfn.UNICHAR(9748),AND($K4239&gt;=71,$K4239&lt;=77),_xlfn.UNICHAR(10052),AND($K4239&gt;=80,$K4239&lt;=82),_xlfn.UNICHAR(9748),AND($K4239&gt;=95,$K4239&lt;=99),_xlfn.UNICHAR(9889),TRUE,_xlfn.UNICHAR(9729)))</f>
        <v>☁</v>
      </c>
      <c r="F4239" t="str" cm="1">
        <f t="array" ref="F4239">IF($K4239="","",_xlfn.IFS($K4239=0,"Clear",$K4239&lt;=3,"Partly Cloudy",OR($K4239=45,$K4239=48),"Fog",AND($K4239&gt;=51,$K4239&lt;=67),"Drizzle",AND($K4239&gt;=71,$K4239&lt;=77),"Snow",AND($K4239&gt;=80,$K4239&lt;=82),"Rain Showers",AND($K4239&gt;=95,$K4239&lt;=99),"Thunderstorm",TRUE,"Cloudy"))</f>
        <v>Partly Cloudy</v>
      </c>
      <c r="G4239" s="3" cm="1">
        <f t="array" ref="G4239">IF($A4239="","",INDEX(OpenMeteoAPI[TemperatureC],ROWS($G$2:G4239)))</f>
        <v>16.899999999999999</v>
      </c>
      <c r="H4239" s="4" cm="1">
        <f t="array" ref="H4239">IF($A4239="","",INDEX(OpenMeteoAPI[RelativeHumidityPct],ROWS($H$2:H4239))/100)</f>
        <v>0.69</v>
      </c>
      <c r="I4239" s="4" cm="1">
        <f t="array" ref="I4239">IF($A4239="","",INDEX(OpenMeteoAPI[PrecipitationProbabilityPct],ROWS($I$2:I4239))/100)</f>
        <v>0</v>
      </c>
      <c r="J4239" s="3" cm="1">
        <f t="array" ref="J4239">IF($A4239="","",INDEX(OpenMeteoAPI[PrecipitationMM],ROWS($J$2:J4239)))</f>
        <v>0</v>
      </c>
      <c r="K4239" cm="1">
        <f t="array" ref="K4239">IF($A4239="","",INDEX(OpenMeteoAPI[WeatherCode],ROWS($K$2:K4239)))</f>
        <v>1</v>
      </c>
      <c r="L4239" s="3" cm="1">
        <f t="array" ref="L4239">IF($A4239="","",INDEX(OpenMeteoAPI[WindSpeedKMH],ROWS($L$2:L4239)))</f>
        <v>24.8</v>
      </c>
    </row>
    <row r="4240" spans="1:12">
      <c r="A4240" t="str" cm="1">
        <f t="array" ref="A4240">IFERROR(INDEX(OpenMeteoAPI[City],ROWS($A$2:A4240))&amp;", "&amp;INDEX(OpenMeteoAPI[CountryCode],ROWS($A$2:A4240)),"")</f>
        <v>Dublin, IE</v>
      </c>
      <c r="B4240" t="str" cm="1">
        <f t="array" ref="B4240">IF($A4240="","",INDEX(OpenMeteoAPI[LocationID],ROWS($B$2:B4240)))</f>
        <v>IE-DUB</v>
      </c>
      <c r="C4240" s="5" cm="1">
        <f t="array" ref="C4240">IF($A4240="","",INDEX(OpenMeteoAPI[ForecastDateTime],ROWS($C$2:C4240)))</f>
        <v>46216.583333333336</v>
      </c>
      <c r="D4240" t="str">
        <f t="shared" si="66"/>
        <v>2PM</v>
      </c>
      <c r="E4240" t="str" cm="1">
        <f t="array" ref="E4240">IF($K4240="","",_xlfn.IFS($K4240=0,_xlfn.UNICHAR(9728),$K4240&lt;=3,_xlfn.UNICHAR(9729),OR($K4240=45,$K4240=48),"~",AND($K4240&gt;=51,$K4240&lt;=67),_xlfn.UNICHAR(9748),AND($K4240&gt;=71,$K4240&lt;=77),_xlfn.UNICHAR(10052),AND($K4240&gt;=80,$K4240&lt;=82),_xlfn.UNICHAR(9748),AND($K4240&gt;=95,$K4240&lt;=99),_xlfn.UNICHAR(9889),TRUE,_xlfn.UNICHAR(9729)))</f>
        <v>☁</v>
      </c>
      <c r="F4240" t="str" cm="1">
        <f t="array" ref="F4240">IF($K4240="","",_xlfn.IFS($K4240=0,"Clear",$K4240&lt;=3,"Partly Cloudy",OR($K4240=45,$K4240=48),"Fog",AND($K4240&gt;=51,$K4240&lt;=67),"Drizzle",AND($K4240&gt;=71,$K4240&lt;=77),"Snow",AND($K4240&gt;=80,$K4240&lt;=82),"Rain Showers",AND($K4240&gt;=95,$K4240&lt;=99),"Thunderstorm",TRUE,"Cloudy"))</f>
        <v>Partly Cloudy</v>
      </c>
      <c r="G4240" s="3" cm="1">
        <f t="array" ref="G4240">IF($A4240="","",INDEX(OpenMeteoAPI[TemperatureC],ROWS($G$2:G4240)))</f>
        <v>17.100000000000001</v>
      </c>
      <c r="H4240" s="4" cm="1">
        <f t="array" ref="H4240">IF($A4240="","",INDEX(OpenMeteoAPI[RelativeHumidityPct],ROWS($H$2:H4240))/100)</f>
        <v>0.68</v>
      </c>
      <c r="I4240" s="4" cm="1">
        <f t="array" ref="I4240">IF($A4240="","",INDEX(OpenMeteoAPI[PrecipitationProbabilityPct],ROWS($I$2:I4240))/100)</f>
        <v>0</v>
      </c>
      <c r="J4240" s="3" cm="1">
        <f t="array" ref="J4240">IF($A4240="","",INDEX(OpenMeteoAPI[PrecipitationMM],ROWS($J$2:J4240)))</f>
        <v>0</v>
      </c>
      <c r="K4240" cm="1">
        <f t="array" ref="K4240">IF($A4240="","",INDEX(OpenMeteoAPI[WeatherCode],ROWS($K$2:K4240)))</f>
        <v>1</v>
      </c>
      <c r="L4240" s="3" cm="1">
        <f t="array" ref="L4240">IF($A4240="","",INDEX(OpenMeteoAPI[WindSpeedKMH],ROWS($L$2:L4240)))</f>
        <v>24.8</v>
      </c>
    </row>
    <row r="4241" spans="1:12">
      <c r="A4241" t="str" cm="1">
        <f t="array" ref="A4241">IFERROR(INDEX(OpenMeteoAPI[City],ROWS($A$2:A4241))&amp;", "&amp;INDEX(OpenMeteoAPI[CountryCode],ROWS($A$2:A4241)),"")</f>
        <v>Dublin, IE</v>
      </c>
      <c r="B4241" t="str" cm="1">
        <f t="array" ref="B4241">IF($A4241="","",INDEX(OpenMeteoAPI[LocationID],ROWS($B$2:B4241)))</f>
        <v>IE-DUB</v>
      </c>
      <c r="C4241" s="5" cm="1">
        <f t="array" ref="C4241">IF($A4241="","",INDEX(OpenMeteoAPI[ForecastDateTime],ROWS($C$2:C4241)))</f>
        <v>46216.625</v>
      </c>
      <c r="D4241" t="str">
        <f t="shared" si="66"/>
        <v>3PM</v>
      </c>
      <c r="E4241" t="str" cm="1">
        <f t="array" ref="E4241">IF($K4241="","",_xlfn.IFS($K4241=0,_xlfn.UNICHAR(9728),$K4241&lt;=3,_xlfn.UNICHAR(9729),OR($K4241=45,$K4241=48),"~",AND($K4241&gt;=51,$K4241&lt;=67),_xlfn.UNICHAR(9748),AND($K4241&gt;=71,$K4241&lt;=77),_xlfn.UNICHAR(10052),AND($K4241&gt;=80,$K4241&lt;=82),_xlfn.UNICHAR(9748),AND($K4241&gt;=95,$K4241&lt;=99),_xlfn.UNICHAR(9889),TRUE,_xlfn.UNICHAR(9729)))</f>
        <v>☀</v>
      </c>
      <c r="F4241" t="str" cm="1">
        <f t="array" ref="F4241">IF($K4241="","",_xlfn.IFS($K4241=0,"Clear",$K4241&lt;=3,"Partly Cloudy",OR($K4241=45,$K4241=48),"Fog",AND($K4241&gt;=51,$K4241&lt;=67),"Drizzle",AND($K4241&gt;=71,$K4241&lt;=77),"Snow",AND($K4241&gt;=80,$K4241&lt;=82),"Rain Showers",AND($K4241&gt;=95,$K4241&lt;=99),"Thunderstorm",TRUE,"Cloudy"))</f>
        <v>Clear</v>
      </c>
      <c r="G4241" s="3" cm="1">
        <f t="array" ref="G4241">IF($A4241="","",INDEX(OpenMeteoAPI[TemperatureC],ROWS($G$2:G4241)))</f>
        <v>17.5</v>
      </c>
      <c r="H4241" s="4" cm="1">
        <f t="array" ref="H4241">IF($A4241="","",INDEX(OpenMeteoAPI[RelativeHumidityPct],ROWS($H$2:H4241))/100)</f>
        <v>0.66</v>
      </c>
      <c r="I4241" s="4" cm="1">
        <f t="array" ref="I4241">IF($A4241="","",INDEX(OpenMeteoAPI[PrecipitationProbabilityPct],ROWS($I$2:I4241))/100)</f>
        <v>0</v>
      </c>
      <c r="J4241" s="3" cm="1">
        <f t="array" ref="J4241">IF($A4241="","",INDEX(OpenMeteoAPI[PrecipitationMM],ROWS($J$2:J4241)))</f>
        <v>0</v>
      </c>
      <c r="K4241" cm="1">
        <f t="array" ref="K4241">IF($A4241="","",INDEX(OpenMeteoAPI[WeatherCode],ROWS($K$2:K4241)))</f>
        <v>0</v>
      </c>
      <c r="L4241" s="3" cm="1">
        <f t="array" ref="L4241">IF($A4241="","",INDEX(OpenMeteoAPI[WindSpeedKMH],ROWS($L$2:L4241)))</f>
        <v>24.5</v>
      </c>
    </row>
    <row r="4242" spans="1:12">
      <c r="A4242" t="str" cm="1">
        <f t="array" ref="A4242">IFERROR(INDEX(OpenMeteoAPI[City],ROWS($A$2:A4242))&amp;", "&amp;INDEX(OpenMeteoAPI[CountryCode],ROWS($A$2:A4242)),"")</f>
        <v>Dublin, IE</v>
      </c>
      <c r="B4242" t="str" cm="1">
        <f t="array" ref="B4242">IF($A4242="","",INDEX(OpenMeteoAPI[LocationID],ROWS($B$2:B4242)))</f>
        <v>IE-DUB</v>
      </c>
      <c r="C4242" s="5" cm="1">
        <f t="array" ref="C4242">IF($A4242="","",INDEX(OpenMeteoAPI[ForecastDateTime],ROWS($C$2:C4242)))</f>
        <v>46216.666666666664</v>
      </c>
      <c r="D4242" t="str">
        <f t="shared" si="66"/>
        <v>4PM</v>
      </c>
      <c r="E4242" t="str" cm="1">
        <f t="array" ref="E4242">IF($K4242="","",_xlfn.IFS($K4242=0,_xlfn.UNICHAR(9728),$K4242&lt;=3,_xlfn.UNICHAR(9729),OR($K4242=45,$K4242=48),"~",AND($K4242&gt;=51,$K4242&lt;=67),_xlfn.UNICHAR(9748),AND($K4242&gt;=71,$K4242&lt;=77),_xlfn.UNICHAR(10052),AND($K4242&gt;=80,$K4242&lt;=82),_xlfn.UNICHAR(9748),AND($K4242&gt;=95,$K4242&lt;=99),_xlfn.UNICHAR(9889),TRUE,_xlfn.UNICHAR(9729)))</f>
        <v>☀</v>
      </c>
      <c r="F4242" t="str" cm="1">
        <f t="array" ref="F4242">IF($K4242="","",_xlfn.IFS($K4242=0,"Clear",$K4242&lt;=3,"Partly Cloudy",OR($K4242=45,$K4242=48),"Fog",AND($K4242&gt;=51,$K4242&lt;=67),"Drizzle",AND($K4242&gt;=71,$K4242&lt;=77),"Snow",AND($K4242&gt;=80,$K4242&lt;=82),"Rain Showers",AND($K4242&gt;=95,$K4242&lt;=99),"Thunderstorm",TRUE,"Cloudy"))</f>
        <v>Clear</v>
      </c>
      <c r="G4242" s="3" cm="1">
        <f t="array" ref="G4242">IF($A4242="","",INDEX(OpenMeteoAPI[TemperatureC],ROWS($G$2:G4242)))</f>
        <v>17.899999999999999</v>
      </c>
      <c r="H4242" s="4" cm="1">
        <f t="array" ref="H4242">IF($A4242="","",INDEX(OpenMeteoAPI[RelativeHumidityPct],ROWS($H$2:H4242))/100)</f>
        <v>0.65</v>
      </c>
      <c r="I4242" s="4" cm="1">
        <f t="array" ref="I4242">IF($A4242="","",INDEX(OpenMeteoAPI[PrecipitationProbabilityPct],ROWS($I$2:I4242))/100)</f>
        <v>0</v>
      </c>
      <c r="J4242" s="3" cm="1">
        <f t="array" ref="J4242">IF($A4242="","",INDEX(OpenMeteoAPI[PrecipitationMM],ROWS($J$2:J4242)))</f>
        <v>0</v>
      </c>
      <c r="K4242" cm="1">
        <f t="array" ref="K4242">IF($A4242="","",INDEX(OpenMeteoAPI[WeatherCode],ROWS($K$2:K4242)))</f>
        <v>0</v>
      </c>
      <c r="L4242" s="3" cm="1">
        <f t="array" ref="L4242">IF($A4242="","",INDEX(OpenMeteoAPI[WindSpeedKMH],ROWS($L$2:L4242)))</f>
        <v>24.5</v>
      </c>
    </row>
    <row r="4243" spans="1:12">
      <c r="A4243" t="str" cm="1">
        <f t="array" ref="A4243">IFERROR(INDEX(OpenMeteoAPI[City],ROWS($A$2:A4243))&amp;", "&amp;INDEX(OpenMeteoAPI[CountryCode],ROWS($A$2:A4243)),"")</f>
        <v>Dublin, IE</v>
      </c>
      <c r="B4243" t="str" cm="1">
        <f t="array" ref="B4243">IF($A4243="","",INDEX(OpenMeteoAPI[LocationID],ROWS($B$2:B4243)))</f>
        <v>IE-DUB</v>
      </c>
      <c r="C4243" s="5" cm="1">
        <f t="array" ref="C4243">IF($A4243="","",INDEX(OpenMeteoAPI[ForecastDateTime],ROWS($C$2:C4243)))</f>
        <v>46216.708333333336</v>
      </c>
      <c r="D4243" t="str">
        <f t="shared" si="66"/>
        <v>5PM</v>
      </c>
      <c r="E4243" t="str" cm="1">
        <f t="array" ref="E4243">IF($K4243="","",_xlfn.IFS($K4243=0,_xlfn.UNICHAR(9728),$K4243&lt;=3,_xlfn.UNICHAR(9729),OR($K4243=45,$K4243=48),"~",AND($K4243&gt;=51,$K4243&lt;=67),_xlfn.UNICHAR(9748),AND($K4243&gt;=71,$K4243&lt;=77),_xlfn.UNICHAR(10052),AND($K4243&gt;=80,$K4243&lt;=82),_xlfn.UNICHAR(9748),AND($K4243&gt;=95,$K4243&lt;=99),_xlfn.UNICHAR(9889),TRUE,_xlfn.UNICHAR(9729)))</f>
        <v>☀</v>
      </c>
      <c r="F4243" t="str" cm="1">
        <f t="array" ref="F4243">IF($K4243="","",_xlfn.IFS($K4243=0,"Clear",$K4243&lt;=3,"Partly Cloudy",OR($K4243=45,$K4243=48),"Fog",AND($K4243&gt;=51,$K4243&lt;=67),"Drizzle",AND($K4243&gt;=71,$K4243&lt;=77),"Snow",AND($K4243&gt;=80,$K4243&lt;=82),"Rain Showers",AND($K4243&gt;=95,$K4243&lt;=99),"Thunderstorm",TRUE,"Cloudy"))</f>
        <v>Clear</v>
      </c>
      <c r="G4243" s="3" cm="1">
        <f t="array" ref="G4243">IF($A4243="","",INDEX(OpenMeteoAPI[TemperatureC],ROWS($G$2:G4243)))</f>
        <v>18.3</v>
      </c>
      <c r="H4243" s="4" cm="1">
        <f t="array" ref="H4243">IF($A4243="","",INDEX(OpenMeteoAPI[RelativeHumidityPct],ROWS($H$2:H4243))/100)</f>
        <v>0.65</v>
      </c>
      <c r="I4243" s="4" cm="1">
        <f t="array" ref="I4243">IF($A4243="","",INDEX(OpenMeteoAPI[PrecipitationProbabilityPct],ROWS($I$2:I4243))/100)</f>
        <v>0</v>
      </c>
      <c r="J4243" s="3" cm="1">
        <f t="array" ref="J4243">IF($A4243="","",INDEX(OpenMeteoAPI[PrecipitationMM],ROWS($J$2:J4243)))</f>
        <v>0</v>
      </c>
      <c r="K4243" cm="1">
        <f t="array" ref="K4243">IF($A4243="","",INDEX(OpenMeteoAPI[WeatherCode],ROWS($K$2:K4243)))</f>
        <v>0</v>
      </c>
      <c r="L4243" s="3" cm="1">
        <f t="array" ref="L4243">IF($A4243="","",INDEX(OpenMeteoAPI[WindSpeedKMH],ROWS($L$2:L4243)))</f>
        <v>24.1</v>
      </c>
    </row>
    <row r="4244" spans="1:12">
      <c r="A4244" t="str" cm="1">
        <f t="array" ref="A4244">IFERROR(INDEX(OpenMeteoAPI[City],ROWS($A$2:A4244))&amp;", "&amp;INDEX(OpenMeteoAPI[CountryCode],ROWS($A$2:A4244)),"")</f>
        <v>Dublin, IE</v>
      </c>
      <c r="B4244" t="str" cm="1">
        <f t="array" ref="B4244">IF($A4244="","",INDEX(OpenMeteoAPI[LocationID],ROWS($B$2:B4244)))</f>
        <v>IE-DUB</v>
      </c>
      <c r="C4244" s="5" cm="1">
        <f t="array" ref="C4244">IF($A4244="","",INDEX(OpenMeteoAPI[ForecastDateTime],ROWS($C$2:C4244)))</f>
        <v>46216.75</v>
      </c>
      <c r="D4244" t="str">
        <f t="shared" si="66"/>
        <v>6PM</v>
      </c>
      <c r="E4244" t="str" cm="1">
        <f t="array" ref="E4244">IF($K4244="","",_xlfn.IFS($K4244=0,_xlfn.UNICHAR(9728),$K4244&lt;=3,_xlfn.UNICHAR(9729),OR($K4244=45,$K4244=48),"~",AND($K4244&gt;=51,$K4244&lt;=67),_xlfn.UNICHAR(9748),AND($K4244&gt;=71,$K4244&lt;=77),_xlfn.UNICHAR(10052),AND($K4244&gt;=80,$K4244&lt;=82),_xlfn.UNICHAR(9748),AND($K4244&gt;=95,$K4244&lt;=99),_xlfn.UNICHAR(9889),TRUE,_xlfn.UNICHAR(9729)))</f>
        <v>☀</v>
      </c>
      <c r="F4244" t="str" cm="1">
        <f t="array" ref="F4244">IF($K4244="","",_xlfn.IFS($K4244=0,"Clear",$K4244&lt;=3,"Partly Cloudy",OR($K4244=45,$K4244=48),"Fog",AND($K4244&gt;=51,$K4244&lt;=67),"Drizzle",AND($K4244&gt;=71,$K4244&lt;=77),"Snow",AND($K4244&gt;=80,$K4244&lt;=82),"Rain Showers",AND($K4244&gt;=95,$K4244&lt;=99),"Thunderstorm",TRUE,"Cloudy"))</f>
        <v>Clear</v>
      </c>
      <c r="G4244" s="3" cm="1">
        <f t="array" ref="G4244">IF($A4244="","",INDEX(OpenMeteoAPI[TemperatureC],ROWS($G$2:G4244)))</f>
        <v>18.600000000000001</v>
      </c>
      <c r="H4244" s="4" cm="1">
        <f t="array" ref="H4244">IF($A4244="","",INDEX(OpenMeteoAPI[RelativeHumidityPct],ROWS($H$2:H4244))/100)</f>
        <v>0.64</v>
      </c>
      <c r="I4244" s="4" cm="1">
        <f t="array" ref="I4244">IF($A4244="","",INDEX(OpenMeteoAPI[PrecipitationProbabilityPct],ROWS($I$2:I4244))/100)</f>
        <v>0</v>
      </c>
      <c r="J4244" s="3" cm="1">
        <f t="array" ref="J4244">IF($A4244="","",INDEX(OpenMeteoAPI[PrecipitationMM],ROWS($J$2:J4244)))</f>
        <v>0</v>
      </c>
      <c r="K4244" cm="1">
        <f t="array" ref="K4244">IF($A4244="","",INDEX(OpenMeteoAPI[WeatherCode],ROWS($K$2:K4244)))</f>
        <v>0</v>
      </c>
      <c r="L4244" s="3" cm="1">
        <f t="array" ref="L4244">IF($A4244="","",INDEX(OpenMeteoAPI[WindSpeedKMH],ROWS($L$2:L4244)))</f>
        <v>24.1</v>
      </c>
    </row>
    <row r="4245" spans="1:12">
      <c r="A4245" t="str" cm="1">
        <f t="array" ref="A4245">IFERROR(INDEX(OpenMeteoAPI[City],ROWS($A$2:A4245))&amp;", "&amp;INDEX(OpenMeteoAPI[CountryCode],ROWS($A$2:A4245)),"")</f>
        <v>Dublin, IE</v>
      </c>
      <c r="B4245" t="str" cm="1">
        <f t="array" ref="B4245">IF($A4245="","",INDEX(OpenMeteoAPI[LocationID],ROWS($B$2:B4245)))</f>
        <v>IE-DUB</v>
      </c>
      <c r="C4245" s="5" cm="1">
        <f t="array" ref="C4245">IF($A4245="","",INDEX(OpenMeteoAPI[ForecastDateTime],ROWS($C$2:C4245)))</f>
        <v>46216.791666666664</v>
      </c>
      <c r="D4245" t="str">
        <f t="shared" si="66"/>
        <v>7PM</v>
      </c>
      <c r="E4245" t="str" cm="1">
        <f t="array" ref="E4245">IF($K4245="","",_xlfn.IFS($K4245=0,_xlfn.UNICHAR(9728),$K4245&lt;=3,_xlfn.UNICHAR(9729),OR($K4245=45,$K4245=48),"~",AND($K4245&gt;=51,$K4245&lt;=67),_xlfn.UNICHAR(9748),AND($K4245&gt;=71,$K4245&lt;=77),_xlfn.UNICHAR(10052),AND($K4245&gt;=80,$K4245&lt;=82),_xlfn.UNICHAR(9748),AND($K4245&gt;=95,$K4245&lt;=99),_xlfn.UNICHAR(9889),TRUE,_xlfn.UNICHAR(9729)))</f>
        <v>☀</v>
      </c>
      <c r="F4245" t="str" cm="1">
        <f t="array" ref="F4245">IF($K4245="","",_xlfn.IFS($K4245=0,"Clear",$K4245&lt;=3,"Partly Cloudy",OR($K4245=45,$K4245=48),"Fog",AND($K4245&gt;=51,$K4245&lt;=67),"Drizzle",AND($K4245&gt;=71,$K4245&lt;=77),"Snow",AND($K4245&gt;=80,$K4245&lt;=82),"Rain Showers",AND($K4245&gt;=95,$K4245&lt;=99),"Thunderstorm",TRUE,"Cloudy"))</f>
        <v>Clear</v>
      </c>
      <c r="G4245" s="3" cm="1">
        <f t="array" ref="G4245">IF($A4245="","",INDEX(OpenMeteoAPI[TemperatureC],ROWS($G$2:G4245)))</f>
        <v>18.7</v>
      </c>
      <c r="H4245" s="4" cm="1">
        <f t="array" ref="H4245">IF($A4245="","",INDEX(OpenMeteoAPI[RelativeHumidityPct],ROWS($H$2:H4245))/100)</f>
        <v>0.65</v>
      </c>
      <c r="I4245" s="4" cm="1">
        <f t="array" ref="I4245">IF($A4245="","",INDEX(OpenMeteoAPI[PrecipitationProbabilityPct],ROWS($I$2:I4245))/100)</f>
        <v>0</v>
      </c>
      <c r="J4245" s="3" cm="1">
        <f t="array" ref="J4245">IF($A4245="","",INDEX(OpenMeteoAPI[PrecipitationMM],ROWS($J$2:J4245)))</f>
        <v>0</v>
      </c>
      <c r="K4245" cm="1">
        <f t="array" ref="K4245">IF($A4245="","",INDEX(OpenMeteoAPI[WeatherCode],ROWS($K$2:K4245)))</f>
        <v>0</v>
      </c>
      <c r="L4245" s="3" cm="1">
        <f t="array" ref="L4245">IF($A4245="","",INDEX(OpenMeteoAPI[WindSpeedKMH],ROWS($L$2:L4245)))</f>
        <v>23.8</v>
      </c>
    </row>
    <row r="4246" spans="1:12">
      <c r="A4246" t="str" cm="1">
        <f t="array" ref="A4246">IFERROR(INDEX(OpenMeteoAPI[City],ROWS($A$2:A4246))&amp;", "&amp;INDEX(OpenMeteoAPI[CountryCode],ROWS($A$2:A4246)),"")</f>
        <v>Dublin, IE</v>
      </c>
      <c r="B4246" t="str" cm="1">
        <f t="array" ref="B4246">IF($A4246="","",INDEX(OpenMeteoAPI[LocationID],ROWS($B$2:B4246)))</f>
        <v>IE-DUB</v>
      </c>
      <c r="C4246" s="5" cm="1">
        <f t="array" ref="C4246">IF($A4246="","",INDEX(OpenMeteoAPI[ForecastDateTime],ROWS($C$2:C4246)))</f>
        <v>46216.833333333336</v>
      </c>
      <c r="D4246" t="str">
        <f t="shared" si="66"/>
        <v>8PM</v>
      </c>
      <c r="E4246" t="str" cm="1">
        <f t="array" ref="E4246">IF($K4246="","",_xlfn.IFS($K4246=0,_xlfn.UNICHAR(9728),$K4246&lt;=3,_xlfn.UNICHAR(9729),OR($K4246=45,$K4246=48),"~",AND($K4246&gt;=51,$K4246&lt;=67),_xlfn.UNICHAR(9748),AND($K4246&gt;=71,$K4246&lt;=77),_xlfn.UNICHAR(10052),AND($K4246&gt;=80,$K4246&lt;=82),_xlfn.UNICHAR(9748),AND($K4246&gt;=95,$K4246&lt;=99),_xlfn.UNICHAR(9889),TRUE,_xlfn.UNICHAR(9729)))</f>
        <v>☀</v>
      </c>
      <c r="F4246" t="str" cm="1">
        <f t="array" ref="F4246">IF($K4246="","",_xlfn.IFS($K4246=0,"Clear",$K4246&lt;=3,"Partly Cloudy",OR($K4246=45,$K4246=48),"Fog",AND($K4246&gt;=51,$K4246&lt;=67),"Drizzle",AND($K4246&gt;=71,$K4246&lt;=77),"Snow",AND($K4246&gt;=80,$K4246&lt;=82),"Rain Showers",AND($K4246&gt;=95,$K4246&lt;=99),"Thunderstorm",TRUE,"Cloudy"))</f>
        <v>Clear</v>
      </c>
      <c r="G4246" s="3" cm="1">
        <f t="array" ref="G4246">IF($A4246="","",INDEX(OpenMeteoAPI[TemperatureC],ROWS($G$2:G4246)))</f>
        <v>18.7</v>
      </c>
      <c r="H4246" s="4" cm="1">
        <f t="array" ref="H4246">IF($A4246="","",INDEX(OpenMeteoAPI[RelativeHumidityPct],ROWS($H$2:H4246))/100)</f>
        <v>0.67</v>
      </c>
      <c r="I4246" s="4" cm="1">
        <f t="array" ref="I4246">IF($A4246="","",INDEX(OpenMeteoAPI[PrecipitationProbabilityPct],ROWS($I$2:I4246))/100)</f>
        <v>0.01</v>
      </c>
      <c r="J4246" s="3" cm="1">
        <f t="array" ref="J4246">IF($A4246="","",INDEX(OpenMeteoAPI[PrecipitationMM],ROWS($J$2:J4246)))</f>
        <v>0</v>
      </c>
      <c r="K4246" cm="1">
        <f t="array" ref="K4246">IF($A4246="","",INDEX(OpenMeteoAPI[WeatherCode],ROWS($K$2:K4246)))</f>
        <v>0</v>
      </c>
      <c r="L4246" s="3" cm="1">
        <f t="array" ref="L4246">IF($A4246="","",INDEX(OpenMeteoAPI[WindSpeedKMH],ROWS($L$2:L4246)))</f>
        <v>23.4</v>
      </c>
    </row>
    <row r="4247" spans="1:12">
      <c r="A4247" t="str" cm="1">
        <f t="array" ref="A4247">IFERROR(INDEX(OpenMeteoAPI[City],ROWS($A$2:A4247))&amp;", "&amp;INDEX(OpenMeteoAPI[CountryCode],ROWS($A$2:A4247)),"")</f>
        <v>Dublin, IE</v>
      </c>
      <c r="B4247" t="str" cm="1">
        <f t="array" ref="B4247">IF($A4247="","",INDEX(OpenMeteoAPI[LocationID],ROWS($B$2:B4247)))</f>
        <v>IE-DUB</v>
      </c>
      <c r="C4247" s="5" cm="1">
        <f t="array" ref="C4247">IF($A4247="","",INDEX(OpenMeteoAPI[ForecastDateTime],ROWS($C$2:C4247)))</f>
        <v>46216.875</v>
      </c>
      <c r="D4247" t="str">
        <f t="shared" si="66"/>
        <v>9PM</v>
      </c>
      <c r="E4247" t="str" cm="1">
        <f t="array" ref="E4247">IF($K4247="","",_xlfn.IFS($K4247=0,_xlfn.UNICHAR(9728),$K4247&lt;=3,_xlfn.UNICHAR(9729),OR($K4247=45,$K4247=48),"~",AND($K4247&gt;=51,$K4247&lt;=67),_xlfn.UNICHAR(9748),AND($K4247&gt;=71,$K4247&lt;=77),_xlfn.UNICHAR(10052),AND($K4247&gt;=80,$K4247&lt;=82),_xlfn.UNICHAR(9748),AND($K4247&gt;=95,$K4247&lt;=99),_xlfn.UNICHAR(9889),TRUE,_xlfn.UNICHAR(9729)))</f>
        <v>☀</v>
      </c>
      <c r="F4247" t="str" cm="1">
        <f t="array" ref="F4247">IF($K4247="","",_xlfn.IFS($K4247=0,"Clear",$K4247&lt;=3,"Partly Cloudy",OR($K4247=45,$K4247=48),"Fog",AND($K4247&gt;=51,$K4247&lt;=67),"Drizzle",AND($K4247&gt;=71,$K4247&lt;=77),"Snow",AND($K4247&gt;=80,$K4247&lt;=82),"Rain Showers",AND($K4247&gt;=95,$K4247&lt;=99),"Thunderstorm",TRUE,"Cloudy"))</f>
        <v>Clear</v>
      </c>
      <c r="G4247" s="3" cm="1">
        <f t="array" ref="G4247">IF($A4247="","",INDEX(OpenMeteoAPI[TemperatureC],ROWS($G$2:G4247)))</f>
        <v>18.600000000000001</v>
      </c>
      <c r="H4247" s="4" cm="1">
        <f t="array" ref="H4247">IF($A4247="","",INDEX(OpenMeteoAPI[RelativeHumidityPct],ROWS($H$2:H4247))/100)</f>
        <v>0.69</v>
      </c>
      <c r="I4247" s="4" cm="1">
        <f t="array" ref="I4247">IF($A4247="","",INDEX(OpenMeteoAPI[PrecipitationProbabilityPct],ROWS($I$2:I4247))/100)</f>
        <v>0.01</v>
      </c>
      <c r="J4247" s="3" cm="1">
        <f t="array" ref="J4247">IF($A4247="","",INDEX(OpenMeteoAPI[PrecipitationMM],ROWS($J$2:J4247)))</f>
        <v>0</v>
      </c>
      <c r="K4247" cm="1">
        <f t="array" ref="K4247">IF($A4247="","",INDEX(OpenMeteoAPI[WeatherCode],ROWS($K$2:K4247)))</f>
        <v>0</v>
      </c>
      <c r="L4247" s="3" cm="1">
        <f t="array" ref="L4247">IF($A4247="","",INDEX(OpenMeteoAPI[WindSpeedKMH],ROWS($L$2:L4247)))</f>
        <v>23.4</v>
      </c>
    </row>
    <row r="4248" spans="1:12">
      <c r="A4248" t="str" cm="1">
        <f t="array" ref="A4248">IFERROR(INDEX(OpenMeteoAPI[City],ROWS($A$2:A4248))&amp;", "&amp;INDEX(OpenMeteoAPI[CountryCode],ROWS($A$2:A4248)),"")</f>
        <v>Dublin, IE</v>
      </c>
      <c r="B4248" t="str" cm="1">
        <f t="array" ref="B4248">IF($A4248="","",INDEX(OpenMeteoAPI[LocationID],ROWS($B$2:B4248)))</f>
        <v>IE-DUB</v>
      </c>
      <c r="C4248" s="5" cm="1">
        <f t="array" ref="C4248">IF($A4248="","",INDEX(OpenMeteoAPI[ForecastDateTime],ROWS($C$2:C4248)))</f>
        <v>46216.916666666664</v>
      </c>
      <c r="D4248" t="str">
        <f t="shared" si="66"/>
        <v>10PM</v>
      </c>
      <c r="E4248" t="str" cm="1">
        <f t="array" ref="E4248">IF($K4248="","",_xlfn.IFS($K4248=0,_xlfn.UNICHAR(9728),$K4248&lt;=3,_xlfn.UNICHAR(9729),OR($K4248=45,$K4248=48),"~",AND($K4248&gt;=51,$K4248&lt;=67),_xlfn.UNICHAR(9748),AND($K4248&gt;=71,$K4248&lt;=77),_xlfn.UNICHAR(10052),AND($K4248&gt;=80,$K4248&lt;=82),_xlfn.UNICHAR(9748),AND($K4248&gt;=95,$K4248&lt;=99),_xlfn.UNICHAR(9889),TRUE,_xlfn.UNICHAR(9729)))</f>
        <v>☀</v>
      </c>
      <c r="F4248" t="str" cm="1">
        <f t="array" ref="F4248">IF($K4248="","",_xlfn.IFS($K4248=0,"Clear",$K4248&lt;=3,"Partly Cloudy",OR($K4248=45,$K4248=48),"Fog",AND($K4248&gt;=51,$K4248&lt;=67),"Drizzle",AND($K4248&gt;=71,$K4248&lt;=77),"Snow",AND($K4248&gt;=80,$K4248&lt;=82),"Rain Showers",AND($K4248&gt;=95,$K4248&lt;=99),"Thunderstorm",TRUE,"Cloudy"))</f>
        <v>Clear</v>
      </c>
      <c r="G4248" s="3" cm="1">
        <f t="array" ref="G4248">IF($A4248="","",INDEX(OpenMeteoAPI[TemperatureC],ROWS($G$2:G4248)))</f>
        <v>18.399999999999999</v>
      </c>
      <c r="H4248" s="4" cm="1">
        <f t="array" ref="H4248">IF($A4248="","",INDEX(OpenMeteoAPI[RelativeHumidityPct],ROWS($H$2:H4248))/100)</f>
        <v>0.72</v>
      </c>
      <c r="I4248" s="4" cm="1">
        <f t="array" ref="I4248">IF($A4248="","",INDEX(OpenMeteoAPI[PrecipitationProbabilityPct],ROWS($I$2:I4248))/100)</f>
        <v>0.02</v>
      </c>
      <c r="J4248" s="3" cm="1">
        <f t="array" ref="J4248">IF($A4248="","",INDEX(OpenMeteoAPI[PrecipitationMM],ROWS($J$2:J4248)))</f>
        <v>0</v>
      </c>
      <c r="K4248" cm="1">
        <f t="array" ref="K4248">IF($A4248="","",INDEX(OpenMeteoAPI[WeatherCode],ROWS($K$2:K4248)))</f>
        <v>0</v>
      </c>
      <c r="L4248" s="3" cm="1">
        <f t="array" ref="L4248">IF($A4248="","",INDEX(OpenMeteoAPI[WindSpeedKMH],ROWS($L$2:L4248)))</f>
        <v>23</v>
      </c>
    </row>
    <row r="4249" spans="1:12">
      <c r="A4249" t="str" cm="1">
        <f t="array" ref="A4249">IFERROR(INDEX(OpenMeteoAPI[City],ROWS($A$2:A4249))&amp;", "&amp;INDEX(OpenMeteoAPI[CountryCode],ROWS($A$2:A4249)),"")</f>
        <v>Dublin, IE</v>
      </c>
      <c r="B4249" t="str" cm="1">
        <f t="array" ref="B4249">IF($A4249="","",INDEX(OpenMeteoAPI[LocationID],ROWS($B$2:B4249)))</f>
        <v>IE-DUB</v>
      </c>
      <c r="C4249" s="5" cm="1">
        <f t="array" ref="C4249">IF($A4249="","",INDEX(OpenMeteoAPI[ForecastDateTime],ROWS($C$2:C4249)))</f>
        <v>46216.958333333336</v>
      </c>
      <c r="D4249" t="str">
        <f t="shared" si="66"/>
        <v>11PM</v>
      </c>
      <c r="E4249" t="str" cm="1">
        <f t="array" ref="E4249">IF($K4249="","",_xlfn.IFS($K4249=0,_xlfn.UNICHAR(9728),$K4249&lt;=3,_xlfn.UNICHAR(9729),OR($K4249=45,$K4249=48),"~",AND($K4249&gt;=51,$K4249&lt;=67),_xlfn.UNICHAR(9748),AND($K4249&gt;=71,$K4249&lt;=77),_xlfn.UNICHAR(10052),AND($K4249&gt;=80,$K4249&lt;=82),_xlfn.UNICHAR(9748),AND($K4249&gt;=95,$K4249&lt;=99),_xlfn.UNICHAR(9889),TRUE,_xlfn.UNICHAR(9729)))</f>
        <v>☀</v>
      </c>
      <c r="F4249" t="str" cm="1">
        <f t="array" ref="F4249">IF($K4249="","",_xlfn.IFS($K4249=0,"Clear",$K4249&lt;=3,"Partly Cloudy",OR($K4249=45,$K4249=48),"Fog",AND($K4249&gt;=51,$K4249&lt;=67),"Drizzle",AND($K4249&gt;=71,$K4249&lt;=77),"Snow",AND($K4249&gt;=80,$K4249&lt;=82),"Rain Showers",AND($K4249&gt;=95,$K4249&lt;=99),"Thunderstorm",TRUE,"Cloudy"))</f>
        <v>Clear</v>
      </c>
      <c r="G4249" s="3" cm="1">
        <f t="array" ref="G4249">IF($A4249="","",INDEX(OpenMeteoAPI[TemperatureC],ROWS($G$2:G4249)))</f>
        <v>17.899999999999999</v>
      </c>
      <c r="H4249" s="4" cm="1">
        <f t="array" ref="H4249">IF($A4249="","",INDEX(OpenMeteoAPI[RelativeHumidityPct],ROWS($H$2:H4249))/100)</f>
        <v>0.75</v>
      </c>
      <c r="I4249" s="4" cm="1">
        <f t="array" ref="I4249">IF($A4249="","",INDEX(OpenMeteoAPI[PrecipitationProbabilityPct],ROWS($I$2:I4249))/100)</f>
        <v>0.03</v>
      </c>
      <c r="J4249" s="3" cm="1">
        <f t="array" ref="J4249">IF($A4249="","",INDEX(OpenMeteoAPI[PrecipitationMM],ROWS($J$2:J4249)))</f>
        <v>0</v>
      </c>
      <c r="K4249" cm="1">
        <f t="array" ref="K4249">IF($A4249="","",INDEX(OpenMeteoAPI[WeatherCode],ROWS($K$2:K4249)))</f>
        <v>0</v>
      </c>
      <c r="L4249" s="3" cm="1">
        <f t="array" ref="L4249">IF($A4249="","",INDEX(OpenMeteoAPI[WindSpeedKMH],ROWS($L$2:L4249)))</f>
        <v>20.8</v>
      </c>
    </row>
    <row r="4250" spans="1:12">
      <c r="A4250" t="str" cm="1">
        <f t="array" ref="A4250">IFERROR(INDEX(OpenMeteoAPI[City],ROWS($A$2:A4250))&amp;", "&amp;INDEX(OpenMeteoAPI[CountryCode],ROWS($A$2:A4250)),"")</f>
        <v>Dublin, IE</v>
      </c>
      <c r="B4250" t="str" cm="1">
        <f t="array" ref="B4250">IF($A4250="","",INDEX(OpenMeteoAPI[LocationID],ROWS($B$2:B4250)))</f>
        <v>IE-DUB</v>
      </c>
      <c r="C4250" s="5" cm="1">
        <f t="array" ref="C4250">IF($A4250="","",INDEX(OpenMeteoAPI[ForecastDateTime],ROWS($C$2:C4250)))</f>
        <v>46217</v>
      </c>
      <c r="D4250" t="str">
        <f t="shared" si="66"/>
        <v>12AM</v>
      </c>
      <c r="E4250" t="str" cm="1">
        <f t="array" ref="E4250">IF($K4250="","",_xlfn.IFS($K4250=0,_xlfn.UNICHAR(9728),$K4250&lt;=3,_xlfn.UNICHAR(9729),OR($K4250=45,$K4250=48),"~",AND($K4250&gt;=51,$K4250&lt;=67),_xlfn.UNICHAR(9748),AND($K4250&gt;=71,$K4250&lt;=77),_xlfn.UNICHAR(10052),AND($K4250&gt;=80,$K4250&lt;=82),_xlfn.UNICHAR(9748),AND($K4250&gt;=95,$K4250&lt;=99),_xlfn.UNICHAR(9889),TRUE,_xlfn.UNICHAR(9729)))</f>
        <v>☀</v>
      </c>
      <c r="F4250" t="str" cm="1">
        <f t="array" ref="F4250">IF($K4250="","",_xlfn.IFS($K4250=0,"Clear",$K4250&lt;=3,"Partly Cloudy",OR($K4250=45,$K4250=48),"Fog",AND($K4250&gt;=51,$K4250&lt;=67),"Drizzle",AND($K4250&gt;=71,$K4250&lt;=77),"Snow",AND($K4250&gt;=80,$K4250&lt;=82),"Rain Showers",AND($K4250&gt;=95,$K4250&lt;=99),"Thunderstorm",TRUE,"Cloudy"))</f>
        <v>Clear</v>
      </c>
      <c r="G4250" s="3" cm="1">
        <f t="array" ref="G4250">IF($A4250="","",INDEX(OpenMeteoAPI[TemperatureC],ROWS($G$2:G4250)))</f>
        <v>17.5</v>
      </c>
      <c r="H4250" s="4" cm="1">
        <f t="array" ref="H4250">IF($A4250="","",INDEX(OpenMeteoAPI[RelativeHumidityPct],ROWS($H$2:H4250))/100)</f>
        <v>0.78</v>
      </c>
      <c r="I4250" s="4" cm="1">
        <f t="array" ref="I4250">IF($A4250="","",INDEX(OpenMeteoAPI[PrecipitationProbabilityPct],ROWS($I$2:I4250))/100)</f>
        <v>0.03</v>
      </c>
      <c r="J4250" s="3" cm="1">
        <f t="array" ref="J4250">IF($A4250="","",INDEX(OpenMeteoAPI[PrecipitationMM],ROWS($J$2:J4250)))</f>
        <v>0</v>
      </c>
      <c r="K4250" cm="1">
        <f t="array" ref="K4250">IF($A4250="","",INDEX(OpenMeteoAPI[WeatherCode],ROWS($K$2:K4250)))</f>
        <v>0</v>
      </c>
      <c r="L4250" s="3" cm="1">
        <f t="array" ref="L4250">IF($A4250="","",INDEX(OpenMeteoAPI[WindSpeedKMH],ROWS($L$2:L4250)))</f>
        <v>18.2</v>
      </c>
    </row>
    <row r="4251" spans="1:12">
      <c r="A4251" t="str" cm="1">
        <f t="array" ref="A4251">IFERROR(INDEX(OpenMeteoAPI[City],ROWS($A$2:A4251))&amp;", "&amp;INDEX(OpenMeteoAPI[CountryCode],ROWS($A$2:A4251)),"")</f>
        <v>Dublin, IE</v>
      </c>
      <c r="B4251" t="str" cm="1">
        <f t="array" ref="B4251">IF($A4251="","",INDEX(OpenMeteoAPI[LocationID],ROWS($B$2:B4251)))</f>
        <v>IE-DUB</v>
      </c>
      <c r="C4251" s="5" cm="1">
        <f t="array" ref="C4251">IF($A4251="","",INDEX(OpenMeteoAPI[ForecastDateTime],ROWS($C$2:C4251)))</f>
        <v>46217.041666666664</v>
      </c>
      <c r="D4251" t="str">
        <f t="shared" si="66"/>
        <v>1AM</v>
      </c>
      <c r="E4251" t="str" cm="1">
        <f t="array" ref="E4251">IF($K4251="","",_xlfn.IFS($K4251=0,_xlfn.UNICHAR(9728),$K4251&lt;=3,_xlfn.UNICHAR(9729),OR($K4251=45,$K4251=48),"~",AND($K4251&gt;=51,$K4251&lt;=67),_xlfn.UNICHAR(9748),AND($K4251&gt;=71,$K4251&lt;=77),_xlfn.UNICHAR(10052),AND($K4251&gt;=80,$K4251&lt;=82),_xlfn.UNICHAR(9748),AND($K4251&gt;=95,$K4251&lt;=99),_xlfn.UNICHAR(9889),TRUE,_xlfn.UNICHAR(9729)))</f>
        <v>☀</v>
      </c>
      <c r="F4251" t="str" cm="1">
        <f t="array" ref="F4251">IF($K4251="","",_xlfn.IFS($K4251=0,"Clear",$K4251&lt;=3,"Partly Cloudy",OR($K4251=45,$K4251=48),"Fog",AND($K4251&gt;=51,$K4251&lt;=67),"Drizzle",AND($K4251&gt;=71,$K4251&lt;=77),"Snow",AND($K4251&gt;=80,$K4251&lt;=82),"Rain Showers",AND($K4251&gt;=95,$K4251&lt;=99),"Thunderstorm",TRUE,"Cloudy"))</f>
        <v>Clear</v>
      </c>
      <c r="G4251" s="3" cm="1">
        <f t="array" ref="G4251">IF($A4251="","",INDEX(OpenMeteoAPI[TemperatureC],ROWS($G$2:G4251)))</f>
        <v>17.100000000000001</v>
      </c>
      <c r="H4251" s="4" cm="1">
        <f t="array" ref="H4251">IF($A4251="","",INDEX(OpenMeteoAPI[RelativeHumidityPct],ROWS($H$2:H4251))/100)</f>
        <v>0.81</v>
      </c>
      <c r="I4251" s="4" cm="1">
        <f t="array" ref="I4251">IF($A4251="","",INDEX(OpenMeteoAPI[PrecipitationProbabilityPct],ROWS($I$2:I4251))/100)</f>
        <v>0.04</v>
      </c>
      <c r="J4251" s="3" cm="1">
        <f t="array" ref="J4251">IF($A4251="","",INDEX(OpenMeteoAPI[PrecipitationMM],ROWS($J$2:J4251)))</f>
        <v>0</v>
      </c>
      <c r="K4251" cm="1">
        <f t="array" ref="K4251">IF($A4251="","",INDEX(OpenMeteoAPI[WeatherCode],ROWS($K$2:K4251)))</f>
        <v>0</v>
      </c>
      <c r="L4251" s="3" cm="1">
        <f t="array" ref="L4251">IF($A4251="","",INDEX(OpenMeteoAPI[WindSpeedKMH],ROWS($L$2:L4251)))</f>
        <v>15.9</v>
      </c>
    </row>
    <row r="4252" spans="1:12">
      <c r="A4252" t="str" cm="1">
        <f t="array" ref="A4252">IFERROR(INDEX(OpenMeteoAPI[City],ROWS($A$2:A4252))&amp;", "&amp;INDEX(OpenMeteoAPI[CountryCode],ROWS($A$2:A4252)),"")</f>
        <v>Dublin, IE</v>
      </c>
      <c r="B4252" t="str" cm="1">
        <f t="array" ref="B4252">IF($A4252="","",INDEX(OpenMeteoAPI[LocationID],ROWS($B$2:B4252)))</f>
        <v>IE-DUB</v>
      </c>
      <c r="C4252" s="5" cm="1">
        <f t="array" ref="C4252">IF($A4252="","",INDEX(OpenMeteoAPI[ForecastDateTime],ROWS($C$2:C4252)))</f>
        <v>46217.083333333336</v>
      </c>
      <c r="D4252" t="str">
        <f t="shared" si="66"/>
        <v>2AM</v>
      </c>
      <c r="E4252" t="str" cm="1">
        <f t="array" ref="E4252">IF($K4252="","",_xlfn.IFS($K4252=0,_xlfn.UNICHAR(9728),$K4252&lt;=3,_xlfn.UNICHAR(9729),OR($K4252=45,$K4252=48),"~",AND($K4252&gt;=51,$K4252&lt;=67),_xlfn.UNICHAR(9748),AND($K4252&gt;=71,$K4252&lt;=77),_xlfn.UNICHAR(10052),AND($K4252&gt;=80,$K4252&lt;=82),_xlfn.UNICHAR(9748),AND($K4252&gt;=95,$K4252&lt;=99),_xlfn.UNICHAR(9889),TRUE,_xlfn.UNICHAR(9729)))</f>
        <v>☁</v>
      </c>
      <c r="F4252" t="str" cm="1">
        <f t="array" ref="F4252">IF($K4252="","",_xlfn.IFS($K4252=0,"Clear",$K4252&lt;=3,"Partly Cloudy",OR($K4252=45,$K4252=48),"Fog",AND($K4252&gt;=51,$K4252&lt;=67),"Drizzle",AND($K4252&gt;=71,$K4252&lt;=77),"Snow",AND($K4252&gt;=80,$K4252&lt;=82),"Rain Showers",AND($K4252&gt;=95,$K4252&lt;=99),"Thunderstorm",TRUE,"Cloudy"))</f>
        <v>Partly Cloudy</v>
      </c>
      <c r="G4252" s="3" cm="1">
        <f t="array" ref="G4252">IF($A4252="","",INDEX(OpenMeteoAPI[TemperatureC],ROWS($G$2:G4252)))</f>
        <v>16.7</v>
      </c>
      <c r="H4252" s="4" cm="1">
        <f t="array" ref="H4252">IF($A4252="","",INDEX(OpenMeteoAPI[RelativeHumidityPct],ROWS($H$2:H4252))/100)</f>
        <v>0.82</v>
      </c>
      <c r="I4252" s="4" cm="1">
        <f t="array" ref="I4252">IF($A4252="","",INDEX(OpenMeteoAPI[PrecipitationProbabilityPct],ROWS($I$2:I4252))/100)</f>
        <v>0.04</v>
      </c>
      <c r="J4252" s="3" cm="1">
        <f t="array" ref="J4252">IF($A4252="","",INDEX(OpenMeteoAPI[PrecipitationMM],ROWS($J$2:J4252)))</f>
        <v>0</v>
      </c>
      <c r="K4252" cm="1">
        <f t="array" ref="K4252">IF($A4252="","",INDEX(OpenMeteoAPI[WeatherCode],ROWS($K$2:K4252)))</f>
        <v>1</v>
      </c>
      <c r="L4252" s="3" cm="1">
        <f t="array" ref="L4252">IF($A4252="","",INDEX(OpenMeteoAPI[WindSpeedKMH],ROWS($L$2:L4252)))</f>
        <v>13.7</v>
      </c>
    </row>
    <row r="4253" spans="1:12">
      <c r="A4253" t="str" cm="1">
        <f t="array" ref="A4253">IFERROR(INDEX(OpenMeteoAPI[City],ROWS($A$2:A4253))&amp;", "&amp;INDEX(OpenMeteoAPI[CountryCode],ROWS($A$2:A4253)),"")</f>
        <v>Dublin, IE</v>
      </c>
      <c r="B4253" t="str" cm="1">
        <f t="array" ref="B4253">IF($A4253="","",INDEX(OpenMeteoAPI[LocationID],ROWS($B$2:B4253)))</f>
        <v>IE-DUB</v>
      </c>
      <c r="C4253" s="5" cm="1">
        <f t="array" ref="C4253">IF($A4253="","",INDEX(OpenMeteoAPI[ForecastDateTime],ROWS($C$2:C4253)))</f>
        <v>46217.125</v>
      </c>
      <c r="D4253" t="str">
        <f t="shared" si="66"/>
        <v>3AM</v>
      </c>
      <c r="E4253" t="str" cm="1">
        <f t="array" ref="E4253">IF($K4253="","",_xlfn.IFS($K4253=0,_xlfn.UNICHAR(9728),$K4253&lt;=3,_xlfn.UNICHAR(9729),OR($K4253=45,$K4253=48),"~",AND($K4253&gt;=51,$K4253&lt;=67),_xlfn.UNICHAR(9748),AND($K4253&gt;=71,$K4253&lt;=77),_xlfn.UNICHAR(10052),AND($K4253&gt;=80,$K4253&lt;=82),_xlfn.UNICHAR(9748),AND($K4253&gt;=95,$K4253&lt;=99),_xlfn.UNICHAR(9889),TRUE,_xlfn.UNICHAR(9729)))</f>
        <v>☁</v>
      </c>
      <c r="F4253" t="str" cm="1">
        <f t="array" ref="F4253">IF($K4253="","",_xlfn.IFS($K4253=0,"Clear",$K4253&lt;=3,"Partly Cloudy",OR($K4253=45,$K4253=48),"Fog",AND($K4253&gt;=51,$K4253&lt;=67),"Drizzle",AND($K4253&gt;=71,$K4253&lt;=77),"Snow",AND($K4253&gt;=80,$K4253&lt;=82),"Rain Showers",AND($K4253&gt;=95,$K4253&lt;=99),"Thunderstorm",TRUE,"Cloudy"))</f>
        <v>Partly Cloudy</v>
      </c>
      <c r="G4253" s="3" cm="1">
        <f t="array" ref="G4253">IF($A4253="","",INDEX(OpenMeteoAPI[TemperatureC],ROWS($G$2:G4253)))</f>
        <v>16.5</v>
      </c>
      <c r="H4253" s="4" cm="1">
        <f t="array" ref="H4253">IF($A4253="","",INDEX(OpenMeteoAPI[RelativeHumidityPct],ROWS($H$2:H4253))/100)</f>
        <v>0.83</v>
      </c>
      <c r="I4253" s="4" cm="1">
        <f t="array" ref="I4253">IF($A4253="","",INDEX(OpenMeteoAPI[PrecipitationProbabilityPct],ROWS($I$2:I4253))/100)</f>
        <v>0.04</v>
      </c>
      <c r="J4253" s="3" cm="1">
        <f t="array" ref="J4253">IF($A4253="","",INDEX(OpenMeteoAPI[PrecipitationMM],ROWS($J$2:J4253)))</f>
        <v>0</v>
      </c>
      <c r="K4253" cm="1">
        <f t="array" ref="K4253">IF($A4253="","",INDEX(OpenMeteoAPI[WeatherCode],ROWS($K$2:K4253)))</f>
        <v>1</v>
      </c>
      <c r="L4253" s="3" cm="1">
        <f t="array" ref="L4253">IF($A4253="","",INDEX(OpenMeteoAPI[WindSpeedKMH],ROWS($L$2:L4253)))</f>
        <v>14</v>
      </c>
    </row>
    <row r="4254" spans="1:12">
      <c r="A4254" t="str" cm="1">
        <f t="array" ref="A4254">IFERROR(INDEX(OpenMeteoAPI[City],ROWS($A$2:A4254))&amp;", "&amp;INDEX(OpenMeteoAPI[CountryCode],ROWS($A$2:A4254)),"")</f>
        <v>Dublin, IE</v>
      </c>
      <c r="B4254" t="str" cm="1">
        <f t="array" ref="B4254">IF($A4254="","",INDEX(OpenMeteoAPI[LocationID],ROWS($B$2:B4254)))</f>
        <v>IE-DUB</v>
      </c>
      <c r="C4254" s="5" cm="1">
        <f t="array" ref="C4254">IF($A4254="","",INDEX(OpenMeteoAPI[ForecastDateTime],ROWS($C$2:C4254)))</f>
        <v>46217.166666666664</v>
      </c>
      <c r="D4254" t="str">
        <f t="shared" si="66"/>
        <v>4AM</v>
      </c>
      <c r="E4254" t="str" cm="1">
        <f t="array" ref="E4254">IF($K4254="","",_xlfn.IFS($K4254=0,_xlfn.UNICHAR(9728),$K4254&lt;=3,_xlfn.UNICHAR(9729),OR($K4254=45,$K4254=48),"~",AND($K4254&gt;=51,$K4254&lt;=67),_xlfn.UNICHAR(9748),AND($K4254&gt;=71,$K4254&lt;=77),_xlfn.UNICHAR(10052),AND($K4254&gt;=80,$K4254&lt;=82),_xlfn.UNICHAR(9748),AND($K4254&gt;=95,$K4254&lt;=99),_xlfn.UNICHAR(9889),TRUE,_xlfn.UNICHAR(9729)))</f>
        <v>☁</v>
      </c>
      <c r="F4254" t="str" cm="1">
        <f t="array" ref="F4254">IF($K4254="","",_xlfn.IFS($K4254=0,"Clear",$K4254&lt;=3,"Partly Cloudy",OR($K4254=45,$K4254=48),"Fog",AND($K4254&gt;=51,$K4254&lt;=67),"Drizzle",AND($K4254&gt;=71,$K4254&lt;=77),"Snow",AND($K4254&gt;=80,$K4254&lt;=82),"Rain Showers",AND($K4254&gt;=95,$K4254&lt;=99),"Thunderstorm",TRUE,"Cloudy"))</f>
        <v>Partly Cloudy</v>
      </c>
      <c r="G4254" s="3" cm="1">
        <f t="array" ref="G4254">IF($A4254="","",INDEX(OpenMeteoAPI[TemperatureC],ROWS($G$2:G4254)))</f>
        <v>16.3</v>
      </c>
      <c r="H4254" s="4" cm="1">
        <f t="array" ref="H4254">IF($A4254="","",INDEX(OpenMeteoAPI[RelativeHumidityPct],ROWS($H$2:H4254))/100)</f>
        <v>0.83</v>
      </c>
      <c r="I4254" s="4" cm="1">
        <f t="array" ref="I4254">IF($A4254="","",INDEX(OpenMeteoAPI[PrecipitationProbabilityPct],ROWS($I$2:I4254))/100)</f>
        <v>0.04</v>
      </c>
      <c r="J4254" s="3" cm="1">
        <f t="array" ref="J4254">IF($A4254="","",INDEX(OpenMeteoAPI[PrecipitationMM],ROWS($J$2:J4254)))</f>
        <v>0</v>
      </c>
      <c r="K4254" cm="1">
        <f t="array" ref="K4254">IF($A4254="","",INDEX(OpenMeteoAPI[WeatherCode],ROWS($K$2:K4254)))</f>
        <v>1</v>
      </c>
      <c r="L4254" s="3" cm="1">
        <f t="array" ref="L4254">IF($A4254="","",INDEX(OpenMeteoAPI[WindSpeedKMH],ROWS($L$2:L4254)))</f>
        <v>14.9</v>
      </c>
    </row>
    <row r="4255" spans="1:12">
      <c r="A4255" t="str" cm="1">
        <f t="array" ref="A4255">IFERROR(INDEX(OpenMeteoAPI[City],ROWS($A$2:A4255))&amp;", "&amp;INDEX(OpenMeteoAPI[CountryCode],ROWS($A$2:A4255)),"")</f>
        <v>Dublin, IE</v>
      </c>
      <c r="B4255" t="str" cm="1">
        <f t="array" ref="B4255">IF($A4255="","",INDEX(OpenMeteoAPI[LocationID],ROWS($B$2:B4255)))</f>
        <v>IE-DUB</v>
      </c>
      <c r="C4255" s="5" cm="1">
        <f t="array" ref="C4255">IF($A4255="","",INDEX(OpenMeteoAPI[ForecastDateTime],ROWS($C$2:C4255)))</f>
        <v>46217.208333333336</v>
      </c>
      <c r="D4255" t="str">
        <f t="shared" si="66"/>
        <v>5AM</v>
      </c>
      <c r="E4255" t="str" cm="1">
        <f t="array" ref="E4255">IF($K4255="","",_xlfn.IFS($K4255=0,_xlfn.UNICHAR(9728),$K4255&lt;=3,_xlfn.UNICHAR(9729),OR($K4255=45,$K4255=48),"~",AND($K4255&gt;=51,$K4255&lt;=67),_xlfn.UNICHAR(9748),AND($K4255&gt;=71,$K4255&lt;=77),_xlfn.UNICHAR(10052),AND($K4255&gt;=80,$K4255&lt;=82),_xlfn.UNICHAR(9748),AND($K4255&gt;=95,$K4255&lt;=99),_xlfn.UNICHAR(9889),TRUE,_xlfn.UNICHAR(9729)))</f>
        <v>☀</v>
      </c>
      <c r="F4255" t="str" cm="1">
        <f t="array" ref="F4255">IF($K4255="","",_xlfn.IFS($K4255=0,"Clear",$K4255&lt;=3,"Partly Cloudy",OR($K4255=45,$K4255=48),"Fog",AND($K4255&gt;=51,$K4255&lt;=67),"Drizzle",AND($K4255&gt;=71,$K4255&lt;=77),"Snow",AND($K4255&gt;=80,$K4255&lt;=82),"Rain Showers",AND($K4255&gt;=95,$K4255&lt;=99),"Thunderstorm",TRUE,"Cloudy"))</f>
        <v>Clear</v>
      </c>
      <c r="G4255" s="3" cm="1">
        <f t="array" ref="G4255">IF($A4255="","",INDEX(OpenMeteoAPI[TemperatureC],ROWS($G$2:G4255)))</f>
        <v>16.100000000000001</v>
      </c>
      <c r="H4255" s="4" cm="1">
        <f t="array" ref="H4255">IF($A4255="","",INDEX(OpenMeteoAPI[RelativeHumidityPct],ROWS($H$2:H4255))/100)</f>
        <v>0.82</v>
      </c>
      <c r="I4255" s="4" cm="1">
        <f t="array" ref="I4255">IF($A4255="","",INDEX(OpenMeteoAPI[PrecipitationProbabilityPct],ROWS($I$2:I4255))/100)</f>
        <v>0.04</v>
      </c>
      <c r="J4255" s="3" cm="1">
        <f t="array" ref="J4255">IF($A4255="","",INDEX(OpenMeteoAPI[PrecipitationMM],ROWS($J$2:J4255)))</f>
        <v>0</v>
      </c>
      <c r="K4255" cm="1">
        <f t="array" ref="K4255">IF($A4255="","",INDEX(OpenMeteoAPI[WeatherCode],ROWS($K$2:K4255)))</f>
        <v>0</v>
      </c>
      <c r="L4255" s="3" cm="1">
        <f t="array" ref="L4255">IF($A4255="","",INDEX(OpenMeteoAPI[WindSpeedKMH],ROWS($L$2:L4255)))</f>
        <v>15.8</v>
      </c>
    </row>
    <row r="4256" spans="1:12">
      <c r="A4256" t="str" cm="1">
        <f t="array" ref="A4256">IFERROR(INDEX(OpenMeteoAPI[City],ROWS($A$2:A4256))&amp;", "&amp;INDEX(OpenMeteoAPI[CountryCode],ROWS($A$2:A4256)),"")</f>
        <v>Dublin, IE</v>
      </c>
      <c r="B4256" t="str" cm="1">
        <f t="array" ref="B4256">IF($A4256="","",INDEX(OpenMeteoAPI[LocationID],ROWS($B$2:B4256)))</f>
        <v>IE-DUB</v>
      </c>
      <c r="C4256" s="5" cm="1">
        <f t="array" ref="C4256">IF($A4256="","",INDEX(OpenMeteoAPI[ForecastDateTime],ROWS($C$2:C4256)))</f>
        <v>46217.25</v>
      </c>
      <c r="D4256" t="str">
        <f t="shared" si="66"/>
        <v>6AM</v>
      </c>
      <c r="E4256" t="str" cm="1">
        <f t="array" ref="E4256">IF($K4256="","",_xlfn.IFS($K4256=0,_xlfn.UNICHAR(9728),$K4256&lt;=3,_xlfn.UNICHAR(9729),OR($K4256=45,$K4256=48),"~",AND($K4256&gt;=51,$K4256&lt;=67),_xlfn.UNICHAR(9748),AND($K4256&gt;=71,$K4256&lt;=77),_xlfn.UNICHAR(10052),AND($K4256&gt;=80,$K4256&lt;=82),_xlfn.UNICHAR(9748),AND($K4256&gt;=95,$K4256&lt;=99),_xlfn.UNICHAR(9889),TRUE,_xlfn.UNICHAR(9729)))</f>
        <v>☀</v>
      </c>
      <c r="F4256" t="str" cm="1">
        <f t="array" ref="F4256">IF($K4256="","",_xlfn.IFS($K4256=0,"Clear",$K4256&lt;=3,"Partly Cloudy",OR($K4256=45,$K4256=48),"Fog",AND($K4256&gt;=51,$K4256&lt;=67),"Drizzle",AND($K4256&gt;=71,$K4256&lt;=77),"Snow",AND($K4256&gt;=80,$K4256&lt;=82),"Rain Showers",AND($K4256&gt;=95,$K4256&lt;=99),"Thunderstorm",TRUE,"Cloudy"))</f>
        <v>Clear</v>
      </c>
      <c r="G4256" s="3" cm="1">
        <f t="array" ref="G4256">IF($A4256="","",INDEX(OpenMeteoAPI[TemperatureC],ROWS($G$2:G4256)))</f>
        <v>16</v>
      </c>
      <c r="H4256" s="4" cm="1">
        <f t="array" ref="H4256">IF($A4256="","",INDEX(OpenMeteoAPI[RelativeHumidityPct],ROWS($H$2:H4256))/100)</f>
        <v>0.82</v>
      </c>
      <c r="I4256" s="4" cm="1">
        <f t="array" ref="I4256">IF($A4256="","",INDEX(OpenMeteoAPI[PrecipitationProbabilityPct],ROWS($I$2:I4256))/100)</f>
        <v>0.04</v>
      </c>
      <c r="J4256" s="3" cm="1">
        <f t="array" ref="J4256">IF($A4256="","",INDEX(OpenMeteoAPI[PrecipitationMM],ROWS($J$2:J4256)))</f>
        <v>0</v>
      </c>
      <c r="K4256" cm="1">
        <f t="array" ref="K4256">IF($A4256="","",INDEX(OpenMeteoAPI[WeatherCode],ROWS($K$2:K4256)))</f>
        <v>0</v>
      </c>
      <c r="L4256" s="3" cm="1">
        <f t="array" ref="L4256">IF($A4256="","",INDEX(OpenMeteoAPI[WindSpeedKMH],ROWS($L$2:L4256)))</f>
        <v>16.7</v>
      </c>
    </row>
    <row r="4257" spans="1:12">
      <c r="A4257" t="str" cm="1">
        <f t="array" ref="A4257">IFERROR(INDEX(OpenMeteoAPI[City],ROWS($A$2:A4257))&amp;", "&amp;INDEX(OpenMeteoAPI[CountryCode],ROWS($A$2:A4257)),"")</f>
        <v>Dublin, IE</v>
      </c>
      <c r="B4257" t="str" cm="1">
        <f t="array" ref="B4257">IF($A4257="","",INDEX(OpenMeteoAPI[LocationID],ROWS($B$2:B4257)))</f>
        <v>IE-DUB</v>
      </c>
      <c r="C4257" s="5" cm="1">
        <f t="array" ref="C4257">IF($A4257="","",INDEX(OpenMeteoAPI[ForecastDateTime],ROWS($C$2:C4257)))</f>
        <v>46217.291666666664</v>
      </c>
      <c r="D4257" t="str">
        <f t="shared" si="66"/>
        <v>7AM</v>
      </c>
      <c r="E4257" t="str" cm="1">
        <f t="array" ref="E4257">IF($K4257="","",_xlfn.IFS($K4257=0,_xlfn.UNICHAR(9728),$K4257&lt;=3,_xlfn.UNICHAR(9729),OR($K4257=45,$K4257=48),"~",AND($K4257&gt;=51,$K4257&lt;=67),_xlfn.UNICHAR(9748),AND($K4257&gt;=71,$K4257&lt;=77),_xlfn.UNICHAR(10052),AND($K4257&gt;=80,$K4257&lt;=82),_xlfn.UNICHAR(9748),AND($K4257&gt;=95,$K4257&lt;=99),_xlfn.UNICHAR(9889),TRUE,_xlfn.UNICHAR(9729)))</f>
        <v>☀</v>
      </c>
      <c r="F4257" t="str" cm="1">
        <f t="array" ref="F4257">IF($K4257="","",_xlfn.IFS($K4257=0,"Clear",$K4257&lt;=3,"Partly Cloudy",OR($K4257=45,$K4257=48),"Fog",AND($K4257&gt;=51,$K4257&lt;=67),"Drizzle",AND($K4257&gt;=71,$K4257&lt;=77),"Snow",AND($K4257&gt;=80,$K4257&lt;=82),"Rain Showers",AND($K4257&gt;=95,$K4257&lt;=99),"Thunderstorm",TRUE,"Cloudy"))</f>
        <v>Clear</v>
      </c>
      <c r="G4257" s="3" cm="1">
        <f t="array" ref="G4257">IF($A4257="","",INDEX(OpenMeteoAPI[TemperatureC],ROWS($G$2:G4257)))</f>
        <v>16.100000000000001</v>
      </c>
      <c r="H4257" s="4" cm="1">
        <f t="array" ref="H4257">IF($A4257="","",INDEX(OpenMeteoAPI[RelativeHumidityPct],ROWS($H$2:H4257))/100)</f>
        <v>0.8</v>
      </c>
      <c r="I4257" s="4" cm="1">
        <f t="array" ref="I4257">IF($A4257="","",INDEX(OpenMeteoAPI[PrecipitationProbabilityPct],ROWS($I$2:I4257))/100)</f>
        <v>0.04</v>
      </c>
      <c r="J4257" s="3" cm="1">
        <f t="array" ref="J4257">IF($A4257="","",INDEX(OpenMeteoAPI[PrecipitationMM],ROWS($J$2:J4257)))</f>
        <v>0</v>
      </c>
      <c r="K4257" cm="1">
        <f t="array" ref="K4257">IF($A4257="","",INDEX(OpenMeteoAPI[WeatherCode],ROWS($K$2:K4257)))</f>
        <v>0</v>
      </c>
      <c r="L4257" s="3" cm="1">
        <f t="array" ref="L4257">IF($A4257="","",INDEX(OpenMeteoAPI[WindSpeedKMH],ROWS($L$2:L4257)))</f>
        <v>17.5</v>
      </c>
    </row>
    <row r="4258" spans="1:12">
      <c r="A4258" t="str" cm="1">
        <f t="array" ref="A4258">IFERROR(INDEX(OpenMeteoAPI[City],ROWS($A$2:A4258))&amp;", "&amp;INDEX(OpenMeteoAPI[CountryCode],ROWS($A$2:A4258)),"")</f>
        <v>Dublin, IE</v>
      </c>
      <c r="B4258" t="str" cm="1">
        <f t="array" ref="B4258">IF($A4258="","",INDEX(OpenMeteoAPI[LocationID],ROWS($B$2:B4258)))</f>
        <v>IE-DUB</v>
      </c>
      <c r="C4258" s="5" cm="1">
        <f t="array" ref="C4258">IF($A4258="","",INDEX(OpenMeteoAPI[ForecastDateTime],ROWS($C$2:C4258)))</f>
        <v>46217.333333333336</v>
      </c>
      <c r="D4258" t="str">
        <f t="shared" si="66"/>
        <v>8AM</v>
      </c>
      <c r="E4258" t="str" cm="1">
        <f t="array" ref="E4258">IF($K4258="","",_xlfn.IFS($K4258=0,_xlfn.UNICHAR(9728),$K4258&lt;=3,_xlfn.UNICHAR(9729),OR($K4258=45,$K4258=48),"~",AND($K4258&gt;=51,$K4258&lt;=67),_xlfn.UNICHAR(9748),AND($K4258&gt;=71,$K4258&lt;=77),_xlfn.UNICHAR(10052),AND($K4258&gt;=80,$K4258&lt;=82),_xlfn.UNICHAR(9748),AND($K4258&gt;=95,$K4258&lt;=99),_xlfn.UNICHAR(9889),TRUE,_xlfn.UNICHAR(9729)))</f>
        <v>☀</v>
      </c>
      <c r="F4258" t="str" cm="1">
        <f t="array" ref="F4258">IF($K4258="","",_xlfn.IFS($K4258=0,"Clear",$K4258&lt;=3,"Partly Cloudy",OR($K4258=45,$K4258=48),"Fog",AND($K4258&gt;=51,$K4258&lt;=67),"Drizzle",AND($K4258&gt;=71,$K4258&lt;=77),"Snow",AND($K4258&gt;=80,$K4258&lt;=82),"Rain Showers",AND($K4258&gt;=95,$K4258&lt;=99),"Thunderstorm",TRUE,"Cloudy"))</f>
        <v>Clear</v>
      </c>
      <c r="G4258" s="3" cm="1">
        <f t="array" ref="G4258">IF($A4258="","",INDEX(OpenMeteoAPI[TemperatureC],ROWS($G$2:G4258)))</f>
        <v>16.3</v>
      </c>
      <c r="H4258" s="4" cm="1">
        <f t="array" ref="H4258">IF($A4258="","",INDEX(OpenMeteoAPI[RelativeHumidityPct],ROWS($H$2:H4258))/100)</f>
        <v>0.78</v>
      </c>
      <c r="I4258" s="4" cm="1">
        <f t="array" ref="I4258">IF($A4258="","",INDEX(OpenMeteoAPI[PrecipitationProbabilityPct],ROWS($I$2:I4258))/100)</f>
        <v>0.04</v>
      </c>
      <c r="J4258" s="3" cm="1">
        <f t="array" ref="J4258">IF($A4258="","",INDEX(OpenMeteoAPI[PrecipitationMM],ROWS($J$2:J4258)))</f>
        <v>0</v>
      </c>
      <c r="K4258" cm="1">
        <f t="array" ref="K4258">IF($A4258="","",INDEX(OpenMeteoAPI[WeatherCode],ROWS($K$2:K4258)))</f>
        <v>0</v>
      </c>
      <c r="L4258" s="3" cm="1">
        <f t="array" ref="L4258">IF($A4258="","",INDEX(OpenMeteoAPI[WindSpeedKMH],ROWS($L$2:L4258)))</f>
        <v>18.100000000000001</v>
      </c>
    </row>
    <row r="4259" spans="1:12">
      <c r="A4259" t="str" cm="1">
        <f t="array" ref="A4259">IFERROR(INDEX(OpenMeteoAPI[City],ROWS($A$2:A4259))&amp;", "&amp;INDEX(OpenMeteoAPI[CountryCode],ROWS($A$2:A4259)),"")</f>
        <v>Dublin, IE</v>
      </c>
      <c r="B4259" t="str" cm="1">
        <f t="array" ref="B4259">IF($A4259="","",INDEX(OpenMeteoAPI[LocationID],ROWS($B$2:B4259)))</f>
        <v>IE-DUB</v>
      </c>
      <c r="C4259" s="5" cm="1">
        <f t="array" ref="C4259">IF($A4259="","",INDEX(OpenMeteoAPI[ForecastDateTime],ROWS($C$2:C4259)))</f>
        <v>46217.375</v>
      </c>
      <c r="D4259" t="str">
        <f t="shared" si="66"/>
        <v>9AM</v>
      </c>
      <c r="E4259" t="str" cm="1">
        <f t="array" ref="E4259">IF($K4259="","",_xlfn.IFS($K4259=0,_xlfn.UNICHAR(9728),$K4259&lt;=3,_xlfn.UNICHAR(9729),OR($K4259=45,$K4259=48),"~",AND($K4259&gt;=51,$K4259&lt;=67),_xlfn.UNICHAR(9748),AND($K4259&gt;=71,$K4259&lt;=77),_xlfn.UNICHAR(10052),AND($K4259&gt;=80,$K4259&lt;=82),_xlfn.UNICHAR(9748),AND($K4259&gt;=95,$K4259&lt;=99),_xlfn.UNICHAR(9889),TRUE,_xlfn.UNICHAR(9729)))</f>
        <v>☀</v>
      </c>
      <c r="F4259" t="str" cm="1">
        <f t="array" ref="F4259">IF($K4259="","",_xlfn.IFS($K4259=0,"Clear",$K4259&lt;=3,"Partly Cloudy",OR($K4259=45,$K4259=48),"Fog",AND($K4259&gt;=51,$K4259&lt;=67),"Drizzle",AND($K4259&gt;=71,$K4259&lt;=77),"Snow",AND($K4259&gt;=80,$K4259&lt;=82),"Rain Showers",AND($K4259&gt;=95,$K4259&lt;=99),"Thunderstorm",TRUE,"Cloudy"))</f>
        <v>Clear</v>
      </c>
      <c r="G4259" s="3" cm="1">
        <f t="array" ref="G4259">IF($A4259="","",INDEX(OpenMeteoAPI[TemperatureC],ROWS($G$2:G4259)))</f>
        <v>16.600000000000001</v>
      </c>
      <c r="H4259" s="4" cm="1">
        <f t="array" ref="H4259">IF($A4259="","",INDEX(OpenMeteoAPI[RelativeHumidityPct],ROWS($H$2:H4259))/100)</f>
        <v>0.75</v>
      </c>
      <c r="I4259" s="4" cm="1">
        <f t="array" ref="I4259">IF($A4259="","",INDEX(OpenMeteoAPI[PrecipitationProbabilityPct],ROWS($I$2:I4259))/100)</f>
        <v>0.03</v>
      </c>
      <c r="J4259" s="3" cm="1">
        <f t="array" ref="J4259">IF($A4259="","",INDEX(OpenMeteoAPI[PrecipitationMM],ROWS($J$2:J4259)))</f>
        <v>0</v>
      </c>
      <c r="K4259" cm="1">
        <f t="array" ref="K4259">IF($A4259="","",INDEX(OpenMeteoAPI[WeatherCode],ROWS($K$2:K4259)))</f>
        <v>0</v>
      </c>
      <c r="L4259" s="3" cm="1">
        <f t="array" ref="L4259">IF($A4259="","",INDEX(OpenMeteoAPI[WindSpeedKMH],ROWS($L$2:L4259)))</f>
        <v>18.399999999999999</v>
      </c>
    </row>
    <row r="4260" spans="1:12">
      <c r="A4260" t="str" cm="1">
        <f t="array" ref="A4260">IFERROR(INDEX(OpenMeteoAPI[City],ROWS($A$2:A4260))&amp;", "&amp;INDEX(OpenMeteoAPI[CountryCode],ROWS($A$2:A4260)),"")</f>
        <v>Dublin, IE</v>
      </c>
      <c r="B4260" t="str" cm="1">
        <f t="array" ref="B4260">IF($A4260="","",INDEX(OpenMeteoAPI[LocationID],ROWS($B$2:B4260)))</f>
        <v>IE-DUB</v>
      </c>
      <c r="C4260" s="5" cm="1">
        <f t="array" ref="C4260">IF($A4260="","",INDEX(OpenMeteoAPI[ForecastDateTime],ROWS($C$2:C4260)))</f>
        <v>46217.416666666664</v>
      </c>
      <c r="D4260" t="str">
        <f t="shared" si="66"/>
        <v>10AM</v>
      </c>
      <c r="E4260" t="str" cm="1">
        <f t="array" ref="E4260">IF($K4260="","",_xlfn.IFS($K4260=0,_xlfn.UNICHAR(9728),$K4260&lt;=3,_xlfn.UNICHAR(9729),OR($K4260=45,$K4260=48),"~",AND($K4260&gt;=51,$K4260&lt;=67),_xlfn.UNICHAR(9748),AND($K4260&gt;=71,$K4260&lt;=77),_xlfn.UNICHAR(10052),AND($K4260&gt;=80,$K4260&lt;=82),_xlfn.UNICHAR(9748),AND($K4260&gt;=95,$K4260&lt;=99),_xlfn.UNICHAR(9889),TRUE,_xlfn.UNICHAR(9729)))</f>
        <v>☀</v>
      </c>
      <c r="F4260" t="str" cm="1">
        <f t="array" ref="F4260">IF($K4260="","",_xlfn.IFS($K4260=0,"Clear",$K4260&lt;=3,"Partly Cloudy",OR($K4260=45,$K4260=48),"Fog",AND($K4260&gt;=51,$K4260&lt;=67),"Drizzle",AND($K4260&gt;=71,$K4260&lt;=77),"Snow",AND($K4260&gt;=80,$K4260&lt;=82),"Rain Showers",AND($K4260&gt;=95,$K4260&lt;=99),"Thunderstorm",TRUE,"Cloudy"))</f>
        <v>Clear</v>
      </c>
      <c r="G4260" s="3" cm="1">
        <f t="array" ref="G4260">IF($A4260="","",INDEX(OpenMeteoAPI[TemperatureC],ROWS($G$2:G4260)))</f>
        <v>17</v>
      </c>
      <c r="H4260" s="4" cm="1">
        <f t="array" ref="H4260">IF($A4260="","",INDEX(OpenMeteoAPI[RelativeHumidityPct],ROWS($H$2:H4260))/100)</f>
        <v>0.72</v>
      </c>
      <c r="I4260" s="4" cm="1">
        <f t="array" ref="I4260">IF($A4260="","",INDEX(OpenMeteoAPI[PrecipitationProbabilityPct],ROWS($I$2:I4260))/100)</f>
        <v>0.03</v>
      </c>
      <c r="J4260" s="3" cm="1">
        <f t="array" ref="J4260">IF($A4260="","",INDEX(OpenMeteoAPI[PrecipitationMM],ROWS($J$2:J4260)))</f>
        <v>0</v>
      </c>
      <c r="K4260" cm="1">
        <f t="array" ref="K4260">IF($A4260="","",INDEX(OpenMeteoAPI[WeatherCode],ROWS($K$2:K4260)))</f>
        <v>0</v>
      </c>
      <c r="L4260" s="3" cm="1">
        <f t="array" ref="L4260">IF($A4260="","",INDEX(OpenMeteoAPI[WindSpeedKMH],ROWS($L$2:L4260)))</f>
        <v>18.899999999999999</v>
      </c>
    </row>
    <row r="4261" spans="1:12">
      <c r="A4261" t="str" cm="1">
        <f t="array" ref="A4261">IFERROR(INDEX(OpenMeteoAPI[City],ROWS($A$2:A4261))&amp;", "&amp;INDEX(OpenMeteoAPI[CountryCode],ROWS($A$2:A4261)),"")</f>
        <v>Dublin, IE</v>
      </c>
      <c r="B4261" t="str" cm="1">
        <f t="array" ref="B4261">IF($A4261="","",INDEX(OpenMeteoAPI[LocationID],ROWS($B$2:B4261)))</f>
        <v>IE-DUB</v>
      </c>
      <c r="C4261" s="5" cm="1">
        <f t="array" ref="C4261">IF($A4261="","",INDEX(OpenMeteoAPI[ForecastDateTime],ROWS($C$2:C4261)))</f>
        <v>46217.458333333336</v>
      </c>
      <c r="D4261" t="str">
        <f t="shared" si="66"/>
        <v>11AM</v>
      </c>
      <c r="E4261" t="str" cm="1">
        <f t="array" ref="E4261">IF($K4261="","",_xlfn.IFS($K4261=0,_xlfn.UNICHAR(9728),$K4261&lt;=3,_xlfn.UNICHAR(9729),OR($K4261=45,$K4261=48),"~",AND($K4261&gt;=51,$K4261&lt;=67),_xlfn.UNICHAR(9748),AND($K4261&gt;=71,$K4261&lt;=77),_xlfn.UNICHAR(10052),AND($K4261&gt;=80,$K4261&lt;=82),_xlfn.UNICHAR(9748),AND($K4261&gt;=95,$K4261&lt;=99),_xlfn.UNICHAR(9889),TRUE,_xlfn.UNICHAR(9729)))</f>
        <v>☀</v>
      </c>
      <c r="F4261" t="str" cm="1">
        <f t="array" ref="F4261">IF($K4261="","",_xlfn.IFS($K4261=0,"Clear",$K4261&lt;=3,"Partly Cloudy",OR($K4261=45,$K4261=48),"Fog",AND($K4261&gt;=51,$K4261&lt;=67),"Drizzle",AND($K4261&gt;=71,$K4261&lt;=77),"Snow",AND($K4261&gt;=80,$K4261&lt;=82),"Rain Showers",AND($K4261&gt;=95,$K4261&lt;=99),"Thunderstorm",TRUE,"Cloudy"))</f>
        <v>Clear</v>
      </c>
      <c r="G4261" s="3" cm="1">
        <f t="array" ref="G4261">IF($A4261="","",INDEX(OpenMeteoAPI[TemperatureC],ROWS($G$2:G4261)))</f>
        <v>17.399999999999999</v>
      </c>
      <c r="H4261" s="4" cm="1">
        <f t="array" ref="H4261">IF($A4261="","",INDEX(OpenMeteoAPI[RelativeHumidityPct],ROWS($H$2:H4261))/100)</f>
        <v>0.69</v>
      </c>
      <c r="I4261" s="4" cm="1">
        <f t="array" ref="I4261">IF($A4261="","",INDEX(OpenMeteoAPI[PrecipitationProbabilityPct],ROWS($I$2:I4261))/100)</f>
        <v>0.03</v>
      </c>
      <c r="J4261" s="3" cm="1">
        <f t="array" ref="J4261">IF($A4261="","",INDEX(OpenMeteoAPI[PrecipitationMM],ROWS($J$2:J4261)))</f>
        <v>0</v>
      </c>
      <c r="K4261" cm="1">
        <f t="array" ref="K4261">IF($A4261="","",INDEX(OpenMeteoAPI[WeatherCode],ROWS($K$2:K4261)))</f>
        <v>0</v>
      </c>
      <c r="L4261" s="3" cm="1">
        <f t="array" ref="L4261">IF($A4261="","",INDEX(OpenMeteoAPI[WindSpeedKMH],ROWS($L$2:L4261)))</f>
        <v>19.100000000000001</v>
      </c>
    </row>
    <row r="4262" spans="1:12">
      <c r="A4262" t="str" cm="1">
        <f t="array" ref="A4262">IFERROR(INDEX(OpenMeteoAPI[City],ROWS($A$2:A4262))&amp;", "&amp;INDEX(OpenMeteoAPI[CountryCode],ROWS($A$2:A4262)),"")</f>
        <v>Dublin, IE</v>
      </c>
      <c r="B4262" t="str" cm="1">
        <f t="array" ref="B4262">IF($A4262="","",INDEX(OpenMeteoAPI[LocationID],ROWS($B$2:B4262)))</f>
        <v>IE-DUB</v>
      </c>
      <c r="C4262" s="5" cm="1">
        <f t="array" ref="C4262">IF($A4262="","",INDEX(OpenMeteoAPI[ForecastDateTime],ROWS($C$2:C4262)))</f>
        <v>46217.5</v>
      </c>
      <c r="D4262" t="str">
        <f t="shared" si="66"/>
        <v>12PM</v>
      </c>
      <c r="E4262" t="str" cm="1">
        <f t="array" ref="E4262">IF($K4262="","",_xlfn.IFS($K4262=0,_xlfn.UNICHAR(9728),$K4262&lt;=3,_xlfn.UNICHAR(9729),OR($K4262=45,$K4262=48),"~",AND($K4262&gt;=51,$K4262&lt;=67),_xlfn.UNICHAR(9748),AND($K4262&gt;=71,$K4262&lt;=77),_xlfn.UNICHAR(10052),AND($K4262&gt;=80,$K4262&lt;=82),_xlfn.UNICHAR(9748),AND($K4262&gt;=95,$K4262&lt;=99),_xlfn.UNICHAR(9889),TRUE,_xlfn.UNICHAR(9729)))</f>
        <v>☀</v>
      </c>
      <c r="F4262" t="str" cm="1">
        <f t="array" ref="F4262">IF($K4262="","",_xlfn.IFS($K4262=0,"Clear",$K4262&lt;=3,"Partly Cloudy",OR($K4262=45,$K4262=48),"Fog",AND($K4262&gt;=51,$K4262&lt;=67),"Drizzle",AND($K4262&gt;=71,$K4262&lt;=77),"Snow",AND($K4262&gt;=80,$K4262&lt;=82),"Rain Showers",AND($K4262&gt;=95,$K4262&lt;=99),"Thunderstorm",TRUE,"Cloudy"))</f>
        <v>Clear</v>
      </c>
      <c r="G4262" s="3" cm="1">
        <f t="array" ref="G4262">IF($A4262="","",INDEX(OpenMeteoAPI[TemperatureC],ROWS($G$2:G4262)))</f>
        <v>17.8</v>
      </c>
      <c r="H4262" s="4" cm="1">
        <f t="array" ref="H4262">IF($A4262="","",INDEX(OpenMeteoAPI[RelativeHumidityPct],ROWS($H$2:H4262))/100)</f>
        <v>0.67</v>
      </c>
      <c r="I4262" s="4" cm="1">
        <f t="array" ref="I4262">IF($A4262="","",INDEX(OpenMeteoAPI[PrecipitationProbabilityPct],ROWS($I$2:I4262))/100)</f>
        <v>0.02</v>
      </c>
      <c r="J4262" s="3" cm="1">
        <f t="array" ref="J4262">IF($A4262="","",INDEX(OpenMeteoAPI[PrecipitationMM],ROWS($J$2:J4262)))</f>
        <v>0</v>
      </c>
      <c r="K4262" cm="1">
        <f t="array" ref="K4262">IF($A4262="","",INDEX(OpenMeteoAPI[WeatherCode],ROWS($K$2:K4262)))</f>
        <v>0</v>
      </c>
      <c r="L4262" s="3" cm="1">
        <f t="array" ref="L4262">IF($A4262="","",INDEX(OpenMeteoAPI[WindSpeedKMH],ROWS($L$2:L4262)))</f>
        <v>19.2</v>
      </c>
    </row>
    <row r="4263" spans="1:12">
      <c r="A4263" t="str" cm="1">
        <f t="array" ref="A4263">IFERROR(INDEX(OpenMeteoAPI[City],ROWS($A$2:A4263))&amp;", "&amp;INDEX(OpenMeteoAPI[CountryCode],ROWS($A$2:A4263)),"")</f>
        <v>Dublin, IE</v>
      </c>
      <c r="B4263" t="str" cm="1">
        <f t="array" ref="B4263">IF($A4263="","",INDEX(OpenMeteoAPI[LocationID],ROWS($B$2:B4263)))</f>
        <v>IE-DUB</v>
      </c>
      <c r="C4263" s="5" cm="1">
        <f t="array" ref="C4263">IF($A4263="","",INDEX(OpenMeteoAPI[ForecastDateTime],ROWS($C$2:C4263)))</f>
        <v>46217.541666666664</v>
      </c>
      <c r="D4263" t="str">
        <f t="shared" si="66"/>
        <v>1PM</v>
      </c>
      <c r="E4263" t="str" cm="1">
        <f t="array" ref="E4263">IF($K4263="","",_xlfn.IFS($K4263=0,_xlfn.UNICHAR(9728),$K4263&lt;=3,_xlfn.UNICHAR(9729),OR($K4263=45,$K4263=48),"~",AND($K4263&gt;=51,$K4263&lt;=67),_xlfn.UNICHAR(9748),AND($K4263&gt;=71,$K4263&lt;=77),_xlfn.UNICHAR(10052),AND($K4263&gt;=80,$K4263&lt;=82),_xlfn.UNICHAR(9748),AND($K4263&gt;=95,$K4263&lt;=99),_xlfn.UNICHAR(9889),TRUE,_xlfn.UNICHAR(9729)))</f>
        <v>☀</v>
      </c>
      <c r="F4263" t="str" cm="1">
        <f t="array" ref="F4263">IF($K4263="","",_xlfn.IFS($K4263=0,"Clear",$K4263&lt;=3,"Partly Cloudy",OR($K4263=45,$K4263=48),"Fog",AND($K4263&gt;=51,$K4263&lt;=67),"Drizzle",AND($K4263&gt;=71,$K4263&lt;=77),"Snow",AND($K4263&gt;=80,$K4263&lt;=82),"Rain Showers",AND($K4263&gt;=95,$K4263&lt;=99),"Thunderstorm",TRUE,"Cloudy"))</f>
        <v>Clear</v>
      </c>
      <c r="G4263" s="3" cm="1">
        <f t="array" ref="G4263">IF($A4263="","",INDEX(OpenMeteoAPI[TemperatureC],ROWS($G$2:G4263)))</f>
        <v>18.100000000000001</v>
      </c>
      <c r="H4263" s="4" cm="1">
        <f t="array" ref="H4263">IF($A4263="","",INDEX(OpenMeteoAPI[RelativeHumidityPct],ROWS($H$2:H4263))/100)</f>
        <v>0.65</v>
      </c>
      <c r="I4263" s="4" cm="1">
        <f t="array" ref="I4263">IF($A4263="","",INDEX(OpenMeteoAPI[PrecipitationProbabilityPct],ROWS($I$2:I4263))/100)</f>
        <v>0.02</v>
      </c>
      <c r="J4263" s="3" cm="1">
        <f t="array" ref="J4263">IF($A4263="","",INDEX(OpenMeteoAPI[PrecipitationMM],ROWS($J$2:J4263)))</f>
        <v>0</v>
      </c>
      <c r="K4263" cm="1">
        <f t="array" ref="K4263">IF($A4263="","",INDEX(OpenMeteoAPI[WeatherCode],ROWS($K$2:K4263)))</f>
        <v>0</v>
      </c>
      <c r="L4263" s="3" cm="1">
        <f t="array" ref="L4263">IF($A4263="","",INDEX(OpenMeteoAPI[WindSpeedKMH],ROWS($L$2:L4263)))</f>
        <v>19.100000000000001</v>
      </c>
    </row>
    <row r="4264" spans="1:12">
      <c r="A4264" t="str" cm="1">
        <f t="array" ref="A4264">IFERROR(INDEX(OpenMeteoAPI[City],ROWS($A$2:A4264))&amp;", "&amp;INDEX(OpenMeteoAPI[CountryCode],ROWS($A$2:A4264)),"")</f>
        <v>Dublin, IE</v>
      </c>
      <c r="B4264" t="str" cm="1">
        <f t="array" ref="B4264">IF($A4264="","",INDEX(OpenMeteoAPI[LocationID],ROWS($B$2:B4264)))</f>
        <v>IE-DUB</v>
      </c>
      <c r="C4264" s="5" cm="1">
        <f t="array" ref="C4264">IF($A4264="","",INDEX(OpenMeteoAPI[ForecastDateTime],ROWS($C$2:C4264)))</f>
        <v>46217.583333333336</v>
      </c>
      <c r="D4264" t="str">
        <f t="shared" si="66"/>
        <v>2PM</v>
      </c>
      <c r="E4264" t="str" cm="1">
        <f t="array" ref="E4264">IF($K4264="","",_xlfn.IFS($K4264=0,_xlfn.UNICHAR(9728),$K4264&lt;=3,_xlfn.UNICHAR(9729),OR($K4264=45,$K4264=48),"~",AND($K4264&gt;=51,$K4264&lt;=67),_xlfn.UNICHAR(9748),AND($K4264&gt;=71,$K4264&lt;=77),_xlfn.UNICHAR(10052),AND($K4264&gt;=80,$K4264&lt;=82),_xlfn.UNICHAR(9748),AND($K4264&gt;=95,$K4264&lt;=99),_xlfn.UNICHAR(9889),TRUE,_xlfn.UNICHAR(9729)))</f>
        <v>☀</v>
      </c>
      <c r="F4264" t="str" cm="1">
        <f t="array" ref="F4264">IF($K4264="","",_xlfn.IFS($K4264=0,"Clear",$K4264&lt;=3,"Partly Cloudy",OR($K4264=45,$K4264=48),"Fog",AND($K4264&gt;=51,$K4264&lt;=67),"Drizzle",AND($K4264&gt;=71,$K4264&lt;=77),"Snow",AND($K4264&gt;=80,$K4264&lt;=82),"Rain Showers",AND($K4264&gt;=95,$K4264&lt;=99),"Thunderstorm",TRUE,"Cloudy"))</f>
        <v>Clear</v>
      </c>
      <c r="G4264" s="3" cm="1">
        <f t="array" ref="G4264">IF($A4264="","",INDEX(OpenMeteoAPI[TemperatureC],ROWS($G$2:G4264)))</f>
        <v>18.399999999999999</v>
      </c>
      <c r="H4264" s="4" cm="1">
        <f t="array" ref="H4264">IF($A4264="","",INDEX(OpenMeteoAPI[RelativeHumidityPct],ROWS($H$2:H4264))/100)</f>
        <v>0.63</v>
      </c>
      <c r="I4264" s="4" cm="1">
        <f t="array" ref="I4264">IF($A4264="","",INDEX(OpenMeteoAPI[PrecipitationProbabilityPct],ROWS($I$2:I4264))/100)</f>
        <v>0.02</v>
      </c>
      <c r="J4264" s="3" cm="1">
        <f t="array" ref="J4264">IF($A4264="","",INDEX(OpenMeteoAPI[PrecipitationMM],ROWS($J$2:J4264)))</f>
        <v>0</v>
      </c>
      <c r="K4264" cm="1">
        <f t="array" ref="K4264">IF($A4264="","",INDEX(OpenMeteoAPI[WeatherCode],ROWS($K$2:K4264)))</f>
        <v>0</v>
      </c>
      <c r="L4264" s="3" cm="1">
        <f t="array" ref="L4264">IF($A4264="","",INDEX(OpenMeteoAPI[WindSpeedKMH],ROWS($L$2:L4264)))</f>
        <v>18.600000000000001</v>
      </c>
    </row>
    <row r="4265" spans="1:12">
      <c r="A4265" t="str" cm="1">
        <f t="array" ref="A4265">IFERROR(INDEX(OpenMeteoAPI[City],ROWS($A$2:A4265))&amp;", "&amp;INDEX(OpenMeteoAPI[CountryCode],ROWS($A$2:A4265)),"")</f>
        <v>Dublin, IE</v>
      </c>
      <c r="B4265" t="str" cm="1">
        <f t="array" ref="B4265">IF($A4265="","",INDEX(OpenMeteoAPI[LocationID],ROWS($B$2:B4265)))</f>
        <v>IE-DUB</v>
      </c>
      <c r="C4265" s="5" cm="1">
        <f t="array" ref="C4265">IF($A4265="","",INDEX(OpenMeteoAPI[ForecastDateTime],ROWS($C$2:C4265)))</f>
        <v>46217.625</v>
      </c>
      <c r="D4265" t="str">
        <f t="shared" si="66"/>
        <v>3PM</v>
      </c>
      <c r="E4265" t="str" cm="1">
        <f t="array" ref="E4265">IF($K4265="","",_xlfn.IFS($K4265=0,_xlfn.UNICHAR(9728),$K4265&lt;=3,_xlfn.UNICHAR(9729),OR($K4265=45,$K4265=48),"~",AND($K4265&gt;=51,$K4265&lt;=67),_xlfn.UNICHAR(9748),AND($K4265&gt;=71,$K4265&lt;=77),_xlfn.UNICHAR(10052),AND($K4265&gt;=80,$K4265&lt;=82),_xlfn.UNICHAR(9748),AND($K4265&gt;=95,$K4265&lt;=99),_xlfn.UNICHAR(9889),TRUE,_xlfn.UNICHAR(9729)))</f>
        <v>☀</v>
      </c>
      <c r="F4265" t="str" cm="1">
        <f t="array" ref="F4265">IF($K4265="","",_xlfn.IFS($K4265=0,"Clear",$K4265&lt;=3,"Partly Cloudy",OR($K4265=45,$K4265=48),"Fog",AND($K4265&gt;=51,$K4265&lt;=67),"Drizzle",AND($K4265&gt;=71,$K4265&lt;=77),"Snow",AND($K4265&gt;=80,$K4265&lt;=82),"Rain Showers",AND($K4265&gt;=95,$K4265&lt;=99),"Thunderstorm",TRUE,"Cloudy"))</f>
        <v>Clear</v>
      </c>
      <c r="G4265" s="3" cm="1">
        <f t="array" ref="G4265">IF($A4265="","",INDEX(OpenMeteoAPI[TemperatureC],ROWS($G$2:G4265)))</f>
        <v>18.600000000000001</v>
      </c>
      <c r="H4265" s="4" cm="1">
        <f t="array" ref="H4265">IF($A4265="","",INDEX(OpenMeteoAPI[RelativeHumidityPct],ROWS($H$2:H4265))/100)</f>
        <v>0.62</v>
      </c>
      <c r="I4265" s="4" cm="1">
        <f t="array" ref="I4265">IF($A4265="","",INDEX(OpenMeteoAPI[PrecipitationProbabilityPct],ROWS($I$2:I4265))/100)</f>
        <v>0.01</v>
      </c>
      <c r="J4265" s="3" cm="1">
        <f t="array" ref="J4265">IF($A4265="","",INDEX(OpenMeteoAPI[PrecipitationMM],ROWS($J$2:J4265)))</f>
        <v>0</v>
      </c>
      <c r="K4265" cm="1">
        <f t="array" ref="K4265">IF($A4265="","",INDEX(OpenMeteoAPI[WeatherCode],ROWS($K$2:K4265)))</f>
        <v>0</v>
      </c>
      <c r="L4265" s="3" cm="1">
        <f t="array" ref="L4265">IF($A4265="","",INDEX(OpenMeteoAPI[WindSpeedKMH],ROWS($L$2:L4265)))</f>
        <v>17.899999999999999</v>
      </c>
    </row>
    <row r="4266" spans="1:12">
      <c r="A4266" t="str" cm="1">
        <f t="array" ref="A4266">IFERROR(INDEX(OpenMeteoAPI[City],ROWS($A$2:A4266))&amp;", "&amp;INDEX(OpenMeteoAPI[CountryCode],ROWS($A$2:A4266)),"")</f>
        <v>Dublin, IE</v>
      </c>
      <c r="B4266" t="str" cm="1">
        <f t="array" ref="B4266">IF($A4266="","",INDEX(OpenMeteoAPI[LocationID],ROWS($B$2:B4266)))</f>
        <v>IE-DUB</v>
      </c>
      <c r="C4266" s="5" cm="1">
        <f t="array" ref="C4266">IF($A4266="","",INDEX(OpenMeteoAPI[ForecastDateTime],ROWS($C$2:C4266)))</f>
        <v>46217.666666666664</v>
      </c>
      <c r="D4266" t="str">
        <f t="shared" si="66"/>
        <v>4PM</v>
      </c>
      <c r="E4266" t="str" cm="1">
        <f t="array" ref="E4266">IF($K4266="","",_xlfn.IFS($K4266=0,_xlfn.UNICHAR(9728),$K4266&lt;=3,_xlfn.UNICHAR(9729),OR($K4266=45,$K4266=48),"~",AND($K4266&gt;=51,$K4266&lt;=67),_xlfn.UNICHAR(9748),AND($K4266&gt;=71,$K4266&lt;=77),_xlfn.UNICHAR(10052),AND($K4266&gt;=80,$K4266&lt;=82),_xlfn.UNICHAR(9748),AND($K4266&gt;=95,$K4266&lt;=99),_xlfn.UNICHAR(9889),TRUE,_xlfn.UNICHAR(9729)))</f>
        <v>☀</v>
      </c>
      <c r="F4266" t="str" cm="1">
        <f t="array" ref="F4266">IF($K4266="","",_xlfn.IFS($K4266=0,"Clear",$K4266&lt;=3,"Partly Cloudy",OR($K4266=45,$K4266=48),"Fog",AND($K4266&gt;=51,$K4266&lt;=67),"Drizzle",AND($K4266&gt;=71,$K4266&lt;=77),"Snow",AND($K4266&gt;=80,$K4266&lt;=82),"Rain Showers",AND($K4266&gt;=95,$K4266&lt;=99),"Thunderstorm",TRUE,"Cloudy"))</f>
        <v>Clear</v>
      </c>
      <c r="G4266" s="3" cm="1">
        <f t="array" ref="G4266">IF($A4266="","",INDEX(OpenMeteoAPI[TemperatureC],ROWS($G$2:G4266)))</f>
        <v>18.7</v>
      </c>
      <c r="H4266" s="4" cm="1">
        <f t="array" ref="H4266">IF($A4266="","",INDEX(OpenMeteoAPI[RelativeHumidityPct],ROWS($H$2:H4266))/100)</f>
        <v>0.62</v>
      </c>
      <c r="I4266" s="4" cm="1">
        <f t="array" ref="I4266">IF($A4266="","",INDEX(OpenMeteoAPI[PrecipitationProbabilityPct],ROWS($I$2:I4266))/100)</f>
        <v>0.01</v>
      </c>
      <c r="J4266" s="3" cm="1">
        <f t="array" ref="J4266">IF($A4266="","",INDEX(OpenMeteoAPI[PrecipitationMM],ROWS($J$2:J4266)))</f>
        <v>0</v>
      </c>
      <c r="K4266" cm="1">
        <f t="array" ref="K4266">IF($A4266="","",INDEX(OpenMeteoAPI[WeatherCode],ROWS($K$2:K4266)))</f>
        <v>0</v>
      </c>
      <c r="L4266" s="3" cm="1">
        <f t="array" ref="L4266">IF($A4266="","",INDEX(OpenMeteoAPI[WindSpeedKMH],ROWS($L$2:L4266)))</f>
        <v>17</v>
      </c>
    </row>
    <row r="4267" spans="1:12">
      <c r="A4267" t="str" cm="1">
        <f t="array" ref="A4267">IFERROR(INDEX(OpenMeteoAPI[City],ROWS($A$2:A4267))&amp;", "&amp;INDEX(OpenMeteoAPI[CountryCode],ROWS($A$2:A4267)),"")</f>
        <v>Dublin, IE</v>
      </c>
      <c r="B4267" t="str" cm="1">
        <f t="array" ref="B4267">IF($A4267="","",INDEX(OpenMeteoAPI[LocationID],ROWS($B$2:B4267)))</f>
        <v>IE-DUB</v>
      </c>
      <c r="C4267" s="5" cm="1">
        <f t="array" ref="C4267">IF($A4267="","",INDEX(OpenMeteoAPI[ForecastDateTime],ROWS($C$2:C4267)))</f>
        <v>46217.708333333336</v>
      </c>
      <c r="D4267" t="str">
        <f t="shared" si="66"/>
        <v>5PM</v>
      </c>
      <c r="E4267" t="str" cm="1">
        <f t="array" ref="E4267">IF($K4267="","",_xlfn.IFS($K4267=0,_xlfn.UNICHAR(9728),$K4267&lt;=3,_xlfn.UNICHAR(9729),OR($K4267=45,$K4267=48),"~",AND($K4267&gt;=51,$K4267&lt;=67),_xlfn.UNICHAR(9748),AND($K4267&gt;=71,$K4267&lt;=77),_xlfn.UNICHAR(10052),AND($K4267&gt;=80,$K4267&lt;=82),_xlfn.UNICHAR(9748),AND($K4267&gt;=95,$K4267&lt;=99),_xlfn.UNICHAR(9889),TRUE,_xlfn.UNICHAR(9729)))</f>
        <v>☀</v>
      </c>
      <c r="F4267" t="str" cm="1">
        <f t="array" ref="F4267">IF($K4267="","",_xlfn.IFS($K4267=0,"Clear",$K4267&lt;=3,"Partly Cloudy",OR($K4267=45,$K4267=48),"Fog",AND($K4267&gt;=51,$K4267&lt;=67),"Drizzle",AND($K4267&gt;=71,$K4267&lt;=77),"Snow",AND($K4267&gt;=80,$K4267&lt;=82),"Rain Showers",AND($K4267&gt;=95,$K4267&lt;=99),"Thunderstorm",TRUE,"Cloudy"))</f>
        <v>Clear</v>
      </c>
      <c r="G4267" s="3" cm="1">
        <f t="array" ref="G4267">IF($A4267="","",INDEX(OpenMeteoAPI[TemperatureC],ROWS($G$2:G4267)))</f>
        <v>18.8</v>
      </c>
      <c r="H4267" s="4" cm="1">
        <f t="array" ref="H4267">IF($A4267="","",INDEX(OpenMeteoAPI[RelativeHumidityPct],ROWS($H$2:H4267))/100)</f>
        <v>0.61</v>
      </c>
      <c r="I4267" s="4" cm="1">
        <f t="array" ref="I4267">IF($A4267="","",INDEX(OpenMeteoAPI[PrecipitationProbabilityPct],ROWS($I$2:I4267))/100)</f>
        <v>0.01</v>
      </c>
      <c r="J4267" s="3" cm="1">
        <f t="array" ref="J4267">IF($A4267="","",INDEX(OpenMeteoAPI[PrecipitationMM],ROWS($J$2:J4267)))</f>
        <v>0</v>
      </c>
      <c r="K4267" cm="1">
        <f t="array" ref="K4267">IF($A4267="","",INDEX(OpenMeteoAPI[WeatherCode],ROWS($K$2:K4267)))</f>
        <v>0</v>
      </c>
      <c r="L4267" s="3" cm="1">
        <f t="array" ref="L4267">IF($A4267="","",INDEX(OpenMeteoAPI[WindSpeedKMH],ROWS($L$2:L4267)))</f>
        <v>16.100000000000001</v>
      </c>
    </row>
    <row r="4268" spans="1:12">
      <c r="A4268" t="str" cm="1">
        <f t="array" ref="A4268">IFERROR(INDEX(OpenMeteoAPI[City],ROWS($A$2:A4268))&amp;", "&amp;INDEX(OpenMeteoAPI[CountryCode],ROWS($A$2:A4268)),"")</f>
        <v>Dublin, IE</v>
      </c>
      <c r="B4268" t="str" cm="1">
        <f t="array" ref="B4268">IF($A4268="","",INDEX(OpenMeteoAPI[LocationID],ROWS($B$2:B4268)))</f>
        <v>IE-DUB</v>
      </c>
      <c r="C4268" s="5" cm="1">
        <f t="array" ref="C4268">IF($A4268="","",INDEX(OpenMeteoAPI[ForecastDateTime],ROWS($C$2:C4268)))</f>
        <v>46217.75</v>
      </c>
      <c r="D4268" t="str">
        <f t="shared" si="66"/>
        <v>6PM</v>
      </c>
      <c r="E4268" t="str" cm="1">
        <f t="array" ref="E4268">IF($K4268="","",_xlfn.IFS($K4268=0,_xlfn.UNICHAR(9728),$K4268&lt;=3,_xlfn.UNICHAR(9729),OR($K4268=45,$K4268=48),"~",AND($K4268&gt;=51,$K4268&lt;=67),_xlfn.UNICHAR(9748),AND($K4268&gt;=71,$K4268&lt;=77),_xlfn.UNICHAR(10052),AND($K4268&gt;=80,$K4268&lt;=82),_xlfn.UNICHAR(9748),AND($K4268&gt;=95,$K4268&lt;=99),_xlfn.UNICHAR(9889),TRUE,_xlfn.UNICHAR(9729)))</f>
        <v>☀</v>
      </c>
      <c r="F4268" t="str" cm="1">
        <f t="array" ref="F4268">IF($K4268="","",_xlfn.IFS($K4268=0,"Clear",$K4268&lt;=3,"Partly Cloudy",OR($K4268=45,$K4268=48),"Fog",AND($K4268&gt;=51,$K4268&lt;=67),"Drizzle",AND($K4268&gt;=71,$K4268&lt;=77),"Snow",AND($K4268&gt;=80,$K4268&lt;=82),"Rain Showers",AND($K4268&gt;=95,$K4268&lt;=99),"Thunderstorm",TRUE,"Cloudy"))</f>
        <v>Clear</v>
      </c>
      <c r="G4268" s="3" cm="1">
        <f t="array" ref="G4268">IF($A4268="","",INDEX(OpenMeteoAPI[TemperatureC],ROWS($G$2:G4268)))</f>
        <v>18.899999999999999</v>
      </c>
      <c r="H4268" s="4" cm="1">
        <f t="array" ref="H4268">IF($A4268="","",INDEX(OpenMeteoAPI[RelativeHumidityPct],ROWS($H$2:H4268))/100)</f>
        <v>0.61</v>
      </c>
      <c r="I4268" s="4" cm="1">
        <f t="array" ref="I4268">IF($A4268="","",INDEX(OpenMeteoAPI[PrecipitationProbabilityPct],ROWS($I$2:I4268))/100)</f>
        <v>0</v>
      </c>
      <c r="J4268" s="3" cm="1">
        <f t="array" ref="J4268">IF($A4268="","",INDEX(OpenMeteoAPI[PrecipitationMM],ROWS($J$2:J4268)))</f>
        <v>0</v>
      </c>
      <c r="K4268" cm="1">
        <f t="array" ref="K4268">IF($A4268="","",INDEX(OpenMeteoAPI[WeatherCode],ROWS($K$2:K4268)))</f>
        <v>0</v>
      </c>
      <c r="L4268" s="3" cm="1">
        <f t="array" ref="L4268">IF($A4268="","",INDEX(OpenMeteoAPI[WindSpeedKMH],ROWS($L$2:L4268)))</f>
        <v>15.2</v>
      </c>
    </row>
    <row r="4269" spans="1:12">
      <c r="A4269" t="str" cm="1">
        <f t="array" ref="A4269">IFERROR(INDEX(OpenMeteoAPI[City],ROWS($A$2:A4269))&amp;", "&amp;INDEX(OpenMeteoAPI[CountryCode],ROWS($A$2:A4269)),"")</f>
        <v>Dublin, IE</v>
      </c>
      <c r="B4269" t="str" cm="1">
        <f t="array" ref="B4269">IF($A4269="","",INDEX(OpenMeteoAPI[LocationID],ROWS($B$2:B4269)))</f>
        <v>IE-DUB</v>
      </c>
      <c r="C4269" s="5" cm="1">
        <f t="array" ref="C4269">IF($A4269="","",INDEX(OpenMeteoAPI[ForecastDateTime],ROWS($C$2:C4269)))</f>
        <v>46217.791666666664</v>
      </c>
      <c r="D4269" t="str">
        <f t="shared" si="66"/>
        <v>7PM</v>
      </c>
      <c r="E4269" t="str" cm="1">
        <f t="array" ref="E4269">IF($K4269="","",_xlfn.IFS($K4269=0,_xlfn.UNICHAR(9728),$K4269&lt;=3,_xlfn.UNICHAR(9729),OR($K4269=45,$K4269=48),"~",AND($K4269&gt;=51,$K4269&lt;=67),_xlfn.UNICHAR(9748),AND($K4269&gt;=71,$K4269&lt;=77),_xlfn.UNICHAR(10052),AND($K4269&gt;=80,$K4269&lt;=82),_xlfn.UNICHAR(9748),AND($K4269&gt;=95,$K4269&lt;=99),_xlfn.UNICHAR(9889),TRUE,_xlfn.UNICHAR(9729)))</f>
        <v>☀</v>
      </c>
      <c r="F4269" t="str" cm="1">
        <f t="array" ref="F4269">IF($K4269="","",_xlfn.IFS($K4269=0,"Clear",$K4269&lt;=3,"Partly Cloudy",OR($K4269=45,$K4269=48),"Fog",AND($K4269&gt;=51,$K4269&lt;=67),"Drizzle",AND($K4269&gt;=71,$K4269&lt;=77),"Snow",AND($K4269&gt;=80,$K4269&lt;=82),"Rain Showers",AND($K4269&gt;=95,$K4269&lt;=99),"Thunderstorm",TRUE,"Cloudy"))</f>
        <v>Clear</v>
      </c>
      <c r="G4269" s="3" cm="1">
        <f t="array" ref="G4269">IF($A4269="","",INDEX(OpenMeteoAPI[TemperatureC],ROWS($G$2:G4269)))</f>
        <v>18.8</v>
      </c>
      <c r="H4269" s="4" cm="1">
        <f t="array" ref="H4269">IF($A4269="","",INDEX(OpenMeteoAPI[RelativeHumidityPct],ROWS($H$2:H4269))/100)</f>
        <v>0.62</v>
      </c>
      <c r="I4269" s="4" cm="1">
        <f t="array" ref="I4269">IF($A4269="","",INDEX(OpenMeteoAPI[PrecipitationProbabilityPct],ROWS($I$2:I4269))/100)</f>
        <v>0</v>
      </c>
      <c r="J4269" s="3" cm="1">
        <f t="array" ref="J4269">IF($A4269="","",INDEX(OpenMeteoAPI[PrecipitationMM],ROWS($J$2:J4269)))</f>
        <v>0</v>
      </c>
      <c r="K4269" cm="1">
        <f t="array" ref="K4269">IF($A4269="","",INDEX(OpenMeteoAPI[WeatherCode],ROWS($K$2:K4269)))</f>
        <v>0</v>
      </c>
      <c r="L4269" s="3" cm="1">
        <f t="array" ref="L4269">IF($A4269="","",INDEX(OpenMeteoAPI[WindSpeedKMH],ROWS($L$2:L4269)))</f>
        <v>14.5</v>
      </c>
    </row>
    <row r="4270" spans="1:12">
      <c r="A4270" t="str" cm="1">
        <f t="array" ref="A4270">IFERROR(INDEX(OpenMeteoAPI[City],ROWS($A$2:A4270))&amp;", "&amp;INDEX(OpenMeteoAPI[CountryCode],ROWS($A$2:A4270)),"")</f>
        <v>Dublin, IE</v>
      </c>
      <c r="B4270" t="str" cm="1">
        <f t="array" ref="B4270">IF($A4270="","",INDEX(OpenMeteoAPI[LocationID],ROWS($B$2:B4270)))</f>
        <v>IE-DUB</v>
      </c>
      <c r="C4270" s="5" cm="1">
        <f t="array" ref="C4270">IF($A4270="","",INDEX(OpenMeteoAPI[ForecastDateTime],ROWS($C$2:C4270)))</f>
        <v>46217.833333333336</v>
      </c>
      <c r="D4270" t="str">
        <f t="shared" si="66"/>
        <v>8PM</v>
      </c>
      <c r="E4270" t="str" cm="1">
        <f t="array" ref="E4270">IF($K4270="","",_xlfn.IFS($K4270=0,_xlfn.UNICHAR(9728),$K4270&lt;=3,_xlfn.UNICHAR(9729),OR($K4270=45,$K4270=48),"~",AND($K4270&gt;=51,$K4270&lt;=67),_xlfn.UNICHAR(9748),AND($K4270&gt;=71,$K4270&lt;=77),_xlfn.UNICHAR(10052),AND($K4270&gt;=80,$K4270&lt;=82),_xlfn.UNICHAR(9748),AND($K4270&gt;=95,$K4270&lt;=99),_xlfn.UNICHAR(9889),TRUE,_xlfn.UNICHAR(9729)))</f>
        <v>☀</v>
      </c>
      <c r="F4270" t="str" cm="1">
        <f t="array" ref="F4270">IF($K4270="","",_xlfn.IFS($K4270=0,"Clear",$K4270&lt;=3,"Partly Cloudy",OR($K4270=45,$K4270=48),"Fog",AND($K4270&gt;=51,$K4270&lt;=67),"Drizzle",AND($K4270&gt;=71,$K4270&lt;=77),"Snow",AND($K4270&gt;=80,$K4270&lt;=82),"Rain Showers",AND($K4270&gt;=95,$K4270&lt;=99),"Thunderstorm",TRUE,"Cloudy"))</f>
        <v>Clear</v>
      </c>
      <c r="G4270" s="3" cm="1">
        <f t="array" ref="G4270">IF($A4270="","",INDEX(OpenMeteoAPI[TemperatureC],ROWS($G$2:G4270)))</f>
        <v>18.600000000000001</v>
      </c>
      <c r="H4270" s="4" cm="1">
        <f t="array" ref="H4270">IF($A4270="","",INDEX(OpenMeteoAPI[RelativeHumidityPct],ROWS($H$2:H4270))/100)</f>
        <v>0.64</v>
      </c>
      <c r="I4270" s="4" cm="1">
        <f t="array" ref="I4270">IF($A4270="","",INDEX(OpenMeteoAPI[PrecipitationProbabilityPct],ROWS($I$2:I4270))/100)</f>
        <v>0</v>
      </c>
      <c r="J4270" s="3" cm="1">
        <f t="array" ref="J4270">IF($A4270="","",INDEX(OpenMeteoAPI[PrecipitationMM],ROWS($J$2:J4270)))</f>
        <v>0</v>
      </c>
      <c r="K4270" cm="1">
        <f t="array" ref="K4270">IF($A4270="","",INDEX(OpenMeteoAPI[WeatherCode],ROWS($K$2:K4270)))</f>
        <v>0</v>
      </c>
      <c r="L4270" s="3" cm="1">
        <f t="array" ref="L4270">IF($A4270="","",INDEX(OpenMeteoAPI[WindSpeedKMH],ROWS($L$2:L4270)))</f>
        <v>13.8</v>
      </c>
    </row>
    <row r="4271" spans="1:12">
      <c r="A4271" t="str" cm="1">
        <f t="array" ref="A4271">IFERROR(INDEX(OpenMeteoAPI[City],ROWS($A$2:A4271))&amp;", "&amp;INDEX(OpenMeteoAPI[CountryCode],ROWS($A$2:A4271)),"")</f>
        <v>Dublin, IE</v>
      </c>
      <c r="B4271" t="str" cm="1">
        <f t="array" ref="B4271">IF($A4271="","",INDEX(OpenMeteoAPI[LocationID],ROWS($B$2:B4271)))</f>
        <v>IE-DUB</v>
      </c>
      <c r="C4271" s="5" cm="1">
        <f t="array" ref="C4271">IF($A4271="","",INDEX(OpenMeteoAPI[ForecastDateTime],ROWS($C$2:C4271)))</f>
        <v>46217.875</v>
      </c>
      <c r="D4271" t="str">
        <f t="shared" si="66"/>
        <v>9PM</v>
      </c>
      <c r="E4271" t="str" cm="1">
        <f t="array" ref="E4271">IF($K4271="","",_xlfn.IFS($K4271=0,_xlfn.UNICHAR(9728),$K4271&lt;=3,_xlfn.UNICHAR(9729),OR($K4271=45,$K4271=48),"~",AND($K4271&gt;=51,$K4271&lt;=67),_xlfn.UNICHAR(9748),AND($K4271&gt;=71,$K4271&lt;=77),_xlfn.UNICHAR(10052),AND($K4271&gt;=80,$K4271&lt;=82),_xlfn.UNICHAR(9748),AND($K4271&gt;=95,$K4271&lt;=99),_xlfn.UNICHAR(9889),TRUE,_xlfn.UNICHAR(9729)))</f>
        <v>☀</v>
      </c>
      <c r="F4271" t="str" cm="1">
        <f t="array" ref="F4271">IF($K4271="","",_xlfn.IFS($K4271=0,"Clear",$K4271&lt;=3,"Partly Cloudy",OR($K4271=45,$K4271=48),"Fog",AND($K4271&gt;=51,$K4271&lt;=67),"Drizzle",AND($K4271&gt;=71,$K4271&lt;=77),"Snow",AND($K4271&gt;=80,$K4271&lt;=82),"Rain Showers",AND($K4271&gt;=95,$K4271&lt;=99),"Thunderstorm",TRUE,"Cloudy"))</f>
        <v>Clear</v>
      </c>
      <c r="G4271" s="3" cm="1">
        <f t="array" ref="G4271">IF($A4271="","",INDEX(OpenMeteoAPI[TemperatureC],ROWS($G$2:G4271)))</f>
        <v>18.2</v>
      </c>
      <c r="H4271" s="4" cm="1">
        <f t="array" ref="H4271">IF($A4271="","",INDEX(OpenMeteoAPI[RelativeHumidityPct],ROWS($H$2:H4271))/100)</f>
        <v>0.68</v>
      </c>
      <c r="I4271" s="4" cm="1">
        <f t="array" ref="I4271">IF($A4271="","",INDEX(OpenMeteoAPI[PrecipitationProbabilityPct],ROWS($I$2:I4271))/100)</f>
        <v>0.01</v>
      </c>
      <c r="J4271" s="3" cm="1">
        <f t="array" ref="J4271">IF($A4271="","",INDEX(OpenMeteoAPI[PrecipitationMM],ROWS($J$2:J4271)))</f>
        <v>0</v>
      </c>
      <c r="K4271" cm="1">
        <f t="array" ref="K4271">IF($A4271="","",INDEX(OpenMeteoAPI[WeatherCode],ROWS($K$2:K4271)))</f>
        <v>0</v>
      </c>
      <c r="L4271" s="3" cm="1">
        <f t="array" ref="L4271">IF($A4271="","",INDEX(OpenMeteoAPI[WindSpeedKMH],ROWS($L$2:L4271)))</f>
        <v>13.1</v>
      </c>
    </row>
    <row r="4272" spans="1:12">
      <c r="A4272" t="str" cm="1">
        <f t="array" ref="A4272">IFERROR(INDEX(OpenMeteoAPI[City],ROWS($A$2:A4272))&amp;", "&amp;INDEX(OpenMeteoAPI[CountryCode],ROWS($A$2:A4272)),"")</f>
        <v>Dublin, IE</v>
      </c>
      <c r="B4272" t="str" cm="1">
        <f t="array" ref="B4272">IF($A4272="","",INDEX(OpenMeteoAPI[LocationID],ROWS($B$2:B4272)))</f>
        <v>IE-DUB</v>
      </c>
      <c r="C4272" s="5" cm="1">
        <f t="array" ref="C4272">IF($A4272="","",INDEX(OpenMeteoAPI[ForecastDateTime],ROWS($C$2:C4272)))</f>
        <v>46217.916666666664</v>
      </c>
      <c r="D4272" t="str">
        <f t="shared" si="66"/>
        <v>10PM</v>
      </c>
      <c r="E4272" t="str" cm="1">
        <f t="array" ref="E4272">IF($K4272="","",_xlfn.IFS($K4272=0,_xlfn.UNICHAR(9728),$K4272&lt;=3,_xlfn.UNICHAR(9729),OR($K4272=45,$K4272=48),"~",AND($K4272&gt;=51,$K4272&lt;=67),_xlfn.UNICHAR(9748),AND($K4272&gt;=71,$K4272&lt;=77),_xlfn.UNICHAR(10052),AND($K4272&gt;=80,$K4272&lt;=82),_xlfn.UNICHAR(9748),AND($K4272&gt;=95,$K4272&lt;=99),_xlfn.UNICHAR(9889),TRUE,_xlfn.UNICHAR(9729)))</f>
        <v>☀</v>
      </c>
      <c r="F4272" t="str" cm="1">
        <f t="array" ref="F4272">IF($K4272="","",_xlfn.IFS($K4272=0,"Clear",$K4272&lt;=3,"Partly Cloudy",OR($K4272=45,$K4272=48),"Fog",AND($K4272&gt;=51,$K4272&lt;=67),"Drizzle",AND($K4272&gt;=71,$K4272&lt;=77),"Snow",AND($K4272&gt;=80,$K4272&lt;=82),"Rain Showers",AND($K4272&gt;=95,$K4272&lt;=99),"Thunderstorm",TRUE,"Cloudy"))</f>
        <v>Clear</v>
      </c>
      <c r="G4272" s="3" cm="1">
        <f t="array" ref="G4272">IF($A4272="","",INDEX(OpenMeteoAPI[TemperatureC],ROWS($G$2:G4272)))</f>
        <v>17.8</v>
      </c>
      <c r="H4272" s="4" cm="1">
        <f t="array" ref="H4272">IF($A4272="","",INDEX(OpenMeteoAPI[RelativeHumidityPct],ROWS($H$2:H4272))/100)</f>
        <v>0.72</v>
      </c>
      <c r="I4272" s="4" cm="1">
        <f t="array" ref="I4272">IF($A4272="","",INDEX(OpenMeteoAPI[PrecipitationProbabilityPct],ROWS($I$2:I4272))/100)</f>
        <v>0.01</v>
      </c>
      <c r="J4272" s="3" cm="1">
        <f t="array" ref="J4272">IF($A4272="","",INDEX(OpenMeteoAPI[PrecipitationMM],ROWS($J$2:J4272)))</f>
        <v>0</v>
      </c>
      <c r="K4272" cm="1">
        <f t="array" ref="K4272">IF($A4272="","",INDEX(OpenMeteoAPI[WeatherCode],ROWS($K$2:K4272)))</f>
        <v>0</v>
      </c>
      <c r="L4272" s="3" cm="1">
        <f t="array" ref="L4272">IF($A4272="","",INDEX(OpenMeteoAPI[WindSpeedKMH],ROWS($L$2:L4272)))</f>
        <v>12.5</v>
      </c>
    </row>
    <row r="4273" spans="1:12">
      <c r="A4273" t="str" cm="1">
        <f t="array" ref="A4273">IFERROR(INDEX(OpenMeteoAPI[City],ROWS($A$2:A4273))&amp;", "&amp;INDEX(OpenMeteoAPI[CountryCode],ROWS($A$2:A4273)),"")</f>
        <v>Dublin, IE</v>
      </c>
      <c r="B4273" t="str" cm="1">
        <f t="array" ref="B4273">IF($A4273="","",INDEX(OpenMeteoAPI[LocationID],ROWS($B$2:B4273)))</f>
        <v>IE-DUB</v>
      </c>
      <c r="C4273" s="5" cm="1">
        <f t="array" ref="C4273">IF($A4273="","",INDEX(OpenMeteoAPI[ForecastDateTime],ROWS($C$2:C4273)))</f>
        <v>46217.958333333336</v>
      </c>
      <c r="D4273" t="str">
        <f t="shared" si="66"/>
        <v>11PM</v>
      </c>
      <c r="E4273" t="str" cm="1">
        <f t="array" ref="E4273">IF($K4273="","",_xlfn.IFS($K4273=0,_xlfn.UNICHAR(9728),$K4273&lt;=3,_xlfn.UNICHAR(9729),OR($K4273=45,$K4273=48),"~",AND($K4273&gt;=51,$K4273&lt;=67),_xlfn.UNICHAR(9748),AND($K4273&gt;=71,$K4273&lt;=77),_xlfn.UNICHAR(10052),AND($K4273&gt;=80,$K4273&lt;=82),_xlfn.UNICHAR(9748),AND($K4273&gt;=95,$K4273&lt;=99),_xlfn.UNICHAR(9889),TRUE,_xlfn.UNICHAR(9729)))</f>
        <v>☀</v>
      </c>
      <c r="F4273" t="str" cm="1">
        <f t="array" ref="F4273">IF($K4273="","",_xlfn.IFS($K4273=0,"Clear",$K4273&lt;=3,"Partly Cloudy",OR($K4273=45,$K4273=48),"Fog",AND($K4273&gt;=51,$K4273&lt;=67),"Drizzle",AND($K4273&gt;=71,$K4273&lt;=77),"Snow",AND($K4273&gt;=80,$K4273&lt;=82),"Rain Showers",AND($K4273&gt;=95,$K4273&lt;=99),"Thunderstorm",TRUE,"Cloudy"))</f>
        <v>Clear</v>
      </c>
      <c r="G4273" s="3" cm="1">
        <f t="array" ref="G4273">IF($A4273="","",INDEX(OpenMeteoAPI[TemperatureC],ROWS($G$2:G4273)))</f>
        <v>17.3</v>
      </c>
      <c r="H4273" s="4" cm="1">
        <f t="array" ref="H4273">IF($A4273="","",INDEX(OpenMeteoAPI[RelativeHumidityPct],ROWS($H$2:H4273))/100)</f>
        <v>0.76</v>
      </c>
      <c r="I4273" s="4" cm="1">
        <f t="array" ref="I4273">IF($A4273="","",INDEX(OpenMeteoAPI[PrecipitationProbabilityPct],ROWS($I$2:I4273))/100)</f>
        <v>0.01</v>
      </c>
      <c r="J4273" s="3" cm="1">
        <f t="array" ref="J4273">IF($A4273="","",INDEX(OpenMeteoAPI[PrecipitationMM],ROWS($J$2:J4273)))</f>
        <v>0</v>
      </c>
      <c r="K4273" cm="1">
        <f t="array" ref="K4273">IF($A4273="","",INDEX(OpenMeteoAPI[WeatherCode],ROWS($K$2:K4273)))</f>
        <v>0</v>
      </c>
      <c r="L4273" s="3" cm="1">
        <f t="array" ref="L4273">IF($A4273="","",INDEX(OpenMeteoAPI[WindSpeedKMH],ROWS($L$2:L4273)))</f>
        <v>12</v>
      </c>
    </row>
    <row r="4274" spans="1:12">
      <c r="A4274" t="str" cm="1">
        <f t="array" ref="A4274">IFERROR(INDEX(OpenMeteoAPI[City],ROWS($A$2:A4274))&amp;", "&amp;INDEX(OpenMeteoAPI[CountryCode],ROWS($A$2:A4274)),"")</f>
        <v>Dublin, IE</v>
      </c>
      <c r="B4274" t="str" cm="1">
        <f t="array" ref="B4274">IF($A4274="","",INDEX(OpenMeteoAPI[LocationID],ROWS($B$2:B4274)))</f>
        <v>IE-DUB</v>
      </c>
      <c r="C4274" s="5" cm="1">
        <f t="array" ref="C4274">IF($A4274="","",INDEX(OpenMeteoAPI[ForecastDateTime],ROWS($C$2:C4274)))</f>
        <v>46218</v>
      </c>
      <c r="D4274" t="str">
        <f t="shared" si="66"/>
        <v>12AM</v>
      </c>
      <c r="E4274" t="str" cm="1">
        <f t="array" ref="E4274">IF($K4274="","",_xlfn.IFS($K4274=0,_xlfn.UNICHAR(9728),$K4274&lt;=3,_xlfn.UNICHAR(9729),OR($K4274=45,$K4274=48),"~",AND($K4274&gt;=51,$K4274&lt;=67),_xlfn.UNICHAR(9748),AND($K4274&gt;=71,$K4274&lt;=77),_xlfn.UNICHAR(10052),AND($K4274&gt;=80,$K4274&lt;=82),_xlfn.UNICHAR(9748),AND($K4274&gt;=95,$K4274&lt;=99),_xlfn.UNICHAR(9889),TRUE,_xlfn.UNICHAR(9729)))</f>
        <v>☀</v>
      </c>
      <c r="F4274" t="str" cm="1">
        <f t="array" ref="F4274">IF($K4274="","",_xlfn.IFS($K4274=0,"Clear",$K4274&lt;=3,"Partly Cloudy",OR($K4274=45,$K4274=48),"Fog",AND($K4274&gt;=51,$K4274&lt;=67),"Drizzle",AND($K4274&gt;=71,$K4274&lt;=77),"Snow",AND($K4274&gt;=80,$K4274&lt;=82),"Rain Showers",AND($K4274&gt;=95,$K4274&lt;=99),"Thunderstorm",TRUE,"Cloudy"))</f>
        <v>Clear</v>
      </c>
      <c r="G4274" s="3" cm="1">
        <f t="array" ref="G4274">IF($A4274="","",INDEX(OpenMeteoAPI[TemperatureC],ROWS($G$2:G4274)))</f>
        <v>16.899999999999999</v>
      </c>
      <c r="H4274" s="4" cm="1">
        <f t="array" ref="H4274">IF($A4274="","",INDEX(OpenMeteoAPI[RelativeHumidityPct],ROWS($H$2:H4274))/100)</f>
        <v>0.8</v>
      </c>
      <c r="I4274" s="4" cm="1">
        <f t="array" ref="I4274">IF($A4274="","",INDEX(OpenMeteoAPI[PrecipitationProbabilityPct],ROWS($I$2:I4274))/100)</f>
        <v>0.02</v>
      </c>
      <c r="J4274" s="3" cm="1">
        <f t="array" ref="J4274">IF($A4274="","",INDEX(OpenMeteoAPI[PrecipitationMM],ROWS($J$2:J4274)))</f>
        <v>0</v>
      </c>
      <c r="K4274" cm="1">
        <f t="array" ref="K4274">IF($A4274="","",INDEX(OpenMeteoAPI[WeatherCode],ROWS($K$2:K4274)))</f>
        <v>0</v>
      </c>
      <c r="L4274" s="3" cm="1">
        <f t="array" ref="L4274">IF($A4274="","",INDEX(OpenMeteoAPI[WindSpeedKMH],ROWS($L$2:L4274)))</f>
        <v>11.4</v>
      </c>
    </row>
    <row r="4275" spans="1:12">
      <c r="A4275" t="str" cm="1">
        <f t="array" ref="A4275">IFERROR(INDEX(OpenMeteoAPI[City],ROWS($A$2:A4275))&amp;", "&amp;INDEX(OpenMeteoAPI[CountryCode],ROWS($A$2:A4275)),"")</f>
        <v>Dublin, IE</v>
      </c>
      <c r="B4275" t="str" cm="1">
        <f t="array" ref="B4275">IF($A4275="","",INDEX(OpenMeteoAPI[LocationID],ROWS($B$2:B4275)))</f>
        <v>IE-DUB</v>
      </c>
      <c r="C4275" s="5" cm="1">
        <f t="array" ref="C4275">IF($A4275="","",INDEX(OpenMeteoAPI[ForecastDateTime],ROWS($C$2:C4275)))</f>
        <v>46218.041666666664</v>
      </c>
      <c r="D4275" t="str">
        <f t="shared" si="66"/>
        <v>1AM</v>
      </c>
      <c r="E4275" t="str" cm="1">
        <f t="array" ref="E4275">IF($K4275="","",_xlfn.IFS($K4275=0,_xlfn.UNICHAR(9728),$K4275&lt;=3,_xlfn.UNICHAR(9729),OR($K4275=45,$K4275=48),"~",AND($K4275&gt;=51,$K4275&lt;=67),_xlfn.UNICHAR(9748),AND($K4275&gt;=71,$K4275&lt;=77),_xlfn.UNICHAR(10052),AND($K4275&gt;=80,$K4275&lt;=82),_xlfn.UNICHAR(9748),AND($K4275&gt;=95,$K4275&lt;=99),_xlfn.UNICHAR(9889),TRUE,_xlfn.UNICHAR(9729)))</f>
        <v>☀</v>
      </c>
      <c r="F4275" t="str" cm="1">
        <f t="array" ref="F4275">IF($K4275="","",_xlfn.IFS($K4275=0,"Clear",$K4275&lt;=3,"Partly Cloudy",OR($K4275=45,$K4275=48),"Fog",AND($K4275&gt;=51,$K4275&lt;=67),"Drizzle",AND($K4275&gt;=71,$K4275&lt;=77),"Snow",AND($K4275&gt;=80,$K4275&lt;=82),"Rain Showers",AND($K4275&gt;=95,$K4275&lt;=99),"Thunderstorm",TRUE,"Cloudy"))</f>
        <v>Clear</v>
      </c>
      <c r="G4275" s="3" cm="1">
        <f t="array" ref="G4275">IF($A4275="","",INDEX(OpenMeteoAPI[TemperatureC],ROWS($G$2:G4275)))</f>
        <v>16.7</v>
      </c>
      <c r="H4275" s="4" cm="1">
        <f t="array" ref="H4275">IF($A4275="","",INDEX(OpenMeteoAPI[RelativeHumidityPct],ROWS($H$2:H4275))/100)</f>
        <v>0.83</v>
      </c>
      <c r="I4275" s="4" cm="1">
        <f t="array" ref="I4275">IF($A4275="","",INDEX(OpenMeteoAPI[PrecipitationProbabilityPct],ROWS($I$2:I4275))/100)</f>
        <v>0.02</v>
      </c>
      <c r="J4275" s="3" cm="1">
        <f t="array" ref="J4275">IF($A4275="","",INDEX(OpenMeteoAPI[PrecipitationMM],ROWS($J$2:J4275)))</f>
        <v>0</v>
      </c>
      <c r="K4275" cm="1">
        <f t="array" ref="K4275">IF($A4275="","",INDEX(OpenMeteoAPI[WeatherCode],ROWS($K$2:K4275)))</f>
        <v>0</v>
      </c>
      <c r="L4275" s="3" cm="1">
        <f t="array" ref="L4275">IF($A4275="","",INDEX(OpenMeteoAPI[WindSpeedKMH],ROWS($L$2:L4275)))</f>
        <v>10.9</v>
      </c>
    </row>
    <row r="4276" spans="1:12">
      <c r="A4276" t="str" cm="1">
        <f t="array" ref="A4276">IFERROR(INDEX(OpenMeteoAPI[City],ROWS($A$2:A4276))&amp;", "&amp;INDEX(OpenMeteoAPI[CountryCode],ROWS($A$2:A4276)),"")</f>
        <v>Dublin, IE</v>
      </c>
      <c r="B4276" t="str" cm="1">
        <f t="array" ref="B4276">IF($A4276="","",INDEX(OpenMeteoAPI[LocationID],ROWS($B$2:B4276)))</f>
        <v>IE-DUB</v>
      </c>
      <c r="C4276" s="5" cm="1">
        <f t="array" ref="C4276">IF($A4276="","",INDEX(OpenMeteoAPI[ForecastDateTime],ROWS($C$2:C4276)))</f>
        <v>46218.083333333336</v>
      </c>
      <c r="D4276" t="str">
        <f t="shared" si="66"/>
        <v>2AM</v>
      </c>
      <c r="E4276" t="str" cm="1">
        <f t="array" ref="E4276">IF($K4276="","",_xlfn.IFS($K4276=0,_xlfn.UNICHAR(9728),$K4276&lt;=3,_xlfn.UNICHAR(9729),OR($K4276=45,$K4276=48),"~",AND($K4276&gt;=51,$K4276&lt;=67),_xlfn.UNICHAR(9748),AND($K4276&gt;=71,$K4276&lt;=77),_xlfn.UNICHAR(10052),AND($K4276&gt;=80,$K4276&lt;=82),_xlfn.UNICHAR(9748),AND($K4276&gt;=95,$K4276&lt;=99),_xlfn.UNICHAR(9889),TRUE,_xlfn.UNICHAR(9729)))</f>
        <v>☀</v>
      </c>
      <c r="F4276" t="str" cm="1">
        <f t="array" ref="F4276">IF($K4276="","",_xlfn.IFS($K4276=0,"Clear",$K4276&lt;=3,"Partly Cloudy",OR($K4276=45,$K4276=48),"Fog",AND($K4276&gt;=51,$K4276&lt;=67),"Drizzle",AND($K4276&gt;=71,$K4276&lt;=77),"Snow",AND($K4276&gt;=80,$K4276&lt;=82),"Rain Showers",AND($K4276&gt;=95,$K4276&lt;=99),"Thunderstorm",TRUE,"Cloudy"))</f>
        <v>Clear</v>
      </c>
      <c r="G4276" s="3" cm="1">
        <f t="array" ref="G4276">IF($A4276="","",INDEX(OpenMeteoAPI[TemperatureC],ROWS($G$2:G4276)))</f>
        <v>16.7</v>
      </c>
      <c r="H4276" s="4" cm="1">
        <f t="array" ref="H4276">IF($A4276="","",INDEX(OpenMeteoAPI[RelativeHumidityPct],ROWS($H$2:H4276))/100)</f>
        <v>0.85</v>
      </c>
      <c r="I4276" s="4" cm="1">
        <f t="array" ref="I4276">IF($A4276="","",INDEX(OpenMeteoAPI[PrecipitationProbabilityPct],ROWS($I$2:I4276))/100)</f>
        <v>0.02</v>
      </c>
      <c r="J4276" s="3" cm="1">
        <f t="array" ref="J4276">IF($A4276="","",INDEX(OpenMeteoAPI[PrecipitationMM],ROWS($J$2:J4276)))</f>
        <v>0</v>
      </c>
      <c r="K4276" cm="1">
        <f t="array" ref="K4276">IF($A4276="","",INDEX(OpenMeteoAPI[WeatherCode],ROWS($K$2:K4276)))</f>
        <v>0</v>
      </c>
      <c r="L4276" s="3" cm="1">
        <f t="array" ref="L4276">IF($A4276="","",INDEX(OpenMeteoAPI[WindSpeedKMH],ROWS($L$2:L4276)))</f>
        <v>10.5</v>
      </c>
    </row>
    <row r="4277" spans="1:12">
      <c r="A4277" t="str" cm="1">
        <f t="array" ref="A4277">IFERROR(INDEX(OpenMeteoAPI[City],ROWS($A$2:A4277))&amp;", "&amp;INDEX(OpenMeteoAPI[CountryCode],ROWS($A$2:A4277)),"")</f>
        <v>Dublin, IE</v>
      </c>
      <c r="B4277" t="str" cm="1">
        <f t="array" ref="B4277">IF($A4277="","",INDEX(OpenMeteoAPI[LocationID],ROWS($B$2:B4277)))</f>
        <v>IE-DUB</v>
      </c>
      <c r="C4277" s="5" cm="1">
        <f t="array" ref="C4277">IF($A4277="","",INDEX(OpenMeteoAPI[ForecastDateTime],ROWS($C$2:C4277)))</f>
        <v>46218.125</v>
      </c>
      <c r="D4277" t="str">
        <f t="shared" si="66"/>
        <v>3AM</v>
      </c>
      <c r="E4277" t="str" cm="1">
        <f t="array" ref="E4277">IF($K4277="","",_xlfn.IFS($K4277=0,_xlfn.UNICHAR(9728),$K4277&lt;=3,_xlfn.UNICHAR(9729),OR($K4277=45,$K4277=48),"~",AND($K4277&gt;=51,$K4277&lt;=67),_xlfn.UNICHAR(9748),AND($K4277&gt;=71,$K4277&lt;=77),_xlfn.UNICHAR(10052),AND($K4277&gt;=80,$K4277&lt;=82),_xlfn.UNICHAR(9748),AND($K4277&gt;=95,$K4277&lt;=99),_xlfn.UNICHAR(9889),TRUE,_xlfn.UNICHAR(9729)))</f>
        <v>☀</v>
      </c>
      <c r="F4277" t="str" cm="1">
        <f t="array" ref="F4277">IF($K4277="","",_xlfn.IFS($K4277=0,"Clear",$K4277&lt;=3,"Partly Cloudy",OR($K4277=45,$K4277=48),"Fog",AND($K4277&gt;=51,$K4277&lt;=67),"Drizzle",AND($K4277&gt;=71,$K4277&lt;=77),"Snow",AND($K4277&gt;=80,$K4277&lt;=82),"Rain Showers",AND($K4277&gt;=95,$K4277&lt;=99),"Thunderstorm",TRUE,"Cloudy"))</f>
        <v>Clear</v>
      </c>
      <c r="G4277" s="3" cm="1">
        <f t="array" ref="G4277">IF($A4277="","",INDEX(OpenMeteoAPI[TemperatureC],ROWS($G$2:G4277)))</f>
        <v>16.7</v>
      </c>
      <c r="H4277" s="4" cm="1">
        <f t="array" ref="H4277">IF($A4277="","",INDEX(OpenMeteoAPI[RelativeHumidityPct],ROWS($H$2:H4277))/100)</f>
        <v>0.86</v>
      </c>
      <c r="I4277" s="4" cm="1">
        <f t="array" ref="I4277">IF($A4277="","",INDEX(OpenMeteoAPI[PrecipitationProbabilityPct],ROWS($I$2:I4277))/100)</f>
        <v>0.02</v>
      </c>
      <c r="J4277" s="3" cm="1">
        <f t="array" ref="J4277">IF($A4277="","",INDEX(OpenMeteoAPI[PrecipitationMM],ROWS($J$2:J4277)))</f>
        <v>0</v>
      </c>
      <c r="K4277" cm="1">
        <f t="array" ref="K4277">IF($A4277="","",INDEX(OpenMeteoAPI[WeatherCode],ROWS($K$2:K4277)))</f>
        <v>0</v>
      </c>
      <c r="L4277" s="3" cm="1">
        <f t="array" ref="L4277">IF($A4277="","",INDEX(OpenMeteoAPI[WindSpeedKMH],ROWS($L$2:L4277)))</f>
        <v>10.1</v>
      </c>
    </row>
    <row r="4278" spans="1:12">
      <c r="A4278" t="str" cm="1">
        <f t="array" ref="A4278">IFERROR(INDEX(OpenMeteoAPI[City],ROWS($A$2:A4278))&amp;", "&amp;INDEX(OpenMeteoAPI[CountryCode],ROWS($A$2:A4278)),"")</f>
        <v>Dublin, IE</v>
      </c>
      <c r="B4278" t="str" cm="1">
        <f t="array" ref="B4278">IF($A4278="","",INDEX(OpenMeteoAPI[LocationID],ROWS($B$2:B4278)))</f>
        <v>IE-DUB</v>
      </c>
      <c r="C4278" s="5" cm="1">
        <f t="array" ref="C4278">IF($A4278="","",INDEX(OpenMeteoAPI[ForecastDateTime],ROWS($C$2:C4278)))</f>
        <v>46218.166666666664</v>
      </c>
      <c r="D4278" t="str">
        <f t="shared" si="66"/>
        <v>4AM</v>
      </c>
      <c r="E4278" t="str" cm="1">
        <f t="array" ref="E4278">IF($K4278="","",_xlfn.IFS($K4278=0,_xlfn.UNICHAR(9728),$K4278&lt;=3,_xlfn.UNICHAR(9729),OR($K4278=45,$K4278=48),"~",AND($K4278&gt;=51,$K4278&lt;=67),_xlfn.UNICHAR(9748),AND($K4278&gt;=71,$K4278&lt;=77),_xlfn.UNICHAR(10052),AND($K4278&gt;=80,$K4278&lt;=82),_xlfn.UNICHAR(9748),AND($K4278&gt;=95,$K4278&lt;=99),_xlfn.UNICHAR(9889),TRUE,_xlfn.UNICHAR(9729)))</f>
        <v>☀</v>
      </c>
      <c r="F4278" t="str" cm="1">
        <f t="array" ref="F4278">IF($K4278="","",_xlfn.IFS($K4278=0,"Clear",$K4278&lt;=3,"Partly Cloudy",OR($K4278=45,$K4278=48),"Fog",AND($K4278&gt;=51,$K4278&lt;=67),"Drizzle",AND($K4278&gt;=71,$K4278&lt;=77),"Snow",AND($K4278&gt;=80,$K4278&lt;=82),"Rain Showers",AND($K4278&gt;=95,$K4278&lt;=99),"Thunderstorm",TRUE,"Cloudy"))</f>
        <v>Clear</v>
      </c>
      <c r="G4278" s="3" cm="1">
        <f t="array" ref="G4278">IF($A4278="","",INDEX(OpenMeteoAPI[TemperatureC],ROWS($G$2:G4278)))</f>
        <v>16.8</v>
      </c>
      <c r="H4278" s="4" cm="1">
        <f t="array" ref="H4278">IF($A4278="","",INDEX(OpenMeteoAPI[RelativeHumidityPct],ROWS($H$2:H4278))/100)</f>
        <v>0.86</v>
      </c>
      <c r="I4278" s="4" cm="1">
        <f t="array" ref="I4278">IF($A4278="","",INDEX(OpenMeteoAPI[PrecipitationProbabilityPct],ROWS($I$2:I4278))/100)</f>
        <v>0.02</v>
      </c>
      <c r="J4278" s="3" cm="1">
        <f t="array" ref="J4278">IF($A4278="","",INDEX(OpenMeteoAPI[PrecipitationMM],ROWS($J$2:J4278)))</f>
        <v>0</v>
      </c>
      <c r="K4278" cm="1">
        <f t="array" ref="K4278">IF($A4278="","",INDEX(OpenMeteoAPI[WeatherCode],ROWS($K$2:K4278)))</f>
        <v>0</v>
      </c>
      <c r="L4278" s="3" cm="1">
        <f t="array" ref="L4278">IF($A4278="","",INDEX(OpenMeteoAPI[WindSpeedKMH],ROWS($L$2:L4278)))</f>
        <v>10.1</v>
      </c>
    </row>
    <row r="4279" spans="1:12">
      <c r="A4279" t="str" cm="1">
        <f t="array" ref="A4279">IFERROR(INDEX(OpenMeteoAPI[City],ROWS($A$2:A4279))&amp;", "&amp;INDEX(OpenMeteoAPI[CountryCode],ROWS($A$2:A4279)),"")</f>
        <v>Dublin, IE</v>
      </c>
      <c r="B4279" t="str" cm="1">
        <f t="array" ref="B4279">IF($A4279="","",INDEX(OpenMeteoAPI[LocationID],ROWS($B$2:B4279)))</f>
        <v>IE-DUB</v>
      </c>
      <c r="C4279" s="5" cm="1">
        <f t="array" ref="C4279">IF($A4279="","",INDEX(OpenMeteoAPI[ForecastDateTime],ROWS($C$2:C4279)))</f>
        <v>46218.208333333336</v>
      </c>
      <c r="D4279" t="str">
        <f t="shared" si="66"/>
        <v>5AM</v>
      </c>
      <c r="E4279" t="str" cm="1">
        <f t="array" ref="E4279">IF($K4279="","",_xlfn.IFS($K4279=0,_xlfn.UNICHAR(9728),$K4279&lt;=3,_xlfn.UNICHAR(9729),OR($K4279=45,$K4279=48),"~",AND($K4279&gt;=51,$K4279&lt;=67),_xlfn.UNICHAR(9748),AND($K4279&gt;=71,$K4279&lt;=77),_xlfn.UNICHAR(10052),AND($K4279&gt;=80,$K4279&lt;=82),_xlfn.UNICHAR(9748),AND($K4279&gt;=95,$K4279&lt;=99),_xlfn.UNICHAR(9889),TRUE,_xlfn.UNICHAR(9729)))</f>
        <v>☀</v>
      </c>
      <c r="F4279" t="str" cm="1">
        <f t="array" ref="F4279">IF($K4279="","",_xlfn.IFS($K4279=0,"Clear",$K4279&lt;=3,"Partly Cloudy",OR($K4279=45,$K4279=48),"Fog",AND($K4279&gt;=51,$K4279&lt;=67),"Drizzle",AND($K4279&gt;=71,$K4279&lt;=77),"Snow",AND($K4279&gt;=80,$K4279&lt;=82),"Rain Showers",AND($K4279&gt;=95,$K4279&lt;=99),"Thunderstorm",TRUE,"Cloudy"))</f>
        <v>Clear</v>
      </c>
      <c r="G4279" s="3" cm="1">
        <f t="array" ref="G4279">IF($A4279="","",INDEX(OpenMeteoAPI[TemperatureC],ROWS($G$2:G4279)))</f>
        <v>17</v>
      </c>
      <c r="H4279" s="4" cm="1">
        <f t="array" ref="H4279">IF($A4279="","",INDEX(OpenMeteoAPI[RelativeHumidityPct],ROWS($H$2:H4279))/100)</f>
        <v>0.85</v>
      </c>
      <c r="I4279" s="4" cm="1">
        <f t="array" ref="I4279">IF($A4279="","",INDEX(OpenMeteoAPI[PrecipitationProbabilityPct],ROWS($I$2:I4279))/100)</f>
        <v>0.02</v>
      </c>
      <c r="J4279" s="3" cm="1">
        <f t="array" ref="J4279">IF($A4279="","",INDEX(OpenMeteoAPI[PrecipitationMM],ROWS($J$2:J4279)))</f>
        <v>0</v>
      </c>
      <c r="K4279" cm="1">
        <f t="array" ref="K4279">IF($A4279="","",INDEX(OpenMeteoAPI[WeatherCode],ROWS($K$2:K4279)))</f>
        <v>0</v>
      </c>
      <c r="L4279" s="3" cm="1">
        <f t="array" ref="L4279">IF($A4279="","",INDEX(OpenMeteoAPI[WindSpeedKMH],ROWS($L$2:L4279)))</f>
        <v>10.6</v>
      </c>
    </row>
    <row r="4280" spans="1:12">
      <c r="A4280" t="str" cm="1">
        <f t="array" ref="A4280">IFERROR(INDEX(OpenMeteoAPI[City],ROWS($A$2:A4280))&amp;", "&amp;INDEX(OpenMeteoAPI[CountryCode],ROWS($A$2:A4280)),"")</f>
        <v>Dublin, IE</v>
      </c>
      <c r="B4280" t="str" cm="1">
        <f t="array" ref="B4280">IF($A4280="","",INDEX(OpenMeteoAPI[LocationID],ROWS($B$2:B4280)))</f>
        <v>IE-DUB</v>
      </c>
      <c r="C4280" s="5" cm="1">
        <f t="array" ref="C4280">IF($A4280="","",INDEX(OpenMeteoAPI[ForecastDateTime],ROWS($C$2:C4280)))</f>
        <v>46218.25</v>
      </c>
      <c r="D4280" t="str">
        <f t="shared" si="66"/>
        <v>6AM</v>
      </c>
      <c r="E4280" t="str" cm="1">
        <f t="array" ref="E4280">IF($K4280="","",_xlfn.IFS($K4280=0,_xlfn.UNICHAR(9728),$K4280&lt;=3,_xlfn.UNICHAR(9729),OR($K4280=45,$K4280=48),"~",AND($K4280&gt;=51,$K4280&lt;=67),_xlfn.UNICHAR(9748),AND($K4280&gt;=71,$K4280&lt;=77),_xlfn.UNICHAR(10052),AND($K4280&gt;=80,$K4280&lt;=82),_xlfn.UNICHAR(9748),AND($K4280&gt;=95,$K4280&lt;=99),_xlfn.UNICHAR(9889),TRUE,_xlfn.UNICHAR(9729)))</f>
        <v>☀</v>
      </c>
      <c r="F4280" t="str" cm="1">
        <f t="array" ref="F4280">IF($K4280="","",_xlfn.IFS($K4280=0,"Clear",$K4280&lt;=3,"Partly Cloudy",OR($K4280=45,$K4280=48),"Fog",AND($K4280&gt;=51,$K4280&lt;=67),"Drizzle",AND($K4280&gt;=71,$K4280&lt;=77),"Snow",AND($K4280&gt;=80,$K4280&lt;=82),"Rain Showers",AND($K4280&gt;=95,$K4280&lt;=99),"Thunderstorm",TRUE,"Cloudy"))</f>
        <v>Clear</v>
      </c>
      <c r="G4280" s="3" cm="1">
        <f t="array" ref="G4280">IF($A4280="","",INDEX(OpenMeteoAPI[TemperatureC],ROWS($G$2:G4280)))</f>
        <v>17.2</v>
      </c>
      <c r="H4280" s="4" cm="1">
        <f t="array" ref="H4280">IF($A4280="","",INDEX(OpenMeteoAPI[RelativeHumidityPct],ROWS($H$2:H4280))/100)</f>
        <v>0.84</v>
      </c>
      <c r="I4280" s="4" cm="1">
        <f t="array" ref="I4280">IF($A4280="","",INDEX(OpenMeteoAPI[PrecipitationProbabilityPct],ROWS($I$2:I4280))/100)</f>
        <v>0.02</v>
      </c>
      <c r="J4280" s="3" cm="1">
        <f t="array" ref="J4280">IF($A4280="","",INDEX(OpenMeteoAPI[PrecipitationMM],ROWS($J$2:J4280)))</f>
        <v>0</v>
      </c>
      <c r="K4280" cm="1">
        <f t="array" ref="K4280">IF($A4280="","",INDEX(OpenMeteoAPI[WeatherCode],ROWS($K$2:K4280)))</f>
        <v>0</v>
      </c>
      <c r="L4280" s="3" cm="1">
        <f t="array" ref="L4280">IF($A4280="","",INDEX(OpenMeteoAPI[WindSpeedKMH],ROWS($L$2:L4280)))</f>
        <v>11.2</v>
      </c>
    </row>
    <row r="4281" spans="1:12">
      <c r="A4281" t="str" cm="1">
        <f t="array" ref="A4281">IFERROR(INDEX(OpenMeteoAPI[City],ROWS($A$2:A4281))&amp;", "&amp;INDEX(OpenMeteoAPI[CountryCode],ROWS($A$2:A4281)),"")</f>
        <v>Dublin, IE</v>
      </c>
      <c r="B4281" t="str" cm="1">
        <f t="array" ref="B4281">IF($A4281="","",INDEX(OpenMeteoAPI[LocationID],ROWS($B$2:B4281)))</f>
        <v>IE-DUB</v>
      </c>
      <c r="C4281" s="5" cm="1">
        <f t="array" ref="C4281">IF($A4281="","",INDEX(OpenMeteoAPI[ForecastDateTime],ROWS($C$2:C4281)))</f>
        <v>46218.291666666664</v>
      </c>
      <c r="D4281" t="str">
        <f t="shared" si="66"/>
        <v>7AM</v>
      </c>
      <c r="E4281" t="str" cm="1">
        <f t="array" ref="E4281">IF($K4281="","",_xlfn.IFS($K4281=0,_xlfn.UNICHAR(9728),$K4281&lt;=3,_xlfn.UNICHAR(9729),OR($K4281=45,$K4281=48),"~",AND($K4281&gt;=51,$K4281&lt;=67),_xlfn.UNICHAR(9748),AND($K4281&gt;=71,$K4281&lt;=77),_xlfn.UNICHAR(10052),AND($K4281&gt;=80,$K4281&lt;=82),_xlfn.UNICHAR(9748),AND($K4281&gt;=95,$K4281&lt;=99),_xlfn.UNICHAR(9889),TRUE,_xlfn.UNICHAR(9729)))</f>
        <v>☀</v>
      </c>
      <c r="F4281" t="str" cm="1">
        <f t="array" ref="F4281">IF($K4281="","",_xlfn.IFS($K4281=0,"Clear",$K4281&lt;=3,"Partly Cloudy",OR($K4281=45,$K4281=48),"Fog",AND($K4281&gt;=51,$K4281&lt;=67),"Drizzle",AND($K4281&gt;=71,$K4281&lt;=77),"Snow",AND($K4281&gt;=80,$K4281&lt;=82),"Rain Showers",AND($K4281&gt;=95,$K4281&lt;=99),"Thunderstorm",TRUE,"Cloudy"))</f>
        <v>Clear</v>
      </c>
      <c r="G4281" s="3" cm="1">
        <f t="array" ref="G4281">IF($A4281="","",INDEX(OpenMeteoAPI[TemperatureC],ROWS($G$2:G4281)))</f>
        <v>17.399999999999999</v>
      </c>
      <c r="H4281" s="4" cm="1">
        <f t="array" ref="H4281">IF($A4281="","",INDEX(OpenMeteoAPI[RelativeHumidityPct],ROWS($H$2:H4281))/100)</f>
        <v>0.83</v>
      </c>
      <c r="I4281" s="4" cm="1">
        <f t="array" ref="I4281">IF($A4281="","",INDEX(OpenMeteoAPI[PrecipitationProbabilityPct],ROWS($I$2:I4281))/100)</f>
        <v>0.02</v>
      </c>
      <c r="J4281" s="3" cm="1">
        <f t="array" ref="J4281">IF($A4281="","",INDEX(OpenMeteoAPI[PrecipitationMM],ROWS($J$2:J4281)))</f>
        <v>0</v>
      </c>
      <c r="K4281" cm="1">
        <f t="array" ref="K4281">IF($A4281="","",INDEX(OpenMeteoAPI[WeatherCode],ROWS($K$2:K4281)))</f>
        <v>0</v>
      </c>
      <c r="L4281" s="3" cm="1">
        <f t="array" ref="L4281">IF($A4281="","",INDEX(OpenMeteoAPI[WindSpeedKMH],ROWS($L$2:L4281)))</f>
        <v>11.8</v>
      </c>
    </row>
    <row r="4282" spans="1:12">
      <c r="A4282" t="str" cm="1">
        <f t="array" ref="A4282">IFERROR(INDEX(OpenMeteoAPI[City],ROWS($A$2:A4282))&amp;", "&amp;INDEX(OpenMeteoAPI[CountryCode],ROWS($A$2:A4282)),"")</f>
        <v>Dublin, IE</v>
      </c>
      <c r="B4282" t="str" cm="1">
        <f t="array" ref="B4282">IF($A4282="","",INDEX(OpenMeteoAPI[LocationID],ROWS($B$2:B4282)))</f>
        <v>IE-DUB</v>
      </c>
      <c r="C4282" s="5" cm="1">
        <f t="array" ref="C4282">IF($A4282="","",INDEX(OpenMeteoAPI[ForecastDateTime],ROWS($C$2:C4282)))</f>
        <v>46218.333333333336</v>
      </c>
      <c r="D4282" t="str">
        <f t="shared" si="66"/>
        <v>8AM</v>
      </c>
      <c r="E4282" t="str" cm="1">
        <f t="array" ref="E4282">IF($K4282="","",_xlfn.IFS($K4282=0,_xlfn.UNICHAR(9728),$K4282&lt;=3,_xlfn.UNICHAR(9729),OR($K4282=45,$K4282=48),"~",AND($K4282&gt;=51,$K4282&lt;=67),_xlfn.UNICHAR(9748),AND($K4282&gt;=71,$K4282&lt;=77),_xlfn.UNICHAR(10052),AND($K4282&gt;=80,$K4282&lt;=82),_xlfn.UNICHAR(9748),AND($K4282&gt;=95,$K4282&lt;=99),_xlfn.UNICHAR(9889),TRUE,_xlfn.UNICHAR(9729)))</f>
        <v>☀</v>
      </c>
      <c r="F4282" t="str" cm="1">
        <f t="array" ref="F4282">IF($K4282="","",_xlfn.IFS($K4282=0,"Clear",$K4282&lt;=3,"Partly Cloudy",OR($K4282=45,$K4282=48),"Fog",AND($K4282&gt;=51,$K4282&lt;=67),"Drizzle",AND($K4282&gt;=71,$K4282&lt;=77),"Snow",AND($K4282&gt;=80,$K4282&lt;=82),"Rain Showers",AND($K4282&gt;=95,$K4282&lt;=99),"Thunderstorm",TRUE,"Cloudy"))</f>
        <v>Clear</v>
      </c>
      <c r="G4282" s="3" cm="1">
        <f t="array" ref="G4282">IF($A4282="","",INDEX(OpenMeteoAPI[TemperatureC],ROWS($G$2:G4282)))</f>
        <v>17.7</v>
      </c>
      <c r="H4282" s="4" cm="1">
        <f t="array" ref="H4282">IF($A4282="","",INDEX(OpenMeteoAPI[RelativeHumidityPct],ROWS($H$2:H4282))/100)</f>
        <v>0.81</v>
      </c>
      <c r="I4282" s="4" cm="1">
        <f t="array" ref="I4282">IF($A4282="","",INDEX(OpenMeteoAPI[PrecipitationProbabilityPct],ROWS($I$2:I4282))/100)</f>
        <v>0.02</v>
      </c>
      <c r="J4282" s="3" cm="1">
        <f t="array" ref="J4282">IF($A4282="","",INDEX(OpenMeteoAPI[PrecipitationMM],ROWS($J$2:J4282)))</f>
        <v>0</v>
      </c>
      <c r="K4282" cm="1">
        <f t="array" ref="K4282">IF($A4282="","",INDEX(OpenMeteoAPI[WeatherCode],ROWS($K$2:K4282)))</f>
        <v>0</v>
      </c>
      <c r="L4282" s="3" cm="1">
        <f t="array" ref="L4282">IF($A4282="","",INDEX(OpenMeteoAPI[WindSpeedKMH],ROWS($L$2:L4282)))</f>
        <v>12.5</v>
      </c>
    </row>
    <row r="4283" spans="1:12">
      <c r="A4283" t="str" cm="1">
        <f t="array" ref="A4283">IFERROR(INDEX(OpenMeteoAPI[City],ROWS($A$2:A4283))&amp;", "&amp;INDEX(OpenMeteoAPI[CountryCode],ROWS($A$2:A4283)),"")</f>
        <v>Dublin, IE</v>
      </c>
      <c r="B4283" t="str" cm="1">
        <f t="array" ref="B4283">IF($A4283="","",INDEX(OpenMeteoAPI[LocationID],ROWS($B$2:B4283)))</f>
        <v>IE-DUB</v>
      </c>
      <c r="C4283" s="5" cm="1">
        <f t="array" ref="C4283">IF($A4283="","",INDEX(OpenMeteoAPI[ForecastDateTime],ROWS($C$2:C4283)))</f>
        <v>46218.375</v>
      </c>
      <c r="D4283" t="str">
        <f t="shared" si="66"/>
        <v>9AM</v>
      </c>
      <c r="E4283" t="str" cm="1">
        <f t="array" ref="E4283">IF($K4283="","",_xlfn.IFS($K4283=0,_xlfn.UNICHAR(9728),$K4283&lt;=3,_xlfn.UNICHAR(9729),OR($K4283=45,$K4283=48),"~",AND($K4283&gt;=51,$K4283&lt;=67),_xlfn.UNICHAR(9748),AND($K4283&gt;=71,$K4283&lt;=77),_xlfn.UNICHAR(10052),AND($K4283&gt;=80,$K4283&lt;=82),_xlfn.UNICHAR(9748),AND($K4283&gt;=95,$K4283&lt;=99),_xlfn.UNICHAR(9889),TRUE,_xlfn.UNICHAR(9729)))</f>
        <v>☀</v>
      </c>
      <c r="F4283" t="str" cm="1">
        <f t="array" ref="F4283">IF($K4283="","",_xlfn.IFS($K4283=0,"Clear",$K4283&lt;=3,"Partly Cloudy",OR($K4283=45,$K4283=48),"Fog",AND($K4283&gt;=51,$K4283&lt;=67),"Drizzle",AND($K4283&gt;=71,$K4283&lt;=77),"Snow",AND($K4283&gt;=80,$K4283&lt;=82),"Rain Showers",AND($K4283&gt;=95,$K4283&lt;=99),"Thunderstorm",TRUE,"Cloudy"))</f>
        <v>Clear</v>
      </c>
      <c r="G4283" s="3" cm="1">
        <f t="array" ref="G4283">IF($A4283="","",INDEX(OpenMeteoAPI[TemperatureC],ROWS($G$2:G4283)))</f>
        <v>18</v>
      </c>
      <c r="H4283" s="4" cm="1">
        <f t="array" ref="H4283">IF($A4283="","",INDEX(OpenMeteoAPI[RelativeHumidityPct],ROWS($H$2:H4283))/100)</f>
        <v>0.78</v>
      </c>
      <c r="I4283" s="4" cm="1">
        <f t="array" ref="I4283">IF($A4283="","",INDEX(OpenMeteoAPI[PrecipitationProbabilityPct],ROWS($I$2:I4283))/100)</f>
        <v>0.01</v>
      </c>
      <c r="J4283" s="3" cm="1">
        <f t="array" ref="J4283">IF($A4283="","",INDEX(OpenMeteoAPI[PrecipitationMM],ROWS($J$2:J4283)))</f>
        <v>0</v>
      </c>
      <c r="K4283" cm="1">
        <f t="array" ref="K4283">IF($A4283="","",INDEX(OpenMeteoAPI[WeatherCode],ROWS($K$2:K4283)))</f>
        <v>0</v>
      </c>
      <c r="L4283" s="3" cm="1">
        <f t="array" ref="L4283">IF($A4283="","",INDEX(OpenMeteoAPI[WindSpeedKMH],ROWS($L$2:L4283)))</f>
        <v>13</v>
      </c>
    </row>
    <row r="4284" spans="1:12">
      <c r="A4284" t="str" cm="1">
        <f t="array" ref="A4284">IFERROR(INDEX(OpenMeteoAPI[City],ROWS($A$2:A4284))&amp;", "&amp;INDEX(OpenMeteoAPI[CountryCode],ROWS($A$2:A4284)),"")</f>
        <v>Dublin, IE</v>
      </c>
      <c r="B4284" t="str" cm="1">
        <f t="array" ref="B4284">IF($A4284="","",INDEX(OpenMeteoAPI[LocationID],ROWS($B$2:B4284)))</f>
        <v>IE-DUB</v>
      </c>
      <c r="C4284" s="5" cm="1">
        <f t="array" ref="C4284">IF($A4284="","",INDEX(OpenMeteoAPI[ForecastDateTime],ROWS($C$2:C4284)))</f>
        <v>46218.416666666664</v>
      </c>
      <c r="D4284" t="str">
        <f t="shared" si="66"/>
        <v>10AM</v>
      </c>
      <c r="E4284" t="str" cm="1">
        <f t="array" ref="E4284">IF($K4284="","",_xlfn.IFS($K4284=0,_xlfn.UNICHAR(9728),$K4284&lt;=3,_xlfn.UNICHAR(9729),OR($K4284=45,$K4284=48),"~",AND($K4284&gt;=51,$K4284&lt;=67),_xlfn.UNICHAR(9748),AND($K4284&gt;=71,$K4284&lt;=77),_xlfn.UNICHAR(10052),AND($K4284&gt;=80,$K4284&lt;=82),_xlfn.UNICHAR(9748),AND($K4284&gt;=95,$K4284&lt;=99),_xlfn.UNICHAR(9889),TRUE,_xlfn.UNICHAR(9729)))</f>
        <v>☀</v>
      </c>
      <c r="F4284" t="str" cm="1">
        <f t="array" ref="F4284">IF($K4284="","",_xlfn.IFS($K4284=0,"Clear",$K4284&lt;=3,"Partly Cloudy",OR($K4284=45,$K4284=48),"Fog",AND($K4284&gt;=51,$K4284&lt;=67),"Drizzle",AND($K4284&gt;=71,$K4284&lt;=77),"Snow",AND($K4284&gt;=80,$K4284&lt;=82),"Rain Showers",AND($K4284&gt;=95,$K4284&lt;=99),"Thunderstorm",TRUE,"Cloudy"))</f>
        <v>Clear</v>
      </c>
      <c r="G4284" s="3" cm="1">
        <f t="array" ref="G4284">IF($A4284="","",INDEX(OpenMeteoAPI[TemperatureC],ROWS($G$2:G4284)))</f>
        <v>18.399999999999999</v>
      </c>
      <c r="H4284" s="4" cm="1">
        <f t="array" ref="H4284">IF($A4284="","",INDEX(OpenMeteoAPI[RelativeHumidityPct],ROWS($H$2:H4284))/100)</f>
        <v>0.76</v>
      </c>
      <c r="I4284" s="4" cm="1">
        <f t="array" ref="I4284">IF($A4284="","",INDEX(OpenMeteoAPI[PrecipitationProbabilityPct],ROWS($I$2:I4284))/100)</f>
        <v>0.01</v>
      </c>
      <c r="J4284" s="3" cm="1">
        <f t="array" ref="J4284">IF($A4284="","",INDEX(OpenMeteoAPI[PrecipitationMM],ROWS($J$2:J4284)))</f>
        <v>0</v>
      </c>
      <c r="K4284" cm="1">
        <f t="array" ref="K4284">IF($A4284="","",INDEX(OpenMeteoAPI[WeatherCode],ROWS($K$2:K4284)))</f>
        <v>0</v>
      </c>
      <c r="L4284" s="3" cm="1">
        <f t="array" ref="L4284">IF($A4284="","",INDEX(OpenMeteoAPI[WindSpeedKMH],ROWS($L$2:L4284)))</f>
        <v>13.7</v>
      </c>
    </row>
    <row r="4285" spans="1:12">
      <c r="A4285" t="str" cm="1">
        <f t="array" ref="A4285">IFERROR(INDEX(OpenMeteoAPI[City],ROWS($A$2:A4285))&amp;", "&amp;INDEX(OpenMeteoAPI[CountryCode],ROWS($A$2:A4285)),"")</f>
        <v>Dublin, IE</v>
      </c>
      <c r="B4285" t="str" cm="1">
        <f t="array" ref="B4285">IF($A4285="","",INDEX(OpenMeteoAPI[LocationID],ROWS($B$2:B4285)))</f>
        <v>IE-DUB</v>
      </c>
      <c r="C4285" s="5" cm="1">
        <f t="array" ref="C4285">IF($A4285="","",INDEX(OpenMeteoAPI[ForecastDateTime],ROWS($C$2:C4285)))</f>
        <v>46218.458333333336</v>
      </c>
      <c r="D4285" t="str">
        <f t="shared" si="66"/>
        <v>11AM</v>
      </c>
      <c r="E4285" t="str" cm="1">
        <f t="array" ref="E4285">IF($K4285="","",_xlfn.IFS($K4285=0,_xlfn.UNICHAR(9728),$K4285&lt;=3,_xlfn.UNICHAR(9729),OR($K4285=45,$K4285=48),"~",AND($K4285&gt;=51,$K4285&lt;=67),_xlfn.UNICHAR(9748),AND($K4285&gt;=71,$K4285&lt;=77),_xlfn.UNICHAR(10052),AND($K4285&gt;=80,$K4285&lt;=82),_xlfn.UNICHAR(9748),AND($K4285&gt;=95,$K4285&lt;=99),_xlfn.UNICHAR(9889),TRUE,_xlfn.UNICHAR(9729)))</f>
        <v>☀</v>
      </c>
      <c r="F4285" t="str" cm="1">
        <f t="array" ref="F4285">IF($K4285="","",_xlfn.IFS($K4285=0,"Clear",$K4285&lt;=3,"Partly Cloudy",OR($K4285=45,$K4285=48),"Fog",AND($K4285&gt;=51,$K4285&lt;=67),"Drizzle",AND($K4285&gt;=71,$K4285&lt;=77),"Snow",AND($K4285&gt;=80,$K4285&lt;=82),"Rain Showers",AND($K4285&gt;=95,$K4285&lt;=99),"Thunderstorm",TRUE,"Cloudy"))</f>
        <v>Clear</v>
      </c>
      <c r="G4285" s="3" cm="1">
        <f t="array" ref="G4285">IF($A4285="","",INDEX(OpenMeteoAPI[TemperatureC],ROWS($G$2:G4285)))</f>
        <v>18.8</v>
      </c>
      <c r="H4285" s="4" cm="1">
        <f t="array" ref="H4285">IF($A4285="","",INDEX(OpenMeteoAPI[RelativeHumidityPct],ROWS($H$2:H4285))/100)</f>
        <v>0.72</v>
      </c>
      <c r="I4285" s="4" cm="1">
        <f t="array" ref="I4285">IF($A4285="","",INDEX(OpenMeteoAPI[PrecipitationProbabilityPct],ROWS($I$2:I4285))/100)</f>
        <v>0.01</v>
      </c>
      <c r="J4285" s="3" cm="1">
        <f t="array" ref="J4285">IF($A4285="","",INDEX(OpenMeteoAPI[PrecipitationMM],ROWS($J$2:J4285)))</f>
        <v>0</v>
      </c>
      <c r="K4285" cm="1">
        <f t="array" ref="K4285">IF($A4285="","",INDEX(OpenMeteoAPI[WeatherCode],ROWS($K$2:K4285)))</f>
        <v>0</v>
      </c>
      <c r="L4285" s="3" cm="1">
        <f t="array" ref="L4285">IF($A4285="","",INDEX(OpenMeteoAPI[WindSpeedKMH],ROWS($L$2:L4285)))</f>
        <v>14.2</v>
      </c>
    </row>
    <row r="4286" spans="1:12">
      <c r="A4286" t="str" cm="1">
        <f t="array" ref="A4286">IFERROR(INDEX(OpenMeteoAPI[City],ROWS($A$2:A4286))&amp;", "&amp;INDEX(OpenMeteoAPI[CountryCode],ROWS($A$2:A4286)),"")</f>
        <v>Dublin, IE</v>
      </c>
      <c r="B4286" t="str" cm="1">
        <f t="array" ref="B4286">IF($A4286="","",INDEX(OpenMeteoAPI[LocationID],ROWS($B$2:B4286)))</f>
        <v>IE-DUB</v>
      </c>
      <c r="C4286" s="5" cm="1">
        <f t="array" ref="C4286">IF($A4286="","",INDEX(OpenMeteoAPI[ForecastDateTime],ROWS($C$2:C4286)))</f>
        <v>46218.5</v>
      </c>
      <c r="D4286" t="str">
        <f t="shared" si="66"/>
        <v>12PM</v>
      </c>
      <c r="E4286" t="str" cm="1">
        <f t="array" ref="E4286">IF($K4286="","",_xlfn.IFS($K4286=0,_xlfn.UNICHAR(9728),$K4286&lt;=3,_xlfn.UNICHAR(9729),OR($K4286=45,$K4286=48),"~",AND($K4286&gt;=51,$K4286&lt;=67),_xlfn.UNICHAR(9748),AND($K4286&gt;=71,$K4286&lt;=77),_xlfn.UNICHAR(10052),AND($K4286&gt;=80,$K4286&lt;=82),_xlfn.UNICHAR(9748),AND($K4286&gt;=95,$K4286&lt;=99),_xlfn.UNICHAR(9889),TRUE,_xlfn.UNICHAR(9729)))</f>
        <v>☀</v>
      </c>
      <c r="F4286" t="str" cm="1">
        <f t="array" ref="F4286">IF($K4286="","",_xlfn.IFS($K4286=0,"Clear",$K4286&lt;=3,"Partly Cloudy",OR($K4286=45,$K4286=48),"Fog",AND($K4286&gt;=51,$K4286&lt;=67),"Drizzle",AND($K4286&gt;=71,$K4286&lt;=77),"Snow",AND($K4286&gt;=80,$K4286&lt;=82),"Rain Showers",AND($K4286&gt;=95,$K4286&lt;=99),"Thunderstorm",TRUE,"Cloudy"))</f>
        <v>Clear</v>
      </c>
      <c r="G4286" s="3" cm="1">
        <f t="array" ref="G4286">IF($A4286="","",INDEX(OpenMeteoAPI[TemperatureC],ROWS($G$2:G4286)))</f>
        <v>19.2</v>
      </c>
      <c r="H4286" s="4" cm="1">
        <f t="array" ref="H4286">IF($A4286="","",INDEX(OpenMeteoAPI[RelativeHumidityPct],ROWS($H$2:H4286))/100)</f>
        <v>0.7</v>
      </c>
      <c r="I4286" s="4" cm="1">
        <f t="array" ref="I4286">IF($A4286="","",INDEX(OpenMeteoAPI[PrecipitationProbabilityPct],ROWS($I$2:I4286))/100)</f>
        <v>0</v>
      </c>
      <c r="J4286" s="3" cm="1">
        <f t="array" ref="J4286">IF($A4286="","",INDEX(OpenMeteoAPI[PrecipitationMM],ROWS($J$2:J4286)))</f>
        <v>0</v>
      </c>
      <c r="K4286" cm="1">
        <f t="array" ref="K4286">IF($A4286="","",INDEX(OpenMeteoAPI[WeatherCode],ROWS($K$2:K4286)))</f>
        <v>0</v>
      </c>
      <c r="L4286" s="3" cm="1">
        <f t="array" ref="L4286">IF($A4286="","",INDEX(OpenMeteoAPI[WindSpeedKMH],ROWS($L$2:L4286)))</f>
        <v>14.4</v>
      </c>
    </row>
    <row r="4287" spans="1:12">
      <c r="A4287" t="str" cm="1">
        <f t="array" ref="A4287">IFERROR(INDEX(OpenMeteoAPI[City],ROWS($A$2:A4287))&amp;", "&amp;INDEX(OpenMeteoAPI[CountryCode],ROWS($A$2:A4287)),"")</f>
        <v>Dublin, IE</v>
      </c>
      <c r="B4287" t="str" cm="1">
        <f t="array" ref="B4287">IF($A4287="","",INDEX(OpenMeteoAPI[LocationID],ROWS($B$2:B4287)))</f>
        <v>IE-DUB</v>
      </c>
      <c r="C4287" s="5" cm="1">
        <f t="array" ref="C4287">IF($A4287="","",INDEX(OpenMeteoAPI[ForecastDateTime],ROWS($C$2:C4287)))</f>
        <v>46218.541666666664</v>
      </c>
      <c r="D4287" t="str">
        <f t="shared" si="66"/>
        <v>1PM</v>
      </c>
      <c r="E4287" t="str" cm="1">
        <f t="array" ref="E4287">IF($K4287="","",_xlfn.IFS($K4287=0,_xlfn.UNICHAR(9728),$K4287&lt;=3,_xlfn.UNICHAR(9729),OR($K4287=45,$K4287=48),"~",AND($K4287&gt;=51,$K4287&lt;=67),_xlfn.UNICHAR(9748),AND($K4287&gt;=71,$K4287&lt;=77),_xlfn.UNICHAR(10052),AND($K4287&gt;=80,$K4287&lt;=82),_xlfn.UNICHAR(9748),AND($K4287&gt;=95,$K4287&lt;=99),_xlfn.UNICHAR(9889),TRUE,_xlfn.UNICHAR(9729)))</f>
        <v>☀</v>
      </c>
      <c r="F4287" t="str" cm="1">
        <f t="array" ref="F4287">IF($K4287="","",_xlfn.IFS($K4287=0,"Clear",$K4287&lt;=3,"Partly Cloudy",OR($K4287=45,$K4287=48),"Fog",AND($K4287&gt;=51,$K4287&lt;=67),"Drizzle",AND($K4287&gt;=71,$K4287&lt;=77),"Snow",AND($K4287&gt;=80,$K4287&lt;=82),"Rain Showers",AND($K4287&gt;=95,$K4287&lt;=99),"Thunderstorm",TRUE,"Cloudy"))</f>
        <v>Clear</v>
      </c>
      <c r="G4287" s="3" cm="1">
        <f t="array" ref="G4287">IF($A4287="","",INDEX(OpenMeteoAPI[TemperatureC],ROWS($G$2:G4287)))</f>
        <v>19.399999999999999</v>
      </c>
      <c r="H4287" s="4" cm="1">
        <f t="array" ref="H4287">IF($A4287="","",INDEX(OpenMeteoAPI[RelativeHumidityPct],ROWS($H$2:H4287))/100)</f>
        <v>0.67</v>
      </c>
      <c r="I4287" s="4" cm="1">
        <f t="array" ref="I4287">IF($A4287="","",INDEX(OpenMeteoAPI[PrecipitationProbabilityPct],ROWS($I$2:I4287))/100)</f>
        <v>0</v>
      </c>
      <c r="J4287" s="3" cm="1">
        <f t="array" ref="J4287">IF($A4287="","",INDEX(OpenMeteoAPI[PrecipitationMM],ROWS($J$2:J4287)))</f>
        <v>0</v>
      </c>
      <c r="K4287" cm="1">
        <f t="array" ref="K4287">IF($A4287="","",INDEX(OpenMeteoAPI[WeatherCode],ROWS($K$2:K4287)))</f>
        <v>0</v>
      </c>
      <c r="L4287" s="3" cm="1">
        <f t="array" ref="L4287">IF($A4287="","",INDEX(OpenMeteoAPI[WindSpeedKMH],ROWS($L$2:L4287)))</f>
        <v>14.5</v>
      </c>
    </row>
    <row r="4288" spans="1:12">
      <c r="A4288" t="str" cm="1">
        <f t="array" ref="A4288">IFERROR(INDEX(OpenMeteoAPI[City],ROWS($A$2:A4288))&amp;", "&amp;INDEX(OpenMeteoAPI[CountryCode],ROWS($A$2:A4288)),"")</f>
        <v>Dublin, IE</v>
      </c>
      <c r="B4288" t="str" cm="1">
        <f t="array" ref="B4288">IF($A4288="","",INDEX(OpenMeteoAPI[LocationID],ROWS($B$2:B4288)))</f>
        <v>IE-DUB</v>
      </c>
      <c r="C4288" s="5" cm="1">
        <f t="array" ref="C4288">IF($A4288="","",INDEX(OpenMeteoAPI[ForecastDateTime],ROWS($C$2:C4288)))</f>
        <v>46218.583333333336</v>
      </c>
      <c r="D4288" t="str">
        <f t="shared" si="66"/>
        <v>2PM</v>
      </c>
      <c r="E4288" t="str" cm="1">
        <f t="array" ref="E4288">IF($K4288="","",_xlfn.IFS($K4288=0,_xlfn.UNICHAR(9728),$K4288&lt;=3,_xlfn.UNICHAR(9729),OR($K4288=45,$K4288=48),"~",AND($K4288&gt;=51,$K4288&lt;=67),_xlfn.UNICHAR(9748),AND($K4288&gt;=71,$K4288&lt;=77),_xlfn.UNICHAR(10052),AND($K4288&gt;=80,$K4288&lt;=82),_xlfn.UNICHAR(9748),AND($K4288&gt;=95,$K4288&lt;=99),_xlfn.UNICHAR(9889),TRUE,_xlfn.UNICHAR(9729)))</f>
        <v>☀</v>
      </c>
      <c r="F4288" t="str" cm="1">
        <f t="array" ref="F4288">IF($K4288="","",_xlfn.IFS($K4288=0,"Clear",$K4288&lt;=3,"Partly Cloudy",OR($K4288=45,$K4288=48),"Fog",AND($K4288&gt;=51,$K4288&lt;=67),"Drizzle",AND($K4288&gt;=71,$K4288&lt;=77),"Snow",AND($K4288&gt;=80,$K4288&lt;=82),"Rain Showers",AND($K4288&gt;=95,$K4288&lt;=99),"Thunderstorm",TRUE,"Cloudy"))</f>
        <v>Clear</v>
      </c>
      <c r="G4288" s="3" cm="1">
        <f t="array" ref="G4288">IF($A4288="","",INDEX(OpenMeteoAPI[TemperatureC],ROWS($G$2:G4288)))</f>
        <v>19.600000000000001</v>
      </c>
      <c r="H4288" s="4" cm="1">
        <f t="array" ref="H4288">IF($A4288="","",INDEX(OpenMeteoAPI[RelativeHumidityPct],ROWS($H$2:H4288))/100)</f>
        <v>0.65</v>
      </c>
      <c r="I4288" s="4" cm="1">
        <f t="array" ref="I4288">IF($A4288="","",INDEX(OpenMeteoAPI[PrecipitationProbabilityPct],ROWS($I$2:I4288))/100)</f>
        <v>0.01</v>
      </c>
      <c r="J4288" s="3" cm="1">
        <f t="array" ref="J4288">IF($A4288="","",INDEX(OpenMeteoAPI[PrecipitationMM],ROWS($J$2:J4288)))</f>
        <v>0</v>
      </c>
      <c r="K4288" cm="1">
        <f t="array" ref="K4288">IF($A4288="","",INDEX(OpenMeteoAPI[WeatherCode],ROWS($K$2:K4288)))</f>
        <v>0</v>
      </c>
      <c r="L4288" s="3" cm="1">
        <f t="array" ref="L4288">IF($A4288="","",INDEX(OpenMeteoAPI[WindSpeedKMH],ROWS($L$2:L4288)))</f>
        <v>14.3</v>
      </c>
    </row>
    <row r="4289" spans="1:12">
      <c r="A4289" t="str" cm="1">
        <f t="array" ref="A4289">IFERROR(INDEX(OpenMeteoAPI[City],ROWS($A$2:A4289))&amp;", "&amp;INDEX(OpenMeteoAPI[CountryCode],ROWS($A$2:A4289)),"")</f>
        <v>Dublin, IE</v>
      </c>
      <c r="B4289" t="str" cm="1">
        <f t="array" ref="B4289">IF($A4289="","",INDEX(OpenMeteoAPI[LocationID],ROWS($B$2:B4289)))</f>
        <v>IE-DUB</v>
      </c>
      <c r="C4289" s="5" cm="1">
        <f t="array" ref="C4289">IF($A4289="","",INDEX(OpenMeteoAPI[ForecastDateTime],ROWS($C$2:C4289)))</f>
        <v>46218.625</v>
      </c>
      <c r="D4289" t="str">
        <f t="shared" si="66"/>
        <v>3PM</v>
      </c>
      <c r="E4289" t="str" cm="1">
        <f t="array" ref="E4289">IF($K4289="","",_xlfn.IFS($K4289=0,_xlfn.UNICHAR(9728),$K4289&lt;=3,_xlfn.UNICHAR(9729),OR($K4289=45,$K4289=48),"~",AND($K4289&gt;=51,$K4289&lt;=67),_xlfn.UNICHAR(9748),AND($K4289&gt;=71,$K4289&lt;=77),_xlfn.UNICHAR(10052),AND($K4289&gt;=80,$K4289&lt;=82),_xlfn.UNICHAR(9748),AND($K4289&gt;=95,$K4289&lt;=99),_xlfn.UNICHAR(9889),TRUE,_xlfn.UNICHAR(9729)))</f>
        <v>☀</v>
      </c>
      <c r="F4289" t="str" cm="1">
        <f t="array" ref="F4289">IF($K4289="","",_xlfn.IFS($K4289=0,"Clear",$K4289&lt;=3,"Partly Cloudy",OR($K4289=45,$K4289=48),"Fog",AND($K4289&gt;=51,$K4289&lt;=67),"Drizzle",AND($K4289&gt;=71,$K4289&lt;=77),"Snow",AND($K4289&gt;=80,$K4289&lt;=82),"Rain Showers",AND($K4289&gt;=95,$K4289&lt;=99),"Thunderstorm",TRUE,"Cloudy"))</f>
        <v>Clear</v>
      </c>
      <c r="G4289" s="3" cm="1">
        <f t="array" ref="G4289">IF($A4289="","",INDEX(OpenMeteoAPI[TemperatureC],ROWS($G$2:G4289)))</f>
        <v>19.7</v>
      </c>
      <c r="H4289" s="4" cm="1">
        <f t="array" ref="H4289">IF($A4289="","",INDEX(OpenMeteoAPI[RelativeHumidityPct],ROWS($H$2:H4289))/100)</f>
        <v>0.63</v>
      </c>
      <c r="I4289" s="4" cm="1">
        <f t="array" ref="I4289">IF($A4289="","",INDEX(OpenMeteoAPI[PrecipitationProbabilityPct],ROWS($I$2:I4289))/100)</f>
        <v>0.02</v>
      </c>
      <c r="J4289" s="3" cm="1">
        <f t="array" ref="J4289">IF($A4289="","",INDEX(OpenMeteoAPI[PrecipitationMM],ROWS($J$2:J4289)))</f>
        <v>0</v>
      </c>
      <c r="K4289" cm="1">
        <f t="array" ref="K4289">IF($A4289="","",INDEX(OpenMeteoAPI[WeatherCode],ROWS($K$2:K4289)))</f>
        <v>0</v>
      </c>
      <c r="L4289" s="3" cm="1">
        <f t="array" ref="L4289">IF($A4289="","",INDEX(OpenMeteoAPI[WindSpeedKMH],ROWS($L$2:L4289)))</f>
        <v>13.8</v>
      </c>
    </row>
    <row r="4290" spans="1:12">
      <c r="A4290" t="str" cm="1">
        <f t="array" ref="A4290">IFERROR(INDEX(OpenMeteoAPI[City],ROWS($A$2:A4290))&amp;", "&amp;INDEX(OpenMeteoAPI[CountryCode],ROWS($A$2:A4290)),"")</f>
        <v>Dublin, IE</v>
      </c>
      <c r="B4290" t="str" cm="1">
        <f t="array" ref="B4290">IF($A4290="","",INDEX(OpenMeteoAPI[LocationID],ROWS($B$2:B4290)))</f>
        <v>IE-DUB</v>
      </c>
      <c r="C4290" s="5" cm="1">
        <f t="array" ref="C4290">IF($A4290="","",INDEX(OpenMeteoAPI[ForecastDateTime],ROWS($C$2:C4290)))</f>
        <v>46218.666666666664</v>
      </c>
      <c r="D4290" t="str">
        <f t="shared" si="66"/>
        <v>4PM</v>
      </c>
      <c r="E4290" t="str" cm="1">
        <f t="array" ref="E4290">IF($K4290="","",_xlfn.IFS($K4290=0,_xlfn.UNICHAR(9728),$K4290&lt;=3,_xlfn.UNICHAR(9729),OR($K4290=45,$K4290=48),"~",AND($K4290&gt;=51,$K4290&lt;=67),_xlfn.UNICHAR(9748),AND($K4290&gt;=71,$K4290&lt;=77),_xlfn.UNICHAR(10052),AND($K4290&gt;=80,$K4290&lt;=82),_xlfn.UNICHAR(9748),AND($K4290&gt;=95,$K4290&lt;=99),_xlfn.UNICHAR(9889),TRUE,_xlfn.UNICHAR(9729)))</f>
        <v>☀</v>
      </c>
      <c r="F4290" t="str" cm="1">
        <f t="array" ref="F4290">IF($K4290="","",_xlfn.IFS($K4290=0,"Clear",$K4290&lt;=3,"Partly Cloudy",OR($K4290=45,$K4290=48),"Fog",AND($K4290&gt;=51,$K4290&lt;=67),"Drizzle",AND($K4290&gt;=71,$K4290&lt;=77),"Snow",AND($K4290&gt;=80,$K4290&lt;=82),"Rain Showers",AND($K4290&gt;=95,$K4290&lt;=99),"Thunderstorm",TRUE,"Cloudy"))</f>
        <v>Clear</v>
      </c>
      <c r="G4290" s="3" cm="1">
        <f t="array" ref="G4290">IF($A4290="","",INDEX(OpenMeteoAPI[TemperatureC],ROWS($G$2:G4290)))</f>
        <v>19.8</v>
      </c>
      <c r="H4290" s="4" cm="1">
        <f t="array" ref="H4290">IF($A4290="","",INDEX(OpenMeteoAPI[RelativeHumidityPct],ROWS($H$2:H4290))/100)</f>
        <v>0.6</v>
      </c>
      <c r="I4290" s="4" cm="1">
        <f t="array" ref="I4290">IF($A4290="","",INDEX(OpenMeteoAPI[PrecipitationProbabilityPct],ROWS($I$2:I4290))/100)</f>
        <v>0.03</v>
      </c>
      <c r="J4290" s="3" cm="1">
        <f t="array" ref="J4290">IF($A4290="","",INDEX(OpenMeteoAPI[PrecipitationMM],ROWS($J$2:J4290)))</f>
        <v>0</v>
      </c>
      <c r="K4290" cm="1">
        <f t="array" ref="K4290">IF($A4290="","",INDEX(OpenMeteoAPI[WeatherCode],ROWS($K$2:K4290)))</f>
        <v>0</v>
      </c>
      <c r="L4290" s="3" cm="1">
        <f t="array" ref="L4290">IF($A4290="","",INDEX(OpenMeteoAPI[WindSpeedKMH],ROWS($L$2:L4290)))</f>
        <v>13.2</v>
      </c>
    </row>
    <row r="4291" spans="1:12">
      <c r="A4291" t="str" cm="1">
        <f t="array" ref="A4291">IFERROR(INDEX(OpenMeteoAPI[City],ROWS($A$2:A4291))&amp;", "&amp;INDEX(OpenMeteoAPI[CountryCode],ROWS($A$2:A4291)),"")</f>
        <v>Dublin, IE</v>
      </c>
      <c r="B4291" t="str" cm="1">
        <f t="array" ref="B4291">IF($A4291="","",INDEX(OpenMeteoAPI[LocationID],ROWS($B$2:B4291)))</f>
        <v>IE-DUB</v>
      </c>
      <c r="C4291" s="5" cm="1">
        <f t="array" ref="C4291">IF($A4291="","",INDEX(OpenMeteoAPI[ForecastDateTime],ROWS($C$2:C4291)))</f>
        <v>46218.708333333336</v>
      </c>
      <c r="D4291" t="str">
        <f t="shared" ref="D4291:D4354" si="67">IF($A4291="","",TEXT($C4291,"hAM/PM"))</f>
        <v>5PM</v>
      </c>
      <c r="E4291" t="str" cm="1">
        <f t="array" ref="E4291">IF($K4291="","",_xlfn.IFS($K4291=0,_xlfn.UNICHAR(9728),$K4291&lt;=3,_xlfn.UNICHAR(9729),OR($K4291=45,$K4291=48),"~",AND($K4291&gt;=51,$K4291&lt;=67),_xlfn.UNICHAR(9748),AND($K4291&gt;=71,$K4291&lt;=77),_xlfn.UNICHAR(10052),AND($K4291&gt;=80,$K4291&lt;=82),_xlfn.UNICHAR(9748),AND($K4291&gt;=95,$K4291&lt;=99),_xlfn.UNICHAR(9889),TRUE,_xlfn.UNICHAR(9729)))</f>
        <v>☀</v>
      </c>
      <c r="F4291" t="str" cm="1">
        <f t="array" ref="F4291">IF($K4291="","",_xlfn.IFS($K4291=0,"Clear",$K4291&lt;=3,"Partly Cloudy",OR($K4291=45,$K4291=48),"Fog",AND($K4291&gt;=51,$K4291&lt;=67),"Drizzle",AND($K4291&gt;=71,$K4291&lt;=77),"Snow",AND($K4291&gt;=80,$K4291&lt;=82),"Rain Showers",AND($K4291&gt;=95,$K4291&lt;=99),"Thunderstorm",TRUE,"Cloudy"))</f>
        <v>Clear</v>
      </c>
      <c r="G4291" s="3" cm="1">
        <f t="array" ref="G4291">IF($A4291="","",INDEX(OpenMeteoAPI[TemperatureC],ROWS($G$2:G4291)))</f>
        <v>19.7</v>
      </c>
      <c r="H4291" s="4" cm="1">
        <f t="array" ref="H4291">IF($A4291="","",INDEX(OpenMeteoAPI[RelativeHumidityPct],ROWS($H$2:H4291))/100)</f>
        <v>0.59</v>
      </c>
      <c r="I4291" s="4" cm="1">
        <f t="array" ref="I4291">IF($A4291="","",INDEX(OpenMeteoAPI[PrecipitationProbabilityPct],ROWS($I$2:I4291))/100)</f>
        <v>0.04</v>
      </c>
      <c r="J4291" s="3" cm="1">
        <f t="array" ref="J4291">IF($A4291="","",INDEX(OpenMeteoAPI[PrecipitationMM],ROWS($J$2:J4291)))</f>
        <v>0</v>
      </c>
      <c r="K4291" cm="1">
        <f t="array" ref="K4291">IF($A4291="","",INDEX(OpenMeteoAPI[WeatherCode],ROWS($K$2:K4291)))</f>
        <v>0</v>
      </c>
      <c r="L4291" s="3" cm="1">
        <f t="array" ref="L4291">IF($A4291="","",INDEX(OpenMeteoAPI[WindSpeedKMH],ROWS($L$2:L4291)))</f>
        <v>12.7</v>
      </c>
    </row>
    <row r="4292" spans="1:12">
      <c r="A4292" t="str" cm="1">
        <f t="array" ref="A4292">IFERROR(INDEX(OpenMeteoAPI[City],ROWS($A$2:A4292))&amp;", "&amp;INDEX(OpenMeteoAPI[CountryCode],ROWS($A$2:A4292)),"")</f>
        <v>Dublin, IE</v>
      </c>
      <c r="B4292" t="str" cm="1">
        <f t="array" ref="B4292">IF($A4292="","",INDEX(OpenMeteoAPI[LocationID],ROWS($B$2:B4292)))</f>
        <v>IE-DUB</v>
      </c>
      <c r="C4292" s="5" cm="1">
        <f t="array" ref="C4292">IF($A4292="","",INDEX(OpenMeteoAPI[ForecastDateTime],ROWS($C$2:C4292)))</f>
        <v>46218.75</v>
      </c>
      <c r="D4292" t="str">
        <f t="shared" si="67"/>
        <v>6PM</v>
      </c>
      <c r="E4292" t="str" cm="1">
        <f t="array" ref="E4292">IF($K4292="","",_xlfn.IFS($K4292=0,_xlfn.UNICHAR(9728),$K4292&lt;=3,_xlfn.UNICHAR(9729),OR($K4292=45,$K4292=48),"~",AND($K4292&gt;=51,$K4292&lt;=67),_xlfn.UNICHAR(9748),AND($K4292&gt;=71,$K4292&lt;=77),_xlfn.UNICHAR(10052),AND($K4292&gt;=80,$K4292&lt;=82),_xlfn.UNICHAR(9748),AND($K4292&gt;=95,$K4292&lt;=99),_xlfn.UNICHAR(9889),TRUE,_xlfn.UNICHAR(9729)))</f>
        <v>☀</v>
      </c>
      <c r="F4292" t="str" cm="1">
        <f t="array" ref="F4292">IF($K4292="","",_xlfn.IFS($K4292=0,"Clear",$K4292&lt;=3,"Partly Cloudy",OR($K4292=45,$K4292=48),"Fog",AND($K4292&gt;=51,$K4292&lt;=67),"Drizzle",AND($K4292&gt;=71,$K4292&lt;=77),"Snow",AND($K4292&gt;=80,$K4292&lt;=82),"Rain Showers",AND($K4292&gt;=95,$K4292&lt;=99),"Thunderstorm",TRUE,"Cloudy"))</f>
        <v>Clear</v>
      </c>
      <c r="G4292" s="3" cm="1">
        <f t="array" ref="G4292">IF($A4292="","",INDEX(OpenMeteoAPI[TemperatureC],ROWS($G$2:G4292)))</f>
        <v>19.7</v>
      </c>
      <c r="H4292" s="4" cm="1">
        <f t="array" ref="H4292">IF($A4292="","",INDEX(OpenMeteoAPI[RelativeHumidityPct],ROWS($H$2:H4292))/100)</f>
        <v>0.57999999999999996</v>
      </c>
      <c r="I4292" s="4" cm="1">
        <f t="array" ref="I4292">IF($A4292="","",INDEX(OpenMeteoAPI[PrecipitationProbabilityPct],ROWS($I$2:I4292))/100)</f>
        <v>0.05</v>
      </c>
      <c r="J4292" s="3" cm="1">
        <f t="array" ref="J4292">IF($A4292="","",INDEX(OpenMeteoAPI[PrecipitationMM],ROWS($J$2:J4292)))</f>
        <v>0</v>
      </c>
      <c r="K4292" cm="1">
        <f t="array" ref="K4292">IF($A4292="","",INDEX(OpenMeteoAPI[WeatherCode],ROWS($K$2:K4292)))</f>
        <v>0</v>
      </c>
      <c r="L4292" s="3" cm="1">
        <f t="array" ref="L4292">IF($A4292="","",INDEX(OpenMeteoAPI[WindSpeedKMH],ROWS($L$2:L4292)))</f>
        <v>11.7</v>
      </c>
    </row>
    <row r="4293" spans="1:12">
      <c r="A4293" t="str" cm="1">
        <f t="array" ref="A4293">IFERROR(INDEX(OpenMeteoAPI[City],ROWS($A$2:A4293))&amp;", "&amp;INDEX(OpenMeteoAPI[CountryCode],ROWS($A$2:A4293)),"")</f>
        <v>Dublin, IE</v>
      </c>
      <c r="B4293" t="str" cm="1">
        <f t="array" ref="B4293">IF($A4293="","",INDEX(OpenMeteoAPI[LocationID],ROWS($B$2:B4293)))</f>
        <v>IE-DUB</v>
      </c>
      <c r="C4293" s="5" cm="1">
        <f t="array" ref="C4293">IF($A4293="","",INDEX(OpenMeteoAPI[ForecastDateTime],ROWS($C$2:C4293)))</f>
        <v>46218.791666666664</v>
      </c>
      <c r="D4293" t="str">
        <f t="shared" si="67"/>
        <v>7PM</v>
      </c>
      <c r="E4293" t="str" cm="1">
        <f t="array" ref="E4293">IF($K4293="","",_xlfn.IFS($K4293=0,_xlfn.UNICHAR(9728),$K4293&lt;=3,_xlfn.UNICHAR(9729),OR($K4293=45,$K4293=48),"~",AND($K4293&gt;=51,$K4293&lt;=67),_xlfn.UNICHAR(9748),AND($K4293&gt;=71,$K4293&lt;=77),_xlfn.UNICHAR(10052),AND($K4293&gt;=80,$K4293&lt;=82),_xlfn.UNICHAR(9748),AND($K4293&gt;=95,$K4293&lt;=99),_xlfn.UNICHAR(9889),TRUE,_xlfn.UNICHAR(9729)))</f>
        <v>☀</v>
      </c>
      <c r="F4293" t="str" cm="1">
        <f t="array" ref="F4293">IF($K4293="","",_xlfn.IFS($K4293=0,"Clear",$K4293&lt;=3,"Partly Cloudy",OR($K4293=45,$K4293=48),"Fog",AND($K4293&gt;=51,$K4293&lt;=67),"Drizzle",AND($K4293&gt;=71,$K4293&lt;=77),"Snow",AND($K4293&gt;=80,$K4293&lt;=82),"Rain Showers",AND($K4293&gt;=95,$K4293&lt;=99),"Thunderstorm",TRUE,"Cloudy"))</f>
        <v>Clear</v>
      </c>
      <c r="G4293" s="3" cm="1">
        <f t="array" ref="G4293">IF($A4293="","",INDEX(OpenMeteoAPI[TemperatureC],ROWS($G$2:G4293)))</f>
        <v>19.5</v>
      </c>
      <c r="H4293" s="4" cm="1">
        <f t="array" ref="H4293">IF($A4293="","",INDEX(OpenMeteoAPI[RelativeHumidityPct],ROWS($H$2:H4293))/100)</f>
        <v>0.57999999999999996</v>
      </c>
      <c r="I4293" s="4" cm="1">
        <f t="array" ref="I4293">IF($A4293="","",INDEX(OpenMeteoAPI[PrecipitationProbabilityPct],ROWS($I$2:I4293))/100)</f>
        <v>0.06</v>
      </c>
      <c r="J4293" s="3" cm="1">
        <f t="array" ref="J4293">IF($A4293="","",INDEX(OpenMeteoAPI[PrecipitationMM],ROWS($J$2:J4293)))</f>
        <v>0</v>
      </c>
      <c r="K4293" cm="1">
        <f t="array" ref="K4293">IF($A4293="","",INDEX(OpenMeteoAPI[WeatherCode],ROWS($K$2:K4293)))</f>
        <v>0</v>
      </c>
      <c r="L4293" s="3" cm="1">
        <f t="array" ref="L4293">IF($A4293="","",INDEX(OpenMeteoAPI[WindSpeedKMH],ROWS($L$2:L4293)))</f>
        <v>10.8</v>
      </c>
    </row>
    <row r="4294" spans="1:12">
      <c r="A4294" t="str" cm="1">
        <f t="array" ref="A4294">IFERROR(INDEX(OpenMeteoAPI[City],ROWS($A$2:A4294))&amp;", "&amp;INDEX(OpenMeteoAPI[CountryCode],ROWS($A$2:A4294)),"")</f>
        <v>Dublin, IE</v>
      </c>
      <c r="B4294" t="str" cm="1">
        <f t="array" ref="B4294">IF($A4294="","",INDEX(OpenMeteoAPI[LocationID],ROWS($B$2:B4294)))</f>
        <v>IE-DUB</v>
      </c>
      <c r="C4294" s="5" cm="1">
        <f t="array" ref="C4294">IF($A4294="","",INDEX(OpenMeteoAPI[ForecastDateTime],ROWS($C$2:C4294)))</f>
        <v>46218.833333333336</v>
      </c>
      <c r="D4294" t="str">
        <f t="shared" si="67"/>
        <v>8PM</v>
      </c>
      <c r="E4294" t="str" cm="1">
        <f t="array" ref="E4294">IF($K4294="","",_xlfn.IFS($K4294=0,_xlfn.UNICHAR(9728),$K4294&lt;=3,_xlfn.UNICHAR(9729),OR($K4294=45,$K4294=48),"~",AND($K4294&gt;=51,$K4294&lt;=67),_xlfn.UNICHAR(9748),AND($K4294&gt;=71,$K4294&lt;=77),_xlfn.UNICHAR(10052),AND($K4294&gt;=80,$K4294&lt;=82),_xlfn.UNICHAR(9748),AND($K4294&gt;=95,$K4294&lt;=99),_xlfn.UNICHAR(9889),TRUE,_xlfn.UNICHAR(9729)))</f>
        <v>☀</v>
      </c>
      <c r="F4294" t="str" cm="1">
        <f t="array" ref="F4294">IF($K4294="","",_xlfn.IFS($K4294=0,"Clear",$K4294&lt;=3,"Partly Cloudy",OR($K4294=45,$K4294=48),"Fog",AND($K4294&gt;=51,$K4294&lt;=67),"Drizzle",AND($K4294&gt;=71,$K4294&lt;=77),"Snow",AND($K4294&gt;=80,$K4294&lt;=82),"Rain Showers",AND($K4294&gt;=95,$K4294&lt;=99),"Thunderstorm",TRUE,"Cloudy"))</f>
        <v>Clear</v>
      </c>
      <c r="G4294" s="3" cm="1">
        <f t="array" ref="G4294">IF($A4294="","",INDEX(OpenMeteoAPI[TemperatureC],ROWS($G$2:G4294)))</f>
        <v>19.100000000000001</v>
      </c>
      <c r="H4294" s="4" cm="1">
        <f t="array" ref="H4294">IF($A4294="","",INDEX(OpenMeteoAPI[RelativeHumidityPct],ROWS($H$2:H4294))/100)</f>
        <v>0.6</v>
      </c>
      <c r="I4294" s="4" cm="1">
        <f t="array" ref="I4294">IF($A4294="","",INDEX(OpenMeteoAPI[PrecipitationProbabilityPct],ROWS($I$2:I4294))/100)</f>
        <v>0.06</v>
      </c>
      <c r="J4294" s="3" cm="1">
        <f t="array" ref="J4294">IF($A4294="","",INDEX(OpenMeteoAPI[PrecipitationMM],ROWS($J$2:J4294)))</f>
        <v>0</v>
      </c>
      <c r="K4294" cm="1">
        <f t="array" ref="K4294">IF($A4294="","",INDEX(OpenMeteoAPI[WeatherCode],ROWS($K$2:K4294)))</f>
        <v>0</v>
      </c>
      <c r="L4294" s="3" cm="1">
        <f t="array" ref="L4294">IF($A4294="","",INDEX(OpenMeteoAPI[WindSpeedKMH],ROWS($L$2:L4294)))</f>
        <v>9.6999999999999993</v>
      </c>
    </row>
    <row r="4295" spans="1:12">
      <c r="A4295" t="str" cm="1">
        <f t="array" ref="A4295">IFERROR(INDEX(OpenMeteoAPI[City],ROWS($A$2:A4295))&amp;", "&amp;INDEX(OpenMeteoAPI[CountryCode],ROWS($A$2:A4295)),"")</f>
        <v>Dublin, IE</v>
      </c>
      <c r="B4295" t="str" cm="1">
        <f t="array" ref="B4295">IF($A4295="","",INDEX(OpenMeteoAPI[LocationID],ROWS($B$2:B4295)))</f>
        <v>IE-DUB</v>
      </c>
      <c r="C4295" s="5" cm="1">
        <f t="array" ref="C4295">IF($A4295="","",INDEX(OpenMeteoAPI[ForecastDateTime],ROWS($C$2:C4295)))</f>
        <v>46218.875</v>
      </c>
      <c r="D4295" t="str">
        <f t="shared" si="67"/>
        <v>9PM</v>
      </c>
      <c r="E4295" t="str" cm="1">
        <f t="array" ref="E4295">IF($K4295="","",_xlfn.IFS($K4295=0,_xlfn.UNICHAR(9728),$K4295&lt;=3,_xlfn.UNICHAR(9729),OR($K4295=45,$K4295=48),"~",AND($K4295&gt;=51,$K4295&lt;=67),_xlfn.UNICHAR(9748),AND($K4295&gt;=71,$K4295&lt;=77),_xlfn.UNICHAR(10052),AND($K4295&gt;=80,$K4295&lt;=82),_xlfn.UNICHAR(9748),AND($K4295&gt;=95,$K4295&lt;=99),_xlfn.UNICHAR(9889),TRUE,_xlfn.UNICHAR(9729)))</f>
        <v>☁</v>
      </c>
      <c r="F4295" t="str" cm="1">
        <f t="array" ref="F4295">IF($K4295="","",_xlfn.IFS($K4295=0,"Clear",$K4295&lt;=3,"Partly Cloudy",OR($K4295=45,$K4295=48),"Fog",AND($K4295&gt;=51,$K4295&lt;=67),"Drizzle",AND($K4295&gt;=71,$K4295&lt;=77),"Snow",AND($K4295&gt;=80,$K4295&lt;=82),"Rain Showers",AND($K4295&gt;=95,$K4295&lt;=99),"Thunderstorm",TRUE,"Cloudy"))</f>
        <v>Partly Cloudy</v>
      </c>
      <c r="G4295" s="3" cm="1">
        <f t="array" ref="G4295">IF($A4295="","",INDEX(OpenMeteoAPI[TemperatureC],ROWS($G$2:G4295)))</f>
        <v>18.600000000000001</v>
      </c>
      <c r="H4295" s="4" cm="1">
        <f t="array" ref="H4295">IF($A4295="","",INDEX(OpenMeteoAPI[RelativeHumidityPct],ROWS($H$2:H4295))/100)</f>
        <v>0.63</v>
      </c>
      <c r="I4295" s="4" cm="1">
        <f t="array" ref="I4295">IF($A4295="","",INDEX(OpenMeteoAPI[PrecipitationProbabilityPct],ROWS($I$2:I4295))/100)</f>
        <v>0.06</v>
      </c>
      <c r="J4295" s="3" cm="1">
        <f t="array" ref="J4295">IF($A4295="","",INDEX(OpenMeteoAPI[PrecipitationMM],ROWS($J$2:J4295)))</f>
        <v>0</v>
      </c>
      <c r="K4295" cm="1">
        <f t="array" ref="K4295">IF($A4295="","",INDEX(OpenMeteoAPI[WeatherCode],ROWS($K$2:K4295)))</f>
        <v>1</v>
      </c>
      <c r="L4295" s="3" cm="1">
        <f t="array" ref="L4295">IF($A4295="","",INDEX(OpenMeteoAPI[WindSpeedKMH],ROWS($L$2:L4295)))</f>
        <v>8.3000000000000007</v>
      </c>
    </row>
    <row r="4296" spans="1:12">
      <c r="A4296" t="str" cm="1">
        <f t="array" ref="A4296">IFERROR(INDEX(OpenMeteoAPI[City],ROWS($A$2:A4296))&amp;", "&amp;INDEX(OpenMeteoAPI[CountryCode],ROWS($A$2:A4296)),"")</f>
        <v>Dublin, IE</v>
      </c>
      <c r="B4296" t="str" cm="1">
        <f t="array" ref="B4296">IF($A4296="","",INDEX(OpenMeteoAPI[LocationID],ROWS($B$2:B4296)))</f>
        <v>IE-DUB</v>
      </c>
      <c r="C4296" s="5" cm="1">
        <f t="array" ref="C4296">IF($A4296="","",INDEX(OpenMeteoAPI[ForecastDateTime],ROWS($C$2:C4296)))</f>
        <v>46218.916666666664</v>
      </c>
      <c r="D4296" t="str">
        <f t="shared" si="67"/>
        <v>10PM</v>
      </c>
      <c r="E4296" t="str" cm="1">
        <f t="array" ref="E4296">IF($K4296="","",_xlfn.IFS($K4296=0,_xlfn.UNICHAR(9728),$K4296&lt;=3,_xlfn.UNICHAR(9729),OR($K4296=45,$K4296=48),"~",AND($K4296&gt;=51,$K4296&lt;=67),_xlfn.UNICHAR(9748),AND($K4296&gt;=71,$K4296&lt;=77),_xlfn.UNICHAR(10052),AND($K4296&gt;=80,$K4296&lt;=82),_xlfn.UNICHAR(9748),AND($K4296&gt;=95,$K4296&lt;=99),_xlfn.UNICHAR(9889),TRUE,_xlfn.UNICHAR(9729)))</f>
        <v>☁</v>
      </c>
      <c r="F4296" t="str" cm="1">
        <f t="array" ref="F4296">IF($K4296="","",_xlfn.IFS($K4296=0,"Clear",$K4296&lt;=3,"Partly Cloudy",OR($K4296=45,$K4296=48),"Fog",AND($K4296&gt;=51,$K4296&lt;=67),"Drizzle",AND($K4296&gt;=71,$K4296&lt;=77),"Snow",AND($K4296&gt;=80,$K4296&lt;=82),"Rain Showers",AND($K4296&gt;=95,$K4296&lt;=99),"Thunderstorm",TRUE,"Cloudy"))</f>
        <v>Partly Cloudy</v>
      </c>
      <c r="G4296" s="3" cm="1">
        <f t="array" ref="G4296">IF($A4296="","",INDEX(OpenMeteoAPI[TemperatureC],ROWS($G$2:G4296)))</f>
        <v>18</v>
      </c>
      <c r="H4296" s="4" cm="1">
        <f t="array" ref="H4296">IF($A4296="","",INDEX(OpenMeteoAPI[RelativeHumidityPct],ROWS($H$2:H4296))/100)</f>
        <v>0.67</v>
      </c>
      <c r="I4296" s="4" cm="1">
        <f t="array" ref="I4296">IF($A4296="","",INDEX(OpenMeteoAPI[PrecipitationProbabilityPct],ROWS($I$2:I4296))/100)</f>
        <v>0.06</v>
      </c>
      <c r="J4296" s="3" cm="1">
        <f t="array" ref="J4296">IF($A4296="","",INDEX(OpenMeteoAPI[PrecipitationMM],ROWS($J$2:J4296)))</f>
        <v>0</v>
      </c>
      <c r="K4296" cm="1">
        <f t="array" ref="K4296">IF($A4296="","",INDEX(OpenMeteoAPI[WeatherCode],ROWS($K$2:K4296)))</f>
        <v>1</v>
      </c>
      <c r="L4296" s="3" cm="1">
        <f t="array" ref="L4296">IF($A4296="","",INDEX(OpenMeteoAPI[WindSpeedKMH],ROWS($L$2:L4296)))</f>
        <v>7.1</v>
      </c>
    </row>
    <row r="4297" spans="1:12">
      <c r="A4297" t="str" cm="1">
        <f t="array" ref="A4297">IFERROR(INDEX(OpenMeteoAPI[City],ROWS($A$2:A4297))&amp;", "&amp;INDEX(OpenMeteoAPI[CountryCode],ROWS($A$2:A4297)),"")</f>
        <v>Dublin, IE</v>
      </c>
      <c r="B4297" t="str" cm="1">
        <f t="array" ref="B4297">IF($A4297="","",INDEX(OpenMeteoAPI[LocationID],ROWS($B$2:B4297)))</f>
        <v>IE-DUB</v>
      </c>
      <c r="C4297" s="5" cm="1">
        <f t="array" ref="C4297">IF($A4297="","",INDEX(OpenMeteoAPI[ForecastDateTime],ROWS($C$2:C4297)))</f>
        <v>46218.958333333336</v>
      </c>
      <c r="D4297" t="str">
        <f t="shared" si="67"/>
        <v>11PM</v>
      </c>
      <c r="E4297" t="str" cm="1">
        <f t="array" ref="E4297">IF($K4297="","",_xlfn.IFS($K4297=0,_xlfn.UNICHAR(9728),$K4297&lt;=3,_xlfn.UNICHAR(9729),OR($K4297=45,$K4297=48),"~",AND($K4297&gt;=51,$K4297&lt;=67),_xlfn.UNICHAR(9748),AND($K4297&gt;=71,$K4297&lt;=77),_xlfn.UNICHAR(10052),AND($K4297&gt;=80,$K4297&lt;=82),_xlfn.UNICHAR(9748),AND($K4297&gt;=95,$K4297&lt;=99),_xlfn.UNICHAR(9889),TRUE,_xlfn.UNICHAR(9729)))</f>
        <v>☁</v>
      </c>
      <c r="F4297" t="str" cm="1">
        <f t="array" ref="F4297">IF($K4297="","",_xlfn.IFS($K4297=0,"Clear",$K4297&lt;=3,"Partly Cloudy",OR($K4297=45,$K4297=48),"Fog",AND($K4297&gt;=51,$K4297&lt;=67),"Drizzle",AND($K4297&gt;=71,$K4297&lt;=77),"Snow",AND($K4297&gt;=80,$K4297&lt;=82),"Rain Showers",AND($K4297&gt;=95,$K4297&lt;=99),"Thunderstorm",TRUE,"Cloudy"))</f>
        <v>Partly Cloudy</v>
      </c>
      <c r="G4297" s="3" cm="1">
        <f t="array" ref="G4297">IF($A4297="","",INDEX(OpenMeteoAPI[TemperatureC],ROWS($G$2:G4297)))</f>
        <v>17.399999999999999</v>
      </c>
      <c r="H4297" s="4" cm="1">
        <f t="array" ref="H4297">IF($A4297="","",INDEX(OpenMeteoAPI[RelativeHumidityPct],ROWS($H$2:H4297))/100)</f>
        <v>0.72</v>
      </c>
      <c r="I4297" s="4" cm="1">
        <f t="array" ref="I4297">IF($A4297="","",INDEX(OpenMeteoAPI[PrecipitationProbabilityPct],ROWS($I$2:I4297))/100)</f>
        <v>0.05</v>
      </c>
      <c r="J4297" s="3" cm="1">
        <f t="array" ref="J4297">IF($A4297="","",INDEX(OpenMeteoAPI[PrecipitationMM],ROWS($J$2:J4297)))</f>
        <v>0</v>
      </c>
      <c r="K4297" cm="1">
        <f t="array" ref="K4297">IF($A4297="","",INDEX(OpenMeteoAPI[WeatherCode],ROWS($K$2:K4297)))</f>
        <v>2</v>
      </c>
      <c r="L4297" s="3" cm="1">
        <f t="array" ref="L4297">IF($A4297="","",INDEX(OpenMeteoAPI[WindSpeedKMH],ROWS($L$2:L4297)))</f>
        <v>6.2</v>
      </c>
    </row>
    <row r="4298" spans="1:12">
      <c r="A4298" t="str" cm="1">
        <f t="array" ref="A4298">IFERROR(INDEX(OpenMeteoAPI[City],ROWS($A$2:A4298))&amp;", "&amp;INDEX(OpenMeteoAPI[CountryCode],ROWS($A$2:A4298)),"")</f>
        <v>Dublin, IE</v>
      </c>
      <c r="B4298" t="str" cm="1">
        <f t="array" ref="B4298">IF($A4298="","",INDEX(OpenMeteoAPI[LocationID],ROWS($B$2:B4298)))</f>
        <v>IE-DUB</v>
      </c>
      <c r="C4298" s="5" cm="1">
        <f t="array" ref="C4298">IF($A4298="","",INDEX(OpenMeteoAPI[ForecastDateTime],ROWS($C$2:C4298)))</f>
        <v>46219</v>
      </c>
      <c r="D4298" t="str">
        <f t="shared" si="67"/>
        <v>12AM</v>
      </c>
      <c r="E4298" t="str" cm="1">
        <f t="array" ref="E4298">IF($K4298="","",_xlfn.IFS($K4298=0,_xlfn.UNICHAR(9728),$K4298&lt;=3,_xlfn.UNICHAR(9729),OR($K4298=45,$K4298=48),"~",AND($K4298&gt;=51,$K4298&lt;=67),_xlfn.UNICHAR(9748),AND($K4298&gt;=71,$K4298&lt;=77),_xlfn.UNICHAR(10052),AND($K4298&gt;=80,$K4298&lt;=82),_xlfn.UNICHAR(9748),AND($K4298&gt;=95,$K4298&lt;=99),_xlfn.UNICHAR(9889),TRUE,_xlfn.UNICHAR(9729)))</f>
        <v>☁</v>
      </c>
      <c r="F4298" t="str" cm="1">
        <f t="array" ref="F4298">IF($K4298="","",_xlfn.IFS($K4298=0,"Clear",$K4298&lt;=3,"Partly Cloudy",OR($K4298=45,$K4298=48),"Fog",AND($K4298&gt;=51,$K4298&lt;=67),"Drizzle",AND($K4298&gt;=71,$K4298&lt;=77),"Snow",AND($K4298&gt;=80,$K4298&lt;=82),"Rain Showers",AND($K4298&gt;=95,$K4298&lt;=99),"Thunderstorm",TRUE,"Cloudy"))</f>
        <v>Partly Cloudy</v>
      </c>
      <c r="G4298" s="3" cm="1">
        <f t="array" ref="G4298">IF($A4298="","",INDEX(OpenMeteoAPI[TemperatureC],ROWS($G$2:G4298)))</f>
        <v>16.899999999999999</v>
      </c>
      <c r="H4298" s="4" cm="1">
        <f t="array" ref="H4298">IF($A4298="","",INDEX(OpenMeteoAPI[RelativeHumidityPct],ROWS($H$2:H4298))/100)</f>
        <v>0.77</v>
      </c>
      <c r="I4298" s="4" cm="1">
        <f t="array" ref="I4298">IF($A4298="","",INDEX(OpenMeteoAPI[PrecipitationProbabilityPct],ROWS($I$2:I4298))/100)</f>
        <v>0.05</v>
      </c>
      <c r="J4298" s="3" cm="1">
        <f t="array" ref="J4298">IF($A4298="","",INDEX(OpenMeteoAPI[PrecipitationMM],ROWS($J$2:J4298)))</f>
        <v>0</v>
      </c>
      <c r="K4298" cm="1">
        <f t="array" ref="K4298">IF($A4298="","",INDEX(OpenMeteoAPI[WeatherCode],ROWS($K$2:K4298)))</f>
        <v>3</v>
      </c>
      <c r="L4298" s="3" cm="1">
        <f t="array" ref="L4298">IF($A4298="","",INDEX(OpenMeteoAPI[WindSpeedKMH],ROWS($L$2:L4298)))</f>
        <v>5.8</v>
      </c>
    </row>
    <row r="4299" spans="1:12">
      <c r="A4299" t="str" cm="1">
        <f t="array" ref="A4299">IFERROR(INDEX(OpenMeteoAPI[City],ROWS($A$2:A4299))&amp;", "&amp;INDEX(OpenMeteoAPI[CountryCode],ROWS($A$2:A4299)),"")</f>
        <v>Dublin, IE</v>
      </c>
      <c r="B4299" t="str" cm="1">
        <f t="array" ref="B4299">IF($A4299="","",INDEX(OpenMeteoAPI[LocationID],ROWS($B$2:B4299)))</f>
        <v>IE-DUB</v>
      </c>
      <c r="C4299" s="5" cm="1">
        <f t="array" ref="C4299">IF($A4299="","",INDEX(OpenMeteoAPI[ForecastDateTime],ROWS($C$2:C4299)))</f>
        <v>46219.041666666664</v>
      </c>
      <c r="D4299" t="str">
        <f t="shared" si="67"/>
        <v>1AM</v>
      </c>
      <c r="E4299" t="str" cm="1">
        <f t="array" ref="E4299">IF($K4299="","",_xlfn.IFS($K4299=0,_xlfn.UNICHAR(9728),$K4299&lt;=3,_xlfn.UNICHAR(9729),OR($K4299=45,$K4299=48),"~",AND($K4299&gt;=51,$K4299&lt;=67),_xlfn.UNICHAR(9748),AND($K4299&gt;=71,$K4299&lt;=77),_xlfn.UNICHAR(10052),AND($K4299&gt;=80,$K4299&lt;=82),_xlfn.UNICHAR(9748),AND($K4299&gt;=95,$K4299&lt;=99),_xlfn.UNICHAR(9889),TRUE,_xlfn.UNICHAR(9729)))</f>
        <v>☁</v>
      </c>
      <c r="F4299" t="str" cm="1">
        <f t="array" ref="F4299">IF($K4299="","",_xlfn.IFS($K4299=0,"Clear",$K4299&lt;=3,"Partly Cloudy",OR($K4299=45,$K4299=48),"Fog",AND($K4299&gt;=51,$K4299&lt;=67),"Drizzle",AND($K4299&gt;=71,$K4299&lt;=77),"Snow",AND($K4299&gt;=80,$K4299&lt;=82),"Rain Showers",AND($K4299&gt;=95,$K4299&lt;=99),"Thunderstorm",TRUE,"Cloudy"))</f>
        <v>Partly Cloudy</v>
      </c>
      <c r="G4299" s="3" cm="1">
        <f t="array" ref="G4299">IF($A4299="","",INDEX(OpenMeteoAPI[TemperatureC],ROWS($G$2:G4299)))</f>
        <v>16.600000000000001</v>
      </c>
      <c r="H4299" s="4" cm="1">
        <f t="array" ref="H4299">IF($A4299="","",INDEX(OpenMeteoAPI[RelativeHumidityPct],ROWS($H$2:H4299))/100)</f>
        <v>0.8</v>
      </c>
      <c r="I4299" s="4" cm="1">
        <f t="array" ref="I4299">IF($A4299="","",INDEX(OpenMeteoAPI[PrecipitationProbabilityPct],ROWS($I$2:I4299))/100)</f>
        <v>0.04</v>
      </c>
      <c r="J4299" s="3" cm="1">
        <f t="array" ref="J4299">IF($A4299="","",INDEX(OpenMeteoAPI[PrecipitationMM],ROWS($J$2:J4299)))</f>
        <v>0</v>
      </c>
      <c r="K4299" cm="1">
        <f t="array" ref="K4299">IF($A4299="","",INDEX(OpenMeteoAPI[WeatherCode],ROWS($K$2:K4299)))</f>
        <v>3</v>
      </c>
      <c r="L4299" s="3" cm="1">
        <f t="array" ref="L4299">IF($A4299="","",INDEX(OpenMeteoAPI[WindSpeedKMH],ROWS($L$2:L4299)))</f>
        <v>5.8</v>
      </c>
    </row>
    <row r="4300" spans="1:12">
      <c r="A4300" t="str" cm="1">
        <f t="array" ref="A4300">IFERROR(INDEX(OpenMeteoAPI[City],ROWS($A$2:A4300))&amp;", "&amp;INDEX(OpenMeteoAPI[CountryCode],ROWS($A$2:A4300)),"")</f>
        <v>Dublin, IE</v>
      </c>
      <c r="B4300" t="str" cm="1">
        <f t="array" ref="B4300">IF($A4300="","",INDEX(OpenMeteoAPI[LocationID],ROWS($B$2:B4300)))</f>
        <v>IE-DUB</v>
      </c>
      <c r="C4300" s="5" cm="1">
        <f t="array" ref="C4300">IF($A4300="","",INDEX(OpenMeteoAPI[ForecastDateTime],ROWS($C$2:C4300)))</f>
        <v>46219.083333333336</v>
      </c>
      <c r="D4300" t="str">
        <f t="shared" si="67"/>
        <v>2AM</v>
      </c>
      <c r="E4300" t="str" cm="1">
        <f t="array" ref="E4300">IF($K4300="","",_xlfn.IFS($K4300=0,_xlfn.UNICHAR(9728),$K4300&lt;=3,_xlfn.UNICHAR(9729),OR($K4300=45,$K4300=48),"~",AND($K4300&gt;=51,$K4300&lt;=67),_xlfn.UNICHAR(9748),AND($K4300&gt;=71,$K4300&lt;=77),_xlfn.UNICHAR(10052),AND($K4300&gt;=80,$K4300&lt;=82),_xlfn.UNICHAR(9748),AND($K4300&gt;=95,$K4300&lt;=99),_xlfn.UNICHAR(9889),TRUE,_xlfn.UNICHAR(9729)))</f>
        <v>☁</v>
      </c>
      <c r="F4300" t="str" cm="1">
        <f t="array" ref="F4300">IF($K4300="","",_xlfn.IFS($K4300=0,"Clear",$K4300&lt;=3,"Partly Cloudy",OR($K4300=45,$K4300=48),"Fog",AND($K4300&gt;=51,$K4300&lt;=67),"Drizzle",AND($K4300&gt;=71,$K4300&lt;=77),"Snow",AND($K4300&gt;=80,$K4300&lt;=82),"Rain Showers",AND($K4300&gt;=95,$K4300&lt;=99),"Thunderstorm",TRUE,"Cloudy"))</f>
        <v>Partly Cloudy</v>
      </c>
      <c r="G4300" s="3" cm="1">
        <f t="array" ref="G4300">IF($A4300="","",INDEX(OpenMeteoAPI[TemperatureC],ROWS($G$2:G4300)))</f>
        <v>16.600000000000001</v>
      </c>
      <c r="H4300" s="4" cm="1">
        <f t="array" ref="H4300">IF($A4300="","",INDEX(OpenMeteoAPI[RelativeHumidityPct],ROWS($H$2:H4300))/100)</f>
        <v>0.82</v>
      </c>
      <c r="I4300" s="4" cm="1">
        <f t="array" ref="I4300">IF($A4300="","",INDEX(OpenMeteoAPI[PrecipitationProbabilityPct],ROWS($I$2:I4300))/100)</f>
        <v>0.03</v>
      </c>
      <c r="J4300" s="3" cm="1">
        <f t="array" ref="J4300">IF($A4300="","",INDEX(OpenMeteoAPI[PrecipitationMM],ROWS($J$2:J4300)))</f>
        <v>0</v>
      </c>
      <c r="K4300" cm="1">
        <f t="array" ref="K4300">IF($A4300="","",INDEX(OpenMeteoAPI[WeatherCode],ROWS($K$2:K4300)))</f>
        <v>3</v>
      </c>
      <c r="L4300" s="3" cm="1">
        <f t="array" ref="L4300">IF($A4300="","",INDEX(OpenMeteoAPI[WindSpeedKMH],ROWS($L$2:L4300)))</f>
        <v>5.8</v>
      </c>
    </row>
    <row r="4301" spans="1:12">
      <c r="A4301" t="str" cm="1">
        <f t="array" ref="A4301">IFERROR(INDEX(OpenMeteoAPI[City],ROWS($A$2:A4301))&amp;", "&amp;INDEX(OpenMeteoAPI[CountryCode],ROWS($A$2:A4301)),"")</f>
        <v>Dublin, IE</v>
      </c>
      <c r="B4301" t="str" cm="1">
        <f t="array" ref="B4301">IF($A4301="","",INDEX(OpenMeteoAPI[LocationID],ROWS($B$2:B4301)))</f>
        <v>IE-DUB</v>
      </c>
      <c r="C4301" s="5" cm="1">
        <f t="array" ref="C4301">IF($A4301="","",INDEX(OpenMeteoAPI[ForecastDateTime],ROWS($C$2:C4301)))</f>
        <v>46219.125</v>
      </c>
      <c r="D4301" t="str">
        <f t="shared" si="67"/>
        <v>3AM</v>
      </c>
      <c r="E4301" t="str" cm="1">
        <f t="array" ref="E4301">IF($K4301="","",_xlfn.IFS($K4301=0,_xlfn.UNICHAR(9728),$K4301&lt;=3,_xlfn.UNICHAR(9729),OR($K4301=45,$K4301=48),"~",AND($K4301&gt;=51,$K4301&lt;=67),_xlfn.UNICHAR(9748),AND($K4301&gt;=71,$K4301&lt;=77),_xlfn.UNICHAR(10052),AND($K4301&gt;=80,$K4301&lt;=82),_xlfn.UNICHAR(9748),AND($K4301&gt;=95,$K4301&lt;=99),_xlfn.UNICHAR(9889),TRUE,_xlfn.UNICHAR(9729)))</f>
        <v>☁</v>
      </c>
      <c r="F4301" t="str" cm="1">
        <f t="array" ref="F4301">IF($K4301="","",_xlfn.IFS($K4301=0,"Clear",$K4301&lt;=3,"Partly Cloudy",OR($K4301=45,$K4301=48),"Fog",AND($K4301&gt;=51,$K4301&lt;=67),"Drizzle",AND($K4301&gt;=71,$K4301&lt;=77),"Snow",AND($K4301&gt;=80,$K4301&lt;=82),"Rain Showers",AND($K4301&gt;=95,$K4301&lt;=99),"Thunderstorm",TRUE,"Cloudy"))</f>
        <v>Partly Cloudy</v>
      </c>
      <c r="G4301" s="3" cm="1">
        <f t="array" ref="G4301">IF($A4301="","",INDEX(OpenMeteoAPI[TemperatureC],ROWS($G$2:G4301)))</f>
        <v>16.7</v>
      </c>
      <c r="H4301" s="4" cm="1">
        <f t="array" ref="H4301">IF($A4301="","",INDEX(OpenMeteoAPI[RelativeHumidityPct],ROWS($H$2:H4301))/100)</f>
        <v>0.83</v>
      </c>
      <c r="I4301" s="4" cm="1">
        <f t="array" ref="I4301">IF($A4301="","",INDEX(OpenMeteoAPI[PrecipitationProbabilityPct],ROWS($I$2:I4301))/100)</f>
        <v>0.03</v>
      </c>
      <c r="J4301" s="3" cm="1">
        <f t="array" ref="J4301">IF($A4301="","",INDEX(OpenMeteoAPI[PrecipitationMM],ROWS($J$2:J4301)))</f>
        <v>0</v>
      </c>
      <c r="K4301" cm="1">
        <f t="array" ref="K4301">IF($A4301="","",INDEX(OpenMeteoAPI[WeatherCode],ROWS($K$2:K4301)))</f>
        <v>2</v>
      </c>
      <c r="L4301" s="3" cm="1">
        <f t="array" ref="L4301">IF($A4301="","",INDEX(OpenMeteoAPI[WindSpeedKMH],ROWS($L$2:L4301)))</f>
        <v>5.8</v>
      </c>
    </row>
    <row r="4302" spans="1:12">
      <c r="A4302" t="str" cm="1">
        <f t="array" ref="A4302">IFERROR(INDEX(OpenMeteoAPI[City],ROWS($A$2:A4302))&amp;", "&amp;INDEX(OpenMeteoAPI[CountryCode],ROWS($A$2:A4302)),"")</f>
        <v>Dublin, IE</v>
      </c>
      <c r="B4302" t="str" cm="1">
        <f t="array" ref="B4302">IF($A4302="","",INDEX(OpenMeteoAPI[LocationID],ROWS($B$2:B4302)))</f>
        <v>IE-DUB</v>
      </c>
      <c r="C4302" s="5" cm="1">
        <f t="array" ref="C4302">IF($A4302="","",INDEX(OpenMeteoAPI[ForecastDateTime],ROWS($C$2:C4302)))</f>
        <v>46219.166666666664</v>
      </c>
      <c r="D4302" t="str">
        <f t="shared" si="67"/>
        <v>4AM</v>
      </c>
      <c r="E4302" t="str" cm="1">
        <f t="array" ref="E4302">IF($K4302="","",_xlfn.IFS($K4302=0,_xlfn.UNICHAR(9728),$K4302&lt;=3,_xlfn.UNICHAR(9729),OR($K4302=45,$K4302=48),"~",AND($K4302&gt;=51,$K4302&lt;=67),_xlfn.UNICHAR(9748),AND($K4302&gt;=71,$K4302&lt;=77),_xlfn.UNICHAR(10052),AND($K4302&gt;=80,$K4302&lt;=82),_xlfn.UNICHAR(9748),AND($K4302&gt;=95,$K4302&lt;=99),_xlfn.UNICHAR(9889),TRUE,_xlfn.UNICHAR(9729)))</f>
        <v>☁</v>
      </c>
      <c r="F4302" t="str" cm="1">
        <f t="array" ref="F4302">IF($K4302="","",_xlfn.IFS($K4302=0,"Clear",$K4302&lt;=3,"Partly Cloudy",OR($K4302=45,$K4302=48),"Fog",AND($K4302&gt;=51,$K4302&lt;=67),"Drizzle",AND($K4302&gt;=71,$K4302&lt;=77),"Snow",AND($K4302&gt;=80,$K4302&lt;=82),"Rain Showers",AND($K4302&gt;=95,$K4302&lt;=99),"Thunderstorm",TRUE,"Cloudy"))</f>
        <v>Partly Cloudy</v>
      </c>
      <c r="G4302" s="3" cm="1">
        <f t="array" ref="G4302">IF($A4302="","",INDEX(OpenMeteoAPI[TemperatureC],ROWS($G$2:G4302)))</f>
        <v>16.899999999999999</v>
      </c>
      <c r="H4302" s="4" cm="1">
        <f t="array" ref="H4302">IF($A4302="","",INDEX(OpenMeteoAPI[RelativeHumidityPct],ROWS($H$2:H4302))/100)</f>
        <v>0.84</v>
      </c>
      <c r="I4302" s="4" cm="1">
        <f t="array" ref="I4302">IF($A4302="","",INDEX(OpenMeteoAPI[PrecipitationProbabilityPct],ROWS($I$2:I4302))/100)</f>
        <v>0.02</v>
      </c>
      <c r="J4302" s="3" cm="1">
        <f t="array" ref="J4302">IF($A4302="","",INDEX(OpenMeteoAPI[PrecipitationMM],ROWS($J$2:J4302)))</f>
        <v>0</v>
      </c>
      <c r="K4302" cm="1">
        <f t="array" ref="K4302">IF($A4302="","",INDEX(OpenMeteoAPI[WeatherCode],ROWS($K$2:K4302)))</f>
        <v>2</v>
      </c>
      <c r="L4302" s="3" cm="1">
        <f t="array" ref="L4302">IF($A4302="","",INDEX(OpenMeteoAPI[WindSpeedKMH],ROWS($L$2:L4302)))</f>
        <v>6.1</v>
      </c>
    </row>
    <row r="4303" spans="1:12">
      <c r="A4303" t="str" cm="1">
        <f t="array" ref="A4303">IFERROR(INDEX(OpenMeteoAPI[City],ROWS($A$2:A4303))&amp;", "&amp;INDEX(OpenMeteoAPI[CountryCode],ROWS($A$2:A4303)),"")</f>
        <v>Dublin, IE</v>
      </c>
      <c r="B4303" t="str" cm="1">
        <f t="array" ref="B4303">IF($A4303="","",INDEX(OpenMeteoAPI[LocationID],ROWS($B$2:B4303)))</f>
        <v>IE-DUB</v>
      </c>
      <c r="C4303" s="5" cm="1">
        <f t="array" ref="C4303">IF($A4303="","",INDEX(OpenMeteoAPI[ForecastDateTime],ROWS($C$2:C4303)))</f>
        <v>46219.208333333336</v>
      </c>
      <c r="D4303" t="str">
        <f t="shared" si="67"/>
        <v>5AM</v>
      </c>
      <c r="E4303" t="str" cm="1">
        <f t="array" ref="E4303">IF($K4303="","",_xlfn.IFS($K4303=0,_xlfn.UNICHAR(9728),$K4303&lt;=3,_xlfn.UNICHAR(9729),OR($K4303=45,$K4303=48),"~",AND($K4303&gt;=51,$K4303&lt;=67),_xlfn.UNICHAR(9748),AND($K4303&gt;=71,$K4303&lt;=77),_xlfn.UNICHAR(10052),AND($K4303&gt;=80,$K4303&lt;=82),_xlfn.UNICHAR(9748),AND($K4303&gt;=95,$K4303&lt;=99),_xlfn.UNICHAR(9889),TRUE,_xlfn.UNICHAR(9729)))</f>
        <v>☁</v>
      </c>
      <c r="F4303" t="str" cm="1">
        <f t="array" ref="F4303">IF($K4303="","",_xlfn.IFS($K4303=0,"Clear",$K4303&lt;=3,"Partly Cloudy",OR($K4303=45,$K4303=48),"Fog",AND($K4303&gt;=51,$K4303&lt;=67),"Drizzle",AND($K4303&gt;=71,$K4303&lt;=77),"Snow",AND($K4303&gt;=80,$K4303&lt;=82),"Rain Showers",AND($K4303&gt;=95,$K4303&lt;=99),"Thunderstorm",TRUE,"Cloudy"))</f>
        <v>Partly Cloudy</v>
      </c>
      <c r="G4303" s="3" cm="1">
        <f t="array" ref="G4303">IF($A4303="","",INDEX(OpenMeteoAPI[TemperatureC],ROWS($G$2:G4303)))</f>
        <v>17.2</v>
      </c>
      <c r="H4303" s="4" cm="1">
        <f t="array" ref="H4303">IF($A4303="","",INDEX(OpenMeteoAPI[RelativeHumidityPct],ROWS($H$2:H4303))/100)</f>
        <v>0.83</v>
      </c>
      <c r="I4303" s="4" cm="1">
        <f t="array" ref="I4303">IF($A4303="","",INDEX(OpenMeteoAPI[PrecipitationProbabilityPct],ROWS($I$2:I4303))/100)</f>
        <v>0.02</v>
      </c>
      <c r="J4303" s="3" cm="1">
        <f t="array" ref="J4303">IF($A4303="","",INDEX(OpenMeteoAPI[PrecipitationMM],ROWS($J$2:J4303)))</f>
        <v>0</v>
      </c>
      <c r="K4303" cm="1">
        <f t="array" ref="K4303">IF($A4303="","",INDEX(OpenMeteoAPI[WeatherCode],ROWS($K$2:K4303)))</f>
        <v>1</v>
      </c>
      <c r="L4303" s="3" cm="1">
        <f t="array" ref="L4303">IF($A4303="","",INDEX(OpenMeteoAPI[WindSpeedKMH],ROWS($L$2:L4303)))</f>
        <v>6.7</v>
      </c>
    </row>
    <row r="4304" spans="1:12">
      <c r="A4304" t="str" cm="1">
        <f t="array" ref="A4304">IFERROR(INDEX(OpenMeteoAPI[City],ROWS($A$2:A4304))&amp;", "&amp;INDEX(OpenMeteoAPI[CountryCode],ROWS($A$2:A4304)),"")</f>
        <v>Dublin, IE</v>
      </c>
      <c r="B4304" t="str" cm="1">
        <f t="array" ref="B4304">IF($A4304="","",INDEX(OpenMeteoAPI[LocationID],ROWS($B$2:B4304)))</f>
        <v>IE-DUB</v>
      </c>
      <c r="C4304" s="5" cm="1">
        <f t="array" ref="C4304">IF($A4304="","",INDEX(OpenMeteoAPI[ForecastDateTime],ROWS($C$2:C4304)))</f>
        <v>46219.25</v>
      </c>
      <c r="D4304" t="str">
        <f t="shared" si="67"/>
        <v>6AM</v>
      </c>
      <c r="E4304" t="str" cm="1">
        <f t="array" ref="E4304">IF($K4304="","",_xlfn.IFS($K4304=0,_xlfn.UNICHAR(9728),$K4304&lt;=3,_xlfn.UNICHAR(9729),OR($K4304=45,$K4304=48),"~",AND($K4304&gt;=51,$K4304&lt;=67),_xlfn.UNICHAR(9748),AND($K4304&gt;=71,$K4304&lt;=77),_xlfn.UNICHAR(10052),AND($K4304&gt;=80,$K4304&lt;=82),_xlfn.UNICHAR(9748),AND($K4304&gt;=95,$K4304&lt;=99),_xlfn.UNICHAR(9889),TRUE,_xlfn.UNICHAR(9729)))</f>
        <v>☁</v>
      </c>
      <c r="F4304" t="str" cm="1">
        <f t="array" ref="F4304">IF($K4304="","",_xlfn.IFS($K4304=0,"Clear",$K4304&lt;=3,"Partly Cloudy",OR($K4304=45,$K4304=48),"Fog",AND($K4304&gt;=51,$K4304&lt;=67),"Drizzle",AND($K4304&gt;=71,$K4304&lt;=77),"Snow",AND($K4304&gt;=80,$K4304&lt;=82),"Rain Showers",AND($K4304&gt;=95,$K4304&lt;=99),"Thunderstorm",TRUE,"Cloudy"))</f>
        <v>Partly Cloudy</v>
      </c>
      <c r="G4304" s="3" cm="1">
        <f t="array" ref="G4304">IF($A4304="","",INDEX(OpenMeteoAPI[TemperatureC],ROWS($G$2:G4304)))</f>
        <v>17.5</v>
      </c>
      <c r="H4304" s="4" cm="1">
        <f t="array" ref="H4304">IF($A4304="","",INDEX(OpenMeteoAPI[RelativeHumidityPct],ROWS($H$2:H4304))/100)</f>
        <v>0.83</v>
      </c>
      <c r="I4304" s="4" cm="1">
        <f t="array" ref="I4304">IF($A4304="","",INDEX(OpenMeteoAPI[PrecipitationProbabilityPct],ROWS($I$2:I4304))/100)</f>
        <v>0.02</v>
      </c>
      <c r="J4304" s="3" cm="1">
        <f t="array" ref="J4304">IF($A4304="","",INDEX(OpenMeteoAPI[PrecipitationMM],ROWS($J$2:J4304)))</f>
        <v>0</v>
      </c>
      <c r="K4304" cm="1">
        <f t="array" ref="K4304">IF($A4304="","",INDEX(OpenMeteoAPI[WeatherCode],ROWS($K$2:K4304)))</f>
        <v>1</v>
      </c>
      <c r="L4304" s="3" cm="1">
        <f t="array" ref="L4304">IF($A4304="","",INDEX(OpenMeteoAPI[WindSpeedKMH],ROWS($L$2:L4304)))</f>
        <v>7.7</v>
      </c>
    </row>
    <row r="4305" spans="1:12">
      <c r="A4305" t="str" cm="1">
        <f t="array" ref="A4305">IFERROR(INDEX(OpenMeteoAPI[City],ROWS($A$2:A4305))&amp;", "&amp;INDEX(OpenMeteoAPI[CountryCode],ROWS($A$2:A4305)),"")</f>
        <v>Dublin, IE</v>
      </c>
      <c r="B4305" t="str" cm="1">
        <f t="array" ref="B4305">IF($A4305="","",INDEX(OpenMeteoAPI[LocationID],ROWS($B$2:B4305)))</f>
        <v>IE-DUB</v>
      </c>
      <c r="C4305" s="5" cm="1">
        <f t="array" ref="C4305">IF($A4305="","",INDEX(OpenMeteoAPI[ForecastDateTime],ROWS($C$2:C4305)))</f>
        <v>46219.291666666664</v>
      </c>
      <c r="D4305" t="str">
        <f t="shared" si="67"/>
        <v>7AM</v>
      </c>
      <c r="E4305" t="str" cm="1">
        <f t="array" ref="E4305">IF($K4305="","",_xlfn.IFS($K4305=0,_xlfn.UNICHAR(9728),$K4305&lt;=3,_xlfn.UNICHAR(9729),OR($K4305=45,$K4305=48),"~",AND($K4305&gt;=51,$K4305&lt;=67),_xlfn.UNICHAR(9748),AND($K4305&gt;=71,$K4305&lt;=77),_xlfn.UNICHAR(10052),AND($K4305&gt;=80,$K4305&lt;=82),_xlfn.UNICHAR(9748),AND($K4305&gt;=95,$K4305&lt;=99),_xlfn.UNICHAR(9889),TRUE,_xlfn.UNICHAR(9729)))</f>
        <v>☀</v>
      </c>
      <c r="F4305" t="str" cm="1">
        <f t="array" ref="F4305">IF($K4305="","",_xlfn.IFS($K4305=0,"Clear",$K4305&lt;=3,"Partly Cloudy",OR($K4305=45,$K4305=48),"Fog",AND($K4305&gt;=51,$K4305&lt;=67),"Drizzle",AND($K4305&gt;=71,$K4305&lt;=77),"Snow",AND($K4305&gt;=80,$K4305&lt;=82),"Rain Showers",AND($K4305&gt;=95,$K4305&lt;=99),"Thunderstorm",TRUE,"Cloudy"))</f>
        <v>Clear</v>
      </c>
      <c r="G4305" s="3" cm="1">
        <f t="array" ref="G4305">IF($A4305="","",INDEX(OpenMeteoAPI[TemperatureC],ROWS($G$2:G4305)))</f>
        <v>17.899999999999999</v>
      </c>
      <c r="H4305" s="4" cm="1">
        <f t="array" ref="H4305">IF($A4305="","",INDEX(OpenMeteoAPI[RelativeHumidityPct],ROWS($H$2:H4305))/100)</f>
        <v>0.81</v>
      </c>
      <c r="I4305" s="4" cm="1">
        <f t="array" ref="I4305">IF($A4305="","",INDEX(OpenMeteoAPI[PrecipitationProbabilityPct],ROWS($I$2:I4305))/100)</f>
        <v>0.02</v>
      </c>
      <c r="J4305" s="3" cm="1">
        <f t="array" ref="J4305">IF($A4305="","",INDEX(OpenMeteoAPI[PrecipitationMM],ROWS($J$2:J4305)))</f>
        <v>0</v>
      </c>
      <c r="K4305" cm="1">
        <f t="array" ref="K4305">IF($A4305="","",INDEX(OpenMeteoAPI[WeatherCode],ROWS($K$2:K4305)))</f>
        <v>0</v>
      </c>
      <c r="L4305" s="3" cm="1">
        <f t="array" ref="L4305">IF($A4305="","",INDEX(OpenMeteoAPI[WindSpeedKMH],ROWS($L$2:L4305)))</f>
        <v>8.6999999999999993</v>
      </c>
    </row>
    <row r="4306" spans="1:12">
      <c r="A4306" t="str" cm="1">
        <f t="array" ref="A4306">IFERROR(INDEX(OpenMeteoAPI[City],ROWS($A$2:A4306))&amp;", "&amp;INDEX(OpenMeteoAPI[CountryCode],ROWS($A$2:A4306)),"")</f>
        <v>Dublin, IE</v>
      </c>
      <c r="B4306" t="str" cm="1">
        <f t="array" ref="B4306">IF($A4306="","",INDEX(OpenMeteoAPI[LocationID],ROWS($B$2:B4306)))</f>
        <v>IE-DUB</v>
      </c>
      <c r="C4306" s="5" cm="1">
        <f t="array" ref="C4306">IF($A4306="","",INDEX(OpenMeteoAPI[ForecastDateTime],ROWS($C$2:C4306)))</f>
        <v>46219.333333333336</v>
      </c>
      <c r="D4306" t="str">
        <f t="shared" si="67"/>
        <v>8AM</v>
      </c>
      <c r="E4306" t="str" cm="1">
        <f t="array" ref="E4306">IF($K4306="","",_xlfn.IFS($K4306=0,_xlfn.UNICHAR(9728),$K4306&lt;=3,_xlfn.UNICHAR(9729),OR($K4306=45,$K4306=48),"~",AND($K4306&gt;=51,$K4306&lt;=67),_xlfn.UNICHAR(9748),AND($K4306&gt;=71,$K4306&lt;=77),_xlfn.UNICHAR(10052),AND($K4306&gt;=80,$K4306&lt;=82),_xlfn.UNICHAR(9748),AND($K4306&gt;=95,$K4306&lt;=99),_xlfn.UNICHAR(9889),TRUE,_xlfn.UNICHAR(9729)))</f>
        <v>☀</v>
      </c>
      <c r="F4306" t="str" cm="1">
        <f t="array" ref="F4306">IF($K4306="","",_xlfn.IFS($K4306=0,"Clear",$K4306&lt;=3,"Partly Cloudy",OR($K4306=45,$K4306=48),"Fog",AND($K4306&gt;=51,$K4306&lt;=67),"Drizzle",AND($K4306&gt;=71,$K4306&lt;=77),"Snow",AND($K4306&gt;=80,$K4306&lt;=82),"Rain Showers",AND($K4306&gt;=95,$K4306&lt;=99),"Thunderstorm",TRUE,"Cloudy"))</f>
        <v>Clear</v>
      </c>
      <c r="G4306" s="3" cm="1">
        <f t="array" ref="G4306">IF($A4306="","",INDEX(OpenMeteoAPI[TemperatureC],ROWS($G$2:G4306)))</f>
        <v>18.3</v>
      </c>
      <c r="H4306" s="4" cm="1">
        <f t="array" ref="H4306">IF($A4306="","",INDEX(OpenMeteoAPI[RelativeHumidityPct],ROWS($H$2:H4306))/100)</f>
        <v>0.79</v>
      </c>
      <c r="I4306" s="4" cm="1">
        <f t="array" ref="I4306">IF($A4306="","",INDEX(OpenMeteoAPI[PrecipitationProbabilityPct],ROWS($I$2:I4306))/100)</f>
        <v>0.03</v>
      </c>
      <c r="J4306" s="3" cm="1">
        <f t="array" ref="J4306">IF($A4306="","",INDEX(OpenMeteoAPI[PrecipitationMM],ROWS($J$2:J4306)))</f>
        <v>0</v>
      </c>
      <c r="K4306" cm="1">
        <f t="array" ref="K4306">IF($A4306="","",INDEX(OpenMeteoAPI[WeatherCode],ROWS($K$2:K4306)))</f>
        <v>0</v>
      </c>
      <c r="L4306" s="3" cm="1">
        <f t="array" ref="L4306">IF($A4306="","",INDEX(OpenMeteoAPI[WindSpeedKMH],ROWS($L$2:L4306)))</f>
        <v>9.6999999999999993</v>
      </c>
    </row>
    <row r="4307" spans="1:12">
      <c r="A4307" t="str" cm="1">
        <f t="array" ref="A4307">IFERROR(INDEX(OpenMeteoAPI[City],ROWS($A$2:A4307))&amp;", "&amp;INDEX(OpenMeteoAPI[CountryCode],ROWS($A$2:A4307)),"")</f>
        <v>Dublin, IE</v>
      </c>
      <c r="B4307" t="str" cm="1">
        <f t="array" ref="B4307">IF($A4307="","",INDEX(OpenMeteoAPI[LocationID],ROWS($B$2:B4307)))</f>
        <v>IE-DUB</v>
      </c>
      <c r="C4307" s="5" cm="1">
        <f t="array" ref="C4307">IF($A4307="","",INDEX(OpenMeteoAPI[ForecastDateTime],ROWS($C$2:C4307)))</f>
        <v>46219.375</v>
      </c>
      <c r="D4307" t="str">
        <f t="shared" si="67"/>
        <v>9AM</v>
      </c>
      <c r="E4307" t="str" cm="1">
        <f t="array" ref="E4307">IF($K4307="","",_xlfn.IFS($K4307=0,_xlfn.UNICHAR(9728),$K4307&lt;=3,_xlfn.UNICHAR(9729),OR($K4307=45,$K4307=48),"~",AND($K4307&gt;=51,$K4307&lt;=67),_xlfn.UNICHAR(9748),AND($K4307&gt;=71,$K4307&lt;=77),_xlfn.UNICHAR(10052),AND($K4307&gt;=80,$K4307&lt;=82),_xlfn.UNICHAR(9748),AND($K4307&gt;=95,$K4307&lt;=99),_xlfn.UNICHAR(9889),TRUE,_xlfn.UNICHAR(9729)))</f>
        <v>☀</v>
      </c>
      <c r="F4307" t="str" cm="1">
        <f t="array" ref="F4307">IF($K4307="","",_xlfn.IFS($K4307=0,"Clear",$K4307&lt;=3,"Partly Cloudy",OR($K4307=45,$K4307=48),"Fog",AND($K4307&gt;=51,$K4307&lt;=67),"Drizzle",AND($K4307&gt;=71,$K4307&lt;=77),"Snow",AND($K4307&gt;=80,$K4307&lt;=82),"Rain Showers",AND($K4307&gt;=95,$K4307&lt;=99),"Thunderstorm",TRUE,"Cloudy"))</f>
        <v>Clear</v>
      </c>
      <c r="G4307" s="3" cm="1">
        <f t="array" ref="G4307">IF($A4307="","",INDEX(OpenMeteoAPI[TemperatureC],ROWS($G$2:G4307)))</f>
        <v>18.7</v>
      </c>
      <c r="H4307" s="4" cm="1">
        <f t="array" ref="H4307">IF($A4307="","",INDEX(OpenMeteoAPI[RelativeHumidityPct],ROWS($H$2:H4307))/100)</f>
        <v>0.75</v>
      </c>
      <c r="I4307" s="4" cm="1">
        <f t="array" ref="I4307">IF($A4307="","",INDEX(OpenMeteoAPI[PrecipitationProbabilityPct],ROWS($I$2:I4307))/100)</f>
        <v>0.05</v>
      </c>
      <c r="J4307" s="3" cm="1">
        <f t="array" ref="J4307">IF($A4307="","",INDEX(OpenMeteoAPI[PrecipitationMM],ROWS($J$2:J4307)))</f>
        <v>0</v>
      </c>
      <c r="K4307" cm="1">
        <f t="array" ref="K4307">IF($A4307="","",INDEX(OpenMeteoAPI[WeatherCode],ROWS($K$2:K4307)))</f>
        <v>0</v>
      </c>
      <c r="L4307" s="3" cm="1">
        <f t="array" ref="L4307">IF($A4307="","",INDEX(OpenMeteoAPI[WindSpeedKMH],ROWS($L$2:L4307)))</f>
        <v>11</v>
      </c>
    </row>
    <row r="4308" spans="1:12">
      <c r="A4308" t="str" cm="1">
        <f t="array" ref="A4308">IFERROR(INDEX(OpenMeteoAPI[City],ROWS($A$2:A4308))&amp;", "&amp;INDEX(OpenMeteoAPI[CountryCode],ROWS($A$2:A4308)),"")</f>
        <v>Dublin, IE</v>
      </c>
      <c r="B4308" t="str" cm="1">
        <f t="array" ref="B4308">IF($A4308="","",INDEX(OpenMeteoAPI[LocationID],ROWS($B$2:B4308)))</f>
        <v>IE-DUB</v>
      </c>
      <c r="C4308" s="5" cm="1">
        <f t="array" ref="C4308">IF($A4308="","",INDEX(OpenMeteoAPI[ForecastDateTime],ROWS($C$2:C4308)))</f>
        <v>46219.416666666664</v>
      </c>
      <c r="D4308" t="str">
        <f t="shared" si="67"/>
        <v>10AM</v>
      </c>
      <c r="E4308" t="str" cm="1">
        <f t="array" ref="E4308">IF($K4308="","",_xlfn.IFS($K4308=0,_xlfn.UNICHAR(9728),$K4308&lt;=3,_xlfn.UNICHAR(9729),OR($K4308=45,$K4308=48),"~",AND($K4308&gt;=51,$K4308&lt;=67),_xlfn.UNICHAR(9748),AND($K4308&gt;=71,$K4308&lt;=77),_xlfn.UNICHAR(10052),AND($K4308&gt;=80,$K4308&lt;=82),_xlfn.UNICHAR(9748),AND($K4308&gt;=95,$K4308&lt;=99),_xlfn.UNICHAR(9889),TRUE,_xlfn.UNICHAR(9729)))</f>
        <v>☀</v>
      </c>
      <c r="F4308" t="str" cm="1">
        <f t="array" ref="F4308">IF($K4308="","",_xlfn.IFS($K4308=0,"Clear",$K4308&lt;=3,"Partly Cloudy",OR($K4308=45,$K4308=48),"Fog",AND($K4308&gt;=51,$K4308&lt;=67),"Drizzle",AND($K4308&gt;=71,$K4308&lt;=77),"Snow",AND($K4308&gt;=80,$K4308&lt;=82),"Rain Showers",AND($K4308&gt;=95,$K4308&lt;=99),"Thunderstorm",TRUE,"Cloudy"))</f>
        <v>Clear</v>
      </c>
      <c r="G4308" s="3" cm="1">
        <f t="array" ref="G4308">IF($A4308="","",INDEX(OpenMeteoAPI[TemperatureC],ROWS($G$2:G4308)))</f>
        <v>19.3</v>
      </c>
      <c r="H4308" s="4" cm="1">
        <f t="array" ref="H4308">IF($A4308="","",INDEX(OpenMeteoAPI[RelativeHumidityPct],ROWS($H$2:H4308))/100)</f>
        <v>0.71</v>
      </c>
      <c r="I4308" s="4" cm="1">
        <f t="array" ref="I4308">IF($A4308="","",INDEX(OpenMeteoAPI[PrecipitationProbabilityPct],ROWS($I$2:I4308))/100)</f>
        <v>7.0000000000000007E-2</v>
      </c>
      <c r="J4308" s="3" cm="1">
        <f t="array" ref="J4308">IF($A4308="","",INDEX(OpenMeteoAPI[PrecipitationMM],ROWS($J$2:J4308)))</f>
        <v>0</v>
      </c>
      <c r="K4308" cm="1">
        <f t="array" ref="K4308">IF($A4308="","",INDEX(OpenMeteoAPI[WeatherCode],ROWS($K$2:K4308)))</f>
        <v>0</v>
      </c>
      <c r="L4308" s="3" cm="1">
        <f t="array" ref="L4308">IF($A4308="","",INDEX(OpenMeteoAPI[WindSpeedKMH],ROWS($L$2:L4308)))</f>
        <v>12.2</v>
      </c>
    </row>
    <row r="4309" spans="1:12">
      <c r="A4309" t="str" cm="1">
        <f t="array" ref="A4309">IFERROR(INDEX(OpenMeteoAPI[City],ROWS($A$2:A4309))&amp;", "&amp;INDEX(OpenMeteoAPI[CountryCode],ROWS($A$2:A4309)),"")</f>
        <v>Dublin, IE</v>
      </c>
      <c r="B4309" t="str" cm="1">
        <f t="array" ref="B4309">IF($A4309="","",INDEX(OpenMeteoAPI[LocationID],ROWS($B$2:B4309)))</f>
        <v>IE-DUB</v>
      </c>
      <c r="C4309" s="5" cm="1">
        <f t="array" ref="C4309">IF($A4309="","",INDEX(OpenMeteoAPI[ForecastDateTime],ROWS($C$2:C4309)))</f>
        <v>46219.458333333336</v>
      </c>
      <c r="D4309" t="str">
        <f t="shared" si="67"/>
        <v>11AM</v>
      </c>
      <c r="E4309" t="str" cm="1">
        <f t="array" ref="E4309">IF($K4309="","",_xlfn.IFS($K4309=0,_xlfn.UNICHAR(9728),$K4309&lt;=3,_xlfn.UNICHAR(9729),OR($K4309=45,$K4309=48),"~",AND($K4309&gt;=51,$K4309&lt;=67),_xlfn.UNICHAR(9748),AND($K4309&gt;=71,$K4309&lt;=77),_xlfn.UNICHAR(10052),AND($K4309&gt;=80,$K4309&lt;=82),_xlfn.UNICHAR(9748),AND($K4309&gt;=95,$K4309&lt;=99),_xlfn.UNICHAR(9889),TRUE,_xlfn.UNICHAR(9729)))</f>
        <v>☀</v>
      </c>
      <c r="F4309" t="str" cm="1">
        <f t="array" ref="F4309">IF($K4309="","",_xlfn.IFS($K4309=0,"Clear",$K4309&lt;=3,"Partly Cloudy",OR($K4309=45,$K4309=48),"Fog",AND($K4309&gt;=51,$K4309&lt;=67),"Drizzle",AND($K4309&gt;=71,$K4309&lt;=77),"Snow",AND($K4309&gt;=80,$K4309&lt;=82),"Rain Showers",AND($K4309&gt;=95,$K4309&lt;=99),"Thunderstorm",TRUE,"Cloudy"))</f>
        <v>Clear</v>
      </c>
      <c r="G4309" s="3" cm="1">
        <f t="array" ref="G4309">IF($A4309="","",INDEX(OpenMeteoAPI[TemperatureC],ROWS($G$2:G4309)))</f>
        <v>19.8</v>
      </c>
      <c r="H4309" s="4" cm="1">
        <f t="array" ref="H4309">IF($A4309="","",INDEX(OpenMeteoAPI[RelativeHumidityPct],ROWS($H$2:H4309))/100)</f>
        <v>0.67</v>
      </c>
      <c r="I4309" s="4" cm="1">
        <f t="array" ref="I4309">IF($A4309="","",INDEX(OpenMeteoAPI[PrecipitationProbabilityPct],ROWS($I$2:I4309))/100)</f>
        <v>0.09</v>
      </c>
      <c r="J4309" s="3" cm="1">
        <f t="array" ref="J4309">IF($A4309="","",INDEX(OpenMeteoAPI[PrecipitationMM],ROWS($J$2:J4309)))</f>
        <v>0</v>
      </c>
      <c r="K4309" cm="1">
        <f t="array" ref="K4309">IF($A4309="","",INDEX(OpenMeteoAPI[WeatherCode],ROWS($K$2:K4309)))</f>
        <v>0</v>
      </c>
      <c r="L4309" s="3" cm="1">
        <f t="array" ref="L4309">IF($A4309="","",INDEX(OpenMeteoAPI[WindSpeedKMH],ROWS($L$2:L4309)))</f>
        <v>13.4</v>
      </c>
    </row>
    <row r="4310" spans="1:12">
      <c r="A4310" t="str" cm="1">
        <f t="array" ref="A4310">IFERROR(INDEX(OpenMeteoAPI[City],ROWS($A$2:A4310))&amp;", "&amp;INDEX(OpenMeteoAPI[CountryCode],ROWS($A$2:A4310)),"")</f>
        <v>Dublin, IE</v>
      </c>
      <c r="B4310" t="str" cm="1">
        <f t="array" ref="B4310">IF($A4310="","",INDEX(OpenMeteoAPI[LocationID],ROWS($B$2:B4310)))</f>
        <v>IE-DUB</v>
      </c>
      <c r="C4310" s="5" cm="1">
        <f t="array" ref="C4310">IF($A4310="","",INDEX(OpenMeteoAPI[ForecastDateTime],ROWS($C$2:C4310)))</f>
        <v>46219.5</v>
      </c>
      <c r="D4310" t="str">
        <f t="shared" si="67"/>
        <v>12PM</v>
      </c>
      <c r="E4310" t="str" cm="1">
        <f t="array" ref="E4310">IF($K4310="","",_xlfn.IFS($K4310=0,_xlfn.UNICHAR(9728),$K4310&lt;=3,_xlfn.UNICHAR(9729),OR($K4310=45,$K4310=48),"~",AND($K4310&gt;=51,$K4310&lt;=67),_xlfn.UNICHAR(9748),AND($K4310&gt;=71,$K4310&lt;=77),_xlfn.UNICHAR(10052),AND($K4310&gt;=80,$K4310&lt;=82),_xlfn.UNICHAR(9748),AND($K4310&gt;=95,$K4310&lt;=99),_xlfn.UNICHAR(9889),TRUE,_xlfn.UNICHAR(9729)))</f>
        <v>☀</v>
      </c>
      <c r="F4310" t="str" cm="1">
        <f t="array" ref="F4310">IF($K4310="","",_xlfn.IFS($K4310=0,"Clear",$K4310&lt;=3,"Partly Cloudy",OR($K4310=45,$K4310=48),"Fog",AND($K4310&gt;=51,$K4310&lt;=67),"Drizzle",AND($K4310&gt;=71,$K4310&lt;=77),"Snow",AND($K4310&gt;=80,$K4310&lt;=82),"Rain Showers",AND($K4310&gt;=95,$K4310&lt;=99),"Thunderstorm",TRUE,"Cloudy"))</f>
        <v>Clear</v>
      </c>
      <c r="G4310" s="3" cm="1">
        <f t="array" ref="G4310">IF($A4310="","",INDEX(OpenMeteoAPI[TemperatureC],ROWS($G$2:G4310)))</f>
        <v>20.2</v>
      </c>
      <c r="H4310" s="4" cm="1">
        <f t="array" ref="H4310">IF($A4310="","",INDEX(OpenMeteoAPI[RelativeHumidityPct],ROWS($H$2:H4310))/100)</f>
        <v>0.63</v>
      </c>
      <c r="I4310" s="4" cm="1">
        <f t="array" ref="I4310">IF($A4310="","",INDEX(OpenMeteoAPI[PrecipitationProbabilityPct],ROWS($I$2:I4310))/100)</f>
        <v>0.11</v>
      </c>
      <c r="J4310" s="3" cm="1">
        <f t="array" ref="J4310">IF($A4310="","",INDEX(OpenMeteoAPI[PrecipitationMM],ROWS($J$2:J4310)))</f>
        <v>0</v>
      </c>
      <c r="K4310" cm="1">
        <f t="array" ref="K4310">IF($A4310="","",INDEX(OpenMeteoAPI[WeatherCode],ROWS($K$2:K4310)))</f>
        <v>0</v>
      </c>
      <c r="L4310" s="3" cm="1">
        <f t="array" ref="L4310">IF($A4310="","",INDEX(OpenMeteoAPI[WindSpeedKMH],ROWS($L$2:L4310)))</f>
        <v>14.2</v>
      </c>
    </row>
    <row r="4311" spans="1:12">
      <c r="A4311" t="str" cm="1">
        <f t="array" ref="A4311">IFERROR(INDEX(OpenMeteoAPI[City],ROWS($A$2:A4311))&amp;", "&amp;INDEX(OpenMeteoAPI[CountryCode],ROWS($A$2:A4311)),"")</f>
        <v>Dublin, IE</v>
      </c>
      <c r="B4311" t="str" cm="1">
        <f t="array" ref="B4311">IF($A4311="","",INDEX(OpenMeteoAPI[LocationID],ROWS($B$2:B4311)))</f>
        <v>IE-DUB</v>
      </c>
      <c r="C4311" s="5" cm="1">
        <f t="array" ref="C4311">IF($A4311="","",INDEX(OpenMeteoAPI[ForecastDateTime],ROWS($C$2:C4311)))</f>
        <v>46219.541666666664</v>
      </c>
      <c r="D4311" t="str">
        <f t="shared" si="67"/>
        <v>1PM</v>
      </c>
      <c r="E4311" t="str" cm="1">
        <f t="array" ref="E4311">IF($K4311="","",_xlfn.IFS($K4311=0,_xlfn.UNICHAR(9728),$K4311&lt;=3,_xlfn.UNICHAR(9729),OR($K4311=45,$K4311=48),"~",AND($K4311&gt;=51,$K4311&lt;=67),_xlfn.UNICHAR(9748),AND($K4311&gt;=71,$K4311&lt;=77),_xlfn.UNICHAR(10052),AND($K4311&gt;=80,$K4311&lt;=82),_xlfn.UNICHAR(9748),AND($K4311&gt;=95,$K4311&lt;=99),_xlfn.UNICHAR(9889),TRUE,_xlfn.UNICHAR(9729)))</f>
        <v>☀</v>
      </c>
      <c r="F4311" t="str" cm="1">
        <f t="array" ref="F4311">IF($K4311="","",_xlfn.IFS($K4311=0,"Clear",$K4311&lt;=3,"Partly Cloudy",OR($K4311=45,$K4311=48),"Fog",AND($K4311&gt;=51,$K4311&lt;=67),"Drizzle",AND($K4311&gt;=71,$K4311&lt;=77),"Snow",AND($K4311&gt;=80,$K4311&lt;=82),"Rain Showers",AND($K4311&gt;=95,$K4311&lt;=99),"Thunderstorm",TRUE,"Cloudy"))</f>
        <v>Clear</v>
      </c>
      <c r="G4311" s="3" cm="1">
        <f t="array" ref="G4311">IF($A4311="","",INDEX(OpenMeteoAPI[TemperatureC],ROWS($G$2:G4311)))</f>
        <v>20.5</v>
      </c>
      <c r="H4311" s="4" cm="1">
        <f t="array" ref="H4311">IF($A4311="","",INDEX(OpenMeteoAPI[RelativeHumidityPct],ROWS($H$2:H4311))/100)</f>
        <v>0.61</v>
      </c>
      <c r="I4311" s="4" cm="1">
        <f t="array" ref="I4311">IF($A4311="","",INDEX(OpenMeteoAPI[PrecipitationProbabilityPct],ROWS($I$2:I4311))/100)</f>
        <v>0.12</v>
      </c>
      <c r="J4311" s="3" cm="1">
        <f t="array" ref="J4311">IF($A4311="","",INDEX(OpenMeteoAPI[PrecipitationMM],ROWS($J$2:J4311)))</f>
        <v>0</v>
      </c>
      <c r="K4311" cm="1">
        <f t="array" ref="K4311">IF($A4311="","",INDEX(OpenMeteoAPI[WeatherCode],ROWS($K$2:K4311)))</f>
        <v>0</v>
      </c>
      <c r="L4311" s="3" cm="1">
        <f t="array" ref="L4311">IF($A4311="","",INDEX(OpenMeteoAPI[WindSpeedKMH],ROWS($L$2:L4311)))</f>
        <v>14.5</v>
      </c>
    </row>
    <row r="4312" spans="1:12">
      <c r="A4312" t="str" cm="1">
        <f t="array" ref="A4312">IFERROR(INDEX(OpenMeteoAPI[City],ROWS($A$2:A4312))&amp;", "&amp;INDEX(OpenMeteoAPI[CountryCode],ROWS($A$2:A4312)),"")</f>
        <v>Dublin, IE</v>
      </c>
      <c r="B4312" t="str" cm="1">
        <f t="array" ref="B4312">IF($A4312="","",INDEX(OpenMeteoAPI[LocationID],ROWS($B$2:B4312)))</f>
        <v>IE-DUB</v>
      </c>
      <c r="C4312" s="5" cm="1">
        <f t="array" ref="C4312">IF($A4312="","",INDEX(OpenMeteoAPI[ForecastDateTime],ROWS($C$2:C4312)))</f>
        <v>46219.583333333336</v>
      </c>
      <c r="D4312" t="str">
        <f t="shared" si="67"/>
        <v>2PM</v>
      </c>
      <c r="E4312" t="str" cm="1">
        <f t="array" ref="E4312">IF($K4312="","",_xlfn.IFS($K4312=0,_xlfn.UNICHAR(9728),$K4312&lt;=3,_xlfn.UNICHAR(9729),OR($K4312=45,$K4312=48),"~",AND($K4312&gt;=51,$K4312&lt;=67),_xlfn.UNICHAR(9748),AND($K4312&gt;=71,$K4312&lt;=77),_xlfn.UNICHAR(10052),AND($K4312&gt;=80,$K4312&lt;=82),_xlfn.UNICHAR(9748),AND($K4312&gt;=95,$K4312&lt;=99),_xlfn.UNICHAR(9889),TRUE,_xlfn.UNICHAR(9729)))</f>
        <v>☀</v>
      </c>
      <c r="F4312" t="str" cm="1">
        <f t="array" ref="F4312">IF($K4312="","",_xlfn.IFS($K4312=0,"Clear",$K4312&lt;=3,"Partly Cloudy",OR($K4312=45,$K4312=48),"Fog",AND($K4312&gt;=51,$K4312&lt;=67),"Drizzle",AND($K4312&gt;=71,$K4312&lt;=77),"Snow",AND($K4312&gt;=80,$K4312&lt;=82),"Rain Showers",AND($K4312&gt;=95,$K4312&lt;=99),"Thunderstorm",TRUE,"Cloudy"))</f>
        <v>Clear</v>
      </c>
      <c r="G4312" s="3" cm="1">
        <f t="array" ref="G4312">IF($A4312="","",INDEX(OpenMeteoAPI[TemperatureC],ROWS($G$2:G4312)))</f>
        <v>20.8</v>
      </c>
      <c r="H4312" s="4" cm="1">
        <f t="array" ref="H4312">IF($A4312="","",INDEX(OpenMeteoAPI[RelativeHumidityPct],ROWS($H$2:H4312))/100)</f>
        <v>0.6</v>
      </c>
      <c r="I4312" s="4" cm="1">
        <f t="array" ref="I4312">IF($A4312="","",INDEX(OpenMeteoAPI[PrecipitationProbabilityPct],ROWS($I$2:I4312))/100)</f>
        <v>0.12</v>
      </c>
      <c r="J4312" s="3" cm="1">
        <f t="array" ref="J4312">IF($A4312="","",INDEX(OpenMeteoAPI[PrecipitationMM],ROWS($J$2:J4312)))</f>
        <v>0</v>
      </c>
      <c r="K4312" cm="1">
        <f t="array" ref="K4312">IF($A4312="","",INDEX(OpenMeteoAPI[WeatherCode],ROWS($K$2:K4312)))</f>
        <v>0</v>
      </c>
      <c r="L4312" s="3" cm="1">
        <f t="array" ref="L4312">IF($A4312="","",INDEX(OpenMeteoAPI[WindSpeedKMH],ROWS($L$2:L4312)))</f>
        <v>14</v>
      </c>
    </row>
    <row r="4313" spans="1:12">
      <c r="A4313" t="str" cm="1">
        <f t="array" ref="A4313">IFERROR(INDEX(OpenMeteoAPI[City],ROWS($A$2:A4313))&amp;", "&amp;INDEX(OpenMeteoAPI[CountryCode],ROWS($A$2:A4313)),"")</f>
        <v>Dublin, IE</v>
      </c>
      <c r="B4313" t="str" cm="1">
        <f t="array" ref="B4313">IF($A4313="","",INDEX(OpenMeteoAPI[LocationID],ROWS($B$2:B4313)))</f>
        <v>IE-DUB</v>
      </c>
      <c r="C4313" s="5" cm="1">
        <f t="array" ref="C4313">IF($A4313="","",INDEX(OpenMeteoAPI[ForecastDateTime],ROWS($C$2:C4313)))</f>
        <v>46219.625</v>
      </c>
      <c r="D4313" t="str">
        <f t="shared" si="67"/>
        <v>3PM</v>
      </c>
      <c r="E4313" t="str" cm="1">
        <f t="array" ref="E4313">IF($K4313="","",_xlfn.IFS($K4313=0,_xlfn.UNICHAR(9728),$K4313&lt;=3,_xlfn.UNICHAR(9729),OR($K4313=45,$K4313=48),"~",AND($K4313&gt;=51,$K4313&lt;=67),_xlfn.UNICHAR(9748),AND($K4313&gt;=71,$K4313&lt;=77),_xlfn.UNICHAR(10052),AND($K4313&gt;=80,$K4313&lt;=82),_xlfn.UNICHAR(9748),AND($K4313&gt;=95,$K4313&lt;=99),_xlfn.UNICHAR(9889),TRUE,_xlfn.UNICHAR(9729)))</f>
        <v>☁</v>
      </c>
      <c r="F4313" t="str" cm="1">
        <f t="array" ref="F4313">IF($K4313="","",_xlfn.IFS($K4313=0,"Clear",$K4313&lt;=3,"Partly Cloudy",OR($K4313=45,$K4313=48),"Fog",AND($K4313&gt;=51,$K4313&lt;=67),"Drizzle",AND($K4313&gt;=71,$K4313&lt;=77),"Snow",AND($K4313&gt;=80,$K4313&lt;=82),"Rain Showers",AND($K4313&gt;=95,$K4313&lt;=99),"Thunderstorm",TRUE,"Cloudy"))</f>
        <v>Partly Cloudy</v>
      </c>
      <c r="G4313" s="3" cm="1">
        <f t="array" ref="G4313">IF($A4313="","",INDEX(OpenMeteoAPI[TemperatureC],ROWS($G$2:G4313)))</f>
        <v>20.9</v>
      </c>
      <c r="H4313" s="4" cm="1">
        <f t="array" ref="H4313">IF($A4313="","",INDEX(OpenMeteoAPI[RelativeHumidityPct],ROWS($H$2:H4313))/100)</f>
        <v>0.59</v>
      </c>
      <c r="I4313" s="4" cm="1">
        <f t="array" ref="I4313">IF($A4313="","",INDEX(OpenMeteoAPI[PrecipitationProbabilityPct],ROWS($I$2:I4313))/100)</f>
        <v>0.12</v>
      </c>
      <c r="J4313" s="3" cm="1">
        <f t="array" ref="J4313">IF($A4313="","",INDEX(OpenMeteoAPI[PrecipitationMM],ROWS($J$2:J4313)))</f>
        <v>0</v>
      </c>
      <c r="K4313" cm="1">
        <f t="array" ref="K4313">IF($A4313="","",INDEX(OpenMeteoAPI[WeatherCode],ROWS($K$2:K4313)))</f>
        <v>1</v>
      </c>
      <c r="L4313" s="3" cm="1">
        <f t="array" ref="L4313">IF($A4313="","",INDEX(OpenMeteoAPI[WindSpeedKMH],ROWS($L$2:L4313)))</f>
        <v>13.1</v>
      </c>
    </row>
    <row r="4314" spans="1:12">
      <c r="A4314" t="str" cm="1">
        <f t="array" ref="A4314">IFERROR(INDEX(OpenMeteoAPI[City],ROWS($A$2:A4314))&amp;", "&amp;INDEX(OpenMeteoAPI[CountryCode],ROWS($A$2:A4314)),"")</f>
        <v>Dublin, IE</v>
      </c>
      <c r="B4314" t="str" cm="1">
        <f t="array" ref="B4314">IF($A4314="","",INDEX(OpenMeteoAPI[LocationID],ROWS($B$2:B4314)))</f>
        <v>IE-DUB</v>
      </c>
      <c r="C4314" s="5" cm="1">
        <f t="array" ref="C4314">IF($A4314="","",INDEX(OpenMeteoAPI[ForecastDateTime],ROWS($C$2:C4314)))</f>
        <v>46219.666666666664</v>
      </c>
      <c r="D4314" t="str">
        <f t="shared" si="67"/>
        <v>4PM</v>
      </c>
      <c r="E4314" t="str" cm="1">
        <f t="array" ref="E4314">IF($K4314="","",_xlfn.IFS($K4314=0,_xlfn.UNICHAR(9728),$K4314&lt;=3,_xlfn.UNICHAR(9729),OR($K4314=45,$K4314=48),"~",AND($K4314&gt;=51,$K4314&lt;=67),_xlfn.UNICHAR(9748),AND($K4314&gt;=71,$K4314&lt;=77),_xlfn.UNICHAR(10052),AND($K4314&gt;=80,$K4314&lt;=82),_xlfn.UNICHAR(9748),AND($K4314&gt;=95,$K4314&lt;=99),_xlfn.UNICHAR(9889),TRUE,_xlfn.UNICHAR(9729)))</f>
        <v>☁</v>
      </c>
      <c r="F4314" t="str" cm="1">
        <f t="array" ref="F4314">IF($K4314="","",_xlfn.IFS($K4314=0,"Clear",$K4314&lt;=3,"Partly Cloudy",OR($K4314=45,$K4314=48),"Fog",AND($K4314&gt;=51,$K4314&lt;=67),"Drizzle",AND($K4314&gt;=71,$K4314&lt;=77),"Snow",AND($K4314&gt;=80,$K4314&lt;=82),"Rain Showers",AND($K4314&gt;=95,$K4314&lt;=99),"Thunderstorm",TRUE,"Cloudy"))</f>
        <v>Partly Cloudy</v>
      </c>
      <c r="G4314" s="3" cm="1">
        <f t="array" ref="G4314">IF($A4314="","",INDEX(OpenMeteoAPI[TemperatureC],ROWS($G$2:G4314)))</f>
        <v>21</v>
      </c>
      <c r="H4314" s="4" cm="1">
        <f t="array" ref="H4314">IF($A4314="","",INDEX(OpenMeteoAPI[RelativeHumidityPct],ROWS($H$2:H4314))/100)</f>
        <v>0.57999999999999996</v>
      </c>
      <c r="I4314" s="4" cm="1">
        <f t="array" ref="I4314">IF($A4314="","",INDEX(OpenMeteoAPI[PrecipitationProbabilityPct],ROWS($I$2:I4314))/100)</f>
        <v>0.11</v>
      </c>
      <c r="J4314" s="3" cm="1">
        <f t="array" ref="J4314">IF($A4314="","",INDEX(OpenMeteoAPI[PrecipitationMM],ROWS($J$2:J4314)))</f>
        <v>0</v>
      </c>
      <c r="K4314" cm="1">
        <f t="array" ref="K4314">IF($A4314="","",INDEX(OpenMeteoAPI[WeatherCode],ROWS($K$2:K4314)))</f>
        <v>2</v>
      </c>
      <c r="L4314" s="3" cm="1">
        <f t="array" ref="L4314">IF($A4314="","",INDEX(OpenMeteoAPI[WindSpeedKMH],ROWS($L$2:L4314)))</f>
        <v>11.9</v>
      </c>
    </row>
    <row r="4315" spans="1:12">
      <c r="A4315" t="str" cm="1">
        <f t="array" ref="A4315">IFERROR(INDEX(OpenMeteoAPI[City],ROWS($A$2:A4315))&amp;", "&amp;INDEX(OpenMeteoAPI[CountryCode],ROWS($A$2:A4315)),"")</f>
        <v>Dublin, IE</v>
      </c>
      <c r="B4315" t="str" cm="1">
        <f t="array" ref="B4315">IF($A4315="","",INDEX(OpenMeteoAPI[LocationID],ROWS($B$2:B4315)))</f>
        <v>IE-DUB</v>
      </c>
      <c r="C4315" s="5" cm="1">
        <f t="array" ref="C4315">IF($A4315="","",INDEX(OpenMeteoAPI[ForecastDateTime],ROWS($C$2:C4315)))</f>
        <v>46219.708333333336</v>
      </c>
      <c r="D4315" t="str">
        <f t="shared" si="67"/>
        <v>5PM</v>
      </c>
      <c r="E4315" t="str" cm="1">
        <f t="array" ref="E4315">IF($K4315="","",_xlfn.IFS($K4315=0,_xlfn.UNICHAR(9728),$K4315&lt;=3,_xlfn.UNICHAR(9729),OR($K4315=45,$K4315=48),"~",AND($K4315&gt;=51,$K4315&lt;=67),_xlfn.UNICHAR(9748),AND($K4315&gt;=71,$K4315&lt;=77),_xlfn.UNICHAR(10052),AND($K4315&gt;=80,$K4315&lt;=82),_xlfn.UNICHAR(9748),AND($K4315&gt;=95,$K4315&lt;=99),_xlfn.UNICHAR(9889),TRUE,_xlfn.UNICHAR(9729)))</f>
        <v>☁</v>
      </c>
      <c r="F4315" t="str" cm="1">
        <f t="array" ref="F4315">IF($K4315="","",_xlfn.IFS($K4315=0,"Clear",$K4315&lt;=3,"Partly Cloudy",OR($K4315=45,$K4315=48),"Fog",AND($K4315&gt;=51,$K4315&lt;=67),"Drizzle",AND($K4315&gt;=71,$K4315&lt;=77),"Snow",AND($K4315&gt;=80,$K4315&lt;=82),"Rain Showers",AND($K4315&gt;=95,$K4315&lt;=99),"Thunderstorm",TRUE,"Cloudy"))</f>
        <v>Partly Cloudy</v>
      </c>
      <c r="G4315" s="3" cm="1">
        <f t="array" ref="G4315">IF($A4315="","",INDEX(OpenMeteoAPI[TemperatureC],ROWS($G$2:G4315)))</f>
        <v>21.1</v>
      </c>
      <c r="H4315" s="4" cm="1">
        <f t="array" ref="H4315">IF($A4315="","",INDEX(OpenMeteoAPI[RelativeHumidityPct],ROWS($H$2:H4315))/100)</f>
        <v>0.57999999999999996</v>
      </c>
      <c r="I4315" s="4" cm="1">
        <f t="array" ref="I4315">IF($A4315="","",INDEX(OpenMeteoAPI[PrecipitationProbabilityPct],ROWS($I$2:I4315))/100)</f>
        <v>0.1</v>
      </c>
      <c r="J4315" s="3" cm="1">
        <f t="array" ref="J4315">IF($A4315="","",INDEX(OpenMeteoAPI[PrecipitationMM],ROWS($J$2:J4315)))</f>
        <v>0</v>
      </c>
      <c r="K4315" cm="1">
        <f t="array" ref="K4315">IF($A4315="","",INDEX(OpenMeteoAPI[WeatherCode],ROWS($K$2:K4315)))</f>
        <v>2</v>
      </c>
      <c r="L4315" s="3" cm="1">
        <f t="array" ref="L4315">IF($A4315="","",INDEX(OpenMeteoAPI[WindSpeedKMH],ROWS($L$2:L4315)))</f>
        <v>10.6</v>
      </c>
    </row>
    <row r="4316" spans="1:12">
      <c r="A4316" t="str" cm="1">
        <f t="array" ref="A4316">IFERROR(INDEX(OpenMeteoAPI[City],ROWS($A$2:A4316))&amp;", "&amp;INDEX(OpenMeteoAPI[CountryCode],ROWS($A$2:A4316)),"")</f>
        <v>Dublin, IE</v>
      </c>
      <c r="B4316" t="str" cm="1">
        <f t="array" ref="B4316">IF($A4316="","",INDEX(OpenMeteoAPI[LocationID],ROWS($B$2:B4316)))</f>
        <v>IE-DUB</v>
      </c>
      <c r="C4316" s="5" cm="1">
        <f t="array" ref="C4316">IF($A4316="","",INDEX(OpenMeteoAPI[ForecastDateTime],ROWS($C$2:C4316)))</f>
        <v>46219.75</v>
      </c>
      <c r="D4316" t="str">
        <f t="shared" si="67"/>
        <v>6PM</v>
      </c>
      <c r="E4316" t="str" cm="1">
        <f t="array" ref="E4316">IF($K4316="","",_xlfn.IFS($K4316=0,_xlfn.UNICHAR(9728),$K4316&lt;=3,_xlfn.UNICHAR(9729),OR($K4316=45,$K4316=48),"~",AND($K4316&gt;=51,$K4316&lt;=67),_xlfn.UNICHAR(9748),AND($K4316&gt;=71,$K4316&lt;=77),_xlfn.UNICHAR(10052),AND($K4316&gt;=80,$K4316&lt;=82),_xlfn.UNICHAR(9748),AND($K4316&gt;=95,$K4316&lt;=99),_xlfn.UNICHAR(9889),TRUE,_xlfn.UNICHAR(9729)))</f>
        <v>☁</v>
      </c>
      <c r="F4316" t="str" cm="1">
        <f t="array" ref="F4316">IF($K4316="","",_xlfn.IFS($K4316=0,"Clear",$K4316&lt;=3,"Partly Cloudy",OR($K4316=45,$K4316=48),"Fog",AND($K4316&gt;=51,$K4316&lt;=67),"Drizzle",AND($K4316&gt;=71,$K4316&lt;=77),"Snow",AND($K4316&gt;=80,$K4316&lt;=82),"Rain Showers",AND($K4316&gt;=95,$K4316&lt;=99),"Thunderstorm",TRUE,"Cloudy"))</f>
        <v>Partly Cloudy</v>
      </c>
      <c r="G4316" s="3" cm="1">
        <f t="array" ref="G4316">IF($A4316="","",INDEX(OpenMeteoAPI[TemperatureC],ROWS($G$2:G4316)))</f>
        <v>21</v>
      </c>
      <c r="H4316" s="4" cm="1">
        <f t="array" ref="H4316">IF($A4316="","",INDEX(OpenMeteoAPI[RelativeHumidityPct],ROWS($H$2:H4316))/100)</f>
        <v>0.57999999999999996</v>
      </c>
      <c r="I4316" s="4" cm="1">
        <f t="array" ref="I4316">IF($A4316="","",INDEX(OpenMeteoAPI[PrecipitationProbabilityPct],ROWS($I$2:I4316))/100)</f>
        <v>0.09</v>
      </c>
      <c r="J4316" s="3" cm="1">
        <f t="array" ref="J4316">IF($A4316="","",INDEX(OpenMeteoAPI[PrecipitationMM],ROWS($J$2:J4316)))</f>
        <v>0</v>
      </c>
      <c r="K4316" cm="1">
        <f t="array" ref="K4316">IF($A4316="","",INDEX(OpenMeteoAPI[WeatherCode],ROWS($K$2:K4316)))</f>
        <v>3</v>
      </c>
      <c r="L4316" s="3" cm="1">
        <f t="array" ref="L4316">IF($A4316="","",INDEX(OpenMeteoAPI[WindSpeedKMH],ROWS($L$2:L4316)))</f>
        <v>9.6</v>
      </c>
    </row>
    <row r="4317" spans="1:12">
      <c r="A4317" t="str" cm="1">
        <f t="array" ref="A4317">IFERROR(INDEX(OpenMeteoAPI[City],ROWS($A$2:A4317))&amp;", "&amp;INDEX(OpenMeteoAPI[CountryCode],ROWS($A$2:A4317)),"")</f>
        <v>Dublin, IE</v>
      </c>
      <c r="B4317" t="str" cm="1">
        <f t="array" ref="B4317">IF($A4317="","",INDEX(OpenMeteoAPI[LocationID],ROWS($B$2:B4317)))</f>
        <v>IE-DUB</v>
      </c>
      <c r="C4317" s="5" cm="1">
        <f t="array" ref="C4317">IF($A4317="","",INDEX(OpenMeteoAPI[ForecastDateTime],ROWS($C$2:C4317)))</f>
        <v>46219.791666666664</v>
      </c>
      <c r="D4317" t="str">
        <f t="shared" si="67"/>
        <v>7PM</v>
      </c>
      <c r="E4317" t="str" cm="1">
        <f t="array" ref="E4317">IF($K4317="","",_xlfn.IFS($K4317=0,_xlfn.UNICHAR(9728),$K4317&lt;=3,_xlfn.UNICHAR(9729),OR($K4317=45,$K4317=48),"~",AND($K4317&gt;=51,$K4317&lt;=67),_xlfn.UNICHAR(9748),AND($K4317&gt;=71,$K4317&lt;=77),_xlfn.UNICHAR(10052),AND($K4317&gt;=80,$K4317&lt;=82),_xlfn.UNICHAR(9748),AND($K4317&gt;=95,$K4317&lt;=99),_xlfn.UNICHAR(9889),TRUE,_xlfn.UNICHAR(9729)))</f>
        <v>☁</v>
      </c>
      <c r="F4317" t="str" cm="1">
        <f t="array" ref="F4317">IF($K4317="","",_xlfn.IFS($K4317=0,"Clear",$K4317&lt;=3,"Partly Cloudy",OR($K4317=45,$K4317=48),"Fog",AND($K4317&gt;=51,$K4317&lt;=67),"Drizzle",AND($K4317&gt;=71,$K4317&lt;=77),"Snow",AND($K4317&gt;=80,$K4317&lt;=82),"Rain Showers",AND($K4317&gt;=95,$K4317&lt;=99),"Thunderstorm",TRUE,"Cloudy"))</f>
        <v>Partly Cloudy</v>
      </c>
      <c r="G4317" s="3" cm="1">
        <f t="array" ref="G4317">IF($A4317="","",INDEX(OpenMeteoAPI[TemperatureC],ROWS($G$2:G4317)))</f>
        <v>20.9</v>
      </c>
      <c r="H4317" s="4" cm="1">
        <f t="array" ref="H4317">IF($A4317="","",INDEX(OpenMeteoAPI[RelativeHumidityPct],ROWS($H$2:H4317))/100)</f>
        <v>0.59</v>
      </c>
      <c r="I4317" s="4" cm="1">
        <f t="array" ref="I4317">IF($A4317="","",INDEX(OpenMeteoAPI[PrecipitationProbabilityPct],ROWS($I$2:I4317))/100)</f>
        <v>0.08</v>
      </c>
      <c r="J4317" s="3" cm="1">
        <f t="array" ref="J4317">IF($A4317="","",INDEX(OpenMeteoAPI[PrecipitationMM],ROWS($J$2:J4317)))</f>
        <v>0</v>
      </c>
      <c r="K4317" cm="1">
        <f t="array" ref="K4317">IF($A4317="","",INDEX(OpenMeteoAPI[WeatherCode],ROWS($K$2:K4317)))</f>
        <v>3</v>
      </c>
      <c r="L4317" s="3" cm="1">
        <f t="array" ref="L4317">IF($A4317="","",INDEX(OpenMeteoAPI[WindSpeedKMH],ROWS($L$2:L4317)))</f>
        <v>9</v>
      </c>
    </row>
    <row r="4318" spans="1:12">
      <c r="A4318" t="str" cm="1">
        <f t="array" ref="A4318">IFERROR(INDEX(OpenMeteoAPI[City],ROWS($A$2:A4318))&amp;", "&amp;INDEX(OpenMeteoAPI[CountryCode],ROWS($A$2:A4318)),"")</f>
        <v>Dublin, IE</v>
      </c>
      <c r="B4318" t="str" cm="1">
        <f t="array" ref="B4318">IF($A4318="","",INDEX(OpenMeteoAPI[LocationID],ROWS($B$2:B4318)))</f>
        <v>IE-DUB</v>
      </c>
      <c r="C4318" s="5" cm="1">
        <f t="array" ref="C4318">IF($A4318="","",INDEX(OpenMeteoAPI[ForecastDateTime],ROWS($C$2:C4318)))</f>
        <v>46219.833333333336</v>
      </c>
      <c r="D4318" t="str">
        <f t="shared" si="67"/>
        <v>8PM</v>
      </c>
      <c r="E4318" t="str" cm="1">
        <f t="array" ref="E4318">IF($K4318="","",_xlfn.IFS($K4318=0,_xlfn.UNICHAR(9728),$K4318&lt;=3,_xlfn.UNICHAR(9729),OR($K4318=45,$K4318=48),"~",AND($K4318&gt;=51,$K4318&lt;=67),_xlfn.UNICHAR(9748),AND($K4318&gt;=71,$K4318&lt;=77),_xlfn.UNICHAR(10052),AND($K4318&gt;=80,$K4318&lt;=82),_xlfn.UNICHAR(9748),AND($K4318&gt;=95,$K4318&lt;=99),_xlfn.UNICHAR(9889),TRUE,_xlfn.UNICHAR(9729)))</f>
        <v>☁</v>
      </c>
      <c r="F4318" t="str" cm="1">
        <f t="array" ref="F4318">IF($K4318="","",_xlfn.IFS($K4318=0,"Clear",$K4318&lt;=3,"Partly Cloudy",OR($K4318=45,$K4318=48),"Fog",AND($K4318&gt;=51,$K4318&lt;=67),"Drizzle",AND($K4318&gt;=71,$K4318&lt;=77),"Snow",AND($K4318&gt;=80,$K4318&lt;=82),"Rain Showers",AND($K4318&gt;=95,$K4318&lt;=99),"Thunderstorm",TRUE,"Cloudy"))</f>
        <v>Partly Cloudy</v>
      </c>
      <c r="G4318" s="3" cm="1">
        <f t="array" ref="G4318">IF($A4318="","",INDEX(OpenMeteoAPI[TemperatureC],ROWS($G$2:G4318)))</f>
        <v>20.6</v>
      </c>
      <c r="H4318" s="4" cm="1">
        <f t="array" ref="H4318">IF($A4318="","",INDEX(OpenMeteoAPI[RelativeHumidityPct],ROWS($H$2:H4318))/100)</f>
        <v>0.6</v>
      </c>
      <c r="I4318" s="4" cm="1">
        <f t="array" ref="I4318">IF($A4318="","",INDEX(OpenMeteoAPI[PrecipitationProbabilityPct],ROWS($I$2:I4318))/100)</f>
        <v>0.08</v>
      </c>
      <c r="J4318" s="3" cm="1">
        <f t="array" ref="J4318">IF($A4318="","",INDEX(OpenMeteoAPI[PrecipitationMM],ROWS($J$2:J4318)))</f>
        <v>0</v>
      </c>
      <c r="K4318" cm="1">
        <f t="array" ref="K4318">IF($A4318="","",INDEX(OpenMeteoAPI[WeatherCode],ROWS($K$2:K4318)))</f>
        <v>3</v>
      </c>
      <c r="L4318" s="3" cm="1">
        <f t="array" ref="L4318">IF($A4318="","",INDEX(OpenMeteoAPI[WindSpeedKMH],ROWS($L$2:L4318)))</f>
        <v>8.9</v>
      </c>
    </row>
    <row r="4319" spans="1:12">
      <c r="A4319" t="str" cm="1">
        <f t="array" ref="A4319">IFERROR(INDEX(OpenMeteoAPI[City],ROWS($A$2:A4319))&amp;", "&amp;INDEX(OpenMeteoAPI[CountryCode],ROWS($A$2:A4319)),"")</f>
        <v>Dublin, IE</v>
      </c>
      <c r="B4319" t="str" cm="1">
        <f t="array" ref="B4319">IF($A4319="","",INDEX(OpenMeteoAPI[LocationID],ROWS($B$2:B4319)))</f>
        <v>IE-DUB</v>
      </c>
      <c r="C4319" s="5" cm="1">
        <f t="array" ref="C4319">IF($A4319="","",INDEX(OpenMeteoAPI[ForecastDateTime],ROWS($C$2:C4319)))</f>
        <v>46219.875</v>
      </c>
      <c r="D4319" t="str">
        <f t="shared" si="67"/>
        <v>9PM</v>
      </c>
      <c r="E4319" t="str" cm="1">
        <f t="array" ref="E4319">IF($K4319="","",_xlfn.IFS($K4319=0,_xlfn.UNICHAR(9728),$K4319&lt;=3,_xlfn.UNICHAR(9729),OR($K4319=45,$K4319=48),"~",AND($K4319&gt;=51,$K4319&lt;=67),_xlfn.UNICHAR(9748),AND($K4319&gt;=71,$K4319&lt;=77),_xlfn.UNICHAR(10052),AND($K4319&gt;=80,$K4319&lt;=82),_xlfn.UNICHAR(9748),AND($K4319&gt;=95,$K4319&lt;=99),_xlfn.UNICHAR(9889),TRUE,_xlfn.UNICHAR(9729)))</f>
        <v>☁</v>
      </c>
      <c r="F4319" t="str" cm="1">
        <f t="array" ref="F4319">IF($K4319="","",_xlfn.IFS($K4319=0,"Clear",$K4319&lt;=3,"Partly Cloudy",OR($K4319=45,$K4319=48),"Fog",AND($K4319&gt;=51,$K4319&lt;=67),"Drizzle",AND($K4319&gt;=71,$K4319&lt;=77),"Snow",AND($K4319&gt;=80,$K4319&lt;=82),"Rain Showers",AND($K4319&gt;=95,$K4319&lt;=99),"Thunderstorm",TRUE,"Cloudy"))</f>
        <v>Partly Cloudy</v>
      </c>
      <c r="G4319" s="3" cm="1">
        <f t="array" ref="G4319">IF($A4319="","",INDEX(OpenMeteoAPI[TemperatureC],ROWS($G$2:G4319)))</f>
        <v>20.100000000000001</v>
      </c>
      <c r="H4319" s="4" cm="1">
        <f t="array" ref="H4319">IF($A4319="","",INDEX(OpenMeteoAPI[RelativeHumidityPct],ROWS($H$2:H4319))/100)</f>
        <v>0.62</v>
      </c>
      <c r="I4319" s="4" cm="1">
        <f t="array" ref="I4319">IF($A4319="","",INDEX(OpenMeteoAPI[PrecipitationProbabilityPct],ROWS($I$2:I4319))/100)</f>
        <v>0.09</v>
      </c>
      <c r="J4319" s="3" cm="1">
        <f t="array" ref="J4319">IF($A4319="","",INDEX(OpenMeteoAPI[PrecipitationMM],ROWS($J$2:J4319)))</f>
        <v>0</v>
      </c>
      <c r="K4319" cm="1">
        <f t="array" ref="K4319">IF($A4319="","",INDEX(OpenMeteoAPI[WeatherCode],ROWS($K$2:K4319)))</f>
        <v>3</v>
      </c>
      <c r="L4319" s="3" cm="1">
        <f t="array" ref="L4319">IF($A4319="","",INDEX(OpenMeteoAPI[WindSpeedKMH],ROWS($L$2:L4319)))</f>
        <v>9</v>
      </c>
    </row>
    <row r="4320" spans="1:12">
      <c r="A4320" t="str" cm="1">
        <f t="array" ref="A4320">IFERROR(INDEX(OpenMeteoAPI[City],ROWS($A$2:A4320))&amp;", "&amp;INDEX(OpenMeteoAPI[CountryCode],ROWS($A$2:A4320)),"")</f>
        <v>Dublin, IE</v>
      </c>
      <c r="B4320" t="str" cm="1">
        <f t="array" ref="B4320">IF($A4320="","",INDEX(OpenMeteoAPI[LocationID],ROWS($B$2:B4320)))</f>
        <v>IE-DUB</v>
      </c>
      <c r="C4320" s="5" cm="1">
        <f t="array" ref="C4320">IF($A4320="","",INDEX(OpenMeteoAPI[ForecastDateTime],ROWS($C$2:C4320)))</f>
        <v>46219.916666666664</v>
      </c>
      <c r="D4320" t="str">
        <f t="shared" si="67"/>
        <v>10PM</v>
      </c>
      <c r="E4320" t="str" cm="1">
        <f t="array" ref="E4320">IF($K4320="","",_xlfn.IFS($K4320=0,_xlfn.UNICHAR(9728),$K4320&lt;=3,_xlfn.UNICHAR(9729),OR($K4320=45,$K4320=48),"~",AND($K4320&gt;=51,$K4320&lt;=67),_xlfn.UNICHAR(9748),AND($K4320&gt;=71,$K4320&lt;=77),_xlfn.UNICHAR(10052),AND($K4320&gt;=80,$K4320&lt;=82),_xlfn.UNICHAR(9748),AND($K4320&gt;=95,$K4320&lt;=99),_xlfn.UNICHAR(9889),TRUE,_xlfn.UNICHAR(9729)))</f>
        <v>☁</v>
      </c>
      <c r="F4320" t="str" cm="1">
        <f t="array" ref="F4320">IF($K4320="","",_xlfn.IFS($K4320=0,"Clear",$K4320&lt;=3,"Partly Cloudy",OR($K4320=45,$K4320=48),"Fog",AND($K4320&gt;=51,$K4320&lt;=67),"Drizzle",AND($K4320&gt;=71,$K4320&lt;=77),"Snow",AND($K4320&gt;=80,$K4320&lt;=82),"Rain Showers",AND($K4320&gt;=95,$K4320&lt;=99),"Thunderstorm",TRUE,"Cloudy"))</f>
        <v>Partly Cloudy</v>
      </c>
      <c r="G4320" s="3" cm="1">
        <f t="array" ref="G4320">IF($A4320="","",INDEX(OpenMeteoAPI[TemperatureC],ROWS($G$2:G4320)))</f>
        <v>19.5</v>
      </c>
      <c r="H4320" s="4" cm="1">
        <f t="array" ref="H4320">IF($A4320="","",INDEX(OpenMeteoAPI[RelativeHumidityPct],ROWS($H$2:H4320))/100)</f>
        <v>0.65</v>
      </c>
      <c r="I4320" s="4" cm="1">
        <f t="array" ref="I4320">IF($A4320="","",INDEX(OpenMeteoAPI[PrecipitationProbabilityPct],ROWS($I$2:I4320))/100)</f>
        <v>0.09</v>
      </c>
      <c r="J4320" s="3" cm="1">
        <f t="array" ref="J4320">IF($A4320="","",INDEX(OpenMeteoAPI[PrecipitationMM],ROWS($J$2:J4320)))</f>
        <v>0</v>
      </c>
      <c r="K4320" cm="1">
        <f t="array" ref="K4320">IF($A4320="","",INDEX(OpenMeteoAPI[WeatherCode],ROWS($K$2:K4320)))</f>
        <v>3</v>
      </c>
      <c r="L4320" s="3" cm="1">
        <f t="array" ref="L4320">IF($A4320="","",INDEX(OpenMeteoAPI[WindSpeedKMH],ROWS($L$2:L4320)))</f>
        <v>9.3000000000000007</v>
      </c>
    </row>
    <row r="4321" spans="1:12">
      <c r="A4321" t="str" cm="1">
        <f t="array" ref="A4321">IFERROR(INDEX(OpenMeteoAPI[City],ROWS($A$2:A4321))&amp;", "&amp;INDEX(OpenMeteoAPI[CountryCode],ROWS($A$2:A4321)),"")</f>
        <v>Dublin, IE</v>
      </c>
      <c r="B4321" t="str" cm="1">
        <f t="array" ref="B4321">IF($A4321="","",INDEX(OpenMeteoAPI[LocationID],ROWS($B$2:B4321)))</f>
        <v>IE-DUB</v>
      </c>
      <c r="C4321" s="5" cm="1">
        <f t="array" ref="C4321">IF($A4321="","",INDEX(OpenMeteoAPI[ForecastDateTime],ROWS($C$2:C4321)))</f>
        <v>46219.958333333336</v>
      </c>
      <c r="D4321" t="str">
        <f t="shared" si="67"/>
        <v>11PM</v>
      </c>
      <c r="E4321" t="str" cm="1">
        <f t="array" ref="E4321">IF($K4321="","",_xlfn.IFS($K4321=0,_xlfn.UNICHAR(9728),$K4321&lt;=3,_xlfn.UNICHAR(9729),OR($K4321=45,$K4321=48),"~",AND($K4321&gt;=51,$K4321&lt;=67),_xlfn.UNICHAR(9748),AND($K4321&gt;=71,$K4321&lt;=77),_xlfn.UNICHAR(10052),AND($K4321&gt;=80,$K4321&lt;=82),_xlfn.UNICHAR(9748),AND($K4321&gt;=95,$K4321&lt;=99),_xlfn.UNICHAR(9889),TRUE,_xlfn.UNICHAR(9729)))</f>
        <v>☁</v>
      </c>
      <c r="F4321" t="str" cm="1">
        <f t="array" ref="F4321">IF($K4321="","",_xlfn.IFS($K4321=0,"Clear",$K4321&lt;=3,"Partly Cloudy",OR($K4321=45,$K4321=48),"Fog",AND($K4321&gt;=51,$K4321&lt;=67),"Drizzle",AND($K4321&gt;=71,$K4321&lt;=77),"Snow",AND($K4321&gt;=80,$K4321&lt;=82),"Rain Showers",AND($K4321&gt;=95,$K4321&lt;=99),"Thunderstorm",TRUE,"Cloudy"))</f>
        <v>Partly Cloudy</v>
      </c>
      <c r="G4321" s="3" cm="1">
        <f t="array" ref="G4321">IF($A4321="","",INDEX(OpenMeteoAPI[TemperatureC],ROWS($G$2:G4321)))</f>
        <v>19</v>
      </c>
      <c r="H4321" s="4" cm="1">
        <f t="array" ref="H4321">IF($A4321="","",INDEX(OpenMeteoAPI[RelativeHumidityPct],ROWS($H$2:H4321))/100)</f>
        <v>0.67</v>
      </c>
      <c r="I4321" s="4" cm="1">
        <f t="array" ref="I4321">IF($A4321="","",INDEX(OpenMeteoAPI[PrecipitationProbabilityPct],ROWS($I$2:I4321))/100)</f>
        <v>0.09</v>
      </c>
      <c r="J4321" s="3" cm="1">
        <f t="array" ref="J4321">IF($A4321="","",INDEX(OpenMeteoAPI[PrecipitationMM],ROWS($J$2:J4321)))</f>
        <v>0</v>
      </c>
      <c r="K4321" cm="1">
        <f t="array" ref="K4321">IF($A4321="","",INDEX(OpenMeteoAPI[WeatherCode],ROWS($K$2:K4321)))</f>
        <v>3</v>
      </c>
      <c r="L4321" s="3" cm="1">
        <f t="array" ref="L4321">IF($A4321="","",INDEX(OpenMeteoAPI[WindSpeedKMH],ROWS($L$2:L4321)))</f>
        <v>9.6999999999999993</v>
      </c>
    </row>
    <row r="4322" spans="1:12">
      <c r="A4322" t="str" cm="1">
        <f t="array" ref="A4322">IFERROR(INDEX(OpenMeteoAPI[City],ROWS($A$2:A4322))&amp;", "&amp;INDEX(OpenMeteoAPI[CountryCode],ROWS($A$2:A4322)),"")</f>
        <v>Lisbon, PT</v>
      </c>
      <c r="B4322" t="str" cm="1">
        <f t="array" ref="B4322">IF($A4322="","",INDEX(OpenMeteoAPI[LocationID],ROWS($B$2:B4322)))</f>
        <v>PT-LIS</v>
      </c>
      <c r="C4322" s="5" cm="1">
        <f t="array" ref="C4322">IF($A4322="","",INDEX(OpenMeteoAPI[ForecastDateTime],ROWS($C$2:C4322)))</f>
        <v>46210</v>
      </c>
      <c r="D4322" t="str">
        <f t="shared" si="67"/>
        <v>12AM</v>
      </c>
      <c r="E4322" t="str" cm="1">
        <f t="array" ref="E4322">IF($K4322="","",_xlfn.IFS($K4322=0,_xlfn.UNICHAR(9728),$K4322&lt;=3,_xlfn.UNICHAR(9729),OR($K4322=45,$K4322=48),"~",AND($K4322&gt;=51,$K4322&lt;=67),_xlfn.UNICHAR(9748),AND($K4322&gt;=71,$K4322&lt;=77),_xlfn.UNICHAR(10052),AND($K4322&gt;=80,$K4322&lt;=82),_xlfn.UNICHAR(9748),AND($K4322&gt;=95,$K4322&lt;=99),_xlfn.UNICHAR(9889),TRUE,_xlfn.UNICHAR(9729)))</f>
        <v>☀</v>
      </c>
      <c r="F4322" t="str" cm="1">
        <f t="array" ref="F4322">IF($K4322="","",_xlfn.IFS($K4322=0,"Clear",$K4322&lt;=3,"Partly Cloudy",OR($K4322=45,$K4322=48),"Fog",AND($K4322&gt;=51,$K4322&lt;=67),"Drizzle",AND($K4322&gt;=71,$K4322&lt;=77),"Snow",AND($K4322&gt;=80,$K4322&lt;=82),"Rain Showers",AND($K4322&gt;=95,$K4322&lt;=99),"Thunderstorm",TRUE,"Cloudy"))</f>
        <v>Clear</v>
      </c>
      <c r="G4322" s="3" cm="1">
        <f t="array" ref="G4322">IF($A4322="","",INDEX(OpenMeteoAPI[TemperatureC],ROWS($G$2:G4322)))</f>
        <v>21.1</v>
      </c>
      <c r="H4322" s="4" cm="1">
        <f t="array" ref="H4322">IF($A4322="","",INDEX(OpenMeteoAPI[RelativeHumidityPct],ROWS($H$2:H4322))/100)</f>
        <v>0.73</v>
      </c>
      <c r="I4322" s="4" cm="1">
        <f t="array" ref="I4322">IF($A4322="","",INDEX(OpenMeteoAPI[PrecipitationProbabilityPct],ROWS($I$2:I4322))/100)</f>
        <v>0</v>
      </c>
      <c r="J4322" s="3" cm="1">
        <f t="array" ref="J4322">IF($A4322="","",INDEX(OpenMeteoAPI[PrecipitationMM],ROWS($J$2:J4322)))</f>
        <v>0</v>
      </c>
      <c r="K4322" cm="1">
        <f t="array" ref="K4322">IF($A4322="","",INDEX(OpenMeteoAPI[WeatherCode],ROWS($K$2:K4322)))</f>
        <v>0</v>
      </c>
      <c r="L4322" s="3" cm="1">
        <f t="array" ref="L4322">IF($A4322="","",INDEX(OpenMeteoAPI[WindSpeedKMH],ROWS($L$2:L4322)))</f>
        <v>8</v>
      </c>
    </row>
    <row r="4323" spans="1:12">
      <c r="A4323" t="str" cm="1">
        <f t="array" ref="A4323">IFERROR(INDEX(OpenMeteoAPI[City],ROWS($A$2:A4323))&amp;", "&amp;INDEX(OpenMeteoAPI[CountryCode],ROWS($A$2:A4323)),"")</f>
        <v>Lisbon, PT</v>
      </c>
      <c r="B4323" t="str" cm="1">
        <f t="array" ref="B4323">IF($A4323="","",INDEX(OpenMeteoAPI[LocationID],ROWS($B$2:B4323)))</f>
        <v>PT-LIS</v>
      </c>
      <c r="C4323" s="5" cm="1">
        <f t="array" ref="C4323">IF($A4323="","",INDEX(OpenMeteoAPI[ForecastDateTime],ROWS($C$2:C4323)))</f>
        <v>46210.041666666664</v>
      </c>
      <c r="D4323" t="str">
        <f t="shared" si="67"/>
        <v>1AM</v>
      </c>
      <c r="E4323" t="str" cm="1">
        <f t="array" ref="E4323">IF($K4323="","",_xlfn.IFS($K4323=0,_xlfn.UNICHAR(9728),$K4323&lt;=3,_xlfn.UNICHAR(9729),OR($K4323=45,$K4323=48),"~",AND($K4323&gt;=51,$K4323&lt;=67),_xlfn.UNICHAR(9748),AND($K4323&gt;=71,$K4323&lt;=77),_xlfn.UNICHAR(10052),AND($K4323&gt;=80,$K4323&lt;=82),_xlfn.UNICHAR(9748),AND($K4323&gt;=95,$K4323&lt;=99),_xlfn.UNICHAR(9889),TRUE,_xlfn.UNICHAR(9729)))</f>
        <v>☀</v>
      </c>
      <c r="F4323" t="str" cm="1">
        <f t="array" ref="F4323">IF($K4323="","",_xlfn.IFS($K4323=0,"Clear",$K4323&lt;=3,"Partly Cloudy",OR($K4323=45,$K4323=48),"Fog",AND($K4323&gt;=51,$K4323&lt;=67),"Drizzle",AND($K4323&gt;=71,$K4323&lt;=77),"Snow",AND($K4323&gt;=80,$K4323&lt;=82),"Rain Showers",AND($K4323&gt;=95,$K4323&lt;=99),"Thunderstorm",TRUE,"Cloudy"))</f>
        <v>Clear</v>
      </c>
      <c r="G4323" s="3" cm="1">
        <f t="array" ref="G4323">IF($A4323="","",INDEX(OpenMeteoAPI[TemperatureC],ROWS($G$2:G4323)))</f>
        <v>21.1</v>
      </c>
      <c r="H4323" s="4" cm="1">
        <f t="array" ref="H4323">IF($A4323="","",INDEX(OpenMeteoAPI[RelativeHumidityPct],ROWS($H$2:H4323))/100)</f>
        <v>0.75</v>
      </c>
      <c r="I4323" s="4" cm="1">
        <f t="array" ref="I4323">IF($A4323="","",INDEX(OpenMeteoAPI[PrecipitationProbabilityPct],ROWS($I$2:I4323))/100)</f>
        <v>0</v>
      </c>
      <c r="J4323" s="3" cm="1">
        <f t="array" ref="J4323">IF($A4323="","",INDEX(OpenMeteoAPI[PrecipitationMM],ROWS($J$2:J4323)))</f>
        <v>0</v>
      </c>
      <c r="K4323" cm="1">
        <f t="array" ref="K4323">IF($A4323="","",INDEX(OpenMeteoAPI[WeatherCode],ROWS($K$2:K4323)))</f>
        <v>0</v>
      </c>
      <c r="L4323" s="3" cm="1">
        <f t="array" ref="L4323">IF($A4323="","",INDEX(OpenMeteoAPI[WindSpeedKMH],ROWS($L$2:L4323)))</f>
        <v>5.2</v>
      </c>
    </row>
    <row r="4324" spans="1:12">
      <c r="A4324" t="str" cm="1">
        <f t="array" ref="A4324">IFERROR(INDEX(OpenMeteoAPI[City],ROWS($A$2:A4324))&amp;", "&amp;INDEX(OpenMeteoAPI[CountryCode],ROWS($A$2:A4324)),"")</f>
        <v>Lisbon, PT</v>
      </c>
      <c r="B4324" t="str" cm="1">
        <f t="array" ref="B4324">IF($A4324="","",INDEX(OpenMeteoAPI[LocationID],ROWS($B$2:B4324)))</f>
        <v>PT-LIS</v>
      </c>
      <c r="C4324" s="5" cm="1">
        <f t="array" ref="C4324">IF($A4324="","",INDEX(OpenMeteoAPI[ForecastDateTime],ROWS($C$2:C4324)))</f>
        <v>46210.083333333336</v>
      </c>
      <c r="D4324" t="str">
        <f t="shared" si="67"/>
        <v>2AM</v>
      </c>
      <c r="E4324" t="str" cm="1">
        <f t="array" ref="E4324">IF($K4324="","",_xlfn.IFS($K4324=0,_xlfn.UNICHAR(9728),$K4324&lt;=3,_xlfn.UNICHAR(9729),OR($K4324=45,$K4324=48),"~",AND($K4324&gt;=51,$K4324&lt;=67),_xlfn.UNICHAR(9748),AND($K4324&gt;=71,$K4324&lt;=77),_xlfn.UNICHAR(10052),AND($K4324&gt;=80,$K4324&lt;=82),_xlfn.UNICHAR(9748),AND($K4324&gt;=95,$K4324&lt;=99),_xlfn.UNICHAR(9889),TRUE,_xlfn.UNICHAR(9729)))</f>
        <v>☀</v>
      </c>
      <c r="F4324" t="str" cm="1">
        <f t="array" ref="F4324">IF($K4324="","",_xlfn.IFS($K4324=0,"Clear",$K4324&lt;=3,"Partly Cloudy",OR($K4324=45,$K4324=48),"Fog",AND($K4324&gt;=51,$K4324&lt;=67),"Drizzle",AND($K4324&gt;=71,$K4324&lt;=77),"Snow",AND($K4324&gt;=80,$K4324&lt;=82),"Rain Showers",AND($K4324&gt;=95,$K4324&lt;=99),"Thunderstorm",TRUE,"Cloudy"))</f>
        <v>Clear</v>
      </c>
      <c r="G4324" s="3" cm="1">
        <f t="array" ref="G4324">IF($A4324="","",INDEX(OpenMeteoAPI[TemperatureC],ROWS($G$2:G4324)))</f>
        <v>21</v>
      </c>
      <c r="H4324" s="4" cm="1">
        <f t="array" ref="H4324">IF($A4324="","",INDEX(OpenMeteoAPI[RelativeHumidityPct],ROWS($H$2:H4324))/100)</f>
        <v>0.77</v>
      </c>
      <c r="I4324" s="4" cm="1">
        <f t="array" ref="I4324">IF($A4324="","",INDEX(OpenMeteoAPI[PrecipitationProbabilityPct],ROWS($I$2:I4324))/100)</f>
        <v>0</v>
      </c>
      <c r="J4324" s="3" cm="1">
        <f t="array" ref="J4324">IF($A4324="","",INDEX(OpenMeteoAPI[PrecipitationMM],ROWS($J$2:J4324)))</f>
        <v>0</v>
      </c>
      <c r="K4324" cm="1">
        <f t="array" ref="K4324">IF($A4324="","",INDEX(OpenMeteoAPI[WeatherCode],ROWS($K$2:K4324)))</f>
        <v>0</v>
      </c>
      <c r="L4324" s="3" cm="1">
        <f t="array" ref="L4324">IF($A4324="","",INDEX(OpenMeteoAPI[WindSpeedKMH],ROWS($L$2:L4324)))</f>
        <v>5.5</v>
      </c>
    </row>
    <row r="4325" spans="1:12">
      <c r="A4325" t="str" cm="1">
        <f t="array" ref="A4325">IFERROR(INDEX(OpenMeteoAPI[City],ROWS($A$2:A4325))&amp;", "&amp;INDEX(OpenMeteoAPI[CountryCode],ROWS($A$2:A4325)),"")</f>
        <v>Lisbon, PT</v>
      </c>
      <c r="B4325" t="str" cm="1">
        <f t="array" ref="B4325">IF($A4325="","",INDEX(OpenMeteoAPI[LocationID],ROWS($B$2:B4325)))</f>
        <v>PT-LIS</v>
      </c>
      <c r="C4325" s="5" cm="1">
        <f t="array" ref="C4325">IF($A4325="","",INDEX(OpenMeteoAPI[ForecastDateTime],ROWS($C$2:C4325)))</f>
        <v>46210.125</v>
      </c>
      <c r="D4325" t="str">
        <f t="shared" si="67"/>
        <v>3AM</v>
      </c>
      <c r="E4325" t="str" cm="1">
        <f t="array" ref="E4325">IF($K4325="","",_xlfn.IFS($K4325=0,_xlfn.UNICHAR(9728),$K4325&lt;=3,_xlfn.UNICHAR(9729),OR($K4325=45,$K4325=48),"~",AND($K4325&gt;=51,$K4325&lt;=67),_xlfn.UNICHAR(9748),AND($K4325&gt;=71,$K4325&lt;=77),_xlfn.UNICHAR(10052),AND($K4325&gt;=80,$K4325&lt;=82),_xlfn.UNICHAR(9748),AND($K4325&gt;=95,$K4325&lt;=99),_xlfn.UNICHAR(9889),TRUE,_xlfn.UNICHAR(9729)))</f>
        <v>☀</v>
      </c>
      <c r="F4325" t="str" cm="1">
        <f t="array" ref="F4325">IF($K4325="","",_xlfn.IFS($K4325=0,"Clear",$K4325&lt;=3,"Partly Cloudy",OR($K4325=45,$K4325=48),"Fog",AND($K4325&gt;=51,$K4325&lt;=67),"Drizzle",AND($K4325&gt;=71,$K4325&lt;=77),"Snow",AND($K4325&gt;=80,$K4325&lt;=82),"Rain Showers",AND($K4325&gt;=95,$K4325&lt;=99),"Thunderstorm",TRUE,"Cloudy"))</f>
        <v>Clear</v>
      </c>
      <c r="G4325" s="3" cm="1">
        <f t="array" ref="G4325">IF($A4325="","",INDEX(OpenMeteoAPI[TemperatureC],ROWS($G$2:G4325)))</f>
        <v>21</v>
      </c>
      <c r="H4325" s="4" cm="1">
        <f t="array" ref="H4325">IF($A4325="","",INDEX(OpenMeteoAPI[RelativeHumidityPct],ROWS($H$2:H4325))/100)</f>
        <v>0.77</v>
      </c>
      <c r="I4325" s="4" cm="1">
        <f t="array" ref="I4325">IF($A4325="","",INDEX(OpenMeteoAPI[PrecipitationProbabilityPct],ROWS($I$2:I4325))/100)</f>
        <v>0</v>
      </c>
      <c r="J4325" s="3" cm="1">
        <f t="array" ref="J4325">IF($A4325="","",INDEX(OpenMeteoAPI[PrecipitationMM],ROWS($J$2:J4325)))</f>
        <v>0</v>
      </c>
      <c r="K4325" cm="1">
        <f t="array" ref="K4325">IF($A4325="","",INDEX(OpenMeteoAPI[WeatherCode],ROWS($K$2:K4325)))</f>
        <v>0</v>
      </c>
      <c r="L4325" s="3" cm="1">
        <f t="array" ref="L4325">IF($A4325="","",INDEX(OpenMeteoAPI[WindSpeedKMH],ROWS($L$2:L4325)))</f>
        <v>5</v>
      </c>
    </row>
    <row r="4326" spans="1:12">
      <c r="A4326" t="str" cm="1">
        <f t="array" ref="A4326">IFERROR(INDEX(OpenMeteoAPI[City],ROWS($A$2:A4326))&amp;", "&amp;INDEX(OpenMeteoAPI[CountryCode],ROWS($A$2:A4326)),"")</f>
        <v>Lisbon, PT</v>
      </c>
      <c r="B4326" t="str" cm="1">
        <f t="array" ref="B4326">IF($A4326="","",INDEX(OpenMeteoAPI[LocationID],ROWS($B$2:B4326)))</f>
        <v>PT-LIS</v>
      </c>
      <c r="C4326" s="5" cm="1">
        <f t="array" ref="C4326">IF($A4326="","",INDEX(OpenMeteoAPI[ForecastDateTime],ROWS($C$2:C4326)))</f>
        <v>46210.166666666664</v>
      </c>
      <c r="D4326" t="str">
        <f t="shared" si="67"/>
        <v>4AM</v>
      </c>
      <c r="E4326" t="str" cm="1">
        <f t="array" ref="E4326">IF($K4326="","",_xlfn.IFS($K4326=0,_xlfn.UNICHAR(9728),$K4326&lt;=3,_xlfn.UNICHAR(9729),OR($K4326=45,$K4326=48),"~",AND($K4326&gt;=51,$K4326&lt;=67),_xlfn.UNICHAR(9748),AND($K4326&gt;=71,$K4326&lt;=77),_xlfn.UNICHAR(10052),AND($K4326&gt;=80,$K4326&lt;=82),_xlfn.UNICHAR(9748),AND($K4326&gt;=95,$K4326&lt;=99),_xlfn.UNICHAR(9889),TRUE,_xlfn.UNICHAR(9729)))</f>
        <v>☀</v>
      </c>
      <c r="F4326" t="str" cm="1">
        <f t="array" ref="F4326">IF($K4326="","",_xlfn.IFS($K4326=0,"Clear",$K4326&lt;=3,"Partly Cloudy",OR($K4326=45,$K4326=48),"Fog",AND($K4326&gt;=51,$K4326&lt;=67),"Drizzle",AND($K4326&gt;=71,$K4326&lt;=77),"Snow",AND($K4326&gt;=80,$K4326&lt;=82),"Rain Showers",AND($K4326&gt;=95,$K4326&lt;=99),"Thunderstorm",TRUE,"Cloudy"))</f>
        <v>Clear</v>
      </c>
      <c r="G4326" s="3" cm="1">
        <f t="array" ref="G4326">IF($A4326="","",INDEX(OpenMeteoAPI[TemperatureC],ROWS($G$2:G4326)))</f>
        <v>20.6</v>
      </c>
      <c r="H4326" s="4" cm="1">
        <f t="array" ref="H4326">IF($A4326="","",INDEX(OpenMeteoAPI[RelativeHumidityPct],ROWS($H$2:H4326))/100)</f>
        <v>0.78</v>
      </c>
      <c r="I4326" s="4" cm="1">
        <f t="array" ref="I4326">IF($A4326="","",INDEX(OpenMeteoAPI[PrecipitationProbabilityPct],ROWS($I$2:I4326))/100)</f>
        <v>0</v>
      </c>
      <c r="J4326" s="3" cm="1">
        <f t="array" ref="J4326">IF($A4326="","",INDEX(OpenMeteoAPI[PrecipitationMM],ROWS($J$2:J4326)))</f>
        <v>0</v>
      </c>
      <c r="K4326" cm="1">
        <f t="array" ref="K4326">IF($A4326="","",INDEX(OpenMeteoAPI[WeatherCode],ROWS($K$2:K4326)))</f>
        <v>0</v>
      </c>
      <c r="L4326" s="3" cm="1">
        <f t="array" ref="L4326">IF($A4326="","",INDEX(OpenMeteoAPI[WindSpeedKMH],ROWS($L$2:L4326)))</f>
        <v>4.3</v>
      </c>
    </row>
    <row r="4327" spans="1:12">
      <c r="A4327" t="str" cm="1">
        <f t="array" ref="A4327">IFERROR(INDEX(OpenMeteoAPI[City],ROWS($A$2:A4327))&amp;", "&amp;INDEX(OpenMeteoAPI[CountryCode],ROWS($A$2:A4327)),"")</f>
        <v>Lisbon, PT</v>
      </c>
      <c r="B4327" t="str" cm="1">
        <f t="array" ref="B4327">IF($A4327="","",INDEX(OpenMeteoAPI[LocationID],ROWS($B$2:B4327)))</f>
        <v>PT-LIS</v>
      </c>
      <c r="C4327" s="5" cm="1">
        <f t="array" ref="C4327">IF($A4327="","",INDEX(OpenMeteoAPI[ForecastDateTime],ROWS($C$2:C4327)))</f>
        <v>46210.208333333336</v>
      </c>
      <c r="D4327" t="str">
        <f t="shared" si="67"/>
        <v>5AM</v>
      </c>
      <c r="E4327" t="str" cm="1">
        <f t="array" ref="E4327">IF($K4327="","",_xlfn.IFS($K4327=0,_xlfn.UNICHAR(9728),$K4327&lt;=3,_xlfn.UNICHAR(9729),OR($K4327=45,$K4327=48),"~",AND($K4327&gt;=51,$K4327&lt;=67),_xlfn.UNICHAR(9748),AND($K4327&gt;=71,$K4327&lt;=77),_xlfn.UNICHAR(10052),AND($K4327&gt;=80,$K4327&lt;=82),_xlfn.UNICHAR(9748),AND($K4327&gt;=95,$K4327&lt;=99),_xlfn.UNICHAR(9889),TRUE,_xlfn.UNICHAR(9729)))</f>
        <v>☀</v>
      </c>
      <c r="F4327" t="str" cm="1">
        <f t="array" ref="F4327">IF($K4327="","",_xlfn.IFS($K4327=0,"Clear",$K4327&lt;=3,"Partly Cloudy",OR($K4327=45,$K4327=48),"Fog",AND($K4327&gt;=51,$K4327&lt;=67),"Drizzle",AND($K4327&gt;=71,$K4327&lt;=77),"Snow",AND($K4327&gt;=80,$K4327&lt;=82),"Rain Showers",AND($K4327&gt;=95,$K4327&lt;=99),"Thunderstorm",TRUE,"Cloudy"))</f>
        <v>Clear</v>
      </c>
      <c r="G4327" s="3" cm="1">
        <f t="array" ref="G4327">IF($A4327="","",INDEX(OpenMeteoAPI[TemperatureC],ROWS($G$2:G4327)))</f>
        <v>20.2</v>
      </c>
      <c r="H4327" s="4" cm="1">
        <f t="array" ref="H4327">IF($A4327="","",INDEX(OpenMeteoAPI[RelativeHumidityPct],ROWS($H$2:H4327))/100)</f>
        <v>0.81</v>
      </c>
      <c r="I4327" s="4" cm="1">
        <f t="array" ref="I4327">IF($A4327="","",INDEX(OpenMeteoAPI[PrecipitationProbabilityPct],ROWS($I$2:I4327))/100)</f>
        <v>0</v>
      </c>
      <c r="J4327" s="3" cm="1">
        <f t="array" ref="J4327">IF($A4327="","",INDEX(OpenMeteoAPI[PrecipitationMM],ROWS($J$2:J4327)))</f>
        <v>0</v>
      </c>
      <c r="K4327" cm="1">
        <f t="array" ref="K4327">IF($A4327="","",INDEX(OpenMeteoAPI[WeatherCode],ROWS($K$2:K4327)))</f>
        <v>0</v>
      </c>
      <c r="L4327" s="3" cm="1">
        <f t="array" ref="L4327">IF($A4327="","",INDEX(OpenMeteoAPI[WindSpeedKMH],ROWS($L$2:L4327)))</f>
        <v>4.3</v>
      </c>
    </row>
    <row r="4328" spans="1:12">
      <c r="A4328" t="str" cm="1">
        <f t="array" ref="A4328">IFERROR(INDEX(OpenMeteoAPI[City],ROWS($A$2:A4328))&amp;", "&amp;INDEX(OpenMeteoAPI[CountryCode],ROWS($A$2:A4328)),"")</f>
        <v>Lisbon, PT</v>
      </c>
      <c r="B4328" t="str" cm="1">
        <f t="array" ref="B4328">IF($A4328="","",INDEX(OpenMeteoAPI[LocationID],ROWS($B$2:B4328)))</f>
        <v>PT-LIS</v>
      </c>
      <c r="C4328" s="5" cm="1">
        <f t="array" ref="C4328">IF($A4328="","",INDEX(OpenMeteoAPI[ForecastDateTime],ROWS($C$2:C4328)))</f>
        <v>46210.25</v>
      </c>
      <c r="D4328" t="str">
        <f t="shared" si="67"/>
        <v>6AM</v>
      </c>
      <c r="E4328" t="str" cm="1">
        <f t="array" ref="E4328">IF($K4328="","",_xlfn.IFS($K4328=0,_xlfn.UNICHAR(9728),$K4328&lt;=3,_xlfn.UNICHAR(9729),OR($K4328=45,$K4328=48),"~",AND($K4328&gt;=51,$K4328&lt;=67),_xlfn.UNICHAR(9748),AND($K4328&gt;=71,$K4328&lt;=77),_xlfn.UNICHAR(10052),AND($K4328&gt;=80,$K4328&lt;=82),_xlfn.UNICHAR(9748),AND($K4328&gt;=95,$K4328&lt;=99),_xlfn.UNICHAR(9889),TRUE,_xlfn.UNICHAR(9729)))</f>
        <v>☁</v>
      </c>
      <c r="F4328" t="str" cm="1">
        <f t="array" ref="F4328">IF($K4328="","",_xlfn.IFS($K4328=0,"Clear",$K4328&lt;=3,"Partly Cloudy",OR($K4328=45,$K4328=48),"Fog",AND($K4328&gt;=51,$K4328&lt;=67),"Drizzle",AND($K4328&gt;=71,$K4328&lt;=77),"Snow",AND($K4328&gt;=80,$K4328&lt;=82),"Rain Showers",AND($K4328&gt;=95,$K4328&lt;=99),"Thunderstorm",TRUE,"Cloudy"))</f>
        <v>Partly Cloudy</v>
      </c>
      <c r="G4328" s="3" cm="1">
        <f t="array" ref="G4328">IF($A4328="","",INDEX(OpenMeteoAPI[TemperatureC],ROWS($G$2:G4328)))</f>
        <v>19.8</v>
      </c>
      <c r="H4328" s="4" cm="1">
        <f t="array" ref="H4328">IF($A4328="","",INDEX(OpenMeteoAPI[RelativeHumidityPct],ROWS($H$2:H4328))/100)</f>
        <v>0.82</v>
      </c>
      <c r="I4328" s="4" cm="1">
        <f t="array" ref="I4328">IF($A4328="","",INDEX(OpenMeteoAPI[PrecipitationProbabilityPct],ROWS($I$2:I4328))/100)</f>
        <v>0</v>
      </c>
      <c r="J4328" s="3" cm="1">
        <f t="array" ref="J4328">IF($A4328="","",INDEX(OpenMeteoAPI[PrecipitationMM],ROWS($J$2:J4328)))</f>
        <v>0</v>
      </c>
      <c r="K4328" cm="1">
        <f t="array" ref="K4328">IF($A4328="","",INDEX(OpenMeteoAPI[WeatherCode],ROWS($K$2:K4328)))</f>
        <v>1</v>
      </c>
      <c r="L4328" s="3" cm="1">
        <f t="array" ref="L4328">IF($A4328="","",INDEX(OpenMeteoAPI[WindSpeedKMH],ROWS($L$2:L4328)))</f>
        <v>4</v>
      </c>
    </row>
    <row r="4329" spans="1:12">
      <c r="A4329" t="str" cm="1">
        <f t="array" ref="A4329">IFERROR(INDEX(OpenMeteoAPI[City],ROWS($A$2:A4329))&amp;", "&amp;INDEX(OpenMeteoAPI[CountryCode],ROWS($A$2:A4329)),"")</f>
        <v>Lisbon, PT</v>
      </c>
      <c r="B4329" t="str" cm="1">
        <f t="array" ref="B4329">IF($A4329="","",INDEX(OpenMeteoAPI[LocationID],ROWS($B$2:B4329)))</f>
        <v>PT-LIS</v>
      </c>
      <c r="C4329" s="5" cm="1">
        <f t="array" ref="C4329">IF($A4329="","",INDEX(OpenMeteoAPI[ForecastDateTime],ROWS($C$2:C4329)))</f>
        <v>46210.291666666664</v>
      </c>
      <c r="D4329" t="str">
        <f t="shared" si="67"/>
        <v>7AM</v>
      </c>
      <c r="E4329" t="str" cm="1">
        <f t="array" ref="E4329">IF($K4329="","",_xlfn.IFS($K4329=0,_xlfn.UNICHAR(9728),$K4329&lt;=3,_xlfn.UNICHAR(9729),OR($K4329=45,$K4329=48),"~",AND($K4329&gt;=51,$K4329&lt;=67),_xlfn.UNICHAR(9748),AND($K4329&gt;=71,$K4329&lt;=77),_xlfn.UNICHAR(10052),AND($K4329&gt;=80,$K4329&lt;=82),_xlfn.UNICHAR(9748),AND($K4329&gt;=95,$K4329&lt;=99),_xlfn.UNICHAR(9889),TRUE,_xlfn.UNICHAR(9729)))</f>
        <v>☁</v>
      </c>
      <c r="F4329" t="str" cm="1">
        <f t="array" ref="F4329">IF($K4329="","",_xlfn.IFS($K4329=0,"Clear",$K4329&lt;=3,"Partly Cloudy",OR($K4329=45,$K4329=48),"Fog",AND($K4329&gt;=51,$K4329&lt;=67),"Drizzle",AND($K4329&gt;=71,$K4329&lt;=77),"Snow",AND($K4329&gt;=80,$K4329&lt;=82),"Rain Showers",AND($K4329&gt;=95,$K4329&lt;=99),"Thunderstorm",TRUE,"Cloudy"))</f>
        <v>Partly Cloudy</v>
      </c>
      <c r="G4329" s="3" cm="1">
        <f t="array" ref="G4329">IF($A4329="","",INDEX(OpenMeteoAPI[TemperatureC],ROWS($G$2:G4329)))</f>
        <v>19.5</v>
      </c>
      <c r="H4329" s="4" cm="1">
        <f t="array" ref="H4329">IF($A4329="","",INDEX(OpenMeteoAPI[RelativeHumidityPct],ROWS($H$2:H4329))/100)</f>
        <v>0.87</v>
      </c>
      <c r="I4329" s="4" cm="1">
        <f t="array" ref="I4329">IF($A4329="","",INDEX(OpenMeteoAPI[PrecipitationProbabilityPct],ROWS($I$2:I4329))/100)</f>
        <v>0</v>
      </c>
      <c r="J4329" s="3" cm="1">
        <f t="array" ref="J4329">IF($A4329="","",INDEX(OpenMeteoAPI[PrecipitationMM],ROWS($J$2:J4329)))</f>
        <v>0</v>
      </c>
      <c r="K4329" cm="1">
        <f t="array" ref="K4329">IF($A4329="","",INDEX(OpenMeteoAPI[WeatherCode],ROWS($K$2:K4329)))</f>
        <v>1</v>
      </c>
      <c r="L4329" s="3" cm="1">
        <f t="array" ref="L4329">IF($A4329="","",INDEX(OpenMeteoAPI[WindSpeedKMH],ROWS($L$2:L4329)))</f>
        <v>5.4</v>
      </c>
    </row>
    <row r="4330" spans="1:12">
      <c r="A4330" t="str" cm="1">
        <f t="array" ref="A4330">IFERROR(INDEX(OpenMeteoAPI[City],ROWS($A$2:A4330))&amp;", "&amp;INDEX(OpenMeteoAPI[CountryCode],ROWS($A$2:A4330)),"")</f>
        <v>Lisbon, PT</v>
      </c>
      <c r="B4330" t="str" cm="1">
        <f t="array" ref="B4330">IF($A4330="","",INDEX(OpenMeteoAPI[LocationID],ROWS($B$2:B4330)))</f>
        <v>PT-LIS</v>
      </c>
      <c r="C4330" s="5" cm="1">
        <f t="array" ref="C4330">IF($A4330="","",INDEX(OpenMeteoAPI[ForecastDateTime],ROWS($C$2:C4330)))</f>
        <v>46210.333333333336</v>
      </c>
      <c r="D4330" t="str">
        <f t="shared" si="67"/>
        <v>8AM</v>
      </c>
      <c r="E4330" t="str" cm="1">
        <f t="array" ref="E4330">IF($K4330="","",_xlfn.IFS($K4330=0,_xlfn.UNICHAR(9728),$K4330&lt;=3,_xlfn.UNICHAR(9729),OR($K4330=45,$K4330=48),"~",AND($K4330&gt;=51,$K4330&lt;=67),_xlfn.UNICHAR(9748),AND($K4330&gt;=71,$K4330&lt;=77),_xlfn.UNICHAR(10052),AND($K4330&gt;=80,$K4330&lt;=82),_xlfn.UNICHAR(9748),AND($K4330&gt;=95,$K4330&lt;=99),_xlfn.UNICHAR(9889),TRUE,_xlfn.UNICHAR(9729)))</f>
        <v>☁</v>
      </c>
      <c r="F4330" t="str" cm="1">
        <f t="array" ref="F4330">IF($K4330="","",_xlfn.IFS($K4330=0,"Clear",$K4330&lt;=3,"Partly Cloudy",OR($K4330=45,$K4330=48),"Fog",AND($K4330&gt;=51,$K4330&lt;=67),"Drizzle",AND($K4330&gt;=71,$K4330&lt;=77),"Snow",AND($K4330&gt;=80,$K4330&lt;=82),"Rain Showers",AND($K4330&gt;=95,$K4330&lt;=99),"Thunderstorm",TRUE,"Cloudy"))</f>
        <v>Partly Cloudy</v>
      </c>
      <c r="G4330" s="3" cm="1">
        <f t="array" ref="G4330">IF($A4330="","",INDEX(OpenMeteoAPI[TemperatureC],ROWS($G$2:G4330)))</f>
        <v>19.7</v>
      </c>
      <c r="H4330" s="4" cm="1">
        <f t="array" ref="H4330">IF($A4330="","",INDEX(OpenMeteoAPI[RelativeHumidityPct],ROWS($H$2:H4330))/100)</f>
        <v>0.84</v>
      </c>
      <c r="I4330" s="4" cm="1">
        <f t="array" ref="I4330">IF($A4330="","",INDEX(OpenMeteoAPI[PrecipitationProbabilityPct],ROWS($I$2:I4330))/100)</f>
        <v>0</v>
      </c>
      <c r="J4330" s="3" cm="1">
        <f t="array" ref="J4330">IF($A4330="","",INDEX(OpenMeteoAPI[PrecipitationMM],ROWS($J$2:J4330)))</f>
        <v>0</v>
      </c>
      <c r="K4330" cm="1">
        <f t="array" ref="K4330">IF($A4330="","",INDEX(OpenMeteoAPI[WeatherCode],ROWS($K$2:K4330)))</f>
        <v>2</v>
      </c>
      <c r="L4330" s="3" cm="1">
        <f t="array" ref="L4330">IF($A4330="","",INDEX(OpenMeteoAPI[WindSpeedKMH],ROWS($L$2:L4330)))</f>
        <v>5.8</v>
      </c>
    </row>
    <row r="4331" spans="1:12">
      <c r="A4331" t="str" cm="1">
        <f t="array" ref="A4331">IFERROR(INDEX(OpenMeteoAPI[City],ROWS($A$2:A4331))&amp;", "&amp;INDEX(OpenMeteoAPI[CountryCode],ROWS($A$2:A4331)),"")</f>
        <v>Lisbon, PT</v>
      </c>
      <c r="B4331" t="str" cm="1">
        <f t="array" ref="B4331">IF($A4331="","",INDEX(OpenMeteoAPI[LocationID],ROWS($B$2:B4331)))</f>
        <v>PT-LIS</v>
      </c>
      <c r="C4331" s="5" cm="1">
        <f t="array" ref="C4331">IF($A4331="","",INDEX(OpenMeteoAPI[ForecastDateTime],ROWS($C$2:C4331)))</f>
        <v>46210.375</v>
      </c>
      <c r="D4331" t="str">
        <f t="shared" si="67"/>
        <v>9AM</v>
      </c>
      <c r="E4331" t="str" cm="1">
        <f t="array" ref="E4331">IF($K4331="","",_xlfn.IFS($K4331=0,_xlfn.UNICHAR(9728),$K4331&lt;=3,_xlfn.UNICHAR(9729),OR($K4331=45,$K4331=48),"~",AND($K4331&gt;=51,$K4331&lt;=67),_xlfn.UNICHAR(9748),AND($K4331&gt;=71,$K4331&lt;=77),_xlfn.UNICHAR(10052),AND($K4331&gt;=80,$K4331&lt;=82),_xlfn.UNICHAR(9748),AND($K4331&gt;=95,$K4331&lt;=99),_xlfn.UNICHAR(9889),TRUE,_xlfn.UNICHAR(9729)))</f>
        <v>☁</v>
      </c>
      <c r="F4331" t="str" cm="1">
        <f t="array" ref="F4331">IF($K4331="","",_xlfn.IFS($K4331=0,"Clear",$K4331&lt;=3,"Partly Cloudy",OR($K4331=45,$K4331=48),"Fog",AND($K4331&gt;=51,$K4331&lt;=67),"Drizzle",AND($K4331&gt;=71,$K4331&lt;=77),"Snow",AND($K4331&gt;=80,$K4331&lt;=82),"Rain Showers",AND($K4331&gt;=95,$K4331&lt;=99),"Thunderstorm",TRUE,"Cloudy"))</f>
        <v>Partly Cloudy</v>
      </c>
      <c r="G4331" s="3" cm="1">
        <f t="array" ref="G4331">IF($A4331="","",INDEX(OpenMeteoAPI[TemperatureC],ROWS($G$2:G4331)))</f>
        <v>20.6</v>
      </c>
      <c r="H4331" s="4" cm="1">
        <f t="array" ref="H4331">IF($A4331="","",INDEX(OpenMeteoAPI[RelativeHumidityPct],ROWS($H$2:H4331))/100)</f>
        <v>0.78</v>
      </c>
      <c r="I4331" s="4" cm="1">
        <f t="array" ref="I4331">IF($A4331="","",INDEX(OpenMeteoAPI[PrecipitationProbabilityPct],ROWS($I$2:I4331))/100)</f>
        <v>0</v>
      </c>
      <c r="J4331" s="3" cm="1">
        <f t="array" ref="J4331">IF($A4331="","",INDEX(OpenMeteoAPI[PrecipitationMM],ROWS($J$2:J4331)))</f>
        <v>0</v>
      </c>
      <c r="K4331" cm="1">
        <f t="array" ref="K4331">IF($A4331="","",INDEX(OpenMeteoAPI[WeatherCode],ROWS($K$2:K4331)))</f>
        <v>1</v>
      </c>
      <c r="L4331" s="3" cm="1">
        <f t="array" ref="L4331">IF($A4331="","",INDEX(OpenMeteoAPI[WindSpeedKMH],ROWS($L$2:L4331)))</f>
        <v>5.4</v>
      </c>
    </row>
    <row r="4332" spans="1:12">
      <c r="A4332" t="str" cm="1">
        <f t="array" ref="A4332">IFERROR(INDEX(OpenMeteoAPI[City],ROWS($A$2:A4332))&amp;", "&amp;INDEX(OpenMeteoAPI[CountryCode],ROWS($A$2:A4332)),"")</f>
        <v>Lisbon, PT</v>
      </c>
      <c r="B4332" t="str" cm="1">
        <f t="array" ref="B4332">IF($A4332="","",INDEX(OpenMeteoAPI[LocationID],ROWS($B$2:B4332)))</f>
        <v>PT-LIS</v>
      </c>
      <c r="C4332" s="5" cm="1">
        <f t="array" ref="C4332">IF($A4332="","",INDEX(OpenMeteoAPI[ForecastDateTime],ROWS($C$2:C4332)))</f>
        <v>46210.416666666664</v>
      </c>
      <c r="D4332" t="str">
        <f t="shared" si="67"/>
        <v>10AM</v>
      </c>
      <c r="E4332" t="str" cm="1">
        <f t="array" ref="E4332">IF($K4332="","",_xlfn.IFS($K4332=0,_xlfn.UNICHAR(9728),$K4332&lt;=3,_xlfn.UNICHAR(9729),OR($K4332=45,$K4332=48),"~",AND($K4332&gt;=51,$K4332&lt;=67),_xlfn.UNICHAR(9748),AND($K4332&gt;=71,$K4332&lt;=77),_xlfn.UNICHAR(10052),AND($K4332&gt;=80,$K4332&lt;=82),_xlfn.UNICHAR(9748),AND($K4332&gt;=95,$K4332&lt;=99),_xlfn.UNICHAR(9889),TRUE,_xlfn.UNICHAR(9729)))</f>
        <v>☀</v>
      </c>
      <c r="F4332" t="str" cm="1">
        <f t="array" ref="F4332">IF($K4332="","",_xlfn.IFS($K4332=0,"Clear",$K4332&lt;=3,"Partly Cloudy",OR($K4332=45,$K4332=48),"Fog",AND($K4332&gt;=51,$K4332&lt;=67),"Drizzle",AND($K4332&gt;=71,$K4332&lt;=77),"Snow",AND($K4332&gt;=80,$K4332&lt;=82),"Rain Showers",AND($K4332&gt;=95,$K4332&lt;=99),"Thunderstorm",TRUE,"Cloudy"))</f>
        <v>Clear</v>
      </c>
      <c r="G4332" s="3" cm="1">
        <f t="array" ref="G4332">IF($A4332="","",INDEX(OpenMeteoAPI[TemperatureC],ROWS($G$2:G4332)))</f>
        <v>22.7</v>
      </c>
      <c r="H4332" s="4" cm="1">
        <f t="array" ref="H4332">IF($A4332="","",INDEX(OpenMeteoAPI[RelativeHumidityPct],ROWS($H$2:H4332))/100)</f>
        <v>0.66</v>
      </c>
      <c r="I4332" s="4" cm="1">
        <f t="array" ref="I4332">IF($A4332="","",INDEX(OpenMeteoAPI[PrecipitationProbabilityPct],ROWS($I$2:I4332))/100)</f>
        <v>0</v>
      </c>
      <c r="J4332" s="3" cm="1">
        <f t="array" ref="J4332">IF($A4332="","",INDEX(OpenMeteoAPI[PrecipitationMM],ROWS($J$2:J4332)))</f>
        <v>0</v>
      </c>
      <c r="K4332" cm="1">
        <f t="array" ref="K4332">IF($A4332="","",INDEX(OpenMeteoAPI[WeatherCode],ROWS($K$2:K4332)))</f>
        <v>0</v>
      </c>
      <c r="L4332" s="3" cm="1">
        <f t="array" ref="L4332">IF($A4332="","",INDEX(OpenMeteoAPI[WindSpeedKMH],ROWS($L$2:L4332)))</f>
        <v>4.5</v>
      </c>
    </row>
    <row r="4333" spans="1:12">
      <c r="A4333" t="str" cm="1">
        <f t="array" ref="A4333">IFERROR(INDEX(OpenMeteoAPI[City],ROWS($A$2:A4333))&amp;", "&amp;INDEX(OpenMeteoAPI[CountryCode],ROWS($A$2:A4333)),"")</f>
        <v>Lisbon, PT</v>
      </c>
      <c r="B4333" t="str" cm="1">
        <f t="array" ref="B4333">IF($A4333="","",INDEX(OpenMeteoAPI[LocationID],ROWS($B$2:B4333)))</f>
        <v>PT-LIS</v>
      </c>
      <c r="C4333" s="5" cm="1">
        <f t="array" ref="C4333">IF($A4333="","",INDEX(OpenMeteoAPI[ForecastDateTime],ROWS($C$2:C4333)))</f>
        <v>46210.458333333336</v>
      </c>
      <c r="D4333" t="str">
        <f t="shared" si="67"/>
        <v>11AM</v>
      </c>
      <c r="E4333" t="str" cm="1">
        <f t="array" ref="E4333">IF($K4333="","",_xlfn.IFS($K4333=0,_xlfn.UNICHAR(9728),$K4333&lt;=3,_xlfn.UNICHAR(9729),OR($K4333=45,$K4333=48),"~",AND($K4333&gt;=51,$K4333&lt;=67),_xlfn.UNICHAR(9748),AND($K4333&gt;=71,$K4333&lt;=77),_xlfn.UNICHAR(10052),AND($K4333&gt;=80,$K4333&lt;=82),_xlfn.UNICHAR(9748),AND($K4333&gt;=95,$K4333&lt;=99),_xlfn.UNICHAR(9889),TRUE,_xlfn.UNICHAR(9729)))</f>
        <v>☀</v>
      </c>
      <c r="F4333" t="str" cm="1">
        <f t="array" ref="F4333">IF($K4333="","",_xlfn.IFS($K4333=0,"Clear",$K4333&lt;=3,"Partly Cloudy",OR($K4333=45,$K4333=48),"Fog",AND($K4333&gt;=51,$K4333&lt;=67),"Drizzle",AND($K4333&gt;=71,$K4333&lt;=77),"Snow",AND($K4333&gt;=80,$K4333&lt;=82),"Rain Showers",AND($K4333&gt;=95,$K4333&lt;=99),"Thunderstorm",TRUE,"Cloudy"))</f>
        <v>Clear</v>
      </c>
      <c r="G4333" s="3" cm="1">
        <f t="array" ref="G4333">IF($A4333="","",INDEX(OpenMeteoAPI[TemperatureC],ROWS($G$2:G4333)))</f>
        <v>25.2</v>
      </c>
      <c r="H4333" s="4" cm="1">
        <f t="array" ref="H4333">IF($A4333="","",INDEX(OpenMeteoAPI[RelativeHumidityPct],ROWS($H$2:H4333))/100)</f>
        <v>0.56999999999999995</v>
      </c>
      <c r="I4333" s="4" cm="1">
        <f t="array" ref="I4333">IF($A4333="","",INDEX(OpenMeteoAPI[PrecipitationProbabilityPct],ROWS($I$2:I4333))/100)</f>
        <v>0</v>
      </c>
      <c r="J4333" s="3" cm="1">
        <f t="array" ref="J4333">IF($A4333="","",INDEX(OpenMeteoAPI[PrecipitationMM],ROWS($J$2:J4333)))</f>
        <v>0</v>
      </c>
      <c r="K4333" cm="1">
        <f t="array" ref="K4333">IF($A4333="","",INDEX(OpenMeteoAPI[WeatherCode],ROWS($K$2:K4333)))</f>
        <v>0</v>
      </c>
      <c r="L4333" s="3" cm="1">
        <f t="array" ref="L4333">IF($A4333="","",INDEX(OpenMeteoAPI[WindSpeedKMH],ROWS($L$2:L4333)))</f>
        <v>5.8</v>
      </c>
    </row>
    <row r="4334" spans="1:12">
      <c r="A4334" t="str" cm="1">
        <f t="array" ref="A4334">IFERROR(INDEX(OpenMeteoAPI[City],ROWS($A$2:A4334))&amp;", "&amp;INDEX(OpenMeteoAPI[CountryCode],ROWS($A$2:A4334)),"")</f>
        <v>Lisbon, PT</v>
      </c>
      <c r="B4334" t="str" cm="1">
        <f t="array" ref="B4334">IF($A4334="","",INDEX(OpenMeteoAPI[LocationID],ROWS($B$2:B4334)))</f>
        <v>PT-LIS</v>
      </c>
      <c r="C4334" s="5" cm="1">
        <f t="array" ref="C4334">IF($A4334="","",INDEX(OpenMeteoAPI[ForecastDateTime],ROWS($C$2:C4334)))</f>
        <v>46210.5</v>
      </c>
      <c r="D4334" t="str">
        <f t="shared" si="67"/>
        <v>12PM</v>
      </c>
      <c r="E4334" t="str" cm="1">
        <f t="array" ref="E4334">IF($K4334="","",_xlfn.IFS($K4334=0,_xlfn.UNICHAR(9728),$K4334&lt;=3,_xlfn.UNICHAR(9729),OR($K4334=45,$K4334=48),"~",AND($K4334&gt;=51,$K4334&lt;=67),_xlfn.UNICHAR(9748),AND($K4334&gt;=71,$K4334&lt;=77),_xlfn.UNICHAR(10052),AND($K4334&gt;=80,$K4334&lt;=82),_xlfn.UNICHAR(9748),AND($K4334&gt;=95,$K4334&lt;=99),_xlfn.UNICHAR(9889),TRUE,_xlfn.UNICHAR(9729)))</f>
        <v>☀</v>
      </c>
      <c r="F4334" t="str" cm="1">
        <f t="array" ref="F4334">IF($K4334="","",_xlfn.IFS($K4334=0,"Clear",$K4334&lt;=3,"Partly Cloudy",OR($K4334=45,$K4334=48),"Fog",AND($K4334&gt;=51,$K4334&lt;=67),"Drizzle",AND($K4334&gt;=71,$K4334&lt;=77),"Snow",AND($K4334&gt;=80,$K4334&lt;=82),"Rain Showers",AND($K4334&gt;=95,$K4334&lt;=99),"Thunderstorm",TRUE,"Cloudy"))</f>
        <v>Clear</v>
      </c>
      <c r="G4334" s="3" cm="1">
        <f t="array" ref="G4334">IF($A4334="","",INDEX(OpenMeteoAPI[TemperatureC],ROWS($G$2:G4334)))</f>
        <v>27.7</v>
      </c>
      <c r="H4334" s="4" cm="1">
        <f t="array" ref="H4334">IF($A4334="","",INDEX(OpenMeteoAPI[RelativeHumidityPct],ROWS($H$2:H4334))/100)</f>
        <v>0.52</v>
      </c>
      <c r="I4334" s="4" cm="1">
        <f t="array" ref="I4334">IF($A4334="","",INDEX(OpenMeteoAPI[PrecipitationProbabilityPct],ROWS($I$2:I4334))/100)</f>
        <v>0</v>
      </c>
      <c r="J4334" s="3" cm="1">
        <f t="array" ref="J4334">IF($A4334="","",INDEX(OpenMeteoAPI[PrecipitationMM],ROWS($J$2:J4334)))</f>
        <v>0</v>
      </c>
      <c r="K4334" cm="1">
        <f t="array" ref="K4334">IF($A4334="","",INDEX(OpenMeteoAPI[WeatherCode],ROWS($K$2:K4334)))</f>
        <v>0</v>
      </c>
      <c r="L4334" s="3" cm="1">
        <f t="array" ref="L4334">IF($A4334="","",INDEX(OpenMeteoAPI[WindSpeedKMH],ROWS($L$2:L4334)))</f>
        <v>7.6</v>
      </c>
    </row>
    <row r="4335" spans="1:12">
      <c r="A4335" t="str" cm="1">
        <f t="array" ref="A4335">IFERROR(INDEX(OpenMeteoAPI[City],ROWS($A$2:A4335))&amp;", "&amp;INDEX(OpenMeteoAPI[CountryCode],ROWS($A$2:A4335)),"")</f>
        <v>Lisbon, PT</v>
      </c>
      <c r="B4335" t="str" cm="1">
        <f t="array" ref="B4335">IF($A4335="","",INDEX(OpenMeteoAPI[LocationID],ROWS($B$2:B4335)))</f>
        <v>PT-LIS</v>
      </c>
      <c r="C4335" s="5" cm="1">
        <f t="array" ref="C4335">IF($A4335="","",INDEX(OpenMeteoAPI[ForecastDateTime],ROWS($C$2:C4335)))</f>
        <v>46210.541666666664</v>
      </c>
      <c r="D4335" t="str">
        <f t="shared" si="67"/>
        <v>1PM</v>
      </c>
      <c r="E4335" t="str" cm="1">
        <f t="array" ref="E4335">IF($K4335="","",_xlfn.IFS($K4335=0,_xlfn.UNICHAR(9728),$K4335&lt;=3,_xlfn.UNICHAR(9729),OR($K4335=45,$K4335=48),"~",AND($K4335&gt;=51,$K4335&lt;=67),_xlfn.UNICHAR(9748),AND($K4335&gt;=71,$K4335&lt;=77),_xlfn.UNICHAR(10052),AND($K4335&gt;=80,$K4335&lt;=82),_xlfn.UNICHAR(9748),AND($K4335&gt;=95,$K4335&lt;=99),_xlfn.UNICHAR(9889),TRUE,_xlfn.UNICHAR(9729)))</f>
        <v>☀</v>
      </c>
      <c r="F4335" t="str" cm="1">
        <f t="array" ref="F4335">IF($K4335="","",_xlfn.IFS($K4335=0,"Clear",$K4335&lt;=3,"Partly Cloudy",OR($K4335=45,$K4335=48),"Fog",AND($K4335&gt;=51,$K4335&lt;=67),"Drizzle",AND($K4335&gt;=71,$K4335&lt;=77),"Snow",AND($K4335&gt;=80,$K4335&lt;=82),"Rain Showers",AND($K4335&gt;=95,$K4335&lt;=99),"Thunderstorm",TRUE,"Cloudy"))</f>
        <v>Clear</v>
      </c>
      <c r="G4335" s="3" cm="1">
        <f t="array" ref="G4335">IF($A4335="","",INDEX(OpenMeteoAPI[TemperatureC],ROWS($G$2:G4335)))</f>
        <v>29.3</v>
      </c>
      <c r="H4335" s="4" cm="1">
        <f t="array" ref="H4335">IF($A4335="","",INDEX(OpenMeteoAPI[RelativeHumidityPct],ROWS($H$2:H4335))/100)</f>
        <v>0.46</v>
      </c>
      <c r="I4335" s="4" cm="1">
        <f t="array" ref="I4335">IF($A4335="","",INDEX(OpenMeteoAPI[PrecipitationProbabilityPct],ROWS($I$2:I4335))/100)</f>
        <v>0</v>
      </c>
      <c r="J4335" s="3" cm="1">
        <f t="array" ref="J4335">IF($A4335="","",INDEX(OpenMeteoAPI[PrecipitationMM],ROWS($J$2:J4335)))</f>
        <v>0</v>
      </c>
      <c r="K4335" cm="1">
        <f t="array" ref="K4335">IF($A4335="","",INDEX(OpenMeteoAPI[WeatherCode],ROWS($K$2:K4335)))</f>
        <v>0</v>
      </c>
      <c r="L4335" s="3" cm="1">
        <f t="array" ref="L4335">IF($A4335="","",INDEX(OpenMeteoAPI[WindSpeedKMH],ROWS($L$2:L4335)))</f>
        <v>9.1999999999999993</v>
      </c>
    </row>
    <row r="4336" spans="1:12">
      <c r="A4336" t="str" cm="1">
        <f t="array" ref="A4336">IFERROR(INDEX(OpenMeteoAPI[City],ROWS($A$2:A4336))&amp;", "&amp;INDEX(OpenMeteoAPI[CountryCode],ROWS($A$2:A4336)),"")</f>
        <v>Lisbon, PT</v>
      </c>
      <c r="B4336" t="str" cm="1">
        <f t="array" ref="B4336">IF($A4336="","",INDEX(OpenMeteoAPI[LocationID],ROWS($B$2:B4336)))</f>
        <v>PT-LIS</v>
      </c>
      <c r="C4336" s="5" cm="1">
        <f t="array" ref="C4336">IF($A4336="","",INDEX(OpenMeteoAPI[ForecastDateTime],ROWS($C$2:C4336)))</f>
        <v>46210.583333333336</v>
      </c>
      <c r="D4336" t="str">
        <f t="shared" si="67"/>
        <v>2PM</v>
      </c>
      <c r="E4336" t="str" cm="1">
        <f t="array" ref="E4336">IF($K4336="","",_xlfn.IFS($K4336=0,_xlfn.UNICHAR(9728),$K4336&lt;=3,_xlfn.UNICHAR(9729),OR($K4336=45,$K4336=48),"~",AND($K4336&gt;=51,$K4336&lt;=67),_xlfn.UNICHAR(9748),AND($K4336&gt;=71,$K4336&lt;=77),_xlfn.UNICHAR(10052),AND($K4336&gt;=80,$K4336&lt;=82),_xlfn.UNICHAR(9748),AND($K4336&gt;=95,$K4336&lt;=99),_xlfn.UNICHAR(9889),TRUE,_xlfn.UNICHAR(9729)))</f>
        <v>☀</v>
      </c>
      <c r="F4336" t="str" cm="1">
        <f t="array" ref="F4336">IF($K4336="","",_xlfn.IFS($K4336=0,"Clear",$K4336&lt;=3,"Partly Cloudy",OR($K4336=45,$K4336=48),"Fog",AND($K4336&gt;=51,$K4336&lt;=67),"Drizzle",AND($K4336&gt;=71,$K4336&lt;=77),"Snow",AND($K4336&gt;=80,$K4336&lt;=82),"Rain Showers",AND($K4336&gt;=95,$K4336&lt;=99),"Thunderstorm",TRUE,"Cloudy"))</f>
        <v>Clear</v>
      </c>
      <c r="G4336" s="3" cm="1">
        <f t="array" ref="G4336">IF($A4336="","",INDEX(OpenMeteoAPI[TemperatureC],ROWS($G$2:G4336)))</f>
        <v>30.3</v>
      </c>
      <c r="H4336" s="4" cm="1">
        <f t="array" ref="H4336">IF($A4336="","",INDEX(OpenMeteoAPI[RelativeHumidityPct],ROWS($H$2:H4336))/100)</f>
        <v>0.44</v>
      </c>
      <c r="I4336" s="4" cm="1">
        <f t="array" ref="I4336">IF($A4336="","",INDEX(OpenMeteoAPI[PrecipitationProbabilityPct],ROWS($I$2:I4336))/100)</f>
        <v>0</v>
      </c>
      <c r="J4336" s="3" cm="1">
        <f t="array" ref="J4336">IF($A4336="","",INDEX(OpenMeteoAPI[PrecipitationMM],ROWS($J$2:J4336)))</f>
        <v>0</v>
      </c>
      <c r="K4336" cm="1">
        <f t="array" ref="K4336">IF($A4336="","",INDEX(OpenMeteoAPI[WeatherCode],ROWS($K$2:K4336)))</f>
        <v>0</v>
      </c>
      <c r="L4336" s="3" cm="1">
        <f t="array" ref="L4336">IF($A4336="","",INDEX(OpenMeteoAPI[WindSpeedKMH],ROWS($L$2:L4336)))</f>
        <v>11.6</v>
      </c>
    </row>
    <row r="4337" spans="1:12">
      <c r="A4337" t="str" cm="1">
        <f t="array" ref="A4337">IFERROR(INDEX(OpenMeteoAPI[City],ROWS($A$2:A4337))&amp;", "&amp;INDEX(OpenMeteoAPI[CountryCode],ROWS($A$2:A4337)),"")</f>
        <v>Lisbon, PT</v>
      </c>
      <c r="B4337" t="str" cm="1">
        <f t="array" ref="B4337">IF($A4337="","",INDEX(OpenMeteoAPI[LocationID],ROWS($B$2:B4337)))</f>
        <v>PT-LIS</v>
      </c>
      <c r="C4337" s="5" cm="1">
        <f t="array" ref="C4337">IF($A4337="","",INDEX(OpenMeteoAPI[ForecastDateTime],ROWS($C$2:C4337)))</f>
        <v>46210.625</v>
      </c>
      <c r="D4337" t="str">
        <f t="shared" si="67"/>
        <v>3PM</v>
      </c>
      <c r="E4337" t="str" cm="1">
        <f t="array" ref="E4337">IF($K4337="","",_xlfn.IFS($K4337=0,_xlfn.UNICHAR(9728),$K4337&lt;=3,_xlfn.UNICHAR(9729),OR($K4337=45,$K4337=48),"~",AND($K4337&gt;=51,$K4337&lt;=67),_xlfn.UNICHAR(9748),AND($K4337&gt;=71,$K4337&lt;=77),_xlfn.UNICHAR(10052),AND($K4337&gt;=80,$K4337&lt;=82),_xlfn.UNICHAR(9748),AND($K4337&gt;=95,$K4337&lt;=99),_xlfn.UNICHAR(9889),TRUE,_xlfn.UNICHAR(9729)))</f>
        <v>☀</v>
      </c>
      <c r="F4337" t="str" cm="1">
        <f t="array" ref="F4337">IF($K4337="","",_xlfn.IFS($K4337=0,"Clear",$K4337&lt;=3,"Partly Cloudy",OR($K4337=45,$K4337=48),"Fog",AND($K4337&gt;=51,$K4337&lt;=67),"Drizzle",AND($K4337&gt;=71,$K4337&lt;=77),"Snow",AND($K4337&gt;=80,$K4337&lt;=82),"Rain Showers",AND($K4337&gt;=95,$K4337&lt;=99),"Thunderstorm",TRUE,"Cloudy"))</f>
        <v>Clear</v>
      </c>
      <c r="G4337" s="3" cm="1">
        <f t="array" ref="G4337">IF($A4337="","",INDEX(OpenMeteoAPI[TemperatureC],ROWS($G$2:G4337)))</f>
        <v>30.8</v>
      </c>
      <c r="H4337" s="4" cm="1">
        <f t="array" ref="H4337">IF($A4337="","",INDEX(OpenMeteoAPI[RelativeHumidityPct],ROWS($H$2:H4337))/100)</f>
        <v>0.4</v>
      </c>
      <c r="I4337" s="4" cm="1">
        <f t="array" ref="I4337">IF($A4337="","",INDEX(OpenMeteoAPI[PrecipitationProbabilityPct],ROWS($I$2:I4337))/100)</f>
        <v>0</v>
      </c>
      <c r="J4337" s="3" cm="1">
        <f t="array" ref="J4337">IF($A4337="","",INDEX(OpenMeteoAPI[PrecipitationMM],ROWS($J$2:J4337)))</f>
        <v>0</v>
      </c>
      <c r="K4337" cm="1">
        <f t="array" ref="K4337">IF($A4337="","",INDEX(OpenMeteoAPI[WeatherCode],ROWS($K$2:K4337)))</f>
        <v>0</v>
      </c>
      <c r="L4337" s="3" cm="1">
        <f t="array" ref="L4337">IF($A4337="","",INDEX(OpenMeteoAPI[WindSpeedKMH],ROWS($L$2:L4337)))</f>
        <v>13.7</v>
      </c>
    </row>
    <row r="4338" spans="1:12">
      <c r="A4338" t="str" cm="1">
        <f t="array" ref="A4338">IFERROR(INDEX(OpenMeteoAPI[City],ROWS($A$2:A4338))&amp;", "&amp;INDEX(OpenMeteoAPI[CountryCode],ROWS($A$2:A4338)),"")</f>
        <v>Lisbon, PT</v>
      </c>
      <c r="B4338" t="str" cm="1">
        <f t="array" ref="B4338">IF($A4338="","",INDEX(OpenMeteoAPI[LocationID],ROWS($B$2:B4338)))</f>
        <v>PT-LIS</v>
      </c>
      <c r="C4338" s="5" cm="1">
        <f t="array" ref="C4338">IF($A4338="","",INDEX(OpenMeteoAPI[ForecastDateTime],ROWS($C$2:C4338)))</f>
        <v>46210.666666666664</v>
      </c>
      <c r="D4338" t="str">
        <f t="shared" si="67"/>
        <v>4PM</v>
      </c>
      <c r="E4338" t="str" cm="1">
        <f t="array" ref="E4338">IF($K4338="","",_xlfn.IFS($K4338=0,_xlfn.UNICHAR(9728),$K4338&lt;=3,_xlfn.UNICHAR(9729),OR($K4338=45,$K4338=48),"~",AND($K4338&gt;=51,$K4338&lt;=67),_xlfn.UNICHAR(9748),AND($K4338&gt;=71,$K4338&lt;=77),_xlfn.UNICHAR(10052),AND($K4338&gt;=80,$K4338&lt;=82),_xlfn.UNICHAR(9748),AND($K4338&gt;=95,$K4338&lt;=99),_xlfn.UNICHAR(9889),TRUE,_xlfn.UNICHAR(9729)))</f>
        <v>☀</v>
      </c>
      <c r="F4338" t="str" cm="1">
        <f t="array" ref="F4338">IF($K4338="","",_xlfn.IFS($K4338=0,"Clear",$K4338&lt;=3,"Partly Cloudy",OR($K4338=45,$K4338=48),"Fog",AND($K4338&gt;=51,$K4338&lt;=67),"Drizzle",AND($K4338&gt;=71,$K4338&lt;=77),"Snow",AND($K4338&gt;=80,$K4338&lt;=82),"Rain Showers",AND($K4338&gt;=95,$K4338&lt;=99),"Thunderstorm",TRUE,"Cloudy"))</f>
        <v>Clear</v>
      </c>
      <c r="G4338" s="3" cm="1">
        <f t="array" ref="G4338">IF($A4338="","",INDEX(OpenMeteoAPI[TemperatureC],ROWS($G$2:G4338)))</f>
        <v>31.6</v>
      </c>
      <c r="H4338" s="4" cm="1">
        <f t="array" ref="H4338">IF($A4338="","",INDEX(OpenMeteoAPI[RelativeHumidityPct],ROWS($H$2:H4338))/100)</f>
        <v>0.35</v>
      </c>
      <c r="I4338" s="4" cm="1">
        <f t="array" ref="I4338">IF($A4338="","",INDEX(OpenMeteoAPI[PrecipitationProbabilityPct],ROWS($I$2:I4338))/100)</f>
        <v>0</v>
      </c>
      <c r="J4338" s="3" cm="1">
        <f t="array" ref="J4338">IF($A4338="","",INDEX(OpenMeteoAPI[PrecipitationMM],ROWS($J$2:J4338)))</f>
        <v>0</v>
      </c>
      <c r="K4338" cm="1">
        <f t="array" ref="K4338">IF($A4338="","",INDEX(OpenMeteoAPI[WeatherCode],ROWS($K$2:K4338)))</f>
        <v>0</v>
      </c>
      <c r="L4338" s="3" cm="1">
        <f t="array" ref="L4338">IF($A4338="","",INDEX(OpenMeteoAPI[WindSpeedKMH],ROWS($L$2:L4338)))</f>
        <v>14.8</v>
      </c>
    </row>
    <row r="4339" spans="1:12">
      <c r="A4339" t="str" cm="1">
        <f t="array" ref="A4339">IFERROR(INDEX(OpenMeteoAPI[City],ROWS($A$2:A4339))&amp;", "&amp;INDEX(OpenMeteoAPI[CountryCode],ROWS($A$2:A4339)),"")</f>
        <v>Lisbon, PT</v>
      </c>
      <c r="B4339" t="str" cm="1">
        <f t="array" ref="B4339">IF($A4339="","",INDEX(OpenMeteoAPI[LocationID],ROWS($B$2:B4339)))</f>
        <v>PT-LIS</v>
      </c>
      <c r="C4339" s="5" cm="1">
        <f t="array" ref="C4339">IF($A4339="","",INDEX(OpenMeteoAPI[ForecastDateTime],ROWS($C$2:C4339)))</f>
        <v>46210.708333333336</v>
      </c>
      <c r="D4339" t="str">
        <f t="shared" si="67"/>
        <v>5PM</v>
      </c>
      <c r="E4339" t="str" cm="1">
        <f t="array" ref="E4339">IF($K4339="","",_xlfn.IFS($K4339=0,_xlfn.UNICHAR(9728),$K4339&lt;=3,_xlfn.UNICHAR(9729),OR($K4339=45,$K4339=48),"~",AND($K4339&gt;=51,$K4339&lt;=67),_xlfn.UNICHAR(9748),AND($K4339&gt;=71,$K4339&lt;=77),_xlfn.UNICHAR(10052),AND($K4339&gt;=80,$K4339&lt;=82),_xlfn.UNICHAR(9748),AND($K4339&gt;=95,$K4339&lt;=99),_xlfn.UNICHAR(9889),TRUE,_xlfn.UNICHAR(9729)))</f>
        <v>☀</v>
      </c>
      <c r="F4339" t="str" cm="1">
        <f t="array" ref="F4339">IF($K4339="","",_xlfn.IFS($K4339=0,"Clear",$K4339&lt;=3,"Partly Cloudy",OR($K4339=45,$K4339=48),"Fog",AND($K4339&gt;=51,$K4339&lt;=67),"Drizzle",AND($K4339&gt;=71,$K4339&lt;=77),"Snow",AND($K4339&gt;=80,$K4339&lt;=82),"Rain Showers",AND($K4339&gt;=95,$K4339&lt;=99),"Thunderstorm",TRUE,"Cloudy"))</f>
        <v>Clear</v>
      </c>
      <c r="G4339" s="3" cm="1">
        <f t="array" ref="G4339">IF($A4339="","",INDEX(OpenMeteoAPI[TemperatureC],ROWS($G$2:G4339)))</f>
        <v>30.3</v>
      </c>
      <c r="H4339" s="4" cm="1">
        <f t="array" ref="H4339">IF($A4339="","",INDEX(OpenMeteoAPI[RelativeHumidityPct],ROWS($H$2:H4339))/100)</f>
        <v>0.38</v>
      </c>
      <c r="I4339" s="4" cm="1">
        <f t="array" ref="I4339">IF($A4339="","",INDEX(OpenMeteoAPI[PrecipitationProbabilityPct],ROWS($I$2:I4339))/100)</f>
        <v>0</v>
      </c>
      <c r="J4339" s="3" cm="1">
        <f t="array" ref="J4339">IF($A4339="","",INDEX(OpenMeteoAPI[PrecipitationMM],ROWS($J$2:J4339)))</f>
        <v>0</v>
      </c>
      <c r="K4339" cm="1">
        <f t="array" ref="K4339">IF($A4339="","",INDEX(OpenMeteoAPI[WeatherCode],ROWS($K$2:K4339)))</f>
        <v>0</v>
      </c>
      <c r="L4339" s="3" cm="1">
        <f t="array" ref="L4339">IF($A4339="","",INDEX(OpenMeteoAPI[WindSpeedKMH],ROWS($L$2:L4339)))</f>
        <v>17.399999999999999</v>
      </c>
    </row>
    <row r="4340" spans="1:12">
      <c r="A4340" t="str" cm="1">
        <f t="array" ref="A4340">IFERROR(INDEX(OpenMeteoAPI[City],ROWS($A$2:A4340))&amp;", "&amp;INDEX(OpenMeteoAPI[CountryCode],ROWS($A$2:A4340)),"")</f>
        <v>Lisbon, PT</v>
      </c>
      <c r="B4340" t="str" cm="1">
        <f t="array" ref="B4340">IF($A4340="","",INDEX(OpenMeteoAPI[LocationID],ROWS($B$2:B4340)))</f>
        <v>PT-LIS</v>
      </c>
      <c r="C4340" s="5" cm="1">
        <f t="array" ref="C4340">IF($A4340="","",INDEX(OpenMeteoAPI[ForecastDateTime],ROWS($C$2:C4340)))</f>
        <v>46210.75</v>
      </c>
      <c r="D4340" t="str">
        <f t="shared" si="67"/>
        <v>6PM</v>
      </c>
      <c r="E4340" t="str" cm="1">
        <f t="array" ref="E4340">IF($K4340="","",_xlfn.IFS($K4340=0,_xlfn.UNICHAR(9728),$K4340&lt;=3,_xlfn.UNICHAR(9729),OR($K4340=45,$K4340=48),"~",AND($K4340&gt;=51,$K4340&lt;=67),_xlfn.UNICHAR(9748),AND($K4340&gt;=71,$K4340&lt;=77),_xlfn.UNICHAR(10052),AND($K4340&gt;=80,$K4340&lt;=82),_xlfn.UNICHAR(9748),AND($K4340&gt;=95,$K4340&lt;=99),_xlfn.UNICHAR(9889),TRUE,_xlfn.UNICHAR(9729)))</f>
        <v>☀</v>
      </c>
      <c r="F4340" t="str" cm="1">
        <f t="array" ref="F4340">IF($K4340="","",_xlfn.IFS($K4340=0,"Clear",$K4340&lt;=3,"Partly Cloudy",OR($K4340=45,$K4340=48),"Fog",AND($K4340&gt;=51,$K4340&lt;=67),"Drizzle",AND($K4340&gt;=71,$K4340&lt;=77),"Snow",AND($K4340&gt;=80,$K4340&lt;=82),"Rain Showers",AND($K4340&gt;=95,$K4340&lt;=99),"Thunderstorm",TRUE,"Cloudy"))</f>
        <v>Clear</v>
      </c>
      <c r="G4340" s="3" cm="1">
        <f t="array" ref="G4340">IF($A4340="","",INDEX(OpenMeteoAPI[TemperatureC],ROWS($G$2:G4340)))</f>
        <v>28.4</v>
      </c>
      <c r="H4340" s="4" cm="1">
        <f t="array" ref="H4340">IF($A4340="","",INDEX(OpenMeteoAPI[RelativeHumidityPct],ROWS($H$2:H4340))/100)</f>
        <v>0.44</v>
      </c>
      <c r="I4340" s="4" cm="1">
        <f t="array" ref="I4340">IF($A4340="","",INDEX(OpenMeteoAPI[PrecipitationProbabilityPct],ROWS($I$2:I4340))/100)</f>
        <v>0</v>
      </c>
      <c r="J4340" s="3" cm="1">
        <f t="array" ref="J4340">IF($A4340="","",INDEX(OpenMeteoAPI[PrecipitationMM],ROWS($J$2:J4340)))</f>
        <v>0</v>
      </c>
      <c r="K4340" cm="1">
        <f t="array" ref="K4340">IF($A4340="","",INDEX(OpenMeteoAPI[WeatherCode],ROWS($K$2:K4340)))</f>
        <v>0</v>
      </c>
      <c r="L4340" s="3" cm="1">
        <f t="array" ref="L4340">IF($A4340="","",INDEX(OpenMeteoAPI[WindSpeedKMH],ROWS($L$2:L4340)))</f>
        <v>18.8</v>
      </c>
    </row>
    <row r="4341" spans="1:12">
      <c r="A4341" t="str" cm="1">
        <f t="array" ref="A4341">IFERROR(INDEX(OpenMeteoAPI[City],ROWS($A$2:A4341))&amp;", "&amp;INDEX(OpenMeteoAPI[CountryCode],ROWS($A$2:A4341)),"")</f>
        <v>Lisbon, PT</v>
      </c>
      <c r="B4341" t="str" cm="1">
        <f t="array" ref="B4341">IF($A4341="","",INDEX(OpenMeteoAPI[LocationID],ROWS($B$2:B4341)))</f>
        <v>PT-LIS</v>
      </c>
      <c r="C4341" s="5" cm="1">
        <f t="array" ref="C4341">IF($A4341="","",INDEX(OpenMeteoAPI[ForecastDateTime],ROWS($C$2:C4341)))</f>
        <v>46210.791666666664</v>
      </c>
      <c r="D4341" t="str">
        <f t="shared" si="67"/>
        <v>7PM</v>
      </c>
      <c r="E4341" t="str" cm="1">
        <f t="array" ref="E4341">IF($K4341="","",_xlfn.IFS($K4341=0,_xlfn.UNICHAR(9728),$K4341&lt;=3,_xlfn.UNICHAR(9729),OR($K4341=45,$K4341=48),"~",AND($K4341&gt;=51,$K4341&lt;=67),_xlfn.UNICHAR(9748),AND($K4341&gt;=71,$K4341&lt;=77),_xlfn.UNICHAR(10052),AND($K4341&gt;=80,$K4341&lt;=82),_xlfn.UNICHAR(9748),AND($K4341&gt;=95,$K4341&lt;=99),_xlfn.UNICHAR(9889),TRUE,_xlfn.UNICHAR(9729)))</f>
        <v>☀</v>
      </c>
      <c r="F4341" t="str" cm="1">
        <f t="array" ref="F4341">IF($K4341="","",_xlfn.IFS($K4341=0,"Clear",$K4341&lt;=3,"Partly Cloudy",OR($K4341=45,$K4341=48),"Fog",AND($K4341&gt;=51,$K4341&lt;=67),"Drizzle",AND($K4341&gt;=71,$K4341&lt;=77),"Snow",AND($K4341&gt;=80,$K4341&lt;=82),"Rain Showers",AND($K4341&gt;=95,$K4341&lt;=99),"Thunderstorm",TRUE,"Cloudy"))</f>
        <v>Clear</v>
      </c>
      <c r="G4341" s="3" cm="1">
        <f t="array" ref="G4341">IF($A4341="","",INDEX(OpenMeteoAPI[TemperatureC],ROWS($G$2:G4341)))</f>
        <v>26.6</v>
      </c>
      <c r="H4341" s="4" cm="1">
        <f t="array" ref="H4341">IF($A4341="","",INDEX(OpenMeteoAPI[RelativeHumidityPct],ROWS($H$2:H4341))/100)</f>
        <v>0.47</v>
      </c>
      <c r="I4341" s="4" cm="1">
        <f t="array" ref="I4341">IF($A4341="","",INDEX(OpenMeteoAPI[PrecipitationProbabilityPct],ROWS($I$2:I4341))/100)</f>
        <v>0</v>
      </c>
      <c r="J4341" s="3" cm="1">
        <f t="array" ref="J4341">IF($A4341="","",INDEX(OpenMeteoAPI[PrecipitationMM],ROWS($J$2:J4341)))</f>
        <v>0</v>
      </c>
      <c r="K4341" cm="1">
        <f t="array" ref="K4341">IF($A4341="","",INDEX(OpenMeteoAPI[WeatherCode],ROWS($K$2:K4341)))</f>
        <v>0</v>
      </c>
      <c r="L4341" s="3" cm="1">
        <f t="array" ref="L4341">IF($A4341="","",INDEX(OpenMeteoAPI[WindSpeedKMH],ROWS($L$2:L4341)))</f>
        <v>18.5</v>
      </c>
    </row>
    <row r="4342" spans="1:12">
      <c r="A4342" t="str" cm="1">
        <f t="array" ref="A4342">IFERROR(INDEX(OpenMeteoAPI[City],ROWS($A$2:A4342))&amp;", "&amp;INDEX(OpenMeteoAPI[CountryCode],ROWS($A$2:A4342)),"")</f>
        <v>Lisbon, PT</v>
      </c>
      <c r="B4342" t="str" cm="1">
        <f t="array" ref="B4342">IF($A4342="","",INDEX(OpenMeteoAPI[LocationID],ROWS($B$2:B4342)))</f>
        <v>PT-LIS</v>
      </c>
      <c r="C4342" s="5" cm="1">
        <f t="array" ref="C4342">IF($A4342="","",INDEX(OpenMeteoAPI[ForecastDateTime],ROWS($C$2:C4342)))</f>
        <v>46210.833333333336</v>
      </c>
      <c r="D4342" t="str">
        <f t="shared" si="67"/>
        <v>8PM</v>
      </c>
      <c r="E4342" t="str" cm="1">
        <f t="array" ref="E4342">IF($K4342="","",_xlfn.IFS($K4342=0,_xlfn.UNICHAR(9728),$K4342&lt;=3,_xlfn.UNICHAR(9729),OR($K4342=45,$K4342=48),"~",AND($K4342&gt;=51,$K4342&lt;=67),_xlfn.UNICHAR(9748),AND($K4342&gt;=71,$K4342&lt;=77),_xlfn.UNICHAR(10052),AND($K4342&gt;=80,$K4342&lt;=82),_xlfn.UNICHAR(9748),AND($K4342&gt;=95,$K4342&lt;=99),_xlfn.UNICHAR(9889),TRUE,_xlfn.UNICHAR(9729)))</f>
        <v>☀</v>
      </c>
      <c r="F4342" t="str" cm="1">
        <f t="array" ref="F4342">IF($K4342="","",_xlfn.IFS($K4342=0,"Clear",$K4342&lt;=3,"Partly Cloudy",OR($K4342=45,$K4342=48),"Fog",AND($K4342&gt;=51,$K4342&lt;=67),"Drizzle",AND($K4342&gt;=71,$K4342&lt;=77),"Snow",AND($K4342&gt;=80,$K4342&lt;=82),"Rain Showers",AND($K4342&gt;=95,$K4342&lt;=99),"Thunderstorm",TRUE,"Cloudy"))</f>
        <v>Clear</v>
      </c>
      <c r="G4342" s="3" cm="1">
        <f t="array" ref="G4342">IF($A4342="","",INDEX(OpenMeteoAPI[TemperatureC],ROWS($G$2:G4342)))</f>
        <v>24.9</v>
      </c>
      <c r="H4342" s="4" cm="1">
        <f t="array" ref="H4342">IF($A4342="","",INDEX(OpenMeteoAPI[RelativeHumidityPct],ROWS($H$2:H4342))/100)</f>
        <v>0.49</v>
      </c>
      <c r="I4342" s="4" cm="1">
        <f t="array" ref="I4342">IF($A4342="","",INDEX(OpenMeteoAPI[PrecipitationProbabilityPct],ROWS($I$2:I4342))/100)</f>
        <v>0</v>
      </c>
      <c r="J4342" s="3" cm="1">
        <f t="array" ref="J4342">IF($A4342="","",INDEX(OpenMeteoAPI[PrecipitationMM],ROWS($J$2:J4342)))</f>
        <v>0</v>
      </c>
      <c r="K4342" cm="1">
        <f t="array" ref="K4342">IF($A4342="","",INDEX(OpenMeteoAPI[WeatherCode],ROWS($K$2:K4342)))</f>
        <v>0</v>
      </c>
      <c r="L4342" s="3" cm="1">
        <f t="array" ref="L4342">IF($A4342="","",INDEX(OpenMeteoAPI[WindSpeedKMH],ROWS($L$2:L4342)))</f>
        <v>16</v>
      </c>
    </row>
    <row r="4343" spans="1:12">
      <c r="A4343" t="str" cm="1">
        <f t="array" ref="A4343">IFERROR(INDEX(OpenMeteoAPI[City],ROWS($A$2:A4343))&amp;", "&amp;INDEX(OpenMeteoAPI[CountryCode],ROWS($A$2:A4343)),"")</f>
        <v>Lisbon, PT</v>
      </c>
      <c r="B4343" t="str" cm="1">
        <f t="array" ref="B4343">IF($A4343="","",INDEX(OpenMeteoAPI[LocationID],ROWS($B$2:B4343)))</f>
        <v>PT-LIS</v>
      </c>
      <c r="C4343" s="5" cm="1">
        <f t="array" ref="C4343">IF($A4343="","",INDEX(OpenMeteoAPI[ForecastDateTime],ROWS($C$2:C4343)))</f>
        <v>46210.875</v>
      </c>
      <c r="D4343" t="str">
        <f t="shared" si="67"/>
        <v>9PM</v>
      </c>
      <c r="E4343" t="str" cm="1">
        <f t="array" ref="E4343">IF($K4343="","",_xlfn.IFS($K4343=0,_xlfn.UNICHAR(9728),$K4343&lt;=3,_xlfn.UNICHAR(9729),OR($K4343=45,$K4343=48),"~",AND($K4343&gt;=51,$K4343&lt;=67),_xlfn.UNICHAR(9748),AND($K4343&gt;=71,$K4343&lt;=77),_xlfn.UNICHAR(10052),AND($K4343&gt;=80,$K4343&lt;=82),_xlfn.UNICHAR(9748),AND($K4343&gt;=95,$K4343&lt;=99),_xlfn.UNICHAR(9889),TRUE,_xlfn.UNICHAR(9729)))</f>
        <v>☁</v>
      </c>
      <c r="F4343" t="str" cm="1">
        <f t="array" ref="F4343">IF($K4343="","",_xlfn.IFS($K4343=0,"Clear",$K4343&lt;=3,"Partly Cloudy",OR($K4343=45,$K4343=48),"Fog",AND($K4343&gt;=51,$K4343&lt;=67),"Drizzle",AND($K4343&gt;=71,$K4343&lt;=77),"Snow",AND($K4343&gt;=80,$K4343&lt;=82),"Rain Showers",AND($K4343&gt;=95,$K4343&lt;=99),"Thunderstorm",TRUE,"Cloudy"))</f>
        <v>Partly Cloudy</v>
      </c>
      <c r="G4343" s="3" cm="1">
        <f t="array" ref="G4343">IF($A4343="","",INDEX(OpenMeteoAPI[TemperatureC],ROWS($G$2:G4343)))</f>
        <v>23.1</v>
      </c>
      <c r="H4343" s="4" cm="1">
        <f t="array" ref="H4343">IF($A4343="","",INDEX(OpenMeteoAPI[RelativeHumidityPct],ROWS($H$2:H4343))/100)</f>
        <v>0.56000000000000005</v>
      </c>
      <c r="I4343" s="4" cm="1">
        <f t="array" ref="I4343">IF($A4343="","",INDEX(OpenMeteoAPI[PrecipitationProbabilityPct],ROWS($I$2:I4343))/100)</f>
        <v>0</v>
      </c>
      <c r="J4343" s="3" cm="1">
        <f t="array" ref="J4343">IF($A4343="","",INDEX(OpenMeteoAPI[PrecipitationMM],ROWS($J$2:J4343)))</f>
        <v>0</v>
      </c>
      <c r="K4343" cm="1">
        <f t="array" ref="K4343">IF($A4343="","",INDEX(OpenMeteoAPI[WeatherCode],ROWS($K$2:K4343)))</f>
        <v>1</v>
      </c>
      <c r="L4343" s="3" cm="1">
        <f t="array" ref="L4343">IF($A4343="","",INDEX(OpenMeteoAPI[WindSpeedKMH],ROWS($L$2:L4343)))</f>
        <v>13.1</v>
      </c>
    </row>
    <row r="4344" spans="1:12">
      <c r="A4344" t="str" cm="1">
        <f t="array" ref="A4344">IFERROR(INDEX(OpenMeteoAPI[City],ROWS($A$2:A4344))&amp;", "&amp;INDEX(OpenMeteoAPI[CountryCode],ROWS($A$2:A4344)),"")</f>
        <v>Lisbon, PT</v>
      </c>
      <c r="B4344" t="str" cm="1">
        <f t="array" ref="B4344">IF($A4344="","",INDEX(OpenMeteoAPI[LocationID],ROWS($B$2:B4344)))</f>
        <v>PT-LIS</v>
      </c>
      <c r="C4344" s="5" cm="1">
        <f t="array" ref="C4344">IF($A4344="","",INDEX(OpenMeteoAPI[ForecastDateTime],ROWS($C$2:C4344)))</f>
        <v>46210.916666666664</v>
      </c>
      <c r="D4344" t="str">
        <f t="shared" si="67"/>
        <v>10PM</v>
      </c>
      <c r="E4344" t="str" cm="1">
        <f t="array" ref="E4344">IF($K4344="","",_xlfn.IFS($K4344=0,_xlfn.UNICHAR(9728),$K4344&lt;=3,_xlfn.UNICHAR(9729),OR($K4344=45,$K4344=48),"~",AND($K4344&gt;=51,$K4344&lt;=67),_xlfn.UNICHAR(9748),AND($K4344&gt;=71,$K4344&lt;=77),_xlfn.UNICHAR(10052),AND($K4344&gt;=80,$K4344&lt;=82),_xlfn.UNICHAR(9748),AND($K4344&gt;=95,$K4344&lt;=99),_xlfn.UNICHAR(9889),TRUE,_xlfn.UNICHAR(9729)))</f>
        <v>☀</v>
      </c>
      <c r="F4344" t="str" cm="1">
        <f t="array" ref="F4344">IF($K4344="","",_xlfn.IFS($K4344=0,"Clear",$K4344&lt;=3,"Partly Cloudy",OR($K4344=45,$K4344=48),"Fog",AND($K4344&gt;=51,$K4344&lt;=67),"Drizzle",AND($K4344&gt;=71,$K4344&lt;=77),"Snow",AND($K4344&gt;=80,$K4344&lt;=82),"Rain Showers",AND($K4344&gt;=95,$K4344&lt;=99),"Thunderstorm",TRUE,"Cloudy"))</f>
        <v>Clear</v>
      </c>
      <c r="G4344" s="3" cm="1">
        <f t="array" ref="G4344">IF($A4344="","",INDEX(OpenMeteoAPI[TemperatureC],ROWS($G$2:G4344)))</f>
        <v>22.1</v>
      </c>
      <c r="H4344" s="4" cm="1">
        <f t="array" ref="H4344">IF($A4344="","",INDEX(OpenMeteoAPI[RelativeHumidityPct],ROWS($H$2:H4344))/100)</f>
        <v>0.56999999999999995</v>
      </c>
      <c r="I4344" s="4" cm="1">
        <f t="array" ref="I4344">IF($A4344="","",INDEX(OpenMeteoAPI[PrecipitationProbabilityPct],ROWS($I$2:I4344))/100)</f>
        <v>0</v>
      </c>
      <c r="J4344" s="3" cm="1">
        <f t="array" ref="J4344">IF($A4344="","",INDEX(OpenMeteoAPI[PrecipitationMM],ROWS($J$2:J4344)))</f>
        <v>0</v>
      </c>
      <c r="K4344" cm="1">
        <f t="array" ref="K4344">IF($A4344="","",INDEX(OpenMeteoAPI[WeatherCode],ROWS($K$2:K4344)))</f>
        <v>0</v>
      </c>
      <c r="L4344" s="3" cm="1">
        <f t="array" ref="L4344">IF($A4344="","",INDEX(OpenMeteoAPI[WindSpeedKMH],ROWS($L$2:L4344)))</f>
        <v>11.4</v>
      </c>
    </row>
    <row r="4345" spans="1:12">
      <c r="A4345" t="str" cm="1">
        <f t="array" ref="A4345">IFERROR(INDEX(OpenMeteoAPI[City],ROWS($A$2:A4345))&amp;", "&amp;INDEX(OpenMeteoAPI[CountryCode],ROWS($A$2:A4345)),"")</f>
        <v>Lisbon, PT</v>
      </c>
      <c r="B4345" t="str" cm="1">
        <f t="array" ref="B4345">IF($A4345="","",INDEX(OpenMeteoAPI[LocationID],ROWS($B$2:B4345)))</f>
        <v>PT-LIS</v>
      </c>
      <c r="C4345" s="5" cm="1">
        <f t="array" ref="C4345">IF($A4345="","",INDEX(OpenMeteoAPI[ForecastDateTime],ROWS($C$2:C4345)))</f>
        <v>46210.958333333336</v>
      </c>
      <c r="D4345" t="str">
        <f t="shared" si="67"/>
        <v>11PM</v>
      </c>
      <c r="E4345" t="str" cm="1">
        <f t="array" ref="E4345">IF($K4345="","",_xlfn.IFS($K4345=0,_xlfn.UNICHAR(9728),$K4345&lt;=3,_xlfn.UNICHAR(9729),OR($K4345=45,$K4345=48),"~",AND($K4345&gt;=51,$K4345&lt;=67),_xlfn.UNICHAR(9748),AND($K4345&gt;=71,$K4345&lt;=77),_xlfn.UNICHAR(10052),AND($K4345&gt;=80,$K4345&lt;=82),_xlfn.UNICHAR(9748),AND($K4345&gt;=95,$K4345&lt;=99),_xlfn.UNICHAR(9889),TRUE,_xlfn.UNICHAR(9729)))</f>
        <v>☀</v>
      </c>
      <c r="F4345" t="str" cm="1">
        <f t="array" ref="F4345">IF($K4345="","",_xlfn.IFS($K4345=0,"Clear",$K4345&lt;=3,"Partly Cloudy",OR($K4345=45,$K4345=48),"Fog",AND($K4345&gt;=51,$K4345&lt;=67),"Drizzle",AND($K4345&gt;=71,$K4345&lt;=77),"Snow",AND($K4345&gt;=80,$K4345&lt;=82),"Rain Showers",AND($K4345&gt;=95,$K4345&lt;=99),"Thunderstorm",TRUE,"Cloudy"))</f>
        <v>Clear</v>
      </c>
      <c r="G4345" s="3" cm="1">
        <f t="array" ref="G4345">IF($A4345="","",INDEX(OpenMeteoAPI[TemperatureC],ROWS($G$2:G4345)))</f>
        <v>21.3</v>
      </c>
      <c r="H4345" s="4" cm="1">
        <f t="array" ref="H4345">IF($A4345="","",INDEX(OpenMeteoAPI[RelativeHumidityPct],ROWS($H$2:H4345))/100)</f>
        <v>0.62</v>
      </c>
      <c r="I4345" s="4" cm="1">
        <f t="array" ref="I4345">IF($A4345="","",INDEX(OpenMeteoAPI[PrecipitationProbabilityPct],ROWS($I$2:I4345))/100)</f>
        <v>0</v>
      </c>
      <c r="J4345" s="3" cm="1">
        <f t="array" ref="J4345">IF($A4345="","",INDEX(OpenMeteoAPI[PrecipitationMM],ROWS($J$2:J4345)))</f>
        <v>0</v>
      </c>
      <c r="K4345" cm="1">
        <f t="array" ref="K4345">IF($A4345="","",INDEX(OpenMeteoAPI[WeatherCode],ROWS($K$2:K4345)))</f>
        <v>0</v>
      </c>
      <c r="L4345" s="3" cm="1">
        <f t="array" ref="L4345">IF($A4345="","",INDEX(OpenMeteoAPI[WindSpeedKMH],ROWS($L$2:L4345)))</f>
        <v>8.3000000000000007</v>
      </c>
    </row>
    <row r="4346" spans="1:12">
      <c r="A4346" t="str" cm="1">
        <f t="array" ref="A4346">IFERROR(INDEX(OpenMeteoAPI[City],ROWS($A$2:A4346))&amp;", "&amp;INDEX(OpenMeteoAPI[CountryCode],ROWS($A$2:A4346)),"")</f>
        <v>Lisbon, PT</v>
      </c>
      <c r="B4346" t="str" cm="1">
        <f t="array" ref="B4346">IF($A4346="","",INDEX(OpenMeteoAPI[LocationID],ROWS($B$2:B4346)))</f>
        <v>PT-LIS</v>
      </c>
      <c r="C4346" s="5" cm="1">
        <f t="array" ref="C4346">IF($A4346="","",INDEX(OpenMeteoAPI[ForecastDateTime],ROWS($C$2:C4346)))</f>
        <v>46211</v>
      </c>
      <c r="D4346" t="str">
        <f t="shared" si="67"/>
        <v>12AM</v>
      </c>
      <c r="E4346" t="str" cm="1">
        <f t="array" ref="E4346">IF($K4346="","",_xlfn.IFS($K4346=0,_xlfn.UNICHAR(9728),$K4346&lt;=3,_xlfn.UNICHAR(9729),OR($K4346=45,$K4346=48),"~",AND($K4346&gt;=51,$K4346&lt;=67),_xlfn.UNICHAR(9748),AND($K4346&gt;=71,$K4346&lt;=77),_xlfn.UNICHAR(10052),AND($K4346&gt;=80,$K4346&lt;=82),_xlfn.UNICHAR(9748),AND($K4346&gt;=95,$K4346&lt;=99),_xlfn.UNICHAR(9889),TRUE,_xlfn.UNICHAR(9729)))</f>
        <v>☀</v>
      </c>
      <c r="F4346" t="str" cm="1">
        <f t="array" ref="F4346">IF($K4346="","",_xlfn.IFS($K4346=0,"Clear",$K4346&lt;=3,"Partly Cloudy",OR($K4346=45,$K4346=48),"Fog",AND($K4346&gt;=51,$K4346&lt;=67),"Drizzle",AND($K4346&gt;=71,$K4346&lt;=77),"Snow",AND($K4346&gt;=80,$K4346&lt;=82),"Rain Showers",AND($K4346&gt;=95,$K4346&lt;=99),"Thunderstorm",TRUE,"Cloudy"))</f>
        <v>Clear</v>
      </c>
      <c r="G4346" s="3" cm="1">
        <f t="array" ref="G4346">IF($A4346="","",INDEX(OpenMeteoAPI[TemperatureC],ROWS($G$2:G4346)))</f>
        <v>20.8</v>
      </c>
      <c r="H4346" s="4" cm="1">
        <f t="array" ref="H4346">IF($A4346="","",INDEX(OpenMeteoAPI[RelativeHumidityPct],ROWS($H$2:H4346))/100)</f>
        <v>0.65</v>
      </c>
      <c r="I4346" s="4" cm="1">
        <f t="array" ref="I4346">IF($A4346="","",INDEX(OpenMeteoAPI[PrecipitationProbabilityPct],ROWS($I$2:I4346))/100)</f>
        <v>0</v>
      </c>
      <c r="J4346" s="3" cm="1">
        <f t="array" ref="J4346">IF($A4346="","",INDEX(OpenMeteoAPI[PrecipitationMM],ROWS($J$2:J4346)))</f>
        <v>0</v>
      </c>
      <c r="K4346" cm="1">
        <f t="array" ref="K4346">IF($A4346="","",INDEX(OpenMeteoAPI[WeatherCode],ROWS($K$2:K4346)))</f>
        <v>0</v>
      </c>
      <c r="L4346" s="3" cm="1">
        <f t="array" ref="L4346">IF($A4346="","",INDEX(OpenMeteoAPI[WindSpeedKMH],ROWS($L$2:L4346)))</f>
        <v>6.8</v>
      </c>
    </row>
    <row r="4347" spans="1:12">
      <c r="A4347" t="str" cm="1">
        <f t="array" ref="A4347">IFERROR(INDEX(OpenMeteoAPI[City],ROWS($A$2:A4347))&amp;", "&amp;INDEX(OpenMeteoAPI[CountryCode],ROWS($A$2:A4347)),"")</f>
        <v>Lisbon, PT</v>
      </c>
      <c r="B4347" t="str" cm="1">
        <f t="array" ref="B4347">IF($A4347="","",INDEX(OpenMeteoAPI[LocationID],ROWS($B$2:B4347)))</f>
        <v>PT-LIS</v>
      </c>
      <c r="C4347" s="5" cm="1">
        <f t="array" ref="C4347">IF($A4347="","",INDEX(OpenMeteoAPI[ForecastDateTime],ROWS($C$2:C4347)))</f>
        <v>46211.041666666664</v>
      </c>
      <c r="D4347" t="str">
        <f t="shared" si="67"/>
        <v>1AM</v>
      </c>
      <c r="E4347" t="str" cm="1">
        <f t="array" ref="E4347">IF($K4347="","",_xlfn.IFS($K4347=0,_xlfn.UNICHAR(9728),$K4347&lt;=3,_xlfn.UNICHAR(9729),OR($K4347=45,$K4347=48),"~",AND($K4347&gt;=51,$K4347&lt;=67),_xlfn.UNICHAR(9748),AND($K4347&gt;=71,$K4347&lt;=77),_xlfn.UNICHAR(10052),AND($K4347&gt;=80,$K4347&lt;=82),_xlfn.UNICHAR(9748),AND($K4347&gt;=95,$K4347&lt;=99),_xlfn.UNICHAR(9889),TRUE,_xlfn.UNICHAR(9729)))</f>
        <v>☀</v>
      </c>
      <c r="F4347" t="str" cm="1">
        <f t="array" ref="F4347">IF($K4347="","",_xlfn.IFS($K4347=0,"Clear",$K4347&lt;=3,"Partly Cloudy",OR($K4347=45,$K4347=48),"Fog",AND($K4347&gt;=51,$K4347&lt;=67),"Drizzle",AND($K4347&gt;=71,$K4347&lt;=77),"Snow",AND($K4347&gt;=80,$K4347&lt;=82),"Rain Showers",AND($K4347&gt;=95,$K4347&lt;=99),"Thunderstorm",TRUE,"Cloudy"))</f>
        <v>Clear</v>
      </c>
      <c r="G4347" s="3" cm="1">
        <f t="array" ref="G4347">IF($A4347="","",INDEX(OpenMeteoAPI[TemperatureC],ROWS($G$2:G4347)))</f>
        <v>20.3</v>
      </c>
      <c r="H4347" s="4" cm="1">
        <f t="array" ref="H4347">IF($A4347="","",INDEX(OpenMeteoAPI[RelativeHumidityPct],ROWS($H$2:H4347))/100)</f>
        <v>0.68</v>
      </c>
      <c r="I4347" s="4" cm="1">
        <f t="array" ref="I4347">IF($A4347="","",INDEX(OpenMeteoAPI[PrecipitationProbabilityPct],ROWS($I$2:I4347))/100)</f>
        <v>0</v>
      </c>
      <c r="J4347" s="3" cm="1">
        <f t="array" ref="J4347">IF($A4347="","",INDEX(OpenMeteoAPI[PrecipitationMM],ROWS($J$2:J4347)))</f>
        <v>0</v>
      </c>
      <c r="K4347" cm="1">
        <f t="array" ref="K4347">IF($A4347="","",INDEX(OpenMeteoAPI[WeatherCode],ROWS($K$2:K4347)))</f>
        <v>0</v>
      </c>
      <c r="L4347" s="3" cm="1">
        <f t="array" ref="L4347">IF($A4347="","",INDEX(OpenMeteoAPI[WindSpeedKMH],ROWS($L$2:L4347)))</f>
        <v>6.1</v>
      </c>
    </row>
    <row r="4348" spans="1:12">
      <c r="A4348" t="str" cm="1">
        <f t="array" ref="A4348">IFERROR(INDEX(OpenMeteoAPI[City],ROWS($A$2:A4348))&amp;", "&amp;INDEX(OpenMeteoAPI[CountryCode],ROWS($A$2:A4348)),"")</f>
        <v>Lisbon, PT</v>
      </c>
      <c r="B4348" t="str" cm="1">
        <f t="array" ref="B4348">IF($A4348="","",INDEX(OpenMeteoAPI[LocationID],ROWS($B$2:B4348)))</f>
        <v>PT-LIS</v>
      </c>
      <c r="C4348" s="5" cm="1">
        <f t="array" ref="C4348">IF($A4348="","",INDEX(OpenMeteoAPI[ForecastDateTime],ROWS($C$2:C4348)))</f>
        <v>46211.083333333336</v>
      </c>
      <c r="D4348" t="str">
        <f t="shared" si="67"/>
        <v>2AM</v>
      </c>
      <c r="E4348" t="str" cm="1">
        <f t="array" ref="E4348">IF($K4348="","",_xlfn.IFS($K4348=0,_xlfn.UNICHAR(9728),$K4348&lt;=3,_xlfn.UNICHAR(9729),OR($K4348=45,$K4348=48),"~",AND($K4348&gt;=51,$K4348&lt;=67),_xlfn.UNICHAR(9748),AND($K4348&gt;=71,$K4348&lt;=77),_xlfn.UNICHAR(10052),AND($K4348&gt;=80,$K4348&lt;=82),_xlfn.UNICHAR(9748),AND($K4348&gt;=95,$K4348&lt;=99),_xlfn.UNICHAR(9889),TRUE,_xlfn.UNICHAR(9729)))</f>
        <v>☁</v>
      </c>
      <c r="F4348" t="str" cm="1">
        <f t="array" ref="F4348">IF($K4348="","",_xlfn.IFS($K4348=0,"Clear",$K4348&lt;=3,"Partly Cloudy",OR($K4348=45,$K4348=48),"Fog",AND($K4348&gt;=51,$K4348&lt;=67),"Drizzle",AND($K4348&gt;=71,$K4348&lt;=77),"Snow",AND($K4348&gt;=80,$K4348&lt;=82),"Rain Showers",AND($K4348&gt;=95,$K4348&lt;=99),"Thunderstorm",TRUE,"Cloudy"))</f>
        <v>Partly Cloudy</v>
      </c>
      <c r="G4348" s="3" cm="1">
        <f t="array" ref="G4348">IF($A4348="","",INDEX(OpenMeteoAPI[TemperatureC],ROWS($G$2:G4348)))</f>
        <v>20</v>
      </c>
      <c r="H4348" s="4" cm="1">
        <f t="array" ref="H4348">IF($A4348="","",INDEX(OpenMeteoAPI[RelativeHumidityPct],ROWS($H$2:H4348))/100)</f>
        <v>0.69</v>
      </c>
      <c r="I4348" s="4" cm="1">
        <f t="array" ref="I4348">IF($A4348="","",INDEX(OpenMeteoAPI[PrecipitationProbabilityPct],ROWS($I$2:I4348))/100)</f>
        <v>0</v>
      </c>
      <c r="J4348" s="3" cm="1">
        <f t="array" ref="J4348">IF($A4348="","",INDEX(OpenMeteoAPI[PrecipitationMM],ROWS($J$2:J4348)))</f>
        <v>0</v>
      </c>
      <c r="K4348" cm="1">
        <f t="array" ref="K4348">IF($A4348="","",INDEX(OpenMeteoAPI[WeatherCode],ROWS($K$2:K4348)))</f>
        <v>2</v>
      </c>
      <c r="L4348" s="3" cm="1">
        <f t="array" ref="L4348">IF($A4348="","",INDEX(OpenMeteoAPI[WindSpeedKMH],ROWS($L$2:L4348)))</f>
        <v>5.6</v>
      </c>
    </row>
    <row r="4349" spans="1:12">
      <c r="A4349" t="str" cm="1">
        <f t="array" ref="A4349">IFERROR(INDEX(OpenMeteoAPI[City],ROWS($A$2:A4349))&amp;", "&amp;INDEX(OpenMeteoAPI[CountryCode],ROWS($A$2:A4349)),"")</f>
        <v>Lisbon, PT</v>
      </c>
      <c r="B4349" t="str" cm="1">
        <f t="array" ref="B4349">IF($A4349="","",INDEX(OpenMeteoAPI[LocationID],ROWS($B$2:B4349)))</f>
        <v>PT-LIS</v>
      </c>
      <c r="C4349" s="5" cm="1">
        <f t="array" ref="C4349">IF($A4349="","",INDEX(OpenMeteoAPI[ForecastDateTime],ROWS($C$2:C4349)))</f>
        <v>46211.125</v>
      </c>
      <c r="D4349" t="str">
        <f t="shared" si="67"/>
        <v>3AM</v>
      </c>
      <c r="E4349" t="str" cm="1">
        <f t="array" ref="E4349">IF($K4349="","",_xlfn.IFS($K4349=0,_xlfn.UNICHAR(9728),$K4349&lt;=3,_xlfn.UNICHAR(9729),OR($K4349=45,$K4349=48),"~",AND($K4349&gt;=51,$K4349&lt;=67),_xlfn.UNICHAR(9748),AND($K4349&gt;=71,$K4349&lt;=77),_xlfn.UNICHAR(10052),AND($K4349&gt;=80,$K4349&lt;=82),_xlfn.UNICHAR(9748),AND($K4349&gt;=95,$K4349&lt;=99),_xlfn.UNICHAR(9889),TRUE,_xlfn.UNICHAR(9729)))</f>
        <v>☁</v>
      </c>
      <c r="F4349" t="str" cm="1">
        <f t="array" ref="F4349">IF($K4349="","",_xlfn.IFS($K4349=0,"Clear",$K4349&lt;=3,"Partly Cloudy",OR($K4349=45,$K4349=48),"Fog",AND($K4349&gt;=51,$K4349&lt;=67),"Drizzle",AND($K4349&gt;=71,$K4349&lt;=77),"Snow",AND($K4349&gt;=80,$K4349&lt;=82),"Rain Showers",AND($K4349&gt;=95,$K4349&lt;=99),"Thunderstorm",TRUE,"Cloudy"))</f>
        <v>Partly Cloudy</v>
      </c>
      <c r="G4349" s="3" cm="1">
        <f t="array" ref="G4349">IF($A4349="","",INDEX(OpenMeteoAPI[TemperatureC],ROWS($G$2:G4349)))</f>
        <v>19.8</v>
      </c>
      <c r="H4349" s="4" cm="1">
        <f t="array" ref="H4349">IF($A4349="","",INDEX(OpenMeteoAPI[RelativeHumidityPct],ROWS($H$2:H4349))/100)</f>
        <v>0.72</v>
      </c>
      <c r="I4349" s="4" cm="1">
        <f t="array" ref="I4349">IF($A4349="","",INDEX(OpenMeteoAPI[PrecipitationProbabilityPct],ROWS($I$2:I4349))/100)</f>
        <v>0</v>
      </c>
      <c r="J4349" s="3" cm="1">
        <f t="array" ref="J4349">IF($A4349="","",INDEX(OpenMeteoAPI[PrecipitationMM],ROWS($J$2:J4349)))</f>
        <v>0</v>
      </c>
      <c r="K4349" cm="1">
        <f t="array" ref="K4349">IF($A4349="","",INDEX(OpenMeteoAPI[WeatherCode],ROWS($K$2:K4349)))</f>
        <v>3</v>
      </c>
      <c r="L4349" s="3" cm="1">
        <f t="array" ref="L4349">IF($A4349="","",INDEX(OpenMeteoAPI[WindSpeedKMH],ROWS($L$2:L4349)))</f>
        <v>5.2</v>
      </c>
    </row>
    <row r="4350" spans="1:12">
      <c r="A4350" t="str" cm="1">
        <f t="array" ref="A4350">IFERROR(INDEX(OpenMeteoAPI[City],ROWS($A$2:A4350))&amp;", "&amp;INDEX(OpenMeteoAPI[CountryCode],ROWS($A$2:A4350)),"")</f>
        <v>Lisbon, PT</v>
      </c>
      <c r="B4350" t="str" cm="1">
        <f t="array" ref="B4350">IF($A4350="","",INDEX(OpenMeteoAPI[LocationID],ROWS($B$2:B4350)))</f>
        <v>PT-LIS</v>
      </c>
      <c r="C4350" s="5" cm="1">
        <f t="array" ref="C4350">IF($A4350="","",INDEX(OpenMeteoAPI[ForecastDateTime],ROWS($C$2:C4350)))</f>
        <v>46211.166666666664</v>
      </c>
      <c r="D4350" t="str">
        <f t="shared" si="67"/>
        <v>4AM</v>
      </c>
      <c r="E4350" t="str" cm="1">
        <f t="array" ref="E4350">IF($K4350="","",_xlfn.IFS($K4350=0,_xlfn.UNICHAR(9728),$K4350&lt;=3,_xlfn.UNICHAR(9729),OR($K4350=45,$K4350=48),"~",AND($K4350&gt;=51,$K4350&lt;=67),_xlfn.UNICHAR(9748),AND($K4350&gt;=71,$K4350&lt;=77),_xlfn.UNICHAR(10052),AND($K4350&gt;=80,$K4350&lt;=82),_xlfn.UNICHAR(9748),AND($K4350&gt;=95,$K4350&lt;=99),_xlfn.UNICHAR(9889),TRUE,_xlfn.UNICHAR(9729)))</f>
        <v>☁</v>
      </c>
      <c r="F4350" t="str" cm="1">
        <f t="array" ref="F4350">IF($K4350="","",_xlfn.IFS($K4350=0,"Clear",$K4350&lt;=3,"Partly Cloudy",OR($K4350=45,$K4350=48),"Fog",AND($K4350&gt;=51,$K4350&lt;=67),"Drizzle",AND($K4350&gt;=71,$K4350&lt;=77),"Snow",AND($K4350&gt;=80,$K4350&lt;=82),"Rain Showers",AND($K4350&gt;=95,$K4350&lt;=99),"Thunderstorm",TRUE,"Cloudy"))</f>
        <v>Partly Cloudy</v>
      </c>
      <c r="G4350" s="3" cm="1">
        <f t="array" ref="G4350">IF($A4350="","",INDEX(OpenMeteoAPI[TemperatureC],ROWS($G$2:G4350)))</f>
        <v>19.5</v>
      </c>
      <c r="H4350" s="4" cm="1">
        <f t="array" ref="H4350">IF($A4350="","",INDEX(OpenMeteoAPI[RelativeHumidityPct],ROWS($H$2:H4350))/100)</f>
        <v>0.75</v>
      </c>
      <c r="I4350" s="4" cm="1">
        <f t="array" ref="I4350">IF($A4350="","",INDEX(OpenMeteoAPI[PrecipitationProbabilityPct],ROWS($I$2:I4350))/100)</f>
        <v>0</v>
      </c>
      <c r="J4350" s="3" cm="1">
        <f t="array" ref="J4350">IF($A4350="","",INDEX(OpenMeteoAPI[PrecipitationMM],ROWS($J$2:J4350)))</f>
        <v>0</v>
      </c>
      <c r="K4350" cm="1">
        <f t="array" ref="K4350">IF($A4350="","",INDEX(OpenMeteoAPI[WeatherCode],ROWS($K$2:K4350)))</f>
        <v>3</v>
      </c>
      <c r="L4350" s="3" cm="1">
        <f t="array" ref="L4350">IF($A4350="","",INDEX(OpenMeteoAPI[WindSpeedKMH],ROWS($L$2:L4350)))</f>
        <v>4.5999999999999996</v>
      </c>
    </row>
    <row r="4351" spans="1:12">
      <c r="A4351" t="str" cm="1">
        <f t="array" ref="A4351">IFERROR(INDEX(OpenMeteoAPI[City],ROWS($A$2:A4351))&amp;", "&amp;INDEX(OpenMeteoAPI[CountryCode],ROWS($A$2:A4351)),"")</f>
        <v>Lisbon, PT</v>
      </c>
      <c r="B4351" t="str" cm="1">
        <f t="array" ref="B4351">IF($A4351="","",INDEX(OpenMeteoAPI[LocationID],ROWS($B$2:B4351)))</f>
        <v>PT-LIS</v>
      </c>
      <c r="C4351" s="5" cm="1">
        <f t="array" ref="C4351">IF($A4351="","",INDEX(OpenMeteoAPI[ForecastDateTime],ROWS($C$2:C4351)))</f>
        <v>46211.208333333336</v>
      </c>
      <c r="D4351" t="str">
        <f t="shared" si="67"/>
        <v>5AM</v>
      </c>
      <c r="E4351" t="str" cm="1">
        <f t="array" ref="E4351">IF($K4351="","",_xlfn.IFS($K4351=0,_xlfn.UNICHAR(9728),$K4351&lt;=3,_xlfn.UNICHAR(9729),OR($K4351=45,$K4351=48),"~",AND($K4351&gt;=51,$K4351&lt;=67),_xlfn.UNICHAR(9748),AND($K4351&gt;=71,$K4351&lt;=77),_xlfn.UNICHAR(10052),AND($K4351&gt;=80,$K4351&lt;=82),_xlfn.UNICHAR(9748),AND($K4351&gt;=95,$K4351&lt;=99),_xlfn.UNICHAR(9889),TRUE,_xlfn.UNICHAR(9729)))</f>
        <v>☁</v>
      </c>
      <c r="F4351" t="str" cm="1">
        <f t="array" ref="F4351">IF($K4351="","",_xlfn.IFS($K4351=0,"Clear",$K4351&lt;=3,"Partly Cloudy",OR($K4351=45,$K4351=48),"Fog",AND($K4351&gt;=51,$K4351&lt;=67),"Drizzle",AND($K4351&gt;=71,$K4351&lt;=77),"Snow",AND($K4351&gt;=80,$K4351&lt;=82),"Rain Showers",AND($K4351&gt;=95,$K4351&lt;=99),"Thunderstorm",TRUE,"Cloudy"))</f>
        <v>Partly Cloudy</v>
      </c>
      <c r="G4351" s="3" cm="1">
        <f t="array" ref="G4351">IF($A4351="","",INDEX(OpenMeteoAPI[TemperatureC],ROWS($G$2:G4351)))</f>
        <v>19.100000000000001</v>
      </c>
      <c r="H4351" s="4" cm="1">
        <f t="array" ref="H4351">IF($A4351="","",INDEX(OpenMeteoAPI[RelativeHumidityPct],ROWS($H$2:H4351))/100)</f>
        <v>0.78</v>
      </c>
      <c r="I4351" s="4" cm="1">
        <f t="array" ref="I4351">IF($A4351="","",INDEX(OpenMeteoAPI[PrecipitationProbabilityPct],ROWS($I$2:I4351))/100)</f>
        <v>0</v>
      </c>
      <c r="J4351" s="3" cm="1">
        <f t="array" ref="J4351">IF($A4351="","",INDEX(OpenMeteoAPI[PrecipitationMM],ROWS($J$2:J4351)))</f>
        <v>0</v>
      </c>
      <c r="K4351" cm="1">
        <f t="array" ref="K4351">IF($A4351="","",INDEX(OpenMeteoAPI[WeatherCode],ROWS($K$2:K4351)))</f>
        <v>1</v>
      </c>
      <c r="L4351" s="3" cm="1">
        <f t="array" ref="L4351">IF($A4351="","",INDEX(OpenMeteoAPI[WindSpeedKMH],ROWS($L$2:L4351)))</f>
        <v>5.2</v>
      </c>
    </row>
    <row r="4352" spans="1:12">
      <c r="A4352" t="str" cm="1">
        <f t="array" ref="A4352">IFERROR(INDEX(OpenMeteoAPI[City],ROWS($A$2:A4352))&amp;", "&amp;INDEX(OpenMeteoAPI[CountryCode],ROWS($A$2:A4352)),"")</f>
        <v>Lisbon, PT</v>
      </c>
      <c r="B4352" t="str" cm="1">
        <f t="array" ref="B4352">IF($A4352="","",INDEX(OpenMeteoAPI[LocationID],ROWS($B$2:B4352)))</f>
        <v>PT-LIS</v>
      </c>
      <c r="C4352" s="5" cm="1">
        <f t="array" ref="C4352">IF($A4352="","",INDEX(OpenMeteoAPI[ForecastDateTime],ROWS($C$2:C4352)))</f>
        <v>46211.25</v>
      </c>
      <c r="D4352" t="str">
        <f t="shared" si="67"/>
        <v>6AM</v>
      </c>
      <c r="E4352" t="str" cm="1">
        <f t="array" ref="E4352">IF($K4352="","",_xlfn.IFS($K4352=0,_xlfn.UNICHAR(9728),$K4352&lt;=3,_xlfn.UNICHAR(9729),OR($K4352=45,$K4352=48),"~",AND($K4352&gt;=51,$K4352&lt;=67),_xlfn.UNICHAR(9748),AND($K4352&gt;=71,$K4352&lt;=77),_xlfn.UNICHAR(10052),AND($K4352&gt;=80,$K4352&lt;=82),_xlfn.UNICHAR(9748),AND($K4352&gt;=95,$K4352&lt;=99),_xlfn.UNICHAR(9889),TRUE,_xlfn.UNICHAR(9729)))</f>
        <v>☁</v>
      </c>
      <c r="F4352" t="str" cm="1">
        <f t="array" ref="F4352">IF($K4352="","",_xlfn.IFS($K4352=0,"Clear",$K4352&lt;=3,"Partly Cloudy",OR($K4352=45,$K4352=48),"Fog",AND($K4352&gt;=51,$K4352&lt;=67),"Drizzle",AND($K4352&gt;=71,$K4352&lt;=77),"Snow",AND($K4352&gt;=80,$K4352&lt;=82),"Rain Showers",AND($K4352&gt;=95,$K4352&lt;=99),"Thunderstorm",TRUE,"Cloudy"))</f>
        <v>Partly Cloudy</v>
      </c>
      <c r="G4352" s="3" cm="1">
        <f t="array" ref="G4352">IF($A4352="","",INDEX(OpenMeteoAPI[TemperatureC],ROWS($G$2:G4352)))</f>
        <v>18.8</v>
      </c>
      <c r="H4352" s="4" cm="1">
        <f t="array" ref="H4352">IF($A4352="","",INDEX(OpenMeteoAPI[RelativeHumidityPct],ROWS($H$2:H4352))/100)</f>
        <v>0.79</v>
      </c>
      <c r="I4352" s="4" cm="1">
        <f t="array" ref="I4352">IF($A4352="","",INDEX(OpenMeteoAPI[PrecipitationProbabilityPct],ROWS($I$2:I4352))/100)</f>
        <v>0</v>
      </c>
      <c r="J4352" s="3" cm="1">
        <f t="array" ref="J4352">IF($A4352="","",INDEX(OpenMeteoAPI[PrecipitationMM],ROWS($J$2:J4352)))</f>
        <v>0</v>
      </c>
      <c r="K4352" cm="1">
        <f t="array" ref="K4352">IF($A4352="","",INDEX(OpenMeteoAPI[WeatherCode],ROWS($K$2:K4352)))</f>
        <v>2</v>
      </c>
      <c r="L4352" s="3" cm="1">
        <f t="array" ref="L4352">IF($A4352="","",INDEX(OpenMeteoAPI[WindSpeedKMH],ROWS($L$2:L4352)))</f>
        <v>5.2</v>
      </c>
    </row>
    <row r="4353" spans="1:12">
      <c r="A4353" t="str" cm="1">
        <f t="array" ref="A4353">IFERROR(INDEX(OpenMeteoAPI[City],ROWS($A$2:A4353))&amp;", "&amp;INDEX(OpenMeteoAPI[CountryCode],ROWS($A$2:A4353)),"")</f>
        <v>Lisbon, PT</v>
      </c>
      <c r="B4353" t="str" cm="1">
        <f t="array" ref="B4353">IF($A4353="","",INDEX(OpenMeteoAPI[LocationID],ROWS($B$2:B4353)))</f>
        <v>PT-LIS</v>
      </c>
      <c r="C4353" s="5" cm="1">
        <f t="array" ref="C4353">IF($A4353="","",INDEX(OpenMeteoAPI[ForecastDateTime],ROWS($C$2:C4353)))</f>
        <v>46211.291666666664</v>
      </c>
      <c r="D4353" t="str">
        <f t="shared" si="67"/>
        <v>7AM</v>
      </c>
      <c r="E4353" t="str" cm="1">
        <f t="array" ref="E4353">IF($K4353="","",_xlfn.IFS($K4353=0,_xlfn.UNICHAR(9728),$K4353&lt;=3,_xlfn.UNICHAR(9729),OR($K4353=45,$K4353=48),"~",AND($K4353&gt;=51,$K4353&lt;=67),_xlfn.UNICHAR(9748),AND($K4353&gt;=71,$K4353&lt;=77),_xlfn.UNICHAR(10052),AND($K4353&gt;=80,$K4353&lt;=82),_xlfn.UNICHAR(9748),AND($K4353&gt;=95,$K4353&lt;=99),_xlfn.UNICHAR(9889),TRUE,_xlfn.UNICHAR(9729)))</f>
        <v>☁</v>
      </c>
      <c r="F4353" t="str" cm="1">
        <f t="array" ref="F4353">IF($K4353="","",_xlfn.IFS($K4353=0,"Clear",$K4353&lt;=3,"Partly Cloudy",OR($K4353=45,$K4353=48),"Fog",AND($K4353&gt;=51,$K4353&lt;=67),"Drizzle",AND($K4353&gt;=71,$K4353&lt;=77),"Snow",AND($K4353&gt;=80,$K4353&lt;=82),"Rain Showers",AND($K4353&gt;=95,$K4353&lt;=99),"Thunderstorm",TRUE,"Cloudy"))</f>
        <v>Partly Cloudy</v>
      </c>
      <c r="G4353" s="3" cm="1">
        <f t="array" ref="G4353">IF($A4353="","",INDEX(OpenMeteoAPI[TemperatureC],ROWS($G$2:G4353)))</f>
        <v>18.7</v>
      </c>
      <c r="H4353" s="4" cm="1">
        <f t="array" ref="H4353">IF($A4353="","",INDEX(OpenMeteoAPI[RelativeHumidityPct],ROWS($H$2:H4353))/100)</f>
        <v>0.78</v>
      </c>
      <c r="I4353" s="4" cm="1">
        <f t="array" ref="I4353">IF($A4353="","",INDEX(OpenMeteoAPI[PrecipitationProbabilityPct],ROWS($I$2:I4353))/100)</f>
        <v>0</v>
      </c>
      <c r="J4353" s="3" cm="1">
        <f t="array" ref="J4353">IF($A4353="","",INDEX(OpenMeteoAPI[PrecipitationMM],ROWS($J$2:J4353)))</f>
        <v>0</v>
      </c>
      <c r="K4353" cm="1">
        <f t="array" ref="K4353">IF($A4353="","",INDEX(OpenMeteoAPI[WeatherCode],ROWS($K$2:K4353)))</f>
        <v>3</v>
      </c>
      <c r="L4353" s="3" cm="1">
        <f t="array" ref="L4353">IF($A4353="","",INDEX(OpenMeteoAPI[WindSpeedKMH],ROWS($L$2:L4353)))</f>
        <v>4.7</v>
      </c>
    </row>
    <row r="4354" spans="1:12">
      <c r="A4354" t="str" cm="1">
        <f t="array" ref="A4354">IFERROR(INDEX(OpenMeteoAPI[City],ROWS($A$2:A4354))&amp;", "&amp;INDEX(OpenMeteoAPI[CountryCode],ROWS($A$2:A4354)),"")</f>
        <v>Lisbon, PT</v>
      </c>
      <c r="B4354" t="str" cm="1">
        <f t="array" ref="B4354">IF($A4354="","",INDEX(OpenMeteoAPI[LocationID],ROWS($B$2:B4354)))</f>
        <v>PT-LIS</v>
      </c>
      <c r="C4354" s="5" cm="1">
        <f t="array" ref="C4354">IF($A4354="","",INDEX(OpenMeteoAPI[ForecastDateTime],ROWS($C$2:C4354)))</f>
        <v>46211.333333333336</v>
      </c>
      <c r="D4354" t="str">
        <f t="shared" si="67"/>
        <v>8AM</v>
      </c>
      <c r="E4354" t="str" cm="1">
        <f t="array" ref="E4354">IF($K4354="","",_xlfn.IFS($K4354=0,_xlfn.UNICHAR(9728),$K4354&lt;=3,_xlfn.UNICHAR(9729),OR($K4354=45,$K4354=48),"~",AND($K4354&gt;=51,$K4354&lt;=67),_xlfn.UNICHAR(9748),AND($K4354&gt;=71,$K4354&lt;=77),_xlfn.UNICHAR(10052),AND($K4354&gt;=80,$K4354&lt;=82),_xlfn.UNICHAR(9748),AND($K4354&gt;=95,$K4354&lt;=99),_xlfn.UNICHAR(9889),TRUE,_xlfn.UNICHAR(9729)))</f>
        <v>☁</v>
      </c>
      <c r="F4354" t="str" cm="1">
        <f t="array" ref="F4354">IF($K4354="","",_xlfn.IFS($K4354=0,"Clear",$K4354&lt;=3,"Partly Cloudy",OR($K4354=45,$K4354=48),"Fog",AND($K4354&gt;=51,$K4354&lt;=67),"Drizzle",AND($K4354&gt;=71,$K4354&lt;=77),"Snow",AND($K4354&gt;=80,$K4354&lt;=82),"Rain Showers",AND($K4354&gt;=95,$K4354&lt;=99),"Thunderstorm",TRUE,"Cloudy"))</f>
        <v>Partly Cloudy</v>
      </c>
      <c r="G4354" s="3" cm="1">
        <f t="array" ref="G4354">IF($A4354="","",INDEX(OpenMeteoAPI[TemperatureC],ROWS($G$2:G4354)))</f>
        <v>19.5</v>
      </c>
      <c r="H4354" s="4" cm="1">
        <f t="array" ref="H4354">IF($A4354="","",INDEX(OpenMeteoAPI[RelativeHumidityPct],ROWS($H$2:H4354))/100)</f>
        <v>0.7</v>
      </c>
      <c r="I4354" s="4" cm="1">
        <f t="array" ref="I4354">IF($A4354="","",INDEX(OpenMeteoAPI[PrecipitationProbabilityPct],ROWS($I$2:I4354))/100)</f>
        <v>0</v>
      </c>
      <c r="J4354" s="3" cm="1">
        <f t="array" ref="J4354">IF($A4354="","",INDEX(OpenMeteoAPI[PrecipitationMM],ROWS($J$2:J4354)))</f>
        <v>0</v>
      </c>
      <c r="K4354" cm="1">
        <f t="array" ref="K4354">IF($A4354="","",INDEX(OpenMeteoAPI[WeatherCode],ROWS($K$2:K4354)))</f>
        <v>1</v>
      </c>
      <c r="L4354" s="3" cm="1">
        <f t="array" ref="L4354">IF($A4354="","",INDEX(OpenMeteoAPI[WindSpeedKMH],ROWS($L$2:L4354)))</f>
        <v>4</v>
      </c>
    </row>
    <row r="4355" spans="1:12">
      <c r="A4355" t="str" cm="1">
        <f t="array" ref="A4355">IFERROR(INDEX(OpenMeteoAPI[City],ROWS($A$2:A4355))&amp;", "&amp;INDEX(OpenMeteoAPI[CountryCode],ROWS($A$2:A4355)),"")</f>
        <v>Lisbon, PT</v>
      </c>
      <c r="B4355" t="str" cm="1">
        <f t="array" ref="B4355">IF($A4355="","",INDEX(OpenMeteoAPI[LocationID],ROWS($B$2:B4355)))</f>
        <v>PT-LIS</v>
      </c>
      <c r="C4355" s="5" cm="1">
        <f t="array" ref="C4355">IF($A4355="","",INDEX(OpenMeteoAPI[ForecastDateTime],ROWS($C$2:C4355)))</f>
        <v>46211.375</v>
      </c>
      <c r="D4355" t="str">
        <f t="shared" ref="D4355:D4418" si="68">IF($A4355="","",TEXT($C4355,"hAM/PM"))</f>
        <v>9AM</v>
      </c>
      <c r="E4355" t="str" cm="1">
        <f t="array" ref="E4355">IF($K4355="","",_xlfn.IFS($K4355=0,_xlfn.UNICHAR(9728),$K4355&lt;=3,_xlfn.UNICHAR(9729),OR($K4355=45,$K4355=48),"~",AND($K4355&gt;=51,$K4355&lt;=67),_xlfn.UNICHAR(9748),AND($K4355&gt;=71,$K4355&lt;=77),_xlfn.UNICHAR(10052),AND($K4355&gt;=80,$K4355&lt;=82),_xlfn.UNICHAR(9748),AND($K4355&gt;=95,$K4355&lt;=99),_xlfn.UNICHAR(9889),TRUE,_xlfn.UNICHAR(9729)))</f>
        <v>☀</v>
      </c>
      <c r="F4355" t="str" cm="1">
        <f t="array" ref="F4355">IF($K4355="","",_xlfn.IFS($K4355=0,"Clear",$K4355&lt;=3,"Partly Cloudy",OR($K4355=45,$K4355=48),"Fog",AND($K4355&gt;=51,$K4355&lt;=67),"Drizzle",AND($K4355&gt;=71,$K4355&lt;=77),"Snow",AND($K4355&gt;=80,$K4355&lt;=82),"Rain Showers",AND($K4355&gt;=95,$K4355&lt;=99),"Thunderstorm",TRUE,"Cloudy"))</f>
        <v>Clear</v>
      </c>
      <c r="G4355" s="3" cm="1">
        <f t="array" ref="G4355">IF($A4355="","",INDEX(OpenMeteoAPI[TemperatureC],ROWS($G$2:G4355)))</f>
        <v>20.7</v>
      </c>
      <c r="H4355" s="4" cm="1">
        <f t="array" ref="H4355">IF($A4355="","",INDEX(OpenMeteoAPI[RelativeHumidityPct],ROWS($H$2:H4355))/100)</f>
        <v>0.64</v>
      </c>
      <c r="I4355" s="4" cm="1">
        <f t="array" ref="I4355">IF($A4355="","",INDEX(OpenMeteoAPI[PrecipitationProbabilityPct],ROWS($I$2:I4355))/100)</f>
        <v>0</v>
      </c>
      <c r="J4355" s="3" cm="1">
        <f t="array" ref="J4355">IF($A4355="","",INDEX(OpenMeteoAPI[PrecipitationMM],ROWS($J$2:J4355)))</f>
        <v>0</v>
      </c>
      <c r="K4355" cm="1">
        <f t="array" ref="K4355">IF($A4355="","",INDEX(OpenMeteoAPI[WeatherCode],ROWS($K$2:K4355)))</f>
        <v>0</v>
      </c>
      <c r="L4355" s="3" cm="1">
        <f t="array" ref="L4355">IF($A4355="","",INDEX(OpenMeteoAPI[WindSpeedKMH],ROWS($L$2:L4355)))</f>
        <v>3.1</v>
      </c>
    </row>
    <row r="4356" spans="1:12">
      <c r="A4356" t="str" cm="1">
        <f t="array" ref="A4356">IFERROR(INDEX(OpenMeteoAPI[City],ROWS($A$2:A4356))&amp;", "&amp;INDEX(OpenMeteoAPI[CountryCode],ROWS($A$2:A4356)),"")</f>
        <v>Lisbon, PT</v>
      </c>
      <c r="B4356" t="str" cm="1">
        <f t="array" ref="B4356">IF($A4356="","",INDEX(OpenMeteoAPI[LocationID],ROWS($B$2:B4356)))</f>
        <v>PT-LIS</v>
      </c>
      <c r="C4356" s="5" cm="1">
        <f t="array" ref="C4356">IF($A4356="","",INDEX(OpenMeteoAPI[ForecastDateTime],ROWS($C$2:C4356)))</f>
        <v>46211.416666666664</v>
      </c>
      <c r="D4356" t="str">
        <f t="shared" si="68"/>
        <v>10AM</v>
      </c>
      <c r="E4356" t="str" cm="1">
        <f t="array" ref="E4356">IF($K4356="","",_xlfn.IFS($K4356=0,_xlfn.UNICHAR(9728),$K4356&lt;=3,_xlfn.UNICHAR(9729),OR($K4356=45,$K4356=48),"~",AND($K4356&gt;=51,$K4356&lt;=67),_xlfn.UNICHAR(9748),AND($K4356&gt;=71,$K4356&lt;=77),_xlfn.UNICHAR(10052),AND($K4356&gt;=80,$K4356&lt;=82),_xlfn.UNICHAR(9748),AND($K4356&gt;=95,$K4356&lt;=99),_xlfn.UNICHAR(9889),TRUE,_xlfn.UNICHAR(9729)))</f>
        <v>☀</v>
      </c>
      <c r="F4356" t="str" cm="1">
        <f t="array" ref="F4356">IF($K4356="","",_xlfn.IFS($K4356=0,"Clear",$K4356&lt;=3,"Partly Cloudy",OR($K4356=45,$K4356=48),"Fog",AND($K4356&gt;=51,$K4356&lt;=67),"Drizzle",AND($K4356&gt;=71,$K4356&lt;=77),"Snow",AND($K4356&gt;=80,$K4356&lt;=82),"Rain Showers",AND($K4356&gt;=95,$K4356&lt;=99),"Thunderstorm",TRUE,"Cloudy"))</f>
        <v>Clear</v>
      </c>
      <c r="G4356" s="3" cm="1">
        <f t="array" ref="G4356">IF($A4356="","",INDEX(OpenMeteoAPI[TemperatureC],ROWS($G$2:G4356)))</f>
        <v>22.3</v>
      </c>
      <c r="H4356" s="4" cm="1">
        <f t="array" ref="H4356">IF($A4356="","",INDEX(OpenMeteoAPI[RelativeHumidityPct],ROWS($H$2:H4356))/100)</f>
        <v>0.57999999999999996</v>
      </c>
      <c r="I4356" s="4" cm="1">
        <f t="array" ref="I4356">IF($A4356="","",INDEX(OpenMeteoAPI[PrecipitationProbabilityPct],ROWS($I$2:I4356))/100)</f>
        <v>0</v>
      </c>
      <c r="J4356" s="3" cm="1">
        <f t="array" ref="J4356">IF($A4356="","",INDEX(OpenMeteoAPI[PrecipitationMM],ROWS($J$2:J4356)))</f>
        <v>0</v>
      </c>
      <c r="K4356" cm="1">
        <f t="array" ref="K4356">IF($A4356="","",INDEX(OpenMeteoAPI[WeatherCode],ROWS($K$2:K4356)))</f>
        <v>0</v>
      </c>
      <c r="L4356" s="3" cm="1">
        <f t="array" ref="L4356">IF($A4356="","",INDEX(OpenMeteoAPI[WindSpeedKMH],ROWS($L$2:L4356)))</f>
        <v>2.7</v>
      </c>
    </row>
    <row r="4357" spans="1:12">
      <c r="A4357" t="str" cm="1">
        <f t="array" ref="A4357">IFERROR(INDEX(OpenMeteoAPI[City],ROWS($A$2:A4357))&amp;", "&amp;INDEX(OpenMeteoAPI[CountryCode],ROWS($A$2:A4357)),"")</f>
        <v>Lisbon, PT</v>
      </c>
      <c r="B4357" t="str" cm="1">
        <f t="array" ref="B4357">IF($A4357="","",INDEX(OpenMeteoAPI[LocationID],ROWS($B$2:B4357)))</f>
        <v>PT-LIS</v>
      </c>
      <c r="C4357" s="5" cm="1">
        <f t="array" ref="C4357">IF($A4357="","",INDEX(OpenMeteoAPI[ForecastDateTime],ROWS($C$2:C4357)))</f>
        <v>46211.458333333336</v>
      </c>
      <c r="D4357" t="str">
        <f t="shared" si="68"/>
        <v>11AM</v>
      </c>
      <c r="E4357" t="str" cm="1">
        <f t="array" ref="E4357">IF($K4357="","",_xlfn.IFS($K4357=0,_xlfn.UNICHAR(9728),$K4357&lt;=3,_xlfn.UNICHAR(9729),OR($K4357=45,$K4357=48),"~",AND($K4357&gt;=51,$K4357&lt;=67),_xlfn.UNICHAR(9748),AND($K4357&gt;=71,$K4357&lt;=77),_xlfn.UNICHAR(10052),AND($K4357&gt;=80,$K4357&lt;=82),_xlfn.UNICHAR(9748),AND($K4357&gt;=95,$K4357&lt;=99),_xlfn.UNICHAR(9889),TRUE,_xlfn.UNICHAR(9729)))</f>
        <v>☀</v>
      </c>
      <c r="F4357" t="str" cm="1">
        <f t="array" ref="F4357">IF($K4357="","",_xlfn.IFS($K4357=0,"Clear",$K4357&lt;=3,"Partly Cloudy",OR($K4357=45,$K4357=48),"Fog",AND($K4357&gt;=51,$K4357&lt;=67),"Drizzle",AND($K4357&gt;=71,$K4357&lt;=77),"Snow",AND($K4357&gt;=80,$K4357&lt;=82),"Rain Showers",AND($K4357&gt;=95,$K4357&lt;=99),"Thunderstorm",TRUE,"Cloudy"))</f>
        <v>Clear</v>
      </c>
      <c r="G4357" s="3" cm="1">
        <f t="array" ref="G4357">IF($A4357="","",INDEX(OpenMeteoAPI[TemperatureC],ROWS($G$2:G4357)))</f>
        <v>24.9</v>
      </c>
      <c r="H4357" s="4" cm="1">
        <f t="array" ref="H4357">IF($A4357="","",INDEX(OpenMeteoAPI[RelativeHumidityPct],ROWS($H$2:H4357))/100)</f>
        <v>0.48</v>
      </c>
      <c r="I4357" s="4" cm="1">
        <f t="array" ref="I4357">IF($A4357="","",INDEX(OpenMeteoAPI[PrecipitationProbabilityPct],ROWS($I$2:I4357))/100)</f>
        <v>0</v>
      </c>
      <c r="J4357" s="3" cm="1">
        <f t="array" ref="J4357">IF($A4357="","",INDEX(OpenMeteoAPI[PrecipitationMM],ROWS($J$2:J4357)))</f>
        <v>0</v>
      </c>
      <c r="K4357" cm="1">
        <f t="array" ref="K4357">IF($A4357="","",INDEX(OpenMeteoAPI[WeatherCode],ROWS($K$2:K4357)))</f>
        <v>0</v>
      </c>
      <c r="L4357" s="3" cm="1">
        <f t="array" ref="L4357">IF($A4357="","",INDEX(OpenMeteoAPI[WindSpeedKMH],ROWS($L$2:L4357)))</f>
        <v>3.3</v>
      </c>
    </row>
    <row r="4358" spans="1:12">
      <c r="A4358" t="str" cm="1">
        <f t="array" ref="A4358">IFERROR(INDEX(OpenMeteoAPI[City],ROWS($A$2:A4358))&amp;", "&amp;INDEX(OpenMeteoAPI[CountryCode],ROWS($A$2:A4358)),"")</f>
        <v>Lisbon, PT</v>
      </c>
      <c r="B4358" t="str" cm="1">
        <f t="array" ref="B4358">IF($A4358="","",INDEX(OpenMeteoAPI[LocationID],ROWS($B$2:B4358)))</f>
        <v>PT-LIS</v>
      </c>
      <c r="C4358" s="5" cm="1">
        <f t="array" ref="C4358">IF($A4358="","",INDEX(OpenMeteoAPI[ForecastDateTime],ROWS($C$2:C4358)))</f>
        <v>46211.5</v>
      </c>
      <c r="D4358" t="str">
        <f t="shared" si="68"/>
        <v>12PM</v>
      </c>
      <c r="E4358" t="str" cm="1">
        <f t="array" ref="E4358">IF($K4358="","",_xlfn.IFS($K4358=0,_xlfn.UNICHAR(9728),$K4358&lt;=3,_xlfn.UNICHAR(9729),OR($K4358=45,$K4358=48),"~",AND($K4358&gt;=51,$K4358&lt;=67),_xlfn.UNICHAR(9748),AND($K4358&gt;=71,$K4358&lt;=77),_xlfn.UNICHAR(10052),AND($K4358&gt;=80,$K4358&lt;=82),_xlfn.UNICHAR(9748),AND($K4358&gt;=95,$K4358&lt;=99),_xlfn.UNICHAR(9889),TRUE,_xlfn.UNICHAR(9729)))</f>
        <v>☁</v>
      </c>
      <c r="F4358" t="str" cm="1">
        <f t="array" ref="F4358">IF($K4358="","",_xlfn.IFS($K4358=0,"Clear",$K4358&lt;=3,"Partly Cloudy",OR($K4358=45,$K4358=48),"Fog",AND($K4358&gt;=51,$K4358&lt;=67),"Drizzle",AND($K4358&gt;=71,$K4358&lt;=77),"Snow",AND($K4358&gt;=80,$K4358&lt;=82),"Rain Showers",AND($K4358&gt;=95,$K4358&lt;=99),"Thunderstorm",TRUE,"Cloudy"))</f>
        <v>Partly Cloudy</v>
      </c>
      <c r="G4358" s="3" cm="1">
        <f t="array" ref="G4358">IF($A4358="","",INDEX(OpenMeteoAPI[TemperatureC],ROWS($G$2:G4358)))</f>
        <v>27.6</v>
      </c>
      <c r="H4358" s="4" cm="1">
        <f t="array" ref="H4358">IF($A4358="","",INDEX(OpenMeteoAPI[RelativeHumidityPct],ROWS($H$2:H4358))/100)</f>
        <v>0.43</v>
      </c>
      <c r="I4358" s="4" cm="1">
        <f t="array" ref="I4358">IF($A4358="","",INDEX(OpenMeteoAPI[PrecipitationProbabilityPct],ROWS($I$2:I4358))/100)</f>
        <v>0</v>
      </c>
      <c r="J4358" s="3" cm="1">
        <f t="array" ref="J4358">IF($A4358="","",INDEX(OpenMeteoAPI[PrecipitationMM],ROWS($J$2:J4358)))</f>
        <v>0</v>
      </c>
      <c r="K4358" cm="1">
        <f t="array" ref="K4358">IF($A4358="","",INDEX(OpenMeteoAPI[WeatherCode],ROWS($K$2:K4358)))</f>
        <v>2</v>
      </c>
      <c r="L4358" s="3" cm="1">
        <f t="array" ref="L4358">IF($A4358="","",INDEX(OpenMeteoAPI[WindSpeedKMH],ROWS($L$2:L4358)))</f>
        <v>3.7</v>
      </c>
    </row>
    <row r="4359" spans="1:12">
      <c r="A4359" t="str" cm="1">
        <f t="array" ref="A4359">IFERROR(INDEX(OpenMeteoAPI[City],ROWS($A$2:A4359))&amp;", "&amp;INDEX(OpenMeteoAPI[CountryCode],ROWS($A$2:A4359)),"")</f>
        <v>Lisbon, PT</v>
      </c>
      <c r="B4359" t="str" cm="1">
        <f t="array" ref="B4359">IF($A4359="","",INDEX(OpenMeteoAPI[LocationID],ROWS($B$2:B4359)))</f>
        <v>PT-LIS</v>
      </c>
      <c r="C4359" s="5" cm="1">
        <f t="array" ref="C4359">IF($A4359="","",INDEX(OpenMeteoAPI[ForecastDateTime],ROWS($C$2:C4359)))</f>
        <v>46211.541666666664</v>
      </c>
      <c r="D4359" t="str">
        <f t="shared" si="68"/>
        <v>1PM</v>
      </c>
      <c r="E4359" t="str" cm="1">
        <f t="array" ref="E4359">IF($K4359="","",_xlfn.IFS($K4359=0,_xlfn.UNICHAR(9728),$K4359&lt;=3,_xlfn.UNICHAR(9729),OR($K4359=45,$K4359=48),"~",AND($K4359&gt;=51,$K4359&lt;=67),_xlfn.UNICHAR(9748),AND($K4359&gt;=71,$K4359&lt;=77),_xlfn.UNICHAR(10052),AND($K4359&gt;=80,$K4359&lt;=82),_xlfn.UNICHAR(9748),AND($K4359&gt;=95,$K4359&lt;=99),_xlfn.UNICHAR(9889),TRUE,_xlfn.UNICHAR(9729)))</f>
        <v>☁</v>
      </c>
      <c r="F4359" t="str" cm="1">
        <f t="array" ref="F4359">IF($K4359="","",_xlfn.IFS($K4359=0,"Clear",$K4359&lt;=3,"Partly Cloudy",OR($K4359=45,$K4359=48),"Fog",AND($K4359&gt;=51,$K4359&lt;=67),"Drizzle",AND($K4359&gt;=71,$K4359&lt;=77),"Snow",AND($K4359&gt;=80,$K4359&lt;=82),"Rain Showers",AND($K4359&gt;=95,$K4359&lt;=99),"Thunderstorm",TRUE,"Cloudy"))</f>
        <v>Partly Cloudy</v>
      </c>
      <c r="G4359" s="3" cm="1">
        <f t="array" ref="G4359">IF($A4359="","",INDEX(OpenMeteoAPI[TemperatureC],ROWS($G$2:G4359)))</f>
        <v>29.9</v>
      </c>
      <c r="H4359" s="4" cm="1">
        <f t="array" ref="H4359">IF($A4359="","",INDEX(OpenMeteoAPI[RelativeHumidityPct],ROWS($H$2:H4359))/100)</f>
        <v>0.39</v>
      </c>
      <c r="I4359" s="4" cm="1">
        <f t="array" ref="I4359">IF($A4359="","",INDEX(OpenMeteoAPI[PrecipitationProbabilityPct],ROWS($I$2:I4359))/100)</f>
        <v>0</v>
      </c>
      <c r="J4359" s="3" cm="1">
        <f t="array" ref="J4359">IF($A4359="","",INDEX(OpenMeteoAPI[PrecipitationMM],ROWS($J$2:J4359)))</f>
        <v>0</v>
      </c>
      <c r="K4359" cm="1">
        <f t="array" ref="K4359">IF($A4359="","",INDEX(OpenMeteoAPI[WeatherCode],ROWS($K$2:K4359)))</f>
        <v>3</v>
      </c>
      <c r="L4359" s="3" cm="1">
        <f t="array" ref="L4359">IF($A4359="","",INDEX(OpenMeteoAPI[WindSpeedKMH],ROWS($L$2:L4359)))</f>
        <v>3.6</v>
      </c>
    </row>
    <row r="4360" spans="1:12">
      <c r="A4360" t="str" cm="1">
        <f t="array" ref="A4360">IFERROR(INDEX(OpenMeteoAPI[City],ROWS($A$2:A4360))&amp;", "&amp;INDEX(OpenMeteoAPI[CountryCode],ROWS($A$2:A4360)),"")</f>
        <v>Lisbon, PT</v>
      </c>
      <c r="B4360" t="str" cm="1">
        <f t="array" ref="B4360">IF($A4360="","",INDEX(OpenMeteoAPI[LocationID],ROWS($B$2:B4360)))</f>
        <v>PT-LIS</v>
      </c>
      <c r="C4360" s="5" cm="1">
        <f t="array" ref="C4360">IF($A4360="","",INDEX(OpenMeteoAPI[ForecastDateTime],ROWS($C$2:C4360)))</f>
        <v>46211.583333333336</v>
      </c>
      <c r="D4360" t="str">
        <f t="shared" si="68"/>
        <v>2PM</v>
      </c>
      <c r="E4360" t="str" cm="1">
        <f t="array" ref="E4360">IF($K4360="","",_xlfn.IFS($K4360=0,_xlfn.UNICHAR(9728),$K4360&lt;=3,_xlfn.UNICHAR(9729),OR($K4360=45,$K4360=48),"~",AND($K4360&gt;=51,$K4360&lt;=67),_xlfn.UNICHAR(9748),AND($K4360&gt;=71,$K4360&lt;=77),_xlfn.UNICHAR(10052),AND($K4360&gt;=80,$K4360&lt;=82),_xlfn.UNICHAR(9748),AND($K4360&gt;=95,$K4360&lt;=99),_xlfn.UNICHAR(9889),TRUE,_xlfn.UNICHAR(9729)))</f>
        <v>☁</v>
      </c>
      <c r="F4360" t="str" cm="1">
        <f t="array" ref="F4360">IF($K4360="","",_xlfn.IFS($K4360=0,"Clear",$K4360&lt;=3,"Partly Cloudy",OR($K4360=45,$K4360=48),"Fog",AND($K4360&gt;=51,$K4360&lt;=67),"Drizzle",AND($K4360&gt;=71,$K4360&lt;=77),"Snow",AND($K4360&gt;=80,$K4360&lt;=82),"Rain Showers",AND($K4360&gt;=95,$K4360&lt;=99),"Thunderstorm",TRUE,"Cloudy"))</f>
        <v>Partly Cloudy</v>
      </c>
      <c r="G4360" s="3" cm="1">
        <f t="array" ref="G4360">IF($A4360="","",INDEX(OpenMeteoAPI[TemperatureC],ROWS($G$2:G4360)))</f>
        <v>31.8</v>
      </c>
      <c r="H4360" s="4" cm="1">
        <f t="array" ref="H4360">IF($A4360="","",INDEX(OpenMeteoAPI[RelativeHumidityPct],ROWS($H$2:H4360))/100)</f>
        <v>0.35</v>
      </c>
      <c r="I4360" s="4" cm="1">
        <f t="array" ref="I4360">IF($A4360="","",INDEX(OpenMeteoAPI[PrecipitationProbabilityPct],ROWS($I$2:I4360))/100)</f>
        <v>0</v>
      </c>
      <c r="J4360" s="3" cm="1">
        <f t="array" ref="J4360">IF($A4360="","",INDEX(OpenMeteoAPI[PrecipitationMM],ROWS($J$2:J4360)))</f>
        <v>0</v>
      </c>
      <c r="K4360" cm="1">
        <f t="array" ref="K4360">IF($A4360="","",INDEX(OpenMeteoAPI[WeatherCode],ROWS($K$2:K4360)))</f>
        <v>3</v>
      </c>
      <c r="L4360" s="3" cm="1">
        <f t="array" ref="L4360">IF($A4360="","",INDEX(OpenMeteoAPI[WindSpeedKMH],ROWS($L$2:L4360)))</f>
        <v>4</v>
      </c>
    </row>
    <row r="4361" spans="1:12">
      <c r="A4361" t="str" cm="1">
        <f t="array" ref="A4361">IFERROR(INDEX(OpenMeteoAPI[City],ROWS($A$2:A4361))&amp;", "&amp;INDEX(OpenMeteoAPI[CountryCode],ROWS($A$2:A4361)),"")</f>
        <v>Lisbon, PT</v>
      </c>
      <c r="B4361" t="str" cm="1">
        <f t="array" ref="B4361">IF($A4361="","",INDEX(OpenMeteoAPI[LocationID],ROWS($B$2:B4361)))</f>
        <v>PT-LIS</v>
      </c>
      <c r="C4361" s="5" cm="1">
        <f t="array" ref="C4361">IF($A4361="","",INDEX(OpenMeteoAPI[ForecastDateTime],ROWS($C$2:C4361)))</f>
        <v>46211.625</v>
      </c>
      <c r="D4361" t="str">
        <f t="shared" si="68"/>
        <v>3PM</v>
      </c>
      <c r="E4361" t="str" cm="1">
        <f t="array" ref="E4361">IF($K4361="","",_xlfn.IFS($K4361=0,_xlfn.UNICHAR(9728),$K4361&lt;=3,_xlfn.UNICHAR(9729),OR($K4361=45,$K4361=48),"~",AND($K4361&gt;=51,$K4361&lt;=67),_xlfn.UNICHAR(9748),AND($K4361&gt;=71,$K4361&lt;=77),_xlfn.UNICHAR(10052),AND($K4361&gt;=80,$K4361&lt;=82),_xlfn.UNICHAR(9748),AND($K4361&gt;=95,$K4361&lt;=99),_xlfn.UNICHAR(9889),TRUE,_xlfn.UNICHAR(9729)))</f>
        <v>☁</v>
      </c>
      <c r="F4361" t="str" cm="1">
        <f t="array" ref="F4361">IF($K4361="","",_xlfn.IFS($K4361=0,"Clear",$K4361&lt;=3,"Partly Cloudy",OR($K4361=45,$K4361=48),"Fog",AND($K4361&gt;=51,$K4361&lt;=67),"Drizzle",AND($K4361&gt;=71,$K4361&lt;=77),"Snow",AND($K4361&gt;=80,$K4361&lt;=82),"Rain Showers",AND($K4361&gt;=95,$K4361&lt;=99),"Thunderstorm",TRUE,"Cloudy"))</f>
        <v>Partly Cloudy</v>
      </c>
      <c r="G4361" s="3" cm="1">
        <f t="array" ref="G4361">IF($A4361="","",INDEX(OpenMeteoAPI[TemperatureC],ROWS($G$2:G4361)))</f>
        <v>33.299999999999997</v>
      </c>
      <c r="H4361" s="4" cm="1">
        <f t="array" ref="H4361">IF($A4361="","",INDEX(OpenMeteoAPI[RelativeHumidityPct],ROWS($H$2:H4361))/100)</f>
        <v>0.32</v>
      </c>
      <c r="I4361" s="4" cm="1">
        <f t="array" ref="I4361">IF($A4361="","",INDEX(OpenMeteoAPI[PrecipitationProbabilityPct],ROWS($I$2:I4361))/100)</f>
        <v>0</v>
      </c>
      <c r="J4361" s="3" cm="1">
        <f t="array" ref="J4361">IF($A4361="","",INDEX(OpenMeteoAPI[PrecipitationMM],ROWS($J$2:J4361)))</f>
        <v>0</v>
      </c>
      <c r="K4361" cm="1">
        <f t="array" ref="K4361">IF($A4361="","",INDEX(OpenMeteoAPI[WeatherCode],ROWS($K$2:K4361)))</f>
        <v>3</v>
      </c>
      <c r="L4361" s="3" cm="1">
        <f t="array" ref="L4361">IF($A4361="","",INDEX(OpenMeteoAPI[WindSpeedKMH],ROWS($L$2:L4361)))</f>
        <v>6.2</v>
      </c>
    </row>
    <row r="4362" spans="1:12">
      <c r="A4362" t="str" cm="1">
        <f t="array" ref="A4362">IFERROR(INDEX(OpenMeteoAPI[City],ROWS($A$2:A4362))&amp;", "&amp;INDEX(OpenMeteoAPI[CountryCode],ROWS($A$2:A4362)),"")</f>
        <v>Lisbon, PT</v>
      </c>
      <c r="B4362" t="str" cm="1">
        <f t="array" ref="B4362">IF($A4362="","",INDEX(OpenMeteoAPI[LocationID],ROWS($B$2:B4362)))</f>
        <v>PT-LIS</v>
      </c>
      <c r="C4362" s="5" cm="1">
        <f t="array" ref="C4362">IF($A4362="","",INDEX(OpenMeteoAPI[ForecastDateTime],ROWS($C$2:C4362)))</f>
        <v>46211.666666666664</v>
      </c>
      <c r="D4362" t="str">
        <f t="shared" si="68"/>
        <v>4PM</v>
      </c>
      <c r="E4362" t="str" cm="1">
        <f t="array" ref="E4362">IF($K4362="","",_xlfn.IFS($K4362=0,_xlfn.UNICHAR(9728),$K4362&lt;=3,_xlfn.UNICHAR(9729),OR($K4362=45,$K4362=48),"~",AND($K4362&gt;=51,$K4362&lt;=67),_xlfn.UNICHAR(9748),AND($K4362&gt;=71,$K4362&lt;=77),_xlfn.UNICHAR(10052),AND($K4362&gt;=80,$K4362&lt;=82),_xlfn.UNICHAR(9748),AND($K4362&gt;=95,$K4362&lt;=99),_xlfn.UNICHAR(9889),TRUE,_xlfn.UNICHAR(9729)))</f>
        <v>☀</v>
      </c>
      <c r="F4362" t="str" cm="1">
        <f t="array" ref="F4362">IF($K4362="","",_xlfn.IFS($K4362=0,"Clear",$K4362&lt;=3,"Partly Cloudy",OR($K4362=45,$K4362=48),"Fog",AND($K4362&gt;=51,$K4362&lt;=67),"Drizzle",AND($K4362&gt;=71,$K4362&lt;=77),"Snow",AND($K4362&gt;=80,$K4362&lt;=82),"Rain Showers",AND($K4362&gt;=95,$K4362&lt;=99),"Thunderstorm",TRUE,"Cloudy"))</f>
        <v>Clear</v>
      </c>
      <c r="G4362" s="3" cm="1">
        <f t="array" ref="G4362">IF($A4362="","",INDEX(OpenMeteoAPI[TemperatureC],ROWS($G$2:G4362)))</f>
        <v>33.9</v>
      </c>
      <c r="H4362" s="4" cm="1">
        <f t="array" ref="H4362">IF($A4362="","",INDEX(OpenMeteoAPI[RelativeHumidityPct],ROWS($H$2:H4362))/100)</f>
        <v>0.31</v>
      </c>
      <c r="I4362" s="4" cm="1">
        <f t="array" ref="I4362">IF($A4362="","",INDEX(OpenMeteoAPI[PrecipitationProbabilityPct],ROWS($I$2:I4362))/100)</f>
        <v>0</v>
      </c>
      <c r="J4362" s="3" cm="1">
        <f t="array" ref="J4362">IF($A4362="","",INDEX(OpenMeteoAPI[PrecipitationMM],ROWS($J$2:J4362)))</f>
        <v>0</v>
      </c>
      <c r="K4362" cm="1">
        <f t="array" ref="K4362">IF($A4362="","",INDEX(OpenMeteoAPI[WeatherCode],ROWS($K$2:K4362)))</f>
        <v>0</v>
      </c>
      <c r="L4362" s="3" cm="1">
        <f t="array" ref="L4362">IF($A4362="","",INDEX(OpenMeteoAPI[WindSpeedKMH],ROWS($L$2:L4362)))</f>
        <v>9.5</v>
      </c>
    </row>
    <row r="4363" spans="1:12">
      <c r="A4363" t="str" cm="1">
        <f t="array" ref="A4363">IFERROR(INDEX(OpenMeteoAPI[City],ROWS($A$2:A4363))&amp;", "&amp;INDEX(OpenMeteoAPI[CountryCode],ROWS($A$2:A4363)),"")</f>
        <v>Lisbon, PT</v>
      </c>
      <c r="B4363" t="str" cm="1">
        <f t="array" ref="B4363">IF($A4363="","",INDEX(OpenMeteoAPI[LocationID],ROWS($B$2:B4363)))</f>
        <v>PT-LIS</v>
      </c>
      <c r="C4363" s="5" cm="1">
        <f t="array" ref="C4363">IF($A4363="","",INDEX(OpenMeteoAPI[ForecastDateTime],ROWS($C$2:C4363)))</f>
        <v>46211.708333333336</v>
      </c>
      <c r="D4363" t="str">
        <f t="shared" si="68"/>
        <v>5PM</v>
      </c>
      <c r="E4363" t="str" cm="1">
        <f t="array" ref="E4363">IF($K4363="","",_xlfn.IFS($K4363=0,_xlfn.UNICHAR(9728),$K4363&lt;=3,_xlfn.UNICHAR(9729),OR($K4363=45,$K4363=48),"~",AND($K4363&gt;=51,$K4363&lt;=67),_xlfn.UNICHAR(9748),AND($K4363&gt;=71,$K4363&lt;=77),_xlfn.UNICHAR(10052),AND($K4363&gt;=80,$K4363&lt;=82),_xlfn.UNICHAR(9748),AND($K4363&gt;=95,$K4363&lt;=99),_xlfn.UNICHAR(9889),TRUE,_xlfn.UNICHAR(9729)))</f>
        <v>☀</v>
      </c>
      <c r="F4363" t="str" cm="1">
        <f t="array" ref="F4363">IF($K4363="","",_xlfn.IFS($K4363=0,"Clear",$K4363&lt;=3,"Partly Cloudy",OR($K4363=45,$K4363=48),"Fog",AND($K4363&gt;=51,$K4363&lt;=67),"Drizzle",AND($K4363&gt;=71,$K4363&lt;=77),"Snow",AND($K4363&gt;=80,$K4363&lt;=82),"Rain Showers",AND($K4363&gt;=95,$K4363&lt;=99),"Thunderstorm",TRUE,"Cloudy"))</f>
        <v>Clear</v>
      </c>
      <c r="G4363" s="3" cm="1">
        <f t="array" ref="G4363">IF($A4363="","",INDEX(OpenMeteoAPI[TemperatureC],ROWS($G$2:G4363)))</f>
        <v>33.5</v>
      </c>
      <c r="H4363" s="4" cm="1">
        <f t="array" ref="H4363">IF($A4363="","",INDEX(OpenMeteoAPI[RelativeHumidityPct],ROWS($H$2:H4363))/100)</f>
        <v>0.32</v>
      </c>
      <c r="I4363" s="4" cm="1">
        <f t="array" ref="I4363">IF($A4363="","",INDEX(OpenMeteoAPI[PrecipitationProbabilityPct],ROWS($I$2:I4363))/100)</f>
        <v>0</v>
      </c>
      <c r="J4363" s="3" cm="1">
        <f t="array" ref="J4363">IF($A4363="","",INDEX(OpenMeteoAPI[PrecipitationMM],ROWS($J$2:J4363)))</f>
        <v>0</v>
      </c>
      <c r="K4363" cm="1">
        <f t="array" ref="K4363">IF($A4363="","",INDEX(OpenMeteoAPI[WeatherCode],ROWS($K$2:K4363)))</f>
        <v>0</v>
      </c>
      <c r="L4363" s="3" cm="1">
        <f t="array" ref="L4363">IF($A4363="","",INDEX(OpenMeteoAPI[WindSpeedKMH],ROWS($L$2:L4363)))</f>
        <v>9.6999999999999993</v>
      </c>
    </row>
    <row r="4364" spans="1:12">
      <c r="A4364" t="str" cm="1">
        <f t="array" ref="A4364">IFERROR(INDEX(OpenMeteoAPI[City],ROWS($A$2:A4364))&amp;", "&amp;INDEX(OpenMeteoAPI[CountryCode],ROWS($A$2:A4364)),"")</f>
        <v>Lisbon, PT</v>
      </c>
      <c r="B4364" t="str" cm="1">
        <f t="array" ref="B4364">IF($A4364="","",INDEX(OpenMeteoAPI[LocationID],ROWS($B$2:B4364)))</f>
        <v>PT-LIS</v>
      </c>
      <c r="C4364" s="5" cm="1">
        <f t="array" ref="C4364">IF($A4364="","",INDEX(OpenMeteoAPI[ForecastDateTime],ROWS($C$2:C4364)))</f>
        <v>46211.75</v>
      </c>
      <c r="D4364" t="str">
        <f t="shared" si="68"/>
        <v>6PM</v>
      </c>
      <c r="E4364" t="str" cm="1">
        <f t="array" ref="E4364">IF($K4364="","",_xlfn.IFS($K4364=0,_xlfn.UNICHAR(9728),$K4364&lt;=3,_xlfn.UNICHAR(9729),OR($K4364=45,$K4364=48),"~",AND($K4364&gt;=51,$K4364&lt;=67),_xlfn.UNICHAR(9748),AND($K4364&gt;=71,$K4364&lt;=77),_xlfn.UNICHAR(10052),AND($K4364&gt;=80,$K4364&lt;=82),_xlfn.UNICHAR(9748),AND($K4364&gt;=95,$K4364&lt;=99),_xlfn.UNICHAR(9889),TRUE,_xlfn.UNICHAR(9729)))</f>
        <v>☀</v>
      </c>
      <c r="F4364" t="str" cm="1">
        <f t="array" ref="F4364">IF($K4364="","",_xlfn.IFS($K4364=0,"Clear",$K4364&lt;=3,"Partly Cloudy",OR($K4364=45,$K4364=48),"Fog",AND($K4364&gt;=51,$K4364&lt;=67),"Drizzle",AND($K4364&gt;=71,$K4364&lt;=77),"Snow",AND($K4364&gt;=80,$K4364&lt;=82),"Rain Showers",AND($K4364&gt;=95,$K4364&lt;=99),"Thunderstorm",TRUE,"Cloudy"))</f>
        <v>Clear</v>
      </c>
      <c r="G4364" s="3" cm="1">
        <f t="array" ref="G4364">IF($A4364="","",INDEX(OpenMeteoAPI[TemperatureC],ROWS($G$2:G4364)))</f>
        <v>33.1</v>
      </c>
      <c r="H4364" s="4" cm="1">
        <f t="array" ref="H4364">IF($A4364="","",INDEX(OpenMeteoAPI[RelativeHumidityPct],ROWS($H$2:H4364))/100)</f>
        <v>0.31</v>
      </c>
      <c r="I4364" s="4" cm="1">
        <f t="array" ref="I4364">IF($A4364="","",INDEX(OpenMeteoAPI[PrecipitationProbabilityPct],ROWS($I$2:I4364))/100)</f>
        <v>0</v>
      </c>
      <c r="J4364" s="3" cm="1">
        <f t="array" ref="J4364">IF($A4364="","",INDEX(OpenMeteoAPI[PrecipitationMM],ROWS($J$2:J4364)))</f>
        <v>0</v>
      </c>
      <c r="K4364" cm="1">
        <f t="array" ref="K4364">IF($A4364="","",INDEX(OpenMeteoAPI[WeatherCode],ROWS($K$2:K4364)))</f>
        <v>0</v>
      </c>
      <c r="L4364" s="3" cm="1">
        <f t="array" ref="L4364">IF($A4364="","",INDEX(OpenMeteoAPI[WindSpeedKMH],ROWS($L$2:L4364)))</f>
        <v>9.6</v>
      </c>
    </row>
    <row r="4365" spans="1:12">
      <c r="A4365" t="str" cm="1">
        <f t="array" ref="A4365">IFERROR(INDEX(OpenMeteoAPI[City],ROWS($A$2:A4365))&amp;", "&amp;INDEX(OpenMeteoAPI[CountryCode],ROWS($A$2:A4365)),"")</f>
        <v>Lisbon, PT</v>
      </c>
      <c r="B4365" t="str" cm="1">
        <f t="array" ref="B4365">IF($A4365="","",INDEX(OpenMeteoAPI[LocationID],ROWS($B$2:B4365)))</f>
        <v>PT-LIS</v>
      </c>
      <c r="C4365" s="5" cm="1">
        <f t="array" ref="C4365">IF($A4365="","",INDEX(OpenMeteoAPI[ForecastDateTime],ROWS($C$2:C4365)))</f>
        <v>46211.791666666664</v>
      </c>
      <c r="D4365" t="str">
        <f t="shared" si="68"/>
        <v>7PM</v>
      </c>
      <c r="E4365" t="str" cm="1">
        <f t="array" ref="E4365">IF($K4365="","",_xlfn.IFS($K4365=0,_xlfn.UNICHAR(9728),$K4365&lt;=3,_xlfn.UNICHAR(9729),OR($K4365=45,$K4365=48),"~",AND($K4365&gt;=51,$K4365&lt;=67),_xlfn.UNICHAR(9748),AND($K4365&gt;=71,$K4365&lt;=77),_xlfn.UNICHAR(10052),AND($K4365&gt;=80,$K4365&lt;=82),_xlfn.UNICHAR(9748),AND($K4365&gt;=95,$K4365&lt;=99),_xlfn.UNICHAR(9889),TRUE,_xlfn.UNICHAR(9729)))</f>
        <v>☀</v>
      </c>
      <c r="F4365" t="str" cm="1">
        <f t="array" ref="F4365">IF($K4365="","",_xlfn.IFS($K4365=0,"Clear",$K4365&lt;=3,"Partly Cloudy",OR($K4365=45,$K4365=48),"Fog",AND($K4365&gt;=51,$K4365&lt;=67),"Drizzle",AND($K4365&gt;=71,$K4365&lt;=77),"Snow",AND($K4365&gt;=80,$K4365&lt;=82),"Rain Showers",AND($K4365&gt;=95,$K4365&lt;=99),"Thunderstorm",TRUE,"Cloudy"))</f>
        <v>Clear</v>
      </c>
      <c r="G4365" s="3" cm="1">
        <f t="array" ref="G4365">IF($A4365="","",INDEX(OpenMeteoAPI[TemperatureC],ROWS($G$2:G4365)))</f>
        <v>31.4</v>
      </c>
      <c r="H4365" s="4" cm="1">
        <f t="array" ref="H4365">IF($A4365="","",INDEX(OpenMeteoAPI[RelativeHumidityPct],ROWS($H$2:H4365))/100)</f>
        <v>0.33</v>
      </c>
      <c r="I4365" s="4" cm="1">
        <f t="array" ref="I4365">IF($A4365="","",INDEX(OpenMeteoAPI[PrecipitationProbabilityPct],ROWS($I$2:I4365))/100)</f>
        <v>0</v>
      </c>
      <c r="J4365" s="3" cm="1">
        <f t="array" ref="J4365">IF($A4365="","",INDEX(OpenMeteoAPI[PrecipitationMM],ROWS($J$2:J4365)))</f>
        <v>0</v>
      </c>
      <c r="K4365" cm="1">
        <f t="array" ref="K4365">IF($A4365="","",INDEX(OpenMeteoAPI[WeatherCode],ROWS($K$2:K4365)))</f>
        <v>0</v>
      </c>
      <c r="L4365" s="3" cm="1">
        <f t="array" ref="L4365">IF($A4365="","",INDEX(OpenMeteoAPI[WindSpeedKMH],ROWS($L$2:L4365)))</f>
        <v>11.3</v>
      </c>
    </row>
    <row r="4366" spans="1:12">
      <c r="A4366" t="str" cm="1">
        <f t="array" ref="A4366">IFERROR(INDEX(OpenMeteoAPI[City],ROWS($A$2:A4366))&amp;", "&amp;INDEX(OpenMeteoAPI[CountryCode],ROWS($A$2:A4366)),"")</f>
        <v>Lisbon, PT</v>
      </c>
      <c r="B4366" t="str" cm="1">
        <f t="array" ref="B4366">IF($A4366="","",INDEX(OpenMeteoAPI[LocationID],ROWS($B$2:B4366)))</f>
        <v>PT-LIS</v>
      </c>
      <c r="C4366" s="5" cm="1">
        <f t="array" ref="C4366">IF($A4366="","",INDEX(OpenMeteoAPI[ForecastDateTime],ROWS($C$2:C4366)))</f>
        <v>46211.833333333336</v>
      </c>
      <c r="D4366" t="str">
        <f t="shared" si="68"/>
        <v>8PM</v>
      </c>
      <c r="E4366" t="str" cm="1">
        <f t="array" ref="E4366">IF($K4366="","",_xlfn.IFS($K4366=0,_xlfn.UNICHAR(9728),$K4366&lt;=3,_xlfn.UNICHAR(9729),OR($K4366=45,$K4366=48),"~",AND($K4366&gt;=51,$K4366&lt;=67),_xlfn.UNICHAR(9748),AND($K4366&gt;=71,$K4366&lt;=77),_xlfn.UNICHAR(10052),AND($K4366&gt;=80,$K4366&lt;=82),_xlfn.UNICHAR(9748),AND($K4366&gt;=95,$K4366&lt;=99),_xlfn.UNICHAR(9889),TRUE,_xlfn.UNICHAR(9729)))</f>
        <v>☀</v>
      </c>
      <c r="F4366" t="str" cm="1">
        <f t="array" ref="F4366">IF($K4366="","",_xlfn.IFS($K4366=0,"Clear",$K4366&lt;=3,"Partly Cloudy",OR($K4366=45,$K4366=48),"Fog",AND($K4366&gt;=51,$K4366&lt;=67),"Drizzle",AND($K4366&gt;=71,$K4366&lt;=77),"Snow",AND($K4366&gt;=80,$K4366&lt;=82),"Rain Showers",AND($K4366&gt;=95,$K4366&lt;=99),"Thunderstorm",TRUE,"Cloudy"))</f>
        <v>Clear</v>
      </c>
      <c r="G4366" s="3" cm="1">
        <f t="array" ref="G4366">IF($A4366="","",INDEX(OpenMeteoAPI[TemperatureC],ROWS($G$2:G4366)))</f>
        <v>28.5</v>
      </c>
      <c r="H4366" s="4" cm="1">
        <f t="array" ref="H4366">IF($A4366="","",INDEX(OpenMeteoAPI[RelativeHumidityPct],ROWS($H$2:H4366))/100)</f>
        <v>0.35</v>
      </c>
      <c r="I4366" s="4" cm="1">
        <f t="array" ref="I4366">IF($A4366="","",INDEX(OpenMeteoAPI[PrecipitationProbabilityPct],ROWS($I$2:I4366))/100)</f>
        <v>0</v>
      </c>
      <c r="J4366" s="3" cm="1">
        <f t="array" ref="J4366">IF($A4366="","",INDEX(OpenMeteoAPI[PrecipitationMM],ROWS($J$2:J4366)))</f>
        <v>0</v>
      </c>
      <c r="K4366" cm="1">
        <f t="array" ref="K4366">IF($A4366="","",INDEX(OpenMeteoAPI[WeatherCode],ROWS($K$2:K4366)))</f>
        <v>0</v>
      </c>
      <c r="L4366" s="3" cm="1">
        <f t="array" ref="L4366">IF($A4366="","",INDEX(OpenMeteoAPI[WindSpeedKMH],ROWS($L$2:L4366)))</f>
        <v>12</v>
      </c>
    </row>
    <row r="4367" spans="1:12">
      <c r="A4367" t="str" cm="1">
        <f t="array" ref="A4367">IFERROR(INDEX(OpenMeteoAPI[City],ROWS($A$2:A4367))&amp;", "&amp;INDEX(OpenMeteoAPI[CountryCode],ROWS($A$2:A4367)),"")</f>
        <v>Lisbon, PT</v>
      </c>
      <c r="B4367" t="str" cm="1">
        <f t="array" ref="B4367">IF($A4367="","",INDEX(OpenMeteoAPI[LocationID],ROWS($B$2:B4367)))</f>
        <v>PT-LIS</v>
      </c>
      <c r="C4367" s="5" cm="1">
        <f t="array" ref="C4367">IF($A4367="","",INDEX(OpenMeteoAPI[ForecastDateTime],ROWS($C$2:C4367)))</f>
        <v>46211.875</v>
      </c>
      <c r="D4367" t="str">
        <f t="shared" si="68"/>
        <v>9PM</v>
      </c>
      <c r="E4367" t="str" cm="1">
        <f t="array" ref="E4367">IF($K4367="","",_xlfn.IFS($K4367=0,_xlfn.UNICHAR(9728),$K4367&lt;=3,_xlfn.UNICHAR(9729),OR($K4367=45,$K4367=48),"~",AND($K4367&gt;=51,$K4367&lt;=67),_xlfn.UNICHAR(9748),AND($K4367&gt;=71,$K4367&lt;=77),_xlfn.UNICHAR(10052),AND($K4367&gt;=80,$K4367&lt;=82),_xlfn.UNICHAR(9748),AND($K4367&gt;=95,$K4367&lt;=99),_xlfn.UNICHAR(9889),TRUE,_xlfn.UNICHAR(9729)))</f>
        <v>☀</v>
      </c>
      <c r="F4367" t="str" cm="1">
        <f t="array" ref="F4367">IF($K4367="","",_xlfn.IFS($K4367=0,"Clear",$K4367&lt;=3,"Partly Cloudy",OR($K4367=45,$K4367=48),"Fog",AND($K4367&gt;=51,$K4367&lt;=67),"Drizzle",AND($K4367&gt;=71,$K4367&lt;=77),"Snow",AND($K4367&gt;=80,$K4367&lt;=82),"Rain Showers",AND($K4367&gt;=95,$K4367&lt;=99),"Thunderstorm",TRUE,"Cloudy"))</f>
        <v>Clear</v>
      </c>
      <c r="G4367" s="3" cm="1">
        <f t="array" ref="G4367">IF($A4367="","",INDEX(OpenMeteoAPI[TemperatureC],ROWS($G$2:G4367)))</f>
        <v>25.9</v>
      </c>
      <c r="H4367" s="4" cm="1">
        <f t="array" ref="H4367">IF($A4367="","",INDEX(OpenMeteoAPI[RelativeHumidityPct],ROWS($H$2:H4367))/100)</f>
        <v>0.4</v>
      </c>
      <c r="I4367" s="4" cm="1">
        <f t="array" ref="I4367">IF($A4367="","",INDEX(OpenMeteoAPI[PrecipitationProbabilityPct],ROWS($I$2:I4367))/100)</f>
        <v>0</v>
      </c>
      <c r="J4367" s="3" cm="1">
        <f t="array" ref="J4367">IF($A4367="","",INDEX(OpenMeteoAPI[PrecipitationMM],ROWS($J$2:J4367)))</f>
        <v>0</v>
      </c>
      <c r="K4367" cm="1">
        <f t="array" ref="K4367">IF($A4367="","",INDEX(OpenMeteoAPI[WeatherCode],ROWS($K$2:K4367)))</f>
        <v>0</v>
      </c>
      <c r="L4367" s="3" cm="1">
        <f t="array" ref="L4367">IF($A4367="","",INDEX(OpenMeteoAPI[WindSpeedKMH],ROWS($L$2:L4367)))</f>
        <v>10.8</v>
      </c>
    </row>
    <row r="4368" spans="1:12">
      <c r="A4368" t="str" cm="1">
        <f t="array" ref="A4368">IFERROR(INDEX(OpenMeteoAPI[City],ROWS($A$2:A4368))&amp;", "&amp;INDEX(OpenMeteoAPI[CountryCode],ROWS($A$2:A4368)),"")</f>
        <v>Lisbon, PT</v>
      </c>
      <c r="B4368" t="str" cm="1">
        <f t="array" ref="B4368">IF($A4368="","",INDEX(OpenMeteoAPI[LocationID],ROWS($B$2:B4368)))</f>
        <v>PT-LIS</v>
      </c>
      <c r="C4368" s="5" cm="1">
        <f t="array" ref="C4368">IF($A4368="","",INDEX(OpenMeteoAPI[ForecastDateTime],ROWS($C$2:C4368)))</f>
        <v>46211.916666666664</v>
      </c>
      <c r="D4368" t="str">
        <f t="shared" si="68"/>
        <v>10PM</v>
      </c>
      <c r="E4368" t="str" cm="1">
        <f t="array" ref="E4368">IF($K4368="","",_xlfn.IFS($K4368=0,_xlfn.UNICHAR(9728),$K4368&lt;=3,_xlfn.UNICHAR(9729),OR($K4368=45,$K4368=48),"~",AND($K4368&gt;=51,$K4368&lt;=67),_xlfn.UNICHAR(9748),AND($K4368&gt;=71,$K4368&lt;=77),_xlfn.UNICHAR(10052),AND($K4368&gt;=80,$K4368&lt;=82),_xlfn.UNICHAR(9748),AND($K4368&gt;=95,$K4368&lt;=99),_xlfn.UNICHAR(9889),TRUE,_xlfn.UNICHAR(9729)))</f>
        <v>☀</v>
      </c>
      <c r="F4368" t="str" cm="1">
        <f t="array" ref="F4368">IF($K4368="","",_xlfn.IFS($K4368=0,"Clear",$K4368&lt;=3,"Partly Cloudy",OR($K4368=45,$K4368=48),"Fog",AND($K4368&gt;=51,$K4368&lt;=67),"Drizzle",AND($K4368&gt;=71,$K4368&lt;=77),"Snow",AND($K4368&gt;=80,$K4368&lt;=82),"Rain Showers",AND($K4368&gt;=95,$K4368&lt;=99),"Thunderstorm",TRUE,"Cloudy"))</f>
        <v>Clear</v>
      </c>
      <c r="G4368" s="3" cm="1">
        <f t="array" ref="G4368">IF($A4368="","",INDEX(OpenMeteoAPI[TemperatureC],ROWS($G$2:G4368)))</f>
        <v>23.9</v>
      </c>
      <c r="H4368" s="4" cm="1">
        <f t="array" ref="H4368">IF($A4368="","",INDEX(OpenMeteoAPI[RelativeHumidityPct],ROWS($H$2:H4368))/100)</f>
        <v>0.48</v>
      </c>
      <c r="I4368" s="4" cm="1">
        <f t="array" ref="I4368">IF($A4368="","",INDEX(OpenMeteoAPI[PrecipitationProbabilityPct],ROWS($I$2:I4368))/100)</f>
        <v>0</v>
      </c>
      <c r="J4368" s="3" cm="1">
        <f t="array" ref="J4368">IF($A4368="","",INDEX(OpenMeteoAPI[PrecipitationMM],ROWS($J$2:J4368)))</f>
        <v>0</v>
      </c>
      <c r="K4368" cm="1">
        <f t="array" ref="K4368">IF($A4368="","",INDEX(OpenMeteoAPI[WeatherCode],ROWS($K$2:K4368)))</f>
        <v>0</v>
      </c>
      <c r="L4368" s="3" cm="1">
        <f t="array" ref="L4368">IF($A4368="","",INDEX(OpenMeteoAPI[WindSpeedKMH],ROWS($L$2:L4368)))</f>
        <v>7.8</v>
      </c>
    </row>
    <row r="4369" spans="1:12">
      <c r="A4369" t="str" cm="1">
        <f t="array" ref="A4369">IFERROR(INDEX(OpenMeteoAPI[City],ROWS($A$2:A4369))&amp;", "&amp;INDEX(OpenMeteoAPI[CountryCode],ROWS($A$2:A4369)),"")</f>
        <v>Lisbon, PT</v>
      </c>
      <c r="B4369" t="str" cm="1">
        <f t="array" ref="B4369">IF($A4369="","",INDEX(OpenMeteoAPI[LocationID],ROWS($B$2:B4369)))</f>
        <v>PT-LIS</v>
      </c>
      <c r="C4369" s="5" cm="1">
        <f t="array" ref="C4369">IF($A4369="","",INDEX(OpenMeteoAPI[ForecastDateTime],ROWS($C$2:C4369)))</f>
        <v>46211.958333333336</v>
      </c>
      <c r="D4369" t="str">
        <f t="shared" si="68"/>
        <v>11PM</v>
      </c>
      <c r="E4369" t="str" cm="1">
        <f t="array" ref="E4369">IF($K4369="","",_xlfn.IFS($K4369=0,_xlfn.UNICHAR(9728),$K4369&lt;=3,_xlfn.UNICHAR(9729),OR($K4369=45,$K4369=48),"~",AND($K4369&gt;=51,$K4369&lt;=67),_xlfn.UNICHAR(9748),AND($K4369&gt;=71,$K4369&lt;=77),_xlfn.UNICHAR(10052),AND($K4369&gt;=80,$K4369&lt;=82),_xlfn.UNICHAR(9748),AND($K4369&gt;=95,$K4369&lt;=99),_xlfn.UNICHAR(9889),TRUE,_xlfn.UNICHAR(9729)))</f>
        <v>☀</v>
      </c>
      <c r="F4369" t="str" cm="1">
        <f t="array" ref="F4369">IF($K4369="","",_xlfn.IFS($K4369=0,"Clear",$K4369&lt;=3,"Partly Cloudy",OR($K4369=45,$K4369=48),"Fog",AND($K4369&gt;=51,$K4369&lt;=67),"Drizzle",AND($K4369&gt;=71,$K4369&lt;=77),"Snow",AND($K4369&gt;=80,$K4369&lt;=82),"Rain Showers",AND($K4369&gt;=95,$K4369&lt;=99),"Thunderstorm",TRUE,"Cloudy"))</f>
        <v>Clear</v>
      </c>
      <c r="G4369" s="3" cm="1">
        <f t="array" ref="G4369">IF($A4369="","",INDEX(OpenMeteoAPI[TemperatureC],ROWS($G$2:G4369)))</f>
        <v>22.3</v>
      </c>
      <c r="H4369" s="4" cm="1">
        <f t="array" ref="H4369">IF($A4369="","",INDEX(OpenMeteoAPI[RelativeHumidityPct],ROWS($H$2:H4369))/100)</f>
        <v>0.56999999999999995</v>
      </c>
      <c r="I4369" s="4" cm="1">
        <f t="array" ref="I4369">IF($A4369="","",INDEX(OpenMeteoAPI[PrecipitationProbabilityPct],ROWS($I$2:I4369))/100)</f>
        <v>0</v>
      </c>
      <c r="J4369" s="3" cm="1">
        <f t="array" ref="J4369">IF($A4369="","",INDEX(OpenMeteoAPI[PrecipitationMM],ROWS($J$2:J4369)))</f>
        <v>0</v>
      </c>
      <c r="K4369" cm="1">
        <f t="array" ref="K4369">IF($A4369="","",INDEX(OpenMeteoAPI[WeatherCode],ROWS($K$2:K4369)))</f>
        <v>0</v>
      </c>
      <c r="L4369" s="3" cm="1">
        <f t="array" ref="L4369">IF($A4369="","",INDEX(OpenMeteoAPI[WindSpeedKMH],ROWS($L$2:L4369)))</f>
        <v>7.6</v>
      </c>
    </row>
    <row r="4370" spans="1:12">
      <c r="A4370" t="str" cm="1">
        <f t="array" ref="A4370">IFERROR(INDEX(OpenMeteoAPI[City],ROWS($A$2:A4370))&amp;", "&amp;INDEX(OpenMeteoAPI[CountryCode],ROWS($A$2:A4370)),"")</f>
        <v>Lisbon, PT</v>
      </c>
      <c r="B4370" t="str" cm="1">
        <f t="array" ref="B4370">IF($A4370="","",INDEX(OpenMeteoAPI[LocationID],ROWS($B$2:B4370)))</f>
        <v>PT-LIS</v>
      </c>
      <c r="C4370" s="5" cm="1">
        <f t="array" ref="C4370">IF($A4370="","",INDEX(OpenMeteoAPI[ForecastDateTime],ROWS($C$2:C4370)))</f>
        <v>46212</v>
      </c>
      <c r="D4370" t="str">
        <f t="shared" si="68"/>
        <v>12AM</v>
      </c>
      <c r="E4370" t="str" cm="1">
        <f t="array" ref="E4370">IF($K4370="","",_xlfn.IFS($K4370=0,_xlfn.UNICHAR(9728),$K4370&lt;=3,_xlfn.UNICHAR(9729),OR($K4370=45,$K4370=48),"~",AND($K4370&gt;=51,$K4370&lt;=67),_xlfn.UNICHAR(9748),AND($K4370&gt;=71,$K4370&lt;=77),_xlfn.UNICHAR(10052),AND($K4370&gt;=80,$K4370&lt;=82),_xlfn.UNICHAR(9748),AND($K4370&gt;=95,$K4370&lt;=99),_xlfn.UNICHAR(9889),TRUE,_xlfn.UNICHAR(9729)))</f>
        <v>☀</v>
      </c>
      <c r="F4370" t="str" cm="1">
        <f t="array" ref="F4370">IF($K4370="","",_xlfn.IFS($K4370=0,"Clear",$K4370&lt;=3,"Partly Cloudy",OR($K4370=45,$K4370=48),"Fog",AND($K4370&gt;=51,$K4370&lt;=67),"Drizzle",AND($K4370&gt;=71,$K4370&lt;=77),"Snow",AND($K4370&gt;=80,$K4370&lt;=82),"Rain Showers",AND($K4370&gt;=95,$K4370&lt;=99),"Thunderstorm",TRUE,"Cloudy"))</f>
        <v>Clear</v>
      </c>
      <c r="G4370" s="3" cm="1">
        <f t="array" ref="G4370">IF($A4370="","",INDEX(OpenMeteoAPI[TemperatureC],ROWS($G$2:G4370)))</f>
        <v>21.3</v>
      </c>
      <c r="H4370" s="4" cm="1">
        <f t="array" ref="H4370">IF($A4370="","",INDEX(OpenMeteoAPI[RelativeHumidityPct],ROWS($H$2:H4370))/100)</f>
        <v>0.63</v>
      </c>
      <c r="I4370" s="4" cm="1">
        <f t="array" ref="I4370">IF($A4370="","",INDEX(OpenMeteoAPI[PrecipitationProbabilityPct],ROWS($I$2:I4370))/100)</f>
        <v>0</v>
      </c>
      <c r="J4370" s="3" cm="1">
        <f t="array" ref="J4370">IF($A4370="","",INDEX(OpenMeteoAPI[PrecipitationMM],ROWS($J$2:J4370)))</f>
        <v>0</v>
      </c>
      <c r="K4370" cm="1">
        <f t="array" ref="K4370">IF($A4370="","",INDEX(OpenMeteoAPI[WeatherCode],ROWS($K$2:K4370)))</f>
        <v>0</v>
      </c>
      <c r="L4370" s="3" cm="1">
        <f t="array" ref="L4370">IF($A4370="","",INDEX(OpenMeteoAPI[WindSpeedKMH],ROWS($L$2:L4370)))</f>
        <v>6.5</v>
      </c>
    </row>
    <row r="4371" spans="1:12">
      <c r="A4371" t="str" cm="1">
        <f t="array" ref="A4371">IFERROR(INDEX(OpenMeteoAPI[City],ROWS($A$2:A4371))&amp;", "&amp;INDEX(OpenMeteoAPI[CountryCode],ROWS($A$2:A4371)),"")</f>
        <v>Lisbon, PT</v>
      </c>
      <c r="B4371" t="str" cm="1">
        <f t="array" ref="B4371">IF($A4371="","",INDEX(OpenMeteoAPI[LocationID],ROWS($B$2:B4371)))</f>
        <v>PT-LIS</v>
      </c>
      <c r="C4371" s="5" cm="1">
        <f t="array" ref="C4371">IF($A4371="","",INDEX(OpenMeteoAPI[ForecastDateTime],ROWS($C$2:C4371)))</f>
        <v>46212.041666666664</v>
      </c>
      <c r="D4371" t="str">
        <f t="shared" si="68"/>
        <v>1AM</v>
      </c>
      <c r="E4371" t="str" cm="1">
        <f t="array" ref="E4371">IF($K4371="","",_xlfn.IFS($K4371=0,_xlfn.UNICHAR(9728),$K4371&lt;=3,_xlfn.UNICHAR(9729),OR($K4371=45,$K4371=48),"~",AND($K4371&gt;=51,$K4371&lt;=67),_xlfn.UNICHAR(9748),AND($K4371&gt;=71,$K4371&lt;=77),_xlfn.UNICHAR(10052),AND($K4371&gt;=80,$K4371&lt;=82),_xlfn.UNICHAR(9748),AND($K4371&gt;=95,$K4371&lt;=99),_xlfn.UNICHAR(9889),TRUE,_xlfn.UNICHAR(9729)))</f>
        <v>☀</v>
      </c>
      <c r="F4371" t="str" cm="1">
        <f t="array" ref="F4371">IF($K4371="","",_xlfn.IFS($K4371=0,"Clear",$K4371&lt;=3,"Partly Cloudy",OR($K4371=45,$K4371=48),"Fog",AND($K4371&gt;=51,$K4371&lt;=67),"Drizzle",AND($K4371&gt;=71,$K4371&lt;=77),"Snow",AND($K4371&gt;=80,$K4371&lt;=82),"Rain Showers",AND($K4371&gt;=95,$K4371&lt;=99),"Thunderstorm",TRUE,"Cloudy"))</f>
        <v>Clear</v>
      </c>
      <c r="G4371" s="3" cm="1">
        <f t="array" ref="G4371">IF($A4371="","",INDEX(OpenMeteoAPI[TemperatureC],ROWS($G$2:G4371)))</f>
        <v>20.6</v>
      </c>
      <c r="H4371" s="4" cm="1">
        <f t="array" ref="H4371">IF($A4371="","",INDEX(OpenMeteoAPI[RelativeHumidityPct],ROWS($H$2:H4371))/100)</f>
        <v>0.67</v>
      </c>
      <c r="I4371" s="4" cm="1">
        <f t="array" ref="I4371">IF($A4371="","",INDEX(OpenMeteoAPI[PrecipitationProbabilityPct],ROWS($I$2:I4371))/100)</f>
        <v>0</v>
      </c>
      <c r="J4371" s="3" cm="1">
        <f t="array" ref="J4371">IF($A4371="","",INDEX(OpenMeteoAPI[PrecipitationMM],ROWS($J$2:J4371)))</f>
        <v>0</v>
      </c>
      <c r="K4371" cm="1">
        <f t="array" ref="K4371">IF($A4371="","",INDEX(OpenMeteoAPI[WeatherCode],ROWS($K$2:K4371)))</f>
        <v>0</v>
      </c>
      <c r="L4371" s="3" cm="1">
        <f t="array" ref="L4371">IF($A4371="","",INDEX(OpenMeteoAPI[WindSpeedKMH],ROWS($L$2:L4371)))</f>
        <v>6.2</v>
      </c>
    </row>
    <row r="4372" spans="1:12">
      <c r="A4372" t="str" cm="1">
        <f t="array" ref="A4372">IFERROR(INDEX(OpenMeteoAPI[City],ROWS($A$2:A4372))&amp;", "&amp;INDEX(OpenMeteoAPI[CountryCode],ROWS($A$2:A4372)),"")</f>
        <v>Lisbon, PT</v>
      </c>
      <c r="B4372" t="str" cm="1">
        <f t="array" ref="B4372">IF($A4372="","",INDEX(OpenMeteoAPI[LocationID],ROWS($B$2:B4372)))</f>
        <v>PT-LIS</v>
      </c>
      <c r="C4372" s="5" cm="1">
        <f t="array" ref="C4372">IF($A4372="","",INDEX(OpenMeteoAPI[ForecastDateTime],ROWS($C$2:C4372)))</f>
        <v>46212.083333333336</v>
      </c>
      <c r="D4372" t="str">
        <f t="shared" si="68"/>
        <v>2AM</v>
      </c>
      <c r="E4372" t="str" cm="1">
        <f t="array" ref="E4372">IF($K4372="","",_xlfn.IFS($K4372=0,_xlfn.UNICHAR(9728),$K4372&lt;=3,_xlfn.UNICHAR(9729),OR($K4372=45,$K4372=48),"~",AND($K4372&gt;=51,$K4372&lt;=67),_xlfn.UNICHAR(9748),AND($K4372&gt;=71,$K4372&lt;=77),_xlfn.UNICHAR(10052),AND($K4372&gt;=80,$K4372&lt;=82),_xlfn.UNICHAR(9748),AND($K4372&gt;=95,$K4372&lt;=99),_xlfn.UNICHAR(9889),TRUE,_xlfn.UNICHAR(9729)))</f>
        <v>☀</v>
      </c>
      <c r="F4372" t="str" cm="1">
        <f t="array" ref="F4372">IF($K4372="","",_xlfn.IFS($K4372=0,"Clear",$K4372&lt;=3,"Partly Cloudy",OR($K4372=45,$K4372=48),"Fog",AND($K4372&gt;=51,$K4372&lt;=67),"Drizzle",AND($K4372&gt;=71,$K4372&lt;=77),"Snow",AND($K4372&gt;=80,$K4372&lt;=82),"Rain Showers",AND($K4372&gt;=95,$K4372&lt;=99),"Thunderstorm",TRUE,"Cloudy"))</f>
        <v>Clear</v>
      </c>
      <c r="G4372" s="3" cm="1">
        <f t="array" ref="G4372">IF($A4372="","",INDEX(OpenMeteoAPI[TemperatureC],ROWS($G$2:G4372)))</f>
        <v>20</v>
      </c>
      <c r="H4372" s="4" cm="1">
        <f t="array" ref="H4372">IF($A4372="","",INDEX(OpenMeteoAPI[RelativeHumidityPct],ROWS($H$2:H4372))/100)</f>
        <v>0.7</v>
      </c>
      <c r="I4372" s="4" cm="1">
        <f t="array" ref="I4372">IF($A4372="","",INDEX(OpenMeteoAPI[PrecipitationProbabilityPct],ROWS($I$2:I4372))/100)</f>
        <v>0</v>
      </c>
      <c r="J4372" s="3" cm="1">
        <f t="array" ref="J4372">IF($A4372="","",INDEX(OpenMeteoAPI[PrecipitationMM],ROWS($J$2:J4372)))</f>
        <v>0</v>
      </c>
      <c r="K4372" cm="1">
        <f t="array" ref="K4372">IF($A4372="","",INDEX(OpenMeteoAPI[WeatherCode],ROWS($K$2:K4372)))</f>
        <v>0</v>
      </c>
      <c r="L4372" s="3" cm="1">
        <f t="array" ref="L4372">IF($A4372="","",INDEX(OpenMeteoAPI[WindSpeedKMH],ROWS($L$2:L4372)))</f>
        <v>4.9000000000000004</v>
      </c>
    </row>
    <row r="4373" spans="1:12">
      <c r="A4373" t="str" cm="1">
        <f t="array" ref="A4373">IFERROR(INDEX(OpenMeteoAPI[City],ROWS($A$2:A4373))&amp;", "&amp;INDEX(OpenMeteoAPI[CountryCode],ROWS($A$2:A4373)),"")</f>
        <v>Lisbon, PT</v>
      </c>
      <c r="B4373" t="str" cm="1">
        <f t="array" ref="B4373">IF($A4373="","",INDEX(OpenMeteoAPI[LocationID],ROWS($B$2:B4373)))</f>
        <v>PT-LIS</v>
      </c>
      <c r="C4373" s="5" cm="1">
        <f t="array" ref="C4373">IF($A4373="","",INDEX(OpenMeteoAPI[ForecastDateTime],ROWS($C$2:C4373)))</f>
        <v>46212.125</v>
      </c>
      <c r="D4373" t="str">
        <f t="shared" si="68"/>
        <v>3AM</v>
      </c>
      <c r="E4373" t="str" cm="1">
        <f t="array" ref="E4373">IF($K4373="","",_xlfn.IFS($K4373=0,_xlfn.UNICHAR(9728),$K4373&lt;=3,_xlfn.UNICHAR(9729),OR($K4373=45,$K4373=48),"~",AND($K4373&gt;=51,$K4373&lt;=67),_xlfn.UNICHAR(9748),AND($K4373&gt;=71,$K4373&lt;=77),_xlfn.UNICHAR(10052),AND($K4373&gt;=80,$K4373&lt;=82),_xlfn.UNICHAR(9748),AND($K4373&gt;=95,$K4373&lt;=99),_xlfn.UNICHAR(9889),TRUE,_xlfn.UNICHAR(9729)))</f>
        <v>☀</v>
      </c>
      <c r="F4373" t="str" cm="1">
        <f t="array" ref="F4373">IF($K4373="","",_xlfn.IFS($K4373=0,"Clear",$K4373&lt;=3,"Partly Cloudy",OR($K4373=45,$K4373=48),"Fog",AND($K4373&gt;=51,$K4373&lt;=67),"Drizzle",AND($K4373&gt;=71,$K4373&lt;=77),"Snow",AND($K4373&gt;=80,$K4373&lt;=82),"Rain Showers",AND($K4373&gt;=95,$K4373&lt;=99),"Thunderstorm",TRUE,"Cloudy"))</f>
        <v>Clear</v>
      </c>
      <c r="G4373" s="3" cm="1">
        <f t="array" ref="G4373">IF($A4373="","",INDEX(OpenMeteoAPI[TemperatureC],ROWS($G$2:G4373)))</f>
        <v>19.7</v>
      </c>
      <c r="H4373" s="4" cm="1">
        <f t="array" ref="H4373">IF($A4373="","",INDEX(OpenMeteoAPI[RelativeHumidityPct],ROWS($H$2:H4373))/100)</f>
        <v>0.71</v>
      </c>
      <c r="I4373" s="4" cm="1">
        <f t="array" ref="I4373">IF($A4373="","",INDEX(OpenMeteoAPI[PrecipitationProbabilityPct],ROWS($I$2:I4373))/100)</f>
        <v>0</v>
      </c>
      <c r="J4373" s="3" cm="1">
        <f t="array" ref="J4373">IF($A4373="","",INDEX(OpenMeteoAPI[PrecipitationMM],ROWS($J$2:J4373)))</f>
        <v>0</v>
      </c>
      <c r="K4373" cm="1">
        <f t="array" ref="K4373">IF($A4373="","",INDEX(OpenMeteoAPI[WeatherCode],ROWS($K$2:K4373)))</f>
        <v>0</v>
      </c>
      <c r="L4373" s="3" cm="1">
        <f t="array" ref="L4373">IF($A4373="","",INDEX(OpenMeteoAPI[WindSpeedKMH],ROWS($L$2:L4373)))</f>
        <v>4.9000000000000004</v>
      </c>
    </row>
    <row r="4374" spans="1:12">
      <c r="A4374" t="str" cm="1">
        <f t="array" ref="A4374">IFERROR(INDEX(OpenMeteoAPI[City],ROWS($A$2:A4374))&amp;", "&amp;INDEX(OpenMeteoAPI[CountryCode],ROWS($A$2:A4374)),"")</f>
        <v>Lisbon, PT</v>
      </c>
      <c r="B4374" t="str" cm="1">
        <f t="array" ref="B4374">IF($A4374="","",INDEX(OpenMeteoAPI[LocationID],ROWS($B$2:B4374)))</f>
        <v>PT-LIS</v>
      </c>
      <c r="C4374" s="5" cm="1">
        <f t="array" ref="C4374">IF($A4374="","",INDEX(OpenMeteoAPI[ForecastDateTime],ROWS($C$2:C4374)))</f>
        <v>46212.166666666664</v>
      </c>
      <c r="D4374" t="str">
        <f t="shared" si="68"/>
        <v>4AM</v>
      </c>
      <c r="E4374" t="str" cm="1">
        <f t="array" ref="E4374">IF($K4374="","",_xlfn.IFS($K4374=0,_xlfn.UNICHAR(9728),$K4374&lt;=3,_xlfn.UNICHAR(9729),OR($K4374=45,$K4374=48),"~",AND($K4374&gt;=51,$K4374&lt;=67),_xlfn.UNICHAR(9748),AND($K4374&gt;=71,$K4374&lt;=77),_xlfn.UNICHAR(10052),AND($K4374&gt;=80,$K4374&lt;=82),_xlfn.UNICHAR(9748),AND($K4374&gt;=95,$K4374&lt;=99),_xlfn.UNICHAR(9889),TRUE,_xlfn.UNICHAR(9729)))</f>
        <v>☀</v>
      </c>
      <c r="F4374" t="str" cm="1">
        <f t="array" ref="F4374">IF($K4374="","",_xlfn.IFS($K4374=0,"Clear",$K4374&lt;=3,"Partly Cloudy",OR($K4374=45,$K4374=48),"Fog",AND($K4374&gt;=51,$K4374&lt;=67),"Drizzle",AND($K4374&gt;=71,$K4374&lt;=77),"Snow",AND($K4374&gt;=80,$K4374&lt;=82),"Rain Showers",AND($K4374&gt;=95,$K4374&lt;=99),"Thunderstorm",TRUE,"Cloudy"))</f>
        <v>Clear</v>
      </c>
      <c r="G4374" s="3" cm="1">
        <f t="array" ref="G4374">IF($A4374="","",INDEX(OpenMeteoAPI[TemperatureC],ROWS($G$2:G4374)))</f>
        <v>19.5</v>
      </c>
      <c r="H4374" s="4" cm="1">
        <f t="array" ref="H4374">IF($A4374="","",INDEX(OpenMeteoAPI[RelativeHumidityPct],ROWS($H$2:H4374))/100)</f>
        <v>0.72</v>
      </c>
      <c r="I4374" s="4" cm="1">
        <f t="array" ref="I4374">IF($A4374="","",INDEX(OpenMeteoAPI[PrecipitationProbabilityPct],ROWS($I$2:I4374))/100)</f>
        <v>0</v>
      </c>
      <c r="J4374" s="3" cm="1">
        <f t="array" ref="J4374">IF($A4374="","",INDEX(OpenMeteoAPI[PrecipitationMM],ROWS($J$2:J4374)))</f>
        <v>0</v>
      </c>
      <c r="K4374" cm="1">
        <f t="array" ref="K4374">IF($A4374="","",INDEX(OpenMeteoAPI[WeatherCode],ROWS($K$2:K4374)))</f>
        <v>0</v>
      </c>
      <c r="L4374" s="3" cm="1">
        <f t="array" ref="L4374">IF($A4374="","",INDEX(OpenMeteoAPI[WindSpeedKMH],ROWS($L$2:L4374)))</f>
        <v>4.5999999999999996</v>
      </c>
    </row>
    <row r="4375" spans="1:12">
      <c r="A4375" t="str" cm="1">
        <f t="array" ref="A4375">IFERROR(INDEX(OpenMeteoAPI[City],ROWS($A$2:A4375))&amp;", "&amp;INDEX(OpenMeteoAPI[CountryCode],ROWS($A$2:A4375)),"")</f>
        <v>Lisbon, PT</v>
      </c>
      <c r="B4375" t="str" cm="1">
        <f t="array" ref="B4375">IF($A4375="","",INDEX(OpenMeteoAPI[LocationID],ROWS($B$2:B4375)))</f>
        <v>PT-LIS</v>
      </c>
      <c r="C4375" s="5" cm="1">
        <f t="array" ref="C4375">IF($A4375="","",INDEX(OpenMeteoAPI[ForecastDateTime],ROWS($C$2:C4375)))</f>
        <v>46212.208333333336</v>
      </c>
      <c r="D4375" t="str">
        <f t="shared" si="68"/>
        <v>5AM</v>
      </c>
      <c r="E4375" t="str" cm="1">
        <f t="array" ref="E4375">IF($K4375="","",_xlfn.IFS($K4375=0,_xlfn.UNICHAR(9728),$K4375&lt;=3,_xlfn.UNICHAR(9729),OR($K4375=45,$K4375=48),"~",AND($K4375&gt;=51,$K4375&lt;=67),_xlfn.UNICHAR(9748),AND($K4375&gt;=71,$K4375&lt;=77),_xlfn.UNICHAR(10052),AND($K4375&gt;=80,$K4375&lt;=82),_xlfn.UNICHAR(9748),AND($K4375&gt;=95,$K4375&lt;=99),_xlfn.UNICHAR(9889),TRUE,_xlfn.UNICHAR(9729)))</f>
        <v>☀</v>
      </c>
      <c r="F4375" t="str" cm="1">
        <f t="array" ref="F4375">IF($K4375="","",_xlfn.IFS($K4375=0,"Clear",$K4375&lt;=3,"Partly Cloudy",OR($K4375=45,$K4375=48),"Fog",AND($K4375&gt;=51,$K4375&lt;=67),"Drizzle",AND($K4375&gt;=71,$K4375&lt;=77),"Snow",AND($K4375&gt;=80,$K4375&lt;=82),"Rain Showers",AND($K4375&gt;=95,$K4375&lt;=99),"Thunderstorm",TRUE,"Cloudy"))</f>
        <v>Clear</v>
      </c>
      <c r="G4375" s="3" cm="1">
        <f t="array" ref="G4375">IF($A4375="","",INDEX(OpenMeteoAPI[TemperatureC],ROWS($G$2:G4375)))</f>
        <v>19.3</v>
      </c>
      <c r="H4375" s="4" cm="1">
        <f t="array" ref="H4375">IF($A4375="","",INDEX(OpenMeteoAPI[RelativeHumidityPct],ROWS($H$2:H4375))/100)</f>
        <v>0.73</v>
      </c>
      <c r="I4375" s="4" cm="1">
        <f t="array" ref="I4375">IF($A4375="","",INDEX(OpenMeteoAPI[PrecipitationProbabilityPct],ROWS($I$2:I4375))/100)</f>
        <v>0</v>
      </c>
      <c r="J4375" s="3" cm="1">
        <f t="array" ref="J4375">IF($A4375="","",INDEX(OpenMeteoAPI[PrecipitationMM],ROWS($J$2:J4375)))</f>
        <v>0</v>
      </c>
      <c r="K4375" cm="1">
        <f t="array" ref="K4375">IF($A4375="","",INDEX(OpenMeteoAPI[WeatherCode],ROWS($K$2:K4375)))</f>
        <v>0</v>
      </c>
      <c r="L4375" s="3" cm="1">
        <f t="array" ref="L4375">IF($A4375="","",INDEX(OpenMeteoAPI[WindSpeedKMH],ROWS($L$2:L4375)))</f>
        <v>4.4000000000000004</v>
      </c>
    </row>
    <row r="4376" spans="1:12">
      <c r="A4376" t="str" cm="1">
        <f t="array" ref="A4376">IFERROR(INDEX(OpenMeteoAPI[City],ROWS($A$2:A4376))&amp;", "&amp;INDEX(OpenMeteoAPI[CountryCode],ROWS($A$2:A4376)),"")</f>
        <v>Lisbon, PT</v>
      </c>
      <c r="B4376" t="str" cm="1">
        <f t="array" ref="B4376">IF($A4376="","",INDEX(OpenMeteoAPI[LocationID],ROWS($B$2:B4376)))</f>
        <v>PT-LIS</v>
      </c>
      <c r="C4376" s="5" cm="1">
        <f t="array" ref="C4376">IF($A4376="","",INDEX(OpenMeteoAPI[ForecastDateTime],ROWS($C$2:C4376)))</f>
        <v>46212.25</v>
      </c>
      <c r="D4376" t="str">
        <f t="shared" si="68"/>
        <v>6AM</v>
      </c>
      <c r="E4376" t="str" cm="1">
        <f t="array" ref="E4376">IF($K4376="","",_xlfn.IFS($K4376=0,_xlfn.UNICHAR(9728),$K4376&lt;=3,_xlfn.UNICHAR(9729),OR($K4376=45,$K4376=48),"~",AND($K4376&gt;=51,$K4376&lt;=67),_xlfn.UNICHAR(9748),AND($K4376&gt;=71,$K4376&lt;=77),_xlfn.UNICHAR(10052),AND($K4376&gt;=80,$K4376&lt;=82),_xlfn.UNICHAR(9748),AND($K4376&gt;=95,$K4376&lt;=99),_xlfn.UNICHAR(9889),TRUE,_xlfn.UNICHAR(9729)))</f>
        <v>☀</v>
      </c>
      <c r="F4376" t="str" cm="1">
        <f t="array" ref="F4376">IF($K4376="","",_xlfn.IFS($K4376=0,"Clear",$K4376&lt;=3,"Partly Cloudy",OR($K4376=45,$K4376=48),"Fog",AND($K4376&gt;=51,$K4376&lt;=67),"Drizzle",AND($K4376&gt;=71,$K4376&lt;=77),"Snow",AND($K4376&gt;=80,$K4376&lt;=82),"Rain Showers",AND($K4376&gt;=95,$K4376&lt;=99),"Thunderstorm",TRUE,"Cloudy"))</f>
        <v>Clear</v>
      </c>
      <c r="G4376" s="3" cm="1">
        <f t="array" ref="G4376">IF($A4376="","",INDEX(OpenMeteoAPI[TemperatureC],ROWS($G$2:G4376)))</f>
        <v>19.2</v>
      </c>
      <c r="H4376" s="4" cm="1">
        <f t="array" ref="H4376">IF($A4376="","",INDEX(OpenMeteoAPI[RelativeHumidityPct],ROWS($H$2:H4376))/100)</f>
        <v>0.76</v>
      </c>
      <c r="I4376" s="4" cm="1">
        <f t="array" ref="I4376">IF($A4376="","",INDEX(OpenMeteoAPI[PrecipitationProbabilityPct],ROWS($I$2:I4376))/100)</f>
        <v>0</v>
      </c>
      <c r="J4376" s="3" cm="1">
        <f t="array" ref="J4376">IF($A4376="","",INDEX(OpenMeteoAPI[PrecipitationMM],ROWS($J$2:J4376)))</f>
        <v>0</v>
      </c>
      <c r="K4376" cm="1">
        <f t="array" ref="K4376">IF($A4376="","",INDEX(OpenMeteoAPI[WeatherCode],ROWS($K$2:K4376)))</f>
        <v>0</v>
      </c>
      <c r="L4376" s="3" cm="1">
        <f t="array" ref="L4376">IF($A4376="","",INDEX(OpenMeteoAPI[WindSpeedKMH],ROWS($L$2:L4376)))</f>
        <v>4</v>
      </c>
    </row>
    <row r="4377" spans="1:12">
      <c r="A4377" t="str" cm="1">
        <f t="array" ref="A4377">IFERROR(INDEX(OpenMeteoAPI[City],ROWS($A$2:A4377))&amp;", "&amp;INDEX(OpenMeteoAPI[CountryCode],ROWS($A$2:A4377)),"")</f>
        <v>Lisbon, PT</v>
      </c>
      <c r="B4377" t="str" cm="1">
        <f t="array" ref="B4377">IF($A4377="","",INDEX(OpenMeteoAPI[LocationID],ROWS($B$2:B4377)))</f>
        <v>PT-LIS</v>
      </c>
      <c r="C4377" s="5" cm="1">
        <f t="array" ref="C4377">IF($A4377="","",INDEX(OpenMeteoAPI[ForecastDateTime],ROWS($C$2:C4377)))</f>
        <v>46212.291666666664</v>
      </c>
      <c r="D4377" t="str">
        <f t="shared" si="68"/>
        <v>7AM</v>
      </c>
      <c r="E4377" t="str" cm="1">
        <f t="array" ref="E4377">IF($K4377="","",_xlfn.IFS($K4377=0,_xlfn.UNICHAR(9728),$K4377&lt;=3,_xlfn.UNICHAR(9729),OR($K4377=45,$K4377=48),"~",AND($K4377&gt;=51,$K4377&lt;=67),_xlfn.UNICHAR(9748),AND($K4377&gt;=71,$K4377&lt;=77),_xlfn.UNICHAR(10052),AND($K4377&gt;=80,$K4377&lt;=82),_xlfn.UNICHAR(9748),AND($K4377&gt;=95,$K4377&lt;=99),_xlfn.UNICHAR(9889),TRUE,_xlfn.UNICHAR(9729)))</f>
        <v>☀</v>
      </c>
      <c r="F4377" t="str" cm="1">
        <f t="array" ref="F4377">IF($K4377="","",_xlfn.IFS($K4377=0,"Clear",$K4377&lt;=3,"Partly Cloudy",OR($K4377=45,$K4377=48),"Fog",AND($K4377&gt;=51,$K4377&lt;=67),"Drizzle",AND($K4377&gt;=71,$K4377&lt;=77),"Snow",AND($K4377&gt;=80,$K4377&lt;=82),"Rain Showers",AND($K4377&gt;=95,$K4377&lt;=99),"Thunderstorm",TRUE,"Cloudy"))</f>
        <v>Clear</v>
      </c>
      <c r="G4377" s="3" cm="1">
        <f t="array" ref="G4377">IF($A4377="","",INDEX(OpenMeteoAPI[TemperatureC],ROWS($G$2:G4377)))</f>
        <v>19</v>
      </c>
      <c r="H4377" s="4" cm="1">
        <f t="array" ref="H4377">IF($A4377="","",INDEX(OpenMeteoAPI[RelativeHumidityPct],ROWS($H$2:H4377))/100)</f>
        <v>0.79</v>
      </c>
      <c r="I4377" s="4" cm="1">
        <f t="array" ref="I4377">IF($A4377="","",INDEX(OpenMeteoAPI[PrecipitationProbabilityPct],ROWS($I$2:I4377))/100)</f>
        <v>0</v>
      </c>
      <c r="J4377" s="3" cm="1">
        <f t="array" ref="J4377">IF($A4377="","",INDEX(OpenMeteoAPI[PrecipitationMM],ROWS($J$2:J4377)))</f>
        <v>0</v>
      </c>
      <c r="K4377" cm="1">
        <f t="array" ref="K4377">IF($A4377="","",INDEX(OpenMeteoAPI[WeatherCode],ROWS($K$2:K4377)))</f>
        <v>0</v>
      </c>
      <c r="L4377" s="3" cm="1">
        <f t="array" ref="L4377">IF($A4377="","",INDEX(OpenMeteoAPI[WindSpeedKMH],ROWS($L$2:L4377)))</f>
        <v>3.9</v>
      </c>
    </row>
    <row r="4378" spans="1:12">
      <c r="A4378" t="str" cm="1">
        <f t="array" ref="A4378">IFERROR(INDEX(OpenMeteoAPI[City],ROWS($A$2:A4378))&amp;", "&amp;INDEX(OpenMeteoAPI[CountryCode],ROWS($A$2:A4378)),"")</f>
        <v>Lisbon, PT</v>
      </c>
      <c r="B4378" t="str" cm="1">
        <f t="array" ref="B4378">IF($A4378="","",INDEX(OpenMeteoAPI[LocationID],ROWS($B$2:B4378)))</f>
        <v>PT-LIS</v>
      </c>
      <c r="C4378" s="5" cm="1">
        <f t="array" ref="C4378">IF($A4378="","",INDEX(OpenMeteoAPI[ForecastDateTime],ROWS($C$2:C4378)))</f>
        <v>46212.333333333336</v>
      </c>
      <c r="D4378" t="str">
        <f t="shared" si="68"/>
        <v>8AM</v>
      </c>
      <c r="E4378" t="str" cm="1">
        <f t="array" ref="E4378">IF($K4378="","",_xlfn.IFS($K4378=0,_xlfn.UNICHAR(9728),$K4378&lt;=3,_xlfn.UNICHAR(9729),OR($K4378=45,$K4378=48),"~",AND($K4378&gt;=51,$K4378&lt;=67),_xlfn.UNICHAR(9748),AND($K4378&gt;=71,$K4378&lt;=77),_xlfn.UNICHAR(10052),AND($K4378&gt;=80,$K4378&lt;=82),_xlfn.UNICHAR(9748),AND($K4378&gt;=95,$K4378&lt;=99),_xlfn.UNICHAR(9889),TRUE,_xlfn.UNICHAR(9729)))</f>
        <v>☀</v>
      </c>
      <c r="F4378" t="str" cm="1">
        <f t="array" ref="F4378">IF($K4378="","",_xlfn.IFS($K4378=0,"Clear",$K4378&lt;=3,"Partly Cloudy",OR($K4378=45,$K4378=48),"Fog",AND($K4378&gt;=51,$K4378&lt;=67),"Drizzle",AND($K4378&gt;=71,$K4378&lt;=77),"Snow",AND($K4378&gt;=80,$K4378&lt;=82),"Rain Showers",AND($K4378&gt;=95,$K4378&lt;=99),"Thunderstorm",TRUE,"Cloudy"))</f>
        <v>Clear</v>
      </c>
      <c r="G4378" s="3" cm="1">
        <f t="array" ref="G4378">IF($A4378="","",INDEX(OpenMeteoAPI[TemperatureC],ROWS($G$2:G4378)))</f>
        <v>19.399999999999999</v>
      </c>
      <c r="H4378" s="4" cm="1">
        <f t="array" ref="H4378">IF($A4378="","",INDEX(OpenMeteoAPI[RelativeHumidityPct],ROWS($H$2:H4378))/100)</f>
        <v>0.76</v>
      </c>
      <c r="I4378" s="4" cm="1">
        <f t="array" ref="I4378">IF($A4378="","",INDEX(OpenMeteoAPI[PrecipitationProbabilityPct],ROWS($I$2:I4378))/100)</f>
        <v>0</v>
      </c>
      <c r="J4378" s="3" cm="1">
        <f t="array" ref="J4378">IF($A4378="","",INDEX(OpenMeteoAPI[PrecipitationMM],ROWS($J$2:J4378)))</f>
        <v>0</v>
      </c>
      <c r="K4378" cm="1">
        <f t="array" ref="K4378">IF($A4378="","",INDEX(OpenMeteoAPI[WeatherCode],ROWS($K$2:K4378)))</f>
        <v>0</v>
      </c>
      <c r="L4378" s="3" cm="1">
        <f t="array" ref="L4378">IF($A4378="","",INDEX(OpenMeteoAPI[WindSpeedKMH],ROWS($L$2:L4378)))</f>
        <v>4.8</v>
      </c>
    </row>
    <row r="4379" spans="1:12">
      <c r="A4379" t="str" cm="1">
        <f t="array" ref="A4379">IFERROR(INDEX(OpenMeteoAPI[City],ROWS($A$2:A4379))&amp;", "&amp;INDEX(OpenMeteoAPI[CountryCode],ROWS($A$2:A4379)),"")</f>
        <v>Lisbon, PT</v>
      </c>
      <c r="B4379" t="str" cm="1">
        <f t="array" ref="B4379">IF($A4379="","",INDEX(OpenMeteoAPI[LocationID],ROWS($B$2:B4379)))</f>
        <v>PT-LIS</v>
      </c>
      <c r="C4379" s="5" cm="1">
        <f t="array" ref="C4379">IF($A4379="","",INDEX(OpenMeteoAPI[ForecastDateTime],ROWS($C$2:C4379)))</f>
        <v>46212.375</v>
      </c>
      <c r="D4379" t="str">
        <f t="shared" si="68"/>
        <v>9AM</v>
      </c>
      <c r="E4379" t="str" cm="1">
        <f t="array" ref="E4379">IF($K4379="","",_xlfn.IFS($K4379=0,_xlfn.UNICHAR(9728),$K4379&lt;=3,_xlfn.UNICHAR(9729),OR($K4379=45,$K4379=48),"~",AND($K4379&gt;=51,$K4379&lt;=67),_xlfn.UNICHAR(9748),AND($K4379&gt;=71,$K4379&lt;=77),_xlfn.UNICHAR(10052),AND($K4379&gt;=80,$K4379&lt;=82),_xlfn.UNICHAR(9748),AND($K4379&gt;=95,$K4379&lt;=99),_xlfn.UNICHAR(9889),TRUE,_xlfn.UNICHAR(9729)))</f>
        <v>☀</v>
      </c>
      <c r="F4379" t="str" cm="1">
        <f t="array" ref="F4379">IF($K4379="","",_xlfn.IFS($K4379=0,"Clear",$K4379&lt;=3,"Partly Cloudy",OR($K4379=45,$K4379=48),"Fog",AND($K4379&gt;=51,$K4379&lt;=67),"Drizzle",AND($K4379&gt;=71,$K4379&lt;=77),"Snow",AND($K4379&gt;=80,$K4379&lt;=82),"Rain Showers",AND($K4379&gt;=95,$K4379&lt;=99),"Thunderstorm",TRUE,"Cloudy"))</f>
        <v>Clear</v>
      </c>
      <c r="G4379" s="3" cm="1">
        <f t="array" ref="G4379">IF($A4379="","",INDEX(OpenMeteoAPI[TemperatureC],ROWS($G$2:G4379)))</f>
        <v>20.2</v>
      </c>
      <c r="H4379" s="4" cm="1">
        <f t="array" ref="H4379">IF($A4379="","",INDEX(OpenMeteoAPI[RelativeHumidityPct],ROWS($H$2:H4379))/100)</f>
        <v>0.72</v>
      </c>
      <c r="I4379" s="4" cm="1">
        <f t="array" ref="I4379">IF($A4379="","",INDEX(OpenMeteoAPI[PrecipitationProbabilityPct],ROWS($I$2:I4379))/100)</f>
        <v>0</v>
      </c>
      <c r="J4379" s="3" cm="1">
        <f t="array" ref="J4379">IF($A4379="","",INDEX(OpenMeteoAPI[PrecipitationMM],ROWS($J$2:J4379)))</f>
        <v>0</v>
      </c>
      <c r="K4379" cm="1">
        <f t="array" ref="K4379">IF($A4379="","",INDEX(OpenMeteoAPI[WeatherCode],ROWS($K$2:K4379)))</f>
        <v>0</v>
      </c>
      <c r="L4379" s="3" cm="1">
        <f t="array" ref="L4379">IF($A4379="","",INDEX(OpenMeteoAPI[WindSpeedKMH],ROWS($L$2:L4379)))</f>
        <v>6.4</v>
      </c>
    </row>
    <row r="4380" spans="1:12">
      <c r="A4380" t="str" cm="1">
        <f t="array" ref="A4380">IFERROR(INDEX(OpenMeteoAPI[City],ROWS($A$2:A4380))&amp;", "&amp;INDEX(OpenMeteoAPI[CountryCode],ROWS($A$2:A4380)),"")</f>
        <v>Lisbon, PT</v>
      </c>
      <c r="B4380" t="str" cm="1">
        <f t="array" ref="B4380">IF($A4380="","",INDEX(OpenMeteoAPI[LocationID],ROWS($B$2:B4380)))</f>
        <v>PT-LIS</v>
      </c>
      <c r="C4380" s="5" cm="1">
        <f t="array" ref="C4380">IF($A4380="","",INDEX(OpenMeteoAPI[ForecastDateTime],ROWS($C$2:C4380)))</f>
        <v>46212.416666666664</v>
      </c>
      <c r="D4380" t="str">
        <f t="shared" si="68"/>
        <v>10AM</v>
      </c>
      <c r="E4380" t="str" cm="1">
        <f t="array" ref="E4380">IF($K4380="","",_xlfn.IFS($K4380=0,_xlfn.UNICHAR(9728),$K4380&lt;=3,_xlfn.UNICHAR(9729),OR($K4380=45,$K4380=48),"~",AND($K4380&gt;=51,$K4380&lt;=67),_xlfn.UNICHAR(9748),AND($K4380&gt;=71,$K4380&lt;=77),_xlfn.UNICHAR(10052),AND($K4380&gt;=80,$K4380&lt;=82),_xlfn.UNICHAR(9748),AND($K4380&gt;=95,$K4380&lt;=99),_xlfn.UNICHAR(9889),TRUE,_xlfn.UNICHAR(9729)))</f>
        <v>☁</v>
      </c>
      <c r="F4380" t="str" cm="1">
        <f t="array" ref="F4380">IF($K4380="","",_xlfn.IFS($K4380=0,"Clear",$K4380&lt;=3,"Partly Cloudy",OR($K4380=45,$K4380=48),"Fog",AND($K4380&gt;=51,$K4380&lt;=67),"Drizzle",AND($K4380&gt;=71,$K4380&lt;=77),"Snow",AND($K4380&gt;=80,$K4380&lt;=82),"Rain Showers",AND($K4380&gt;=95,$K4380&lt;=99),"Thunderstorm",TRUE,"Cloudy"))</f>
        <v>Partly Cloudy</v>
      </c>
      <c r="G4380" s="3" cm="1">
        <f t="array" ref="G4380">IF($A4380="","",INDEX(OpenMeteoAPI[TemperatureC],ROWS($G$2:G4380)))</f>
        <v>21.7</v>
      </c>
      <c r="H4380" s="4" cm="1">
        <f t="array" ref="H4380">IF($A4380="","",INDEX(OpenMeteoAPI[RelativeHumidityPct],ROWS($H$2:H4380))/100)</f>
        <v>0.69</v>
      </c>
      <c r="I4380" s="4" cm="1">
        <f t="array" ref="I4380">IF($A4380="","",INDEX(OpenMeteoAPI[PrecipitationProbabilityPct],ROWS($I$2:I4380))/100)</f>
        <v>0</v>
      </c>
      <c r="J4380" s="3" cm="1">
        <f t="array" ref="J4380">IF($A4380="","",INDEX(OpenMeteoAPI[PrecipitationMM],ROWS($J$2:J4380)))</f>
        <v>0</v>
      </c>
      <c r="K4380" cm="1">
        <f t="array" ref="K4380">IF($A4380="","",INDEX(OpenMeteoAPI[WeatherCode],ROWS($K$2:K4380)))</f>
        <v>1</v>
      </c>
      <c r="L4380" s="3" cm="1">
        <f t="array" ref="L4380">IF($A4380="","",INDEX(OpenMeteoAPI[WindSpeedKMH],ROWS($L$2:L4380)))</f>
        <v>8.6999999999999993</v>
      </c>
    </row>
    <row r="4381" spans="1:12">
      <c r="A4381" t="str" cm="1">
        <f t="array" ref="A4381">IFERROR(INDEX(OpenMeteoAPI[City],ROWS($A$2:A4381))&amp;", "&amp;INDEX(OpenMeteoAPI[CountryCode],ROWS($A$2:A4381)),"")</f>
        <v>Lisbon, PT</v>
      </c>
      <c r="B4381" t="str" cm="1">
        <f t="array" ref="B4381">IF($A4381="","",INDEX(OpenMeteoAPI[LocationID],ROWS($B$2:B4381)))</f>
        <v>PT-LIS</v>
      </c>
      <c r="C4381" s="5" cm="1">
        <f t="array" ref="C4381">IF($A4381="","",INDEX(OpenMeteoAPI[ForecastDateTime],ROWS($C$2:C4381)))</f>
        <v>46212.458333333336</v>
      </c>
      <c r="D4381" t="str">
        <f t="shared" si="68"/>
        <v>11AM</v>
      </c>
      <c r="E4381" t="str" cm="1">
        <f t="array" ref="E4381">IF($K4381="","",_xlfn.IFS($K4381=0,_xlfn.UNICHAR(9728),$K4381&lt;=3,_xlfn.UNICHAR(9729),OR($K4381=45,$K4381=48),"~",AND($K4381&gt;=51,$K4381&lt;=67),_xlfn.UNICHAR(9748),AND($K4381&gt;=71,$K4381&lt;=77),_xlfn.UNICHAR(10052),AND($K4381&gt;=80,$K4381&lt;=82),_xlfn.UNICHAR(9748),AND($K4381&gt;=95,$K4381&lt;=99),_xlfn.UNICHAR(9889),TRUE,_xlfn.UNICHAR(9729)))</f>
        <v>☁</v>
      </c>
      <c r="F4381" t="str" cm="1">
        <f t="array" ref="F4381">IF($K4381="","",_xlfn.IFS($K4381=0,"Clear",$K4381&lt;=3,"Partly Cloudy",OR($K4381=45,$K4381=48),"Fog",AND($K4381&gt;=51,$K4381&lt;=67),"Drizzle",AND($K4381&gt;=71,$K4381&lt;=77),"Snow",AND($K4381&gt;=80,$K4381&lt;=82),"Rain Showers",AND($K4381&gt;=95,$K4381&lt;=99),"Thunderstorm",TRUE,"Cloudy"))</f>
        <v>Partly Cloudy</v>
      </c>
      <c r="G4381" s="3" cm="1">
        <f t="array" ref="G4381">IF($A4381="","",INDEX(OpenMeteoAPI[TemperatureC],ROWS($G$2:G4381)))</f>
        <v>23.5</v>
      </c>
      <c r="H4381" s="4" cm="1">
        <f t="array" ref="H4381">IF($A4381="","",INDEX(OpenMeteoAPI[RelativeHumidityPct],ROWS($H$2:H4381))/100)</f>
        <v>0.65</v>
      </c>
      <c r="I4381" s="4" cm="1">
        <f t="array" ref="I4381">IF($A4381="","",INDEX(OpenMeteoAPI[PrecipitationProbabilityPct],ROWS($I$2:I4381))/100)</f>
        <v>0</v>
      </c>
      <c r="J4381" s="3" cm="1">
        <f t="array" ref="J4381">IF($A4381="","",INDEX(OpenMeteoAPI[PrecipitationMM],ROWS($J$2:J4381)))</f>
        <v>0</v>
      </c>
      <c r="K4381" cm="1">
        <f t="array" ref="K4381">IF($A4381="","",INDEX(OpenMeteoAPI[WeatherCode],ROWS($K$2:K4381)))</f>
        <v>1</v>
      </c>
      <c r="L4381" s="3" cm="1">
        <f t="array" ref="L4381">IF($A4381="","",INDEX(OpenMeteoAPI[WindSpeedKMH],ROWS($L$2:L4381)))</f>
        <v>8.5</v>
      </c>
    </row>
    <row r="4382" spans="1:12">
      <c r="A4382" t="str" cm="1">
        <f t="array" ref="A4382">IFERROR(INDEX(OpenMeteoAPI[City],ROWS($A$2:A4382))&amp;", "&amp;INDEX(OpenMeteoAPI[CountryCode],ROWS($A$2:A4382)),"")</f>
        <v>Lisbon, PT</v>
      </c>
      <c r="B4382" t="str" cm="1">
        <f t="array" ref="B4382">IF($A4382="","",INDEX(OpenMeteoAPI[LocationID],ROWS($B$2:B4382)))</f>
        <v>PT-LIS</v>
      </c>
      <c r="C4382" s="5" cm="1">
        <f t="array" ref="C4382">IF($A4382="","",INDEX(OpenMeteoAPI[ForecastDateTime],ROWS($C$2:C4382)))</f>
        <v>46212.5</v>
      </c>
      <c r="D4382" t="str">
        <f t="shared" si="68"/>
        <v>12PM</v>
      </c>
      <c r="E4382" t="str" cm="1">
        <f t="array" ref="E4382">IF($K4382="","",_xlfn.IFS($K4382=0,_xlfn.UNICHAR(9728),$K4382&lt;=3,_xlfn.UNICHAR(9729),OR($K4382=45,$K4382=48),"~",AND($K4382&gt;=51,$K4382&lt;=67),_xlfn.UNICHAR(9748),AND($K4382&gt;=71,$K4382&lt;=77),_xlfn.UNICHAR(10052),AND($K4382&gt;=80,$K4382&lt;=82),_xlfn.UNICHAR(9748),AND($K4382&gt;=95,$K4382&lt;=99),_xlfn.UNICHAR(9889),TRUE,_xlfn.UNICHAR(9729)))</f>
        <v>☁</v>
      </c>
      <c r="F4382" t="str" cm="1">
        <f t="array" ref="F4382">IF($K4382="","",_xlfn.IFS($K4382=0,"Clear",$K4382&lt;=3,"Partly Cloudy",OR($K4382=45,$K4382=48),"Fog",AND($K4382&gt;=51,$K4382&lt;=67),"Drizzle",AND($K4382&gt;=71,$K4382&lt;=77),"Snow",AND($K4382&gt;=80,$K4382&lt;=82),"Rain Showers",AND($K4382&gt;=95,$K4382&lt;=99),"Thunderstorm",TRUE,"Cloudy"))</f>
        <v>Partly Cloudy</v>
      </c>
      <c r="G4382" s="3" cm="1">
        <f t="array" ref="G4382">IF($A4382="","",INDEX(OpenMeteoAPI[TemperatureC],ROWS($G$2:G4382)))</f>
        <v>25.1</v>
      </c>
      <c r="H4382" s="4" cm="1">
        <f t="array" ref="H4382">IF($A4382="","",INDEX(OpenMeteoAPI[RelativeHumidityPct],ROWS($H$2:H4382))/100)</f>
        <v>0.56000000000000005</v>
      </c>
      <c r="I4382" s="4" cm="1">
        <f t="array" ref="I4382">IF($A4382="","",INDEX(OpenMeteoAPI[PrecipitationProbabilityPct],ROWS($I$2:I4382))/100)</f>
        <v>0</v>
      </c>
      <c r="J4382" s="3" cm="1">
        <f t="array" ref="J4382">IF($A4382="","",INDEX(OpenMeteoAPI[PrecipitationMM],ROWS($J$2:J4382)))</f>
        <v>0</v>
      </c>
      <c r="K4382" cm="1">
        <f t="array" ref="K4382">IF($A4382="","",INDEX(OpenMeteoAPI[WeatherCode],ROWS($K$2:K4382)))</f>
        <v>1</v>
      </c>
      <c r="L4382" s="3" cm="1">
        <f t="array" ref="L4382">IF($A4382="","",INDEX(OpenMeteoAPI[WindSpeedKMH],ROWS($L$2:L4382)))</f>
        <v>9.1</v>
      </c>
    </row>
    <row r="4383" spans="1:12">
      <c r="A4383" t="str" cm="1">
        <f t="array" ref="A4383">IFERROR(INDEX(OpenMeteoAPI[City],ROWS($A$2:A4383))&amp;", "&amp;INDEX(OpenMeteoAPI[CountryCode],ROWS($A$2:A4383)),"")</f>
        <v>Lisbon, PT</v>
      </c>
      <c r="B4383" t="str" cm="1">
        <f t="array" ref="B4383">IF($A4383="","",INDEX(OpenMeteoAPI[LocationID],ROWS($B$2:B4383)))</f>
        <v>PT-LIS</v>
      </c>
      <c r="C4383" s="5" cm="1">
        <f t="array" ref="C4383">IF($A4383="","",INDEX(OpenMeteoAPI[ForecastDateTime],ROWS($C$2:C4383)))</f>
        <v>46212.541666666664</v>
      </c>
      <c r="D4383" t="str">
        <f t="shared" si="68"/>
        <v>1PM</v>
      </c>
      <c r="E4383" t="str" cm="1">
        <f t="array" ref="E4383">IF($K4383="","",_xlfn.IFS($K4383=0,_xlfn.UNICHAR(9728),$K4383&lt;=3,_xlfn.UNICHAR(9729),OR($K4383=45,$K4383=48),"~",AND($K4383&gt;=51,$K4383&lt;=67),_xlfn.UNICHAR(9748),AND($K4383&gt;=71,$K4383&lt;=77),_xlfn.UNICHAR(10052),AND($K4383&gt;=80,$K4383&lt;=82),_xlfn.UNICHAR(9748),AND($K4383&gt;=95,$K4383&lt;=99),_xlfn.UNICHAR(9889),TRUE,_xlfn.UNICHAR(9729)))</f>
        <v>☁</v>
      </c>
      <c r="F4383" t="str" cm="1">
        <f t="array" ref="F4383">IF($K4383="","",_xlfn.IFS($K4383=0,"Clear",$K4383&lt;=3,"Partly Cloudy",OR($K4383=45,$K4383=48),"Fog",AND($K4383&gt;=51,$K4383&lt;=67),"Drizzle",AND($K4383&gt;=71,$K4383&lt;=77),"Snow",AND($K4383&gt;=80,$K4383&lt;=82),"Rain Showers",AND($K4383&gt;=95,$K4383&lt;=99),"Thunderstorm",TRUE,"Cloudy"))</f>
        <v>Partly Cloudy</v>
      </c>
      <c r="G4383" s="3" cm="1">
        <f t="array" ref="G4383">IF($A4383="","",INDEX(OpenMeteoAPI[TemperatureC],ROWS($G$2:G4383)))</f>
        <v>26.2</v>
      </c>
      <c r="H4383" s="4" cm="1">
        <f t="array" ref="H4383">IF($A4383="","",INDEX(OpenMeteoAPI[RelativeHumidityPct],ROWS($H$2:H4383))/100)</f>
        <v>0.53</v>
      </c>
      <c r="I4383" s="4" cm="1">
        <f t="array" ref="I4383">IF($A4383="","",INDEX(OpenMeteoAPI[PrecipitationProbabilityPct],ROWS($I$2:I4383))/100)</f>
        <v>0</v>
      </c>
      <c r="J4383" s="3" cm="1">
        <f t="array" ref="J4383">IF($A4383="","",INDEX(OpenMeteoAPI[PrecipitationMM],ROWS($J$2:J4383)))</f>
        <v>0</v>
      </c>
      <c r="K4383" cm="1">
        <f t="array" ref="K4383">IF($A4383="","",INDEX(OpenMeteoAPI[WeatherCode],ROWS($K$2:K4383)))</f>
        <v>1</v>
      </c>
      <c r="L4383" s="3" cm="1">
        <f t="array" ref="L4383">IF($A4383="","",INDEX(OpenMeteoAPI[WindSpeedKMH],ROWS($L$2:L4383)))</f>
        <v>10.7</v>
      </c>
    </row>
    <row r="4384" spans="1:12">
      <c r="A4384" t="str" cm="1">
        <f t="array" ref="A4384">IFERROR(INDEX(OpenMeteoAPI[City],ROWS($A$2:A4384))&amp;", "&amp;INDEX(OpenMeteoAPI[CountryCode],ROWS($A$2:A4384)),"")</f>
        <v>Lisbon, PT</v>
      </c>
      <c r="B4384" t="str" cm="1">
        <f t="array" ref="B4384">IF($A4384="","",INDEX(OpenMeteoAPI[LocationID],ROWS($B$2:B4384)))</f>
        <v>PT-LIS</v>
      </c>
      <c r="C4384" s="5" cm="1">
        <f t="array" ref="C4384">IF($A4384="","",INDEX(OpenMeteoAPI[ForecastDateTime],ROWS($C$2:C4384)))</f>
        <v>46212.583333333336</v>
      </c>
      <c r="D4384" t="str">
        <f t="shared" si="68"/>
        <v>2PM</v>
      </c>
      <c r="E4384" t="str" cm="1">
        <f t="array" ref="E4384">IF($K4384="","",_xlfn.IFS($K4384=0,_xlfn.UNICHAR(9728),$K4384&lt;=3,_xlfn.UNICHAR(9729),OR($K4384=45,$K4384=48),"~",AND($K4384&gt;=51,$K4384&lt;=67),_xlfn.UNICHAR(9748),AND($K4384&gt;=71,$K4384&lt;=77),_xlfn.UNICHAR(10052),AND($K4384&gt;=80,$K4384&lt;=82),_xlfn.UNICHAR(9748),AND($K4384&gt;=95,$K4384&lt;=99),_xlfn.UNICHAR(9889),TRUE,_xlfn.UNICHAR(9729)))</f>
        <v>☁</v>
      </c>
      <c r="F4384" t="str" cm="1">
        <f t="array" ref="F4384">IF($K4384="","",_xlfn.IFS($K4384=0,"Clear",$K4384&lt;=3,"Partly Cloudy",OR($K4384=45,$K4384=48),"Fog",AND($K4384&gt;=51,$K4384&lt;=67),"Drizzle",AND($K4384&gt;=71,$K4384&lt;=77),"Snow",AND($K4384&gt;=80,$K4384&lt;=82),"Rain Showers",AND($K4384&gt;=95,$K4384&lt;=99),"Thunderstorm",TRUE,"Cloudy"))</f>
        <v>Partly Cloudy</v>
      </c>
      <c r="G4384" s="3" cm="1">
        <f t="array" ref="G4384">IF($A4384="","",INDEX(OpenMeteoAPI[TemperatureC],ROWS($G$2:G4384)))</f>
        <v>26.8</v>
      </c>
      <c r="H4384" s="4" cm="1">
        <f t="array" ref="H4384">IF($A4384="","",INDEX(OpenMeteoAPI[RelativeHumidityPct],ROWS($H$2:H4384))/100)</f>
        <v>0.5</v>
      </c>
      <c r="I4384" s="4" cm="1">
        <f t="array" ref="I4384">IF($A4384="","",INDEX(OpenMeteoAPI[PrecipitationProbabilityPct],ROWS($I$2:I4384))/100)</f>
        <v>0</v>
      </c>
      <c r="J4384" s="3" cm="1">
        <f t="array" ref="J4384">IF($A4384="","",INDEX(OpenMeteoAPI[PrecipitationMM],ROWS($J$2:J4384)))</f>
        <v>0</v>
      </c>
      <c r="K4384" cm="1">
        <f t="array" ref="K4384">IF($A4384="","",INDEX(OpenMeteoAPI[WeatherCode],ROWS($K$2:K4384)))</f>
        <v>1</v>
      </c>
      <c r="L4384" s="3" cm="1">
        <f t="array" ref="L4384">IF($A4384="","",INDEX(OpenMeteoAPI[WindSpeedKMH],ROWS($L$2:L4384)))</f>
        <v>12.5</v>
      </c>
    </row>
    <row r="4385" spans="1:12">
      <c r="A4385" t="str" cm="1">
        <f t="array" ref="A4385">IFERROR(INDEX(OpenMeteoAPI[City],ROWS($A$2:A4385))&amp;", "&amp;INDEX(OpenMeteoAPI[CountryCode],ROWS($A$2:A4385)),"")</f>
        <v>Lisbon, PT</v>
      </c>
      <c r="B4385" t="str" cm="1">
        <f t="array" ref="B4385">IF($A4385="","",INDEX(OpenMeteoAPI[LocationID],ROWS($B$2:B4385)))</f>
        <v>PT-LIS</v>
      </c>
      <c r="C4385" s="5" cm="1">
        <f t="array" ref="C4385">IF($A4385="","",INDEX(OpenMeteoAPI[ForecastDateTime],ROWS($C$2:C4385)))</f>
        <v>46212.625</v>
      </c>
      <c r="D4385" t="str">
        <f t="shared" si="68"/>
        <v>3PM</v>
      </c>
      <c r="E4385" t="str" cm="1">
        <f t="array" ref="E4385">IF($K4385="","",_xlfn.IFS($K4385=0,_xlfn.UNICHAR(9728),$K4385&lt;=3,_xlfn.UNICHAR(9729),OR($K4385=45,$K4385=48),"~",AND($K4385&gt;=51,$K4385&lt;=67),_xlfn.UNICHAR(9748),AND($K4385&gt;=71,$K4385&lt;=77),_xlfn.UNICHAR(10052),AND($K4385&gt;=80,$K4385&lt;=82),_xlfn.UNICHAR(9748),AND($K4385&gt;=95,$K4385&lt;=99),_xlfn.UNICHAR(9889),TRUE,_xlfn.UNICHAR(9729)))</f>
        <v>☀</v>
      </c>
      <c r="F4385" t="str" cm="1">
        <f t="array" ref="F4385">IF($K4385="","",_xlfn.IFS($K4385=0,"Clear",$K4385&lt;=3,"Partly Cloudy",OR($K4385=45,$K4385=48),"Fog",AND($K4385&gt;=51,$K4385&lt;=67),"Drizzle",AND($K4385&gt;=71,$K4385&lt;=77),"Snow",AND($K4385&gt;=80,$K4385&lt;=82),"Rain Showers",AND($K4385&gt;=95,$K4385&lt;=99),"Thunderstorm",TRUE,"Cloudy"))</f>
        <v>Clear</v>
      </c>
      <c r="G4385" s="3" cm="1">
        <f t="array" ref="G4385">IF($A4385="","",INDEX(OpenMeteoAPI[TemperatureC],ROWS($G$2:G4385)))</f>
        <v>26.7</v>
      </c>
      <c r="H4385" s="4" cm="1">
        <f t="array" ref="H4385">IF($A4385="","",INDEX(OpenMeteoAPI[RelativeHumidityPct],ROWS($H$2:H4385))/100)</f>
        <v>0.48</v>
      </c>
      <c r="I4385" s="4" cm="1">
        <f t="array" ref="I4385">IF($A4385="","",INDEX(OpenMeteoAPI[PrecipitationProbabilityPct],ROWS($I$2:I4385))/100)</f>
        <v>0</v>
      </c>
      <c r="J4385" s="3" cm="1">
        <f t="array" ref="J4385">IF($A4385="","",INDEX(OpenMeteoAPI[PrecipitationMM],ROWS($J$2:J4385)))</f>
        <v>0</v>
      </c>
      <c r="K4385" cm="1">
        <f t="array" ref="K4385">IF($A4385="","",INDEX(OpenMeteoAPI[WeatherCode],ROWS($K$2:K4385)))</f>
        <v>0</v>
      </c>
      <c r="L4385" s="3" cm="1">
        <f t="array" ref="L4385">IF($A4385="","",INDEX(OpenMeteoAPI[WindSpeedKMH],ROWS($L$2:L4385)))</f>
        <v>14.8</v>
      </c>
    </row>
    <row r="4386" spans="1:12">
      <c r="A4386" t="str" cm="1">
        <f t="array" ref="A4386">IFERROR(INDEX(OpenMeteoAPI[City],ROWS($A$2:A4386))&amp;", "&amp;INDEX(OpenMeteoAPI[CountryCode],ROWS($A$2:A4386)),"")</f>
        <v>Lisbon, PT</v>
      </c>
      <c r="B4386" t="str" cm="1">
        <f t="array" ref="B4386">IF($A4386="","",INDEX(OpenMeteoAPI[LocationID],ROWS($B$2:B4386)))</f>
        <v>PT-LIS</v>
      </c>
      <c r="C4386" s="5" cm="1">
        <f t="array" ref="C4386">IF($A4386="","",INDEX(OpenMeteoAPI[ForecastDateTime],ROWS($C$2:C4386)))</f>
        <v>46212.666666666664</v>
      </c>
      <c r="D4386" t="str">
        <f t="shared" si="68"/>
        <v>4PM</v>
      </c>
      <c r="E4386" t="str" cm="1">
        <f t="array" ref="E4386">IF($K4386="","",_xlfn.IFS($K4386=0,_xlfn.UNICHAR(9728),$K4386&lt;=3,_xlfn.UNICHAR(9729),OR($K4386=45,$K4386=48),"~",AND($K4386&gt;=51,$K4386&lt;=67),_xlfn.UNICHAR(9748),AND($K4386&gt;=71,$K4386&lt;=77),_xlfn.UNICHAR(10052),AND($K4386&gt;=80,$K4386&lt;=82),_xlfn.UNICHAR(9748),AND($K4386&gt;=95,$K4386&lt;=99),_xlfn.UNICHAR(9889),TRUE,_xlfn.UNICHAR(9729)))</f>
        <v>☀</v>
      </c>
      <c r="F4386" t="str" cm="1">
        <f t="array" ref="F4386">IF($K4386="","",_xlfn.IFS($K4386=0,"Clear",$K4386&lt;=3,"Partly Cloudy",OR($K4386=45,$K4386=48),"Fog",AND($K4386&gt;=51,$K4386&lt;=67),"Drizzle",AND($K4386&gt;=71,$K4386&lt;=77),"Snow",AND($K4386&gt;=80,$K4386&lt;=82),"Rain Showers",AND($K4386&gt;=95,$K4386&lt;=99),"Thunderstorm",TRUE,"Cloudy"))</f>
        <v>Clear</v>
      </c>
      <c r="G4386" s="3" cm="1">
        <f t="array" ref="G4386">IF($A4386="","",INDEX(OpenMeteoAPI[TemperatureC],ROWS($G$2:G4386)))</f>
        <v>26.5</v>
      </c>
      <c r="H4386" s="4" cm="1">
        <f t="array" ref="H4386">IF($A4386="","",INDEX(OpenMeteoAPI[RelativeHumidityPct],ROWS($H$2:H4386))/100)</f>
        <v>0.47</v>
      </c>
      <c r="I4386" s="4" cm="1">
        <f t="array" ref="I4386">IF($A4386="","",INDEX(OpenMeteoAPI[PrecipitationProbabilityPct],ROWS($I$2:I4386))/100)</f>
        <v>0</v>
      </c>
      <c r="J4386" s="3" cm="1">
        <f t="array" ref="J4386">IF($A4386="","",INDEX(OpenMeteoAPI[PrecipitationMM],ROWS($J$2:J4386)))</f>
        <v>0</v>
      </c>
      <c r="K4386" cm="1">
        <f t="array" ref="K4386">IF($A4386="","",INDEX(OpenMeteoAPI[WeatherCode],ROWS($K$2:K4386)))</f>
        <v>0</v>
      </c>
      <c r="L4386" s="3" cm="1">
        <f t="array" ref="L4386">IF($A4386="","",INDEX(OpenMeteoAPI[WindSpeedKMH],ROWS($L$2:L4386)))</f>
        <v>16</v>
      </c>
    </row>
    <row r="4387" spans="1:12">
      <c r="A4387" t="str" cm="1">
        <f t="array" ref="A4387">IFERROR(INDEX(OpenMeteoAPI[City],ROWS($A$2:A4387))&amp;", "&amp;INDEX(OpenMeteoAPI[CountryCode],ROWS($A$2:A4387)),"")</f>
        <v>Lisbon, PT</v>
      </c>
      <c r="B4387" t="str" cm="1">
        <f t="array" ref="B4387">IF($A4387="","",INDEX(OpenMeteoAPI[LocationID],ROWS($B$2:B4387)))</f>
        <v>PT-LIS</v>
      </c>
      <c r="C4387" s="5" cm="1">
        <f t="array" ref="C4387">IF($A4387="","",INDEX(OpenMeteoAPI[ForecastDateTime],ROWS($C$2:C4387)))</f>
        <v>46212.708333333336</v>
      </c>
      <c r="D4387" t="str">
        <f t="shared" si="68"/>
        <v>5PM</v>
      </c>
      <c r="E4387" t="str" cm="1">
        <f t="array" ref="E4387">IF($K4387="","",_xlfn.IFS($K4387=0,_xlfn.UNICHAR(9728),$K4387&lt;=3,_xlfn.UNICHAR(9729),OR($K4387=45,$K4387=48),"~",AND($K4387&gt;=51,$K4387&lt;=67),_xlfn.UNICHAR(9748),AND($K4387&gt;=71,$K4387&lt;=77),_xlfn.UNICHAR(10052),AND($K4387&gt;=80,$K4387&lt;=82),_xlfn.UNICHAR(9748),AND($K4387&gt;=95,$K4387&lt;=99),_xlfn.UNICHAR(9889),TRUE,_xlfn.UNICHAR(9729)))</f>
        <v>☀</v>
      </c>
      <c r="F4387" t="str" cm="1">
        <f t="array" ref="F4387">IF($K4387="","",_xlfn.IFS($K4387=0,"Clear",$K4387&lt;=3,"Partly Cloudy",OR($K4387=45,$K4387=48),"Fog",AND($K4387&gt;=51,$K4387&lt;=67),"Drizzle",AND($K4387&gt;=71,$K4387&lt;=77),"Snow",AND($K4387&gt;=80,$K4387&lt;=82),"Rain Showers",AND($K4387&gt;=95,$K4387&lt;=99),"Thunderstorm",TRUE,"Cloudy"))</f>
        <v>Clear</v>
      </c>
      <c r="G4387" s="3" cm="1">
        <f t="array" ref="G4387">IF($A4387="","",INDEX(OpenMeteoAPI[TemperatureC],ROWS($G$2:G4387)))</f>
        <v>26.3</v>
      </c>
      <c r="H4387" s="4" cm="1">
        <f t="array" ref="H4387">IF($A4387="","",INDEX(OpenMeteoAPI[RelativeHumidityPct],ROWS($H$2:H4387))/100)</f>
        <v>0.48</v>
      </c>
      <c r="I4387" s="4" cm="1">
        <f t="array" ref="I4387">IF($A4387="","",INDEX(OpenMeteoAPI[PrecipitationProbabilityPct],ROWS($I$2:I4387))/100)</f>
        <v>0</v>
      </c>
      <c r="J4387" s="3" cm="1">
        <f t="array" ref="J4387">IF($A4387="","",INDEX(OpenMeteoAPI[PrecipitationMM],ROWS($J$2:J4387)))</f>
        <v>0</v>
      </c>
      <c r="K4387" cm="1">
        <f t="array" ref="K4387">IF($A4387="","",INDEX(OpenMeteoAPI[WeatherCode],ROWS($K$2:K4387)))</f>
        <v>0</v>
      </c>
      <c r="L4387" s="3" cm="1">
        <f t="array" ref="L4387">IF($A4387="","",INDEX(OpenMeteoAPI[WindSpeedKMH],ROWS($L$2:L4387)))</f>
        <v>15.6</v>
      </c>
    </row>
    <row r="4388" spans="1:12">
      <c r="A4388" t="str" cm="1">
        <f t="array" ref="A4388">IFERROR(INDEX(OpenMeteoAPI[City],ROWS($A$2:A4388))&amp;", "&amp;INDEX(OpenMeteoAPI[CountryCode],ROWS($A$2:A4388)),"")</f>
        <v>Lisbon, PT</v>
      </c>
      <c r="B4388" t="str" cm="1">
        <f t="array" ref="B4388">IF($A4388="","",INDEX(OpenMeteoAPI[LocationID],ROWS($B$2:B4388)))</f>
        <v>PT-LIS</v>
      </c>
      <c r="C4388" s="5" cm="1">
        <f t="array" ref="C4388">IF($A4388="","",INDEX(OpenMeteoAPI[ForecastDateTime],ROWS($C$2:C4388)))</f>
        <v>46212.75</v>
      </c>
      <c r="D4388" t="str">
        <f t="shared" si="68"/>
        <v>6PM</v>
      </c>
      <c r="E4388" t="str" cm="1">
        <f t="array" ref="E4388">IF($K4388="","",_xlfn.IFS($K4388=0,_xlfn.UNICHAR(9728),$K4388&lt;=3,_xlfn.UNICHAR(9729),OR($K4388=45,$K4388=48),"~",AND($K4388&gt;=51,$K4388&lt;=67),_xlfn.UNICHAR(9748),AND($K4388&gt;=71,$K4388&lt;=77),_xlfn.UNICHAR(10052),AND($K4388&gt;=80,$K4388&lt;=82),_xlfn.UNICHAR(9748),AND($K4388&gt;=95,$K4388&lt;=99),_xlfn.UNICHAR(9889),TRUE,_xlfn.UNICHAR(9729)))</f>
        <v>☀</v>
      </c>
      <c r="F4388" t="str" cm="1">
        <f t="array" ref="F4388">IF($K4388="","",_xlfn.IFS($K4388=0,"Clear",$K4388&lt;=3,"Partly Cloudy",OR($K4388=45,$K4388=48),"Fog",AND($K4388&gt;=51,$K4388&lt;=67),"Drizzle",AND($K4388&gt;=71,$K4388&lt;=77),"Snow",AND($K4388&gt;=80,$K4388&lt;=82),"Rain Showers",AND($K4388&gt;=95,$K4388&lt;=99),"Thunderstorm",TRUE,"Cloudy"))</f>
        <v>Clear</v>
      </c>
      <c r="G4388" s="3" cm="1">
        <f t="array" ref="G4388">IF($A4388="","",INDEX(OpenMeteoAPI[TemperatureC],ROWS($G$2:G4388)))</f>
        <v>25.6</v>
      </c>
      <c r="H4388" s="4" cm="1">
        <f t="array" ref="H4388">IF($A4388="","",INDEX(OpenMeteoAPI[RelativeHumidityPct],ROWS($H$2:H4388))/100)</f>
        <v>0.53</v>
      </c>
      <c r="I4388" s="4" cm="1">
        <f t="array" ref="I4388">IF($A4388="","",INDEX(OpenMeteoAPI[PrecipitationProbabilityPct],ROWS($I$2:I4388))/100)</f>
        <v>0</v>
      </c>
      <c r="J4388" s="3" cm="1">
        <f t="array" ref="J4388">IF($A4388="","",INDEX(OpenMeteoAPI[PrecipitationMM],ROWS($J$2:J4388)))</f>
        <v>0</v>
      </c>
      <c r="K4388" cm="1">
        <f t="array" ref="K4388">IF($A4388="","",INDEX(OpenMeteoAPI[WeatherCode],ROWS($K$2:K4388)))</f>
        <v>0</v>
      </c>
      <c r="L4388" s="3" cm="1">
        <f t="array" ref="L4388">IF($A4388="","",INDEX(OpenMeteoAPI[WindSpeedKMH],ROWS($L$2:L4388)))</f>
        <v>16.399999999999999</v>
      </c>
    </row>
    <row r="4389" spans="1:12">
      <c r="A4389" t="str" cm="1">
        <f t="array" ref="A4389">IFERROR(INDEX(OpenMeteoAPI[City],ROWS($A$2:A4389))&amp;", "&amp;INDEX(OpenMeteoAPI[CountryCode],ROWS($A$2:A4389)),"")</f>
        <v>Lisbon, PT</v>
      </c>
      <c r="B4389" t="str" cm="1">
        <f t="array" ref="B4389">IF($A4389="","",INDEX(OpenMeteoAPI[LocationID],ROWS($B$2:B4389)))</f>
        <v>PT-LIS</v>
      </c>
      <c r="C4389" s="5" cm="1">
        <f t="array" ref="C4389">IF($A4389="","",INDEX(OpenMeteoAPI[ForecastDateTime],ROWS($C$2:C4389)))</f>
        <v>46212.791666666664</v>
      </c>
      <c r="D4389" t="str">
        <f t="shared" si="68"/>
        <v>7PM</v>
      </c>
      <c r="E4389" t="str" cm="1">
        <f t="array" ref="E4389">IF($K4389="","",_xlfn.IFS($K4389=0,_xlfn.UNICHAR(9728),$K4389&lt;=3,_xlfn.UNICHAR(9729),OR($K4389=45,$K4389=48),"~",AND($K4389&gt;=51,$K4389&lt;=67),_xlfn.UNICHAR(9748),AND($K4389&gt;=71,$K4389&lt;=77),_xlfn.UNICHAR(10052),AND($K4389&gt;=80,$K4389&lt;=82),_xlfn.UNICHAR(9748),AND($K4389&gt;=95,$K4389&lt;=99),_xlfn.UNICHAR(9889),TRUE,_xlfn.UNICHAR(9729)))</f>
        <v>☀</v>
      </c>
      <c r="F4389" t="str" cm="1">
        <f t="array" ref="F4389">IF($K4389="","",_xlfn.IFS($K4389=0,"Clear",$K4389&lt;=3,"Partly Cloudy",OR($K4389=45,$K4389=48),"Fog",AND($K4389&gt;=51,$K4389&lt;=67),"Drizzle",AND($K4389&gt;=71,$K4389&lt;=77),"Snow",AND($K4389&gt;=80,$K4389&lt;=82),"Rain Showers",AND($K4389&gt;=95,$K4389&lt;=99),"Thunderstorm",TRUE,"Cloudy"))</f>
        <v>Clear</v>
      </c>
      <c r="G4389" s="3" cm="1">
        <f t="array" ref="G4389">IF($A4389="","",INDEX(OpenMeteoAPI[TemperatureC],ROWS($G$2:G4389)))</f>
        <v>24.3</v>
      </c>
      <c r="H4389" s="4" cm="1">
        <f t="array" ref="H4389">IF($A4389="","",INDEX(OpenMeteoAPI[RelativeHumidityPct],ROWS($H$2:H4389))/100)</f>
        <v>0.55000000000000004</v>
      </c>
      <c r="I4389" s="4" cm="1">
        <f t="array" ref="I4389">IF($A4389="","",INDEX(OpenMeteoAPI[PrecipitationProbabilityPct],ROWS($I$2:I4389))/100)</f>
        <v>0</v>
      </c>
      <c r="J4389" s="3" cm="1">
        <f t="array" ref="J4389">IF($A4389="","",INDEX(OpenMeteoAPI[PrecipitationMM],ROWS($J$2:J4389)))</f>
        <v>0</v>
      </c>
      <c r="K4389" cm="1">
        <f t="array" ref="K4389">IF($A4389="","",INDEX(OpenMeteoAPI[WeatherCode],ROWS($K$2:K4389)))</f>
        <v>0</v>
      </c>
      <c r="L4389" s="3" cm="1">
        <f t="array" ref="L4389">IF($A4389="","",INDEX(OpenMeteoAPI[WindSpeedKMH],ROWS($L$2:L4389)))</f>
        <v>16.5</v>
      </c>
    </row>
    <row r="4390" spans="1:12">
      <c r="A4390" t="str" cm="1">
        <f t="array" ref="A4390">IFERROR(INDEX(OpenMeteoAPI[City],ROWS($A$2:A4390))&amp;", "&amp;INDEX(OpenMeteoAPI[CountryCode],ROWS($A$2:A4390)),"")</f>
        <v>Lisbon, PT</v>
      </c>
      <c r="B4390" t="str" cm="1">
        <f t="array" ref="B4390">IF($A4390="","",INDEX(OpenMeteoAPI[LocationID],ROWS($B$2:B4390)))</f>
        <v>PT-LIS</v>
      </c>
      <c r="C4390" s="5" cm="1">
        <f t="array" ref="C4390">IF($A4390="","",INDEX(OpenMeteoAPI[ForecastDateTime],ROWS($C$2:C4390)))</f>
        <v>46212.833333333336</v>
      </c>
      <c r="D4390" t="str">
        <f t="shared" si="68"/>
        <v>8PM</v>
      </c>
      <c r="E4390" t="str" cm="1">
        <f t="array" ref="E4390">IF($K4390="","",_xlfn.IFS($K4390=0,_xlfn.UNICHAR(9728),$K4390&lt;=3,_xlfn.UNICHAR(9729),OR($K4390=45,$K4390=48),"~",AND($K4390&gt;=51,$K4390&lt;=67),_xlfn.UNICHAR(9748),AND($K4390&gt;=71,$K4390&lt;=77),_xlfn.UNICHAR(10052),AND($K4390&gt;=80,$K4390&lt;=82),_xlfn.UNICHAR(9748),AND($K4390&gt;=95,$K4390&lt;=99),_xlfn.UNICHAR(9889),TRUE,_xlfn.UNICHAR(9729)))</f>
        <v>☀</v>
      </c>
      <c r="F4390" t="str" cm="1">
        <f t="array" ref="F4390">IF($K4390="","",_xlfn.IFS($K4390=0,"Clear",$K4390&lt;=3,"Partly Cloudy",OR($K4390=45,$K4390=48),"Fog",AND($K4390&gt;=51,$K4390&lt;=67),"Drizzle",AND($K4390&gt;=71,$K4390&lt;=77),"Snow",AND($K4390&gt;=80,$K4390&lt;=82),"Rain Showers",AND($K4390&gt;=95,$K4390&lt;=99),"Thunderstorm",TRUE,"Cloudy"))</f>
        <v>Clear</v>
      </c>
      <c r="G4390" s="3" cm="1">
        <f t="array" ref="G4390">IF($A4390="","",INDEX(OpenMeteoAPI[TemperatureC],ROWS($G$2:G4390)))</f>
        <v>22.8</v>
      </c>
      <c r="H4390" s="4" cm="1">
        <f t="array" ref="H4390">IF($A4390="","",INDEX(OpenMeteoAPI[RelativeHumidityPct],ROWS($H$2:H4390))/100)</f>
        <v>0.63</v>
      </c>
      <c r="I4390" s="4" cm="1">
        <f t="array" ref="I4390">IF($A4390="","",INDEX(OpenMeteoAPI[PrecipitationProbabilityPct],ROWS($I$2:I4390))/100)</f>
        <v>0</v>
      </c>
      <c r="J4390" s="3" cm="1">
        <f t="array" ref="J4390">IF($A4390="","",INDEX(OpenMeteoAPI[PrecipitationMM],ROWS($J$2:J4390)))</f>
        <v>0</v>
      </c>
      <c r="K4390" cm="1">
        <f t="array" ref="K4390">IF($A4390="","",INDEX(OpenMeteoAPI[WeatherCode],ROWS($K$2:K4390)))</f>
        <v>0</v>
      </c>
      <c r="L4390" s="3" cm="1">
        <f t="array" ref="L4390">IF($A4390="","",INDEX(OpenMeteoAPI[WindSpeedKMH],ROWS($L$2:L4390)))</f>
        <v>15.5</v>
      </c>
    </row>
    <row r="4391" spans="1:12">
      <c r="A4391" t="str" cm="1">
        <f t="array" ref="A4391">IFERROR(INDEX(OpenMeteoAPI[City],ROWS($A$2:A4391))&amp;", "&amp;INDEX(OpenMeteoAPI[CountryCode],ROWS($A$2:A4391)),"")</f>
        <v>Lisbon, PT</v>
      </c>
      <c r="B4391" t="str" cm="1">
        <f t="array" ref="B4391">IF($A4391="","",INDEX(OpenMeteoAPI[LocationID],ROWS($B$2:B4391)))</f>
        <v>PT-LIS</v>
      </c>
      <c r="C4391" s="5" cm="1">
        <f t="array" ref="C4391">IF($A4391="","",INDEX(OpenMeteoAPI[ForecastDateTime],ROWS($C$2:C4391)))</f>
        <v>46212.875</v>
      </c>
      <c r="D4391" t="str">
        <f t="shared" si="68"/>
        <v>9PM</v>
      </c>
      <c r="E4391" t="str" cm="1">
        <f t="array" ref="E4391">IF($K4391="","",_xlfn.IFS($K4391=0,_xlfn.UNICHAR(9728),$K4391&lt;=3,_xlfn.UNICHAR(9729),OR($K4391=45,$K4391=48),"~",AND($K4391&gt;=51,$K4391&lt;=67),_xlfn.UNICHAR(9748),AND($K4391&gt;=71,$K4391&lt;=77),_xlfn.UNICHAR(10052),AND($K4391&gt;=80,$K4391&lt;=82),_xlfn.UNICHAR(9748),AND($K4391&gt;=95,$K4391&lt;=99),_xlfn.UNICHAR(9889),TRUE,_xlfn.UNICHAR(9729)))</f>
        <v>☁</v>
      </c>
      <c r="F4391" t="str" cm="1">
        <f t="array" ref="F4391">IF($K4391="","",_xlfn.IFS($K4391=0,"Clear",$K4391&lt;=3,"Partly Cloudy",OR($K4391=45,$K4391=48),"Fog",AND($K4391&gt;=51,$K4391&lt;=67),"Drizzle",AND($K4391&gt;=71,$K4391&lt;=77),"Snow",AND($K4391&gt;=80,$K4391&lt;=82),"Rain Showers",AND($K4391&gt;=95,$K4391&lt;=99),"Thunderstorm",TRUE,"Cloudy"))</f>
        <v>Partly Cloudy</v>
      </c>
      <c r="G4391" s="3" cm="1">
        <f t="array" ref="G4391">IF($A4391="","",INDEX(OpenMeteoAPI[TemperatureC],ROWS($G$2:G4391)))</f>
        <v>21.2</v>
      </c>
      <c r="H4391" s="4" cm="1">
        <f t="array" ref="H4391">IF($A4391="","",INDEX(OpenMeteoAPI[RelativeHumidityPct],ROWS($H$2:H4391))/100)</f>
        <v>0.72</v>
      </c>
      <c r="I4391" s="4" cm="1">
        <f t="array" ref="I4391">IF($A4391="","",INDEX(OpenMeteoAPI[PrecipitationProbabilityPct],ROWS($I$2:I4391))/100)</f>
        <v>0</v>
      </c>
      <c r="J4391" s="3" cm="1">
        <f t="array" ref="J4391">IF($A4391="","",INDEX(OpenMeteoAPI[PrecipitationMM],ROWS($J$2:J4391)))</f>
        <v>0</v>
      </c>
      <c r="K4391" cm="1">
        <f t="array" ref="K4391">IF($A4391="","",INDEX(OpenMeteoAPI[WeatherCode],ROWS($K$2:K4391)))</f>
        <v>1</v>
      </c>
      <c r="L4391" s="3" cm="1">
        <f t="array" ref="L4391">IF($A4391="","",INDEX(OpenMeteoAPI[WindSpeedKMH],ROWS($L$2:L4391)))</f>
        <v>14.9</v>
      </c>
    </row>
    <row r="4392" spans="1:12">
      <c r="A4392" t="str" cm="1">
        <f t="array" ref="A4392">IFERROR(INDEX(OpenMeteoAPI[City],ROWS($A$2:A4392))&amp;", "&amp;INDEX(OpenMeteoAPI[CountryCode],ROWS($A$2:A4392)),"")</f>
        <v>Lisbon, PT</v>
      </c>
      <c r="B4392" t="str" cm="1">
        <f t="array" ref="B4392">IF($A4392="","",INDEX(OpenMeteoAPI[LocationID],ROWS($B$2:B4392)))</f>
        <v>PT-LIS</v>
      </c>
      <c r="C4392" s="5" cm="1">
        <f t="array" ref="C4392">IF($A4392="","",INDEX(OpenMeteoAPI[ForecastDateTime],ROWS($C$2:C4392)))</f>
        <v>46212.916666666664</v>
      </c>
      <c r="D4392" t="str">
        <f t="shared" si="68"/>
        <v>10PM</v>
      </c>
      <c r="E4392" t="str" cm="1">
        <f t="array" ref="E4392">IF($K4392="","",_xlfn.IFS($K4392=0,_xlfn.UNICHAR(9728),$K4392&lt;=3,_xlfn.UNICHAR(9729),OR($K4392=45,$K4392=48),"~",AND($K4392&gt;=51,$K4392&lt;=67),_xlfn.UNICHAR(9748),AND($K4392&gt;=71,$K4392&lt;=77),_xlfn.UNICHAR(10052),AND($K4392&gt;=80,$K4392&lt;=82),_xlfn.UNICHAR(9748),AND($K4392&gt;=95,$K4392&lt;=99),_xlfn.UNICHAR(9889),TRUE,_xlfn.UNICHAR(9729)))</f>
        <v>☀</v>
      </c>
      <c r="F4392" t="str" cm="1">
        <f t="array" ref="F4392">IF($K4392="","",_xlfn.IFS($K4392=0,"Clear",$K4392&lt;=3,"Partly Cloudy",OR($K4392=45,$K4392=48),"Fog",AND($K4392&gt;=51,$K4392&lt;=67),"Drizzle",AND($K4392&gt;=71,$K4392&lt;=77),"Snow",AND($K4392&gt;=80,$K4392&lt;=82),"Rain Showers",AND($K4392&gt;=95,$K4392&lt;=99),"Thunderstorm",TRUE,"Cloudy"))</f>
        <v>Clear</v>
      </c>
      <c r="G4392" s="3" cm="1">
        <f t="array" ref="G4392">IF($A4392="","",INDEX(OpenMeteoAPI[TemperatureC],ROWS($G$2:G4392)))</f>
        <v>20.100000000000001</v>
      </c>
      <c r="H4392" s="4" cm="1">
        <f t="array" ref="H4392">IF($A4392="","",INDEX(OpenMeteoAPI[RelativeHumidityPct],ROWS($H$2:H4392))/100)</f>
        <v>0.77</v>
      </c>
      <c r="I4392" s="4" cm="1">
        <f t="array" ref="I4392">IF($A4392="","",INDEX(OpenMeteoAPI[PrecipitationProbabilityPct],ROWS($I$2:I4392))/100)</f>
        <v>0</v>
      </c>
      <c r="J4392" s="3" cm="1">
        <f t="array" ref="J4392">IF($A4392="","",INDEX(OpenMeteoAPI[PrecipitationMM],ROWS($J$2:J4392)))</f>
        <v>0</v>
      </c>
      <c r="K4392" cm="1">
        <f t="array" ref="K4392">IF($A4392="","",INDEX(OpenMeteoAPI[WeatherCode],ROWS($K$2:K4392)))</f>
        <v>0</v>
      </c>
      <c r="L4392" s="3" cm="1">
        <f t="array" ref="L4392">IF($A4392="","",INDEX(OpenMeteoAPI[WindSpeedKMH],ROWS($L$2:L4392)))</f>
        <v>14.7</v>
      </c>
    </row>
    <row r="4393" spans="1:12">
      <c r="A4393" t="str" cm="1">
        <f t="array" ref="A4393">IFERROR(INDEX(OpenMeteoAPI[City],ROWS($A$2:A4393))&amp;", "&amp;INDEX(OpenMeteoAPI[CountryCode],ROWS($A$2:A4393)),"")</f>
        <v>Lisbon, PT</v>
      </c>
      <c r="B4393" t="str" cm="1">
        <f t="array" ref="B4393">IF($A4393="","",INDEX(OpenMeteoAPI[LocationID],ROWS($B$2:B4393)))</f>
        <v>PT-LIS</v>
      </c>
      <c r="C4393" s="5" cm="1">
        <f t="array" ref="C4393">IF($A4393="","",INDEX(OpenMeteoAPI[ForecastDateTime],ROWS($C$2:C4393)))</f>
        <v>46212.958333333336</v>
      </c>
      <c r="D4393" t="str">
        <f t="shared" si="68"/>
        <v>11PM</v>
      </c>
      <c r="E4393" t="str" cm="1">
        <f t="array" ref="E4393">IF($K4393="","",_xlfn.IFS($K4393=0,_xlfn.UNICHAR(9728),$K4393&lt;=3,_xlfn.UNICHAR(9729),OR($K4393=45,$K4393=48),"~",AND($K4393&gt;=51,$K4393&lt;=67),_xlfn.UNICHAR(9748),AND($K4393&gt;=71,$K4393&lt;=77),_xlfn.UNICHAR(10052),AND($K4393&gt;=80,$K4393&lt;=82),_xlfn.UNICHAR(9748),AND($K4393&gt;=95,$K4393&lt;=99),_xlfn.UNICHAR(9889),TRUE,_xlfn.UNICHAR(9729)))</f>
        <v>☁</v>
      </c>
      <c r="F4393" t="str" cm="1">
        <f t="array" ref="F4393">IF($K4393="","",_xlfn.IFS($K4393=0,"Clear",$K4393&lt;=3,"Partly Cloudy",OR($K4393=45,$K4393=48),"Fog",AND($K4393&gt;=51,$K4393&lt;=67),"Drizzle",AND($K4393&gt;=71,$K4393&lt;=77),"Snow",AND($K4393&gt;=80,$K4393&lt;=82),"Rain Showers",AND($K4393&gt;=95,$K4393&lt;=99),"Thunderstorm",TRUE,"Cloudy"))</f>
        <v>Partly Cloudy</v>
      </c>
      <c r="G4393" s="3" cm="1">
        <f t="array" ref="G4393">IF($A4393="","",INDEX(OpenMeteoAPI[TemperatureC],ROWS($G$2:G4393)))</f>
        <v>19.5</v>
      </c>
      <c r="H4393" s="4" cm="1">
        <f t="array" ref="H4393">IF($A4393="","",INDEX(OpenMeteoAPI[RelativeHumidityPct],ROWS($H$2:H4393))/100)</f>
        <v>0.82</v>
      </c>
      <c r="I4393" s="4" cm="1">
        <f t="array" ref="I4393">IF($A4393="","",INDEX(OpenMeteoAPI[PrecipitationProbabilityPct],ROWS($I$2:I4393))/100)</f>
        <v>0</v>
      </c>
      <c r="J4393" s="3" cm="1">
        <f t="array" ref="J4393">IF($A4393="","",INDEX(OpenMeteoAPI[PrecipitationMM],ROWS($J$2:J4393)))</f>
        <v>0</v>
      </c>
      <c r="K4393" cm="1">
        <f t="array" ref="K4393">IF($A4393="","",INDEX(OpenMeteoAPI[WeatherCode],ROWS($K$2:K4393)))</f>
        <v>1</v>
      </c>
      <c r="L4393" s="3" cm="1">
        <f t="array" ref="L4393">IF($A4393="","",INDEX(OpenMeteoAPI[WindSpeedKMH],ROWS($L$2:L4393)))</f>
        <v>14</v>
      </c>
    </row>
    <row r="4394" spans="1:12">
      <c r="A4394" t="str" cm="1">
        <f t="array" ref="A4394">IFERROR(INDEX(OpenMeteoAPI[City],ROWS($A$2:A4394))&amp;", "&amp;INDEX(OpenMeteoAPI[CountryCode],ROWS($A$2:A4394)),"")</f>
        <v>Lisbon, PT</v>
      </c>
      <c r="B4394" t="str" cm="1">
        <f t="array" ref="B4394">IF($A4394="","",INDEX(OpenMeteoAPI[LocationID],ROWS($B$2:B4394)))</f>
        <v>PT-LIS</v>
      </c>
      <c r="C4394" s="5" cm="1">
        <f t="array" ref="C4394">IF($A4394="","",INDEX(OpenMeteoAPI[ForecastDateTime],ROWS($C$2:C4394)))</f>
        <v>46213</v>
      </c>
      <c r="D4394" t="str">
        <f t="shared" si="68"/>
        <v>12AM</v>
      </c>
      <c r="E4394" t="str" cm="1">
        <f t="array" ref="E4394">IF($K4394="","",_xlfn.IFS($K4394=0,_xlfn.UNICHAR(9728),$K4394&lt;=3,_xlfn.UNICHAR(9729),OR($K4394=45,$K4394=48),"~",AND($K4394&gt;=51,$K4394&lt;=67),_xlfn.UNICHAR(9748),AND($K4394&gt;=71,$K4394&lt;=77),_xlfn.UNICHAR(10052),AND($K4394&gt;=80,$K4394&lt;=82),_xlfn.UNICHAR(9748),AND($K4394&gt;=95,$K4394&lt;=99),_xlfn.UNICHAR(9889),TRUE,_xlfn.UNICHAR(9729)))</f>
        <v>☁</v>
      </c>
      <c r="F4394" t="str" cm="1">
        <f t="array" ref="F4394">IF($K4394="","",_xlfn.IFS($K4394=0,"Clear",$K4394&lt;=3,"Partly Cloudy",OR($K4394=45,$K4394=48),"Fog",AND($K4394&gt;=51,$K4394&lt;=67),"Drizzle",AND($K4394&gt;=71,$K4394&lt;=77),"Snow",AND($K4394&gt;=80,$K4394&lt;=82),"Rain Showers",AND($K4394&gt;=95,$K4394&lt;=99),"Thunderstorm",TRUE,"Cloudy"))</f>
        <v>Partly Cloudy</v>
      </c>
      <c r="G4394" s="3" cm="1">
        <f t="array" ref="G4394">IF($A4394="","",INDEX(OpenMeteoAPI[TemperatureC],ROWS($G$2:G4394)))</f>
        <v>19.2</v>
      </c>
      <c r="H4394" s="4" cm="1">
        <f t="array" ref="H4394">IF($A4394="","",INDEX(OpenMeteoAPI[RelativeHumidityPct],ROWS($H$2:H4394))/100)</f>
        <v>0.85</v>
      </c>
      <c r="I4394" s="4" cm="1">
        <f t="array" ref="I4394">IF($A4394="","",INDEX(OpenMeteoAPI[PrecipitationProbabilityPct],ROWS($I$2:I4394))/100)</f>
        <v>0</v>
      </c>
      <c r="J4394" s="3" cm="1">
        <f t="array" ref="J4394">IF($A4394="","",INDEX(OpenMeteoAPI[PrecipitationMM],ROWS($J$2:J4394)))</f>
        <v>0</v>
      </c>
      <c r="K4394" cm="1">
        <f t="array" ref="K4394">IF($A4394="","",INDEX(OpenMeteoAPI[WeatherCode],ROWS($K$2:K4394)))</f>
        <v>1</v>
      </c>
      <c r="L4394" s="3" cm="1">
        <f t="array" ref="L4394">IF($A4394="","",INDEX(OpenMeteoAPI[WindSpeedKMH],ROWS($L$2:L4394)))</f>
        <v>14.6</v>
      </c>
    </row>
    <row r="4395" spans="1:12">
      <c r="A4395" t="str" cm="1">
        <f t="array" ref="A4395">IFERROR(INDEX(OpenMeteoAPI[City],ROWS($A$2:A4395))&amp;", "&amp;INDEX(OpenMeteoAPI[CountryCode],ROWS($A$2:A4395)),"")</f>
        <v>Lisbon, PT</v>
      </c>
      <c r="B4395" t="str" cm="1">
        <f t="array" ref="B4395">IF($A4395="","",INDEX(OpenMeteoAPI[LocationID],ROWS($B$2:B4395)))</f>
        <v>PT-LIS</v>
      </c>
      <c r="C4395" s="5" cm="1">
        <f t="array" ref="C4395">IF($A4395="","",INDEX(OpenMeteoAPI[ForecastDateTime],ROWS($C$2:C4395)))</f>
        <v>46213.041666666664</v>
      </c>
      <c r="D4395" t="str">
        <f t="shared" si="68"/>
        <v>1AM</v>
      </c>
      <c r="E4395" t="str" cm="1">
        <f t="array" ref="E4395">IF($K4395="","",_xlfn.IFS($K4395=0,_xlfn.UNICHAR(9728),$K4395&lt;=3,_xlfn.UNICHAR(9729),OR($K4395=45,$K4395=48),"~",AND($K4395&gt;=51,$K4395&lt;=67),_xlfn.UNICHAR(9748),AND($K4395&gt;=71,$K4395&lt;=77),_xlfn.UNICHAR(10052),AND($K4395&gt;=80,$K4395&lt;=82),_xlfn.UNICHAR(9748),AND($K4395&gt;=95,$K4395&lt;=99),_xlfn.UNICHAR(9889),TRUE,_xlfn.UNICHAR(9729)))</f>
        <v>☁</v>
      </c>
      <c r="F4395" t="str" cm="1">
        <f t="array" ref="F4395">IF($K4395="","",_xlfn.IFS($K4395=0,"Clear",$K4395&lt;=3,"Partly Cloudy",OR($K4395=45,$K4395=48),"Fog",AND($K4395&gt;=51,$K4395&lt;=67),"Drizzle",AND($K4395&gt;=71,$K4395&lt;=77),"Snow",AND($K4395&gt;=80,$K4395&lt;=82),"Rain Showers",AND($K4395&gt;=95,$K4395&lt;=99),"Thunderstorm",TRUE,"Cloudy"))</f>
        <v>Partly Cloudy</v>
      </c>
      <c r="G4395" s="3" cm="1">
        <f t="array" ref="G4395">IF($A4395="","",INDEX(OpenMeteoAPI[TemperatureC],ROWS($G$2:G4395)))</f>
        <v>19.100000000000001</v>
      </c>
      <c r="H4395" s="4" cm="1">
        <f t="array" ref="H4395">IF($A4395="","",INDEX(OpenMeteoAPI[RelativeHumidityPct],ROWS($H$2:H4395))/100)</f>
        <v>0.84</v>
      </c>
      <c r="I4395" s="4" cm="1">
        <f t="array" ref="I4395">IF($A4395="","",INDEX(OpenMeteoAPI[PrecipitationProbabilityPct],ROWS($I$2:I4395))/100)</f>
        <v>0</v>
      </c>
      <c r="J4395" s="3" cm="1">
        <f t="array" ref="J4395">IF($A4395="","",INDEX(OpenMeteoAPI[PrecipitationMM],ROWS($J$2:J4395)))</f>
        <v>0</v>
      </c>
      <c r="K4395" cm="1">
        <f t="array" ref="K4395">IF($A4395="","",INDEX(OpenMeteoAPI[WeatherCode],ROWS($K$2:K4395)))</f>
        <v>1</v>
      </c>
      <c r="L4395" s="3" cm="1">
        <f t="array" ref="L4395">IF($A4395="","",INDEX(OpenMeteoAPI[WindSpeedKMH],ROWS($L$2:L4395)))</f>
        <v>13.2</v>
      </c>
    </row>
    <row r="4396" spans="1:12">
      <c r="A4396" t="str" cm="1">
        <f t="array" ref="A4396">IFERROR(INDEX(OpenMeteoAPI[City],ROWS($A$2:A4396))&amp;", "&amp;INDEX(OpenMeteoAPI[CountryCode],ROWS($A$2:A4396)),"")</f>
        <v>Lisbon, PT</v>
      </c>
      <c r="B4396" t="str" cm="1">
        <f t="array" ref="B4396">IF($A4396="","",INDEX(OpenMeteoAPI[LocationID],ROWS($B$2:B4396)))</f>
        <v>PT-LIS</v>
      </c>
      <c r="C4396" s="5" cm="1">
        <f t="array" ref="C4396">IF($A4396="","",INDEX(OpenMeteoAPI[ForecastDateTime],ROWS($C$2:C4396)))</f>
        <v>46213.083333333336</v>
      </c>
      <c r="D4396" t="str">
        <f t="shared" si="68"/>
        <v>2AM</v>
      </c>
      <c r="E4396" t="str" cm="1">
        <f t="array" ref="E4396">IF($K4396="","",_xlfn.IFS($K4396=0,_xlfn.UNICHAR(9728),$K4396&lt;=3,_xlfn.UNICHAR(9729),OR($K4396=45,$K4396=48),"~",AND($K4396&gt;=51,$K4396&lt;=67),_xlfn.UNICHAR(9748),AND($K4396&gt;=71,$K4396&lt;=77),_xlfn.UNICHAR(10052),AND($K4396&gt;=80,$K4396&lt;=82),_xlfn.UNICHAR(9748),AND($K4396&gt;=95,$K4396&lt;=99),_xlfn.UNICHAR(9889),TRUE,_xlfn.UNICHAR(9729)))</f>
        <v>☁</v>
      </c>
      <c r="F4396" t="str" cm="1">
        <f t="array" ref="F4396">IF($K4396="","",_xlfn.IFS($K4396=0,"Clear",$K4396&lt;=3,"Partly Cloudy",OR($K4396=45,$K4396=48),"Fog",AND($K4396&gt;=51,$K4396&lt;=67),"Drizzle",AND($K4396&gt;=71,$K4396&lt;=77),"Snow",AND($K4396&gt;=80,$K4396&lt;=82),"Rain Showers",AND($K4396&gt;=95,$K4396&lt;=99),"Thunderstorm",TRUE,"Cloudy"))</f>
        <v>Partly Cloudy</v>
      </c>
      <c r="G4396" s="3" cm="1">
        <f t="array" ref="G4396">IF($A4396="","",INDEX(OpenMeteoAPI[TemperatureC],ROWS($G$2:G4396)))</f>
        <v>18.899999999999999</v>
      </c>
      <c r="H4396" s="4" cm="1">
        <f t="array" ref="H4396">IF($A4396="","",INDEX(OpenMeteoAPI[RelativeHumidityPct],ROWS($H$2:H4396))/100)</f>
        <v>0.84</v>
      </c>
      <c r="I4396" s="4" cm="1">
        <f t="array" ref="I4396">IF($A4396="","",INDEX(OpenMeteoAPI[PrecipitationProbabilityPct],ROWS($I$2:I4396))/100)</f>
        <v>0</v>
      </c>
      <c r="J4396" s="3" cm="1">
        <f t="array" ref="J4396">IF($A4396="","",INDEX(OpenMeteoAPI[PrecipitationMM],ROWS($J$2:J4396)))</f>
        <v>0</v>
      </c>
      <c r="K4396" cm="1">
        <f t="array" ref="K4396">IF($A4396="","",INDEX(OpenMeteoAPI[WeatherCode],ROWS($K$2:K4396)))</f>
        <v>1</v>
      </c>
      <c r="L4396" s="3" cm="1">
        <f t="array" ref="L4396">IF($A4396="","",INDEX(OpenMeteoAPI[WindSpeedKMH],ROWS($L$2:L4396)))</f>
        <v>12</v>
      </c>
    </row>
    <row r="4397" spans="1:12">
      <c r="A4397" t="str" cm="1">
        <f t="array" ref="A4397">IFERROR(INDEX(OpenMeteoAPI[City],ROWS($A$2:A4397))&amp;", "&amp;INDEX(OpenMeteoAPI[CountryCode],ROWS($A$2:A4397)),"")</f>
        <v>Lisbon, PT</v>
      </c>
      <c r="B4397" t="str" cm="1">
        <f t="array" ref="B4397">IF($A4397="","",INDEX(OpenMeteoAPI[LocationID],ROWS($B$2:B4397)))</f>
        <v>PT-LIS</v>
      </c>
      <c r="C4397" s="5" cm="1">
        <f t="array" ref="C4397">IF($A4397="","",INDEX(OpenMeteoAPI[ForecastDateTime],ROWS($C$2:C4397)))</f>
        <v>46213.125</v>
      </c>
      <c r="D4397" t="str">
        <f t="shared" si="68"/>
        <v>3AM</v>
      </c>
      <c r="E4397" t="str" cm="1">
        <f t="array" ref="E4397">IF($K4397="","",_xlfn.IFS($K4397=0,_xlfn.UNICHAR(9728),$K4397&lt;=3,_xlfn.UNICHAR(9729),OR($K4397=45,$K4397=48),"~",AND($K4397&gt;=51,$K4397&lt;=67),_xlfn.UNICHAR(9748),AND($K4397&gt;=71,$K4397&lt;=77),_xlfn.UNICHAR(10052),AND($K4397&gt;=80,$K4397&lt;=82),_xlfn.UNICHAR(9748),AND($K4397&gt;=95,$K4397&lt;=99),_xlfn.UNICHAR(9889),TRUE,_xlfn.UNICHAR(9729)))</f>
        <v>☁</v>
      </c>
      <c r="F4397" t="str" cm="1">
        <f t="array" ref="F4397">IF($K4397="","",_xlfn.IFS($K4397=0,"Clear",$K4397&lt;=3,"Partly Cloudy",OR($K4397=45,$K4397=48),"Fog",AND($K4397&gt;=51,$K4397&lt;=67),"Drizzle",AND($K4397&gt;=71,$K4397&lt;=77),"Snow",AND($K4397&gt;=80,$K4397&lt;=82),"Rain Showers",AND($K4397&gt;=95,$K4397&lt;=99),"Thunderstorm",TRUE,"Cloudy"))</f>
        <v>Partly Cloudy</v>
      </c>
      <c r="G4397" s="3" cm="1">
        <f t="array" ref="G4397">IF($A4397="","",INDEX(OpenMeteoAPI[TemperatureC],ROWS($G$2:G4397)))</f>
        <v>18.8</v>
      </c>
      <c r="H4397" s="4" cm="1">
        <f t="array" ref="H4397">IF($A4397="","",INDEX(OpenMeteoAPI[RelativeHumidityPct],ROWS($H$2:H4397))/100)</f>
        <v>0.85</v>
      </c>
      <c r="I4397" s="4" cm="1">
        <f t="array" ref="I4397">IF($A4397="","",INDEX(OpenMeteoAPI[PrecipitationProbabilityPct],ROWS($I$2:I4397))/100)</f>
        <v>0</v>
      </c>
      <c r="J4397" s="3" cm="1">
        <f t="array" ref="J4397">IF($A4397="","",INDEX(OpenMeteoAPI[PrecipitationMM],ROWS($J$2:J4397)))</f>
        <v>0</v>
      </c>
      <c r="K4397" cm="1">
        <f t="array" ref="K4397">IF($A4397="","",INDEX(OpenMeteoAPI[WeatherCode],ROWS($K$2:K4397)))</f>
        <v>1</v>
      </c>
      <c r="L4397" s="3" cm="1">
        <f t="array" ref="L4397">IF($A4397="","",INDEX(OpenMeteoAPI[WindSpeedKMH],ROWS($L$2:L4397)))</f>
        <v>12</v>
      </c>
    </row>
    <row r="4398" spans="1:12">
      <c r="A4398" t="str" cm="1">
        <f t="array" ref="A4398">IFERROR(INDEX(OpenMeteoAPI[City],ROWS($A$2:A4398))&amp;", "&amp;INDEX(OpenMeteoAPI[CountryCode],ROWS($A$2:A4398)),"")</f>
        <v>Lisbon, PT</v>
      </c>
      <c r="B4398" t="str" cm="1">
        <f t="array" ref="B4398">IF($A4398="","",INDEX(OpenMeteoAPI[LocationID],ROWS($B$2:B4398)))</f>
        <v>PT-LIS</v>
      </c>
      <c r="C4398" s="5" cm="1">
        <f t="array" ref="C4398">IF($A4398="","",INDEX(OpenMeteoAPI[ForecastDateTime],ROWS($C$2:C4398)))</f>
        <v>46213.166666666664</v>
      </c>
      <c r="D4398" t="str">
        <f t="shared" si="68"/>
        <v>4AM</v>
      </c>
      <c r="E4398" t="str" cm="1">
        <f t="array" ref="E4398">IF($K4398="","",_xlfn.IFS($K4398=0,_xlfn.UNICHAR(9728),$K4398&lt;=3,_xlfn.UNICHAR(9729),OR($K4398=45,$K4398=48),"~",AND($K4398&gt;=51,$K4398&lt;=67),_xlfn.UNICHAR(9748),AND($K4398&gt;=71,$K4398&lt;=77),_xlfn.UNICHAR(10052),AND($K4398&gt;=80,$K4398&lt;=82),_xlfn.UNICHAR(9748),AND($K4398&gt;=95,$K4398&lt;=99),_xlfn.UNICHAR(9889),TRUE,_xlfn.UNICHAR(9729)))</f>
        <v>☁</v>
      </c>
      <c r="F4398" t="str" cm="1">
        <f t="array" ref="F4398">IF($K4398="","",_xlfn.IFS($K4398=0,"Clear",$K4398&lt;=3,"Partly Cloudy",OR($K4398=45,$K4398=48),"Fog",AND($K4398&gt;=51,$K4398&lt;=67),"Drizzle",AND($K4398&gt;=71,$K4398&lt;=77),"Snow",AND($K4398&gt;=80,$K4398&lt;=82),"Rain Showers",AND($K4398&gt;=95,$K4398&lt;=99),"Thunderstorm",TRUE,"Cloudy"))</f>
        <v>Partly Cloudy</v>
      </c>
      <c r="G4398" s="3" cm="1">
        <f t="array" ref="G4398">IF($A4398="","",INDEX(OpenMeteoAPI[TemperatureC],ROWS($G$2:G4398)))</f>
        <v>18.7</v>
      </c>
      <c r="H4398" s="4" cm="1">
        <f t="array" ref="H4398">IF($A4398="","",INDEX(OpenMeteoAPI[RelativeHumidityPct],ROWS($H$2:H4398))/100)</f>
        <v>0.86</v>
      </c>
      <c r="I4398" s="4" cm="1">
        <f t="array" ref="I4398">IF($A4398="","",INDEX(OpenMeteoAPI[PrecipitationProbabilityPct],ROWS($I$2:I4398))/100)</f>
        <v>0</v>
      </c>
      <c r="J4398" s="3" cm="1">
        <f t="array" ref="J4398">IF($A4398="","",INDEX(OpenMeteoAPI[PrecipitationMM],ROWS($J$2:J4398)))</f>
        <v>0</v>
      </c>
      <c r="K4398" cm="1">
        <f t="array" ref="K4398">IF($A4398="","",INDEX(OpenMeteoAPI[WeatherCode],ROWS($K$2:K4398)))</f>
        <v>1</v>
      </c>
      <c r="L4398" s="3" cm="1">
        <f t="array" ref="L4398">IF($A4398="","",INDEX(OpenMeteoAPI[WindSpeedKMH],ROWS($L$2:L4398)))</f>
        <v>12.4</v>
      </c>
    </row>
    <row r="4399" spans="1:12">
      <c r="A4399" t="str" cm="1">
        <f t="array" ref="A4399">IFERROR(INDEX(OpenMeteoAPI[City],ROWS($A$2:A4399))&amp;", "&amp;INDEX(OpenMeteoAPI[CountryCode],ROWS($A$2:A4399)),"")</f>
        <v>Lisbon, PT</v>
      </c>
      <c r="B4399" t="str" cm="1">
        <f t="array" ref="B4399">IF($A4399="","",INDEX(OpenMeteoAPI[LocationID],ROWS($B$2:B4399)))</f>
        <v>PT-LIS</v>
      </c>
      <c r="C4399" s="5" cm="1">
        <f t="array" ref="C4399">IF($A4399="","",INDEX(OpenMeteoAPI[ForecastDateTime],ROWS($C$2:C4399)))</f>
        <v>46213.208333333336</v>
      </c>
      <c r="D4399" t="str">
        <f t="shared" si="68"/>
        <v>5AM</v>
      </c>
      <c r="E4399" t="str" cm="1">
        <f t="array" ref="E4399">IF($K4399="","",_xlfn.IFS($K4399=0,_xlfn.UNICHAR(9728),$K4399&lt;=3,_xlfn.UNICHAR(9729),OR($K4399=45,$K4399=48),"~",AND($K4399&gt;=51,$K4399&lt;=67),_xlfn.UNICHAR(9748),AND($K4399&gt;=71,$K4399&lt;=77),_xlfn.UNICHAR(10052),AND($K4399&gt;=80,$K4399&lt;=82),_xlfn.UNICHAR(9748),AND($K4399&gt;=95,$K4399&lt;=99),_xlfn.UNICHAR(9889),TRUE,_xlfn.UNICHAR(9729)))</f>
        <v>☁</v>
      </c>
      <c r="F4399" t="str" cm="1">
        <f t="array" ref="F4399">IF($K4399="","",_xlfn.IFS($K4399=0,"Clear",$K4399&lt;=3,"Partly Cloudy",OR($K4399=45,$K4399=48),"Fog",AND($K4399&gt;=51,$K4399&lt;=67),"Drizzle",AND($K4399&gt;=71,$K4399&lt;=77),"Snow",AND($K4399&gt;=80,$K4399&lt;=82),"Rain Showers",AND($K4399&gt;=95,$K4399&lt;=99),"Thunderstorm",TRUE,"Cloudy"))</f>
        <v>Partly Cloudy</v>
      </c>
      <c r="G4399" s="3" cm="1">
        <f t="array" ref="G4399">IF($A4399="","",INDEX(OpenMeteoAPI[TemperatureC],ROWS($G$2:G4399)))</f>
        <v>18.600000000000001</v>
      </c>
      <c r="H4399" s="4" cm="1">
        <f t="array" ref="H4399">IF($A4399="","",INDEX(OpenMeteoAPI[RelativeHumidityPct],ROWS($H$2:H4399))/100)</f>
        <v>0.86</v>
      </c>
      <c r="I4399" s="4" cm="1">
        <f t="array" ref="I4399">IF($A4399="","",INDEX(OpenMeteoAPI[PrecipitationProbabilityPct],ROWS($I$2:I4399))/100)</f>
        <v>0</v>
      </c>
      <c r="J4399" s="3" cm="1">
        <f t="array" ref="J4399">IF($A4399="","",INDEX(OpenMeteoAPI[PrecipitationMM],ROWS($J$2:J4399)))</f>
        <v>0</v>
      </c>
      <c r="K4399" cm="1">
        <f t="array" ref="K4399">IF($A4399="","",INDEX(OpenMeteoAPI[WeatherCode],ROWS($K$2:K4399)))</f>
        <v>1</v>
      </c>
      <c r="L4399" s="3" cm="1">
        <f t="array" ref="L4399">IF($A4399="","",INDEX(OpenMeteoAPI[WindSpeedKMH],ROWS($L$2:L4399)))</f>
        <v>9.6</v>
      </c>
    </row>
    <row r="4400" spans="1:12">
      <c r="A4400" t="str" cm="1">
        <f t="array" ref="A4400">IFERROR(INDEX(OpenMeteoAPI[City],ROWS($A$2:A4400))&amp;", "&amp;INDEX(OpenMeteoAPI[CountryCode],ROWS($A$2:A4400)),"")</f>
        <v>Lisbon, PT</v>
      </c>
      <c r="B4400" t="str" cm="1">
        <f t="array" ref="B4400">IF($A4400="","",INDEX(OpenMeteoAPI[LocationID],ROWS($B$2:B4400)))</f>
        <v>PT-LIS</v>
      </c>
      <c r="C4400" s="5" cm="1">
        <f t="array" ref="C4400">IF($A4400="","",INDEX(OpenMeteoAPI[ForecastDateTime],ROWS($C$2:C4400)))</f>
        <v>46213.25</v>
      </c>
      <c r="D4400" t="str">
        <f t="shared" si="68"/>
        <v>6AM</v>
      </c>
      <c r="E4400" t="str" cm="1">
        <f t="array" ref="E4400">IF($K4400="","",_xlfn.IFS($K4400=0,_xlfn.UNICHAR(9728),$K4400&lt;=3,_xlfn.UNICHAR(9729),OR($K4400=45,$K4400=48),"~",AND($K4400&gt;=51,$K4400&lt;=67),_xlfn.UNICHAR(9748),AND($K4400&gt;=71,$K4400&lt;=77),_xlfn.UNICHAR(10052),AND($K4400&gt;=80,$K4400&lt;=82),_xlfn.UNICHAR(9748),AND($K4400&gt;=95,$K4400&lt;=99),_xlfn.UNICHAR(9889),TRUE,_xlfn.UNICHAR(9729)))</f>
        <v>☁</v>
      </c>
      <c r="F4400" t="str" cm="1">
        <f t="array" ref="F4400">IF($K4400="","",_xlfn.IFS($K4400=0,"Clear",$K4400&lt;=3,"Partly Cloudy",OR($K4400=45,$K4400=48),"Fog",AND($K4400&gt;=51,$K4400&lt;=67),"Drizzle",AND($K4400&gt;=71,$K4400&lt;=77),"Snow",AND($K4400&gt;=80,$K4400&lt;=82),"Rain Showers",AND($K4400&gt;=95,$K4400&lt;=99),"Thunderstorm",TRUE,"Cloudy"))</f>
        <v>Partly Cloudy</v>
      </c>
      <c r="G4400" s="3" cm="1">
        <f t="array" ref="G4400">IF($A4400="","",INDEX(OpenMeteoAPI[TemperatureC],ROWS($G$2:G4400)))</f>
        <v>18.399999999999999</v>
      </c>
      <c r="H4400" s="4" cm="1">
        <f t="array" ref="H4400">IF($A4400="","",INDEX(OpenMeteoAPI[RelativeHumidityPct],ROWS($H$2:H4400))/100)</f>
        <v>0.86</v>
      </c>
      <c r="I4400" s="4" cm="1">
        <f t="array" ref="I4400">IF($A4400="","",INDEX(OpenMeteoAPI[PrecipitationProbabilityPct],ROWS($I$2:I4400))/100)</f>
        <v>0</v>
      </c>
      <c r="J4400" s="3" cm="1">
        <f t="array" ref="J4400">IF($A4400="","",INDEX(OpenMeteoAPI[PrecipitationMM],ROWS($J$2:J4400)))</f>
        <v>0</v>
      </c>
      <c r="K4400" cm="1">
        <f t="array" ref="K4400">IF($A4400="","",INDEX(OpenMeteoAPI[WeatherCode],ROWS($K$2:K4400)))</f>
        <v>1</v>
      </c>
      <c r="L4400" s="3" cm="1">
        <f t="array" ref="L4400">IF($A4400="","",INDEX(OpenMeteoAPI[WindSpeedKMH],ROWS($L$2:L4400)))</f>
        <v>9.6999999999999993</v>
      </c>
    </row>
    <row r="4401" spans="1:12">
      <c r="A4401" t="str" cm="1">
        <f t="array" ref="A4401">IFERROR(INDEX(OpenMeteoAPI[City],ROWS($A$2:A4401))&amp;", "&amp;INDEX(OpenMeteoAPI[CountryCode],ROWS($A$2:A4401)),"")</f>
        <v>Lisbon, PT</v>
      </c>
      <c r="B4401" t="str" cm="1">
        <f t="array" ref="B4401">IF($A4401="","",INDEX(OpenMeteoAPI[LocationID],ROWS($B$2:B4401)))</f>
        <v>PT-LIS</v>
      </c>
      <c r="C4401" s="5" cm="1">
        <f t="array" ref="C4401">IF($A4401="","",INDEX(OpenMeteoAPI[ForecastDateTime],ROWS($C$2:C4401)))</f>
        <v>46213.291666666664</v>
      </c>
      <c r="D4401" t="str">
        <f t="shared" si="68"/>
        <v>7AM</v>
      </c>
      <c r="E4401" t="str" cm="1">
        <f t="array" ref="E4401">IF($K4401="","",_xlfn.IFS($K4401=0,_xlfn.UNICHAR(9728),$K4401&lt;=3,_xlfn.UNICHAR(9729),OR($K4401=45,$K4401=48),"~",AND($K4401&gt;=51,$K4401&lt;=67),_xlfn.UNICHAR(9748),AND($K4401&gt;=71,$K4401&lt;=77),_xlfn.UNICHAR(10052),AND($K4401&gt;=80,$K4401&lt;=82),_xlfn.UNICHAR(9748),AND($K4401&gt;=95,$K4401&lt;=99),_xlfn.UNICHAR(9889),TRUE,_xlfn.UNICHAR(9729)))</f>
        <v>☁</v>
      </c>
      <c r="F4401" t="str" cm="1">
        <f t="array" ref="F4401">IF($K4401="","",_xlfn.IFS($K4401=0,"Clear",$K4401&lt;=3,"Partly Cloudy",OR($K4401=45,$K4401=48),"Fog",AND($K4401&gt;=51,$K4401&lt;=67),"Drizzle",AND($K4401&gt;=71,$K4401&lt;=77),"Snow",AND($K4401&gt;=80,$K4401&lt;=82),"Rain Showers",AND($K4401&gt;=95,$K4401&lt;=99),"Thunderstorm",TRUE,"Cloudy"))</f>
        <v>Partly Cloudy</v>
      </c>
      <c r="G4401" s="3" cm="1">
        <f t="array" ref="G4401">IF($A4401="","",INDEX(OpenMeteoAPI[TemperatureC],ROWS($G$2:G4401)))</f>
        <v>18.5</v>
      </c>
      <c r="H4401" s="4" cm="1">
        <f t="array" ref="H4401">IF($A4401="","",INDEX(OpenMeteoAPI[RelativeHumidityPct],ROWS($H$2:H4401))/100)</f>
        <v>0.86</v>
      </c>
      <c r="I4401" s="4" cm="1">
        <f t="array" ref="I4401">IF($A4401="","",INDEX(OpenMeteoAPI[PrecipitationProbabilityPct],ROWS($I$2:I4401))/100)</f>
        <v>0</v>
      </c>
      <c r="J4401" s="3" cm="1">
        <f t="array" ref="J4401">IF($A4401="","",INDEX(OpenMeteoAPI[PrecipitationMM],ROWS($J$2:J4401)))</f>
        <v>0</v>
      </c>
      <c r="K4401" cm="1">
        <f t="array" ref="K4401">IF($A4401="","",INDEX(OpenMeteoAPI[WeatherCode],ROWS($K$2:K4401)))</f>
        <v>2</v>
      </c>
      <c r="L4401" s="3" cm="1">
        <f t="array" ref="L4401">IF($A4401="","",INDEX(OpenMeteoAPI[WindSpeedKMH],ROWS($L$2:L4401)))</f>
        <v>9.8000000000000007</v>
      </c>
    </row>
    <row r="4402" spans="1:12">
      <c r="A4402" t="str" cm="1">
        <f t="array" ref="A4402">IFERROR(INDEX(OpenMeteoAPI[City],ROWS($A$2:A4402))&amp;", "&amp;INDEX(OpenMeteoAPI[CountryCode],ROWS($A$2:A4402)),"")</f>
        <v>Lisbon, PT</v>
      </c>
      <c r="B4402" t="str" cm="1">
        <f t="array" ref="B4402">IF($A4402="","",INDEX(OpenMeteoAPI[LocationID],ROWS($B$2:B4402)))</f>
        <v>PT-LIS</v>
      </c>
      <c r="C4402" s="5" cm="1">
        <f t="array" ref="C4402">IF($A4402="","",INDEX(OpenMeteoAPI[ForecastDateTime],ROWS($C$2:C4402)))</f>
        <v>46213.333333333336</v>
      </c>
      <c r="D4402" t="str">
        <f t="shared" si="68"/>
        <v>8AM</v>
      </c>
      <c r="E4402" t="str" cm="1">
        <f t="array" ref="E4402">IF($K4402="","",_xlfn.IFS($K4402=0,_xlfn.UNICHAR(9728),$K4402&lt;=3,_xlfn.UNICHAR(9729),OR($K4402=45,$K4402=48),"~",AND($K4402&gt;=51,$K4402&lt;=67),_xlfn.UNICHAR(9748),AND($K4402&gt;=71,$K4402&lt;=77),_xlfn.UNICHAR(10052),AND($K4402&gt;=80,$K4402&lt;=82),_xlfn.UNICHAR(9748),AND($K4402&gt;=95,$K4402&lt;=99),_xlfn.UNICHAR(9889),TRUE,_xlfn.UNICHAR(9729)))</f>
        <v>☁</v>
      </c>
      <c r="F4402" t="str" cm="1">
        <f t="array" ref="F4402">IF($K4402="","",_xlfn.IFS($K4402=0,"Clear",$K4402&lt;=3,"Partly Cloudy",OR($K4402=45,$K4402=48),"Fog",AND($K4402&gt;=51,$K4402&lt;=67),"Drizzle",AND($K4402&gt;=71,$K4402&lt;=77),"Snow",AND($K4402&gt;=80,$K4402&lt;=82),"Rain Showers",AND($K4402&gt;=95,$K4402&lt;=99),"Thunderstorm",TRUE,"Cloudy"))</f>
        <v>Partly Cloudy</v>
      </c>
      <c r="G4402" s="3" cm="1">
        <f t="array" ref="G4402">IF($A4402="","",INDEX(OpenMeteoAPI[TemperatureC],ROWS($G$2:G4402)))</f>
        <v>19.2</v>
      </c>
      <c r="H4402" s="4" cm="1">
        <f t="array" ref="H4402">IF($A4402="","",INDEX(OpenMeteoAPI[RelativeHumidityPct],ROWS($H$2:H4402))/100)</f>
        <v>0.81</v>
      </c>
      <c r="I4402" s="4" cm="1">
        <f t="array" ref="I4402">IF($A4402="","",INDEX(OpenMeteoAPI[PrecipitationProbabilityPct],ROWS($I$2:I4402))/100)</f>
        <v>0</v>
      </c>
      <c r="J4402" s="3" cm="1">
        <f t="array" ref="J4402">IF($A4402="","",INDEX(OpenMeteoAPI[PrecipitationMM],ROWS($J$2:J4402)))</f>
        <v>0</v>
      </c>
      <c r="K4402" cm="1">
        <f t="array" ref="K4402">IF($A4402="","",INDEX(OpenMeteoAPI[WeatherCode],ROWS($K$2:K4402)))</f>
        <v>1</v>
      </c>
      <c r="L4402" s="3" cm="1">
        <f t="array" ref="L4402">IF($A4402="","",INDEX(OpenMeteoAPI[WindSpeedKMH],ROWS($L$2:L4402)))</f>
        <v>10.5</v>
      </c>
    </row>
    <row r="4403" spans="1:12">
      <c r="A4403" t="str" cm="1">
        <f t="array" ref="A4403">IFERROR(INDEX(OpenMeteoAPI[City],ROWS($A$2:A4403))&amp;", "&amp;INDEX(OpenMeteoAPI[CountryCode],ROWS($A$2:A4403)),"")</f>
        <v>Lisbon, PT</v>
      </c>
      <c r="B4403" t="str" cm="1">
        <f t="array" ref="B4403">IF($A4403="","",INDEX(OpenMeteoAPI[LocationID],ROWS($B$2:B4403)))</f>
        <v>PT-LIS</v>
      </c>
      <c r="C4403" s="5" cm="1">
        <f t="array" ref="C4403">IF($A4403="","",INDEX(OpenMeteoAPI[ForecastDateTime],ROWS($C$2:C4403)))</f>
        <v>46213.375</v>
      </c>
      <c r="D4403" t="str">
        <f t="shared" si="68"/>
        <v>9AM</v>
      </c>
      <c r="E4403" t="str" cm="1">
        <f t="array" ref="E4403">IF($K4403="","",_xlfn.IFS($K4403=0,_xlfn.UNICHAR(9728),$K4403&lt;=3,_xlfn.UNICHAR(9729),OR($K4403=45,$K4403=48),"~",AND($K4403&gt;=51,$K4403&lt;=67),_xlfn.UNICHAR(9748),AND($K4403&gt;=71,$K4403&lt;=77),_xlfn.UNICHAR(10052),AND($K4403&gt;=80,$K4403&lt;=82),_xlfn.UNICHAR(9748),AND($K4403&gt;=95,$K4403&lt;=99),_xlfn.UNICHAR(9889),TRUE,_xlfn.UNICHAR(9729)))</f>
        <v>☁</v>
      </c>
      <c r="F4403" t="str" cm="1">
        <f t="array" ref="F4403">IF($K4403="","",_xlfn.IFS($K4403=0,"Clear",$K4403&lt;=3,"Partly Cloudy",OR($K4403=45,$K4403=48),"Fog",AND($K4403&gt;=51,$K4403&lt;=67),"Drizzle",AND($K4403&gt;=71,$K4403&lt;=77),"Snow",AND($K4403&gt;=80,$K4403&lt;=82),"Rain Showers",AND($K4403&gt;=95,$K4403&lt;=99),"Thunderstorm",TRUE,"Cloudy"))</f>
        <v>Partly Cloudy</v>
      </c>
      <c r="G4403" s="3" cm="1">
        <f t="array" ref="G4403">IF($A4403="","",INDEX(OpenMeteoAPI[TemperatureC],ROWS($G$2:G4403)))</f>
        <v>20.5</v>
      </c>
      <c r="H4403" s="4" cm="1">
        <f t="array" ref="H4403">IF($A4403="","",INDEX(OpenMeteoAPI[RelativeHumidityPct],ROWS($H$2:H4403))/100)</f>
        <v>0.74</v>
      </c>
      <c r="I4403" s="4" cm="1">
        <f t="array" ref="I4403">IF($A4403="","",INDEX(OpenMeteoAPI[PrecipitationProbabilityPct],ROWS($I$2:I4403))/100)</f>
        <v>0</v>
      </c>
      <c r="J4403" s="3" cm="1">
        <f t="array" ref="J4403">IF($A4403="","",INDEX(OpenMeteoAPI[PrecipitationMM],ROWS($J$2:J4403)))</f>
        <v>0</v>
      </c>
      <c r="K4403" cm="1">
        <f t="array" ref="K4403">IF($A4403="","",INDEX(OpenMeteoAPI[WeatherCode],ROWS($K$2:K4403)))</f>
        <v>2</v>
      </c>
      <c r="L4403" s="3" cm="1">
        <f t="array" ref="L4403">IF($A4403="","",INDEX(OpenMeteoAPI[WindSpeedKMH],ROWS($L$2:L4403)))</f>
        <v>11.6</v>
      </c>
    </row>
    <row r="4404" spans="1:12">
      <c r="A4404" t="str" cm="1">
        <f t="array" ref="A4404">IFERROR(INDEX(OpenMeteoAPI[City],ROWS($A$2:A4404))&amp;", "&amp;INDEX(OpenMeteoAPI[CountryCode],ROWS($A$2:A4404)),"")</f>
        <v>Lisbon, PT</v>
      </c>
      <c r="B4404" t="str" cm="1">
        <f t="array" ref="B4404">IF($A4404="","",INDEX(OpenMeteoAPI[LocationID],ROWS($B$2:B4404)))</f>
        <v>PT-LIS</v>
      </c>
      <c r="C4404" s="5" cm="1">
        <f t="array" ref="C4404">IF($A4404="","",INDEX(OpenMeteoAPI[ForecastDateTime],ROWS($C$2:C4404)))</f>
        <v>46213.416666666664</v>
      </c>
      <c r="D4404" t="str">
        <f t="shared" si="68"/>
        <v>10AM</v>
      </c>
      <c r="E4404" t="str" cm="1">
        <f t="array" ref="E4404">IF($K4404="","",_xlfn.IFS($K4404=0,_xlfn.UNICHAR(9728),$K4404&lt;=3,_xlfn.UNICHAR(9729),OR($K4404=45,$K4404=48),"~",AND($K4404&gt;=51,$K4404&lt;=67),_xlfn.UNICHAR(9748),AND($K4404&gt;=71,$K4404&lt;=77),_xlfn.UNICHAR(10052),AND($K4404&gt;=80,$K4404&lt;=82),_xlfn.UNICHAR(9748),AND($K4404&gt;=95,$K4404&lt;=99),_xlfn.UNICHAR(9889),TRUE,_xlfn.UNICHAR(9729)))</f>
        <v>☁</v>
      </c>
      <c r="F4404" t="str" cm="1">
        <f t="array" ref="F4404">IF($K4404="","",_xlfn.IFS($K4404=0,"Clear",$K4404&lt;=3,"Partly Cloudy",OR($K4404=45,$K4404=48),"Fog",AND($K4404&gt;=51,$K4404&lt;=67),"Drizzle",AND($K4404&gt;=71,$K4404&lt;=77),"Snow",AND($K4404&gt;=80,$K4404&lt;=82),"Rain Showers",AND($K4404&gt;=95,$K4404&lt;=99),"Thunderstorm",TRUE,"Cloudy"))</f>
        <v>Partly Cloudy</v>
      </c>
      <c r="G4404" s="3" cm="1">
        <f t="array" ref="G4404">IF($A4404="","",INDEX(OpenMeteoAPI[TemperatureC],ROWS($G$2:G4404)))</f>
        <v>21.8</v>
      </c>
      <c r="H4404" s="4" cm="1">
        <f t="array" ref="H4404">IF($A4404="","",INDEX(OpenMeteoAPI[RelativeHumidityPct],ROWS($H$2:H4404))/100)</f>
        <v>0.67</v>
      </c>
      <c r="I4404" s="4" cm="1">
        <f t="array" ref="I4404">IF($A4404="","",INDEX(OpenMeteoAPI[PrecipitationProbabilityPct],ROWS($I$2:I4404))/100)</f>
        <v>0</v>
      </c>
      <c r="J4404" s="3" cm="1">
        <f t="array" ref="J4404">IF($A4404="","",INDEX(OpenMeteoAPI[PrecipitationMM],ROWS($J$2:J4404)))</f>
        <v>0</v>
      </c>
      <c r="K4404" cm="1">
        <f t="array" ref="K4404">IF($A4404="","",INDEX(OpenMeteoAPI[WeatherCode],ROWS($K$2:K4404)))</f>
        <v>1</v>
      </c>
      <c r="L4404" s="3" cm="1">
        <f t="array" ref="L4404">IF($A4404="","",INDEX(OpenMeteoAPI[WindSpeedKMH],ROWS($L$2:L4404)))</f>
        <v>12.4</v>
      </c>
    </row>
    <row r="4405" spans="1:12">
      <c r="A4405" t="str" cm="1">
        <f t="array" ref="A4405">IFERROR(INDEX(OpenMeteoAPI[City],ROWS($A$2:A4405))&amp;", "&amp;INDEX(OpenMeteoAPI[CountryCode],ROWS($A$2:A4405)),"")</f>
        <v>Lisbon, PT</v>
      </c>
      <c r="B4405" t="str" cm="1">
        <f t="array" ref="B4405">IF($A4405="","",INDEX(OpenMeteoAPI[LocationID],ROWS($B$2:B4405)))</f>
        <v>PT-LIS</v>
      </c>
      <c r="C4405" s="5" cm="1">
        <f t="array" ref="C4405">IF($A4405="","",INDEX(OpenMeteoAPI[ForecastDateTime],ROWS($C$2:C4405)))</f>
        <v>46213.458333333336</v>
      </c>
      <c r="D4405" t="str">
        <f t="shared" si="68"/>
        <v>11AM</v>
      </c>
      <c r="E4405" t="str" cm="1">
        <f t="array" ref="E4405">IF($K4405="","",_xlfn.IFS($K4405=0,_xlfn.UNICHAR(9728),$K4405&lt;=3,_xlfn.UNICHAR(9729),OR($K4405=45,$K4405=48),"~",AND($K4405&gt;=51,$K4405&lt;=67),_xlfn.UNICHAR(9748),AND($K4405&gt;=71,$K4405&lt;=77),_xlfn.UNICHAR(10052),AND($K4405&gt;=80,$K4405&lt;=82),_xlfn.UNICHAR(9748),AND($K4405&gt;=95,$K4405&lt;=99),_xlfn.UNICHAR(9889),TRUE,_xlfn.UNICHAR(9729)))</f>
        <v>☁</v>
      </c>
      <c r="F4405" t="str" cm="1">
        <f t="array" ref="F4405">IF($K4405="","",_xlfn.IFS($K4405=0,"Clear",$K4405&lt;=3,"Partly Cloudy",OR($K4405=45,$K4405=48),"Fog",AND($K4405&gt;=51,$K4405&lt;=67),"Drizzle",AND($K4405&gt;=71,$K4405&lt;=77),"Snow",AND($K4405&gt;=80,$K4405&lt;=82),"Rain Showers",AND($K4405&gt;=95,$K4405&lt;=99),"Thunderstorm",TRUE,"Cloudy"))</f>
        <v>Partly Cloudy</v>
      </c>
      <c r="G4405" s="3" cm="1">
        <f t="array" ref="G4405">IF($A4405="","",INDEX(OpenMeteoAPI[TemperatureC],ROWS($G$2:G4405)))</f>
        <v>23.4</v>
      </c>
      <c r="H4405" s="4" cm="1">
        <f t="array" ref="H4405">IF($A4405="","",INDEX(OpenMeteoAPI[RelativeHumidityPct],ROWS($H$2:H4405))/100)</f>
        <v>0.6</v>
      </c>
      <c r="I4405" s="4" cm="1">
        <f t="array" ref="I4405">IF($A4405="","",INDEX(OpenMeteoAPI[PrecipitationProbabilityPct],ROWS($I$2:I4405))/100)</f>
        <v>0</v>
      </c>
      <c r="J4405" s="3" cm="1">
        <f t="array" ref="J4405">IF($A4405="","",INDEX(OpenMeteoAPI[PrecipitationMM],ROWS($J$2:J4405)))</f>
        <v>0</v>
      </c>
      <c r="K4405" cm="1">
        <f t="array" ref="K4405">IF($A4405="","",INDEX(OpenMeteoAPI[WeatherCode],ROWS($K$2:K4405)))</f>
        <v>1</v>
      </c>
      <c r="L4405" s="3" cm="1">
        <f t="array" ref="L4405">IF($A4405="","",INDEX(OpenMeteoAPI[WindSpeedKMH],ROWS($L$2:L4405)))</f>
        <v>11.8</v>
      </c>
    </row>
    <row r="4406" spans="1:12">
      <c r="A4406" t="str" cm="1">
        <f t="array" ref="A4406">IFERROR(INDEX(OpenMeteoAPI[City],ROWS($A$2:A4406))&amp;", "&amp;INDEX(OpenMeteoAPI[CountryCode],ROWS($A$2:A4406)),"")</f>
        <v>Lisbon, PT</v>
      </c>
      <c r="B4406" t="str" cm="1">
        <f t="array" ref="B4406">IF($A4406="","",INDEX(OpenMeteoAPI[LocationID],ROWS($B$2:B4406)))</f>
        <v>PT-LIS</v>
      </c>
      <c r="C4406" s="5" cm="1">
        <f t="array" ref="C4406">IF($A4406="","",INDEX(OpenMeteoAPI[ForecastDateTime],ROWS($C$2:C4406)))</f>
        <v>46213.5</v>
      </c>
      <c r="D4406" t="str">
        <f t="shared" si="68"/>
        <v>12PM</v>
      </c>
      <c r="E4406" t="str" cm="1">
        <f t="array" ref="E4406">IF($K4406="","",_xlfn.IFS($K4406=0,_xlfn.UNICHAR(9728),$K4406&lt;=3,_xlfn.UNICHAR(9729),OR($K4406=45,$K4406=48),"~",AND($K4406&gt;=51,$K4406&lt;=67),_xlfn.UNICHAR(9748),AND($K4406&gt;=71,$K4406&lt;=77),_xlfn.UNICHAR(10052),AND($K4406&gt;=80,$K4406&lt;=82),_xlfn.UNICHAR(9748),AND($K4406&gt;=95,$K4406&lt;=99),_xlfn.UNICHAR(9889),TRUE,_xlfn.UNICHAR(9729)))</f>
        <v>☁</v>
      </c>
      <c r="F4406" t="str" cm="1">
        <f t="array" ref="F4406">IF($K4406="","",_xlfn.IFS($K4406=0,"Clear",$K4406&lt;=3,"Partly Cloudy",OR($K4406=45,$K4406=48),"Fog",AND($K4406&gt;=51,$K4406&lt;=67),"Drizzle",AND($K4406&gt;=71,$K4406&lt;=77),"Snow",AND($K4406&gt;=80,$K4406&lt;=82),"Rain Showers",AND($K4406&gt;=95,$K4406&lt;=99),"Thunderstorm",TRUE,"Cloudy"))</f>
        <v>Partly Cloudy</v>
      </c>
      <c r="G4406" s="3" cm="1">
        <f t="array" ref="G4406">IF($A4406="","",INDEX(OpenMeteoAPI[TemperatureC],ROWS($G$2:G4406)))</f>
        <v>24.6</v>
      </c>
      <c r="H4406" s="4" cm="1">
        <f t="array" ref="H4406">IF($A4406="","",INDEX(OpenMeteoAPI[RelativeHumidityPct],ROWS($H$2:H4406))/100)</f>
        <v>0.56000000000000005</v>
      </c>
      <c r="I4406" s="4" cm="1">
        <f t="array" ref="I4406">IF($A4406="","",INDEX(OpenMeteoAPI[PrecipitationProbabilityPct],ROWS($I$2:I4406))/100)</f>
        <v>0</v>
      </c>
      <c r="J4406" s="3" cm="1">
        <f t="array" ref="J4406">IF($A4406="","",INDEX(OpenMeteoAPI[PrecipitationMM],ROWS($J$2:J4406)))</f>
        <v>0</v>
      </c>
      <c r="K4406" cm="1">
        <f t="array" ref="K4406">IF($A4406="","",INDEX(OpenMeteoAPI[WeatherCode],ROWS($K$2:K4406)))</f>
        <v>1</v>
      </c>
      <c r="L4406" s="3" cm="1">
        <f t="array" ref="L4406">IF($A4406="","",INDEX(OpenMeteoAPI[WindSpeedKMH],ROWS($L$2:L4406)))</f>
        <v>10</v>
      </c>
    </row>
    <row r="4407" spans="1:12">
      <c r="A4407" t="str" cm="1">
        <f t="array" ref="A4407">IFERROR(INDEX(OpenMeteoAPI[City],ROWS($A$2:A4407))&amp;", "&amp;INDEX(OpenMeteoAPI[CountryCode],ROWS($A$2:A4407)),"")</f>
        <v>Lisbon, PT</v>
      </c>
      <c r="B4407" t="str" cm="1">
        <f t="array" ref="B4407">IF($A4407="","",INDEX(OpenMeteoAPI[LocationID],ROWS($B$2:B4407)))</f>
        <v>PT-LIS</v>
      </c>
      <c r="C4407" s="5" cm="1">
        <f t="array" ref="C4407">IF($A4407="","",INDEX(OpenMeteoAPI[ForecastDateTime],ROWS($C$2:C4407)))</f>
        <v>46213.541666666664</v>
      </c>
      <c r="D4407" t="str">
        <f t="shared" si="68"/>
        <v>1PM</v>
      </c>
      <c r="E4407" t="str" cm="1">
        <f t="array" ref="E4407">IF($K4407="","",_xlfn.IFS($K4407=0,_xlfn.UNICHAR(9728),$K4407&lt;=3,_xlfn.UNICHAR(9729),OR($K4407=45,$K4407=48),"~",AND($K4407&gt;=51,$K4407&lt;=67),_xlfn.UNICHAR(9748),AND($K4407&gt;=71,$K4407&lt;=77),_xlfn.UNICHAR(10052),AND($K4407&gt;=80,$K4407&lt;=82),_xlfn.UNICHAR(9748),AND($K4407&gt;=95,$K4407&lt;=99),_xlfn.UNICHAR(9889),TRUE,_xlfn.UNICHAR(9729)))</f>
        <v>☁</v>
      </c>
      <c r="F4407" t="str" cm="1">
        <f t="array" ref="F4407">IF($K4407="","",_xlfn.IFS($K4407=0,"Clear",$K4407&lt;=3,"Partly Cloudy",OR($K4407=45,$K4407=48),"Fog",AND($K4407&gt;=51,$K4407&lt;=67),"Drizzle",AND($K4407&gt;=71,$K4407&lt;=77),"Snow",AND($K4407&gt;=80,$K4407&lt;=82),"Rain Showers",AND($K4407&gt;=95,$K4407&lt;=99),"Thunderstorm",TRUE,"Cloudy"))</f>
        <v>Partly Cloudy</v>
      </c>
      <c r="G4407" s="3" cm="1">
        <f t="array" ref="G4407">IF($A4407="","",INDEX(OpenMeteoAPI[TemperatureC],ROWS($G$2:G4407)))</f>
        <v>25.6</v>
      </c>
      <c r="H4407" s="4" cm="1">
        <f t="array" ref="H4407">IF($A4407="","",INDEX(OpenMeteoAPI[RelativeHumidityPct],ROWS($H$2:H4407))/100)</f>
        <v>0.54</v>
      </c>
      <c r="I4407" s="4" cm="1">
        <f t="array" ref="I4407">IF($A4407="","",INDEX(OpenMeteoAPI[PrecipitationProbabilityPct],ROWS($I$2:I4407))/100)</f>
        <v>0</v>
      </c>
      <c r="J4407" s="3" cm="1">
        <f t="array" ref="J4407">IF($A4407="","",INDEX(OpenMeteoAPI[PrecipitationMM],ROWS($J$2:J4407)))</f>
        <v>0</v>
      </c>
      <c r="K4407" cm="1">
        <f t="array" ref="K4407">IF($A4407="","",INDEX(OpenMeteoAPI[WeatherCode],ROWS($K$2:K4407)))</f>
        <v>1</v>
      </c>
      <c r="L4407" s="3" cm="1">
        <f t="array" ref="L4407">IF($A4407="","",INDEX(OpenMeteoAPI[WindSpeedKMH],ROWS($L$2:L4407)))</f>
        <v>10.8</v>
      </c>
    </row>
    <row r="4408" spans="1:12">
      <c r="A4408" t="str" cm="1">
        <f t="array" ref="A4408">IFERROR(INDEX(OpenMeteoAPI[City],ROWS($A$2:A4408))&amp;", "&amp;INDEX(OpenMeteoAPI[CountryCode],ROWS($A$2:A4408)),"")</f>
        <v>Lisbon, PT</v>
      </c>
      <c r="B4408" t="str" cm="1">
        <f t="array" ref="B4408">IF($A4408="","",INDEX(OpenMeteoAPI[LocationID],ROWS($B$2:B4408)))</f>
        <v>PT-LIS</v>
      </c>
      <c r="C4408" s="5" cm="1">
        <f t="array" ref="C4408">IF($A4408="","",INDEX(OpenMeteoAPI[ForecastDateTime],ROWS($C$2:C4408)))</f>
        <v>46213.583333333336</v>
      </c>
      <c r="D4408" t="str">
        <f t="shared" si="68"/>
        <v>2PM</v>
      </c>
      <c r="E4408" t="str" cm="1">
        <f t="array" ref="E4408">IF($K4408="","",_xlfn.IFS($K4408=0,_xlfn.UNICHAR(9728),$K4408&lt;=3,_xlfn.UNICHAR(9729),OR($K4408=45,$K4408=48),"~",AND($K4408&gt;=51,$K4408&lt;=67),_xlfn.UNICHAR(9748),AND($K4408&gt;=71,$K4408&lt;=77),_xlfn.UNICHAR(10052),AND($K4408&gt;=80,$K4408&lt;=82),_xlfn.UNICHAR(9748),AND($K4408&gt;=95,$K4408&lt;=99),_xlfn.UNICHAR(9889),TRUE,_xlfn.UNICHAR(9729)))</f>
        <v>☁</v>
      </c>
      <c r="F4408" t="str" cm="1">
        <f t="array" ref="F4408">IF($K4408="","",_xlfn.IFS($K4408=0,"Clear",$K4408&lt;=3,"Partly Cloudy",OR($K4408=45,$K4408=48),"Fog",AND($K4408&gt;=51,$K4408&lt;=67),"Drizzle",AND($K4408&gt;=71,$K4408&lt;=77),"Snow",AND($K4408&gt;=80,$K4408&lt;=82),"Rain Showers",AND($K4408&gt;=95,$K4408&lt;=99),"Thunderstorm",TRUE,"Cloudy"))</f>
        <v>Partly Cloudy</v>
      </c>
      <c r="G4408" s="3" cm="1">
        <f t="array" ref="G4408">IF($A4408="","",INDEX(OpenMeteoAPI[TemperatureC],ROWS($G$2:G4408)))</f>
        <v>26.5</v>
      </c>
      <c r="H4408" s="4" cm="1">
        <f t="array" ref="H4408">IF($A4408="","",INDEX(OpenMeteoAPI[RelativeHumidityPct],ROWS($H$2:H4408))/100)</f>
        <v>0.49</v>
      </c>
      <c r="I4408" s="4" cm="1">
        <f t="array" ref="I4408">IF($A4408="","",INDEX(OpenMeteoAPI[PrecipitationProbabilityPct],ROWS($I$2:I4408))/100)</f>
        <v>0</v>
      </c>
      <c r="J4408" s="3" cm="1">
        <f t="array" ref="J4408">IF($A4408="","",INDEX(OpenMeteoAPI[PrecipitationMM],ROWS($J$2:J4408)))</f>
        <v>0</v>
      </c>
      <c r="K4408" cm="1">
        <f t="array" ref="K4408">IF($A4408="","",INDEX(OpenMeteoAPI[WeatherCode],ROWS($K$2:K4408)))</f>
        <v>1</v>
      </c>
      <c r="L4408" s="3" cm="1">
        <f t="array" ref="L4408">IF($A4408="","",INDEX(OpenMeteoAPI[WindSpeedKMH],ROWS($L$2:L4408)))</f>
        <v>10.8</v>
      </c>
    </row>
    <row r="4409" spans="1:12">
      <c r="A4409" t="str" cm="1">
        <f t="array" ref="A4409">IFERROR(INDEX(OpenMeteoAPI[City],ROWS($A$2:A4409))&amp;", "&amp;INDEX(OpenMeteoAPI[CountryCode],ROWS($A$2:A4409)),"")</f>
        <v>Lisbon, PT</v>
      </c>
      <c r="B4409" t="str" cm="1">
        <f t="array" ref="B4409">IF($A4409="","",INDEX(OpenMeteoAPI[LocationID],ROWS($B$2:B4409)))</f>
        <v>PT-LIS</v>
      </c>
      <c r="C4409" s="5" cm="1">
        <f t="array" ref="C4409">IF($A4409="","",INDEX(OpenMeteoAPI[ForecastDateTime],ROWS($C$2:C4409)))</f>
        <v>46213.625</v>
      </c>
      <c r="D4409" t="str">
        <f t="shared" si="68"/>
        <v>3PM</v>
      </c>
      <c r="E4409" t="str" cm="1">
        <f t="array" ref="E4409">IF($K4409="","",_xlfn.IFS($K4409=0,_xlfn.UNICHAR(9728),$K4409&lt;=3,_xlfn.UNICHAR(9729),OR($K4409=45,$K4409=48),"~",AND($K4409&gt;=51,$K4409&lt;=67),_xlfn.UNICHAR(9748),AND($K4409&gt;=71,$K4409&lt;=77),_xlfn.UNICHAR(10052),AND($K4409&gt;=80,$K4409&lt;=82),_xlfn.UNICHAR(9748),AND($K4409&gt;=95,$K4409&lt;=99),_xlfn.UNICHAR(9889),TRUE,_xlfn.UNICHAR(9729)))</f>
        <v>☁</v>
      </c>
      <c r="F4409" t="str" cm="1">
        <f t="array" ref="F4409">IF($K4409="","",_xlfn.IFS($K4409=0,"Clear",$K4409&lt;=3,"Partly Cloudy",OR($K4409=45,$K4409=48),"Fog",AND($K4409&gt;=51,$K4409&lt;=67),"Drizzle",AND($K4409&gt;=71,$K4409&lt;=77),"Snow",AND($K4409&gt;=80,$K4409&lt;=82),"Rain Showers",AND($K4409&gt;=95,$K4409&lt;=99),"Thunderstorm",TRUE,"Cloudy"))</f>
        <v>Partly Cloudy</v>
      </c>
      <c r="G4409" s="3" cm="1">
        <f t="array" ref="G4409">IF($A4409="","",INDEX(OpenMeteoAPI[TemperatureC],ROWS($G$2:G4409)))</f>
        <v>27</v>
      </c>
      <c r="H4409" s="4" cm="1">
        <f t="array" ref="H4409">IF($A4409="","",INDEX(OpenMeteoAPI[RelativeHumidityPct],ROWS($H$2:H4409))/100)</f>
        <v>0.46</v>
      </c>
      <c r="I4409" s="4" cm="1">
        <f t="array" ref="I4409">IF($A4409="","",INDEX(OpenMeteoAPI[PrecipitationProbabilityPct],ROWS($I$2:I4409))/100)</f>
        <v>0</v>
      </c>
      <c r="J4409" s="3" cm="1">
        <f t="array" ref="J4409">IF($A4409="","",INDEX(OpenMeteoAPI[PrecipitationMM],ROWS($J$2:J4409)))</f>
        <v>0</v>
      </c>
      <c r="K4409" cm="1">
        <f t="array" ref="K4409">IF($A4409="","",INDEX(OpenMeteoAPI[WeatherCode],ROWS($K$2:K4409)))</f>
        <v>1</v>
      </c>
      <c r="L4409" s="3" cm="1">
        <f t="array" ref="L4409">IF($A4409="","",INDEX(OpenMeteoAPI[WindSpeedKMH],ROWS($L$2:L4409)))</f>
        <v>12.9</v>
      </c>
    </row>
    <row r="4410" spans="1:12">
      <c r="A4410" t="str" cm="1">
        <f t="array" ref="A4410">IFERROR(INDEX(OpenMeteoAPI[City],ROWS($A$2:A4410))&amp;", "&amp;INDEX(OpenMeteoAPI[CountryCode],ROWS($A$2:A4410)),"")</f>
        <v>Lisbon, PT</v>
      </c>
      <c r="B4410" t="str" cm="1">
        <f t="array" ref="B4410">IF($A4410="","",INDEX(OpenMeteoAPI[LocationID],ROWS($B$2:B4410)))</f>
        <v>PT-LIS</v>
      </c>
      <c r="C4410" s="5" cm="1">
        <f t="array" ref="C4410">IF($A4410="","",INDEX(OpenMeteoAPI[ForecastDateTime],ROWS($C$2:C4410)))</f>
        <v>46213.666666666664</v>
      </c>
      <c r="D4410" t="str">
        <f t="shared" si="68"/>
        <v>4PM</v>
      </c>
      <c r="E4410" t="str" cm="1">
        <f t="array" ref="E4410">IF($K4410="","",_xlfn.IFS($K4410=0,_xlfn.UNICHAR(9728),$K4410&lt;=3,_xlfn.UNICHAR(9729),OR($K4410=45,$K4410=48),"~",AND($K4410&gt;=51,$K4410&lt;=67),_xlfn.UNICHAR(9748),AND($K4410&gt;=71,$K4410&lt;=77),_xlfn.UNICHAR(10052),AND($K4410&gt;=80,$K4410&lt;=82),_xlfn.UNICHAR(9748),AND($K4410&gt;=95,$K4410&lt;=99),_xlfn.UNICHAR(9889),TRUE,_xlfn.UNICHAR(9729)))</f>
        <v>☁</v>
      </c>
      <c r="F4410" t="str" cm="1">
        <f t="array" ref="F4410">IF($K4410="","",_xlfn.IFS($K4410=0,"Clear",$K4410&lt;=3,"Partly Cloudy",OR($K4410=45,$K4410=48),"Fog",AND($K4410&gt;=51,$K4410&lt;=67),"Drizzle",AND($K4410&gt;=71,$K4410&lt;=77),"Snow",AND($K4410&gt;=80,$K4410&lt;=82),"Rain Showers",AND($K4410&gt;=95,$K4410&lt;=99),"Thunderstorm",TRUE,"Cloudy"))</f>
        <v>Partly Cloudy</v>
      </c>
      <c r="G4410" s="3" cm="1">
        <f t="array" ref="G4410">IF($A4410="","",INDEX(OpenMeteoAPI[TemperatureC],ROWS($G$2:G4410)))</f>
        <v>26.6</v>
      </c>
      <c r="H4410" s="4" cm="1">
        <f t="array" ref="H4410">IF($A4410="","",INDEX(OpenMeteoAPI[RelativeHumidityPct],ROWS($H$2:H4410))/100)</f>
        <v>0.49</v>
      </c>
      <c r="I4410" s="4" cm="1">
        <f t="array" ref="I4410">IF($A4410="","",INDEX(OpenMeteoAPI[PrecipitationProbabilityPct],ROWS($I$2:I4410))/100)</f>
        <v>0</v>
      </c>
      <c r="J4410" s="3" cm="1">
        <f t="array" ref="J4410">IF($A4410="","",INDEX(OpenMeteoAPI[PrecipitationMM],ROWS($J$2:J4410)))</f>
        <v>0</v>
      </c>
      <c r="K4410" cm="1">
        <f t="array" ref="K4410">IF($A4410="","",INDEX(OpenMeteoAPI[WeatherCode],ROWS($K$2:K4410)))</f>
        <v>1</v>
      </c>
      <c r="L4410" s="3" cm="1">
        <f t="array" ref="L4410">IF($A4410="","",INDEX(OpenMeteoAPI[WindSpeedKMH],ROWS($L$2:L4410)))</f>
        <v>14.4</v>
      </c>
    </row>
    <row r="4411" spans="1:12">
      <c r="A4411" t="str" cm="1">
        <f t="array" ref="A4411">IFERROR(INDEX(OpenMeteoAPI[City],ROWS($A$2:A4411))&amp;", "&amp;INDEX(OpenMeteoAPI[CountryCode],ROWS($A$2:A4411)),"")</f>
        <v>Lisbon, PT</v>
      </c>
      <c r="B4411" t="str" cm="1">
        <f t="array" ref="B4411">IF($A4411="","",INDEX(OpenMeteoAPI[LocationID],ROWS($B$2:B4411)))</f>
        <v>PT-LIS</v>
      </c>
      <c r="C4411" s="5" cm="1">
        <f t="array" ref="C4411">IF($A4411="","",INDEX(OpenMeteoAPI[ForecastDateTime],ROWS($C$2:C4411)))</f>
        <v>46213.708333333336</v>
      </c>
      <c r="D4411" t="str">
        <f t="shared" si="68"/>
        <v>5PM</v>
      </c>
      <c r="E4411" t="str" cm="1">
        <f t="array" ref="E4411">IF($K4411="","",_xlfn.IFS($K4411=0,_xlfn.UNICHAR(9728),$K4411&lt;=3,_xlfn.UNICHAR(9729),OR($K4411=45,$K4411=48),"~",AND($K4411&gt;=51,$K4411&lt;=67),_xlfn.UNICHAR(9748),AND($K4411&gt;=71,$K4411&lt;=77),_xlfn.UNICHAR(10052),AND($K4411&gt;=80,$K4411&lt;=82),_xlfn.UNICHAR(9748),AND($K4411&gt;=95,$K4411&lt;=99),_xlfn.UNICHAR(9889),TRUE,_xlfn.UNICHAR(9729)))</f>
        <v>☀</v>
      </c>
      <c r="F4411" t="str" cm="1">
        <f t="array" ref="F4411">IF($K4411="","",_xlfn.IFS($K4411=0,"Clear",$K4411&lt;=3,"Partly Cloudy",OR($K4411=45,$K4411=48),"Fog",AND($K4411&gt;=51,$K4411&lt;=67),"Drizzle",AND($K4411&gt;=71,$K4411&lt;=77),"Snow",AND($K4411&gt;=80,$K4411&lt;=82),"Rain Showers",AND($K4411&gt;=95,$K4411&lt;=99),"Thunderstorm",TRUE,"Cloudy"))</f>
        <v>Clear</v>
      </c>
      <c r="G4411" s="3" cm="1">
        <f t="array" ref="G4411">IF($A4411="","",INDEX(OpenMeteoAPI[TemperatureC],ROWS($G$2:G4411)))</f>
        <v>26</v>
      </c>
      <c r="H4411" s="4" cm="1">
        <f t="array" ref="H4411">IF($A4411="","",INDEX(OpenMeteoAPI[RelativeHumidityPct],ROWS($H$2:H4411))/100)</f>
        <v>0.48</v>
      </c>
      <c r="I4411" s="4" cm="1">
        <f t="array" ref="I4411">IF($A4411="","",INDEX(OpenMeteoAPI[PrecipitationProbabilityPct],ROWS($I$2:I4411))/100)</f>
        <v>0</v>
      </c>
      <c r="J4411" s="3" cm="1">
        <f t="array" ref="J4411">IF($A4411="","",INDEX(OpenMeteoAPI[PrecipitationMM],ROWS($J$2:J4411)))</f>
        <v>0</v>
      </c>
      <c r="K4411" cm="1">
        <f t="array" ref="K4411">IF($A4411="","",INDEX(OpenMeteoAPI[WeatherCode],ROWS($K$2:K4411)))</f>
        <v>0</v>
      </c>
      <c r="L4411" s="3" cm="1">
        <f t="array" ref="L4411">IF($A4411="","",INDEX(OpenMeteoAPI[WindSpeedKMH],ROWS($L$2:L4411)))</f>
        <v>16.100000000000001</v>
      </c>
    </row>
    <row r="4412" spans="1:12">
      <c r="A4412" t="str" cm="1">
        <f t="array" ref="A4412">IFERROR(INDEX(OpenMeteoAPI[City],ROWS($A$2:A4412))&amp;", "&amp;INDEX(OpenMeteoAPI[CountryCode],ROWS($A$2:A4412)),"")</f>
        <v>Lisbon, PT</v>
      </c>
      <c r="B4412" t="str" cm="1">
        <f t="array" ref="B4412">IF($A4412="","",INDEX(OpenMeteoAPI[LocationID],ROWS($B$2:B4412)))</f>
        <v>PT-LIS</v>
      </c>
      <c r="C4412" s="5" cm="1">
        <f t="array" ref="C4412">IF($A4412="","",INDEX(OpenMeteoAPI[ForecastDateTime],ROWS($C$2:C4412)))</f>
        <v>46213.75</v>
      </c>
      <c r="D4412" t="str">
        <f t="shared" si="68"/>
        <v>6PM</v>
      </c>
      <c r="E4412" t="str" cm="1">
        <f t="array" ref="E4412">IF($K4412="","",_xlfn.IFS($K4412=0,_xlfn.UNICHAR(9728),$K4412&lt;=3,_xlfn.UNICHAR(9729),OR($K4412=45,$K4412=48),"~",AND($K4412&gt;=51,$K4412&lt;=67),_xlfn.UNICHAR(9748),AND($K4412&gt;=71,$K4412&lt;=77),_xlfn.UNICHAR(10052),AND($K4412&gt;=80,$K4412&lt;=82),_xlfn.UNICHAR(9748),AND($K4412&gt;=95,$K4412&lt;=99),_xlfn.UNICHAR(9889),TRUE,_xlfn.UNICHAR(9729)))</f>
        <v>☀</v>
      </c>
      <c r="F4412" t="str" cm="1">
        <f t="array" ref="F4412">IF($K4412="","",_xlfn.IFS($K4412=0,"Clear",$K4412&lt;=3,"Partly Cloudy",OR($K4412=45,$K4412=48),"Fog",AND($K4412&gt;=51,$K4412&lt;=67),"Drizzle",AND($K4412&gt;=71,$K4412&lt;=77),"Snow",AND($K4412&gt;=80,$K4412&lt;=82),"Rain Showers",AND($K4412&gt;=95,$K4412&lt;=99),"Thunderstorm",TRUE,"Cloudy"))</f>
        <v>Clear</v>
      </c>
      <c r="G4412" s="3" cm="1">
        <f t="array" ref="G4412">IF($A4412="","",INDEX(OpenMeteoAPI[TemperatureC],ROWS($G$2:G4412)))</f>
        <v>25.1</v>
      </c>
      <c r="H4412" s="4" cm="1">
        <f t="array" ref="H4412">IF($A4412="","",INDEX(OpenMeteoAPI[RelativeHumidityPct],ROWS($H$2:H4412))/100)</f>
        <v>0.55000000000000004</v>
      </c>
      <c r="I4412" s="4" cm="1">
        <f t="array" ref="I4412">IF($A4412="","",INDEX(OpenMeteoAPI[PrecipitationProbabilityPct],ROWS($I$2:I4412))/100)</f>
        <v>0</v>
      </c>
      <c r="J4412" s="3" cm="1">
        <f t="array" ref="J4412">IF($A4412="","",INDEX(OpenMeteoAPI[PrecipitationMM],ROWS($J$2:J4412)))</f>
        <v>0</v>
      </c>
      <c r="K4412" cm="1">
        <f t="array" ref="K4412">IF($A4412="","",INDEX(OpenMeteoAPI[WeatherCode],ROWS($K$2:K4412)))</f>
        <v>0</v>
      </c>
      <c r="L4412" s="3" cm="1">
        <f t="array" ref="L4412">IF($A4412="","",INDEX(OpenMeteoAPI[WindSpeedKMH],ROWS($L$2:L4412)))</f>
        <v>17.899999999999999</v>
      </c>
    </row>
    <row r="4413" spans="1:12">
      <c r="A4413" t="str" cm="1">
        <f t="array" ref="A4413">IFERROR(INDEX(OpenMeteoAPI[City],ROWS($A$2:A4413))&amp;", "&amp;INDEX(OpenMeteoAPI[CountryCode],ROWS($A$2:A4413)),"")</f>
        <v>Lisbon, PT</v>
      </c>
      <c r="B4413" t="str" cm="1">
        <f t="array" ref="B4413">IF($A4413="","",INDEX(OpenMeteoAPI[LocationID],ROWS($B$2:B4413)))</f>
        <v>PT-LIS</v>
      </c>
      <c r="C4413" s="5" cm="1">
        <f t="array" ref="C4413">IF($A4413="","",INDEX(OpenMeteoAPI[ForecastDateTime],ROWS($C$2:C4413)))</f>
        <v>46213.791666666664</v>
      </c>
      <c r="D4413" t="str">
        <f t="shared" si="68"/>
        <v>7PM</v>
      </c>
      <c r="E4413" t="str" cm="1">
        <f t="array" ref="E4413">IF($K4413="","",_xlfn.IFS($K4413=0,_xlfn.UNICHAR(9728),$K4413&lt;=3,_xlfn.UNICHAR(9729),OR($K4413=45,$K4413=48),"~",AND($K4413&gt;=51,$K4413&lt;=67),_xlfn.UNICHAR(9748),AND($K4413&gt;=71,$K4413&lt;=77),_xlfn.UNICHAR(10052),AND($K4413&gt;=80,$K4413&lt;=82),_xlfn.UNICHAR(9748),AND($K4413&gt;=95,$K4413&lt;=99),_xlfn.UNICHAR(9889),TRUE,_xlfn.UNICHAR(9729)))</f>
        <v>☀</v>
      </c>
      <c r="F4413" t="str" cm="1">
        <f t="array" ref="F4413">IF($K4413="","",_xlfn.IFS($K4413=0,"Clear",$K4413&lt;=3,"Partly Cloudy",OR($K4413=45,$K4413=48),"Fog",AND($K4413&gt;=51,$K4413&lt;=67),"Drizzle",AND($K4413&gt;=71,$K4413&lt;=77),"Snow",AND($K4413&gt;=80,$K4413&lt;=82),"Rain Showers",AND($K4413&gt;=95,$K4413&lt;=99),"Thunderstorm",TRUE,"Cloudy"))</f>
        <v>Clear</v>
      </c>
      <c r="G4413" s="3" cm="1">
        <f t="array" ref="G4413">IF($A4413="","",INDEX(OpenMeteoAPI[TemperatureC],ROWS($G$2:G4413)))</f>
        <v>23.8</v>
      </c>
      <c r="H4413" s="4" cm="1">
        <f t="array" ref="H4413">IF($A4413="","",INDEX(OpenMeteoAPI[RelativeHumidityPct],ROWS($H$2:H4413))/100)</f>
        <v>0.56000000000000005</v>
      </c>
      <c r="I4413" s="4" cm="1">
        <f t="array" ref="I4413">IF($A4413="","",INDEX(OpenMeteoAPI[PrecipitationProbabilityPct],ROWS($I$2:I4413))/100)</f>
        <v>0</v>
      </c>
      <c r="J4413" s="3" cm="1">
        <f t="array" ref="J4413">IF($A4413="","",INDEX(OpenMeteoAPI[PrecipitationMM],ROWS($J$2:J4413)))</f>
        <v>0</v>
      </c>
      <c r="K4413" cm="1">
        <f t="array" ref="K4413">IF($A4413="","",INDEX(OpenMeteoAPI[WeatherCode],ROWS($K$2:K4413)))</f>
        <v>0</v>
      </c>
      <c r="L4413" s="3" cm="1">
        <f t="array" ref="L4413">IF($A4413="","",INDEX(OpenMeteoAPI[WindSpeedKMH],ROWS($L$2:L4413)))</f>
        <v>17.899999999999999</v>
      </c>
    </row>
    <row r="4414" spans="1:12">
      <c r="A4414" t="str" cm="1">
        <f t="array" ref="A4414">IFERROR(INDEX(OpenMeteoAPI[City],ROWS($A$2:A4414))&amp;", "&amp;INDEX(OpenMeteoAPI[CountryCode],ROWS($A$2:A4414)),"")</f>
        <v>Lisbon, PT</v>
      </c>
      <c r="B4414" t="str" cm="1">
        <f t="array" ref="B4414">IF($A4414="","",INDEX(OpenMeteoAPI[LocationID],ROWS($B$2:B4414)))</f>
        <v>PT-LIS</v>
      </c>
      <c r="C4414" s="5" cm="1">
        <f t="array" ref="C4414">IF($A4414="","",INDEX(OpenMeteoAPI[ForecastDateTime],ROWS($C$2:C4414)))</f>
        <v>46213.833333333336</v>
      </c>
      <c r="D4414" t="str">
        <f t="shared" si="68"/>
        <v>8PM</v>
      </c>
      <c r="E4414" t="str" cm="1">
        <f t="array" ref="E4414">IF($K4414="","",_xlfn.IFS($K4414=0,_xlfn.UNICHAR(9728),$K4414&lt;=3,_xlfn.UNICHAR(9729),OR($K4414=45,$K4414=48),"~",AND($K4414&gt;=51,$K4414&lt;=67),_xlfn.UNICHAR(9748),AND($K4414&gt;=71,$K4414&lt;=77),_xlfn.UNICHAR(10052),AND($K4414&gt;=80,$K4414&lt;=82),_xlfn.UNICHAR(9748),AND($K4414&gt;=95,$K4414&lt;=99),_xlfn.UNICHAR(9889),TRUE,_xlfn.UNICHAR(9729)))</f>
        <v>☀</v>
      </c>
      <c r="F4414" t="str" cm="1">
        <f t="array" ref="F4414">IF($K4414="","",_xlfn.IFS($K4414=0,"Clear",$K4414&lt;=3,"Partly Cloudy",OR($K4414=45,$K4414=48),"Fog",AND($K4414&gt;=51,$K4414&lt;=67),"Drizzle",AND($K4414&gt;=71,$K4414&lt;=77),"Snow",AND($K4414&gt;=80,$K4414&lt;=82),"Rain Showers",AND($K4414&gt;=95,$K4414&lt;=99),"Thunderstorm",TRUE,"Cloudy"))</f>
        <v>Clear</v>
      </c>
      <c r="G4414" s="3" cm="1">
        <f t="array" ref="G4414">IF($A4414="","",INDEX(OpenMeteoAPI[TemperatureC],ROWS($G$2:G4414)))</f>
        <v>22.5</v>
      </c>
      <c r="H4414" s="4" cm="1">
        <f t="array" ref="H4414">IF($A4414="","",INDEX(OpenMeteoAPI[RelativeHumidityPct],ROWS($H$2:H4414))/100)</f>
        <v>0.63</v>
      </c>
      <c r="I4414" s="4" cm="1">
        <f t="array" ref="I4414">IF($A4414="","",INDEX(OpenMeteoAPI[PrecipitationProbabilityPct],ROWS($I$2:I4414))/100)</f>
        <v>0</v>
      </c>
      <c r="J4414" s="3" cm="1">
        <f t="array" ref="J4414">IF($A4414="","",INDEX(OpenMeteoAPI[PrecipitationMM],ROWS($J$2:J4414)))</f>
        <v>0</v>
      </c>
      <c r="K4414" cm="1">
        <f t="array" ref="K4414">IF($A4414="","",INDEX(OpenMeteoAPI[WeatherCode],ROWS($K$2:K4414)))</f>
        <v>0</v>
      </c>
      <c r="L4414" s="3" cm="1">
        <f t="array" ref="L4414">IF($A4414="","",INDEX(OpenMeteoAPI[WindSpeedKMH],ROWS($L$2:L4414)))</f>
        <v>16.899999999999999</v>
      </c>
    </row>
    <row r="4415" spans="1:12">
      <c r="A4415" t="str" cm="1">
        <f t="array" ref="A4415">IFERROR(INDEX(OpenMeteoAPI[City],ROWS($A$2:A4415))&amp;", "&amp;INDEX(OpenMeteoAPI[CountryCode],ROWS($A$2:A4415)),"")</f>
        <v>Lisbon, PT</v>
      </c>
      <c r="B4415" t="str" cm="1">
        <f t="array" ref="B4415">IF($A4415="","",INDEX(OpenMeteoAPI[LocationID],ROWS($B$2:B4415)))</f>
        <v>PT-LIS</v>
      </c>
      <c r="C4415" s="5" cm="1">
        <f t="array" ref="C4415">IF($A4415="","",INDEX(OpenMeteoAPI[ForecastDateTime],ROWS($C$2:C4415)))</f>
        <v>46213.875</v>
      </c>
      <c r="D4415" t="str">
        <f t="shared" si="68"/>
        <v>9PM</v>
      </c>
      <c r="E4415" t="str" cm="1">
        <f t="array" ref="E4415">IF($K4415="","",_xlfn.IFS($K4415=0,_xlfn.UNICHAR(9728),$K4415&lt;=3,_xlfn.UNICHAR(9729),OR($K4415=45,$K4415=48),"~",AND($K4415&gt;=51,$K4415&lt;=67),_xlfn.UNICHAR(9748),AND($K4415&gt;=71,$K4415&lt;=77),_xlfn.UNICHAR(10052),AND($K4415&gt;=80,$K4415&lt;=82),_xlfn.UNICHAR(9748),AND($K4415&gt;=95,$K4415&lt;=99),_xlfn.UNICHAR(9889),TRUE,_xlfn.UNICHAR(9729)))</f>
        <v>☀</v>
      </c>
      <c r="F4415" t="str" cm="1">
        <f t="array" ref="F4415">IF($K4415="","",_xlfn.IFS($K4415=0,"Clear",$K4415&lt;=3,"Partly Cloudy",OR($K4415=45,$K4415=48),"Fog",AND($K4415&gt;=51,$K4415&lt;=67),"Drizzle",AND($K4415&gt;=71,$K4415&lt;=77),"Snow",AND($K4415&gt;=80,$K4415&lt;=82),"Rain Showers",AND($K4415&gt;=95,$K4415&lt;=99),"Thunderstorm",TRUE,"Cloudy"))</f>
        <v>Clear</v>
      </c>
      <c r="G4415" s="3" cm="1">
        <f t="array" ref="G4415">IF($A4415="","",INDEX(OpenMeteoAPI[TemperatureC],ROWS($G$2:G4415)))</f>
        <v>21.2</v>
      </c>
      <c r="H4415" s="4" cm="1">
        <f t="array" ref="H4415">IF($A4415="","",INDEX(OpenMeteoAPI[RelativeHumidityPct],ROWS($H$2:H4415))/100)</f>
        <v>0.71</v>
      </c>
      <c r="I4415" s="4" cm="1">
        <f t="array" ref="I4415">IF($A4415="","",INDEX(OpenMeteoAPI[PrecipitationProbabilityPct],ROWS($I$2:I4415))/100)</f>
        <v>0</v>
      </c>
      <c r="J4415" s="3" cm="1">
        <f t="array" ref="J4415">IF($A4415="","",INDEX(OpenMeteoAPI[PrecipitationMM],ROWS($J$2:J4415)))</f>
        <v>0</v>
      </c>
      <c r="K4415" cm="1">
        <f t="array" ref="K4415">IF($A4415="","",INDEX(OpenMeteoAPI[WeatherCode],ROWS($K$2:K4415)))</f>
        <v>0</v>
      </c>
      <c r="L4415" s="3" cm="1">
        <f t="array" ref="L4415">IF($A4415="","",INDEX(OpenMeteoAPI[WindSpeedKMH],ROWS($L$2:L4415)))</f>
        <v>15.3</v>
      </c>
    </row>
    <row r="4416" spans="1:12">
      <c r="A4416" t="str" cm="1">
        <f t="array" ref="A4416">IFERROR(INDEX(OpenMeteoAPI[City],ROWS($A$2:A4416))&amp;", "&amp;INDEX(OpenMeteoAPI[CountryCode],ROWS($A$2:A4416)),"")</f>
        <v>Lisbon, PT</v>
      </c>
      <c r="B4416" t="str" cm="1">
        <f t="array" ref="B4416">IF($A4416="","",INDEX(OpenMeteoAPI[LocationID],ROWS($B$2:B4416)))</f>
        <v>PT-LIS</v>
      </c>
      <c r="C4416" s="5" cm="1">
        <f t="array" ref="C4416">IF($A4416="","",INDEX(OpenMeteoAPI[ForecastDateTime],ROWS($C$2:C4416)))</f>
        <v>46213.916666666664</v>
      </c>
      <c r="D4416" t="str">
        <f t="shared" si="68"/>
        <v>10PM</v>
      </c>
      <c r="E4416" t="str" cm="1">
        <f t="array" ref="E4416">IF($K4416="","",_xlfn.IFS($K4416=0,_xlfn.UNICHAR(9728),$K4416&lt;=3,_xlfn.UNICHAR(9729),OR($K4416=45,$K4416=48),"~",AND($K4416&gt;=51,$K4416&lt;=67),_xlfn.UNICHAR(9748),AND($K4416&gt;=71,$K4416&lt;=77),_xlfn.UNICHAR(10052),AND($K4416&gt;=80,$K4416&lt;=82),_xlfn.UNICHAR(9748),AND($K4416&gt;=95,$K4416&lt;=99),_xlfn.UNICHAR(9889),TRUE,_xlfn.UNICHAR(9729)))</f>
        <v>☀</v>
      </c>
      <c r="F4416" t="str" cm="1">
        <f t="array" ref="F4416">IF($K4416="","",_xlfn.IFS($K4416=0,"Clear",$K4416&lt;=3,"Partly Cloudy",OR($K4416=45,$K4416=48),"Fog",AND($K4416&gt;=51,$K4416&lt;=67),"Drizzle",AND($K4416&gt;=71,$K4416&lt;=77),"Snow",AND($K4416&gt;=80,$K4416&lt;=82),"Rain Showers",AND($K4416&gt;=95,$K4416&lt;=99),"Thunderstorm",TRUE,"Cloudy"))</f>
        <v>Clear</v>
      </c>
      <c r="G4416" s="3" cm="1">
        <f t="array" ref="G4416">IF($A4416="","",INDEX(OpenMeteoAPI[TemperatureC],ROWS($G$2:G4416)))</f>
        <v>20.100000000000001</v>
      </c>
      <c r="H4416" s="4" cm="1">
        <f t="array" ref="H4416">IF($A4416="","",INDEX(OpenMeteoAPI[RelativeHumidityPct],ROWS($H$2:H4416))/100)</f>
        <v>0.77</v>
      </c>
      <c r="I4416" s="4" cm="1">
        <f t="array" ref="I4416">IF($A4416="","",INDEX(OpenMeteoAPI[PrecipitationProbabilityPct],ROWS($I$2:I4416))/100)</f>
        <v>0</v>
      </c>
      <c r="J4416" s="3" cm="1">
        <f t="array" ref="J4416">IF($A4416="","",INDEX(OpenMeteoAPI[PrecipitationMM],ROWS($J$2:J4416)))</f>
        <v>0</v>
      </c>
      <c r="K4416" cm="1">
        <f t="array" ref="K4416">IF($A4416="","",INDEX(OpenMeteoAPI[WeatherCode],ROWS($K$2:K4416)))</f>
        <v>0</v>
      </c>
      <c r="L4416" s="3" cm="1">
        <f t="array" ref="L4416">IF($A4416="","",INDEX(OpenMeteoAPI[WindSpeedKMH],ROWS($L$2:L4416)))</f>
        <v>13.5</v>
      </c>
    </row>
    <row r="4417" spans="1:12">
      <c r="A4417" t="str" cm="1">
        <f t="array" ref="A4417">IFERROR(INDEX(OpenMeteoAPI[City],ROWS($A$2:A4417))&amp;", "&amp;INDEX(OpenMeteoAPI[CountryCode],ROWS($A$2:A4417)),"")</f>
        <v>Lisbon, PT</v>
      </c>
      <c r="B4417" t="str" cm="1">
        <f t="array" ref="B4417">IF($A4417="","",INDEX(OpenMeteoAPI[LocationID],ROWS($B$2:B4417)))</f>
        <v>PT-LIS</v>
      </c>
      <c r="C4417" s="5" cm="1">
        <f t="array" ref="C4417">IF($A4417="","",INDEX(OpenMeteoAPI[ForecastDateTime],ROWS($C$2:C4417)))</f>
        <v>46213.958333333336</v>
      </c>
      <c r="D4417" t="str">
        <f t="shared" si="68"/>
        <v>11PM</v>
      </c>
      <c r="E4417" t="str" cm="1">
        <f t="array" ref="E4417">IF($K4417="","",_xlfn.IFS($K4417=0,_xlfn.UNICHAR(9728),$K4417&lt;=3,_xlfn.UNICHAR(9729),OR($K4417=45,$K4417=48),"~",AND($K4417&gt;=51,$K4417&lt;=67),_xlfn.UNICHAR(9748),AND($K4417&gt;=71,$K4417&lt;=77),_xlfn.UNICHAR(10052),AND($K4417&gt;=80,$K4417&lt;=82),_xlfn.UNICHAR(9748),AND($K4417&gt;=95,$K4417&lt;=99),_xlfn.UNICHAR(9889),TRUE,_xlfn.UNICHAR(9729)))</f>
        <v>☁</v>
      </c>
      <c r="F4417" t="str" cm="1">
        <f t="array" ref="F4417">IF($K4417="","",_xlfn.IFS($K4417=0,"Clear",$K4417&lt;=3,"Partly Cloudy",OR($K4417=45,$K4417=48),"Fog",AND($K4417&gt;=51,$K4417&lt;=67),"Drizzle",AND($K4417&gt;=71,$K4417&lt;=77),"Snow",AND($K4417&gt;=80,$K4417&lt;=82),"Rain Showers",AND($K4417&gt;=95,$K4417&lt;=99),"Thunderstorm",TRUE,"Cloudy"))</f>
        <v>Partly Cloudy</v>
      </c>
      <c r="G4417" s="3" cm="1">
        <f t="array" ref="G4417">IF($A4417="","",INDEX(OpenMeteoAPI[TemperatureC],ROWS($G$2:G4417)))</f>
        <v>19.5</v>
      </c>
      <c r="H4417" s="4" cm="1">
        <f t="array" ref="H4417">IF($A4417="","",INDEX(OpenMeteoAPI[RelativeHumidityPct],ROWS($H$2:H4417))/100)</f>
        <v>0.8</v>
      </c>
      <c r="I4417" s="4" cm="1">
        <f t="array" ref="I4417">IF($A4417="","",INDEX(OpenMeteoAPI[PrecipitationProbabilityPct],ROWS($I$2:I4417))/100)</f>
        <v>0</v>
      </c>
      <c r="J4417" s="3" cm="1">
        <f t="array" ref="J4417">IF($A4417="","",INDEX(OpenMeteoAPI[PrecipitationMM],ROWS($J$2:J4417)))</f>
        <v>0</v>
      </c>
      <c r="K4417" cm="1">
        <f t="array" ref="K4417">IF($A4417="","",INDEX(OpenMeteoAPI[WeatherCode],ROWS($K$2:K4417)))</f>
        <v>2</v>
      </c>
      <c r="L4417" s="3" cm="1">
        <f t="array" ref="L4417">IF($A4417="","",INDEX(OpenMeteoAPI[WindSpeedKMH],ROWS($L$2:L4417)))</f>
        <v>11.6</v>
      </c>
    </row>
    <row r="4418" spans="1:12">
      <c r="A4418" t="str" cm="1">
        <f t="array" ref="A4418">IFERROR(INDEX(OpenMeteoAPI[City],ROWS($A$2:A4418))&amp;", "&amp;INDEX(OpenMeteoAPI[CountryCode],ROWS($A$2:A4418)),"")</f>
        <v>Lisbon, PT</v>
      </c>
      <c r="B4418" t="str" cm="1">
        <f t="array" ref="B4418">IF($A4418="","",INDEX(OpenMeteoAPI[LocationID],ROWS($B$2:B4418)))</f>
        <v>PT-LIS</v>
      </c>
      <c r="C4418" s="5" cm="1">
        <f t="array" ref="C4418">IF($A4418="","",INDEX(OpenMeteoAPI[ForecastDateTime],ROWS($C$2:C4418)))</f>
        <v>46214</v>
      </c>
      <c r="D4418" t="str">
        <f t="shared" si="68"/>
        <v>12AM</v>
      </c>
      <c r="E4418" t="str" cm="1">
        <f t="array" ref="E4418">IF($K4418="","",_xlfn.IFS($K4418=0,_xlfn.UNICHAR(9728),$K4418&lt;=3,_xlfn.UNICHAR(9729),OR($K4418=45,$K4418=48),"~",AND($K4418&gt;=51,$K4418&lt;=67),_xlfn.UNICHAR(9748),AND($K4418&gt;=71,$K4418&lt;=77),_xlfn.UNICHAR(10052),AND($K4418&gt;=80,$K4418&lt;=82),_xlfn.UNICHAR(9748),AND($K4418&gt;=95,$K4418&lt;=99),_xlfn.UNICHAR(9889),TRUE,_xlfn.UNICHAR(9729)))</f>
        <v>☁</v>
      </c>
      <c r="F4418" t="str" cm="1">
        <f t="array" ref="F4418">IF($K4418="","",_xlfn.IFS($K4418=0,"Clear",$K4418&lt;=3,"Partly Cloudy",OR($K4418=45,$K4418=48),"Fog",AND($K4418&gt;=51,$K4418&lt;=67),"Drizzle",AND($K4418&gt;=71,$K4418&lt;=77),"Snow",AND($K4418&gt;=80,$K4418&lt;=82),"Rain Showers",AND($K4418&gt;=95,$K4418&lt;=99),"Thunderstorm",TRUE,"Cloudy"))</f>
        <v>Partly Cloudy</v>
      </c>
      <c r="G4418" s="3" cm="1">
        <f t="array" ref="G4418">IF($A4418="","",INDEX(OpenMeteoAPI[TemperatureC],ROWS($G$2:G4418)))</f>
        <v>19.3</v>
      </c>
      <c r="H4418" s="4" cm="1">
        <f t="array" ref="H4418">IF($A4418="","",INDEX(OpenMeteoAPI[RelativeHumidityPct],ROWS($H$2:H4418))/100)</f>
        <v>0.8</v>
      </c>
      <c r="I4418" s="4" cm="1">
        <f t="array" ref="I4418">IF($A4418="","",INDEX(OpenMeteoAPI[PrecipitationProbabilityPct],ROWS($I$2:I4418))/100)</f>
        <v>0</v>
      </c>
      <c r="J4418" s="3" cm="1">
        <f t="array" ref="J4418">IF($A4418="","",INDEX(OpenMeteoAPI[PrecipitationMM],ROWS($J$2:J4418)))</f>
        <v>0</v>
      </c>
      <c r="K4418" cm="1">
        <f t="array" ref="K4418">IF($A4418="","",INDEX(OpenMeteoAPI[WeatherCode],ROWS($K$2:K4418)))</f>
        <v>2</v>
      </c>
      <c r="L4418" s="3" cm="1">
        <f t="array" ref="L4418">IF($A4418="","",INDEX(OpenMeteoAPI[WindSpeedKMH],ROWS($L$2:L4418)))</f>
        <v>9.6</v>
      </c>
    </row>
    <row r="4419" spans="1:12">
      <c r="A4419" t="str" cm="1">
        <f t="array" ref="A4419">IFERROR(INDEX(OpenMeteoAPI[City],ROWS($A$2:A4419))&amp;", "&amp;INDEX(OpenMeteoAPI[CountryCode],ROWS($A$2:A4419)),"")</f>
        <v>Lisbon, PT</v>
      </c>
      <c r="B4419" t="str" cm="1">
        <f t="array" ref="B4419">IF($A4419="","",INDEX(OpenMeteoAPI[LocationID],ROWS($B$2:B4419)))</f>
        <v>PT-LIS</v>
      </c>
      <c r="C4419" s="5" cm="1">
        <f t="array" ref="C4419">IF($A4419="","",INDEX(OpenMeteoAPI[ForecastDateTime],ROWS($C$2:C4419)))</f>
        <v>46214.041666666664</v>
      </c>
      <c r="D4419" t="str">
        <f t="shared" ref="D4419:D4482" si="69">IF($A4419="","",TEXT($C4419,"hAM/PM"))</f>
        <v>1AM</v>
      </c>
      <c r="E4419" t="str" cm="1">
        <f t="array" ref="E4419">IF($K4419="","",_xlfn.IFS($K4419=0,_xlfn.UNICHAR(9728),$K4419&lt;=3,_xlfn.UNICHAR(9729),OR($K4419=45,$K4419=48),"~",AND($K4419&gt;=51,$K4419&lt;=67),_xlfn.UNICHAR(9748),AND($K4419&gt;=71,$K4419&lt;=77),_xlfn.UNICHAR(10052),AND($K4419&gt;=80,$K4419&lt;=82),_xlfn.UNICHAR(9748),AND($K4419&gt;=95,$K4419&lt;=99),_xlfn.UNICHAR(9889),TRUE,_xlfn.UNICHAR(9729)))</f>
        <v>☁</v>
      </c>
      <c r="F4419" t="str" cm="1">
        <f t="array" ref="F4419">IF($K4419="","",_xlfn.IFS($K4419=0,"Clear",$K4419&lt;=3,"Partly Cloudy",OR($K4419=45,$K4419=48),"Fog",AND($K4419&gt;=51,$K4419&lt;=67),"Drizzle",AND($K4419&gt;=71,$K4419&lt;=77),"Snow",AND($K4419&gt;=80,$K4419&lt;=82),"Rain Showers",AND($K4419&gt;=95,$K4419&lt;=99),"Thunderstorm",TRUE,"Cloudy"))</f>
        <v>Partly Cloudy</v>
      </c>
      <c r="G4419" s="3" cm="1">
        <f t="array" ref="G4419">IF($A4419="","",INDEX(OpenMeteoAPI[TemperatureC],ROWS($G$2:G4419)))</f>
        <v>19.100000000000001</v>
      </c>
      <c r="H4419" s="4" cm="1">
        <f t="array" ref="H4419">IF($A4419="","",INDEX(OpenMeteoAPI[RelativeHumidityPct],ROWS($H$2:H4419))/100)</f>
        <v>0.81</v>
      </c>
      <c r="I4419" s="4" cm="1">
        <f t="array" ref="I4419">IF($A4419="","",INDEX(OpenMeteoAPI[PrecipitationProbabilityPct],ROWS($I$2:I4419))/100)</f>
        <v>0</v>
      </c>
      <c r="J4419" s="3" cm="1">
        <f t="array" ref="J4419">IF($A4419="","",INDEX(OpenMeteoAPI[PrecipitationMM],ROWS($J$2:J4419)))</f>
        <v>0</v>
      </c>
      <c r="K4419" cm="1">
        <f t="array" ref="K4419">IF($A4419="","",INDEX(OpenMeteoAPI[WeatherCode],ROWS($K$2:K4419)))</f>
        <v>2</v>
      </c>
      <c r="L4419" s="3" cm="1">
        <f t="array" ref="L4419">IF($A4419="","",INDEX(OpenMeteoAPI[WindSpeedKMH],ROWS($L$2:L4419)))</f>
        <v>8.1999999999999993</v>
      </c>
    </row>
    <row r="4420" spans="1:12">
      <c r="A4420" t="str" cm="1">
        <f t="array" ref="A4420">IFERROR(INDEX(OpenMeteoAPI[City],ROWS($A$2:A4420))&amp;", "&amp;INDEX(OpenMeteoAPI[CountryCode],ROWS($A$2:A4420)),"")</f>
        <v>Lisbon, PT</v>
      </c>
      <c r="B4420" t="str" cm="1">
        <f t="array" ref="B4420">IF($A4420="","",INDEX(OpenMeteoAPI[LocationID],ROWS($B$2:B4420)))</f>
        <v>PT-LIS</v>
      </c>
      <c r="C4420" s="5" cm="1">
        <f t="array" ref="C4420">IF($A4420="","",INDEX(OpenMeteoAPI[ForecastDateTime],ROWS($C$2:C4420)))</f>
        <v>46214.083333333336</v>
      </c>
      <c r="D4420" t="str">
        <f t="shared" si="69"/>
        <v>2AM</v>
      </c>
      <c r="E4420" t="str" cm="1">
        <f t="array" ref="E4420">IF($K4420="","",_xlfn.IFS($K4420=0,_xlfn.UNICHAR(9728),$K4420&lt;=3,_xlfn.UNICHAR(9729),OR($K4420=45,$K4420=48),"~",AND($K4420&gt;=51,$K4420&lt;=67),_xlfn.UNICHAR(9748),AND($K4420&gt;=71,$K4420&lt;=77),_xlfn.UNICHAR(10052),AND($K4420&gt;=80,$K4420&lt;=82),_xlfn.UNICHAR(9748),AND($K4420&gt;=95,$K4420&lt;=99),_xlfn.UNICHAR(9889),TRUE,_xlfn.UNICHAR(9729)))</f>
        <v>☁</v>
      </c>
      <c r="F4420" t="str" cm="1">
        <f t="array" ref="F4420">IF($K4420="","",_xlfn.IFS($K4420=0,"Clear",$K4420&lt;=3,"Partly Cloudy",OR($K4420=45,$K4420=48),"Fog",AND($K4420&gt;=51,$K4420&lt;=67),"Drizzle",AND($K4420&gt;=71,$K4420&lt;=77),"Snow",AND($K4420&gt;=80,$K4420&lt;=82),"Rain Showers",AND($K4420&gt;=95,$K4420&lt;=99),"Thunderstorm",TRUE,"Cloudy"))</f>
        <v>Partly Cloudy</v>
      </c>
      <c r="G4420" s="3" cm="1">
        <f t="array" ref="G4420">IF($A4420="","",INDEX(OpenMeteoAPI[TemperatureC],ROWS($G$2:G4420)))</f>
        <v>18.899999999999999</v>
      </c>
      <c r="H4420" s="4" cm="1">
        <f t="array" ref="H4420">IF($A4420="","",INDEX(OpenMeteoAPI[RelativeHumidityPct],ROWS($H$2:H4420))/100)</f>
        <v>0.83</v>
      </c>
      <c r="I4420" s="4" cm="1">
        <f t="array" ref="I4420">IF($A4420="","",INDEX(OpenMeteoAPI[PrecipitationProbabilityPct],ROWS($I$2:I4420))/100)</f>
        <v>0</v>
      </c>
      <c r="J4420" s="3" cm="1">
        <f t="array" ref="J4420">IF($A4420="","",INDEX(OpenMeteoAPI[PrecipitationMM],ROWS($J$2:J4420)))</f>
        <v>0</v>
      </c>
      <c r="K4420" cm="1">
        <f t="array" ref="K4420">IF($A4420="","",INDEX(OpenMeteoAPI[WeatherCode],ROWS($K$2:K4420)))</f>
        <v>2</v>
      </c>
      <c r="L4420" s="3" cm="1">
        <f t="array" ref="L4420">IF($A4420="","",INDEX(OpenMeteoAPI[WindSpeedKMH],ROWS($L$2:L4420)))</f>
        <v>8.6</v>
      </c>
    </row>
    <row r="4421" spans="1:12">
      <c r="A4421" t="str" cm="1">
        <f t="array" ref="A4421">IFERROR(INDEX(OpenMeteoAPI[City],ROWS($A$2:A4421))&amp;", "&amp;INDEX(OpenMeteoAPI[CountryCode],ROWS($A$2:A4421)),"")</f>
        <v>Lisbon, PT</v>
      </c>
      <c r="B4421" t="str" cm="1">
        <f t="array" ref="B4421">IF($A4421="","",INDEX(OpenMeteoAPI[LocationID],ROWS($B$2:B4421)))</f>
        <v>PT-LIS</v>
      </c>
      <c r="C4421" s="5" cm="1">
        <f t="array" ref="C4421">IF($A4421="","",INDEX(OpenMeteoAPI[ForecastDateTime],ROWS($C$2:C4421)))</f>
        <v>46214.125</v>
      </c>
      <c r="D4421" t="str">
        <f t="shared" si="69"/>
        <v>3AM</v>
      </c>
      <c r="E4421" t="str" cm="1">
        <f t="array" ref="E4421">IF($K4421="","",_xlfn.IFS($K4421=0,_xlfn.UNICHAR(9728),$K4421&lt;=3,_xlfn.UNICHAR(9729),OR($K4421=45,$K4421=48),"~",AND($K4421&gt;=51,$K4421&lt;=67),_xlfn.UNICHAR(9748),AND($K4421&gt;=71,$K4421&lt;=77),_xlfn.UNICHAR(10052),AND($K4421&gt;=80,$K4421&lt;=82),_xlfn.UNICHAR(9748),AND($K4421&gt;=95,$K4421&lt;=99),_xlfn.UNICHAR(9889),TRUE,_xlfn.UNICHAR(9729)))</f>
        <v>☁</v>
      </c>
      <c r="F4421" t="str" cm="1">
        <f t="array" ref="F4421">IF($K4421="","",_xlfn.IFS($K4421=0,"Clear",$K4421&lt;=3,"Partly Cloudy",OR($K4421=45,$K4421=48),"Fog",AND($K4421&gt;=51,$K4421&lt;=67),"Drizzle",AND($K4421&gt;=71,$K4421&lt;=77),"Snow",AND($K4421&gt;=80,$K4421&lt;=82),"Rain Showers",AND($K4421&gt;=95,$K4421&lt;=99),"Thunderstorm",TRUE,"Cloudy"))</f>
        <v>Partly Cloudy</v>
      </c>
      <c r="G4421" s="3" cm="1">
        <f t="array" ref="G4421">IF($A4421="","",INDEX(OpenMeteoAPI[TemperatureC],ROWS($G$2:G4421)))</f>
        <v>18.7</v>
      </c>
      <c r="H4421" s="4" cm="1">
        <f t="array" ref="H4421">IF($A4421="","",INDEX(OpenMeteoAPI[RelativeHumidityPct],ROWS($H$2:H4421))/100)</f>
        <v>0.85</v>
      </c>
      <c r="I4421" s="4" cm="1">
        <f t="array" ref="I4421">IF($A4421="","",INDEX(OpenMeteoAPI[PrecipitationProbabilityPct],ROWS($I$2:I4421))/100)</f>
        <v>0</v>
      </c>
      <c r="J4421" s="3" cm="1">
        <f t="array" ref="J4421">IF($A4421="","",INDEX(OpenMeteoAPI[PrecipitationMM],ROWS($J$2:J4421)))</f>
        <v>0</v>
      </c>
      <c r="K4421" cm="1">
        <f t="array" ref="K4421">IF($A4421="","",INDEX(OpenMeteoAPI[WeatherCode],ROWS($K$2:K4421)))</f>
        <v>2</v>
      </c>
      <c r="L4421" s="3" cm="1">
        <f t="array" ref="L4421">IF($A4421="","",INDEX(OpenMeteoAPI[WindSpeedKMH],ROWS($L$2:L4421)))</f>
        <v>9.6</v>
      </c>
    </row>
    <row r="4422" spans="1:12">
      <c r="A4422" t="str" cm="1">
        <f t="array" ref="A4422">IFERROR(INDEX(OpenMeteoAPI[City],ROWS($A$2:A4422))&amp;", "&amp;INDEX(OpenMeteoAPI[CountryCode],ROWS($A$2:A4422)),"")</f>
        <v>Lisbon, PT</v>
      </c>
      <c r="B4422" t="str" cm="1">
        <f t="array" ref="B4422">IF($A4422="","",INDEX(OpenMeteoAPI[LocationID],ROWS($B$2:B4422)))</f>
        <v>PT-LIS</v>
      </c>
      <c r="C4422" s="5" cm="1">
        <f t="array" ref="C4422">IF($A4422="","",INDEX(OpenMeteoAPI[ForecastDateTime],ROWS($C$2:C4422)))</f>
        <v>46214.166666666664</v>
      </c>
      <c r="D4422" t="str">
        <f t="shared" si="69"/>
        <v>4AM</v>
      </c>
      <c r="E4422" t="str" cm="1">
        <f t="array" ref="E4422">IF($K4422="","",_xlfn.IFS($K4422=0,_xlfn.UNICHAR(9728),$K4422&lt;=3,_xlfn.UNICHAR(9729),OR($K4422=45,$K4422=48),"~",AND($K4422&gt;=51,$K4422&lt;=67),_xlfn.UNICHAR(9748),AND($K4422&gt;=71,$K4422&lt;=77),_xlfn.UNICHAR(10052),AND($K4422&gt;=80,$K4422&lt;=82),_xlfn.UNICHAR(9748),AND($K4422&gt;=95,$K4422&lt;=99),_xlfn.UNICHAR(9889),TRUE,_xlfn.UNICHAR(9729)))</f>
        <v>☁</v>
      </c>
      <c r="F4422" t="str" cm="1">
        <f t="array" ref="F4422">IF($K4422="","",_xlfn.IFS($K4422=0,"Clear",$K4422&lt;=3,"Partly Cloudy",OR($K4422=45,$K4422=48),"Fog",AND($K4422&gt;=51,$K4422&lt;=67),"Drizzle",AND($K4422&gt;=71,$K4422&lt;=77),"Snow",AND($K4422&gt;=80,$K4422&lt;=82),"Rain Showers",AND($K4422&gt;=95,$K4422&lt;=99),"Thunderstorm",TRUE,"Cloudy"))</f>
        <v>Partly Cloudy</v>
      </c>
      <c r="G4422" s="3" cm="1">
        <f t="array" ref="G4422">IF($A4422="","",INDEX(OpenMeteoAPI[TemperatureC],ROWS($G$2:G4422)))</f>
        <v>18.600000000000001</v>
      </c>
      <c r="H4422" s="4" cm="1">
        <f t="array" ref="H4422">IF($A4422="","",INDEX(OpenMeteoAPI[RelativeHumidityPct],ROWS($H$2:H4422))/100)</f>
        <v>0.86</v>
      </c>
      <c r="I4422" s="4" cm="1">
        <f t="array" ref="I4422">IF($A4422="","",INDEX(OpenMeteoAPI[PrecipitationProbabilityPct],ROWS($I$2:I4422))/100)</f>
        <v>0</v>
      </c>
      <c r="J4422" s="3" cm="1">
        <f t="array" ref="J4422">IF($A4422="","",INDEX(OpenMeteoAPI[PrecipitationMM],ROWS($J$2:J4422)))</f>
        <v>0</v>
      </c>
      <c r="K4422" cm="1">
        <f t="array" ref="K4422">IF($A4422="","",INDEX(OpenMeteoAPI[WeatherCode],ROWS($K$2:K4422)))</f>
        <v>2</v>
      </c>
      <c r="L4422" s="3" cm="1">
        <f t="array" ref="L4422">IF($A4422="","",INDEX(OpenMeteoAPI[WindSpeedKMH],ROWS($L$2:L4422)))</f>
        <v>10.199999999999999</v>
      </c>
    </row>
    <row r="4423" spans="1:12">
      <c r="A4423" t="str" cm="1">
        <f t="array" ref="A4423">IFERROR(INDEX(OpenMeteoAPI[City],ROWS($A$2:A4423))&amp;", "&amp;INDEX(OpenMeteoAPI[CountryCode],ROWS($A$2:A4423)),"")</f>
        <v>Lisbon, PT</v>
      </c>
      <c r="B4423" t="str" cm="1">
        <f t="array" ref="B4423">IF($A4423="","",INDEX(OpenMeteoAPI[LocationID],ROWS($B$2:B4423)))</f>
        <v>PT-LIS</v>
      </c>
      <c r="C4423" s="5" cm="1">
        <f t="array" ref="C4423">IF($A4423="","",INDEX(OpenMeteoAPI[ForecastDateTime],ROWS($C$2:C4423)))</f>
        <v>46214.208333333336</v>
      </c>
      <c r="D4423" t="str">
        <f t="shared" si="69"/>
        <v>5AM</v>
      </c>
      <c r="E4423" t="str" cm="1">
        <f t="array" ref="E4423">IF($K4423="","",_xlfn.IFS($K4423=0,_xlfn.UNICHAR(9728),$K4423&lt;=3,_xlfn.UNICHAR(9729),OR($K4423=45,$K4423=48),"~",AND($K4423&gt;=51,$K4423&lt;=67),_xlfn.UNICHAR(9748),AND($K4423&gt;=71,$K4423&lt;=77),_xlfn.UNICHAR(10052),AND($K4423&gt;=80,$K4423&lt;=82),_xlfn.UNICHAR(9748),AND($K4423&gt;=95,$K4423&lt;=99),_xlfn.UNICHAR(9889),TRUE,_xlfn.UNICHAR(9729)))</f>
        <v>☁</v>
      </c>
      <c r="F4423" t="str" cm="1">
        <f t="array" ref="F4423">IF($K4423="","",_xlfn.IFS($K4423=0,"Clear",$K4423&lt;=3,"Partly Cloudy",OR($K4423=45,$K4423=48),"Fog",AND($K4423&gt;=51,$K4423&lt;=67),"Drizzle",AND($K4423&gt;=71,$K4423&lt;=77),"Snow",AND($K4423&gt;=80,$K4423&lt;=82),"Rain Showers",AND($K4423&gt;=95,$K4423&lt;=99),"Thunderstorm",TRUE,"Cloudy"))</f>
        <v>Partly Cloudy</v>
      </c>
      <c r="G4423" s="3" cm="1">
        <f t="array" ref="G4423">IF($A4423="","",INDEX(OpenMeteoAPI[TemperatureC],ROWS($G$2:G4423)))</f>
        <v>18.399999999999999</v>
      </c>
      <c r="H4423" s="4" cm="1">
        <f t="array" ref="H4423">IF($A4423="","",INDEX(OpenMeteoAPI[RelativeHumidityPct],ROWS($H$2:H4423))/100)</f>
        <v>0.87</v>
      </c>
      <c r="I4423" s="4" cm="1">
        <f t="array" ref="I4423">IF($A4423="","",INDEX(OpenMeteoAPI[PrecipitationProbabilityPct],ROWS($I$2:I4423))/100)</f>
        <v>0</v>
      </c>
      <c r="J4423" s="3" cm="1">
        <f t="array" ref="J4423">IF($A4423="","",INDEX(OpenMeteoAPI[PrecipitationMM],ROWS($J$2:J4423)))</f>
        <v>0</v>
      </c>
      <c r="K4423" cm="1">
        <f t="array" ref="K4423">IF($A4423="","",INDEX(OpenMeteoAPI[WeatherCode],ROWS($K$2:K4423)))</f>
        <v>1</v>
      </c>
      <c r="L4423" s="3" cm="1">
        <f t="array" ref="L4423">IF($A4423="","",INDEX(OpenMeteoAPI[WindSpeedKMH],ROWS($L$2:L4423)))</f>
        <v>10</v>
      </c>
    </row>
    <row r="4424" spans="1:12">
      <c r="A4424" t="str" cm="1">
        <f t="array" ref="A4424">IFERROR(INDEX(OpenMeteoAPI[City],ROWS($A$2:A4424))&amp;", "&amp;INDEX(OpenMeteoAPI[CountryCode],ROWS($A$2:A4424)),"")</f>
        <v>Lisbon, PT</v>
      </c>
      <c r="B4424" t="str" cm="1">
        <f t="array" ref="B4424">IF($A4424="","",INDEX(OpenMeteoAPI[LocationID],ROWS($B$2:B4424)))</f>
        <v>PT-LIS</v>
      </c>
      <c r="C4424" s="5" cm="1">
        <f t="array" ref="C4424">IF($A4424="","",INDEX(OpenMeteoAPI[ForecastDateTime],ROWS($C$2:C4424)))</f>
        <v>46214.25</v>
      </c>
      <c r="D4424" t="str">
        <f t="shared" si="69"/>
        <v>6AM</v>
      </c>
      <c r="E4424" t="str" cm="1">
        <f t="array" ref="E4424">IF($K4424="","",_xlfn.IFS($K4424=0,_xlfn.UNICHAR(9728),$K4424&lt;=3,_xlfn.UNICHAR(9729),OR($K4424=45,$K4424=48),"~",AND($K4424&gt;=51,$K4424&lt;=67),_xlfn.UNICHAR(9748),AND($K4424&gt;=71,$K4424&lt;=77),_xlfn.UNICHAR(10052),AND($K4424&gt;=80,$K4424&lt;=82),_xlfn.UNICHAR(9748),AND($K4424&gt;=95,$K4424&lt;=99),_xlfn.UNICHAR(9889),TRUE,_xlfn.UNICHAR(9729)))</f>
        <v>☁</v>
      </c>
      <c r="F4424" t="str" cm="1">
        <f t="array" ref="F4424">IF($K4424="","",_xlfn.IFS($K4424=0,"Clear",$K4424&lt;=3,"Partly Cloudy",OR($K4424=45,$K4424=48),"Fog",AND($K4424&gt;=51,$K4424&lt;=67),"Drizzle",AND($K4424&gt;=71,$K4424&lt;=77),"Snow",AND($K4424&gt;=80,$K4424&lt;=82),"Rain Showers",AND($K4424&gt;=95,$K4424&lt;=99),"Thunderstorm",TRUE,"Cloudy"))</f>
        <v>Partly Cloudy</v>
      </c>
      <c r="G4424" s="3" cm="1">
        <f t="array" ref="G4424">IF($A4424="","",INDEX(OpenMeteoAPI[TemperatureC],ROWS($G$2:G4424)))</f>
        <v>18.399999999999999</v>
      </c>
      <c r="H4424" s="4" cm="1">
        <f t="array" ref="H4424">IF($A4424="","",INDEX(OpenMeteoAPI[RelativeHumidityPct],ROWS($H$2:H4424))/100)</f>
        <v>0.87</v>
      </c>
      <c r="I4424" s="4" cm="1">
        <f t="array" ref="I4424">IF($A4424="","",INDEX(OpenMeteoAPI[PrecipitationProbabilityPct],ROWS($I$2:I4424))/100)</f>
        <v>0</v>
      </c>
      <c r="J4424" s="3" cm="1">
        <f t="array" ref="J4424">IF($A4424="","",INDEX(OpenMeteoAPI[PrecipitationMM],ROWS($J$2:J4424)))</f>
        <v>0</v>
      </c>
      <c r="K4424" cm="1">
        <f t="array" ref="K4424">IF($A4424="","",INDEX(OpenMeteoAPI[WeatherCode],ROWS($K$2:K4424)))</f>
        <v>1</v>
      </c>
      <c r="L4424" s="3" cm="1">
        <f t="array" ref="L4424">IF($A4424="","",INDEX(OpenMeteoAPI[WindSpeedKMH],ROWS($L$2:L4424)))</f>
        <v>9.8000000000000007</v>
      </c>
    </row>
    <row r="4425" spans="1:12">
      <c r="A4425" t="str" cm="1">
        <f t="array" ref="A4425">IFERROR(INDEX(OpenMeteoAPI[City],ROWS($A$2:A4425))&amp;", "&amp;INDEX(OpenMeteoAPI[CountryCode],ROWS($A$2:A4425)),"")</f>
        <v>Lisbon, PT</v>
      </c>
      <c r="B4425" t="str" cm="1">
        <f t="array" ref="B4425">IF($A4425="","",INDEX(OpenMeteoAPI[LocationID],ROWS($B$2:B4425)))</f>
        <v>PT-LIS</v>
      </c>
      <c r="C4425" s="5" cm="1">
        <f t="array" ref="C4425">IF($A4425="","",INDEX(OpenMeteoAPI[ForecastDateTime],ROWS($C$2:C4425)))</f>
        <v>46214.291666666664</v>
      </c>
      <c r="D4425" t="str">
        <f t="shared" si="69"/>
        <v>7AM</v>
      </c>
      <c r="E4425" t="str" cm="1">
        <f t="array" ref="E4425">IF($K4425="","",_xlfn.IFS($K4425=0,_xlfn.UNICHAR(9728),$K4425&lt;=3,_xlfn.UNICHAR(9729),OR($K4425=45,$K4425=48),"~",AND($K4425&gt;=51,$K4425&lt;=67),_xlfn.UNICHAR(9748),AND($K4425&gt;=71,$K4425&lt;=77),_xlfn.UNICHAR(10052),AND($K4425&gt;=80,$K4425&lt;=82),_xlfn.UNICHAR(9748),AND($K4425&gt;=95,$K4425&lt;=99),_xlfn.UNICHAR(9889),TRUE,_xlfn.UNICHAR(9729)))</f>
        <v>☁</v>
      </c>
      <c r="F4425" t="str" cm="1">
        <f t="array" ref="F4425">IF($K4425="","",_xlfn.IFS($K4425=0,"Clear",$K4425&lt;=3,"Partly Cloudy",OR($K4425=45,$K4425=48),"Fog",AND($K4425&gt;=51,$K4425&lt;=67),"Drizzle",AND($K4425&gt;=71,$K4425&lt;=77),"Snow",AND($K4425&gt;=80,$K4425&lt;=82),"Rain Showers",AND($K4425&gt;=95,$K4425&lt;=99),"Thunderstorm",TRUE,"Cloudy"))</f>
        <v>Partly Cloudy</v>
      </c>
      <c r="G4425" s="3" cm="1">
        <f t="array" ref="G4425">IF($A4425="","",INDEX(OpenMeteoAPI[TemperatureC],ROWS($G$2:G4425)))</f>
        <v>18.600000000000001</v>
      </c>
      <c r="H4425" s="4" cm="1">
        <f t="array" ref="H4425">IF($A4425="","",INDEX(OpenMeteoAPI[RelativeHumidityPct],ROWS($H$2:H4425))/100)</f>
        <v>0.85</v>
      </c>
      <c r="I4425" s="4" cm="1">
        <f t="array" ref="I4425">IF($A4425="","",INDEX(OpenMeteoAPI[PrecipitationProbabilityPct],ROWS($I$2:I4425))/100)</f>
        <v>0</v>
      </c>
      <c r="J4425" s="3" cm="1">
        <f t="array" ref="J4425">IF($A4425="","",INDEX(OpenMeteoAPI[PrecipitationMM],ROWS($J$2:J4425)))</f>
        <v>0</v>
      </c>
      <c r="K4425" cm="1">
        <f t="array" ref="K4425">IF($A4425="","",INDEX(OpenMeteoAPI[WeatherCode],ROWS($K$2:K4425)))</f>
        <v>1</v>
      </c>
      <c r="L4425" s="3" cm="1">
        <f t="array" ref="L4425">IF($A4425="","",INDEX(OpenMeteoAPI[WindSpeedKMH],ROWS($L$2:L4425)))</f>
        <v>9.4</v>
      </c>
    </row>
    <row r="4426" spans="1:12">
      <c r="A4426" t="str" cm="1">
        <f t="array" ref="A4426">IFERROR(INDEX(OpenMeteoAPI[City],ROWS($A$2:A4426))&amp;", "&amp;INDEX(OpenMeteoAPI[CountryCode],ROWS($A$2:A4426)),"")</f>
        <v>Lisbon, PT</v>
      </c>
      <c r="B4426" t="str" cm="1">
        <f t="array" ref="B4426">IF($A4426="","",INDEX(OpenMeteoAPI[LocationID],ROWS($B$2:B4426)))</f>
        <v>PT-LIS</v>
      </c>
      <c r="C4426" s="5" cm="1">
        <f t="array" ref="C4426">IF($A4426="","",INDEX(OpenMeteoAPI[ForecastDateTime],ROWS($C$2:C4426)))</f>
        <v>46214.333333333336</v>
      </c>
      <c r="D4426" t="str">
        <f t="shared" si="69"/>
        <v>8AM</v>
      </c>
      <c r="E4426" t="str" cm="1">
        <f t="array" ref="E4426">IF($K4426="","",_xlfn.IFS($K4426=0,_xlfn.UNICHAR(9728),$K4426&lt;=3,_xlfn.UNICHAR(9729),OR($K4426=45,$K4426=48),"~",AND($K4426&gt;=51,$K4426&lt;=67),_xlfn.UNICHAR(9748),AND($K4426&gt;=71,$K4426&lt;=77),_xlfn.UNICHAR(10052),AND($K4426&gt;=80,$K4426&lt;=82),_xlfn.UNICHAR(9748),AND($K4426&gt;=95,$K4426&lt;=99),_xlfn.UNICHAR(9889),TRUE,_xlfn.UNICHAR(9729)))</f>
        <v>☁</v>
      </c>
      <c r="F4426" t="str" cm="1">
        <f t="array" ref="F4426">IF($K4426="","",_xlfn.IFS($K4426=0,"Clear",$K4426&lt;=3,"Partly Cloudy",OR($K4426=45,$K4426=48),"Fog",AND($K4426&gt;=51,$K4426&lt;=67),"Drizzle",AND($K4426&gt;=71,$K4426&lt;=77),"Snow",AND($K4426&gt;=80,$K4426&lt;=82),"Rain Showers",AND($K4426&gt;=95,$K4426&lt;=99),"Thunderstorm",TRUE,"Cloudy"))</f>
        <v>Partly Cloudy</v>
      </c>
      <c r="G4426" s="3" cm="1">
        <f t="array" ref="G4426">IF($A4426="","",INDEX(OpenMeteoAPI[TemperatureC],ROWS($G$2:G4426)))</f>
        <v>19.3</v>
      </c>
      <c r="H4426" s="4" cm="1">
        <f t="array" ref="H4426">IF($A4426="","",INDEX(OpenMeteoAPI[RelativeHumidityPct],ROWS($H$2:H4426))/100)</f>
        <v>0.8</v>
      </c>
      <c r="I4426" s="4" cm="1">
        <f t="array" ref="I4426">IF($A4426="","",INDEX(OpenMeteoAPI[PrecipitationProbabilityPct],ROWS($I$2:I4426))/100)</f>
        <v>0</v>
      </c>
      <c r="J4426" s="3" cm="1">
        <f t="array" ref="J4426">IF($A4426="","",INDEX(OpenMeteoAPI[PrecipitationMM],ROWS($J$2:J4426)))</f>
        <v>0</v>
      </c>
      <c r="K4426" cm="1">
        <f t="array" ref="K4426">IF($A4426="","",INDEX(OpenMeteoAPI[WeatherCode],ROWS($K$2:K4426)))</f>
        <v>1</v>
      </c>
      <c r="L4426" s="3" cm="1">
        <f t="array" ref="L4426">IF($A4426="","",INDEX(OpenMeteoAPI[WindSpeedKMH],ROWS($L$2:L4426)))</f>
        <v>8.8000000000000007</v>
      </c>
    </row>
    <row r="4427" spans="1:12">
      <c r="A4427" t="str" cm="1">
        <f t="array" ref="A4427">IFERROR(INDEX(OpenMeteoAPI[City],ROWS($A$2:A4427))&amp;", "&amp;INDEX(OpenMeteoAPI[CountryCode],ROWS($A$2:A4427)),"")</f>
        <v>Lisbon, PT</v>
      </c>
      <c r="B4427" t="str" cm="1">
        <f t="array" ref="B4427">IF($A4427="","",INDEX(OpenMeteoAPI[LocationID],ROWS($B$2:B4427)))</f>
        <v>PT-LIS</v>
      </c>
      <c r="C4427" s="5" cm="1">
        <f t="array" ref="C4427">IF($A4427="","",INDEX(OpenMeteoAPI[ForecastDateTime],ROWS($C$2:C4427)))</f>
        <v>46214.375</v>
      </c>
      <c r="D4427" t="str">
        <f t="shared" si="69"/>
        <v>9AM</v>
      </c>
      <c r="E4427" t="str" cm="1">
        <f t="array" ref="E4427">IF($K4427="","",_xlfn.IFS($K4427=0,_xlfn.UNICHAR(9728),$K4427&lt;=3,_xlfn.UNICHAR(9729),OR($K4427=45,$K4427=48),"~",AND($K4427&gt;=51,$K4427&lt;=67),_xlfn.UNICHAR(9748),AND($K4427&gt;=71,$K4427&lt;=77),_xlfn.UNICHAR(10052),AND($K4427&gt;=80,$K4427&lt;=82),_xlfn.UNICHAR(9748),AND($K4427&gt;=95,$K4427&lt;=99),_xlfn.UNICHAR(9889),TRUE,_xlfn.UNICHAR(9729)))</f>
        <v>☁</v>
      </c>
      <c r="F4427" t="str" cm="1">
        <f t="array" ref="F4427">IF($K4427="","",_xlfn.IFS($K4427=0,"Clear",$K4427&lt;=3,"Partly Cloudy",OR($K4427=45,$K4427=48),"Fog",AND($K4427&gt;=51,$K4427&lt;=67),"Drizzle",AND($K4427&gt;=71,$K4427&lt;=77),"Snow",AND($K4427&gt;=80,$K4427&lt;=82),"Rain Showers",AND($K4427&gt;=95,$K4427&lt;=99),"Thunderstorm",TRUE,"Cloudy"))</f>
        <v>Partly Cloudy</v>
      </c>
      <c r="G4427" s="3" cm="1">
        <f t="array" ref="G4427">IF($A4427="","",INDEX(OpenMeteoAPI[TemperatureC],ROWS($G$2:G4427)))</f>
        <v>20.399999999999999</v>
      </c>
      <c r="H4427" s="4" cm="1">
        <f t="array" ref="H4427">IF($A4427="","",INDEX(OpenMeteoAPI[RelativeHumidityPct],ROWS($H$2:H4427))/100)</f>
        <v>0.73</v>
      </c>
      <c r="I4427" s="4" cm="1">
        <f t="array" ref="I4427">IF($A4427="","",INDEX(OpenMeteoAPI[PrecipitationProbabilityPct],ROWS($I$2:I4427))/100)</f>
        <v>0</v>
      </c>
      <c r="J4427" s="3" cm="1">
        <f t="array" ref="J4427">IF($A4427="","",INDEX(OpenMeteoAPI[PrecipitationMM],ROWS($J$2:J4427)))</f>
        <v>0</v>
      </c>
      <c r="K4427" cm="1">
        <f t="array" ref="K4427">IF($A4427="","",INDEX(OpenMeteoAPI[WeatherCode],ROWS($K$2:K4427)))</f>
        <v>1</v>
      </c>
      <c r="L4427" s="3" cm="1">
        <f t="array" ref="L4427">IF($A4427="","",INDEX(OpenMeteoAPI[WindSpeedKMH],ROWS($L$2:L4427)))</f>
        <v>7.9</v>
      </c>
    </row>
    <row r="4428" spans="1:12">
      <c r="A4428" t="str" cm="1">
        <f t="array" ref="A4428">IFERROR(INDEX(OpenMeteoAPI[City],ROWS($A$2:A4428))&amp;", "&amp;INDEX(OpenMeteoAPI[CountryCode],ROWS($A$2:A4428)),"")</f>
        <v>Lisbon, PT</v>
      </c>
      <c r="B4428" t="str" cm="1">
        <f t="array" ref="B4428">IF($A4428="","",INDEX(OpenMeteoAPI[LocationID],ROWS($B$2:B4428)))</f>
        <v>PT-LIS</v>
      </c>
      <c r="C4428" s="5" cm="1">
        <f t="array" ref="C4428">IF($A4428="","",INDEX(OpenMeteoAPI[ForecastDateTime],ROWS($C$2:C4428)))</f>
        <v>46214.416666666664</v>
      </c>
      <c r="D4428" t="str">
        <f t="shared" si="69"/>
        <v>10AM</v>
      </c>
      <c r="E4428" t="str" cm="1">
        <f t="array" ref="E4428">IF($K4428="","",_xlfn.IFS($K4428=0,_xlfn.UNICHAR(9728),$K4428&lt;=3,_xlfn.UNICHAR(9729),OR($K4428=45,$K4428=48),"~",AND($K4428&gt;=51,$K4428&lt;=67),_xlfn.UNICHAR(9748),AND($K4428&gt;=71,$K4428&lt;=77),_xlfn.UNICHAR(10052),AND($K4428&gt;=80,$K4428&lt;=82),_xlfn.UNICHAR(9748),AND($K4428&gt;=95,$K4428&lt;=99),_xlfn.UNICHAR(9889),TRUE,_xlfn.UNICHAR(9729)))</f>
        <v>☁</v>
      </c>
      <c r="F4428" t="str" cm="1">
        <f t="array" ref="F4428">IF($K4428="","",_xlfn.IFS($K4428=0,"Clear",$K4428&lt;=3,"Partly Cloudy",OR($K4428=45,$K4428=48),"Fog",AND($K4428&gt;=51,$K4428&lt;=67),"Drizzle",AND($K4428&gt;=71,$K4428&lt;=77),"Snow",AND($K4428&gt;=80,$K4428&lt;=82),"Rain Showers",AND($K4428&gt;=95,$K4428&lt;=99),"Thunderstorm",TRUE,"Cloudy"))</f>
        <v>Partly Cloudy</v>
      </c>
      <c r="G4428" s="3" cm="1">
        <f t="array" ref="G4428">IF($A4428="","",INDEX(OpenMeteoAPI[TemperatureC],ROWS($G$2:G4428)))</f>
        <v>21.5</v>
      </c>
      <c r="H4428" s="4" cm="1">
        <f t="array" ref="H4428">IF($A4428="","",INDEX(OpenMeteoAPI[RelativeHumidityPct],ROWS($H$2:H4428))/100)</f>
        <v>0.67</v>
      </c>
      <c r="I4428" s="4" cm="1">
        <f t="array" ref="I4428">IF($A4428="","",INDEX(OpenMeteoAPI[PrecipitationProbabilityPct],ROWS($I$2:I4428))/100)</f>
        <v>0</v>
      </c>
      <c r="J4428" s="3" cm="1">
        <f t="array" ref="J4428">IF($A4428="","",INDEX(OpenMeteoAPI[PrecipitationMM],ROWS($J$2:J4428)))</f>
        <v>0</v>
      </c>
      <c r="K4428" cm="1">
        <f t="array" ref="K4428">IF($A4428="","",INDEX(OpenMeteoAPI[WeatherCode],ROWS($K$2:K4428)))</f>
        <v>1</v>
      </c>
      <c r="L4428" s="3" cm="1">
        <f t="array" ref="L4428">IF($A4428="","",INDEX(OpenMeteoAPI[WindSpeedKMH],ROWS($L$2:L4428)))</f>
        <v>7.1</v>
      </c>
    </row>
    <row r="4429" spans="1:12">
      <c r="A4429" t="str" cm="1">
        <f t="array" ref="A4429">IFERROR(INDEX(OpenMeteoAPI[City],ROWS($A$2:A4429))&amp;", "&amp;INDEX(OpenMeteoAPI[CountryCode],ROWS($A$2:A4429)),"")</f>
        <v>Lisbon, PT</v>
      </c>
      <c r="B4429" t="str" cm="1">
        <f t="array" ref="B4429">IF($A4429="","",INDEX(OpenMeteoAPI[LocationID],ROWS($B$2:B4429)))</f>
        <v>PT-LIS</v>
      </c>
      <c r="C4429" s="5" cm="1">
        <f t="array" ref="C4429">IF($A4429="","",INDEX(OpenMeteoAPI[ForecastDateTime],ROWS($C$2:C4429)))</f>
        <v>46214.458333333336</v>
      </c>
      <c r="D4429" t="str">
        <f t="shared" si="69"/>
        <v>11AM</v>
      </c>
      <c r="E4429" t="str" cm="1">
        <f t="array" ref="E4429">IF($K4429="","",_xlfn.IFS($K4429=0,_xlfn.UNICHAR(9728),$K4429&lt;=3,_xlfn.UNICHAR(9729),OR($K4429=45,$K4429=48),"~",AND($K4429&gt;=51,$K4429&lt;=67),_xlfn.UNICHAR(9748),AND($K4429&gt;=71,$K4429&lt;=77),_xlfn.UNICHAR(10052),AND($K4429&gt;=80,$K4429&lt;=82),_xlfn.UNICHAR(9748),AND($K4429&gt;=95,$K4429&lt;=99),_xlfn.UNICHAR(9889),TRUE,_xlfn.UNICHAR(9729)))</f>
        <v>☁</v>
      </c>
      <c r="F4429" t="str" cm="1">
        <f t="array" ref="F4429">IF($K4429="","",_xlfn.IFS($K4429=0,"Clear",$K4429&lt;=3,"Partly Cloudy",OR($K4429=45,$K4429=48),"Fog",AND($K4429&gt;=51,$K4429&lt;=67),"Drizzle",AND($K4429&gt;=71,$K4429&lt;=77),"Snow",AND($K4429&gt;=80,$K4429&lt;=82),"Rain Showers",AND($K4429&gt;=95,$K4429&lt;=99),"Thunderstorm",TRUE,"Cloudy"))</f>
        <v>Partly Cloudy</v>
      </c>
      <c r="G4429" s="3" cm="1">
        <f t="array" ref="G4429">IF($A4429="","",INDEX(OpenMeteoAPI[TemperatureC],ROWS($G$2:G4429)))</f>
        <v>22.9</v>
      </c>
      <c r="H4429" s="4" cm="1">
        <f t="array" ref="H4429">IF($A4429="","",INDEX(OpenMeteoAPI[RelativeHumidityPct],ROWS($H$2:H4429))/100)</f>
        <v>0.62</v>
      </c>
      <c r="I4429" s="4" cm="1">
        <f t="array" ref="I4429">IF($A4429="","",INDEX(OpenMeteoAPI[PrecipitationProbabilityPct],ROWS($I$2:I4429))/100)</f>
        <v>0</v>
      </c>
      <c r="J4429" s="3" cm="1">
        <f t="array" ref="J4429">IF($A4429="","",INDEX(OpenMeteoAPI[PrecipitationMM],ROWS($J$2:J4429)))</f>
        <v>0</v>
      </c>
      <c r="K4429" cm="1">
        <f t="array" ref="K4429">IF($A4429="","",INDEX(OpenMeteoAPI[WeatherCode],ROWS($K$2:K4429)))</f>
        <v>1</v>
      </c>
      <c r="L4429" s="3" cm="1">
        <f t="array" ref="L4429">IF($A4429="","",INDEX(OpenMeteoAPI[WindSpeedKMH],ROWS($L$2:L4429)))</f>
        <v>5.5</v>
      </c>
    </row>
    <row r="4430" spans="1:12">
      <c r="A4430" t="str" cm="1">
        <f t="array" ref="A4430">IFERROR(INDEX(OpenMeteoAPI[City],ROWS($A$2:A4430))&amp;", "&amp;INDEX(OpenMeteoAPI[CountryCode],ROWS($A$2:A4430)),"")</f>
        <v>Lisbon, PT</v>
      </c>
      <c r="B4430" t="str" cm="1">
        <f t="array" ref="B4430">IF($A4430="","",INDEX(OpenMeteoAPI[LocationID],ROWS($B$2:B4430)))</f>
        <v>PT-LIS</v>
      </c>
      <c r="C4430" s="5" cm="1">
        <f t="array" ref="C4430">IF($A4430="","",INDEX(OpenMeteoAPI[ForecastDateTime],ROWS($C$2:C4430)))</f>
        <v>46214.5</v>
      </c>
      <c r="D4430" t="str">
        <f t="shared" si="69"/>
        <v>12PM</v>
      </c>
      <c r="E4430" t="str" cm="1">
        <f t="array" ref="E4430">IF($K4430="","",_xlfn.IFS($K4430=0,_xlfn.UNICHAR(9728),$K4430&lt;=3,_xlfn.UNICHAR(9729),OR($K4430=45,$K4430=48),"~",AND($K4430&gt;=51,$K4430&lt;=67),_xlfn.UNICHAR(9748),AND($K4430&gt;=71,$K4430&lt;=77),_xlfn.UNICHAR(10052),AND($K4430&gt;=80,$K4430&lt;=82),_xlfn.UNICHAR(9748),AND($K4430&gt;=95,$K4430&lt;=99),_xlfn.UNICHAR(9889),TRUE,_xlfn.UNICHAR(9729)))</f>
        <v>☁</v>
      </c>
      <c r="F4430" t="str" cm="1">
        <f t="array" ref="F4430">IF($K4430="","",_xlfn.IFS($K4430=0,"Clear",$K4430&lt;=3,"Partly Cloudy",OR($K4430=45,$K4430=48),"Fog",AND($K4430&gt;=51,$K4430&lt;=67),"Drizzle",AND($K4430&gt;=71,$K4430&lt;=77),"Snow",AND($K4430&gt;=80,$K4430&lt;=82),"Rain Showers",AND($K4430&gt;=95,$K4430&lt;=99),"Thunderstorm",TRUE,"Cloudy"))</f>
        <v>Partly Cloudy</v>
      </c>
      <c r="G4430" s="3" cm="1">
        <f t="array" ref="G4430">IF($A4430="","",INDEX(OpenMeteoAPI[TemperatureC],ROWS($G$2:G4430)))</f>
        <v>24.5</v>
      </c>
      <c r="H4430" s="4" cm="1">
        <f t="array" ref="H4430">IF($A4430="","",INDEX(OpenMeteoAPI[RelativeHumidityPct],ROWS($H$2:H4430))/100)</f>
        <v>0.56999999999999995</v>
      </c>
      <c r="I4430" s="4" cm="1">
        <f t="array" ref="I4430">IF($A4430="","",INDEX(OpenMeteoAPI[PrecipitationProbabilityPct],ROWS($I$2:I4430))/100)</f>
        <v>0</v>
      </c>
      <c r="J4430" s="3" cm="1">
        <f t="array" ref="J4430">IF($A4430="","",INDEX(OpenMeteoAPI[PrecipitationMM],ROWS($J$2:J4430)))</f>
        <v>0</v>
      </c>
      <c r="K4430" cm="1">
        <f t="array" ref="K4430">IF($A4430="","",INDEX(OpenMeteoAPI[WeatherCode],ROWS($K$2:K4430)))</f>
        <v>1</v>
      </c>
      <c r="L4430" s="3" cm="1">
        <f t="array" ref="L4430">IF($A4430="","",INDEX(OpenMeteoAPI[WindSpeedKMH],ROWS($L$2:L4430)))</f>
        <v>3.8</v>
      </c>
    </row>
    <row r="4431" spans="1:12">
      <c r="A4431" t="str" cm="1">
        <f t="array" ref="A4431">IFERROR(INDEX(OpenMeteoAPI[City],ROWS($A$2:A4431))&amp;", "&amp;INDEX(OpenMeteoAPI[CountryCode],ROWS($A$2:A4431)),"")</f>
        <v>Lisbon, PT</v>
      </c>
      <c r="B4431" t="str" cm="1">
        <f t="array" ref="B4431">IF($A4431="","",INDEX(OpenMeteoAPI[LocationID],ROWS($B$2:B4431)))</f>
        <v>PT-LIS</v>
      </c>
      <c r="C4431" s="5" cm="1">
        <f t="array" ref="C4431">IF($A4431="","",INDEX(OpenMeteoAPI[ForecastDateTime],ROWS($C$2:C4431)))</f>
        <v>46214.541666666664</v>
      </c>
      <c r="D4431" t="str">
        <f t="shared" si="69"/>
        <v>1PM</v>
      </c>
      <c r="E4431" t="str" cm="1">
        <f t="array" ref="E4431">IF($K4431="","",_xlfn.IFS($K4431=0,_xlfn.UNICHAR(9728),$K4431&lt;=3,_xlfn.UNICHAR(9729),OR($K4431=45,$K4431=48),"~",AND($K4431&gt;=51,$K4431&lt;=67),_xlfn.UNICHAR(9748),AND($K4431&gt;=71,$K4431&lt;=77),_xlfn.UNICHAR(10052),AND($K4431&gt;=80,$K4431&lt;=82),_xlfn.UNICHAR(9748),AND($K4431&gt;=95,$K4431&lt;=99),_xlfn.UNICHAR(9889),TRUE,_xlfn.UNICHAR(9729)))</f>
        <v>☁</v>
      </c>
      <c r="F4431" t="str" cm="1">
        <f t="array" ref="F4431">IF($K4431="","",_xlfn.IFS($K4431=0,"Clear",$K4431&lt;=3,"Partly Cloudy",OR($K4431=45,$K4431=48),"Fog",AND($K4431&gt;=51,$K4431&lt;=67),"Drizzle",AND($K4431&gt;=71,$K4431&lt;=77),"Snow",AND($K4431&gt;=80,$K4431&lt;=82),"Rain Showers",AND($K4431&gt;=95,$K4431&lt;=99),"Thunderstorm",TRUE,"Cloudy"))</f>
        <v>Partly Cloudy</v>
      </c>
      <c r="G4431" s="3" cm="1">
        <f t="array" ref="G4431">IF($A4431="","",INDEX(OpenMeteoAPI[TemperatureC],ROWS($G$2:G4431)))</f>
        <v>25.7</v>
      </c>
      <c r="H4431" s="4" cm="1">
        <f t="array" ref="H4431">IF($A4431="","",INDEX(OpenMeteoAPI[RelativeHumidityPct],ROWS($H$2:H4431))/100)</f>
        <v>0.53</v>
      </c>
      <c r="I4431" s="4" cm="1">
        <f t="array" ref="I4431">IF($A4431="","",INDEX(OpenMeteoAPI[PrecipitationProbabilityPct],ROWS($I$2:I4431))/100)</f>
        <v>0</v>
      </c>
      <c r="J4431" s="3" cm="1">
        <f t="array" ref="J4431">IF($A4431="","",INDEX(OpenMeteoAPI[PrecipitationMM],ROWS($J$2:J4431)))</f>
        <v>0</v>
      </c>
      <c r="K4431" cm="1">
        <f t="array" ref="K4431">IF($A4431="","",INDEX(OpenMeteoAPI[WeatherCode],ROWS($K$2:K4431)))</f>
        <v>1</v>
      </c>
      <c r="L4431" s="3" cm="1">
        <f t="array" ref="L4431">IF($A4431="","",INDEX(OpenMeteoAPI[WindSpeedKMH],ROWS($L$2:L4431)))</f>
        <v>3.6</v>
      </c>
    </row>
    <row r="4432" spans="1:12">
      <c r="A4432" t="str" cm="1">
        <f t="array" ref="A4432">IFERROR(INDEX(OpenMeteoAPI[City],ROWS($A$2:A4432))&amp;", "&amp;INDEX(OpenMeteoAPI[CountryCode],ROWS($A$2:A4432)),"")</f>
        <v>Lisbon, PT</v>
      </c>
      <c r="B4432" t="str" cm="1">
        <f t="array" ref="B4432">IF($A4432="","",INDEX(OpenMeteoAPI[LocationID],ROWS($B$2:B4432)))</f>
        <v>PT-LIS</v>
      </c>
      <c r="C4432" s="5" cm="1">
        <f t="array" ref="C4432">IF($A4432="","",INDEX(OpenMeteoAPI[ForecastDateTime],ROWS($C$2:C4432)))</f>
        <v>46214.583333333336</v>
      </c>
      <c r="D4432" t="str">
        <f t="shared" si="69"/>
        <v>2PM</v>
      </c>
      <c r="E4432" t="str" cm="1">
        <f t="array" ref="E4432">IF($K4432="","",_xlfn.IFS($K4432=0,_xlfn.UNICHAR(9728),$K4432&lt;=3,_xlfn.UNICHAR(9729),OR($K4432=45,$K4432=48),"~",AND($K4432&gt;=51,$K4432&lt;=67),_xlfn.UNICHAR(9748),AND($K4432&gt;=71,$K4432&lt;=77),_xlfn.UNICHAR(10052),AND($K4432&gt;=80,$K4432&lt;=82),_xlfn.UNICHAR(9748),AND($K4432&gt;=95,$K4432&lt;=99),_xlfn.UNICHAR(9889),TRUE,_xlfn.UNICHAR(9729)))</f>
        <v>☁</v>
      </c>
      <c r="F4432" t="str" cm="1">
        <f t="array" ref="F4432">IF($K4432="","",_xlfn.IFS($K4432=0,"Clear",$K4432&lt;=3,"Partly Cloudy",OR($K4432=45,$K4432=48),"Fog",AND($K4432&gt;=51,$K4432&lt;=67),"Drizzle",AND($K4432&gt;=71,$K4432&lt;=77),"Snow",AND($K4432&gt;=80,$K4432&lt;=82),"Rain Showers",AND($K4432&gt;=95,$K4432&lt;=99),"Thunderstorm",TRUE,"Cloudy"))</f>
        <v>Partly Cloudy</v>
      </c>
      <c r="G4432" s="3" cm="1">
        <f t="array" ref="G4432">IF($A4432="","",INDEX(OpenMeteoAPI[TemperatureC],ROWS($G$2:G4432)))</f>
        <v>26.3</v>
      </c>
      <c r="H4432" s="4" cm="1">
        <f t="array" ref="H4432">IF($A4432="","",INDEX(OpenMeteoAPI[RelativeHumidityPct],ROWS($H$2:H4432))/100)</f>
        <v>0.5</v>
      </c>
      <c r="I4432" s="4" cm="1">
        <f t="array" ref="I4432">IF($A4432="","",INDEX(OpenMeteoAPI[PrecipitationProbabilityPct],ROWS($I$2:I4432))/100)</f>
        <v>0</v>
      </c>
      <c r="J4432" s="3" cm="1">
        <f t="array" ref="J4432">IF($A4432="","",INDEX(OpenMeteoAPI[PrecipitationMM],ROWS($J$2:J4432)))</f>
        <v>0</v>
      </c>
      <c r="K4432" cm="1">
        <f t="array" ref="K4432">IF($A4432="","",INDEX(OpenMeteoAPI[WeatherCode],ROWS($K$2:K4432)))</f>
        <v>1</v>
      </c>
      <c r="L4432" s="3" cm="1">
        <f t="array" ref="L4432">IF($A4432="","",INDEX(OpenMeteoAPI[WindSpeedKMH],ROWS($L$2:L4432)))</f>
        <v>6.4</v>
      </c>
    </row>
    <row r="4433" spans="1:12">
      <c r="A4433" t="str" cm="1">
        <f t="array" ref="A4433">IFERROR(INDEX(OpenMeteoAPI[City],ROWS($A$2:A4433))&amp;", "&amp;INDEX(OpenMeteoAPI[CountryCode],ROWS($A$2:A4433)),"")</f>
        <v>Lisbon, PT</v>
      </c>
      <c r="B4433" t="str" cm="1">
        <f t="array" ref="B4433">IF($A4433="","",INDEX(OpenMeteoAPI[LocationID],ROWS($B$2:B4433)))</f>
        <v>PT-LIS</v>
      </c>
      <c r="C4433" s="5" cm="1">
        <f t="array" ref="C4433">IF($A4433="","",INDEX(OpenMeteoAPI[ForecastDateTime],ROWS($C$2:C4433)))</f>
        <v>46214.625</v>
      </c>
      <c r="D4433" t="str">
        <f t="shared" si="69"/>
        <v>3PM</v>
      </c>
      <c r="E4433" t="str" cm="1">
        <f t="array" ref="E4433">IF($K4433="","",_xlfn.IFS($K4433=0,_xlfn.UNICHAR(9728),$K4433&lt;=3,_xlfn.UNICHAR(9729),OR($K4433=45,$K4433=48),"~",AND($K4433&gt;=51,$K4433&lt;=67),_xlfn.UNICHAR(9748),AND($K4433&gt;=71,$K4433&lt;=77),_xlfn.UNICHAR(10052),AND($K4433&gt;=80,$K4433&lt;=82),_xlfn.UNICHAR(9748),AND($K4433&gt;=95,$K4433&lt;=99),_xlfn.UNICHAR(9889),TRUE,_xlfn.UNICHAR(9729)))</f>
        <v>☁</v>
      </c>
      <c r="F4433" t="str" cm="1">
        <f t="array" ref="F4433">IF($K4433="","",_xlfn.IFS($K4433=0,"Clear",$K4433&lt;=3,"Partly Cloudy",OR($K4433=45,$K4433=48),"Fog",AND($K4433&gt;=51,$K4433&lt;=67),"Drizzle",AND($K4433&gt;=71,$K4433&lt;=77),"Snow",AND($K4433&gt;=80,$K4433&lt;=82),"Rain Showers",AND($K4433&gt;=95,$K4433&lt;=99),"Thunderstorm",TRUE,"Cloudy"))</f>
        <v>Partly Cloudy</v>
      </c>
      <c r="G4433" s="3" cm="1">
        <f t="array" ref="G4433">IF($A4433="","",INDEX(OpenMeteoAPI[TemperatureC],ROWS($G$2:G4433)))</f>
        <v>26.5</v>
      </c>
      <c r="H4433" s="4" cm="1">
        <f t="array" ref="H4433">IF($A4433="","",INDEX(OpenMeteoAPI[RelativeHumidityPct],ROWS($H$2:H4433))/100)</f>
        <v>0.48</v>
      </c>
      <c r="I4433" s="4" cm="1">
        <f t="array" ref="I4433">IF($A4433="","",INDEX(OpenMeteoAPI[PrecipitationProbabilityPct],ROWS($I$2:I4433))/100)</f>
        <v>0</v>
      </c>
      <c r="J4433" s="3" cm="1">
        <f t="array" ref="J4433">IF($A4433="","",INDEX(OpenMeteoAPI[PrecipitationMM],ROWS($J$2:J4433)))</f>
        <v>0</v>
      </c>
      <c r="K4433" cm="1">
        <f t="array" ref="K4433">IF($A4433="","",INDEX(OpenMeteoAPI[WeatherCode],ROWS($K$2:K4433)))</f>
        <v>1</v>
      </c>
      <c r="L4433" s="3" cm="1">
        <f t="array" ref="L4433">IF($A4433="","",INDEX(OpenMeteoAPI[WindSpeedKMH],ROWS($L$2:L4433)))</f>
        <v>11</v>
      </c>
    </row>
    <row r="4434" spans="1:12">
      <c r="A4434" t="str" cm="1">
        <f t="array" ref="A4434">IFERROR(INDEX(OpenMeteoAPI[City],ROWS($A$2:A4434))&amp;", "&amp;INDEX(OpenMeteoAPI[CountryCode],ROWS($A$2:A4434)),"")</f>
        <v>Lisbon, PT</v>
      </c>
      <c r="B4434" t="str" cm="1">
        <f t="array" ref="B4434">IF($A4434="","",INDEX(OpenMeteoAPI[LocationID],ROWS($B$2:B4434)))</f>
        <v>PT-LIS</v>
      </c>
      <c r="C4434" s="5" cm="1">
        <f t="array" ref="C4434">IF($A4434="","",INDEX(OpenMeteoAPI[ForecastDateTime],ROWS($C$2:C4434)))</f>
        <v>46214.666666666664</v>
      </c>
      <c r="D4434" t="str">
        <f t="shared" si="69"/>
        <v>4PM</v>
      </c>
      <c r="E4434" t="str" cm="1">
        <f t="array" ref="E4434">IF($K4434="","",_xlfn.IFS($K4434=0,_xlfn.UNICHAR(9728),$K4434&lt;=3,_xlfn.UNICHAR(9729),OR($K4434=45,$K4434=48),"~",AND($K4434&gt;=51,$K4434&lt;=67),_xlfn.UNICHAR(9748),AND($K4434&gt;=71,$K4434&lt;=77),_xlfn.UNICHAR(10052),AND($K4434&gt;=80,$K4434&lt;=82),_xlfn.UNICHAR(9748),AND($K4434&gt;=95,$K4434&lt;=99),_xlfn.UNICHAR(9889),TRUE,_xlfn.UNICHAR(9729)))</f>
        <v>☁</v>
      </c>
      <c r="F4434" t="str" cm="1">
        <f t="array" ref="F4434">IF($K4434="","",_xlfn.IFS($K4434=0,"Clear",$K4434&lt;=3,"Partly Cloudy",OR($K4434=45,$K4434=48),"Fog",AND($K4434&gt;=51,$K4434&lt;=67),"Drizzle",AND($K4434&gt;=71,$K4434&lt;=77),"Snow",AND($K4434&gt;=80,$K4434&lt;=82),"Rain Showers",AND($K4434&gt;=95,$K4434&lt;=99),"Thunderstorm",TRUE,"Cloudy"))</f>
        <v>Partly Cloudy</v>
      </c>
      <c r="G4434" s="3" cm="1">
        <f t="array" ref="G4434">IF($A4434="","",INDEX(OpenMeteoAPI[TemperatureC],ROWS($G$2:G4434)))</f>
        <v>26.4</v>
      </c>
      <c r="H4434" s="4" cm="1">
        <f t="array" ref="H4434">IF($A4434="","",INDEX(OpenMeteoAPI[RelativeHumidityPct],ROWS($H$2:H4434))/100)</f>
        <v>0.48</v>
      </c>
      <c r="I4434" s="4" cm="1">
        <f t="array" ref="I4434">IF($A4434="","",INDEX(OpenMeteoAPI[PrecipitationProbabilityPct],ROWS($I$2:I4434))/100)</f>
        <v>0</v>
      </c>
      <c r="J4434" s="3" cm="1">
        <f t="array" ref="J4434">IF($A4434="","",INDEX(OpenMeteoAPI[PrecipitationMM],ROWS($J$2:J4434)))</f>
        <v>0</v>
      </c>
      <c r="K4434" cm="1">
        <f t="array" ref="K4434">IF($A4434="","",INDEX(OpenMeteoAPI[WeatherCode],ROWS($K$2:K4434)))</f>
        <v>1</v>
      </c>
      <c r="L4434" s="3" cm="1">
        <f t="array" ref="L4434">IF($A4434="","",INDEX(OpenMeteoAPI[WindSpeedKMH],ROWS($L$2:L4434)))</f>
        <v>14.3</v>
      </c>
    </row>
    <row r="4435" spans="1:12">
      <c r="A4435" t="str" cm="1">
        <f t="array" ref="A4435">IFERROR(INDEX(OpenMeteoAPI[City],ROWS($A$2:A4435))&amp;", "&amp;INDEX(OpenMeteoAPI[CountryCode],ROWS($A$2:A4435)),"")</f>
        <v>Lisbon, PT</v>
      </c>
      <c r="B4435" t="str" cm="1">
        <f t="array" ref="B4435">IF($A4435="","",INDEX(OpenMeteoAPI[LocationID],ROWS($B$2:B4435)))</f>
        <v>PT-LIS</v>
      </c>
      <c r="C4435" s="5" cm="1">
        <f t="array" ref="C4435">IF($A4435="","",INDEX(OpenMeteoAPI[ForecastDateTime],ROWS($C$2:C4435)))</f>
        <v>46214.708333333336</v>
      </c>
      <c r="D4435" t="str">
        <f t="shared" si="69"/>
        <v>5PM</v>
      </c>
      <c r="E4435" t="str" cm="1">
        <f t="array" ref="E4435">IF($K4435="","",_xlfn.IFS($K4435=0,_xlfn.UNICHAR(9728),$K4435&lt;=3,_xlfn.UNICHAR(9729),OR($K4435=45,$K4435=48),"~",AND($K4435&gt;=51,$K4435&lt;=67),_xlfn.UNICHAR(9748),AND($K4435&gt;=71,$K4435&lt;=77),_xlfn.UNICHAR(10052),AND($K4435&gt;=80,$K4435&lt;=82),_xlfn.UNICHAR(9748),AND($K4435&gt;=95,$K4435&lt;=99),_xlfn.UNICHAR(9889),TRUE,_xlfn.UNICHAR(9729)))</f>
        <v>☁</v>
      </c>
      <c r="F4435" t="str" cm="1">
        <f t="array" ref="F4435">IF($K4435="","",_xlfn.IFS($K4435=0,"Clear",$K4435&lt;=3,"Partly Cloudy",OR($K4435=45,$K4435=48),"Fog",AND($K4435&gt;=51,$K4435&lt;=67),"Drizzle",AND($K4435&gt;=71,$K4435&lt;=77),"Snow",AND($K4435&gt;=80,$K4435&lt;=82),"Rain Showers",AND($K4435&gt;=95,$K4435&lt;=99),"Thunderstorm",TRUE,"Cloudy"))</f>
        <v>Partly Cloudy</v>
      </c>
      <c r="G4435" s="3" cm="1">
        <f t="array" ref="G4435">IF($A4435="","",INDEX(OpenMeteoAPI[TemperatureC],ROWS($G$2:G4435)))</f>
        <v>25.7</v>
      </c>
      <c r="H4435" s="4" cm="1">
        <f t="array" ref="H4435">IF($A4435="","",INDEX(OpenMeteoAPI[RelativeHumidityPct],ROWS($H$2:H4435))/100)</f>
        <v>0.49</v>
      </c>
      <c r="I4435" s="4" cm="1">
        <f t="array" ref="I4435">IF($A4435="","",INDEX(OpenMeteoAPI[PrecipitationProbabilityPct],ROWS($I$2:I4435))/100)</f>
        <v>0</v>
      </c>
      <c r="J4435" s="3" cm="1">
        <f t="array" ref="J4435">IF($A4435="","",INDEX(OpenMeteoAPI[PrecipitationMM],ROWS($J$2:J4435)))</f>
        <v>0</v>
      </c>
      <c r="K4435" cm="1">
        <f t="array" ref="K4435">IF($A4435="","",INDEX(OpenMeteoAPI[WeatherCode],ROWS($K$2:K4435)))</f>
        <v>1</v>
      </c>
      <c r="L4435" s="3" cm="1">
        <f t="array" ref="L4435">IF($A4435="","",INDEX(OpenMeteoAPI[WindSpeedKMH],ROWS($L$2:L4435)))</f>
        <v>15.5</v>
      </c>
    </row>
    <row r="4436" spans="1:12">
      <c r="A4436" t="str" cm="1">
        <f t="array" ref="A4436">IFERROR(INDEX(OpenMeteoAPI[City],ROWS($A$2:A4436))&amp;", "&amp;INDEX(OpenMeteoAPI[CountryCode],ROWS($A$2:A4436)),"")</f>
        <v>Lisbon, PT</v>
      </c>
      <c r="B4436" t="str" cm="1">
        <f t="array" ref="B4436">IF($A4436="","",INDEX(OpenMeteoAPI[LocationID],ROWS($B$2:B4436)))</f>
        <v>PT-LIS</v>
      </c>
      <c r="C4436" s="5" cm="1">
        <f t="array" ref="C4436">IF($A4436="","",INDEX(OpenMeteoAPI[ForecastDateTime],ROWS($C$2:C4436)))</f>
        <v>46214.75</v>
      </c>
      <c r="D4436" t="str">
        <f t="shared" si="69"/>
        <v>6PM</v>
      </c>
      <c r="E4436" t="str" cm="1">
        <f t="array" ref="E4436">IF($K4436="","",_xlfn.IFS($K4436=0,_xlfn.UNICHAR(9728),$K4436&lt;=3,_xlfn.UNICHAR(9729),OR($K4436=45,$K4436=48),"~",AND($K4436&gt;=51,$K4436&lt;=67),_xlfn.UNICHAR(9748),AND($K4436&gt;=71,$K4436&lt;=77),_xlfn.UNICHAR(10052),AND($K4436&gt;=80,$K4436&lt;=82),_xlfn.UNICHAR(9748),AND($K4436&gt;=95,$K4436&lt;=99),_xlfn.UNICHAR(9889),TRUE,_xlfn.UNICHAR(9729)))</f>
        <v>☁</v>
      </c>
      <c r="F4436" t="str" cm="1">
        <f t="array" ref="F4436">IF($K4436="","",_xlfn.IFS($K4436=0,"Clear",$K4436&lt;=3,"Partly Cloudy",OR($K4436=45,$K4436=48),"Fog",AND($K4436&gt;=51,$K4436&lt;=67),"Drizzle",AND($K4436&gt;=71,$K4436&lt;=77),"Snow",AND($K4436&gt;=80,$K4436&lt;=82),"Rain Showers",AND($K4436&gt;=95,$K4436&lt;=99),"Thunderstorm",TRUE,"Cloudy"))</f>
        <v>Partly Cloudy</v>
      </c>
      <c r="G4436" s="3" cm="1">
        <f t="array" ref="G4436">IF($A4436="","",INDEX(OpenMeteoAPI[TemperatureC],ROWS($G$2:G4436)))</f>
        <v>24.7</v>
      </c>
      <c r="H4436" s="4" cm="1">
        <f t="array" ref="H4436">IF($A4436="","",INDEX(OpenMeteoAPI[RelativeHumidityPct],ROWS($H$2:H4436))/100)</f>
        <v>0.51</v>
      </c>
      <c r="I4436" s="4" cm="1">
        <f t="array" ref="I4436">IF($A4436="","",INDEX(OpenMeteoAPI[PrecipitationProbabilityPct],ROWS($I$2:I4436))/100)</f>
        <v>0</v>
      </c>
      <c r="J4436" s="3" cm="1">
        <f t="array" ref="J4436">IF($A4436="","",INDEX(OpenMeteoAPI[PrecipitationMM],ROWS($J$2:J4436)))</f>
        <v>0</v>
      </c>
      <c r="K4436" cm="1">
        <f t="array" ref="K4436">IF($A4436="","",INDEX(OpenMeteoAPI[WeatherCode],ROWS($K$2:K4436)))</f>
        <v>1</v>
      </c>
      <c r="L4436" s="3" cm="1">
        <f t="array" ref="L4436">IF($A4436="","",INDEX(OpenMeteoAPI[WindSpeedKMH],ROWS($L$2:L4436)))</f>
        <v>15.8</v>
      </c>
    </row>
    <row r="4437" spans="1:12">
      <c r="A4437" t="str" cm="1">
        <f t="array" ref="A4437">IFERROR(INDEX(OpenMeteoAPI[City],ROWS($A$2:A4437))&amp;", "&amp;INDEX(OpenMeteoAPI[CountryCode],ROWS($A$2:A4437)),"")</f>
        <v>Lisbon, PT</v>
      </c>
      <c r="B4437" t="str" cm="1">
        <f t="array" ref="B4437">IF($A4437="","",INDEX(OpenMeteoAPI[LocationID],ROWS($B$2:B4437)))</f>
        <v>PT-LIS</v>
      </c>
      <c r="C4437" s="5" cm="1">
        <f t="array" ref="C4437">IF($A4437="","",INDEX(OpenMeteoAPI[ForecastDateTime],ROWS($C$2:C4437)))</f>
        <v>46214.791666666664</v>
      </c>
      <c r="D4437" t="str">
        <f t="shared" si="69"/>
        <v>7PM</v>
      </c>
      <c r="E4437" t="str" cm="1">
        <f t="array" ref="E4437">IF($K4437="","",_xlfn.IFS($K4437=0,_xlfn.UNICHAR(9728),$K4437&lt;=3,_xlfn.UNICHAR(9729),OR($K4437=45,$K4437=48),"~",AND($K4437&gt;=51,$K4437&lt;=67),_xlfn.UNICHAR(9748),AND($K4437&gt;=71,$K4437&lt;=77),_xlfn.UNICHAR(10052),AND($K4437&gt;=80,$K4437&lt;=82),_xlfn.UNICHAR(9748),AND($K4437&gt;=95,$K4437&lt;=99),_xlfn.UNICHAR(9889),TRUE,_xlfn.UNICHAR(9729)))</f>
        <v>☁</v>
      </c>
      <c r="F4437" t="str" cm="1">
        <f t="array" ref="F4437">IF($K4437="","",_xlfn.IFS($K4437=0,"Clear",$K4437&lt;=3,"Partly Cloudy",OR($K4437=45,$K4437=48),"Fog",AND($K4437&gt;=51,$K4437&lt;=67),"Drizzle",AND($K4437&gt;=71,$K4437&lt;=77),"Snow",AND($K4437&gt;=80,$K4437&lt;=82),"Rain Showers",AND($K4437&gt;=95,$K4437&lt;=99),"Thunderstorm",TRUE,"Cloudy"))</f>
        <v>Partly Cloudy</v>
      </c>
      <c r="G4437" s="3" cm="1">
        <f t="array" ref="G4437">IF($A4437="","",INDEX(OpenMeteoAPI[TemperatureC],ROWS($G$2:G4437)))</f>
        <v>23.6</v>
      </c>
      <c r="H4437" s="4" cm="1">
        <f t="array" ref="H4437">IF($A4437="","",INDEX(OpenMeteoAPI[RelativeHumidityPct],ROWS($H$2:H4437))/100)</f>
        <v>0.55000000000000004</v>
      </c>
      <c r="I4437" s="4" cm="1">
        <f t="array" ref="I4437">IF($A4437="","",INDEX(OpenMeteoAPI[PrecipitationProbabilityPct],ROWS($I$2:I4437))/100)</f>
        <v>0</v>
      </c>
      <c r="J4437" s="3" cm="1">
        <f t="array" ref="J4437">IF($A4437="","",INDEX(OpenMeteoAPI[PrecipitationMM],ROWS($J$2:J4437)))</f>
        <v>0</v>
      </c>
      <c r="K4437" cm="1">
        <f t="array" ref="K4437">IF($A4437="","",INDEX(OpenMeteoAPI[WeatherCode],ROWS($K$2:K4437)))</f>
        <v>1</v>
      </c>
      <c r="L4437" s="3" cm="1">
        <f t="array" ref="L4437">IF($A4437="","",INDEX(OpenMeteoAPI[WindSpeedKMH],ROWS($L$2:L4437)))</f>
        <v>15.3</v>
      </c>
    </row>
    <row r="4438" spans="1:12">
      <c r="A4438" t="str" cm="1">
        <f t="array" ref="A4438">IFERROR(INDEX(OpenMeteoAPI[City],ROWS($A$2:A4438))&amp;", "&amp;INDEX(OpenMeteoAPI[CountryCode],ROWS($A$2:A4438)),"")</f>
        <v>Lisbon, PT</v>
      </c>
      <c r="B4438" t="str" cm="1">
        <f t="array" ref="B4438">IF($A4438="","",INDEX(OpenMeteoAPI[LocationID],ROWS($B$2:B4438)))</f>
        <v>PT-LIS</v>
      </c>
      <c r="C4438" s="5" cm="1">
        <f t="array" ref="C4438">IF($A4438="","",INDEX(OpenMeteoAPI[ForecastDateTime],ROWS($C$2:C4438)))</f>
        <v>46214.833333333336</v>
      </c>
      <c r="D4438" t="str">
        <f t="shared" si="69"/>
        <v>8PM</v>
      </c>
      <c r="E4438" t="str" cm="1">
        <f t="array" ref="E4438">IF($K4438="","",_xlfn.IFS($K4438=0,_xlfn.UNICHAR(9728),$K4438&lt;=3,_xlfn.UNICHAR(9729),OR($K4438=45,$K4438=48),"~",AND($K4438&gt;=51,$K4438&lt;=67),_xlfn.UNICHAR(9748),AND($K4438&gt;=71,$K4438&lt;=77),_xlfn.UNICHAR(10052),AND($K4438&gt;=80,$K4438&lt;=82),_xlfn.UNICHAR(9748),AND($K4438&gt;=95,$K4438&lt;=99),_xlfn.UNICHAR(9889),TRUE,_xlfn.UNICHAR(9729)))</f>
        <v>☀</v>
      </c>
      <c r="F4438" t="str" cm="1">
        <f t="array" ref="F4438">IF($K4438="","",_xlfn.IFS($K4438=0,"Clear",$K4438&lt;=3,"Partly Cloudy",OR($K4438=45,$K4438=48),"Fog",AND($K4438&gt;=51,$K4438&lt;=67),"Drizzle",AND($K4438&gt;=71,$K4438&lt;=77),"Snow",AND($K4438&gt;=80,$K4438&lt;=82),"Rain Showers",AND($K4438&gt;=95,$K4438&lt;=99),"Thunderstorm",TRUE,"Cloudy"))</f>
        <v>Clear</v>
      </c>
      <c r="G4438" s="3" cm="1">
        <f t="array" ref="G4438">IF($A4438="","",INDEX(OpenMeteoAPI[TemperatureC],ROWS($G$2:G4438)))</f>
        <v>22.4</v>
      </c>
      <c r="H4438" s="4" cm="1">
        <f t="array" ref="H4438">IF($A4438="","",INDEX(OpenMeteoAPI[RelativeHumidityPct],ROWS($H$2:H4438))/100)</f>
        <v>0.61</v>
      </c>
      <c r="I4438" s="4" cm="1">
        <f t="array" ref="I4438">IF($A4438="","",INDEX(OpenMeteoAPI[PrecipitationProbabilityPct],ROWS($I$2:I4438))/100)</f>
        <v>0</v>
      </c>
      <c r="J4438" s="3" cm="1">
        <f t="array" ref="J4438">IF($A4438="","",INDEX(OpenMeteoAPI[PrecipitationMM],ROWS($J$2:J4438)))</f>
        <v>0</v>
      </c>
      <c r="K4438" cm="1">
        <f t="array" ref="K4438">IF($A4438="","",INDEX(OpenMeteoAPI[WeatherCode],ROWS($K$2:K4438)))</f>
        <v>0</v>
      </c>
      <c r="L4438" s="3" cm="1">
        <f t="array" ref="L4438">IF($A4438="","",INDEX(OpenMeteoAPI[WindSpeedKMH],ROWS($L$2:L4438)))</f>
        <v>14.5</v>
      </c>
    </row>
    <row r="4439" spans="1:12">
      <c r="A4439" t="str" cm="1">
        <f t="array" ref="A4439">IFERROR(INDEX(OpenMeteoAPI[City],ROWS($A$2:A4439))&amp;", "&amp;INDEX(OpenMeteoAPI[CountryCode],ROWS($A$2:A4439)),"")</f>
        <v>Lisbon, PT</v>
      </c>
      <c r="B4439" t="str" cm="1">
        <f t="array" ref="B4439">IF($A4439="","",INDEX(OpenMeteoAPI[LocationID],ROWS($B$2:B4439)))</f>
        <v>PT-LIS</v>
      </c>
      <c r="C4439" s="5" cm="1">
        <f t="array" ref="C4439">IF($A4439="","",INDEX(OpenMeteoAPI[ForecastDateTime],ROWS($C$2:C4439)))</f>
        <v>46214.875</v>
      </c>
      <c r="D4439" t="str">
        <f t="shared" si="69"/>
        <v>9PM</v>
      </c>
      <c r="E4439" t="str" cm="1">
        <f t="array" ref="E4439">IF($K4439="","",_xlfn.IFS($K4439=0,_xlfn.UNICHAR(9728),$K4439&lt;=3,_xlfn.UNICHAR(9729),OR($K4439=45,$K4439=48),"~",AND($K4439&gt;=51,$K4439&lt;=67),_xlfn.UNICHAR(9748),AND($K4439&gt;=71,$K4439&lt;=77),_xlfn.UNICHAR(10052),AND($K4439&gt;=80,$K4439&lt;=82),_xlfn.UNICHAR(9748),AND($K4439&gt;=95,$K4439&lt;=99),_xlfn.UNICHAR(9889),TRUE,_xlfn.UNICHAR(9729)))</f>
        <v>☀</v>
      </c>
      <c r="F4439" t="str" cm="1">
        <f t="array" ref="F4439">IF($K4439="","",_xlfn.IFS($K4439=0,"Clear",$K4439&lt;=3,"Partly Cloudy",OR($K4439=45,$K4439=48),"Fog",AND($K4439&gt;=51,$K4439&lt;=67),"Drizzle",AND($K4439&gt;=71,$K4439&lt;=77),"Snow",AND($K4439&gt;=80,$K4439&lt;=82),"Rain Showers",AND($K4439&gt;=95,$K4439&lt;=99),"Thunderstorm",TRUE,"Cloudy"))</f>
        <v>Clear</v>
      </c>
      <c r="G4439" s="3" cm="1">
        <f t="array" ref="G4439">IF($A4439="","",INDEX(OpenMeteoAPI[TemperatureC],ROWS($G$2:G4439)))</f>
        <v>21.2</v>
      </c>
      <c r="H4439" s="4" cm="1">
        <f t="array" ref="H4439">IF($A4439="","",INDEX(OpenMeteoAPI[RelativeHumidityPct],ROWS($H$2:H4439))/100)</f>
        <v>0.68</v>
      </c>
      <c r="I4439" s="4" cm="1">
        <f t="array" ref="I4439">IF($A4439="","",INDEX(OpenMeteoAPI[PrecipitationProbabilityPct],ROWS($I$2:I4439))/100)</f>
        <v>0</v>
      </c>
      <c r="J4439" s="3" cm="1">
        <f t="array" ref="J4439">IF($A4439="","",INDEX(OpenMeteoAPI[PrecipitationMM],ROWS($J$2:J4439)))</f>
        <v>0</v>
      </c>
      <c r="K4439" cm="1">
        <f t="array" ref="K4439">IF($A4439="","",INDEX(OpenMeteoAPI[WeatherCode],ROWS($K$2:K4439)))</f>
        <v>0</v>
      </c>
      <c r="L4439" s="3" cm="1">
        <f t="array" ref="L4439">IF($A4439="","",INDEX(OpenMeteoAPI[WindSpeedKMH],ROWS($L$2:L4439)))</f>
        <v>13.2</v>
      </c>
    </row>
    <row r="4440" spans="1:12">
      <c r="A4440" t="str" cm="1">
        <f t="array" ref="A4440">IFERROR(INDEX(OpenMeteoAPI[City],ROWS($A$2:A4440))&amp;", "&amp;INDEX(OpenMeteoAPI[CountryCode],ROWS($A$2:A4440)),"")</f>
        <v>Lisbon, PT</v>
      </c>
      <c r="B4440" t="str" cm="1">
        <f t="array" ref="B4440">IF($A4440="","",INDEX(OpenMeteoAPI[LocationID],ROWS($B$2:B4440)))</f>
        <v>PT-LIS</v>
      </c>
      <c r="C4440" s="5" cm="1">
        <f t="array" ref="C4440">IF($A4440="","",INDEX(OpenMeteoAPI[ForecastDateTime],ROWS($C$2:C4440)))</f>
        <v>46214.916666666664</v>
      </c>
      <c r="D4440" t="str">
        <f t="shared" si="69"/>
        <v>10PM</v>
      </c>
      <c r="E4440" t="str" cm="1">
        <f t="array" ref="E4440">IF($K4440="","",_xlfn.IFS($K4440=0,_xlfn.UNICHAR(9728),$K4440&lt;=3,_xlfn.UNICHAR(9729),OR($K4440=45,$K4440=48),"~",AND($K4440&gt;=51,$K4440&lt;=67),_xlfn.UNICHAR(9748),AND($K4440&gt;=71,$K4440&lt;=77),_xlfn.UNICHAR(10052),AND($K4440&gt;=80,$K4440&lt;=82),_xlfn.UNICHAR(9748),AND($K4440&gt;=95,$K4440&lt;=99),_xlfn.UNICHAR(9889),TRUE,_xlfn.UNICHAR(9729)))</f>
        <v>☀</v>
      </c>
      <c r="F4440" t="str" cm="1">
        <f t="array" ref="F4440">IF($K4440="","",_xlfn.IFS($K4440=0,"Clear",$K4440&lt;=3,"Partly Cloudy",OR($K4440=45,$K4440=48),"Fog",AND($K4440&gt;=51,$K4440&lt;=67),"Drizzle",AND($K4440&gt;=71,$K4440&lt;=77),"Snow",AND($K4440&gt;=80,$K4440&lt;=82),"Rain Showers",AND($K4440&gt;=95,$K4440&lt;=99),"Thunderstorm",TRUE,"Cloudy"))</f>
        <v>Clear</v>
      </c>
      <c r="G4440" s="3" cm="1">
        <f t="array" ref="G4440">IF($A4440="","",INDEX(OpenMeteoAPI[TemperatureC],ROWS($G$2:G4440)))</f>
        <v>20.3</v>
      </c>
      <c r="H4440" s="4" cm="1">
        <f t="array" ref="H4440">IF($A4440="","",INDEX(OpenMeteoAPI[RelativeHumidityPct],ROWS($H$2:H4440))/100)</f>
        <v>0.74</v>
      </c>
      <c r="I4440" s="4" cm="1">
        <f t="array" ref="I4440">IF($A4440="","",INDEX(OpenMeteoAPI[PrecipitationProbabilityPct],ROWS($I$2:I4440))/100)</f>
        <v>0</v>
      </c>
      <c r="J4440" s="3" cm="1">
        <f t="array" ref="J4440">IF($A4440="","",INDEX(OpenMeteoAPI[PrecipitationMM],ROWS($J$2:J4440)))</f>
        <v>0</v>
      </c>
      <c r="K4440" cm="1">
        <f t="array" ref="K4440">IF($A4440="","",INDEX(OpenMeteoAPI[WeatherCode],ROWS($K$2:K4440)))</f>
        <v>0</v>
      </c>
      <c r="L4440" s="3" cm="1">
        <f t="array" ref="L4440">IF($A4440="","",INDEX(OpenMeteoAPI[WindSpeedKMH],ROWS($L$2:L4440)))</f>
        <v>11.8</v>
      </c>
    </row>
    <row r="4441" spans="1:12">
      <c r="A4441" t="str" cm="1">
        <f t="array" ref="A4441">IFERROR(INDEX(OpenMeteoAPI[City],ROWS($A$2:A4441))&amp;", "&amp;INDEX(OpenMeteoAPI[CountryCode],ROWS($A$2:A4441)),"")</f>
        <v>Lisbon, PT</v>
      </c>
      <c r="B4441" t="str" cm="1">
        <f t="array" ref="B4441">IF($A4441="","",INDEX(OpenMeteoAPI[LocationID],ROWS($B$2:B4441)))</f>
        <v>PT-LIS</v>
      </c>
      <c r="C4441" s="5" cm="1">
        <f t="array" ref="C4441">IF($A4441="","",INDEX(OpenMeteoAPI[ForecastDateTime],ROWS($C$2:C4441)))</f>
        <v>46214.958333333336</v>
      </c>
      <c r="D4441" t="str">
        <f t="shared" si="69"/>
        <v>11PM</v>
      </c>
      <c r="E4441" t="str" cm="1">
        <f t="array" ref="E4441">IF($K4441="","",_xlfn.IFS($K4441=0,_xlfn.UNICHAR(9728),$K4441&lt;=3,_xlfn.UNICHAR(9729),OR($K4441=45,$K4441=48),"~",AND($K4441&gt;=51,$K4441&lt;=67),_xlfn.UNICHAR(9748),AND($K4441&gt;=71,$K4441&lt;=77),_xlfn.UNICHAR(10052),AND($K4441&gt;=80,$K4441&lt;=82),_xlfn.UNICHAR(9748),AND($K4441&gt;=95,$K4441&lt;=99),_xlfn.UNICHAR(9889),TRUE,_xlfn.UNICHAR(9729)))</f>
        <v>☁</v>
      </c>
      <c r="F4441" t="str" cm="1">
        <f t="array" ref="F4441">IF($K4441="","",_xlfn.IFS($K4441=0,"Clear",$K4441&lt;=3,"Partly Cloudy",OR($K4441=45,$K4441=48),"Fog",AND($K4441&gt;=51,$K4441&lt;=67),"Drizzle",AND($K4441&gt;=71,$K4441&lt;=77),"Snow",AND($K4441&gt;=80,$K4441&lt;=82),"Rain Showers",AND($K4441&gt;=95,$K4441&lt;=99),"Thunderstorm",TRUE,"Cloudy"))</f>
        <v>Partly Cloudy</v>
      </c>
      <c r="G4441" s="3" cm="1">
        <f t="array" ref="G4441">IF($A4441="","",INDEX(OpenMeteoAPI[TemperatureC],ROWS($G$2:G4441)))</f>
        <v>19.8</v>
      </c>
      <c r="H4441" s="4" cm="1">
        <f t="array" ref="H4441">IF($A4441="","",INDEX(OpenMeteoAPI[RelativeHumidityPct],ROWS($H$2:H4441))/100)</f>
        <v>0.78</v>
      </c>
      <c r="I4441" s="4" cm="1">
        <f t="array" ref="I4441">IF($A4441="","",INDEX(OpenMeteoAPI[PrecipitationProbabilityPct],ROWS($I$2:I4441))/100)</f>
        <v>0</v>
      </c>
      <c r="J4441" s="3" cm="1">
        <f t="array" ref="J4441">IF($A4441="","",INDEX(OpenMeteoAPI[PrecipitationMM],ROWS($J$2:J4441)))</f>
        <v>0</v>
      </c>
      <c r="K4441" cm="1">
        <f t="array" ref="K4441">IF($A4441="","",INDEX(OpenMeteoAPI[WeatherCode],ROWS($K$2:K4441)))</f>
        <v>1</v>
      </c>
      <c r="L4441" s="3" cm="1">
        <f t="array" ref="L4441">IF($A4441="","",INDEX(OpenMeteoAPI[WindSpeedKMH],ROWS($L$2:L4441)))</f>
        <v>9.4</v>
      </c>
    </row>
    <row r="4442" spans="1:12">
      <c r="A4442" t="str" cm="1">
        <f t="array" ref="A4442">IFERROR(INDEX(OpenMeteoAPI[City],ROWS($A$2:A4442))&amp;", "&amp;INDEX(OpenMeteoAPI[CountryCode],ROWS($A$2:A4442)),"")</f>
        <v>Lisbon, PT</v>
      </c>
      <c r="B4442" t="str" cm="1">
        <f t="array" ref="B4442">IF($A4442="","",INDEX(OpenMeteoAPI[LocationID],ROWS($B$2:B4442)))</f>
        <v>PT-LIS</v>
      </c>
      <c r="C4442" s="5" cm="1">
        <f t="array" ref="C4442">IF($A4442="","",INDEX(OpenMeteoAPI[ForecastDateTime],ROWS($C$2:C4442)))</f>
        <v>46215</v>
      </c>
      <c r="D4442" t="str">
        <f t="shared" si="69"/>
        <v>12AM</v>
      </c>
      <c r="E4442" t="str" cm="1">
        <f t="array" ref="E4442">IF($K4442="","",_xlfn.IFS($K4442=0,_xlfn.UNICHAR(9728),$K4442&lt;=3,_xlfn.UNICHAR(9729),OR($K4442=45,$K4442=48),"~",AND($K4442&gt;=51,$K4442&lt;=67),_xlfn.UNICHAR(9748),AND($K4442&gt;=71,$K4442&lt;=77),_xlfn.UNICHAR(10052),AND($K4442&gt;=80,$K4442&lt;=82),_xlfn.UNICHAR(9748),AND($K4442&gt;=95,$K4442&lt;=99),_xlfn.UNICHAR(9889),TRUE,_xlfn.UNICHAR(9729)))</f>
        <v>☁</v>
      </c>
      <c r="F4442" t="str" cm="1">
        <f t="array" ref="F4442">IF($K4442="","",_xlfn.IFS($K4442=0,"Clear",$K4442&lt;=3,"Partly Cloudy",OR($K4442=45,$K4442=48),"Fog",AND($K4442&gt;=51,$K4442&lt;=67),"Drizzle",AND($K4442&gt;=71,$K4442&lt;=77),"Snow",AND($K4442&gt;=80,$K4442&lt;=82),"Rain Showers",AND($K4442&gt;=95,$K4442&lt;=99),"Thunderstorm",TRUE,"Cloudy"))</f>
        <v>Partly Cloudy</v>
      </c>
      <c r="G4442" s="3" cm="1">
        <f t="array" ref="G4442">IF($A4442="","",INDEX(OpenMeteoAPI[TemperatureC],ROWS($G$2:G4442)))</f>
        <v>19.5</v>
      </c>
      <c r="H4442" s="4" cm="1">
        <f t="array" ref="H4442">IF($A4442="","",INDEX(OpenMeteoAPI[RelativeHumidityPct],ROWS($H$2:H4442))/100)</f>
        <v>0.8</v>
      </c>
      <c r="I4442" s="4" cm="1">
        <f t="array" ref="I4442">IF($A4442="","",INDEX(OpenMeteoAPI[PrecipitationProbabilityPct],ROWS($I$2:I4442))/100)</f>
        <v>0</v>
      </c>
      <c r="J4442" s="3" cm="1">
        <f t="array" ref="J4442">IF($A4442="","",INDEX(OpenMeteoAPI[PrecipitationMM],ROWS($J$2:J4442)))</f>
        <v>0</v>
      </c>
      <c r="K4442" cm="1">
        <f t="array" ref="K4442">IF($A4442="","",INDEX(OpenMeteoAPI[WeatherCode],ROWS($K$2:K4442)))</f>
        <v>1</v>
      </c>
      <c r="L4442" s="3" cm="1">
        <f t="array" ref="L4442">IF($A4442="","",INDEX(OpenMeteoAPI[WindSpeedKMH],ROWS($L$2:L4442)))</f>
        <v>6.9</v>
      </c>
    </row>
    <row r="4443" spans="1:12">
      <c r="A4443" t="str" cm="1">
        <f t="array" ref="A4443">IFERROR(INDEX(OpenMeteoAPI[City],ROWS($A$2:A4443))&amp;", "&amp;INDEX(OpenMeteoAPI[CountryCode],ROWS($A$2:A4443)),"")</f>
        <v>Lisbon, PT</v>
      </c>
      <c r="B4443" t="str" cm="1">
        <f t="array" ref="B4443">IF($A4443="","",INDEX(OpenMeteoAPI[LocationID],ROWS($B$2:B4443)))</f>
        <v>PT-LIS</v>
      </c>
      <c r="C4443" s="5" cm="1">
        <f t="array" ref="C4443">IF($A4443="","",INDEX(OpenMeteoAPI[ForecastDateTime],ROWS($C$2:C4443)))</f>
        <v>46215.041666666664</v>
      </c>
      <c r="D4443" t="str">
        <f t="shared" si="69"/>
        <v>1AM</v>
      </c>
      <c r="E4443" t="str" cm="1">
        <f t="array" ref="E4443">IF($K4443="","",_xlfn.IFS($K4443=0,_xlfn.UNICHAR(9728),$K4443&lt;=3,_xlfn.UNICHAR(9729),OR($K4443=45,$K4443=48),"~",AND($K4443&gt;=51,$K4443&lt;=67),_xlfn.UNICHAR(9748),AND($K4443&gt;=71,$K4443&lt;=77),_xlfn.UNICHAR(10052),AND($K4443&gt;=80,$K4443&lt;=82),_xlfn.UNICHAR(9748),AND($K4443&gt;=95,$K4443&lt;=99),_xlfn.UNICHAR(9889),TRUE,_xlfn.UNICHAR(9729)))</f>
        <v>☁</v>
      </c>
      <c r="F4443" t="str" cm="1">
        <f t="array" ref="F4443">IF($K4443="","",_xlfn.IFS($K4443=0,"Clear",$K4443&lt;=3,"Partly Cloudy",OR($K4443=45,$K4443=48),"Fog",AND($K4443&gt;=51,$K4443&lt;=67),"Drizzle",AND($K4443&gt;=71,$K4443&lt;=77),"Snow",AND($K4443&gt;=80,$K4443&lt;=82),"Rain Showers",AND($K4443&gt;=95,$K4443&lt;=99),"Thunderstorm",TRUE,"Cloudy"))</f>
        <v>Partly Cloudy</v>
      </c>
      <c r="G4443" s="3" cm="1">
        <f t="array" ref="G4443">IF($A4443="","",INDEX(OpenMeteoAPI[TemperatureC],ROWS($G$2:G4443)))</f>
        <v>19.3</v>
      </c>
      <c r="H4443" s="4" cm="1">
        <f t="array" ref="H4443">IF($A4443="","",INDEX(OpenMeteoAPI[RelativeHumidityPct],ROWS($H$2:H4443))/100)</f>
        <v>0.82</v>
      </c>
      <c r="I4443" s="4" cm="1">
        <f t="array" ref="I4443">IF($A4443="","",INDEX(OpenMeteoAPI[PrecipitationProbabilityPct],ROWS($I$2:I4443))/100)</f>
        <v>0</v>
      </c>
      <c r="J4443" s="3" cm="1">
        <f t="array" ref="J4443">IF($A4443="","",INDEX(OpenMeteoAPI[PrecipitationMM],ROWS($J$2:J4443)))</f>
        <v>0</v>
      </c>
      <c r="K4443" cm="1">
        <f t="array" ref="K4443">IF($A4443="","",INDEX(OpenMeteoAPI[WeatherCode],ROWS($K$2:K4443)))</f>
        <v>1</v>
      </c>
      <c r="L4443" s="3" cm="1">
        <f t="array" ref="L4443">IF($A4443="","",INDEX(OpenMeteoAPI[WindSpeedKMH],ROWS($L$2:L4443)))</f>
        <v>4.7</v>
      </c>
    </row>
    <row r="4444" spans="1:12">
      <c r="A4444" t="str" cm="1">
        <f t="array" ref="A4444">IFERROR(INDEX(OpenMeteoAPI[City],ROWS($A$2:A4444))&amp;", "&amp;INDEX(OpenMeteoAPI[CountryCode],ROWS($A$2:A4444)),"")</f>
        <v>Lisbon, PT</v>
      </c>
      <c r="B4444" t="str" cm="1">
        <f t="array" ref="B4444">IF($A4444="","",INDEX(OpenMeteoAPI[LocationID],ROWS($B$2:B4444)))</f>
        <v>PT-LIS</v>
      </c>
      <c r="C4444" s="5" cm="1">
        <f t="array" ref="C4444">IF($A4444="","",INDEX(OpenMeteoAPI[ForecastDateTime],ROWS($C$2:C4444)))</f>
        <v>46215.083333333336</v>
      </c>
      <c r="D4444" t="str">
        <f t="shared" si="69"/>
        <v>2AM</v>
      </c>
      <c r="E4444" t="str" cm="1">
        <f t="array" ref="E4444">IF($K4444="","",_xlfn.IFS($K4444=0,_xlfn.UNICHAR(9728),$K4444&lt;=3,_xlfn.UNICHAR(9729),OR($K4444=45,$K4444=48),"~",AND($K4444&gt;=51,$K4444&lt;=67),_xlfn.UNICHAR(9748),AND($K4444&gt;=71,$K4444&lt;=77),_xlfn.UNICHAR(10052),AND($K4444&gt;=80,$K4444&lt;=82),_xlfn.UNICHAR(9748),AND($K4444&gt;=95,$K4444&lt;=99),_xlfn.UNICHAR(9889),TRUE,_xlfn.UNICHAR(9729)))</f>
        <v>☁</v>
      </c>
      <c r="F4444" t="str" cm="1">
        <f t="array" ref="F4444">IF($K4444="","",_xlfn.IFS($K4444=0,"Clear",$K4444&lt;=3,"Partly Cloudy",OR($K4444=45,$K4444=48),"Fog",AND($K4444&gt;=51,$K4444&lt;=67),"Drizzle",AND($K4444&gt;=71,$K4444&lt;=77),"Snow",AND($K4444&gt;=80,$K4444&lt;=82),"Rain Showers",AND($K4444&gt;=95,$K4444&lt;=99),"Thunderstorm",TRUE,"Cloudy"))</f>
        <v>Partly Cloudy</v>
      </c>
      <c r="G4444" s="3" cm="1">
        <f t="array" ref="G4444">IF($A4444="","",INDEX(OpenMeteoAPI[TemperatureC],ROWS($G$2:G4444)))</f>
        <v>19.100000000000001</v>
      </c>
      <c r="H4444" s="4" cm="1">
        <f t="array" ref="H4444">IF($A4444="","",INDEX(OpenMeteoAPI[RelativeHumidityPct],ROWS($H$2:H4444))/100)</f>
        <v>0.84</v>
      </c>
      <c r="I4444" s="4" cm="1">
        <f t="array" ref="I4444">IF($A4444="","",INDEX(OpenMeteoAPI[PrecipitationProbabilityPct],ROWS($I$2:I4444))/100)</f>
        <v>0</v>
      </c>
      <c r="J4444" s="3" cm="1">
        <f t="array" ref="J4444">IF($A4444="","",INDEX(OpenMeteoAPI[PrecipitationMM],ROWS($J$2:J4444)))</f>
        <v>0</v>
      </c>
      <c r="K4444" cm="1">
        <f t="array" ref="K4444">IF($A4444="","",INDEX(OpenMeteoAPI[WeatherCode],ROWS($K$2:K4444)))</f>
        <v>2</v>
      </c>
      <c r="L4444" s="3" cm="1">
        <f t="array" ref="L4444">IF($A4444="","",INDEX(OpenMeteoAPI[WindSpeedKMH],ROWS($L$2:L4444)))</f>
        <v>3.8</v>
      </c>
    </row>
    <row r="4445" spans="1:12">
      <c r="A4445" t="str" cm="1">
        <f t="array" ref="A4445">IFERROR(INDEX(OpenMeteoAPI[City],ROWS($A$2:A4445))&amp;", "&amp;INDEX(OpenMeteoAPI[CountryCode],ROWS($A$2:A4445)),"")</f>
        <v>Lisbon, PT</v>
      </c>
      <c r="B4445" t="str" cm="1">
        <f t="array" ref="B4445">IF($A4445="","",INDEX(OpenMeteoAPI[LocationID],ROWS($B$2:B4445)))</f>
        <v>PT-LIS</v>
      </c>
      <c r="C4445" s="5" cm="1">
        <f t="array" ref="C4445">IF($A4445="","",INDEX(OpenMeteoAPI[ForecastDateTime],ROWS($C$2:C4445)))</f>
        <v>46215.125</v>
      </c>
      <c r="D4445" t="str">
        <f t="shared" si="69"/>
        <v>3AM</v>
      </c>
      <c r="E4445" t="str" cm="1">
        <f t="array" ref="E4445">IF($K4445="","",_xlfn.IFS($K4445=0,_xlfn.UNICHAR(9728),$K4445&lt;=3,_xlfn.UNICHAR(9729),OR($K4445=45,$K4445=48),"~",AND($K4445&gt;=51,$K4445&lt;=67),_xlfn.UNICHAR(9748),AND($K4445&gt;=71,$K4445&lt;=77),_xlfn.UNICHAR(10052),AND($K4445&gt;=80,$K4445&lt;=82),_xlfn.UNICHAR(9748),AND($K4445&gt;=95,$K4445&lt;=99),_xlfn.UNICHAR(9889),TRUE,_xlfn.UNICHAR(9729)))</f>
        <v>☁</v>
      </c>
      <c r="F4445" t="str" cm="1">
        <f t="array" ref="F4445">IF($K4445="","",_xlfn.IFS($K4445=0,"Clear",$K4445&lt;=3,"Partly Cloudy",OR($K4445=45,$K4445=48),"Fog",AND($K4445&gt;=51,$K4445&lt;=67),"Drizzle",AND($K4445&gt;=71,$K4445&lt;=77),"Snow",AND($K4445&gt;=80,$K4445&lt;=82),"Rain Showers",AND($K4445&gt;=95,$K4445&lt;=99),"Thunderstorm",TRUE,"Cloudy"))</f>
        <v>Partly Cloudy</v>
      </c>
      <c r="G4445" s="3" cm="1">
        <f t="array" ref="G4445">IF($A4445="","",INDEX(OpenMeteoAPI[TemperatureC],ROWS($G$2:G4445)))</f>
        <v>18.899999999999999</v>
      </c>
      <c r="H4445" s="4" cm="1">
        <f t="array" ref="H4445">IF($A4445="","",INDEX(OpenMeteoAPI[RelativeHumidityPct],ROWS($H$2:H4445))/100)</f>
        <v>0.86</v>
      </c>
      <c r="I4445" s="4" cm="1">
        <f t="array" ref="I4445">IF($A4445="","",INDEX(OpenMeteoAPI[PrecipitationProbabilityPct],ROWS($I$2:I4445))/100)</f>
        <v>0.01</v>
      </c>
      <c r="J4445" s="3" cm="1">
        <f t="array" ref="J4445">IF($A4445="","",INDEX(OpenMeteoAPI[PrecipitationMM],ROWS($J$2:J4445)))</f>
        <v>0</v>
      </c>
      <c r="K4445" cm="1">
        <f t="array" ref="K4445">IF($A4445="","",INDEX(OpenMeteoAPI[WeatherCode],ROWS($K$2:K4445)))</f>
        <v>2</v>
      </c>
      <c r="L4445" s="3" cm="1">
        <f t="array" ref="L4445">IF($A4445="","",INDEX(OpenMeteoAPI[WindSpeedKMH],ROWS($L$2:L4445)))</f>
        <v>3.2</v>
      </c>
    </row>
    <row r="4446" spans="1:12">
      <c r="A4446" t="str" cm="1">
        <f t="array" ref="A4446">IFERROR(INDEX(OpenMeteoAPI[City],ROWS($A$2:A4446))&amp;", "&amp;INDEX(OpenMeteoAPI[CountryCode],ROWS($A$2:A4446)),"")</f>
        <v>Lisbon, PT</v>
      </c>
      <c r="B4446" t="str" cm="1">
        <f t="array" ref="B4446">IF($A4446="","",INDEX(OpenMeteoAPI[LocationID],ROWS($B$2:B4446)))</f>
        <v>PT-LIS</v>
      </c>
      <c r="C4446" s="5" cm="1">
        <f t="array" ref="C4446">IF($A4446="","",INDEX(OpenMeteoAPI[ForecastDateTime],ROWS($C$2:C4446)))</f>
        <v>46215.166666666664</v>
      </c>
      <c r="D4446" t="str">
        <f t="shared" si="69"/>
        <v>4AM</v>
      </c>
      <c r="E4446" t="str" cm="1">
        <f t="array" ref="E4446">IF($K4446="","",_xlfn.IFS($K4446=0,_xlfn.UNICHAR(9728),$K4446&lt;=3,_xlfn.UNICHAR(9729),OR($K4446=45,$K4446=48),"~",AND($K4446&gt;=51,$K4446&lt;=67),_xlfn.UNICHAR(9748),AND($K4446&gt;=71,$K4446&lt;=77),_xlfn.UNICHAR(10052),AND($K4446&gt;=80,$K4446&lt;=82),_xlfn.UNICHAR(9748),AND($K4446&gt;=95,$K4446&lt;=99),_xlfn.UNICHAR(9889),TRUE,_xlfn.UNICHAR(9729)))</f>
        <v>☁</v>
      </c>
      <c r="F4446" t="str" cm="1">
        <f t="array" ref="F4446">IF($K4446="","",_xlfn.IFS($K4446=0,"Clear",$K4446&lt;=3,"Partly Cloudy",OR($K4446=45,$K4446=48),"Fog",AND($K4446&gt;=51,$K4446&lt;=67),"Drizzle",AND($K4446&gt;=71,$K4446&lt;=77),"Snow",AND($K4446&gt;=80,$K4446&lt;=82),"Rain Showers",AND($K4446&gt;=95,$K4446&lt;=99),"Thunderstorm",TRUE,"Cloudy"))</f>
        <v>Partly Cloudy</v>
      </c>
      <c r="G4446" s="3" cm="1">
        <f t="array" ref="G4446">IF($A4446="","",INDEX(OpenMeteoAPI[TemperatureC],ROWS($G$2:G4446)))</f>
        <v>18.8</v>
      </c>
      <c r="H4446" s="4" cm="1">
        <f t="array" ref="H4446">IF($A4446="","",INDEX(OpenMeteoAPI[RelativeHumidityPct],ROWS($H$2:H4446))/100)</f>
        <v>0.88</v>
      </c>
      <c r="I4446" s="4" cm="1">
        <f t="array" ref="I4446">IF($A4446="","",INDEX(OpenMeteoAPI[PrecipitationProbabilityPct],ROWS($I$2:I4446))/100)</f>
        <v>0.02</v>
      </c>
      <c r="J4446" s="3" cm="1">
        <f t="array" ref="J4446">IF($A4446="","",INDEX(OpenMeteoAPI[PrecipitationMM],ROWS($J$2:J4446)))</f>
        <v>0</v>
      </c>
      <c r="K4446" cm="1">
        <f t="array" ref="K4446">IF($A4446="","",INDEX(OpenMeteoAPI[WeatherCode],ROWS($K$2:K4446)))</f>
        <v>2</v>
      </c>
      <c r="L4446" s="3" cm="1">
        <f t="array" ref="L4446">IF($A4446="","",INDEX(OpenMeteoAPI[WindSpeedKMH],ROWS($L$2:L4446)))</f>
        <v>3.3</v>
      </c>
    </row>
    <row r="4447" spans="1:12">
      <c r="A4447" t="str" cm="1">
        <f t="array" ref="A4447">IFERROR(INDEX(OpenMeteoAPI[City],ROWS($A$2:A4447))&amp;", "&amp;INDEX(OpenMeteoAPI[CountryCode],ROWS($A$2:A4447)),"")</f>
        <v>Lisbon, PT</v>
      </c>
      <c r="B4447" t="str" cm="1">
        <f t="array" ref="B4447">IF($A4447="","",INDEX(OpenMeteoAPI[LocationID],ROWS($B$2:B4447)))</f>
        <v>PT-LIS</v>
      </c>
      <c r="C4447" s="5" cm="1">
        <f t="array" ref="C4447">IF($A4447="","",INDEX(OpenMeteoAPI[ForecastDateTime],ROWS($C$2:C4447)))</f>
        <v>46215.208333333336</v>
      </c>
      <c r="D4447" t="str">
        <f t="shared" si="69"/>
        <v>5AM</v>
      </c>
      <c r="E4447" t="str" cm="1">
        <f t="array" ref="E4447">IF($K4447="","",_xlfn.IFS($K4447=0,_xlfn.UNICHAR(9728),$K4447&lt;=3,_xlfn.UNICHAR(9729),OR($K4447=45,$K4447=48),"~",AND($K4447&gt;=51,$K4447&lt;=67),_xlfn.UNICHAR(9748),AND($K4447&gt;=71,$K4447&lt;=77),_xlfn.UNICHAR(10052),AND($K4447&gt;=80,$K4447&lt;=82),_xlfn.UNICHAR(9748),AND($K4447&gt;=95,$K4447&lt;=99),_xlfn.UNICHAR(9889),TRUE,_xlfn.UNICHAR(9729)))</f>
        <v>☁</v>
      </c>
      <c r="F4447" t="str" cm="1">
        <f t="array" ref="F4447">IF($K4447="","",_xlfn.IFS($K4447=0,"Clear",$K4447&lt;=3,"Partly Cloudy",OR($K4447=45,$K4447=48),"Fog",AND($K4447&gt;=51,$K4447&lt;=67),"Drizzle",AND($K4447&gt;=71,$K4447&lt;=77),"Snow",AND($K4447&gt;=80,$K4447&lt;=82),"Rain Showers",AND($K4447&gt;=95,$K4447&lt;=99),"Thunderstorm",TRUE,"Cloudy"))</f>
        <v>Partly Cloudy</v>
      </c>
      <c r="G4447" s="3" cm="1">
        <f t="array" ref="G4447">IF($A4447="","",INDEX(OpenMeteoAPI[TemperatureC],ROWS($G$2:G4447)))</f>
        <v>18.5</v>
      </c>
      <c r="H4447" s="4" cm="1">
        <f t="array" ref="H4447">IF($A4447="","",INDEX(OpenMeteoAPI[RelativeHumidityPct],ROWS($H$2:H4447))/100)</f>
        <v>0.9</v>
      </c>
      <c r="I4447" s="4" cm="1">
        <f t="array" ref="I4447">IF($A4447="","",INDEX(OpenMeteoAPI[PrecipitationProbabilityPct],ROWS($I$2:I4447))/100)</f>
        <v>0.02</v>
      </c>
      <c r="J4447" s="3" cm="1">
        <f t="array" ref="J4447">IF($A4447="","",INDEX(OpenMeteoAPI[PrecipitationMM],ROWS($J$2:J4447)))</f>
        <v>0</v>
      </c>
      <c r="K4447" cm="1">
        <f t="array" ref="K4447">IF($A4447="","",INDEX(OpenMeteoAPI[WeatherCode],ROWS($K$2:K4447)))</f>
        <v>1</v>
      </c>
      <c r="L4447" s="3" cm="1">
        <f t="array" ref="L4447">IF($A4447="","",INDEX(OpenMeteoAPI[WindSpeedKMH],ROWS($L$2:L4447)))</f>
        <v>2.9</v>
      </c>
    </row>
    <row r="4448" spans="1:12">
      <c r="A4448" t="str" cm="1">
        <f t="array" ref="A4448">IFERROR(INDEX(OpenMeteoAPI[City],ROWS($A$2:A4448))&amp;", "&amp;INDEX(OpenMeteoAPI[CountryCode],ROWS($A$2:A4448)),"")</f>
        <v>Lisbon, PT</v>
      </c>
      <c r="B4448" t="str" cm="1">
        <f t="array" ref="B4448">IF($A4448="","",INDEX(OpenMeteoAPI[LocationID],ROWS($B$2:B4448)))</f>
        <v>PT-LIS</v>
      </c>
      <c r="C4448" s="5" cm="1">
        <f t="array" ref="C4448">IF($A4448="","",INDEX(OpenMeteoAPI[ForecastDateTime],ROWS($C$2:C4448)))</f>
        <v>46215.25</v>
      </c>
      <c r="D4448" t="str">
        <f t="shared" si="69"/>
        <v>6AM</v>
      </c>
      <c r="E4448" t="str" cm="1">
        <f t="array" ref="E4448">IF($K4448="","",_xlfn.IFS($K4448=0,_xlfn.UNICHAR(9728),$K4448&lt;=3,_xlfn.UNICHAR(9729),OR($K4448=45,$K4448=48),"~",AND($K4448&gt;=51,$K4448&lt;=67),_xlfn.UNICHAR(9748),AND($K4448&gt;=71,$K4448&lt;=77),_xlfn.UNICHAR(10052),AND($K4448&gt;=80,$K4448&lt;=82),_xlfn.UNICHAR(9748),AND($K4448&gt;=95,$K4448&lt;=99),_xlfn.UNICHAR(9889),TRUE,_xlfn.UNICHAR(9729)))</f>
        <v>☁</v>
      </c>
      <c r="F4448" t="str" cm="1">
        <f t="array" ref="F4448">IF($K4448="","",_xlfn.IFS($K4448=0,"Clear",$K4448&lt;=3,"Partly Cloudy",OR($K4448=45,$K4448=48),"Fog",AND($K4448&gt;=51,$K4448&lt;=67),"Drizzle",AND($K4448&gt;=71,$K4448&lt;=77),"Snow",AND($K4448&gt;=80,$K4448&lt;=82),"Rain Showers",AND($K4448&gt;=95,$K4448&lt;=99),"Thunderstorm",TRUE,"Cloudy"))</f>
        <v>Partly Cloudy</v>
      </c>
      <c r="G4448" s="3" cm="1">
        <f t="array" ref="G4448">IF($A4448="","",INDEX(OpenMeteoAPI[TemperatureC],ROWS($G$2:G4448)))</f>
        <v>18.3</v>
      </c>
      <c r="H4448" s="4" cm="1">
        <f t="array" ref="H4448">IF($A4448="","",INDEX(OpenMeteoAPI[RelativeHumidityPct],ROWS($H$2:H4448))/100)</f>
        <v>0.92</v>
      </c>
      <c r="I4448" s="4" cm="1">
        <f t="array" ref="I4448">IF($A4448="","",INDEX(OpenMeteoAPI[PrecipitationProbabilityPct],ROWS($I$2:I4448))/100)</f>
        <v>0.03</v>
      </c>
      <c r="J4448" s="3" cm="1">
        <f t="array" ref="J4448">IF($A4448="","",INDEX(OpenMeteoAPI[PrecipitationMM],ROWS($J$2:J4448)))</f>
        <v>0</v>
      </c>
      <c r="K4448" cm="1">
        <f t="array" ref="K4448">IF($A4448="","",INDEX(OpenMeteoAPI[WeatherCode],ROWS($K$2:K4448)))</f>
        <v>1</v>
      </c>
      <c r="L4448" s="3" cm="1">
        <f t="array" ref="L4448">IF($A4448="","",INDEX(OpenMeteoAPI[WindSpeedKMH],ROWS($L$2:L4448)))</f>
        <v>3.1</v>
      </c>
    </row>
    <row r="4449" spans="1:12">
      <c r="A4449" t="str" cm="1">
        <f t="array" ref="A4449">IFERROR(INDEX(OpenMeteoAPI[City],ROWS($A$2:A4449))&amp;", "&amp;INDEX(OpenMeteoAPI[CountryCode],ROWS($A$2:A4449)),"")</f>
        <v>Lisbon, PT</v>
      </c>
      <c r="B4449" t="str" cm="1">
        <f t="array" ref="B4449">IF($A4449="","",INDEX(OpenMeteoAPI[LocationID],ROWS($B$2:B4449)))</f>
        <v>PT-LIS</v>
      </c>
      <c r="C4449" s="5" cm="1">
        <f t="array" ref="C4449">IF($A4449="","",INDEX(OpenMeteoAPI[ForecastDateTime],ROWS($C$2:C4449)))</f>
        <v>46215.291666666664</v>
      </c>
      <c r="D4449" t="str">
        <f t="shared" si="69"/>
        <v>7AM</v>
      </c>
      <c r="E4449" t="str" cm="1">
        <f t="array" ref="E4449">IF($K4449="","",_xlfn.IFS($K4449=0,_xlfn.UNICHAR(9728),$K4449&lt;=3,_xlfn.UNICHAR(9729),OR($K4449=45,$K4449=48),"~",AND($K4449&gt;=51,$K4449&lt;=67),_xlfn.UNICHAR(9748),AND($K4449&gt;=71,$K4449&lt;=77),_xlfn.UNICHAR(10052),AND($K4449&gt;=80,$K4449&lt;=82),_xlfn.UNICHAR(9748),AND($K4449&gt;=95,$K4449&lt;=99),_xlfn.UNICHAR(9889),TRUE,_xlfn.UNICHAR(9729)))</f>
        <v>☁</v>
      </c>
      <c r="F4449" t="str" cm="1">
        <f t="array" ref="F4449">IF($K4449="","",_xlfn.IFS($K4449=0,"Clear",$K4449&lt;=3,"Partly Cloudy",OR($K4449=45,$K4449=48),"Fog",AND($K4449&gt;=51,$K4449&lt;=67),"Drizzle",AND($K4449&gt;=71,$K4449&lt;=77),"Snow",AND($K4449&gt;=80,$K4449&lt;=82),"Rain Showers",AND($K4449&gt;=95,$K4449&lt;=99),"Thunderstorm",TRUE,"Cloudy"))</f>
        <v>Partly Cloudy</v>
      </c>
      <c r="G4449" s="3" cm="1">
        <f t="array" ref="G4449">IF($A4449="","",INDEX(OpenMeteoAPI[TemperatureC],ROWS($G$2:G4449)))</f>
        <v>18.5</v>
      </c>
      <c r="H4449" s="4" cm="1">
        <f t="array" ref="H4449">IF($A4449="","",INDEX(OpenMeteoAPI[RelativeHumidityPct],ROWS($H$2:H4449))/100)</f>
        <v>0.91</v>
      </c>
      <c r="I4449" s="4" cm="1">
        <f t="array" ref="I4449">IF($A4449="","",INDEX(OpenMeteoAPI[PrecipitationProbabilityPct],ROWS($I$2:I4449))/100)</f>
        <v>0.03</v>
      </c>
      <c r="J4449" s="3" cm="1">
        <f t="array" ref="J4449">IF($A4449="","",INDEX(OpenMeteoAPI[PrecipitationMM],ROWS($J$2:J4449)))</f>
        <v>0</v>
      </c>
      <c r="K4449" cm="1">
        <f t="array" ref="K4449">IF($A4449="","",INDEX(OpenMeteoAPI[WeatherCode],ROWS($K$2:K4449)))</f>
        <v>1</v>
      </c>
      <c r="L4449" s="3" cm="1">
        <f t="array" ref="L4449">IF($A4449="","",INDEX(OpenMeteoAPI[WindSpeedKMH],ROWS($L$2:L4449)))</f>
        <v>3.3</v>
      </c>
    </row>
    <row r="4450" spans="1:12">
      <c r="A4450" t="str" cm="1">
        <f t="array" ref="A4450">IFERROR(INDEX(OpenMeteoAPI[City],ROWS($A$2:A4450))&amp;", "&amp;INDEX(OpenMeteoAPI[CountryCode],ROWS($A$2:A4450)),"")</f>
        <v>Lisbon, PT</v>
      </c>
      <c r="B4450" t="str" cm="1">
        <f t="array" ref="B4450">IF($A4450="","",INDEX(OpenMeteoAPI[LocationID],ROWS($B$2:B4450)))</f>
        <v>PT-LIS</v>
      </c>
      <c r="C4450" s="5" cm="1">
        <f t="array" ref="C4450">IF($A4450="","",INDEX(OpenMeteoAPI[ForecastDateTime],ROWS($C$2:C4450)))</f>
        <v>46215.333333333336</v>
      </c>
      <c r="D4450" t="str">
        <f t="shared" si="69"/>
        <v>8AM</v>
      </c>
      <c r="E4450" t="str" cm="1">
        <f t="array" ref="E4450">IF($K4450="","",_xlfn.IFS($K4450=0,_xlfn.UNICHAR(9728),$K4450&lt;=3,_xlfn.UNICHAR(9729),OR($K4450=45,$K4450=48),"~",AND($K4450&gt;=51,$K4450&lt;=67),_xlfn.UNICHAR(9748),AND($K4450&gt;=71,$K4450&lt;=77),_xlfn.UNICHAR(10052),AND($K4450&gt;=80,$K4450&lt;=82),_xlfn.UNICHAR(9748),AND($K4450&gt;=95,$K4450&lt;=99),_xlfn.UNICHAR(9889),TRUE,_xlfn.UNICHAR(9729)))</f>
        <v>☁</v>
      </c>
      <c r="F4450" t="str" cm="1">
        <f t="array" ref="F4450">IF($K4450="","",_xlfn.IFS($K4450=0,"Clear",$K4450&lt;=3,"Partly Cloudy",OR($K4450=45,$K4450=48),"Fog",AND($K4450&gt;=51,$K4450&lt;=67),"Drizzle",AND($K4450&gt;=71,$K4450&lt;=77),"Snow",AND($K4450&gt;=80,$K4450&lt;=82),"Rain Showers",AND($K4450&gt;=95,$K4450&lt;=99),"Thunderstorm",TRUE,"Cloudy"))</f>
        <v>Partly Cloudy</v>
      </c>
      <c r="G4450" s="3" cm="1">
        <f t="array" ref="G4450">IF($A4450="","",INDEX(OpenMeteoAPI[TemperatureC],ROWS($G$2:G4450)))</f>
        <v>19.100000000000001</v>
      </c>
      <c r="H4450" s="4" cm="1">
        <f t="array" ref="H4450">IF($A4450="","",INDEX(OpenMeteoAPI[RelativeHumidityPct],ROWS($H$2:H4450))/100)</f>
        <v>0.84</v>
      </c>
      <c r="I4450" s="4" cm="1">
        <f t="array" ref="I4450">IF($A4450="","",INDEX(OpenMeteoAPI[PrecipitationProbabilityPct],ROWS($I$2:I4450))/100)</f>
        <v>0.03</v>
      </c>
      <c r="J4450" s="3" cm="1">
        <f t="array" ref="J4450">IF($A4450="","",INDEX(OpenMeteoAPI[PrecipitationMM],ROWS($J$2:J4450)))</f>
        <v>0</v>
      </c>
      <c r="K4450" cm="1">
        <f t="array" ref="K4450">IF($A4450="","",INDEX(OpenMeteoAPI[WeatherCode],ROWS($K$2:K4450)))</f>
        <v>2</v>
      </c>
      <c r="L4450" s="3" cm="1">
        <f t="array" ref="L4450">IF($A4450="","",INDEX(OpenMeteoAPI[WindSpeedKMH],ROWS($L$2:L4450)))</f>
        <v>3.1</v>
      </c>
    </row>
    <row r="4451" spans="1:12">
      <c r="A4451" t="str" cm="1">
        <f t="array" ref="A4451">IFERROR(INDEX(OpenMeteoAPI[City],ROWS($A$2:A4451))&amp;", "&amp;INDEX(OpenMeteoAPI[CountryCode],ROWS($A$2:A4451)),"")</f>
        <v>Lisbon, PT</v>
      </c>
      <c r="B4451" t="str" cm="1">
        <f t="array" ref="B4451">IF($A4451="","",INDEX(OpenMeteoAPI[LocationID],ROWS($B$2:B4451)))</f>
        <v>PT-LIS</v>
      </c>
      <c r="C4451" s="5" cm="1">
        <f t="array" ref="C4451">IF($A4451="","",INDEX(OpenMeteoAPI[ForecastDateTime],ROWS($C$2:C4451)))</f>
        <v>46215.375</v>
      </c>
      <c r="D4451" t="str">
        <f t="shared" si="69"/>
        <v>9AM</v>
      </c>
      <c r="E4451" t="str" cm="1">
        <f t="array" ref="E4451">IF($K4451="","",_xlfn.IFS($K4451=0,_xlfn.UNICHAR(9728),$K4451&lt;=3,_xlfn.UNICHAR(9729),OR($K4451=45,$K4451=48),"~",AND($K4451&gt;=51,$K4451&lt;=67),_xlfn.UNICHAR(9748),AND($K4451&gt;=71,$K4451&lt;=77),_xlfn.UNICHAR(10052),AND($K4451&gt;=80,$K4451&lt;=82),_xlfn.UNICHAR(9748),AND($K4451&gt;=95,$K4451&lt;=99),_xlfn.UNICHAR(9889),TRUE,_xlfn.UNICHAR(9729)))</f>
        <v>☁</v>
      </c>
      <c r="F4451" t="str" cm="1">
        <f t="array" ref="F4451">IF($K4451="","",_xlfn.IFS($K4451=0,"Clear",$K4451&lt;=3,"Partly Cloudy",OR($K4451=45,$K4451=48),"Fog",AND($K4451&gt;=51,$K4451&lt;=67),"Drizzle",AND($K4451&gt;=71,$K4451&lt;=77),"Snow",AND($K4451&gt;=80,$K4451&lt;=82),"Rain Showers",AND($K4451&gt;=95,$K4451&lt;=99),"Thunderstorm",TRUE,"Cloudy"))</f>
        <v>Partly Cloudy</v>
      </c>
      <c r="G4451" s="3" cm="1">
        <f t="array" ref="G4451">IF($A4451="","",INDEX(OpenMeteoAPI[TemperatureC],ROWS($G$2:G4451)))</f>
        <v>20.100000000000001</v>
      </c>
      <c r="H4451" s="4" cm="1">
        <f t="array" ref="H4451">IF($A4451="","",INDEX(OpenMeteoAPI[RelativeHumidityPct],ROWS($H$2:H4451))/100)</f>
        <v>0.75</v>
      </c>
      <c r="I4451" s="4" cm="1">
        <f t="array" ref="I4451">IF($A4451="","",INDEX(OpenMeteoAPI[PrecipitationProbabilityPct],ROWS($I$2:I4451))/100)</f>
        <v>0.03</v>
      </c>
      <c r="J4451" s="3" cm="1">
        <f t="array" ref="J4451">IF($A4451="","",INDEX(OpenMeteoAPI[PrecipitationMM],ROWS($J$2:J4451)))</f>
        <v>0</v>
      </c>
      <c r="K4451" cm="1">
        <f t="array" ref="K4451">IF($A4451="","",INDEX(OpenMeteoAPI[WeatherCode],ROWS($K$2:K4451)))</f>
        <v>2</v>
      </c>
      <c r="L4451" s="3" cm="1">
        <f t="array" ref="L4451">IF($A4451="","",INDEX(OpenMeteoAPI[WindSpeedKMH],ROWS($L$2:L4451)))</f>
        <v>2.8</v>
      </c>
    </row>
    <row r="4452" spans="1:12">
      <c r="A4452" t="str" cm="1">
        <f t="array" ref="A4452">IFERROR(INDEX(OpenMeteoAPI[City],ROWS($A$2:A4452))&amp;", "&amp;INDEX(OpenMeteoAPI[CountryCode],ROWS($A$2:A4452)),"")</f>
        <v>Lisbon, PT</v>
      </c>
      <c r="B4452" t="str" cm="1">
        <f t="array" ref="B4452">IF($A4452="","",INDEX(OpenMeteoAPI[LocationID],ROWS($B$2:B4452)))</f>
        <v>PT-LIS</v>
      </c>
      <c r="C4452" s="5" cm="1">
        <f t="array" ref="C4452">IF($A4452="","",INDEX(OpenMeteoAPI[ForecastDateTime],ROWS($C$2:C4452)))</f>
        <v>46215.416666666664</v>
      </c>
      <c r="D4452" t="str">
        <f t="shared" si="69"/>
        <v>10AM</v>
      </c>
      <c r="E4452" t="str" cm="1">
        <f t="array" ref="E4452">IF($K4452="","",_xlfn.IFS($K4452=0,_xlfn.UNICHAR(9728),$K4452&lt;=3,_xlfn.UNICHAR(9729),OR($K4452=45,$K4452=48),"~",AND($K4452&gt;=51,$K4452&lt;=67),_xlfn.UNICHAR(9748),AND($K4452&gt;=71,$K4452&lt;=77),_xlfn.UNICHAR(10052),AND($K4452&gt;=80,$K4452&lt;=82),_xlfn.UNICHAR(9748),AND($K4452&gt;=95,$K4452&lt;=99),_xlfn.UNICHAR(9889),TRUE,_xlfn.UNICHAR(9729)))</f>
        <v>☁</v>
      </c>
      <c r="F4452" t="str" cm="1">
        <f t="array" ref="F4452">IF($K4452="","",_xlfn.IFS($K4452=0,"Clear",$K4452&lt;=3,"Partly Cloudy",OR($K4452=45,$K4452=48),"Fog",AND($K4452&gt;=51,$K4452&lt;=67),"Drizzle",AND($K4452&gt;=71,$K4452&lt;=77),"Snow",AND($K4452&gt;=80,$K4452&lt;=82),"Rain Showers",AND($K4452&gt;=95,$K4452&lt;=99),"Thunderstorm",TRUE,"Cloudy"))</f>
        <v>Partly Cloudy</v>
      </c>
      <c r="G4452" s="3" cm="1">
        <f t="array" ref="G4452">IF($A4452="","",INDEX(OpenMeteoAPI[TemperatureC],ROWS($G$2:G4452)))</f>
        <v>21.3</v>
      </c>
      <c r="H4452" s="4" cm="1">
        <f t="array" ref="H4452">IF($A4452="","",INDEX(OpenMeteoAPI[RelativeHumidityPct],ROWS($H$2:H4452))/100)</f>
        <v>0.66</v>
      </c>
      <c r="I4452" s="4" cm="1">
        <f t="array" ref="I4452">IF($A4452="","",INDEX(OpenMeteoAPI[PrecipitationProbabilityPct],ROWS($I$2:I4452))/100)</f>
        <v>0.03</v>
      </c>
      <c r="J4452" s="3" cm="1">
        <f t="array" ref="J4452">IF($A4452="","",INDEX(OpenMeteoAPI[PrecipitationMM],ROWS($J$2:J4452)))</f>
        <v>0</v>
      </c>
      <c r="K4452" cm="1">
        <f t="array" ref="K4452">IF($A4452="","",INDEX(OpenMeteoAPI[WeatherCode],ROWS($K$2:K4452)))</f>
        <v>2</v>
      </c>
      <c r="L4452" s="3" cm="1">
        <f t="array" ref="L4452">IF($A4452="","",INDEX(OpenMeteoAPI[WindSpeedKMH],ROWS($L$2:L4452)))</f>
        <v>2.6</v>
      </c>
    </row>
    <row r="4453" spans="1:12">
      <c r="A4453" t="str" cm="1">
        <f t="array" ref="A4453">IFERROR(INDEX(OpenMeteoAPI[City],ROWS($A$2:A4453))&amp;", "&amp;INDEX(OpenMeteoAPI[CountryCode],ROWS($A$2:A4453)),"")</f>
        <v>Lisbon, PT</v>
      </c>
      <c r="B4453" t="str" cm="1">
        <f t="array" ref="B4453">IF($A4453="","",INDEX(OpenMeteoAPI[LocationID],ROWS($B$2:B4453)))</f>
        <v>PT-LIS</v>
      </c>
      <c r="C4453" s="5" cm="1">
        <f t="array" ref="C4453">IF($A4453="","",INDEX(OpenMeteoAPI[ForecastDateTime],ROWS($C$2:C4453)))</f>
        <v>46215.458333333336</v>
      </c>
      <c r="D4453" t="str">
        <f t="shared" si="69"/>
        <v>11AM</v>
      </c>
      <c r="E4453" t="str" cm="1">
        <f t="array" ref="E4453">IF($K4453="","",_xlfn.IFS($K4453=0,_xlfn.UNICHAR(9728),$K4453&lt;=3,_xlfn.UNICHAR(9729),OR($K4453=45,$K4453=48),"~",AND($K4453&gt;=51,$K4453&lt;=67),_xlfn.UNICHAR(9748),AND($K4453&gt;=71,$K4453&lt;=77),_xlfn.UNICHAR(10052),AND($K4453&gt;=80,$K4453&lt;=82),_xlfn.UNICHAR(9748),AND($K4453&gt;=95,$K4453&lt;=99),_xlfn.UNICHAR(9889),TRUE,_xlfn.UNICHAR(9729)))</f>
        <v>☁</v>
      </c>
      <c r="F4453" t="str" cm="1">
        <f t="array" ref="F4453">IF($K4453="","",_xlfn.IFS($K4453=0,"Clear",$K4453&lt;=3,"Partly Cloudy",OR($K4453=45,$K4453=48),"Fog",AND($K4453&gt;=51,$K4453&lt;=67),"Drizzle",AND($K4453&gt;=71,$K4453&lt;=77),"Snow",AND($K4453&gt;=80,$K4453&lt;=82),"Rain Showers",AND($K4453&gt;=95,$K4453&lt;=99),"Thunderstorm",TRUE,"Cloudy"))</f>
        <v>Partly Cloudy</v>
      </c>
      <c r="G4453" s="3" cm="1">
        <f t="array" ref="G4453">IF($A4453="","",INDEX(OpenMeteoAPI[TemperatureC],ROWS($G$2:G4453)))</f>
        <v>22.6</v>
      </c>
      <c r="H4453" s="4" cm="1">
        <f t="array" ref="H4453">IF($A4453="","",INDEX(OpenMeteoAPI[RelativeHumidityPct],ROWS($H$2:H4453))/100)</f>
        <v>0.6</v>
      </c>
      <c r="I4453" s="4" cm="1">
        <f t="array" ref="I4453">IF($A4453="","",INDEX(OpenMeteoAPI[PrecipitationProbabilityPct],ROWS($I$2:I4453))/100)</f>
        <v>0.03</v>
      </c>
      <c r="J4453" s="3" cm="1">
        <f t="array" ref="J4453">IF($A4453="","",INDEX(OpenMeteoAPI[PrecipitationMM],ROWS($J$2:J4453)))</f>
        <v>0</v>
      </c>
      <c r="K4453" cm="1">
        <f t="array" ref="K4453">IF($A4453="","",INDEX(OpenMeteoAPI[WeatherCode],ROWS($K$2:K4453)))</f>
        <v>2</v>
      </c>
      <c r="L4453" s="3" cm="1">
        <f t="array" ref="L4453">IF($A4453="","",INDEX(OpenMeteoAPI[WindSpeedKMH],ROWS($L$2:L4453)))</f>
        <v>4.4000000000000004</v>
      </c>
    </row>
    <row r="4454" spans="1:12">
      <c r="A4454" t="str" cm="1">
        <f t="array" ref="A4454">IFERROR(INDEX(OpenMeteoAPI[City],ROWS($A$2:A4454))&amp;", "&amp;INDEX(OpenMeteoAPI[CountryCode],ROWS($A$2:A4454)),"")</f>
        <v>Lisbon, PT</v>
      </c>
      <c r="B4454" t="str" cm="1">
        <f t="array" ref="B4454">IF($A4454="","",INDEX(OpenMeteoAPI[LocationID],ROWS($B$2:B4454)))</f>
        <v>PT-LIS</v>
      </c>
      <c r="C4454" s="5" cm="1">
        <f t="array" ref="C4454">IF($A4454="","",INDEX(OpenMeteoAPI[ForecastDateTime],ROWS($C$2:C4454)))</f>
        <v>46215.5</v>
      </c>
      <c r="D4454" t="str">
        <f t="shared" si="69"/>
        <v>12PM</v>
      </c>
      <c r="E4454" t="str" cm="1">
        <f t="array" ref="E4454">IF($K4454="","",_xlfn.IFS($K4454=0,_xlfn.UNICHAR(9728),$K4454&lt;=3,_xlfn.UNICHAR(9729),OR($K4454=45,$K4454=48),"~",AND($K4454&gt;=51,$K4454&lt;=67),_xlfn.UNICHAR(9748),AND($K4454&gt;=71,$K4454&lt;=77),_xlfn.UNICHAR(10052),AND($K4454&gt;=80,$K4454&lt;=82),_xlfn.UNICHAR(9748),AND($K4454&gt;=95,$K4454&lt;=99),_xlfn.UNICHAR(9889),TRUE,_xlfn.UNICHAR(9729)))</f>
        <v>☁</v>
      </c>
      <c r="F4454" t="str" cm="1">
        <f t="array" ref="F4454">IF($K4454="","",_xlfn.IFS($K4454=0,"Clear",$K4454&lt;=3,"Partly Cloudy",OR($K4454=45,$K4454=48),"Fog",AND($K4454&gt;=51,$K4454&lt;=67),"Drizzle",AND($K4454&gt;=71,$K4454&lt;=77),"Snow",AND($K4454&gt;=80,$K4454&lt;=82),"Rain Showers",AND($K4454&gt;=95,$K4454&lt;=99),"Thunderstorm",TRUE,"Cloudy"))</f>
        <v>Partly Cloudy</v>
      </c>
      <c r="G4454" s="3" cm="1">
        <f t="array" ref="G4454">IF($A4454="","",INDEX(OpenMeteoAPI[TemperatureC],ROWS($G$2:G4454)))</f>
        <v>23.7</v>
      </c>
      <c r="H4454" s="4" cm="1">
        <f t="array" ref="H4454">IF($A4454="","",INDEX(OpenMeteoAPI[RelativeHumidityPct],ROWS($H$2:H4454))/100)</f>
        <v>0.56999999999999995</v>
      </c>
      <c r="I4454" s="4" cm="1">
        <f t="array" ref="I4454">IF($A4454="","",INDEX(OpenMeteoAPI[PrecipitationProbabilityPct],ROWS($I$2:I4454))/100)</f>
        <v>0.03</v>
      </c>
      <c r="J4454" s="3" cm="1">
        <f t="array" ref="J4454">IF($A4454="","",INDEX(OpenMeteoAPI[PrecipitationMM],ROWS($J$2:J4454)))</f>
        <v>0</v>
      </c>
      <c r="K4454" cm="1">
        <f t="array" ref="K4454">IF($A4454="","",INDEX(OpenMeteoAPI[WeatherCode],ROWS($K$2:K4454)))</f>
        <v>2</v>
      </c>
      <c r="L4454" s="3" cm="1">
        <f t="array" ref="L4454">IF($A4454="","",INDEX(OpenMeteoAPI[WindSpeedKMH],ROWS($L$2:L4454)))</f>
        <v>8.1</v>
      </c>
    </row>
    <row r="4455" spans="1:12">
      <c r="A4455" t="str" cm="1">
        <f t="array" ref="A4455">IFERROR(INDEX(OpenMeteoAPI[City],ROWS($A$2:A4455))&amp;", "&amp;INDEX(OpenMeteoAPI[CountryCode],ROWS($A$2:A4455)),"")</f>
        <v>Lisbon, PT</v>
      </c>
      <c r="B4455" t="str" cm="1">
        <f t="array" ref="B4455">IF($A4455="","",INDEX(OpenMeteoAPI[LocationID],ROWS($B$2:B4455)))</f>
        <v>PT-LIS</v>
      </c>
      <c r="C4455" s="5" cm="1">
        <f t="array" ref="C4455">IF($A4455="","",INDEX(OpenMeteoAPI[ForecastDateTime],ROWS($C$2:C4455)))</f>
        <v>46215.541666666664</v>
      </c>
      <c r="D4455" t="str">
        <f t="shared" si="69"/>
        <v>1PM</v>
      </c>
      <c r="E4455" t="str" cm="1">
        <f t="array" ref="E4455">IF($K4455="","",_xlfn.IFS($K4455=0,_xlfn.UNICHAR(9728),$K4455&lt;=3,_xlfn.UNICHAR(9729),OR($K4455=45,$K4455=48),"~",AND($K4455&gt;=51,$K4455&lt;=67),_xlfn.UNICHAR(9748),AND($K4455&gt;=71,$K4455&lt;=77),_xlfn.UNICHAR(10052),AND($K4455&gt;=80,$K4455&lt;=82),_xlfn.UNICHAR(9748),AND($K4455&gt;=95,$K4455&lt;=99),_xlfn.UNICHAR(9889),TRUE,_xlfn.UNICHAR(9729)))</f>
        <v>☁</v>
      </c>
      <c r="F4455" t="str" cm="1">
        <f t="array" ref="F4455">IF($K4455="","",_xlfn.IFS($K4455=0,"Clear",$K4455&lt;=3,"Partly Cloudy",OR($K4455=45,$K4455=48),"Fog",AND($K4455&gt;=51,$K4455&lt;=67),"Drizzle",AND($K4455&gt;=71,$K4455&lt;=77),"Snow",AND($K4455&gt;=80,$K4455&lt;=82),"Rain Showers",AND($K4455&gt;=95,$K4455&lt;=99),"Thunderstorm",TRUE,"Cloudy"))</f>
        <v>Partly Cloudy</v>
      </c>
      <c r="G4455" s="3" cm="1">
        <f t="array" ref="G4455">IF($A4455="","",INDEX(OpenMeteoAPI[TemperatureC],ROWS($G$2:G4455)))</f>
        <v>24.1</v>
      </c>
      <c r="H4455" s="4" cm="1">
        <f t="array" ref="H4455">IF($A4455="","",INDEX(OpenMeteoAPI[RelativeHumidityPct],ROWS($H$2:H4455))/100)</f>
        <v>0.56999999999999995</v>
      </c>
      <c r="I4455" s="4" cm="1">
        <f t="array" ref="I4455">IF($A4455="","",INDEX(OpenMeteoAPI[PrecipitationProbabilityPct],ROWS($I$2:I4455))/100)</f>
        <v>0.03</v>
      </c>
      <c r="J4455" s="3" cm="1">
        <f t="array" ref="J4455">IF($A4455="","",INDEX(OpenMeteoAPI[PrecipitationMM],ROWS($J$2:J4455)))</f>
        <v>0</v>
      </c>
      <c r="K4455" cm="1">
        <f t="array" ref="K4455">IF($A4455="","",INDEX(OpenMeteoAPI[WeatherCode],ROWS($K$2:K4455)))</f>
        <v>2</v>
      </c>
      <c r="L4455" s="3" cm="1">
        <f t="array" ref="L4455">IF($A4455="","",INDEX(OpenMeteoAPI[WindSpeedKMH],ROWS($L$2:L4455)))</f>
        <v>11.1</v>
      </c>
    </row>
    <row r="4456" spans="1:12">
      <c r="A4456" t="str" cm="1">
        <f t="array" ref="A4456">IFERROR(INDEX(OpenMeteoAPI[City],ROWS($A$2:A4456))&amp;", "&amp;INDEX(OpenMeteoAPI[CountryCode],ROWS($A$2:A4456)),"")</f>
        <v>Lisbon, PT</v>
      </c>
      <c r="B4456" t="str" cm="1">
        <f t="array" ref="B4456">IF($A4456="","",INDEX(OpenMeteoAPI[LocationID],ROWS($B$2:B4456)))</f>
        <v>PT-LIS</v>
      </c>
      <c r="C4456" s="5" cm="1">
        <f t="array" ref="C4456">IF($A4456="","",INDEX(OpenMeteoAPI[ForecastDateTime],ROWS($C$2:C4456)))</f>
        <v>46215.583333333336</v>
      </c>
      <c r="D4456" t="str">
        <f t="shared" si="69"/>
        <v>2PM</v>
      </c>
      <c r="E4456" t="str" cm="1">
        <f t="array" ref="E4456">IF($K4456="","",_xlfn.IFS($K4456=0,_xlfn.UNICHAR(9728),$K4456&lt;=3,_xlfn.UNICHAR(9729),OR($K4456=45,$K4456=48),"~",AND($K4456&gt;=51,$K4456&lt;=67),_xlfn.UNICHAR(9748),AND($K4456&gt;=71,$K4456&lt;=77),_xlfn.UNICHAR(10052),AND($K4456&gt;=80,$K4456&lt;=82),_xlfn.UNICHAR(9748),AND($K4456&gt;=95,$K4456&lt;=99),_xlfn.UNICHAR(9889),TRUE,_xlfn.UNICHAR(9729)))</f>
        <v>☀</v>
      </c>
      <c r="F4456" t="str" cm="1">
        <f t="array" ref="F4456">IF($K4456="","",_xlfn.IFS($K4456=0,"Clear",$K4456&lt;=3,"Partly Cloudy",OR($K4456=45,$K4456=48),"Fog",AND($K4456&gt;=51,$K4456&lt;=67),"Drizzle",AND($K4456&gt;=71,$K4456&lt;=77),"Snow",AND($K4456&gt;=80,$K4456&lt;=82),"Rain Showers",AND($K4456&gt;=95,$K4456&lt;=99),"Thunderstorm",TRUE,"Cloudy"))</f>
        <v>Clear</v>
      </c>
      <c r="G4456" s="3" cm="1">
        <f t="array" ref="G4456">IF($A4456="","",INDEX(OpenMeteoAPI[TemperatureC],ROWS($G$2:G4456)))</f>
        <v>24</v>
      </c>
      <c r="H4456" s="4" cm="1">
        <f t="array" ref="H4456">IF($A4456="","",INDEX(OpenMeteoAPI[RelativeHumidityPct],ROWS($H$2:H4456))/100)</f>
        <v>0.6</v>
      </c>
      <c r="I4456" s="4" cm="1">
        <f t="array" ref="I4456">IF($A4456="","",INDEX(OpenMeteoAPI[PrecipitationProbabilityPct],ROWS($I$2:I4456))/100)</f>
        <v>0.03</v>
      </c>
      <c r="J4456" s="3" cm="1">
        <f t="array" ref="J4456">IF($A4456="","",INDEX(OpenMeteoAPI[PrecipitationMM],ROWS($J$2:J4456)))</f>
        <v>0</v>
      </c>
      <c r="K4456" cm="1">
        <f t="array" ref="K4456">IF($A4456="","",INDEX(OpenMeteoAPI[WeatherCode],ROWS($K$2:K4456)))</f>
        <v>0</v>
      </c>
      <c r="L4456" s="3" cm="1">
        <f t="array" ref="L4456">IF($A4456="","",INDEX(OpenMeteoAPI[WindSpeedKMH],ROWS($L$2:L4456)))</f>
        <v>14.1</v>
      </c>
    </row>
    <row r="4457" spans="1:12">
      <c r="A4457" t="str" cm="1">
        <f t="array" ref="A4457">IFERROR(INDEX(OpenMeteoAPI[City],ROWS($A$2:A4457))&amp;", "&amp;INDEX(OpenMeteoAPI[CountryCode],ROWS($A$2:A4457)),"")</f>
        <v>Lisbon, PT</v>
      </c>
      <c r="B4457" t="str" cm="1">
        <f t="array" ref="B4457">IF($A4457="","",INDEX(OpenMeteoAPI[LocationID],ROWS($B$2:B4457)))</f>
        <v>PT-LIS</v>
      </c>
      <c r="C4457" s="5" cm="1">
        <f t="array" ref="C4457">IF($A4457="","",INDEX(OpenMeteoAPI[ForecastDateTime],ROWS($C$2:C4457)))</f>
        <v>46215.625</v>
      </c>
      <c r="D4457" t="str">
        <f t="shared" si="69"/>
        <v>3PM</v>
      </c>
      <c r="E4457" t="str" cm="1">
        <f t="array" ref="E4457">IF($K4457="","",_xlfn.IFS($K4457=0,_xlfn.UNICHAR(9728),$K4457&lt;=3,_xlfn.UNICHAR(9729),OR($K4457=45,$K4457=48),"~",AND($K4457&gt;=51,$K4457&lt;=67),_xlfn.UNICHAR(9748),AND($K4457&gt;=71,$K4457&lt;=77),_xlfn.UNICHAR(10052),AND($K4457&gt;=80,$K4457&lt;=82),_xlfn.UNICHAR(9748),AND($K4457&gt;=95,$K4457&lt;=99),_xlfn.UNICHAR(9889),TRUE,_xlfn.UNICHAR(9729)))</f>
        <v>☀</v>
      </c>
      <c r="F4457" t="str" cm="1">
        <f t="array" ref="F4457">IF($K4457="","",_xlfn.IFS($K4457=0,"Clear",$K4457&lt;=3,"Partly Cloudy",OR($K4457=45,$K4457=48),"Fog",AND($K4457&gt;=51,$K4457&lt;=67),"Drizzle",AND($K4457&gt;=71,$K4457&lt;=77),"Snow",AND($K4457&gt;=80,$K4457&lt;=82),"Rain Showers",AND($K4457&gt;=95,$K4457&lt;=99),"Thunderstorm",TRUE,"Cloudy"))</f>
        <v>Clear</v>
      </c>
      <c r="G4457" s="3" cm="1">
        <f t="array" ref="G4457">IF($A4457="","",INDEX(OpenMeteoAPI[TemperatureC],ROWS($G$2:G4457)))</f>
        <v>24.1</v>
      </c>
      <c r="H4457" s="4" cm="1">
        <f t="array" ref="H4457">IF($A4457="","",INDEX(OpenMeteoAPI[RelativeHumidityPct],ROWS($H$2:H4457))/100)</f>
        <v>0.61</v>
      </c>
      <c r="I4457" s="4" cm="1">
        <f t="array" ref="I4457">IF($A4457="","",INDEX(OpenMeteoAPI[PrecipitationProbabilityPct],ROWS($I$2:I4457))/100)</f>
        <v>0.03</v>
      </c>
      <c r="J4457" s="3" cm="1">
        <f t="array" ref="J4457">IF($A4457="","",INDEX(OpenMeteoAPI[PrecipitationMM],ROWS($J$2:J4457)))</f>
        <v>0</v>
      </c>
      <c r="K4457" cm="1">
        <f t="array" ref="K4457">IF($A4457="","",INDEX(OpenMeteoAPI[WeatherCode],ROWS($K$2:K4457)))</f>
        <v>0</v>
      </c>
      <c r="L4457" s="3" cm="1">
        <f t="array" ref="L4457">IF($A4457="","",INDEX(OpenMeteoAPI[WindSpeedKMH],ROWS($L$2:L4457)))</f>
        <v>15.5</v>
      </c>
    </row>
    <row r="4458" spans="1:12">
      <c r="A4458" t="str" cm="1">
        <f t="array" ref="A4458">IFERROR(INDEX(OpenMeteoAPI[City],ROWS($A$2:A4458))&amp;", "&amp;INDEX(OpenMeteoAPI[CountryCode],ROWS($A$2:A4458)),"")</f>
        <v>Lisbon, PT</v>
      </c>
      <c r="B4458" t="str" cm="1">
        <f t="array" ref="B4458">IF($A4458="","",INDEX(OpenMeteoAPI[LocationID],ROWS($B$2:B4458)))</f>
        <v>PT-LIS</v>
      </c>
      <c r="C4458" s="5" cm="1">
        <f t="array" ref="C4458">IF($A4458="","",INDEX(OpenMeteoAPI[ForecastDateTime],ROWS($C$2:C4458)))</f>
        <v>46215.666666666664</v>
      </c>
      <c r="D4458" t="str">
        <f t="shared" si="69"/>
        <v>4PM</v>
      </c>
      <c r="E4458" t="str" cm="1">
        <f t="array" ref="E4458">IF($K4458="","",_xlfn.IFS($K4458=0,_xlfn.UNICHAR(9728),$K4458&lt;=3,_xlfn.UNICHAR(9729),OR($K4458=45,$K4458=48),"~",AND($K4458&gt;=51,$K4458&lt;=67),_xlfn.UNICHAR(9748),AND($K4458&gt;=71,$K4458&lt;=77),_xlfn.UNICHAR(10052),AND($K4458&gt;=80,$K4458&lt;=82),_xlfn.UNICHAR(9748),AND($K4458&gt;=95,$K4458&lt;=99),_xlfn.UNICHAR(9889),TRUE,_xlfn.UNICHAR(9729)))</f>
        <v>☀</v>
      </c>
      <c r="F4458" t="str" cm="1">
        <f t="array" ref="F4458">IF($K4458="","",_xlfn.IFS($K4458=0,"Clear",$K4458&lt;=3,"Partly Cloudy",OR($K4458=45,$K4458=48),"Fog",AND($K4458&gt;=51,$K4458&lt;=67),"Drizzle",AND($K4458&gt;=71,$K4458&lt;=77),"Snow",AND($K4458&gt;=80,$K4458&lt;=82),"Rain Showers",AND($K4458&gt;=95,$K4458&lt;=99),"Thunderstorm",TRUE,"Cloudy"))</f>
        <v>Clear</v>
      </c>
      <c r="G4458" s="3" cm="1">
        <f t="array" ref="G4458">IF($A4458="","",INDEX(OpenMeteoAPI[TemperatureC],ROWS($G$2:G4458)))</f>
        <v>24</v>
      </c>
      <c r="H4458" s="4" cm="1">
        <f t="array" ref="H4458">IF($A4458="","",INDEX(OpenMeteoAPI[RelativeHumidityPct],ROWS($H$2:H4458))/100)</f>
        <v>0.62</v>
      </c>
      <c r="I4458" s="4" cm="1">
        <f t="array" ref="I4458">IF($A4458="","",INDEX(OpenMeteoAPI[PrecipitationProbabilityPct],ROWS($I$2:I4458))/100)</f>
        <v>0.03</v>
      </c>
      <c r="J4458" s="3" cm="1">
        <f t="array" ref="J4458">IF($A4458="","",INDEX(OpenMeteoAPI[PrecipitationMM],ROWS($J$2:J4458)))</f>
        <v>0</v>
      </c>
      <c r="K4458" cm="1">
        <f t="array" ref="K4458">IF($A4458="","",INDEX(OpenMeteoAPI[WeatherCode],ROWS($K$2:K4458)))</f>
        <v>0</v>
      </c>
      <c r="L4458" s="3" cm="1">
        <f t="array" ref="L4458">IF($A4458="","",INDEX(OpenMeteoAPI[WindSpeedKMH],ROWS($L$2:L4458)))</f>
        <v>16.600000000000001</v>
      </c>
    </row>
    <row r="4459" spans="1:12">
      <c r="A4459" t="str" cm="1">
        <f t="array" ref="A4459">IFERROR(INDEX(OpenMeteoAPI[City],ROWS($A$2:A4459))&amp;", "&amp;INDEX(OpenMeteoAPI[CountryCode],ROWS($A$2:A4459)),"")</f>
        <v>Lisbon, PT</v>
      </c>
      <c r="B4459" t="str" cm="1">
        <f t="array" ref="B4459">IF($A4459="","",INDEX(OpenMeteoAPI[LocationID],ROWS($B$2:B4459)))</f>
        <v>PT-LIS</v>
      </c>
      <c r="C4459" s="5" cm="1">
        <f t="array" ref="C4459">IF($A4459="","",INDEX(OpenMeteoAPI[ForecastDateTime],ROWS($C$2:C4459)))</f>
        <v>46215.708333333336</v>
      </c>
      <c r="D4459" t="str">
        <f t="shared" si="69"/>
        <v>5PM</v>
      </c>
      <c r="E4459" t="str" cm="1">
        <f t="array" ref="E4459">IF($K4459="","",_xlfn.IFS($K4459=0,_xlfn.UNICHAR(9728),$K4459&lt;=3,_xlfn.UNICHAR(9729),OR($K4459=45,$K4459=48),"~",AND($K4459&gt;=51,$K4459&lt;=67),_xlfn.UNICHAR(9748),AND($K4459&gt;=71,$K4459&lt;=77),_xlfn.UNICHAR(10052),AND($K4459&gt;=80,$K4459&lt;=82),_xlfn.UNICHAR(9748),AND($K4459&gt;=95,$K4459&lt;=99),_xlfn.UNICHAR(9889),TRUE,_xlfn.UNICHAR(9729)))</f>
        <v>☁</v>
      </c>
      <c r="F4459" t="str" cm="1">
        <f t="array" ref="F4459">IF($K4459="","",_xlfn.IFS($K4459=0,"Clear",$K4459&lt;=3,"Partly Cloudy",OR($K4459=45,$K4459=48),"Fog",AND($K4459&gt;=51,$K4459&lt;=67),"Drizzle",AND($K4459&gt;=71,$K4459&lt;=77),"Snow",AND($K4459&gt;=80,$K4459&lt;=82),"Rain Showers",AND($K4459&gt;=95,$K4459&lt;=99),"Thunderstorm",TRUE,"Cloudy"))</f>
        <v>Partly Cloudy</v>
      </c>
      <c r="G4459" s="3" cm="1">
        <f t="array" ref="G4459">IF($A4459="","",INDEX(OpenMeteoAPI[TemperatureC],ROWS($G$2:G4459)))</f>
        <v>23.8</v>
      </c>
      <c r="H4459" s="4" cm="1">
        <f t="array" ref="H4459">IF($A4459="","",INDEX(OpenMeteoAPI[RelativeHumidityPct],ROWS($H$2:H4459))/100)</f>
        <v>0.63</v>
      </c>
      <c r="I4459" s="4" cm="1">
        <f t="array" ref="I4459">IF($A4459="","",INDEX(OpenMeteoAPI[PrecipitationProbabilityPct],ROWS($I$2:I4459))/100)</f>
        <v>0.02</v>
      </c>
      <c r="J4459" s="3" cm="1">
        <f t="array" ref="J4459">IF($A4459="","",INDEX(OpenMeteoAPI[PrecipitationMM],ROWS($J$2:J4459)))</f>
        <v>0</v>
      </c>
      <c r="K4459" cm="1">
        <f t="array" ref="K4459">IF($A4459="","",INDEX(OpenMeteoAPI[WeatherCode],ROWS($K$2:K4459)))</f>
        <v>1</v>
      </c>
      <c r="L4459" s="3" cm="1">
        <f t="array" ref="L4459">IF($A4459="","",INDEX(OpenMeteoAPI[WindSpeedKMH],ROWS($L$2:L4459)))</f>
        <v>16.7</v>
      </c>
    </row>
    <row r="4460" spans="1:12">
      <c r="A4460" t="str" cm="1">
        <f t="array" ref="A4460">IFERROR(INDEX(OpenMeteoAPI[City],ROWS($A$2:A4460))&amp;", "&amp;INDEX(OpenMeteoAPI[CountryCode],ROWS($A$2:A4460)),"")</f>
        <v>Lisbon, PT</v>
      </c>
      <c r="B4460" t="str" cm="1">
        <f t="array" ref="B4460">IF($A4460="","",INDEX(OpenMeteoAPI[LocationID],ROWS($B$2:B4460)))</f>
        <v>PT-LIS</v>
      </c>
      <c r="C4460" s="5" cm="1">
        <f t="array" ref="C4460">IF($A4460="","",INDEX(OpenMeteoAPI[ForecastDateTime],ROWS($C$2:C4460)))</f>
        <v>46215.75</v>
      </c>
      <c r="D4460" t="str">
        <f t="shared" si="69"/>
        <v>6PM</v>
      </c>
      <c r="E4460" t="str" cm="1">
        <f t="array" ref="E4460">IF($K4460="","",_xlfn.IFS($K4460=0,_xlfn.UNICHAR(9728),$K4460&lt;=3,_xlfn.UNICHAR(9729),OR($K4460=45,$K4460=48),"~",AND($K4460&gt;=51,$K4460&lt;=67),_xlfn.UNICHAR(9748),AND($K4460&gt;=71,$K4460&lt;=77),_xlfn.UNICHAR(10052),AND($K4460&gt;=80,$K4460&lt;=82),_xlfn.UNICHAR(9748),AND($K4460&gt;=95,$K4460&lt;=99),_xlfn.UNICHAR(9889),TRUE,_xlfn.UNICHAR(9729)))</f>
        <v>☁</v>
      </c>
      <c r="F4460" t="str" cm="1">
        <f t="array" ref="F4460">IF($K4460="","",_xlfn.IFS($K4460=0,"Clear",$K4460&lt;=3,"Partly Cloudy",OR($K4460=45,$K4460=48),"Fog",AND($K4460&gt;=51,$K4460&lt;=67),"Drizzle",AND($K4460&gt;=71,$K4460&lt;=77),"Snow",AND($K4460&gt;=80,$K4460&lt;=82),"Rain Showers",AND($K4460&gt;=95,$K4460&lt;=99),"Thunderstorm",TRUE,"Cloudy"))</f>
        <v>Partly Cloudy</v>
      </c>
      <c r="G4460" s="3" cm="1">
        <f t="array" ref="G4460">IF($A4460="","",INDEX(OpenMeteoAPI[TemperatureC],ROWS($G$2:G4460)))</f>
        <v>23.4</v>
      </c>
      <c r="H4460" s="4" cm="1">
        <f t="array" ref="H4460">IF($A4460="","",INDEX(OpenMeteoAPI[RelativeHumidityPct],ROWS($H$2:H4460))/100)</f>
        <v>0.65</v>
      </c>
      <c r="I4460" s="4" cm="1">
        <f t="array" ref="I4460">IF($A4460="","",INDEX(OpenMeteoAPI[PrecipitationProbabilityPct],ROWS($I$2:I4460))/100)</f>
        <v>0.02</v>
      </c>
      <c r="J4460" s="3" cm="1">
        <f t="array" ref="J4460">IF($A4460="","",INDEX(OpenMeteoAPI[PrecipitationMM],ROWS($J$2:J4460)))</f>
        <v>0</v>
      </c>
      <c r="K4460" cm="1">
        <f t="array" ref="K4460">IF($A4460="","",INDEX(OpenMeteoAPI[WeatherCode],ROWS($K$2:K4460)))</f>
        <v>1</v>
      </c>
      <c r="L4460" s="3" cm="1">
        <f t="array" ref="L4460">IF($A4460="","",INDEX(OpenMeteoAPI[WindSpeedKMH],ROWS($L$2:L4460)))</f>
        <v>16.2</v>
      </c>
    </row>
    <row r="4461" spans="1:12">
      <c r="A4461" t="str" cm="1">
        <f t="array" ref="A4461">IFERROR(INDEX(OpenMeteoAPI[City],ROWS($A$2:A4461))&amp;", "&amp;INDEX(OpenMeteoAPI[CountryCode],ROWS($A$2:A4461)),"")</f>
        <v>Lisbon, PT</v>
      </c>
      <c r="B4461" t="str" cm="1">
        <f t="array" ref="B4461">IF($A4461="","",INDEX(OpenMeteoAPI[LocationID],ROWS($B$2:B4461)))</f>
        <v>PT-LIS</v>
      </c>
      <c r="C4461" s="5" cm="1">
        <f t="array" ref="C4461">IF($A4461="","",INDEX(OpenMeteoAPI[ForecastDateTime],ROWS($C$2:C4461)))</f>
        <v>46215.791666666664</v>
      </c>
      <c r="D4461" t="str">
        <f t="shared" si="69"/>
        <v>7PM</v>
      </c>
      <c r="E4461" t="str" cm="1">
        <f t="array" ref="E4461">IF($K4461="","",_xlfn.IFS($K4461=0,_xlfn.UNICHAR(9728),$K4461&lt;=3,_xlfn.UNICHAR(9729),OR($K4461=45,$K4461=48),"~",AND($K4461&gt;=51,$K4461&lt;=67),_xlfn.UNICHAR(9748),AND($K4461&gt;=71,$K4461&lt;=77),_xlfn.UNICHAR(10052),AND($K4461&gt;=80,$K4461&lt;=82),_xlfn.UNICHAR(9748),AND($K4461&gt;=95,$K4461&lt;=99),_xlfn.UNICHAR(9889),TRUE,_xlfn.UNICHAR(9729)))</f>
        <v>☁</v>
      </c>
      <c r="F4461" t="str" cm="1">
        <f t="array" ref="F4461">IF($K4461="","",_xlfn.IFS($K4461=0,"Clear",$K4461&lt;=3,"Partly Cloudy",OR($K4461=45,$K4461=48),"Fog",AND($K4461&gt;=51,$K4461&lt;=67),"Drizzle",AND($K4461&gt;=71,$K4461&lt;=77),"Snow",AND($K4461&gt;=80,$K4461&lt;=82),"Rain Showers",AND($K4461&gt;=95,$K4461&lt;=99),"Thunderstorm",TRUE,"Cloudy"))</f>
        <v>Partly Cloudy</v>
      </c>
      <c r="G4461" s="3" cm="1">
        <f t="array" ref="G4461">IF($A4461="","",INDEX(OpenMeteoAPI[TemperatureC],ROWS($G$2:G4461)))</f>
        <v>23</v>
      </c>
      <c r="H4461" s="4" cm="1">
        <f t="array" ref="H4461">IF($A4461="","",INDEX(OpenMeteoAPI[RelativeHumidityPct],ROWS($H$2:H4461))/100)</f>
        <v>0.68</v>
      </c>
      <c r="I4461" s="4" cm="1">
        <f t="array" ref="I4461">IF($A4461="","",INDEX(OpenMeteoAPI[PrecipitationProbabilityPct],ROWS($I$2:I4461))/100)</f>
        <v>0.02</v>
      </c>
      <c r="J4461" s="3" cm="1">
        <f t="array" ref="J4461">IF($A4461="","",INDEX(OpenMeteoAPI[PrecipitationMM],ROWS($J$2:J4461)))</f>
        <v>0</v>
      </c>
      <c r="K4461" cm="1">
        <f t="array" ref="K4461">IF($A4461="","",INDEX(OpenMeteoAPI[WeatherCode],ROWS($K$2:K4461)))</f>
        <v>1</v>
      </c>
      <c r="L4461" s="3" cm="1">
        <f t="array" ref="L4461">IF($A4461="","",INDEX(OpenMeteoAPI[WindSpeedKMH],ROWS($L$2:L4461)))</f>
        <v>15.1</v>
      </c>
    </row>
    <row r="4462" spans="1:12">
      <c r="A4462" t="str" cm="1">
        <f t="array" ref="A4462">IFERROR(INDEX(OpenMeteoAPI[City],ROWS($A$2:A4462))&amp;", "&amp;INDEX(OpenMeteoAPI[CountryCode],ROWS($A$2:A4462)),"")</f>
        <v>Lisbon, PT</v>
      </c>
      <c r="B4462" t="str" cm="1">
        <f t="array" ref="B4462">IF($A4462="","",INDEX(OpenMeteoAPI[LocationID],ROWS($B$2:B4462)))</f>
        <v>PT-LIS</v>
      </c>
      <c r="C4462" s="5" cm="1">
        <f t="array" ref="C4462">IF($A4462="","",INDEX(OpenMeteoAPI[ForecastDateTime],ROWS($C$2:C4462)))</f>
        <v>46215.833333333336</v>
      </c>
      <c r="D4462" t="str">
        <f t="shared" si="69"/>
        <v>8PM</v>
      </c>
      <c r="E4462" t="str" cm="1">
        <f t="array" ref="E4462">IF($K4462="","",_xlfn.IFS($K4462=0,_xlfn.UNICHAR(9728),$K4462&lt;=3,_xlfn.UNICHAR(9729),OR($K4462=45,$K4462=48),"~",AND($K4462&gt;=51,$K4462&lt;=67),_xlfn.UNICHAR(9748),AND($K4462&gt;=71,$K4462&lt;=77),_xlfn.UNICHAR(10052),AND($K4462&gt;=80,$K4462&lt;=82),_xlfn.UNICHAR(9748),AND($K4462&gt;=95,$K4462&lt;=99),_xlfn.UNICHAR(9889),TRUE,_xlfn.UNICHAR(9729)))</f>
        <v>☀</v>
      </c>
      <c r="F4462" t="str" cm="1">
        <f t="array" ref="F4462">IF($K4462="","",_xlfn.IFS($K4462=0,"Clear",$K4462&lt;=3,"Partly Cloudy",OR($K4462=45,$K4462=48),"Fog",AND($K4462&gt;=51,$K4462&lt;=67),"Drizzle",AND($K4462&gt;=71,$K4462&lt;=77),"Snow",AND($K4462&gt;=80,$K4462&lt;=82),"Rain Showers",AND($K4462&gt;=95,$K4462&lt;=99),"Thunderstorm",TRUE,"Cloudy"))</f>
        <v>Clear</v>
      </c>
      <c r="G4462" s="3" cm="1">
        <f t="array" ref="G4462">IF($A4462="","",INDEX(OpenMeteoAPI[TemperatureC],ROWS($G$2:G4462)))</f>
        <v>22.3</v>
      </c>
      <c r="H4462" s="4" cm="1">
        <f t="array" ref="H4462">IF($A4462="","",INDEX(OpenMeteoAPI[RelativeHumidityPct],ROWS($H$2:H4462))/100)</f>
        <v>0.72</v>
      </c>
      <c r="I4462" s="4" cm="1">
        <f t="array" ref="I4462">IF($A4462="","",INDEX(OpenMeteoAPI[PrecipitationProbabilityPct],ROWS($I$2:I4462))/100)</f>
        <v>0.01</v>
      </c>
      <c r="J4462" s="3" cm="1">
        <f t="array" ref="J4462">IF($A4462="","",INDEX(OpenMeteoAPI[PrecipitationMM],ROWS($J$2:J4462)))</f>
        <v>0</v>
      </c>
      <c r="K4462" cm="1">
        <f t="array" ref="K4462">IF($A4462="","",INDEX(OpenMeteoAPI[WeatherCode],ROWS($K$2:K4462)))</f>
        <v>0</v>
      </c>
      <c r="L4462" s="3" cm="1">
        <f t="array" ref="L4462">IF($A4462="","",INDEX(OpenMeteoAPI[WindSpeedKMH],ROWS($L$2:L4462)))</f>
        <v>13.1</v>
      </c>
    </row>
    <row r="4463" spans="1:12">
      <c r="A4463" t="str" cm="1">
        <f t="array" ref="A4463">IFERROR(INDEX(OpenMeteoAPI[City],ROWS($A$2:A4463))&amp;", "&amp;INDEX(OpenMeteoAPI[CountryCode],ROWS($A$2:A4463)),"")</f>
        <v>Lisbon, PT</v>
      </c>
      <c r="B4463" t="str" cm="1">
        <f t="array" ref="B4463">IF($A4463="","",INDEX(OpenMeteoAPI[LocationID],ROWS($B$2:B4463)))</f>
        <v>PT-LIS</v>
      </c>
      <c r="C4463" s="5" cm="1">
        <f t="array" ref="C4463">IF($A4463="","",INDEX(OpenMeteoAPI[ForecastDateTime],ROWS($C$2:C4463)))</f>
        <v>46215.875</v>
      </c>
      <c r="D4463" t="str">
        <f t="shared" si="69"/>
        <v>9PM</v>
      </c>
      <c r="E4463" t="str" cm="1">
        <f t="array" ref="E4463">IF($K4463="","",_xlfn.IFS($K4463=0,_xlfn.UNICHAR(9728),$K4463&lt;=3,_xlfn.UNICHAR(9729),OR($K4463=45,$K4463=48),"~",AND($K4463&gt;=51,$K4463&lt;=67),_xlfn.UNICHAR(9748),AND($K4463&gt;=71,$K4463&lt;=77),_xlfn.UNICHAR(10052),AND($K4463&gt;=80,$K4463&lt;=82),_xlfn.UNICHAR(9748),AND($K4463&gt;=95,$K4463&lt;=99),_xlfn.UNICHAR(9889),TRUE,_xlfn.UNICHAR(9729)))</f>
        <v>☀</v>
      </c>
      <c r="F4463" t="str" cm="1">
        <f t="array" ref="F4463">IF($K4463="","",_xlfn.IFS($K4463=0,"Clear",$K4463&lt;=3,"Partly Cloudy",OR($K4463=45,$K4463=48),"Fog",AND($K4463&gt;=51,$K4463&lt;=67),"Drizzle",AND($K4463&gt;=71,$K4463&lt;=77),"Snow",AND($K4463&gt;=80,$K4463&lt;=82),"Rain Showers",AND($K4463&gt;=95,$K4463&lt;=99),"Thunderstorm",TRUE,"Cloudy"))</f>
        <v>Clear</v>
      </c>
      <c r="G4463" s="3" cm="1">
        <f t="array" ref="G4463">IF($A4463="","",INDEX(OpenMeteoAPI[TemperatureC],ROWS($G$2:G4463)))</f>
        <v>21.4</v>
      </c>
      <c r="H4463" s="4" cm="1">
        <f t="array" ref="H4463">IF($A4463="","",INDEX(OpenMeteoAPI[RelativeHumidityPct],ROWS($H$2:H4463))/100)</f>
        <v>0.77</v>
      </c>
      <c r="I4463" s="4" cm="1">
        <f t="array" ref="I4463">IF($A4463="","",INDEX(OpenMeteoAPI[PrecipitationProbabilityPct],ROWS($I$2:I4463))/100)</f>
        <v>0.01</v>
      </c>
      <c r="J4463" s="3" cm="1">
        <f t="array" ref="J4463">IF($A4463="","",INDEX(OpenMeteoAPI[PrecipitationMM],ROWS($J$2:J4463)))</f>
        <v>0</v>
      </c>
      <c r="K4463" cm="1">
        <f t="array" ref="K4463">IF($A4463="","",INDEX(OpenMeteoAPI[WeatherCode],ROWS($K$2:K4463)))</f>
        <v>0</v>
      </c>
      <c r="L4463" s="3" cm="1">
        <f t="array" ref="L4463">IF($A4463="","",INDEX(OpenMeteoAPI[WindSpeedKMH],ROWS($L$2:L4463)))</f>
        <v>10.6</v>
      </c>
    </row>
    <row r="4464" spans="1:12">
      <c r="A4464" t="str" cm="1">
        <f t="array" ref="A4464">IFERROR(INDEX(OpenMeteoAPI[City],ROWS($A$2:A4464))&amp;", "&amp;INDEX(OpenMeteoAPI[CountryCode],ROWS($A$2:A4464)),"")</f>
        <v>Lisbon, PT</v>
      </c>
      <c r="B4464" t="str" cm="1">
        <f t="array" ref="B4464">IF($A4464="","",INDEX(OpenMeteoAPI[LocationID],ROWS($B$2:B4464)))</f>
        <v>PT-LIS</v>
      </c>
      <c r="C4464" s="5" cm="1">
        <f t="array" ref="C4464">IF($A4464="","",INDEX(OpenMeteoAPI[ForecastDateTime],ROWS($C$2:C4464)))</f>
        <v>46215.916666666664</v>
      </c>
      <c r="D4464" t="str">
        <f t="shared" si="69"/>
        <v>10PM</v>
      </c>
      <c r="E4464" t="str" cm="1">
        <f t="array" ref="E4464">IF($K4464="","",_xlfn.IFS($K4464=0,_xlfn.UNICHAR(9728),$K4464&lt;=3,_xlfn.UNICHAR(9729),OR($K4464=45,$K4464=48),"~",AND($K4464&gt;=51,$K4464&lt;=67),_xlfn.UNICHAR(9748),AND($K4464&gt;=71,$K4464&lt;=77),_xlfn.UNICHAR(10052),AND($K4464&gt;=80,$K4464&lt;=82),_xlfn.UNICHAR(9748),AND($K4464&gt;=95,$K4464&lt;=99),_xlfn.UNICHAR(9889),TRUE,_xlfn.UNICHAR(9729)))</f>
        <v>☀</v>
      </c>
      <c r="F4464" t="str" cm="1">
        <f t="array" ref="F4464">IF($K4464="","",_xlfn.IFS($K4464=0,"Clear",$K4464&lt;=3,"Partly Cloudy",OR($K4464=45,$K4464=48),"Fog",AND($K4464&gt;=51,$K4464&lt;=67),"Drizzle",AND($K4464&gt;=71,$K4464&lt;=77),"Snow",AND($K4464&gt;=80,$K4464&lt;=82),"Rain Showers",AND($K4464&gt;=95,$K4464&lt;=99),"Thunderstorm",TRUE,"Cloudy"))</f>
        <v>Clear</v>
      </c>
      <c r="G4464" s="3" cm="1">
        <f t="array" ref="G4464">IF($A4464="","",INDEX(OpenMeteoAPI[TemperatureC],ROWS($G$2:G4464)))</f>
        <v>20.7</v>
      </c>
      <c r="H4464" s="4" cm="1">
        <f t="array" ref="H4464">IF($A4464="","",INDEX(OpenMeteoAPI[RelativeHumidityPct],ROWS($H$2:H4464))/100)</f>
        <v>0.81</v>
      </c>
      <c r="I4464" s="4" cm="1">
        <f t="array" ref="I4464">IF($A4464="","",INDEX(OpenMeteoAPI[PrecipitationProbabilityPct],ROWS($I$2:I4464))/100)</f>
        <v>0.01</v>
      </c>
      <c r="J4464" s="3" cm="1">
        <f t="array" ref="J4464">IF($A4464="","",INDEX(OpenMeteoAPI[PrecipitationMM],ROWS($J$2:J4464)))</f>
        <v>0</v>
      </c>
      <c r="K4464" cm="1">
        <f t="array" ref="K4464">IF($A4464="","",INDEX(OpenMeteoAPI[WeatherCode],ROWS($K$2:K4464)))</f>
        <v>0</v>
      </c>
      <c r="L4464" s="3" cm="1">
        <f t="array" ref="L4464">IF($A4464="","",INDEX(OpenMeteoAPI[WindSpeedKMH],ROWS($L$2:L4464)))</f>
        <v>8.4</v>
      </c>
    </row>
    <row r="4465" spans="1:12">
      <c r="A4465" t="str" cm="1">
        <f t="array" ref="A4465">IFERROR(INDEX(OpenMeteoAPI[City],ROWS($A$2:A4465))&amp;", "&amp;INDEX(OpenMeteoAPI[CountryCode],ROWS($A$2:A4465)),"")</f>
        <v>Lisbon, PT</v>
      </c>
      <c r="B4465" t="str" cm="1">
        <f t="array" ref="B4465">IF($A4465="","",INDEX(OpenMeteoAPI[LocationID],ROWS($B$2:B4465)))</f>
        <v>PT-LIS</v>
      </c>
      <c r="C4465" s="5" cm="1">
        <f t="array" ref="C4465">IF($A4465="","",INDEX(OpenMeteoAPI[ForecastDateTime],ROWS($C$2:C4465)))</f>
        <v>46215.958333333336</v>
      </c>
      <c r="D4465" t="str">
        <f t="shared" si="69"/>
        <v>11PM</v>
      </c>
      <c r="E4465" t="str" cm="1">
        <f t="array" ref="E4465">IF($K4465="","",_xlfn.IFS($K4465=0,_xlfn.UNICHAR(9728),$K4465&lt;=3,_xlfn.UNICHAR(9729),OR($K4465=45,$K4465=48),"~",AND($K4465&gt;=51,$K4465&lt;=67),_xlfn.UNICHAR(9748),AND($K4465&gt;=71,$K4465&lt;=77),_xlfn.UNICHAR(10052),AND($K4465&gt;=80,$K4465&lt;=82),_xlfn.UNICHAR(9748),AND($K4465&gt;=95,$K4465&lt;=99),_xlfn.UNICHAR(9889),TRUE,_xlfn.UNICHAR(9729)))</f>
        <v>☁</v>
      </c>
      <c r="F4465" t="str" cm="1">
        <f t="array" ref="F4465">IF($K4465="","",_xlfn.IFS($K4465=0,"Clear",$K4465&lt;=3,"Partly Cloudy",OR($K4465=45,$K4465=48),"Fog",AND($K4465&gt;=51,$K4465&lt;=67),"Drizzle",AND($K4465&gt;=71,$K4465&lt;=77),"Snow",AND($K4465&gt;=80,$K4465&lt;=82),"Rain Showers",AND($K4465&gt;=95,$K4465&lt;=99),"Thunderstorm",TRUE,"Cloudy"))</f>
        <v>Partly Cloudy</v>
      </c>
      <c r="G4465" s="3" cm="1">
        <f t="array" ref="G4465">IF($A4465="","",INDEX(OpenMeteoAPI[TemperatureC],ROWS($G$2:G4465)))</f>
        <v>20.3</v>
      </c>
      <c r="H4465" s="4" cm="1">
        <f t="array" ref="H4465">IF($A4465="","",INDEX(OpenMeteoAPI[RelativeHumidityPct],ROWS($H$2:H4465))/100)</f>
        <v>0.83</v>
      </c>
      <c r="I4465" s="4" cm="1">
        <f t="array" ref="I4465">IF($A4465="","",INDEX(OpenMeteoAPI[PrecipitationProbabilityPct],ROWS($I$2:I4465))/100)</f>
        <v>0</v>
      </c>
      <c r="J4465" s="3" cm="1">
        <f t="array" ref="J4465">IF($A4465="","",INDEX(OpenMeteoAPI[PrecipitationMM],ROWS($J$2:J4465)))</f>
        <v>0</v>
      </c>
      <c r="K4465" cm="1">
        <f t="array" ref="K4465">IF($A4465="","",INDEX(OpenMeteoAPI[WeatherCode],ROWS($K$2:K4465)))</f>
        <v>1</v>
      </c>
      <c r="L4465" s="3" cm="1">
        <f t="array" ref="L4465">IF($A4465="","",INDEX(OpenMeteoAPI[WindSpeedKMH],ROWS($L$2:L4465)))</f>
        <v>6.4</v>
      </c>
    </row>
    <row r="4466" spans="1:12">
      <c r="A4466" t="str" cm="1">
        <f t="array" ref="A4466">IFERROR(INDEX(OpenMeteoAPI[City],ROWS($A$2:A4466))&amp;", "&amp;INDEX(OpenMeteoAPI[CountryCode],ROWS($A$2:A4466)),"")</f>
        <v>Lisbon, PT</v>
      </c>
      <c r="B4466" t="str" cm="1">
        <f t="array" ref="B4466">IF($A4466="","",INDEX(OpenMeteoAPI[LocationID],ROWS($B$2:B4466)))</f>
        <v>PT-LIS</v>
      </c>
      <c r="C4466" s="5" cm="1">
        <f t="array" ref="C4466">IF($A4466="","",INDEX(OpenMeteoAPI[ForecastDateTime],ROWS($C$2:C4466)))</f>
        <v>46216</v>
      </c>
      <c r="D4466" t="str">
        <f t="shared" si="69"/>
        <v>12AM</v>
      </c>
      <c r="E4466" t="str" cm="1">
        <f t="array" ref="E4466">IF($K4466="","",_xlfn.IFS($K4466=0,_xlfn.UNICHAR(9728),$K4466&lt;=3,_xlfn.UNICHAR(9729),OR($K4466=45,$K4466=48),"~",AND($K4466&gt;=51,$K4466&lt;=67),_xlfn.UNICHAR(9748),AND($K4466&gt;=71,$K4466&lt;=77),_xlfn.UNICHAR(10052),AND($K4466&gt;=80,$K4466&lt;=82),_xlfn.UNICHAR(9748),AND($K4466&gt;=95,$K4466&lt;=99),_xlfn.UNICHAR(9889),TRUE,_xlfn.UNICHAR(9729)))</f>
        <v>☁</v>
      </c>
      <c r="F4466" t="str" cm="1">
        <f t="array" ref="F4466">IF($K4466="","",_xlfn.IFS($K4466=0,"Clear",$K4466&lt;=3,"Partly Cloudy",OR($K4466=45,$K4466=48),"Fog",AND($K4466&gt;=51,$K4466&lt;=67),"Drizzle",AND($K4466&gt;=71,$K4466&lt;=77),"Snow",AND($K4466&gt;=80,$K4466&lt;=82),"Rain Showers",AND($K4466&gt;=95,$K4466&lt;=99),"Thunderstorm",TRUE,"Cloudy"))</f>
        <v>Partly Cloudy</v>
      </c>
      <c r="G4466" s="3" cm="1">
        <f t="array" ref="G4466">IF($A4466="","",INDEX(OpenMeteoAPI[TemperatureC],ROWS($G$2:G4466)))</f>
        <v>20</v>
      </c>
      <c r="H4466" s="4" cm="1">
        <f t="array" ref="H4466">IF($A4466="","",INDEX(OpenMeteoAPI[RelativeHumidityPct],ROWS($H$2:H4466))/100)</f>
        <v>0.85</v>
      </c>
      <c r="I4466" s="4" cm="1">
        <f t="array" ref="I4466">IF($A4466="","",INDEX(OpenMeteoAPI[PrecipitationProbabilityPct],ROWS($I$2:I4466))/100)</f>
        <v>0</v>
      </c>
      <c r="J4466" s="3" cm="1">
        <f t="array" ref="J4466">IF($A4466="","",INDEX(OpenMeteoAPI[PrecipitationMM],ROWS($J$2:J4466)))</f>
        <v>0</v>
      </c>
      <c r="K4466" cm="1">
        <f t="array" ref="K4466">IF($A4466="","",INDEX(OpenMeteoAPI[WeatherCode],ROWS($K$2:K4466)))</f>
        <v>1</v>
      </c>
      <c r="L4466" s="3" cm="1">
        <f t="array" ref="L4466">IF($A4466="","",INDEX(OpenMeteoAPI[WindSpeedKMH],ROWS($L$2:L4466)))</f>
        <v>5.3</v>
      </c>
    </row>
    <row r="4467" spans="1:12">
      <c r="A4467" t="str" cm="1">
        <f t="array" ref="A4467">IFERROR(INDEX(OpenMeteoAPI[City],ROWS($A$2:A4467))&amp;", "&amp;INDEX(OpenMeteoAPI[CountryCode],ROWS($A$2:A4467)),"")</f>
        <v>Lisbon, PT</v>
      </c>
      <c r="B4467" t="str" cm="1">
        <f t="array" ref="B4467">IF($A4467="","",INDEX(OpenMeteoAPI[LocationID],ROWS($B$2:B4467)))</f>
        <v>PT-LIS</v>
      </c>
      <c r="C4467" s="5" cm="1">
        <f t="array" ref="C4467">IF($A4467="","",INDEX(OpenMeteoAPI[ForecastDateTime],ROWS($C$2:C4467)))</f>
        <v>46216.041666666664</v>
      </c>
      <c r="D4467" t="str">
        <f t="shared" si="69"/>
        <v>1AM</v>
      </c>
      <c r="E4467" t="str" cm="1">
        <f t="array" ref="E4467">IF($K4467="","",_xlfn.IFS($K4467=0,_xlfn.UNICHAR(9728),$K4467&lt;=3,_xlfn.UNICHAR(9729),OR($K4467=45,$K4467=48),"~",AND($K4467&gt;=51,$K4467&lt;=67),_xlfn.UNICHAR(9748),AND($K4467&gt;=71,$K4467&lt;=77),_xlfn.UNICHAR(10052),AND($K4467&gt;=80,$K4467&lt;=82),_xlfn.UNICHAR(9748),AND($K4467&gt;=95,$K4467&lt;=99),_xlfn.UNICHAR(9889),TRUE,_xlfn.UNICHAR(9729)))</f>
        <v>☁</v>
      </c>
      <c r="F4467" t="str" cm="1">
        <f t="array" ref="F4467">IF($K4467="","",_xlfn.IFS($K4467=0,"Clear",$K4467&lt;=3,"Partly Cloudy",OR($K4467=45,$K4467=48),"Fog",AND($K4467&gt;=51,$K4467&lt;=67),"Drizzle",AND($K4467&gt;=71,$K4467&lt;=77),"Snow",AND($K4467&gt;=80,$K4467&lt;=82),"Rain Showers",AND($K4467&gt;=95,$K4467&lt;=99),"Thunderstorm",TRUE,"Cloudy"))</f>
        <v>Partly Cloudy</v>
      </c>
      <c r="G4467" s="3" cm="1">
        <f t="array" ref="G4467">IF($A4467="","",INDEX(OpenMeteoAPI[TemperatureC],ROWS($G$2:G4467)))</f>
        <v>19.7</v>
      </c>
      <c r="H4467" s="4" cm="1">
        <f t="array" ref="H4467">IF($A4467="","",INDEX(OpenMeteoAPI[RelativeHumidityPct],ROWS($H$2:H4467))/100)</f>
        <v>0.86</v>
      </c>
      <c r="I4467" s="4" cm="1">
        <f t="array" ref="I4467">IF($A4467="","",INDEX(OpenMeteoAPI[PrecipitationProbabilityPct],ROWS($I$2:I4467))/100)</f>
        <v>0</v>
      </c>
      <c r="J4467" s="3" cm="1">
        <f t="array" ref="J4467">IF($A4467="","",INDEX(OpenMeteoAPI[PrecipitationMM],ROWS($J$2:J4467)))</f>
        <v>0</v>
      </c>
      <c r="K4467" cm="1">
        <f t="array" ref="K4467">IF($A4467="","",INDEX(OpenMeteoAPI[WeatherCode],ROWS($K$2:K4467)))</f>
        <v>1</v>
      </c>
      <c r="L4467" s="3" cm="1">
        <f t="array" ref="L4467">IF($A4467="","",INDEX(OpenMeteoAPI[WindSpeedKMH],ROWS($L$2:L4467)))</f>
        <v>4</v>
      </c>
    </row>
    <row r="4468" spans="1:12">
      <c r="A4468" t="str" cm="1">
        <f t="array" ref="A4468">IFERROR(INDEX(OpenMeteoAPI[City],ROWS($A$2:A4468))&amp;", "&amp;INDEX(OpenMeteoAPI[CountryCode],ROWS($A$2:A4468)),"")</f>
        <v>Lisbon, PT</v>
      </c>
      <c r="B4468" t="str" cm="1">
        <f t="array" ref="B4468">IF($A4468="","",INDEX(OpenMeteoAPI[LocationID],ROWS($B$2:B4468)))</f>
        <v>PT-LIS</v>
      </c>
      <c r="C4468" s="5" cm="1">
        <f t="array" ref="C4468">IF($A4468="","",INDEX(OpenMeteoAPI[ForecastDateTime],ROWS($C$2:C4468)))</f>
        <v>46216.083333333336</v>
      </c>
      <c r="D4468" t="str">
        <f t="shared" si="69"/>
        <v>2AM</v>
      </c>
      <c r="E4468" t="str" cm="1">
        <f t="array" ref="E4468">IF($K4468="","",_xlfn.IFS($K4468=0,_xlfn.UNICHAR(9728),$K4468&lt;=3,_xlfn.UNICHAR(9729),OR($K4468=45,$K4468=48),"~",AND($K4468&gt;=51,$K4468&lt;=67),_xlfn.UNICHAR(9748),AND($K4468&gt;=71,$K4468&lt;=77),_xlfn.UNICHAR(10052),AND($K4468&gt;=80,$K4468&lt;=82),_xlfn.UNICHAR(9748),AND($K4468&gt;=95,$K4468&lt;=99),_xlfn.UNICHAR(9889),TRUE,_xlfn.UNICHAR(9729)))</f>
        <v>☁</v>
      </c>
      <c r="F4468" t="str" cm="1">
        <f t="array" ref="F4468">IF($K4468="","",_xlfn.IFS($K4468=0,"Clear",$K4468&lt;=3,"Partly Cloudy",OR($K4468=45,$K4468=48),"Fog",AND($K4468&gt;=51,$K4468&lt;=67),"Drizzle",AND($K4468&gt;=71,$K4468&lt;=77),"Snow",AND($K4468&gt;=80,$K4468&lt;=82),"Rain Showers",AND($K4468&gt;=95,$K4468&lt;=99),"Thunderstorm",TRUE,"Cloudy"))</f>
        <v>Partly Cloudy</v>
      </c>
      <c r="G4468" s="3" cm="1">
        <f t="array" ref="G4468">IF($A4468="","",INDEX(OpenMeteoAPI[TemperatureC],ROWS($G$2:G4468)))</f>
        <v>19.399999999999999</v>
      </c>
      <c r="H4468" s="4" cm="1">
        <f t="array" ref="H4468">IF($A4468="","",INDEX(OpenMeteoAPI[RelativeHumidityPct],ROWS($H$2:H4468))/100)</f>
        <v>0.87</v>
      </c>
      <c r="I4468" s="4" cm="1">
        <f t="array" ref="I4468">IF($A4468="","",INDEX(OpenMeteoAPI[PrecipitationProbabilityPct],ROWS($I$2:I4468))/100)</f>
        <v>0</v>
      </c>
      <c r="J4468" s="3" cm="1">
        <f t="array" ref="J4468">IF($A4468="","",INDEX(OpenMeteoAPI[PrecipitationMM],ROWS($J$2:J4468)))</f>
        <v>0</v>
      </c>
      <c r="K4468" cm="1">
        <f t="array" ref="K4468">IF($A4468="","",INDEX(OpenMeteoAPI[WeatherCode],ROWS($K$2:K4468)))</f>
        <v>3</v>
      </c>
      <c r="L4468" s="3" cm="1">
        <f t="array" ref="L4468">IF($A4468="","",INDEX(OpenMeteoAPI[WindSpeedKMH],ROWS($L$2:L4468)))</f>
        <v>3.5</v>
      </c>
    </row>
    <row r="4469" spans="1:12">
      <c r="A4469" t="str" cm="1">
        <f t="array" ref="A4469">IFERROR(INDEX(OpenMeteoAPI[City],ROWS($A$2:A4469))&amp;", "&amp;INDEX(OpenMeteoAPI[CountryCode],ROWS($A$2:A4469)),"")</f>
        <v>Lisbon, PT</v>
      </c>
      <c r="B4469" t="str" cm="1">
        <f t="array" ref="B4469">IF($A4469="","",INDEX(OpenMeteoAPI[LocationID],ROWS($B$2:B4469)))</f>
        <v>PT-LIS</v>
      </c>
      <c r="C4469" s="5" cm="1">
        <f t="array" ref="C4469">IF($A4469="","",INDEX(OpenMeteoAPI[ForecastDateTime],ROWS($C$2:C4469)))</f>
        <v>46216.125</v>
      </c>
      <c r="D4469" t="str">
        <f t="shared" si="69"/>
        <v>3AM</v>
      </c>
      <c r="E4469" t="str" cm="1">
        <f t="array" ref="E4469">IF($K4469="","",_xlfn.IFS($K4469=0,_xlfn.UNICHAR(9728),$K4469&lt;=3,_xlfn.UNICHAR(9729),OR($K4469=45,$K4469=48),"~",AND($K4469&gt;=51,$K4469&lt;=67),_xlfn.UNICHAR(9748),AND($K4469&gt;=71,$K4469&lt;=77),_xlfn.UNICHAR(10052),AND($K4469&gt;=80,$K4469&lt;=82),_xlfn.UNICHAR(9748),AND($K4469&gt;=95,$K4469&lt;=99),_xlfn.UNICHAR(9889),TRUE,_xlfn.UNICHAR(9729)))</f>
        <v>☁</v>
      </c>
      <c r="F4469" t="str" cm="1">
        <f t="array" ref="F4469">IF($K4469="","",_xlfn.IFS($K4469=0,"Clear",$K4469&lt;=3,"Partly Cloudy",OR($K4469=45,$K4469=48),"Fog",AND($K4469&gt;=51,$K4469&lt;=67),"Drizzle",AND($K4469&gt;=71,$K4469&lt;=77),"Snow",AND($K4469&gt;=80,$K4469&lt;=82),"Rain Showers",AND($K4469&gt;=95,$K4469&lt;=99),"Thunderstorm",TRUE,"Cloudy"))</f>
        <v>Partly Cloudy</v>
      </c>
      <c r="G4469" s="3" cm="1">
        <f t="array" ref="G4469">IF($A4469="","",INDEX(OpenMeteoAPI[TemperatureC],ROWS($G$2:G4469)))</f>
        <v>19.2</v>
      </c>
      <c r="H4469" s="4" cm="1">
        <f t="array" ref="H4469">IF($A4469="","",INDEX(OpenMeteoAPI[RelativeHumidityPct],ROWS($H$2:H4469))/100)</f>
        <v>0.89</v>
      </c>
      <c r="I4469" s="4" cm="1">
        <f t="array" ref="I4469">IF($A4469="","",INDEX(OpenMeteoAPI[PrecipitationProbabilityPct],ROWS($I$2:I4469))/100)</f>
        <v>0</v>
      </c>
      <c r="J4469" s="3" cm="1">
        <f t="array" ref="J4469">IF($A4469="","",INDEX(OpenMeteoAPI[PrecipitationMM],ROWS($J$2:J4469)))</f>
        <v>0</v>
      </c>
      <c r="K4469" cm="1">
        <f t="array" ref="K4469">IF($A4469="","",INDEX(OpenMeteoAPI[WeatherCode],ROWS($K$2:K4469)))</f>
        <v>3</v>
      </c>
      <c r="L4469" s="3" cm="1">
        <f t="array" ref="L4469">IF($A4469="","",INDEX(OpenMeteoAPI[WindSpeedKMH],ROWS($L$2:L4469)))</f>
        <v>3.1</v>
      </c>
    </row>
    <row r="4470" spans="1:12">
      <c r="A4470" t="str" cm="1">
        <f t="array" ref="A4470">IFERROR(INDEX(OpenMeteoAPI[City],ROWS($A$2:A4470))&amp;", "&amp;INDEX(OpenMeteoAPI[CountryCode],ROWS($A$2:A4470)),"")</f>
        <v>Lisbon, PT</v>
      </c>
      <c r="B4470" t="str" cm="1">
        <f t="array" ref="B4470">IF($A4470="","",INDEX(OpenMeteoAPI[LocationID],ROWS($B$2:B4470)))</f>
        <v>PT-LIS</v>
      </c>
      <c r="C4470" s="5" cm="1">
        <f t="array" ref="C4470">IF($A4470="","",INDEX(OpenMeteoAPI[ForecastDateTime],ROWS($C$2:C4470)))</f>
        <v>46216.166666666664</v>
      </c>
      <c r="D4470" t="str">
        <f t="shared" si="69"/>
        <v>4AM</v>
      </c>
      <c r="E4470" t="str" cm="1">
        <f t="array" ref="E4470">IF($K4470="","",_xlfn.IFS($K4470=0,_xlfn.UNICHAR(9728),$K4470&lt;=3,_xlfn.UNICHAR(9729),OR($K4470=45,$K4470=48),"~",AND($K4470&gt;=51,$K4470&lt;=67),_xlfn.UNICHAR(9748),AND($K4470&gt;=71,$K4470&lt;=77),_xlfn.UNICHAR(10052),AND($K4470&gt;=80,$K4470&lt;=82),_xlfn.UNICHAR(9748),AND($K4470&gt;=95,$K4470&lt;=99),_xlfn.UNICHAR(9889),TRUE,_xlfn.UNICHAR(9729)))</f>
        <v>☁</v>
      </c>
      <c r="F4470" t="str" cm="1">
        <f t="array" ref="F4470">IF($K4470="","",_xlfn.IFS($K4470=0,"Clear",$K4470&lt;=3,"Partly Cloudy",OR($K4470=45,$K4470=48),"Fog",AND($K4470&gt;=51,$K4470&lt;=67),"Drizzle",AND($K4470&gt;=71,$K4470&lt;=77),"Snow",AND($K4470&gt;=80,$K4470&lt;=82),"Rain Showers",AND($K4470&gt;=95,$K4470&lt;=99),"Thunderstorm",TRUE,"Cloudy"))</f>
        <v>Partly Cloudy</v>
      </c>
      <c r="G4470" s="3" cm="1">
        <f t="array" ref="G4470">IF($A4470="","",INDEX(OpenMeteoAPI[TemperatureC],ROWS($G$2:G4470)))</f>
        <v>19</v>
      </c>
      <c r="H4470" s="4" cm="1">
        <f t="array" ref="H4470">IF($A4470="","",INDEX(OpenMeteoAPI[RelativeHumidityPct],ROWS($H$2:H4470))/100)</f>
        <v>0.89</v>
      </c>
      <c r="I4470" s="4" cm="1">
        <f t="array" ref="I4470">IF($A4470="","",INDEX(OpenMeteoAPI[PrecipitationProbabilityPct],ROWS($I$2:I4470))/100)</f>
        <v>0</v>
      </c>
      <c r="J4470" s="3" cm="1">
        <f t="array" ref="J4470">IF($A4470="","",INDEX(OpenMeteoAPI[PrecipitationMM],ROWS($J$2:J4470)))</f>
        <v>0</v>
      </c>
      <c r="K4470" cm="1">
        <f t="array" ref="K4470">IF($A4470="","",INDEX(OpenMeteoAPI[WeatherCode],ROWS($K$2:K4470)))</f>
        <v>3</v>
      </c>
      <c r="L4470" s="3" cm="1">
        <f t="array" ref="L4470">IF($A4470="","",INDEX(OpenMeteoAPI[WindSpeedKMH],ROWS($L$2:L4470)))</f>
        <v>2.7</v>
      </c>
    </row>
    <row r="4471" spans="1:12">
      <c r="A4471" t="str" cm="1">
        <f t="array" ref="A4471">IFERROR(INDEX(OpenMeteoAPI[City],ROWS($A$2:A4471))&amp;", "&amp;INDEX(OpenMeteoAPI[CountryCode],ROWS($A$2:A4471)),"")</f>
        <v>Lisbon, PT</v>
      </c>
      <c r="B4471" t="str" cm="1">
        <f t="array" ref="B4471">IF($A4471="","",INDEX(OpenMeteoAPI[LocationID],ROWS($B$2:B4471)))</f>
        <v>PT-LIS</v>
      </c>
      <c r="C4471" s="5" cm="1">
        <f t="array" ref="C4471">IF($A4471="","",INDEX(OpenMeteoAPI[ForecastDateTime],ROWS($C$2:C4471)))</f>
        <v>46216.208333333336</v>
      </c>
      <c r="D4471" t="str">
        <f t="shared" si="69"/>
        <v>5AM</v>
      </c>
      <c r="E4471" t="str" cm="1">
        <f t="array" ref="E4471">IF($K4471="","",_xlfn.IFS($K4471=0,_xlfn.UNICHAR(9728),$K4471&lt;=3,_xlfn.UNICHAR(9729),OR($K4471=45,$K4471=48),"~",AND($K4471&gt;=51,$K4471&lt;=67),_xlfn.UNICHAR(9748),AND($K4471&gt;=71,$K4471&lt;=77),_xlfn.UNICHAR(10052),AND($K4471&gt;=80,$K4471&lt;=82),_xlfn.UNICHAR(9748),AND($K4471&gt;=95,$K4471&lt;=99),_xlfn.UNICHAR(9889),TRUE,_xlfn.UNICHAR(9729)))</f>
        <v>☁</v>
      </c>
      <c r="F4471" t="str" cm="1">
        <f t="array" ref="F4471">IF($K4471="","",_xlfn.IFS($K4471=0,"Clear",$K4471&lt;=3,"Partly Cloudy",OR($K4471=45,$K4471=48),"Fog",AND($K4471&gt;=51,$K4471&lt;=67),"Drizzle",AND($K4471&gt;=71,$K4471&lt;=77),"Snow",AND($K4471&gt;=80,$K4471&lt;=82),"Rain Showers",AND($K4471&gt;=95,$K4471&lt;=99),"Thunderstorm",TRUE,"Cloudy"))</f>
        <v>Partly Cloudy</v>
      </c>
      <c r="G4471" s="3" cm="1">
        <f t="array" ref="G4471">IF($A4471="","",INDEX(OpenMeteoAPI[TemperatureC],ROWS($G$2:G4471)))</f>
        <v>19</v>
      </c>
      <c r="H4471" s="4" cm="1">
        <f t="array" ref="H4471">IF($A4471="","",INDEX(OpenMeteoAPI[RelativeHumidityPct],ROWS($H$2:H4471))/100)</f>
        <v>0.88</v>
      </c>
      <c r="I4471" s="4" cm="1">
        <f t="array" ref="I4471">IF($A4471="","",INDEX(OpenMeteoAPI[PrecipitationProbabilityPct],ROWS($I$2:I4471))/100)</f>
        <v>0</v>
      </c>
      <c r="J4471" s="3" cm="1">
        <f t="array" ref="J4471">IF($A4471="","",INDEX(OpenMeteoAPI[PrecipitationMM],ROWS($J$2:J4471)))</f>
        <v>0</v>
      </c>
      <c r="K4471" cm="1">
        <f t="array" ref="K4471">IF($A4471="","",INDEX(OpenMeteoAPI[WeatherCode],ROWS($K$2:K4471)))</f>
        <v>3</v>
      </c>
      <c r="L4471" s="3" cm="1">
        <f t="array" ref="L4471">IF($A4471="","",INDEX(OpenMeteoAPI[WindSpeedKMH],ROWS($L$2:L4471)))</f>
        <v>2.5</v>
      </c>
    </row>
    <row r="4472" spans="1:12">
      <c r="A4472" t="str" cm="1">
        <f t="array" ref="A4472">IFERROR(INDEX(OpenMeteoAPI[City],ROWS($A$2:A4472))&amp;", "&amp;INDEX(OpenMeteoAPI[CountryCode],ROWS($A$2:A4472)),"")</f>
        <v>Lisbon, PT</v>
      </c>
      <c r="B4472" t="str" cm="1">
        <f t="array" ref="B4472">IF($A4472="","",INDEX(OpenMeteoAPI[LocationID],ROWS($B$2:B4472)))</f>
        <v>PT-LIS</v>
      </c>
      <c r="C4472" s="5" cm="1">
        <f t="array" ref="C4472">IF($A4472="","",INDEX(OpenMeteoAPI[ForecastDateTime],ROWS($C$2:C4472)))</f>
        <v>46216.25</v>
      </c>
      <c r="D4472" t="str">
        <f t="shared" si="69"/>
        <v>6AM</v>
      </c>
      <c r="E4472" t="str" cm="1">
        <f t="array" ref="E4472">IF($K4472="","",_xlfn.IFS($K4472=0,_xlfn.UNICHAR(9728),$K4472&lt;=3,_xlfn.UNICHAR(9729),OR($K4472=45,$K4472=48),"~",AND($K4472&gt;=51,$K4472&lt;=67),_xlfn.UNICHAR(9748),AND($K4472&gt;=71,$K4472&lt;=77),_xlfn.UNICHAR(10052),AND($K4472&gt;=80,$K4472&lt;=82),_xlfn.UNICHAR(9748),AND($K4472&gt;=95,$K4472&lt;=99),_xlfn.UNICHAR(9889),TRUE,_xlfn.UNICHAR(9729)))</f>
        <v>☁</v>
      </c>
      <c r="F4472" t="str" cm="1">
        <f t="array" ref="F4472">IF($K4472="","",_xlfn.IFS($K4472=0,"Clear",$K4472&lt;=3,"Partly Cloudy",OR($K4472=45,$K4472=48),"Fog",AND($K4472&gt;=51,$K4472&lt;=67),"Drizzle",AND($K4472&gt;=71,$K4472&lt;=77),"Snow",AND($K4472&gt;=80,$K4472&lt;=82),"Rain Showers",AND($K4472&gt;=95,$K4472&lt;=99),"Thunderstorm",TRUE,"Cloudy"))</f>
        <v>Partly Cloudy</v>
      </c>
      <c r="G4472" s="3" cm="1">
        <f t="array" ref="G4472">IF($A4472="","",INDEX(OpenMeteoAPI[TemperatureC],ROWS($G$2:G4472)))</f>
        <v>19</v>
      </c>
      <c r="H4472" s="4" cm="1">
        <f t="array" ref="H4472">IF($A4472="","",INDEX(OpenMeteoAPI[RelativeHumidityPct],ROWS($H$2:H4472))/100)</f>
        <v>0.87</v>
      </c>
      <c r="I4472" s="4" cm="1">
        <f t="array" ref="I4472">IF($A4472="","",INDEX(OpenMeteoAPI[PrecipitationProbabilityPct],ROWS($I$2:I4472))/100)</f>
        <v>0</v>
      </c>
      <c r="J4472" s="3" cm="1">
        <f t="array" ref="J4472">IF($A4472="","",INDEX(OpenMeteoAPI[PrecipitationMM],ROWS($J$2:J4472)))</f>
        <v>0</v>
      </c>
      <c r="K4472" cm="1">
        <f t="array" ref="K4472">IF($A4472="","",INDEX(OpenMeteoAPI[WeatherCode],ROWS($K$2:K4472)))</f>
        <v>3</v>
      </c>
      <c r="L4472" s="3" cm="1">
        <f t="array" ref="L4472">IF($A4472="","",INDEX(OpenMeteoAPI[WindSpeedKMH],ROWS($L$2:L4472)))</f>
        <v>2.6</v>
      </c>
    </row>
    <row r="4473" spans="1:12">
      <c r="A4473" t="str" cm="1">
        <f t="array" ref="A4473">IFERROR(INDEX(OpenMeteoAPI[City],ROWS($A$2:A4473))&amp;", "&amp;INDEX(OpenMeteoAPI[CountryCode],ROWS($A$2:A4473)),"")</f>
        <v>Lisbon, PT</v>
      </c>
      <c r="B4473" t="str" cm="1">
        <f t="array" ref="B4473">IF($A4473="","",INDEX(OpenMeteoAPI[LocationID],ROWS($B$2:B4473)))</f>
        <v>PT-LIS</v>
      </c>
      <c r="C4473" s="5" cm="1">
        <f t="array" ref="C4473">IF($A4473="","",INDEX(OpenMeteoAPI[ForecastDateTime],ROWS($C$2:C4473)))</f>
        <v>46216.291666666664</v>
      </c>
      <c r="D4473" t="str">
        <f t="shared" si="69"/>
        <v>7AM</v>
      </c>
      <c r="E4473" t="str" cm="1">
        <f t="array" ref="E4473">IF($K4473="","",_xlfn.IFS($K4473=0,_xlfn.UNICHAR(9728),$K4473&lt;=3,_xlfn.UNICHAR(9729),OR($K4473=45,$K4473=48),"~",AND($K4473&gt;=51,$K4473&lt;=67),_xlfn.UNICHAR(9748),AND($K4473&gt;=71,$K4473&lt;=77),_xlfn.UNICHAR(10052),AND($K4473&gt;=80,$K4473&lt;=82),_xlfn.UNICHAR(9748),AND($K4473&gt;=95,$K4473&lt;=99),_xlfn.UNICHAR(9889),TRUE,_xlfn.UNICHAR(9729)))</f>
        <v>☁</v>
      </c>
      <c r="F4473" t="str" cm="1">
        <f t="array" ref="F4473">IF($K4473="","",_xlfn.IFS($K4473=0,"Clear",$K4473&lt;=3,"Partly Cloudy",OR($K4473=45,$K4473=48),"Fog",AND($K4473&gt;=51,$K4473&lt;=67),"Drizzle",AND($K4473&gt;=71,$K4473&lt;=77),"Snow",AND($K4473&gt;=80,$K4473&lt;=82),"Rain Showers",AND($K4473&gt;=95,$K4473&lt;=99),"Thunderstorm",TRUE,"Cloudy"))</f>
        <v>Partly Cloudy</v>
      </c>
      <c r="G4473" s="3" cm="1">
        <f t="array" ref="G4473">IF($A4473="","",INDEX(OpenMeteoAPI[TemperatureC],ROWS($G$2:G4473)))</f>
        <v>19.3</v>
      </c>
      <c r="H4473" s="4" cm="1">
        <f t="array" ref="H4473">IF($A4473="","",INDEX(OpenMeteoAPI[RelativeHumidityPct],ROWS($H$2:H4473))/100)</f>
        <v>0.85</v>
      </c>
      <c r="I4473" s="4" cm="1">
        <f t="array" ref="I4473">IF($A4473="","",INDEX(OpenMeteoAPI[PrecipitationProbabilityPct],ROWS($I$2:I4473))/100)</f>
        <v>0</v>
      </c>
      <c r="J4473" s="3" cm="1">
        <f t="array" ref="J4473">IF($A4473="","",INDEX(OpenMeteoAPI[PrecipitationMM],ROWS($J$2:J4473)))</f>
        <v>0</v>
      </c>
      <c r="K4473" cm="1">
        <f t="array" ref="K4473">IF($A4473="","",INDEX(OpenMeteoAPI[WeatherCode],ROWS($K$2:K4473)))</f>
        <v>3</v>
      </c>
      <c r="L4473" s="3" cm="1">
        <f t="array" ref="L4473">IF($A4473="","",INDEX(OpenMeteoAPI[WindSpeedKMH],ROWS($L$2:L4473)))</f>
        <v>3.3</v>
      </c>
    </row>
    <row r="4474" spans="1:12">
      <c r="A4474" t="str" cm="1">
        <f t="array" ref="A4474">IFERROR(INDEX(OpenMeteoAPI[City],ROWS($A$2:A4474))&amp;", "&amp;INDEX(OpenMeteoAPI[CountryCode],ROWS($A$2:A4474)),"")</f>
        <v>Lisbon, PT</v>
      </c>
      <c r="B4474" t="str" cm="1">
        <f t="array" ref="B4474">IF($A4474="","",INDEX(OpenMeteoAPI[LocationID],ROWS($B$2:B4474)))</f>
        <v>PT-LIS</v>
      </c>
      <c r="C4474" s="5" cm="1">
        <f t="array" ref="C4474">IF($A4474="","",INDEX(OpenMeteoAPI[ForecastDateTime],ROWS($C$2:C4474)))</f>
        <v>46216.333333333336</v>
      </c>
      <c r="D4474" t="str">
        <f t="shared" si="69"/>
        <v>8AM</v>
      </c>
      <c r="E4474" t="str" cm="1">
        <f t="array" ref="E4474">IF($K4474="","",_xlfn.IFS($K4474=0,_xlfn.UNICHAR(9728),$K4474&lt;=3,_xlfn.UNICHAR(9729),OR($K4474=45,$K4474=48),"~",AND($K4474&gt;=51,$K4474&lt;=67),_xlfn.UNICHAR(9748),AND($K4474&gt;=71,$K4474&lt;=77),_xlfn.UNICHAR(10052),AND($K4474&gt;=80,$K4474&lt;=82),_xlfn.UNICHAR(9748),AND($K4474&gt;=95,$K4474&lt;=99),_xlfn.UNICHAR(9889),TRUE,_xlfn.UNICHAR(9729)))</f>
        <v>☁</v>
      </c>
      <c r="F4474" t="str" cm="1">
        <f t="array" ref="F4474">IF($K4474="","",_xlfn.IFS($K4474=0,"Clear",$K4474&lt;=3,"Partly Cloudy",OR($K4474=45,$K4474=48),"Fog",AND($K4474&gt;=51,$K4474&lt;=67),"Drizzle",AND($K4474&gt;=71,$K4474&lt;=77),"Snow",AND($K4474&gt;=80,$K4474&lt;=82),"Rain Showers",AND($K4474&gt;=95,$K4474&lt;=99),"Thunderstorm",TRUE,"Cloudy"))</f>
        <v>Partly Cloudy</v>
      </c>
      <c r="G4474" s="3" cm="1">
        <f t="array" ref="G4474">IF($A4474="","",INDEX(OpenMeteoAPI[TemperatureC],ROWS($G$2:G4474)))</f>
        <v>19.8</v>
      </c>
      <c r="H4474" s="4" cm="1">
        <f t="array" ref="H4474">IF($A4474="","",INDEX(OpenMeteoAPI[RelativeHumidityPct],ROWS($H$2:H4474))/100)</f>
        <v>0.82</v>
      </c>
      <c r="I4474" s="4" cm="1">
        <f t="array" ref="I4474">IF($A4474="","",INDEX(OpenMeteoAPI[PrecipitationProbabilityPct],ROWS($I$2:I4474))/100)</f>
        <v>0</v>
      </c>
      <c r="J4474" s="3" cm="1">
        <f t="array" ref="J4474">IF($A4474="","",INDEX(OpenMeteoAPI[PrecipitationMM],ROWS($J$2:J4474)))</f>
        <v>0</v>
      </c>
      <c r="K4474" cm="1">
        <f t="array" ref="K4474">IF($A4474="","",INDEX(OpenMeteoAPI[WeatherCode],ROWS($K$2:K4474)))</f>
        <v>3</v>
      </c>
      <c r="L4474" s="3" cm="1">
        <f t="array" ref="L4474">IF($A4474="","",INDEX(OpenMeteoAPI[WindSpeedKMH],ROWS($L$2:L4474)))</f>
        <v>4</v>
      </c>
    </row>
    <row r="4475" spans="1:12">
      <c r="A4475" t="str" cm="1">
        <f t="array" ref="A4475">IFERROR(INDEX(OpenMeteoAPI[City],ROWS($A$2:A4475))&amp;", "&amp;INDEX(OpenMeteoAPI[CountryCode],ROWS($A$2:A4475)),"")</f>
        <v>Lisbon, PT</v>
      </c>
      <c r="B4475" t="str" cm="1">
        <f t="array" ref="B4475">IF($A4475="","",INDEX(OpenMeteoAPI[LocationID],ROWS($B$2:B4475)))</f>
        <v>PT-LIS</v>
      </c>
      <c r="C4475" s="5" cm="1">
        <f t="array" ref="C4475">IF($A4475="","",INDEX(OpenMeteoAPI[ForecastDateTime],ROWS($C$2:C4475)))</f>
        <v>46216.375</v>
      </c>
      <c r="D4475" t="str">
        <f t="shared" si="69"/>
        <v>9AM</v>
      </c>
      <c r="E4475" t="str" cm="1">
        <f t="array" ref="E4475">IF($K4475="","",_xlfn.IFS($K4475=0,_xlfn.UNICHAR(9728),$K4475&lt;=3,_xlfn.UNICHAR(9729),OR($K4475=45,$K4475=48),"~",AND($K4475&gt;=51,$K4475&lt;=67),_xlfn.UNICHAR(9748),AND($K4475&gt;=71,$K4475&lt;=77),_xlfn.UNICHAR(10052),AND($K4475&gt;=80,$K4475&lt;=82),_xlfn.UNICHAR(9748),AND($K4475&gt;=95,$K4475&lt;=99),_xlfn.UNICHAR(9889),TRUE,_xlfn.UNICHAR(9729)))</f>
        <v>☁</v>
      </c>
      <c r="F4475" t="str" cm="1">
        <f t="array" ref="F4475">IF($K4475="","",_xlfn.IFS($K4475=0,"Clear",$K4475&lt;=3,"Partly Cloudy",OR($K4475=45,$K4475=48),"Fog",AND($K4475&gt;=51,$K4475&lt;=67),"Drizzle",AND($K4475&gt;=71,$K4475&lt;=77),"Snow",AND($K4475&gt;=80,$K4475&lt;=82),"Rain Showers",AND($K4475&gt;=95,$K4475&lt;=99),"Thunderstorm",TRUE,"Cloudy"))</f>
        <v>Partly Cloudy</v>
      </c>
      <c r="G4475" s="3" cm="1">
        <f t="array" ref="G4475">IF($A4475="","",INDEX(OpenMeteoAPI[TemperatureC],ROWS($G$2:G4475)))</f>
        <v>20.399999999999999</v>
      </c>
      <c r="H4475" s="4" cm="1">
        <f t="array" ref="H4475">IF($A4475="","",INDEX(OpenMeteoAPI[RelativeHumidityPct],ROWS($H$2:H4475))/100)</f>
        <v>0.77</v>
      </c>
      <c r="I4475" s="4" cm="1">
        <f t="array" ref="I4475">IF($A4475="","",INDEX(OpenMeteoAPI[PrecipitationProbabilityPct],ROWS($I$2:I4475))/100)</f>
        <v>0</v>
      </c>
      <c r="J4475" s="3" cm="1">
        <f t="array" ref="J4475">IF($A4475="","",INDEX(OpenMeteoAPI[PrecipitationMM],ROWS($J$2:J4475)))</f>
        <v>0</v>
      </c>
      <c r="K4475" cm="1">
        <f t="array" ref="K4475">IF($A4475="","",INDEX(OpenMeteoAPI[WeatherCode],ROWS($K$2:K4475)))</f>
        <v>3</v>
      </c>
      <c r="L4475" s="3" cm="1">
        <f t="array" ref="L4475">IF($A4475="","",INDEX(OpenMeteoAPI[WindSpeedKMH],ROWS($L$2:L4475)))</f>
        <v>4.5</v>
      </c>
    </row>
    <row r="4476" spans="1:12">
      <c r="A4476" t="str" cm="1">
        <f t="array" ref="A4476">IFERROR(INDEX(OpenMeteoAPI[City],ROWS($A$2:A4476))&amp;", "&amp;INDEX(OpenMeteoAPI[CountryCode],ROWS($A$2:A4476)),"")</f>
        <v>Lisbon, PT</v>
      </c>
      <c r="B4476" t="str" cm="1">
        <f t="array" ref="B4476">IF($A4476="","",INDEX(OpenMeteoAPI[LocationID],ROWS($B$2:B4476)))</f>
        <v>PT-LIS</v>
      </c>
      <c r="C4476" s="5" cm="1">
        <f t="array" ref="C4476">IF($A4476="","",INDEX(OpenMeteoAPI[ForecastDateTime],ROWS($C$2:C4476)))</f>
        <v>46216.416666666664</v>
      </c>
      <c r="D4476" t="str">
        <f t="shared" si="69"/>
        <v>10AM</v>
      </c>
      <c r="E4476" t="str" cm="1">
        <f t="array" ref="E4476">IF($K4476="","",_xlfn.IFS($K4476=0,_xlfn.UNICHAR(9728),$K4476&lt;=3,_xlfn.UNICHAR(9729),OR($K4476=45,$K4476=48),"~",AND($K4476&gt;=51,$K4476&lt;=67),_xlfn.UNICHAR(9748),AND($K4476&gt;=71,$K4476&lt;=77),_xlfn.UNICHAR(10052),AND($K4476&gt;=80,$K4476&lt;=82),_xlfn.UNICHAR(9748),AND($K4476&gt;=95,$K4476&lt;=99),_xlfn.UNICHAR(9889),TRUE,_xlfn.UNICHAR(9729)))</f>
        <v>☁</v>
      </c>
      <c r="F4476" t="str" cm="1">
        <f t="array" ref="F4476">IF($K4476="","",_xlfn.IFS($K4476=0,"Clear",$K4476&lt;=3,"Partly Cloudy",OR($K4476=45,$K4476=48),"Fog",AND($K4476&gt;=51,$K4476&lt;=67),"Drizzle",AND($K4476&gt;=71,$K4476&lt;=77),"Snow",AND($K4476&gt;=80,$K4476&lt;=82),"Rain Showers",AND($K4476&gt;=95,$K4476&lt;=99),"Thunderstorm",TRUE,"Cloudy"))</f>
        <v>Partly Cloudy</v>
      </c>
      <c r="G4476" s="3" cm="1">
        <f t="array" ref="G4476">IF($A4476="","",INDEX(OpenMeteoAPI[TemperatureC],ROWS($G$2:G4476)))</f>
        <v>21.2</v>
      </c>
      <c r="H4476" s="4" cm="1">
        <f t="array" ref="H4476">IF($A4476="","",INDEX(OpenMeteoAPI[RelativeHumidityPct],ROWS($H$2:H4476))/100)</f>
        <v>0.73</v>
      </c>
      <c r="I4476" s="4" cm="1">
        <f t="array" ref="I4476">IF($A4476="","",INDEX(OpenMeteoAPI[PrecipitationProbabilityPct],ROWS($I$2:I4476))/100)</f>
        <v>0</v>
      </c>
      <c r="J4476" s="3" cm="1">
        <f t="array" ref="J4476">IF($A4476="","",INDEX(OpenMeteoAPI[PrecipitationMM],ROWS($J$2:J4476)))</f>
        <v>0</v>
      </c>
      <c r="K4476" cm="1">
        <f t="array" ref="K4476">IF($A4476="","",INDEX(OpenMeteoAPI[WeatherCode],ROWS($K$2:K4476)))</f>
        <v>3</v>
      </c>
      <c r="L4476" s="3" cm="1">
        <f t="array" ref="L4476">IF($A4476="","",INDEX(OpenMeteoAPI[WindSpeedKMH],ROWS($L$2:L4476)))</f>
        <v>4.8</v>
      </c>
    </row>
    <row r="4477" spans="1:12">
      <c r="A4477" t="str" cm="1">
        <f t="array" ref="A4477">IFERROR(INDEX(OpenMeteoAPI[City],ROWS($A$2:A4477))&amp;", "&amp;INDEX(OpenMeteoAPI[CountryCode],ROWS($A$2:A4477)),"")</f>
        <v>Lisbon, PT</v>
      </c>
      <c r="B4477" t="str" cm="1">
        <f t="array" ref="B4477">IF($A4477="","",INDEX(OpenMeteoAPI[LocationID],ROWS($B$2:B4477)))</f>
        <v>PT-LIS</v>
      </c>
      <c r="C4477" s="5" cm="1">
        <f t="array" ref="C4477">IF($A4477="","",INDEX(OpenMeteoAPI[ForecastDateTime],ROWS($C$2:C4477)))</f>
        <v>46216.458333333336</v>
      </c>
      <c r="D4477" t="str">
        <f t="shared" si="69"/>
        <v>11AM</v>
      </c>
      <c r="E4477" t="str" cm="1">
        <f t="array" ref="E4477">IF($K4477="","",_xlfn.IFS($K4477=0,_xlfn.UNICHAR(9728),$K4477&lt;=3,_xlfn.UNICHAR(9729),OR($K4477=45,$K4477=48),"~",AND($K4477&gt;=51,$K4477&lt;=67),_xlfn.UNICHAR(9748),AND($K4477&gt;=71,$K4477&lt;=77),_xlfn.UNICHAR(10052),AND($K4477&gt;=80,$K4477&lt;=82),_xlfn.UNICHAR(9748),AND($K4477&gt;=95,$K4477&lt;=99),_xlfn.UNICHAR(9889),TRUE,_xlfn.UNICHAR(9729)))</f>
        <v>☁</v>
      </c>
      <c r="F4477" t="str" cm="1">
        <f t="array" ref="F4477">IF($K4477="","",_xlfn.IFS($K4477=0,"Clear",$K4477&lt;=3,"Partly Cloudy",OR($K4477=45,$K4477=48),"Fog",AND($K4477&gt;=51,$K4477&lt;=67),"Drizzle",AND($K4477&gt;=71,$K4477&lt;=77),"Snow",AND($K4477&gt;=80,$K4477&lt;=82),"Rain Showers",AND($K4477&gt;=95,$K4477&lt;=99),"Thunderstorm",TRUE,"Cloudy"))</f>
        <v>Partly Cloudy</v>
      </c>
      <c r="G4477" s="3" cm="1">
        <f t="array" ref="G4477">IF($A4477="","",INDEX(OpenMeteoAPI[TemperatureC],ROWS($G$2:G4477)))</f>
        <v>22.2</v>
      </c>
      <c r="H4477" s="4" cm="1">
        <f t="array" ref="H4477">IF($A4477="","",INDEX(OpenMeteoAPI[RelativeHumidityPct],ROWS($H$2:H4477))/100)</f>
        <v>0.69</v>
      </c>
      <c r="I4477" s="4" cm="1">
        <f t="array" ref="I4477">IF($A4477="","",INDEX(OpenMeteoAPI[PrecipitationProbabilityPct],ROWS($I$2:I4477))/100)</f>
        <v>0</v>
      </c>
      <c r="J4477" s="3" cm="1">
        <f t="array" ref="J4477">IF($A4477="","",INDEX(OpenMeteoAPI[PrecipitationMM],ROWS($J$2:J4477)))</f>
        <v>0</v>
      </c>
      <c r="K4477" cm="1">
        <f t="array" ref="K4477">IF($A4477="","",INDEX(OpenMeteoAPI[WeatherCode],ROWS($K$2:K4477)))</f>
        <v>3</v>
      </c>
      <c r="L4477" s="3" cm="1">
        <f t="array" ref="L4477">IF($A4477="","",INDEX(OpenMeteoAPI[WindSpeedKMH],ROWS($L$2:L4477)))</f>
        <v>5.3</v>
      </c>
    </row>
    <row r="4478" spans="1:12">
      <c r="A4478" t="str" cm="1">
        <f t="array" ref="A4478">IFERROR(INDEX(OpenMeteoAPI[City],ROWS($A$2:A4478))&amp;", "&amp;INDEX(OpenMeteoAPI[CountryCode],ROWS($A$2:A4478)),"")</f>
        <v>Lisbon, PT</v>
      </c>
      <c r="B4478" t="str" cm="1">
        <f t="array" ref="B4478">IF($A4478="","",INDEX(OpenMeteoAPI[LocationID],ROWS($B$2:B4478)))</f>
        <v>PT-LIS</v>
      </c>
      <c r="C4478" s="5" cm="1">
        <f t="array" ref="C4478">IF($A4478="","",INDEX(OpenMeteoAPI[ForecastDateTime],ROWS($C$2:C4478)))</f>
        <v>46216.5</v>
      </c>
      <c r="D4478" t="str">
        <f t="shared" si="69"/>
        <v>12PM</v>
      </c>
      <c r="E4478" t="str" cm="1">
        <f t="array" ref="E4478">IF($K4478="","",_xlfn.IFS($K4478=0,_xlfn.UNICHAR(9728),$K4478&lt;=3,_xlfn.UNICHAR(9729),OR($K4478=45,$K4478=48),"~",AND($K4478&gt;=51,$K4478&lt;=67),_xlfn.UNICHAR(9748),AND($K4478&gt;=71,$K4478&lt;=77),_xlfn.UNICHAR(10052),AND($K4478&gt;=80,$K4478&lt;=82),_xlfn.UNICHAR(9748),AND($K4478&gt;=95,$K4478&lt;=99),_xlfn.UNICHAR(9889),TRUE,_xlfn.UNICHAR(9729)))</f>
        <v>☁</v>
      </c>
      <c r="F4478" t="str" cm="1">
        <f t="array" ref="F4478">IF($K4478="","",_xlfn.IFS($K4478=0,"Clear",$K4478&lt;=3,"Partly Cloudy",OR($K4478=45,$K4478=48),"Fog",AND($K4478&gt;=51,$K4478&lt;=67),"Drizzle",AND($K4478&gt;=71,$K4478&lt;=77),"Snow",AND($K4478&gt;=80,$K4478&lt;=82),"Rain Showers",AND($K4478&gt;=95,$K4478&lt;=99),"Thunderstorm",TRUE,"Cloudy"))</f>
        <v>Partly Cloudy</v>
      </c>
      <c r="G4478" s="3" cm="1">
        <f t="array" ref="G4478">IF($A4478="","",INDEX(OpenMeteoAPI[TemperatureC],ROWS($G$2:G4478)))</f>
        <v>23.3</v>
      </c>
      <c r="H4478" s="4" cm="1">
        <f t="array" ref="H4478">IF($A4478="","",INDEX(OpenMeteoAPI[RelativeHumidityPct],ROWS($H$2:H4478))/100)</f>
        <v>0.66</v>
      </c>
      <c r="I4478" s="4" cm="1">
        <f t="array" ref="I4478">IF($A4478="","",INDEX(OpenMeteoAPI[PrecipitationProbabilityPct],ROWS($I$2:I4478))/100)</f>
        <v>0</v>
      </c>
      <c r="J4478" s="3" cm="1">
        <f t="array" ref="J4478">IF($A4478="","",INDEX(OpenMeteoAPI[PrecipitationMM],ROWS($J$2:J4478)))</f>
        <v>0</v>
      </c>
      <c r="K4478" cm="1">
        <f t="array" ref="K4478">IF($A4478="","",INDEX(OpenMeteoAPI[WeatherCode],ROWS($K$2:K4478)))</f>
        <v>3</v>
      </c>
      <c r="L4478" s="3" cm="1">
        <f t="array" ref="L4478">IF($A4478="","",INDEX(OpenMeteoAPI[WindSpeedKMH],ROWS($L$2:L4478)))</f>
        <v>7.6</v>
      </c>
    </row>
    <row r="4479" spans="1:12">
      <c r="A4479" t="str" cm="1">
        <f t="array" ref="A4479">IFERROR(INDEX(OpenMeteoAPI[City],ROWS($A$2:A4479))&amp;", "&amp;INDEX(OpenMeteoAPI[CountryCode],ROWS($A$2:A4479)),"")</f>
        <v>Lisbon, PT</v>
      </c>
      <c r="B4479" t="str" cm="1">
        <f t="array" ref="B4479">IF($A4479="","",INDEX(OpenMeteoAPI[LocationID],ROWS($B$2:B4479)))</f>
        <v>PT-LIS</v>
      </c>
      <c r="C4479" s="5" cm="1">
        <f t="array" ref="C4479">IF($A4479="","",INDEX(OpenMeteoAPI[ForecastDateTime],ROWS($C$2:C4479)))</f>
        <v>46216.541666666664</v>
      </c>
      <c r="D4479" t="str">
        <f t="shared" si="69"/>
        <v>1PM</v>
      </c>
      <c r="E4479" t="str" cm="1">
        <f t="array" ref="E4479">IF($K4479="","",_xlfn.IFS($K4479=0,_xlfn.UNICHAR(9728),$K4479&lt;=3,_xlfn.UNICHAR(9729),OR($K4479=45,$K4479=48),"~",AND($K4479&gt;=51,$K4479&lt;=67),_xlfn.UNICHAR(9748),AND($K4479&gt;=71,$K4479&lt;=77),_xlfn.UNICHAR(10052),AND($K4479&gt;=80,$K4479&lt;=82),_xlfn.UNICHAR(9748),AND($K4479&gt;=95,$K4479&lt;=99),_xlfn.UNICHAR(9889),TRUE,_xlfn.UNICHAR(9729)))</f>
        <v>☁</v>
      </c>
      <c r="F4479" t="str" cm="1">
        <f t="array" ref="F4479">IF($K4479="","",_xlfn.IFS($K4479=0,"Clear",$K4479&lt;=3,"Partly Cloudy",OR($K4479=45,$K4479=48),"Fog",AND($K4479&gt;=51,$K4479&lt;=67),"Drizzle",AND($K4479&gt;=71,$K4479&lt;=77),"Snow",AND($K4479&gt;=80,$K4479&lt;=82),"Rain Showers",AND($K4479&gt;=95,$K4479&lt;=99),"Thunderstorm",TRUE,"Cloudy"))</f>
        <v>Partly Cloudy</v>
      </c>
      <c r="G4479" s="3" cm="1">
        <f t="array" ref="G4479">IF($A4479="","",INDEX(OpenMeteoAPI[TemperatureC],ROWS($G$2:G4479)))</f>
        <v>24.1</v>
      </c>
      <c r="H4479" s="4" cm="1">
        <f t="array" ref="H4479">IF($A4479="","",INDEX(OpenMeteoAPI[RelativeHumidityPct],ROWS($H$2:H4479))/100)</f>
        <v>0.63</v>
      </c>
      <c r="I4479" s="4" cm="1">
        <f t="array" ref="I4479">IF($A4479="","",INDEX(OpenMeteoAPI[PrecipitationProbabilityPct],ROWS($I$2:I4479))/100)</f>
        <v>0</v>
      </c>
      <c r="J4479" s="3" cm="1">
        <f t="array" ref="J4479">IF($A4479="","",INDEX(OpenMeteoAPI[PrecipitationMM],ROWS($J$2:J4479)))</f>
        <v>0</v>
      </c>
      <c r="K4479" cm="1">
        <f t="array" ref="K4479">IF($A4479="","",INDEX(OpenMeteoAPI[WeatherCode],ROWS($K$2:K4479)))</f>
        <v>3</v>
      </c>
      <c r="L4479" s="3" cm="1">
        <f t="array" ref="L4479">IF($A4479="","",INDEX(OpenMeteoAPI[WindSpeedKMH],ROWS($L$2:L4479)))</f>
        <v>10.5</v>
      </c>
    </row>
    <row r="4480" spans="1:12">
      <c r="A4480" t="str" cm="1">
        <f t="array" ref="A4480">IFERROR(INDEX(OpenMeteoAPI[City],ROWS($A$2:A4480))&amp;", "&amp;INDEX(OpenMeteoAPI[CountryCode],ROWS($A$2:A4480)),"")</f>
        <v>Lisbon, PT</v>
      </c>
      <c r="B4480" t="str" cm="1">
        <f t="array" ref="B4480">IF($A4480="","",INDEX(OpenMeteoAPI[LocationID],ROWS($B$2:B4480)))</f>
        <v>PT-LIS</v>
      </c>
      <c r="C4480" s="5" cm="1">
        <f t="array" ref="C4480">IF($A4480="","",INDEX(OpenMeteoAPI[ForecastDateTime],ROWS($C$2:C4480)))</f>
        <v>46216.583333333336</v>
      </c>
      <c r="D4480" t="str">
        <f t="shared" si="69"/>
        <v>2PM</v>
      </c>
      <c r="E4480" t="str" cm="1">
        <f t="array" ref="E4480">IF($K4480="","",_xlfn.IFS($K4480=0,_xlfn.UNICHAR(9728),$K4480&lt;=3,_xlfn.UNICHAR(9729),OR($K4480=45,$K4480=48),"~",AND($K4480&gt;=51,$K4480&lt;=67),_xlfn.UNICHAR(9748),AND($K4480&gt;=71,$K4480&lt;=77),_xlfn.UNICHAR(10052),AND($K4480&gt;=80,$K4480&lt;=82),_xlfn.UNICHAR(9748),AND($K4480&gt;=95,$K4480&lt;=99),_xlfn.UNICHAR(9889),TRUE,_xlfn.UNICHAR(9729)))</f>
        <v>☁</v>
      </c>
      <c r="F4480" t="str" cm="1">
        <f t="array" ref="F4480">IF($K4480="","",_xlfn.IFS($K4480=0,"Clear",$K4480&lt;=3,"Partly Cloudy",OR($K4480=45,$K4480=48),"Fog",AND($K4480&gt;=51,$K4480&lt;=67),"Drizzle",AND($K4480&gt;=71,$K4480&lt;=77),"Snow",AND($K4480&gt;=80,$K4480&lt;=82),"Rain Showers",AND($K4480&gt;=95,$K4480&lt;=99),"Thunderstorm",TRUE,"Cloudy"))</f>
        <v>Partly Cloudy</v>
      </c>
      <c r="G4480" s="3" cm="1">
        <f t="array" ref="G4480">IF($A4480="","",INDEX(OpenMeteoAPI[TemperatureC],ROWS($G$2:G4480)))</f>
        <v>24.3</v>
      </c>
      <c r="H4480" s="4" cm="1">
        <f t="array" ref="H4480">IF($A4480="","",INDEX(OpenMeteoAPI[RelativeHumidityPct],ROWS($H$2:H4480))/100)</f>
        <v>0.61</v>
      </c>
      <c r="I4480" s="4" cm="1">
        <f t="array" ref="I4480">IF($A4480="","",INDEX(OpenMeteoAPI[PrecipitationProbabilityPct],ROWS($I$2:I4480))/100)</f>
        <v>0</v>
      </c>
      <c r="J4480" s="3" cm="1">
        <f t="array" ref="J4480">IF($A4480="","",INDEX(OpenMeteoAPI[PrecipitationMM],ROWS($J$2:J4480)))</f>
        <v>0</v>
      </c>
      <c r="K4480" cm="1">
        <f t="array" ref="K4480">IF($A4480="","",INDEX(OpenMeteoAPI[WeatherCode],ROWS($K$2:K4480)))</f>
        <v>2</v>
      </c>
      <c r="L4480" s="3" cm="1">
        <f t="array" ref="L4480">IF($A4480="","",INDEX(OpenMeteoAPI[WindSpeedKMH],ROWS($L$2:L4480)))</f>
        <v>13</v>
      </c>
    </row>
    <row r="4481" spans="1:12">
      <c r="A4481" t="str" cm="1">
        <f t="array" ref="A4481">IFERROR(INDEX(OpenMeteoAPI[City],ROWS($A$2:A4481))&amp;", "&amp;INDEX(OpenMeteoAPI[CountryCode],ROWS($A$2:A4481)),"")</f>
        <v>Lisbon, PT</v>
      </c>
      <c r="B4481" t="str" cm="1">
        <f t="array" ref="B4481">IF($A4481="","",INDEX(OpenMeteoAPI[LocationID],ROWS($B$2:B4481)))</f>
        <v>PT-LIS</v>
      </c>
      <c r="C4481" s="5" cm="1">
        <f t="array" ref="C4481">IF($A4481="","",INDEX(OpenMeteoAPI[ForecastDateTime],ROWS($C$2:C4481)))</f>
        <v>46216.625</v>
      </c>
      <c r="D4481" t="str">
        <f t="shared" si="69"/>
        <v>3PM</v>
      </c>
      <c r="E4481" t="str" cm="1">
        <f t="array" ref="E4481">IF($K4481="","",_xlfn.IFS($K4481=0,_xlfn.UNICHAR(9728),$K4481&lt;=3,_xlfn.UNICHAR(9729),OR($K4481=45,$K4481=48),"~",AND($K4481&gt;=51,$K4481&lt;=67),_xlfn.UNICHAR(9748),AND($K4481&gt;=71,$K4481&lt;=77),_xlfn.UNICHAR(10052),AND($K4481&gt;=80,$K4481&lt;=82),_xlfn.UNICHAR(9748),AND($K4481&gt;=95,$K4481&lt;=99),_xlfn.UNICHAR(9889),TRUE,_xlfn.UNICHAR(9729)))</f>
        <v>☁</v>
      </c>
      <c r="F4481" t="str" cm="1">
        <f t="array" ref="F4481">IF($K4481="","",_xlfn.IFS($K4481=0,"Clear",$K4481&lt;=3,"Partly Cloudy",OR($K4481=45,$K4481=48),"Fog",AND($K4481&gt;=51,$K4481&lt;=67),"Drizzle",AND($K4481&gt;=71,$K4481&lt;=77),"Snow",AND($K4481&gt;=80,$K4481&lt;=82),"Rain Showers",AND($K4481&gt;=95,$K4481&lt;=99),"Thunderstorm",TRUE,"Cloudy"))</f>
        <v>Partly Cloudy</v>
      </c>
      <c r="G4481" s="3" cm="1">
        <f t="array" ref="G4481">IF($A4481="","",INDEX(OpenMeteoAPI[TemperatureC],ROWS($G$2:G4481)))</f>
        <v>24.3</v>
      </c>
      <c r="H4481" s="4" cm="1">
        <f t="array" ref="H4481">IF($A4481="","",INDEX(OpenMeteoAPI[RelativeHumidityPct],ROWS($H$2:H4481))/100)</f>
        <v>0.61</v>
      </c>
      <c r="I4481" s="4" cm="1">
        <f t="array" ref="I4481">IF($A4481="","",INDEX(OpenMeteoAPI[PrecipitationProbabilityPct],ROWS($I$2:I4481))/100)</f>
        <v>0</v>
      </c>
      <c r="J4481" s="3" cm="1">
        <f t="array" ref="J4481">IF($A4481="","",INDEX(OpenMeteoAPI[PrecipitationMM],ROWS($J$2:J4481)))</f>
        <v>0</v>
      </c>
      <c r="K4481" cm="1">
        <f t="array" ref="K4481">IF($A4481="","",INDEX(OpenMeteoAPI[WeatherCode],ROWS($K$2:K4481)))</f>
        <v>2</v>
      </c>
      <c r="L4481" s="3" cm="1">
        <f t="array" ref="L4481">IF($A4481="","",INDEX(OpenMeteoAPI[WindSpeedKMH],ROWS($L$2:L4481)))</f>
        <v>14.8</v>
      </c>
    </row>
    <row r="4482" spans="1:12">
      <c r="A4482" t="str" cm="1">
        <f t="array" ref="A4482">IFERROR(INDEX(OpenMeteoAPI[City],ROWS($A$2:A4482))&amp;", "&amp;INDEX(OpenMeteoAPI[CountryCode],ROWS($A$2:A4482)),"")</f>
        <v>Lisbon, PT</v>
      </c>
      <c r="B4482" t="str" cm="1">
        <f t="array" ref="B4482">IF($A4482="","",INDEX(OpenMeteoAPI[LocationID],ROWS($B$2:B4482)))</f>
        <v>PT-LIS</v>
      </c>
      <c r="C4482" s="5" cm="1">
        <f t="array" ref="C4482">IF($A4482="","",INDEX(OpenMeteoAPI[ForecastDateTime],ROWS($C$2:C4482)))</f>
        <v>46216.666666666664</v>
      </c>
      <c r="D4482" t="str">
        <f t="shared" si="69"/>
        <v>4PM</v>
      </c>
      <c r="E4482" t="str" cm="1">
        <f t="array" ref="E4482">IF($K4482="","",_xlfn.IFS($K4482=0,_xlfn.UNICHAR(9728),$K4482&lt;=3,_xlfn.UNICHAR(9729),OR($K4482=45,$K4482=48),"~",AND($K4482&gt;=51,$K4482&lt;=67),_xlfn.UNICHAR(9748),AND($K4482&gt;=71,$K4482&lt;=77),_xlfn.UNICHAR(10052),AND($K4482&gt;=80,$K4482&lt;=82),_xlfn.UNICHAR(9748),AND($K4482&gt;=95,$K4482&lt;=99),_xlfn.UNICHAR(9889),TRUE,_xlfn.UNICHAR(9729)))</f>
        <v>☁</v>
      </c>
      <c r="F4482" t="str" cm="1">
        <f t="array" ref="F4482">IF($K4482="","",_xlfn.IFS($K4482=0,"Clear",$K4482&lt;=3,"Partly Cloudy",OR($K4482=45,$K4482=48),"Fog",AND($K4482&gt;=51,$K4482&lt;=67),"Drizzle",AND($K4482&gt;=71,$K4482&lt;=77),"Snow",AND($K4482&gt;=80,$K4482&lt;=82),"Rain Showers",AND($K4482&gt;=95,$K4482&lt;=99),"Thunderstorm",TRUE,"Cloudy"))</f>
        <v>Partly Cloudy</v>
      </c>
      <c r="G4482" s="3" cm="1">
        <f t="array" ref="G4482">IF($A4482="","",INDEX(OpenMeteoAPI[TemperatureC],ROWS($G$2:G4482)))</f>
        <v>24</v>
      </c>
      <c r="H4482" s="4" cm="1">
        <f t="array" ref="H4482">IF($A4482="","",INDEX(OpenMeteoAPI[RelativeHumidityPct],ROWS($H$2:H4482))/100)</f>
        <v>0.61</v>
      </c>
      <c r="I4482" s="4" cm="1">
        <f t="array" ref="I4482">IF($A4482="","",INDEX(OpenMeteoAPI[PrecipitationProbabilityPct],ROWS($I$2:I4482))/100)</f>
        <v>0</v>
      </c>
      <c r="J4482" s="3" cm="1">
        <f t="array" ref="J4482">IF($A4482="","",INDEX(OpenMeteoAPI[PrecipitationMM],ROWS($J$2:J4482)))</f>
        <v>0</v>
      </c>
      <c r="K4482" cm="1">
        <f t="array" ref="K4482">IF($A4482="","",INDEX(OpenMeteoAPI[WeatherCode],ROWS($K$2:K4482)))</f>
        <v>2</v>
      </c>
      <c r="L4482" s="3" cm="1">
        <f t="array" ref="L4482">IF($A4482="","",INDEX(OpenMeteoAPI[WindSpeedKMH],ROWS($L$2:L4482)))</f>
        <v>16.3</v>
      </c>
    </row>
    <row r="4483" spans="1:12">
      <c r="A4483" t="str" cm="1">
        <f t="array" ref="A4483">IFERROR(INDEX(OpenMeteoAPI[City],ROWS($A$2:A4483))&amp;", "&amp;INDEX(OpenMeteoAPI[CountryCode],ROWS($A$2:A4483)),"")</f>
        <v>Lisbon, PT</v>
      </c>
      <c r="B4483" t="str" cm="1">
        <f t="array" ref="B4483">IF($A4483="","",INDEX(OpenMeteoAPI[LocationID],ROWS($B$2:B4483)))</f>
        <v>PT-LIS</v>
      </c>
      <c r="C4483" s="5" cm="1">
        <f t="array" ref="C4483">IF($A4483="","",INDEX(OpenMeteoAPI[ForecastDateTime],ROWS($C$2:C4483)))</f>
        <v>46216.708333333336</v>
      </c>
      <c r="D4483" t="str">
        <f t="shared" ref="D4483:D4546" si="70">IF($A4483="","",TEXT($C4483,"hAM/PM"))</f>
        <v>5PM</v>
      </c>
      <c r="E4483" t="str" cm="1">
        <f t="array" ref="E4483">IF($K4483="","",_xlfn.IFS($K4483=0,_xlfn.UNICHAR(9728),$K4483&lt;=3,_xlfn.UNICHAR(9729),OR($K4483=45,$K4483=48),"~",AND($K4483&gt;=51,$K4483&lt;=67),_xlfn.UNICHAR(9748),AND($K4483&gt;=71,$K4483&lt;=77),_xlfn.UNICHAR(10052),AND($K4483&gt;=80,$K4483&lt;=82),_xlfn.UNICHAR(9748),AND($K4483&gt;=95,$K4483&lt;=99),_xlfn.UNICHAR(9889),TRUE,_xlfn.UNICHAR(9729)))</f>
        <v>☁</v>
      </c>
      <c r="F4483" t="str" cm="1">
        <f t="array" ref="F4483">IF($K4483="","",_xlfn.IFS($K4483=0,"Clear",$K4483&lt;=3,"Partly Cloudy",OR($K4483=45,$K4483=48),"Fog",AND($K4483&gt;=51,$K4483&lt;=67),"Drizzle",AND($K4483&gt;=71,$K4483&lt;=77),"Snow",AND($K4483&gt;=80,$K4483&lt;=82),"Rain Showers",AND($K4483&gt;=95,$K4483&lt;=99),"Thunderstorm",TRUE,"Cloudy"))</f>
        <v>Partly Cloudy</v>
      </c>
      <c r="G4483" s="3" cm="1">
        <f t="array" ref="G4483">IF($A4483="","",INDEX(OpenMeteoAPI[TemperatureC],ROWS($G$2:G4483)))</f>
        <v>23.7</v>
      </c>
      <c r="H4483" s="4" cm="1">
        <f t="array" ref="H4483">IF($A4483="","",INDEX(OpenMeteoAPI[RelativeHumidityPct],ROWS($H$2:H4483))/100)</f>
        <v>0.62</v>
      </c>
      <c r="I4483" s="4" cm="1">
        <f t="array" ref="I4483">IF($A4483="","",INDEX(OpenMeteoAPI[PrecipitationProbabilityPct],ROWS($I$2:I4483))/100)</f>
        <v>0</v>
      </c>
      <c r="J4483" s="3" cm="1">
        <f t="array" ref="J4483">IF($A4483="","",INDEX(OpenMeteoAPI[PrecipitationMM],ROWS($J$2:J4483)))</f>
        <v>0</v>
      </c>
      <c r="K4483" cm="1">
        <f t="array" ref="K4483">IF($A4483="","",INDEX(OpenMeteoAPI[WeatherCode],ROWS($K$2:K4483)))</f>
        <v>1</v>
      </c>
      <c r="L4483" s="3" cm="1">
        <f t="array" ref="L4483">IF($A4483="","",INDEX(OpenMeteoAPI[WindSpeedKMH],ROWS($L$2:L4483)))</f>
        <v>16.8</v>
      </c>
    </row>
    <row r="4484" spans="1:12">
      <c r="A4484" t="str" cm="1">
        <f t="array" ref="A4484">IFERROR(INDEX(OpenMeteoAPI[City],ROWS($A$2:A4484))&amp;", "&amp;INDEX(OpenMeteoAPI[CountryCode],ROWS($A$2:A4484)),"")</f>
        <v>Lisbon, PT</v>
      </c>
      <c r="B4484" t="str" cm="1">
        <f t="array" ref="B4484">IF($A4484="","",INDEX(OpenMeteoAPI[LocationID],ROWS($B$2:B4484)))</f>
        <v>PT-LIS</v>
      </c>
      <c r="C4484" s="5" cm="1">
        <f t="array" ref="C4484">IF($A4484="","",INDEX(OpenMeteoAPI[ForecastDateTime],ROWS($C$2:C4484)))</f>
        <v>46216.75</v>
      </c>
      <c r="D4484" t="str">
        <f t="shared" si="70"/>
        <v>6PM</v>
      </c>
      <c r="E4484" t="str" cm="1">
        <f t="array" ref="E4484">IF($K4484="","",_xlfn.IFS($K4484=0,_xlfn.UNICHAR(9728),$K4484&lt;=3,_xlfn.UNICHAR(9729),OR($K4484=45,$K4484=48),"~",AND($K4484&gt;=51,$K4484&lt;=67),_xlfn.UNICHAR(9748),AND($K4484&gt;=71,$K4484&lt;=77),_xlfn.UNICHAR(10052),AND($K4484&gt;=80,$K4484&lt;=82),_xlfn.UNICHAR(9748),AND($K4484&gt;=95,$K4484&lt;=99),_xlfn.UNICHAR(9889),TRUE,_xlfn.UNICHAR(9729)))</f>
        <v>☁</v>
      </c>
      <c r="F4484" t="str" cm="1">
        <f t="array" ref="F4484">IF($K4484="","",_xlfn.IFS($K4484=0,"Clear",$K4484&lt;=3,"Partly Cloudy",OR($K4484=45,$K4484=48),"Fog",AND($K4484&gt;=51,$K4484&lt;=67),"Drizzle",AND($K4484&gt;=71,$K4484&lt;=77),"Snow",AND($K4484&gt;=80,$K4484&lt;=82),"Rain Showers",AND($K4484&gt;=95,$K4484&lt;=99),"Thunderstorm",TRUE,"Cloudy"))</f>
        <v>Partly Cloudy</v>
      </c>
      <c r="G4484" s="3" cm="1">
        <f t="array" ref="G4484">IF($A4484="","",INDEX(OpenMeteoAPI[TemperatureC],ROWS($G$2:G4484)))</f>
        <v>23.2</v>
      </c>
      <c r="H4484" s="4" cm="1">
        <f t="array" ref="H4484">IF($A4484="","",INDEX(OpenMeteoAPI[RelativeHumidityPct],ROWS($H$2:H4484))/100)</f>
        <v>0.64</v>
      </c>
      <c r="I4484" s="4" cm="1">
        <f t="array" ref="I4484">IF($A4484="","",INDEX(OpenMeteoAPI[PrecipitationProbabilityPct],ROWS($I$2:I4484))/100)</f>
        <v>0</v>
      </c>
      <c r="J4484" s="3" cm="1">
        <f t="array" ref="J4484">IF($A4484="","",INDEX(OpenMeteoAPI[PrecipitationMM],ROWS($J$2:J4484)))</f>
        <v>0</v>
      </c>
      <c r="K4484" cm="1">
        <f t="array" ref="K4484">IF($A4484="","",INDEX(OpenMeteoAPI[WeatherCode],ROWS($K$2:K4484)))</f>
        <v>1</v>
      </c>
      <c r="L4484" s="3" cm="1">
        <f t="array" ref="L4484">IF($A4484="","",INDEX(OpenMeteoAPI[WindSpeedKMH],ROWS($L$2:L4484)))</f>
        <v>16.899999999999999</v>
      </c>
    </row>
    <row r="4485" spans="1:12">
      <c r="A4485" t="str" cm="1">
        <f t="array" ref="A4485">IFERROR(INDEX(OpenMeteoAPI[City],ROWS($A$2:A4485))&amp;", "&amp;INDEX(OpenMeteoAPI[CountryCode],ROWS($A$2:A4485)),"")</f>
        <v>Lisbon, PT</v>
      </c>
      <c r="B4485" t="str" cm="1">
        <f t="array" ref="B4485">IF($A4485="","",INDEX(OpenMeteoAPI[LocationID],ROWS($B$2:B4485)))</f>
        <v>PT-LIS</v>
      </c>
      <c r="C4485" s="5" cm="1">
        <f t="array" ref="C4485">IF($A4485="","",INDEX(OpenMeteoAPI[ForecastDateTime],ROWS($C$2:C4485)))</f>
        <v>46216.791666666664</v>
      </c>
      <c r="D4485" t="str">
        <f t="shared" si="70"/>
        <v>7PM</v>
      </c>
      <c r="E4485" t="str" cm="1">
        <f t="array" ref="E4485">IF($K4485="","",_xlfn.IFS($K4485=0,_xlfn.UNICHAR(9728),$K4485&lt;=3,_xlfn.UNICHAR(9729),OR($K4485=45,$K4485=48),"~",AND($K4485&gt;=51,$K4485&lt;=67),_xlfn.UNICHAR(9748),AND($K4485&gt;=71,$K4485&lt;=77),_xlfn.UNICHAR(10052),AND($K4485&gt;=80,$K4485&lt;=82),_xlfn.UNICHAR(9748),AND($K4485&gt;=95,$K4485&lt;=99),_xlfn.UNICHAR(9889),TRUE,_xlfn.UNICHAR(9729)))</f>
        <v>☁</v>
      </c>
      <c r="F4485" t="str" cm="1">
        <f t="array" ref="F4485">IF($K4485="","",_xlfn.IFS($K4485=0,"Clear",$K4485&lt;=3,"Partly Cloudy",OR($K4485=45,$K4485=48),"Fog",AND($K4485&gt;=51,$K4485&lt;=67),"Drizzle",AND($K4485&gt;=71,$K4485&lt;=77),"Snow",AND($K4485&gt;=80,$K4485&lt;=82),"Rain Showers",AND($K4485&gt;=95,$K4485&lt;=99),"Thunderstorm",TRUE,"Cloudy"))</f>
        <v>Partly Cloudy</v>
      </c>
      <c r="G4485" s="3" cm="1">
        <f t="array" ref="G4485">IF($A4485="","",INDEX(OpenMeteoAPI[TemperatureC],ROWS($G$2:G4485)))</f>
        <v>22.6</v>
      </c>
      <c r="H4485" s="4" cm="1">
        <f t="array" ref="H4485">IF($A4485="","",INDEX(OpenMeteoAPI[RelativeHumidityPct],ROWS($H$2:H4485))/100)</f>
        <v>0.67</v>
      </c>
      <c r="I4485" s="4" cm="1">
        <f t="array" ref="I4485">IF($A4485="","",INDEX(OpenMeteoAPI[PrecipitationProbabilityPct],ROWS($I$2:I4485))/100)</f>
        <v>0</v>
      </c>
      <c r="J4485" s="3" cm="1">
        <f t="array" ref="J4485">IF($A4485="","",INDEX(OpenMeteoAPI[PrecipitationMM],ROWS($J$2:J4485)))</f>
        <v>0</v>
      </c>
      <c r="K4485" cm="1">
        <f t="array" ref="K4485">IF($A4485="","",INDEX(OpenMeteoAPI[WeatherCode],ROWS($K$2:K4485)))</f>
        <v>1</v>
      </c>
      <c r="L4485" s="3" cm="1">
        <f t="array" ref="L4485">IF($A4485="","",INDEX(OpenMeteoAPI[WindSpeedKMH],ROWS($L$2:L4485)))</f>
        <v>16</v>
      </c>
    </row>
    <row r="4486" spans="1:12">
      <c r="A4486" t="str" cm="1">
        <f t="array" ref="A4486">IFERROR(INDEX(OpenMeteoAPI[City],ROWS($A$2:A4486))&amp;", "&amp;INDEX(OpenMeteoAPI[CountryCode],ROWS($A$2:A4486)),"")</f>
        <v>Lisbon, PT</v>
      </c>
      <c r="B4486" t="str" cm="1">
        <f t="array" ref="B4486">IF($A4486="","",INDEX(OpenMeteoAPI[LocationID],ROWS($B$2:B4486)))</f>
        <v>PT-LIS</v>
      </c>
      <c r="C4486" s="5" cm="1">
        <f t="array" ref="C4486">IF($A4486="","",INDEX(OpenMeteoAPI[ForecastDateTime],ROWS($C$2:C4486)))</f>
        <v>46216.833333333336</v>
      </c>
      <c r="D4486" t="str">
        <f t="shared" si="70"/>
        <v>8PM</v>
      </c>
      <c r="E4486" t="str" cm="1">
        <f t="array" ref="E4486">IF($K4486="","",_xlfn.IFS($K4486=0,_xlfn.UNICHAR(9728),$K4486&lt;=3,_xlfn.UNICHAR(9729),OR($K4486=45,$K4486=48),"~",AND($K4486&gt;=51,$K4486&lt;=67),_xlfn.UNICHAR(9748),AND($K4486&gt;=71,$K4486&lt;=77),_xlfn.UNICHAR(10052),AND($K4486&gt;=80,$K4486&lt;=82),_xlfn.UNICHAR(9748),AND($K4486&gt;=95,$K4486&lt;=99),_xlfn.UNICHAR(9889),TRUE,_xlfn.UNICHAR(9729)))</f>
        <v>☀</v>
      </c>
      <c r="F4486" t="str" cm="1">
        <f t="array" ref="F4486">IF($K4486="","",_xlfn.IFS($K4486=0,"Clear",$K4486&lt;=3,"Partly Cloudy",OR($K4486=45,$K4486=48),"Fog",AND($K4486&gt;=51,$K4486&lt;=67),"Drizzle",AND($K4486&gt;=71,$K4486&lt;=77),"Snow",AND($K4486&gt;=80,$K4486&lt;=82),"Rain Showers",AND($K4486&gt;=95,$K4486&lt;=99),"Thunderstorm",TRUE,"Cloudy"))</f>
        <v>Clear</v>
      </c>
      <c r="G4486" s="3" cm="1">
        <f t="array" ref="G4486">IF($A4486="","",INDEX(OpenMeteoAPI[TemperatureC],ROWS($G$2:G4486)))</f>
        <v>21.9</v>
      </c>
      <c r="H4486" s="4" cm="1">
        <f t="array" ref="H4486">IF($A4486="","",INDEX(OpenMeteoAPI[RelativeHumidityPct],ROWS($H$2:H4486))/100)</f>
        <v>0.71</v>
      </c>
      <c r="I4486" s="4" cm="1">
        <f t="array" ref="I4486">IF($A4486="","",INDEX(OpenMeteoAPI[PrecipitationProbabilityPct],ROWS($I$2:I4486))/100)</f>
        <v>0</v>
      </c>
      <c r="J4486" s="3" cm="1">
        <f t="array" ref="J4486">IF($A4486="","",INDEX(OpenMeteoAPI[PrecipitationMM],ROWS($J$2:J4486)))</f>
        <v>0</v>
      </c>
      <c r="K4486" cm="1">
        <f t="array" ref="K4486">IF($A4486="","",INDEX(OpenMeteoAPI[WeatherCode],ROWS($K$2:K4486)))</f>
        <v>0</v>
      </c>
      <c r="L4486" s="3" cm="1">
        <f t="array" ref="L4486">IF($A4486="","",INDEX(OpenMeteoAPI[WindSpeedKMH],ROWS($L$2:L4486)))</f>
        <v>13.9</v>
      </c>
    </row>
    <row r="4487" spans="1:12">
      <c r="A4487" t="str" cm="1">
        <f t="array" ref="A4487">IFERROR(INDEX(OpenMeteoAPI[City],ROWS($A$2:A4487))&amp;", "&amp;INDEX(OpenMeteoAPI[CountryCode],ROWS($A$2:A4487)),"")</f>
        <v>Lisbon, PT</v>
      </c>
      <c r="B4487" t="str" cm="1">
        <f t="array" ref="B4487">IF($A4487="","",INDEX(OpenMeteoAPI[LocationID],ROWS($B$2:B4487)))</f>
        <v>PT-LIS</v>
      </c>
      <c r="C4487" s="5" cm="1">
        <f t="array" ref="C4487">IF($A4487="","",INDEX(OpenMeteoAPI[ForecastDateTime],ROWS($C$2:C4487)))</f>
        <v>46216.875</v>
      </c>
      <c r="D4487" t="str">
        <f t="shared" si="70"/>
        <v>9PM</v>
      </c>
      <c r="E4487" t="str" cm="1">
        <f t="array" ref="E4487">IF($K4487="","",_xlfn.IFS($K4487=0,_xlfn.UNICHAR(9728),$K4487&lt;=3,_xlfn.UNICHAR(9729),OR($K4487=45,$K4487=48),"~",AND($K4487&gt;=51,$K4487&lt;=67),_xlfn.UNICHAR(9748),AND($K4487&gt;=71,$K4487&lt;=77),_xlfn.UNICHAR(10052),AND($K4487&gt;=80,$K4487&lt;=82),_xlfn.UNICHAR(9748),AND($K4487&gt;=95,$K4487&lt;=99),_xlfn.UNICHAR(9889),TRUE,_xlfn.UNICHAR(9729)))</f>
        <v>☀</v>
      </c>
      <c r="F4487" t="str" cm="1">
        <f t="array" ref="F4487">IF($K4487="","",_xlfn.IFS($K4487=0,"Clear",$K4487&lt;=3,"Partly Cloudy",OR($K4487=45,$K4487=48),"Fog",AND($K4487&gt;=51,$K4487&lt;=67),"Drizzle",AND($K4487&gt;=71,$K4487&lt;=77),"Snow",AND($K4487&gt;=80,$K4487&lt;=82),"Rain Showers",AND($K4487&gt;=95,$K4487&lt;=99),"Thunderstorm",TRUE,"Cloudy"))</f>
        <v>Clear</v>
      </c>
      <c r="G4487" s="3" cm="1">
        <f t="array" ref="G4487">IF($A4487="","",INDEX(OpenMeteoAPI[TemperatureC],ROWS($G$2:G4487)))</f>
        <v>21.1</v>
      </c>
      <c r="H4487" s="4" cm="1">
        <f t="array" ref="H4487">IF($A4487="","",INDEX(OpenMeteoAPI[RelativeHumidityPct],ROWS($H$2:H4487))/100)</f>
        <v>0.75</v>
      </c>
      <c r="I4487" s="4" cm="1">
        <f t="array" ref="I4487">IF($A4487="","",INDEX(OpenMeteoAPI[PrecipitationProbabilityPct],ROWS($I$2:I4487))/100)</f>
        <v>0</v>
      </c>
      <c r="J4487" s="3" cm="1">
        <f t="array" ref="J4487">IF($A4487="","",INDEX(OpenMeteoAPI[PrecipitationMM],ROWS($J$2:J4487)))</f>
        <v>0</v>
      </c>
      <c r="K4487" cm="1">
        <f t="array" ref="K4487">IF($A4487="","",INDEX(OpenMeteoAPI[WeatherCode],ROWS($K$2:K4487)))</f>
        <v>0</v>
      </c>
      <c r="L4487" s="3" cm="1">
        <f t="array" ref="L4487">IF($A4487="","",INDEX(OpenMeteoAPI[WindSpeedKMH],ROWS($L$2:L4487)))</f>
        <v>11.5</v>
      </c>
    </row>
    <row r="4488" spans="1:12">
      <c r="A4488" t="str" cm="1">
        <f t="array" ref="A4488">IFERROR(INDEX(OpenMeteoAPI[City],ROWS($A$2:A4488))&amp;", "&amp;INDEX(OpenMeteoAPI[CountryCode],ROWS($A$2:A4488)),"")</f>
        <v>Lisbon, PT</v>
      </c>
      <c r="B4488" t="str" cm="1">
        <f t="array" ref="B4488">IF($A4488="","",INDEX(OpenMeteoAPI[LocationID],ROWS($B$2:B4488)))</f>
        <v>PT-LIS</v>
      </c>
      <c r="C4488" s="5" cm="1">
        <f t="array" ref="C4488">IF($A4488="","",INDEX(OpenMeteoAPI[ForecastDateTime],ROWS($C$2:C4488)))</f>
        <v>46216.916666666664</v>
      </c>
      <c r="D4488" t="str">
        <f t="shared" si="70"/>
        <v>10PM</v>
      </c>
      <c r="E4488" t="str" cm="1">
        <f t="array" ref="E4488">IF($K4488="","",_xlfn.IFS($K4488=0,_xlfn.UNICHAR(9728),$K4488&lt;=3,_xlfn.UNICHAR(9729),OR($K4488=45,$K4488=48),"~",AND($K4488&gt;=51,$K4488&lt;=67),_xlfn.UNICHAR(9748),AND($K4488&gt;=71,$K4488&lt;=77),_xlfn.UNICHAR(10052),AND($K4488&gt;=80,$K4488&lt;=82),_xlfn.UNICHAR(9748),AND($K4488&gt;=95,$K4488&lt;=99),_xlfn.UNICHAR(9889),TRUE,_xlfn.UNICHAR(9729)))</f>
        <v>☀</v>
      </c>
      <c r="F4488" t="str" cm="1">
        <f t="array" ref="F4488">IF($K4488="","",_xlfn.IFS($K4488=0,"Clear",$K4488&lt;=3,"Partly Cloudy",OR($K4488=45,$K4488=48),"Fog",AND($K4488&gt;=51,$K4488&lt;=67),"Drizzle",AND($K4488&gt;=71,$K4488&lt;=77),"Snow",AND($K4488&gt;=80,$K4488&lt;=82),"Rain Showers",AND($K4488&gt;=95,$K4488&lt;=99),"Thunderstorm",TRUE,"Cloudy"))</f>
        <v>Clear</v>
      </c>
      <c r="G4488" s="3" cm="1">
        <f t="array" ref="G4488">IF($A4488="","",INDEX(OpenMeteoAPI[TemperatureC],ROWS($G$2:G4488)))</f>
        <v>20.399999999999999</v>
      </c>
      <c r="H4488" s="4" cm="1">
        <f t="array" ref="H4488">IF($A4488="","",INDEX(OpenMeteoAPI[RelativeHumidityPct],ROWS($H$2:H4488))/100)</f>
        <v>0.79</v>
      </c>
      <c r="I4488" s="4" cm="1">
        <f t="array" ref="I4488">IF($A4488="","",INDEX(OpenMeteoAPI[PrecipitationProbabilityPct],ROWS($I$2:I4488))/100)</f>
        <v>0</v>
      </c>
      <c r="J4488" s="3" cm="1">
        <f t="array" ref="J4488">IF($A4488="","",INDEX(OpenMeteoAPI[PrecipitationMM],ROWS($J$2:J4488)))</f>
        <v>0</v>
      </c>
      <c r="K4488" cm="1">
        <f t="array" ref="K4488">IF($A4488="","",INDEX(OpenMeteoAPI[WeatherCode],ROWS($K$2:K4488)))</f>
        <v>0</v>
      </c>
      <c r="L4488" s="3" cm="1">
        <f t="array" ref="L4488">IF($A4488="","",INDEX(OpenMeteoAPI[WindSpeedKMH],ROWS($L$2:L4488)))</f>
        <v>9</v>
      </c>
    </row>
    <row r="4489" spans="1:12">
      <c r="A4489" t="str" cm="1">
        <f t="array" ref="A4489">IFERROR(INDEX(OpenMeteoAPI[City],ROWS($A$2:A4489))&amp;", "&amp;INDEX(OpenMeteoAPI[CountryCode],ROWS($A$2:A4489)),"")</f>
        <v>Lisbon, PT</v>
      </c>
      <c r="B4489" t="str" cm="1">
        <f t="array" ref="B4489">IF($A4489="","",INDEX(OpenMeteoAPI[LocationID],ROWS($B$2:B4489)))</f>
        <v>PT-LIS</v>
      </c>
      <c r="C4489" s="5" cm="1">
        <f t="array" ref="C4489">IF($A4489="","",INDEX(OpenMeteoAPI[ForecastDateTime],ROWS($C$2:C4489)))</f>
        <v>46216.958333333336</v>
      </c>
      <c r="D4489" t="str">
        <f t="shared" si="70"/>
        <v>11PM</v>
      </c>
      <c r="E4489" t="str" cm="1">
        <f t="array" ref="E4489">IF($K4489="","",_xlfn.IFS($K4489=0,_xlfn.UNICHAR(9728),$K4489&lt;=3,_xlfn.UNICHAR(9729),OR($K4489=45,$K4489=48),"~",AND($K4489&gt;=51,$K4489&lt;=67),_xlfn.UNICHAR(9748),AND($K4489&gt;=71,$K4489&lt;=77),_xlfn.UNICHAR(10052),AND($K4489&gt;=80,$K4489&lt;=82),_xlfn.UNICHAR(9748),AND($K4489&gt;=95,$K4489&lt;=99),_xlfn.UNICHAR(9889),TRUE,_xlfn.UNICHAR(9729)))</f>
        <v>☁</v>
      </c>
      <c r="F4489" t="str" cm="1">
        <f t="array" ref="F4489">IF($K4489="","",_xlfn.IFS($K4489=0,"Clear",$K4489&lt;=3,"Partly Cloudy",OR($K4489=45,$K4489=48),"Fog",AND($K4489&gt;=51,$K4489&lt;=67),"Drizzle",AND($K4489&gt;=71,$K4489&lt;=77),"Snow",AND($K4489&gt;=80,$K4489&lt;=82),"Rain Showers",AND($K4489&gt;=95,$K4489&lt;=99),"Thunderstorm",TRUE,"Cloudy"))</f>
        <v>Partly Cloudy</v>
      </c>
      <c r="G4489" s="3" cm="1">
        <f t="array" ref="G4489">IF($A4489="","",INDEX(OpenMeteoAPI[TemperatureC],ROWS($G$2:G4489)))</f>
        <v>20</v>
      </c>
      <c r="H4489" s="4" cm="1">
        <f t="array" ref="H4489">IF($A4489="","",INDEX(OpenMeteoAPI[RelativeHumidityPct],ROWS($H$2:H4489))/100)</f>
        <v>0.82</v>
      </c>
      <c r="I4489" s="4" cm="1">
        <f t="array" ref="I4489">IF($A4489="","",INDEX(OpenMeteoAPI[PrecipitationProbabilityPct],ROWS($I$2:I4489))/100)</f>
        <v>0</v>
      </c>
      <c r="J4489" s="3" cm="1">
        <f t="array" ref="J4489">IF($A4489="","",INDEX(OpenMeteoAPI[PrecipitationMM],ROWS($J$2:J4489)))</f>
        <v>0</v>
      </c>
      <c r="K4489" cm="1">
        <f t="array" ref="K4489">IF($A4489="","",INDEX(OpenMeteoAPI[WeatherCode],ROWS($K$2:K4489)))</f>
        <v>1</v>
      </c>
      <c r="L4489" s="3" cm="1">
        <f t="array" ref="L4489">IF($A4489="","",INDEX(OpenMeteoAPI[WindSpeedKMH],ROWS($L$2:L4489)))</f>
        <v>7</v>
      </c>
    </row>
    <row r="4490" spans="1:12">
      <c r="A4490" t="str" cm="1">
        <f t="array" ref="A4490">IFERROR(INDEX(OpenMeteoAPI[City],ROWS($A$2:A4490))&amp;", "&amp;INDEX(OpenMeteoAPI[CountryCode],ROWS($A$2:A4490)),"")</f>
        <v>Lisbon, PT</v>
      </c>
      <c r="B4490" t="str" cm="1">
        <f t="array" ref="B4490">IF($A4490="","",INDEX(OpenMeteoAPI[LocationID],ROWS($B$2:B4490)))</f>
        <v>PT-LIS</v>
      </c>
      <c r="C4490" s="5" cm="1">
        <f t="array" ref="C4490">IF($A4490="","",INDEX(OpenMeteoAPI[ForecastDateTime],ROWS($C$2:C4490)))</f>
        <v>46217</v>
      </c>
      <c r="D4490" t="str">
        <f t="shared" si="70"/>
        <v>12AM</v>
      </c>
      <c r="E4490" t="str" cm="1">
        <f t="array" ref="E4490">IF($K4490="","",_xlfn.IFS($K4490=0,_xlfn.UNICHAR(9728),$K4490&lt;=3,_xlfn.UNICHAR(9729),OR($K4490=45,$K4490=48),"~",AND($K4490&gt;=51,$K4490&lt;=67),_xlfn.UNICHAR(9748),AND($K4490&gt;=71,$K4490&lt;=77),_xlfn.UNICHAR(10052),AND($K4490&gt;=80,$K4490&lt;=82),_xlfn.UNICHAR(9748),AND($K4490&gt;=95,$K4490&lt;=99),_xlfn.UNICHAR(9889),TRUE,_xlfn.UNICHAR(9729)))</f>
        <v>☁</v>
      </c>
      <c r="F4490" t="str" cm="1">
        <f t="array" ref="F4490">IF($K4490="","",_xlfn.IFS($K4490=0,"Clear",$K4490&lt;=3,"Partly Cloudy",OR($K4490=45,$K4490=48),"Fog",AND($K4490&gt;=51,$K4490&lt;=67),"Drizzle",AND($K4490&gt;=71,$K4490&lt;=77),"Snow",AND($K4490&gt;=80,$K4490&lt;=82),"Rain Showers",AND($K4490&gt;=95,$K4490&lt;=99),"Thunderstorm",TRUE,"Cloudy"))</f>
        <v>Partly Cloudy</v>
      </c>
      <c r="G4490" s="3" cm="1">
        <f t="array" ref="G4490">IF($A4490="","",INDEX(OpenMeteoAPI[TemperatureC],ROWS($G$2:G4490)))</f>
        <v>19.600000000000001</v>
      </c>
      <c r="H4490" s="4" cm="1">
        <f t="array" ref="H4490">IF($A4490="","",INDEX(OpenMeteoAPI[RelativeHumidityPct],ROWS($H$2:H4490))/100)</f>
        <v>0.85</v>
      </c>
      <c r="I4490" s="4" cm="1">
        <f t="array" ref="I4490">IF($A4490="","",INDEX(OpenMeteoAPI[PrecipitationProbabilityPct],ROWS($I$2:I4490))/100)</f>
        <v>0</v>
      </c>
      <c r="J4490" s="3" cm="1">
        <f t="array" ref="J4490">IF($A4490="","",INDEX(OpenMeteoAPI[PrecipitationMM],ROWS($J$2:J4490)))</f>
        <v>0</v>
      </c>
      <c r="K4490" cm="1">
        <f t="array" ref="K4490">IF($A4490="","",INDEX(OpenMeteoAPI[WeatherCode],ROWS($K$2:K4490)))</f>
        <v>1</v>
      </c>
      <c r="L4490" s="3" cm="1">
        <f t="array" ref="L4490">IF($A4490="","",INDEX(OpenMeteoAPI[WindSpeedKMH],ROWS($L$2:L4490)))</f>
        <v>5.2</v>
      </c>
    </row>
    <row r="4491" spans="1:12">
      <c r="A4491" t="str" cm="1">
        <f t="array" ref="A4491">IFERROR(INDEX(OpenMeteoAPI[City],ROWS($A$2:A4491))&amp;", "&amp;INDEX(OpenMeteoAPI[CountryCode],ROWS($A$2:A4491)),"")</f>
        <v>Lisbon, PT</v>
      </c>
      <c r="B4491" t="str" cm="1">
        <f t="array" ref="B4491">IF($A4491="","",INDEX(OpenMeteoAPI[LocationID],ROWS($B$2:B4491)))</f>
        <v>PT-LIS</v>
      </c>
      <c r="C4491" s="5" cm="1">
        <f t="array" ref="C4491">IF($A4491="","",INDEX(OpenMeteoAPI[ForecastDateTime],ROWS($C$2:C4491)))</f>
        <v>46217.041666666664</v>
      </c>
      <c r="D4491" t="str">
        <f t="shared" si="70"/>
        <v>1AM</v>
      </c>
      <c r="E4491" t="str" cm="1">
        <f t="array" ref="E4491">IF($K4491="","",_xlfn.IFS($K4491=0,_xlfn.UNICHAR(9728),$K4491&lt;=3,_xlfn.UNICHAR(9729),OR($K4491=45,$K4491=48),"~",AND($K4491&gt;=51,$K4491&lt;=67),_xlfn.UNICHAR(9748),AND($K4491&gt;=71,$K4491&lt;=77),_xlfn.UNICHAR(10052),AND($K4491&gt;=80,$K4491&lt;=82),_xlfn.UNICHAR(9748),AND($K4491&gt;=95,$K4491&lt;=99),_xlfn.UNICHAR(9889),TRUE,_xlfn.UNICHAR(9729)))</f>
        <v>☁</v>
      </c>
      <c r="F4491" t="str" cm="1">
        <f t="array" ref="F4491">IF($K4491="","",_xlfn.IFS($K4491=0,"Clear",$K4491&lt;=3,"Partly Cloudy",OR($K4491=45,$K4491=48),"Fog",AND($K4491&gt;=51,$K4491&lt;=67),"Drizzle",AND($K4491&gt;=71,$K4491&lt;=77),"Snow",AND($K4491&gt;=80,$K4491&lt;=82),"Rain Showers",AND($K4491&gt;=95,$K4491&lt;=99),"Thunderstorm",TRUE,"Cloudy"))</f>
        <v>Partly Cloudy</v>
      </c>
      <c r="G4491" s="3" cm="1">
        <f t="array" ref="G4491">IF($A4491="","",INDEX(OpenMeteoAPI[TemperatureC],ROWS($G$2:G4491)))</f>
        <v>19.3</v>
      </c>
      <c r="H4491" s="4" cm="1">
        <f t="array" ref="H4491">IF($A4491="","",INDEX(OpenMeteoAPI[RelativeHumidityPct],ROWS($H$2:H4491))/100)</f>
        <v>0.87</v>
      </c>
      <c r="I4491" s="4" cm="1">
        <f t="array" ref="I4491">IF($A4491="","",INDEX(OpenMeteoAPI[PrecipitationProbabilityPct],ROWS($I$2:I4491))/100)</f>
        <v>0</v>
      </c>
      <c r="J4491" s="3" cm="1">
        <f t="array" ref="J4491">IF($A4491="","",INDEX(OpenMeteoAPI[PrecipitationMM],ROWS($J$2:J4491)))</f>
        <v>0</v>
      </c>
      <c r="K4491" cm="1">
        <f t="array" ref="K4491">IF($A4491="","",INDEX(OpenMeteoAPI[WeatherCode],ROWS($K$2:K4491)))</f>
        <v>1</v>
      </c>
      <c r="L4491" s="3" cm="1">
        <f t="array" ref="L4491">IF($A4491="","",INDEX(OpenMeteoAPI[WindSpeedKMH],ROWS($L$2:L4491)))</f>
        <v>4</v>
      </c>
    </row>
    <row r="4492" spans="1:12">
      <c r="A4492" t="str" cm="1">
        <f t="array" ref="A4492">IFERROR(INDEX(OpenMeteoAPI[City],ROWS($A$2:A4492))&amp;", "&amp;INDEX(OpenMeteoAPI[CountryCode],ROWS($A$2:A4492)),"")</f>
        <v>Lisbon, PT</v>
      </c>
      <c r="B4492" t="str" cm="1">
        <f t="array" ref="B4492">IF($A4492="","",INDEX(OpenMeteoAPI[LocationID],ROWS($B$2:B4492)))</f>
        <v>PT-LIS</v>
      </c>
      <c r="C4492" s="5" cm="1">
        <f t="array" ref="C4492">IF($A4492="","",INDEX(OpenMeteoAPI[ForecastDateTime],ROWS($C$2:C4492)))</f>
        <v>46217.083333333336</v>
      </c>
      <c r="D4492" t="str">
        <f t="shared" si="70"/>
        <v>2AM</v>
      </c>
      <c r="E4492" t="str" cm="1">
        <f t="array" ref="E4492">IF($K4492="","",_xlfn.IFS($K4492=0,_xlfn.UNICHAR(9728),$K4492&lt;=3,_xlfn.UNICHAR(9729),OR($K4492=45,$K4492=48),"~",AND($K4492&gt;=51,$K4492&lt;=67),_xlfn.UNICHAR(9748),AND($K4492&gt;=71,$K4492&lt;=77),_xlfn.UNICHAR(10052),AND($K4492&gt;=80,$K4492&lt;=82),_xlfn.UNICHAR(9748),AND($K4492&gt;=95,$K4492&lt;=99),_xlfn.UNICHAR(9889),TRUE,_xlfn.UNICHAR(9729)))</f>
        <v>☁</v>
      </c>
      <c r="F4492" t="str" cm="1">
        <f t="array" ref="F4492">IF($K4492="","",_xlfn.IFS($K4492=0,"Clear",$K4492&lt;=3,"Partly Cloudy",OR($K4492=45,$K4492=48),"Fog",AND($K4492&gt;=51,$K4492&lt;=67),"Drizzle",AND($K4492&gt;=71,$K4492&lt;=77),"Snow",AND($K4492&gt;=80,$K4492&lt;=82),"Rain Showers",AND($K4492&gt;=95,$K4492&lt;=99),"Thunderstorm",TRUE,"Cloudy"))</f>
        <v>Partly Cloudy</v>
      </c>
      <c r="G4492" s="3" cm="1">
        <f t="array" ref="G4492">IF($A4492="","",INDEX(OpenMeteoAPI[TemperatureC],ROWS($G$2:G4492)))</f>
        <v>19.100000000000001</v>
      </c>
      <c r="H4492" s="4" cm="1">
        <f t="array" ref="H4492">IF($A4492="","",INDEX(OpenMeteoAPI[RelativeHumidityPct],ROWS($H$2:H4492))/100)</f>
        <v>0.89</v>
      </c>
      <c r="I4492" s="4" cm="1">
        <f t="array" ref="I4492">IF($A4492="","",INDEX(OpenMeteoAPI[PrecipitationProbabilityPct],ROWS($I$2:I4492))/100)</f>
        <v>0</v>
      </c>
      <c r="J4492" s="3" cm="1">
        <f t="array" ref="J4492">IF($A4492="","",INDEX(OpenMeteoAPI[PrecipitationMM],ROWS($J$2:J4492)))</f>
        <v>0</v>
      </c>
      <c r="K4492" cm="1">
        <f t="array" ref="K4492">IF($A4492="","",INDEX(OpenMeteoAPI[WeatherCode],ROWS($K$2:K4492)))</f>
        <v>1</v>
      </c>
      <c r="L4492" s="3" cm="1">
        <f t="array" ref="L4492">IF($A4492="","",INDEX(OpenMeteoAPI[WindSpeedKMH],ROWS($L$2:L4492)))</f>
        <v>3.2</v>
      </c>
    </row>
    <row r="4493" spans="1:12">
      <c r="A4493" t="str" cm="1">
        <f t="array" ref="A4493">IFERROR(INDEX(OpenMeteoAPI[City],ROWS($A$2:A4493))&amp;", "&amp;INDEX(OpenMeteoAPI[CountryCode],ROWS($A$2:A4493)),"")</f>
        <v>Lisbon, PT</v>
      </c>
      <c r="B4493" t="str" cm="1">
        <f t="array" ref="B4493">IF($A4493="","",INDEX(OpenMeteoAPI[LocationID],ROWS($B$2:B4493)))</f>
        <v>PT-LIS</v>
      </c>
      <c r="C4493" s="5" cm="1">
        <f t="array" ref="C4493">IF($A4493="","",INDEX(OpenMeteoAPI[ForecastDateTime],ROWS($C$2:C4493)))</f>
        <v>46217.125</v>
      </c>
      <c r="D4493" t="str">
        <f t="shared" si="70"/>
        <v>3AM</v>
      </c>
      <c r="E4493" t="str" cm="1">
        <f t="array" ref="E4493">IF($K4493="","",_xlfn.IFS($K4493=0,_xlfn.UNICHAR(9728),$K4493&lt;=3,_xlfn.UNICHAR(9729),OR($K4493=45,$K4493=48),"~",AND($K4493&gt;=51,$K4493&lt;=67),_xlfn.UNICHAR(9748),AND($K4493&gt;=71,$K4493&lt;=77),_xlfn.UNICHAR(10052),AND($K4493&gt;=80,$K4493&lt;=82),_xlfn.UNICHAR(9748),AND($K4493&gt;=95,$K4493&lt;=99),_xlfn.UNICHAR(9889),TRUE,_xlfn.UNICHAR(9729)))</f>
        <v>☁</v>
      </c>
      <c r="F4493" t="str" cm="1">
        <f t="array" ref="F4493">IF($K4493="","",_xlfn.IFS($K4493=0,"Clear",$K4493&lt;=3,"Partly Cloudy",OR($K4493=45,$K4493=48),"Fog",AND($K4493&gt;=51,$K4493&lt;=67),"Drizzle",AND($K4493&gt;=71,$K4493&lt;=77),"Snow",AND($K4493&gt;=80,$K4493&lt;=82),"Rain Showers",AND($K4493&gt;=95,$K4493&lt;=99),"Thunderstorm",TRUE,"Cloudy"))</f>
        <v>Partly Cloudy</v>
      </c>
      <c r="G4493" s="3" cm="1">
        <f t="array" ref="G4493">IF($A4493="","",INDEX(OpenMeteoAPI[TemperatureC],ROWS($G$2:G4493)))</f>
        <v>18.8</v>
      </c>
      <c r="H4493" s="4" cm="1">
        <f t="array" ref="H4493">IF($A4493="","",INDEX(OpenMeteoAPI[RelativeHumidityPct],ROWS($H$2:H4493))/100)</f>
        <v>0.91</v>
      </c>
      <c r="I4493" s="4" cm="1">
        <f t="array" ref="I4493">IF($A4493="","",INDEX(OpenMeteoAPI[PrecipitationProbabilityPct],ROWS($I$2:I4493))/100)</f>
        <v>0</v>
      </c>
      <c r="J4493" s="3" cm="1">
        <f t="array" ref="J4493">IF($A4493="","",INDEX(OpenMeteoAPI[PrecipitationMM],ROWS($J$2:J4493)))</f>
        <v>0</v>
      </c>
      <c r="K4493" cm="1">
        <f t="array" ref="K4493">IF($A4493="","",INDEX(OpenMeteoAPI[WeatherCode],ROWS($K$2:K4493)))</f>
        <v>1</v>
      </c>
      <c r="L4493" s="3" cm="1">
        <f t="array" ref="L4493">IF($A4493="","",INDEX(OpenMeteoAPI[WindSpeedKMH],ROWS($L$2:L4493)))</f>
        <v>2.5</v>
      </c>
    </row>
    <row r="4494" spans="1:12">
      <c r="A4494" t="str" cm="1">
        <f t="array" ref="A4494">IFERROR(INDEX(OpenMeteoAPI[City],ROWS($A$2:A4494))&amp;", "&amp;INDEX(OpenMeteoAPI[CountryCode],ROWS($A$2:A4494)),"")</f>
        <v>Lisbon, PT</v>
      </c>
      <c r="B4494" t="str" cm="1">
        <f t="array" ref="B4494">IF($A4494="","",INDEX(OpenMeteoAPI[LocationID],ROWS($B$2:B4494)))</f>
        <v>PT-LIS</v>
      </c>
      <c r="C4494" s="5" cm="1">
        <f t="array" ref="C4494">IF($A4494="","",INDEX(OpenMeteoAPI[ForecastDateTime],ROWS($C$2:C4494)))</f>
        <v>46217.166666666664</v>
      </c>
      <c r="D4494" t="str">
        <f t="shared" si="70"/>
        <v>4AM</v>
      </c>
      <c r="E4494" t="str" cm="1">
        <f t="array" ref="E4494">IF($K4494="","",_xlfn.IFS($K4494=0,_xlfn.UNICHAR(9728),$K4494&lt;=3,_xlfn.UNICHAR(9729),OR($K4494=45,$K4494=48),"~",AND($K4494&gt;=51,$K4494&lt;=67),_xlfn.UNICHAR(9748),AND($K4494&gt;=71,$K4494&lt;=77),_xlfn.UNICHAR(10052),AND($K4494&gt;=80,$K4494&lt;=82),_xlfn.UNICHAR(9748),AND($K4494&gt;=95,$K4494&lt;=99),_xlfn.UNICHAR(9889),TRUE,_xlfn.UNICHAR(9729)))</f>
        <v>☁</v>
      </c>
      <c r="F4494" t="str" cm="1">
        <f t="array" ref="F4494">IF($K4494="","",_xlfn.IFS($K4494=0,"Clear",$K4494&lt;=3,"Partly Cloudy",OR($K4494=45,$K4494=48),"Fog",AND($K4494&gt;=51,$K4494&lt;=67),"Drizzle",AND($K4494&gt;=71,$K4494&lt;=77),"Snow",AND($K4494&gt;=80,$K4494&lt;=82),"Rain Showers",AND($K4494&gt;=95,$K4494&lt;=99),"Thunderstorm",TRUE,"Cloudy"))</f>
        <v>Partly Cloudy</v>
      </c>
      <c r="G4494" s="3" cm="1">
        <f t="array" ref="G4494">IF($A4494="","",INDEX(OpenMeteoAPI[TemperatureC],ROWS($G$2:G4494)))</f>
        <v>18.7</v>
      </c>
      <c r="H4494" s="4" cm="1">
        <f t="array" ref="H4494">IF($A4494="","",INDEX(OpenMeteoAPI[RelativeHumidityPct],ROWS($H$2:H4494))/100)</f>
        <v>0.92</v>
      </c>
      <c r="I4494" s="4" cm="1">
        <f t="array" ref="I4494">IF($A4494="","",INDEX(OpenMeteoAPI[PrecipitationProbabilityPct],ROWS($I$2:I4494))/100)</f>
        <v>0</v>
      </c>
      <c r="J4494" s="3" cm="1">
        <f t="array" ref="J4494">IF($A4494="","",INDEX(OpenMeteoAPI[PrecipitationMM],ROWS($J$2:J4494)))</f>
        <v>0</v>
      </c>
      <c r="K4494" cm="1">
        <f t="array" ref="K4494">IF($A4494="","",INDEX(OpenMeteoAPI[WeatherCode],ROWS($K$2:K4494)))</f>
        <v>1</v>
      </c>
      <c r="L4494" s="3" cm="1">
        <f t="array" ref="L4494">IF($A4494="","",INDEX(OpenMeteoAPI[WindSpeedKMH],ROWS($L$2:L4494)))</f>
        <v>2.2999999999999998</v>
      </c>
    </row>
    <row r="4495" spans="1:12">
      <c r="A4495" t="str" cm="1">
        <f t="array" ref="A4495">IFERROR(INDEX(OpenMeteoAPI[City],ROWS($A$2:A4495))&amp;", "&amp;INDEX(OpenMeteoAPI[CountryCode],ROWS($A$2:A4495)),"")</f>
        <v>Lisbon, PT</v>
      </c>
      <c r="B4495" t="str" cm="1">
        <f t="array" ref="B4495">IF($A4495="","",INDEX(OpenMeteoAPI[LocationID],ROWS($B$2:B4495)))</f>
        <v>PT-LIS</v>
      </c>
      <c r="C4495" s="5" cm="1">
        <f t="array" ref="C4495">IF($A4495="","",INDEX(OpenMeteoAPI[ForecastDateTime],ROWS($C$2:C4495)))</f>
        <v>46217.208333333336</v>
      </c>
      <c r="D4495" t="str">
        <f t="shared" si="70"/>
        <v>5AM</v>
      </c>
      <c r="E4495" t="str" cm="1">
        <f t="array" ref="E4495">IF($K4495="","",_xlfn.IFS($K4495=0,_xlfn.UNICHAR(9728),$K4495&lt;=3,_xlfn.UNICHAR(9729),OR($K4495=45,$K4495=48),"~",AND($K4495&gt;=51,$K4495&lt;=67),_xlfn.UNICHAR(9748),AND($K4495&gt;=71,$K4495&lt;=77),_xlfn.UNICHAR(10052),AND($K4495&gt;=80,$K4495&lt;=82),_xlfn.UNICHAR(9748),AND($K4495&gt;=95,$K4495&lt;=99),_xlfn.UNICHAR(9889),TRUE,_xlfn.UNICHAR(9729)))</f>
        <v>☁</v>
      </c>
      <c r="F4495" t="str" cm="1">
        <f t="array" ref="F4495">IF($K4495="","",_xlfn.IFS($K4495=0,"Clear",$K4495&lt;=3,"Partly Cloudy",OR($K4495=45,$K4495=48),"Fog",AND($K4495&gt;=51,$K4495&lt;=67),"Drizzle",AND($K4495&gt;=71,$K4495&lt;=77),"Snow",AND($K4495&gt;=80,$K4495&lt;=82),"Rain Showers",AND($K4495&gt;=95,$K4495&lt;=99),"Thunderstorm",TRUE,"Cloudy"))</f>
        <v>Partly Cloudy</v>
      </c>
      <c r="G4495" s="3" cm="1">
        <f t="array" ref="G4495">IF($A4495="","",INDEX(OpenMeteoAPI[TemperatureC],ROWS($G$2:G4495)))</f>
        <v>18.5</v>
      </c>
      <c r="H4495" s="4" cm="1">
        <f t="array" ref="H4495">IF($A4495="","",INDEX(OpenMeteoAPI[RelativeHumidityPct],ROWS($H$2:H4495))/100)</f>
        <v>0.94</v>
      </c>
      <c r="I4495" s="4" cm="1">
        <f t="array" ref="I4495">IF($A4495="","",INDEX(OpenMeteoAPI[PrecipitationProbabilityPct],ROWS($I$2:I4495))/100)</f>
        <v>0</v>
      </c>
      <c r="J4495" s="3" cm="1">
        <f t="array" ref="J4495">IF($A4495="","",INDEX(OpenMeteoAPI[PrecipitationMM],ROWS($J$2:J4495)))</f>
        <v>0</v>
      </c>
      <c r="K4495" cm="1">
        <f t="array" ref="K4495">IF($A4495="","",INDEX(OpenMeteoAPI[WeatherCode],ROWS($K$2:K4495)))</f>
        <v>2</v>
      </c>
      <c r="L4495" s="3" cm="1">
        <f t="array" ref="L4495">IF($A4495="","",INDEX(OpenMeteoAPI[WindSpeedKMH],ROWS($L$2:L4495)))</f>
        <v>1.8</v>
      </c>
    </row>
    <row r="4496" spans="1:12">
      <c r="A4496" t="str" cm="1">
        <f t="array" ref="A4496">IFERROR(INDEX(OpenMeteoAPI[City],ROWS($A$2:A4496))&amp;", "&amp;INDEX(OpenMeteoAPI[CountryCode],ROWS($A$2:A4496)),"")</f>
        <v>Lisbon, PT</v>
      </c>
      <c r="B4496" t="str" cm="1">
        <f t="array" ref="B4496">IF($A4496="","",INDEX(OpenMeteoAPI[LocationID],ROWS($B$2:B4496)))</f>
        <v>PT-LIS</v>
      </c>
      <c r="C4496" s="5" cm="1">
        <f t="array" ref="C4496">IF($A4496="","",INDEX(OpenMeteoAPI[ForecastDateTime],ROWS($C$2:C4496)))</f>
        <v>46217.25</v>
      </c>
      <c r="D4496" t="str">
        <f t="shared" si="70"/>
        <v>6AM</v>
      </c>
      <c r="E4496" t="str" cm="1">
        <f t="array" ref="E4496">IF($K4496="","",_xlfn.IFS($K4496=0,_xlfn.UNICHAR(9728),$K4496&lt;=3,_xlfn.UNICHAR(9729),OR($K4496=45,$K4496=48),"~",AND($K4496&gt;=51,$K4496&lt;=67),_xlfn.UNICHAR(9748),AND($K4496&gt;=71,$K4496&lt;=77),_xlfn.UNICHAR(10052),AND($K4496&gt;=80,$K4496&lt;=82),_xlfn.UNICHAR(9748),AND($K4496&gt;=95,$K4496&lt;=99),_xlfn.UNICHAR(9889),TRUE,_xlfn.UNICHAR(9729)))</f>
        <v>☁</v>
      </c>
      <c r="F4496" t="str" cm="1">
        <f t="array" ref="F4496">IF($K4496="","",_xlfn.IFS($K4496=0,"Clear",$K4496&lt;=3,"Partly Cloudy",OR($K4496=45,$K4496=48),"Fog",AND($K4496&gt;=51,$K4496&lt;=67),"Drizzle",AND($K4496&gt;=71,$K4496&lt;=77),"Snow",AND($K4496&gt;=80,$K4496&lt;=82),"Rain Showers",AND($K4496&gt;=95,$K4496&lt;=99),"Thunderstorm",TRUE,"Cloudy"))</f>
        <v>Partly Cloudy</v>
      </c>
      <c r="G4496" s="3" cm="1">
        <f t="array" ref="G4496">IF($A4496="","",INDEX(OpenMeteoAPI[TemperatureC],ROWS($G$2:G4496)))</f>
        <v>18.3</v>
      </c>
      <c r="H4496" s="4" cm="1">
        <f t="array" ref="H4496">IF($A4496="","",INDEX(OpenMeteoAPI[RelativeHumidityPct],ROWS($H$2:H4496))/100)</f>
        <v>0.96</v>
      </c>
      <c r="I4496" s="4" cm="1">
        <f t="array" ref="I4496">IF($A4496="","",INDEX(OpenMeteoAPI[PrecipitationProbabilityPct],ROWS($I$2:I4496))/100)</f>
        <v>0</v>
      </c>
      <c r="J4496" s="3" cm="1">
        <f t="array" ref="J4496">IF($A4496="","",INDEX(OpenMeteoAPI[PrecipitationMM],ROWS($J$2:J4496)))</f>
        <v>0</v>
      </c>
      <c r="K4496" cm="1">
        <f t="array" ref="K4496">IF($A4496="","",INDEX(OpenMeteoAPI[WeatherCode],ROWS($K$2:K4496)))</f>
        <v>2</v>
      </c>
      <c r="L4496" s="3" cm="1">
        <f t="array" ref="L4496">IF($A4496="","",INDEX(OpenMeteoAPI[WindSpeedKMH],ROWS($L$2:L4496)))</f>
        <v>2.2000000000000002</v>
      </c>
    </row>
    <row r="4497" spans="1:12">
      <c r="A4497" t="str" cm="1">
        <f t="array" ref="A4497">IFERROR(INDEX(OpenMeteoAPI[City],ROWS($A$2:A4497))&amp;", "&amp;INDEX(OpenMeteoAPI[CountryCode],ROWS($A$2:A4497)),"")</f>
        <v>Lisbon, PT</v>
      </c>
      <c r="B4497" t="str" cm="1">
        <f t="array" ref="B4497">IF($A4497="","",INDEX(OpenMeteoAPI[LocationID],ROWS($B$2:B4497)))</f>
        <v>PT-LIS</v>
      </c>
      <c r="C4497" s="5" cm="1">
        <f t="array" ref="C4497">IF($A4497="","",INDEX(OpenMeteoAPI[ForecastDateTime],ROWS($C$2:C4497)))</f>
        <v>46217.291666666664</v>
      </c>
      <c r="D4497" t="str">
        <f t="shared" si="70"/>
        <v>7AM</v>
      </c>
      <c r="E4497" t="str" cm="1">
        <f t="array" ref="E4497">IF($K4497="","",_xlfn.IFS($K4497=0,_xlfn.UNICHAR(9728),$K4497&lt;=3,_xlfn.UNICHAR(9729),OR($K4497=45,$K4497=48),"~",AND($K4497&gt;=51,$K4497&lt;=67),_xlfn.UNICHAR(9748),AND($K4497&gt;=71,$K4497&lt;=77),_xlfn.UNICHAR(10052),AND($K4497&gt;=80,$K4497&lt;=82),_xlfn.UNICHAR(9748),AND($K4497&gt;=95,$K4497&lt;=99),_xlfn.UNICHAR(9889),TRUE,_xlfn.UNICHAR(9729)))</f>
        <v>☁</v>
      </c>
      <c r="F4497" t="str" cm="1">
        <f t="array" ref="F4497">IF($K4497="","",_xlfn.IFS($K4497=0,"Clear",$K4497&lt;=3,"Partly Cloudy",OR($K4497=45,$K4497=48),"Fog",AND($K4497&gt;=51,$K4497&lt;=67),"Drizzle",AND($K4497&gt;=71,$K4497&lt;=77),"Snow",AND($K4497&gt;=80,$K4497&lt;=82),"Rain Showers",AND($K4497&gt;=95,$K4497&lt;=99),"Thunderstorm",TRUE,"Cloudy"))</f>
        <v>Partly Cloudy</v>
      </c>
      <c r="G4497" s="3" cm="1">
        <f t="array" ref="G4497">IF($A4497="","",INDEX(OpenMeteoAPI[TemperatureC],ROWS($G$2:G4497)))</f>
        <v>18.5</v>
      </c>
      <c r="H4497" s="4" cm="1">
        <f t="array" ref="H4497">IF($A4497="","",INDEX(OpenMeteoAPI[RelativeHumidityPct],ROWS($H$2:H4497))/100)</f>
        <v>0.95</v>
      </c>
      <c r="I4497" s="4" cm="1">
        <f t="array" ref="I4497">IF($A4497="","",INDEX(OpenMeteoAPI[PrecipitationProbabilityPct],ROWS($I$2:I4497))/100)</f>
        <v>0</v>
      </c>
      <c r="J4497" s="3" cm="1">
        <f t="array" ref="J4497">IF($A4497="","",INDEX(OpenMeteoAPI[PrecipitationMM],ROWS($J$2:J4497)))</f>
        <v>0</v>
      </c>
      <c r="K4497" cm="1">
        <f t="array" ref="K4497">IF($A4497="","",INDEX(OpenMeteoAPI[WeatherCode],ROWS($K$2:K4497)))</f>
        <v>2</v>
      </c>
      <c r="L4497" s="3" cm="1">
        <f t="array" ref="L4497">IF($A4497="","",INDEX(OpenMeteoAPI[WindSpeedKMH],ROWS($L$2:L4497)))</f>
        <v>2.9</v>
      </c>
    </row>
    <row r="4498" spans="1:12">
      <c r="A4498" t="str" cm="1">
        <f t="array" ref="A4498">IFERROR(INDEX(OpenMeteoAPI[City],ROWS($A$2:A4498))&amp;", "&amp;INDEX(OpenMeteoAPI[CountryCode],ROWS($A$2:A4498)),"")</f>
        <v>Lisbon, PT</v>
      </c>
      <c r="B4498" t="str" cm="1">
        <f t="array" ref="B4498">IF($A4498="","",INDEX(OpenMeteoAPI[LocationID],ROWS($B$2:B4498)))</f>
        <v>PT-LIS</v>
      </c>
      <c r="C4498" s="5" cm="1">
        <f t="array" ref="C4498">IF($A4498="","",INDEX(OpenMeteoAPI[ForecastDateTime],ROWS($C$2:C4498)))</f>
        <v>46217.333333333336</v>
      </c>
      <c r="D4498" t="str">
        <f t="shared" si="70"/>
        <v>8AM</v>
      </c>
      <c r="E4498" t="str" cm="1">
        <f t="array" ref="E4498">IF($K4498="","",_xlfn.IFS($K4498=0,_xlfn.UNICHAR(9728),$K4498&lt;=3,_xlfn.UNICHAR(9729),OR($K4498=45,$K4498=48),"~",AND($K4498&gt;=51,$K4498&lt;=67),_xlfn.UNICHAR(9748),AND($K4498&gt;=71,$K4498&lt;=77),_xlfn.UNICHAR(10052),AND($K4498&gt;=80,$K4498&lt;=82),_xlfn.UNICHAR(9748),AND($K4498&gt;=95,$K4498&lt;=99),_xlfn.UNICHAR(9889),TRUE,_xlfn.UNICHAR(9729)))</f>
        <v>☁</v>
      </c>
      <c r="F4498" t="str" cm="1">
        <f t="array" ref="F4498">IF($K4498="","",_xlfn.IFS($K4498=0,"Clear",$K4498&lt;=3,"Partly Cloudy",OR($K4498=45,$K4498=48),"Fog",AND($K4498&gt;=51,$K4498&lt;=67),"Drizzle",AND($K4498&gt;=71,$K4498&lt;=77),"Snow",AND($K4498&gt;=80,$K4498&lt;=82),"Rain Showers",AND($K4498&gt;=95,$K4498&lt;=99),"Thunderstorm",TRUE,"Cloudy"))</f>
        <v>Partly Cloudy</v>
      </c>
      <c r="G4498" s="3" cm="1">
        <f t="array" ref="G4498">IF($A4498="","",INDEX(OpenMeteoAPI[TemperatureC],ROWS($G$2:G4498)))</f>
        <v>19.399999999999999</v>
      </c>
      <c r="H4498" s="4" cm="1">
        <f t="array" ref="H4498">IF($A4498="","",INDEX(OpenMeteoAPI[RelativeHumidityPct],ROWS($H$2:H4498))/100)</f>
        <v>0.89</v>
      </c>
      <c r="I4498" s="4" cm="1">
        <f t="array" ref="I4498">IF($A4498="","",INDEX(OpenMeteoAPI[PrecipitationProbabilityPct],ROWS($I$2:I4498))/100)</f>
        <v>0</v>
      </c>
      <c r="J4498" s="3" cm="1">
        <f t="array" ref="J4498">IF($A4498="","",INDEX(OpenMeteoAPI[PrecipitationMM],ROWS($J$2:J4498)))</f>
        <v>0</v>
      </c>
      <c r="K4498" cm="1">
        <f t="array" ref="K4498">IF($A4498="","",INDEX(OpenMeteoAPI[WeatherCode],ROWS($K$2:K4498)))</f>
        <v>2</v>
      </c>
      <c r="L4498" s="3" cm="1">
        <f t="array" ref="L4498">IF($A4498="","",INDEX(OpenMeteoAPI[WindSpeedKMH],ROWS($L$2:L4498)))</f>
        <v>3.7</v>
      </c>
    </row>
    <row r="4499" spans="1:12">
      <c r="A4499" t="str" cm="1">
        <f t="array" ref="A4499">IFERROR(INDEX(OpenMeteoAPI[City],ROWS($A$2:A4499))&amp;", "&amp;INDEX(OpenMeteoAPI[CountryCode],ROWS($A$2:A4499)),"")</f>
        <v>Lisbon, PT</v>
      </c>
      <c r="B4499" t="str" cm="1">
        <f t="array" ref="B4499">IF($A4499="","",INDEX(OpenMeteoAPI[LocationID],ROWS($B$2:B4499)))</f>
        <v>PT-LIS</v>
      </c>
      <c r="C4499" s="5" cm="1">
        <f t="array" ref="C4499">IF($A4499="","",INDEX(OpenMeteoAPI[ForecastDateTime],ROWS($C$2:C4499)))</f>
        <v>46217.375</v>
      </c>
      <c r="D4499" t="str">
        <f t="shared" si="70"/>
        <v>9AM</v>
      </c>
      <c r="E4499" t="str" cm="1">
        <f t="array" ref="E4499">IF($K4499="","",_xlfn.IFS($K4499=0,_xlfn.UNICHAR(9728),$K4499&lt;=3,_xlfn.UNICHAR(9729),OR($K4499=45,$K4499=48),"~",AND($K4499&gt;=51,$K4499&lt;=67),_xlfn.UNICHAR(9748),AND($K4499&gt;=71,$K4499&lt;=77),_xlfn.UNICHAR(10052),AND($K4499&gt;=80,$K4499&lt;=82),_xlfn.UNICHAR(9748),AND($K4499&gt;=95,$K4499&lt;=99),_xlfn.UNICHAR(9889),TRUE,_xlfn.UNICHAR(9729)))</f>
        <v>☁</v>
      </c>
      <c r="F4499" t="str" cm="1">
        <f t="array" ref="F4499">IF($K4499="","",_xlfn.IFS($K4499=0,"Clear",$K4499&lt;=3,"Partly Cloudy",OR($K4499=45,$K4499=48),"Fog",AND($K4499&gt;=51,$K4499&lt;=67),"Drizzle",AND($K4499&gt;=71,$K4499&lt;=77),"Snow",AND($K4499&gt;=80,$K4499&lt;=82),"Rain Showers",AND($K4499&gt;=95,$K4499&lt;=99),"Thunderstorm",TRUE,"Cloudy"))</f>
        <v>Partly Cloudy</v>
      </c>
      <c r="G4499" s="3" cm="1">
        <f t="array" ref="G4499">IF($A4499="","",INDEX(OpenMeteoAPI[TemperatureC],ROWS($G$2:G4499)))</f>
        <v>20.7</v>
      </c>
      <c r="H4499" s="4" cm="1">
        <f t="array" ref="H4499">IF($A4499="","",INDEX(OpenMeteoAPI[RelativeHumidityPct],ROWS($H$2:H4499))/100)</f>
        <v>0.79</v>
      </c>
      <c r="I4499" s="4" cm="1">
        <f t="array" ref="I4499">IF($A4499="","",INDEX(OpenMeteoAPI[PrecipitationProbabilityPct],ROWS($I$2:I4499))/100)</f>
        <v>0</v>
      </c>
      <c r="J4499" s="3" cm="1">
        <f t="array" ref="J4499">IF($A4499="","",INDEX(OpenMeteoAPI[PrecipitationMM],ROWS($J$2:J4499)))</f>
        <v>0</v>
      </c>
      <c r="K4499" cm="1">
        <f t="array" ref="K4499">IF($A4499="","",INDEX(OpenMeteoAPI[WeatherCode],ROWS($K$2:K4499)))</f>
        <v>2</v>
      </c>
      <c r="L4499" s="3" cm="1">
        <f t="array" ref="L4499">IF($A4499="","",INDEX(OpenMeteoAPI[WindSpeedKMH],ROWS($L$2:L4499)))</f>
        <v>6.1</v>
      </c>
    </row>
    <row r="4500" spans="1:12">
      <c r="A4500" t="str" cm="1">
        <f t="array" ref="A4500">IFERROR(INDEX(OpenMeteoAPI[City],ROWS($A$2:A4500))&amp;", "&amp;INDEX(OpenMeteoAPI[CountryCode],ROWS($A$2:A4500)),"")</f>
        <v>Lisbon, PT</v>
      </c>
      <c r="B4500" t="str" cm="1">
        <f t="array" ref="B4500">IF($A4500="","",INDEX(OpenMeteoAPI[LocationID],ROWS($B$2:B4500)))</f>
        <v>PT-LIS</v>
      </c>
      <c r="C4500" s="5" cm="1">
        <f t="array" ref="C4500">IF($A4500="","",INDEX(OpenMeteoAPI[ForecastDateTime],ROWS($C$2:C4500)))</f>
        <v>46217.416666666664</v>
      </c>
      <c r="D4500" t="str">
        <f t="shared" si="70"/>
        <v>10AM</v>
      </c>
      <c r="E4500" t="str" cm="1">
        <f t="array" ref="E4500">IF($K4500="","",_xlfn.IFS($K4500=0,_xlfn.UNICHAR(9728),$K4500&lt;=3,_xlfn.UNICHAR(9729),OR($K4500=45,$K4500=48),"~",AND($K4500&gt;=51,$K4500&lt;=67),_xlfn.UNICHAR(9748),AND($K4500&gt;=71,$K4500&lt;=77),_xlfn.UNICHAR(10052),AND($K4500&gt;=80,$K4500&lt;=82),_xlfn.UNICHAR(9748),AND($K4500&gt;=95,$K4500&lt;=99),_xlfn.UNICHAR(9889),TRUE,_xlfn.UNICHAR(9729)))</f>
        <v>☁</v>
      </c>
      <c r="F4500" t="str" cm="1">
        <f t="array" ref="F4500">IF($K4500="","",_xlfn.IFS($K4500=0,"Clear",$K4500&lt;=3,"Partly Cloudy",OR($K4500=45,$K4500=48),"Fog",AND($K4500&gt;=51,$K4500&lt;=67),"Drizzle",AND($K4500&gt;=71,$K4500&lt;=77),"Snow",AND($K4500&gt;=80,$K4500&lt;=82),"Rain Showers",AND($K4500&gt;=95,$K4500&lt;=99),"Thunderstorm",TRUE,"Cloudy"))</f>
        <v>Partly Cloudy</v>
      </c>
      <c r="G4500" s="3" cm="1">
        <f t="array" ref="G4500">IF($A4500="","",INDEX(OpenMeteoAPI[TemperatureC],ROWS($G$2:G4500)))</f>
        <v>21.9</v>
      </c>
      <c r="H4500" s="4" cm="1">
        <f t="array" ref="H4500">IF($A4500="","",INDEX(OpenMeteoAPI[RelativeHumidityPct],ROWS($H$2:H4500))/100)</f>
        <v>0.72</v>
      </c>
      <c r="I4500" s="4" cm="1">
        <f t="array" ref="I4500">IF($A4500="","",INDEX(OpenMeteoAPI[PrecipitationProbabilityPct],ROWS($I$2:I4500))/100)</f>
        <v>0</v>
      </c>
      <c r="J4500" s="3" cm="1">
        <f t="array" ref="J4500">IF($A4500="","",INDEX(OpenMeteoAPI[PrecipitationMM],ROWS($J$2:J4500)))</f>
        <v>0</v>
      </c>
      <c r="K4500" cm="1">
        <f t="array" ref="K4500">IF($A4500="","",INDEX(OpenMeteoAPI[WeatherCode],ROWS($K$2:K4500)))</f>
        <v>2</v>
      </c>
      <c r="L4500" s="3" cm="1">
        <f t="array" ref="L4500">IF($A4500="","",INDEX(OpenMeteoAPI[WindSpeedKMH],ROWS($L$2:L4500)))</f>
        <v>8.6</v>
      </c>
    </row>
    <row r="4501" spans="1:12">
      <c r="A4501" t="str" cm="1">
        <f t="array" ref="A4501">IFERROR(INDEX(OpenMeteoAPI[City],ROWS($A$2:A4501))&amp;", "&amp;INDEX(OpenMeteoAPI[CountryCode],ROWS($A$2:A4501)),"")</f>
        <v>Lisbon, PT</v>
      </c>
      <c r="B4501" t="str" cm="1">
        <f t="array" ref="B4501">IF($A4501="","",INDEX(OpenMeteoAPI[LocationID],ROWS($B$2:B4501)))</f>
        <v>PT-LIS</v>
      </c>
      <c r="C4501" s="5" cm="1">
        <f t="array" ref="C4501">IF($A4501="","",INDEX(OpenMeteoAPI[ForecastDateTime],ROWS($C$2:C4501)))</f>
        <v>46217.458333333336</v>
      </c>
      <c r="D4501" t="str">
        <f t="shared" si="70"/>
        <v>11AM</v>
      </c>
      <c r="E4501" t="str" cm="1">
        <f t="array" ref="E4501">IF($K4501="","",_xlfn.IFS($K4501=0,_xlfn.UNICHAR(9728),$K4501&lt;=3,_xlfn.UNICHAR(9729),OR($K4501=45,$K4501=48),"~",AND($K4501&gt;=51,$K4501&lt;=67),_xlfn.UNICHAR(9748),AND($K4501&gt;=71,$K4501&lt;=77),_xlfn.UNICHAR(10052),AND($K4501&gt;=80,$K4501&lt;=82),_xlfn.UNICHAR(9748),AND($K4501&gt;=95,$K4501&lt;=99),_xlfn.UNICHAR(9889),TRUE,_xlfn.UNICHAR(9729)))</f>
        <v>☁</v>
      </c>
      <c r="F4501" t="str" cm="1">
        <f t="array" ref="F4501">IF($K4501="","",_xlfn.IFS($K4501=0,"Clear",$K4501&lt;=3,"Partly Cloudy",OR($K4501=45,$K4501=48),"Fog",AND($K4501&gt;=51,$K4501&lt;=67),"Drizzle",AND($K4501&gt;=71,$K4501&lt;=77),"Snow",AND($K4501&gt;=80,$K4501&lt;=82),"Rain Showers",AND($K4501&gt;=95,$K4501&lt;=99),"Thunderstorm",TRUE,"Cloudy"))</f>
        <v>Partly Cloudy</v>
      </c>
      <c r="G4501" s="3" cm="1">
        <f t="array" ref="G4501">IF($A4501="","",INDEX(OpenMeteoAPI[TemperatureC],ROWS($G$2:G4501)))</f>
        <v>22.7</v>
      </c>
      <c r="H4501" s="4" cm="1">
        <f t="array" ref="H4501">IF($A4501="","",INDEX(OpenMeteoAPI[RelativeHumidityPct],ROWS($H$2:H4501))/100)</f>
        <v>0.69</v>
      </c>
      <c r="I4501" s="4" cm="1">
        <f t="array" ref="I4501">IF($A4501="","",INDEX(OpenMeteoAPI[PrecipitationProbabilityPct],ROWS($I$2:I4501))/100)</f>
        <v>0</v>
      </c>
      <c r="J4501" s="3" cm="1">
        <f t="array" ref="J4501">IF($A4501="","",INDEX(OpenMeteoAPI[PrecipitationMM],ROWS($J$2:J4501)))</f>
        <v>0</v>
      </c>
      <c r="K4501" cm="1">
        <f t="array" ref="K4501">IF($A4501="","",INDEX(OpenMeteoAPI[WeatherCode],ROWS($K$2:K4501)))</f>
        <v>2</v>
      </c>
      <c r="L4501" s="3" cm="1">
        <f t="array" ref="L4501">IF($A4501="","",INDEX(OpenMeteoAPI[WindSpeedKMH],ROWS($L$2:L4501)))</f>
        <v>10.6</v>
      </c>
    </row>
    <row r="4502" spans="1:12">
      <c r="A4502" t="str" cm="1">
        <f t="array" ref="A4502">IFERROR(INDEX(OpenMeteoAPI[City],ROWS($A$2:A4502))&amp;", "&amp;INDEX(OpenMeteoAPI[CountryCode],ROWS($A$2:A4502)),"")</f>
        <v>Lisbon, PT</v>
      </c>
      <c r="B4502" t="str" cm="1">
        <f t="array" ref="B4502">IF($A4502="","",INDEX(OpenMeteoAPI[LocationID],ROWS($B$2:B4502)))</f>
        <v>PT-LIS</v>
      </c>
      <c r="C4502" s="5" cm="1">
        <f t="array" ref="C4502">IF($A4502="","",INDEX(OpenMeteoAPI[ForecastDateTime],ROWS($C$2:C4502)))</f>
        <v>46217.5</v>
      </c>
      <c r="D4502" t="str">
        <f t="shared" si="70"/>
        <v>12PM</v>
      </c>
      <c r="E4502" t="str" cm="1">
        <f t="array" ref="E4502">IF($K4502="","",_xlfn.IFS($K4502=0,_xlfn.UNICHAR(9728),$K4502&lt;=3,_xlfn.UNICHAR(9729),OR($K4502=45,$K4502=48),"~",AND($K4502&gt;=51,$K4502&lt;=67),_xlfn.UNICHAR(9748),AND($K4502&gt;=71,$K4502&lt;=77),_xlfn.UNICHAR(10052),AND($K4502&gt;=80,$K4502&lt;=82),_xlfn.UNICHAR(9748),AND($K4502&gt;=95,$K4502&lt;=99),_xlfn.UNICHAR(9889),TRUE,_xlfn.UNICHAR(9729)))</f>
        <v>☁</v>
      </c>
      <c r="F4502" t="str" cm="1">
        <f t="array" ref="F4502">IF($K4502="","",_xlfn.IFS($K4502=0,"Clear",$K4502&lt;=3,"Partly Cloudy",OR($K4502=45,$K4502=48),"Fog",AND($K4502&gt;=51,$K4502&lt;=67),"Drizzle",AND($K4502&gt;=71,$K4502&lt;=77),"Snow",AND($K4502&gt;=80,$K4502&lt;=82),"Rain Showers",AND($K4502&gt;=95,$K4502&lt;=99),"Thunderstorm",TRUE,"Cloudy"))</f>
        <v>Partly Cloudy</v>
      </c>
      <c r="G4502" s="3" cm="1">
        <f t="array" ref="G4502">IF($A4502="","",INDEX(OpenMeteoAPI[TemperatureC],ROWS($G$2:G4502)))</f>
        <v>23.3</v>
      </c>
      <c r="H4502" s="4" cm="1">
        <f t="array" ref="H4502">IF($A4502="","",INDEX(OpenMeteoAPI[RelativeHumidityPct],ROWS($H$2:H4502))/100)</f>
        <v>0.67</v>
      </c>
      <c r="I4502" s="4" cm="1">
        <f t="array" ref="I4502">IF($A4502="","",INDEX(OpenMeteoAPI[PrecipitationProbabilityPct],ROWS($I$2:I4502))/100)</f>
        <v>0</v>
      </c>
      <c r="J4502" s="3" cm="1">
        <f t="array" ref="J4502">IF($A4502="","",INDEX(OpenMeteoAPI[PrecipitationMM],ROWS($J$2:J4502)))</f>
        <v>0</v>
      </c>
      <c r="K4502" cm="1">
        <f t="array" ref="K4502">IF($A4502="","",INDEX(OpenMeteoAPI[WeatherCode],ROWS($K$2:K4502)))</f>
        <v>2</v>
      </c>
      <c r="L4502" s="3" cm="1">
        <f t="array" ref="L4502">IF($A4502="","",INDEX(OpenMeteoAPI[WindSpeedKMH],ROWS($L$2:L4502)))</f>
        <v>12.8</v>
      </c>
    </row>
    <row r="4503" spans="1:12">
      <c r="A4503" t="str" cm="1">
        <f t="array" ref="A4503">IFERROR(INDEX(OpenMeteoAPI[City],ROWS($A$2:A4503))&amp;", "&amp;INDEX(OpenMeteoAPI[CountryCode],ROWS($A$2:A4503)),"")</f>
        <v>Lisbon, PT</v>
      </c>
      <c r="B4503" t="str" cm="1">
        <f t="array" ref="B4503">IF($A4503="","",INDEX(OpenMeteoAPI[LocationID],ROWS($B$2:B4503)))</f>
        <v>PT-LIS</v>
      </c>
      <c r="C4503" s="5" cm="1">
        <f t="array" ref="C4503">IF($A4503="","",INDEX(OpenMeteoAPI[ForecastDateTime],ROWS($C$2:C4503)))</f>
        <v>46217.541666666664</v>
      </c>
      <c r="D4503" t="str">
        <f t="shared" si="70"/>
        <v>1PM</v>
      </c>
      <c r="E4503" t="str" cm="1">
        <f t="array" ref="E4503">IF($K4503="","",_xlfn.IFS($K4503=0,_xlfn.UNICHAR(9728),$K4503&lt;=3,_xlfn.UNICHAR(9729),OR($K4503=45,$K4503=48),"~",AND($K4503&gt;=51,$K4503&lt;=67),_xlfn.UNICHAR(9748),AND($K4503&gt;=71,$K4503&lt;=77),_xlfn.UNICHAR(10052),AND($K4503&gt;=80,$K4503&lt;=82),_xlfn.UNICHAR(9748),AND($K4503&gt;=95,$K4503&lt;=99),_xlfn.UNICHAR(9889),TRUE,_xlfn.UNICHAR(9729)))</f>
        <v>☁</v>
      </c>
      <c r="F4503" t="str" cm="1">
        <f t="array" ref="F4503">IF($K4503="","",_xlfn.IFS($K4503=0,"Clear",$K4503&lt;=3,"Partly Cloudy",OR($K4503=45,$K4503=48),"Fog",AND($K4503&gt;=51,$K4503&lt;=67),"Drizzle",AND($K4503&gt;=71,$K4503&lt;=77),"Snow",AND($K4503&gt;=80,$K4503&lt;=82),"Rain Showers",AND($K4503&gt;=95,$K4503&lt;=99),"Thunderstorm",TRUE,"Cloudy"))</f>
        <v>Partly Cloudy</v>
      </c>
      <c r="G4503" s="3" cm="1">
        <f t="array" ref="G4503">IF($A4503="","",INDEX(OpenMeteoAPI[TemperatureC],ROWS($G$2:G4503)))</f>
        <v>23.7</v>
      </c>
      <c r="H4503" s="4" cm="1">
        <f t="array" ref="H4503">IF($A4503="","",INDEX(OpenMeteoAPI[RelativeHumidityPct],ROWS($H$2:H4503))/100)</f>
        <v>0.66</v>
      </c>
      <c r="I4503" s="4" cm="1">
        <f t="array" ref="I4503">IF($A4503="","",INDEX(OpenMeteoAPI[PrecipitationProbabilityPct],ROWS($I$2:I4503))/100)</f>
        <v>0</v>
      </c>
      <c r="J4503" s="3" cm="1">
        <f t="array" ref="J4503">IF($A4503="","",INDEX(OpenMeteoAPI[PrecipitationMM],ROWS($J$2:J4503)))</f>
        <v>0</v>
      </c>
      <c r="K4503" cm="1">
        <f t="array" ref="K4503">IF($A4503="","",INDEX(OpenMeteoAPI[WeatherCode],ROWS($K$2:K4503)))</f>
        <v>2</v>
      </c>
      <c r="L4503" s="3" cm="1">
        <f t="array" ref="L4503">IF($A4503="","",INDEX(OpenMeteoAPI[WindSpeedKMH],ROWS($L$2:L4503)))</f>
        <v>14.3</v>
      </c>
    </row>
    <row r="4504" spans="1:12">
      <c r="A4504" t="str" cm="1">
        <f t="array" ref="A4504">IFERROR(INDEX(OpenMeteoAPI[City],ROWS($A$2:A4504))&amp;", "&amp;INDEX(OpenMeteoAPI[CountryCode],ROWS($A$2:A4504)),"")</f>
        <v>Lisbon, PT</v>
      </c>
      <c r="B4504" t="str" cm="1">
        <f t="array" ref="B4504">IF($A4504="","",INDEX(OpenMeteoAPI[LocationID],ROWS($B$2:B4504)))</f>
        <v>PT-LIS</v>
      </c>
      <c r="C4504" s="5" cm="1">
        <f t="array" ref="C4504">IF($A4504="","",INDEX(OpenMeteoAPI[ForecastDateTime],ROWS($C$2:C4504)))</f>
        <v>46217.583333333336</v>
      </c>
      <c r="D4504" t="str">
        <f t="shared" si="70"/>
        <v>2PM</v>
      </c>
      <c r="E4504" t="str" cm="1">
        <f t="array" ref="E4504">IF($K4504="","",_xlfn.IFS($K4504=0,_xlfn.UNICHAR(9728),$K4504&lt;=3,_xlfn.UNICHAR(9729),OR($K4504=45,$K4504=48),"~",AND($K4504&gt;=51,$K4504&lt;=67),_xlfn.UNICHAR(9748),AND($K4504&gt;=71,$K4504&lt;=77),_xlfn.UNICHAR(10052),AND($K4504&gt;=80,$K4504&lt;=82),_xlfn.UNICHAR(9748),AND($K4504&gt;=95,$K4504&lt;=99),_xlfn.UNICHAR(9889),TRUE,_xlfn.UNICHAR(9729)))</f>
        <v>☁</v>
      </c>
      <c r="F4504" t="str" cm="1">
        <f t="array" ref="F4504">IF($K4504="","",_xlfn.IFS($K4504=0,"Clear",$K4504&lt;=3,"Partly Cloudy",OR($K4504=45,$K4504=48),"Fog",AND($K4504&gt;=51,$K4504&lt;=67),"Drizzle",AND($K4504&gt;=71,$K4504&lt;=77),"Snow",AND($K4504&gt;=80,$K4504&lt;=82),"Rain Showers",AND($K4504&gt;=95,$K4504&lt;=99),"Thunderstorm",TRUE,"Cloudy"))</f>
        <v>Partly Cloudy</v>
      </c>
      <c r="G4504" s="3" cm="1">
        <f t="array" ref="G4504">IF($A4504="","",INDEX(OpenMeteoAPI[TemperatureC],ROWS($G$2:G4504)))</f>
        <v>24</v>
      </c>
      <c r="H4504" s="4" cm="1">
        <f t="array" ref="H4504">IF($A4504="","",INDEX(OpenMeteoAPI[RelativeHumidityPct],ROWS($H$2:H4504))/100)</f>
        <v>0.65</v>
      </c>
      <c r="I4504" s="4" cm="1">
        <f t="array" ref="I4504">IF($A4504="","",INDEX(OpenMeteoAPI[PrecipitationProbabilityPct],ROWS($I$2:I4504))/100)</f>
        <v>0</v>
      </c>
      <c r="J4504" s="3" cm="1">
        <f t="array" ref="J4504">IF($A4504="","",INDEX(OpenMeteoAPI[PrecipitationMM],ROWS($J$2:J4504)))</f>
        <v>0</v>
      </c>
      <c r="K4504" cm="1">
        <f t="array" ref="K4504">IF($A4504="","",INDEX(OpenMeteoAPI[WeatherCode],ROWS($K$2:K4504)))</f>
        <v>2</v>
      </c>
      <c r="L4504" s="3" cm="1">
        <f t="array" ref="L4504">IF($A4504="","",INDEX(OpenMeteoAPI[WindSpeedKMH],ROWS($L$2:L4504)))</f>
        <v>15.1</v>
      </c>
    </row>
    <row r="4505" spans="1:12">
      <c r="A4505" t="str" cm="1">
        <f t="array" ref="A4505">IFERROR(INDEX(OpenMeteoAPI[City],ROWS($A$2:A4505))&amp;", "&amp;INDEX(OpenMeteoAPI[CountryCode],ROWS($A$2:A4505)),"")</f>
        <v>Lisbon, PT</v>
      </c>
      <c r="B4505" t="str" cm="1">
        <f t="array" ref="B4505">IF($A4505="","",INDEX(OpenMeteoAPI[LocationID],ROWS($B$2:B4505)))</f>
        <v>PT-LIS</v>
      </c>
      <c r="C4505" s="5" cm="1">
        <f t="array" ref="C4505">IF($A4505="","",INDEX(OpenMeteoAPI[ForecastDateTime],ROWS($C$2:C4505)))</f>
        <v>46217.625</v>
      </c>
      <c r="D4505" t="str">
        <f t="shared" si="70"/>
        <v>3PM</v>
      </c>
      <c r="E4505" t="str" cm="1">
        <f t="array" ref="E4505">IF($K4505="","",_xlfn.IFS($K4505=0,_xlfn.UNICHAR(9728),$K4505&lt;=3,_xlfn.UNICHAR(9729),OR($K4505=45,$K4505=48),"~",AND($K4505&gt;=51,$K4505&lt;=67),_xlfn.UNICHAR(9748),AND($K4505&gt;=71,$K4505&lt;=77),_xlfn.UNICHAR(10052),AND($K4505&gt;=80,$K4505&lt;=82),_xlfn.UNICHAR(9748),AND($K4505&gt;=95,$K4505&lt;=99),_xlfn.UNICHAR(9889),TRUE,_xlfn.UNICHAR(9729)))</f>
        <v>☁</v>
      </c>
      <c r="F4505" t="str" cm="1">
        <f t="array" ref="F4505">IF($K4505="","",_xlfn.IFS($K4505=0,"Clear",$K4505&lt;=3,"Partly Cloudy",OR($K4505=45,$K4505=48),"Fog",AND($K4505&gt;=51,$K4505&lt;=67),"Drizzle",AND($K4505&gt;=71,$K4505&lt;=77),"Snow",AND($K4505&gt;=80,$K4505&lt;=82),"Rain Showers",AND($K4505&gt;=95,$K4505&lt;=99),"Thunderstorm",TRUE,"Cloudy"))</f>
        <v>Partly Cloudy</v>
      </c>
      <c r="G4505" s="3" cm="1">
        <f t="array" ref="G4505">IF($A4505="","",INDEX(OpenMeteoAPI[TemperatureC],ROWS($G$2:G4505)))</f>
        <v>24.1</v>
      </c>
      <c r="H4505" s="4" cm="1">
        <f t="array" ref="H4505">IF($A4505="","",INDEX(OpenMeteoAPI[RelativeHumidityPct],ROWS($H$2:H4505))/100)</f>
        <v>0.64</v>
      </c>
      <c r="I4505" s="4" cm="1">
        <f t="array" ref="I4505">IF($A4505="","",INDEX(OpenMeteoAPI[PrecipitationProbabilityPct],ROWS($I$2:I4505))/100)</f>
        <v>0</v>
      </c>
      <c r="J4505" s="3" cm="1">
        <f t="array" ref="J4505">IF($A4505="","",INDEX(OpenMeteoAPI[PrecipitationMM],ROWS($J$2:J4505)))</f>
        <v>0</v>
      </c>
      <c r="K4505" cm="1">
        <f t="array" ref="K4505">IF($A4505="","",INDEX(OpenMeteoAPI[WeatherCode],ROWS($K$2:K4505)))</f>
        <v>2</v>
      </c>
      <c r="L4505" s="3" cm="1">
        <f t="array" ref="L4505">IF($A4505="","",INDEX(OpenMeteoAPI[WindSpeedKMH],ROWS($L$2:L4505)))</f>
        <v>15.5</v>
      </c>
    </row>
    <row r="4506" spans="1:12">
      <c r="A4506" t="str" cm="1">
        <f t="array" ref="A4506">IFERROR(INDEX(OpenMeteoAPI[City],ROWS($A$2:A4506))&amp;", "&amp;INDEX(OpenMeteoAPI[CountryCode],ROWS($A$2:A4506)),"")</f>
        <v>Lisbon, PT</v>
      </c>
      <c r="B4506" t="str" cm="1">
        <f t="array" ref="B4506">IF($A4506="","",INDEX(OpenMeteoAPI[LocationID],ROWS($B$2:B4506)))</f>
        <v>PT-LIS</v>
      </c>
      <c r="C4506" s="5" cm="1">
        <f t="array" ref="C4506">IF($A4506="","",INDEX(OpenMeteoAPI[ForecastDateTime],ROWS($C$2:C4506)))</f>
        <v>46217.666666666664</v>
      </c>
      <c r="D4506" t="str">
        <f t="shared" si="70"/>
        <v>4PM</v>
      </c>
      <c r="E4506" t="str" cm="1">
        <f t="array" ref="E4506">IF($K4506="","",_xlfn.IFS($K4506=0,_xlfn.UNICHAR(9728),$K4506&lt;=3,_xlfn.UNICHAR(9729),OR($K4506=45,$K4506=48),"~",AND($K4506&gt;=51,$K4506&lt;=67),_xlfn.UNICHAR(9748),AND($K4506&gt;=71,$K4506&lt;=77),_xlfn.UNICHAR(10052),AND($K4506&gt;=80,$K4506&lt;=82),_xlfn.UNICHAR(9748),AND($K4506&gt;=95,$K4506&lt;=99),_xlfn.UNICHAR(9889),TRUE,_xlfn.UNICHAR(9729)))</f>
        <v>☁</v>
      </c>
      <c r="F4506" t="str" cm="1">
        <f t="array" ref="F4506">IF($K4506="","",_xlfn.IFS($K4506=0,"Clear",$K4506&lt;=3,"Partly Cloudy",OR($K4506=45,$K4506=48),"Fog",AND($K4506&gt;=51,$K4506&lt;=67),"Drizzle",AND($K4506&gt;=71,$K4506&lt;=77),"Snow",AND($K4506&gt;=80,$K4506&lt;=82),"Rain Showers",AND($K4506&gt;=95,$K4506&lt;=99),"Thunderstorm",TRUE,"Cloudy"))</f>
        <v>Partly Cloudy</v>
      </c>
      <c r="G4506" s="3" cm="1">
        <f t="array" ref="G4506">IF($A4506="","",INDEX(OpenMeteoAPI[TemperatureC],ROWS($G$2:G4506)))</f>
        <v>24.1</v>
      </c>
      <c r="H4506" s="4" cm="1">
        <f t="array" ref="H4506">IF($A4506="","",INDEX(OpenMeteoAPI[RelativeHumidityPct],ROWS($H$2:H4506))/100)</f>
        <v>0.65</v>
      </c>
      <c r="I4506" s="4" cm="1">
        <f t="array" ref="I4506">IF($A4506="","",INDEX(OpenMeteoAPI[PrecipitationProbabilityPct],ROWS($I$2:I4506))/100)</f>
        <v>0.01</v>
      </c>
      <c r="J4506" s="3" cm="1">
        <f t="array" ref="J4506">IF($A4506="","",INDEX(OpenMeteoAPI[PrecipitationMM],ROWS($J$2:J4506)))</f>
        <v>0</v>
      </c>
      <c r="K4506" cm="1">
        <f t="array" ref="K4506">IF($A4506="","",INDEX(OpenMeteoAPI[WeatherCode],ROWS($K$2:K4506)))</f>
        <v>2</v>
      </c>
      <c r="L4506" s="3" cm="1">
        <f t="array" ref="L4506">IF($A4506="","",INDEX(OpenMeteoAPI[WindSpeedKMH],ROWS($L$2:L4506)))</f>
        <v>15.7</v>
      </c>
    </row>
    <row r="4507" spans="1:12">
      <c r="A4507" t="str" cm="1">
        <f t="array" ref="A4507">IFERROR(INDEX(OpenMeteoAPI[City],ROWS($A$2:A4507))&amp;", "&amp;INDEX(OpenMeteoAPI[CountryCode],ROWS($A$2:A4507)),"")</f>
        <v>Lisbon, PT</v>
      </c>
      <c r="B4507" t="str" cm="1">
        <f t="array" ref="B4507">IF($A4507="","",INDEX(OpenMeteoAPI[LocationID],ROWS($B$2:B4507)))</f>
        <v>PT-LIS</v>
      </c>
      <c r="C4507" s="5" cm="1">
        <f t="array" ref="C4507">IF($A4507="","",INDEX(OpenMeteoAPI[ForecastDateTime],ROWS($C$2:C4507)))</f>
        <v>46217.708333333336</v>
      </c>
      <c r="D4507" t="str">
        <f t="shared" si="70"/>
        <v>5PM</v>
      </c>
      <c r="E4507" t="str" cm="1">
        <f t="array" ref="E4507">IF($K4507="","",_xlfn.IFS($K4507=0,_xlfn.UNICHAR(9728),$K4507&lt;=3,_xlfn.UNICHAR(9729),OR($K4507=45,$K4507=48),"~",AND($K4507&gt;=51,$K4507&lt;=67),_xlfn.UNICHAR(9748),AND($K4507&gt;=71,$K4507&lt;=77),_xlfn.UNICHAR(10052),AND($K4507&gt;=80,$K4507&lt;=82),_xlfn.UNICHAR(9748),AND($K4507&gt;=95,$K4507&lt;=99),_xlfn.UNICHAR(9889),TRUE,_xlfn.UNICHAR(9729)))</f>
        <v>☁</v>
      </c>
      <c r="F4507" t="str" cm="1">
        <f t="array" ref="F4507">IF($K4507="","",_xlfn.IFS($K4507=0,"Clear",$K4507&lt;=3,"Partly Cloudy",OR($K4507=45,$K4507=48),"Fog",AND($K4507&gt;=51,$K4507&lt;=67),"Drizzle",AND($K4507&gt;=71,$K4507&lt;=77),"Snow",AND($K4507&gt;=80,$K4507&lt;=82),"Rain Showers",AND($K4507&gt;=95,$K4507&lt;=99),"Thunderstorm",TRUE,"Cloudy"))</f>
        <v>Partly Cloudy</v>
      </c>
      <c r="G4507" s="3" cm="1">
        <f t="array" ref="G4507">IF($A4507="","",INDEX(OpenMeteoAPI[TemperatureC],ROWS($G$2:G4507)))</f>
        <v>23.7</v>
      </c>
      <c r="H4507" s="4" cm="1">
        <f t="array" ref="H4507">IF($A4507="","",INDEX(OpenMeteoAPI[RelativeHumidityPct],ROWS($H$2:H4507))/100)</f>
        <v>0.67</v>
      </c>
      <c r="I4507" s="4" cm="1">
        <f t="array" ref="I4507">IF($A4507="","",INDEX(OpenMeteoAPI[PrecipitationProbabilityPct],ROWS($I$2:I4507))/100)</f>
        <v>0.01</v>
      </c>
      <c r="J4507" s="3" cm="1">
        <f t="array" ref="J4507">IF($A4507="","",INDEX(OpenMeteoAPI[PrecipitationMM],ROWS($J$2:J4507)))</f>
        <v>0</v>
      </c>
      <c r="K4507" cm="1">
        <f t="array" ref="K4507">IF($A4507="","",INDEX(OpenMeteoAPI[WeatherCode],ROWS($K$2:K4507)))</f>
        <v>2</v>
      </c>
      <c r="L4507" s="3" cm="1">
        <f t="array" ref="L4507">IF($A4507="","",INDEX(OpenMeteoAPI[WindSpeedKMH],ROWS($L$2:L4507)))</f>
        <v>15.5</v>
      </c>
    </row>
    <row r="4508" spans="1:12">
      <c r="A4508" t="str" cm="1">
        <f t="array" ref="A4508">IFERROR(INDEX(OpenMeteoAPI[City],ROWS($A$2:A4508))&amp;", "&amp;INDEX(OpenMeteoAPI[CountryCode],ROWS($A$2:A4508)),"")</f>
        <v>Lisbon, PT</v>
      </c>
      <c r="B4508" t="str" cm="1">
        <f t="array" ref="B4508">IF($A4508="","",INDEX(OpenMeteoAPI[LocationID],ROWS($B$2:B4508)))</f>
        <v>PT-LIS</v>
      </c>
      <c r="C4508" s="5" cm="1">
        <f t="array" ref="C4508">IF($A4508="","",INDEX(OpenMeteoAPI[ForecastDateTime],ROWS($C$2:C4508)))</f>
        <v>46217.75</v>
      </c>
      <c r="D4508" t="str">
        <f t="shared" si="70"/>
        <v>6PM</v>
      </c>
      <c r="E4508" t="str" cm="1">
        <f t="array" ref="E4508">IF($K4508="","",_xlfn.IFS($K4508=0,_xlfn.UNICHAR(9728),$K4508&lt;=3,_xlfn.UNICHAR(9729),OR($K4508=45,$K4508=48),"~",AND($K4508&gt;=51,$K4508&lt;=67),_xlfn.UNICHAR(9748),AND($K4508&gt;=71,$K4508&lt;=77),_xlfn.UNICHAR(10052),AND($K4508&gt;=80,$K4508&lt;=82),_xlfn.UNICHAR(9748),AND($K4508&gt;=95,$K4508&lt;=99),_xlfn.UNICHAR(9889),TRUE,_xlfn.UNICHAR(9729)))</f>
        <v>☁</v>
      </c>
      <c r="F4508" t="str" cm="1">
        <f t="array" ref="F4508">IF($K4508="","",_xlfn.IFS($K4508=0,"Clear",$K4508&lt;=3,"Partly Cloudy",OR($K4508=45,$K4508=48),"Fog",AND($K4508&gt;=51,$K4508&lt;=67),"Drizzle",AND($K4508&gt;=71,$K4508&lt;=77),"Snow",AND($K4508&gt;=80,$K4508&lt;=82),"Rain Showers",AND($K4508&gt;=95,$K4508&lt;=99),"Thunderstorm",TRUE,"Cloudy"))</f>
        <v>Partly Cloudy</v>
      </c>
      <c r="G4508" s="3" cm="1">
        <f t="array" ref="G4508">IF($A4508="","",INDEX(OpenMeteoAPI[TemperatureC],ROWS($G$2:G4508)))</f>
        <v>23.2</v>
      </c>
      <c r="H4508" s="4" cm="1">
        <f t="array" ref="H4508">IF($A4508="","",INDEX(OpenMeteoAPI[RelativeHumidityPct],ROWS($H$2:H4508))/100)</f>
        <v>0.71</v>
      </c>
      <c r="I4508" s="4" cm="1">
        <f t="array" ref="I4508">IF($A4508="","",INDEX(OpenMeteoAPI[PrecipitationProbabilityPct],ROWS($I$2:I4508))/100)</f>
        <v>0.01</v>
      </c>
      <c r="J4508" s="3" cm="1">
        <f t="array" ref="J4508">IF($A4508="","",INDEX(OpenMeteoAPI[PrecipitationMM],ROWS($J$2:J4508)))</f>
        <v>0</v>
      </c>
      <c r="K4508" cm="1">
        <f t="array" ref="K4508">IF($A4508="","",INDEX(OpenMeteoAPI[WeatherCode],ROWS($K$2:K4508)))</f>
        <v>2</v>
      </c>
      <c r="L4508" s="3" cm="1">
        <f t="array" ref="L4508">IF($A4508="","",INDEX(OpenMeteoAPI[WindSpeedKMH],ROWS($L$2:L4508)))</f>
        <v>14.8</v>
      </c>
    </row>
    <row r="4509" spans="1:12">
      <c r="A4509" t="str" cm="1">
        <f t="array" ref="A4509">IFERROR(INDEX(OpenMeteoAPI[City],ROWS($A$2:A4509))&amp;", "&amp;INDEX(OpenMeteoAPI[CountryCode],ROWS($A$2:A4509)),"")</f>
        <v>Lisbon, PT</v>
      </c>
      <c r="B4509" t="str" cm="1">
        <f t="array" ref="B4509">IF($A4509="","",INDEX(OpenMeteoAPI[LocationID],ROWS($B$2:B4509)))</f>
        <v>PT-LIS</v>
      </c>
      <c r="C4509" s="5" cm="1">
        <f t="array" ref="C4509">IF($A4509="","",INDEX(OpenMeteoAPI[ForecastDateTime],ROWS($C$2:C4509)))</f>
        <v>46217.791666666664</v>
      </c>
      <c r="D4509" t="str">
        <f t="shared" si="70"/>
        <v>7PM</v>
      </c>
      <c r="E4509" t="str" cm="1">
        <f t="array" ref="E4509">IF($K4509="","",_xlfn.IFS($K4509=0,_xlfn.UNICHAR(9728),$K4509&lt;=3,_xlfn.UNICHAR(9729),OR($K4509=45,$K4509=48),"~",AND($K4509&gt;=51,$K4509&lt;=67),_xlfn.UNICHAR(9748),AND($K4509&gt;=71,$K4509&lt;=77),_xlfn.UNICHAR(10052),AND($K4509&gt;=80,$K4509&lt;=82),_xlfn.UNICHAR(9748),AND($K4509&gt;=95,$K4509&lt;=99),_xlfn.UNICHAR(9889),TRUE,_xlfn.UNICHAR(9729)))</f>
        <v>☁</v>
      </c>
      <c r="F4509" t="str" cm="1">
        <f t="array" ref="F4509">IF($K4509="","",_xlfn.IFS($K4509=0,"Clear",$K4509&lt;=3,"Partly Cloudy",OR($K4509=45,$K4509=48),"Fog",AND($K4509&gt;=51,$K4509&lt;=67),"Drizzle",AND($K4509&gt;=71,$K4509&lt;=77),"Snow",AND($K4509&gt;=80,$K4509&lt;=82),"Rain Showers",AND($K4509&gt;=95,$K4509&lt;=99),"Thunderstorm",TRUE,"Cloudy"))</f>
        <v>Partly Cloudy</v>
      </c>
      <c r="G4509" s="3" cm="1">
        <f t="array" ref="G4509">IF($A4509="","",INDEX(OpenMeteoAPI[TemperatureC],ROWS($G$2:G4509)))</f>
        <v>22.6</v>
      </c>
      <c r="H4509" s="4" cm="1">
        <f t="array" ref="H4509">IF($A4509="","",INDEX(OpenMeteoAPI[RelativeHumidityPct],ROWS($H$2:H4509))/100)</f>
        <v>0.75</v>
      </c>
      <c r="I4509" s="4" cm="1">
        <f t="array" ref="I4509">IF($A4509="","",INDEX(OpenMeteoAPI[PrecipitationProbabilityPct],ROWS($I$2:I4509))/100)</f>
        <v>0.02</v>
      </c>
      <c r="J4509" s="3" cm="1">
        <f t="array" ref="J4509">IF($A4509="","",INDEX(OpenMeteoAPI[PrecipitationMM],ROWS($J$2:J4509)))</f>
        <v>0</v>
      </c>
      <c r="K4509" cm="1">
        <f t="array" ref="K4509">IF($A4509="","",INDEX(OpenMeteoAPI[WeatherCode],ROWS($K$2:K4509)))</f>
        <v>2</v>
      </c>
      <c r="L4509" s="3" cm="1">
        <f t="array" ref="L4509">IF($A4509="","",INDEX(OpenMeteoAPI[WindSpeedKMH],ROWS($L$2:L4509)))</f>
        <v>14</v>
      </c>
    </row>
    <row r="4510" spans="1:12">
      <c r="A4510" t="str" cm="1">
        <f t="array" ref="A4510">IFERROR(INDEX(OpenMeteoAPI[City],ROWS($A$2:A4510))&amp;", "&amp;INDEX(OpenMeteoAPI[CountryCode],ROWS($A$2:A4510)),"")</f>
        <v>Lisbon, PT</v>
      </c>
      <c r="B4510" t="str" cm="1">
        <f t="array" ref="B4510">IF($A4510="","",INDEX(OpenMeteoAPI[LocationID],ROWS($B$2:B4510)))</f>
        <v>PT-LIS</v>
      </c>
      <c r="C4510" s="5" cm="1">
        <f t="array" ref="C4510">IF($A4510="","",INDEX(OpenMeteoAPI[ForecastDateTime],ROWS($C$2:C4510)))</f>
        <v>46217.833333333336</v>
      </c>
      <c r="D4510" t="str">
        <f t="shared" si="70"/>
        <v>8PM</v>
      </c>
      <c r="E4510" t="str" cm="1">
        <f t="array" ref="E4510">IF($K4510="","",_xlfn.IFS($K4510=0,_xlfn.UNICHAR(9728),$K4510&lt;=3,_xlfn.UNICHAR(9729),OR($K4510=45,$K4510=48),"~",AND($K4510&gt;=51,$K4510&lt;=67),_xlfn.UNICHAR(9748),AND($K4510&gt;=71,$K4510&lt;=77),_xlfn.UNICHAR(10052),AND($K4510&gt;=80,$K4510&lt;=82),_xlfn.UNICHAR(9748),AND($K4510&gt;=95,$K4510&lt;=99),_xlfn.UNICHAR(9889),TRUE,_xlfn.UNICHAR(9729)))</f>
        <v>☁</v>
      </c>
      <c r="F4510" t="str" cm="1">
        <f t="array" ref="F4510">IF($K4510="","",_xlfn.IFS($K4510=0,"Clear",$K4510&lt;=3,"Partly Cloudy",OR($K4510=45,$K4510=48),"Fog",AND($K4510&gt;=51,$K4510&lt;=67),"Drizzle",AND($K4510&gt;=71,$K4510&lt;=77),"Snow",AND($K4510&gt;=80,$K4510&lt;=82),"Rain Showers",AND($K4510&gt;=95,$K4510&lt;=99),"Thunderstorm",TRUE,"Cloudy"))</f>
        <v>Partly Cloudy</v>
      </c>
      <c r="G4510" s="3" cm="1">
        <f t="array" ref="G4510">IF($A4510="","",INDEX(OpenMeteoAPI[TemperatureC],ROWS($G$2:G4510)))</f>
        <v>21.9</v>
      </c>
      <c r="H4510" s="4" cm="1">
        <f t="array" ref="H4510">IF($A4510="","",INDEX(OpenMeteoAPI[RelativeHumidityPct],ROWS($H$2:H4510))/100)</f>
        <v>0.79</v>
      </c>
      <c r="I4510" s="4" cm="1">
        <f t="array" ref="I4510">IF($A4510="","",INDEX(OpenMeteoAPI[PrecipitationProbabilityPct],ROWS($I$2:I4510))/100)</f>
        <v>0.02</v>
      </c>
      <c r="J4510" s="3" cm="1">
        <f t="array" ref="J4510">IF($A4510="","",INDEX(OpenMeteoAPI[PrecipitationMM],ROWS($J$2:J4510)))</f>
        <v>0</v>
      </c>
      <c r="K4510" cm="1">
        <f t="array" ref="K4510">IF($A4510="","",INDEX(OpenMeteoAPI[WeatherCode],ROWS($K$2:K4510)))</f>
        <v>1</v>
      </c>
      <c r="L4510" s="3" cm="1">
        <f t="array" ref="L4510">IF($A4510="","",INDEX(OpenMeteoAPI[WindSpeedKMH],ROWS($L$2:L4510)))</f>
        <v>12.3</v>
      </c>
    </row>
    <row r="4511" spans="1:12">
      <c r="A4511" t="str" cm="1">
        <f t="array" ref="A4511">IFERROR(INDEX(OpenMeteoAPI[City],ROWS($A$2:A4511))&amp;", "&amp;INDEX(OpenMeteoAPI[CountryCode],ROWS($A$2:A4511)),"")</f>
        <v>Lisbon, PT</v>
      </c>
      <c r="B4511" t="str" cm="1">
        <f t="array" ref="B4511">IF($A4511="","",INDEX(OpenMeteoAPI[LocationID],ROWS($B$2:B4511)))</f>
        <v>PT-LIS</v>
      </c>
      <c r="C4511" s="5" cm="1">
        <f t="array" ref="C4511">IF($A4511="","",INDEX(OpenMeteoAPI[ForecastDateTime],ROWS($C$2:C4511)))</f>
        <v>46217.875</v>
      </c>
      <c r="D4511" t="str">
        <f t="shared" si="70"/>
        <v>9PM</v>
      </c>
      <c r="E4511" t="str" cm="1">
        <f t="array" ref="E4511">IF($K4511="","",_xlfn.IFS($K4511=0,_xlfn.UNICHAR(9728),$K4511&lt;=3,_xlfn.UNICHAR(9729),OR($K4511=45,$K4511=48),"~",AND($K4511&gt;=51,$K4511&lt;=67),_xlfn.UNICHAR(9748),AND($K4511&gt;=71,$K4511&lt;=77),_xlfn.UNICHAR(10052),AND($K4511&gt;=80,$K4511&lt;=82),_xlfn.UNICHAR(9748),AND($K4511&gt;=95,$K4511&lt;=99),_xlfn.UNICHAR(9889),TRUE,_xlfn.UNICHAR(9729)))</f>
        <v>☁</v>
      </c>
      <c r="F4511" t="str" cm="1">
        <f t="array" ref="F4511">IF($K4511="","",_xlfn.IFS($K4511=0,"Clear",$K4511&lt;=3,"Partly Cloudy",OR($K4511=45,$K4511=48),"Fog",AND($K4511&gt;=51,$K4511&lt;=67),"Drizzle",AND($K4511&gt;=71,$K4511&lt;=77),"Snow",AND($K4511&gt;=80,$K4511&lt;=82),"Rain Showers",AND($K4511&gt;=95,$K4511&lt;=99),"Thunderstorm",TRUE,"Cloudy"))</f>
        <v>Partly Cloudy</v>
      </c>
      <c r="G4511" s="3" cm="1">
        <f t="array" ref="G4511">IF($A4511="","",INDEX(OpenMeteoAPI[TemperatureC],ROWS($G$2:G4511)))</f>
        <v>21.1</v>
      </c>
      <c r="H4511" s="4" cm="1">
        <f t="array" ref="H4511">IF($A4511="","",INDEX(OpenMeteoAPI[RelativeHumidityPct],ROWS($H$2:H4511))/100)</f>
        <v>0.84</v>
      </c>
      <c r="I4511" s="4" cm="1">
        <f t="array" ref="I4511">IF($A4511="","",INDEX(OpenMeteoAPI[PrecipitationProbabilityPct],ROWS($I$2:I4511))/100)</f>
        <v>0.02</v>
      </c>
      <c r="J4511" s="3" cm="1">
        <f t="array" ref="J4511">IF($A4511="","",INDEX(OpenMeteoAPI[PrecipitationMM],ROWS($J$2:J4511)))</f>
        <v>0</v>
      </c>
      <c r="K4511" cm="1">
        <f t="array" ref="K4511">IF($A4511="","",INDEX(OpenMeteoAPI[WeatherCode],ROWS($K$2:K4511)))</f>
        <v>1</v>
      </c>
      <c r="L4511" s="3" cm="1">
        <f t="array" ref="L4511">IF($A4511="","",INDEX(OpenMeteoAPI[WindSpeedKMH],ROWS($L$2:L4511)))</f>
        <v>10.4</v>
      </c>
    </row>
    <row r="4512" spans="1:12">
      <c r="A4512" t="str" cm="1">
        <f t="array" ref="A4512">IFERROR(INDEX(OpenMeteoAPI[City],ROWS($A$2:A4512))&amp;", "&amp;INDEX(OpenMeteoAPI[CountryCode],ROWS($A$2:A4512)),"")</f>
        <v>Lisbon, PT</v>
      </c>
      <c r="B4512" t="str" cm="1">
        <f t="array" ref="B4512">IF($A4512="","",INDEX(OpenMeteoAPI[LocationID],ROWS($B$2:B4512)))</f>
        <v>PT-LIS</v>
      </c>
      <c r="C4512" s="5" cm="1">
        <f t="array" ref="C4512">IF($A4512="","",INDEX(OpenMeteoAPI[ForecastDateTime],ROWS($C$2:C4512)))</f>
        <v>46217.916666666664</v>
      </c>
      <c r="D4512" t="str">
        <f t="shared" si="70"/>
        <v>10PM</v>
      </c>
      <c r="E4512" t="str" cm="1">
        <f t="array" ref="E4512">IF($K4512="","",_xlfn.IFS($K4512=0,_xlfn.UNICHAR(9728),$K4512&lt;=3,_xlfn.UNICHAR(9729),OR($K4512=45,$K4512=48),"~",AND($K4512&gt;=51,$K4512&lt;=67),_xlfn.UNICHAR(9748),AND($K4512&gt;=71,$K4512&lt;=77),_xlfn.UNICHAR(10052),AND($K4512&gt;=80,$K4512&lt;=82),_xlfn.UNICHAR(9748),AND($K4512&gt;=95,$K4512&lt;=99),_xlfn.UNICHAR(9889),TRUE,_xlfn.UNICHAR(9729)))</f>
        <v>☁</v>
      </c>
      <c r="F4512" t="str" cm="1">
        <f t="array" ref="F4512">IF($K4512="","",_xlfn.IFS($K4512=0,"Clear",$K4512&lt;=3,"Partly Cloudy",OR($K4512=45,$K4512=48),"Fog",AND($K4512&gt;=51,$K4512&lt;=67),"Drizzle",AND($K4512&gt;=71,$K4512&lt;=77),"Snow",AND($K4512&gt;=80,$K4512&lt;=82),"Rain Showers",AND($K4512&gt;=95,$K4512&lt;=99),"Thunderstorm",TRUE,"Cloudy"))</f>
        <v>Partly Cloudy</v>
      </c>
      <c r="G4512" s="3" cm="1">
        <f t="array" ref="G4512">IF($A4512="","",INDEX(OpenMeteoAPI[TemperatureC],ROWS($G$2:G4512)))</f>
        <v>20.5</v>
      </c>
      <c r="H4512" s="4" cm="1">
        <f t="array" ref="H4512">IF($A4512="","",INDEX(OpenMeteoAPI[RelativeHumidityPct],ROWS($H$2:H4512))/100)</f>
        <v>0.87</v>
      </c>
      <c r="I4512" s="4" cm="1">
        <f t="array" ref="I4512">IF($A4512="","",INDEX(OpenMeteoAPI[PrecipitationProbabilityPct],ROWS($I$2:I4512))/100)</f>
        <v>0.02</v>
      </c>
      <c r="J4512" s="3" cm="1">
        <f t="array" ref="J4512">IF($A4512="","",INDEX(OpenMeteoAPI[PrecipitationMM],ROWS($J$2:J4512)))</f>
        <v>0</v>
      </c>
      <c r="K4512" cm="1">
        <f t="array" ref="K4512">IF($A4512="","",INDEX(OpenMeteoAPI[WeatherCode],ROWS($K$2:K4512)))</f>
        <v>1</v>
      </c>
      <c r="L4512" s="3" cm="1">
        <f t="array" ref="L4512">IF($A4512="","",INDEX(OpenMeteoAPI[WindSpeedKMH],ROWS($L$2:L4512)))</f>
        <v>8.9</v>
      </c>
    </row>
    <row r="4513" spans="1:12">
      <c r="A4513" t="str" cm="1">
        <f t="array" ref="A4513">IFERROR(INDEX(OpenMeteoAPI[City],ROWS($A$2:A4513))&amp;", "&amp;INDEX(OpenMeteoAPI[CountryCode],ROWS($A$2:A4513)),"")</f>
        <v>Lisbon, PT</v>
      </c>
      <c r="B4513" t="str" cm="1">
        <f t="array" ref="B4513">IF($A4513="","",INDEX(OpenMeteoAPI[LocationID],ROWS($B$2:B4513)))</f>
        <v>PT-LIS</v>
      </c>
      <c r="C4513" s="5" cm="1">
        <f t="array" ref="C4513">IF($A4513="","",INDEX(OpenMeteoAPI[ForecastDateTime],ROWS($C$2:C4513)))</f>
        <v>46217.958333333336</v>
      </c>
      <c r="D4513" t="str">
        <f t="shared" si="70"/>
        <v>11PM</v>
      </c>
      <c r="E4513" t="str" cm="1">
        <f t="array" ref="E4513">IF($K4513="","",_xlfn.IFS($K4513=0,_xlfn.UNICHAR(9728),$K4513&lt;=3,_xlfn.UNICHAR(9729),OR($K4513=45,$K4513=48),"~",AND($K4513&gt;=51,$K4513&lt;=67),_xlfn.UNICHAR(9748),AND($K4513&gt;=71,$K4513&lt;=77),_xlfn.UNICHAR(10052),AND($K4513&gt;=80,$K4513&lt;=82),_xlfn.UNICHAR(9748),AND($K4513&gt;=95,$K4513&lt;=99),_xlfn.UNICHAR(9889),TRUE,_xlfn.UNICHAR(9729)))</f>
        <v>☁</v>
      </c>
      <c r="F4513" t="str" cm="1">
        <f t="array" ref="F4513">IF($K4513="","",_xlfn.IFS($K4513=0,"Clear",$K4513&lt;=3,"Partly Cloudy",OR($K4513=45,$K4513=48),"Fog",AND($K4513&gt;=51,$K4513&lt;=67),"Drizzle",AND($K4513&gt;=71,$K4513&lt;=77),"Snow",AND($K4513&gt;=80,$K4513&lt;=82),"Rain Showers",AND($K4513&gt;=95,$K4513&lt;=99),"Thunderstorm",TRUE,"Cloudy"))</f>
        <v>Partly Cloudy</v>
      </c>
      <c r="G4513" s="3" cm="1">
        <f t="array" ref="G4513">IF($A4513="","",INDEX(OpenMeteoAPI[TemperatureC],ROWS($G$2:G4513)))</f>
        <v>20.5</v>
      </c>
      <c r="H4513" s="4" cm="1">
        <f t="array" ref="H4513">IF($A4513="","",INDEX(OpenMeteoAPI[RelativeHumidityPct],ROWS($H$2:H4513))/100)</f>
        <v>0.87</v>
      </c>
      <c r="I4513" s="4" cm="1">
        <f t="array" ref="I4513">IF($A4513="","",INDEX(OpenMeteoAPI[PrecipitationProbabilityPct],ROWS($I$2:I4513))/100)</f>
        <v>0.02</v>
      </c>
      <c r="J4513" s="3" cm="1">
        <f t="array" ref="J4513">IF($A4513="","",INDEX(OpenMeteoAPI[PrecipitationMM],ROWS($J$2:J4513)))</f>
        <v>0</v>
      </c>
      <c r="K4513" cm="1">
        <f t="array" ref="K4513">IF($A4513="","",INDEX(OpenMeteoAPI[WeatherCode],ROWS($K$2:K4513)))</f>
        <v>1</v>
      </c>
      <c r="L4513" s="3" cm="1">
        <f t="array" ref="L4513">IF($A4513="","",INDEX(OpenMeteoAPI[WindSpeedKMH],ROWS($L$2:L4513)))</f>
        <v>7.9</v>
      </c>
    </row>
    <row r="4514" spans="1:12">
      <c r="A4514" t="str" cm="1">
        <f t="array" ref="A4514">IFERROR(INDEX(OpenMeteoAPI[City],ROWS($A$2:A4514))&amp;", "&amp;INDEX(OpenMeteoAPI[CountryCode],ROWS($A$2:A4514)),"")</f>
        <v>Lisbon, PT</v>
      </c>
      <c r="B4514" t="str" cm="1">
        <f t="array" ref="B4514">IF($A4514="","",INDEX(OpenMeteoAPI[LocationID],ROWS($B$2:B4514)))</f>
        <v>PT-LIS</v>
      </c>
      <c r="C4514" s="5" cm="1">
        <f t="array" ref="C4514">IF($A4514="","",INDEX(OpenMeteoAPI[ForecastDateTime],ROWS($C$2:C4514)))</f>
        <v>46218</v>
      </c>
      <c r="D4514" t="str">
        <f t="shared" si="70"/>
        <v>12AM</v>
      </c>
      <c r="E4514" t="str" cm="1">
        <f t="array" ref="E4514">IF($K4514="","",_xlfn.IFS($K4514=0,_xlfn.UNICHAR(9728),$K4514&lt;=3,_xlfn.UNICHAR(9729),OR($K4514=45,$K4514=48),"~",AND($K4514&gt;=51,$K4514&lt;=67),_xlfn.UNICHAR(9748),AND($K4514&gt;=71,$K4514&lt;=77),_xlfn.UNICHAR(10052),AND($K4514&gt;=80,$K4514&lt;=82),_xlfn.UNICHAR(9748),AND($K4514&gt;=95,$K4514&lt;=99),_xlfn.UNICHAR(9889),TRUE,_xlfn.UNICHAR(9729)))</f>
        <v>☁</v>
      </c>
      <c r="F4514" t="str" cm="1">
        <f t="array" ref="F4514">IF($K4514="","",_xlfn.IFS($K4514=0,"Clear",$K4514&lt;=3,"Partly Cloudy",OR($K4514=45,$K4514=48),"Fog",AND($K4514&gt;=51,$K4514&lt;=67),"Drizzle",AND($K4514&gt;=71,$K4514&lt;=77),"Snow",AND($K4514&gt;=80,$K4514&lt;=82),"Rain Showers",AND($K4514&gt;=95,$K4514&lt;=99),"Thunderstorm",TRUE,"Cloudy"))</f>
        <v>Partly Cloudy</v>
      </c>
      <c r="G4514" s="3" cm="1">
        <f t="array" ref="G4514">IF($A4514="","",INDEX(OpenMeteoAPI[TemperatureC],ROWS($G$2:G4514)))</f>
        <v>20.3</v>
      </c>
      <c r="H4514" s="4" cm="1">
        <f t="array" ref="H4514">IF($A4514="","",INDEX(OpenMeteoAPI[RelativeHumidityPct],ROWS($H$2:H4514))/100)</f>
        <v>0.88</v>
      </c>
      <c r="I4514" s="4" cm="1">
        <f t="array" ref="I4514">IF($A4514="","",INDEX(OpenMeteoAPI[PrecipitationProbabilityPct],ROWS($I$2:I4514))/100)</f>
        <v>0.02</v>
      </c>
      <c r="J4514" s="3" cm="1">
        <f t="array" ref="J4514">IF($A4514="","",INDEX(OpenMeteoAPI[PrecipitationMM],ROWS($J$2:J4514)))</f>
        <v>0</v>
      </c>
      <c r="K4514" cm="1">
        <f t="array" ref="K4514">IF($A4514="","",INDEX(OpenMeteoAPI[WeatherCode],ROWS($K$2:K4514)))</f>
        <v>1</v>
      </c>
      <c r="L4514" s="3" cm="1">
        <f t="array" ref="L4514">IF($A4514="","",INDEX(OpenMeteoAPI[WindSpeedKMH],ROWS($L$2:L4514)))</f>
        <v>6.5</v>
      </c>
    </row>
    <row r="4515" spans="1:12">
      <c r="A4515" t="str" cm="1">
        <f t="array" ref="A4515">IFERROR(INDEX(OpenMeteoAPI[City],ROWS($A$2:A4515))&amp;", "&amp;INDEX(OpenMeteoAPI[CountryCode],ROWS($A$2:A4515)),"")</f>
        <v>Lisbon, PT</v>
      </c>
      <c r="B4515" t="str" cm="1">
        <f t="array" ref="B4515">IF($A4515="","",INDEX(OpenMeteoAPI[LocationID],ROWS($B$2:B4515)))</f>
        <v>PT-LIS</v>
      </c>
      <c r="C4515" s="5" cm="1">
        <f t="array" ref="C4515">IF($A4515="","",INDEX(OpenMeteoAPI[ForecastDateTime],ROWS($C$2:C4515)))</f>
        <v>46218.041666666664</v>
      </c>
      <c r="D4515" t="str">
        <f t="shared" si="70"/>
        <v>1AM</v>
      </c>
      <c r="E4515" t="str" cm="1">
        <f t="array" ref="E4515">IF($K4515="","",_xlfn.IFS($K4515=0,_xlfn.UNICHAR(9728),$K4515&lt;=3,_xlfn.UNICHAR(9729),OR($K4515=45,$K4515=48),"~",AND($K4515&gt;=51,$K4515&lt;=67),_xlfn.UNICHAR(9748),AND($K4515&gt;=71,$K4515&lt;=77),_xlfn.UNICHAR(10052),AND($K4515&gt;=80,$K4515&lt;=82),_xlfn.UNICHAR(9748),AND($K4515&gt;=95,$K4515&lt;=99),_xlfn.UNICHAR(9889),TRUE,_xlfn.UNICHAR(9729)))</f>
        <v>☁</v>
      </c>
      <c r="F4515" t="str" cm="1">
        <f t="array" ref="F4515">IF($K4515="","",_xlfn.IFS($K4515=0,"Clear",$K4515&lt;=3,"Partly Cloudy",OR($K4515=45,$K4515=48),"Fog",AND($K4515&gt;=51,$K4515&lt;=67),"Drizzle",AND($K4515&gt;=71,$K4515&lt;=77),"Snow",AND($K4515&gt;=80,$K4515&lt;=82),"Rain Showers",AND($K4515&gt;=95,$K4515&lt;=99),"Thunderstorm",TRUE,"Cloudy"))</f>
        <v>Partly Cloudy</v>
      </c>
      <c r="G4515" s="3" cm="1">
        <f t="array" ref="G4515">IF($A4515="","",INDEX(OpenMeteoAPI[TemperatureC],ROWS($G$2:G4515)))</f>
        <v>20</v>
      </c>
      <c r="H4515" s="4" cm="1">
        <f t="array" ref="H4515">IF($A4515="","",INDEX(OpenMeteoAPI[RelativeHumidityPct],ROWS($H$2:H4515))/100)</f>
        <v>0.89</v>
      </c>
      <c r="I4515" s="4" cm="1">
        <f t="array" ref="I4515">IF($A4515="","",INDEX(OpenMeteoAPI[PrecipitationProbabilityPct],ROWS($I$2:I4515))/100)</f>
        <v>0.01</v>
      </c>
      <c r="J4515" s="3" cm="1">
        <f t="array" ref="J4515">IF($A4515="","",INDEX(OpenMeteoAPI[PrecipitationMM],ROWS($J$2:J4515)))</f>
        <v>0</v>
      </c>
      <c r="K4515" cm="1">
        <f t="array" ref="K4515">IF($A4515="","",INDEX(OpenMeteoAPI[WeatherCode],ROWS($K$2:K4515)))</f>
        <v>1</v>
      </c>
      <c r="L4515" s="3" cm="1">
        <f t="array" ref="L4515">IF($A4515="","",INDEX(OpenMeteoAPI[WindSpeedKMH],ROWS($L$2:L4515)))</f>
        <v>4.7</v>
      </c>
    </row>
    <row r="4516" spans="1:12">
      <c r="A4516" t="str" cm="1">
        <f t="array" ref="A4516">IFERROR(INDEX(OpenMeteoAPI[City],ROWS($A$2:A4516))&amp;", "&amp;INDEX(OpenMeteoAPI[CountryCode],ROWS($A$2:A4516)),"")</f>
        <v>Lisbon, PT</v>
      </c>
      <c r="B4516" t="str" cm="1">
        <f t="array" ref="B4516">IF($A4516="","",INDEX(OpenMeteoAPI[LocationID],ROWS($B$2:B4516)))</f>
        <v>PT-LIS</v>
      </c>
      <c r="C4516" s="5" cm="1">
        <f t="array" ref="C4516">IF($A4516="","",INDEX(OpenMeteoAPI[ForecastDateTime],ROWS($C$2:C4516)))</f>
        <v>46218.083333333336</v>
      </c>
      <c r="D4516" t="str">
        <f t="shared" si="70"/>
        <v>2AM</v>
      </c>
      <c r="E4516" t="str" cm="1">
        <f t="array" ref="E4516">IF($K4516="","",_xlfn.IFS($K4516=0,_xlfn.UNICHAR(9728),$K4516&lt;=3,_xlfn.UNICHAR(9729),OR($K4516=45,$K4516=48),"~",AND($K4516&gt;=51,$K4516&lt;=67),_xlfn.UNICHAR(9748),AND($K4516&gt;=71,$K4516&lt;=77),_xlfn.UNICHAR(10052),AND($K4516&gt;=80,$K4516&lt;=82),_xlfn.UNICHAR(9748),AND($K4516&gt;=95,$K4516&lt;=99),_xlfn.UNICHAR(9889),TRUE,_xlfn.UNICHAR(9729)))</f>
        <v>☀</v>
      </c>
      <c r="F4516" t="str" cm="1">
        <f t="array" ref="F4516">IF($K4516="","",_xlfn.IFS($K4516=0,"Clear",$K4516&lt;=3,"Partly Cloudy",OR($K4516=45,$K4516=48),"Fog",AND($K4516&gt;=51,$K4516&lt;=67),"Drizzle",AND($K4516&gt;=71,$K4516&lt;=77),"Snow",AND($K4516&gt;=80,$K4516&lt;=82),"Rain Showers",AND($K4516&gt;=95,$K4516&lt;=99),"Thunderstorm",TRUE,"Cloudy"))</f>
        <v>Clear</v>
      </c>
      <c r="G4516" s="3" cm="1">
        <f t="array" ref="G4516">IF($A4516="","",INDEX(OpenMeteoAPI[TemperatureC],ROWS($G$2:G4516)))</f>
        <v>19.600000000000001</v>
      </c>
      <c r="H4516" s="4" cm="1">
        <f t="array" ref="H4516">IF($A4516="","",INDEX(OpenMeteoAPI[RelativeHumidityPct],ROWS($H$2:H4516))/100)</f>
        <v>0.92</v>
      </c>
      <c r="I4516" s="4" cm="1">
        <f t="array" ref="I4516">IF($A4516="","",INDEX(OpenMeteoAPI[PrecipitationProbabilityPct],ROWS($I$2:I4516))/100)</f>
        <v>0</v>
      </c>
      <c r="J4516" s="3" cm="1">
        <f t="array" ref="J4516">IF($A4516="","",INDEX(OpenMeteoAPI[PrecipitationMM],ROWS($J$2:J4516)))</f>
        <v>0</v>
      </c>
      <c r="K4516" cm="1">
        <f t="array" ref="K4516">IF($A4516="","",INDEX(OpenMeteoAPI[WeatherCode],ROWS($K$2:K4516)))</f>
        <v>0</v>
      </c>
      <c r="L4516" s="3" cm="1">
        <f t="array" ref="L4516">IF($A4516="","",INDEX(OpenMeteoAPI[WindSpeedKMH],ROWS($L$2:L4516)))</f>
        <v>2.8</v>
      </c>
    </row>
    <row r="4517" spans="1:12">
      <c r="A4517" t="str" cm="1">
        <f t="array" ref="A4517">IFERROR(INDEX(OpenMeteoAPI[City],ROWS($A$2:A4517))&amp;", "&amp;INDEX(OpenMeteoAPI[CountryCode],ROWS($A$2:A4517)),"")</f>
        <v>Lisbon, PT</v>
      </c>
      <c r="B4517" t="str" cm="1">
        <f t="array" ref="B4517">IF($A4517="","",INDEX(OpenMeteoAPI[LocationID],ROWS($B$2:B4517)))</f>
        <v>PT-LIS</v>
      </c>
      <c r="C4517" s="5" cm="1">
        <f t="array" ref="C4517">IF($A4517="","",INDEX(OpenMeteoAPI[ForecastDateTime],ROWS($C$2:C4517)))</f>
        <v>46218.125</v>
      </c>
      <c r="D4517" t="str">
        <f t="shared" si="70"/>
        <v>3AM</v>
      </c>
      <c r="E4517" t="str" cm="1">
        <f t="array" ref="E4517">IF($K4517="","",_xlfn.IFS($K4517=0,_xlfn.UNICHAR(9728),$K4517&lt;=3,_xlfn.UNICHAR(9729),OR($K4517=45,$K4517=48),"~",AND($K4517&gt;=51,$K4517&lt;=67),_xlfn.UNICHAR(9748),AND($K4517&gt;=71,$K4517&lt;=77),_xlfn.UNICHAR(10052),AND($K4517&gt;=80,$K4517&lt;=82),_xlfn.UNICHAR(9748),AND($K4517&gt;=95,$K4517&lt;=99),_xlfn.UNICHAR(9889),TRUE,_xlfn.UNICHAR(9729)))</f>
        <v>☀</v>
      </c>
      <c r="F4517" t="str" cm="1">
        <f t="array" ref="F4517">IF($K4517="","",_xlfn.IFS($K4517=0,"Clear",$K4517&lt;=3,"Partly Cloudy",OR($K4517=45,$K4517=48),"Fog",AND($K4517&gt;=51,$K4517&lt;=67),"Drizzle",AND($K4517&gt;=71,$K4517&lt;=77),"Snow",AND($K4517&gt;=80,$K4517&lt;=82),"Rain Showers",AND($K4517&gt;=95,$K4517&lt;=99),"Thunderstorm",TRUE,"Cloudy"))</f>
        <v>Clear</v>
      </c>
      <c r="G4517" s="3" cm="1">
        <f t="array" ref="G4517">IF($A4517="","",INDEX(OpenMeteoAPI[TemperatureC],ROWS($G$2:G4517)))</f>
        <v>19.100000000000001</v>
      </c>
      <c r="H4517" s="4" cm="1">
        <f t="array" ref="H4517">IF($A4517="","",INDEX(OpenMeteoAPI[RelativeHumidityPct],ROWS($H$2:H4517))/100)</f>
        <v>0.94</v>
      </c>
      <c r="I4517" s="4" cm="1">
        <f t="array" ref="I4517">IF($A4517="","",INDEX(OpenMeteoAPI[PrecipitationProbabilityPct],ROWS($I$2:I4517))/100)</f>
        <v>0</v>
      </c>
      <c r="J4517" s="3" cm="1">
        <f t="array" ref="J4517">IF($A4517="","",INDEX(OpenMeteoAPI[PrecipitationMM],ROWS($J$2:J4517)))</f>
        <v>0</v>
      </c>
      <c r="K4517" cm="1">
        <f t="array" ref="K4517">IF($A4517="","",INDEX(OpenMeteoAPI[WeatherCode],ROWS($K$2:K4517)))</f>
        <v>0</v>
      </c>
      <c r="L4517" s="3" cm="1">
        <f t="array" ref="L4517">IF($A4517="","",INDEX(OpenMeteoAPI[WindSpeedKMH],ROWS($L$2:L4517)))</f>
        <v>2.2999999999999998</v>
      </c>
    </row>
    <row r="4518" spans="1:12">
      <c r="A4518" t="str" cm="1">
        <f t="array" ref="A4518">IFERROR(INDEX(OpenMeteoAPI[City],ROWS($A$2:A4518))&amp;", "&amp;INDEX(OpenMeteoAPI[CountryCode],ROWS($A$2:A4518)),"")</f>
        <v>Lisbon, PT</v>
      </c>
      <c r="B4518" t="str" cm="1">
        <f t="array" ref="B4518">IF($A4518="","",INDEX(OpenMeteoAPI[LocationID],ROWS($B$2:B4518)))</f>
        <v>PT-LIS</v>
      </c>
      <c r="C4518" s="5" cm="1">
        <f t="array" ref="C4518">IF($A4518="","",INDEX(OpenMeteoAPI[ForecastDateTime],ROWS($C$2:C4518)))</f>
        <v>46218.166666666664</v>
      </c>
      <c r="D4518" t="str">
        <f t="shared" si="70"/>
        <v>4AM</v>
      </c>
      <c r="E4518" t="str" cm="1">
        <f t="array" ref="E4518">IF($K4518="","",_xlfn.IFS($K4518=0,_xlfn.UNICHAR(9728),$K4518&lt;=3,_xlfn.UNICHAR(9729),OR($K4518=45,$K4518=48),"~",AND($K4518&gt;=51,$K4518&lt;=67),_xlfn.UNICHAR(9748),AND($K4518&gt;=71,$K4518&lt;=77),_xlfn.UNICHAR(10052),AND($K4518&gt;=80,$K4518&lt;=82),_xlfn.UNICHAR(9748),AND($K4518&gt;=95,$K4518&lt;=99),_xlfn.UNICHAR(9889),TRUE,_xlfn.UNICHAR(9729)))</f>
        <v>☀</v>
      </c>
      <c r="F4518" t="str" cm="1">
        <f t="array" ref="F4518">IF($K4518="","",_xlfn.IFS($K4518=0,"Clear",$K4518&lt;=3,"Partly Cloudy",OR($K4518=45,$K4518=48),"Fog",AND($K4518&gt;=51,$K4518&lt;=67),"Drizzle",AND($K4518&gt;=71,$K4518&lt;=77),"Snow",AND($K4518&gt;=80,$K4518&lt;=82),"Rain Showers",AND($K4518&gt;=95,$K4518&lt;=99),"Thunderstorm",TRUE,"Cloudy"))</f>
        <v>Clear</v>
      </c>
      <c r="G4518" s="3" cm="1">
        <f t="array" ref="G4518">IF($A4518="","",INDEX(OpenMeteoAPI[TemperatureC],ROWS($G$2:G4518)))</f>
        <v>18.7</v>
      </c>
      <c r="H4518" s="4" cm="1">
        <f t="array" ref="H4518">IF($A4518="","",INDEX(OpenMeteoAPI[RelativeHumidityPct],ROWS($H$2:H4518))/100)</f>
        <v>0.97</v>
      </c>
      <c r="I4518" s="4" cm="1">
        <f t="array" ref="I4518">IF($A4518="","",INDEX(OpenMeteoAPI[PrecipitationProbabilityPct],ROWS($I$2:I4518))/100)</f>
        <v>0</v>
      </c>
      <c r="J4518" s="3" cm="1">
        <f t="array" ref="J4518">IF($A4518="","",INDEX(OpenMeteoAPI[PrecipitationMM],ROWS($J$2:J4518)))</f>
        <v>0</v>
      </c>
      <c r="K4518" cm="1">
        <f t="array" ref="K4518">IF($A4518="","",INDEX(OpenMeteoAPI[WeatherCode],ROWS($K$2:K4518)))</f>
        <v>0</v>
      </c>
      <c r="L4518" s="3" cm="1">
        <f t="array" ref="L4518">IF($A4518="","",INDEX(OpenMeteoAPI[WindSpeedKMH],ROWS($L$2:L4518)))</f>
        <v>1.9</v>
      </c>
    </row>
    <row r="4519" spans="1:12">
      <c r="A4519" t="str" cm="1">
        <f t="array" ref="A4519">IFERROR(INDEX(OpenMeteoAPI[City],ROWS($A$2:A4519))&amp;", "&amp;INDEX(OpenMeteoAPI[CountryCode],ROWS($A$2:A4519)),"")</f>
        <v>Lisbon, PT</v>
      </c>
      <c r="B4519" t="str" cm="1">
        <f t="array" ref="B4519">IF($A4519="","",INDEX(OpenMeteoAPI[LocationID],ROWS($B$2:B4519)))</f>
        <v>PT-LIS</v>
      </c>
      <c r="C4519" s="5" cm="1">
        <f t="array" ref="C4519">IF($A4519="","",INDEX(OpenMeteoAPI[ForecastDateTime],ROWS($C$2:C4519)))</f>
        <v>46218.208333333336</v>
      </c>
      <c r="D4519" t="str">
        <f t="shared" si="70"/>
        <v>5AM</v>
      </c>
      <c r="E4519" t="str" cm="1">
        <f t="array" ref="E4519">IF($K4519="","",_xlfn.IFS($K4519=0,_xlfn.UNICHAR(9728),$K4519&lt;=3,_xlfn.UNICHAR(9729),OR($K4519=45,$K4519=48),"~",AND($K4519&gt;=51,$K4519&lt;=67),_xlfn.UNICHAR(9748),AND($K4519&gt;=71,$K4519&lt;=77),_xlfn.UNICHAR(10052),AND($K4519&gt;=80,$K4519&lt;=82),_xlfn.UNICHAR(9748),AND($K4519&gt;=95,$K4519&lt;=99),_xlfn.UNICHAR(9889),TRUE,_xlfn.UNICHAR(9729)))</f>
        <v>☀</v>
      </c>
      <c r="F4519" t="str" cm="1">
        <f t="array" ref="F4519">IF($K4519="","",_xlfn.IFS($K4519=0,"Clear",$K4519&lt;=3,"Partly Cloudy",OR($K4519=45,$K4519=48),"Fog",AND($K4519&gt;=51,$K4519&lt;=67),"Drizzle",AND($K4519&gt;=71,$K4519&lt;=77),"Snow",AND($K4519&gt;=80,$K4519&lt;=82),"Rain Showers",AND($K4519&gt;=95,$K4519&lt;=99),"Thunderstorm",TRUE,"Cloudy"))</f>
        <v>Clear</v>
      </c>
      <c r="G4519" s="3" cm="1">
        <f t="array" ref="G4519">IF($A4519="","",INDEX(OpenMeteoAPI[TemperatureC],ROWS($G$2:G4519)))</f>
        <v>18.5</v>
      </c>
      <c r="H4519" s="4" cm="1">
        <f t="array" ref="H4519">IF($A4519="","",INDEX(OpenMeteoAPI[RelativeHumidityPct],ROWS($H$2:H4519))/100)</f>
        <v>0.98</v>
      </c>
      <c r="I4519" s="4" cm="1">
        <f t="array" ref="I4519">IF($A4519="","",INDEX(OpenMeteoAPI[PrecipitationProbabilityPct],ROWS($I$2:I4519))/100)</f>
        <v>0</v>
      </c>
      <c r="J4519" s="3" cm="1">
        <f t="array" ref="J4519">IF($A4519="","",INDEX(OpenMeteoAPI[PrecipitationMM],ROWS($J$2:J4519)))</f>
        <v>0</v>
      </c>
      <c r="K4519" cm="1">
        <f t="array" ref="K4519">IF($A4519="","",INDEX(OpenMeteoAPI[WeatherCode],ROWS($K$2:K4519)))</f>
        <v>0</v>
      </c>
      <c r="L4519" s="3" cm="1">
        <f t="array" ref="L4519">IF($A4519="","",INDEX(OpenMeteoAPI[WindSpeedKMH],ROWS($L$2:L4519)))</f>
        <v>1.9</v>
      </c>
    </row>
    <row r="4520" spans="1:12">
      <c r="A4520" t="str" cm="1">
        <f t="array" ref="A4520">IFERROR(INDEX(OpenMeteoAPI[City],ROWS($A$2:A4520))&amp;", "&amp;INDEX(OpenMeteoAPI[CountryCode],ROWS($A$2:A4520)),"")</f>
        <v>Lisbon, PT</v>
      </c>
      <c r="B4520" t="str" cm="1">
        <f t="array" ref="B4520">IF($A4520="","",INDEX(OpenMeteoAPI[LocationID],ROWS($B$2:B4520)))</f>
        <v>PT-LIS</v>
      </c>
      <c r="C4520" s="5" cm="1">
        <f t="array" ref="C4520">IF($A4520="","",INDEX(OpenMeteoAPI[ForecastDateTime],ROWS($C$2:C4520)))</f>
        <v>46218.25</v>
      </c>
      <c r="D4520" t="str">
        <f t="shared" si="70"/>
        <v>6AM</v>
      </c>
      <c r="E4520" t="str" cm="1">
        <f t="array" ref="E4520">IF($K4520="","",_xlfn.IFS($K4520=0,_xlfn.UNICHAR(9728),$K4520&lt;=3,_xlfn.UNICHAR(9729),OR($K4520=45,$K4520=48),"~",AND($K4520&gt;=51,$K4520&lt;=67),_xlfn.UNICHAR(9748),AND($K4520&gt;=71,$K4520&lt;=77),_xlfn.UNICHAR(10052),AND($K4520&gt;=80,$K4520&lt;=82),_xlfn.UNICHAR(9748),AND($K4520&gt;=95,$K4520&lt;=99),_xlfn.UNICHAR(9889),TRUE,_xlfn.UNICHAR(9729)))</f>
        <v>☀</v>
      </c>
      <c r="F4520" t="str" cm="1">
        <f t="array" ref="F4520">IF($K4520="","",_xlfn.IFS($K4520=0,"Clear",$K4520&lt;=3,"Partly Cloudy",OR($K4520=45,$K4520=48),"Fog",AND($K4520&gt;=51,$K4520&lt;=67),"Drizzle",AND($K4520&gt;=71,$K4520&lt;=77),"Snow",AND($K4520&gt;=80,$K4520&lt;=82),"Rain Showers",AND($K4520&gt;=95,$K4520&lt;=99),"Thunderstorm",TRUE,"Cloudy"))</f>
        <v>Clear</v>
      </c>
      <c r="G4520" s="3" cm="1">
        <f t="array" ref="G4520">IF($A4520="","",INDEX(OpenMeteoAPI[TemperatureC],ROWS($G$2:G4520)))</f>
        <v>18.399999999999999</v>
      </c>
      <c r="H4520" s="4" cm="1">
        <f t="array" ref="H4520">IF($A4520="","",INDEX(OpenMeteoAPI[RelativeHumidityPct],ROWS($H$2:H4520))/100)</f>
        <v>0.98</v>
      </c>
      <c r="I4520" s="4" cm="1">
        <f t="array" ref="I4520">IF($A4520="","",INDEX(OpenMeteoAPI[PrecipitationProbabilityPct],ROWS($I$2:I4520))/100)</f>
        <v>0.01</v>
      </c>
      <c r="J4520" s="3" cm="1">
        <f t="array" ref="J4520">IF($A4520="","",INDEX(OpenMeteoAPI[PrecipitationMM],ROWS($J$2:J4520)))</f>
        <v>0</v>
      </c>
      <c r="K4520" cm="1">
        <f t="array" ref="K4520">IF($A4520="","",INDEX(OpenMeteoAPI[WeatherCode],ROWS($K$2:K4520)))</f>
        <v>0</v>
      </c>
      <c r="L4520" s="3" cm="1">
        <f t="array" ref="L4520">IF($A4520="","",INDEX(OpenMeteoAPI[WindSpeedKMH],ROWS($L$2:L4520)))</f>
        <v>1.9</v>
      </c>
    </row>
    <row r="4521" spans="1:12">
      <c r="A4521" t="str" cm="1">
        <f t="array" ref="A4521">IFERROR(INDEX(OpenMeteoAPI[City],ROWS($A$2:A4521))&amp;", "&amp;INDEX(OpenMeteoAPI[CountryCode],ROWS($A$2:A4521)),"")</f>
        <v>Lisbon, PT</v>
      </c>
      <c r="B4521" t="str" cm="1">
        <f t="array" ref="B4521">IF($A4521="","",INDEX(OpenMeteoAPI[LocationID],ROWS($B$2:B4521)))</f>
        <v>PT-LIS</v>
      </c>
      <c r="C4521" s="5" cm="1">
        <f t="array" ref="C4521">IF($A4521="","",INDEX(OpenMeteoAPI[ForecastDateTime],ROWS($C$2:C4521)))</f>
        <v>46218.291666666664</v>
      </c>
      <c r="D4521" t="str">
        <f t="shared" si="70"/>
        <v>7AM</v>
      </c>
      <c r="E4521" t="str" cm="1">
        <f t="array" ref="E4521">IF($K4521="","",_xlfn.IFS($K4521=0,_xlfn.UNICHAR(9728),$K4521&lt;=3,_xlfn.UNICHAR(9729),OR($K4521=45,$K4521=48),"~",AND($K4521&gt;=51,$K4521&lt;=67),_xlfn.UNICHAR(9748),AND($K4521&gt;=71,$K4521&lt;=77),_xlfn.UNICHAR(10052),AND($K4521&gt;=80,$K4521&lt;=82),_xlfn.UNICHAR(9748),AND($K4521&gt;=95,$K4521&lt;=99),_xlfn.UNICHAR(9889),TRUE,_xlfn.UNICHAR(9729)))</f>
        <v>☀</v>
      </c>
      <c r="F4521" t="str" cm="1">
        <f t="array" ref="F4521">IF($K4521="","",_xlfn.IFS($K4521=0,"Clear",$K4521&lt;=3,"Partly Cloudy",OR($K4521=45,$K4521=48),"Fog",AND($K4521&gt;=51,$K4521&lt;=67),"Drizzle",AND($K4521&gt;=71,$K4521&lt;=77),"Snow",AND($K4521&gt;=80,$K4521&lt;=82),"Rain Showers",AND($K4521&gt;=95,$K4521&lt;=99),"Thunderstorm",TRUE,"Cloudy"))</f>
        <v>Clear</v>
      </c>
      <c r="G4521" s="3" cm="1">
        <f t="array" ref="G4521">IF($A4521="","",INDEX(OpenMeteoAPI[TemperatureC],ROWS($G$2:G4521)))</f>
        <v>18.7</v>
      </c>
      <c r="H4521" s="4" cm="1">
        <f t="array" ref="H4521">IF($A4521="","",INDEX(OpenMeteoAPI[RelativeHumidityPct],ROWS($H$2:H4521))/100)</f>
        <v>0.95</v>
      </c>
      <c r="I4521" s="4" cm="1">
        <f t="array" ref="I4521">IF($A4521="","",INDEX(OpenMeteoAPI[PrecipitationProbabilityPct],ROWS($I$2:I4521))/100)</f>
        <v>0.02</v>
      </c>
      <c r="J4521" s="3" cm="1">
        <f t="array" ref="J4521">IF($A4521="","",INDEX(OpenMeteoAPI[PrecipitationMM],ROWS($J$2:J4521)))</f>
        <v>0</v>
      </c>
      <c r="K4521" cm="1">
        <f t="array" ref="K4521">IF($A4521="","",INDEX(OpenMeteoAPI[WeatherCode],ROWS($K$2:K4521)))</f>
        <v>0</v>
      </c>
      <c r="L4521" s="3" cm="1">
        <f t="array" ref="L4521">IF($A4521="","",INDEX(OpenMeteoAPI[WindSpeedKMH],ROWS($L$2:L4521)))</f>
        <v>2.2000000000000002</v>
      </c>
    </row>
    <row r="4522" spans="1:12">
      <c r="A4522" t="str" cm="1">
        <f t="array" ref="A4522">IFERROR(INDEX(OpenMeteoAPI[City],ROWS($A$2:A4522))&amp;", "&amp;INDEX(OpenMeteoAPI[CountryCode],ROWS($A$2:A4522)),"")</f>
        <v>Lisbon, PT</v>
      </c>
      <c r="B4522" t="str" cm="1">
        <f t="array" ref="B4522">IF($A4522="","",INDEX(OpenMeteoAPI[LocationID],ROWS($B$2:B4522)))</f>
        <v>PT-LIS</v>
      </c>
      <c r="C4522" s="5" cm="1">
        <f t="array" ref="C4522">IF($A4522="","",INDEX(OpenMeteoAPI[ForecastDateTime],ROWS($C$2:C4522)))</f>
        <v>46218.333333333336</v>
      </c>
      <c r="D4522" t="str">
        <f t="shared" si="70"/>
        <v>8AM</v>
      </c>
      <c r="E4522" t="str" cm="1">
        <f t="array" ref="E4522">IF($K4522="","",_xlfn.IFS($K4522=0,_xlfn.UNICHAR(9728),$K4522&lt;=3,_xlfn.UNICHAR(9729),OR($K4522=45,$K4522=48),"~",AND($K4522&gt;=51,$K4522&lt;=67),_xlfn.UNICHAR(9748),AND($K4522&gt;=71,$K4522&lt;=77),_xlfn.UNICHAR(10052),AND($K4522&gt;=80,$K4522&lt;=82),_xlfn.UNICHAR(9748),AND($K4522&gt;=95,$K4522&lt;=99),_xlfn.UNICHAR(9889),TRUE,_xlfn.UNICHAR(9729)))</f>
        <v>☀</v>
      </c>
      <c r="F4522" t="str" cm="1">
        <f t="array" ref="F4522">IF($K4522="","",_xlfn.IFS($K4522=0,"Clear",$K4522&lt;=3,"Partly Cloudy",OR($K4522=45,$K4522=48),"Fog",AND($K4522&gt;=51,$K4522&lt;=67),"Drizzle",AND($K4522&gt;=71,$K4522&lt;=77),"Snow",AND($K4522&gt;=80,$K4522&lt;=82),"Rain Showers",AND($K4522&gt;=95,$K4522&lt;=99),"Thunderstorm",TRUE,"Cloudy"))</f>
        <v>Clear</v>
      </c>
      <c r="G4522" s="3" cm="1">
        <f t="array" ref="G4522">IF($A4522="","",INDEX(OpenMeteoAPI[TemperatureC],ROWS($G$2:G4522)))</f>
        <v>19.5</v>
      </c>
      <c r="H4522" s="4" cm="1">
        <f t="array" ref="H4522">IF($A4522="","",INDEX(OpenMeteoAPI[RelativeHumidityPct],ROWS($H$2:H4522))/100)</f>
        <v>0.9</v>
      </c>
      <c r="I4522" s="4" cm="1">
        <f t="array" ref="I4522">IF($A4522="","",INDEX(OpenMeteoAPI[PrecipitationProbabilityPct],ROWS($I$2:I4522))/100)</f>
        <v>0.03</v>
      </c>
      <c r="J4522" s="3" cm="1">
        <f t="array" ref="J4522">IF($A4522="","",INDEX(OpenMeteoAPI[PrecipitationMM],ROWS($J$2:J4522)))</f>
        <v>0</v>
      </c>
      <c r="K4522" cm="1">
        <f t="array" ref="K4522">IF($A4522="","",INDEX(OpenMeteoAPI[WeatherCode],ROWS($K$2:K4522)))</f>
        <v>0</v>
      </c>
      <c r="L4522" s="3" cm="1">
        <f t="array" ref="L4522">IF($A4522="","",INDEX(OpenMeteoAPI[WindSpeedKMH],ROWS($L$2:L4522)))</f>
        <v>3.1</v>
      </c>
    </row>
    <row r="4523" spans="1:12">
      <c r="A4523" t="str" cm="1">
        <f t="array" ref="A4523">IFERROR(INDEX(OpenMeteoAPI[City],ROWS($A$2:A4523))&amp;", "&amp;INDEX(OpenMeteoAPI[CountryCode],ROWS($A$2:A4523)),"")</f>
        <v>Lisbon, PT</v>
      </c>
      <c r="B4523" t="str" cm="1">
        <f t="array" ref="B4523">IF($A4523="","",INDEX(OpenMeteoAPI[LocationID],ROWS($B$2:B4523)))</f>
        <v>PT-LIS</v>
      </c>
      <c r="C4523" s="5" cm="1">
        <f t="array" ref="C4523">IF($A4523="","",INDEX(OpenMeteoAPI[ForecastDateTime],ROWS($C$2:C4523)))</f>
        <v>46218.375</v>
      </c>
      <c r="D4523" t="str">
        <f t="shared" si="70"/>
        <v>9AM</v>
      </c>
      <c r="E4523" t="str" cm="1">
        <f t="array" ref="E4523">IF($K4523="","",_xlfn.IFS($K4523=0,_xlfn.UNICHAR(9728),$K4523&lt;=3,_xlfn.UNICHAR(9729),OR($K4523=45,$K4523=48),"~",AND($K4523&gt;=51,$K4523&lt;=67),_xlfn.UNICHAR(9748),AND($K4523&gt;=71,$K4523&lt;=77),_xlfn.UNICHAR(10052),AND($K4523&gt;=80,$K4523&lt;=82),_xlfn.UNICHAR(9748),AND($K4523&gt;=95,$K4523&lt;=99),_xlfn.UNICHAR(9889),TRUE,_xlfn.UNICHAR(9729)))</f>
        <v>☀</v>
      </c>
      <c r="F4523" t="str" cm="1">
        <f t="array" ref="F4523">IF($K4523="","",_xlfn.IFS($K4523=0,"Clear",$K4523&lt;=3,"Partly Cloudy",OR($K4523=45,$K4523=48),"Fog",AND($K4523&gt;=51,$K4523&lt;=67),"Drizzle",AND($K4523&gt;=71,$K4523&lt;=77),"Snow",AND($K4523&gt;=80,$K4523&lt;=82),"Rain Showers",AND($K4523&gt;=95,$K4523&lt;=99),"Thunderstorm",TRUE,"Cloudy"))</f>
        <v>Clear</v>
      </c>
      <c r="G4523" s="3" cm="1">
        <f t="array" ref="G4523">IF($A4523="","",INDEX(OpenMeteoAPI[TemperatureC],ROWS($G$2:G4523)))</f>
        <v>20.7</v>
      </c>
      <c r="H4523" s="4" cm="1">
        <f t="array" ref="H4523">IF($A4523="","",INDEX(OpenMeteoAPI[RelativeHumidityPct],ROWS($H$2:H4523))/100)</f>
        <v>0.83</v>
      </c>
      <c r="I4523" s="4" cm="1">
        <f t="array" ref="I4523">IF($A4523="","",INDEX(OpenMeteoAPI[PrecipitationProbabilityPct],ROWS($I$2:I4523))/100)</f>
        <v>0.05</v>
      </c>
      <c r="J4523" s="3" cm="1">
        <f t="array" ref="J4523">IF($A4523="","",INDEX(OpenMeteoAPI[PrecipitationMM],ROWS($J$2:J4523)))</f>
        <v>0</v>
      </c>
      <c r="K4523" cm="1">
        <f t="array" ref="K4523">IF($A4523="","",INDEX(OpenMeteoAPI[WeatherCode],ROWS($K$2:K4523)))</f>
        <v>0</v>
      </c>
      <c r="L4523" s="3" cm="1">
        <f t="array" ref="L4523">IF($A4523="","",INDEX(OpenMeteoAPI[WindSpeedKMH],ROWS($L$2:L4523)))</f>
        <v>5</v>
      </c>
    </row>
    <row r="4524" spans="1:12">
      <c r="A4524" t="str" cm="1">
        <f t="array" ref="A4524">IFERROR(INDEX(OpenMeteoAPI[City],ROWS($A$2:A4524))&amp;", "&amp;INDEX(OpenMeteoAPI[CountryCode],ROWS($A$2:A4524)),"")</f>
        <v>Lisbon, PT</v>
      </c>
      <c r="B4524" t="str" cm="1">
        <f t="array" ref="B4524">IF($A4524="","",INDEX(OpenMeteoAPI[LocationID],ROWS($B$2:B4524)))</f>
        <v>PT-LIS</v>
      </c>
      <c r="C4524" s="5" cm="1">
        <f t="array" ref="C4524">IF($A4524="","",INDEX(OpenMeteoAPI[ForecastDateTime],ROWS($C$2:C4524)))</f>
        <v>46218.416666666664</v>
      </c>
      <c r="D4524" t="str">
        <f t="shared" si="70"/>
        <v>10AM</v>
      </c>
      <c r="E4524" t="str" cm="1">
        <f t="array" ref="E4524">IF($K4524="","",_xlfn.IFS($K4524=0,_xlfn.UNICHAR(9728),$K4524&lt;=3,_xlfn.UNICHAR(9729),OR($K4524=45,$K4524=48),"~",AND($K4524&gt;=51,$K4524&lt;=67),_xlfn.UNICHAR(9748),AND($K4524&gt;=71,$K4524&lt;=77),_xlfn.UNICHAR(10052),AND($K4524&gt;=80,$K4524&lt;=82),_xlfn.UNICHAR(9748),AND($K4524&gt;=95,$K4524&lt;=99),_xlfn.UNICHAR(9889),TRUE,_xlfn.UNICHAR(9729)))</f>
        <v>☀</v>
      </c>
      <c r="F4524" t="str" cm="1">
        <f t="array" ref="F4524">IF($K4524="","",_xlfn.IFS($K4524=0,"Clear",$K4524&lt;=3,"Partly Cloudy",OR($K4524=45,$K4524=48),"Fog",AND($K4524&gt;=51,$K4524&lt;=67),"Drizzle",AND($K4524&gt;=71,$K4524&lt;=77),"Snow",AND($K4524&gt;=80,$K4524&lt;=82),"Rain Showers",AND($K4524&gt;=95,$K4524&lt;=99),"Thunderstorm",TRUE,"Cloudy"))</f>
        <v>Clear</v>
      </c>
      <c r="G4524" s="3" cm="1">
        <f t="array" ref="G4524">IF($A4524="","",INDEX(OpenMeteoAPI[TemperatureC],ROWS($G$2:G4524)))</f>
        <v>22.1</v>
      </c>
      <c r="H4524" s="4" cm="1">
        <f t="array" ref="H4524">IF($A4524="","",INDEX(OpenMeteoAPI[RelativeHumidityPct],ROWS($H$2:H4524))/100)</f>
        <v>0.76</v>
      </c>
      <c r="I4524" s="4" cm="1">
        <f t="array" ref="I4524">IF($A4524="","",INDEX(OpenMeteoAPI[PrecipitationProbabilityPct],ROWS($I$2:I4524))/100)</f>
        <v>7.0000000000000007E-2</v>
      </c>
      <c r="J4524" s="3" cm="1">
        <f t="array" ref="J4524">IF($A4524="","",INDEX(OpenMeteoAPI[PrecipitationMM],ROWS($J$2:J4524)))</f>
        <v>0</v>
      </c>
      <c r="K4524" cm="1">
        <f t="array" ref="K4524">IF($A4524="","",INDEX(OpenMeteoAPI[WeatherCode],ROWS($K$2:K4524)))</f>
        <v>0</v>
      </c>
      <c r="L4524" s="3" cm="1">
        <f t="array" ref="L4524">IF($A4524="","",INDEX(OpenMeteoAPI[WindSpeedKMH],ROWS($L$2:L4524)))</f>
        <v>7.4</v>
      </c>
    </row>
    <row r="4525" spans="1:12">
      <c r="A4525" t="str" cm="1">
        <f t="array" ref="A4525">IFERROR(INDEX(OpenMeteoAPI[City],ROWS($A$2:A4525))&amp;", "&amp;INDEX(OpenMeteoAPI[CountryCode],ROWS($A$2:A4525)),"")</f>
        <v>Lisbon, PT</v>
      </c>
      <c r="B4525" t="str" cm="1">
        <f t="array" ref="B4525">IF($A4525="","",INDEX(OpenMeteoAPI[LocationID],ROWS($B$2:B4525)))</f>
        <v>PT-LIS</v>
      </c>
      <c r="C4525" s="5" cm="1">
        <f t="array" ref="C4525">IF($A4525="","",INDEX(OpenMeteoAPI[ForecastDateTime],ROWS($C$2:C4525)))</f>
        <v>46218.458333333336</v>
      </c>
      <c r="D4525" t="str">
        <f t="shared" si="70"/>
        <v>11AM</v>
      </c>
      <c r="E4525" t="str" cm="1">
        <f t="array" ref="E4525">IF($K4525="","",_xlfn.IFS($K4525=0,_xlfn.UNICHAR(9728),$K4525&lt;=3,_xlfn.UNICHAR(9729),OR($K4525=45,$K4525=48),"~",AND($K4525&gt;=51,$K4525&lt;=67),_xlfn.UNICHAR(9748),AND($K4525&gt;=71,$K4525&lt;=77),_xlfn.UNICHAR(10052),AND($K4525&gt;=80,$K4525&lt;=82),_xlfn.UNICHAR(9748),AND($K4525&gt;=95,$K4525&lt;=99),_xlfn.UNICHAR(9889),TRUE,_xlfn.UNICHAR(9729)))</f>
        <v>☀</v>
      </c>
      <c r="F4525" t="str" cm="1">
        <f t="array" ref="F4525">IF($K4525="","",_xlfn.IFS($K4525=0,"Clear",$K4525&lt;=3,"Partly Cloudy",OR($K4525=45,$K4525=48),"Fog",AND($K4525&gt;=51,$K4525&lt;=67),"Drizzle",AND($K4525&gt;=71,$K4525&lt;=77),"Snow",AND($K4525&gt;=80,$K4525&lt;=82),"Rain Showers",AND($K4525&gt;=95,$K4525&lt;=99),"Thunderstorm",TRUE,"Cloudy"))</f>
        <v>Clear</v>
      </c>
      <c r="G4525" s="3" cm="1">
        <f t="array" ref="G4525">IF($A4525="","",INDEX(OpenMeteoAPI[TemperatureC],ROWS($G$2:G4525)))</f>
        <v>23.5</v>
      </c>
      <c r="H4525" s="4" cm="1">
        <f t="array" ref="H4525">IF($A4525="","",INDEX(OpenMeteoAPI[RelativeHumidityPct],ROWS($H$2:H4525))/100)</f>
        <v>0.69</v>
      </c>
      <c r="I4525" s="4" cm="1">
        <f t="array" ref="I4525">IF($A4525="","",INDEX(OpenMeteoAPI[PrecipitationProbabilityPct],ROWS($I$2:I4525))/100)</f>
        <v>0.09</v>
      </c>
      <c r="J4525" s="3" cm="1">
        <f t="array" ref="J4525">IF($A4525="","",INDEX(OpenMeteoAPI[PrecipitationMM],ROWS($J$2:J4525)))</f>
        <v>0</v>
      </c>
      <c r="K4525" cm="1">
        <f t="array" ref="K4525">IF($A4525="","",INDEX(OpenMeteoAPI[WeatherCode],ROWS($K$2:K4525)))</f>
        <v>0</v>
      </c>
      <c r="L4525" s="3" cm="1">
        <f t="array" ref="L4525">IF($A4525="","",INDEX(OpenMeteoAPI[WindSpeedKMH],ROWS($L$2:L4525)))</f>
        <v>9.9</v>
      </c>
    </row>
    <row r="4526" spans="1:12">
      <c r="A4526" t="str" cm="1">
        <f t="array" ref="A4526">IFERROR(INDEX(OpenMeteoAPI[City],ROWS($A$2:A4526))&amp;", "&amp;INDEX(OpenMeteoAPI[CountryCode],ROWS($A$2:A4526)),"")</f>
        <v>Lisbon, PT</v>
      </c>
      <c r="B4526" t="str" cm="1">
        <f t="array" ref="B4526">IF($A4526="","",INDEX(OpenMeteoAPI[LocationID],ROWS($B$2:B4526)))</f>
        <v>PT-LIS</v>
      </c>
      <c r="C4526" s="5" cm="1">
        <f t="array" ref="C4526">IF($A4526="","",INDEX(OpenMeteoAPI[ForecastDateTime],ROWS($C$2:C4526)))</f>
        <v>46218.5</v>
      </c>
      <c r="D4526" t="str">
        <f t="shared" si="70"/>
        <v>12PM</v>
      </c>
      <c r="E4526" t="str" cm="1">
        <f t="array" ref="E4526">IF($K4526="","",_xlfn.IFS($K4526=0,_xlfn.UNICHAR(9728),$K4526&lt;=3,_xlfn.UNICHAR(9729),OR($K4526=45,$K4526=48),"~",AND($K4526&gt;=51,$K4526&lt;=67),_xlfn.UNICHAR(9748),AND($K4526&gt;=71,$K4526&lt;=77),_xlfn.UNICHAR(10052),AND($K4526&gt;=80,$K4526&lt;=82),_xlfn.UNICHAR(9748),AND($K4526&gt;=95,$K4526&lt;=99),_xlfn.UNICHAR(9889),TRUE,_xlfn.UNICHAR(9729)))</f>
        <v>☀</v>
      </c>
      <c r="F4526" t="str" cm="1">
        <f t="array" ref="F4526">IF($K4526="","",_xlfn.IFS($K4526=0,"Clear",$K4526&lt;=3,"Partly Cloudy",OR($K4526=45,$K4526=48),"Fog",AND($K4526&gt;=51,$K4526&lt;=67),"Drizzle",AND($K4526&gt;=71,$K4526&lt;=77),"Snow",AND($K4526&gt;=80,$K4526&lt;=82),"Rain Showers",AND($K4526&gt;=95,$K4526&lt;=99),"Thunderstorm",TRUE,"Cloudy"))</f>
        <v>Clear</v>
      </c>
      <c r="G4526" s="3" cm="1">
        <f t="array" ref="G4526">IF($A4526="","",INDEX(OpenMeteoAPI[TemperatureC],ROWS($G$2:G4526)))</f>
        <v>24.7</v>
      </c>
      <c r="H4526" s="4" cm="1">
        <f t="array" ref="H4526">IF($A4526="","",INDEX(OpenMeteoAPI[RelativeHumidityPct],ROWS($H$2:H4526))/100)</f>
        <v>0.64</v>
      </c>
      <c r="I4526" s="4" cm="1">
        <f t="array" ref="I4526">IF($A4526="","",INDEX(OpenMeteoAPI[PrecipitationProbabilityPct],ROWS($I$2:I4526))/100)</f>
        <v>0.11</v>
      </c>
      <c r="J4526" s="3" cm="1">
        <f t="array" ref="J4526">IF($A4526="","",INDEX(OpenMeteoAPI[PrecipitationMM],ROWS($J$2:J4526)))</f>
        <v>0</v>
      </c>
      <c r="K4526" cm="1">
        <f t="array" ref="K4526">IF($A4526="","",INDEX(OpenMeteoAPI[WeatherCode],ROWS($K$2:K4526)))</f>
        <v>0</v>
      </c>
      <c r="L4526" s="3" cm="1">
        <f t="array" ref="L4526">IF($A4526="","",INDEX(OpenMeteoAPI[WindSpeedKMH],ROWS($L$2:L4526)))</f>
        <v>12.3</v>
      </c>
    </row>
    <row r="4527" spans="1:12">
      <c r="A4527" t="str" cm="1">
        <f t="array" ref="A4527">IFERROR(INDEX(OpenMeteoAPI[City],ROWS($A$2:A4527))&amp;", "&amp;INDEX(OpenMeteoAPI[CountryCode],ROWS($A$2:A4527)),"")</f>
        <v>Lisbon, PT</v>
      </c>
      <c r="B4527" t="str" cm="1">
        <f t="array" ref="B4527">IF($A4527="","",INDEX(OpenMeteoAPI[LocationID],ROWS($B$2:B4527)))</f>
        <v>PT-LIS</v>
      </c>
      <c r="C4527" s="5" cm="1">
        <f t="array" ref="C4527">IF($A4527="","",INDEX(OpenMeteoAPI[ForecastDateTime],ROWS($C$2:C4527)))</f>
        <v>46218.541666666664</v>
      </c>
      <c r="D4527" t="str">
        <f t="shared" si="70"/>
        <v>1PM</v>
      </c>
      <c r="E4527" t="str" cm="1">
        <f t="array" ref="E4527">IF($K4527="","",_xlfn.IFS($K4527=0,_xlfn.UNICHAR(9728),$K4527&lt;=3,_xlfn.UNICHAR(9729),OR($K4527=45,$K4527=48),"~",AND($K4527&gt;=51,$K4527&lt;=67),_xlfn.UNICHAR(9748),AND($K4527&gt;=71,$K4527&lt;=77),_xlfn.UNICHAR(10052),AND($K4527&gt;=80,$K4527&lt;=82),_xlfn.UNICHAR(9748),AND($K4527&gt;=95,$K4527&lt;=99),_xlfn.UNICHAR(9889),TRUE,_xlfn.UNICHAR(9729)))</f>
        <v>☀</v>
      </c>
      <c r="F4527" t="str" cm="1">
        <f t="array" ref="F4527">IF($K4527="","",_xlfn.IFS($K4527=0,"Clear",$K4527&lt;=3,"Partly Cloudy",OR($K4527=45,$K4527=48),"Fog",AND($K4527&gt;=51,$K4527&lt;=67),"Drizzle",AND($K4527&gt;=71,$K4527&lt;=77),"Snow",AND($K4527&gt;=80,$K4527&lt;=82),"Rain Showers",AND($K4527&gt;=95,$K4527&lt;=99),"Thunderstorm",TRUE,"Cloudy"))</f>
        <v>Clear</v>
      </c>
      <c r="G4527" s="3" cm="1">
        <f t="array" ref="G4527">IF($A4527="","",INDEX(OpenMeteoAPI[TemperatureC],ROWS($G$2:G4527)))</f>
        <v>25.5</v>
      </c>
      <c r="H4527" s="4" cm="1">
        <f t="array" ref="H4527">IF($A4527="","",INDEX(OpenMeteoAPI[RelativeHumidityPct],ROWS($H$2:H4527))/100)</f>
        <v>0.6</v>
      </c>
      <c r="I4527" s="4" cm="1">
        <f t="array" ref="I4527">IF($A4527="","",INDEX(OpenMeteoAPI[PrecipitationProbabilityPct],ROWS($I$2:I4527))/100)</f>
        <v>0.12</v>
      </c>
      <c r="J4527" s="3" cm="1">
        <f t="array" ref="J4527">IF($A4527="","",INDEX(OpenMeteoAPI[PrecipitationMM],ROWS($J$2:J4527)))</f>
        <v>0</v>
      </c>
      <c r="K4527" cm="1">
        <f t="array" ref="K4527">IF($A4527="","",INDEX(OpenMeteoAPI[WeatherCode],ROWS($K$2:K4527)))</f>
        <v>0</v>
      </c>
      <c r="L4527" s="3" cm="1">
        <f t="array" ref="L4527">IF($A4527="","",INDEX(OpenMeteoAPI[WindSpeedKMH],ROWS($L$2:L4527)))</f>
        <v>13.6</v>
      </c>
    </row>
    <row r="4528" spans="1:12">
      <c r="A4528" t="str" cm="1">
        <f t="array" ref="A4528">IFERROR(INDEX(OpenMeteoAPI[City],ROWS($A$2:A4528))&amp;", "&amp;INDEX(OpenMeteoAPI[CountryCode],ROWS($A$2:A4528)),"")</f>
        <v>Lisbon, PT</v>
      </c>
      <c r="B4528" t="str" cm="1">
        <f t="array" ref="B4528">IF($A4528="","",INDEX(OpenMeteoAPI[LocationID],ROWS($B$2:B4528)))</f>
        <v>PT-LIS</v>
      </c>
      <c r="C4528" s="5" cm="1">
        <f t="array" ref="C4528">IF($A4528="","",INDEX(OpenMeteoAPI[ForecastDateTime],ROWS($C$2:C4528)))</f>
        <v>46218.583333333336</v>
      </c>
      <c r="D4528" t="str">
        <f t="shared" si="70"/>
        <v>2PM</v>
      </c>
      <c r="E4528" t="str" cm="1">
        <f t="array" ref="E4528">IF($K4528="","",_xlfn.IFS($K4528=0,_xlfn.UNICHAR(9728),$K4528&lt;=3,_xlfn.UNICHAR(9729),OR($K4528=45,$K4528=48),"~",AND($K4528&gt;=51,$K4528&lt;=67),_xlfn.UNICHAR(9748),AND($K4528&gt;=71,$K4528&lt;=77),_xlfn.UNICHAR(10052),AND($K4528&gt;=80,$K4528&lt;=82),_xlfn.UNICHAR(9748),AND($K4528&gt;=95,$K4528&lt;=99),_xlfn.UNICHAR(9889),TRUE,_xlfn.UNICHAR(9729)))</f>
        <v>☀</v>
      </c>
      <c r="F4528" t="str" cm="1">
        <f t="array" ref="F4528">IF($K4528="","",_xlfn.IFS($K4528=0,"Clear",$K4528&lt;=3,"Partly Cloudy",OR($K4528=45,$K4528=48),"Fog",AND($K4528&gt;=51,$K4528&lt;=67),"Drizzle",AND($K4528&gt;=71,$K4528&lt;=77),"Snow",AND($K4528&gt;=80,$K4528&lt;=82),"Rain Showers",AND($K4528&gt;=95,$K4528&lt;=99),"Thunderstorm",TRUE,"Cloudy"))</f>
        <v>Clear</v>
      </c>
      <c r="G4528" s="3" cm="1">
        <f t="array" ref="G4528">IF($A4528="","",INDEX(OpenMeteoAPI[TemperatureC],ROWS($G$2:G4528)))</f>
        <v>25.9</v>
      </c>
      <c r="H4528" s="4" cm="1">
        <f t="array" ref="H4528">IF($A4528="","",INDEX(OpenMeteoAPI[RelativeHumidityPct],ROWS($H$2:H4528))/100)</f>
        <v>0.57999999999999996</v>
      </c>
      <c r="I4528" s="4" cm="1">
        <f t="array" ref="I4528">IF($A4528="","",INDEX(OpenMeteoAPI[PrecipitationProbabilityPct],ROWS($I$2:I4528))/100)</f>
        <v>0.12</v>
      </c>
      <c r="J4528" s="3" cm="1">
        <f t="array" ref="J4528">IF($A4528="","",INDEX(OpenMeteoAPI[PrecipitationMM],ROWS($J$2:J4528)))</f>
        <v>0</v>
      </c>
      <c r="K4528" cm="1">
        <f t="array" ref="K4528">IF($A4528="","",INDEX(OpenMeteoAPI[WeatherCode],ROWS($K$2:K4528)))</f>
        <v>0</v>
      </c>
      <c r="L4528" s="3" cm="1">
        <f t="array" ref="L4528">IF($A4528="","",INDEX(OpenMeteoAPI[WindSpeedKMH],ROWS($L$2:L4528)))</f>
        <v>14.2</v>
      </c>
    </row>
    <row r="4529" spans="1:12">
      <c r="A4529" t="str" cm="1">
        <f t="array" ref="A4529">IFERROR(INDEX(OpenMeteoAPI[City],ROWS($A$2:A4529))&amp;", "&amp;INDEX(OpenMeteoAPI[CountryCode],ROWS($A$2:A4529)),"")</f>
        <v>Lisbon, PT</v>
      </c>
      <c r="B4529" t="str" cm="1">
        <f t="array" ref="B4529">IF($A4529="","",INDEX(OpenMeteoAPI[LocationID],ROWS($B$2:B4529)))</f>
        <v>PT-LIS</v>
      </c>
      <c r="C4529" s="5" cm="1">
        <f t="array" ref="C4529">IF($A4529="","",INDEX(OpenMeteoAPI[ForecastDateTime],ROWS($C$2:C4529)))</f>
        <v>46218.625</v>
      </c>
      <c r="D4529" t="str">
        <f t="shared" si="70"/>
        <v>3PM</v>
      </c>
      <c r="E4529" t="str" cm="1">
        <f t="array" ref="E4529">IF($K4529="","",_xlfn.IFS($K4529=0,_xlfn.UNICHAR(9728),$K4529&lt;=3,_xlfn.UNICHAR(9729),OR($K4529=45,$K4529=48),"~",AND($K4529&gt;=51,$K4529&lt;=67),_xlfn.UNICHAR(9748),AND($K4529&gt;=71,$K4529&lt;=77),_xlfn.UNICHAR(10052),AND($K4529&gt;=80,$K4529&lt;=82),_xlfn.UNICHAR(9748),AND($K4529&gt;=95,$K4529&lt;=99),_xlfn.UNICHAR(9889),TRUE,_xlfn.UNICHAR(9729)))</f>
        <v>☀</v>
      </c>
      <c r="F4529" t="str" cm="1">
        <f t="array" ref="F4529">IF($K4529="","",_xlfn.IFS($K4529=0,"Clear",$K4529&lt;=3,"Partly Cloudy",OR($K4529=45,$K4529=48),"Fog",AND($K4529&gt;=51,$K4529&lt;=67),"Drizzle",AND($K4529&gt;=71,$K4529&lt;=77),"Snow",AND($K4529&gt;=80,$K4529&lt;=82),"Rain Showers",AND($K4529&gt;=95,$K4529&lt;=99),"Thunderstorm",TRUE,"Cloudy"))</f>
        <v>Clear</v>
      </c>
      <c r="G4529" s="3" cm="1">
        <f t="array" ref="G4529">IF($A4529="","",INDEX(OpenMeteoAPI[TemperatureC],ROWS($G$2:G4529)))</f>
        <v>25.9</v>
      </c>
      <c r="H4529" s="4" cm="1">
        <f t="array" ref="H4529">IF($A4529="","",INDEX(OpenMeteoAPI[RelativeHumidityPct],ROWS($H$2:H4529))/100)</f>
        <v>0.56999999999999995</v>
      </c>
      <c r="I4529" s="4" cm="1">
        <f t="array" ref="I4529">IF($A4529="","",INDEX(OpenMeteoAPI[PrecipitationProbabilityPct],ROWS($I$2:I4529))/100)</f>
        <v>0.12</v>
      </c>
      <c r="J4529" s="3" cm="1">
        <f t="array" ref="J4529">IF($A4529="","",INDEX(OpenMeteoAPI[PrecipitationMM],ROWS($J$2:J4529)))</f>
        <v>0</v>
      </c>
      <c r="K4529" cm="1">
        <f t="array" ref="K4529">IF($A4529="","",INDEX(OpenMeteoAPI[WeatherCode],ROWS($K$2:K4529)))</f>
        <v>0</v>
      </c>
      <c r="L4529" s="3" cm="1">
        <f t="array" ref="L4529">IF($A4529="","",INDEX(OpenMeteoAPI[WindSpeedKMH],ROWS($L$2:L4529)))</f>
        <v>14.6</v>
      </c>
    </row>
    <row r="4530" spans="1:12">
      <c r="A4530" t="str" cm="1">
        <f t="array" ref="A4530">IFERROR(INDEX(OpenMeteoAPI[City],ROWS($A$2:A4530))&amp;", "&amp;INDEX(OpenMeteoAPI[CountryCode],ROWS($A$2:A4530)),"")</f>
        <v>Lisbon, PT</v>
      </c>
      <c r="B4530" t="str" cm="1">
        <f t="array" ref="B4530">IF($A4530="","",INDEX(OpenMeteoAPI[LocationID],ROWS($B$2:B4530)))</f>
        <v>PT-LIS</v>
      </c>
      <c r="C4530" s="5" cm="1">
        <f t="array" ref="C4530">IF($A4530="","",INDEX(OpenMeteoAPI[ForecastDateTime],ROWS($C$2:C4530)))</f>
        <v>46218.666666666664</v>
      </c>
      <c r="D4530" t="str">
        <f t="shared" si="70"/>
        <v>4PM</v>
      </c>
      <c r="E4530" t="str" cm="1">
        <f t="array" ref="E4530">IF($K4530="","",_xlfn.IFS($K4530=0,_xlfn.UNICHAR(9728),$K4530&lt;=3,_xlfn.UNICHAR(9729),OR($K4530=45,$K4530=48),"~",AND($K4530&gt;=51,$K4530&lt;=67),_xlfn.UNICHAR(9748),AND($K4530&gt;=71,$K4530&lt;=77),_xlfn.UNICHAR(10052),AND($K4530&gt;=80,$K4530&lt;=82),_xlfn.UNICHAR(9748),AND($K4530&gt;=95,$K4530&lt;=99),_xlfn.UNICHAR(9889),TRUE,_xlfn.UNICHAR(9729)))</f>
        <v>☁</v>
      </c>
      <c r="F4530" t="str" cm="1">
        <f t="array" ref="F4530">IF($K4530="","",_xlfn.IFS($K4530=0,"Clear",$K4530&lt;=3,"Partly Cloudy",OR($K4530=45,$K4530=48),"Fog",AND($K4530&gt;=51,$K4530&lt;=67),"Drizzle",AND($K4530&gt;=71,$K4530&lt;=77),"Snow",AND($K4530&gt;=80,$K4530&lt;=82),"Rain Showers",AND($K4530&gt;=95,$K4530&lt;=99),"Thunderstorm",TRUE,"Cloudy"))</f>
        <v>Partly Cloudy</v>
      </c>
      <c r="G4530" s="3" cm="1">
        <f t="array" ref="G4530">IF($A4530="","",INDEX(OpenMeteoAPI[TemperatureC],ROWS($G$2:G4530)))</f>
        <v>25.8</v>
      </c>
      <c r="H4530" s="4" cm="1">
        <f t="array" ref="H4530">IF($A4530="","",INDEX(OpenMeteoAPI[RelativeHumidityPct],ROWS($H$2:H4530))/100)</f>
        <v>0.56999999999999995</v>
      </c>
      <c r="I4530" s="4" cm="1">
        <f t="array" ref="I4530">IF($A4530="","",INDEX(OpenMeteoAPI[PrecipitationProbabilityPct],ROWS($I$2:I4530))/100)</f>
        <v>0.11</v>
      </c>
      <c r="J4530" s="3" cm="1">
        <f t="array" ref="J4530">IF($A4530="","",INDEX(OpenMeteoAPI[PrecipitationMM],ROWS($J$2:J4530)))</f>
        <v>0</v>
      </c>
      <c r="K4530" cm="1">
        <f t="array" ref="K4530">IF($A4530="","",INDEX(OpenMeteoAPI[WeatherCode],ROWS($K$2:K4530)))</f>
        <v>1</v>
      </c>
      <c r="L4530" s="3" cm="1">
        <f t="array" ref="L4530">IF($A4530="","",INDEX(OpenMeteoAPI[WindSpeedKMH],ROWS($L$2:L4530)))</f>
        <v>14.6</v>
      </c>
    </row>
    <row r="4531" spans="1:12">
      <c r="A4531" t="str" cm="1">
        <f t="array" ref="A4531">IFERROR(INDEX(OpenMeteoAPI[City],ROWS($A$2:A4531))&amp;", "&amp;INDEX(OpenMeteoAPI[CountryCode],ROWS($A$2:A4531)),"")</f>
        <v>Lisbon, PT</v>
      </c>
      <c r="B4531" t="str" cm="1">
        <f t="array" ref="B4531">IF($A4531="","",INDEX(OpenMeteoAPI[LocationID],ROWS($B$2:B4531)))</f>
        <v>PT-LIS</v>
      </c>
      <c r="C4531" s="5" cm="1">
        <f t="array" ref="C4531">IF($A4531="","",INDEX(OpenMeteoAPI[ForecastDateTime],ROWS($C$2:C4531)))</f>
        <v>46218.708333333336</v>
      </c>
      <c r="D4531" t="str">
        <f t="shared" si="70"/>
        <v>5PM</v>
      </c>
      <c r="E4531" t="str" cm="1">
        <f t="array" ref="E4531">IF($K4531="","",_xlfn.IFS($K4531=0,_xlfn.UNICHAR(9728),$K4531&lt;=3,_xlfn.UNICHAR(9729),OR($K4531=45,$K4531=48),"~",AND($K4531&gt;=51,$K4531&lt;=67),_xlfn.UNICHAR(9748),AND($K4531&gt;=71,$K4531&lt;=77),_xlfn.UNICHAR(10052),AND($K4531&gt;=80,$K4531&lt;=82),_xlfn.UNICHAR(9748),AND($K4531&gt;=95,$K4531&lt;=99),_xlfn.UNICHAR(9889),TRUE,_xlfn.UNICHAR(9729)))</f>
        <v>☁</v>
      </c>
      <c r="F4531" t="str" cm="1">
        <f t="array" ref="F4531">IF($K4531="","",_xlfn.IFS($K4531=0,"Clear",$K4531&lt;=3,"Partly Cloudy",OR($K4531=45,$K4531=48),"Fog",AND($K4531&gt;=51,$K4531&lt;=67),"Drizzle",AND($K4531&gt;=71,$K4531&lt;=77),"Snow",AND($K4531&gt;=80,$K4531&lt;=82),"Rain Showers",AND($K4531&gt;=95,$K4531&lt;=99),"Thunderstorm",TRUE,"Cloudy"))</f>
        <v>Partly Cloudy</v>
      </c>
      <c r="G4531" s="3" cm="1">
        <f t="array" ref="G4531">IF($A4531="","",INDEX(OpenMeteoAPI[TemperatureC],ROWS($G$2:G4531)))</f>
        <v>25.5</v>
      </c>
      <c r="H4531" s="4" cm="1">
        <f t="array" ref="H4531">IF($A4531="","",INDEX(OpenMeteoAPI[RelativeHumidityPct],ROWS($H$2:H4531))/100)</f>
        <v>0.56999999999999995</v>
      </c>
      <c r="I4531" s="4" cm="1">
        <f t="array" ref="I4531">IF($A4531="","",INDEX(OpenMeteoAPI[PrecipitationProbabilityPct],ROWS($I$2:I4531))/100)</f>
        <v>0.1</v>
      </c>
      <c r="J4531" s="3" cm="1">
        <f t="array" ref="J4531">IF($A4531="","",INDEX(OpenMeteoAPI[PrecipitationMM],ROWS($J$2:J4531)))</f>
        <v>0</v>
      </c>
      <c r="K4531" cm="1">
        <f t="array" ref="K4531">IF($A4531="","",INDEX(OpenMeteoAPI[WeatherCode],ROWS($K$2:K4531)))</f>
        <v>1</v>
      </c>
      <c r="L4531" s="3" cm="1">
        <f t="array" ref="L4531">IF($A4531="","",INDEX(OpenMeteoAPI[WindSpeedKMH],ROWS($L$2:L4531)))</f>
        <v>14.7</v>
      </c>
    </row>
    <row r="4532" spans="1:12">
      <c r="A4532" t="str" cm="1">
        <f t="array" ref="A4532">IFERROR(INDEX(OpenMeteoAPI[City],ROWS($A$2:A4532))&amp;", "&amp;INDEX(OpenMeteoAPI[CountryCode],ROWS($A$2:A4532)),"")</f>
        <v>Lisbon, PT</v>
      </c>
      <c r="B4532" t="str" cm="1">
        <f t="array" ref="B4532">IF($A4532="","",INDEX(OpenMeteoAPI[LocationID],ROWS($B$2:B4532)))</f>
        <v>PT-LIS</v>
      </c>
      <c r="C4532" s="5" cm="1">
        <f t="array" ref="C4532">IF($A4532="","",INDEX(OpenMeteoAPI[ForecastDateTime],ROWS($C$2:C4532)))</f>
        <v>46218.75</v>
      </c>
      <c r="D4532" t="str">
        <f t="shared" si="70"/>
        <v>6PM</v>
      </c>
      <c r="E4532" t="str" cm="1">
        <f t="array" ref="E4532">IF($K4532="","",_xlfn.IFS($K4532=0,_xlfn.UNICHAR(9728),$K4532&lt;=3,_xlfn.UNICHAR(9729),OR($K4532=45,$K4532=48),"~",AND($K4532&gt;=51,$K4532&lt;=67),_xlfn.UNICHAR(9748),AND($K4532&gt;=71,$K4532&lt;=77),_xlfn.UNICHAR(10052),AND($K4532&gt;=80,$K4532&lt;=82),_xlfn.UNICHAR(9748),AND($K4532&gt;=95,$K4532&lt;=99),_xlfn.UNICHAR(9889),TRUE,_xlfn.UNICHAR(9729)))</f>
        <v>☁</v>
      </c>
      <c r="F4532" t="str" cm="1">
        <f t="array" ref="F4532">IF($K4532="","",_xlfn.IFS($K4532=0,"Clear",$K4532&lt;=3,"Partly Cloudy",OR($K4532=45,$K4532=48),"Fog",AND($K4532&gt;=51,$K4532&lt;=67),"Drizzle",AND($K4532&gt;=71,$K4532&lt;=77),"Snow",AND($K4532&gt;=80,$K4532&lt;=82),"Rain Showers",AND($K4532&gt;=95,$K4532&lt;=99),"Thunderstorm",TRUE,"Cloudy"))</f>
        <v>Partly Cloudy</v>
      </c>
      <c r="G4532" s="3" cm="1">
        <f t="array" ref="G4532">IF($A4532="","",INDEX(OpenMeteoAPI[TemperatureC],ROWS($G$2:G4532)))</f>
        <v>25.1</v>
      </c>
      <c r="H4532" s="4" cm="1">
        <f t="array" ref="H4532">IF($A4532="","",INDEX(OpenMeteoAPI[RelativeHumidityPct],ROWS($H$2:H4532))/100)</f>
        <v>0.57999999999999996</v>
      </c>
      <c r="I4532" s="4" cm="1">
        <f t="array" ref="I4532">IF($A4532="","",INDEX(OpenMeteoAPI[PrecipitationProbabilityPct],ROWS($I$2:I4532))/100)</f>
        <v>0.09</v>
      </c>
      <c r="J4532" s="3" cm="1">
        <f t="array" ref="J4532">IF($A4532="","",INDEX(OpenMeteoAPI[PrecipitationMM],ROWS($J$2:J4532)))</f>
        <v>0</v>
      </c>
      <c r="K4532" cm="1">
        <f t="array" ref="K4532">IF($A4532="","",INDEX(OpenMeteoAPI[WeatherCode],ROWS($K$2:K4532)))</f>
        <v>1</v>
      </c>
      <c r="L4532" s="3" cm="1">
        <f t="array" ref="L4532">IF($A4532="","",INDEX(OpenMeteoAPI[WindSpeedKMH],ROWS($L$2:L4532)))</f>
        <v>14.6</v>
      </c>
    </row>
    <row r="4533" spans="1:12">
      <c r="A4533" t="str" cm="1">
        <f t="array" ref="A4533">IFERROR(INDEX(OpenMeteoAPI[City],ROWS($A$2:A4533))&amp;", "&amp;INDEX(OpenMeteoAPI[CountryCode],ROWS($A$2:A4533)),"")</f>
        <v>Lisbon, PT</v>
      </c>
      <c r="B4533" t="str" cm="1">
        <f t="array" ref="B4533">IF($A4533="","",INDEX(OpenMeteoAPI[LocationID],ROWS($B$2:B4533)))</f>
        <v>PT-LIS</v>
      </c>
      <c r="C4533" s="5" cm="1">
        <f t="array" ref="C4533">IF($A4533="","",INDEX(OpenMeteoAPI[ForecastDateTime],ROWS($C$2:C4533)))</f>
        <v>46218.791666666664</v>
      </c>
      <c r="D4533" t="str">
        <f t="shared" si="70"/>
        <v>7PM</v>
      </c>
      <c r="E4533" t="str" cm="1">
        <f t="array" ref="E4533">IF($K4533="","",_xlfn.IFS($K4533=0,_xlfn.UNICHAR(9728),$K4533&lt;=3,_xlfn.UNICHAR(9729),OR($K4533=45,$K4533=48),"~",AND($K4533&gt;=51,$K4533&lt;=67),_xlfn.UNICHAR(9748),AND($K4533&gt;=71,$K4533&lt;=77),_xlfn.UNICHAR(10052),AND($K4533&gt;=80,$K4533&lt;=82),_xlfn.UNICHAR(9748),AND($K4533&gt;=95,$K4533&lt;=99),_xlfn.UNICHAR(9889),TRUE,_xlfn.UNICHAR(9729)))</f>
        <v>☁</v>
      </c>
      <c r="F4533" t="str" cm="1">
        <f t="array" ref="F4533">IF($K4533="","",_xlfn.IFS($K4533=0,"Clear",$K4533&lt;=3,"Partly Cloudy",OR($K4533=45,$K4533=48),"Fog",AND($K4533&gt;=51,$K4533&lt;=67),"Drizzle",AND($K4533&gt;=71,$K4533&lt;=77),"Snow",AND($K4533&gt;=80,$K4533&lt;=82),"Rain Showers",AND($K4533&gt;=95,$K4533&lt;=99),"Thunderstorm",TRUE,"Cloudy"))</f>
        <v>Partly Cloudy</v>
      </c>
      <c r="G4533" s="3" cm="1">
        <f t="array" ref="G4533">IF($A4533="","",INDEX(OpenMeteoAPI[TemperatureC],ROWS($G$2:G4533)))</f>
        <v>24.6</v>
      </c>
      <c r="H4533" s="4" cm="1">
        <f t="array" ref="H4533">IF($A4533="","",INDEX(OpenMeteoAPI[RelativeHumidityPct],ROWS($H$2:H4533))/100)</f>
        <v>0.59</v>
      </c>
      <c r="I4533" s="4" cm="1">
        <f t="array" ref="I4533">IF($A4533="","",INDEX(OpenMeteoAPI[PrecipitationProbabilityPct],ROWS($I$2:I4533))/100)</f>
        <v>0.08</v>
      </c>
      <c r="J4533" s="3" cm="1">
        <f t="array" ref="J4533">IF($A4533="","",INDEX(OpenMeteoAPI[PrecipitationMM],ROWS($J$2:J4533)))</f>
        <v>0</v>
      </c>
      <c r="K4533" cm="1">
        <f t="array" ref="K4533">IF($A4533="","",INDEX(OpenMeteoAPI[WeatherCode],ROWS($K$2:K4533)))</f>
        <v>1</v>
      </c>
      <c r="L4533" s="3" cm="1">
        <f t="array" ref="L4533">IF($A4533="","",INDEX(OpenMeteoAPI[WindSpeedKMH],ROWS($L$2:L4533)))</f>
        <v>14.2</v>
      </c>
    </row>
    <row r="4534" spans="1:12">
      <c r="A4534" t="str" cm="1">
        <f t="array" ref="A4534">IFERROR(INDEX(OpenMeteoAPI[City],ROWS($A$2:A4534))&amp;", "&amp;INDEX(OpenMeteoAPI[CountryCode],ROWS($A$2:A4534)),"")</f>
        <v>Lisbon, PT</v>
      </c>
      <c r="B4534" t="str" cm="1">
        <f t="array" ref="B4534">IF($A4534="","",INDEX(OpenMeteoAPI[LocationID],ROWS($B$2:B4534)))</f>
        <v>PT-LIS</v>
      </c>
      <c r="C4534" s="5" cm="1">
        <f t="array" ref="C4534">IF($A4534="","",INDEX(OpenMeteoAPI[ForecastDateTime],ROWS($C$2:C4534)))</f>
        <v>46218.833333333336</v>
      </c>
      <c r="D4534" t="str">
        <f t="shared" si="70"/>
        <v>8PM</v>
      </c>
      <c r="E4534" t="str" cm="1">
        <f t="array" ref="E4534">IF($K4534="","",_xlfn.IFS($K4534=0,_xlfn.UNICHAR(9728),$K4534&lt;=3,_xlfn.UNICHAR(9729),OR($K4534=45,$K4534=48),"~",AND($K4534&gt;=51,$K4534&lt;=67),_xlfn.UNICHAR(9748),AND($K4534&gt;=71,$K4534&lt;=77),_xlfn.UNICHAR(10052),AND($K4534&gt;=80,$K4534&lt;=82),_xlfn.UNICHAR(9748),AND($K4534&gt;=95,$K4534&lt;=99),_xlfn.UNICHAR(9889),TRUE,_xlfn.UNICHAR(9729)))</f>
        <v>☁</v>
      </c>
      <c r="F4534" t="str" cm="1">
        <f t="array" ref="F4534">IF($K4534="","",_xlfn.IFS($K4534=0,"Clear",$K4534&lt;=3,"Partly Cloudy",OR($K4534=45,$K4534=48),"Fog",AND($K4534&gt;=51,$K4534&lt;=67),"Drizzle",AND($K4534&gt;=71,$K4534&lt;=77),"Snow",AND($K4534&gt;=80,$K4534&lt;=82),"Rain Showers",AND($K4534&gt;=95,$K4534&lt;=99),"Thunderstorm",TRUE,"Cloudy"))</f>
        <v>Partly Cloudy</v>
      </c>
      <c r="G4534" s="3" cm="1">
        <f t="array" ref="G4534">IF($A4534="","",INDEX(OpenMeteoAPI[TemperatureC],ROWS($G$2:G4534)))</f>
        <v>24.1</v>
      </c>
      <c r="H4534" s="4" cm="1">
        <f t="array" ref="H4534">IF($A4534="","",INDEX(OpenMeteoAPI[RelativeHumidityPct],ROWS($H$2:H4534))/100)</f>
        <v>0.62</v>
      </c>
      <c r="I4534" s="4" cm="1">
        <f t="array" ref="I4534">IF($A4534="","",INDEX(OpenMeteoAPI[PrecipitationProbabilityPct],ROWS($I$2:I4534))/100)</f>
        <v>7.0000000000000007E-2</v>
      </c>
      <c r="J4534" s="3" cm="1">
        <f t="array" ref="J4534">IF($A4534="","",INDEX(OpenMeteoAPI[PrecipitationMM],ROWS($J$2:J4534)))</f>
        <v>0</v>
      </c>
      <c r="K4534" cm="1">
        <f t="array" ref="K4534">IF($A4534="","",INDEX(OpenMeteoAPI[WeatherCode],ROWS($K$2:K4534)))</f>
        <v>1</v>
      </c>
      <c r="L4534" s="3" cm="1">
        <f t="array" ref="L4534">IF($A4534="","",INDEX(OpenMeteoAPI[WindSpeedKMH],ROWS($L$2:L4534)))</f>
        <v>13.4</v>
      </c>
    </row>
    <row r="4535" spans="1:12">
      <c r="A4535" t="str" cm="1">
        <f t="array" ref="A4535">IFERROR(INDEX(OpenMeteoAPI[City],ROWS($A$2:A4535))&amp;", "&amp;INDEX(OpenMeteoAPI[CountryCode],ROWS($A$2:A4535)),"")</f>
        <v>Lisbon, PT</v>
      </c>
      <c r="B4535" t="str" cm="1">
        <f t="array" ref="B4535">IF($A4535="","",INDEX(OpenMeteoAPI[LocationID],ROWS($B$2:B4535)))</f>
        <v>PT-LIS</v>
      </c>
      <c r="C4535" s="5" cm="1">
        <f t="array" ref="C4535">IF($A4535="","",INDEX(OpenMeteoAPI[ForecastDateTime],ROWS($C$2:C4535)))</f>
        <v>46218.875</v>
      </c>
      <c r="D4535" t="str">
        <f t="shared" si="70"/>
        <v>9PM</v>
      </c>
      <c r="E4535" t="str" cm="1">
        <f t="array" ref="E4535">IF($K4535="","",_xlfn.IFS($K4535=0,_xlfn.UNICHAR(9728),$K4535&lt;=3,_xlfn.UNICHAR(9729),OR($K4535=45,$K4535=48),"~",AND($K4535&gt;=51,$K4535&lt;=67),_xlfn.UNICHAR(9748),AND($K4535&gt;=71,$K4535&lt;=77),_xlfn.UNICHAR(10052),AND($K4535&gt;=80,$K4535&lt;=82),_xlfn.UNICHAR(9748),AND($K4535&gt;=95,$K4535&lt;=99),_xlfn.UNICHAR(9889),TRUE,_xlfn.UNICHAR(9729)))</f>
        <v>☁</v>
      </c>
      <c r="F4535" t="str" cm="1">
        <f t="array" ref="F4535">IF($K4535="","",_xlfn.IFS($K4535=0,"Clear",$K4535&lt;=3,"Partly Cloudy",OR($K4535=45,$K4535=48),"Fog",AND($K4535&gt;=51,$K4535&lt;=67),"Drizzle",AND($K4535&gt;=71,$K4535&lt;=77),"Snow",AND($K4535&gt;=80,$K4535&lt;=82),"Rain Showers",AND($K4535&gt;=95,$K4535&lt;=99),"Thunderstorm",TRUE,"Cloudy"))</f>
        <v>Partly Cloudy</v>
      </c>
      <c r="G4535" s="3" cm="1">
        <f t="array" ref="G4535">IF($A4535="","",INDEX(OpenMeteoAPI[TemperatureC],ROWS($G$2:G4535)))</f>
        <v>23.3</v>
      </c>
      <c r="H4535" s="4" cm="1">
        <f t="array" ref="H4535">IF($A4535="","",INDEX(OpenMeteoAPI[RelativeHumidityPct],ROWS($H$2:H4535))/100)</f>
        <v>0.66</v>
      </c>
      <c r="I4535" s="4" cm="1">
        <f t="array" ref="I4535">IF($A4535="","",INDEX(OpenMeteoAPI[PrecipitationProbabilityPct],ROWS($I$2:I4535))/100)</f>
        <v>0.05</v>
      </c>
      <c r="J4535" s="3" cm="1">
        <f t="array" ref="J4535">IF($A4535="","",INDEX(OpenMeteoAPI[PrecipitationMM],ROWS($J$2:J4535)))</f>
        <v>0</v>
      </c>
      <c r="K4535" cm="1">
        <f t="array" ref="K4535">IF($A4535="","",INDEX(OpenMeteoAPI[WeatherCode],ROWS($K$2:K4535)))</f>
        <v>1</v>
      </c>
      <c r="L4535" s="3" cm="1">
        <f t="array" ref="L4535">IF($A4535="","",INDEX(OpenMeteoAPI[WindSpeedKMH],ROWS($L$2:L4535)))</f>
        <v>11.8</v>
      </c>
    </row>
    <row r="4536" spans="1:12">
      <c r="A4536" t="str" cm="1">
        <f t="array" ref="A4536">IFERROR(INDEX(OpenMeteoAPI[City],ROWS($A$2:A4536))&amp;", "&amp;INDEX(OpenMeteoAPI[CountryCode],ROWS($A$2:A4536)),"")</f>
        <v>Lisbon, PT</v>
      </c>
      <c r="B4536" t="str" cm="1">
        <f t="array" ref="B4536">IF($A4536="","",INDEX(OpenMeteoAPI[LocationID],ROWS($B$2:B4536)))</f>
        <v>PT-LIS</v>
      </c>
      <c r="C4536" s="5" cm="1">
        <f t="array" ref="C4536">IF($A4536="","",INDEX(OpenMeteoAPI[ForecastDateTime],ROWS($C$2:C4536)))</f>
        <v>46218.916666666664</v>
      </c>
      <c r="D4536" t="str">
        <f t="shared" si="70"/>
        <v>10PM</v>
      </c>
      <c r="E4536" t="str" cm="1">
        <f t="array" ref="E4536">IF($K4536="","",_xlfn.IFS($K4536=0,_xlfn.UNICHAR(9728),$K4536&lt;=3,_xlfn.UNICHAR(9729),OR($K4536=45,$K4536=48),"~",AND($K4536&gt;=51,$K4536&lt;=67),_xlfn.UNICHAR(9748),AND($K4536&gt;=71,$K4536&lt;=77),_xlfn.UNICHAR(10052),AND($K4536&gt;=80,$K4536&lt;=82),_xlfn.UNICHAR(9748),AND($K4536&gt;=95,$K4536&lt;=99),_xlfn.UNICHAR(9889),TRUE,_xlfn.UNICHAR(9729)))</f>
        <v>☁</v>
      </c>
      <c r="F4536" t="str" cm="1">
        <f t="array" ref="F4536">IF($K4536="","",_xlfn.IFS($K4536=0,"Clear",$K4536&lt;=3,"Partly Cloudy",OR($K4536=45,$K4536=48),"Fog",AND($K4536&gt;=51,$K4536&lt;=67),"Drizzle",AND($K4536&gt;=71,$K4536&lt;=77),"Snow",AND($K4536&gt;=80,$K4536&lt;=82),"Rain Showers",AND($K4536&gt;=95,$K4536&lt;=99),"Thunderstorm",TRUE,"Cloudy"))</f>
        <v>Partly Cloudy</v>
      </c>
      <c r="G4536" s="3" cm="1">
        <f t="array" ref="G4536">IF($A4536="","",INDEX(OpenMeteoAPI[TemperatureC],ROWS($G$2:G4536)))</f>
        <v>22.5</v>
      </c>
      <c r="H4536" s="4" cm="1">
        <f t="array" ref="H4536">IF($A4536="","",INDEX(OpenMeteoAPI[RelativeHumidityPct],ROWS($H$2:H4536))/100)</f>
        <v>0.71</v>
      </c>
      <c r="I4536" s="4" cm="1">
        <f t="array" ref="I4536">IF($A4536="","",INDEX(OpenMeteoAPI[PrecipitationProbabilityPct],ROWS($I$2:I4536))/100)</f>
        <v>0.04</v>
      </c>
      <c r="J4536" s="3" cm="1">
        <f t="array" ref="J4536">IF($A4536="","",INDEX(OpenMeteoAPI[PrecipitationMM],ROWS($J$2:J4536)))</f>
        <v>0</v>
      </c>
      <c r="K4536" cm="1">
        <f t="array" ref="K4536">IF($A4536="","",INDEX(OpenMeteoAPI[WeatherCode],ROWS($K$2:K4536)))</f>
        <v>1</v>
      </c>
      <c r="L4536" s="3" cm="1">
        <f t="array" ref="L4536">IF($A4536="","",INDEX(OpenMeteoAPI[WindSpeedKMH],ROWS($L$2:L4536)))</f>
        <v>9.9</v>
      </c>
    </row>
    <row r="4537" spans="1:12">
      <c r="A4537" t="str" cm="1">
        <f t="array" ref="A4537">IFERROR(INDEX(OpenMeteoAPI[City],ROWS($A$2:A4537))&amp;", "&amp;INDEX(OpenMeteoAPI[CountryCode],ROWS($A$2:A4537)),"")</f>
        <v>Lisbon, PT</v>
      </c>
      <c r="B4537" t="str" cm="1">
        <f t="array" ref="B4537">IF($A4537="","",INDEX(OpenMeteoAPI[LocationID],ROWS($B$2:B4537)))</f>
        <v>PT-LIS</v>
      </c>
      <c r="C4537" s="5" cm="1">
        <f t="array" ref="C4537">IF($A4537="","",INDEX(OpenMeteoAPI[ForecastDateTime],ROWS($C$2:C4537)))</f>
        <v>46218.958333333336</v>
      </c>
      <c r="D4537" t="str">
        <f t="shared" si="70"/>
        <v>11PM</v>
      </c>
      <c r="E4537" t="str" cm="1">
        <f t="array" ref="E4537">IF($K4537="","",_xlfn.IFS($K4537=0,_xlfn.UNICHAR(9728),$K4537&lt;=3,_xlfn.UNICHAR(9729),OR($K4537=45,$K4537=48),"~",AND($K4537&gt;=51,$K4537&lt;=67),_xlfn.UNICHAR(9748),AND($K4537&gt;=71,$K4537&lt;=77),_xlfn.UNICHAR(10052),AND($K4537&gt;=80,$K4537&lt;=82),_xlfn.UNICHAR(9748),AND($K4537&gt;=95,$K4537&lt;=99),_xlfn.UNICHAR(9889),TRUE,_xlfn.UNICHAR(9729)))</f>
        <v>☀</v>
      </c>
      <c r="F4537" t="str" cm="1">
        <f t="array" ref="F4537">IF($K4537="","",_xlfn.IFS($K4537=0,"Clear",$K4537&lt;=3,"Partly Cloudy",OR($K4537=45,$K4537=48),"Fog",AND($K4537&gt;=51,$K4537&lt;=67),"Drizzle",AND($K4537&gt;=71,$K4537&lt;=77),"Snow",AND($K4537&gt;=80,$K4537&lt;=82),"Rain Showers",AND($K4537&gt;=95,$K4537&lt;=99),"Thunderstorm",TRUE,"Cloudy"))</f>
        <v>Clear</v>
      </c>
      <c r="G4537" s="3" cm="1">
        <f t="array" ref="G4537">IF($A4537="","",INDEX(OpenMeteoAPI[TemperatureC],ROWS($G$2:G4537)))</f>
        <v>21.7</v>
      </c>
      <c r="H4537" s="4" cm="1">
        <f t="array" ref="H4537">IF($A4537="","",INDEX(OpenMeteoAPI[RelativeHumidityPct],ROWS($H$2:H4537))/100)</f>
        <v>0.76</v>
      </c>
      <c r="I4537" s="4" cm="1">
        <f t="array" ref="I4537">IF($A4537="","",INDEX(OpenMeteoAPI[PrecipitationProbabilityPct],ROWS($I$2:I4537))/100)</f>
        <v>0.03</v>
      </c>
      <c r="J4537" s="3" cm="1">
        <f t="array" ref="J4537">IF($A4537="","",INDEX(OpenMeteoAPI[PrecipitationMM],ROWS($J$2:J4537)))</f>
        <v>0</v>
      </c>
      <c r="K4537" cm="1">
        <f t="array" ref="K4537">IF($A4537="","",INDEX(OpenMeteoAPI[WeatherCode],ROWS($K$2:K4537)))</f>
        <v>0</v>
      </c>
      <c r="L4537" s="3" cm="1">
        <f t="array" ref="L4537">IF($A4537="","",INDEX(OpenMeteoAPI[WindSpeedKMH],ROWS($L$2:L4537)))</f>
        <v>7.9</v>
      </c>
    </row>
    <row r="4538" spans="1:12">
      <c r="A4538" t="str" cm="1">
        <f t="array" ref="A4538">IFERROR(INDEX(OpenMeteoAPI[City],ROWS($A$2:A4538))&amp;", "&amp;INDEX(OpenMeteoAPI[CountryCode],ROWS($A$2:A4538)),"")</f>
        <v>Lisbon, PT</v>
      </c>
      <c r="B4538" t="str" cm="1">
        <f t="array" ref="B4538">IF($A4538="","",INDEX(OpenMeteoAPI[LocationID],ROWS($B$2:B4538)))</f>
        <v>PT-LIS</v>
      </c>
      <c r="C4538" s="5" cm="1">
        <f t="array" ref="C4538">IF($A4538="","",INDEX(OpenMeteoAPI[ForecastDateTime],ROWS($C$2:C4538)))</f>
        <v>46219</v>
      </c>
      <c r="D4538" t="str">
        <f t="shared" si="70"/>
        <v>12AM</v>
      </c>
      <c r="E4538" t="str" cm="1">
        <f t="array" ref="E4538">IF($K4538="","",_xlfn.IFS($K4538=0,_xlfn.UNICHAR(9728),$K4538&lt;=3,_xlfn.UNICHAR(9729),OR($K4538=45,$K4538=48),"~",AND($K4538&gt;=51,$K4538&lt;=67),_xlfn.UNICHAR(9748),AND($K4538&gt;=71,$K4538&lt;=77),_xlfn.UNICHAR(10052),AND($K4538&gt;=80,$K4538&lt;=82),_xlfn.UNICHAR(9748),AND($K4538&gt;=95,$K4538&lt;=99),_xlfn.UNICHAR(9889),TRUE,_xlfn.UNICHAR(9729)))</f>
        <v>☀</v>
      </c>
      <c r="F4538" t="str" cm="1">
        <f t="array" ref="F4538">IF($K4538="","",_xlfn.IFS($K4538=0,"Clear",$K4538&lt;=3,"Partly Cloudy",OR($K4538=45,$K4538=48),"Fog",AND($K4538&gt;=51,$K4538&lt;=67),"Drizzle",AND($K4538&gt;=71,$K4538&lt;=77),"Snow",AND($K4538&gt;=80,$K4538&lt;=82),"Rain Showers",AND($K4538&gt;=95,$K4538&lt;=99),"Thunderstorm",TRUE,"Cloudy"))</f>
        <v>Clear</v>
      </c>
      <c r="G4538" s="3" cm="1">
        <f t="array" ref="G4538">IF($A4538="","",INDEX(OpenMeteoAPI[TemperatureC],ROWS($G$2:G4538)))</f>
        <v>21</v>
      </c>
      <c r="H4538" s="4" cm="1">
        <f t="array" ref="H4538">IF($A4538="","",INDEX(OpenMeteoAPI[RelativeHumidityPct],ROWS($H$2:H4538))/100)</f>
        <v>0.81</v>
      </c>
      <c r="I4538" s="4" cm="1">
        <f t="array" ref="I4538">IF($A4538="","",INDEX(OpenMeteoAPI[PrecipitationProbabilityPct],ROWS($I$2:I4538))/100)</f>
        <v>0.01</v>
      </c>
      <c r="J4538" s="3" cm="1">
        <f t="array" ref="J4538">IF($A4538="","",INDEX(OpenMeteoAPI[PrecipitationMM],ROWS($J$2:J4538)))</f>
        <v>0</v>
      </c>
      <c r="K4538" cm="1">
        <f t="array" ref="K4538">IF($A4538="","",INDEX(OpenMeteoAPI[WeatherCode],ROWS($K$2:K4538)))</f>
        <v>0</v>
      </c>
      <c r="L4538" s="3" cm="1">
        <f t="array" ref="L4538">IF($A4538="","",INDEX(OpenMeteoAPI[WindSpeedKMH],ROWS($L$2:L4538)))</f>
        <v>6.3</v>
      </c>
    </row>
    <row r="4539" spans="1:12">
      <c r="A4539" t="str" cm="1">
        <f t="array" ref="A4539">IFERROR(INDEX(OpenMeteoAPI[City],ROWS($A$2:A4539))&amp;", "&amp;INDEX(OpenMeteoAPI[CountryCode],ROWS($A$2:A4539)),"")</f>
        <v>Lisbon, PT</v>
      </c>
      <c r="B4539" t="str" cm="1">
        <f t="array" ref="B4539">IF($A4539="","",INDEX(OpenMeteoAPI[LocationID],ROWS($B$2:B4539)))</f>
        <v>PT-LIS</v>
      </c>
      <c r="C4539" s="5" cm="1">
        <f t="array" ref="C4539">IF($A4539="","",INDEX(OpenMeteoAPI[ForecastDateTime],ROWS($C$2:C4539)))</f>
        <v>46219.041666666664</v>
      </c>
      <c r="D4539" t="str">
        <f t="shared" si="70"/>
        <v>1AM</v>
      </c>
      <c r="E4539" t="str" cm="1">
        <f t="array" ref="E4539">IF($K4539="","",_xlfn.IFS($K4539=0,_xlfn.UNICHAR(9728),$K4539&lt;=3,_xlfn.UNICHAR(9729),OR($K4539=45,$K4539=48),"~",AND($K4539&gt;=51,$K4539&lt;=67),_xlfn.UNICHAR(9748),AND($K4539&gt;=71,$K4539&lt;=77),_xlfn.UNICHAR(10052),AND($K4539&gt;=80,$K4539&lt;=82),_xlfn.UNICHAR(9748),AND($K4539&gt;=95,$K4539&lt;=99),_xlfn.UNICHAR(9889),TRUE,_xlfn.UNICHAR(9729)))</f>
        <v>☀</v>
      </c>
      <c r="F4539" t="str" cm="1">
        <f t="array" ref="F4539">IF($K4539="","",_xlfn.IFS($K4539=0,"Clear",$K4539&lt;=3,"Partly Cloudy",OR($K4539=45,$K4539=48),"Fog",AND($K4539&gt;=51,$K4539&lt;=67),"Drizzle",AND($K4539&gt;=71,$K4539&lt;=77),"Snow",AND($K4539&gt;=80,$K4539&lt;=82),"Rain Showers",AND($K4539&gt;=95,$K4539&lt;=99),"Thunderstorm",TRUE,"Cloudy"))</f>
        <v>Clear</v>
      </c>
      <c r="G4539" s="3" cm="1">
        <f t="array" ref="G4539">IF($A4539="","",INDEX(OpenMeteoAPI[TemperatureC],ROWS($G$2:G4539)))</f>
        <v>20.399999999999999</v>
      </c>
      <c r="H4539" s="4" cm="1">
        <f t="array" ref="H4539">IF($A4539="","",INDEX(OpenMeteoAPI[RelativeHumidityPct],ROWS($H$2:H4539))/100)</f>
        <v>0.86</v>
      </c>
      <c r="I4539" s="4" cm="1">
        <f t="array" ref="I4539">IF($A4539="","",INDEX(OpenMeteoAPI[PrecipitationProbabilityPct],ROWS($I$2:I4539))/100)</f>
        <v>0</v>
      </c>
      <c r="J4539" s="3" cm="1">
        <f t="array" ref="J4539">IF($A4539="","",INDEX(OpenMeteoAPI[PrecipitationMM],ROWS($J$2:J4539)))</f>
        <v>0</v>
      </c>
      <c r="K4539" cm="1">
        <f t="array" ref="K4539">IF($A4539="","",INDEX(OpenMeteoAPI[WeatherCode],ROWS($K$2:K4539)))</f>
        <v>0</v>
      </c>
      <c r="L4539" s="3" cm="1">
        <f t="array" ref="L4539">IF($A4539="","",INDEX(OpenMeteoAPI[WindSpeedKMH],ROWS($L$2:L4539)))</f>
        <v>5.0999999999999996</v>
      </c>
    </row>
    <row r="4540" spans="1:12">
      <c r="A4540" t="str" cm="1">
        <f t="array" ref="A4540">IFERROR(INDEX(OpenMeteoAPI[City],ROWS($A$2:A4540))&amp;", "&amp;INDEX(OpenMeteoAPI[CountryCode],ROWS($A$2:A4540)),"")</f>
        <v>Lisbon, PT</v>
      </c>
      <c r="B4540" t="str" cm="1">
        <f t="array" ref="B4540">IF($A4540="","",INDEX(OpenMeteoAPI[LocationID],ROWS($B$2:B4540)))</f>
        <v>PT-LIS</v>
      </c>
      <c r="C4540" s="5" cm="1">
        <f t="array" ref="C4540">IF($A4540="","",INDEX(OpenMeteoAPI[ForecastDateTime],ROWS($C$2:C4540)))</f>
        <v>46219.083333333336</v>
      </c>
      <c r="D4540" t="str">
        <f t="shared" si="70"/>
        <v>2AM</v>
      </c>
      <c r="E4540" t="str" cm="1">
        <f t="array" ref="E4540">IF($K4540="","",_xlfn.IFS($K4540=0,_xlfn.UNICHAR(9728),$K4540&lt;=3,_xlfn.UNICHAR(9729),OR($K4540=45,$K4540=48),"~",AND($K4540&gt;=51,$K4540&lt;=67),_xlfn.UNICHAR(9748),AND($K4540&gt;=71,$K4540&lt;=77),_xlfn.UNICHAR(10052),AND($K4540&gt;=80,$K4540&lt;=82),_xlfn.UNICHAR(9748),AND($K4540&gt;=95,$K4540&lt;=99),_xlfn.UNICHAR(9889),TRUE,_xlfn.UNICHAR(9729)))</f>
        <v>☀</v>
      </c>
      <c r="F4540" t="str" cm="1">
        <f t="array" ref="F4540">IF($K4540="","",_xlfn.IFS($K4540=0,"Clear",$K4540&lt;=3,"Partly Cloudy",OR($K4540=45,$K4540=48),"Fog",AND($K4540&gt;=51,$K4540&lt;=67),"Drizzle",AND($K4540&gt;=71,$K4540&lt;=77),"Snow",AND($K4540&gt;=80,$K4540&lt;=82),"Rain Showers",AND($K4540&gt;=95,$K4540&lt;=99),"Thunderstorm",TRUE,"Cloudy"))</f>
        <v>Clear</v>
      </c>
      <c r="G4540" s="3" cm="1">
        <f t="array" ref="G4540">IF($A4540="","",INDEX(OpenMeteoAPI[TemperatureC],ROWS($G$2:G4540)))</f>
        <v>19.899999999999999</v>
      </c>
      <c r="H4540" s="4" cm="1">
        <f t="array" ref="H4540">IF($A4540="","",INDEX(OpenMeteoAPI[RelativeHumidityPct],ROWS($H$2:H4540))/100)</f>
        <v>0.89</v>
      </c>
      <c r="I4540" s="4" cm="1">
        <f t="array" ref="I4540">IF($A4540="","",INDEX(OpenMeteoAPI[PrecipitationProbabilityPct],ROWS($I$2:I4540))/100)</f>
        <v>0</v>
      </c>
      <c r="J4540" s="3" cm="1">
        <f t="array" ref="J4540">IF($A4540="","",INDEX(OpenMeteoAPI[PrecipitationMM],ROWS($J$2:J4540)))</f>
        <v>0</v>
      </c>
      <c r="K4540" cm="1">
        <f t="array" ref="K4540">IF($A4540="","",INDEX(OpenMeteoAPI[WeatherCode],ROWS($K$2:K4540)))</f>
        <v>0</v>
      </c>
      <c r="L4540" s="3" cm="1">
        <f t="array" ref="L4540">IF($A4540="","",INDEX(OpenMeteoAPI[WindSpeedKMH],ROWS($L$2:L4540)))</f>
        <v>4.3</v>
      </c>
    </row>
    <row r="4541" spans="1:12">
      <c r="A4541" t="str" cm="1">
        <f t="array" ref="A4541">IFERROR(INDEX(OpenMeteoAPI[City],ROWS($A$2:A4541))&amp;", "&amp;INDEX(OpenMeteoAPI[CountryCode],ROWS($A$2:A4541)),"")</f>
        <v>Lisbon, PT</v>
      </c>
      <c r="B4541" t="str" cm="1">
        <f t="array" ref="B4541">IF($A4541="","",INDEX(OpenMeteoAPI[LocationID],ROWS($B$2:B4541)))</f>
        <v>PT-LIS</v>
      </c>
      <c r="C4541" s="5" cm="1">
        <f t="array" ref="C4541">IF($A4541="","",INDEX(OpenMeteoAPI[ForecastDateTime],ROWS($C$2:C4541)))</f>
        <v>46219.125</v>
      </c>
      <c r="D4541" t="str">
        <f t="shared" si="70"/>
        <v>3AM</v>
      </c>
      <c r="E4541" t="str" cm="1">
        <f t="array" ref="E4541">IF($K4541="","",_xlfn.IFS($K4541=0,_xlfn.UNICHAR(9728),$K4541&lt;=3,_xlfn.UNICHAR(9729),OR($K4541=45,$K4541=48),"~",AND($K4541&gt;=51,$K4541&lt;=67),_xlfn.UNICHAR(9748),AND($K4541&gt;=71,$K4541&lt;=77),_xlfn.UNICHAR(10052),AND($K4541&gt;=80,$K4541&lt;=82),_xlfn.UNICHAR(9748),AND($K4541&gt;=95,$K4541&lt;=99),_xlfn.UNICHAR(9889),TRUE,_xlfn.UNICHAR(9729)))</f>
        <v>☀</v>
      </c>
      <c r="F4541" t="str" cm="1">
        <f t="array" ref="F4541">IF($K4541="","",_xlfn.IFS($K4541=0,"Clear",$K4541&lt;=3,"Partly Cloudy",OR($K4541=45,$K4541=48),"Fog",AND($K4541&gt;=51,$K4541&lt;=67),"Drizzle",AND($K4541&gt;=71,$K4541&lt;=77),"Snow",AND($K4541&gt;=80,$K4541&lt;=82),"Rain Showers",AND($K4541&gt;=95,$K4541&lt;=99),"Thunderstorm",TRUE,"Cloudy"))</f>
        <v>Clear</v>
      </c>
      <c r="G4541" s="3" cm="1">
        <f t="array" ref="G4541">IF($A4541="","",INDEX(OpenMeteoAPI[TemperatureC],ROWS($G$2:G4541)))</f>
        <v>19.399999999999999</v>
      </c>
      <c r="H4541" s="4" cm="1">
        <f t="array" ref="H4541">IF($A4541="","",INDEX(OpenMeteoAPI[RelativeHumidityPct],ROWS($H$2:H4541))/100)</f>
        <v>0.93</v>
      </c>
      <c r="I4541" s="4" cm="1">
        <f t="array" ref="I4541">IF($A4541="","",INDEX(OpenMeteoAPI[PrecipitationProbabilityPct],ROWS($I$2:I4541))/100)</f>
        <v>0</v>
      </c>
      <c r="J4541" s="3" cm="1">
        <f t="array" ref="J4541">IF($A4541="","",INDEX(OpenMeteoAPI[PrecipitationMM],ROWS($J$2:J4541)))</f>
        <v>0</v>
      </c>
      <c r="K4541" cm="1">
        <f t="array" ref="K4541">IF($A4541="","",INDEX(OpenMeteoAPI[WeatherCode],ROWS($K$2:K4541)))</f>
        <v>0</v>
      </c>
      <c r="L4541" s="3" cm="1">
        <f t="array" ref="L4541">IF($A4541="","",INDEX(OpenMeteoAPI[WindSpeedKMH],ROWS($L$2:L4541)))</f>
        <v>3.8</v>
      </c>
    </row>
    <row r="4542" spans="1:12">
      <c r="A4542" t="str" cm="1">
        <f t="array" ref="A4542">IFERROR(INDEX(OpenMeteoAPI[City],ROWS($A$2:A4542))&amp;", "&amp;INDEX(OpenMeteoAPI[CountryCode],ROWS($A$2:A4542)),"")</f>
        <v>Lisbon, PT</v>
      </c>
      <c r="B4542" t="str" cm="1">
        <f t="array" ref="B4542">IF($A4542="","",INDEX(OpenMeteoAPI[LocationID],ROWS($B$2:B4542)))</f>
        <v>PT-LIS</v>
      </c>
      <c r="C4542" s="5" cm="1">
        <f t="array" ref="C4542">IF($A4542="","",INDEX(OpenMeteoAPI[ForecastDateTime],ROWS($C$2:C4542)))</f>
        <v>46219.166666666664</v>
      </c>
      <c r="D4542" t="str">
        <f t="shared" si="70"/>
        <v>4AM</v>
      </c>
      <c r="E4542" t="str" cm="1">
        <f t="array" ref="E4542">IF($K4542="","",_xlfn.IFS($K4542=0,_xlfn.UNICHAR(9728),$K4542&lt;=3,_xlfn.UNICHAR(9729),OR($K4542=45,$K4542=48),"~",AND($K4542&gt;=51,$K4542&lt;=67),_xlfn.UNICHAR(9748),AND($K4542&gt;=71,$K4542&lt;=77),_xlfn.UNICHAR(10052),AND($K4542&gt;=80,$K4542&lt;=82),_xlfn.UNICHAR(9748),AND($K4542&gt;=95,$K4542&lt;=99),_xlfn.UNICHAR(9889),TRUE,_xlfn.UNICHAR(9729)))</f>
        <v>☀</v>
      </c>
      <c r="F4542" t="str" cm="1">
        <f t="array" ref="F4542">IF($K4542="","",_xlfn.IFS($K4542=0,"Clear",$K4542&lt;=3,"Partly Cloudy",OR($K4542=45,$K4542=48),"Fog",AND($K4542&gt;=51,$K4542&lt;=67),"Drizzle",AND($K4542&gt;=71,$K4542&lt;=77),"Snow",AND($K4542&gt;=80,$K4542&lt;=82),"Rain Showers",AND($K4542&gt;=95,$K4542&lt;=99),"Thunderstorm",TRUE,"Cloudy"))</f>
        <v>Clear</v>
      </c>
      <c r="G4542" s="3" cm="1">
        <f t="array" ref="G4542">IF($A4542="","",INDEX(OpenMeteoAPI[TemperatureC],ROWS($G$2:G4542)))</f>
        <v>19</v>
      </c>
      <c r="H4542" s="4" cm="1">
        <f t="array" ref="H4542">IF($A4542="","",INDEX(OpenMeteoAPI[RelativeHumidityPct],ROWS($H$2:H4542))/100)</f>
        <v>0.95</v>
      </c>
      <c r="I4542" s="4" cm="1">
        <f t="array" ref="I4542">IF($A4542="","",INDEX(OpenMeteoAPI[PrecipitationProbabilityPct],ROWS($I$2:I4542))/100)</f>
        <v>0</v>
      </c>
      <c r="J4542" s="3" cm="1">
        <f t="array" ref="J4542">IF($A4542="","",INDEX(OpenMeteoAPI[PrecipitationMM],ROWS($J$2:J4542)))</f>
        <v>0</v>
      </c>
      <c r="K4542" cm="1">
        <f t="array" ref="K4542">IF($A4542="","",INDEX(OpenMeteoAPI[WeatherCode],ROWS($K$2:K4542)))</f>
        <v>0</v>
      </c>
      <c r="L4542" s="3" cm="1">
        <f t="array" ref="L4542">IF($A4542="","",INDEX(OpenMeteoAPI[WindSpeedKMH],ROWS($L$2:L4542)))</f>
        <v>3.4</v>
      </c>
    </row>
    <row r="4543" spans="1:12">
      <c r="A4543" t="str" cm="1">
        <f t="array" ref="A4543">IFERROR(INDEX(OpenMeteoAPI[City],ROWS($A$2:A4543))&amp;", "&amp;INDEX(OpenMeteoAPI[CountryCode],ROWS($A$2:A4543)),"")</f>
        <v>Lisbon, PT</v>
      </c>
      <c r="B4543" t="str" cm="1">
        <f t="array" ref="B4543">IF($A4543="","",INDEX(OpenMeteoAPI[LocationID],ROWS($B$2:B4543)))</f>
        <v>PT-LIS</v>
      </c>
      <c r="C4543" s="5" cm="1">
        <f t="array" ref="C4543">IF($A4543="","",INDEX(OpenMeteoAPI[ForecastDateTime],ROWS($C$2:C4543)))</f>
        <v>46219.208333333336</v>
      </c>
      <c r="D4543" t="str">
        <f t="shared" si="70"/>
        <v>5AM</v>
      </c>
      <c r="E4543" t="str" cm="1">
        <f t="array" ref="E4543">IF($K4543="","",_xlfn.IFS($K4543=0,_xlfn.UNICHAR(9728),$K4543&lt;=3,_xlfn.UNICHAR(9729),OR($K4543=45,$K4543=48),"~",AND($K4543&gt;=51,$K4543&lt;=67),_xlfn.UNICHAR(9748),AND($K4543&gt;=71,$K4543&lt;=77),_xlfn.UNICHAR(10052),AND($K4543&gt;=80,$K4543&lt;=82),_xlfn.UNICHAR(9748),AND($K4543&gt;=95,$K4543&lt;=99),_xlfn.UNICHAR(9889),TRUE,_xlfn.UNICHAR(9729)))</f>
        <v>☀</v>
      </c>
      <c r="F4543" t="str" cm="1">
        <f t="array" ref="F4543">IF($K4543="","",_xlfn.IFS($K4543=0,"Clear",$K4543&lt;=3,"Partly Cloudy",OR($K4543=45,$K4543=48),"Fog",AND($K4543&gt;=51,$K4543&lt;=67),"Drizzle",AND($K4543&gt;=71,$K4543&lt;=77),"Snow",AND($K4543&gt;=80,$K4543&lt;=82),"Rain Showers",AND($K4543&gt;=95,$K4543&lt;=99),"Thunderstorm",TRUE,"Cloudy"))</f>
        <v>Clear</v>
      </c>
      <c r="G4543" s="3" cm="1">
        <f t="array" ref="G4543">IF($A4543="","",INDEX(OpenMeteoAPI[TemperatureC],ROWS($G$2:G4543)))</f>
        <v>18.7</v>
      </c>
      <c r="H4543" s="4" cm="1">
        <f t="array" ref="H4543">IF($A4543="","",INDEX(OpenMeteoAPI[RelativeHumidityPct],ROWS($H$2:H4543))/100)</f>
        <v>0.97</v>
      </c>
      <c r="I4543" s="4" cm="1">
        <f t="array" ref="I4543">IF($A4543="","",INDEX(OpenMeteoAPI[PrecipitationProbabilityPct],ROWS($I$2:I4543))/100)</f>
        <v>0</v>
      </c>
      <c r="J4543" s="3" cm="1">
        <f t="array" ref="J4543">IF($A4543="","",INDEX(OpenMeteoAPI[PrecipitationMM],ROWS($J$2:J4543)))</f>
        <v>0</v>
      </c>
      <c r="K4543" cm="1">
        <f t="array" ref="K4543">IF($A4543="","",INDEX(OpenMeteoAPI[WeatherCode],ROWS($K$2:K4543)))</f>
        <v>0</v>
      </c>
      <c r="L4543" s="3" cm="1">
        <f t="array" ref="L4543">IF($A4543="","",INDEX(OpenMeteoAPI[WindSpeedKMH],ROWS($L$2:L4543)))</f>
        <v>3.3</v>
      </c>
    </row>
    <row r="4544" spans="1:12">
      <c r="A4544" t="str" cm="1">
        <f t="array" ref="A4544">IFERROR(INDEX(OpenMeteoAPI[City],ROWS($A$2:A4544))&amp;", "&amp;INDEX(OpenMeteoAPI[CountryCode],ROWS($A$2:A4544)),"")</f>
        <v>Lisbon, PT</v>
      </c>
      <c r="B4544" t="str" cm="1">
        <f t="array" ref="B4544">IF($A4544="","",INDEX(OpenMeteoAPI[LocationID],ROWS($B$2:B4544)))</f>
        <v>PT-LIS</v>
      </c>
      <c r="C4544" s="5" cm="1">
        <f t="array" ref="C4544">IF($A4544="","",INDEX(OpenMeteoAPI[ForecastDateTime],ROWS($C$2:C4544)))</f>
        <v>46219.25</v>
      </c>
      <c r="D4544" t="str">
        <f t="shared" si="70"/>
        <v>6AM</v>
      </c>
      <c r="E4544" t="str" cm="1">
        <f t="array" ref="E4544">IF($K4544="","",_xlfn.IFS($K4544=0,_xlfn.UNICHAR(9728),$K4544&lt;=3,_xlfn.UNICHAR(9729),OR($K4544=45,$K4544=48),"~",AND($K4544&gt;=51,$K4544&lt;=67),_xlfn.UNICHAR(9748),AND($K4544&gt;=71,$K4544&lt;=77),_xlfn.UNICHAR(10052),AND($K4544&gt;=80,$K4544&lt;=82),_xlfn.UNICHAR(9748),AND($K4544&gt;=95,$K4544&lt;=99),_xlfn.UNICHAR(9889),TRUE,_xlfn.UNICHAR(9729)))</f>
        <v>☀</v>
      </c>
      <c r="F4544" t="str" cm="1">
        <f t="array" ref="F4544">IF($K4544="","",_xlfn.IFS($K4544=0,"Clear",$K4544&lt;=3,"Partly Cloudy",OR($K4544=45,$K4544=48),"Fog",AND($K4544&gt;=51,$K4544&lt;=67),"Drizzle",AND($K4544&gt;=71,$K4544&lt;=77),"Snow",AND($K4544&gt;=80,$K4544&lt;=82),"Rain Showers",AND($K4544&gt;=95,$K4544&lt;=99),"Thunderstorm",TRUE,"Cloudy"))</f>
        <v>Clear</v>
      </c>
      <c r="G4544" s="3" cm="1">
        <f t="array" ref="G4544">IF($A4544="","",INDEX(OpenMeteoAPI[TemperatureC],ROWS($G$2:G4544)))</f>
        <v>18.7</v>
      </c>
      <c r="H4544" s="4" cm="1">
        <f t="array" ref="H4544">IF($A4544="","",INDEX(OpenMeteoAPI[RelativeHumidityPct],ROWS($H$2:H4544))/100)</f>
        <v>0.96</v>
      </c>
      <c r="I4544" s="4" cm="1">
        <f t="array" ref="I4544">IF($A4544="","",INDEX(OpenMeteoAPI[PrecipitationProbabilityPct],ROWS($I$2:I4544))/100)</f>
        <v>0</v>
      </c>
      <c r="J4544" s="3" cm="1">
        <f t="array" ref="J4544">IF($A4544="","",INDEX(OpenMeteoAPI[PrecipitationMM],ROWS($J$2:J4544)))</f>
        <v>0</v>
      </c>
      <c r="K4544" cm="1">
        <f t="array" ref="K4544">IF($A4544="","",INDEX(OpenMeteoAPI[WeatherCode],ROWS($K$2:K4544)))</f>
        <v>0</v>
      </c>
      <c r="L4544" s="3" cm="1">
        <f t="array" ref="L4544">IF($A4544="","",INDEX(OpenMeteoAPI[WindSpeedKMH],ROWS($L$2:L4544)))</f>
        <v>3.4</v>
      </c>
    </row>
    <row r="4545" spans="1:12">
      <c r="A4545" t="str" cm="1">
        <f t="array" ref="A4545">IFERROR(INDEX(OpenMeteoAPI[City],ROWS($A$2:A4545))&amp;", "&amp;INDEX(OpenMeteoAPI[CountryCode],ROWS($A$2:A4545)),"")</f>
        <v>Lisbon, PT</v>
      </c>
      <c r="B4545" t="str" cm="1">
        <f t="array" ref="B4545">IF($A4545="","",INDEX(OpenMeteoAPI[LocationID],ROWS($B$2:B4545)))</f>
        <v>PT-LIS</v>
      </c>
      <c r="C4545" s="5" cm="1">
        <f t="array" ref="C4545">IF($A4545="","",INDEX(OpenMeteoAPI[ForecastDateTime],ROWS($C$2:C4545)))</f>
        <v>46219.291666666664</v>
      </c>
      <c r="D4545" t="str">
        <f t="shared" si="70"/>
        <v>7AM</v>
      </c>
      <c r="E4545" t="str" cm="1">
        <f t="array" ref="E4545">IF($K4545="","",_xlfn.IFS($K4545=0,_xlfn.UNICHAR(9728),$K4545&lt;=3,_xlfn.UNICHAR(9729),OR($K4545=45,$K4545=48),"~",AND($K4545&gt;=51,$K4545&lt;=67),_xlfn.UNICHAR(9748),AND($K4545&gt;=71,$K4545&lt;=77),_xlfn.UNICHAR(10052),AND($K4545&gt;=80,$K4545&lt;=82),_xlfn.UNICHAR(9748),AND($K4545&gt;=95,$K4545&lt;=99),_xlfn.UNICHAR(9889),TRUE,_xlfn.UNICHAR(9729)))</f>
        <v>☀</v>
      </c>
      <c r="F4545" t="str" cm="1">
        <f t="array" ref="F4545">IF($K4545="","",_xlfn.IFS($K4545=0,"Clear",$K4545&lt;=3,"Partly Cloudy",OR($K4545=45,$K4545=48),"Fog",AND($K4545&gt;=51,$K4545&lt;=67),"Drizzle",AND($K4545&gt;=71,$K4545&lt;=77),"Snow",AND($K4545&gt;=80,$K4545&lt;=82),"Rain Showers",AND($K4545&gt;=95,$K4545&lt;=99),"Thunderstorm",TRUE,"Cloudy"))</f>
        <v>Clear</v>
      </c>
      <c r="G4545" s="3" cm="1">
        <f t="array" ref="G4545">IF($A4545="","",INDEX(OpenMeteoAPI[TemperatureC],ROWS($G$2:G4545)))</f>
        <v>19</v>
      </c>
      <c r="H4545" s="4" cm="1">
        <f t="array" ref="H4545">IF($A4545="","",INDEX(OpenMeteoAPI[RelativeHumidityPct],ROWS($H$2:H4545))/100)</f>
        <v>0.93</v>
      </c>
      <c r="I4545" s="4" cm="1">
        <f t="array" ref="I4545">IF($A4545="","",INDEX(OpenMeteoAPI[PrecipitationProbabilityPct],ROWS($I$2:I4545))/100)</f>
        <v>0</v>
      </c>
      <c r="J4545" s="3" cm="1">
        <f t="array" ref="J4545">IF($A4545="","",INDEX(OpenMeteoAPI[PrecipitationMM],ROWS($J$2:J4545)))</f>
        <v>0</v>
      </c>
      <c r="K4545" cm="1">
        <f t="array" ref="K4545">IF($A4545="","",INDEX(OpenMeteoAPI[WeatherCode],ROWS($K$2:K4545)))</f>
        <v>0</v>
      </c>
      <c r="L4545" s="3" cm="1">
        <f t="array" ref="L4545">IF($A4545="","",INDEX(OpenMeteoAPI[WindSpeedKMH],ROWS($L$2:L4545)))</f>
        <v>3.8</v>
      </c>
    </row>
    <row r="4546" spans="1:12">
      <c r="A4546" t="str" cm="1">
        <f t="array" ref="A4546">IFERROR(INDEX(OpenMeteoAPI[City],ROWS($A$2:A4546))&amp;", "&amp;INDEX(OpenMeteoAPI[CountryCode],ROWS($A$2:A4546)),"")</f>
        <v>Lisbon, PT</v>
      </c>
      <c r="B4546" t="str" cm="1">
        <f t="array" ref="B4546">IF($A4546="","",INDEX(OpenMeteoAPI[LocationID],ROWS($B$2:B4546)))</f>
        <v>PT-LIS</v>
      </c>
      <c r="C4546" s="5" cm="1">
        <f t="array" ref="C4546">IF($A4546="","",INDEX(OpenMeteoAPI[ForecastDateTime],ROWS($C$2:C4546)))</f>
        <v>46219.333333333336</v>
      </c>
      <c r="D4546" t="str">
        <f t="shared" si="70"/>
        <v>8AM</v>
      </c>
      <c r="E4546" t="str" cm="1">
        <f t="array" ref="E4546">IF($K4546="","",_xlfn.IFS($K4546=0,_xlfn.UNICHAR(9728),$K4546&lt;=3,_xlfn.UNICHAR(9729),OR($K4546=45,$K4546=48),"~",AND($K4546&gt;=51,$K4546&lt;=67),_xlfn.UNICHAR(9748),AND($K4546&gt;=71,$K4546&lt;=77),_xlfn.UNICHAR(10052),AND($K4546&gt;=80,$K4546&lt;=82),_xlfn.UNICHAR(9748),AND($K4546&gt;=95,$K4546&lt;=99),_xlfn.UNICHAR(9889),TRUE,_xlfn.UNICHAR(9729)))</f>
        <v>☀</v>
      </c>
      <c r="F4546" t="str" cm="1">
        <f t="array" ref="F4546">IF($K4546="","",_xlfn.IFS($K4546=0,"Clear",$K4546&lt;=3,"Partly Cloudy",OR($K4546=45,$K4546=48),"Fog",AND($K4546&gt;=51,$K4546&lt;=67),"Drizzle",AND($K4546&gt;=71,$K4546&lt;=77),"Snow",AND($K4546&gt;=80,$K4546&lt;=82),"Rain Showers",AND($K4546&gt;=95,$K4546&lt;=99),"Thunderstorm",TRUE,"Cloudy"))</f>
        <v>Clear</v>
      </c>
      <c r="G4546" s="3" cm="1">
        <f t="array" ref="G4546">IF($A4546="","",INDEX(OpenMeteoAPI[TemperatureC],ROWS($G$2:G4546)))</f>
        <v>19.899999999999999</v>
      </c>
      <c r="H4546" s="4" cm="1">
        <f t="array" ref="H4546">IF($A4546="","",INDEX(OpenMeteoAPI[RelativeHumidityPct],ROWS($H$2:H4546))/100)</f>
        <v>0.87</v>
      </c>
      <c r="I4546" s="4" cm="1">
        <f t="array" ref="I4546">IF($A4546="","",INDEX(OpenMeteoAPI[PrecipitationProbabilityPct],ROWS($I$2:I4546))/100)</f>
        <v>0.01</v>
      </c>
      <c r="J4546" s="3" cm="1">
        <f t="array" ref="J4546">IF($A4546="","",INDEX(OpenMeteoAPI[PrecipitationMM],ROWS($J$2:J4546)))</f>
        <v>0</v>
      </c>
      <c r="K4546" cm="1">
        <f t="array" ref="K4546">IF($A4546="","",INDEX(OpenMeteoAPI[WeatherCode],ROWS($K$2:K4546)))</f>
        <v>0</v>
      </c>
      <c r="L4546" s="3" cm="1">
        <f t="array" ref="L4546">IF($A4546="","",INDEX(OpenMeteoAPI[WindSpeedKMH],ROWS($L$2:L4546)))</f>
        <v>4.8</v>
      </c>
    </row>
    <row r="4547" spans="1:12">
      <c r="A4547" t="str" cm="1">
        <f t="array" ref="A4547">IFERROR(INDEX(OpenMeteoAPI[City],ROWS($A$2:A4547))&amp;", "&amp;INDEX(OpenMeteoAPI[CountryCode],ROWS($A$2:A4547)),"")</f>
        <v>Lisbon, PT</v>
      </c>
      <c r="B4547" t="str" cm="1">
        <f t="array" ref="B4547">IF($A4547="","",INDEX(OpenMeteoAPI[LocationID],ROWS($B$2:B4547)))</f>
        <v>PT-LIS</v>
      </c>
      <c r="C4547" s="5" cm="1">
        <f t="array" ref="C4547">IF($A4547="","",INDEX(OpenMeteoAPI[ForecastDateTime],ROWS($C$2:C4547)))</f>
        <v>46219.375</v>
      </c>
      <c r="D4547" t="str">
        <f t="shared" ref="D4547:D4610" si="71">IF($A4547="","",TEXT($C4547,"hAM/PM"))</f>
        <v>9AM</v>
      </c>
      <c r="E4547" t="str" cm="1">
        <f t="array" ref="E4547">IF($K4547="","",_xlfn.IFS($K4547=0,_xlfn.UNICHAR(9728),$K4547&lt;=3,_xlfn.UNICHAR(9729),OR($K4547=45,$K4547=48),"~",AND($K4547&gt;=51,$K4547&lt;=67),_xlfn.UNICHAR(9748),AND($K4547&gt;=71,$K4547&lt;=77),_xlfn.UNICHAR(10052),AND($K4547&gt;=80,$K4547&lt;=82),_xlfn.UNICHAR(9748),AND($K4547&gt;=95,$K4547&lt;=99),_xlfn.UNICHAR(9889),TRUE,_xlfn.UNICHAR(9729)))</f>
        <v>☀</v>
      </c>
      <c r="F4547" t="str" cm="1">
        <f t="array" ref="F4547">IF($K4547="","",_xlfn.IFS($K4547=0,"Clear",$K4547&lt;=3,"Partly Cloudy",OR($K4547=45,$K4547=48),"Fog",AND($K4547&gt;=51,$K4547&lt;=67),"Drizzle",AND($K4547&gt;=71,$K4547&lt;=77),"Snow",AND($K4547&gt;=80,$K4547&lt;=82),"Rain Showers",AND($K4547&gt;=95,$K4547&lt;=99),"Thunderstorm",TRUE,"Cloudy"))</f>
        <v>Clear</v>
      </c>
      <c r="G4547" s="3" cm="1">
        <f t="array" ref="G4547">IF($A4547="","",INDEX(OpenMeteoAPI[TemperatureC],ROWS($G$2:G4547)))</f>
        <v>21.2</v>
      </c>
      <c r="H4547" s="4" cm="1">
        <f t="array" ref="H4547">IF($A4547="","",INDEX(OpenMeteoAPI[RelativeHumidityPct],ROWS($H$2:H4547))/100)</f>
        <v>0.78</v>
      </c>
      <c r="I4547" s="4" cm="1">
        <f t="array" ref="I4547">IF($A4547="","",INDEX(OpenMeteoAPI[PrecipitationProbabilityPct],ROWS($I$2:I4547))/100)</f>
        <v>0.01</v>
      </c>
      <c r="J4547" s="3" cm="1">
        <f t="array" ref="J4547">IF($A4547="","",INDEX(OpenMeteoAPI[PrecipitationMM],ROWS($J$2:J4547)))</f>
        <v>0</v>
      </c>
      <c r="K4547" cm="1">
        <f t="array" ref="K4547">IF($A4547="","",INDEX(OpenMeteoAPI[WeatherCode],ROWS($K$2:K4547)))</f>
        <v>0</v>
      </c>
      <c r="L4547" s="3" cm="1">
        <f t="array" ref="L4547">IF($A4547="","",INDEX(OpenMeteoAPI[WindSpeedKMH],ROWS($L$2:L4547)))</f>
        <v>6.5</v>
      </c>
    </row>
    <row r="4548" spans="1:12">
      <c r="A4548" t="str" cm="1">
        <f t="array" ref="A4548">IFERROR(INDEX(OpenMeteoAPI[City],ROWS($A$2:A4548))&amp;", "&amp;INDEX(OpenMeteoAPI[CountryCode],ROWS($A$2:A4548)),"")</f>
        <v>Lisbon, PT</v>
      </c>
      <c r="B4548" t="str" cm="1">
        <f t="array" ref="B4548">IF($A4548="","",INDEX(OpenMeteoAPI[LocationID],ROWS($B$2:B4548)))</f>
        <v>PT-LIS</v>
      </c>
      <c r="C4548" s="5" cm="1">
        <f t="array" ref="C4548">IF($A4548="","",INDEX(OpenMeteoAPI[ForecastDateTime],ROWS($C$2:C4548)))</f>
        <v>46219.416666666664</v>
      </c>
      <c r="D4548" t="str">
        <f t="shared" si="71"/>
        <v>10AM</v>
      </c>
      <c r="E4548" t="str" cm="1">
        <f t="array" ref="E4548">IF($K4548="","",_xlfn.IFS($K4548=0,_xlfn.UNICHAR(9728),$K4548&lt;=3,_xlfn.UNICHAR(9729),OR($K4548=45,$K4548=48),"~",AND($K4548&gt;=51,$K4548&lt;=67),_xlfn.UNICHAR(9748),AND($K4548&gt;=71,$K4548&lt;=77),_xlfn.UNICHAR(10052),AND($K4548&gt;=80,$K4548&lt;=82),_xlfn.UNICHAR(9748),AND($K4548&gt;=95,$K4548&lt;=99),_xlfn.UNICHAR(9889),TRUE,_xlfn.UNICHAR(9729)))</f>
        <v>☀</v>
      </c>
      <c r="F4548" t="str" cm="1">
        <f t="array" ref="F4548">IF($K4548="","",_xlfn.IFS($K4548=0,"Clear",$K4548&lt;=3,"Partly Cloudy",OR($K4548=45,$K4548=48),"Fog",AND($K4548&gt;=51,$K4548&lt;=67),"Drizzle",AND($K4548&gt;=71,$K4548&lt;=77),"Snow",AND($K4548&gt;=80,$K4548&lt;=82),"Rain Showers",AND($K4548&gt;=95,$K4548&lt;=99),"Thunderstorm",TRUE,"Cloudy"))</f>
        <v>Clear</v>
      </c>
      <c r="G4548" s="3" cm="1">
        <f t="array" ref="G4548">IF($A4548="","",INDEX(OpenMeteoAPI[TemperatureC],ROWS($G$2:G4548)))</f>
        <v>22.8</v>
      </c>
      <c r="H4548" s="4" cm="1">
        <f t="array" ref="H4548">IF($A4548="","",INDEX(OpenMeteoAPI[RelativeHumidityPct],ROWS($H$2:H4548))/100)</f>
        <v>0.68</v>
      </c>
      <c r="I4548" s="4" cm="1">
        <f t="array" ref="I4548">IF($A4548="","",INDEX(OpenMeteoAPI[PrecipitationProbabilityPct],ROWS($I$2:I4548))/100)</f>
        <v>0.02</v>
      </c>
      <c r="J4548" s="3" cm="1">
        <f t="array" ref="J4548">IF($A4548="","",INDEX(OpenMeteoAPI[PrecipitationMM],ROWS($J$2:J4548)))</f>
        <v>0</v>
      </c>
      <c r="K4548" cm="1">
        <f t="array" ref="K4548">IF($A4548="","",INDEX(OpenMeteoAPI[WeatherCode],ROWS($K$2:K4548)))</f>
        <v>0</v>
      </c>
      <c r="L4548" s="3" cm="1">
        <f t="array" ref="L4548">IF($A4548="","",INDEX(OpenMeteoAPI[WindSpeedKMH],ROWS($L$2:L4548)))</f>
        <v>8.5</v>
      </c>
    </row>
    <row r="4549" spans="1:12">
      <c r="A4549" t="str" cm="1">
        <f t="array" ref="A4549">IFERROR(INDEX(OpenMeteoAPI[City],ROWS($A$2:A4549))&amp;", "&amp;INDEX(OpenMeteoAPI[CountryCode],ROWS($A$2:A4549)),"")</f>
        <v>Lisbon, PT</v>
      </c>
      <c r="B4549" t="str" cm="1">
        <f t="array" ref="B4549">IF($A4549="","",INDEX(OpenMeteoAPI[LocationID],ROWS($B$2:B4549)))</f>
        <v>PT-LIS</v>
      </c>
      <c r="C4549" s="5" cm="1">
        <f t="array" ref="C4549">IF($A4549="","",INDEX(OpenMeteoAPI[ForecastDateTime],ROWS($C$2:C4549)))</f>
        <v>46219.458333333336</v>
      </c>
      <c r="D4549" t="str">
        <f t="shared" si="71"/>
        <v>11AM</v>
      </c>
      <c r="E4549" t="str" cm="1">
        <f t="array" ref="E4549">IF($K4549="","",_xlfn.IFS($K4549=0,_xlfn.UNICHAR(9728),$K4549&lt;=3,_xlfn.UNICHAR(9729),OR($K4549=45,$K4549=48),"~",AND($K4549&gt;=51,$K4549&lt;=67),_xlfn.UNICHAR(9748),AND($K4549&gt;=71,$K4549&lt;=77),_xlfn.UNICHAR(10052),AND($K4549&gt;=80,$K4549&lt;=82),_xlfn.UNICHAR(9748),AND($K4549&gt;=95,$K4549&lt;=99),_xlfn.UNICHAR(9889),TRUE,_xlfn.UNICHAR(9729)))</f>
        <v>☀</v>
      </c>
      <c r="F4549" t="str" cm="1">
        <f t="array" ref="F4549">IF($K4549="","",_xlfn.IFS($K4549=0,"Clear",$K4549&lt;=3,"Partly Cloudy",OR($K4549=45,$K4549=48),"Fog",AND($K4549&gt;=51,$K4549&lt;=67),"Drizzle",AND($K4549&gt;=71,$K4549&lt;=77),"Snow",AND($K4549&gt;=80,$K4549&lt;=82),"Rain Showers",AND($K4549&gt;=95,$K4549&lt;=99),"Thunderstorm",TRUE,"Cloudy"))</f>
        <v>Clear</v>
      </c>
      <c r="G4549" s="3" cm="1">
        <f t="array" ref="G4549">IF($A4549="","",INDEX(OpenMeteoAPI[TemperatureC],ROWS($G$2:G4549)))</f>
        <v>24.3</v>
      </c>
      <c r="H4549" s="4" cm="1">
        <f t="array" ref="H4549">IF($A4549="","",INDEX(OpenMeteoAPI[RelativeHumidityPct],ROWS($H$2:H4549))/100)</f>
        <v>0.6</v>
      </c>
      <c r="I4549" s="4" cm="1">
        <f t="array" ref="I4549">IF($A4549="","",INDEX(OpenMeteoAPI[PrecipitationProbabilityPct],ROWS($I$2:I4549))/100)</f>
        <v>0.03</v>
      </c>
      <c r="J4549" s="3" cm="1">
        <f t="array" ref="J4549">IF($A4549="","",INDEX(OpenMeteoAPI[PrecipitationMM],ROWS($J$2:J4549)))</f>
        <v>0</v>
      </c>
      <c r="K4549" cm="1">
        <f t="array" ref="K4549">IF($A4549="","",INDEX(OpenMeteoAPI[WeatherCode],ROWS($K$2:K4549)))</f>
        <v>0</v>
      </c>
      <c r="L4549" s="3" cm="1">
        <f t="array" ref="L4549">IF($A4549="","",INDEX(OpenMeteoAPI[WindSpeedKMH],ROWS($L$2:L4549)))</f>
        <v>10.5</v>
      </c>
    </row>
    <row r="4550" spans="1:12">
      <c r="A4550" t="str" cm="1">
        <f t="array" ref="A4550">IFERROR(INDEX(OpenMeteoAPI[City],ROWS($A$2:A4550))&amp;", "&amp;INDEX(OpenMeteoAPI[CountryCode],ROWS($A$2:A4550)),"")</f>
        <v>Lisbon, PT</v>
      </c>
      <c r="B4550" t="str" cm="1">
        <f t="array" ref="B4550">IF($A4550="","",INDEX(OpenMeteoAPI[LocationID],ROWS($B$2:B4550)))</f>
        <v>PT-LIS</v>
      </c>
      <c r="C4550" s="5" cm="1">
        <f t="array" ref="C4550">IF($A4550="","",INDEX(OpenMeteoAPI[ForecastDateTime],ROWS($C$2:C4550)))</f>
        <v>46219.5</v>
      </c>
      <c r="D4550" t="str">
        <f t="shared" si="71"/>
        <v>12PM</v>
      </c>
      <c r="E4550" t="str" cm="1">
        <f t="array" ref="E4550">IF($K4550="","",_xlfn.IFS($K4550=0,_xlfn.UNICHAR(9728),$K4550&lt;=3,_xlfn.UNICHAR(9729),OR($K4550=45,$K4550=48),"~",AND($K4550&gt;=51,$K4550&lt;=67),_xlfn.UNICHAR(9748),AND($K4550&gt;=71,$K4550&lt;=77),_xlfn.UNICHAR(10052),AND($K4550&gt;=80,$K4550&lt;=82),_xlfn.UNICHAR(9748),AND($K4550&gt;=95,$K4550&lt;=99),_xlfn.UNICHAR(9889),TRUE,_xlfn.UNICHAR(9729)))</f>
        <v>☀</v>
      </c>
      <c r="F4550" t="str" cm="1">
        <f t="array" ref="F4550">IF($K4550="","",_xlfn.IFS($K4550=0,"Clear",$K4550&lt;=3,"Partly Cloudy",OR($K4550=45,$K4550=48),"Fog",AND($K4550&gt;=51,$K4550&lt;=67),"Drizzle",AND($K4550&gt;=71,$K4550&lt;=77),"Snow",AND($K4550&gt;=80,$K4550&lt;=82),"Rain Showers",AND($K4550&gt;=95,$K4550&lt;=99),"Thunderstorm",TRUE,"Cloudy"))</f>
        <v>Clear</v>
      </c>
      <c r="G4550" s="3" cm="1">
        <f t="array" ref="G4550">IF($A4550="","",INDEX(OpenMeteoAPI[TemperatureC],ROWS($G$2:G4550)))</f>
        <v>25.7</v>
      </c>
      <c r="H4550" s="4" cm="1">
        <f t="array" ref="H4550">IF($A4550="","",INDEX(OpenMeteoAPI[RelativeHumidityPct],ROWS($H$2:H4550))/100)</f>
        <v>0.54</v>
      </c>
      <c r="I4550" s="4" cm="1">
        <f t="array" ref="I4550">IF($A4550="","",INDEX(OpenMeteoAPI[PrecipitationProbabilityPct],ROWS($I$2:I4550))/100)</f>
        <v>0.03</v>
      </c>
      <c r="J4550" s="3" cm="1">
        <f t="array" ref="J4550">IF($A4550="","",INDEX(OpenMeteoAPI[PrecipitationMM],ROWS($J$2:J4550)))</f>
        <v>0</v>
      </c>
      <c r="K4550" cm="1">
        <f t="array" ref="K4550">IF($A4550="","",INDEX(OpenMeteoAPI[WeatherCode],ROWS($K$2:K4550)))</f>
        <v>0</v>
      </c>
      <c r="L4550" s="3" cm="1">
        <f t="array" ref="L4550">IF($A4550="","",INDEX(OpenMeteoAPI[WindSpeedKMH],ROWS($L$2:L4550)))</f>
        <v>12.1</v>
      </c>
    </row>
    <row r="4551" spans="1:12">
      <c r="A4551" t="str" cm="1">
        <f t="array" ref="A4551">IFERROR(INDEX(OpenMeteoAPI[City],ROWS($A$2:A4551))&amp;", "&amp;INDEX(OpenMeteoAPI[CountryCode],ROWS($A$2:A4551)),"")</f>
        <v>Lisbon, PT</v>
      </c>
      <c r="B4551" t="str" cm="1">
        <f t="array" ref="B4551">IF($A4551="","",INDEX(OpenMeteoAPI[LocationID],ROWS($B$2:B4551)))</f>
        <v>PT-LIS</v>
      </c>
      <c r="C4551" s="5" cm="1">
        <f t="array" ref="C4551">IF($A4551="","",INDEX(OpenMeteoAPI[ForecastDateTime],ROWS($C$2:C4551)))</f>
        <v>46219.541666666664</v>
      </c>
      <c r="D4551" t="str">
        <f t="shared" si="71"/>
        <v>1PM</v>
      </c>
      <c r="E4551" t="str" cm="1">
        <f t="array" ref="E4551">IF($K4551="","",_xlfn.IFS($K4551=0,_xlfn.UNICHAR(9728),$K4551&lt;=3,_xlfn.UNICHAR(9729),OR($K4551=45,$K4551=48),"~",AND($K4551&gt;=51,$K4551&lt;=67),_xlfn.UNICHAR(9748),AND($K4551&gt;=71,$K4551&lt;=77),_xlfn.UNICHAR(10052),AND($K4551&gt;=80,$K4551&lt;=82),_xlfn.UNICHAR(9748),AND($K4551&gt;=95,$K4551&lt;=99),_xlfn.UNICHAR(9889),TRUE,_xlfn.UNICHAR(9729)))</f>
        <v>☀</v>
      </c>
      <c r="F4551" t="str" cm="1">
        <f t="array" ref="F4551">IF($K4551="","",_xlfn.IFS($K4551=0,"Clear",$K4551&lt;=3,"Partly Cloudy",OR($K4551=45,$K4551=48),"Fog",AND($K4551&gt;=51,$K4551&lt;=67),"Drizzle",AND($K4551&gt;=71,$K4551&lt;=77),"Snow",AND($K4551&gt;=80,$K4551&lt;=82),"Rain Showers",AND($K4551&gt;=95,$K4551&lt;=99),"Thunderstorm",TRUE,"Cloudy"))</f>
        <v>Clear</v>
      </c>
      <c r="G4551" s="3" cm="1">
        <f t="array" ref="G4551">IF($A4551="","",INDEX(OpenMeteoAPI[TemperatureC],ROWS($G$2:G4551)))</f>
        <v>26.5</v>
      </c>
      <c r="H4551" s="4" cm="1">
        <f t="array" ref="H4551">IF($A4551="","",INDEX(OpenMeteoAPI[RelativeHumidityPct],ROWS($H$2:H4551))/100)</f>
        <v>0.5</v>
      </c>
      <c r="I4551" s="4" cm="1">
        <f t="array" ref="I4551">IF($A4551="","",INDEX(OpenMeteoAPI[PrecipitationProbabilityPct],ROWS($I$2:I4551))/100)</f>
        <v>0.04</v>
      </c>
      <c r="J4551" s="3" cm="1">
        <f t="array" ref="J4551">IF($A4551="","",INDEX(OpenMeteoAPI[PrecipitationMM],ROWS($J$2:J4551)))</f>
        <v>0</v>
      </c>
      <c r="K4551" cm="1">
        <f t="array" ref="K4551">IF($A4551="","",INDEX(OpenMeteoAPI[WeatherCode],ROWS($K$2:K4551)))</f>
        <v>0</v>
      </c>
      <c r="L4551" s="3" cm="1">
        <f t="array" ref="L4551">IF($A4551="","",INDEX(OpenMeteoAPI[WindSpeedKMH],ROWS($L$2:L4551)))</f>
        <v>12.9</v>
      </c>
    </row>
    <row r="4552" spans="1:12">
      <c r="A4552" t="str" cm="1">
        <f t="array" ref="A4552">IFERROR(INDEX(OpenMeteoAPI[City],ROWS($A$2:A4552))&amp;", "&amp;INDEX(OpenMeteoAPI[CountryCode],ROWS($A$2:A4552)),"")</f>
        <v>Lisbon, PT</v>
      </c>
      <c r="B4552" t="str" cm="1">
        <f t="array" ref="B4552">IF($A4552="","",INDEX(OpenMeteoAPI[LocationID],ROWS($B$2:B4552)))</f>
        <v>PT-LIS</v>
      </c>
      <c r="C4552" s="5" cm="1">
        <f t="array" ref="C4552">IF($A4552="","",INDEX(OpenMeteoAPI[ForecastDateTime],ROWS($C$2:C4552)))</f>
        <v>46219.583333333336</v>
      </c>
      <c r="D4552" t="str">
        <f t="shared" si="71"/>
        <v>2PM</v>
      </c>
      <c r="E4552" t="str" cm="1">
        <f t="array" ref="E4552">IF($K4552="","",_xlfn.IFS($K4552=0,_xlfn.UNICHAR(9728),$K4552&lt;=3,_xlfn.UNICHAR(9729),OR($K4552=45,$K4552=48),"~",AND($K4552&gt;=51,$K4552&lt;=67),_xlfn.UNICHAR(9748),AND($K4552&gt;=71,$K4552&lt;=77),_xlfn.UNICHAR(10052),AND($K4552&gt;=80,$K4552&lt;=82),_xlfn.UNICHAR(9748),AND($K4552&gt;=95,$K4552&lt;=99),_xlfn.UNICHAR(9889),TRUE,_xlfn.UNICHAR(9729)))</f>
        <v>☀</v>
      </c>
      <c r="F4552" t="str" cm="1">
        <f t="array" ref="F4552">IF($K4552="","",_xlfn.IFS($K4552=0,"Clear",$K4552&lt;=3,"Partly Cloudy",OR($K4552=45,$K4552=48),"Fog",AND($K4552&gt;=51,$K4552&lt;=67),"Drizzle",AND($K4552&gt;=71,$K4552&lt;=77),"Snow",AND($K4552&gt;=80,$K4552&lt;=82),"Rain Showers",AND($K4552&gt;=95,$K4552&lt;=99),"Thunderstorm",TRUE,"Cloudy"))</f>
        <v>Clear</v>
      </c>
      <c r="G4552" s="3" cm="1">
        <f t="array" ref="G4552">IF($A4552="","",INDEX(OpenMeteoAPI[TemperatureC],ROWS($G$2:G4552)))</f>
        <v>26.8</v>
      </c>
      <c r="H4552" s="4" cm="1">
        <f t="array" ref="H4552">IF($A4552="","",INDEX(OpenMeteoAPI[RelativeHumidityPct],ROWS($H$2:H4552))/100)</f>
        <v>0.49</v>
      </c>
      <c r="I4552" s="4" cm="1">
        <f t="array" ref="I4552">IF($A4552="","",INDEX(OpenMeteoAPI[PrecipitationProbabilityPct],ROWS($I$2:I4552))/100)</f>
        <v>0.05</v>
      </c>
      <c r="J4552" s="3" cm="1">
        <f t="array" ref="J4552">IF($A4552="","",INDEX(OpenMeteoAPI[PrecipitationMM],ROWS($J$2:J4552)))</f>
        <v>0</v>
      </c>
      <c r="K4552" cm="1">
        <f t="array" ref="K4552">IF($A4552="","",INDEX(OpenMeteoAPI[WeatherCode],ROWS($K$2:K4552)))</f>
        <v>0</v>
      </c>
      <c r="L4552" s="3" cm="1">
        <f t="array" ref="L4552">IF($A4552="","",INDEX(OpenMeteoAPI[WindSpeedKMH],ROWS($L$2:L4552)))</f>
        <v>13</v>
      </c>
    </row>
    <row r="4553" spans="1:12">
      <c r="A4553" t="str" cm="1">
        <f t="array" ref="A4553">IFERROR(INDEX(OpenMeteoAPI[City],ROWS($A$2:A4553))&amp;", "&amp;INDEX(OpenMeteoAPI[CountryCode],ROWS($A$2:A4553)),"")</f>
        <v>Lisbon, PT</v>
      </c>
      <c r="B4553" t="str" cm="1">
        <f t="array" ref="B4553">IF($A4553="","",INDEX(OpenMeteoAPI[LocationID],ROWS($B$2:B4553)))</f>
        <v>PT-LIS</v>
      </c>
      <c r="C4553" s="5" cm="1">
        <f t="array" ref="C4553">IF($A4553="","",INDEX(OpenMeteoAPI[ForecastDateTime],ROWS($C$2:C4553)))</f>
        <v>46219.625</v>
      </c>
      <c r="D4553" t="str">
        <f t="shared" si="71"/>
        <v>3PM</v>
      </c>
      <c r="E4553" t="str" cm="1">
        <f t="array" ref="E4553">IF($K4553="","",_xlfn.IFS($K4553=0,_xlfn.UNICHAR(9728),$K4553&lt;=3,_xlfn.UNICHAR(9729),OR($K4553=45,$K4553=48),"~",AND($K4553&gt;=51,$K4553&lt;=67),_xlfn.UNICHAR(9748),AND($K4553&gt;=71,$K4553&lt;=77),_xlfn.UNICHAR(10052),AND($K4553&gt;=80,$K4553&lt;=82),_xlfn.UNICHAR(9748),AND($K4553&gt;=95,$K4553&lt;=99),_xlfn.UNICHAR(9889),TRUE,_xlfn.UNICHAR(9729)))</f>
        <v>☀</v>
      </c>
      <c r="F4553" t="str" cm="1">
        <f t="array" ref="F4553">IF($K4553="","",_xlfn.IFS($K4553=0,"Clear",$K4553&lt;=3,"Partly Cloudy",OR($K4553=45,$K4553=48),"Fog",AND($K4553&gt;=51,$K4553&lt;=67),"Drizzle",AND($K4553&gt;=71,$K4553&lt;=77),"Snow",AND($K4553&gt;=80,$K4553&lt;=82),"Rain Showers",AND($K4553&gt;=95,$K4553&lt;=99),"Thunderstorm",TRUE,"Cloudy"))</f>
        <v>Clear</v>
      </c>
      <c r="G4553" s="3" cm="1">
        <f t="array" ref="G4553">IF($A4553="","",INDEX(OpenMeteoAPI[TemperatureC],ROWS($G$2:G4553)))</f>
        <v>26.7</v>
      </c>
      <c r="H4553" s="4" cm="1">
        <f t="array" ref="H4553">IF($A4553="","",INDEX(OpenMeteoAPI[RelativeHumidityPct],ROWS($H$2:H4553))/100)</f>
        <v>0.5</v>
      </c>
      <c r="I4553" s="4" cm="1">
        <f t="array" ref="I4553">IF($A4553="","",INDEX(OpenMeteoAPI[PrecipitationProbabilityPct],ROWS($I$2:I4553))/100)</f>
        <v>0.05</v>
      </c>
      <c r="J4553" s="3" cm="1">
        <f t="array" ref="J4553">IF($A4553="","",INDEX(OpenMeteoAPI[PrecipitationMM],ROWS($J$2:J4553)))</f>
        <v>0</v>
      </c>
      <c r="K4553" cm="1">
        <f t="array" ref="K4553">IF($A4553="","",INDEX(OpenMeteoAPI[WeatherCode],ROWS($K$2:K4553)))</f>
        <v>0</v>
      </c>
      <c r="L4553" s="3" cm="1">
        <f t="array" ref="L4553">IF($A4553="","",INDEX(OpenMeteoAPI[WindSpeedKMH],ROWS($L$2:L4553)))</f>
        <v>12.9</v>
      </c>
    </row>
    <row r="4554" spans="1:12">
      <c r="A4554" t="str" cm="1">
        <f t="array" ref="A4554">IFERROR(INDEX(OpenMeteoAPI[City],ROWS($A$2:A4554))&amp;", "&amp;INDEX(OpenMeteoAPI[CountryCode],ROWS($A$2:A4554)),"")</f>
        <v>Lisbon, PT</v>
      </c>
      <c r="B4554" t="str" cm="1">
        <f t="array" ref="B4554">IF($A4554="","",INDEX(OpenMeteoAPI[LocationID],ROWS($B$2:B4554)))</f>
        <v>PT-LIS</v>
      </c>
      <c r="C4554" s="5" cm="1">
        <f t="array" ref="C4554">IF($A4554="","",INDEX(OpenMeteoAPI[ForecastDateTime],ROWS($C$2:C4554)))</f>
        <v>46219.666666666664</v>
      </c>
      <c r="D4554" t="str">
        <f t="shared" si="71"/>
        <v>4PM</v>
      </c>
      <c r="E4554" t="str" cm="1">
        <f t="array" ref="E4554">IF($K4554="","",_xlfn.IFS($K4554=0,_xlfn.UNICHAR(9728),$K4554&lt;=3,_xlfn.UNICHAR(9729),OR($K4554=45,$K4554=48),"~",AND($K4554&gt;=51,$K4554&lt;=67),_xlfn.UNICHAR(9748),AND($K4554&gt;=71,$K4554&lt;=77),_xlfn.UNICHAR(10052),AND($K4554&gt;=80,$K4554&lt;=82),_xlfn.UNICHAR(9748),AND($K4554&gt;=95,$K4554&lt;=99),_xlfn.UNICHAR(9889),TRUE,_xlfn.UNICHAR(9729)))</f>
        <v>☀</v>
      </c>
      <c r="F4554" t="str" cm="1">
        <f t="array" ref="F4554">IF($K4554="","",_xlfn.IFS($K4554=0,"Clear",$K4554&lt;=3,"Partly Cloudy",OR($K4554=45,$K4554=48),"Fog",AND($K4554&gt;=51,$K4554&lt;=67),"Drizzle",AND($K4554&gt;=71,$K4554&lt;=77),"Snow",AND($K4554&gt;=80,$K4554&lt;=82),"Rain Showers",AND($K4554&gt;=95,$K4554&lt;=99),"Thunderstorm",TRUE,"Cloudy"))</f>
        <v>Clear</v>
      </c>
      <c r="G4554" s="3" cm="1">
        <f t="array" ref="G4554">IF($A4554="","",INDEX(OpenMeteoAPI[TemperatureC],ROWS($G$2:G4554)))</f>
        <v>26.4</v>
      </c>
      <c r="H4554" s="4" cm="1">
        <f t="array" ref="H4554">IF($A4554="","",INDEX(OpenMeteoAPI[RelativeHumidityPct],ROWS($H$2:H4554))/100)</f>
        <v>0.52</v>
      </c>
      <c r="I4554" s="4" cm="1">
        <f t="array" ref="I4554">IF($A4554="","",INDEX(OpenMeteoAPI[PrecipitationProbabilityPct],ROWS($I$2:I4554))/100)</f>
        <v>0.06</v>
      </c>
      <c r="J4554" s="3" cm="1">
        <f t="array" ref="J4554">IF($A4554="","",INDEX(OpenMeteoAPI[PrecipitationMM],ROWS($J$2:J4554)))</f>
        <v>0</v>
      </c>
      <c r="K4554" cm="1">
        <f t="array" ref="K4554">IF($A4554="","",INDEX(OpenMeteoAPI[WeatherCode],ROWS($K$2:K4554)))</f>
        <v>0</v>
      </c>
      <c r="L4554" s="3" cm="1">
        <f t="array" ref="L4554">IF($A4554="","",INDEX(OpenMeteoAPI[WindSpeedKMH],ROWS($L$2:L4554)))</f>
        <v>13</v>
      </c>
    </row>
    <row r="4555" spans="1:12">
      <c r="A4555" t="str" cm="1">
        <f t="array" ref="A4555">IFERROR(INDEX(OpenMeteoAPI[City],ROWS($A$2:A4555))&amp;", "&amp;INDEX(OpenMeteoAPI[CountryCode],ROWS($A$2:A4555)),"")</f>
        <v>Lisbon, PT</v>
      </c>
      <c r="B4555" t="str" cm="1">
        <f t="array" ref="B4555">IF($A4555="","",INDEX(OpenMeteoAPI[LocationID],ROWS($B$2:B4555)))</f>
        <v>PT-LIS</v>
      </c>
      <c r="C4555" s="5" cm="1">
        <f t="array" ref="C4555">IF($A4555="","",INDEX(OpenMeteoAPI[ForecastDateTime],ROWS($C$2:C4555)))</f>
        <v>46219.708333333336</v>
      </c>
      <c r="D4555" t="str">
        <f t="shared" si="71"/>
        <v>5PM</v>
      </c>
      <c r="E4555" t="str" cm="1">
        <f t="array" ref="E4555">IF($K4555="","",_xlfn.IFS($K4555=0,_xlfn.UNICHAR(9728),$K4555&lt;=3,_xlfn.UNICHAR(9729),OR($K4555=45,$K4555=48),"~",AND($K4555&gt;=51,$K4555&lt;=67),_xlfn.UNICHAR(9748),AND($K4555&gt;=71,$K4555&lt;=77),_xlfn.UNICHAR(10052),AND($K4555&gt;=80,$K4555&lt;=82),_xlfn.UNICHAR(9748),AND($K4555&gt;=95,$K4555&lt;=99),_xlfn.UNICHAR(9889),TRUE,_xlfn.UNICHAR(9729)))</f>
        <v>☀</v>
      </c>
      <c r="F4555" t="str" cm="1">
        <f t="array" ref="F4555">IF($K4555="","",_xlfn.IFS($K4555=0,"Clear",$K4555&lt;=3,"Partly Cloudy",OR($K4555=45,$K4555=48),"Fog",AND($K4555&gt;=51,$K4555&lt;=67),"Drizzle",AND($K4555&gt;=71,$K4555&lt;=77),"Snow",AND($K4555&gt;=80,$K4555&lt;=82),"Rain Showers",AND($K4555&gt;=95,$K4555&lt;=99),"Thunderstorm",TRUE,"Cloudy"))</f>
        <v>Clear</v>
      </c>
      <c r="G4555" s="3" cm="1">
        <f t="array" ref="G4555">IF($A4555="","",INDEX(OpenMeteoAPI[TemperatureC],ROWS($G$2:G4555)))</f>
        <v>25.9</v>
      </c>
      <c r="H4555" s="4" cm="1">
        <f t="array" ref="H4555">IF($A4555="","",INDEX(OpenMeteoAPI[RelativeHumidityPct],ROWS($H$2:H4555))/100)</f>
        <v>0.54</v>
      </c>
      <c r="I4555" s="4" cm="1">
        <f t="array" ref="I4555">IF($A4555="","",INDEX(OpenMeteoAPI[PrecipitationProbabilityPct],ROWS($I$2:I4555))/100)</f>
        <v>0.06</v>
      </c>
      <c r="J4555" s="3" cm="1">
        <f t="array" ref="J4555">IF($A4555="","",INDEX(OpenMeteoAPI[PrecipitationMM],ROWS($J$2:J4555)))</f>
        <v>0</v>
      </c>
      <c r="K4555" cm="1">
        <f t="array" ref="K4555">IF($A4555="","",INDEX(OpenMeteoAPI[WeatherCode],ROWS($K$2:K4555)))</f>
        <v>0</v>
      </c>
      <c r="L4555" s="3" cm="1">
        <f t="array" ref="L4555">IF($A4555="","",INDEX(OpenMeteoAPI[WindSpeedKMH],ROWS($L$2:L4555)))</f>
        <v>13.2</v>
      </c>
    </row>
    <row r="4556" spans="1:12">
      <c r="A4556" t="str" cm="1">
        <f t="array" ref="A4556">IFERROR(INDEX(OpenMeteoAPI[City],ROWS($A$2:A4556))&amp;", "&amp;INDEX(OpenMeteoAPI[CountryCode],ROWS($A$2:A4556)),"")</f>
        <v>Lisbon, PT</v>
      </c>
      <c r="B4556" t="str" cm="1">
        <f t="array" ref="B4556">IF($A4556="","",INDEX(OpenMeteoAPI[LocationID],ROWS($B$2:B4556)))</f>
        <v>PT-LIS</v>
      </c>
      <c r="C4556" s="5" cm="1">
        <f t="array" ref="C4556">IF($A4556="","",INDEX(OpenMeteoAPI[ForecastDateTime],ROWS($C$2:C4556)))</f>
        <v>46219.75</v>
      </c>
      <c r="D4556" t="str">
        <f t="shared" si="71"/>
        <v>6PM</v>
      </c>
      <c r="E4556" t="str" cm="1">
        <f t="array" ref="E4556">IF($K4556="","",_xlfn.IFS($K4556=0,_xlfn.UNICHAR(9728),$K4556&lt;=3,_xlfn.UNICHAR(9729),OR($K4556=45,$K4556=48),"~",AND($K4556&gt;=51,$K4556&lt;=67),_xlfn.UNICHAR(9748),AND($K4556&gt;=71,$K4556&lt;=77),_xlfn.UNICHAR(10052),AND($K4556&gt;=80,$K4556&lt;=82),_xlfn.UNICHAR(9748),AND($K4556&gt;=95,$K4556&lt;=99),_xlfn.UNICHAR(9889),TRUE,_xlfn.UNICHAR(9729)))</f>
        <v>☀</v>
      </c>
      <c r="F4556" t="str" cm="1">
        <f t="array" ref="F4556">IF($K4556="","",_xlfn.IFS($K4556=0,"Clear",$K4556&lt;=3,"Partly Cloudy",OR($K4556=45,$K4556=48),"Fog",AND($K4556&gt;=51,$K4556&lt;=67),"Drizzle",AND($K4556&gt;=71,$K4556&lt;=77),"Snow",AND($K4556&gt;=80,$K4556&lt;=82),"Rain Showers",AND($K4556&gt;=95,$K4556&lt;=99),"Thunderstorm",TRUE,"Cloudy"))</f>
        <v>Clear</v>
      </c>
      <c r="G4556" s="3" cm="1">
        <f t="array" ref="G4556">IF($A4556="","",INDEX(OpenMeteoAPI[TemperatureC],ROWS($G$2:G4556)))</f>
        <v>25.3</v>
      </c>
      <c r="H4556" s="4" cm="1">
        <f t="array" ref="H4556">IF($A4556="","",INDEX(OpenMeteoAPI[RelativeHumidityPct],ROWS($H$2:H4556))/100)</f>
        <v>0.56999999999999995</v>
      </c>
      <c r="I4556" s="4" cm="1">
        <f t="array" ref="I4556">IF($A4556="","",INDEX(OpenMeteoAPI[PrecipitationProbabilityPct],ROWS($I$2:I4556))/100)</f>
        <v>0.06</v>
      </c>
      <c r="J4556" s="3" cm="1">
        <f t="array" ref="J4556">IF($A4556="","",INDEX(OpenMeteoAPI[PrecipitationMM],ROWS($J$2:J4556)))</f>
        <v>0</v>
      </c>
      <c r="K4556" cm="1">
        <f t="array" ref="K4556">IF($A4556="","",INDEX(OpenMeteoAPI[WeatherCode],ROWS($K$2:K4556)))</f>
        <v>0</v>
      </c>
      <c r="L4556" s="3" cm="1">
        <f t="array" ref="L4556">IF($A4556="","",INDEX(OpenMeteoAPI[WindSpeedKMH],ROWS($L$2:L4556)))</f>
        <v>13.9</v>
      </c>
    </row>
    <row r="4557" spans="1:12">
      <c r="A4557" t="str" cm="1">
        <f t="array" ref="A4557">IFERROR(INDEX(OpenMeteoAPI[City],ROWS($A$2:A4557))&amp;", "&amp;INDEX(OpenMeteoAPI[CountryCode],ROWS($A$2:A4557)),"")</f>
        <v>Lisbon, PT</v>
      </c>
      <c r="B4557" t="str" cm="1">
        <f t="array" ref="B4557">IF($A4557="","",INDEX(OpenMeteoAPI[LocationID],ROWS($B$2:B4557)))</f>
        <v>PT-LIS</v>
      </c>
      <c r="C4557" s="5" cm="1">
        <f t="array" ref="C4557">IF($A4557="","",INDEX(OpenMeteoAPI[ForecastDateTime],ROWS($C$2:C4557)))</f>
        <v>46219.791666666664</v>
      </c>
      <c r="D4557" t="str">
        <f t="shared" si="71"/>
        <v>7PM</v>
      </c>
      <c r="E4557" t="str" cm="1">
        <f t="array" ref="E4557">IF($K4557="","",_xlfn.IFS($K4557=0,_xlfn.UNICHAR(9728),$K4557&lt;=3,_xlfn.UNICHAR(9729),OR($K4557=45,$K4557=48),"~",AND($K4557&gt;=51,$K4557&lt;=67),_xlfn.UNICHAR(9748),AND($K4557&gt;=71,$K4557&lt;=77),_xlfn.UNICHAR(10052),AND($K4557&gt;=80,$K4557&lt;=82),_xlfn.UNICHAR(9748),AND($K4557&gt;=95,$K4557&lt;=99),_xlfn.UNICHAR(9889),TRUE,_xlfn.UNICHAR(9729)))</f>
        <v>☀</v>
      </c>
      <c r="F4557" t="str" cm="1">
        <f t="array" ref="F4557">IF($K4557="","",_xlfn.IFS($K4557=0,"Clear",$K4557&lt;=3,"Partly Cloudy",OR($K4557=45,$K4557=48),"Fog",AND($K4557&gt;=51,$K4557&lt;=67),"Drizzle",AND($K4557&gt;=71,$K4557&lt;=77),"Snow",AND($K4557&gt;=80,$K4557&lt;=82),"Rain Showers",AND($K4557&gt;=95,$K4557&lt;=99),"Thunderstorm",TRUE,"Cloudy"))</f>
        <v>Clear</v>
      </c>
      <c r="G4557" s="3" cm="1">
        <f t="array" ref="G4557">IF($A4557="","",INDEX(OpenMeteoAPI[TemperatureC],ROWS($G$2:G4557)))</f>
        <v>24.8</v>
      </c>
      <c r="H4557" s="4" cm="1">
        <f t="array" ref="H4557">IF($A4557="","",INDEX(OpenMeteoAPI[RelativeHumidityPct],ROWS($H$2:H4557))/100)</f>
        <v>0.6</v>
      </c>
      <c r="I4557" s="4" cm="1">
        <f t="array" ref="I4557">IF($A4557="","",INDEX(OpenMeteoAPI[PrecipitationProbabilityPct],ROWS($I$2:I4557))/100)</f>
        <v>0.06</v>
      </c>
      <c r="J4557" s="3" cm="1">
        <f t="array" ref="J4557">IF($A4557="","",INDEX(OpenMeteoAPI[PrecipitationMM],ROWS($J$2:J4557)))</f>
        <v>0</v>
      </c>
      <c r="K4557" cm="1">
        <f t="array" ref="K4557">IF($A4557="","",INDEX(OpenMeteoAPI[WeatherCode],ROWS($K$2:K4557)))</f>
        <v>0</v>
      </c>
      <c r="L4557" s="3" cm="1">
        <f t="array" ref="L4557">IF($A4557="","",INDEX(OpenMeteoAPI[WindSpeedKMH],ROWS($L$2:L4557)))</f>
        <v>14.1</v>
      </c>
    </row>
    <row r="4558" spans="1:12">
      <c r="A4558" t="str" cm="1">
        <f t="array" ref="A4558">IFERROR(INDEX(OpenMeteoAPI[City],ROWS($A$2:A4558))&amp;", "&amp;INDEX(OpenMeteoAPI[CountryCode],ROWS($A$2:A4558)),"")</f>
        <v>Lisbon, PT</v>
      </c>
      <c r="B4558" t="str" cm="1">
        <f t="array" ref="B4558">IF($A4558="","",INDEX(OpenMeteoAPI[LocationID],ROWS($B$2:B4558)))</f>
        <v>PT-LIS</v>
      </c>
      <c r="C4558" s="5" cm="1">
        <f t="array" ref="C4558">IF($A4558="","",INDEX(OpenMeteoAPI[ForecastDateTime],ROWS($C$2:C4558)))</f>
        <v>46219.833333333336</v>
      </c>
      <c r="D4558" t="str">
        <f t="shared" si="71"/>
        <v>8PM</v>
      </c>
      <c r="E4558" t="str" cm="1">
        <f t="array" ref="E4558">IF($K4558="","",_xlfn.IFS($K4558=0,_xlfn.UNICHAR(9728),$K4558&lt;=3,_xlfn.UNICHAR(9729),OR($K4558=45,$K4558=48),"~",AND($K4558&gt;=51,$K4558&lt;=67),_xlfn.UNICHAR(9748),AND($K4558&gt;=71,$K4558&lt;=77),_xlfn.UNICHAR(10052),AND($K4558&gt;=80,$K4558&lt;=82),_xlfn.UNICHAR(9748),AND($K4558&gt;=95,$K4558&lt;=99),_xlfn.UNICHAR(9889),TRUE,_xlfn.UNICHAR(9729)))</f>
        <v>☀</v>
      </c>
      <c r="F4558" t="str" cm="1">
        <f t="array" ref="F4558">IF($K4558="","",_xlfn.IFS($K4558=0,"Clear",$K4558&lt;=3,"Partly Cloudy",OR($K4558=45,$K4558=48),"Fog",AND($K4558&gt;=51,$K4558&lt;=67),"Drizzle",AND($K4558&gt;=71,$K4558&lt;=77),"Snow",AND($K4558&gt;=80,$K4558&lt;=82),"Rain Showers",AND($K4558&gt;=95,$K4558&lt;=99),"Thunderstorm",TRUE,"Cloudy"))</f>
        <v>Clear</v>
      </c>
      <c r="G4558" s="3" cm="1">
        <f t="array" ref="G4558">IF($A4558="","",INDEX(OpenMeteoAPI[TemperatureC],ROWS($G$2:G4558)))</f>
        <v>24.2</v>
      </c>
      <c r="H4558" s="4" cm="1">
        <f t="array" ref="H4558">IF($A4558="","",INDEX(OpenMeteoAPI[RelativeHumidityPct],ROWS($H$2:H4558))/100)</f>
        <v>0.63</v>
      </c>
      <c r="I4558" s="4" cm="1">
        <f t="array" ref="I4558">IF($A4558="","",INDEX(OpenMeteoAPI[PrecipitationProbabilityPct],ROWS($I$2:I4558))/100)</f>
        <v>0.05</v>
      </c>
      <c r="J4558" s="3" cm="1">
        <f t="array" ref="J4558">IF($A4558="","",INDEX(OpenMeteoAPI[PrecipitationMM],ROWS($J$2:J4558)))</f>
        <v>0</v>
      </c>
      <c r="K4558" cm="1">
        <f t="array" ref="K4558">IF($A4558="","",INDEX(OpenMeteoAPI[WeatherCode],ROWS($K$2:K4558)))</f>
        <v>0</v>
      </c>
      <c r="L4558" s="3" cm="1">
        <f t="array" ref="L4558">IF($A4558="","",INDEX(OpenMeteoAPI[WindSpeedKMH],ROWS($L$2:L4558)))</f>
        <v>13.7</v>
      </c>
    </row>
    <row r="4559" spans="1:12">
      <c r="A4559" t="str" cm="1">
        <f t="array" ref="A4559">IFERROR(INDEX(OpenMeteoAPI[City],ROWS($A$2:A4559))&amp;", "&amp;INDEX(OpenMeteoAPI[CountryCode],ROWS($A$2:A4559)),"")</f>
        <v>Lisbon, PT</v>
      </c>
      <c r="B4559" t="str" cm="1">
        <f t="array" ref="B4559">IF($A4559="","",INDEX(OpenMeteoAPI[LocationID],ROWS($B$2:B4559)))</f>
        <v>PT-LIS</v>
      </c>
      <c r="C4559" s="5" cm="1">
        <f t="array" ref="C4559">IF($A4559="","",INDEX(OpenMeteoAPI[ForecastDateTime],ROWS($C$2:C4559)))</f>
        <v>46219.875</v>
      </c>
      <c r="D4559" t="str">
        <f t="shared" si="71"/>
        <v>9PM</v>
      </c>
      <c r="E4559" t="str" cm="1">
        <f t="array" ref="E4559">IF($K4559="","",_xlfn.IFS($K4559=0,_xlfn.UNICHAR(9728),$K4559&lt;=3,_xlfn.UNICHAR(9729),OR($K4559=45,$K4559=48),"~",AND($K4559&gt;=51,$K4559&lt;=67),_xlfn.UNICHAR(9748),AND($K4559&gt;=71,$K4559&lt;=77),_xlfn.UNICHAR(10052),AND($K4559&gt;=80,$K4559&lt;=82),_xlfn.UNICHAR(9748),AND($K4559&gt;=95,$K4559&lt;=99),_xlfn.UNICHAR(9889),TRUE,_xlfn.UNICHAR(9729)))</f>
        <v>☀</v>
      </c>
      <c r="F4559" t="str" cm="1">
        <f t="array" ref="F4559">IF($K4559="","",_xlfn.IFS($K4559=0,"Clear",$K4559&lt;=3,"Partly Cloudy",OR($K4559=45,$K4559=48),"Fog",AND($K4559&gt;=51,$K4559&lt;=67),"Drizzle",AND($K4559&gt;=71,$K4559&lt;=77),"Snow",AND($K4559&gt;=80,$K4559&lt;=82),"Rain Showers",AND($K4559&gt;=95,$K4559&lt;=99),"Thunderstorm",TRUE,"Cloudy"))</f>
        <v>Clear</v>
      </c>
      <c r="G4559" s="3" cm="1">
        <f t="array" ref="G4559">IF($A4559="","",INDEX(OpenMeteoAPI[TemperatureC],ROWS($G$2:G4559)))</f>
        <v>23.5</v>
      </c>
      <c r="H4559" s="4" cm="1">
        <f t="array" ref="H4559">IF($A4559="","",INDEX(OpenMeteoAPI[RelativeHumidityPct],ROWS($H$2:H4559))/100)</f>
        <v>0.67</v>
      </c>
      <c r="I4559" s="4" cm="1">
        <f t="array" ref="I4559">IF($A4559="","",INDEX(OpenMeteoAPI[PrecipitationProbabilityPct],ROWS($I$2:I4559))/100)</f>
        <v>0.04</v>
      </c>
      <c r="J4559" s="3" cm="1">
        <f t="array" ref="J4559">IF($A4559="","",INDEX(OpenMeteoAPI[PrecipitationMM],ROWS($J$2:J4559)))</f>
        <v>0</v>
      </c>
      <c r="K4559" cm="1">
        <f t="array" ref="K4559">IF($A4559="","",INDEX(OpenMeteoAPI[WeatherCode],ROWS($K$2:K4559)))</f>
        <v>0</v>
      </c>
      <c r="L4559" s="3" cm="1">
        <f t="array" ref="L4559">IF($A4559="","",INDEX(OpenMeteoAPI[WindSpeedKMH],ROWS($L$2:L4559)))</f>
        <v>12.5</v>
      </c>
    </row>
    <row r="4560" spans="1:12">
      <c r="A4560" t="str" cm="1">
        <f t="array" ref="A4560">IFERROR(INDEX(OpenMeteoAPI[City],ROWS($A$2:A4560))&amp;", "&amp;INDEX(OpenMeteoAPI[CountryCode],ROWS($A$2:A4560)),"")</f>
        <v>Lisbon, PT</v>
      </c>
      <c r="B4560" t="str" cm="1">
        <f t="array" ref="B4560">IF($A4560="","",INDEX(OpenMeteoAPI[LocationID],ROWS($B$2:B4560)))</f>
        <v>PT-LIS</v>
      </c>
      <c r="C4560" s="5" cm="1">
        <f t="array" ref="C4560">IF($A4560="","",INDEX(OpenMeteoAPI[ForecastDateTime],ROWS($C$2:C4560)))</f>
        <v>46219.916666666664</v>
      </c>
      <c r="D4560" t="str">
        <f t="shared" si="71"/>
        <v>10PM</v>
      </c>
      <c r="E4560" t="str" cm="1">
        <f t="array" ref="E4560">IF($K4560="","",_xlfn.IFS($K4560=0,_xlfn.UNICHAR(9728),$K4560&lt;=3,_xlfn.UNICHAR(9729),OR($K4560=45,$K4560=48),"~",AND($K4560&gt;=51,$K4560&lt;=67),_xlfn.UNICHAR(9748),AND($K4560&gt;=71,$K4560&lt;=77),_xlfn.UNICHAR(10052),AND($K4560&gt;=80,$K4560&lt;=82),_xlfn.UNICHAR(9748),AND($K4560&gt;=95,$K4560&lt;=99),_xlfn.UNICHAR(9889),TRUE,_xlfn.UNICHAR(9729)))</f>
        <v>☀</v>
      </c>
      <c r="F4560" t="str" cm="1">
        <f t="array" ref="F4560">IF($K4560="","",_xlfn.IFS($K4560=0,"Clear",$K4560&lt;=3,"Partly Cloudy",OR($K4560=45,$K4560=48),"Fog",AND($K4560&gt;=51,$K4560&lt;=67),"Drizzle",AND($K4560&gt;=71,$K4560&lt;=77),"Snow",AND($K4560&gt;=80,$K4560&lt;=82),"Rain Showers",AND($K4560&gt;=95,$K4560&lt;=99),"Thunderstorm",TRUE,"Cloudy"))</f>
        <v>Clear</v>
      </c>
      <c r="G4560" s="3" cm="1">
        <f t="array" ref="G4560">IF($A4560="","",INDEX(OpenMeteoAPI[TemperatureC],ROWS($G$2:G4560)))</f>
        <v>22.7</v>
      </c>
      <c r="H4560" s="4" cm="1">
        <f t="array" ref="H4560">IF($A4560="","",INDEX(OpenMeteoAPI[RelativeHumidityPct],ROWS($H$2:H4560))/100)</f>
        <v>0.71</v>
      </c>
      <c r="I4560" s="4" cm="1">
        <f t="array" ref="I4560">IF($A4560="","",INDEX(OpenMeteoAPI[PrecipitationProbabilityPct],ROWS($I$2:I4560))/100)</f>
        <v>0.03</v>
      </c>
      <c r="J4560" s="3" cm="1">
        <f t="array" ref="J4560">IF($A4560="","",INDEX(OpenMeteoAPI[PrecipitationMM],ROWS($J$2:J4560)))</f>
        <v>0</v>
      </c>
      <c r="K4560" cm="1">
        <f t="array" ref="K4560">IF($A4560="","",INDEX(OpenMeteoAPI[WeatherCode],ROWS($K$2:K4560)))</f>
        <v>0</v>
      </c>
      <c r="L4560" s="3" cm="1">
        <f t="array" ref="L4560">IF($A4560="","",INDEX(OpenMeteoAPI[WindSpeedKMH],ROWS($L$2:L4560)))</f>
        <v>11.2</v>
      </c>
    </row>
    <row r="4561" spans="1:12">
      <c r="A4561" t="str" cm="1">
        <f t="array" ref="A4561">IFERROR(INDEX(OpenMeteoAPI[City],ROWS($A$2:A4561))&amp;", "&amp;INDEX(OpenMeteoAPI[CountryCode],ROWS($A$2:A4561)),"")</f>
        <v>Lisbon, PT</v>
      </c>
      <c r="B4561" t="str" cm="1">
        <f t="array" ref="B4561">IF($A4561="","",INDEX(OpenMeteoAPI[LocationID],ROWS($B$2:B4561)))</f>
        <v>PT-LIS</v>
      </c>
      <c r="C4561" s="5" cm="1">
        <f t="array" ref="C4561">IF($A4561="","",INDEX(OpenMeteoAPI[ForecastDateTime],ROWS($C$2:C4561)))</f>
        <v>46219.958333333336</v>
      </c>
      <c r="D4561" t="str">
        <f t="shared" si="71"/>
        <v>11PM</v>
      </c>
      <c r="E4561" t="str" cm="1">
        <f t="array" ref="E4561">IF($K4561="","",_xlfn.IFS($K4561=0,_xlfn.UNICHAR(9728),$K4561&lt;=3,_xlfn.UNICHAR(9729),OR($K4561=45,$K4561=48),"~",AND($K4561&gt;=51,$K4561&lt;=67),_xlfn.UNICHAR(9748),AND($K4561&gt;=71,$K4561&lt;=77),_xlfn.UNICHAR(10052),AND($K4561&gt;=80,$K4561&lt;=82),_xlfn.UNICHAR(9748),AND($K4561&gt;=95,$K4561&lt;=99),_xlfn.UNICHAR(9889),TRUE,_xlfn.UNICHAR(9729)))</f>
        <v>☀</v>
      </c>
      <c r="F4561" t="str" cm="1">
        <f t="array" ref="F4561">IF($K4561="","",_xlfn.IFS($K4561=0,"Clear",$K4561&lt;=3,"Partly Cloudy",OR($K4561=45,$K4561=48),"Fog",AND($K4561&gt;=51,$K4561&lt;=67),"Drizzle",AND($K4561&gt;=71,$K4561&lt;=77),"Snow",AND($K4561&gt;=80,$K4561&lt;=82),"Rain Showers",AND($K4561&gt;=95,$K4561&lt;=99),"Thunderstorm",TRUE,"Cloudy"))</f>
        <v>Clear</v>
      </c>
      <c r="G4561" s="3" cm="1">
        <f t="array" ref="G4561">IF($A4561="","",INDEX(OpenMeteoAPI[TemperatureC],ROWS($G$2:G4561)))</f>
        <v>21.9</v>
      </c>
      <c r="H4561" s="4" cm="1">
        <f t="array" ref="H4561">IF($A4561="","",INDEX(OpenMeteoAPI[RelativeHumidityPct],ROWS($H$2:H4561))/100)</f>
        <v>0.76</v>
      </c>
      <c r="I4561" s="4" cm="1">
        <f t="array" ref="I4561">IF($A4561="","",INDEX(OpenMeteoAPI[PrecipitationProbabilityPct],ROWS($I$2:I4561))/100)</f>
        <v>0.02</v>
      </c>
      <c r="J4561" s="3" cm="1">
        <f t="array" ref="J4561">IF($A4561="","",INDEX(OpenMeteoAPI[PrecipitationMM],ROWS($J$2:J4561)))</f>
        <v>0</v>
      </c>
      <c r="K4561" cm="1">
        <f t="array" ref="K4561">IF($A4561="","",INDEX(OpenMeteoAPI[WeatherCode],ROWS($K$2:K4561)))</f>
        <v>0</v>
      </c>
      <c r="L4561" s="3" cm="1">
        <f t="array" ref="L4561">IF($A4561="","",INDEX(OpenMeteoAPI[WindSpeedKMH],ROWS($L$2:L4561)))</f>
        <v>9.6</v>
      </c>
    </row>
    <row r="4562" spans="1:12">
      <c r="A4562" t="str" cm="1">
        <f t="array" ref="A4562">IFERROR(INDEX(OpenMeteoAPI[City],ROWS($A$2:A4562))&amp;", "&amp;INDEX(OpenMeteoAPI[CountryCode],ROWS($A$2:A4562)),"")</f>
        <v>Athens, GR</v>
      </c>
      <c r="B4562" t="str" cm="1">
        <f t="array" ref="B4562">IF($A4562="","",INDEX(OpenMeteoAPI[LocationID],ROWS($B$2:B4562)))</f>
        <v>GR-ATH</v>
      </c>
      <c r="C4562" s="5" cm="1">
        <f t="array" ref="C4562">IF($A4562="","",INDEX(OpenMeteoAPI[ForecastDateTime],ROWS($C$2:C4562)))</f>
        <v>46210</v>
      </c>
      <c r="D4562" t="str">
        <f t="shared" si="71"/>
        <v>12AM</v>
      </c>
      <c r="E4562" t="str" cm="1">
        <f t="array" ref="E4562">IF($K4562="","",_xlfn.IFS($K4562=0,_xlfn.UNICHAR(9728),$K4562&lt;=3,_xlfn.UNICHAR(9729),OR($K4562=45,$K4562=48),"~",AND($K4562&gt;=51,$K4562&lt;=67),_xlfn.UNICHAR(9748),AND($K4562&gt;=71,$K4562&lt;=77),_xlfn.UNICHAR(10052),AND($K4562&gt;=80,$K4562&lt;=82),_xlfn.UNICHAR(9748),AND($K4562&gt;=95,$K4562&lt;=99),_xlfn.UNICHAR(9889),TRUE,_xlfn.UNICHAR(9729)))</f>
        <v>☀</v>
      </c>
      <c r="F4562" t="str" cm="1">
        <f t="array" ref="F4562">IF($K4562="","",_xlfn.IFS($K4562=0,"Clear",$K4562&lt;=3,"Partly Cloudy",OR($K4562=45,$K4562=48),"Fog",AND($K4562&gt;=51,$K4562&lt;=67),"Drizzle",AND($K4562&gt;=71,$K4562&lt;=77),"Snow",AND($K4562&gt;=80,$K4562&lt;=82),"Rain Showers",AND($K4562&gt;=95,$K4562&lt;=99),"Thunderstorm",TRUE,"Cloudy"))</f>
        <v>Clear</v>
      </c>
      <c r="G4562" s="3" cm="1">
        <f t="array" ref="G4562">IF($A4562="","",INDEX(OpenMeteoAPI[TemperatureC],ROWS($G$2:G4562)))</f>
        <v>24.5</v>
      </c>
      <c r="H4562" s="4" cm="1">
        <f t="array" ref="H4562">IF($A4562="","",INDEX(OpenMeteoAPI[RelativeHumidityPct],ROWS($H$2:H4562))/100)</f>
        <v>0.42</v>
      </c>
      <c r="I4562" s="4" cm="1">
        <f t="array" ref="I4562">IF($A4562="","",INDEX(OpenMeteoAPI[PrecipitationProbabilityPct],ROWS($I$2:I4562))/100)</f>
        <v>0</v>
      </c>
      <c r="J4562" s="3" cm="1">
        <f t="array" ref="J4562">IF($A4562="","",INDEX(OpenMeteoAPI[PrecipitationMM],ROWS($J$2:J4562)))</f>
        <v>0</v>
      </c>
      <c r="K4562" cm="1">
        <f t="array" ref="K4562">IF($A4562="","",INDEX(OpenMeteoAPI[WeatherCode],ROWS($K$2:K4562)))</f>
        <v>0</v>
      </c>
      <c r="L4562" s="3" cm="1">
        <f t="array" ref="L4562">IF($A4562="","",INDEX(OpenMeteoAPI[WindSpeedKMH],ROWS($L$2:L4562)))</f>
        <v>2.8</v>
      </c>
    </row>
    <row r="4563" spans="1:12">
      <c r="A4563" t="str" cm="1">
        <f t="array" ref="A4563">IFERROR(INDEX(OpenMeteoAPI[City],ROWS($A$2:A4563))&amp;", "&amp;INDEX(OpenMeteoAPI[CountryCode],ROWS($A$2:A4563)),"")</f>
        <v>Athens, GR</v>
      </c>
      <c r="B4563" t="str" cm="1">
        <f t="array" ref="B4563">IF($A4563="","",INDEX(OpenMeteoAPI[LocationID],ROWS($B$2:B4563)))</f>
        <v>GR-ATH</v>
      </c>
      <c r="C4563" s="5" cm="1">
        <f t="array" ref="C4563">IF($A4563="","",INDEX(OpenMeteoAPI[ForecastDateTime],ROWS($C$2:C4563)))</f>
        <v>46210.041666666664</v>
      </c>
      <c r="D4563" t="str">
        <f t="shared" si="71"/>
        <v>1AM</v>
      </c>
      <c r="E4563" t="str" cm="1">
        <f t="array" ref="E4563">IF($K4563="","",_xlfn.IFS($K4563=0,_xlfn.UNICHAR(9728),$K4563&lt;=3,_xlfn.UNICHAR(9729),OR($K4563=45,$K4563=48),"~",AND($K4563&gt;=51,$K4563&lt;=67),_xlfn.UNICHAR(9748),AND($K4563&gt;=71,$K4563&lt;=77),_xlfn.UNICHAR(10052),AND($K4563&gt;=80,$K4563&lt;=82),_xlfn.UNICHAR(9748),AND($K4563&gt;=95,$K4563&lt;=99),_xlfn.UNICHAR(9889),TRUE,_xlfn.UNICHAR(9729)))</f>
        <v>☀</v>
      </c>
      <c r="F4563" t="str" cm="1">
        <f t="array" ref="F4563">IF($K4563="","",_xlfn.IFS($K4563=0,"Clear",$K4563&lt;=3,"Partly Cloudy",OR($K4563=45,$K4563=48),"Fog",AND($K4563&gt;=51,$K4563&lt;=67),"Drizzle",AND($K4563&gt;=71,$K4563&lt;=77),"Snow",AND($K4563&gt;=80,$K4563&lt;=82),"Rain Showers",AND($K4563&gt;=95,$K4563&lt;=99),"Thunderstorm",TRUE,"Cloudy"))</f>
        <v>Clear</v>
      </c>
      <c r="G4563" s="3" cm="1">
        <f t="array" ref="G4563">IF($A4563="","",INDEX(OpenMeteoAPI[TemperatureC],ROWS($G$2:G4563)))</f>
        <v>24.1</v>
      </c>
      <c r="H4563" s="4" cm="1">
        <f t="array" ref="H4563">IF($A4563="","",INDEX(OpenMeteoAPI[RelativeHumidityPct],ROWS($H$2:H4563))/100)</f>
        <v>0.49</v>
      </c>
      <c r="I4563" s="4" cm="1">
        <f t="array" ref="I4563">IF($A4563="","",INDEX(OpenMeteoAPI[PrecipitationProbabilityPct],ROWS($I$2:I4563))/100)</f>
        <v>0</v>
      </c>
      <c r="J4563" s="3" cm="1">
        <f t="array" ref="J4563">IF($A4563="","",INDEX(OpenMeteoAPI[PrecipitationMM],ROWS($J$2:J4563)))</f>
        <v>0</v>
      </c>
      <c r="K4563" cm="1">
        <f t="array" ref="K4563">IF($A4563="","",INDEX(OpenMeteoAPI[WeatherCode],ROWS($K$2:K4563)))</f>
        <v>0</v>
      </c>
      <c r="L4563" s="3" cm="1">
        <f t="array" ref="L4563">IF($A4563="","",INDEX(OpenMeteoAPI[WindSpeedKMH],ROWS($L$2:L4563)))</f>
        <v>3.1</v>
      </c>
    </row>
    <row r="4564" spans="1:12">
      <c r="A4564" t="str" cm="1">
        <f t="array" ref="A4564">IFERROR(INDEX(OpenMeteoAPI[City],ROWS($A$2:A4564))&amp;", "&amp;INDEX(OpenMeteoAPI[CountryCode],ROWS($A$2:A4564)),"")</f>
        <v>Athens, GR</v>
      </c>
      <c r="B4564" t="str" cm="1">
        <f t="array" ref="B4564">IF($A4564="","",INDEX(OpenMeteoAPI[LocationID],ROWS($B$2:B4564)))</f>
        <v>GR-ATH</v>
      </c>
      <c r="C4564" s="5" cm="1">
        <f t="array" ref="C4564">IF($A4564="","",INDEX(OpenMeteoAPI[ForecastDateTime],ROWS($C$2:C4564)))</f>
        <v>46210.083333333336</v>
      </c>
      <c r="D4564" t="str">
        <f t="shared" si="71"/>
        <v>2AM</v>
      </c>
      <c r="E4564" t="str" cm="1">
        <f t="array" ref="E4564">IF($K4564="","",_xlfn.IFS($K4564=0,_xlfn.UNICHAR(9728),$K4564&lt;=3,_xlfn.UNICHAR(9729),OR($K4564=45,$K4564=48),"~",AND($K4564&gt;=51,$K4564&lt;=67),_xlfn.UNICHAR(9748),AND($K4564&gt;=71,$K4564&lt;=77),_xlfn.UNICHAR(10052),AND($K4564&gt;=80,$K4564&lt;=82),_xlfn.UNICHAR(9748),AND($K4564&gt;=95,$K4564&lt;=99),_xlfn.UNICHAR(9889),TRUE,_xlfn.UNICHAR(9729)))</f>
        <v>☀</v>
      </c>
      <c r="F4564" t="str" cm="1">
        <f t="array" ref="F4564">IF($K4564="","",_xlfn.IFS($K4564=0,"Clear",$K4564&lt;=3,"Partly Cloudy",OR($K4564=45,$K4564=48),"Fog",AND($K4564&gt;=51,$K4564&lt;=67),"Drizzle",AND($K4564&gt;=71,$K4564&lt;=77),"Snow",AND($K4564&gt;=80,$K4564&lt;=82),"Rain Showers",AND($K4564&gt;=95,$K4564&lt;=99),"Thunderstorm",TRUE,"Cloudy"))</f>
        <v>Clear</v>
      </c>
      <c r="G4564" s="3" cm="1">
        <f t="array" ref="G4564">IF($A4564="","",INDEX(OpenMeteoAPI[TemperatureC],ROWS($G$2:G4564)))</f>
        <v>23.4</v>
      </c>
      <c r="H4564" s="4" cm="1">
        <f t="array" ref="H4564">IF($A4564="","",INDEX(OpenMeteoAPI[RelativeHumidityPct],ROWS($H$2:H4564))/100)</f>
        <v>0.46</v>
      </c>
      <c r="I4564" s="4" cm="1">
        <f t="array" ref="I4564">IF($A4564="","",INDEX(OpenMeteoAPI[PrecipitationProbabilityPct],ROWS($I$2:I4564))/100)</f>
        <v>0</v>
      </c>
      <c r="J4564" s="3" cm="1">
        <f t="array" ref="J4564">IF($A4564="","",INDEX(OpenMeteoAPI[PrecipitationMM],ROWS($J$2:J4564)))</f>
        <v>0</v>
      </c>
      <c r="K4564" cm="1">
        <f t="array" ref="K4564">IF($A4564="","",INDEX(OpenMeteoAPI[WeatherCode],ROWS($K$2:K4564)))</f>
        <v>0</v>
      </c>
      <c r="L4564" s="3" cm="1">
        <f t="array" ref="L4564">IF($A4564="","",INDEX(OpenMeteoAPI[WindSpeedKMH],ROWS($L$2:L4564)))</f>
        <v>3.9</v>
      </c>
    </row>
    <row r="4565" spans="1:12">
      <c r="A4565" t="str" cm="1">
        <f t="array" ref="A4565">IFERROR(INDEX(OpenMeteoAPI[City],ROWS($A$2:A4565))&amp;", "&amp;INDEX(OpenMeteoAPI[CountryCode],ROWS($A$2:A4565)),"")</f>
        <v>Athens, GR</v>
      </c>
      <c r="B4565" t="str" cm="1">
        <f t="array" ref="B4565">IF($A4565="","",INDEX(OpenMeteoAPI[LocationID],ROWS($B$2:B4565)))</f>
        <v>GR-ATH</v>
      </c>
      <c r="C4565" s="5" cm="1">
        <f t="array" ref="C4565">IF($A4565="","",INDEX(OpenMeteoAPI[ForecastDateTime],ROWS($C$2:C4565)))</f>
        <v>46210.125</v>
      </c>
      <c r="D4565" t="str">
        <f t="shared" si="71"/>
        <v>3AM</v>
      </c>
      <c r="E4565" t="str" cm="1">
        <f t="array" ref="E4565">IF($K4565="","",_xlfn.IFS($K4565=0,_xlfn.UNICHAR(9728),$K4565&lt;=3,_xlfn.UNICHAR(9729),OR($K4565=45,$K4565=48),"~",AND($K4565&gt;=51,$K4565&lt;=67),_xlfn.UNICHAR(9748),AND($K4565&gt;=71,$K4565&lt;=77),_xlfn.UNICHAR(10052),AND($K4565&gt;=80,$K4565&lt;=82),_xlfn.UNICHAR(9748),AND($K4565&gt;=95,$K4565&lt;=99),_xlfn.UNICHAR(9889),TRUE,_xlfn.UNICHAR(9729)))</f>
        <v>☀</v>
      </c>
      <c r="F4565" t="str" cm="1">
        <f t="array" ref="F4565">IF($K4565="","",_xlfn.IFS($K4565=0,"Clear",$K4565&lt;=3,"Partly Cloudy",OR($K4565=45,$K4565=48),"Fog",AND($K4565&gt;=51,$K4565&lt;=67),"Drizzle",AND($K4565&gt;=71,$K4565&lt;=77),"Snow",AND($K4565&gt;=80,$K4565&lt;=82),"Rain Showers",AND($K4565&gt;=95,$K4565&lt;=99),"Thunderstorm",TRUE,"Cloudy"))</f>
        <v>Clear</v>
      </c>
      <c r="G4565" s="3" cm="1">
        <f t="array" ref="G4565">IF($A4565="","",INDEX(OpenMeteoAPI[TemperatureC],ROWS($G$2:G4565)))</f>
        <v>22.5</v>
      </c>
      <c r="H4565" s="4" cm="1">
        <f t="array" ref="H4565">IF($A4565="","",INDEX(OpenMeteoAPI[RelativeHumidityPct],ROWS($H$2:H4565))/100)</f>
        <v>0.4</v>
      </c>
      <c r="I4565" s="4" cm="1">
        <f t="array" ref="I4565">IF($A4565="","",INDEX(OpenMeteoAPI[PrecipitationProbabilityPct],ROWS($I$2:I4565))/100)</f>
        <v>0</v>
      </c>
      <c r="J4565" s="3" cm="1">
        <f t="array" ref="J4565">IF($A4565="","",INDEX(OpenMeteoAPI[PrecipitationMM],ROWS($J$2:J4565)))</f>
        <v>0</v>
      </c>
      <c r="K4565" cm="1">
        <f t="array" ref="K4565">IF($A4565="","",INDEX(OpenMeteoAPI[WeatherCode],ROWS($K$2:K4565)))</f>
        <v>0</v>
      </c>
      <c r="L4565" s="3" cm="1">
        <f t="array" ref="L4565">IF($A4565="","",INDEX(OpenMeteoAPI[WindSpeedKMH],ROWS($L$2:L4565)))</f>
        <v>5.0999999999999996</v>
      </c>
    </row>
    <row r="4566" spans="1:12">
      <c r="A4566" t="str" cm="1">
        <f t="array" ref="A4566">IFERROR(INDEX(OpenMeteoAPI[City],ROWS($A$2:A4566))&amp;", "&amp;INDEX(OpenMeteoAPI[CountryCode],ROWS($A$2:A4566)),"")</f>
        <v>Athens, GR</v>
      </c>
      <c r="B4566" t="str" cm="1">
        <f t="array" ref="B4566">IF($A4566="","",INDEX(OpenMeteoAPI[LocationID],ROWS($B$2:B4566)))</f>
        <v>GR-ATH</v>
      </c>
      <c r="C4566" s="5" cm="1">
        <f t="array" ref="C4566">IF($A4566="","",INDEX(OpenMeteoAPI[ForecastDateTime],ROWS($C$2:C4566)))</f>
        <v>46210.166666666664</v>
      </c>
      <c r="D4566" t="str">
        <f t="shared" si="71"/>
        <v>4AM</v>
      </c>
      <c r="E4566" t="str" cm="1">
        <f t="array" ref="E4566">IF($K4566="","",_xlfn.IFS($K4566=0,_xlfn.UNICHAR(9728),$K4566&lt;=3,_xlfn.UNICHAR(9729),OR($K4566=45,$K4566=48),"~",AND($K4566&gt;=51,$K4566&lt;=67),_xlfn.UNICHAR(9748),AND($K4566&gt;=71,$K4566&lt;=77),_xlfn.UNICHAR(10052),AND($K4566&gt;=80,$K4566&lt;=82),_xlfn.UNICHAR(9748),AND($K4566&gt;=95,$K4566&lt;=99),_xlfn.UNICHAR(9889),TRUE,_xlfn.UNICHAR(9729)))</f>
        <v>☀</v>
      </c>
      <c r="F4566" t="str" cm="1">
        <f t="array" ref="F4566">IF($K4566="","",_xlfn.IFS($K4566=0,"Clear",$K4566&lt;=3,"Partly Cloudy",OR($K4566=45,$K4566=48),"Fog",AND($K4566&gt;=51,$K4566&lt;=67),"Drizzle",AND($K4566&gt;=71,$K4566&lt;=77),"Snow",AND($K4566&gt;=80,$K4566&lt;=82),"Rain Showers",AND($K4566&gt;=95,$K4566&lt;=99),"Thunderstorm",TRUE,"Cloudy"))</f>
        <v>Clear</v>
      </c>
      <c r="G4566" s="3" cm="1">
        <f t="array" ref="G4566">IF($A4566="","",INDEX(OpenMeteoAPI[TemperatureC],ROWS($G$2:G4566)))</f>
        <v>22.3</v>
      </c>
      <c r="H4566" s="4" cm="1">
        <f t="array" ref="H4566">IF($A4566="","",INDEX(OpenMeteoAPI[RelativeHumidityPct],ROWS($H$2:H4566))/100)</f>
        <v>0.39</v>
      </c>
      <c r="I4566" s="4" cm="1">
        <f t="array" ref="I4566">IF($A4566="","",INDEX(OpenMeteoAPI[PrecipitationProbabilityPct],ROWS($I$2:I4566))/100)</f>
        <v>0</v>
      </c>
      <c r="J4566" s="3" cm="1">
        <f t="array" ref="J4566">IF($A4566="","",INDEX(OpenMeteoAPI[PrecipitationMM],ROWS($J$2:J4566)))</f>
        <v>0</v>
      </c>
      <c r="K4566" cm="1">
        <f t="array" ref="K4566">IF($A4566="","",INDEX(OpenMeteoAPI[WeatherCode],ROWS($K$2:K4566)))</f>
        <v>0</v>
      </c>
      <c r="L4566" s="3" cm="1">
        <f t="array" ref="L4566">IF($A4566="","",INDEX(OpenMeteoAPI[WindSpeedKMH],ROWS($L$2:L4566)))</f>
        <v>5.9</v>
      </c>
    </row>
    <row r="4567" spans="1:12">
      <c r="A4567" t="str" cm="1">
        <f t="array" ref="A4567">IFERROR(INDEX(OpenMeteoAPI[City],ROWS($A$2:A4567))&amp;", "&amp;INDEX(OpenMeteoAPI[CountryCode],ROWS($A$2:A4567)),"")</f>
        <v>Athens, GR</v>
      </c>
      <c r="B4567" t="str" cm="1">
        <f t="array" ref="B4567">IF($A4567="","",INDEX(OpenMeteoAPI[LocationID],ROWS($B$2:B4567)))</f>
        <v>GR-ATH</v>
      </c>
      <c r="C4567" s="5" cm="1">
        <f t="array" ref="C4567">IF($A4567="","",INDEX(OpenMeteoAPI[ForecastDateTime],ROWS($C$2:C4567)))</f>
        <v>46210.208333333336</v>
      </c>
      <c r="D4567" t="str">
        <f t="shared" si="71"/>
        <v>5AM</v>
      </c>
      <c r="E4567" t="str" cm="1">
        <f t="array" ref="E4567">IF($K4567="","",_xlfn.IFS($K4567=0,_xlfn.UNICHAR(9728),$K4567&lt;=3,_xlfn.UNICHAR(9729),OR($K4567=45,$K4567=48),"~",AND($K4567&gt;=51,$K4567&lt;=67),_xlfn.UNICHAR(9748),AND($K4567&gt;=71,$K4567&lt;=77),_xlfn.UNICHAR(10052),AND($K4567&gt;=80,$K4567&lt;=82),_xlfn.UNICHAR(9748),AND($K4567&gt;=95,$K4567&lt;=99),_xlfn.UNICHAR(9889),TRUE,_xlfn.UNICHAR(9729)))</f>
        <v>☀</v>
      </c>
      <c r="F4567" t="str" cm="1">
        <f t="array" ref="F4567">IF($K4567="","",_xlfn.IFS($K4567=0,"Clear",$K4567&lt;=3,"Partly Cloudy",OR($K4567=45,$K4567=48),"Fog",AND($K4567&gt;=51,$K4567&lt;=67),"Drizzle",AND($K4567&gt;=71,$K4567&lt;=77),"Snow",AND($K4567&gt;=80,$K4567&lt;=82),"Rain Showers",AND($K4567&gt;=95,$K4567&lt;=99),"Thunderstorm",TRUE,"Cloudy"))</f>
        <v>Clear</v>
      </c>
      <c r="G4567" s="3" cm="1">
        <f t="array" ref="G4567">IF($A4567="","",INDEX(OpenMeteoAPI[TemperatureC],ROWS($G$2:G4567)))</f>
        <v>22.2</v>
      </c>
      <c r="H4567" s="4" cm="1">
        <f t="array" ref="H4567">IF($A4567="","",INDEX(OpenMeteoAPI[RelativeHumidityPct],ROWS($H$2:H4567))/100)</f>
        <v>0.43</v>
      </c>
      <c r="I4567" s="4" cm="1">
        <f t="array" ref="I4567">IF($A4567="","",INDEX(OpenMeteoAPI[PrecipitationProbabilityPct],ROWS($I$2:I4567))/100)</f>
        <v>0</v>
      </c>
      <c r="J4567" s="3" cm="1">
        <f t="array" ref="J4567">IF($A4567="","",INDEX(OpenMeteoAPI[PrecipitationMM],ROWS($J$2:J4567)))</f>
        <v>0</v>
      </c>
      <c r="K4567" cm="1">
        <f t="array" ref="K4567">IF($A4567="","",INDEX(OpenMeteoAPI[WeatherCode],ROWS($K$2:K4567)))</f>
        <v>0</v>
      </c>
      <c r="L4567" s="3" cm="1">
        <f t="array" ref="L4567">IF($A4567="","",INDEX(OpenMeteoAPI[WindSpeedKMH],ROWS($L$2:L4567)))</f>
        <v>5.6</v>
      </c>
    </row>
    <row r="4568" spans="1:12">
      <c r="A4568" t="str" cm="1">
        <f t="array" ref="A4568">IFERROR(INDEX(OpenMeteoAPI[City],ROWS($A$2:A4568))&amp;", "&amp;INDEX(OpenMeteoAPI[CountryCode],ROWS($A$2:A4568)),"")</f>
        <v>Athens, GR</v>
      </c>
      <c r="B4568" t="str" cm="1">
        <f t="array" ref="B4568">IF($A4568="","",INDEX(OpenMeteoAPI[LocationID],ROWS($B$2:B4568)))</f>
        <v>GR-ATH</v>
      </c>
      <c r="C4568" s="5" cm="1">
        <f t="array" ref="C4568">IF($A4568="","",INDEX(OpenMeteoAPI[ForecastDateTime],ROWS($C$2:C4568)))</f>
        <v>46210.25</v>
      </c>
      <c r="D4568" t="str">
        <f t="shared" si="71"/>
        <v>6AM</v>
      </c>
      <c r="E4568" t="str" cm="1">
        <f t="array" ref="E4568">IF($K4568="","",_xlfn.IFS($K4568=0,_xlfn.UNICHAR(9728),$K4568&lt;=3,_xlfn.UNICHAR(9729),OR($K4568=45,$K4568=48),"~",AND($K4568&gt;=51,$K4568&lt;=67),_xlfn.UNICHAR(9748),AND($K4568&gt;=71,$K4568&lt;=77),_xlfn.UNICHAR(10052),AND($K4568&gt;=80,$K4568&lt;=82),_xlfn.UNICHAR(9748),AND($K4568&gt;=95,$K4568&lt;=99),_xlfn.UNICHAR(9889),TRUE,_xlfn.UNICHAR(9729)))</f>
        <v>☀</v>
      </c>
      <c r="F4568" t="str" cm="1">
        <f t="array" ref="F4568">IF($K4568="","",_xlfn.IFS($K4568=0,"Clear",$K4568&lt;=3,"Partly Cloudy",OR($K4568=45,$K4568=48),"Fog",AND($K4568&gt;=51,$K4568&lt;=67),"Drizzle",AND($K4568&gt;=71,$K4568&lt;=77),"Snow",AND($K4568&gt;=80,$K4568&lt;=82),"Rain Showers",AND($K4568&gt;=95,$K4568&lt;=99),"Thunderstorm",TRUE,"Cloudy"))</f>
        <v>Clear</v>
      </c>
      <c r="G4568" s="3" cm="1">
        <f t="array" ref="G4568">IF($A4568="","",INDEX(OpenMeteoAPI[TemperatureC],ROWS($G$2:G4568)))</f>
        <v>21.7</v>
      </c>
      <c r="H4568" s="4" cm="1">
        <f t="array" ref="H4568">IF($A4568="","",INDEX(OpenMeteoAPI[RelativeHumidityPct],ROWS($H$2:H4568))/100)</f>
        <v>0.46</v>
      </c>
      <c r="I4568" s="4" cm="1">
        <f t="array" ref="I4568">IF($A4568="","",INDEX(OpenMeteoAPI[PrecipitationProbabilityPct],ROWS($I$2:I4568))/100)</f>
        <v>0</v>
      </c>
      <c r="J4568" s="3" cm="1">
        <f t="array" ref="J4568">IF($A4568="","",INDEX(OpenMeteoAPI[PrecipitationMM],ROWS($J$2:J4568)))</f>
        <v>0</v>
      </c>
      <c r="K4568" cm="1">
        <f t="array" ref="K4568">IF($A4568="","",INDEX(OpenMeteoAPI[WeatherCode],ROWS($K$2:K4568)))</f>
        <v>0</v>
      </c>
      <c r="L4568" s="3" cm="1">
        <f t="array" ref="L4568">IF($A4568="","",INDEX(OpenMeteoAPI[WindSpeedKMH],ROWS($L$2:L4568)))</f>
        <v>4.7</v>
      </c>
    </row>
    <row r="4569" spans="1:12">
      <c r="A4569" t="str" cm="1">
        <f t="array" ref="A4569">IFERROR(INDEX(OpenMeteoAPI[City],ROWS($A$2:A4569))&amp;", "&amp;INDEX(OpenMeteoAPI[CountryCode],ROWS($A$2:A4569)),"")</f>
        <v>Athens, GR</v>
      </c>
      <c r="B4569" t="str" cm="1">
        <f t="array" ref="B4569">IF($A4569="","",INDEX(OpenMeteoAPI[LocationID],ROWS($B$2:B4569)))</f>
        <v>GR-ATH</v>
      </c>
      <c r="C4569" s="5" cm="1">
        <f t="array" ref="C4569">IF($A4569="","",INDEX(OpenMeteoAPI[ForecastDateTime],ROWS($C$2:C4569)))</f>
        <v>46210.291666666664</v>
      </c>
      <c r="D4569" t="str">
        <f t="shared" si="71"/>
        <v>7AM</v>
      </c>
      <c r="E4569" t="str" cm="1">
        <f t="array" ref="E4569">IF($K4569="","",_xlfn.IFS($K4569=0,_xlfn.UNICHAR(9728),$K4569&lt;=3,_xlfn.UNICHAR(9729),OR($K4569=45,$K4569=48),"~",AND($K4569&gt;=51,$K4569&lt;=67),_xlfn.UNICHAR(9748),AND($K4569&gt;=71,$K4569&lt;=77),_xlfn.UNICHAR(10052),AND($K4569&gt;=80,$K4569&lt;=82),_xlfn.UNICHAR(9748),AND($K4569&gt;=95,$K4569&lt;=99),_xlfn.UNICHAR(9889),TRUE,_xlfn.UNICHAR(9729)))</f>
        <v>☁</v>
      </c>
      <c r="F4569" t="str" cm="1">
        <f t="array" ref="F4569">IF($K4569="","",_xlfn.IFS($K4569=0,"Clear",$K4569&lt;=3,"Partly Cloudy",OR($K4569=45,$K4569=48),"Fog",AND($K4569&gt;=51,$K4569&lt;=67),"Drizzle",AND($K4569&gt;=71,$K4569&lt;=77),"Snow",AND($K4569&gt;=80,$K4569&lt;=82),"Rain Showers",AND($K4569&gt;=95,$K4569&lt;=99),"Thunderstorm",TRUE,"Cloudy"))</f>
        <v>Partly Cloudy</v>
      </c>
      <c r="G4569" s="3" cm="1">
        <f t="array" ref="G4569">IF($A4569="","",INDEX(OpenMeteoAPI[TemperatureC],ROWS($G$2:G4569)))</f>
        <v>21.9</v>
      </c>
      <c r="H4569" s="4" cm="1">
        <f t="array" ref="H4569">IF($A4569="","",INDEX(OpenMeteoAPI[RelativeHumidityPct],ROWS($H$2:H4569))/100)</f>
        <v>0.46</v>
      </c>
      <c r="I4569" s="4" cm="1">
        <f t="array" ref="I4569">IF($A4569="","",INDEX(OpenMeteoAPI[PrecipitationProbabilityPct],ROWS($I$2:I4569))/100)</f>
        <v>0</v>
      </c>
      <c r="J4569" s="3" cm="1">
        <f t="array" ref="J4569">IF($A4569="","",INDEX(OpenMeteoAPI[PrecipitationMM],ROWS($J$2:J4569)))</f>
        <v>0</v>
      </c>
      <c r="K4569" cm="1">
        <f t="array" ref="K4569">IF($A4569="","",INDEX(OpenMeteoAPI[WeatherCode],ROWS($K$2:K4569)))</f>
        <v>1</v>
      </c>
      <c r="L4569" s="3" cm="1">
        <f t="array" ref="L4569">IF($A4569="","",INDEX(OpenMeteoAPI[WindSpeedKMH],ROWS($L$2:L4569)))</f>
        <v>4.9000000000000004</v>
      </c>
    </row>
    <row r="4570" spans="1:12">
      <c r="A4570" t="str" cm="1">
        <f t="array" ref="A4570">IFERROR(INDEX(OpenMeteoAPI[City],ROWS($A$2:A4570))&amp;", "&amp;INDEX(OpenMeteoAPI[CountryCode],ROWS($A$2:A4570)),"")</f>
        <v>Athens, GR</v>
      </c>
      <c r="B4570" t="str" cm="1">
        <f t="array" ref="B4570">IF($A4570="","",INDEX(OpenMeteoAPI[LocationID],ROWS($B$2:B4570)))</f>
        <v>GR-ATH</v>
      </c>
      <c r="C4570" s="5" cm="1">
        <f t="array" ref="C4570">IF($A4570="","",INDEX(OpenMeteoAPI[ForecastDateTime],ROWS($C$2:C4570)))</f>
        <v>46210.333333333336</v>
      </c>
      <c r="D4570" t="str">
        <f t="shared" si="71"/>
        <v>8AM</v>
      </c>
      <c r="E4570" t="str" cm="1">
        <f t="array" ref="E4570">IF($K4570="","",_xlfn.IFS($K4570=0,_xlfn.UNICHAR(9728),$K4570&lt;=3,_xlfn.UNICHAR(9729),OR($K4570=45,$K4570=48),"~",AND($K4570&gt;=51,$K4570&lt;=67),_xlfn.UNICHAR(9748),AND($K4570&gt;=71,$K4570&lt;=77),_xlfn.UNICHAR(10052),AND($K4570&gt;=80,$K4570&lt;=82),_xlfn.UNICHAR(9748),AND($K4570&gt;=95,$K4570&lt;=99),_xlfn.UNICHAR(9889),TRUE,_xlfn.UNICHAR(9729)))</f>
        <v>☀</v>
      </c>
      <c r="F4570" t="str" cm="1">
        <f t="array" ref="F4570">IF($K4570="","",_xlfn.IFS($K4570=0,"Clear",$K4570&lt;=3,"Partly Cloudy",OR($K4570=45,$K4570=48),"Fog",AND($K4570&gt;=51,$K4570&lt;=67),"Drizzle",AND($K4570&gt;=71,$K4570&lt;=77),"Snow",AND($K4570&gt;=80,$K4570&lt;=82),"Rain Showers",AND($K4570&gt;=95,$K4570&lt;=99),"Thunderstorm",TRUE,"Cloudy"))</f>
        <v>Clear</v>
      </c>
      <c r="G4570" s="3" cm="1">
        <f t="array" ref="G4570">IF($A4570="","",INDEX(OpenMeteoAPI[TemperatureC],ROWS($G$2:G4570)))</f>
        <v>23.8</v>
      </c>
      <c r="H4570" s="4" cm="1">
        <f t="array" ref="H4570">IF($A4570="","",INDEX(OpenMeteoAPI[RelativeHumidityPct],ROWS($H$2:H4570))/100)</f>
        <v>0.42</v>
      </c>
      <c r="I4570" s="4" cm="1">
        <f t="array" ref="I4570">IF($A4570="","",INDEX(OpenMeteoAPI[PrecipitationProbabilityPct],ROWS($I$2:I4570))/100)</f>
        <v>0</v>
      </c>
      <c r="J4570" s="3" cm="1">
        <f t="array" ref="J4570">IF($A4570="","",INDEX(OpenMeteoAPI[PrecipitationMM],ROWS($J$2:J4570)))</f>
        <v>0</v>
      </c>
      <c r="K4570" cm="1">
        <f t="array" ref="K4570">IF($A4570="","",INDEX(OpenMeteoAPI[WeatherCode],ROWS($K$2:K4570)))</f>
        <v>0</v>
      </c>
      <c r="L4570" s="3" cm="1">
        <f t="array" ref="L4570">IF($A4570="","",INDEX(OpenMeteoAPI[WindSpeedKMH],ROWS($L$2:L4570)))</f>
        <v>2.4</v>
      </c>
    </row>
    <row r="4571" spans="1:12">
      <c r="A4571" t="str" cm="1">
        <f t="array" ref="A4571">IFERROR(INDEX(OpenMeteoAPI[City],ROWS($A$2:A4571))&amp;", "&amp;INDEX(OpenMeteoAPI[CountryCode],ROWS($A$2:A4571)),"")</f>
        <v>Athens, GR</v>
      </c>
      <c r="B4571" t="str" cm="1">
        <f t="array" ref="B4571">IF($A4571="","",INDEX(OpenMeteoAPI[LocationID],ROWS($B$2:B4571)))</f>
        <v>GR-ATH</v>
      </c>
      <c r="C4571" s="5" cm="1">
        <f t="array" ref="C4571">IF($A4571="","",INDEX(OpenMeteoAPI[ForecastDateTime],ROWS($C$2:C4571)))</f>
        <v>46210.375</v>
      </c>
      <c r="D4571" t="str">
        <f t="shared" si="71"/>
        <v>9AM</v>
      </c>
      <c r="E4571" t="str" cm="1">
        <f t="array" ref="E4571">IF($K4571="","",_xlfn.IFS($K4571=0,_xlfn.UNICHAR(9728),$K4571&lt;=3,_xlfn.UNICHAR(9729),OR($K4571=45,$K4571=48),"~",AND($K4571&gt;=51,$K4571&lt;=67),_xlfn.UNICHAR(9748),AND($K4571&gt;=71,$K4571&lt;=77),_xlfn.UNICHAR(10052),AND($K4571&gt;=80,$K4571&lt;=82),_xlfn.UNICHAR(9748),AND($K4571&gt;=95,$K4571&lt;=99),_xlfn.UNICHAR(9889),TRUE,_xlfn.UNICHAR(9729)))</f>
        <v>☁</v>
      </c>
      <c r="F4571" t="str" cm="1">
        <f t="array" ref="F4571">IF($K4571="","",_xlfn.IFS($K4571=0,"Clear",$K4571&lt;=3,"Partly Cloudy",OR($K4571=45,$K4571=48),"Fog",AND($K4571&gt;=51,$K4571&lt;=67),"Drizzle",AND($K4571&gt;=71,$K4571&lt;=77),"Snow",AND($K4571&gt;=80,$K4571&lt;=82),"Rain Showers",AND($K4571&gt;=95,$K4571&lt;=99),"Thunderstorm",TRUE,"Cloudy"))</f>
        <v>Partly Cloudy</v>
      </c>
      <c r="G4571" s="3" cm="1">
        <f t="array" ref="G4571">IF($A4571="","",INDEX(OpenMeteoAPI[TemperatureC],ROWS($G$2:G4571)))</f>
        <v>27.2</v>
      </c>
      <c r="H4571" s="4" cm="1">
        <f t="array" ref="H4571">IF($A4571="","",INDEX(OpenMeteoAPI[RelativeHumidityPct],ROWS($H$2:H4571))/100)</f>
        <v>0.35</v>
      </c>
      <c r="I4571" s="4" cm="1">
        <f t="array" ref="I4571">IF($A4571="","",INDEX(OpenMeteoAPI[PrecipitationProbabilityPct],ROWS($I$2:I4571))/100)</f>
        <v>0</v>
      </c>
      <c r="J4571" s="3" cm="1">
        <f t="array" ref="J4571">IF($A4571="","",INDEX(OpenMeteoAPI[PrecipitationMM],ROWS($J$2:J4571)))</f>
        <v>0</v>
      </c>
      <c r="K4571" cm="1">
        <f t="array" ref="K4571">IF($A4571="","",INDEX(OpenMeteoAPI[WeatherCode],ROWS($K$2:K4571)))</f>
        <v>1</v>
      </c>
      <c r="L4571" s="3" cm="1">
        <f t="array" ref="L4571">IF($A4571="","",INDEX(OpenMeteoAPI[WindSpeedKMH],ROWS($L$2:L4571)))</f>
        <v>2.4</v>
      </c>
    </row>
    <row r="4572" spans="1:12">
      <c r="A4572" t="str" cm="1">
        <f t="array" ref="A4572">IFERROR(INDEX(OpenMeteoAPI[City],ROWS($A$2:A4572))&amp;", "&amp;INDEX(OpenMeteoAPI[CountryCode],ROWS($A$2:A4572)),"")</f>
        <v>Athens, GR</v>
      </c>
      <c r="B4572" t="str" cm="1">
        <f t="array" ref="B4572">IF($A4572="","",INDEX(OpenMeteoAPI[LocationID],ROWS($B$2:B4572)))</f>
        <v>GR-ATH</v>
      </c>
      <c r="C4572" s="5" cm="1">
        <f t="array" ref="C4572">IF($A4572="","",INDEX(OpenMeteoAPI[ForecastDateTime],ROWS($C$2:C4572)))</f>
        <v>46210.416666666664</v>
      </c>
      <c r="D4572" t="str">
        <f t="shared" si="71"/>
        <v>10AM</v>
      </c>
      <c r="E4572" t="str" cm="1">
        <f t="array" ref="E4572">IF($K4572="","",_xlfn.IFS($K4572=0,_xlfn.UNICHAR(9728),$K4572&lt;=3,_xlfn.UNICHAR(9729),OR($K4572=45,$K4572=48),"~",AND($K4572&gt;=51,$K4572&lt;=67),_xlfn.UNICHAR(9748),AND($K4572&gt;=71,$K4572&lt;=77),_xlfn.UNICHAR(10052),AND($K4572&gt;=80,$K4572&lt;=82),_xlfn.UNICHAR(9748),AND($K4572&gt;=95,$K4572&lt;=99),_xlfn.UNICHAR(9889),TRUE,_xlfn.UNICHAR(9729)))</f>
        <v>☀</v>
      </c>
      <c r="F4572" t="str" cm="1">
        <f t="array" ref="F4572">IF($K4572="","",_xlfn.IFS($K4572=0,"Clear",$K4572&lt;=3,"Partly Cloudy",OR($K4572=45,$K4572=48),"Fog",AND($K4572&gt;=51,$K4572&lt;=67),"Drizzle",AND($K4572&gt;=71,$K4572&lt;=77),"Snow",AND($K4572&gt;=80,$K4572&lt;=82),"Rain Showers",AND($K4572&gt;=95,$K4572&lt;=99),"Thunderstorm",TRUE,"Cloudy"))</f>
        <v>Clear</v>
      </c>
      <c r="G4572" s="3" cm="1">
        <f t="array" ref="G4572">IF($A4572="","",INDEX(OpenMeteoAPI[TemperatureC],ROWS($G$2:G4572)))</f>
        <v>29.6</v>
      </c>
      <c r="H4572" s="4" cm="1">
        <f t="array" ref="H4572">IF($A4572="","",INDEX(OpenMeteoAPI[RelativeHumidityPct],ROWS($H$2:H4572))/100)</f>
        <v>0.31</v>
      </c>
      <c r="I4572" s="4" cm="1">
        <f t="array" ref="I4572">IF($A4572="","",INDEX(OpenMeteoAPI[PrecipitationProbabilityPct],ROWS($I$2:I4572))/100)</f>
        <v>0</v>
      </c>
      <c r="J4572" s="3" cm="1">
        <f t="array" ref="J4572">IF($A4572="","",INDEX(OpenMeteoAPI[PrecipitationMM],ROWS($J$2:J4572)))</f>
        <v>0</v>
      </c>
      <c r="K4572" cm="1">
        <f t="array" ref="K4572">IF($A4572="","",INDEX(OpenMeteoAPI[WeatherCode],ROWS($K$2:K4572)))</f>
        <v>0</v>
      </c>
      <c r="L4572" s="3" cm="1">
        <f t="array" ref="L4572">IF($A4572="","",INDEX(OpenMeteoAPI[WindSpeedKMH],ROWS($L$2:L4572)))</f>
        <v>5.6</v>
      </c>
    </row>
    <row r="4573" spans="1:12">
      <c r="A4573" t="str" cm="1">
        <f t="array" ref="A4573">IFERROR(INDEX(OpenMeteoAPI[City],ROWS($A$2:A4573))&amp;", "&amp;INDEX(OpenMeteoAPI[CountryCode],ROWS($A$2:A4573)),"")</f>
        <v>Athens, GR</v>
      </c>
      <c r="B4573" t="str" cm="1">
        <f t="array" ref="B4573">IF($A4573="","",INDEX(OpenMeteoAPI[LocationID],ROWS($B$2:B4573)))</f>
        <v>GR-ATH</v>
      </c>
      <c r="C4573" s="5" cm="1">
        <f t="array" ref="C4573">IF($A4573="","",INDEX(OpenMeteoAPI[ForecastDateTime],ROWS($C$2:C4573)))</f>
        <v>46210.458333333336</v>
      </c>
      <c r="D4573" t="str">
        <f t="shared" si="71"/>
        <v>11AM</v>
      </c>
      <c r="E4573" t="str" cm="1">
        <f t="array" ref="E4573">IF($K4573="","",_xlfn.IFS($K4573=0,_xlfn.UNICHAR(9728),$K4573&lt;=3,_xlfn.UNICHAR(9729),OR($K4573=45,$K4573=48),"~",AND($K4573&gt;=51,$K4573&lt;=67),_xlfn.UNICHAR(9748),AND($K4573&gt;=71,$K4573&lt;=77),_xlfn.UNICHAR(10052),AND($K4573&gt;=80,$K4573&lt;=82),_xlfn.UNICHAR(9748),AND($K4573&gt;=95,$K4573&lt;=99),_xlfn.UNICHAR(9889),TRUE,_xlfn.UNICHAR(9729)))</f>
        <v>☀</v>
      </c>
      <c r="F4573" t="str" cm="1">
        <f t="array" ref="F4573">IF($K4573="","",_xlfn.IFS($K4573=0,"Clear",$K4573&lt;=3,"Partly Cloudy",OR($K4573=45,$K4573=48),"Fog",AND($K4573&gt;=51,$K4573&lt;=67),"Drizzle",AND($K4573&gt;=71,$K4573&lt;=77),"Snow",AND($K4573&gt;=80,$K4573&lt;=82),"Rain Showers",AND($K4573&gt;=95,$K4573&lt;=99),"Thunderstorm",TRUE,"Cloudy"))</f>
        <v>Clear</v>
      </c>
      <c r="G4573" s="3" cm="1">
        <f t="array" ref="G4573">IF($A4573="","",INDEX(OpenMeteoAPI[TemperatureC],ROWS($G$2:G4573)))</f>
        <v>31.4</v>
      </c>
      <c r="H4573" s="4" cm="1">
        <f t="array" ref="H4573">IF($A4573="","",INDEX(OpenMeteoAPI[RelativeHumidityPct],ROWS($H$2:H4573))/100)</f>
        <v>0.27</v>
      </c>
      <c r="I4573" s="4" cm="1">
        <f t="array" ref="I4573">IF($A4573="","",INDEX(OpenMeteoAPI[PrecipitationProbabilityPct],ROWS($I$2:I4573))/100)</f>
        <v>0</v>
      </c>
      <c r="J4573" s="3" cm="1">
        <f t="array" ref="J4573">IF($A4573="","",INDEX(OpenMeteoAPI[PrecipitationMM],ROWS($J$2:J4573)))</f>
        <v>0</v>
      </c>
      <c r="K4573" cm="1">
        <f t="array" ref="K4573">IF($A4573="","",INDEX(OpenMeteoAPI[WeatherCode],ROWS($K$2:K4573)))</f>
        <v>0</v>
      </c>
      <c r="L4573" s="3" cm="1">
        <f t="array" ref="L4573">IF($A4573="","",INDEX(OpenMeteoAPI[WindSpeedKMH],ROWS($L$2:L4573)))</f>
        <v>10.7</v>
      </c>
    </row>
    <row r="4574" spans="1:12">
      <c r="A4574" t="str" cm="1">
        <f t="array" ref="A4574">IFERROR(INDEX(OpenMeteoAPI[City],ROWS($A$2:A4574))&amp;", "&amp;INDEX(OpenMeteoAPI[CountryCode],ROWS($A$2:A4574)),"")</f>
        <v>Athens, GR</v>
      </c>
      <c r="B4574" t="str" cm="1">
        <f t="array" ref="B4574">IF($A4574="","",INDEX(OpenMeteoAPI[LocationID],ROWS($B$2:B4574)))</f>
        <v>GR-ATH</v>
      </c>
      <c r="C4574" s="5" cm="1">
        <f t="array" ref="C4574">IF($A4574="","",INDEX(OpenMeteoAPI[ForecastDateTime],ROWS($C$2:C4574)))</f>
        <v>46210.5</v>
      </c>
      <c r="D4574" t="str">
        <f t="shared" si="71"/>
        <v>12PM</v>
      </c>
      <c r="E4574" t="str" cm="1">
        <f t="array" ref="E4574">IF($K4574="","",_xlfn.IFS($K4574=0,_xlfn.UNICHAR(9728),$K4574&lt;=3,_xlfn.UNICHAR(9729),OR($K4574=45,$K4574=48),"~",AND($K4574&gt;=51,$K4574&lt;=67),_xlfn.UNICHAR(9748),AND($K4574&gt;=71,$K4574&lt;=77),_xlfn.UNICHAR(10052),AND($K4574&gt;=80,$K4574&lt;=82),_xlfn.UNICHAR(9748),AND($K4574&gt;=95,$K4574&lt;=99),_xlfn.UNICHAR(9889),TRUE,_xlfn.UNICHAR(9729)))</f>
        <v>☁</v>
      </c>
      <c r="F4574" t="str" cm="1">
        <f t="array" ref="F4574">IF($K4574="","",_xlfn.IFS($K4574=0,"Clear",$K4574&lt;=3,"Partly Cloudy",OR($K4574=45,$K4574=48),"Fog",AND($K4574&gt;=51,$K4574&lt;=67),"Drizzle",AND($K4574&gt;=71,$K4574&lt;=77),"Snow",AND($K4574&gt;=80,$K4574&lt;=82),"Rain Showers",AND($K4574&gt;=95,$K4574&lt;=99),"Thunderstorm",TRUE,"Cloudy"))</f>
        <v>Partly Cloudy</v>
      </c>
      <c r="G4574" s="3" cm="1">
        <f t="array" ref="G4574">IF($A4574="","",INDEX(OpenMeteoAPI[TemperatureC],ROWS($G$2:G4574)))</f>
        <v>32.299999999999997</v>
      </c>
      <c r="H4574" s="4" cm="1">
        <f t="array" ref="H4574">IF($A4574="","",INDEX(OpenMeteoAPI[RelativeHumidityPct],ROWS($H$2:H4574))/100)</f>
        <v>0.28000000000000003</v>
      </c>
      <c r="I4574" s="4" cm="1">
        <f t="array" ref="I4574">IF($A4574="","",INDEX(OpenMeteoAPI[PrecipitationProbabilityPct],ROWS($I$2:I4574))/100)</f>
        <v>0</v>
      </c>
      <c r="J4574" s="3" cm="1">
        <f t="array" ref="J4574">IF($A4574="","",INDEX(OpenMeteoAPI[PrecipitationMM],ROWS($J$2:J4574)))</f>
        <v>0</v>
      </c>
      <c r="K4574" cm="1">
        <f t="array" ref="K4574">IF($A4574="","",INDEX(OpenMeteoAPI[WeatherCode],ROWS($K$2:K4574)))</f>
        <v>1</v>
      </c>
      <c r="L4574" s="3" cm="1">
        <f t="array" ref="L4574">IF($A4574="","",INDEX(OpenMeteoAPI[WindSpeedKMH],ROWS($L$2:L4574)))</f>
        <v>12</v>
      </c>
    </row>
    <row r="4575" spans="1:12">
      <c r="A4575" t="str" cm="1">
        <f t="array" ref="A4575">IFERROR(INDEX(OpenMeteoAPI[City],ROWS($A$2:A4575))&amp;", "&amp;INDEX(OpenMeteoAPI[CountryCode],ROWS($A$2:A4575)),"")</f>
        <v>Athens, GR</v>
      </c>
      <c r="B4575" t="str" cm="1">
        <f t="array" ref="B4575">IF($A4575="","",INDEX(OpenMeteoAPI[LocationID],ROWS($B$2:B4575)))</f>
        <v>GR-ATH</v>
      </c>
      <c r="C4575" s="5" cm="1">
        <f t="array" ref="C4575">IF($A4575="","",INDEX(OpenMeteoAPI[ForecastDateTime],ROWS($C$2:C4575)))</f>
        <v>46210.541666666664</v>
      </c>
      <c r="D4575" t="str">
        <f t="shared" si="71"/>
        <v>1PM</v>
      </c>
      <c r="E4575" t="str" cm="1">
        <f t="array" ref="E4575">IF($K4575="","",_xlfn.IFS($K4575=0,_xlfn.UNICHAR(9728),$K4575&lt;=3,_xlfn.UNICHAR(9729),OR($K4575=45,$K4575=48),"~",AND($K4575&gt;=51,$K4575&lt;=67),_xlfn.UNICHAR(9748),AND($K4575&gt;=71,$K4575&lt;=77),_xlfn.UNICHAR(10052),AND($K4575&gt;=80,$K4575&lt;=82),_xlfn.UNICHAR(9748),AND($K4575&gt;=95,$K4575&lt;=99),_xlfn.UNICHAR(9889),TRUE,_xlfn.UNICHAR(9729)))</f>
        <v>☁</v>
      </c>
      <c r="F4575" t="str" cm="1">
        <f t="array" ref="F4575">IF($K4575="","",_xlfn.IFS($K4575=0,"Clear",$K4575&lt;=3,"Partly Cloudy",OR($K4575=45,$K4575=48),"Fog",AND($K4575&gt;=51,$K4575&lt;=67),"Drizzle",AND($K4575&gt;=71,$K4575&lt;=77),"Snow",AND($K4575&gt;=80,$K4575&lt;=82),"Rain Showers",AND($K4575&gt;=95,$K4575&lt;=99),"Thunderstorm",TRUE,"Cloudy"))</f>
        <v>Partly Cloudy</v>
      </c>
      <c r="G4575" s="3" cm="1">
        <f t="array" ref="G4575">IF($A4575="","",INDEX(OpenMeteoAPI[TemperatureC],ROWS($G$2:G4575)))</f>
        <v>32.700000000000003</v>
      </c>
      <c r="H4575" s="4" cm="1">
        <f t="array" ref="H4575">IF($A4575="","",INDEX(OpenMeteoAPI[RelativeHumidityPct],ROWS($H$2:H4575))/100)</f>
        <v>0.27</v>
      </c>
      <c r="I4575" s="4" cm="1">
        <f t="array" ref="I4575">IF($A4575="","",INDEX(OpenMeteoAPI[PrecipitationProbabilityPct],ROWS($I$2:I4575))/100)</f>
        <v>0</v>
      </c>
      <c r="J4575" s="3" cm="1">
        <f t="array" ref="J4575">IF($A4575="","",INDEX(OpenMeteoAPI[PrecipitationMM],ROWS($J$2:J4575)))</f>
        <v>0</v>
      </c>
      <c r="K4575" cm="1">
        <f t="array" ref="K4575">IF($A4575="","",INDEX(OpenMeteoAPI[WeatherCode],ROWS($K$2:K4575)))</f>
        <v>2</v>
      </c>
      <c r="L4575" s="3" cm="1">
        <f t="array" ref="L4575">IF($A4575="","",INDEX(OpenMeteoAPI[WindSpeedKMH],ROWS($L$2:L4575)))</f>
        <v>13.4</v>
      </c>
    </row>
    <row r="4576" spans="1:12">
      <c r="A4576" t="str" cm="1">
        <f t="array" ref="A4576">IFERROR(INDEX(OpenMeteoAPI[City],ROWS($A$2:A4576))&amp;", "&amp;INDEX(OpenMeteoAPI[CountryCode],ROWS($A$2:A4576)),"")</f>
        <v>Athens, GR</v>
      </c>
      <c r="B4576" t="str" cm="1">
        <f t="array" ref="B4576">IF($A4576="","",INDEX(OpenMeteoAPI[LocationID],ROWS($B$2:B4576)))</f>
        <v>GR-ATH</v>
      </c>
      <c r="C4576" s="5" cm="1">
        <f t="array" ref="C4576">IF($A4576="","",INDEX(OpenMeteoAPI[ForecastDateTime],ROWS($C$2:C4576)))</f>
        <v>46210.583333333336</v>
      </c>
      <c r="D4576" t="str">
        <f t="shared" si="71"/>
        <v>2PM</v>
      </c>
      <c r="E4576" t="str" cm="1">
        <f t="array" ref="E4576">IF($K4576="","",_xlfn.IFS($K4576=0,_xlfn.UNICHAR(9728),$K4576&lt;=3,_xlfn.UNICHAR(9729),OR($K4576=45,$K4576=48),"~",AND($K4576&gt;=51,$K4576&lt;=67),_xlfn.UNICHAR(9748),AND($K4576&gt;=71,$K4576&lt;=77),_xlfn.UNICHAR(10052),AND($K4576&gt;=80,$K4576&lt;=82),_xlfn.UNICHAR(9748),AND($K4576&gt;=95,$K4576&lt;=99),_xlfn.UNICHAR(9889),TRUE,_xlfn.UNICHAR(9729)))</f>
        <v>☁</v>
      </c>
      <c r="F4576" t="str" cm="1">
        <f t="array" ref="F4576">IF($K4576="","",_xlfn.IFS($K4576=0,"Clear",$K4576&lt;=3,"Partly Cloudy",OR($K4576=45,$K4576=48),"Fog",AND($K4576&gt;=51,$K4576&lt;=67),"Drizzle",AND($K4576&gt;=71,$K4576&lt;=77),"Snow",AND($K4576&gt;=80,$K4576&lt;=82),"Rain Showers",AND($K4576&gt;=95,$K4576&lt;=99),"Thunderstorm",TRUE,"Cloudy"))</f>
        <v>Partly Cloudy</v>
      </c>
      <c r="G4576" s="3" cm="1">
        <f t="array" ref="G4576">IF($A4576="","",INDEX(OpenMeteoAPI[TemperatureC],ROWS($G$2:G4576)))</f>
        <v>33</v>
      </c>
      <c r="H4576" s="4" cm="1">
        <f t="array" ref="H4576">IF($A4576="","",INDEX(OpenMeteoAPI[RelativeHumidityPct],ROWS($H$2:H4576))/100)</f>
        <v>0.28000000000000003</v>
      </c>
      <c r="I4576" s="4" cm="1">
        <f t="array" ref="I4576">IF($A4576="","",INDEX(OpenMeteoAPI[PrecipitationProbabilityPct],ROWS($I$2:I4576))/100)</f>
        <v>0</v>
      </c>
      <c r="J4576" s="3" cm="1">
        <f t="array" ref="J4576">IF($A4576="","",INDEX(OpenMeteoAPI[PrecipitationMM],ROWS($J$2:J4576)))</f>
        <v>0</v>
      </c>
      <c r="K4576" cm="1">
        <f t="array" ref="K4576">IF($A4576="","",INDEX(OpenMeteoAPI[WeatherCode],ROWS($K$2:K4576)))</f>
        <v>3</v>
      </c>
      <c r="L4576" s="3" cm="1">
        <f t="array" ref="L4576">IF($A4576="","",INDEX(OpenMeteoAPI[WindSpeedKMH],ROWS($L$2:L4576)))</f>
        <v>13</v>
      </c>
    </row>
    <row r="4577" spans="1:12">
      <c r="A4577" t="str" cm="1">
        <f t="array" ref="A4577">IFERROR(INDEX(OpenMeteoAPI[City],ROWS($A$2:A4577))&amp;", "&amp;INDEX(OpenMeteoAPI[CountryCode],ROWS($A$2:A4577)),"")</f>
        <v>Athens, GR</v>
      </c>
      <c r="B4577" t="str" cm="1">
        <f t="array" ref="B4577">IF($A4577="","",INDEX(OpenMeteoAPI[LocationID],ROWS($B$2:B4577)))</f>
        <v>GR-ATH</v>
      </c>
      <c r="C4577" s="5" cm="1">
        <f t="array" ref="C4577">IF($A4577="","",INDEX(OpenMeteoAPI[ForecastDateTime],ROWS($C$2:C4577)))</f>
        <v>46210.625</v>
      </c>
      <c r="D4577" t="str">
        <f t="shared" si="71"/>
        <v>3PM</v>
      </c>
      <c r="E4577" t="str" cm="1">
        <f t="array" ref="E4577">IF($K4577="","",_xlfn.IFS($K4577=0,_xlfn.UNICHAR(9728),$K4577&lt;=3,_xlfn.UNICHAR(9729),OR($K4577=45,$K4577=48),"~",AND($K4577&gt;=51,$K4577&lt;=67),_xlfn.UNICHAR(9748),AND($K4577&gt;=71,$K4577&lt;=77),_xlfn.UNICHAR(10052),AND($K4577&gt;=80,$K4577&lt;=82),_xlfn.UNICHAR(9748),AND($K4577&gt;=95,$K4577&lt;=99),_xlfn.UNICHAR(9889),TRUE,_xlfn.UNICHAR(9729)))</f>
        <v>☁</v>
      </c>
      <c r="F4577" t="str" cm="1">
        <f t="array" ref="F4577">IF($K4577="","",_xlfn.IFS($K4577=0,"Clear",$K4577&lt;=3,"Partly Cloudy",OR($K4577=45,$K4577=48),"Fog",AND($K4577&gt;=51,$K4577&lt;=67),"Drizzle",AND($K4577&gt;=71,$K4577&lt;=77),"Snow",AND($K4577&gt;=80,$K4577&lt;=82),"Rain Showers",AND($K4577&gt;=95,$K4577&lt;=99),"Thunderstorm",TRUE,"Cloudy"))</f>
        <v>Partly Cloudy</v>
      </c>
      <c r="G4577" s="3" cm="1">
        <f t="array" ref="G4577">IF($A4577="","",INDEX(OpenMeteoAPI[TemperatureC],ROWS($G$2:G4577)))</f>
        <v>33.200000000000003</v>
      </c>
      <c r="H4577" s="4" cm="1">
        <f t="array" ref="H4577">IF($A4577="","",INDEX(OpenMeteoAPI[RelativeHumidityPct],ROWS($H$2:H4577))/100)</f>
        <v>0.28999999999999998</v>
      </c>
      <c r="I4577" s="4" cm="1">
        <f t="array" ref="I4577">IF($A4577="","",INDEX(OpenMeteoAPI[PrecipitationProbabilityPct],ROWS($I$2:I4577))/100)</f>
        <v>0</v>
      </c>
      <c r="J4577" s="3" cm="1">
        <f t="array" ref="J4577">IF($A4577="","",INDEX(OpenMeteoAPI[PrecipitationMM],ROWS($J$2:J4577)))</f>
        <v>0</v>
      </c>
      <c r="K4577" cm="1">
        <f t="array" ref="K4577">IF($A4577="","",INDEX(OpenMeteoAPI[WeatherCode],ROWS($K$2:K4577)))</f>
        <v>2</v>
      </c>
      <c r="L4577" s="3" cm="1">
        <f t="array" ref="L4577">IF($A4577="","",INDEX(OpenMeteoAPI[WindSpeedKMH],ROWS($L$2:L4577)))</f>
        <v>11.9</v>
      </c>
    </row>
    <row r="4578" spans="1:12">
      <c r="A4578" t="str" cm="1">
        <f t="array" ref="A4578">IFERROR(INDEX(OpenMeteoAPI[City],ROWS($A$2:A4578))&amp;", "&amp;INDEX(OpenMeteoAPI[CountryCode],ROWS($A$2:A4578)),"")</f>
        <v>Athens, GR</v>
      </c>
      <c r="B4578" t="str" cm="1">
        <f t="array" ref="B4578">IF($A4578="","",INDEX(OpenMeteoAPI[LocationID],ROWS($B$2:B4578)))</f>
        <v>GR-ATH</v>
      </c>
      <c r="C4578" s="5" cm="1">
        <f t="array" ref="C4578">IF($A4578="","",INDEX(OpenMeteoAPI[ForecastDateTime],ROWS($C$2:C4578)))</f>
        <v>46210.666666666664</v>
      </c>
      <c r="D4578" t="str">
        <f t="shared" si="71"/>
        <v>4PM</v>
      </c>
      <c r="E4578" t="str" cm="1">
        <f t="array" ref="E4578">IF($K4578="","",_xlfn.IFS($K4578=0,_xlfn.UNICHAR(9728),$K4578&lt;=3,_xlfn.UNICHAR(9729),OR($K4578=45,$K4578=48),"~",AND($K4578&gt;=51,$K4578&lt;=67),_xlfn.UNICHAR(9748),AND($K4578&gt;=71,$K4578&lt;=77),_xlfn.UNICHAR(10052),AND($K4578&gt;=80,$K4578&lt;=82),_xlfn.UNICHAR(9748),AND($K4578&gt;=95,$K4578&lt;=99),_xlfn.UNICHAR(9889),TRUE,_xlfn.UNICHAR(9729)))</f>
        <v>☁</v>
      </c>
      <c r="F4578" t="str" cm="1">
        <f t="array" ref="F4578">IF($K4578="","",_xlfn.IFS($K4578=0,"Clear",$K4578&lt;=3,"Partly Cloudy",OR($K4578=45,$K4578=48),"Fog",AND($K4578&gt;=51,$K4578&lt;=67),"Drizzle",AND($K4578&gt;=71,$K4578&lt;=77),"Snow",AND($K4578&gt;=80,$K4578&lt;=82),"Rain Showers",AND($K4578&gt;=95,$K4578&lt;=99),"Thunderstorm",TRUE,"Cloudy"))</f>
        <v>Partly Cloudy</v>
      </c>
      <c r="G4578" s="3" cm="1">
        <f t="array" ref="G4578">IF($A4578="","",INDEX(OpenMeteoAPI[TemperatureC],ROWS($G$2:G4578)))</f>
        <v>33.6</v>
      </c>
      <c r="H4578" s="4" cm="1">
        <f t="array" ref="H4578">IF($A4578="","",INDEX(OpenMeteoAPI[RelativeHumidityPct],ROWS($H$2:H4578))/100)</f>
        <v>0.22</v>
      </c>
      <c r="I4578" s="4" cm="1">
        <f t="array" ref="I4578">IF($A4578="","",INDEX(OpenMeteoAPI[PrecipitationProbabilityPct],ROWS($I$2:I4578))/100)</f>
        <v>0</v>
      </c>
      <c r="J4578" s="3" cm="1">
        <f t="array" ref="J4578">IF($A4578="","",INDEX(OpenMeteoAPI[PrecipitationMM],ROWS($J$2:J4578)))</f>
        <v>0</v>
      </c>
      <c r="K4578" cm="1">
        <f t="array" ref="K4578">IF($A4578="","",INDEX(OpenMeteoAPI[WeatherCode],ROWS($K$2:K4578)))</f>
        <v>2</v>
      </c>
      <c r="L4578" s="3" cm="1">
        <f t="array" ref="L4578">IF($A4578="","",INDEX(OpenMeteoAPI[WindSpeedKMH],ROWS($L$2:L4578)))</f>
        <v>12.4</v>
      </c>
    </row>
    <row r="4579" spans="1:12">
      <c r="A4579" t="str" cm="1">
        <f t="array" ref="A4579">IFERROR(INDEX(OpenMeteoAPI[City],ROWS($A$2:A4579))&amp;", "&amp;INDEX(OpenMeteoAPI[CountryCode],ROWS($A$2:A4579)),"")</f>
        <v>Athens, GR</v>
      </c>
      <c r="B4579" t="str" cm="1">
        <f t="array" ref="B4579">IF($A4579="","",INDEX(OpenMeteoAPI[LocationID],ROWS($B$2:B4579)))</f>
        <v>GR-ATH</v>
      </c>
      <c r="C4579" s="5" cm="1">
        <f t="array" ref="C4579">IF($A4579="","",INDEX(OpenMeteoAPI[ForecastDateTime],ROWS($C$2:C4579)))</f>
        <v>46210.708333333336</v>
      </c>
      <c r="D4579" t="str">
        <f t="shared" si="71"/>
        <v>5PM</v>
      </c>
      <c r="E4579" t="str" cm="1">
        <f t="array" ref="E4579">IF($K4579="","",_xlfn.IFS($K4579=0,_xlfn.UNICHAR(9728),$K4579&lt;=3,_xlfn.UNICHAR(9729),OR($K4579=45,$K4579=48),"~",AND($K4579&gt;=51,$K4579&lt;=67),_xlfn.UNICHAR(9748),AND($K4579&gt;=71,$K4579&lt;=77),_xlfn.UNICHAR(10052),AND($K4579&gt;=80,$K4579&lt;=82),_xlfn.UNICHAR(9748),AND($K4579&gt;=95,$K4579&lt;=99),_xlfn.UNICHAR(9889),TRUE,_xlfn.UNICHAR(9729)))</f>
        <v>☁</v>
      </c>
      <c r="F4579" t="str" cm="1">
        <f t="array" ref="F4579">IF($K4579="","",_xlfn.IFS($K4579=0,"Clear",$K4579&lt;=3,"Partly Cloudy",OR($K4579=45,$K4579=48),"Fog",AND($K4579&gt;=51,$K4579&lt;=67),"Drizzle",AND($K4579&gt;=71,$K4579&lt;=77),"Snow",AND($K4579&gt;=80,$K4579&lt;=82),"Rain Showers",AND($K4579&gt;=95,$K4579&lt;=99),"Thunderstorm",TRUE,"Cloudy"))</f>
        <v>Partly Cloudy</v>
      </c>
      <c r="G4579" s="3" cm="1">
        <f t="array" ref="G4579">IF($A4579="","",INDEX(OpenMeteoAPI[TemperatureC],ROWS($G$2:G4579)))</f>
        <v>33.5</v>
      </c>
      <c r="H4579" s="4" cm="1">
        <f t="array" ref="H4579">IF($A4579="","",INDEX(OpenMeteoAPI[RelativeHumidityPct],ROWS($H$2:H4579))/100)</f>
        <v>0.22</v>
      </c>
      <c r="I4579" s="4" cm="1">
        <f t="array" ref="I4579">IF($A4579="","",INDEX(OpenMeteoAPI[PrecipitationProbabilityPct],ROWS($I$2:I4579))/100)</f>
        <v>0</v>
      </c>
      <c r="J4579" s="3" cm="1">
        <f t="array" ref="J4579">IF($A4579="","",INDEX(OpenMeteoAPI[PrecipitationMM],ROWS($J$2:J4579)))</f>
        <v>0</v>
      </c>
      <c r="K4579" cm="1">
        <f t="array" ref="K4579">IF($A4579="","",INDEX(OpenMeteoAPI[WeatherCode],ROWS($K$2:K4579)))</f>
        <v>2</v>
      </c>
      <c r="L4579" s="3" cm="1">
        <f t="array" ref="L4579">IF($A4579="","",INDEX(OpenMeteoAPI[WindSpeedKMH],ROWS($L$2:L4579)))</f>
        <v>12.5</v>
      </c>
    </row>
    <row r="4580" spans="1:12">
      <c r="A4580" t="str" cm="1">
        <f t="array" ref="A4580">IFERROR(INDEX(OpenMeteoAPI[City],ROWS($A$2:A4580))&amp;", "&amp;INDEX(OpenMeteoAPI[CountryCode],ROWS($A$2:A4580)),"")</f>
        <v>Athens, GR</v>
      </c>
      <c r="B4580" t="str" cm="1">
        <f t="array" ref="B4580">IF($A4580="","",INDEX(OpenMeteoAPI[LocationID],ROWS($B$2:B4580)))</f>
        <v>GR-ATH</v>
      </c>
      <c r="C4580" s="5" cm="1">
        <f t="array" ref="C4580">IF($A4580="","",INDEX(OpenMeteoAPI[ForecastDateTime],ROWS($C$2:C4580)))</f>
        <v>46210.75</v>
      </c>
      <c r="D4580" t="str">
        <f t="shared" si="71"/>
        <v>6PM</v>
      </c>
      <c r="E4580" t="str" cm="1">
        <f t="array" ref="E4580">IF($K4580="","",_xlfn.IFS($K4580=0,_xlfn.UNICHAR(9728),$K4580&lt;=3,_xlfn.UNICHAR(9729),OR($K4580=45,$K4580=48),"~",AND($K4580&gt;=51,$K4580&lt;=67),_xlfn.UNICHAR(9748),AND($K4580&gt;=71,$K4580&lt;=77),_xlfn.UNICHAR(10052),AND($K4580&gt;=80,$K4580&lt;=82),_xlfn.UNICHAR(9748),AND($K4580&gt;=95,$K4580&lt;=99),_xlfn.UNICHAR(9889),TRUE,_xlfn.UNICHAR(9729)))</f>
        <v>☀</v>
      </c>
      <c r="F4580" t="str" cm="1">
        <f t="array" ref="F4580">IF($K4580="","",_xlfn.IFS($K4580=0,"Clear",$K4580&lt;=3,"Partly Cloudy",OR($K4580=45,$K4580=48),"Fog",AND($K4580&gt;=51,$K4580&lt;=67),"Drizzle",AND($K4580&gt;=71,$K4580&lt;=77),"Snow",AND($K4580&gt;=80,$K4580&lt;=82),"Rain Showers",AND($K4580&gt;=95,$K4580&lt;=99),"Thunderstorm",TRUE,"Cloudy"))</f>
        <v>Clear</v>
      </c>
      <c r="G4580" s="3" cm="1">
        <f t="array" ref="G4580">IF($A4580="","",INDEX(OpenMeteoAPI[TemperatureC],ROWS($G$2:G4580)))</f>
        <v>33.200000000000003</v>
      </c>
      <c r="H4580" s="4" cm="1">
        <f t="array" ref="H4580">IF($A4580="","",INDEX(OpenMeteoAPI[RelativeHumidityPct],ROWS($H$2:H4580))/100)</f>
        <v>0.21</v>
      </c>
      <c r="I4580" s="4" cm="1">
        <f t="array" ref="I4580">IF($A4580="","",INDEX(OpenMeteoAPI[PrecipitationProbabilityPct],ROWS($I$2:I4580))/100)</f>
        <v>0</v>
      </c>
      <c r="J4580" s="3" cm="1">
        <f t="array" ref="J4580">IF($A4580="","",INDEX(OpenMeteoAPI[PrecipitationMM],ROWS($J$2:J4580)))</f>
        <v>0</v>
      </c>
      <c r="K4580" cm="1">
        <f t="array" ref="K4580">IF($A4580="","",INDEX(OpenMeteoAPI[WeatherCode],ROWS($K$2:K4580)))</f>
        <v>0</v>
      </c>
      <c r="L4580" s="3" cm="1">
        <f t="array" ref="L4580">IF($A4580="","",INDEX(OpenMeteoAPI[WindSpeedKMH],ROWS($L$2:L4580)))</f>
        <v>10.5</v>
      </c>
    </row>
    <row r="4581" spans="1:12">
      <c r="A4581" t="str" cm="1">
        <f t="array" ref="A4581">IFERROR(INDEX(OpenMeteoAPI[City],ROWS($A$2:A4581))&amp;", "&amp;INDEX(OpenMeteoAPI[CountryCode],ROWS($A$2:A4581)),"")</f>
        <v>Athens, GR</v>
      </c>
      <c r="B4581" t="str" cm="1">
        <f t="array" ref="B4581">IF($A4581="","",INDEX(OpenMeteoAPI[LocationID],ROWS($B$2:B4581)))</f>
        <v>GR-ATH</v>
      </c>
      <c r="C4581" s="5" cm="1">
        <f t="array" ref="C4581">IF($A4581="","",INDEX(OpenMeteoAPI[ForecastDateTime],ROWS($C$2:C4581)))</f>
        <v>46210.791666666664</v>
      </c>
      <c r="D4581" t="str">
        <f t="shared" si="71"/>
        <v>7PM</v>
      </c>
      <c r="E4581" t="str" cm="1">
        <f t="array" ref="E4581">IF($K4581="","",_xlfn.IFS($K4581=0,_xlfn.UNICHAR(9728),$K4581&lt;=3,_xlfn.UNICHAR(9729),OR($K4581=45,$K4581=48),"~",AND($K4581&gt;=51,$K4581&lt;=67),_xlfn.UNICHAR(9748),AND($K4581&gt;=71,$K4581&lt;=77),_xlfn.UNICHAR(10052),AND($K4581&gt;=80,$K4581&lt;=82),_xlfn.UNICHAR(9748),AND($K4581&gt;=95,$K4581&lt;=99),_xlfn.UNICHAR(9889),TRUE,_xlfn.UNICHAR(9729)))</f>
        <v>☀</v>
      </c>
      <c r="F4581" t="str" cm="1">
        <f t="array" ref="F4581">IF($K4581="","",_xlfn.IFS($K4581=0,"Clear",$K4581&lt;=3,"Partly Cloudy",OR($K4581=45,$K4581=48),"Fog",AND($K4581&gt;=51,$K4581&lt;=67),"Drizzle",AND($K4581&gt;=71,$K4581&lt;=77),"Snow",AND($K4581&gt;=80,$K4581&lt;=82),"Rain Showers",AND($K4581&gt;=95,$K4581&lt;=99),"Thunderstorm",TRUE,"Cloudy"))</f>
        <v>Clear</v>
      </c>
      <c r="G4581" s="3" cm="1">
        <f t="array" ref="G4581">IF($A4581="","",INDEX(OpenMeteoAPI[TemperatureC],ROWS($G$2:G4581)))</f>
        <v>31.9</v>
      </c>
      <c r="H4581" s="4" cm="1">
        <f t="array" ref="H4581">IF($A4581="","",INDEX(OpenMeteoAPI[RelativeHumidityPct],ROWS($H$2:H4581))/100)</f>
        <v>0.26</v>
      </c>
      <c r="I4581" s="4" cm="1">
        <f t="array" ref="I4581">IF($A4581="","",INDEX(OpenMeteoAPI[PrecipitationProbabilityPct],ROWS($I$2:I4581))/100)</f>
        <v>0</v>
      </c>
      <c r="J4581" s="3" cm="1">
        <f t="array" ref="J4581">IF($A4581="","",INDEX(OpenMeteoAPI[PrecipitationMM],ROWS($J$2:J4581)))</f>
        <v>0</v>
      </c>
      <c r="K4581" cm="1">
        <f t="array" ref="K4581">IF($A4581="","",INDEX(OpenMeteoAPI[WeatherCode],ROWS($K$2:K4581)))</f>
        <v>0</v>
      </c>
      <c r="L4581" s="3" cm="1">
        <f t="array" ref="L4581">IF($A4581="","",INDEX(OpenMeteoAPI[WindSpeedKMH],ROWS($L$2:L4581)))</f>
        <v>7.2</v>
      </c>
    </row>
    <row r="4582" spans="1:12">
      <c r="A4582" t="str" cm="1">
        <f t="array" ref="A4582">IFERROR(INDEX(OpenMeteoAPI[City],ROWS($A$2:A4582))&amp;", "&amp;INDEX(OpenMeteoAPI[CountryCode],ROWS($A$2:A4582)),"")</f>
        <v>Athens, GR</v>
      </c>
      <c r="B4582" t="str" cm="1">
        <f t="array" ref="B4582">IF($A4582="","",INDEX(OpenMeteoAPI[LocationID],ROWS($B$2:B4582)))</f>
        <v>GR-ATH</v>
      </c>
      <c r="C4582" s="5" cm="1">
        <f t="array" ref="C4582">IF($A4582="","",INDEX(OpenMeteoAPI[ForecastDateTime],ROWS($C$2:C4582)))</f>
        <v>46210.833333333336</v>
      </c>
      <c r="D4582" t="str">
        <f t="shared" si="71"/>
        <v>8PM</v>
      </c>
      <c r="E4582" t="str" cm="1">
        <f t="array" ref="E4582">IF($K4582="","",_xlfn.IFS($K4582=0,_xlfn.UNICHAR(9728),$K4582&lt;=3,_xlfn.UNICHAR(9729),OR($K4582=45,$K4582=48),"~",AND($K4582&gt;=51,$K4582&lt;=67),_xlfn.UNICHAR(9748),AND($K4582&gt;=71,$K4582&lt;=77),_xlfn.UNICHAR(10052),AND($K4582&gt;=80,$K4582&lt;=82),_xlfn.UNICHAR(9748),AND($K4582&gt;=95,$K4582&lt;=99),_xlfn.UNICHAR(9889),TRUE,_xlfn.UNICHAR(9729)))</f>
        <v>☀</v>
      </c>
      <c r="F4582" t="str" cm="1">
        <f t="array" ref="F4582">IF($K4582="","",_xlfn.IFS($K4582=0,"Clear",$K4582&lt;=3,"Partly Cloudy",OR($K4582=45,$K4582=48),"Fog",AND($K4582&gt;=51,$K4582&lt;=67),"Drizzle",AND($K4582&gt;=71,$K4582&lt;=77),"Snow",AND($K4582&gt;=80,$K4582&lt;=82),"Rain Showers",AND($K4582&gt;=95,$K4582&lt;=99),"Thunderstorm",TRUE,"Cloudy"))</f>
        <v>Clear</v>
      </c>
      <c r="G4582" s="3" cm="1">
        <f t="array" ref="G4582">IF($A4582="","",INDEX(OpenMeteoAPI[TemperatureC],ROWS($G$2:G4582)))</f>
        <v>30.8</v>
      </c>
      <c r="H4582" s="4" cm="1">
        <f t="array" ref="H4582">IF($A4582="","",INDEX(OpenMeteoAPI[RelativeHumidityPct],ROWS($H$2:H4582))/100)</f>
        <v>0.27</v>
      </c>
      <c r="I4582" s="4" cm="1">
        <f t="array" ref="I4582">IF($A4582="","",INDEX(OpenMeteoAPI[PrecipitationProbabilityPct],ROWS($I$2:I4582))/100)</f>
        <v>0</v>
      </c>
      <c r="J4582" s="3" cm="1">
        <f t="array" ref="J4582">IF($A4582="","",INDEX(OpenMeteoAPI[PrecipitationMM],ROWS($J$2:J4582)))</f>
        <v>0</v>
      </c>
      <c r="K4582" cm="1">
        <f t="array" ref="K4582">IF($A4582="","",INDEX(OpenMeteoAPI[WeatherCode],ROWS($K$2:K4582)))</f>
        <v>0</v>
      </c>
      <c r="L4582" s="3" cm="1">
        <f t="array" ref="L4582">IF($A4582="","",INDEX(OpenMeteoAPI[WindSpeedKMH],ROWS($L$2:L4582)))</f>
        <v>3.3</v>
      </c>
    </row>
    <row r="4583" spans="1:12">
      <c r="A4583" t="str" cm="1">
        <f t="array" ref="A4583">IFERROR(INDEX(OpenMeteoAPI[City],ROWS($A$2:A4583))&amp;", "&amp;INDEX(OpenMeteoAPI[CountryCode],ROWS($A$2:A4583)),"")</f>
        <v>Athens, GR</v>
      </c>
      <c r="B4583" t="str" cm="1">
        <f t="array" ref="B4583">IF($A4583="","",INDEX(OpenMeteoAPI[LocationID],ROWS($B$2:B4583)))</f>
        <v>GR-ATH</v>
      </c>
      <c r="C4583" s="5" cm="1">
        <f t="array" ref="C4583">IF($A4583="","",INDEX(OpenMeteoAPI[ForecastDateTime],ROWS($C$2:C4583)))</f>
        <v>46210.875</v>
      </c>
      <c r="D4583" t="str">
        <f t="shared" si="71"/>
        <v>9PM</v>
      </c>
      <c r="E4583" t="str" cm="1">
        <f t="array" ref="E4583">IF($K4583="","",_xlfn.IFS($K4583=0,_xlfn.UNICHAR(9728),$K4583&lt;=3,_xlfn.UNICHAR(9729),OR($K4583=45,$K4583=48),"~",AND($K4583&gt;=51,$K4583&lt;=67),_xlfn.UNICHAR(9748),AND($K4583&gt;=71,$K4583&lt;=77),_xlfn.UNICHAR(10052),AND($K4583&gt;=80,$K4583&lt;=82),_xlfn.UNICHAR(9748),AND($K4583&gt;=95,$K4583&lt;=99),_xlfn.UNICHAR(9889),TRUE,_xlfn.UNICHAR(9729)))</f>
        <v>☀</v>
      </c>
      <c r="F4583" t="str" cm="1">
        <f t="array" ref="F4583">IF($K4583="","",_xlfn.IFS($K4583=0,"Clear",$K4583&lt;=3,"Partly Cloudy",OR($K4583=45,$K4583=48),"Fog",AND($K4583&gt;=51,$K4583&lt;=67),"Drizzle",AND($K4583&gt;=71,$K4583&lt;=77),"Snow",AND($K4583&gt;=80,$K4583&lt;=82),"Rain Showers",AND($K4583&gt;=95,$K4583&lt;=99),"Thunderstorm",TRUE,"Cloudy"))</f>
        <v>Clear</v>
      </c>
      <c r="G4583" s="3" cm="1">
        <f t="array" ref="G4583">IF($A4583="","",INDEX(OpenMeteoAPI[TemperatureC],ROWS($G$2:G4583)))</f>
        <v>28.8</v>
      </c>
      <c r="H4583" s="4" cm="1">
        <f t="array" ref="H4583">IF($A4583="","",INDEX(OpenMeteoAPI[RelativeHumidityPct],ROWS($H$2:H4583))/100)</f>
        <v>0.38</v>
      </c>
      <c r="I4583" s="4" cm="1">
        <f t="array" ref="I4583">IF($A4583="","",INDEX(OpenMeteoAPI[PrecipitationProbabilityPct],ROWS($I$2:I4583))/100)</f>
        <v>0</v>
      </c>
      <c r="J4583" s="3" cm="1">
        <f t="array" ref="J4583">IF($A4583="","",INDEX(OpenMeteoAPI[PrecipitationMM],ROWS($J$2:J4583)))</f>
        <v>0</v>
      </c>
      <c r="K4583" cm="1">
        <f t="array" ref="K4583">IF($A4583="","",INDEX(OpenMeteoAPI[WeatherCode],ROWS($K$2:K4583)))</f>
        <v>0</v>
      </c>
      <c r="L4583" s="3" cm="1">
        <f t="array" ref="L4583">IF($A4583="","",INDEX(OpenMeteoAPI[WindSpeedKMH],ROWS($L$2:L4583)))</f>
        <v>1.9</v>
      </c>
    </row>
    <row r="4584" spans="1:12">
      <c r="A4584" t="str" cm="1">
        <f t="array" ref="A4584">IFERROR(INDEX(OpenMeteoAPI[City],ROWS($A$2:A4584))&amp;", "&amp;INDEX(OpenMeteoAPI[CountryCode],ROWS($A$2:A4584)),"")</f>
        <v>Athens, GR</v>
      </c>
      <c r="B4584" t="str" cm="1">
        <f t="array" ref="B4584">IF($A4584="","",INDEX(OpenMeteoAPI[LocationID],ROWS($B$2:B4584)))</f>
        <v>GR-ATH</v>
      </c>
      <c r="C4584" s="5" cm="1">
        <f t="array" ref="C4584">IF($A4584="","",INDEX(OpenMeteoAPI[ForecastDateTime],ROWS($C$2:C4584)))</f>
        <v>46210.916666666664</v>
      </c>
      <c r="D4584" t="str">
        <f t="shared" si="71"/>
        <v>10PM</v>
      </c>
      <c r="E4584" t="str" cm="1">
        <f t="array" ref="E4584">IF($K4584="","",_xlfn.IFS($K4584=0,_xlfn.UNICHAR(9728),$K4584&lt;=3,_xlfn.UNICHAR(9729),OR($K4584=45,$K4584=48),"~",AND($K4584&gt;=51,$K4584&lt;=67),_xlfn.UNICHAR(9748),AND($K4584&gt;=71,$K4584&lt;=77),_xlfn.UNICHAR(10052),AND($K4584&gt;=80,$K4584&lt;=82),_xlfn.UNICHAR(9748),AND($K4584&gt;=95,$K4584&lt;=99),_xlfn.UNICHAR(9889),TRUE,_xlfn.UNICHAR(9729)))</f>
        <v>☀</v>
      </c>
      <c r="F4584" t="str" cm="1">
        <f t="array" ref="F4584">IF($K4584="","",_xlfn.IFS($K4584=0,"Clear",$K4584&lt;=3,"Partly Cloudy",OR($K4584=45,$K4584=48),"Fog",AND($K4584&gt;=51,$K4584&lt;=67),"Drizzle",AND($K4584&gt;=71,$K4584&lt;=77),"Snow",AND($K4584&gt;=80,$K4584&lt;=82),"Rain Showers",AND($K4584&gt;=95,$K4584&lt;=99),"Thunderstorm",TRUE,"Cloudy"))</f>
        <v>Clear</v>
      </c>
      <c r="G4584" s="3" cm="1">
        <f t="array" ref="G4584">IF($A4584="","",INDEX(OpenMeteoAPI[TemperatureC],ROWS($G$2:G4584)))</f>
        <v>27.3</v>
      </c>
      <c r="H4584" s="4" cm="1">
        <f t="array" ref="H4584">IF($A4584="","",INDEX(OpenMeteoAPI[RelativeHumidityPct],ROWS($H$2:H4584))/100)</f>
        <v>0.52</v>
      </c>
      <c r="I4584" s="4" cm="1">
        <f t="array" ref="I4584">IF($A4584="","",INDEX(OpenMeteoAPI[PrecipitationProbabilityPct],ROWS($I$2:I4584))/100)</f>
        <v>0</v>
      </c>
      <c r="J4584" s="3" cm="1">
        <f t="array" ref="J4584">IF($A4584="","",INDEX(OpenMeteoAPI[PrecipitationMM],ROWS($J$2:J4584)))</f>
        <v>0</v>
      </c>
      <c r="K4584" cm="1">
        <f t="array" ref="K4584">IF($A4584="","",INDEX(OpenMeteoAPI[WeatherCode],ROWS($K$2:K4584)))</f>
        <v>0</v>
      </c>
      <c r="L4584" s="3" cm="1">
        <f t="array" ref="L4584">IF($A4584="","",INDEX(OpenMeteoAPI[WindSpeedKMH],ROWS($L$2:L4584)))</f>
        <v>4.0999999999999996</v>
      </c>
    </row>
    <row r="4585" spans="1:12">
      <c r="A4585" t="str" cm="1">
        <f t="array" ref="A4585">IFERROR(INDEX(OpenMeteoAPI[City],ROWS($A$2:A4585))&amp;", "&amp;INDEX(OpenMeteoAPI[CountryCode],ROWS($A$2:A4585)),"")</f>
        <v>Athens, GR</v>
      </c>
      <c r="B4585" t="str" cm="1">
        <f t="array" ref="B4585">IF($A4585="","",INDEX(OpenMeteoAPI[LocationID],ROWS($B$2:B4585)))</f>
        <v>GR-ATH</v>
      </c>
      <c r="C4585" s="5" cm="1">
        <f t="array" ref="C4585">IF($A4585="","",INDEX(OpenMeteoAPI[ForecastDateTime],ROWS($C$2:C4585)))</f>
        <v>46210.958333333336</v>
      </c>
      <c r="D4585" t="str">
        <f t="shared" si="71"/>
        <v>11PM</v>
      </c>
      <c r="E4585" t="str" cm="1">
        <f t="array" ref="E4585">IF($K4585="","",_xlfn.IFS($K4585=0,_xlfn.UNICHAR(9728),$K4585&lt;=3,_xlfn.UNICHAR(9729),OR($K4585=45,$K4585=48),"~",AND($K4585&gt;=51,$K4585&lt;=67),_xlfn.UNICHAR(9748),AND($K4585&gt;=71,$K4585&lt;=77),_xlfn.UNICHAR(10052),AND($K4585&gt;=80,$K4585&lt;=82),_xlfn.UNICHAR(9748),AND($K4585&gt;=95,$K4585&lt;=99),_xlfn.UNICHAR(9889),TRUE,_xlfn.UNICHAR(9729)))</f>
        <v>☀</v>
      </c>
      <c r="F4585" t="str" cm="1">
        <f t="array" ref="F4585">IF($K4585="","",_xlfn.IFS($K4585=0,"Clear",$K4585&lt;=3,"Partly Cloudy",OR($K4585=45,$K4585=48),"Fog",AND($K4585&gt;=51,$K4585&lt;=67),"Drizzle",AND($K4585&gt;=71,$K4585&lt;=77),"Snow",AND($K4585&gt;=80,$K4585&lt;=82),"Rain Showers",AND($K4585&gt;=95,$K4585&lt;=99),"Thunderstorm",TRUE,"Cloudy"))</f>
        <v>Clear</v>
      </c>
      <c r="G4585" s="3" cm="1">
        <f t="array" ref="G4585">IF($A4585="","",INDEX(OpenMeteoAPI[TemperatureC],ROWS($G$2:G4585)))</f>
        <v>26.2</v>
      </c>
      <c r="H4585" s="4" cm="1">
        <f t="array" ref="H4585">IF($A4585="","",INDEX(OpenMeteoAPI[RelativeHumidityPct],ROWS($H$2:H4585))/100)</f>
        <v>0.56000000000000005</v>
      </c>
      <c r="I4585" s="4" cm="1">
        <f t="array" ref="I4585">IF($A4585="","",INDEX(OpenMeteoAPI[PrecipitationProbabilityPct],ROWS($I$2:I4585))/100)</f>
        <v>0</v>
      </c>
      <c r="J4585" s="3" cm="1">
        <f t="array" ref="J4585">IF($A4585="","",INDEX(OpenMeteoAPI[PrecipitationMM],ROWS($J$2:J4585)))</f>
        <v>0</v>
      </c>
      <c r="K4585" cm="1">
        <f t="array" ref="K4585">IF($A4585="","",INDEX(OpenMeteoAPI[WeatherCode],ROWS($K$2:K4585)))</f>
        <v>0</v>
      </c>
      <c r="L4585" s="3" cm="1">
        <f t="array" ref="L4585">IF($A4585="","",INDEX(OpenMeteoAPI[WindSpeedKMH],ROWS($L$2:L4585)))</f>
        <v>1.1000000000000001</v>
      </c>
    </row>
    <row r="4586" spans="1:12">
      <c r="A4586" t="str" cm="1">
        <f t="array" ref="A4586">IFERROR(INDEX(OpenMeteoAPI[City],ROWS($A$2:A4586))&amp;", "&amp;INDEX(OpenMeteoAPI[CountryCode],ROWS($A$2:A4586)),"")</f>
        <v>Athens, GR</v>
      </c>
      <c r="B4586" t="str" cm="1">
        <f t="array" ref="B4586">IF($A4586="","",INDEX(OpenMeteoAPI[LocationID],ROWS($B$2:B4586)))</f>
        <v>GR-ATH</v>
      </c>
      <c r="C4586" s="5" cm="1">
        <f t="array" ref="C4586">IF($A4586="","",INDEX(OpenMeteoAPI[ForecastDateTime],ROWS($C$2:C4586)))</f>
        <v>46211</v>
      </c>
      <c r="D4586" t="str">
        <f t="shared" si="71"/>
        <v>12AM</v>
      </c>
      <c r="E4586" t="str" cm="1">
        <f t="array" ref="E4586">IF($K4586="","",_xlfn.IFS($K4586=0,_xlfn.UNICHAR(9728),$K4586&lt;=3,_xlfn.UNICHAR(9729),OR($K4586=45,$K4586=48),"~",AND($K4586&gt;=51,$K4586&lt;=67),_xlfn.UNICHAR(9748),AND($K4586&gt;=71,$K4586&lt;=77),_xlfn.UNICHAR(10052),AND($K4586&gt;=80,$K4586&lt;=82),_xlfn.UNICHAR(9748),AND($K4586&gt;=95,$K4586&lt;=99),_xlfn.UNICHAR(9889),TRUE,_xlfn.UNICHAR(9729)))</f>
        <v>☀</v>
      </c>
      <c r="F4586" t="str" cm="1">
        <f t="array" ref="F4586">IF($K4586="","",_xlfn.IFS($K4586=0,"Clear",$K4586&lt;=3,"Partly Cloudy",OR($K4586=45,$K4586=48),"Fog",AND($K4586&gt;=51,$K4586&lt;=67),"Drizzle",AND($K4586&gt;=71,$K4586&lt;=77),"Snow",AND($K4586&gt;=80,$K4586&lt;=82),"Rain Showers",AND($K4586&gt;=95,$K4586&lt;=99),"Thunderstorm",TRUE,"Cloudy"))</f>
        <v>Clear</v>
      </c>
      <c r="G4586" s="3" cm="1">
        <f t="array" ref="G4586">IF($A4586="","",INDEX(OpenMeteoAPI[TemperatureC],ROWS($G$2:G4586)))</f>
        <v>25.5</v>
      </c>
      <c r="H4586" s="4" cm="1">
        <f t="array" ref="H4586">IF($A4586="","",INDEX(OpenMeteoAPI[RelativeHumidityPct],ROWS($H$2:H4586))/100)</f>
        <v>0.56999999999999995</v>
      </c>
      <c r="I4586" s="4" cm="1">
        <f t="array" ref="I4586">IF($A4586="","",INDEX(OpenMeteoAPI[PrecipitationProbabilityPct],ROWS($I$2:I4586))/100)</f>
        <v>0</v>
      </c>
      <c r="J4586" s="3" cm="1">
        <f t="array" ref="J4586">IF($A4586="","",INDEX(OpenMeteoAPI[PrecipitationMM],ROWS($J$2:J4586)))</f>
        <v>0</v>
      </c>
      <c r="K4586" cm="1">
        <f t="array" ref="K4586">IF($A4586="","",INDEX(OpenMeteoAPI[WeatherCode],ROWS($K$2:K4586)))</f>
        <v>0</v>
      </c>
      <c r="L4586" s="3" cm="1">
        <f t="array" ref="L4586">IF($A4586="","",INDEX(OpenMeteoAPI[WindSpeedKMH],ROWS($L$2:L4586)))</f>
        <v>1.8</v>
      </c>
    </row>
    <row r="4587" spans="1:12">
      <c r="A4587" t="str" cm="1">
        <f t="array" ref="A4587">IFERROR(INDEX(OpenMeteoAPI[City],ROWS($A$2:A4587))&amp;", "&amp;INDEX(OpenMeteoAPI[CountryCode],ROWS($A$2:A4587)),"")</f>
        <v>Athens, GR</v>
      </c>
      <c r="B4587" t="str" cm="1">
        <f t="array" ref="B4587">IF($A4587="","",INDEX(OpenMeteoAPI[LocationID],ROWS($B$2:B4587)))</f>
        <v>GR-ATH</v>
      </c>
      <c r="C4587" s="5" cm="1">
        <f t="array" ref="C4587">IF($A4587="","",INDEX(OpenMeteoAPI[ForecastDateTime],ROWS($C$2:C4587)))</f>
        <v>46211.041666666664</v>
      </c>
      <c r="D4587" t="str">
        <f t="shared" si="71"/>
        <v>1AM</v>
      </c>
      <c r="E4587" t="str" cm="1">
        <f t="array" ref="E4587">IF($K4587="","",_xlfn.IFS($K4587=0,_xlfn.UNICHAR(9728),$K4587&lt;=3,_xlfn.UNICHAR(9729),OR($K4587=45,$K4587=48),"~",AND($K4587&gt;=51,$K4587&lt;=67),_xlfn.UNICHAR(9748),AND($K4587&gt;=71,$K4587&lt;=77),_xlfn.UNICHAR(10052),AND($K4587&gt;=80,$K4587&lt;=82),_xlfn.UNICHAR(9748),AND($K4587&gt;=95,$K4587&lt;=99),_xlfn.UNICHAR(9889),TRUE,_xlfn.UNICHAR(9729)))</f>
        <v>☀</v>
      </c>
      <c r="F4587" t="str" cm="1">
        <f t="array" ref="F4587">IF($K4587="","",_xlfn.IFS($K4587=0,"Clear",$K4587&lt;=3,"Partly Cloudy",OR($K4587=45,$K4587=48),"Fog",AND($K4587&gt;=51,$K4587&lt;=67),"Drizzle",AND($K4587&gt;=71,$K4587&lt;=77),"Snow",AND($K4587&gt;=80,$K4587&lt;=82),"Rain Showers",AND($K4587&gt;=95,$K4587&lt;=99),"Thunderstorm",TRUE,"Cloudy"))</f>
        <v>Clear</v>
      </c>
      <c r="G4587" s="3" cm="1">
        <f t="array" ref="G4587">IF($A4587="","",INDEX(OpenMeteoAPI[TemperatureC],ROWS($G$2:G4587)))</f>
        <v>24.8</v>
      </c>
      <c r="H4587" s="4" cm="1">
        <f t="array" ref="H4587">IF($A4587="","",INDEX(OpenMeteoAPI[RelativeHumidityPct],ROWS($H$2:H4587))/100)</f>
        <v>0.57999999999999996</v>
      </c>
      <c r="I4587" s="4" cm="1">
        <f t="array" ref="I4587">IF($A4587="","",INDEX(OpenMeteoAPI[PrecipitationProbabilityPct],ROWS($I$2:I4587))/100)</f>
        <v>0</v>
      </c>
      <c r="J4587" s="3" cm="1">
        <f t="array" ref="J4587">IF($A4587="","",INDEX(OpenMeteoAPI[PrecipitationMM],ROWS($J$2:J4587)))</f>
        <v>0</v>
      </c>
      <c r="K4587" cm="1">
        <f t="array" ref="K4587">IF($A4587="","",INDEX(OpenMeteoAPI[WeatherCode],ROWS($K$2:K4587)))</f>
        <v>0</v>
      </c>
      <c r="L4587" s="3" cm="1">
        <f t="array" ref="L4587">IF($A4587="","",INDEX(OpenMeteoAPI[WindSpeedKMH],ROWS($L$2:L4587)))</f>
        <v>3.3</v>
      </c>
    </row>
    <row r="4588" spans="1:12">
      <c r="A4588" t="str" cm="1">
        <f t="array" ref="A4588">IFERROR(INDEX(OpenMeteoAPI[City],ROWS($A$2:A4588))&amp;", "&amp;INDEX(OpenMeteoAPI[CountryCode],ROWS($A$2:A4588)),"")</f>
        <v>Athens, GR</v>
      </c>
      <c r="B4588" t="str" cm="1">
        <f t="array" ref="B4588">IF($A4588="","",INDEX(OpenMeteoAPI[LocationID],ROWS($B$2:B4588)))</f>
        <v>GR-ATH</v>
      </c>
      <c r="C4588" s="5" cm="1">
        <f t="array" ref="C4588">IF($A4588="","",INDEX(OpenMeteoAPI[ForecastDateTime],ROWS($C$2:C4588)))</f>
        <v>46211.083333333336</v>
      </c>
      <c r="D4588" t="str">
        <f t="shared" si="71"/>
        <v>2AM</v>
      </c>
      <c r="E4588" t="str" cm="1">
        <f t="array" ref="E4588">IF($K4588="","",_xlfn.IFS($K4588=0,_xlfn.UNICHAR(9728),$K4588&lt;=3,_xlfn.UNICHAR(9729),OR($K4588=45,$K4588=48),"~",AND($K4588&gt;=51,$K4588&lt;=67),_xlfn.UNICHAR(9748),AND($K4588&gt;=71,$K4588&lt;=77),_xlfn.UNICHAR(10052),AND($K4588&gt;=80,$K4588&lt;=82),_xlfn.UNICHAR(9748),AND($K4588&gt;=95,$K4588&lt;=99),_xlfn.UNICHAR(9889),TRUE,_xlfn.UNICHAR(9729)))</f>
        <v>☀</v>
      </c>
      <c r="F4588" t="str" cm="1">
        <f t="array" ref="F4588">IF($K4588="","",_xlfn.IFS($K4588=0,"Clear",$K4588&lt;=3,"Partly Cloudy",OR($K4588=45,$K4588=48),"Fog",AND($K4588&gt;=51,$K4588&lt;=67),"Drizzle",AND($K4588&gt;=71,$K4588&lt;=77),"Snow",AND($K4588&gt;=80,$K4588&lt;=82),"Rain Showers",AND($K4588&gt;=95,$K4588&lt;=99),"Thunderstorm",TRUE,"Cloudy"))</f>
        <v>Clear</v>
      </c>
      <c r="G4588" s="3" cm="1">
        <f t="array" ref="G4588">IF($A4588="","",INDEX(OpenMeteoAPI[TemperatureC],ROWS($G$2:G4588)))</f>
        <v>24.1</v>
      </c>
      <c r="H4588" s="4" cm="1">
        <f t="array" ref="H4588">IF($A4588="","",INDEX(OpenMeteoAPI[RelativeHumidityPct],ROWS($H$2:H4588))/100)</f>
        <v>0.59</v>
      </c>
      <c r="I4588" s="4" cm="1">
        <f t="array" ref="I4588">IF($A4588="","",INDEX(OpenMeteoAPI[PrecipitationProbabilityPct],ROWS($I$2:I4588))/100)</f>
        <v>0</v>
      </c>
      <c r="J4588" s="3" cm="1">
        <f t="array" ref="J4588">IF($A4588="","",INDEX(OpenMeteoAPI[PrecipitationMM],ROWS($J$2:J4588)))</f>
        <v>0</v>
      </c>
      <c r="K4588" cm="1">
        <f t="array" ref="K4588">IF($A4588="","",INDEX(OpenMeteoAPI[WeatherCode],ROWS($K$2:K4588)))</f>
        <v>0</v>
      </c>
      <c r="L4588" s="3" cm="1">
        <f t="array" ref="L4588">IF($A4588="","",INDEX(OpenMeteoAPI[WindSpeedKMH],ROWS($L$2:L4588)))</f>
        <v>3.8</v>
      </c>
    </row>
    <row r="4589" spans="1:12">
      <c r="A4589" t="str" cm="1">
        <f t="array" ref="A4589">IFERROR(INDEX(OpenMeteoAPI[City],ROWS($A$2:A4589))&amp;", "&amp;INDEX(OpenMeteoAPI[CountryCode],ROWS($A$2:A4589)),"")</f>
        <v>Athens, GR</v>
      </c>
      <c r="B4589" t="str" cm="1">
        <f t="array" ref="B4589">IF($A4589="","",INDEX(OpenMeteoAPI[LocationID],ROWS($B$2:B4589)))</f>
        <v>GR-ATH</v>
      </c>
      <c r="C4589" s="5" cm="1">
        <f t="array" ref="C4589">IF($A4589="","",INDEX(OpenMeteoAPI[ForecastDateTime],ROWS($C$2:C4589)))</f>
        <v>46211.125</v>
      </c>
      <c r="D4589" t="str">
        <f t="shared" si="71"/>
        <v>3AM</v>
      </c>
      <c r="E4589" t="str" cm="1">
        <f t="array" ref="E4589">IF($K4589="","",_xlfn.IFS($K4589=0,_xlfn.UNICHAR(9728),$K4589&lt;=3,_xlfn.UNICHAR(9729),OR($K4589=45,$K4589=48),"~",AND($K4589&gt;=51,$K4589&lt;=67),_xlfn.UNICHAR(9748),AND($K4589&gt;=71,$K4589&lt;=77),_xlfn.UNICHAR(10052),AND($K4589&gt;=80,$K4589&lt;=82),_xlfn.UNICHAR(9748),AND($K4589&gt;=95,$K4589&lt;=99),_xlfn.UNICHAR(9889),TRUE,_xlfn.UNICHAR(9729)))</f>
        <v>☀</v>
      </c>
      <c r="F4589" t="str" cm="1">
        <f t="array" ref="F4589">IF($K4589="","",_xlfn.IFS($K4589=0,"Clear",$K4589&lt;=3,"Partly Cloudy",OR($K4589=45,$K4589=48),"Fog",AND($K4589&gt;=51,$K4589&lt;=67),"Drizzle",AND($K4589&gt;=71,$K4589&lt;=77),"Snow",AND($K4589&gt;=80,$K4589&lt;=82),"Rain Showers",AND($K4589&gt;=95,$K4589&lt;=99),"Thunderstorm",TRUE,"Cloudy"))</f>
        <v>Clear</v>
      </c>
      <c r="G4589" s="3" cm="1">
        <f t="array" ref="G4589">IF($A4589="","",INDEX(OpenMeteoAPI[TemperatureC],ROWS($G$2:G4589)))</f>
        <v>23.5</v>
      </c>
      <c r="H4589" s="4" cm="1">
        <f t="array" ref="H4589">IF($A4589="","",INDEX(OpenMeteoAPI[RelativeHumidityPct],ROWS($H$2:H4589))/100)</f>
        <v>0.57999999999999996</v>
      </c>
      <c r="I4589" s="4" cm="1">
        <f t="array" ref="I4589">IF($A4589="","",INDEX(OpenMeteoAPI[PrecipitationProbabilityPct],ROWS($I$2:I4589))/100)</f>
        <v>0</v>
      </c>
      <c r="J4589" s="3" cm="1">
        <f t="array" ref="J4589">IF($A4589="","",INDEX(OpenMeteoAPI[PrecipitationMM],ROWS($J$2:J4589)))</f>
        <v>0</v>
      </c>
      <c r="K4589" cm="1">
        <f t="array" ref="K4589">IF($A4589="","",INDEX(OpenMeteoAPI[WeatherCode],ROWS($K$2:K4589)))</f>
        <v>0</v>
      </c>
      <c r="L4589" s="3" cm="1">
        <f t="array" ref="L4589">IF($A4589="","",INDEX(OpenMeteoAPI[WindSpeedKMH],ROWS($L$2:L4589)))</f>
        <v>4.8</v>
      </c>
    </row>
    <row r="4590" spans="1:12">
      <c r="A4590" t="str" cm="1">
        <f t="array" ref="A4590">IFERROR(INDEX(OpenMeteoAPI[City],ROWS($A$2:A4590))&amp;", "&amp;INDEX(OpenMeteoAPI[CountryCode],ROWS($A$2:A4590)),"")</f>
        <v>Athens, GR</v>
      </c>
      <c r="B4590" t="str" cm="1">
        <f t="array" ref="B4590">IF($A4590="","",INDEX(OpenMeteoAPI[LocationID],ROWS($B$2:B4590)))</f>
        <v>GR-ATH</v>
      </c>
      <c r="C4590" s="5" cm="1">
        <f t="array" ref="C4590">IF($A4590="","",INDEX(OpenMeteoAPI[ForecastDateTime],ROWS($C$2:C4590)))</f>
        <v>46211.166666666664</v>
      </c>
      <c r="D4590" t="str">
        <f t="shared" si="71"/>
        <v>4AM</v>
      </c>
      <c r="E4590" t="str" cm="1">
        <f t="array" ref="E4590">IF($K4590="","",_xlfn.IFS($K4590=0,_xlfn.UNICHAR(9728),$K4590&lt;=3,_xlfn.UNICHAR(9729),OR($K4590=45,$K4590=48),"~",AND($K4590&gt;=51,$K4590&lt;=67),_xlfn.UNICHAR(9748),AND($K4590&gt;=71,$K4590&lt;=77),_xlfn.UNICHAR(10052),AND($K4590&gt;=80,$K4590&lt;=82),_xlfn.UNICHAR(9748),AND($K4590&gt;=95,$K4590&lt;=99),_xlfn.UNICHAR(9889),TRUE,_xlfn.UNICHAR(9729)))</f>
        <v>☀</v>
      </c>
      <c r="F4590" t="str" cm="1">
        <f t="array" ref="F4590">IF($K4590="","",_xlfn.IFS($K4590=0,"Clear",$K4590&lt;=3,"Partly Cloudy",OR($K4590=45,$K4590=48),"Fog",AND($K4590&gt;=51,$K4590&lt;=67),"Drizzle",AND($K4590&gt;=71,$K4590&lt;=77),"Snow",AND($K4590&gt;=80,$K4590&lt;=82),"Rain Showers",AND($K4590&gt;=95,$K4590&lt;=99),"Thunderstorm",TRUE,"Cloudy"))</f>
        <v>Clear</v>
      </c>
      <c r="G4590" s="3" cm="1">
        <f t="array" ref="G4590">IF($A4590="","",INDEX(OpenMeteoAPI[TemperatureC],ROWS($G$2:G4590)))</f>
        <v>23</v>
      </c>
      <c r="H4590" s="4" cm="1">
        <f t="array" ref="H4590">IF($A4590="","",INDEX(OpenMeteoAPI[RelativeHumidityPct],ROWS($H$2:H4590))/100)</f>
        <v>0.56999999999999995</v>
      </c>
      <c r="I4590" s="4" cm="1">
        <f t="array" ref="I4590">IF($A4590="","",INDEX(OpenMeteoAPI[PrecipitationProbabilityPct],ROWS($I$2:I4590))/100)</f>
        <v>0</v>
      </c>
      <c r="J4590" s="3" cm="1">
        <f t="array" ref="J4590">IF($A4590="","",INDEX(OpenMeteoAPI[PrecipitationMM],ROWS($J$2:J4590)))</f>
        <v>0</v>
      </c>
      <c r="K4590" cm="1">
        <f t="array" ref="K4590">IF($A4590="","",INDEX(OpenMeteoAPI[WeatherCode],ROWS($K$2:K4590)))</f>
        <v>0</v>
      </c>
      <c r="L4590" s="3" cm="1">
        <f t="array" ref="L4590">IF($A4590="","",INDEX(OpenMeteoAPI[WindSpeedKMH],ROWS($L$2:L4590)))</f>
        <v>5.0999999999999996</v>
      </c>
    </row>
    <row r="4591" spans="1:12">
      <c r="A4591" t="str" cm="1">
        <f t="array" ref="A4591">IFERROR(INDEX(OpenMeteoAPI[City],ROWS($A$2:A4591))&amp;", "&amp;INDEX(OpenMeteoAPI[CountryCode],ROWS($A$2:A4591)),"")</f>
        <v>Athens, GR</v>
      </c>
      <c r="B4591" t="str" cm="1">
        <f t="array" ref="B4591">IF($A4591="","",INDEX(OpenMeteoAPI[LocationID],ROWS($B$2:B4591)))</f>
        <v>GR-ATH</v>
      </c>
      <c r="C4591" s="5" cm="1">
        <f t="array" ref="C4591">IF($A4591="","",INDEX(OpenMeteoAPI[ForecastDateTime],ROWS($C$2:C4591)))</f>
        <v>46211.208333333336</v>
      </c>
      <c r="D4591" t="str">
        <f t="shared" si="71"/>
        <v>5AM</v>
      </c>
      <c r="E4591" t="str" cm="1">
        <f t="array" ref="E4591">IF($K4591="","",_xlfn.IFS($K4591=0,_xlfn.UNICHAR(9728),$K4591&lt;=3,_xlfn.UNICHAR(9729),OR($K4591=45,$K4591=48),"~",AND($K4591&gt;=51,$K4591&lt;=67),_xlfn.UNICHAR(9748),AND($K4591&gt;=71,$K4591&lt;=77),_xlfn.UNICHAR(10052),AND($K4591&gt;=80,$K4591&lt;=82),_xlfn.UNICHAR(9748),AND($K4591&gt;=95,$K4591&lt;=99),_xlfn.UNICHAR(9889),TRUE,_xlfn.UNICHAR(9729)))</f>
        <v>☀</v>
      </c>
      <c r="F4591" t="str" cm="1">
        <f t="array" ref="F4591">IF($K4591="","",_xlfn.IFS($K4591=0,"Clear",$K4591&lt;=3,"Partly Cloudy",OR($K4591=45,$K4591=48),"Fog",AND($K4591&gt;=51,$K4591&lt;=67),"Drizzle",AND($K4591&gt;=71,$K4591&lt;=77),"Snow",AND($K4591&gt;=80,$K4591&lt;=82),"Rain Showers",AND($K4591&gt;=95,$K4591&lt;=99),"Thunderstorm",TRUE,"Cloudy"))</f>
        <v>Clear</v>
      </c>
      <c r="G4591" s="3" cm="1">
        <f t="array" ref="G4591">IF($A4591="","",INDEX(OpenMeteoAPI[TemperatureC],ROWS($G$2:G4591)))</f>
        <v>22.7</v>
      </c>
      <c r="H4591" s="4" cm="1">
        <f t="array" ref="H4591">IF($A4591="","",INDEX(OpenMeteoAPI[RelativeHumidityPct],ROWS($H$2:H4591))/100)</f>
        <v>0.54</v>
      </c>
      <c r="I4591" s="4" cm="1">
        <f t="array" ref="I4591">IF($A4591="","",INDEX(OpenMeteoAPI[PrecipitationProbabilityPct],ROWS($I$2:I4591))/100)</f>
        <v>0</v>
      </c>
      <c r="J4591" s="3" cm="1">
        <f t="array" ref="J4591">IF($A4591="","",INDEX(OpenMeteoAPI[PrecipitationMM],ROWS($J$2:J4591)))</f>
        <v>0</v>
      </c>
      <c r="K4591" cm="1">
        <f t="array" ref="K4591">IF($A4591="","",INDEX(OpenMeteoAPI[WeatherCode],ROWS($K$2:K4591)))</f>
        <v>0</v>
      </c>
      <c r="L4591" s="3" cm="1">
        <f t="array" ref="L4591">IF($A4591="","",INDEX(OpenMeteoAPI[WindSpeedKMH],ROWS($L$2:L4591)))</f>
        <v>5.4</v>
      </c>
    </row>
    <row r="4592" spans="1:12">
      <c r="A4592" t="str" cm="1">
        <f t="array" ref="A4592">IFERROR(INDEX(OpenMeteoAPI[City],ROWS($A$2:A4592))&amp;", "&amp;INDEX(OpenMeteoAPI[CountryCode],ROWS($A$2:A4592)),"")</f>
        <v>Athens, GR</v>
      </c>
      <c r="B4592" t="str" cm="1">
        <f t="array" ref="B4592">IF($A4592="","",INDEX(OpenMeteoAPI[LocationID],ROWS($B$2:B4592)))</f>
        <v>GR-ATH</v>
      </c>
      <c r="C4592" s="5" cm="1">
        <f t="array" ref="C4592">IF($A4592="","",INDEX(OpenMeteoAPI[ForecastDateTime],ROWS($C$2:C4592)))</f>
        <v>46211.25</v>
      </c>
      <c r="D4592" t="str">
        <f t="shared" si="71"/>
        <v>6AM</v>
      </c>
      <c r="E4592" t="str" cm="1">
        <f t="array" ref="E4592">IF($K4592="","",_xlfn.IFS($K4592=0,_xlfn.UNICHAR(9728),$K4592&lt;=3,_xlfn.UNICHAR(9729),OR($K4592=45,$K4592=48),"~",AND($K4592&gt;=51,$K4592&lt;=67),_xlfn.UNICHAR(9748),AND($K4592&gt;=71,$K4592&lt;=77),_xlfn.UNICHAR(10052),AND($K4592&gt;=80,$K4592&lt;=82),_xlfn.UNICHAR(9748),AND($K4592&gt;=95,$K4592&lt;=99),_xlfn.UNICHAR(9889),TRUE,_xlfn.UNICHAR(9729)))</f>
        <v>☀</v>
      </c>
      <c r="F4592" t="str" cm="1">
        <f t="array" ref="F4592">IF($K4592="","",_xlfn.IFS($K4592=0,"Clear",$K4592&lt;=3,"Partly Cloudy",OR($K4592=45,$K4592=48),"Fog",AND($K4592&gt;=51,$K4592&lt;=67),"Drizzle",AND($K4592&gt;=71,$K4592&lt;=77),"Snow",AND($K4592&gt;=80,$K4592&lt;=82),"Rain Showers",AND($K4592&gt;=95,$K4592&lt;=99),"Thunderstorm",TRUE,"Cloudy"))</f>
        <v>Clear</v>
      </c>
      <c r="G4592" s="3" cm="1">
        <f t="array" ref="G4592">IF($A4592="","",INDEX(OpenMeteoAPI[TemperatureC],ROWS($G$2:G4592)))</f>
        <v>22.4</v>
      </c>
      <c r="H4592" s="4" cm="1">
        <f t="array" ref="H4592">IF($A4592="","",INDEX(OpenMeteoAPI[RelativeHumidityPct],ROWS($H$2:H4592))/100)</f>
        <v>0.51</v>
      </c>
      <c r="I4592" s="4" cm="1">
        <f t="array" ref="I4592">IF($A4592="","",INDEX(OpenMeteoAPI[PrecipitationProbabilityPct],ROWS($I$2:I4592))/100)</f>
        <v>0</v>
      </c>
      <c r="J4592" s="3" cm="1">
        <f t="array" ref="J4592">IF($A4592="","",INDEX(OpenMeteoAPI[PrecipitationMM],ROWS($J$2:J4592)))</f>
        <v>0</v>
      </c>
      <c r="K4592" cm="1">
        <f t="array" ref="K4592">IF($A4592="","",INDEX(OpenMeteoAPI[WeatherCode],ROWS($K$2:K4592)))</f>
        <v>0</v>
      </c>
      <c r="L4592" s="3" cm="1">
        <f t="array" ref="L4592">IF($A4592="","",INDEX(OpenMeteoAPI[WindSpeedKMH],ROWS($L$2:L4592)))</f>
        <v>4.9000000000000004</v>
      </c>
    </row>
    <row r="4593" spans="1:12">
      <c r="A4593" t="str" cm="1">
        <f t="array" ref="A4593">IFERROR(INDEX(OpenMeteoAPI[City],ROWS($A$2:A4593))&amp;", "&amp;INDEX(OpenMeteoAPI[CountryCode],ROWS($A$2:A4593)),"")</f>
        <v>Athens, GR</v>
      </c>
      <c r="B4593" t="str" cm="1">
        <f t="array" ref="B4593">IF($A4593="","",INDEX(OpenMeteoAPI[LocationID],ROWS($B$2:B4593)))</f>
        <v>GR-ATH</v>
      </c>
      <c r="C4593" s="5" cm="1">
        <f t="array" ref="C4593">IF($A4593="","",INDEX(OpenMeteoAPI[ForecastDateTime],ROWS($C$2:C4593)))</f>
        <v>46211.291666666664</v>
      </c>
      <c r="D4593" t="str">
        <f t="shared" si="71"/>
        <v>7AM</v>
      </c>
      <c r="E4593" t="str" cm="1">
        <f t="array" ref="E4593">IF($K4593="","",_xlfn.IFS($K4593=0,_xlfn.UNICHAR(9728),$K4593&lt;=3,_xlfn.UNICHAR(9729),OR($K4593=45,$K4593=48),"~",AND($K4593&gt;=51,$K4593&lt;=67),_xlfn.UNICHAR(9748),AND($K4593&gt;=71,$K4593&lt;=77),_xlfn.UNICHAR(10052),AND($K4593&gt;=80,$K4593&lt;=82),_xlfn.UNICHAR(9748),AND($K4593&gt;=95,$K4593&lt;=99),_xlfn.UNICHAR(9889),TRUE,_xlfn.UNICHAR(9729)))</f>
        <v>☀</v>
      </c>
      <c r="F4593" t="str" cm="1">
        <f t="array" ref="F4593">IF($K4593="","",_xlfn.IFS($K4593=0,"Clear",$K4593&lt;=3,"Partly Cloudy",OR($K4593=45,$K4593=48),"Fog",AND($K4593&gt;=51,$K4593&lt;=67),"Drizzle",AND($K4593&gt;=71,$K4593&lt;=77),"Snow",AND($K4593&gt;=80,$K4593&lt;=82),"Rain Showers",AND($K4593&gt;=95,$K4593&lt;=99),"Thunderstorm",TRUE,"Cloudy"))</f>
        <v>Clear</v>
      </c>
      <c r="G4593" s="3" cm="1">
        <f t="array" ref="G4593">IF($A4593="","",INDEX(OpenMeteoAPI[TemperatureC],ROWS($G$2:G4593)))</f>
        <v>22.4</v>
      </c>
      <c r="H4593" s="4" cm="1">
        <f t="array" ref="H4593">IF($A4593="","",INDEX(OpenMeteoAPI[RelativeHumidityPct],ROWS($H$2:H4593))/100)</f>
        <v>0.49</v>
      </c>
      <c r="I4593" s="4" cm="1">
        <f t="array" ref="I4593">IF($A4593="","",INDEX(OpenMeteoAPI[PrecipitationProbabilityPct],ROWS($I$2:I4593))/100)</f>
        <v>0</v>
      </c>
      <c r="J4593" s="3" cm="1">
        <f t="array" ref="J4593">IF($A4593="","",INDEX(OpenMeteoAPI[PrecipitationMM],ROWS($J$2:J4593)))</f>
        <v>0</v>
      </c>
      <c r="K4593" cm="1">
        <f t="array" ref="K4593">IF($A4593="","",INDEX(OpenMeteoAPI[WeatherCode],ROWS($K$2:K4593)))</f>
        <v>0</v>
      </c>
      <c r="L4593" s="3" cm="1">
        <f t="array" ref="L4593">IF($A4593="","",INDEX(OpenMeteoAPI[WindSpeedKMH],ROWS($L$2:L4593)))</f>
        <v>4.9000000000000004</v>
      </c>
    </row>
    <row r="4594" spans="1:12">
      <c r="A4594" t="str" cm="1">
        <f t="array" ref="A4594">IFERROR(INDEX(OpenMeteoAPI[City],ROWS($A$2:A4594))&amp;", "&amp;INDEX(OpenMeteoAPI[CountryCode],ROWS($A$2:A4594)),"")</f>
        <v>Athens, GR</v>
      </c>
      <c r="B4594" t="str" cm="1">
        <f t="array" ref="B4594">IF($A4594="","",INDEX(OpenMeteoAPI[LocationID],ROWS($B$2:B4594)))</f>
        <v>GR-ATH</v>
      </c>
      <c r="C4594" s="5" cm="1">
        <f t="array" ref="C4594">IF($A4594="","",INDEX(OpenMeteoAPI[ForecastDateTime],ROWS($C$2:C4594)))</f>
        <v>46211.333333333336</v>
      </c>
      <c r="D4594" t="str">
        <f t="shared" si="71"/>
        <v>8AM</v>
      </c>
      <c r="E4594" t="str" cm="1">
        <f t="array" ref="E4594">IF($K4594="","",_xlfn.IFS($K4594=0,_xlfn.UNICHAR(9728),$K4594&lt;=3,_xlfn.UNICHAR(9729),OR($K4594=45,$K4594=48),"~",AND($K4594&gt;=51,$K4594&lt;=67),_xlfn.UNICHAR(9748),AND($K4594&gt;=71,$K4594&lt;=77),_xlfn.UNICHAR(10052),AND($K4594&gt;=80,$K4594&lt;=82),_xlfn.UNICHAR(9748),AND($K4594&gt;=95,$K4594&lt;=99),_xlfn.UNICHAR(9889),TRUE,_xlfn.UNICHAR(9729)))</f>
        <v>☀</v>
      </c>
      <c r="F4594" t="str" cm="1">
        <f t="array" ref="F4594">IF($K4594="","",_xlfn.IFS($K4594=0,"Clear",$K4594&lt;=3,"Partly Cloudy",OR($K4594=45,$K4594=48),"Fog",AND($K4594&gt;=51,$K4594&lt;=67),"Drizzle",AND($K4594&gt;=71,$K4594&lt;=77),"Snow",AND($K4594&gt;=80,$K4594&lt;=82),"Rain Showers",AND($K4594&gt;=95,$K4594&lt;=99),"Thunderstorm",TRUE,"Cloudy"))</f>
        <v>Clear</v>
      </c>
      <c r="G4594" s="3" cm="1">
        <f t="array" ref="G4594">IF($A4594="","",INDEX(OpenMeteoAPI[TemperatureC],ROWS($G$2:G4594)))</f>
        <v>24.3</v>
      </c>
      <c r="H4594" s="4" cm="1">
        <f t="array" ref="H4594">IF($A4594="","",INDEX(OpenMeteoAPI[RelativeHumidityPct],ROWS($H$2:H4594))/100)</f>
        <v>0.45</v>
      </c>
      <c r="I4594" s="4" cm="1">
        <f t="array" ref="I4594">IF($A4594="","",INDEX(OpenMeteoAPI[PrecipitationProbabilityPct],ROWS($I$2:I4594))/100)</f>
        <v>0</v>
      </c>
      <c r="J4594" s="3" cm="1">
        <f t="array" ref="J4594">IF($A4594="","",INDEX(OpenMeteoAPI[PrecipitationMM],ROWS($J$2:J4594)))</f>
        <v>0</v>
      </c>
      <c r="K4594" cm="1">
        <f t="array" ref="K4594">IF($A4594="","",INDEX(OpenMeteoAPI[WeatherCode],ROWS($K$2:K4594)))</f>
        <v>0</v>
      </c>
      <c r="L4594" s="3" cm="1">
        <f t="array" ref="L4594">IF($A4594="","",INDEX(OpenMeteoAPI[WindSpeedKMH],ROWS($L$2:L4594)))</f>
        <v>2.5</v>
      </c>
    </row>
    <row r="4595" spans="1:12">
      <c r="A4595" t="str" cm="1">
        <f t="array" ref="A4595">IFERROR(INDEX(OpenMeteoAPI[City],ROWS($A$2:A4595))&amp;", "&amp;INDEX(OpenMeteoAPI[CountryCode],ROWS($A$2:A4595)),"")</f>
        <v>Athens, GR</v>
      </c>
      <c r="B4595" t="str" cm="1">
        <f t="array" ref="B4595">IF($A4595="","",INDEX(OpenMeteoAPI[LocationID],ROWS($B$2:B4595)))</f>
        <v>GR-ATH</v>
      </c>
      <c r="C4595" s="5" cm="1">
        <f t="array" ref="C4595">IF($A4595="","",INDEX(OpenMeteoAPI[ForecastDateTime],ROWS($C$2:C4595)))</f>
        <v>46211.375</v>
      </c>
      <c r="D4595" t="str">
        <f t="shared" si="71"/>
        <v>9AM</v>
      </c>
      <c r="E4595" t="str" cm="1">
        <f t="array" ref="E4595">IF($K4595="","",_xlfn.IFS($K4595=0,_xlfn.UNICHAR(9728),$K4595&lt;=3,_xlfn.UNICHAR(9729),OR($K4595=45,$K4595=48),"~",AND($K4595&gt;=51,$K4595&lt;=67),_xlfn.UNICHAR(9748),AND($K4595&gt;=71,$K4595&lt;=77),_xlfn.UNICHAR(10052),AND($K4595&gt;=80,$K4595&lt;=82),_xlfn.UNICHAR(9748),AND($K4595&gt;=95,$K4595&lt;=99),_xlfn.UNICHAR(9889),TRUE,_xlfn.UNICHAR(9729)))</f>
        <v>☀</v>
      </c>
      <c r="F4595" t="str" cm="1">
        <f t="array" ref="F4595">IF($K4595="","",_xlfn.IFS($K4595=0,"Clear",$K4595&lt;=3,"Partly Cloudy",OR($K4595=45,$K4595=48),"Fog",AND($K4595&gt;=51,$K4595&lt;=67),"Drizzle",AND($K4595&gt;=71,$K4595&lt;=77),"Snow",AND($K4595&gt;=80,$K4595&lt;=82),"Rain Showers",AND($K4595&gt;=95,$K4595&lt;=99),"Thunderstorm",TRUE,"Cloudy"))</f>
        <v>Clear</v>
      </c>
      <c r="G4595" s="3" cm="1">
        <f t="array" ref="G4595">IF($A4595="","",INDEX(OpenMeteoAPI[TemperatureC],ROWS($G$2:G4595)))</f>
        <v>28</v>
      </c>
      <c r="H4595" s="4" cm="1">
        <f t="array" ref="H4595">IF($A4595="","",INDEX(OpenMeteoAPI[RelativeHumidityPct],ROWS($H$2:H4595))/100)</f>
        <v>0.34</v>
      </c>
      <c r="I4595" s="4" cm="1">
        <f t="array" ref="I4595">IF($A4595="","",INDEX(OpenMeteoAPI[PrecipitationProbabilityPct],ROWS($I$2:I4595))/100)</f>
        <v>0</v>
      </c>
      <c r="J4595" s="3" cm="1">
        <f t="array" ref="J4595">IF($A4595="","",INDEX(OpenMeteoAPI[PrecipitationMM],ROWS($J$2:J4595)))</f>
        <v>0</v>
      </c>
      <c r="K4595" cm="1">
        <f t="array" ref="K4595">IF($A4595="","",INDEX(OpenMeteoAPI[WeatherCode],ROWS($K$2:K4595)))</f>
        <v>0</v>
      </c>
      <c r="L4595" s="3" cm="1">
        <f t="array" ref="L4595">IF($A4595="","",INDEX(OpenMeteoAPI[WindSpeedKMH],ROWS($L$2:L4595)))</f>
        <v>2.6</v>
      </c>
    </row>
    <row r="4596" spans="1:12">
      <c r="A4596" t="str" cm="1">
        <f t="array" ref="A4596">IFERROR(INDEX(OpenMeteoAPI[City],ROWS($A$2:A4596))&amp;", "&amp;INDEX(OpenMeteoAPI[CountryCode],ROWS($A$2:A4596)),"")</f>
        <v>Athens, GR</v>
      </c>
      <c r="B4596" t="str" cm="1">
        <f t="array" ref="B4596">IF($A4596="","",INDEX(OpenMeteoAPI[LocationID],ROWS($B$2:B4596)))</f>
        <v>GR-ATH</v>
      </c>
      <c r="C4596" s="5" cm="1">
        <f t="array" ref="C4596">IF($A4596="","",INDEX(OpenMeteoAPI[ForecastDateTime],ROWS($C$2:C4596)))</f>
        <v>46211.416666666664</v>
      </c>
      <c r="D4596" t="str">
        <f t="shared" si="71"/>
        <v>10AM</v>
      </c>
      <c r="E4596" t="str" cm="1">
        <f t="array" ref="E4596">IF($K4596="","",_xlfn.IFS($K4596=0,_xlfn.UNICHAR(9728),$K4596&lt;=3,_xlfn.UNICHAR(9729),OR($K4596=45,$K4596=48),"~",AND($K4596&gt;=51,$K4596&lt;=67),_xlfn.UNICHAR(9748),AND($K4596&gt;=71,$K4596&lt;=77),_xlfn.UNICHAR(10052),AND($K4596&gt;=80,$K4596&lt;=82),_xlfn.UNICHAR(9748),AND($K4596&gt;=95,$K4596&lt;=99),_xlfn.UNICHAR(9889),TRUE,_xlfn.UNICHAR(9729)))</f>
        <v>☀</v>
      </c>
      <c r="F4596" t="str" cm="1">
        <f t="array" ref="F4596">IF($K4596="","",_xlfn.IFS($K4596=0,"Clear",$K4596&lt;=3,"Partly Cloudy",OR($K4596=45,$K4596=48),"Fog",AND($K4596&gt;=51,$K4596&lt;=67),"Drizzle",AND($K4596&gt;=71,$K4596&lt;=77),"Snow",AND($K4596&gt;=80,$K4596&lt;=82),"Rain Showers",AND($K4596&gt;=95,$K4596&lt;=99),"Thunderstorm",TRUE,"Cloudy"))</f>
        <v>Clear</v>
      </c>
      <c r="G4596" s="3" cm="1">
        <f t="array" ref="G4596">IF($A4596="","",INDEX(OpenMeteoAPI[TemperatureC],ROWS($G$2:G4596)))</f>
        <v>29.8</v>
      </c>
      <c r="H4596" s="4" cm="1">
        <f t="array" ref="H4596">IF($A4596="","",INDEX(OpenMeteoAPI[RelativeHumidityPct],ROWS($H$2:H4596))/100)</f>
        <v>0.3</v>
      </c>
      <c r="I4596" s="4" cm="1">
        <f t="array" ref="I4596">IF($A4596="","",INDEX(OpenMeteoAPI[PrecipitationProbabilityPct],ROWS($I$2:I4596))/100)</f>
        <v>0</v>
      </c>
      <c r="J4596" s="3" cm="1">
        <f t="array" ref="J4596">IF($A4596="","",INDEX(OpenMeteoAPI[PrecipitationMM],ROWS($J$2:J4596)))</f>
        <v>0</v>
      </c>
      <c r="K4596" cm="1">
        <f t="array" ref="K4596">IF($A4596="","",INDEX(OpenMeteoAPI[WeatherCode],ROWS($K$2:K4596)))</f>
        <v>0</v>
      </c>
      <c r="L4596" s="3" cm="1">
        <f t="array" ref="L4596">IF($A4596="","",INDEX(OpenMeteoAPI[WindSpeedKMH],ROWS($L$2:L4596)))</f>
        <v>4.3</v>
      </c>
    </row>
    <row r="4597" spans="1:12">
      <c r="A4597" t="str" cm="1">
        <f t="array" ref="A4597">IFERROR(INDEX(OpenMeteoAPI[City],ROWS($A$2:A4597))&amp;", "&amp;INDEX(OpenMeteoAPI[CountryCode],ROWS($A$2:A4597)),"")</f>
        <v>Athens, GR</v>
      </c>
      <c r="B4597" t="str" cm="1">
        <f t="array" ref="B4597">IF($A4597="","",INDEX(OpenMeteoAPI[LocationID],ROWS($B$2:B4597)))</f>
        <v>GR-ATH</v>
      </c>
      <c r="C4597" s="5" cm="1">
        <f t="array" ref="C4597">IF($A4597="","",INDEX(OpenMeteoAPI[ForecastDateTime],ROWS($C$2:C4597)))</f>
        <v>46211.458333333336</v>
      </c>
      <c r="D4597" t="str">
        <f t="shared" si="71"/>
        <v>11AM</v>
      </c>
      <c r="E4597" t="str" cm="1">
        <f t="array" ref="E4597">IF($K4597="","",_xlfn.IFS($K4597=0,_xlfn.UNICHAR(9728),$K4597&lt;=3,_xlfn.UNICHAR(9729),OR($K4597=45,$K4597=48),"~",AND($K4597&gt;=51,$K4597&lt;=67),_xlfn.UNICHAR(9748),AND($K4597&gt;=71,$K4597&lt;=77),_xlfn.UNICHAR(10052),AND($K4597&gt;=80,$K4597&lt;=82),_xlfn.UNICHAR(9748),AND($K4597&gt;=95,$K4597&lt;=99),_xlfn.UNICHAR(9889),TRUE,_xlfn.UNICHAR(9729)))</f>
        <v>☀</v>
      </c>
      <c r="F4597" t="str" cm="1">
        <f t="array" ref="F4597">IF($K4597="","",_xlfn.IFS($K4597=0,"Clear",$K4597&lt;=3,"Partly Cloudy",OR($K4597=45,$K4597=48),"Fog",AND($K4597&gt;=51,$K4597&lt;=67),"Drizzle",AND($K4597&gt;=71,$K4597&lt;=77),"Snow",AND($K4597&gt;=80,$K4597&lt;=82),"Rain Showers",AND($K4597&gt;=95,$K4597&lt;=99),"Thunderstorm",TRUE,"Cloudy"))</f>
        <v>Clear</v>
      </c>
      <c r="G4597" s="3" cm="1">
        <f t="array" ref="G4597">IF($A4597="","",INDEX(OpenMeteoAPI[TemperatureC],ROWS($G$2:G4597)))</f>
        <v>31.6</v>
      </c>
      <c r="H4597" s="4" cm="1">
        <f t="array" ref="H4597">IF($A4597="","",INDEX(OpenMeteoAPI[RelativeHumidityPct],ROWS($H$2:H4597))/100)</f>
        <v>0.26</v>
      </c>
      <c r="I4597" s="4" cm="1">
        <f t="array" ref="I4597">IF($A4597="","",INDEX(OpenMeteoAPI[PrecipitationProbabilityPct],ROWS($I$2:I4597))/100)</f>
        <v>0</v>
      </c>
      <c r="J4597" s="3" cm="1">
        <f t="array" ref="J4597">IF($A4597="","",INDEX(OpenMeteoAPI[PrecipitationMM],ROWS($J$2:J4597)))</f>
        <v>0</v>
      </c>
      <c r="K4597" cm="1">
        <f t="array" ref="K4597">IF($A4597="","",INDEX(OpenMeteoAPI[WeatherCode],ROWS($K$2:K4597)))</f>
        <v>0</v>
      </c>
      <c r="L4597" s="3" cm="1">
        <f t="array" ref="L4597">IF($A4597="","",INDEX(OpenMeteoAPI[WindSpeedKMH],ROWS($L$2:L4597)))</f>
        <v>6</v>
      </c>
    </row>
    <row r="4598" spans="1:12">
      <c r="A4598" t="str" cm="1">
        <f t="array" ref="A4598">IFERROR(INDEX(OpenMeteoAPI[City],ROWS($A$2:A4598))&amp;", "&amp;INDEX(OpenMeteoAPI[CountryCode],ROWS($A$2:A4598)),"")</f>
        <v>Athens, GR</v>
      </c>
      <c r="B4598" t="str" cm="1">
        <f t="array" ref="B4598">IF($A4598="","",INDEX(OpenMeteoAPI[LocationID],ROWS($B$2:B4598)))</f>
        <v>GR-ATH</v>
      </c>
      <c r="C4598" s="5" cm="1">
        <f t="array" ref="C4598">IF($A4598="","",INDEX(OpenMeteoAPI[ForecastDateTime],ROWS($C$2:C4598)))</f>
        <v>46211.5</v>
      </c>
      <c r="D4598" t="str">
        <f t="shared" si="71"/>
        <v>12PM</v>
      </c>
      <c r="E4598" t="str" cm="1">
        <f t="array" ref="E4598">IF($K4598="","",_xlfn.IFS($K4598=0,_xlfn.UNICHAR(9728),$K4598&lt;=3,_xlfn.UNICHAR(9729),OR($K4598=45,$K4598=48),"~",AND($K4598&gt;=51,$K4598&lt;=67),_xlfn.UNICHAR(9748),AND($K4598&gt;=71,$K4598&lt;=77),_xlfn.UNICHAR(10052),AND($K4598&gt;=80,$K4598&lt;=82),_xlfn.UNICHAR(9748),AND($K4598&gt;=95,$K4598&lt;=99),_xlfn.UNICHAR(9889),TRUE,_xlfn.UNICHAR(9729)))</f>
        <v>☀</v>
      </c>
      <c r="F4598" t="str" cm="1">
        <f t="array" ref="F4598">IF($K4598="","",_xlfn.IFS($K4598=0,"Clear",$K4598&lt;=3,"Partly Cloudy",OR($K4598=45,$K4598=48),"Fog",AND($K4598&gt;=51,$K4598&lt;=67),"Drizzle",AND($K4598&gt;=71,$K4598&lt;=77),"Snow",AND($K4598&gt;=80,$K4598&lt;=82),"Rain Showers",AND($K4598&gt;=95,$K4598&lt;=99),"Thunderstorm",TRUE,"Cloudy"))</f>
        <v>Clear</v>
      </c>
      <c r="G4598" s="3" cm="1">
        <f t="array" ref="G4598">IF($A4598="","",INDEX(OpenMeteoAPI[TemperatureC],ROWS($G$2:G4598)))</f>
        <v>32.9</v>
      </c>
      <c r="H4598" s="4" cm="1">
        <f t="array" ref="H4598">IF($A4598="","",INDEX(OpenMeteoAPI[RelativeHumidityPct],ROWS($H$2:H4598))/100)</f>
        <v>0.26</v>
      </c>
      <c r="I4598" s="4" cm="1">
        <f t="array" ref="I4598">IF($A4598="","",INDEX(OpenMeteoAPI[PrecipitationProbabilityPct],ROWS($I$2:I4598))/100)</f>
        <v>0</v>
      </c>
      <c r="J4598" s="3" cm="1">
        <f t="array" ref="J4598">IF($A4598="","",INDEX(OpenMeteoAPI[PrecipitationMM],ROWS($J$2:J4598)))</f>
        <v>0</v>
      </c>
      <c r="K4598" cm="1">
        <f t="array" ref="K4598">IF($A4598="","",INDEX(OpenMeteoAPI[WeatherCode],ROWS($K$2:K4598)))</f>
        <v>0</v>
      </c>
      <c r="L4598" s="3" cm="1">
        <f t="array" ref="L4598">IF($A4598="","",INDEX(OpenMeteoAPI[WindSpeedKMH],ROWS($L$2:L4598)))</f>
        <v>9.4</v>
      </c>
    </row>
    <row r="4599" spans="1:12">
      <c r="A4599" t="str" cm="1">
        <f t="array" ref="A4599">IFERROR(INDEX(OpenMeteoAPI[City],ROWS($A$2:A4599))&amp;", "&amp;INDEX(OpenMeteoAPI[CountryCode],ROWS($A$2:A4599)),"")</f>
        <v>Athens, GR</v>
      </c>
      <c r="B4599" t="str" cm="1">
        <f t="array" ref="B4599">IF($A4599="","",INDEX(OpenMeteoAPI[LocationID],ROWS($B$2:B4599)))</f>
        <v>GR-ATH</v>
      </c>
      <c r="C4599" s="5" cm="1">
        <f t="array" ref="C4599">IF($A4599="","",INDEX(OpenMeteoAPI[ForecastDateTime],ROWS($C$2:C4599)))</f>
        <v>46211.541666666664</v>
      </c>
      <c r="D4599" t="str">
        <f t="shared" si="71"/>
        <v>1PM</v>
      </c>
      <c r="E4599" t="str" cm="1">
        <f t="array" ref="E4599">IF($K4599="","",_xlfn.IFS($K4599=0,_xlfn.UNICHAR(9728),$K4599&lt;=3,_xlfn.UNICHAR(9729),OR($K4599=45,$K4599=48),"~",AND($K4599&gt;=51,$K4599&lt;=67),_xlfn.UNICHAR(9748),AND($K4599&gt;=71,$K4599&lt;=77),_xlfn.UNICHAR(10052),AND($K4599&gt;=80,$K4599&lt;=82),_xlfn.UNICHAR(9748),AND($K4599&gt;=95,$K4599&lt;=99),_xlfn.UNICHAR(9889),TRUE,_xlfn.UNICHAR(9729)))</f>
        <v>☀</v>
      </c>
      <c r="F4599" t="str" cm="1">
        <f t="array" ref="F4599">IF($K4599="","",_xlfn.IFS($K4599=0,"Clear",$K4599&lt;=3,"Partly Cloudy",OR($K4599=45,$K4599=48),"Fog",AND($K4599&gt;=51,$K4599&lt;=67),"Drizzle",AND($K4599&gt;=71,$K4599&lt;=77),"Snow",AND($K4599&gt;=80,$K4599&lt;=82),"Rain Showers",AND($K4599&gt;=95,$K4599&lt;=99),"Thunderstorm",TRUE,"Cloudy"))</f>
        <v>Clear</v>
      </c>
      <c r="G4599" s="3" cm="1">
        <f t="array" ref="G4599">IF($A4599="","",INDEX(OpenMeteoAPI[TemperatureC],ROWS($G$2:G4599)))</f>
        <v>33.6</v>
      </c>
      <c r="H4599" s="4" cm="1">
        <f t="array" ref="H4599">IF($A4599="","",INDEX(OpenMeteoAPI[RelativeHumidityPct],ROWS($H$2:H4599))/100)</f>
        <v>0.26</v>
      </c>
      <c r="I4599" s="4" cm="1">
        <f t="array" ref="I4599">IF($A4599="","",INDEX(OpenMeteoAPI[PrecipitationProbabilityPct],ROWS($I$2:I4599))/100)</f>
        <v>0</v>
      </c>
      <c r="J4599" s="3" cm="1">
        <f t="array" ref="J4599">IF($A4599="","",INDEX(OpenMeteoAPI[PrecipitationMM],ROWS($J$2:J4599)))</f>
        <v>0</v>
      </c>
      <c r="K4599" cm="1">
        <f t="array" ref="K4599">IF($A4599="","",INDEX(OpenMeteoAPI[WeatherCode],ROWS($K$2:K4599)))</f>
        <v>0</v>
      </c>
      <c r="L4599" s="3" cm="1">
        <f t="array" ref="L4599">IF($A4599="","",INDEX(OpenMeteoAPI[WindSpeedKMH],ROWS($L$2:L4599)))</f>
        <v>13.3</v>
      </c>
    </row>
    <row r="4600" spans="1:12">
      <c r="A4600" t="str" cm="1">
        <f t="array" ref="A4600">IFERROR(INDEX(OpenMeteoAPI[City],ROWS($A$2:A4600))&amp;", "&amp;INDEX(OpenMeteoAPI[CountryCode],ROWS($A$2:A4600)),"")</f>
        <v>Athens, GR</v>
      </c>
      <c r="B4600" t="str" cm="1">
        <f t="array" ref="B4600">IF($A4600="","",INDEX(OpenMeteoAPI[LocationID],ROWS($B$2:B4600)))</f>
        <v>GR-ATH</v>
      </c>
      <c r="C4600" s="5" cm="1">
        <f t="array" ref="C4600">IF($A4600="","",INDEX(OpenMeteoAPI[ForecastDateTime],ROWS($C$2:C4600)))</f>
        <v>46211.583333333336</v>
      </c>
      <c r="D4600" t="str">
        <f t="shared" si="71"/>
        <v>2PM</v>
      </c>
      <c r="E4600" t="str" cm="1">
        <f t="array" ref="E4600">IF($K4600="","",_xlfn.IFS($K4600=0,_xlfn.UNICHAR(9728),$K4600&lt;=3,_xlfn.UNICHAR(9729),OR($K4600=45,$K4600=48),"~",AND($K4600&gt;=51,$K4600&lt;=67),_xlfn.UNICHAR(9748),AND($K4600&gt;=71,$K4600&lt;=77),_xlfn.UNICHAR(10052),AND($K4600&gt;=80,$K4600&lt;=82),_xlfn.UNICHAR(9748),AND($K4600&gt;=95,$K4600&lt;=99),_xlfn.UNICHAR(9889),TRUE,_xlfn.UNICHAR(9729)))</f>
        <v>☁</v>
      </c>
      <c r="F4600" t="str" cm="1">
        <f t="array" ref="F4600">IF($K4600="","",_xlfn.IFS($K4600=0,"Clear",$K4600&lt;=3,"Partly Cloudy",OR($K4600=45,$K4600=48),"Fog",AND($K4600&gt;=51,$K4600&lt;=67),"Drizzle",AND($K4600&gt;=71,$K4600&lt;=77),"Snow",AND($K4600&gt;=80,$K4600&lt;=82),"Rain Showers",AND($K4600&gt;=95,$K4600&lt;=99),"Thunderstorm",TRUE,"Cloudy"))</f>
        <v>Partly Cloudy</v>
      </c>
      <c r="G4600" s="3" cm="1">
        <f t="array" ref="G4600">IF($A4600="","",INDEX(OpenMeteoAPI[TemperatureC],ROWS($G$2:G4600)))</f>
        <v>33.299999999999997</v>
      </c>
      <c r="H4600" s="4" cm="1">
        <f t="array" ref="H4600">IF($A4600="","",INDEX(OpenMeteoAPI[RelativeHumidityPct],ROWS($H$2:H4600))/100)</f>
        <v>0.3</v>
      </c>
      <c r="I4600" s="4" cm="1">
        <f t="array" ref="I4600">IF($A4600="","",INDEX(OpenMeteoAPI[PrecipitationProbabilityPct],ROWS($I$2:I4600))/100)</f>
        <v>0.05</v>
      </c>
      <c r="J4600" s="3" cm="1">
        <f t="array" ref="J4600">IF($A4600="","",INDEX(OpenMeteoAPI[PrecipitationMM],ROWS($J$2:J4600)))</f>
        <v>0</v>
      </c>
      <c r="K4600" cm="1">
        <f t="array" ref="K4600">IF($A4600="","",INDEX(OpenMeteoAPI[WeatherCode],ROWS($K$2:K4600)))</f>
        <v>1</v>
      </c>
      <c r="L4600" s="3" cm="1">
        <f t="array" ref="L4600">IF($A4600="","",INDEX(OpenMeteoAPI[WindSpeedKMH],ROWS($L$2:L4600)))</f>
        <v>12.3</v>
      </c>
    </row>
    <row r="4601" spans="1:12">
      <c r="A4601" t="str" cm="1">
        <f t="array" ref="A4601">IFERROR(INDEX(OpenMeteoAPI[City],ROWS($A$2:A4601))&amp;", "&amp;INDEX(OpenMeteoAPI[CountryCode],ROWS($A$2:A4601)),"")</f>
        <v>Athens, GR</v>
      </c>
      <c r="B4601" t="str" cm="1">
        <f t="array" ref="B4601">IF($A4601="","",INDEX(OpenMeteoAPI[LocationID],ROWS($B$2:B4601)))</f>
        <v>GR-ATH</v>
      </c>
      <c r="C4601" s="5" cm="1">
        <f t="array" ref="C4601">IF($A4601="","",INDEX(OpenMeteoAPI[ForecastDateTime],ROWS($C$2:C4601)))</f>
        <v>46211.625</v>
      </c>
      <c r="D4601" t="str">
        <f t="shared" si="71"/>
        <v>3PM</v>
      </c>
      <c r="E4601" t="str" cm="1">
        <f t="array" ref="E4601">IF($K4601="","",_xlfn.IFS($K4601=0,_xlfn.UNICHAR(9728),$K4601&lt;=3,_xlfn.UNICHAR(9729),OR($K4601=45,$K4601=48),"~",AND($K4601&gt;=51,$K4601&lt;=67),_xlfn.UNICHAR(9748),AND($K4601&gt;=71,$K4601&lt;=77),_xlfn.UNICHAR(10052),AND($K4601&gt;=80,$K4601&lt;=82),_xlfn.UNICHAR(9748),AND($K4601&gt;=95,$K4601&lt;=99),_xlfn.UNICHAR(9889),TRUE,_xlfn.UNICHAR(9729)))</f>
        <v>☀</v>
      </c>
      <c r="F4601" t="str" cm="1">
        <f t="array" ref="F4601">IF($K4601="","",_xlfn.IFS($K4601=0,"Clear",$K4601&lt;=3,"Partly Cloudy",OR($K4601=45,$K4601=48),"Fog",AND($K4601&gt;=51,$K4601&lt;=67),"Drizzle",AND($K4601&gt;=71,$K4601&lt;=77),"Snow",AND($K4601&gt;=80,$K4601&lt;=82),"Rain Showers",AND($K4601&gt;=95,$K4601&lt;=99),"Thunderstorm",TRUE,"Cloudy"))</f>
        <v>Clear</v>
      </c>
      <c r="G4601" s="3" cm="1">
        <f t="array" ref="G4601">IF($A4601="","",INDEX(OpenMeteoAPI[TemperatureC],ROWS($G$2:G4601)))</f>
        <v>33.700000000000003</v>
      </c>
      <c r="H4601" s="4" cm="1">
        <f t="array" ref="H4601">IF($A4601="","",INDEX(OpenMeteoAPI[RelativeHumidityPct],ROWS($H$2:H4601))/100)</f>
        <v>0.31</v>
      </c>
      <c r="I4601" s="4" cm="1">
        <f t="array" ref="I4601">IF($A4601="","",INDEX(OpenMeteoAPI[PrecipitationProbabilityPct],ROWS($I$2:I4601))/100)</f>
        <v>0</v>
      </c>
      <c r="J4601" s="3" cm="1">
        <f t="array" ref="J4601">IF($A4601="","",INDEX(OpenMeteoAPI[PrecipitationMM],ROWS($J$2:J4601)))</f>
        <v>0</v>
      </c>
      <c r="K4601" cm="1">
        <f t="array" ref="K4601">IF($A4601="","",INDEX(OpenMeteoAPI[WeatherCode],ROWS($K$2:K4601)))</f>
        <v>0</v>
      </c>
      <c r="L4601" s="3" cm="1">
        <f t="array" ref="L4601">IF($A4601="","",INDEX(OpenMeteoAPI[WindSpeedKMH],ROWS($L$2:L4601)))</f>
        <v>8.6999999999999993</v>
      </c>
    </row>
    <row r="4602" spans="1:12">
      <c r="A4602" t="str" cm="1">
        <f t="array" ref="A4602">IFERROR(INDEX(OpenMeteoAPI[City],ROWS($A$2:A4602))&amp;", "&amp;INDEX(OpenMeteoAPI[CountryCode],ROWS($A$2:A4602)),"")</f>
        <v>Athens, GR</v>
      </c>
      <c r="B4602" t="str" cm="1">
        <f t="array" ref="B4602">IF($A4602="","",INDEX(OpenMeteoAPI[LocationID],ROWS($B$2:B4602)))</f>
        <v>GR-ATH</v>
      </c>
      <c r="C4602" s="5" cm="1">
        <f t="array" ref="C4602">IF($A4602="","",INDEX(OpenMeteoAPI[ForecastDateTime],ROWS($C$2:C4602)))</f>
        <v>46211.666666666664</v>
      </c>
      <c r="D4602" t="str">
        <f t="shared" si="71"/>
        <v>4PM</v>
      </c>
      <c r="E4602" t="str" cm="1">
        <f t="array" ref="E4602">IF($K4602="","",_xlfn.IFS($K4602=0,_xlfn.UNICHAR(9728),$K4602&lt;=3,_xlfn.UNICHAR(9729),OR($K4602=45,$K4602=48),"~",AND($K4602&gt;=51,$K4602&lt;=67),_xlfn.UNICHAR(9748),AND($K4602&gt;=71,$K4602&lt;=77),_xlfn.UNICHAR(10052),AND($K4602&gt;=80,$K4602&lt;=82),_xlfn.UNICHAR(9748),AND($K4602&gt;=95,$K4602&lt;=99),_xlfn.UNICHAR(9889),TRUE,_xlfn.UNICHAR(9729)))</f>
        <v>☁</v>
      </c>
      <c r="F4602" t="str" cm="1">
        <f t="array" ref="F4602">IF($K4602="","",_xlfn.IFS($K4602=0,"Clear",$K4602&lt;=3,"Partly Cloudy",OR($K4602=45,$K4602=48),"Fog",AND($K4602&gt;=51,$K4602&lt;=67),"Drizzle",AND($K4602&gt;=71,$K4602&lt;=77),"Snow",AND($K4602&gt;=80,$K4602&lt;=82),"Rain Showers",AND($K4602&gt;=95,$K4602&lt;=99),"Thunderstorm",TRUE,"Cloudy"))</f>
        <v>Partly Cloudy</v>
      </c>
      <c r="G4602" s="3" cm="1">
        <f t="array" ref="G4602">IF($A4602="","",INDEX(OpenMeteoAPI[TemperatureC],ROWS($G$2:G4602)))</f>
        <v>33.6</v>
      </c>
      <c r="H4602" s="4" cm="1">
        <f t="array" ref="H4602">IF($A4602="","",INDEX(OpenMeteoAPI[RelativeHumidityPct],ROWS($H$2:H4602))/100)</f>
        <v>0.32</v>
      </c>
      <c r="I4602" s="4" cm="1">
        <f t="array" ref="I4602">IF($A4602="","",INDEX(OpenMeteoAPI[PrecipitationProbabilityPct],ROWS($I$2:I4602))/100)</f>
        <v>0</v>
      </c>
      <c r="J4602" s="3" cm="1">
        <f t="array" ref="J4602">IF($A4602="","",INDEX(OpenMeteoAPI[PrecipitationMM],ROWS($J$2:J4602)))</f>
        <v>0</v>
      </c>
      <c r="K4602" cm="1">
        <f t="array" ref="K4602">IF($A4602="","",INDEX(OpenMeteoAPI[WeatherCode],ROWS($K$2:K4602)))</f>
        <v>1</v>
      </c>
      <c r="L4602" s="3" cm="1">
        <f t="array" ref="L4602">IF($A4602="","",INDEX(OpenMeteoAPI[WindSpeedKMH],ROWS($L$2:L4602)))</f>
        <v>8.6999999999999993</v>
      </c>
    </row>
    <row r="4603" spans="1:12">
      <c r="A4603" t="str" cm="1">
        <f t="array" ref="A4603">IFERROR(INDEX(OpenMeteoAPI[City],ROWS($A$2:A4603))&amp;", "&amp;INDEX(OpenMeteoAPI[CountryCode],ROWS($A$2:A4603)),"")</f>
        <v>Athens, GR</v>
      </c>
      <c r="B4603" t="str" cm="1">
        <f t="array" ref="B4603">IF($A4603="","",INDEX(OpenMeteoAPI[LocationID],ROWS($B$2:B4603)))</f>
        <v>GR-ATH</v>
      </c>
      <c r="C4603" s="5" cm="1">
        <f t="array" ref="C4603">IF($A4603="","",INDEX(OpenMeteoAPI[ForecastDateTime],ROWS($C$2:C4603)))</f>
        <v>46211.708333333336</v>
      </c>
      <c r="D4603" t="str">
        <f t="shared" si="71"/>
        <v>5PM</v>
      </c>
      <c r="E4603" t="str" cm="1">
        <f t="array" ref="E4603">IF($K4603="","",_xlfn.IFS($K4603=0,_xlfn.UNICHAR(9728),$K4603&lt;=3,_xlfn.UNICHAR(9729),OR($K4603=45,$K4603=48),"~",AND($K4603&gt;=51,$K4603&lt;=67),_xlfn.UNICHAR(9748),AND($K4603&gt;=71,$K4603&lt;=77),_xlfn.UNICHAR(10052),AND($K4603&gt;=80,$K4603&lt;=82),_xlfn.UNICHAR(9748),AND($K4603&gt;=95,$K4603&lt;=99),_xlfn.UNICHAR(9889),TRUE,_xlfn.UNICHAR(9729)))</f>
        <v>☁</v>
      </c>
      <c r="F4603" t="str" cm="1">
        <f t="array" ref="F4603">IF($K4603="","",_xlfn.IFS($K4603=0,"Clear",$K4603&lt;=3,"Partly Cloudy",OR($K4603=45,$K4603=48),"Fog",AND($K4603&gt;=51,$K4603&lt;=67),"Drizzle",AND($K4603&gt;=71,$K4603&lt;=77),"Snow",AND($K4603&gt;=80,$K4603&lt;=82),"Rain Showers",AND($K4603&gt;=95,$K4603&lt;=99),"Thunderstorm",TRUE,"Cloudy"))</f>
        <v>Partly Cloudy</v>
      </c>
      <c r="G4603" s="3" cm="1">
        <f t="array" ref="G4603">IF($A4603="","",INDEX(OpenMeteoAPI[TemperatureC],ROWS($G$2:G4603)))</f>
        <v>32.9</v>
      </c>
      <c r="H4603" s="4" cm="1">
        <f t="array" ref="H4603">IF($A4603="","",INDEX(OpenMeteoAPI[RelativeHumidityPct],ROWS($H$2:H4603))/100)</f>
        <v>0.31</v>
      </c>
      <c r="I4603" s="4" cm="1">
        <f t="array" ref="I4603">IF($A4603="","",INDEX(OpenMeteoAPI[PrecipitationProbabilityPct],ROWS($I$2:I4603))/100)</f>
        <v>0</v>
      </c>
      <c r="J4603" s="3" cm="1">
        <f t="array" ref="J4603">IF($A4603="","",INDEX(OpenMeteoAPI[PrecipitationMM],ROWS($J$2:J4603)))</f>
        <v>0</v>
      </c>
      <c r="K4603" cm="1">
        <f t="array" ref="K4603">IF($A4603="","",INDEX(OpenMeteoAPI[WeatherCode],ROWS($K$2:K4603)))</f>
        <v>2</v>
      </c>
      <c r="L4603" s="3" cm="1">
        <f t="array" ref="L4603">IF($A4603="","",INDEX(OpenMeteoAPI[WindSpeedKMH],ROWS($L$2:L4603)))</f>
        <v>9.6999999999999993</v>
      </c>
    </row>
    <row r="4604" spans="1:12">
      <c r="A4604" t="str" cm="1">
        <f t="array" ref="A4604">IFERROR(INDEX(OpenMeteoAPI[City],ROWS($A$2:A4604))&amp;", "&amp;INDEX(OpenMeteoAPI[CountryCode],ROWS($A$2:A4604)),"")</f>
        <v>Athens, GR</v>
      </c>
      <c r="B4604" t="str" cm="1">
        <f t="array" ref="B4604">IF($A4604="","",INDEX(OpenMeteoAPI[LocationID],ROWS($B$2:B4604)))</f>
        <v>GR-ATH</v>
      </c>
      <c r="C4604" s="5" cm="1">
        <f t="array" ref="C4604">IF($A4604="","",INDEX(OpenMeteoAPI[ForecastDateTime],ROWS($C$2:C4604)))</f>
        <v>46211.75</v>
      </c>
      <c r="D4604" t="str">
        <f t="shared" si="71"/>
        <v>6PM</v>
      </c>
      <c r="E4604" t="str" cm="1">
        <f t="array" ref="E4604">IF($K4604="","",_xlfn.IFS($K4604=0,_xlfn.UNICHAR(9728),$K4604&lt;=3,_xlfn.UNICHAR(9729),OR($K4604=45,$K4604=48),"~",AND($K4604&gt;=51,$K4604&lt;=67),_xlfn.UNICHAR(9748),AND($K4604&gt;=71,$K4604&lt;=77),_xlfn.UNICHAR(10052),AND($K4604&gt;=80,$K4604&lt;=82),_xlfn.UNICHAR(9748),AND($K4604&gt;=95,$K4604&lt;=99),_xlfn.UNICHAR(9889),TRUE,_xlfn.UNICHAR(9729)))</f>
        <v>☁</v>
      </c>
      <c r="F4604" t="str" cm="1">
        <f t="array" ref="F4604">IF($K4604="","",_xlfn.IFS($K4604=0,"Clear",$K4604&lt;=3,"Partly Cloudy",OR($K4604=45,$K4604=48),"Fog",AND($K4604&gt;=51,$K4604&lt;=67),"Drizzle",AND($K4604&gt;=71,$K4604&lt;=77),"Snow",AND($K4604&gt;=80,$K4604&lt;=82),"Rain Showers",AND($K4604&gt;=95,$K4604&lt;=99),"Thunderstorm",TRUE,"Cloudy"))</f>
        <v>Partly Cloudy</v>
      </c>
      <c r="G4604" s="3" cm="1">
        <f t="array" ref="G4604">IF($A4604="","",INDEX(OpenMeteoAPI[TemperatureC],ROWS($G$2:G4604)))</f>
        <v>31.6</v>
      </c>
      <c r="H4604" s="4" cm="1">
        <f t="array" ref="H4604">IF($A4604="","",INDEX(OpenMeteoAPI[RelativeHumidityPct],ROWS($H$2:H4604))/100)</f>
        <v>0.36</v>
      </c>
      <c r="I4604" s="4" cm="1">
        <f t="array" ref="I4604">IF($A4604="","",INDEX(OpenMeteoAPI[PrecipitationProbabilityPct],ROWS($I$2:I4604))/100)</f>
        <v>0</v>
      </c>
      <c r="J4604" s="3" cm="1">
        <f t="array" ref="J4604">IF($A4604="","",INDEX(OpenMeteoAPI[PrecipitationMM],ROWS($J$2:J4604)))</f>
        <v>0</v>
      </c>
      <c r="K4604" cm="1">
        <f t="array" ref="K4604">IF($A4604="","",INDEX(OpenMeteoAPI[WeatherCode],ROWS($K$2:K4604)))</f>
        <v>2</v>
      </c>
      <c r="L4604" s="3" cm="1">
        <f t="array" ref="L4604">IF($A4604="","",INDEX(OpenMeteoAPI[WindSpeedKMH],ROWS($L$2:L4604)))</f>
        <v>10.5</v>
      </c>
    </row>
    <row r="4605" spans="1:12">
      <c r="A4605" t="str" cm="1">
        <f t="array" ref="A4605">IFERROR(INDEX(OpenMeteoAPI[City],ROWS($A$2:A4605))&amp;", "&amp;INDEX(OpenMeteoAPI[CountryCode],ROWS($A$2:A4605)),"")</f>
        <v>Athens, GR</v>
      </c>
      <c r="B4605" t="str" cm="1">
        <f t="array" ref="B4605">IF($A4605="","",INDEX(OpenMeteoAPI[LocationID],ROWS($B$2:B4605)))</f>
        <v>GR-ATH</v>
      </c>
      <c r="C4605" s="5" cm="1">
        <f t="array" ref="C4605">IF($A4605="","",INDEX(OpenMeteoAPI[ForecastDateTime],ROWS($C$2:C4605)))</f>
        <v>46211.791666666664</v>
      </c>
      <c r="D4605" t="str">
        <f t="shared" si="71"/>
        <v>7PM</v>
      </c>
      <c r="E4605" t="str" cm="1">
        <f t="array" ref="E4605">IF($K4605="","",_xlfn.IFS($K4605=0,_xlfn.UNICHAR(9728),$K4605&lt;=3,_xlfn.UNICHAR(9729),OR($K4605=45,$K4605=48),"~",AND($K4605&gt;=51,$K4605&lt;=67),_xlfn.UNICHAR(9748),AND($K4605&gt;=71,$K4605&lt;=77),_xlfn.UNICHAR(10052),AND($K4605&gt;=80,$K4605&lt;=82),_xlfn.UNICHAR(9748),AND($K4605&gt;=95,$K4605&lt;=99),_xlfn.UNICHAR(9889),TRUE,_xlfn.UNICHAR(9729)))</f>
        <v>☁</v>
      </c>
      <c r="F4605" t="str" cm="1">
        <f t="array" ref="F4605">IF($K4605="","",_xlfn.IFS($K4605=0,"Clear",$K4605&lt;=3,"Partly Cloudy",OR($K4605=45,$K4605=48),"Fog",AND($K4605&gt;=51,$K4605&lt;=67),"Drizzle",AND($K4605&gt;=71,$K4605&lt;=77),"Snow",AND($K4605&gt;=80,$K4605&lt;=82),"Rain Showers",AND($K4605&gt;=95,$K4605&lt;=99),"Thunderstorm",TRUE,"Cloudy"))</f>
        <v>Partly Cloudy</v>
      </c>
      <c r="G4605" s="3" cm="1">
        <f t="array" ref="G4605">IF($A4605="","",INDEX(OpenMeteoAPI[TemperatureC],ROWS($G$2:G4605)))</f>
        <v>30.8</v>
      </c>
      <c r="H4605" s="4" cm="1">
        <f t="array" ref="H4605">IF($A4605="","",INDEX(OpenMeteoAPI[RelativeHumidityPct],ROWS($H$2:H4605))/100)</f>
        <v>0.37</v>
      </c>
      <c r="I4605" s="4" cm="1">
        <f t="array" ref="I4605">IF($A4605="","",INDEX(OpenMeteoAPI[PrecipitationProbabilityPct],ROWS($I$2:I4605))/100)</f>
        <v>0</v>
      </c>
      <c r="J4605" s="3" cm="1">
        <f t="array" ref="J4605">IF($A4605="","",INDEX(OpenMeteoAPI[PrecipitationMM],ROWS($J$2:J4605)))</f>
        <v>0</v>
      </c>
      <c r="K4605" cm="1">
        <f t="array" ref="K4605">IF($A4605="","",INDEX(OpenMeteoAPI[WeatherCode],ROWS($K$2:K4605)))</f>
        <v>1</v>
      </c>
      <c r="L4605" s="3" cm="1">
        <f t="array" ref="L4605">IF($A4605="","",INDEX(OpenMeteoAPI[WindSpeedKMH],ROWS($L$2:L4605)))</f>
        <v>9.1</v>
      </c>
    </row>
    <row r="4606" spans="1:12">
      <c r="A4606" t="str" cm="1">
        <f t="array" ref="A4606">IFERROR(INDEX(OpenMeteoAPI[City],ROWS($A$2:A4606))&amp;", "&amp;INDEX(OpenMeteoAPI[CountryCode],ROWS($A$2:A4606)),"")</f>
        <v>Athens, GR</v>
      </c>
      <c r="B4606" t="str" cm="1">
        <f t="array" ref="B4606">IF($A4606="","",INDEX(OpenMeteoAPI[LocationID],ROWS($B$2:B4606)))</f>
        <v>GR-ATH</v>
      </c>
      <c r="C4606" s="5" cm="1">
        <f t="array" ref="C4606">IF($A4606="","",INDEX(OpenMeteoAPI[ForecastDateTime],ROWS($C$2:C4606)))</f>
        <v>46211.833333333336</v>
      </c>
      <c r="D4606" t="str">
        <f t="shared" si="71"/>
        <v>8PM</v>
      </c>
      <c r="E4606" t="str" cm="1">
        <f t="array" ref="E4606">IF($K4606="","",_xlfn.IFS($K4606=0,_xlfn.UNICHAR(9728),$K4606&lt;=3,_xlfn.UNICHAR(9729),OR($K4606=45,$K4606=48),"~",AND($K4606&gt;=51,$K4606&lt;=67),_xlfn.UNICHAR(9748),AND($K4606&gt;=71,$K4606&lt;=77),_xlfn.UNICHAR(10052),AND($K4606&gt;=80,$K4606&lt;=82),_xlfn.UNICHAR(9748),AND($K4606&gt;=95,$K4606&lt;=99),_xlfn.UNICHAR(9889),TRUE,_xlfn.UNICHAR(9729)))</f>
        <v>☀</v>
      </c>
      <c r="F4606" t="str" cm="1">
        <f t="array" ref="F4606">IF($K4606="","",_xlfn.IFS($K4606=0,"Clear",$K4606&lt;=3,"Partly Cloudy",OR($K4606=45,$K4606=48),"Fog",AND($K4606&gt;=51,$K4606&lt;=67),"Drizzle",AND($K4606&gt;=71,$K4606&lt;=77),"Snow",AND($K4606&gt;=80,$K4606&lt;=82),"Rain Showers",AND($K4606&gt;=95,$K4606&lt;=99),"Thunderstorm",TRUE,"Cloudy"))</f>
        <v>Clear</v>
      </c>
      <c r="G4606" s="3" cm="1">
        <f t="array" ref="G4606">IF($A4606="","",INDEX(OpenMeteoAPI[TemperatureC],ROWS($G$2:G4606)))</f>
        <v>30.2</v>
      </c>
      <c r="H4606" s="4" cm="1">
        <f t="array" ref="H4606">IF($A4606="","",INDEX(OpenMeteoAPI[RelativeHumidityPct],ROWS($H$2:H4606))/100)</f>
        <v>0.35</v>
      </c>
      <c r="I4606" s="4" cm="1">
        <f t="array" ref="I4606">IF($A4606="","",INDEX(OpenMeteoAPI[PrecipitationProbabilityPct],ROWS($I$2:I4606))/100)</f>
        <v>0</v>
      </c>
      <c r="J4606" s="3" cm="1">
        <f t="array" ref="J4606">IF($A4606="","",INDEX(OpenMeteoAPI[PrecipitationMM],ROWS($J$2:J4606)))</f>
        <v>0</v>
      </c>
      <c r="K4606" cm="1">
        <f t="array" ref="K4606">IF($A4606="","",INDEX(OpenMeteoAPI[WeatherCode],ROWS($K$2:K4606)))</f>
        <v>0</v>
      </c>
      <c r="L4606" s="3" cm="1">
        <f t="array" ref="L4606">IF($A4606="","",INDEX(OpenMeteoAPI[WindSpeedKMH],ROWS($L$2:L4606)))</f>
        <v>7.2</v>
      </c>
    </row>
    <row r="4607" spans="1:12">
      <c r="A4607" t="str" cm="1">
        <f t="array" ref="A4607">IFERROR(INDEX(OpenMeteoAPI[City],ROWS($A$2:A4607))&amp;", "&amp;INDEX(OpenMeteoAPI[CountryCode],ROWS($A$2:A4607)),"")</f>
        <v>Athens, GR</v>
      </c>
      <c r="B4607" t="str" cm="1">
        <f t="array" ref="B4607">IF($A4607="","",INDEX(OpenMeteoAPI[LocationID],ROWS($B$2:B4607)))</f>
        <v>GR-ATH</v>
      </c>
      <c r="C4607" s="5" cm="1">
        <f t="array" ref="C4607">IF($A4607="","",INDEX(OpenMeteoAPI[ForecastDateTime],ROWS($C$2:C4607)))</f>
        <v>46211.875</v>
      </c>
      <c r="D4607" t="str">
        <f t="shared" si="71"/>
        <v>9PM</v>
      </c>
      <c r="E4607" t="str" cm="1">
        <f t="array" ref="E4607">IF($K4607="","",_xlfn.IFS($K4607=0,_xlfn.UNICHAR(9728),$K4607&lt;=3,_xlfn.UNICHAR(9729),OR($K4607=45,$K4607=48),"~",AND($K4607&gt;=51,$K4607&lt;=67),_xlfn.UNICHAR(9748),AND($K4607&gt;=71,$K4607&lt;=77),_xlfn.UNICHAR(10052),AND($K4607&gt;=80,$K4607&lt;=82),_xlfn.UNICHAR(9748),AND($K4607&gt;=95,$K4607&lt;=99),_xlfn.UNICHAR(9889),TRUE,_xlfn.UNICHAR(9729)))</f>
        <v>☁</v>
      </c>
      <c r="F4607" t="str" cm="1">
        <f t="array" ref="F4607">IF($K4607="","",_xlfn.IFS($K4607=0,"Clear",$K4607&lt;=3,"Partly Cloudy",OR($K4607=45,$K4607=48),"Fog",AND($K4607&gt;=51,$K4607&lt;=67),"Drizzle",AND($K4607&gt;=71,$K4607&lt;=77),"Snow",AND($K4607&gt;=80,$K4607&lt;=82),"Rain Showers",AND($K4607&gt;=95,$K4607&lt;=99),"Thunderstorm",TRUE,"Cloudy"))</f>
        <v>Partly Cloudy</v>
      </c>
      <c r="G4607" s="3" cm="1">
        <f t="array" ref="G4607">IF($A4607="","",INDEX(OpenMeteoAPI[TemperatureC],ROWS($G$2:G4607)))</f>
        <v>29</v>
      </c>
      <c r="H4607" s="4" cm="1">
        <f t="array" ref="H4607">IF($A4607="","",INDEX(OpenMeteoAPI[RelativeHumidityPct],ROWS($H$2:H4607))/100)</f>
        <v>0.34</v>
      </c>
      <c r="I4607" s="4" cm="1">
        <f t="array" ref="I4607">IF($A4607="","",INDEX(OpenMeteoAPI[PrecipitationProbabilityPct],ROWS($I$2:I4607))/100)</f>
        <v>0</v>
      </c>
      <c r="J4607" s="3" cm="1">
        <f t="array" ref="J4607">IF($A4607="","",INDEX(OpenMeteoAPI[PrecipitationMM],ROWS($J$2:J4607)))</f>
        <v>0</v>
      </c>
      <c r="K4607" cm="1">
        <f t="array" ref="K4607">IF($A4607="","",INDEX(OpenMeteoAPI[WeatherCode],ROWS($K$2:K4607)))</f>
        <v>1</v>
      </c>
      <c r="L4607" s="3" cm="1">
        <f t="array" ref="L4607">IF($A4607="","",INDEX(OpenMeteoAPI[WindSpeedKMH],ROWS($L$2:L4607)))</f>
        <v>4.7</v>
      </c>
    </row>
    <row r="4608" spans="1:12">
      <c r="A4608" t="str" cm="1">
        <f t="array" ref="A4608">IFERROR(INDEX(OpenMeteoAPI[City],ROWS($A$2:A4608))&amp;", "&amp;INDEX(OpenMeteoAPI[CountryCode],ROWS($A$2:A4608)),"")</f>
        <v>Athens, GR</v>
      </c>
      <c r="B4608" t="str" cm="1">
        <f t="array" ref="B4608">IF($A4608="","",INDEX(OpenMeteoAPI[LocationID],ROWS($B$2:B4608)))</f>
        <v>GR-ATH</v>
      </c>
      <c r="C4608" s="5" cm="1">
        <f t="array" ref="C4608">IF($A4608="","",INDEX(OpenMeteoAPI[ForecastDateTime],ROWS($C$2:C4608)))</f>
        <v>46211.916666666664</v>
      </c>
      <c r="D4608" t="str">
        <f t="shared" si="71"/>
        <v>10PM</v>
      </c>
      <c r="E4608" t="str" cm="1">
        <f t="array" ref="E4608">IF($K4608="","",_xlfn.IFS($K4608=0,_xlfn.UNICHAR(9728),$K4608&lt;=3,_xlfn.UNICHAR(9729),OR($K4608=45,$K4608=48),"~",AND($K4608&gt;=51,$K4608&lt;=67),_xlfn.UNICHAR(9748),AND($K4608&gt;=71,$K4608&lt;=77),_xlfn.UNICHAR(10052),AND($K4608&gt;=80,$K4608&lt;=82),_xlfn.UNICHAR(9748),AND($K4608&gt;=95,$K4608&lt;=99),_xlfn.UNICHAR(9889),TRUE,_xlfn.UNICHAR(9729)))</f>
        <v>☀</v>
      </c>
      <c r="F4608" t="str" cm="1">
        <f t="array" ref="F4608">IF($K4608="","",_xlfn.IFS($K4608=0,"Clear",$K4608&lt;=3,"Partly Cloudy",OR($K4608=45,$K4608=48),"Fog",AND($K4608&gt;=51,$K4608&lt;=67),"Drizzle",AND($K4608&gt;=71,$K4608&lt;=77),"Snow",AND($K4608&gt;=80,$K4608&lt;=82),"Rain Showers",AND($K4608&gt;=95,$K4608&lt;=99),"Thunderstorm",TRUE,"Cloudy"))</f>
        <v>Clear</v>
      </c>
      <c r="G4608" s="3" cm="1">
        <f t="array" ref="G4608">IF($A4608="","",INDEX(OpenMeteoAPI[TemperatureC],ROWS($G$2:G4608)))</f>
        <v>28</v>
      </c>
      <c r="H4608" s="4" cm="1">
        <f t="array" ref="H4608">IF($A4608="","",INDEX(OpenMeteoAPI[RelativeHumidityPct],ROWS($H$2:H4608))/100)</f>
        <v>0.36</v>
      </c>
      <c r="I4608" s="4" cm="1">
        <f t="array" ref="I4608">IF($A4608="","",INDEX(OpenMeteoAPI[PrecipitationProbabilityPct],ROWS($I$2:I4608))/100)</f>
        <v>0</v>
      </c>
      <c r="J4608" s="3" cm="1">
        <f t="array" ref="J4608">IF($A4608="","",INDEX(OpenMeteoAPI[PrecipitationMM],ROWS($J$2:J4608)))</f>
        <v>0</v>
      </c>
      <c r="K4608" cm="1">
        <f t="array" ref="K4608">IF($A4608="","",INDEX(OpenMeteoAPI[WeatherCode],ROWS($K$2:K4608)))</f>
        <v>0</v>
      </c>
      <c r="L4608" s="3" cm="1">
        <f t="array" ref="L4608">IF($A4608="","",INDEX(OpenMeteoAPI[WindSpeedKMH],ROWS($L$2:L4608)))</f>
        <v>0.8</v>
      </c>
    </row>
    <row r="4609" spans="1:12">
      <c r="A4609" t="str" cm="1">
        <f t="array" ref="A4609">IFERROR(INDEX(OpenMeteoAPI[City],ROWS($A$2:A4609))&amp;", "&amp;INDEX(OpenMeteoAPI[CountryCode],ROWS($A$2:A4609)),"")</f>
        <v>Athens, GR</v>
      </c>
      <c r="B4609" t="str" cm="1">
        <f t="array" ref="B4609">IF($A4609="","",INDEX(OpenMeteoAPI[LocationID],ROWS($B$2:B4609)))</f>
        <v>GR-ATH</v>
      </c>
      <c r="C4609" s="5" cm="1">
        <f t="array" ref="C4609">IF($A4609="","",INDEX(OpenMeteoAPI[ForecastDateTime],ROWS($C$2:C4609)))</f>
        <v>46211.958333333336</v>
      </c>
      <c r="D4609" t="str">
        <f t="shared" si="71"/>
        <v>11PM</v>
      </c>
      <c r="E4609" t="str" cm="1">
        <f t="array" ref="E4609">IF($K4609="","",_xlfn.IFS($K4609=0,_xlfn.UNICHAR(9728),$K4609&lt;=3,_xlfn.UNICHAR(9729),OR($K4609=45,$K4609=48),"~",AND($K4609&gt;=51,$K4609&lt;=67),_xlfn.UNICHAR(9748),AND($K4609&gt;=71,$K4609&lt;=77),_xlfn.UNICHAR(10052),AND($K4609&gt;=80,$K4609&lt;=82),_xlfn.UNICHAR(9748),AND($K4609&gt;=95,$K4609&lt;=99),_xlfn.UNICHAR(9889),TRUE,_xlfn.UNICHAR(9729)))</f>
        <v>☀</v>
      </c>
      <c r="F4609" t="str" cm="1">
        <f t="array" ref="F4609">IF($K4609="","",_xlfn.IFS($K4609=0,"Clear",$K4609&lt;=3,"Partly Cloudy",OR($K4609=45,$K4609=48),"Fog",AND($K4609&gt;=51,$K4609&lt;=67),"Drizzle",AND($K4609&gt;=71,$K4609&lt;=77),"Snow",AND($K4609&gt;=80,$K4609&lt;=82),"Rain Showers",AND($K4609&gt;=95,$K4609&lt;=99),"Thunderstorm",TRUE,"Cloudy"))</f>
        <v>Clear</v>
      </c>
      <c r="G4609" s="3" cm="1">
        <f t="array" ref="G4609">IF($A4609="","",INDEX(OpenMeteoAPI[TemperatureC],ROWS($G$2:G4609)))</f>
        <v>27</v>
      </c>
      <c r="H4609" s="4" cm="1">
        <f t="array" ref="H4609">IF($A4609="","",INDEX(OpenMeteoAPI[RelativeHumidityPct],ROWS($H$2:H4609))/100)</f>
        <v>0.39</v>
      </c>
      <c r="I4609" s="4" cm="1">
        <f t="array" ref="I4609">IF($A4609="","",INDEX(OpenMeteoAPI[PrecipitationProbabilityPct],ROWS($I$2:I4609))/100)</f>
        <v>0</v>
      </c>
      <c r="J4609" s="3" cm="1">
        <f t="array" ref="J4609">IF($A4609="","",INDEX(OpenMeteoAPI[PrecipitationMM],ROWS($J$2:J4609)))</f>
        <v>0</v>
      </c>
      <c r="K4609" cm="1">
        <f t="array" ref="K4609">IF($A4609="","",INDEX(OpenMeteoAPI[WeatherCode],ROWS($K$2:K4609)))</f>
        <v>0</v>
      </c>
      <c r="L4609" s="3" cm="1">
        <f t="array" ref="L4609">IF($A4609="","",INDEX(OpenMeteoAPI[WindSpeedKMH],ROWS($L$2:L4609)))</f>
        <v>0.5</v>
      </c>
    </row>
    <row r="4610" spans="1:12">
      <c r="A4610" t="str" cm="1">
        <f t="array" ref="A4610">IFERROR(INDEX(OpenMeteoAPI[City],ROWS($A$2:A4610))&amp;", "&amp;INDEX(OpenMeteoAPI[CountryCode],ROWS($A$2:A4610)),"")</f>
        <v>Athens, GR</v>
      </c>
      <c r="B4610" t="str" cm="1">
        <f t="array" ref="B4610">IF($A4610="","",INDEX(OpenMeteoAPI[LocationID],ROWS($B$2:B4610)))</f>
        <v>GR-ATH</v>
      </c>
      <c r="C4610" s="5" cm="1">
        <f t="array" ref="C4610">IF($A4610="","",INDEX(OpenMeteoAPI[ForecastDateTime],ROWS($C$2:C4610)))</f>
        <v>46212</v>
      </c>
      <c r="D4610" t="str">
        <f t="shared" si="71"/>
        <v>12AM</v>
      </c>
      <c r="E4610" t="str" cm="1">
        <f t="array" ref="E4610">IF($K4610="","",_xlfn.IFS($K4610=0,_xlfn.UNICHAR(9728),$K4610&lt;=3,_xlfn.UNICHAR(9729),OR($K4610=45,$K4610=48),"~",AND($K4610&gt;=51,$K4610&lt;=67),_xlfn.UNICHAR(9748),AND($K4610&gt;=71,$K4610&lt;=77),_xlfn.UNICHAR(10052),AND($K4610&gt;=80,$K4610&lt;=82),_xlfn.UNICHAR(9748),AND($K4610&gt;=95,$K4610&lt;=99),_xlfn.UNICHAR(9889),TRUE,_xlfn.UNICHAR(9729)))</f>
        <v>☀</v>
      </c>
      <c r="F4610" t="str" cm="1">
        <f t="array" ref="F4610">IF($K4610="","",_xlfn.IFS($K4610=0,"Clear",$K4610&lt;=3,"Partly Cloudy",OR($K4610=45,$K4610=48),"Fog",AND($K4610&gt;=51,$K4610&lt;=67),"Drizzle",AND($K4610&gt;=71,$K4610&lt;=77),"Snow",AND($K4610&gt;=80,$K4610&lt;=82),"Rain Showers",AND($K4610&gt;=95,$K4610&lt;=99),"Thunderstorm",TRUE,"Cloudy"))</f>
        <v>Clear</v>
      </c>
      <c r="G4610" s="3" cm="1">
        <f t="array" ref="G4610">IF($A4610="","",INDEX(OpenMeteoAPI[TemperatureC],ROWS($G$2:G4610)))</f>
        <v>26.1</v>
      </c>
      <c r="H4610" s="4" cm="1">
        <f t="array" ref="H4610">IF($A4610="","",INDEX(OpenMeteoAPI[RelativeHumidityPct],ROWS($H$2:H4610))/100)</f>
        <v>0.44</v>
      </c>
      <c r="I4610" s="4" cm="1">
        <f t="array" ref="I4610">IF($A4610="","",INDEX(OpenMeteoAPI[PrecipitationProbabilityPct],ROWS($I$2:I4610))/100)</f>
        <v>0</v>
      </c>
      <c r="J4610" s="3" cm="1">
        <f t="array" ref="J4610">IF($A4610="","",INDEX(OpenMeteoAPI[PrecipitationMM],ROWS($J$2:J4610)))</f>
        <v>0</v>
      </c>
      <c r="K4610" cm="1">
        <f t="array" ref="K4610">IF($A4610="","",INDEX(OpenMeteoAPI[WeatherCode],ROWS($K$2:K4610)))</f>
        <v>0</v>
      </c>
      <c r="L4610" s="3" cm="1">
        <f t="array" ref="L4610">IF($A4610="","",INDEX(OpenMeteoAPI[WindSpeedKMH],ROWS($L$2:L4610)))</f>
        <v>1.5</v>
      </c>
    </row>
    <row r="4611" spans="1:12">
      <c r="A4611" t="str" cm="1">
        <f t="array" ref="A4611">IFERROR(INDEX(OpenMeteoAPI[City],ROWS($A$2:A4611))&amp;", "&amp;INDEX(OpenMeteoAPI[CountryCode],ROWS($A$2:A4611)),"")</f>
        <v>Athens, GR</v>
      </c>
      <c r="B4611" t="str" cm="1">
        <f t="array" ref="B4611">IF($A4611="","",INDEX(OpenMeteoAPI[LocationID],ROWS($B$2:B4611)))</f>
        <v>GR-ATH</v>
      </c>
      <c r="C4611" s="5" cm="1">
        <f t="array" ref="C4611">IF($A4611="","",INDEX(OpenMeteoAPI[ForecastDateTime],ROWS($C$2:C4611)))</f>
        <v>46212.041666666664</v>
      </c>
      <c r="D4611" t="str">
        <f t="shared" ref="D4611:D4674" si="72">IF($A4611="","",TEXT($C4611,"hAM/PM"))</f>
        <v>1AM</v>
      </c>
      <c r="E4611" t="str" cm="1">
        <f t="array" ref="E4611">IF($K4611="","",_xlfn.IFS($K4611=0,_xlfn.UNICHAR(9728),$K4611&lt;=3,_xlfn.UNICHAR(9729),OR($K4611=45,$K4611=48),"~",AND($K4611&gt;=51,$K4611&lt;=67),_xlfn.UNICHAR(9748),AND($K4611&gt;=71,$K4611&lt;=77),_xlfn.UNICHAR(10052),AND($K4611&gt;=80,$K4611&lt;=82),_xlfn.UNICHAR(9748),AND($K4611&gt;=95,$K4611&lt;=99),_xlfn.UNICHAR(9889),TRUE,_xlfn.UNICHAR(9729)))</f>
        <v>☀</v>
      </c>
      <c r="F4611" t="str" cm="1">
        <f t="array" ref="F4611">IF($K4611="","",_xlfn.IFS($K4611=0,"Clear",$K4611&lt;=3,"Partly Cloudy",OR($K4611=45,$K4611=48),"Fog",AND($K4611&gt;=51,$K4611&lt;=67),"Drizzle",AND($K4611&gt;=71,$K4611&lt;=77),"Snow",AND($K4611&gt;=80,$K4611&lt;=82),"Rain Showers",AND($K4611&gt;=95,$K4611&lt;=99),"Thunderstorm",TRUE,"Cloudy"))</f>
        <v>Clear</v>
      </c>
      <c r="G4611" s="3" cm="1">
        <f t="array" ref="G4611">IF($A4611="","",INDEX(OpenMeteoAPI[TemperatureC],ROWS($G$2:G4611)))</f>
        <v>25.3</v>
      </c>
      <c r="H4611" s="4" cm="1">
        <f t="array" ref="H4611">IF($A4611="","",INDEX(OpenMeteoAPI[RelativeHumidityPct],ROWS($H$2:H4611))/100)</f>
        <v>0.49</v>
      </c>
      <c r="I4611" s="4" cm="1">
        <f t="array" ref="I4611">IF($A4611="","",INDEX(OpenMeteoAPI[PrecipitationProbabilityPct],ROWS($I$2:I4611))/100)</f>
        <v>0</v>
      </c>
      <c r="J4611" s="3" cm="1">
        <f t="array" ref="J4611">IF($A4611="","",INDEX(OpenMeteoAPI[PrecipitationMM],ROWS($J$2:J4611)))</f>
        <v>0</v>
      </c>
      <c r="K4611" cm="1">
        <f t="array" ref="K4611">IF($A4611="","",INDEX(OpenMeteoAPI[WeatherCode],ROWS($K$2:K4611)))</f>
        <v>0</v>
      </c>
      <c r="L4611" s="3" cm="1">
        <f t="array" ref="L4611">IF($A4611="","",INDEX(OpenMeteoAPI[WindSpeedKMH],ROWS($L$2:L4611)))</f>
        <v>2.2999999999999998</v>
      </c>
    </row>
    <row r="4612" spans="1:12">
      <c r="A4612" t="str" cm="1">
        <f t="array" ref="A4612">IFERROR(INDEX(OpenMeteoAPI[City],ROWS($A$2:A4612))&amp;", "&amp;INDEX(OpenMeteoAPI[CountryCode],ROWS($A$2:A4612)),"")</f>
        <v>Athens, GR</v>
      </c>
      <c r="B4612" t="str" cm="1">
        <f t="array" ref="B4612">IF($A4612="","",INDEX(OpenMeteoAPI[LocationID],ROWS($B$2:B4612)))</f>
        <v>GR-ATH</v>
      </c>
      <c r="C4612" s="5" cm="1">
        <f t="array" ref="C4612">IF($A4612="","",INDEX(OpenMeteoAPI[ForecastDateTime],ROWS($C$2:C4612)))</f>
        <v>46212.083333333336</v>
      </c>
      <c r="D4612" t="str">
        <f t="shared" si="72"/>
        <v>2AM</v>
      </c>
      <c r="E4612" t="str" cm="1">
        <f t="array" ref="E4612">IF($K4612="","",_xlfn.IFS($K4612=0,_xlfn.UNICHAR(9728),$K4612&lt;=3,_xlfn.UNICHAR(9729),OR($K4612=45,$K4612=48),"~",AND($K4612&gt;=51,$K4612&lt;=67),_xlfn.UNICHAR(9748),AND($K4612&gt;=71,$K4612&lt;=77),_xlfn.UNICHAR(10052),AND($K4612&gt;=80,$K4612&lt;=82),_xlfn.UNICHAR(9748),AND($K4612&gt;=95,$K4612&lt;=99),_xlfn.UNICHAR(9889),TRUE,_xlfn.UNICHAR(9729)))</f>
        <v>☀</v>
      </c>
      <c r="F4612" t="str" cm="1">
        <f t="array" ref="F4612">IF($K4612="","",_xlfn.IFS($K4612=0,"Clear",$K4612&lt;=3,"Partly Cloudy",OR($K4612=45,$K4612=48),"Fog",AND($K4612&gt;=51,$K4612&lt;=67),"Drizzle",AND($K4612&gt;=71,$K4612&lt;=77),"Snow",AND($K4612&gt;=80,$K4612&lt;=82),"Rain Showers",AND($K4612&gt;=95,$K4612&lt;=99),"Thunderstorm",TRUE,"Cloudy"))</f>
        <v>Clear</v>
      </c>
      <c r="G4612" s="3" cm="1">
        <f t="array" ref="G4612">IF($A4612="","",INDEX(OpenMeteoAPI[TemperatureC],ROWS($G$2:G4612)))</f>
        <v>24.8</v>
      </c>
      <c r="H4612" s="4" cm="1">
        <f t="array" ref="H4612">IF($A4612="","",INDEX(OpenMeteoAPI[RelativeHumidityPct],ROWS($H$2:H4612))/100)</f>
        <v>0.53</v>
      </c>
      <c r="I4612" s="4" cm="1">
        <f t="array" ref="I4612">IF($A4612="","",INDEX(OpenMeteoAPI[PrecipitationProbabilityPct],ROWS($I$2:I4612))/100)</f>
        <v>0</v>
      </c>
      <c r="J4612" s="3" cm="1">
        <f t="array" ref="J4612">IF($A4612="","",INDEX(OpenMeteoAPI[PrecipitationMM],ROWS($J$2:J4612)))</f>
        <v>0</v>
      </c>
      <c r="K4612" cm="1">
        <f t="array" ref="K4612">IF($A4612="","",INDEX(OpenMeteoAPI[WeatherCode],ROWS($K$2:K4612)))</f>
        <v>0</v>
      </c>
      <c r="L4612" s="3" cm="1">
        <f t="array" ref="L4612">IF($A4612="","",INDEX(OpenMeteoAPI[WindSpeedKMH],ROWS($L$2:L4612)))</f>
        <v>2.1</v>
      </c>
    </row>
    <row r="4613" spans="1:12">
      <c r="A4613" t="str" cm="1">
        <f t="array" ref="A4613">IFERROR(INDEX(OpenMeteoAPI[City],ROWS($A$2:A4613))&amp;", "&amp;INDEX(OpenMeteoAPI[CountryCode],ROWS($A$2:A4613)),"")</f>
        <v>Athens, GR</v>
      </c>
      <c r="B4613" t="str" cm="1">
        <f t="array" ref="B4613">IF($A4613="","",INDEX(OpenMeteoAPI[LocationID],ROWS($B$2:B4613)))</f>
        <v>GR-ATH</v>
      </c>
      <c r="C4613" s="5" cm="1">
        <f t="array" ref="C4613">IF($A4613="","",INDEX(OpenMeteoAPI[ForecastDateTime],ROWS($C$2:C4613)))</f>
        <v>46212.125</v>
      </c>
      <c r="D4613" t="str">
        <f t="shared" si="72"/>
        <v>3AM</v>
      </c>
      <c r="E4613" t="str" cm="1">
        <f t="array" ref="E4613">IF($K4613="","",_xlfn.IFS($K4613=0,_xlfn.UNICHAR(9728),$K4613&lt;=3,_xlfn.UNICHAR(9729),OR($K4613=45,$K4613=48),"~",AND($K4613&gt;=51,$K4613&lt;=67),_xlfn.UNICHAR(9748),AND($K4613&gt;=71,$K4613&lt;=77),_xlfn.UNICHAR(10052),AND($K4613&gt;=80,$K4613&lt;=82),_xlfn.UNICHAR(9748),AND($K4613&gt;=95,$K4613&lt;=99),_xlfn.UNICHAR(9889),TRUE,_xlfn.UNICHAR(9729)))</f>
        <v>☀</v>
      </c>
      <c r="F4613" t="str" cm="1">
        <f t="array" ref="F4613">IF($K4613="","",_xlfn.IFS($K4613=0,"Clear",$K4613&lt;=3,"Partly Cloudy",OR($K4613=45,$K4613=48),"Fog",AND($K4613&gt;=51,$K4613&lt;=67),"Drizzle",AND($K4613&gt;=71,$K4613&lt;=77),"Snow",AND($K4613&gt;=80,$K4613&lt;=82),"Rain Showers",AND($K4613&gt;=95,$K4613&lt;=99),"Thunderstorm",TRUE,"Cloudy"))</f>
        <v>Clear</v>
      </c>
      <c r="G4613" s="3" cm="1">
        <f t="array" ref="G4613">IF($A4613="","",INDEX(OpenMeteoAPI[TemperatureC],ROWS($G$2:G4613)))</f>
        <v>24.4</v>
      </c>
      <c r="H4613" s="4" cm="1">
        <f t="array" ref="H4613">IF($A4613="","",INDEX(OpenMeteoAPI[RelativeHumidityPct],ROWS($H$2:H4613))/100)</f>
        <v>0.56999999999999995</v>
      </c>
      <c r="I4613" s="4" cm="1">
        <f t="array" ref="I4613">IF($A4613="","",INDEX(OpenMeteoAPI[PrecipitationProbabilityPct],ROWS($I$2:I4613))/100)</f>
        <v>0</v>
      </c>
      <c r="J4613" s="3" cm="1">
        <f t="array" ref="J4613">IF($A4613="","",INDEX(OpenMeteoAPI[PrecipitationMM],ROWS($J$2:J4613)))</f>
        <v>0</v>
      </c>
      <c r="K4613" cm="1">
        <f t="array" ref="K4613">IF($A4613="","",INDEX(OpenMeteoAPI[WeatherCode],ROWS($K$2:K4613)))</f>
        <v>0</v>
      </c>
      <c r="L4613" s="3" cm="1">
        <f t="array" ref="L4613">IF($A4613="","",INDEX(OpenMeteoAPI[WindSpeedKMH],ROWS($L$2:L4613)))</f>
        <v>1.9</v>
      </c>
    </row>
    <row r="4614" spans="1:12">
      <c r="A4614" t="str" cm="1">
        <f t="array" ref="A4614">IFERROR(INDEX(OpenMeteoAPI[City],ROWS($A$2:A4614))&amp;", "&amp;INDEX(OpenMeteoAPI[CountryCode],ROWS($A$2:A4614)),"")</f>
        <v>Athens, GR</v>
      </c>
      <c r="B4614" t="str" cm="1">
        <f t="array" ref="B4614">IF($A4614="","",INDEX(OpenMeteoAPI[LocationID],ROWS($B$2:B4614)))</f>
        <v>GR-ATH</v>
      </c>
      <c r="C4614" s="5" cm="1">
        <f t="array" ref="C4614">IF($A4614="","",INDEX(OpenMeteoAPI[ForecastDateTime],ROWS($C$2:C4614)))</f>
        <v>46212.166666666664</v>
      </c>
      <c r="D4614" t="str">
        <f t="shared" si="72"/>
        <v>4AM</v>
      </c>
      <c r="E4614" t="str" cm="1">
        <f t="array" ref="E4614">IF($K4614="","",_xlfn.IFS($K4614=0,_xlfn.UNICHAR(9728),$K4614&lt;=3,_xlfn.UNICHAR(9729),OR($K4614=45,$K4614=48),"~",AND($K4614&gt;=51,$K4614&lt;=67),_xlfn.UNICHAR(9748),AND($K4614&gt;=71,$K4614&lt;=77),_xlfn.UNICHAR(10052),AND($K4614&gt;=80,$K4614&lt;=82),_xlfn.UNICHAR(9748),AND($K4614&gt;=95,$K4614&lt;=99),_xlfn.UNICHAR(9889),TRUE,_xlfn.UNICHAR(9729)))</f>
        <v>☀</v>
      </c>
      <c r="F4614" t="str" cm="1">
        <f t="array" ref="F4614">IF($K4614="","",_xlfn.IFS($K4614=0,"Clear",$K4614&lt;=3,"Partly Cloudy",OR($K4614=45,$K4614=48),"Fog",AND($K4614&gt;=51,$K4614&lt;=67),"Drizzle",AND($K4614&gt;=71,$K4614&lt;=77),"Snow",AND($K4614&gt;=80,$K4614&lt;=82),"Rain Showers",AND($K4614&gt;=95,$K4614&lt;=99),"Thunderstorm",TRUE,"Cloudy"))</f>
        <v>Clear</v>
      </c>
      <c r="G4614" s="3" cm="1">
        <f t="array" ref="G4614">IF($A4614="","",INDEX(OpenMeteoAPI[TemperatureC],ROWS($G$2:G4614)))</f>
        <v>24</v>
      </c>
      <c r="H4614" s="4" cm="1">
        <f t="array" ref="H4614">IF($A4614="","",INDEX(OpenMeteoAPI[RelativeHumidityPct],ROWS($H$2:H4614))/100)</f>
        <v>0.59</v>
      </c>
      <c r="I4614" s="4" cm="1">
        <f t="array" ref="I4614">IF($A4614="","",INDEX(OpenMeteoAPI[PrecipitationProbabilityPct],ROWS($I$2:I4614))/100)</f>
        <v>0</v>
      </c>
      <c r="J4614" s="3" cm="1">
        <f t="array" ref="J4614">IF($A4614="","",INDEX(OpenMeteoAPI[PrecipitationMM],ROWS($J$2:J4614)))</f>
        <v>0</v>
      </c>
      <c r="K4614" cm="1">
        <f t="array" ref="K4614">IF($A4614="","",INDEX(OpenMeteoAPI[WeatherCode],ROWS($K$2:K4614)))</f>
        <v>0</v>
      </c>
      <c r="L4614" s="3" cm="1">
        <f t="array" ref="L4614">IF($A4614="","",INDEX(OpenMeteoAPI[WindSpeedKMH],ROWS($L$2:L4614)))</f>
        <v>2.4</v>
      </c>
    </row>
    <row r="4615" spans="1:12">
      <c r="A4615" t="str" cm="1">
        <f t="array" ref="A4615">IFERROR(INDEX(OpenMeteoAPI[City],ROWS($A$2:A4615))&amp;", "&amp;INDEX(OpenMeteoAPI[CountryCode],ROWS($A$2:A4615)),"")</f>
        <v>Athens, GR</v>
      </c>
      <c r="B4615" t="str" cm="1">
        <f t="array" ref="B4615">IF($A4615="","",INDEX(OpenMeteoAPI[LocationID],ROWS($B$2:B4615)))</f>
        <v>GR-ATH</v>
      </c>
      <c r="C4615" s="5" cm="1">
        <f t="array" ref="C4615">IF($A4615="","",INDEX(OpenMeteoAPI[ForecastDateTime],ROWS($C$2:C4615)))</f>
        <v>46212.208333333336</v>
      </c>
      <c r="D4615" t="str">
        <f t="shared" si="72"/>
        <v>5AM</v>
      </c>
      <c r="E4615" t="str" cm="1">
        <f t="array" ref="E4615">IF($K4615="","",_xlfn.IFS($K4615=0,_xlfn.UNICHAR(9728),$K4615&lt;=3,_xlfn.UNICHAR(9729),OR($K4615=45,$K4615=48),"~",AND($K4615&gt;=51,$K4615&lt;=67),_xlfn.UNICHAR(9748),AND($K4615&gt;=71,$K4615&lt;=77),_xlfn.UNICHAR(10052),AND($K4615&gt;=80,$K4615&lt;=82),_xlfn.UNICHAR(9748),AND($K4615&gt;=95,$K4615&lt;=99),_xlfn.UNICHAR(9889),TRUE,_xlfn.UNICHAR(9729)))</f>
        <v>☀</v>
      </c>
      <c r="F4615" t="str" cm="1">
        <f t="array" ref="F4615">IF($K4615="","",_xlfn.IFS($K4615=0,"Clear",$K4615&lt;=3,"Partly Cloudy",OR($K4615=45,$K4615=48),"Fog",AND($K4615&gt;=51,$K4615&lt;=67),"Drizzle",AND($K4615&gt;=71,$K4615&lt;=77),"Snow",AND($K4615&gt;=80,$K4615&lt;=82),"Rain Showers",AND($K4615&gt;=95,$K4615&lt;=99),"Thunderstorm",TRUE,"Cloudy"))</f>
        <v>Clear</v>
      </c>
      <c r="G4615" s="3" cm="1">
        <f t="array" ref="G4615">IF($A4615="","",INDEX(OpenMeteoAPI[TemperatureC],ROWS($G$2:G4615)))</f>
        <v>23.6</v>
      </c>
      <c r="H4615" s="4" cm="1">
        <f t="array" ref="H4615">IF($A4615="","",INDEX(OpenMeteoAPI[RelativeHumidityPct],ROWS($H$2:H4615))/100)</f>
        <v>0.56999999999999995</v>
      </c>
      <c r="I4615" s="4" cm="1">
        <f t="array" ref="I4615">IF($A4615="","",INDEX(OpenMeteoAPI[PrecipitationProbabilityPct],ROWS($I$2:I4615))/100)</f>
        <v>0</v>
      </c>
      <c r="J4615" s="3" cm="1">
        <f t="array" ref="J4615">IF($A4615="","",INDEX(OpenMeteoAPI[PrecipitationMM],ROWS($J$2:J4615)))</f>
        <v>0</v>
      </c>
      <c r="K4615" cm="1">
        <f t="array" ref="K4615">IF($A4615="","",INDEX(OpenMeteoAPI[WeatherCode],ROWS($K$2:K4615)))</f>
        <v>0</v>
      </c>
      <c r="L4615" s="3" cm="1">
        <f t="array" ref="L4615">IF($A4615="","",INDEX(OpenMeteoAPI[WindSpeedKMH],ROWS($L$2:L4615)))</f>
        <v>3.7</v>
      </c>
    </row>
    <row r="4616" spans="1:12">
      <c r="A4616" t="str" cm="1">
        <f t="array" ref="A4616">IFERROR(INDEX(OpenMeteoAPI[City],ROWS($A$2:A4616))&amp;", "&amp;INDEX(OpenMeteoAPI[CountryCode],ROWS($A$2:A4616)),"")</f>
        <v>Athens, GR</v>
      </c>
      <c r="B4616" t="str" cm="1">
        <f t="array" ref="B4616">IF($A4616="","",INDEX(OpenMeteoAPI[LocationID],ROWS($B$2:B4616)))</f>
        <v>GR-ATH</v>
      </c>
      <c r="C4616" s="5" cm="1">
        <f t="array" ref="C4616">IF($A4616="","",INDEX(OpenMeteoAPI[ForecastDateTime],ROWS($C$2:C4616)))</f>
        <v>46212.25</v>
      </c>
      <c r="D4616" t="str">
        <f t="shared" si="72"/>
        <v>6AM</v>
      </c>
      <c r="E4616" t="str" cm="1">
        <f t="array" ref="E4616">IF($K4616="","",_xlfn.IFS($K4616=0,_xlfn.UNICHAR(9728),$K4616&lt;=3,_xlfn.UNICHAR(9729),OR($K4616=45,$K4616=48),"~",AND($K4616&gt;=51,$K4616&lt;=67),_xlfn.UNICHAR(9748),AND($K4616&gt;=71,$K4616&lt;=77),_xlfn.UNICHAR(10052),AND($K4616&gt;=80,$K4616&lt;=82),_xlfn.UNICHAR(9748),AND($K4616&gt;=95,$K4616&lt;=99),_xlfn.UNICHAR(9889),TRUE,_xlfn.UNICHAR(9729)))</f>
        <v>☁</v>
      </c>
      <c r="F4616" t="str" cm="1">
        <f t="array" ref="F4616">IF($K4616="","",_xlfn.IFS($K4616=0,"Clear",$K4616&lt;=3,"Partly Cloudy",OR($K4616=45,$K4616=48),"Fog",AND($K4616&gt;=51,$K4616&lt;=67),"Drizzle",AND($K4616&gt;=71,$K4616&lt;=77),"Snow",AND($K4616&gt;=80,$K4616&lt;=82),"Rain Showers",AND($K4616&gt;=95,$K4616&lt;=99),"Thunderstorm",TRUE,"Cloudy"))</f>
        <v>Partly Cloudy</v>
      </c>
      <c r="G4616" s="3" cm="1">
        <f t="array" ref="G4616">IF($A4616="","",INDEX(OpenMeteoAPI[TemperatureC],ROWS($G$2:G4616)))</f>
        <v>23.2</v>
      </c>
      <c r="H4616" s="4" cm="1">
        <f t="array" ref="H4616">IF($A4616="","",INDEX(OpenMeteoAPI[RelativeHumidityPct],ROWS($H$2:H4616))/100)</f>
        <v>0.55000000000000004</v>
      </c>
      <c r="I4616" s="4" cm="1">
        <f t="array" ref="I4616">IF($A4616="","",INDEX(OpenMeteoAPI[PrecipitationProbabilityPct],ROWS($I$2:I4616))/100)</f>
        <v>0</v>
      </c>
      <c r="J4616" s="3" cm="1">
        <f t="array" ref="J4616">IF($A4616="","",INDEX(OpenMeteoAPI[PrecipitationMM],ROWS($J$2:J4616)))</f>
        <v>0</v>
      </c>
      <c r="K4616" cm="1">
        <f t="array" ref="K4616">IF($A4616="","",INDEX(OpenMeteoAPI[WeatherCode],ROWS($K$2:K4616)))</f>
        <v>1</v>
      </c>
      <c r="L4616" s="3" cm="1">
        <f t="array" ref="L4616">IF($A4616="","",INDEX(OpenMeteoAPI[WindSpeedKMH],ROWS($L$2:L4616)))</f>
        <v>4.0999999999999996</v>
      </c>
    </row>
    <row r="4617" spans="1:12">
      <c r="A4617" t="str" cm="1">
        <f t="array" ref="A4617">IFERROR(INDEX(OpenMeteoAPI[City],ROWS($A$2:A4617))&amp;", "&amp;INDEX(OpenMeteoAPI[CountryCode],ROWS($A$2:A4617)),"")</f>
        <v>Athens, GR</v>
      </c>
      <c r="B4617" t="str" cm="1">
        <f t="array" ref="B4617">IF($A4617="","",INDEX(OpenMeteoAPI[LocationID],ROWS($B$2:B4617)))</f>
        <v>GR-ATH</v>
      </c>
      <c r="C4617" s="5" cm="1">
        <f t="array" ref="C4617">IF($A4617="","",INDEX(OpenMeteoAPI[ForecastDateTime],ROWS($C$2:C4617)))</f>
        <v>46212.291666666664</v>
      </c>
      <c r="D4617" t="str">
        <f t="shared" si="72"/>
        <v>7AM</v>
      </c>
      <c r="E4617" t="str" cm="1">
        <f t="array" ref="E4617">IF($K4617="","",_xlfn.IFS($K4617=0,_xlfn.UNICHAR(9728),$K4617&lt;=3,_xlfn.UNICHAR(9729),OR($K4617=45,$K4617=48),"~",AND($K4617&gt;=51,$K4617&lt;=67),_xlfn.UNICHAR(9748),AND($K4617&gt;=71,$K4617&lt;=77),_xlfn.UNICHAR(10052),AND($K4617&gt;=80,$K4617&lt;=82),_xlfn.UNICHAR(9748),AND($K4617&gt;=95,$K4617&lt;=99),_xlfn.UNICHAR(9889),TRUE,_xlfn.UNICHAR(9729)))</f>
        <v>☁</v>
      </c>
      <c r="F4617" t="str" cm="1">
        <f t="array" ref="F4617">IF($K4617="","",_xlfn.IFS($K4617=0,"Clear",$K4617&lt;=3,"Partly Cloudy",OR($K4617=45,$K4617=48),"Fog",AND($K4617&gt;=51,$K4617&lt;=67),"Drizzle",AND($K4617&gt;=71,$K4617&lt;=77),"Snow",AND($K4617&gt;=80,$K4617&lt;=82),"Rain Showers",AND($K4617&gt;=95,$K4617&lt;=99),"Thunderstorm",TRUE,"Cloudy"))</f>
        <v>Partly Cloudy</v>
      </c>
      <c r="G4617" s="3" cm="1">
        <f t="array" ref="G4617">IF($A4617="","",INDEX(OpenMeteoAPI[TemperatureC],ROWS($G$2:G4617)))</f>
        <v>23.2</v>
      </c>
      <c r="H4617" s="4" cm="1">
        <f t="array" ref="H4617">IF($A4617="","",INDEX(OpenMeteoAPI[RelativeHumidityPct],ROWS($H$2:H4617))/100)</f>
        <v>0.53</v>
      </c>
      <c r="I4617" s="4" cm="1">
        <f t="array" ref="I4617">IF($A4617="","",INDEX(OpenMeteoAPI[PrecipitationProbabilityPct],ROWS($I$2:I4617))/100)</f>
        <v>0</v>
      </c>
      <c r="J4617" s="3" cm="1">
        <f t="array" ref="J4617">IF($A4617="","",INDEX(OpenMeteoAPI[PrecipitationMM],ROWS($J$2:J4617)))</f>
        <v>0</v>
      </c>
      <c r="K4617" cm="1">
        <f t="array" ref="K4617">IF($A4617="","",INDEX(OpenMeteoAPI[WeatherCode],ROWS($K$2:K4617)))</f>
        <v>1</v>
      </c>
      <c r="L4617" s="3" cm="1">
        <f t="array" ref="L4617">IF($A4617="","",INDEX(OpenMeteoAPI[WindSpeedKMH],ROWS($L$2:L4617)))</f>
        <v>3.8</v>
      </c>
    </row>
    <row r="4618" spans="1:12">
      <c r="A4618" t="str" cm="1">
        <f t="array" ref="A4618">IFERROR(INDEX(OpenMeteoAPI[City],ROWS($A$2:A4618))&amp;", "&amp;INDEX(OpenMeteoAPI[CountryCode],ROWS($A$2:A4618)),"")</f>
        <v>Athens, GR</v>
      </c>
      <c r="B4618" t="str" cm="1">
        <f t="array" ref="B4618">IF($A4618="","",INDEX(OpenMeteoAPI[LocationID],ROWS($B$2:B4618)))</f>
        <v>GR-ATH</v>
      </c>
      <c r="C4618" s="5" cm="1">
        <f t="array" ref="C4618">IF($A4618="","",INDEX(OpenMeteoAPI[ForecastDateTime],ROWS($C$2:C4618)))</f>
        <v>46212.333333333336</v>
      </c>
      <c r="D4618" t="str">
        <f t="shared" si="72"/>
        <v>8AM</v>
      </c>
      <c r="E4618" t="str" cm="1">
        <f t="array" ref="E4618">IF($K4618="","",_xlfn.IFS($K4618=0,_xlfn.UNICHAR(9728),$K4618&lt;=3,_xlfn.UNICHAR(9729),OR($K4618=45,$K4618=48),"~",AND($K4618&gt;=51,$K4618&lt;=67),_xlfn.UNICHAR(9748),AND($K4618&gt;=71,$K4618&lt;=77),_xlfn.UNICHAR(10052),AND($K4618&gt;=80,$K4618&lt;=82),_xlfn.UNICHAR(9748),AND($K4618&gt;=95,$K4618&lt;=99),_xlfn.UNICHAR(9889),TRUE,_xlfn.UNICHAR(9729)))</f>
        <v>☁</v>
      </c>
      <c r="F4618" t="str" cm="1">
        <f t="array" ref="F4618">IF($K4618="","",_xlfn.IFS($K4618=0,"Clear",$K4618&lt;=3,"Partly Cloudy",OR($K4618=45,$K4618=48),"Fog",AND($K4618&gt;=51,$K4618&lt;=67),"Drizzle",AND($K4618&gt;=71,$K4618&lt;=77),"Snow",AND($K4618&gt;=80,$K4618&lt;=82),"Rain Showers",AND($K4618&gt;=95,$K4618&lt;=99),"Thunderstorm",TRUE,"Cloudy"))</f>
        <v>Partly Cloudy</v>
      </c>
      <c r="G4618" s="3" cm="1">
        <f t="array" ref="G4618">IF($A4618="","",INDEX(OpenMeteoAPI[TemperatureC],ROWS($G$2:G4618)))</f>
        <v>25.4</v>
      </c>
      <c r="H4618" s="4" cm="1">
        <f t="array" ref="H4618">IF($A4618="","",INDEX(OpenMeteoAPI[RelativeHumidityPct],ROWS($H$2:H4618))/100)</f>
        <v>0.46</v>
      </c>
      <c r="I4618" s="4" cm="1">
        <f t="array" ref="I4618">IF($A4618="","",INDEX(OpenMeteoAPI[PrecipitationProbabilityPct],ROWS($I$2:I4618))/100)</f>
        <v>0</v>
      </c>
      <c r="J4618" s="3" cm="1">
        <f t="array" ref="J4618">IF($A4618="","",INDEX(OpenMeteoAPI[PrecipitationMM],ROWS($J$2:J4618)))</f>
        <v>0</v>
      </c>
      <c r="K4618" cm="1">
        <f t="array" ref="K4618">IF($A4618="","",INDEX(OpenMeteoAPI[WeatherCode],ROWS($K$2:K4618)))</f>
        <v>1</v>
      </c>
      <c r="L4618" s="3" cm="1">
        <f t="array" ref="L4618">IF($A4618="","",INDEX(OpenMeteoAPI[WindSpeedKMH],ROWS($L$2:L4618)))</f>
        <v>2.2999999999999998</v>
      </c>
    </row>
    <row r="4619" spans="1:12">
      <c r="A4619" t="str" cm="1">
        <f t="array" ref="A4619">IFERROR(INDEX(OpenMeteoAPI[City],ROWS($A$2:A4619))&amp;", "&amp;INDEX(OpenMeteoAPI[CountryCode],ROWS($A$2:A4619)),"")</f>
        <v>Athens, GR</v>
      </c>
      <c r="B4619" t="str" cm="1">
        <f t="array" ref="B4619">IF($A4619="","",INDEX(OpenMeteoAPI[LocationID],ROWS($B$2:B4619)))</f>
        <v>GR-ATH</v>
      </c>
      <c r="C4619" s="5" cm="1">
        <f t="array" ref="C4619">IF($A4619="","",INDEX(OpenMeteoAPI[ForecastDateTime],ROWS($C$2:C4619)))</f>
        <v>46212.375</v>
      </c>
      <c r="D4619" t="str">
        <f t="shared" si="72"/>
        <v>9AM</v>
      </c>
      <c r="E4619" t="str" cm="1">
        <f t="array" ref="E4619">IF($K4619="","",_xlfn.IFS($K4619=0,_xlfn.UNICHAR(9728),$K4619&lt;=3,_xlfn.UNICHAR(9729),OR($K4619=45,$K4619=48),"~",AND($K4619&gt;=51,$K4619&lt;=67),_xlfn.UNICHAR(9748),AND($K4619&gt;=71,$K4619&lt;=77),_xlfn.UNICHAR(10052),AND($K4619&gt;=80,$K4619&lt;=82),_xlfn.UNICHAR(9748),AND($K4619&gt;=95,$K4619&lt;=99),_xlfn.UNICHAR(9889),TRUE,_xlfn.UNICHAR(9729)))</f>
        <v>☀</v>
      </c>
      <c r="F4619" t="str" cm="1">
        <f t="array" ref="F4619">IF($K4619="","",_xlfn.IFS($K4619=0,"Clear",$K4619&lt;=3,"Partly Cloudy",OR($K4619=45,$K4619=48),"Fog",AND($K4619&gt;=51,$K4619&lt;=67),"Drizzle",AND($K4619&gt;=71,$K4619&lt;=77),"Snow",AND($K4619&gt;=80,$K4619&lt;=82),"Rain Showers",AND($K4619&gt;=95,$K4619&lt;=99),"Thunderstorm",TRUE,"Cloudy"))</f>
        <v>Clear</v>
      </c>
      <c r="G4619" s="3" cm="1">
        <f t="array" ref="G4619">IF($A4619="","",INDEX(OpenMeteoAPI[TemperatureC],ROWS($G$2:G4619)))</f>
        <v>29</v>
      </c>
      <c r="H4619" s="4" cm="1">
        <f t="array" ref="H4619">IF($A4619="","",INDEX(OpenMeteoAPI[RelativeHumidityPct],ROWS($H$2:H4619))/100)</f>
        <v>0.38</v>
      </c>
      <c r="I4619" s="4" cm="1">
        <f t="array" ref="I4619">IF($A4619="","",INDEX(OpenMeteoAPI[PrecipitationProbabilityPct],ROWS($I$2:I4619))/100)</f>
        <v>0</v>
      </c>
      <c r="J4619" s="3" cm="1">
        <f t="array" ref="J4619">IF($A4619="","",INDEX(OpenMeteoAPI[PrecipitationMM],ROWS($J$2:J4619)))</f>
        <v>0</v>
      </c>
      <c r="K4619" cm="1">
        <f t="array" ref="K4619">IF($A4619="","",INDEX(OpenMeteoAPI[WeatherCode],ROWS($K$2:K4619)))</f>
        <v>0</v>
      </c>
      <c r="L4619" s="3" cm="1">
        <f t="array" ref="L4619">IF($A4619="","",INDEX(OpenMeteoAPI[WindSpeedKMH],ROWS($L$2:L4619)))</f>
        <v>4.0999999999999996</v>
      </c>
    </row>
    <row r="4620" spans="1:12">
      <c r="A4620" t="str" cm="1">
        <f t="array" ref="A4620">IFERROR(INDEX(OpenMeteoAPI[City],ROWS($A$2:A4620))&amp;", "&amp;INDEX(OpenMeteoAPI[CountryCode],ROWS($A$2:A4620)),"")</f>
        <v>Athens, GR</v>
      </c>
      <c r="B4620" t="str" cm="1">
        <f t="array" ref="B4620">IF($A4620="","",INDEX(OpenMeteoAPI[LocationID],ROWS($B$2:B4620)))</f>
        <v>GR-ATH</v>
      </c>
      <c r="C4620" s="5" cm="1">
        <f t="array" ref="C4620">IF($A4620="","",INDEX(OpenMeteoAPI[ForecastDateTime],ROWS($C$2:C4620)))</f>
        <v>46212.416666666664</v>
      </c>
      <c r="D4620" t="str">
        <f t="shared" si="72"/>
        <v>10AM</v>
      </c>
      <c r="E4620" t="str" cm="1">
        <f t="array" ref="E4620">IF($K4620="","",_xlfn.IFS($K4620=0,_xlfn.UNICHAR(9728),$K4620&lt;=3,_xlfn.UNICHAR(9729),OR($K4620=45,$K4620=48),"~",AND($K4620&gt;=51,$K4620&lt;=67),_xlfn.UNICHAR(9748),AND($K4620&gt;=71,$K4620&lt;=77),_xlfn.UNICHAR(10052),AND($K4620&gt;=80,$K4620&lt;=82),_xlfn.UNICHAR(9748),AND($K4620&gt;=95,$K4620&lt;=99),_xlfn.UNICHAR(9889),TRUE,_xlfn.UNICHAR(9729)))</f>
        <v>☀</v>
      </c>
      <c r="F4620" t="str" cm="1">
        <f t="array" ref="F4620">IF($K4620="","",_xlfn.IFS($K4620=0,"Clear",$K4620&lt;=3,"Partly Cloudy",OR($K4620=45,$K4620=48),"Fog",AND($K4620&gt;=51,$K4620&lt;=67),"Drizzle",AND($K4620&gt;=71,$K4620&lt;=77),"Snow",AND($K4620&gt;=80,$K4620&lt;=82),"Rain Showers",AND($K4620&gt;=95,$K4620&lt;=99),"Thunderstorm",TRUE,"Cloudy"))</f>
        <v>Clear</v>
      </c>
      <c r="G4620" s="3" cm="1">
        <f t="array" ref="G4620">IF($A4620="","",INDEX(OpenMeteoAPI[TemperatureC],ROWS($G$2:G4620)))</f>
        <v>30.2</v>
      </c>
      <c r="H4620" s="4" cm="1">
        <f t="array" ref="H4620">IF($A4620="","",INDEX(OpenMeteoAPI[RelativeHumidityPct],ROWS($H$2:H4620))/100)</f>
        <v>0.46</v>
      </c>
      <c r="I4620" s="4" cm="1">
        <f t="array" ref="I4620">IF($A4620="","",INDEX(OpenMeteoAPI[PrecipitationProbabilityPct],ROWS($I$2:I4620))/100)</f>
        <v>0</v>
      </c>
      <c r="J4620" s="3" cm="1">
        <f t="array" ref="J4620">IF($A4620="","",INDEX(OpenMeteoAPI[PrecipitationMM],ROWS($J$2:J4620)))</f>
        <v>0</v>
      </c>
      <c r="K4620" cm="1">
        <f t="array" ref="K4620">IF($A4620="","",INDEX(OpenMeteoAPI[WeatherCode],ROWS($K$2:K4620)))</f>
        <v>0</v>
      </c>
      <c r="L4620" s="3" cm="1">
        <f t="array" ref="L4620">IF($A4620="","",INDEX(OpenMeteoAPI[WindSpeedKMH],ROWS($L$2:L4620)))</f>
        <v>12</v>
      </c>
    </row>
    <row r="4621" spans="1:12">
      <c r="A4621" t="str" cm="1">
        <f t="array" ref="A4621">IFERROR(INDEX(OpenMeteoAPI[City],ROWS($A$2:A4621))&amp;", "&amp;INDEX(OpenMeteoAPI[CountryCode],ROWS($A$2:A4621)),"")</f>
        <v>Athens, GR</v>
      </c>
      <c r="B4621" t="str" cm="1">
        <f t="array" ref="B4621">IF($A4621="","",INDEX(OpenMeteoAPI[LocationID],ROWS($B$2:B4621)))</f>
        <v>GR-ATH</v>
      </c>
      <c r="C4621" s="5" cm="1">
        <f t="array" ref="C4621">IF($A4621="","",INDEX(OpenMeteoAPI[ForecastDateTime],ROWS($C$2:C4621)))</f>
        <v>46212.458333333336</v>
      </c>
      <c r="D4621" t="str">
        <f t="shared" si="72"/>
        <v>11AM</v>
      </c>
      <c r="E4621" t="str" cm="1">
        <f t="array" ref="E4621">IF($K4621="","",_xlfn.IFS($K4621=0,_xlfn.UNICHAR(9728),$K4621&lt;=3,_xlfn.UNICHAR(9729),OR($K4621=45,$K4621=48),"~",AND($K4621&gt;=51,$K4621&lt;=67),_xlfn.UNICHAR(9748),AND($K4621&gt;=71,$K4621&lt;=77),_xlfn.UNICHAR(10052),AND($K4621&gt;=80,$K4621&lt;=82),_xlfn.UNICHAR(9748),AND($K4621&gt;=95,$K4621&lt;=99),_xlfn.UNICHAR(9889),TRUE,_xlfn.UNICHAR(9729)))</f>
        <v>☁</v>
      </c>
      <c r="F4621" t="str" cm="1">
        <f t="array" ref="F4621">IF($K4621="","",_xlfn.IFS($K4621=0,"Clear",$K4621&lt;=3,"Partly Cloudy",OR($K4621=45,$K4621=48),"Fog",AND($K4621&gt;=51,$K4621&lt;=67),"Drizzle",AND($K4621&gt;=71,$K4621&lt;=77),"Snow",AND($K4621&gt;=80,$K4621&lt;=82),"Rain Showers",AND($K4621&gt;=95,$K4621&lt;=99),"Thunderstorm",TRUE,"Cloudy"))</f>
        <v>Partly Cloudy</v>
      </c>
      <c r="G4621" s="3" cm="1">
        <f t="array" ref="G4621">IF($A4621="","",INDEX(OpenMeteoAPI[TemperatureC],ROWS($G$2:G4621)))</f>
        <v>30.6</v>
      </c>
      <c r="H4621" s="4" cm="1">
        <f t="array" ref="H4621">IF($A4621="","",INDEX(OpenMeteoAPI[RelativeHumidityPct],ROWS($H$2:H4621))/100)</f>
        <v>0.47</v>
      </c>
      <c r="I4621" s="4" cm="1">
        <f t="array" ref="I4621">IF($A4621="","",INDEX(OpenMeteoAPI[PrecipitationProbabilityPct],ROWS($I$2:I4621))/100)</f>
        <v>0.1</v>
      </c>
      <c r="J4621" s="3" cm="1">
        <f t="array" ref="J4621">IF($A4621="","",INDEX(OpenMeteoAPI[PrecipitationMM],ROWS($J$2:J4621)))</f>
        <v>0</v>
      </c>
      <c r="K4621" cm="1">
        <f t="array" ref="K4621">IF($A4621="","",INDEX(OpenMeteoAPI[WeatherCode],ROWS($K$2:K4621)))</f>
        <v>1</v>
      </c>
      <c r="L4621" s="3" cm="1">
        <f t="array" ref="L4621">IF($A4621="","",INDEX(OpenMeteoAPI[WindSpeedKMH],ROWS($L$2:L4621)))</f>
        <v>13.8</v>
      </c>
    </row>
    <row r="4622" spans="1:12">
      <c r="A4622" t="str" cm="1">
        <f t="array" ref="A4622">IFERROR(INDEX(OpenMeteoAPI[City],ROWS($A$2:A4622))&amp;", "&amp;INDEX(OpenMeteoAPI[CountryCode],ROWS($A$2:A4622)),"")</f>
        <v>Athens, GR</v>
      </c>
      <c r="B4622" t="str" cm="1">
        <f t="array" ref="B4622">IF($A4622="","",INDEX(OpenMeteoAPI[LocationID],ROWS($B$2:B4622)))</f>
        <v>GR-ATH</v>
      </c>
      <c r="C4622" s="5" cm="1">
        <f t="array" ref="C4622">IF($A4622="","",INDEX(OpenMeteoAPI[ForecastDateTime],ROWS($C$2:C4622)))</f>
        <v>46212.5</v>
      </c>
      <c r="D4622" t="str">
        <f t="shared" si="72"/>
        <v>12PM</v>
      </c>
      <c r="E4622" t="str" cm="1">
        <f t="array" ref="E4622">IF($K4622="","",_xlfn.IFS($K4622=0,_xlfn.UNICHAR(9728),$K4622&lt;=3,_xlfn.UNICHAR(9729),OR($K4622=45,$K4622=48),"~",AND($K4622&gt;=51,$K4622&lt;=67),_xlfn.UNICHAR(9748),AND($K4622&gt;=71,$K4622&lt;=77),_xlfn.UNICHAR(10052),AND($K4622&gt;=80,$K4622&lt;=82),_xlfn.UNICHAR(9748),AND($K4622&gt;=95,$K4622&lt;=99),_xlfn.UNICHAR(9889),TRUE,_xlfn.UNICHAR(9729)))</f>
        <v>☁</v>
      </c>
      <c r="F4622" t="str" cm="1">
        <f t="array" ref="F4622">IF($K4622="","",_xlfn.IFS($K4622=0,"Clear",$K4622&lt;=3,"Partly Cloudy",OR($K4622=45,$K4622=48),"Fog",AND($K4622&gt;=51,$K4622&lt;=67),"Drizzle",AND($K4622&gt;=71,$K4622&lt;=77),"Snow",AND($K4622&gt;=80,$K4622&lt;=82),"Rain Showers",AND($K4622&gt;=95,$K4622&lt;=99),"Thunderstorm",TRUE,"Cloudy"))</f>
        <v>Partly Cloudy</v>
      </c>
      <c r="G4622" s="3" cm="1">
        <f t="array" ref="G4622">IF($A4622="","",INDEX(OpenMeteoAPI[TemperatureC],ROWS($G$2:G4622)))</f>
        <v>29.8</v>
      </c>
      <c r="H4622" s="4" cm="1">
        <f t="array" ref="H4622">IF($A4622="","",INDEX(OpenMeteoAPI[RelativeHumidityPct],ROWS($H$2:H4622))/100)</f>
        <v>0.53</v>
      </c>
      <c r="I4622" s="4" cm="1">
        <f t="array" ref="I4622">IF($A4622="","",INDEX(OpenMeteoAPI[PrecipitationProbabilityPct],ROWS($I$2:I4622))/100)</f>
        <v>0.3</v>
      </c>
      <c r="J4622" s="3" cm="1">
        <f t="array" ref="J4622">IF($A4622="","",INDEX(OpenMeteoAPI[PrecipitationMM],ROWS($J$2:J4622)))</f>
        <v>0</v>
      </c>
      <c r="K4622" cm="1">
        <f t="array" ref="K4622">IF($A4622="","",INDEX(OpenMeteoAPI[WeatherCode],ROWS($K$2:K4622)))</f>
        <v>2</v>
      </c>
      <c r="L4622" s="3" cm="1">
        <f t="array" ref="L4622">IF($A4622="","",INDEX(OpenMeteoAPI[WindSpeedKMH],ROWS($L$2:L4622)))</f>
        <v>16.2</v>
      </c>
    </row>
    <row r="4623" spans="1:12">
      <c r="A4623" t="str" cm="1">
        <f t="array" ref="A4623">IFERROR(INDEX(OpenMeteoAPI[City],ROWS($A$2:A4623))&amp;", "&amp;INDEX(OpenMeteoAPI[CountryCode],ROWS($A$2:A4623)),"")</f>
        <v>Athens, GR</v>
      </c>
      <c r="B4623" t="str" cm="1">
        <f t="array" ref="B4623">IF($A4623="","",INDEX(OpenMeteoAPI[LocationID],ROWS($B$2:B4623)))</f>
        <v>GR-ATH</v>
      </c>
      <c r="C4623" s="5" cm="1">
        <f t="array" ref="C4623">IF($A4623="","",INDEX(OpenMeteoAPI[ForecastDateTime],ROWS($C$2:C4623)))</f>
        <v>46212.541666666664</v>
      </c>
      <c r="D4623" t="str">
        <f t="shared" si="72"/>
        <v>1PM</v>
      </c>
      <c r="E4623" t="str" cm="1">
        <f t="array" ref="E4623">IF($K4623="","",_xlfn.IFS($K4623=0,_xlfn.UNICHAR(9728),$K4623&lt;=3,_xlfn.UNICHAR(9729),OR($K4623=45,$K4623=48),"~",AND($K4623&gt;=51,$K4623&lt;=67),_xlfn.UNICHAR(9748),AND($K4623&gt;=71,$K4623&lt;=77),_xlfn.UNICHAR(10052),AND($K4623&gt;=80,$K4623&lt;=82),_xlfn.UNICHAR(9748),AND($K4623&gt;=95,$K4623&lt;=99),_xlfn.UNICHAR(9889),TRUE,_xlfn.UNICHAR(9729)))</f>
        <v>☁</v>
      </c>
      <c r="F4623" t="str" cm="1">
        <f t="array" ref="F4623">IF($K4623="","",_xlfn.IFS($K4623=0,"Clear",$K4623&lt;=3,"Partly Cloudy",OR($K4623=45,$K4623=48),"Fog",AND($K4623&gt;=51,$K4623&lt;=67),"Drizzle",AND($K4623&gt;=71,$K4623&lt;=77),"Snow",AND($K4623&gt;=80,$K4623&lt;=82),"Rain Showers",AND($K4623&gt;=95,$K4623&lt;=99),"Thunderstorm",TRUE,"Cloudy"))</f>
        <v>Partly Cloudy</v>
      </c>
      <c r="G4623" s="3" cm="1">
        <f t="array" ref="G4623">IF($A4623="","",INDEX(OpenMeteoAPI[TemperatureC],ROWS($G$2:G4623)))</f>
        <v>29.9</v>
      </c>
      <c r="H4623" s="4" cm="1">
        <f t="array" ref="H4623">IF($A4623="","",INDEX(OpenMeteoAPI[RelativeHumidityPct],ROWS($H$2:H4623))/100)</f>
        <v>0.49</v>
      </c>
      <c r="I4623" s="4" cm="1">
        <f t="array" ref="I4623">IF($A4623="","",INDEX(OpenMeteoAPI[PrecipitationProbabilityPct],ROWS($I$2:I4623))/100)</f>
        <v>0.3</v>
      </c>
      <c r="J4623" s="3" cm="1">
        <f t="array" ref="J4623">IF($A4623="","",INDEX(OpenMeteoAPI[PrecipitationMM],ROWS($J$2:J4623)))</f>
        <v>0</v>
      </c>
      <c r="K4623" cm="1">
        <f t="array" ref="K4623">IF($A4623="","",INDEX(OpenMeteoAPI[WeatherCode],ROWS($K$2:K4623)))</f>
        <v>1</v>
      </c>
      <c r="L4623" s="3" cm="1">
        <f t="array" ref="L4623">IF($A4623="","",INDEX(OpenMeteoAPI[WindSpeedKMH],ROWS($L$2:L4623)))</f>
        <v>13.1</v>
      </c>
    </row>
    <row r="4624" spans="1:12">
      <c r="A4624" t="str" cm="1">
        <f t="array" ref="A4624">IFERROR(INDEX(OpenMeteoAPI[City],ROWS($A$2:A4624))&amp;", "&amp;INDEX(OpenMeteoAPI[CountryCode],ROWS($A$2:A4624)),"")</f>
        <v>Athens, GR</v>
      </c>
      <c r="B4624" t="str" cm="1">
        <f t="array" ref="B4624">IF($A4624="","",INDEX(OpenMeteoAPI[LocationID],ROWS($B$2:B4624)))</f>
        <v>GR-ATH</v>
      </c>
      <c r="C4624" s="5" cm="1">
        <f t="array" ref="C4624">IF($A4624="","",INDEX(OpenMeteoAPI[ForecastDateTime],ROWS($C$2:C4624)))</f>
        <v>46212.583333333336</v>
      </c>
      <c r="D4624" t="str">
        <f t="shared" si="72"/>
        <v>2PM</v>
      </c>
      <c r="E4624" t="str" cm="1">
        <f t="array" ref="E4624">IF($K4624="","",_xlfn.IFS($K4624=0,_xlfn.UNICHAR(9728),$K4624&lt;=3,_xlfn.UNICHAR(9729),OR($K4624=45,$K4624=48),"~",AND($K4624&gt;=51,$K4624&lt;=67),_xlfn.UNICHAR(9748),AND($K4624&gt;=71,$K4624&lt;=77),_xlfn.UNICHAR(10052),AND($K4624&gt;=80,$K4624&lt;=82),_xlfn.UNICHAR(9748),AND($K4624&gt;=95,$K4624&lt;=99),_xlfn.UNICHAR(9889),TRUE,_xlfn.UNICHAR(9729)))</f>
        <v>☁</v>
      </c>
      <c r="F4624" t="str" cm="1">
        <f t="array" ref="F4624">IF($K4624="","",_xlfn.IFS($K4624=0,"Clear",$K4624&lt;=3,"Partly Cloudy",OR($K4624=45,$K4624=48),"Fog",AND($K4624&gt;=51,$K4624&lt;=67),"Drizzle",AND($K4624&gt;=71,$K4624&lt;=77),"Snow",AND($K4624&gt;=80,$K4624&lt;=82),"Rain Showers",AND($K4624&gt;=95,$K4624&lt;=99),"Thunderstorm",TRUE,"Cloudy"))</f>
        <v>Partly Cloudy</v>
      </c>
      <c r="G4624" s="3" cm="1">
        <f t="array" ref="G4624">IF($A4624="","",INDEX(OpenMeteoAPI[TemperatureC],ROWS($G$2:G4624)))</f>
        <v>30.7</v>
      </c>
      <c r="H4624" s="4" cm="1">
        <f t="array" ref="H4624">IF($A4624="","",INDEX(OpenMeteoAPI[RelativeHumidityPct],ROWS($H$2:H4624))/100)</f>
        <v>0.45</v>
      </c>
      <c r="I4624" s="4" cm="1">
        <f t="array" ref="I4624">IF($A4624="","",INDEX(OpenMeteoAPI[PrecipitationProbabilityPct],ROWS($I$2:I4624))/100)</f>
        <v>0.28000000000000003</v>
      </c>
      <c r="J4624" s="3" cm="1">
        <f t="array" ref="J4624">IF($A4624="","",INDEX(OpenMeteoAPI[PrecipitationMM],ROWS($J$2:J4624)))</f>
        <v>0</v>
      </c>
      <c r="K4624" cm="1">
        <f t="array" ref="K4624">IF($A4624="","",INDEX(OpenMeteoAPI[WeatherCode],ROWS($K$2:K4624)))</f>
        <v>2</v>
      </c>
      <c r="L4624" s="3" cm="1">
        <f t="array" ref="L4624">IF($A4624="","",INDEX(OpenMeteoAPI[WindSpeedKMH],ROWS($L$2:L4624)))</f>
        <v>13</v>
      </c>
    </row>
    <row r="4625" spans="1:12">
      <c r="A4625" t="str" cm="1">
        <f t="array" ref="A4625">IFERROR(INDEX(OpenMeteoAPI[City],ROWS($A$2:A4625))&amp;", "&amp;INDEX(OpenMeteoAPI[CountryCode],ROWS($A$2:A4625)),"")</f>
        <v>Athens, GR</v>
      </c>
      <c r="B4625" t="str" cm="1">
        <f t="array" ref="B4625">IF($A4625="","",INDEX(OpenMeteoAPI[LocationID],ROWS($B$2:B4625)))</f>
        <v>GR-ATH</v>
      </c>
      <c r="C4625" s="5" cm="1">
        <f t="array" ref="C4625">IF($A4625="","",INDEX(OpenMeteoAPI[ForecastDateTime],ROWS($C$2:C4625)))</f>
        <v>46212.625</v>
      </c>
      <c r="D4625" t="str">
        <f t="shared" si="72"/>
        <v>3PM</v>
      </c>
      <c r="E4625" t="str" cm="1">
        <f t="array" ref="E4625">IF($K4625="","",_xlfn.IFS($K4625=0,_xlfn.UNICHAR(9728),$K4625&lt;=3,_xlfn.UNICHAR(9729),OR($K4625=45,$K4625=48),"~",AND($K4625&gt;=51,$K4625&lt;=67),_xlfn.UNICHAR(9748),AND($K4625&gt;=71,$K4625&lt;=77),_xlfn.UNICHAR(10052),AND($K4625&gt;=80,$K4625&lt;=82),_xlfn.UNICHAR(9748),AND($K4625&gt;=95,$K4625&lt;=99),_xlfn.UNICHAR(9889),TRUE,_xlfn.UNICHAR(9729)))</f>
        <v>☁</v>
      </c>
      <c r="F4625" t="str" cm="1">
        <f t="array" ref="F4625">IF($K4625="","",_xlfn.IFS($K4625=0,"Clear",$K4625&lt;=3,"Partly Cloudy",OR($K4625=45,$K4625=48),"Fog",AND($K4625&gt;=51,$K4625&lt;=67),"Drizzle",AND($K4625&gt;=71,$K4625&lt;=77),"Snow",AND($K4625&gt;=80,$K4625&lt;=82),"Rain Showers",AND($K4625&gt;=95,$K4625&lt;=99),"Thunderstorm",TRUE,"Cloudy"))</f>
        <v>Partly Cloudy</v>
      </c>
      <c r="G4625" s="3" cm="1">
        <f t="array" ref="G4625">IF($A4625="","",INDEX(OpenMeteoAPI[TemperatureC],ROWS($G$2:G4625)))</f>
        <v>31</v>
      </c>
      <c r="H4625" s="4" cm="1">
        <f t="array" ref="H4625">IF($A4625="","",INDEX(OpenMeteoAPI[RelativeHumidityPct],ROWS($H$2:H4625))/100)</f>
        <v>0.43</v>
      </c>
      <c r="I4625" s="4" cm="1">
        <f t="array" ref="I4625">IF($A4625="","",INDEX(OpenMeteoAPI[PrecipitationProbabilityPct],ROWS($I$2:I4625))/100)</f>
        <v>0.25</v>
      </c>
      <c r="J4625" s="3" cm="1">
        <f t="array" ref="J4625">IF($A4625="","",INDEX(OpenMeteoAPI[PrecipitationMM],ROWS($J$2:J4625)))</f>
        <v>0</v>
      </c>
      <c r="K4625" cm="1">
        <f t="array" ref="K4625">IF($A4625="","",INDEX(OpenMeteoAPI[WeatherCode],ROWS($K$2:K4625)))</f>
        <v>2</v>
      </c>
      <c r="L4625" s="3" cm="1">
        <f t="array" ref="L4625">IF($A4625="","",INDEX(OpenMeteoAPI[WindSpeedKMH],ROWS($L$2:L4625)))</f>
        <v>11.8</v>
      </c>
    </row>
    <row r="4626" spans="1:12">
      <c r="A4626" t="str" cm="1">
        <f t="array" ref="A4626">IFERROR(INDEX(OpenMeteoAPI[City],ROWS($A$2:A4626))&amp;", "&amp;INDEX(OpenMeteoAPI[CountryCode],ROWS($A$2:A4626)),"")</f>
        <v>Athens, GR</v>
      </c>
      <c r="B4626" t="str" cm="1">
        <f t="array" ref="B4626">IF($A4626="","",INDEX(OpenMeteoAPI[LocationID],ROWS($B$2:B4626)))</f>
        <v>GR-ATH</v>
      </c>
      <c r="C4626" s="5" cm="1">
        <f t="array" ref="C4626">IF($A4626="","",INDEX(OpenMeteoAPI[ForecastDateTime],ROWS($C$2:C4626)))</f>
        <v>46212.666666666664</v>
      </c>
      <c r="D4626" t="str">
        <f t="shared" si="72"/>
        <v>4PM</v>
      </c>
      <c r="E4626" t="str" cm="1">
        <f t="array" ref="E4626">IF($K4626="","",_xlfn.IFS($K4626=0,_xlfn.UNICHAR(9728),$K4626&lt;=3,_xlfn.UNICHAR(9729),OR($K4626=45,$K4626=48),"~",AND($K4626&gt;=51,$K4626&lt;=67),_xlfn.UNICHAR(9748),AND($K4626&gt;=71,$K4626&lt;=77),_xlfn.UNICHAR(10052),AND($K4626&gt;=80,$K4626&lt;=82),_xlfn.UNICHAR(9748),AND($K4626&gt;=95,$K4626&lt;=99),_xlfn.UNICHAR(9889),TRUE,_xlfn.UNICHAR(9729)))</f>
        <v>☁</v>
      </c>
      <c r="F4626" t="str" cm="1">
        <f t="array" ref="F4626">IF($K4626="","",_xlfn.IFS($K4626=0,"Clear",$K4626&lt;=3,"Partly Cloudy",OR($K4626=45,$K4626=48),"Fog",AND($K4626&gt;=51,$K4626&lt;=67),"Drizzle",AND($K4626&gt;=71,$K4626&lt;=77),"Snow",AND($K4626&gt;=80,$K4626&lt;=82),"Rain Showers",AND($K4626&gt;=95,$K4626&lt;=99),"Thunderstorm",TRUE,"Cloudy"))</f>
        <v>Partly Cloudy</v>
      </c>
      <c r="G4626" s="3" cm="1">
        <f t="array" ref="G4626">IF($A4626="","",INDEX(OpenMeteoAPI[TemperatureC],ROWS($G$2:G4626)))</f>
        <v>30.4</v>
      </c>
      <c r="H4626" s="4" cm="1">
        <f t="array" ref="H4626">IF($A4626="","",INDEX(OpenMeteoAPI[RelativeHumidityPct],ROWS($H$2:H4626))/100)</f>
        <v>0.48</v>
      </c>
      <c r="I4626" s="4" cm="1">
        <f t="array" ref="I4626">IF($A4626="","",INDEX(OpenMeteoAPI[PrecipitationProbabilityPct],ROWS($I$2:I4626))/100)</f>
        <v>0.3</v>
      </c>
      <c r="J4626" s="3" cm="1">
        <f t="array" ref="J4626">IF($A4626="","",INDEX(OpenMeteoAPI[PrecipitationMM],ROWS($J$2:J4626)))</f>
        <v>0.1</v>
      </c>
      <c r="K4626" cm="1">
        <f t="array" ref="K4626">IF($A4626="","",INDEX(OpenMeteoAPI[WeatherCode],ROWS($K$2:K4626)))</f>
        <v>2</v>
      </c>
      <c r="L4626" s="3" cm="1">
        <f t="array" ref="L4626">IF($A4626="","",INDEX(OpenMeteoAPI[WindSpeedKMH],ROWS($L$2:L4626)))</f>
        <v>12</v>
      </c>
    </row>
    <row r="4627" spans="1:12">
      <c r="A4627" t="str" cm="1">
        <f t="array" ref="A4627">IFERROR(INDEX(OpenMeteoAPI[City],ROWS($A$2:A4627))&amp;", "&amp;INDEX(OpenMeteoAPI[CountryCode],ROWS($A$2:A4627)),"")</f>
        <v>Athens, GR</v>
      </c>
      <c r="B4627" t="str" cm="1">
        <f t="array" ref="B4627">IF($A4627="","",INDEX(OpenMeteoAPI[LocationID],ROWS($B$2:B4627)))</f>
        <v>GR-ATH</v>
      </c>
      <c r="C4627" s="5" cm="1">
        <f t="array" ref="C4627">IF($A4627="","",INDEX(OpenMeteoAPI[ForecastDateTime],ROWS($C$2:C4627)))</f>
        <v>46212.708333333336</v>
      </c>
      <c r="D4627" t="str">
        <f t="shared" si="72"/>
        <v>5PM</v>
      </c>
      <c r="E4627" t="str" cm="1">
        <f t="array" ref="E4627">IF($K4627="","",_xlfn.IFS($K4627=0,_xlfn.UNICHAR(9728),$K4627&lt;=3,_xlfn.UNICHAR(9729),OR($K4627=45,$K4627=48),"~",AND($K4627&gt;=51,$K4627&lt;=67),_xlfn.UNICHAR(9748),AND($K4627&gt;=71,$K4627&lt;=77),_xlfn.UNICHAR(10052),AND($K4627&gt;=80,$K4627&lt;=82),_xlfn.UNICHAR(9748),AND($K4627&gt;=95,$K4627&lt;=99),_xlfn.UNICHAR(9889),TRUE,_xlfn.UNICHAR(9729)))</f>
        <v>☁</v>
      </c>
      <c r="F4627" t="str" cm="1">
        <f t="array" ref="F4627">IF($K4627="","",_xlfn.IFS($K4627=0,"Clear",$K4627&lt;=3,"Partly Cloudy",OR($K4627=45,$K4627=48),"Fog",AND($K4627&gt;=51,$K4627&lt;=67),"Drizzle",AND($K4627&gt;=71,$K4627&lt;=77),"Snow",AND($K4627&gt;=80,$K4627&lt;=82),"Rain Showers",AND($K4627&gt;=95,$K4627&lt;=99),"Thunderstorm",TRUE,"Cloudy"))</f>
        <v>Partly Cloudy</v>
      </c>
      <c r="G4627" s="3" cm="1">
        <f t="array" ref="G4627">IF($A4627="","",INDEX(OpenMeteoAPI[TemperatureC],ROWS($G$2:G4627)))</f>
        <v>29.8</v>
      </c>
      <c r="H4627" s="4" cm="1">
        <f t="array" ref="H4627">IF($A4627="","",INDEX(OpenMeteoAPI[RelativeHumidityPct],ROWS($H$2:H4627))/100)</f>
        <v>0.51</v>
      </c>
      <c r="I4627" s="4" cm="1">
        <f t="array" ref="I4627">IF($A4627="","",INDEX(OpenMeteoAPI[PrecipitationProbabilityPct],ROWS($I$2:I4627))/100)</f>
        <v>0.38</v>
      </c>
      <c r="J4627" s="3" cm="1">
        <f t="array" ref="J4627">IF($A4627="","",INDEX(OpenMeteoAPI[PrecipitationMM],ROWS($J$2:J4627)))</f>
        <v>0</v>
      </c>
      <c r="K4627" cm="1">
        <f t="array" ref="K4627">IF($A4627="","",INDEX(OpenMeteoAPI[WeatherCode],ROWS($K$2:K4627)))</f>
        <v>1</v>
      </c>
      <c r="L4627" s="3" cm="1">
        <f t="array" ref="L4627">IF($A4627="","",INDEX(OpenMeteoAPI[WindSpeedKMH],ROWS($L$2:L4627)))</f>
        <v>12.2</v>
      </c>
    </row>
    <row r="4628" spans="1:12">
      <c r="A4628" t="str" cm="1">
        <f t="array" ref="A4628">IFERROR(INDEX(OpenMeteoAPI[City],ROWS($A$2:A4628))&amp;", "&amp;INDEX(OpenMeteoAPI[CountryCode],ROWS($A$2:A4628)),"")</f>
        <v>Athens, GR</v>
      </c>
      <c r="B4628" t="str" cm="1">
        <f t="array" ref="B4628">IF($A4628="","",INDEX(OpenMeteoAPI[LocationID],ROWS($B$2:B4628)))</f>
        <v>GR-ATH</v>
      </c>
      <c r="C4628" s="5" cm="1">
        <f t="array" ref="C4628">IF($A4628="","",INDEX(OpenMeteoAPI[ForecastDateTime],ROWS($C$2:C4628)))</f>
        <v>46212.75</v>
      </c>
      <c r="D4628" t="str">
        <f t="shared" si="72"/>
        <v>6PM</v>
      </c>
      <c r="E4628" t="str" cm="1">
        <f t="array" ref="E4628">IF($K4628="","",_xlfn.IFS($K4628=0,_xlfn.UNICHAR(9728),$K4628&lt;=3,_xlfn.UNICHAR(9729),OR($K4628=45,$K4628=48),"~",AND($K4628&gt;=51,$K4628&lt;=67),_xlfn.UNICHAR(9748),AND($K4628&gt;=71,$K4628&lt;=77),_xlfn.UNICHAR(10052),AND($K4628&gt;=80,$K4628&lt;=82),_xlfn.UNICHAR(9748),AND($K4628&gt;=95,$K4628&lt;=99),_xlfn.UNICHAR(9889),TRUE,_xlfn.UNICHAR(9729)))</f>
        <v>☁</v>
      </c>
      <c r="F4628" t="str" cm="1">
        <f t="array" ref="F4628">IF($K4628="","",_xlfn.IFS($K4628=0,"Clear",$K4628&lt;=3,"Partly Cloudy",OR($K4628=45,$K4628=48),"Fog",AND($K4628&gt;=51,$K4628&lt;=67),"Drizzle",AND($K4628&gt;=71,$K4628&lt;=77),"Snow",AND($K4628&gt;=80,$K4628&lt;=82),"Rain Showers",AND($K4628&gt;=95,$K4628&lt;=99),"Thunderstorm",TRUE,"Cloudy"))</f>
        <v>Partly Cloudy</v>
      </c>
      <c r="G4628" s="3" cm="1">
        <f t="array" ref="G4628">IF($A4628="","",INDEX(OpenMeteoAPI[TemperatureC],ROWS($G$2:G4628)))</f>
        <v>29.5</v>
      </c>
      <c r="H4628" s="4" cm="1">
        <f t="array" ref="H4628">IF($A4628="","",INDEX(OpenMeteoAPI[RelativeHumidityPct],ROWS($H$2:H4628))/100)</f>
        <v>0.53</v>
      </c>
      <c r="I4628" s="4" cm="1">
        <f t="array" ref="I4628">IF($A4628="","",INDEX(OpenMeteoAPI[PrecipitationProbabilityPct],ROWS($I$2:I4628))/100)</f>
        <v>0.43</v>
      </c>
      <c r="J4628" s="3" cm="1">
        <f t="array" ref="J4628">IF($A4628="","",INDEX(OpenMeteoAPI[PrecipitationMM],ROWS($J$2:J4628)))</f>
        <v>0</v>
      </c>
      <c r="K4628" cm="1">
        <f t="array" ref="K4628">IF($A4628="","",INDEX(OpenMeteoAPI[WeatherCode],ROWS($K$2:K4628)))</f>
        <v>3</v>
      </c>
      <c r="L4628" s="3" cm="1">
        <f t="array" ref="L4628">IF($A4628="","",INDEX(OpenMeteoAPI[WindSpeedKMH],ROWS($L$2:L4628)))</f>
        <v>11.3</v>
      </c>
    </row>
    <row r="4629" spans="1:12">
      <c r="A4629" t="str" cm="1">
        <f t="array" ref="A4629">IFERROR(INDEX(OpenMeteoAPI[City],ROWS($A$2:A4629))&amp;", "&amp;INDEX(OpenMeteoAPI[CountryCode],ROWS($A$2:A4629)),"")</f>
        <v>Athens, GR</v>
      </c>
      <c r="B4629" t="str" cm="1">
        <f t="array" ref="B4629">IF($A4629="","",INDEX(OpenMeteoAPI[LocationID],ROWS($B$2:B4629)))</f>
        <v>GR-ATH</v>
      </c>
      <c r="C4629" s="5" cm="1">
        <f t="array" ref="C4629">IF($A4629="","",INDEX(OpenMeteoAPI[ForecastDateTime],ROWS($C$2:C4629)))</f>
        <v>46212.791666666664</v>
      </c>
      <c r="D4629" t="str">
        <f t="shared" si="72"/>
        <v>7PM</v>
      </c>
      <c r="E4629" t="str" cm="1">
        <f t="array" ref="E4629">IF($K4629="","",_xlfn.IFS($K4629=0,_xlfn.UNICHAR(9728),$K4629&lt;=3,_xlfn.UNICHAR(9729),OR($K4629=45,$K4629=48),"~",AND($K4629&gt;=51,$K4629&lt;=67),_xlfn.UNICHAR(9748),AND($K4629&gt;=71,$K4629&lt;=77),_xlfn.UNICHAR(10052),AND($K4629&gt;=80,$K4629&lt;=82),_xlfn.UNICHAR(9748),AND($K4629&gt;=95,$K4629&lt;=99),_xlfn.UNICHAR(9889),TRUE,_xlfn.UNICHAR(9729)))</f>
        <v>☁</v>
      </c>
      <c r="F4629" t="str" cm="1">
        <f t="array" ref="F4629">IF($K4629="","",_xlfn.IFS($K4629=0,"Clear",$K4629&lt;=3,"Partly Cloudy",OR($K4629=45,$K4629=48),"Fog",AND($K4629&gt;=51,$K4629&lt;=67),"Drizzle",AND($K4629&gt;=71,$K4629&lt;=77),"Snow",AND($K4629&gt;=80,$K4629&lt;=82),"Rain Showers",AND($K4629&gt;=95,$K4629&lt;=99),"Thunderstorm",TRUE,"Cloudy"))</f>
        <v>Partly Cloudy</v>
      </c>
      <c r="G4629" s="3" cm="1">
        <f t="array" ref="G4629">IF($A4629="","",INDEX(OpenMeteoAPI[TemperatureC],ROWS($G$2:G4629)))</f>
        <v>28.5</v>
      </c>
      <c r="H4629" s="4" cm="1">
        <f t="array" ref="H4629">IF($A4629="","",INDEX(OpenMeteoAPI[RelativeHumidityPct],ROWS($H$2:H4629))/100)</f>
        <v>0.56000000000000005</v>
      </c>
      <c r="I4629" s="4" cm="1">
        <f t="array" ref="I4629">IF($A4629="","",INDEX(OpenMeteoAPI[PrecipitationProbabilityPct],ROWS($I$2:I4629))/100)</f>
        <v>0.44</v>
      </c>
      <c r="J4629" s="3" cm="1">
        <f t="array" ref="J4629">IF($A4629="","",INDEX(OpenMeteoAPI[PrecipitationMM],ROWS($J$2:J4629)))</f>
        <v>0</v>
      </c>
      <c r="K4629" cm="1">
        <f t="array" ref="K4629">IF($A4629="","",INDEX(OpenMeteoAPI[WeatherCode],ROWS($K$2:K4629)))</f>
        <v>3</v>
      </c>
      <c r="L4629" s="3" cm="1">
        <f t="array" ref="L4629">IF($A4629="","",INDEX(OpenMeteoAPI[WindSpeedKMH],ROWS($L$2:L4629)))</f>
        <v>7.4</v>
      </c>
    </row>
    <row r="4630" spans="1:12">
      <c r="A4630" t="str" cm="1">
        <f t="array" ref="A4630">IFERROR(INDEX(OpenMeteoAPI[City],ROWS($A$2:A4630))&amp;", "&amp;INDEX(OpenMeteoAPI[CountryCode],ROWS($A$2:A4630)),"")</f>
        <v>Athens, GR</v>
      </c>
      <c r="B4630" t="str" cm="1">
        <f t="array" ref="B4630">IF($A4630="","",INDEX(OpenMeteoAPI[LocationID],ROWS($B$2:B4630)))</f>
        <v>GR-ATH</v>
      </c>
      <c r="C4630" s="5" cm="1">
        <f t="array" ref="C4630">IF($A4630="","",INDEX(OpenMeteoAPI[ForecastDateTime],ROWS($C$2:C4630)))</f>
        <v>46212.833333333336</v>
      </c>
      <c r="D4630" t="str">
        <f t="shared" si="72"/>
        <v>8PM</v>
      </c>
      <c r="E4630" t="str" cm="1">
        <f t="array" ref="E4630">IF($K4630="","",_xlfn.IFS($K4630=0,_xlfn.UNICHAR(9728),$K4630&lt;=3,_xlfn.UNICHAR(9729),OR($K4630=45,$K4630=48),"~",AND($K4630&gt;=51,$K4630&lt;=67),_xlfn.UNICHAR(9748),AND($K4630&gt;=71,$K4630&lt;=77),_xlfn.UNICHAR(10052),AND($K4630&gt;=80,$K4630&lt;=82),_xlfn.UNICHAR(9748),AND($K4630&gt;=95,$K4630&lt;=99),_xlfn.UNICHAR(9889),TRUE,_xlfn.UNICHAR(9729)))</f>
        <v>☁</v>
      </c>
      <c r="F4630" t="str" cm="1">
        <f t="array" ref="F4630">IF($K4630="","",_xlfn.IFS($K4630=0,"Clear",$K4630&lt;=3,"Partly Cloudy",OR($K4630=45,$K4630=48),"Fog",AND($K4630&gt;=51,$K4630&lt;=67),"Drizzle",AND($K4630&gt;=71,$K4630&lt;=77),"Snow",AND($K4630&gt;=80,$K4630&lt;=82),"Rain Showers",AND($K4630&gt;=95,$K4630&lt;=99),"Thunderstorm",TRUE,"Cloudy"))</f>
        <v>Partly Cloudy</v>
      </c>
      <c r="G4630" s="3" cm="1">
        <f t="array" ref="G4630">IF($A4630="","",INDEX(OpenMeteoAPI[TemperatureC],ROWS($G$2:G4630)))</f>
        <v>27.1</v>
      </c>
      <c r="H4630" s="4" cm="1">
        <f t="array" ref="H4630">IF($A4630="","",INDEX(OpenMeteoAPI[RelativeHumidityPct],ROWS($H$2:H4630))/100)</f>
        <v>0.66</v>
      </c>
      <c r="I4630" s="4" cm="1">
        <f t="array" ref="I4630">IF($A4630="","",INDEX(OpenMeteoAPI[PrecipitationProbabilityPct],ROWS($I$2:I4630))/100)</f>
        <v>0.42</v>
      </c>
      <c r="J4630" s="3" cm="1">
        <f t="array" ref="J4630">IF($A4630="","",INDEX(OpenMeteoAPI[PrecipitationMM],ROWS($J$2:J4630)))</f>
        <v>0.1</v>
      </c>
      <c r="K4630" cm="1">
        <f t="array" ref="K4630">IF($A4630="","",INDEX(OpenMeteoAPI[WeatherCode],ROWS($K$2:K4630)))</f>
        <v>3</v>
      </c>
      <c r="L4630" s="3" cm="1">
        <f t="array" ref="L4630">IF($A4630="","",INDEX(OpenMeteoAPI[WindSpeedKMH],ROWS($L$2:L4630)))</f>
        <v>2.8</v>
      </c>
    </row>
    <row r="4631" spans="1:12">
      <c r="A4631" t="str" cm="1">
        <f t="array" ref="A4631">IFERROR(INDEX(OpenMeteoAPI[City],ROWS($A$2:A4631))&amp;", "&amp;INDEX(OpenMeteoAPI[CountryCode],ROWS($A$2:A4631)),"")</f>
        <v>Athens, GR</v>
      </c>
      <c r="B4631" t="str" cm="1">
        <f t="array" ref="B4631">IF($A4631="","",INDEX(OpenMeteoAPI[LocationID],ROWS($B$2:B4631)))</f>
        <v>GR-ATH</v>
      </c>
      <c r="C4631" s="5" cm="1">
        <f t="array" ref="C4631">IF($A4631="","",INDEX(OpenMeteoAPI[ForecastDateTime],ROWS($C$2:C4631)))</f>
        <v>46212.875</v>
      </c>
      <c r="D4631" t="str">
        <f t="shared" si="72"/>
        <v>9PM</v>
      </c>
      <c r="E4631" t="str" cm="1">
        <f t="array" ref="E4631">IF($K4631="","",_xlfn.IFS($K4631=0,_xlfn.UNICHAR(9728),$K4631&lt;=3,_xlfn.UNICHAR(9729),OR($K4631=45,$K4631=48),"~",AND($K4631&gt;=51,$K4631&lt;=67),_xlfn.UNICHAR(9748),AND($K4631&gt;=71,$K4631&lt;=77),_xlfn.UNICHAR(10052),AND($K4631&gt;=80,$K4631&lt;=82),_xlfn.UNICHAR(9748),AND($K4631&gt;=95,$K4631&lt;=99),_xlfn.UNICHAR(9889),TRUE,_xlfn.UNICHAR(9729)))</f>
        <v>☁</v>
      </c>
      <c r="F4631" t="str" cm="1">
        <f t="array" ref="F4631">IF($K4631="","",_xlfn.IFS($K4631=0,"Clear",$K4631&lt;=3,"Partly Cloudy",OR($K4631=45,$K4631=48),"Fog",AND($K4631&gt;=51,$K4631&lt;=67),"Drizzle",AND($K4631&gt;=71,$K4631&lt;=77),"Snow",AND($K4631&gt;=80,$K4631&lt;=82),"Rain Showers",AND($K4631&gt;=95,$K4631&lt;=99),"Thunderstorm",TRUE,"Cloudy"))</f>
        <v>Partly Cloudy</v>
      </c>
      <c r="G4631" s="3" cm="1">
        <f t="array" ref="G4631">IF($A4631="","",INDEX(OpenMeteoAPI[TemperatureC],ROWS($G$2:G4631)))</f>
        <v>26</v>
      </c>
      <c r="H4631" s="4" cm="1">
        <f t="array" ref="H4631">IF($A4631="","",INDEX(OpenMeteoAPI[RelativeHumidityPct],ROWS($H$2:H4631))/100)</f>
        <v>0.65</v>
      </c>
      <c r="I4631" s="4" cm="1">
        <f t="array" ref="I4631">IF($A4631="","",INDEX(OpenMeteoAPI[PrecipitationProbabilityPct],ROWS($I$2:I4631))/100)</f>
        <v>0.38</v>
      </c>
      <c r="J4631" s="3" cm="1">
        <f t="array" ref="J4631">IF($A4631="","",INDEX(OpenMeteoAPI[PrecipitationMM],ROWS($J$2:J4631)))</f>
        <v>0</v>
      </c>
      <c r="K4631" cm="1">
        <f t="array" ref="K4631">IF($A4631="","",INDEX(OpenMeteoAPI[WeatherCode],ROWS($K$2:K4631)))</f>
        <v>3</v>
      </c>
      <c r="L4631" s="3" cm="1">
        <f t="array" ref="L4631">IF($A4631="","",INDEX(OpenMeteoAPI[WindSpeedKMH],ROWS($L$2:L4631)))</f>
        <v>5.8</v>
      </c>
    </row>
    <row r="4632" spans="1:12">
      <c r="A4632" t="str" cm="1">
        <f t="array" ref="A4632">IFERROR(INDEX(OpenMeteoAPI[City],ROWS($A$2:A4632))&amp;", "&amp;INDEX(OpenMeteoAPI[CountryCode],ROWS($A$2:A4632)),"")</f>
        <v>Athens, GR</v>
      </c>
      <c r="B4632" t="str" cm="1">
        <f t="array" ref="B4632">IF($A4632="","",INDEX(OpenMeteoAPI[LocationID],ROWS($B$2:B4632)))</f>
        <v>GR-ATH</v>
      </c>
      <c r="C4632" s="5" cm="1">
        <f t="array" ref="C4632">IF($A4632="","",INDEX(OpenMeteoAPI[ForecastDateTime],ROWS($C$2:C4632)))</f>
        <v>46212.916666666664</v>
      </c>
      <c r="D4632" t="str">
        <f t="shared" si="72"/>
        <v>10PM</v>
      </c>
      <c r="E4632" t="str" cm="1">
        <f t="array" ref="E4632">IF($K4632="","",_xlfn.IFS($K4632=0,_xlfn.UNICHAR(9728),$K4632&lt;=3,_xlfn.UNICHAR(9729),OR($K4632=45,$K4632=48),"~",AND($K4632&gt;=51,$K4632&lt;=67),_xlfn.UNICHAR(9748),AND($K4632&gt;=71,$K4632&lt;=77),_xlfn.UNICHAR(10052),AND($K4632&gt;=80,$K4632&lt;=82),_xlfn.UNICHAR(9748),AND($K4632&gt;=95,$K4632&lt;=99),_xlfn.UNICHAR(9889),TRUE,_xlfn.UNICHAR(9729)))</f>
        <v>☁</v>
      </c>
      <c r="F4632" t="str" cm="1">
        <f t="array" ref="F4632">IF($K4632="","",_xlfn.IFS($K4632=0,"Clear",$K4632&lt;=3,"Partly Cloudy",OR($K4632=45,$K4632=48),"Fog",AND($K4632&gt;=51,$K4632&lt;=67),"Drizzle",AND($K4632&gt;=71,$K4632&lt;=77),"Snow",AND($K4632&gt;=80,$K4632&lt;=82),"Rain Showers",AND($K4632&gt;=95,$K4632&lt;=99),"Thunderstorm",TRUE,"Cloudy"))</f>
        <v>Partly Cloudy</v>
      </c>
      <c r="G4632" s="3" cm="1">
        <f t="array" ref="G4632">IF($A4632="","",INDEX(OpenMeteoAPI[TemperatureC],ROWS($G$2:G4632)))</f>
        <v>25.1</v>
      </c>
      <c r="H4632" s="4" cm="1">
        <f t="array" ref="H4632">IF($A4632="","",INDEX(OpenMeteoAPI[RelativeHumidityPct],ROWS($H$2:H4632))/100)</f>
        <v>0.76</v>
      </c>
      <c r="I4632" s="4" cm="1">
        <f t="array" ref="I4632">IF($A4632="","",INDEX(OpenMeteoAPI[PrecipitationProbabilityPct],ROWS($I$2:I4632))/100)</f>
        <v>0.3</v>
      </c>
      <c r="J4632" s="3" cm="1">
        <f t="array" ref="J4632">IF($A4632="","",INDEX(OpenMeteoAPI[PrecipitationMM],ROWS($J$2:J4632)))</f>
        <v>0</v>
      </c>
      <c r="K4632" cm="1">
        <f t="array" ref="K4632">IF($A4632="","",INDEX(OpenMeteoAPI[WeatherCode],ROWS($K$2:K4632)))</f>
        <v>3</v>
      </c>
      <c r="L4632" s="3" cm="1">
        <f t="array" ref="L4632">IF($A4632="","",INDEX(OpenMeteoAPI[WindSpeedKMH],ROWS($L$2:L4632)))</f>
        <v>3.7</v>
      </c>
    </row>
    <row r="4633" spans="1:12">
      <c r="A4633" t="str" cm="1">
        <f t="array" ref="A4633">IFERROR(INDEX(OpenMeteoAPI[City],ROWS($A$2:A4633))&amp;", "&amp;INDEX(OpenMeteoAPI[CountryCode],ROWS($A$2:A4633)),"")</f>
        <v>Athens, GR</v>
      </c>
      <c r="B4633" t="str" cm="1">
        <f t="array" ref="B4633">IF($A4633="","",INDEX(OpenMeteoAPI[LocationID],ROWS($B$2:B4633)))</f>
        <v>GR-ATH</v>
      </c>
      <c r="C4633" s="5" cm="1">
        <f t="array" ref="C4633">IF($A4633="","",INDEX(OpenMeteoAPI[ForecastDateTime],ROWS($C$2:C4633)))</f>
        <v>46212.958333333336</v>
      </c>
      <c r="D4633" t="str">
        <f t="shared" si="72"/>
        <v>11PM</v>
      </c>
      <c r="E4633" t="str" cm="1">
        <f t="array" ref="E4633">IF($K4633="","",_xlfn.IFS($K4633=0,_xlfn.UNICHAR(9728),$K4633&lt;=3,_xlfn.UNICHAR(9729),OR($K4633=45,$K4633=48),"~",AND($K4633&gt;=51,$K4633&lt;=67),_xlfn.UNICHAR(9748),AND($K4633&gt;=71,$K4633&lt;=77),_xlfn.UNICHAR(10052),AND($K4633&gt;=80,$K4633&lt;=82),_xlfn.UNICHAR(9748),AND($K4633&gt;=95,$K4633&lt;=99),_xlfn.UNICHAR(9889),TRUE,_xlfn.UNICHAR(9729)))</f>
        <v>☁</v>
      </c>
      <c r="F4633" t="str" cm="1">
        <f t="array" ref="F4633">IF($K4633="","",_xlfn.IFS($K4633=0,"Clear",$K4633&lt;=3,"Partly Cloudy",OR($K4633=45,$K4633=48),"Fog",AND($K4633&gt;=51,$K4633&lt;=67),"Drizzle",AND($K4633&gt;=71,$K4633&lt;=77),"Snow",AND($K4633&gt;=80,$K4633&lt;=82),"Rain Showers",AND($K4633&gt;=95,$K4633&lt;=99),"Thunderstorm",TRUE,"Cloudy"))</f>
        <v>Partly Cloudy</v>
      </c>
      <c r="G4633" s="3" cm="1">
        <f t="array" ref="G4633">IF($A4633="","",INDEX(OpenMeteoAPI[TemperatureC],ROWS($G$2:G4633)))</f>
        <v>24.9</v>
      </c>
      <c r="H4633" s="4" cm="1">
        <f t="array" ref="H4633">IF($A4633="","",INDEX(OpenMeteoAPI[RelativeHumidityPct],ROWS($H$2:H4633))/100)</f>
        <v>0.76</v>
      </c>
      <c r="I4633" s="4" cm="1">
        <f t="array" ref="I4633">IF($A4633="","",INDEX(OpenMeteoAPI[PrecipitationProbabilityPct],ROWS($I$2:I4633))/100)</f>
        <v>0.19</v>
      </c>
      <c r="J4633" s="3" cm="1">
        <f t="array" ref="J4633">IF($A4633="","",INDEX(OpenMeteoAPI[PrecipitationMM],ROWS($J$2:J4633)))</f>
        <v>0</v>
      </c>
      <c r="K4633" cm="1">
        <f t="array" ref="K4633">IF($A4633="","",INDEX(OpenMeteoAPI[WeatherCode],ROWS($K$2:K4633)))</f>
        <v>2</v>
      </c>
      <c r="L4633" s="3" cm="1">
        <f t="array" ref="L4633">IF($A4633="","",INDEX(OpenMeteoAPI[WindSpeedKMH],ROWS($L$2:L4633)))</f>
        <v>1.5</v>
      </c>
    </row>
    <row r="4634" spans="1:12">
      <c r="A4634" t="str" cm="1">
        <f t="array" ref="A4634">IFERROR(INDEX(OpenMeteoAPI[City],ROWS($A$2:A4634))&amp;", "&amp;INDEX(OpenMeteoAPI[CountryCode],ROWS($A$2:A4634)),"")</f>
        <v>Athens, GR</v>
      </c>
      <c r="B4634" t="str" cm="1">
        <f t="array" ref="B4634">IF($A4634="","",INDEX(OpenMeteoAPI[LocationID],ROWS($B$2:B4634)))</f>
        <v>GR-ATH</v>
      </c>
      <c r="C4634" s="5" cm="1">
        <f t="array" ref="C4634">IF($A4634="","",INDEX(OpenMeteoAPI[ForecastDateTime],ROWS($C$2:C4634)))</f>
        <v>46213</v>
      </c>
      <c r="D4634" t="str">
        <f t="shared" si="72"/>
        <v>12AM</v>
      </c>
      <c r="E4634" t="str" cm="1">
        <f t="array" ref="E4634">IF($K4634="","",_xlfn.IFS($K4634=0,_xlfn.UNICHAR(9728),$K4634&lt;=3,_xlfn.UNICHAR(9729),OR($K4634=45,$K4634=48),"~",AND($K4634&gt;=51,$K4634&lt;=67),_xlfn.UNICHAR(9748),AND($K4634&gt;=71,$K4634&lt;=77),_xlfn.UNICHAR(10052),AND($K4634&gt;=80,$K4634&lt;=82),_xlfn.UNICHAR(9748),AND($K4634&gt;=95,$K4634&lt;=99),_xlfn.UNICHAR(9889),TRUE,_xlfn.UNICHAR(9729)))</f>
        <v>☁</v>
      </c>
      <c r="F4634" t="str" cm="1">
        <f t="array" ref="F4634">IF($K4634="","",_xlfn.IFS($K4634=0,"Clear",$K4634&lt;=3,"Partly Cloudy",OR($K4634=45,$K4634=48),"Fog",AND($K4634&gt;=51,$K4634&lt;=67),"Drizzle",AND($K4634&gt;=71,$K4634&lt;=77),"Snow",AND($K4634&gt;=80,$K4634&lt;=82),"Rain Showers",AND($K4634&gt;=95,$K4634&lt;=99),"Thunderstorm",TRUE,"Cloudy"))</f>
        <v>Partly Cloudy</v>
      </c>
      <c r="G4634" s="3" cm="1">
        <f t="array" ref="G4634">IF($A4634="","",INDEX(OpenMeteoAPI[TemperatureC],ROWS($G$2:G4634)))</f>
        <v>24.6</v>
      </c>
      <c r="H4634" s="4" cm="1">
        <f t="array" ref="H4634">IF($A4634="","",INDEX(OpenMeteoAPI[RelativeHumidityPct],ROWS($H$2:H4634))/100)</f>
        <v>0.77</v>
      </c>
      <c r="I4634" s="4" cm="1">
        <f t="array" ref="I4634">IF($A4634="","",INDEX(OpenMeteoAPI[PrecipitationProbabilityPct],ROWS($I$2:I4634))/100)</f>
        <v>0.1</v>
      </c>
      <c r="J4634" s="3" cm="1">
        <f t="array" ref="J4634">IF($A4634="","",INDEX(OpenMeteoAPI[PrecipitationMM],ROWS($J$2:J4634)))</f>
        <v>0</v>
      </c>
      <c r="K4634" cm="1">
        <f t="array" ref="K4634">IF($A4634="","",INDEX(OpenMeteoAPI[WeatherCode],ROWS($K$2:K4634)))</f>
        <v>2</v>
      </c>
      <c r="L4634" s="3" cm="1">
        <f t="array" ref="L4634">IF($A4634="","",INDEX(OpenMeteoAPI[WindSpeedKMH],ROWS($L$2:L4634)))</f>
        <v>1.3</v>
      </c>
    </row>
    <row r="4635" spans="1:12">
      <c r="A4635" t="str" cm="1">
        <f t="array" ref="A4635">IFERROR(INDEX(OpenMeteoAPI[City],ROWS($A$2:A4635))&amp;", "&amp;INDEX(OpenMeteoAPI[CountryCode],ROWS($A$2:A4635)),"")</f>
        <v>Athens, GR</v>
      </c>
      <c r="B4635" t="str" cm="1">
        <f t="array" ref="B4635">IF($A4635="","",INDEX(OpenMeteoAPI[LocationID],ROWS($B$2:B4635)))</f>
        <v>GR-ATH</v>
      </c>
      <c r="C4635" s="5" cm="1">
        <f t="array" ref="C4635">IF($A4635="","",INDEX(OpenMeteoAPI[ForecastDateTime],ROWS($C$2:C4635)))</f>
        <v>46213.041666666664</v>
      </c>
      <c r="D4635" t="str">
        <f t="shared" si="72"/>
        <v>1AM</v>
      </c>
      <c r="E4635" t="str" cm="1">
        <f t="array" ref="E4635">IF($K4635="","",_xlfn.IFS($K4635=0,_xlfn.UNICHAR(9728),$K4635&lt;=3,_xlfn.UNICHAR(9729),OR($K4635=45,$K4635=48),"~",AND($K4635&gt;=51,$K4635&lt;=67),_xlfn.UNICHAR(9748),AND($K4635&gt;=71,$K4635&lt;=77),_xlfn.UNICHAR(10052),AND($K4635&gt;=80,$K4635&lt;=82),_xlfn.UNICHAR(9748),AND($K4635&gt;=95,$K4635&lt;=99),_xlfn.UNICHAR(9889),TRUE,_xlfn.UNICHAR(9729)))</f>
        <v>☁</v>
      </c>
      <c r="F4635" t="str" cm="1">
        <f t="array" ref="F4635">IF($K4635="","",_xlfn.IFS($K4635=0,"Clear",$K4635&lt;=3,"Partly Cloudy",OR($K4635=45,$K4635=48),"Fog",AND($K4635&gt;=51,$K4635&lt;=67),"Drizzle",AND($K4635&gt;=71,$K4635&lt;=77),"Snow",AND($K4635&gt;=80,$K4635&lt;=82),"Rain Showers",AND($K4635&gt;=95,$K4635&lt;=99),"Thunderstorm",TRUE,"Cloudy"))</f>
        <v>Partly Cloudy</v>
      </c>
      <c r="G4635" s="3" cm="1">
        <f t="array" ref="G4635">IF($A4635="","",INDEX(OpenMeteoAPI[TemperatureC],ROWS($G$2:G4635)))</f>
        <v>24.4</v>
      </c>
      <c r="H4635" s="4" cm="1">
        <f t="array" ref="H4635">IF($A4635="","",INDEX(OpenMeteoAPI[RelativeHumidityPct],ROWS($H$2:H4635))/100)</f>
        <v>0.78</v>
      </c>
      <c r="I4635" s="4" cm="1">
        <f t="array" ref="I4635">IF($A4635="","",INDEX(OpenMeteoAPI[PrecipitationProbabilityPct],ROWS($I$2:I4635))/100)</f>
        <v>0.05</v>
      </c>
      <c r="J4635" s="3" cm="1">
        <f t="array" ref="J4635">IF($A4635="","",INDEX(OpenMeteoAPI[PrecipitationMM],ROWS($J$2:J4635)))</f>
        <v>0</v>
      </c>
      <c r="K4635" cm="1">
        <f t="array" ref="K4635">IF($A4635="","",INDEX(OpenMeteoAPI[WeatherCode],ROWS($K$2:K4635)))</f>
        <v>2</v>
      </c>
      <c r="L4635" s="3" cm="1">
        <f t="array" ref="L4635">IF($A4635="","",INDEX(OpenMeteoAPI[WindSpeedKMH],ROWS($L$2:L4635)))</f>
        <v>0.8</v>
      </c>
    </row>
    <row r="4636" spans="1:12">
      <c r="A4636" t="str" cm="1">
        <f t="array" ref="A4636">IFERROR(INDEX(OpenMeteoAPI[City],ROWS($A$2:A4636))&amp;", "&amp;INDEX(OpenMeteoAPI[CountryCode],ROWS($A$2:A4636)),"")</f>
        <v>Athens, GR</v>
      </c>
      <c r="B4636" t="str" cm="1">
        <f t="array" ref="B4636">IF($A4636="","",INDEX(OpenMeteoAPI[LocationID],ROWS($B$2:B4636)))</f>
        <v>GR-ATH</v>
      </c>
      <c r="C4636" s="5" cm="1">
        <f t="array" ref="C4636">IF($A4636="","",INDEX(OpenMeteoAPI[ForecastDateTime],ROWS($C$2:C4636)))</f>
        <v>46213.083333333336</v>
      </c>
      <c r="D4636" t="str">
        <f t="shared" si="72"/>
        <v>2AM</v>
      </c>
      <c r="E4636" t="str" cm="1">
        <f t="array" ref="E4636">IF($K4636="","",_xlfn.IFS($K4636=0,_xlfn.UNICHAR(9728),$K4636&lt;=3,_xlfn.UNICHAR(9729),OR($K4636=45,$K4636=48),"~",AND($K4636&gt;=51,$K4636&lt;=67),_xlfn.UNICHAR(9748),AND($K4636&gt;=71,$K4636&lt;=77),_xlfn.UNICHAR(10052),AND($K4636&gt;=80,$K4636&lt;=82),_xlfn.UNICHAR(9748),AND($K4636&gt;=95,$K4636&lt;=99),_xlfn.UNICHAR(9889),TRUE,_xlfn.UNICHAR(9729)))</f>
        <v>☁</v>
      </c>
      <c r="F4636" t="str" cm="1">
        <f t="array" ref="F4636">IF($K4636="","",_xlfn.IFS($K4636=0,"Clear",$K4636&lt;=3,"Partly Cloudy",OR($K4636=45,$K4636=48),"Fog",AND($K4636&gt;=51,$K4636&lt;=67),"Drizzle",AND($K4636&gt;=71,$K4636&lt;=77),"Snow",AND($K4636&gt;=80,$K4636&lt;=82),"Rain Showers",AND($K4636&gt;=95,$K4636&lt;=99),"Thunderstorm",TRUE,"Cloudy"))</f>
        <v>Partly Cloudy</v>
      </c>
      <c r="G4636" s="3" cm="1">
        <f t="array" ref="G4636">IF($A4636="","",INDEX(OpenMeteoAPI[TemperatureC],ROWS($G$2:G4636)))</f>
        <v>24.2</v>
      </c>
      <c r="H4636" s="4" cm="1">
        <f t="array" ref="H4636">IF($A4636="","",INDEX(OpenMeteoAPI[RelativeHumidityPct],ROWS($H$2:H4636))/100)</f>
        <v>0.78</v>
      </c>
      <c r="I4636" s="4" cm="1">
        <f t="array" ref="I4636">IF($A4636="","",INDEX(OpenMeteoAPI[PrecipitationProbabilityPct],ROWS($I$2:I4636))/100)</f>
        <v>0.02</v>
      </c>
      <c r="J4636" s="3" cm="1">
        <f t="array" ref="J4636">IF($A4636="","",INDEX(OpenMeteoAPI[PrecipitationMM],ROWS($J$2:J4636)))</f>
        <v>0</v>
      </c>
      <c r="K4636" cm="1">
        <f t="array" ref="K4636">IF($A4636="","",INDEX(OpenMeteoAPI[WeatherCode],ROWS($K$2:K4636)))</f>
        <v>2</v>
      </c>
      <c r="L4636" s="3" cm="1">
        <f t="array" ref="L4636">IF($A4636="","",INDEX(OpenMeteoAPI[WindSpeedKMH],ROWS($L$2:L4636)))</f>
        <v>2.1</v>
      </c>
    </row>
    <row r="4637" spans="1:12">
      <c r="A4637" t="str" cm="1">
        <f t="array" ref="A4637">IFERROR(INDEX(OpenMeteoAPI[City],ROWS($A$2:A4637))&amp;", "&amp;INDEX(OpenMeteoAPI[CountryCode],ROWS($A$2:A4637)),"")</f>
        <v>Athens, GR</v>
      </c>
      <c r="B4637" t="str" cm="1">
        <f t="array" ref="B4637">IF($A4637="","",INDEX(OpenMeteoAPI[LocationID],ROWS($B$2:B4637)))</f>
        <v>GR-ATH</v>
      </c>
      <c r="C4637" s="5" cm="1">
        <f t="array" ref="C4637">IF($A4637="","",INDEX(OpenMeteoAPI[ForecastDateTime],ROWS($C$2:C4637)))</f>
        <v>46213.125</v>
      </c>
      <c r="D4637" t="str">
        <f t="shared" si="72"/>
        <v>3AM</v>
      </c>
      <c r="E4637" t="str" cm="1">
        <f t="array" ref="E4637">IF($K4637="","",_xlfn.IFS($K4637=0,_xlfn.UNICHAR(9728),$K4637&lt;=3,_xlfn.UNICHAR(9729),OR($K4637=45,$K4637=48),"~",AND($K4637&gt;=51,$K4637&lt;=67),_xlfn.UNICHAR(9748),AND($K4637&gt;=71,$K4637&lt;=77),_xlfn.UNICHAR(10052),AND($K4637&gt;=80,$K4637&lt;=82),_xlfn.UNICHAR(9748),AND($K4637&gt;=95,$K4637&lt;=99),_xlfn.UNICHAR(9889),TRUE,_xlfn.UNICHAR(9729)))</f>
        <v>☁</v>
      </c>
      <c r="F4637" t="str" cm="1">
        <f t="array" ref="F4637">IF($K4637="","",_xlfn.IFS($K4637=0,"Clear",$K4637&lt;=3,"Partly Cloudy",OR($K4637=45,$K4637=48),"Fog",AND($K4637&gt;=51,$K4637&lt;=67),"Drizzle",AND($K4637&gt;=71,$K4637&lt;=77),"Snow",AND($K4637&gt;=80,$K4637&lt;=82),"Rain Showers",AND($K4637&gt;=95,$K4637&lt;=99),"Thunderstorm",TRUE,"Cloudy"))</f>
        <v>Partly Cloudy</v>
      </c>
      <c r="G4637" s="3" cm="1">
        <f t="array" ref="G4637">IF($A4637="","",INDEX(OpenMeteoAPI[TemperatureC],ROWS($G$2:G4637)))</f>
        <v>23.8</v>
      </c>
      <c r="H4637" s="4" cm="1">
        <f t="array" ref="H4637">IF($A4637="","",INDEX(OpenMeteoAPI[RelativeHumidityPct],ROWS($H$2:H4637))/100)</f>
        <v>0.79</v>
      </c>
      <c r="I4637" s="4" cm="1">
        <f t="array" ref="I4637">IF($A4637="","",INDEX(OpenMeteoAPI[PrecipitationProbabilityPct],ROWS($I$2:I4637))/100)</f>
        <v>0</v>
      </c>
      <c r="J4637" s="3" cm="1">
        <f t="array" ref="J4637">IF($A4637="","",INDEX(OpenMeteoAPI[PrecipitationMM],ROWS($J$2:J4637)))</f>
        <v>0</v>
      </c>
      <c r="K4637" cm="1">
        <f t="array" ref="K4637">IF($A4637="","",INDEX(OpenMeteoAPI[WeatherCode],ROWS($K$2:K4637)))</f>
        <v>2</v>
      </c>
      <c r="L4637" s="3" cm="1">
        <f t="array" ref="L4637">IF($A4637="","",INDEX(OpenMeteoAPI[WindSpeedKMH],ROWS($L$2:L4637)))</f>
        <v>2.6</v>
      </c>
    </row>
    <row r="4638" spans="1:12">
      <c r="A4638" t="str" cm="1">
        <f t="array" ref="A4638">IFERROR(INDEX(OpenMeteoAPI[City],ROWS($A$2:A4638))&amp;", "&amp;INDEX(OpenMeteoAPI[CountryCode],ROWS($A$2:A4638)),"")</f>
        <v>Athens, GR</v>
      </c>
      <c r="B4638" t="str" cm="1">
        <f t="array" ref="B4638">IF($A4638="","",INDEX(OpenMeteoAPI[LocationID],ROWS($B$2:B4638)))</f>
        <v>GR-ATH</v>
      </c>
      <c r="C4638" s="5" cm="1">
        <f t="array" ref="C4638">IF($A4638="","",INDEX(OpenMeteoAPI[ForecastDateTime],ROWS($C$2:C4638)))</f>
        <v>46213.166666666664</v>
      </c>
      <c r="D4638" t="str">
        <f t="shared" si="72"/>
        <v>4AM</v>
      </c>
      <c r="E4638" t="str" cm="1">
        <f t="array" ref="E4638">IF($K4638="","",_xlfn.IFS($K4638=0,_xlfn.UNICHAR(9728),$K4638&lt;=3,_xlfn.UNICHAR(9729),OR($K4638=45,$K4638=48),"~",AND($K4638&gt;=51,$K4638&lt;=67),_xlfn.UNICHAR(9748),AND($K4638&gt;=71,$K4638&lt;=77),_xlfn.UNICHAR(10052),AND($K4638&gt;=80,$K4638&lt;=82),_xlfn.UNICHAR(9748),AND($K4638&gt;=95,$K4638&lt;=99),_xlfn.UNICHAR(9889),TRUE,_xlfn.UNICHAR(9729)))</f>
        <v>☁</v>
      </c>
      <c r="F4638" t="str" cm="1">
        <f t="array" ref="F4638">IF($K4638="","",_xlfn.IFS($K4638=0,"Clear",$K4638&lt;=3,"Partly Cloudy",OR($K4638=45,$K4638=48),"Fog",AND($K4638&gt;=51,$K4638&lt;=67),"Drizzle",AND($K4638&gt;=71,$K4638&lt;=77),"Snow",AND($K4638&gt;=80,$K4638&lt;=82),"Rain Showers",AND($K4638&gt;=95,$K4638&lt;=99),"Thunderstorm",TRUE,"Cloudy"))</f>
        <v>Partly Cloudy</v>
      </c>
      <c r="G4638" s="3" cm="1">
        <f t="array" ref="G4638">IF($A4638="","",INDEX(OpenMeteoAPI[TemperatureC],ROWS($G$2:G4638)))</f>
        <v>23.6</v>
      </c>
      <c r="H4638" s="4" cm="1">
        <f t="array" ref="H4638">IF($A4638="","",INDEX(OpenMeteoAPI[RelativeHumidityPct],ROWS($H$2:H4638))/100)</f>
        <v>0.79</v>
      </c>
      <c r="I4638" s="4" cm="1">
        <f t="array" ref="I4638">IF($A4638="","",INDEX(OpenMeteoAPI[PrecipitationProbabilityPct],ROWS($I$2:I4638))/100)</f>
        <v>0</v>
      </c>
      <c r="J4638" s="3" cm="1">
        <f t="array" ref="J4638">IF($A4638="","",INDEX(OpenMeteoAPI[PrecipitationMM],ROWS($J$2:J4638)))</f>
        <v>0</v>
      </c>
      <c r="K4638" cm="1">
        <f t="array" ref="K4638">IF($A4638="","",INDEX(OpenMeteoAPI[WeatherCode],ROWS($K$2:K4638)))</f>
        <v>2</v>
      </c>
      <c r="L4638" s="3" cm="1">
        <f t="array" ref="L4638">IF($A4638="","",INDEX(OpenMeteoAPI[WindSpeedKMH],ROWS($L$2:L4638)))</f>
        <v>3.1</v>
      </c>
    </row>
    <row r="4639" spans="1:12">
      <c r="A4639" t="str" cm="1">
        <f t="array" ref="A4639">IFERROR(INDEX(OpenMeteoAPI[City],ROWS($A$2:A4639))&amp;", "&amp;INDEX(OpenMeteoAPI[CountryCode],ROWS($A$2:A4639)),"")</f>
        <v>Athens, GR</v>
      </c>
      <c r="B4639" t="str" cm="1">
        <f t="array" ref="B4639">IF($A4639="","",INDEX(OpenMeteoAPI[LocationID],ROWS($B$2:B4639)))</f>
        <v>GR-ATH</v>
      </c>
      <c r="C4639" s="5" cm="1">
        <f t="array" ref="C4639">IF($A4639="","",INDEX(OpenMeteoAPI[ForecastDateTime],ROWS($C$2:C4639)))</f>
        <v>46213.208333333336</v>
      </c>
      <c r="D4639" t="str">
        <f t="shared" si="72"/>
        <v>5AM</v>
      </c>
      <c r="E4639" t="str" cm="1">
        <f t="array" ref="E4639">IF($K4639="","",_xlfn.IFS($K4639=0,_xlfn.UNICHAR(9728),$K4639&lt;=3,_xlfn.UNICHAR(9729),OR($K4639=45,$K4639=48),"~",AND($K4639&gt;=51,$K4639&lt;=67),_xlfn.UNICHAR(9748),AND($K4639&gt;=71,$K4639&lt;=77),_xlfn.UNICHAR(10052),AND($K4639&gt;=80,$K4639&lt;=82),_xlfn.UNICHAR(9748),AND($K4639&gt;=95,$K4639&lt;=99),_xlfn.UNICHAR(9889),TRUE,_xlfn.UNICHAR(9729)))</f>
        <v>☁</v>
      </c>
      <c r="F4639" t="str" cm="1">
        <f t="array" ref="F4639">IF($K4639="","",_xlfn.IFS($K4639=0,"Clear",$K4639&lt;=3,"Partly Cloudy",OR($K4639=45,$K4639=48),"Fog",AND($K4639&gt;=51,$K4639&lt;=67),"Drizzle",AND($K4639&gt;=71,$K4639&lt;=77),"Snow",AND($K4639&gt;=80,$K4639&lt;=82),"Rain Showers",AND($K4639&gt;=95,$K4639&lt;=99),"Thunderstorm",TRUE,"Cloudy"))</f>
        <v>Partly Cloudy</v>
      </c>
      <c r="G4639" s="3" cm="1">
        <f t="array" ref="G4639">IF($A4639="","",INDEX(OpenMeteoAPI[TemperatureC],ROWS($G$2:G4639)))</f>
        <v>23.3</v>
      </c>
      <c r="H4639" s="4" cm="1">
        <f t="array" ref="H4639">IF($A4639="","",INDEX(OpenMeteoAPI[RelativeHumidityPct],ROWS($H$2:H4639))/100)</f>
        <v>0.79</v>
      </c>
      <c r="I4639" s="4" cm="1">
        <f t="array" ref="I4639">IF($A4639="","",INDEX(OpenMeteoAPI[PrecipitationProbabilityPct],ROWS($I$2:I4639))/100)</f>
        <v>0.02</v>
      </c>
      <c r="J4639" s="3" cm="1">
        <f t="array" ref="J4639">IF($A4639="","",INDEX(OpenMeteoAPI[PrecipitationMM],ROWS($J$2:J4639)))</f>
        <v>0</v>
      </c>
      <c r="K4639" cm="1">
        <f t="array" ref="K4639">IF($A4639="","",INDEX(OpenMeteoAPI[WeatherCode],ROWS($K$2:K4639)))</f>
        <v>2</v>
      </c>
      <c r="L4639" s="3" cm="1">
        <f t="array" ref="L4639">IF($A4639="","",INDEX(OpenMeteoAPI[WindSpeedKMH],ROWS($L$2:L4639)))</f>
        <v>4.3</v>
      </c>
    </row>
    <row r="4640" spans="1:12">
      <c r="A4640" t="str" cm="1">
        <f t="array" ref="A4640">IFERROR(INDEX(OpenMeteoAPI[City],ROWS($A$2:A4640))&amp;", "&amp;INDEX(OpenMeteoAPI[CountryCode],ROWS($A$2:A4640)),"")</f>
        <v>Athens, GR</v>
      </c>
      <c r="B4640" t="str" cm="1">
        <f t="array" ref="B4640">IF($A4640="","",INDEX(OpenMeteoAPI[LocationID],ROWS($B$2:B4640)))</f>
        <v>GR-ATH</v>
      </c>
      <c r="C4640" s="5" cm="1">
        <f t="array" ref="C4640">IF($A4640="","",INDEX(OpenMeteoAPI[ForecastDateTime],ROWS($C$2:C4640)))</f>
        <v>46213.25</v>
      </c>
      <c r="D4640" t="str">
        <f t="shared" si="72"/>
        <v>6AM</v>
      </c>
      <c r="E4640" t="str" cm="1">
        <f t="array" ref="E4640">IF($K4640="","",_xlfn.IFS($K4640=0,_xlfn.UNICHAR(9728),$K4640&lt;=3,_xlfn.UNICHAR(9729),OR($K4640=45,$K4640=48),"~",AND($K4640&gt;=51,$K4640&lt;=67),_xlfn.UNICHAR(9748),AND($K4640&gt;=71,$K4640&lt;=77),_xlfn.UNICHAR(10052),AND($K4640&gt;=80,$K4640&lt;=82),_xlfn.UNICHAR(9748),AND($K4640&gt;=95,$K4640&lt;=99),_xlfn.UNICHAR(9889),TRUE,_xlfn.UNICHAR(9729)))</f>
        <v>☁</v>
      </c>
      <c r="F4640" t="str" cm="1">
        <f t="array" ref="F4640">IF($K4640="","",_xlfn.IFS($K4640=0,"Clear",$K4640&lt;=3,"Partly Cloudy",OR($K4640=45,$K4640=48),"Fog",AND($K4640&gt;=51,$K4640&lt;=67),"Drizzle",AND($K4640&gt;=71,$K4640&lt;=77),"Snow",AND($K4640&gt;=80,$K4640&lt;=82),"Rain Showers",AND($K4640&gt;=95,$K4640&lt;=99),"Thunderstorm",TRUE,"Cloudy"))</f>
        <v>Partly Cloudy</v>
      </c>
      <c r="G4640" s="3" cm="1">
        <f t="array" ref="G4640">IF($A4640="","",INDEX(OpenMeteoAPI[TemperatureC],ROWS($G$2:G4640)))</f>
        <v>23.2</v>
      </c>
      <c r="H4640" s="4" cm="1">
        <f t="array" ref="H4640">IF($A4640="","",INDEX(OpenMeteoAPI[RelativeHumidityPct],ROWS($H$2:H4640))/100)</f>
        <v>0.77</v>
      </c>
      <c r="I4640" s="4" cm="1">
        <f t="array" ref="I4640">IF($A4640="","",INDEX(OpenMeteoAPI[PrecipitationProbabilityPct],ROWS($I$2:I4640))/100)</f>
        <v>0.03</v>
      </c>
      <c r="J4640" s="3" cm="1">
        <f t="array" ref="J4640">IF($A4640="","",INDEX(OpenMeteoAPI[PrecipitationMM],ROWS($J$2:J4640)))</f>
        <v>0</v>
      </c>
      <c r="K4640" cm="1">
        <f t="array" ref="K4640">IF($A4640="","",INDEX(OpenMeteoAPI[WeatherCode],ROWS($K$2:K4640)))</f>
        <v>2</v>
      </c>
      <c r="L4640" s="3" cm="1">
        <f t="array" ref="L4640">IF($A4640="","",INDEX(OpenMeteoAPI[WindSpeedKMH],ROWS($L$2:L4640)))</f>
        <v>5</v>
      </c>
    </row>
    <row r="4641" spans="1:12">
      <c r="A4641" t="str" cm="1">
        <f t="array" ref="A4641">IFERROR(INDEX(OpenMeteoAPI[City],ROWS($A$2:A4641))&amp;", "&amp;INDEX(OpenMeteoAPI[CountryCode],ROWS($A$2:A4641)),"")</f>
        <v>Athens, GR</v>
      </c>
      <c r="B4641" t="str" cm="1">
        <f t="array" ref="B4641">IF($A4641="","",INDEX(OpenMeteoAPI[LocationID],ROWS($B$2:B4641)))</f>
        <v>GR-ATH</v>
      </c>
      <c r="C4641" s="5" cm="1">
        <f t="array" ref="C4641">IF($A4641="","",INDEX(OpenMeteoAPI[ForecastDateTime],ROWS($C$2:C4641)))</f>
        <v>46213.291666666664</v>
      </c>
      <c r="D4641" t="str">
        <f t="shared" si="72"/>
        <v>7AM</v>
      </c>
      <c r="E4641" t="str" cm="1">
        <f t="array" ref="E4641">IF($K4641="","",_xlfn.IFS($K4641=0,_xlfn.UNICHAR(9728),$K4641&lt;=3,_xlfn.UNICHAR(9729),OR($K4641=45,$K4641=48),"~",AND($K4641&gt;=51,$K4641&lt;=67),_xlfn.UNICHAR(9748),AND($K4641&gt;=71,$K4641&lt;=77),_xlfn.UNICHAR(10052),AND($K4641&gt;=80,$K4641&lt;=82),_xlfn.UNICHAR(9748),AND($K4641&gt;=95,$K4641&lt;=99),_xlfn.UNICHAR(9889),TRUE,_xlfn.UNICHAR(9729)))</f>
        <v>☁</v>
      </c>
      <c r="F4641" t="str" cm="1">
        <f t="array" ref="F4641">IF($K4641="","",_xlfn.IFS($K4641=0,"Clear",$K4641&lt;=3,"Partly Cloudy",OR($K4641=45,$K4641=48),"Fog",AND($K4641&gt;=51,$K4641&lt;=67),"Drizzle",AND($K4641&gt;=71,$K4641&lt;=77),"Snow",AND($K4641&gt;=80,$K4641&lt;=82),"Rain Showers",AND($K4641&gt;=95,$K4641&lt;=99),"Thunderstorm",TRUE,"Cloudy"))</f>
        <v>Partly Cloudy</v>
      </c>
      <c r="G4641" s="3" cm="1">
        <f t="array" ref="G4641">IF($A4641="","",INDEX(OpenMeteoAPI[TemperatureC],ROWS($G$2:G4641)))</f>
        <v>23.3</v>
      </c>
      <c r="H4641" s="4" cm="1">
        <f t="array" ref="H4641">IF($A4641="","",INDEX(OpenMeteoAPI[RelativeHumidityPct],ROWS($H$2:H4641))/100)</f>
        <v>0.66</v>
      </c>
      <c r="I4641" s="4" cm="1">
        <f t="array" ref="I4641">IF($A4641="","",INDEX(OpenMeteoAPI[PrecipitationProbabilityPct],ROWS($I$2:I4641))/100)</f>
        <v>0.02</v>
      </c>
      <c r="J4641" s="3" cm="1">
        <f t="array" ref="J4641">IF($A4641="","",INDEX(OpenMeteoAPI[PrecipitationMM],ROWS($J$2:J4641)))</f>
        <v>0</v>
      </c>
      <c r="K4641" cm="1">
        <f t="array" ref="K4641">IF($A4641="","",INDEX(OpenMeteoAPI[WeatherCode],ROWS($K$2:K4641)))</f>
        <v>2</v>
      </c>
      <c r="L4641" s="3" cm="1">
        <f t="array" ref="L4641">IF($A4641="","",INDEX(OpenMeteoAPI[WindSpeedKMH],ROWS($L$2:L4641)))</f>
        <v>5.3</v>
      </c>
    </row>
    <row r="4642" spans="1:12">
      <c r="A4642" t="str" cm="1">
        <f t="array" ref="A4642">IFERROR(INDEX(OpenMeteoAPI[City],ROWS($A$2:A4642))&amp;", "&amp;INDEX(OpenMeteoAPI[CountryCode],ROWS($A$2:A4642)),"")</f>
        <v>Athens, GR</v>
      </c>
      <c r="B4642" t="str" cm="1">
        <f t="array" ref="B4642">IF($A4642="","",INDEX(OpenMeteoAPI[LocationID],ROWS($B$2:B4642)))</f>
        <v>GR-ATH</v>
      </c>
      <c r="C4642" s="5" cm="1">
        <f t="array" ref="C4642">IF($A4642="","",INDEX(OpenMeteoAPI[ForecastDateTime],ROWS($C$2:C4642)))</f>
        <v>46213.333333333336</v>
      </c>
      <c r="D4642" t="str">
        <f t="shared" si="72"/>
        <v>8AM</v>
      </c>
      <c r="E4642" t="str" cm="1">
        <f t="array" ref="E4642">IF($K4642="","",_xlfn.IFS($K4642=0,_xlfn.UNICHAR(9728),$K4642&lt;=3,_xlfn.UNICHAR(9729),OR($K4642=45,$K4642=48),"~",AND($K4642&gt;=51,$K4642&lt;=67),_xlfn.UNICHAR(9748),AND($K4642&gt;=71,$K4642&lt;=77),_xlfn.UNICHAR(10052),AND($K4642&gt;=80,$K4642&lt;=82),_xlfn.UNICHAR(9748),AND($K4642&gt;=95,$K4642&lt;=99),_xlfn.UNICHAR(9889),TRUE,_xlfn.UNICHAR(9729)))</f>
        <v>☁</v>
      </c>
      <c r="F4642" t="str" cm="1">
        <f t="array" ref="F4642">IF($K4642="","",_xlfn.IFS($K4642=0,"Clear",$K4642&lt;=3,"Partly Cloudy",OR($K4642=45,$K4642=48),"Fog",AND($K4642&gt;=51,$K4642&lt;=67),"Drizzle",AND($K4642&gt;=71,$K4642&lt;=77),"Snow",AND($K4642&gt;=80,$K4642&lt;=82),"Rain Showers",AND($K4642&gt;=95,$K4642&lt;=99),"Thunderstorm",TRUE,"Cloudy"))</f>
        <v>Partly Cloudy</v>
      </c>
      <c r="G4642" s="3" cm="1">
        <f t="array" ref="G4642">IF($A4642="","",INDEX(OpenMeteoAPI[TemperatureC],ROWS($G$2:G4642)))</f>
        <v>25</v>
      </c>
      <c r="H4642" s="4" cm="1">
        <f t="array" ref="H4642">IF($A4642="","",INDEX(OpenMeteoAPI[RelativeHumidityPct],ROWS($H$2:H4642))/100)</f>
        <v>0.52</v>
      </c>
      <c r="I4642" s="4" cm="1">
        <f t="array" ref="I4642">IF($A4642="","",INDEX(OpenMeteoAPI[PrecipitationProbabilityPct],ROWS($I$2:I4642))/100)</f>
        <v>0.01</v>
      </c>
      <c r="J4642" s="3" cm="1">
        <f t="array" ref="J4642">IF($A4642="","",INDEX(OpenMeteoAPI[PrecipitationMM],ROWS($J$2:J4642)))</f>
        <v>0</v>
      </c>
      <c r="K4642" cm="1">
        <f t="array" ref="K4642">IF($A4642="","",INDEX(OpenMeteoAPI[WeatherCode],ROWS($K$2:K4642)))</f>
        <v>2</v>
      </c>
      <c r="L4642" s="3" cm="1">
        <f t="array" ref="L4642">IF($A4642="","",INDEX(OpenMeteoAPI[WindSpeedKMH],ROWS($L$2:L4642)))</f>
        <v>5.2</v>
      </c>
    </row>
    <row r="4643" spans="1:12">
      <c r="A4643" t="str" cm="1">
        <f t="array" ref="A4643">IFERROR(INDEX(OpenMeteoAPI[City],ROWS($A$2:A4643))&amp;", "&amp;INDEX(OpenMeteoAPI[CountryCode],ROWS($A$2:A4643)),"")</f>
        <v>Athens, GR</v>
      </c>
      <c r="B4643" t="str" cm="1">
        <f t="array" ref="B4643">IF($A4643="","",INDEX(OpenMeteoAPI[LocationID],ROWS($B$2:B4643)))</f>
        <v>GR-ATH</v>
      </c>
      <c r="C4643" s="5" cm="1">
        <f t="array" ref="C4643">IF($A4643="","",INDEX(OpenMeteoAPI[ForecastDateTime],ROWS($C$2:C4643)))</f>
        <v>46213.375</v>
      </c>
      <c r="D4643" t="str">
        <f t="shared" si="72"/>
        <v>9AM</v>
      </c>
      <c r="E4643" t="str" cm="1">
        <f t="array" ref="E4643">IF($K4643="","",_xlfn.IFS($K4643=0,_xlfn.UNICHAR(9728),$K4643&lt;=3,_xlfn.UNICHAR(9729),OR($K4643=45,$K4643=48),"~",AND($K4643&gt;=51,$K4643&lt;=67),_xlfn.UNICHAR(9748),AND($K4643&gt;=71,$K4643&lt;=77),_xlfn.UNICHAR(10052),AND($K4643&gt;=80,$K4643&lt;=82),_xlfn.UNICHAR(9748),AND($K4643&gt;=95,$K4643&lt;=99),_xlfn.UNICHAR(9889),TRUE,_xlfn.UNICHAR(9729)))</f>
        <v>☁</v>
      </c>
      <c r="F4643" t="str" cm="1">
        <f t="array" ref="F4643">IF($K4643="","",_xlfn.IFS($K4643=0,"Clear",$K4643&lt;=3,"Partly Cloudy",OR($K4643=45,$K4643=48),"Fog",AND($K4643&gt;=51,$K4643&lt;=67),"Drizzle",AND($K4643&gt;=71,$K4643&lt;=77),"Snow",AND($K4643&gt;=80,$K4643&lt;=82),"Rain Showers",AND($K4643&gt;=95,$K4643&lt;=99),"Thunderstorm",TRUE,"Cloudy"))</f>
        <v>Partly Cloudy</v>
      </c>
      <c r="G4643" s="3" cm="1">
        <f t="array" ref="G4643">IF($A4643="","",INDEX(OpenMeteoAPI[TemperatureC],ROWS($G$2:G4643)))</f>
        <v>26.5</v>
      </c>
      <c r="H4643" s="4" cm="1">
        <f t="array" ref="H4643">IF($A4643="","",INDEX(OpenMeteoAPI[RelativeHumidityPct],ROWS($H$2:H4643))/100)</f>
        <v>0.46</v>
      </c>
      <c r="I4643" s="4" cm="1">
        <f t="array" ref="I4643">IF($A4643="","",INDEX(OpenMeteoAPI[PrecipitationProbabilityPct],ROWS($I$2:I4643))/100)</f>
        <v>0</v>
      </c>
      <c r="J4643" s="3" cm="1">
        <f t="array" ref="J4643">IF($A4643="","",INDEX(OpenMeteoAPI[PrecipitationMM],ROWS($J$2:J4643)))</f>
        <v>0</v>
      </c>
      <c r="K4643" cm="1">
        <f t="array" ref="K4643">IF($A4643="","",INDEX(OpenMeteoAPI[WeatherCode],ROWS($K$2:K4643)))</f>
        <v>2</v>
      </c>
      <c r="L4643" s="3" cm="1">
        <f t="array" ref="L4643">IF($A4643="","",INDEX(OpenMeteoAPI[WindSpeedKMH],ROWS($L$2:L4643)))</f>
        <v>7.2</v>
      </c>
    </row>
    <row r="4644" spans="1:12">
      <c r="A4644" t="str" cm="1">
        <f t="array" ref="A4644">IFERROR(INDEX(OpenMeteoAPI[City],ROWS($A$2:A4644))&amp;", "&amp;INDEX(OpenMeteoAPI[CountryCode],ROWS($A$2:A4644)),"")</f>
        <v>Athens, GR</v>
      </c>
      <c r="B4644" t="str" cm="1">
        <f t="array" ref="B4644">IF($A4644="","",INDEX(OpenMeteoAPI[LocationID],ROWS($B$2:B4644)))</f>
        <v>GR-ATH</v>
      </c>
      <c r="C4644" s="5" cm="1">
        <f t="array" ref="C4644">IF($A4644="","",INDEX(OpenMeteoAPI[ForecastDateTime],ROWS($C$2:C4644)))</f>
        <v>46213.416666666664</v>
      </c>
      <c r="D4644" t="str">
        <f t="shared" si="72"/>
        <v>10AM</v>
      </c>
      <c r="E4644" t="str" cm="1">
        <f t="array" ref="E4644">IF($K4644="","",_xlfn.IFS($K4644=0,_xlfn.UNICHAR(9728),$K4644&lt;=3,_xlfn.UNICHAR(9729),OR($K4644=45,$K4644=48),"~",AND($K4644&gt;=51,$K4644&lt;=67),_xlfn.UNICHAR(9748),AND($K4644&gt;=71,$K4644&lt;=77),_xlfn.UNICHAR(10052),AND($K4644&gt;=80,$K4644&lt;=82),_xlfn.UNICHAR(9748),AND($K4644&gt;=95,$K4644&lt;=99),_xlfn.UNICHAR(9889),TRUE,_xlfn.UNICHAR(9729)))</f>
        <v>☁</v>
      </c>
      <c r="F4644" t="str" cm="1">
        <f t="array" ref="F4644">IF($K4644="","",_xlfn.IFS($K4644=0,"Clear",$K4644&lt;=3,"Partly Cloudy",OR($K4644=45,$K4644=48),"Fog",AND($K4644&gt;=51,$K4644&lt;=67),"Drizzle",AND($K4644&gt;=71,$K4644&lt;=77),"Snow",AND($K4644&gt;=80,$K4644&lt;=82),"Rain Showers",AND($K4644&gt;=95,$K4644&lt;=99),"Thunderstorm",TRUE,"Cloudy"))</f>
        <v>Partly Cloudy</v>
      </c>
      <c r="G4644" s="3" cm="1">
        <f t="array" ref="G4644">IF($A4644="","",INDEX(OpenMeteoAPI[TemperatureC],ROWS($G$2:G4644)))</f>
        <v>27.8</v>
      </c>
      <c r="H4644" s="4" cm="1">
        <f t="array" ref="H4644">IF($A4644="","",INDEX(OpenMeteoAPI[RelativeHumidityPct],ROWS($H$2:H4644))/100)</f>
        <v>0.43</v>
      </c>
      <c r="I4644" s="4" cm="1">
        <f t="array" ref="I4644">IF($A4644="","",INDEX(OpenMeteoAPI[PrecipitationProbabilityPct],ROWS($I$2:I4644))/100)</f>
        <v>0</v>
      </c>
      <c r="J4644" s="3" cm="1">
        <f t="array" ref="J4644">IF($A4644="","",INDEX(OpenMeteoAPI[PrecipitationMM],ROWS($J$2:J4644)))</f>
        <v>0</v>
      </c>
      <c r="K4644" cm="1">
        <f t="array" ref="K4644">IF($A4644="","",INDEX(OpenMeteoAPI[WeatherCode],ROWS($K$2:K4644)))</f>
        <v>1</v>
      </c>
      <c r="L4644" s="3" cm="1">
        <f t="array" ref="L4644">IF($A4644="","",INDEX(OpenMeteoAPI[WindSpeedKMH],ROWS($L$2:L4644)))</f>
        <v>8.9</v>
      </c>
    </row>
    <row r="4645" spans="1:12">
      <c r="A4645" t="str" cm="1">
        <f t="array" ref="A4645">IFERROR(INDEX(OpenMeteoAPI[City],ROWS($A$2:A4645))&amp;", "&amp;INDEX(OpenMeteoAPI[CountryCode],ROWS($A$2:A4645)),"")</f>
        <v>Athens, GR</v>
      </c>
      <c r="B4645" t="str" cm="1">
        <f t="array" ref="B4645">IF($A4645="","",INDEX(OpenMeteoAPI[LocationID],ROWS($B$2:B4645)))</f>
        <v>GR-ATH</v>
      </c>
      <c r="C4645" s="5" cm="1">
        <f t="array" ref="C4645">IF($A4645="","",INDEX(OpenMeteoAPI[ForecastDateTime],ROWS($C$2:C4645)))</f>
        <v>46213.458333333336</v>
      </c>
      <c r="D4645" t="str">
        <f t="shared" si="72"/>
        <v>11AM</v>
      </c>
      <c r="E4645" t="str" cm="1">
        <f t="array" ref="E4645">IF($K4645="","",_xlfn.IFS($K4645=0,_xlfn.UNICHAR(9728),$K4645&lt;=3,_xlfn.UNICHAR(9729),OR($K4645=45,$K4645=48),"~",AND($K4645&gt;=51,$K4645&lt;=67),_xlfn.UNICHAR(9748),AND($K4645&gt;=71,$K4645&lt;=77),_xlfn.UNICHAR(10052),AND($K4645&gt;=80,$K4645&lt;=82),_xlfn.UNICHAR(9748),AND($K4645&gt;=95,$K4645&lt;=99),_xlfn.UNICHAR(9889),TRUE,_xlfn.UNICHAR(9729)))</f>
        <v>☁</v>
      </c>
      <c r="F4645" t="str" cm="1">
        <f t="array" ref="F4645">IF($K4645="","",_xlfn.IFS($K4645=0,"Clear",$K4645&lt;=3,"Partly Cloudy",OR($K4645=45,$K4645=48),"Fog",AND($K4645&gt;=51,$K4645&lt;=67),"Drizzle",AND($K4645&gt;=71,$K4645&lt;=77),"Snow",AND($K4645&gt;=80,$K4645&lt;=82),"Rain Showers",AND($K4645&gt;=95,$K4645&lt;=99),"Thunderstorm",TRUE,"Cloudy"))</f>
        <v>Partly Cloudy</v>
      </c>
      <c r="G4645" s="3" cm="1">
        <f t="array" ref="G4645">IF($A4645="","",INDEX(OpenMeteoAPI[TemperatureC],ROWS($G$2:G4645)))</f>
        <v>29.3</v>
      </c>
      <c r="H4645" s="4" cm="1">
        <f t="array" ref="H4645">IF($A4645="","",INDEX(OpenMeteoAPI[RelativeHumidityPct],ROWS($H$2:H4645))/100)</f>
        <v>0.36</v>
      </c>
      <c r="I4645" s="4" cm="1">
        <f t="array" ref="I4645">IF($A4645="","",INDEX(OpenMeteoAPI[PrecipitationProbabilityPct],ROWS($I$2:I4645))/100)</f>
        <v>0</v>
      </c>
      <c r="J4645" s="3" cm="1">
        <f t="array" ref="J4645">IF($A4645="","",INDEX(OpenMeteoAPI[PrecipitationMM],ROWS($J$2:J4645)))</f>
        <v>0</v>
      </c>
      <c r="K4645" cm="1">
        <f t="array" ref="K4645">IF($A4645="","",INDEX(OpenMeteoAPI[WeatherCode],ROWS($K$2:K4645)))</f>
        <v>1</v>
      </c>
      <c r="L4645" s="3" cm="1">
        <f t="array" ref="L4645">IF($A4645="","",INDEX(OpenMeteoAPI[WindSpeedKMH],ROWS($L$2:L4645)))</f>
        <v>9.4</v>
      </c>
    </row>
    <row r="4646" spans="1:12">
      <c r="A4646" t="str" cm="1">
        <f t="array" ref="A4646">IFERROR(INDEX(OpenMeteoAPI[City],ROWS($A$2:A4646))&amp;", "&amp;INDEX(OpenMeteoAPI[CountryCode],ROWS($A$2:A4646)),"")</f>
        <v>Athens, GR</v>
      </c>
      <c r="B4646" t="str" cm="1">
        <f t="array" ref="B4646">IF($A4646="","",INDEX(OpenMeteoAPI[LocationID],ROWS($B$2:B4646)))</f>
        <v>GR-ATH</v>
      </c>
      <c r="C4646" s="5" cm="1">
        <f t="array" ref="C4646">IF($A4646="","",INDEX(OpenMeteoAPI[ForecastDateTime],ROWS($C$2:C4646)))</f>
        <v>46213.5</v>
      </c>
      <c r="D4646" t="str">
        <f t="shared" si="72"/>
        <v>12PM</v>
      </c>
      <c r="E4646" t="str" cm="1">
        <f t="array" ref="E4646">IF($K4646="","",_xlfn.IFS($K4646=0,_xlfn.UNICHAR(9728),$K4646&lt;=3,_xlfn.UNICHAR(9729),OR($K4646=45,$K4646=48),"~",AND($K4646&gt;=51,$K4646&lt;=67),_xlfn.UNICHAR(9748),AND($K4646&gt;=71,$K4646&lt;=77),_xlfn.UNICHAR(10052),AND($K4646&gt;=80,$K4646&lt;=82),_xlfn.UNICHAR(9748),AND($K4646&gt;=95,$K4646&lt;=99),_xlfn.UNICHAR(9889),TRUE,_xlfn.UNICHAR(9729)))</f>
        <v>☁</v>
      </c>
      <c r="F4646" t="str" cm="1">
        <f t="array" ref="F4646">IF($K4646="","",_xlfn.IFS($K4646=0,"Clear",$K4646&lt;=3,"Partly Cloudy",OR($K4646=45,$K4646=48),"Fog",AND($K4646&gt;=51,$K4646&lt;=67),"Drizzle",AND($K4646&gt;=71,$K4646&lt;=77),"Snow",AND($K4646&gt;=80,$K4646&lt;=82),"Rain Showers",AND($K4646&gt;=95,$K4646&lt;=99),"Thunderstorm",TRUE,"Cloudy"))</f>
        <v>Partly Cloudy</v>
      </c>
      <c r="G4646" s="3" cm="1">
        <f t="array" ref="G4646">IF($A4646="","",INDEX(OpenMeteoAPI[TemperatureC],ROWS($G$2:G4646)))</f>
        <v>30.7</v>
      </c>
      <c r="H4646" s="4" cm="1">
        <f t="array" ref="H4646">IF($A4646="","",INDEX(OpenMeteoAPI[RelativeHumidityPct],ROWS($H$2:H4646))/100)</f>
        <v>0.3</v>
      </c>
      <c r="I4646" s="4" cm="1">
        <f t="array" ref="I4646">IF($A4646="","",INDEX(OpenMeteoAPI[PrecipitationProbabilityPct],ROWS($I$2:I4646))/100)</f>
        <v>0</v>
      </c>
      <c r="J4646" s="3" cm="1">
        <f t="array" ref="J4646">IF($A4646="","",INDEX(OpenMeteoAPI[PrecipitationMM],ROWS($J$2:J4646)))</f>
        <v>0</v>
      </c>
      <c r="K4646" cm="1">
        <f t="array" ref="K4646">IF($A4646="","",INDEX(OpenMeteoAPI[WeatherCode],ROWS($K$2:K4646)))</f>
        <v>1</v>
      </c>
      <c r="L4646" s="3" cm="1">
        <f t="array" ref="L4646">IF($A4646="","",INDEX(OpenMeteoAPI[WindSpeedKMH],ROWS($L$2:L4646)))</f>
        <v>10.199999999999999</v>
      </c>
    </row>
    <row r="4647" spans="1:12">
      <c r="A4647" t="str" cm="1">
        <f t="array" ref="A4647">IFERROR(INDEX(OpenMeteoAPI[City],ROWS($A$2:A4647))&amp;", "&amp;INDEX(OpenMeteoAPI[CountryCode],ROWS($A$2:A4647)),"")</f>
        <v>Athens, GR</v>
      </c>
      <c r="B4647" t="str" cm="1">
        <f t="array" ref="B4647">IF($A4647="","",INDEX(OpenMeteoAPI[LocationID],ROWS($B$2:B4647)))</f>
        <v>GR-ATH</v>
      </c>
      <c r="C4647" s="5" cm="1">
        <f t="array" ref="C4647">IF($A4647="","",INDEX(OpenMeteoAPI[ForecastDateTime],ROWS($C$2:C4647)))</f>
        <v>46213.541666666664</v>
      </c>
      <c r="D4647" t="str">
        <f t="shared" si="72"/>
        <v>1PM</v>
      </c>
      <c r="E4647" t="str" cm="1">
        <f t="array" ref="E4647">IF($K4647="","",_xlfn.IFS($K4647=0,_xlfn.UNICHAR(9728),$K4647&lt;=3,_xlfn.UNICHAR(9729),OR($K4647=45,$K4647=48),"~",AND($K4647&gt;=51,$K4647&lt;=67),_xlfn.UNICHAR(9748),AND($K4647&gt;=71,$K4647&lt;=77),_xlfn.UNICHAR(10052),AND($K4647&gt;=80,$K4647&lt;=82),_xlfn.UNICHAR(9748),AND($K4647&gt;=95,$K4647&lt;=99),_xlfn.UNICHAR(9889),TRUE,_xlfn.UNICHAR(9729)))</f>
        <v>☁</v>
      </c>
      <c r="F4647" t="str" cm="1">
        <f t="array" ref="F4647">IF($K4647="","",_xlfn.IFS($K4647=0,"Clear",$K4647&lt;=3,"Partly Cloudy",OR($K4647=45,$K4647=48),"Fog",AND($K4647&gt;=51,$K4647&lt;=67),"Drizzle",AND($K4647&gt;=71,$K4647&lt;=77),"Snow",AND($K4647&gt;=80,$K4647&lt;=82),"Rain Showers",AND($K4647&gt;=95,$K4647&lt;=99),"Thunderstorm",TRUE,"Cloudy"))</f>
        <v>Partly Cloudy</v>
      </c>
      <c r="G4647" s="3" cm="1">
        <f t="array" ref="G4647">IF($A4647="","",INDEX(OpenMeteoAPI[TemperatureC],ROWS($G$2:G4647)))</f>
        <v>31.6</v>
      </c>
      <c r="H4647" s="4" cm="1">
        <f t="array" ref="H4647">IF($A4647="","",INDEX(OpenMeteoAPI[RelativeHumidityPct],ROWS($H$2:H4647))/100)</f>
        <v>0.28000000000000003</v>
      </c>
      <c r="I4647" s="4" cm="1">
        <f t="array" ref="I4647">IF($A4647="","",INDEX(OpenMeteoAPI[PrecipitationProbabilityPct],ROWS($I$2:I4647))/100)</f>
        <v>0</v>
      </c>
      <c r="J4647" s="3" cm="1">
        <f t="array" ref="J4647">IF($A4647="","",INDEX(OpenMeteoAPI[PrecipitationMM],ROWS($J$2:J4647)))</f>
        <v>0</v>
      </c>
      <c r="K4647" cm="1">
        <f t="array" ref="K4647">IF($A4647="","",INDEX(OpenMeteoAPI[WeatherCode],ROWS($K$2:K4647)))</f>
        <v>3</v>
      </c>
      <c r="L4647" s="3" cm="1">
        <f t="array" ref="L4647">IF($A4647="","",INDEX(OpenMeteoAPI[WindSpeedKMH],ROWS($L$2:L4647)))</f>
        <v>11.4</v>
      </c>
    </row>
    <row r="4648" spans="1:12">
      <c r="A4648" t="str" cm="1">
        <f t="array" ref="A4648">IFERROR(INDEX(OpenMeteoAPI[City],ROWS($A$2:A4648))&amp;", "&amp;INDEX(OpenMeteoAPI[CountryCode],ROWS($A$2:A4648)),"")</f>
        <v>Athens, GR</v>
      </c>
      <c r="B4648" t="str" cm="1">
        <f t="array" ref="B4648">IF($A4648="","",INDEX(OpenMeteoAPI[LocationID],ROWS($B$2:B4648)))</f>
        <v>GR-ATH</v>
      </c>
      <c r="C4648" s="5" cm="1">
        <f t="array" ref="C4648">IF($A4648="","",INDEX(OpenMeteoAPI[ForecastDateTime],ROWS($C$2:C4648)))</f>
        <v>46213.583333333336</v>
      </c>
      <c r="D4648" t="str">
        <f t="shared" si="72"/>
        <v>2PM</v>
      </c>
      <c r="E4648" t="str" cm="1">
        <f t="array" ref="E4648">IF($K4648="","",_xlfn.IFS($K4648=0,_xlfn.UNICHAR(9728),$K4648&lt;=3,_xlfn.UNICHAR(9729),OR($K4648=45,$K4648=48),"~",AND($K4648&gt;=51,$K4648&lt;=67),_xlfn.UNICHAR(9748),AND($K4648&gt;=71,$K4648&lt;=77),_xlfn.UNICHAR(10052),AND($K4648&gt;=80,$K4648&lt;=82),_xlfn.UNICHAR(9748),AND($K4648&gt;=95,$K4648&lt;=99),_xlfn.UNICHAR(9889),TRUE,_xlfn.UNICHAR(9729)))</f>
        <v>☁</v>
      </c>
      <c r="F4648" t="str" cm="1">
        <f t="array" ref="F4648">IF($K4648="","",_xlfn.IFS($K4648=0,"Clear",$K4648&lt;=3,"Partly Cloudy",OR($K4648=45,$K4648=48),"Fog",AND($K4648&gt;=51,$K4648&lt;=67),"Drizzle",AND($K4648&gt;=71,$K4648&lt;=77),"Snow",AND($K4648&gt;=80,$K4648&lt;=82),"Rain Showers",AND($K4648&gt;=95,$K4648&lt;=99),"Thunderstorm",TRUE,"Cloudy"))</f>
        <v>Partly Cloudy</v>
      </c>
      <c r="G4648" s="3" cm="1">
        <f t="array" ref="G4648">IF($A4648="","",INDEX(OpenMeteoAPI[TemperatureC],ROWS($G$2:G4648)))</f>
        <v>31.9</v>
      </c>
      <c r="H4648" s="4" cm="1">
        <f t="array" ref="H4648">IF($A4648="","",INDEX(OpenMeteoAPI[RelativeHumidityPct],ROWS($H$2:H4648))/100)</f>
        <v>0.3</v>
      </c>
      <c r="I4648" s="4" cm="1">
        <f t="array" ref="I4648">IF($A4648="","",INDEX(OpenMeteoAPI[PrecipitationProbabilityPct],ROWS($I$2:I4648))/100)</f>
        <v>0</v>
      </c>
      <c r="J4648" s="3" cm="1">
        <f t="array" ref="J4648">IF($A4648="","",INDEX(OpenMeteoAPI[PrecipitationMM],ROWS($J$2:J4648)))</f>
        <v>0</v>
      </c>
      <c r="K4648" cm="1">
        <f t="array" ref="K4648">IF($A4648="","",INDEX(OpenMeteoAPI[WeatherCode],ROWS($K$2:K4648)))</f>
        <v>3</v>
      </c>
      <c r="L4648" s="3" cm="1">
        <f t="array" ref="L4648">IF($A4648="","",INDEX(OpenMeteoAPI[WindSpeedKMH],ROWS($L$2:L4648)))</f>
        <v>12</v>
      </c>
    </row>
    <row r="4649" spans="1:12">
      <c r="A4649" t="str" cm="1">
        <f t="array" ref="A4649">IFERROR(INDEX(OpenMeteoAPI[City],ROWS($A$2:A4649))&amp;", "&amp;INDEX(OpenMeteoAPI[CountryCode],ROWS($A$2:A4649)),"")</f>
        <v>Athens, GR</v>
      </c>
      <c r="B4649" t="str" cm="1">
        <f t="array" ref="B4649">IF($A4649="","",INDEX(OpenMeteoAPI[LocationID],ROWS($B$2:B4649)))</f>
        <v>GR-ATH</v>
      </c>
      <c r="C4649" s="5" cm="1">
        <f t="array" ref="C4649">IF($A4649="","",INDEX(OpenMeteoAPI[ForecastDateTime],ROWS($C$2:C4649)))</f>
        <v>46213.625</v>
      </c>
      <c r="D4649" t="str">
        <f t="shared" si="72"/>
        <v>3PM</v>
      </c>
      <c r="E4649" t="str" cm="1">
        <f t="array" ref="E4649">IF($K4649="","",_xlfn.IFS($K4649=0,_xlfn.UNICHAR(9728),$K4649&lt;=3,_xlfn.UNICHAR(9729),OR($K4649=45,$K4649=48),"~",AND($K4649&gt;=51,$K4649&lt;=67),_xlfn.UNICHAR(9748),AND($K4649&gt;=71,$K4649&lt;=77),_xlfn.UNICHAR(10052),AND($K4649&gt;=80,$K4649&lt;=82),_xlfn.UNICHAR(9748),AND($K4649&gt;=95,$K4649&lt;=99),_xlfn.UNICHAR(9889),TRUE,_xlfn.UNICHAR(9729)))</f>
        <v>☁</v>
      </c>
      <c r="F4649" t="str" cm="1">
        <f t="array" ref="F4649">IF($K4649="","",_xlfn.IFS($K4649=0,"Clear",$K4649&lt;=3,"Partly Cloudy",OR($K4649=45,$K4649=48),"Fog",AND($K4649&gt;=51,$K4649&lt;=67),"Drizzle",AND($K4649&gt;=71,$K4649&lt;=77),"Snow",AND($K4649&gt;=80,$K4649&lt;=82),"Rain Showers",AND($K4649&gt;=95,$K4649&lt;=99),"Thunderstorm",TRUE,"Cloudy"))</f>
        <v>Partly Cloudy</v>
      </c>
      <c r="G4649" s="3" cm="1">
        <f t="array" ref="G4649">IF($A4649="","",INDEX(OpenMeteoAPI[TemperatureC],ROWS($G$2:G4649)))</f>
        <v>31.7</v>
      </c>
      <c r="H4649" s="4" cm="1">
        <f t="array" ref="H4649">IF($A4649="","",INDEX(OpenMeteoAPI[RelativeHumidityPct],ROWS($H$2:H4649))/100)</f>
        <v>0.32</v>
      </c>
      <c r="I4649" s="4" cm="1">
        <f t="array" ref="I4649">IF($A4649="","",INDEX(OpenMeteoAPI[PrecipitationProbabilityPct],ROWS($I$2:I4649))/100)</f>
        <v>0</v>
      </c>
      <c r="J4649" s="3" cm="1">
        <f t="array" ref="J4649">IF($A4649="","",INDEX(OpenMeteoAPI[PrecipitationMM],ROWS($J$2:J4649)))</f>
        <v>0</v>
      </c>
      <c r="K4649" cm="1">
        <f t="array" ref="K4649">IF($A4649="","",INDEX(OpenMeteoAPI[WeatherCode],ROWS($K$2:K4649)))</f>
        <v>2</v>
      </c>
      <c r="L4649" s="3" cm="1">
        <f t="array" ref="L4649">IF($A4649="","",INDEX(OpenMeteoAPI[WindSpeedKMH],ROWS($L$2:L4649)))</f>
        <v>11.4</v>
      </c>
    </row>
    <row r="4650" spans="1:12">
      <c r="A4650" t="str" cm="1">
        <f t="array" ref="A4650">IFERROR(INDEX(OpenMeteoAPI[City],ROWS($A$2:A4650))&amp;", "&amp;INDEX(OpenMeteoAPI[CountryCode],ROWS($A$2:A4650)),"")</f>
        <v>Athens, GR</v>
      </c>
      <c r="B4650" t="str" cm="1">
        <f t="array" ref="B4650">IF($A4650="","",INDEX(OpenMeteoAPI[LocationID],ROWS($B$2:B4650)))</f>
        <v>GR-ATH</v>
      </c>
      <c r="C4650" s="5" cm="1">
        <f t="array" ref="C4650">IF($A4650="","",INDEX(OpenMeteoAPI[ForecastDateTime],ROWS($C$2:C4650)))</f>
        <v>46213.666666666664</v>
      </c>
      <c r="D4650" t="str">
        <f t="shared" si="72"/>
        <v>4PM</v>
      </c>
      <c r="E4650" t="str" cm="1">
        <f t="array" ref="E4650">IF($K4650="","",_xlfn.IFS($K4650=0,_xlfn.UNICHAR(9728),$K4650&lt;=3,_xlfn.UNICHAR(9729),OR($K4650=45,$K4650=48),"~",AND($K4650&gt;=51,$K4650&lt;=67),_xlfn.UNICHAR(9748),AND($K4650&gt;=71,$K4650&lt;=77),_xlfn.UNICHAR(10052),AND($K4650&gt;=80,$K4650&lt;=82),_xlfn.UNICHAR(9748),AND($K4650&gt;=95,$K4650&lt;=99),_xlfn.UNICHAR(9889),TRUE,_xlfn.UNICHAR(9729)))</f>
        <v>☁</v>
      </c>
      <c r="F4650" t="str" cm="1">
        <f t="array" ref="F4650">IF($K4650="","",_xlfn.IFS($K4650=0,"Clear",$K4650&lt;=3,"Partly Cloudy",OR($K4650=45,$K4650=48),"Fog",AND($K4650&gt;=51,$K4650&lt;=67),"Drizzle",AND($K4650&gt;=71,$K4650&lt;=77),"Snow",AND($K4650&gt;=80,$K4650&lt;=82),"Rain Showers",AND($K4650&gt;=95,$K4650&lt;=99),"Thunderstorm",TRUE,"Cloudy"))</f>
        <v>Partly Cloudy</v>
      </c>
      <c r="G4650" s="3" cm="1">
        <f t="array" ref="G4650">IF($A4650="","",INDEX(OpenMeteoAPI[TemperatureC],ROWS($G$2:G4650)))</f>
        <v>31.3</v>
      </c>
      <c r="H4650" s="4" cm="1">
        <f t="array" ref="H4650">IF($A4650="","",INDEX(OpenMeteoAPI[RelativeHumidityPct],ROWS($H$2:H4650))/100)</f>
        <v>0.36</v>
      </c>
      <c r="I4650" s="4" cm="1">
        <f t="array" ref="I4650">IF($A4650="","",INDEX(OpenMeteoAPI[PrecipitationProbabilityPct],ROWS($I$2:I4650))/100)</f>
        <v>0</v>
      </c>
      <c r="J4650" s="3" cm="1">
        <f t="array" ref="J4650">IF($A4650="","",INDEX(OpenMeteoAPI[PrecipitationMM],ROWS($J$2:J4650)))</f>
        <v>0</v>
      </c>
      <c r="K4650" cm="1">
        <f t="array" ref="K4650">IF($A4650="","",INDEX(OpenMeteoAPI[WeatherCode],ROWS($K$2:K4650)))</f>
        <v>2</v>
      </c>
      <c r="L4650" s="3" cm="1">
        <f t="array" ref="L4650">IF($A4650="","",INDEX(OpenMeteoAPI[WindSpeedKMH],ROWS($L$2:L4650)))</f>
        <v>15.8</v>
      </c>
    </row>
    <row r="4651" spans="1:12">
      <c r="A4651" t="str" cm="1">
        <f t="array" ref="A4651">IFERROR(INDEX(OpenMeteoAPI[City],ROWS($A$2:A4651))&amp;", "&amp;INDEX(OpenMeteoAPI[CountryCode],ROWS($A$2:A4651)),"")</f>
        <v>Athens, GR</v>
      </c>
      <c r="B4651" t="str" cm="1">
        <f t="array" ref="B4651">IF($A4651="","",INDEX(OpenMeteoAPI[LocationID],ROWS($B$2:B4651)))</f>
        <v>GR-ATH</v>
      </c>
      <c r="C4651" s="5" cm="1">
        <f t="array" ref="C4651">IF($A4651="","",INDEX(OpenMeteoAPI[ForecastDateTime],ROWS($C$2:C4651)))</f>
        <v>46213.708333333336</v>
      </c>
      <c r="D4651" t="str">
        <f t="shared" si="72"/>
        <v>5PM</v>
      </c>
      <c r="E4651" t="str" cm="1">
        <f t="array" ref="E4651">IF($K4651="","",_xlfn.IFS($K4651=0,_xlfn.UNICHAR(9728),$K4651&lt;=3,_xlfn.UNICHAR(9729),OR($K4651=45,$K4651=48),"~",AND($K4651&gt;=51,$K4651&lt;=67),_xlfn.UNICHAR(9748),AND($K4651&gt;=71,$K4651&lt;=77),_xlfn.UNICHAR(10052),AND($K4651&gt;=80,$K4651&lt;=82),_xlfn.UNICHAR(9748),AND($K4651&gt;=95,$K4651&lt;=99),_xlfn.UNICHAR(9889),TRUE,_xlfn.UNICHAR(9729)))</f>
        <v>☁</v>
      </c>
      <c r="F4651" t="str" cm="1">
        <f t="array" ref="F4651">IF($K4651="","",_xlfn.IFS($K4651=0,"Clear",$K4651&lt;=3,"Partly Cloudy",OR($K4651=45,$K4651=48),"Fog",AND($K4651&gt;=51,$K4651&lt;=67),"Drizzle",AND($K4651&gt;=71,$K4651&lt;=77),"Snow",AND($K4651&gt;=80,$K4651&lt;=82),"Rain Showers",AND($K4651&gt;=95,$K4651&lt;=99),"Thunderstorm",TRUE,"Cloudy"))</f>
        <v>Partly Cloudy</v>
      </c>
      <c r="G4651" s="3" cm="1">
        <f t="array" ref="G4651">IF($A4651="","",INDEX(OpenMeteoAPI[TemperatureC],ROWS($G$2:G4651)))</f>
        <v>30.9</v>
      </c>
      <c r="H4651" s="4" cm="1">
        <f t="array" ref="H4651">IF($A4651="","",INDEX(OpenMeteoAPI[RelativeHumidityPct],ROWS($H$2:H4651))/100)</f>
        <v>0.39</v>
      </c>
      <c r="I4651" s="4" cm="1">
        <f t="array" ref="I4651">IF($A4651="","",INDEX(OpenMeteoAPI[PrecipitationProbabilityPct],ROWS($I$2:I4651))/100)</f>
        <v>0</v>
      </c>
      <c r="J4651" s="3" cm="1">
        <f t="array" ref="J4651">IF($A4651="","",INDEX(OpenMeteoAPI[PrecipitationMM],ROWS($J$2:J4651)))</f>
        <v>0</v>
      </c>
      <c r="K4651" cm="1">
        <f t="array" ref="K4651">IF($A4651="","",INDEX(OpenMeteoAPI[WeatherCode],ROWS($K$2:K4651)))</f>
        <v>1</v>
      </c>
      <c r="L4651" s="3" cm="1">
        <f t="array" ref="L4651">IF($A4651="","",INDEX(OpenMeteoAPI[WindSpeedKMH],ROWS($L$2:L4651)))</f>
        <v>15</v>
      </c>
    </row>
    <row r="4652" spans="1:12">
      <c r="A4652" t="str" cm="1">
        <f t="array" ref="A4652">IFERROR(INDEX(OpenMeteoAPI[City],ROWS($A$2:A4652))&amp;", "&amp;INDEX(OpenMeteoAPI[CountryCode],ROWS($A$2:A4652)),"")</f>
        <v>Athens, GR</v>
      </c>
      <c r="B4652" t="str" cm="1">
        <f t="array" ref="B4652">IF($A4652="","",INDEX(OpenMeteoAPI[LocationID],ROWS($B$2:B4652)))</f>
        <v>GR-ATH</v>
      </c>
      <c r="C4652" s="5" cm="1">
        <f t="array" ref="C4652">IF($A4652="","",INDEX(OpenMeteoAPI[ForecastDateTime],ROWS($C$2:C4652)))</f>
        <v>46213.75</v>
      </c>
      <c r="D4652" t="str">
        <f t="shared" si="72"/>
        <v>6PM</v>
      </c>
      <c r="E4652" t="str" cm="1">
        <f t="array" ref="E4652">IF($K4652="","",_xlfn.IFS($K4652=0,_xlfn.UNICHAR(9728),$K4652&lt;=3,_xlfn.UNICHAR(9729),OR($K4652=45,$K4652=48),"~",AND($K4652&gt;=51,$K4652&lt;=67),_xlfn.UNICHAR(9748),AND($K4652&gt;=71,$K4652&lt;=77),_xlfn.UNICHAR(10052),AND($K4652&gt;=80,$K4652&lt;=82),_xlfn.UNICHAR(9748),AND($K4652&gt;=95,$K4652&lt;=99),_xlfn.UNICHAR(9889),TRUE,_xlfn.UNICHAR(9729)))</f>
        <v>☁</v>
      </c>
      <c r="F4652" t="str" cm="1">
        <f t="array" ref="F4652">IF($K4652="","",_xlfn.IFS($K4652=0,"Clear",$K4652&lt;=3,"Partly Cloudy",OR($K4652=45,$K4652=48),"Fog",AND($K4652&gt;=51,$K4652&lt;=67),"Drizzle",AND($K4652&gt;=71,$K4652&lt;=77),"Snow",AND($K4652&gt;=80,$K4652&lt;=82),"Rain Showers",AND($K4652&gt;=95,$K4652&lt;=99),"Thunderstorm",TRUE,"Cloudy"))</f>
        <v>Partly Cloudy</v>
      </c>
      <c r="G4652" s="3" cm="1">
        <f t="array" ref="G4652">IF($A4652="","",INDEX(OpenMeteoAPI[TemperatureC],ROWS($G$2:G4652)))</f>
        <v>30.5</v>
      </c>
      <c r="H4652" s="4" cm="1">
        <f t="array" ref="H4652">IF($A4652="","",INDEX(OpenMeteoAPI[RelativeHumidityPct],ROWS($H$2:H4652))/100)</f>
        <v>0.4</v>
      </c>
      <c r="I4652" s="4" cm="1">
        <f t="array" ref="I4652">IF($A4652="","",INDEX(OpenMeteoAPI[PrecipitationProbabilityPct],ROWS($I$2:I4652))/100)</f>
        <v>0</v>
      </c>
      <c r="J4652" s="3" cm="1">
        <f t="array" ref="J4652">IF($A4652="","",INDEX(OpenMeteoAPI[PrecipitationMM],ROWS($J$2:J4652)))</f>
        <v>0</v>
      </c>
      <c r="K4652" cm="1">
        <f t="array" ref="K4652">IF($A4652="","",INDEX(OpenMeteoAPI[WeatherCode],ROWS($K$2:K4652)))</f>
        <v>1</v>
      </c>
      <c r="L4652" s="3" cm="1">
        <f t="array" ref="L4652">IF($A4652="","",INDEX(OpenMeteoAPI[WindSpeedKMH],ROWS($L$2:L4652)))</f>
        <v>14.4</v>
      </c>
    </row>
    <row r="4653" spans="1:12">
      <c r="A4653" t="str" cm="1">
        <f t="array" ref="A4653">IFERROR(INDEX(OpenMeteoAPI[City],ROWS($A$2:A4653))&amp;", "&amp;INDEX(OpenMeteoAPI[CountryCode],ROWS($A$2:A4653)),"")</f>
        <v>Athens, GR</v>
      </c>
      <c r="B4653" t="str" cm="1">
        <f t="array" ref="B4653">IF($A4653="","",INDEX(OpenMeteoAPI[LocationID],ROWS($B$2:B4653)))</f>
        <v>GR-ATH</v>
      </c>
      <c r="C4653" s="5" cm="1">
        <f t="array" ref="C4653">IF($A4653="","",INDEX(OpenMeteoAPI[ForecastDateTime],ROWS($C$2:C4653)))</f>
        <v>46213.791666666664</v>
      </c>
      <c r="D4653" t="str">
        <f t="shared" si="72"/>
        <v>7PM</v>
      </c>
      <c r="E4653" t="str" cm="1">
        <f t="array" ref="E4653">IF($K4653="","",_xlfn.IFS($K4653=0,_xlfn.UNICHAR(9728),$K4653&lt;=3,_xlfn.UNICHAR(9729),OR($K4653=45,$K4653=48),"~",AND($K4653&gt;=51,$K4653&lt;=67),_xlfn.UNICHAR(9748),AND($K4653&gt;=71,$K4653&lt;=77),_xlfn.UNICHAR(10052),AND($K4653&gt;=80,$K4653&lt;=82),_xlfn.UNICHAR(9748),AND($K4653&gt;=95,$K4653&lt;=99),_xlfn.UNICHAR(9889),TRUE,_xlfn.UNICHAR(9729)))</f>
        <v>☁</v>
      </c>
      <c r="F4653" t="str" cm="1">
        <f t="array" ref="F4653">IF($K4653="","",_xlfn.IFS($K4653=0,"Clear",$K4653&lt;=3,"Partly Cloudy",OR($K4653=45,$K4653=48),"Fog",AND($K4653&gt;=51,$K4653&lt;=67),"Drizzle",AND($K4653&gt;=71,$K4653&lt;=77),"Snow",AND($K4653&gt;=80,$K4653&lt;=82),"Rain Showers",AND($K4653&gt;=95,$K4653&lt;=99),"Thunderstorm",TRUE,"Cloudy"))</f>
        <v>Partly Cloudy</v>
      </c>
      <c r="G4653" s="3" cm="1">
        <f t="array" ref="G4653">IF($A4653="","",INDEX(OpenMeteoAPI[TemperatureC],ROWS($G$2:G4653)))</f>
        <v>29.8</v>
      </c>
      <c r="H4653" s="4" cm="1">
        <f t="array" ref="H4653">IF($A4653="","",INDEX(OpenMeteoAPI[RelativeHumidityPct],ROWS($H$2:H4653))/100)</f>
        <v>0.39</v>
      </c>
      <c r="I4653" s="4" cm="1">
        <f t="array" ref="I4653">IF($A4653="","",INDEX(OpenMeteoAPI[PrecipitationProbabilityPct],ROWS($I$2:I4653))/100)</f>
        <v>0</v>
      </c>
      <c r="J4653" s="3" cm="1">
        <f t="array" ref="J4653">IF($A4653="","",INDEX(OpenMeteoAPI[PrecipitationMM],ROWS($J$2:J4653)))</f>
        <v>0</v>
      </c>
      <c r="K4653" cm="1">
        <f t="array" ref="K4653">IF($A4653="","",INDEX(OpenMeteoAPI[WeatherCode],ROWS($K$2:K4653)))</f>
        <v>1</v>
      </c>
      <c r="L4653" s="3" cm="1">
        <f t="array" ref="L4653">IF($A4653="","",INDEX(OpenMeteoAPI[WindSpeedKMH],ROWS($L$2:L4653)))</f>
        <v>11.2</v>
      </c>
    </row>
    <row r="4654" spans="1:12">
      <c r="A4654" t="str" cm="1">
        <f t="array" ref="A4654">IFERROR(INDEX(OpenMeteoAPI[City],ROWS($A$2:A4654))&amp;", "&amp;INDEX(OpenMeteoAPI[CountryCode],ROWS($A$2:A4654)),"")</f>
        <v>Athens, GR</v>
      </c>
      <c r="B4654" t="str" cm="1">
        <f t="array" ref="B4654">IF($A4654="","",INDEX(OpenMeteoAPI[LocationID],ROWS($B$2:B4654)))</f>
        <v>GR-ATH</v>
      </c>
      <c r="C4654" s="5" cm="1">
        <f t="array" ref="C4654">IF($A4654="","",INDEX(OpenMeteoAPI[ForecastDateTime],ROWS($C$2:C4654)))</f>
        <v>46213.833333333336</v>
      </c>
      <c r="D4654" t="str">
        <f t="shared" si="72"/>
        <v>8PM</v>
      </c>
      <c r="E4654" t="str" cm="1">
        <f t="array" ref="E4654">IF($K4654="","",_xlfn.IFS($K4654=0,_xlfn.UNICHAR(9728),$K4654&lt;=3,_xlfn.UNICHAR(9729),OR($K4654=45,$K4654=48),"~",AND($K4654&gt;=51,$K4654&lt;=67),_xlfn.UNICHAR(9748),AND($K4654&gt;=71,$K4654&lt;=77),_xlfn.UNICHAR(10052),AND($K4654&gt;=80,$K4654&lt;=82),_xlfn.UNICHAR(9748),AND($K4654&gt;=95,$K4654&lt;=99),_xlfn.UNICHAR(9889),TRUE,_xlfn.UNICHAR(9729)))</f>
        <v>☀</v>
      </c>
      <c r="F4654" t="str" cm="1">
        <f t="array" ref="F4654">IF($K4654="","",_xlfn.IFS($K4654=0,"Clear",$K4654&lt;=3,"Partly Cloudy",OR($K4654=45,$K4654=48),"Fog",AND($K4654&gt;=51,$K4654&lt;=67),"Drizzle",AND($K4654&gt;=71,$K4654&lt;=77),"Snow",AND($K4654&gt;=80,$K4654&lt;=82),"Rain Showers",AND($K4654&gt;=95,$K4654&lt;=99),"Thunderstorm",TRUE,"Cloudy"))</f>
        <v>Clear</v>
      </c>
      <c r="G4654" s="3" cm="1">
        <f t="array" ref="G4654">IF($A4654="","",INDEX(OpenMeteoAPI[TemperatureC],ROWS($G$2:G4654)))</f>
        <v>29</v>
      </c>
      <c r="H4654" s="4" cm="1">
        <f t="array" ref="H4654">IF($A4654="","",INDEX(OpenMeteoAPI[RelativeHumidityPct],ROWS($H$2:H4654))/100)</f>
        <v>0.38</v>
      </c>
      <c r="I4654" s="4" cm="1">
        <f t="array" ref="I4654">IF($A4654="","",INDEX(OpenMeteoAPI[PrecipitationProbabilityPct],ROWS($I$2:I4654))/100)</f>
        <v>0</v>
      </c>
      <c r="J4654" s="3" cm="1">
        <f t="array" ref="J4654">IF($A4654="","",INDEX(OpenMeteoAPI[PrecipitationMM],ROWS($J$2:J4654)))</f>
        <v>0</v>
      </c>
      <c r="K4654" cm="1">
        <f t="array" ref="K4654">IF($A4654="","",INDEX(OpenMeteoAPI[WeatherCode],ROWS($K$2:K4654)))</f>
        <v>0</v>
      </c>
      <c r="L4654" s="3" cm="1">
        <f t="array" ref="L4654">IF($A4654="","",INDEX(OpenMeteoAPI[WindSpeedKMH],ROWS($L$2:L4654)))</f>
        <v>9.8000000000000007</v>
      </c>
    </row>
    <row r="4655" spans="1:12">
      <c r="A4655" t="str" cm="1">
        <f t="array" ref="A4655">IFERROR(INDEX(OpenMeteoAPI[City],ROWS($A$2:A4655))&amp;", "&amp;INDEX(OpenMeteoAPI[CountryCode],ROWS($A$2:A4655)),"")</f>
        <v>Athens, GR</v>
      </c>
      <c r="B4655" t="str" cm="1">
        <f t="array" ref="B4655">IF($A4655="","",INDEX(OpenMeteoAPI[LocationID],ROWS($B$2:B4655)))</f>
        <v>GR-ATH</v>
      </c>
      <c r="C4655" s="5" cm="1">
        <f t="array" ref="C4655">IF($A4655="","",INDEX(OpenMeteoAPI[ForecastDateTime],ROWS($C$2:C4655)))</f>
        <v>46213.875</v>
      </c>
      <c r="D4655" t="str">
        <f t="shared" si="72"/>
        <v>9PM</v>
      </c>
      <c r="E4655" t="str" cm="1">
        <f t="array" ref="E4655">IF($K4655="","",_xlfn.IFS($K4655=0,_xlfn.UNICHAR(9728),$K4655&lt;=3,_xlfn.UNICHAR(9729),OR($K4655=45,$K4655=48),"~",AND($K4655&gt;=51,$K4655&lt;=67),_xlfn.UNICHAR(9748),AND($K4655&gt;=71,$K4655&lt;=77),_xlfn.UNICHAR(10052),AND($K4655&gt;=80,$K4655&lt;=82),_xlfn.UNICHAR(9748),AND($K4655&gt;=95,$K4655&lt;=99),_xlfn.UNICHAR(9889),TRUE,_xlfn.UNICHAR(9729)))</f>
        <v>☀</v>
      </c>
      <c r="F4655" t="str" cm="1">
        <f t="array" ref="F4655">IF($K4655="","",_xlfn.IFS($K4655=0,"Clear",$K4655&lt;=3,"Partly Cloudy",OR($K4655=45,$K4655=48),"Fog",AND($K4655&gt;=51,$K4655&lt;=67),"Drizzle",AND($K4655&gt;=71,$K4655&lt;=77),"Snow",AND($K4655&gt;=80,$K4655&lt;=82),"Rain Showers",AND($K4655&gt;=95,$K4655&lt;=99),"Thunderstorm",TRUE,"Cloudy"))</f>
        <v>Clear</v>
      </c>
      <c r="G4655" s="3" cm="1">
        <f t="array" ref="G4655">IF($A4655="","",INDEX(OpenMeteoAPI[TemperatureC],ROWS($G$2:G4655)))</f>
        <v>27.9</v>
      </c>
      <c r="H4655" s="4" cm="1">
        <f t="array" ref="H4655">IF($A4655="","",INDEX(OpenMeteoAPI[RelativeHumidityPct],ROWS($H$2:H4655))/100)</f>
        <v>0.34</v>
      </c>
      <c r="I4655" s="4" cm="1">
        <f t="array" ref="I4655">IF($A4655="","",INDEX(OpenMeteoAPI[PrecipitationProbabilityPct],ROWS($I$2:I4655))/100)</f>
        <v>0</v>
      </c>
      <c r="J4655" s="3" cm="1">
        <f t="array" ref="J4655">IF($A4655="","",INDEX(OpenMeteoAPI[PrecipitationMM],ROWS($J$2:J4655)))</f>
        <v>0</v>
      </c>
      <c r="K4655" cm="1">
        <f t="array" ref="K4655">IF($A4655="","",INDEX(OpenMeteoAPI[WeatherCode],ROWS($K$2:K4655)))</f>
        <v>0</v>
      </c>
      <c r="L4655" s="3" cm="1">
        <f t="array" ref="L4655">IF($A4655="","",INDEX(OpenMeteoAPI[WindSpeedKMH],ROWS($L$2:L4655)))</f>
        <v>5.0999999999999996</v>
      </c>
    </row>
    <row r="4656" spans="1:12">
      <c r="A4656" t="str" cm="1">
        <f t="array" ref="A4656">IFERROR(INDEX(OpenMeteoAPI[City],ROWS($A$2:A4656))&amp;", "&amp;INDEX(OpenMeteoAPI[CountryCode],ROWS($A$2:A4656)),"")</f>
        <v>Athens, GR</v>
      </c>
      <c r="B4656" t="str" cm="1">
        <f t="array" ref="B4656">IF($A4656="","",INDEX(OpenMeteoAPI[LocationID],ROWS($B$2:B4656)))</f>
        <v>GR-ATH</v>
      </c>
      <c r="C4656" s="5" cm="1">
        <f t="array" ref="C4656">IF($A4656="","",INDEX(OpenMeteoAPI[ForecastDateTime],ROWS($C$2:C4656)))</f>
        <v>46213.916666666664</v>
      </c>
      <c r="D4656" t="str">
        <f t="shared" si="72"/>
        <v>10PM</v>
      </c>
      <c r="E4656" t="str" cm="1">
        <f t="array" ref="E4656">IF($K4656="","",_xlfn.IFS($K4656=0,_xlfn.UNICHAR(9728),$K4656&lt;=3,_xlfn.UNICHAR(9729),OR($K4656=45,$K4656=48),"~",AND($K4656&gt;=51,$K4656&lt;=67),_xlfn.UNICHAR(9748),AND($K4656&gt;=71,$K4656&lt;=77),_xlfn.UNICHAR(10052),AND($K4656&gt;=80,$K4656&lt;=82),_xlfn.UNICHAR(9748),AND($K4656&gt;=95,$K4656&lt;=99),_xlfn.UNICHAR(9889),TRUE,_xlfn.UNICHAR(9729)))</f>
        <v>☀</v>
      </c>
      <c r="F4656" t="str" cm="1">
        <f t="array" ref="F4656">IF($K4656="","",_xlfn.IFS($K4656=0,"Clear",$K4656&lt;=3,"Partly Cloudy",OR($K4656=45,$K4656=48),"Fog",AND($K4656&gt;=51,$K4656&lt;=67),"Drizzle",AND($K4656&gt;=71,$K4656&lt;=77),"Snow",AND($K4656&gt;=80,$K4656&lt;=82),"Rain Showers",AND($K4656&gt;=95,$K4656&lt;=99),"Thunderstorm",TRUE,"Cloudy"))</f>
        <v>Clear</v>
      </c>
      <c r="G4656" s="3" cm="1">
        <f t="array" ref="G4656">IF($A4656="","",INDEX(OpenMeteoAPI[TemperatureC],ROWS($G$2:G4656)))</f>
        <v>26.9</v>
      </c>
      <c r="H4656" s="4" cm="1">
        <f t="array" ref="H4656">IF($A4656="","",INDEX(OpenMeteoAPI[RelativeHumidityPct],ROWS($H$2:H4656))/100)</f>
        <v>0.45</v>
      </c>
      <c r="I4656" s="4" cm="1">
        <f t="array" ref="I4656">IF($A4656="","",INDEX(OpenMeteoAPI[PrecipitationProbabilityPct],ROWS($I$2:I4656))/100)</f>
        <v>0</v>
      </c>
      <c r="J4656" s="3" cm="1">
        <f t="array" ref="J4656">IF($A4656="","",INDEX(OpenMeteoAPI[PrecipitationMM],ROWS($J$2:J4656)))</f>
        <v>0</v>
      </c>
      <c r="K4656" cm="1">
        <f t="array" ref="K4656">IF($A4656="","",INDEX(OpenMeteoAPI[WeatherCode],ROWS($K$2:K4656)))</f>
        <v>0</v>
      </c>
      <c r="L4656" s="3" cm="1">
        <f t="array" ref="L4656">IF($A4656="","",INDEX(OpenMeteoAPI[WindSpeedKMH],ROWS($L$2:L4656)))</f>
        <v>3</v>
      </c>
    </row>
    <row r="4657" spans="1:12">
      <c r="A4657" t="str" cm="1">
        <f t="array" ref="A4657">IFERROR(INDEX(OpenMeteoAPI[City],ROWS($A$2:A4657))&amp;", "&amp;INDEX(OpenMeteoAPI[CountryCode],ROWS($A$2:A4657)),"")</f>
        <v>Athens, GR</v>
      </c>
      <c r="B4657" t="str" cm="1">
        <f t="array" ref="B4657">IF($A4657="","",INDEX(OpenMeteoAPI[LocationID],ROWS($B$2:B4657)))</f>
        <v>GR-ATH</v>
      </c>
      <c r="C4657" s="5" cm="1">
        <f t="array" ref="C4657">IF($A4657="","",INDEX(OpenMeteoAPI[ForecastDateTime],ROWS($C$2:C4657)))</f>
        <v>46213.958333333336</v>
      </c>
      <c r="D4657" t="str">
        <f t="shared" si="72"/>
        <v>11PM</v>
      </c>
      <c r="E4657" t="str" cm="1">
        <f t="array" ref="E4657">IF($K4657="","",_xlfn.IFS($K4657=0,_xlfn.UNICHAR(9728),$K4657&lt;=3,_xlfn.UNICHAR(9729),OR($K4657=45,$K4657=48),"~",AND($K4657&gt;=51,$K4657&lt;=67),_xlfn.UNICHAR(9748),AND($K4657&gt;=71,$K4657&lt;=77),_xlfn.UNICHAR(10052),AND($K4657&gt;=80,$K4657&lt;=82),_xlfn.UNICHAR(9748),AND($K4657&gt;=95,$K4657&lt;=99),_xlfn.UNICHAR(9889),TRUE,_xlfn.UNICHAR(9729)))</f>
        <v>☀</v>
      </c>
      <c r="F4657" t="str" cm="1">
        <f t="array" ref="F4657">IF($K4657="","",_xlfn.IFS($K4657=0,"Clear",$K4657&lt;=3,"Partly Cloudy",OR($K4657=45,$K4657=48),"Fog",AND($K4657&gt;=51,$K4657&lt;=67),"Drizzle",AND($K4657&gt;=71,$K4657&lt;=77),"Snow",AND($K4657&gt;=80,$K4657&lt;=82),"Rain Showers",AND($K4657&gt;=95,$K4657&lt;=99),"Thunderstorm",TRUE,"Cloudy"))</f>
        <v>Clear</v>
      </c>
      <c r="G4657" s="3" cm="1">
        <f t="array" ref="G4657">IF($A4657="","",INDEX(OpenMeteoAPI[TemperatureC],ROWS($G$2:G4657)))</f>
        <v>25.7</v>
      </c>
      <c r="H4657" s="4" cm="1">
        <f t="array" ref="H4657">IF($A4657="","",INDEX(OpenMeteoAPI[RelativeHumidityPct],ROWS($H$2:H4657))/100)</f>
        <v>0.61</v>
      </c>
      <c r="I4657" s="4" cm="1">
        <f t="array" ref="I4657">IF($A4657="","",INDEX(OpenMeteoAPI[PrecipitationProbabilityPct],ROWS($I$2:I4657))/100)</f>
        <v>0</v>
      </c>
      <c r="J4657" s="3" cm="1">
        <f t="array" ref="J4657">IF($A4657="","",INDEX(OpenMeteoAPI[PrecipitationMM],ROWS($J$2:J4657)))</f>
        <v>0</v>
      </c>
      <c r="K4657" cm="1">
        <f t="array" ref="K4657">IF($A4657="","",INDEX(OpenMeteoAPI[WeatherCode],ROWS($K$2:K4657)))</f>
        <v>0</v>
      </c>
      <c r="L4657" s="3" cm="1">
        <f t="array" ref="L4657">IF($A4657="","",INDEX(OpenMeteoAPI[WindSpeedKMH],ROWS($L$2:L4657)))</f>
        <v>1.5</v>
      </c>
    </row>
    <row r="4658" spans="1:12">
      <c r="A4658" t="str" cm="1">
        <f t="array" ref="A4658">IFERROR(INDEX(OpenMeteoAPI[City],ROWS($A$2:A4658))&amp;", "&amp;INDEX(OpenMeteoAPI[CountryCode],ROWS($A$2:A4658)),"")</f>
        <v>Athens, GR</v>
      </c>
      <c r="B4658" t="str" cm="1">
        <f t="array" ref="B4658">IF($A4658="","",INDEX(OpenMeteoAPI[LocationID],ROWS($B$2:B4658)))</f>
        <v>GR-ATH</v>
      </c>
      <c r="C4658" s="5" cm="1">
        <f t="array" ref="C4658">IF($A4658="","",INDEX(OpenMeteoAPI[ForecastDateTime],ROWS($C$2:C4658)))</f>
        <v>46214</v>
      </c>
      <c r="D4658" t="str">
        <f t="shared" si="72"/>
        <v>12AM</v>
      </c>
      <c r="E4658" t="str" cm="1">
        <f t="array" ref="E4658">IF($K4658="","",_xlfn.IFS($K4658=0,_xlfn.UNICHAR(9728),$K4658&lt;=3,_xlfn.UNICHAR(9729),OR($K4658=45,$K4658=48),"~",AND($K4658&gt;=51,$K4658&lt;=67),_xlfn.UNICHAR(9748),AND($K4658&gt;=71,$K4658&lt;=77),_xlfn.UNICHAR(10052),AND($K4658&gt;=80,$K4658&lt;=82),_xlfn.UNICHAR(9748),AND($K4658&gt;=95,$K4658&lt;=99),_xlfn.UNICHAR(9889),TRUE,_xlfn.UNICHAR(9729)))</f>
        <v>☀</v>
      </c>
      <c r="F4658" t="str" cm="1">
        <f t="array" ref="F4658">IF($K4658="","",_xlfn.IFS($K4658=0,"Clear",$K4658&lt;=3,"Partly Cloudy",OR($K4658=45,$K4658=48),"Fog",AND($K4658&gt;=51,$K4658&lt;=67),"Drizzle",AND($K4658&gt;=71,$K4658&lt;=77),"Snow",AND($K4658&gt;=80,$K4658&lt;=82),"Rain Showers",AND($K4658&gt;=95,$K4658&lt;=99),"Thunderstorm",TRUE,"Cloudy"))</f>
        <v>Clear</v>
      </c>
      <c r="G4658" s="3" cm="1">
        <f t="array" ref="G4658">IF($A4658="","",INDEX(OpenMeteoAPI[TemperatureC],ROWS($G$2:G4658)))</f>
        <v>24.8</v>
      </c>
      <c r="H4658" s="4" cm="1">
        <f t="array" ref="H4658">IF($A4658="","",INDEX(OpenMeteoAPI[RelativeHumidityPct],ROWS($H$2:H4658))/100)</f>
        <v>0.71</v>
      </c>
      <c r="I4658" s="4" cm="1">
        <f t="array" ref="I4658">IF($A4658="","",INDEX(OpenMeteoAPI[PrecipitationProbabilityPct],ROWS($I$2:I4658))/100)</f>
        <v>0</v>
      </c>
      <c r="J4658" s="3" cm="1">
        <f t="array" ref="J4658">IF($A4658="","",INDEX(OpenMeteoAPI[PrecipitationMM],ROWS($J$2:J4658)))</f>
        <v>0</v>
      </c>
      <c r="K4658" cm="1">
        <f t="array" ref="K4658">IF($A4658="","",INDEX(OpenMeteoAPI[WeatherCode],ROWS($K$2:K4658)))</f>
        <v>0</v>
      </c>
      <c r="L4658" s="3" cm="1">
        <f t="array" ref="L4658">IF($A4658="","",INDEX(OpenMeteoAPI[WindSpeedKMH],ROWS($L$2:L4658)))</f>
        <v>1.8</v>
      </c>
    </row>
    <row r="4659" spans="1:12">
      <c r="A4659" t="str" cm="1">
        <f t="array" ref="A4659">IFERROR(INDEX(OpenMeteoAPI[City],ROWS($A$2:A4659))&amp;", "&amp;INDEX(OpenMeteoAPI[CountryCode],ROWS($A$2:A4659)),"")</f>
        <v>Athens, GR</v>
      </c>
      <c r="B4659" t="str" cm="1">
        <f t="array" ref="B4659">IF($A4659="","",INDEX(OpenMeteoAPI[LocationID],ROWS($B$2:B4659)))</f>
        <v>GR-ATH</v>
      </c>
      <c r="C4659" s="5" cm="1">
        <f t="array" ref="C4659">IF($A4659="","",INDEX(OpenMeteoAPI[ForecastDateTime],ROWS($C$2:C4659)))</f>
        <v>46214.041666666664</v>
      </c>
      <c r="D4659" t="str">
        <f t="shared" si="72"/>
        <v>1AM</v>
      </c>
      <c r="E4659" t="str" cm="1">
        <f t="array" ref="E4659">IF($K4659="","",_xlfn.IFS($K4659=0,_xlfn.UNICHAR(9728),$K4659&lt;=3,_xlfn.UNICHAR(9729),OR($K4659=45,$K4659=48),"~",AND($K4659&gt;=51,$K4659&lt;=67),_xlfn.UNICHAR(9748),AND($K4659&gt;=71,$K4659&lt;=77),_xlfn.UNICHAR(10052),AND($K4659&gt;=80,$K4659&lt;=82),_xlfn.UNICHAR(9748),AND($K4659&gt;=95,$K4659&lt;=99),_xlfn.UNICHAR(9889),TRUE,_xlfn.UNICHAR(9729)))</f>
        <v>☀</v>
      </c>
      <c r="F4659" t="str" cm="1">
        <f t="array" ref="F4659">IF($K4659="","",_xlfn.IFS($K4659=0,"Clear",$K4659&lt;=3,"Partly Cloudy",OR($K4659=45,$K4659=48),"Fog",AND($K4659&gt;=51,$K4659&lt;=67),"Drizzle",AND($K4659&gt;=71,$K4659&lt;=77),"Snow",AND($K4659&gt;=80,$K4659&lt;=82),"Rain Showers",AND($K4659&gt;=95,$K4659&lt;=99),"Thunderstorm",TRUE,"Cloudy"))</f>
        <v>Clear</v>
      </c>
      <c r="G4659" s="3" cm="1">
        <f t="array" ref="G4659">IF($A4659="","",INDEX(OpenMeteoAPI[TemperatureC],ROWS($G$2:G4659)))</f>
        <v>24.1</v>
      </c>
      <c r="H4659" s="4" cm="1">
        <f t="array" ref="H4659">IF($A4659="","",INDEX(OpenMeteoAPI[RelativeHumidityPct],ROWS($H$2:H4659))/100)</f>
        <v>0.71</v>
      </c>
      <c r="I4659" s="4" cm="1">
        <f t="array" ref="I4659">IF($A4659="","",INDEX(OpenMeteoAPI[PrecipitationProbabilityPct],ROWS($I$2:I4659))/100)</f>
        <v>0</v>
      </c>
      <c r="J4659" s="3" cm="1">
        <f t="array" ref="J4659">IF($A4659="","",INDEX(OpenMeteoAPI[PrecipitationMM],ROWS($J$2:J4659)))</f>
        <v>0</v>
      </c>
      <c r="K4659" cm="1">
        <f t="array" ref="K4659">IF($A4659="","",INDEX(OpenMeteoAPI[WeatherCode],ROWS($K$2:K4659)))</f>
        <v>0</v>
      </c>
      <c r="L4659" s="3" cm="1">
        <f t="array" ref="L4659">IF($A4659="","",INDEX(OpenMeteoAPI[WindSpeedKMH],ROWS($L$2:L4659)))</f>
        <v>2.2999999999999998</v>
      </c>
    </row>
    <row r="4660" spans="1:12">
      <c r="A4660" t="str" cm="1">
        <f t="array" ref="A4660">IFERROR(INDEX(OpenMeteoAPI[City],ROWS($A$2:A4660))&amp;", "&amp;INDEX(OpenMeteoAPI[CountryCode],ROWS($A$2:A4660)),"")</f>
        <v>Athens, GR</v>
      </c>
      <c r="B4660" t="str" cm="1">
        <f t="array" ref="B4660">IF($A4660="","",INDEX(OpenMeteoAPI[LocationID],ROWS($B$2:B4660)))</f>
        <v>GR-ATH</v>
      </c>
      <c r="C4660" s="5" cm="1">
        <f t="array" ref="C4660">IF($A4660="","",INDEX(OpenMeteoAPI[ForecastDateTime],ROWS($C$2:C4660)))</f>
        <v>46214.083333333336</v>
      </c>
      <c r="D4660" t="str">
        <f t="shared" si="72"/>
        <v>2AM</v>
      </c>
      <c r="E4660" t="str" cm="1">
        <f t="array" ref="E4660">IF($K4660="","",_xlfn.IFS($K4660=0,_xlfn.UNICHAR(9728),$K4660&lt;=3,_xlfn.UNICHAR(9729),OR($K4660=45,$K4660=48),"~",AND($K4660&gt;=51,$K4660&lt;=67),_xlfn.UNICHAR(9748),AND($K4660&gt;=71,$K4660&lt;=77),_xlfn.UNICHAR(10052),AND($K4660&gt;=80,$K4660&lt;=82),_xlfn.UNICHAR(9748),AND($K4660&gt;=95,$K4660&lt;=99),_xlfn.UNICHAR(9889),TRUE,_xlfn.UNICHAR(9729)))</f>
        <v>☀</v>
      </c>
      <c r="F4660" t="str" cm="1">
        <f t="array" ref="F4660">IF($K4660="","",_xlfn.IFS($K4660=0,"Clear",$K4660&lt;=3,"Partly Cloudy",OR($K4660=45,$K4660=48),"Fog",AND($K4660&gt;=51,$K4660&lt;=67),"Drizzle",AND($K4660&gt;=71,$K4660&lt;=77),"Snow",AND($K4660&gt;=80,$K4660&lt;=82),"Rain Showers",AND($K4660&gt;=95,$K4660&lt;=99),"Thunderstorm",TRUE,"Cloudy"))</f>
        <v>Clear</v>
      </c>
      <c r="G4660" s="3" cm="1">
        <f t="array" ref="G4660">IF($A4660="","",INDEX(OpenMeteoAPI[TemperatureC],ROWS($G$2:G4660)))</f>
        <v>23.6</v>
      </c>
      <c r="H4660" s="4" cm="1">
        <f t="array" ref="H4660">IF($A4660="","",INDEX(OpenMeteoAPI[RelativeHumidityPct],ROWS($H$2:H4660))/100)</f>
        <v>0.66</v>
      </c>
      <c r="I4660" s="4" cm="1">
        <f t="array" ref="I4660">IF($A4660="","",INDEX(OpenMeteoAPI[PrecipitationProbabilityPct],ROWS($I$2:I4660))/100)</f>
        <v>0</v>
      </c>
      <c r="J4660" s="3" cm="1">
        <f t="array" ref="J4660">IF($A4660="","",INDEX(OpenMeteoAPI[PrecipitationMM],ROWS($J$2:J4660)))</f>
        <v>0</v>
      </c>
      <c r="K4660" cm="1">
        <f t="array" ref="K4660">IF($A4660="","",INDEX(OpenMeteoAPI[WeatherCode],ROWS($K$2:K4660)))</f>
        <v>0</v>
      </c>
      <c r="L4660" s="3" cm="1">
        <f t="array" ref="L4660">IF($A4660="","",INDEX(OpenMeteoAPI[WindSpeedKMH],ROWS($L$2:L4660)))</f>
        <v>3.3</v>
      </c>
    </row>
    <row r="4661" spans="1:12">
      <c r="A4661" t="str" cm="1">
        <f t="array" ref="A4661">IFERROR(INDEX(OpenMeteoAPI[City],ROWS($A$2:A4661))&amp;", "&amp;INDEX(OpenMeteoAPI[CountryCode],ROWS($A$2:A4661)),"")</f>
        <v>Athens, GR</v>
      </c>
      <c r="B4661" t="str" cm="1">
        <f t="array" ref="B4661">IF($A4661="","",INDEX(OpenMeteoAPI[LocationID],ROWS($B$2:B4661)))</f>
        <v>GR-ATH</v>
      </c>
      <c r="C4661" s="5" cm="1">
        <f t="array" ref="C4661">IF($A4661="","",INDEX(OpenMeteoAPI[ForecastDateTime],ROWS($C$2:C4661)))</f>
        <v>46214.125</v>
      </c>
      <c r="D4661" t="str">
        <f t="shared" si="72"/>
        <v>3AM</v>
      </c>
      <c r="E4661" t="str" cm="1">
        <f t="array" ref="E4661">IF($K4661="","",_xlfn.IFS($K4661=0,_xlfn.UNICHAR(9728),$K4661&lt;=3,_xlfn.UNICHAR(9729),OR($K4661=45,$K4661=48),"~",AND($K4661&gt;=51,$K4661&lt;=67),_xlfn.UNICHAR(9748),AND($K4661&gt;=71,$K4661&lt;=77),_xlfn.UNICHAR(10052),AND($K4661&gt;=80,$K4661&lt;=82),_xlfn.UNICHAR(9748),AND($K4661&gt;=95,$K4661&lt;=99),_xlfn.UNICHAR(9889),TRUE,_xlfn.UNICHAR(9729)))</f>
        <v>☀</v>
      </c>
      <c r="F4661" t="str" cm="1">
        <f t="array" ref="F4661">IF($K4661="","",_xlfn.IFS($K4661=0,"Clear",$K4661&lt;=3,"Partly Cloudy",OR($K4661=45,$K4661=48),"Fog",AND($K4661&gt;=51,$K4661&lt;=67),"Drizzle",AND($K4661&gt;=71,$K4661&lt;=77),"Snow",AND($K4661&gt;=80,$K4661&lt;=82),"Rain Showers",AND($K4661&gt;=95,$K4661&lt;=99),"Thunderstorm",TRUE,"Cloudy"))</f>
        <v>Clear</v>
      </c>
      <c r="G4661" s="3" cm="1">
        <f t="array" ref="G4661">IF($A4661="","",INDEX(OpenMeteoAPI[TemperatureC],ROWS($G$2:G4661)))</f>
        <v>23.1</v>
      </c>
      <c r="H4661" s="4" cm="1">
        <f t="array" ref="H4661">IF($A4661="","",INDEX(OpenMeteoAPI[RelativeHumidityPct],ROWS($H$2:H4661))/100)</f>
        <v>0.61</v>
      </c>
      <c r="I4661" s="4" cm="1">
        <f t="array" ref="I4661">IF($A4661="","",INDEX(OpenMeteoAPI[PrecipitationProbabilityPct],ROWS($I$2:I4661))/100)</f>
        <v>0</v>
      </c>
      <c r="J4661" s="3" cm="1">
        <f t="array" ref="J4661">IF($A4661="","",INDEX(OpenMeteoAPI[PrecipitationMM],ROWS($J$2:J4661)))</f>
        <v>0</v>
      </c>
      <c r="K4661" cm="1">
        <f t="array" ref="K4661">IF($A4661="","",INDEX(OpenMeteoAPI[WeatherCode],ROWS($K$2:K4661)))</f>
        <v>0</v>
      </c>
      <c r="L4661" s="3" cm="1">
        <f t="array" ref="L4661">IF($A4661="","",INDEX(OpenMeteoAPI[WindSpeedKMH],ROWS($L$2:L4661)))</f>
        <v>4.5999999999999996</v>
      </c>
    </row>
    <row r="4662" spans="1:12">
      <c r="A4662" t="str" cm="1">
        <f t="array" ref="A4662">IFERROR(INDEX(OpenMeteoAPI[City],ROWS($A$2:A4662))&amp;", "&amp;INDEX(OpenMeteoAPI[CountryCode],ROWS($A$2:A4662)),"")</f>
        <v>Athens, GR</v>
      </c>
      <c r="B4662" t="str" cm="1">
        <f t="array" ref="B4662">IF($A4662="","",INDEX(OpenMeteoAPI[LocationID],ROWS($B$2:B4662)))</f>
        <v>GR-ATH</v>
      </c>
      <c r="C4662" s="5" cm="1">
        <f t="array" ref="C4662">IF($A4662="","",INDEX(OpenMeteoAPI[ForecastDateTime],ROWS($C$2:C4662)))</f>
        <v>46214.166666666664</v>
      </c>
      <c r="D4662" t="str">
        <f t="shared" si="72"/>
        <v>4AM</v>
      </c>
      <c r="E4662" t="str" cm="1">
        <f t="array" ref="E4662">IF($K4662="","",_xlfn.IFS($K4662=0,_xlfn.UNICHAR(9728),$K4662&lt;=3,_xlfn.UNICHAR(9729),OR($K4662=45,$K4662=48),"~",AND($K4662&gt;=51,$K4662&lt;=67),_xlfn.UNICHAR(9748),AND($K4662&gt;=71,$K4662&lt;=77),_xlfn.UNICHAR(10052),AND($K4662&gt;=80,$K4662&lt;=82),_xlfn.UNICHAR(9748),AND($K4662&gt;=95,$K4662&lt;=99),_xlfn.UNICHAR(9889),TRUE,_xlfn.UNICHAR(9729)))</f>
        <v>☀</v>
      </c>
      <c r="F4662" t="str" cm="1">
        <f t="array" ref="F4662">IF($K4662="","",_xlfn.IFS($K4662=0,"Clear",$K4662&lt;=3,"Partly Cloudy",OR($K4662=45,$K4662=48),"Fog",AND($K4662&gt;=51,$K4662&lt;=67),"Drizzle",AND($K4662&gt;=71,$K4662&lt;=77),"Snow",AND($K4662&gt;=80,$K4662&lt;=82),"Rain Showers",AND($K4662&gt;=95,$K4662&lt;=99),"Thunderstorm",TRUE,"Cloudy"))</f>
        <v>Clear</v>
      </c>
      <c r="G4662" s="3" cm="1">
        <f t="array" ref="G4662">IF($A4662="","",INDEX(OpenMeteoAPI[TemperatureC],ROWS($G$2:G4662)))</f>
        <v>22.6</v>
      </c>
      <c r="H4662" s="4" cm="1">
        <f t="array" ref="H4662">IF($A4662="","",INDEX(OpenMeteoAPI[RelativeHumidityPct],ROWS($H$2:H4662))/100)</f>
        <v>0.57999999999999996</v>
      </c>
      <c r="I4662" s="4" cm="1">
        <f t="array" ref="I4662">IF($A4662="","",INDEX(OpenMeteoAPI[PrecipitationProbabilityPct],ROWS($I$2:I4662))/100)</f>
        <v>0</v>
      </c>
      <c r="J4662" s="3" cm="1">
        <f t="array" ref="J4662">IF($A4662="","",INDEX(OpenMeteoAPI[PrecipitationMM],ROWS($J$2:J4662)))</f>
        <v>0</v>
      </c>
      <c r="K4662" cm="1">
        <f t="array" ref="K4662">IF($A4662="","",INDEX(OpenMeteoAPI[WeatherCode],ROWS($K$2:K4662)))</f>
        <v>0</v>
      </c>
      <c r="L4662" s="3" cm="1">
        <f t="array" ref="L4662">IF($A4662="","",INDEX(OpenMeteoAPI[WindSpeedKMH],ROWS($L$2:L4662)))</f>
        <v>5.7</v>
      </c>
    </row>
    <row r="4663" spans="1:12">
      <c r="A4663" t="str" cm="1">
        <f t="array" ref="A4663">IFERROR(INDEX(OpenMeteoAPI[City],ROWS($A$2:A4663))&amp;", "&amp;INDEX(OpenMeteoAPI[CountryCode],ROWS($A$2:A4663)),"")</f>
        <v>Athens, GR</v>
      </c>
      <c r="B4663" t="str" cm="1">
        <f t="array" ref="B4663">IF($A4663="","",INDEX(OpenMeteoAPI[LocationID],ROWS($B$2:B4663)))</f>
        <v>GR-ATH</v>
      </c>
      <c r="C4663" s="5" cm="1">
        <f t="array" ref="C4663">IF($A4663="","",INDEX(OpenMeteoAPI[ForecastDateTime],ROWS($C$2:C4663)))</f>
        <v>46214.208333333336</v>
      </c>
      <c r="D4663" t="str">
        <f t="shared" si="72"/>
        <v>5AM</v>
      </c>
      <c r="E4663" t="str" cm="1">
        <f t="array" ref="E4663">IF($K4663="","",_xlfn.IFS($K4663=0,_xlfn.UNICHAR(9728),$K4663&lt;=3,_xlfn.UNICHAR(9729),OR($K4663=45,$K4663=48),"~",AND($K4663&gt;=51,$K4663&lt;=67),_xlfn.UNICHAR(9748),AND($K4663&gt;=71,$K4663&lt;=77),_xlfn.UNICHAR(10052),AND($K4663&gt;=80,$K4663&lt;=82),_xlfn.UNICHAR(9748),AND($K4663&gt;=95,$K4663&lt;=99),_xlfn.UNICHAR(9889),TRUE,_xlfn.UNICHAR(9729)))</f>
        <v>☀</v>
      </c>
      <c r="F4663" t="str" cm="1">
        <f t="array" ref="F4663">IF($K4663="","",_xlfn.IFS($K4663=0,"Clear",$K4663&lt;=3,"Partly Cloudy",OR($K4663=45,$K4663=48),"Fog",AND($K4663&gt;=51,$K4663&lt;=67),"Drizzle",AND($K4663&gt;=71,$K4663&lt;=77),"Snow",AND($K4663&gt;=80,$K4663&lt;=82),"Rain Showers",AND($K4663&gt;=95,$K4663&lt;=99),"Thunderstorm",TRUE,"Cloudy"))</f>
        <v>Clear</v>
      </c>
      <c r="G4663" s="3" cm="1">
        <f t="array" ref="G4663">IF($A4663="","",INDEX(OpenMeteoAPI[TemperatureC],ROWS($G$2:G4663)))</f>
        <v>22.1</v>
      </c>
      <c r="H4663" s="4" cm="1">
        <f t="array" ref="H4663">IF($A4663="","",INDEX(OpenMeteoAPI[RelativeHumidityPct],ROWS($H$2:H4663))/100)</f>
        <v>0.55000000000000004</v>
      </c>
      <c r="I4663" s="4" cm="1">
        <f t="array" ref="I4663">IF($A4663="","",INDEX(OpenMeteoAPI[PrecipitationProbabilityPct],ROWS($I$2:I4663))/100)</f>
        <v>0</v>
      </c>
      <c r="J4663" s="3" cm="1">
        <f t="array" ref="J4663">IF($A4663="","",INDEX(OpenMeteoAPI[PrecipitationMM],ROWS($J$2:J4663)))</f>
        <v>0</v>
      </c>
      <c r="K4663" cm="1">
        <f t="array" ref="K4663">IF($A4663="","",INDEX(OpenMeteoAPI[WeatherCode],ROWS($K$2:K4663)))</f>
        <v>0</v>
      </c>
      <c r="L4663" s="3" cm="1">
        <f t="array" ref="L4663">IF($A4663="","",INDEX(OpenMeteoAPI[WindSpeedKMH],ROWS($L$2:L4663)))</f>
        <v>6.3</v>
      </c>
    </row>
    <row r="4664" spans="1:12">
      <c r="A4664" t="str" cm="1">
        <f t="array" ref="A4664">IFERROR(INDEX(OpenMeteoAPI[City],ROWS($A$2:A4664))&amp;", "&amp;INDEX(OpenMeteoAPI[CountryCode],ROWS($A$2:A4664)),"")</f>
        <v>Athens, GR</v>
      </c>
      <c r="B4664" t="str" cm="1">
        <f t="array" ref="B4664">IF($A4664="","",INDEX(OpenMeteoAPI[LocationID],ROWS($B$2:B4664)))</f>
        <v>GR-ATH</v>
      </c>
      <c r="C4664" s="5" cm="1">
        <f t="array" ref="C4664">IF($A4664="","",INDEX(OpenMeteoAPI[ForecastDateTime],ROWS($C$2:C4664)))</f>
        <v>46214.25</v>
      </c>
      <c r="D4664" t="str">
        <f t="shared" si="72"/>
        <v>6AM</v>
      </c>
      <c r="E4664" t="str" cm="1">
        <f t="array" ref="E4664">IF($K4664="","",_xlfn.IFS($K4664=0,_xlfn.UNICHAR(9728),$K4664&lt;=3,_xlfn.UNICHAR(9729),OR($K4664=45,$K4664=48),"~",AND($K4664&gt;=51,$K4664&lt;=67),_xlfn.UNICHAR(9748),AND($K4664&gt;=71,$K4664&lt;=77),_xlfn.UNICHAR(10052),AND($K4664&gt;=80,$K4664&lt;=82),_xlfn.UNICHAR(9748),AND($K4664&gt;=95,$K4664&lt;=99),_xlfn.UNICHAR(9889),TRUE,_xlfn.UNICHAR(9729)))</f>
        <v>☀</v>
      </c>
      <c r="F4664" t="str" cm="1">
        <f t="array" ref="F4664">IF($K4664="","",_xlfn.IFS($K4664=0,"Clear",$K4664&lt;=3,"Partly Cloudy",OR($K4664=45,$K4664=48),"Fog",AND($K4664&gt;=51,$K4664&lt;=67),"Drizzle",AND($K4664&gt;=71,$K4664&lt;=77),"Snow",AND($K4664&gt;=80,$K4664&lt;=82),"Rain Showers",AND($K4664&gt;=95,$K4664&lt;=99),"Thunderstorm",TRUE,"Cloudy"))</f>
        <v>Clear</v>
      </c>
      <c r="G4664" s="3" cm="1">
        <f t="array" ref="G4664">IF($A4664="","",INDEX(OpenMeteoAPI[TemperatureC],ROWS($G$2:G4664)))</f>
        <v>22.3</v>
      </c>
      <c r="H4664" s="4" cm="1">
        <f t="array" ref="H4664">IF($A4664="","",INDEX(OpenMeteoAPI[RelativeHumidityPct],ROWS($H$2:H4664))/100)</f>
        <v>0.52</v>
      </c>
      <c r="I4664" s="4" cm="1">
        <f t="array" ref="I4664">IF($A4664="","",INDEX(OpenMeteoAPI[PrecipitationProbabilityPct],ROWS($I$2:I4664))/100)</f>
        <v>0</v>
      </c>
      <c r="J4664" s="3" cm="1">
        <f t="array" ref="J4664">IF($A4664="","",INDEX(OpenMeteoAPI[PrecipitationMM],ROWS($J$2:J4664)))</f>
        <v>0</v>
      </c>
      <c r="K4664" cm="1">
        <f t="array" ref="K4664">IF($A4664="","",INDEX(OpenMeteoAPI[WeatherCode],ROWS($K$2:K4664)))</f>
        <v>0</v>
      </c>
      <c r="L4664" s="3" cm="1">
        <f t="array" ref="L4664">IF($A4664="","",INDEX(OpenMeteoAPI[WindSpeedKMH],ROWS($L$2:L4664)))</f>
        <v>6.6</v>
      </c>
    </row>
    <row r="4665" spans="1:12">
      <c r="A4665" t="str" cm="1">
        <f t="array" ref="A4665">IFERROR(INDEX(OpenMeteoAPI[City],ROWS($A$2:A4665))&amp;", "&amp;INDEX(OpenMeteoAPI[CountryCode],ROWS($A$2:A4665)),"")</f>
        <v>Athens, GR</v>
      </c>
      <c r="B4665" t="str" cm="1">
        <f t="array" ref="B4665">IF($A4665="","",INDEX(OpenMeteoAPI[LocationID],ROWS($B$2:B4665)))</f>
        <v>GR-ATH</v>
      </c>
      <c r="C4665" s="5" cm="1">
        <f t="array" ref="C4665">IF($A4665="","",INDEX(OpenMeteoAPI[ForecastDateTime],ROWS($C$2:C4665)))</f>
        <v>46214.291666666664</v>
      </c>
      <c r="D4665" t="str">
        <f t="shared" si="72"/>
        <v>7AM</v>
      </c>
      <c r="E4665" t="str" cm="1">
        <f t="array" ref="E4665">IF($K4665="","",_xlfn.IFS($K4665=0,_xlfn.UNICHAR(9728),$K4665&lt;=3,_xlfn.UNICHAR(9729),OR($K4665=45,$K4665=48),"~",AND($K4665&gt;=51,$K4665&lt;=67),_xlfn.UNICHAR(9748),AND($K4665&gt;=71,$K4665&lt;=77),_xlfn.UNICHAR(10052),AND($K4665&gt;=80,$K4665&lt;=82),_xlfn.UNICHAR(9748),AND($K4665&gt;=95,$K4665&lt;=99),_xlfn.UNICHAR(9889),TRUE,_xlfn.UNICHAR(9729)))</f>
        <v>☀</v>
      </c>
      <c r="F4665" t="str" cm="1">
        <f t="array" ref="F4665">IF($K4665="","",_xlfn.IFS($K4665=0,"Clear",$K4665&lt;=3,"Partly Cloudy",OR($K4665=45,$K4665=48),"Fog",AND($K4665&gt;=51,$K4665&lt;=67),"Drizzle",AND($K4665&gt;=71,$K4665&lt;=77),"Snow",AND($K4665&gt;=80,$K4665&lt;=82),"Rain Showers",AND($K4665&gt;=95,$K4665&lt;=99),"Thunderstorm",TRUE,"Cloudy"))</f>
        <v>Clear</v>
      </c>
      <c r="G4665" s="3" cm="1">
        <f t="array" ref="G4665">IF($A4665="","",INDEX(OpenMeteoAPI[TemperatureC],ROWS($G$2:G4665)))</f>
        <v>23.5</v>
      </c>
      <c r="H4665" s="4" cm="1">
        <f t="array" ref="H4665">IF($A4665="","",INDEX(OpenMeteoAPI[RelativeHumidityPct],ROWS($H$2:H4665))/100)</f>
        <v>0.48</v>
      </c>
      <c r="I4665" s="4" cm="1">
        <f t="array" ref="I4665">IF($A4665="","",INDEX(OpenMeteoAPI[PrecipitationProbabilityPct],ROWS($I$2:I4665))/100)</f>
        <v>0</v>
      </c>
      <c r="J4665" s="3" cm="1">
        <f t="array" ref="J4665">IF($A4665="","",INDEX(OpenMeteoAPI[PrecipitationMM],ROWS($J$2:J4665)))</f>
        <v>0</v>
      </c>
      <c r="K4665" cm="1">
        <f t="array" ref="K4665">IF($A4665="","",INDEX(OpenMeteoAPI[WeatherCode],ROWS($K$2:K4665)))</f>
        <v>0</v>
      </c>
      <c r="L4665" s="3" cm="1">
        <f t="array" ref="L4665">IF($A4665="","",INDEX(OpenMeteoAPI[WindSpeedKMH],ROWS($L$2:L4665)))</f>
        <v>5.5</v>
      </c>
    </row>
    <row r="4666" spans="1:12">
      <c r="A4666" t="str" cm="1">
        <f t="array" ref="A4666">IFERROR(INDEX(OpenMeteoAPI[City],ROWS($A$2:A4666))&amp;", "&amp;INDEX(OpenMeteoAPI[CountryCode],ROWS($A$2:A4666)),"")</f>
        <v>Athens, GR</v>
      </c>
      <c r="B4666" t="str" cm="1">
        <f t="array" ref="B4666">IF($A4666="","",INDEX(OpenMeteoAPI[LocationID],ROWS($B$2:B4666)))</f>
        <v>GR-ATH</v>
      </c>
      <c r="C4666" s="5" cm="1">
        <f t="array" ref="C4666">IF($A4666="","",INDEX(OpenMeteoAPI[ForecastDateTime],ROWS($C$2:C4666)))</f>
        <v>46214.333333333336</v>
      </c>
      <c r="D4666" t="str">
        <f t="shared" si="72"/>
        <v>8AM</v>
      </c>
      <c r="E4666" t="str" cm="1">
        <f t="array" ref="E4666">IF($K4666="","",_xlfn.IFS($K4666=0,_xlfn.UNICHAR(9728),$K4666&lt;=3,_xlfn.UNICHAR(9729),OR($K4666=45,$K4666=48),"~",AND($K4666&gt;=51,$K4666&lt;=67),_xlfn.UNICHAR(9748),AND($K4666&gt;=71,$K4666&lt;=77),_xlfn.UNICHAR(10052),AND($K4666&gt;=80,$K4666&lt;=82),_xlfn.UNICHAR(9748),AND($K4666&gt;=95,$K4666&lt;=99),_xlfn.UNICHAR(9889),TRUE,_xlfn.UNICHAR(9729)))</f>
        <v>☀</v>
      </c>
      <c r="F4666" t="str" cm="1">
        <f t="array" ref="F4666">IF($K4666="","",_xlfn.IFS($K4666=0,"Clear",$K4666&lt;=3,"Partly Cloudy",OR($K4666=45,$K4666=48),"Fog",AND($K4666&gt;=51,$K4666&lt;=67),"Drizzle",AND($K4666&gt;=71,$K4666&lt;=77),"Snow",AND($K4666&gt;=80,$K4666&lt;=82),"Rain Showers",AND($K4666&gt;=95,$K4666&lt;=99),"Thunderstorm",TRUE,"Cloudy"))</f>
        <v>Clear</v>
      </c>
      <c r="G4666" s="3" cm="1">
        <f t="array" ref="G4666">IF($A4666="","",INDEX(OpenMeteoAPI[TemperatureC],ROWS($G$2:G4666)))</f>
        <v>25.5</v>
      </c>
      <c r="H4666" s="4" cm="1">
        <f t="array" ref="H4666">IF($A4666="","",INDEX(OpenMeteoAPI[RelativeHumidityPct],ROWS($H$2:H4666))/100)</f>
        <v>0.44</v>
      </c>
      <c r="I4666" s="4" cm="1">
        <f t="array" ref="I4666">IF($A4666="","",INDEX(OpenMeteoAPI[PrecipitationProbabilityPct],ROWS($I$2:I4666))/100)</f>
        <v>0</v>
      </c>
      <c r="J4666" s="3" cm="1">
        <f t="array" ref="J4666">IF($A4666="","",INDEX(OpenMeteoAPI[PrecipitationMM],ROWS($J$2:J4666)))</f>
        <v>0</v>
      </c>
      <c r="K4666" cm="1">
        <f t="array" ref="K4666">IF($A4666="","",INDEX(OpenMeteoAPI[WeatherCode],ROWS($K$2:K4666)))</f>
        <v>0</v>
      </c>
      <c r="L4666" s="3" cm="1">
        <f t="array" ref="L4666">IF($A4666="","",INDEX(OpenMeteoAPI[WindSpeedKMH],ROWS($L$2:L4666)))</f>
        <v>3.6</v>
      </c>
    </row>
    <row r="4667" spans="1:12">
      <c r="A4667" t="str" cm="1">
        <f t="array" ref="A4667">IFERROR(INDEX(OpenMeteoAPI[City],ROWS($A$2:A4667))&amp;", "&amp;INDEX(OpenMeteoAPI[CountryCode],ROWS($A$2:A4667)),"")</f>
        <v>Athens, GR</v>
      </c>
      <c r="B4667" t="str" cm="1">
        <f t="array" ref="B4667">IF($A4667="","",INDEX(OpenMeteoAPI[LocationID],ROWS($B$2:B4667)))</f>
        <v>GR-ATH</v>
      </c>
      <c r="C4667" s="5" cm="1">
        <f t="array" ref="C4667">IF($A4667="","",INDEX(OpenMeteoAPI[ForecastDateTime],ROWS($C$2:C4667)))</f>
        <v>46214.375</v>
      </c>
      <c r="D4667" t="str">
        <f t="shared" si="72"/>
        <v>9AM</v>
      </c>
      <c r="E4667" t="str" cm="1">
        <f t="array" ref="E4667">IF($K4667="","",_xlfn.IFS($K4667=0,_xlfn.UNICHAR(9728),$K4667&lt;=3,_xlfn.UNICHAR(9729),OR($K4667=45,$K4667=48),"~",AND($K4667&gt;=51,$K4667&lt;=67),_xlfn.UNICHAR(9748),AND($K4667&gt;=71,$K4667&lt;=77),_xlfn.UNICHAR(10052),AND($K4667&gt;=80,$K4667&lt;=82),_xlfn.UNICHAR(9748),AND($K4667&gt;=95,$K4667&lt;=99),_xlfn.UNICHAR(9889),TRUE,_xlfn.UNICHAR(9729)))</f>
        <v>☀</v>
      </c>
      <c r="F4667" t="str" cm="1">
        <f t="array" ref="F4667">IF($K4667="","",_xlfn.IFS($K4667=0,"Clear",$K4667&lt;=3,"Partly Cloudy",OR($K4667=45,$K4667=48),"Fog",AND($K4667&gt;=51,$K4667&lt;=67),"Drizzle",AND($K4667&gt;=71,$K4667&lt;=77),"Snow",AND($K4667&gt;=80,$K4667&lt;=82),"Rain Showers",AND($K4667&gt;=95,$K4667&lt;=99),"Thunderstorm",TRUE,"Cloudy"))</f>
        <v>Clear</v>
      </c>
      <c r="G4667" s="3" cm="1">
        <f t="array" ref="G4667">IF($A4667="","",INDEX(OpenMeteoAPI[TemperatureC],ROWS($G$2:G4667)))</f>
        <v>27.5</v>
      </c>
      <c r="H4667" s="4" cm="1">
        <f t="array" ref="H4667">IF($A4667="","",INDEX(OpenMeteoAPI[RelativeHumidityPct],ROWS($H$2:H4667))/100)</f>
        <v>0.4</v>
      </c>
      <c r="I4667" s="4" cm="1">
        <f t="array" ref="I4667">IF($A4667="","",INDEX(OpenMeteoAPI[PrecipitationProbabilityPct],ROWS($I$2:I4667))/100)</f>
        <v>0</v>
      </c>
      <c r="J4667" s="3" cm="1">
        <f t="array" ref="J4667">IF($A4667="","",INDEX(OpenMeteoAPI[PrecipitationMM],ROWS($J$2:J4667)))</f>
        <v>0</v>
      </c>
      <c r="K4667" cm="1">
        <f t="array" ref="K4667">IF($A4667="","",INDEX(OpenMeteoAPI[WeatherCode],ROWS($K$2:K4667)))</f>
        <v>0</v>
      </c>
      <c r="L4667" s="3" cm="1">
        <f t="array" ref="L4667">IF($A4667="","",INDEX(OpenMeteoAPI[WindSpeedKMH],ROWS($L$2:L4667)))</f>
        <v>2.5</v>
      </c>
    </row>
    <row r="4668" spans="1:12">
      <c r="A4668" t="str" cm="1">
        <f t="array" ref="A4668">IFERROR(INDEX(OpenMeteoAPI[City],ROWS($A$2:A4668))&amp;", "&amp;INDEX(OpenMeteoAPI[CountryCode],ROWS($A$2:A4668)),"")</f>
        <v>Athens, GR</v>
      </c>
      <c r="B4668" t="str" cm="1">
        <f t="array" ref="B4668">IF($A4668="","",INDEX(OpenMeteoAPI[LocationID],ROWS($B$2:B4668)))</f>
        <v>GR-ATH</v>
      </c>
      <c r="C4668" s="5" cm="1">
        <f t="array" ref="C4668">IF($A4668="","",INDEX(OpenMeteoAPI[ForecastDateTime],ROWS($C$2:C4668)))</f>
        <v>46214.416666666664</v>
      </c>
      <c r="D4668" t="str">
        <f t="shared" si="72"/>
        <v>10AM</v>
      </c>
      <c r="E4668" t="str" cm="1">
        <f t="array" ref="E4668">IF($K4668="","",_xlfn.IFS($K4668=0,_xlfn.UNICHAR(9728),$K4668&lt;=3,_xlfn.UNICHAR(9729),OR($K4668=45,$K4668=48),"~",AND($K4668&gt;=51,$K4668&lt;=67),_xlfn.UNICHAR(9748),AND($K4668&gt;=71,$K4668&lt;=77),_xlfn.UNICHAR(10052),AND($K4668&gt;=80,$K4668&lt;=82),_xlfn.UNICHAR(9748),AND($K4668&gt;=95,$K4668&lt;=99),_xlfn.UNICHAR(9889),TRUE,_xlfn.UNICHAR(9729)))</f>
        <v>☀</v>
      </c>
      <c r="F4668" t="str" cm="1">
        <f t="array" ref="F4668">IF($K4668="","",_xlfn.IFS($K4668=0,"Clear",$K4668&lt;=3,"Partly Cloudy",OR($K4668=45,$K4668=48),"Fog",AND($K4668&gt;=51,$K4668&lt;=67),"Drizzle",AND($K4668&gt;=71,$K4668&lt;=77),"Snow",AND($K4668&gt;=80,$K4668&lt;=82),"Rain Showers",AND($K4668&gt;=95,$K4668&lt;=99),"Thunderstorm",TRUE,"Cloudy"))</f>
        <v>Clear</v>
      </c>
      <c r="G4668" s="3" cm="1">
        <f t="array" ref="G4668">IF($A4668="","",INDEX(OpenMeteoAPI[TemperatureC],ROWS($G$2:G4668)))</f>
        <v>29.4</v>
      </c>
      <c r="H4668" s="4" cm="1">
        <f t="array" ref="H4668">IF($A4668="","",INDEX(OpenMeteoAPI[RelativeHumidityPct],ROWS($H$2:H4668))/100)</f>
        <v>0.34</v>
      </c>
      <c r="I4668" s="4" cm="1">
        <f t="array" ref="I4668">IF($A4668="","",INDEX(OpenMeteoAPI[PrecipitationProbabilityPct],ROWS($I$2:I4668))/100)</f>
        <v>0</v>
      </c>
      <c r="J4668" s="3" cm="1">
        <f t="array" ref="J4668">IF($A4668="","",INDEX(OpenMeteoAPI[PrecipitationMM],ROWS($J$2:J4668)))</f>
        <v>0</v>
      </c>
      <c r="K4668" cm="1">
        <f t="array" ref="K4668">IF($A4668="","",INDEX(OpenMeteoAPI[WeatherCode],ROWS($K$2:K4668)))</f>
        <v>0</v>
      </c>
      <c r="L4668" s="3" cm="1">
        <f t="array" ref="L4668">IF($A4668="","",INDEX(OpenMeteoAPI[WindSpeedKMH],ROWS($L$2:L4668)))</f>
        <v>2.8</v>
      </c>
    </row>
    <row r="4669" spans="1:12">
      <c r="A4669" t="str" cm="1">
        <f t="array" ref="A4669">IFERROR(INDEX(OpenMeteoAPI[City],ROWS($A$2:A4669))&amp;", "&amp;INDEX(OpenMeteoAPI[CountryCode],ROWS($A$2:A4669)),"")</f>
        <v>Athens, GR</v>
      </c>
      <c r="B4669" t="str" cm="1">
        <f t="array" ref="B4669">IF($A4669="","",INDEX(OpenMeteoAPI[LocationID],ROWS($B$2:B4669)))</f>
        <v>GR-ATH</v>
      </c>
      <c r="C4669" s="5" cm="1">
        <f t="array" ref="C4669">IF($A4669="","",INDEX(OpenMeteoAPI[ForecastDateTime],ROWS($C$2:C4669)))</f>
        <v>46214.458333333336</v>
      </c>
      <c r="D4669" t="str">
        <f t="shared" si="72"/>
        <v>11AM</v>
      </c>
      <c r="E4669" t="str" cm="1">
        <f t="array" ref="E4669">IF($K4669="","",_xlfn.IFS($K4669=0,_xlfn.UNICHAR(9728),$K4669&lt;=3,_xlfn.UNICHAR(9729),OR($K4669=45,$K4669=48),"~",AND($K4669&gt;=51,$K4669&lt;=67),_xlfn.UNICHAR(9748),AND($K4669&gt;=71,$K4669&lt;=77),_xlfn.UNICHAR(10052),AND($K4669&gt;=80,$K4669&lt;=82),_xlfn.UNICHAR(9748),AND($K4669&gt;=95,$K4669&lt;=99),_xlfn.UNICHAR(9889),TRUE,_xlfn.UNICHAR(9729)))</f>
        <v>☀</v>
      </c>
      <c r="F4669" t="str" cm="1">
        <f t="array" ref="F4669">IF($K4669="","",_xlfn.IFS($K4669=0,"Clear",$K4669&lt;=3,"Partly Cloudy",OR($K4669=45,$K4669=48),"Fog",AND($K4669&gt;=51,$K4669&lt;=67),"Drizzle",AND($K4669&gt;=71,$K4669&lt;=77),"Snow",AND($K4669&gt;=80,$K4669&lt;=82),"Rain Showers",AND($K4669&gt;=95,$K4669&lt;=99),"Thunderstorm",TRUE,"Cloudy"))</f>
        <v>Clear</v>
      </c>
      <c r="G4669" s="3" cm="1">
        <f t="array" ref="G4669">IF($A4669="","",INDEX(OpenMeteoAPI[TemperatureC],ROWS($G$2:G4669)))</f>
        <v>31.4</v>
      </c>
      <c r="H4669" s="4" cm="1">
        <f t="array" ref="H4669">IF($A4669="","",INDEX(OpenMeteoAPI[RelativeHumidityPct],ROWS($H$2:H4669))/100)</f>
        <v>0.28000000000000003</v>
      </c>
      <c r="I4669" s="4" cm="1">
        <f t="array" ref="I4669">IF($A4669="","",INDEX(OpenMeteoAPI[PrecipitationProbabilityPct],ROWS($I$2:I4669))/100)</f>
        <v>0</v>
      </c>
      <c r="J4669" s="3" cm="1">
        <f t="array" ref="J4669">IF($A4669="","",INDEX(OpenMeteoAPI[PrecipitationMM],ROWS($J$2:J4669)))</f>
        <v>0</v>
      </c>
      <c r="K4669" cm="1">
        <f t="array" ref="K4669">IF($A4669="","",INDEX(OpenMeteoAPI[WeatherCode],ROWS($K$2:K4669)))</f>
        <v>0</v>
      </c>
      <c r="L4669" s="3" cm="1">
        <f t="array" ref="L4669">IF($A4669="","",INDEX(OpenMeteoAPI[WindSpeedKMH],ROWS($L$2:L4669)))</f>
        <v>4.0999999999999996</v>
      </c>
    </row>
    <row r="4670" spans="1:12">
      <c r="A4670" t="str" cm="1">
        <f t="array" ref="A4670">IFERROR(INDEX(OpenMeteoAPI[City],ROWS($A$2:A4670))&amp;", "&amp;INDEX(OpenMeteoAPI[CountryCode],ROWS($A$2:A4670)),"")</f>
        <v>Athens, GR</v>
      </c>
      <c r="B4670" t="str" cm="1">
        <f t="array" ref="B4670">IF($A4670="","",INDEX(OpenMeteoAPI[LocationID],ROWS($B$2:B4670)))</f>
        <v>GR-ATH</v>
      </c>
      <c r="C4670" s="5" cm="1">
        <f t="array" ref="C4670">IF($A4670="","",INDEX(OpenMeteoAPI[ForecastDateTime],ROWS($C$2:C4670)))</f>
        <v>46214.5</v>
      </c>
      <c r="D4670" t="str">
        <f t="shared" si="72"/>
        <v>12PM</v>
      </c>
      <c r="E4670" t="str" cm="1">
        <f t="array" ref="E4670">IF($K4670="","",_xlfn.IFS($K4670=0,_xlfn.UNICHAR(9728),$K4670&lt;=3,_xlfn.UNICHAR(9729),OR($K4670=45,$K4670=48),"~",AND($K4670&gt;=51,$K4670&lt;=67),_xlfn.UNICHAR(9748),AND($K4670&gt;=71,$K4670&lt;=77),_xlfn.UNICHAR(10052),AND($K4670&gt;=80,$K4670&lt;=82),_xlfn.UNICHAR(9748),AND($K4670&gt;=95,$K4670&lt;=99),_xlfn.UNICHAR(9889),TRUE,_xlfn.UNICHAR(9729)))</f>
        <v>☀</v>
      </c>
      <c r="F4670" t="str" cm="1">
        <f t="array" ref="F4670">IF($K4670="","",_xlfn.IFS($K4670=0,"Clear",$K4670&lt;=3,"Partly Cloudy",OR($K4670=45,$K4670=48),"Fog",AND($K4670&gt;=51,$K4670&lt;=67),"Drizzle",AND($K4670&gt;=71,$K4670&lt;=77),"Snow",AND($K4670&gt;=80,$K4670&lt;=82),"Rain Showers",AND($K4670&gt;=95,$K4670&lt;=99),"Thunderstorm",TRUE,"Cloudy"))</f>
        <v>Clear</v>
      </c>
      <c r="G4670" s="3" cm="1">
        <f t="array" ref="G4670">IF($A4670="","",INDEX(OpenMeteoAPI[TemperatureC],ROWS($G$2:G4670)))</f>
        <v>33</v>
      </c>
      <c r="H4670" s="4" cm="1">
        <f t="array" ref="H4670">IF($A4670="","",INDEX(OpenMeteoAPI[RelativeHumidityPct],ROWS($H$2:H4670))/100)</f>
        <v>0.23</v>
      </c>
      <c r="I4670" s="4" cm="1">
        <f t="array" ref="I4670">IF($A4670="","",INDEX(OpenMeteoAPI[PrecipitationProbabilityPct],ROWS($I$2:I4670))/100)</f>
        <v>0</v>
      </c>
      <c r="J4670" s="3" cm="1">
        <f t="array" ref="J4670">IF($A4670="","",INDEX(OpenMeteoAPI[PrecipitationMM],ROWS($J$2:J4670)))</f>
        <v>0</v>
      </c>
      <c r="K4670" cm="1">
        <f t="array" ref="K4670">IF($A4670="","",INDEX(OpenMeteoAPI[WeatherCode],ROWS($K$2:K4670)))</f>
        <v>0</v>
      </c>
      <c r="L4670" s="3" cm="1">
        <f t="array" ref="L4670">IF($A4670="","",INDEX(OpenMeteoAPI[WindSpeedKMH],ROWS($L$2:L4670)))</f>
        <v>5.0999999999999996</v>
      </c>
    </row>
    <row r="4671" spans="1:12">
      <c r="A4671" t="str" cm="1">
        <f t="array" ref="A4671">IFERROR(INDEX(OpenMeteoAPI[City],ROWS($A$2:A4671))&amp;", "&amp;INDEX(OpenMeteoAPI[CountryCode],ROWS($A$2:A4671)),"")</f>
        <v>Athens, GR</v>
      </c>
      <c r="B4671" t="str" cm="1">
        <f t="array" ref="B4671">IF($A4671="","",INDEX(OpenMeteoAPI[LocationID],ROWS($B$2:B4671)))</f>
        <v>GR-ATH</v>
      </c>
      <c r="C4671" s="5" cm="1">
        <f t="array" ref="C4671">IF($A4671="","",INDEX(OpenMeteoAPI[ForecastDateTime],ROWS($C$2:C4671)))</f>
        <v>46214.541666666664</v>
      </c>
      <c r="D4671" t="str">
        <f t="shared" si="72"/>
        <v>1PM</v>
      </c>
      <c r="E4671" t="str" cm="1">
        <f t="array" ref="E4671">IF($K4671="","",_xlfn.IFS($K4671=0,_xlfn.UNICHAR(9728),$K4671&lt;=3,_xlfn.UNICHAR(9729),OR($K4671=45,$K4671=48),"~",AND($K4671&gt;=51,$K4671&lt;=67),_xlfn.UNICHAR(9748),AND($K4671&gt;=71,$K4671&lt;=77),_xlfn.UNICHAR(10052),AND($K4671&gt;=80,$K4671&lt;=82),_xlfn.UNICHAR(9748),AND($K4671&gt;=95,$K4671&lt;=99),_xlfn.UNICHAR(9889),TRUE,_xlfn.UNICHAR(9729)))</f>
        <v>☁</v>
      </c>
      <c r="F4671" t="str" cm="1">
        <f t="array" ref="F4671">IF($K4671="","",_xlfn.IFS($K4671=0,"Clear",$K4671&lt;=3,"Partly Cloudy",OR($K4671=45,$K4671=48),"Fog",AND($K4671&gt;=51,$K4671&lt;=67),"Drizzle",AND($K4671&gt;=71,$K4671&lt;=77),"Snow",AND($K4671&gt;=80,$K4671&lt;=82),"Rain Showers",AND($K4671&gt;=95,$K4671&lt;=99),"Thunderstorm",TRUE,"Cloudy"))</f>
        <v>Partly Cloudy</v>
      </c>
      <c r="G4671" s="3" cm="1">
        <f t="array" ref="G4671">IF($A4671="","",INDEX(OpenMeteoAPI[TemperatureC],ROWS($G$2:G4671)))</f>
        <v>33.9</v>
      </c>
      <c r="H4671" s="4" cm="1">
        <f t="array" ref="H4671">IF($A4671="","",INDEX(OpenMeteoAPI[RelativeHumidityPct],ROWS($H$2:H4671))/100)</f>
        <v>0.21</v>
      </c>
      <c r="I4671" s="4" cm="1">
        <f t="array" ref="I4671">IF($A4671="","",INDEX(OpenMeteoAPI[PrecipitationProbabilityPct],ROWS($I$2:I4671))/100)</f>
        <v>0</v>
      </c>
      <c r="J4671" s="3" cm="1">
        <f t="array" ref="J4671">IF($A4671="","",INDEX(OpenMeteoAPI[PrecipitationMM],ROWS($J$2:J4671)))</f>
        <v>0</v>
      </c>
      <c r="K4671" cm="1">
        <f t="array" ref="K4671">IF($A4671="","",INDEX(OpenMeteoAPI[WeatherCode],ROWS($K$2:K4671)))</f>
        <v>1</v>
      </c>
      <c r="L4671" s="3" cm="1">
        <f t="array" ref="L4671">IF($A4671="","",INDEX(OpenMeteoAPI[WindSpeedKMH],ROWS($L$2:L4671)))</f>
        <v>6.4</v>
      </c>
    </row>
    <row r="4672" spans="1:12">
      <c r="A4672" t="str" cm="1">
        <f t="array" ref="A4672">IFERROR(INDEX(OpenMeteoAPI[City],ROWS($A$2:A4672))&amp;", "&amp;INDEX(OpenMeteoAPI[CountryCode],ROWS($A$2:A4672)),"")</f>
        <v>Athens, GR</v>
      </c>
      <c r="B4672" t="str" cm="1">
        <f t="array" ref="B4672">IF($A4672="","",INDEX(OpenMeteoAPI[LocationID],ROWS($B$2:B4672)))</f>
        <v>GR-ATH</v>
      </c>
      <c r="C4672" s="5" cm="1">
        <f t="array" ref="C4672">IF($A4672="","",INDEX(OpenMeteoAPI[ForecastDateTime],ROWS($C$2:C4672)))</f>
        <v>46214.583333333336</v>
      </c>
      <c r="D4672" t="str">
        <f t="shared" si="72"/>
        <v>2PM</v>
      </c>
      <c r="E4672" t="str" cm="1">
        <f t="array" ref="E4672">IF($K4672="","",_xlfn.IFS($K4672=0,_xlfn.UNICHAR(9728),$K4672&lt;=3,_xlfn.UNICHAR(9729),OR($K4672=45,$K4672=48),"~",AND($K4672&gt;=51,$K4672&lt;=67),_xlfn.UNICHAR(9748),AND($K4672&gt;=71,$K4672&lt;=77),_xlfn.UNICHAR(10052),AND($K4672&gt;=80,$K4672&lt;=82),_xlfn.UNICHAR(9748),AND($K4672&gt;=95,$K4672&lt;=99),_xlfn.UNICHAR(9889),TRUE,_xlfn.UNICHAR(9729)))</f>
        <v>☁</v>
      </c>
      <c r="F4672" t="str" cm="1">
        <f t="array" ref="F4672">IF($K4672="","",_xlfn.IFS($K4672=0,"Clear",$K4672&lt;=3,"Partly Cloudy",OR($K4672=45,$K4672=48),"Fog",AND($K4672&gt;=51,$K4672&lt;=67),"Drizzle",AND($K4672&gt;=71,$K4672&lt;=77),"Snow",AND($K4672&gt;=80,$K4672&lt;=82),"Rain Showers",AND($K4672&gt;=95,$K4672&lt;=99),"Thunderstorm",TRUE,"Cloudy"))</f>
        <v>Partly Cloudy</v>
      </c>
      <c r="G4672" s="3" cm="1">
        <f t="array" ref="G4672">IF($A4672="","",INDEX(OpenMeteoAPI[TemperatureC],ROWS($G$2:G4672)))</f>
        <v>34.5</v>
      </c>
      <c r="H4672" s="4" cm="1">
        <f t="array" ref="H4672">IF($A4672="","",INDEX(OpenMeteoAPI[RelativeHumidityPct],ROWS($H$2:H4672))/100)</f>
        <v>0.21</v>
      </c>
      <c r="I4672" s="4" cm="1">
        <f t="array" ref="I4672">IF($A4672="","",INDEX(OpenMeteoAPI[PrecipitationProbabilityPct],ROWS($I$2:I4672))/100)</f>
        <v>0</v>
      </c>
      <c r="J4672" s="3" cm="1">
        <f t="array" ref="J4672">IF($A4672="","",INDEX(OpenMeteoAPI[PrecipitationMM],ROWS($J$2:J4672)))</f>
        <v>0</v>
      </c>
      <c r="K4672" cm="1">
        <f t="array" ref="K4672">IF($A4672="","",INDEX(OpenMeteoAPI[WeatherCode],ROWS($K$2:K4672)))</f>
        <v>1</v>
      </c>
      <c r="L4672" s="3" cm="1">
        <f t="array" ref="L4672">IF($A4672="","",INDEX(OpenMeteoAPI[WindSpeedKMH],ROWS($L$2:L4672)))</f>
        <v>7.7</v>
      </c>
    </row>
    <row r="4673" spans="1:12">
      <c r="A4673" t="str" cm="1">
        <f t="array" ref="A4673">IFERROR(INDEX(OpenMeteoAPI[City],ROWS($A$2:A4673))&amp;", "&amp;INDEX(OpenMeteoAPI[CountryCode],ROWS($A$2:A4673)),"")</f>
        <v>Athens, GR</v>
      </c>
      <c r="B4673" t="str" cm="1">
        <f t="array" ref="B4673">IF($A4673="","",INDEX(OpenMeteoAPI[LocationID],ROWS($B$2:B4673)))</f>
        <v>GR-ATH</v>
      </c>
      <c r="C4673" s="5" cm="1">
        <f t="array" ref="C4673">IF($A4673="","",INDEX(OpenMeteoAPI[ForecastDateTime],ROWS($C$2:C4673)))</f>
        <v>46214.625</v>
      </c>
      <c r="D4673" t="str">
        <f t="shared" si="72"/>
        <v>3PM</v>
      </c>
      <c r="E4673" t="str" cm="1">
        <f t="array" ref="E4673">IF($K4673="","",_xlfn.IFS($K4673=0,_xlfn.UNICHAR(9728),$K4673&lt;=3,_xlfn.UNICHAR(9729),OR($K4673=45,$K4673=48),"~",AND($K4673&gt;=51,$K4673&lt;=67),_xlfn.UNICHAR(9748),AND($K4673&gt;=71,$K4673&lt;=77),_xlfn.UNICHAR(10052),AND($K4673&gt;=80,$K4673&lt;=82),_xlfn.UNICHAR(9748),AND($K4673&gt;=95,$K4673&lt;=99),_xlfn.UNICHAR(9889),TRUE,_xlfn.UNICHAR(9729)))</f>
        <v>☁</v>
      </c>
      <c r="F4673" t="str" cm="1">
        <f t="array" ref="F4673">IF($K4673="","",_xlfn.IFS($K4673=0,"Clear",$K4673&lt;=3,"Partly Cloudy",OR($K4673=45,$K4673=48),"Fog",AND($K4673&gt;=51,$K4673&lt;=67),"Drizzle",AND($K4673&gt;=71,$K4673&lt;=77),"Snow",AND($K4673&gt;=80,$K4673&lt;=82),"Rain Showers",AND($K4673&gt;=95,$K4673&lt;=99),"Thunderstorm",TRUE,"Cloudy"))</f>
        <v>Partly Cloudy</v>
      </c>
      <c r="G4673" s="3" cm="1">
        <f t="array" ref="G4673">IF($A4673="","",INDEX(OpenMeteoAPI[TemperatureC],ROWS($G$2:G4673)))</f>
        <v>34.6</v>
      </c>
      <c r="H4673" s="4" cm="1">
        <f t="array" ref="H4673">IF($A4673="","",INDEX(OpenMeteoAPI[RelativeHumidityPct],ROWS($H$2:H4673))/100)</f>
        <v>0.21</v>
      </c>
      <c r="I4673" s="4" cm="1">
        <f t="array" ref="I4673">IF($A4673="","",INDEX(OpenMeteoAPI[PrecipitationProbabilityPct],ROWS($I$2:I4673))/100)</f>
        <v>0</v>
      </c>
      <c r="J4673" s="3" cm="1">
        <f t="array" ref="J4673">IF($A4673="","",INDEX(OpenMeteoAPI[PrecipitationMM],ROWS($J$2:J4673)))</f>
        <v>0</v>
      </c>
      <c r="K4673" cm="1">
        <f t="array" ref="K4673">IF($A4673="","",INDEX(OpenMeteoAPI[WeatherCode],ROWS($K$2:K4673)))</f>
        <v>1</v>
      </c>
      <c r="L4673" s="3" cm="1">
        <f t="array" ref="L4673">IF($A4673="","",INDEX(OpenMeteoAPI[WindSpeedKMH],ROWS($L$2:L4673)))</f>
        <v>9.4</v>
      </c>
    </row>
    <row r="4674" spans="1:12">
      <c r="A4674" t="str" cm="1">
        <f t="array" ref="A4674">IFERROR(INDEX(OpenMeteoAPI[City],ROWS($A$2:A4674))&amp;", "&amp;INDEX(OpenMeteoAPI[CountryCode],ROWS($A$2:A4674)),"")</f>
        <v>Athens, GR</v>
      </c>
      <c r="B4674" t="str" cm="1">
        <f t="array" ref="B4674">IF($A4674="","",INDEX(OpenMeteoAPI[LocationID],ROWS($B$2:B4674)))</f>
        <v>GR-ATH</v>
      </c>
      <c r="C4674" s="5" cm="1">
        <f t="array" ref="C4674">IF($A4674="","",INDEX(OpenMeteoAPI[ForecastDateTime],ROWS($C$2:C4674)))</f>
        <v>46214.666666666664</v>
      </c>
      <c r="D4674" t="str">
        <f t="shared" si="72"/>
        <v>4PM</v>
      </c>
      <c r="E4674" t="str" cm="1">
        <f t="array" ref="E4674">IF($K4674="","",_xlfn.IFS($K4674=0,_xlfn.UNICHAR(9728),$K4674&lt;=3,_xlfn.UNICHAR(9729),OR($K4674=45,$K4674=48),"~",AND($K4674&gt;=51,$K4674&lt;=67),_xlfn.UNICHAR(9748),AND($K4674&gt;=71,$K4674&lt;=77),_xlfn.UNICHAR(10052),AND($K4674&gt;=80,$K4674&lt;=82),_xlfn.UNICHAR(9748),AND($K4674&gt;=95,$K4674&lt;=99),_xlfn.UNICHAR(9889),TRUE,_xlfn.UNICHAR(9729)))</f>
        <v>☀</v>
      </c>
      <c r="F4674" t="str" cm="1">
        <f t="array" ref="F4674">IF($K4674="","",_xlfn.IFS($K4674=0,"Clear",$K4674&lt;=3,"Partly Cloudy",OR($K4674=45,$K4674=48),"Fog",AND($K4674&gt;=51,$K4674&lt;=67),"Drizzle",AND($K4674&gt;=71,$K4674&lt;=77),"Snow",AND($K4674&gt;=80,$K4674&lt;=82),"Rain Showers",AND($K4674&gt;=95,$K4674&lt;=99),"Thunderstorm",TRUE,"Cloudy"))</f>
        <v>Clear</v>
      </c>
      <c r="G4674" s="3" cm="1">
        <f t="array" ref="G4674">IF($A4674="","",INDEX(OpenMeteoAPI[TemperatureC],ROWS($G$2:G4674)))</f>
        <v>34.4</v>
      </c>
      <c r="H4674" s="4" cm="1">
        <f t="array" ref="H4674">IF($A4674="","",INDEX(OpenMeteoAPI[RelativeHumidityPct],ROWS($H$2:H4674))/100)</f>
        <v>0.22</v>
      </c>
      <c r="I4674" s="4" cm="1">
        <f t="array" ref="I4674">IF($A4674="","",INDEX(OpenMeteoAPI[PrecipitationProbabilityPct],ROWS($I$2:I4674))/100)</f>
        <v>0</v>
      </c>
      <c r="J4674" s="3" cm="1">
        <f t="array" ref="J4674">IF($A4674="","",INDEX(OpenMeteoAPI[PrecipitationMM],ROWS($J$2:J4674)))</f>
        <v>0</v>
      </c>
      <c r="K4674" cm="1">
        <f t="array" ref="K4674">IF($A4674="","",INDEX(OpenMeteoAPI[WeatherCode],ROWS($K$2:K4674)))</f>
        <v>0</v>
      </c>
      <c r="L4674" s="3" cm="1">
        <f t="array" ref="L4674">IF($A4674="","",INDEX(OpenMeteoAPI[WindSpeedKMH],ROWS($L$2:L4674)))</f>
        <v>12</v>
      </c>
    </row>
    <row r="4675" spans="1:12">
      <c r="A4675" t="str" cm="1">
        <f t="array" ref="A4675">IFERROR(INDEX(OpenMeteoAPI[City],ROWS($A$2:A4675))&amp;", "&amp;INDEX(OpenMeteoAPI[CountryCode],ROWS($A$2:A4675)),"")</f>
        <v>Athens, GR</v>
      </c>
      <c r="B4675" t="str" cm="1">
        <f t="array" ref="B4675">IF($A4675="","",INDEX(OpenMeteoAPI[LocationID],ROWS($B$2:B4675)))</f>
        <v>GR-ATH</v>
      </c>
      <c r="C4675" s="5" cm="1">
        <f t="array" ref="C4675">IF($A4675="","",INDEX(OpenMeteoAPI[ForecastDateTime],ROWS($C$2:C4675)))</f>
        <v>46214.708333333336</v>
      </c>
      <c r="D4675" t="str">
        <f t="shared" ref="D4675:D4738" si="73">IF($A4675="","",TEXT($C4675,"hAM/PM"))</f>
        <v>5PM</v>
      </c>
      <c r="E4675" t="str" cm="1">
        <f t="array" ref="E4675">IF($K4675="","",_xlfn.IFS($K4675=0,_xlfn.UNICHAR(9728),$K4675&lt;=3,_xlfn.UNICHAR(9729),OR($K4675=45,$K4675=48),"~",AND($K4675&gt;=51,$K4675&lt;=67),_xlfn.UNICHAR(9748),AND($K4675&gt;=71,$K4675&lt;=77),_xlfn.UNICHAR(10052),AND($K4675&gt;=80,$K4675&lt;=82),_xlfn.UNICHAR(9748),AND($K4675&gt;=95,$K4675&lt;=99),_xlfn.UNICHAR(9889),TRUE,_xlfn.UNICHAR(9729)))</f>
        <v>☀</v>
      </c>
      <c r="F4675" t="str" cm="1">
        <f t="array" ref="F4675">IF($K4675="","",_xlfn.IFS($K4675=0,"Clear",$K4675&lt;=3,"Partly Cloudy",OR($K4675=45,$K4675=48),"Fog",AND($K4675&gt;=51,$K4675&lt;=67),"Drizzle",AND($K4675&gt;=71,$K4675&lt;=77),"Snow",AND($K4675&gt;=80,$K4675&lt;=82),"Rain Showers",AND($K4675&gt;=95,$K4675&lt;=99),"Thunderstorm",TRUE,"Cloudy"))</f>
        <v>Clear</v>
      </c>
      <c r="G4675" s="3" cm="1">
        <f t="array" ref="G4675">IF($A4675="","",INDEX(OpenMeteoAPI[TemperatureC],ROWS($G$2:G4675)))</f>
        <v>33.700000000000003</v>
      </c>
      <c r="H4675" s="4" cm="1">
        <f t="array" ref="H4675">IF($A4675="","",INDEX(OpenMeteoAPI[RelativeHumidityPct],ROWS($H$2:H4675))/100)</f>
        <v>0.24</v>
      </c>
      <c r="I4675" s="4" cm="1">
        <f t="array" ref="I4675">IF($A4675="","",INDEX(OpenMeteoAPI[PrecipitationProbabilityPct],ROWS($I$2:I4675))/100)</f>
        <v>0</v>
      </c>
      <c r="J4675" s="3" cm="1">
        <f t="array" ref="J4675">IF($A4675="","",INDEX(OpenMeteoAPI[PrecipitationMM],ROWS($J$2:J4675)))</f>
        <v>0</v>
      </c>
      <c r="K4675" cm="1">
        <f t="array" ref="K4675">IF($A4675="","",INDEX(OpenMeteoAPI[WeatherCode],ROWS($K$2:K4675)))</f>
        <v>0</v>
      </c>
      <c r="L4675" s="3" cm="1">
        <f t="array" ref="L4675">IF($A4675="","",INDEX(OpenMeteoAPI[WindSpeedKMH],ROWS($L$2:L4675)))</f>
        <v>14.7</v>
      </c>
    </row>
    <row r="4676" spans="1:12">
      <c r="A4676" t="str" cm="1">
        <f t="array" ref="A4676">IFERROR(INDEX(OpenMeteoAPI[City],ROWS($A$2:A4676))&amp;", "&amp;INDEX(OpenMeteoAPI[CountryCode],ROWS($A$2:A4676)),"")</f>
        <v>Athens, GR</v>
      </c>
      <c r="B4676" t="str" cm="1">
        <f t="array" ref="B4676">IF($A4676="","",INDEX(OpenMeteoAPI[LocationID],ROWS($B$2:B4676)))</f>
        <v>GR-ATH</v>
      </c>
      <c r="C4676" s="5" cm="1">
        <f t="array" ref="C4676">IF($A4676="","",INDEX(OpenMeteoAPI[ForecastDateTime],ROWS($C$2:C4676)))</f>
        <v>46214.75</v>
      </c>
      <c r="D4676" t="str">
        <f t="shared" si="73"/>
        <v>6PM</v>
      </c>
      <c r="E4676" t="str" cm="1">
        <f t="array" ref="E4676">IF($K4676="","",_xlfn.IFS($K4676=0,_xlfn.UNICHAR(9728),$K4676&lt;=3,_xlfn.UNICHAR(9729),OR($K4676=45,$K4676=48),"~",AND($K4676&gt;=51,$K4676&lt;=67),_xlfn.UNICHAR(9748),AND($K4676&gt;=71,$K4676&lt;=77),_xlfn.UNICHAR(10052),AND($K4676&gt;=80,$K4676&lt;=82),_xlfn.UNICHAR(9748),AND($K4676&gt;=95,$K4676&lt;=99),_xlfn.UNICHAR(9889),TRUE,_xlfn.UNICHAR(9729)))</f>
        <v>☀</v>
      </c>
      <c r="F4676" t="str" cm="1">
        <f t="array" ref="F4676">IF($K4676="","",_xlfn.IFS($K4676=0,"Clear",$K4676&lt;=3,"Partly Cloudy",OR($K4676=45,$K4676=48),"Fog",AND($K4676&gt;=51,$K4676&lt;=67),"Drizzle",AND($K4676&gt;=71,$K4676&lt;=77),"Snow",AND($K4676&gt;=80,$K4676&lt;=82),"Rain Showers",AND($K4676&gt;=95,$K4676&lt;=99),"Thunderstorm",TRUE,"Cloudy"))</f>
        <v>Clear</v>
      </c>
      <c r="G4676" s="3" cm="1">
        <f t="array" ref="G4676">IF($A4676="","",INDEX(OpenMeteoAPI[TemperatureC],ROWS($G$2:G4676)))</f>
        <v>32.9</v>
      </c>
      <c r="H4676" s="4" cm="1">
        <f t="array" ref="H4676">IF($A4676="","",INDEX(OpenMeteoAPI[RelativeHumidityPct],ROWS($H$2:H4676))/100)</f>
        <v>0.25</v>
      </c>
      <c r="I4676" s="4" cm="1">
        <f t="array" ref="I4676">IF($A4676="","",INDEX(OpenMeteoAPI[PrecipitationProbabilityPct],ROWS($I$2:I4676))/100)</f>
        <v>0</v>
      </c>
      <c r="J4676" s="3" cm="1">
        <f t="array" ref="J4676">IF($A4676="","",INDEX(OpenMeteoAPI[PrecipitationMM],ROWS($J$2:J4676)))</f>
        <v>0</v>
      </c>
      <c r="K4676" cm="1">
        <f t="array" ref="K4676">IF($A4676="","",INDEX(OpenMeteoAPI[WeatherCode],ROWS($K$2:K4676)))</f>
        <v>0</v>
      </c>
      <c r="L4676" s="3" cm="1">
        <f t="array" ref="L4676">IF($A4676="","",INDEX(OpenMeteoAPI[WindSpeedKMH],ROWS($L$2:L4676)))</f>
        <v>15.8</v>
      </c>
    </row>
    <row r="4677" spans="1:12">
      <c r="A4677" t="str" cm="1">
        <f t="array" ref="A4677">IFERROR(INDEX(OpenMeteoAPI[City],ROWS($A$2:A4677))&amp;", "&amp;INDEX(OpenMeteoAPI[CountryCode],ROWS($A$2:A4677)),"")</f>
        <v>Athens, GR</v>
      </c>
      <c r="B4677" t="str" cm="1">
        <f t="array" ref="B4677">IF($A4677="","",INDEX(OpenMeteoAPI[LocationID],ROWS($B$2:B4677)))</f>
        <v>GR-ATH</v>
      </c>
      <c r="C4677" s="5" cm="1">
        <f t="array" ref="C4677">IF($A4677="","",INDEX(OpenMeteoAPI[ForecastDateTime],ROWS($C$2:C4677)))</f>
        <v>46214.791666666664</v>
      </c>
      <c r="D4677" t="str">
        <f t="shared" si="73"/>
        <v>7PM</v>
      </c>
      <c r="E4677" t="str" cm="1">
        <f t="array" ref="E4677">IF($K4677="","",_xlfn.IFS($K4677=0,_xlfn.UNICHAR(9728),$K4677&lt;=3,_xlfn.UNICHAR(9729),OR($K4677=45,$K4677=48),"~",AND($K4677&gt;=51,$K4677&lt;=67),_xlfn.UNICHAR(9748),AND($K4677&gt;=71,$K4677&lt;=77),_xlfn.UNICHAR(10052),AND($K4677&gt;=80,$K4677&lt;=82),_xlfn.UNICHAR(9748),AND($K4677&gt;=95,$K4677&lt;=99),_xlfn.UNICHAR(9889),TRUE,_xlfn.UNICHAR(9729)))</f>
        <v>☀</v>
      </c>
      <c r="F4677" t="str" cm="1">
        <f t="array" ref="F4677">IF($K4677="","",_xlfn.IFS($K4677=0,"Clear",$K4677&lt;=3,"Partly Cloudy",OR($K4677=45,$K4677=48),"Fog",AND($K4677&gt;=51,$K4677&lt;=67),"Drizzle",AND($K4677&gt;=71,$K4677&lt;=77),"Snow",AND($K4677&gt;=80,$K4677&lt;=82),"Rain Showers",AND($K4677&gt;=95,$K4677&lt;=99),"Thunderstorm",TRUE,"Cloudy"))</f>
        <v>Clear</v>
      </c>
      <c r="G4677" s="3" cm="1">
        <f t="array" ref="G4677">IF($A4677="","",INDEX(OpenMeteoAPI[TemperatureC],ROWS($G$2:G4677)))</f>
        <v>31.9</v>
      </c>
      <c r="H4677" s="4" cm="1">
        <f t="array" ref="H4677">IF($A4677="","",INDEX(OpenMeteoAPI[RelativeHumidityPct],ROWS($H$2:H4677))/100)</f>
        <v>0.25</v>
      </c>
      <c r="I4677" s="4" cm="1">
        <f t="array" ref="I4677">IF($A4677="","",INDEX(OpenMeteoAPI[PrecipitationProbabilityPct],ROWS($I$2:I4677))/100)</f>
        <v>0</v>
      </c>
      <c r="J4677" s="3" cm="1">
        <f t="array" ref="J4677">IF($A4677="","",INDEX(OpenMeteoAPI[PrecipitationMM],ROWS($J$2:J4677)))</f>
        <v>0</v>
      </c>
      <c r="K4677" cm="1">
        <f t="array" ref="K4677">IF($A4677="","",INDEX(OpenMeteoAPI[WeatherCode],ROWS($K$2:K4677)))</f>
        <v>0</v>
      </c>
      <c r="L4677" s="3" cm="1">
        <f t="array" ref="L4677">IF($A4677="","",INDEX(OpenMeteoAPI[WindSpeedKMH],ROWS($L$2:L4677)))</f>
        <v>13.4</v>
      </c>
    </row>
    <row r="4678" spans="1:12">
      <c r="A4678" t="str" cm="1">
        <f t="array" ref="A4678">IFERROR(INDEX(OpenMeteoAPI[City],ROWS($A$2:A4678))&amp;", "&amp;INDEX(OpenMeteoAPI[CountryCode],ROWS($A$2:A4678)),"")</f>
        <v>Athens, GR</v>
      </c>
      <c r="B4678" t="str" cm="1">
        <f t="array" ref="B4678">IF($A4678="","",INDEX(OpenMeteoAPI[LocationID],ROWS($B$2:B4678)))</f>
        <v>GR-ATH</v>
      </c>
      <c r="C4678" s="5" cm="1">
        <f t="array" ref="C4678">IF($A4678="","",INDEX(OpenMeteoAPI[ForecastDateTime],ROWS($C$2:C4678)))</f>
        <v>46214.833333333336</v>
      </c>
      <c r="D4678" t="str">
        <f t="shared" si="73"/>
        <v>8PM</v>
      </c>
      <c r="E4678" t="str" cm="1">
        <f t="array" ref="E4678">IF($K4678="","",_xlfn.IFS($K4678=0,_xlfn.UNICHAR(9728),$K4678&lt;=3,_xlfn.UNICHAR(9729),OR($K4678=45,$K4678=48),"~",AND($K4678&gt;=51,$K4678&lt;=67),_xlfn.UNICHAR(9748),AND($K4678&gt;=71,$K4678&lt;=77),_xlfn.UNICHAR(10052),AND($K4678&gt;=80,$K4678&lt;=82),_xlfn.UNICHAR(9748),AND($K4678&gt;=95,$K4678&lt;=99),_xlfn.UNICHAR(9889),TRUE,_xlfn.UNICHAR(9729)))</f>
        <v>☀</v>
      </c>
      <c r="F4678" t="str" cm="1">
        <f t="array" ref="F4678">IF($K4678="","",_xlfn.IFS($K4678=0,"Clear",$K4678&lt;=3,"Partly Cloudy",OR($K4678=45,$K4678=48),"Fog",AND($K4678&gt;=51,$K4678&lt;=67),"Drizzle",AND($K4678&gt;=71,$K4678&lt;=77),"Snow",AND($K4678&gt;=80,$K4678&lt;=82),"Rain Showers",AND($K4678&gt;=95,$K4678&lt;=99),"Thunderstorm",TRUE,"Cloudy"))</f>
        <v>Clear</v>
      </c>
      <c r="G4678" s="3" cm="1">
        <f t="array" ref="G4678">IF($A4678="","",INDEX(OpenMeteoAPI[TemperatureC],ROWS($G$2:G4678)))</f>
        <v>30.6</v>
      </c>
      <c r="H4678" s="4" cm="1">
        <f t="array" ref="H4678">IF($A4678="","",INDEX(OpenMeteoAPI[RelativeHumidityPct],ROWS($H$2:H4678))/100)</f>
        <v>0.24</v>
      </c>
      <c r="I4678" s="4" cm="1">
        <f t="array" ref="I4678">IF($A4678="","",INDEX(OpenMeteoAPI[PrecipitationProbabilityPct],ROWS($I$2:I4678))/100)</f>
        <v>0</v>
      </c>
      <c r="J4678" s="3" cm="1">
        <f t="array" ref="J4678">IF($A4678="","",INDEX(OpenMeteoAPI[PrecipitationMM],ROWS($J$2:J4678)))</f>
        <v>0</v>
      </c>
      <c r="K4678" cm="1">
        <f t="array" ref="K4678">IF($A4678="","",INDEX(OpenMeteoAPI[WeatherCode],ROWS($K$2:K4678)))</f>
        <v>0</v>
      </c>
      <c r="L4678" s="3" cm="1">
        <f t="array" ref="L4678">IF($A4678="","",INDEX(OpenMeteoAPI[WindSpeedKMH],ROWS($L$2:L4678)))</f>
        <v>9.3000000000000007</v>
      </c>
    </row>
    <row r="4679" spans="1:12">
      <c r="A4679" t="str" cm="1">
        <f t="array" ref="A4679">IFERROR(INDEX(OpenMeteoAPI[City],ROWS($A$2:A4679))&amp;", "&amp;INDEX(OpenMeteoAPI[CountryCode],ROWS($A$2:A4679)),"")</f>
        <v>Athens, GR</v>
      </c>
      <c r="B4679" t="str" cm="1">
        <f t="array" ref="B4679">IF($A4679="","",INDEX(OpenMeteoAPI[LocationID],ROWS($B$2:B4679)))</f>
        <v>GR-ATH</v>
      </c>
      <c r="C4679" s="5" cm="1">
        <f t="array" ref="C4679">IF($A4679="","",INDEX(OpenMeteoAPI[ForecastDateTime],ROWS($C$2:C4679)))</f>
        <v>46214.875</v>
      </c>
      <c r="D4679" t="str">
        <f t="shared" si="73"/>
        <v>9PM</v>
      </c>
      <c r="E4679" t="str" cm="1">
        <f t="array" ref="E4679">IF($K4679="","",_xlfn.IFS($K4679=0,_xlfn.UNICHAR(9728),$K4679&lt;=3,_xlfn.UNICHAR(9729),OR($K4679=45,$K4679=48),"~",AND($K4679&gt;=51,$K4679&lt;=67),_xlfn.UNICHAR(9748),AND($K4679&gt;=71,$K4679&lt;=77),_xlfn.UNICHAR(10052),AND($K4679&gt;=80,$K4679&lt;=82),_xlfn.UNICHAR(9748),AND($K4679&gt;=95,$K4679&lt;=99),_xlfn.UNICHAR(9889),TRUE,_xlfn.UNICHAR(9729)))</f>
        <v>☀</v>
      </c>
      <c r="F4679" t="str" cm="1">
        <f t="array" ref="F4679">IF($K4679="","",_xlfn.IFS($K4679=0,"Clear",$K4679&lt;=3,"Partly Cloudy",OR($K4679=45,$K4679=48),"Fog",AND($K4679&gt;=51,$K4679&lt;=67),"Drizzle",AND($K4679&gt;=71,$K4679&lt;=77),"Snow",AND($K4679&gt;=80,$K4679&lt;=82),"Rain Showers",AND($K4679&gt;=95,$K4679&lt;=99),"Thunderstorm",TRUE,"Cloudy"))</f>
        <v>Clear</v>
      </c>
      <c r="G4679" s="3" cm="1">
        <f t="array" ref="G4679">IF($A4679="","",INDEX(OpenMeteoAPI[TemperatureC],ROWS($G$2:G4679)))</f>
        <v>29.4</v>
      </c>
      <c r="H4679" s="4" cm="1">
        <f t="array" ref="H4679">IF($A4679="","",INDEX(OpenMeteoAPI[RelativeHumidityPct],ROWS($H$2:H4679))/100)</f>
        <v>0.26</v>
      </c>
      <c r="I4679" s="4" cm="1">
        <f t="array" ref="I4679">IF($A4679="","",INDEX(OpenMeteoAPI[PrecipitationProbabilityPct],ROWS($I$2:I4679))/100)</f>
        <v>0</v>
      </c>
      <c r="J4679" s="3" cm="1">
        <f t="array" ref="J4679">IF($A4679="","",INDEX(OpenMeteoAPI[PrecipitationMM],ROWS($J$2:J4679)))</f>
        <v>0</v>
      </c>
      <c r="K4679" cm="1">
        <f t="array" ref="K4679">IF($A4679="","",INDEX(OpenMeteoAPI[WeatherCode],ROWS($K$2:K4679)))</f>
        <v>0</v>
      </c>
      <c r="L4679" s="3" cm="1">
        <f t="array" ref="L4679">IF($A4679="","",INDEX(OpenMeteoAPI[WindSpeedKMH],ROWS($L$2:L4679)))</f>
        <v>5.8</v>
      </c>
    </row>
    <row r="4680" spans="1:12">
      <c r="A4680" t="str" cm="1">
        <f t="array" ref="A4680">IFERROR(INDEX(OpenMeteoAPI[City],ROWS($A$2:A4680))&amp;", "&amp;INDEX(OpenMeteoAPI[CountryCode],ROWS($A$2:A4680)),"")</f>
        <v>Athens, GR</v>
      </c>
      <c r="B4680" t="str" cm="1">
        <f t="array" ref="B4680">IF($A4680="","",INDEX(OpenMeteoAPI[LocationID],ROWS($B$2:B4680)))</f>
        <v>GR-ATH</v>
      </c>
      <c r="C4680" s="5" cm="1">
        <f t="array" ref="C4680">IF($A4680="","",INDEX(OpenMeteoAPI[ForecastDateTime],ROWS($C$2:C4680)))</f>
        <v>46214.916666666664</v>
      </c>
      <c r="D4680" t="str">
        <f t="shared" si="73"/>
        <v>10PM</v>
      </c>
      <c r="E4680" t="str" cm="1">
        <f t="array" ref="E4680">IF($K4680="","",_xlfn.IFS($K4680=0,_xlfn.UNICHAR(9728),$K4680&lt;=3,_xlfn.UNICHAR(9729),OR($K4680=45,$K4680=48),"~",AND($K4680&gt;=51,$K4680&lt;=67),_xlfn.UNICHAR(9748),AND($K4680&gt;=71,$K4680&lt;=77),_xlfn.UNICHAR(10052),AND($K4680&gt;=80,$K4680&lt;=82),_xlfn.UNICHAR(9748),AND($K4680&gt;=95,$K4680&lt;=99),_xlfn.UNICHAR(9889),TRUE,_xlfn.UNICHAR(9729)))</f>
        <v>☀</v>
      </c>
      <c r="F4680" t="str" cm="1">
        <f t="array" ref="F4680">IF($K4680="","",_xlfn.IFS($K4680=0,"Clear",$K4680&lt;=3,"Partly Cloudy",OR($K4680=45,$K4680=48),"Fog",AND($K4680&gt;=51,$K4680&lt;=67),"Drizzle",AND($K4680&gt;=71,$K4680&lt;=77),"Snow",AND($K4680&gt;=80,$K4680&lt;=82),"Rain Showers",AND($K4680&gt;=95,$K4680&lt;=99),"Thunderstorm",TRUE,"Cloudy"))</f>
        <v>Clear</v>
      </c>
      <c r="G4680" s="3" cm="1">
        <f t="array" ref="G4680">IF($A4680="","",INDEX(OpenMeteoAPI[TemperatureC],ROWS($G$2:G4680)))</f>
        <v>28.3</v>
      </c>
      <c r="H4680" s="4" cm="1">
        <f t="array" ref="H4680">IF($A4680="","",INDEX(OpenMeteoAPI[RelativeHumidityPct],ROWS($H$2:H4680))/100)</f>
        <v>0.33</v>
      </c>
      <c r="I4680" s="4" cm="1">
        <f t="array" ref="I4680">IF($A4680="","",INDEX(OpenMeteoAPI[PrecipitationProbabilityPct],ROWS($I$2:I4680))/100)</f>
        <v>0</v>
      </c>
      <c r="J4680" s="3" cm="1">
        <f t="array" ref="J4680">IF($A4680="","",INDEX(OpenMeteoAPI[PrecipitationMM],ROWS($J$2:J4680)))</f>
        <v>0</v>
      </c>
      <c r="K4680" cm="1">
        <f t="array" ref="K4680">IF($A4680="","",INDEX(OpenMeteoAPI[WeatherCode],ROWS($K$2:K4680)))</f>
        <v>0</v>
      </c>
      <c r="L4680" s="3" cm="1">
        <f t="array" ref="L4680">IF($A4680="","",INDEX(OpenMeteoAPI[WindSpeedKMH],ROWS($L$2:L4680)))</f>
        <v>3.6</v>
      </c>
    </row>
    <row r="4681" spans="1:12">
      <c r="A4681" t="str" cm="1">
        <f t="array" ref="A4681">IFERROR(INDEX(OpenMeteoAPI[City],ROWS($A$2:A4681))&amp;", "&amp;INDEX(OpenMeteoAPI[CountryCode],ROWS($A$2:A4681)),"")</f>
        <v>Athens, GR</v>
      </c>
      <c r="B4681" t="str" cm="1">
        <f t="array" ref="B4681">IF($A4681="","",INDEX(OpenMeteoAPI[LocationID],ROWS($B$2:B4681)))</f>
        <v>GR-ATH</v>
      </c>
      <c r="C4681" s="5" cm="1">
        <f t="array" ref="C4681">IF($A4681="","",INDEX(OpenMeteoAPI[ForecastDateTime],ROWS($C$2:C4681)))</f>
        <v>46214.958333333336</v>
      </c>
      <c r="D4681" t="str">
        <f t="shared" si="73"/>
        <v>11PM</v>
      </c>
      <c r="E4681" t="str" cm="1">
        <f t="array" ref="E4681">IF($K4681="","",_xlfn.IFS($K4681=0,_xlfn.UNICHAR(9728),$K4681&lt;=3,_xlfn.UNICHAR(9729),OR($K4681=45,$K4681=48),"~",AND($K4681&gt;=51,$K4681&lt;=67),_xlfn.UNICHAR(9748),AND($K4681&gt;=71,$K4681&lt;=77),_xlfn.UNICHAR(10052),AND($K4681&gt;=80,$K4681&lt;=82),_xlfn.UNICHAR(9748),AND($K4681&gt;=95,$K4681&lt;=99),_xlfn.UNICHAR(9889),TRUE,_xlfn.UNICHAR(9729)))</f>
        <v>☀</v>
      </c>
      <c r="F4681" t="str" cm="1">
        <f t="array" ref="F4681">IF($K4681="","",_xlfn.IFS($K4681=0,"Clear",$K4681&lt;=3,"Partly Cloudy",OR($K4681=45,$K4681=48),"Fog",AND($K4681&gt;=51,$K4681&lt;=67),"Drizzle",AND($K4681&gt;=71,$K4681&lt;=77),"Snow",AND($K4681&gt;=80,$K4681&lt;=82),"Rain Showers",AND($K4681&gt;=95,$K4681&lt;=99),"Thunderstorm",TRUE,"Cloudy"))</f>
        <v>Clear</v>
      </c>
      <c r="G4681" s="3" cm="1">
        <f t="array" ref="G4681">IF($A4681="","",INDEX(OpenMeteoAPI[TemperatureC],ROWS($G$2:G4681)))</f>
        <v>27.1</v>
      </c>
      <c r="H4681" s="4" cm="1">
        <f t="array" ref="H4681">IF($A4681="","",INDEX(OpenMeteoAPI[RelativeHumidityPct],ROWS($H$2:H4681))/100)</f>
        <v>0.42</v>
      </c>
      <c r="I4681" s="4" cm="1">
        <f t="array" ref="I4681">IF($A4681="","",INDEX(OpenMeteoAPI[PrecipitationProbabilityPct],ROWS($I$2:I4681))/100)</f>
        <v>0</v>
      </c>
      <c r="J4681" s="3" cm="1">
        <f t="array" ref="J4681">IF($A4681="","",INDEX(OpenMeteoAPI[PrecipitationMM],ROWS($J$2:J4681)))</f>
        <v>0</v>
      </c>
      <c r="K4681" cm="1">
        <f t="array" ref="K4681">IF($A4681="","",INDEX(OpenMeteoAPI[WeatherCode],ROWS($K$2:K4681)))</f>
        <v>0</v>
      </c>
      <c r="L4681" s="3" cm="1">
        <f t="array" ref="L4681">IF($A4681="","",INDEX(OpenMeteoAPI[WindSpeedKMH],ROWS($L$2:L4681)))</f>
        <v>1.8</v>
      </c>
    </row>
    <row r="4682" spans="1:12">
      <c r="A4682" t="str" cm="1">
        <f t="array" ref="A4682">IFERROR(INDEX(OpenMeteoAPI[City],ROWS($A$2:A4682))&amp;", "&amp;INDEX(OpenMeteoAPI[CountryCode],ROWS($A$2:A4682)),"")</f>
        <v>Athens, GR</v>
      </c>
      <c r="B4682" t="str" cm="1">
        <f t="array" ref="B4682">IF($A4682="","",INDEX(OpenMeteoAPI[LocationID],ROWS($B$2:B4682)))</f>
        <v>GR-ATH</v>
      </c>
      <c r="C4682" s="5" cm="1">
        <f t="array" ref="C4682">IF($A4682="","",INDEX(OpenMeteoAPI[ForecastDateTime],ROWS($C$2:C4682)))</f>
        <v>46215</v>
      </c>
      <c r="D4682" t="str">
        <f t="shared" si="73"/>
        <v>12AM</v>
      </c>
      <c r="E4682" t="str" cm="1">
        <f t="array" ref="E4682">IF($K4682="","",_xlfn.IFS($K4682=0,_xlfn.UNICHAR(9728),$K4682&lt;=3,_xlfn.UNICHAR(9729),OR($K4682=45,$K4682=48),"~",AND($K4682&gt;=51,$K4682&lt;=67),_xlfn.UNICHAR(9748),AND($K4682&gt;=71,$K4682&lt;=77),_xlfn.UNICHAR(10052),AND($K4682&gt;=80,$K4682&lt;=82),_xlfn.UNICHAR(9748),AND($K4682&gt;=95,$K4682&lt;=99),_xlfn.UNICHAR(9889),TRUE,_xlfn.UNICHAR(9729)))</f>
        <v>☀</v>
      </c>
      <c r="F4682" t="str" cm="1">
        <f t="array" ref="F4682">IF($K4682="","",_xlfn.IFS($K4682=0,"Clear",$K4682&lt;=3,"Partly Cloudy",OR($K4682=45,$K4682=48),"Fog",AND($K4682&gt;=51,$K4682&lt;=67),"Drizzle",AND($K4682&gt;=71,$K4682&lt;=77),"Snow",AND($K4682&gt;=80,$K4682&lt;=82),"Rain Showers",AND($K4682&gt;=95,$K4682&lt;=99),"Thunderstorm",TRUE,"Cloudy"))</f>
        <v>Clear</v>
      </c>
      <c r="G4682" s="3" cm="1">
        <f t="array" ref="G4682">IF($A4682="","",INDEX(OpenMeteoAPI[TemperatureC],ROWS($G$2:G4682)))</f>
        <v>26.1</v>
      </c>
      <c r="H4682" s="4" cm="1">
        <f t="array" ref="H4682">IF($A4682="","",INDEX(OpenMeteoAPI[RelativeHumidityPct],ROWS($H$2:H4682))/100)</f>
        <v>0.49</v>
      </c>
      <c r="I4682" s="4" cm="1">
        <f t="array" ref="I4682">IF($A4682="","",INDEX(OpenMeteoAPI[PrecipitationProbabilityPct],ROWS($I$2:I4682))/100)</f>
        <v>0</v>
      </c>
      <c r="J4682" s="3" cm="1">
        <f t="array" ref="J4682">IF($A4682="","",INDEX(OpenMeteoAPI[PrecipitationMM],ROWS($J$2:J4682)))</f>
        <v>0</v>
      </c>
      <c r="K4682" cm="1">
        <f t="array" ref="K4682">IF($A4682="","",INDEX(OpenMeteoAPI[WeatherCode],ROWS($K$2:K4682)))</f>
        <v>0</v>
      </c>
      <c r="L4682" s="3" cm="1">
        <f t="array" ref="L4682">IF($A4682="","",INDEX(OpenMeteoAPI[WindSpeedKMH],ROWS($L$2:L4682)))</f>
        <v>1.3</v>
      </c>
    </row>
    <row r="4683" spans="1:12">
      <c r="A4683" t="str" cm="1">
        <f t="array" ref="A4683">IFERROR(INDEX(OpenMeteoAPI[City],ROWS($A$2:A4683))&amp;", "&amp;INDEX(OpenMeteoAPI[CountryCode],ROWS($A$2:A4683)),"")</f>
        <v>Athens, GR</v>
      </c>
      <c r="B4683" t="str" cm="1">
        <f t="array" ref="B4683">IF($A4683="","",INDEX(OpenMeteoAPI[LocationID],ROWS($B$2:B4683)))</f>
        <v>GR-ATH</v>
      </c>
      <c r="C4683" s="5" cm="1">
        <f t="array" ref="C4683">IF($A4683="","",INDEX(OpenMeteoAPI[ForecastDateTime],ROWS($C$2:C4683)))</f>
        <v>46215.041666666664</v>
      </c>
      <c r="D4683" t="str">
        <f t="shared" si="73"/>
        <v>1AM</v>
      </c>
      <c r="E4683" t="str" cm="1">
        <f t="array" ref="E4683">IF($K4683="","",_xlfn.IFS($K4683=0,_xlfn.UNICHAR(9728),$K4683&lt;=3,_xlfn.UNICHAR(9729),OR($K4683=45,$K4683=48),"~",AND($K4683&gt;=51,$K4683&lt;=67),_xlfn.UNICHAR(9748),AND($K4683&gt;=71,$K4683&lt;=77),_xlfn.UNICHAR(10052),AND($K4683&gt;=80,$K4683&lt;=82),_xlfn.UNICHAR(9748),AND($K4683&gt;=95,$K4683&lt;=99),_xlfn.UNICHAR(9889),TRUE,_xlfn.UNICHAR(9729)))</f>
        <v>☀</v>
      </c>
      <c r="F4683" t="str" cm="1">
        <f t="array" ref="F4683">IF($K4683="","",_xlfn.IFS($K4683=0,"Clear",$K4683&lt;=3,"Partly Cloudy",OR($K4683=45,$K4683=48),"Fog",AND($K4683&gt;=51,$K4683&lt;=67),"Drizzle",AND($K4683&gt;=71,$K4683&lt;=77),"Snow",AND($K4683&gt;=80,$K4683&lt;=82),"Rain Showers",AND($K4683&gt;=95,$K4683&lt;=99),"Thunderstorm",TRUE,"Cloudy"))</f>
        <v>Clear</v>
      </c>
      <c r="G4683" s="3" cm="1">
        <f t="array" ref="G4683">IF($A4683="","",INDEX(OpenMeteoAPI[TemperatureC],ROWS($G$2:G4683)))</f>
        <v>25</v>
      </c>
      <c r="H4683" s="4" cm="1">
        <f t="array" ref="H4683">IF($A4683="","",INDEX(OpenMeteoAPI[RelativeHumidityPct],ROWS($H$2:H4683))/100)</f>
        <v>0.53</v>
      </c>
      <c r="I4683" s="4" cm="1">
        <f t="array" ref="I4683">IF($A4683="","",INDEX(OpenMeteoAPI[PrecipitationProbabilityPct],ROWS($I$2:I4683))/100)</f>
        <v>0</v>
      </c>
      <c r="J4683" s="3" cm="1">
        <f t="array" ref="J4683">IF($A4683="","",INDEX(OpenMeteoAPI[PrecipitationMM],ROWS($J$2:J4683)))</f>
        <v>0</v>
      </c>
      <c r="K4683" cm="1">
        <f t="array" ref="K4683">IF($A4683="","",INDEX(OpenMeteoAPI[WeatherCode],ROWS($K$2:K4683)))</f>
        <v>0</v>
      </c>
      <c r="L4683" s="3" cm="1">
        <f t="array" ref="L4683">IF($A4683="","",INDEX(OpenMeteoAPI[WindSpeedKMH],ROWS($L$2:L4683)))</f>
        <v>2.5</v>
      </c>
    </row>
    <row r="4684" spans="1:12">
      <c r="A4684" t="str" cm="1">
        <f t="array" ref="A4684">IFERROR(INDEX(OpenMeteoAPI[City],ROWS($A$2:A4684))&amp;", "&amp;INDEX(OpenMeteoAPI[CountryCode],ROWS($A$2:A4684)),"")</f>
        <v>Athens, GR</v>
      </c>
      <c r="B4684" t="str" cm="1">
        <f t="array" ref="B4684">IF($A4684="","",INDEX(OpenMeteoAPI[LocationID],ROWS($B$2:B4684)))</f>
        <v>GR-ATH</v>
      </c>
      <c r="C4684" s="5" cm="1">
        <f t="array" ref="C4684">IF($A4684="","",INDEX(OpenMeteoAPI[ForecastDateTime],ROWS($C$2:C4684)))</f>
        <v>46215.083333333336</v>
      </c>
      <c r="D4684" t="str">
        <f t="shared" si="73"/>
        <v>2AM</v>
      </c>
      <c r="E4684" t="str" cm="1">
        <f t="array" ref="E4684">IF($K4684="","",_xlfn.IFS($K4684=0,_xlfn.UNICHAR(9728),$K4684&lt;=3,_xlfn.UNICHAR(9729),OR($K4684=45,$K4684=48),"~",AND($K4684&gt;=51,$K4684&lt;=67),_xlfn.UNICHAR(9748),AND($K4684&gt;=71,$K4684&lt;=77),_xlfn.UNICHAR(10052),AND($K4684&gt;=80,$K4684&lt;=82),_xlfn.UNICHAR(9748),AND($K4684&gt;=95,$K4684&lt;=99),_xlfn.UNICHAR(9889),TRUE,_xlfn.UNICHAR(9729)))</f>
        <v>☀</v>
      </c>
      <c r="F4684" t="str" cm="1">
        <f t="array" ref="F4684">IF($K4684="","",_xlfn.IFS($K4684=0,"Clear",$K4684&lt;=3,"Partly Cloudy",OR($K4684=45,$K4684=48),"Fog",AND($K4684&gt;=51,$K4684&lt;=67),"Drizzle",AND($K4684&gt;=71,$K4684&lt;=77),"Snow",AND($K4684&gt;=80,$K4684&lt;=82),"Rain Showers",AND($K4684&gt;=95,$K4684&lt;=99),"Thunderstorm",TRUE,"Cloudy"))</f>
        <v>Clear</v>
      </c>
      <c r="G4684" s="3" cm="1">
        <f t="array" ref="G4684">IF($A4684="","",INDEX(OpenMeteoAPI[TemperatureC],ROWS($G$2:G4684)))</f>
        <v>24</v>
      </c>
      <c r="H4684" s="4" cm="1">
        <f t="array" ref="H4684">IF($A4684="","",INDEX(OpenMeteoAPI[RelativeHumidityPct],ROWS($H$2:H4684))/100)</f>
        <v>0.55000000000000004</v>
      </c>
      <c r="I4684" s="4" cm="1">
        <f t="array" ref="I4684">IF($A4684="","",INDEX(OpenMeteoAPI[PrecipitationProbabilityPct],ROWS($I$2:I4684))/100)</f>
        <v>0</v>
      </c>
      <c r="J4684" s="3" cm="1">
        <f t="array" ref="J4684">IF($A4684="","",INDEX(OpenMeteoAPI[PrecipitationMM],ROWS($J$2:J4684)))</f>
        <v>0</v>
      </c>
      <c r="K4684" cm="1">
        <f t="array" ref="K4684">IF($A4684="","",INDEX(OpenMeteoAPI[WeatherCode],ROWS($K$2:K4684)))</f>
        <v>0</v>
      </c>
      <c r="L4684" s="3" cm="1">
        <f t="array" ref="L4684">IF($A4684="","",INDEX(OpenMeteoAPI[WindSpeedKMH],ROWS($L$2:L4684)))</f>
        <v>4.3</v>
      </c>
    </row>
    <row r="4685" spans="1:12">
      <c r="A4685" t="str" cm="1">
        <f t="array" ref="A4685">IFERROR(INDEX(OpenMeteoAPI[City],ROWS($A$2:A4685))&amp;", "&amp;INDEX(OpenMeteoAPI[CountryCode],ROWS($A$2:A4685)),"")</f>
        <v>Athens, GR</v>
      </c>
      <c r="B4685" t="str" cm="1">
        <f t="array" ref="B4685">IF($A4685="","",INDEX(OpenMeteoAPI[LocationID],ROWS($B$2:B4685)))</f>
        <v>GR-ATH</v>
      </c>
      <c r="C4685" s="5" cm="1">
        <f t="array" ref="C4685">IF($A4685="","",INDEX(OpenMeteoAPI[ForecastDateTime],ROWS($C$2:C4685)))</f>
        <v>46215.125</v>
      </c>
      <c r="D4685" t="str">
        <f t="shared" si="73"/>
        <v>3AM</v>
      </c>
      <c r="E4685" t="str" cm="1">
        <f t="array" ref="E4685">IF($K4685="","",_xlfn.IFS($K4685=0,_xlfn.UNICHAR(9728),$K4685&lt;=3,_xlfn.UNICHAR(9729),OR($K4685=45,$K4685=48),"~",AND($K4685&gt;=51,$K4685&lt;=67),_xlfn.UNICHAR(9748),AND($K4685&gt;=71,$K4685&lt;=77),_xlfn.UNICHAR(10052),AND($K4685&gt;=80,$K4685&lt;=82),_xlfn.UNICHAR(9748),AND($K4685&gt;=95,$K4685&lt;=99),_xlfn.UNICHAR(9889),TRUE,_xlfn.UNICHAR(9729)))</f>
        <v>☀</v>
      </c>
      <c r="F4685" t="str" cm="1">
        <f t="array" ref="F4685">IF($K4685="","",_xlfn.IFS($K4685=0,"Clear",$K4685&lt;=3,"Partly Cloudy",OR($K4685=45,$K4685=48),"Fog",AND($K4685&gt;=51,$K4685&lt;=67),"Drizzle",AND($K4685&gt;=71,$K4685&lt;=77),"Snow",AND($K4685&gt;=80,$K4685&lt;=82),"Rain Showers",AND($K4685&gt;=95,$K4685&lt;=99),"Thunderstorm",TRUE,"Cloudy"))</f>
        <v>Clear</v>
      </c>
      <c r="G4685" s="3" cm="1">
        <f t="array" ref="G4685">IF($A4685="","",INDEX(OpenMeteoAPI[TemperatureC],ROWS($G$2:G4685)))</f>
        <v>23.2</v>
      </c>
      <c r="H4685" s="4" cm="1">
        <f t="array" ref="H4685">IF($A4685="","",INDEX(OpenMeteoAPI[RelativeHumidityPct],ROWS($H$2:H4685))/100)</f>
        <v>0.55000000000000004</v>
      </c>
      <c r="I4685" s="4" cm="1">
        <f t="array" ref="I4685">IF($A4685="","",INDEX(OpenMeteoAPI[PrecipitationProbabilityPct],ROWS($I$2:I4685))/100)</f>
        <v>0</v>
      </c>
      <c r="J4685" s="3" cm="1">
        <f t="array" ref="J4685">IF($A4685="","",INDEX(OpenMeteoAPI[PrecipitationMM],ROWS($J$2:J4685)))</f>
        <v>0</v>
      </c>
      <c r="K4685" cm="1">
        <f t="array" ref="K4685">IF($A4685="","",INDEX(OpenMeteoAPI[WeatherCode],ROWS($K$2:K4685)))</f>
        <v>0</v>
      </c>
      <c r="L4685" s="3" cm="1">
        <f t="array" ref="L4685">IF($A4685="","",INDEX(OpenMeteoAPI[WindSpeedKMH],ROWS($L$2:L4685)))</f>
        <v>5.9</v>
      </c>
    </row>
    <row r="4686" spans="1:12">
      <c r="A4686" t="str" cm="1">
        <f t="array" ref="A4686">IFERROR(INDEX(OpenMeteoAPI[City],ROWS($A$2:A4686))&amp;", "&amp;INDEX(OpenMeteoAPI[CountryCode],ROWS($A$2:A4686)),"")</f>
        <v>Athens, GR</v>
      </c>
      <c r="B4686" t="str" cm="1">
        <f t="array" ref="B4686">IF($A4686="","",INDEX(OpenMeteoAPI[LocationID],ROWS($B$2:B4686)))</f>
        <v>GR-ATH</v>
      </c>
      <c r="C4686" s="5" cm="1">
        <f t="array" ref="C4686">IF($A4686="","",INDEX(OpenMeteoAPI[ForecastDateTime],ROWS($C$2:C4686)))</f>
        <v>46215.166666666664</v>
      </c>
      <c r="D4686" t="str">
        <f t="shared" si="73"/>
        <v>4AM</v>
      </c>
      <c r="E4686" t="str" cm="1">
        <f t="array" ref="E4686">IF($K4686="","",_xlfn.IFS($K4686=0,_xlfn.UNICHAR(9728),$K4686&lt;=3,_xlfn.UNICHAR(9729),OR($K4686=45,$K4686=48),"~",AND($K4686&gt;=51,$K4686&lt;=67),_xlfn.UNICHAR(9748),AND($K4686&gt;=71,$K4686&lt;=77),_xlfn.UNICHAR(10052),AND($K4686&gt;=80,$K4686&lt;=82),_xlfn.UNICHAR(9748),AND($K4686&gt;=95,$K4686&lt;=99),_xlfn.UNICHAR(9889),TRUE,_xlfn.UNICHAR(9729)))</f>
        <v>☀</v>
      </c>
      <c r="F4686" t="str" cm="1">
        <f t="array" ref="F4686">IF($K4686="","",_xlfn.IFS($K4686=0,"Clear",$K4686&lt;=3,"Partly Cloudy",OR($K4686=45,$K4686=48),"Fog",AND($K4686&gt;=51,$K4686&lt;=67),"Drizzle",AND($K4686&gt;=71,$K4686&lt;=77),"Snow",AND($K4686&gt;=80,$K4686&lt;=82),"Rain Showers",AND($K4686&gt;=95,$K4686&lt;=99),"Thunderstorm",TRUE,"Cloudy"))</f>
        <v>Clear</v>
      </c>
      <c r="G4686" s="3" cm="1">
        <f t="array" ref="G4686">IF($A4686="","",INDEX(OpenMeteoAPI[TemperatureC],ROWS($G$2:G4686)))</f>
        <v>22.4</v>
      </c>
      <c r="H4686" s="4" cm="1">
        <f t="array" ref="H4686">IF($A4686="","",INDEX(OpenMeteoAPI[RelativeHumidityPct],ROWS($H$2:H4686))/100)</f>
        <v>0.53</v>
      </c>
      <c r="I4686" s="4" cm="1">
        <f t="array" ref="I4686">IF($A4686="","",INDEX(OpenMeteoAPI[PrecipitationProbabilityPct],ROWS($I$2:I4686))/100)</f>
        <v>0</v>
      </c>
      <c r="J4686" s="3" cm="1">
        <f t="array" ref="J4686">IF($A4686="","",INDEX(OpenMeteoAPI[PrecipitationMM],ROWS($J$2:J4686)))</f>
        <v>0</v>
      </c>
      <c r="K4686" cm="1">
        <f t="array" ref="K4686">IF($A4686="","",INDEX(OpenMeteoAPI[WeatherCode],ROWS($K$2:K4686)))</f>
        <v>0</v>
      </c>
      <c r="L4686" s="3" cm="1">
        <f t="array" ref="L4686">IF($A4686="","",INDEX(OpenMeteoAPI[WindSpeedKMH],ROWS($L$2:L4686)))</f>
        <v>6.4</v>
      </c>
    </row>
    <row r="4687" spans="1:12">
      <c r="A4687" t="str" cm="1">
        <f t="array" ref="A4687">IFERROR(INDEX(OpenMeteoAPI[City],ROWS($A$2:A4687))&amp;", "&amp;INDEX(OpenMeteoAPI[CountryCode],ROWS($A$2:A4687)),"")</f>
        <v>Athens, GR</v>
      </c>
      <c r="B4687" t="str" cm="1">
        <f t="array" ref="B4687">IF($A4687="","",INDEX(OpenMeteoAPI[LocationID],ROWS($B$2:B4687)))</f>
        <v>GR-ATH</v>
      </c>
      <c r="C4687" s="5" cm="1">
        <f t="array" ref="C4687">IF($A4687="","",INDEX(OpenMeteoAPI[ForecastDateTime],ROWS($C$2:C4687)))</f>
        <v>46215.208333333336</v>
      </c>
      <c r="D4687" t="str">
        <f t="shared" si="73"/>
        <v>5AM</v>
      </c>
      <c r="E4687" t="str" cm="1">
        <f t="array" ref="E4687">IF($K4687="","",_xlfn.IFS($K4687=0,_xlfn.UNICHAR(9728),$K4687&lt;=3,_xlfn.UNICHAR(9729),OR($K4687=45,$K4687=48),"~",AND($K4687&gt;=51,$K4687&lt;=67),_xlfn.UNICHAR(9748),AND($K4687&gt;=71,$K4687&lt;=77),_xlfn.UNICHAR(10052),AND($K4687&gt;=80,$K4687&lt;=82),_xlfn.UNICHAR(9748),AND($K4687&gt;=95,$K4687&lt;=99),_xlfn.UNICHAR(9889),TRUE,_xlfn.UNICHAR(9729)))</f>
        <v>☀</v>
      </c>
      <c r="F4687" t="str" cm="1">
        <f t="array" ref="F4687">IF($K4687="","",_xlfn.IFS($K4687=0,"Clear",$K4687&lt;=3,"Partly Cloudy",OR($K4687=45,$K4687=48),"Fog",AND($K4687&gt;=51,$K4687&lt;=67),"Drizzle",AND($K4687&gt;=71,$K4687&lt;=77),"Snow",AND($K4687&gt;=80,$K4687&lt;=82),"Rain Showers",AND($K4687&gt;=95,$K4687&lt;=99),"Thunderstorm",TRUE,"Cloudy"))</f>
        <v>Clear</v>
      </c>
      <c r="G4687" s="3" cm="1">
        <f t="array" ref="G4687">IF($A4687="","",INDEX(OpenMeteoAPI[TemperatureC],ROWS($G$2:G4687)))</f>
        <v>21.8</v>
      </c>
      <c r="H4687" s="4" cm="1">
        <f t="array" ref="H4687">IF($A4687="","",INDEX(OpenMeteoAPI[RelativeHumidityPct],ROWS($H$2:H4687))/100)</f>
        <v>0.49</v>
      </c>
      <c r="I4687" s="4" cm="1">
        <f t="array" ref="I4687">IF($A4687="","",INDEX(OpenMeteoAPI[PrecipitationProbabilityPct],ROWS($I$2:I4687))/100)</f>
        <v>0</v>
      </c>
      <c r="J4687" s="3" cm="1">
        <f t="array" ref="J4687">IF($A4687="","",INDEX(OpenMeteoAPI[PrecipitationMM],ROWS($J$2:J4687)))</f>
        <v>0</v>
      </c>
      <c r="K4687" cm="1">
        <f t="array" ref="K4687">IF($A4687="","",INDEX(OpenMeteoAPI[WeatherCode],ROWS($K$2:K4687)))</f>
        <v>0</v>
      </c>
      <c r="L4687" s="3" cm="1">
        <f t="array" ref="L4687">IF($A4687="","",INDEX(OpenMeteoAPI[WindSpeedKMH],ROWS($L$2:L4687)))</f>
        <v>6.1</v>
      </c>
    </row>
    <row r="4688" spans="1:12">
      <c r="A4688" t="str" cm="1">
        <f t="array" ref="A4688">IFERROR(INDEX(OpenMeteoAPI[City],ROWS($A$2:A4688))&amp;", "&amp;INDEX(OpenMeteoAPI[CountryCode],ROWS($A$2:A4688)),"")</f>
        <v>Athens, GR</v>
      </c>
      <c r="B4688" t="str" cm="1">
        <f t="array" ref="B4688">IF($A4688="","",INDEX(OpenMeteoAPI[LocationID],ROWS($B$2:B4688)))</f>
        <v>GR-ATH</v>
      </c>
      <c r="C4688" s="5" cm="1">
        <f t="array" ref="C4688">IF($A4688="","",INDEX(OpenMeteoAPI[ForecastDateTime],ROWS($C$2:C4688)))</f>
        <v>46215.25</v>
      </c>
      <c r="D4688" t="str">
        <f t="shared" si="73"/>
        <v>6AM</v>
      </c>
      <c r="E4688" t="str" cm="1">
        <f t="array" ref="E4688">IF($K4688="","",_xlfn.IFS($K4688=0,_xlfn.UNICHAR(9728),$K4688&lt;=3,_xlfn.UNICHAR(9729),OR($K4688=45,$K4688=48),"~",AND($K4688&gt;=51,$K4688&lt;=67),_xlfn.UNICHAR(9748),AND($K4688&gt;=71,$K4688&lt;=77),_xlfn.UNICHAR(10052),AND($K4688&gt;=80,$K4688&lt;=82),_xlfn.UNICHAR(9748),AND($K4688&gt;=95,$K4688&lt;=99),_xlfn.UNICHAR(9889),TRUE,_xlfn.UNICHAR(9729)))</f>
        <v>☀</v>
      </c>
      <c r="F4688" t="str" cm="1">
        <f t="array" ref="F4688">IF($K4688="","",_xlfn.IFS($K4688=0,"Clear",$K4688&lt;=3,"Partly Cloudy",OR($K4688=45,$K4688=48),"Fog",AND($K4688&gt;=51,$K4688&lt;=67),"Drizzle",AND($K4688&gt;=71,$K4688&lt;=77),"Snow",AND($K4688&gt;=80,$K4688&lt;=82),"Rain Showers",AND($K4688&gt;=95,$K4688&lt;=99),"Thunderstorm",TRUE,"Cloudy"))</f>
        <v>Clear</v>
      </c>
      <c r="G4688" s="3" cm="1">
        <f t="array" ref="G4688">IF($A4688="","",INDEX(OpenMeteoAPI[TemperatureC],ROWS($G$2:G4688)))</f>
        <v>22</v>
      </c>
      <c r="H4688" s="4" cm="1">
        <f t="array" ref="H4688">IF($A4688="","",INDEX(OpenMeteoAPI[RelativeHumidityPct],ROWS($H$2:H4688))/100)</f>
        <v>0.45</v>
      </c>
      <c r="I4688" s="4" cm="1">
        <f t="array" ref="I4688">IF($A4688="","",INDEX(OpenMeteoAPI[PrecipitationProbabilityPct],ROWS($I$2:I4688))/100)</f>
        <v>0</v>
      </c>
      <c r="J4688" s="3" cm="1">
        <f t="array" ref="J4688">IF($A4688="","",INDEX(OpenMeteoAPI[PrecipitationMM],ROWS($J$2:J4688)))</f>
        <v>0</v>
      </c>
      <c r="K4688" cm="1">
        <f t="array" ref="K4688">IF($A4688="","",INDEX(OpenMeteoAPI[WeatherCode],ROWS($K$2:K4688)))</f>
        <v>0</v>
      </c>
      <c r="L4688" s="3" cm="1">
        <f t="array" ref="L4688">IF($A4688="","",INDEX(OpenMeteoAPI[WindSpeedKMH],ROWS($L$2:L4688)))</f>
        <v>5.6</v>
      </c>
    </row>
    <row r="4689" spans="1:12">
      <c r="A4689" t="str" cm="1">
        <f t="array" ref="A4689">IFERROR(INDEX(OpenMeteoAPI[City],ROWS($A$2:A4689))&amp;", "&amp;INDEX(OpenMeteoAPI[CountryCode],ROWS($A$2:A4689)),"")</f>
        <v>Athens, GR</v>
      </c>
      <c r="B4689" t="str" cm="1">
        <f t="array" ref="B4689">IF($A4689="","",INDEX(OpenMeteoAPI[LocationID],ROWS($B$2:B4689)))</f>
        <v>GR-ATH</v>
      </c>
      <c r="C4689" s="5" cm="1">
        <f t="array" ref="C4689">IF($A4689="","",INDEX(OpenMeteoAPI[ForecastDateTime],ROWS($C$2:C4689)))</f>
        <v>46215.291666666664</v>
      </c>
      <c r="D4689" t="str">
        <f t="shared" si="73"/>
        <v>7AM</v>
      </c>
      <c r="E4689" t="str" cm="1">
        <f t="array" ref="E4689">IF($K4689="","",_xlfn.IFS($K4689=0,_xlfn.UNICHAR(9728),$K4689&lt;=3,_xlfn.UNICHAR(9729),OR($K4689=45,$K4689=48),"~",AND($K4689&gt;=51,$K4689&lt;=67),_xlfn.UNICHAR(9748),AND($K4689&gt;=71,$K4689&lt;=77),_xlfn.UNICHAR(10052),AND($K4689&gt;=80,$K4689&lt;=82),_xlfn.UNICHAR(9748),AND($K4689&gt;=95,$K4689&lt;=99),_xlfn.UNICHAR(9889),TRUE,_xlfn.UNICHAR(9729)))</f>
        <v>☀</v>
      </c>
      <c r="F4689" t="str" cm="1">
        <f t="array" ref="F4689">IF($K4689="","",_xlfn.IFS($K4689=0,"Clear",$K4689&lt;=3,"Partly Cloudy",OR($K4689=45,$K4689=48),"Fog",AND($K4689&gt;=51,$K4689&lt;=67),"Drizzle",AND($K4689&gt;=71,$K4689&lt;=77),"Snow",AND($K4689&gt;=80,$K4689&lt;=82),"Rain Showers",AND($K4689&gt;=95,$K4689&lt;=99),"Thunderstorm",TRUE,"Cloudy"))</f>
        <v>Clear</v>
      </c>
      <c r="G4689" s="3" cm="1">
        <f t="array" ref="G4689">IF($A4689="","",INDEX(OpenMeteoAPI[TemperatureC],ROWS($G$2:G4689)))</f>
        <v>23.6</v>
      </c>
      <c r="H4689" s="4" cm="1">
        <f t="array" ref="H4689">IF($A4689="","",INDEX(OpenMeteoAPI[RelativeHumidityPct],ROWS($H$2:H4689))/100)</f>
        <v>0.4</v>
      </c>
      <c r="I4689" s="4" cm="1">
        <f t="array" ref="I4689">IF($A4689="","",INDEX(OpenMeteoAPI[PrecipitationProbabilityPct],ROWS($I$2:I4689))/100)</f>
        <v>0</v>
      </c>
      <c r="J4689" s="3" cm="1">
        <f t="array" ref="J4689">IF($A4689="","",INDEX(OpenMeteoAPI[PrecipitationMM],ROWS($J$2:J4689)))</f>
        <v>0</v>
      </c>
      <c r="K4689" cm="1">
        <f t="array" ref="K4689">IF($A4689="","",INDEX(OpenMeteoAPI[WeatherCode],ROWS($K$2:K4689)))</f>
        <v>0</v>
      </c>
      <c r="L4689" s="3" cm="1">
        <f t="array" ref="L4689">IF($A4689="","",INDEX(OpenMeteoAPI[WindSpeedKMH],ROWS($L$2:L4689)))</f>
        <v>4.0999999999999996</v>
      </c>
    </row>
    <row r="4690" spans="1:12">
      <c r="A4690" t="str" cm="1">
        <f t="array" ref="A4690">IFERROR(INDEX(OpenMeteoAPI[City],ROWS($A$2:A4690))&amp;", "&amp;INDEX(OpenMeteoAPI[CountryCode],ROWS($A$2:A4690)),"")</f>
        <v>Athens, GR</v>
      </c>
      <c r="B4690" t="str" cm="1">
        <f t="array" ref="B4690">IF($A4690="","",INDEX(OpenMeteoAPI[LocationID],ROWS($B$2:B4690)))</f>
        <v>GR-ATH</v>
      </c>
      <c r="C4690" s="5" cm="1">
        <f t="array" ref="C4690">IF($A4690="","",INDEX(OpenMeteoAPI[ForecastDateTime],ROWS($C$2:C4690)))</f>
        <v>46215.333333333336</v>
      </c>
      <c r="D4690" t="str">
        <f t="shared" si="73"/>
        <v>8AM</v>
      </c>
      <c r="E4690" t="str" cm="1">
        <f t="array" ref="E4690">IF($K4690="","",_xlfn.IFS($K4690=0,_xlfn.UNICHAR(9728),$K4690&lt;=3,_xlfn.UNICHAR(9729),OR($K4690=45,$K4690=48),"~",AND($K4690&gt;=51,$K4690&lt;=67),_xlfn.UNICHAR(9748),AND($K4690&gt;=71,$K4690&lt;=77),_xlfn.UNICHAR(10052),AND($K4690&gt;=80,$K4690&lt;=82),_xlfn.UNICHAR(9748),AND($K4690&gt;=95,$K4690&lt;=99),_xlfn.UNICHAR(9889),TRUE,_xlfn.UNICHAR(9729)))</f>
        <v>☀</v>
      </c>
      <c r="F4690" t="str" cm="1">
        <f t="array" ref="F4690">IF($K4690="","",_xlfn.IFS($K4690=0,"Clear",$K4690&lt;=3,"Partly Cloudy",OR($K4690=45,$K4690=48),"Fog",AND($K4690&gt;=51,$K4690&lt;=67),"Drizzle",AND($K4690&gt;=71,$K4690&lt;=77),"Snow",AND($K4690&gt;=80,$K4690&lt;=82),"Rain Showers",AND($K4690&gt;=95,$K4690&lt;=99),"Thunderstorm",TRUE,"Cloudy"))</f>
        <v>Clear</v>
      </c>
      <c r="G4690" s="3" cm="1">
        <f t="array" ref="G4690">IF($A4690="","",INDEX(OpenMeteoAPI[TemperatureC],ROWS($G$2:G4690)))</f>
        <v>26</v>
      </c>
      <c r="H4690" s="4" cm="1">
        <f t="array" ref="H4690">IF($A4690="","",INDEX(OpenMeteoAPI[RelativeHumidityPct],ROWS($H$2:H4690))/100)</f>
        <v>0.33</v>
      </c>
      <c r="I4690" s="4" cm="1">
        <f t="array" ref="I4690">IF($A4690="","",INDEX(OpenMeteoAPI[PrecipitationProbabilityPct],ROWS($I$2:I4690))/100)</f>
        <v>0</v>
      </c>
      <c r="J4690" s="3" cm="1">
        <f t="array" ref="J4690">IF($A4690="","",INDEX(OpenMeteoAPI[PrecipitationMM],ROWS($J$2:J4690)))</f>
        <v>0</v>
      </c>
      <c r="K4690" cm="1">
        <f t="array" ref="K4690">IF($A4690="","",INDEX(OpenMeteoAPI[WeatherCode],ROWS($K$2:K4690)))</f>
        <v>0</v>
      </c>
      <c r="L4690" s="3" cm="1">
        <f t="array" ref="L4690">IF($A4690="","",INDEX(OpenMeteoAPI[WindSpeedKMH],ROWS($L$2:L4690)))</f>
        <v>2.6</v>
      </c>
    </row>
    <row r="4691" spans="1:12">
      <c r="A4691" t="str" cm="1">
        <f t="array" ref="A4691">IFERROR(INDEX(OpenMeteoAPI[City],ROWS($A$2:A4691))&amp;", "&amp;INDEX(OpenMeteoAPI[CountryCode],ROWS($A$2:A4691)),"")</f>
        <v>Athens, GR</v>
      </c>
      <c r="B4691" t="str" cm="1">
        <f t="array" ref="B4691">IF($A4691="","",INDEX(OpenMeteoAPI[LocationID],ROWS($B$2:B4691)))</f>
        <v>GR-ATH</v>
      </c>
      <c r="C4691" s="5" cm="1">
        <f t="array" ref="C4691">IF($A4691="","",INDEX(OpenMeteoAPI[ForecastDateTime],ROWS($C$2:C4691)))</f>
        <v>46215.375</v>
      </c>
      <c r="D4691" t="str">
        <f t="shared" si="73"/>
        <v>9AM</v>
      </c>
      <c r="E4691" t="str" cm="1">
        <f t="array" ref="E4691">IF($K4691="","",_xlfn.IFS($K4691=0,_xlfn.UNICHAR(9728),$K4691&lt;=3,_xlfn.UNICHAR(9729),OR($K4691=45,$K4691=48),"~",AND($K4691&gt;=51,$K4691&lt;=67),_xlfn.UNICHAR(9748),AND($K4691&gt;=71,$K4691&lt;=77),_xlfn.UNICHAR(10052),AND($K4691&gt;=80,$K4691&lt;=82),_xlfn.UNICHAR(9748),AND($K4691&gt;=95,$K4691&lt;=99),_xlfn.UNICHAR(9889),TRUE,_xlfn.UNICHAR(9729)))</f>
        <v>☀</v>
      </c>
      <c r="F4691" t="str" cm="1">
        <f t="array" ref="F4691">IF($K4691="","",_xlfn.IFS($K4691=0,"Clear",$K4691&lt;=3,"Partly Cloudy",OR($K4691=45,$K4691=48),"Fog",AND($K4691&gt;=51,$K4691&lt;=67),"Drizzle",AND($K4691&gt;=71,$K4691&lt;=77),"Snow",AND($K4691&gt;=80,$K4691&lt;=82),"Rain Showers",AND($K4691&gt;=95,$K4691&lt;=99),"Thunderstorm",TRUE,"Cloudy"))</f>
        <v>Clear</v>
      </c>
      <c r="G4691" s="3" cm="1">
        <f t="array" ref="G4691">IF($A4691="","",INDEX(OpenMeteoAPI[TemperatureC],ROWS($G$2:G4691)))</f>
        <v>28.4</v>
      </c>
      <c r="H4691" s="4" cm="1">
        <f t="array" ref="H4691">IF($A4691="","",INDEX(OpenMeteoAPI[RelativeHumidityPct],ROWS($H$2:H4691))/100)</f>
        <v>0.28000000000000003</v>
      </c>
      <c r="I4691" s="4" cm="1">
        <f t="array" ref="I4691">IF($A4691="","",INDEX(OpenMeteoAPI[PrecipitationProbabilityPct],ROWS($I$2:I4691))/100)</f>
        <v>0</v>
      </c>
      <c r="J4691" s="3" cm="1">
        <f t="array" ref="J4691">IF($A4691="","",INDEX(OpenMeteoAPI[PrecipitationMM],ROWS($J$2:J4691)))</f>
        <v>0</v>
      </c>
      <c r="K4691" cm="1">
        <f t="array" ref="K4691">IF($A4691="","",INDEX(OpenMeteoAPI[WeatherCode],ROWS($K$2:K4691)))</f>
        <v>0</v>
      </c>
      <c r="L4691" s="3" cm="1">
        <f t="array" ref="L4691">IF($A4691="","",INDEX(OpenMeteoAPI[WindSpeedKMH],ROWS($L$2:L4691)))</f>
        <v>0.4</v>
      </c>
    </row>
    <row r="4692" spans="1:12">
      <c r="A4692" t="str" cm="1">
        <f t="array" ref="A4692">IFERROR(INDEX(OpenMeteoAPI[City],ROWS($A$2:A4692))&amp;", "&amp;INDEX(OpenMeteoAPI[CountryCode],ROWS($A$2:A4692)),"")</f>
        <v>Athens, GR</v>
      </c>
      <c r="B4692" t="str" cm="1">
        <f t="array" ref="B4692">IF($A4692="","",INDEX(OpenMeteoAPI[LocationID],ROWS($B$2:B4692)))</f>
        <v>GR-ATH</v>
      </c>
      <c r="C4692" s="5" cm="1">
        <f t="array" ref="C4692">IF($A4692="","",INDEX(OpenMeteoAPI[ForecastDateTime],ROWS($C$2:C4692)))</f>
        <v>46215.416666666664</v>
      </c>
      <c r="D4692" t="str">
        <f t="shared" si="73"/>
        <v>10AM</v>
      </c>
      <c r="E4692" t="str" cm="1">
        <f t="array" ref="E4692">IF($K4692="","",_xlfn.IFS($K4692=0,_xlfn.UNICHAR(9728),$K4692&lt;=3,_xlfn.UNICHAR(9729),OR($K4692=45,$K4692=48),"~",AND($K4692&gt;=51,$K4692&lt;=67),_xlfn.UNICHAR(9748),AND($K4692&gt;=71,$K4692&lt;=77),_xlfn.UNICHAR(10052),AND($K4692&gt;=80,$K4692&lt;=82),_xlfn.UNICHAR(9748),AND($K4692&gt;=95,$K4692&lt;=99),_xlfn.UNICHAR(9889),TRUE,_xlfn.UNICHAR(9729)))</f>
        <v>☀</v>
      </c>
      <c r="F4692" t="str" cm="1">
        <f t="array" ref="F4692">IF($K4692="","",_xlfn.IFS($K4692=0,"Clear",$K4692&lt;=3,"Partly Cloudy",OR($K4692=45,$K4692=48),"Fog",AND($K4692&gt;=51,$K4692&lt;=67),"Drizzle",AND($K4692&gt;=71,$K4692&lt;=77),"Snow",AND($K4692&gt;=80,$K4692&lt;=82),"Rain Showers",AND($K4692&gt;=95,$K4692&lt;=99),"Thunderstorm",TRUE,"Cloudy"))</f>
        <v>Clear</v>
      </c>
      <c r="G4692" s="3" cm="1">
        <f t="array" ref="G4692">IF($A4692="","",INDEX(OpenMeteoAPI[TemperatureC],ROWS($G$2:G4692)))</f>
        <v>30.6</v>
      </c>
      <c r="H4692" s="4" cm="1">
        <f t="array" ref="H4692">IF($A4692="","",INDEX(OpenMeteoAPI[RelativeHumidityPct],ROWS($H$2:H4692))/100)</f>
        <v>0.24</v>
      </c>
      <c r="I4692" s="4" cm="1">
        <f t="array" ref="I4692">IF($A4692="","",INDEX(OpenMeteoAPI[PrecipitationProbabilityPct],ROWS($I$2:I4692))/100)</f>
        <v>0</v>
      </c>
      <c r="J4692" s="3" cm="1">
        <f t="array" ref="J4692">IF($A4692="","",INDEX(OpenMeteoAPI[PrecipitationMM],ROWS($J$2:J4692)))</f>
        <v>0</v>
      </c>
      <c r="K4692" cm="1">
        <f t="array" ref="K4692">IF($A4692="","",INDEX(OpenMeteoAPI[WeatherCode],ROWS($K$2:K4692)))</f>
        <v>0</v>
      </c>
      <c r="L4692" s="3" cm="1">
        <f t="array" ref="L4692">IF($A4692="","",INDEX(OpenMeteoAPI[WindSpeedKMH],ROWS($L$2:L4692)))</f>
        <v>2.1</v>
      </c>
    </row>
    <row r="4693" spans="1:12">
      <c r="A4693" t="str" cm="1">
        <f t="array" ref="A4693">IFERROR(INDEX(OpenMeteoAPI[City],ROWS($A$2:A4693))&amp;", "&amp;INDEX(OpenMeteoAPI[CountryCode],ROWS($A$2:A4693)),"")</f>
        <v>Athens, GR</v>
      </c>
      <c r="B4693" t="str" cm="1">
        <f t="array" ref="B4693">IF($A4693="","",INDEX(OpenMeteoAPI[LocationID],ROWS($B$2:B4693)))</f>
        <v>GR-ATH</v>
      </c>
      <c r="C4693" s="5" cm="1">
        <f t="array" ref="C4693">IF($A4693="","",INDEX(OpenMeteoAPI[ForecastDateTime],ROWS($C$2:C4693)))</f>
        <v>46215.458333333336</v>
      </c>
      <c r="D4693" t="str">
        <f t="shared" si="73"/>
        <v>11AM</v>
      </c>
      <c r="E4693" t="str" cm="1">
        <f t="array" ref="E4693">IF($K4693="","",_xlfn.IFS($K4693=0,_xlfn.UNICHAR(9728),$K4693&lt;=3,_xlfn.UNICHAR(9729),OR($K4693=45,$K4693=48),"~",AND($K4693&gt;=51,$K4693&lt;=67),_xlfn.UNICHAR(9748),AND($K4693&gt;=71,$K4693&lt;=77),_xlfn.UNICHAR(10052),AND($K4693&gt;=80,$K4693&lt;=82),_xlfn.UNICHAR(9748),AND($K4693&gt;=95,$K4693&lt;=99),_xlfn.UNICHAR(9889),TRUE,_xlfn.UNICHAR(9729)))</f>
        <v>☀</v>
      </c>
      <c r="F4693" t="str" cm="1">
        <f t="array" ref="F4693">IF($K4693="","",_xlfn.IFS($K4693=0,"Clear",$K4693&lt;=3,"Partly Cloudy",OR($K4693=45,$K4693=48),"Fog",AND($K4693&gt;=51,$K4693&lt;=67),"Drizzle",AND($K4693&gt;=71,$K4693&lt;=77),"Snow",AND($K4693&gt;=80,$K4693&lt;=82),"Rain Showers",AND($K4693&gt;=95,$K4693&lt;=99),"Thunderstorm",TRUE,"Cloudy"))</f>
        <v>Clear</v>
      </c>
      <c r="G4693" s="3" cm="1">
        <f t="array" ref="G4693">IF($A4693="","",INDEX(OpenMeteoAPI[TemperatureC],ROWS($G$2:G4693)))</f>
        <v>32.700000000000003</v>
      </c>
      <c r="H4693" s="4" cm="1">
        <f t="array" ref="H4693">IF($A4693="","",INDEX(OpenMeteoAPI[RelativeHumidityPct],ROWS($H$2:H4693))/100)</f>
        <v>0.21</v>
      </c>
      <c r="I4693" s="4" cm="1">
        <f t="array" ref="I4693">IF($A4693="","",INDEX(OpenMeteoAPI[PrecipitationProbabilityPct],ROWS($I$2:I4693))/100)</f>
        <v>0</v>
      </c>
      <c r="J4693" s="3" cm="1">
        <f t="array" ref="J4693">IF($A4693="","",INDEX(OpenMeteoAPI[PrecipitationMM],ROWS($J$2:J4693)))</f>
        <v>0</v>
      </c>
      <c r="K4693" cm="1">
        <f t="array" ref="K4693">IF($A4693="","",INDEX(OpenMeteoAPI[WeatherCode],ROWS($K$2:K4693)))</f>
        <v>0</v>
      </c>
      <c r="L4693" s="3" cm="1">
        <f t="array" ref="L4693">IF($A4693="","",INDEX(OpenMeteoAPI[WindSpeedKMH],ROWS($L$2:L4693)))</f>
        <v>5.2</v>
      </c>
    </row>
    <row r="4694" spans="1:12">
      <c r="A4694" t="str" cm="1">
        <f t="array" ref="A4694">IFERROR(INDEX(OpenMeteoAPI[City],ROWS($A$2:A4694))&amp;", "&amp;INDEX(OpenMeteoAPI[CountryCode],ROWS($A$2:A4694)),"")</f>
        <v>Athens, GR</v>
      </c>
      <c r="B4694" t="str" cm="1">
        <f t="array" ref="B4694">IF($A4694="","",INDEX(OpenMeteoAPI[LocationID],ROWS($B$2:B4694)))</f>
        <v>GR-ATH</v>
      </c>
      <c r="C4694" s="5" cm="1">
        <f t="array" ref="C4694">IF($A4694="","",INDEX(OpenMeteoAPI[ForecastDateTime],ROWS($C$2:C4694)))</f>
        <v>46215.5</v>
      </c>
      <c r="D4694" t="str">
        <f t="shared" si="73"/>
        <v>12PM</v>
      </c>
      <c r="E4694" t="str" cm="1">
        <f t="array" ref="E4694">IF($K4694="","",_xlfn.IFS($K4694=0,_xlfn.UNICHAR(9728),$K4694&lt;=3,_xlfn.UNICHAR(9729),OR($K4694=45,$K4694=48),"~",AND($K4694&gt;=51,$K4694&lt;=67),_xlfn.UNICHAR(9748),AND($K4694&gt;=71,$K4694&lt;=77),_xlfn.UNICHAR(10052),AND($K4694&gt;=80,$K4694&lt;=82),_xlfn.UNICHAR(9748),AND($K4694&gt;=95,$K4694&lt;=99),_xlfn.UNICHAR(9889),TRUE,_xlfn.UNICHAR(9729)))</f>
        <v>☀</v>
      </c>
      <c r="F4694" t="str" cm="1">
        <f t="array" ref="F4694">IF($K4694="","",_xlfn.IFS($K4694=0,"Clear",$K4694&lt;=3,"Partly Cloudy",OR($K4694=45,$K4694=48),"Fog",AND($K4694&gt;=51,$K4694&lt;=67),"Drizzle",AND($K4694&gt;=71,$K4694&lt;=77),"Snow",AND($K4694&gt;=80,$K4694&lt;=82),"Rain Showers",AND($K4694&gt;=95,$K4694&lt;=99),"Thunderstorm",TRUE,"Cloudy"))</f>
        <v>Clear</v>
      </c>
      <c r="G4694" s="3" cm="1">
        <f t="array" ref="G4694">IF($A4694="","",INDEX(OpenMeteoAPI[TemperatureC],ROWS($G$2:G4694)))</f>
        <v>34.299999999999997</v>
      </c>
      <c r="H4694" s="4" cm="1">
        <f t="array" ref="H4694">IF($A4694="","",INDEX(OpenMeteoAPI[RelativeHumidityPct],ROWS($H$2:H4694))/100)</f>
        <v>0.19</v>
      </c>
      <c r="I4694" s="4" cm="1">
        <f t="array" ref="I4694">IF($A4694="","",INDEX(OpenMeteoAPI[PrecipitationProbabilityPct],ROWS($I$2:I4694))/100)</f>
        <v>0</v>
      </c>
      <c r="J4694" s="3" cm="1">
        <f t="array" ref="J4694">IF($A4694="","",INDEX(OpenMeteoAPI[PrecipitationMM],ROWS($J$2:J4694)))</f>
        <v>0</v>
      </c>
      <c r="K4694" cm="1">
        <f t="array" ref="K4694">IF($A4694="","",INDEX(OpenMeteoAPI[WeatherCode],ROWS($K$2:K4694)))</f>
        <v>0</v>
      </c>
      <c r="L4694" s="3" cm="1">
        <f t="array" ref="L4694">IF($A4694="","",INDEX(OpenMeteoAPI[WindSpeedKMH],ROWS($L$2:L4694)))</f>
        <v>6.9</v>
      </c>
    </row>
    <row r="4695" spans="1:12">
      <c r="A4695" t="str" cm="1">
        <f t="array" ref="A4695">IFERROR(INDEX(OpenMeteoAPI[City],ROWS($A$2:A4695))&amp;", "&amp;INDEX(OpenMeteoAPI[CountryCode],ROWS($A$2:A4695)),"")</f>
        <v>Athens, GR</v>
      </c>
      <c r="B4695" t="str" cm="1">
        <f t="array" ref="B4695">IF($A4695="","",INDEX(OpenMeteoAPI[LocationID],ROWS($B$2:B4695)))</f>
        <v>GR-ATH</v>
      </c>
      <c r="C4695" s="5" cm="1">
        <f t="array" ref="C4695">IF($A4695="","",INDEX(OpenMeteoAPI[ForecastDateTime],ROWS($C$2:C4695)))</f>
        <v>46215.541666666664</v>
      </c>
      <c r="D4695" t="str">
        <f t="shared" si="73"/>
        <v>1PM</v>
      </c>
      <c r="E4695" t="str" cm="1">
        <f t="array" ref="E4695">IF($K4695="","",_xlfn.IFS($K4695=0,_xlfn.UNICHAR(9728),$K4695&lt;=3,_xlfn.UNICHAR(9729),OR($K4695=45,$K4695=48),"~",AND($K4695&gt;=51,$K4695&lt;=67),_xlfn.UNICHAR(9748),AND($K4695&gt;=71,$K4695&lt;=77),_xlfn.UNICHAR(10052),AND($K4695&gt;=80,$K4695&lt;=82),_xlfn.UNICHAR(9748),AND($K4695&gt;=95,$K4695&lt;=99),_xlfn.UNICHAR(9889),TRUE,_xlfn.UNICHAR(9729)))</f>
        <v>☀</v>
      </c>
      <c r="F4695" t="str" cm="1">
        <f t="array" ref="F4695">IF($K4695="","",_xlfn.IFS($K4695=0,"Clear",$K4695&lt;=3,"Partly Cloudy",OR($K4695=45,$K4695=48),"Fog",AND($K4695&gt;=51,$K4695&lt;=67),"Drizzle",AND($K4695&gt;=71,$K4695&lt;=77),"Snow",AND($K4695&gt;=80,$K4695&lt;=82),"Rain Showers",AND($K4695&gt;=95,$K4695&lt;=99),"Thunderstorm",TRUE,"Cloudy"))</f>
        <v>Clear</v>
      </c>
      <c r="G4695" s="3" cm="1">
        <f t="array" ref="G4695">IF($A4695="","",INDEX(OpenMeteoAPI[TemperatureC],ROWS($G$2:G4695)))</f>
        <v>35.1</v>
      </c>
      <c r="H4695" s="4" cm="1">
        <f t="array" ref="H4695">IF($A4695="","",INDEX(OpenMeteoAPI[RelativeHumidityPct],ROWS($H$2:H4695))/100)</f>
        <v>0.2</v>
      </c>
      <c r="I4695" s="4" cm="1">
        <f t="array" ref="I4695">IF($A4695="","",INDEX(OpenMeteoAPI[PrecipitationProbabilityPct],ROWS($I$2:I4695))/100)</f>
        <v>0</v>
      </c>
      <c r="J4695" s="3" cm="1">
        <f t="array" ref="J4695">IF($A4695="","",INDEX(OpenMeteoAPI[PrecipitationMM],ROWS($J$2:J4695)))</f>
        <v>0</v>
      </c>
      <c r="K4695" cm="1">
        <f t="array" ref="K4695">IF($A4695="","",INDEX(OpenMeteoAPI[WeatherCode],ROWS($K$2:K4695)))</f>
        <v>0</v>
      </c>
      <c r="L4695" s="3" cm="1">
        <f t="array" ref="L4695">IF($A4695="","",INDEX(OpenMeteoAPI[WindSpeedKMH],ROWS($L$2:L4695)))</f>
        <v>7.5</v>
      </c>
    </row>
    <row r="4696" spans="1:12">
      <c r="A4696" t="str" cm="1">
        <f t="array" ref="A4696">IFERROR(INDEX(OpenMeteoAPI[City],ROWS($A$2:A4696))&amp;", "&amp;INDEX(OpenMeteoAPI[CountryCode],ROWS($A$2:A4696)),"")</f>
        <v>Athens, GR</v>
      </c>
      <c r="B4696" t="str" cm="1">
        <f t="array" ref="B4696">IF($A4696="","",INDEX(OpenMeteoAPI[LocationID],ROWS($B$2:B4696)))</f>
        <v>GR-ATH</v>
      </c>
      <c r="C4696" s="5" cm="1">
        <f t="array" ref="C4696">IF($A4696="","",INDEX(OpenMeteoAPI[ForecastDateTime],ROWS($C$2:C4696)))</f>
        <v>46215.583333333336</v>
      </c>
      <c r="D4696" t="str">
        <f t="shared" si="73"/>
        <v>2PM</v>
      </c>
      <c r="E4696" t="str" cm="1">
        <f t="array" ref="E4696">IF($K4696="","",_xlfn.IFS($K4696=0,_xlfn.UNICHAR(9728),$K4696&lt;=3,_xlfn.UNICHAR(9729),OR($K4696=45,$K4696=48),"~",AND($K4696&gt;=51,$K4696&lt;=67),_xlfn.UNICHAR(9748),AND($K4696&gt;=71,$K4696&lt;=77),_xlfn.UNICHAR(10052),AND($K4696&gt;=80,$K4696&lt;=82),_xlfn.UNICHAR(9748),AND($K4696&gt;=95,$K4696&lt;=99),_xlfn.UNICHAR(9889),TRUE,_xlfn.UNICHAR(9729)))</f>
        <v>☀</v>
      </c>
      <c r="F4696" t="str" cm="1">
        <f t="array" ref="F4696">IF($K4696="","",_xlfn.IFS($K4696=0,"Clear",$K4696&lt;=3,"Partly Cloudy",OR($K4696=45,$K4696=48),"Fog",AND($K4696&gt;=51,$K4696&lt;=67),"Drizzle",AND($K4696&gt;=71,$K4696&lt;=77),"Snow",AND($K4696&gt;=80,$K4696&lt;=82),"Rain Showers",AND($K4696&gt;=95,$K4696&lt;=99),"Thunderstorm",TRUE,"Cloudy"))</f>
        <v>Clear</v>
      </c>
      <c r="G4696" s="3" cm="1">
        <f t="array" ref="G4696">IF($A4696="","",INDEX(OpenMeteoAPI[TemperatureC],ROWS($G$2:G4696)))</f>
        <v>35.4</v>
      </c>
      <c r="H4696" s="4" cm="1">
        <f t="array" ref="H4696">IF($A4696="","",INDEX(OpenMeteoAPI[RelativeHumidityPct],ROWS($H$2:H4696))/100)</f>
        <v>0.21</v>
      </c>
      <c r="I4696" s="4" cm="1">
        <f t="array" ref="I4696">IF($A4696="","",INDEX(OpenMeteoAPI[PrecipitationProbabilityPct],ROWS($I$2:I4696))/100)</f>
        <v>0</v>
      </c>
      <c r="J4696" s="3" cm="1">
        <f t="array" ref="J4696">IF($A4696="","",INDEX(OpenMeteoAPI[PrecipitationMM],ROWS($J$2:J4696)))</f>
        <v>0</v>
      </c>
      <c r="K4696" cm="1">
        <f t="array" ref="K4696">IF($A4696="","",INDEX(OpenMeteoAPI[WeatherCode],ROWS($K$2:K4696)))</f>
        <v>0</v>
      </c>
      <c r="L4696" s="3" cm="1">
        <f t="array" ref="L4696">IF($A4696="","",INDEX(OpenMeteoAPI[WindSpeedKMH],ROWS($L$2:L4696)))</f>
        <v>8.9</v>
      </c>
    </row>
    <row r="4697" spans="1:12">
      <c r="A4697" t="str" cm="1">
        <f t="array" ref="A4697">IFERROR(INDEX(OpenMeteoAPI[City],ROWS($A$2:A4697))&amp;", "&amp;INDEX(OpenMeteoAPI[CountryCode],ROWS($A$2:A4697)),"")</f>
        <v>Athens, GR</v>
      </c>
      <c r="B4697" t="str" cm="1">
        <f t="array" ref="B4697">IF($A4697="","",INDEX(OpenMeteoAPI[LocationID],ROWS($B$2:B4697)))</f>
        <v>GR-ATH</v>
      </c>
      <c r="C4697" s="5" cm="1">
        <f t="array" ref="C4697">IF($A4697="","",INDEX(OpenMeteoAPI[ForecastDateTime],ROWS($C$2:C4697)))</f>
        <v>46215.625</v>
      </c>
      <c r="D4697" t="str">
        <f t="shared" si="73"/>
        <v>3PM</v>
      </c>
      <c r="E4697" t="str" cm="1">
        <f t="array" ref="E4697">IF($K4697="","",_xlfn.IFS($K4697=0,_xlfn.UNICHAR(9728),$K4697&lt;=3,_xlfn.UNICHAR(9729),OR($K4697=45,$K4697=48),"~",AND($K4697&gt;=51,$K4697&lt;=67),_xlfn.UNICHAR(9748),AND($K4697&gt;=71,$K4697&lt;=77),_xlfn.UNICHAR(10052),AND($K4697&gt;=80,$K4697&lt;=82),_xlfn.UNICHAR(9748),AND($K4697&gt;=95,$K4697&lt;=99),_xlfn.UNICHAR(9889),TRUE,_xlfn.UNICHAR(9729)))</f>
        <v>☀</v>
      </c>
      <c r="F4697" t="str" cm="1">
        <f t="array" ref="F4697">IF($K4697="","",_xlfn.IFS($K4697=0,"Clear",$K4697&lt;=3,"Partly Cloudy",OR($K4697=45,$K4697=48),"Fog",AND($K4697&gt;=51,$K4697&lt;=67),"Drizzle",AND($K4697&gt;=71,$K4697&lt;=77),"Snow",AND($K4697&gt;=80,$K4697&lt;=82),"Rain Showers",AND($K4697&gt;=95,$K4697&lt;=99),"Thunderstorm",TRUE,"Cloudy"))</f>
        <v>Clear</v>
      </c>
      <c r="G4697" s="3" cm="1">
        <f t="array" ref="G4697">IF($A4697="","",INDEX(OpenMeteoAPI[TemperatureC],ROWS($G$2:G4697)))</f>
        <v>35.5</v>
      </c>
      <c r="H4697" s="4" cm="1">
        <f t="array" ref="H4697">IF($A4697="","",INDEX(OpenMeteoAPI[RelativeHumidityPct],ROWS($H$2:H4697))/100)</f>
        <v>0.21</v>
      </c>
      <c r="I4697" s="4" cm="1">
        <f t="array" ref="I4697">IF($A4697="","",INDEX(OpenMeteoAPI[PrecipitationProbabilityPct],ROWS($I$2:I4697))/100)</f>
        <v>0</v>
      </c>
      <c r="J4697" s="3" cm="1">
        <f t="array" ref="J4697">IF($A4697="","",INDEX(OpenMeteoAPI[PrecipitationMM],ROWS($J$2:J4697)))</f>
        <v>0</v>
      </c>
      <c r="K4697" cm="1">
        <f t="array" ref="K4697">IF($A4697="","",INDEX(OpenMeteoAPI[WeatherCode],ROWS($K$2:K4697)))</f>
        <v>0</v>
      </c>
      <c r="L4697" s="3" cm="1">
        <f t="array" ref="L4697">IF($A4697="","",INDEX(OpenMeteoAPI[WindSpeedKMH],ROWS($L$2:L4697)))</f>
        <v>10.7</v>
      </c>
    </row>
    <row r="4698" spans="1:12">
      <c r="A4698" t="str" cm="1">
        <f t="array" ref="A4698">IFERROR(INDEX(OpenMeteoAPI[City],ROWS($A$2:A4698))&amp;", "&amp;INDEX(OpenMeteoAPI[CountryCode],ROWS($A$2:A4698)),"")</f>
        <v>Athens, GR</v>
      </c>
      <c r="B4698" t="str" cm="1">
        <f t="array" ref="B4698">IF($A4698="","",INDEX(OpenMeteoAPI[LocationID],ROWS($B$2:B4698)))</f>
        <v>GR-ATH</v>
      </c>
      <c r="C4698" s="5" cm="1">
        <f t="array" ref="C4698">IF($A4698="","",INDEX(OpenMeteoAPI[ForecastDateTime],ROWS($C$2:C4698)))</f>
        <v>46215.666666666664</v>
      </c>
      <c r="D4698" t="str">
        <f t="shared" si="73"/>
        <v>4PM</v>
      </c>
      <c r="E4698" t="str" cm="1">
        <f t="array" ref="E4698">IF($K4698="","",_xlfn.IFS($K4698=0,_xlfn.UNICHAR(9728),$K4698&lt;=3,_xlfn.UNICHAR(9729),OR($K4698=45,$K4698=48),"~",AND($K4698&gt;=51,$K4698&lt;=67),_xlfn.UNICHAR(9748),AND($K4698&gt;=71,$K4698&lt;=77),_xlfn.UNICHAR(10052),AND($K4698&gt;=80,$K4698&lt;=82),_xlfn.UNICHAR(9748),AND($K4698&gt;=95,$K4698&lt;=99),_xlfn.UNICHAR(9889),TRUE,_xlfn.UNICHAR(9729)))</f>
        <v>☀</v>
      </c>
      <c r="F4698" t="str" cm="1">
        <f t="array" ref="F4698">IF($K4698="","",_xlfn.IFS($K4698=0,"Clear",$K4698&lt;=3,"Partly Cloudy",OR($K4698=45,$K4698=48),"Fog",AND($K4698&gt;=51,$K4698&lt;=67),"Drizzle",AND($K4698&gt;=71,$K4698&lt;=77),"Snow",AND($K4698&gt;=80,$K4698&lt;=82),"Rain Showers",AND($K4698&gt;=95,$K4698&lt;=99),"Thunderstorm",TRUE,"Cloudy"))</f>
        <v>Clear</v>
      </c>
      <c r="G4698" s="3" cm="1">
        <f t="array" ref="G4698">IF($A4698="","",INDEX(OpenMeteoAPI[TemperatureC],ROWS($G$2:G4698)))</f>
        <v>35.5</v>
      </c>
      <c r="H4698" s="4" cm="1">
        <f t="array" ref="H4698">IF($A4698="","",INDEX(OpenMeteoAPI[RelativeHumidityPct],ROWS($H$2:H4698))/100)</f>
        <v>0.21</v>
      </c>
      <c r="I4698" s="4" cm="1">
        <f t="array" ref="I4698">IF($A4698="","",INDEX(OpenMeteoAPI[PrecipitationProbabilityPct],ROWS($I$2:I4698))/100)</f>
        <v>0</v>
      </c>
      <c r="J4698" s="3" cm="1">
        <f t="array" ref="J4698">IF($A4698="","",INDEX(OpenMeteoAPI[PrecipitationMM],ROWS($J$2:J4698)))</f>
        <v>0</v>
      </c>
      <c r="K4698" cm="1">
        <f t="array" ref="K4698">IF($A4698="","",INDEX(OpenMeteoAPI[WeatherCode],ROWS($K$2:K4698)))</f>
        <v>0</v>
      </c>
      <c r="L4698" s="3" cm="1">
        <f t="array" ref="L4698">IF($A4698="","",INDEX(OpenMeteoAPI[WindSpeedKMH],ROWS($L$2:L4698)))</f>
        <v>11.5</v>
      </c>
    </row>
    <row r="4699" spans="1:12">
      <c r="A4699" t="str" cm="1">
        <f t="array" ref="A4699">IFERROR(INDEX(OpenMeteoAPI[City],ROWS($A$2:A4699))&amp;", "&amp;INDEX(OpenMeteoAPI[CountryCode],ROWS($A$2:A4699)),"")</f>
        <v>Athens, GR</v>
      </c>
      <c r="B4699" t="str" cm="1">
        <f t="array" ref="B4699">IF($A4699="","",INDEX(OpenMeteoAPI[LocationID],ROWS($B$2:B4699)))</f>
        <v>GR-ATH</v>
      </c>
      <c r="C4699" s="5" cm="1">
        <f t="array" ref="C4699">IF($A4699="","",INDEX(OpenMeteoAPI[ForecastDateTime],ROWS($C$2:C4699)))</f>
        <v>46215.708333333336</v>
      </c>
      <c r="D4699" t="str">
        <f t="shared" si="73"/>
        <v>5PM</v>
      </c>
      <c r="E4699" t="str" cm="1">
        <f t="array" ref="E4699">IF($K4699="","",_xlfn.IFS($K4699=0,_xlfn.UNICHAR(9728),$K4699&lt;=3,_xlfn.UNICHAR(9729),OR($K4699=45,$K4699=48),"~",AND($K4699&gt;=51,$K4699&lt;=67),_xlfn.UNICHAR(9748),AND($K4699&gt;=71,$K4699&lt;=77),_xlfn.UNICHAR(10052),AND($K4699&gt;=80,$K4699&lt;=82),_xlfn.UNICHAR(9748),AND($K4699&gt;=95,$K4699&lt;=99),_xlfn.UNICHAR(9889),TRUE,_xlfn.UNICHAR(9729)))</f>
        <v>☀</v>
      </c>
      <c r="F4699" t="str" cm="1">
        <f t="array" ref="F4699">IF($K4699="","",_xlfn.IFS($K4699=0,"Clear",$K4699&lt;=3,"Partly Cloudy",OR($K4699=45,$K4699=48),"Fog",AND($K4699&gt;=51,$K4699&lt;=67),"Drizzle",AND($K4699&gt;=71,$K4699&lt;=77),"Snow",AND($K4699&gt;=80,$K4699&lt;=82),"Rain Showers",AND($K4699&gt;=95,$K4699&lt;=99),"Thunderstorm",TRUE,"Cloudy"))</f>
        <v>Clear</v>
      </c>
      <c r="G4699" s="3" cm="1">
        <f t="array" ref="G4699">IF($A4699="","",INDEX(OpenMeteoAPI[TemperatureC],ROWS($G$2:G4699)))</f>
        <v>35.5</v>
      </c>
      <c r="H4699" s="4" cm="1">
        <f t="array" ref="H4699">IF($A4699="","",INDEX(OpenMeteoAPI[RelativeHumidityPct],ROWS($H$2:H4699))/100)</f>
        <v>0.21</v>
      </c>
      <c r="I4699" s="4" cm="1">
        <f t="array" ref="I4699">IF($A4699="","",INDEX(OpenMeteoAPI[PrecipitationProbabilityPct],ROWS($I$2:I4699))/100)</f>
        <v>0</v>
      </c>
      <c r="J4699" s="3" cm="1">
        <f t="array" ref="J4699">IF($A4699="","",INDEX(OpenMeteoAPI[PrecipitationMM],ROWS($J$2:J4699)))</f>
        <v>0</v>
      </c>
      <c r="K4699" cm="1">
        <f t="array" ref="K4699">IF($A4699="","",INDEX(OpenMeteoAPI[WeatherCode],ROWS($K$2:K4699)))</f>
        <v>0</v>
      </c>
      <c r="L4699" s="3" cm="1">
        <f t="array" ref="L4699">IF($A4699="","",INDEX(OpenMeteoAPI[WindSpeedKMH],ROWS($L$2:L4699)))</f>
        <v>10.7</v>
      </c>
    </row>
    <row r="4700" spans="1:12">
      <c r="A4700" t="str" cm="1">
        <f t="array" ref="A4700">IFERROR(INDEX(OpenMeteoAPI[City],ROWS($A$2:A4700))&amp;", "&amp;INDEX(OpenMeteoAPI[CountryCode],ROWS($A$2:A4700)),"")</f>
        <v>Athens, GR</v>
      </c>
      <c r="B4700" t="str" cm="1">
        <f t="array" ref="B4700">IF($A4700="","",INDEX(OpenMeteoAPI[LocationID],ROWS($B$2:B4700)))</f>
        <v>GR-ATH</v>
      </c>
      <c r="C4700" s="5" cm="1">
        <f t="array" ref="C4700">IF($A4700="","",INDEX(OpenMeteoAPI[ForecastDateTime],ROWS($C$2:C4700)))</f>
        <v>46215.75</v>
      </c>
      <c r="D4700" t="str">
        <f t="shared" si="73"/>
        <v>6PM</v>
      </c>
      <c r="E4700" t="str" cm="1">
        <f t="array" ref="E4700">IF($K4700="","",_xlfn.IFS($K4700=0,_xlfn.UNICHAR(9728),$K4700&lt;=3,_xlfn.UNICHAR(9729),OR($K4700=45,$K4700=48),"~",AND($K4700&gt;=51,$K4700&lt;=67),_xlfn.UNICHAR(9748),AND($K4700&gt;=71,$K4700&lt;=77),_xlfn.UNICHAR(10052),AND($K4700&gt;=80,$K4700&lt;=82),_xlfn.UNICHAR(9748),AND($K4700&gt;=95,$K4700&lt;=99),_xlfn.UNICHAR(9889),TRUE,_xlfn.UNICHAR(9729)))</f>
        <v>☀</v>
      </c>
      <c r="F4700" t="str" cm="1">
        <f t="array" ref="F4700">IF($K4700="","",_xlfn.IFS($K4700=0,"Clear",$K4700&lt;=3,"Partly Cloudy",OR($K4700=45,$K4700=48),"Fog",AND($K4700&gt;=51,$K4700&lt;=67),"Drizzle",AND($K4700&gt;=71,$K4700&lt;=77),"Snow",AND($K4700&gt;=80,$K4700&lt;=82),"Rain Showers",AND($K4700&gt;=95,$K4700&lt;=99),"Thunderstorm",TRUE,"Cloudy"))</f>
        <v>Clear</v>
      </c>
      <c r="G4700" s="3" cm="1">
        <f t="array" ref="G4700">IF($A4700="","",INDEX(OpenMeteoAPI[TemperatureC],ROWS($G$2:G4700)))</f>
        <v>34.9</v>
      </c>
      <c r="H4700" s="4" cm="1">
        <f t="array" ref="H4700">IF($A4700="","",INDEX(OpenMeteoAPI[RelativeHumidityPct],ROWS($H$2:H4700))/100)</f>
        <v>0.23</v>
      </c>
      <c r="I4700" s="4" cm="1">
        <f t="array" ref="I4700">IF($A4700="","",INDEX(OpenMeteoAPI[PrecipitationProbabilityPct],ROWS($I$2:I4700))/100)</f>
        <v>0</v>
      </c>
      <c r="J4700" s="3" cm="1">
        <f t="array" ref="J4700">IF($A4700="","",INDEX(OpenMeteoAPI[PrecipitationMM],ROWS($J$2:J4700)))</f>
        <v>0</v>
      </c>
      <c r="K4700" cm="1">
        <f t="array" ref="K4700">IF($A4700="","",INDEX(OpenMeteoAPI[WeatherCode],ROWS($K$2:K4700)))</f>
        <v>0</v>
      </c>
      <c r="L4700" s="3" cm="1">
        <f t="array" ref="L4700">IF($A4700="","",INDEX(OpenMeteoAPI[WindSpeedKMH],ROWS($L$2:L4700)))</f>
        <v>10</v>
      </c>
    </row>
    <row r="4701" spans="1:12">
      <c r="A4701" t="str" cm="1">
        <f t="array" ref="A4701">IFERROR(INDEX(OpenMeteoAPI[City],ROWS($A$2:A4701))&amp;", "&amp;INDEX(OpenMeteoAPI[CountryCode],ROWS($A$2:A4701)),"")</f>
        <v>Athens, GR</v>
      </c>
      <c r="B4701" t="str" cm="1">
        <f t="array" ref="B4701">IF($A4701="","",INDEX(OpenMeteoAPI[LocationID],ROWS($B$2:B4701)))</f>
        <v>GR-ATH</v>
      </c>
      <c r="C4701" s="5" cm="1">
        <f t="array" ref="C4701">IF($A4701="","",INDEX(OpenMeteoAPI[ForecastDateTime],ROWS($C$2:C4701)))</f>
        <v>46215.791666666664</v>
      </c>
      <c r="D4701" t="str">
        <f t="shared" si="73"/>
        <v>7PM</v>
      </c>
      <c r="E4701" t="str" cm="1">
        <f t="array" ref="E4701">IF($K4701="","",_xlfn.IFS($K4701=0,_xlfn.UNICHAR(9728),$K4701&lt;=3,_xlfn.UNICHAR(9729),OR($K4701=45,$K4701=48),"~",AND($K4701&gt;=51,$K4701&lt;=67),_xlfn.UNICHAR(9748),AND($K4701&gt;=71,$K4701&lt;=77),_xlfn.UNICHAR(10052),AND($K4701&gt;=80,$K4701&lt;=82),_xlfn.UNICHAR(9748),AND($K4701&gt;=95,$K4701&lt;=99),_xlfn.UNICHAR(9889),TRUE,_xlfn.UNICHAR(9729)))</f>
        <v>☀</v>
      </c>
      <c r="F4701" t="str" cm="1">
        <f t="array" ref="F4701">IF($K4701="","",_xlfn.IFS($K4701=0,"Clear",$K4701&lt;=3,"Partly Cloudy",OR($K4701=45,$K4701=48),"Fog",AND($K4701&gt;=51,$K4701&lt;=67),"Drizzle",AND($K4701&gt;=71,$K4701&lt;=77),"Snow",AND($K4701&gt;=80,$K4701&lt;=82),"Rain Showers",AND($K4701&gt;=95,$K4701&lt;=99),"Thunderstorm",TRUE,"Cloudy"))</f>
        <v>Clear</v>
      </c>
      <c r="G4701" s="3" cm="1">
        <f t="array" ref="G4701">IF($A4701="","",INDEX(OpenMeteoAPI[TemperatureC],ROWS($G$2:G4701)))</f>
        <v>33.4</v>
      </c>
      <c r="H4701" s="4" cm="1">
        <f t="array" ref="H4701">IF($A4701="","",INDEX(OpenMeteoAPI[RelativeHumidityPct],ROWS($H$2:H4701))/100)</f>
        <v>0.28000000000000003</v>
      </c>
      <c r="I4701" s="4" cm="1">
        <f t="array" ref="I4701">IF($A4701="","",INDEX(OpenMeteoAPI[PrecipitationProbabilityPct],ROWS($I$2:I4701))/100)</f>
        <v>0</v>
      </c>
      <c r="J4701" s="3" cm="1">
        <f t="array" ref="J4701">IF($A4701="","",INDEX(OpenMeteoAPI[PrecipitationMM],ROWS($J$2:J4701)))</f>
        <v>0</v>
      </c>
      <c r="K4701" cm="1">
        <f t="array" ref="K4701">IF($A4701="","",INDEX(OpenMeteoAPI[WeatherCode],ROWS($K$2:K4701)))</f>
        <v>0</v>
      </c>
      <c r="L4701" s="3" cm="1">
        <f t="array" ref="L4701">IF($A4701="","",INDEX(OpenMeteoAPI[WindSpeedKMH],ROWS($L$2:L4701)))</f>
        <v>8.1999999999999993</v>
      </c>
    </row>
    <row r="4702" spans="1:12">
      <c r="A4702" t="str" cm="1">
        <f t="array" ref="A4702">IFERROR(INDEX(OpenMeteoAPI[City],ROWS($A$2:A4702))&amp;", "&amp;INDEX(OpenMeteoAPI[CountryCode],ROWS($A$2:A4702)),"")</f>
        <v>Athens, GR</v>
      </c>
      <c r="B4702" t="str" cm="1">
        <f t="array" ref="B4702">IF($A4702="","",INDEX(OpenMeteoAPI[LocationID],ROWS($B$2:B4702)))</f>
        <v>GR-ATH</v>
      </c>
      <c r="C4702" s="5" cm="1">
        <f t="array" ref="C4702">IF($A4702="","",INDEX(OpenMeteoAPI[ForecastDateTime],ROWS($C$2:C4702)))</f>
        <v>46215.833333333336</v>
      </c>
      <c r="D4702" t="str">
        <f t="shared" si="73"/>
        <v>8PM</v>
      </c>
      <c r="E4702" t="str" cm="1">
        <f t="array" ref="E4702">IF($K4702="","",_xlfn.IFS($K4702=0,_xlfn.UNICHAR(9728),$K4702&lt;=3,_xlfn.UNICHAR(9729),OR($K4702=45,$K4702=48),"~",AND($K4702&gt;=51,$K4702&lt;=67),_xlfn.UNICHAR(9748),AND($K4702&gt;=71,$K4702&lt;=77),_xlfn.UNICHAR(10052),AND($K4702&gt;=80,$K4702&lt;=82),_xlfn.UNICHAR(9748),AND($K4702&gt;=95,$K4702&lt;=99),_xlfn.UNICHAR(9889),TRUE,_xlfn.UNICHAR(9729)))</f>
        <v>☀</v>
      </c>
      <c r="F4702" t="str" cm="1">
        <f t="array" ref="F4702">IF($K4702="","",_xlfn.IFS($K4702=0,"Clear",$K4702&lt;=3,"Partly Cloudy",OR($K4702=45,$K4702=48),"Fog",AND($K4702&gt;=51,$K4702&lt;=67),"Drizzle",AND($K4702&gt;=71,$K4702&lt;=77),"Snow",AND($K4702&gt;=80,$K4702&lt;=82),"Rain Showers",AND($K4702&gt;=95,$K4702&lt;=99),"Thunderstorm",TRUE,"Cloudy"))</f>
        <v>Clear</v>
      </c>
      <c r="G4702" s="3" cm="1">
        <f t="array" ref="G4702">IF($A4702="","",INDEX(OpenMeteoAPI[TemperatureC],ROWS($G$2:G4702)))</f>
        <v>31.3</v>
      </c>
      <c r="H4702" s="4" cm="1">
        <f t="array" ref="H4702">IF($A4702="","",INDEX(OpenMeteoAPI[RelativeHumidityPct],ROWS($H$2:H4702))/100)</f>
        <v>0.35</v>
      </c>
      <c r="I4702" s="4" cm="1">
        <f t="array" ref="I4702">IF($A4702="","",INDEX(OpenMeteoAPI[PrecipitationProbabilityPct],ROWS($I$2:I4702))/100)</f>
        <v>0</v>
      </c>
      <c r="J4702" s="3" cm="1">
        <f t="array" ref="J4702">IF($A4702="","",INDEX(OpenMeteoAPI[PrecipitationMM],ROWS($J$2:J4702)))</f>
        <v>0</v>
      </c>
      <c r="K4702" cm="1">
        <f t="array" ref="K4702">IF($A4702="","",INDEX(OpenMeteoAPI[WeatherCode],ROWS($K$2:K4702)))</f>
        <v>0</v>
      </c>
      <c r="L4702" s="3" cm="1">
        <f t="array" ref="L4702">IF($A4702="","",INDEX(OpenMeteoAPI[WindSpeedKMH],ROWS($L$2:L4702)))</f>
        <v>6.5</v>
      </c>
    </row>
    <row r="4703" spans="1:12">
      <c r="A4703" t="str" cm="1">
        <f t="array" ref="A4703">IFERROR(INDEX(OpenMeteoAPI[City],ROWS($A$2:A4703))&amp;", "&amp;INDEX(OpenMeteoAPI[CountryCode],ROWS($A$2:A4703)),"")</f>
        <v>Athens, GR</v>
      </c>
      <c r="B4703" t="str" cm="1">
        <f t="array" ref="B4703">IF($A4703="","",INDEX(OpenMeteoAPI[LocationID],ROWS($B$2:B4703)))</f>
        <v>GR-ATH</v>
      </c>
      <c r="C4703" s="5" cm="1">
        <f t="array" ref="C4703">IF($A4703="","",INDEX(OpenMeteoAPI[ForecastDateTime],ROWS($C$2:C4703)))</f>
        <v>46215.875</v>
      </c>
      <c r="D4703" t="str">
        <f t="shared" si="73"/>
        <v>9PM</v>
      </c>
      <c r="E4703" t="str" cm="1">
        <f t="array" ref="E4703">IF($K4703="","",_xlfn.IFS($K4703=0,_xlfn.UNICHAR(9728),$K4703&lt;=3,_xlfn.UNICHAR(9729),OR($K4703=45,$K4703=48),"~",AND($K4703&gt;=51,$K4703&lt;=67),_xlfn.UNICHAR(9748),AND($K4703&gt;=71,$K4703&lt;=77),_xlfn.UNICHAR(10052),AND($K4703&gt;=80,$K4703&lt;=82),_xlfn.UNICHAR(9748),AND($K4703&gt;=95,$K4703&lt;=99),_xlfn.UNICHAR(9889),TRUE,_xlfn.UNICHAR(9729)))</f>
        <v>☀</v>
      </c>
      <c r="F4703" t="str" cm="1">
        <f t="array" ref="F4703">IF($K4703="","",_xlfn.IFS($K4703=0,"Clear",$K4703&lt;=3,"Partly Cloudy",OR($K4703=45,$K4703=48),"Fog",AND($K4703&gt;=51,$K4703&lt;=67),"Drizzle",AND($K4703&gt;=71,$K4703&lt;=77),"Snow",AND($K4703&gt;=80,$K4703&lt;=82),"Rain Showers",AND($K4703&gt;=95,$K4703&lt;=99),"Thunderstorm",TRUE,"Cloudy"))</f>
        <v>Clear</v>
      </c>
      <c r="G4703" s="3" cm="1">
        <f t="array" ref="G4703">IF($A4703="","",INDEX(OpenMeteoAPI[TemperatureC],ROWS($G$2:G4703)))</f>
        <v>29.5</v>
      </c>
      <c r="H4703" s="4" cm="1">
        <f t="array" ref="H4703">IF($A4703="","",INDEX(OpenMeteoAPI[RelativeHumidityPct],ROWS($H$2:H4703))/100)</f>
        <v>0.41</v>
      </c>
      <c r="I4703" s="4" cm="1">
        <f t="array" ref="I4703">IF($A4703="","",INDEX(OpenMeteoAPI[PrecipitationProbabilityPct],ROWS($I$2:I4703))/100)</f>
        <v>0</v>
      </c>
      <c r="J4703" s="3" cm="1">
        <f t="array" ref="J4703">IF($A4703="","",INDEX(OpenMeteoAPI[PrecipitationMM],ROWS($J$2:J4703)))</f>
        <v>0</v>
      </c>
      <c r="K4703" cm="1">
        <f t="array" ref="K4703">IF($A4703="","",INDEX(OpenMeteoAPI[WeatherCode],ROWS($K$2:K4703)))</f>
        <v>0</v>
      </c>
      <c r="L4703" s="3" cm="1">
        <f t="array" ref="L4703">IF($A4703="","",INDEX(OpenMeteoAPI[WindSpeedKMH],ROWS($L$2:L4703)))</f>
        <v>5</v>
      </c>
    </row>
    <row r="4704" spans="1:12">
      <c r="A4704" t="str" cm="1">
        <f t="array" ref="A4704">IFERROR(INDEX(OpenMeteoAPI[City],ROWS($A$2:A4704))&amp;", "&amp;INDEX(OpenMeteoAPI[CountryCode],ROWS($A$2:A4704)),"")</f>
        <v>Athens, GR</v>
      </c>
      <c r="B4704" t="str" cm="1">
        <f t="array" ref="B4704">IF($A4704="","",INDEX(OpenMeteoAPI[LocationID],ROWS($B$2:B4704)))</f>
        <v>GR-ATH</v>
      </c>
      <c r="C4704" s="5" cm="1">
        <f t="array" ref="C4704">IF($A4704="","",INDEX(OpenMeteoAPI[ForecastDateTime],ROWS($C$2:C4704)))</f>
        <v>46215.916666666664</v>
      </c>
      <c r="D4704" t="str">
        <f t="shared" si="73"/>
        <v>10PM</v>
      </c>
      <c r="E4704" t="str" cm="1">
        <f t="array" ref="E4704">IF($K4704="","",_xlfn.IFS($K4704=0,_xlfn.UNICHAR(9728),$K4704&lt;=3,_xlfn.UNICHAR(9729),OR($K4704=45,$K4704=48),"~",AND($K4704&gt;=51,$K4704&lt;=67),_xlfn.UNICHAR(9748),AND($K4704&gt;=71,$K4704&lt;=77),_xlfn.UNICHAR(10052),AND($K4704&gt;=80,$K4704&lt;=82),_xlfn.UNICHAR(9748),AND($K4704&gt;=95,$K4704&lt;=99),_xlfn.UNICHAR(9889),TRUE,_xlfn.UNICHAR(9729)))</f>
        <v>☀</v>
      </c>
      <c r="F4704" t="str" cm="1">
        <f t="array" ref="F4704">IF($K4704="","",_xlfn.IFS($K4704=0,"Clear",$K4704&lt;=3,"Partly Cloudy",OR($K4704=45,$K4704=48),"Fog",AND($K4704&gt;=51,$K4704&lt;=67),"Drizzle",AND($K4704&gt;=71,$K4704&lt;=77),"Snow",AND($K4704&gt;=80,$K4704&lt;=82),"Rain Showers",AND($K4704&gt;=95,$K4704&lt;=99),"Thunderstorm",TRUE,"Cloudy"))</f>
        <v>Clear</v>
      </c>
      <c r="G4704" s="3" cm="1">
        <f t="array" ref="G4704">IF($A4704="","",INDEX(OpenMeteoAPI[TemperatureC],ROWS($G$2:G4704)))</f>
        <v>28.3</v>
      </c>
      <c r="H4704" s="4" cm="1">
        <f t="array" ref="H4704">IF($A4704="","",INDEX(OpenMeteoAPI[RelativeHumidityPct],ROWS($H$2:H4704))/100)</f>
        <v>0.44</v>
      </c>
      <c r="I4704" s="4" cm="1">
        <f t="array" ref="I4704">IF($A4704="","",INDEX(OpenMeteoAPI[PrecipitationProbabilityPct],ROWS($I$2:I4704))/100)</f>
        <v>0</v>
      </c>
      <c r="J4704" s="3" cm="1">
        <f t="array" ref="J4704">IF($A4704="","",INDEX(OpenMeteoAPI[PrecipitationMM],ROWS($J$2:J4704)))</f>
        <v>0</v>
      </c>
      <c r="K4704" cm="1">
        <f t="array" ref="K4704">IF($A4704="","",INDEX(OpenMeteoAPI[WeatherCode],ROWS($K$2:K4704)))</f>
        <v>0</v>
      </c>
      <c r="L4704" s="3" cm="1">
        <f t="array" ref="L4704">IF($A4704="","",INDEX(OpenMeteoAPI[WindSpeedKMH],ROWS($L$2:L4704)))</f>
        <v>2.2999999999999998</v>
      </c>
    </row>
    <row r="4705" spans="1:12">
      <c r="A4705" t="str" cm="1">
        <f t="array" ref="A4705">IFERROR(INDEX(OpenMeteoAPI[City],ROWS($A$2:A4705))&amp;", "&amp;INDEX(OpenMeteoAPI[CountryCode],ROWS($A$2:A4705)),"")</f>
        <v>Athens, GR</v>
      </c>
      <c r="B4705" t="str" cm="1">
        <f t="array" ref="B4705">IF($A4705="","",INDEX(OpenMeteoAPI[LocationID],ROWS($B$2:B4705)))</f>
        <v>GR-ATH</v>
      </c>
      <c r="C4705" s="5" cm="1">
        <f t="array" ref="C4705">IF($A4705="","",INDEX(OpenMeteoAPI[ForecastDateTime],ROWS($C$2:C4705)))</f>
        <v>46215.958333333336</v>
      </c>
      <c r="D4705" t="str">
        <f t="shared" si="73"/>
        <v>11PM</v>
      </c>
      <c r="E4705" t="str" cm="1">
        <f t="array" ref="E4705">IF($K4705="","",_xlfn.IFS($K4705=0,_xlfn.UNICHAR(9728),$K4705&lt;=3,_xlfn.UNICHAR(9729),OR($K4705=45,$K4705=48),"~",AND($K4705&gt;=51,$K4705&lt;=67),_xlfn.UNICHAR(9748),AND($K4705&gt;=71,$K4705&lt;=77),_xlfn.UNICHAR(10052),AND($K4705&gt;=80,$K4705&lt;=82),_xlfn.UNICHAR(9748),AND($K4705&gt;=95,$K4705&lt;=99),_xlfn.UNICHAR(9889),TRUE,_xlfn.UNICHAR(9729)))</f>
        <v>☀</v>
      </c>
      <c r="F4705" t="str" cm="1">
        <f t="array" ref="F4705">IF($K4705="","",_xlfn.IFS($K4705=0,"Clear",$K4705&lt;=3,"Partly Cloudy",OR($K4705=45,$K4705=48),"Fog",AND($K4705&gt;=51,$K4705&lt;=67),"Drizzle",AND($K4705&gt;=71,$K4705&lt;=77),"Snow",AND($K4705&gt;=80,$K4705&lt;=82),"Rain Showers",AND($K4705&gt;=95,$K4705&lt;=99),"Thunderstorm",TRUE,"Cloudy"))</f>
        <v>Clear</v>
      </c>
      <c r="G4705" s="3" cm="1">
        <f t="array" ref="G4705">IF($A4705="","",INDEX(OpenMeteoAPI[TemperatureC],ROWS($G$2:G4705)))</f>
        <v>27.4</v>
      </c>
      <c r="H4705" s="4" cm="1">
        <f t="array" ref="H4705">IF($A4705="","",INDEX(OpenMeteoAPI[RelativeHumidityPct],ROWS($H$2:H4705))/100)</f>
        <v>0.45</v>
      </c>
      <c r="I4705" s="4" cm="1">
        <f t="array" ref="I4705">IF($A4705="","",INDEX(OpenMeteoAPI[PrecipitationProbabilityPct],ROWS($I$2:I4705))/100)</f>
        <v>0</v>
      </c>
      <c r="J4705" s="3" cm="1">
        <f t="array" ref="J4705">IF($A4705="","",INDEX(OpenMeteoAPI[PrecipitationMM],ROWS($J$2:J4705)))</f>
        <v>0</v>
      </c>
      <c r="K4705" cm="1">
        <f t="array" ref="K4705">IF($A4705="","",INDEX(OpenMeteoAPI[WeatherCode],ROWS($K$2:K4705)))</f>
        <v>0</v>
      </c>
      <c r="L4705" s="3" cm="1">
        <f t="array" ref="L4705">IF($A4705="","",INDEX(OpenMeteoAPI[WindSpeedKMH],ROWS($L$2:L4705)))</f>
        <v>1.5</v>
      </c>
    </row>
    <row r="4706" spans="1:12">
      <c r="A4706" t="str" cm="1">
        <f t="array" ref="A4706">IFERROR(INDEX(OpenMeteoAPI[City],ROWS($A$2:A4706))&amp;", "&amp;INDEX(OpenMeteoAPI[CountryCode],ROWS($A$2:A4706)),"")</f>
        <v>Athens, GR</v>
      </c>
      <c r="B4706" t="str" cm="1">
        <f t="array" ref="B4706">IF($A4706="","",INDEX(OpenMeteoAPI[LocationID],ROWS($B$2:B4706)))</f>
        <v>GR-ATH</v>
      </c>
      <c r="C4706" s="5" cm="1">
        <f t="array" ref="C4706">IF($A4706="","",INDEX(OpenMeteoAPI[ForecastDateTime],ROWS($C$2:C4706)))</f>
        <v>46216</v>
      </c>
      <c r="D4706" t="str">
        <f t="shared" si="73"/>
        <v>12AM</v>
      </c>
      <c r="E4706" t="str" cm="1">
        <f t="array" ref="E4706">IF($K4706="","",_xlfn.IFS($K4706=0,_xlfn.UNICHAR(9728),$K4706&lt;=3,_xlfn.UNICHAR(9729),OR($K4706=45,$K4706=48),"~",AND($K4706&gt;=51,$K4706&lt;=67),_xlfn.UNICHAR(9748),AND($K4706&gt;=71,$K4706&lt;=77),_xlfn.UNICHAR(10052),AND($K4706&gt;=80,$K4706&lt;=82),_xlfn.UNICHAR(9748),AND($K4706&gt;=95,$K4706&lt;=99),_xlfn.UNICHAR(9889),TRUE,_xlfn.UNICHAR(9729)))</f>
        <v>☀</v>
      </c>
      <c r="F4706" t="str" cm="1">
        <f t="array" ref="F4706">IF($K4706="","",_xlfn.IFS($K4706=0,"Clear",$K4706&lt;=3,"Partly Cloudy",OR($K4706=45,$K4706=48),"Fog",AND($K4706&gt;=51,$K4706&lt;=67),"Drizzle",AND($K4706&gt;=71,$K4706&lt;=77),"Snow",AND($K4706&gt;=80,$K4706&lt;=82),"Rain Showers",AND($K4706&gt;=95,$K4706&lt;=99),"Thunderstorm",TRUE,"Cloudy"))</f>
        <v>Clear</v>
      </c>
      <c r="G4706" s="3" cm="1">
        <f t="array" ref="G4706">IF($A4706="","",INDEX(OpenMeteoAPI[TemperatureC],ROWS($G$2:G4706)))</f>
        <v>26.6</v>
      </c>
      <c r="H4706" s="4" cm="1">
        <f t="array" ref="H4706">IF($A4706="","",INDEX(OpenMeteoAPI[RelativeHumidityPct],ROWS($H$2:H4706))/100)</f>
        <v>0.45</v>
      </c>
      <c r="I4706" s="4" cm="1">
        <f t="array" ref="I4706">IF($A4706="","",INDEX(OpenMeteoAPI[PrecipitationProbabilityPct],ROWS($I$2:I4706))/100)</f>
        <v>0</v>
      </c>
      <c r="J4706" s="3" cm="1">
        <f t="array" ref="J4706">IF($A4706="","",INDEX(OpenMeteoAPI[PrecipitationMM],ROWS($J$2:J4706)))</f>
        <v>0</v>
      </c>
      <c r="K4706" cm="1">
        <f t="array" ref="K4706">IF($A4706="","",INDEX(OpenMeteoAPI[WeatherCode],ROWS($K$2:K4706)))</f>
        <v>0</v>
      </c>
      <c r="L4706" s="3" cm="1">
        <f t="array" ref="L4706">IF($A4706="","",INDEX(OpenMeteoAPI[WindSpeedKMH],ROWS($L$2:L4706)))</f>
        <v>4</v>
      </c>
    </row>
    <row r="4707" spans="1:12">
      <c r="A4707" t="str" cm="1">
        <f t="array" ref="A4707">IFERROR(INDEX(OpenMeteoAPI[City],ROWS($A$2:A4707))&amp;", "&amp;INDEX(OpenMeteoAPI[CountryCode],ROWS($A$2:A4707)),"")</f>
        <v>Athens, GR</v>
      </c>
      <c r="B4707" t="str" cm="1">
        <f t="array" ref="B4707">IF($A4707="","",INDEX(OpenMeteoAPI[LocationID],ROWS($B$2:B4707)))</f>
        <v>GR-ATH</v>
      </c>
      <c r="C4707" s="5" cm="1">
        <f t="array" ref="C4707">IF($A4707="","",INDEX(OpenMeteoAPI[ForecastDateTime],ROWS($C$2:C4707)))</f>
        <v>46216.041666666664</v>
      </c>
      <c r="D4707" t="str">
        <f t="shared" si="73"/>
        <v>1AM</v>
      </c>
      <c r="E4707" t="str" cm="1">
        <f t="array" ref="E4707">IF($K4707="","",_xlfn.IFS($K4707=0,_xlfn.UNICHAR(9728),$K4707&lt;=3,_xlfn.UNICHAR(9729),OR($K4707=45,$K4707=48),"~",AND($K4707&gt;=51,$K4707&lt;=67),_xlfn.UNICHAR(9748),AND($K4707&gt;=71,$K4707&lt;=77),_xlfn.UNICHAR(10052),AND($K4707&gt;=80,$K4707&lt;=82),_xlfn.UNICHAR(9748),AND($K4707&gt;=95,$K4707&lt;=99),_xlfn.UNICHAR(9889),TRUE,_xlfn.UNICHAR(9729)))</f>
        <v>☁</v>
      </c>
      <c r="F4707" t="str" cm="1">
        <f t="array" ref="F4707">IF($K4707="","",_xlfn.IFS($K4707=0,"Clear",$K4707&lt;=3,"Partly Cloudy",OR($K4707=45,$K4707=48),"Fog",AND($K4707&gt;=51,$K4707&lt;=67),"Drizzle",AND($K4707&gt;=71,$K4707&lt;=77),"Snow",AND($K4707&gt;=80,$K4707&lt;=82),"Rain Showers",AND($K4707&gt;=95,$K4707&lt;=99),"Thunderstorm",TRUE,"Cloudy"))</f>
        <v>Partly Cloudy</v>
      </c>
      <c r="G4707" s="3" cm="1">
        <f t="array" ref="G4707">IF($A4707="","",INDEX(OpenMeteoAPI[TemperatureC],ROWS($G$2:G4707)))</f>
        <v>25.9</v>
      </c>
      <c r="H4707" s="4" cm="1">
        <f t="array" ref="H4707">IF($A4707="","",INDEX(OpenMeteoAPI[RelativeHumidityPct],ROWS($H$2:H4707))/100)</f>
        <v>0.43</v>
      </c>
      <c r="I4707" s="4" cm="1">
        <f t="array" ref="I4707">IF($A4707="","",INDEX(OpenMeteoAPI[PrecipitationProbabilityPct],ROWS($I$2:I4707))/100)</f>
        <v>0</v>
      </c>
      <c r="J4707" s="3" cm="1">
        <f t="array" ref="J4707">IF($A4707="","",INDEX(OpenMeteoAPI[PrecipitationMM],ROWS($J$2:J4707)))</f>
        <v>0</v>
      </c>
      <c r="K4707" cm="1">
        <f t="array" ref="K4707">IF($A4707="","",INDEX(OpenMeteoAPI[WeatherCode],ROWS($K$2:K4707)))</f>
        <v>1</v>
      </c>
      <c r="L4707" s="3" cm="1">
        <f t="array" ref="L4707">IF($A4707="","",INDEX(OpenMeteoAPI[WindSpeedKMH],ROWS($L$2:L4707)))</f>
        <v>4.7</v>
      </c>
    </row>
    <row r="4708" spans="1:12">
      <c r="A4708" t="str" cm="1">
        <f t="array" ref="A4708">IFERROR(INDEX(OpenMeteoAPI[City],ROWS($A$2:A4708))&amp;", "&amp;INDEX(OpenMeteoAPI[CountryCode],ROWS($A$2:A4708)),"")</f>
        <v>Athens, GR</v>
      </c>
      <c r="B4708" t="str" cm="1">
        <f t="array" ref="B4708">IF($A4708="","",INDEX(OpenMeteoAPI[LocationID],ROWS($B$2:B4708)))</f>
        <v>GR-ATH</v>
      </c>
      <c r="C4708" s="5" cm="1">
        <f t="array" ref="C4708">IF($A4708="","",INDEX(OpenMeteoAPI[ForecastDateTime],ROWS($C$2:C4708)))</f>
        <v>46216.083333333336</v>
      </c>
      <c r="D4708" t="str">
        <f t="shared" si="73"/>
        <v>2AM</v>
      </c>
      <c r="E4708" t="str" cm="1">
        <f t="array" ref="E4708">IF($K4708="","",_xlfn.IFS($K4708=0,_xlfn.UNICHAR(9728),$K4708&lt;=3,_xlfn.UNICHAR(9729),OR($K4708=45,$K4708=48),"~",AND($K4708&gt;=51,$K4708&lt;=67),_xlfn.UNICHAR(9748),AND($K4708&gt;=71,$K4708&lt;=77),_xlfn.UNICHAR(10052),AND($K4708&gt;=80,$K4708&lt;=82),_xlfn.UNICHAR(9748),AND($K4708&gt;=95,$K4708&lt;=99),_xlfn.UNICHAR(9889),TRUE,_xlfn.UNICHAR(9729)))</f>
        <v>☁</v>
      </c>
      <c r="F4708" t="str" cm="1">
        <f t="array" ref="F4708">IF($K4708="","",_xlfn.IFS($K4708=0,"Clear",$K4708&lt;=3,"Partly Cloudy",OR($K4708=45,$K4708=48),"Fog",AND($K4708&gt;=51,$K4708&lt;=67),"Drizzle",AND($K4708&gt;=71,$K4708&lt;=77),"Snow",AND($K4708&gt;=80,$K4708&lt;=82),"Rain Showers",AND($K4708&gt;=95,$K4708&lt;=99),"Thunderstorm",TRUE,"Cloudy"))</f>
        <v>Partly Cloudy</v>
      </c>
      <c r="G4708" s="3" cm="1">
        <f t="array" ref="G4708">IF($A4708="","",INDEX(OpenMeteoAPI[TemperatureC],ROWS($G$2:G4708)))</f>
        <v>25.2</v>
      </c>
      <c r="H4708" s="4" cm="1">
        <f t="array" ref="H4708">IF($A4708="","",INDEX(OpenMeteoAPI[RelativeHumidityPct],ROWS($H$2:H4708))/100)</f>
        <v>0.4</v>
      </c>
      <c r="I4708" s="4" cm="1">
        <f t="array" ref="I4708">IF($A4708="","",INDEX(OpenMeteoAPI[PrecipitationProbabilityPct],ROWS($I$2:I4708))/100)</f>
        <v>0</v>
      </c>
      <c r="J4708" s="3" cm="1">
        <f t="array" ref="J4708">IF($A4708="","",INDEX(OpenMeteoAPI[PrecipitationMM],ROWS($J$2:J4708)))</f>
        <v>0</v>
      </c>
      <c r="K4708" cm="1">
        <f t="array" ref="K4708">IF($A4708="","",INDEX(OpenMeteoAPI[WeatherCode],ROWS($K$2:K4708)))</f>
        <v>1</v>
      </c>
      <c r="L4708" s="3" cm="1">
        <f t="array" ref="L4708">IF($A4708="","",INDEX(OpenMeteoAPI[WindSpeedKMH],ROWS($L$2:L4708)))</f>
        <v>4.4000000000000004</v>
      </c>
    </row>
    <row r="4709" spans="1:12">
      <c r="A4709" t="str" cm="1">
        <f t="array" ref="A4709">IFERROR(INDEX(OpenMeteoAPI[City],ROWS($A$2:A4709))&amp;", "&amp;INDEX(OpenMeteoAPI[CountryCode],ROWS($A$2:A4709)),"")</f>
        <v>Athens, GR</v>
      </c>
      <c r="B4709" t="str" cm="1">
        <f t="array" ref="B4709">IF($A4709="","",INDEX(OpenMeteoAPI[LocationID],ROWS($B$2:B4709)))</f>
        <v>GR-ATH</v>
      </c>
      <c r="C4709" s="5" cm="1">
        <f t="array" ref="C4709">IF($A4709="","",INDEX(OpenMeteoAPI[ForecastDateTime],ROWS($C$2:C4709)))</f>
        <v>46216.125</v>
      </c>
      <c r="D4709" t="str">
        <f t="shared" si="73"/>
        <v>3AM</v>
      </c>
      <c r="E4709" t="str" cm="1">
        <f t="array" ref="E4709">IF($K4709="","",_xlfn.IFS($K4709=0,_xlfn.UNICHAR(9728),$K4709&lt;=3,_xlfn.UNICHAR(9729),OR($K4709=45,$K4709=48),"~",AND($K4709&gt;=51,$K4709&lt;=67),_xlfn.UNICHAR(9748),AND($K4709&gt;=71,$K4709&lt;=77),_xlfn.UNICHAR(10052),AND($K4709&gt;=80,$K4709&lt;=82),_xlfn.UNICHAR(9748),AND($K4709&gt;=95,$K4709&lt;=99),_xlfn.UNICHAR(9889),TRUE,_xlfn.UNICHAR(9729)))</f>
        <v>☁</v>
      </c>
      <c r="F4709" t="str" cm="1">
        <f t="array" ref="F4709">IF($K4709="","",_xlfn.IFS($K4709=0,"Clear",$K4709&lt;=3,"Partly Cloudy",OR($K4709=45,$K4709=48),"Fog",AND($K4709&gt;=51,$K4709&lt;=67),"Drizzle",AND($K4709&gt;=71,$K4709&lt;=77),"Snow",AND($K4709&gt;=80,$K4709&lt;=82),"Rain Showers",AND($K4709&gt;=95,$K4709&lt;=99),"Thunderstorm",TRUE,"Cloudy"))</f>
        <v>Partly Cloudy</v>
      </c>
      <c r="G4709" s="3" cm="1">
        <f t="array" ref="G4709">IF($A4709="","",INDEX(OpenMeteoAPI[TemperatureC],ROWS($G$2:G4709)))</f>
        <v>24.7</v>
      </c>
      <c r="H4709" s="4" cm="1">
        <f t="array" ref="H4709">IF($A4709="","",INDEX(OpenMeteoAPI[RelativeHumidityPct],ROWS($H$2:H4709))/100)</f>
        <v>0.39</v>
      </c>
      <c r="I4709" s="4" cm="1">
        <f t="array" ref="I4709">IF($A4709="","",INDEX(OpenMeteoAPI[PrecipitationProbabilityPct],ROWS($I$2:I4709))/100)</f>
        <v>0</v>
      </c>
      <c r="J4709" s="3" cm="1">
        <f t="array" ref="J4709">IF($A4709="","",INDEX(OpenMeteoAPI[PrecipitationMM],ROWS($J$2:J4709)))</f>
        <v>0</v>
      </c>
      <c r="K4709" cm="1">
        <f t="array" ref="K4709">IF($A4709="","",INDEX(OpenMeteoAPI[WeatherCode],ROWS($K$2:K4709)))</f>
        <v>1</v>
      </c>
      <c r="L4709" s="3" cm="1">
        <f t="array" ref="L4709">IF($A4709="","",INDEX(OpenMeteoAPI[WindSpeedKMH],ROWS($L$2:L4709)))</f>
        <v>4.0999999999999996</v>
      </c>
    </row>
    <row r="4710" spans="1:12">
      <c r="A4710" t="str" cm="1">
        <f t="array" ref="A4710">IFERROR(INDEX(OpenMeteoAPI[City],ROWS($A$2:A4710))&amp;", "&amp;INDEX(OpenMeteoAPI[CountryCode],ROWS($A$2:A4710)),"")</f>
        <v>Athens, GR</v>
      </c>
      <c r="B4710" t="str" cm="1">
        <f t="array" ref="B4710">IF($A4710="","",INDEX(OpenMeteoAPI[LocationID],ROWS($B$2:B4710)))</f>
        <v>GR-ATH</v>
      </c>
      <c r="C4710" s="5" cm="1">
        <f t="array" ref="C4710">IF($A4710="","",INDEX(OpenMeteoAPI[ForecastDateTime],ROWS($C$2:C4710)))</f>
        <v>46216.166666666664</v>
      </c>
      <c r="D4710" t="str">
        <f t="shared" si="73"/>
        <v>4AM</v>
      </c>
      <c r="E4710" t="str" cm="1">
        <f t="array" ref="E4710">IF($K4710="","",_xlfn.IFS($K4710=0,_xlfn.UNICHAR(9728),$K4710&lt;=3,_xlfn.UNICHAR(9729),OR($K4710=45,$K4710=48),"~",AND($K4710&gt;=51,$K4710&lt;=67),_xlfn.UNICHAR(9748),AND($K4710&gt;=71,$K4710&lt;=77),_xlfn.UNICHAR(10052),AND($K4710&gt;=80,$K4710&lt;=82),_xlfn.UNICHAR(9748),AND($K4710&gt;=95,$K4710&lt;=99),_xlfn.UNICHAR(9889),TRUE,_xlfn.UNICHAR(9729)))</f>
        <v>☁</v>
      </c>
      <c r="F4710" t="str" cm="1">
        <f t="array" ref="F4710">IF($K4710="","",_xlfn.IFS($K4710=0,"Clear",$K4710&lt;=3,"Partly Cloudy",OR($K4710=45,$K4710=48),"Fog",AND($K4710&gt;=51,$K4710&lt;=67),"Drizzle",AND($K4710&gt;=71,$K4710&lt;=77),"Snow",AND($K4710&gt;=80,$K4710&lt;=82),"Rain Showers",AND($K4710&gt;=95,$K4710&lt;=99),"Thunderstorm",TRUE,"Cloudy"))</f>
        <v>Partly Cloudy</v>
      </c>
      <c r="G4710" s="3" cm="1">
        <f t="array" ref="G4710">IF($A4710="","",INDEX(OpenMeteoAPI[TemperatureC],ROWS($G$2:G4710)))</f>
        <v>24</v>
      </c>
      <c r="H4710" s="4" cm="1">
        <f t="array" ref="H4710">IF($A4710="","",INDEX(OpenMeteoAPI[RelativeHumidityPct],ROWS($H$2:H4710))/100)</f>
        <v>0.41</v>
      </c>
      <c r="I4710" s="4" cm="1">
        <f t="array" ref="I4710">IF($A4710="","",INDEX(OpenMeteoAPI[PrecipitationProbabilityPct],ROWS($I$2:I4710))/100)</f>
        <v>0</v>
      </c>
      <c r="J4710" s="3" cm="1">
        <f t="array" ref="J4710">IF($A4710="","",INDEX(OpenMeteoAPI[PrecipitationMM],ROWS($J$2:J4710)))</f>
        <v>0</v>
      </c>
      <c r="K4710" cm="1">
        <f t="array" ref="K4710">IF($A4710="","",INDEX(OpenMeteoAPI[WeatherCode],ROWS($K$2:K4710)))</f>
        <v>1</v>
      </c>
      <c r="L4710" s="3" cm="1">
        <f t="array" ref="L4710">IF($A4710="","",INDEX(OpenMeteoAPI[WindSpeedKMH],ROWS($L$2:L4710)))</f>
        <v>4.4000000000000004</v>
      </c>
    </row>
    <row r="4711" spans="1:12">
      <c r="A4711" t="str" cm="1">
        <f t="array" ref="A4711">IFERROR(INDEX(OpenMeteoAPI[City],ROWS($A$2:A4711))&amp;", "&amp;INDEX(OpenMeteoAPI[CountryCode],ROWS($A$2:A4711)),"")</f>
        <v>Athens, GR</v>
      </c>
      <c r="B4711" t="str" cm="1">
        <f t="array" ref="B4711">IF($A4711="","",INDEX(OpenMeteoAPI[LocationID],ROWS($B$2:B4711)))</f>
        <v>GR-ATH</v>
      </c>
      <c r="C4711" s="5" cm="1">
        <f t="array" ref="C4711">IF($A4711="","",INDEX(OpenMeteoAPI[ForecastDateTime],ROWS($C$2:C4711)))</f>
        <v>46216.208333333336</v>
      </c>
      <c r="D4711" t="str">
        <f t="shared" si="73"/>
        <v>5AM</v>
      </c>
      <c r="E4711" t="str" cm="1">
        <f t="array" ref="E4711">IF($K4711="","",_xlfn.IFS($K4711=0,_xlfn.UNICHAR(9728),$K4711&lt;=3,_xlfn.UNICHAR(9729),OR($K4711=45,$K4711=48),"~",AND($K4711&gt;=51,$K4711&lt;=67),_xlfn.UNICHAR(9748),AND($K4711&gt;=71,$K4711&lt;=77),_xlfn.UNICHAR(10052),AND($K4711&gt;=80,$K4711&lt;=82),_xlfn.UNICHAR(9748),AND($K4711&gt;=95,$K4711&lt;=99),_xlfn.UNICHAR(9889),TRUE,_xlfn.UNICHAR(9729)))</f>
        <v>☁</v>
      </c>
      <c r="F4711" t="str" cm="1">
        <f t="array" ref="F4711">IF($K4711="","",_xlfn.IFS($K4711=0,"Clear",$K4711&lt;=3,"Partly Cloudy",OR($K4711=45,$K4711=48),"Fog",AND($K4711&gt;=51,$K4711&lt;=67),"Drizzle",AND($K4711&gt;=71,$K4711&lt;=77),"Snow",AND($K4711&gt;=80,$K4711&lt;=82),"Rain Showers",AND($K4711&gt;=95,$K4711&lt;=99),"Thunderstorm",TRUE,"Cloudy"))</f>
        <v>Partly Cloudy</v>
      </c>
      <c r="G4711" s="3" cm="1">
        <f t="array" ref="G4711">IF($A4711="","",INDEX(OpenMeteoAPI[TemperatureC],ROWS($G$2:G4711)))</f>
        <v>23.4</v>
      </c>
      <c r="H4711" s="4" cm="1">
        <f t="array" ref="H4711">IF($A4711="","",INDEX(OpenMeteoAPI[RelativeHumidityPct],ROWS($H$2:H4711))/100)</f>
        <v>0.45</v>
      </c>
      <c r="I4711" s="4" cm="1">
        <f t="array" ref="I4711">IF($A4711="","",INDEX(OpenMeteoAPI[PrecipitationProbabilityPct],ROWS($I$2:I4711))/100)</f>
        <v>0</v>
      </c>
      <c r="J4711" s="3" cm="1">
        <f t="array" ref="J4711">IF($A4711="","",INDEX(OpenMeteoAPI[PrecipitationMM],ROWS($J$2:J4711)))</f>
        <v>0</v>
      </c>
      <c r="K4711" cm="1">
        <f t="array" ref="K4711">IF($A4711="","",INDEX(OpenMeteoAPI[WeatherCode],ROWS($K$2:K4711)))</f>
        <v>1</v>
      </c>
      <c r="L4711" s="3" cm="1">
        <f t="array" ref="L4711">IF($A4711="","",INDEX(OpenMeteoAPI[WindSpeedKMH],ROWS($L$2:L4711)))</f>
        <v>4.7</v>
      </c>
    </row>
    <row r="4712" spans="1:12">
      <c r="A4712" t="str" cm="1">
        <f t="array" ref="A4712">IFERROR(INDEX(OpenMeteoAPI[City],ROWS($A$2:A4712))&amp;", "&amp;INDEX(OpenMeteoAPI[CountryCode],ROWS($A$2:A4712)),"")</f>
        <v>Athens, GR</v>
      </c>
      <c r="B4712" t="str" cm="1">
        <f t="array" ref="B4712">IF($A4712="","",INDEX(OpenMeteoAPI[LocationID],ROWS($B$2:B4712)))</f>
        <v>GR-ATH</v>
      </c>
      <c r="C4712" s="5" cm="1">
        <f t="array" ref="C4712">IF($A4712="","",INDEX(OpenMeteoAPI[ForecastDateTime],ROWS($C$2:C4712)))</f>
        <v>46216.25</v>
      </c>
      <c r="D4712" t="str">
        <f t="shared" si="73"/>
        <v>6AM</v>
      </c>
      <c r="E4712" t="str" cm="1">
        <f t="array" ref="E4712">IF($K4712="","",_xlfn.IFS($K4712=0,_xlfn.UNICHAR(9728),$K4712&lt;=3,_xlfn.UNICHAR(9729),OR($K4712=45,$K4712=48),"~",AND($K4712&gt;=51,$K4712&lt;=67),_xlfn.UNICHAR(9748),AND($K4712&gt;=71,$K4712&lt;=77),_xlfn.UNICHAR(10052),AND($K4712&gt;=80,$K4712&lt;=82),_xlfn.UNICHAR(9748),AND($K4712&gt;=95,$K4712&lt;=99),_xlfn.UNICHAR(9889),TRUE,_xlfn.UNICHAR(9729)))</f>
        <v>☁</v>
      </c>
      <c r="F4712" t="str" cm="1">
        <f t="array" ref="F4712">IF($K4712="","",_xlfn.IFS($K4712=0,"Clear",$K4712&lt;=3,"Partly Cloudy",OR($K4712=45,$K4712=48),"Fog",AND($K4712&gt;=51,$K4712&lt;=67),"Drizzle",AND($K4712&gt;=71,$K4712&lt;=77),"Snow",AND($K4712&gt;=80,$K4712&lt;=82),"Rain Showers",AND($K4712&gt;=95,$K4712&lt;=99),"Thunderstorm",TRUE,"Cloudy"))</f>
        <v>Partly Cloudy</v>
      </c>
      <c r="G4712" s="3" cm="1">
        <f t="array" ref="G4712">IF($A4712="","",INDEX(OpenMeteoAPI[TemperatureC],ROWS($G$2:G4712)))</f>
        <v>23.7</v>
      </c>
      <c r="H4712" s="4" cm="1">
        <f t="array" ref="H4712">IF($A4712="","",INDEX(OpenMeteoAPI[RelativeHumidityPct],ROWS($H$2:H4712))/100)</f>
        <v>0.47</v>
      </c>
      <c r="I4712" s="4" cm="1">
        <f t="array" ref="I4712">IF($A4712="","",INDEX(OpenMeteoAPI[PrecipitationProbabilityPct],ROWS($I$2:I4712))/100)</f>
        <v>0</v>
      </c>
      <c r="J4712" s="3" cm="1">
        <f t="array" ref="J4712">IF($A4712="","",INDEX(OpenMeteoAPI[PrecipitationMM],ROWS($J$2:J4712)))</f>
        <v>0</v>
      </c>
      <c r="K4712" cm="1">
        <f t="array" ref="K4712">IF($A4712="","",INDEX(OpenMeteoAPI[WeatherCode],ROWS($K$2:K4712)))</f>
        <v>1</v>
      </c>
      <c r="L4712" s="3" cm="1">
        <f t="array" ref="L4712">IF($A4712="","",INDEX(OpenMeteoAPI[WindSpeedKMH],ROWS($L$2:L4712)))</f>
        <v>4.5</v>
      </c>
    </row>
    <row r="4713" spans="1:12">
      <c r="A4713" t="str" cm="1">
        <f t="array" ref="A4713">IFERROR(INDEX(OpenMeteoAPI[City],ROWS($A$2:A4713))&amp;", "&amp;INDEX(OpenMeteoAPI[CountryCode],ROWS($A$2:A4713)),"")</f>
        <v>Athens, GR</v>
      </c>
      <c r="B4713" t="str" cm="1">
        <f t="array" ref="B4713">IF($A4713="","",INDEX(OpenMeteoAPI[LocationID],ROWS($B$2:B4713)))</f>
        <v>GR-ATH</v>
      </c>
      <c r="C4713" s="5" cm="1">
        <f t="array" ref="C4713">IF($A4713="","",INDEX(OpenMeteoAPI[ForecastDateTime],ROWS($C$2:C4713)))</f>
        <v>46216.291666666664</v>
      </c>
      <c r="D4713" t="str">
        <f t="shared" si="73"/>
        <v>7AM</v>
      </c>
      <c r="E4713" t="str" cm="1">
        <f t="array" ref="E4713">IF($K4713="","",_xlfn.IFS($K4713=0,_xlfn.UNICHAR(9728),$K4713&lt;=3,_xlfn.UNICHAR(9729),OR($K4713=45,$K4713=48),"~",AND($K4713&gt;=51,$K4713&lt;=67),_xlfn.UNICHAR(9748),AND($K4713&gt;=71,$K4713&lt;=77),_xlfn.UNICHAR(10052),AND($K4713&gt;=80,$K4713&lt;=82),_xlfn.UNICHAR(9748),AND($K4713&gt;=95,$K4713&lt;=99),_xlfn.UNICHAR(9889),TRUE,_xlfn.UNICHAR(9729)))</f>
        <v>☁</v>
      </c>
      <c r="F4713" t="str" cm="1">
        <f t="array" ref="F4713">IF($K4713="","",_xlfn.IFS($K4713=0,"Clear",$K4713&lt;=3,"Partly Cloudy",OR($K4713=45,$K4713=48),"Fog",AND($K4713&gt;=51,$K4713&lt;=67),"Drizzle",AND($K4713&gt;=71,$K4713&lt;=77),"Snow",AND($K4713&gt;=80,$K4713&lt;=82),"Rain Showers",AND($K4713&gt;=95,$K4713&lt;=99),"Thunderstorm",TRUE,"Cloudy"))</f>
        <v>Partly Cloudy</v>
      </c>
      <c r="G4713" s="3" cm="1">
        <f t="array" ref="G4713">IF($A4713="","",INDEX(OpenMeteoAPI[TemperatureC],ROWS($G$2:G4713)))</f>
        <v>25.3</v>
      </c>
      <c r="H4713" s="4" cm="1">
        <f t="array" ref="H4713">IF($A4713="","",INDEX(OpenMeteoAPI[RelativeHumidityPct],ROWS($H$2:H4713))/100)</f>
        <v>0.43</v>
      </c>
      <c r="I4713" s="4" cm="1">
        <f t="array" ref="I4713">IF($A4713="","",INDEX(OpenMeteoAPI[PrecipitationProbabilityPct],ROWS($I$2:I4713))/100)</f>
        <v>0</v>
      </c>
      <c r="J4713" s="3" cm="1">
        <f t="array" ref="J4713">IF($A4713="","",INDEX(OpenMeteoAPI[PrecipitationMM],ROWS($J$2:J4713)))</f>
        <v>0</v>
      </c>
      <c r="K4713" cm="1">
        <f t="array" ref="K4713">IF($A4713="","",INDEX(OpenMeteoAPI[WeatherCode],ROWS($K$2:K4713)))</f>
        <v>2</v>
      </c>
      <c r="L4713" s="3" cm="1">
        <f t="array" ref="L4713">IF($A4713="","",INDEX(OpenMeteoAPI[WindSpeedKMH],ROWS($L$2:L4713)))</f>
        <v>4.2</v>
      </c>
    </row>
    <row r="4714" spans="1:12">
      <c r="A4714" t="str" cm="1">
        <f t="array" ref="A4714">IFERROR(INDEX(OpenMeteoAPI[City],ROWS($A$2:A4714))&amp;", "&amp;INDEX(OpenMeteoAPI[CountryCode],ROWS($A$2:A4714)),"")</f>
        <v>Athens, GR</v>
      </c>
      <c r="B4714" t="str" cm="1">
        <f t="array" ref="B4714">IF($A4714="","",INDEX(OpenMeteoAPI[LocationID],ROWS($B$2:B4714)))</f>
        <v>GR-ATH</v>
      </c>
      <c r="C4714" s="5" cm="1">
        <f t="array" ref="C4714">IF($A4714="","",INDEX(OpenMeteoAPI[ForecastDateTime],ROWS($C$2:C4714)))</f>
        <v>46216.333333333336</v>
      </c>
      <c r="D4714" t="str">
        <f t="shared" si="73"/>
        <v>8AM</v>
      </c>
      <c r="E4714" t="str" cm="1">
        <f t="array" ref="E4714">IF($K4714="","",_xlfn.IFS($K4714=0,_xlfn.UNICHAR(9728),$K4714&lt;=3,_xlfn.UNICHAR(9729),OR($K4714=45,$K4714=48),"~",AND($K4714&gt;=51,$K4714&lt;=67),_xlfn.UNICHAR(9748),AND($K4714&gt;=71,$K4714&lt;=77),_xlfn.UNICHAR(10052),AND($K4714&gt;=80,$K4714&lt;=82),_xlfn.UNICHAR(9748),AND($K4714&gt;=95,$K4714&lt;=99),_xlfn.UNICHAR(9889),TRUE,_xlfn.UNICHAR(9729)))</f>
        <v>☁</v>
      </c>
      <c r="F4714" t="str" cm="1">
        <f t="array" ref="F4714">IF($K4714="","",_xlfn.IFS($K4714=0,"Clear",$K4714&lt;=3,"Partly Cloudy",OR($K4714=45,$K4714=48),"Fog",AND($K4714&gt;=51,$K4714&lt;=67),"Drizzle",AND($K4714&gt;=71,$K4714&lt;=77),"Snow",AND($K4714&gt;=80,$K4714&lt;=82),"Rain Showers",AND($K4714&gt;=95,$K4714&lt;=99),"Thunderstorm",TRUE,"Cloudy"))</f>
        <v>Partly Cloudy</v>
      </c>
      <c r="G4714" s="3" cm="1">
        <f t="array" ref="G4714">IF($A4714="","",INDEX(OpenMeteoAPI[TemperatureC],ROWS($G$2:G4714)))</f>
        <v>27.8</v>
      </c>
      <c r="H4714" s="4" cm="1">
        <f t="array" ref="H4714">IF($A4714="","",INDEX(OpenMeteoAPI[RelativeHumidityPct],ROWS($H$2:H4714))/100)</f>
        <v>0.37</v>
      </c>
      <c r="I4714" s="4" cm="1">
        <f t="array" ref="I4714">IF($A4714="","",INDEX(OpenMeteoAPI[PrecipitationProbabilityPct],ROWS($I$2:I4714))/100)</f>
        <v>0</v>
      </c>
      <c r="J4714" s="3" cm="1">
        <f t="array" ref="J4714">IF($A4714="","",INDEX(OpenMeteoAPI[PrecipitationMM],ROWS($J$2:J4714)))</f>
        <v>0</v>
      </c>
      <c r="K4714" cm="1">
        <f t="array" ref="K4714">IF($A4714="","",INDEX(OpenMeteoAPI[WeatherCode],ROWS($K$2:K4714)))</f>
        <v>2</v>
      </c>
      <c r="L4714" s="3" cm="1">
        <f t="array" ref="L4714">IF($A4714="","",INDEX(OpenMeteoAPI[WindSpeedKMH],ROWS($L$2:L4714)))</f>
        <v>3.4</v>
      </c>
    </row>
    <row r="4715" spans="1:12">
      <c r="A4715" t="str" cm="1">
        <f t="array" ref="A4715">IFERROR(INDEX(OpenMeteoAPI[City],ROWS($A$2:A4715))&amp;", "&amp;INDEX(OpenMeteoAPI[CountryCode],ROWS($A$2:A4715)),"")</f>
        <v>Athens, GR</v>
      </c>
      <c r="B4715" t="str" cm="1">
        <f t="array" ref="B4715">IF($A4715="","",INDEX(OpenMeteoAPI[LocationID],ROWS($B$2:B4715)))</f>
        <v>GR-ATH</v>
      </c>
      <c r="C4715" s="5" cm="1">
        <f t="array" ref="C4715">IF($A4715="","",INDEX(OpenMeteoAPI[ForecastDateTime],ROWS($C$2:C4715)))</f>
        <v>46216.375</v>
      </c>
      <c r="D4715" t="str">
        <f t="shared" si="73"/>
        <v>9AM</v>
      </c>
      <c r="E4715" t="str" cm="1">
        <f t="array" ref="E4715">IF($K4715="","",_xlfn.IFS($K4715=0,_xlfn.UNICHAR(9728),$K4715&lt;=3,_xlfn.UNICHAR(9729),OR($K4715=45,$K4715=48),"~",AND($K4715&gt;=51,$K4715&lt;=67),_xlfn.UNICHAR(9748),AND($K4715&gt;=71,$K4715&lt;=77),_xlfn.UNICHAR(10052),AND($K4715&gt;=80,$K4715&lt;=82),_xlfn.UNICHAR(9748),AND($K4715&gt;=95,$K4715&lt;=99),_xlfn.UNICHAR(9889),TRUE,_xlfn.UNICHAR(9729)))</f>
        <v>☁</v>
      </c>
      <c r="F4715" t="str" cm="1">
        <f t="array" ref="F4715">IF($K4715="","",_xlfn.IFS($K4715=0,"Clear",$K4715&lt;=3,"Partly Cloudy",OR($K4715=45,$K4715=48),"Fog",AND($K4715&gt;=51,$K4715&lt;=67),"Drizzle",AND($K4715&gt;=71,$K4715&lt;=77),"Snow",AND($K4715&gt;=80,$K4715&lt;=82),"Rain Showers",AND($K4715&gt;=95,$K4715&lt;=99),"Thunderstorm",TRUE,"Cloudy"))</f>
        <v>Partly Cloudy</v>
      </c>
      <c r="G4715" s="3" cm="1">
        <f t="array" ref="G4715">IF($A4715="","",INDEX(OpenMeteoAPI[TemperatureC],ROWS($G$2:G4715)))</f>
        <v>30</v>
      </c>
      <c r="H4715" s="4" cm="1">
        <f t="array" ref="H4715">IF($A4715="","",INDEX(OpenMeteoAPI[RelativeHumidityPct],ROWS($H$2:H4715))/100)</f>
        <v>0.33</v>
      </c>
      <c r="I4715" s="4" cm="1">
        <f t="array" ref="I4715">IF($A4715="","",INDEX(OpenMeteoAPI[PrecipitationProbabilityPct],ROWS($I$2:I4715))/100)</f>
        <v>0</v>
      </c>
      <c r="J4715" s="3" cm="1">
        <f t="array" ref="J4715">IF($A4715="","",INDEX(OpenMeteoAPI[PrecipitationMM],ROWS($J$2:J4715)))</f>
        <v>0</v>
      </c>
      <c r="K4715" cm="1">
        <f t="array" ref="K4715">IF($A4715="","",INDEX(OpenMeteoAPI[WeatherCode],ROWS($K$2:K4715)))</f>
        <v>2</v>
      </c>
      <c r="L4715" s="3" cm="1">
        <f t="array" ref="L4715">IF($A4715="","",INDEX(OpenMeteoAPI[WindSpeedKMH],ROWS($L$2:L4715)))</f>
        <v>2.9</v>
      </c>
    </row>
    <row r="4716" spans="1:12">
      <c r="A4716" t="str" cm="1">
        <f t="array" ref="A4716">IFERROR(INDEX(OpenMeteoAPI[City],ROWS($A$2:A4716))&amp;", "&amp;INDEX(OpenMeteoAPI[CountryCode],ROWS($A$2:A4716)),"")</f>
        <v>Athens, GR</v>
      </c>
      <c r="B4716" t="str" cm="1">
        <f t="array" ref="B4716">IF($A4716="","",INDEX(OpenMeteoAPI[LocationID],ROWS($B$2:B4716)))</f>
        <v>GR-ATH</v>
      </c>
      <c r="C4716" s="5" cm="1">
        <f t="array" ref="C4716">IF($A4716="","",INDEX(OpenMeteoAPI[ForecastDateTime],ROWS($C$2:C4716)))</f>
        <v>46216.416666666664</v>
      </c>
      <c r="D4716" t="str">
        <f t="shared" si="73"/>
        <v>10AM</v>
      </c>
      <c r="E4716" t="str" cm="1">
        <f t="array" ref="E4716">IF($K4716="","",_xlfn.IFS($K4716=0,_xlfn.UNICHAR(9728),$K4716&lt;=3,_xlfn.UNICHAR(9729),OR($K4716=45,$K4716=48),"~",AND($K4716&gt;=51,$K4716&lt;=67),_xlfn.UNICHAR(9748),AND($K4716&gt;=71,$K4716&lt;=77),_xlfn.UNICHAR(10052),AND($K4716&gt;=80,$K4716&lt;=82),_xlfn.UNICHAR(9748),AND($K4716&gt;=95,$K4716&lt;=99),_xlfn.UNICHAR(9889),TRUE,_xlfn.UNICHAR(9729)))</f>
        <v>☁</v>
      </c>
      <c r="F4716" t="str" cm="1">
        <f t="array" ref="F4716">IF($K4716="","",_xlfn.IFS($K4716=0,"Clear",$K4716&lt;=3,"Partly Cloudy",OR($K4716=45,$K4716=48),"Fog",AND($K4716&gt;=51,$K4716&lt;=67),"Drizzle",AND($K4716&gt;=71,$K4716&lt;=77),"Snow",AND($K4716&gt;=80,$K4716&lt;=82),"Rain Showers",AND($K4716&gt;=95,$K4716&lt;=99),"Thunderstorm",TRUE,"Cloudy"))</f>
        <v>Partly Cloudy</v>
      </c>
      <c r="G4716" s="3" cm="1">
        <f t="array" ref="G4716">IF($A4716="","",INDEX(OpenMeteoAPI[TemperatureC],ROWS($G$2:G4716)))</f>
        <v>31.7</v>
      </c>
      <c r="H4716" s="4" cm="1">
        <f t="array" ref="H4716">IF($A4716="","",INDEX(OpenMeteoAPI[RelativeHumidityPct],ROWS($H$2:H4716))/100)</f>
        <v>0.32</v>
      </c>
      <c r="I4716" s="4" cm="1">
        <f t="array" ref="I4716">IF($A4716="","",INDEX(OpenMeteoAPI[PrecipitationProbabilityPct],ROWS($I$2:I4716))/100)</f>
        <v>0</v>
      </c>
      <c r="J4716" s="3" cm="1">
        <f t="array" ref="J4716">IF($A4716="","",INDEX(OpenMeteoAPI[PrecipitationMM],ROWS($J$2:J4716)))</f>
        <v>0</v>
      </c>
      <c r="K4716" cm="1">
        <f t="array" ref="K4716">IF($A4716="","",INDEX(OpenMeteoAPI[WeatherCode],ROWS($K$2:K4716)))</f>
        <v>1</v>
      </c>
      <c r="L4716" s="3" cm="1">
        <f t="array" ref="L4716">IF($A4716="","",INDEX(OpenMeteoAPI[WindSpeedKMH],ROWS($L$2:L4716)))</f>
        <v>3.6</v>
      </c>
    </row>
    <row r="4717" spans="1:12">
      <c r="A4717" t="str" cm="1">
        <f t="array" ref="A4717">IFERROR(INDEX(OpenMeteoAPI[City],ROWS($A$2:A4717))&amp;", "&amp;INDEX(OpenMeteoAPI[CountryCode],ROWS($A$2:A4717)),"")</f>
        <v>Athens, GR</v>
      </c>
      <c r="B4717" t="str" cm="1">
        <f t="array" ref="B4717">IF($A4717="","",INDEX(OpenMeteoAPI[LocationID],ROWS($B$2:B4717)))</f>
        <v>GR-ATH</v>
      </c>
      <c r="C4717" s="5" cm="1">
        <f t="array" ref="C4717">IF($A4717="","",INDEX(OpenMeteoAPI[ForecastDateTime],ROWS($C$2:C4717)))</f>
        <v>46216.458333333336</v>
      </c>
      <c r="D4717" t="str">
        <f t="shared" si="73"/>
        <v>11AM</v>
      </c>
      <c r="E4717" t="str" cm="1">
        <f t="array" ref="E4717">IF($K4717="","",_xlfn.IFS($K4717=0,_xlfn.UNICHAR(9728),$K4717&lt;=3,_xlfn.UNICHAR(9729),OR($K4717=45,$K4717=48),"~",AND($K4717&gt;=51,$K4717&lt;=67),_xlfn.UNICHAR(9748),AND($K4717&gt;=71,$K4717&lt;=77),_xlfn.UNICHAR(10052),AND($K4717&gt;=80,$K4717&lt;=82),_xlfn.UNICHAR(9748),AND($K4717&gt;=95,$K4717&lt;=99),_xlfn.UNICHAR(9889),TRUE,_xlfn.UNICHAR(9729)))</f>
        <v>☁</v>
      </c>
      <c r="F4717" t="str" cm="1">
        <f t="array" ref="F4717">IF($K4717="","",_xlfn.IFS($K4717=0,"Clear",$K4717&lt;=3,"Partly Cloudy",OR($K4717=45,$K4717=48),"Fog",AND($K4717&gt;=51,$K4717&lt;=67),"Drizzle",AND($K4717&gt;=71,$K4717&lt;=77),"Snow",AND($K4717&gt;=80,$K4717&lt;=82),"Rain Showers",AND($K4717&gt;=95,$K4717&lt;=99),"Thunderstorm",TRUE,"Cloudy"))</f>
        <v>Partly Cloudy</v>
      </c>
      <c r="G4717" s="3" cm="1">
        <f t="array" ref="G4717">IF($A4717="","",INDEX(OpenMeteoAPI[TemperatureC],ROWS($G$2:G4717)))</f>
        <v>33.1</v>
      </c>
      <c r="H4717" s="4" cm="1">
        <f t="array" ref="H4717">IF($A4717="","",INDEX(OpenMeteoAPI[RelativeHumidityPct],ROWS($H$2:H4717))/100)</f>
        <v>0.32</v>
      </c>
      <c r="I4717" s="4" cm="1">
        <f t="array" ref="I4717">IF($A4717="","",INDEX(OpenMeteoAPI[PrecipitationProbabilityPct],ROWS($I$2:I4717))/100)</f>
        <v>0</v>
      </c>
      <c r="J4717" s="3" cm="1">
        <f t="array" ref="J4717">IF($A4717="","",INDEX(OpenMeteoAPI[PrecipitationMM],ROWS($J$2:J4717)))</f>
        <v>0</v>
      </c>
      <c r="K4717" cm="1">
        <f t="array" ref="K4717">IF($A4717="","",INDEX(OpenMeteoAPI[WeatherCode],ROWS($K$2:K4717)))</f>
        <v>1</v>
      </c>
      <c r="L4717" s="3" cm="1">
        <f t="array" ref="L4717">IF($A4717="","",INDEX(OpenMeteoAPI[WindSpeedKMH],ROWS($L$2:L4717)))</f>
        <v>5.5</v>
      </c>
    </row>
    <row r="4718" spans="1:12">
      <c r="A4718" t="str" cm="1">
        <f t="array" ref="A4718">IFERROR(INDEX(OpenMeteoAPI[City],ROWS($A$2:A4718))&amp;", "&amp;INDEX(OpenMeteoAPI[CountryCode],ROWS($A$2:A4718)),"")</f>
        <v>Athens, GR</v>
      </c>
      <c r="B4718" t="str" cm="1">
        <f t="array" ref="B4718">IF($A4718="","",INDEX(OpenMeteoAPI[LocationID],ROWS($B$2:B4718)))</f>
        <v>GR-ATH</v>
      </c>
      <c r="C4718" s="5" cm="1">
        <f t="array" ref="C4718">IF($A4718="","",INDEX(OpenMeteoAPI[ForecastDateTime],ROWS($C$2:C4718)))</f>
        <v>46216.5</v>
      </c>
      <c r="D4718" t="str">
        <f t="shared" si="73"/>
        <v>12PM</v>
      </c>
      <c r="E4718" t="str" cm="1">
        <f t="array" ref="E4718">IF($K4718="","",_xlfn.IFS($K4718=0,_xlfn.UNICHAR(9728),$K4718&lt;=3,_xlfn.UNICHAR(9729),OR($K4718=45,$K4718=48),"~",AND($K4718&gt;=51,$K4718&lt;=67),_xlfn.UNICHAR(9748),AND($K4718&gt;=71,$K4718&lt;=77),_xlfn.UNICHAR(10052),AND($K4718&gt;=80,$K4718&lt;=82),_xlfn.UNICHAR(9748),AND($K4718&gt;=95,$K4718&lt;=99),_xlfn.UNICHAR(9889),TRUE,_xlfn.UNICHAR(9729)))</f>
        <v>☁</v>
      </c>
      <c r="F4718" t="str" cm="1">
        <f t="array" ref="F4718">IF($K4718="","",_xlfn.IFS($K4718=0,"Clear",$K4718&lt;=3,"Partly Cloudy",OR($K4718=45,$K4718=48),"Fog",AND($K4718&gt;=51,$K4718&lt;=67),"Drizzle",AND($K4718&gt;=71,$K4718&lt;=77),"Snow",AND($K4718&gt;=80,$K4718&lt;=82),"Rain Showers",AND($K4718&gt;=95,$K4718&lt;=99),"Thunderstorm",TRUE,"Cloudy"))</f>
        <v>Partly Cloudy</v>
      </c>
      <c r="G4718" s="3" cm="1">
        <f t="array" ref="G4718">IF($A4718="","",INDEX(OpenMeteoAPI[TemperatureC],ROWS($G$2:G4718)))</f>
        <v>34</v>
      </c>
      <c r="H4718" s="4" cm="1">
        <f t="array" ref="H4718">IF($A4718="","",INDEX(OpenMeteoAPI[RelativeHumidityPct],ROWS($H$2:H4718))/100)</f>
        <v>0.33</v>
      </c>
      <c r="I4718" s="4" cm="1">
        <f t="array" ref="I4718">IF($A4718="","",INDEX(OpenMeteoAPI[PrecipitationProbabilityPct],ROWS($I$2:I4718))/100)</f>
        <v>0</v>
      </c>
      <c r="J4718" s="3" cm="1">
        <f t="array" ref="J4718">IF($A4718="","",INDEX(OpenMeteoAPI[PrecipitationMM],ROWS($J$2:J4718)))</f>
        <v>0</v>
      </c>
      <c r="K4718" cm="1">
        <f t="array" ref="K4718">IF($A4718="","",INDEX(OpenMeteoAPI[WeatherCode],ROWS($K$2:K4718)))</f>
        <v>1</v>
      </c>
      <c r="L4718" s="3" cm="1">
        <f t="array" ref="L4718">IF($A4718="","",INDEX(OpenMeteoAPI[WindSpeedKMH],ROWS($L$2:L4718)))</f>
        <v>5.4</v>
      </c>
    </row>
    <row r="4719" spans="1:12">
      <c r="A4719" t="str" cm="1">
        <f t="array" ref="A4719">IFERROR(INDEX(OpenMeteoAPI[City],ROWS($A$2:A4719))&amp;", "&amp;INDEX(OpenMeteoAPI[CountryCode],ROWS($A$2:A4719)),"")</f>
        <v>Athens, GR</v>
      </c>
      <c r="B4719" t="str" cm="1">
        <f t="array" ref="B4719">IF($A4719="","",INDEX(OpenMeteoAPI[LocationID],ROWS($B$2:B4719)))</f>
        <v>GR-ATH</v>
      </c>
      <c r="C4719" s="5" cm="1">
        <f t="array" ref="C4719">IF($A4719="","",INDEX(OpenMeteoAPI[ForecastDateTime],ROWS($C$2:C4719)))</f>
        <v>46216.541666666664</v>
      </c>
      <c r="D4719" t="str">
        <f t="shared" si="73"/>
        <v>1PM</v>
      </c>
      <c r="E4719" t="str" cm="1">
        <f t="array" ref="E4719">IF($K4719="","",_xlfn.IFS($K4719=0,_xlfn.UNICHAR(9728),$K4719&lt;=3,_xlfn.UNICHAR(9729),OR($K4719=45,$K4719=48),"~",AND($K4719&gt;=51,$K4719&lt;=67),_xlfn.UNICHAR(9748),AND($K4719&gt;=71,$K4719&lt;=77),_xlfn.UNICHAR(10052),AND($K4719&gt;=80,$K4719&lt;=82),_xlfn.UNICHAR(9748),AND($K4719&gt;=95,$K4719&lt;=99),_xlfn.UNICHAR(9889),TRUE,_xlfn.UNICHAR(9729)))</f>
        <v>☁</v>
      </c>
      <c r="F4719" t="str" cm="1">
        <f t="array" ref="F4719">IF($K4719="","",_xlfn.IFS($K4719=0,"Clear",$K4719&lt;=3,"Partly Cloudy",OR($K4719=45,$K4719=48),"Fog",AND($K4719&gt;=51,$K4719&lt;=67),"Drizzle",AND($K4719&gt;=71,$K4719&lt;=77),"Snow",AND($K4719&gt;=80,$K4719&lt;=82),"Rain Showers",AND($K4719&gt;=95,$K4719&lt;=99),"Thunderstorm",TRUE,"Cloudy"))</f>
        <v>Partly Cloudy</v>
      </c>
      <c r="G4719" s="3" cm="1">
        <f t="array" ref="G4719">IF($A4719="","",INDEX(OpenMeteoAPI[TemperatureC],ROWS($G$2:G4719)))</f>
        <v>34.5</v>
      </c>
      <c r="H4719" s="4" cm="1">
        <f t="array" ref="H4719">IF($A4719="","",INDEX(OpenMeteoAPI[RelativeHumidityPct],ROWS($H$2:H4719))/100)</f>
        <v>0.34</v>
      </c>
      <c r="I4719" s="4" cm="1">
        <f t="array" ref="I4719">IF($A4719="","",INDEX(OpenMeteoAPI[PrecipitationProbabilityPct],ROWS($I$2:I4719))/100)</f>
        <v>0</v>
      </c>
      <c r="J4719" s="3" cm="1">
        <f t="array" ref="J4719">IF($A4719="","",INDEX(OpenMeteoAPI[PrecipitationMM],ROWS($J$2:J4719)))</f>
        <v>0</v>
      </c>
      <c r="K4719" cm="1">
        <f t="array" ref="K4719">IF($A4719="","",INDEX(OpenMeteoAPI[WeatherCode],ROWS($K$2:K4719)))</f>
        <v>3</v>
      </c>
      <c r="L4719" s="3" cm="1">
        <f t="array" ref="L4719">IF($A4719="","",INDEX(OpenMeteoAPI[WindSpeedKMH],ROWS($L$2:L4719)))</f>
        <v>3.3</v>
      </c>
    </row>
    <row r="4720" spans="1:12">
      <c r="A4720" t="str" cm="1">
        <f t="array" ref="A4720">IFERROR(INDEX(OpenMeteoAPI[City],ROWS($A$2:A4720))&amp;", "&amp;INDEX(OpenMeteoAPI[CountryCode],ROWS($A$2:A4720)),"")</f>
        <v>Athens, GR</v>
      </c>
      <c r="B4720" t="str" cm="1">
        <f t="array" ref="B4720">IF($A4720="","",INDEX(OpenMeteoAPI[LocationID],ROWS($B$2:B4720)))</f>
        <v>GR-ATH</v>
      </c>
      <c r="C4720" s="5" cm="1">
        <f t="array" ref="C4720">IF($A4720="","",INDEX(OpenMeteoAPI[ForecastDateTime],ROWS($C$2:C4720)))</f>
        <v>46216.583333333336</v>
      </c>
      <c r="D4720" t="str">
        <f t="shared" si="73"/>
        <v>2PM</v>
      </c>
      <c r="E4720" t="str" cm="1">
        <f t="array" ref="E4720">IF($K4720="","",_xlfn.IFS($K4720=0,_xlfn.UNICHAR(9728),$K4720&lt;=3,_xlfn.UNICHAR(9729),OR($K4720=45,$K4720=48),"~",AND($K4720&gt;=51,$K4720&lt;=67),_xlfn.UNICHAR(9748),AND($K4720&gt;=71,$K4720&lt;=77),_xlfn.UNICHAR(10052),AND($K4720&gt;=80,$K4720&lt;=82),_xlfn.UNICHAR(9748),AND($K4720&gt;=95,$K4720&lt;=99),_xlfn.UNICHAR(9889),TRUE,_xlfn.UNICHAR(9729)))</f>
        <v>☁</v>
      </c>
      <c r="F4720" t="str" cm="1">
        <f t="array" ref="F4720">IF($K4720="","",_xlfn.IFS($K4720=0,"Clear",$K4720&lt;=3,"Partly Cloudy",OR($K4720=45,$K4720=48),"Fog",AND($K4720&gt;=51,$K4720&lt;=67),"Drizzle",AND($K4720&gt;=71,$K4720&lt;=77),"Snow",AND($K4720&gt;=80,$K4720&lt;=82),"Rain Showers",AND($K4720&gt;=95,$K4720&lt;=99),"Thunderstorm",TRUE,"Cloudy"))</f>
        <v>Partly Cloudy</v>
      </c>
      <c r="G4720" s="3" cm="1">
        <f t="array" ref="G4720">IF($A4720="","",INDEX(OpenMeteoAPI[TemperatureC],ROWS($G$2:G4720)))</f>
        <v>34.5</v>
      </c>
      <c r="H4720" s="4" cm="1">
        <f t="array" ref="H4720">IF($A4720="","",INDEX(OpenMeteoAPI[RelativeHumidityPct],ROWS($H$2:H4720))/100)</f>
        <v>0.34</v>
      </c>
      <c r="I4720" s="4" cm="1">
        <f t="array" ref="I4720">IF($A4720="","",INDEX(OpenMeteoAPI[PrecipitationProbabilityPct],ROWS($I$2:I4720))/100)</f>
        <v>0</v>
      </c>
      <c r="J4720" s="3" cm="1">
        <f t="array" ref="J4720">IF($A4720="","",INDEX(OpenMeteoAPI[PrecipitationMM],ROWS($J$2:J4720)))</f>
        <v>0</v>
      </c>
      <c r="K4720" cm="1">
        <f t="array" ref="K4720">IF($A4720="","",INDEX(OpenMeteoAPI[WeatherCode],ROWS($K$2:K4720)))</f>
        <v>3</v>
      </c>
      <c r="L4720" s="3" cm="1">
        <f t="array" ref="L4720">IF($A4720="","",INDEX(OpenMeteoAPI[WindSpeedKMH],ROWS($L$2:L4720)))</f>
        <v>8.1</v>
      </c>
    </row>
    <row r="4721" spans="1:12">
      <c r="A4721" t="str" cm="1">
        <f t="array" ref="A4721">IFERROR(INDEX(OpenMeteoAPI[City],ROWS($A$2:A4721))&amp;", "&amp;INDEX(OpenMeteoAPI[CountryCode],ROWS($A$2:A4721)),"")</f>
        <v>Athens, GR</v>
      </c>
      <c r="B4721" t="str" cm="1">
        <f t="array" ref="B4721">IF($A4721="","",INDEX(OpenMeteoAPI[LocationID],ROWS($B$2:B4721)))</f>
        <v>GR-ATH</v>
      </c>
      <c r="C4721" s="5" cm="1">
        <f t="array" ref="C4721">IF($A4721="","",INDEX(OpenMeteoAPI[ForecastDateTime],ROWS($C$2:C4721)))</f>
        <v>46216.625</v>
      </c>
      <c r="D4721" t="str">
        <f t="shared" si="73"/>
        <v>3PM</v>
      </c>
      <c r="E4721" t="str" cm="1">
        <f t="array" ref="E4721">IF($K4721="","",_xlfn.IFS($K4721=0,_xlfn.UNICHAR(9728),$K4721&lt;=3,_xlfn.UNICHAR(9729),OR($K4721=45,$K4721=48),"~",AND($K4721&gt;=51,$K4721&lt;=67),_xlfn.UNICHAR(9748),AND($K4721&gt;=71,$K4721&lt;=77),_xlfn.UNICHAR(10052),AND($K4721&gt;=80,$K4721&lt;=82),_xlfn.UNICHAR(9748),AND($K4721&gt;=95,$K4721&lt;=99),_xlfn.UNICHAR(9889),TRUE,_xlfn.UNICHAR(9729)))</f>
        <v>☁</v>
      </c>
      <c r="F4721" t="str" cm="1">
        <f t="array" ref="F4721">IF($K4721="","",_xlfn.IFS($K4721=0,"Clear",$K4721&lt;=3,"Partly Cloudy",OR($K4721=45,$K4721=48),"Fog",AND($K4721&gt;=51,$K4721&lt;=67),"Drizzle",AND($K4721&gt;=71,$K4721&lt;=77),"Snow",AND($K4721&gt;=80,$K4721&lt;=82),"Rain Showers",AND($K4721&gt;=95,$K4721&lt;=99),"Thunderstorm",TRUE,"Cloudy"))</f>
        <v>Partly Cloudy</v>
      </c>
      <c r="G4721" s="3" cm="1">
        <f t="array" ref="G4721">IF($A4721="","",INDEX(OpenMeteoAPI[TemperatureC],ROWS($G$2:G4721)))</f>
        <v>34.1</v>
      </c>
      <c r="H4721" s="4" cm="1">
        <f t="array" ref="H4721">IF($A4721="","",INDEX(OpenMeteoAPI[RelativeHumidityPct],ROWS($H$2:H4721))/100)</f>
        <v>0.36</v>
      </c>
      <c r="I4721" s="4" cm="1">
        <f t="array" ref="I4721">IF($A4721="","",INDEX(OpenMeteoAPI[PrecipitationProbabilityPct],ROWS($I$2:I4721))/100)</f>
        <v>0</v>
      </c>
      <c r="J4721" s="3" cm="1">
        <f t="array" ref="J4721">IF($A4721="","",INDEX(OpenMeteoAPI[PrecipitationMM],ROWS($J$2:J4721)))</f>
        <v>0</v>
      </c>
      <c r="K4721" cm="1">
        <f t="array" ref="K4721">IF($A4721="","",INDEX(OpenMeteoAPI[WeatherCode],ROWS($K$2:K4721)))</f>
        <v>3</v>
      </c>
      <c r="L4721" s="3" cm="1">
        <f t="array" ref="L4721">IF($A4721="","",INDEX(OpenMeteoAPI[WindSpeedKMH],ROWS($L$2:L4721)))</f>
        <v>13</v>
      </c>
    </row>
    <row r="4722" spans="1:12">
      <c r="A4722" t="str" cm="1">
        <f t="array" ref="A4722">IFERROR(INDEX(OpenMeteoAPI[City],ROWS($A$2:A4722))&amp;", "&amp;INDEX(OpenMeteoAPI[CountryCode],ROWS($A$2:A4722)),"")</f>
        <v>Athens, GR</v>
      </c>
      <c r="B4722" t="str" cm="1">
        <f t="array" ref="B4722">IF($A4722="","",INDEX(OpenMeteoAPI[LocationID],ROWS($B$2:B4722)))</f>
        <v>GR-ATH</v>
      </c>
      <c r="C4722" s="5" cm="1">
        <f t="array" ref="C4722">IF($A4722="","",INDEX(OpenMeteoAPI[ForecastDateTime],ROWS($C$2:C4722)))</f>
        <v>46216.666666666664</v>
      </c>
      <c r="D4722" t="str">
        <f t="shared" si="73"/>
        <v>4PM</v>
      </c>
      <c r="E4722" t="str" cm="1">
        <f t="array" ref="E4722">IF($K4722="","",_xlfn.IFS($K4722=0,_xlfn.UNICHAR(9728),$K4722&lt;=3,_xlfn.UNICHAR(9729),OR($K4722=45,$K4722=48),"~",AND($K4722&gt;=51,$K4722&lt;=67),_xlfn.UNICHAR(9748),AND($K4722&gt;=71,$K4722&lt;=77),_xlfn.UNICHAR(10052),AND($K4722&gt;=80,$K4722&lt;=82),_xlfn.UNICHAR(9748),AND($K4722&gt;=95,$K4722&lt;=99),_xlfn.UNICHAR(9889),TRUE,_xlfn.UNICHAR(9729)))</f>
        <v>☁</v>
      </c>
      <c r="F4722" t="str" cm="1">
        <f t="array" ref="F4722">IF($K4722="","",_xlfn.IFS($K4722=0,"Clear",$K4722&lt;=3,"Partly Cloudy",OR($K4722=45,$K4722=48),"Fog",AND($K4722&gt;=51,$K4722&lt;=67),"Drizzle",AND($K4722&gt;=71,$K4722&lt;=77),"Snow",AND($K4722&gt;=80,$K4722&lt;=82),"Rain Showers",AND($K4722&gt;=95,$K4722&lt;=99),"Thunderstorm",TRUE,"Cloudy"))</f>
        <v>Partly Cloudy</v>
      </c>
      <c r="G4722" s="3" cm="1">
        <f t="array" ref="G4722">IF($A4722="","",INDEX(OpenMeteoAPI[TemperatureC],ROWS($G$2:G4722)))</f>
        <v>33.1</v>
      </c>
      <c r="H4722" s="4" cm="1">
        <f t="array" ref="H4722">IF($A4722="","",INDEX(OpenMeteoAPI[RelativeHumidityPct],ROWS($H$2:H4722))/100)</f>
        <v>0.39</v>
      </c>
      <c r="I4722" s="4" cm="1">
        <f t="array" ref="I4722">IF($A4722="","",INDEX(OpenMeteoAPI[PrecipitationProbabilityPct],ROWS($I$2:I4722))/100)</f>
        <v>0</v>
      </c>
      <c r="J4722" s="3" cm="1">
        <f t="array" ref="J4722">IF($A4722="","",INDEX(OpenMeteoAPI[PrecipitationMM],ROWS($J$2:J4722)))</f>
        <v>0</v>
      </c>
      <c r="K4722" cm="1">
        <f t="array" ref="K4722">IF($A4722="","",INDEX(OpenMeteoAPI[WeatherCode],ROWS($K$2:K4722)))</f>
        <v>2</v>
      </c>
      <c r="L4722" s="3" cm="1">
        <f t="array" ref="L4722">IF($A4722="","",INDEX(OpenMeteoAPI[WindSpeedKMH],ROWS($L$2:L4722)))</f>
        <v>15</v>
      </c>
    </row>
    <row r="4723" spans="1:12">
      <c r="A4723" t="str" cm="1">
        <f t="array" ref="A4723">IFERROR(INDEX(OpenMeteoAPI[City],ROWS($A$2:A4723))&amp;", "&amp;INDEX(OpenMeteoAPI[CountryCode],ROWS($A$2:A4723)),"")</f>
        <v>Athens, GR</v>
      </c>
      <c r="B4723" t="str" cm="1">
        <f t="array" ref="B4723">IF($A4723="","",INDEX(OpenMeteoAPI[LocationID],ROWS($B$2:B4723)))</f>
        <v>GR-ATH</v>
      </c>
      <c r="C4723" s="5" cm="1">
        <f t="array" ref="C4723">IF($A4723="","",INDEX(OpenMeteoAPI[ForecastDateTime],ROWS($C$2:C4723)))</f>
        <v>46216.708333333336</v>
      </c>
      <c r="D4723" t="str">
        <f t="shared" si="73"/>
        <v>5PM</v>
      </c>
      <c r="E4723" t="str" cm="1">
        <f t="array" ref="E4723">IF($K4723="","",_xlfn.IFS($K4723=0,_xlfn.UNICHAR(9728),$K4723&lt;=3,_xlfn.UNICHAR(9729),OR($K4723=45,$K4723=48),"~",AND($K4723&gt;=51,$K4723&lt;=67),_xlfn.UNICHAR(9748),AND($K4723&gt;=71,$K4723&lt;=77),_xlfn.UNICHAR(10052),AND($K4723&gt;=80,$K4723&lt;=82),_xlfn.UNICHAR(9748),AND($K4723&gt;=95,$K4723&lt;=99),_xlfn.UNICHAR(9889),TRUE,_xlfn.UNICHAR(9729)))</f>
        <v>☁</v>
      </c>
      <c r="F4723" t="str" cm="1">
        <f t="array" ref="F4723">IF($K4723="","",_xlfn.IFS($K4723=0,"Clear",$K4723&lt;=3,"Partly Cloudy",OR($K4723=45,$K4723=48),"Fog",AND($K4723&gt;=51,$K4723&lt;=67),"Drizzle",AND($K4723&gt;=71,$K4723&lt;=77),"Snow",AND($K4723&gt;=80,$K4723&lt;=82),"Rain Showers",AND($K4723&gt;=95,$K4723&lt;=99),"Thunderstorm",TRUE,"Cloudy"))</f>
        <v>Partly Cloudy</v>
      </c>
      <c r="G4723" s="3" cm="1">
        <f t="array" ref="G4723">IF($A4723="","",INDEX(OpenMeteoAPI[TemperatureC],ROWS($G$2:G4723)))</f>
        <v>31.7</v>
      </c>
      <c r="H4723" s="4" cm="1">
        <f t="array" ref="H4723">IF($A4723="","",INDEX(OpenMeteoAPI[RelativeHumidityPct],ROWS($H$2:H4723))/100)</f>
        <v>0.42</v>
      </c>
      <c r="I4723" s="4" cm="1">
        <f t="array" ref="I4723">IF($A4723="","",INDEX(OpenMeteoAPI[PrecipitationProbabilityPct],ROWS($I$2:I4723))/100)</f>
        <v>0</v>
      </c>
      <c r="J4723" s="3" cm="1">
        <f t="array" ref="J4723">IF($A4723="","",INDEX(OpenMeteoAPI[PrecipitationMM],ROWS($J$2:J4723)))</f>
        <v>0</v>
      </c>
      <c r="K4723" cm="1">
        <f t="array" ref="K4723">IF($A4723="","",INDEX(OpenMeteoAPI[WeatherCode],ROWS($K$2:K4723)))</f>
        <v>2</v>
      </c>
      <c r="L4723" s="3" cm="1">
        <f t="array" ref="L4723">IF($A4723="","",INDEX(OpenMeteoAPI[WindSpeedKMH],ROWS($L$2:L4723)))</f>
        <v>17.399999999999999</v>
      </c>
    </row>
    <row r="4724" spans="1:12">
      <c r="A4724" t="str" cm="1">
        <f t="array" ref="A4724">IFERROR(INDEX(OpenMeteoAPI[City],ROWS($A$2:A4724))&amp;", "&amp;INDEX(OpenMeteoAPI[CountryCode],ROWS($A$2:A4724)),"")</f>
        <v>Athens, GR</v>
      </c>
      <c r="B4724" t="str" cm="1">
        <f t="array" ref="B4724">IF($A4724="","",INDEX(OpenMeteoAPI[LocationID],ROWS($B$2:B4724)))</f>
        <v>GR-ATH</v>
      </c>
      <c r="C4724" s="5" cm="1">
        <f t="array" ref="C4724">IF($A4724="","",INDEX(OpenMeteoAPI[ForecastDateTime],ROWS($C$2:C4724)))</f>
        <v>46216.75</v>
      </c>
      <c r="D4724" t="str">
        <f t="shared" si="73"/>
        <v>6PM</v>
      </c>
      <c r="E4724" t="str" cm="1">
        <f t="array" ref="E4724">IF($K4724="","",_xlfn.IFS($K4724=0,_xlfn.UNICHAR(9728),$K4724&lt;=3,_xlfn.UNICHAR(9729),OR($K4724=45,$K4724=48),"~",AND($K4724&gt;=51,$K4724&lt;=67),_xlfn.UNICHAR(9748),AND($K4724&gt;=71,$K4724&lt;=77),_xlfn.UNICHAR(10052),AND($K4724&gt;=80,$K4724&lt;=82),_xlfn.UNICHAR(9748),AND($K4724&gt;=95,$K4724&lt;=99),_xlfn.UNICHAR(9889),TRUE,_xlfn.UNICHAR(9729)))</f>
        <v>☁</v>
      </c>
      <c r="F4724" t="str" cm="1">
        <f t="array" ref="F4724">IF($K4724="","",_xlfn.IFS($K4724=0,"Clear",$K4724&lt;=3,"Partly Cloudy",OR($K4724=45,$K4724=48),"Fog",AND($K4724&gt;=51,$K4724&lt;=67),"Drizzle",AND($K4724&gt;=71,$K4724&lt;=77),"Snow",AND($K4724&gt;=80,$K4724&lt;=82),"Rain Showers",AND($K4724&gt;=95,$K4724&lt;=99),"Thunderstorm",TRUE,"Cloudy"))</f>
        <v>Partly Cloudy</v>
      </c>
      <c r="G4724" s="3" cm="1">
        <f t="array" ref="G4724">IF($A4724="","",INDEX(OpenMeteoAPI[TemperatureC],ROWS($G$2:G4724)))</f>
        <v>30.4</v>
      </c>
      <c r="H4724" s="4" cm="1">
        <f t="array" ref="H4724">IF($A4724="","",INDEX(OpenMeteoAPI[RelativeHumidityPct],ROWS($H$2:H4724))/100)</f>
        <v>0.45</v>
      </c>
      <c r="I4724" s="4" cm="1">
        <f t="array" ref="I4724">IF($A4724="","",INDEX(OpenMeteoAPI[PrecipitationProbabilityPct],ROWS($I$2:I4724))/100)</f>
        <v>0</v>
      </c>
      <c r="J4724" s="3" cm="1">
        <f t="array" ref="J4724">IF($A4724="","",INDEX(OpenMeteoAPI[PrecipitationMM],ROWS($J$2:J4724)))</f>
        <v>0</v>
      </c>
      <c r="K4724" cm="1">
        <f t="array" ref="K4724">IF($A4724="","",INDEX(OpenMeteoAPI[WeatherCode],ROWS($K$2:K4724)))</f>
        <v>2</v>
      </c>
      <c r="L4724" s="3" cm="1">
        <f t="array" ref="L4724">IF($A4724="","",INDEX(OpenMeteoAPI[WindSpeedKMH],ROWS($L$2:L4724)))</f>
        <v>18.2</v>
      </c>
    </row>
    <row r="4725" spans="1:12">
      <c r="A4725" t="str" cm="1">
        <f t="array" ref="A4725">IFERROR(INDEX(OpenMeteoAPI[City],ROWS($A$2:A4725))&amp;", "&amp;INDEX(OpenMeteoAPI[CountryCode],ROWS($A$2:A4725)),"")</f>
        <v>Athens, GR</v>
      </c>
      <c r="B4725" t="str" cm="1">
        <f t="array" ref="B4725">IF($A4725="","",INDEX(OpenMeteoAPI[LocationID],ROWS($B$2:B4725)))</f>
        <v>GR-ATH</v>
      </c>
      <c r="C4725" s="5" cm="1">
        <f t="array" ref="C4725">IF($A4725="","",INDEX(OpenMeteoAPI[ForecastDateTime],ROWS($C$2:C4725)))</f>
        <v>46216.791666666664</v>
      </c>
      <c r="D4725" t="str">
        <f t="shared" si="73"/>
        <v>7PM</v>
      </c>
      <c r="E4725" t="str" cm="1">
        <f t="array" ref="E4725">IF($K4725="","",_xlfn.IFS($K4725=0,_xlfn.UNICHAR(9728),$K4725&lt;=3,_xlfn.UNICHAR(9729),OR($K4725=45,$K4725=48),"~",AND($K4725&gt;=51,$K4725&lt;=67),_xlfn.UNICHAR(9748),AND($K4725&gt;=71,$K4725&lt;=77),_xlfn.UNICHAR(10052),AND($K4725&gt;=80,$K4725&lt;=82),_xlfn.UNICHAR(9748),AND($K4725&gt;=95,$K4725&lt;=99),_xlfn.UNICHAR(9889),TRUE,_xlfn.UNICHAR(9729)))</f>
        <v>☁</v>
      </c>
      <c r="F4725" t="str" cm="1">
        <f t="array" ref="F4725">IF($K4725="","",_xlfn.IFS($K4725=0,"Clear",$K4725&lt;=3,"Partly Cloudy",OR($K4725=45,$K4725=48),"Fog",AND($K4725&gt;=51,$K4725&lt;=67),"Drizzle",AND($K4725&gt;=71,$K4725&lt;=77),"Snow",AND($K4725&gt;=80,$K4725&lt;=82),"Rain Showers",AND($K4725&gt;=95,$K4725&lt;=99),"Thunderstorm",TRUE,"Cloudy"))</f>
        <v>Partly Cloudy</v>
      </c>
      <c r="G4725" s="3" cm="1">
        <f t="array" ref="G4725">IF($A4725="","",INDEX(OpenMeteoAPI[TemperatureC],ROWS($G$2:G4725)))</f>
        <v>29.6</v>
      </c>
      <c r="H4725" s="4" cm="1">
        <f t="array" ref="H4725">IF($A4725="","",INDEX(OpenMeteoAPI[RelativeHumidityPct],ROWS($H$2:H4725))/100)</f>
        <v>0.48</v>
      </c>
      <c r="I4725" s="4" cm="1">
        <f t="array" ref="I4725">IF($A4725="","",INDEX(OpenMeteoAPI[PrecipitationProbabilityPct],ROWS($I$2:I4725))/100)</f>
        <v>0</v>
      </c>
      <c r="J4725" s="3" cm="1">
        <f t="array" ref="J4725">IF($A4725="","",INDEX(OpenMeteoAPI[PrecipitationMM],ROWS($J$2:J4725)))</f>
        <v>0</v>
      </c>
      <c r="K4725" cm="1">
        <f t="array" ref="K4725">IF($A4725="","",INDEX(OpenMeteoAPI[WeatherCode],ROWS($K$2:K4725)))</f>
        <v>2</v>
      </c>
      <c r="L4725" s="3" cm="1">
        <f t="array" ref="L4725">IF($A4725="","",INDEX(OpenMeteoAPI[WindSpeedKMH],ROWS($L$2:L4725)))</f>
        <v>15.2</v>
      </c>
    </row>
    <row r="4726" spans="1:12">
      <c r="A4726" t="str" cm="1">
        <f t="array" ref="A4726">IFERROR(INDEX(OpenMeteoAPI[City],ROWS($A$2:A4726))&amp;", "&amp;INDEX(OpenMeteoAPI[CountryCode],ROWS($A$2:A4726)),"")</f>
        <v>Athens, GR</v>
      </c>
      <c r="B4726" t="str" cm="1">
        <f t="array" ref="B4726">IF($A4726="","",INDEX(OpenMeteoAPI[LocationID],ROWS($B$2:B4726)))</f>
        <v>GR-ATH</v>
      </c>
      <c r="C4726" s="5" cm="1">
        <f t="array" ref="C4726">IF($A4726="","",INDEX(OpenMeteoAPI[ForecastDateTime],ROWS($C$2:C4726)))</f>
        <v>46216.833333333336</v>
      </c>
      <c r="D4726" t="str">
        <f t="shared" si="73"/>
        <v>8PM</v>
      </c>
      <c r="E4726" t="str" cm="1">
        <f t="array" ref="E4726">IF($K4726="","",_xlfn.IFS($K4726=0,_xlfn.UNICHAR(9728),$K4726&lt;=3,_xlfn.UNICHAR(9729),OR($K4726=45,$K4726=48),"~",AND($K4726&gt;=51,$K4726&lt;=67),_xlfn.UNICHAR(9748),AND($K4726&gt;=71,$K4726&lt;=77),_xlfn.UNICHAR(10052),AND($K4726&gt;=80,$K4726&lt;=82),_xlfn.UNICHAR(9748),AND($K4726&gt;=95,$K4726&lt;=99),_xlfn.UNICHAR(9889),TRUE,_xlfn.UNICHAR(9729)))</f>
        <v>☁</v>
      </c>
      <c r="F4726" t="str" cm="1">
        <f t="array" ref="F4726">IF($K4726="","",_xlfn.IFS($K4726=0,"Clear",$K4726&lt;=3,"Partly Cloudy",OR($K4726=45,$K4726=48),"Fog",AND($K4726&gt;=51,$K4726&lt;=67),"Drizzle",AND($K4726&gt;=71,$K4726&lt;=77),"Snow",AND($K4726&gt;=80,$K4726&lt;=82),"Rain Showers",AND($K4726&gt;=95,$K4726&lt;=99),"Thunderstorm",TRUE,"Cloudy"))</f>
        <v>Partly Cloudy</v>
      </c>
      <c r="G4726" s="3" cm="1">
        <f t="array" ref="G4726">IF($A4726="","",INDEX(OpenMeteoAPI[TemperatureC],ROWS($G$2:G4726)))</f>
        <v>29</v>
      </c>
      <c r="H4726" s="4" cm="1">
        <f t="array" ref="H4726">IF($A4726="","",INDEX(OpenMeteoAPI[RelativeHumidityPct],ROWS($H$2:H4726))/100)</f>
        <v>0.5</v>
      </c>
      <c r="I4726" s="4" cm="1">
        <f t="array" ref="I4726">IF($A4726="","",INDEX(OpenMeteoAPI[PrecipitationProbabilityPct],ROWS($I$2:I4726))/100)</f>
        <v>0</v>
      </c>
      <c r="J4726" s="3" cm="1">
        <f t="array" ref="J4726">IF($A4726="","",INDEX(OpenMeteoAPI[PrecipitationMM],ROWS($J$2:J4726)))</f>
        <v>0</v>
      </c>
      <c r="K4726" cm="1">
        <f t="array" ref="K4726">IF($A4726="","",INDEX(OpenMeteoAPI[WeatherCode],ROWS($K$2:K4726)))</f>
        <v>2</v>
      </c>
      <c r="L4726" s="3" cm="1">
        <f t="array" ref="L4726">IF($A4726="","",INDEX(OpenMeteoAPI[WindSpeedKMH],ROWS($L$2:L4726)))</f>
        <v>9.8000000000000007</v>
      </c>
    </row>
    <row r="4727" spans="1:12">
      <c r="A4727" t="str" cm="1">
        <f t="array" ref="A4727">IFERROR(INDEX(OpenMeteoAPI[City],ROWS($A$2:A4727))&amp;", "&amp;INDEX(OpenMeteoAPI[CountryCode],ROWS($A$2:A4727)),"")</f>
        <v>Athens, GR</v>
      </c>
      <c r="B4727" t="str" cm="1">
        <f t="array" ref="B4727">IF($A4727="","",INDEX(OpenMeteoAPI[LocationID],ROWS($B$2:B4727)))</f>
        <v>GR-ATH</v>
      </c>
      <c r="C4727" s="5" cm="1">
        <f t="array" ref="C4727">IF($A4727="","",INDEX(OpenMeteoAPI[ForecastDateTime],ROWS($C$2:C4727)))</f>
        <v>46216.875</v>
      </c>
      <c r="D4727" t="str">
        <f t="shared" si="73"/>
        <v>9PM</v>
      </c>
      <c r="E4727" t="str" cm="1">
        <f t="array" ref="E4727">IF($K4727="","",_xlfn.IFS($K4727=0,_xlfn.UNICHAR(9728),$K4727&lt;=3,_xlfn.UNICHAR(9729),OR($K4727=45,$K4727=48),"~",AND($K4727&gt;=51,$K4727&lt;=67),_xlfn.UNICHAR(9748),AND($K4727&gt;=71,$K4727&lt;=77),_xlfn.UNICHAR(10052),AND($K4727&gt;=80,$K4727&lt;=82),_xlfn.UNICHAR(9748),AND($K4727&gt;=95,$K4727&lt;=99),_xlfn.UNICHAR(9889),TRUE,_xlfn.UNICHAR(9729)))</f>
        <v>☁</v>
      </c>
      <c r="F4727" t="str" cm="1">
        <f t="array" ref="F4727">IF($K4727="","",_xlfn.IFS($K4727=0,"Clear",$K4727&lt;=3,"Partly Cloudy",OR($K4727=45,$K4727=48),"Fog",AND($K4727&gt;=51,$K4727&lt;=67),"Drizzle",AND($K4727&gt;=71,$K4727&lt;=77),"Snow",AND($K4727&gt;=80,$K4727&lt;=82),"Rain Showers",AND($K4727&gt;=95,$K4727&lt;=99),"Thunderstorm",TRUE,"Cloudy"))</f>
        <v>Partly Cloudy</v>
      </c>
      <c r="G4727" s="3" cm="1">
        <f t="array" ref="G4727">IF($A4727="","",INDEX(OpenMeteoAPI[TemperatureC],ROWS($G$2:G4727)))</f>
        <v>28.5</v>
      </c>
      <c r="H4727" s="4" cm="1">
        <f t="array" ref="H4727">IF($A4727="","",INDEX(OpenMeteoAPI[RelativeHumidityPct],ROWS($H$2:H4727))/100)</f>
        <v>0.52</v>
      </c>
      <c r="I4727" s="4" cm="1">
        <f t="array" ref="I4727">IF($A4727="","",INDEX(OpenMeteoAPI[PrecipitationProbabilityPct],ROWS($I$2:I4727))/100)</f>
        <v>0</v>
      </c>
      <c r="J4727" s="3" cm="1">
        <f t="array" ref="J4727">IF($A4727="","",INDEX(OpenMeteoAPI[PrecipitationMM],ROWS($J$2:J4727)))</f>
        <v>0</v>
      </c>
      <c r="K4727" cm="1">
        <f t="array" ref="K4727">IF($A4727="","",INDEX(OpenMeteoAPI[WeatherCode],ROWS($K$2:K4727)))</f>
        <v>2</v>
      </c>
      <c r="L4727" s="3" cm="1">
        <f t="array" ref="L4727">IF($A4727="","",INDEX(OpenMeteoAPI[WindSpeedKMH],ROWS($L$2:L4727)))</f>
        <v>5.4</v>
      </c>
    </row>
    <row r="4728" spans="1:12">
      <c r="A4728" t="str" cm="1">
        <f t="array" ref="A4728">IFERROR(INDEX(OpenMeteoAPI[City],ROWS($A$2:A4728))&amp;", "&amp;INDEX(OpenMeteoAPI[CountryCode],ROWS($A$2:A4728)),"")</f>
        <v>Athens, GR</v>
      </c>
      <c r="B4728" t="str" cm="1">
        <f t="array" ref="B4728">IF($A4728="","",INDEX(OpenMeteoAPI[LocationID],ROWS($B$2:B4728)))</f>
        <v>GR-ATH</v>
      </c>
      <c r="C4728" s="5" cm="1">
        <f t="array" ref="C4728">IF($A4728="","",INDEX(OpenMeteoAPI[ForecastDateTime],ROWS($C$2:C4728)))</f>
        <v>46216.916666666664</v>
      </c>
      <c r="D4728" t="str">
        <f t="shared" si="73"/>
        <v>10PM</v>
      </c>
      <c r="E4728" t="str" cm="1">
        <f t="array" ref="E4728">IF($K4728="","",_xlfn.IFS($K4728=0,_xlfn.UNICHAR(9728),$K4728&lt;=3,_xlfn.UNICHAR(9729),OR($K4728=45,$K4728=48),"~",AND($K4728&gt;=51,$K4728&lt;=67),_xlfn.UNICHAR(9748),AND($K4728&gt;=71,$K4728&lt;=77),_xlfn.UNICHAR(10052),AND($K4728&gt;=80,$K4728&lt;=82),_xlfn.UNICHAR(9748),AND($K4728&gt;=95,$K4728&lt;=99),_xlfn.UNICHAR(9889),TRUE,_xlfn.UNICHAR(9729)))</f>
        <v>☁</v>
      </c>
      <c r="F4728" t="str" cm="1">
        <f t="array" ref="F4728">IF($K4728="","",_xlfn.IFS($K4728=0,"Clear",$K4728&lt;=3,"Partly Cloudy",OR($K4728=45,$K4728=48),"Fog",AND($K4728&gt;=51,$K4728&lt;=67),"Drizzle",AND($K4728&gt;=71,$K4728&lt;=77),"Snow",AND($K4728&gt;=80,$K4728&lt;=82),"Rain Showers",AND($K4728&gt;=95,$K4728&lt;=99),"Thunderstorm",TRUE,"Cloudy"))</f>
        <v>Partly Cloudy</v>
      </c>
      <c r="G4728" s="3" cm="1">
        <f t="array" ref="G4728">IF($A4728="","",INDEX(OpenMeteoAPI[TemperatureC],ROWS($G$2:G4728)))</f>
        <v>28</v>
      </c>
      <c r="H4728" s="4" cm="1">
        <f t="array" ref="H4728">IF($A4728="","",INDEX(OpenMeteoAPI[RelativeHumidityPct],ROWS($H$2:H4728))/100)</f>
        <v>0.53</v>
      </c>
      <c r="I4728" s="4" cm="1">
        <f t="array" ref="I4728">IF($A4728="","",INDEX(OpenMeteoAPI[PrecipitationProbabilityPct],ROWS($I$2:I4728))/100)</f>
        <v>0</v>
      </c>
      <c r="J4728" s="3" cm="1">
        <f t="array" ref="J4728">IF($A4728="","",INDEX(OpenMeteoAPI[PrecipitationMM],ROWS($J$2:J4728)))</f>
        <v>0</v>
      </c>
      <c r="K4728" cm="1">
        <f t="array" ref="K4728">IF($A4728="","",INDEX(OpenMeteoAPI[WeatherCode],ROWS($K$2:K4728)))</f>
        <v>2</v>
      </c>
      <c r="L4728" s="3" cm="1">
        <f t="array" ref="L4728">IF($A4728="","",INDEX(OpenMeteoAPI[WindSpeedKMH],ROWS($L$2:L4728)))</f>
        <v>3.6</v>
      </c>
    </row>
    <row r="4729" spans="1:12">
      <c r="A4729" t="str" cm="1">
        <f t="array" ref="A4729">IFERROR(INDEX(OpenMeteoAPI[City],ROWS($A$2:A4729))&amp;", "&amp;INDEX(OpenMeteoAPI[CountryCode],ROWS($A$2:A4729)),"")</f>
        <v>Athens, GR</v>
      </c>
      <c r="B4729" t="str" cm="1">
        <f t="array" ref="B4729">IF($A4729="","",INDEX(OpenMeteoAPI[LocationID],ROWS($B$2:B4729)))</f>
        <v>GR-ATH</v>
      </c>
      <c r="C4729" s="5" cm="1">
        <f t="array" ref="C4729">IF($A4729="","",INDEX(OpenMeteoAPI[ForecastDateTime],ROWS($C$2:C4729)))</f>
        <v>46216.958333333336</v>
      </c>
      <c r="D4729" t="str">
        <f t="shared" si="73"/>
        <v>11PM</v>
      </c>
      <c r="E4729" t="str" cm="1">
        <f t="array" ref="E4729">IF($K4729="","",_xlfn.IFS($K4729=0,_xlfn.UNICHAR(9728),$K4729&lt;=3,_xlfn.UNICHAR(9729),OR($K4729=45,$K4729=48),"~",AND($K4729&gt;=51,$K4729&lt;=67),_xlfn.UNICHAR(9748),AND($K4729&gt;=71,$K4729&lt;=77),_xlfn.UNICHAR(10052),AND($K4729&gt;=80,$K4729&lt;=82),_xlfn.UNICHAR(9748),AND($K4729&gt;=95,$K4729&lt;=99),_xlfn.UNICHAR(9889),TRUE,_xlfn.UNICHAR(9729)))</f>
        <v>☁</v>
      </c>
      <c r="F4729" t="str" cm="1">
        <f t="array" ref="F4729">IF($K4729="","",_xlfn.IFS($K4729=0,"Clear",$K4729&lt;=3,"Partly Cloudy",OR($K4729=45,$K4729=48),"Fog",AND($K4729&gt;=51,$K4729&lt;=67),"Drizzle",AND($K4729&gt;=71,$K4729&lt;=77),"Snow",AND($K4729&gt;=80,$K4729&lt;=82),"Rain Showers",AND($K4729&gt;=95,$K4729&lt;=99),"Thunderstorm",TRUE,"Cloudy"))</f>
        <v>Partly Cloudy</v>
      </c>
      <c r="G4729" s="3" cm="1">
        <f t="array" ref="G4729">IF($A4729="","",INDEX(OpenMeteoAPI[TemperatureC],ROWS($G$2:G4729)))</f>
        <v>27.6</v>
      </c>
      <c r="H4729" s="4" cm="1">
        <f t="array" ref="H4729">IF($A4729="","",INDEX(OpenMeteoAPI[RelativeHumidityPct],ROWS($H$2:H4729))/100)</f>
        <v>0.53</v>
      </c>
      <c r="I4729" s="4" cm="1">
        <f t="array" ref="I4729">IF($A4729="","",INDEX(OpenMeteoAPI[PrecipitationProbabilityPct],ROWS($I$2:I4729))/100)</f>
        <v>0</v>
      </c>
      <c r="J4729" s="3" cm="1">
        <f t="array" ref="J4729">IF($A4729="","",INDEX(OpenMeteoAPI[PrecipitationMM],ROWS($J$2:J4729)))</f>
        <v>0</v>
      </c>
      <c r="K4729" cm="1">
        <f t="array" ref="K4729">IF($A4729="","",INDEX(OpenMeteoAPI[WeatherCode],ROWS($K$2:K4729)))</f>
        <v>2</v>
      </c>
      <c r="L4729" s="3" cm="1">
        <f t="array" ref="L4729">IF($A4729="","",INDEX(OpenMeteoAPI[WindSpeedKMH],ROWS($L$2:L4729)))</f>
        <v>2.8</v>
      </c>
    </row>
    <row r="4730" spans="1:12">
      <c r="A4730" t="str" cm="1">
        <f t="array" ref="A4730">IFERROR(INDEX(OpenMeteoAPI[City],ROWS($A$2:A4730))&amp;", "&amp;INDEX(OpenMeteoAPI[CountryCode],ROWS($A$2:A4730)),"")</f>
        <v>Athens, GR</v>
      </c>
      <c r="B4730" t="str" cm="1">
        <f t="array" ref="B4730">IF($A4730="","",INDEX(OpenMeteoAPI[LocationID],ROWS($B$2:B4730)))</f>
        <v>GR-ATH</v>
      </c>
      <c r="C4730" s="5" cm="1">
        <f t="array" ref="C4730">IF($A4730="","",INDEX(OpenMeteoAPI[ForecastDateTime],ROWS($C$2:C4730)))</f>
        <v>46217</v>
      </c>
      <c r="D4730" t="str">
        <f t="shared" si="73"/>
        <v>12AM</v>
      </c>
      <c r="E4730" t="str" cm="1">
        <f t="array" ref="E4730">IF($K4730="","",_xlfn.IFS($K4730=0,_xlfn.UNICHAR(9728),$K4730&lt;=3,_xlfn.UNICHAR(9729),OR($K4730=45,$K4730=48),"~",AND($K4730&gt;=51,$K4730&lt;=67),_xlfn.UNICHAR(9748),AND($K4730&gt;=71,$K4730&lt;=77),_xlfn.UNICHAR(10052),AND($K4730&gt;=80,$K4730&lt;=82),_xlfn.UNICHAR(9748),AND($K4730&gt;=95,$K4730&lt;=99),_xlfn.UNICHAR(9889),TRUE,_xlfn.UNICHAR(9729)))</f>
        <v>☁</v>
      </c>
      <c r="F4730" t="str" cm="1">
        <f t="array" ref="F4730">IF($K4730="","",_xlfn.IFS($K4730=0,"Clear",$K4730&lt;=3,"Partly Cloudy",OR($K4730=45,$K4730=48),"Fog",AND($K4730&gt;=51,$K4730&lt;=67),"Drizzle",AND($K4730&gt;=71,$K4730&lt;=77),"Snow",AND($K4730&gt;=80,$K4730&lt;=82),"Rain Showers",AND($K4730&gt;=95,$K4730&lt;=99),"Thunderstorm",TRUE,"Cloudy"))</f>
        <v>Partly Cloudy</v>
      </c>
      <c r="G4730" s="3" cm="1">
        <f t="array" ref="G4730">IF($A4730="","",INDEX(OpenMeteoAPI[TemperatureC],ROWS($G$2:G4730)))</f>
        <v>27.2</v>
      </c>
      <c r="H4730" s="4" cm="1">
        <f t="array" ref="H4730">IF($A4730="","",INDEX(OpenMeteoAPI[RelativeHumidityPct],ROWS($H$2:H4730))/100)</f>
        <v>0.52</v>
      </c>
      <c r="I4730" s="4" cm="1">
        <f t="array" ref="I4730">IF($A4730="","",INDEX(OpenMeteoAPI[PrecipitationProbabilityPct],ROWS($I$2:I4730))/100)</f>
        <v>0</v>
      </c>
      <c r="J4730" s="3" cm="1">
        <f t="array" ref="J4730">IF($A4730="","",INDEX(OpenMeteoAPI[PrecipitationMM],ROWS($J$2:J4730)))</f>
        <v>0</v>
      </c>
      <c r="K4730" cm="1">
        <f t="array" ref="K4730">IF($A4730="","",INDEX(OpenMeteoAPI[WeatherCode],ROWS($K$2:K4730)))</f>
        <v>2</v>
      </c>
      <c r="L4730" s="3" cm="1">
        <f t="array" ref="L4730">IF($A4730="","",INDEX(OpenMeteoAPI[WindSpeedKMH],ROWS($L$2:L4730)))</f>
        <v>2.2999999999999998</v>
      </c>
    </row>
    <row r="4731" spans="1:12">
      <c r="A4731" t="str" cm="1">
        <f t="array" ref="A4731">IFERROR(INDEX(OpenMeteoAPI[City],ROWS($A$2:A4731))&amp;", "&amp;INDEX(OpenMeteoAPI[CountryCode],ROWS($A$2:A4731)),"")</f>
        <v>Athens, GR</v>
      </c>
      <c r="B4731" t="str" cm="1">
        <f t="array" ref="B4731">IF($A4731="","",INDEX(OpenMeteoAPI[LocationID],ROWS($B$2:B4731)))</f>
        <v>GR-ATH</v>
      </c>
      <c r="C4731" s="5" cm="1">
        <f t="array" ref="C4731">IF($A4731="","",INDEX(OpenMeteoAPI[ForecastDateTime],ROWS($C$2:C4731)))</f>
        <v>46217.041666666664</v>
      </c>
      <c r="D4731" t="str">
        <f t="shared" si="73"/>
        <v>1AM</v>
      </c>
      <c r="E4731" t="str" cm="1">
        <f t="array" ref="E4731">IF($K4731="","",_xlfn.IFS($K4731=0,_xlfn.UNICHAR(9728),$K4731&lt;=3,_xlfn.UNICHAR(9729),OR($K4731=45,$K4731=48),"~",AND($K4731&gt;=51,$K4731&lt;=67),_xlfn.UNICHAR(9748),AND($K4731&gt;=71,$K4731&lt;=77),_xlfn.UNICHAR(10052),AND($K4731&gt;=80,$K4731&lt;=82),_xlfn.UNICHAR(9748),AND($K4731&gt;=95,$K4731&lt;=99),_xlfn.UNICHAR(9889),TRUE,_xlfn.UNICHAR(9729)))</f>
        <v>☁</v>
      </c>
      <c r="F4731" t="str" cm="1">
        <f t="array" ref="F4731">IF($K4731="","",_xlfn.IFS($K4731=0,"Clear",$K4731&lt;=3,"Partly Cloudy",OR($K4731=45,$K4731=48),"Fog",AND($K4731&gt;=51,$K4731&lt;=67),"Drizzle",AND($K4731&gt;=71,$K4731&lt;=77),"Snow",AND($K4731&gt;=80,$K4731&lt;=82),"Rain Showers",AND($K4731&gt;=95,$K4731&lt;=99),"Thunderstorm",TRUE,"Cloudy"))</f>
        <v>Partly Cloudy</v>
      </c>
      <c r="G4731" s="3" cm="1">
        <f t="array" ref="G4731">IF($A4731="","",INDEX(OpenMeteoAPI[TemperatureC],ROWS($G$2:G4731)))</f>
        <v>26.6</v>
      </c>
      <c r="H4731" s="4" cm="1">
        <f t="array" ref="H4731">IF($A4731="","",INDEX(OpenMeteoAPI[RelativeHumidityPct],ROWS($H$2:H4731))/100)</f>
        <v>0.49</v>
      </c>
      <c r="I4731" s="4" cm="1">
        <f t="array" ref="I4731">IF($A4731="","",INDEX(OpenMeteoAPI[PrecipitationProbabilityPct],ROWS($I$2:I4731))/100)</f>
        <v>0</v>
      </c>
      <c r="J4731" s="3" cm="1">
        <f t="array" ref="J4731">IF($A4731="","",INDEX(OpenMeteoAPI[PrecipitationMM],ROWS($J$2:J4731)))</f>
        <v>0</v>
      </c>
      <c r="K4731" cm="1">
        <f t="array" ref="K4731">IF($A4731="","",INDEX(OpenMeteoAPI[WeatherCode],ROWS($K$2:K4731)))</f>
        <v>2</v>
      </c>
      <c r="L4731" s="3" cm="1">
        <f t="array" ref="L4731">IF($A4731="","",INDEX(OpenMeteoAPI[WindSpeedKMH],ROWS($L$2:L4731)))</f>
        <v>2.2999999999999998</v>
      </c>
    </row>
    <row r="4732" spans="1:12">
      <c r="A4732" t="str" cm="1">
        <f t="array" ref="A4732">IFERROR(INDEX(OpenMeteoAPI[City],ROWS($A$2:A4732))&amp;", "&amp;INDEX(OpenMeteoAPI[CountryCode],ROWS($A$2:A4732)),"")</f>
        <v>Athens, GR</v>
      </c>
      <c r="B4732" t="str" cm="1">
        <f t="array" ref="B4732">IF($A4732="","",INDEX(OpenMeteoAPI[LocationID],ROWS($B$2:B4732)))</f>
        <v>GR-ATH</v>
      </c>
      <c r="C4732" s="5" cm="1">
        <f t="array" ref="C4732">IF($A4732="","",INDEX(OpenMeteoAPI[ForecastDateTime],ROWS($C$2:C4732)))</f>
        <v>46217.083333333336</v>
      </c>
      <c r="D4732" t="str">
        <f t="shared" si="73"/>
        <v>2AM</v>
      </c>
      <c r="E4732" t="str" cm="1">
        <f t="array" ref="E4732">IF($K4732="","",_xlfn.IFS($K4732=0,_xlfn.UNICHAR(9728),$K4732&lt;=3,_xlfn.UNICHAR(9729),OR($K4732=45,$K4732=48),"~",AND($K4732&gt;=51,$K4732&lt;=67),_xlfn.UNICHAR(9748),AND($K4732&gt;=71,$K4732&lt;=77),_xlfn.UNICHAR(10052),AND($K4732&gt;=80,$K4732&lt;=82),_xlfn.UNICHAR(9748),AND($K4732&gt;=95,$K4732&lt;=99),_xlfn.UNICHAR(9889),TRUE,_xlfn.UNICHAR(9729)))</f>
        <v>☁</v>
      </c>
      <c r="F4732" t="str" cm="1">
        <f t="array" ref="F4732">IF($K4732="","",_xlfn.IFS($K4732=0,"Clear",$K4732&lt;=3,"Partly Cloudy",OR($K4732=45,$K4732=48),"Fog",AND($K4732&gt;=51,$K4732&lt;=67),"Drizzle",AND($K4732&gt;=71,$K4732&lt;=77),"Snow",AND($K4732&gt;=80,$K4732&lt;=82),"Rain Showers",AND($K4732&gt;=95,$K4732&lt;=99),"Thunderstorm",TRUE,"Cloudy"))</f>
        <v>Partly Cloudy</v>
      </c>
      <c r="G4732" s="3" cm="1">
        <f t="array" ref="G4732">IF($A4732="","",INDEX(OpenMeteoAPI[TemperatureC],ROWS($G$2:G4732)))</f>
        <v>25.9</v>
      </c>
      <c r="H4732" s="4" cm="1">
        <f t="array" ref="H4732">IF($A4732="","",INDEX(OpenMeteoAPI[RelativeHumidityPct],ROWS($H$2:H4732))/100)</f>
        <v>0.46</v>
      </c>
      <c r="I4732" s="4" cm="1">
        <f t="array" ref="I4732">IF($A4732="","",INDEX(OpenMeteoAPI[PrecipitationProbabilityPct],ROWS($I$2:I4732))/100)</f>
        <v>0</v>
      </c>
      <c r="J4732" s="3" cm="1">
        <f t="array" ref="J4732">IF($A4732="","",INDEX(OpenMeteoAPI[PrecipitationMM],ROWS($J$2:J4732)))</f>
        <v>0</v>
      </c>
      <c r="K4732" cm="1">
        <f t="array" ref="K4732">IF($A4732="","",INDEX(OpenMeteoAPI[WeatherCode],ROWS($K$2:K4732)))</f>
        <v>2</v>
      </c>
      <c r="L4732" s="3" cm="1">
        <f t="array" ref="L4732">IF($A4732="","",INDEX(OpenMeteoAPI[WindSpeedKMH],ROWS($L$2:L4732)))</f>
        <v>3.4</v>
      </c>
    </row>
    <row r="4733" spans="1:12">
      <c r="A4733" t="str" cm="1">
        <f t="array" ref="A4733">IFERROR(INDEX(OpenMeteoAPI[City],ROWS($A$2:A4733))&amp;", "&amp;INDEX(OpenMeteoAPI[CountryCode],ROWS($A$2:A4733)),"")</f>
        <v>Athens, GR</v>
      </c>
      <c r="B4733" t="str" cm="1">
        <f t="array" ref="B4733">IF($A4733="","",INDEX(OpenMeteoAPI[LocationID],ROWS($B$2:B4733)))</f>
        <v>GR-ATH</v>
      </c>
      <c r="C4733" s="5" cm="1">
        <f t="array" ref="C4733">IF($A4733="","",INDEX(OpenMeteoAPI[ForecastDateTime],ROWS($C$2:C4733)))</f>
        <v>46217.125</v>
      </c>
      <c r="D4733" t="str">
        <f t="shared" si="73"/>
        <v>3AM</v>
      </c>
      <c r="E4733" t="str" cm="1">
        <f t="array" ref="E4733">IF($K4733="","",_xlfn.IFS($K4733=0,_xlfn.UNICHAR(9728),$K4733&lt;=3,_xlfn.UNICHAR(9729),OR($K4733=45,$K4733=48),"~",AND($K4733&gt;=51,$K4733&lt;=67),_xlfn.UNICHAR(9748),AND($K4733&gt;=71,$K4733&lt;=77),_xlfn.UNICHAR(10052),AND($K4733&gt;=80,$K4733&lt;=82),_xlfn.UNICHAR(9748),AND($K4733&gt;=95,$K4733&lt;=99),_xlfn.UNICHAR(9889),TRUE,_xlfn.UNICHAR(9729)))</f>
        <v>☁</v>
      </c>
      <c r="F4733" t="str" cm="1">
        <f t="array" ref="F4733">IF($K4733="","",_xlfn.IFS($K4733=0,"Clear",$K4733&lt;=3,"Partly Cloudy",OR($K4733=45,$K4733=48),"Fog",AND($K4733&gt;=51,$K4733&lt;=67),"Drizzle",AND($K4733&gt;=71,$K4733&lt;=77),"Snow",AND($K4733&gt;=80,$K4733&lt;=82),"Rain Showers",AND($K4733&gt;=95,$K4733&lt;=99),"Thunderstorm",TRUE,"Cloudy"))</f>
        <v>Partly Cloudy</v>
      </c>
      <c r="G4733" s="3" cm="1">
        <f t="array" ref="G4733">IF($A4733="","",INDEX(OpenMeteoAPI[TemperatureC],ROWS($G$2:G4733)))</f>
        <v>25.2</v>
      </c>
      <c r="H4733" s="4" cm="1">
        <f t="array" ref="H4733">IF($A4733="","",INDEX(OpenMeteoAPI[RelativeHumidityPct],ROWS($H$2:H4733))/100)</f>
        <v>0.44</v>
      </c>
      <c r="I4733" s="4" cm="1">
        <f t="array" ref="I4733">IF($A4733="","",INDEX(OpenMeteoAPI[PrecipitationProbabilityPct],ROWS($I$2:I4733))/100)</f>
        <v>0</v>
      </c>
      <c r="J4733" s="3" cm="1">
        <f t="array" ref="J4733">IF($A4733="","",INDEX(OpenMeteoAPI[PrecipitationMM],ROWS($J$2:J4733)))</f>
        <v>0</v>
      </c>
      <c r="K4733" cm="1">
        <f t="array" ref="K4733">IF($A4733="","",INDEX(OpenMeteoAPI[WeatherCode],ROWS($K$2:K4733)))</f>
        <v>2</v>
      </c>
      <c r="L4733" s="3" cm="1">
        <f t="array" ref="L4733">IF($A4733="","",INDEX(OpenMeteoAPI[WindSpeedKMH],ROWS($L$2:L4733)))</f>
        <v>4</v>
      </c>
    </row>
    <row r="4734" spans="1:12">
      <c r="A4734" t="str" cm="1">
        <f t="array" ref="A4734">IFERROR(INDEX(OpenMeteoAPI[City],ROWS($A$2:A4734))&amp;", "&amp;INDEX(OpenMeteoAPI[CountryCode],ROWS($A$2:A4734)),"")</f>
        <v>Athens, GR</v>
      </c>
      <c r="B4734" t="str" cm="1">
        <f t="array" ref="B4734">IF($A4734="","",INDEX(OpenMeteoAPI[LocationID],ROWS($B$2:B4734)))</f>
        <v>GR-ATH</v>
      </c>
      <c r="C4734" s="5" cm="1">
        <f t="array" ref="C4734">IF($A4734="","",INDEX(OpenMeteoAPI[ForecastDateTime],ROWS($C$2:C4734)))</f>
        <v>46217.166666666664</v>
      </c>
      <c r="D4734" t="str">
        <f t="shared" si="73"/>
        <v>4AM</v>
      </c>
      <c r="E4734" t="str" cm="1">
        <f t="array" ref="E4734">IF($K4734="","",_xlfn.IFS($K4734=0,_xlfn.UNICHAR(9728),$K4734&lt;=3,_xlfn.UNICHAR(9729),OR($K4734=45,$K4734=48),"~",AND($K4734&gt;=51,$K4734&lt;=67),_xlfn.UNICHAR(9748),AND($K4734&gt;=71,$K4734&lt;=77),_xlfn.UNICHAR(10052),AND($K4734&gt;=80,$K4734&lt;=82),_xlfn.UNICHAR(9748),AND($K4734&gt;=95,$K4734&lt;=99),_xlfn.UNICHAR(9889),TRUE,_xlfn.UNICHAR(9729)))</f>
        <v>☁</v>
      </c>
      <c r="F4734" t="str" cm="1">
        <f t="array" ref="F4734">IF($K4734="","",_xlfn.IFS($K4734=0,"Clear",$K4734&lt;=3,"Partly Cloudy",OR($K4734=45,$K4734=48),"Fog",AND($K4734&gt;=51,$K4734&lt;=67),"Drizzle",AND($K4734&gt;=71,$K4734&lt;=77),"Snow",AND($K4734&gt;=80,$K4734&lt;=82),"Rain Showers",AND($K4734&gt;=95,$K4734&lt;=99),"Thunderstorm",TRUE,"Cloudy"))</f>
        <v>Partly Cloudy</v>
      </c>
      <c r="G4734" s="3" cm="1">
        <f t="array" ref="G4734">IF($A4734="","",INDEX(OpenMeteoAPI[TemperatureC],ROWS($G$2:G4734)))</f>
        <v>24.4</v>
      </c>
      <c r="H4734" s="4" cm="1">
        <f t="array" ref="H4734">IF($A4734="","",INDEX(OpenMeteoAPI[RelativeHumidityPct],ROWS($H$2:H4734))/100)</f>
        <v>0.46</v>
      </c>
      <c r="I4734" s="4" cm="1">
        <f t="array" ref="I4734">IF($A4734="","",INDEX(OpenMeteoAPI[PrecipitationProbabilityPct],ROWS($I$2:I4734))/100)</f>
        <v>0</v>
      </c>
      <c r="J4734" s="3" cm="1">
        <f t="array" ref="J4734">IF($A4734="","",INDEX(OpenMeteoAPI[PrecipitationMM],ROWS($J$2:J4734)))</f>
        <v>0</v>
      </c>
      <c r="K4734" cm="1">
        <f t="array" ref="K4734">IF($A4734="","",INDEX(OpenMeteoAPI[WeatherCode],ROWS($K$2:K4734)))</f>
        <v>1</v>
      </c>
      <c r="L4734" s="3" cm="1">
        <f t="array" ref="L4734">IF($A4734="","",INDEX(OpenMeteoAPI[WindSpeedKMH],ROWS($L$2:L4734)))</f>
        <v>4.2</v>
      </c>
    </row>
    <row r="4735" spans="1:12">
      <c r="A4735" t="str" cm="1">
        <f t="array" ref="A4735">IFERROR(INDEX(OpenMeteoAPI[City],ROWS($A$2:A4735))&amp;", "&amp;INDEX(OpenMeteoAPI[CountryCode],ROWS($A$2:A4735)),"")</f>
        <v>Athens, GR</v>
      </c>
      <c r="B4735" t="str" cm="1">
        <f t="array" ref="B4735">IF($A4735="","",INDEX(OpenMeteoAPI[LocationID],ROWS($B$2:B4735)))</f>
        <v>GR-ATH</v>
      </c>
      <c r="C4735" s="5" cm="1">
        <f t="array" ref="C4735">IF($A4735="","",INDEX(OpenMeteoAPI[ForecastDateTime],ROWS($C$2:C4735)))</f>
        <v>46217.208333333336</v>
      </c>
      <c r="D4735" t="str">
        <f t="shared" si="73"/>
        <v>5AM</v>
      </c>
      <c r="E4735" t="str" cm="1">
        <f t="array" ref="E4735">IF($K4735="","",_xlfn.IFS($K4735=0,_xlfn.UNICHAR(9728),$K4735&lt;=3,_xlfn.UNICHAR(9729),OR($K4735=45,$K4735=48),"~",AND($K4735&gt;=51,$K4735&lt;=67),_xlfn.UNICHAR(9748),AND($K4735&gt;=71,$K4735&lt;=77),_xlfn.UNICHAR(10052),AND($K4735&gt;=80,$K4735&lt;=82),_xlfn.UNICHAR(9748),AND($K4735&gt;=95,$K4735&lt;=99),_xlfn.UNICHAR(9889),TRUE,_xlfn.UNICHAR(9729)))</f>
        <v>☁</v>
      </c>
      <c r="F4735" t="str" cm="1">
        <f t="array" ref="F4735">IF($K4735="","",_xlfn.IFS($K4735=0,"Clear",$K4735&lt;=3,"Partly Cloudy",OR($K4735=45,$K4735=48),"Fog",AND($K4735&gt;=51,$K4735&lt;=67),"Drizzle",AND($K4735&gt;=71,$K4735&lt;=77),"Snow",AND($K4735&gt;=80,$K4735&lt;=82),"Rain Showers",AND($K4735&gt;=95,$K4735&lt;=99),"Thunderstorm",TRUE,"Cloudy"))</f>
        <v>Partly Cloudy</v>
      </c>
      <c r="G4735" s="3" cm="1">
        <f t="array" ref="G4735">IF($A4735="","",INDEX(OpenMeteoAPI[TemperatureC],ROWS($G$2:G4735)))</f>
        <v>23.7</v>
      </c>
      <c r="H4735" s="4" cm="1">
        <f t="array" ref="H4735">IF($A4735="","",INDEX(OpenMeteoAPI[RelativeHumidityPct],ROWS($H$2:H4735))/100)</f>
        <v>0.51</v>
      </c>
      <c r="I4735" s="4" cm="1">
        <f t="array" ref="I4735">IF($A4735="","",INDEX(OpenMeteoAPI[PrecipitationProbabilityPct],ROWS($I$2:I4735))/100)</f>
        <v>0</v>
      </c>
      <c r="J4735" s="3" cm="1">
        <f t="array" ref="J4735">IF($A4735="","",INDEX(OpenMeteoAPI[PrecipitationMM],ROWS($J$2:J4735)))</f>
        <v>0</v>
      </c>
      <c r="K4735" cm="1">
        <f t="array" ref="K4735">IF($A4735="","",INDEX(OpenMeteoAPI[WeatherCode],ROWS($K$2:K4735)))</f>
        <v>1</v>
      </c>
      <c r="L4735" s="3" cm="1">
        <f t="array" ref="L4735">IF($A4735="","",INDEX(OpenMeteoAPI[WindSpeedKMH],ROWS($L$2:L4735)))</f>
        <v>4.0999999999999996</v>
      </c>
    </row>
    <row r="4736" spans="1:12">
      <c r="A4736" t="str" cm="1">
        <f t="array" ref="A4736">IFERROR(INDEX(OpenMeteoAPI[City],ROWS($A$2:A4736))&amp;", "&amp;INDEX(OpenMeteoAPI[CountryCode],ROWS($A$2:A4736)),"")</f>
        <v>Athens, GR</v>
      </c>
      <c r="B4736" t="str" cm="1">
        <f t="array" ref="B4736">IF($A4736="","",INDEX(OpenMeteoAPI[LocationID],ROWS($B$2:B4736)))</f>
        <v>GR-ATH</v>
      </c>
      <c r="C4736" s="5" cm="1">
        <f t="array" ref="C4736">IF($A4736="","",INDEX(OpenMeteoAPI[ForecastDateTime],ROWS($C$2:C4736)))</f>
        <v>46217.25</v>
      </c>
      <c r="D4736" t="str">
        <f t="shared" si="73"/>
        <v>6AM</v>
      </c>
      <c r="E4736" t="str" cm="1">
        <f t="array" ref="E4736">IF($K4736="","",_xlfn.IFS($K4736=0,_xlfn.UNICHAR(9728),$K4736&lt;=3,_xlfn.UNICHAR(9729),OR($K4736=45,$K4736=48),"~",AND($K4736&gt;=51,$K4736&lt;=67),_xlfn.UNICHAR(9748),AND($K4736&gt;=71,$K4736&lt;=77),_xlfn.UNICHAR(10052),AND($K4736&gt;=80,$K4736&lt;=82),_xlfn.UNICHAR(9748),AND($K4736&gt;=95,$K4736&lt;=99),_xlfn.UNICHAR(9889),TRUE,_xlfn.UNICHAR(9729)))</f>
        <v>☁</v>
      </c>
      <c r="F4736" t="str" cm="1">
        <f t="array" ref="F4736">IF($K4736="","",_xlfn.IFS($K4736=0,"Clear",$K4736&lt;=3,"Partly Cloudy",OR($K4736=45,$K4736=48),"Fog",AND($K4736&gt;=51,$K4736&lt;=67),"Drizzle",AND($K4736&gt;=71,$K4736&lt;=77),"Snow",AND($K4736&gt;=80,$K4736&lt;=82),"Rain Showers",AND($K4736&gt;=95,$K4736&lt;=99),"Thunderstorm",TRUE,"Cloudy"))</f>
        <v>Partly Cloudy</v>
      </c>
      <c r="G4736" s="3" cm="1">
        <f t="array" ref="G4736">IF($A4736="","",INDEX(OpenMeteoAPI[TemperatureC],ROWS($G$2:G4736)))</f>
        <v>23.4</v>
      </c>
      <c r="H4736" s="4" cm="1">
        <f t="array" ref="H4736">IF($A4736="","",INDEX(OpenMeteoAPI[RelativeHumidityPct],ROWS($H$2:H4736))/100)</f>
        <v>0.54</v>
      </c>
      <c r="I4736" s="4" cm="1">
        <f t="array" ref="I4736">IF($A4736="","",INDEX(OpenMeteoAPI[PrecipitationProbabilityPct],ROWS($I$2:I4736))/100)</f>
        <v>0</v>
      </c>
      <c r="J4736" s="3" cm="1">
        <f t="array" ref="J4736">IF($A4736="","",INDEX(OpenMeteoAPI[PrecipitationMM],ROWS($J$2:J4736)))</f>
        <v>0</v>
      </c>
      <c r="K4736" cm="1">
        <f t="array" ref="K4736">IF($A4736="","",INDEX(OpenMeteoAPI[WeatherCode],ROWS($K$2:K4736)))</f>
        <v>1</v>
      </c>
      <c r="L4736" s="3" cm="1">
        <f t="array" ref="L4736">IF($A4736="","",INDEX(OpenMeteoAPI[WindSpeedKMH],ROWS($L$2:L4736)))</f>
        <v>4.0999999999999996</v>
      </c>
    </row>
    <row r="4737" spans="1:12">
      <c r="A4737" t="str" cm="1">
        <f t="array" ref="A4737">IFERROR(INDEX(OpenMeteoAPI[City],ROWS($A$2:A4737))&amp;", "&amp;INDEX(OpenMeteoAPI[CountryCode],ROWS($A$2:A4737)),"")</f>
        <v>Athens, GR</v>
      </c>
      <c r="B4737" t="str" cm="1">
        <f t="array" ref="B4737">IF($A4737="","",INDEX(OpenMeteoAPI[LocationID],ROWS($B$2:B4737)))</f>
        <v>GR-ATH</v>
      </c>
      <c r="C4737" s="5" cm="1">
        <f t="array" ref="C4737">IF($A4737="","",INDEX(OpenMeteoAPI[ForecastDateTime],ROWS($C$2:C4737)))</f>
        <v>46217.291666666664</v>
      </c>
      <c r="D4737" t="str">
        <f t="shared" si="73"/>
        <v>7AM</v>
      </c>
      <c r="E4737" t="str" cm="1">
        <f t="array" ref="E4737">IF($K4737="","",_xlfn.IFS($K4737=0,_xlfn.UNICHAR(9728),$K4737&lt;=3,_xlfn.UNICHAR(9729),OR($K4737=45,$K4737=48),"~",AND($K4737&gt;=51,$K4737&lt;=67),_xlfn.UNICHAR(9748),AND($K4737&gt;=71,$K4737&lt;=77),_xlfn.UNICHAR(10052),AND($K4737&gt;=80,$K4737&lt;=82),_xlfn.UNICHAR(9748),AND($K4737&gt;=95,$K4737&lt;=99),_xlfn.UNICHAR(9889),TRUE,_xlfn.UNICHAR(9729)))</f>
        <v>☁</v>
      </c>
      <c r="F4737" t="str" cm="1">
        <f t="array" ref="F4737">IF($K4737="","",_xlfn.IFS($K4737=0,"Clear",$K4737&lt;=3,"Partly Cloudy",OR($K4737=45,$K4737=48),"Fog",AND($K4737&gt;=51,$K4737&lt;=67),"Drizzle",AND($K4737&gt;=71,$K4737&lt;=77),"Snow",AND($K4737&gt;=80,$K4737&lt;=82),"Rain Showers",AND($K4737&gt;=95,$K4737&lt;=99),"Thunderstorm",TRUE,"Cloudy"))</f>
        <v>Partly Cloudy</v>
      </c>
      <c r="G4737" s="3" cm="1">
        <f t="array" ref="G4737">IF($A4737="","",INDEX(OpenMeteoAPI[TemperatureC],ROWS($G$2:G4737)))</f>
        <v>23.9</v>
      </c>
      <c r="H4737" s="4" cm="1">
        <f t="array" ref="H4737">IF($A4737="","",INDEX(OpenMeteoAPI[RelativeHumidityPct],ROWS($H$2:H4737))/100)</f>
        <v>0.55000000000000004</v>
      </c>
      <c r="I4737" s="4" cm="1">
        <f t="array" ref="I4737">IF($A4737="","",INDEX(OpenMeteoAPI[PrecipitationProbabilityPct],ROWS($I$2:I4737))/100)</f>
        <v>0</v>
      </c>
      <c r="J4737" s="3" cm="1">
        <f t="array" ref="J4737">IF($A4737="","",INDEX(OpenMeteoAPI[PrecipitationMM],ROWS($J$2:J4737)))</f>
        <v>0</v>
      </c>
      <c r="K4737" cm="1">
        <f t="array" ref="K4737">IF($A4737="","",INDEX(OpenMeteoAPI[WeatherCode],ROWS($K$2:K4737)))</f>
        <v>1</v>
      </c>
      <c r="L4737" s="3" cm="1">
        <f t="array" ref="L4737">IF($A4737="","",INDEX(OpenMeteoAPI[WindSpeedKMH],ROWS($L$2:L4737)))</f>
        <v>5.2</v>
      </c>
    </row>
    <row r="4738" spans="1:12">
      <c r="A4738" t="str" cm="1">
        <f t="array" ref="A4738">IFERROR(INDEX(OpenMeteoAPI[City],ROWS($A$2:A4738))&amp;", "&amp;INDEX(OpenMeteoAPI[CountryCode],ROWS($A$2:A4738)),"")</f>
        <v>Athens, GR</v>
      </c>
      <c r="B4738" t="str" cm="1">
        <f t="array" ref="B4738">IF($A4738="","",INDEX(OpenMeteoAPI[LocationID],ROWS($B$2:B4738)))</f>
        <v>GR-ATH</v>
      </c>
      <c r="C4738" s="5" cm="1">
        <f t="array" ref="C4738">IF($A4738="","",INDEX(OpenMeteoAPI[ForecastDateTime],ROWS($C$2:C4738)))</f>
        <v>46217.333333333336</v>
      </c>
      <c r="D4738" t="str">
        <f t="shared" si="73"/>
        <v>8AM</v>
      </c>
      <c r="E4738" t="str" cm="1">
        <f t="array" ref="E4738">IF($K4738="","",_xlfn.IFS($K4738=0,_xlfn.UNICHAR(9728),$K4738&lt;=3,_xlfn.UNICHAR(9729),OR($K4738=45,$K4738=48),"~",AND($K4738&gt;=51,$K4738&lt;=67),_xlfn.UNICHAR(9748),AND($K4738&gt;=71,$K4738&lt;=77),_xlfn.UNICHAR(10052),AND($K4738&gt;=80,$K4738&lt;=82),_xlfn.UNICHAR(9748),AND($K4738&gt;=95,$K4738&lt;=99),_xlfn.UNICHAR(9889),TRUE,_xlfn.UNICHAR(9729)))</f>
        <v>☁</v>
      </c>
      <c r="F4738" t="str" cm="1">
        <f t="array" ref="F4738">IF($K4738="","",_xlfn.IFS($K4738=0,"Clear",$K4738&lt;=3,"Partly Cloudy",OR($K4738=45,$K4738=48),"Fog",AND($K4738&gt;=51,$K4738&lt;=67),"Drizzle",AND($K4738&gt;=71,$K4738&lt;=77),"Snow",AND($K4738&gt;=80,$K4738&lt;=82),"Rain Showers",AND($K4738&gt;=95,$K4738&lt;=99),"Thunderstorm",TRUE,"Cloudy"))</f>
        <v>Partly Cloudy</v>
      </c>
      <c r="G4738" s="3" cm="1">
        <f t="array" ref="G4738">IF($A4738="","",INDEX(OpenMeteoAPI[TemperatureC],ROWS($G$2:G4738)))</f>
        <v>24.9</v>
      </c>
      <c r="H4738" s="4" cm="1">
        <f t="array" ref="H4738">IF($A4738="","",INDEX(OpenMeteoAPI[RelativeHumidityPct],ROWS($H$2:H4738))/100)</f>
        <v>0.56000000000000005</v>
      </c>
      <c r="I4738" s="4" cm="1">
        <f t="array" ref="I4738">IF($A4738="","",INDEX(OpenMeteoAPI[PrecipitationProbabilityPct],ROWS($I$2:I4738))/100)</f>
        <v>0</v>
      </c>
      <c r="J4738" s="3" cm="1">
        <f t="array" ref="J4738">IF($A4738="","",INDEX(OpenMeteoAPI[PrecipitationMM],ROWS($J$2:J4738)))</f>
        <v>0</v>
      </c>
      <c r="K4738" cm="1">
        <f t="array" ref="K4738">IF($A4738="","",INDEX(OpenMeteoAPI[WeatherCode],ROWS($K$2:K4738)))</f>
        <v>1</v>
      </c>
      <c r="L4738" s="3" cm="1">
        <f t="array" ref="L4738">IF($A4738="","",INDEX(OpenMeteoAPI[WindSpeedKMH],ROWS($L$2:L4738)))</f>
        <v>6.7</v>
      </c>
    </row>
    <row r="4739" spans="1:12">
      <c r="A4739" t="str" cm="1">
        <f t="array" ref="A4739">IFERROR(INDEX(OpenMeteoAPI[City],ROWS($A$2:A4739))&amp;", "&amp;INDEX(OpenMeteoAPI[CountryCode],ROWS($A$2:A4739)),"")</f>
        <v>Athens, GR</v>
      </c>
      <c r="B4739" t="str" cm="1">
        <f t="array" ref="B4739">IF($A4739="","",INDEX(OpenMeteoAPI[LocationID],ROWS($B$2:B4739)))</f>
        <v>GR-ATH</v>
      </c>
      <c r="C4739" s="5" cm="1">
        <f t="array" ref="C4739">IF($A4739="","",INDEX(OpenMeteoAPI[ForecastDateTime],ROWS($C$2:C4739)))</f>
        <v>46217.375</v>
      </c>
      <c r="D4739" t="str">
        <f t="shared" ref="D4739:D4802" si="74">IF($A4739="","",TEXT($C4739,"hAM/PM"))</f>
        <v>9AM</v>
      </c>
      <c r="E4739" t="str" cm="1">
        <f t="array" ref="E4739">IF($K4739="","",_xlfn.IFS($K4739=0,_xlfn.UNICHAR(9728),$K4739&lt;=3,_xlfn.UNICHAR(9729),OR($K4739=45,$K4739=48),"~",AND($K4739&gt;=51,$K4739&lt;=67),_xlfn.UNICHAR(9748),AND($K4739&gt;=71,$K4739&lt;=77),_xlfn.UNICHAR(10052),AND($K4739&gt;=80,$K4739&lt;=82),_xlfn.UNICHAR(9748),AND($K4739&gt;=95,$K4739&lt;=99),_xlfn.UNICHAR(9889),TRUE,_xlfn.UNICHAR(9729)))</f>
        <v>☁</v>
      </c>
      <c r="F4739" t="str" cm="1">
        <f t="array" ref="F4739">IF($K4739="","",_xlfn.IFS($K4739=0,"Clear",$K4739&lt;=3,"Partly Cloudy",OR($K4739=45,$K4739=48),"Fog",AND($K4739&gt;=51,$K4739&lt;=67),"Drizzle",AND($K4739&gt;=71,$K4739&lt;=77),"Snow",AND($K4739&gt;=80,$K4739&lt;=82),"Rain Showers",AND($K4739&gt;=95,$K4739&lt;=99),"Thunderstorm",TRUE,"Cloudy"))</f>
        <v>Partly Cloudy</v>
      </c>
      <c r="G4739" s="3" cm="1">
        <f t="array" ref="G4739">IF($A4739="","",INDEX(OpenMeteoAPI[TemperatureC],ROWS($G$2:G4739)))</f>
        <v>26.1</v>
      </c>
      <c r="H4739" s="4" cm="1">
        <f t="array" ref="H4739">IF($A4739="","",INDEX(OpenMeteoAPI[RelativeHumidityPct],ROWS($H$2:H4739))/100)</f>
        <v>0.54</v>
      </c>
      <c r="I4739" s="4" cm="1">
        <f t="array" ref="I4739">IF($A4739="","",INDEX(OpenMeteoAPI[PrecipitationProbabilityPct],ROWS($I$2:I4739))/100)</f>
        <v>0</v>
      </c>
      <c r="J4739" s="3" cm="1">
        <f t="array" ref="J4739">IF($A4739="","",INDEX(OpenMeteoAPI[PrecipitationMM],ROWS($J$2:J4739)))</f>
        <v>0</v>
      </c>
      <c r="K4739" cm="1">
        <f t="array" ref="K4739">IF($A4739="","",INDEX(OpenMeteoAPI[WeatherCode],ROWS($K$2:K4739)))</f>
        <v>1</v>
      </c>
      <c r="L4739" s="3" cm="1">
        <f t="array" ref="L4739">IF($A4739="","",INDEX(OpenMeteoAPI[WindSpeedKMH],ROWS($L$2:L4739)))</f>
        <v>8</v>
      </c>
    </row>
    <row r="4740" spans="1:12">
      <c r="A4740" t="str" cm="1">
        <f t="array" ref="A4740">IFERROR(INDEX(OpenMeteoAPI[City],ROWS($A$2:A4740))&amp;", "&amp;INDEX(OpenMeteoAPI[CountryCode],ROWS($A$2:A4740)),"")</f>
        <v>Athens, GR</v>
      </c>
      <c r="B4740" t="str" cm="1">
        <f t="array" ref="B4740">IF($A4740="","",INDEX(OpenMeteoAPI[LocationID],ROWS($B$2:B4740)))</f>
        <v>GR-ATH</v>
      </c>
      <c r="C4740" s="5" cm="1">
        <f t="array" ref="C4740">IF($A4740="","",INDEX(OpenMeteoAPI[ForecastDateTime],ROWS($C$2:C4740)))</f>
        <v>46217.416666666664</v>
      </c>
      <c r="D4740" t="str">
        <f t="shared" si="74"/>
        <v>10AM</v>
      </c>
      <c r="E4740" t="str" cm="1">
        <f t="array" ref="E4740">IF($K4740="","",_xlfn.IFS($K4740=0,_xlfn.UNICHAR(9728),$K4740&lt;=3,_xlfn.UNICHAR(9729),OR($K4740=45,$K4740=48),"~",AND($K4740&gt;=51,$K4740&lt;=67),_xlfn.UNICHAR(9748),AND($K4740&gt;=71,$K4740&lt;=77),_xlfn.UNICHAR(10052),AND($K4740&gt;=80,$K4740&lt;=82),_xlfn.UNICHAR(9748),AND($K4740&gt;=95,$K4740&lt;=99),_xlfn.UNICHAR(9889),TRUE,_xlfn.UNICHAR(9729)))</f>
        <v>☁</v>
      </c>
      <c r="F4740" t="str" cm="1">
        <f t="array" ref="F4740">IF($K4740="","",_xlfn.IFS($K4740=0,"Clear",$K4740&lt;=3,"Partly Cloudy",OR($K4740=45,$K4740=48),"Fog",AND($K4740&gt;=51,$K4740&lt;=67),"Drizzle",AND($K4740&gt;=71,$K4740&lt;=77),"Snow",AND($K4740&gt;=80,$K4740&lt;=82),"Rain Showers",AND($K4740&gt;=95,$K4740&lt;=99),"Thunderstorm",TRUE,"Cloudy"))</f>
        <v>Partly Cloudy</v>
      </c>
      <c r="G4740" s="3" cm="1">
        <f t="array" ref="G4740">IF($A4740="","",INDEX(OpenMeteoAPI[TemperatureC],ROWS($G$2:G4740)))</f>
        <v>27.4</v>
      </c>
      <c r="H4740" s="4" cm="1">
        <f t="array" ref="H4740">IF($A4740="","",INDEX(OpenMeteoAPI[RelativeHumidityPct],ROWS($H$2:H4740))/100)</f>
        <v>0.49</v>
      </c>
      <c r="I4740" s="4" cm="1">
        <f t="array" ref="I4740">IF($A4740="","",INDEX(OpenMeteoAPI[PrecipitationProbabilityPct],ROWS($I$2:I4740))/100)</f>
        <v>0</v>
      </c>
      <c r="J4740" s="3" cm="1">
        <f t="array" ref="J4740">IF($A4740="","",INDEX(OpenMeteoAPI[PrecipitationMM],ROWS($J$2:J4740)))</f>
        <v>0</v>
      </c>
      <c r="K4740" cm="1">
        <f t="array" ref="K4740">IF($A4740="","",INDEX(OpenMeteoAPI[WeatherCode],ROWS($K$2:K4740)))</f>
        <v>1</v>
      </c>
      <c r="L4740" s="3" cm="1">
        <f t="array" ref="L4740">IF($A4740="","",INDEX(OpenMeteoAPI[WindSpeedKMH],ROWS($L$2:L4740)))</f>
        <v>9.1</v>
      </c>
    </row>
    <row r="4741" spans="1:12">
      <c r="A4741" t="str" cm="1">
        <f t="array" ref="A4741">IFERROR(INDEX(OpenMeteoAPI[City],ROWS($A$2:A4741))&amp;", "&amp;INDEX(OpenMeteoAPI[CountryCode],ROWS($A$2:A4741)),"")</f>
        <v>Athens, GR</v>
      </c>
      <c r="B4741" t="str" cm="1">
        <f t="array" ref="B4741">IF($A4741="","",INDEX(OpenMeteoAPI[LocationID],ROWS($B$2:B4741)))</f>
        <v>GR-ATH</v>
      </c>
      <c r="C4741" s="5" cm="1">
        <f t="array" ref="C4741">IF($A4741="","",INDEX(OpenMeteoAPI[ForecastDateTime],ROWS($C$2:C4741)))</f>
        <v>46217.458333333336</v>
      </c>
      <c r="D4741" t="str">
        <f t="shared" si="74"/>
        <v>11AM</v>
      </c>
      <c r="E4741" t="str" cm="1">
        <f t="array" ref="E4741">IF($K4741="","",_xlfn.IFS($K4741=0,_xlfn.UNICHAR(9728),$K4741&lt;=3,_xlfn.UNICHAR(9729),OR($K4741=45,$K4741=48),"~",AND($K4741&gt;=51,$K4741&lt;=67),_xlfn.UNICHAR(9748),AND($K4741&gt;=71,$K4741&lt;=77),_xlfn.UNICHAR(10052),AND($K4741&gt;=80,$K4741&lt;=82),_xlfn.UNICHAR(9748),AND($K4741&gt;=95,$K4741&lt;=99),_xlfn.UNICHAR(9889),TRUE,_xlfn.UNICHAR(9729)))</f>
        <v>☁</v>
      </c>
      <c r="F4741" t="str" cm="1">
        <f t="array" ref="F4741">IF($K4741="","",_xlfn.IFS($K4741=0,"Clear",$K4741&lt;=3,"Partly Cloudy",OR($K4741=45,$K4741=48),"Fog",AND($K4741&gt;=51,$K4741&lt;=67),"Drizzle",AND($K4741&gt;=71,$K4741&lt;=77),"Snow",AND($K4741&gt;=80,$K4741&lt;=82),"Rain Showers",AND($K4741&gt;=95,$K4741&lt;=99),"Thunderstorm",TRUE,"Cloudy"))</f>
        <v>Partly Cloudy</v>
      </c>
      <c r="G4741" s="3" cm="1">
        <f t="array" ref="G4741">IF($A4741="","",INDEX(OpenMeteoAPI[TemperatureC],ROWS($G$2:G4741)))</f>
        <v>28.8</v>
      </c>
      <c r="H4741" s="4" cm="1">
        <f t="array" ref="H4741">IF($A4741="","",INDEX(OpenMeteoAPI[RelativeHumidityPct],ROWS($H$2:H4741))/100)</f>
        <v>0.41</v>
      </c>
      <c r="I4741" s="4" cm="1">
        <f t="array" ref="I4741">IF($A4741="","",INDEX(OpenMeteoAPI[PrecipitationProbabilityPct],ROWS($I$2:I4741))/100)</f>
        <v>0</v>
      </c>
      <c r="J4741" s="3" cm="1">
        <f t="array" ref="J4741">IF($A4741="","",INDEX(OpenMeteoAPI[PrecipitationMM],ROWS($J$2:J4741)))</f>
        <v>0</v>
      </c>
      <c r="K4741" cm="1">
        <f t="array" ref="K4741">IF($A4741="","",INDEX(OpenMeteoAPI[WeatherCode],ROWS($K$2:K4741)))</f>
        <v>1</v>
      </c>
      <c r="L4741" s="3" cm="1">
        <f t="array" ref="L4741">IF($A4741="","",INDEX(OpenMeteoAPI[WindSpeedKMH],ROWS($L$2:L4741)))</f>
        <v>9.6999999999999993</v>
      </c>
    </row>
    <row r="4742" spans="1:12">
      <c r="A4742" t="str" cm="1">
        <f t="array" ref="A4742">IFERROR(INDEX(OpenMeteoAPI[City],ROWS($A$2:A4742))&amp;", "&amp;INDEX(OpenMeteoAPI[CountryCode],ROWS($A$2:A4742)),"")</f>
        <v>Athens, GR</v>
      </c>
      <c r="B4742" t="str" cm="1">
        <f t="array" ref="B4742">IF($A4742="","",INDEX(OpenMeteoAPI[LocationID],ROWS($B$2:B4742)))</f>
        <v>GR-ATH</v>
      </c>
      <c r="C4742" s="5" cm="1">
        <f t="array" ref="C4742">IF($A4742="","",INDEX(OpenMeteoAPI[ForecastDateTime],ROWS($C$2:C4742)))</f>
        <v>46217.5</v>
      </c>
      <c r="D4742" t="str">
        <f t="shared" si="74"/>
        <v>12PM</v>
      </c>
      <c r="E4742" t="str" cm="1">
        <f t="array" ref="E4742">IF($K4742="","",_xlfn.IFS($K4742=0,_xlfn.UNICHAR(9728),$K4742&lt;=3,_xlfn.UNICHAR(9729),OR($K4742=45,$K4742=48),"~",AND($K4742&gt;=51,$K4742&lt;=67),_xlfn.UNICHAR(9748),AND($K4742&gt;=71,$K4742&lt;=77),_xlfn.UNICHAR(10052),AND($K4742&gt;=80,$K4742&lt;=82),_xlfn.UNICHAR(9748),AND($K4742&gt;=95,$K4742&lt;=99),_xlfn.UNICHAR(9889),TRUE,_xlfn.UNICHAR(9729)))</f>
        <v>☁</v>
      </c>
      <c r="F4742" t="str" cm="1">
        <f t="array" ref="F4742">IF($K4742="","",_xlfn.IFS($K4742=0,"Clear",$K4742&lt;=3,"Partly Cloudy",OR($K4742=45,$K4742=48),"Fog",AND($K4742&gt;=51,$K4742&lt;=67),"Drizzle",AND($K4742&gt;=71,$K4742&lt;=77),"Snow",AND($K4742&gt;=80,$K4742&lt;=82),"Rain Showers",AND($K4742&gt;=95,$K4742&lt;=99),"Thunderstorm",TRUE,"Cloudy"))</f>
        <v>Partly Cloudy</v>
      </c>
      <c r="G4742" s="3" cm="1">
        <f t="array" ref="G4742">IF($A4742="","",INDEX(OpenMeteoAPI[TemperatureC],ROWS($G$2:G4742)))</f>
        <v>30.1</v>
      </c>
      <c r="H4742" s="4" cm="1">
        <f t="array" ref="H4742">IF($A4742="","",INDEX(OpenMeteoAPI[RelativeHumidityPct],ROWS($H$2:H4742))/100)</f>
        <v>0.35</v>
      </c>
      <c r="I4742" s="4" cm="1">
        <f t="array" ref="I4742">IF($A4742="","",INDEX(OpenMeteoAPI[PrecipitationProbabilityPct],ROWS($I$2:I4742))/100)</f>
        <v>0</v>
      </c>
      <c r="J4742" s="3" cm="1">
        <f t="array" ref="J4742">IF($A4742="","",INDEX(OpenMeteoAPI[PrecipitationMM],ROWS($J$2:J4742)))</f>
        <v>0</v>
      </c>
      <c r="K4742" cm="1">
        <f t="array" ref="K4742">IF($A4742="","",INDEX(OpenMeteoAPI[WeatherCode],ROWS($K$2:K4742)))</f>
        <v>1</v>
      </c>
      <c r="L4742" s="3" cm="1">
        <f t="array" ref="L4742">IF($A4742="","",INDEX(OpenMeteoAPI[WindSpeedKMH],ROWS($L$2:L4742)))</f>
        <v>10.4</v>
      </c>
    </row>
    <row r="4743" spans="1:12">
      <c r="A4743" t="str" cm="1">
        <f t="array" ref="A4743">IFERROR(INDEX(OpenMeteoAPI[City],ROWS($A$2:A4743))&amp;", "&amp;INDEX(OpenMeteoAPI[CountryCode],ROWS($A$2:A4743)),"")</f>
        <v>Athens, GR</v>
      </c>
      <c r="B4743" t="str" cm="1">
        <f t="array" ref="B4743">IF($A4743="","",INDEX(OpenMeteoAPI[LocationID],ROWS($B$2:B4743)))</f>
        <v>GR-ATH</v>
      </c>
      <c r="C4743" s="5" cm="1">
        <f t="array" ref="C4743">IF($A4743="","",INDEX(OpenMeteoAPI[ForecastDateTime],ROWS($C$2:C4743)))</f>
        <v>46217.541666666664</v>
      </c>
      <c r="D4743" t="str">
        <f t="shared" si="74"/>
        <v>1PM</v>
      </c>
      <c r="E4743" t="str" cm="1">
        <f t="array" ref="E4743">IF($K4743="","",_xlfn.IFS($K4743=0,_xlfn.UNICHAR(9728),$K4743&lt;=3,_xlfn.UNICHAR(9729),OR($K4743=45,$K4743=48),"~",AND($K4743&gt;=51,$K4743&lt;=67),_xlfn.UNICHAR(9748),AND($K4743&gt;=71,$K4743&lt;=77),_xlfn.UNICHAR(10052),AND($K4743&gt;=80,$K4743&lt;=82),_xlfn.UNICHAR(9748),AND($K4743&gt;=95,$K4743&lt;=99),_xlfn.UNICHAR(9889),TRUE,_xlfn.UNICHAR(9729)))</f>
        <v>☀</v>
      </c>
      <c r="F4743" t="str" cm="1">
        <f t="array" ref="F4743">IF($K4743="","",_xlfn.IFS($K4743=0,"Clear",$K4743&lt;=3,"Partly Cloudy",OR($K4743=45,$K4743=48),"Fog",AND($K4743&gt;=51,$K4743&lt;=67),"Drizzle",AND($K4743&gt;=71,$K4743&lt;=77),"Snow",AND($K4743&gt;=80,$K4743&lt;=82),"Rain Showers",AND($K4743&gt;=95,$K4743&lt;=99),"Thunderstorm",TRUE,"Cloudy"))</f>
        <v>Clear</v>
      </c>
      <c r="G4743" s="3" cm="1">
        <f t="array" ref="G4743">IF($A4743="","",INDEX(OpenMeteoAPI[TemperatureC],ROWS($G$2:G4743)))</f>
        <v>31.2</v>
      </c>
      <c r="H4743" s="4" cm="1">
        <f t="array" ref="H4743">IF($A4743="","",INDEX(OpenMeteoAPI[RelativeHumidityPct],ROWS($H$2:H4743))/100)</f>
        <v>0.3</v>
      </c>
      <c r="I4743" s="4" cm="1">
        <f t="array" ref="I4743">IF($A4743="","",INDEX(OpenMeteoAPI[PrecipitationProbabilityPct],ROWS($I$2:I4743))/100)</f>
        <v>0</v>
      </c>
      <c r="J4743" s="3" cm="1">
        <f t="array" ref="J4743">IF($A4743="","",INDEX(OpenMeteoAPI[PrecipitationMM],ROWS($J$2:J4743)))</f>
        <v>0</v>
      </c>
      <c r="K4743" cm="1">
        <f t="array" ref="K4743">IF($A4743="","",INDEX(OpenMeteoAPI[WeatherCode],ROWS($K$2:K4743)))</f>
        <v>0</v>
      </c>
      <c r="L4743" s="3" cm="1">
        <f t="array" ref="L4743">IF($A4743="","",INDEX(OpenMeteoAPI[WindSpeedKMH],ROWS($L$2:L4743)))</f>
        <v>10.8</v>
      </c>
    </row>
    <row r="4744" spans="1:12">
      <c r="A4744" t="str" cm="1">
        <f t="array" ref="A4744">IFERROR(INDEX(OpenMeteoAPI[City],ROWS($A$2:A4744))&amp;", "&amp;INDEX(OpenMeteoAPI[CountryCode],ROWS($A$2:A4744)),"")</f>
        <v>Athens, GR</v>
      </c>
      <c r="B4744" t="str" cm="1">
        <f t="array" ref="B4744">IF($A4744="","",INDEX(OpenMeteoAPI[LocationID],ROWS($B$2:B4744)))</f>
        <v>GR-ATH</v>
      </c>
      <c r="C4744" s="5" cm="1">
        <f t="array" ref="C4744">IF($A4744="","",INDEX(OpenMeteoAPI[ForecastDateTime],ROWS($C$2:C4744)))</f>
        <v>46217.583333333336</v>
      </c>
      <c r="D4744" t="str">
        <f t="shared" si="74"/>
        <v>2PM</v>
      </c>
      <c r="E4744" t="str" cm="1">
        <f t="array" ref="E4744">IF($K4744="","",_xlfn.IFS($K4744=0,_xlfn.UNICHAR(9728),$K4744&lt;=3,_xlfn.UNICHAR(9729),OR($K4744=45,$K4744=48),"~",AND($K4744&gt;=51,$K4744&lt;=67),_xlfn.UNICHAR(9748),AND($K4744&gt;=71,$K4744&lt;=77),_xlfn.UNICHAR(10052),AND($K4744&gt;=80,$K4744&lt;=82),_xlfn.UNICHAR(9748),AND($K4744&gt;=95,$K4744&lt;=99),_xlfn.UNICHAR(9889),TRUE,_xlfn.UNICHAR(9729)))</f>
        <v>☀</v>
      </c>
      <c r="F4744" t="str" cm="1">
        <f t="array" ref="F4744">IF($K4744="","",_xlfn.IFS($K4744=0,"Clear",$K4744&lt;=3,"Partly Cloudy",OR($K4744=45,$K4744=48),"Fog",AND($K4744&gt;=51,$K4744&lt;=67),"Drizzle",AND($K4744&gt;=71,$K4744&lt;=77),"Snow",AND($K4744&gt;=80,$K4744&lt;=82),"Rain Showers",AND($K4744&gt;=95,$K4744&lt;=99),"Thunderstorm",TRUE,"Cloudy"))</f>
        <v>Clear</v>
      </c>
      <c r="G4744" s="3" cm="1">
        <f t="array" ref="G4744">IF($A4744="","",INDEX(OpenMeteoAPI[TemperatureC],ROWS($G$2:G4744)))</f>
        <v>32</v>
      </c>
      <c r="H4744" s="4" cm="1">
        <f t="array" ref="H4744">IF($A4744="","",INDEX(OpenMeteoAPI[RelativeHumidityPct],ROWS($H$2:H4744))/100)</f>
        <v>0.27</v>
      </c>
      <c r="I4744" s="4" cm="1">
        <f t="array" ref="I4744">IF($A4744="","",INDEX(OpenMeteoAPI[PrecipitationProbabilityPct],ROWS($I$2:I4744))/100)</f>
        <v>0</v>
      </c>
      <c r="J4744" s="3" cm="1">
        <f t="array" ref="J4744">IF($A4744="","",INDEX(OpenMeteoAPI[PrecipitationMM],ROWS($J$2:J4744)))</f>
        <v>0</v>
      </c>
      <c r="K4744" cm="1">
        <f t="array" ref="K4744">IF($A4744="","",INDEX(OpenMeteoAPI[WeatherCode],ROWS($K$2:K4744)))</f>
        <v>0</v>
      </c>
      <c r="L4744" s="3" cm="1">
        <f t="array" ref="L4744">IF($A4744="","",INDEX(OpenMeteoAPI[WindSpeedKMH],ROWS($L$2:L4744)))</f>
        <v>11.4</v>
      </c>
    </row>
    <row r="4745" spans="1:12">
      <c r="A4745" t="str" cm="1">
        <f t="array" ref="A4745">IFERROR(INDEX(OpenMeteoAPI[City],ROWS($A$2:A4745))&amp;", "&amp;INDEX(OpenMeteoAPI[CountryCode],ROWS($A$2:A4745)),"")</f>
        <v>Athens, GR</v>
      </c>
      <c r="B4745" t="str" cm="1">
        <f t="array" ref="B4745">IF($A4745="","",INDEX(OpenMeteoAPI[LocationID],ROWS($B$2:B4745)))</f>
        <v>GR-ATH</v>
      </c>
      <c r="C4745" s="5" cm="1">
        <f t="array" ref="C4745">IF($A4745="","",INDEX(OpenMeteoAPI[ForecastDateTime],ROWS($C$2:C4745)))</f>
        <v>46217.625</v>
      </c>
      <c r="D4745" t="str">
        <f t="shared" si="74"/>
        <v>3PM</v>
      </c>
      <c r="E4745" t="str" cm="1">
        <f t="array" ref="E4745">IF($K4745="","",_xlfn.IFS($K4745=0,_xlfn.UNICHAR(9728),$K4745&lt;=3,_xlfn.UNICHAR(9729),OR($K4745=45,$K4745=48),"~",AND($K4745&gt;=51,$K4745&lt;=67),_xlfn.UNICHAR(9748),AND($K4745&gt;=71,$K4745&lt;=77),_xlfn.UNICHAR(10052),AND($K4745&gt;=80,$K4745&lt;=82),_xlfn.UNICHAR(9748),AND($K4745&gt;=95,$K4745&lt;=99),_xlfn.UNICHAR(9889),TRUE,_xlfn.UNICHAR(9729)))</f>
        <v>☀</v>
      </c>
      <c r="F4745" t="str" cm="1">
        <f t="array" ref="F4745">IF($K4745="","",_xlfn.IFS($K4745=0,"Clear",$K4745&lt;=3,"Partly Cloudy",OR($K4745=45,$K4745=48),"Fog",AND($K4745&gt;=51,$K4745&lt;=67),"Drizzle",AND($K4745&gt;=71,$K4745&lt;=77),"Snow",AND($K4745&gt;=80,$K4745&lt;=82),"Rain Showers",AND($K4745&gt;=95,$K4745&lt;=99),"Thunderstorm",TRUE,"Cloudy"))</f>
        <v>Clear</v>
      </c>
      <c r="G4745" s="3" cm="1">
        <f t="array" ref="G4745">IF($A4745="","",INDEX(OpenMeteoAPI[TemperatureC],ROWS($G$2:G4745)))</f>
        <v>32.6</v>
      </c>
      <c r="H4745" s="4" cm="1">
        <f t="array" ref="H4745">IF($A4745="","",INDEX(OpenMeteoAPI[RelativeHumidityPct],ROWS($H$2:H4745))/100)</f>
        <v>0.24</v>
      </c>
      <c r="I4745" s="4" cm="1">
        <f t="array" ref="I4745">IF($A4745="","",INDEX(OpenMeteoAPI[PrecipitationProbabilityPct],ROWS($I$2:I4745))/100)</f>
        <v>0</v>
      </c>
      <c r="J4745" s="3" cm="1">
        <f t="array" ref="J4745">IF($A4745="","",INDEX(OpenMeteoAPI[PrecipitationMM],ROWS($J$2:J4745)))</f>
        <v>0</v>
      </c>
      <c r="K4745" cm="1">
        <f t="array" ref="K4745">IF($A4745="","",INDEX(OpenMeteoAPI[WeatherCode],ROWS($K$2:K4745)))</f>
        <v>0</v>
      </c>
      <c r="L4745" s="3" cm="1">
        <f t="array" ref="L4745">IF($A4745="","",INDEX(OpenMeteoAPI[WindSpeedKMH],ROWS($L$2:L4745)))</f>
        <v>10.8</v>
      </c>
    </row>
    <row r="4746" spans="1:12">
      <c r="A4746" t="str" cm="1">
        <f t="array" ref="A4746">IFERROR(INDEX(OpenMeteoAPI[City],ROWS($A$2:A4746))&amp;", "&amp;INDEX(OpenMeteoAPI[CountryCode],ROWS($A$2:A4746)),"")</f>
        <v>Athens, GR</v>
      </c>
      <c r="B4746" t="str" cm="1">
        <f t="array" ref="B4746">IF($A4746="","",INDEX(OpenMeteoAPI[LocationID],ROWS($B$2:B4746)))</f>
        <v>GR-ATH</v>
      </c>
      <c r="C4746" s="5" cm="1">
        <f t="array" ref="C4746">IF($A4746="","",INDEX(OpenMeteoAPI[ForecastDateTime],ROWS($C$2:C4746)))</f>
        <v>46217.666666666664</v>
      </c>
      <c r="D4746" t="str">
        <f t="shared" si="74"/>
        <v>4PM</v>
      </c>
      <c r="E4746" t="str" cm="1">
        <f t="array" ref="E4746">IF($K4746="","",_xlfn.IFS($K4746=0,_xlfn.UNICHAR(9728),$K4746&lt;=3,_xlfn.UNICHAR(9729),OR($K4746=45,$K4746=48),"~",AND($K4746&gt;=51,$K4746&lt;=67),_xlfn.UNICHAR(9748),AND($K4746&gt;=71,$K4746&lt;=77),_xlfn.UNICHAR(10052),AND($K4746&gt;=80,$K4746&lt;=82),_xlfn.UNICHAR(9748),AND($K4746&gt;=95,$K4746&lt;=99),_xlfn.UNICHAR(9889),TRUE,_xlfn.UNICHAR(9729)))</f>
        <v>☀</v>
      </c>
      <c r="F4746" t="str" cm="1">
        <f t="array" ref="F4746">IF($K4746="","",_xlfn.IFS($K4746=0,"Clear",$K4746&lt;=3,"Partly Cloudy",OR($K4746=45,$K4746=48),"Fog",AND($K4746&gt;=51,$K4746&lt;=67),"Drizzle",AND($K4746&gt;=71,$K4746&lt;=77),"Snow",AND($K4746&gt;=80,$K4746&lt;=82),"Rain Showers",AND($K4746&gt;=95,$K4746&lt;=99),"Thunderstorm",TRUE,"Cloudy"))</f>
        <v>Clear</v>
      </c>
      <c r="G4746" s="3" cm="1">
        <f t="array" ref="G4746">IF($A4746="","",INDEX(OpenMeteoAPI[TemperatureC],ROWS($G$2:G4746)))</f>
        <v>33.1</v>
      </c>
      <c r="H4746" s="4" cm="1">
        <f t="array" ref="H4746">IF($A4746="","",INDEX(OpenMeteoAPI[RelativeHumidityPct],ROWS($H$2:H4746))/100)</f>
        <v>0.21</v>
      </c>
      <c r="I4746" s="4" cm="1">
        <f t="array" ref="I4746">IF($A4746="","",INDEX(OpenMeteoAPI[PrecipitationProbabilityPct],ROWS($I$2:I4746))/100)</f>
        <v>0</v>
      </c>
      <c r="J4746" s="3" cm="1">
        <f t="array" ref="J4746">IF($A4746="","",INDEX(OpenMeteoAPI[PrecipitationMM],ROWS($J$2:J4746)))</f>
        <v>0</v>
      </c>
      <c r="K4746" cm="1">
        <f t="array" ref="K4746">IF($A4746="","",INDEX(OpenMeteoAPI[WeatherCode],ROWS($K$2:K4746)))</f>
        <v>0</v>
      </c>
      <c r="L4746" s="3" cm="1">
        <f t="array" ref="L4746">IF($A4746="","",INDEX(OpenMeteoAPI[WindSpeedKMH],ROWS($L$2:L4746)))</f>
        <v>8.1999999999999993</v>
      </c>
    </row>
    <row r="4747" spans="1:12">
      <c r="A4747" t="str" cm="1">
        <f t="array" ref="A4747">IFERROR(INDEX(OpenMeteoAPI[City],ROWS($A$2:A4747))&amp;", "&amp;INDEX(OpenMeteoAPI[CountryCode],ROWS($A$2:A4747)),"")</f>
        <v>Athens, GR</v>
      </c>
      <c r="B4747" t="str" cm="1">
        <f t="array" ref="B4747">IF($A4747="","",INDEX(OpenMeteoAPI[LocationID],ROWS($B$2:B4747)))</f>
        <v>GR-ATH</v>
      </c>
      <c r="C4747" s="5" cm="1">
        <f t="array" ref="C4747">IF($A4747="","",INDEX(OpenMeteoAPI[ForecastDateTime],ROWS($C$2:C4747)))</f>
        <v>46217.708333333336</v>
      </c>
      <c r="D4747" t="str">
        <f t="shared" si="74"/>
        <v>5PM</v>
      </c>
      <c r="E4747" t="str" cm="1">
        <f t="array" ref="E4747">IF($K4747="","",_xlfn.IFS($K4747=0,_xlfn.UNICHAR(9728),$K4747&lt;=3,_xlfn.UNICHAR(9729),OR($K4747=45,$K4747=48),"~",AND($K4747&gt;=51,$K4747&lt;=67),_xlfn.UNICHAR(9748),AND($K4747&gt;=71,$K4747&lt;=77),_xlfn.UNICHAR(10052),AND($K4747&gt;=80,$K4747&lt;=82),_xlfn.UNICHAR(9748),AND($K4747&gt;=95,$K4747&lt;=99),_xlfn.UNICHAR(9889),TRUE,_xlfn.UNICHAR(9729)))</f>
        <v>☀</v>
      </c>
      <c r="F4747" t="str" cm="1">
        <f t="array" ref="F4747">IF($K4747="","",_xlfn.IFS($K4747=0,"Clear",$K4747&lt;=3,"Partly Cloudy",OR($K4747=45,$K4747=48),"Fog",AND($K4747&gt;=51,$K4747&lt;=67),"Drizzle",AND($K4747&gt;=71,$K4747&lt;=77),"Snow",AND($K4747&gt;=80,$K4747&lt;=82),"Rain Showers",AND($K4747&gt;=95,$K4747&lt;=99),"Thunderstorm",TRUE,"Cloudy"))</f>
        <v>Clear</v>
      </c>
      <c r="G4747" s="3" cm="1">
        <f t="array" ref="G4747">IF($A4747="","",INDEX(OpenMeteoAPI[TemperatureC],ROWS($G$2:G4747)))</f>
        <v>33.299999999999997</v>
      </c>
      <c r="H4747" s="4" cm="1">
        <f t="array" ref="H4747">IF($A4747="","",INDEX(OpenMeteoAPI[RelativeHumidityPct],ROWS($H$2:H4747))/100)</f>
        <v>0.19</v>
      </c>
      <c r="I4747" s="4" cm="1">
        <f t="array" ref="I4747">IF($A4747="","",INDEX(OpenMeteoAPI[PrecipitationProbabilityPct],ROWS($I$2:I4747))/100)</f>
        <v>0</v>
      </c>
      <c r="J4747" s="3" cm="1">
        <f t="array" ref="J4747">IF($A4747="","",INDEX(OpenMeteoAPI[PrecipitationMM],ROWS($J$2:J4747)))</f>
        <v>0</v>
      </c>
      <c r="K4747" cm="1">
        <f t="array" ref="K4747">IF($A4747="","",INDEX(OpenMeteoAPI[WeatherCode],ROWS($K$2:K4747)))</f>
        <v>0</v>
      </c>
      <c r="L4747" s="3" cm="1">
        <f t="array" ref="L4747">IF($A4747="","",INDEX(OpenMeteoAPI[WindSpeedKMH],ROWS($L$2:L4747)))</f>
        <v>4.7</v>
      </c>
    </row>
    <row r="4748" spans="1:12">
      <c r="A4748" t="str" cm="1">
        <f t="array" ref="A4748">IFERROR(INDEX(OpenMeteoAPI[City],ROWS($A$2:A4748))&amp;", "&amp;INDEX(OpenMeteoAPI[CountryCode],ROWS($A$2:A4748)),"")</f>
        <v>Athens, GR</v>
      </c>
      <c r="B4748" t="str" cm="1">
        <f t="array" ref="B4748">IF($A4748="","",INDEX(OpenMeteoAPI[LocationID],ROWS($B$2:B4748)))</f>
        <v>GR-ATH</v>
      </c>
      <c r="C4748" s="5" cm="1">
        <f t="array" ref="C4748">IF($A4748="","",INDEX(OpenMeteoAPI[ForecastDateTime],ROWS($C$2:C4748)))</f>
        <v>46217.75</v>
      </c>
      <c r="D4748" t="str">
        <f t="shared" si="74"/>
        <v>6PM</v>
      </c>
      <c r="E4748" t="str" cm="1">
        <f t="array" ref="E4748">IF($K4748="","",_xlfn.IFS($K4748=0,_xlfn.UNICHAR(9728),$K4748&lt;=3,_xlfn.UNICHAR(9729),OR($K4748=45,$K4748=48),"~",AND($K4748&gt;=51,$K4748&lt;=67),_xlfn.UNICHAR(9748),AND($K4748&gt;=71,$K4748&lt;=77),_xlfn.UNICHAR(10052),AND($K4748&gt;=80,$K4748&lt;=82),_xlfn.UNICHAR(9748),AND($K4748&gt;=95,$K4748&lt;=99),_xlfn.UNICHAR(9889),TRUE,_xlfn.UNICHAR(9729)))</f>
        <v>☀</v>
      </c>
      <c r="F4748" t="str" cm="1">
        <f t="array" ref="F4748">IF($K4748="","",_xlfn.IFS($K4748=0,"Clear",$K4748&lt;=3,"Partly Cloudy",OR($K4748=45,$K4748=48),"Fog",AND($K4748&gt;=51,$K4748&lt;=67),"Drizzle",AND($K4748&gt;=71,$K4748&lt;=77),"Snow",AND($K4748&gt;=80,$K4748&lt;=82),"Rain Showers",AND($K4748&gt;=95,$K4748&lt;=99),"Thunderstorm",TRUE,"Cloudy"))</f>
        <v>Clear</v>
      </c>
      <c r="G4748" s="3" cm="1">
        <f t="array" ref="G4748">IF($A4748="","",INDEX(OpenMeteoAPI[TemperatureC],ROWS($G$2:G4748)))</f>
        <v>32.9</v>
      </c>
      <c r="H4748" s="4" cm="1">
        <f t="array" ref="H4748">IF($A4748="","",INDEX(OpenMeteoAPI[RelativeHumidityPct],ROWS($H$2:H4748))/100)</f>
        <v>0.21</v>
      </c>
      <c r="I4748" s="4" cm="1">
        <f t="array" ref="I4748">IF($A4748="","",INDEX(OpenMeteoAPI[PrecipitationProbabilityPct],ROWS($I$2:I4748))/100)</f>
        <v>0</v>
      </c>
      <c r="J4748" s="3" cm="1">
        <f t="array" ref="J4748">IF($A4748="","",INDEX(OpenMeteoAPI[PrecipitationMM],ROWS($J$2:J4748)))</f>
        <v>0</v>
      </c>
      <c r="K4748" cm="1">
        <f t="array" ref="K4748">IF($A4748="","",INDEX(OpenMeteoAPI[WeatherCode],ROWS($K$2:K4748)))</f>
        <v>0</v>
      </c>
      <c r="L4748" s="3" cm="1">
        <f t="array" ref="L4748">IF($A4748="","",INDEX(OpenMeteoAPI[WindSpeedKMH],ROWS($L$2:L4748)))</f>
        <v>1.5</v>
      </c>
    </row>
    <row r="4749" spans="1:12">
      <c r="A4749" t="str" cm="1">
        <f t="array" ref="A4749">IFERROR(INDEX(OpenMeteoAPI[City],ROWS($A$2:A4749))&amp;", "&amp;INDEX(OpenMeteoAPI[CountryCode],ROWS($A$2:A4749)),"")</f>
        <v>Athens, GR</v>
      </c>
      <c r="B4749" t="str" cm="1">
        <f t="array" ref="B4749">IF($A4749="","",INDEX(OpenMeteoAPI[LocationID],ROWS($B$2:B4749)))</f>
        <v>GR-ATH</v>
      </c>
      <c r="C4749" s="5" cm="1">
        <f t="array" ref="C4749">IF($A4749="","",INDEX(OpenMeteoAPI[ForecastDateTime],ROWS($C$2:C4749)))</f>
        <v>46217.791666666664</v>
      </c>
      <c r="D4749" t="str">
        <f t="shared" si="74"/>
        <v>7PM</v>
      </c>
      <c r="E4749" t="str" cm="1">
        <f t="array" ref="E4749">IF($K4749="","",_xlfn.IFS($K4749=0,_xlfn.UNICHAR(9728),$K4749&lt;=3,_xlfn.UNICHAR(9729),OR($K4749=45,$K4749=48),"~",AND($K4749&gt;=51,$K4749&lt;=67),_xlfn.UNICHAR(9748),AND($K4749&gt;=71,$K4749&lt;=77),_xlfn.UNICHAR(10052),AND($K4749&gt;=80,$K4749&lt;=82),_xlfn.UNICHAR(9748),AND($K4749&gt;=95,$K4749&lt;=99),_xlfn.UNICHAR(9889),TRUE,_xlfn.UNICHAR(9729)))</f>
        <v>☀</v>
      </c>
      <c r="F4749" t="str" cm="1">
        <f t="array" ref="F4749">IF($K4749="","",_xlfn.IFS($K4749=0,"Clear",$K4749&lt;=3,"Partly Cloudy",OR($K4749=45,$K4749=48),"Fog",AND($K4749&gt;=51,$K4749&lt;=67),"Drizzle",AND($K4749&gt;=71,$K4749&lt;=77),"Snow",AND($K4749&gt;=80,$K4749&lt;=82),"Rain Showers",AND($K4749&gt;=95,$K4749&lt;=99),"Thunderstorm",TRUE,"Cloudy"))</f>
        <v>Clear</v>
      </c>
      <c r="G4749" s="3" cm="1">
        <f t="array" ref="G4749">IF($A4749="","",INDEX(OpenMeteoAPI[TemperatureC],ROWS($G$2:G4749)))</f>
        <v>31.4</v>
      </c>
      <c r="H4749" s="4" cm="1">
        <f t="array" ref="H4749">IF($A4749="","",INDEX(OpenMeteoAPI[RelativeHumidityPct],ROWS($H$2:H4749))/100)</f>
        <v>0.28999999999999998</v>
      </c>
      <c r="I4749" s="4" cm="1">
        <f t="array" ref="I4749">IF($A4749="","",INDEX(OpenMeteoAPI[PrecipitationProbabilityPct],ROWS($I$2:I4749))/100)</f>
        <v>0</v>
      </c>
      <c r="J4749" s="3" cm="1">
        <f t="array" ref="J4749">IF($A4749="","",INDEX(OpenMeteoAPI[PrecipitationMM],ROWS($J$2:J4749)))</f>
        <v>0</v>
      </c>
      <c r="K4749" cm="1">
        <f t="array" ref="K4749">IF($A4749="","",INDEX(OpenMeteoAPI[WeatherCode],ROWS($K$2:K4749)))</f>
        <v>0</v>
      </c>
      <c r="L4749" s="3" cm="1">
        <f t="array" ref="L4749">IF($A4749="","",INDEX(OpenMeteoAPI[WindSpeedKMH],ROWS($L$2:L4749)))</f>
        <v>1.5</v>
      </c>
    </row>
    <row r="4750" spans="1:12">
      <c r="A4750" t="str" cm="1">
        <f t="array" ref="A4750">IFERROR(INDEX(OpenMeteoAPI[City],ROWS($A$2:A4750))&amp;", "&amp;INDEX(OpenMeteoAPI[CountryCode],ROWS($A$2:A4750)),"")</f>
        <v>Athens, GR</v>
      </c>
      <c r="B4750" t="str" cm="1">
        <f t="array" ref="B4750">IF($A4750="","",INDEX(OpenMeteoAPI[LocationID],ROWS($B$2:B4750)))</f>
        <v>GR-ATH</v>
      </c>
      <c r="C4750" s="5" cm="1">
        <f t="array" ref="C4750">IF($A4750="","",INDEX(OpenMeteoAPI[ForecastDateTime],ROWS($C$2:C4750)))</f>
        <v>46217.833333333336</v>
      </c>
      <c r="D4750" t="str">
        <f t="shared" si="74"/>
        <v>8PM</v>
      </c>
      <c r="E4750" t="str" cm="1">
        <f t="array" ref="E4750">IF($K4750="","",_xlfn.IFS($K4750=0,_xlfn.UNICHAR(9728),$K4750&lt;=3,_xlfn.UNICHAR(9729),OR($K4750=45,$K4750=48),"~",AND($K4750&gt;=51,$K4750&lt;=67),_xlfn.UNICHAR(9748),AND($K4750&gt;=71,$K4750&lt;=77),_xlfn.UNICHAR(10052),AND($K4750&gt;=80,$K4750&lt;=82),_xlfn.UNICHAR(9748),AND($K4750&gt;=95,$K4750&lt;=99),_xlfn.UNICHAR(9889),TRUE,_xlfn.UNICHAR(9729)))</f>
        <v>☀</v>
      </c>
      <c r="F4750" t="str" cm="1">
        <f t="array" ref="F4750">IF($K4750="","",_xlfn.IFS($K4750=0,"Clear",$K4750&lt;=3,"Partly Cloudy",OR($K4750=45,$K4750=48),"Fog",AND($K4750&gt;=51,$K4750&lt;=67),"Drizzle",AND($K4750&gt;=71,$K4750&lt;=77),"Snow",AND($K4750&gt;=80,$K4750&lt;=82),"Rain Showers",AND($K4750&gt;=95,$K4750&lt;=99),"Thunderstorm",TRUE,"Cloudy"))</f>
        <v>Clear</v>
      </c>
      <c r="G4750" s="3" cm="1">
        <f t="array" ref="G4750">IF($A4750="","",INDEX(OpenMeteoAPI[TemperatureC],ROWS($G$2:G4750)))</f>
        <v>29.3</v>
      </c>
      <c r="H4750" s="4" cm="1">
        <f t="array" ref="H4750">IF($A4750="","",INDEX(OpenMeteoAPI[RelativeHumidityPct],ROWS($H$2:H4750))/100)</f>
        <v>0.41</v>
      </c>
      <c r="I4750" s="4" cm="1">
        <f t="array" ref="I4750">IF($A4750="","",INDEX(OpenMeteoAPI[PrecipitationProbabilityPct],ROWS($I$2:I4750))/100)</f>
        <v>0</v>
      </c>
      <c r="J4750" s="3" cm="1">
        <f t="array" ref="J4750">IF($A4750="","",INDEX(OpenMeteoAPI[PrecipitationMM],ROWS($J$2:J4750)))</f>
        <v>0</v>
      </c>
      <c r="K4750" cm="1">
        <f t="array" ref="K4750">IF($A4750="","",INDEX(OpenMeteoAPI[WeatherCode],ROWS($K$2:K4750)))</f>
        <v>0</v>
      </c>
      <c r="L4750" s="3" cm="1">
        <f t="array" ref="L4750">IF($A4750="","",INDEX(OpenMeteoAPI[WindSpeedKMH],ROWS($L$2:L4750)))</f>
        <v>4.7</v>
      </c>
    </row>
    <row r="4751" spans="1:12">
      <c r="A4751" t="str" cm="1">
        <f t="array" ref="A4751">IFERROR(INDEX(OpenMeteoAPI[City],ROWS($A$2:A4751))&amp;", "&amp;INDEX(OpenMeteoAPI[CountryCode],ROWS($A$2:A4751)),"")</f>
        <v>Athens, GR</v>
      </c>
      <c r="B4751" t="str" cm="1">
        <f t="array" ref="B4751">IF($A4751="","",INDEX(OpenMeteoAPI[LocationID],ROWS($B$2:B4751)))</f>
        <v>GR-ATH</v>
      </c>
      <c r="C4751" s="5" cm="1">
        <f t="array" ref="C4751">IF($A4751="","",INDEX(OpenMeteoAPI[ForecastDateTime],ROWS($C$2:C4751)))</f>
        <v>46217.875</v>
      </c>
      <c r="D4751" t="str">
        <f t="shared" si="74"/>
        <v>9PM</v>
      </c>
      <c r="E4751" t="str" cm="1">
        <f t="array" ref="E4751">IF($K4751="","",_xlfn.IFS($K4751=0,_xlfn.UNICHAR(9728),$K4751&lt;=3,_xlfn.UNICHAR(9729),OR($K4751=45,$K4751=48),"~",AND($K4751&gt;=51,$K4751&lt;=67),_xlfn.UNICHAR(9748),AND($K4751&gt;=71,$K4751&lt;=77),_xlfn.UNICHAR(10052),AND($K4751&gt;=80,$K4751&lt;=82),_xlfn.UNICHAR(9748),AND($K4751&gt;=95,$K4751&lt;=99),_xlfn.UNICHAR(9889),TRUE,_xlfn.UNICHAR(9729)))</f>
        <v>☀</v>
      </c>
      <c r="F4751" t="str" cm="1">
        <f t="array" ref="F4751">IF($K4751="","",_xlfn.IFS($K4751=0,"Clear",$K4751&lt;=3,"Partly Cloudy",OR($K4751=45,$K4751=48),"Fog",AND($K4751&gt;=51,$K4751&lt;=67),"Drizzle",AND($K4751&gt;=71,$K4751&lt;=77),"Snow",AND($K4751&gt;=80,$K4751&lt;=82),"Rain Showers",AND($K4751&gt;=95,$K4751&lt;=99),"Thunderstorm",TRUE,"Cloudy"))</f>
        <v>Clear</v>
      </c>
      <c r="G4751" s="3" cm="1">
        <f t="array" ref="G4751">IF($A4751="","",INDEX(OpenMeteoAPI[TemperatureC],ROWS($G$2:G4751)))</f>
        <v>27.5</v>
      </c>
      <c r="H4751" s="4" cm="1">
        <f t="array" ref="H4751">IF($A4751="","",INDEX(OpenMeteoAPI[RelativeHumidityPct],ROWS($H$2:H4751))/100)</f>
        <v>0.51</v>
      </c>
      <c r="I4751" s="4" cm="1">
        <f t="array" ref="I4751">IF($A4751="","",INDEX(OpenMeteoAPI[PrecipitationProbabilityPct],ROWS($I$2:I4751))/100)</f>
        <v>0</v>
      </c>
      <c r="J4751" s="3" cm="1">
        <f t="array" ref="J4751">IF($A4751="","",INDEX(OpenMeteoAPI[PrecipitationMM],ROWS($J$2:J4751)))</f>
        <v>0</v>
      </c>
      <c r="K4751" cm="1">
        <f t="array" ref="K4751">IF($A4751="","",INDEX(OpenMeteoAPI[WeatherCode],ROWS($K$2:K4751)))</f>
        <v>0</v>
      </c>
      <c r="L4751" s="3" cm="1">
        <f t="array" ref="L4751">IF($A4751="","",INDEX(OpenMeteoAPI[WindSpeedKMH],ROWS($L$2:L4751)))</f>
        <v>6.6</v>
      </c>
    </row>
    <row r="4752" spans="1:12">
      <c r="A4752" t="str" cm="1">
        <f t="array" ref="A4752">IFERROR(INDEX(OpenMeteoAPI[City],ROWS($A$2:A4752))&amp;", "&amp;INDEX(OpenMeteoAPI[CountryCode],ROWS($A$2:A4752)),"")</f>
        <v>Athens, GR</v>
      </c>
      <c r="B4752" t="str" cm="1">
        <f t="array" ref="B4752">IF($A4752="","",INDEX(OpenMeteoAPI[LocationID],ROWS($B$2:B4752)))</f>
        <v>GR-ATH</v>
      </c>
      <c r="C4752" s="5" cm="1">
        <f t="array" ref="C4752">IF($A4752="","",INDEX(OpenMeteoAPI[ForecastDateTime],ROWS($C$2:C4752)))</f>
        <v>46217.916666666664</v>
      </c>
      <c r="D4752" t="str">
        <f t="shared" si="74"/>
        <v>10PM</v>
      </c>
      <c r="E4752" t="str" cm="1">
        <f t="array" ref="E4752">IF($K4752="","",_xlfn.IFS($K4752=0,_xlfn.UNICHAR(9728),$K4752&lt;=3,_xlfn.UNICHAR(9729),OR($K4752=45,$K4752=48),"~",AND($K4752&gt;=51,$K4752&lt;=67),_xlfn.UNICHAR(9748),AND($K4752&gt;=71,$K4752&lt;=77),_xlfn.UNICHAR(10052),AND($K4752&gt;=80,$K4752&lt;=82),_xlfn.UNICHAR(9748),AND($K4752&gt;=95,$K4752&lt;=99),_xlfn.UNICHAR(9889),TRUE,_xlfn.UNICHAR(9729)))</f>
        <v>☀</v>
      </c>
      <c r="F4752" t="str" cm="1">
        <f t="array" ref="F4752">IF($K4752="","",_xlfn.IFS($K4752=0,"Clear",$K4752&lt;=3,"Partly Cloudy",OR($K4752=45,$K4752=48),"Fog",AND($K4752&gt;=51,$K4752&lt;=67),"Drizzle",AND($K4752&gt;=71,$K4752&lt;=77),"Snow",AND($K4752&gt;=80,$K4752&lt;=82),"Rain Showers",AND($K4752&gt;=95,$K4752&lt;=99),"Thunderstorm",TRUE,"Cloudy"))</f>
        <v>Clear</v>
      </c>
      <c r="G4752" s="3" cm="1">
        <f t="array" ref="G4752">IF($A4752="","",INDEX(OpenMeteoAPI[TemperatureC],ROWS($G$2:G4752)))</f>
        <v>26.4</v>
      </c>
      <c r="H4752" s="4" cm="1">
        <f t="array" ref="H4752">IF($A4752="","",INDEX(OpenMeteoAPI[RelativeHumidityPct],ROWS($H$2:H4752))/100)</f>
        <v>0.59</v>
      </c>
      <c r="I4752" s="4" cm="1">
        <f t="array" ref="I4752">IF($A4752="","",INDEX(OpenMeteoAPI[PrecipitationProbabilityPct],ROWS($I$2:I4752))/100)</f>
        <v>0</v>
      </c>
      <c r="J4752" s="3" cm="1">
        <f t="array" ref="J4752">IF($A4752="","",INDEX(OpenMeteoAPI[PrecipitationMM],ROWS($J$2:J4752)))</f>
        <v>0</v>
      </c>
      <c r="K4752" cm="1">
        <f t="array" ref="K4752">IF($A4752="","",INDEX(OpenMeteoAPI[WeatherCode],ROWS($K$2:K4752)))</f>
        <v>0</v>
      </c>
      <c r="L4752" s="3" cm="1">
        <f t="array" ref="L4752">IF($A4752="","",INDEX(OpenMeteoAPI[WindSpeedKMH],ROWS($L$2:L4752)))</f>
        <v>6.3</v>
      </c>
    </row>
    <row r="4753" spans="1:12">
      <c r="A4753" t="str" cm="1">
        <f t="array" ref="A4753">IFERROR(INDEX(OpenMeteoAPI[City],ROWS($A$2:A4753))&amp;", "&amp;INDEX(OpenMeteoAPI[CountryCode],ROWS($A$2:A4753)),"")</f>
        <v>Athens, GR</v>
      </c>
      <c r="B4753" t="str" cm="1">
        <f t="array" ref="B4753">IF($A4753="","",INDEX(OpenMeteoAPI[LocationID],ROWS($B$2:B4753)))</f>
        <v>GR-ATH</v>
      </c>
      <c r="C4753" s="5" cm="1">
        <f t="array" ref="C4753">IF($A4753="","",INDEX(OpenMeteoAPI[ForecastDateTime],ROWS($C$2:C4753)))</f>
        <v>46217.958333333336</v>
      </c>
      <c r="D4753" t="str">
        <f t="shared" si="74"/>
        <v>11PM</v>
      </c>
      <c r="E4753" t="str" cm="1">
        <f t="array" ref="E4753">IF($K4753="","",_xlfn.IFS($K4753=0,_xlfn.UNICHAR(9728),$K4753&lt;=3,_xlfn.UNICHAR(9729),OR($K4753=45,$K4753=48),"~",AND($K4753&gt;=51,$K4753&lt;=67),_xlfn.UNICHAR(9748),AND($K4753&gt;=71,$K4753&lt;=77),_xlfn.UNICHAR(10052),AND($K4753&gt;=80,$K4753&lt;=82),_xlfn.UNICHAR(9748),AND($K4753&gt;=95,$K4753&lt;=99),_xlfn.UNICHAR(9889),TRUE,_xlfn.UNICHAR(9729)))</f>
        <v>☀</v>
      </c>
      <c r="F4753" t="str" cm="1">
        <f t="array" ref="F4753">IF($K4753="","",_xlfn.IFS($K4753=0,"Clear",$K4753&lt;=3,"Partly Cloudy",OR($K4753=45,$K4753=48),"Fog",AND($K4753&gt;=51,$K4753&lt;=67),"Drizzle",AND($K4753&gt;=71,$K4753&lt;=77),"Snow",AND($K4753&gt;=80,$K4753&lt;=82),"Rain Showers",AND($K4753&gt;=95,$K4753&lt;=99),"Thunderstorm",TRUE,"Cloudy"))</f>
        <v>Clear</v>
      </c>
      <c r="G4753" s="3" cm="1">
        <f t="array" ref="G4753">IF($A4753="","",INDEX(OpenMeteoAPI[TemperatureC],ROWS($G$2:G4753)))</f>
        <v>25.6</v>
      </c>
      <c r="H4753" s="4" cm="1">
        <f t="array" ref="H4753">IF($A4753="","",INDEX(OpenMeteoAPI[RelativeHumidityPct],ROWS($H$2:H4753))/100)</f>
        <v>0.66</v>
      </c>
      <c r="I4753" s="4" cm="1">
        <f t="array" ref="I4753">IF($A4753="","",INDEX(OpenMeteoAPI[PrecipitationProbabilityPct],ROWS($I$2:I4753))/100)</f>
        <v>0</v>
      </c>
      <c r="J4753" s="3" cm="1">
        <f t="array" ref="J4753">IF($A4753="","",INDEX(OpenMeteoAPI[PrecipitationMM],ROWS($J$2:J4753)))</f>
        <v>0</v>
      </c>
      <c r="K4753" cm="1">
        <f t="array" ref="K4753">IF($A4753="","",INDEX(OpenMeteoAPI[WeatherCode],ROWS($K$2:K4753)))</f>
        <v>0</v>
      </c>
      <c r="L4753" s="3" cm="1">
        <f t="array" ref="L4753">IF($A4753="","",INDEX(OpenMeteoAPI[WindSpeedKMH],ROWS($L$2:L4753)))</f>
        <v>4.8</v>
      </c>
    </row>
    <row r="4754" spans="1:12">
      <c r="A4754" t="str" cm="1">
        <f t="array" ref="A4754">IFERROR(INDEX(OpenMeteoAPI[City],ROWS($A$2:A4754))&amp;", "&amp;INDEX(OpenMeteoAPI[CountryCode],ROWS($A$2:A4754)),"")</f>
        <v>Athens, GR</v>
      </c>
      <c r="B4754" t="str" cm="1">
        <f t="array" ref="B4754">IF($A4754="","",INDEX(OpenMeteoAPI[LocationID],ROWS($B$2:B4754)))</f>
        <v>GR-ATH</v>
      </c>
      <c r="C4754" s="5" cm="1">
        <f t="array" ref="C4754">IF($A4754="","",INDEX(OpenMeteoAPI[ForecastDateTime],ROWS($C$2:C4754)))</f>
        <v>46218</v>
      </c>
      <c r="D4754" t="str">
        <f t="shared" si="74"/>
        <v>12AM</v>
      </c>
      <c r="E4754" t="str" cm="1">
        <f t="array" ref="E4754">IF($K4754="","",_xlfn.IFS($K4754=0,_xlfn.UNICHAR(9728),$K4754&lt;=3,_xlfn.UNICHAR(9729),OR($K4754=45,$K4754=48),"~",AND($K4754&gt;=51,$K4754&lt;=67),_xlfn.UNICHAR(9748),AND($K4754&gt;=71,$K4754&lt;=77),_xlfn.UNICHAR(10052),AND($K4754&gt;=80,$K4754&lt;=82),_xlfn.UNICHAR(9748),AND($K4754&gt;=95,$K4754&lt;=99),_xlfn.UNICHAR(9889),TRUE,_xlfn.UNICHAR(9729)))</f>
        <v>☀</v>
      </c>
      <c r="F4754" t="str" cm="1">
        <f t="array" ref="F4754">IF($K4754="","",_xlfn.IFS($K4754=0,"Clear",$K4754&lt;=3,"Partly Cloudy",OR($K4754=45,$K4754=48),"Fog",AND($K4754&gt;=51,$K4754&lt;=67),"Drizzle",AND($K4754&gt;=71,$K4754&lt;=77),"Snow",AND($K4754&gt;=80,$K4754&lt;=82),"Rain Showers",AND($K4754&gt;=95,$K4754&lt;=99),"Thunderstorm",TRUE,"Cloudy"))</f>
        <v>Clear</v>
      </c>
      <c r="G4754" s="3" cm="1">
        <f t="array" ref="G4754">IF($A4754="","",INDEX(OpenMeteoAPI[TemperatureC],ROWS($G$2:G4754)))</f>
        <v>24.9</v>
      </c>
      <c r="H4754" s="4" cm="1">
        <f t="array" ref="H4754">IF($A4754="","",INDEX(OpenMeteoAPI[RelativeHumidityPct],ROWS($H$2:H4754))/100)</f>
        <v>0.71</v>
      </c>
      <c r="I4754" s="4" cm="1">
        <f t="array" ref="I4754">IF($A4754="","",INDEX(OpenMeteoAPI[PrecipitationProbabilityPct],ROWS($I$2:I4754))/100)</f>
        <v>0</v>
      </c>
      <c r="J4754" s="3" cm="1">
        <f t="array" ref="J4754">IF($A4754="","",INDEX(OpenMeteoAPI[PrecipitationMM],ROWS($J$2:J4754)))</f>
        <v>0</v>
      </c>
      <c r="K4754" cm="1">
        <f t="array" ref="K4754">IF($A4754="","",INDEX(OpenMeteoAPI[WeatherCode],ROWS($K$2:K4754)))</f>
        <v>0</v>
      </c>
      <c r="L4754" s="3" cm="1">
        <f t="array" ref="L4754">IF($A4754="","",INDEX(OpenMeteoAPI[WindSpeedKMH],ROWS($L$2:L4754)))</f>
        <v>2.9</v>
      </c>
    </row>
    <row r="4755" spans="1:12">
      <c r="A4755" t="str" cm="1">
        <f t="array" ref="A4755">IFERROR(INDEX(OpenMeteoAPI[City],ROWS($A$2:A4755))&amp;", "&amp;INDEX(OpenMeteoAPI[CountryCode],ROWS($A$2:A4755)),"")</f>
        <v>Athens, GR</v>
      </c>
      <c r="B4755" t="str" cm="1">
        <f t="array" ref="B4755">IF($A4755="","",INDEX(OpenMeteoAPI[LocationID],ROWS($B$2:B4755)))</f>
        <v>GR-ATH</v>
      </c>
      <c r="C4755" s="5" cm="1">
        <f t="array" ref="C4755">IF($A4755="","",INDEX(OpenMeteoAPI[ForecastDateTime],ROWS($C$2:C4755)))</f>
        <v>46218.041666666664</v>
      </c>
      <c r="D4755" t="str">
        <f t="shared" si="74"/>
        <v>1AM</v>
      </c>
      <c r="E4755" t="str" cm="1">
        <f t="array" ref="E4755">IF($K4755="","",_xlfn.IFS($K4755=0,_xlfn.UNICHAR(9728),$K4755&lt;=3,_xlfn.UNICHAR(9729),OR($K4755=45,$K4755=48),"~",AND($K4755&gt;=51,$K4755&lt;=67),_xlfn.UNICHAR(9748),AND($K4755&gt;=71,$K4755&lt;=77),_xlfn.UNICHAR(10052),AND($K4755&gt;=80,$K4755&lt;=82),_xlfn.UNICHAR(9748),AND($K4755&gt;=95,$K4755&lt;=99),_xlfn.UNICHAR(9889),TRUE,_xlfn.UNICHAR(9729)))</f>
        <v>☀</v>
      </c>
      <c r="F4755" t="str" cm="1">
        <f t="array" ref="F4755">IF($K4755="","",_xlfn.IFS($K4755=0,"Clear",$K4755&lt;=3,"Partly Cloudy",OR($K4755=45,$K4755=48),"Fog",AND($K4755&gt;=51,$K4755&lt;=67),"Drizzle",AND($K4755&gt;=71,$K4755&lt;=77),"Snow",AND($K4755&gt;=80,$K4755&lt;=82),"Rain Showers",AND($K4755&gt;=95,$K4755&lt;=99),"Thunderstorm",TRUE,"Cloudy"))</f>
        <v>Clear</v>
      </c>
      <c r="G4755" s="3" cm="1">
        <f t="array" ref="G4755">IF($A4755="","",INDEX(OpenMeteoAPI[TemperatureC],ROWS($G$2:G4755)))</f>
        <v>25.1</v>
      </c>
      <c r="H4755" s="4" cm="1">
        <f t="array" ref="H4755">IF($A4755="","",INDEX(OpenMeteoAPI[RelativeHumidityPct],ROWS($H$2:H4755))/100)</f>
        <v>0.66</v>
      </c>
      <c r="I4755" s="4" cm="1">
        <f t="array" ref="I4755">IF($A4755="","",INDEX(OpenMeteoAPI[PrecipitationProbabilityPct],ROWS($I$2:I4755))/100)</f>
        <v>0</v>
      </c>
      <c r="J4755" s="3" cm="1">
        <f t="array" ref="J4755">IF($A4755="","",INDEX(OpenMeteoAPI[PrecipitationMM],ROWS($J$2:J4755)))</f>
        <v>0</v>
      </c>
      <c r="K4755" cm="1">
        <f t="array" ref="K4755">IF($A4755="","",INDEX(OpenMeteoAPI[WeatherCode],ROWS($K$2:K4755)))</f>
        <v>0</v>
      </c>
      <c r="L4755" s="3" cm="1">
        <f t="array" ref="L4755">IF($A4755="","",INDEX(OpenMeteoAPI[WindSpeedKMH],ROWS($L$2:L4755)))</f>
        <v>0.7</v>
      </c>
    </row>
    <row r="4756" spans="1:12">
      <c r="A4756" t="str" cm="1">
        <f t="array" ref="A4756">IFERROR(INDEX(OpenMeteoAPI[City],ROWS($A$2:A4756))&amp;", "&amp;INDEX(OpenMeteoAPI[CountryCode],ROWS($A$2:A4756)),"")</f>
        <v>Athens, GR</v>
      </c>
      <c r="B4756" t="str" cm="1">
        <f t="array" ref="B4756">IF($A4756="","",INDEX(OpenMeteoAPI[LocationID],ROWS($B$2:B4756)))</f>
        <v>GR-ATH</v>
      </c>
      <c r="C4756" s="5" cm="1">
        <f t="array" ref="C4756">IF($A4756="","",INDEX(OpenMeteoAPI[ForecastDateTime],ROWS($C$2:C4756)))</f>
        <v>46218.083333333336</v>
      </c>
      <c r="D4756" t="str">
        <f t="shared" si="74"/>
        <v>2AM</v>
      </c>
      <c r="E4756" t="str" cm="1">
        <f t="array" ref="E4756">IF($K4756="","",_xlfn.IFS($K4756=0,_xlfn.UNICHAR(9728),$K4756&lt;=3,_xlfn.UNICHAR(9729),OR($K4756=45,$K4756=48),"~",AND($K4756&gt;=51,$K4756&lt;=67),_xlfn.UNICHAR(9748),AND($K4756&gt;=71,$K4756&lt;=77),_xlfn.UNICHAR(10052),AND($K4756&gt;=80,$K4756&lt;=82),_xlfn.UNICHAR(9748),AND($K4756&gt;=95,$K4756&lt;=99),_xlfn.UNICHAR(9889),TRUE,_xlfn.UNICHAR(9729)))</f>
        <v>☀</v>
      </c>
      <c r="F4756" t="str" cm="1">
        <f t="array" ref="F4756">IF($K4756="","",_xlfn.IFS($K4756=0,"Clear",$K4756&lt;=3,"Partly Cloudy",OR($K4756=45,$K4756=48),"Fog",AND($K4756&gt;=51,$K4756&lt;=67),"Drizzle",AND($K4756&gt;=71,$K4756&lt;=77),"Snow",AND($K4756&gt;=80,$K4756&lt;=82),"Rain Showers",AND($K4756&gt;=95,$K4756&lt;=99),"Thunderstorm",TRUE,"Cloudy"))</f>
        <v>Clear</v>
      </c>
      <c r="G4756" s="3" cm="1">
        <f t="array" ref="G4756">IF($A4756="","",INDEX(OpenMeteoAPI[TemperatureC],ROWS($G$2:G4756)))</f>
        <v>25.3</v>
      </c>
      <c r="H4756" s="4" cm="1">
        <f t="array" ref="H4756">IF($A4756="","",INDEX(OpenMeteoAPI[RelativeHumidityPct],ROWS($H$2:H4756))/100)</f>
        <v>0.62</v>
      </c>
      <c r="I4756" s="4" cm="1">
        <f t="array" ref="I4756">IF($A4756="","",INDEX(OpenMeteoAPI[PrecipitationProbabilityPct],ROWS($I$2:I4756))/100)</f>
        <v>0</v>
      </c>
      <c r="J4756" s="3" cm="1">
        <f t="array" ref="J4756">IF($A4756="","",INDEX(OpenMeteoAPI[PrecipitationMM],ROWS($J$2:J4756)))</f>
        <v>0</v>
      </c>
      <c r="K4756" cm="1">
        <f t="array" ref="K4756">IF($A4756="","",INDEX(OpenMeteoAPI[WeatherCode],ROWS($K$2:K4756)))</f>
        <v>0</v>
      </c>
      <c r="L4756" s="3" cm="1">
        <f t="array" ref="L4756">IF($A4756="","",INDEX(OpenMeteoAPI[WindSpeedKMH],ROWS($L$2:L4756)))</f>
        <v>0.7</v>
      </c>
    </row>
    <row r="4757" spans="1:12">
      <c r="A4757" t="str" cm="1">
        <f t="array" ref="A4757">IFERROR(INDEX(OpenMeteoAPI[City],ROWS($A$2:A4757))&amp;", "&amp;INDEX(OpenMeteoAPI[CountryCode],ROWS($A$2:A4757)),"")</f>
        <v>Athens, GR</v>
      </c>
      <c r="B4757" t="str" cm="1">
        <f t="array" ref="B4757">IF($A4757="","",INDEX(OpenMeteoAPI[LocationID],ROWS($B$2:B4757)))</f>
        <v>GR-ATH</v>
      </c>
      <c r="C4757" s="5" cm="1">
        <f t="array" ref="C4757">IF($A4757="","",INDEX(OpenMeteoAPI[ForecastDateTime],ROWS($C$2:C4757)))</f>
        <v>46218.125</v>
      </c>
      <c r="D4757" t="str">
        <f t="shared" si="74"/>
        <v>3AM</v>
      </c>
      <c r="E4757" t="str" cm="1">
        <f t="array" ref="E4757">IF($K4757="","",_xlfn.IFS($K4757=0,_xlfn.UNICHAR(9728),$K4757&lt;=3,_xlfn.UNICHAR(9729),OR($K4757=45,$K4757=48),"~",AND($K4757&gt;=51,$K4757&lt;=67),_xlfn.UNICHAR(9748),AND($K4757&gt;=71,$K4757&lt;=77),_xlfn.UNICHAR(10052),AND($K4757&gt;=80,$K4757&lt;=82),_xlfn.UNICHAR(9748),AND($K4757&gt;=95,$K4757&lt;=99),_xlfn.UNICHAR(9889),TRUE,_xlfn.UNICHAR(9729)))</f>
        <v>☀</v>
      </c>
      <c r="F4757" t="str" cm="1">
        <f t="array" ref="F4757">IF($K4757="","",_xlfn.IFS($K4757=0,"Clear",$K4757&lt;=3,"Partly Cloudy",OR($K4757=45,$K4757=48),"Fog",AND($K4757&gt;=51,$K4757&lt;=67),"Drizzle",AND($K4757&gt;=71,$K4757&lt;=77),"Snow",AND($K4757&gt;=80,$K4757&lt;=82),"Rain Showers",AND($K4757&gt;=95,$K4757&lt;=99),"Thunderstorm",TRUE,"Cloudy"))</f>
        <v>Clear</v>
      </c>
      <c r="G4757" s="3" cm="1">
        <f t="array" ref="G4757">IF($A4757="","",INDEX(OpenMeteoAPI[TemperatureC],ROWS($G$2:G4757)))</f>
        <v>25.6</v>
      </c>
      <c r="H4757" s="4" cm="1">
        <f t="array" ref="H4757">IF($A4757="","",INDEX(OpenMeteoAPI[RelativeHumidityPct],ROWS($H$2:H4757))/100)</f>
        <v>0.61</v>
      </c>
      <c r="I4757" s="4" cm="1">
        <f t="array" ref="I4757">IF($A4757="","",INDEX(OpenMeteoAPI[PrecipitationProbabilityPct],ROWS($I$2:I4757))/100)</f>
        <v>0</v>
      </c>
      <c r="J4757" s="3" cm="1">
        <f t="array" ref="J4757">IF($A4757="","",INDEX(OpenMeteoAPI[PrecipitationMM],ROWS($J$2:J4757)))</f>
        <v>0</v>
      </c>
      <c r="K4757" cm="1">
        <f t="array" ref="K4757">IF($A4757="","",INDEX(OpenMeteoAPI[WeatherCode],ROWS($K$2:K4757)))</f>
        <v>0</v>
      </c>
      <c r="L4757" s="3" cm="1">
        <f t="array" ref="L4757">IF($A4757="","",INDEX(OpenMeteoAPI[WindSpeedKMH],ROWS($L$2:L4757)))</f>
        <v>0.9</v>
      </c>
    </row>
    <row r="4758" spans="1:12">
      <c r="A4758" t="str" cm="1">
        <f t="array" ref="A4758">IFERROR(INDEX(OpenMeteoAPI[City],ROWS($A$2:A4758))&amp;", "&amp;INDEX(OpenMeteoAPI[CountryCode],ROWS($A$2:A4758)),"")</f>
        <v>Athens, GR</v>
      </c>
      <c r="B4758" t="str" cm="1">
        <f t="array" ref="B4758">IF($A4758="","",INDEX(OpenMeteoAPI[LocationID],ROWS($B$2:B4758)))</f>
        <v>GR-ATH</v>
      </c>
      <c r="C4758" s="5" cm="1">
        <f t="array" ref="C4758">IF($A4758="","",INDEX(OpenMeteoAPI[ForecastDateTime],ROWS($C$2:C4758)))</f>
        <v>46218.166666666664</v>
      </c>
      <c r="D4758" t="str">
        <f t="shared" si="74"/>
        <v>4AM</v>
      </c>
      <c r="E4758" t="str" cm="1">
        <f t="array" ref="E4758">IF($K4758="","",_xlfn.IFS($K4758=0,_xlfn.UNICHAR(9728),$K4758&lt;=3,_xlfn.UNICHAR(9729),OR($K4758=45,$K4758=48),"~",AND($K4758&gt;=51,$K4758&lt;=67),_xlfn.UNICHAR(9748),AND($K4758&gt;=71,$K4758&lt;=77),_xlfn.UNICHAR(10052),AND($K4758&gt;=80,$K4758&lt;=82),_xlfn.UNICHAR(9748),AND($K4758&gt;=95,$K4758&lt;=99),_xlfn.UNICHAR(9889),TRUE,_xlfn.UNICHAR(9729)))</f>
        <v>☀</v>
      </c>
      <c r="F4758" t="str" cm="1">
        <f t="array" ref="F4758">IF($K4758="","",_xlfn.IFS($K4758=0,"Clear",$K4758&lt;=3,"Partly Cloudy",OR($K4758=45,$K4758=48),"Fog",AND($K4758&gt;=51,$K4758&lt;=67),"Drizzle",AND($K4758&gt;=71,$K4758&lt;=77),"Snow",AND($K4758&gt;=80,$K4758&lt;=82),"Rain Showers",AND($K4758&gt;=95,$K4758&lt;=99),"Thunderstorm",TRUE,"Cloudy"))</f>
        <v>Clear</v>
      </c>
      <c r="G4758" s="3" cm="1">
        <f t="array" ref="G4758">IF($A4758="","",INDEX(OpenMeteoAPI[TemperatureC],ROWS($G$2:G4758)))</f>
        <v>26.3</v>
      </c>
      <c r="H4758" s="4" cm="1">
        <f t="array" ref="H4758">IF($A4758="","",INDEX(OpenMeteoAPI[RelativeHumidityPct],ROWS($H$2:H4758))/100)</f>
        <v>0.56999999999999995</v>
      </c>
      <c r="I4758" s="4" cm="1">
        <f t="array" ref="I4758">IF($A4758="","",INDEX(OpenMeteoAPI[PrecipitationProbabilityPct],ROWS($I$2:I4758))/100)</f>
        <v>0</v>
      </c>
      <c r="J4758" s="3" cm="1">
        <f t="array" ref="J4758">IF($A4758="","",INDEX(OpenMeteoAPI[PrecipitationMM],ROWS($J$2:J4758)))</f>
        <v>0</v>
      </c>
      <c r="K4758" cm="1">
        <f t="array" ref="K4758">IF($A4758="","",INDEX(OpenMeteoAPI[WeatherCode],ROWS($K$2:K4758)))</f>
        <v>0</v>
      </c>
      <c r="L4758" s="3" cm="1">
        <f t="array" ref="L4758">IF($A4758="","",INDEX(OpenMeteoAPI[WindSpeedKMH],ROWS($L$2:L4758)))</f>
        <v>0.3</v>
      </c>
    </row>
    <row r="4759" spans="1:12">
      <c r="A4759" t="str" cm="1">
        <f t="array" ref="A4759">IFERROR(INDEX(OpenMeteoAPI[City],ROWS($A$2:A4759))&amp;", "&amp;INDEX(OpenMeteoAPI[CountryCode],ROWS($A$2:A4759)),"")</f>
        <v>Athens, GR</v>
      </c>
      <c r="B4759" t="str" cm="1">
        <f t="array" ref="B4759">IF($A4759="","",INDEX(OpenMeteoAPI[LocationID],ROWS($B$2:B4759)))</f>
        <v>GR-ATH</v>
      </c>
      <c r="C4759" s="5" cm="1">
        <f t="array" ref="C4759">IF($A4759="","",INDEX(OpenMeteoAPI[ForecastDateTime],ROWS($C$2:C4759)))</f>
        <v>46218.208333333336</v>
      </c>
      <c r="D4759" t="str">
        <f t="shared" si="74"/>
        <v>5AM</v>
      </c>
      <c r="E4759" t="str" cm="1">
        <f t="array" ref="E4759">IF($K4759="","",_xlfn.IFS($K4759=0,_xlfn.UNICHAR(9728),$K4759&lt;=3,_xlfn.UNICHAR(9729),OR($K4759=45,$K4759=48),"~",AND($K4759&gt;=51,$K4759&lt;=67),_xlfn.UNICHAR(9748),AND($K4759&gt;=71,$K4759&lt;=77),_xlfn.UNICHAR(10052),AND($K4759&gt;=80,$K4759&lt;=82),_xlfn.UNICHAR(9748),AND($K4759&gt;=95,$K4759&lt;=99),_xlfn.UNICHAR(9889),TRUE,_xlfn.UNICHAR(9729)))</f>
        <v>☀</v>
      </c>
      <c r="F4759" t="str" cm="1">
        <f t="array" ref="F4759">IF($K4759="","",_xlfn.IFS($K4759=0,"Clear",$K4759&lt;=3,"Partly Cloudy",OR($K4759=45,$K4759=48),"Fog",AND($K4759&gt;=51,$K4759&lt;=67),"Drizzle",AND($K4759&gt;=71,$K4759&lt;=77),"Snow",AND($K4759&gt;=80,$K4759&lt;=82),"Rain Showers",AND($K4759&gt;=95,$K4759&lt;=99),"Thunderstorm",TRUE,"Cloudy"))</f>
        <v>Clear</v>
      </c>
      <c r="G4759" s="3" cm="1">
        <f t="array" ref="G4759">IF($A4759="","",INDEX(OpenMeteoAPI[TemperatureC],ROWS($G$2:G4759)))</f>
        <v>26.7</v>
      </c>
      <c r="H4759" s="4" cm="1">
        <f t="array" ref="H4759">IF($A4759="","",INDEX(OpenMeteoAPI[RelativeHumidityPct],ROWS($H$2:H4759))/100)</f>
        <v>0.52</v>
      </c>
      <c r="I4759" s="4" cm="1">
        <f t="array" ref="I4759">IF($A4759="","",INDEX(OpenMeteoAPI[PrecipitationProbabilityPct],ROWS($I$2:I4759))/100)</f>
        <v>0</v>
      </c>
      <c r="J4759" s="3" cm="1">
        <f t="array" ref="J4759">IF($A4759="","",INDEX(OpenMeteoAPI[PrecipitationMM],ROWS($J$2:J4759)))</f>
        <v>0</v>
      </c>
      <c r="K4759" cm="1">
        <f t="array" ref="K4759">IF($A4759="","",INDEX(OpenMeteoAPI[WeatherCode],ROWS($K$2:K4759)))</f>
        <v>0</v>
      </c>
      <c r="L4759" s="3" cm="1">
        <f t="array" ref="L4759">IF($A4759="","",INDEX(OpenMeteoAPI[WindSpeedKMH],ROWS($L$2:L4759)))</f>
        <v>0.6</v>
      </c>
    </row>
    <row r="4760" spans="1:12">
      <c r="A4760" t="str" cm="1">
        <f t="array" ref="A4760">IFERROR(INDEX(OpenMeteoAPI[City],ROWS($A$2:A4760))&amp;", "&amp;INDEX(OpenMeteoAPI[CountryCode],ROWS($A$2:A4760)),"")</f>
        <v>Athens, GR</v>
      </c>
      <c r="B4760" t="str" cm="1">
        <f t="array" ref="B4760">IF($A4760="","",INDEX(OpenMeteoAPI[LocationID],ROWS($B$2:B4760)))</f>
        <v>GR-ATH</v>
      </c>
      <c r="C4760" s="5" cm="1">
        <f t="array" ref="C4760">IF($A4760="","",INDEX(OpenMeteoAPI[ForecastDateTime],ROWS($C$2:C4760)))</f>
        <v>46218.25</v>
      </c>
      <c r="D4760" t="str">
        <f t="shared" si="74"/>
        <v>6AM</v>
      </c>
      <c r="E4760" t="str" cm="1">
        <f t="array" ref="E4760">IF($K4760="","",_xlfn.IFS($K4760=0,_xlfn.UNICHAR(9728),$K4760&lt;=3,_xlfn.UNICHAR(9729),OR($K4760=45,$K4760=48),"~",AND($K4760&gt;=51,$K4760&lt;=67),_xlfn.UNICHAR(9748),AND($K4760&gt;=71,$K4760&lt;=77),_xlfn.UNICHAR(10052),AND($K4760&gt;=80,$K4760&lt;=82),_xlfn.UNICHAR(9748),AND($K4760&gt;=95,$K4760&lt;=99),_xlfn.UNICHAR(9889),TRUE,_xlfn.UNICHAR(9729)))</f>
        <v>☀</v>
      </c>
      <c r="F4760" t="str" cm="1">
        <f t="array" ref="F4760">IF($K4760="","",_xlfn.IFS($K4760=0,"Clear",$K4760&lt;=3,"Partly Cloudy",OR($K4760=45,$K4760=48),"Fog",AND($K4760&gt;=51,$K4760&lt;=67),"Drizzle",AND($K4760&gt;=71,$K4760&lt;=77),"Snow",AND($K4760&gt;=80,$K4760&lt;=82),"Rain Showers",AND($K4760&gt;=95,$K4760&lt;=99),"Thunderstorm",TRUE,"Cloudy"))</f>
        <v>Clear</v>
      </c>
      <c r="G4760" s="3" cm="1">
        <f t="array" ref="G4760">IF($A4760="","",INDEX(OpenMeteoAPI[TemperatureC],ROWS($G$2:G4760)))</f>
        <v>27.3</v>
      </c>
      <c r="H4760" s="4" cm="1">
        <f t="array" ref="H4760">IF($A4760="","",INDEX(OpenMeteoAPI[RelativeHumidityPct],ROWS($H$2:H4760))/100)</f>
        <v>0.45</v>
      </c>
      <c r="I4760" s="4" cm="1">
        <f t="array" ref="I4760">IF($A4760="","",INDEX(OpenMeteoAPI[PrecipitationProbabilityPct],ROWS($I$2:I4760))/100)</f>
        <v>0</v>
      </c>
      <c r="J4760" s="3" cm="1">
        <f t="array" ref="J4760">IF($A4760="","",INDEX(OpenMeteoAPI[PrecipitationMM],ROWS($J$2:J4760)))</f>
        <v>0</v>
      </c>
      <c r="K4760" cm="1">
        <f t="array" ref="K4760">IF($A4760="","",INDEX(OpenMeteoAPI[WeatherCode],ROWS($K$2:K4760)))</f>
        <v>0</v>
      </c>
      <c r="L4760" s="3" cm="1">
        <f t="array" ref="L4760">IF($A4760="","",INDEX(OpenMeteoAPI[WindSpeedKMH],ROWS($L$2:L4760)))</f>
        <v>1.2</v>
      </c>
    </row>
    <row r="4761" spans="1:12">
      <c r="A4761" t="str" cm="1">
        <f t="array" ref="A4761">IFERROR(INDEX(OpenMeteoAPI[City],ROWS($A$2:A4761))&amp;", "&amp;INDEX(OpenMeteoAPI[CountryCode],ROWS($A$2:A4761)),"")</f>
        <v>Athens, GR</v>
      </c>
      <c r="B4761" t="str" cm="1">
        <f t="array" ref="B4761">IF($A4761="","",INDEX(OpenMeteoAPI[LocationID],ROWS($B$2:B4761)))</f>
        <v>GR-ATH</v>
      </c>
      <c r="C4761" s="5" cm="1">
        <f t="array" ref="C4761">IF($A4761="","",INDEX(OpenMeteoAPI[ForecastDateTime],ROWS($C$2:C4761)))</f>
        <v>46218.291666666664</v>
      </c>
      <c r="D4761" t="str">
        <f t="shared" si="74"/>
        <v>7AM</v>
      </c>
      <c r="E4761" t="str" cm="1">
        <f t="array" ref="E4761">IF($K4761="","",_xlfn.IFS($K4761=0,_xlfn.UNICHAR(9728),$K4761&lt;=3,_xlfn.UNICHAR(9729),OR($K4761=45,$K4761=48),"~",AND($K4761&gt;=51,$K4761&lt;=67),_xlfn.UNICHAR(9748),AND($K4761&gt;=71,$K4761&lt;=77),_xlfn.UNICHAR(10052),AND($K4761&gt;=80,$K4761&lt;=82),_xlfn.UNICHAR(9748),AND($K4761&gt;=95,$K4761&lt;=99),_xlfn.UNICHAR(9889),TRUE,_xlfn.UNICHAR(9729)))</f>
        <v>☀</v>
      </c>
      <c r="F4761" t="str" cm="1">
        <f t="array" ref="F4761">IF($K4761="","",_xlfn.IFS($K4761=0,"Clear",$K4761&lt;=3,"Partly Cloudy",OR($K4761=45,$K4761=48),"Fog",AND($K4761&gt;=51,$K4761&lt;=67),"Drizzle",AND($K4761&gt;=71,$K4761&lt;=77),"Snow",AND($K4761&gt;=80,$K4761&lt;=82),"Rain Showers",AND($K4761&gt;=95,$K4761&lt;=99),"Thunderstorm",TRUE,"Cloudy"))</f>
        <v>Clear</v>
      </c>
      <c r="G4761" s="3" cm="1">
        <f t="array" ref="G4761">IF($A4761="","",INDEX(OpenMeteoAPI[TemperatureC],ROWS($G$2:G4761)))</f>
        <v>28</v>
      </c>
      <c r="H4761" s="4" cm="1">
        <f t="array" ref="H4761">IF($A4761="","",INDEX(OpenMeteoAPI[RelativeHumidityPct],ROWS($H$2:H4761))/100)</f>
        <v>0.38</v>
      </c>
      <c r="I4761" s="4" cm="1">
        <f t="array" ref="I4761">IF($A4761="","",INDEX(OpenMeteoAPI[PrecipitationProbabilityPct],ROWS($I$2:I4761))/100)</f>
        <v>0</v>
      </c>
      <c r="J4761" s="3" cm="1">
        <f t="array" ref="J4761">IF($A4761="","",INDEX(OpenMeteoAPI[PrecipitationMM],ROWS($J$2:J4761)))</f>
        <v>0</v>
      </c>
      <c r="K4761" cm="1">
        <f t="array" ref="K4761">IF($A4761="","",INDEX(OpenMeteoAPI[WeatherCode],ROWS($K$2:K4761)))</f>
        <v>0</v>
      </c>
      <c r="L4761" s="3" cm="1">
        <f t="array" ref="L4761">IF($A4761="","",INDEX(OpenMeteoAPI[WindSpeedKMH],ROWS($L$2:L4761)))</f>
        <v>1.7</v>
      </c>
    </row>
    <row r="4762" spans="1:12">
      <c r="A4762" t="str" cm="1">
        <f t="array" ref="A4762">IFERROR(INDEX(OpenMeteoAPI[City],ROWS($A$2:A4762))&amp;", "&amp;INDEX(OpenMeteoAPI[CountryCode],ROWS($A$2:A4762)),"")</f>
        <v>Athens, GR</v>
      </c>
      <c r="B4762" t="str" cm="1">
        <f t="array" ref="B4762">IF($A4762="","",INDEX(OpenMeteoAPI[LocationID],ROWS($B$2:B4762)))</f>
        <v>GR-ATH</v>
      </c>
      <c r="C4762" s="5" cm="1">
        <f t="array" ref="C4762">IF($A4762="","",INDEX(OpenMeteoAPI[ForecastDateTime],ROWS($C$2:C4762)))</f>
        <v>46218.333333333336</v>
      </c>
      <c r="D4762" t="str">
        <f t="shared" si="74"/>
        <v>8AM</v>
      </c>
      <c r="E4762" t="str" cm="1">
        <f t="array" ref="E4762">IF($K4762="","",_xlfn.IFS($K4762=0,_xlfn.UNICHAR(9728),$K4762&lt;=3,_xlfn.UNICHAR(9729),OR($K4762=45,$K4762=48),"~",AND($K4762&gt;=51,$K4762&lt;=67),_xlfn.UNICHAR(9748),AND($K4762&gt;=71,$K4762&lt;=77),_xlfn.UNICHAR(10052),AND($K4762&gt;=80,$K4762&lt;=82),_xlfn.UNICHAR(9748),AND($K4762&gt;=95,$K4762&lt;=99),_xlfn.UNICHAR(9889),TRUE,_xlfn.UNICHAR(9729)))</f>
        <v>☀</v>
      </c>
      <c r="F4762" t="str" cm="1">
        <f t="array" ref="F4762">IF($K4762="","",_xlfn.IFS($K4762=0,"Clear",$K4762&lt;=3,"Partly Cloudy",OR($K4762=45,$K4762=48),"Fog",AND($K4762&gt;=51,$K4762&lt;=67),"Drizzle",AND($K4762&gt;=71,$K4762&lt;=77),"Snow",AND($K4762&gt;=80,$K4762&lt;=82),"Rain Showers",AND($K4762&gt;=95,$K4762&lt;=99),"Thunderstorm",TRUE,"Cloudy"))</f>
        <v>Clear</v>
      </c>
      <c r="G4762" s="3" cm="1">
        <f t="array" ref="G4762">IF($A4762="","",INDEX(OpenMeteoAPI[TemperatureC],ROWS($G$2:G4762)))</f>
        <v>28.7</v>
      </c>
      <c r="H4762" s="4" cm="1">
        <f t="array" ref="H4762">IF($A4762="","",INDEX(OpenMeteoAPI[RelativeHumidityPct],ROWS($H$2:H4762))/100)</f>
        <v>0.33</v>
      </c>
      <c r="I4762" s="4" cm="1">
        <f t="array" ref="I4762">IF($A4762="","",INDEX(OpenMeteoAPI[PrecipitationProbabilityPct],ROWS($I$2:I4762))/100)</f>
        <v>0</v>
      </c>
      <c r="J4762" s="3" cm="1">
        <f t="array" ref="J4762">IF($A4762="","",INDEX(OpenMeteoAPI[PrecipitationMM],ROWS($J$2:J4762)))</f>
        <v>0</v>
      </c>
      <c r="K4762" cm="1">
        <f t="array" ref="K4762">IF($A4762="","",INDEX(OpenMeteoAPI[WeatherCode],ROWS($K$2:K4762)))</f>
        <v>0</v>
      </c>
      <c r="L4762" s="3" cm="1">
        <f t="array" ref="L4762">IF($A4762="","",INDEX(OpenMeteoAPI[WindSpeedKMH],ROWS($L$2:L4762)))</f>
        <v>2</v>
      </c>
    </row>
    <row r="4763" spans="1:12">
      <c r="A4763" t="str" cm="1">
        <f t="array" ref="A4763">IFERROR(INDEX(OpenMeteoAPI[City],ROWS($A$2:A4763))&amp;", "&amp;INDEX(OpenMeteoAPI[CountryCode],ROWS($A$2:A4763)),"")</f>
        <v>Athens, GR</v>
      </c>
      <c r="B4763" t="str" cm="1">
        <f t="array" ref="B4763">IF($A4763="","",INDEX(OpenMeteoAPI[LocationID],ROWS($B$2:B4763)))</f>
        <v>GR-ATH</v>
      </c>
      <c r="C4763" s="5" cm="1">
        <f t="array" ref="C4763">IF($A4763="","",INDEX(OpenMeteoAPI[ForecastDateTime],ROWS($C$2:C4763)))</f>
        <v>46218.375</v>
      </c>
      <c r="D4763" t="str">
        <f t="shared" si="74"/>
        <v>9AM</v>
      </c>
      <c r="E4763" t="str" cm="1">
        <f t="array" ref="E4763">IF($K4763="","",_xlfn.IFS($K4763=0,_xlfn.UNICHAR(9728),$K4763&lt;=3,_xlfn.UNICHAR(9729),OR($K4763=45,$K4763=48),"~",AND($K4763&gt;=51,$K4763&lt;=67),_xlfn.UNICHAR(9748),AND($K4763&gt;=71,$K4763&lt;=77),_xlfn.UNICHAR(10052),AND($K4763&gt;=80,$K4763&lt;=82),_xlfn.UNICHAR(9748),AND($K4763&gt;=95,$K4763&lt;=99),_xlfn.UNICHAR(9889),TRUE,_xlfn.UNICHAR(9729)))</f>
        <v>☀</v>
      </c>
      <c r="F4763" t="str" cm="1">
        <f t="array" ref="F4763">IF($K4763="","",_xlfn.IFS($K4763=0,"Clear",$K4763&lt;=3,"Partly Cloudy",OR($K4763=45,$K4763=48),"Fog",AND($K4763&gt;=51,$K4763&lt;=67),"Drizzle",AND($K4763&gt;=71,$K4763&lt;=77),"Snow",AND($K4763&gt;=80,$K4763&lt;=82),"Rain Showers",AND($K4763&gt;=95,$K4763&lt;=99),"Thunderstorm",TRUE,"Cloudy"))</f>
        <v>Clear</v>
      </c>
      <c r="G4763" s="3" cm="1">
        <f t="array" ref="G4763">IF($A4763="","",INDEX(OpenMeteoAPI[TemperatureC],ROWS($G$2:G4763)))</f>
        <v>29.4</v>
      </c>
      <c r="H4763" s="4" cm="1">
        <f t="array" ref="H4763">IF($A4763="","",INDEX(OpenMeteoAPI[RelativeHumidityPct],ROWS($H$2:H4763))/100)</f>
        <v>0.3</v>
      </c>
      <c r="I4763" s="4" cm="1">
        <f t="array" ref="I4763">IF($A4763="","",INDEX(OpenMeteoAPI[PrecipitationProbabilityPct],ROWS($I$2:I4763))/100)</f>
        <v>0</v>
      </c>
      <c r="J4763" s="3" cm="1">
        <f t="array" ref="J4763">IF($A4763="","",INDEX(OpenMeteoAPI[PrecipitationMM],ROWS($J$2:J4763)))</f>
        <v>0</v>
      </c>
      <c r="K4763" cm="1">
        <f t="array" ref="K4763">IF($A4763="","",INDEX(OpenMeteoAPI[WeatherCode],ROWS($K$2:K4763)))</f>
        <v>0</v>
      </c>
      <c r="L4763" s="3" cm="1">
        <f t="array" ref="L4763">IF($A4763="","",INDEX(OpenMeteoAPI[WindSpeedKMH],ROWS($L$2:L4763)))</f>
        <v>2.5</v>
      </c>
    </row>
    <row r="4764" spans="1:12">
      <c r="A4764" t="str" cm="1">
        <f t="array" ref="A4764">IFERROR(INDEX(OpenMeteoAPI[City],ROWS($A$2:A4764))&amp;", "&amp;INDEX(OpenMeteoAPI[CountryCode],ROWS($A$2:A4764)),"")</f>
        <v>Athens, GR</v>
      </c>
      <c r="B4764" t="str" cm="1">
        <f t="array" ref="B4764">IF($A4764="","",INDEX(OpenMeteoAPI[LocationID],ROWS($B$2:B4764)))</f>
        <v>GR-ATH</v>
      </c>
      <c r="C4764" s="5" cm="1">
        <f t="array" ref="C4764">IF($A4764="","",INDEX(OpenMeteoAPI[ForecastDateTime],ROWS($C$2:C4764)))</f>
        <v>46218.416666666664</v>
      </c>
      <c r="D4764" t="str">
        <f t="shared" si="74"/>
        <v>10AM</v>
      </c>
      <c r="E4764" t="str" cm="1">
        <f t="array" ref="E4764">IF($K4764="","",_xlfn.IFS($K4764=0,_xlfn.UNICHAR(9728),$K4764&lt;=3,_xlfn.UNICHAR(9729),OR($K4764=45,$K4764=48),"~",AND($K4764&gt;=51,$K4764&lt;=67),_xlfn.UNICHAR(9748),AND($K4764&gt;=71,$K4764&lt;=77),_xlfn.UNICHAR(10052),AND($K4764&gt;=80,$K4764&lt;=82),_xlfn.UNICHAR(9748),AND($K4764&gt;=95,$K4764&lt;=99),_xlfn.UNICHAR(9889),TRUE,_xlfn.UNICHAR(9729)))</f>
        <v>☀</v>
      </c>
      <c r="F4764" t="str" cm="1">
        <f t="array" ref="F4764">IF($K4764="","",_xlfn.IFS($K4764=0,"Clear",$K4764&lt;=3,"Partly Cloudy",OR($K4764=45,$K4764=48),"Fog",AND($K4764&gt;=51,$K4764&lt;=67),"Drizzle",AND($K4764&gt;=71,$K4764&lt;=77),"Snow",AND($K4764&gt;=80,$K4764&lt;=82),"Rain Showers",AND($K4764&gt;=95,$K4764&lt;=99),"Thunderstorm",TRUE,"Cloudy"))</f>
        <v>Clear</v>
      </c>
      <c r="G4764" s="3" cm="1">
        <f t="array" ref="G4764">IF($A4764="","",INDEX(OpenMeteoAPI[TemperatureC],ROWS($G$2:G4764)))</f>
        <v>30.1</v>
      </c>
      <c r="H4764" s="4" cm="1">
        <f t="array" ref="H4764">IF($A4764="","",INDEX(OpenMeteoAPI[RelativeHumidityPct],ROWS($H$2:H4764))/100)</f>
        <v>0.28000000000000003</v>
      </c>
      <c r="I4764" s="4" cm="1">
        <f t="array" ref="I4764">IF($A4764="","",INDEX(OpenMeteoAPI[PrecipitationProbabilityPct],ROWS($I$2:I4764))/100)</f>
        <v>0</v>
      </c>
      <c r="J4764" s="3" cm="1">
        <f t="array" ref="J4764">IF($A4764="","",INDEX(OpenMeteoAPI[PrecipitationMM],ROWS($J$2:J4764)))</f>
        <v>0</v>
      </c>
      <c r="K4764" cm="1">
        <f t="array" ref="K4764">IF($A4764="","",INDEX(OpenMeteoAPI[WeatherCode],ROWS($K$2:K4764)))</f>
        <v>0</v>
      </c>
      <c r="L4764" s="3" cm="1">
        <f t="array" ref="L4764">IF($A4764="","",INDEX(OpenMeteoAPI[WindSpeedKMH],ROWS($L$2:L4764)))</f>
        <v>3.8</v>
      </c>
    </row>
    <row r="4765" spans="1:12">
      <c r="A4765" t="str" cm="1">
        <f t="array" ref="A4765">IFERROR(INDEX(OpenMeteoAPI[City],ROWS($A$2:A4765))&amp;", "&amp;INDEX(OpenMeteoAPI[CountryCode],ROWS($A$2:A4765)),"")</f>
        <v>Athens, GR</v>
      </c>
      <c r="B4765" t="str" cm="1">
        <f t="array" ref="B4765">IF($A4765="","",INDEX(OpenMeteoAPI[LocationID],ROWS($B$2:B4765)))</f>
        <v>GR-ATH</v>
      </c>
      <c r="C4765" s="5" cm="1">
        <f t="array" ref="C4765">IF($A4765="","",INDEX(OpenMeteoAPI[ForecastDateTime],ROWS($C$2:C4765)))</f>
        <v>46218.458333333336</v>
      </c>
      <c r="D4765" t="str">
        <f t="shared" si="74"/>
        <v>11AM</v>
      </c>
      <c r="E4765" t="str" cm="1">
        <f t="array" ref="E4765">IF($K4765="","",_xlfn.IFS($K4765=0,_xlfn.UNICHAR(9728),$K4765&lt;=3,_xlfn.UNICHAR(9729),OR($K4765=45,$K4765=48),"~",AND($K4765&gt;=51,$K4765&lt;=67),_xlfn.UNICHAR(9748),AND($K4765&gt;=71,$K4765&lt;=77),_xlfn.UNICHAR(10052),AND($K4765&gt;=80,$K4765&lt;=82),_xlfn.UNICHAR(9748),AND($K4765&gt;=95,$K4765&lt;=99),_xlfn.UNICHAR(9889),TRUE,_xlfn.UNICHAR(9729)))</f>
        <v>☀</v>
      </c>
      <c r="F4765" t="str" cm="1">
        <f t="array" ref="F4765">IF($K4765="","",_xlfn.IFS($K4765=0,"Clear",$K4765&lt;=3,"Partly Cloudy",OR($K4765=45,$K4765=48),"Fog",AND($K4765&gt;=51,$K4765&lt;=67),"Drizzle",AND($K4765&gt;=71,$K4765&lt;=77),"Snow",AND($K4765&gt;=80,$K4765&lt;=82),"Rain Showers",AND($K4765&gt;=95,$K4765&lt;=99),"Thunderstorm",TRUE,"Cloudy"))</f>
        <v>Clear</v>
      </c>
      <c r="G4765" s="3" cm="1">
        <f t="array" ref="G4765">IF($A4765="","",INDEX(OpenMeteoAPI[TemperatureC],ROWS($G$2:G4765)))</f>
        <v>31</v>
      </c>
      <c r="H4765" s="4" cm="1">
        <f t="array" ref="H4765">IF($A4765="","",INDEX(OpenMeteoAPI[RelativeHumidityPct],ROWS($H$2:H4765))/100)</f>
        <v>0.27</v>
      </c>
      <c r="I4765" s="4" cm="1">
        <f t="array" ref="I4765">IF($A4765="","",INDEX(OpenMeteoAPI[PrecipitationProbabilityPct],ROWS($I$2:I4765))/100)</f>
        <v>0.01</v>
      </c>
      <c r="J4765" s="3" cm="1">
        <f t="array" ref="J4765">IF($A4765="","",INDEX(OpenMeteoAPI[PrecipitationMM],ROWS($J$2:J4765)))</f>
        <v>0</v>
      </c>
      <c r="K4765" cm="1">
        <f t="array" ref="K4765">IF($A4765="","",INDEX(OpenMeteoAPI[WeatherCode],ROWS($K$2:K4765)))</f>
        <v>0</v>
      </c>
      <c r="L4765" s="3" cm="1">
        <f t="array" ref="L4765">IF($A4765="","",INDEX(OpenMeteoAPI[WindSpeedKMH],ROWS($L$2:L4765)))</f>
        <v>6.5</v>
      </c>
    </row>
    <row r="4766" spans="1:12">
      <c r="A4766" t="str" cm="1">
        <f t="array" ref="A4766">IFERROR(INDEX(OpenMeteoAPI[City],ROWS($A$2:A4766))&amp;", "&amp;INDEX(OpenMeteoAPI[CountryCode],ROWS($A$2:A4766)),"")</f>
        <v>Athens, GR</v>
      </c>
      <c r="B4766" t="str" cm="1">
        <f t="array" ref="B4766">IF($A4766="","",INDEX(OpenMeteoAPI[LocationID],ROWS($B$2:B4766)))</f>
        <v>GR-ATH</v>
      </c>
      <c r="C4766" s="5" cm="1">
        <f t="array" ref="C4766">IF($A4766="","",INDEX(OpenMeteoAPI[ForecastDateTime],ROWS($C$2:C4766)))</f>
        <v>46218.5</v>
      </c>
      <c r="D4766" t="str">
        <f t="shared" si="74"/>
        <v>12PM</v>
      </c>
      <c r="E4766" t="str" cm="1">
        <f t="array" ref="E4766">IF($K4766="","",_xlfn.IFS($K4766=0,_xlfn.UNICHAR(9728),$K4766&lt;=3,_xlfn.UNICHAR(9729),OR($K4766=45,$K4766=48),"~",AND($K4766&gt;=51,$K4766&lt;=67),_xlfn.UNICHAR(9748),AND($K4766&gt;=71,$K4766&lt;=77),_xlfn.UNICHAR(10052),AND($K4766&gt;=80,$K4766&lt;=82),_xlfn.UNICHAR(9748),AND($K4766&gt;=95,$K4766&lt;=99),_xlfn.UNICHAR(9889),TRUE,_xlfn.UNICHAR(9729)))</f>
        <v>☁</v>
      </c>
      <c r="F4766" t="str" cm="1">
        <f t="array" ref="F4766">IF($K4766="","",_xlfn.IFS($K4766=0,"Clear",$K4766&lt;=3,"Partly Cloudy",OR($K4766=45,$K4766=48),"Fog",AND($K4766&gt;=51,$K4766&lt;=67),"Drizzle",AND($K4766&gt;=71,$K4766&lt;=77),"Snow",AND($K4766&gt;=80,$K4766&lt;=82),"Rain Showers",AND($K4766&gt;=95,$K4766&lt;=99),"Thunderstorm",TRUE,"Cloudy"))</f>
        <v>Partly Cloudy</v>
      </c>
      <c r="G4766" s="3" cm="1">
        <f t="array" ref="G4766">IF($A4766="","",INDEX(OpenMeteoAPI[TemperatureC],ROWS($G$2:G4766)))</f>
        <v>32</v>
      </c>
      <c r="H4766" s="4" cm="1">
        <f t="array" ref="H4766">IF($A4766="","",INDEX(OpenMeteoAPI[RelativeHumidityPct],ROWS($H$2:H4766))/100)</f>
        <v>0.27</v>
      </c>
      <c r="I4766" s="4" cm="1">
        <f t="array" ref="I4766">IF($A4766="","",INDEX(OpenMeteoAPI[PrecipitationProbabilityPct],ROWS($I$2:I4766))/100)</f>
        <v>0.01</v>
      </c>
      <c r="J4766" s="3" cm="1">
        <f t="array" ref="J4766">IF($A4766="","",INDEX(OpenMeteoAPI[PrecipitationMM],ROWS($J$2:J4766)))</f>
        <v>0</v>
      </c>
      <c r="K4766" cm="1">
        <f t="array" ref="K4766">IF($A4766="","",INDEX(OpenMeteoAPI[WeatherCode],ROWS($K$2:K4766)))</f>
        <v>1</v>
      </c>
      <c r="L4766" s="3" cm="1">
        <f t="array" ref="L4766">IF($A4766="","",INDEX(OpenMeteoAPI[WindSpeedKMH],ROWS($L$2:L4766)))</f>
        <v>9.8000000000000007</v>
      </c>
    </row>
    <row r="4767" spans="1:12">
      <c r="A4767" t="str" cm="1">
        <f t="array" ref="A4767">IFERROR(INDEX(OpenMeteoAPI[City],ROWS($A$2:A4767))&amp;", "&amp;INDEX(OpenMeteoAPI[CountryCode],ROWS($A$2:A4767)),"")</f>
        <v>Athens, GR</v>
      </c>
      <c r="B4767" t="str" cm="1">
        <f t="array" ref="B4767">IF($A4767="","",INDEX(OpenMeteoAPI[LocationID],ROWS($B$2:B4767)))</f>
        <v>GR-ATH</v>
      </c>
      <c r="C4767" s="5" cm="1">
        <f t="array" ref="C4767">IF($A4767="","",INDEX(OpenMeteoAPI[ForecastDateTime],ROWS($C$2:C4767)))</f>
        <v>46218.541666666664</v>
      </c>
      <c r="D4767" t="str">
        <f t="shared" si="74"/>
        <v>1PM</v>
      </c>
      <c r="E4767" t="str" cm="1">
        <f t="array" ref="E4767">IF($K4767="","",_xlfn.IFS($K4767=0,_xlfn.UNICHAR(9728),$K4767&lt;=3,_xlfn.UNICHAR(9729),OR($K4767=45,$K4767=48),"~",AND($K4767&gt;=51,$K4767&lt;=67),_xlfn.UNICHAR(9748),AND($K4767&gt;=71,$K4767&lt;=77),_xlfn.UNICHAR(10052),AND($K4767&gt;=80,$K4767&lt;=82),_xlfn.UNICHAR(9748),AND($K4767&gt;=95,$K4767&lt;=99),_xlfn.UNICHAR(9889),TRUE,_xlfn.UNICHAR(9729)))</f>
        <v>☁</v>
      </c>
      <c r="F4767" t="str" cm="1">
        <f t="array" ref="F4767">IF($K4767="","",_xlfn.IFS($K4767=0,"Clear",$K4767&lt;=3,"Partly Cloudy",OR($K4767=45,$K4767=48),"Fog",AND($K4767&gt;=51,$K4767&lt;=67),"Drizzle",AND($K4767&gt;=71,$K4767&lt;=77),"Snow",AND($K4767&gt;=80,$K4767&lt;=82),"Rain Showers",AND($K4767&gt;=95,$K4767&lt;=99),"Thunderstorm",TRUE,"Cloudy"))</f>
        <v>Partly Cloudy</v>
      </c>
      <c r="G4767" s="3" cm="1">
        <f t="array" ref="G4767">IF($A4767="","",INDEX(OpenMeteoAPI[TemperatureC],ROWS($G$2:G4767)))</f>
        <v>32.799999999999997</v>
      </c>
      <c r="H4767" s="4" cm="1">
        <f t="array" ref="H4767">IF($A4767="","",INDEX(OpenMeteoAPI[RelativeHumidityPct],ROWS($H$2:H4767))/100)</f>
        <v>0.26</v>
      </c>
      <c r="I4767" s="4" cm="1">
        <f t="array" ref="I4767">IF($A4767="","",INDEX(OpenMeteoAPI[PrecipitationProbabilityPct],ROWS($I$2:I4767))/100)</f>
        <v>0.01</v>
      </c>
      <c r="J4767" s="3" cm="1">
        <f t="array" ref="J4767">IF($A4767="","",INDEX(OpenMeteoAPI[PrecipitationMM],ROWS($J$2:J4767)))</f>
        <v>0</v>
      </c>
      <c r="K4767" cm="1">
        <f t="array" ref="K4767">IF($A4767="","",INDEX(OpenMeteoAPI[WeatherCode],ROWS($K$2:K4767)))</f>
        <v>1</v>
      </c>
      <c r="L4767" s="3" cm="1">
        <f t="array" ref="L4767">IF($A4767="","",INDEX(OpenMeteoAPI[WindSpeedKMH],ROWS($L$2:L4767)))</f>
        <v>12.9</v>
      </c>
    </row>
    <row r="4768" spans="1:12">
      <c r="A4768" t="str" cm="1">
        <f t="array" ref="A4768">IFERROR(INDEX(OpenMeteoAPI[City],ROWS($A$2:A4768))&amp;", "&amp;INDEX(OpenMeteoAPI[CountryCode],ROWS($A$2:A4768)),"")</f>
        <v>Athens, GR</v>
      </c>
      <c r="B4768" t="str" cm="1">
        <f t="array" ref="B4768">IF($A4768="","",INDEX(OpenMeteoAPI[LocationID],ROWS($B$2:B4768)))</f>
        <v>GR-ATH</v>
      </c>
      <c r="C4768" s="5" cm="1">
        <f t="array" ref="C4768">IF($A4768="","",INDEX(OpenMeteoAPI[ForecastDateTime],ROWS($C$2:C4768)))</f>
        <v>46218.583333333336</v>
      </c>
      <c r="D4768" t="str">
        <f t="shared" si="74"/>
        <v>2PM</v>
      </c>
      <c r="E4768" t="str" cm="1">
        <f t="array" ref="E4768">IF($K4768="","",_xlfn.IFS($K4768=0,_xlfn.UNICHAR(9728),$K4768&lt;=3,_xlfn.UNICHAR(9729),OR($K4768=45,$K4768=48),"~",AND($K4768&gt;=51,$K4768&lt;=67),_xlfn.UNICHAR(9748),AND($K4768&gt;=71,$K4768&lt;=77),_xlfn.UNICHAR(10052),AND($K4768&gt;=80,$K4768&lt;=82),_xlfn.UNICHAR(9748),AND($K4768&gt;=95,$K4768&lt;=99),_xlfn.UNICHAR(9889),TRUE,_xlfn.UNICHAR(9729)))</f>
        <v>☁</v>
      </c>
      <c r="F4768" t="str" cm="1">
        <f t="array" ref="F4768">IF($K4768="","",_xlfn.IFS($K4768=0,"Clear",$K4768&lt;=3,"Partly Cloudy",OR($K4768=45,$K4768=48),"Fog",AND($K4768&gt;=51,$K4768&lt;=67),"Drizzle",AND($K4768&gt;=71,$K4768&lt;=77),"Snow",AND($K4768&gt;=80,$K4768&lt;=82),"Rain Showers",AND($K4768&gt;=95,$K4768&lt;=99),"Thunderstorm",TRUE,"Cloudy"))</f>
        <v>Partly Cloudy</v>
      </c>
      <c r="G4768" s="3" cm="1">
        <f t="array" ref="G4768">IF($A4768="","",INDEX(OpenMeteoAPI[TemperatureC],ROWS($G$2:G4768)))</f>
        <v>33.4</v>
      </c>
      <c r="H4768" s="4" cm="1">
        <f t="array" ref="H4768">IF($A4768="","",INDEX(OpenMeteoAPI[RelativeHumidityPct],ROWS($H$2:H4768))/100)</f>
        <v>0.27</v>
      </c>
      <c r="I4768" s="4" cm="1">
        <f t="array" ref="I4768">IF($A4768="","",INDEX(OpenMeteoAPI[PrecipitationProbabilityPct],ROWS($I$2:I4768))/100)</f>
        <v>0.02</v>
      </c>
      <c r="J4768" s="3" cm="1">
        <f t="array" ref="J4768">IF($A4768="","",INDEX(OpenMeteoAPI[PrecipitationMM],ROWS($J$2:J4768)))</f>
        <v>0</v>
      </c>
      <c r="K4768" cm="1">
        <f t="array" ref="K4768">IF($A4768="","",INDEX(OpenMeteoAPI[WeatherCode],ROWS($K$2:K4768)))</f>
        <v>1</v>
      </c>
      <c r="L4768" s="3" cm="1">
        <f t="array" ref="L4768">IF($A4768="","",INDEX(OpenMeteoAPI[WindSpeedKMH],ROWS($L$2:L4768)))</f>
        <v>15.4</v>
      </c>
    </row>
    <row r="4769" spans="1:12">
      <c r="A4769" t="str" cm="1">
        <f t="array" ref="A4769">IFERROR(INDEX(OpenMeteoAPI[City],ROWS($A$2:A4769))&amp;", "&amp;INDEX(OpenMeteoAPI[CountryCode],ROWS($A$2:A4769)),"")</f>
        <v>Athens, GR</v>
      </c>
      <c r="B4769" t="str" cm="1">
        <f t="array" ref="B4769">IF($A4769="","",INDEX(OpenMeteoAPI[LocationID],ROWS($B$2:B4769)))</f>
        <v>GR-ATH</v>
      </c>
      <c r="C4769" s="5" cm="1">
        <f t="array" ref="C4769">IF($A4769="","",INDEX(OpenMeteoAPI[ForecastDateTime],ROWS($C$2:C4769)))</f>
        <v>46218.625</v>
      </c>
      <c r="D4769" t="str">
        <f t="shared" si="74"/>
        <v>3PM</v>
      </c>
      <c r="E4769" t="str" cm="1">
        <f t="array" ref="E4769">IF($K4769="","",_xlfn.IFS($K4769=0,_xlfn.UNICHAR(9728),$K4769&lt;=3,_xlfn.UNICHAR(9729),OR($K4769=45,$K4769=48),"~",AND($K4769&gt;=51,$K4769&lt;=67),_xlfn.UNICHAR(9748),AND($K4769&gt;=71,$K4769&lt;=77),_xlfn.UNICHAR(10052),AND($K4769&gt;=80,$K4769&lt;=82),_xlfn.UNICHAR(9748),AND($K4769&gt;=95,$K4769&lt;=99),_xlfn.UNICHAR(9889),TRUE,_xlfn.UNICHAR(9729)))</f>
        <v>☁</v>
      </c>
      <c r="F4769" t="str" cm="1">
        <f t="array" ref="F4769">IF($K4769="","",_xlfn.IFS($K4769=0,"Clear",$K4769&lt;=3,"Partly Cloudy",OR($K4769=45,$K4769=48),"Fog",AND($K4769&gt;=51,$K4769&lt;=67),"Drizzle",AND($K4769&gt;=71,$K4769&lt;=77),"Snow",AND($K4769&gt;=80,$K4769&lt;=82),"Rain Showers",AND($K4769&gt;=95,$K4769&lt;=99),"Thunderstorm",TRUE,"Cloudy"))</f>
        <v>Partly Cloudy</v>
      </c>
      <c r="G4769" s="3" cm="1">
        <f t="array" ref="G4769">IF($A4769="","",INDEX(OpenMeteoAPI[TemperatureC],ROWS($G$2:G4769)))</f>
        <v>33.6</v>
      </c>
      <c r="H4769" s="4" cm="1">
        <f t="array" ref="H4769">IF($A4769="","",INDEX(OpenMeteoAPI[RelativeHumidityPct],ROWS($H$2:H4769))/100)</f>
        <v>0.27</v>
      </c>
      <c r="I4769" s="4" cm="1">
        <f t="array" ref="I4769">IF($A4769="","",INDEX(OpenMeteoAPI[PrecipitationProbabilityPct],ROWS($I$2:I4769))/100)</f>
        <v>0.02</v>
      </c>
      <c r="J4769" s="3" cm="1">
        <f t="array" ref="J4769">IF($A4769="","",INDEX(OpenMeteoAPI[PrecipitationMM],ROWS($J$2:J4769)))</f>
        <v>0</v>
      </c>
      <c r="K4769" cm="1">
        <f t="array" ref="K4769">IF($A4769="","",INDEX(OpenMeteoAPI[WeatherCode],ROWS($K$2:K4769)))</f>
        <v>1</v>
      </c>
      <c r="L4769" s="3" cm="1">
        <f t="array" ref="L4769">IF($A4769="","",INDEX(OpenMeteoAPI[WindSpeedKMH],ROWS($L$2:L4769)))</f>
        <v>16.600000000000001</v>
      </c>
    </row>
    <row r="4770" spans="1:12">
      <c r="A4770" t="str" cm="1">
        <f t="array" ref="A4770">IFERROR(INDEX(OpenMeteoAPI[City],ROWS($A$2:A4770))&amp;", "&amp;INDEX(OpenMeteoAPI[CountryCode],ROWS($A$2:A4770)),"")</f>
        <v>Athens, GR</v>
      </c>
      <c r="B4770" t="str" cm="1">
        <f t="array" ref="B4770">IF($A4770="","",INDEX(OpenMeteoAPI[LocationID],ROWS($B$2:B4770)))</f>
        <v>GR-ATH</v>
      </c>
      <c r="C4770" s="5" cm="1">
        <f t="array" ref="C4770">IF($A4770="","",INDEX(OpenMeteoAPI[ForecastDateTime],ROWS($C$2:C4770)))</f>
        <v>46218.666666666664</v>
      </c>
      <c r="D4770" t="str">
        <f t="shared" si="74"/>
        <v>4PM</v>
      </c>
      <c r="E4770" t="str" cm="1">
        <f t="array" ref="E4770">IF($K4770="","",_xlfn.IFS($K4770=0,_xlfn.UNICHAR(9728),$K4770&lt;=3,_xlfn.UNICHAR(9729),OR($K4770=45,$K4770=48),"~",AND($K4770&gt;=51,$K4770&lt;=67),_xlfn.UNICHAR(9748),AND($K4770&gt;=71,$K4770&lt;=77),_xlfn.UNICHAR(10052),AND($K4770&gt;=80,$K4770&lt;=82),_xlfn.UNICHAR(9748),AND($K4770&gt;=95,$K4770&lt;=99),_xlfn.UNICHAR(9889),TRUE,_xlfn.UNICHAR(9729)))</f>
        <v>☁</v>
      </c>
      <c r="F4770" t="str" cm="1">
        <f t="array" ref="F4770">IF($K4770="","",_xlfn.IFS($K4770=0,"Clear",$K4770&lt;=3,"Partly Cloudy",OR($K4770=45,$K4770=48),"Fog",AND($K4770&gt;=51,$K4770&lt;=67),"Drizzle",AND($K4770&gt;=71,$K4770&lt;=77),"Snow",AND($K4770&gt;=80,$K4770&lt;=82),"Rain Showers",AND($K4770&gt;=95,$K4770&lt;=99),"Thunderstorm",TRUE,"Cloudy"))</f>
        <v>Partly Cloudy</v>
      </c>
      <c r="G4770" s="3" cm="1">
        <f t="array" ref="G4770">IF($A4770="","",INDEX(OpenMeteoAPI[TemperatureC],ROWS($G$2:G4770)))</f>
        <v>33.4</v>
      </c>
      <c r="H4770" s="4" cm="1">
        <f t="array" ref="H4770">IF($A4770="","",INDEX(OpenMeteoAPI[RelativeHumidityPct],ROWS($H$2:H4770))/100)</f>
        <v>0.28999999999999998</v>
      </c>
      <c r="I4770" s="4" cm="1">
        <f t="array" ref="I4770">IF($A4770="","",INDEX(OpenMeteoAPI[PrecipitationProbabilityPct],ROWS($I$2:I4770))/100)</f>
        <v>0.02</v>
      </c>
      <c r="J4770" s="3" cm="1">
        <f t="array" ref="J4770">IF($A4770="","",INDEX(OpenMeteoAPI[PrecipitationMM],ROWS($J$2:J4770)))</f>
        <v>0</v>
      </c>
      <c r="K4770" cm="1">
        <f t="array" ref="K4770">IF($A4770="","",INDEX(OpenMeteoAPI[WeatherCode],ROWS($K$2:K4770)))</f>
        <v>1</v>
      </c>
      <c r="L4770" s="3" cm="1">
        <f t="array" ref="L4770">IF($A4770="","",INDEX(OpenMeteoAPI[WindSpeedKMH],ROWS($L$2:L4770)))</f>
        <v>16.2</v>
      </c>
    </row>
    <row r="4771" spans="1:12">
      <c r="A4771" t="str" cm="1">
        <f t="array" ref="A4771">IFERROR(INDEX(OpenMeteoAPI[City],ROWS($A$2:A4771))&amp;", "&amp;INDEX(OpenMeteoAPI[CountryCode],ROWS($A$2:A4771)),"")</f>
        <v>Athens, GR</v>
      </c>
      <c r="B4771" t="str" cm="1">
        <f t="array" ref="B4771">IF($A4771="","",INDEX(OpenMeteoAPI[LocationID],ROWS($B$2:B4771)))</f>
        <v>GR-ATH</v>
      </c>
      <c r="C4771" s="5" cm="1">
        <f t="array" ref="C4771">IF($A4771="","",INDEX(OpenMeteoAPI[ForecastDateTime],ROWS($C$2:C4771)))</f>
        <v>46218.708333333336</v>
      </c>
      <c r="D4771" t="str">
        <f t="shared" si="74"/>
        <v>5PM</v>
      </c>
      <c r="E4771" t="str" cm="1">
        <f t="array" ref="E4771">IF($K4771="","",_xlfn.IFS($K4771=0,_xlfn.UNICHAR(9728),$K4771&lt;=3,_xlfn.UNICHAR(9729),OR($K4771=45,$K4771=48),"~",AND($K4771&gt;=51,$K4771&lt;=67),_xlfn.UNICHAR(9748),AND($K4771&gt;=71,$K4771&lt;=77),_xlfn.UNICHAR(10052),AND($K4771&gt;=80,$K4771&lt;=82),_xlfn.UNICHAR(9748),AND($K4771&gt;=95,$K4771&lt;=99),_xlfn.UNICHAR(9889),TRUE,_xlfn.UNICHAR(9729)))</f>
        <v>☁</v>
      </c>
      <c r="F4771" t="str" cm="1">
        <f t="array" ref="F4771">IF($K4771="","",_xlfn.IFS($K4771=0,"Clear",$K4771&lt;=3,"Partly Cloudy",OR($K4771=45,$K4771=48),"Fog",AND($K4771&gt;=51,$K4771&lt;=67),"Drizzle",AND($K4771&gt;=71,$K4771&lt;=77),"Snow",AND($K4771&gt;=80,$K4771&lt;=82),"Rain Showers",AND($K4771&gt;=95,$K4771&lt;=99),"Thunderstorm",TRUE,"Cloudy"))</f>
        <v>Partly Cloudy</v>
      </c>
      <c r="G4771" s="3" cm="1">
        <f t="array" ref="G4771">IF($A4771="","",INDEX(OpenMeteoAPI[TemperatureC],ROWS($G$2:G4771)))</f>
        <v>32.700000000000003</v>
      </c>
      <c r="H4771" s="4" cm="1">
        <f t="array" ref="H4771">IF($A4771="","",INDEX(OpenMeteoAPI[RelativeHumidityPct],ROWS($H$2:H4771))/100)</f>
        <v>0.31</v>
      </c>
      <c r="I4771" s="4" cm="1">
        <f t="array" ref="I4771">IF($A4771="","",INDEX(OpenMeteoAPI[PrecipitationProbabilityPct],ROWS($I$2:I4771))/100)</f>
        <v>0.01</v>
      </c>
      <c r="J4771" s="3" cm="1">
        <f t="array" ref="J4771">IF($A4771="","",INDEX(OpenMeteoAPI[PrecipitationMM],ROWS($J$2:J4771)))</f>
        <v>0</v>
      </c>
      <c r="K4771" cm="1">
        <f t="array" ref="K4771">IF($A4771="","",INDEX(OpenMeteoAPI[WeatherCode],ROWS($K$2:K4771)))</f>
        <v>1</v>
      </c>
      <c r="L4771" s="3" cm="1">
        <f t="array" ref="L4771">IF($A4771="","",INDEX(OpenMeteoAPI[WindSpeedKMH],ROWS($L$2:L4771)))</f>
        <v>14.7</v>
      </c>
    </row>
    <row r="4772" spans="1:12">
      <c r="A4772" t="str" cm="1">
        <f t="array" ref="A4772">IFERROR(INDEX(OpenMeteoAPI[City],ROWS($A$2:A4772))&amp;", "&amp;INDEX(OpenMeteoAPI[CountryCode],ROWS($A$2:A4772)),"")</f>
        <v>Athens, GR</v>
      </c>
      <c r="B4772" t="str" cm="1">
        <f t="array" ref="B4772">IF($A4772="","",INDEX(OpenMeteoAPI[LocationID],ROWS($B$2:B4772)))</f>
        <v>GR-ATH</v>
      </c>
      <c r="C4772" s="5" cm="1">
        <f t="array" ref="C4772">IF($A4772="","",INDEX(OpenMeteoAPI[ForecastDateTime],ROWS($C$2:C4772)))</f>
        <v>46218.75</v>
      </c>
      <c r="D4772" t="str">
        <f t="shared" si="74"/>
        <v>6PM</v>
      </c>
      <c r="E4772" t="str" cm="1">
        <f t="array" ref="E4772">IF($K4772="","",_xlfn.IFS($K4772=0,_xlfn.UNICHAR(9728),$K4772&lt;=3,_xlfn.UNICHAR(9729),OR($K4772=45,$K4772=48),"~",AND($K4772&gt;=51,$K4772&lt;=67),_xlfn.UNICHAR(9748),AND($K4772&gt;=71,$K4772&lt;=77),_xlfn.UNICHAR(10052),AND($K4772&gt;=80,$K4772&lt;=82),_xlfn.UNICHAR(9748),AND($K4772&gt;=95,$K4772&lt;=99),_xlfn.UNICHAR(9889),TRUE,_xlfn.UNICHAR(9729)))</f>
        <v>☁</v>
      </c>
      <c r="F4772" t="str" cm="1">
        <f t="array" ref="F4772">IF($K4772="","",_xlfn.IFS($K4772=0,"Clear",$K4772&lt;=3,"Partly Cloudy",OR($K4772=45,$K4772=48),"Fog",AND($K4772&gt;=51,$K4772&lt;=67),"Drizzle",AND($K4772&gt;=71,$K4772&lt;=77),"Snow",AND($K4772&gt;=80,$K4772&lt;=82),"Rain Showers",AND($K4772&gt;=95,$K4772&lt;=99),"Thunderstorm",TRUE,"Cloudy"))</f>
        <v>Partly Cloudy</v>
      </c>
      <c r="G4772" s="3" cm="1">
        <f t="array" ref="G4772">IF($A4772="","",INDEX(OpenMeteoAPI[TemperatureC],ROWS($G$2:G4772)))</f>
        <v>31.8</v>
      </c>
      <c r="H4772" s="4" cm="1">
        <f t="array" ref="H4772">IF($A4772="","",INDEX(OpenMeteoAPI[RelativeHumidityPct],ROWS($H$2:H4772))/100)</f>
        <v>0.34</v>
      </c>
      <c r="I4772" s="4" cm="1">
        <f t="array" ref="I4772">IF($A4772="","",INDEX(OpenMeteoAPI[PrecipitationProbabilityPct],ROWS($I$2:I4772))/100)</f>
        <v>0.01</v>
      </c>
      <c r="J4772" s="3" cm="1">
        <f t="array" ref="J4772">IF($A4772="","",INDEX(OpenMeteoAPI[PrecipitationMM],ROWS($J$2:J4772)))</f>
        <v>0</v>
      </c>
      <c r="K4772" cm="1">
        <f t="array" ref="K4772">IF($A4772="","",INDEX(OpenMeteoAPI[WeatherCode],ROWS($K$2:K4772)))</f>
        <v>1</v>
      </c>
      <c r="L4772" s="3" cm="1">
        <f t="array" ref="L4772">IF($A4772="","",INDEX(OpenMeteoAPI[WindSpeedKMH],ROWS($L$2:L4772)))</f>
        <v>12.7</v>
      </c>
    </row>
    <row r="4773" spans="1:12">
      <c r="A4773" t="str" cm="1">
        <f t="array" ref="A4773">IFERROR(INDEX(OpenMeteoAPI[City],ROWS($A$2:A4773))&amp;", "&amp;INDEX(OpenMeteoAPI[CountryCode],ROWS($A$2:A4773)),"")</f>
        <v>Athens, GR</v>
      </c>
      <c r="B4773" t="str" cm="1">
        <f t="array" ref="B4773">IF($A4773="","",INDEX(OpenMeteoAPI[LocationID],ROWS($B$2:B4773)))</f>
        <v>GR-ATH</v>
      </c>
      <c r="C4773" s="5" cm="1">
        <f t="array" ref="C4773">IF($A4773="","",INDEX(OpenMeteoAPI[ForecastDateTime],ROWS($C$2:C4773)))</f>
        <v>46218.791666666664</v>
      </c>
      <c r="D4773" t="str">
        <f t="shared" si="74"/>
        <v>7PM</v>
      </c>
      <c r="E4773" t="str" cm="1">
        <f t="array" ref="E4773">IF($K4773="","",_xlfn.IFS($K4773=0,_xlfn.UNICHAR(9728),$K4773&lt;=3,_xlfn.UNICHAR(9729),OR($K4773=45,$K4773=48),"~",AND($K4773&gt;=51,$K4773&lt;=67),_xlfn.UNICHAR(9748),AND($K4773&gt;=71,$K4773&lt;=77),_xlfn.UNICHAR(10052),AND($K4773&gt;=80,$K4773&lt;=82),_xlfn.UNICHAR(9748),AND($K4773&gt;=95,$K4773&lt;=99),_xlfn.UNICHAR(9889),TRUE,_xlfn.UNICHAR(9729)))</f>
        <v>☀</v>
      </c>
      <c r="F4773" t="str" cm="1">
        <f t="array" ref="F4773">IF($K4773="","",_xlfn.IFS($K4773=0,"Clear",$K4773&lt;=3,"Partly Cloudy",OR($K4773=45,$K4773=48),"Fog",AND($K4773&gt;=51,$K4773&lt;=67),"Drizzle",AND($K4773&gt;=71,$K4773&lt;=77),"Snow",AND($K4773&gt;=80,$K4773&lt;=82),"Rain Showers",AND($K4773&gt;=95,$K4773&lt;=99),"Thunderstorm",TRUE,"Cloudy"))</f>
        <v>Clear</v>
      </c>
      <c r="G4773" s="3" cm="1">
        <f t="array" ref="G4773">IF($A4773="","",INDEX(OpenMeteoAPI[TemperatureC],ROWS($G$2:G4773)))</f>
        <v>30.8</v>
      </c>
      <c r="H4773" s="4" cm="1">
        <f t="array" ref="H4773">IF($A4773="","",INDEX(OpenMeteoAPI[RelativeHumidityPct],ROWS($H$2:H4773))/100)</f>
        <v>0.37</v>
      </c>
      <c r="I4773" s="4" cm="1">
        <f t="array" ref="I4773">IF($A4773="","",INDEX(OpenMeteoAPI[PrecipitationProbabilityPct],ROWS($I$2:I4773))/100)</f>
        <v>0.01</v>
      </c>
      <c r="J4773" s="3" cm="1">
        <f t="array" ref="J4773">IF($A4773="","",INDEX(OpenMeteoAPI[PrecipitationMM],ROWS($J$2:J4773)))</f>
        <v>0</v>
      </c>
      <c r="K4773" cm="1">
        <f t="array" ref="K4773">IF($A4773="","",INDEX(OpenMeteoAPI[WeatherCode],ROWS($K$2:K4773)))</f>
        <v>0</v>
      </c>
      <c r="L4773" s="3" cm="1">
        <f t="array" ref="L4773">IF($A4773="","",INDEX(OpenMeteoAPI[WindSpeedKMH],ROWS($L$2:L4773)))</f>
        <v>10.1</v>
      </c>
    </row>
    <row r="4774" spans="1:12">
      <c r="A4774" t="str" cm="1">
        <f t="array" ref="A4774">IFERROR(INDEX(OpenMeteoAPI[City],ROWS($A$2:A4774))&amp;", "&amp;INDEX(OpenMeteoAPI[CountryCode],ROWS($A$2:A4774)),"")</f>
        <v>Athens, GR</v>
      </c>
      <c r="B4774" t="str" cm="1">
        <f t="array" ref="B4774">IF($A4774="","",INDEX(OpenMeteoAPI[LocationID],ROWS($B$2:B4774)))</f>
        <v>GR-ATH</v>
      </c>
      <c r="C4774" s="5" cm="1">
        <f t="array" ref="C4774">IF($A4774="","",INDEX(OpenMeteoAPI[ForecastDateTime],ROWS($C$2:C4774)))</f>
        <v>46218.833333333336</v>
      </c>
      <c r="D4774" t="str">
        <f t="shared" si="74"/>
        <v>8PM</v>
      </c>
      <c r="E4774" t="str" cm="1">
        <f t="array" ref="E4774">IF($K4774="","",_xlfn.IFS($K4774=0,_xlfn.UNICHAR(9728),$K4774&lt;=3,_xlfn.UNICHAR(9729),OR($K4774=45,$K4774=48),"~",AND($K4774&gt;=51,$K4774&lt;=67),_xlfn.UNICHAR(9748),AND($K4774&gt;=71,$K4774&lt;=77),_xlfn.UNICHAR(10052),AND($K4774&gt;=80,$K4774&lt;=82),_xlfn.UNICHAR(9748),AND($K4774&gt;=95,$K4774&lt;=99),_xlfn.UNICHAR(9889),TRUE,_xlfn.UNICHAR(9729)))</f>
        <v>☀</v>
      </c>
      <c r="F4774" t="str" cm="1">
        <f t="array" ref="F4774">IF($K4774="","",_xlfn.IFS($K4774=0,"Clear",$K4774&lt;=3,"Partly Cloudy",OR($K4774=45,$K4774=48),"Fog",AND($K4774&gt;=51,$K4774&lt;=67),"Drizzle",AND($K4774&gt;=71,$K4774&lt;=77),"Snow",AND($K4774&gt;=80,$K4774&lt;=82),"Rain Showers",AND($K4774&gt;=95,$K4774&lt;=99),"Thunderstorm",TRUE,"Cloudy"))</f>
        <v>Clear</v>
      </c>
      <c r="G4774" s="3" cm="1">
        <f t="array" ref="G4774">IF($A4774="","",INDEX(OpenMeteoAPI[TemperatureC],ROWS($G$2:G4774)))</f>
        <v>29.9</v>
      </c>
      <c r="H4774" s="4" cm="1">
        <f t="array" ref="H4774">IF($A4774="","",INDEX(OpenMeteoAPI[RelativeHumidityPct],ROWS($H$2:H4774))/100)</f>
        <v>0.4</v>
      </c>
      <c r="I4774" s="4" cm="1">
        <f t="array" ref="I4774">IF($A4774="","",INDEX(OpenMeteoAPI[PrecipitationProbabilityPct],ROWS($I$2:I4774))/100)</f>
        <v>0</v>
      </c>
      <c r="J4774" s="3" cm="1">
        <f t="array" ref="J4774">IF($A4774="","",INDEX(OpenMeteoAPI[PrecipitationMM],ROWS($J$2:J4774)))</f>
        <v>0</v>
      </c>
      <c r="K4774" cm="1">
        <f t="array" ref="K4774">IF($A4774="","",INDEX(OpenMeteoAPI[WeatherCode],ROWS($K$2:K4774)))</f>
        <v>0</v>
      </c>
      <c r="L4774" s="3" cm="1">
        <f t="array" ref="L4774">IF($A4774="","",INDEX(OpenMeteoAPI[WindSpeedKMH],ROWS($L$2:L4774)))</f>
        <v>7.7</v>
      </c>
    </row>
    <row r="4775" spans="1:12">
      <c r="A4775" t="str" cm="1">
        <f t="array" ref="A4775">IFERROR(INDEX(OpenMeteoAPI[City],ROWS($A$2:A4775))&amp;", "&amp;INDEX(OpenMeteoAPI[CountryCode],ROWS($A$2:A4775)),"")</f>
        <v>Athens, GR</v>
      </c>
      <c r="B4775" t="str" cm="1">
        <f t="array" ref="B4775">IF($A4775="","",INDEX(OpenMeteoAPI[LocationID],ROWS($B$2:B4775)))</f>
        <v>GR-ATH</v>
      </c>
      <c r="C4775" s="5" cm="1">
        <f t="array" ref="C4775">IF($A4775="","",INDEX(OpenMeteoAPI[ForecastDateTime],ROWS($C$2:C4775)))</f>
        <v>46218.875</v>
      </c>
      <c r="D4775" t="str">
        <f t="shared" si="74"/>
        <v>9PM</v>
      </c>
      <c r="E4775" t="str" cm="1">
        <f t="array" ref="E4775">IF($K4775="","",_xlfn.IFS($K4775=0,_xlfn.UNICHAR(9728),$K4775&lt;=3,_xlfn.UNICHAR(9729),OR($K4775=45,$K4775=48),"~",AND($K4775&gt;=51,$K4775&lt;=67),_xlfn.UNICHAR(9748),AND($K4775&gt;=71,$K4775&lt;=77),_xlfn.UNICHAR(10052),AND($K4775&gt;=80,$K4775&lt;=82),_xlfn.UNICHAR(9748),AND($K4775&gt;=95,$K4775&lt;=99),_xlfn.UNICHAR(9889),TRUE,_xlfn.UNICHAR(9729)))</f>
        <v>☀</v>
      </c>
      <c r="F4775" t="str" cm="1">
        <f t="array" ref="F4775">IF($K4775="","",_xlfn.IFS($K4775=0,"Clear",$K4775&lt;=3,"Partly Cloudy",OR($K4775=45,$K4775=48),"Fog",AND($K4775&gt;=51,$K4775&lt;=67),"Drizzle",AND($K4775&gt;=71,$K4775&lt;=77),"Snow",AND($K4775&gt;=80,$K4775&lt;=82),"Rain Showers",AND($K4775&gt;=95,$K4775&lt;=99),"Thunderstorm",TRUE,"Cloudy"))</f>
        <v>Clear</v>
      </c>
      <c r="G4775" s="3" cm="1">
        <f t="array" ref="G4775">IF($A4775="","",INDEX(OpenMeteoAPI[TemperatureC],ROWS($G$2:G4775)))</f>
        <v>29.1</v>
      </c>
      <c r="H4775" s="4" cm="1">
        <f t="array" ref="H4775">IF($A4775="","",INDEX(OpenMeteoAPI[RelativeHumidityPct],ROWS($H$2:H4775))/100)</f>
        <v>0.42</v>
      </c>
      <c r="I4775" s="4" cm="1">
        <f t="array" ref="I4775">IF($A4775="","",INDEX(OpenMeteoAPI[PrecipitationProbabilityPct],ROWS($I$2:I4775))/100)</f>
        <v>0</v>
      </c>
      <c r="J4775" s="3" cm="1">
        <f t="array" ref="J4775">IF($A4775="","",INDEX(OpenMeteoAPI[PrecipitationMM],ROWS($J$2:J4775)))</f>
        <v>0</v>
      </c>
      <c r="K4775" cm="1">
        <f t="array" ref="K4775">IF($A4775="","",INDEX(OpenMeteoAPI[WeatherCode],ROWS($K$2:K4775)))</f>
        <v>0</v>
      </c>
      <c r="L4775" s="3" cm="1">
        <f t="array" ref="L4775">IF($A4775="","",INDEX(OpenMeteoAPI[WindSpeedKMH],ROWS($L$2:L4775)))</f>
        <v>5.8</v>
      </c>
    </row>
    <row r="4776" spans="1:12">
      <c r="A4776" t="str" cm="1">
        <f t="array" ref="A4776">IFERROR(INDEX(OpenMeteoAPI[City],ROWS($A$2:A4776))&amp;", "&amp;INDEX(OpenMeteoAPI[CountryCode],ROWS($A$2:A4776)),"")</f>
        <v>Athens, GR</v>
      </c>
      <c r="B4776" t="str" cm="1">
        <f t="array" ref="B4776">IF($A4776="","",INDEX(OpenMeteoAPI[LocationID],ROWS($B$2:B4776)))</f>
        <v>GR-ATH</v>
      </c>
      <c r="C4776" s="5" cm="1">
        <f t="array" ref="C4776">IF($A4776="","",INDEX(OpenMeteoAPI[ForecastDateTime],ROWS($C$2:C4776)))</f>
        <v>46218.916666666664</v>
      </c>
      <c r="D4776" t="str">
        <f t="shared" si="74"/>
        <v>10PM</v>
      </c>
      <c r="E4776" t="str" cm="1">
        <f t="array" ref="E4776">IF($K4776="","",_xlfn.IFS($K4776=0,_xlfn.UNICHAR(9728),$K4776&lt;=3,_xlfn.UNICHAR(9729),OR($K4776=45,$K4776=48),"~",AND($K4776&gt;=51,$K4776&lt;=67),_xlfn.UNICHAR(9748),AND($K4776&gt;=71,$K4776&lt;=77),_xlfn.UNICHAR(10052),AND($K4776&gt;=80,$K4776&lt;=82),_xlfn.UNICHAR(9748),AND($K4776&gt;=95,$K4776&lt;=99),_xlfn.UNICHAR(9889),TRUE,_xlfn.UNICHAR(9729)))</f>
        <v>☀</v>
      </c>
      <c r="F4776" t="str" cm="1">
        <f t="array" ref="F4776">IF($K4776="","",_xlfn.IFS($K4776=0,"Clear",$K4776&lt;=3,"Partly Cloudy",OR($K4776=45,$K4776=48),"Fog",AND($K4776&gt;=51,$K4776&lt;=67),"Drizzle",AND($K4776&gt;=71,$K4776&lt;=77),"Snow",AND($K4776&gt;=80,$K4776&lt;=82),"Rain Showers",AND($K4776&gt;=95,$K4776&lt;=99),"Thunderstorm",TRUE,"Cloudy"))</f>
        <v>Clear</v>
      </c>
      <c r="G4776" s="3" cm="1">
        <f t="array" ref="G4776">IF($A4776="","",INDEX(OpenMeteoAPI[TemperatureC],ROWS($G$2:G4776)))</f>
        <v>28.5</v>
      </c>
      <c r="H4776" s="4" cm="1">
        <f t="array" ref="H4776">IF($A4776="","",INDEX(OpenMeteoAPI[RelativeHumidityPct],ROWS($H$2:H4776))/100)</f>
        <v>0.44</v>
      </c>
      <c r="I4776" s="4" cm="1">
        <f t="array" ref="I4776">IF($A4776="","",INDEX(OpenMeteoAPI[PrecipitationProbabilityPct],ROWS($I$2:I4776))/100)</f>
        <v>0</v>
      </c>
      <c r="J4776" s="3" cm="1">
        <f t="array" ref="J4776">IF($A4776="","",INDEX(OpenMeteoAPI[PrecipitationMM],ROWS($J$2:J4776)))</f>
        <v>0</v>
      </c>
      <c r="K4776" cm="1">
        <f t="array" ref="K4776">IF($A4776="","",INDEX(OpenMeteoAPI[WeatherCode],ROWS($K$2:K4776)))</f>
        <v>0</v>
      </c>
      <c r="L4776" s="3" cm="1">
        <f t="array" ref="L4776">IF($A4776="","",INDEX(OpenMeteoAPI[WindSpeedKMH],ROWS($L$2:L4776)))</f>
        <v>4.3</v>
      </c>
    </row>
    <row r="4777" spans="1:12">
      <c r="A4777" t="str" cm="1">
        <f t="array" ref="A4777">IFERROR(INDEX(OpenMeteoAPI[City],ROWS($A$2:A4777))&amp;", "&amp;INDEX(OpenMeteoAPI[CountryCode],ROWS($A$2:A4777)),"")</f>
        <v>Athens, GR</v>
      </c>
      <c r="B4777" t="str" cm="1">
        <f t="array" ref="B4777">IF($A4777="","",INDEX(OpenMeteoAPI[LocationID],ROWS($B$2:B4777)))</f>
        <v>GR-ATH</v>
      </c>
      <c r="C4777" s="5" cm="1">
        <f t="array" ref="C4777">IF($A4777="","",INDEX(OpenMeteoAPI[ForecastDateTime],ROWS($C$2:C4777)))</f>
        <v>46218.958333333336</v>
      </c>
      <c r="D4777" t="str">
        <f t="shared" si="74"/>
        <v>11PM</v>
      </c>
      <c r="E4777" t="str" cm="1">
        <f t="array" ref="E4777">IF($K4777="","",_xlfn.IFS($K4777=0,_xlfn.UNICHAR(9728),$K4777&lt;=3,_xlfn.UNICHAR(9729),OR($K4777=45,$K4777=48),"~",AND($K4777&gt;=51,$K4777&lt;=67),_xlfn.UNICHAR(9748),AND($K4777&gt;=71,$K4777&lt;=77),_xlfn.UNICHAR(10052),AND($K4777&gt;=80,$K4777&lt;=82),_xlfn.UNICHAR(9748),AND($K4777&gt;=95,$K4777&lt;=99),_xlfn.UNICHAR(9889),TRUE,_xlfn.UNICHAR(9729)))</f>
        <v>☀</v>
      </c>
      <c r="F4777" t="str" cm="1">
        <f t="array" ref="F4777">IF($K4777="","",_xlfn.IFS($K4777=0,"Clear",$K4777&lt;=3,"Partly Cloudy",OR($K4777=45,$K4777=48),"Fog",AND($K4777&gt;=51,$K4777&lt;=67),"Drizzle",AND($K4777&gt;=71,$K4777&lt;=77),"Snow",AND($K4777&gt;=80,$K4777&lt;=82),"Rain Showers",AND($K4777&gt;=95,$K4777&lt;=99),"Thunderstorm",TRUE,"Cloudy"))</f>
        <v>Clear</v>
      </c>
      <c r="G4777" s="3" cm="1">
        <f t="array" ref="G4777">IF($A4777="","",INDEX(OpenMeteoAPI[TemperatureC],ROWS($G$2:G4777)))</f>
        <v>28</v>
      </c>
      <c r="H4777" s="4" cm="1">
        <f t="array" ref="H4777">IF($A4777="","",INDEX(OpenMeteoAPI[RelativeHumidityPct],ROWS($H$2:H4777))/100)</f>
        <v>0.44</v>
      </c>
      <c r="I4777" s="4" cm="1">
        <f t="array" ref="I4777">IF($A4777="","",INDEX(OpenMeteoAPI[PrecipitationProbabilityPct],ROWS($I$2:I4777))/100)</f>
        <v>0</v>
      </c>
      <c r="J4777" s="3" cm="1">
        <f t="array" ref="J4777">IF($A4777="","",INDEX(OpenMeteoAPI[PrecipitationMM],ROWS($J$2:J4777)))</f>
        <v>0</v>
      </c>
      <c r="K4777" cm="1">
        <f t="array" ref="K4777">IF($A4777="","",INDEX(OpenMeteoAPI[WeatherCode],ROWS($K$2:K4777)))</f>
        <v>0</v>
      </c>
      <c r="L4777" s="3" cm="1">
        <f t="array" ref="L4777">IF($A4777="","",INDEX(OpenMeteoAPI[WindSpeedKMH],ROWS($L$2:L4777)))</f>
        <v>2.9</v>
      </c>
    </row>
    <row r="4778" spans="1:12">
      <c r="A4778" t="str" cm="1">
        <f t="array" ref="A4778">IFERROR(INDEX(OpenMeteoAPI[City],ROWS($A$2:A4778))&amp;", "&amp;INDEX(OpenMeteoAPI[CountryCode],ROWS($A$2:A4778)),"")</f>
        <v>Athens, GR</v>
      </c>
      <c r="B4778" t="str" cm="1">
        <f t="array" ref="B4778">IF($A4778="","",INDEX(OpenMeteoAPI[LocationID],ROWS($B$2:B4778)))</f>
        <v>GR-ATH</v>
      </c>
      <c r="C4778" s="5" cm="1">
        <f t="array" ref="C4778">IF($A4778="","",INDEX(OpenMeteoAPI[ForecastDateTime],ROWS($C$2:C4778)))</f>
        <v>46219</v>
      </c>
      <c r="D4778" t="str">
        <f t="shared" si="74"/>
        <v>12AM</v>
      </c>
      <c r="E4778" t="str" cm="1">
        <f t="array" ref="E4778">IF($K4778="","",_xlfn.IFS($K4778=0,_xlfn.UNICHAR(9728),$K4778&lt;=3,_xlfn.UNICHAR(9729),OR($K4778=45,$K4778=48),"~",AND($K4778&gt;=51,$K4778&lt;=67),_xlfn.UNICHAR(9748),AND($K4778&gt;=71,$K4778&lt;=77),_xlfn.UNICHAR(10052),AND($K4778&gt;=80,$K4778&lt;=82),_xlfn.UNICHAR(9748),AND($K4778&gt;=95,$K4778&lt;=99),_xlfn.UNICHAR(9889),TRUE,_xlfn.UNICHAR(9729)))</f>
        <v>☀</v>
      </c>
      <c r="F4778" t="str" cm="1">
        <f t="array" ref="F4778">IF($K4778="","",_xlfn.IFS($K4778=0,"Clear",$K4778&lt;=3,"Partly Cloudy",OR($K4778=45,$K4778=48),"Fog",AND($K4778&gt;=51,$K4778&lt;=67),"Drizzle",AND($K4778&gt;=71,$K4778&lt;=77),"Snow",AND($K4778&gt;=80,$K4778&lt;=82),"Rain Showers",AND($K4778&gt;=95,$K4778&lt;=99),"Thunderstorm",TRUE,"Cloudy"))</f>
        <v>Clear</v>
      </c>
      <c r="G4778" s="3" cm="1">
        <f t="array" ref="G4778">IF($A4778="","",INDEX(OpenMeteoAPI[TemperatureC],ROWS($G$2:G4778)))</f>
        <v>27.5</v>
      </c>
      <c r="H4778" s="4" cm="1">
        <f t="array" ref="H4778">IF($A4778="","",INDEX(OpenMeteoAPI[RelativeHumidityPct],ROWS($H$2:H4778))/100)</f>
        <v>0.44</v>
      </c>
      <c r="I4778" s="4" cm="1">
        <f t="array" ref="I4778">IF($A4778="","",INDEX(OpenMeteoAPI[PrecipitationProbabilityPct],ROWS($I$2:I4778))/100)</f>
        <v>0</v>
      </c>
      <c r="J4778" s="3" cm="1">
        <f t="array" ref="J4778">IF($A4778="","",INDEX(OpenMeteoAPI[PrecipitationMM],ROWS($J$2:J4778)))</f>
        <v>0</v>
      </c>
      <c r="K4778" cm="1">
        <f t="array" ref="K4778">IF($A4778="","",INDEX(OpenMeteoAPI[WeatherCode],ROWS($K$2:K4778)))</f>
        <v>0</v>
      </c>
      <c r="L4778" s="3" cm="1">
        <f t="array" ref="L4778">IF($A4778="","",INDEX(OpenMeteoAPI[WindSpeedKMH],ROWS($L$2:L4778)))</f>
        <v>1.4</v>
      </c>
    </row>
    <row r="4779" spans="1:12">
      <c r="A4779" t="str" cm="1">
        <f t="array" ref="A4779">IFERROR(INDEX(OpenMeteoAPI[City],ROWS($A$2:A4779))&amp;", "&amp;INDEX(OpenMeteoAPI[CountryCode],ROWS($A$2:A4779)),"")</f>
        <v>Athens, GR</v>
      </c>
      <c r="B4779" t="str" cm="1">
        <f t="array" ref="B4779">IF($A4779="","",INDEX(OpenMeteoAPI[LocationID],ROWS($B$2:B4779)))</f>
        <v>GR-ATH</v>
      </c>
      <c r="C4779" s="5" cm="1">
        <f t="array" ref="C4779">IF($A4779="","",INDEX(OpenMeteoAPI[ForecastDateTime],ROWS($C$2:C4779)))</f>
        <v>46219.041666666664</v>
      </c>
      <c r="D4779" t="str">
        <f t="shared" si="74"/>
        <v>1AM</v>
      </c>
      <c r="E4779" t="str" cm="1">
        <f t="array" ref="E4779">IF($K4779="","",_xlfn.IFS($K4779=0,_xlfn.UNICHAR(9728),$K4779&lt;=3,_xlfn.UNICHAR(9729),OR($K4779=45,$K4779=48),"~",AND($K4779&gt;=51,$K4779&lt;=67),_xlfn.UNICHAR(9748),AND($K4779&gt;=71,$K4779&lt;=77),_xlfn.UNICHAR(10052),AND($K4779&gt;=80,$K4779&lt;=82),_xlfn.UNICHAR(9748),AND($K4779&gt;=95,$K4779&lt;=99),_xlfn.UNICHAR(9889),TRUE,_xlfn.UNICHAR(9729)))</f>
        <v>☀</v>
      </c>
      <c r="F4779" t="str" cm="1">
        <f t="array" ref="F4779">IF($K4779="","",_xlfn.IFS($K4779=0,"Clear",$K4779&lt;=3,"Partly Cloudy",OR($K4779=45,$K4779=48),"Fog",AND($K4779&gt;=51,$K4779&lt;=67),"Drizzle",AND($K4779&gt;=71,$K4779&lt;=77),"Snow",AND($K4779&gt;=80,$K4779&lt;=82),"Rain Showers",AND($K4779&gt;=95,$K4779&lt;=99),"Thunderstorm",TRUE,"Cloudy"))</f>
        <v>Clear</v>
      </c>
      <c r="G4779" s="3" cm="1">
        <f t="array" ref="G4779">IF($A4779="","",INDEX(OpenMeteoAPI[TemperatureC],ROWS($G$2:G4779)))</f>
        <v>27.1</v>
      </c>
      <c r="H4779" s="4" cm="1">
        <f t="array" ref="H4779">IF($A4779="","",INDEX(OpenMeteoAPI[RelativeHumidityPct],ROWS($H$2:H4779))/100)</f>
        <v>0.44</v>
      </c>
      <c r="I4779" s="4" cm="1">
        <f t="array" ref="I4779">IF($A4779="","",INDEX(OpenMeteoAPI[PrecipitationProbabilityPct],ROWS($I$2:I4779))/100)</f>
        <v>0</v>
      </c>
      <c r="J4779" s="3" cm="1">
        <f t="array" ref="J4779">IF($A4779="","",INDEX(OpenMeteoAPI[PrecipitationMM],ROWS($J$2:J4779)))</f>
        <v>0</v>
      </c>
      <c r="K4779" cm="1">
        <f t="array" ref="K4779">IF($A4779="","",INDEX(OpenMeteoAPI[WeatherCode],ROWS($K$2:K4779)))</f>
        <v>0</v>
      </c>
      <c r="L4779" s="3" cm="1">
        <f t="array" ref="L4779">IF($A4779="","",INDEX(OpenMeteoAPI[WindSpeedKMH],ROWS($L$2:L4779)))</f>
        <v>0.3</v>
      </c>
    </row>
    <row r="4780" spans="1:12">
      <c r="A4780" t="str" cm="1">
        <f t="array" ref="A4780">IFERROR(INDEX(OpenMeteoAPI[City],ROWS($A$2:A4780))&amp;", "&amp;INDEX(OpenMeteoAPI[CountryCode],ROWS($A$2:A4780)),"")</f>
        <v>Athens, GR</v>
      </c>
      <c r="B4780" t="str" cm="1">
        <f t="array" ref="B4780">IF($A4780="","",INDEX(OpenMeteoAPI[LocationID],ROWS($B$2:B4780)))</f>
        <v>GR-ATH</v>
      </c>
      <c r="C4780" s="5" cm="1">
        <f t="array" ref="C4780">IF($A4780="","",INDEX(OpenMeteoAPI[ForecastDateTime],ROWS($C$2:C4780)))</f>
        <v>46219.083333333336</v>
      </c>
      <c r="D4780" t="str">
        <f t="shared" si="74"/>
        <v>2AM</v>
      </c>
      <c r="E4780" t="str" cm="1">
        <f t="array" ref="E4780">IF($K4780="","",_xlfn.IFS($K4780=0,_xlfn.UNICHAR(9728),$K4780&lt;=3,_xlfn.UNICHAR(9729),OR($K4780=45,$K4780=48),"~",AND($K4780&gt;=51,$K4780&lt;=67),_xlfn.UNICHAR(9748),AND($K4780&gt;=71,$K4780&lt;=77),_xlfn.UNICHAR(10052),AND($K4780&gt;=80,$K4780&lt;=82),_xlfn.UNICHAR(9748),AND($K4780&gt;=95,$K4780&lt;=99),_xlfn.UNICHAR(9889),TRUE,_xlfn.UNICHAR(9729)))</f>
        <v>☀</v>
      </c>
      <c r="F4780" t="str" cm="1">
        <f t="array" ref="F4780">IF($K4780="","",_xlfn.IFS($K4780=0,"Clear",$K4780&lt;=3,"Partly Cloudy",OR($K4780=45,$K4780=48),"Fog",AND($K4780&gt;=51,$K4780&lt;=67),"Drizzle",AND($K4780&gt;=71,$K4780&lt;=77),"Snow",AND($K4780&gt;=80,$K4780&lt;=82),"Rain Showers",AND($K4780&gt;=95,$K4780&lt;=99),"Thunderstorm",TRUE,"Cloudy"))</f>
        <v>Clear</v>
      </c>
      <c r="G4780" s="3" cm="1">
        <f t="array" ref="G4780">IF($A4780="","",INDEX(OpenMeteoAPI[TemperatureC],ROWS($G$2:G4780)))</f>
        <v>26.8</v>
      </c>
      <c r="H4780" s="4" cm="1">
        <f t="array" ref="H4780">IF($A4780="","",INDEX(OpenMeteoAPI[RelativeHumidityPct],ROWS($H$2:H4780))/100)</f>
        <v>0.43</v>
      </c>
      <c r="I4780" s="4" cm="1">
        <f t="array" ref="I4780">IF($A4780="","",INDEX(OpenMeteoAPI[PrecipitationProbabilityPct],ROWS($I$2:I4780))/100)</f>
        <v>0</v>
      </c>
      <c r="J4780" s="3" cm="1">
        <f t="array" ref="J4780">IF($A4780="","",INDEX(OpenMeteoAPI[PrecipitationMM],ROWS($J$2:J4780)))</f>
        <v>0</v>
      </c>
      <c r="K4780" cm="1">
        <f t="array" ref="K4780">IF($A4780="","",INDEX(OpenMeteoAPI[WeatherCode],ROWS($K$2:K4780)))</f>
        <v>0</v>
      </c>
      <c r="L4780" s="3" cm="1">
        <f t="array" ref="L4780">IF($A4780="","",INDEX(OpenMeteoAPI[WindSpeedKMH],ROWS($L$2:L4780)))</f>
        <v>0.9</v>
      </c>
    </row>
    <row r="4781" spans="1:12">
      <c r="A4781" t="str" cm="1">
        <f t="array" ref="A4781">IFERROR(INDEX(OpenMeteoAPI[City],ROWS($A$2:A4781))&amp;", "&amp;INDEX(OpenMeteoAPI[CountryCode],ROWS($A$2:A4781)),"")</f>
        <v>Athens, GR</v>
      </c>
      <c r="B4781" t="str" cm="1">
        <f t="array" ref="B4781">IF($A4781="","",INDEX(OpenMeteoAPI[LocationID],ROWS($B$2:B4781)))</f>
        <v>GR-ATH</v>
      </c>
      <c r="C4781" s="5" cm="1">
        <f t="array" ref="C4781">IF($A4781="","",INDEX(OpenMeteoAPI[ForecastDateTime],ROWS($C$2:C4781)))</f>
        <v>46219.125</v>
      </c>
      <c r="D4781" t="str">
        <f t="shared" si="74"/>
        <v>3AM</v>
      </c>
      <c r="E4781" t="str" cm="1">
        <f t="array" ref="E4781">IF($K4781="","",_xlfn.IFS($K4781=0,_xlfn.UNICHAR(9728),$K4781&lt;=3,_xlfn.UNICHAR(9729),OR($K4781=45,$K4781=48),"~",AND($K4781&gt;=51,$K4781&lt;=67),_xlfn.UNICHAR(9748),AND($K4781&gt;=71,$K4781&lt;=77),_xlfn.UNICHAR(10052),AND($K4781&gt;=80,$K4781&lt;=82),_xlfn.UNICHAR(9748),AND($K4781&gt;=95,$K4781&lt;=99),_xlfn.UNICHAR(9889),TRUE,_xlfn.UNICHAR(9729)))</f>
        <v>☀</v>
      </c>
      <c r="F4781" t="str" cm="1">
        <f t="array" ref="F4781">IF($K4781="","",_xlfn.IFS($K4781=0,"Clear",$K4781&lt;=3,"Partly Cloudy",OR($K4781=45,$K4781=48),"Fog",AND($K4781&gt;=51,$K4781&lt;=67),"Drizzle",AND($K4781&gt;=71,$K4781&lt;=77),"Snow",AND($K4781&gt;=80,$K4781&lt;=82),"Rain Showers",AND($K4781&gt;=95,$K4781&lt;=99),"Thunderstorm",TRUE,"Cloudy"))</f>
        <v>Clear</v>
      </c>
      <c r="G4781" s="3" cm="1">
        <f t="array" ref="G4781">IF($A4781="","",INDEX(OpenMeteoAPI[TemperatureC],ROWS($G$2:G4781)))</f>
        <v>26.6</v>
      </c>
      <c r="H4781" s="4" cm="1">
        <f t="array" ref="H4781">IF($A4781="","",INDEX(OpenMeteoAPI[RelativeHumidityPct],ROWS($H$2:H4781))/100)</f>
        <v>0.43</v>
      </c>
      <c r="I4781" s="4" cm="1">
        <f t="array" ref="I4781">IF($A4781="","",INDEX(OpenMeteoAPI[PrecipitationProbabilityPct],ROWS($I$2:I4781))/100)</f>
        <v>0</v>
      </c>
      <c r="J4781" s="3" cm="1">
        <f t="array" ref="J4781">IF($A4781="","",INDEX(OpenMeteoAPI[PrecipitationMM],ROWS($J$2:J4781)))</f>
        <v>0</v>
      </c>
      <c r="K4781" cm="1">
        <f t="array" ref="K4781">IF($A4781="","",INDEX(OpenMeteoAPI[WeatherCode],ROWS($K$2:K4781)))</f>
        <v>0</v>
      </c>
      <c r="L4781" s="3" cm="1">
        <f t="array" ref="L4781">IF($A4781="","",INDEX(OpenMeteoAPI[WindSpeedKMH],ROWS($L$2:L4781)))</f>
        <v>2</v>
      </c>
    </row>
    <row r="4782" spans="1:12">
      <c r="A4782" t="str" cm="1">
        <f t="array" ref="A4782">IFERROR(INDEX(OpenMeteoAPI[City],ROWS($A$2:A4782))&amp;", "&amp;INDEX(OpenMeteoAPI[CountryCode],ROWS($A$2:A4782)),"")</f>
        <v>Athens, GR</v>
      </c>
      <c r="B4782" t="str" cm="1">
        <f t="array" ref="B4782">IF($A4782="","",INDEX(OpenMeteoAPI[LocationID],ROWS($B$2:B4782)))</f>
        <v>GR-ATH</v>
      </c>
      <c r="C4782" s="5" cm="1">
        <f t="array" ref="C4782">IF($A4782="","",INDEX(OpenMeteoAPI[ForecastDateTime],ROWS($C$2:C4782)))</f>
        <v>46219.166666666664</v>
      </c>
      <c r="D4782" t="str">
        <f t="shared" si="74"/>
        <v>4AM</v>
      </c>
      <c r="E4782" t="str" cm="1">
        <f t="array" ref="E4782">IF($K4782="","",_xlfn.IFS($K4782=0,_xlfn.UNICHAR(9728),$K4782&lt;=3,_xlfn.UNICHAR(9729),OR($K4782=45,$K4782=48),"~",AND($K4782&gt;=51,$K4782&lt;=67),_xlfn.UNICHAR(9748),AND($K4782&gt;=71,$K4782&lt;=77),_xlfn.UNICHAR(10052),AND($K4782&gt;=80,$K4782&lt;=82),_xlfn.UNICHAR(9748),AND($K4782&gt;=95,$K4782&lt;=99),_xlfn.UNICHAR(9889),TRUE,_xlfn.UNICHAR(9729)))</f>
        <v>☀</v>
      </c>
      <c r="F4782" t="str" cm="1">
        <f t="array" ref="F4782">IF($K4782="","",_xlfn.IFS($K4782=0,"Clear",$K4782&lt;=3,"Partly Cloudy",OR($K4782=45,$K4782=48),"Fog",AND($K4782&gt;=51,$K4782&lt;=67),"Drizzle",AND($K4782&gt;=71,$K4782&lt;=77),"Snow",AND($K4782&gt;=80,$K4782&lt;=82),"Rain Showers",AND($K4782&gt;=95,$K4782&lt;=99),"Thunderstorm",TRUE,"Cloudy"))</f>
        <v>Clear</v>
      </c>
      <c r="G4782" s="3" cm="1">
        <f t="array" ref="G4782">IF($A4782="","",INDEX(OpenMeteoAPI[TemperatureC],ROWS($G$2:G4782)))</f>
        <v>26.7</v>
      </c>
      <c r="H4782" s="4" cm="1">
        <f t="array" ref="H4782">IF($A4782="","",INDEX(OpenMeteoAPI[RelativeHumidityPct],ROWS($H$2:H4782))/100)</f>
        <v>0.41</v>
      </c>
      <c r="I4782" s="4" cm="1">
        <f t="array" ref="I4782">IF($A4782="","",INDEX(OpenMeteoAPI[PrecipitationProbabilityPct],ROWS($I$2:I4782))/100)</f>
        <v>0</v>
      </c>
      <c r="J4782" s="3" cm="1">
        <f t="array" ref="J4782">IF($A4782="","",INDEX(OpenMeteoAPI[PrecipitationMM],ROWS($J$2:J4782)))</f>
        <v>0</v>
      </c>
      <c r="K4782" cm="1">
        <f t="array" ref="K4782">IF($A4782="","",INDEX(OpenMeteoAPI[WeatherCode],ROWS($K$2:K4782)))</f>
        <v>0</v>
      </c>
      <c r="L4782" s="3" cm="1">
        <f t="array" ref="L4782">IF($A4782="","",INDEX(OpenMeteoAPI[WindSpeedKMH],ROWS($L$2:L4782)))</f>
        <v>3.1</v>
      </c>
    </row>
    <row r="4783" spans="1:12">
      <c r="A4783" t="str" cm="1">
        <f t="array" ref="A4783">IFERROR(INDEX(OpenMeteoAPI[City],ROWS($A$2:A4783))&amp;", "&amp;INDEX(OpenMeteoAPI[CountryCode],ROWS($A$2:A4783)),"")</f>
        <v>Athens, GR</v>
      </c>
      <c r="B4783" t="str" cm="1">
        <f t="array" ref="B4783">IF($A4783="","",INDEX(OpenMeteoAPI[LocationID],ROWS($B$2:B4783)))</f>
        <v>GR-ATH</v>
      </c>
      <c r="C4783" s="5" cm="1">
        <f t="array" ref="C4783">IF($A4783="","",INDEX(OpenMeteoAPI[ForecastDateTime],ROWS($C$2:C4783)))</f>
        <v>46219.208333333336</v>
      </c>
      <c r="D4783" t="str">
        <f t="shared" si="74"/>
        <v>5AM</v>
      </c>
      <c r="E4783" t="str" cm="1">
        <f t="array" ref="E4783">IF($K4783="","",_xlfn.IFS($K4783=0,_xlfn.UNICHAR(9728),$K4783&lt;=3,_xlfn.UNICHAR(9729),OR($K4783=45,$K4783=48),"~",AND($K4783&gt;=51,$K4783&lt;=67),_xlfn.UNICHAR(9748),AND($K4783&gt;=71,$K4783&lt;=77),_xlfn.UNICHAR(10052),AND($K4783&gt;=80,$K4783&lt;=82),_xlfn.UNICHAR(9748),AND($K4783&gt;=95,$K4783&lt;=99),_xlfn.UNICHAR(9889),TRUE,_xlfn.UNICHAR(9729)))</f>
        <v>☀</v>
      </c>
      <c r="F4783" t="str" cm="1">
        <f t="array" ref="F4783">IF($K4783="","",_xlfn.IFS($K4783=0,"Clear",$K4783&lt;=3,"Partly Cloudy",OR($K4783=45,$K4783=48),"Fog",AND($K4783&gt;=51,$K4783&lt;=67),"Drizzle",AND($K4783&gt;=71,$K4783&lt;=77),"Snow",AND($K4783&gt;=80,$K4783&lt;=82),"Rain Showers",AND($K4783&gt;=95,$K4783&lt;=99),"Thunderstorm",TRUE,"Cloudy"))</f>
        <v>Clear</v>
      </c>
      <c r="G4783" s="3" cm="1">
        <f t="array" ref="G4783">IF($A4783="","",INDEX(OpenMeteoAPI[TemperatureC],ROWS($G$2:G4783)))</f>
        <v>26.9</v>
      </c>
      <c r="H4783" s="4" cm="1">
        <f t="array" ref="H4783">IF($A4783="","",INDEX(OpenMeteoAPI[RelativeHumidityPct],ROWS($H$2:H4783))/100)</f>
        <v>0.4</v>
      </c>
      <c r="I4783" s="4" cm="1">
        <f t="array" ref="I4783">IF($A4783="","",INDEX(OpenMeteoAPI[PrecipitationProbabilityPct],ROWS($I$2:I4783))/100)</f>
        <v>0</v>
      </c>
      <c r="J4783" s="3" cm="1">
        <f t="array" ref="J4783">IF($A4783="","",INDEX(OpenMeteoAPI[PrecipitationMM],ROWS($J$2:J4783)))</f>
        <v>0</v>
      </c>
      <c r="K4783" cm="1">
        <f t="array" ref="K4783">IF($A4783="","",INDEX(OpenMeteoAPI[WeatherCode],ROWS($K$2:K4783)))</f>
        <v>0</v>
      </c>
      <c r="L4783" s="3" cm="1">
        <f t="array" ref="L4783">IF($A4783="","",INDEX(OpenMeteoAPI[WindSpeedKMH],ROWS($L$2:L4783)))</f>
        <v>4.9000000000000004</v>
      </c>
    </row>
    <row r="4784" spans="1:12">
      <c r="A4784" t="str" cm="1">
        <f t="array" ref="A4784">IFERROR(INDEX(OpenMeteoAPI[City],ROWS($A$2:A4784))&amp;", "&amp;INDEX(OpenMeteoAPI[CountryCode],ROWS($A$2:A4784)),"")</f>
        <v>Athens, GR</v>
      </c>
      <c r="B4784" t="str" cm="1">
        <f t="array" ref="B4784">IF($A4784="","",INDEX(OpenMeteoAPI[LocationID],ROWS($B$2:B4784)))</f>
        <v>GR-ATH</v>
      </c>
      <c r="C4784" s="5" cm="1">
        <f t="array" ref="C4784">IF($A4784="","",INDEX(OpenMeteoAPI[ForecastDateTime],ROWS($C$2:C4784)))</f>
        <v>46219.25</v>
      </c>
      <c r="D4784" t="str">
        <f t="shared" si="74"/>
        <v>6AM</v>
      </c>
      <c r="E4784" t="str" cm="1">
        <f t="array" ref="E4784">IF($K4784="","",_xlfn.IFS($K4784=0,_xlfn.UNICHAR(9728),$K4784&lt;=3,_xlfn.UNICHAR(9729),OR($K4784=45,$K4784=48),"~",AND($K4784&gt;=51,$K4784&lt;=67),_xlfn.UNICHAR(9748),AND($K4784&gt;=71,$K4784&lt;=77),_xlfn.UNICHAR(10052),AND($K4784&gt;=80,$K4784&lt;=82),_xlfn.UNICHAR(9748),AND($K4784&gt;=95,$K4784&lt;=99),_xlfn.UNICHAR(9889),TRUE,_xlfn.UNICHAR(9729)))</f>
        <v>☀</v>
      </c>
      <c r="F4784" t="str" cm="1">
        <f t="array" ref="F4784">IF($K4784="","",_xlfn.IFS($K4784=0,"Clear",$K4784&lt;=3,"Partly Cloudy",OR($K4784=45,$K4784=48),"Fog",AND($K4784&gt;=51,$K4784&lt;=67),"Drizzle",AND($K4784&gt;=71,$K4784&lt;=77),"Snow",AND($K4784&gt;=80,$K4784&lt;=82),"Rain Showers",AND($K4784&gt;=95,$K4784&lt;=99),"Thunderstorm",TRUE,"Cloudy"))</f>
        <v>Clear</v>
      </c>
      <c r="G4784" s="3" cm="1">
        <f t="array" ref="G4784">IF($A4784="","",INDEX(OpenMeteoAPI[TemperatureC],ROWS($G$2:G4784)))</f>
        <v>27.2</v>
      </c>
      <c r="H4784" s="4" cm="1">
        <f t="array" ref="H4784">IF($A4784="","",INDEX(OpenMeteoAPI[RelativeHumidityPct],ROWS($H$2:H4784))/100)</f>
        <v>0.38</v>
      </c>
      <c r="I4784" s="4" cm="1">
        <f t="array" ref="I4784">IF($A4784="","",INDEX(OpenMeteoAPI[PrecipitationProbabilityPct],ROWS($I$2:I4784))/100)</f>
        <v>0</v>
      </c>
      <c r="J4784" s="3" cm="1">
        <f t="array" ref="J4784">IF($A4784="","",INDEX(OpenMeteoAPI[PrecipitationMM],ROWS($J$2:J4784)))</f>
        <v>0</v>
      </c>
      <c r="K4784" cm="1">
        <f t="array" ref="K4784">IF($A4784="","",INDEX(OpenMeteoAPI[WeatherCode],ROWS($K$2:K4784)))</f>
        <v>0</v>
      </c>
      <c r="L4784" s="3" cm="1">
        <f t="array" ref="L4784">IF($A4784="","",INDEX(OpenMeteoAPI[WindSpeedKMH],ROWS($L$2:L4784)))</f>
        <v>6.5</v>
      </c>
    </row>
    <row r="4785" spans="1:12">
      <c r="A4785" t="str" cm="1">
        <f t="array" ref="A4785">IFERROR(INDEX(OpenMeteoAPI[City],ROWS($A$2:A4785))&amp;", "&amp;INDEX(OpenMeteoAPI[CountryCode],ROWS($A$2:A4785)),"")</f>
        <v>Athens, GR</v>
      </c>
      <c r="B4785" t="str" cm="1">
        <f t="array" ref="B4785">IF($A4785="","",INDEX(OpenMeteoAPI[LocationID],ROWS($B$2:B4785)))</f>
        <v>GR-ATH</v>
      </c>
      <c r="C4785" s="5" cm="1">
        <f t="array" ref="C4785">IF($A4785="","",INDEX(OpenMeteoAPI[ForecastDateTime],ROWS($C$2:C4785)))</f>
        <v>46219.291666666664</v>
      </c>
      <c r="D4785" t="str">
        <f t="shared" si="74"/>
        <v>7AM</v>
      </c>
      <c r="E4785" t="str" cm="1">
        <f t="array" ref="E4785">IF($K4785="","",_xlfn.IFS($K4785=0,_xlfn.UNICHAR(9728),$K4785&lt;=3,_xlfn.UNICHAR(9729),OR($K4785=45,$K4785=48),"~",AND($K4785&gt;=51,$K4785&lt;=67),_xlfn.UNICHAR(9748),AND($K4785&gt;=71,$K4785&lt;=77),_xlfn.UNICHAR(10052),AND($K4785&gt;=80,$K4785&lt;=82),_xlfn.UNICHAR(9748),AND($K4785&gt;=95,$K4785&lt;=99),_xlfn.UNICHAR(9889),TRUE,_xlfn.UNICHAR(9729)))</f>
        <v>☀</v>
      </c>
      <c r="F4785" t="str" cm="1">
        <f t="array" ref="F4785">IF($K4785="","",_xlfn.IFS($K4785=0,"Clear",$K4785&lt;=3,"Partly Cloudy",OR($K4785=45,$K4785=48),"Fog",AND($K4785&gt;=51,$K4785&lt;=67),"Drizzle",AND($K4785&gt;=71,$K4785&lt;=77),"Snow",AND($K4785&gt;=80,$K4785&lt;=82),"Rain Showers",AND($K4785&gt;=95,$K4785&lt;=99),"Thunderstorm",TRUE,"Cloudy"))</f>
        <v>Clear</v>
      </c>
      <c r="G4785" s="3" cm="1">
        <f t="array" ref="G4785">IF($A4785="","",INDEX(OpenMeteoAPI[TemperatureC],ROWS($G$2:G4785)))</f>
        <v>27.6</v>
      </c>
      <c r="H4785" s="4" cm="1">
        <f t="array" ref="H4785">IF($A4785="","",INDEX(OpenMeteoAPI[RelativeHumidityPct],ROWS($H$2:H4785))/100)</f>
        <v>0.36</v>
      </c>
      <c r="I4785" s="4" cm="1">
        <f t="array" ref="I4785">IF($A4785="","",INDEX(OpenMeteoAPI[PrecipitationProbabilityPct],ROWS($I$2:I4785))/100)</f>
        <v>0</v>
      </c>
      <c r="J4785" s="3" cm="1">
        <f t="array" ref="J4785">IF($A4785="","",INDEX(OpenMeteoAPI[PrecipitationMM],ROWS($J$2:J4785)))</f>
        <v>0</v>
      </c>
      <c r="K4785" cm="1">
        <f t="array" ref="K4785">IF($A4785="","",INDEX(OpenMeteoAPI[WeatherCode],ROWS($K$2:K4785)))</f>
        <v>0</v>
      </c>
      <c r="L4785" s="3" cm="1">
        <f t="array" ref="L4785">IF($A4785="","",INDEX(OpenMeteoAPI[WindSpeedKMH],ROWS($L$2:L4785)))</f>
        <v>8</v>
      </c>
    </row>
    <row r="4786" spans="1:12">
      <c r="A4786" t="str" cm="1">
        <f t="array" ref="A4786">IFERROR(INDEX(OpenMeteoAPI[City],ROWS($A$2:A4786))&amp;", "&amp;INDEX(OpenMeteoAPI[CountryCode],ROWS($A$2:A4786)),"")</f>
        <v>Athens, GR</v>
      </c>
      <c r="B4786" t="str" cm="1">
        <f t="array" ref="B4786">IF($A4786="","",INDEX(OpenMeteoAPI[LocationID],ROWS($B$2:B4786)))</f>
        <v>GR-ATH</v>
      </c>
      <c r="C4786" s="5" cm="1">
        <f t="array" ref="C4786">IF($A4786="","",INDEX(OpenMeteoAPI[ForecastDateTime],ROWS($C$2:C4786)))</f>
        <v>46219.333333333336</v>
      </c>
      <c r="D4786" t="str">
        <f t="shared" si="74"/>
        <v>8AM</v>
      </c>
      <c r="E4786" t="str" cm="1">
        <f t="array" ref="E4786">IF($K4786="","",_xlfn.IFS($K4786=0,_xlfn.UNICHAR(9728),$K4786&lt;=3,_xlfn.UNICHAR(9729),OR($K4786=45,$K4786=48),"~",AND($K4786&gt;=51,$K4786&lt;=67),_xlfn.UNICHAR(9748),AND($K4786&gt;=71,$K4786&lt;=77),_xlfn.UNICHAR(10052),AND($K4786&gt;=80,$K4786&lt;=82),_xlfn.UNICHAR(9748),AND($K4786&gt;=95,$K4786&lt;=99),_xlfn.UNICHAR(9889),TRUE,_xlfn.UNICHAR(9729)))</f>
        <v>☀</v>
      </c>
      <c r="F4786" t="str" cm="1">
        <f t="array" ref="F4786">IF($K4786="","",_xlfn.IFS($K4786=0,"Clear",$K4786&lt;=3,"Partly Cloudy",OR($K4786=45,$K4786=48),"Fog",AND($K4786&gt;=51,$K4786&lt;=67),"Drizzle",AND($K4786&gt;=71,$K4786&lt;=77),"Snow",AND($K4786&gt;=80,$K4786&lt;=82),"Rain Showers",AND($K4786&gt;=95,$K4786&lt;=99),"Thunderstorm",TRUE,"Cloudy"))</f>
        <v>Clear</v>
      </c>
      <c r="G4786" s="3" cm="1">
        <f t="array" ref="G4786">IF($A4786="","",INDEX(OpenMeteoAPI[TemperatureC],ROWS($G$2:G4786)))</f>
        <v>28.1</v>
      </c>
      <c r="H4786" s="4" cm="1">
        <f t="array" ref="H4786">IF($A4786="","",INDEX(OpenMeteoAPI[RelativeHumidityPct],ROWS($H$2:H4786))/100)</f>
        <v>0.35</v>
      </c>
      <c r="I4786" s="4" cm="1">
        <f t="array" ref="I4786">IF($A4786="","",INDEX(OpenMeteoAPI[PrecipitationProbabilityPct],ROWS($I$2:I4786))/100)</f>
        <v>0</v>
      </c>
      <c r="J4786" s="3" cm="1">
        <f t="array" ref="J4786">IF($A4786="","",INDEX(OpenMeteoAPI[PrecipitationMM],ROWS($J$2:J4786)))</f>
        <v>0</v>
      </c>
      <c r="K4786" cm="1">
        <f t="array" ref="K4786">IF($A4786="","",INDEX(OpenMeteoAPI[WeatherCode],ROWS($K$2:K4786)))</f>
        <v>0</v>
      </c>
      <c r="L4786" s="3" cm="1">
        <f t="array" ref="L4786">IF($A4786="","",INDEX(OpenMeteoAPI[WindSpeedKMH],ROWS($L$2:L4786)))</f>
        <v>8.6999999999999993</v>
      </c>
    </row>
    <row r="4787" spans="1:12">
      <c r="A4787" t="str" cm="1">
        <f t="array" ref="A4787">IFERROR(INDEX(OpenMeteoAPI[City],ROWS($A$2:A4787))&amp;", "&amp;INDEX(OpenMeteoAPI[CountryCode],ROWS($A$2:A4787)),"")</f>
        <v>Athens, GR</v>
      </c>
      <c r="B4787" t="str" cm="1">
        <f t="array" ref="B4787">IF($A4787="","",INDEX(OpenMeteoAPI[LocationID],ROWS($B$2:B4787)))</f>
        <v>GR-ATH</v>
      </c>
      <c r="C4787" s="5" cm="1">
        <f t="array" ref="C4787">IF($A4787="","",INDEX(OpenMeteoAPI[ForecastDateTime],ROWS($C$2:C4787)))</f>
        <v>46219.375</v>
      </c>
      <c r="D4787" t="str">
        <f t="shared" si="74"/>
        <v>9AM</v>
      </c>
      <c r="E4787" t="str" cm="1">
        <f t="array" ref="E4787">IF($K4787="","",_xlfn.IFS($K4787=0,_xlfn.UNICHAR(9728),$K4787&lt;=3,_xlfn.UNICHAR(9729),OR($K4787=45,$K4787=48),"~",AND($K4787&gt;=51,$K4787&lt;=67),_xlfn.UNICHAR(9748),AND($K4787&gt;=71,$K4787&lt;=77),_xlfn.UNICHAR(10052),AND($K4787&gt;=80,$K4787&lt;=82),_xlfn.UNICHAR(9748),AND($K4787&gt;=95,$K4787&lt;=99),_xlfn.UNICHAR(9889),TRUE,_xlfn.UNICHAR(9729)))</f>
        <v>☀</v>
      </c>
      <c r="F4787" t="str" cm="1">
        <f t="array" ref="F4787">IF($K4787="","",_xlfn.IFS($K4787=0,"Clear",$K4787&lt;=3,"Partly Cloudy",OR($K4787=45,$K4787=48),"Fog",AND($K4787&gt;=51,$K4787&lt;=67),"Drizzle",AND($K4787&gt;=71,$K4787&lt;=77),"Snow",AND($K4787&gt;=80,$K4787&lt;=82),"Rain Showers",AND($K4787&gt;=95,$K4787&lt;=99),"Thunderstorm",TRUE,"Cloudy"))</f>
        <v>Clear</v>
      </c>
      <c r="G4787" s="3" cm="1">
        <f t="array" ref="G4787">IF($A4787="","",INDEX(OpenMeteoAPI[TemperatureC],ROWS($G$2:G4787)))</f>
        <v>28.6</v>
      </c>
      <c r="H4787" s="4" cm="1">
        <f t="array" ref="H4787">IF($A4787="","",INDEX(OpenMeteoAPI[RelativeHumidityPct],ROWS($H$2:H4787))/100)</f>
        <v>0.34</v>
      </c>
      <c r="I4787" s="4" cm="1">
        <f t="array" ref="I4787">IF($A4787="","",INDEX(OpenMeteoAPI[PrecipitationProbabilityPct],ROWS($I$2:I4787))/100)</f>
        <v>0</v>
      </c>
      <c r="J4787" s="3" cm="1">
        <f t="array" ref="J4787">IF($A4787="","",INDEX(OpenMeteoAPI[PrecipitationMM],ROWS($J$2:J4787)))</f>
        <v>0</v>
      </c>
      <c r="K4787" cm="1">
        <f t="array" ref="K4787">IF($A4787="","",INDEX(OpenMeteoAPI[WeatherCode],ROWS($K$2:K4787)))</f>
        <v>0</v>
      </c>
      <c r="L4787" s="3" cm="1">
        <f t="array" ref="L4787">IF($A4787="","",INDEX(OpenMeteoAPI[WindSpeedKMH],ROWS($L$2:L4787)))</f>
        <v>8.1999999999999993</v>
      </c>
    </row>
    <row r="4788" spans="1:12">
      <c r="A4788" t="str" cm="1">
        <f t="array" ref="A4788">IFERROR(INDEX(OpenMeteoAPI[City],ROWS($A$2:A4788))&amp;", "&amp;INDEX(OpenMeteoAPI[CountryCode],ROWS($A$2:A4788)),"")</f>
        <v>Athens, GR</v>
      </c>
      <c r="B4788" t="str" cm="1">
        <f t="array" ref="B4788">IF($A4788="","",INDEX(OpenMeteoAPI[LocationID],ROWS($B$2:B4788)))</f>
        <v>GR-ATH</v>
      </c>
      <c r="C4788" s="5" cm="1">
        <f t="array" ref="C4788">IF($A4788="","",INDEX(OpenMeteoAPI[ForecastDateTime],ROWS($C$2:C4788)))</f>
        <v>46219.416666666664</v>
      </c>
      <c r="D4788" t="str">
        <f t="shared" si="74"/>
        <v>10AM</v>
      </c>
      <c r="E4788" t="str" cm="1">
        <f t="array" ref="E4788">IF($K4788="","",_xlfn.IFS($K4788=0,_xlfn.UNICHAR(9728),$K4788&lt;=3,_xlfn.UNICHAR(9729),OR($K4788=45,$K4788=48),"~",AND($K4788&gt;=51,$K4788&lt;=67),_xlfn.UNICHAR(9748),AND($K4788&gt;=71,$K4788&lt;=77),_xlfn.UNICHAR(10052),AND($K4788&gt;=80,$K4788&lt;=82),_xlfn.UNICHAR(9748),AND($K4788&gt;=95,$K4788&lt;=99),_xlfn.UNICHAR(9889),TRUE,_xlfn.UNICHAR(9729)))</f>
        <v>☀</v>
      </c>
      <c r="F4788" t="str" cm="1">
        <f t="array" ref="F4788">IF($K4788="","",_xlfn.IFS($K4788=0,"Clear",$K4788&lt;=3,"Partly Cloudy",OR($K4788=45,$K4788=48),"Fog",AND($K4788&gt;=51,$K4788&lt;=67),"Drizzle",AND($K4788&gt;=71,$K4788&lt;=77),"Snow",AND($K4788&gt;=80,$K4788&lt;=82),"Rain Showers",AND($K4788&gt;=95,$K4788&lt;=99),"Thunderstorm",TRUE,"Cloudy"))</f>
        <v>Clear</v>
      </c>
      <c r="G4788" s="3" cm="1">
        <f t="array" ref="G4788">IF($A4788="","",INDEX(OpenMeteoAPI[TemperatureC],ROWS($G$2:G4788)))</f>
        <v>29.3</v>
      </c>
      <c r="H4788" s="4" cm="1">
        <f t="array" ref="H4788">IF($A4788="","",INDEX(OpenMeteoAPI[RelativeHumidityPct],ROWS($H$2:H4788))/100)</f>
        <v>0.33</v>
      </c>
      <c r="I4788" s="4" cm="1">
        <f t="array" ref="I4788">IF($A4788="","",INDEX(OpenMeteoAPI[PrecipitationProbabilityPct],ROWS($I$2:I4788))/100)</f>
        <v>0.01</v>
      </c>
      <c r="J4788" s="3" cm="1">
        <f t="array" ref="J4788">IF($A4788="","",INDEX(OpenMeteoAPI[PrecipitationMM],ROWS($J$2:J4788)))</f>
        <v>0</v>
      </c>
      <c r="K4788" cm="1">
        <f t="array" ref="K4788">IF($A4788="","",INDEX(OpenMeteoAPI[WeatherCode],ROWS($K$2:K4788)))</f>
        <v>0</v>
      </c>
      <c r="L4788" s="3" cm="1">
        <f t="array" ref="L4788">IF($A4788="","",INDEX(OpenMeteoAPI[WindSpeedKMH],ROWS($L$2:L4788)))</f>
        <v>5.9</v>
      </c>
    </row>
    <row r="4789" spans="1:12">
      <c r="A4789" t="str" cm="1">
        <f t="array" ref="A4789">IFERROR(INDEX(OpenMeteoAPI[City],ROWS($A$2:A4789))&amp;", "&amp;INDEX(OpenMeteoAPI[CountryCode],ROWS($A$2:A4789)),"")</f>
        <v>Athens, GR</v>
      </c>
      <c r="B4789" t="str" cm="1">
        <f t="array" ref="B4789">IF($A4789="","",INDEX(OpenMeteoAPI[LocationID],ROWS($B$2:B4789)))</f>
        <v>GR-ATH</v>
      </c>
      <c r="C4789" s="5" cm="1">
        <f t="array" ref="C4789">IF($A4789="","",INDEX(OpenMeteoAPI[ForecastDateTime],ROWS($C$2:C4789)))</f>
        <v>46219.458333333336</v>
      </c>
      <c r="D4789" t="str">
        <f t="shared" si="74"/>
        <v>11AM</v>
      </c>
      <c r="E4789" t="str" cm="1">
        <f t="array" ref="E4789">IF($K4789="","",_xlfn.IFS($K4789=0,_xlfn.UNICHAR(9728),$K4789&lt;=3,_xlfn.UNICHAR(9729),OR($K4789=45,$K4789=48),"~",AND($K4789&gt;=51,$K4789&lt;=67),_xlfn.UNICHAR(9748),AND($K4789&gt;=71,$K4789&lt;=77),_xlfn.UNICHAR(10052),AND($K4789&gt;=80,$K4789&lt;=82),_xlfn.UNICHAR(9748),AND($K4789&gt;=95,$K4789&lt;=99),_xlfn.UNICHAR(9889),TRUE,_xlfn.UNICHAR(9729)))</f>
        <v>☀</v>
      </c>
      <c r="F4789" t="str" cm="1">
        <f t="array" ref="F4789">IF($K4789="","",_xlfn.IFS($K4789=0,"Clear",$K4789&lt;=3,"Partly Cloudy",OR($K4789=45,$K4789=48),"Fog",AND($K4789&gt;=51,$K4789&lt;=67),"Drizzle",AND($K4789&gt;=71,$K4789&lt;=77),"Snow",AND($K4789&gt;=80,$K4789&lt;=82),"Rain Showers",AND($K4789&gt;=95,$K4789&lt;=99),"Thunderstorm",TRUE,"Cloudy"))</f>
        <v>Clear</v>
      </c>
      <c r="G4789" s="3" cm="1">
        <f t="array" ref="G4789">IF($A4789="","",INDEX(OpenMeteoAPI[TemperatureC],ROWS($G$2:G4789)))</f>
        <v>30.1</v>
      </c>
      <c r="H4789" s="4" cm="1">
        <f t="array" ref="H4789">IF($A4789="","",INDEX(OpenMeteoAPI[RelativeHumidityPct],ROWS($H$2:H4789))/100)</f>
        <v>0.33</v>
      </c>
      <c r="I4789" s="4" cm="1">
        <f t="array" ref="I4789">IF($A4789="","",INDEX(OpenMeteoAPI[PrecipitationProbabilityPct],ROWS($I$2:I4789))/100)</f>
        <v>0.03</v>
      </c>
      <c r="J4789" s="3" cm="1">
        <f t="array" ref="J4789">IF($A4789="","",INDEX(OpenMeteoAPI[PrecipitationMM],ROWS($J$2:J4789)))</f>
        <v>0</v>
      </c>
      <c r="K4789" cm="1">
        <f t="array" ref="K4789">IF($A4789="","",INDEX(OpenMeteoAPI[WeatherCode],ROWS($K$2:K4789)))</f>
        <v>0</v>
      </c>
      <c r="L4789" s="3" cm="1">
        <f t="array" ref="L4789">IF($A4789="","",INDEX(OpenMeteoAPI[WindSpeedKMH],ROWS($L$2:L4789)))</f>
        <v>1.9</v>
      </c>
    </row>
    <row r="4790" spans="1:12">
      <c r="A4790" t="str" cm="1">
        <f t="array" ref="A4790">IFERROR(INDEX(OpenMeteoAPI[City],ROWS($A$2:A4790))&amp;", "&amp;INDEX(OpenMeteoAPI[CountryCode],ROWS($A$2:A4790)),"")</f>
        <v>Athens, GR</v>
      </c>
      <c r="B4790" t="str" cm="1">
        <f t="array" ref="B4790">IF($A4790="","",INDEX(OpenMeteoAPI[LocationID],ROWS($B$2:B4790)))</f>
        <v>GR-ATH</v>
      </c>
      <c r="C4790" s="5" cm="1">
        <f t="array" ref="C4790">IF($A4790="","",INDEX(OpenMeteoAPI[ForecastDateTime],ROWS($C$2:C4790)))</f>
        <v>46219.5</v>
      </c>
      <c r="D4790" t="str">
        <f t="shared" si="74"/>
        <v>12PM</v>
      </c>
      <c r="E4790" t="str" cm="1">
        <f t="array" ref="E4790">IF($K4790="","",_xlfn.IFS($K4790=0,_xlfn.UNICHAR(9728),$K4790&lt;=3,_xlfn.UNICHAR(9729),OR($K4790=45,$K4790=48),"~",AND($K4790&gt;=51,$K4790&lt;=67),_xlfn.UNICHAR(9748),AND($K4790&gt;=71,$K4790&lt;=77),_xlfn.UNICHAR(10052),AND($K4790&gt;=80,$K4790&lt;=82),_xlfn.UNICHAR(9748),AND($K4790&gt;=95,$K4790&lt;=99),_xlfn.UNICHAR(9889),TRUE,_xlfn.UNICHAR(9729)))</f>
        <v>☀</v>
      </c>
      <c r="F4790" t="str" cm="1">
        <f t="array" ref="F4790">IF($K4790="","",_xlfn.IFS($K4790=0,"Clear",$K4790&lt;=3,"Partly Cloudy",OR($K4790=45,$K4790=48),"Fog",AND($K4790&gt;=51,$K4790&lt;=67),"Drizzle",AND($K4790&gt;=71,$K4790&lt;=77),"Snow",AND($K4790&gt;=80,$K4790&lt;=82),"Rain Showers",AND($K4790&gt;=95,$K4790&lt;=99),"Thunderstorm",TRUE,"Cloudy"))</f>
        <v>Clear</v>
      </c>
      <c r="G4790" s="3" cm="1">
        <f t="array" ref="G4790">IF($A4790="","",INDEX(OpenMeteoAPI[TemperatureC],ROWS($G$2:G4790)))</f>
        <v>31.1</v>
      </c>
      <c r="H4790" s="4" cm="1">
        <f t="array" ref="H4790">IF($A4790="","",INDEX(OpenMeteoAPI[RelativeHumidityPct],ROWS($H$2:H4790))/100)</f>
        <v>0.34</v>
      </c>
      <c r="I4790" s="4" cm="1">
        <f t="array" ref="I4790">IF($A4790="","",INDEX(OpenMeteoAPI[PrecipitationProbabilityPct],ROWS($I$2:I4790))/100)</f>
        <v>0.05</v>
      </c>
      <c r="J4790" s="3" cm="1">
        <f t="array" ref="J4790">IF($A4790="","",INDEX(OpenMeteoAPI[PrecipitationMM],ROWS($J$2:J4790)))</f>
        <v>0</v>
      </c>
      <c r="K4790" cm="1">
        <f t="array" ref="K4790">IF($A4790="","",INDEX(OpenMeteoAPI[WeatherCode],ROWS($K$2:K4790)))</f>
        <v>0</v>
      </c>
      <c r="L4790" s="3" cm="1">
        <f t="array" ref="L4790">IF($A4790="","",INDEX(OpenMeteoAPI[WindSpeedKMH],ROWS($L$2:L4790)))</f>
        <v>2.8</v>
      </c>
    </row>
    <row r="4791" spans="1:12">
      <c r="A4791" t="str" cm="1">
        <f t="array" ref="A4791">IFERROR(INDEX(OpenMeteoAPI[City],ROWS($A$2:A4791))&amp;", "&amp;INDEX(OpenMeteoAPI[CountryCode],ROWS($A$2:A4791)),"")</f>
        <v>Athens, GR</v>
      </c>
      <c r="B4791" t="str" cm="1">
        <f t="array" ref="B4791">IF($A4791="","",INDEX(OpenMeteoAPI[LocationID],ROWS($B$2:B4791)))</f>
        <v>GR-ATH</v>
      </c>
      <c r="C4791" s="5" cm="1">
        <f t="array" ref="C4791">IF($A4791="","",INDEX(OpenMeteoAPI[ForecastDateTime],ROWS($C$2:C4791)))</f>
        <v>46219.541666666664</v>
      </c>
      <c r="D4791" t="str">
        <f t="shared" si="74"/>
        <v>1PM</v>
      </c>
      <c r="E4791" t="str" cm="1">
        <f t="array" ref="E4791">IF($K4791="","",_xlfn.IFS($K4791=0,_xlfn.UNICHAR(9728),$K4791&lt;=3,_xlfn.UNICHAR(9729),OR($K4791=45,$K4791=48),"~",AND($K4791&gt;=51,$K4791&lt;=67),_xlfn.UNICHAR(9748),AND($K4791&gt;=71,$K4791&lt;=77),_xlfn.UNICHAR(10052),AND($K4791&gt;=80,$K4791&lt;=82),_xlfn.UNICHAR(9748),AND($K4791&gt;=95,$K4791&lt;=99),_xlfn.UNICHAR(9889),TRUE,_xlfn.UNICHAR(9729)))</f>
        <v>☀</v>
      </c>
      <c r="F4791" t="str" cm="1">
        <f t="array" ref="F4791">IF($K4791="","",_xlfn.IFS($K4791=0,"Clear",$K4791&lt;=3,"Partly Cloudy",OR($K4791=45,$K4791=48),"Fog",AND($K4791&gt;=51,$K4791&lt;=67),"Drizzle",AND($K4791&gt;=71,$K4791&lt;=77),"Snow",AND($K4791&gt;=80,$K4791&lt;=82),"Rain Showers",AND($K4791&gt;=95,$K4791&lt;=99),"Thunderstorm",TRUE,"Cloudy"))</f>
        <v>Clear</v>
      </c>
      <c r="G4791" s="3" cm="1">
        <f t="array" ref="G4791">IF($A4791="","",INDEX(OpenMeteoAPI[TemperatureC],ROWS($G$2:G4791)))</f>
        <v>31.9</v>
      </c>
      <c r="H4791" s="4" cm="1">
        <f t="array" ref="H4791">IF($A4791="","",INDEX(OpenMeteoAPI[RelativeHumidityPct],ROWS($H$2:H4791))/100)</f>
        <v>0.34</v>
      </c>
      <c r="I4791" s="4" cm="1">
        <f t="array" ref="I4791">IF($A4791="","",INDEX(OpenMeteoAPI[PrecipitationProbabilityPct],ROWS($I$2:I4791))/100)</f>
        <v>7.0000000000000007E-2</v>
      </c>
      <c r="J4791" s="3" cm="1">
        <f t="array" ref="J4791">IF($A4791="","",INDEX(OpenMeteoAPI[PrecipitationMM],ROWS($J$2:J4791)))</f>
        <v>0</v>
      </c>
      <c r="K4791" cm="1">
        <f t="array" ref="K4791">IF($A4791="","",INDEX(OpenMeteoAPI[WeatherCode],ROWS($K$2:K4791)))</f>
        <v>0</v>
      </c>
      <c r="L4791" s="3" cm="1">
        <f t="array" ref="L4791">IF($A4791="","",INDEX(OpenMeteoAPI[WindSpeedKMH],ROWS($L$2:L4791)))</f>
        <v>7.4</v>
      </c>
    </row>
    <row r="4792" spans="1:12">
      <c r="A4792" t="str" cm="1">
        <f t="array" ref="A4792">IFERROR(INDEX(OpenMeteoAPI[City],ROWS($A$2:A4792))&amp;", "&amp;INDEX(OpenMeteoAPI[CountryCode],ROWS($A$2:A4792)),"")</f>
        <v>Athens, GR</v>
      </c>
      <c r="B4792" t="str" cm="1">
        <f t="array" ref="B4792">IF($A4792="","",INDEX(OpenMeteoAPI[LocationID],ROWS($B$2:B4792)))</f>
        <v>GR-ATH</v>
      </c>
      <c r="C4792" s="5" cm="1">
        <f t="array" ref="C4792">IF($A4792="","",INDEX(OpenMeteoAPI[ForecastDateTime],ROWS($C$2:C4792)))</f>
        <v>46219.583333333336</v>
      </c>
      <c r="D4792" t="str">
        <f t="shared" si="74"/>
        <v>2PM</v>
      </c>
      <c r="E4792" t="str" cm="1">
        <f t="array" ref="E4792">IF($K4792="","",_xlfn.IFS($K4792=0,_xlfn.UNICHAR(9728),$K4792&lt;=3,_xlfn.UNICHAR(9729),OR($K4792=45,$K4792=48),"~",AND($K4792&gt;=51,$K4792&lt;=67),_xlfn.UNICHAR(9748),AND($K4792&gt;=71,$K4792&lt;=77),_xlfn.UNICHAR(10052),AND($K4792&gt;=80,$K4792&lt;=82),_xlfn.UNICHAR(9748),AND($K4792&gt;=95,$K4792&lt;=99),_xlfn.UNICHAR(9889),TRUE,_xlfn.UNICHAR(9729)))</f>
        <v>☀</v>
      </c>
      <c r="F4792" t="str" cm="1">
        <f t="array" ref="F4792">IF($K4792="","",_xlfn.IFS($K4792=0,"Clear",$K4792&lt;=3,"Partly Cloudy",OR($K4792=45,$K4792=48),"Fog",AND($K4792&gt;=51,$K4792&lt;=67),"Drizzle",AND($K4792&gt;=71,$K4792&lt;=77),"Snow",AND($K4792&gt;=80,$K4792&lt;=82),"Rain Showers",AND($K4792&gt;=95,$K4792&lt;=99),"Thunderstorm",TRUE,"Cloudy"))</f>
        <v>Clear</v>
      </c>
      <c r="G4792" s="3" cm="1">
        <f t="array" ref="G4792">IF($A4792="","",INDEX(OpenMeteoAPI[TemperatureC],ROWS($G$2:G4792)))</f>
        <v>32.6</v>
      </c>
      <c r="H4792" s="4" cm="1">
        <f t="array" ref="H4792">IF($A4792="","",INDEX(OpenMeteoAPI[RelativeHumidityPct],ROWS($H$2:H4792))/100)</f>
        <v>0.34</v>
      </c>
      <c r="I4792" s="4" cm="1">
        <f t="array" ref="I4792">IF($A4792="","",INDEX(OpenMeteoAPI[PrecipitationProbabilityPct],ROWS($I$2:I4792))/100)</f>
        <v>0.09</v>
      </c>
      <c r="J4792" s="3" cm="1">
        <f t="array" ref="J4792">IF($A4792="","",INDEX(OpenMeteoAPI[PrecipitationMM],ROWS($J$2:J4792)))</f>
        <v>0</v>
      </c>
      <c r="K4792" cm="1">
        <f t="array" ref="K4792">IF($A4792="","",INDEX(OpenMeteoAPI[WeatherCode],ROWS($K$2:K4792)))</f>
        <v>0</v>
      </c>
      <c r="L4792" s="3" cm="1">
        <f t="array" ref="L4792">IF($A4792="","",INDEX(OpenMeteoAPI[WindSpeedKMH],ROWS($L$2:L4792)))</f>
        <v>11.2</v>
      </c>
    </row>
    <row r="4793" spans="1:12">
      <c r="A4793" t="str" cm="1">
        <f t="array" ref="A4793">IFERROR(INDEX(OpenMeteoAPI[City],ROWS($A$2:A4793))&amp;", "&amp;INDEX(OpenMeteoAPI[CountryCode],ROWS($A$2:A4793)),"")</f>
        <v>Athens, GR</v>
      </c>
      <c r="B4793" t="str" cm="1">
        <f t="array" ref="B4793">IF($A4793="","",INDEX(OpenMeteoAPI[LocationID],ROWS($B$2:B4793)))</f>
        <v>GR-ATH</v>
      </c>
      <c r="C4793" s="5" cm="1">
        <f t="array" ref="C4793">IF($A4793="","",INDEX(OpenMeteoAPI[ForecastDateTime],ROWS($C$2:C4793)))</f>
        <v>46219.625</v>
      </c>
      <c r="D4793" t="str">
        <f t="shared" si="74"/>
        <v>3PM</v>
      </c>
      <c r="E4793" t="str" cm="1">
        <f t="array" ref="E4793">IF($K4793="","",_xlfn.IFS($K4793=0,_xlfn.UNICHAR(9728),$K4793&lt;=3,_xlfn.UNICHAR(9729),OR($K4793=45,$K4793=48),"~",AND($K4793&gt;=51,$K4793&lt;=67),_xlfn.UNICHAR(9748),AND($K4793&gt;=71,$K4793&lt;=77),_xlfn.UNICHAR(10052),AND($K4793&gt;=80,$K4793&lt;=82),_xlfn.UNICHAR(9748),AND($K4793&gt;=95,$K4793&lt;=99),_xlfn.UNICHAR(9889),TRUE,_xlfn.UNICHAR(9729)))</f>
        <v>☀</v>
      </c>
      <c r="F4793" t="str" cm="1">
        <f t="array" ref="F4793">IF($K4793="","",_xlfn.IFS($K4793=0,"Clear",$K4793&lt;=3,"Partly Cloudy",OR($K4793=45,$K4793=48),"Fog",AND($K4793&gt;=51,$K4793&lt;=67),"Drizzle",AND($K4793&gt;=71,$K4793&lt;=77),"Snow",AND($K4793&gt;=80,$K4793&lt;=82),"Rain Showers",AND($K4793&gt;=95,$K4793&lt;=99),"Thunderstorm",TRUE,"Cloudy"))</f>
        <v>Clear</v>
      </c>
      <c r="G4793" s="3" cm="1">
        <f t="array" ref="G4793">IF($A4793="","",INDEX(OpenMeteoAPI[TemperatureC],ROWS($G$2:G4793)))</f>
        <v>33</v>
      </c>
      <c r="H4793" s="4" cm="1">
        <f t="array" ref="H4793">IF($A4793="","",INDEX(OpenMeteoAPI[RelativeHumidityPct],ROWS($H$2:H4793))/100)</f>
        <v>0.34</v>
      </c>
      <c r="I4793" s="4" cm="1">
        <f t="array" ref="I4793">IF($A4793="","",INDEX(OpenMeteoAPI[PrecipitationProbabilityPct],ROWS($I$2:I4793))/100)</f>
        <v>0.1</v>
      </c>
      <c r="J4793" s="3" cm="1">
        <f t="array" ref="J4793">IF($A4793="","",INDEX(OpenMeteoAPI[PrecipitationMM],ROWS($J$2:J4793)))</f>
        <v>0</v>
      </c>
      <c r="K4793" cm="1">
        <f t="array" ref="K4793">IF($A4793="","",INDEX(OpenMeteoAPI[WeatherCode],ROWS($K$2:K4793)))</f>
        <v>0</v>
      </c>
      <c r="L4793" s="3" cm="1">
        <f t="array" ref="L4793">IF($A4793="","",INDEX(OpenMeteoAPI[WindSpeedKMH],ROWS($L$2:L4793)))</f>
        <v>13.4</v>
      </c>
    </row>
    <row r="4794" spans="1:12">
      <c r="A4794" t="str" cm="1">
        <f t="array" ref="A4794">IFERROR(INDEX(OpenMeteoAPI[City],ROWS($A$2:A4794))&amp;", "&amp;INDEX(OpenMeteoAPI[CountryCode],ROWS($A$2:A4794)),"")</f>
        <v>Athens, GR</v>
      </c>
      <c r="B4794" t="str" cm="1">
        <f t="array" ref="B4794">IF($A4794="","",INDEX(OpenMeteoAPI[LocationID],ROWS($B$2:B4794)))</f>
        <v>GR-ATH</v>
      </c>
      <c r="C4794" s="5" cm="1">
        <f t="array" ref="C4794">IF($A4794="","",INDEX(OpenMeteoAPI[ForecastDateTime],ROWS($C$2:C4794)))</f>
        <v>46219.666666666664</v>
      </c>
      <c r="D4794" t="str">
        <f t="shared" si="74"/>
        <v>4PM</v>
      </c>
      <c r="E4794" t="str" cm="1">
        <f t="array" ref="E4794">IF($K4794="","",_xlfn.IFS($K4794=0,_xlfn.UNICHAR(9728),$K4794&lt;=3,_xlfn.UNICHAR(9729),OR($K4794=45,$K4794=48),"~",AND($K4794&gt;=51,$K4794&lt;=67),_xlfn.UNICHAR(9748),AND($K4794&gt;=71,$K4794&lt;=77),_xlfn.UNICHAR(10052),AND($K4794&gt;=80,$K4794&lt;=82),_xlfn.UNICHAR(9748),AND($K4794&gt;=95,$K4794&lt;=99),_xlfn.UNICHAR(9889),TRUE,_xlfn.UNICHAR(9729)))</f>
        <v>☀</v>
      </c>
      <c r="F4794" t="str" cm="1">
        <f t="array" ref="F4794">IF($K4794="","",_xlfn.IFS($K4794=0,"Clear",$K4794&lt;=3,"Partly Cloudy",OR($K4794=45,$K4794=48),"Fog",AND($K4794&gt;=51,$K4794&lt;=67),"Drizzle",AND($K4794&gt;=71,$K4794&lt;=77),"Snow",AND($K4794&gt;=80,$K4794&lt;=82),"Rain Showers",AND($K4794&gt;=95,$K4794&lt;=99),"Thunderstorm",TRUE,"Cloudy"))</f>
        <v>Clear</v>
      </c>
      <c r="G4794" s="3" cm="1">
        <f t="array" ref="G4794">IF($A4794="","",INDEX(OpenMeteoAPI[TemperatureC],ROWS($G$2:G4794)))</f>
        <v>33</v>
      </c>
      <c r="H4794" s="4" cm="1">
        <f t="array" ref="H4794">IF($A4794="","",INDEX(OpenMeteoAPI[RelativeHumidityPct],ROWS($H$2:H4794))/100)</f>
        <v>0.34</v>
      </c>
      <c r="I4794" s="4" cm="1">
        <f t="array" ref="I4794">IF($A4794="","",INDEX(OpenMeteoAPI[PrecipitationProbabilityPct],ROWS($I$2:I4794))/100)</f>
        <v>0.11</v>
      </c>
      <c r="J4794" s="3" cm="1">
        <f t="array" ref="J4794">IF($A4794="","",INDEX(OpenMeteoAPI[PrecipitationMM],ROWS($J$2:J4794)))</f>
        <v>0</v>
      </c>
      <c r="K4794" cm="1">
        <f t="array" ref="K4794">IF($A4794="","",INDEX(OpenMeteoAPI[WeatherCode],ROWS($K$2:K4794)))</f>
        <v>0</v>
      </c>
      <c r="L4794" s="3" cm="1">
        <f t="array" ref="L4794">IF($A4794="","",INDEX(OpenMeteoAPI[WindSpeedKMH],ROWS($L$2:L4794)))</f>
        <v>13.5</v>
      </c>
    </row>
    <row r="4795" spans="1:12">
      <c r="A4795" t="str" cm="1">
        <f t="array" ref="A4795">IFERROR(INDEX(OpenMeteoAPI[City],ROWS($A$2:A4795))&amp;", "&amp;INDEX(OpenMeteoAPI[CountryCode],ROWS($A$2:A4795)),"")</f>
        <v>Athens, GR</v>
      </c>
      <c r="B4795" t="str" cm="1">
        <f t="array" ref="B4795">IF($A4795="","",INDEX(OpenMeteoAPI[LocationID],ROWS($B$2:B4795)))</f>
        <v>GR-ATH</v>
      </c>
      <c r="C4795" s="5" cm="1">
        <f t="array" ref="C4795">IF($A4795="","",INDEX(OpenMeteoAPI[ForecastDateTime],ROWS($C$2:C4795)))</f>
        <v>46219.708333333336</v>
      </c>
      <c r="D4795" t="str">
        <f t="shared" si="74"/>
        <v>5PM</v>
      </c>
      <c r="E4795" t="str" cm="1">
        <f t="array" ref="E4795">IF($K4795="","",_xlfn.IFS($K4795=0,_xlfn.UNICHAR(9728),$K4795&lt;=3,_xlfn.UNICHAR(9729),OR($K4795=45,$K4795=48),"~",AND($K4795&gt;=51,$K4795&lt;=67),_xlfn.UNICHAR(9748),AND($K4795&gt;=71,$K4795&lt;=77),_xlfn.UNICHAR(10052),AND($K4795&gt;=80,$K4795&lt;=82),_xlfn.UNICHAR(9748),AND($K4795&gt;=95,$K4795&lt;=99),_xlfn.UNICHAR(9889),TRUE,_xlfn.UNICHAR(9729)))</f>
        <v>☀</v>
      </c>
      <c r="F4795" t="str" cm="1">
        <f t="array" ref="F4795">IF($K4795="","",_xlfn.IFS($K4795=0,"Clear",$K4795&lt;=3,"Partly Cloudy",OR($K4795=45,$K4795=48),"Fog",AND($K4795&gt;=51,$K4795&lt;=67),"Drizzle",AND($K4795&gt;=71,$K4795&lt;=77),"Snow",AND($K4795&gt;=80,$K4795&lt;=82),"Rain Showers",AND($K4795&gt;=95,$K4795&lt;=99),"Thunderstorm",TRUE,"Cloudy"))</f>
        <v>Clear</v>
      </c>
      <c r="G4795" s="3" cm="1">
        <f t="array" ref="G4795">IF($A4795="","",INDEX(OpenMeteoAPI[TemperatureC],ROWS($G$2:G4795)))</f>
        <v>32.799999999999997</v>
      </c>
      <c r="H4795" s="4" cm="1">
        <f t="array" ref="H4795">IF($A4795="","",INDEX(OpenMeteoAPI[RelativeHumidityPct],ROWS($H$2:H4795))/100)</f>
        <v>0.33</v>
      </c>
      <c r="I4795" s="4" cm="1">
        <f t="array" ref="I4795">IF($A4795="","",INDEX(OpenMeteoAPI[PrecipitationProbabilityPct],ROWS($I$2:I4795))/100)</f>
        <v>0.11</v>
      </c>
      <c r="J4795" s="3" cm="1">
        <f t="array" ref="J4795">IF($A4795="","",INDEX(OpenMeteoAPI[PrecipitationMM],ROWS($J$2:J4795)))</f>
        <v>0</v>
      </c>
      <c r="K4795" cm="1">
        <f t="array" ref="K4795">IF($A4795="","",INDEX(OpenMeteoAPI[WeatherCode],ROWS($K$2:K4795)))</f>
        <v>0</v>
      </c>
      <c r="L4795" s="3" cm="1">
        <f t="array" ref="L4795">IF($A4795="","",INDEX(OpenMeteoAPI[WindSpeedKMH],ROWS($L$2:L4795)))</f>
        <v>12.5</v>
      </c>
    </row>
    <row r="4796" spans="1:12">
      <c r="A4796" t="str" cm="1">
        <f t="array" ref="A4796">IFERROR(INDEX(OpenMeteoAPI[City],ROWS($A$2:A4796))&amp;", "&amp;INDEX(OpenMeteoAPI[CountryCode],ROWS($A$2:A4796)),"")</f>
        <v>Athens, GR</v>
      </c>
      <c r="B4796" t="str" cm="1">
        <f t="array" ref="B4796">IF($A4796="","",INDEX(OpenMeteoAPI[LocationID],ROWS($B$2:B4796)))</f>
        <v>GR-ATH</v>
      </c>
      <c r="C4796" s="5" cm="1">
        <f t="array" ref="C4796">IF($A4796="","",INDEX(OpenMeteoAPI[ForecastDateTime],ROWS($C$2:C4796)))</f>
        <v>46219.75</v>
      </c>
      <c r="D4796" t="str">
        <f t="shared" si="74"/>
        <v>6PM</v>
      </c>
      <c r="E4796" t="str" cm="1">
        <f t="array" ref="E4796">IF($K4796="","",_xlfn.IFS($K4796=0,_xlfn.UNICHAR(9728),$K4796&lt;=3,_xlfn.UNICHAR(9729),OR($K4796=45,$K4796=48),"~",AND($K4796&gt;=51,$K4796&lt;=67),_xlfn.UNICHAR(9748),AND($K4796&gt;=71,$K4796&lt;=77),_xlfn.UNICHAR(10052),AND($K4796&gt;=80,$K4796&lt;=82),_xlfn.UNICHAR(9748),AND($K4796&gt;=95,$K4796&lt;=99),_xlfn.UNICHAR(9889),TRUE,_xlfn.UNICHAR(9729)))</f>
        <v>☀</v>
      </c>
      <c r="F4796" t="str" cm="1">
        <f t="array" ref="F4796">IF($K4796="","",_xlfn.IFS($K4796=0,"Clear",$K4796&lt;=3,"Partly Cloudy",OR($K4796=45,$K4796=48),"Fog",AND($K4796&gt;=51,$K4796&lt;=67),"Drizzle",AND($K4796&gt;=71,$K4796&lt;=77),"Snow",AND($K4796&gt;=80,$K4796&lt;=82),"Rain Showers",AND($K4796&gt;=95,$K4796&lt;=99),"Thunderstorm",TRUE,"Cloudy"))</f>
        <v>Clear</v>
      </c>
      <c r="G4796" s="3" cm="1">
        <f t="array" ref="G4796">IF($A4796="","",INDEX(OpenMeteoAPI[TemperatureC],ROWS($G$2:G4796)))</f>
        <v>32.4</v>
      </c>
      <c r="H4796" s="4" cm="1">
        <f t="array" ref="H4796">IF($A4796="","",INDEX(OpenMeteoAPI[RelativeHumidityPct],ROWS($H$2:H4796))/100)</f>
        <v>0.32</v>
      </c>
      <c r="I4796" s="4" cm="1">
        <f t="array" ref="I4796">IF($A4796="","",INDEX(OpenMeteoAPI[PrecipitationProbabilityPct],ROWS($I$2:I4796))/100)</f>
        <v>0.11</v>
      </c>
      <c r="J4796" s="3" cm="1">
        <f t="array" ref="J4796">IF($A4796="","",INDEX(OpenMeteoAPI[PrecipitationMM],ROWS($J$2:J4796)))</f>
        <v>0</v>
      </c>
      <c r="K4796" cm="1">
        <f t="array" ref="K4796">IF($A4796="","",INDEX(OpenMeteoAPI[WeatherCode],ROWS($K$2:K4796)))</f>
        <v>0</v>
      </c>
      <c r="L4796" s="3" cm="1">
        <f t="array" ref="L4796">IF($A4796="","",INDEX(OpenMeteoAPI[WindSpeedKMH],ROWS($L$2:L4796)))</f>
        <v>10.5</v>
      </c>
    </row>
    <row r="4797" spans="1:12">
      <c r="A4797" t="str" cm="1">
        <f t="array" ref="A4797">IFERROR(INDEX(OpenMeteoAPI[City],ROWS($A$2:A4797))&amp;", "&amp;INDEX(OpenMeteoAPI[CountryCode],ROWS($A$2:A4797)),"")</f>
        <v>Athens, GR</v>
      </c>
      <c r="B4797" t="str" cm="1">
        <f t="array" ref="B4797">IF($A4797="","",INDEX(OpenMeteoAPI[LocationID],ROWS($B$2:B4797)))</f>
        <v>GR-ATH</v>
      </c>
      <c r="C4797" s="5" cm="1">
        <f t="array" ref="C4797">IF($A4797="","",INDEX(OpenMeteoAPI[ForecastDateTime],ROWS($C$2:C4797)))</f>
        <v>46219.791666666664</v>
      </c>
      <c r="D4797" t="str">
        <f t="shared" si="74"/>
        <v>7PM</v>
      </c>
      <c r="E4797" t="str" cm="1">
        <f t="array" ref="E4797">IF($K4797="","",_xlfn.IFS($K4797=0,_xlfn.UNICHAR(9728),$K4797&lt;=3,_xlfn.UNICHAR(9729),OR($K4797=45,$K4797=48),"~",AND($K4797&gt;=51,$K4797&lt;=67),_xlfn.UNICHAR(9748),AND($K4797&gt;=71,$K4797&lt;=77),_xlfn.UNICHAR(10052),AND($K4797&gt;=80,$K4797&lt;=82),_xlfn.UNICHAR(9748),AND($K4797&gt;=95,$K4797&lt;=99),_xlfn.UNICHAR(9889),TRUE,_xlfn.UNICHAR(9729)))</f>
        <v>☀</v>
      </c>
      <c r="F4797" t="str" cm="1">
        <f t="array" ref="F4797">IF($K4797="","",_xlfn.IFS($K4797=0,"Clear",$K4797&lt;=3,"Partly Cloudy",OR($K4797=45,$K4797=48),"Fog",AND($K4797&gt;=51,$K4797&lt;=67),"Drizzle",AND($K4797&gt;=71,$K4797&lt;=77),"Snow",AND($K4797&gt;=80,$K4797&lt;=82),"Rain Showers",AND($K4797&gt;=95,$K4797&lt;=99),"Thunderstorm",TRUE,"Cloudy"))</f>
        <v>Clear</v>
      </c>
      <c r="G4797" s="3" cm="1">
        <f t="array" ref="G4797">IF($A4797="","",INDEX(OpenMeteoAPI[TemperatureC],ROWS($G$2:G4797)))</f>
        <v>31.9</v>
      </c>
      <c r="H4797" s="4" cm="1">
        <f t="array" ref="H4797">IF($A4797="","",INDEX(OpenMeteoAPI[RelativeHumidityPct],ROWS($H$2:H4797))/100)</f>
        <v>0.31</v>
      </c>
      <c r="I4797" s="4" cm="1">
        <f t="array" ref="I4797">IF($A4797="","",INDEX(OpenMeteoAPI[PrecipitationProbabilityPct],ROWS($I$2:I4797))/100)</f>
        <v>0.11</v>
      </c>
      <c r="J4797" s="3" cm="1">
        <f t="array" ref="J4797">IF($A4797="","",INDEX(OpenMeteoAPI[PrecipitationMM],ROWS($J$2:J4797)))</f>
        <v>0</v>
      </c>
      <c r="K4797" cm="1">
        <f t="array" ref="K4797">IF($A4797="","",INDEX(OpenMeteoAPI[WeatherCode],ROWS($K$2:K4797)))</f>
        <v>0</v>
      </c>
      <c r="L4797" s="3" cm="1">
        <f t="array" ref="L4797">IF($A4797="","",INDEX(OpenMeteoAPI[WindSpeedKMH],ROWS($L$2:L4797)))</f>
        <v>8.1999999999999993</v>
      </c>
    </row>
    <row r="4798" spans="1:12">
      <c r="A4798" t="str" cm="1">
        <f t="array" ref="A4798">IFERROR(INDEX(OpenMeteoAPI[City],ROWS($A$2:A4798))&amp;", "&amp;INDEX(OpenMeteoAPI[CountryCode],ROWS($A$2:A4798)),"")</f>
        <v>Athens, GR</v>
      </c>
      <c r="B4798" t="str" cm="1">
        <f t="array" ref="B4798">IF($A4798="","",INDEX(OpenMeteoAPI[LocationID],ROWS($B$2:B4798)))</f>
        <v>GR-ATH</v>
      </c>
      <c r="C4798" s="5" cm="1">
        <f t="array" ref="C4798">IF($A4798="","",INDEX(OpenMeteoAPI[ForecastDateTime],ROWS($C$2:C4798)))</f>
        <v>46219.833333333336</v>
      </c>
      <c r="D4798" t="str">
        <f t="shared" si="74"/>
        <v>8PM</v>
      </c>
      <c r="E4798" t="str" cm="1">
        <f t="array" ref="E4798">IF($K4798="","",_xlfn.IFS($K4798=0,_xlfn.UNICHAR(9728),$K4798&lt;=3,_xlfn.UNICHAR(9729),OR($K4798=45,$K4798=48),"~",AND($K4798&gt;=51,$K4798&lt;=67),_xlfn.UNICHAR(9748),AND($K4798&gt;=71,$K4798&lt;=77),_xlfn.UNICHAR(10052),AND($K4798&gt;=80,$K4798&lt;=82),_xlfn.UNICHAR(9748),AND($K4798&gt;=95,$K4798&lt;=99),_xlfn.UNICHAR(9889),TRUE,_xlfn.UNICHAR(9729)))</f>
        <v>☀</v>
      </c>
      <c r="F4798" t="str" cm="1">
        <f t="array" ref="F4798">IF($K4798="","",_xlfn.IFS($K4798=0,"Clear",$K4798&lt;=3,"Partly Cloudy",OR($K4798=45,$K4798=48),"Fog",AND($K4798&gt;=51,$K4798&lt;=67),"Drizzle",AND($K4798&gt;=71,$K4798&lt;=77),"Snow",AND($K4798&gt;=80,$K4798&lt;=82),"Rain Showers",AND($K4798&gt;=95,$K4798&lt;=99),"Thunderstorm",TRUE,"Cloudy"))</f>
        <v>Clear</v>
      </c>
      <c r="G4798" s="3" cm="1">
        <f t="array" ref="G4798">IF($A4798="","",INDEX(OpenMeteoAPI[TemperatureC],ROWS($G$2:G4798)))</f>
        <v>31.3</v>
      </c>
      <c r="H4798" s="4" cm="1">
        <f t="array" ref="H4798">IF($A4798="","",INDEX(OpenMeteoAPI[RelativeHumidityPct],ROWS($H$2:H4798))/100)</f>
        <v>0.31</v>
      </c>
      <c r="I4798" s="4" cm="1">
        <f t="array" ref="I4798">IF($A4798="","",INDEX(OpenMeteoAPI[PrecipitationProbabilityPct],ROWS($I$2:I4798))/100)</f>
        <v>0.11</v>
      </c>
      <c r="J4798" s="3" cm="1">
        <f t="array" ref="J4798">IF($A4798="","",INDEX(OpenMeteoAPI[PrecipitationMM],ROWS($J$2:J4798)))</f>
        <v>0</v>
      </c>
      <c r="K4798" cm="1">
        <f t="array" ref="K4798">IF($A4798="","",INDEX(OpenMeteoAPI[WeatherCode],ROWS($K$2:K4798)))</f>
        <v>0</v>
      </c>
      <c r="L4798" s="3" cm="1">
        <f t="array" ref="L4798">IF($A4798="","",INDEX(OpenMeteoAPI[WindSpeedKMH],ROWS($L$2:L4798)))</f>
        <v>6.4</v>
      </c>
    </row>
    <row r="4799" spans="1:12">
      <c r="A4799" t="str" cm="1">
        <f t="array" ref="A4799">IFERROR(INDEX(OpenMeteoAPI[City],ROWS($A$2:A4799))&amp;", "&amp;INDEX(OpenMeteoAPI[CountryCode],ROWS($A$2:A4799)),"")</f>
        <v>Athens, GR</v>
      </c>
      <c r="B4799" t="str" cm="1">
        <f t="array" ref="B4799">IF($A4799="","",INDEX(OpenMeteoAPI[LocationID],ROWS($B$2:B4799)))</f>
        <v>GR-ATH</v>
      </c>
      <c r="C4799" s="5" cm="1">
        <f t="array" ref="C4799">IF($A4799="","",INDEX(OpenMeteoAPI[ForecastDateTime],ROWS($C$2:C4799)))</f>
        <v>46219.875</v>
      </c>
      <c r="D4799" t="str">
        <f t="shared" si="74"/>
        <v>9PM</v>
      </c>
      <c r="E4799" t="str" cm="1">
        <f t="array" ref="E4799">IF($K4799="","",_xlfn.IFS($K4799=0,_xlfn.UNICHAR(9728),$K4799&lt;=3,_xlfn.UNICHAR(9729),OR($K4799=45,$K4799=48),"~",AND($K4799&gt;=51,$K4799&lt;=67),_xlfn.UNICHAR(9748),AND($K4799&gt;=71,$K4799&lt;=77),_xlfn.UNICHAR(10052),AND($K4799&gt;=80,$K4799&lt;=82),_xlfn.UNICHAR(9748),AND($K4799&gt;=95,$K4799&lt;=99),_xlfn.UNICHAR(9889),TRUE,_xlfn.UNICHAR(9729)))</f>
        <v>☀</v>
      </c>
      <c r="F4799" t="str" cm="1">
        <f t="array" ref="F4799">IF($K4799="","",_xlfn.IFS($K4799=0,"Clear",$K4799&lt;=3,"Partly Cloudy",OR($K4799=45,$K4799=48),"Fog",AND($K4799&gt;=51,$K4799&lt;=67),"Drizzle",AND($K4799&gt;=71,$K4799&lt;=77),"Snow",AND($K4799&gt;=80,$K4799&lt;=82),"Rain Showers",AND($K4799&gt;=95,$K4799&lt;=99),"Thunderstorm",TRUE,"Cloudy"))</f>
        <v>Clear</v>
      </c>
      <c r="G4799" s="3" cm="1">
        <f t="array" ref="G4799">IF($A4799="","",INDEX(OpenMeteoAPI[TemperatureC],ROWS($G$2:G4799)))</f>
        <v>30.7</v>
      </c>
      <c r="H4799" s="4" cm="1">
        <f t="array" ref="H4799">IF($A4799="","",INDEX(OpenMeteoAPI[RelativeHumidityPct],ROWS($H$2:H4799))/100)</f>
        <v>0.32</v>
      </c>
      <c r="I4799" s="4" cm="1">
        <f t="array" ref="I4799">IF($A4799="","",INDEX(OpenMeteoAPI[PrecipitationProbabilityPct],ROWS($I$2:I4799))/100)</f>
        <v>0.1</v>
      </c>
      <c r="J4799" s="3" cm="1">
        <f t="array" ref="J4799">IF($A4799="","",INDEX(OpenMeteoAPI[PrecipitationMM],ROWS($J$2:J4799)))</f>
        <v>0</v>
      </c>
      <c r="K4799" cm="1">
        <f t="array" ref="K4799">IF($A4799="","",INDEX(OpenMeteoAPI[WeatherCode],ROWS($K$2:K4799)))</f>
        <v>0</v>
      </c>
      <c r="L4799" s="3" cm="1">
        <f t="array" ref="L4799">IF($A4799="","",INDEX(OpenMeteoAPI[WindSpeedKMH],ROWS($L$2:L4799)))</f>
        <v>4.9000000000000004</v>
      </c>
    </row>
    <row r="4800" spans="1:12">
      <c r="A4800" t="str" cm="1">
        <f t="array" ref="A4800">IFERROR(INDEX(OpenMeteoAPI[City],ROWS($A$2:A4800))&amp;", "&amp;INDEX(OpenMeteoAPI[CountryCode],ROWS($A$2:A4800)),"")</f>
        <v>Athens, GR</v>
      </c>
      <c r="B4800" t="str" cm="1">
        <f t="array" ref="B4800">IF($A4800="","",INDEX(OpenMeteoAPI[LocationID],ROWS($B$2:B4800)))</f>
        <v>GR-ATH</v>
      </c>
      <c r="C4800" s="5" cm="1">
        <f t="array" ref="C4800">IF($A4800="","",INDEX(OpenMeteoAPI[ForecastDateTime],ROWS($C$2:C4800)))</f>
        <v>46219.916666666664</v>
      </c>
      <c r="D4800" t="str">
        <f t="shared" si="74"/>
        <v>10PM</v>
      </c>
      <c r="E4800" t="str" cm="1">
        <f t="array" ref="E4800">IF($K4800="","",_xlfn.IFS($K4800=0,_xlfn.UNICHAR(9728),$K4800&lt;=3,_xlfn.UNICHAR(9729),OR($K4800=45,$K4800=48),"~",AND($K4800&gt;=51,$K4800&lt;=67),_xlfn.UNICHAR(9748),AND($K4800&gt;=71,$K4800&lt;=77),_xlfn.UNICHAR(10052),AND($K4800&gt;=80,$K4800&lt;=82),_xlfn.UNICHAR(9748),AND($K4800&gt;=95,$K4800&lt;=99),_xlfn.UNICHAR(9889),TRUE,_xlfn.UNICHAR(9729)))</f>
        <v>☀</v>
      </c>
      <c r="F4800" t="str" cm="1">
        <f t="array" ref="F4800">IF($K4800="","",_xlfn.IFS($K4800=0,"Clear",$K4800&lt;=3,"Partly Cloudy",OR($K4800=45,$K4800=48),"Fog",AND($K4800&gt;=51,$K4800&lt;=67),"Drizzle",AND($K4800&gt;=71,$K4800&lt;=77),"Snow",AND($K4800&gt;=80,$K4800&lt;=82),"Rain Showers",AND($K4800&gt;=95,$K4800&lt;=99),"Thunderstorm",TRUE,"Cloudy"))</f>
        <v>Clear</v>
      </c>
      <c r="G4800" s="3" cm="1">
        <f t="array" ref="G4800">IF($A4800="","",INDEX(OpenMeteoAPI[TemperatureC],ROWS($G$2:G4800)))</f>
        <v>29.9</v>
      </c>
      <c r="H4800" s="4" cm="1">
        <f t="array" ref="H4800">IF($A4800="","",INDEX(OpenMeteoAPI[RelativeHumidityPct],ROWS($H$2:H4800))/100)</f>
        <v>0.34</v>
      </c>
      <c r="I4800" s="4" cm="1">
        <f t="array" ref="I4800">IF($A4800="","",INDEX(OpenMeteoAPI[PrecipitationProbabilityPct],ROWS($I$2:I4800))/100)</f>
        <v>0.09</v>
      </c>
      <c r="J4800" s="3" cm="1">
        <f t="array" ref="J4800">IF($A4800="","",INDEX(OpenMeteoAPI[PrecipitationMM],ROWS($J$2:J4800)))</f>
        <v>0</v>
      </c>
      <c r="K4800" cm="1">
        <f t="array" ref="K4800">IF($A4800="","",INDEX(OpenMeteoAPI[WeatherCode],ROWS($K$2:K4800)))</f>
        <v>0</v>
      </c>
      <c r="L4800" s="3" cm="1">
        <f t="array" ref="L4800">IF($A4800="","",INDEX(OpenMeteoAPI[WindSpeedKMH],ROWS($L$2:L4800)))</f>
        <v>4</v>
      </c>
    </row>
    <row r="4801" spans="1:12">
      <c r="A4801" t="str" cm="1">
        <f t="array" ref="A4801">IFERROR(INDEX(OpenMeteoAPI[City],ROWS($A$2:A4801))&amp;", "&amp;INDEX(OpenMeteoAPI[CountryCode],ROWS($A$2:A4801)),"")</f>
        <v>Athens, GR</v>
      </c>
      <c r="B4801" t="str" cm="1">
        <f t="array" ref="B4801">IF($A4801="","",INDEX(OpenMeteoAPI[LocationID],ROWS($B$2:B4801)))</f>
        <v>GR-ATH</v>
      </c>
      <c r="C4801" s="5" cm="1">
        <f t="array" ref="C4801">IF($A4801="","",INDEX(OpenMeteoAPI[ForecastDateTime],ROWS($C$2:C4801)))</f>
        <v>46219.958333333336</v>
      </c>
      <c r="D4801" t="str">
        <f t="shared" si="74"/>
        <v>11PM</v>
      </c>
      <c r="E4801" t="str" cm="1">
        <f t="array" ref="E4801">IF($K4801="","",_xlfn.IFS($K4801=0,_xlfn.UNICHAR(9728),$K4801&lt;=3,_xlfn.UNICHAR(9729),OR($K4801=45,$K4801=48),"~",AND($K4801&gt;=51,$K4801&lt;=67),_xlfn.UNICHAR(9748),AND($K4801&gt;=71,$K4801&lt;=77),_xlfn.UNICHAR(10052),AND($K4801&gt;=80,$K4801&lt;=82),_xlfn.UNICHAR(9748),AND($K4801&gt;=95,$K4801&lt;=99),_xlfn.UNICHAR(9889),TRUE,_xlfn.UNICHAR(9729)))</f>
        <v>☀</v>
      </c>
      <c r="F4801" t="str" cm="1">
        <f t="array" ref="F4801">IF($K4801="","",_xlfn.IFS($K4801=0,"Clear",$K4801&lt;=3,"Partly Cloudy",OR($K4801=45,$K4801=48),"Fog",AND($K4801&gt;=51,$K4801&lt;=67),"Drizzle",AND($K4801&gt;=71,$K4801&lt;=77),"Snow",AND($K4801&gt;=80,$K4801&lt;=82),"Rain Showers",AND($K4801&gt;=95,$K4801&lt;=99),"Thunderstorm",TRUE,"Cloudy"))</f>
        <v>Clear</v>
      </c>
      <c r="G4801" s="3" cm="1">
        <f t="array" ref="G4801">IF($A4801="","",INDEX(OpenMeteoAPI[TemperatureC],ROWS($G$2:G4801)))</f>
        <v>29</v>
      </c>
      <c r="H4801" s="4" cm="1">
        <f t="array" ref="H4801">IF($A4801="","",INDEX(OpenMeteoAPI[RelativeHumidityPct],ROWS($H$2:H4801))/100)</f>
        <v>0.39</v>
      </c>
      <c r="I4801" s="4" cm="1">
        <f t="array" ref="I4801">IF($A4801="","",INDEX(OpenMeteoAPI[PrecipitationProbabilityPct],ROWS($I$2:I4801))/100)</f>
        <v>7.0000000000000007E-2</v>
      </c>
      <c r="J4801" s="3" cm="1">
        <f t="array" ref="J4801">IF($A4801="","",INDEX(OpenMeteoAPI[PrecipitationMM],ROWS($J$2:J4801)))</f>
        <v>0</v>
      </c>
      <c r="K4801" cm="1">
        <f t="array" ref="K4801">IF($A4801="","",INDEX(OpenMeteoAPI[WeatherCode],ROWS($K$2:K4801)))</f>
        <v>0</v>
      </c>
      <c r="L4801" s="3" cm="1">
        <f t="array" ref="L4801">IF($A4801="","",INDEX(OpenMeteoAPI[WindSpeedKMH],ROWS($L$2:L4801)))</f>
        <v>2.8</v>
      </c>
    </row>
    <row r="4802" spans="1:12">
      <c r="A4802" t="str" cm="1">
        <f t="array" ref="A4802">IFERROR(INDEX(OpenMeteoAPI[City],ROWS($A$2:A4802))&amp;", "&amp;INDEX(OpenMeteoAPI[CountryCode],ROWS($A$2:A4802)),"")</f>
        <v/>
      </c>
      <c r="B4802" t="str" cm="1">
        <f t="array" ref="B4802">IF($A4802="","",INDEX(OpenMeteoAPI[LocationID],ROWS($B$2:B4802)))</f>
        <v/>
      </c>
      <c r="C4802" s="5" t="str" cm="1">
        <f t="array" ref="C4802">IF($A4802="","",INDEX(OpenMeteoAPI[ForecastDateTime],ROWS($C$2:C4802)))</f>
        <v/>
      </c>
      <c r="D4802" t="str">
        <f t="shared" si="74"/>
        <v/>
      </c>
      <c r="E4802" t="str" cm="1">
        <f t="array" ref="E4802">IF($K4802="","",_xlfn.IFS($K4802=0,_xlfn.UNICHAR(9728),$K4802&lt;=3,_xlfn.UNICHAR(9729),OR($K4802=45,$K4802=48),"~",AND($K4802&gt;=51,$K4802&lt;=67),_xlfn.UNICHAR(9748),AND($K4802&gt;=71,$K4802&lt;=77),_xlfn.UNICHAR(10052),AND($K4802&gt;=80,$K4802&lt;=82),_xlfn.UNICHAR(9748),AND($K4802&gt;=95,$K4802&lt;=99),_xlfn.UNICHAR(9889),TRUE,_xlfn.UNICHAR(9729)))</f>
        <v/>
      </c>
      <c r="F4802" t="str" cm="1">
        <f t="array" ref="F4802">IF($K4802="","",_xlfn.IFS($K4802=0,"Clear",$K4802&lt;=3,"Partly Cloudy",OR($K4802=45,$K4802=48),"Fog",AND($K4802&gt;=51,$K4802&lt;=67),"Drizzle",AND($K4802&gt;=71,$K4802&lt;=77),"Snow",AND($K4802&gt;=80,$K4802&lt;=82),"Rain Showers",AND($K4802&gt;=95,$K4802&lt;=99),"Thunderstorm",TRUE,"Cloudy"))</f>
        <v/>
      </c>
      <c r="G4802" s="3" t="str" cm="1">
        <f t="array" ref="G4802">IF($A4802="","",INDEX(OpenMeteoAPI[TemperatureC],ROWS($G$2:G4802)))</f>
        <v/>
      </c>
      <c r="H4802" s="4" t="str" cm="1">
        <f t="array" ref="H4802">IF($A4802="","",INDEX(OpenMeteoAPI[RelativeHumidityPct],ROWS($H$2:H4802))/100)</f>
        <v/>
      </c>
      <c r="I4802" s="4" t="str" cm="1">
        <f t="array" ref="I4802">IF($A4802="","",INDEX(OpenMeteoAPI[PrecipitationProbabilityPct],ROWS($I$2:I4802))/100)</f>
        <v/>
      </c>
      <c r="J4802" s="3" t="str" cm="1">
        <f t="array" ref="J4802">IF($A4802="","",INDEX(OpenMeteoAPI[PrecipitationMM],ROWS($J$2:J4802)))</f>
        <v/>
      </c>
      <c r="K4802" t="str" cm="1">
        <f t="array" ref="K4802">IF($A4802="","",INDEX(OpenMeteoAPI[WeatherCode],ROWS($K$2:K4802)))</f>
        <v/>
      </c>
      <c r="L4802" s="3" t="str" cm="1">
        <f t="array" ref="L4802">IF($A4802="","",INDEX(OpenMeteoAPI[WindSpeedKMH],ROWS($L$2:L4802)))</f>
        <v/>
      </c>
    </row>
    <row r="4803" spans="1:12">
      <c r="A4803" t="str" cm="1">
        <f t="array" ref="A4803">IFERROR(INDEX(OpenMeteoAPI[City],ROWS($A$2:A4803))&amp;", "&amp;INDEX(OpenMeteoAPI[CountryCode],ROWS($A$2:A4803)),"")</f>
        <v/>
      </c>
      <c r="B4803" t="str" cm="1">
        <f t="array" ref="B4803">IF($A4803="","",INDEX(OpenMeteoAPI[LocationID],ROWS($B$2:B4803)))</f>
        <v/>
      </c>
      <c r="C4803" s="5" t="str" cm="1">
        <f t="array" ref="C4803">IF($A4803="","",INDEX(OpenMeteoAPI[ForecastDateTime],ROWS($C$2:C4803)))</f>
        <v/>
      </c>
      <c r="D4803" t="str">
        <f t="shared" ref="D4803:D4866" si="75">IF($A4803="","",TEXT($C4803,"hAM/PM"))</f>
        <v/>
      </c>
      <c r="E4803" t="str" cm="1">
        <f t="array" ref="E4803">IF($K4803="","",_xlfn.IFS($K4803=0,_xlfn.UNICHAR(9728),$K4803&lt;=3,_xlfn.UNICHAR(9729),OR($K4803=45,$K4803=48),"~",AND($K4803&gt;=51,$K4803&lt;=67),_xlfn.UNICHAR(9748),AND($K4803&gt;=71,$K4803&lt;=77),_xlfn.UNICHAR(10052),AND($K4803&gt;=80,$K4803&lt;=82),_xlfn.UNICHAR(9748),AND($K4803&gt;=95,$K4803&lt;=99),_xlfn.UNICHAR(9889),TRUE,_xlfn.UNICHAR(9729)))</f>
        <v/>
      </c>
      <c r="F4803" t="str" cm="1">
        <f t="array" ref="F4803">IF($K4803="","",_xlfn.IFS($K4803=0,"Clear",$K4803&lt;=3,"Partly Cloudy",OR($K4803=45,$K4803=48),"Fog",AND($K4803&gt;=51,$K4803&lt;=67),"Drizzle",AND($K4803&gt;=71,$K4803&lt;=77),"Snow",AND($K4803&gt;=80,$K4803&lt;=82),"Rain Showers",AND($K4803&gt;=95,$K4803&lt;=99),"Thunderstorm",TRUE,"Cloudy"))</f>
        <v/>
      </c>
      <c r="G4803" s="3" t="str" cm="1">
        <f t="array" ref="G4803">IF($A4803="","",INDEX(OpenMeteoAPI[TemperatureC],ROWS($G$2:G4803)))</f>
        <v/>
      </c>
      <c r="H4803" s="4" t="str" cm="1">
        <f t="array" ref="H4803">IF($A4803="","",INDEX(OpenMeteoAPI[RelativeHumidityPct],ROWS($H$2:H4803))/100)</f>
        <v/>
      </c>
      <c r="I4803" s="4" t="str" cm="1">
        <f t="array" ref="I4803">IF($A4803="","",INDEX(OpenMeteoAPI[PrecipitationProbabilityPct],ROWS($I$2:I4803))/100)</f>
        <v/>
      </c>
      <c r="J4803" s="3" t="str" cm="1">
        <f t="array" ref="J4803">IF($A4803="","",INDEX(OpenMeteoAPI[PrecipitationMM],ROWS($J$2:J4803)))</f>
        <v/>
      </c>
      <c r="K4803" t="str" cm="1">
        <f t="array" ref="K4803">IF($A4803="","",INDEX(OpenMeteoAPI[WeatherCode],ROWS($K$2:K4803)))</f>
        <v/>
      </c>
      <c r="L4803" s="3" t="str" cm="1">
        <f t="array" ref="L4803">IF($A4803="","",INDEX(OpenMeteoAPI[WindSpeedKMH],ROWS($L$2:L4803)))</f>
        <v/>
      </c>
    </row>
    <row r="4804" spans="1:12">
      <c r="A4804" t="str" cm="1">
        <f t="array" ref="A4804">IFERROR(INDEX(OpenMeteoAPI[City],ROWS($A$2:A4804))&amp;", "&amp;INDEX(OpenMeteoAPI[CountryCode],ROWS($A$2:A4804)),"")</f>
        <v/>
      </c>
      <c r="B4804" t="str" cm="1">
        <f t="array" ref="B4804">IF($A4804="","",INDEX(OpenMeteoAPI[LocationID],ROWS($B$2:B4804)))</f>
        <v/>
      </c>
      <c r="C4804" s="5" t="str" cm="1">
        <f t="array" ref="C4804">IF($A4804="","",INDEX(OpenMeteoAPI[ForecastDateTime],ROWS($C$2:C4804)))</f>
        <v/>
      </c>
      <c r="D4804" t="str">
        <f t="shared" si="75"/>
        <v/>
      </c>
      <c r="E4804" t="str" cm="1">
        <f t="array" ref="E4804">IF($K4804="","",_xlfn.IFS($K4804=0,_xlfn.UNICHAR(9728),$K4804&lt;=3,_xlfn.UNICHAR(9729),OR($K4804=45,$K4804=48),"~",AND($K4804&gt;=51,$K4804&lt;=67),_xlfn.UNICHAR(9748),AND($K4804&gt;=71,$K4804&lt;=77),_xlfn.UNICHAR(10052),AND($K4804&gt;=80,$K4804&lt;=82),_xlfn.UNICHAR(9748),AND($K4804&gt;=95,$K4804&lt;=99),_xlfn.UNICHAR(9889),TRUE,_xlfn.UNICHAR(9729)))</f>
        <v/>
      </c>
      <c r="F4804" t="str" cm="1">
        <f t="array" ref="F4804">IF($K4804="","",_xlfn.IFS($K4804=0,"Clear",$K4804&lt;=3,"Partly Cloudy",OR($K4804=45,$K4804=48),"Fog",AND($K4804&gt;=51,$K4804&lt;=67),"Drizzle",AND($K4804&gt;=71,$K4804&lt;=77),"Snow",AND($K4804&gt;=80,$K4804&lt;=82),"Rain Showers",AND($K4804&gt;=95,$K4804&lt;=99),"Thunderstorm",TRUE,"Cloudy"))</f>
        <v/>
      </c>
      <c r="G4804" s="3" t="str" cm="1">
        <f t="array" ref="G4804">IF($A4804="","",INDEX(OpenMeteoAPI[TemperatureC],ROWS($G$2:G4804)))</f>
        <v/>
      </c>
      <c r="H4804" s="4" t="str" cm="1">
        <f t="array" ref="H4804">IF($A4804="","",INDEX(OpenMeteoAPI[RelativeHumidityPct],ROWS($H$2:H4804))/100)</f>
        <v/>
      </c>
      <c r="I4804" s="4" t="str" cm="1">
        <f t="array" ref="I4804">IF($A4804="","",INDEX(OpenMeteoAPI[PrecipitationProbabilityPct],ROWS($I$2:I4804))/100)</f>
        <v/>
      </c>
      <c r="J4804" s="3" t="str" cm="1">
        <f t="array" ref="J4804">IF($A4804="","",INDEX(OpenMeteoAPI[PrecipitationMM],ROWS($J$2:J4804)))</f>
        <v/>
      </c>
      <c r="K4804" t="str" cm="1">
        <f t="array" ref="K4804">IF($A4804="","",INDEX(OpenMeteoAPI[WeatherCode],ROWS($K$2:K4804)))</f>
        <v/>
      </c>
      <c r="L4804" s="3" t="str" cm="1">
        <f t="array" ref="L4804">IF($A4804="","",INDEX(OpenMeteoAPI[WindSpeedKMH],ROWS($L$2:L4804)))</f>
        <v/>
      </c>
    </row>
    <row r="4805" spans="1:12">
      <c r="A4805" t="str" cm="1">
        <f t="array" ref="A4805">IFERROR(INDEX(OpenMeteoAPI[City],ROWS($A$2:A4805))&amp;", "&amp;INDEX(OpenMeteoAPI[CountryCode],ROWS($A$2:A4805)),"")</f>
        <v/>
      </c>
      <c r="B4805" t="str" cm="1">
        <f t="array" ref="B4805">IF($A4805="","",INDEX(OpenMeteoAPI[LocationID],ROWS($B$2:B4805)))</f>
        <v/>
      </c>
      <c r="C4805" s="5" t="str" cm="1">
        <f t="array" ref="C4805">IF($A4805="","",INDEX(OpenMeteoAPI[ForecastDateTime],ROWS($C$2:C4805)))</f>
        <v/>
      </c>
      <c r="D4805" t="str">
        <f t="shared" si="75"/>
        <v/>
      </c>
      <c r="E4805" t="str" cm="1">
        <f t="array" ref="E4805">IF($K4805="","",_xlfn.IFS($K4805=0,_xlfn.UNICHAR(9728),$K4805&lt;=3,_xlfn.UNICHAR(9729),OR($K4805=45,$K4805=48),"~",AND($K4805&gt;=51,$K4805&lt;=67),_xlfn.UNICHAR(9748),AND($K4805&gt;=71,$K4805&lt;=77),_xlfn.UNICHAR(10052),AND($K4805&gt;=80,$K4805&lt;=82),_xlfn.UNICHAR(9748),AND($K4805&gt;=95,$K4805&lt;=99),_xlfn.UNICHAR(9889),TRUE,_xlfn.UNICHAR(9729)))</f>
        <v/>
      </c>
      <c r="F4805" t="str" cm="1">
        <f t="array" ref="F4805">IF($K4805="","",_xlfn.IFS($K4805=0,"Clear",$K4805&lt;=3,"Partly Cloudy",OR($K4805=45,$K4805=48),"Fog",AND($K4805&gt;=51,$K4805&lt;=67),"Drizzle",AND($K4805&gt;=71,$K4805&lt;=77),"Snow",AND($K4805&gt;=80,$K4805&lt;=82),"Rain Showers",AND($K4805&gt;=95,$K4805&lt;=99),"Thunderstorm",TRUE,"Cloudy"))</f>
        <v/>
      </c>
      <c r="G4805" s="3" t="str" cm="1">
        <f t="array" ref="G4805">IF($A4805="","",INDEX(OpenMeteoAPI[TemperatureC],ROWS($G$2:G4805)))</f>
        <v/>
      </c>
      <c r="H4805" s="4" t="str" cm="1">
        <f t="array" ref="H4805">IF($A4805="","",INDEX(OpenMeteoAPI[RelativeHumidityPct],ROWS($H$2:H4805))/100)</f>
        <v/>
      </c>
      <c r="I4805" s="4" t="str" cm="1">
        <f t="array" ref="I4805">IF($A4805="","",INDEX(OpenMeteoAPI[PrecipitationProbabilityPct],ROWS($I$2:I4805))/100)</f>
        <v/>
      </c>
      <c r="J4805" s="3" t="str" cm="1">
        <f t="array" ref="J4805">IF($A4805="","",INDEX(OpenMeteoAPI[PrecipitationMM],ROWS($J$2:J4805)))</f>
        <v/>
      </c>
      <c r="K4805" t="str" cm="1">
        <f t="array" ref="K4805">IF($A4805="","",INDEX(OpenMeteoAPI[WeatherCode],ROWS($K$2:K4805)))</f>
        <v/>
      </c>
      <c r="L4805" s="3" t="str" cm="1">
        <f t="array" ref="L4805">IF($A4805="","",INDEX(OpenMeteoAPI[WindSpeedKMH],ROWS($L$2:L4805)))</f>
        <v/>
      </c>
    </row>
    <row r="4806" spans="1:12">
      <c r="A4806" t="str" cm="1">
        <f t="array" ref="A4806">IFERROR(INDEX(OpenMeteoAPI[City],ROWS($A$2:A4806))&amp;", "&amp;INDEX(OpenMeteoAPI[CountryCode],ROWS($A$2:A4806)),"")</f>
        <v/>
      </c>
      <c r="B4806" t="str" cm="1">
        <f t="array" ref="B4806">IF($A4806="","",INDEX(OpenMeteoAPI[LocationID],ROWS($B$2:B4806)))</f>
        <v/>
      </c>
      <c r="C4806" s="5" t="str" cm="1">
        <f t="array" ref="C4806">IF($A4806="","",INDEX(OpenMeteoAPI[ForecastDateTime],ROWS($C$2:C4806)))</f>
        <v/>
      </c>
      <c r="D4806" t="str">
        <f t="shared" si="75"/>
        <v/>
      </c>
      <c r="E4806" t="str" cm="1">
        <f t="array" ref="E4806">IF($K4806="","",_xlfn.IFS($K4806=0,_xlfn.UNICHAR(9728),$K4806&lt;=3,_xlfn.UNICHAR(9729),OR($K4806=45,$K4806=48),"~",AND($K4806&gt;=51,$K4806&lt;=67),_xlfn.UNICHAR(9748),AND($K4806&gt;=71,$K4806&lt;=77),_xlfn.UNICHAR(10052),AND($K4806&gt;=80,$K4806&lt;=82),_xlfn.UNICHAR(9748),AND($K4806&gt;=95,$K4806&lt;=99),_xlfn.UNICHAR(9889),TRUE,_xlfn.UNICHAR(9729)))</f>
        <v/>
      </c>
      <c r="F4806" t="str" cm="1">
        <f t="array" ref="F4806">IF($K4806="","",_xlfn.IFS($K4806=0,"Clear",$K4806&lt;=3,"Partly Cloudy",OR($K4806=45,$K4806=48),"Fog",AND($K4806&gt;=51,$K4806&lt;=67),"Drizzle",AND($K4806&gt;=71,$K4806&lt;=77),"Snow",AND($K4806&gt;=80,$K4806&lt;=82),"Rain Showers",AND($K4806&gt;=95,$K4806&lt;=99),"Thunderstorm",TRUE,"Cloudy"))</f>
        <v/>
      </c>
      <c r="G4806" s="3" t="str" cm="1">
        <f t="array" ref="G4806">IF($A4806="","",INDEX(OpenMeteoAPI[TemperatureC],ROWS($G$2:G4806)))</f>
        <v/>
      </c>
      <c r="H4806" s="4" t="str" cm="1">
        <f t="array" ref="H4806">IF($A4806="","",INDEX(OpenMeteoAPI[RelativeHumidityPct],ROWS($H$2:H4806))/100)</f>
        <v/>
      </c>
      <c r="I4806" s="4" t="str" cm="1">
        <f t="array" ref="I4806">IF($A4806="","",INDEX(OpenMeteoAPI[PrecipitationProbabilityPct],ROWS($I$2:I4806))/100)</f>
        <v/>
      </c>
      <c r="J4806" s="3" t="str" cm="1">
        <f t="array" ref="J4806">IF($A4806="","",INDEX(OpenMeteoAPI[PrecipitationMM],ROWS($J$2:J4806)))</f>
        <v/>
      </c>
      <c r="K4806" t="str" cm="1">
        <f t="array" ref="K4806">IF($A4806="","",INDEX(OpenMeteoAPI[WeatherCode],ROWS($K$2:K4806)))</f>
        <v/>
      </c>
      <c r="L4806" s="3" t="str" cm="1">
        <f t="array" ref="L4806">IF($A4806="","",INDEX(OpenMeteoAPI[WindSpeedKMH],ROWS($L$2:L4806)))</f>
        <v/>
      </c>
    </row>
    <row r="4807" spans="1:12">
      <c r="A4807" t="str" cm="1">
        <f t="array" ref="A4807">IFERROR(INDEX(OpenMeteoAPI[City],ROWS($A$2:A4807))&amp;", "&amp;INDEX(OpenMeteoAPI[CountryCode],ROWS($A$2:A4807)),"")</f>
        <v/>
      </c>
      <c r="B4807" t="str" cm="1">
        <f t="array" ref="B4807">IF($A4807="","",INDEX(OpenMeteoAPI[LocationID],ROWS($B$2:B4807)))</f>
        <v/>
      </c>
      <c r="C4807" s="5" t="str" cm="1">
        <f t="array" ref="C4807">IF($A4807="","",INDEX(OpenMeteoAPI[ForecastDateTime],ROWS($C$2:C4807)))</f>
        <v/>
      </c>
      <c r="D4807" t="str">
        <f t="shared" si="75"/>
        <v/>
      </c>
      <c r="E4807" t="str" cm="1">
        <f t="array" ref="E4807">IF($K4807="","",_xlfn.IFS($K4807=0,_xlfn.UNICHAR(9728),$K4807&lt;=3,_xlfn.UNICHAR(9729),OR($K4807=45,$K4807=48),"~",AND($K4807&gt;=51,$K4807&lt;=67),_xlfn.UNICHAR(9748),AND($K4807&gt;=71,$K4807&lt;=77),_xlfn.UNICHAR(10052),AND($K4807&gt;=80,$K4807&lt;=82),_xlfn.UNICHAR(9748),AND($K4807&gt;=95,$K4807&lt;=99),_xlfn.UNICHAR(9889),TRUE,_xlfn.UNICHAR(9729)))</f>
        <v/>
      </c>
      <c r="F4807" t="str" cm="1">
        <f t="array" ref="F4807">IF($K4807="","",_xlfn.IFS($K4807=0,"Clear",$K4807&lt;=3,"Partly Cloudy",OR($K4807=45,$K4807=48),"Fog",AND($K4807&gt;=51,$K4807&lt;=67),"Drizzle",AND($K4807&gt;=71,$K4807&lt;=77),"Snow",AND($K4807&gt;=80,$K4807&lt;=82),"Rain Showers",AND($K4807&gt;=95,$K4807&lt;=99),"Thunderstorm",TRUE,"Cloudy"))</f>
        <v/>
      </c>
      <c r="G4807" s="3" t="str" cm="1">
        <f t="array" ref="G4807">IF($A4807="","",INDEX(OpenMeteoAPI[TemperatureC],ROWS($G$2:G4807)))</f>
        <v/>
      </c>
      <c r="H4807" s="4" t="str" cm="1">
        <f t="array" ref="H4807">IF($A4807="","",INDEX(OpenMeteoAPI[RelativeHumidityPct],ROWS($H$2:H4807))/100)</f>
        <v/>
      </c>
      <c r="I4807" s="4" t="str" cm="1">
        <f t="array" ref="I4807">IF($A4807="","",INDEX(OpenMeteoAPI[PrecipitationProbabilityPct],ROWS($I$2:I4807))/100)</f>
        <v/>
      </c>
      <c r="J4807" s="3" t="str" cm="1">
        <f t="array" ref="J4807">IF($A4807="","",INDEX(OpenMeteoAPI[PrecipitationMM],ROWS($J$2:J4807)))</f>
        <v/>
      </c>
      <c r="K4807" t="str" cm="1">
        <f t="array" ref="K4807">IF($A4807="","",INDEX(OpenMeteoAPI[WeatherCode],ROWS($K$2:K4807)))</f>
        <v/>
      </c>
      <c r="L4807" s="3" t="str" cm="1">
        <f t="array" ref="L4807">IF($A4807="","",INDEX(OpenMeteoAPI[WindSpeedKMH],ROWS($L$2:L4807)))</f>
        <v/>
      </c>
    </row>
    <row r="4808" spans="1:12">
      <c r="A4808" t="str" cm="1">
        <f t="array" ref="A4808">IFERROR(INDEX(OpenMeteoAPI[City],ROWS($A$2:A4808))&amp;", "&amp;INDEX(OpenMeteoAPI[CountryCode],ROWS($A$2:A4808)),"")</f>
        <v/>
      </c>
      <c r="B4808" t="str" cm="1">
        <f t="array" ref="B4808">IF($A4808="","",INDEX(OpenMeteoAPI[LocationID],ROWS($B$2:B4808)))</f>
        <v/>
      </c>
      <c r="C4808" s="5" t="str" cm="1">
        <f t="array" ref="C4808">IF($A4808="","",INDEX(OpenMeteoAPI[ForecastDateTime],ROWS($C$2:C4808)))</f>
        <v/>
      </c>
      <c r="D4808" t="str">
        <f t="shared" si="75"/>
        <v/>
      </c>
      <c r="E4808" t="str" cm="1">
        <f t="array" ref="E4808">IF($K4808="","",_xlfn.IFS($K4808=0,_xlfn.UNICHAR(9728),$K4808&lt;=3,_xlfn.UNICHAR(9729),OR($K4808=45,$K4808=48),"~",AND($K4808&gt;=51,$K4808&lt;=67),_xlfn.UNICHAR(9748),AND($K4808&gt;=71,$K4808&lt;=77),_xlfn.UNICHAR(10052),AND($K4808&gt;=80,$K4808&lt;=82),_xlfn.UNICHAR(9748),AND($K4808&gt;=95,$K4808&lt;=99),_xlfn.UNICHAR(9889),TRUE,_xlfn.UNICHAR(9729)))</f>
        <v/>
      </c>
      <c r="F4808" t="str" cm="1">
        <f t="array" ref="F4808">IF($K4808="","",_xlfn.IFS($K4808=0,"Clear",$K4808&lt;=3,"Partly Cloudy",OR($K4808=45,$K4808=48),"Fog",AND($K4808&gt;=51,$K4808&lt;=67),"Drizzle",AND($K4808&gt;=71,$K4808&lt;=77),"Snow",AND($K4808&gt;=80,$K4808&lt;=82),"Rain Showers",AND($K4808&gt;=95,$K4808&lt;=99),"Thunderstorm",TRUE,"Cloudy"))</f>
        <v/>
      </c>
      <c r="G4808" s="3" t="str" cm="1">
        <f t="array" ref="G4808">IF($A4808="","",INDEX(OpenMeteoAPI[TemperatureC],ROWS($G$2:G4808)))</f>
        <v/>
      </c>
      <c r="H4808" s="4" t="str" cm="1">
        <f t="array" ref="H4808">IF($A4808="","",INDEX(OpenMeteoAPI[RelativeHumidityPct],ROWS($H$2:H4808))/100)</f>
        <v/>
      </c>
      <c r="I4808" s="4" t="str" cm="1">
        <f t="array" ref="I4808">IF($A4808="","",INDEX(OpenMeteoAPI[PrecipitationProbabilityPct],ROWS($I$2:I4808))/100)</f>
        <v/>
      </c>
      <c r="J4808" s="3" t="str" cm="1">
        <f t="array" ref="J4808">IF($A4808="","",INDEX(OpenMeteoAPI[PrecipitationMM],ROWS($J$2:J4808)))</f>
        <v/>
      </c>
      <c r="K4808" t="str" cm="1">
        <f t="array" ref="K4808">IF($A4808="","",INDEX(OpenMeteoAPI[WeatherCode],ROWS($K$2:K4808)))</f>
        <v/>
      </c>
      <c r="L4808" s="3" t="str" cm="1">
        <f t="array" ref="L4808">IF($A4808="","",INDEX(OpenMeteoAPI[WindSpeedKMH],ROWS($L$2:L4808)))</f>
        <v/>
      </c>
    </row>
    <row r="4809" spans="1:12">
      <c r="A4809" t="str" cm="1">
        <f t="array" ref="A4809">IFERROR(INDEX(OpenMeteoAPI[City],ROWS($A$2:A4809))&amp;", "&amp;INDEX(OpenMeteoAPI[CountryCode],ROWS($A$2:A4809)),"")</f>
        <v/>
      </c>
      <c r="B4809" t="str" cm="1">
        <f t="array" ref="B4809">IF($A4809="","",INDEX(OpenMeteoAPI[LocationID],ROWS($B$2:B4809)))</f>
        <v/>
      </c>
      <c r="C4809" s="5" t="str" cm="1">
        <f t="array" ref="C4809">IF($A4809="","",INDEX(OpenMeteoAPI[ForecastDateTime],ROWS($C$2:C4809)))</f>
        <v/>
      </c>
      <c r="D4809" t="str">
        <f t="shared" si="75"/>
        <v/>
      </c>
      <c r="E4809" t="str" cm="1">
        <f t="array" ref="E4809">IF($K4809="","",_xlfn.IFS($K4809=0,_xlfn.UNICHAR(9728),$K4809&lt;=3,_xlfn.UNICHAR(9729),OR($K4809=45,$K4809=48),"~",AND($K4809&gt;=51,$K4809&lt;=67),_xlfn.UNICHAR(9748),AND($K4809&gt;=71,$K4809&lt;=77),_xlfn.UNICHAR(10052),AND($K4809&gt;=80,$K4809&lt;=82),_xlfn.UNICHAR(9748),AND($K4809&gt;=95,$K4809&lt;=99),_xlfn.UNICHAR(9889),TRUE,_xlfn.UNICHAR(9729)))</f>
        <v/>
      </c>
      <c r="F4809" t="str" cm="1">
        <f t="array" ref="F4809">IF($K4809="","",_xlfn.IFS($K4809=0,"Clear",$K4809&lt;=3,"Partly Cloudy",OR($K4809=45,$K4809=48),"Fog",AND($K4809&gt;=51,$K4809&lt;=67),"Drizzle",AND($K4809&gt;=71,$K4809&lt;=77),"Snow",AND($K4809&gt;=80,$K4809&lt;=82),"Rain Showers",AND($K4809&gt;=95,$K4809&lt;=99),"Thunderstorm",TRUE,"Cloudy"))</f>
        <v/>
      </c>
      <c r="G4809" s="3" t="str" cm="1">
        <f t="array" ref="G4809">IF($A4809="","",INDEX(OpenMeteoAPI[TemperatureC],ROWS($G$2:G4809)))</f>
        <v/>
      </c>
      <c r="H4809" s="4" t="str" cm="1">
        <f t="array" ref="H4809">IF($A4809="","",INDEX(OpenMeteoAPI[RelativeHumidityPct],ROWS($H$2:H4809))/100)</f>
        <v/>
      </c>
      <c r="I4809" s="4" t="str" cm="1">
        <f t="array" ref="I4809">IF($A4809="","",INDEX(OpenMeteoAPI[PrecipitationProbabilityPct],ROWS($I$2:I4809))/100)</f>
        <v/>
      </c>
      <c r="J4809" s="3" t="str" cm="1">
        <f t="array" ref="J4809">IF($A4809="","",INDEX(OpenMeteoAPI[PrecipitationMM],ROWS($J$2:J4809)))</f>
        <v/>
      </c>
      <c r="K4809" t="str" cm="1">
        <f t="array" ref="K4809">IF($A4809="","",INDEX(OpenMeteoAPI[WeatherCode],ROWS($K$2:K4809)))</f>
        <v/>
      </c>
      <c r="L4809" s="3" t="str" cm="1">
        <f t="array" ref="L4809">IF($A4809="","",INDEX(OpenMeteoAPI[WindSpeedKMH],ROWS($L$2:L4809)))</f>
        <v/>
      </c>
    </row>
    <row r="4810" spans="1:12">
      <c r="A4810" t="str" cm="1">
        <f t="array" ref="A4810">IFERROR(INDEX(OpenMeteoAPI[City],ROWS($A$2:A4810))&amp;", "&amp;INDEX(OpenMeteoAPI[CountryCode],ROWS($A$2:A4810)),"")</f>
        <v/>
      </c>
      <c r="B4810" t="str" cm="1">
        <f t="array" ref="B4810">IF($A4810="","",INDEX(OpenMeteoAPI[LocationID],ROWS($B$2:B4810)))</f>
        <v/>
      </c>
      <c r="C4810" s="5" t="str" cm="1">
        <f t="array" ref="C4810">IF($A4810="","",INDEX(OpenMeteoAPI[ForecastDateTime],ROWS($C$2:C4810)))</f>
        <v/>
      </c>
      <c r="D4810" t="str">
        <f t="shared" si="75"/>
        <v/>
      </c>
      <c r="E4810" t="str" cm="1">
        <f t="array" ref="E4810">IF($K4810="","",_xlfn.IFS($K4810=0,_xlfn.UNICHAR(9728),$K4810&lt;=3,_xlfn.UNICHAR(9729),OR($K4810=45,$K4810=48),"~",AND($K4810&gt;=51,$K4810&lt;=67),_xlfn.UNICHAR(9748),AND($K4810&gt;=71,$K4810&lt;=77),_xlfn.UNICHAR(10052),AND($K4810&gt;=80,$K4810&lt;=82),_xlfn.UNICHAR(9748),AND($K4810&gt;=95,$K4810&lt;=99),_xlfn.UNICHAR(9889),TRUE,_xlfn.UNICHAR(9729)))</f>
        <v/>
      </c>
      <c r="F4810" t="str" cm="1">
        <f t="array" ref="F4810">IF($K4810="","",_xlfn.IFS($K4810=0,"Clear",$K4810&lt;=3,"Partly Cloudy",OR($K4810=45,$K4810=48),"Fog",AND($K4810&gt;=51,$K4810&lt;=67),"Drizzle",AND($K4810&gt;=71,$K4810&lt;=77),"Snow",AND($K4810&gt;=80,$K4810&lt;=82),"Rain Showers",AND($K4810&gt;=95,$K4810&lt;=99),"Thunderstorm",TRUE,"Cloudy"))</f>
        <v/>
      </c>
      <c r="G4810" s="3" t="str" cm="1">
        <f t="array" ref="G4810">IF($A4810="","",INDEX(OpenMeteoAPI[TemperatureC],ROWS($G$2:G4810)))</f>
        <v/>
      </c>
      <c r="H4810" s="4" t="str" cm="1">
        <f t="array" ref="H4810">IF($A4810="","",INDEX(OpenMeteoAPI[RelativeHumidityPct],ROWS($H$2:H4810))/100)</f>
        <v/>
      </c>
      <c r="I4810" s="4" t="str" cm="1">
        <f t="array" ref="I4810">IF($A4810="","",INDEX(OpenMeteoAPI[PrecipitationProbabilityPct],ROWS($I$2:I4810))/100)</f>
        <v/>
      </c>
      <c r="J4810" s="3" t="str" cm="1">
        <f t="array" ref="J4810">IF($A4810="","",INDEX(OpenMeteoAPI[PrecipitationMM],ROWS($J$2:J4810)))</f>
        <v/>
      </c>
      <c r="K4810" t="str" cm="1">
        <f t="array" ref="K4810">IF($A4810="","",INDEX(OpenMeteoAPI[WeatherCode],ROWS($K$2:K4810)))</f>
        <v/>
      </c>
      <c r="L4810" s="3" t="str" cm="1">
        <f t="array" ref="L4810">IF($A4810="","",INDEX(OpenMeteoAPI[WindSpeedKMH],ROWS($L$2:L4810)))</f>
        <v/>
      </c>
    </row>
    <row r="4811" spans="1:12">
      <c r="A4811" t="str" cm="1">
        <f t="array" ref="A4811">IFERROR(INDEX(OpenMeteoAPI[City],ROWS($A$2:A4811))&amp;", "&amp;INDEX(OpenMeteoAPI[CountryCode],ROWS($A$2:A4811)),"")</f>
        <v/>
      </c>
      <c r="B4811" t="str" cm="1">
        <f t="array" ref="B4811">IF($A4811="","",INDEX(OpenMeteoAPI[LocationID],ROWS($B$2:B4811)))</f>
        <v/>
      </c>
      <c r="C4811" s="5" t="str" cm="1">
        <f t="array" ref="C4811">IF($A4811="","",INDEX(OpenMeteoAPI[ForecastDateTime],ROWS($C$2:C4811)))</f>
        <v/>
      </c>
      <c r="D4811" t="str">
        <f t="shared" si="75"/>
        <v/>
      </c>
      <c r="E4811" t="str" cm="1">
        <f t="array" ref="E4811">IF($K4811="","",_xlfn.IFS($K4811=0,_xlfn.UNICHAR(9728),$K4811&lt;=3,_xlfn.UNICHAR(9729),OR($K4811=45,$K4811=48),"~",AND($K4811&gt;=51,$K4811&lt;=67),_xlfn.UNICHAR(9748),AND($K4811&gt;=71,$K4811&lt;=77),_xlfn.UNICHAR(10052),AND($K4811&gt;=80,$K4811&lt;=82),_xlfn.UNICHAR(9748),AND($K4811&gt;=95,$K4811&lt;=99),_xlfn.UNICHAR(9889),TRUE,_xlfn.UNICHAR(9729)))</f>
        <v/>
      </c>
      <c r="F4811" t="str" cm="1">
        <f t="array" ref="F4811">IF($K4811="","",_xlfn.IFS($K4811=0,"Clear",$K4811&lt;=3,"Partly Cloudy",OR($K4811=45,$K4811=48),"Fog",AND($K4811&gt;=51,$K4811&lt;=67),"Drizzle",AND($K4811&gt;=71,$K4811&lt;=77),"Snow",AND($K4811&gt;=80,$K4811&lt;=82),"Rain Showers",AND($K4811&gt;=95,$K4811&lt;=99),"Thunderstorm",TRUE,"Cloudy"))</f>
        <v/>
      </c>
      <c r="G4811" s="3" t="str" cm="1">
        <f t="array" ref="G4811">IF($A4811="","",INDEX(OpenMeteoAPI[TemperatureC],ROWS($G$2:G4811)))</f>
        <v/>
      </c>
      <c r="H4811" s="4" t="str" cm="1">
        <f t="array" ref="H4811">IF($A4811="","",INDEX(OpenMeteoAPI[RelativeHumidityPct],ROWS($H$2:H4811))/100)</f>
        <v/>
      </c>
      <c r="I4811" s="4" t="str" cm="1">
        <f t="array" ref="I4811">IF($A4811="","",INDEX(OpenMeteoAPI[PrecipitationProbabilityPct],ROWS($I$2:I4811))/100)</f>
        <v/>
      </c>
      <c r="J4811" s="3" t="str" cm="1">
        <f t="array" ref="J4811">IF($A4811="","",INDEX(OpenMeteoAPI[PrecipitationMM],ROWS($J$2:J4811)))</f>
        <v/>
      </c>
      <c r="K4811" t="str" cm="1">
        <f t="array" ref="K4811">IF($A4811="","",INDEX(OpenMeteoAPI[WeatherCode],ROWS($K$2:K4811)))</f>
        <v/>
      </c>
      <c r="L4811" s="3" t="str" cm="1">
        <f t="array" ref="L4811">IF($A4811="","",INDEX(OpenMeteoAPI[WindSpeedKMH],ROWS($L$2:L4811)))</f>
        <v/>
      </c>
    </row>
    <row r="4812" spans="1:12">
      <c r="A4812" t="str" cm="1">
        <f t="array" ref="A4812">IFERROR(INDEX(OpenMeteoAPI[City],ROWS($A$2:A4812))&amp;", "&amp;INDEX(OpenMeteoAPI[CountryCode],ROWS($A$2:A4812)),"")</f>
        <v/>
      </c>
      <c r="B4812" t="str" cm="1">
        <f t="array" ref="B4812">IF($A4812="","",INDEX(OpenMeteoAPI[LocationID],ROWS($B$2:B4812)))</f>
        <v/>
      </c>
      <c r="C4812" s="5" t="str" cm="1">
        <f t="array" ref="C4812">IF($A4812="","",INDEX(OpenMeteoAPI[ForecastDateTime],ROWS($C$2:C4812)))</f>
        <v/>
      </c>
      <c r="D4812" t="str">
        <f t="shared" si="75"/>
        <v/>
      </c>
      <c r="E4812" t="str" cm="1">
        <f t="array" ref="E4812">IF($K4812="","",_xlfn.IFS($K4812=0,_xlfn.UNICHAR(9728),$K4812&lt;=3,_xlfn.UNICHAR(9729),OR($K4812=45,$K4812=48),"~",AND($K4812&gt;=51,$K4812&lt;=67),_xlfn.UNICHAR(9748),AND($K4812&gt;=71,$K4812&lt;=77),_xlfn.UNICHAR(10052),AND($K4812&gt;=80,$K4812&lt;=82),_xlfn.UNICHAR(9748),AND($K4812&gt;=95,$K4812&lt;=99),_xlfn.UNICHAR(9889),TRUE,_xlfn.UNICHAR(9729)))</f>
        <v/>
      </c>
      <c r="F4812" t="str" cm="1">
        <f t="array" ref="F4812">IF($K4812="","",_xlfn.IFS($K4812=0,"Clear",$K4812&lt;=3,"Partly Cloudy",OR($K4812=45,$K4812=48),"Fog",AND($K4812&gt;=51,$K4812&lt;=67),"Drizzle",AND($K4812&gt;=71,$K4812&lt;=77),"Snow",AND($K4812&gt;=80,$K4812&lt;=82),"Rain Showers",AND($K4812&gt;=95,$K4812&lt;=99),"Thunderstorm",TRUE,"Cloudy"))</f>
        <v/>
      </c>
      <c r="G4812" s="3" t="str" cm="1">
        <f t="array" ref="G4812">IF($A4812="","",INDEX(OpenMeteoAPI[TemperatureC],ROWS($G$2:G4812)))</f>
        <v/>
      </c>
      <c r="H4812" s="4" t="str" cm="1">
        <f t="array" ref="H4812">IF($A4812="","",INDEX(OpenMeteoAPI[RelativeHumidityPct],ROWS($H$2:H4812))/100)</f>
        <v/>
      </c>
      <c r="I4812" s="4" t="str" cm="1">
        <f t="array" ref="I4812">IF($A4812="","",INDEX(OpenMeteoAPI[PrecipitationProbabilityPct],ROWS($I$2:I4812))/100)</f>
        <v/>
      </c>
      <c r="J4812" s="3" t="str" cm="1">
        <f t="array" ref="J4812">IF($A4812="","",INDEX(OpenMeteoAPI[PrecipitationMM],ROWS($J$2:J4812)))</f>
        <v/>
      </c>
      <c r="K4812" t="str" cm="1">
        <f t="array" ref="K4812">IF($A4812="","",INDEX(OpenMeteoAPI[WeatherCode],ROWS($K$2:K4812)))</f>
        <v/>
      </c>
      <c r="L4812" s="3" t="str" cm="1">
        <f t="array" ref="L4812">IF($A4812="","",INDEX(OpenMeteoAPI[WindSpeedKMH],ROWS($L$2:L4812)))</f>
        <v/>
      </c>
    </row>
    <row r="4813" spans="1:12">
      <c r="A4813" t="str" cm="1">
        <f t="array" ref="A4813">IFERROR(INDEX(OpenMeteoAPI[City],ROWS($A$2:A4813))&amp;", "&amp;INDEX(OpenMeteoAPI[CountryCode],ROWS($A$2:A4813)),"")</f>
        <v/>
      </c>
      <c r="B4813" t="str" cm="1">
        <f t="array" ref="B4813">IF($A4813="","",INDEX(OpenMeteoAPI[LocationID],ROWS($B$2:B4813)))</f>
        <v/>
      </c>
      <c r="C4813" s="5" t="str" cm="1">
        <f t="array" ref="C4813">IF($A4813="","",INDEX(OpenMeteoAPI[ForecastDateTime],ROWS($C$2:C4813)))</f>
        <v/>
      </c>
      <c r="D4813" t="str">
        <f t="shared" si="75"/>
        <v/>
      </c>
      <c r="E4813" t="str" cm="1">
        <f t="array" ref="E4813">IF($K4813="","",_xlfn.IFS($K4813=0,_xlfn.UNICHAR(9728),$K4813&lt;=3,_xlfn.UNICHAR(9729),OR($K4813=45,$K4813=48),"~",AND($K4813&gt;=51,$K4813&lt;=67),_xlfn.UNICHAR(9748),AND($K4813&gt;=71,$K4813&lt;=77),_xlfn.UNICHAR(10052),AND($K4813&gt;=80,$K4813&lt;=82),_xlfn.UNICHAR(9748),AND($K4813&gt;=95,$K4813&lt;=99),_xlfn.UNICHAR(9889),TRUE,_xlfn.UNICHAR(9729)))</f>
        <v/>
      </c>
      <c r="F4813" t="str" cm="1">
        <f t="array" ref="F4813">IF($K4813="","",_xlfn.IFS($K4813=0,"Clear",$K4813&lt;=3,"Partly Cloudy",OR($K4813=45,$K4813=48),"Fog",AND($K4813&gt;=51,$K4813&lt;=67),"Drizzle",AND($K4813&gt;=71,$K4813&lt;=77),"Snow",AND($K4813&gt;=80,$K4813&lt;=82),"Rain Showers",AND($K4813&gt;=95,$K4813&lt;=99),"Thunderstorm",TRUE,"Cloudy"))</f>
        <v/>
      </c>
      <c r="G4813" s="3" t="str" cm="1">
        <f t="array" ref="G4813">IF($A4813="","",INDEX(OpenMeteoAPI[TemperatureC],ROWS($G$2:G4813)))</f>
        <v/>
      </c>
      <c r="H4813" s="4" t="str" cm="1">
        <f t="array" ref="H4813">IF($A4813="","",INDEX(OpenMeteoAPI[RelativeHumidityPct],ROWS($H$2:H4813))/100)</f>
        <v/>
      </c>
      <c r="I4813" s="4" t="str" cm="1">
        <f t="array" ref="I4813">IF($A4813="","",INDEX(OpenMeteoAPI[PrecipitationProbabilityPct],ROWS($I$2:I4813))/100)</f>
        <v/>
      </c>
      <c r="J4813" s="3" t="str" cm="1">
        <f t="array" ref="J4813">IF($A4813="","",INDEX(OpenMeteoAPI[PrecipitationMM],ROWS($J$2:J4813)))</f>
        <v/>
      </c>
      <c r="K4813" t="str" cm="1">
        <f t="array" ref="K4813">IF($A4813="","",INDEX(OpenMeteoAPI[WeatherCode],ROWS($K$2:K4813)))</f>
        <v/>
      </c>
      <c r="L4813" s="3" t="str" cm="1">
        <f t="array" ref="L4813">IF($A4813="","",INDEX(OpenMeteoAPI[WindSpeedKMH],ROWS($L$2:L4813)))</f>
        <v/>
      </c>
    </row>
    <row r="4814" spans="1:12">
      <c r="A4814" t="str" cm="1">
        <f t="array" ref="A4814">IFERROR(INDEX(OpenMeteoAPI[City],ROWS($A$2:A4814))&amp;", "&amp;INDEX(OpenMeteoAPI[CountryCode],ROWS($A$2:A4814)),"")</f>
        <v/>
      </c>
      <c r="B4814" t="str" cm="1">
        <f t="array" ref="B4814">IF($A4814="","",INDEX(OpenMeteoAPI[LocationID],ROWS($B$2:B4814)))</f>
        <v/>
      </c>
      <c r="C4814" s="5" t="str" cm="1">
        <f t="array" ref="C4814">IF($A4814="","",INDEX(OpenMeteoAPI[ForecastDateTime],ROWS($C$2:C4814)))</f>
        <v/>
      </c>
      <c r="D4814" t="str">
        <f t="shared" si="75"/>
        <v/>
      </c>
      <c r="E4814" t="str" cm="1">
        <f t="array" ref="E4814">IF($K4814="","",_xlfn.IFS($K4814=0,_xlfn.UNICHAR(9728),$K4814&lt;=3,_xlfn.UNICHAR(9729),OR($K4814=45,$K4814=48),"~",AND($K4814&gt;=51,$K4814&lt;=67),_xlfn.UNICHAR(9748),AND($K4814&gt;=71,$K4814&lt;=77),_xlfn.UNICHAR(10052),AND($K4814&gt;=80,$K4814&lt;=82),_xlfn.UNICHAR(9748),AND($K4814&gt;=95,$K4814&lt;=99),_xlfn.UNICHAR(9889),TRUE,_xlfn.UNICHAR(9729)))</f>
        <v/>
      </c>
      <c r="F4814" t="str" cm="1">
        <f t="array" ref="F4814">IF($K4814="","",_xlfn.IFS($K4814=0,"Clear",$K4814&lt;=3,"Partly Cloudy",OR($K4814=45,$K4814=48),"Fog",AND($K4814&gt;=51,$K4814&lt;=67),"Drizzle",AND($K4814&gt;=71,$K4814&lt;=77),"Snow",AND($K4814&gt;=80,$K4814&lt;=82),"Rain Showers",AND($K4814&gt;=95,$K4814&lt;=99),"Thunderstorm",TRUE,"Cloudy"))</f>
        <v/>
      </c>
      <c r="G4814" s="3" t="str" cm="1">
        <f t="array" ref="G4814">IF($A4814="","",INDEX(OpenMeteoAPI[TemperatureC],ROWS($G$2:G4814)))</f>
        <v/>
      </c>
      <c r="H4814" s="4" t="str" cm="1">
        <f t="array" ref="H4814">IF($A4814="","",INDEX(OpenMeteoAPI[RelativeHumidityPct],ROWS($H$2:H4814))/100)</f>
        <v/>
      </c>
      <c r="I4814" s="4" t="str" cm="1">
        <f t="array" ref="I4814">IF($A4814="","",INDEX(OpenMeteoAPI[PrecipitationProbabilityPct],ROWS($I$2:I4814))/100)</f>
        <v/>
      </c>
      <c r="J4814" s="3" t="str" cm="1">
        <f t="array" ref="J4814">IF($A4814="","",INDEX(OpenMeteoAPI[PrecipitationMM],ROWS($J$2:J4814)))</f>
        <v/>
      </c>
      <c r="K4814" t="str" cm="1">
        <f t="array" ref="K4814">IF($A4814="","",INDEX(OpenMeteoAPI[WeatherCode],ROWS($K$2:K4814)))</f>
        <v/>
      </c>
      <c r="L4814" s="3" t="str" cm="1">
        <f t="array" ref="L4814">IF($A4814="","",INDEX(OpenMeteoAPI[WindSpeedKMH],ROWS($L$2:L4814)))</f>
        <v/>
      </c>
    </row>
    <row r="4815" spans="1:12">
      <c r="A4815" t="str" cm="1">
        <f t="array" ref="A4815">IFERROR(INDEX(OpenMeteoAPI[City],ROWS($A$2:A4815))&amp;", "&amp;INDEX(OpenMeteoAPI[CountryCode],ROWS($A$2:A4815)),"")</f>
        <v/>
      </c>
      <c r="B4815" t="str" cm="1">
        <f t="array" ref="B4815">IF($A4815="","",INDEX(OpenMeteoAPI[LocationID],ROWS($B$2:B4815)))</f>
        <v/>
      </c>
      <c r="C4815" s="5" t="str" cm="1">
        <f t="array" ref="C4815">IF($A4815="","",INDEX(OpenMeteoAPI[ForecastDateTime],ROWS($C$2:C4815)))</f>
        <v/>
      </c>
      <c r="D4815" t="str">
        <f t="shared" si="75"/>
        <v/>
      </c>
      <c r="E4815" t="str" cm="1">
        <f t="array" ref="E4815">IF($K4815="","",_xlfn.IFS($K4815=0,_xlfn.UNICHAR(9728),$K4815&lt;=3,_xlfn.UNICHAR(9729),OR($K4815=45,$K4815=48),"~",AND($K4815&gt;=51,$K4815&lt;=67),_xlfn.UNICHAR(9748),AND($K4815&gt;=71,$K4815&lt;=77),_xlfn.UNICHAR(10052),AND($K4815&gt;=80,$K4815&lt;=82),_xlfn.UNICHAR(9748),AND($K4815&gt;=95,$K4815&lt;=99),_xlfn.UNICHAR(9889),TRUE,_xlfn.UNICHAR(9729)))</f>
        <v/>
      </c>
      <c r="F4815" t="str" cm="1">
        <f t="array" ref="F4815">IF($K4815="","",_xlfn.IFS($K4815=0,"Clear",$K4815&lt;=3,"Partly Cloudy",OR($K4815=45,$K4815=48),"Fog",AND($K4815&gt;=51,$K4815&lt;=67),"Drizzle",AND($K4815&gt;=71,$K4815&lt;=77),"Snow",AND($K4815&gt;=80,$K4815&lt;=82),"Rain Showers",AND($K4815&gt;=95,$K4815&lt;=99),"Thunderstorm",TRUE,"Cloudy"))</f>
        <v/>
      </c>
      <c r="G4815" s="3" t="str" cm="1">
        <f t="array" ref="G4815">IF($A4815="","",INDEX(OpenMeteoAPI[TemperatureC],ROWS($G$2:G4815)))</f>
        <v/>
      </c>
      <c r="H4815" s="4" t="str" cm="1">
        <f t="array" ref="H4815">IF($A4815="","",INDEX(OpenMeteoAPI[RelativeHumidityPct],ROWS($H$2:H4815))/100)</f>
        <v/>
      </c>
      <c r="I4815" s="4" t="str" cm="1">
        <f t="array" ref="I4815">IF($A4815="","",INDEX(OpenMeteoAPI[PrecipitationProbabilityPct],ROWS($I$2:I4815))/100)</f>
        <v/>
      </c>
      <c r="J4815" s="3" t="str" cm="1">
        <f t="array" ref="J4815">IF($A4815="","",INDEX(OpenMeteoAPI[PrecipitationMM],ROWS($J$2:J4815)))</f>
        <v/>
      </c>
      <c r="K4815" t="str" cm="1">
        <f t="array" ref="K4815">IF($A4815="","",INDEX(OpenMeteoAPI[WeatherCode],ROWS($K$2:K4815)))</f>
        <v/>
      </c>
      <c r="L4815" s="3" t="str" cm="1">
        <f t="array" ref="L4815">IF($A4815="","",INDEX(OpenMeteoAPI[WindSpeedKMH],ROWS($L$2:L4815)))</f>
        <v/>
      </c>
    </row>
    <row r="4816" spans="1:12">
      <c r="A4816" t="str" cm="1">
        <f t="array" ref="A4816">IFERROR(INDEX(OpenMeteoAPI[City],ROWS($A$2:A4816))&amp;", "&amp;INDEX(OpenMeteoAPI[CountryCode],ROWS($A$2:A4816)),"")</f>
        <v/>
      </c>
      <c r="B4816" t="str" cm="1">
        <f t="array" ref="B4816">IF($A4816="","",INDEX(OpenMeteoAPI[LocationID],ROWS($B$2:B4816)))</f>
        <v/>
      </c>
      <c r="C4816" s="5" t="str" cm="1">
        <f t="array" ref="C4816">IF($A4816="","",INDEX(OpenMeteoAPI[ForecastDateTime],ROWS($C$2:C4816)))</f>
        <v/>
      </c>
      <c r="D4816" t="str">
        <f t="shared" si="75"/>
        <v/>
      </c>
      <c r="E4816" t="str" cm="1">
        <f t="array" ref="E4816">IF($K4816="","",_xlfn.IFS($K4816=0,_xlfn.UNICHAR(9728),$K4816&lt;=3,_xlfn.UNICHAR(9729),OR($K4816=45,$K4816=48),"~",AND($K4816&gt;=51,$K4816&lt;=67),_xlfn.UNICHAR(9748),AND($K4816&gt;=71,$K4816&lt;=77),_xlfn.UNICHAR(10052),AND($K4816&gt;=80,$K4816&lt;=82),_xlfn.UNICHAR(9748),AND($K4816&gt;=95,$K4816&lt;=99),_xlfn.UNICHAR(9889),TRUE,_xlfn.UNICHAR(9729)))</f>
        <v/>
      </c>
      <c r="F4816" t="str" cm="1">
        <f t="array" ref="F4816">IF($K4816="","",_xlfn.IFS($K4816=0,"Clear",$K4816&lt;=3,"Partly Cloudy",OR($K4816=45,$K4816=48),"Fog",AND($K4816&gt;=51,$K4816&lt;=67),"Drizzle",AND($K4816&gt;=71,$K4816&lt;=77),"Snow",AND($K4816&gt;=80,$K4816&lt;=82),"Rain Showers",AND($K4816&gt;=95,$K4816&lt;=99),"Thunderstorm",TRUE,"Cloudy"))</f>
        <v/>
      </c>
      <c r="G4816" s="3" t="str" cm="1">
        <f t="array" ref="G4816">IF($A4816="","",INDEX(OpenMeteoAPI[TemperatureC],ROWS($G$2:G4816)))</f>
        <v/>
      </c>
      <c r="H4816" s="4" t="str" cm="1">
        <f t="array" ref="H4816">IF($A4816="","",INDEX(OpenMeteoAPI[RelativeHumidityPct],ROWS($H$2:H4816))/100)</f>
        <v/>
      </c>
      <c r="I4816" s="4" t="str" cm="1">
        <f t="array" ref="I4816">IF($A4816="","",INDEX(OpenMeteoAPI[PrecipitationProbabilityPct],ROWS($I$2:I4816))/100)</f>
        <v/>
      </c>
      <c r="J4816" s="3" t="str" cm="1">
        <f t="array" ref="J4816">IF($A4816="","",INDEX(OpenMeteoAPI[PrecipitationMM],ROWS($J$2:J4816)))</f>
        <v/>
      </c>
      <c r="K4816" t="str" cm="1">
        <f t="array" ref="K4816">IF($A4816="","",INDEX(OpenMeteoAPI[WeatherCode],ROWS($K$2:K4816)))</f>
        <v/>
      </c>
      <c r="L4816" s="3" t="str" cm="1">
        <f t="array" ref="L4816">IF($A4816="","",INDEX(OpenMeteoAPI[WindSpeedKMH],ROWS($L$2:L4816)))</f>
        <v/>
      </c>
    </row>
    <row r="4817" spans="1:12">
      <c r="A4817" t="str" cm="1">
        <f t="array" ref="A4817">IFERROR(INDEX(OpenMeteoAPI[City],ROWS($A$2:A4817))&amp;", "&amp;INDEX(OpenMeteoAPI[CountryCode],ROWS($A$2:A4817)),"")</f>
        <v/>
      </c>
      <c r="B4817" t="str" cm="1">
        <f t="array" ref="B4817">IF($A4817="","",INDEX(OpenMeteoAPI[LocationID],ROWS($B$2:B4817)))</f>
        <v/>
      </c>
      <c r="C4817" s="5" t="str" cm="1">
        <f t="array" ref="C4817">IF($A4817="","",INDEX(OpenMeteoAPI[ForecastDateTime],ROWS($C$2:C4817)))</f>
        <v/>
      </c>
      <c r="D4817" t="str">
        <f t="shared" si="75"/>
        <v/>
      </c>
      <c r="E4817" t="str" cm="1">
        <f t="array" ref="E4817">IF($K4817="","",_xlfn.IFS($K4817=0,_xlfn.UNICHAR(9728),$K4817&lt;=3,_xlfn.UNICHAR(9729),OR($K4817=45,$K4817=48),"~",AND($K4817&gt;=51,$K4817&lt;=67),_xlfn.UNICHAR(9748),AND($K4817&gt;=71,$K4817&lt;=77),_xlfn.UNICHAR(10052),AND($K4817&gt;=80,$K4817&lt;=82),_xlfn.UNICHAR(9748),AND($K4817&gt;=95,$K4817&lt;=99),_xlfn.UNICHAR(9889),TRUE,_xlfn.UNICHAR(9729)))</f>
        <v/>
      </c>
      <c r="F4817" t="str" cm="1">
        <f t="array" ref="F4817">IF($K4817="","",_xlfn.IFS($K4817=0,"Clear",$K4817&lt;=3,"Partly Cloudy",OR($K4817=45,$K4817=48),"Fog",AND($K4817&gt;=51,$K4817&lt;=67),"Drizzle",AND($K4817&gt;=71,$K4817&lt;=77),"Snow",AND($K4817&gt;=80,$K4817&lt;=82),"Rain Showers",AND($K4817&gt;=95,$K4817&lt;=99),"Thunderstorm",TRUE,"Cloudy"))</f>
        <v/>
      </c>
      <c r="G4817" s="3" t="str" cm="1">
        <f t="array" ref="G4817">IF($A4817="","",INDEX(OpenMeteoAPI[TemperatureC],ROWS($G$2:G4817)))</f>
        <v/>
      </c>
      <c r="H4817" s="4" t="str" cm="1">
        <f t="array" ref="H4817">IF($A4817="","",INDEX(OpenMeteoAPI[RelativeHumidityPct],ROWS($H$2:H4817))/100)</f>
        <v/>
      </c>
      <c r="I4817" s="4" t="str" cm="1">
        <f t="array" ref="I4817">IF($A4817="","",INDEX(OpenMeteoAPI[PrecipitationProbabilityPct],ROWS($I$2:I4817))/100)</f>
        <v/>
      </c>
      <c r="J4817" s="3" t="str" cm="1">
        <f t="array" ref="J4817">IF($A4817="","",INDEX(OpenMeteoAPI[PrecipitationMM],ROWS($J$2:J4817)))</f>
        <v/>
      </c>
      <c r="K4817" t="str" cm="1">
        <f t="array" ref="K4817">IF($A4817="","",INDEX(OpenMeteoAPI[WeatherCode],ROWS($K$2:K4817)))</f>
        <v/>
      </c>
      <c r="L4817" s="3" t="str" cm="1">
        <f t="array" ref="L4817">IF($A4817="","",INDEX(OpenMeteoAPI[WindSpeedKMH],ROWS($L$2:L4817)))</f>
        <v/>
      </c>
    </row>
    <row r="4818" spans="1:12">
      <c r="A4818" t="str" cm="1">
        <f t="array" ref="A4818">IFERROR(INDEX(OpenMeteoAPI[City],ROWS($A$2:A4818))&amp;", "&amp;INDEX(OpenMeteoAPI[CountryCode],ROWS($A$2:A4818)),"")</f>
        <v/>
      </c>
      <c r="B4818" t="str" cm="1">
        <f t="array" ref="B4818">IF($A4818="","",INDEX(OpenMeteoAPI[LocationID],ROWS($B$2:B4818)))</f>
        <v/>
      </c>
      <c r="C4818" s="5" t="str" cm="1">
        <f t="array" ref="C4818">IF($A4818="","",INDEX(OpenMeteoAPI[ForecastDateTime],ROWS($C$2:C4818)))</f>
        <v/>
      </c>
      <c r="D4818" t="str">
        <f t="shared" si="75"/>
        <v/>
      </c>
      <c r="E4818" t="str" cm="1">
        <f t="array" ref="E4818">IF($K4818="","",_xlfn.IFS($K4818=0,_xlfn.UNICHAR(9728),$K4818&lt;=3,_xlfn.UNICHAR(9729),OR($K4818=45,$K4818=48),"~",AND($K4818&gt;=51,$K4818&lt;=67),_xlfn.UNICHAR(9748),AND($K4818&gt;=71,$K4818&lt;=77),_xlfn.UNICHAR(10052),AND($K4818&gt;=80,$K4818&lt;=82),_xlfn.UNICHAR(9748),AND($K4818&gt;=95,$K4818&lt;=99),_xlfn.UNICHAR(9889),TRUE,_xlfn.UNICHAR(9729)))</f>
        <v/>
      </c>
      <c r="F4818" t="str" cm="1">
        <f t="array" ref="F4818">IF($K4818="","",_xlfn.IFS($K4818=0,"Clear",$K4818&lt;=3,"Partly Cloudy",OR($K4818=45,$K4818=48),"Fog",AND($K4818&gt;=51,$K4818&lt;=67),"Drizzle",AND($K4818&gt;=71,$K4818&lt;=77),"Snow",AND($K4818&gt;=80,$K4818&lt;=82),"Rain Showers",AND($K4818&gt;=95,$K4818&lt;=99),"Thunderstorm",TRUE,"Cloudy"))</f>
        <v/>
      </c>
      <c r="G4818" s="3" t="str" cm="1">
        <f t="array" ref="G4818">IF($A4818="","",INDEX(OpenMeteoAPI[TemperatureC],ROWS($G$2:G4818)))</f>
        <v/>
      </c>
      <c r="H4818" s="4" t="str" cm="1">
        <f t="array" ref="H4818">IF($A4818="","",INDEX(OpenMeteoAPI[RelativeHumidityPct],ROWS($H$2:H4818))/100)</f>
        <v/>
      </c>
      <c r="I4818" s="4" t="str" cm="1">
        <f t="array" ref="I4818">IF($A4818="","",INDEX(OpenMeteoAPI[PrecipitationProbabilityPct],ROWS($I$2:I4818))/100)</f>
        <v/>
      </c>
      <c r="J4818" s="3" t="str" cm="1">
        <f t="array" ref="J4818">IF($A4818="","",INDEX(OpenMeteoAPI[PrecipitationMM],ROWS($J$2:J4818)))</f>
        <v/>
      </c>
      <c r="K4818" t="str" cm="1">
        <f t="array" ref="K4818">IF($A4818="","",INDEX(OpenMeteoAPI[WeatherCode],ROWS($K$2:K4818)))</f>
        <v/>
      </c>
      <c r="L4818" s="3" t="str" cm="1">
        <f t="array" ref="L4818">IF($A4818="","",INDEX(OpenMeteoAPI[WindSpeedKMH],ROWS($L$2:L4818)))</f>
        <v/>
      </c>
    </row>
    <row r="4819" spans="1:12">
      <c r="A4819" t="str" cm="1">
        <f t="array" ref="A4819">IFERROR(INDEX(OpenMeteoAPI[City],ROWS($A$2:A4819))&amp;", "&amp;INDEX(OpenMeteoAPI[CountryCode],ROWS($A$2:A4819)),"")</f>
        <v/>
      </c>
      <c r="B4819" t="str" cm="1">
        <f t="array" ref="B4819">IF($A4819="","",INDEX(OpenMeteoAPI[LocationID],ROWS($B$2:B4819)))</f>
        <v/>
      </c>
      <c r="C4819" s="5" t="str" cm="1">
        <f t="array" ref="C4819">IF($A4819="","",INDEX(OpenMeteoAPI[ForecastDateTime],ROWS($C$2:C4819)))</f>
        <v/>
      </c>
      <c r="D4819" t="str">
        <f t="shared" si="75"/>
        <v/>
      </c>
      <c r="E4819" t="str" cm="1">
        <f t="array" ref="E4819">IF($K4819="","",_xlfn.IFS($K4819=0,_xlfn.UNICHAR(9728),$K4819&lt;=3,_xlfn.UNICHAR(9729),OR($K4819=45,$K4819=48),"~",AND($K4819&gt;=51,$K4819&lt;=67),_xlfn.UNICHAR(9748),AND($K4819&gt;=71,$K4819&lt;=77),_xlfn.UNICHAR(10052),AND($K4819&gt;=80,$K4819&lt;=82),_xlfn.UNICHAR(9748),AND($K4819&gt;=95,$K4819&lt;=99),_xlfn.UNICHAR(9889),TRUE,_xlfn.UNICHAR(9729)))</f>
        <v/>
      </c>
      <c r="F4819" t="str" cm="1">
        <f t="array" ref="F4819">IF($K4819="","",_xlfn.IFS($K4819=0,"Clear",$K4819&lt;=3,"Partly Cloudy",OR($K4819=45,$K4819=48),"Fog",AND($K4819&gt;=51,$K4819&lt;=67),"Drizzle",AND($K4819&gt;=71,$K4819&lt;=77),"Snow",AND($K4819&gt;=80,$K4819&lt;=82),"Rain Showers",AND($K4819&gt;=95,$K4819&lt;=99),"Thunderstorm",TRUE,"Cloudy"))</f>
        <v/>
      </c>
      <c r="G4819" s="3" t="str" cm="1">
        <f t="array" ref="G4819">IF($A4819="","",INDEX(OpenMeteoAPI[TemperatureC],ROWS($G$2:G4819)))</f>
        <v/>
      </c>
      <c r="H4819" s="4" t="str" cm="1">
        <f t="array" ref="H4819">IF($A4819="","",INDEX(OpenMeteoAPI[RelativeHumidityPct],ROWS($H$2:H4819))/100)</f>
        <v/>
      </c>
      <c r="I4819" s="4" t="str" cm="1">
        <f t="array" ref="I4819">IF($A4819="","",INDEX(OpenMeteoAPI[PrecipitationProbabilityPct],ROWS($I$2:I4819))/100)</f>
        <v/>
      </c>
      <c r="J4819" s="3" t="str" cm="1">
        <f t="array" ref="J4819">IF($A4819="","",INDEX(OpenMeteoAPI[PrecipitationMM],ROWS($J$2:J4819)))</f>
        <v/>
      </c>
      <c r="K4819" t="str" cm="1">
        <f t="array" ref="K4819">IF($A4819="","",INDEX(OpenMeteoAPI[WeatherCode],ROWS($K$2:K4819)))</f>
        <v/>
      </c>
      <c r="L4819" s="3" t="str" cm="1">
        <f t="array" ref="L4819">IF($A4819="","",INDEX(OpenMeteoAPI[WindSpeedKMH],ROWS($L$2:L4819)))</f>
        <v/>
      </c>
    </row>
    <row r="4820" spans="1:12">
      <c r="A4820" t="str" cm="1">
        <f t="array" ref="A4820">IFERROR(INDEX(OpenMeteoAPI[City],ROWS($A$2:A4820))&amp;", "&amp;INDEX(OpenMeteoAPI[CountryCode],ROWS($A$2:A4820)),"")</f>
        <v/>
      </c>
      <c r="B4820" t="str" cm="1">
        <f t="array" ref="B4820">IF($A4820="","",INDEX(OpenMeteoAPI[LocationID],ROWS($B$2:B4820)))</f>
        <v/>
      </c>
      <c r="C4820" s="5" t="str" cm="1">
        <f t="array" ref="C4820">IF($A4820="","",INDEX(OpenMeteoAPI[ForecastDateTime],ROWS($C$2:C4820)))</f>
        <v/>
      </c>
      <c r="D4820" t="str">
        <f t="shared" si="75"/>
        <v/>
      </c>
      <c r="E4820" t="str" cm="1">
        <f t="array" ref="E4820">IF($K4820="","",_xlfn.IFS($K4820=0,_xlfn.UNICHAR(9728),$K4820&lt;=3,_xlfn.UNICHAR(9729),OR($K4820=45,$K4820=48),"~",AND($K4820&gt;=51,$K4820&lt;=67),_xlfn.UNICHAR(9748),AND($K4820&gt;=71,$K4820&lt;=77),_xlfn.UNICHAR(10052),AND($K4820&gt;=80,$K4820&lt;=82),_xlfn.UNICHAR(9748),AND($K4820&gt;=95,$K4820&lt;=99),_xlfn.UNICHAR(9889),TRUE,_xlfn.UNICHAR(9729)))</f>
        <v/>
      </c>
      <c r="F4820" t="str" cm="1">
        <f t="array" ref="F4820">IF($K4820="","",_xlfn.IFS($K4820=0,"Clear",$K4820&lt;=3,"Partly Cloudy",OR($K4820=45,$K4820=48),"Fog",AND($K4820&gt;=51,$K4820&lt;=67),"Drizzle",AND($K4820&gt;=71,$K4820&lt;=77),"Snow",AND($K4820&gt;=80,$K4820&lt;=82),"Rain Showers",AND($K4820&gt;=95,$K4820&lt;=99),"Thunderstorm",TRUE,"Cloudy"))</f>
        <v/>
      </c>
      <c r="G4820" s="3" t="str" cm="1">
        <f t="array" ref="G4820">IF($A4820="","",INDEX(OpenMeteoAPI[TemperatureC],ROWS($G$2:G4820)))</f>
        <v/>
      </c>
      <c r="H4820" s="4" t="str" cm="1">
        <f t="array" ref="H4820">IF($A4820="","",INDEX(OpenMeteoAPI[RelativeHumidityPct],ROWS($H$2:H4820))/100)</f>
        <v/>
      </c>
      <c r="I4820" s="4" t="str" cm="1">
        <f t="array" ref="I4820">IF($A4820="","",INDEX(OpenMeteoAPI[PrecipitationProbabilityPct],ROWS($I$2:I4820))/100)</f>
        <v/>
      </c>
      <c r="J4820" s="3" t="str" cm="1">
        <f t="array" ref="J4820">IF($A4820="","",INDEX(OpenMeteoAPI[PrecipitationMM],ROWS($J$2:J4820)))</f>
        <v/>
      </c>
      <c r="K4820" t="str" cm="1">
        <f t="array" ref="K4820">IF($A4820="","",INDEX(OpenMeteoAPI[WeatherCode],ROWS($K$2:K4820)))</f>
        <v/>
      </c>
      <c r="L4820" s="3" t="str" cm="1">
        <f t="array" ref="L4820">IF($A4820="","",INDEX(OpenMeteoAPI[WindSpeedKMH],ROWS($L$2:L4820)))</f>
        <v/>
      </c>
    </row>
    <row r="4821" spans="1:12">
      <c r="A4821" t="str" cm="1">
        <f t="array" ref="A4821">IFERROR(INDEX(OpenMeteoAPI[City],ROWS($A$2:A4821))&amp;", "&amp;INDEX(OpenMeteoAPI[CountryCode],ROWS($A$2:A4821)),"")</f>
        <v/>
      </c>
      <c r="B4821" t="str" cm="1">
        <f t="array" ref="B4821">IF($A4821="","",INDEX(OpenMeteoAPI[LocationID],ROWS($B$2:B4821)))</f>
        <v/>
      </c>
      <c r="C4821" s="5" t="str" cm="1">
        <f t="array" ref="C4821">IF($A4821="","",INDEX(OpenMeteoAPI[ForecastDateTime],ROWS($C$2:C4821)))</f>
        <v/>
      </c>
      <c r="D4821" t="str">
        <f t="shared" si="75"/>
        <v/>
      </c>
      <c r="E4821" t="str" cm="1">
        <f t="array" ref="E4821">IF($K4821="","",_xlfn.IFS($K4821=0,_xlfn.UNICHAR(9728),$K4821&lt;=3,_xlfn.UNICHAR(9729),OR($K4821=45,$K4821=48),"~",AND($K4821&gt;=51,$K4821&lt;=67),_xlfn.UNICHAR(9748),AND($K4821&gt;=71,$K4821&lt;=77),_xlfn.UNICHAR(10052),AND($K4821&gt;=80,$K4821&lt;=82),_xlfn.UNICHAR(9748),AND($K4821&gt;=95,$K4821&lt;=99),_xlfn.UNICHAR(9889),TRUE,_xlfn.UNICHAR(9729)))</f>
        <v/>
      </c>
      <c r="F4821" t="str" cm="1">
        <f t="array" ref="F4821">IF($K4821="","",_xlfn.IFS($K4821=0,"Clear",$K4821&lt;=3,"Partly Cloudy",OR($K4821=45,$K4821=48),"Fog",AND($K4821&gt;=51,$K4821&lt;=67),"Drizzle",AND($K4821&gt;=71,$K4821&lt;=77),"Snow",AND($K4821&gt;=80,$K4821&lt;=82),"Rain Showers",AND($K4821&gt;=95,$K4821&lt;=99),"Thunderstorm",TRUE,"Cloudy"))</f>
        <v/>
      </c>
      <c r="G4821" s="3" t="str" cm="1">
        <f t="array" ref="G4821">IF($A4821="","",INDEX(OpenMeteoAPI[TemperatureC],ROWS($G$2:G4821)))</f>
        <v/>
      </c>
      <c r="H4821" s="4" t="str" cm="1">
        <f t="array" ref="H4821">IF($A4821="","",INDEX(OpenMeteoAPI[RelativeHumidityPct],ROWS($H$2:H4821))/100)</f>
        <v/>
      </c>
      <c r="I4821" s="4" t="str" cm="1">
        <f t="array" ref="I4821">IF($A4821="","",INDEX(OpenMeteoAPI[PrecipitationProbabilityPct],ROWS($I$2:I4821))/100)</f>
        <v/>
      </c>
      <c r="J4821" s="3" t="str" cm="1">
        <f t="array" ref="J4821">IF($A4821="","",INDEX(OpenMeteoAPI[PrecipitationMM],ROWS($J$2:J4821)))</f>
        <v/>
      </c>
      <c r="K4821" t="str" cm="1">
        <f t="array" ref="K4821">IF($A4821="","",INDEX(OpenMeteoAPI[WeatherCode],ROWS($K$2:K4821)))</f>
        <v/>
      </c>
      <c r="L4821" s="3" t="str" cm="1">
        <f t="array" ref="L4821">IF($A4821="","",INDEX(OpenMeteoAPI[WindSpeedKMH],ROWS($L$2:L4821)))</f>
        <v/>
      </c>
    </row>
    <row r="4822" spans="1:12">
      <c r="A4822" t="str" cm="1">
        <f t="array" ref="A4822">IFERROR(INDEX(OpenMeteoAPI[City],ROWS($A$2:A4822))&amp;", "&amp;INDEX(OpenMeteoAPI[CountryCode],ROWS($A$2:A4822)),"")</f>
        <v/>
      </c>
      <c r="B4822" t="str" cm="1">
        <f t="array" ref="B4822">IF($A4822="","",INDEX(OpenMeteoAPI[LocationID],ROWS($B$2:B4822)))</f>
        <v/>
      </c>
      <c r="C4822" s="5" t="str" cm="1">
        <f t="array" ref="C4822">IF($A4822="","",INDEX(OpenMeteoAPI[ForecastDateTime],ROWS($C$2:C4822)))</f>
        <v/>
      </c>
      <c r="D4822" t="str">
        <f t="shared" si="75"/>
        <v/>
      </c>
      <c r="E4822" t="str" cm="1">
        <f t="array" ref="E4822">IF($K4822="","",_xlfn.IFS($K4822=0,_xlfn.UNICHAR(9728),$K4822&lt;=3,_xlfn.UNICHAR(9729),OR($K4822=45,$K4822=48),"~",AND($K4822&gt;=51,$K4822&lt;=67),_xlfn.UNICHAR(9748),AND($K4822&gt;=71,$K4822&lt;=77),_xlfn.UNICHAR(10052),AND($K4822&gt;=80,$K4822&lt;=82),_xlfn.UNICHAR(9748),AND($K4822&gt;=95,$K4822&lt;=99),_xlfn.UNICHAR(9889),TRUE,_xlfn.UNICHAR(9729)))</f>
        <v/>
      </c>
      <c r="F4822" t="str" cm="1">
        <f t="array" ref="F4822">IF($K4822="","",_xlfn.IFS($K4822=0,"Clear",$K4822&lt;=3,"Partly Cloudy",OR($K4822=45,$K4822=48),"Fog",AND($K4822&gt;=51,$K4822&lt;=67),"Drizzle",AND($K4822&gt;=71,$K4822&lt;=77),"Snow",AND($K4822&gt;=80,$K4822&lt;=82),"Rain Showers",AND($K4822&gt;=95,$K4822&lt;=99),"Thunderstorm",TRUE,"Cloudy"))</f>
        <v/>
      </c>
      <c r="G4822" s="3" t="str" cm="1">
        <f t="array" ref="G4822">IF($A4822="","",INDEX(OpenMeteoAPI[TemperatureC],ROWS($G$2:G4822)))</f>
        <v/>
      </c>
      <c r="H4822" s="4" t="str" cm="1">
        <f t="array" ref="H4822">IF($A4822="","",INDEX(OpenMeteoAPI[RelativeHumidityPct],ROWS($H$2:H4822))/100)</f>
        <v/>
      </c>
      <c r="I4822" s="4" t="str" cm="1">
        <f t="array" ref="I4822">IF($A4822="","",INDEX(OpenMeteoAPI[PrecipitationProbabilityPct],ROWS($I$2:I4822))/100)</f>
        <v/>
      </c>
      <c r="J4822" s="3" t="str" cm="1">
        <f t="array" ref="J4822">IF($A4822="","",INDEX(OpenMeteoAPI[PrecipitationMM],ROWS($J$2:J4822)))</f>
        <v/>
      </c>
      <c r="K4822" t="str" cm="1">
        <f t="array" ref="K4822">IF($A4822="","",INDEX(OpenMeteoAPI[WeatherCode],ROWS($K$2:K4822)))</f>
        <v/>
      </c>
      <c r="L4822" s="3" t="str" cm="1">
        <f t="array" ref="L4822">IF($A4822="","",INDEX(OpenMeteoAPI[WindSpeedKMH],ROWS($L$2:L4822)))</f>
        <v/>
      </c>
    </row>
    <row r="4823" spans="1:12">
      <c r="A4823" t="str" cm="1">
        <f t="array" ref="A4823">IFERROR(INDEX(OpenMeteoAPI[City],ROWS($A$2:A4823))&amp;", "&amp;INDEX(OpenMeteoAPI[CountryCode],ROWS($A$2:A4823)),"")</f>
        <v/>
      </c>
      <c r="B4823" t="str" cm="1">
        <f t="array" ref="B4823">IF($A4823="","",INDEX(OpenMeteoAPI[LocationID],ROWS($B$2:B4823)))</f>
        <v/>
      </c>
      <c r="C4823" s="5" t="str" cm="1">
        <f t="array" ref="C4823">IF($A4823="","",INDEX(OpenMeteoAPI[ForecastDateTime],ROWS($C$2:C4823)))</f>
        <v/>
      </c>
      <c r="D4823" t="str">
        <f t="shared" si="75"/>
        <v/>
      </c>
      <c r="E4823" t="str" cm="1">
        <f t="array" ref="E4823">IF($K4823="","",_xlfn.IFS($K4823=0,_xlfn.UNICHAR(9728),$K4823&lt;=3,_xlfn.UNICHAR(9729),OR($K4823=45,$K4823=48),"~",AND($K4823&gt;=51,$K4823&lt;=67),_xlfn.UNICHAR(9748),AND($K4823&gt;=71,$K4823&lt;=77),_xlfn.UNICHAR(10052),AND($K4823&gt;=80,$K4823&lt;=82),_xlfn.UNICHAR(9748),AND($K4823&gt;=95,$K4823&lt;=99),_xlfn.UNICHAR(9889),TRUE,_xlfn.UNICHAR(9729)))</f>
        <v/>
      </c>
      <c r="F4823" t="str" cm="1">
        <f t="array" ref="F4823">IF($K4823="","",_xlfn.IFS($K4823=0,"Clear",$K4823&lt;=3,"Partly Cloudy",OR($K4823=45,$K4823=48),"Fog",AND($K4823&gt;=51,$K4823&lt;=67),"Drizzle",AND($K4823&gt;=71,$K4823&lt;=77),"Snow",AND($K4823&gt;=80,$K4823&lt;=82),"Rain Showers",AND($K4823&gt;=95,$K4823&lt;=99),"Thunderstorm",TRUE,"Cloudy"))</f>
        <v/>
      </c>
      <c r="G4823" s="3" t="str" cm="1">
        <f t="array" ref="G4823">IF($A4823="","",INDEX(OpenMeteoAPI[TemperatureC],ROWS($G$2:G4823)))</f>
        <v/>
      </c>
      <c r="H4823" s="4" t="str" cm="1">
        <f t="array" ref="H4823">IF($A4823="","",INDEX(OpenMeteoAPI[RelativeHumidityPct],ROWS($H$2:H4823))/100)</f>
        <v/>
      </c>
      <c r="I4823" s="4" t="str" cm="1">
        <f t="array" ref="I4823">IF($A4823="","",INDEX(OpenMeteoAPI[PrecipitationProbabilityPct],ROWS($I$2:I4823))/100)</f>
        <v/>
      </c>
      <c r="J4823" s="3" t="str" cm="1">
        <f t="array" ref="J4823">IF($A4823="","",INDEX(OpenMeteoAPI[PrecipitationMM],ROWS($J$2:J4823)))</f>
        <v/>
      </c>
      <c r="K4823" t="str" cm="1">
        <f t="array" ref="K4823">IF($A4823="","",INDEX(OpenMeteoAPI[WeatherCode],ROWS($K$2:K4823)))</f>
        <v/>
      </c>
      <c r="L4823" s="3" t="str" cm="1">
        <f t="array" ref="L4823">IF($A4823="","",INDEX(OpenMeteoAPI[WindSpeedKMH],ROWS($L$2:L4823)))</f>
        <v/>
      </c>
    </row>
    <row r="4824" spans="1:12">
      <c r="A4824" t="str" cm="1">
        <f t="array" ref="A4824">IFERROR(INDEX(OpenMeteoAPI[City],ROWS($A$2:A4824))&amp;", "&amp;INDEX(OpenMeteoAPI[CountryCode],ROWS($A$2:A4824)),"")</f>
        <v/>
      </c>
      <c r="B4824" t="str" cm="1">
        <f t="array" ref="B4824">IF($A4824="","",INDEX(OpenMeteoAPI[LocationID],ROWS($B$2:B4824)))</f>
        <v/>
      </c>
      <c r="C4824" s="5" t="str" cm="1">
        <f t="array" ref="C4824">IF($A4824="","",INDEX(OpenMeteoAPI[ForecastDateTime],ROWS($C$2:C4824)))</f>
        <v/>
      </c>
      <c r="D4824" t="str">
        <f t="shared" si="75"/>
        <v/>
      </c>
      <c r="E4824" t="str" cm="1">
        <f t="array" ref="E4824">IF($K4824="","",_xlfn.IFS($K4824=0,_xlfn.UNICHAR(9728),$K4824&lt;=3,_xlfn.UNICHAR(9729),OR($K4824=45,$K4824=48),"~",AND($K4824&gt;=51,$K4824&lt;=67),_xlfn.UNICHAR(9748),AND($K4824&gt;=71,$K4824&lt;=77),_xlfn.UNICHAR(10052),AND($K4824&gt;=80,$K4824&lt;=82),_xlfn.UNICHAR(9748),AND($K4824&gt;=95,$K4824&lt;=99),_xlfn.UNICHAR(9889),TRUE,_xlfn.UNICHAR(9729)))</f>
        <v/>
      </c>
      <c r="F4824" t="str" cm="1">
        <f t="array" ref="F4824">IF($K4824="","",_xlfn.IFS($K4824=0,"Clear",$K4824&lt;=3,"Partly Cloudy",OR($K4824=45,$K4824=48),"Fog",AND($K4824&gt;=51,$K4824&lt;=67),"Drizzle",AND($K4824&gt;=71,$K4824&lt;=77),"Snow",AND($K4824&gt;=80,$K4824&lt;=82),"Rain Showers",AND($K4824&gt;=95,$K4824&lt;=99),"Thunderstorm",TRUE,"Cloudy"))</f>
        <v/>
      </c>
      <c r="G4824" s="3" t="str" cm="1">
        <f t="array" ref="G4824">IF($A4824="","",INDEX(OpenMeteoAPI[TemperatureC],ROWS($G$2:G4824)))</f>
        <v/>
      </c>
      <c r="H4824" s="4" t="str" cm="1">
        <f t="array" ref="H4824">IF($A4824="","",INDEX(OpenMeteoAPI[RelativeHumidityPct],ROWS($H$2:H4824))/100)</f>
        <v/>
      </c>
      <c r="I4824" s="4" t="str" cm="1">
        <f t="array" ref="I4824">IF($A4824="","",INDEX(OpenMeteoAPI[PrecipitationProbabilityPct],ROWS($I$2:I4824))/100)</f>
        <v/>
      </c>
      <c r="J4824" s="3" t="str" cm="1">
        <f t="array" ref="J4824">IF($A4824="","",INDEX(OpenMeteoAPI[PrecipitationMM],ROWS($J$2:J4824)))</f>
        <v/>
      </c>
      <c r="K4824" t="str" cm="1">
        <f t="array" ref="K4824">IF($A4824="","",INDEX(OpenMeteoAPI[WeatherCode],ROWS($K$2:K4824)))</f>
        <v/>
      </c>
      <c r="L4824" s="3" t="str" cm="1">
        <f t="array" ref="L4824">IF($A4824="","",INDEX(OpenMeteoAPI[WindSpeedKMH],ROWS($L$2:L4824)))</f>
        <v/>
      </c>
    </row>
    <row r="4825" spans="1:12">
      <c r="A4825" t="str" cm="1">
        <f t="array" ref="A4825">IFERROR(INDEX(OpenMeteoAPI[City],ROWS($A$2:A4825))&amp;", "&amp;INDEX(OpenMeteoAPI[CountryCode],ROWS($A$2:A4825)),"")</f>
        <v/>
      </c>
      <c r="B4825" t="str" cm="1">
        <f t="array" ref="B4825">IF($A4825="","",INDEX(OpenMeteoAPI[LocationID],ROWS($B$2:B4825)))</f>
        <v/>
      </c>
      <c r="C4825" s="5" t="str" cm="1">
        <f t="array" ref="C4825">IF($A4825="","",INDEX(OpenMeteoAPI[ForecastDateTime],ROWS($C$2:C4825)))</f>
        <v/>
      </c>
      <c r="D4825" t="str">
        <f t="shared" si="75"/>
        <v/>
      </c>
      <c r="E4825" t="str" cm="1">
        <f t="array" ref="E4825">IF($K4825="","",_xlfn.IFS($K4825=0,_xlfn.UNICHAR(9728),$K4825&lt;=3,_xlfn.UNICHAR(9729),OR($K4825=45,$K4825=48),"~",AND($K4825&gt;=51,$K4825&lt;=67),_xlfn.UNICHAR(9748),AND($K4825&gt;=71,$K4825&lt;=77),_xlfn.UNICHAR(10052),AND($K4825&gt;=80,$K4825&lt;=82),_xlfn.UNICHAR(9748),AND($K4825&gt;=95,$K4825&lt;=99),_xlfn.UNICHAR(9889),TRUE,_xlfn.UNICHAR(9729)))</f>
        <v/>
      </c>
      <c r="F4825" t="str" cm="1">
        <f t="array" ref="F4825">IF($K4825="","",_xlfn.IFS($K4825=0,"Clear",$K4825&lt;=3,"Partly Cloudy",OR($K4825=45,$K4825=48),"Fog",AND($K4825&gt;=51,$K4825&lt;=67),"Drizzle",AND($K4825&gt;=71,$K4825&lt;=77),"Snow",AND($K4825&gt;=80,$K4825&lt;=82),"Rain Showers",AND($K4825&gt;=95,$K4825&lt;=99),"Thunderstorm",TRUE,"Cloudy"))</f>
        <v/>
      </c>
      <c r="G4825" s="3" t="str" cm="1">
        <f t="array" ref="G4825">IF($A4825="","",INDEX(OpenMeteoAPI[TemperatureC],ROWS($G$2:G4825)))</f>
        <v/>
      </c>
      <c r="H4825" s="4" t="str" cm="1">
        <f t="array" ref="H4825">IF($A4825="","",INDEX(OpenMeteoAPI[RelativeHumidityPct],ROWS($H$2:H4825))/100)</f>
        <v/>
      </c>
      <c r="I4825" s="4" t="str" cm="1">
        <f t="array" ref="I4825">IF($A4825="","",INDEX(OpenMeteoAPI[PrecipitationProbabilityPct],ROWS($I$2:I4825))/100)</f>
        <v/>
      </c>
      <c r="J4825" s="3" t="str" cm="1">
        <f t="array" ref="J4825">IF($A4825="","",INDEX(OpenMeteoAPI[PrecipitationMM],ROWS($J$2:J4825)))</f>
        <v/>
      </c>
      <c r="K4825" t="str" cm="1">
        <f t="array" ref="K4825">IF($A4825="","",INDEX(OpenMeteoAPI[WeatherCode],ROWS($K$2:K4825)))</f>
        <v/>
      </c>
      <c r="L4825" s="3" t="str" cm="1">
        <f t="array" ref="L4825">IF($A4825="","",INDEX(OpenMeteoAPI[WindSpeedKMH],ROWS($L$2:L4825)))</f>
        <v/>
      </c>
    </row>
    <row r="4826" spans="1:12">
      <c r="A4826" t="str" cm="1">
        <f t="array" ref="A4826">IFERROR(INDEX(OpenMeteoAPI[City],ROWS($A$2:A4826))&amp;", "&amp;INDEX(OpenMeteoAPI[CountryCode],ROWS($A$2:A4826)),"")</f>
        <v/>
      </c>
      <c r="B4826" t="str" cm="1">
        <f t="array" ref="B4826">IF($A4826="","",INDEX(OpenMeteoAPI[LocationID],ROWS($B$2:B4826)))</f>
        <v/>
      </c>
      <c r="C4826" s="5" t="str" cm="1">
        <f t="array" ref="C4826">IF($A4826="","",INDEX(OpenMeteoAPI[ForecastDateTime],ROWS($C$2:C4826)))</f>
        <v/>
      </c>
      <c r="D4826" t="str">
        <f t="shared" si="75"/>
        <v/>
      </c>
      <c r="E4826" t="str" cm="1">
        <f t="array" ref="E4826">IF($K4826="","",_xlfn.IFS($K4826=0,_xlfn.UNICHAR(9728),$K4826&lt;=3,_xlfn.UNICHAR(9729),OR($K4826=45,$K4826=48),"~",AND($K4826&gt;=51,$K4826&lt;=67),_xlfn.UNICHAR(9748),AND($K4826&gt;=71,$K4826&lt;=77),_xlfn.UNICHAR(10052),AND($K4826&gt;=80,$K4826&lt;=82),_xlfn.UNICHAR(9748),AND($K4826&gt;=95,$K4826&lt;=99),_xlfn.UNICHAR(9889),TRUE,_xlfn.UNICHAR(9729)))</f>
        <v/>
      </c>
      <c r="F4826" t="str" cm="1">
        <f t="array" ref="F4826">IF($K4826="","",_xlfn.IFS($K4826=0,"Clear",$K4826&lt;=3,"Partly Cloudy",OR($K4826=45,$K4826=48),"Fog",AND($K4826&gt;=51,$K4826&lt;=67),"Drizzle",AND($K4826&gt;=71,$K4826&lt;=77),"Snow",AND($K4826&gt;=80,$K4826&lt;=82),"Rain Showers",AND($K4826&gt;=95,$K4826&lt;=99),"Thunderstorm",TRUE,"Cloudy"))</f>
        <v/>
      </c>
      <c r="G4826" s="3" t="str" cm="1">
        <f t="array" ref="G4826">IF($A4826="","",INDEX(OpenMeteoAPI[TemperatureC],ROWS($G$2:G4826)))</f>
        <v/>
      </c>
      <c r="H4826" s="4" t="str" cm="1">
        <f t="array" ref="H4826">IF($A4826="","",INDEX(OpenMeteoAPI[RelativeHumidityPct],ROWS($H$2:H4826))/100)</f>
        <v/>
      </c>
      <c r="I4826" s="4" t="str" cm="1">
        <f t="array" ref="I4826">IF($A4826="","",INDEX(OpenMeteoAPI[PrecipitationProbabilityPct],ROWS($I$2:I4826))/100)</f>
        <v/>
      </c>
      <c r="J4826" s="3" t="str" cm="1">
        <f t="array" ref="J4826">IF($A4826="","",INDEX(OpenMeteoAPI[PrecipitationMM],ROWS($J$2:J4826)))</f>
        <v/>
      </c>
      <c r="K4826" t="str" cm="1">
        <f t="array" ref="K4826">IF($A4826="","",INDEX(OpenMeteoAPI[WeatherCode],ROWS($K$2:K4826)))</f>
        <v/>
      </c>
      <c r="L4826" s="3" t="str" cm="1">
        <f t="array" ref="L4826">IF($A4826="","",INDEX(OpenMeteoAPI[WindSpeedKMH],ROWS($L$2:L4826)))</f>
        <v/>
      </c>
    </row>
    <row r="4827" spans="1:12">
      <c r="A4827" t="str" cm="1">
        <f t="array" ref="A4827">IFERROR(INDEX(OpenMeteoAPI[City],ROWS($A$2:A4827))&amp;", "&amp;INDEX(OpenMeteoAPI[CountryCode],ROWS($A$2:A4827)),"")</f>
        <v/>
      </c>
      <c r="B4827" t="str" cm="1">
        <f t="array" ref="B4827">IF($A4827="","",INDEX(OpenMeteoAPI[LocationID],ROWS($B$2:B4827)))</f>
        <v/>
      </c>
      <c r="C4827" s="5" t="str" cm="1">
        <f t="array" ref="C4827">IF($A4827="","",INDEX(OpenMeteoAPI[ForecastDateTime],ROWS($C$2:C4827)))</f>
        <v/>
      </c>
      <c r="D4827" t="str">
        <f t="shared" si="75"/>
        <v/>
      </c>
      <c r="E4827" t="str" cm="1">
        <f t="array" ref="E4827">IF($K4827="","",_xlfn.IFS($K4827=0,_xlfn.UNICHAR(9728),$K4827&lt;=3,_xlfn.UNICHAR(9729),OR($K4827=45,$K4827=48),"~",AND($K4827&gt;=51,$K4827&lt;=67),_xlfn.UNICHAR(9748),AND($K4827&gt;=71,$K4827&lt;=77),_xlfn.UNICHAR(10052),AND($K4827&gt;=80,$K4827&lt;=82),_xlfn.UNICHAR(9748),AND($K4827&gt;=95,$K4827&lt;=99),_xlfn.UNICHAR(9889),TRUE,_xlfn.UNICHAR(9729)))</f>
        <v/>
      </c>
      <c r="F4827" t="str" cm="1">
        <f t="array" ref="F4827">IF($K4827="","",_xlfn.IFS($K4827=0,"Clear",$K4827&lt;=3,"Partly Cloudy",OR($K4827=45,$K4827=48),"Fog",AND($K4827&gt;=51,$K4827&lt;=67),"Drizzle",AND($K4827&gt;=71,$K4827&lt;=77),"Snow",AND($K4827&gt;=80,$K4827&lt;=82),"Rain Showers",AND($K4827&gt;=95,$K4827&lt;=99),"Thunderstorm",TRUE,"Cloudy"))</f>
        <v/>
      </c>
      <c r="G4827" s="3" t="str" cm="1">
        <f t="array" ref="G4827">IF($A4827="","",INDEX(OpenMeteoAPI[TemperatureC],ROWS($G$2:G4827)))</f>
        <v/>
      </c>
      <c r="H4827" s="4" t="str" cm="1">
        <f t="array" ref="H4827">IF($A4827="","",INDEX(OpenMeteoAPI[RelativeHumidityPct],ROWS($H$2:H4827))/100)</f>
        <v/>
      </c>
      <c r="I4827" s="4" t="str" cm="1">
        <f t="array" ref="I4827">IF($A4827="","",INDEX(OpenMeteoAPI[PrecipitationProbabilityPct],ROWS($I$2:I4827))/100)</f>
        <v/>
      </c>
      <c r="J4827" s="3" t="str" cm="1">
        <f t="array" ref="J4827">IF($A4827="","",INDEX(OpenMeteoAPI[PrecipitationMM],ROWS($J$2:J4827)))</f>
        <v/>
      </c>
      <c r="K4827" t="str" cm="1">
        <f t="array" ref="K4827">IF($A4827="","",INDEX(OpenMeteoAPI[WeatherCode],ROWS($K$2:K4827)))</f>
        <v/>
      </c>
      <c r="L4827" s="3" t="str" cm="1">
        <f t="array" ref="L4827">IF($A4827="","",INDEX(OpenMeteoAPI[WindSpeedKMH],ROWS($L$2:L4827)))</f>
        <v/>
      </c>
    </row>
    <row r="4828" spans="1:12">
      <c r="A4828" t="str" cm="1">
        <f t="array" ref="A4828">IFERROR(INDEX(OpenMeteoAPI[City],ROWS($A$2:A4828))&amp;", "&amp;INDEX(OpenMeteoAPI[CountryCode],ROWS($A$2:A4828)),"")</f>
        <v/>
      </c>
      <c r="B4828" t="str" cm="1">
        <f t="array" ref="B4828">IF($A4828="","",INDEX(OpenMeteoAPI[LocationID],ROWS($B$2:B4828)))</f>
        <v/>
      </c>
      <c r="C4828" s="5" t="str" cm="1">
        <f t="array" ref="C4828">IF($A4828="","",INDEX(OpenMeteoAPI[ForecastDateTime],ROWS($C$2:C4828)))</f>
        <v/>
      </c>
      <c r="D4828" t="str">
        <f t="shared" si="75"/>
        <v/>
      </c>
      <c r="E4828" t="str" cm="1">
        <f t="array" ref="E4828">IF($K4828="","",_xlfn.IFS($K4828=0,_xlfn.UNICHAR(9728),$K4828&lt;=3,_xlfn.UNICHAR(9729),OR($K4828=45,$K4828=48),"~",AND($K4828&gt;=51,$K4828&lt;=67),_xlfn.UNICHAR(9748),AND($K4828&gt;=71,$K4828&lt;=77),_xlfn.UNICHAR(10052),AND($K4828&gt;=80,$K4828&lt;=82),_xlfn.UNICHAR(9748),AND($K4828&gt;=95,$K4828&lt;=99),_xlfn.UNICHAR(9889),TRUE,_xlfn.UNICHAR(9729)))</f>
        <v/>
      </c>
      <c r="F4828" t="str" cm="1">
        <f t="array" ref="F4828">IF($K4828="","",_xlfn.IFS($K4828=0,"Clear",$K4828&lt;=3,"Partly Cloudy",OR($K4828=45,$K4828=48),"Fog",AND($K4828&gt;=51,$K4828&lt;=67),"Drizzle",AND($K4828&gt;=71,$K4828&lt;=77),"Snow",AND($K4828&gt;=80,$K4828&lt;=82),"Rain Showers",AND($K4828&gt;=95,$K4828&lt;=99),"Thunderstorm",TRUE,"Cloudy"))</f>
        <v/>
      </c>
      <c r="G4828" s="3" t="str" cm="1">
        <f t="array" ref="G4828">IF($A4828="","",INDEX(OpenMeteoAPI[TemperatureC],ROWS($G$2:G4828)))</f>
        <v/>
      </c>
      <c r="H4828" s="4" t="str" cm="1">
        <f t="array" ref="H4828">IF($A4828="","",INDEX(OpenMeteoAPI[RelativeHumidityPct],ROWS($H$2:H4828))/100)</f>
        <v/>
      </c>
      <c r="I4828" s="4" t="str" cm="1">
        <f t="array" ref="I4828">IF($A4828="","",INDEX(OpenMeteoAPI[PrecipitationProbabilityPct],ROWS($I$2:I4828))/100)</f>
        <v/>
      </c>
      <c r="J4828" s="3" t="str" cm="1">
        <f t="array" ref="J4828">IF($A4828="","",INDEX(OpenMeteoAPI[PrecipitationMM],ROWS($J$2:J4828)))</f>
        <v/>
      </c>
      <c r="K4828" t="str" cm="1">
        <f t="array" ref="K4828">IF($A4828="","",INDEX(OpenMeteoAPI[WeatherCode],ROWS($K$2:K4828)))</f>
        <v/>
      </c>
      <c r="L4828" s="3" t="str" cm="1">
        <f t="array" ref="L4828">IF($A4828="","",INDEX(OpenMeteoAPI[WindSpeedKMH],ROWS($L$2:L4828)))</f>
        <v/>
      </c>
    </row>
    <row r="4829" spans="1:12">
      <c r="A4829" t="str" cm="1">
        <f t="array" ref="A4829">IFERROR(INDEX(OpenMeteoAPI[City],ROWS($A$2:A4829))&amp;", "&amp;INDEX(OpenMeteoAPI[CountryCode],ROWS($A$2:A4829)),"")</f>
        <v/>
      </c>
      <c r="B4829" t="str" cm="1">
        <f t="array" ref="B4829">IF($A4829="","",INDEX(OpenMeteoAPI[LocationID],ROWS($B$2:B4829)))</f>
        <v/>
      </c>
      <c r="C4829" s="5" t="str" cm="1">
        <f t="array" ref="C4829">IF($A4829="","",INDEX(OpenMeteoAPI[ForecastDateTime],ROWS($C$2:C4829)))</f>
        <v/>
      </c>
      <c r="D4829" t="str">
        <f t="shared" si="75"/>
        <v/>
      </c>
      <c r="E4829" t="str" cm="1">
        <f t="array" ref="E4829">IF($K4829="","",_xlfn.IFS($K4829=0,_xlfn.UNICHAR(9728),$K4829&lt;=3,_xlfn.UNICHAR(9729),OR($K4829=45,$K4829=48),"~",AND($K4829&gt;=51,$K4829&lt;=67),_xlfn.UNICHAR(9748),AND($K4829&gt;=71,$K4829&lt;=77),_xlfn.UNICHAR(10052),AND($K4829&gt;=80,$K4829&lt;=82),_xlfn.UNICHAR(9748),AND($K4829&gt;=95,$K4829&lt;=99),_xlfn.UNICHAR(9889),TRUE,_xlfn.UNICHAR(9729)))</f>
        <v/>
      </c>
      <c r="F4829" t="str" cm="1">
        <f t="array" ref="F4829">IF($K4829="","",_xlfn.IFS($K4829=0,"Clear",$K4829&lt;=3,"Partly Cloudy",OR($K4829=45,$K4829=48),"Fog",AND($K4829&gt;=51,$K4829&lt;=67),"Drizzle",AND($K4829&gt;=71,$K4829&lt;=77),"Snow",AND($K4829&gt;=80,$K4829&lt;=82),"Rain Showers",AND($K4829&gt;=95,$K4829&lt;=99),"Thunderstorm",TRUE,"Cloudy"))</f>
        <v/>
      </c>
      <c r="G4829" s="3" t="str" cm="1">
        <f t="array" ref="G4829">IF($A4829="","",INDEX(OpenMeteoAPI[TemperatureC],ROWS($G$2:G4829)))</f>
        <v/>
      </c>
      <c r="H4829" s="4" t="str" cm="1">
        <f t="array" ref="H4829">IF($A4829="","",INDEX(OpenMeteoAPI[RelativeHumidityPct],ROWS($H$2:H4829))/100)</f>
        <v/>
      </c>
      <c r="I4829" s="4" t="str" cm="1">
        <f t="array" ref="I4829">IF($A4829="","",INDEX(OpenMeteoAPI[PrecipitationProbabilityPct],ROWS($I$2:I4829))/100)</f>
        <v/>
      </c>
      <c r="J4829" s="3" t="str" cm="1">
        <f t="array" ref="J4829">IF($A4829="","",INDEX(OpenMeteoAPI[PrecipitationMM],ROWS($J$2:J4829)))</f>
        <v/>
      </c>
      <c r="K4829" t="str" cm="1">
        <f t="array" ref="K4829">IF($A4829="","",INDEX(OpenMeteoAPI[WeatherCode],ROWS($K$2:K4829)))</f>
        <v/>
      </c>
      <c r="L4829" s="3" t="str" cm="1">
        <f t="array" ref="L4829">IF($A4829="","",INDEX(OpenMeteoAPI[WindSpeedKMH],ROWS($L$2:L4829)))</f>
        <v/>
      </c>
    </row>
    <row r="4830" spans="1:12">
      <c r="A4830" t="str" cm="1">
        <f t="array" ref="A4830">IFERROR(INDEX(OpenMeteoAPI[City],ROWS($A$2:A4830))&amp;", "&amp;INDEX(OpenMeteoAPI[CountryCode],ROWS($A$2:A4830)),"")</f>
        <v/>
      </c>
      <c r="B4830" t="str" cm="1">
        <f t="array" ref="B4830">IF($A4830="","",INDEX(OpenMeteoAPI[LocationID],ROWS($B$2:B4830)))</f>
        <v/>
      </c>
      <c r="C4830" s="5" t="str" cm="1">
        <f t="array" ref="C4830">IF($A4830="","",INDEX(OpenMeteoAPI[ForecastDateTime],ROWS($C$2:C4830)))</f>
        <v/>
      </c>
      <c r="D4830" t="str">
        <f t="shared" si="75"/>
        <v/>
      </c>
      <c r="E4830" t="str" cm="1">
        <f t="array" ref="E4830">IF($K4830="","",_xlfn.IFS($K4830=0,_xlfn.UNICHAR(9728),$K4830&lt;=3,_xlfn.UNICHAR(9729),OR($K4830=45,$K4830=48),"~",AND($K4830&gt;=51,$K4830&lt;=67),_xlfn.UNICHAR(9748),AND($K4830&gt;=71,$K4830&lt;=77),_xlfn.UNICHAR(10052),AND($K4830&gt;=80,$K4830&lt;=82),_xlfn.UNICHAR(9748),AND($K4830&gt;=95,$K4830&lt;=99),_xlfn.UNICHAR(9889),TRUE,_xlfn.UNICHAR(9729)))</f>
        <v/>
      </c>
      <c r="F4830" t="str" cm="1">
        <f t="array" ref="F4830">IF($K4830="","",_xlfn.IFS($K4830=0,"Clear",$K4830&lt;=3,"Partly Cloudy",OR($K4830=45,$K4830=48),"Fog",AND($K4830&gt;=51,$K4830&lt;=67),"Drizzle",AND($K4830&gt;=71,$K4830&lt;=77),"Snow",AND($K4830&gt;=80,$K4830&lt;=82),"Rain Showers",AND($K4830&gt;=95,$K4830&lt;=99),"Thunderstorm",TRUE,"Cloudy"))</f>
        <v/>
      </c>
      <c r="G4830" s="3" t="str" cm="1">
        <f t="array" ref="G4830">IF($A4830="","",INDEX(OpenMeteoAPI[TemperatureC],ROWS($G$2:G4830)))</f>
        <v/>
      </c>
      <c r="H4830" s="4" t="str" cm="1">
        <f t="array" ref="H4830">IF($A4830="","",INDEX(OpenMeteoAPI[RelativeHumidityPct],ROWS($H$2:H4830))/100)</f>
        <v/>
      </c>
      <c r="I4830" s="4" t="str" cm="1">
        <f t="array" ref="I4830">IF($A4830="","",INDEX(OpenMeteoAPI[PrecipitationProbabilityPct],ROWS($I$2:I4830))/100)</f>
        <v/>
      </c>
      <c r="J4830" s="3" t="str" cm="1">
        <f t="array" ref="J4830">IF($A4830="","",INDEX(OpenMeteoAPI[PrecipitationMM],ROWS($J$2:J4830)))</f>
        <v/>
      </c>
      <c r="K4830" t="str" cm="1">
        <f t="array" ref="K4830">IF($A4830="","",INDEX(OpenMeteoAPI[WeatherCode],ROWS($K$2:K4830)))</f>
        <v/>
      </c>
      <c r="L4830" s="3" t="str" cm="1">
        <f t="array" ref="L4830">IF($A4830="","",INDEX(OpenMeteoAPI[WindSpeedKMH],ROWS($L$2:L4830)))</f>
        <v/>
      </c>
    </row>
    <row r="4831" spans="1:12">
      <c r="A4831" t="str" cm="1">
        <f t="array" ref="A4831">IFERROR(INDEX(OpenMeteoAPI[City],ROWS($A$2:A4831))&amp;", "&amp;INDEX(OpenMeteoAPI[CountryCode],ROWS($A$2:A4831)),"")</f>
        <v/>
      </c>
      <c r="B4831" t="str" cm="1">
        <f t="array" ref="B4831">IF($A4831="","",INDEX(OpenMeteoAPI[LocationID],ROWS($B$2:B4831)))</f>
        <v/>
      </c>
      <c r="C4831" s="5" t="str" cm="1">
        <f t="array" ref="C4831">IF($A4831="","",INDEX(OpenMeteoAPI[ForecastDateTime],ROWS($C$2:C4831)))</f>
        <v/>
      </c>
      <c r="D4831" t="str">
        <f t="shared" si="75"/>
        <v/>
      </c>
      <c r="E4831" t="str" cm="1">
        <f t="array" ref="E4831">IF($K4831="","",_xlfn.IFS($K4831=0,_xlfn.UNICHAR(9728),$K4831&lt;=3,_xlfn.UNICHAR(9729),OR($K4831=45,$K4831=48),"~",AND($K4831&gt;=51,$K4831&lt;=67),_xlfn.UNICHAR(9748),AND($K4831&gt;=71,$K4831&lt;=77),_xlfn.UNICHAR(10052),AND($K4831&gt;=80,$K4831&lt;=82),_xlfn.UNICHAR(9748),AND($K4831&gt;=95,$K4831&lt;=99),_xlfn.UNICHAR(9889),TRUE,_xlfn.UNICHAR(9729)))</f>
        <v/>
      </c>
      <c r="F4831" t="str" cm="1">
        <f t="array" ref="F4831">IF($K4831="","",_xlfn.IFS($K4831=0,"Clear",$K4831&lt;=3,"Partly Cloudy",OR($K4831=45,$K4831=48),"Fog",AND($K4831&gt;=51,$K4831&lt;=67),"Drizzle",AND($K4831&gt;=71,$K4831&lt;=77),"Snow",AND($K4831&gt;=80,$K4831&lt;=82),"Rain Showers",AND($K4831&gt;=95,$K4831&lt;=99),"Thunderstorm",TRUE,"Cloudy"))</f>
        <v/>
      </c>
      <c r="G4831" s="3" t="str" cm="1">
        <f t="array" ref="G4831">IF($A4831="","",INDEX(OpenMeteoAPI[TemperatureC],ROWS($G$2:G4831)))</f>
        <v/>
      </c>
      <c r="H4831" s="4" t="str" cm="1">
        <f t="array" ref="H4831">IF($A4831="","",INDEX(OpenMeteoAPI[RelativeHumidityPct],ROWS($H$2:H4831))/100)</f>
        <v/>
      </c>
      <c r="I4831" s="4" t="str" cm="1">
        <f t="array" ref="I4831">IF($A4831="","",INDEX(OpenMeteoAPI[PrecipitationProbabilityPct],ROWS($I$2:I4831))/100)</f>
        <v/>
      </c>
      <c r="J4831" s="3" t="str" cm="1">
        <f t="array" ref="J4831">IF($A4831="","",INDEX(OpenMeteoAPI[PrecipitationMM],ROWS($J$2:J4831)))</f>
        <v/>
      </c>
      <c r="K4831" t="str" cm="1">
        <f t="array" ref="K4831">IF($A4831="","",INDEX(OpenMeteoAPI[WeatherCode],ROWS($K$2:K4831)))</f>
        <v/>
      </c>
      <c r="L4831" s="3" t="str" cm="1">
        <f t="array" ref="L4831">IF($A4831="","",INDEX(OpenMeteoAPI[WindSpeedKMH],ROWS($L$2:L4831)))</f>
        <v/>
      </c>
    </row>
    <row r="4832" spans="1:12">
      <c r="A4832" t="str" cm="1">
        <f t="array" ref="A4832">IFERROR(INDEX(OpenMeteoAPI[City],ROWS($A$2:A4832))&amp;", "&amp;INDEX(OpenMeteoAPI[CountryCode],ROWS($A$2:A4832)),"")</f>
        <v/>
      </c>
      <c r="B4832" t="str" cm="1">
        <f t="array" ref="B4832">IF($A4832="","",INDEX(OpenMeteoAPI[LocationID],ROWS($B$2:B4832)))</f>
        <v/>
      </c>
      <c r="C4832" s="5" t="str" cm="1">
        <f t="array" ref="C4832">IF($A4832="","",INDEX(OpenMeteoAPI[ForecastDateTime],ROWS($C$2:C4832)))</f>
        <v/>
      </c>
      <c r="D4832" t="str">
        <f t="shared" si="75"/>
        <v/>
      </c>
      <c r="E4832" t="str" cm="1">
        <f t="array" ref="E4832">IF($K4832="","",_xlfn.IFS($K4832=0,_xlfn.UNICHAR(9728),$K4832&lt;=3,_xlfn.UNICHAR(9729),OR($K4832=45,$K4832=48),"~",AND($K4832&gt;=51,$K4832&lt;=67),_xlfn.UNICHAR(9748),AND($K4832&gt;=71,$K4832&lt;=77),_xlfn.UNICHAR(10052),AND($K4832&gt;=80,$K4832&lt;=82),_xlfn.UNICHAR(9748),AND($K4832&gt;=95,$K4832&lt;=99),_xlfn.UNICHAR(9889),TRUE,_xlfn.UNICHAR(9729)))</f>
        <v/>
      </c>
      <c r="F4832" t="str" cm="1">
        <f t="array" ref="F4832">IF($K4832="","",_xlfn.IFS($K4832=0,"Clear",$K4832&lt;=3,"Partly Cloudy",OR($K4832=45,$K4832=48),"Fog",AND($K4832&gt;=51,$K4832&lt;=67),"Drizzle",AND($K4832&gt;=71,$K4832&lt;=77),"Snow",AND($K4832&gt;=80,$K4832&lt;=82),"Rain Showers",AND($K4832&gt;=95,$K4832&lt;=99),"Thunderstorm",TRUE,"Cloudy"))</f>
        <v/>
      </c>
      <c r="G4832" s="3" t="str" cm="1">
        <f t="array" ref="G4832">IF($A4832="","",INDEX(OpenMeteoAPI[TemperatureC],ROWS($G$2:G4832)))</f>
        <v/>
      </c>
      <c r="H4832" s="4" t="str" cm="1">
        <f t="array" ref="H4832">IF($A4832="","",INDEX(OpenMeteoAPI[RelativeHumidityPct],ROWS($H$2:H4832))/100)</f>
        <v/>
      </c>
      <c r="I4832" s="4" t="str" cm="1">
        <f t="array" ref="I4832">IF($A4832="","",INDEX(OpenMeteoAPI[PrecipitationProbabilityPct],ROWS($I$2:I4832))/100)</f>
        <v/>
      </c>
      <c r="J4832" s="3" t="str" cm="1">
        <f t="array" ref="J4832">IF($A4832="","",INDEX(OpenMeteoAPI[PrecipitationMM],ROWS($J$2:J4832)))</f>
        <v/>
      </c>
      <c r="K4832" t="str" cm="1">
        <f t="array" ref="K4832">IF($A4832="","",INDEX(OpenMeteoAPI[WeatherCode],ROWS($K$2:K4832)))</f>
        <v/>
      </c>
      <c r="L4832" s="3" t="str" cm="1">
        <f t="array" ref="L4832">IF($A4832="","",INDEX(OpenMeteoAPI[WindSpeedKMH],ROWS($L$2:L4832)))</f>
        <v/>
      </c>
    </row>
    <row r="4833" spans="1:12">
      <c r="A4833" t="str" cm="1">
        <f t="array" ref="A4833">IFERROR(INDEX(OpenMeteoAPI[City],ROWS($A$2:A4833))&amp;", "&amp;INDEX(OpenMeteoAPI[CountryCode],ROWS($A$2:A4833)),"")</f>
        <v/>
      </c>
      <c r="B4833" t="str" cm="1">
        <f t="array" ref="B4833">IF($A4833="","",INDEX(OpenMeteoAPI[LocationID],ROWS($B$2:B4833)))</f>
        <v/>
      </c>
      <c r="C4833" s="5" t="str" cm="1">
        <f t="array" ref="C4833">IF($A4833="","",INDEX(OpenMeteoAPI[ForecastDateTime],ROWS($C$2:C4833)))</f>
        <v/>
      </c>
      <c r="D4833" t="str">
        <f t="shared" si="75"/>
        <v/>
      </c>
      <c r="E4833" t="str" cm="1">
        <f t="array" ref="E4833">IF($K4833="","",_xlfn.IFS($K4833=0,_xlfn.UNICHAR(9728),$K4833&lt;=3,_xlfn.UNICHAR(9729),OR($K4833=45,$K4833=48),"~",AND($K4833&gt;=51,$K4833&lt;=67),_xlfn.UNICHAR(9748),AND($K4833&gt;=71,$K4833&lt;=77),_xlfn.UNICHAR(10052),AND($K4833&gt;=80,$K4833&lt;=82),_xlfn.UNICHAR(9748),AND($K4833&gt;=95,$K4833&lt;=99),_xlfn.UNICHAR(9889),TRUE,_xlfn.UNICHAR(9729)))</f>
        <v/>
      </c>
      <c r="F4833" t="str" cm="1">
        <f t="array" ref="F4833">IF($K4833="","",_xlfn.IFS($K4833=0,"Clear",$K4833&lt;=3,"Partly Cloudy",OR($K4833=45,$K4833=48),"Fog",AND($K4833&gt;=51,$K4833&lt;=67),"Drizzle",AND($K4833&gt;=71,$K4833&lt;=77),"Snow",AND($K4833&gt;=80,$K4833&lt;=82),"Rain Showers",AND($K4833&gt;=95,$K4833&lt;=99),"Thunderstorm",TRUE,"Cloudy"))</f>
        <v/>
      </c>
      <c r="G4833" s="3" t="str" cm="1">
        <f t="array" ref="G4833">IF($A4833="","",INDEX(OpenMeteoAPI[TemperatureC],ROWS($G$2:G4833)))</f>
        <v/>
      </c>
      <c r="H4833" s="4" t="str" cm="1">
        <f t="array" ref="H4833">IF($A4833="","",INDEX(OpenMeteoAPI[RelativeHumidityPct],ROWS($H$2:H4833))/100)</f>
        <v/>
      </c>
      <c r="I4833" s="4" t="str" cm="1">
        <f t="array" ref="I4833">IF($A4833="","",INDEX(OpenMeteoAPI[PrecipitationProbabilityPct],ROWS($I$2:I4833))/100)</f>
        <v/>
      </c>
      <c r="J4833" s="3" t="str" cm="1">
        <f t="array" ref="J4833">IF($A4833="","",INDEX(OpenMeteoAPI[PrecipitationMM],ROWS($J$2:J4833)))</f>
        <v/>
      </c>
      <c r="K4833" t="str" cm="1">
        <f t="array" ref="K4833">IF($A4833="","",INDEX(OpenMeteoAPI[WeatherCode],ROWS($K$2:K4833)))</f>
        <v/>
      </c>
      <c r="L4833" s="3" t="str" cm="1">
        <f t="array" ref="L4833">IF($A4833="","",INDEX(OpenMeteoAPI[WindSpeedKMH],ROWS($L$2:L4833)))</f>
        <v/>
      </c>
    </row>
    <row r="4834" spans="1:12">
      <c r="A4834" t="str" cm="1">
        <f t="array" ref="A4834">IFERROR(INDEX(OpenMeteoAPI[City],ROWS($A$2:A4834))&amp;", "&amp;INDEX(OpenMeteoAPI[CountryCode],ROWS($A$2:A4834)),"")</f>
        <v/>
      </c>
      <c r="B4834" t="str" cm="1">
        <f t="array" ref="B4834">IF($A4834="","",INDEX(OpenMeteoAPI[LocationID],ROWS($B$2:B4834)))</f>
        <v/>
      </c>
      <c r="C4834" s="5" t="str" cm="1">
        <f t="array" ref="C4834">IF($A4834="","",INDEX(OpenMeteoAPI[ForecastDateTime],ROWS($C$2:C4834)))</f>
        <v/>
      </c>
      <c r="D4834" t="str">
        <f t="shared" si="75"/>
        <v/>
      </c>
      <c r="E4834" t="str" cm="1">
        <f t="array" ref="E4834">IF($K4834="","",_xlfn.IFS($K4834=0,_xlfn.UNICHAR(9728),$K4834&lt;=3,_xlfn.UNICHAR(9729),OR($K4834=45,$K4834=48),"~",AND($K4834&gt;=51,$K4834&lt;=67),_xlfn.UNICHAR(9748),AND($K4834&gt;=71,$K4834&lt;=77),_xlfn.UNICHAR(10052),AND($K4834&gt;=80,$K4834&lt;=82),_xlfn.UNICHAR(9748),AND($K4834&gt;=95,$K4834&lt;=99),_xlfn.UNICHAR(9889),TRUE,_xlfn.UNICHAR(9729)))</f>
        <v/>
      </c>
      <c r="F4834" t="str" cm="1">
        <f t="array" ref="F4834">IF($K4834="","",_xlfn.IFS($K4834=0,"Clear",$K4834&lt;=3,"Partly Cloudy",OR($K4834=45,$K4834=48),"Fog",AND($K4834&gt;=51,$K4834&lt;=67),"Drizzle",AND($K4834&gt;=71,$K4834&lt;=77),"Snow",AND($K4834&gt;=80,$K4834&lt;=82),"Rain Showers",AND($K4834&gt;=95,$K4834&lt;=99),"Thunderstorm",TRUE,"Cloudy"))</f>
        <v/>
      </c>
      <c r="G4834" s="3" t="str" cm="1">
        <f t="array" ref="G4834">IF($A4834="","",INDEX(OpenMeteoAPI[TemperatureC],ROWS($G$2:G4834)))</f>
        <v/>
      </c>
      <c r="H4834" s="4" t="str" cm="1">
        <f t="array" ref="H4834">IF($A4834="","",INDEX(OpenMeteoAPI[RelativeHumidityPct],ROWS($H$2:H4834))/100)</f>
        <v/>
      </c>
      <c r="I4834" s="4" t="str" cm="1">
        <f t="array" ref="I4834">IF($A4834="","",INDEX(OpenMeteoAPI[PrecipitationProbabilityPct],ROWS($I$2:I4834))/100)</f>
        <v/>
      </c>
      <c r="J4834" s="3" t="str" cm="1">
        <f t="array" ref="J4834">IF($A4834="","",INDEX(OpenMeteoAPI[PrecipitationMM],ROWS($J$2:J4834)))</f>
        <v/>
      </c>
      <c r="K4834" t="str" cm="1">
        <f t="array" ref="K4834">IF($A4834="","",INDEX(OpenMeteoAPI[WeatherCode],ROWS($K$2:K4834)))</f>
        <v/>
      </c>
      <c r="L4834" s="3" t="str" cm="1">
        <f t="array" ref="L4834">IF($A4834="","",INDEX(OpenMeteoAPI[WindSpeedKMH],ROWS($L$2:L4834)))</f>
        <v/>
      </c>
    </row>
    <row r="4835" spans="1:12">
      <c r="A4835" t="str" cm="1">
        <f t="array" ref="A4835">IFERROR(INDEX(OpenMeteoAPI[City],ROWS($A$2:A4835))&amp;", "&amp;INDEX(OpenMeteoAPI[CountryCode],ROWS($A$2:A4835)),"")</f>
        <v/>
      </c>
      <c r="B4835" t="str" cm="1">
        <f t="array" ref="B4835">IF($A4835="","",INDEX(OpenMeteoAPI[LocationID],ROWS($B$2:B4835)))</f>
        <v/>
      </c>
      <c r="C4835" s="5" t="str" cm="1">
        <f t="array" ref="C4835">IF($A4835="","",INDEX(OpenMeteoAPI[ForecastDateTime],ROWS($C$2:C4835)))</f>
        <v/>
      </c>
      <c r="D4835" t="str">
        <f t="shared" si="75"/>
        <v/>
      </c>
      <c r="E4835" t="str" cm="1">
        <f t="array" ref="E4835">IF($K4835="","",_xlfn.IFS($K4835=0,_xlfn.UNICHAR(9728),$K4835&lt;=3,_xlfn.UNICHAR(9729),OR($K4835=45,$K4835=48),"~",AND($K4835&gt;=51,$K4835&lt;=67),_xlfn.UNICHAR(9748),AND($K4835&gt;=71,$K4835&lt;=77),_xlfn.UNICHAR(10052),AND($K4835&gt;=80,$K4835&lt;=82),_xlfn.UNICHAR(9748),AND($K4835&gt;=95,$K4835&lt;=99),_xlfn.UNICHAR(9889),TRUE,_xlfn.UNICHAR(9729)))</f>
        <v/>
      </c>
      <c r="F4835" t="str" cm="1">
        <f t="array" ref="F4835">IF($K4835="","",_xlfn.IFS($K4835=0,"Clear",$K4835&lt;=3,"Partly Cloudy",OR($K4835=45,$K4835=48),"Fog",AND($K4835&gt;=51,$K4835&lt;=67),"Drizzle",AND($K4835&gt;=71,$K4835&lt;=77),"Snow",AND($K4835&gt;=80,$K4835&lt;=82),"Rain Showers",AND($K4835&gt;=95,$K4835&lt;=99),"Thunderstorm",TRUE,"Cloudy"))</f>
        <v/>
      </c>
      <c r="G4835" s="3" t="str" cm="1">
        <f t="array" ref="G4835">IF($A4835="","",INDEX(OpenMeteoAPI[TemperatureC],ROWS($G$2:G4835)))</f>
        <v/>
      </c>
      <c r="H4835" s="4" t="str" cm="1">
        <f t="array" ref="H4835">IF($A4835="","",INDEX(OpenMeteoAPI[RelativeHumidityPct],ROWS($H$2:H4835))/100)</f>
        <v/>
      </c>
      <c r="I4835" s="4" t="str" cm="1">
        <f t="array" ref="I4835">IF($A4835="","",INDEX(OpenMeteoAPI[PrecipitationProbabilityPct],ROWS($I$2:I4835))/100)</f>
        <v/>
      </c>
      <c r="J4835" s="3" t="str" cm="1">
        <f t="array" ref="J4835">IF($A4835="","",INDEX(OpenMeteoAPI[PrecipitationMM],ROWS($J$2:J4835)))</f>
        <v/>
      </c>
      <c r="K4835" t="str" cm="1">
        <f t="array" ref="K4835">IF($A4835="","",INDEX(OpenMeteoAPI[WeatherCode],ROWS($K$2:K4835)))</f>
        <v/>
      </c>
      <c r="L4835" s="3" t="str" cm="1">
        <f t="array" ref="L4835">IF($A4835="","",INDEX(OpenMeteoAPI[WindSpeedKMH],ROWS($L$2:L4835)))</f>
        <v/>
      </c>
    </row>
    <row r="4836" spans="1:12">
      <c r="A4836" t="str" cm="1">
        <f t="array" ref="A4836">IFERROR(INDEX(OpenMeteoAPI[City],ROWS($A$2:A4836))&amp;", "&amp;INDEX(OpenMeteoAPI[CountryCode],ROWS($A$2:A4836)),"")</f>
        <v/>
      </c>
      <c r="B4836" t="str" cm="1">
        <f t="array" ref="B4836">IF($A4836="","",INDEX(OpenMeteoAPI[LocationID],ROWS($B$2:B4836)))</f>
        <v/>
      </c>
      <c r="C4836" s="5" t="str" cm="1">
        <f t="array" ref="C4836">IF($A4836="","",INDEX(OpenMeteoAPI[ForecastDateTime],ROWS($C$2:C4836)))</f>
        <v/>
      </c>
      <c r="D4836" t="str">
        <f t="shared" si="75"/>
        <v/>
      </c>
      <c r="E4836" t="str" cm="1">
        <f t="array" ref="E4836">IF($K4836="","",_xlfn.IFS($K4836=0,_xlfn.UNICHAR(9728),$K4836&lt;=3,_xlfn.UNICHAR(9729),OR($K4836=45,$K4836=48),"~",AND($K4836&gt;=51,$K4836&lt;=67),_xlfn.UNICHAR(9748),AND($K4836&gt;=71,$K4836&lt;=77),_xlfn.UNICHAR(10052),AND($K4836&gt;=80,$K4836&lt;=82),_xlfn.UNICHAR(9748),AND($K4836&gt;=95,$K4836&lt;=99),_xlfn.UNICHAR(9889),TRUE,_xlfn.UNICHAR(9729)))</f>
        <v/>
      </c>
      <c r="F4836" t="str" cm="1">
        <f t="array" ref="F4836">IF($K4836="","",_xlfn.IFS($K4836=0,"Clear",$K4836&lt;=3,"Partly Cloudy",OR($K4836=45,$K4836=48),"Fog",AND($K4836&gt;=51,$K4836&lt;=67),"Drizzle",AND($K4836&gt;=71,$K4836&lt;=77),"Snow",AND($K4836&gt;=80,$K4836&lt;=82),"Rain Showers",AND($K4836&gt;=95,$K4836&lt;=99),"Thunderstorm",TRUE,"Cloudy"))</f>
        <v/>
      </c>
      <c r="G4836" s="3" t="str" cm="1">
        <f t="array" ref="G4836">IF($A4836="","",INDEX(OpenMeteoAPI[TemperatureC],ROWS($G$2:G4836)))</f>
        <v/>
      </c>
      <c r="H4836" s="4" t="str" cm="1">
        <f t="array" ref="H4836">IF($A4836="","",INDEX(OpenMeteoAPI[RelativeHumidityPct],ROWS($H$2:H4836))/100)</f>
        <v/>
      </c>
      <c r="I4836" s="4" t="str" cm="1">
        <f t="array" ref="I4836">IF($A4836="","",INDEX(OpenMeteoAPI[PrecipitationProbabilityPct],ROWS($I$2:I4836))/100)</f>
        <v/>
      </c>
      <c r="J4836" s="3" t="str" cm="1">
        <f t="array" ref="J4836">IF($A4836="","",INDEX(OpenMeteoAPI[PrecipitationMM],ROWS($J$2:J4836)))</f>
        <v/>
      </c>
      <c r="K4836" t="str" cm="1">
        <f t="array" ref="K4836">IF($A4836="","",INDEX(OpenMeteoAPI[WeatherCode],ROWS($K$2:K4836)))</f>
        <v/>
      </c>
      <c r="L4836" s="3" t="str" cm="1">
        <f t="array" ref="L4836">IF($A4836="","",INDEX(OpenMeteoAPI[WindSpeedKMH],ROWS($L$2:L4836)))</f>
        <v/>
      </c>
    </row>
    <row r="4837" spans="1:12">
      <c r="A4837" t="str" cm="1">
        <f t="array" ref="A4837">IFERROR(INDEX(OpenMeteoAPI[City],ROWS($A$2:A4837))&amp;", "&amp;INDEX(OpenMeteoAPI[CountryCode],ROWS($A$2:A4837)),"")</f>
        <v/>
      </c>
      <c r="B4837" t="str" cm="1">
        <f t="array" ref="B4837">IF($A4837="","",INDEX(OpenMeteoAPI[LocationID],ROWS($B$2:B4837)))</f>
        <v/>
      </c>
      <c r="C4837" s="5" t="str" cm="1">
        <f t="array" ref="C4837">IF($A4837="","",INDEX(OpenMeteoAPI[ForecastDateTime],ROWS($C$2:C4837)))</f>
        <v/>
      </c>
      <c r="D4837" t="str">
        <f t="shared" si="75"/>
        <v/>
      </c>
      <c r="E4837" t="str" cm="1">
        <f t="array" ref="E4837">IF($K4837="","",_xlfn.IFS($K4837=0,_xlfn.UNICHAR(9728),$K4837&lt;=3,_xlfn.UNICHAR(9729),OR($K4837=45,$K4837=48),"~",AND($K4837&gt;=51,$K4837&lt;=67),_xlfn.UNICHAR(9748),AND($K4837&gt;=71,$K4837&lt;=77),_xlfn.UNICHAR(10052),AND($K4837&gt;=80,$K4837&lt;=82),_xlfn.UNICHAR(9748),AND($K4837&gt;=95,$K4837&lt;=99),_xlfn.UNICHAR(9889),TRUE,_xlfn.UNICHAR(9729)))</f>
        <v/>
      </c>
      <c r="F4837" t="str" cm="1">
        <f t="array" ref="F4837">IF($K4837="","",_xlfn.IFS($K4837=0,"Clear",$K4837&lt;=3,"Partly Cloudy",OR($K4837=45,$K4837=48),"Fog",AND($K4837&gt;=51,$K4837&lt;=67),"Drizzle",AND($K4837&gt;=71,$K4837&lt;=77),"Snow",AND($K4837&gt;=80,$K4837&lt;=82),"Rain Showers",AND($K4837&gt;=95,$K4837&lt;=99),"Thunderstorm",TRUE,"Cloudy"))</f>
        <v/>
      </c>
      <c r="G4837" s="3" t="str" cm="1">
        <f t="array" ref="G4837">IF($A4837="","",INDEX(OpenMeteoAPI[TemperatureC],ROWS($G$2:G4837)))</f>
        <v/>
      </c>
      <c r="H4837" s="4" t="str" cm="1">
        <f t="array" ref="H4837">IF($A4837="","",INDEX(OpenMeteoAPI[RelativeHumidityPct],ROWS($H$2:H4837))/100)</f>
        <v/>
      </c>
      <c r="I4837" s="4" t="str" cm="1">
        <f t="array" ref="I4837">IF($A4837="","",INDEX(OpenMeteoAPI[PrecipitationProbabilityPct],ROWS($I$2:I4837))/100)</f>
        <v/>
      </c>
      <c r="J4837" s="3" t="str" cm="1">
        <f t="array" ref="J4837">IF($A4837="","",INDEX(OpenMeteoAPI[PrecipitationMM],ROWS($J$2:J4837)))</f>
        <v/>
      </c>
      <c r="K4837" t="str" cm="1">
        <f t="array" ref="K4837">IF($A4837="","",INDEX(OpenMeteoAPI[WeatherCode],ROWS($K$2:K4837)))</f>
        <v/>
      </c>
      <c r="L4837" s="3" t="str" cm="1">
        <f t="array" ref="L4837">IF($A4837="","",INDEX(OpenMeteoAPI[WindSpeedKMH],ROWS($L$2:L4837)))</f>
        <v/>
      </c>
    </row>
    <row r="4838" spans="1:12">
      <c r="A4838" t="str" cm="1">
        <f t="array" ref="A4838">IFERROR(INDEX(OpenMeteoAPI[City],ROWS($A$2:A4838))&amp;", "&amp;INDEX(OpenMeteoAPI[CountryCode],ROWS($A$2:A4838)),"")</f>
        <v/>
      </c>
      <c r="B4838" t="str" cm="1">
        <f t="array" ref="B4838">IF($A4838="","",INDEX(OpenMeteoAPI[LocationID],ROWS($B$2:B4838)))</f>
        <v/>
      </c>
      <c r="C4838" s="5" t="str" cm="1">
        <f t="array" ref="C4838">IF($A4838="","",INDEX(OpenMeteoAPI[ForecastDateTime],ROWS($C$2:C4838)))</f>
        <v/>
      </c>
      <c r="D4838" t="str">
        <f t="shared" si="75"/>
        <v/>
      </c>
      <c r="E4838" t="str" cm="1">
        <f t="array" ref="E4838">IF($K4838="","",_xlfn.IFS($K4838=0,_xlfn.UNICHAR(9728),$K4838&lt;=3,_xlfn.UNICHAR(9729),OR($K4838=45,$K4838=48),"~",AND($K4838&gt;=51,$K4838&lt;=67),_xlfn.UNICHAR(9748),AND($K4838&gt;=71,$K4838&lt;=77),_xlfn.UNICHAR(10052),AND($K4838&gt;=80,$K4838&lt;=82),_xlfn.UNICHAR(9748),AND($K4838&gt;=95,$K4838&lt;=99),_xlfn.UNICHAR(9889),TRUE,_xlfn.UNICHAR(9729)))</f>
        <v/>
      </c>
      <c r="F4838" t="str" cm="1">
        <f t="array" ref="F4838">IF($K4838="","",_xlfn.IFS($K4838=0,"Clear",$K4838&lt;=3,"Partly Cloudy",OR($K4838=45,$K4838=48),"Fog",AND($K4838&gt;=51,$K4838&lt;=67),"Drizzle",AND($K4838&gt;=71,$K4838&lt;=77),"Snow",AND($K4838&gt;=80,$K4838&lt;=82),"Rain Showers",AND($K4838&gt;=95,$K4838&lt;=99),"Thunderstorm",TRUE,"Cloudy"))</f>
        <v/>
      </c>
      <c r="G4838" s="3" t="str" cm="1">
        <f t="array" ref="G4838">IF($A4838="","",INDEX(OpenMeteoAPI[TemperatureC],ROWS($G$2:G4838)))</f>
        <v/>
      </c>
      <c r="H4838" s="4" t="str" cm="1">
        <f t="array" ref="H4838">IF($A4838="","",INDEX(OpenMeteoAPI[RelativeHumidityPct],ROWS($H$2:H4838))/100)</f>
        <v/>
      </c>
      <c r="I4838" s="4" t="str" cm="1">
        <f t="array" ref="I4838">IF($A4838="","",INDEX(OpenMeteoAPI[PrecipitationProbabilityPct],ROWS($I$2:I4838))/100)</f>
        <v/>
      </c>
      <c r="J4838" s="3" t="str" cm="1">
        <f t="array" ref="J4838">IF($A4838="","",INDEX(OpenMeteoAPI[PrecipitationMM],ROWS($J$2:J4838)))</f>
        <v/>
      </c>
      <c r="K4838" t="str" cm="1">
        <f t="array" ref="K4838">IF($A4838="","",INDEX(OpenMeteoAPI[WeatherCode],ROWS($K$2:K4838)))</f>
        <v/>
      </c>
      <c r="L4838" s="3" t="str" cm="1">
        <f t="array" ref="L4838">IF($A4838="","",INDEX(OpenMeteoAPI[WindSpeedKMH],ROWS($L$2:L4838)))</f>
        <v/>
      </c>
    </row>
    <row r="4839" spans="1:12">
      <c r="A4839" t="str" cm="1">
        <f t="array" ref="A4839">IFERROR(INDEX(OpenMeteoAPI[City],ROWS($A$2:A4839))&amp;", "&amp;INDEX(OpenMeteoAPI[CountryCode],ROWS($A$2:A4839)),"")</f>
        <v/>
      </c>
      <c r="B4839" t="str" cm="1">
        <f t="array" ref="B4839">IF($A4839="","",INDEX(OpenMeteoAPI[LocationID],ROWS($B$2:B4839)))</f>
        <v/>
      </c>
      <c r="C4839" s="5" t="str" cm="1">
        <f t="array" ref="C4839">IF($A4839="","",INDEX(OpenMeteoAPI[ForecastDateTime],ROWS($C$2:C4839)))</f>
        <v/>
      </c>
      <c r="D4839" t="str">
        <f t="shared" si="75"/>
        <v/>
      </c>
      <c r="E4839" t="str" cm="1">
        <f t="array" ref="E4839">IF($K4839="","",_xlfn.IFS($K4839=0,_xlfn.UNICHAR(9728),$K4839&lt;=3,_xlfn.UNICHAR(9729),OR($K4839=45,$K4839=48),"~",AND($K4839&gt;=51,$K4839&lt;=67),_xlfn.UNICHAR(9748),AND($K4839&gt;=71,$K4839&lt;=77),_xlfn.UNICHAR(10052),AND($K4839&gt;=80,$K4839&lt;=82),_xlfn.UNICHAR(9748),AND($K4839&gt;=95,$K4839&lt;=99),_xlfn.UNICHAR(9889),TRUE,_xlfn.UNICHAR(9729)))</f>
        <v/>
      </c>
      <c r="F4839" t="str" cm="1">
        <f t="array" ref="F4839">IF($K4839="","",_xlfn.IFS($K4839=0,"Clear",$K4839&lt;=3,"Partly Cloudy",OR($K4839=45,$K4839=48),"Fog",AND($K4839&gt;=51,$K4839&lt;=67),"Drizzle",AND($K4839&gt;=71,$K4839&lt;=77),"Snow",AND($K4839&gt;=80,$K4839&lt;=82),"Rain Showers",AND($K4839&gt;=95,$K4839&lt;=99),"Thunderstorm",TRUE,"Cloudy"))</f>
        <v/>
      </c>
      <c r="G4839" s="3" t="str" cm="1">
        <f t="array" ref="G4839">IF($A4839="","",INDEX(OpenMeteoAPI[TemperatureC],ROWS($G$2:G4839)))</f>
        <v/>
      </c>
      <c r="H4839" s="4" t="str" cm="1">
        <f t="array" ref="H4839">IF($A4839="","",INDEX(OpenMeteoAPI[RelativeHumidityPct],ROWS($H$2:H4839))/100)</f>
        <v/>
      </c>
      <c r="I4839" s="4" t="str" cm="1">
        <f t="array" ref="I4839">IF($A4839="","",INDEX(OpenMeteoAPI[PrecipitationProbabilityPct],ROWS($I$2:I4839))/100)</f>
        <v/>
      </c>
      <c r="J4839" s="3" t="str" cm="1">
        <f t="array" ref="J4839">IF($A4839="","",INDEX(OpenMeteoAPI[PrecipitationMM],ROWS($J$2:J4839)))</f>
        <v/>
      </c>
      <c r="K4839" t="str" cm="1">
        <f t="array" ref="K4839">IF($A4839="","",INDEX(OpenMeteoAPI[WeatherCode],ROWS($K$2:K4839)))</f>
        <v/>
      </c>
      <c r="L4839" s="3" t="str" cm="1">
        <f t="array" ref="L4839">IF($A4839="","",INDEX(OpenMeteoAPI[WindSpeedKMH],ROWS($L$2:L4839)))</f>
        <v/>
      </c>
    </row>
    <row r="4840" spans="1:12">
      <c r="A4840" t="str" cm="1">
        <f t="array" ref="A4840">IFERROR(INDEX(OpenMeteoAPI[City],ROWS($A$2:A4840))&amp;", "&amp;INDEX(OpenMeteoAPI[CountryCode],ROWS($A$2:A4840)),"")</f>
        <v/>
      </c>
      <c r="B4840" t="str" cm="1">
        <f t="array" ref="B4840">IF($A4840="","",INDEX(OpenMeteoAPI[LocationID],ROWS($B$2:B4840)))</f>
        <v/>
      </c>
      <c r="C4840" s="5" t="str" cm="1">
        <f t="array" ref="C4840">IF($A4840="","",INDEX(OpenMeteoAPI[ForecastDateTime],ROWS($C$2:C4840)))</f>
        <v/>
      </c>
      <c r="D4840" t="str">
        <f t="shared" si="75"/>
        <v/>
      </c>
      <c r="E4840" t="str" cm="1">
        <f t="array" ref="E4840">IF($K4840="","",_xlfn.IFS($K4840=0,_xlfn.UNICHAR(9728),$K4840&lt;=3,_xlfn.UNICHAR(9729),OR($K4840=45,$K4840=48),"~",AND($K4840&gt;=51,$K4840&lt;=67),_xlfn.UNICHAR(9748),AND($K4840&gt;=71,$K4840&lt;=77),_xlfn.UNICHAR(10052),AND($K4840&gt;=80,$K4840&lt;=82),_xlfn.UNICHAR(9748),AND($K4840&gt;=95,$K4840&lt;=99),_xlfn.UNICHAR(9889),TRUE,_xlfn.UNICHAR(9729)))</f>
        <v/>
      </c>
      <c r="F4840" t="str" cm="1">
        <f t="array" ref="F4840">IF($K4840="","",_xlfn.IFS($K4840=0,"Clear",$K4840&lt;=3,"Partly Cloudy",OR($K4840=45,$K4840=48),"Fog",AND($K4840&gt;=51,$K4840&lt;=67),"Drizzle",AND($K4840&gt;=71,$K4840&lt;=77),"Snow",AND($K4840&gt;=80,$K4840&lt;=82),"Rain Showers",AND($K4840&gt;=95,$K4840&lt;=99),"Thunderstorm",TRUE,"Cloudy"))</f>
        <v/>
      </c>
      <c r="G4840" s="3" t="str" cm="1">
        <f t="array" ref="G4840">IF($A4840="","",INDEX(OpenMeteoAPI[TemperatureC],ROWS($G$2:G4840)))</f>
        <v/>
      </c>
      <c r="H4840" s="4" t="str" cm="1">
        <f t="array" ref="H4840">IF($A4840="","",INDEX(OpenMeteoAPI[RelativeHumidityPct],ROWS($H$2:H4840))/100)</f>
        <v/>
      </c>
      <c r="I4840" s="4" t="str" cm="1">
        <f t="array" ref="I4840">IF($A4840="","",INDEX(OpenMeteoAPI[PrecipitationProbabilityPct],ROWS($I$2:I4840))/100)</f>
        <v/>
      </c>
      <c r="J4840" s="3" t="str" cm="1">
        <f t="array" ref="J4840">IF($A4840="","",INDEX(OpenMeteoAPI[PrecipitationMM],ROWS($J$2:J4840)))</f>
        <v/>
      </c>
      <c r="K4840" t="str" cm="1">
        <f t="array" ref="K4840">IF($A4840="","",INDEX(OpenMeteoAPI[WeatherCode],ROWS($K$2:K4840)))</f>
        <v/>
      </c>
      <c r="L4840" s="3" t="str" cm="1">
        <f t="array" ref="L4840">IF($A4840="","",INDEX(OpenMeteoAPI[WindSpeedKMH],ROWS($L$2:L4840)))</f>
        <v/>
      </c>
    </row>
    <row r="4841" spans="1:12">
      <c r="A4841" t="str" cm="1">
        <f t="array" ref="A4841">IFERROR(INDEX(OpenMeteoAPI[City],ROWS($A$2:A4841))&amp;", "&amp;INDEX(OpenMeteoAPI[CountryCode],ROWS($A$2:A4841)),"")</f>
        <v/>
      </c>
      <c r="B4841" t="str" cm="1">
        <f t="array" ref="B4841">IF($A4841="","",INDEX(OpenMeteoAPI[LocationID],ROWS($B$2:B4841)))</f>
        <v/>
      </c>
      <c r="C4841" s="5" t="str" cm="1">
        <f t="array" ref="C4841">IF($A4841="","",INDEX(OpenMeteoAPI[ForecastDateTime],ROWS($C$2:C4841)))</f>
        <v/>
      </c>
      <c r="D4841" t="str">
        <f t="shared" si="75"/>
        <v/>
      </c>
      <c r="E4841" t="str" cm="1">
        <f t="array" ref="E4841">IF($K4841="","",_xlfn.IFS($K4841=0,_xlfn.UNICHAR(9728),$K4841&lt;=3,_xlfn.UNICHAR(9729),OR($K4841=45,$K4841=48),"~",AND($K4841&gt;=51,$K4841&lt;=67),_xlfn.UNICHAR(9748),AND($K4841&gt;=71,$K4841&lt;=77),_xlfn.UNICHAR(10052),AND($K4841&gt;=80,$K4841&lt;=82),_xlfn.UNICHAR(9748),AND($K4841&gt;=95,$K4841&lt;=99),_xlfn.UNICHAR(9889),TRUE,_xlfn.UNICHAR(9729)))</f>
        <v/>
      </c>
      <c r="F4841" t="str" cm="1">
        <f t="array" ref="F4841">IF($K4841="","",_xlfn.IFS($K4841=0,"Clear",$K4841&lt;=3,"Partly Cloudy",OR($K4841=45,$K4841=48),"Fog",AND($K4841&gt;=51,$K4841&lt;=67),"Drizzle",AND($K4841&gt;=71,$K4841&lt;=77),"Snow",AND($K4841&gt;=80,$K4841&lt;=82),"Rain Showers",AND($K4841&gt;=95,$K4841&lt;=99),"Thunderstorm",TRUE,"Cloudy"))</f>
        <v/>
      </c>
      <c r="G4841" s="3" t="str" cm="1">
        <f t="array" ref="G4841">IF($A4841="","",INDEX(OpenMeteoAPI[TemperatureC],ROWS($G$2:G4841)))</f>
        <v/>
      </c>
      <c r="H4841" s="4" t="str" cm="1">
        <f t="array" ref="H4841">IF($A4841="","",INDEX(OpenMeteoAPI[RelativeHumidityPct],ROWS($H$2:H4841))/100)</f>
        <v/>
      </c>
      <c r="I4841" s="4" t="str" cm="1">
        <f t="array" ref="I4841">IF($A4841="","",INDEX(OpenMeteoAPI[PrecipitationProbabilityPct],ROWS($I$2:I4841))/100)</f>
        <v/>
      </c>
      <c r="J4841" s="3" t="str" cm="1">
        <f t="array" ref="J4841">IF($A4841="","",INDEX(OpenMeteoAPI[PrecipitationMM],ROWS($J$2:J4841)))</f>
        <v/>
      </c>
      <c r="K4841" t="str" cm="1">
        <f t="array" ref="K4841">IF($A4841="","",INDEX(OpenMeteoAPI[WeatherCode],ROWS($K$2:K4841)))</f>
        <v/>
      </c>
      <c r="L4841" s="3" t="str" cm="1">
        <f t="array" ref="L4841">IF($A4841="","",INDEX(OpenMeteoAPI[WindSpeedKMH],ROWS($L$2:L4841)))</f>
        <v/>
      </c>
    </row>
    <row r="4842" spans="1:12">
      <c r="A4842" t="str" cm="1">
        <f t="array" ref="A4842">IFERROR(INDEX(OpenMeteoAPI[City],ROWS($A$2:A4842))&amp;", "&amp;INDEX(OpenMeteoAPI[CountryCode],ROWS($A$2:A4842)),"")</f>
        <v/>
      </c>
      <c r="B4842" t="str" cm="1">
        <f t="array" ref="B4842">IF($A4842="","",INDEX(OpenMeteoAPI[LocationID],ROWS($B$2:B4842)))</f>
        <v/>
      </c>
      <c r="C4842" s="5" t="str" cm="1">
        <f t="array" ref="C4842">IF($A4842="","",INDEX(OpenMeteoAPI[ForecastDateTime],ROWS($C$2:C4842)))</f>
        <v/>
      </c>
      <c r="D4842" t="str">
        <f t="shared" si="75"/>
        <v/>
      </c>
      <c r="E4842" t="str" cm="1">
        <f t="array" ref="E4842">IF($K4842="","",_xlfn.IFS($K4842=0,_xlfn.UNICHAR(9728),$K4842&lt;=3,_xlfn.UNICHAR(9729),OR($K4842=45,$K4842=48),"~",AND($K4842&gt;=51,$K4842&lt;=67),_xlfn.UNICHAR(9748),AND($K4842&gt;=71,$K4842&lt;=77),_xlfn.UNICHAR(10052),AND($K4842&gt;=80,$K4842&lt;=82),_xlfn.UNICHAR(9748),AND($K4842&gt;=95,$K4842&lt;=99),_xlfn.UNICHAR(9889),TRUE,_xlfn.UNICHAR(9729)))</f>
        <v/>
      </c>
      <c r="F4842" t="str" cm="1">
        <f t="array" ref="F4842">IF($K4842="","",_xlfn.IFS($K4842=0,"Clear",$K4842&lt;=3,"Partly Cloudy",OR($K4842=45,$K4842=48),"Fog",AND($K4842&gt;=51,$K4842&lt;=67),"Drizzle",AND($K4842&gt;=71,$K4842&lt;=77),"Snow",AND($K4842&gt;=80,$K4842&lt;=82),"Rain Showers",AND($K4842&gt;=95,$K4842&lt;=99),"Thunderstorm",TRUE,"Cloudy"))</f>
        <v/>
      </c>
      <c r="G4842" s="3" t="str" cm="1">
        <f t="array" ref="G4842">IF($A4842="","",INDEX(OpenMeteoAPI[TemperatureC],ROWS($G$2:G4842)))</f>
        <v/>
      </c>
      <c r="H4842" s="4" t="str" cm="1">
        <f t="array" ref="H4842">IF($A4842="","",INDEX(OpenMeteoAPI[RelativeHumidityPct],ROWS($H$2:H4842))/100)</f>
        <v/>
      </c>
      <c r="I4842" s="4" t="str" cm="1">
        <f t="array" ref="I4842">IF($A4842="","",INDEX(OpenMeteoAPI[PrecipitationProbabilityPct],ROWS($I$2:I4842))/100)</f>
        <v/>
      </c>
      <c r="J4842" s="3" t="str" cm="1">
        <f t="array" ref="J4842">IF($A4842="","",INDEX(OpenMeteoAPI[PrecipitationMM],ROWS($J$2:J4842)))</f>
        <v/>
      </c>
      <c r="K4842" t="str" cm="1">
        <f t="array" ref="K4842">IF($A4842="","",INDEX(OpenMeteoAPI[WeatherCode],ROWS($K$2:K4842)))</f>
        <v/>
      </c>
      <c r="L4842" s="3" t="str" cm="1">
        <f t="array" ref="L4842">IF($A4842="","",INDEX(OpenMeteoAPI[WindSpeedKMH],ROWS($L$2:L4842)))</f>
        <v/>
      </c>
    </row>
    <row r="4843" spans="1:12">
      <c r="A4843" t="str" cm="1">
        <f t="array" ref="A4843">IFERROR(INDEX(OpenMeteoAPI[City],ROWS($A$2:A4843))&amp;", "&amp;INDEX(OpenMeteoAPI[CountryCode],ROWS($A$2:A4843)),"")</f>
        <v/>
      </c>
      <c r="B4843" t="str" cm="1">
        <f t="array" ref="B4843">IF($A4843="","",INDEX(OpenMeteoAPI[LocationID],ROWS($B$2:B4843)))</f>
        <v/>
      </c>
      <c r="C4843" s="5" t="str" cm="1">
        <f t="array" ref="C4843">IF($A4843="","",INDEX(OpenMeteoAPI[ForecastDateTime],ROWS($C$2:C4843)))</f>
        <v/>
      </c>
      <c r="D4843" t="str">
        <f t="shared" si="75"/>
        <v/>
      </c>
      <c r="E4843" t="str" cm="1">
        <f t="array" ref="E4843">IF($K4843="","",_xlfn.IFS($K4843=0,_xlfn.UNICHAR(9728),$K4843&lt;=3,_xlfn.UNICHAR(9729),OR($K4843=45,$K4843=48),"~",AND($K4843&gt;=51,$K4843&lt;=67),_xlfn.UNICHAR(9748),AND($K4843&gt;=71,$K4843&lt;=77),_xlfn.UNICHAR(10052),AND($K4843&gt;=80,$K4843&lt;=82),_xlfn.UNICHAR(9748),AND($K4843&gt;=95,$K4843&lt;=99),_xlfn.UNICHAR(9889),TRUE,_xlfn.UNICHAR(9729)))</f>
        <v/>
      </c>
      <c r="F4843" t="str" cm="1">
        <f t="array" ref="F4843">IF($K4843="","",_xlfn.IFS($K4843=0,"Clear",$K4843&lt;=3,"Partly Cloudy",OR($K4843=45,$K4843=48),"Fog",AND($K4843&gt;=51,$K4843&lt;=67),"Drizzle",AND($K4843&gt;=71,$K4843&lt;=77),"Snow",AND($K4843&gt;=80,$K4843&lt;=82),"Rain Showers",AND($K4843&gt;=95,$K4843&lt;=99),"Thunderstorm",TRUE,"Cloudy"))</f>
        <v/>
      </c>
      <c r="G4843" s="3" t="str" cm="1">
        <f t="array" ref="G4843">IF($A4843="","",INDEX(OpenMeteoAPI[TemperatureC],ROWS($G$2:G4843)))</f>
        <v/>
      </c>
      <c r="H4843" s="4" t="str" cm="1">
        <f t="array" ref="H4843">IF($A4843="","",INDEX(OpenMeteoAPI[RelativeHumidityPct],ROWS($H$2:H4843))/100)</f>
        <v/>
      </c>
      <c r="I4843" s="4" t="str" cm="1">
        <f t="array" ref="I4843">IF($A4843="","",INDEX(OpenMeteoAPI[PrecipitationProbabilityPct],ROWS($I$2:I4843))/100)</f>
        <v/>
      </c>
      <c r="J4843" s="3" t="str" cm="1">
        <f t="array" ref="J4843">IF($A4843="","",INDEX(OpenMeteoAPI[PrecipitationMM],ROWS($J$2:J4843)))</f>
        <v/>
      </c>
      <c r="K4843" t="str" cm="1">
        <f t="array" ref="K4843">IF($A4843="","",INDEX(OpenMeteoAPI[WeatherCode],ROWS($K$2:K4843)))</f>
        <v/>
      </c>
      <c r="L4843" s="3" t="str" cm="1">
        <f t="array" ref="L4843">IF($A4843="","",INDEX(OpenMeteoAPI[WindSpeedKMH],ROWS($L$2:L4843)))</f>
        <v/>
      </c>
    </row>
    <row r="4844" spans="1:12">
      <c r="A4844" t="str" cm="1">
        <f t="array" ref="A4844">IFERROR(INDEX(OpenMeteoAPI[City],ROWS($A$2:A4844))&amp;", "&amp;INDEX(OpenMeteoAPI[CountryCode],ROWS($A$2:A4844)),"")</f>
        <v/>
      </c>
      <c r="B4844" t="str" cm="1">
        <f t="array" ref="B4844">IF($A4844="","",INDEX(OpenMeteoAPI[LocationID],ROWS($B$2:B4844)))</f>
        <v/>
      </c>
      <c r="C4844" s="5" t="str" cm="1">
        <f t="array" ref="C4844">IF($A4844="","",INDEX(OpenMeteoAPI[ForecastDateTime],ROWS($C$2:C4844)))</f>
        <v/>
      </c>
      <c r="D4844" t="str">
        <f t="shared" si="75"/>
        <v/>
      </c>
      <c r="E4844" t="str" cm="1">
        <f t="array" ref="E4844">IF($K4844="","",_xlfn.IFS($K4844=0,_xlfn.UNICHAR(9728),$K4844&lt;=3,_xlfn.UNICHAR(9729),OR($K4844=45,$K4844=48),"~",AND($K4844&gt;=51,$K4844&lt;=67),_xlfn.UNICHAR(9748),AND($K4844&gt;=71,$K4844&lt;=77),_xlfn.UNICHAR(10052),AND($K4844&gt;=80,$K4844&lt;=82),_xlfn.UNICHAR(9748),AND($K4844&gt;=95,$K4844&lt;=99),_xlfn.UNICHAR(9889),TRUE,_xlfn.UNICHAR(9729)))</f>
        <v/>
      </c>
      <c r="F4844" t="str" cm="1">
        <f t="array" ref="F4844">IF($K4844="","",_xlfn.IFS($K4844=0,"Clear",$K4844&lt;=3,"Partly Cloudy",OR($K4844=45,$K4844=48),"Fog",AND($K4844&gt;=51,$K4844&lt;=67),"Drizzle",AND($K4844&gt;=71,$K4844&lt;=77),"Snow",AND($K4844&gt;=80,$K4844&lt;=82),"Rain Showers",AND($K4844&gt;=95,$K4844&lt;=99),"Thunderstorm",TRUE,"Cloudy"))</f>
        <v/>
      </c>
      <c r="G4844" s="3" t="str" cm="1">
        <f t="array" ref="G4844">IF($A4844="","",INDEX(OpenMeteoAPI[TemperatureC],ROWS($G$2:G4844)))</f>
        <v/>
      </c>
      <c r="H4844" s="4" t="str" cm="1">
        <f t="array" ref="H4844">IF($A4844="","",INDEX(OpenMeteoAPI[RelativeHumidityPct],ROWS($H$2:H4844))/100)</f>
        <v/>
      </c>
      <c r="I4844" s="4" t="str" cm="1">
        <f t="array" ref="I4844">IF($A4844="","",INDEX(OpenMeteoAPI[PrecipitationProbabilityPct],ROWS($I$2:I4844))/100)</f>
        <v/>
      </c>
      <c r="J4844" s="3" t="str" cm="1">
        <f t="array" ref="J4844">IF($A4844="","",INDEX(OpenMeteoAPI[PrecipitationMM],ROWS($J$2:J4844)))</f>
        <v/>
      </c>
      <c r="K4844" t="str" cm="1">
        <f t="array" ref="K4844">IF($A4844="","",INDEX(OpenMeteoAPI[WeatherCode],ROWS($K$2:K4844)))</f>
        <v/>
      </c>
      <c r="L4844" s="3" t="str" cm="1">
        <f t="array" ref="L4844">IF($A4844="","",INDEX(OpenMeteoAPI[WindSpeedKMH],ROWS($L$2:L4844)))</f>
        <v/>
      </c>
    </row>
    <row r="4845" spans="1:12">
      <c r="A4845" t="str" cm="1">
        <f t="array" ref="A4845">IFERROR(INDEX(OpenMeteoAPI[City],ROWS($A$2:A4845))&amp;", "&amp;INDEX(OpenMeteoAPI[CountryCode],ROWS($A$2:A4845)),"")</f>
        <v/>
      </c>
      <c r="B4845" t="str" cm="1">
        <f t="array" ref="B4845">IF($A4845="","",INDEX(OpenMeteoAPI[LocationID],ROWS($B$2:B4845)))</f>
        <v/>
      </c>
      <c r="C4845" s="5" t="str" cm="1">
        <f t="array" ref="C4845">IF($A4845="","",INDEX(OpenMeteoAPI[ForecastDateTime],ROWS($C$2:C4845)))</f>
        <v/>
      </c>
      <c r="D4845" t="str">
        <f t="shared" si="75"/>
        <v/>
      </c>
      <c r="E4845" t="str" cm="1">
        <f t="array" ref="E4845">IF($K4845="","",_xlfn.IFS($K4845=0,_xlfn.UNICHAR(9728),$K4845&lt;=3,_xlfn.UNICHAR(9729),OR($K4845=45,$K4845=48),"~",AND($K4845&gt;=51,$K4845&lt;=67),_xlfn.UNICHAR(9748),AND($K4845&gt;=71,$K4845&lt;=77),_xlfn.UNICHAR(10052),AND($K4845&gt;=80,$K4845&lt;=82),_xlfn.UNICHAR(9748),AND($K4845&gt;=95,$K4845&lt;=99),_xlfn.UNICHAR(9889),TRUE,_xlfn.UNICHAR(9729)))</f>
        <v/>
      </c>
      <c r="F4845" t="str" cm="1">
        <f t="array" ref="F4845">IF($K4845="","",_xlfn.IFS($K4845=0,"Clear",$K4845&lt;=3,"Partly Cloudy",OR($K4845=45,$K4845=48),"Fog",AND($K4845&gt;=51,$K4845&lt;=67),"Drizzle",AND($K4845&gt;=71,$K4845&lt;=77),"Snow",AND($K4845&gt;=80,$K4845&lt;=82),"Rain Showers",AND($K4845&gt;=95,$K4845&lt;=99),"Thunderstorm",TRUE,"Cloudy"))</f>
        <v/>
      </c>
      <c r="G4845" s="3" t="str" cm="1">
        <f t="array" ref="G4845">IF($A4845="","",INDEX(OpenMeteoAPI[TemperatureC],ROWS($G$2:G4845)))</f>
        <v/>
      </c>
      <c r="H4845" s="4" t="str" cm="1">
        <f t="array" ref="H4845">IF($A4845="","",INDEX(OpenMeteoAPI[RelativeHumidityPct],ROWS($H$2:H4845))/100)</f>
        <v/>
      </c>
      <c r="I4845" s="4" t="str" cm="1">
        <f t="array" ref="I4845">IF($A4845="","",INDEX(OpenMeteoAPI[PrecipitationProbabilityPct],ROWS($I$2:I4845))/100)</f>
        <v/>
      </c>
      <c r="J4845" s="3" t="str" cm="1">
        <f t="array" ref="J4845">IF($A4845="","",INDEX(OpenMeteoAPI[PrecipitationMM],ROWS($J$2:J4845)))</f>
        <v/>
      </c>
      <c r="K4845" t="str" cm="1">
        <f t="array" ref="K4845">IF($A4845="","",INDEX(OpenMeteoAPI[WeatherCode],ROWS($K$2:K4845)))</f>
        <v/>
      </c>
      <c r="L4845" s="3" t="str" cm="1">
        <f t="array" ref="L4845">IF($A4845="","",INDEX(OpenMeteoAPI[WindSpeedKMH],ROWS($L$2:L4845)))</f>
        <v/>
      </c>
    </row>
    <row r="4846" spans="1:12">
      <c r="A4846" t="str" cm="1">
        <f t="array" ref="A4846">IFERROR(INDEX(OpenMeteoAPI[City],ROWS($A$2:A4846))&amp;", "&amp;INDEX(OpenMeteoAPI[CountryCode],ROWS($A$2:A4846)),"")</f>
        <v/>
      </c>
      <c r="B4846" t="str" cm="1">
        <f t="array" ref="B4846">IF($A4846="","",INDEX(OpenMeteoAPI[LocationID],ROWS($B$2:B4846)))</f>
        <v/>
      </c>
      <c r="C4846" s="5" t="str" cm="1">
        <f t="array" ref="C4846">IF($A4846="","",INDEX(OpenMeteoAPI[ForecastDateTime],ROWS($C$2:C4846)))</f>
        <v/>
      </c>
      <c r="D4846" t="str">
        <f t="shared" si="75"/>
        <v/>
      </c>
      <c r="E4846" t="str" cm="1">
        <f t="array" ref="E4846">IF($K4846="","",_xlfn.IFS($K4846=0,_xlfn.UNICHAR(9728),$K4846&lt;=3,_xlfn.UNICHAR(9729),OR($K4846=45,$K4846=48),"~",AND($K4846&gt;=51,$K4846&lt;=67),_xlfn.UNICHAR(9748),AND($K4846&gt;=71,$K4846&lt;=77),_xlfn.UNICHAR(10052),AND($K4846&gt;=80,$K4846&lt;=82),_xlfn.UNICHAR(9748),AND($K4846&gt;=95,$K4846&lt;=99),_xlfn.UNICHAR(9889),TRUE,_xlfn.UNICHAR(9729)))</f>
        <v/>
      </c>
      <c r="F4846" t="str" cm="1">
        <f t="array" ref="F4846">IF($K4846="","",_xlfn.IFS($K4846=0,"Clear",$K4846&lt;=3,"Partly Cloudy",OR($K4846=45,$K4846=48),"Fog",AND($K4846&gt;=51,$K4846&lt;=67),"Drizzle",AND($K4846&gt;=71,$K4846&lt;=77),"Snow",AND($K4846&gt;=80,$K4846&lt;=82),"Rain Showers",AND($K4846&gt;=95,$K4846&lt;=99),"Thunderstorm",TRUE,"Cloudy"))</f>
        <v/>
      </c>
      <c r="G4846" s="3" t="str" cm="1">
        <f t="array" ref="G4846">IF($A4846="","",INDEX(OpenMeteoAPI[TemperatureC],ROWS($G$2:G4846)))</f>
        <v/>
      </c>
      <c r="H4846" s="4" t="str" cm="1">
        <f t="array" ref="H4846">IF($A4846="","",INDEX(OpenMeteoAPI[RelativeHumidityPct],ROWS($H$2:H4846))/100)</f>
        <v/>
      </c>
      <c r="I4846" s="4" t="str" cm="1">
        <f t="array" ref="I4846">IF($A4846="","",INDEX(OpenMeteoAPI[PrecipitationProbabilityPct],ROWS($I$2:I4846))/100)</f>
        <v/>
      </c>
      <c r="J4846" s="3" t="str" cm="1">
        <f t="array" ref="J4846">IF($A4846="","",INDEX(OpenMeteoAPI[PrecipitationMM],ROWS($J$2:J4846)))</f>
        <v/>
      </c>
      <c r="K4846" t="str" cm="1">
        <f t="array" ref="K4846">IF($A4846="","",INDEX(OpenMeteoAPI[WeatherCode],ROWS($K$2:K4846)))</f>
        <v/>
      </c>
      <c r="L4846" s="3" t="str" cm="1">
        <f t="array" ref="L4846">IF($A4846="","",INDEX(OpenMeteoAPI[WindSpeedKMH],ROWS($L$2:L4846)))</f>
        <v/>
      </c>
    </row>
    <row r="4847" spans="1:12">
      <c r="A4847" t="str" cm="1">
        <f t="array" ref="A4847">IFERROR(INDEX(OpenMeteoAPI[City],ROWS($A$2:A4847))&amp;", "&amp;INDEX(OpenMeteoAPI[CountryCode],ROWS($A$2:A4847)),"")</f>
        <v/>
      </c>
      <c r="B4847" t="str" cm="1">
        <f t="array" ref="B4847">IF($A4847="","",INDEX(OpenMeteoAPI[LocationID],ROWS($B$2:B4847)))</f>
        <v/>
      </c>
      <c r="C4847" s="5" t="str" cm="1">
        <f t="array" ref="C4847">IF($A4847="","",INDEX(OpenMeteoAPI[ForecastDateTime],ROWS($C$2:C4847)))</f>
        <v/>
      </c>
      <c r="D4847" t="str">
        <f t="shared" si="75"/>
        <v/>
      </c>
      <c r="E4847" t="str" cm="1">
        <f t="array" ref="E4847">IF($K4847="","",_xlfn.IFS($K4847=0,_xlfn.UNICHAR(9728),$K4847&lt;=3,_xlfn.UNICHAR(9729),OR($K4847=45,$K4847=48),"~",AND($K4847&gt;=51,$K4847&lt;=67),_xlfn.UNICHAR(9748),AND($K4847&gt;=71,$K4847&lt;=77),_xlfn.UNICHAR(10052),AND($K4847&gt;=80,$K4847&lt;=82),_xlfn.UNICHAR(9748),AND($K4847&gt;=95,$K4847&lt;=99),_xlfn.UNICHAR(9889),TRUE,_xlfn.UNICHAR(9729)))</f>
        <v/>
      </c>
      <c r="F4847" t="str" cm="1">
        <f t="array" ref="F4847">IF($K4847="","",_xlfn.IFS($K4847=0,"Clear",$K4847&lt;=3,"Partly Cloudy",OR($K4847=45,$K4847=48),"Fog",AND($K4847&gt;=51,$K4847&lt;=67),"Drizzle",AND($K4847&gt;=71,$K4847&lt;=77),"Snow",AND($K4847&gt;=80,$K4847&lt;=82),"Rain Showers",AND($K4847&gt;=95,$K4847&lt;=99),"Thunderstorm",TRUE,"Cloudy"))</f>
        <v/>
      </c>
      <c r="G4847" s="3" t="str" cm="1">
        <f t="array" ref="G4847">IF($A4847="","",INDEX(OpenMeteoAPI[TemperatureC],ROWS($G$2:G4847)))</f>
        <v/>
      </c>
      <c r="H4847" s="4" t="str" cm="1">
        <f t="array" ref="H4847">IF($A4847="","",INDEX(OpenMeteoAPI[RelativeHumidityPct],ROWS($H$2:H4847))/100)</f>
        <v/>
      </c>
      <c r="I4847" s="4" t="str" cm="1">
        <f t="array" ref="I4847">IF($A4847="","",INDEX(OpenMeteoAPI[PrecipitationProbabilityPct],ROWS($I$2:I4847))/100)</f>
        <v/>
      </c>
      <c r="J4847" s="3" t="str" cm="1">
        <f t="array" ref="J4847">IF($A4847="","",INDEX(OpenMeteoAPI[PrecipitationMM],ROWS($J$2:J4847)))</f>
        <v/>
      </c>
      <c r="K4847" t="str" cm="1">
        <f t="array" ref="K4847">IF($A4847="","",INDEX(OpenMeteoAPI[WeatherCode],ROWS($K$2:K4847)))</f>
        <v/>
      </c>
      <c r="L4847" s="3" t="str" cm="1">
        <f t="array" ref="L4847">IF($A4847="","",INDEX(OpenMeteoAPI[WindSpeedKMH],ROWS($L$2:L4847)))</f>
        <v/>
      </c>
    </row>
    <row r="4848" spans="1:12">
      <c r="A4848" t="str" cm="1">
        <f t="array" ref="A4848">IFERROR(INDEX(OpenMeteoAPI[City],ROWS($A$2:A4848))&amp;", "&amp;INDEX(OpenMeteoAPI[CountryCode],ROWS($A$2:A4848)),"")</f>
        <v/>
      </c>
      <c r="B4848" t="str" cm="1">
        <f t="array" ref="B4848">IF($A4848="","",INDEX(OpenMeteoAPI[LocationID],ROWS($B$2:B4848)))</f>
        <v/>
      </c>
      <c r="C4848" s="5" t="str" cm="1">
        <f t="array" ref="C4848">IF($A4848="","",INDEX(OpenMeteoAPI[ForecastDateTime],ROWS($C$2:C4848)))</f>
        <v/>
      </c>
      <c r="D4848" t="str">
        <f t="shared" si="75"/>
        <v/>
      </c>
      <c r="E4848" t="str" cm="1">
        <f t="array" ref="E4848">IF($K4848="","",_xlfn.IFS($K4848=0,_xlfn.UNICHAR(9728),$K4848&lt;=3,_xlfn.UNICHAR(9729),OR($K4848=45,$K4848=48),"~",AND($K4848&gt;=51,$K4848&lt;=67),_xlfn.UNICHAR(9748),AND($K4848&gt;=71,$K4848&lt;=77),_xlfn.UNICHAR(10052),AND($K4848&gt;=80,$K4848&lt;=82),_xlfn.UNICHAR(9748),AND($K4848&gt;=95,$K4848&lt;=99),_xlfn.UNICHAR(9889),TRUE,_xlfn.UNICHAR(9729)))</f>
        <v/>
      </c>
      <c r="F4848" t="str" cm="1">
        <f t="array" ref="F4848">IF($K4848="","",_xlfn.IFS($K4848=0,"Clear",$K4848&lt;=3,"Partly Cloudy",OR($K4848=45,$K4848=48),"Fog",AND($K4848&gt;=51,$K4848&lt;=67),"Drizzle",AND($K4848&gt;=71,$K4848&lt;=77),"Snow",AND($K4848&gt;=80,$K4848&lt;=82),"Rain Showers",AND($K4848&gt;=95,$K4848&lt;=99),"Thunderstorm",TRUE,"Cloudy"))</f>
        <v/>
      </c>
      <c r="G4848" s="3" t="str" cm="1">
        <f t="array" ref="G4848">IF($A4848="","",INDEX(OpenMeteoAPI[TemperatureC],ROWS($G$2:G4848)))</f>
        <v/>
      </c>
      <c r="H4848" s="4" t="str" cm="1">
        <f t="array" ref="H4848">IF($A4848="","",INDEX(OpenMeteoAPI[RelativeHumidityPct],ROWS($H$2:H4848))/100)</f>
        <v/>
      </c>
      <c r="I4848" s="4" t="str" cm="1">
        <f t="array" ref="I4848">IF($A4848="","",INDEX(OpenMeteoAPI[PrecipitationProbabilityPct],ROWS($I$2:I4848))/100)</f>
        <v/>
      </c>
      <c r="J4848" s="3" t="str" cm="1">
        <f t="array" ref="J4848">IF($A4848="","",INDEX(OpenMeteoAPI[PrecipitationMM],ROWS($J$2:J4848)))</f>
        <v/>
      </c>
      <c r="K4848" t="str" cm="1">
        <f t="array" ref="K4848">IF($A4848="","",INDEX(OpenMeteoAPI[WeatherCode],ROWS($K$2:K4848)))</f>
        <v/>
      </c>
      <c r="L4848" s="3" t="str" cm="1">
        <f t="array" ref="L4848">IF($A4848="","",INDEX(OpenMeteoAPI[WindSpeedKMH],ROWS($L$2:L4848)))</f>
        <v/>
      </c>
    </row>
    <row r="4849" spans="1:12">
      <c r="A4849" t="str" cm="1">
        <f t="array" ref="A4849">IFERROR(INDEX(OpenMeteoAPI[City],ROWS($A$2:A4849))&amp;", "&amp;INDEX(OpenMeteoAPI[CountryCode],ROWS($A$2:A4849)),"")</f>
        <v/>
      </c>
      <c r="B4849" t="str" cm="1">
        <f t="array" ref="B4849">IF($A4849="","",INDEX(OpenMeteoAPI[LocationID],ROWS($B$2:B4849)))</f>
        <v/>
      </c>
      <c r="C4849" s="5" t="str" cm="1">
        <f t="array" ref="C4849">IF($A4849="","",INDEX(OpenMeteoAPI[ForecastDateTime],ROWS($C$2:C4849)))</f>
        <v/>
      </c>
      <c r="D4849" t="str">
        <f t="shared" si="75"/>
        <v/>
      </c>
      <c r="E4849" t="str" cm="1">
        <f t="array" ref="E4849">IF($K4849="","",_xlfn.IFS($K4849=0,_xlfn.UNICHAR(9728),$K4849&lt;=3,_xlfn.UNICHAR(9729),OR($K4849=45,$K4849=48),"~",AND($K4849&gt;=51,$K4849&lt;=67),_xlfn.UNICHAR(9748),AND($K4849&gt;=71,$K4849&lt;=77),_xlfn.UNICHAR(10052),AND($K4849&gt;=80,$K4849&lt;=82),_xlfn.UNICHAR(9748),AND($K4849&gt;=95,$K4849&lt;=99),_xlfn.UNICHAR(9889),TRUE,_xlfn.UNICHAR(9729)))</f>
        <v/>
      </c>
      <c r="F4849" t="str" cm="1">
        <f t="array" ref="F4849">IF($K4849="","",_xlfn.IFS($K4849=0,"Clear",$K4849&lt;=3,"Partly Cloudy",OR($K4849=45,$K4849=48),"Fog",AND($K4849&gt;=51,$K4849&lt;=67),"Drizzle",AND($K4849&gt;=71,$K4849&lt;=77),"Snow",AND($K4849&gt;=80,$K4849&lt;=82),"Rain Showers",AND($K4849&gt;=95,$K4849&lt;=99),"Thunderstorm",TRUE,"Cloudy"))</f>
        <v/>
      </c>
      <c r="G4849" s="3" t="str" cm="1">
        <f t="array" ref="G4849">IF($A4849="","",INDEX(OpenMeteoAPI[TemperatureC],ROWS($G$2:G4849)))</f>
        <v/>
      </c>
      <c r="H4849" s="4" t="str" cm="1">
        <f t="array" ref="H4849">IF($A4849="","",INDEX(OpenMeteoAPI[RelativeHumidityPct],ROWS($H$2:H4849))/100)</f>
        <v/>
      </c>
      <c r="I4849" s="4" t="str" cm="1">
        <f t="array" ref="I4849">IF($A4849="","",INDEX(OpenMeteoAPI[PrecipitationProbabilityPct],ROWS($I$2:I4849))/100)</f>
        <v/>
      </c>
      <c r="J4849" s="3" t="str" cm="1">
        <f t="array" ref="J4849">IF($A4849="","",INDEX(OpenMeteoAPI[PrecipitationMM],ROWS($J$2:J4849)))</f>
        <v/>
      </c>
      <c r="K4849" t="str" cm="1">
        <f t="array" ref="K4849">IF($A4849="","",INDEX(OpenMeteoAPI[WeatherCode],ROWS($K$2:K4849)))</f>
        <v/>
      </c>
      <c r="L4849" s="3" t="str" cm="1">
        <f t="array" ref="L4849">IF($A4849="","",INDEX(OpenMeteoAPI[WindSpeedKMH],ROWS($L$2:L4849)))</f>
        <v/>
      </c>
    </row>
    <row r="4850" spans="1:12">
      <c r="A4850" t="str" cm="1">
        <f t="array" ref="A4850">IFERROR(INDEX(OpenMeteoAPI[City],ROWS($A$2:A4850))&amp;", "&amp;INDEX(OpenMeteoAPI[CountryCode],ROWS($A$2:A4850)),"")</f>
        <v/>
      </c>
      <c r="B4850" t="str" cm="1">
        <f t="array" ref="B4850">IF($A4850="","",INDEX(OpenMeteoAPI[LocationID],ROWS($B$2:B4850)))</f>
        <v/>
      </c>
      <c r="C4850" s="5" t="str" cm="1">
        <f t="array" ref="C4850">IF($A4850="","",INDEX(OpenMeteoAPI[ForecastDateTime],ROWS($C$2:C4850)))</f>
        <v/>
      </c>
      <c r="D4850" t="str">
        <f t="shared" si="75"/>
        <v/>
      </c>
      <c r="E4850" t="str" cm="1">
        <f t="array" ref="E4850">IF($K4850="","",_xlfn.IFS($K4850=0,_xlfn.UNICHAR(9728),$K4850&lt;=3,_xlfn.UNICHAR(9729),OR($K4850=45,$K4850=48),"~",AND($K4850&gt;=51,$K4850&lt;=67),_xlfn.UNICHAR(9748),AND($K4850&gt;=71,$K4850&lt;=77),_xlfn.UNICHAR(10052),AND($K4850&gt;=80,$K4850&lt;=82),_xlfn.UNICHAR(9748),AND($K4850&gt;=95,$K4850&lt;=99),_xlfn.UNICHAR(9889),TRUE,_xlfn.UNICHAR(9729)))</f>
        <v/>
      </c>
      <c r="F4850" t="str" cm="1">
        <f t="array" ref="F4850">IF($K4850="","",_xlfn.IFS($K4850=0,"Clear",$K4850&lt;=3,"Partly Cloudy",OR($K4850=45,$K4850=48),"Fog",AND($K4850&gt;=51,$K4850&lt;=67),"Drizzle",AND($K4850&gt;=71,$K4850&lt;=77),"Snow",AND($K4850&gt;=80,$K4850&lt;=82),"Rain Showers",AND($K4850&gt;=95,$K4850&lt;=99),"Thunderstorm",TRUE,"Cloudy"))</f>
        <v/>
      </c>
      <c r="G4850" s="3" t="str" cm="1">
        <f t="array" ref="G4850">IF($A4850="","",INDEX(OpenMeteoAPI[TemperatureC],ROWS($G$2:G4850)))</f>
        <v/>
      </c>
      <c r="H4850" s="4" t="str" cm="1">
        <f t="array" ref="H4850">IF($A4850="","",INDEX(OpenMeteoAPI[RelativeHumidityPct],ROWS($H$2:H4850))/100)</f>
        <v/>
      </c>
      <c r="I4850" s="4" t="str" cm="1">
        <f t="array" ref="I4850">IF($A4850="","",INDEX(OpenMeteoAPI[PrecipitationProbabilityPct],ROWS($I$2:I4850))/100)</f>
        <v/>
      </c>
      <c r="J4850" s="3" t="str" cm="1">
        <f t="array" ref="J4850">IF($A4850="","",INDEX(OpenMeteoAPI[PrecipitationMM],ROWS($J$2:J4850)))</f>
        <v/>
      </c>
      <c r="K4850" t="str" cm="1">
        <f t="array" ref="K4850">IF($A4850="","",INDEX(OpenMeteoAPI[WeatherCode],ROWS($K$2:K4850)))</f>
        <v/>
      </c>
      <c r="L4850" s="3" t="str" cm="1">
        <f t="array" ref="L4850">IF($A4850="","",INDEX(OpenMeteoAPI[WindSpeedKMH],ROWS($L$2:L4850)))</f>
        <v/>
      </c>
    </row>
    <row r="4851" spans="1:12">
      <c r="A4851" t="str" cm="1">
        <f t="array" ref="A4851">IFERROR(INDEX(OpenMeteoAPI[City],ROWS($A$2:A4851))&amp;", "&amp;INDEX(OpenMeteoAPI[CountryCode],ROWS($A$2:A4851)),"")</f>
        <v/>
      </c>
      <c r="B4851" t="str" cm="1">
        <f t="array" ref="B4851">IF($A4851="","",INDEX(OpenMeteoAPI[LocationID],ROWS($B$2:B4851)))</f>
        <v/>
      </c>
      <c r="C4851" s="5" t="str" cm="1">
        <f t="array" ref="C4851">IF($A4851="","",INDEX(OpenMeteoAPI[ForecastDateTime],ROWS($C$2:C4851)))</f>
        <v/>
      </c>
      <c r="D4851" t="str">
        <f t="shared" si="75"/>
        <v/>
      </c>
      <c r="E4851" t="str" cm="1">
        <f t="array" ref="E4851">IF($K4851="","",_xlfn.IFS($K4851=0,_xlfn.UNICHAR(9728),$K4851&lt;=3,_xlfn.UNICHAR(9729),OR($K4851=45,$K4851=48),"~",AND($K4851&gt;=51,$K4851&lt;=67),_xlfn.UNICHAR(9748),AND($K4851&gt;=71,$K4851&lt;=77),_xlfn.UNICHAR(10052),AND($K4851&gt;=80,$K4851&lt;=82),_xlfn.UNICHAR(9748),AND($K4851&gt;=95,$K4851&lt;=99),_xlfn.UNICHAR(9889),TRUE,_xlfn.UNICHAR(9729)))</f>
        <v/>
      </c>
      <c r="F4851" t="str" cm="1">
        <f t="array" ref="F4851">IF($K4851="","",_xlfn.IFS($K4851=0,"Clear",$K4851&lt;=3,"Partly Cloudy",OR($K4851=45,$K4851=48),"Fog",AND($K4851&gt;=51,$K4851&lt;=67),"Drizzle",AND($K4851&gt;=71,$K4851&lt;=77),"Snow",AND($K4851&gt;=80,$K4851&lt;=82),"Rain Showers",AND($K4851&gt;=95,$K4851&lt;=99),"Thunderstorm",TRUE,"Cloudy"))</f>
        <v/>
      </c>
      <c r="G4851" s="3" t="str" cm="1">
        <f t="array" ref="G4851">IF($A4851="","",INDEX(OpenMeteoAPI[TemperatureC],ROWS($G$2:G4851)))</f>
        <v/>
      </c>
      <c r="H4851" s="4" t="str" cm="1">
        <f t="array" ref="H4851">IF($A4851="","",INDEX(OpenMeteoAPI[RelativeHumidityPct],ROWS($H$2:H4851))/100)</f>
        <v/>
      </c>
      <c r="I4851" s="4" t="str" cm="1">
        <f t="array" ref="I4851">IF($A4851="","",INDEX(OpenMeteoAPI[PrecipitationProbabilityPct],ROWS($I$2:I4851))/100)</f>
        <v/>
      </c>
      <c r="J4851" s="3" t="str" cm="1">
        <f t="array" ref="J4851">IF($A4851="","",INDEX(OpenMeteoAPI[PrecipitationMM],ROWS($J$2:J4851)))</f>
        <v/>
      </c>
      <c r="K4851" t="str" cm="1">
        <f t="array" ref="K4851">IF($A4851="","",INDEX(OpenMeteoAPI[WeatherCode],ROWS($K$2:K4851)))</f>
        <v/>
      </c>
      <c r="L4851" s="3" t="str" cm="1">
        <f t="array" ref="L4851">IF($A4851="","",INDEX(OpenMeteoAPI[WindSpeedKMH],ROWS($L$2:L4851)))</f>
        <v/>
      </c>
    </row>
    <row r="4852" spans="1:12">
      <c r="A4852" t="str" cm="1">
        <f t="array" ref="A4852">IFERROR(INDEX(OpenMeteoAPI[City],ROWS($A$2:A4852))&amp;", "&amp;INDEX(OpenMeteoAPI[CountryCode],ROWS($A$2:A4852)),"")</f>
        <v/>
      </c>
      <c r="B4852" t="str" cm="1">
        <f t="array" ref="B4852">IF($A4852="","",INDEX(OpenMeteoAPI[LocationID],ROWS($B$2:B4852)))</f>
        <v/>
      </c>
      <c r="C4852" s="5" t="str" cm="1">
        <f t="array" ref="C4852">IF($A4852="","",INDEX(OpenMeteoAPI[ForecastDateTime],ROWS($C$2:C4852)))</f>
        <v/>
      </c>
      <c r="D4852" t="str">
        <f t="shared" si="75"/>
        <v/>
      </c>
      <c r="E4852" t="str" cm="1">
        <f t="array" ref="E4852">IF($K4852="","",_xlfn.IFS($K4852=0,_xlfn.UNICHAR(9728),$K4852&lt;=3,_xlfn.UNICHAR(9729),OR($K4852=45,$K4852=48),"~",AND($K4852&gt;=51,$K4852&lt;=67),_xlfn.UNICHAR(9748),AND($K4852&gt;=71,$K4852&lt;=77),_xlfn.UNICHAR(10052),AND($K4852&gt;=80,$K4852&lt;=82),_xlfn.UNICHAR(9748),AND($K4852&gt;=95,$K4852&lt;=99),_xlfn.UNICHAR(9889),TRUE,_xlfn.UNICHAR(9729)))</f>
        <v/>
      </c>
      <c r="F4852" t="str" cm="1">
        <f t="array" ref="F4852">IF($K4852="","",_xlfn.IFS($K4852=0,"Clear",$K4852&lt;=3,"Partly Cloudy",OR($K4852=45,$K4852=48),"Fog",AND($K4852&gt;=51,$K4852&lt;=67),"Drizzle",AND($K4852&gt;=71,$K4852&lt;=77),"Snow",AND($K4852&gt;=80,$K4852&lt;=82),"Rain Showers",AND($K4852&gt;=95,$K4852&lt;=99),"Thunderstorm",TRUE,"Cloudy"))</f>
        <v/>
      </c>
      <c r="G4852" s="3" t="str" cm="1">
        <f t="array" ref="G4852">IF($A4852="","",INDEX(OpenMeteoAPI[TemperatureC],ROWS($G$2:G4852)))</f>
        <v/>
      </c>
      <c r="H4852" s="4" t="str" cm="1">
        <f t="array" ref="H4852">IF($A4852="","",INDEX(OpenMeteoAPI[RelativeHumidityPct],ROWS($H$2:H4852))/100)</f>
        <v/>
      </c>
      <c r="I4852" s="4" t="str" cm="1">
        <f t="array" ref="I4852">IF($A4852="","",INDEX(OpenMeteoAPI[PrecipitationProbabilityPct],ROWS($I$2:I4852))/100)</f>
        <v/>
      </c>
      <c r="J4852" s="3" t="str" cm="1">
        <f t="array" ref="J4852">IF($A4852="","",INDEX(OpenMeteoAPI[PrecipitationMM],ROWS($J$2:J4852)))</f>
        <v/>
      </c>
      <c r="K4852" t="str" cm="1">
        <f t="array" ref="K4852">IF($A4852="","",INDEX(OpenMeteoAPI[WeatherCode],ROWS($K$2:K4852)))</f>
        <v/>
      </c>
      <c r="L4852" s="3" t="str" cm="1">
        <f t="array" ref="L4852">IF($A4852="","",INDEX(OpenMeteoAPI[WindSpeedKMH],ROWS($L$2:L4852)))</f>
        <v/>
      </c>
    </row>
    <row r="4853" spans="1:12">
      <c r="A4853" t="str" cm="1">
        <f t="array" ref="A4853">IFERROR(INDEX(OpenMeteoAPI[City],ROWS($A$2:A4853))&amp;", "&amp;INDEX(OpenMeteoAPI[CountryCode],ROWS($A$2:A4853)),"")</f>
        <v/>
      </c>
      <c r="B4853" t="str" cm="1">
        <f t="array" ref="B4853">IF($A4853="","",INDEX(OpenMeteoAPI[LocationID],ROWS($B$2:B4853)))</f>
        <v/>
      </c>
      <c r="C4853" s="5" t="str" cm="1">
        <f t="array" ref="C4853">IF($A4853="","",INDEX(OpenMeteoAPI[ForecastDateTime],ROWS($C$2:C4853)))</f>
        <v/>
      </c>
      <c r="D4853" t="str">
        <f t="shared" si="75"/>
        <v/>
      </c>
      <c r="E4853" t="str" cm="1">
        <f t="array" ref="E4853">IF($K4853="","",_xlfn.IFS($K4853=0,_xlfn.UNICHAR(9728),$K4853&lt;=3,_xlfn.UNICHAR(9729),OR($K4853=45,$K4853=48),"~",AND($K4853&gt;=51,$K4853&lt;=67),_xlfn.UNICHAR(9748),AND($K4853&gt;=71,$K4853&lt;=77),_xlfn.UNICHAR(10052),AND($K4853&gt;=80,$K4853&lt;=82),_xlfn.UNICHAR(9748),AND($K4853&gt;=95,$K4853&lt;=99),_xlfn.UNICHAR(9889),TRUE,_xlfn.UNICHAR(9729)))</f>
        <v/>
      </c>
      <c r="F4853" t="str" cm="1">
        <f t="array" ref="F4853">IF($K4853="","",_xlfn.IFS($K4853=0,"Clear",$K4853&lt;=3,"Partly Cloudy",OR($K4853=45,$K4853=48),"Fog",AND($K4853&gt;=51,$K4853&lt;=67),"Drizzle",AND($K4853&gt;=71,$K4853&lt;=77),"Snow",AND($K4853&gt;=80,$K4853&lt;=82),"Rain Showers",AND($K4853&gt;=95,$K4853&lt;=99),"Thunderstorm",TRUE,"Cloudy"))</f>
        <v/>
      </c>
      <c r="G4853" s="3" t="str" cm="1">
        <f t="array" ref="G4853">IF($A4853="","",INDEX(OpenMeteoAPI[TemperatureC],ROWS($G$2:G4853)))</f>
        <v/>
      </c>
      <c r="H4853" s="4" t="str" cm="1">
        <f t="array" ref="H4853">IF($A4853="","",INDEX(OpenMeteoAPI[RelativeHumidityPct],ROWS($H$2:H4853))/100)</f>
        <v/>
      </c>
      <c r="I4853" s="4" t="str" cm="1">
        <f t="array" ref="I4853">IF($A4853="","",INDEX(OpenMeteoAPI[PrecipitationProbabilityPct],ROWS($I$2:I4853))/100)</f>
        <v/>
      </c>
      <c r="J4853" s="3" t="str" cm="1">
        <f t="array" ref="J4853">IF($A4853="","",INDEX(OpenMeteoAPI[PrecipitationMM],ROWS($J$2:J4853)))</f>
        <v/>
      </c>
      <c r="K4853" t="str" cm="1">
        <f t="array" ref="K4853">IF($A4853="","",INDEX(OpenMeteoAPI[WeatherCode],ROWS($K$2:K4853)))</f>
        <v/>
      </c>
      <c r="L4853" s="3" t="str" cm="1">
        <f t="array" ref="L4853">IF($A4853="","",INDEX(OpenMeteoAPI[WindSpeedKMH],ROWS($L$2:L4853)))</f>
        <v/>
      </c>
    </row>
    <row r="4854" spans="1:12">
      <c r="A4854" t="str" cm="1">
        <f t="array" ref="A4854">IFERROR(INDEX(OpenMeteoAPI[City],ROWS($A$2:A4854))&amp;", "&amp;INDEX(OpenMeteoAPI[CountryCode],ROWS($A$2:A4854)),"")</f>
        <v/>
      </c>
      <c r="B4854" t="str" cm="1">
        <f t="array" ref="B4854">IF($A4854="","",INDEX(OpenMeteoAPI[LocationID],ROWS($B$2:B4854)))</f>
        <v/>
      </c>
      <c r="C4854" s="5" t="str" cm="1">
        <f t="array" ref="C4854">IF($A4854="","",INDEX(OpenMeteoAPI[ForecastDateTime],ROWS($C$2:C4854)))</f>
        <v/>
      </c>
      <c r="D4854" t="str">
        <f t="shared" si="75"/>
        <v/>
      </c>
      <c r="E4854" t="str" cm="1">
        <f t="array" ref="E4854">IF($K4854="","",_xlfn.IFS($K4854=0,_xlfn.UNICHAR(9728),$K4854&lt;=3,_xlfn.UNICHAR(9729),OR($K4854=45,$K4854=48),"~",AND($K4854&gt;=51,$K4854&lt;=67),_xlfn.UNICHAR(9748),AND($K4854&gt;=71,$K4854&lt;=77),_xlfn.UNICHAR(10052),AND($K4854&gt;=80,$K4854&lt;=82),_xlfn.UNICHAR(9748),AND($K4854&gt;=95,$K4854&lt;=99),_xlfn.UNICHAR(9889),TRUE,_xlfn.UNICHAR(9729)))</f>
        <v/>
      </c>
      <c r="F4854" t="str" cm="1">
        <f t="array" ref="F4854">IF($K4854="","",_xlfn.IFS($K4854=0,"Clear",$K4854&lt;=3,"Partly Cloudy",OR($K4854=45,$K4854=48),"Fog",AND($K4854&gt;=51,$K4854&lt;=67),"Drizzle",AND($K4854&gt;=71,$K4854&lt;=77),"Snow",AND($K4854&gt;=80,$K4854&lt;=82),"Rain Showers",AND($K4854&gt;=95,$K4854&lt;=99),"Thunderstorm",TRUE,"Cloudy"))</f>
        <v/>
      </c>
      <c r="G4854" s="3" t="str" cm="1">
        <f t="array" ref="G4854">IF($A4854="","",INDEX(OpenMeteoAPI[TemperatureC],ROWS($G$2:G4854)))</f>
        <v/>
      </c>
      <c r="H4854" s="4" t="str" cm="1">
        <f t="array" ref="H4854">IF($A4854="","",INDEX(OpenMeteoAPI[RelativeHumidityPct],ROWS($H$2:H4854))/100)</f>
        <v/>
      </c>
      <c r="I4854" s="4" t="str" cm="1">
        <f t="array" ref="I4854">IF($A4854="","",INDEX(OpenMeteoAPI[PrecipitationProbabilityPct],ROWS($I$2:I4854))/100)</f>
        <v/>
      </c>
      <c r="J4854" s="3" t="str" cm="1">
        <f t="array" ref="J4854">IF($A4854="","",INDEX(OpenMeteoAPI[PrecipitationMM],ROWS($J$2:J4854)))</f>
        <v/>
      </c>
      <c r="K4854" t="str" cm="1">
        <f t="array" ref="K4854">IF($A4854="","",INDEX(OpenMeteoAPI[WeatherCode],ROWS($K$2:K4854)))</f>
        <v/>
      </c>
      <c r="L4854" s="3" t="str" cm="1">
        <f t="array" ref="L4854">IF($A4854="","",INDEX(OpenMeteoAPI[WindSpeedKMH],ROWS($L$2:L4854)))</f>
        <v/>
      </c>
    </row>
    <row r="4855" spans="1:12">
      <c r="A4855" t="str" cm="1">
        <f t="array" ref="A4855">IFERROR(INDEX(OpenMeteoAPI[City],ROWS($A$2:A4855))&amp;", "&amp;INDEX(OpenMeteoAPI[CountryCode],ROWS($A$2:A4855)),"")</f>
        <v/>
      </c>
      <c r="B4855" t="str" cm="1">
        <f t="array" ref="B4855">IF($A4855="","",INDEX(OpenMeteoAPI[LocationID],ROWS($B$2:B4855)))</f>
        <v/>
      </c>
      <c r="C4855" s="5" t="str" cm="1">
        <f t="array" ref="C4855">IF($A4855="","",INDEX(OpenMeteoAPI[ForecastDateTime],ROWS($C$2:C4855)))</f>
        <v/>
      </c>
      <c r="D4855" t="str">
        <f t="shared" si="75"/>
        <v/>
      </c>
      <c r="E4855" t="str" cm="1">
        <f t="array" ref="E4855">IF($K4855="","",_xlfn.IFS($K4855=0,_xlfn.UNICHAR(9728),$K4855&lt;=3,_xlfn.UNICHAR(9729),OR($K4855=45,$K4855=48),"~",AND($K4855&gt;=51,$K4855&lt;=67),_xlfn.UNICHAR(9748),AND($K4855&gt;=71,$K4855&lt;=77),_xlfn.UNICHAR(10052),AND($K4855&gt;=80,$K4855&lt;=82),_xlfn.UNICHAR(9748),AND($K4855&gt;=95,$K4855&lt;=99),_xlfn.UNICHAR(9889),TRUE,_xlfn.UNICHAR(9729)))</f>
        <v/>
      </c>
      <c r="F4855" t="str" cm="1">
        <f t="array" ref="F4855">IF($K4855="","",_xlfn.IFS($K4855=0,"Clear",$K4855&lt;=3,"Partly Cloudy",OR($K4855=45,$K4855=48),"Fog",AND($K4855&gt;=51,$K4855&lt;=67),"Drizzle",AND($K4855&gt;=71,$K4855&lt;=77),"Snow",AND($K4855&gt;=80,$K4855&lt;=82),"Rain Showers",AND($K4855&gt;=95,$K4855&lt;=99),"Thunderstorm",TRUE,"Cloudy"))</f>
        <v/>
      </c>
      <c r="G4855" s="3" t="str" cm="1">
        <f t="array" ref="G4855">IF($A4855="","",INDEX(OpenMeteoAPI[TemperatureC],ROWS($G$2:G4855)))</f>
        <v/>
      </c>
      <c r="H4855" s="4" t="str" cm="1">
        <f t="array" ref="H4855">IF($A4855="","",INDEX(OpenMeteoAPI[RelativeHumidityPct],ROWS($H$2:H4855))/100)</f>
        <v/>
      </c>
      <c r="I4855" s="4" t="str" cm="1">
        <f t="array" ref="I4855">IF($A4855="","",INDEX(OpenMeteoAPI[PrecipitationProbabilityPct],ROWS($I$2:I4855))/100)</f>
        <v/>
      </c>
      <c r="J4855" s="3" t="str" cm="1">
        <f t="array" ref="J4855">IF($A4855="","",INDEX(OpenMeteoAPI[PrecipitationMM],ROWS($J$2:J4855)))</f>
        <v/>
      </c>
      <c r="K4855" t="str" cm="1">
        <f t="array" ref="K4855">IF($A4855="","",INDEX(OpenMeteoAPI[WeatherCode],ROWS($K$2:K4855)))</f>
        <v/>
      </c>
      <c r="L4855" s="3" t="str" cm="1">
        <f t="array" ref="L4855">IF($A4855="","",INDEX(OpenMeteoAPI[WindSpeedKMH],ROWS($L$2:L4855)))</f>
        <v/>
      </c>
    </row>
    <row r="4856" spans="1:12">
      <c r="A4856" t="str" cm="1">
        <f t="array" ref="A4856">IFERROR(INDEX(OpenMeteoAPI[City],ROWS($A$2:A4856))&amp;", "&amp;INDEX(OpenMeteoAPI[CountryCode],ROWS($A$2:A4856)),"")</f>
        <v/>
      </c>
      <c r="B4856" t="str" cm="1">
        <f t="array" ref="B4856">IF($A4856="","",INDEX(OpenMeteoAPI[LocationID],ROWS($B$2:B4856)))</f>
        <v/>
      </c>
      <c r="C4856" s="5" t="str" cm="1">
        <f t="array" ref="C4856">IF($A4856="","",INDEX(OpenMeteoAPI[ForecastDateTime],ROWS($C$2:C4856)))</f>
        <v/>
      </c>
      <c r="D4856" t="str">
        <f t="shared" si="75"/>
        <v/>
      </c>
      <c r="E4856" t="str" cm="1">
        <f t="array" ref="E4856">IF($K4856="","",_xlfn.IFS($K4856=0,_xlfn.UNICHAR(9728),$K4856&lt;=3,_xlfn.UNICHAR(9729),OR($K4856=45,$K4856=48),"~",AND($K4856&gt;=51,$K4856&lt;=67),_xlfn.UNICHAR(9748),AND($K4856&gt;=71,$K4856&lt;=77),_xlfn.UNICHAR(10052),AND($K4856&gt;=80,$K4856&lt;=82),_xlfn.UNICHAR(9748),AND($K4856&gt;=95,$K4856&lt;=99),_xlfn.UNICHAR(9889),TRUE,_xlfn.UNICHAR(9729)))</f>
        <v/>
      </c>
      <c r="F4856" t="str" cm="1">
        <f t="array" ref="F4856">IF($K4856="","",_xlfn.IFS($K4856=0,"Clear",$K4856&lt;=3,"Partly Cloudy",OR($K4856=45,$K4856=48),"Fog",AND($K4856&gt;=51,$K4856&lt;=67),"Drizzle",AND($K4856&gt;=71,$K4856&lt;=77),"Snow",AND($K4856&gt;=80,$K4856&lt;=82),"Rain Showers",AND($K4856&gt;=95,$K4856&lt;=99),"Thunderstorm",TRUE,"Cloudy"))</f>
        <v/>
      </c>
      <c r="G4856" s="3" t="str" cm="1">
        <f t="array" ref="G4856">IF($A4856="","",INDEX(OpenMeteoAPI[TemperatureC],ROWS($G$2:G4856)))</f>
        <v/>
      </c>
      <c r="H4856" s="4" t="str" cm="1">
        <f t="array" ref="H4856">IF($A4856="","",INDEX(OpenMeteoAPI[RelativeHumidityPct],ROWS($H$2:H4856))/100)</f>
        <v/>
      </c>
      <c r="I4856" s="4" t="str" cm="1">
        <f t="array" ref="I4856">IF($A4856="","",INDEX(OpenMeteoAPI[PrecipitationProbabilityPct],ROWS($I$2:I4856))/100)</f>
        <v/>
      </c>
      <c r="J4856" s="3" t="str" cm="1">
        <f t="array" ref="J4856">IF($A4856="","",INDEX(OpenMeteoAPI[PrecipitationMM],ROWS($J$2:J4856)))</f>
        <v/>
      </c>
      <c r="K4856" t="str" cm="1">
        <f t="array" ref="K4856">IF($A4856="","",INDEX(OpenMeteoAPI[WeatherCode],ROWS($K$2:K4856)))</f>
        <v/>
      </c>
      <c r="L4856" s="3" t="str" cm="1">
        <f t="array" ref="L4856">IF($A4856="","",INDEX(OpenMeteoAPI[WindSpeedKMH],ROWS($L$2:L4856)))</f>
        <v/>
      </c>
    </row>
    <row r="4857" spans="1:12">
      <c r="A4857" t="str" cm="1">
        <f t="array" ref="A4857">IFERROR(INDEX(OpenMeteoAPI[City],ROWS($A$2:A4857))&amp;", "&amp;INDEX(OpenMeteoAPI[CountryCode],ROWS($A$2:A4857)),"")</f>
        <v/>
      </c>
      <c r="B4857" t="str" cm="1">
        <f t="array" ref="B4857">IF($A4857="","",INDEX(OpenMeteoAPI[LocationID],ROWS($B$2:B4857)))</f>
        <v/>
      </c>
      <c r="C4857" s="5" t="str" cm="1">
        <f t="array" ref="C4857">IF($A4857="","",INDEX(OpenMeteoAPI[ForecastDateTime],ROWS($C$2:C4857)))</f>
        <v/>
      </c>
      <c r="D4857" t="str">
        <f t="shared" si="75"/>
        <v/>
      </c>
      <c r="E4857" t="str" cm="1">
        <f t="array" ref="E4857">IF($K4857="","",_xlfn.IFS($K4857=0,_xlfn.UNICHAR(9728),$K4857&lt;=3,_xlfn.UNICHAR(9729),OR($K4857=45,$K4857=48),"~",AND($K4857&gt;=51,$K4857&lt;=67),_xlfn.UNICHAR(9748),AND($K4857&gt;=71,$K4857&lt;=77),_xlfn.UNICHAR(10052),AND($K4857&gt;=80,$K4857&lt;=82),_xlfn.UNICHAR(9748),AND($K4857&gt;=95,$K4857&lt;=99),_xlfn.UNICHAR(9889),TRUE,_xlfn.UNICHAR(9729)))</f>
        <v/>
      </c>
      <c r="F4857" t="str" cm="1">
        <f t="array" ref="F4857">IF($K4857="","",_xlfn.IFS($K4857=0,"Clear",$K4857&lt;=3,"Partly Cloudy",OR($K4857=45,$K4857=48),"Fog",AND($K4857&gt;=51,$K4857&lt;=67),"Drizzle",AND($K4857&gt;=71,$K4857&lt;=77),"Snow",AND($K4857&gt;=80,$K4857&lt;=82),"Rain Showers",AND($K4857&gt;=95,$K4857&lt;=99),"Thunderstorm",TRUE,"Cloudy"))</f>
        <v/>
      </c>
      <c r="G4857" s="3" t="str" cm="1">
        <f t="array" ref="G4857">IF($A4857="","",INDEX(OpenMeteoAPI[TemperatureC],ROWS($G$2:G4857)))</f>
        <v/>
      </c>
      <c r="H4857" s="4" t="str" cm="1">
        <f t="array" ref="H4857">IF($A4857="","",INDEX(OpenMeteoAPI[RelativeHumidityPct],ROWS($H$2:H4857))/100)</f>
        <v/>
      </c>
      <c r="I4857" s="4" t="str" cm="1">
        <f t="array" ref="I4857">IF($A4857="","",INDEX(OpenMeteoAPI[PrecipitationProbabilityPct],ROWS($I$2:I4857))/100)</f>
        <v/>
      </c>
      <c r="J4857" s="3" t="str" cm="1">
        <f t="array" ref="J4857">IF($A4857="","",INDEX(OpenMeteoAPI[PrecipitationMM],ROWS($J$2:J4857)))</f>
        <v/>
      </c>
      <c r="K4857" t="str" cm="1">
        <f t="array" ref="K4857">IF($A4857="","",INDEX(OpenMeteoAPI[WeatherCode],ROWS($K$2:K4857)))</f>
        <v/>
      </c>
      <c r="L4857" s="3" t="str" cm="1">
        <f t="array" ref="L4857">IF($A4857="","",INDEX(OpenMeteoAPI[WindSpeedKMH],ROWS($L$2:L4857)))</f>
        <v/>
      </c>
    </row>
    <row r="4858" spans="1:12">
      <c r="A4858" t="str" cm="1">
        <f t="array" ref="A4858">IFERROR(INDEX(OpenMeteoAPI[City],ROWS($A$2:A4858))&amp;", "&amp;INDEX(OpenMeteoAPI[CountryCode],ROWS($A$2:A4858)),"")</f>
        <v/>
      </c>
      <c r="B4858" t="str" cm="1">
        <f t="array" ref="B4858">IF($A4858="","",INDEX(OpenMeteoAPI[LocationID],ROWS($B$2:B4858)))</f>
        <v/>
      </c>
      <c r="C4858" s="5" t="str" cm="1">
        <f t="array" ref="C4858">IF($A4858="","",INDEX(OpenMeteoAPI[ForecastDateTime],ROWS($C$2:C4858)))</f>
        <v/>
      </c>
      <c r="D4858" t="str">
        <f t="shared" si="75"/>
        <v/>
      </c>
      <c r="E4858" t="str" cm="1">
        <f t="array" ref="E4858">IF($K4858="","",_xlfn.IFS($K4858=0,_xlfn.UNICHAR(9728),$K4858&lt;=3,_xlfn.UNICHAR(9729),OR($K4858=45,$K4858=48),"~",AND($K4858&gt;=51,$K4858&lt;=67),_xlfn.UNICHAR(9748),AND($K4858&gt;=71,$K4858&lt;=77),_xlfn.UNICHAR(10052),AND($K4858&gt;=80,$K4858&lt;=82),_xlfn.UNICHAR(9748),AND($K4858&gt;=95,$K4858&lt;=99),_xlfn.UNICHAR(9889),TRUE,_xlfn.UNICHAR(9729)))</f>
        <v/>
      </c>
      <c r="F4858" t="str" cm="1">
        <f t="array" ref="F4858">IF($K4858="","",_xlfn.IFS($K4858=0,"Clear",$K4858&lt;=3,"Partly Cloudy",OR($K4858=45,$K4858=48),"Fog",AND($K4858&gt;=51,$K4858&lt;=67),"Drizzle",AND($K4858&gt;=71,$K4858&lt;=77),"Snow",AND($K4858&gt;=80,$K4858&lt;=82),"Rain Showers",AND($K4858&gt;=95,$K4858&lt;=99),"Thunderstorm",TRUE,"Cloudy"))</f>
        <v/>
      </c>
      <c r="G4858" s="3" t="str" cm="1">
        <f t="array" ref="G4858">IF($A4858="","",INDEX(OpenMeteoAPI[TemperatureC],ROWS($G$2:G4858)))</f>
        <v/>
      </c>
      <c r="H4858" s="4" t="str" cm="1">
        <f t="array" ref="H4858">IF($A4858="","",INDEX(OpenMeteoAPI[RelativeHumidityPct],ROWS($H$2:H4858))/100)</f>
        <v/>
      </c>
      <c r="I4858" s="4" t="str" cm="1">
        <f t="array" ref="I4858">IF($A4858="","",INDEX(OpenMeteoAPI[PrecipitationProbabilityPct],ROWS($I$2:I4858))/100)</f>
        <v/>
      </c>
      <c r="J4858" s="3" t="str" cm="1">
        <f t="array" ref="J4858">IF($A4858="","",INDEX(OpenMeteoAPI[PrecipitationMM],ROWS($J$2:J4858)))</f>
        <v/>
      </c>
      <c r="K4858" t="str" cm="1">
        <f t="array" ref="K4858">IF($A4858="","",INDEX(OpenMeteoAPI[WeatherCode],ROWS($K$2:K4858)))</f>
        <v/>
      </c>
      <c r="L4858" s="3" t="str" cm="1">
        <f t="array" ref="L4858">IF($A4858="","",INDEX(OpenMeteoAPI[WindSpeedKMH],ROWS($L$2:L4858)))</f>
        <v/>
      </c>
    </row>
    <row r="4859" spans="1:12">
      <c r="A4859" t="str" cm="1">
        <f t="array" ref="A4859">IFERROR(INDEX(OpenMeteoAPI[City],ROWS($A$2:A4859))&amp;", "&amp;INDEX(OpenMeteoAPI[CountryCode],ROWS($A$2:A4859)),"")</f>
        <v/>
      </c>
      <c r="B4859" t="str" cm="1">
        <f t="array" ref="B4859">IF($A4859="","",INDEX(OpenMeteoAPI[LocationID],ROWS($B$2:B4859)))</f>
        <v/>
      </c>
      <c r="C4859" s="5" t="str" cm="1">
        <f t="array" ref="C4859">IF($A4859="","",INDEX(OpenMeteoAPI[ForecastDateTime],ROWS($C$2:C4859)))</f>
        <v/>
      </c>
      <c r="D4859" t="str">
        <f t="shared" si="75"/>
        <v/>
      </c>
      <c r="E4859" t="str" cm="1">
        <f t="array" ref="E4859">IF($K4859="","",_xlfn.IFS($K4859=0,_xlfn.UNICHAR(9728),$K4859&lt;=3,_xlfn.UNICHAR(9729),OR($K4859=45,$K4859=48),"~",AND($K4859&gt;=51,$K4859&lt;=67),_xlfn.UNICHAR(9748),AND($K4859&gt;=71,$K4859&lt;=77),_xlfn.UNICHAR(10052),AND($K4859&gt;=80,$K4859&lt;=82),_xlfn.UNICHAR(9748),AND($K4859&gt;=95,$K4859&lt;=99),_xlfn.UNICHAR(9889),TRUE,_xlfn.UNICHAR(9729)))</f>
        <v/>
      </c>
      <c r="F4859" t="str" cm="1">
        <f t="array" ref="F4859">IF($K4859="","",_xlfn.IFS($K4859=0,"Clear",$K4859&lt;=3,"Partly Cloudy",OR($K4859=45,$K4859=48),"Fog",AND($K4859&gt;=51,$K4859&lt;=67),"Drizzle",AND($K4859&gt;=71,$K4859&lt;=77),"Snow",AND($K4859&gt;=80,$K4859&lt;=82),"Rain Showers",AND($K4859&gt;=95,$K4859&lt;=99),"Thunderstorm",TRUE,"Cloudy"))</f>
        <v/>
      </c>
      <c r="G4859" s="3" t="str" cm="1">
        <f t="array" ref="G4859">IF($A4859="","",INDEX(OpenMeteoAPI[TemperatureC],ROWS($G$2:G4859)))</f>
        <v/>
      </c>
      <c r="H4859" s="4" t="str" cm="1">
        <f t="array" ref="H4859">IF($A4859="","",INDEX(OpenMeteoAPI[RelativeHumidityPct],ROWS($H$2:H4859))/100)</f>
        <v/>
      </c>
      <c r="I4859" s="4" t="str" cm="1">
        <f t="array" ref="I4859">IF($A4859="","",INDEX(OpenMeteoAPI[PrecipitationProbabilityPct],ROWS($I$2:I4859))/100)</f>
        <v/>
      </c>
      <c r="J4859" s="3" t="str" cm="1">
        <f t="array" ref="J4859">IF($A4859="","",INDEX(OpenMeteoAPI[PrecipitationMM],ROWS($J$2:J4859)))</f>
        <v/>
      </c>
      <c r="K4859" t="str" cm="1">
        <f t="array" ref="K4859">IF($A4859="","",INDEX(OpenMeteoAPI[WeatherCode],ROWS($K$2:K4859)))</f>
        <v/>
      </c>
      <c r="L4859" s="3" t="str" cm="1">
        <f t="array" ref="L4859">IF($A4859="","",INDEX(OpenMeteoAPI[WindSpeedKMH],ROWS($L$2:L4859)))</f>
        <v/>
      </c>
    </row>
    <row r="4860" spans="1:12">
      <c r="A4860" t="str" cm="1">
        <f t="array" ref="A4860">IFERROR(INDEX(OpenMeteoAPI[City],ROWS($A$2:A4860))&amp;", "&amp;INDEX(OpenMeteoAPI[CountryCode],ROWS($A$2:A4860)),"")</f>
        <v/>
      </c>
      <c r="B4860" t="str" cm="1">
        <f t="array" ref="B4860">IF($A4860="","",INDEX(OpenMeteoAPI[LocationID],ROWS($B$2:B4860)))</f>
        <v/>
      </c>
      <c r="C4860" s="5" t="str" cm="1">
        <f t="array" ref="C4860">IF($A4860="","",INDEX(OpenMeteoAPI[ForecastDateTime],ROWS($C$2:C4860)))</f>
        <v/>
      </c>
      <c r="D4860" t="str">
        <f t="shared" si="75"/>
        <v/>
      </c>
      <c r="E4860" t="str" cm="1">
        <f t="array" ref="E4860">IF($K4860="","",_xlfn.IFS($K4860=0,_xlfn.UNICHAR(9728),$K4860&lt;=3,_xlfn.UNICHAR(9729),OR($K4860=45,$K4860=48),"~",AND($K4860&gt;=51,$K4860&lt;=67),_xlfn.UNICHAR(9748),AND($K4860&gt;=71,$K4860&lt;=77),_xlfn.UNICHAR(10052),AND($K4860&gt;=80,$K4860&lt;=82),_xlfn.UNICHAR(9748),AND($K4860&gt;=95,$K4860&lt;=99),_xlfn.UNICHAR(9889),TRUE,_xlfn.UNICHAR(9729)))</f>
        <v/>
      </c>
      <c r="F4860" t="str" cm="1">
        <f t="array" ref="F4860">IF($K4860="","",_xlfn.IFS($K4860=0,"Clear",$K4860&lt;=3,"Partly Cloudy",OR($K4860=45,$K4860=48),"Fog",AND($K4860&gt;=51,$K4860&lt;=67),"Drizzle",AND($K4860&gt;=71,$K4860&lt;=77),"Snow",AND($K4860&gt;=80,$K4860&lt;=82),"Rain Showers",AND($K4860&gt;=95,$K4860&lt;=99),"Thunderstorm",TRUE,"Cloudy"))</f>
        <v/>
      </c>
      <c r="G4860" s="3" t="str" cm="1">
        <f t="array" ref="G4860">IF($A4860="","",INDEX(OpenMeteoAPI[TemperatureC],ROWS($G$2:G4860)))</f>
        <v/>
      </c>
      <c r="H4860" s="4" t="str" cm="1">
        <f t="array" ref="H4860">IF($A4860="","",INDEX(OpenMeteoAPI[RelativeHumidityPct],ROWS($H$2:H4860))/100)</f>
        <v/>
      </c>
      <c r="I4860" s="4" t="str" cm="1">
        <f t="array" ref="I4860">IF($A4860="","",INDEX(OpenMeteoAPI[PrecipitationProbabilityPct],ROWS($I$2:I4860))/100)</f>
        <v/>
      </c>
      <c r="J4860" s="3" t="str" cm="1">
        <f t="array" ref="J4860">IF($A4860="","",INDEX(OpenMeteoAPI[PrecipitationMM],ROWS($J$2:J4860)))</f>
        <v/>
      </c>
      <c r="K4860" t="str" cm="1">
        <f t="array" ref="K4860">IF($A4860="","",INDEX(OpenMeteoAPI[WeatherCode],ROWS($K$2:K4860)))</f>
        <v/>
      </c>
      <c r="L4860" s="3" t="str" cm="1">
        <f t="array" ref="L4860">IF($A4860="","",INDEX(OpenMeteoAPI[WindSpeedKMH],ROWS($L$2:L4860)))</f>
        <v/>
      </c>
    </row>
    <row r="4861" spans="1:12">
      <c r="A4861" t="str" cm="1">
        <f t="array" ref="A4861">IFERROR(INDEX(OpenMeteoAPI[City],ROWS($A$2:A4861))&amp;", "&amp;INDEX(OpenMeteoAPI[CountryCode],ROWS($A$2:A4861)),"")</f>
        <v/>
      </c>
      <c r="B4861" t="str" cm="1">
        <f t="array" ref="B4861">IF($A4861="","",INDEX(OpenMeteoAPI[LocationID],ROWS($B$2:B4861)))</f>
        <v/>
      </c>
      <c r="C4861" s="5" t="str" cm="1">
        <f t="array" ref="C4861">IF($A4861="","",INDEX(OpenMeteoAPI[ForecastDateTime],ROWS($C$2:C4861)))</f>
        <v/>
      </c>
      <c r="D4861" t="str">
        <f t="shared" si="75"/>
        <v/>
      </c>
      <c r="E4861" t="str" cm="1">
        <f t="array" ref="E4861">IF($K4861="","",_xlfn.IFS($K4861=0,_xlfn.UNICHAR(9728),$K4861&lt;=3,_xlfn.UNICHAR(9729),OR($K4861=45,$K4861=48),"~",AND($K4861&gt;=51,$K4861&lt;=67),_xlfn.UNICHAR(9748),AND($K4861&gt;=71,$K4861&lt;=77),_xlfn.UNICHAR(10052),AND($K4861&gt;=80,$K4861&lt;=82),_xlfn.UNICHAR(9748),AND($K4861&gt;=95,$K4861&lt;=99),_xlfn.UNICHAR(9889),TRUE,_xlfn.UNICHAR(9729)))</f>
        <v/>
      </c>
      <c r="F4861" t="str" cm="1">
        <f t="array" ref="F4861">IF($K4861="","",_xlfn.IFS($K4861=0,"Clear",$K4861&lt;=3,"Partly Cloudy",OR($K4861=45,$K4861=48),"Fog",AND($K4861&gt;=51,$K4861&lt;=67),"Drizzle",AND($K4861&gt;=71,$K4861&lt;=77),"Snow",AND($K4861&gt;=80,$K4861&lt;=82),"Rain Showers",AND($K4861&gt;=95,$K4861&lt;=99),"Thunderstorm",TRUE,"Cloudy"))</f>
        <v/>
      </c>
      <c r="G4861" s="3" t="str" cm="1">
        <f t="array" ref="G4861">IF($A4861="","",INDEX(OpenMeteoAPI[TemperatureC],ROWS($G$2:G4861)))</f>
        <v/>
      </c>
      <c r="H4861" s="4" t="str" cm="1">
        <f t="array" ref="H4861">IF($A4861="","",INDEX(OpenMeteoAPI[RelativeHumidityPct],ROWS($H$2:H4861))/100)</f>
        <v/>
      </c>
      <c r="I4861" s="4" t="str" cm="1">
        <f t="array" ref="I4861">IF($A4861="","",INDEX(OpenMeteoAPI[PrecipitationProbabilityPct],ROWS($I$2:I4861))/100)</f>
        <v/>
      </c>
      <c r="J4861" s="3" t="str" cm="1">
        <f t="array" ref="J4861">IF($A4861="","",INDEX(OpenMeteoAPI[PrecipitationMM],ROWS($J$2:J4861)))</f>
        <v/>
      </c>
      <c r="K4861" t="str" cm="1">
        <f t="array" ref="K4861">IF($A4861="","",INDEX(OpenMeteoAPI[WeatherCode],ROWS($K$2:K4861)))</f>
        <v/>
      </c>
      <c r="L4861" s="3" t="str" cm="1">
        <f t="array" ref="L4861">IF($A4861="","",INDEX(OpenMeteoAPI[WindSpeedKMH],ROWS($L$2:L4861)))</f>
        <v/>
      </c>
    </row>
    <row r="4862" spans="1:12">
      <c r="A4862" t="str" cm="1">
        <f t="array" ref="A4862">IFERROR(INDEX(OpenMeteoAPI[City],ROWS($A$2:A4862))&amp;", "&amp;INDEX(OpenMeteoAPI[CountryCode],ROWS($A$2:A4862)),"")</f>
        <v/>
      </c>
      <c r="B4862" t="str" cm="1">
        <f t="array" ref="B4862">IF($A4862="","",INDEX(OpenMeteoAPI[LocationID],ROWS($B$2:B4862)))</f>
        <v/>
      </c>
      <c r="C4862" s="5" t="str" cm="1">
        <f t="array" ref="C4862">IF($A4862="","",INDEX(OpenMeteoAPI[ForecastDateTime],ROWS($C$2:C4862)))</f>
        <v/>
      </c>
      <c r="D4862" t="str">
        <f t="shared" si="75"/>
        <v/>
      </c>
      <c r="E4862" t="str" cm="1">
        <f t="array" ref="E4862">IF($K4862="","",_xlfn.IFS($K4862=0,_xlfn.UNICHAR(9728),$K4862&lt;=3,_xlfn.UNICHAR(9729),OR($K4862=45,$K4862=48),"~",AND($K4862&gt;=51,$K4862&lt;=67),_xlfn.UNICHAR(9748),AND($K4862&gt;=71,$K4862&lt;=77),_xlfn.UNICHAR(10052),AND($K4862&gt;=80,$K4862&lt;=82),_xlfn.UNICHAR(9748),AND($K4862&gt;=95,$K4862&lt;=99),_xlfn.UNICHAR(9889),TRUE,_xlfn.UNICHAR(9729)))</f>
        <v/>
      </c>
      <c r="F4862" t="str" cm="1">
        <f t="array" ref="F4862">IF($K4862="","",_xlfn.IFS($K4862=0,"Clear",$K4862&lt;=3,"Partly Cloudy",OR($K4862=45,$K4862=48),"Fog",AND($K4862&gt;=51,$K4862&lt;=67),"Drizzle",AND($K4862&gt;=71,$K4862&lt;=77),"Snow",AND($K4862&gt;=80,$K4862&lt;=82),"Rain Showers",AND($K4862&gt;=95,$K4862&lt;=99),"Thunderstorm",TRUE,"Cloudy"))</f>
        <v/>
      </c>
      <c r="G4862" s="3" t="str" cm="1">
        <f t="array" ref="G4862">IF($A4862="","",INDEX(OpenMeteoAPI[TemperatureC],ROWS($G$2:G4862)))</f>
        <v/>
      </c>
      <c r="H4862" s="4" t="str" cm="1">
        <f t="array" ref="H4862">IF($A4862="","",INDEX(OpenMeteoAPI[RelativeHumidityPct],ROWS($H$2:H4862))/100)</f>
        <v/>
      </c>
      <c r="I4862" s="4" t="str" cm="1">
        <f t="array" ref="I4862">IF($A4862="","",INDEX(OpenMeteoAPI[PrecipitationProbabilityPct],ROWS($I$2:I4862))/100)</f>
        <v/>
      </c>
      <c r="J4862" s="3" t="str" cm="1">
        <f t="array" ref="J4862">IF($A4862="","",INDEX(OpenMeteoAPI[PrecipitationMM],ROWS($J$2:J4862)))</f>
        <v/>
      </c>
      <c r="K4862" t="str" cm="1">
        <f t="array" ref="K4862">IF($A4862="","",INDEX(OpenMeteoAPI[WeatherCode],ROWS($K$2:K4862)))</f>
        <v/>
      </c>
      <c r="L4862" s="3" t="str" cm="1">
        <f t="array" ref="L4862">IF($A4862="","",INDEX(OpenMeteoAPI[WindSpeedKMH],ROWS($L$2:L4862)))</f>
        <v/>
      </c>
    </row>
    <row r="4863" spans="1:12">
      <c r="A4863" t="str" cm="1">
        <f t="array" ref="A4863">IFERROR(INDEX(OpenMeteoAPI[City],ROWS($A$2:A4863))&amp;", "&amp;INDEX(OpenMeteoAPI[CountryCode],ROWS($A$2:A4863)),"")</f>
        <v/>
      </c>
      <c r="B4863" t="str" cm="1">
        <f t="array" ref="B4863">IF($A4863="","",INDEX(OpenMeteoAPI[LocationID],ROWS($B$2:B4863)))</f>
        <v/>
      </c>
      <c r="C4863" s="5" t="str" cm="1">
        <f t="array" ref="C4863">IF($A4863="","",INDEX(OpenMeteoAPI[ForecastDateTime],ROWS($C$2:C4863)))</f>
        <v/>
      </c>
      <c r="D4863" t="str">
        <f t="shared" si="75"/>
        <v/>
      </c>
      <c r="E4863" t="str" cm="1">
        <f t="array" ref="E4863">IF($K4863="","",_xlfn.IFS($K4863=0,_xlfn.UNICHAR(9728),$K4863&lt;=3,_xlfn.UNICHAR(9729),OR($K4863=45,$K4863=48),"~",AND($K4863&gt;=51,$K4863&lt;=67),_xlfn.UNICHAR(9748),AND($K4863&gt;=71,$K4863&lt;=77),_xlfn.UNICHAR(10052),AND($K4863&gt;=80,$K4863&lt;=82),_xlfn.UNICHAR(9748),AND($K4863&gt;=95,$K4863&lt;=99),_xlfn.UNICHAR(9889),TRUE,_xlfn.UNICHAR(9729)))</f>
        <v/>
      </c>
      <c r="F4863" t="str" cm="1">
        <f t="array" ref="F4863">IF($K4863="","",_xlfn.IFS($K4863=0,"Clear",$K4863&lt;=3,"Partly Cloudy",OR($K4863=45,$K4863=48),"Fog",AND($K4863&gt;=51,$K4863&lt;=67),"Drizzle",AND($K4863&gt;=71,$K4863&lt;=77),"Snow",AND($K4863&gt;=80,$K4863&lt;=82),"Rain Showers",AND($K4863&gt;=95,$K4863&lt;=99),"Thunderstorm",TRUE,"Cloudy"))</f>
        <v/>
      </c>
      <c r="G4863" s="3" t="str" cm="1">
        <f t="array" ref="G4863">IF($A4863="","",INDEX(OpenMeteoAPI[TemperatureC],ROWS($G$2:G4863)))</f>
        <v/>
      </c>
      <c r="H4863" s="4" t="str" cm="1">
        <f t="array" ref="H4863">IF($A4863="","",INDEX(OpenMeteoAPI[RelativeHumidityPct],ROWS($H$2:H4863))/100)</f>
        <v/>
      </c>
      <c r="I4863" s="4" t="str" cm="1">
        <f t="array" ref="I4863">IF($A4863="","",INDEX(OpenMeteoAPI[PrecipitationProbabilityPct],ROWS($I$2:I4863))/100)</f>
        <v/>
      </c>
      <c r="J4863" s="3" t="str" cm="1">
        <f t="array" ref="J4863">IF($A4863="","",INDEX(OpenMeteoAPI[PrecipitationMM],ROWS($J$2:J4863)))</f>
        <v/>
      </c>
      <c r="K4863" t="str" cm="1">
        <f t="array" ref="K4863">IF($A4863="","",INDEX(OpenMeteoAPI[WeatherCode],ROWS($K$2:K4863)))</f>
        <v/>
      </c>
      <c r="L4863" s="3" t="str" cm="1">
        <f t="array" ref="L4863">IF($A4863="","",INDEX(OpenMeteoAPI[WindSpeedKMH],ROWS($L$2:L4863)))</f>
        <v/>
      </c>
    </row>
    <row r="4864" spans="1:12">
      <c r="A4864" t="str" cm="1">
        <f t="array" ref="A4864">IFERROR(INDEX(OpenMeteoAPI[City],ROWS($A$2:A4864))&amp;", "&amp;INDEX(OpenMeteoAPI[CountryCode],ROWS($A$2:A4864)),"")</f>
        <v/>
      </c>
      <c r="B4864" t="str" cm="1">
        <f t="array" ref="B4864">IF($A4864="","",INDEX(OpenMeteoAPI[LocationID],ROWS($B$2:B4864)))</f>
        <v/>
      </c>
      <c r="C4864" s="5" t="str" cm="1">
        <f t="array" ref="C4864">IF($A4864="","",INDEX(OpenMeteoAPI[ForecastDateTime],ROWS($C$2:C4864)))</f>
        <v/>
      </c>
      <c r="D4864" t="str">
        <f t="shared" si="75"/>
        <v/>
      </c>
      <c r="E4864" t="str" cm="1">
        <f t="array" ref="E4864">IF($K4864="","",_xlfn.IFS($K4864=0,_xlfn.UNICHAR(9728),$K4864&lt;=3,_xlfn.UNICHAR(9729),OR($K4864=45,$K4864=48),"~",AND($K4864&gt;=51,$K4864&lt;=67),_xlfn.UNICHAR(9748),AND($K4864&gt;=71,$K4864&lt;=77),_xlfn.UNICHAR(10052),AND($K4864&gt;=80,$K4864&lt;=82),_xlfn.UNICHAR(9748),AND($K4864&gt;=95,$K4864&lt;=99),_xlfn.UNICHAR(9889),TRUE,_xlfn.UNICHAR(9729)))</f>
        <v/>
      </c>
      <c r="F4864" t="str" cm="1">
        <f t="array" ref="F4864">IF($K4864="","",_xlfn.IFS($K4864=0,"Clear",$K4864&lt;=3,"Partly Cloudy",OR($K4864=45,$K4864=48),"Fog",AND($K4864&gt;=51,$K4864&lt;=67),"Drizzle",AND($K4864&gt;=71,$K4864&lt;=77),"Snow",AND($K4864&gt;=80,$K4864&lt;=82),"Rain Showers",AND($K4864&gt;=95,$K4864&lt;=99),"Thunderstorm",TRUE,"Cloudy"))</f>
        <v/>
      </c>
      <c r="G4864" s="3" t="str" cm="1">
        <f t="array" ref="G4864">IF($A4864="","",INDEX(OpenMeteoAPI[TemperatureC],ROWS($G$2:G4864)))</f>
        <v/>
      </c>
      <c r="H4864" s="4" t="str" cm="1">
        <f t="array" ref="H4864">IF($A4864="","",INDEX(OpenMeteoAPI[RelativeHumidityPct],ROWS($H$2:H4864))/100)</f>
        <v/>
      </c>
      <c r="I4864" s="4" t="str" cm="1">
        <f t="array" ref="I4864">IF($A4864="","",INDEX(OpenMeteoAPI[PrecipitationProbabilityPct],ROWS($I$2:I4864))/100)</f>
        <v/>
      </c>
      <c r="J4864" s="3" t="str" cm="1">
        <f t="array" ref="J4864">IF($A4864="","",INDEX(OpenMeteoAPI[PrecipitationMM],ROWS($J$2:J4864)))</f>
        <v/>
      </c>
      <c r="K4864" t="str" cm="1">
        <f t="array" ref="K4864">IF($A4864="","",INDEX(OpenMeteoAPI[WeatherCode],ROWS($K$2:K4864)))</f>
        <v/>
      </c>
      <c r="L4864" s="3" t="str" cm="1">
        <f t="array" ref="L4864">IF($A4864="","",INDEX(OpenMeteoAPI[WindSpeedKMH],ROWS($L$2:L4864)))</f>
        <v/>
      </c>
    </row>
    <row r="4865" spans="1:12">
      <c r="A4865" t="str" cm="1">
        <f t="array" ref="A4865">IFERROR(INDEX(OpenMeteoAPI[City],ROWS($A$2:A4865))&amp;", "&amp;INDEX(OpenMeteoAPI[CountryCode],ROWS($A$2:A4865)),"")</f>
        <v/>
      </c>
      <c r="B4865" t="str" cm="1">
        <f t="array" ref="B4865">IF($A4865="","",INDEX(OpenMeteoAPI[LocationID],ROWS($B$2:B4865)))</f>
        <v/>
      </c>
      <c r="C4865" s="5" t="str" cm="1">
        <f t="array" ref="C4865">IF($A4865="","",INDEX(OpenMeteoAPI[ForecastDateTime],ROWS($C$2:C4865)))</f>
        <v/>
      </c>
      <c r="D4865" t="str">
        <f t="shared" si="75"/>
        <v/>
      </c>
      <c r="E4865" t="str" cm="1">
        <f t="array" ref="E4865">IF($K4865="","",_xlfn.IFS($K4865=0,_xlfn.UNICHAR(9728),$K4865&lt;=3,_xlfn.UNICHAR(9729),OR($K4865=45,$K4865=48),"~",AND($K4865&gt;=51,$K4865&lt;=67),_xlfn.UNICHAR(9748),AND($K4865&gt;=71,$K4865&lt;=77),_xlfn.UNICHAR(10052),AND($K4865&gt;=80,$K4865&lt;=82),_xlfn.UNICHAR(9748),AND($K4865&gt;=95,$K4865&lt;=99),_xlfn.UNICHAR(9889),TRUE,_xlfn.UNICHAR(9729)))</f>
        <v/>
      </c>
      <c r="F4865" t="str" cm="1">
        <f t="array" ref="F4865">IF($K4865="","",_xlfn.IFS($K4865=0,"Clear",$K4865&lt;=3,"Partly Cloudy",OR($K4865=45,$K4865=48),"Fog",AND($K4865&gt;=51,$K4865&lt;=67),"Drizzle",AND($K4865&gt;=71,$K4865&lt;=77),"Snow",AND($K4865&gt;=80,$K4865&lt;=82),"Rain Showers",AND($K4865&gt;=95,$K4865&lt;=99),"Thunderstorm",TRUE,"Cloudy"))</f>
        <v/>
      </c>
      <c r="G4865" s="3" t="str" cm="1">
        <f t="array" ref="G4865">IF($A4865="","",INDEX(OpenMeteoAPI[TemperatureC],ROWS($G$2:G4865)))</f>
        <v/>
      </c>
      <c r="H4865" s="4" t="str" cm="1">
        <f t="array" ref="H4865">IF($A4865="","",INDEX(OpenMeteoAPI[RelativeHumidityPct],ROWS($H$2:H4865))/100)</f>
        <v/>
      </c>
      <c r="I4865" s="4" t="str" cm="1">
        <f t="array" ref="I4865">IF($A4865="","",INDEX(OpenMeteoAPI[PrecipitationProbabilityPct],ROWS($I$2:I4865))/100)</f>
        <v/>
      </c>
      <c r="J4865" s="3" t="str" cm="1">
        <f t="array" ref="J4865">IF($A4865="","",INDEX(OpenMeteoAPI[PrecipitationMM],ROWS($J$2:J4865)))</f>
        <v/>
      </c>
      <c r="K4865" t="str" cm="1">
        <f t="array" ref="K4865">IF($A4865="","",INDEX(OpenMeteoAPI[WeatherCode],ROWS($K$2:K4865)))</f>
        <v/>
      </c>
      <c r="L4865" s="3" t="str" cm="1">
        <f t="array" ref="L4865">IF($A4865="","",INDEX(OpenMeteoAPI[WindSpeedKMH],ROWS($L$2:L4865)))</f>
        <v/>
      </c>
    </row>
    <row r="4866" spans="1:12">
      <c r="A4866" t="str" cm="1">
        <f t="array" ref="A4866">IFERROR(INDEX(OpenMeteoAPI[City],ROWS($A$2:A4866))&amp;", "&amp;INDEX(OpenMeteoAPI[CountryCode],ROWS($A$2:A4866)),"")</f>
        <v/>
      </c>
      <c r="B4866" t="str" cm="1">
        <f t="array" ref="B4866">IF($A4866="","",INDEX(OpenMeteoAPI[LocationID],ROWS($B$2:B4866)))</f>
        <v/>
      </c>
      <c r="C4866" s="5" t="str" cm="1">
        <f t="array" ref="C4866">IF($A4866="","",INDEX(OpenMeteoAPI[ForecastDateTime],ROWS($C$2:C4866)))</f>
        <v/>
      </c>
      <c r="D4866" t="str">
        <f t="shared" si="75"/>
        <v/>
      </c>
      <c r="E4866" t="str" cm="1">
        <f t="array" ref="E4866">IF($K4866="","",_xlfn.IFS($K4866=0,_xlfn.UNICHAR(9728),$K4866&lt;=3,_xlfn.UNICHAR(9729),OR($K4866=45,$K4866=48),"~",AND($K4866&gt;=51,$K4866&lt;=67),_xlfn.UNICHAR(9748),AND($K4866&gt;=71,$K4866&lt;=77),_xlfn.UNICHAR(10052),AND($K4866&gt;=80,$K4866&lt;=82),_xlfn.UNICHAR(9748),AND($K4866&gt;=95,$K4866&lt;=99),_xlfn.UNICHAR(9889),TRUE,_xlfn.UNICHAR(9729)))</f>
        <v/>
      </c>
      <c r="F4866" t="str" cm="1">
        <f t="array" ref="F4866">IF($K4866="","",_xlfn.IFS($K4866=0,"Clear",$K4866&lt;=3,"Partly Cloudy",OR($K4866=45,$K4866=48),"Fog",AND($K4866&gt;=51,$K4866&lt;=67),"Drizzle",AND($K4866&gt;=71,$K4866&lt;=77),"Snow",AND($K4866&gt;=80,$K4866&lt;=82),"Rain Showers",AND($K4866&gt;=95,$K4866&lt;=99),"Thunderstorm",TRUE,"Cloudy"))</f>
        <v/>
      </c>
      <c r="G4866" s="3" t="str" cm="1">
        <f t="array" ref="G4866">IF($A4866="","",INDEX(OpenMeteoAPI[TemperatureC],ROWS($G$2:G4866)))</f>
        <v/>
      </c>
      <c r="H4866" s="4" t="str" cm="1">
        <f t="array" ref="H4866">IF($A4866="","",INDEX(OpenMeteoAPI[RelativeHumidityPct],ROWS($H$2:H4866))/100)</f>
        <v/>
      </c>
      <c r="I4866" s="4" t="str" cm="1">
        <f t="array" ref="I4866">IF($A4866="","",INDEX(OpenMeteoAPI[PrecipitationProbabilityPct],ROWS($I$2:I4866))/100)</f>
        <v/>
      </c>
      <c r="J4866" s="3" t="str" cm="1">
        <f t="array" ref="J4866">IF($A4866="","",INDEX(OpenMeteoAPI[PrecipitationMM],ROWS($J$2:J4866)))</f>
        <v/>
      </c>
      <c r="K4866" t="str" cm="1">
        <f t="array" ref="K4866">IF($A4866="","",INDEX(OpenMeteoAPI[WeatherCode],ROWS($K$2:K4866)))</f>
        <v/>
      </c>
      <c r="L4866" s="3" t="str" cm="1">
        <f t="array" ref="L4866">IF($A4866="","",INDEX(OpenMeteoAPI[WindSpeedKMH],ROWS($L$2:L4866)))</f>
        <v/>
      </c>
    </row>
    <row r="4867" spans="1:12">
      <c r="A4867" t="str" cm="1">
        <f t="array" ref="A4867">IFERROR(INDEX(OpenMeteoAPI[City],ROWS($A$2:A4867))&amp;", "&amp;INDEX(OpenMeteoAPI[CountryCode],ROWS($A$2:A4867)),"")</f>
        <v/>
      </c>
      <c r="B4867" t="str" cm="1">
        <f t="array" ref="B4867">IF($A4867="","",INDEX(OpenMeteoAPI[LocationID],ROWS($B$2:B4867)))</f>
        <v/>
      </c>
      <c r="C4867" s="5" t="str" cm="1">
        <f t="array" ref="C4867">IF($A4867="","",INDEX(OpenMeteoAPI[ForecastDateTime],ROWS($C$2:C4867)))</f>
        <v/>
      </c>
      <c r="D4867" t="str">
        <f t="shared" ref="D4867:D4930" si="76">IF($A4867="","",TEXT($C4867,"hAM/PM"))</f>
        <v/>
      </c>
      <c r="E4867" t="str" cm="1">
        <f t="array" ref="E4867">IF($K4867="","",_xlfn.IFS($K4867=0,_xlfn.UNICHAR(9728),$K4867&lt;=3,_xlfn.UNICHAR(9729),OR($K4867=45,$K4867=48),"~",AND($K4867&gt;=51,$K4867&lt;=67),_xlfn.UNICHAR(9748),AND($K4867&gt;=71,$K4867&lt;=77),_xlfn.UNICHAR(10052),AND($K4867&gt;=80,$K4867&lt;=82),_xlfn.UNICHAR(9748),AND($K4867&gt;=95,$K4867&lt;=99),_xlfn.UNICHAR(9889),TRUE,_xlfn.UNICHAR(9729)))</f>
        <v/>
      </c>
      <c r="F4867" t="str" cm="1">
        <f t="array" ref="F4867">IF($K4867="","",_xlfn.IFS($K4867=0,"Clear",$K4867&lt;=3,"Partly Cloudy",OR($K4867=45,$K4867=48),"Fog",AND($K4867&gt;=51,$K4867&lt;=67),"Drizzle",AND($K4867&gt;=71,$K4867&lt;=77),"Snow",AND($K4867&gt;=80,$K4867&lt;=82),"Rain Showers",AND($K4867&gt;=95,$K4867&lt;=99),"Thunderstorm",TRUE,"Cloudy"))</f>
        <v/>
      </c>
      <c r="G4867" s="3" t="str" cm="1">
        <f t="array" ref="G4867">IF($A4867="","",INDEX(OpenMeteoAPI[TemperatureC],ROWS($G$2:G4867)))</f>
        <v/>
      </c>
      <c r="H4867" s="4" t="str" cm="1">
        <f t="array" ref="H4867">IF($A4867="","",INDEX(OpenMeteoAPI[RelativeHumidityPct],ROWS($H$2:H4867))/100)</f>
        <v/>
      </c>
      <c r="I4867" s="4" t="str" cm="1">
        <f t="array" ref="I4867">IF($A4867="","",INDEX(OpenMeteoAPI[PrecipitationProbabilityPct],ROWS($I$2:I4867))/100)</f>
        <v/>
      </c>
      <c r="J4867" s="3" t="str" cm="1">
        <f t="array" ref="J4867">IF($A4867="","",INDEX(OpenMeteoAPI[PrecipitationMM],ROWS($J$2:J4867)))</f>
        <v/>
      </c>
      <c r="K4867" t="str" cm="1">
        <f t="array" ref="K4867">IF($A4867="","",INDEX(OpenMeteoAPI[WeatherCode],ROWS($K$2:K4867)))</f>
        <v/>
      </c>
      <c r="L4867" s="3" t="str" cm="1">
        <f t="array" ref="L4867">IF($A4867="","",INDEX(OpenMeteoAPI[WindSpeedKMH],ROWS($L$2:L4867)))</f>
        <v/>
      </c>
    </row>
    <row r="4868" spans="1:12">
      <c r="A4868" t="str" cm="1">
        <f t="array" ref="A4868">IFERROR(INDEX(OpenMeteoAPI[City],ROWS($A$2:A4868))&amp;", "&amp;INDEX(OpenMeteoAPI[CountryCode],ROWS($A$2:A4868)),"")</f>
        <v/>
      </c>
      <c r="B4868" t="str" cm="1">
        <f t="array" ref="B4868">IF($A4868="","",INDEX(OpenMeteoAPI[LocationID],ROWS($B$2:B4868)))</f>
        <v/>
      </c>
      <c r="C4868" s="5" t="str" cm="1">
        <f t="array" ref="C4868">IF($A4868="","",INDEX(OpenMeteoAPI[ForecastDateTime],ROWS($C$2:C4868)))</f>
        <v/>
      </c>
      <c r="D4868" t="str">
        <f t="shared" si="76"/>
        <v/>
      </c>
      <c r="E4868" t="str" cm="1">
        <f t="array" ref="E4868">IF($K4868="","",_xlfn.IFS($K4868=0,_xlfn.UNICHAR(9728),$K4868&lt;=3,_xlfn.UNICHAR(9729),OR($K4868=45,$K4868=48),"~",AND($K4868&gt;=51,$K4868&lt;=67),_xlfn.UNICHAR(9748),AND($K4868&gt;=71,$K4868&lt;=77),_xlfn.UNICHAR(10052),AND($K4868&gt;=80,$K4868&lt;=82),_xlfn.UNICHAR(9748),AND($K4868&gt;=95,$K4868&lt;=99),_xlfn.UNICHAR(9889),TRUE,_xlfn.UNICHAR(9729)))</f>
        <v/>
      </c>
      <c r="F4868" t="str" cm="1">
        <f t="array" ref="F4868">IF($K4868="","",_xlfn.IFS($K4868=0,"Clear",$K4868&lt;=3,"Partly Cloudy",OR($K4868=45,$K4868=48),"Fog",AND($K4868&gt;=51,$K4868&lt;=67),"Drizzle",AND($K4868&gt;=71,$K4868&lt;=77),"Snow",AND($K4868&gt;=80,$K4868&lt;=82),"Rain Showers",AND($K4868&gt;=95,$K4868&lt;=99),"Thunderstorm",TRUE,"Cloudy"))</f>
        <v/>
      </c>
      <c r="G4868" s="3" t="str" cm="1">
        <f t="array" ref="G4868">IF($A4868="","",INDEX(OpenMeteoAPI[TemperatureC],ROWS($G$2:G4868)))</f>
        <v/>
      </c>
      <c r="H4868" s="4" t="str" cm="1">
        <f t="array" ref="H4868">IF($A4868="","",INDEX(OpenMeteoAPI[RelativeHumidityPct],ROWS($H$2:H4868))/100)</f>
        <v/>
      </c>
      <c r="I4868" s="4" t="str" cm="1">
        <f t="array" ref="I4868">IF($A4868="","",INDEX(OpenMeteoAPI[PrecipitationProbabilityPct],ROWS($I$2:I4868))/100)</f>
        <v/>
      </c>
      <c r="J4868" s="3" t="str" cm="1">
        <f t="array" ref="J4868">IF($A4868="","",INDEX(OpenMeteoAPI[PrecipitationMM],ROWS($J$2:J4868)))</f>
        <v/>
      </c>
      <c r="K4868" t="str" cm="1">
        <f t="array" ref="K4868">IF($A4868="","",INDEX(OpenMeteoAPI[WeatherCode],ROWS($K$2:K4868)))</f>
        <v/>
      </c>
      <c r="L4868" s="3" t="str" cm="1">
        <f t="array" ref="L4868">IF($A4868="","",INDEX(OpenMeteoAPI[WindSpeedKMH],ROWS($L$2:L4868)))</f>
        <v/>
      </c>
    </row>
    <row r="4869" spans="1:12">
      <c r="A4869" t="str" cm="1">
        <f t="array" ref="A4869">IFERROR(INDEX(OpenMeteoAPI[City],ROWS($A$2:A4869))&amp;", "&amp;INDEX(OpenMeteoAPI[CountryCode],ROWS($A$2:A4869)),"")</f>
        <v/>
      </c>
      <c r="B4869" t="str" cm="1">
        <f t="array" ref="B4869">IF($A4869="","",INDEX(OpenMeteoAPI[LocationID],ROWS($B$2:B4869)))</f>
        <v/>
      </c>
      <c r="C4869" s="5" t="str" cm="1">
        <f t="array" ref="C4869">IF($A4869="","",INDEX(OpenMeteoAPI[ForecastDateTime],ROWS($C$2:C4869)))</f>
        <v/>
      </c>
      <c r="D4869" t="str">
        <f t="shared" si="76"/>
        <v/>
      </c>
      <c r="E4869" t="str" cm="1">
        <f t="array" ref="E4869">IF($K4869="","",_xlfn.IFS($K4869=0,_xlfn.UNICHAR(9728),$K4869&lt;=3,_xlfn.UNICHAR(9729),OR($K4869=45,$K4869=48),"~",AND($K4869&gt;=51,$K4869&lt;=67),_xlfn.UNICHAR(9748),AND($K4869&gt;=71,$K4869&lt;=77),_xlfn.UNICHAR(10052),AND($K4869&gt;=80,$K4869&lt;=82),_xlfn.UNICHAR(9748),AND($K4869&gt;=95,$K4869&lt;=99),_xlfn.UNICHAR(9889),TRUE,_xlfn.UNICHAR(9729)))</f>
        <v/>
      </c>
      <c r="F4869" t="str" cm="1">
        <f t="array" ref="F4869">IF($K4869="","",_xlfn.IFS($K4869=0,"Clear",$K4869&lt;=3,"Partly Cloudy",OR($K4869=45,$K4869=48),"Fog",AND($K4869&gt;=51,$K4869&lt;=67),"Drizzle",AND($K4869&gt;=71,$K4869&lt;=77),"Snow",AND($K4869&gt;=80,$K4869&lt;=82),"Rain Showers",AND($K4869&gt;=95,$K4869&lt;=99),"Thunderstorm",TRUE,"Cloudy"))</f>
        <v/>
      </c>
      <c r="G4869" s="3" t="str" cm="1">
        <f t="array" ref="G4869">IF($A4869="","",INDEX(OpenMeteoAPI[TemperatureC],ROWS($G$2:G4869)))</f>
        <v/>
      </c>
      <c r="H4869" s="4" t="str" cm="1">
        <f t="array" ref="H4869">IF($A4869="","",INDEX(OpenMeteoAPI[RelativeHumidityPct],ROWS($H$2:H4869))/100)</f>
        <v/>
      </c>
      <c r="I4869" s="4" t="str" cm="1">
        <f t="array" ref="I4869">IF($A4869="","",INDEX(OpenMeteoAPI[PrecipitationProbabilityPct],ROWS($I$2:I4869))/100)</f>
        <v/>
      </c>
      <c r="J4869" s="3" t="str" cm="1">
        <f t="array" ref="J4869">IF($A4869="","",INDEX(OpenMeteoAPI[PrecipitationMM],ROWS($J$2:J4869)))</f>
        <v/>
      </c>
      <c r="K4869" t="str" cm="1">
        <f t="array" ref="K4869">IF($A4869="","",INDEX(OpenMeteoAPI[WeatherCode],ROWS($K$2:K4869)))</f>
        <v/>
      </c>
      <c r="L4869" s="3" t="str" cm="1">
        <f t="array" ref="L4869">IF($A4869="","",INDEX(OpenMeteoAPI[WindSpeedKMH],ROWS($L$2:L4869)))</f>
        <v/>
      </c>
    </row>
    <row r="4870" spans="1:12">
      <c r="A4870" t="str" cm="1">
        <f t="array" ref="A4870">IFERROR(INDEX(OpenMeteoAPI[City],ROWS($A$2:A4870))&amp;", "&amp;INDEX(OpenMeteoAPI[CountryCode],ROWS($A$2:A4870)),"")</f>
        <v/>
      </c>
      <c r="B4870" t="str" cm="1">
        <f t="array" ref="B4870">IF($A4870="","",INDEX(OpenMeteoAPI[LocationID],ROWS($B$2:B4870)))</f>
        <v/>
      </c>
      <c r="C4870" s="5" t="str" cm="1">
        <f t="array" ref="C4870">IF($A4870="","",INDEX(OpenMeteoAPI[ForecastDateTime],ROWS($C$2:C4870)))</f>
        <v/>
      </c>
      <c r="D4870" t="str">
        <f t="shared" si="76"/>
        <v/>
      </c>
      <c r="E4870" t="str" cm="1">
        <f t="array" ref="E4870">IF($K4870="","",_xlfn.IFS($K4870=0,_xlfn.UNICHAR(9728),$K4870&lt;=3,_xlfn.UNICHAR(9729),OR($K4870=45,$K4870=48),"~",AND($K4870&gt;=51,$K4870&lt;=67),_xlfn.UNICHAR(9748),AND($K4870&gt;=71,$K4870&lt;=77),_xlfn.UNICHAR(10052),AND($K4870&gt;=80,$K4870&lt;=82),_xlfn.UNICHAR(9748),AND($K4870&gt;=95,$K4870&lt;=99),_xlfn.UNICHAR(9889),TRUE,_xlfn.UNICHAR(9729)))</f>
        <v/>
      </c>
      <c r="F4870" t="str" cm="1">
        <f t="array" ref="F4870">IF($K4870="","",_xlfn.IFS($K4870=0,"Clear",$K4870&lt;=3,"Partly Cloudy",OR($K4870=45,$K4870=48),"Fog",AND($K4870&gt;=51,$K4870&lt;=67),"Drizzle",AND($K4870&gt;=71,$K4870&lt;=77),"Snow",AND($K4870&gt;=80,$K4870&lt;=82),"Rain Showers",AND($K4870&gt;=95,$K4870&lt;=99),"Thunderstorm",TRUE,"Cloudy"))</f>
        <v/>
      </c>
      <c r="G4870" s="3" t="str" cm="1">
        <f t="array" ref="G4870">IF($A4870="","",INDEX(OpenMeteoAPI[TemperatureC],ROWS($G$2:G4870)))</f>
        <v/>
      </c>
      <c r="H4870" s="4" t="str" cm="1">
        <f t="array" ref="H4870">IF($A4870="","",INDEX(OpenMeteoAPI[RelativeHumidityPct],ROWS($H$2:H4870))/100)</f>
        <v/>
      </c>
      <c r="I4870" s="4" t="str" cm="1">
        <f t="array" ref="I4870">IF($A4870="","",INDEX(OpenMeteoAPI[PrecipitationProbabilityPct],ROWS($I$2:I4870))/100)</f>
        <v/>
      </c>
      <c r="J4870" s="3" t="str" cm="1">
        <f t="array" ref="J4870">IF($A4870="","",INDEX(OpenMeteoAPI[PrecipitationMM],ROWS($J$2:J4870)))</f>
        <v/>
      </c>
      <c r="K4870" t="str" cm="1">
        <f t="array" ref="K4870">IF($A4870="","",INDEX(OpenMeteoAPI[WeatherCode],ROWS($K$2:K4870)))</f>
        <v/>
      </c>
      <c r="L4870" s="3" t="str" cm="1">
        <f t="array" ref="L4870">IF($A4870="","",INDEX(OpenMeteoAPI[WindSpeedKMH],ROWS($L$2:L4870)))</f>
        <v/>
      </c>
    </row>
    <row r="4871" spans="1:12">
      <c r="A4871" t="str" cm="1">
        <f t="array" ref="A4871">IFERROR(INDEX(OpenMeteoAPI[City],ROWS($A$2:A4871))&amp;", "&amp;INDEX(OpenMeteoAPI[CountryCode],ROWS($A$2:A4871)),"")</f>
        <v/>
      </c>
      <c r="B4871" t="str" cm="1">
        <f t="array" ref="B4871">IF($A4871="","",INDEX(OpenMeteoAPI[LocationID],ROWS($B$2:B4871)))</f>
        <v/>
      </c>
      <c r="C4871" s="5" t="str" cm="1">
        <f t="array" ref="C4871">IF($A4871="","",INDEX(OpenMeteoAPI[ForecastDateTime],ROWS($C$2:C4871)))</f>
        <v/>
      </c>
      <c r="D4871" t="str">
        <f t="shared" si="76"/>
        <v/>
      </c>
      <c r="E4871" t="str" cm="1">
        <f t="array" ref="E4871">IF($K4871="","",_xlfn.IFS($K4871=0,_xlfn.UNICHAR(9728),$K4871&lt;=3,_xlfn.UNICHAR(9729),OR($K4871=45,$K4871=48),"~",AND($K4871&gt;=51,$K4871&lt;=67),_xlfn.UNICHAR(9748),AND($K4871&gt;=71,$K4871&lt;=77),_xlfn.UNICHAR(10052),AND($K4871&gt;=80,$K4871&lt;=82),_xlfn.UNICHAR(9748),AND($K4871&gt;=95,$K4871&lt;=99),_xlfn.UNICHAR(9889),TRUE,_xlfn.UNICHAR(9729)))</f>
        <v/>
      </c>
      <c r="F4871" t="str" cm="1">
        <f t="array" ref="F4871">IF($K4871="","",_xlfn.IFS($K4871=0,"Clear",$K4871&lt;=3,"Partly Cloudy",OR($K4871=45,$K4871=48),"Fog",AND($K4871&gt;=51,$K4871&lt;=67),"Drizzle",AND($K4871&gt;=71,$K4871&lt;=77),"Snow",AND($K4871&gt;=80,$K4871&lt;=82),"Rain Showers",AND($K4871&gt;=95,$K4871&lt;=99),"Thunderstorm",TRUE,"Cloudy"))</f>
        <v/>
      </c>
      <c r="G4871" s="3" t="str" cm="1">
        <f t="array" ref="G4871">IF($A4871="","",INDEX(OpenMeteoAPI[TemperatureC],ROWS($G$2:G4871)))</f>
        <v/>
      </c>
      <c r="H4871" s="4" t="str" cm="1">
        <f t="array" ref="H4871">IF($A4871="","",INDEX(OpenMeteoAPI[RelativeHumidityPct],ROWS($H$2:H4871))/100)</f>
        <v/>
      </c>
      <c r="I4871" s="4" t="str" cm="1">
        <f t="array" ref="I4871">IF($A4871="","",INDEX(OpenMeteoAPI[PrecipitationProbabilityPct],ROWS($I$2:I4871))/100)</f>
        <v/>
      </c>
      <c r="J4871" s="3" t="str" cm="1">
        <f t="array" ref="J4871">IF($A4871="","",INDEX(OpenMeteoAPI[PrecipitationMM],ROWS($J$2:J4871)))</f>
        <v/>
      </c>
      <c r="K4871" t="str" cm="1">
        <f t="array" ref="K4871">IF($A4871="","",INDEX(OpenMeteoAPI[WeatherCode],ROWS($K$2:K4871)))</f>
        <v/>
      </c>
      <c r="L4871" s="3" t="str" cm="1">
        <f t="array" ref="L4871">IF($A4871="","",INDEX(OpenMeteoAPI[WindSpeedKMH],ROWS($L$2:L4871)))</f>
        <v/>
      </c>
    </row>
    <row r="4872" spans="1:12">
      <c r="A4872" t="str" cm="1">
        <f t="array" ref="A4872">IFERROR(INDEX(OpenMeteoAPI[City],ROWS($A$2:A4872))&amp;", "&amp;INDEX(OpenMeteoAPI[CountryCode],ROWS($A$2:A4872)),"")</f>
        <v/>
      </c>
      <c r="B4872" t="str" cm="1">
        <f t="array" ref="B4872">IF($A4872="","",INDEX(OpenMeteoAPI[LocationID],ROWS($B$2:B4872)))</f>
        <v/>
      </c>
      <c r="C4872" s="5" t="str" cm="1">
        <f t="array" ref="C4872">IF($A4872="","",INDEX(OpenMeteoAPI[ForecastDateTime],ROWS($C$2:C4872)))</f>
        <v/>
      </c>
      <c r="D4872" t="str">
        <f t="shared" si="76"/>
        <v/>
      </c>
      <c r="E4872" t="str" cm="1">
        <f t="array" ref="E4872">IF($K4872="","",_xlfn.IFS($K4872=0,_xlfn.UNICHAR(9728),$K4872&lt;=3,_xlfn.UNICHAR(9729),OR($K4872=45,$K4872=48),"~",AND($K4872&gt;=51,$K4872&lt;=67),_xlfn.UNICHAR(9748),AND($K4872&gt;=71,$K4872&lt;=77),_xlfn.UNICHAR(10052),AND($K4872&gt;=80,$K4872&lt;=82),_xlfn.UNICHAR(9748),AND($K4872&gt;=95,$K4872&lt;=99),_xlfn.UNICHAR(9889),TRUE,_xlfn.UNICHAR(9729)))</f>
        <v/>
      </c>
      <c r="F4872" t="str" cm="1">
        <f t="array" ref="F4872">IF($K4872="","",_xlfn.IFS($K4872=0,"Clear",$K4872&lt;=3,"Partly Cloudy",OR($K4872=45,$K4872=48),"Fog",AND($K4872&gt;=51,$K4872&lt;=67),"Drizzle",AND($K4872&gt;=71,$K4872&lt;=77),"Snow",AND($K4872&gt;=80,$K4872&lt;=82),"Rain Showers",AND($K4872&gt;=95,$K4872&lt;=99),"Thunderstorm",TRUE,"Cloudy"))</f>
        <v/>
      </c>
      <c r="G4872" s="3" t="str" cm="1">
        <f t="array" ref="G4872">IF($A4872="","",INDEX(OpenMeteoAPI[TemperatureC],ROWS($G$2:G4872)))</f>
        <v/>
      </c>
      <c r="H4872" s="4" t="str" cm="1">
        <f t="array" ref="H4872">IF($A4872="","",INDEX(OpenMeteoAPI[RelativeHumidityPct],ROWS($H$2:H4872))/100)</f>
        <v/>
      </c>
      <c r="I4872" s="4" t="str" cm="1">
        <f t="array" ref="I4872">IF($A4872="","",INDEX(OpenMeteoAPI[PrecipitationProbabilityPct],ROWS($I$2:I4872))/100)</f>
        <v/>
      </c>
      <c r="J4872" s="3" t="str" cm="1">
        <f t="array" ref="J4872">IF($A4872="","",INDEX(OpenMeteoAPI[PrecipitationMM],ROWS($J$2:J4872)))</f>
        <v/>
      </c>
      <c r="K4872" t="str" cm="1">
        <f t="array" ref="K4872">IF($A4872="","",INDEX(OpenMeteoAPI[WeatherCode],ROWS($K$2:K4872)))</f>
        <v/>
      </c>
      <c r="L4872" s="3" t="str" cm="1">
        <f t="array" ref="L4872">IF($A4872="","",INDEX(OpenMeteoAPI[WindSpeedKMH],ROWS($L$2:L4872)))</f>
        <v/>
      </c>
    </row>
    <row r="4873" spans="1:12">
      <c r="A4873" t="str" cm="1">
        <f t="array" ref="A4873">IFERROR(INDEX(OpenMeteoAPI[City],ROWS($A$2:A4873))&amp;", "&amp;INDEX(OpenMeteoAPI[CountryCode],ROWS($A$2:A4873)),"")</f>
        <v/>
      </c>
      <c r="B4873" t="str" cm="1">
        <f t="array" ref="B4873">IF($A4873="","",INDEX(OpenMeteoAPI[LocationID],ROWS($B$2:B4873)))</f>
        <v/>
      </c>
      <c r="C4873" s="5" t="str" cm="1">
        <f t="array" ref="C4873">IF($A4873="","",INDEX(OpenMeteoAPI[ForecastDateTime],ROWS($C$2:C4873)))</f>
        <v/>
      </c>
      <c r="D4873" t="str">
        <f t="shared" si="76"/>
        <v/>
      </c>
      <c r="E4873" t="str" cm="1">
        <f t="array" ref="E4873">IF($K4873="","",_xlfn.IFS($K4873=0,_xlfn.UNICHAR(9728),$K4873&lt;=3,_xlfn.UNICHAR(9729),OR($K4873=45,$K4873=48),"~",AND($K4873&gt;=51,$K4873&lt;=67),_xlfn.UNICHAR(9748),AND($K4873&gt;=71,$K4873&lt;=77),_xlfn.UNICHAR(10052),AND($K4873&gt;=80,$K4873&lt;=82),_xlfn.UNICHAR(9748),AND($K4873&gt;=95,$K4873&lt;=99),_xlfn.UNICHAR(9889),TRUE,_xlfn.UNICHAR(9729)))</f>
        <v/>
      </c>
      <c r="F4873" t="str" cm="1">
        <f t="array" ref="F4873">IF($K4873="","",_xlfn.IFS($K4873=0,"Clear",$K4873&lt;=3,"Partly Cloudy",OR($K4873=45,$K4873=48),"Fog",AND($K4873&gt;=51,$K4873&lt;=67),"Drizzle",AND($K4873&gt;=71,$K4873&lt;=77),"Snow",AND($K4873&gt;=80,$K4873&lt;=82),"Rain Showers",AND($K4873&gt;=95,$K4873&lt;=99),"Thunderstorm",TRUE,"Cloudy"))</f>
        <v/>
      </c>
      <c r="G4873" s="3" t="str" cm="1">
        <f t="array" ref="G4873">IF($A4873="","",INDEX(OpenMeteoAPI[TemperatureC],ROWS($G$2:G4873)))</f>
        <v/>
      </c>
      <c r="H4873" s="4" t="str" cm="1">
        <f t="array" ref="H4873">IF($A4873="","",INDEX(OpenMeteoAPI[RelativeHumidityPct],ROWS($H$2:H4873))/100)</f>
        <v/>
      </c>
      <c r="I4873" s="4" t="str" cm="1">
        <f t="array" ref="I4873">IF($A4873="","",INDEX(OpenMeteoAPI[PrecipitationProbabilityPct],ROWS($I$2:I4873))/100)</f>
        <v/>
      </c>
      <c r="J4873" s="3" t="str" cm="1">
        <f t="array" ref="J4873">IF($A4873="","",INDEX(OpenMeteoAPI[PrecipitationMM],ROWS($J$2:J4873)))</f>
        <v/>
      </c>
      <c r="K4873" t="str" cm="1">
        <f t="array" ref="K4873">IF($A4873="","",INDEX(OpenMeteoAPI[WeatherCode],ROWS($K$2:K4873)))</f>
        <v/>
      </c>
      <c r="L4873" s="3" t="str" cm="1">
        <f t="array" ref="L4873">IF($A4873="","",INDEX(OpenMeteoAPI[WindSpeedKMH],ROWS($L$2:L4873)))</f>
        <v/>
      </c>
    </row>
    <row r="4874" spans="1:12">
      <c r="A4874" t="str" cm="1">
        <f t="array" ref="A4874">IFERROR(INDEX(OpenMeteoAPI[City],ROWS($A$2:A4874))&amp;", "&amp;INDEX(OpenMeteoAPI[CountryCode],ROWS($A$2:A4874)),"")</f>
        <v/>
      </c>
      <c r="B4874" t="str" cm="1">
        <f t="array" ref="B4874">IF($A4874="","",INDEX(OpenMeteoAPI[LocationID],ROWS($B$2:B4874)))</f>
        <v/>
      </c>
      <c r="C4874" s="5" t="str" cm="1">
        <f t="array" ref="C4874">IF($A4874="","",INDEX(OpenMeteoAPI[ForecastDateTime],ROWS($C$2:C4874)))</f>
        <v/>
      </c>
      <c r="D4874" t="str">
        <f t="shared" si="76"/>
        <v/>
      </c>
      <c r="E4874" t="str" cm="1">
        <f t="array" ref="E4874">IF($K4874="","",_xlfn.IFS($K4874=0,_xlfn.UNICHAR(9728),$K4874&lt;=3,_xlfn.UNICHAR(9729),OR($K4874=45,$K4874=48),"~",AND($K4874&gt;=51,$K4874&lt;=67),_xlfn.UNICHAR(9748),AND($K4874&gt;=71,$K4874&lt;=77),_xlfn.UNICHAR(10052),AND($K4874&gt;=80,$K4874&lt;=82),_xlfn.UNICHAR(9748),AND($K4874&gt;=95,$K4874&lt;=99),_xlfn.UNICHAR(9889),TRUE,_xlfn.UNICHAR(9729)))</f>
        <v/>
      </c>
      <c r="F4874" t="str" cm="1">
        <f t="array" ref="F4874">IF($K4874="","",_xlfn.IFS($K4874=0,"Clear",$K4874&lt;=3,"Partly Cloudy",OR($K4874=45,$K4874=48),"Fog",AND($K4874&gt;=51,$K4874&lt;=67),"Drizzle",AND($K4874&gt;=71,$K4874&lt;=77),"Snow",AND($K4874&gt;=80,$K4874&lt;=82),"Rain Showers",AND($K4874&gt;=95,$K4874&lt;=99),"Thunderstorm",TRUE,"Cloudy"))</f>
        <v/>
      </c>
      <c r="G4874" s="3" t="str" cm="1">
        <f t="array" ref="G4874">IF($A4874="","",INDEX(OpenMeteoAPI[TemperatureC],ROWS($G$2:G4874)))</f>
        <v/>
      </c>
      <c r="H4874" s="4" t="str" cm="1">
        <f t="array" ref="H4874">IF($A4874="","",INDEX(OpenMeteoAPI[RelativeHumidityPct],ROWS($H$2:H4874))/100)</f>
        <v/>
      </c>
      <c r="I4874" s="4" t="str" cm="1">
        <f t="array" ref="I4874">IF($A4874="","",INDEX(OpenMeteoAPI[PrecipitationProbabilityPct],ROWS($I$2:I4874))/100)</f>
        <v/>
      </c>
      <c r="J4874" s="3" t="str" cm="1">
        <f t="array" ref="J4874">IF($A4874="","",INDEX(OpenMeteoAPI[PrecipitationMM],ROWS($J$2:J4874)))</f>
        <v/>
      </c>
      <c r="K4874" t="str" cm="1">
        <f t="array" ref="K4874">IF($A4874="","",INDEX(OpenMeteoAPI[WeatherCode],ROWS($K$2:K4874)))</f>
        <v/>
      </c>
      <c r="L4874" s="3" t="str" cm="1">
        <f t="array" ref="L4874">IF($A4874="","",INDEX(OpenMeteoAPI[WindSpeedKMH],ROWS($L$2:L4874)))</f>
        <v/>
      </c>
    </row>
    <row r="4875" spans="1:12">
      <c r="A4875" t="str" cm="1">
        <f t="array" ref="A4875">IFERROR(INDEX(OpenMeteoAPI[City],ROWS($A$2:A4875))&amp;", "&amp;INDEX(OpenMeteoAPI[CountryCode],ROWS($A$2:A4875)),"")</f>
        <v/>
      </c>
      <c r="B4875" t="str" cm="1">
        <f t="array" ref="B4875">IF($A4875="","",INDEX(OpenMeteoAPI[LocationID],ROWS($B$2:B4875)))</f>
        <v/>
      </c>
      <c r="C4875" s="5" t="str" cm="1">
        <f t="array" ref="C4875">IF($A4875="","",INDEX(OpenMeteoAPI[ForecastDateTime],ROWS($C$2:C4875)))</f>
        <v/>
      </c>
      <c r="D4875" t="str">
        <f t="shared" si="76"/>
        <v/>
      </c>
      <c r="E4875" t="str" cm="1">
        <f t="array" ref="E4875">IF($K4875="","",_xlfn.IFS($K4875=0,_xlfn.UNICHAR(9728),$K4875&lt;=3,_xlfn.UNICHAR(9729),OR($K4875=45,$K4875=48),"~",AND($K4875&gt;=51,$K4875&lt;=67),_xlfn.UNICHAR(9748),AND($K4875&gt;=71,$K4875&lt;=77),_xlfn.UNICHAR(10052),AND($K4875&gt;=80,$K4875&lt;=82),_xlfn.UNICHAR(9748),AND($K4875&gt;=95,$K4875&lt;=99),_xlfn.UNICHAR(9889),TRUE,_xlfn.UNICHAR(9729)))</f>
        <v/>
      </c>
      <c r="F4875" t="str" cm="1">
        <f t="array" ref="F4875">IF($K4875="","",_xlfn.IFS($K4875=0,"Clear",$K4875&lt;=3,"Partly Cloudy",OR($K4875=45,$K4875=48),"Fog",AND($K4875&gt;=51,$K4875&lt;=67),"Drizzle",AND($K4875&gt;=71,$K4875&lt;=77),"Snow",AND($K4875&gt;=80,$K4875&lt;=82),"Rain Showers",AND($K4875&gt;=95,$K4875&lt;=99),"Thunderstorm",TRUE,"Cloudy"))</f>
        <v/>
      </c>
      <c r="G4875" s="3" t="str" cm="1">
        <f t="array" ref="G4875">IF($A4875="","",INDEX(OpenMeteoAPI[TemperatureC],ROWS($G$2:G4875)))</f>
        <v/>
      </c>
      <c r="H4875" s="4" t="str" cm="1">
        <f t="array" ref="H4875">IF($A4875="","",INDEX(OpenMeteoAPI[RelativeHumidityPct],ROWS($H$2:H4875))/100)</f>
        <v/>
      </c>
      <c r="I4875" s="4" t="str" cm="1">
        <f t="array" ref="I4875">IF($A4875="","",INDEX(OpenMeteoAPI[PrecipitationProbabilityPct],ROWS($I$2:I4875))/100)</f>
        <v/>
      </c>
      <c r="J4875" s="3" t="str" cm="1">
        <f t="array" ref="J4875">IF($A4875="","",INDEX(OpenMeteoAPI[PrecipitationMM],ROWS($J$2:J4875)))</f>
        <v/>
      </c>
      <c r="K4875" t="str" cm="1">
        <f t="array" ref="K4875">IF($A4875="","",INDEX(OpenMeteoAPI[WeatherCode],ROWS($K$2:K4875)))</f>
        <v/>
      </c>
      <c r="L4875" s="3" t="str" cm="1">
        <f t="array" ref="L4875">IF($A4875="","",INDEX(OpenMeteoAPI[WindSpeedKMH],ROWS($L$2:L4875)))</f>
        <v/>
      </c>
    </row>
    <row r="4876" spans="1:12">
      <c r="A4876" t="str" cm="1">
        <f t="array" ref="A4876">IFERROR(INDEX(OpenMeteoAPI[City],ROWS($A$2:A4876))&amp;", "&amp;INDEX(OpenMeteoAPI[CountryCode],ROWS($A$2:A4876)),"")</f>
        <v/>
      </c>
      <c r="B4876" t="str" cm="1">
        <f t="array" ref="B4876">IF($A4876="","",INDEX(OpenMeteoAPI[LocationID],ROWS($B$2:B4876)))</f>
        <v/>
      </c>
      <c r="C4876" s="5" t="str" cm="1">
        <f t="array" ref="C4876">IF($A4876="","",INDEX(OpenMeteoAPI[ForecastDateTime],ROWS($C$2:C4876)))</f>
        <v/>
      </c>
      <c r="D4876" t="str">
        <f t="shared" si="76"/>
        <v/>
      </c>
      <c r="E4876" t="str" cm="1">
        <f t="array" ref="E4876">IF($K4876="","",_xlfn.IFS($K4876=0,_xlfn.UNICHAR(9728),$K4876&lt;=3,_xlfn.UNICHAR(9729),OR($K4876=45,$K4876=48),"~",AND($K4876&gt;=51,$K4876&lt;=67),_xlfn.UNICHAR(9748),AND($K4876&gt;=71,$K4876&lt;=77),_xlfn.UNICHAR(10052),AND($K4876&gt;=80,$K4876&lt;=82),_xlfn.UNICHAR(9748),AND($K4876&gt;=95,$K4876&lt;=99),_xlfn.UNICHAR(9889),TRUE,_xlfn.UNICHAR(9729)))</f>
        <v/>
      </c>
      <c r="F4876" t="str" cm="1">
        <f t="array" ref="F4876">IF($K4876="","",_xlfn.IFS($K4876=0,"Clear",$K4876&lt;=3,"Partly Cloudy",OR($K4876=45,$K4876=48),"Fog",AND($K4876&gt;=51,$K4876&lt;=67),"Drizzle",AND($K4876&gt;=71,$K4876&lt;=77),"Snow",AND($K4876&gt;=80,$K4876&lt;=82),"Rain Showers",AND($K4876&gt;=95,$K4876&lt;=99),"Thunderstorm",TRUE,"Cloudy"))</f>
        <v/>
      </c>
      <c r="G4876" s="3" t="str" cm="1">
        <f t="array" ref="G4876">IF($A4876="","",INDEX(OpenMeteoAPI[TemperatureC],ROWS($G$2:G4876)))</f>
        <v/>
      </c>
      <c r="H4876" s="4" t="str" cm="1">
        <f t="array" ref="H4876">IF($A4876="","",INDEX(OpenMeteoAPI[RelativeHumidityPct],ROWS($H$2:H4876))/100)</f>
        <v/>
      </c>
      <c r="I4876" s="4" t="str" cm="1">
        <f t="array" ref="I4876">IF($A4876="","",INDEX(OpenMeteoAPI[PrecipitationProbabilityPct],ROWS($I$2:I4876))/100)</f>
        <v/>
      </c>
      <c r="J4876" s="3" t="str" cm="1">
        <f t="array" ref="J4876">IF($A4876="","",INDEX(OpenMeteoAPI[PrecipitationMM],ROWS($J$2:J4876)))</f>
        <v/>
      </c>
      <c r="K4876" t="str" cm="1">
        <f t="array" ref="K4876">IF($A4876="","",INDEX(OpenMeteoAPI[WeatherCode],ROWS($K$2:K4876)))</f>
        <v/>
      </c>
      <c r="L4876" s="3" t="str" cm="1">
        <f t="array" ref="L4876">IF($A4876="","",INDEX(OpenMeteoAPI[WindSpeedKMH],ROWS($L$2:L4876)))</f>
        <v/>
      </c>
    </row>
    <row r="4877" spans="1:12">
      <c r="A4877" t="str" cm="1">
        <f t="array" ref="A4877">IFERROR(INDEX(OpenMeteoAPI[City],ROWS($A$2:A4877))&amp;", "&amp;INDEX(OpenMeteoAPI[CountryCode],ROWS($A$2:A4877)),"")</f>
        <v/>
      </c>
      <c r="B4877" t="str" cm="1">
        <f t="array" ref="B4877">IF($A4877="","",INDEX(OpenMeteoAPI[LocationID],ROWS($B$2:B4877)))</f>
        <v/>
      </c>
      <c r="C4877" s="5" t="str" cm="1">
        <f t="array" ref="C4877">IF($A4877="","",INDEX(OpenMeteoAPI[ForecastDateTime],ROWS($C$2:C4877)))</f>
        <v/>
      </c>
      <c r="D4877" t="str">
        <f t="shared" si="76"/>
        <v/>
      </c>
      <c r="E4877" t="str" cm="1">
        <f t="array" ref="E4877">IF($K4877="","",_xlfn.IFS($K4877=0,_xlfn.UNICHAR(9728),$K4877&lt;=3,_xlfn.UNICHAR(9729),OR($K4877=45,$K4877=48),"~",AND($K4877&gt;=51,$K4877&lt;=67),_xlfn.UNICHAR(9748),AND($K4877&gt;=71,$K4877&lt;=77),_xlfn.UNICHAR(10052),AND($K4877&gt;=80,$K4877&lt;=82),_xlfn.UNICHAR(9748),AND($K4877&gt;=95,$K4877&lt;=99),_xlfn.UNICHAR(9889),TRUE,_xlfn.UNICHAR(9729)))</f>
        <v/>
      </c>
      <c r="F4877" t="str" cm="1">
        <f t="array" ref="F4877">IF($K4877="","",_xlfn.IFS($K4877=0,"Clear",$K4877&lt;=3,"Partly Cloudy",OR($K4877=45,$K4877=48),"Fog",AND($K4877&gt;=51,$K4877&lt;=67),"Drizzle",AND($K4877&gt;=71,$K4877&lt;=77),"Snow",AND($K4877&gt;=80,$K4877&lt;=82),"Rain Showers",AND($K4877&gt;=95,$K4877&lt;=99),"Thunderstorm",TRUE,"Cloudy"))</f>
        <v/>
      </c>
      <c r="G4877" s="3" t="str" cm="1">
        <f t="array" ref="G4877">IF($A4877="","",INDEX(OpenMeteoAPI[TemperatureC],ROWS($G$2:G4877)))</f>
        <v/>
      </c>
      <c r="H4877" s="4" t="str" cm="1">
        <f t="array" ref="H4877">IF($A4877="","",INDEX(OpenMeteoAPI[RelativeHumidityPct],ROWS($H$2:H4877))/100)</f>
        <v/>
      </c>
      <c r="I4877" s="4" t="str" cm="1">
        <f t="array" ref="I4877">IF($A4877="","",INDEX(OpenMeteoAPI[PrecipitationProbabilityPct],ROWS($I$2:I4877))/100)</f>
        <v/>
      </c>
      <c r="J4877" s="3" t="str" cm="1">
        <f t="array" ref="J4877">IF($A4877="","",INDEX(OpenMeteoAPI[PrecipitationMM],ROWS($J$2:J4877)))</f>
        <v/>
      </c>
      <c r="K4877" t="str" cm="1">
        <f t="array" ref="K4877">IF($A4877="","",INDEX(OpenMeteoAPI[WeatherCode],ROWS($K$2:K4877)))</f>
        <v/>
      </c>
      <c r="L4877" s="3" t="str" cm="1">
        <f t="array" ref="L4877">IF($A4877="","",INDEX(OpenMeteoAPI[WindSpeedKMH],ROWS($L$2:L4877)))</f>
        <v/>
      </c>
    </row>
    <row r="4878" spans="1:12">
      <c r="A4878" t="str" cm="1">
        <f t="array" ref="A4878">IFERROR(INDEX(OpenMeteoAPI[City],ROWS($A$2:A4878))&amp;", "&amp;INDEX(OpenMeteoAPI[CountryCode],ROWS($A$2:A4878)),"")</f>
        <v/>
      </c>
      <c r="B4878" t="str" cm="1">
        <f t="array" ref="B4878">IF($A4878="","",INDEX(OpenMeteoAPI[LocationID],ROWS($B$2:B4878)))</f>
        <v/>
      </c>
      <c r="C4878" s="5" t="str" cm="1">
        <f t="array" ref="C4878">IF($A4878="","",INDEX(OpenMeteoAPI[ForecastDateTime],ROWS($C$2:C4878)))</f>
        <v/>
      </c>
      <c r="D4878" t="str">
        <f t="shared" si="76"/>
        <v/>
      </c>
      <c r="E4878" t="str" cm="1">
        <f t="array" ref="E4878">IF($K4878="","",_xlfn.IFS($K4878=0,_xlfn.UNICHAR(9728),$K4878&lt;=3,_xlfn.UNICHAR(9729),OR($K4878=45,$K4878=48),"~",AND($K4878&gt;=51,$K4878&lt;=67),_xlfn.UNICHAR(9748),AND($K4878&gt;=71,$K4878&lt;=77),_xlfn.UNICHAR(10052),AND($K4878&gt;=80,$K4878&lt;=82),_xlfn.UNICHAR(9748),AND($K4878&gt;=95,$K4878&lt;=99),_xlfn.UNICHAR(9889),TRUE,_xlfn.UNICHAR(9729)))</f>
        <v/>
      </c>
      <c r="F4878" t="str" cm="1">
        <f t="array" ref="F4878">IF($K4878="","",_xlfn.IFS($K4878=0,"Clear",$K4878&lt;=3,"Partly Cloudy",OR($K4878=45,$K4878=48),"Fog",AND($K4878&gt;=51,$K4878&lt;=67),"Drizzle",AND($K4878&gt;=71,$K4878&lt;=77),"Snow",AND($K4878&gt;=80,$K4878&lt;=82),"Rain Showers",AND($K4878&gt;=95,$K4878&lt;=99),"Thunderstorm",TRUE,"Cloudy"))</f>
        <v/>
      </c>
      <c r="G4878" s="3" t="str" cm="1">
        <f t="array" ref="G4878">IF($A4878="","",INDEX(OpenMeteoAPI[TemperatureC],ROWS($G$2:G4878)))</f>
        <v/>
      </c>
      <c r="H4878" s="4" t="str" cm="1">
        <f t="array" ref="H4878">IF($A4878="","",INDEX(OpenMeteoAPI[RelativeHumidityPct],ROWS($H$2:H4878))/100)</f>
        <v/>
      </c>
      <c r="I4878" s="4" t="str" cm="1">
        <f t="array" ref="I4878">IF($A4878="","",INDEX(OpenMeteoAPI[PrecipitationProbabilityPct],ROWS($I$2:I4878))/100)</f>
        <v/>
      </c>
      <c r="J4878" s="3" t="str" cm="1">
        <f t="array" ref="J4878">IF($A4878="","",INDEX(OpenMeteoAPI[PrecipitationMM],ROWS($J$2:J4878)))</f>
        <v/>
      </c>
      <c r="K4878" t="str" cm="1">
        <f t="array" ref="K4878">IF($A4878="","",INDEX(OpenMeteoAPI[WeatherCode],ROWS($K$2:K4878)))</f>
        <v/>
      </c>
      <c r="L4878" s="3" t="str" cm="1">
        <f t="array" ref="L4878">IF($A4878="","",INDEX(OpenMeteoAPI[WindSpeedKMH],ROWS($L$2:L4878)))</f>
        <v/>
      </c>
    </row>
    <row r="4879" spans="1:12">
      <c r="A4879" t="str" cm="1">
        <f t="array" ref="A4879">IFERROR(INDEX(OpenMeteoAPI[City],ROWS($A$2:A4879))&amp;", "&amp;INDEX(OpenMeteoAPI[CountryCode],ROWS($A$2:A4879)),"")</f>
        <v/>
      </c>
      <c r="B4879" t="str" cm="1">
        <f t="array" ref="B4879">IF($A4879="","",INDEX(OpenMeteoAPI[LocationID],ROWS($B$2:B4879)))</f>
        <v/>
      </c>
      <c r="C4879" s="5" t="str" cm="1">
        <f t="array" ref="C4879">IF($A4879="","",INDEX(OpenMeteoAPI[ForecastDateTime],ROWS($C$2:C4879)))</f>
        <v/>
      </c>
      <c r="D4879" t="str">
        <f t="shared" si="76"/>
        <v/>
      </c>
      <c r="E4879" t="str" cm="1">
        <f t="array" ref="E4879">IF($K4879="","",_xlfn.IFS($K4879=0,_xlfn.UNICHAR(9728),$K4879&lt;=3,_xlfn.UNICHAR(9729),OR($K4879=45,$K4879=48),"~",AND($K4879&gt;=51,$K4879&lt;=67),_xlfn.UNICHAR(9748),AND($K4879&gt;=71,$K4879&lt;=77),_xlfn.UNICHAR(10052),AND($K4879&gt;=80,$K4879&lt;=82),_xlfn.UNICHAR(9748),AND($K4879&gt;=95,$K4879&lt;=99),_xlfn.UNICHAR(9889),TRUE,_xlfn.UNICHAR(9729)))</f>
        <v/>
      </c>
      <c r="F4879" t="str" cm="1">
        <f t="array" ref="F4879">IF($K4879="","",_xlfn.IFS($K4879=0,"Clear",$K4879&lt;=3,"Partly Cloudy",OR($K4879=45,$K4879=48),"Fog",AND($K4879&gt;=51,$K4879&lt;=67),"Drizzle",AND($K4879&gt;=71,$K4879&lt;=77),"Snow",AND($K4879&gt;=80,$K4879&lt;=82),"Rain Showers",AND($K4879&gt;=95,$K4879&lt;=99),"Thunderstorm",TRUE,"Cloudy"))</f>
        <v/>
      </c>
      <c r="G4879" s="3" t="str" cm="1">
        <f t="array" ref="G4879">IF($A4879="","",INDEX(OpenMeteoAPI[TemperatureC],ROWS($G$2:G4879)))</f>
        <v/>
      </c>
      <c r="H4879" s="4" t="str" cm="1">
        <f t="array" ref="H4879">IF($A4879="","",INDEX(OpenMeteoAPI[RelativeHumidityPct],ROWS($H$2:H4879))/100)</f>
        <v/>
      </c>
      <c r="I4879" s="4" t="str" cm="1">
        <f t="array" ref="I4879">IF($A4879="","",INDEX(OpenMeteoAPI[PrecipitationProbabilityPct],ROWS($I$2:I4879))/100)</f>
        <v/>
      </c>
      <c r="J4879" s="3" t="str" cm="1">
        <f t="array" ref="J4879">IF($A4879="","",INDEX(OpenMeteoAPI[PrecipitationMM],ROWS($J$2:J4879)))</f>
        <v/>
      </c>
      <c r="K4879" t="str" cm="1">
        <f t="array" ref="K4879">IF($A4879="","",INDEX(OpenMeteoAPI[WeatherCode],ROWS($K$2:K4879)))</f>
        <v/>
      </c>
      <c r="L4879" s="3" t="str" cm="1">
        <f t="array" ref="L4879">IF($A4879="","",INDEX(OpenMeteoAPI[WindSpeedKMH],ROWS($L$2:L4879)))</f>
        <v/>
      </c>
    </row>
    <row r="4880" spans="1:12">
      <c r="A4880" t="str" cm="1">
        <f t="array" ref="A4880">IFERROR(INDEX(OpenMeteoAPI[City],ROWS($A$2:A4880))&amp;", "&amp;INDEX(OpenMeteoAPI[CountryCode],ROWS($A$2:A4880)),"")</f>
        <v/>
      </c>
      <c r="B4880" t="str" cm="1">
        <f t="array" ref="B4880">IF($A4880="","",INDEX(OpenMeteoAPI[LocationID],ROWS($B$2:B4880)))</f>
        <v/>
      </c>
      <c r="C4880" s="5" t="str" cm="1">
        <f t="array" ref="C4880">IF($A4880="","",INDEX(OpenMeteoAPI[ForecastDateTime],ROWS($C$2:C4880)))</f>
        <v/>
      </c>
      <c r="D4880" t="str">
        <f t="shared" si="76"/>
        <v/>
      </c>
      <c r="E4880" t="str" cm="1">
        <f t="array" ref="E4880">IF($K4880="","",_xlfn.IFS($K4880=0,_xlfn.UNICHAR(9728),$K4880&lt;=3,_xlfn.UNICHAR(9729),OR($K4880=45,$K4880=48),"~",AND($K4880&gt;=51,$K4880&lt;=67),_xlfn.UNICHAR(9748),AND($K4880&gt;=71,$K4880&lt;=77),_xlfn.UNICHAR(10052),AND($K4880&gt;=80,$K4880&lt;=82),_xlfn.UNICHAR(9748),AND($K4880&gt;=95,$K4880&lt;=99),_xlfn.UNICHAR(9889),TRUE,_xlfn.UNICHAR(9729)))</f>
        <v/>
      </c>
      <c r="F4880" t="str" cm="1">
        <f t="array" ref="F4880">IF($K4880="","",_xlfn.IFS($K4880=0,"Clear",$K4880&lt;=3,"Partly Cloudy",OR($K4880=45,$K4880=48),"Fog",AND($K4880&gt;=51,$K4880&lt;=67),"Drizzle",AND($K4880&gt;=71,$K4880&lt;=77),"Snow",AND($K4880&gt;=80,$K4880&lt;=82),"Rain Showers",AND($K4880&gt;=95,$K4880&lt;=99),"Thunderstorm",TRUE,"Cloudy"))</f>
        <v/>
      </c>
      <c r="G4880" s="3" t="str" cm="1">
        <f t="array" ref="G4880">IF($A4880="","",INDEX(OpenMeteoAPI[TemperatureC],ROWS($G$2:G4880)))</f>
        <v/>
      </c>
      <c r="H4880" s="4" t="str" cm="1">
        <f t="array" ref="H4880">IF($A4880="","",INDEX(OpenMeteoAPI[RelativeHumidityPct],ROWS($H$2:H4880))/100)</f>
        <v/>
      </c>
      <c r="I4880" s="4" t="str" cm="1">
        <f t="array" ref="I4880">IF($A4880="","",INDEX(OpenMeteoAPI[PrecipitationProbabilityPct],ROWS($I$2:I4880))/100)</f>
        <v/>
      </c>
      <c r="J4880" s="3" t="str" cm="1">
        <f t="array" ref="J4880">IF($A4880="","",INDEX(OpenMeteoAPI[PrecipitationMM],ROWS($J$2:J4880)))</f>
        <v/>
      </c>
      <c r="K4880" t="str" cm="1">
        <f t="array" ref="K4880">IF($A4880="","",INDEX(OpenMeteoAPI[WeatherCode],ROWS($K$2:K4880)))</f>
        <v/>
      </c>
      <c r="L4880" s="3" t="str" cm="1">
        <f t="array" ref="L4880">IF($A4880="","",INDEX(OpenMeteoAPI[WindSpeedKMH],ROWS($L$2:L4880)))</f>
        <v/>
      </c>
    </row>
    <row r="4881" spans="1:12">
      <c r="A4881" t="str" cm="1">
        <f t="array" ref="A4881">IFERROR(INDEX(OpenMeteoAPI[City],ROWS($A$2:A4881))&amp;", "&amp;INDEX(OpenMeteoAPI[CountryCode],ROWS($A$2:A4881)),"")</f>
        <v/>
      </c>
      <c r="B4881" t="str" cm="1">
        <f t="array" ref="B4881">IF($A4881="","",INDEX(OpenMeteoAPI[LocationID],ROWS($B$2:B4881)))</f>
        <v/>
      </c>
      <c r="C4881" s="5" t="str" cm="1">
        <f t="array" ref="C4881">IF($A4881="","",INDEX(OpenMeteoAPI[ForecastDateTime],ROWS($C$2:C4881)))</f>
        <v/>
      </c>
      <c r="D4881" t="str">
        <f t="shared" si="76"/>
        <v/>
      </c>
      <c r="E4881" t="str" cm="1">
        <f t="array" ref="E4881">IF($K4881="","",_xlfn.IFS($K4881=0,_xlfn.UNICHAR(9728),$K4881&lt;=3,_xlfn.UNICHAR(9729),OR($K4881=45,$K4881=48),"~",AND($K4881&gt;=51,$K4881&lt;=67),_xlfn.UNICHAR(9748),AND($K4881&gt;=71,$K4881&lt;=77),_xlfn.UNICHAR(10052),AND($K4881&gt;=80,$K4881&lt;=82),_xlfn.UNICHAR(9748),AND($K4881&gt;=95,$K4881&lt;=99),_xlfn.UNICHAR(9889),TRUE,_xlfn.UNICHAR(9729)))</f>
        <v/>
      </c>
      <c r="F4881" t="str" cm="1">
        <f t="array" ref="F4881">IF($K4881="","",_xlfn.IFS($K4881=0,"Clear",$K4881&lt;=3,"Partly Cloudy",OR($K4881=45,$K4881=48),"Fog",AND($K4881&gt;=51,$K4881&lt;=67),"Drizzle",AND($K4881&gt;=71,$K4881&lt;=77),"Snow",AND($K4881&gt;=80,$K4881&lt;=82),"Rain Showers",AND($K4881&gt;=95,$K4881&lt;=99),"Thunderstorm",TRUE,"Cloudy"))</f>
        <v/>
      </c>
      <c r="G4881" s="3" t="str" cm="1">
        <f t="array" ref="G4881">IF($A4881="","",INDEX(OpenMeteoAPI[TemperatureC],ROWS($G$2:G4881)))</f>
        <v/>
      </c>
      <c r="H4881" s="4" t="str" cm="1">
        <f t="array" ref="H4881">IF($A4881="","",INDEX(OpenMeteoAPI[RelativeHumidityPct],ROWS($H$2:H4881))/100)</f>
        <v/>
      </c>
      <c r="I4881" s="4" t="str" cm="1">
        <f t="array" ref="I4881">IF($A4881="","",INDEX(OpenMeteoAPI[PrecipitationProbabilityPct],ROWS($I$2:I4881))/100)</f>
        <v/>
      </c>
      <c r="J4881" s="3" t="str" cm="1">
        <f t="array" ref="J4881">IF($A4881="","",INDEX(OpenMeteoAPI[PrecipitationMM],ROWS($J$2:J4881)))</f>
        <v/>
      </c>
      <c r="K4881" t="str" cm="1">
        <f t="array" ref="K4881">IF($A4881="","",INDEX(OpenMeteoAPI[WeatherCode],ROWS($K$2:K4881)))</f>
        <v/>
      </c>
      <c r="L4881" s="3" t="str" cm="1">
        <f t="array" ref="L4881">IF($A4881="","",INDEX(OpenMeteoAPI[WindSpeedKMH],ROWS($L$2:L4881)))</f>
        <v/>
      </c>
    </row>
    <row r="4882" spans="1:12">
      <c r="A4882" t="str" cm="1">
        <f t="array" ref="A4882">IFERROR(INDEX(OpenMeteoAPI[City],ROWS($A$2:A4882))&amp;", "&amp;INDEX(OpenMeteoAPI[CountryCode],ROWS($A$2:A4882)),"")</f>
        <v/>
      </c>
      <c r="B4882" t="str" cm="1">
        <f t="array" ref="B4882">IF($A4882="","",INDEX(OpenMeteoAPI[LocationID],ROWS($B$2:B4882)))</f>
        <v/>
      </c>
      <c r="C4882" s="5" t="str" cm="1">
        <f t="array" ref="C4882">IF($A4882="","",INDEX(OpenMeteoAPI[ForecastDateTime],ROWS($C$2:C4882)))</f>
        <v/>
      </c>
      <c r="D4882" t="str">
        <f t="shared" si="76"/>
        <v/>
      </c>
      <c r="E4882" t="str" cm="1">
        <f t="array" ref="E4882">IF($K4882="","",_xlfn.IFS($K4882=0,_xlfn.UNICHAR(9728),$K4882&lt;=3,_xlfn.UNICHAR(9729),OR($K4882=45,$K4882=48),"~",AND($K4882&gt;=51,$K4882&lt;=67),_xlfn.UNICHAR(9748),AND($K4882&gt;=71,$K4882&lt;=77),_xlfn.UNICHAR(10052),AND($K4882&gt;=80,$K4882&lt;=82),_xlfn.UNICHAR(9748),AND($K4882&gt;=95,$K4882&lt;=99),_xlfn.UNICHAR(9889),TRUE,_xlfn.UNICHAR(9729)))</f>
        <v/>
      </c>
      <c r="F4882" t="str" cm="1">
        <f t="array" ref="F4882">IF($K4882="","",_xlfn.IFS($K4882=0,"Clear",$K4882&lt;=3,"Partly Cloudy",OR($K4882=45,$K4882=48),"Fog",AND($K4882&gt;=51,$K4882&lt;=67),"Drizzle",AND($K4882&gt;=71,$K4882&lt;=77),"Snow",AND($K4882&gt;=80,$K4882&lt;=82),"Rain Showers",AND($K4882&gt;=95,$K4882&lt;=99),"Thunderstorm",TRUE,"Cloudy"))</f>
        <v/>
      </c>
      <c r="G4882" s="3" t="str" cm="1">
        <f t="array" ref="G4882">IF($A4882="","",INDEX(OpenMeteoAPI[TemperatureC],ROWS($G$2:G4882)))</f>
        <v/>
      </c>
      <c r="H4882" s="4" t="str" cm="1">
        <f t="array" ref="H4882">IF($A4882="","",INDEX(OpenMeteoAPI[RelativeHumidityPct],ROWS($H$2:H4882))/100)</f>
        <v/>
      </c>
      <c r="I4882" s="4" t="str" cm="1">
        <f t="array" ref="I4882">IF($A4882="","",INDEX(OpenMeteoAPI[PrecipitationProbabilityPct],ROWS($I$2:I4882))/100)</f>
        <v/>
      </c>
      <c r="J4882" s="3" t="str" cm="1">
        <f t="array" ref="J4882">IF($A4882="","",INDEX(OpenMeteoAPI[PrecipitationMM],ROWS($J$2:J4882)))</f>
        <v/>
      </c>
      <c r="K4882" t="str" cm="1">
        <f t="array" ref="K4882">IF($A4882="","",INDEX(OpenMeteoAPI[WeatherCode],ROWS($K$2:K4882)))</f>
        <v/>
      </c>
      <c r="L4882" s="3" t="str" cm="1">
        <f t="array" ref="L4882">IF($A4882="","",INDEX(OpenMeteoAPI[WindSpeedKMH],ROWS($L$2:L4882)))</f>
        <v/>
      </c>
    </row>
    <row r="4883" spans="1:12">
      <c r="A4883" t="str" cm="1">
        <f t="array" ref="A4883">IFERROR(INDEX(OpenMeteoAPI[City],ROWS($A$2:A4883))&amp;", "&amp;INDEX(OpenMeteoAPI[CountryCode],ROWS($A$2:A4883)),"")</f>
        <v/>
      </c>
      <c r="B4883" t="str" cm="1">
        <f t="array" ref="B4883">IF($A4883="","",INDEX(OpenMeteoAPI[LocationID],ROWS($B$2:B4883)))</f>
        <v/>
      </c>
      <c r="C4883" s="5" t="str" cm="1">
        <f t="array" ref="C4883">IF($A4883="","",INDEX(OpenMeteoAPI[ForecastDateTime],ROWS($C$2:C4883)))</f>
        <v/>
      </c>
      <c r="D4883" t="str">
        <f t="shared" si="76"/>
        <v/>
      </c>
      <c r="E4883" t="str" cm="1">
        <f t="array" ref="E4883">IF($K4883="","",_xlfn.IFS($K4883=0,_xlfn.UNICHAR(9728),$K4883&lt;=3,_xlfn.UNICHAR(9729),OR($K4883=45,$K4883=48),"~",AND($K4883&gt;=51,$K4883&lt;=67),_xlfn.UNICHAR(9748),AND($K4883&gt;=71,$K4883&lt;=77),_xlfn.UNICHAR(10052),AND($K4883&gt;=80,$K4883&lt;=82),_xlfn.UNICHAR(9748),AND($K4883&gt;=95,$K4883&lt;=99),_xlfn.UNICHAR(9889),TRUE,_xlfn.UNICHAR(9729)))</f>
        <v/>
      </c>
      <c r="F4883" t="str" cm="1">
        <f t="array" ref="F4883">IF($K4883="","",_xlfn.IFS($K4883=0,"Clear",$K4883&lt;=3,"Partly Cloudy",OR($K4883=45,$K4883=48),"Fog",AND($K4883&gt;=51,$K4883&lt;=67),"Drizzle",AND($K4883&gt;=71,$K4883&lt;=77),"Snow",AND($K4883&gt;=80,$K4883&lt;=82),"Rain Showers",AND($K4883&gt;=95,$K4883&lt;=99),"Thunderstorm",TRUE,"Cloudy"))</f>
        <v/>
      </c>
      <c r="G4883" s="3" t="str" cm="1">
        <f t="array" ref="G4883">IF($A4883="","",INDEX(OpenMeteoAPI[TemperatureC],ROWS($G$2:G4883)))</f>
        <v/>
      </c>
      <c r="H4883" s="4" t="str" cm="1">
        <f t="array" ref="H4883">IF($A4883="","",INDEX(OpenMeteoAPI[RelativeHumidityPct],ROWS($H$2:H4883))/100)</f>
        <v/>
      </c>
      <c r="I4883" s="4" t="str" cm="1">
        <f t="array" ref="I4883">IF($A4883="","",INDEX(OpenMeteoAPI[PrecipitationProbabilityPct],ROWS($I$2:I4883))/100)</f>
        <v/>
      </c>
      <c r="J4883" s="3" t="str" cm="1">
        <f t="array" ref="J4883">IF($A4883="","",INDEX(OpenMeteoAPI[PrecipitationMM],ROWS($J$2:J4883)))</f>
        <v/>
      </c>
      <c r="K4883" t="str" cm="1">
        <f t="array" ref="K4883">IF($A4883="","",INDEX(OpenMeteoAPI[WeatherCode],ROWS($K$2:K4883)))</f>
        <v/>
      </c>
      <c r="L4883" s="3" t="str" cm="1">
        <f t="array" ref="L4883">IF($A4883="","",INDEX(OpenMeteoAPI[WindSpeedKMH],ROWS($L$2:L4883)))</f>
        <v/>
      </c>
    </row>
    <row r="4884" spans="1:12">
      <c r="A4884" t="str" cm="1">
        <f t="array" ref="A4884">IFERROR(INDEX(OpenMeteoAPI[City],ROWS($A$2:A4884))&amp;", "&amp;INDEX(OpenMeteoAPI[CountryCode],ROWS($A$2:A4884)),"")</f>
        <v/>
      </c>
      <c r="B4884" t="str" cm="1">
        <f t="array" ref="B4884">IF($A4884="","",INDEX(OpenMeteoAPI[LocationID],ROWS($B$2:B4884)))</f>
        <v/>
      </c>
      <c r="C4884" s="5" t="str" cm="1">
        <f t="array" ref="C4884">IF($A4884="","",INDEX(OpenMeteoAPI[ForecastDateTime],ROWS($C$2:C4884)))</f>
        <v/>
      </c>
      <c r="D4884" t="str">
        <f t="shared" si="76"/>
        <v/>
      </c>
      <c r="E4884" t="str" cm="1">
        <f t="array" ref="E4884">IF($K4884="","",_xlfn.IFS($K4884=0,_xlfn.UNICHAR(9728),$K4884&lt;=3,_xlfn.UNICHAR(9729),OR($K4884=45,$K4884=48),"~",AND($K4884&gt;=51,$K4884&lt;=67),_xlfn.UNICHAR(9748),AND($K4884&gt;=71,$K4884&lt;=77),_xlfn.UNICHAR(10052),AND($K4884&gt;=80,$K4884&lt;=82),_xlfn.UNICHAR(9748),AND($K4884&gt;=95,$K4884&lt;=99),_xlfn.UNICHAR(9889),TRUE,_xlfn.UNICHAR(9729)))</f>
        <v/>
      </c>
      <c r="F4884" t="str" cm="1">
        <f t="array" ref="F4884">IF($K4884="","",_xlfn.IFS($K4884=0,"Clear",$K4884&lt;=3,"Partly Cloudy",OR($K4884=45,$K4884=48),"Fog",AND($K4884&gt;=51,$K4884&lt;=67),"Drizzle",AND($K4884&gt;=71,$K4884&lt;=77),"Snow",AND($K4884&gt;=80,$K4884&lt;=82),"Rain Showers",AND($K4884&gt;=95,$K4884&lt;=99),"Thunderstorm",TRUE,"Cloudy"))</f>
        <v/>
      </c>
      <c r="G4884" s="3" t="str" cm="1">
        <f t="array" ref="G4884">IF($A4884="","",INDEX(OpenMeteoAPI[TemperatureC],ROWS($G$2:G4884)))</f>
        <v/>
      </c>
      <c r="H4884" s="4" t="str" cm="1">
        <f t="array" ref="H4884">IF($A4884="","",INDEX(OpenMeteoAPI[RelativeHumidityPct],ROWS($H$2:H4884))/100)</f>
        <v/>
      </c>
      <c r="I4884" s="4" t="str" cm="1">
        <f t="array" ref="I4884">IF($A4884="","",INDEX(OpenMeteoAPI[PrecipitationProbabilityPct],ROWS($I$2:I4884))/100)</f>
        <v/>
      </c>
      <c r="J4884" s="3" t="str" cm="1">
        <f t="array" ref="J4884">IF($A4884="","",INDEX(OpenMeteoAPI[PrecipitationMM],ROWS($J$2:J4884)))</f>
        <v/>
      </c>
      <c r="K4884" t="str" cm="1">
        <f t="array" ref="K4884">IF($A4884="","",INDEX(OpenMeteoAPI[WeatherCode],ROWS($K$2:K4884)))</f>
        <v/>
      </c>
      <c r="L4884" s="3" t="str" cm="1">
        <f t="array" ref="L4884">IF($A4884="","",INDEX(OpenMeteoAPI[WindSpeedKMH],ROWS($L$2:L4884)))</f>
        <v/>
      </c>
    </row>
    <row r="4885" spans="1:12">
      <c r="A4885" t="str" cm="1">
        <f t="array" ref="A4885">IFERROR(INDEX(OpenMeteoAPI[City],ROWS($A$2:A4885))&amp;", "&amp;INDEX(OpenMeteoAPI[CountryCode],ROWS($A$2:A4885)),"")</f>
        <v/>
      </c>
      <c r="B4885" t="str" cm="1">
        <f t="array" ref="B4885">IF($A4885="","",INDEX(OpenMeteoAPI[LocationID],ROWS($B$2:B4885)))</f>
        <v/>
      </c>
      <c r="C4885" s="5" t="str" cm="1">
        <f t="array" ref="C4885">IF($A4885="","",INDEX(OpenMeteoAPI[ForecastDateTime],ROWS($C$2:C4885)))</f>
        <v/>
      </c>
      <c r="D4885" t="str">
        <f t="shared" si="76"/>
        <v/>
      </c>
      <c r="E4885" t="str" cm="1">
        <f t="array" ref="E4885">IF($K4885="","",_xlfn.IFS($K4885=0,_xlfn.UNICHAR(9728),$K4885&lt;=3,_xlfn.UNICHAR(9729),OR($K4885=45,$K4885=48),"~",AND($K4885&gt;=51,$K4885&lt;=67),_xlfn.UNICHAR(9748),AND($K4885&gt;=71,$K4885&lt;=77),_xlfn.UNICHAR(10052),AND($K4885&gt;=80,$K4885&lt;=82),_xlfn.UNICHAR(9748),AND($K4885&gt;=95,$K4885&lt;=99),_xlfn.UNICHAR(9889),TRUE,_xlfn.UNICHAR(9729)))</f>
        <v/>
      </c>
      <c r="F4885" t="str" cm="1">
        <f t="array" ref="F4885">IF($K4885="","",_xlfn.IFS($K4885=0,"Clear",$K4885&lt;=3,"Partly Cloudy",OR($K4885=45,$K4885=48),"Fog",AND($K4885&gt;=51,$K4885&lt;=67),"Drizzle",AND($K4885&gt;=71,$K4885&lt;=77),"Snow",AND($K4885&gt;=80,$K4885&lt;=82),"Rain Showers",AND($K4885&gt;=95,$K4885&lt;=99),"Thunderstorm",TRUE,"Cloudy"))</f>
        <v/>
      </c>
      <c r="G4885" s="3" t="str" cm="1">
        <f t="array" ref="G4885">IF($A4885="","",INDEX(OpenMeteoAPI[TemperatureC],ROWS($G$2:G4885)))</f>
        <v/>
      </c>
      <c r="H4885" s="4" t="str" cm="1">
        <f t="array" ref="H4885">IF($A4885="","",INDEX(OpenMeteoAPI[RelativeHumidityPct],ROWS($H$2:H4885))/100)</f>
        <v/>
      </c>
      <c r="I4885" s="4" t="str" cm="1">
        <f t="array" ref="I4885">IF($A4885="","",INDEX(OpenMeteoAPI[PrecipitationProbabilityPct],ROWS($I$2:I4885))/100)</f>
        <v/>
      </c>
      <c r="J4885" s="3" t="str" cm="1">
        <f t="array" ref="J4885">IF($A4885="","",INDEX(OpenMeteoAPI[PrecipitationMM],ROWS($J$2:J4885)))</f>
        <v/>
      </c>
      <c r="K4885" t="str" cm="1">
        <f t="array" ref="K4885">IF($A4885="","",INDEX(OpenMeteoAPI[WeatherCode],ROWS($K$2:K4885)))</f>
        <v/>
      </c>
      <c r="L4885" s="3" t="str" cm="1">
        <f t="array" ref="L4885">IF($A4885="","",INDEX(OpenMeteoAPI[WindSpeedKMH],ROWS($L$2:L4885)))</f>
        <v/>
      </c>
    </row>
    <row r="4886" spans="1:12">
      <c r="A4886" t="str" cm="1">
        <f t="array" ref="A4886">IFERROR(INDEX(OpenMeteoAPI[City],ROWS($A$2:A4886))&amp;", "&amp;INDEX(OpenMeteoAPI[CountryCode],ROWS($A$2:A4886)),"")</f>
        <v/>
      </c>
      <c r="B4886" t="str" cm="1">
        <f t="array" ref="B4886">IF($A4886="","",INDEX(OpenMeteoAPI[LocationID],ROWS($B$2:B4886)))</f>
        <v/>
      </c>
      <c r="C4886" s="5" t="str" cm="1">
        <f t="array" ref="C4886">IF($A4886="","",INDEX(OpenMeteoAPI[ForecastDateTime],ROWS($C$2:C4886)))</f>
        <v/>
      </c>
      <c r="D4886" t="str">
        <f t="shared" si="76"/>
        <v/>
      </c>
      <c r="E4886" t="str" cm="1">
        <f t="array" ref="E4886">IF($K4886="","",_xlfn.IFS($K4886=0,_xlfn.UNICHAR(9728),$K4886&lt;=3,_xlfn.UNICHAR(9729),OR($K4886=45,$K4886=48),"~",AND($K4886&gt;=51,$K4886&lt;=67),_xlfn.UNICHAR(9748),AND($K4886&gt;=71,$K4886&lt;=77),_xlfn.UNICHAR(10052),AND($K4886&gt;=80,$K4886&lt;=82),_xlfn.UNICHAR(9748),AND($K4886&gt;=95,$K4886&lt;=99),_xlfn.UNICHAR(9889),TRUE,_xlfn.UNICHAR(9729)))</f>
        <v/>
      </c>
      <c r="F4886" t="str" cm="1">
        <f t="array" ref="F4886">IF($K4886="","",_xlfn.IFS($K4886=0,"Clear",$K4886&lt;=3,"Partly Cloudy",OR($K4886=45,$K4886=48),"Fog",AND($K4886&gt;=51,$K4886&lt;=67),"Drizzle",AND($K4886&gt;=71,$K4886&lt;=77),"Snow",AND($K4886&gt;=80,$K4886&lt;=82),"Rain Showers",AND($K4886&gt;=95,$K4886&lt;=99),"Thunderstorm",TRUE,"Cloudy"))</f>
        <v/>
      </c>
      <c r="G4886" s="3" t="str" cm="1">
        <f t="array" ref="G4886">IF($A4886="","",INDEX(OpenMeteoAPI[TemperatureC],ROWS($G$2:G4886)))</f>
        <v/>
      </c>
      <c r="H4886" s="4" t="str" cm="1">
        <f t="array" ref="H4886">IF($A4886="","",INDEX(OpenMeteoAPI[RelativeHumidityPct],ROWS($H$2:H4886))/100)</f>
        <v/>
      </c>
      <c r="I4886" s="4" t="str" cm="1">
        <f t="array" ref="I4886">IF($A4886="","",INDEX(OpenMeteoAPI[PrecipitationProbabilityPct],ROWS($I$2:I4886))/100)</f>
        <v/>
      </c>
      <c r="J4886" s="3" t="str" cm="1">
        <f t="array" ref="J4886">IF($A4886="","",INDEX(OpenMeteoAPI[PrecipitationMM],ROWS($J$2:J4886)))</f>
        <v/>
      </c>
      <c r="K4886" t="str" cm="1">
        <f t="array" ref="K4886">IF($A4886="","",INDEX(OpenMeteoAPI[WeatherCode],ROWS($K$2:K4886)))</f>
        <v/>
      </c>
      <c r="L4886" s="3" t="str" cm="1">
        <f t="array" ref="L4886">IF($A4886="","",INDEX(OpenMeteoAPI[WindSpeedKMH],ROWS($L$2:L4886)))</f>
        <v/>
      </c>
    </row>
    <row r="4887" spans="1:12">
      <c r="A4887" t="str" cm="1">
        <f t="array" ref="A4887">IFERROR(INDEX(OpenMeteoAPI[City],ROWS($A$2:A4887))&amp;", "&amp;INDEX(OpenMeteoAPI[CountryCode],ROWS($A$2:A4887)),"")</f>
        <v/>
      </c>
      <c r="B4887" t="str" cm="1">
        <f t="array" ref="B4887">IF($A4887="","",INDEX(OpenMeteoAPI[LocationID],ROWS($B$2:B4887)))</f>
        <v/>
      </c>
      <c r="C4887" s="5" t="str" cm="1">
        <f t="array" ref="C4887">IF($A4887="","",INDEX(OpenMeteoAPI[ForecastDateTime],ROWS($C$2:C4887)))</f>
        <v/>
      </c>
      <c r="D4887" t="str">
        <f t="shared" si="76"/>
        <v/>
      </c>
      <c r="E4887" t="str" cm="1">
        <f t="array" ref="E4887">IF($K4887="","",_xlfn.IFS($K4887=0,_xlfn.UNICHAR(9728),$K4887&lt;=3,_xlfn.UNICHAR(9729),OR($K4887=45,$K4887=48),"~",AND($K4887&gt;=51,$K4887&lt;=67),_xlfn.UNICHAR(9748),AND($K4887&gt;=71,$K4887&lt;=77),_xlfn.UNICHAR(10052),AND($K4887&gt;=80,$K4887&lt;=82),_xlfn.UNICHAR(9748),AND($K4887&gt;=95,$K4887&lt;=99),_xlfn.UNICHAR(9889),TRUE,_xlfn.UNICHAR(9729)))</f>
        <v/>
      </c>
      <c r="F4887" t="str" cm="1">
        <f t="array" ref="F4887">IF($K4887="","",_xlfn.IFS($K4887=0,"Clear",$K4887&lt;=3,"Partly Cloudy",OR($K4887=45,$K4887=48),"Fog",AND($K4887&gt;=51,$K4887&lt;=67),"Drizzle",AND($K4887&gt;=71,$K4887&lt;=77),"Snow",AND($K4887&gt;=80,$K4887&lt;=82),"Rain Showers",AND($K4887&gt;=95,$K4887&lt;=99),"Thunderstorm",TRUE,"Cloudy"))</f>
        <v/>
      </c>
      <c r="G4887" s="3" t="str" cm="1">
        <f t="array" ref="G4887">IF($A4887="","",INDEX(OpenMeteoAPI[TemperatureC],ROWS($G$2:G4887)))</f>
        <v/>
      </c>
      <c r="H4887" s="4" t="str" cm="1">
        <f t="array" ref="H4887">IF($A4887="","",INDEX(OpenMeteoAPI[RelativeHumidityPct],ROWS($H$2:H4887))/100)</f>
        <v/>
      </c>
      <c r="I4887" s="4" t="str" cm="1">
        <f t="array" ref="I4887">IF($A4887="","",INDEX(OpenMeteoAPI[PrecipitationProbabilityPct],ROWS($I$2:I4887))/100)</f>
        <v/>
      </c>
      <c r="J4887" s="3" t="str" cm="1">
        <f t="array" ref="J4887">IF($A4887="","",INDEX(OpenMeteoAPI[PrecipitationMM],ROWS($J$2:J4887)))</f>
        <v/>
      </c>
      <c r="K4887" t="str" cm="1">
        <f t="array" ref="K4887">IF($A4887="","",INDEX(OpenMeteoAPI[WeatherCode],ROWS($K$2:K4887)))</f>
        <v/>
      </c>
      <c r="L4887" s="3" t="str" cm="1">
        <f t="array" ref="L4887">IF($A4887="","",INDEX(OpenMeteoAPI[WindSpeedKMH],ROWS($L$2:L4887)))</f>
        <v/>
      </c>
    </row>
    <row r="4888" spans="1:12">
      <c r="A4888" t="str" cm="1">
        <f t="array" ref="A4888">IFERROR(INDEX(OpenMeteoAPI[City],ROWS($A$2:A4888))&amp;", "&amp;INDEX(OpenMeteoAPI[CountryCode],ROWS($A$2:A4888)),"")</f>
        <v/>
      </c>
      <c r="B4888" t="str" cm="1">
        <f t="array" ref="B4888">IF($A4888="","",INDEX(OpenMeteoAPI[LocationID],ROWS($B$2:B4888)))</f>
        <v/>
      </c>
      <c r="C4888" s="5" t="str" cm="1">
        <f t="array" ref="C4888">IF($A4888="","",INDEX(OpenMeteoAPI[ForecastDateTime],ROWS($C$2:C4888)))</f>
        <v/>
      </c>
      <c r="D4888" t="str">
        <f t="shared" si="76"/>
        <v/>
      </c>
      <c r="E4888" t="str" cm="1">
        <f t="array" ref="E4888">IF($K4888="","",_xlfn.IFS($K4888=0,_xlfn.UNICHAR(9728),$K4888&lt;=3,_xlfn.UNICHAR(9729),OR($K4888=45,$K4888=48),"~",AND($K4888&gt;=51,$K4888&lt;=67),_xlfn.UNICHAR(9748),AND($K4888&gt;=71,$K4888&lt;=77),_xlfn.UNICHAR(10052),AND($K4888&gt;=80,$K4888&lt;=82),_xlfn.UNICHAR(9748),AND($K4888&gt;=95,$K4888&lt;=99),_xlfn.UNICHAR(9889),TRUE,_xlfn.UNICHAR(9729)))</f>
        <v/>
      </c>
      <c r="F4888" t="str" cm="1">
        <f t="array" ref="F4888">IF($K4888="","",_xlfn.IFS($K4888=0,"Clear",$K4888&lt;=3,"Partly Cloudy",OR($K4888=45,$K4888=48),"Fog",AND($K4888&gt;=51,$K4888&lt;=67),"Drizzle",AND($K4888&gt;=71,$K4888&lt;=77),"Snow",AND($K4888&gt;=80,$K4888&lt;=82),"Rain Showers",AND($K4888&gt;=95,$K4888&lt;=99),"Thunderstorm",TRUE,"Cloudy"))</f>
        <v/>
      </c>
      <c r="G4888" s="3" t="str" cm="1">
        <f t="array" ref="G4888">IF($A4888="","",INDEX(OpenMeteoAPI[TemperatureC],ROWS($G$2:G4888)))</f>
        <v/>
      </c>
      <c r="H4888" s="4" t="str" cm="1">
        <f t="array" ref="H4888">IF($A4888="","",INDEX(OpenMeteoAPI[RelativeHumidityPct],ROWS($H$2:H4888))/100)</f>
        <v/>
      </c>
      <c r="I4888" s="4" t="str" cm="1">
        <f t="array" ref="I4888">IF($A4888="","",INDEX(OpenMeteoAPI[PrecipitationProbabilityPct],ROWS($I$2:I4888))/100)</f>
        <v/>
      </c>
      <c r="J4888" s="3" t="str" cm="1">
        <f t="array" ref="J4888">IF($A4888="","",INDEX(OpenMeteoAPI[PrecipitationMM],ROWS($J$2:J4888)))</f>
        <v/>
      </c>
      <c r="K4888" t="str" cm="1">
        <f t="array" ref="K4888">IF($A4888="","",INDEX(OpenMeteoAPI[WeatherCode],ROWS($K$2:K4888)))</f>
        <v/>
      </c>
      <c r="L4888" s="3" t="str" cm="1">
        <f t="array" ref="L4888">IF($A4888="","",INDEX(OpenMeteoAPI[WindSpeedKMH],ROWS($L$2:L4888)))</f>
        <v/>
      </c>
    </row>
    <row r="4889" spans="1:12">
      <c r="A4889" t="str" cm="1">
        <f t="array" ref="A4889">IFERROR(INDEX(OpenMeteoAPI[City],ROWS($A$2:A4889))&amp;", "&amp;INDEX(OpenMeteoAPI[CountryCode],ROWS($A$2:A4889)),"")</f>
        <v/>
      </c>
      <c r="B4889" t="str" cm="1">
        <f t="array" ref="B4889">IF($A4889="","",INDEX(OpenMeteoAPI[LocationID],ROWS($B$2:B4889)))</f>
        <v/>
      </c>
      <c r="C4889" s="5" t="str" cm="1">
        <f t="array" ref="C4889">IF($A4889="","",INDEX(OpenMeteoAPI[ForecastDateTime],ROWS($C$2:C4889)))</f>
        <v/>
      </c>
      <c r="D4889" t="str">
        <f t="shared" si="76"/>
        <v/>
      </c>
      <c r="E4889" t="str" cm="1">
        <f t="array" ref="E4889">IF($K4889="","",_xlfn.IFS($K4889=0,_xlfn.UNICHAR(9728),$K4889&lt;=3,_xlfn.UNICHAR(9729),OR($K4889=45,$K4889=48),"~",AND($K4889&gt;=51,$K4889&lt;=67),_xlfn.UNICHAR(9748),AND($K4889&gt;=71,$K4889&lt;=77),_xlfn.UNICHAR(10052),AND($K4889&gt;=80,$K4889&lt;=82),_xlfn.UNICHAR(9748),AND($K4889&gt;=95,$K4889&lt;=99),_xlfn.UNICHAR(9889),TRUE,_xlfn.UNICHAR(9729)))</f>
        <v/>
      </c>
      <c r="F4889" t="str" cm="1">
        <f t="array" ref="F4889">IF($K4889="","",_xlfn.IFS($K4889=0,"Clear",$K4889&lt;=3,"Partly Cloudy",OR($K4889=45,$K4889=48),"Fog",AND($K4889&gt;=51,$K4889&lt;=67),"Drizzle",AND($K4889&gt;=71,$K4889&lt;=77),"Snow",AND($K4889&gt;=80,$K4889&lt;=82),"Rain Showers",AND($K4889&gt;=95,$K4889&lt;=99),"Thunderstorm",TRUE,"Cloudy"))</f>
        <v/>
      </c>
      <c r="G4889" s="3" t="str" cm="1">
        <f t="array" ref="G4889">IF($A4889="","",INDEX(OpenMeteoAPI[TemperatureC],ROWS($G$2:G4889)))</f>
        <v/>
      </c>
      <c r="H4889" s="4" t="str" cm="1">
        <f t="array" ref="H4889">IF($A4889="","",INDEX(OpenMeteoAPI[RelativeHumidityPct],ROWS($H$2:H4889))/100)</f>
        <v/>
      </c>
      <c r="I4889" s="4" t="str" cm="1">
        <f t="array" ref="I4889">IF($A4889="","",INDEX(OpenMeteoAPI[PrecipitationProbabilityPct],ROWS($I$2:I4889))/100)</f>
        <v/>
      </c>
      <c r="J4889" s="3" t="str" cm="1">
        <f t="array" ref="J4889">IF($A4889="","",INDEX(OpenMeteoAPI[PrecipitationMM],ROWS($J$2:J4889)))</f>
        <v/>
      </c>
      <c r="K4889" t="str" cm="1">
        <f t="array" ref="K4889">IF($A4889="","",INDEX(OpenMeteoAPI[WeatherCode],ROWS($K$2:K4889)))</f>
        <v/>
      </c>
      <c r="L4889" s="3" t="str" cm="1">
        <f t="array" ref="L4889">IF($A4889="","",INDEX(OpenMeteoAPI[WindSpeedKMH],ROWS($L$2:L4889)))</f>
        <v/>
      </c>
    </row>
    <row r="4890" spans="1:12">
      <c r="A4890" t="str" cm="1">
        <f t="array" ref="A4890">IFERROR(INDEX(OpenMeteoAPI[City],ROWS($A$2:A4890))&amp;", "&amp;INDEX(OpenMeteoAPI[CountryCode],ROWS($A$2:A4890)),"")</f>
        <v/>
      </c>
      <c r="B4890" t="str" cm="1">
        <f t="array" ref="B4890">IF($A4890="","",INDEX(OpenMeteoAPI[LocationID],ROWS($B$2:B4890)))</f>
        <v/>
      </c>
      <c r="C4890" s="5" t="str" cm="1">
        <f t="array" ref="C4890">IF($A4890="","",INDEX(OpenMeteoAPI[ForecastDateTime],ROWS($C$2:C4890)))</f>
        <v/>
      </c>
      <c r="D4890" t="str">
        <f t="shared" si="76"/>
        <v/>
      </c>
      <c r="E4890" t="str" cm="1">
        <f t="array" ref="E4890">IF($K4890="","",_xlfn.IFS($K4890=0,_xlfn.UNICHAR(9728),$K4890&lt;=3,_xlfn.UNICHAR(9729),OR($K4890=45,$K4890=48),"~",AND($K4890&gt;=51,$K4890&lt;=67),_xlfn.UNICHAR(9748),AND($K4890&gt;=71,$K4890&lt;=77),_xlfn.UNICHAR(10052),AND($K4890&gt;=80,$K4890&lt;=82),_xlfn.UNICHAR(9748),AND($K4890&gt;=95,$K4890&lt;=99),_xlfn.UNICHAR(9889),TRUE,_xlfn.UNICHAR(9729)))</f>
        <v/>
      </c>
      <c r="F4890" t="str" cm="1">
        <f t="array" ref="F4890">IF($K4890="","",_xlfn.IFS($K4890=0,"Clear",$K4890&lt;=3,"Partly Cloudy",OR($K4890=45,$K4890=48),"Fog",AND($K4890&gt;=51,$K4890&lt;=67),"Drizzle",AND($K4890&gt;=71,$K4890&lt;=77),"Snow",AND($K4890&gt;=80,$K4890&lt;=82),"Rain Showers",AND($K4890&gt;=95,$K4890&lt;=99),"Thunderstorm",TRUE,"Cloudy"))</f>
        <v/>
      </c>
      <c r="G4890" s="3" t="str" cm="1">
        <f t="array" ref="G4890">IF($A4890="","",INDEX(OpenMeteoAPI[TemperatureC],ROWS($G$2:G4890)))</f>
        <v/>
      </c>
      <c r="H4890" s="4" t="str" cm="1">
        <f t="array" ref="H4890">IF($A4890="","",INDEX(OpenMeteoAPI[RelativeHumidityPct],ROWS($H$2:H4890))/100)</f>
        <v/>
      </c>
      <c r="I4890" s="4" t="str" cm="1">
        <f t="array" ref="I4890">IF($A4890="","",INDEX(OpenMeteoAPI[PrecipitationProbabilityPct],ROWS($I$2:I4890))/100)</f>
        <v/>
      </c>
      <c r="J4890" s="3" t="str" cm="1">
        <f t="array" ref="J4890">IF($A4890="","",INDEX(OpenMeteoAPI[PrecipitationMM],ROWS($J$2:J4890)))</f>
        <v/>
      </c>
      <c r="K4890" t="str" cm="1">
        <f t="array" ref="K4890">IF($A4890="","",INDEX(OpenMeteoAPI[WeatherCode],ROWS($K$2:K4890)))</f>
        <v/>
      </c>
      <c r="L4890" s="3" t="str" cm="1">
        <f t="array" ref="L4890">IF($A4890="","",INDEX(OpenMeteoAPI[WindSpeedKMH],ROWS($L$2:L4890)))</f>
        <v/>
      </c>
    </row>
    <row r="4891" spans="1:12">
      <c r="A4891" t="str" cm="1">
        <f t="array" ref="A4891">IFERROR(INDEX(OpenMeteoAPI[City],ROWS($A$2:A4891))&amp;", "&amp;INDEX(OpenMeteoAPI[CountryCode],ROWS($A$2:A4891)),"")</f>
        <v/>
      </c>
      <c r="B4891" t="str" cm="1">
        <f t="array" ref="B4891">IF($A4891="","",INDEX(OpenMeteoAPI[LocationID],ROWS($B$2:B4891)))</f>
        <v/>
      </c>
      <c r="C4891" s="5" t="str" cm="1">
        <f t="array" ref="C4891">IF($A4891="","",INDEX(OpenMeteoAPI[ForecastDateTime],ROWS($C$2:C4891)))</f>
        <v/>
      </c>
      <c r="D4891" t="str">
        <f t="shared" si="76"/>
        <v/>
      </c>
      <c r="E4891" t="str" cm="1">
        <f t="array" ref="E4891">IF($K4891="","",_xlfn.IFS($K4891=0,_xlfn.UNICHAR(9728),$K4891&lt;=3,_xlfn.UNICHAR(9729),OR($K4891=45,$K4891=48),"~",AND($K4891&gt;=51,$K4891&lt;=67),_xlfn.UNICHAR(9748),AND($K4891&gt;=71,$K4891&lt;=77),_xlfn.UNICHAR(10052),AND($K4891&gt;=80,$K4891&lt;=82),_xlfn.UNICHAR(9748),AND($K4891&gt;=95,$K4891&lt;=99),_xlfn.UNICHAR(9889),TRUE,_xlfn.UNICHAR(9729)))</f>
        <v/>
      </c>
      <c r="F4891" t="str" cm="1">
        <f t="array" ref="F4891">IF($K4891="","",_xlfn.IFS($K4891=0,"Clear",$K4891&lt;=3,"Partly Cloudy",OR($K4891=45,$K4891=48),"Fog",AND($K4891&gt;=51,$K4891&lt;=67),"Drizzle",AND($K4891&gt;=71,$K4891&lt;=77),"Snow",AND($K4891&gt;=80,$K4891&lt;=82),"Rain Showers",AND($K4891&gt;=95,$K4891&lt;=99),"Thunderstorm",TRUE,"Cloudy"))</f>
        <v/>
      </c>
      <c r="G4891" s="3" t="str" cm="1">
        <f t="array" ref="G4891">IF($A4891="","",INDEX(OpenMeteoAPI[TemperatureC],ROWS($G$2:G4891)))</f>
        <v/>
      </c>
      <c r="H4891" s="4" t="str" cm="1">
        <f t="array" ref="H4891">IF($A4891="","",INDEX(OpenMeteoAPI[RelativeHumidityPct],ROWS($H$2:H4891))/100)</f>
        <v/>
      </c>
      <c r="I4891" s="4" t="str" cm="1">
        <f t="array" ref="I4891">IF($A4891="","",INDEX(OpenMeteoAPI[PrecipitationProbabilityPct],ROWS($I$2:I4891))/100)</f>
        <v/>
      </c>
      <c r="J4891" s="3" t="str" cm="1">
        <f t="array" ref="J4891">IF($A4891="","",INDEX(OpenMeteoAPI[PrecipitationMM],ROWS($J$2:J4891)))</f>
        <v/>
      </c>
      <c r="K4891" t="str" cm="1">
        <f t="array" ref="K4891">IF($A4891="","",INDEX(OpenMeteoAPI[WeatherCode],ROWS($K$2:K4891)))</f>
        <v/>
      </c>
      <c r="L4891" s="3" t="str" cm="1">
        <f t="array" ref="L4891">IF($A4891="","",INDEX(OpenMeteoAPI[WindSpeedKMH],ROWS($L$2:L4891)))</f>
        <v/>
      </c>
    </row>
    <row r="4892" spans="1:12">
      <c r="A4892" t="str" cm="1">
        <f t="array" ref="A4892">IFERROR(INDEX(OpenMeteoAPI[City],ROWS($A$2:A4892))&amp;", "&amp;INDEX(OpenMeteoAPI[CountryCode],ROWS($A$2:A4892)),"")</f>
        <v/>
      </c>
      <c r="B4892" t="str" cm="1">
        <f t="array" ref="B4892">IF($A4892="","",INDEX(OpenMeteoAPI[LocationID],ROWS($B$2:B4892)))</f>
        <v/>
      </c>
      <c r="C4892" s="5" t="str" cm="1">
        <f t="array" ref="C4892">IF($A4892="","",INDEX(OpenMeteoAPI[ForecastDateTime],ROWS($C$2:C4892)))</f>
        <v/>
      </c>
      <c r="D4892" t="str">
        <f t="shared" si="76"/>
        <v/>
      </c>
      <c r="E4892" t="str" cm="1">
        <f t="array" ref="E4892">IF($K4892="","",_xlfn.IFS($K4892=0,_xlfn.UNICHAR(9728),$K4892&lt;=3,_xlfn.UNICHAR(9729),OR($K4892=45,$K4892=48),"~",AND($K4892&gt;=51,$K4892&lt;=67),_xlfn.UNICHAR(9748),AND($K4892&gt;=71,$K4892&lt;=77),_xlfn.UNICHAR(10052),AND($K4892&gt;=80,$K4892&lt;=82),_xlfn.UNICHAR(9748),AND($K4892&gt;=95,$K4892&lt;=99),_xlfn.UNICHAR(9889),TRUE,_xlfn.UNICHAR(9729)))</f>
        <v/>
      </c>
      <c r="F4892" t="str" cm="1">
        <f t="array" ref="F4892">IF($K4892="","",_xlfn.IFS($K4892=0,"Clear",$K4892&lt;=3,"Partly Cloudy",OR($K4892=45,$K4892=48),"Fog",AND($K4892&gt;=51,$K4892&lt;=67),"Drizzle",AND($K4892&gt;=71,$K4892&lt;=77),"Snow",AND($K4892&gt;=80,$K4892&lt;=82),"Rain Showers",AND($K4892&gt;=95,$K4892&lt;=99),"Thunderstorm",TRUE,"Cloudy"))</f>
        <v/>
      </c>
      <c r="G4892" s="3" t="str" cm="1">
        <f t="array" ref="G4892">IF($A4892="","",INDEX(OpenMeteoAPI[TemperatureC],ROWS($G$2:G4892)))</f>
        <v/>
      </c>
      <c r="H4892" s="4" t="str" cm="1">
        <f t="array" ref="H4892">IF($A4892="","",INDEX(OpenMeteoAPI[RelativeHumidityPct],ROWS($H$2:H4892))/100)</f>
        <v/>
      </c>
      <c r="I4892" s="4" t="str" cm="1">
        <f t="array" ref="I4892">IF($A4892="","",INDEX(OpenMeteoAPI[PrecipitationProbabilityPct],ROWS($I$2:I4892))/100)</f>
        <v/>
      </c>
      <c r="J4892" s="3" t="str" cm="1">
        <f t="array" ref="J4892">IF($A4892="","",INDEX(OpenMeteoAPI[PrecipitationMM],ROWS($J$2:J4892)))</f>
        <v/>
      </c>
      <c r="K4892" t="str" cm="1">
        <f t="array" ref="K4892">IF($A4892="","",INDEX(OpenMeteoAPI[WeatherCode],ROWS($K$2:K4892)))</f>
        <v/>
      </c>
      <c r="L4892" s="3" t="str" cm="1">
        <f t="array" ref="L4892">IF($A4892="","",INDEX(OpenMeteoAPI[WindSpeedKMH],ROWS($L$2:L4892)))</f>
        <v/>
      </c>
    </row>
    <row r="4893" spans="1:12">
      <c r="A4893" t="str" cm="1">
        <f t="array" ref="A4893">IFERROR(INDEX(OpenMeteoAPI[City],ROWS($A$2:A4893))&amp;", "&amp;INDEX(OpenMeteoAPI[CountryCode],ROWS($A$2:A4893)),"")</f>
        <v/>
      </c>
      <c r="B4893" t="str" cm="1">
        <f t="array" ref="B4893">IF($A4893="","",INDEX(OpenMeteoAPI[LocationID],ROWS($B$2:B4893)))</f>
        <v/>
      </c>
      <c r="C4893" s="5" t="str" cm="1">
        <f t="array" ref="C4893">IF($A4893="","",INDEX(OpenMeteoAPI[ForecastDateTime],ROWS($C$2:C4893)))</f>
        <v/>
      </c>
      <c r="D4893" t="str">
        <f t="shared" si="76"/>
        <v/>
      </c>
      <c r="E4893" t="str" cm="1">
        <f t="array" ref="E4893">IF($K4893="","",_xlfn.IFS($K4893=0,_xlfn.UNICHAR(9728),$K4893&lt;=3,_xlfn.UNICHAR(9729),OR($K4893=45,$K4893=48),"~",AND($K4893&gt;=51,$K4893&lt;=67),_xlfn.UNICHAR(9748),AND($K4893&gt;=71,$K4893&lt;=77),_xlfn.UNICHAR(10052),AND($K4893&gt;=80,$K4893&lt;=82),_xlfn.UNICHAR(9748),AND($K4893&gt;=95,$K4893&lt;=99),_xlfn.UNICHAR(9889),TRUE,_xlfn.UNICHAR(9729)))</f>
        <v/>
      </c>
      <c r="F4893" t="str" cm="1">
        <f t="array" ref="F4893">IF($K4893="","",_xlfn.IFS($K4893=0,"Clear",$K4893&lt;=3,"Partly Cloudy",OR($K4893=45,$K4893=48),"Fog",AND($K4893&gt;=51,$K4893&lt;=67),"Drizzle",AND($K4893&gt;=71,$K4893&lt;=77),"Snow",AND($K4893&gt;=80,$K4893&lt;=82),"Rain Showers",AND($K4893&gt;=95,$K4893&lt;=99),"Thunderstorm",TRUE,"Cloudy"))</f>
        <v/>
      </c>
      <c r="G4893" s="3" t="str" cm="1">
        <f t="array" ref="G4893">IF($A4893="","",INDEX(OpenMeteoAPI[TemperatureC],ROWS($G$2:G4893)))</f>
        <v/>
      </c>
      <c r="H4893" s="4" t="str" cm="1">
        <f t="array" ref="H4893">IF($A4893="","",INDEX(OpenMeteoAPI[RelativeHumidityPct],ROWS($H$2:H4893))/100)</f>
        <v/>
      </c>
      <c r="I4893" s="4" t="str" cm="1">
        <f t="array" ref="I4893">IF($A4893="","",INDEX(OpenMeteoAPI[PrecipitationProbabilityPct],ROWS($I$2:I4893))/100)</f>
        <v/>
      </c>
      <c r="J4893" s="3" t="str" cm="1">
        <f t="array" ref="J4893">IF($A4893="","",INDEX(OpenMeteoAPI[PrecipitationMM],ROWS($J$2:J4893)))</f>
        <v/>
      </c>
      <c r="K4893" t="str" cm="1">
        <f t="array" ref="K4893">IF($A4893="","",INDEX(OpenMeteoAPI[WeatherCode],ROWS($K$2:K4893)))</f>
        <v/>
      </c>
      <c r="L4893" s="3" t="str" cm="1">
        <f t="array" ref="L4893">IF($A4893="","",INDEX(OpenMeteoAPI[WindSpeedKMH],ROWS($L$2:L4893)))</f>
        <v/>
      </c>
    </row>
    <row r="4894" spans="1:12">
      <c r="A4894" t="str" cm="1">
        <f t="array" ref="A4894">IFERROR(INDEX(OpenMeteoAPI[City],ROWS($A$2:A4894))&amp;", "&amp;INDEX(OpenMeteoAPI[CountryCode],ROWS($A$2:A4894)),"")</f>
        <v/>
      </c>
      <c r="B4894" t="str" cm="1">
        <f t="array" ref="B4894">IF($A4894="","",INDEX(OpenMeteoAPI[LocationID],ROWS($B$2:B4894)))</f>
        <v/>
      </c>
      <c r="C4894" s="5" t="str" cm="1">
        <f t="array" ref="C4894">IF($A4894="","",INDEX(OpenMeteoAPI[ForecastDateTime],ROWS($C$2:C4894)))</f>
        <v/>
      </c>
      <c r="D4894" t="str">
        <f t="shared" si="76"/>
        <v/>
      </c>
      <c r="E4894" t="str" cm="1">
        <f t="array" ref="E4894">IF($K4894="","",_xlfn.IFS($K4894=0,_xlfn.UNICHAR(9728),$K4894&lt;=3,_xlfn.UNICHAR(9729),OR($K4894=45,$K4894=48),"~",AND($K4894&gt;=51,$K4894&lt;=67),_xlfn.UNICHAR(9748),AND($K4894&gt;=71,$K4894&lt;=77),_xlfn.UNICHAR(10052),AND($K4894&gt;=80,$K4894&lt;=82),_xlfn.UNICHAR(9748),AND($K4894&gt;=95,$K4894&lt;=99),_xlfn.UNICHAR(9889),TRUE,_xlfn.UNICHAR(9729)))</f>
        <v/>
      </c>
      <c r="F4894" t="str" cm="1">
        <f t="array" ref="F4894">IF($K4894="","",_xlfn.IFS($K4894=0,"Clear",$K4894&lt;=3,"Partly Cloudy",OR($K4894=45,$K4894=48),"Fog",AND($K4894&gt;=51,$K4894&lt;=67),"Drizzle",AND($K4894&gt;=71,$K4894&lt;=77),"Snow",AND($K4894&gt;=80,$K4894&lt;=82),"Rain Showers",AND($K4894&gt;=95,$K4894&lt;=99),"Thunderstorm",TRUE,"Cloudy"))</f>
        <v/>
      </c>
      <c r="G4894" s="3" t="str" cm="1">
        <f t="array" ref="G4894">IF($A4894="","",INDEX(OpenMeteoAPI[TemperatureC],ROWS($G$2:G4894)))</f>
        <v/>
      </c>
      <c r="H4894" s="4" t="str" cm="1">
        <f t="array" ref="H4894">IF($A4894="","",INDEX(OpenMeteoAPI[RelativeHumidityPct],ROWS($H$2:H4894))/100)</f>
        <v/>
      </c>
      <c r="I4894" s="4" t="str" cm="1">
        <f t="array" ref="I4894">IF($A4894="","",INDEX(OpenMeteoAPI[PrecipitationProbabilityPct],ROWS($I$2:I4894))/100)</f>
        <v/>
      </c>
      <c r="J4894" s="3" t="str" cm="1">
        <f t="array" ref="J4894">IF($A4894="","",INDEX(OpenMeteoAPI[PrecipitationMM],ROWS($J$2:J4894)))</f>
        <v/>
      </c>
      <c r="K4894" t="str" cm="1">
        <f t="array" ref="K4894">IF($A4894="","",INDEX(OpenMeteoAPI[WeatherCode],ROWS($K$2:K4894)))</f>
        <v/>
      </c>
      <c r="L4894" s="3" t="str" cm="1">
        <f t="array" ref="L4894">IF($A4894="","",INDEX(OpenMeteoAPI[WindSpeedKMH],ROWS($L$2:L4894)))</f>
        <v/>
      </c>
    </row>
    <row r="4895" spans="1:12">
      <c r="A4895" t="str" cm="1">
        <f t="array" ref="A4895">IFERROR(INDEX(OpenMeteoAPI[City],ROWS($A$2:A4895))&amp;", "&amp;INDEX(OpenMeteoAPI[CountryCode],ROWS($A$2:A4895)),"")</f>
        <v/>
      </c>
      <c r="B4895" t="str" cm="1">
        <f t="array" ref="B4895">IF($A4895="","",INDEX(OpenMeteoAPI[LocationID],ROWS($B$2:B4895)))</f>
        <v/>
      </c>
      <c r="C4895" s="5" t="str" cm="1">
        <f t="array" ref="C4895">IF($A4895="","",INDEX(OpenMeteoAPI[ForecastDateTime],ROWS($C$2:C4895)))</f>
        <v/>
      </c>
      <c r="D4895" t="str">
        <f t="shared" si="76"/>
        <v/>
      </c>
      <c r="E4895" t="str" cm="1">
        <f t="array" ref="E4895">IF($K4895="","",_xlfn.IFS($K4895=0,_xlfn.UNICHAR(9728),$K4895&lt;=3,_xlfn.UNICHAR(9729),OR($K4895=45,$K4895=48),"~",AND($K4895&gt;=51,$K4895&lt;=67),_xlfn.UNICHAR(9748),AND($K4895&gt;=71,$K4895&lt;=77),_xlfn.UNICHAR(10052),AND($K4895&gt;=80,$K4895&lt;=82),_xlfn.UNICHAR(9748),AND($K4895&gt;=95,$K4895&lt;=99),_xlfn.UNICHAR(9889),TRUE,_xlfn.UNICHAR(9729)))</f>
        <v/>
      </c>
      <c r="F4895" t="str" cm="1">
        <f t="array" ref="F4895">IF($K4895="","",_xlfn.IFS($K4895=0,"Clear",$K4895&lt;=3,"Partly Cloudy",OR($K4895=45,$K4895=48),"Fog",AND($K4895&gt;=51,$K4895&lt;=67),"Drizzle",AND($K4895&gt;=71,$K4895&lt;=77),"Snow",AND($K4895&gt;=80,$K4895&lt;=82),"Rain Showers",AND($K4895&gt;=95,$K4895&lt;=99),"Thunderstorm",TRUE,"Cloudy"))</f>
        <v/>
      </c>
      <c r="G4895" s="3" t="str" cm="1">
        <f t="array" ref="G4895">IF($A4895="","",INDEX(OpenMeteoAPI[TemperatureC],ROWS($G$2:G4895)))</f>
        <v/>
      </c>
      <c r="H4895" s="4" t="str" cm="1">
        <f t="array" ref="H4895">IF($A4895="","",INDEX(OpenMeteoAPI[RelativeHumidityPct],ROWS($H$2:H4895))/100)</f>
        <v/>
      </c>
      <c r="I4895" s="4" t="str" cm="1">
        <f t="array" ref="I4895">IF($A4895="","",INDEX(OpenMeteoAPI[PrecipitationProbabilityPct],ROWS($I$2:I4895))/100)</f>
        <v/>
      </c>
      <c r="J4895" s="3" t="str" cm="1">
        <f t="array" ref="J4895">IF($A4895="","",INDEX(OpenMeteoAPI[PrecipitationMM],ROWS($J$2:J4895)))</f>
        <v/>
      </c>
      <c r="K4895" t="str" cm="1">
        <f t="array" ref="K4895">IF($A4895="","",INDEX(OpenMeteoAPI[WeatherCode],ROWS($K$2:K4895)))</f>
        <v/>
      </c>
      <c r="L4895" s="3" t="str" cm="1">
        <f t="array" ref="L4895">IF($A4895="","",INDEX(OpenMeteoAPI[WindSpeedKMH],ROWS($L$2:L4895)))</f>
        <v/>
      </c>
    </row>
    <row r="4896" spans="1:12">
      <c r="A4896" t="str" cm="1">
        <f t="array" ref="A4896">IFERROR(INDEX(OpenMeteoAPI[City],ROWS($A$2:A4896))&amp;", "&amp;INDEX(OpenMeteoAPI[CountryCode],ROWS($A$2:A4896)),"")</f>
        <v/>
      </c>
      <c r="B4896" t="str" cm="1">
        <f t="array" ref="B4896">IF($A4896="","",INDEX(OpenMeteoAPI[LocationID],ROWS($B$2:B4896)))</f>
        <v/>
      </c>
      <c r="C4896" s="5" t="str" cm="1">
        <f t="array" ref="C4896">IF($A4896="","",INDEX(OpenMeteoAPI[ForecastDateTime],ROWS($C$2:C4896)))</f>
        <v/>
      </c>
      <c r="D4896" t="str">
        <f t="shared" si="76"/>
        <v/>
      </c>
      <c r="E4896" t="str" cm="1">
        <f t="array" ref="E4896">IF($K4896="","",_xlfn.IFS($K4896=0,_xlfn.UNICHAR(9728),$K4896&lt;=3,_xlfn.UNICHAR(9729),OR($K4896=45,$K4896=48),"~",AND($K4896&gt;=51,$K4896&lt;=67),_xlfn.UNICHAR(9748),AND($K4896&gt;=71,$K4896&lt;=77),_xlfn.UNICHAR(10052),AND($K4896&gt;=80,$K4896&lt;=82),_xlfn.UNICHAR(9748),AND($K4896&gt;=95,$K4896&lt;=99),_xlfn.UNICHAR(9889),TRUE,_xlfn.UNICHAR(9729)))</f>
        <v/>
      </c>
      <c r="F4896" t="str" cm="1">
        <f t="array" ref="F4896">IF($K4896="","",_xlfn.IFS($K4896=0,"Clear",$K4896&lt;=3,"Partly Cloudy",OR($K4896=45,$K4896=48),"Fog",AND($K4896&gt;=51,$K4896&lt;=67),"Drizzle",AND($K4896&gt;=71,$K4896&lt;=77),"Snow",AND($K4896&gt;=80,$K4896&lt;=82),"Rain Showers",AND($K4896&gt;=95,$K4896&lt;=99),"Thunderstorm",TRUE,"Cloudy"))</f>
        <v/>
      </c>
      <c r="G4896" s="3" t="str" cm="1">
        <f t="array" ref="G4896">IF($A4896="","",INDEX(OpenMeteoAPI[TemperatureC],ROWS($G$2:G4896)))</f>
        <v/>
      </c>
      <c r="H4896" s="4" t="str" cm="1">
        <f t="array" ref="H4896">IF($A4896="","",INDEX(OpenMeteoAPI[RelativeHumidityPct],ROWS($H$2:H4896))/100)</f>
        <v/>
      </c>
      <c r="I4896" s="4" t="str" cm="1">
        <f t="array" ref="I4896">IF($A4896="","",INDEX(OpenMeteoAPI[PrecipitationProbabilityPct],ROWS($I$2:I4896))/100)</f>
        <v/>
      </c>
      <c r="J4896" s="3" t="str" cm="1">
        <f t="array" ref="J4896">IF($A4896="","",INDEX(OpenMeteoAPI[PrecipitationMM],ROWS($J$2:J4896)))</f>
        <v/>
      </c>
      <c r="K4896" t="str" cm="1">
        <f t="array" ref="K4896">IF($A4896="","",INDEX(OpenMeteoAPI[WeatherCode],ROWS($K$2:K4896)))</f>
        <v/>
      </c>
      <c r="L4896" s="3" t="str" cm="1">
        <f t="array" ref="L4896">IF($A4896="","",INDEX(OpenMeteoAPI[WindSpeedKMH],ROWS($L$2:L4896)))</f>
        <v/>
      </c>
    </row>
    <row r="4897" spans="1:12">
      <c r="A4897" t="str" cm="1">
        <f t="array" ref="A4897">IFERROR(INDEX(OpenMeteoAPI[City],ROWS($A$2:A4897))&amp;", "&amp;INDEX(OpenMeteoAPI[CountryCode],ROWS($A$2:A4897)),"")</f>
        <v/>
      </c>
      <c r="B4897" t="str" cm="1">
        <f t="array" ref="B4897">IF($A4897="","",INDEX(OpenMeteoAPI[LocationID],ROWS($B$2:B4897)))</f>
        <v/>
      </c>
      <c r="C4897" s="5" t="str" cm="1">
        <f t="array" ref="C4897">IF($A4897="","",INDEX(OpenMeteoAPI[ForecastDateTime],ROWS($C$2:C4897)))</f>
        <v/>
      </c>
      <c r="D4897" t="str">
        <f t="shared" si="76"/>
        <v/>
      </c>
      <c r="E4897" t="str" cm="1">
        <f t="array" ref="E4897">IF($K4897="","",_xlfn.IFS($K4897=0,_xlfn.UNICHAR(9728),$K4897&lt;=3,_xlfn.UNICHAR(9729),OR($K4897=45,$K4897=48),"~",AND($K4897&gt;=51,$K4897&lt;=67),_xlfn.UNICHAR(9748),AND($K4897&gt;=71,$K4897&lt;=77),_xlfn.UNICHAR(10052),AND($K4897&gt;=80,$K4897&lt;=82),_xlfn.UNICHAR(9748),AND($K4897&gt;=95,$K4897&lt;=99),_xlfn.UNICHAR(9889),TRUE,_xlfn.UNICHAR(9729)))</f>
        <v/>
      </c>
      <c r="F4897" t="str" cm="1">
        <f t="array" ref="F4897">IF($K4897="","",_xlfn.IFS($K4897=0,"Clear",$K4897&lt;=3,"Partly Cloudy",OR($K4897=45,$K4897=48),"Fog",AND($K4897&gt;=51,$K4897&lt;=67),"Drizzle",AND($K4897&gt;=71,$K4897&lt;=77),"Snow",AND($K4897&gt;=80,$K4897&lt;=82),"Rain Showers",AND($K4897&gt;=95,$K4897&lt;=99),"Thunderstorm",TRUE,"Cloudy"))</f>
        <v/>
      </c>
      <c r="G4897" s="3" t="str" cm="1">
        <f t="array" ref="G4897">IF($A4897="","",INDEX(OpenMeteoAPI[TemperatureC],ROWS($G$2:G4897)))</f>
        <v/>
      </c>
      <c r="H4897" s="4" t="str" cm="1">
        <f t="array" ref="H4897">IF($A4897="","",INDEX(OpenMeteoAPI[RelativeHumidityPct],ROWS($H$2:H4897))/100)</f>
        <v/>
      </c>
      <c r="I4897" s="4" t="str" cm="1">
        <f t="array" ref="I4897">IF($A4897="","",INDEX(OpenMeteoAPI[PrecipitationProbabilityPct],ROWS($I$2:I4897))/100)</f>
        <v/>
      </c>
      <c r="J4897" s="3" t="str" cm="1">
        <f t="array" ref="J4897">IF($A4897="","",INDEX(OpenMeteoAPI[PrecipitationMM],ROWS($J$2:J4897)))</f>
        <v/>
      </c>
      <c r="K4897" t="str" cm="1">
        <f t="array" ref="K4897">IF($A4897="","",INDEX(OpenMeteoAPI[WeatherCode],ROWS($K$2:K4897)))</f>
        <v/>
      </c>
      <c r="L4897" s="3" t="str" cm="1">
        <f t="array" ref="L4897">IF($A4897="","",INDEX(OpenMeteoAPI[WindSpeedKMH],ROWS($L$2:L4897)))</f>
        <v/>
      </c>
    </row>
    <row r="4898" spans="1:12">
      <c r="A4898" t="str" cm="1">
        <f t="array" ref="A4898">IFERROR(INDEX(OpenMeteoAPI[City],ROWS($A$2:A4898))&amp;", "&amp;INDEX(OpenMeteoAPI[CountryCode],ROWS($A$2:A4898)),"")</f>
        <v/>
      </c>
      <c r="B4898" t="str" cm="1">
        <f t="array" ref="B4898">IF($A4898="","",INDEX(OpenMeteoAPI[LocationID],ROWS($B$2:B4898)))</f>
        <v/>
      </c>
      <c r="C4898" s="5" t="str" cm="1">
        <f t="array" ref="C4898">IF($A4898="","",INDEX(OpenMeteoAPI[ForecastDateTime],ROWS($C$2:C4898)))</f>
        <v/>
      </c>
      <c r="D4898" t="str">
        <f t="shared" si="76"/>
        <v/>
      </c>
      <c r="E4898" t="str" cm="1">
        <f t="array" ref="E4898">IF($K4898="","",_xlfn.IFS($K4898=0,_xlfn.UNICHAR(9728),$K4898&lt;=3,_xlfn.UNICHAR(9729),OR($K4898=45,$K4898=48),"~",AND($K4898&gt;=51,$K4898&lt;=67),_xlfn.UNICHAR(9748),AND($K4898&gt;=71,$K4898&lt;=77),_xlfn.UNICHAR(10052),AND($K4898&gt;=80,$K4898&lt;=82),_xlfn.UNICHAR(9748),AND($K4898&gt;=95,$K4898&lt;=99),_xlfn.UNICHAR(9889),TRUE,_xlfn.UNICHAR(9729)))</f>
        <v/>
      </c>
      <c r="F4898" t="str" cm="1">
        <f t="array" ref="F4898">IF($K4898="","",_xlfn.IFS($K4898=0,"Clear",$K4898&lt;=3,"Partly Cloudy",OR($K4898=45,$K4898=48),"Fog",AND($K4898&gt;=51,$K4898&lt;=67),"Drizzle",AND($K4898&gt;=71,$K4898&lt;=77),"Snow",AND($K4898&gt;=80,$K4898&lt;=82),"Rain Showers",AND($K4898&gt;=95,$K4898&lt;=99),"Thunderstorm",TRUE,"Cloudy"))</f>
        <v/>
      </c>
      <c r="G4898" s="3" t="str" cm="1">
        <f t="array" ref="G4898">IF($A4898="","",INDEX(OpenMeteoAPI[TemperatureC],ROWS($G$2:G4898)))</f>
        <v/>
      </c>
      <c r="H4898" s="4" t="str" cm="1">
        <f t="array" ref="H4898">IF($A4898="","",INDEX(OpenMeteoAPI[RelativeHumidityPct],ROWS($H$2:H4898))/100)</f>
        <v/>
      </c>
      <c r="I4898" s="4" t="str" cm="1">
        <f t="array" ref="I4898">IF($A4898="","",INDEX(OpenMeteoAPI[PrecipitationProbabilityPct],ROWS($I$2:I4898))/100)</f>
        <v/>
      </c>
      <c r="J4898" s="3" t="str" cm="1">
        <f t="array" ref="J4898">IF($A4898="","",INDEX(OpenMeteoAPI[PrecipitationMM],ROWS($J$2:J4898)))</f>
        <v/>
      </c>
      <c r="K4898" t="str" cm="1">
        <f t="array" ref="K4898">IF($A4898="","",INDEX(OpenMeteoAPI[WeatherCode],ROWS($K$2:K4898)))</f>
        <v/>
      </c>
      <c r="L4898" s="3" t="str" cm="1">
        <f t="array" ref="L4898">IF($A4898="","",INDEX(OpenMeteoAPI[WindSpeedKMH],ROWS($L$2:L4898)))</f>
        <v/>
      </c>
    </row>
    <row r="4899" spans="1:12">
      <c r="A4899" t="str" cm="1">
        <f t="array" ref="A4899">IFERROR(INDEX(OpenMeteoAPI[City],ROWS($A$2:A4899))&amp;", "&amp;INDEX(OpenMeteoAPI[CountryCode],ROWS($A$2:A4899)),"")</f>
        <v/>
      </c>
      <c r="B4899" t="str" cm="1">
        <f t="array" ref="B4899">IF($A4899="","",INDEX(OpenMeteoAPI[LocationID],ROWS($B$2:B4899)))</f>
        <v/>
      </c>
      <c r="C4899" s="5" t="str" cm="1">
        <f t="array" ref="C4899">IF($A4899="","",INDEX(OpenMeteoAPI[ForecastDateTime],ROWS($C$2:C4899)))</f>
        <v/>
      </c>
      <c r="D4899" t="str">
        <f t="shared" si="76"/>
        <v/>
      </c>
      <c r="E4899" t="str" cm="1">
        <f t="array" ref="E4899">IF($K4899="","",_xlfn.IFS($K4899=0,_xlfn.UNICHAR(9728),$K4899&lt;=3,_xlfn.UNICHAR(9729),OR($K4899=45,$K4899=48),"~",AND($K4899&gt;=51,$K4899&lt;=67),_xlfn.UNICHAR(9748),AND($K4899&gt;=71,$K4899&lt;=77),_xlfn.UNICHAR(10052),AND($K4899&gt;=80,$K4899&lt;=82),_xlfn.UNICHAR(9748),AND($K4899&gt;=95,$K4899&lt;=99),_xlfn.UNICHAR(9889),TRUE,_xlfn.UNICHAR(9729)))</f>
        <v/>
      </c>
      <c r="F4899" t="str" cm="1">
        <f t="array" ref="F4899">IF($K4899="","",_xlfn.IFS($K4899=0,"Clear",$K4899&lt;=3,"Partly Cloudy",OR($K4899=45,$K4899=48),"Fog",AND($K4899&gt;=51,$K4899&lt;=67),"Drizzle",AND($K4899&gt;=71,$K4899&lt;=77),"Snow",AND($K4899&gt;=80,$K4899&lt;=82),"Rain Showers",AND($K4899&gt;=95,$K4899&lt;=99),"Thunderstorm",TRUE,"Cloudy"))</f>
        <v/>
      </c>
      <c r="G4899" s="3" t="str" cm="1">
        <f t="array" ref="G4899">IF($A4899="","",INDEX(OpenMeteoAPI[TemperatureC],ROWS($G$2:G4899)))</f>
        <v/>
      </c>
      <c r="H4899" s="4" t="str" cm="1">
        <f t="array" ref="H4899">IF($A4899="","",INDEX(OpenMeteoAPI[RelativeHumidityPct],ROWS($H$2:H4899))/100)</f>
        <v/>
      </c>
      <c r="I4899" s="4" t="str" cm="1">
        <f t="array" ref="I4899">IF($A4899="","",INDEX(OpenMeteoAPI[PrecipitationProbabilityPct],ROWS($I$2:I4899))/100)</f>
        <v/>
      </c>
      <c r="J4899" s="3" t="str" cm="1">
        <f t="array" ref="J4899">IF($A4899="","",INDEX(OpenMeteoAPI[PrecipitationMM],ROWS($J$2:J4899)))</f>
        <v/>
      </c>
      <c r="K4899" t="str" cm="1">
        <f t="array" ref="K4899">IF($A4899="","",INDEX(OpenMeteoAPI[WeatherCode],ROWS($K$2:K4899)))</f>
        <v/>
      </c>
      <c r="L4899" s="3" t="str" cm="1">
        <f t="array" ref="L4899">IF($A4899="","",INDEX(OpenMeteoAPI[WindSpeedKMH],ROWS($L$2:L4899)))</f>
        <v/>
      </c>
    </row>
    <row r="4900" spans="1:12">
      <c r="A4900" t="str" cm="1">
        <f t="array" ref="A4900">IFERROR(INDEX(OpenMeteoAPI[City],ROWS($A$2:A4900))&amp;", "&amp;INDEX(OpenMeteoAPI[CountryCode],ROWS($A$2:A4900)),"")</f>
        <v/>
      </c>
      <c r="B4900" t="str" cm="1">
        <f t="array" ref="B4900">IF($A4900="","",INDEX(OpenMeteoAPI[LocationID],ROWS($B$2:B4900)))</f>
        <v/>
      </c>
      <c r="C4900" s="5" t="str" cm="1">
        <f t="array" ref="C4900">IF($A4900="","",INDEX(OpenMeteoAPI[ForecastDateTime],ROWS($C$2:C4900)))</f>
        <v/>
      </c>
      <c r="D4900" t="str">
        <f t="shared" si="76"/>
        <v/>
      </c>
      <c r="E4900" t="str" cm="1">
        <f t="array" ref="E4900">IF($K4900="","",_xlfn.IFS($K4900=0,_xlfn.UNICHAR(9728),$K4900&lt;=3,_xlfn.UNICHAR(9729),OR($K4900=45,$K4900=48),"~",AND($K4900&gt;=51,$K4900&lt;=67),_xlfn.UNICHAR(9748),AND($K4900&gt;=71,$K4900&lt;=77),_xlfn.UNICHAR(10052),AND($K4900&gt;=80,$K4900&lt;=82),_xlfn.UNICHAR(9748),AND($K4900&gt;=95,$K4900&lt;=99),_xlfn.UNICHAR(9889),TRUE,_xlfn.UNICHAR(9729)))</f>
        <v/>
      </c>
      <c r="F4900" t="str" cm="1">
        <f t="array" ref="F4900">IF($K4900="","",_xlfn.IFS($K4900=0,"Clear",$K4900&lt;=3,"Partly Cloudy",OR($K4900=45,$K4900=48),"Fog",AND($K4900&gt;=51,$K4900&lt;=67),"Drizzle",AND($K4900&gt;=71,$K4900&lt;=77),"Snow",AND($K4900&gt;=80,$K4900&lt;=82),"Rain Showers",AND($K4900&gt;=95,$K4900&lt;=99),"Thunderstorm",TRUE,"Cloudy"))</f>
        <v/>
      </c>
      <c r="G4900" s="3" t="str" cm="1">
        <f t="array" ref="G4900">IF($A4900="","",INDEX(OpenMeteoAPI[TemperatureC],ROWS($G$2:G4900)))</f>
        <v/>
      </c>
      <c r="H4900" s="4" t="str" cm="1">
        <f t="array" ref="H4900">IF($A4900="","",INDEX(OpenMeteoAPI[RelativeHumidityPct],ROWS($H$2:H4900))/100)</f>
        <v/>
      </c>
      <c r="I4900" s="4" t="str" cm="1">
        <f t="array" ref="I4900">IF($A4900="","",INDEX(OpenMeteoAPI[PrecipitationProbabilityPct],ROWS($I$2:I4900))/100)</f>
        <v/>
      </c>
      <c r="J4900" s="3" t="str" cm="1">
        <f t="array" ref="J4900">IF($A4900="","",INDEX(OpenMeteoAPI[PrecipitationMM],ROWS($J$2:J4900)))</f>
        <v/>
      </c>
      <c r="K4900" t="str" cm="1">
        <f t="array" ref="K4900">IF($A4900="","",INDEX(OpenMeteoAPI[WeatherCode],ROWS($K$2:K4900)))</f>
        <v/>
      </c>
      <c r="L4900" s="3" t="str" cm="1">
        <f t="array" ref="L4900">IF($A4900="","",INDEX(OpenMeteoAPI[WindSpeedKMH],ROWS($L$2:L4900)))</f>
        <v/>
      </c>
    </row>
    <row r="4901" spans="1:12">
      <c r="A4901" t="str" cm="1">
        <f t="array" ref="A4901">IFERROR(INDEX(OpenMeteoAPI[City],ROWS($A$2:A4901))&amp;", "&amp;INDEX(OpenMeteoAPI[CountryCode],ROWS($A$2:A4901)),"")</f>
        <v/>
      </c>
      <c r="B4901" t="str" cm="1">
        <f t="array" ref="B4901">IF($A4901="","",INDEX(OpenMeteoAPI[LocationID],ROWS($B$2:B4901)))</f>
        <v/>
      </c>
      <c r="C4901" s="5" t="str" cm="1">
        <f t="array" ref="C4901">IF($A4901="","",INDEX(OpenMeteoAPI[ForecastDateTime],ROWS($C$2:C4901)))</f>
        <v/>
      </c>
      <c r="D4901" t="str">
        <f t="shared" si="76"/>
        <v/>
      </c>
      <c r="E4901" t="str" cm="1">
        <f t="array" ref="E4901">IF($K4901="","",_xlfn.IFS($K4901=0,_xlfn.UNICHAR(9728),$K4901&lt;=3,_xlfn.UNICHAR(9729),OR($K4901=45,$K4901=48),"~",AND($K4901&gt;=51,$K4901&lt;=67),_xlfn.UNICHAR(9748),AND($K4901&gt;=71,$K4901&lt;=77),_xlfn.UNICHAR(10052),AND($K4901&gt;=80,$K4901&lt;=82),_xlfn.UNICHAR(9748),AND($K4901&gt;=95,$K4901&lt;=99),_xlfn.UNICHAR(9889),TRUE,_xlfn.UNICHAR(9729)))</f>
        <v/>
      </c>
      <c r="F4901" t="str" cm="1">
        <f t="array" ref="F4901">IF($K4901="","",_xlfn.IFS($K4901=0,"Clear",$K4901&lt;=3,"Partly Cloudy",OR($K4901=45,$K4901=48),"Fog",AND($K4901&gt;=51,$K4901&lt;=67),"Drizzle",AND($K4901&gt;=71,$K4901&lt;=77),"Snow",AND($K4901&gt;=80,$K4901&lt;=82),"Rain Showers",AND($K4901&gt;=95,$K4901&lt;=99),"Thunderstorm",TRUE,"Cloudy"))</f>
        <v/>
      </c>
      <c r="G4901" s="3" t="str" cm="1">
        <f t="array" ref="G4901">IF($A4901="","",INDEX(OpenMeteoAPI[TemperatureC],ROWS($G$2:G4901)))</f>
        <v/>
      </c>
      <c r="H4901" s="4" t="str" cm="1">
        <f t="array" ref="H4901">IF($A4901="","",INDEX(OpenMeteoAPI[RelativeHumidityPct],ROWS($H$2:H4901))/100)</f>
        <v/>
      </c>
      <c r="I4901" s="4" t="str" cm="1">
        <f t="array" ref="I4901">IF($A4901="","",INDEX(OpenMeteoAPI[PrecipitationProbabilityPct],ROWS($I$2:I4901))/100)</f>
        <v/>
      </c>
      <c r="J4901" s="3" t="str" cm="1">
        <f t="array" ref="J4901">IF($A4901="","",INDEX(OpenMeteoAPI[PrecipitationMM],ROWS($J$2:J4901)))</f>
        <v/>
      </c>
      <c r="K4901" t="str" cm="1">
        <f t="array" ref="K4901">IF($A4901="","",INDEX(OpenMeteoAPI[WeatherCode],ROWS($K$2:K4901)))</f>
        <v/>
      </c>
      <c r="L4901" s="3" t="str" cm="1">
        <f t="array" ref="L4901">IF($A4901="","",INDEX(OpenMeteoAPI[WindSpeedKMH],ROWS($L$2:L4901)))</f>
        <v/>
      </c>
    </row>
    <row r="4902" spans="1:12">
      <c r="A4902" t="str" cm="1">
        <f t="array" ref="A4902">IFERROR(INDEX(OpenMeteoAPI[City],ROWS($A$2:A4902))&amp;", "&amp;INDEX(OpenMeteoAPI[CountryCode],ROWS($A$2:A4902)),"")</f>
        <v/>
      </c>
      <c r="B4902" t="str" cm="1">
        <f t="array" ref="B4902">IF($A4902="","",INDEX(OpenMeteoAPI[LocationID],ROWS($B$2:B4902)))</f>
        <v/>
      </c>
      <c r="C4902" s="5" t="str" cm="1">
        <f t="array" ref="C4902">IF($A4902="","",INDEX(OpenMeteoAPI[ForecastDateTime],ROWS($C$2:C4902)))</f>
        <v/>
      </c>
      <c r="D4902" t="str">
        <f t="shared" si="76"/>
        <v/>
      </c>
      <c r="E4902" t="str" cm="1">
        <f t="array" ref="E4902">IF($K4902="","",_xlfn.IFS($K4902=0,_xlfn.UNICHAR(9728),$K4902&lt;=3,_xlfn.UNICHAR(9729),OR($K4902=45,$K4902=48),"~",AND($K4902&gt;=51,$K4902&lt;=67),_xlfn.UNICHAR(9748),AND($K4902&gt;=71,$K4902&lt;=77),_xlfn.UNICHAR(10052),AND($K4902&gt;=80,$K4902&lt;=82),_xlfn.UNICHAR(9748),AND($K4902&gt;=95,$K4902&lt;=99),_xlfn.UNICHAR(9889),TRUE,_xlfn.UNICHAR(9729)))</f>
        <v/>
      </c>
      <c r="F4902" t="str" cm="1">
        <f t="array" ref="F4902">IF($K4902="","",_xlfn.IFS($K4902=0,"Clear",$K4902&lt;=3,"Partly Cloudy",OR($K4902=45,$K4902=48),"Fog",AND($K4902&gt;=51,$K4902&lt;=67),"Drizzle",AND($K4902&gt;=71,$K4902&lt;=77),"Snow",AND($K4902&gt;=80,$K4902&lt;=82),"Rain Showers",AND($K4902&gt;=95,$K4902&lt;=99),"Thunderstorm",TRUE,"Cloudy"))</f>
        <v/>
      </c>
      <c r="G4902" s="3" t="str" cm="1">
        <f t="array" ref="G4902">IF($A4902="","",INDEX(OpenMeteoAPI[TemperatureC],ROWS($G$2:G4902)))</f>
        <v/>
      </c>
      <c r="H4902" s="4" t="str" cm="1">
        <f t="array" ref="H4902">IF($A4902="","",INDEX(OpenMeteoAPI[RelativeHumidityPct],ROWS($H$2:H4902))/100)</f>
        <v/>
      </c>
      <c r="I4902" s="4" t="str" cm="1">
        <f t="array" ref="I4902">IF($A4902="","",INDEX(OpenMeteoAPI[PrecipitationProbabilityPct],ROWS($I$2:I4902))/100)</f>
        <v/>
      </c>
      <c r="J4902" s="3" t="str" cm="1">
        <f t="array" ref="J4902">IF($A4902="","",INDEX(OpenMeteoAPI[PrecipitationMM],ROWS($J$2:J4902)))</f>
        <v/>
      </c>
      <c r="K4902" t="str" cm="1">
        <f t="array" ref="K4902">IF($A4902="","",INDEX(OpenMeteoAPI[WeatherCode],ROWS($K$2:K4902)))</f>
        <v/>
      </c>
      <c r="L4902" s="3" t="str" cm="1">
        <f t="array" ref="L4902">IF($A4902="","",INDEX(OpenMeteoAPI[WindSpeedKMH],ROWS($L$2:L4902)))</f>
        <v/>
      </c>
    </row>
    <row r="4903" spans="1:12">
      <c r="A4903" t="str" cm="1">
        <f t="array" ref="A4903">IFERROR(INDEX(OpenMeteoAPI[City],ROWS($A$2:A4903))&amp;", "&amp;INDEX(OpenMeteoAPI[CountryCode],ROWS($A$2:A4903)),"")</f>
        <v/>
      </c>
      <c r="B4903" t="str" cm="1">
        <f t="array" ref="B4903">IF($A4903="","",INDEX(OpenMeteoAPI[LocationID],ROWS($B$2:B4903)))</f>
        <v/>
      </c>
      <c r="C4903" s="5" t="str" cm="1">
        <f t="array" ref="C4903">IF($A4903="","",INDEX(OpenMeteoAPI[ForecastDateTime],ROWS($C$2:C4903)))</f>
        <v/>
      </c>
      <c r="D4903" t="str">
        <f t="shared" si="76"/>
        <v/>
      </c>
      <c r="E4903" t="str" cm="1">
        <f t="array" ref="E4903">IF($K4903="","",_xlfn.IFS($K4903=0,_xlfn.UNICHAR(9728),$K4903&lt;=3,_xlfn.UNICHAR(9729),OR($K4903=45,$K4903=48),"~",AND($K4903&gt;=51,$K4903&lt;=67),_xlfn.UNICHAR(9748),AND($K4903&gt;=71,$K4903&lt;=77),_xlfn.UNICHAR(10052),AND($K4903&gt;=80,$K4903&lt;=82),_xlfn.UNICHAR(9748),AND($K4903&gt;=95,$K4903&lt;=99),_xlfn.UNICHAR(9889),TRUE,_xlfn.UNICHAR(9729)))</f>
        <v/>
      </c>
      <c r="F4903" t="str" cm="1">
        <f t="array" ref="F4903">IF($K4903="","",_xlfn.IFS($K4903=0,"Clear",$K4903&lt;=3,"Partly Cloudy",OR($K4903=45,$K4903=48),"Fog",AND($K4903&gt;=51,$K4903&lt;=67),"Drizzle",AND($K4903&gt;=71,$K4903&lt;=77),"Snow",AND($K4903&gt;=80,$K4903&lt;=82),"Rain Showers",AND($K4903&gt;=95,$K4903&lt;=99),"Thunderstorm",TRUE,"Cloudy"))</f>
        <v/>
      </c>
      <c r="G4903" s="3" t="str" cm="1">
        <f t="array" ref="G4903">IF($A4903="","",INDEX(OpenMeteoAPI[TemperatureC],ROWS($G$2:G4903)))</f>
        <v/>
      </c>
      <c r="H4903" s="4" t="str" cm="1">
        <f t="array" ref="H4903">IF($A4903="","",INDEX(OpenMeteoAPI[RelativeHumidityPct],ROWS($H$2:H4903))/100)</f>
        <v/>
      </c>
      <c r="I4903" s="4" t="str" cm="1">
        <f t="array" ref="I4903">IF($A4903="","",INDEX(OpenMeteoAPI[PrecipitationProbabilityPct],ROWS($I$2:I4903))/100)</f>
        <v/>
      </c>
      <c r="J4903" s="3" t="str" cm="1">
        <f t="array" ref="J4903">IF($A4903="","",INDEX(OpenMeteoAPI[PrecipitationMM],ROWS($J$2:J4903)))</f>
        <v/>
      </c>
      <c r="K4903" t="str" cm="1">
        <f t="array" ref="K4903">IF($A4903="","",INDEX(OpenMeteoAPI[WeatherCode],ROWS($K$2:K4903)))</f>
        <v/>
      </c>
      <c r="L4903" s="3" t="str" cm="1">
        <f t="array" ref="L4903">IF($A4903="","",INDEX(OpenMeteoAPI[WindSpeedKMH],ROWS($L$2:L4903)))</f>
        <v/>
      </c>
    </row>
    <row r="4904" spans="1:12">
      <c r="A4904" t="str" cm="1">
        <f t="array" ref="A4904">IFERROR(INDEX(OpenMeteoAPI[City],ROWS($A$2:A4904))&amp;", "&amp;INDEX(OpenMeteoAPI[CountryCode],ROWS($A$2:A4904)),"")</f>
        <v/>
      </c>
      <c r="B4904" t="str" cm="1">
        <f t="array" ref="B4904">IF($A4904="","",INDEX(OpenMeteoAPI[LocationID],ROWS($B$2:B4904)))</f>
        <v/>
      </c>
      <c r="C4904" s="5" t="str" cm="1">
        <f t="array" ref="C4904">IF($A4904="","",INDEX(OpenMeteoAPI[ForecastDateTime],ROWS($C$2:C4904)))</f>
        <v/>
      </c>
      <c r="D4904" t="str">
        <f t="shared" si="76"/>
        <v/>
      </c>
      <c r="E4904" t="str" cm="1">
        <f t="array" ref="E4904">IF($K4904="","",_xlfn.IFS($K4904=0,_xlfn.UNICHAR(9728),$K4904&lt;=3,_xlfn.UNICHAR(9729),OR($K4904=45,$K4904=48),"~",AND($K4904&gt;=51,$K4904&lt;=67),_xlfn.UNICHAR(9748),AND($K4904&gt;=71,$K4904&lt;=77),_xlfn.UNICHAR(10052),AND($K4904&gt;=80,$K4904&lt;=82),_xlfn.UNICHAR(9748),AND($K4904&gt;=95,$K4904&lt;=99),_xlfn.UNICHAR(9889),TRUE,_xlfn.UNICHAR(9729)))</f>
        <v/>
      </c>
      <c r="F4904" t="str" cm="1">
        <f t="array" ref="F4904">IF($K4904="","",_xlfn.IFS($K4904=0,"Clear",$K4904&lt;=3,"Partly Cloudy",OR($K4904=45,$K4904=48),"Fog",AND($K4904&gt;=51,$K4904&lt;=67),"Drizzle",AND($K4904&gt;=71,$K4904&lt;=77),"Snow",AND($K4904&gt;=80,$K4904&lt;=82),"Rain Showers",AND($K4904&gt;=95,$K4904&lt;=99),"Thunderstorm",TRUE,"Cloudy"))</f>
        <v/>
      </c>
      <c r="G4904" s="3" t="str" cm="1">
        <f t="array" ref="G4904">IF($A4904="","",INDEX(OpenMeteoAPI[TemperatureC],ROWS($G$2:G4904)))</f>
        <v/>
      </c>
      <c r="H4904" s="4" t="str" cm="1">
        <f t="array" ref="H4904">IF($A4904="","",INDEX(OpenMeteoAPI[RelativeHumidityPct],ROWS($H$2:H4904))/100)</f>
        <v/>
      </c>
      <c r="I4904" s="4" t="str" cm="1">
        <f t="array" ref="I4904">IF($A4904="","",INDEX(OpenMeteoAPI[PrecipitationProbabilityPct],ROWS($I$2:I4904))/100)</f>
        <v/>
      </c>
      <c r="J4904" s="3" t="str" cm="1">
        <f t="array" ref="J4904">IF($A4904="","",INDEX(OpenMeteoAPI[PrecipitationMM],ROWS($J$2:J4904)))</f>
        <v/>
      </c>
      <c r="K4904" t="str" cm="1">
        <f t="array" ref="K4904">IF($A4904="","",INDEX(OpenMeteoAPI[WeatherCode],ROWS($K$2:K4904)))</f>
        <v/>
      </c>
      <c r="L4904" s="3" t="str" cm="1">
        <f t="array" ref="L4904">IF($A4904="","",INDEX(OpenMeteoAPI[WindSpeedKMH],ROWS($L$2:L4904)))</f>
        <v/>
      </c>
    </row>
    <row r="4905" spans="1:12">
      <c r="A4905" t="str" cm="1">
        <f t="array" ref="A4905">IFERROR(INDEX(OpenMeteoAPI[City],ROWS($A$2:A4905))&amp;", "&amp;INDEX(OpenMeteoAPI[CountryCode],ROWS($A$2:A4905)),"")</f>
        <v/>
      </c>
      <c r="B4905" t="str" cm="1">
        <f t="array" ref="B4905">IF($A4905="","",INDEX(OpenMeteoAPI[LocationID],ROWS($B$2:B4905)))</f>
        <v/>
      </c>
      <c r="C4905" s="5" t="str" cm="1">
        <f t="array" ref="C4905">IF($A4905="","",INDEX(OpenMeteoAPI[ForecastDateTime],ROWS($C$2:C4905)))</f>
        <v/>
      </c>
      <c r="D4905" t="str">
        <f t="shared" si="76"/>
        <v/>
      </c>
      <c r="E4905" t="str" cm="1">
        <f t="array" ref="E4905">IF($K4905="","",_xlfn.IFS($K4905=0,_xlfn.UNICHAR(9728),$K4905&lt;=3,_xlfn.UNICHAR(9729),OR($K4905=45,$K4905=48),"~",AND($K4905&gt;=51,$K4905&lt;=67),_xlfn.UNICHAR(9748),AND($K4905&gt;=71,$K4905&lt;=77),_xlfn.UNICHAR(10052),AND($K4905&gt;=80,$K4905&lt;=82),_xlfn.UNICHAR(9748),AND($K4905&gt;=95,$K4905&lt;=99),_xlfn.UNICHAR(9889),TRUE,_xlfn.UNICHAR(9729)))</f>
        <v/>
      </c>
      <c r="F4905" t="str" cm="1">
        <f t="array" ref="F4905">IF($K4905="","",_xlfn.IFS($K4905=0,"Clear",$K4905&lt;=3,"Partly Cloudy",OR($K4905=45,$K4905=48),"Fog",AND($K4905&gt;=51,$K4905&lt;=67),"Drizzle",AND($K4905&gt;=71,$K4905&lt;=77),"Snow",AND($K4905&gt;=80,$K4905&lt;=82),"Rain Showers",AND($K4905&gt;=95,$K4905&lt;=99),"Thunderstorm",TRUE,"Cloudy"))</f>
        <v/>
      </c>
      <c r="G4905" s="3" t="str" cm="1">
        <f t="array" ref="G4905">IF($A4905="","",INDEX(OpenMeteoAPI[TemperatureC],ROWS($G$2:G4905)))</f>
        <v/>
      </c>
      <c r="H4905" s="4" t="str" cm="1">
        <f t="array" ref="H4905">IF($A4905="","",INDEX(OpenMeteoAPI[RelativeHumidityPct],ROWS($H$2:H4905))/100)</f>
        <v/>
      </c>
      <c r="I4905" s="4" t="str" cm="1">
        <f t="array" ref="I4905">IF($A4905="","",INDEX(OpenMeteoAPI[PrecipitationProbabilityPct],ROWS($I$2:I4905))/100)</f>
        <v/>
      </c>
      <c r="J4905" s="3" t="str" cm="1">
        <f t="array" ref="J4905">IF($A4905="","",INDEX(OpenMeteoAPI[PrecipitationMM],ROWS($J$2:J4905)))</f>
        <v/>
      </c>
      <c r="K4905" t="str" cm="1">
        <f t="array" ref="K4905">IF($A4905="","",INDEX(OpenMeteoAPI[WeatherCode],ROWS($K$2:K4905)))</f>
        <v/>
      </c>
      <c r="L4905" s="3" t="str" cm="1">
        <f t="array" ref="L4905">IF($A4905="","",INDEX(OpenMeteoAPI[WindSpeedKMH],ROWS($L$2:L4905)))</f>
        <v/>
      </c>
    </row>
    <row r="4906" spans="1:12">
      <c r="A4906" t="str" cm="1">
        <f t="array" ref="A4906">IFERROR(INDEX(OpenMeteoAPI[City],ROWS($A$2:A4906))&amp;", "&amp;INDEX(OpenMeteoAPI[CountryCode],ROWS($A$2:A4906)),"")</f>
        <v/>
      </c>
      <c r="B4906" t="str" cm="1">
        <f t="array" ref="B4906">IF($A4906="","",INDEX(OpenMeteoAPI[LocationID],ROWS($B$2:B4906)))</f>
        <v/>
      </c>
      <c r="C4906" s="5" t="str" cm="1">
        <f t="array" ref="C4906">IF($A4906="","",INDEX(OpenMeteoAPI[ForecastDateTime],ROWS($C$2:C4906)))</f>
        <v/>
      </c>
      <c r="D4906" t="str">
        <f t="shared" si="76"/>
        <v/>
      </c>
      <c r="E4906" t="str" cm="1">
        <f t="array" ref="E4906">IF($K4906="","",_xlfn.IFS($K4906=0,_xlfn.UNICHAR(9728),$K4906&lt;=3,_xlfn.UNICHAR(9729),OR($K4906=45,$K4906=48),"~",AND($K4906&gt;=51,$K4906&lt;=67),_xlfn.UNICHAR(9748),AND($K4906&gt;=71,$K4906&lt;=77),_xlfn.UNICHAR(10052),AND($K4906&gt;=80,$K4906&lt;=82),_xlfn.UNICHAR(9748),AND($K4906&gt;=95,$K4906&lt;=99),_xlfn.UNICHAR(9889),TRUE,_xlfn.UNICHAR(9729)))</f>
        <v/>
      </c>
      <c r="F4906" t="str" cm="1">
        <f t="array" ref="F4906">IF($K4906="","",_xlfn.IFS($K4906=0,"Clear",$K4906&lt;=3,"Partly Cloudy",OR($K4906=45,$K4906=48),"Fog",AND($K4906&gt;=51,$K4906&lt;=67),"Drizzle",AND($K4906&gt;=71,$K4906&lt;=77),"Snow",AND($K4906&gt;=80,$K4906&lt;=82),"Rain Showers",AND($K4906&gt;=95,$K4906&lt;=99),"Thunderstorm",TRUE,"Cloudy"))</f>
        <v/>
      </c>
      <c r="G4906" s="3" t="str" cm="1">
        <f t="array" ref="G4906">IF($A4906="","",INDEX(OpenMeteoAPI[TemperatureC],ROWS($G$2:G4906)))</f>
        <v/>
      </c>
      <c r="H4906" s="4" t="str" cm="1">
        <f t="array" ref="H4906">IF($A4906="","",INDEX(OpenMeteoAPI[RelativeHumidityPct],ROWS($H$2:H4906))/100)</f>
        <v/>
      </c>
      <c r="I4906" s="4" t="str" cm="1">
        <f t="array" ref="I4906">IF($A4906="","",INDEX(OpenMeteoAPI[PrecipitationProbabilityPct],ROWS($I$2:I4906))/100)</f>
        <v/>
      </c>
      <c r="J4906" s="3" t="str" cm="1">
        <f t="array" ref="J4906">IF($A4906="","",INDEX(OpenMeteoAPI[PrecipitationMM],ROWS($J$2:J4906)))</f>
        <v/>
      </c>
      <c r="K4906" t="str" cm="1">
        <f t="array" ref="K4906">IF($A4906="","",INDEX(OpenMeteoAPI[WeatherCode],ROWS($K$2:K4906)))</f>
        <v/>
      </c>
      <c r="L4906" s="3" t="str" cm="1">
        <f t="array" ref="L4906">IF($A4906="","",INDEX(OpenMeteoAPI[WindSpeedKMH],ROWS($L$2:L4906)))</f>
        <v/>
      </c>
    </row>
    <row r="4907" spans="1:12">
      <c r="A4907" t="str" cm="1">
        <f t="array" ref="A4907">IFERROR(INDEX(OpenMeteoAPI[City],ROWS($A$2:A4907))&amp;", "&amp;INDEX(OpenMeteoAPI[CountryCode],ROWS($A$2:A4907)),"")</f>
        <v/>
      </c>
      <c r="B4907" t="str" cm="1">
        <f t="array" ref="B4907">IF($A4907="","",INDEX(OpenMeteoAPI[LocationID],ROWS($B$2:B4907)))</f>
        <v/>
      </c>
      <c r="C4907" s="5" t="str" cm="1">
        <f t="array" ref="C4907">IF($A4907="","",INDEX(OpenMeteoAPI[ForecastDateTime],ROWS($C$2:C4907)))</f>
        <v/>
      </c>
      <c r="D4907" t="str">
        <f t="shared" si="76"/>
        <v/>
      </c>
      <c r="E4907" t="str" cm="1">
        <f t="array" ref="E4907">IF($K4907="","",_xlfn.IFS($K4907=0,_xlfn.UNICHAR(9728),$K4907&lt;=3,_xlfn.UNICHAR(9729),OR($K4907=45,$K4907=48),"~",AND($K4907&gt;=51,$K4907&lt;=67),_xlfn.UNICHAR(9748),AND($K4907&gt;=71,$K4907&lt;=77),_xlfn.UNICHAR(10052),AND($K4907&gt;=80,$K4907&lt;=82),_xlfn.UNICHAR(9748),AND($K4907&gt;=95,$K4907&lt;=99),_xlfn.UNICHAR(9889),TRUE,_xlfn.UNICHAR(9729)))</f>
        <v/>
      </c>
      <c r="F4907" t="str" cm="1">
        <f t="array" ref="F4907">IF($K4907="","",_xlfn.IFS($K4907=0,"Clear",$K4907&lt;=3,"Partly Cloudy",OR($K4907=45,$K4907=48),"Fog",AND($K4907&gt;=51,$K4907&lt;=67),"Drizzle",AND($K4907&gt;=71,$K4907&lt;=77),"Snow",AND($K4907&gt;=80,$K4907&lt;=82),"Rain Showers",AND($K4907&gt;=95,$K4907&lt;=99),"Thunderstorm",TRUE,"Cloudy"))</f>
        <v/>
      </c>
      <c r="G4907" s="3" t="str" cm="1">
        <f t="array" ref="G4907">IF($A4907="","",INDEX(OpenMeteoAPI[TemperatureC],ROWS($G$2:G4907)))</f>
        <v/>
      </c>
      <c r="H4907" s="4" t="str" cm="1">
        <f t="array" ref="H4907">IF($A4907="","",INDEX(OpenMeteoAPI[RelativeHumidityPct],ROWS($H$2:H4907))/100)</f>
        <v/>
      </c>
      <c r="I4907" s="4" t="str" cm="1">
        <f t="array" ref="I4907">IF($A4907="","",INDEX(OpenMeteoAPI[PrecipitationProbabilityPct],ROWS($I$2:I4907))/100)</f>
        <v/>
      </c>
      <c r="J4907" s="3" t="str" cm="1">
        <f t="array" ref="J4907">IF($A4907="","",INDEX(OpenMeteoAPI[PrecipitationMM],ROWS($J$2:J4907)))</f>
        <v/>
      </c>
      <c r="K4907" t="str" cm="1">
        <f t="array" ref="K4907">IF($A4907="","",INDEX(OpenMeteoAPI[WeatherCode],ROWS($K$2:K4907)))</f>
        <v/>
      </c>
      <c r="L4907" s="3" t="str" cm="1">
        <f t="array" ref="L4907">IF($A4907="","",INDEX(OpenMeteoAPI[WindSpeedKMH],ROWS($L$2:L4907)))</f>
        <v/>
      </c>
    </row>
    <row r="4908" spans="1:12">
      <c r="A4908" t="str" cm="1">
        <f t="array" ref="A4908">IFERROR(INDEX(OpenMeteoAPI[City],ROWS($A$2:A4908))&amp;", "&amp;INDEX(OpenMeteoAPI[CountryCode],ROWS($A$2:A4908)),"")</f>
        <v/>
      </c>
      <c r="B4908" t="str" cm="1">
        <f t="array" ref="B4908">IF($A4908="","",INDEX(OpenMeteoAPI[LocationID],ROWS($B$2:B4908)))</f>
        <v/>
      </c>
      <c r="C4908" s="5" t="str" cm="1">
        <f t="array" ref="C4908">IF($A4908="","",INDEX(OpenMeteoAPI[ForecastDateTime],ROWS($C$2:C4908)))</f>
        <v/>
      </c>
      <c r="D4908" t="str">
        <f t="shared" si="76"/>
        <v/>
      </c>
      <c r="E4908" t="str" cm="1">
        <f t="array" ref="E4908">IF($K4908="","",_xlfn.IFS($K4908=0,_xlfn.UNICHAR(9728),$K4908&lt;=3,_xlfn.UNICHAR(9729),OR($K4908=45,$K4908=48),"~",AND($K4908&gt;=51,$K4908&lt;=67),_xlfn.UNICHAR(9748),AND($K4908&gt;=71,$K4908&lt;=77),_xlfn.UNICHAR(10052),AND($K4908&gt;=80,$K4908&lt;=82),_xlfn.UNICHAR(9748),AND($K4908&gt;=95,$K4908&lt;=99),_xlfn.UNICHAR(9889),TRUE,_xlfn.UNICHAR(9729)))</f>
        <v/>
      </c>
      <c r="F4908" t="str" cm="1">
        <f t="array" ref="F4908">IF($K4908="","",_xlfn.IFS($K4908=0,"Clear",$K4908&lt;=3,"Partly Cloudy",OR($K4908=45,$K4908=48),"Fog",AND($K4908&gt;=51,$K4908&lt;=67),"Drizzle",AND($K4908&gt;=71,$K4908&lt;=77),"Snow",AND($K4908&gt;=80,$K4908&lt;=82),"Rain Showers",AND($K4908&gt;=95,$K4908&lt;=99),"Thunderstorm",TRUE,"Cloudy"))</f>
        <v/>
      </c>
      <c r="G4908" s="3" t="str" cm="1">
        <f t="array" ref="G4908">IF($A4908="","",INDEX(OpenMeteoAPI[TemperatureC],ROWS($G$2:G4908)))</f>
        <v/>
      </c>
      <c r="H4908" s="4" t="str" cm="1">
        <f t="array" ref="H4908">IF($A4908="","",INDEX(OpenMeteoAPI[RelativeHumidityPct],ROWS($H$2:H4908))/100)</f>
        <v/>
      </c>
      <c r="I4908" s="4" t="str" cm="1">
        <f t="array" ref="I4908">IF($A4908="","",INDEX(OpenMeteoAPI[PrecipitationProbabilityPct],ROWS($I$2:I4908))/100)</f>
        <v/>
      </c>
      <c r="J4908" s="3" t="str" cm="1">
        <f t="array" ref="J4908">IF($A4908="","",INDEX(OpenMeteoAPI[PrecipitationMM],ROWS($J$2:J4908)))</f>
        <v/>
      </c>
      <c r="K4908" t="str" cm="1">
        <f t="array" ref="K4908">IF($A4908="","",INDEX(OpenMeteoAPI[WeatherCode],ROWS($K$2:K4908)))</f>
        <v/>
      </c>
      <c r="L4908" s="3" t="str" cm="1">
        <f t="array" ref="L4908">IF($A4908="","",INDEX(OpenMeteoAPI[WindSpeedKMH],ROWS($L$2:L4908)))</f>
        <v/>
      </c>
    </row>
    <row r="4909" spans="1:12">
      <c r="A4909" t="str" cm="1">
        <f t="array" ref="A4909">IFERROR(INDEX(OpenMeteoAPI[City],ROWS($A$2:A4909))&amp;", "&amp;INDEX(OpenMeteoAPI[CountryCode],ROWS($A$2:A4909)),"")</f>
        <v/>
      </c>
      <c r="B4909" t="str" cm="1">
        <f t="array" ref="B4909">IF($A4909="","",INDEX(OpenMeteoAPI[LocationID],ROWS($B$2:B4909)))</f>
        <v/>
      </c>
      <c r="C4909" s="5" t="str" cm="1">
        <f t="array" ref="C4909">IF($A4909="","",INDEX(OpenMeteoAPI[ForecastDateTime],ROWS($C$2:C4909)))</f>
        <v/>
      </c>
      <c r="D4909" t="str">
        <f t="shared" si="76"/>
        <v/>
      </c>
      <c r="E4909" t="str" cm="1">
        <f t="array" ref="E4909">IF($K4909="","",_xlfn.IFS($K4909=0,_xlfn.UNICHAR(9728),$K4909&lt;=3,_xlfn.UNICHAR(9729),OR($K4909=45,$K4909=48),"~",AND($K4909&gt;=51,$K4909&lt;=67),_xlfn.UNICHAR(9748),AND($K4909&gt;=71,$K4909&lt;=77),_xlfn.UNICHAR(10052),AND($K4909&gt;=80,$K4909&lt;=82),_xlfn.UNICHAR(9748),AND($K4909&gt;=95,$K4909&lt;=99),_xlfn.UNICHAR(9889),TRUE,_xlfn.UNICHAR(9729)))</f>
        <v/>
      </c>
      <c r="F4909" t="str" cm="1">
        <f t="array" ref="F4909">IF($K4909="","",_xlfn.IFS($K4909=0,"Clear",$K4909&lt;=3,"Partly Cloudy",OR($K4909=45,$K4909=48),"Fog",AND($K4909&gt;=51,$K4909&lt;=67),"Drizzle",AND($K4909&gt;=71,$K4909&lt;=77),"Snow",AND($K4909&gt;=80,$K4909&lt;=82),"Rain Showers",AND($K4909&gt;=95,$K4909&lt;=99),"Thunderstorm",TRUE,"Cloudy"))</f>
        <v/>
      </c>
      <c r="G4909" s="3" t="str" cm="1">
        <f t="array" ref="G4909">IF($A4909="","",INDEX(OpenMeteoAPI[TemperatureC],ROWS($G$2:G4909)))</f>
        <v/>
      </c>
      <c r="H4909" s="4" t="str" cm="1">
        <f t="array" ref="H4909">IF($A4909="","",INDEX(OpenMeteoAPI[RelativeHumidityPct],ROWS($H$2:H4909))/100)</f>
        <v/>
      </c>
      <c r="I4909" s="4" t="str" cm="1">
        <f t="array" ref="I4909">IF($A4909="","",INDEX(OpenMeteoAPI[PrecipitationProbabilityPct],ROWS($I$2:I4909))/100)</f>
        <v/>
      </c>
      <c r="J4909" s="3" t="str" cm="1">
        <f t="array" ref="J4909">IF($A4909="","",INDEX(OpenMeteoAPI[PrecipitationMM],ROWS($J$2:J4909)))</f>
        <v/>
      </c>
      <c r="K4909" t="str" cm="1">
        <f t="array" ref="K4909">IF($A4909="","",INDEX(OpenMeteoAPI[WeatherCode],ROWS($K$2:K4909)))</f>
        <v/>
      </c>
      <c r="L4909" s="3" t="str" cm="1">
        <f t="array" ref="L4909">IF($A4909="","",INDEX(OpenMeteoAPI[WindSpeedKMH],ROWS($L$2:L4909)))</f>
        <v/>
      </c>
    </row>
    <row r="4910" spans="1:12">
      <c r="A4910" t="str" cm="1">
        <f t="array" ref="A4910">IFERROR(INDEX(OpenMeteoAPI[City],ROWS($A$2:A4910))&amp;", "&amp;INDEX(OpenMeteoAPI[CountryCode],ROWS($A$2:A4910)),"")</f>
        <v/>
      </c>
      <c r="B4910" t="str" cm="1">
        <f t="array" ref="B4910">IF($A4910="","",INDEX(OpenMeteoAPI[LocationID],ROWS($B$2:B4910)))</f>
        <v/>
      </c>
      <c r="C4910" s="5" t="str" cm="1">
        <f t="array" ref="C4910">IF($A4910="","",INDEX(OpenMeteoAPI[ForecastDateTime],ROWS($C$2:C4910)))</f>
        <v/>
      </c>
      <c r="D4910" t="str">
        <f t="shared" si="76"/>
        <v/>
      </c>
      <c r="E4910" t="str" cm="1">
        <f t="array" ref="E4910">IF($K4910="","",_xlfn.IFS($K4910=0,_xlfn.UNICHAR(9728),$K4910&lt;=3,_xlfn.UNICHAR(9729),OR($K4910=45,$K4910=48),"~",AND($K4910&gt;=51,$K4910&lt;=67),_xlfn.UNICHAR(9748),AND($K4910&gt;=71,$K4910&lt;=77),_xlfn.UNICHAR(10052),AND($K4910&gt;=80,$K4910&lt;=82),_xlfn.UNICHAR(9748),AND($K4910&gt;=95,$K4910&lt;=99),_xlfn.UNICHAR(9889),TRUE,_xlfn.UNICHAR(9729)))</f>
        <v/>
      </c>
      <c r="F4910" t="str" cm="1">
        <f t="array" ref="F4910">IF($K4910="","",_xlfn.IFS($K4910=0,"Clear",$K4910&lt;=3,"Partly Cloudy",OR($K4910=45,$K4910=48),"Fog",AND($K4910&gt;=51,$K4910&lt;=67),"Drizzle",AND($K4910&gt;=71,$K4910&lt;=77),"Snow",AND($K4910&gt;=80,$K4910&lt;=82),"Rain Showers",AND($K4910&gt;=95,$K4910&lt;=99),"Thunderstorm",TRUE,"Cloudy"))</f>
        <v/>
      </c>
      <c r="G4910" s="3" t="str" cm="1">
        <f t="array" ref="G4910">IF($A4910="","",INDEX(OpenMeteoAPI[TemperatureC],ROWS($G$2:G4910)))</f>
        <v/>
      </c>
      <c r="H4910" s="4" t="str" cm="1">
        <f t="array" ref="H4910">IF($A4910="","",INDEX(OpenMeteoAPI[RelativeHumidityPct],ROWS($H$2:H4910))/100)</f>
        <v/>
      </c>
      <c r="I4910" s="4" t="str" cm="1">
        <f t="array" ref="I4910">IF($A4910="","",INDEX(OpenMeteoAPI[PrecipitationProbabilityPct],ROWS($I$2:I4910))/100)</f>
        <v/>
      </c>
      <c r="J4910" s="3" t="str" cm="1">
        <f t="array" ref="J4910">IF($A4910="","",INDEX(OpenMeteoAPI[PrecipitationMM],ROWS($J$2:J4910)))</f>
        <v/>
      </c>
      <c r="K4910" t="str" cm="1">
        <f t="array" ref="K4910">IF($A4910="","",INDEX(OpenMeteoAPI[WeatherCode],ROWS($K$2:K4910)))</f>
        <v/>
      </c>
      <c r="L4910" s="3" t="str" cm="1">
        <f t="array" ref="L4910">IF($A4910="","",INDEX(OpenMeteoAPI[WindSpeedKMH],ROWS($L$2:L4910)))</f>
        <v/>
      </c>
    </row>
    <row r="4911" spans="1:12">
      <c r="A4911" t="str" cm="1">
        <f t="array" ref="A4911">IFERROR(INDEX(OpenMeteoAPI[City],ROWS($A$2:A4911))&amp;", "&amp;INDEX(OpenMeteoAPI[CountryCode],ROWS($A$2:A4911)),"")</f>
        <v/>
      </c>
      <c r="B4911" t="str" cm="1">
        <f t="array" ref="B4911">IF($A4911="","",INDEX(OpenMeteoAPI[LocationID],ROWS($B$2:B4911)))</f>
        <v/>
      </c>
      <c r="C4911" s="5" t="str" cm="1">
        <f t="array" ref="C4911">IF($A4911="","",INDEX(OpenMeteoAPI[ForecastDateTime],ROWS($C$2:C4911)))</f>
        <v/>
      </c>
      <c r="D4911" t="str">
        <f t="shared" si="76"/>
        <v/>
      </c>
      <c r="E4911" t="str" cm="1">
        <f t="array" ref="E4911">IF($K4911="","",_xlfn.IFS($K4911=0,_xlfn.UNICHAR(9728),$K4911&lt;=3,_xlfn.UNICHAR(9729),OR($K4911=45,$K4911=48),"~",AND($K4911&gt;=51,$K4911&lt;=67),_xlfn.UNICHAR(9748),AND($K4911&gt;=71,$K4911&lt;=77),_xlfn.UNICHAR(10052),AND($K4911&gt;=80,$K4911&lt;=82),_xlfn.UNICHAR(9748),AND($K4911&gt;=95,$K4911&lt;=99),_xlfn.UNICHAR(9889),TRUE,_xlfn.UNICHAR(9729)))</f>
        <v/>
      </c>
      <c r="F4911" t="str" cm="1">
        <f t="array" ref="F4911">IF($K4911="","",_xlfn.IFS($K4911=0,"Clear",$K4911&lt;=3,"Partly Cloudy",OR($K4911=45,$K4911=48),"Fog",AND($K4911&gt;=51,$K4911&lt;=67),"Drizzle",AND($K4911&gt;=71,$K4911&lt;=77),"Snow",AND($K4911&gt;=80,$K4911&lt;=82),"Rain Showers",AND($K4911&gt;=95,$K4911&lt;=99),"Thunderstorm",TRUE,"Cloudy"))</f>
        <v/>
      </c>
      <c r="G4911" s="3" t="str" cm="1">
        <f t="array" ref="G4911">IF($A4911="","",INDEX(OpenMeteoAPI[TemperatureC],ROWS($G$2:G4911)))</f>
        <v/>
      </c>
      <c r="H4911" s="4" t="str" cm="1">
        <f t="array" ref="H4911">IF($A4911="","",INDEX(OpenMeteoAPI[RelativeHumidityPct],ROWS($H$2:H4911))/100)</f>
        <v/>
      </c>
      <c r="I4911" s="4" t="str" cm="1">
        <f t="array" ref="I4911">IF($A4911="","",INDEX(OpenMeteoAPI[PrecipitationProbabilityPct],ROWS($I$2:I4911))/100)</f>
        <v/>
      </c>
      <c r="J4911" s="3" t="str" cm="1">
        <f t="array" ref="J4911">IF($A4911="","",INDEX(OpenMeteoAPI[PrecipitationMM],ROWS($J$2:J4911)))</f>
        <v/>
      </c>
      <c r="K4911" t="str" cm="1">
        <f t="array" ref="K4911">IF($A4911="","",INDEX(OpenMeteoAPI[WeatherCode],ROWS($K$2:K4911)))</f>
        <v/>
      </c>
      <c r="L4911" s="3" t="str" cm="1">
        <f t="array" ref="L4911">IF($A4911="","",INDEX(OpenMeteoAPI[WindSpeedKMH],ROWS($L$2:L4911)))</f>
        <v/>
      </c>
    </row>
    <row r="4912" spans="1:12">
      <c r="A4912" t="str" cm="1">
        <f t="array" ref="A4912">IFERROR(INDEX(OpenMeteoAPI[City],ROWS($A$2:A4912))&amp;", "&amp;INDEX(OpenMeteoAPI[CountryCode],ROWS($A$2:A4912)),"")</f>
        <v/>
      </c>
      <c r="B4912" t="str" cm="1">
        <f t="array" ref="B4912">IF($A4912="","",INDEX(OpenMeteoAPI[LocationID],ROWS($B$2:B4912)))</f>
        <v/>
      </c>
      <c r="C4912" s="5" t="str" cm="1">
        <f t="array" ref="C4912">IF($A4912="","",INDEX(OpenMeteoAPI[ForecastDateTime],ROWS($C$2:C4912)))</f>
        <v/>
      </c>
      <c r="D4912" t="str">
        <f t="shared" si="76"/>
        <v/>
      </c>
      <c r="E4912" t="str" cm="1">
        <f t="array" ref="E4912">IF($K4912="","",_xlfn.IFS($K4912=0,_xlfn.UNICHAR(9728),$K4912&lt;=3,_xlfn.UNICHAR(9729),OR($K4912=45,$K4912=48),"~",AND($K4912&gt;=51,$K4912&lt;=67),_xlfn.UNICHAR(9748),AND($K4912&gt;=71,$K4912&lt;=77),_xlfn.UNICHAR(10052),AND($K4912&gt;=80,$K4912&lt;=82),_xlfn.UNICHAR(9748),AND($K4912&gt;=95,$K4912&lt;=99),_xlfn.UNICHAR(9889),TRUE,_xlfn.UNICHAR(9729)))</f>
        <v/>
      </c>
      <c r="F4912" t="str" cm="1">
        <f t="array" ref="F4912">IF($K4912="","",_xlfn.IFS($K4912=0,"Clear",$K4912&lt;=3,"Partly Cloudy",OR($K4912=45,$K4912=48),"Fog",AND($K4912&gt;=51,$K4912&lt;=67),"Drizzle",AND($K4912&gt;=71,$K4912&lt;=77),"Snow",AND($K4912&gt;=80,$K4912&lt;=82),"Rain Showers",AND($K4912&gt;=95,$K4912&lt;=99),"Thunderstorm",TRUE,"Cloudy"))</f>
        <v/>
      </c>
      <c r="G4912" s="3" t="str" cm="1">
        <f t="array" ref="G4912">IF($A4912="","",INDEX(OpenMeteoAPI[TemperatureC],ROWS($G$2:G4912)))</f>
        <v/>
      </c>
      <c r="H4912" s="4" t="str" cm="1">
        <f t="array" ref="H4912">IF($A4912="","",INDEX(OpenMeteoAPI[RelativeHumidityPct],ROWS($H$2:H4912))/100)</f>
        <v/>
      </c>
      <c r="I4912" s="4" t="str" cm="1">
        <f t="array" ref="I4912">IF($A4912="","",INDEX(OpenMeteoAPI[PrecipitationProbabilityPct],ROWS($I$2:I4912))/100)</f>
        <v/>
      </c>
      <c r="J4912" s="3" t="str" cm="1">
        <f t="array" ref="J4912">IF($A4912="","",INDEX(OpenMeteoAPI[PrecipitationMM],ROWS($J$2:J4912)))</f>
        <v/>
      </c>
      <c r="K4912" t="str" cm="1">
        <f t="array" ref="K4912">IF($A4912="","",INDEX(OpenMeteoAPI[WeatherCode],ROWS($K$2:K4912)))</f>
        <v/>
      </c>
      <c r="L4912" s="3" t="str" cm="1">
        <f t="array" ref="L4912">IF($A4912="","",INDEX(OpenMeteoAPI[WindSpeedKMH],ROWS($L$2:L4912)))</f>
        <v/>
      </c>
    </row>
    <row r="4913" spans="1:12">
      <c r="A4913" t="str" cm="1">
        <f t="array" ref="A4913">IFERROR(INDEX(OpenMeteoAPI[City],ROWS($A$2:A4913))&amp;", "&amp;INDEX(OpenMeteoAPI[CountryCode],ROWS($A$2:A4913)),"")</f>
        <v/>
      </c>
      <c r="B4913" t="str" cm="1">
        <f t="array" ref="B4913">IF($A4913="","",INDEX(OpenMeteoAPI[LocationID],ROWS($B$2:B4913)))</f>
        <v/>
      </c>
      <c r="C4913" s="5" t="str" cm="1">
        <f t="array" ref="C4913">IF($A4913="","",INDEX(OpenMeteoAPI[ForecastDateTime],ROWS($C$2:C4913)))</f>
        <v/>
      </c>
      <c r="D4913" t="str">
        <f t="shared" si="76"/>
        <v/>
      </c>
      <c r="E4913" t="str" cm="1">
        <f t="array" ref="E4913">IF($K4913="","",_xlfn.IFS($K4913=0,_xlfn.UNICHAR(9728),$K4913&lt;=3,_xlfn.UNICHAR(9729),OR($K4913=45,$K4913=48),"~",AND($K4913&gt;=51,$K4913&lt;=67),_xlfn.UNICHAR(9748),AND($K4913&gt;=71,$K4913&lt;=77),_xlfn.UNICHAR(10052),AND($K4913&gt;=80,$K4913&lt;=82),_xlfn.UNICHAR(9748),AND($K4913&gt;=95,$K4913&lt;=99),_xlfn.UNICHAR(9889),TRUE,_xlfn.UNICHAR(9729)))</f>
        <v/>
      </c>
      <c r="F4913" t="str" cm="1">
        <f t="array" ref="F4913">IF($K4913="","",_xlfn.IFS($K4913=0,"Clear",$K4913&lt;=3,"Partly Cloudy",OR($K4913=45,$K4913=48),"Fog",AND($K4913&gt;=51,$K4913&lt;=67),"Drizzle",AND($K4913&gt;=71,$K4913&lt;=77),"Snow",AND($K4913&gt;=80,$K4913&lt;=82),"Rain Showers",AND($K4913&gt;=95,$K4913&lt;=99),"Thunderstorm",TRUE,"Cloudy"))</f>
        <v/>
      </c>
      <c r="G4913" s="3" t="str" cm="1">
        <f t="array" ref="G4913">IF($A4913="","",INDEX(OpenMeteoAPI[TemperatureC],ROWS($G$2:G4913)))</f>
        <v/>
      </c>
      <c r="H4913" s="4" t="str" cm="1">
        <f t="array" ref="H4913">IF($A4913="","",INDEX(OpenMeteoAPI[RelativeHumidityPct],ROWS($H$2:H4913))/100)</f>
        <v/>
      </c>
      <c r="I4913" s="4" t="str" cm="1">
        <f t="array" ref="I4913">IF($A4913="","",INDEX(OpenMeteoAPI[PrecipitationProbabilityPct],ROWS($I$2:I4913))/100)</f>
        <v/>
      </c>
      <c r="J4913" s="3" t="str" cm="1">
        <f t="array" ref="J4913">IF($A4913="","",INDEX(OpenMeteoAPI[PrecipitationMM],ROWS($J$2:J4913)))</f>
        <v/>
      </c>
      <c r="K4913" t="str" cm="1">
        <f t="array" ref="K4913">IF($A4913="","",INDEX(OpenMeteoAPI[WeatherCode],ROWS($K$2:K4913)))</f>
        <v/>
      </c>
      <c r="L4913" s="3" t="str" cm="1">
        <f t="array" ref="L4913">IF($A4913="","",INDEX(OpenMeteoAPI[WindSpeedKMH],ROWS($L$2:L4913)))</f>
        <v/>
      </c>
    </row>
    <row r="4914" spans="1:12">
      <c r="A4914" t="str" cm="1">
        <f t="array" ref="A4914">IFERROR(INDEX(OpenMeteoAPI[City],ROWS($A$2:A4914))&amp;", "&amp;INDEX(OpenMeteoAPI[CountryCode],ROWS($A$2:A4914)),"")</f>
        <v/>
      </c>
      <c r="B4914" t="str" cm="1">
        <f t="array" ref="B4914">IF($A4914="","",INDEX(OpenMeteoAPI[LocationID],ROWS($B$2:B4914)))</f>
        <v/>
      </c>
      <c r="C4914" s="5" t="str" cm="1">
        <f t="array" ref="C4914">IF($A4914="","",INDEX(OpenMeteoAPI[ForecastDateTime],ROWS($C$2:C4914)))</f>
        <v/>
      </c>
      <c r="D4914" t="str">
        <f t="shared" si="76"/>
        <v/>
      </c>
      <c r="E4914" t="str" cm="1">
        <f t="array" ref="E4914">IF($K4914="","",_xlfn.IFS($K4914=0,_xlfn.UNICHAR(9728),$K4914&lt;=3,_xlfn.UNICHAR(9729),OR($K4914=45,$K4914=48),"~",AND($K4914&gt;=51,$K4914&lt;=67),_xlfn.UNICHAR(9748),AND($K4914&gt;=71,$K4914&lt;=77),_xlfn.UNICHAR(10052),AND($K4914&gt;=80,$K4914&lt;=82),_xlfn.UNICHAR(9748),AND($K4914&gt;=95,$K4914&lt;=99),_xlfn.UNICHAR(9889),TRUE,_xlfn.UNICHAR(9729)))</f>
        <v/>
      </c>
      <c r="F4914" t="str" cm="1">
        <f t="array" ref="F4914">IF($K4914="","",_xlfn.IFS($K4914=0,"Clear",$K4914&lt;=3,"Partly Cloudy",OR($K4914=45,$K4914=48),"Fog",AND($K4914&gt;=51,$K4914&lt;=67),"Drizzle",AND($K4914&gt;=71,$K4914&lt;=77),"Snow",AND($K4914&gt;=80,$K4914&lt;=82),"Rain Showers",AND($K4914&gt;=95,$K4914&lt;=99),"Thunderstorm",TRUE,"Cloudy"))</f>
        <v/>
      </c>
      <c r="G4914" s="3" t="str" cm="1">
        <f t="array" ref="G4914">IF($A4914="","",INDEX(OpenMeteoAPI[TemperatureC],ROWS($G$2:G4914)))</f>
        <v/>
      </c>
      <c r="H4914" s="4" t="str" cm="1">
        <f t="array" ref="H4914">IF($A4914="","",INDEX(OpenMeteoAPI[RelativeHumidityPct],ROWS($H$2:H4914))/100)</f>
        <v/>
      </c>
      <c r="I4914" s="4" t="str" cm="1">
        <f t="array" ref="I4914">IF($A4914="","",INDEX(OpenMeteoAPI[PrecipitationProbabilityPct],ROWS($I$2:I4914))/100)</f>
        <v/>
      </c>
      <c r="J4914" s="3" t="str" cm="1">
        <f t="array" ref="J4914">IF($A4914="","",INDEX(OpenMeteoAPI[PrecipitationMM],ROWS($J$2:J4914)))</f>
        <v/>
      </c>
      <c r="K4914" t="str" cm="1">
        <f t="array" ref="K4914">IF($A4914="","",INDEX(OpenMeteoAPI[WeatherCode],ROWS($K$2:K4914)))</f>
        <v/>
      </c>
      <c r="L4914" s="3" t="str" cm="1">
        <f t="array" ref="L4914">IF($A4914="","",INDEX(OpenMeteoAPI[WindSpeedKMH],ROWS($L$2:L4914)))</f>
        <v/>
      </c>
    </row>
    <row r="4915" spans="1:12">
      <c r="A4915" t="str" cm="1">
        <f t="array" ref="A4915">IFERROR(INDEX(OpenMeteoAPI[City],ROWS($A$2:A4915))&amp;", "&amp;INDEX(OpenMeteoAPI[CountryCode],ROWS($A$2:A4915)),"")</f>
        <v/>
      </c>
      <c r="B4915" t="str" cm="1">
        <f t="array" ref="B4915">IF($A4915="","",INDEX(OpenMeteoAPI[LocationID],ROWS($B$2:B4915)))</f>
        <v/>
      </c>
      <c r="C4915" s="5" t="str" cm="1">
        <f t="array" ref="C4915">IF($A4915="","",INDEX(OpenMeteoAPI[ForecastDateTime],ROWS($C$2:C4915)))</f>
        <v/>
      </c>
      <c r="D4915" t="str">
        <f t="shared" si="76"/>
        <v/>
      </c>
      <c r="E4915" t="str" cm="1">
        <f t="array" ref="E4915">IF($K4915="","",_xlfn.IFS($K4915=0,_xlfn.UNICHAR(9728),$K4915&lt;=3,_xlfn.UNICHAR(9729),OR($K4915=45,$K4915=48),"~",AND($K4915&gt;=51,$K4915&lt;=67),_xlfn.UNICHAR(9748),AND($K4915&gt;=71,$K4915&lt;=77),_xlfn.UNICHAR(10052),AND($K4915&gt;=80,$K4915&lt;=82),_xlfn.UNICHAR(9748),AND($K4915&gt;=95,$K4915&lt;=99),_xlfn.UNICHAR(9889),TRUE,_xlfn.UNICHAR(9729)))</f>
        <v/>
      </c>
      <c r="F4915" t="str" cm="1">
        <f t="array" ref="F4915">IF($K4915="","",_xlfn.IFS($K4915=0,"Clear",$K4915&lt;=3,"Partly Cloudy",OR($K4915=45,$K4915=48),"Fog",AND($K4915&gt;=51,$K4915&lt;=67),"Drizzle",AND($K4915&gt;=71,$K4915&lt;=77),"Snow",AND($K4915&gt;=80,$K4915&lt;=82),"Rain Showers",AND($K4915&gt;=95,$K4915&lt;=99),"Thunderstorm",TRUE,"Cloudy"))</f>
        <v/>
      </c>
      <c r="G4915" s="3" t="str" cm="1">
        <f t="array" ref="G4915">IF($A4915="","",INDEX(OpenMeteoAPI[TemperatureC],ROWS($G$2:G4915)))</f>
        <v/>
      </c>
      <c r="H4915" s="4" t="str" cm="1">
        <f t="array" ref="H4915">IF($A4915="","",INDEX(OpenMeteoAPI[RelativeHumidityPct],ROWS($H$2:H4915))/100)</f>
        <v/>
      </c>
      <c r="I4915" s="4" t="str" cm="1">
        <f t="array" ref="I4915">IF($A4915="","",INDEX(OpenMeteoAPI[PrecipitationProbabilityPct],ROWS($I$2:I4915))/100)</f>
        <v/>
      </c>
      <c r="J4915" s="3" t="str" cm="1">
        <f t="array" ref="J4915">IF($A4915="","",INDEX(OpenMeteoAPI[PrecipitationMM],ROWS($J$2:J4915)))</f>
        <v/>
      </c>
      <c r="K4915" t="str" cm="1">
        <f t="array" ref="K4915">IF($A4915="","",INDEX(OpenMeteoAPI[WeatherCode],ROWS($K$2:K4915)))</f>
        <v/>
      </c>
      <c r="L4915" s="3" t="str" cm="1">
        <f t="array" ref="L4915">IF($A4915="","",INDEX(OpenMeteoAPI[WindSpeedKMH],ROWS($L$2:L4915)))</f>
        <v/>
      </c>
    </row>
    <row r="4916" spans="1:12">
      <c r="A4916" t="str" cm="1">
        <f t="array" ref="A4916">IFERROR(INDEX(OpenMeteoAPI[City],ROWS($A$2:A4916))&amp;", "&amp;INDEX(OpenMeteoAPI[CountryCode],ROWS($A$2:A4916)),"")</f>
        <v/>
      </c>
      <c r="B4916" t="str" cm="1">
        <f t="array" ref="B4916">IF($A4916="","",INDEX(OpenMeteoAPI[LocationID],ROWS($B$2:B4916)))</f>
        <v/>
      </c>
      <c r="C4916" s="5" t="str" cm="1">
        <f t="array" ref="C4916">IF($A4916="","",INDEX(OpenMeteoAPI[ForecastDateTime],ROWS($C$2:C4916)))</f>
        <v/>
      </c>
      <c r="D4916" t="str">
        <f t="shared" si="76"/>
        <v/>
      </c>
      <c r="E4916" t="str" cm="1">
        <f t="array" ref="E4916">IF($K4916="","",_xlfn.IFS($K4916=0,_xlfn.UNICHAR(9728),$K4916&lt;=3,_xlfn.UNICHAR(9729),OR($K4916=45,$K4916=48),"~",AND($K4916&gt;=51,$K4916&lt;=67),_xlfn.UNICHAR(9748),AND($K4916&gt;=71,$K4916&lt;=77),_xlfn.UNICHAR(10052),AND($K4916&gt;=80,$K4916&lt;=82),_xlfn.UNICHAR(9748),AND($K4916&gt;=95,$K4916&lt;=99),_xlfn.UNICHAR(9889),TRUE,_xlfn.UNICHAR(9729)))</f>
        <v/>
      </c>
      <c r="F4916" t="str" cm="1">
        <f t="array" ref="F4916">IF($K4916="","",_xlfn.IFS($K4916=0,"Clear",$K4916&lt;=3,"Partly Cloudy",OR($K4916=45,$K4916=48),"Fog",AND($K4916&gt;=51,$K4916&lt;=67),"Drizzle",AND($K4916&gt;=71,$K4916&lt;=77),"Snow",AND($K4916&gt;=80,$K4916&lt;=82),"Rain Showers",AND($K4916&gt;=95,$K4916&lt;=99),"Thunderstorm",TRUE,"Cloudy"))</f>
        <v/>
      </c>
      <c r="G4916" s="3" t="str" cm="1">
        <f t="array" ref="G4916">IF($A4916="","",INDEX(OpenMeteoAPI[TemperatureC],ROWS($G$2:G4916)))</f>
        <v/>
      </c>
      <c r="H4916" s="4" t="str" cm="1">
        <f t="array" ref="H4916">IF($A4916="","",INDEX(OpenMeteoAPI[RelativeHumidityPct],ROWS($H$2:H4916))/100)</f>
        <v/>
      </c>
      <c r="I4916" s="4" t="str" cm="1">
        <f t="array" ref="I4916">IF($A4916="","",INDEX(OpenMeteoAPI[PrecipitationProbabilityPct],ROWS($I$2:I4916))/100)</f>
        <v/>
      </c>
      <c r="J4916" s="3" t="str" cm="1">
        <f t="array" ref="J4916">IF($A4916="","",INDEX(OpenMeteoAPI[PrecipitationMM],ROWS($J$2:J4916)))</f>
        <v/>
      </c>
      <c r="K4916" t="str" cm="1">
        <f t="array" ref="K4916">IF($A4916="","",INDEX(OpenMeteoAPI[WeatherCode],ROWS($K$2:K4916)))</f>
        <v/>
      </c>
      <c r="L4916" s="3" t="str" cm="1">
        <f t="array" ref="L4916">IF($A4916="","",INDEX(OpenMeteoAPI[WindSpeedKMH],ROWS($L$2:L4916)))</f>
        <v/>
      </c>
    </row>
    <row r="4917" spans="1:12">
      <c r="A4917" t="str" cm="1">
        <f t="array" ref="A4917">IFERROR(INDEX(OpenMeteoAPI[City],ROWS($A$2:A4917))&amp;", "&amp;INDEX(OpenMeteoAPI[CountryCode],ROWS($A$2:A4917)),"")</f>
        <v/>
      </c>
      <c r="B4917" t="str" cm="1">
        <f t="array" ref="B4917">IF($A4917="","",INDEX(OpenMeteoAPI[LocationID],ROWS($B$2:B4917)))</f>
        <v/>
      </c>
      <c r="C4917" s="5" t="str" cm="1">
        <f t="array" ref="C4917">IF($A4917="","",INDEX(OpenMeteoAPI[ForecastDateTime],ROWS($C$2:C4917)))</f>
        <v/>
      </c>
      <c r="D4917" t="str">
        <f t="shared" si="76"/>
        <v/>
      </c>
      <c r="E4917" t="str" cm="1">
        <f t="array" ref="E4917">IF($K4917="","",_xlfn.IFS($K4917=0,_xlfn.UNICHAR(9728),$K4917&lt;=3,_xlfn.UNICHAR(9729),OR($K4917=45,$K4917=48),"~",AND($K4917&gt;=51,$K4917&lt;=67),_xlfn.UNICHAR(9748),AND($K4917&gt;=71,$K4917&lt;=77),_xlfn.UNICHAR(10052),AND($K4917&gt;=80,$K4917&lt;=82),_xlfn.UNICHAR(9748),AND($K4917&gt;=95,$K4917&lt;=99),_xlfn.UNICHAR(9889),TRUE,_xlfn.UNICHAR(9729)))</f>
        <v/>
      </c>
      <c r="F4917" t="str" cm="1">
        <f t="array" ref="F4917">IF($K4917="","",_xlfn.IFS($K4917=0,"Clear",$K4917&lt;=3,"Partly Cloudy",OR($K4917=45,$K4917=48),"Fog",AND($K4917&gt;=51,$K4917&lt;=67),"Drizzle",AND($K4917&gt;=71,$K4917&lt;=77),"Snow",AND($K4917&gt;=80,$K4917&lt;=82),"Rain Showers",AND($K4917&gt;=95,$K4917&lt;=99),"Thunderstorm",TRUE,"Cloudy"))</f>
        <v/>
      </c>
      <c r="G4917" s="3" t="str" cm="1">
        <f t="array" ref="G4917">IF($A4917="","",INDEX(OpenMeteoAPI[TemperatureC],ROWS($G$2:G4917)))</f>
        <v/>
      </c>
      <c r="H4917" s="4" t="str" cm="1">
        <f t="array" ref="H4917">IF($A4917="","",INDEX(OpenMeteoAPI[RelativeHumidityPct],ROWS($H$2:H4917))/100)</f>
        <v/>
      </c>
      <c r="I4917" s="4" t="str" cm="1">
        <f t="array" ref="I4917">IF($A4917="","",INDEX(OpenMeteoAPI[PrecipitationProbabilityPct],ROWS($I$2:I4917))/100)</f>
        <v/>
      </c>
      <c r="J4917" s="3" t="str" cm="1">
        <f t="array" ref="J4917">IF($A4917="","",INDEX(OpenMeteoAPI[PrecipitationMM],ROWS($J$2:J4917)))</f>
        <v/>
      </c>
      <c r="K4917" t="str" cm="1">
        <f t="array" ref="K4917">IF($A4917="","",INDEX(OpenMeteoAPI[WeatherCode],ROWS($K$2:K4917)))</f>
        <v/>
      </c>
      <c r="L4917" s="3" t="str" cm="1">
        <f t="array" ref="L4917">IF($A4917="","",INDEX(OpenMeteoAPI[WindSpeedKMH],ROWS($L$2:L4917)))</f>
        <v/>
      </c>
    </row>
    <row r="4918" spans="1:12">
      <c r="A4918" t="str" cm="1">
        <f t="array" ref="A4918">IFERROR(INDEX(OpenMeteoAPI[City],ROWS($A$2:A4918))&amp;", "&amp;INDEX(OpenMeteoAPI[CountryCode],ROWS($A$2:A4918)),"")</f>
        <v/>
      </c>
      <c r="B4918" t="str" cm="1">
        <f t="array" ref="B4918">IF($A4918="","",INDEX(OpenMeteoAPI[LocationID],ROWS($B$2:B4918)))</f>
        <v/>
      </c>
      <c r="C4918" s="5" t="str" cm="1">
        <f t="array" ref="C4918">IF($A4918="","",INDEX(OpenMeteoAPI[ForecastDateTime],ROWS($C$2:C4918)))</f>
        <v/>
      </c>
      <c r="D4918" t="str">
        <f t="shared" si="76"/>
        <v/>
      </c>
      <c r="E4918" t="str" cm="1">
        <f t="array" ref="E4918">IF($K4918="","",_xlfn.IFS($K4918=0,_xlfn.UNICHAR(9728),$K4918&lt;=3,_xlfn.UNICHAR(9729),OR($K4918=45,$K4918=48),"~",AND($K4918&gt;=51,$K4918&lt;=67),_xlfn.UNICHAR(9748),AND($K4918&gt;=71,$K4918&lt;=77),_xlfn.UNICHAR(10052),AND($K4918&gt;=80,$K4918&lt;=82),_xlfn.UNICHAR(9748),AND($K4918&gt;=95,$K4918&lt;=99),_xlfn.UNICHAR(9889),TRUE,_xlfn.UNICHAR(9729)))</f>
        <v/>
      </c>
      <c r="F4918" t="str" cm="1">
        <f t="array" ref="F4918">IF($K4918="","",_xlfn.IFS($K4918=0,"Clear",$K4918&lt;=3,"Partly Cloudy",OR($K4918=45,$K4918=48),"Fog",AND($K4918&gt;=51,$K4918&lt;=67),"Drizzle",AND($K4918&gt;=71,$K4918&lt;=77),"Snow",AND($K4918&gt;=80,$K4918&lt;=82),"Rain Showers",AND($K4918&gt;=95,$K4918&lt;=99),"Thunderstorm",TRUE,"Cloudy"))</f>
        <v/>
      </c>
      <c r="G4918" s="3" t="str" cm="1">
        <f t="array" ref="G4918">IF($A4918="","",INDEX(OpenMeteoAPI[TemperatureC],ROWS($G$2:G4918)))</f>
        <v/>
      </c>
      <c r="H4918" s="4" t="str" cm="1">
        <f t="array" ref="H4918">IF($A4918="","",INDEX(OpenMeteoAPI[RelativeHumidityPct],ROWS($H$2:H4918))/100)</f>
        <v/>
      </c>
      <c r="I4918" s="4" t="str" cm="1">
        <f t="array" ref="I4918">IF($A4918="","",INDEX(OpenMeteoAPI[PrecipitationProbabilityPct],ROWS($I$2:I4918))/100)</f>
        <v/>
      </c>
      <c r="J4918" s="3" t="str" cm="1">
        <f t="array" ref="J4918">IF($A4918="","",INDEX(OpenMeteoAPI[PrecipitationMM],ROWS($J$2:J4918)))</f>
        <v/>
      </c>
      <c r="K4918" t="str" cm="1">
        <f t="array" ref="K4918">IF($A4918="","",INDEX(OpenMeteoAPI[WeatherCode],ROWS($K$2:K4918)))</f>
        <v/>
      </c>
      <c r="L4918" s="3" t="str" cm="1">
        <f t="array" ref="L4918">IF($A4918="","",INDEX(OpenMeteoAPI[WindSpeedKMH],ROWS($L$2:L4918)))</f>
        <v/>
      </c>
    </row>
    <row r="4919" spans="1:12">
      <c r="A4919" t="str" cm="1">
        <f t="array" ref="A4919">IFERROR(INDEX(OpenMeteoAPI[City],ROWS($A$2:A4919))&amp;", "&amp;INDEX(OpenMeteoAPI[CountryCode],ROWS($A$2:A4919)),"")</f>
        <v/>
      </c>
      <c r="B4919" t="str" cm="1">
        <f t="array" ref="B4919">IF($A4919="","",INDEX(OpenMeteoAPI[LocationID],ROWS($B$2:B4919)))</f>
        <v/>
      </c>
      <c r="C4919" s="5" t="str" cm="1">
        <f t="array" ref="C4919">IF($A4919="","",INDEX(OpenMeteoAPI[ForecastDateTime],ROWS($C$2:C4919)))</f>
        <v/>
      </c>
      <c r="D4919" t="str">
        <f t="shared" si="76"/>
        <v/>
      </c>
      <c r="E4919" t="str" cm="1">
        <f t="array" ref="E4919">IF($K4919="","",_xlfn.IFS($K4919=0,_xlfn.UNICHAR(9728),$K4919&lt;=3,_xlfn.UNICHAR(9729),OR($K4919=45,$K4919=48),"~",AND($K4919&gt;=51,$K4919&lt;=67),_xlfn.UNICHAR(9748),AND($K4919&gt;=71,$K4919&lt;=77),_xlfn.UNICHAR(10052),AND($K4919&gt;=80,$K4919&lt;=82),_xlfn.UNICHAR(9748),AND($K4919&gt;=95,$K4919&lt;=99),_xlfn.UNICHAR(9889),TRUE,_xlfn.UNICHAR(9729)))</f>
        <v/>
      </c>
      <c r="F4919" t="str" cm="1">
        <f t="array" ref="F4919">IF($K4919="","",_xlfn.IFS($K4919=0,"Clear",$K4919&lt;=3,"Partly Cloudy",OR($K4919=45,$K4919=48),"Fog",AND($K4919&gt;=51,$K4919&lt;=67),"Drizzle",AND($K4919&gt;=71,$K4919&lt;=77),"Snow",AND($K4919&gt;=80,$K4919&lt;=82),"Rain Showers",AND($K4919&gt;=95,$K4919&lt;=99),"Thunderstorm",TRUE,"Cloudy"))</f>
        <v/>
      </c>
      <c r="G4919" s="3" t="str" cm="1">
        <f t="array" ref="G4919">IF($A4919="","",INDEX(OpenMeteoAPI[TemperatureC],ROWS($G$2:G4919)))</f>
        <v/>
      </c>
      <c r="H4919" s="4" t="str" cm="1">
        <f t="array" ref="H4919">IF($A4919="","",INDEX(OpenMeteoAPI[RelativeHumidityPct],ROWS($H$2:H4919))/100)</f>
        <v/>
      </c>
      <c r="I4919" s="4" t="str" cm="1">
        <f t="array" ref="I4919">IF($A4919="","",INDEX(OpenMeteoAPI[PrecipitationProbabilityPct],ROWS($I$2:I4919))/100)</f>
        <v/>
      </c>
      <c r="J4919" s="3" t="str" cm="1">
        <f t="array" ref="J4919">IF($A4919="","",INDEX(OpenMeteoAPI[PrecipitationMM],ROWS($J$2:J4919)))</f>
        <v/>
      </c>
      <c r="K4919" t="str" cm="1">
        <f t="array" ref="K4919">IF($A4919="","",INDEX(OpenMeteoAPI[WeatherCode],ROWS($K$2:K4919)))</f>
        <v/>
      </c>
      <c r="L4919" s="3" t="str" cm="1">
        <f t="array" ref="L4919">IF($A4919="","",INDEX(OpenMeteoAPI[WindSpeedKMH],ROWS($L$2:L4919)))</f>
        <v/>
      </c>
    </row>
    <row r="4920" spans="1:12">
      <c r="A4920" t="str" cm="1">
        <f t="array" ref="A4920">IFERROR(INDEX(OpenMeteoAPI[City],ROWS($A$2:A4920))&amp;", "&amp;INDEX(OpenMeteoAPI[CountryCode],ROWS($A$2:A4920)),"")</f>
        <v/>
      </c>
      <c r="B4920" t="str" cm="1">
        <f t="array" ref="B4920">IF($A4920="","",INDEX(OpenMeteoAPI[LocationID],ROWS($B$2:B4920)))</f>
        <v/>
      </c>
      <c r="C4920" s="5" t="str" cm="1">
        <f t="array" ref="C4920">IF($A4920="","",INDEX(OpenMeteoAPI[ForecastDateTime],ROWS($C$2:C4920)))</f>
        <v/>
      </c>
      <c r="D4920" t="str">
        <f t="shared" si="76"/>
        <v/>
      </c>
      <c r="E4920" t="str" cm="1">
        <f t="array" ref="E4920">IF($K4920="","",_xlfn.IFS($K4920=0,_xlfn.UNICHAR(9728),$K4920&lt;=3,_xlfn.UNICHAR(9729),OR($K4920=45,$K4920=48),"~",AND($K4920&gt;=51,$K4920&lt;=67),_xlfn.UNICHAR(9748),AND($K4920&gt;=71,$K4920&lt;=77),_xlfn.UNICHAR(10052),AND($K4920&gt;=80,$K4920&lt;=82),_xlfn.UNICHAR(9748),AND($K4920&gt;=95,$K4920&lt;=99),_xlfn.UNICHAR(9889),TRUE,_xlfn.UNICHAR(9729)))</f>
        <v/>
      </c>
      <c r="F4920" t="str" cm="1">
        <f t="array" ref="F4920">IF($K4920="","",_xlfn.IFS($K4920=0,"Clear",$K4920&lt;=3,"Partly Cloudy",OR($K4920=45,$K4920=48),"Fog",AND($K4920&gt;=51,$K4920&lt;=67),"Drizzle",AND($K4920&gt;=71,$K4920&lt;=77),"Snow",AND($K4920&gt;=80,$K4920&lt;=82),"Rain Showers",AND($K4920&gt;=95,$K4920&lt;=99),"Thunderstorm",TRUE,"Cloudy"))</f>
        <v/>
      </c>
      <c r="G4920" s="3" t="str" cm="1">
        <f t="array" ref="G4920">IF($A4920="","",INDEX(OpenMeteoAPI[TemperatureC],ROWS($G$2:G4920)))</f>
        <v/>
      </c>
      <c r="H4920" s="4" t="str" cm="1">
        <f t="array" ref="H4920">IF($A4920="","",INDEX(OpenMeteoAPI[RelativeHumidityPct],ROWS($H$2:H4920))/100)</f>
        <v/>
      </c>
      <c r="I4920" s="4" t="str" cm="1">
        <f t="array" ref="I4920">IF($A4920="","",INDEX(OpenMeteoAPI[PrecipitationProbabilityPct],ROWS($I$2:I4920))/100)</f>
        <v/>
      </c>
      <c r="J4920" s="3" t="str" cm="1">
        <f t="array" ref="J4920">IF($A4920="","",INDEX(OpenMeteoAPI[PrecipitationMM],ROWS($J$2:J4920)))</f>
        <v/>
      </c>
      <c r="K4920" t="str" cm="1">
        <f t="array" ref="K4920">IF($A4920="","",INDEX(OpenMeteoAPI[WeatherCode],ROWS($K$2:K4920)))</f>
        <v/>
      </c>
      <c r="L4920" s="3" t="str" cm="1">
        <f t="array" ref="L4920">IF($A4920="","",INDEX(OpenMeteoAPI[WindSpeedKMH],ROWS($L$2:L4920)))</f>
        <v/>
      </c>
    </row>
    <row r="4921" spans="1:12">
      <c r="A4921" t="str" cm="1">
        <f t="array" ref="A4921">IFERROR(INDEX(OpenMeteoAPI[City],ROWS($A$2:A4921))&amp;", "&amp;INDEX(OpenMeteoAPI[CountryCode],ROWS($A$2:A4921)),"")</f>
        <v/>
      </c>
      <c r="B4921" t="str" cm="1">
        <f t="array" ref="B4921">IF($A4921="","",INDEX(OpenMeteoAPI[LocationID],ROWS($B$2:B4921)))</f>
        <v/>
      </c>
      <c r="C4921" s="5" t="str" cm="1">
        <f t="array" ref="C4921">IF($A4921="","",INDEX(OpenMeteoAPI[ForecastDateTime],ROWS($C$2:C4921)))</f>
        <v/>
      </c>
      <c r="D4921" t="str">
        <f t="shared" si="76"/>
        <v/>
      </c>
      <c r="E4921" t="str" cm="1">
        <f t="array" ref="E4921">IF($K4921="","",_xlfn.IFS($K4921=0,_xlfn.UNICHAR(9728),$K4921&lt;=3,_xlfn.UNICHAR(9729),OR($K4921=45,$K4921=48),"~",AND($K4921&gt;=51,$K4921&lt;=67),_xlfn.UNICHAR(9748),AND($K4921&gt;=71,$K4921&lt;=77),_xlfn.UNICHAR(10052),AND($K4921&gt;=80,$K4921&lt;=82),_xlfn.UNICHAR(9748),AND($K4921&gt;=95,$K4921&lt;=99),_xlfn.UNICHAR(9889),TRUE,_xlfn.UNICHAR(9729)))</f>
        <v/>
      </c>
      <c r="F4921" t="str" cm="1">
        <f t="array" ref="F4921">IF($K4921="","",_xlfn.IFS($K4921=0,"Clear",$K4921&lt;=3,"Partly Cloudy",OR($K4921=45,$K4921=48),"Fog",AND($K4921&gt;=51,$K4921&lt;=67),"Drizzle",AND($K4921&gt;=71,$K4921&lt;=77),"Snow",AND($K4921&gt;=80,$K4921&lt;=82),"Rain Showers",AND($K4921&gt;=95,$K4921&lt;=99),"Thunderstorm",TRUE,"Cloudy"))</f>
        <v/>
      </c>
      <c r="G4921" s="3" t="str" cm="1">
        <f t="array" ref="G4921">IF($A4921="","",INDEX(OpenMeteoAPI[TemperatureC],ROWS($G$2:G4921)))</f>
        <v/>
      </c>
      <c r="H4921" s="4" t="str" cm="1">
        <f t="array" ref="H4921">IF($A4921="","",INDEX(OpenMeteoAPI[RelativeHumidityPct],ROWS($H$2:H4921))/100)</f>
        <v/>
      </c>
      <c r="I4921" s="4" t="str" cm="1">
        <f t="array" ref="I4921">IF($A4921="","",INDEX(OpenMeteoAPI[PrecipitationProbabilityPct],ROWS($I$2:I4921))/100)</f>
        <v/>
      </c>
      <c r="J4921" s="3" t="str" cm="1">
        <f t="array" ref="J4921">IF($A4921="","",INDEX(OpenMeteoAPI[PrecipitationMM],ROWS($J$2:J4921)))</f>
        <v/>
      </c>
      <c r="K4921" t="str" cm="1">
        <f t="array" ref="K4921">IF($A4921="","",INDEX(OpenMeteoAPI[WeatherCode],ROWS($K$2:K4921)))</f>
        <v/>
      </c>
      <c r="L4921" s="3" t="str" cm="1">
        <f t="array" ref="L4921">IF($A4921="","",INDEX(OpenMeteoAPI[WindSpeedKMH],ROWS($L$2:L4921)))</f>
        <v/>
      </c>
    </row>
    <row r="4922" spans="1:12">
      <c r="A4922" t="str" cm="1">
        <f t="array" ref="A4922">IFERROR(INDEX(OpenMeteoAPI[City],ROWS($A$2:A4922))&amp;", "&amp;INDEX(OpenMeteoAPI[CountryCode],ROWS($A$2:A4922)),"")</f>
        <v/>
      </c>
      <c r="B4922" t="str" cm="1">
        <f t="array" ref="B4922">IF($A4922="","",INDEX(OpenMeteoAPI[LocationID],ROWS($B$2:B4922)))</f>
        <v/>
      </c>
      <c r="C4922" s="5" t="str" cm="1">
        <f t="array" ref="C4922">IF($A4922="","",INDEX(OpenMeteoAPI[ForecastDateTime],ROWS($C$2:C4922)))</f>
        <v/>
      </c>
      <c r="D4922" t="str">
        <f t="shared" si="76"/>
        <v/>
      </c>
      <c r="E4922" t="str" cm="1">
        <f t="array" ref="E4922">IF($K4922="","",_xlfn.IFS($K4922=0,_xlfn.UNICHAR(9728),$K4922&lt;=3,_xlfn.UNICHAR(9729),OR($K4922=45,$K4922=48),"~",AND($K4922&gt;=51,$K4922&lt;=67),_xlfn.UNICHAR(9748),AND($K4922&gt;=71,$K4922&lt;=77),_xlfn.UNICHAR(10052),AND($K4922&gt;=80,$K4922&lt;=82),_xlfn.UNICHAR(9748),AND($K4922&gt;=95,$K4922&lt;=99),_xlfn.UNICHAR(9889),TRUE,_xlfn.UNICHAR(9729)))</f>
        <v/>
      </c>
      <c r="F4922" t="str" cm="1">
        <f t="array" ref="F4922">IF($K4922="","",_xlfn.IFS($K4922=0,"Clear",$K4922&lt;=3,"Partly Cloudy",OR($K4922=45,$K4922=48),"Fog",AND($K4922&gt;=51,$K4922&lt;=67),"Drizzle",AND($K4922&gt;=71,$K4922&lt;=77),"Snow",AND($K4922&gt;=80,$K4922&lt;=82),"Rain Showers",AND($K4922&gt;=95,$K4922&lt;=99),"Thunderstorm",TRUE,"Cloudy"))</f>
        <v/>
      </c>
      <c r="G4922" s="3" t="str" cm="1">
        <f t="array" ref="G4922">IF($A4922="","",INDEX(OpenMeteoAPI[TemperatureC],ROWS($G$2:G4922)))</f>
        <v/>
      </c>
      <c r="H4922" s="4" t="str" cm="1">
        <f t="array" ref="H4922">IF($A4922="","",INDEX(OpenMeteoAPI[RelativeHumidityPct],ROWS($H$2:H4922))/100)</f>
        <v/>
      </c>
      <c r="I4922" s="4" t="str" cm="1">
        <f t="array" ref="I4922">IF($A4922="","",INDEX(OpenMeteoAPI[PrecipitationProbabilityPct],ROWS($I$2:I4922))/100)</f>
        <v/>
      </c>
      <c r="J4922" s="3" t="str" cm="1">
        <f t="array" ref="J4922">IF($A4922="","",INDEX(OpenMeteoAPI[PrecipitationMM],ROWS($J$2:J4922)))</f>
        <v/>
      </c>
      <c r="K4922" t="str" cm="1">
        <f t="array" ref="K4922">IF($A4922="","",INDEX(OpenMeteoAPI[WeatherCode],ROWS($K$2:K4922)))</f>
        <v/>
      </c>
      <c r="L4922" s="3" t="str" cm="1">
        <f t="array" ref="L4922">IF($A4922="","",INDEX(OpenMeteoAPI[WindSpeedKMH],ROWS($L$2:L4922)))</f>
        <v/>
      </c>
    </row>
    <row r="4923" spans="1:12">
      <c r="A4923" t="str" cm="1">
        <f t="array" ref="A4923">IFERROR(INDEX(OpenMeteoAPI[City],ROWS($A$2:A4923))&amp;", "&amp;INDEX(OpenMeteoAPI[CountryCode],ROWS($A$2:A4923)),"")</f>
        <v/>
      </c>
      <c r="B4923" t="str" cm="1">
        <f t="array" ref="B4923">IF($A4923="","",INDEX(OpenMeteoAPI[LocationID],ROWS($B$2:B4923)))</f>
        <v/>
      </c>
      <c r="C4923" s="5" t="str" cm="1">
        <f t="array" ref="C4923">IF($A4923="","",INDEX(OpenMeteoAPI[ForecastDateTime],ROWS($C$2:C4923)))</f>
        <v/>
      </c>
      <c r="D4923" t="str">
        <f t="shared" si="76"/>
        <v/>
      </c>
      <c r="E4923" t="str" cm="1">
        <f t="array" ref="E4923">IF($K4923="","",_xlfn.IFS($K4923=0,_xlfn.UNICHAR(9728),$K4923&lt;=3,_xlfn.UNICHAR(9729),OR($K4923=45,$K4923=48),"~",AND($K4923&gt;=51,$K4923&lt;=67),_xlfn.UNICHAR(9748),AND($K4923&gt;=71,$K4923&lt;=77),_xlfn.UNICHAR(10052),AND($K4923&gt;=80,$K4923&lt;=82),_xlfn.UNICHAR(9748),AND($K4923&gt;=95,$K4923&lt;=99),_xlfn.UNICHAR(9889),TRUE,_xlfn.UNICHAR(9729)))</f>
        <v/>
      </c>
      <c r="F4923" t="str" cm="1">
        <f t="array" ref="F4923">IF($K4923="","",_xlfn.IFS($K4923=0,"Clear",$K4923&lt;=3,"Partly Cloudy",OR($K4923=45,$K4923=48),"Fog",AND($K4923&gt;=51,$K4923&lt;=67),"Drizzle",AND($K4923&gt;=71,$K4923&lt;=77),"Snow",AND($K4923&gt;=80,$K4923&lt;=82),"Rain Showers",AND($K4923&gt;=95,$K4923&lt;=99),"Thunderstorm",TRUE,"Cloudy"))</f>
        <v/>
      </c>
      <c r="G4923" s="3" t="str" cm="1">
        <f t="array" ref="G4923">IF($A4923="","",INDEX(OpenMeteoAPI[TemperatureC],ROWS($G$2:G4923)))</f>
        <v/>
      </c>
      <c r="H4923" s="4" t="str" cm="1">
        <f t="array" ref="H4923">IF($A4923="","",INDEX(OpenMeteoAPI[RelativeHumidityPct],ROWS($H$2:H4923))/100)</f>
        <v/>
      </c>
      <c r="I4923" s="4" t="str" cm="1">
        <f t="array" ref="I4923">IF($A4923="","",INDEX(OpenMeteoAPI[PrecipitationProbabilityPct],ROWS($I$2:I4923))/100)</f>
        <v/>
      </c>
      <c r="J4923" s="3" t="str" cm="1">
        <f t="array" ref="J4923">IF($A4923="","",INDEX(OpenMeteoAPI[PrecipitationMM],ROWS($J$2:J4923)))</f>
        <v/>
      </c>
      <c r="K4923" t="str" cm="1">
        <f t="array" ref="K4923">IF($A4923="","",INDEX(OpenMeteoAPI[WeatherCode],ROWS($K$2:K4923)))</f>
        <v/>
      </c>
      <c r="L4923" s="3" t="str" cm="1">
        <f t="array" ref="L4923">IF($A4923="","",INDEX(OpenMeteoAPI[WindSpeedKMH],ROWS($L$2:L4923)))</f>
        <v/>
      </c>
    </row>
    <row r="4924" spans="1:12">
      <c r="A4924" t="str" cm="1">
        <f t="array" ref="A4924">IFERROR(INDEX(OpenMeteoAPI[City],ROWS($A$2:A4924))&amp;", "&amp;INDEX(OpenMeteoAPI[CountryCode],ROWS($A$2:A4924)),"")</f>
        <v/>
      </c>
      <c r="B4924" t="str" cm="1">
        <f t="array" ref="B4924">IF($A4924="","",INDEX(OpenMeteoAPI[LocationID],ROWS($B$2:B4924)))</f>
        <v/>
      </c>
      <c r="C4924" s="5" t="str" cm="1">
        <f t="array" ref="C4924">IF($A4924="","",INDEX(OpenMeteoAPI[ForecastDateTime],ROWS($C$2:C4924)))</f>
        <v/>
      </c>
      <c r="D4924" t="str">
        <f t="shared" si="76"/>
        <v/>
      </c>
      <c r="E4924" t="str" cm="1">
        <f t="array" ref="E4924">IF($K4924="","",_xlfn.IFS($K4924=0,_xlfn.UNICHAR(9728),$K4924&lt;=3,_xlfn.UNICHAR(9729),OR($K4924=45,$K4924=48),"~",AND($K4924&gt;=51,$K4924&lt;=67),_xlfn.UNICHAR(9748),AND($K4924&gt;=71,$K4924&lt;=77),_xlfn.UNICHAR(10052),AND($K4924&gt;=80,$K4924&lt;=82),_xlfn.UNICHAR(9748),AND($K4924&gt;=95,$K4924&lt;=99),_xlfn.UNICHAR(9889),TRUE,_xlfn.UNICHAR(9729)))</f>
        <v/>
      </c>
      <c r="F4924" t="str" cm="1">
        <f t="array" ref="F4924">IF($K4924="","",_xlfn.IFS($K4924=0,"Clear",$K4924&lt;=3,"Partly Cloudy",OR($K4924=45,$K4924=48),"Fog",AND($K4924&gt;=51,$K4924&lt;=67),"Drizzle",AND($K4924&gt;=71,$K4924&lt;=77),"Snow",AND($K4924&gt;=80,$K4924&lt;=82),"Rain Showers",AND($K4924&gt;=95,$K4924&lt;=99),"Thunderstorm",TRUE,"Cloudy"))</f>
        <v/>
      </c>
      <c r="G4924" s="3" t="str" cm="1">
        <f t="array" ref="G4924">IF($A4924="","",INDEX(OpenMeteoAPI[TemperatureC],ROWS($G$2:G4924)))</f>
        <v/>
      </c>
      <c r="H4924" s="4" t="str" cm="1">
        <f t="array" ref="H4924">IF($A4924="","",INDEX(OpenMeteoAPI[RelativeHumidityPct],ROWS($H$2:H4924))/100)</f>
        <v/>
      </c>
      <c r="I4924" s="4" t="str" cm="1">
        <f t="array" ref="I4924">IF($A4924="","",INDEX(OpenMeteoAPI[PrecipitationProbabilityPct],ROWS($I$2:I4924))/100)</f>
        <v/>
      </c>
      <c r="J4924" s="3" t="str" cm="1">
        <f t="array" ref="J4924">IF($A4924="","",INDEX(OpenMeteoAPI[PrecipitationMM],ROWS($J$2:J4924)))</f>
        <v/>
      </c>
      <c r="K4924" t="str" cm="1">
        <f t="array" ref="K4924">IF($A4924="","",INDEX(OpenMeteoAPI[WeatherCode],ROWS($K$2:K4924)))</f>
        <v/>
      </c>
      <c r="L4924" s="3" t="str" cm="1">
        <f t="array" ref="L4924">IF($A4924="","",INDEX(OpenMeteoAPI[WindSpeedKMH],ROWS($L$2:L4924)))</f>
        <v/>
      </c>
    </row>
    <row r="4925" spans="1:12">
      <c r="A4925" t="str" cm="1">
        <f t="array" ref="A4925">IFERROR(INDEX(OpenMeteoAPI[City],ROWS($A$2:A4925))&amp;", "&amp;INDEX(OpenMeteoAPI[CountryCode],ROWS($A$2:A4925)),"")</f>
        <v/>
      </c>
      <c r="B4925" t="str" cm="1">
        <f t="array" ref="B4925">IF($A4925="","",INDEX(OpenMeteoAPI[LocationID],ROWS($B$2:B4925)))</f>
        <v/>
      </c>
      <c r="C4925" s="5" t="str" cm="1">
        <f t="array" ref="C4925">IF($A4925="","",INDEX(OpenMeteoAPI[ForecastDateTime],ROWS($C$2:C4925)))</f>
        <v/>
      </c>
      <c r="D4925" t="str">
        <f t="shared" si="76"/>
        <v/>
      </c>
      <c r="E4925" t="str" cm="1">
        <f t="array" ref="E4925">IF($K4925="","",_xlfn.IFS($K4925=0,_xlfn.UNICHAR(9728),$K4925&lt;=3,_xlfn.UNICHAR(9729),OR($K4925=45,$K4925=48),"~",AND($K4925&gt;=51,$K4925&lt;=67),_xlfn.UNICHAR(9748),AND($K4925&gt;=71,$K4925&lt;=77),_xlfn.UNICHAR(10052),AND($K4925&gt;=80,$K4925&lt;=82),_xlfn.UNICHAR(9748),AND($K4925&gt;=95,$K4925&lt;=99),_xlfn.UNICHAR(9889),TRUE,_xlfn.UNICHAR(9729)))</f>
        <v/>
      </c>
      <c r="F4925" t="str" cm="1">
        <f t="array" ref="F4925">IF($K4925="","",_xlfn.IFS($K4925=0,"Clear",$K4925&lt;=3,"Partly Cloudy",OR($K4925=45,$K4925=48),"Fog",AND($K4925&gt;=51,$K4925&lt;=67),"Drizzle",AND($K4925&gt;=71,$K4925&lt;=77),"Snow",AND($K4925&gt;=80,$K4925&lt;=82),"Rain Showers",AND($K4925&gt;=95,$K4925&lt;=99),"Thunderstorm",TRUE,"Cloudy"))</f>
        <v/>
      </c>
      <c r="G4925" s="3" t="str" cm="1">
        <f t="array" ref="G4925">IF($A4925="","",INDEX(OpenMeteoAPI[TemperatureC],ROWS($G$2:G4925)))</f>
        <v/>
      </c>
      <c r="H4925" s="4" t="str" cm="1">
        <f t="array" ref="H4925">IF($A4925="","",INDEX(OpenMeteoAPI[RelativeHumidityPct],ROWS($H$2:H4925))/100)</f>
        <v/>
      </c>
      <c r="I4925" s="4" t="str" cm="1">
        <f t="array" ref="I4925">IF($A4925="","",INDEX(OpenMeteoAPI[PrecipitationProbabilityPct],ROWS($I$2:I4925))/100)</f>
        <v/>
      </c>
      <c r="J4925" s="3" t="str" cm="1">
        <f t="array" ref="J4925">IF($A4925="","",INDEX(OpenMeteoAPI[PrecipitationMM],ROWS($J$2:J4925)))</f>
        <v/>
      </c>
      <c r="K4925" t="str" cm="1">
        <f t="array" ref="K4925">IF($A4925="","",INDEX(OpenMeteoAPI[WeatherCode],ROWS($K$2:K4925)))</f>
        <v/>
      </c>
      <c r="L4925" s="3" t="str" cm="1">
        <f t="array" ref="L4925">IF($A4925="","",INDEX(OpenMeteoAPI[WindSpeedKMH],ROWS($L$2:L4925)))</f>
        <v/>
      </c>
    </row>
    <row r="4926" spans="1:12">
      <c r="A4926" t="str" cm="1">
        <f t="array" ref="A4926">IFERROR(INDEX(OpenMeteoAPI[City],ROWS($A$2:A4926))&amp;", "&amp;INDEX(OpenMeteoAPI[CountryCode],ROWS($A$2:A4926)),"")</f>
        <v/>
      </c>
      <c r="B4926" t="str" cm="1">
        <f t="array" ref="B4926">IF($A4926="","",INDEX(OpenMeteoAPI[LocationID],ROWS($B$2:B4926)))</f>
        <v/>
      </c>
      <c r="C4926" s="5" t="str" cm="1">
        <f t="array" ref="C4926">IF($A4926="","",INDEX(OpenMeteoAPI[ForecastDateTime],ROWS($C$2:C4926)))</f>
        <v/>
      </c>
      <c r="D4926" t="str">
        <f t="shared" si="76"/>
        <v/>
      </c>
      <c r="E4926" t="str" cm="1">
        <f t="array" ref="E4926">IF($K4926="","",_xlfn.IFS($K4926=0,_xlfn.UNICHAR(9728),$K4926&lt;=3,_xlfn.UNICHAR(9729),OR($K4926=45,$K4926=48),"~",AND($K4926&gt;=51,$K4926&lt;=67),_xlfn.UNICHAR(9748),AND($K4926&gt;=71,$K4926&lt;=77),_xlfn.UNICHAR(10052),AND($K4926&gt;=80,$K4926&lt;=82),_xlfn.UNICHAR(9748),AND($K4926&gt;=95,$K4926&lt;=99),_xlfn.UNICHAR(9889),TRUE,_xlfn.UNICHAR(9729)))</f>
        <v/>
      </c>
      <c r="F4926" t="str" cm="1">
        <f t="array" ref="F4926">IF($K4926="","",_xlfn.IFS($K4926=0,"Clear",$K4926&lt;=3,"Partly Cloudy",OR($K4926=45,$K4926=48),"Fog",AND($K4926&gt;=51,$K4926&lt;=67),"Drizzle",AND($K4926&gt;=71,$K4926&lt;=77),"Snow",AND($K4926&gt;=80,$K4926&lt;=82),"Rain Showers",AND($K4926&gt;=95,$K4926&lt;=99),"Thunderstorm",TRUE,"Cloudy"))</f>
        <v/>
      </c>
      <c r="G4926" s="3" t="str" cm="1">
        <f t="array" ref="G4926">IF($A4926="","",INDEX(OpenMeteoAPI[TemperatureC],ROWS($G$2:G4926)))</f>
        <v/>
      </c>
      <c r="H4926" s="4" t="str" cm="1">
        <f t="array" ref="H4926">IF($A4926="","",INDEX(OpenMeteoAPI[RelativeHumidityPct],ROWS($H$2:H4926))/100)</f>
        <v/>
      </c>
      <c r="I4926" s="4" t="str" cm="1">
        <f t="array" ref="I4926">IF($A4926="","",INDEX(OpenMeteoAPI[PrecipitationProbabilityPct],ROWS($I$2:I4926))/100)</f>
        <v/>
      </c>
      <c r="J4926" s="3" t="str" cm="1">
        <f t="array" ref="J4926">IF($A4926="","",INDEX(OpenMeteoAPI[PrecipitationMM],ROWS($J$2:J4926)))</f>
        <v/>
      </c>
      <c r="K4926" t="str" cm="1">
        <f t="array" ref="K4926">IF($A4926="","",INDEX(OpenMeteoAPI[WeatherCode],ROWS($K$2:K4926)))</f>
        <v/>
      </c>
      <c r="L4926" s="3" t="str" cm="1">
        <f t="array" ref="L4926">IF($A4926="","",INDEX(OpenMeteoAPI[WindSpeedKMH],ROWS($L$2:L4926)))</f>
        <v/>
      </c>
    </row>
    <row r="4927" spans="1:12">
      <c r="A4927" t="str" cm="1">
        <f t="array" ref="A4927">IFERROR(INDEX(OpenMeteoAPI[City],ROWS($A$2:A4927))&amp;", "&amp;INDEX(OpenMeteoAPI[CountryCode],ROWS($A$2:A4927)),"")</f>
        <v/>
      </c>
      <c r="B4927" t="str" cm="1">
        <f t="array" ref="B4927">IF($A4927="","",INDEX(OpenMeteoAPI[LocationID],ROWS($B$2:B4927)))</f>
        <v/>
      </c>
      <c r="C4927" s="5" t="str" cm="1">
        <f t="array" ref="C4927">IF($A4927="","",INDEX(OpenMeteoAPI[ForecastDateTime],ROWS($C$2:C4927)))</f>
        <v/>
      </c>
      <c r="D4927" t="str">
        <f t="shared" si="76"/>
        <v/>
      </c>
      <c r="E4927" t="str" cm="1">
        <f t="array" ref="E4927">IF($K4927="","",_xlfn.IFS($K4927=0,_xlfn.UNICHAR(9728),$K4927&lt;=3,_xlfn.UNICHAR(9729),OR($K4927=45,$K4927=48),"~",AND($K4927&gt;=51,$K4927&lt;=67),_xlfn.UNICHAR(9748),AND($K4927&gt;=71,$K4927&lt;=77),_xlfn.UNICHAR(10052),AND($K4927&gt;=80,$K4927&lt;=82),_xlfn.UNICHAR(9748),AND($K4927&gt;=95,$K4927&lt;=99),_xlfn.UNICHAR(9889),TRUE,_xlfn.UNICHAR(9729)))</f>
        <v/>
      </c>
      <c r="F4927" t="str" cm="1">
        <f t="array" ref="F4927">IF($K4927="","",_xlfn.IFS($K4927=0,"Clear",$K4927&lt;=3,"Partly Cloudy",OR($K4927=45,$K4927=48),"Fog",AND($K4927&gt;=51,$K4927&lt;=67),"Drizzle",AND($K4927&gt;=71,$K4927&lt;=77),"Snow",AND($K4927&gt;=80,$K4927&lt;=82),"Rain Showers",AND($K4927&gt;=95,$K4927&lt;=99),"Thunderstorm",TRUE,"Cloudy"))</f>
        <v/>
      </c>
      <c r="G4927" s="3" t="str" cm="1">
        <f t="array" ref="G4927">IF($A4927="","",INDEX(OpenMeteoAPI[TemperatureC],ROWS($G$2:G4927)))</f>
        <v/>
      </c>
      <c r="H4927" s="4" t="str" cm="1">
        <f t="array" ref="H4927">IF($A4927="","",INDEX(OpenMeteoAPI[RelativeHumidityPct],ROWS($H$2:H4927))/100)</f>
        <v/>
      </c>
      <c r="I4927" s="4" t="str" cm="1">
        <f t="array" ref="I4927">IF($A4927="","",INDEX(OpenMeteoAPI[PrecipitationProbabilityPct],ROWS($I$2:I4927))/100)</f>
        <v/>
      </c>
      <c r="J4927" s="3" t="str" cm="1">
        <f t="array" ref="J4927">IF($A4927="","",INDEX(OpenMeteoAPI[PrecipitationMM],ROWS($J$2:J4927)))</f>
        <v/>
      </c>
      <c r="K4927" t="str" cm="1">
        <f t="array" ref="K4927">IF($A4927="","",INDEX(OpenMeteoAPI[WeatherCode],ROWS($K$2:K4927)))</f>
        <v/>
      </c>
      <c r="L4927" s="3" t="str" cm="1">
        <f t="array" ref="L4927">IF($A4927="","",INDEX(OpenMeteoAPI[WindSpeedKMH],ROWS($L$2:L4927)))</f>
        <v/>
      </c>
    </row>
    <row r="4928" spans="1:12">
      <c r="A4928" t="str" cm="1">
        <f t="array" ref="A4928">IFERROR(INDEX(OpenMeteoAPI[City],ROWS($A$2:A4928))&amp;", "&amp;INDEX(OpenMeteoAPI[CountryCode],ROWS($A$2:A4928)),"")</f>
        <v/>
      </c>
      <c r="B4928" t="str" cm="1">
        <f t="array" ref="B4928">IF($A4928="","",INDEX(OpenMeteoAPI[LocationID],ROWS($B$2:B4928)))</f>
        <v/>
      </c>
      <c r="C4928" s="5" t="str" cm="1">
        <f t="array" ref="C4928">IF($A4928="","",INDEX(OpenMeteoAPI[ForecastDateTime],ROWS($C$2:C4928)))</f>
        <v/>
      </c>
      <c r="D4928" t="str">
        <f t="shared" si="76"/>
        <v/>
      </c>
      <c r="E4928" t="str" cm="1">
        <f t="array" ref="E4928">IF($K4928="","",_xlfn.IFS($K4928=0,_xlfn.UNICHAR(9728),$K4928&lt;=3,_xlfn.UNICHAR(9729),OR($K4928=45,$K4928=48),"~",AND($K4928&gt;=51,$K4928&lt;=67),_xlfn.UNICHAR(9748),AND($K4928&gt;=71,$K4928&lt;=77),_xlfn.UNICHAR(10052),AND($K4928&gt;=80,$K4928&lt;=82),_xlfn.UNICHAR(9748),AND($K4928&gt;=95,$K4928&lt;=99),_xlfn.UNICHAR(9889),TRUE,_xlfn.UNICHAR(9729)))</f>
        <v/>
      </c>
      <c r="F4928" t="str" cm="1">
        <f t="array" ref="F4928">IF($K4928="","",_xlfn.IFS($K4928=0,"Clear",$K4928&lt;=3,"Partly Cloudy",OR($K4928=45,$K4928=48),"Fog",AND($K4928&gt;=51,$K4928&lt;=67),"Drizzle",AND($K4928&gt;=71,$K4928&lt;=77),"Snow",AND($K4928&gt;=80,$K4928&lt;=82),"Rain Showers",AND($K4928&gt;=95,$K4928&lt;=99),"Thunderstorm",TRUE,"Cloudy"))</f>
        <v/>
      </c>
      <c r="G4928" s="3" t="str" cm="1">
        <f t="array" ref="G4928">IF($A4928="","",INDEX(OpenMeteoAPI[TemperatureC],ROWS($G$2:G4928)))</f>
        <v/>
      </c>
      <c r="H4928" s="4" t="str" cm="1">
        <f t="array" ref="H4928">IF($A4928="","",INDEX(OpenMeteoAPI[RelativeHumidityPct],ROWS($H$2:H4928))/100)</f>
        <v/>
      </c>
      <c r="I4928" s="4" t="str" cm="1">
        <f t="array" ref="I4928">IF($A4928="","",INDEX(OpenMeteoAPI[PrecipitationProbabilityPct],ROWS($I$2:I4928))/100)</f>
        <v/>
      </c>
      <c r="J4928" s="3" t="str" cm="1">
        <f t="array" ref="J4928">IF($A4928="","",INDEX(OpenMeteoAPI[PrecipitationMM],ROWS($J$2:J4928)))</f>
        <v/>
      </c>
      <c r="K4928" t="str" cm="1">
        <f t="array" ref="K4928">IF($A4928="","",INDEX(OpenMeteoAPI[WeatherCode],ROWS($K$2:K4928)))</f>
        <v/>
      </c>
      <c r="L4928" s="3" t="str" cm="1">
        <f t="array" ref="L4928">IF($A4928="","",INDEX(OpenMeteoAPI[WindSpeedKMH],ROWS($L$2:L4928)))</f>
        <v/>
      </c>
    </row>
    <row r="4929" spans="1:12">
      <c r="A4929" t="str" cm="1">
        <f t="array" ref="A4929">IFERROR(INDEX(OpenMeteoAPI[City],ROWS($A$2:A4929))&amp;", "&amp;INDEX(OpenMeteoAPI[CountryCode],ROWS($A$2:A4929)),"")</f>
        <v/>
      </c>
      <c r="B4929" t="str" cm="1">
        <f t="array" ref="B4929">IF($A4929="","",INDEX(OpenMeteoAPI[LocationID],ROWS($B$2:B4929)))</f>
        <v/>
      </c>
      <c r="C4929" s="5" t="str" cm="1">
        <f t="array" ref="C4929">IF($A4929="","",INDEX(OpenMeteoAPI[ForecastDateTime],ROWS($C$2:C4929)))</f>
        <v/>
      </c>
      <c r="D4929" t="str">
        <f t="shared" si="76"/>
        <v/>
      </c>
      <c r="E4929" t="str" cm="1">
        <f t="array" ref="E4929">IF($K4929="","",_xlfn.IFS($K4929=0,_xlfn.UNICHAR(9728),$K4929&lt;=3,_xlfn.UNICHAR(9729),OR($K4929=45,$K4929=48),"~",AND($K4929&gt;=51,$K4929&lt;=67),_xlfn.UNICHAR(9748),AND($K4929&gt;=71,$K4929&lt;=77),_xlfn.UNICHAR(10052),AND($K4929&gt;=80,$K4929&lt;=82),_xlfn.UNICHAR(9748),AND($K4929&gt;=95,$K4929&lt;=99),_xlfn.UNICHAR(9889),TRUE,_xlfn.UNICHAR(9729)))</f>
        <v/>
      </c>
      <c r="F4929" t="str" cm="1">
        <f t="array" ref="F4929">IF($K4929="","",_xlfn.IFS($K4929=0,"Clear",$K4929&lt;=3,"Partly Cloudy",OR($K4929=45,$K4929=48),"Fog",AND($K4929&gt;=51,$K4929&lt;=67),"Drizzle",AND($K4929&gt;=71,$K4929&lt;=77),"Snow",AND($K4929&gt;=80,$K4929&lt;=82),"Rain Showers",AND($K4929&gt;=95,$K4929&lt;=99),"Thunderstorm",TRUE,"Cloudy"))</f>
        <v/>
      </c>
      <c r="G4929" s="3" t="str" cm="1">
        <f t="array" ref="G4929">IF($A4929="","",INDEX(OpenMeteoAPI[TemperatureC],ROWS($G$2:G4929)))</f>
        <v/>
      </c>
      <c r="H4929" s="4" t="str" cm="1">
        <f t="array" ref="H4929">IF($A4929="","",INDEX(OpenMeteoAPI[RelativeHumidityPct],ROWS($H$2:H4929))/100)</f>
        <v/>
      </c>
      <c r="I4929" s="4" t="str" cm="1">
        <f t="array" ref="I4929">IF($A4929="","",INDEX(OpenMeteoAPI[PrecipitationProbabilityPct],ROWS($I$2:I4929))/100)</f>
        <v/>
      </c>
      <c r="J4929" s="3" t="str" cm="1">
        <f t="array" ref="J4929">IF($A4929="","",INDEX(OpenMeteoAPI[PrecipitationMM],ROWS($J$2:J4929)))</f>
        <v/>
      </c>
      <c r="K4929" t="str" cm="1">
        <f t="array" ref="K4929">IF($A4929="","",INDEX(OpenMeteoAPI[WeatherCode],ROWS($K$2:K4929)))</f>
        <v/>
      </c>
      <c r="L4929" s="3" t="str" cm="1">
        <f t="array" ref="L4929">IF($A4929="","",INDEX(OpenMeteoAPI[WindSpeedKMH],ROWS($L$2:L4929)))</f>
        <v/>
      </c>
    </row>
    <row r="4930" spans="1:12">
      <c r="A4930" t="str" cm="1">
        <f t="array" ref="A4930">IFERROR(INDEX(OpenMeteoAPI[City],ROWS($A$2:A4930))&amp;", "&amp;INDEX(OpenMeteoAPI[CountryCode],ROWS($A$2:A4930)),"")</f>
        <v/>
      </c>
      <c r="B4930" t="str" cm="1">
        <f t="array" ref="B4930">IF($A4930="","",INDEX(OpenMeteoAPI[LocationID],ROWS($B$2:B4930)))</f>
        <v/>
      </c>
      <c r="C4930" s="5" t="str" cm="1">
        <f t="array" ref="C4930">IF($A4930="","",INDEX(OpenMeteoAPI[ForecastDateTime],ROWS($C$2:C4930)))</f>
        <v/>
      </c>
      <c r="D4930" t="str">
        <f t="shared" si="76"/>
        <v/>
      </c>
      <c r="E4930" t="str" cm="1">
        <f t="array" ref="E4930">IF($K4930="","",_xlfn.IFS($K4930=0,_xlfn.UNICHAR(9728),$K4930&lt;=3,_xlfn.UNICHAR(9729),OR($K4930=45,$K4930=48),"~",AND($K4930&gt;=51,$K4930&lt;=67),_xlfn.UNICHAR(9748),AND($K4930&gt;=71,$K4930&lt;=77),_xlfn.UNICHAR(10052),AND($K4930&gt;=80,$K4930&lt;=82),_xlfn.UNICHAR(9748),AND($K4930&gt;=95,$K4930&lt;=99),_xlfn.UNICHAR(9889),TRUE,_xlfn.UNICHAR(9729)))</f>
        <v/>
      </c>
      <c r="F4930" t="str" cm="1">
        <f t="array" ref="F4930">IF($K4930="","",_xlfn.IFS($K4930=0,"Clear",$K4930&lt;=3,"Partly Cloudy",OR($K4930=45,$K4930=48),"Fog",AND($K4930&gt;=51,$K4930&lt;=67),"Drizzle",AND($K4930&gt;=71,$K4930&lt;=77),"Snow",AND($K4930&gt;=80,$K4930&lt;=82),"Rain Showers",AND($K4930&gt;=95,$K4930&lt;=99),"Thunderstorm",TRUE,"Cloudy"))</f>
        <v/>
      </c>
      <c r="G4930" s="3" t="str" cm="1">
        <f t="array" ref="G4930">IF($A4930="","",INDEX(OpenMeteoAPI[TemperatureC],ROWS($G$2:G4930)))</f>
        <v/>
      </c>
      <c r="H4930" s="4" t="str" cm="1">
        <f t="array" ref="H4930">IF($A4930="","",INDEX(OpenMeteoAPI[RelativeHumidityPct],ROWS($H$2:H4930))/100)</f>
        <v/>
      </c>
      <c r="I4930" s="4" t="str" cm="1">
        <f t="array" ref="I4930">IF($A4930="","",INDEX(OpenMeteoAPI[PrecipitationProbabilityPct],ROWS($I$2:I4930))/100)</f>
        <v/>
      </c>
      <c r="J4930" s="3" t="str" cm="1">
        <f t="array" ref="J4930">IF($A4930="","",INDEX(OpenMeteoAPI[PrecipitationMM],ROWS($J$2:J4930)))</f>
        <v/>
      </c>
      <c r="K4930" t="str" cm="1">
        <f t="array" ref="K4930">IF($A4930="","",INDEX(OpenMeteoAPI[WeatherCode],ROWS($K$2:K4930)))</f>
        <v/>
      </c>
      <c r="L4930" s="3" t="str" cm="1">
        <f t="array" ref="L4930">IF($A4930="","",INDEX(OpenMeteoAPI[WindSpeedKMH],ROWS($L$2:L4930)))</f>
        <v/>
      </c>
    </row>
    <row r="4931" spans="1:12">
      <c r="A4931" t="str" cm="1">
        <f t="array" ref="A4931">IFERROR(INDEX(OpenMeteoAPI[City],ROWS($A$2:A4931))&amp;", "&amp;INDEX(OpenMeteoAPI[CountryCode],ROWS($A$2:A4931)),"")</f>
        <v/>
      </c>
      <c r="B4931" t="str" cm="1">
        <f t="array" ref="B4931">IF($A4931="","",INDEX(OpenMeteoAPI[LocationID],ROWS($B$2:B4931)))</f>
        <v/>
      </c>
      <c r="C4931" s="5" t="str" cm="1">
        <f t="array" ref="C4931">IF($A4931="","",INDEX(OpenMeteoAPI[ForecastDateTime],ROWS($C$2:C4931)))</f>
        <v/>
      </c>
      <c r="D4931" t="str">
        <f t="shared" ref="D4931:D4994" si="77">IF($A4931="","",TEXT($C4931,"hAM/PM"))</f>
        <v/>
      </c>
      <c r="E4931" t="str" cm="1">
        <f t="array" ref="E4931">IF($K4931="","",_xlfn.IFS($K4931=0,_xlfn.UNICHAR(9728),$K4931&lt;=3,_xlfn.UNICHAR(9729),OR($K4931=45,$K4931=48),"~",AND($K4931&gt;=51,$K4931&lt;=67),_xlfn.UNICHAR(9748),AND($K4931&gt;=71,$K4931&lt;=77),_xlfn.UNICHAR(10052),AND($K4931&gt;=80,$K4931&lt;=82),_xlfn.UNICHAR(9748),AND($K4931&gt;=95,$K4931&lt;=99),_xlfn.UNICHAR(9889),TRUE,_xlfn.UNICHAR(9729)))</f>
        <v/>
      </c>
      <c r="F4931" t="str" cm="1">
        <f t="array" ref="F4931">IF($K4931="","",_xlfn.IFS($K4931=0,"Clear",$K4931&lt;=3,"Partly Cloudy",OR($K4931=45,$K4931=48),"Fog",AND($K4931&gt;=51,$K4931&lt;=67),"Drizzle",AND($K4931&gt;=71,$K4931&lt;=77),"Snow",AND($K4931&gt;=80,$K4931&lt;=82),"Rain Showers",AND($K4931&gt;=95,$K4931&lt;=99),"Thunderstorm",TRUE,"Cloudy"))</f>
        <v/>
      </c>
      <c r="G4931" s="3" t="str" cm="1">
        <f t="array" ref="G4931">IF($A4931="","",INDEX(OpenMeteoAPI[TemperatureC],ROWS($G$2:G4931)))</f>
        <v/>
      </c>
      <c r="H4931" s="4" t="str" cm="1">
        <f t="array" ref="H4931">IF($A4931="","",INDEX(OpenMeteoAPI[RelativeHumidityPct],ROWS($H$2:H4931))/100)</f>
        <v/>
      </c>
      <c r="I4931" s="4" t="str" cm="1">
        <f t="array" ref="I4931">IF($A4931="","",INDEX(OpenMeteoAPI[PrecipitationProbabilityPct],ROWS($I$2:I4931))/100)</f>
        <v/>
      </c>
      <c r="J4931" s="3" t="str" cm="1">
        <f t="array" ref="J4931">IF($A4931="","",INDEX(OpenMeteoAPI[PrecipitationMM],ROWS($J$2:J4931)))</f>
        <v/>
      </c>
      <c r="K4931" t="str" cm="1">
        <f t="array" ref="K4931">IF($A4931="","",INDEX(OpenMeteoAPI[WeatherCode],ROWS($K$2:K4931)))</f>
        <v/>
      </c>
      <c r="L4931" s="3" t="str" cm="1">
        <f t="array" ref="L4931">IF($A4931="","",INDEX(OpenMeteoAPI[WindSpeedKMH],ROWS($L$2:L4931)))</f>
        <v/>
      </c>
    </row>
    <row r="4932" spans="1:12">
      <c r="A4932" t="str" cm="1">
        <f t="array" ref="A4932">IFERROR(INDEX(OpenMeteoAPI[City],ROWS($A$2:A4932))&amp;", "&amp;INDEX(OpenMeteoAPI[CountryCode],ROWS($A$2:A4932)),"")</f>
        <v/>
      </c>
      <c r="B4932" t="str" cm="1">
        <f t="array" ref="B4932">IF($A4932="","",INDEX(OpenMeteoAPI[LocationID],ROWS($B$2:B4932)))</f>
        <v/>
      </c>
      <c r="C4932" s="5" t="str" cm="1">
        <f t="array" ref="C4932">IF($A4932="","",INDEX(OpenMeteoAPI[ForecastDateTime],ROWS($C$2:C4932)))</f>
        <v/>
      </c>
      <c r="D4932" t="str">
        <f t="shared" si="77"/>
        <v/>
      </c>
      <c r="E4932" t="str" cm="1">
        <f t="array" ref="E4932">IF($K4932="","",_xlfn.IFS($K4932=0,_xlfn.UNICHAR(9728),$K4932&lt;=3,_xlfn.UNICHAR(9729),OR($K4932=45,$K4932=48),"~",AND($K4932&gt;=51,$K4932&lt;=67),_xlfn.UNICHAR(9748),AND($K4932&gt;=71,$K4932&lt;=77),_xlfn.UNICHAR(10052),AND($K4932&gt;=80,$K4932&lt;=82),_xlfn.UNICHAR(9748),AND($K4932&gt;=95,$K4932&lt;=99),_xlfn.UNICHAR(9889),TRUE,_xlfn.UNICHAR(9729)))</f>
        <v/>
      </c>
      <c r="F4932" t="str" cm="1">
        <f t="array" ref="F4932">IF($K4932="","",_xlfn.IFS($K4932=0,"Clear",$K4932&lt;=3,"Partly Cloudy",OR($K4932=45,$K4932=48),"Fog",AND($K4932&gt;=51,$K4932&lt;=67),"Drizzle",AND($K4932&gt;=71,$K4932&lt;=77),"Snow",AND($K4932&gt;=80,$K4932&lt;=82),"Rain Showers",AND($K4932&gt;=95,$K4932&lt;=99),"Thunderstorm",TRUE,"Cloudy"))</f>
        <v/>
      </c>
      <c r="G4932" s="3" t="str" cm="1">
        <f t="array" ref="G4932">IF($A4932="","",INDEX(OpenMeteoAPI[TemperatureC],ROWS($G$2:G4932)))</f>
        <v/>
      </c>
      <c r="H4932" s="4" t="str" cm="1">
        <f t="array" ref="H4932">IF($A4932="","",INDEX(OpenMeteoAPI[RelativeHumidityPct],ROWS($H$2:H4932))/100)</f>
        <v/>
      </c>
      <c r="I4932" s="4" t="str" cm="1">
        <f t="array" ref="I4932">IF($A4932="","",INDEX(OpenMeteoAPI[PrecipitationProbabilityPct],ROWS($I$2:I4932))/100)</f>
        <v/>
      </c>
      <c r="J4932" s="3" t="str" cm="1">
        <f t="array" ref="J4932">IF($A4932="","",INDEX(OpenMeteoAPI[PrecipitationMM],ROWS($J$2:J4932)))</f>
        <v/>
      </c>
      <c r="K4932" t="str" cm="1">
        <f t="array" ref="K4932">IF($A4932="","",INDEX(OpenMeteoAPI[WeatherCode],ROWS($K$2:K4932)))</f>
        <v/>
      </c>
      <c r="L4932" s="3" t="str" cm="1">
        <f t="array" ref="L4932">IF($A4932="","",INDEX(OpenMeteoAPI[WindSpeedKMH],ROWS($L$2:L4932)))</f>
        <v/>
      </c>
    </row>
    <row r="4933" spans="1:12">
      <c r="A4933" t="str" cm="1">
        <f t="array" ref="A4933">IFERROR(INDEX(OpenMeteoAPI[City],ROWS($A$2:A4933))&amp;", "&amp;INDEX(OpenMeteoAPI[CountryCode],ROWS($A$2:A4933)),"")</f>
        <v/>
      </c>
      <c r="B4933" t="str" cm="1">
        <f t="array" ref="B4933">IF($A4933="","",INDEX(OpenMeteoAPI[LocationID],ROWS($B$2:B4933)))</f>
        <v/>
      </c>
      <c r="C4933" s="5" t="str" cm="1">
        <f t="array" ref="C4933">IF($A4933="","",INDEX(OpenMeteoAPI[ForecastDateTime],ROWS($C$2:C4933)))</f>
        <v/>
      </c>
      <c r="D4933" t="str">
        <f t="shared" si="77"/>
        <v/>
      </c>
      <c r="E4933" t="str" cm="1">
        <f t="array" ref="E4933">IF($K4933="","",_xlfn.IFS($K4933=0,_xlfn.UNICHAR(9728),$K4933&lt;=3,_xlfn.UNICHAR(9729),OR($K4933=45,$K4933=48),"~",AND($K4933&gt;=51,$K4933&lt;=67),_xlfn.UNICHAR(9748),AND($K4933&gt;=71,$K4933&lt;=77),_xlfn.UNICHAR(10052),AND($K4933&gt;=80,$K4933&lt;=82),_xlfn.UNICHAR(9748),AND($K4933&gt;=95,$K4933&lt;=99),_xlfn.UNICHAR(9889),TRUE,_xlfn.UNICHAR(9729)))</f>
        <v/>
      </c>
      <c r="F4933" t="str" cm="1">
        <f t="array" ref="F4933">IF($K4933="","",_xlfn.IFS($K4933=0,"Clear",$K4933&lt;=3,"Partly Cloudy",OR($K4933=45,$K4933=48),"Fog",AND($K4933&gt;=51,$K4933&lt;=67),"Drizzle",AND($K4933&gt;=71,$K4933&lt;=77),"Snow",AND($K4933&gt;=80,$K4933&lt;=82),"Rain Showers",AND($K4933&gt;=95,$K4933&lt;=99),"Thunderstorm",TRUE,"Cloudy"))</f>
        <v/>
      </c>
      <c r="G4933" s="3" t="str" cm="1">
        <f t="array" ref="G4933">IF($A4933="","",INDEX(OpenMeteoAPI[TemperatureC],ROWS($G$2:G4933)))</f>
        <v/>
      </c>
      <c r="H4933" s="4" t="str" cm="1">
        <f t="array" ref="H4933">IF($A4933="","",INDEX(OpenMeteoAPI[RelativeHumidityPct],ROWS($H$2:H4933))/100)</f>
        <v/>
      </c>
      <c r="I4933" s="4" t="str" cm="1">
        <f t="array" ref="I4933">IF($A4933="","",INDEX(OpenMeteoAPI[PrecipitationProbabilityPct],ROWS($I$2:I4933))/100)</f>
        <v/>
      </c>
      <c r="J4933" s="3" t="str" cm="1">
        <f t="array" ref="J4933">IF($A4933="","",INDEX(OpenMeteoAPI[PrecipitationMM],ROWS($J$2:J4933)))</f>
        <v/>
      </c>
      <c r="K4933" t="str" cm="1">
        <f t="array" ref="K4933">IF($A4933="","",INDEX(OpenMeteoAPI[WeatherCode],ROWS($K$2:K4933)))</f>
        <v/>
      </c>
      <c r="L4933" s="3" t="str" cm="1">
        <f t="array" ref="L4933">IF($A4933="","",INDEX(OpenMeteoAPI[WindSpeedKMH],ROWS($L$2:L4933)))</f>
        <v/>
      </c>
    </row>
    <row r="4934" spans="1:12">
      <c r="A4934" t="str" cm="1">
        <f t="array" ref="A4934">IFERROR(INDEX(OpenMeteoAPI[City],ROWS($A$2:A4934))&amp;", "&amp;INDEX(OpenMeteoAPI[CountryCode],ROWS($A$2:A4934)),"")</f>
        <v/>
      </c>
      <c r="B4934" t="str" cm="1">
        <f t="array" ref="B4934">IF($A4934="","",INDEX(OpenMeteoAPI[LocationID],ROWS($B$2:B4934)))</f>
        <v/>
      </c>
      <c r="C4934" s="5" t="str" cm="1">
        <f t="array" ref="C4934">IF($A4934="","",INDEX(OpenMeteoAPI[ForecastDateTime],ROWS($C$2:C4934)))</f>
        <v/>
      </c>
      <c r="D4934" t="str">
        <f t="shared" si="77"/>
        <v/>
      </c>
      <c r="E4934" t="str" cm="1">
        <f t="array" ref="E4934">IF($K4934="","",_xlfn.IFS($K4934=0,_xlfn.UNICHAR(9728),$K4934&lt;=3,_xlfn.UNICHAR(9729),OR($K4934=45,$K4934=48),"~",AND($K4934&gt;=51,$K4934&lt;=67),_xlfn.UNICHAR(9748),AND($K4934&gt;=71,$K4934&lt;=77),_xlfn.UNICHAR(10052),AND($K4934&gt;=80,$K4934&lt;=82),_xlfn.UNICHAR(9748),AND($K4934&gt;=95,$K4934&lt;=99),_xlfn.UNICHAR(9889),TRUE,_xlfn.UNICHAR(9729)))</f>
        <v/>
      </c>
      <c r="F4934" t="str" cm="1">
        <f t="array" ref="F4934">IF($K4934="","",_xlfn.IFS($K4934=0,"Clear",$K4934&lt;=3,"Partly Cloudy",OR($K4934=45,$K4934=48),"Fog",AND($K4934&gt;=51,$K4934&lt;=67),"Drizzle",AND($K4934&gt;=71,$K4934&lt;=77),"Snow",AND($K4934&gt;=80,$K4934&lt;=82),"Rain Showers",AND($K4934&gt;=95,$K4934&lt;=99),"Thunderstorm",TRUE,"Cloudy"))</f>
        <v/>
      </c>
      <c r="G4934" s="3" t="str" cm="1">
        <f t="array" ref="G4934">IF($A4934="","",INDEX(OpenMeteoAPI[TemperatureC],ROWS($G$2:G4934)))</f>
        <v/>
      </c>
      <c r="H4934" s="4" t="str" cm="1">
        <f t="array" ref="H4934">IF($A4934="","",INDEX(OpenMeteoAPI[RelativeHumidityPct],ROWS($H$2:H4934))/100)</f>
        <v/>
      </c>
      <c r="I4934" s="4" t="str" cm="1">
        <f t="array" ref="I4934">IF($A4934="","",INDEX(OpenMeteoAPI[PrecipitationProbabilityPct],ROWS($I$2:I4934))/100)</f>
        <v/>
      </c>
      <c r="J4934" s="3" t="str" cm="1">
        <f t="array" ref="J4934">IF($A4934="","",INDEX(OpenMeteoAPI[PrecipitationMM],ROWS($J$2:J4934)))</f>
        <v/>
      </c>
      <c r="K4934" t="str" cm="1">
        <f t="array" ref="K4934">IF($A4934="","",INDEX(OpenMeteoAPI[WeatherCode],ROWS($K$2:K4934)))</f>
        <v/>
      </c>
      <c r="L4934" s="3" t="str" cm="1">
        <f t="array" ref="L4934">IF($A4934="","",INDEX(OpenMeteoAPI[WindSpeedKMH],ROWS($L$2:L4934)))</f>
        <v/>
      </c>
    </row>
    <row r="4935" spans="1:12">
      <c r="A4935" t="str" cm="1">
        <f t="array" ref="A4935">IFERROR(INDEX(OpenMeteoAPI[City],ROWS($A$2:A4935))&amp;", "&amp;INDEX(OpenMeteoAPI[CountryCode],ROWS($A$2:A4935)),"")</f>
        <v/>
      </c>
      <c r="B4935" t="str" cm="1">
        <f t="array" ref="B4935">IF($A4935="","",INDEX(OpenMeteoAPI[LocationID],ROWS($B$2:B4935)))</f>
        <v/>
      </c>
      <c r="C4935" s="5" t="str" cm="1">
        <f t="array" ref="C4935">IF($A4935="","",INDEX(OpenMeteoAPI[ForecastDateTime],ROWS($C$2:C4935)))</f>
        <v/>
      </c>
      <c r="D4935" t="str">
        <f t="shared" si="77"/>
        <v/>
      </c>
      <c r="E4935" t="str" cm="1">
        <f t="array" ref="E4935">IF($K4935="","",_xlfn.IFS($K4935=0,_xlfn.UNICHAR(9728),$K4935&lt;=3,_xlfn.UNICHAR(9729),OR($K4935=45,$K4935=48),"~",AND($K4935&gt;=51,$K4935&lt;=67),_xlfn.UNICHAR(9748),AND($K4935&gt;=71,$K4935&lt;=77),_xlfn.UNICHAR(10052),AND($K4935&gt;=80,$K4935&lt;=82),_xlfn.UNICHAR(9748),AND($K4935&gt;=95,$K4935&lt;=99),_xlfn.UNICHAR(9889),TRUE,_xlfn.UNICHAR(9729)))</f>
        <v/>
      </c>
      <c r="F4935" t="str" cm="1">
        <f t="array" ref="F4935">IF($K4935="","",_xlfn.IFS($K4935=0,"Clear",$K4935&lt;=3,"Partly Cloudy",OR($K4935=45,$K4935=48),"Fog",AND($K4935&gt;=51,$K4935&lt;=67),"Drizzle",AND($K4935&gt;=71,$K4935&lt;=77),"Snow",AND($K4935&gt;=80,$K4935&lt;=82),"Rain Showers",AND($K4935&gt;=95,$K4935&lt;=99),"Thunderstorm",TRUE,"Cloudy"))</f>
        <v/>
      </c>
      <c r="G4935" s="3" t="str" cm="1">
        <f t="array" ref="G4935">IF($A4935="","",INDEX(OpenMeteoAPI[TemperatureC],ROWS($G$2:G4935)))</f>
        <v/>
      </c>
      <c r="H4935" s="4" t="str" cm="1">
        <f t="array" ref="H4935">IF($A4935="","",INDEX(OpenMeteoAPI[RelativeHumidityPct],ROWS($H$2:H4935))/100)</f>
        <v/>
      </c>
      <c r="I4935" s="4" t="str" cm="1">
        <f t="array" ref="I4935">IF($A4935="","",INDEX(OpenMeteoAPI[PrecipitationProbabilityPct],ROWS($I$2:I4935))/100)</f>
        <v/>
      </c>
      <c r="J4935" s="3" t="str" cm="1">
        <f t="array" ref="J4935">IF($A4935="","",INDEX(OpenMeteoAPI[PrecipitationMM],ROWS($J$2:J4935)))</f>
        <v/>
      </c>
      <c r="K4935" t="str" cm="1">
        <f t="array" ref="K4935">IF($A4935="","",INDEX(OpenMeteoAPI[WeatherCode],ROWS($K$2:K4935)))</f>
        <v/>
      </c>
      <c r="L4935" s="3" t="str" cm="1">
        <f t="array" ref="L4935">IF($A4935="","",INDEX(OpenMeteoAPI[WindSpeedKMH],ROWS($L$2:L4935)))</f>
        <v/>
      </c>
    </row>
    <row r="4936" spans="1:12">
      <c r="A4936" t="str" cm="1">
        <f t="array" ref="A4936">IFERROR(INDEX(OpenMeteoAPI[City],ROWS($A$2:A4936))&amp;", "&amp;INDEX(OpenMeteoAPI[CountryCode],ROWS($A$2:A4936)),"")</f>
        <v/>
      </c>
      <c r="B4936" t="str" cm="1">
        <f t="array" ref="B4936">IF($A4936="","",INDEX(OpenMeteoAPI[LocationID],ROWS($B$2:B4936)))</f>
        <v/>
      </c>
      <c r="C4936" s="5" t="str" cm="1">
        <f t="array" ref="C4936">IF($A4936="","",INDEX(OpenMeteoAPI[ForecastDateTime],ROWS($C$2:C4936)))</f>
        <v/>
      </c>
      <c r="D4936" t="str">
        <f t="shared" si="77"/>
        <v/>
      </c>
      <c r="E4936" t="str" cm="1">
        <f t="array" ref="E4936">IF($K4936="","",_xlfn.IFS($K4936=0,_xlfn.UNICHAR(9728),$K4936&lt;=3,_xlfn.UNICHAR(9729),OR($K4936=45,$K4936=48),"~",AND($K4936&gt;=51,$K4936&lt;=67),_xlfn.UNICHAR(9748),AND($K4936&gt;=71,$K4936&lt;=77),_xlfn.UNICHAR(10052),AND($K4936&gt;=80,$K4936&lt;=82),_xlfn.UNICHAR(9748),AND($K4936&gt;=95,$K4936&lt;=99),_xlfn.UNICHAR(9889),TRUE,_xlfn.UNICHAR(9729)))</f>
        <v/>
      </c>
      <c r="F4936" t="str" cm="1">
        <f t="array" ref="F4936">IF($K4936="","",_xlfn.IFS($K4936=0,"Clear",$K4936&lt;=3,"Partly Cloudy",OR($K4936=45,$K4936=48),"Fog",AND($K4936&gt;=51,$K4936&lt;=67),"Drizzle",AND($K4936&gt;=71,$K4936&lt;=77),"Snow",AND($K4936&gt;=80,$K4936&lt;=82),"Rain Showers",AND($K4936&gt;=95,$K4936&lt;=99),"Thunderstorm",TRUE,"Cloudy"))</f>
        <v/>
      </c>
      <c r="G4936" s="3" t="str" cm="1">
        <f t="array" ref="G4936">IF($A4936="","",INDEX(OpenMeteoAPI[TemperatureC],ROWS($G$2:G4936)))</f>
        <v/>
      </c>
      <c r="H4936" s="4" t="str" cm="1">
        <f t="array" ref="H4936">IF($A4936="","",INDEX(OpenMeteoAPI[RelativeHumidityPct],ROWS($H$2:H4936))/100)</f>
        <v/>
      </c>
      <c r="I4936" s="4" t="str" cm="1">
        <f t="array" ref="I4936">IF($A4936="","",INDEX(OpenMeteoAPI[PrecipitationProbabilityPct],ROWS($I$2:I4936))/100)</f>
        <v/>
      </c>
      <c r="J4936" s="3" t="str" cm="1">
        <f t="array" ref="J4936">IF($A4936="","",INDEX(OpenMeteoAPI[PrecipitationMM],ROWS($J$2:J4936)))</f>
        <v/>
      </c>
      <c r="K4936" t="str" cm="1">
        <f t="array" ref="K4936">IF($A4936="","",INDEX(OpenMeteoAPI[WeatherCode],ROWS($K$2:K4936)))</f>
        <v/>
      </c>
      <c r="L4936" s="3" t="str" cm="1">
        <f t="array" ref="L4936">IF($A4936="","",INDEX(OpenMeteoAPI[WindSpeedKMH],ROWS($L$2:L4936)))</f>
        <v/>
      </c>
    </row>
    <row r="4937" spans="1:12">
      <c r="A4937" t="str" cm="1">
        <f t="array" ref="A4937">IFERROR(INDEX(OpenMeteoAPI[City],ROWS($A$2:A4937))&amp;", "&amp;INDEX(OpenMeteoAPI[CountryCode],ROWS($A$2:A4937)),"")</f>
        <v/>
      </c>
      <c r="B4937" t="str" cm="1">
        <f t="array" ref="B4937">IF($A4937="","",INDEX(OpenMeteoAPI[LocationID],ROWS($B$2:B4937)))</f>
        <v/>
      </c>
      <c r="C4937" s="5" t="str" cm="1">
        <f t="array" ref="C4937">IF($A4937="","",INDEX(OpenMeteoAPI[ForecastDateTime],ROWS($C$2:C4937)))</f>
        <v/>
      </c>
      <c r="D4937" t="str">
        <f t="shared" si="77"/>
        <v/>
      </c>
      <c r="E4937" t="str" cm="1">
        <f t="array" ref="E4937">IF($K4937="","",_xlfn.IFS($K4937=0,_xlfn.UNICHAR(9728),$K4937&lt;=3,_xlfn.UNICHAR(9729),OR($K4937=45,$K4937=48),"~",AND($K4937&gt;=51,$K4937&lt;=67),_xlfn.UNICHAR(9748),AND($K4937&gt;=71,$K4937&lt;=77),_xlfn.UNICHAR(10052),AND($K4937&gt;=80,$K4937&lt;=82),_xlfn.UNICHAR(9748),AND($K4937&gt;=95,$K4937&lt;=99),_xlfn.UNICHAR(9889),TRUE,_xlfn.UNICHAR(9729)))</f>
        <v/>
      </c>
      <c r="F4937" t="str" cm="1">
        <f t="array" ref="F4937">IF($K4937="","",_xlfn.IFS($K4937=0,"Clear",$K4937&lt;=3,"Partly Cloudy",OR($K4937=45,$K4937=48),"Fog",AND($K4937&gt;=51,$K4937&lt;=67),"Drizzle",AND($K4937&gt;=71,$K4937&lt;=77),"Snow",AND($K4937&gt;=80,$K4937&lt;=82),"Rain Showers",AND($K4937&gt;=95,$K4937&lt;=99),"Thunderstorm",TRUE,"Cloudy"))</f>
        <v/>
      </c>
      <c r="G4937" s="3" t="str" cm="1">
        <f t="array" ref="G4937">IF($A4937="","",INDEX(OpenMeteoAPI[TemperatureC],ROWS($G$2:G4937)))</f>
        <v/>
      </c>
      <c r="H4937" s="4" t="str" cm="1">
        <f t="array" ref="H4937">IF($A4937="","",INDEX(OpenMeteoAPI[RelativeHumidityPct],ROWS($H$2:H4937))/100)</f>
        <v/>
      </c>
      <c r="I4937" s="4" t="str" cm="1">
        <f t="array" ref="I4937">IF($A4937="","",INDEX(OpenMeteoAPI[PrecipitationProbabilityPct],ROWS($I$2:I4937))/100)</f>
        <v/>
      </c>
      <c r="J4937" s="3" t="str" cm="1">
        <f t="array" ref="J4937">IF($A4937="","",INDEX(OpenMeteoAPI[PrecipitationMM],ROWS($J$2:J4937)))</f>
        <v/>
      </c>
      <c r="K4937" t="str" cm="1">
        <f t="array" ref="K4937">IF($A4937="","",INDEX(OpenMeteoAPI[WeatherCode],ROWS($K$2:K4937)))</f>
        <v/>
      </c>
      <c r="L4937" s="3" t="str" cm="1">
        <f t="array" ref="L4937">IF($A4937="","",INDEX(OpenMeteoAPI[WindSpeedKMH],ROWS($L$2:L4937)))</f>
        <v/>
      </c>
    </row>
    <row r="4938" spans="1:12">
      <c r="A4938" t="str" cm="1">
        <f t="array" ref="A4938">IFERROR(INDEX(OpenMeteoAPI[City],ROWS($A$2:A4938))&amp;", "&amp;INDEX(OpenMeteoAPI[CountryCode],ROWS($A$2:A4938)),"")</f>
        <v/>
      </c>
      <c r="B4938" t="str" cm="1">
        <f t="array" ref="B4938">IF($A4938="","",INDEX(OpenMeteoAPI[LocationID],ROWS($B$2:B4938)))</f>
        <v/>
      </c>
      <c r="C4938" s="5" t="str" cm="1">
        <f t="array" ref="C4938">IF($A4938="","",INDEX(OpenMeteoAPI[ForecastDateTime],ROWS($C$2:C4938)))</f>
        <v/>
      </c>
      <c r="D4938" t="str">
        <f t="shared" si="77"/>
        <v/>
      </c>
      <c r="E4938" t="str" cm="1">
        <f t="array" ref="E4938">IF($K4938="","",_xlfn.IFS($K4938=0,_xlfn.UNICHAR(9728),$K4938&lt;=3,_xlfn.UNICHAR(9729),OR($K4938=45,$K4938=48),"~",AND($K4938&gt;=51,$K4938&lt;=67),_xlfn.UNICHAR(9748),AND($K4938&gt;=71,$K4938&lt;=77),_xlfn.UNICHAR(10052),AND($K4938&gt;=80,$K4938&lt;=82),_xlfn.UNICHAR(9748),AND($K4938&gt;=95,$K4938&lt;=99),_xlfn.UNICHAR(9889),TRUE,_xlfn.UNICHAR(9729)))</f>
        <v/>
      </c>
      <c r="F4938" t="str" cm="1">
        <f t="array" ref="F4938">IF($K4938="","",_xlfn.IFS($K4938=0,"Clear",$K4938&lt;=3,"Partly Cloudy",OR($K4938=45,$K4938=48),"Fog",AND($K4938&gt;=51,$K4938&lt;=67),"Drizzle",AND($K4938&gt;=71,$K4938&lt;=77),"Snow",AND($K4938&gt;=80,$K4938&lt;=82),"Rain Showers",AND($K4938&gt;=95,$K4938&lt;=99),"Thunderstorm",TRUE,"Cloudy"))</f>
        <v/>
      </c>
      <c r="G4938" s="3" t="str" cm="1">
        <f t="array" ref="G4938">IF($A4938="","",INDEX(OpenMeteoAPI[TemperatureC],ROWS($G$2:G4938)))</f>
        <v/>
      </c>
      <c r="H4938" s="4" t="str" cm="1">
        <f t="array" ref="H4938">IF($A4938="","",INDEX(OpenMeteoAPI[RelativeHumidityPct],ROWS($H$2:H4938))/100)</f>
        <v/>
      </c>
      <c r="I4938" s="4" t="str" cm="1">
        <f t="array" ref="I4938">IF($A4938="","",INDEX(OpenMeteoAPI[PrecipitationProbabilityPct],ROWS($I$2:I4938))/100)</f>
        <v/>
      </c>
      <c r="J4938" s="3" t="str" cm="1">
        <f t="array" ref="J4938">IF($A4938="","",INDEX(OpenMeteoAPI[PrecipitationMM],ROWS($J$2:J4938)))</f>
        <v/>
      </c>
      <c r="K4938" t="str" cm="1">
        <f t="array" ref="K4938">IF($A4938="","",INDEX(OpenMeteoAPI[WeatherCode],ROWS($K$2:K4938)))</f>
        <v/>
      </c>
      <c r="L4938" s="3" t="str" cm="1">
        <f t="array" ref="L4938">IF($A4938="","",INDEX(OpenMeteoAPI[WindSpeedKMH],ROWS($L$2:L4938)))</f>
        <v/>
      </c>
    </row>
    <row r="4939" spans="1:12">
      <c r="A4939" t="str" cm="1">
        <f t="array" ref="A4939">IFERROR(INDEX(OpenMeteoAPI[City],ROWS($A$2:A4939))&amp;", "&amp;INDEX(OpenMeteoAPI[CountryCode],ROWS($A$2:A4939)),"")</f>
        <v/>
      </c>
      <c r="B4939" t="str" cm="1">
        <f t="array" ref="B4939">IF($A4939="","",INDEX(OpenMeteoAPI[LocationID],ROWS($B$2:B4939)))</f>
        <v/>
      </c>
      <c r="C4939" s="5" t="str" cm="1">
        <f t="array" ref="C4939">IF($A4939="","",INDEX(OpenMeteoAPI[ForecastDateTime],ROWS($C$2:C4939)))</f>
        <v/>
      </c>
      <c r="D4939" t="str">
        <f t="shared" si="77"/>
        <v/>
      </c>
      <c r="E4939" t="str" cm="1">
        <f t="array" ref="E4939">IF($K4939="","",_xlfn.IFS($K4939=0,_xlfn.UNICHAR(9728),$K4939&lt;=3,_xlfn.UNICHAR(9729),OR($K4939=45,$K4939=48),"~",AND($K4939&gt;=51,$K4939&lt;=67),_xlfn.UNICHAR(9748),AND($K4939&gt;=71,$K4939&lt;=77),_xlfn.UNICHAR(10052),AND($K4939&gt;=80,$K4939&lt;=82),_xlfn.UNICHAR(9748),AND($K4939&gt;=95,$K4939&lt;=99),_xlfn.UNICHAR(9889),TRUE,_xlfn.UNICHAR(9729)))</f>
        <v/>
      </c>
      <c r="F4939" t="str" cm="1">
        <f t="array" ref="F4939">IF($K4939="","",_xlfn.IFS($K4939=0,"Clear",$K4939&lt;=3,"Partly Cloudy",OR($K4939=45,$K4939=48),"Fog",AND($K4939&gt;=51,$K4939&lt;=67),"Drizzle",AND($K4939&gt;=71,$K4939&lt;=77),"Snow",AND($K4939&gt;=80,$K4939&lt;=82),"Rain Showers",AND($K4939&gt;=95,$K4939&lt;=99),"Thunderstorm",TRUE,"Cloudy"))</f>
        <v/>
      </c>
      <c r="G4939" s="3" t="str" cm="1">
        <f t="array" ref="G4939">IF($A4939="","",INDEX(OpenMeteoAPI[TemperatureC],ROWS($G$2:G4939)))</f>
        <v/>
      </c>
      <c r="H4939" s="4" t="str" cm="1">
        <f t="array" ref="H4939">IF($A4939="","",INDEX(OpenMeteoAPI[RelativeHumidityPct],ROWS($H$2:H4939))/100)</f>
        <v/>
      </c>
      <c r="I4939" s="4" t="str" cm="1">
        <f t="array" ref="I4939">IF($A4939="","",INDEX(OpenMeteoAPI[PrecipitationProbabilityPct],ROWS($I$2:I4939))/100)</f>
        <v/>
      </c>
      <c r="J4939" s="3" t="str" cm="1">
        <f t="array" ref="J4939">IF($A4939="","",INDEX(OpenMeteoAPI[PrecipitationMM],ROWS($J$2:J4939)))</f>
        <v/>
      </c>
      <c r="K4939" t="str" cm="1">
        <f t="array" ref="K4939">IF($A4939="","",INDEX(OpenMeteoAPI[WeatherCode],ROWS($K$2:K4939)))</f>
        <v/>
      </c>
      <c r="L4939" s="3" t="str" cm="1">
        <f t="array" ref="L4939">IF($A4939="","",INDEX(OpenMeteoAPI[WindSpeedKMH],ROWS($L$2:L4939)))</f>
        <v/>
      </c>
    </row>
    <row r="4940" spans="1:12">
      <c r="A4940" t="str" cm="1">
        <f t="array" ref="A4940">IFERROR(INDEX(OpenMeteoAPI[City],ROWS($A$2:A4940))&amp;", "&amp;INDEX(OpenMeteoAPI[CountryCode],ROWS($A$2:A4940)),"")</f>
        <v/>
      </c>
      <c r="B4940" t="str" cm="1">
        <f t="array" ref="B4940">IF($A4940="","",INDEX(OpenMeteoAPI[LocationID],ROWS($B$2:B4940)))</f>
        <v/>
      </c>
      <c r="C4940" s="5" t="str" cm="1">
        <f t="array" ref="C4940">IF($A4940="","",INDEX(OpenMeteoAPI[ForecastDateTime],ROWS($C$2:C4940)))</f>
        <v/>
      </c>
      <c r="D4940" t="str">
        <f t="shared" si="77"/>
        <v/>
      </c>
      <c r="E4940" t="str" cm="1">
        <f t="array" ref="E4940">IF($K4940="","",_xlfn.IFS($K4940=0,_xlfn.UNICHAR(9728),$K4940&lt;=3,_xlfn.UNICHAR(9729),OR($K4940=45,$K4940=48),"~",AND($K4940&gt;=51,$K4940&lt;=67),_xlfn.UNICHAR(9748),AND($K4940&gt;=71,$K4940&lt;=77),_xlfn.UNICHAR(10052),AND($K4940&gt;=80,$K4940&lt;=82),_xlfn.UNICHAR(9748),AND($K4940&gt;=95,$K4940&lt;=99),_xlfn.UNICHAR(9889),TRUE,_xlfn.UNICHAR(9729)))</f>
        <v/>
      </c>
      <c r="F4940" t="str" cm="1">
        <f t="array" ref="F4940">IF($K4940="","",_xlfn.IFS($K4940=0,"Clear",$K4940&lt;=3,"Partly Cloudy",OR($K4940=45,$K4940=48),"Fog",AND($K4940&gt;=51,$K4940&lt;=67),"Drizzle",AND($K4940&gt;=71,$K4940&lt;=77),"Snow",AND($K4940&gt;=80,$K4940&lt;=82),"Rain Showers",AND($K4940&gt;=95,$K4940&lt;=99),"Thunderstorm",TRUE,"Cloudy"))</f>
        <v/>
      </c>
      <c r="G4940" s="3" t="str" cm="1">
        <f t="array" ref="G4940">IF($A4940="","",INDEX(OpenMeteoAPI[TemperatureC],ROWS($G$2:G4940)))</f>
        <v/>
      </c>
      <c r="H4940" s="4" t="str" cm="1">
        <f t="array" ref="H4940">IF($A4940="","",INDEX(OpenMeteoAPI[RelativeHumidityPct],ROWS($H$2:H4940))/100)</f>
        <v/>
      </c>
      <c r="I4940" s="4" t="str" cm="1">
        <f t="array" ref="I4940">IF($A4940="","",INDEX(OpenMeteoAPI[PrecipitationProbabilityPct],ROWS($I$2:I4940))/100)</f>
        <v/>
      </c>
      <c r="J4940" s="3" t="str" cm="1">
        <f t="array" ref="J4940">IF($A4940="","",INDEX(OpenMeteoAPI[PrecipitationMM],ROWS($J$2:J4940)))</f>
        <v/>
      </c>
      <c r="K4940" t="str" cm="1">
        <f t="array" ref="K4940">IF($A4940="","",INDEX(OpenMeteoAPI[WeatherCode],ROWS($K$2:K4940)))</f>
        <v/>
      </c>
      <c r="L4940" s="3" t="str" cm="1">
        <f t="array" ref="L4940">IF($A4940="","",INDEX(OpenMeteoAPI[WindSpeedKMH],ROWS($L$2:L4940)))</f>
        <v/>
      </c>
    </row>
    <row r="4941" spans="1:12">
      <c r="A4941" t="str" cm="1">
        <f t="array" ref="A4941">IFERROR(INDEX(OpenMeteoAPI[City],ROWS($A$2:A4941))&amp;", "&amp;INDEX(OpenMeteoAPI[CountryCode],ROWS($A$2:A4941)),"")</f>
        <v/>
      </c>
      <c r="B4941" t="str" cm="1">
        <f t="array" ref="B4941">IF($A4941="","",INDEX(OpenMeteoAPI[LocationID],ROWS($B$2:B4941)))</f>
        <v/>
      </c>
      <c r="C4941" s="5" t="str" cm="1">
        <f t="array" ref="C4941">IF($A4941="","",INDEX(OpenMeteoAPI[ForecastDateTime],ROWS($C$2:C4941)))</f>
        <v/>
      </c>
      <c r="D4941" t="str">
        <f t="shared" si="77"/>
        <v/>
      </c>
      <c r="E4941" t="str" cm="1">
        <f t="array" ref="E4941">IF($K4941="","",_xlfn.IFS($K4941=0,_xlfn.UNICHAR(9728),$K4941&lt;=3,_xlfn.UNICHAR(9729),OR($K4941=45,$K4941=48),"~",AND($K4941&gt;=51,$K4941&lt;=67),_xlfn.UNICHAR(9748),AND($K4941&gt;=71,$K4941&lt;=77),_xlfn.UNICHAR(10052),AND($K4941&gt;=80,$K4941&lt;=82),_xlfn.UNICHAR(9748),AND($K4941&gt;=95,$K4941&lt;=99),_xlfn.UNICHAR(9889),TRUE,_xlfn.UNICHAR(9729)))</f>
        <v/>
      </c>
      <c r="F4941" t="str" cm="1">
        <f t="array" ref="F4941">IF($K4941="","",_xlfn.IFS($K4941=0,"Clear",$K4941&lt;=3,"Partly Cloudy",OR($K4941=45,$K4941=48),"Fog",AND($K4941&gt;=51,$K4941&lt;=67),"Drizzle",AND($K4941&gt;=71,$K4941&lt;=77),"Snow",AND($K4941&gt;=80,$K4941&lt;=82),"Rain Showers",AND($K4941&gt;=95,$K4941&lt;=99),"Thunderstorm",TRUE,"Cloudy"))</f>
        <v/>
      </c>
      <c r="G4941" s="3" t="str" cm="1">
        <f t="array" ref="G4941">IF($A4941="","",INDEX(OpenMeteoAPI[TemperatureC],ROWS($G$2:G4941)))</f>
        <v/>
      </c>
      <c r="H4941" s="4" t="str" cm="1">
        <f t="array" ref="H4941">IF($A4941="","",INDEX(OpenMeteoAPI[RelativeHumidityPct],ROWS($H$2:H4941))/100)</f>
        <v/>
      </c>
      <c r="I4941" s="4" t="str" cm="1">
        <f t="array" ref="I4941">IF($A4941="","",INDEX(OpenMeteoAPI[PrecipitationProbabilityPct],ROWS($I$2:I4941))/100)</f>
        <v/>
      </c>
      <c r="J4941" s="3" t="str" cm="1">
        <f t="array" ref="J4941">IF($A4941="","",INDEX(OpenMeteoAPI[PrecipitationMM],ROWS($J$2:J4941)))</f>
        <v/>
      </c>
      <c r="K4941" t="str" cm="1">
        <f t="array" ref="K4941">IF($A4941="","",INDEX(OpenMeteoAPI[WeatherCode],ROWS($K$2:K4941)))</f>
        <v/>
      </c>
      <c r="L4941" s="3" t="str" cm="1">
        <f t="array" ref="L4941">IF($A4941="","",INDEX(OpenMeteoAPI[WindSpeedKMH],ROWS($L$2:L4941)))</f>
        <v/>
      </c>
    </row>
    <row r="4942" spans="1:12">
      <c r="A4942" t="str" cm="1">
        <f t="array" ref="A4942">IFERROR(INDEX(OpenMeteoAPI[City],ROWS($A$2:A4942))&amp;", "&amp;INDEX(OpenMeteoAPI[CountryCode],ROWS($A$2:A4942)),"")</f>
        <v/>
      </c>
      <c r="B4942" t="str" cm="1">
        <f t="array" ref="B4942">IF($A4942="","",INDEX(OpenMeteoAPI[LocationID],ROWS($B$2:B4942)))</f>
        <v/>
      </c>
      <c r="C4942" s="5" t="str" cm="1">
        <f t="array" ref="C4942">IF($A4942="","",INDEX(OpenMeteoAPI[ForecastDateTime],ROWS($C$2:C4942)))</f>
        <v/>
      </c>
      <c r="D4942" t="str">
        <f t="shared" si="77"/>
        <v/>
      </c>
      <c r="E4942" t="str" cm="1">
        <f t="array" ref="E4942">IF($K4942="","",_xlfn.IFS($K4942=0,_xlfn.UNICHAR(9728),$K4942&lt;=3,_xlfn.UNICHAR(9729),OR($K4942=45,$K4942=48),"~",AND($K4942&gt;=51,$K4942&lt;=67),_xlfn.UNICHAR(9748),AND($K4942&gt;=71,$K4942&lt;=77),_xlfn.UNICHAR(10052),AND($K4942&gt;=80,$K4942&lt;=82),_xlfn.UNICHAR(9748),AND($K4942&gt;=95,$K4942&lt;=99),_xlfn.UNICHAR(9889),TRUE,_xlfn.UNICHAR(9729)))</f>
        <v/>
      </c>
      <c r="F4942" t="str" cm="1">
        <f t="array" ref="F4942">IF($K4942="","",_xlfn.IFS($K4942=0,"Clear",$K4942&lt;=3,"Partly Cloudy",OR($K4942=45,$K4942=48),"Fog",AND($K4942&gt;=51,$K4942&lt;=67),"Drizzle",AND($K4942&gt;=71,$K4942&lt;=77),"Snow",AND($K4942&gt;=80,$K4942&lt;=82),"Rain Showers",AND($K4942&gt;=95,$K4942&lt;=99),"Thunderstorm",TRUE,"Cloudy"))</f>
        <v/>
      </c>
      <c r="G4942" s="3" t="str" cm="1">
        <f t="array" ref="G4942">IF($A4942="","",INDEX(OpenMeteoAPI[TemperatureC],ROWS($G$2:G4942)))</f>
        <v/>
      </c>
      <c r="H4942" s="4" t="str" cm="1">
        <f t="array" ref="H4942">IF($A4942="","",INDEX(OpenMeteoAPI[RelativeHumidityPct],ROWS($H$2:H4942))/100)</f>
        <v/>
      </c>
      <c r="I4942" s="4" t="str" cm="1">
        <f t="array" ref="I4942">IF($A4942="","",INDEX(OpenMeteoAPI[PrecipitationProbabilityPct],ROWS($I$2:I4942))/100)</f>
        <v/>
      </c>
      <c r="J4942" s="3" t="str" cm="1">
        <f t="array" ref="J4942">IF($A4942="","",INDEX(OpenMeteoAPI[PrecipitationMM],ROWS($J$2:J4942)))</f>
        <v/>
      </c>
      <c r="K4942" t="str" cm="1">
        <f t="array" ref="K4942">IF($A4942="","",INDEX(OpenMeteoAPI[WeatherCode],ROWS($K$2:K4942)))</f>
        <v/>
      </c>
      <c r="L4942" s="3" t="str" cm="1">
        <f t="array" ref="L4942">IF($A4942="","",INDEX(OpenMeteoAPI[WindSpeedKMH],ROWS($L$2:L4942)))</f>
        <v/>
      </c>
    </row>
    <row r="4943" spans="1:12">
      <c r="A4943" t="str" cm="1">
        <f t="array" ref="A4943">IFERROR(INDEX(OpenMeteoAPI[City],ROWS($A$2:A4943))&amp;", "&amp;INDEX(OpenMeteoAPI[CountryCode],ROWS($A$2:A4943)),"")</f>
        <v/>
      </c>
      <c r="B4943" t="str" cm="1">
        <f t="array" ref="B4943">IF($A4943="","",INDEX(OpenMeteoAPI[LocationID],ROWS($B$2:B4943)))</f>
        <v/>
      </c>
      <c r="C4943" s="5" t="str" cm="1">
        <f t="array" ref="C4943">IF($A4943="","",INDEX(OpenMeteoAPI[ForecastDateTime],ROWS($C$2:C4943)))</f>
        <v/>
      </c>
      <c r="D4943" t="str">
        <f t="shared" si="77"/>
        <v/>
      </c>
      <c r="E4943" t="str" cm="1">
        <f t="array" ref="E4943">IF($K4943="","",_xlfn.IFS($K4943=0,_xlfn.UNICHAR(9728),$K4943&lt;=3,_xlfn.UNICHAR(9729),OR($K4943=45,$K4943=48),"~",AND($K4943&gt;=51,$K4943&lt;=67),_xlfn.UNICHAR(9748),AND($K4943&gt;=71,$K4943&lt;=77),_xlfn.UNICHAR(10052),AND($K4943&gt;=80,$K4943&lt;=82),_xlfn.UNICHAR(9748),AND($K4943&gt;=95,$K4943&lt;=99),_xlfn.UNICHAR(9889),TRUE,_xlfn.UNICHAR(9729)))</f>
        <v/>
      </c>
      <c r="F4943" t="str" cm="1">
        <f t="array" ref="F4943">IF($K4943="","",_xlfn.IFS($K4943=0,"Clear",$K4943&lt;=3,"Partly Cloudy",OR($K4943=45,$K4943=48),"Fog",AND($K4943&gt;=51,$K4943&lt;=67),"Drizzle",AND($K4943&gt;=71,$K4943&lt;=77),"Snow",AND($K4943&gt;=80,$K4943&lt;=82),"Rain Showers",AND($K4943&gt;=95,$K4943&lt;=99),"Thunderstorm",TRUE,"Cloudy"))</f>
        <v/>
      </c>
      <c r="G4943" s="3" t="str" cm="1">
        <f t="array" ref="G4943">IF($A4943="","",INDEX(OpenMeteoAPI[TemperatureC],ROWS($G$2:G4943)))</f>
        <v/>
      </c>
      <c r="H4943" s="4" t="str" cm="1">
        <f t="array" ref="H4943">IF($A4943="","",INDEX(OpenMeteoAPI[RelativeHumidityPct],ROWS($H$2:H4943))/100)</f>
        <v/>
      </c>
      <c r="I4943" s="4" t="str" cm="1">
        <f t="array" ref="I4943">IF($A4943="","",INDEX(OpenMeteoAPI[PrecipitationProbabilityPct],ROWS($I$2:I4943))/100)</f>
        <v/>
      </c>
      <c r="J4943" s="3" t="str" cm="1">
        <f t="array" ref="J4943">IF($A4943="","",INDEX(OpenMeteoAPI[PrecipitationMM],ROWS($J$2:J4943)))</f>
        <v/>
      </c>
      <c r="K4943" t="str" cm="1">
        <f t="array" ref="K4943">IF($A4943="","",INDEX(OpenMeteoAPI[WeatherCode],ROWS($K$2:K4943)))</f>
        <v/>
      </c>
      <c r="L4943" s="3" t="str" cm="1">
        <f t="array" ref="L4943">IF($A4943="","",INDEX(OpenMeteoAPI[WindSpeedKMH],ROWS($L$2:L4943)))</f>
        <v/>
      </c>
    </row>
    <row r="4944" spans="1:12">
      <c r="A4944" t="str" cm="1">
        <f t="array" ref="A4944">IFERROR(INDEX(OpenMeteoAPI[City],ROWS($A$2:A4944))&amp;", "&amp;INDEX(OpenMeteoAPI[CountryCode],ROWS($A$2:A4944)),"")</f>
        <v/>
      </c>
      <c r="B4944" t="str" cm="1">
        <f t="array" ref="B4944">IF($A4944="","",INDEX(OpenMeteoAPI[LocationID],ROWS($B$2:B4944)))</f>
        <v/>
      </c>
      <c r="C4944" s="5" t="str" cm="1">
        <f t="array" ref="C4944">IF($A4944="","",INDEX(OpenMeteoAPI[ForecastDateTime],ROWS($C$2:C4944)))</f>
        <v/>
      </c>
      <c r="D4944" t="str">
        <f t="shared" si="77"/>
        <v/>
      </c>
      <c r="E4944" t="str" cm="1">
        <f t="array" ref="E4944">IF($K4944="","",_xlfn.IFS($K4944=0,_xlfn.UNICHAR(9728),$K4944&lt;=3,_xlfn.UNICHAR(9729),OR($K4944=45,$K4944=48),"~",AND($K4944&gt;=51,$K4944&lt;=67),_xlfn.UNICHAR(9748),AND($K4944&gt;=71,$K4944&lt;=77),_xlfn.UNICHAR(10052),AND($K4944&gt;=80,$K4944&lt;=82),_xlfn.UNICHAR(9748),AND($K4944&gt;=95,$K4944&lt;=99),_xlfn.UNICHAR(9889),TRUE,_xlfn.UNICHAR(9729)))</f>
        <v/>
      </c>
      <c r="F4944" t="str" cm="1">
        <f t="array" ref="F4944">IF($K4944="","",_xlfn.IFS($K4944=0,"Clear",$K4944&lt;=3,"Partly Cloudy",OR($K4944=45,$K4944=48),"Fog",AND($K4944&gt;=51,$K4944&lt;=67),"Drizzle",AND($K4944&gt;=71,$K4944&lt;=77),"Snow",AND($K4944&gt;=80,$K4944&lt;=82),"Rain Showers",AND($K4944&gt;=95,$K4944&lt;=99),"Thunderstorm",TRUE,"Cloudy"))</f>
        <v/>
      </c>
      <c r="G4944" s="3" t="str" cm="1">
        <f t="array" ref="G4944">IF($A4944="","",INDEX(OpenMeteoAPI[TemperatureC],ROWS($G$2:G4944)))</f>
        <v/>
      </c>
      <c r="H4944" s="4" t="str" cm="1">
        <f t="array" ref="H4944">IF($A4944="","",INDEX(OpenMeteoAPI[RelativeHumidityPct],ROWS($H$2:H4944))/100)</f>
        <v/>
      </c>
      <c r="I4944" s="4" t="str" cm="1">
        <f t="array" ref="I4944">IF($A4944="","",INDEX(OpenMeteoAPI[PrecipitationProbabilityPct],ROWS($I$2:I4944))/100)</f>
        <v/>
      </c>
      <c r="J4944" s="3" t="str" cm="1">
        <f t="array" ref="J4944">IF($A4944="","",INDEX(OpenMeteoAPI[PrecipitationMM],ROWS($J$2:J4944)))</f>
        <v/>
      </c>
      <c r="K4944" t="str" cm="1">
        <f t="array" ref="K4944">IF($A4944="","",INDEX(OpenMeteoAPI[WeatherCode],ROWS($K$2:K4944)))</f>
        <v/>
      </c>
      <c r="L4944" s="3" t="str" cm="1">
        <f t="array" ref="L4944">IF($A4944="","",INDEX(OpenMeteoAPI[WindSpeedKMH],ROWS($L$2:L4944)))</f>
        <v/>
      </c>
    </row>
    <row r="4945" spans="1:12">
      <c r="A4945" t="str" cm="1">
        <f t="array" ref="A4945">IFERROR(INDEX(OpenMeteoAPI[City],ROWS($A$2:A4945))&amp;", "&amp;INDEX(OpenMeteoAPI[CountryCode],ROWS($A$2:A4945)),"")</f>
        <v/>
      </c>
      <c r="B4945" t="str" cm="1">
        <f t="array" ref="B4945">IF($A4945="","",INDEX(OpenMeteoAPI[LocationID],ROWS($B$2:B4945)))</f>
        <v/>
      </c>
      <c r="C4945" s="5" t="str" cm="1">
        <f t="array" ref="C4945">IF($A4945="","",INDEX(OpenMeteoAPI[ForecastDateTime],ROWS($C$2:C4945)))</f>
        <v/>
      </c>
      <c r="D4945" t="str">
        <f t="shared" si="77"/>
        <v/>
      </c>
      <c r="E4945" t="str" cm="1">
        <f t="array" ref="E4945">IF($K4945="","",_xlfn.IFS($K4945=0,_xlfn.UNICHAR(9728),$K4945&lt;=3,_xlfn.UNICHAR(9729),OR($K4945=45,$K4945=48),"~",AND($K4945&gt;=51,$K4945&lt;=67),_xlfn.UNICHAR(9748),AND($K4945&gt;=71,$K4945&lt;=77),_xlfn.UNICHAR(10052),AND($K4945&gt;=80,$K4945&lt;=82),_xlfn.UNICHAR(9748),AND($K4945&gt;=95,$K4945&lt;=99),_xlfn.UNICHAR(9889),TRUE,_xlfn.UNICHAR(9729)))</f>
        <v/>
      </c>
      <c r="F4945" t="str" cm="1">
        <f t="array" ref="F4945">IF($K4945="","",_xlfn.IFS($K4945=0,"Clear",$K4945&lt;=3,"Partly Cloudy",OR($K4945=45,$K4945=48),"Fog",AND($K4945&gt;=51,$K4945&lt;=67),"Drizzle",AND($K4945&gt;=71,$K4945&lt;=77),"Snow",AND($K4945&gt;=80,$K4945&lt;=82),"Rain Showers",AND($K4945&gt;=95,$K4945&lt;=99),"Thunderstorm",TRUE,"Cloudy"))</f>
        <v/>
      </c>
      <c r="G4945" s="3" t="str" cm="1">
        <f t="array" ref="G4945">IF($A4945="","",INDEX(OpenMeteoAPI[TemperatureC],ROWS($G$2:G4945)))</f>
        <v/>
      </c>
      <c r="H4945" s="4" t="str" cm="1">
        <f t="array" ref="H4945">IF($A4945="","",INDEX(OpenMeteoAPI[RelativeHumidityPct],ROWS($H$2:H4945))/100)</f>
        <v/>
      </c>
      <c r="I4945" s="4" t="str" cm="1">
        <f t="array" ref="I4945">IF($A4945="","",INDEX(OpenMeteoAPI[PrecipitationProbabilityPct],ROWS($I$2:I4945))/100)</f>
        <v/>
      </c>
      <c r="J4945" s="3" t="str" cm="1">
        <f t="array" ref="J4945">IF($A4945="","",INDEX(OpenMeteoAPI[PrecipitationMM],ROWS($J$2:J4945)))</f>
        <v/>
      </c>
      <c r="K4945" t="str" cm="1">
        <f t="array" ref="K4945">IF($A4945="","",INDEX(OpenMeteoAPI[WeatherCode],ROWS($K$2:K4945)))</f>
        <v/>
      </c>
      <c r="L4945" s="3" t="str" cm="1">
        <f t="array" ref="L4945">IF($A4945="","",INDEX(OpenMeteoAPI[WindSpeedKMH],ROWS($L$2:L4945)))</f>
        <v/>
      </c>
    </row>
    <row r="4946" spans="1:12">
      <c r="A4946" t="str" cm="1">
        <f t="array" ref="A4946">IFERROR(INDEX(OpenMeteoAPI[City],ROWS($A$2:A4946))&amp;", "&amp;INDEX(OpenMeteoAPI[CountryCode],ROWS($A$2:A4946)),"")</f>
        <v/>
      </c>
      <c r="B4946" t="str" cm="1">
        <f t="array" ref="B4946">IF($A4946="","",INDEX(OpenMeteoAPI[LocationID],ROWS($B$2:B4946)))</f>
        <v/>
      </c>
      <c r="C4946" s="5" t="str" cm="1">
        <f t="array" ref="C4946">IF($A4946="","",INDEX(OpenMeteoAPI[ForecastDateTime],ROWS($C$2:C4946)))</f>
        <v/>
      </c>
      <c r="D4946" t="str">
        <f t="shared" si="77"/>
        <v/>
      </c>
      <c r="E4946" t="str" cm="1">
        <f t="array" ref="E4946">IF($K4946="","",_xlfn.IFS($K4946=0,_xlfn.UNICHAR(9728),$K4946&lt;=3,_xlfn.UNICHAR(9729),OR($K4946=45,$K4946=48),"~",AND($K4946&gt;=51,$K4946&lt;=67),_xlfn.UNICHAR(9748),AND($K4946&gt;=71,$K4946&lt;=77),_xlfn.UNICHAR(10052),AND($K4946&gt;=80,$K4946&lt;=82),_xlfn.UNICHAR(9748),AND($K4946&gt;=95,$K4946&lt;=99),_xlfn.UNICHAR(9889),TRUE,_xlfn.UNICHAR(9729)))</f>
        <v/>
      </c>
      <c r="F4946" t="str" cm="1">
        <f t="array" ref="F4946">IF($K4946="","",_xlfn.IFS($K4946=0,"Clear",$K4946&lt;=3,"Partly Cloudy",OR($K4946=45,$K4946=48),"Fog",AND($K4946&gt;=51,$K4946&lt;=67),"Drizzle",AND($K4946&gt;=71,$K4946&lt;=77),"Snow",AND($K4946&gt;=80,$K4946&lt;=82),"Rain Showers",AND($K4946&gt;=95,$K4946&lt;=99),"Thunderstorm",TRUE,"Cloudy"))</f>
        <v/>
      </c>
      <c r="G4946" s="3" t="str" cm="1">
        <f t="array" ref="G4946">IF($A4946="","",INDEX(OpenMeteoAPI[TemperatureC],ROWS($G$2:G4946)))</f>
        <v/>
      </c>
      <c r="H4946" s="4" t="str" cm="1">
        <f t="array" ref="H4946">IF($A4946="","",INDEX(OpenMeteoAPI[RelativeHumidityPct],ROWS($H$2:H4946))/100)</f>
        <v/>
      </c>
      <c r="I4946" s="4" t="str" cm="1">
        <f t="array" ref="I4946">IF($A4946="","",INDEX(OpenMeteoAPI[PrecipitationProbabilityPct],ROWS($I$2:I4946))/100)</f>
        <v/>
      </c>
      <c r="J4946" s="3" t="str" cm="1">
        <f t="array" ref="J4946">IF($A4946="","",INDEX(OpenMeteoAPI[PrecipitationMM],ROWS($J$2:J4946)))</f>
        <v/>
      </c>
      <c r="K4946" t="str" cm="1">
        <f t="array" ref="K4946">IF($A4946="","",INDEX(OpenMeteoAPI[WeatherCode],ROWS($K$2:K4946)))</f>
        <v/>
      </c>
      <c r="L4946" s="3" t="str" cm="1">
        <f t="array" ref="L4946">IF($A4946="","",INDEX(OpenMeteoAPI[WindSpeedKMH],ROWS($L$2:L4946)))</f>
        <v/>
      </c>
    </row>
    <row r="4947" spans="1:12">
      <c r="A4947" t="str" cm="1">
        <f t="array" ref="A4947">IFERROR(INDEX(OpenMeteoAPI[City],ROWS($A$2:A4947))&amp;", "&amp;INDEX(OpenMeteoAPI[CountryCode],ROWS($A$2:A4947)),"")</f>
        <v/>
      </c>
      <c r="B4947" t="str" cm="1">
        <f t="array" ref="B4947">IF($A4947="","",INDEX(OpenMeteoAPI[LocationID],ROWS($B$2:B4947)))</f>
        <v/>
      </c>
      <c r="C4947" s="5" t="str" cm="1">
        <f t="array" ref="C4947">IF($A4947="","",INDEX(OpenMeteoAPI[ForecastDateTime],ROWS($C$2:C4947)))</f>
        <v/>
      </c>
      <c r="D4947" t="str">
        <f t="shared" si="77"/>
        <v/>
      </c>
      <c r="E4947" t="str" cm="1">
        <f t="array" ref="E4947">IF($K4947="","",_xlfn.IFS($K4947=0,_xlfn.UNICHAR(9728),$K4947&lt;=3,_xlfn.UNICHAR(9729),OR($K4947=45,$K4947=48),"~",AND($K4947&gt;=51,$K4947&lt;=67),_xlfn.UNICHAR(9748),AND($K4947&gt;=71,$K4947&lt;=77),_xlfn.UNICHAR(10052),AND($K4947&gt;=80,$K4947&lt;=82),_xlfn.UNICHAR(9748),AND($K4947&gt;=95,$K4947&lt;=99),_xlfn.UNICHAR(9889),TRUE,_xlfn.UNICHAR(9729)))</f>
        <v/>
      </c>
      <c r="F4947" t="str" cm="1">
        <f t="array" ref="F4947">IF($K4947="","",_xlfn.IFS($K4947=0,"Clear",$K4947&lt;=3,"Partly Cloudy",OR($K4947=45,$K4947=48),"Fog",AND($K4947&gt;=51,$K4947&lt;=67),"Drizzle",AND($K4947&gt;=71,$K4947&lt;=77),"Snow",AND($K4947&gt;=80,$K4947&lt;=82),"Rain Showers",AND($K4947&gt;=95,$K4947&lt;=99),"Thunderstorm",TRUE,"Cloudy"))</f>
        <v/>
      </c>
      <c r="G4947" s="3" t="str" cm="1">
        <f t="array" ref="G4947">IF($A4947="","",INDEX(OpenMeteoAPI[TemperatureC],ROWS($G$2:G4947)))</f>
        <v/>
      </c>
      <c r="H4947" s="4" t="str" cm="1">
        <f t="array" ref="H4947">IF($A4947="","",INDEX(OpenMeteoAPI[RelativeHumidityPct],ROWS($H$2:H4947))/100)</f>
        <v/>
      </c>
      <c r="I4947" s="4" t="str" cm="1">
        <f t="array" ref="I4947">IF($A4947="","",INDEX(OpenMeteoAPI[PrecipitationProbabilityPct],ROWS($I$2:I4947))/100)</f>
        <v/>
      </c>
      <c r="J4947" s="3" t="str" cm="1">
        <f t="array" ref="J4947">IF($A4947="","",INDEX(OpenMeteoAPI[PrecipitationMM],ROWS($J$2:J4947)))</f>
        <v/>
      </c>
      <c r="K4947" t="str" cm="1">
        <f t="array" ref="K4947">IF($A4947="","",INDEX(OpenMeteoAPI[WeatherCode],ROWS($K$2:K4947)))</f>
        <v/>
      </c>
      <c r="L4947" s="3" t="str" cm="1">
        <f t="array" ref="L4947">IF($A4947="","",INDEX(OpenMeteoAPI[WindSpeedKMH],ROWS($L$2:L4947)))</f>
        <v/>
      </c>
    </row>
    <row r="4948" spans="1:12">
      <c r="A4948" t="str" cm="1">
        <f t="array" ref="A4948">IFERROR(INDEX(OpenMeteoAPI[City],ROWS($A$2:A4948))&amp;", "&amp;INDEX(OpenMeteoAPI[CountryCode],ROWS($A$2:A4948)),"")</f>
        <v/>
      </c>
      <c r="B4948" t="str" cm="1">
        <f t="array" ref="B4948">IF($A4948="","",INDEX(OpenMeteoAPI[LocationID],ROWS($B$2:B4948)))</f>
        <v/>
      </c>
      <c r="C4948" s="5" t="str" cm="1">
        <f t="array" ref="C4948">IF($A4948="","",INDEX(OpenMeteoAPI[ForecastDateTime],ROWS($C$2:C4948)))</f>
        <v/>
      </c>
      <c r="D4948" t="str">
        <f t="shared" si="77"/>
        <v/>
      </c>
      <c r="E4948" t="str" cm="1">
        <f t="array" ref="E4948">IF($K4948="","",_xlfn.IFS($K4948=0,_xlfn.UNICHAR(9728),$K4948&lt;=3,_xlfn.UNICHAR(9729),OR($K4948=45,$K4948=48),"~",AND($K4948&gt;=51,$K4948&lt;=67),_xlfn.UNICHAR(9748),AND($K4948&gt;=71,$K4948&lt;=77),_xlfn.UNICHAR(10052),AND($K4948&gt;=80,$K4948&lt;=82),_xlfn.UNICHAR(9748),AND($K4948&gt;=95,$K4948&lt;=99),_xlfn.UNICHAR(9889),TRUE,_xlfn.UNICHAR(9729)))</f>
        <v/>
      </c>
      <c r="F4948" t="str" cm="1">
        <f t="array" ref="F4948">IF($K4948="","",_xlfn.IFS($K4948=0,"Clear",$K4948&lt;=3,"Partly Cloudy",OR($K4948=45,$K4948=48),"Fog",AND($K4948&gt;=51,$K4948&lt;=67),"Drizzle",AND($K4948&gt;=71,$K4948&lt;=77),"Snow",AND($K4948&gt;=80,$K4948&lt;=82),"Rain Showers",AND($K4948&gt;=95,$K4948&lt;=99),"Thunderstorm",TRUE,"Cloudy"))</f>
        <v/>
      </c>
      <c r="G4948" s="3" t="str" cm="1">
        <f t="array" ref="G4948">IF($A4948="","",INDEX(OpenMeteoAPI[TemperatureC],ROWS($G$2:G4948)))</f>
        <v/>
      </c>
      <c r="H4948" s="4" t="str" cm="1">
        <f t="array" ref="H4948">IF($A4948="","",INDEX(OpenMeteoAPI[RelativeHumidityPct],ROWS($H$2:H4948))/100)</f>
        <v/>
      </c>
      <c r="I4948" s="4" t="str" cm="1">
        <f t="array" ref="I4948">IF($A4948="","",INDEX(OpenMeteoAPI[PrecipitationProbabilityPct],ROWS($I$2:I4948))/100)</f>
        <v/>
      </c>
      <c r="J4948" s="3" t="str" cm="1">
        <f t="array" ref="J4948">IF($A4948="","",INDEX(OpenMeteoAPI[PrecipitationMM],ROWS($J$2:J4948)))</f>
        <v/>
      </c>
      <c r="K4948" t="str" cm="1">
        <f t="array" ref="K4948">IF($A4948="","",INDEX(OpenMeteoAPI[WeatherCode],ROWS($K$2:K4948)))</f>
        <v/>
      </c>
      <c r="L4948" s="3" t="str" cm="1">
        <f t="array" ref="L4948">IF($A4948="","",INDEX(OpenMeteoAPI[WindSpeedKMH],ROWS($L$2:L4948)))</f>
        <v/>
      </c>
    </row>
    <row r="4949" spans="1:12">
      <c r="A4949" t="str" cm="1">
        <f t="array" ref="A4949">IFERROR(INDEX(OpenMeteoAPI[City],ROWS($A$2:A4949))&amp;", "&amp;INDEX(OpenMeteoAPI[CountryCode],ROWS($A$2:A4949)),"")</f>
        <v/>
      </c>
      <c r="B4949" t="str" cm="1">
        <f t="array" ref="B4949">IF($A4949="","",INDEX(OpenMeteoAPI[LocationID],ROWS($B$2:B4949)))</f>
        <v/>
      </c>
      <c r="C4949" s="5" t="str" cm="1">
        <f t="array" ref="C4949">IF($A4949="","",INDEX(OpenMeteoAPI[ForecastDateTime],ROWS($C$2:C4949)))</f>
        <v/>
      </c>
      <c r="D4949" t="str">
        <f t="shared" si="77"/>
        <v/>
      </c>
      <c r="E4949" t="str" cm="1">
        <f t="array" ref="E4949">IF($K4949="","",_xlfn.IFS($K4949=0,_xlfn.UNICHAR(9728),$K4949&lt;=3,_xlfn.UNICHAR(9729),OR($K4949=45,$K4949=48),"~",AND($K4949&gt;=51,$K4949&lt;=67),_xlfn.UNICHAR(9748),AND($K4949&gt;=71,$K4949&lt;=77),_xlfn.UNICHAR(10052),AND($K4949&gt;=80,$K4949&lt;=82),_xlfn.UNICHAR(9748),AND($K4949&gt;=95,$K4949&lt;=99),_xlfn.UNICHAR(9889),TRUE,_xlfn.UNICHAR(9729)))</f>
        <v/>
      </c>
      <c r="F4949" t="str" cm="1">
        <f t="array" ref="F4949">IF($K4949="","",_xlfn.IFS($K4949=0,"Clear",$K4949&lt;=3,"Partly Cloudy",OR($K4949=45,$K4949=48),"Fog",AND($K4949&gt;=51,$K4949&lt;=67),"Drizzle",AND($K4949&gt;=71,$K4949&lt;=77),"Snow",AND($K4949&gt;=80,$K4949&lt;=82),"Rain Showers",AND($K4949&gt;=95,$K4949&lt;=99),"Thunderstorm",TRUE,"Cloudy"))</f>
        <v/>
      </c>
      <c r="G4949" s="3" t="str" cm="1">
        <f t="array" ref="G4949">IF($A4949="","",INDEX(OpenMeteoAPI[TemperatureC],ROWS($G$2:G4949)))</f>
        <v/>
      </c>
      <c r="H4949" s="4" t="str" cm="1">
        <f t="array" ref="H4949">IF($A4949="","",INDEX(OpenMeteoAPI[RelativeHumidityPct],ROWS($H$2:H4949))/100)</f>
        <v/>
      </c>
      <c r="I4949" s="4" t="str" cm="1">
        <f t="array" ref="I4949">IF($A4949="","",INDEX(OpenMeteoAPI[PrecipitationProbabilityPct],ROWS($I$2:I4949))/100)</f>
        <v/>
      </c>
      <c r="J4949" s="3" t="str" cm="1">
        <f t="array" ref="J4949">IF($A4949="","",INDEX(OpenMeteoAPI[PrecipitationMM],ROWS($J$2:J4949)))</f>
        <v/>
      </c>
      <c r="K4949" t="str" cm="1">
        <f t="array" ref="K4949">IF($A4949="","",INDEX(OpenMeteoAPI[WeatherCode],ROWS($K$2:K4949)))</f>
        <v/>
      </c>
      <c r="L4949" s="3" t="str" cm="1">
        <f t="array" ref="L4949">IF($A4949="","",INDEX(OpenMeteoAPI[WindSpeedKMH],ROWS($L$2:L4949)))</f>
        <v/>
      </c>
    </row>
    <row r="4950" spans="1:12">
      <c r="A4950" t="str" cm="1">
        <f t="array" ref="A4950">IFERROR(INDEX(OpenMeteoAPI[City],ROWS($A$2:A4950))&amp;", "&amp;INDEX(OpenMeteoAPI[CountryCode],ROWS($A$2:A4950)),"")</f>
        <v/>
      </c>
      <c r="B4950" t="str" cm="1">
        <f t="array" ref="B4950">IF($A4950="","",INDEX(OpenMeteoAPI[LocationID],ROWS($B$2:B4950)))</f>
        <v/>
      </c>
      <c r="C4950" s="5" t="str" cm="1">
        <f t="array" ref="C4950">IF($A4950="","",INDEX(OpenMeteoAPI[ForecastDateTime],ROWS($C$2:C4950)))</f>
        <v/>
      </c>
      <c r="D4950" t="str">
        <f t="shared" si="77"/>
        <v/>
      </c>
      <c r="E4950" t="str" cm="1">
        <f t="array" ref="E4950">IF($K4950="","",_xlfn.IFS($K4950=0,_xlfn.UNICHAR(9728),$K4950&lt;=3,_xlfn.UNICHAR(9729),OR($K4950=45,$K4950=48),"~",AND($K4950&gt;=51,$K4950&lt;=67),_xlfn.UNICHAR(9748),AND($K4950&gt;=71,$K4950&lt;=77),_xlfn.UNICHAR(10052),AND($K4950&gt;=80,$K4950&lt;=82),_xlfn.UNICHAR(9748),AND($K4950&gt;=95,$K4950&lt;=99),_xlfn.UNICHAR(9889),TRUE,_xlfn.UNICHAR(9729)))</f>
        <v/>
      </c>
      <c r="F4950" t="str" cm="1">
        <f t="array" ref="F4950">IF($K4950="","",_xlfn.IFS($K4950=0,"Clear",$K4950&lt;=3,"Partly Cloudy",OR($K4950=45,$K4950=48),"Fog",AND($K4950&gt;=51,$K4950&lt;=67),"Drizzle",AND($K4950&gt;=71,$K4950&lt;=77),"Snow",AND($K4950&gt;=80,$K4950&lt;=82),"Rain Showers",AND($K4950&gt;=95,$K4950&lt;=99),"Thunderstorm",TRUE,"Cloudy"))</f>
        <v/>
      </c>
      <c r="G4950" s="3" t="str" cm="1">
        <f t="array" ref="G4950">IF($A4950="","",INDEX(OpenMeteoAPI[TemperatureC],ROWS($G$2:G4950)))</f>
        <v/>
      </c>
      <c r="H4950" s="4" t="str" cm="1">
        <f t="array" ref="H4950">IF($A4950="","",INDEX(OpenMeteoAPI[RelativeHumidityPct],ROWS($H$2:H4950))/100)</f>
        <v/>
      </c>
      <c r="I4950" s="4" t="str" cm="1">
        <f t="array" ref="I4950">IF($A4950="","",INDEX(OpenMeteoAPI[PrecipitationProbabilityPct],ROWS($I$2:I4950))/100)</f>
        <v/>
      </c>
      <c r="J4950" s="3" t="str" cm="1">
        <f t="array" ref="J4950">IF($A4950="","",INDEX(OpenMeteoAPI[PrecipitationMM],ROWS($J$2:J4950)))</f>
        <v/>
      </c>
      <c r="K4950" t="str" cm="1">
        <f t="array" ref="K4950">IF($A4950="","",INDEX(OpenMeteoAPI[WeatherCode],ROWS($K$2:K4950)))</f>
        <v/>
      </c>
      <c r="L4950" s="3" t="str" cm="1">
        <f t="array" ref="L4950">IF($A4950="","",INDEX(OpenMeteoAPI[WindSpeedKMH],ROWS($L$2:L4950)))</f>
        <v/>
      </c>
    </row>
    <row r="4951" spans="1:12">
      <c r="A4951" t="str" cm="1">
        <f t="array" ref="A4951">IFERROR(INDEX(OpenMeteoAPI[City],ROWS($A$2:A4951))&amp;", "&amp;INDEX(OpenMeteoAPI[CountryCode],ROWS($A$2:A4951)),"")</f>
        <v/>
      </c>
      <c r="B4951" t="str" cm="1">
        <f t="array" ref="B4951">IF($A4951="","",INDEX(OpenMeteoAPI[LocationID],ROWS($B$2:B4951)))</f>
        <v/>
      </c>
      <c r="C4951" s="5" t="str" cm="1">
        <f t="array" ref="C4951">IF($A4951="","",INDEX(OpenMeteoAPI[ForecastDateTime],ROWS($C$2:C4951)))</f>
        <v/>
      </c>
      <c r="D4951" t="str">
        <f t="shared" si="77"/>
        <v/>
      </c>
      <c r="E4951" t="str" cm="1">
        <f t="array" ref="E4951">IF($K4951="","",_xlfn.IFS($K4951=0,_xlfn.UNICHAR(9728),$K4951&lt;=3,_xlfn.UNICHAR(9729),OR($K4951=45,$K4951=48),"~",AND($K4951&gt;=51,$K4951&lt;=67),_xlfn.UNICHAR(9748),AND($K4951&gt;=71,$K4951&lt;=77),_xlfn.UNICHAR(10052),AND($K4951&gt;=80,$K4951&lt;=82),_xlfn.UNICHAR(9748),AND($K4951&gt;=95,$K4951&lt;=99),_xlfn.UNICHAR(9889),TRUE,_xlfn.UNICHAR(9729)))</f>
        <v/>
      </c>
      <c r="F4951" t="str" cm="1">
        <f t="array" ref="F4951">IF($K4951="","",_xlfn.IFS($K4951=0,"Clear",$K4951&lt;=3,"Partly Cloudy",OR($K4951=45,$K4951=48),"Fog",AND($K4951&gt;=51,$K4951&lt;=67),"Drizzle",AND($K4951&gt;=71,$K4951&lt;=77),"Snow",AND($K4951&gt;=80,$K4951&lt;=82),"Rain Showers",AND($K4951&gt;=95,$K4951&lt;=99),"Thunderstorm",TRUE,"Cloudy"))</f>
        <v/>
      </c>
      <c r="G4951" s="3" t="str" cm="1">
        <f t="array" ref="G4951">IF($A4951="","",INDEX(OpenMeteoAPI[TemperatureC],ROWS($G$2:G4951)))</f>
        <v/>
      </c>
      <c r="H4951" s="4" t="str" cm="1">
        <f t="array" ref="H4951">IF($A4951="","",INDEX(OpenMeteoAPI[RelativeHumidityPct],ROWS($H$2:H4951))/100)</f>
        <v/>
      </c>
      <c r="I4951" s="4" t="str" cm="1">
        <f t="array" ref="I4951">IF($A4951="","",INDEX(OpenMeteoAPI[PrecipitationProbabilityPct],ROWS($I$2:I4951))/100)</f>
        <v/>
      </c>
      <c r="J4951" s="3" t="str" cm="1">
        <f t="array" ref="J4951">IF($A4951="","",INDEX(OpenMeteoAPI[PrecipitationMM],ROWS($J$2:J4951)))</f>
        <v/>
      </c>
      <c r="K4951" t="str" cm="1">
        <f t="array" ref="K4951">IF($A4951="","",INDEX(OpenMeteoAPI[WeatherCode],ROWS($K$2:K4951)))</f>
        <v/>
      </c>
      <c r="L4951" s="3" t="str" cm="1">
        <f t="array" ref="L4951">IF($A4951="","",INDEX(OpenMeteoAPI[WindSpeedKMH],ROWS($L$2:L4951)))</f>
        <v/>
      </c>
    </row>
    <row r="4952" spans="1:12">
      <c r="A4952" t="str" cm="1">
        <f t="array" ref="A4952">IFERROR(INDEX(OpenMeteoAPI[City],ROWS($A$2:A4952))&amp;", "&amp;INDEX(OpenMeteoAPI[CountryCode],ROWS($A$2:A4952)),"")</f>
        <v/>
      </c>
      <c r="B4952" t="str" cm="1">
        <f t="array" ref="B4952">IF($A4952="","",INDEX(OpenMeteoAPI[LocationID],ROWS($B$2:B4952)))</f>
        <v/>
      </c>
      <c r="C4952" s="5" t="str" cm="1">
        <f t="array" ref="C4952">IF($A4952="","",INDEX(OpenMeteoAPI[ForecastDateTime],ROWS($C$2:C4952)))</f>
        <v/>
      </c>
      <c r="D4952" t="str">
        <f t="shared" si="77"/>
        <v/>
      </c>
      <c r="E4952" t="str" cm="1">
        <f t="array" ref="E4952">IF($K4952="","",_xlfn.IFS($K4952=0,_xlfn.UNICHAR(9728),$K4952&lt;=3,_xlfn.UNICHAR(9729),OR($K4952=45,$K4952=48),"~",AND($K4952&gt;=51,$K4952&lt;=67),_xlfn.UNICHAR(9748),AND($K4952&gt;=71,$K4952&lt;=77),_xlfn.UNICHAR(10052),AND($K4952&gt;=80,$K4952&lt;=82),_xlfn.UNICHAR(9748),AND($K4952&gt;=95,$K4952&lt;=99),_xlfn.UNICHAR(9889),TRUE,_xlfn.UNICHAR(9729)))</f>
        <v/>
      </c>
      <c r="F4952" t="str" cm="1">
        <f t="array" ref="F4952">IF($K4952="","",_xlfn.IFS($K4952=0,"Clear",$K4952&lt;=3,"Partly Cloudy",OR($K4952=45,$K4952=48),"Fog",AND($K4952&gt;=51,$K4952&lt;=67),"Drizzle",AND($K4952&gt;=71,$K4952&lt;=77),"Snow",AND($K4952&gt;=80,$K4952&lt;=82),"Rain Showers",AND($K4952&gt;=95,$K4952&lt;=99),"Thunderstorm",TRUE,"Cloudy"))</f>
        <v/>
      </c>
      <c r="G4952" s="3" t="str" cm="1">
        <f t="array" ref="G4952">IF($A4952="","",INDEX(OpenMeteoAPI[TemperatureC],ROWS($G$2:G4952)))</f>
        <v/>
      </c>
      <c r="H4952" s="4" t="str" cm="1">
        <f t="array" ref="H4952">IF($A4952="","",INDEX(OpenMeteoAPI[RelativeHumidityPct],ROWS($H$2:H4952))/100)</f>
        <v/>
      </c>
      <c r="I4952" s="4" t="str" cm="1">
        <f t="array" ref="I4952">IF($A4952="","",INDEX(OpenMeteoAPI[PrecipitationProbabilityPct],ROWS($I$2:I4952))/100)</f>
        <v/>
      </c>
      <c r="J4952" s="3" t="str" cm="1">
        <f t="array" ref="J4952">IF($A4952="","",INDEX(OpenMeteoAPI[PrecipitationMM],ROWS($J$2:J4952)))</f>
        <v/>
      </c>
      <c r="K4952" t="str" cm="1">
        <f t="array" ref="K4952">IF($A4952="","",INDEX(OpenMeteoAPI[WeatherCode],ROWS($K$2:K4952)))</f>
        <v/>
      </c>
      <c r="L4952" s="3" t="str" cm="1">
        <f t="array" ref="L4952">IF($A4952="","",INDEX(OpenMeteoAPI[WindSpeedKMH],ROWS($L$2:L4952)))</f>
        <v/>
      </c>
    </row>
    <row r="4953" spans="1:12">
      <c r="A4953" t="str" cm="1">
        <f t="array" ref="A4953">IFERROR(INDEX(OpenMeteoAPI[City],ROWS($A$2:A4953))&amp;", "&amp;INDEX(OpenMeteoAPI[CountryCode],ROWS($A$2:A4953)),"")</f>
        <v/>
      </c>
      <c r="B4953" t="str" cm="1">
        <f t="array" ref="B4953">IF($A4953="","",INDEX(OpenMeteoAPI[LocationID],ROWS($B$2:B4953)))</f>
        <v/>
      </c>
      <c r="C4953" s="5" t="str" cm="1">
        <f t="array" ref="C4953">IF($A4953="","",INDEX(OpenMeteoAPI[ForecastDateTime],ROWS($C$2:C4953)))</f>
        <v/>
      </c>
      <c r="D4953" t="str">
        <f t="shared" si="77"/>
        <v/>
      </c>
      <c r="E4953" t="str" cm="1">
        <f t="array" ref="E4953">IF($K4953="","",_xlfn.IFS($K4953=0,_xlfn.UNICHAR(9728),$K4953&lt;=3,_xlfn.UNICHAR(9729),OR($K4953=45,$K4953=48),"~",AND($K4953&gt;=51,$K4953&lt;=67),_xlfn.UNICHAR(9748),AND($K4953&gt;=71,$K4953&lt;=77),_xlfn.UNICHAR(10052),AND($K4953&gt;=80,$K4953&lt;=82),_xlfn.UNICHAR(9748),AND($K4953&gt;=95,$K4953&lt;=99),_xlfn.UNICHAR(9889),TRUE,_xlfn.UNICHAR(9729)))</f>
        <v/>
      </c>
      <c r="F4953" t="str" cm="1">
        <f t="array" ref="F4953">IF($K4953="","",_xlfn.IFS($K4953=0,"Clear",$K4953&lt;=3,"Partly Cloudy",OR($K4953=45,$K4953=48),"Fog",AND($K4953&gt;=51,$K4953&lt;=67),"Drizzle",AND($K4953&gt;=71,$K4953&lt;=77),"Snow",AND($K4953&gt;=80,$K4953&lt;=82),"Rain Showers",AND($K4953&gt;=95,$K4953&lt;=99),"Thunderstorm",TRUE,"Cloudy"))</f>
        <v/>
      </c>
      <c r="G4953" s="3" t="str" cm="1">
        <f t="array" ref="G4953">IF($A4953="","",INDEX(OpenMeteoAPI[TemperatureC],ROWS($G$2:G4953)))</f>
        <v/>
      </c>
      <c r="H4953" s="4" t="str" cm="1">
        <f t="array" ref="H4953">IF($A4953="","",INDEX(OpenMeteoAPI[RelativeHumidityPct],ROWS($H$2:H4953))/100)</f>
        <v/>
      </c>
      <c r="I4953" s="4" t="str" cm="1">
        <f t="array" ref="I4953">IF($A4953="","",INDEX(OpenMeteoAPI[PrecipitationProbabilityPct],ROWS($I$2:I4953))/100)</f>
        <v/>
      </c>
      <c r="J4953" s="3" t="str" cm="1">
        <f t="array" ref="J4953">IF($A4953="","",INDEX(OpenMeteoAPI[PrecipitationMM],ROWS($J$2:J4953)))</f>
        <v/>
      </c>
      <c r="K4953" t="str" cm="1">
        <f t="array" ref="K4953">IF($A4953="","",INDEX(OpenMeteoAPI[WeatherCode],ROWS($K$2:K4953)))</f>
        <v/>
      </c>
      <c r="L4953" s="3" t="str" cm="1">
        <f t="array" ref="L4953">IF($A4953="","",INDEX(OpenMeteoAPI[WindSpeedKMH],ROWS($L$2:L4953)))</f>
        <v/>
      </c>
    </row>
    <row r="4954" spans="1:12">
      <c r="A4954" t="str" cm="1">
        <f t="array" ref="A4954">IFERROR(INDEX(OpenMeteoAPI[City],ROWS($A$2:A4954))&amp;", "&amp;INDEX(OpenMeteoAPI[CountryCode],ROWS($A$2:A4954)),"")</f>
        <v/>
      </c>
      <c r="B4954" t="str" cm="1">
        <f t="array" ref="B4954">IF($A4954="","",INDEX(OpenMeteoAPI[LocationID],ROWS($B$2:B4954)))</f>
        <v/>
      </c>
      <c r="C4954" s="5" t="str" cm="1">
        <f t="array" ref="C4954">IF($A4954="","",INDEX(OpenMeteoAPI[ForecastDateTime],ROWS($C$2:C4954)))</f>
        <v/>
      </c>
      <c r="D4954" t="str">
        <f t="shared" si="77"/>
        <v/>
      </c>
      <c r="E4954" t="str" cm="1">
        <f t="array" ref="E4954">IF($K4954="","",_xlfn.IFS($K4954=0,_xlfn.UNICHAR(9728),$K4954&lt;=3,_xlfn.UNICHAR(9729),OR($K4954=45,$K4954=48),"~",AND($K4954&gt;=51,$K4954&lt;=67),_xlfn.UNICHAR(9748),AND($K4954&gt;=71,$K4954&lt;=77),_xlfn.UNICHAR(10052),AND($K4954&gt;=80,$K4954&lt;=82),_xlfn.UNICHAR(9748),AND($K4954&gt;=95,$K4954&lt;=99),_xlfn.UNICHAR(9889),TRUE,_xlfn.UNICHAR(9729)))</f>
        <v/>
      </c>
      <c r="F4954" t="str" cm="1">
        <f t="array" ref="F4954">IF($K4954="","",_xlfn.IFS($K4954=0,"Clear",$K4954&lt;=3,"Partly Cloudy",OR($K4954=45,$K4954=48),"Fog",AND($K4954&gt;=51,$K4954&lt;=67),"Drizzle",AND($K4954&gt;=71,$K4954&lt;=77),"Snow",AND($K4954&gt;=80,$K4954&lt;=82),"Rain Showers",AND($K4954&gt;=95,$K4954&lt;=99),"Thunderstorm",TRUE,"Cloudy"))</f>
        <v/>
      </c>
      <c r="G4954" s="3" t="str" cm="1">
        <f t="array" ref="G4954">IF($A4954="","",INDEX(OpenMeteoAPI[TemperatureC],ROWS($G$2:G4954)))</f>
        <v/>
      </c>
      <c r="H4954" s="4" t="str" cm="1">
        <f t="array" ref="H4954">IF($A4954="","",INDEX(OpenMeteoAPI[RelativeHumidityPct],ROWS($H$2:H4954))/100)</f>
        <v/>
      </c>
      <c r="I4954" s="4" t="str" cm="1">
        <f t="array" ref="I4954">IF($A4954="","",INDEX(OpenMeteoAPI[PrecipitationProbabilityPct],ROWS($I$2:I4954))/100)</f>
        <v/>
      </c>
      <c r="J4954" s="3" t="str" cm="1">
        <f t="array" ref="J4954">IF($A4954="","",INDEX(OpenMeteoAPI[PrecipitationMM],ROWS($J$2:J4954)))</f>
        <v/>
      </c>
      <c r="K4954" t="str" cm="1">
        <f t="array" ref="K4954">IF($A4954="","",INDEX(OpenMeteoAPI[WeatherCode],ROWS($K$2:K4954)))</f>
        <v/>
      </c>
      <c r="L4954" s="3" t="str" cm="1">
        <f t="array" ref="L4954">IF($A4954="","",INDEX(OpenMeteoAPI[WindSpeedKMH],ROWS($L$2:L4954)))</f>
        <v/>
      </c>
    </row>
    <row r="4955" spans="1:12">
      <c r="A4955" t="str" cm="1">
        <f t="array" ref="A4955">IFERROR(INDEX(OpenMeteoAPI[City],ROWS($A$2:A4955))&amp;", "&amp;INDEX(OpenMeteoAPI[CountryCode],ROWS($A$2:A4955)),"")</f>
        <v/>
      </c>
      <c r="B4955" t="str" cm="1">
        <f t="array" ref="B4955">IF($A4955="","",INDEX(OpenMeteoAPI[LocationID],ROWS($B$2:B4955)))</f>
        <v/>
      </c>
      <c r="C4955" s="5" t="str" cm="1">
        <f t="array" ref="C4955">IF($A4955="","",INDEX(OpenMeteoAPI[ForecastDateTime],ROWS($C$2:C4955)))</f>
        <v/>
      </c>
      <c r="D4955" t="str">
        <f t="shared" si="77"/>
        <v/>
      </c>
      <c r="E4955" t="str" cm="1">
        <f t="array" ref="E4955">IF($K4955="","",_xlfn.IFS($K4955=0,_xlfn.UNICHAR(9728),$K4955&lt;=3,_xlfn.UNICHAR(9729),OR($K4955=45,$K4955=48),"~",AND($K4955&gt;=51,$K4955&lt;=67),_xlfn.UNICHAR(9748),AND($K4955&gt;=71,$K4955&lt;=77),_xlfn.UNICHAR(10052),AND($K4955&gt;=80,$K4955&lt;=82),_xlfn.UNICHAR(9748),AND($K4955&gt;=95,$K4955&lt;=99),_xlfn.UNICHAR(9889),TRUE,_xlfn.UNICHAR(9729)))</f>
        <v/>
      </c>
      <c r="F4955" t="str" cm="1">
        <f t="array" ref="F4955">IF($K4955="","",_xlfn.IFS($K4955=0,"Clear",$K4955&lt;=3,"Partly Cloudy",OR($K4955=45,$K4955=48),"Fog",AND($K4955&gt;=51,$K4955&lt;=67),"Drizzle",AND($K4955&gt;=71,$K4955&lt;=77),"Snow",AND($K4955&gt;=80,$K4955&lt;=82),"Rain Showers",AND($K4955&gt;=95,$K4955&lt;=99),"Thunderstorm",TRUE,"Cloudy"))</f>
        <v/>
      </c>
      <c r="G4955" s="3" t="str" cm="1">
        <f t="array" ref="G4955">IF($A4955="","",INDEX(OpenMeteoAPI[TemperatureC],ROWS($G$2:G4955)))</f>
        <v/>
      </c>
      <c r="H4955" s="4" t="str" cm="1">
        <f t="array" ref="H4955">IF($A4955="","",INDEX(OpenMeteoAPI[RelativeHumidityPct],ROWS($H$2:H4955))/100)</f>
        <v/>
      </c>
      <c r="I4955" s="4" t="str" cm="1">
        <f t="array" ref="I4955">IF($A4955="","",INDEX(OpenMeteoAPI[PrecipitationProbabilityPct],ROWS($I$2:I4955))/100)</f>
        <v/>
      </c>
      <c r="J4955" s="3" t="str" cm="1">
        <f t="array" ref="J4955">IF($A4955="","",INDEX(OpenMeteoAPI[PrecipitationMM],ROWS($J$2:J4955)))</f>
        <v/>
      </c>
      <c r="K4955" t="str" cm="1">
        <f t="array" ref="K4955">IF($A4955="","",INDEX(OpenMeteoAPI[WeatherCode],ROWS($K$2:K4955)))</f>
        <v/>
      </c>
      <c r="L4955" s="3" t="str" cm="1">
        <f t="array" ref="L4955">IF($A4955="","",INDEX(OpenMeteoAPI[WindSpeedKMH],ROWS($L$2:L4955)))</f>
        <v/>
      </c>
    </row>
    <row r="4956" spans="1:12">
      <c r="A4956" t="str" cm="1">
        <f t="array" ref="A4956">IFERROR(INDEX(OpenMeteoAPI[City],ROWS($A$2:A4956))&amp;", "&amp;INDEX(OpenMeteoAPI[CountryCode],ROWS($A$2:A4956)),"")</f>
        <v/>
      </c>
      <c r="B4956" t="str" cm="1">
        <f t="array" ref="B4956">IF($A4956="","",INDEX(OpenMeteoAPI[LocationID],ROWS($B$2:B4956)))</f>
        <v/>
      </c>
      <c r="C4956" s="5" t="str" cm="1">
        <f t="array" ref="C4956">IF($A4956="","",INDEX(OpenMeteoAPI[ForecastDateTime],ROWS($C$2:C4956)))</f>
        <v/>
      </c>
      <c r="D4956" t="str">
        <f t="shared" si="77"/>
        <v/>
      </c>
      <c r="E4956" t="str" cm="1">
        <f t="array" ref="E4956">IF($K4956="","",_xlfn.IFS($K4956=0,_xlfn.UNICHAR(9728),$K4956&lt;=3,_xlfn.UNICHAR(9729),OR($K4956=45,$K4956=48),"~",AND($K4956&gt;=51,$K4956&lt;=67),_xlfn.UNICHAR(9748),AND($K4956&gt;=71,$K4956&lt;=77),_xlfn.UNICHAR(10052),AND($K4956&gt;=80,$K4956&lt;=82),_xlfn.UNICHAR(9748),AND($K4956&gt;=95,$K4956&lt;=99),_xlfn.UNICHAR(9889),TRUE,_xlfn.UNICHAR(9729)))</f>
        <v/>
      </c>
      <c r="F4956" t="str" cm="1">
        <f t="array" ref="F4956">IF($K4956="","",_xlfn.IFS($K4956=0,"Clear",$K4956&lt;=3,"Partly Cloudy",OR($K4956=45,$K4956=48),"Fog",AND($K4956&gt;=51,$K4956&lt;=67),"Drizzle",AND($K4956&gt;=71,$K4956&lt;=77),"Snow",AND($K4956&gt;=80,$K4956&lt;=82),"Rain Showers",AND($K4956&gt;=95,$K4956&lt;=99),"Thunderstorm",TRUE,"Cloudy"))</f>
        <v/>
      </c>
      <c r="G4956" s="3" t="str" cm="1">
        <f t="array" ref="G4956">IF($A4956="","",INDEX(OpenMeteoAPI[TemperatureC],ROWS($G$2:G4956)))</f>
        <v/>
      </c>
      <c r="H4956" s="4" t="str" cm="1">
        <f t="array" ref="H4956">IF($A4956="","",INDEX(OpenMeteoAPI[RelativeHumidityPct],ROWS($H$2:H4956))/100)</f>
        <v/>
      </c>
      <c r="I4956" s="4" t="str" cm="1">
        <f t="array" ref="I4956">IF($A4956="","",INDEX(OpenMeteoAPI[PrecipitationProbabilityPct],ROWS($I$2:I4956))/100)</f>
        <v/>
      </c>
      <c r="J4956" s="3" t="str" cm="1">
        <f t="array" ref="J4956">IF($A4956="","",INDEX(OpenMeteoAPI[PrecipitationMM],ROWS($J$2:J4956)))</f>
        <v/>
      </c>
      <c r="K4956" t="str" cm="1">
        <f t="array" ref="K4956">IF($A4956="","",INDEX(OpenMeteoAPI[WeatherCode],ROWS($K$2:K4956)))</f>
        <v/>
      </c>
      <c r="L4956" s="3" t="str" cm="1">
        <f t="array" ref="L4956">IF($A4956="","",INDEX(OpenMeteoAPI[WindSpeedKMH],ROWS($L$2:L4956)))</f>
        <v/>
      </c>
    </row>
    <row r="4957" spans="1:12">
      <c r="A4957" t="str" cm="1">
        <f t="array" ref="A4957">IFERROR(INDEX(OpenMeteoAPI[City],ROWS($A$2:A4957))&amp;", "&amp;INDEX(OpenMeteoAPI[CountryCode],ROWS($A$2:A4957)),"")</f>
        <v/>
      </c>
      <c r="B4957" t="str" cm="1">
        <f t="array" ref="B4957">IF($A4957="","",INDEX(OpenMeteoAPI[LocationID],ROWS($B$2:B4957)))</f>
        <v/>
      </c>
      <c r="C4957" s="5" t="str" cm="1">
        <f t="array" ref="C4957">IF($A4957="","",INDEX(OpenMeteoAPI[ForecastDateTime],ROWS($C$2:C4957)))</f>
        <v/>
      </c>
      <c r="D4957" t="str">
        <f t="shared" si="77"/>
        <v/>
      </c>
      <c r="E4957" t="str" cm="1">
        <f t="array" ref="E4957">IF($K4957="","",_xlfn.IFS($K4957=0,_xlfn.UNICHAR(9728),$K4957&lt;=3,_xlfn.UNICHAR(9729),OR($K4957=45,$K4957=48),"~",AND($K4957&gt;=51,$K4957&lt;=67),_xlfn.UNICHAR(9748),AND($K4957&gt;=71,$K4957&lt;=77),_xlfn.UNICHAR(10052),AND($K4957&gt;=80,$K4957&lt;=82),_xlfn.UNICHAR(9748),AND($K4957&gt;=95,$K4957&lt;=99),_xlfn.UNICHAR(9889),TRUE,_xlfn.UNICHAR(9729)))</f>
        <v/>
      </c>
      <c r="F4957" t="str" cm="1">
        <f t="array" ref="F4957">IF($K4957="","",_xlfn.IFS($K4957=0,"Clear",$K4957&lt;=3,"Partly Cloudy",OR($K4957=45,$K4957=48),"Fog",AND($K4957&gt;=51,$K4957&lt;=67),"Drizzle",AND($K4957&gt;=71,$K4957&lt;=77),"Snow",AND($K4957&gt;=80,$K4957&lt;=82),"Rain Showers",AND($K4957&gt;=95,$K4957&lt;=99),"Thunderstorm",TRUE,"Cloudy"))</f>
        <v/>
      </c>
      <c r="G4957" s="3" t="str" cm="1">
        <f t="array" ref="G4957">IF($A4957="","",INDEX(OpenMeteoAPI[TemperatureC],ROWS($G$2:G4957)))</f>
        <v/>
      </c>
      <c r="H4957" s="4" t="str" cm="1">
        <f t="array" ref="H4957">IF($A4957="","",INDEX(OpenMeteoAPI[RelativeHumidityPct],ROWS($H$2:H4957))/100)</f>
        <v/>
      </c>
      <c r="I4957" s="4" t="str" cm="1">
        <f t="array" ref="I4957">IF($A4957="","",INDEX(OpenMeteoAPI[PrecipitationProbabilityPct],ROWS($I$2:I4957))/100)</f>
        <v/>
      </c>
      <c r="J4957" s="3" t="str" cm="1">
        <f t="array" ref="J4957">IF($A4957="","",INDEX(OpenMeteoAPI[PrecipitationMM],ROWS($J$2:J4957)))</f>
        <v/>
      </c>
      <c r="K4957" t="str" cm="1">
        <f t="array" ref="K4957">IF($A4957="","",INDEX(OpenMeteoAPI[WeatherCode],ROWS($K$2:K4957)))</f>
        <v/>
      </c>
      <c r="L4957" s="3" t="str" cm="1">
        <f t="array" ref="L4957">IF($A4957="","",INDEX(OpenMeteoAPI[WindSpeedKMH],ROWS($L$2:L4957)))</f>
        <v/>
      </c>
    </row>
    <row r="4958" spans="1:12">
      <c r="A4958" t="str" cm="1">
        <f t="array" ref="A4958">IFERROR(INDEX(OpenMeteoAPI[City],ROWS($A$2:A4958))&amp;", "&amp;INDEX(OpenMeteoAPI[CountryCode],ROWS($A$2:A4958)),"")</f>
        <v/>
      </c>
      <c r="B4958" t="str" cm="1">
        <f t="array" ref="B4958">IF($A4958="","",INDEX(OpenMeteoAPI[LocationID],ROWS($B$2:B4958)))</f>
        <v/>
      </c>
      <c r="C4958" s="5" t="str" cm="1">
        <f t="array" ref="C4958">IF($A4958="","",INDEX(OpenMeteoAPI[ForecastDateTime],ROWS($C$2:C4958)))</f>
        <v/>
      </c>
      <c r="D4958" t="str">
        <f t="shared" si="77"/>
        <v/>
      </c>
      <c r="E4958" t="str" cm="1">
        <f t="array" ref="E4958">IF($K4958="","",_xlfn.IFS($K4958=0,_xlfn.UNICHAR(9728),$K4958&lt;=3,_xlfn.UNICHAR(9729),OR($K4958=45,$K4958=48),"~",AND($K4958&gt;=51,$K4958&lt;=67),_xlfn.UNICHAR(9748),AND($K4958&gt;=71,$K4958&lt;=77),_xlfn.UNICHAR(10052),AND($K4958&gt;=80,$K4958&lt;=82),_xlfn.UNICHAR(9748),AND($K4958&gt;=95,$K4958&lt;=99),_xlfn.UNICHAR(9889),TRUE,_xlfn.UNICHAR(9729)))</f>
        <v/>
      </c>
      <c r="F4958" t="str" cm="1">
        <f t="array" ref="F4958">IF($K4958="","",_xlfn.IFS($K4958=0,"Clear",$K4958&lt;=3,"Partly Cloudy",OR($K4958=45,$K4958=48),"Fog",AND($K4958&gt;=51,$K4958&lt;=67),"Drizzle",AND($K4958&gt;=71,$K4958&lt;=77),"Snow",AND($K4958&gt;=80,$K4958&lt;=82),"Rain Showers",AND($K4958&gt;=95,$K4958&lt;=99),"Thunderstorm",TRUE,"Cloudy"))</f>
        <v/>
      </c>
      <c r="G4958" s="3" t="str" cm="1">
        <f t="array" ref="G4958">IF($A4958="","",INDEX(OpenMeteoAPI[TemperatureC],ROWS($G$2:G4958)))</f>
        <v/>
      </c>
      <c r="H4958" s="4" t="str" cm="1">
        <f t="array" ref="H4958">IF($A4958="","",INDEX(OpenMeteoAPI[RelativeHumidityPct],ROWS($H$2:H4958))/100)</f>
        <v/>
      </c>
      <c r="I4958" s="4" t="str" cm="1">
        <f t="array" ref="I4958">IF($A4958="","",INDEX(OpenMeteoAPI[PrecipitationProbabilityPct],ROWS($I$2:I4958))/100)</f>
        <v/>
      </c>
      <c r="J4958" s="3" t="str" cm="1">
        <f t="array" ref="J4958">IF($A4958="","",INDEX(OpenMeteoAPI[PrecipitationMM],ROWS($J$2:J4958)))</f>
        <v/>
      </c>
      <c r="K4958" t="str" cm="1">
        <f t="array" ref="K4958">IF($A4958="","",INDEX(OpenMeteoAPI[WeatherCode],ROWS($K$2:K4958)))</f>
        <v/>
      </c>
      <c r="L4958" s="3" t="str" cm="1">
        <f t="array" ref="L4958">IF($A4958="","",INDEX(OpenMeteoAPI[WindSpeedKMH],ROWS($L$2:L4958)))</f>
        <v/>
      </c>
    </row>
    <row r="4959" spans="1:12">
      <c r="A4959" t="str" cm="1">
        <f t="array" ref="A4959">IFERROR(INDEX(OpenMeteoAPI[City],ROWS($A$2:A4959))&amp;", "&amp;INDEX(OpenMeteoAPI[CountryCode],ROWS($A$2:A4959)),"")</f>
        <v/>
      </c>
      <c r="B4959" t="str" cm="1">
        <f t="array" ref="B4959">IF($A4959="","",INDEX(OpenMeteoAPI[LocationID],ROWS($B$2:B4959)))</f>
        <v/>
      </c>
      <c r="C4959" s="5" t="str" cm="1">
        <f t="array" ref="C4959">IF($A4959="","",INDEX(OpenMeteoAPI[ForecastDateTime],ROWS($C$2:C4959)))</f>
        <v/>
      </c>
      <c r="D4959" t="str">
        <f t="shared" si="77"/>
        <v/>
      </c>
      <c r="E4959" t="str" cm="1">
        <f t="array" ref="E4959">IF($K4959="","",_xlfn.IFS($K4959=0,_xlfn.UNICHAR(9728),$K4959&lt;=3,_xlfn.UNICHAR(9729),OR($K4959=45,$K4959=48),"~",AND($K4959&gt;=51,$K4959&lt;=67),_xlfn.UNICHAR(9748),AND($K4959&gt;=71,$K4959&lt;=77),_xlfn.UNICHAR(10052),AND($K4959&gt;=80,$K4959&lt;=82),_xlfn.UNICHAR(9748),AND($K4959&gt;=95,$K4959&lt;=99),_xlfn.UNICHAR(9889),TRUE,_xlfn.UNICHAR(9729)))</f>
        <v/>
      </c>
      <c r="F4959" t="str" cm="1">
        <f t="array" ref="F4959">IF($K4959="","",_xlfn.IFS($K4959=0,"Clear",$K4959&lt;=3,"Partly Cloudy",OR($K4959=45,$K4959=48),"Fog",AND($K4959&gt;=51,$K4959&lt;=67),"Drizzle",AND($K4959&gt;=71,$K4959&lt;=77),"Snow",AND($K4959&gt;=80,$K4959&lt;=82),"Rain Showers",AND($K4959&gt;=95,$K4959&lt;=99),"Thunderstorm",TRUE,"Cloudy"))</f>
        <v/>
      </c>
      <c r="G4959" s="3" t="str" cm="1">
        <f t="array" ref="G4959">IF($A4959="","",INDEX(OpenMeteoAPI[TemperatureC],ROWS($G$2:G4959)))</f>
        <v/>
      </c>
      <c r="H4959" s="4" t="str" cm="1">
        <f t="array" ref="H4959">IF($A4959="","",INDEX(OpenMeteoAPI[RelativeHumidityPct],ROWS($H$2:H4959))/100)</f>
        <v/>
      </c>
      <c r="I4959" s="4" t="str" cm="1">
        <f t="array" ref="I4959">IF($A4959="","",INDEX(OpenMeteoAPI[PrecipitationProbabilityPct],ROWS($I$2:I4959))/100)</f>
        <v/>
      </c>
      <c r="J4959" s="3" t="str" cm="1">
        <f t="array" ref="J4959">IF($A4959="","",INDEX(OpenMeteoAPI[PrecipitationMM],ROWS($J$2:J4959)))</f>
        <v/>
      </c>
      <c r="K4959" t="str" cm="1">
        <f t="array" ref="K4959">IF($A4959="","",INDEX(OpenMeteoAPI[WeatherCode],ROWS($K$2:K4959)))</f>
        <v/>
      </c>
      <c r="L4959" s="3" t="str" cm="1">
        <f t="array" ref="L4959">IF($A4959="","",INDEX(OpenMeteoAPI[WindSpeedKMH],ROWS($L$2:L4959)))</f>
        <v/>
      </c>
    </row>
    <row r="4960" spans="1:12">
      <c r="A4960" t="str" cm="1">
        <f t="array" ref="A4960">IFERROR(INDEX(OpenMeteoAPI[City],ROWS($A$2:A4960))&amp;", "&amp;INDEX(OpenMeteoAPI[CountryCode],ROWS($A$2:A4960)),"")</f>
        <v/>
      </c>
      <c r="B4960" t="str" cm="1">
        <f t="array" ref="B4960">IF($A4960="","",INDEX(OpenMeteoAPI[LocationID],ROWS($B$2:B4960)))</f>
        <v/>
      </c>
      <c r="C4960" s="5" t="str" cm="1">
        <f t="array" ref="C4960">IF($A4960="","",INDEX(OpenMeteoAPI[ForecastDateTime],ROWS($C$2:C4960)))</f>
        <v/>
      </c>
      <c r="D4960" t="str">
        <f t="shared" si="77"/>
        <v/>
      </c>
      <c r="E4960" t="str" cm="1">
        <f t="array" ref="E4960">IF($K4960="","",_xlfn.IFS($K4960=0,_xlfn.UNICHAR(9728),$K4960&lt;=3,_xlfn.UNICHAR(9729),OR($K4960=45,$K4960=48),"~",AND($K4960&gt;=51,$K4960&lt;=67),_xlfn.UNICHAR(9748),AND($K4960&gt;=71,$K4960&lt;=77),_xlfn.UNICHAR(10052),AND($K4960&gt;=80,$K4960&lt;=82),_xlfn.UNICHAR(9748),AND($K4960&gt;=95,$K4960&lt;=99),_xlfn.UNICHAR(9889),TRUE,_xlfn.UNICHAR(9729)))</f>
        <v/>
      </c>
      <c r="F4960" t="str" cm="1">
        <f t="array" ref="F4960">IF($K4960="","",_xlfn.IFS($K4960=0,"Clear",$K4960&lt;=3,"Partly Cloudy",OR($K4960=45,$K4960=48),"Fog",AND($K4960&gt;=51,$K4960&lt;=67),"Drizzle",AND($K4960&gt;=71,$K4960&lt;=77),"Snow",AND($K4960&gt;=80,$K4960&lt;=82),"Rain Showers",AND($K4960&gt;=95,$K4960&lt;=99),"Thunderstorm",TRUE,"Cloudy"))</f>
        <v/>
      </c>
      <c r="G4960" s="3" t="str" cm="1">
        <f t="array" ref="G4960">IF($A4960="","",INDEX(OpenMeteoAPI[TemperatureC],ROWS($G$2:G4960)))</f>
        <v/>
      </c>
      <c r="H4960" s="4" t="str" cm="1">
        <f t="array" ref="H4960">IF($A4960="","",INDEX(OpenMeteoAPI[RelativeHumidityPct],ROWS($H$2:H4960))/100)</f>
        <v/>
      </c>
      <c r="I4960" s="4" t="str" cm="1">
        <f t="array" ref="I4960">IF($A4960="","",INDEX(OpenMeteoAPI[PrecipitationProbabilityPct],ROWS($I$2:I4960))/100)</f>
        <v/>
      </c>
      <c r="J4960" s="3" t="str" cm="1">
        <f t="array" ref="J4960">IF($A4960="","",INDEX(OpenMeteoAPI[PrecipitationMM],ROWS($J$2:J4960)))</f>
        <v/>
      </c>
      <c r="K4960" t="str" cm="1">
        <f t="array" ref="K4960">IF($A4960="","",INDEX(OpenMeteoAPI[WeatherCode],ROWS($K$2:K4960)))</f>
        <v/>
      </c>
      <c r="L4960" s="3" t="str" cm="1">
        <f t="array" ref="L4960">IF($A4960="","",INDEX(OpenMeteoAPI[WindSpeedKMH],ROWS($L$2:L4960)))</f>
        <v/>
      </c>
    </row>
    <row r="4961" spans="1:12">
      <c r="A4961" t="str" cm="1">
        <f t="array" ref="A4961">IFERROR(INDEX(OpenMeteoAPI[City],ROWS($A$2:A4961))&amp;", "&amp;INDEX(OpenMeteoAPI[CountryCode],ROWS($A$2:A4961)),"")</f>
        <v/>
      </c>
      <c r="B4961" t="str" cm="1">
        <f t="array" ref="B4961">IF($A4961="","",INDEX(OpenMeteoAPI[LocationID],ROWS($B$2:B4961)))</f>
        <v/>
      </c>
      <c r="C4961" s="5" t="str" cm="1">
        <f t="array" ref="C4961">IF($A4961="","",INDEX(OpenMeteoAPI[ForecastDateTime],ROWS($C$2:C4961)))</f>
        <v/>
      </c>
      <c r="D4961" t="str">
        <f t="shared" si="77"/>
        <v/>
      </c>
      <c r="E4961" t="str" cm="1">
        <f t="array" ref="E4961">IF($K4961="","",_xlfn.IFS($K4961=0,_xlfn.UNICHAR(9728),$K4961&lt;=3,_xlfn.UNICHAR(9729),OR($K4961=45,$K4961=48),"~",AND($K4961&gt;=51,$K4961&lt;=67),_xlfn.UNICHAR(9748),AND($K4961&gt;=71,$K4961&lt;=77),_xlfn.UNICHAR(10052),AND($K4961&gt;=80,$K4961&lt;=82),_xlfn.UNICHAR(9748),AND($K4961&gt;=95,$K4961&lt;=99),_xlfn.UNICHAR(9889),TRUE,_xlfn.UNICHAR(9729)))</f>
        <v/>
      </c>
      <c r="F4961" t="str" cm="1">
        <f t="array" ref="F4961">IF($K4961="","",_xlfn.IFS($K4961=0,"Clear",$K4961&lt;=3,"Partly Cloudy",OR($K4961=45,$K4961=48),"Fog",AND($K4961&gt;=51,$K4961&lt;=67),"Drizzle",AND($K4961&gt;=71,$K4961&lt;=77),"Snow",AND($K4961&gt;=80,$K4961&lt;=82),"Rain Showers",AND($K4961&gt;=95,$K4961&lt;=99),"Thunderstorm",TRUE,"Cloudy"))</f>
        <v/>
      </c>
      <c r="G4961" s="3" t="str" cm="1">
        <f t="array" ref="G4961">IF($A4961="","",INDEX(OpenMeteoAPI[TemperatureC],ROWS($G$2:G4961)))</f>
        <v/>
      </c>
      <c r="H4961" s="4" t="str" cm="1">
        <f t="array" ref="H4961">IF($A4961="","",INDEX(OpenMeteoAPI[RelativeHumidityPct],ROWS($H$2:H4961))/100)</f>
        <v/>
      </c>
      <c r="I4961" s="4" t="str" cm="1">
        <f t="array" ref="I4961">IF($A4961="","",INDEX(OpenMeteoAPI[PrecipitationProbabilityPct],ROWS($I$2:I4961))/100)</f>
        <v/>
      </c>
      <c r="J4961" s="3" t="str" cm="1">
        <f t="array" ref="J4961">IF($A4961="","",INDEX(OpenMeteoAPI[PrecipitationMM],ROWS($J$2:J4961)))</f>
        <v/>
      </c>
      <c r="K4961" t="str" cm="1">
        <f t="array" ref="K4961">IF($A4961="","",INDEX(OpenMeteoAPI[WeatherCode],ROWS($K$2:K4961)))</f>
        <v/>
      </c>
      <c r="L4961" s="3" t="str" cm="1">
        <f t="array" ref="L4961">IF($A4961="","",INDEX(OpenMeteoAPI[WindSpeedKMH],ROWS($L$2:L4961)))</f>
        <v/>
      </c>
    </row>
    <row r="4962" spans="1:12">
      <c r="A4962" t="str" cm="1">
        <f t="array" ref="A4962">IFERROR(INDEX(OpenMeteoAPI[City],ROWS($A$2:A4962))&amp;", "&amp;INDEX(OpenMeteoAPI[CountryCode],ROWS($A$2:A4962)),"")</f>
        <v/>
      </c>
      <c r="B4962" t="str" cm="1">
        <f t="array" ref="B4962">IF($A4962="","",INDEX(OpenMeteoAPI[LocationID],ROWS($B$2:B4962)))</f>
        <v/>
      </c>
      <c r="C4962" s="5" t="str" cm="1">
        <f t="array" ref="C4962">IF($A4962="","",INDEX(OpenMeteoAPI[ForecastDateTime],ROWS($C$2:C4962)))</f>
        <v/>
      </c>
      <c r="D4962" t="str">
        <f t="shared" si="77"/>
        <v/>
      </c>
      <c r="E4962" t="str" cm="1">
        <f t="array" ref="E4962">IF($K4962="","",_xlfn.IFS($K4962=0,_xlfn.UNICHAR(9728),$K4962&lt;=3,_xlfn.UNICHAR(9729),OR($K4962=45,$K4962=48),"~",AND($K4962&gt;=51,$K4962&lt;=67),_xlfn.UNICHAR(9748),AND($K4962&gt;=71,$K4962&lt;=77),_xlfn.UNICHAR(10052),AND($K4962&gt;=80,$K4962&lt;=82),_xlfn.UNICHAR(9748),AND($K4962&gt;=95,$K4962&lt;=99),_xlfn.UNICHAR(9889),TRUE,_xlfn.UNICHAR(9729)))</f>
        <v/>
      </c>
      <c r="F4962" t="str" cm="1">
        <f t="array" ref="F4962">IF($K4962="","",_xlfn.IFS($K4962=0,"Clear",$K4962&lt;=3,"Partly Cloudy",OR($K4962=45,$K4962=48),"Fog",AND($K4962&gt;=51,$K4962&lt;=67),"Drizzle",AND($K4962&gt;=71,$K4962&lt;=77),"Snow",AND($K4962&gt;=80,$K4962&lt;=82),"Rain Showers",AND($K4962&gt;=95,$K4962&lt;=99),"Thunderstorm",TRUE,"Cloudy"))</f>
        <v/>
      </c>
      <c r="G4962" s="3" t="str" cm="1">
        <f t="array" ref="G4962">IF($A4962="","",INDEX(OpenMeteoAPI[TemperatureC],ROWS($G$2:G4962)))</f>
        <v/>
      </c>
      <c r="H4962" s="4" t="str" cm="1">
        <f t="array" ref="H4962">IF($A4962="","",INDEX(OpenMeteoAPI[RelativeHumidityPct],ROWS($H$2:H4962))/100)</f>
        <v/>
      </c>
      <c r="I4962" s="4" t="str" cm="1">
        <f t="array" ref="I4962">IF($A4962="","",INDEX(OpenMeteoAPI[PrecipitationProbabilityPct],ROWS($I$2:I4962))/100)</f>
        <v/>
      </c>
      <c r="J4962" s="3" t="str" cm="1">
        <f t="array" ref="J4962">IF($A4962="","",INDEX(OpenMeteoAPI[PrecipitationMM],ROWS($J$2:J4962)))</f>
        <v/>
      </c>
      <c r="K4962" t="str" cm="1">
        <f t="array" ref="K4962">IF($A4962="","",INDEX(OpenMeteoAPI[WeatherCode],ROWS($K$2:K4962)))</f>
        <v/>
      </c>
      <c r="L4962" s="3" t="str" cm="1">
        <f t="array" ref="L4962">IF($A4962="","",INDEX(OpenMeteoAPI[WindSpeedKMH],ROWS($L$2:L4962)))</f>
        <v/>
      </c>
    </row>
    <row r="4963" spans="1:12">
      <c r="A4963" t="str" cm="1">
        <f t="array" ref="A4963">IFERROR(INDEX(OpenMeteoAPI[City],ROWS($A$2:A4963))&amp;", "&amp;INDEX(OpenMeteoAPI[CountryCode],ROWS($A$2:A4963)),"")</f>
        <v/>
      </c>
      <c r="B4963" t="str" cm="1">
        <f t="array" ref="B4963">IF($A4963="","",INDEX(OpenMeteoAPI[LocationID],ROWS($B$2:B4963)))</f>
        <v/>
      </c>
      <c r="C4963" s="5" t="str" cm="1">
        <f t="array" ref="C4963">IF($A4963="","",INDEX(OpenMeteoAPI[ForecastDateTime],ROWS($C$2:C4963)))</f>
        <v/>
      </c>
      <c r="D4963" t="str">
        <f t="shared" si="77"/>
        <v/>
      </c>
      <c r="E4963" t="str" cm="1">
        <f t="array" ref="E4963">IF($K4963="","",_xlfn.IFS($K4963=0,_xlfn.UNICHAR(9728),$K4963&lt;=3,_xlfn.UNICHAR(9729),OR($K4963=45,$K4963=48),"~",AND($K4963&gt;=51,$K4963&lt;=67),_xlfn.UNICHAR(9748),AND($K4963&gt;=71,$K4963&lt;=77),_xlfn.UNICHAR(10052),AND($K4963&gt;=80,$K4963&lt;=82),_xlfn.UNICHAR(9748),AND($K4963&gt;=95,$K4963&lt;=99),_xlfn.UNICHAR(9889),TRUE,_xlfn.UNICHAR(9729)))</f>
        <v/>
      </c>
      <c r="F4963" t="str" cm="1">
        <f t="array" ref="F4963">IF($K4963="","",_xlfn.IFS($K4963=0,"Clear",$K4963&lt;=3,"Partly Cloudy",OR($K4963=45,$K4963=48),"Fog",AND($K4963&gt;=51,$K4963&lt;=67),"Drizzle",AND($K4963&gt;=71,$K4963&lt;=77),"Snow",AND($K4963&gt;=80,$K4963&lt;=82),"Rain Showers",AND($K4963&gt;=95,$K4963&lt;=99),"Thunderstorm",TRUE,"Cloudy"))</f>
        <v/>
      </c>
      <c r="G4963" s="3" t="str" cm="1">
        <f t="array" ref="G4963">IF($A4963="","",INDEX(OpenMeteoAPI[TemperatureC],ROWS($G$2:G4963)))</f>
        <v/>
      </c>
      <c r="H4963" s="4" t="str" cm="1">
        <f t="array" ref="H4963">IF($A4963="","",INDEX(OpenMeteoAPI[RelativeHumidityPct],ROWS($H$2:H4963))/100)</f>
        <v/>
      </c>
      <c r="I4963" s="4" t="str" cm="1">
        <f t="array" ref="I4963">IF($A4963="","",INDEX(OpenMeteoAPI[PrecipitationProbabilityPct],ROWS($I$2:I4963))/100)</f>
        <v/>
      </c>
      <c r="J4963" s="3" t="str" cm="1">
        <f t="array" ref="J4963">IF($A4963="","",INDEX(OpenMeteoAPI[PrecipitationMM],ROWS($J$2:J4963)))</f>
        <v/>
      </c>
      <c r="K4963" t="str" cm="1">
        <f t="array" ref="K4963">IF($A4963="","",INDEX(OpenMeteoAPI[WeatherCode],ROWS($K$2:K4963)))</f>
        <v/>
      </c>
      <c r="L4963" s="3" t="str" cm="1">
        <f t="array" ref="L4963">IF($A4963="","",INDEX(OpenMeteoAPI[WindSpeedKMH],ROWS($L$2:L4963)))</f>
        <v/>
      </c>
    </row>
    <row r="4964" spans="1:12">
      <c r="A4964" t="str" cm="1">
        <f t="array" ref="A4964">IFERROR(INDEX(OpenMeteoAPI[City],ROWS($A$2:A4964))&amp;", "&amp;INDEX(OpenMeteoAPI[CountryCode],ROWS($A$2:A4964)),"")</f>
        <v/>
      </c>
      <c r="B4964" t="str" cm="1">
        <f t="array" ref="B4964">IF($A4964="","",INDEX(OpenMeteoAPI[LocationID],ROWS($B$2:B4964)))</f>
        <v/>
      </c>
      <c r="C4964" s="5" t="str" cm="1">
        <f t="array" ref="C4964">IF($A4964="","",INDEX(OpenMeteoAPI[ForecastDateTime],ROWS($C$2:C4964)))</f>
        <v/>
      </c>
      <c r="D4964" t="str">
        <f t="shared" si="77"/>
        <v/>
      </c>
      <c r="E4964" t="str" cm="1">
        <f t="array" ref="E4964">IF($K4964="","",_xlfn.IFS($K4964=0,_xlfn.UNICHAR(9728),$K4964&lt;=3,_xlfn.UNICHAR(9729),OR($K4964=45,$K4964=48),"~",AND($K4964&gt;=51,$K4964&lt;=67),_xlfn.UNICHAR(9748),AND($K4964&gt;=71,$K4964&lt;=77),_xlfn.UNICHAR(10052),AND($K4964&gt;=80,$K4964&lt;=82),_xlfn.UNICHAR(9748),AND($K4964&gt;=95,$K4964&lt;=99),_xlfn.UNICHAR(9889),TRUE,_xlfn.UNICHAR(9729)))</f>
        <v/>
      </c>
      <c r="F4964" t="str" cm="1">
        <f t="array" ref="F4964">IF($K4964="","",_xlfn.IFS($K4964=0,"Clear",$K4964&lt;=3,"Partly Cloudy",OR($K4964=45,$K4964=48),"Fog",AND($K4964&gt;=51,$K4964&lt;=67),"Drizzle",AND($K4964&gt;=71,$K4964&lt;=77),"Snow",AND($K4964&gt;=80,$K4964&lt;=82),"Rain Showers",AND($K4964&gt;=95,$K4964&lt;=99),"Thunderstorm",TRUE,"Cloudy"))</f>
        <v/>
      </c>
      <c r="G4964" s="3" t="str" cm="1">
        <f t="array" ref="G4964">IF($A4964="","",INDEX(OpenMeteoAPI[TemperatureC],ROWS($G$2:G4964)))</f>
        <v/>
      </c>
      <c r="H4964" s="4" t="str" cm="1">
        <f t="array" ref="H4964">IF($A4964="","",INDEX(OpenMeteoAPI[RelativeHumidityPct],ROWS($H$2:H4964))/100)</f>
        <v/>
      </c>
      <c r="I4964" s="4" t="str" cm="1">
        <f t="array" ref="I4964">IF($A4964="","",INDEX(OpenMeteoAPI[PrecipitationProbabilityPct],ROWS($I$2:I4964))/100)</f>
        <v/>
      </c>
      <c r="J4964" s="3" t="str" cm="1">
        <f t="array" ref="J4964">IF($A4964="","",INDEX(OpenMeteoAPI[PrecipitationMM],ROWS($J$2:J4964)))</f>
        <v/>
      </c>
      <c r="K4964" t="str" cm="1">
        <f t="array" ref="K4964">IF($A4964="","",INDEX(OpenMeteoAPI[WeatherCode],ROWS($K$2:K4964)))</f>
        <v/>
      </c>
      <c r="L4964" s="3" t="str" cm="1">
        <f t="array" ref="L4964">IF($A4964="","",INDEX(OpenMeteoAPI[WindSpeedKMH],ROWS($L$2:L4964)))</f>
        <v/>
      </c>
    </row>
    <row r="4965" spans="1:12">
      <c r="A4965" t="str" cm="1">
        <f t="array" ref="A4965">IFERROR(INDEX(OpenMeteoAPI[City],ROWS($A$2:A4965))&amp;", "&amp;INDEX(OpenMeteoAPI[CountryCode],ROWS($A$2:A4965)),"")</f>
        <v/>
      </c>
      <c r="B4965" t="str" cm="1">
        <f t="array" ref="B4965">IF($A4965="","",INDEX(OpenMeteoAPI[LocationID],ROWS($B$2:B4965)))</f>
        <v/>
      </c>
      <c r="C4965" s="5" t="str" cm="1">
        <f t="array" ref="C4965">IF($A4965="","",INDEX(OpenMeteoAPI[ForecastDateTime],ROWS($C$2:C4965)))</f>
        <v/>
      </c>
      <c r="D4965" t="str">
        <f t="shared" si="77"/>
        <v/>
      </c>
      <c r="E4965" t="str" cm="1">
        <f t="array" ref="E4965">IF($K4965="","",_xlfn.IFS($K4965=0,_xlfn.UNICHAR(9728),$K4965&lt;=3,_xlfn.UNICHAR(9729),OR($K4965=45,$K4965=48),"~",AND($K4965&gt;=51,$K4965&lt;=67),_xlfn.UNICHAR(9748),AND($K4965&gt;=71,$K4965&lt;=77),_xlfn.UNICHAR(10052),AND($K4965&gt;=80,$K4965&lt;=82),_xlfn.UNICHAR(9748),AND($K4965&gt;=95,$K4965&lt;=99),_xlfn.UNICHAR(9889),TRUE,_xlfn.UNICHAR(9729)))</f>
        <v/>
      </c>
      <c r="F4965" t="str" cm="1">
        <f t="array" ref="F4965">IF($K4965="","",_xlfn.IFS($K4965=0,"Clear",$K4965&lt;=3,"Partly Cloudy",OR($K4965=45,$K4965=48),"Fog",AND($K4965&gt;=51,$K4965&lt;=67),"Drizzle",AND($K4965&gt;=71,$K4965&lt;=77),"Snow",AND($K4965&gt;=80,$K4965&lt;=82),"Rain Showers",AND($K4965&gt;=95,$K4965&lt;=99),"Thunderstorm",TRUE,"Cloudy"))</f>
        <v/>
      </c>
      <c r="G4965" s="3" t="str" cm="1">
        <f t="array" ref="G4965">IF($A4965="","",INDEX(OpenMeteoAPI[TemperatureC],ROWS($G$2:G4965)))</f>
        <v/>
      </c>
      <c r="H4965" s="4" t="str" cm="1">
        <f t="array" ref="H4965">IF($A4965="","",INDEX(OpenMeteoAPI[RelativeHumidityPct],ROWS($H$2:H4965))/100)</f>
        <v/>
      </c>
      <c r="I4965" s="4" t="str" cm="1">
        <f t="array" ref="I4965">IF($A4965="","",INDEX(OpenMeteoAPI[PrecipitationProbabilityPct],ROWS($I$2:I4965))/100)</f>
        <v/>
      </c>
      <c r="J4965" s="3" t="str" cm="1">
        <f t="array" ref="J4965">IF($A4965="","",INDEX(OpenMeteoAPI[PrecipitationMM],ROWS($J$2:J4965)))</f>
        <v/>
      </c>
      <c r="K4965" t="str" cm="1">
        <f t="array" ref="K4965">IF($A4965="","",INDEX(OpenMeteoAPI[WeatherCode],ROWS($K$2:K4965)))</f>
        <v/>
      </c>
      <c r="L4965" s="3" t="str" cm="1">
        <f t="array" ref="L4965">IF($A4965="","",INDEX(OpenMeteoAPI[WindSpeedKMH],ROWS($L$2:L4965)))</f>
        <v/>
      </c>
    </row>
    <row r="4966" spans="1:12">
      <c r="A4966" t="str" cm="1">
        <f t="array" ref="A4966">IFERROR(INDEX(OpenMeteoAPI[City],ROWS($A$2:A4966))&amp;", "&amp;INDEX(OpenMeteoAPI[CountryCode],ROWS($A$2:A4966)),"")</f>
        <v/>
      </c>
      <c r="B4966" t="str" cm="1">
        <f t="array" ref="B4966">IF($A4966="","",INDEX(OpenMeteoAPI[LocationID],ROWS($B$2:B4966)))</f>
        <v/>
      </c>
      <c r="C4966" s="5" t="str" cm="1">
        <f t="array" ref="C4966">IF($A4966="","",INDEX(OpenMeteoAPI[ForecastDateTime],ROWS($C$2:C4966)))</f>
        <v/>
      </c>
      <c r="D4966" t="str">
        <f t="shared" si="77"/>
        <v/>
      </c>
      <c r="E4966" t="str" cm="1">
        <f t="array" ref="E4966">IF($K4966="","",_xlfn.IFS($K4966=0,_xlfn.UNICHAR(9728),$K4966&lt;=3,_xlfn.UNICHAR(9729),OR($K4966=45,$K4966=48),"~",AND($K4966&gt;=51,$K4966&lt;=67),_xlfn.UNICHAR(9748),AND($K4966&gt;=71,$K4966&lt;=77),_xlfn.UNICHAR(10052),AND($K4966&gt;=80,$K4966&lt;=82),_xlfn.UNICHAR(9748),AND($K4966&gt;=95,$K4966&lt;=99),_xlfn.UNICHAR(9889),TRUE,_xlfn.UNICHAR(9729)))</f>
        <v/>
      </c>
      <c r="F4966" t="str" cm="1">
        <f t="array" ref="F4966">IF($K4966="","",_xlfn.IFS($K4966=0,"Clear",$K4966&lt;=3,"Partly Cloudy",OR($K4966=45,$K4966=48),"Fog",AND($K4966&gt;=51,$K4966&lt;=67),"Drizzle",AND($K4966&gt;=71,$K4966&lt;=77),"Snow",AND($K4966&gt;=80,$K4966&lt;=82),"Rain Showers",AND($K4966&gt;=95,$K4966&lt;=99),"Thunderstorm",TRUE,"Cloudy"))</f>
        <v/>
      </c>
      <c r="G4966" s="3" t="str" cm="1">
        <f t="array" ref="G4966">IF($A4966="","",INDEX(OpenMeteoAPI[TemperatureC],ROWS($G$2:G4966)))</f>
        <v/>
      </c>
      <c r="H4966" s="4" t="str" cm="1">
        <f t="array" ref="H4966">IF($A4966="","",INDEX(OpenMeteoAPI[RelativeHumidityPct],ROWS($H$2:H4966))/100)</f>
        <v/>
      </c>
      <c r="I4966" s="4" t="str" cm="1">
        <f t="array" ref="I4966">IF($A4966="","",INDEX(OpenMeteoAPI[PrecipitationProbabilityPct],ROWS($I$2:I4966))/100)</f>
        <v/>
      </c>
      <c r="J4966" s="3" t="str" cm="1">
        <f t="array" ref="J4966">IF($A4966="","",INDEX(OpenMeteoAPI[PrecipitationMM],ROWS($J$2:J4966)))</f>
        <v/>
      </c>
      <c r="K4966" t="str" cm="1">
        <f t="array" ref="K4966">IF($A4966="","",INDEX(OpenMeteoAPI[WeatherCode],ROWS($K$2:K4966)))</f>
        <v/>
      </c>
      <c r="L4966" s="3" t="str" cm="1">
        <f t="array" ref="L4966">IF($A4966="","",INDEX(OpenMeteoAPI[WindSpeedKMH],ROWS($L$2:L4966)))</f>
        <v/>
      </c>
    </row>
    <row r="4967" spans="1:12">
      <c r="A4967" t="str" cm="1">
        <f t="array" ref="A4967">IFERROR(INDEX(OpenMeteoAPI[City],ROWS($A$2:A4967))&amp;", "&amp;INDEX(OpenMeteoAPI[CountryCode],ROWS($A$2:A4967)),"")</f>
        <v/>
      </c>
      <c r="B4967" t="str" cm="1">
        <f t="array" ref="B4967">IF($A4967="","",INDEX(OpenMeteoAPI[LocationID],ROWS($B$2:B4967)))</f>
        <v/>
      </c>
      <c r="C4967" s="5" t="str" cm="1">
        <f t="array" ref="C4967">IF($A4967="","",INDEX(OpenMeteoAPI[ForecastDateTime],ROWS($C$2:C4967)))</f>
        <v/>
      </c>
      <c r="D4967" t="str">
        <f t="shared" si="77"/>
        <v/>
      </c>
      <c r="E4967" t="str" cm="1">
        <f t="array" ref="E4967">IF($K4967="","",_xlfn.IFS($K4967=0,_xlfn.UNICHAR(9728),$K4967&lt;=3,_xlfn.UNICHAR(9729),OR($K4967=45,$K4967=48),"~",AND($K4967&gt;=51,$K4967&lt;=67),_xlfn.UNICHAR(9748),AND($K4967&gt;=71,$K4967&lt;=77),_xlfn.UNICHAR(10052),AND($K4967&gt;=80,$K4967&lt;=82),_xlfn.UNICHAR(9748),AND($K4967&gt;=95,$K4967&lt;=99),_xlfn.UNICHAR(9889),TRUE,_xlfn.UNICHAR(9729)))</f>
        <v/>
      </c>
      <c r="F4967" t="str" cm="1">
        <f t="array" ref="F4967">IF($K4967="","",_xlfn.IFS($K4967=0,"Clear",$K4967&lt;=3,"Partly Cloudy",OR($K4967=45,$K4967=48),"Fog",AND($K4967&gt;=51,$K4967&lt;=67),"Drizzle",AND($K4967&gt;=71,$K4967&lt;=77),"Snow",AND($K4967&gt;=80,$K4967&lt;=82),"Rain Showers",AND($K4967&gt;=95,$K4967&lt;=99),"Thunderstorm",TRUE,"Cloudy"))</f>
        <v/>
      </c>
      <c r="G4967" s="3" t="str" cm="1">
        <f t="array" ref="G4967">IF($A4967="","",INDEX(OpenMeteoAPI[TemperatureC],ROWS($G$2:G4967)))</f>
        <v/>
      </c>
      <c r="H4967" s="4" t="str" cm="1">
        <f t="array" ref="H4967">IF($A4967="","",INDEX(OpenMeteoAPI[RelativeHumidityPct],ROWS($H$2:H4967))/100)</f>
        <v/>
      </c>
      <c r="I4967" s="4" t="str" cm="1">
        <f t="array" ref="I4967">IF($A4967="","",INDEX(OpenMeteoAPI[PrecipitationProbabilityPct],ROWS($I$2:I4967))/100)</f>
        <v/>
      </c>
      <c r="J4967" s="3" t="str" cm="1">
        <f t="array" ref="J4967">IF($A4967="","",INDEX(OpenMeteoAPI[PrecipitationMM],ROWS($J$2:J4967)))</f>
        <v/>
      </c>
      <c r="K4967" t="str" cm="1">
        <f t="array" ref="K4967">IF($A4967="","",INDEX(OpenMeteoAPI[WeatherCode],ROWS($K$2:K4967)))</f>
        <v/>
      </c>
      <c r="L4967" s="3" t="str" cm="1">
        <f t="array" ref="L4967">IF($A4967="","",INDEX(OpenMeteoAPI[WindSpeedKMH],ROWS($L$2:L4967)))</f>
        <v/>
      </c>
    </row>
    <row r="4968" spans="1:12">
      <c r="A4968" t="str" cm="1">
        <f t="array" ref="A4968">IFERROR(INDEX(OpenMeteoAPI[City],ROWS($A$2:A4968))&amp;", "&amp;INDEX(OpenMeteoAPI[CountryCode],ROWS($A$2:A4968)),"")</f>
        <v/>
      </c>
      <c r="B4968" t="str" cm="1">
        <f t="array" ref="B4968">IF($A4968="","",INDEX(OpenMeteoAPI[LocationID],ROWS($B$2:B4968)))</f>
        <v/>
      </c>
      <c r="C4968" s="5" t="str" cm="1">
        <f t="array" ref="C4968">IF($A4968="","",INDEX(OpenMeteoAPI[ForecastDateTime],ROWS($C$2:C4968)))</f>
        <v/>
      </c>
      <c r="D4968" t="str">
        <f t="shared" si="77"/>
        <v/>
      </c>
      <c r="E4968" t="str" cm="1">
        <f t="array" ref="E4968">IF($K4968="","",_xlfn.IFS($K4968=0,_xlfn.UNICHAR(9728),$K4968&lt;=3,_xlfn.UNICHAR(9729),OR($K4968=45,$K4968=48),"~",AND($K4968&gt;=51,$K4968&lt;=67),_xlfn.UNICHAR(9748),AND($K4968&gt;=71,$K4968&lt;=77),_xlfn.UNICHAR(10052),AND($K4968&gt;=80,$K4968&lt;=82),_xlfn.UNICHAR(9748),AND($K4968&gt;=95,$K4968&lt;=99),_xlfn.UNICHAR(9889),TRUE,_xlfn.UNICHAR(9729)))</f>
        <v/>
      </c>
      <c r="F4968" t="str" cm="1">
        <f t="array" ref="F4968">IF($K4968="","",_xlfn.IFS($K4968=0,"Clear",$K4968&lt;=3,"Partly Cloudy",OR($K4968=45,$K4968=48),"Fog",AND($K4968&gt;=51,$K4968&lt;=67),"Drizzle",AND($K4968&gt;=71,$K4968&lt;=77),"Snow",AND($K4968&gt;=80,$K4968&lt;=82),"Rain Showers",AND($K4968&gt;=95,$K4968&lt;=99),"Thunderstorm",TRUE,"Cloudy"))</f>
        <v/>
      </c>
      <c r="G4968" s="3" t="str" cm="1">
        <f t="array" ref="G4968">IF($A4968="","",INDEX(OpenMeteoAPI[TemperatureC],ROWS($G$2:G4968)))</f>
        <v/>
      </c>
      <c r="H4968" s="4" t="str" cm="1">
        <f t="array" ref="H4968">IF($A4968="","",INDEX(OpenMeteoAPI[RelativeHumidityPct],ROWS($H$2:H4968))/100)</f>
        <v/>
      </c>
      <c r="I4968" s="4" t="str" cm="1">
        <f t="array" ref="I4968">IF($A4968="","",INDEX(OpenMeteoAPI[PrecipitationProbabilityPct],ROWS($I$2:I4968))/100)</f>
        <v/>
      </c>
      <c r="J4968" s="3" t="str" cm="1">
        <f t="array" ref="J4968">IF($A4968="","",INDEX(OpenMeteoAPI[PrecipitationMM],ROWS($J$2:J4968)))</f>
        <v/>
      </c>
      <c r="K4968" t="str" cm="1">
        <f t="array" ref="K4968">IF($A4968="","",INDEX(OpenMeteoAPI[WeatherCode],ROWS($K$2:K4968)))</f>
        <v/>
      </c>
      <c r="L4968" s="3" t="str" cm="1">
        <f t="array" ref="L4968">IF($A4968="","",INDEX(OpenMeteoAPI[WindSpeedKMH],ROWS($L$2:L4968)))</f>
        <v/>
      </c>
    </row>
    <row r="4969" spans="1:12">
      <c r="A4969" t="str" cm="1">
        <f t="array" ref="A4969">IFERROR(INDEX(OpenMeteoAPI[City],ROWS($A$2:A4969))&amp;", "&amp;INDEX(OpenMeteoAPI[CountryCode],ROWS($A$2:A4969)),"")</f>
        <v/>
      </c>
      <c r="B4969" t="str" cm="1">
        <f t="array" ref="B4969">IF($A4969="","",INDEX(OpenMeteoAPI[LocationID],ROWS($B$2:B4969)))</f>
        <v/>
      </c>
      <c r="C4969" s="5" t="str" cm="1">
        <f t="array" ref="C4969">IF($A4969="","",INDEX(OpenMeteoAPI[ForecastDateTime],ROWS($C$2:C4969)))</f>
        <v/>
      </c>
      <c r="D4969" t="str">
        <f t="shared" si="77"/>
        <v/>
      </c>
      <c r="E4969" t="str" cm="1">
        <f t="array" ref="E4969">IF($K4969="","",_xlfn.IFS($K4969=0,_xlfn.UNICHAR(9728),$K4969&lt;=3,_xlfn.UNICHAR(9729),OR($K4969=45,$K4969=48),"~",AND($K4969&gt;=51,$K4969&lt;=67),_xlfn.UNICHAR(9748),AND($K4969&gt;=71,$K4969&lt;=77),_xlfn.UNICHAR(10052),AND($K4969&gt;=80,$K4969&lt;=82),_xlfn.UNICHAR(9748),AND($K4969&gt;=95,$K4969&lt;=99),_xlfn.UNICHAR(9889),TRUE,_xlfn.UNICHAR(9729)))</f>
        <v/>
      </c>
      <c r="F4969" t="str" cm="1">
        <f t="array" ref="F4969">IF($K4969="","",_xlfn.IFS($K4969=0,"Clear",$K4969&lt;=3,"Partly Cloudy",OR($K4969=45,$K4969=48),"Fog",AND($K4969&gt;=51,$K4969&lt;=67),"Drizzle",AND($K4969&gt;=71,$K4969&lt;=77),"Snow",AND($K4969&gt;=80,$K4969&lt;=82),"Rain Showers",AND($K4969&gt;=95,$K4969&lt;=99),"Thunderstorm",TRUE,"Cloudy"))</f>
        <v/>
      </c>
      <c r="G4969" s="3" t="str" cm="1">
        <f t="array" ref="G4969">IF($A4969="","",INDEX(OpenMeteoAPI[TemperatureC],ROWS($G$2:G4969)))</f>
        <v/>
      </c>
      <c r="H4969" s="4" t="str" cm="1">
        <f t="array" ref="H4969">IF($A4969="","",INDEX(OpenMeteoAPI[RelativeHumidityPct],ROWS($H$2:H4969))/100)</f>
        <v/>
      </c>
      <c r="I4969" s="4" t="str" cm="1">
        <f t="array" ref="I4969">IF($A4969="","",INDEX(OpenMeteoAPI[PrecipitationProbabilityPct],ROWS($I$2:I4969))/100)</f>
        <v/>
      </c>
      <c r="J4969" s="3" t="str" cm="1">
        <f t="array" ref="J4969">IF($A4969="","",INDEX(OpenMeteoAPI[PrecipitationMM],ROWS($J$2:J4969)))</f>
        <v/>
      </c>
      <c r="K4969" t="str" cm="1">
        <f t="array" ref="K4969">IF($A4969="","",INDEX(OpenMeteoAPI[WeatherCode],ROWS($K$2:K4969)))</f>
        <v/>
      </c>
      <c r="L4969" s="3" t="str" cm="1">
        <f t="array" ref="L4969">IF($A4969="","",INDEX(OpenMeteoAPI[WindSpeedKMH],ROWS($L$2:L4969)))</f>
        <v/>
      </c>
    </row>
    <row r="4970" spans="1:12">
      <c r="A4970" t="str" cm="1">
        <f t="array" ref="A4970">IFERROR(INDEX(OpenMeteoAPI[City],ROWS($A$2:A4970))&amp;", "&amp;INDEX(OpenMeteoAPI[CountryCode],ROWS($A$2:A4970)),"")</f>
        <v/>
      </c>
      <c r="B4970" t="str" cm="1">
        <f t="array" ref="B4970">IF($A4970="","",INDEX(OpenMeteoAPI[LocationID],ROWS($B$2:B4970)))</f>
        <v/>
      </c>
      <c r="C4970" s="5" t="str" cm="1">
        <f t="array" ref="C4970">IF($A4970="","",INDEX(OpenMeteoAPI[ForecastDateTime],ROWS($C$2:C4970)))</f>
        <v/>
      </c>
      <c r="D4970" t="str">
        <f t="shared" si="77"/>
        <v/>
      </c>
      <c r="E4970" t="str" cm="1">
        <f t="array" ref="E4970">IF($K4970="","",_xlfn.IFS($K4970=0,_xlfn.UNICHAR(9728),$K4970&lt;=3,_xlfn.UNICHAR(9729),OR($K4970=45,$K4970=48),"~",AND($K4970&gt;=51,$K4970&lt;=67),_xlfn.UNICHAR(9748),AND($K4970&gt;=71,$K4970&lt;=77),_xlfn.UNICHAR(10052),AND($K4970&gt;=80,$K4970&lt;=82),_xlfn.UNICHAR(9748),AND($K4970&gt;=95,$K4970&lt;=99),_xlfn.UNICHAR(9889),TRUE,_xlfn.UNICHAR(9729)))</f>
        <v/>
      </c>
      <c r="F4970" t="str" cm="1">
        <f t="array" ref="F4970">IF($K4970="","",_xlfn.IFS($K4970=0,"Clear",$K4970&lt;=3,"Partly Cloudy",OR($K4970=45,$K4970=48),"Fog",AND($K4970&gt;=51,$K4970&lt;=67),"Drizzle",AND($K4970&gt;=71,$K4970&lt;=77),"Snow",AND($K4970&gt;=80,$K4970&lt;=82),"Rain Showers",AND($K4970&gt;=95,$K4970&lt;=99),"Thunderstorm",TRUE,"Cloudy"))</f>
        <v/>
      </c>
      <c r="G4970" s="3" t="str" cm="1">
        <f t="array" ref="G4970">IF($A4970="","",INDEX(OpenMeteoAPI[TemperatureC],ROWS($G$2:G4970)))</f>
        <v/>
      </c>
      <c r="H4970" s="4" t="str" cm="1">
        <f t="array" ref="H4970">IF($A4970="","",INDEX(OpenMeteoAPI[RelativeHumidityPct],ROWS($H$2:H4970))/100)</f>
        <v/>
      </c>
      <c r="I4970" s="4" t="str" cm="1">
        <f t="array" ref="I4970">IF($A4970="","",INDEX(OpenMeteoAPI[PrecipitationProbabilityPct],ROWS($I$2:I4970))/100)</f>
        <v/>
      </c>
      <c r="J4970" s="3" t="str" cm="1">
        <f t="array" ref="J4970">IF($A4970="","",INDEX(OpenMeteoAPI[PrecipitationMM],ROWS($J$2:J4970)))</f>
        <v/>
      </c>
      <c r="K4970" t="str" cm="1">
        <f t="array" ref="K4970">IF($A4970="","",INDEX(OpenMeteoAPI[WeatherCode],ROWS($K$2:K4970)))</f>
        <v/>
      </c>
      <c r="L4970" s="3" t="str" cm="1">
        <f t="array" ref="L4970">IF($A4970="","",INDEX(OpenMeteoAPI[WindSpeedKMH],ROWS($L$2:L4970)))</f>
        <v/>
      </c>
    </row>
    <row r="4971" spans="1:12">
      <c r="A4971" t="str" cm="1">
        <f t="array" ref="A4971">IFERROR(INDEX(OpenMeteoAPI[City],ROWS($A$2:A4971))&amp;", "&amp;INDEX(OpenMeteoAPI[CountryCode],ROWS($A$2:A4971)),"")</f>
        <v/>
      </c>
      <c r="B4971" t="str" cm="1">
        <f t="array" ref="B4971">IF($A4971="","",INDEX(OpenMeteoAPI[LocationID],ROWS($B$2:B4971)))</f>
        <v/>
      </c>
      <c r="C4971" s="5" t="str" cm="1">
        <f t="array" ref="C4971">IF($A4971="","",INDEX(OpenMeteoAPI[ForecastDateTime],ROWS($C$2:C4971)))</f>
        <v/>
      </c>
      <c r="D4971" t="str">
        <f t="shared" si="77"/>
        <v/>
      </c>
      <c r="E4971" t="str" cm="1">
        <f t="array" ref="E4971">IF($K4971="","",_xlfn.IFS($K4971=0,_xlfn.UNICHAR(9728),$K4971&lt;=3,_xlfn.UNICHAR(9729),OR($K4971=45,$K4971=48),"~",AND($K4971&gt;=51,$K4971&lt;=67),_xlfn.UNICHAR(9748),AND($K4971&gt;=71,$K4971&lt;=77),_xlfn.UNICHAR(10052),AND($K4971&gt;=80,$K4971&lt;=82),_xlfn.UNICHAR(9748),AND($K4971&gt;=95,$K4971&lt;=99),_xlfn.UNICHAR(9889),TRUE,_xlfn.UNICHAR(9729)))</f>
        <v/>
      </c>
      <c r="F4971" t="str" cm="1">
        <f t="array" ref="F4971">IF($K4971="","",_xlfn.IFS($K4971=0,"Clear",$K4971&lt;=3,"Partly Cloudy",OR($K4971=45,$K4971=48),"Fog",AND($K4971&gt;=51,$K4971&lt;=67),"Drizzle",AND($K4971&gt;=71,$K4971&lt;=77),"Snow",AND($K4971&gt;=80,$K4971&lt;=82),"Rain Showers",AND($K4971&gt;=95,$K4971&lt;=99),"Thunderstorm",TRUE,"Cloudy"))</f>
        <v/>
      </c>
      <c r="G4971" s="3" t="str" cm="1">
        <f t="array" ref="G4971">IF($A4971="","",INDEX(OpenMeteoAPI[TemperatureC],ROWS($G$2:G4971)))</f>
        <v/>
      </c>
      <c r="H4971" s="4" t="str" cm="1">
        <f t="array" ref="H4971">IF($A4971="","",INDEX(OpenMeteoAPI[RelativeHumidityPct],ROWS($H$2:H4971))/100)</f>
        <v/>
      </c>
      <c r="I4971" s="4" t="str" cm="1">
        <f t="array" ref="I4971">IF($A4971="","",INDEX(OpenMeteoAPI[PrecipitationProbabilityPct],ROWS($I$2:I4971))/100)</f>
        <v/>
      </c>
      <c r="J4971" s="3" t="str" cm="1">
        <f t="array" ref="J4971">IF($A4971="","",INDEX(OpenMeteoAPI[PrecipitationMM],ROWS($J$2:J4971)))</f>
        <v/>
      </c>
      <c r="K4971" t="str" cm="1">
        <f t="array" ref="K4971">IF($A4971="","",INDEX(OpenMeteoAPI[WeatherCode],ROWS($K$2:K4971)))</f>
        <v/>
      </c>
      <c r="L4971" s="3" t="str" cm="1">
        <f t="array" ref="L4971">IF($A4971="","",INDEX(OpenMeteoAPI[WindSpeedKMH],ROWS($L$2:L4971)))</f>
        <v/>
      </c>
    </row>
    <row r="4972" spans="1:12">
      <c r="A4972" t="str" cm="1">
        <f t="array" ref="A4972">IFERROR(INDEX(OpenMeteoAPI[City],ROWS($A$2:A4972))&amp;", "&amp;INDEX(OpenMeteoAPI[CountryCode],ROWS($A$2:A4972)),"")</f>
        <v/>
      </c>
      <c r="B4972" t="str" cm="1">
        <f t="array" ref="B4972">IF($A4972="","",INDEX(OpenMeteoAPI[LocationID],ROWS($B$2:B4972)))</f>
        <v/>
      </c>
      <c r="C4972" s="5" t="str" cm="1">
        <f t="array" ref="C4972">IF($A4972="","",INDEX(OpenMeteoAPI[ForecastDateTime],ROWS($C$2:C4972)))</f>
        <v/>
      </c>
      <c r="D4972" t="str">
        <f t="shared" si="77"/>
        <v/>
      </c>
      <c r="E4972" t="str" cm="1">
        <f t="array" ref="E4972">IF($K4972="","",_xlfn.IFS($K4972=0,_xlfn.UNICHAR(9728),$K4972&lt;=3,_xlfn.UNICHAR(9729),OR($K4972=45,$K4972=48),"~",AND($K4972&gt;=51,$K4972&lt;=67),_xlfn.UNICHAR(9748),AND($K4972&gt;=71,$K4972&lt;=77),_xlfn.UNICHAR(10052),AND($K4972&gt;=80,$K4972&lt;=82),_xlfn.UNICHAR(9748),AND($K4972&gt;=95,$K4972&lt;=99),_xlfn.UNICHAR(9889),TRUE,_xlfn.UNICHAR(9729)))</f>
        <v/>
      </c>
      <c r="F4972" t="str" cm="1">
        <f t="array" ref="F4972">IF($K4972="","",_xlfn.IFS($K4972=0,"Clear",$K4972&lt;=3,"Partly Cloudy",OR($K4972=45,$K4972=48),"Fog",AND($K4972&gt;=51,$K4972&lt;=67),"Drizzle",AND($K4972&gt;=71,$K4972&lt;=77),"Snow",AND($K4972&gt;=80,$K4972&lt;=82),"Rain Showers",AND($K4972&gt;=95,$K4972&lt;=99),"Thunderstorm",TRUE,"Cloudy"))</f>
        <v/>
      </c>
      <c r="G4972" s="3" t="str" cm="1">
        <f t="array" ref="G4972">IF($A4972="","",INDEX(OpenMeteoAPI[TemperatureC],ROWS($G$2:G4972)))</f>
        <v/>
      </c>
      <c r="H4972" s="4" t="str" cm="1">
        <f t="array" ref="H4972">IF($A4972="","",INDEX(OpenMeteoAPI[RelativeHumidityPct],ROWS($H$2:H4972))/100)</f>
        <v/>
      </c>
      <c r="I4972" s="4" t="str" cm="1">
        <f t="array" ref="I4972">IF($A4972="","",INDEX(OpenMeteoAPI[PrecipitationProbabilityPct],ROWS($I$2:I4972))/100)</f>
        <v/>
      </c>
      <c r="J4972" s="3" t="str" cm="1">
        <f t="array" ref="J4972">IF($A4972="","",INDEX(OpenMeteoAPI[PrecipitationMM],ROWS($J$2:J4972)))</f>
        <v/>
      </c>
      <c r="K4972" t="str" cm="1">
        <f t="array" ref="K4972">IF($A4972="","",INDEX(OpenMeteoAPI[WeatherCode],ROWS($K$2:K4972)))</f>
        <v/>
      </c>
      <c r="L4972" s="3" t="str" cm="1">
        <f t="array" ref="L4972">IF($A4972="","",INDEX(OpenMeteoAPI[WindSpeedKMH],ROWS($L$2:L4972)))</f>
        <v/>
      </c>
    </row>
    <row r="4973" spans="1:12">
      <c r="A4973" t="str" cm="1">
        <f t="array" ref="A4973">IFERROR(INDEX(OpenMeteoAPI[City],ROWS($A$2:A4973))&amp;", "&amp;INDEX(OpenMeteoAPI[CountryCode],ROWS($A$2:A4973)),"")</f>
        <v/>
      </c>
      <c r="B4973" t="str" cm="1">
        <f t="array" ref="B4973">IF($A4973="","",INDEX(OpenMeteoAPI[LocationID],ROWS($B$2:B4973)))</f>
        <v/>
      </c>
      <c r="C4973" s="5" t="str" cm="1">
        <f t="array" ref="C4973">IF($A4973="","",INDEX(OpenMeteoAPI[ForecastDateTime],ROWS($C$2:C4973)))</f>
        <v/>
      </c>
      <c r="D4973" t="str">
        <f t="shared" si="77"/>
        <v/>
      </c>
      <c r="E4973" t="str" cm="1">
        <f t="array" ref="E4973">IF($K4973="","",_xlfn.IFS($K4973=0,_xlfn.UNICHAR(9728),$K4973&lt;=3,_xlfn.UNICHAR(9729),OR($K4973=45,$K4973=48),"~",AND($K4973&gt;=51,$K4973&lt;=67),_xlfn.UNICHAR(9748),AND($K4973&gt;=71,$K4973&lt;=77),_xlfn.UNICHAR(10052),AND($K4973&gt;=80,$K4973&lt;=82),_xlfn.UNICHAR(9748),AND($K4973&gt;=95,$K4973&lt;=99),_xlfn.UNICHAR(9889),TRUE,_xlfn.UNICHAR(9729)))</f>
        <v/>
      </c>
      <c r="F4973" t="str" cm="1">
        <f t="array" ref="F4973">IF($K4973="","",_xlfn.IFS($K4973=0,"Clear",$K4973&lt;=3,"Partly Cloudy",OR($K4973=45,$K4973=48),"Fog",AND($K4973&gt;=51,$K4973&lt;=67),"Drizzle",AND($K4973&gt;=71,$K4973&lt;=77),"Snow",AND($K4973&gt;=80,$K4973&lt;=82),"Rain Showers",AND($K4973&gt;=95,$K4973&lt;=99),"Thunderstorm",TRUE,"Cloudy"))</f>
        <v/>
      </c>
      <c r="G4973" s="3" t="str" cm="1">
        <f t="array" ref="G4973">IF($A4973="","",INDEX(OpenMeteoAPI[TemperatureC],ROWS($G$2:G4973)))</f>
        <v/>
      </c>
      <c r="H4973" s="4" t="str" cm="1">
        <f t="array" ref="H4973">IF($A4973="","",INDEX(OpenMeteoAPI[RelativeHumidityPct],ROWS($H$2:H4973))/100)</f>
        <v/>
      </c>
      <c r="I4973" s="4" t="str" cm="1">
        <f t="array" ref="I4973">IF($A4973="","",INDEX(OpenMeteoAPI[PrecipitationProbabilityPct],ROWS($I$2:I4973))/100)</f>
        <v/>
      </c>
      <c r="J4973" s="3" t="str" cm="1">
        <f t="array" ref="J4973">IF($A4973="","",INDEX(OpenMeteoAPI[PrecipitationMM],ROWS($J$2:J4973)))</f>
        <v/>
      </c>
      <c r="K4973" t="str" cm="1">
        <f t="array" ref="K4973">IF($A4973="","",INDEX(OpenMeteoAPI[WeatherCode],ROWS($K$2:K4973)))</f>
        <v/>
      </c>
      <c r="L4973" s="3" t="str" cm="1">
        <f t="array" ref="L4973">IF($A4973="","",INDEX(OpenMeteoAPI[WindSpeedKMH],ROWS($L$2:L4973)))</f>
        <v/>
      </c>
    </row>
    <row r="4974" spans="1:12">
      <c r="A4974" t="str" cm="1">
        <f t="array" ref="A4974">IFERROR(INDEX(OpenMeteoAPI[City],ROWS($A$2:A4974))&amp;", "&amp;INDEX(OpenMeteoAPI[CountryCode],ROWS($A$2:A4974)),"")</f>
        <v/>
      </c>
      <c r="B4974" t="str" cm="1">
        <f t="array" ref="B4974">IF($A4974="","",INDEX(OpenMeteoAPI[LocationID],ROWS($B$2:B4974)))</f>
        <v/>
      </c>
      <c r="C4974" s="5" t="str" cm="1">
        <f t="array" ref="C4974">IF($A4974="","",INDEX(OpenMeteoAPI[ForecastDateTime],ROWS($C$2:C4974)))</f>
        <v/>
      </c>
      <c r="D4974" t="str">
        <f t="shared" si="77"/>
        <v/>
      </c>
      <c r="E4974" t="str" cm="1">
        <f t="array" ref="E4974">IF($K4974="","",_xlfn.IFS($K4974=0,_xlfn.UNICHAR(9728),$K4974&lt;=3,_xlfn.UNICHAR(9729),OR($K4974=45,$K4974=48),"~",AND($K4974&gt;=51,$K4974&lt;=67),_xlfn.UNICHAR(9748),AND($K4974&gt;=71,$K4974&lt;=77),_xlfn.UNICHAR(10052),AND($K4974&gt;=80,$K4974&lt;=82),_xlfn.UNICHAR(9748),AND($K4974&gt;=95,$K4974&lt;=99),_xlfn.UNICHAR(9889),TRUE,_xlfn.UNICHAR(9729)))</f>
        <v/>
      </c>
      <c r="F4974" t="str" cm="1">
        <f t="array" ref="F4974">IF($K4974="","",_xlfn.IFS($K4974=0,"Clear",$K4974&lt;=3,"Partly Cloudy",OR($K4974=45,$K4974=48),"Fog",AND($K4974&gt;=51,$K4974&lt;=67),"Drizzle",AND($K4974&gt;=71,$K4974&lt;=77),"Snow",AND($K4974&gt;=80,$K4974&lt;=82),"Rain Showers",AND($K4974&gt;=95,$K4974&lt;=99),"Thunderstorm",TRUE,"Cloudy"))</f>
        <v/>
      </c>
      <c r="G4974" s="3" t="str" cm="1">
        <f t="array" ref="G4974">IF($A4974="","",INDEX(OpenMeteoAPI[TemperatureC],ROWS($G$2:G4974)))</f>
        <v/>
      </c>
      <c r="H4974" s="4" t="str" cm="1">
        <f t="array" ref="H4974">IF($A4974="","",INDEX(OpenMeteoAPI[RelativeHumidityPct],ROWS($H$2:H4974))/100)</f>
        <v/>
      </c>
      <c r="I4974" s="4" t="str" cm="1">
        <f t="array" ref="I4974">IF($A4974="","",INDEX(OpenMeteoAPI[PrecipitationProbabilityPct],ROWS($I$2:I4974))/100)</f>
        <v/>
      </c>
      <c r="J4974" s="3" t="str" cm="1">
        <f t="array" ref="J4974">IF($A4974="","",INDEX(OpenMeteoAPI[PrecipitationMM],ROWS($J$2:J4974)))</f>
        <v/>
      </c>
      <c r="K4974" t="str" cm="1">
        <f t="array" ref="K4974">IF($A4974="","",INDEX(OpenMeteoAPI[WeatherCode],ROWS($K$2:K4974)))</f>
        <v/>
      </c>
      <c r="L4974" s="3" t="str" cm="1">
        <f t="array" ref="L4974">IF($A4974="","",INDEX(OpenMeteoAPI[WindSpeedKMH],ROWS($L$2:L4974)))</f>
        <v/>
      </c>
    </row>
    <row r="4975" spans="1:12">
      <c r="A4975" t="str" cm="1">
        <f t="array" ref="A4975">IFERROR(INDEX(OpenMeteoAPI[City],ROWS($A$2:A4975))&amp;", "&amp;INDEX(OpenMeteoAPI[CountryCode],ROWS($A$2:A4975)),"")</f>
        <v/>
      </c>
      <c r="B4975" t="str" cm="1">
        <f t="array" ref="B4975">IF($A4975="","",INDEX(OpenMeteoAPI[LocationID],ROWS($B$2:B4975)))</f>
        <v/>
      </c>
      <c r="C4975" s="5" t="str" cm="1">
        <f t="array" ref="C4975">IF($A4975="","",INDEX(OpenMeteoAPI[ForecastDateTime],ROWS($C$2:C4975)))</f>
        <v/>
      </c>
      <c r="D4975" t="str">
        <f t="shared" si="77"/>
        <v/>
      </c>
      <c r="E4975" t="str" cm="1">
        <f t="array" ref="E4975">IF($K4975="","",_xlfn.IFS($K4975=0,_xlfn.UNICHAR(9728),$K4975&lt;=3,_xlfn.UNICHAR(9729),OR($K4975=45,$K4975=48),"~",AND($K4975&gt;=51,$K4975&lt;=67),_xlfn.UNICHAR(9748),AND($K4975&gt;=71,$K4975&lt;=77),_xlfn.UNICHAR(10052),AND($K4975&gt;=80,$K4975&lt;=82),_xlfn.UNICHAR(9748),AND($K4975&gt;=95,$K4975&lt;=99),_xlfn.UNICHAR(9889),TRUE,_xlfn.UNICHAR(9729)))</f>
        <v/>
      </c>
      <c r="F4975" t="str" cm="1">
        <f t="array" ref="F4975">IF($K4975="","",_xlfn.IFS($K4975=0,"Clear",$K4975&lt;=3,"Partly Cloudy",OR($K4975=45,$K4975=48),"Fog",AND($K4975&gt;=51,$K4975&lt;=67),"Drizzle",AND($K4975&gt;=71,$K4975&lt;=77),"Snow",AND($K4975&gt;=80,$K4975&lt;=82),"Rain Showers",AND($K4975&gt;=95,$K4975&lt;=99),"Thunderstorm",TRUE,"Cloudy"))</f>
        <v/>
      </c>
      <c r="G4975" s="3" t="str" cm="1">
        <f t="array" ref="G4975">IF($A4975="","",INDEX(OpenMeteoAPI[TemperatureC],ROWS($G$2:G4975)))</f>
        <v/>
      </c>
      <c r="H4975" s="4" t="str" cm="1">
        <f t="array" ref="H4975">IF($A4975="","",INDEX(OpenMeteoAPI[RelativeHumidityPct],ROWS($H$2:H4975))/100)</f>
        <v/>
      </c>
      <c r="I4975" s="4" t="str" cm="1">
        <f t="array" ref="I4975">IF($A4975="","",INDEX(OpenMeteoAPI[PrecipitationProbabilityPct],ROWS($I$2:I4975))/100)</f>
        <v/>
      </c>
      <c r="J4975" s="3" t="str" cm="1">
        <f t="array" ref="J4975">IF($A4975="","",INDEX(OpenMeteoAPI[PrecipitationMM],ROWS($J$2:J4975)))</f>
        <v/>
      </c>
      <c r="K4975" t="str" cm="1">
        <f t="array" ref="K4975">IF($A4975="","",INDEX(OpenMeteoAPI[WeatherCode],ROWS($K$2:K4975)))</f>
        <v/>
      </c>
      <c r="L4975" s="3" t="str" cm="1">
        <f t="array" ref="L4975">IF($A4975="","",INDEX(OpenMeteoAPI[WindSpeedKMH],ROWS($L$2:L4975)))</f>
        <v/>
      </c>
    </row>
    <row r="4976" spans="1:12">
      <c r="A4976" t="str" cm="1">
        <f t="array" ref="A4976">IFERROR(INDEX(OpenMeteoAPI[City],ROWS($A$2:A4976))&amp;", "&amp;INDEX(OpenMeteoAPI[CountryCode],ROWS($A$2:A4976)),"")</f>
        <v/>
      </c>
      <c r="B4976" t="str" cm="1">
        <f t="array" ref="B4976">IF($A4976="","",INDEX(OpenMeteoAPI[LocationID],ROWS($B$2:B4976)))</f>
        <v/>
      </c>
      <c r="C4976" s="5" t="str" cm="1">
        <f t="array" ref="C4976">IF($A4976="","",INDEX(OpenMeteoAPI[ForecastDateTime],ROWS($C$2:C4976)))</f>
        <v/>
      </c>
      <c r="D4976" t="str">
        <f t="shared" si="77"/>
        <v/>
      </c>
      <c r="E4976" t="str" cm="1">
        <f t="array" ref="E4976">IF($K4976="","",_xlfn.IFS($K4976=0,_xlfn.UNICHAR(9728),$K4976&lt;=3,_xlfn.UNICHAR(9729),OR($K4976=45,$K4976=48),"~",AND($K4976&gt;=51,$K4976&lt;=67),_xlfn.UNICHAR(9748),AND($K4976&gt;=71,$K4976&lt;=77),_xlfn.UNICHAR(10052),AND($K4976&gt;=80,$K4976&lt;=82),_xlfn.UNICHAR(9748),AND($K4976&gt;=95,$K4976&lt;=99),_xlfn.UNICHAR(9889),TRUE,_xlfn.UNICHAR(9729)))</f>
        <v/>
      </c>
      <c r="F4976" t="str" cm="1">
        <f t="array" ref="F4976">IF($K4976="","",_xlfn.IFS($K4976=0,"Clear",$K4976&lt;=3,"Partly Cloudy",OR($K4976=45,$K4976=48),"Fog",AND($K4976&gt;=51,$K4976&lt;=67),"Drizzle",AND($K4976&gt;=71,$K4976&lt;=77),"Snow",AND($K4976&gt;=80,$K4976&lt;=82),"Rain Showers",AND($K4976&gt;=95,$K4976&lt;=99),"Thunderstorm",TRUE,"Cloudy"))</f>
        <v/>
      </c>
      <c r="G4976" s="3" t="str" cm="1">
        <f t="array" ref="G4976">IF($A4976="","",INDEX(OpenMeteoAPI[TemperatureC],ROWS($G$2:G4976)))</f>
        <v/>
      </c>
      <c r="H4976" s="4" t="str" cm="1">
        <f t="array" ref="H4976">IF($A4976="","",INDEX(OpenMeteoAPI[RelativeHumidityPct],ROWS($H$2:H4976))/100)</f>
        <v/>
      </c>
      <c r="I4976" s="4" t="str" cm="1">
        <f t="array" ref="I4976">IF($A4976="","",INDEX(OpenMeteoAPI[PrecipitationProbabilityPct],ROWS($I$2:I4976))/100)</f>
        <v/>
      </c>
      <c r="J4976" s="3" t="str" cm="1">
        <f t="array" ref="J4976">IF($A4976="","",INDEX(OpenMeteoAPI[PrecipitationMM],ROWS($J$2:J4976)))</f>
        <v/>
      </c>
      <c r="K4976" t="str" cm="1">
        <f t="array" ref="K4976">IF($A4976="","",INDEX(OpenMeteoAPI[WeatherCode],ROWS($K$2:K4976)))</f>
        <v/>
      </c>
      <c r="L4976" s="3" t="str" cm="1">
        <f t="array" ref="L4976">IF($A4976="","",INDEX(OpenMeteoAPI[WindSpeedKMH],ROWS($L$2:L4976)))</f>
        <v/>
      </c>
    </row>
    <row r="4977" spans="1:12">
      <c r="A4977" t="str" cm="1">
        <f t="array" ref="A4977">IFERROR(INDEX(OpenMeteoAPI[City],ROWS($A$2:A4977))&amp;", "&amp;INDEX(OpenMeteoAPI[CountryCode],ROWS($A$2:A4977)),"")</f>
        <v/>
      </c>
      <c r="B4977" t="str" cm="1">
        <f t="array" ref="B4977">IF($A4977="","",INDEX(OpenMeteoAPI[LocationID],ROWS($B$2:B4977)))</f>
        <v/>
      </c>
      <c r="C4977" s="5" t="str" cm="1">
        <f t="array" ref="C4977">IF($A4977="","",INDEX(OpenMeteoAPI[ForecastDateTime],ROWS($C$2:C4977)))</f>
        <v/>
      </c>
      <c r="D4977" t="str">
        <f t="shared" si="77"/>
        <v/>
      </c>
      <c r="E4977" t="str" cm="1">
        <f t="array" ref="E4977">IF($K4977="","",_xlfn.IFS($K4977=0,_xlfn.UNICHAR(9728),$K4977&lt;=3,_xlfn.UNICHAR(9729),OR($K4977=45,$K4977=48),"~",AND($K4977&gt;=51,$K4977&lt;=67),_xlfn.UNICHAR(9748),AND($K4977&gt;=71,$K4977&lt;=77),_xlfn.UNICHAR(10052),AND($K4977&gt;=80,$K4977&lt;=82),_xlfn.UNICHAR(9748),AND($K4977&gt;=95,$K4977&lt;=99),_xlfn.UNICHAR(9889),TRUE,_xlfn.UNICHAR(9729)))</f>
        <v/>
      </c>
      <c r="F4977" t="str" cm="1">
        <f t="array" ref="F4977">IF($K4977="","",_xlfn.IFS($K4977=0,"Clear",$K4977&lt;=3,"Partly Cloudy",OR($K4977=45,$K4977=48),"Fog",AND($K4977&gt;=51,$K4977&lt;=67),"Drizzle",AND($K4977&gt;=71,$K4977&lt;=77),"Snow",AND($K4977&gt;=80,$K4977&lt;=82),"Rain Showers",AND($K4977&gt;=95,$K4977&lt;=99),"Thunderstorm",TRUE,"Cloudy"))</f>
        <v/>
      </c>
      <c r="G4977" s="3" t="str" cm="1">
        <f t="array" ref="G4977">IF($A4977="","",INDEX(OpenMeteoAPI[TemperatureC],ROWS($G$2:G4977)))</f>
        <v/>
      </c>
      <c r="H4977" s="4" t="str" cm="1">
        <f t="array" ref="H4977">IF($A4977="","",INDEX(OpenMeteoAPI[RelativeHumidityPct],ROWS($H$2:H4977))/100)</f>
        <v/>
      </c>
      <c r="I4977" s="4" t="str" cm="1">
        <f t="array" ref="I4977">IF($A4977="","",INDEX(OpenMeteoAPI[PrecipitationProbabilityPct],ROWS($I$2:I4977))/100)</f>
        <v/>
      </c>
      <c r="J4977" s="3" t="str" cm="1">
        <f t="array" ref="J4977">IF($A4977="","",INDEX(OpenMeteoAPI[PrecipitationMM],ROWS($J$2:J4977)))</f>
        <v/>
      </c>
      <c r="K4977" t="str" cm="1">
        <f t="array" ref="K4977">IF($A4977="","",INDEX(OpenMeteoAPI[WeatherCode],ROWS($K$2:K4977)))</f>
        <v/>
      </c>
      <c r="L4977" s="3" t="str" cm="1">
        <f t="array" ref="L4977">IF($A4977="","",INDEX(OpenMeteoAPI[WindSpeedKMH],ROWS($L$2:L4977)))</f>
        <v/>
      </c>
    </row>
    <row r="4978" spans="1:12">
      <c r="A4978" t="str" cm="1">
        <f t="array" ref="A4978">IFERROR(INDEX(OpenMeteoAPI[City],ROWS($A$2:A4978))&amp;", "&amp;INDEX(OpenMeteoAPI[CountryCode],ROWS($A$2:A4978)),"")</f>
        <v/>
      </c>
      <c r="B4978" t="str" cm="1">
        <f t="array" ref="B4978">IF($A4978="","",INDEX(OpenMeteoAPI[LocationID],ROWS($B$2:B4978)))</f>
        <v/>
      </c>
      <c r="C4978" s="5" t="str" cm="1">
        <f t="array" ref="C4978">IF($A4978="","",INDEX(OpenMeteoAPI[ForecastDateTime],ROWS($C$2:C4978)))</f>
        <v/>
      </c>
      <c r="D4978" t="str">
        <f t="shared" si="77"/>
        <v/>
      </c>
      <c r="E4978" t="str" cm="1">
        <f t="array" ref="E4978">IF($K4978="","",_xlfn.IFS($K4978=0,_xlfn.UNICHAR(9728),$K4978&lt;=3,_xlfn.UNICHAR(9729),OR($K4978=45,$K4978=48),"~",AND($K4978&gt;=51,$K4978&lt;=67),_xlfn.UNICHAR(9748),AND($K4978&gt;=71,$K4978&lt;=77),_xlfn.UNICHAR(10052),AND($K4978&gt;=80,$K4978&lt;=82),_xlfn.UNICHAR(9748),AND($K4978&gt;=95,$K4978&lt;=99),_xlfn.UNICHAR(9889),TRUE,_xlfn.UNICHAR(9729)))</f>
        <v/>
      </c>
      <c r="F4978" t="str" cm="1">
        <f t="array" ref="F4978">IF($K4978="","",_xlfn.IFS($K4978=0,"Clear",$K4978&lt;=3,"Partly Cloudy",OR($K4978=45,$K4978=48),"Fog",AND($K4978&gt;=51,$K4978&lt;=67),"Drizzle",AND($K4978&gt;=71,$K4978&lt;=77),"Snow",AND($K4978&gt;=80,$K4978&lt;=82),"Rain Showers",AND($K4978&gt;=95,$K4978&lt;=99),"Thunderstorm",TRUE,"Cloudy"))</f>
        <v/>
      </c>
      <c r="G4978" s="3" t="str" cm="1">
        <f t="array" ref="G4978">IF($A4978="","",INDEX(OpenMeteoAPI[TemperatureC],ROWS($G$2:G4978)))</f>
        <v/>
      </c>
      <c r="H4978" s="4" t="str" cm="1">
        <f t="array" ref="H4978">IF($A4978="","",INDEX(OpenMeteoAPI[RelativeHumidityPct],ROWS($H$2:H4978))/100)</f>
        <v/>
      </c>
      <c r="I4978" s="4" t="str" cm="1">
        <f t="array" ref="I4978">IF($A4978="","",INDEX(OpenMeteoAPI[PrecipitationProbabilityPct],ROWS($I$2:I4978))/100)</f>
        <v/>
      </c>
      <c r="J4978" s="3" t="str" cm="1">
        <f t="array" ref="J4978">IF($A4978="","",INDEX(OpenMeteoAPI[PrecipitationMM],ROWS($J$2:J4978)))</f>
        <v/>
      </c>
      <c r="K4978" t="str" cm="1">
        <f t="array" ref="K4978">IF($A4978="","",INDEX(OpenMeteoAPI[WeatherCode],ROWS($K$2:K4978)))</f>
        <v/>
      </c>
      <c r="L4978" s="3" t="str" cm="1">
        <f t="array" ref="L4978">IF($A4978="","",INDEX(OpenMeteoAPI[WindSpeedKMH],ROWS($L$2:L4978)))</f>
        <v/>
      </c>
    </row>
    <row r="4979" spans="1:12">
      <c r="A4979" t="str" cm="1">
        <f t="array" ref="A4979">IFERROR(INDEX(OpenMeteoAPI[City],ROWS($A$2:A4979))&amp;", "&amp;INDEX(OpenMeteoAPI[CountryCode],ROWS($A$2:A4979)),"")</f>
        <v/>
      </c>
      <c r="B4979" t="str" cm="1">
        <f t="array" ref="B4979">IF($A4979="","",INDEX(OpenMeteoAPI[LocationID],ROWS($B$2:B4979)))</f>
        <v/>
      </c>
      <c r="C4979" s="5" t="str" cm="1">
        <f t="array" ref="C4979">IF($A4979="","",INDEX(OpenMeteoAPI[ForecastDateTime],ROWS($C$2:C4979)))</f>
        <v/>
      </c>
      <c r="D4979" t="str">
        <f t="shared" si="77"/>
        <v/>
      </c>
      <c r="E4979" t="str" cm="1">
        <f t="array" ref="E4979">IF($K4979="","",_xlfn.IFS($K4979=0,_xlfn.UNICHAR(9728),$K4979&lt;=3,_xlfn.UNICHAR(9729),OR($K4979=45,$K4979=48),"~",AND($K4979&gt;=51,$K4979&lt;=67),_xlfn.UNICHAR(9748),AND($K4979&gt;=71,$K4979&lt;=77),_xlfn.UNICHAR(10052),AND($K4979&gt;=80,$K4979&lt;=82),_xlfn.UNICHAR(9748),AND($K4979&gt;=95,$K4979&lt;=99),_xlfn.UNICHAR(9889),TRUE,_xlfn.UNICHAR(9729)))</f>
        <v/>
      </c>
      <c r="F4979" t="str" cm="1">
        <f t="array" ref="F4979">IF($K4979="","",_xlfn.IFS($K4979=0,"Clear",$K4979&lt;=3,"Partly Cloudy",OR($K4979=45,$K4979=48),"Fog",AND($K4979&gt;=51,$K4979&lt;=67),"Drizzle",AND($K4979&gt;=71,$K4979&lt;=77),"Snow",AND($K4979&gt;=80,$K4979&lt;=82),"Rain Showers",AND($K4979&gt;=95,$K4979&lt;=99),"Thunderstorm",TRUE,"Cloudy"))</f>
        <v/>
      </c>
      <c r="G4979" s="3" t="str" cm="1">
        <f t="array" ref="G4979">IF($A4979="","",INDEX(OpenMeteoAPI[TemperatureC],ROWS($G$2:G4979)))</f>
        <v/>
      </c>
      <c r="H4979" s="4" t="str" cm="1">
        <f t="array" ref="H4979">IF($A4979="","",INDEX(OpenMeteoAPI[RelativeHumidityPct],ROWS($H$2:H4979))/100)</f>
        <v/>
      </c>
      <c r="I4979" s="4" t="str" cm="1">
        <f t="array" ref="I4979">IF($A4979="","",INDEX(OpenMeteoAPI[PrecipitationProbabilityPct],ROWS($I$2:I4979))/100)</f>
        <v/>
      </c>
      <c r="J4979" s="3" t="str" cm="1">
        <f t="array" ref="J4979">IF($A4979="","",INDEX(OpenMeteoAPI[PrecipitationMM],ROWS($J$2:J4979)))</f>
        <v/>
      </c>
      <c r="K4979" t="str" cm="1">
        <f t="array" ref="K4979">IF($A4979="","",INDEX(OpenMeteoAPI[WeatherCode],ROWS($K$2:K4979)))</f>
        <v/>
      </c>
      <c r="L4979" s="3" t="str" cm="1">
        <f t="array" ref="L4979">IF($A4979="","",INDEX(OpenMeteoAPI[WindSpeedKMH],ROWS($L$2:L4979)))</f>
        <v/>
      </c>
    </row>
    <row r="4980" spans="1:12">
      <c r="A4980" t="str" cm="1">
        <f t="array" ref="A4980">IFERROR(INDEX(OpenMeteoAPI[City],ROWS($A$2:A4980))&amp;", "&amp;INDEX(OpenMeteoAPI[CountryCode],ROWS($A$2:A4980)),"")</f>
        <v/>
      </c>
      <c r="B4980" t="str" cm="1">
        <f t="array" ref="B4980">IF($A4980="","",INDEX(OpenMeteoAPI[LocationID],ROWS($B$2:B4980)))</f>
        <v/>
      </c>
      <c r="C4980" s="5" t="str" cm="1">
        <f t="array" ref="C4980">IF($A4980="","",INDEX(OpenMeteoAPI[ForecastDateTime],ROWS($C$2:C4980)))</f>
        <v/>
      </c>
      <c r="D4980" t="str">
        <f t="shared" si="77"/>
        <v/>
      </c>
      <c r="E4980" t="str" cm="1">
        <f t="array" ref="E4980">IF($K4980="","",_xlfn.IFS($K4980=0,_xlfn.UNICHAR(9728),$K4980&lt;=3,_xlfn.UNICHAR(9729),OR($K4980=45,$K4980=48),"~",AND($K4980&gt;=51,$K4980&lt;=67),_xlfn.UNICHAR(9748),AND($K4980&gt;=71,$K4980&lt;=77),_xlfn.UNICHAR(10052),AND($K4980&gt;=80,$K4980&lt;=82),_xlfn.UNICHAR(9748),AND($K4980&gt;=95,$K4980&lt;=99),_xlfn.UNICHAR(9889),TRUE,_xlfn.UNICHAR(9729)))</f>
        <v/>
      </c>
      <c r="F4980" t="str" cm="1">
        <f t="array" ref="F4980">IF($K4980="","",_xlfn.IFS($K4980=0,"Clear",$K4980&lt;=3,"Partly Cloudy",OR($K4980=45,$K4980=48),"Fog",AND($K4980&gt;=51,$K4980&lt;=67),"Drizzle",AND($K4980&gt;=71,$K4980&lt;=77),"Snow",AND($K4980&gt;=80,$K4980&lt;=82),"Rain Showers",AND($K4980&gt;=95,$K4980&lt;=99),"Thunderstorm",TRUE,"Cloudy"))</f>
        <v/>
      </c>
      <c r="G4980" s="3" t="str" cm="1">
        <f t="array" ref="G4980">IF($A4980="","",INDEX(OpenMeteoAPI[TemperatureC],ROWS($G$2:G4980)))</f>
        <v/>
      </c>
      <c r="H4980" s="4" t="str" cm="1">
        <f t="array" ref="H4980">IF($A4980="","",INDEX(OpenMeteoAPI[RelativeHumidityPct],ROWS($H$2:H4980))/100)</f>
        <v/>
      </c>
      <c r="I4980" s="4" t="str" cm="1">
        <f t="array" ref="I4980">IF($A4980="","",INDEX(OpenMeteoAPI[PrecipitationProbabilityPct],ROWS($I$2:I4980))/100)</f>
        <v/>
      </c>
      <c r="J4980" s="3" t="str" cm="1">
        <f t="array" ref="J4980">IF($A4980="","",INDEX(OpenMeteoAPI[PrecipitationMM],ROWS($J$2:J4980)))</f>
        <v/>
      </c>
      <c r="K4980" t="str" cm="1">
        <f t="array" ref="K4980">IF($A4980="","",INDEX(OpenMeteoAPI[WeatherCode],ROWS($K$2:K4980)))</f>
        <v/>
      </c>
      <c r="L4980" s="3" t="str" cm="1">
        <f t="array" ref="L4980">IF($A4980="","",INDEX(OpenMeteoAPI[WindSpeedKMH],ROWS($L$2:L4980)))</f>
        <v/>
      </c>
    </row>
    <row r="4981" spans="1:12">
      <c r="A4981" t="str" cm="1">
        <f t="array" ref="A4981">IFERROR(INDEX(OpenMeteoAPI[City],ROWS($A$2:A4981))&amp;", "&amp;INDEX(OpenMeteoAPI[CountryCode],ROWS($A$2:A4981)),"")</f>
        <v/>
      </c>
      <c r="B4981" t="str" cm="1">
        <f t="array" ref="B4981">IF($A4981="","",INDEX(OpenMeteoAPI[LocationID],ROWS($B$2:B4981)))</f>
        <v/>
      </c>
      <c r="C4981" s="5" t="str" cm="1">
        <f t="array" ref="C4981">IF($A4981="","",INDEX(OpenMeteoAPI[ForecastDateTime],ROWS($C$2:C4981)))</f>
        <v/>
      </c>
      <c r="D4981" t="str">
        <f t="shared" si="77"/>
        <v/>
      </c>
      <c r="E4981" t="str" cm="1">
        <f t="array" ref="E4981">IF($K4981="","",_xlfn.IFS($K4981=0,_xlfn.UNICHAR(9728),$K4981&lt;=3,_xlfn.UNICHAR(9729),OR($K4981=45,$K4981=48),"~",AND($K4981&gt;=51,$K4981&lt;=67),_xlfn.UNICHAR(9748),AND($K4981&gt;=71,$K4981&lt;=77),_xlfn.UNICHAR(10052),AND($K4981&gt;=80,$K4981&lt;=82),_xlfn.UNICHAR(9748),AND($K4981&gt;=95,$K4981&lt;=99),_xlfn.UNICHAR(9889),TRUE,_xlfn.UNICHAR(9729)))</f>
        <v/>
      </c>
      <c r="F4981" t="str" cm="1">
        <f t="array" ref="F4981">IF($K4981="","",_xlfn.IFS($K4981=0,"Clear",$K4981&lt;=3,"Partly Cloudy",OR($K4981=45,$K4981=48),"Fog",AND($K4981&gt;=51,$K4981&lt;=67),"Drizzle",AND($K4981&gt;=71,$K4981&lt;=77),"Snow",AND($K4981&gt;=80,$K4981&lt;=82),"Rain Showers",AND($K4981&gt;=95,$K4981&lt;=99),"Thunderstorm",TRUE,"Cloudy"))</f>
        <v/>
      </c>
      <c r="G4981" s="3" t="str" cm="1">
        <f t="array" ref="G4981">IF($A4981="","",INDEX(OpenMeteoAPI[TemperatureC],ROWS($G$2:G4981)))</f>
        <v/>
      </c>
      <c r="H4981" s="4" t="str" cm="1">
        <f t="array" ref="H4981">IF($A4981="","",INDEX(OpenMeteoAPI[RelativeHumidityPct],ROWS($H$2:H4981))/100)</f>
        <v/>
      </c>
      <c r="I4981" s="4" t="str" cm="1">
        <f t="array" ref="I4981">IF($A4981="","",INDEX(OpenMeteoAPI[PrecipitationProbabilityPct],ROWS($I$2:I4981))/100)</f>
        <v/>
      </c>
      <c r="J4981" s="3" t="str" cm="1">
        <f t="array" ref="J4981">IF($A4981="","",INDEX(OpenMeteoAPI[PrecipitationMM],ROWS($J$2:J4981)))</f>
        <v/>
      </c>
      <c r="K4981" t="str" cm="1">
        <f t="array" ref="K4981">IF($A4981="","",INDEX(OpenMeteoAPI[WeatherCode],ROWS($K$2:K4981)))</f>
        <v/>
      </c>
      <c r="L4981" s="3" t="str" cm="1">
        <f t="array" ref="L4981">IF($A4981="","",INDEX(OpenMeteoAPI[WindSpeedKMH],ROWS($L$2:L4981)))</f>
        <v/>
      </c>
    </row>
    <row r="4982" spans="1:12">
      <c r="A4982" t="str" cm="1">
        <f t="array" ref="A4982">IFERROR(INDEX(OpenMeteoAPI[City],ROWS($A$2:A4982))&amp;", "&amp;INDEX(OpenMeteoAPI[CountryCode],ROWS($A$2:A4982)),"")</f>
        <v/>
      </c>
      <c r="B4982" t="str" cm="1">
        <f t="array" ref="B4982">IF($A4982="","",INDEX(OpenMeteoAPI[LocationID],ROWS($B$2:B4982)))</f>
        <v/>
      </c>
      <c r="C4982" s="5" t="str" cm="1">
        <f t="array" ref="C4982">IF($A4982="","",INDEX(OpenMeteoAPI[ForecastDateTime],ROWS($C$2:C4982)))</f>
        <v/>
      </c>
      <c r="D4982" t="str">
        <f t="shared" si="77"/>
        <v/>
      </c>
      <c r="E4982" t="str" cm="1">
        <f t="array" ref="E4982">IF($K4982="","",_xlfn.IFS($K4982=0,_xlfn.UNICHAR(9728),$K4982&lt;=3,_xlfn.UNICHAR(9729),OR($K4982=45,$K4982=48),"~",AND($K4982&gt;=51,$K4982&lt;=67),_xlfn.UNICHAR(9748),AND($K4982&gt;=71,$K4982&lt;=77),_xlfn.UNICHAR(10052),AND($K4982&gt;=80,$K4982&lt;=82),_xlfn.UNICHAR(9748),AND($K4982&gt;=95,$K4982&lt;=99),_xlfn.UNICHAR(9889),TRUE,_xlfn.UNICHAR(9729)))</f>
        <v/>
      </c>
      <c r="F4982" t="str" cm="1">
        <f t="array" ref="F4982">IF($K4982="","",_xlfn.IFS($K4982=0,"Clear",$K4982&lt;=3,"Partly Cloudy",OR($K4982=45,$K4982=48),"Fog",AND($K4982&gt;=51,$K4982&lt;=67),"Drizzle",AND($K4982&gt;=71,$K4982&lt;=77),"Snow",AND($K4982&gt;=80,$K4982&lt;=82),"Rain Showers",AND($K4982&gt;=95,$K4982&lt;=99),"Thunderstorm",TRUE,"Cloudy"))</f>
        <v/>
      </c>
      <c r="G4982" s="3" t="str" cm="1">
        <f t="array" ref="G4982">IF($A4982="","",INDEX(OpenMeteoAPI[TemperatureC],ROWS($G$2:G4982)))</f>
        <v/>
      </c>
      <c r="H4982" s="4" t="str" cm="1">
        <f t="array" ref="H4982">IF($A4982="","",INDEX(OpenMeteoAPI[RelativeHumidityPct],ROWS($H$2:H4982))/100)</f>
        <v/>
      </c>
      <c r="I4982" s="4" t="str" cm="1">
        <f t="array" ref="I4982">IF($A4982="","",INDEX(OpenMeteoAPI[PrecipitationProbabilityPct],ROWS($I$2:I4982))/100)</f>
        <v/>
      </c>
      <c r="J4982" s="3" t="str" cm="1">
        <f t="array" ref="J4982">IF($A4982="","",INDEX(OpenMeteoAPI[PrecipitationMM],ROWS($J$2:J4982)))</f>
        <v/>
      </c>
      <c r="K4982" t="str" cm="1">
        <f t="array" ref="K4982">IF($A4982="","",INDEX(OpenMeteoAPI[WeatherCode],ROWS($K$2:K4982)))</f>
        <v/>
      </c>
      <c r="L4982" s="3" t="str" cm="1">
        <f t="array" ref="L4982">IF($A4982="","",INDEX(OpenMeteoAPI[WindSpeedKMH],ROWS($L$2:L4982)))</f>
        <v/>
      </c>
    </row>
    <row r="4983" spans="1:12">
      <c r="A4983" t="str" cm="1">
        <f t="array" ref="A4983">IFERROR(INDEX(OpenMeteoAPI[City],ROWS($A$2:A4983))&amp;", "&amp;INDEX(OpenMeteoAPI[CountryCode],ROWS($A$2:A4983)),"")</f>
        <v/>
      </c>
      <c r="B4983" t="str" cm="1">
        <f t="array" ref="B4983">IF($A4983="","",INDEX(OpenMeteoAPI[LocationID],ROWS($B$2:B4983)))</f>
        <v/>
      </c>
      <c r="C4983" s="5" t="str" cm="1">
        <f t="array" ref="C4983">IF($A4983="","",INDEX(OpenMeteoAPI[ForecastDateTime],ROWS($C$2:C4983)))</f>
        <v/>
      </c>
      <c r="D4983" t="str">
        <f t="shared" si="77"/>
        <v/>
      </c>
      <c r="E4983" t="str" cm="1">
        <f t="array" ref="E4983">IF($K4983="","",_xlfn.IFS($K4983=0,_xlfn.UNICHAR(9728),$K4983&lt;=3,_xlfn.UNICHAR(9729),OR($K4983=45,$K4983=48),"~",AND($K4983&gt;=51,$K4983&lt;=67),_xlfn.UNICHAR(9748),AND($K4983&gt;=71,$K4983&lt;=77),_xlfn.UNICHAR(10052),AND($K4983&gt;=80,$K4983&lt;=82),_xlfn.UNICHAR(9748),AND($K4983&gt;=95,$K4983&lt;=99),_xlfn.UNICHAR(9889),TRUE,_xlfn.UNICHAR(9729)))</f>
        <v/>
      </c>
      <c r="F4983" t="str" cm="1">
        <f t="array" ref="F4983">IF($K4983="","",_xlfn.IFS($K4983=0,"Clear",$K4983&lt;=3,"Partly Cloudy",OR($K4983=45,$K4983=48),"Fog",AND($K4983&gt;=51,$K4983&lt;=67),"Drizzle",AND($K4983&gt;=71,$K4983&lt;=77),"Snow",AND($K4983&gt;=80,$K4983&lt;=82),"Rain Showers",AND($K4983&gt;=95,$K4983&lt;=99),"Thunderstorm",TRUE,"Cloudy"))</f>
        <v/>
      </c>
      <c r="G4983" s="3" t="str" cm="1">
        <f t="array" ref="G4983">IF($A4983="","",INDEX(OpenMeteoAPI[TemperatureC],ROWS($G$2:G4983)))</f>
        <v/>
      </c>
      <c r="H4983" s="4" t="str" cm="1">
        <f t="array" ref="H4983">IF($A4983="","",INDEX(OpenMeteoAPI[RelativeHumidityPct],ROWS($H$2:H4983))/100)</f>
        <v/>
      </c>
      <c r="I4983" s="4" t="str" cm="1">
        <f t="array" ref="I4983">IF($A4983="","",INDEX(OpenMeteoAPI[PrecipitationProbabilityPct],ROWS($I$2:I4983))/100)</f>
        <v/>
      </c>
      <c r="J4983" s="3" t="str" cm="1">
        <f t="array" ref="J4983">IF($A4983="","",INDEX(OpenMeteoAPI[PrecipitationMM],ROWS($J$2:J4983)))</f>
        <v/>
      </c>
      <c r="K4983" t="str" cm="1">
        <f t="array" ref="K4983">IF($A4983="","",INDEX(OpenMeteoAPI[WeatherCode],ROWS($K$2:K4983)))</f>
        <v/>
      </c>
      <c r="L4983" s="3" t="str" cm="1">
        <f t="array" ref="L4983">IF($A4983="","",INDEX(OpenMeteoAPI[WindSpeedKMH],ROWS($L$2:L4983)))</f>
        <v/>
      </c>
    </row>
    <row r="4984" spans="1:12">
      <c r="A4984" t="str" cm="1">
        <f t="array" ref="A4984">IFERROR(INDEX(OpenMeteoAPI[City],ROWS($A$2:A4984))&amp;", "&amp;INDEX(OpenMeteoAPI[CountryCode],ROWS($A$2:A4984)),"")</f>
        <v/>
      </c>
      <c r="B4984" t="str" cm="1">
        <f t="array" ref="B4984">IF($A4984="","",INDEX(OpenMeteoAPI[LocationID],ROWS($B$2:B4984)))</f>
        <v/>
      </c>
      <c r="C4984" s="5" t="str" cm="1">
        <f t="array" ref="C4984">IF($A4984="","",INDEX(OpenMeteoAPI[ForecastDateTime],ROWS($C$2:C4984)))</f>
        <v/>
      </c>
      <c r="D4984" t="str">
        <f t="shared" si="77"/>
        <v/>
      </c>
      <c r="E4984" t="str" cm="1">
        <f t="array" ref="E4984">IF($K4984="","",_xlfn.IFS($K4984=0,_xlfn.UNICHAR(9728),$K4984&lt;=3,_xlfn.UNICHAR(9729),OR($K4984=45,$K4984=48),"~",AND($K4984&gt;=51,$K4984&lt;=67),_xlfn.UNICHAR(9748),AND($K4984&gt;=71,$K4984&lt;=77),_xlfn.UNICHAR(10052),AND($K4984&gt;=80,$K4984&lt;=82),_xlfn.UNICHAR(9748),AND($K4984&gt;=95,$K4984&lt;=99),_xlfn.UNICHAR(9889),TRUE,_xlfn.UNICHAR(9729)))</f>
        <v/>
      </c>
      <c r="F4984" t="str" cm="1">
        <f t="array" ref="F4984">IF($K4984="","",_xlfn.IFS($K4984=0,"Clear",$K4984&lt;=3,"Partly Cloudy",OR($K4984=45,$K4984=48),"Fog",AND($K4984&gt;=51,$K4984&lt;=67),"Drizzle",AND($K4984&gt;=71,$K4984&lt;=77),"Snow",AND($K4984&gt;=80,$K4984&lt;=82),"Rain Showers",AND($K4984&gt;=95,$K4984&lt;=99),"Thunderstorm",TRUE,"Cloudy"))</f>
        <v/>
      </c>
      <c r="G4984" s="3" t="str" cm="1">
        <f t="array" ref="G4984">IF($A4984="","",INDEX(OpenMeteoAPI[TemperatureC],ROWS($G$2:G4984)))</f>
        <v/>
      </c>
      <c r="H4984" s="4" t="str" cm="1">
        <f t="array" ref="H4984">IF($A4984="","",INDEX(OpenMeteoAPI[RelativeHumidityPct],ROWS($H$2:H4984))/100)</f>
        <v/>
      </c>
      <c r="I4984" s="4" t="str" cm="1">
        <f t="array" ref="I4984">IF($A4984="","",INDEX(OpenMeteoAPI[PrecipitationProbabilityPct],ROWS($I$2:I4984))/100)</f>
        <v/>
      </c>
      <c r="J4984" s="3" t="str" cm="1">
        <f t="array" ref="J4984">IF($A4984="","",INDEX(OpenMeteoAPI[PrecipitationMM],ROWS($J$2:J4984)))</f>
        <v/>
      </c>
      <c r="K4984" t="str" cm="1">
        <f t="array" ref="K4984">IF($A4984="","",INDEX(OpenMeteoAPI[WeatherCode],ROWS($K$2:K4984)))</f>
        <v/>
      </c>
      <c r="L4984" s="3" t="str" cm="1">
        <f t="array" ref="L4984">IF($A4984="","",INDEX(OpenMeteoAPI[WindSpeedKMH],ROWS($L$2:L4984)))</f>
        <v/>
      </c>
    </row>
    <row r="4985" spans="1:12">
      <c r="A4985" t="str" cm="1">
        <f t="array" ref="A4985">IFERROR(INDEX(OpenMeteoAPI[City],ROWS($A$2:A4985))&amp;", "&amp;INDEX(OpenMeteoAPI[CountryCode],ROWS($A$2:A4985)),"")</f>
        <v/>
      </c>
      <c r="B4985" t="str" cm="1">
        <f t="array" ref="B4985">IF($A4985="","",INDEX(OpenMeteoAPI[LocationID],ROWS($B$2:B4985)))</f>
        <v/>
      </c>
      <c r="C4985" s="5" t="str" cm="1">
        <f t="array" ref="C4985">IF($A4985="","",INDEX(OpenMeteoAPI[ForecastDateTime],ROWS($C$2:C4985)))</f>
        <v/>
      </c>
      <c r="D4985" t="str">
        <f t="shared" si="77"/>
        <v/>
      </c>
      <c r="E4985" t="str" cm="1">
        <f t="array" ref="E4985">IF($K4985="","",_xlfn.IFS($K4985=0,_xlfn.UNICHAR(9728),$K4985&lt;=3,_xlfn.UNICHAR(9729),OR($K4985=45,$K4985=48),"~",AND($K4985&gt;=51,$K4985&lt;=67),_xlfn.UNICHAR(9748),AND($K4985&gt;=71,$K4985&lt;=77),_xlfn.UNICHAR(10052),AND($K4985&gt;=80,$K4985&lt;=82),_xlfn.UNICHAR(9748),AND($K4985&gt;=95,$K4985&lt;=99),_xlfn.UNICHAR(9889),TRUE,_xlfn.UNICHAR(9729)))</f>
        <v/>
      </c>
      <c r="F4985" t="str" cm="1">
        <f t="array" ref="F4985">IF($K4985="","",_xlfn.IFS($K4985=0,"Clear",$K4985&lt;=3,"Partly Cloudy",OR($K4985=45,$K4985=48),"Fog",AND($K4985&gt;=51,$K4985&lt;=67),"Drizzle",AND($K4985&gt;=71,$K4985&lt;=77),"Snow",AND($K4985&gt;=80,$K4985&lt;=82),"Rain Showers",AND($K4985&gt;=95,$K4985&lt;=99),"Thunderstorm",TRUE,"Cloudy"))</f>
        <v/>
      </c>
      <c r="G4985" s="3" t="str" cm="1">
        <f t="array" ref="G4985">IF($A4985="","",INDEX(OpenMeteoAPI[TemperatureC],ROWS($G$2:G4985)))</f>
        <v/>
      </c>
      <c r="H4985" s="4" t="str" cm="1">
        <f t="array" ref="H4985">IF($A4985="","",INDEX(OpenMeteoAPI[RelativeHumidityPct],ROWS($H$2:H4985))/100)</f>
        <v/>
      </c>
      <c r="I4985" s="4" t="str" cm="1">
        <f t="array" ref="I4985">IF($A4985="","",INDEX(OpenMeteoAPI[PrecipitationProbabilityPct],ROWS($I$2:I4985))/100)</f>
        <v/>
      </c>
      <c r="J4985" s="3" t="str" cm="1">
        <f t="array" ref="J4985">IF($A4985="","",INDEX(OpenMeteoAPI[PrecipitationMM],ROWS($J$2:J4985)))</f>
        <v/>
      </c>
      <c r="K4985" t="str" cm="1">
        <f t="array" ref="K4985">IF($A4985="","",INDEX(OpenMeteoAPI[WeatherCode],ROWS($K$2:K4985)))</f>
        <v/>
      </c>
      <c r="L4985" s="3" t="str" cm="1">
        <f t="array" ref="L4985">IF($A4985="","",INDEX(OpenMeteoAPI[WindSpeedKMH],ROWS($L$2:L4985)))</f>
        <v/>
      </c>
    </row>
    <row r="4986" spans="1:12">
      <c r="A4986" t="str" cm="1">
        <f t="array" ref="A4986">IFERROR(INDEX(OpenMeteoAPI[City],ROWS($A$2:A4986))&amp;", "&amp;INDEX(OpenMeteoAPI[CountryCode],ROWS($A$2:A4986)),"")</f>
        <v/>
      </c>
      <c r="B4986" t="str" cm="1">
        <f t="array" ref="B4986">IF($A4986="","",INDEX(OpenMeteoAPI[LocationID],ROWS($B$2:B4986)))</f>
        <v/>
      </c>
      <c r="C4986" s="5" t="str" cm="1">
        <f t="array" ref="C4986">IF($A4986="","",INDEX(OpenMeteoAPI[ForecastDateTime],ROWS($C$2:C4986)))</f>
        <v/>
      </c>
      <c r="D4986" t="str">
        <f t="shared" si="77"/>
        <v/>
      </c>
      <c r="E4986" t="str" cm="1">
        <f t="array" ref="E4986">IF($K4986="","",_xlfn.IFS($K4986=0,_xlfn.UNICHAR(9728),$K4986&lt;=3,_xlfn.UNICHAR(9729),OR($K4986=45,$K4986=48),"~",AND($K4986&gt;=51,$K4986&lt;=67),_xlfn.UNICHAR(9748),AND($K4986&gt;=71,$K4986&lt;=77),_xlfn.UNICHAR(10052),AND($K4986&gt;=80,$K4986&lt;=82),_xlfn.UNICHAR(9748),AND($K4986&gt;=95,$K4986&lt;=99),_xlfn.UNICHAR(9889),TRUE,_xlfn.UNICHAR(9729)))</f>
        <v/>
      </c>
      <c r="F4986" t="str" cm="1">
        <f t="array" ref="F4986">IF($K4986="","",_xlfn.IFS($K4986=0,"Clear",$K4986&lt;=3,"Partly Cloudy",OR($K4986=45,$K4986=48),"Fog",AND($K4986&gt;=51,$K4986&lt;=67),"Drizzle",AND($K4986&gt;=71,$K4986&lt;=77),"Snow",AND($K4986&gt;=80,$K4986&lt;=82),"Rain Showers",AND($K4986&gt;=95,$K4986&lt;=99),"Thunderstorm",TRUE,"Cloudy"))</f>
        <v/>
      </c>
      <c r="G4986" s="3" t="str" cm="1">
        <f t="array" ref="G4986">IF($A4986="","",INDEX(OpenMeteoAPI[TemperatureC],ROWS($G$2:G4986)))</f>
        <v/>
      </c>
      <c r="H4986" s="4" t="str" cm="1">
        <f t="array" ref="H4986">IF($A4986="","",INDEX(OpenMeteoAPI[RelativeHumidityPct],ROWS($H$2:H4986))/100)</f>
        <v/>
      </c>
      <c r="I4986" s="4" t="str" cm="1">
        <f t="array" ref="I4986">IF($A4986="","",INDEX(OpenMeteoAPI[PrecipitationProbabilityPct],ROWS($I$2:I4986))/100)</f>
        <v/>
      </c>
      <c r="J4986" s="3" t="str" cm="1">
        <f t="array" ref="J4986">IF($A4986="","",INDEX(OpenMeteoAPI[PrecipitationMM],ROWS($J$2:J4986)))</f>
        <v/>
      </c>
      <c r="K4986" t="str" cm="1">
        <f t="array" ref="K4986">IF($A4986="","",INDEX(OpenMeteoAPI[WeatherCode],ROWS($K$2:K4986)))</f>
        <v/>
      </c>
      <c r="L4986" s="3" t="str" cm="1">
        <f t="array" ref="L4986">IF($A4986="","",INDEX(OpenMeteoAPI[WindSpeedKMH],ROWS($L$2:L4986)))</f>
        <v/>
      </c>
    </row>
    <row r="4987" spans="1:12">
      <c r="A4987" t="str" cm="1">
        <f t="array" ref="A4987">IFERROR(INDEX(OpenMeteoAPI[City],ROWS($A$2:A4987))&amp;", "&amp;INDEX(OpenMeteoAPI[CountryCode],ROWS($A$2:A4987)),"")</f>
        <v/>
      </c>
      <c r="B4987" t="str" cm="1">
        <f t="array" ref="B4987">IF($A4987="","",INDEX(OpenMeteoAPI[LocationID],ROWS($B$2:B4987)))</f>
        <v/>
      </c>
      <c r="C4987" s="5" t="str" cm="1">
        <f t="array" ref="C4987">IF($A4987="","",INDEX(OpenMeteoAPI[ForecastDateTime],ROWS($C$2:C4987)))</f>
        <v/>
      </c>
      <c r="D4987" t="str">
        <f t="shared" si="77"/>
        <v/>
      </c>
      <c r="E4987" t="str" cm="1">
        <f t="array" ref="E4987">IF($K4987="","",_xlfn.IFS($K4987=0,_xlfn.UNICHAR(9728),$K4987&lt;=3,_xlfn.UNICHAR(9729),OR($K4987=45,$K4987=48),"~",AND($K4987&gt;=51,$K4987&lt;=67),_xlfn.UNICHAR(9748),AND($K4987&gt;=71,$K4987&lt;=77),_xlfn.UNICHAR(10052),AND($K4987&gt;=80,$K4987&lt;=82),_xlfn.UNICHAR(9748),AND($K4987&gt;=95,$K4987&lt;=99),_xlfn.UNICHAR(9889),TRUE,_xlfn.UNICHAR(9729)))</f>
        <v/>
      </c>
      <c r="F4987" t="str" cm="1">
        <f t="array" ref="F4987">IF($K4987="","",_xlfn.IFS($K4987=0,"Clear",$K4987&lt;=3,"Partly Cloudy",OR($K4987=45,$K4987=48),"Fog",AND($K4987&gt;=51,$K4987&lt;=67),"Drizzle",AND($K4987&gt;=71,$K4987&lt;=77),"Snow",AND($K4987&gt;=80,$K4987&lt;=82),"Rain Showers",AND($K4987&gt;=95,$K4987&lt;=99),"Thunderstorm",TRUE,"Cloudy"))</f>
        <v/>
      </c>
      <c r="G4987" s="3" t="str" cm="1">
        <f t="array" ref="G4987">IF($A4987="","",INDEX(OpenMeteoAPI[TemperatureC],ROWS($G$2:G4987)))</f>
        <v/>
      </c>
      <c r="H4987" s="4" t="str" cm="1">
        <f t="array" ref="H4987">IF($A4987="","",INDEX(OpenMeteoAPI[RelativeHumidityPct],ROWS($H$2:H4987))/100)</f>
        <v/>
      </c>
      <c r="I4987" s="4" t="str" cm="1">
        <f t="array" ref="I4987">IF($A4987="","",INDEX(OpenMeteoAPI[PrecipitationProbabilityPct],ROWS($I$2:I4987))/100)</f>
        <v/>
      </c>
      <c r="J4987" s="3" t="str" cm="1">
        <f t="array" ref="J4987">IF($A4987="","",INDEX(OpenMeteoAPI[PrecipitationMM],ROWS($J$2:J4987)))</f>
        <v/>
      </c>
      <c r="K4987" t="str" cm="1">
        <f t="array" ref="K4987">IF($A4987="","",INDEX(OpenMeteoAPI[WeatherCode],ROWS($K$2:K4987)))</f>
        <v/>
      </c>
      <c r="L4987" s="3" t="str" cm="1">
        <f t="array" ref="L4987">IF($A4987="","",INDEX(OpenMeteoAPI[WindSpeedKMH],ROWS($L$2:L4987)))</f>
        <v/>
      </c>
    </row>
    <row r="4988" spans="1:12">
      <c r="A4988" t="str" cm="1">
        <f t="array" ref="A4988">IFERROR(INDEX(OpenMeteoAPI[City],ROWS($A$2:A4988))&amp;", "&amp;INDEX(OpenMeteoAPI[CountryCode],ROWS($A$2:A4988)),"")</f>
        <v/>
      </c>
      <c r="B4988" t="str" cm="1">
        <f t="array" ref="B4988">IF($A4988="","",INDEX(OpenMeteoAPI[LocationID],ROWS($B$2:B4988)))</f>
        <v/>
      </c>
      <c r="C4988" s="5" t="str" cm="1">
        <f t="array" ref="C4988">IF($A4988="","",INDEX(OpenMeteoAPI[ForecastDateTime],ROWS($C$2:C4988)))</f>
        <v/>
      </c>
      <c r="D4988" t="str">
        <f t="shared" si="77"/>
        <v/>
      </c>
      <c r="E4988" t="str" cm="1">
        <f t="array" ref="E4988">IF($K4988="","",_xlfn.IFS($K4988=0,_xlfn.UNICHAR(9728),$K4988&lt;=3,_xlfn.UNICHAR(9729),OR($K4988=45,$K4988=48),"~",AND($K4988&gt;=51,$K4988&lt;=67),_xlfn.UNICHAR(9748),AND($K4988&gt;=71,$K4988&lt;=77),_xlfn.UNICHAR(10052),AND($K4988&gt;=80,$K4988&lt;=82),_xlfn.UNICHAR(9748),AND($K4988&gt;=95,$K4988&lt;=99),_xlfn.UNICHAR(9889),TRUE,_xlfn.UNICHAR(9729)))</f>
        <v/>
      </c>
      <c r="F4988" t="str" cm="1">
        <f t="array" ref="F4988">IF($K4988="","",_xlfn.IFS($K4988=0,"Clear",$K4988&lt;=3,"Partly Cloudy",OR($K4988=45,$K4988=48),"Fog",AND($K4988&gt;=51,$K4988&lt;=67),"Drizzle",AND($K4988&gt;=71,$K4988&lt;=77),"Snow",AND($K4988&gt;=80,$K4988&lt;=82),"Rain Showers",AND($K4988&gt;=95,$K4988&lt;=99),"Thunderstorm",TRUE,"Cloudy"))</f>
        <v/>
      </c>
      <c r="G4988" s="3" t="str" cm="1">
        <f t="array" ref="G4988">IF($A4988="","",INDEX(OpenMeteoAPI[TemperatureC],ROWS($G$2:G4988)))</f>
        <v/>
      </c>
      <c r="H4988" s="4" t="str" cm="1">
        <f t="array" ref="H4988">IF($A4988="","",INDEX(OpenMeteoAPI[RelativeHumidityPct],ROWS($H$2:H4988))/100)</f>
        <v/>
      </c>
      <c r="I4988" s="4" t="str" cm="1">
        <f t="array" ref="I4988">IF($A4988="","",INDEX(OpenMeteoAPI[PrecipitationProbabilityPct],ROWS($I$2:I4988))/100)</f>
        <v/>
      </c>
      <c r="J4988" s="3" t="str" cm="1">
        <f t="array" ref="J4988">IF($A4988="","",INDEX(OpenMeteoAPI[PrecipitationMM],ROWS($J$2:J4988)))</f>
        <v/>
      </c>
      <c r="K4988" t="str" cm="1">
        <f t="array" ref="K4988">IF($A4988="","",INDEX(OpenMeteoAPI[WeatherCode],ROWS($K$2:K4988)))</f>
        <v/>
      </c>
      <c r="L4988" s="3" t="str" cm="1">
        <f t="array" ref="L4988">IF($A4988="","",INDEX(OpenMeteoAPI[WindSpeedKMH],ROWS($L$2:L4988)))</f>
        <v/>
      </c>
    </row>
    <row r="4989" spans="1:12">
      <c r="A4989" t="str" cm="1">
        <f t="array" ref="A4989">IFERROR(INDEX(OpenMeteoAPI[City],ROWS($A$2:A4989))&amp;", "&amp;INDEX(OpenMeteoAPI[CountryCode],ROWS($A$2:A4989)),"")</f>
        <v/>
      </c>
      <c r="B4989" t="str" cm="1">
        <f t="array" ref="B4989">IF($A4989="","",INDEX(OpenMeteoAPI[LocationID],ROWS($B$2:B4989)))</f>
        <v/>
      </c>
      <c r="C4989" s="5" t="str" cm="1">
        <f t="array" ref="C4989">IF($A4989="","",INDEX(OpenMeteoAPI[ForecastDateTime],ROWS($C$2:C4989)))</f>
        <v/>
      </c>
      <c r="D4989" t="str">
        <f t="shared" si="77"/>
        <v/>
      </c>
      <c r="E4989" t="str" cm="1">
        <f t="array" ref="E4989">IF($K4989="","",_xlfn.IFS($K4989=0,_xlfn.UNICHAR(9728),$K4989&lt;=3,_xlfn.UNICHAR(9729),OR($K4989=45,$K4989=48),"~",AND($K4989&gt;=51,$K4989&lt;=67),_xlfn.UNICHAR(9748),AND($K4989&gt;=71,$K4989&lt;=77),_xlfn.UNICHAR(10052),AND($K4989&gt;=80,$K4989&lt;=82),_xlfn.UNICHAR(9748),AND($K4989&gt;=95,$K4989&lt;=99),_xlfn.UNICHAR(9889),TRUE,_xlfn.UNICHAR(9729)))</f>
        <v/>
      </c>
      <c r="F4989" t="str" cm="1">
        <f t="array" ref="F4989">IF($K4989="","",_xlfn.IFS($K4989=0,"Clear",$K4989&lt;=3,"Partly Cloudy",OR($K4989=45,$K4989=48),"Fog",AND($K4989&gt;=51,$K4989&lt;=67),"Drizzle",AND($K4989&gt;=71,$K4989&lt;=77),"Snow",AND($K4989&gt;=80,$K4989&lt;=82),"Rain Showers",AND($K4989&gt;=95,$K4989&lt;=99),"Thunderstorm",TRUE,"Cloudy"))</f>
        <v/>
      </c>
      <c r="G4989" s="3" t="str" cm="1">
        <f t="array" ref="G4989">IF($A4989="","",INDEX(OpenMeteoAPI[TemperatureC],ROWS($G$2:G4989)))</f>
        <v/>
      </c>
      <c r="H4989" s="4" t="str" cm="1">
        <f t="array" ref="H4989">IF($A4989="","",INDEX(OpenMeteoAPI[RelativeHumidityPct],ROWS($H$2:H4989))/100)</f>
        <v/>
      </c>
      <c r="I4989" s="4" t="str" cm="1">
        <f t="array" ref="I4989">IF($A4989="","",INDEX(OpenMeteoAPI[PrecipitationProbabilityPct],ROWS($I$2:I4989))/100)</f>
        <v/>
      </c>
      <c r="J4989" s="3" t="str" cm="1">
        <f t="array" ref="J4989">IF($A4989="","",INDEX(OpenMeteoAPI[PrecipitationMM],ROWS($J$2:J4989)))</f>
        <v/>
      </c>
      <c r="K4989" t="str" cm="1">
        <f t="array" ref="K4989">IF($A4989="","",INDEX(OpenMeteoAPI[WeatherCode],ROWS($K$2:K4989)))</f>
        <v/>
      </c>
      <c r="L4989" s="3" t="str" cm="1">
        <f t="array" ref="L4989">IF($A4989="","",INDEX(OpenMeteoAPI[WindSpeedKMH],ROWS($L$2:L4989)))</f>
        <v/>
      </c>
    </row>
    <row r="4990" spans="1:12">
      <c r="A4990" t="str" cm="1">
        <f t="array" ref="A4990">IFERROR(INDEX(OpenMeteoAPI[City],ROWS($A$2:A4990))&amp;", "&amp;INDEX(OpenMeteoAPI[CountryCode],ROWS($A$2:A4990)),"")</f>
        <v/>
      </c>
      <c r="B4990" t="str" cm="1">
        <f t="array" ref="B4990">IF($A4990="","",INDEX(OpenMeteoAPI[LocationID],ROWS($B$2:B4990)))</f>
        <v/>
      </c>
      <c r="C4990" s="5" t="str" cm="1">
        <f t="array" ref="C4990">IF($A4990="","",INDEX(OpenMeteoAPI[ForecastDateTime],ROWS($C$2:C4990)))</f>
        <v/>
      </c>
      <c r="D4990" t="str">
        <f t="shared" si="77"/>
        <v/>
      </c>
      <c r="E4990" t="str" cm="1">
        <f t="array" ref="E4990">IF($K4990="","",_xlfn.IFS($K4990=0,_xlfn.UNICHAR(9728),$K4990&lt;=3,_xlfn.UNICHAR(9729),OR($K4990=45,$K4990=48),"~",AND($K4990&gt;=51,$K4990&lt;=67),_xlfn.UNICHAR(9748),AND($K4990&gt;=71,$K4990&lt;=77),_xlfn.UNICHAR(10052),AND($K4990&gt;=80,$K4990&lt;=82),_xlfn.UNICHAR(9748),AND($K4990&gt;=95,$K4990&lt;=99),_xlfn.UNICHAR(9889),TRUE,_xlfn.UNICHAR(9729)))</f>
        <v/>
      </c>
      <c r="F4990" t="str" cm="1">
        <f t="array" ref="F4990">IF($K4990="","",_xlfn.IFS($K4990=0,"Clear",$K4990&lt;=3,"Partly Cloudy",OR($K4990=45,$K4990=48),"Fog",AND($K4990&gt;=51,$K4990&lt;=67),"Drizzle",AND($K4990&gt;=71,$K4990&lt;=77),"Snow",AND($K4990&gt;=80,$K4990&lt;=82),"Rain Showers",AND($K4990&gt;=95,$K4990&lt;=99),"Thunderstorm",TRUE,"Cloudy"))</f>
        <v/>
      </c>
      <c r="G4990" s="3" t="str" cm="1">
        <f t="array" ref="G4990">IF($A4990="","",INDEX(OpenMeteoAPI[TemperatureC],ROWS($G$2:G4990)))</f>
        <v/>
      </c>
      <c r="H4990" s="4" t="str" cm="1">
        <f t="array" ref="H4990">IF($A4990="","",INDEX(OpenMeteoAPI[RelativeHumidityPct],ROWS($H$2:H4990))/100)</f>
        <v/>
      </c>
      <c r="I4990" s="4" t="str" cm="1">
        <f t="array" ref="I4990">IF($A4990="","",INDEX(OpenMeteoAPI[PrecipitationProbabilityPct],ROWS($I$2:I4990))/100)</f>
        <v/>
      </c>
      <c r="J4990" s="3" t="str" cm="1">
        <f t="array" ref="J4990">IF($A4990="","",INDEX(OpenMeteoAPI[PrecipitationMM],ROWS($J$2:J4990)))</f>
        <v/>
      </c>
      <c r="K4990" t="str" cm="1">
        <f t="array" ref="K4990">IF($A4990="","",INDEX(OpenMeteoAPI[WeatherCode],ROWS($K$2:K4990)))</f>
        <v/>
      </c>
      <c r="L4990" s="3" t="str" cm="1">
        <f t="array" ref="L4990">IF($A4990="","",INDEX(OpenMeteoAPI[WindSpeedKMH],ROWS($L$2:L4990)))</f>
        <v/>
      </c>
    </row>
    <row r="4991" spans="1:12">
      <c r="A4991" t="str" cm="1">
        <f t="array" ref="A4991">IFERROR(INDEX(OpenMeteoAPI[City],ROWS($A$2:A4991))&amp;", "&amp;INDEX(OpenMeteoAPI[CountryCode],ROWS($A$2:A4991)),"")</f>
        <v/>
      </c>
      <c r="B4991" t="str" cm="1">
        <f t="array" ref="B4991">IF($A4991="","",INDEX(OpenMeteoAPI[LocationID],ROWS($B$2:B4991)))</f>
        <v/>
      </c>
      <c r="C4991" s="5" t="str" cm="1">
        <f t="array" ref="C4991">IF($A4991="","",INDEX(OpenMeteoAPI[ForecastDateTime],ROWS($C$2:C4991)))</f>
        <v/>
      </c>
      <c r="D4991" t="str">
        <f t="shared" si="77"/>
        <v/>
      </c>
      <c r="E4991" t="str" cm="1">
        <f t="array" ref="E4991">IF($K4991="","",_xlfn.IFS($K4991=0,_xlfn.UNICHAR(9728),$K4991&lt;=3,_xlfn.UNICHAR(9729),OR($K4991=45,$K4991=48),"~",AND($K4991&gt;=51,$K4991&lt;=67),_xlfn.UNICHAR(9748),AND($K4991&gt;=71,$K4991&lt;=77),_xlfn.UNICHAR(10052),AND($K4991&gt;=80,$K4991&lt;=82),_xlfn.UNICHAR(9748),AND($K4991&gt;=95,$K4991&lt;=99),_xlfn.UNICHAR(9889),TRUE,_xlfn.UNICHAR(9729)))</f>
        <v/>
      </c>
      <c r="F4991" t="str" cm="1">
        <f t="array" ref="F4991">IF($K4991="","",_xlfn.IFS($K4991=0,"Clear",$K4991&lt;=3,"Partly Cloudy",OR($K4991=45,$K4991=48),"Fog",AND($K4991&gt;=51,$K4991&lt;=67),"Drizzle",AND($K4991&gt;=71,$K4991&lt;=77),"Snow",AND($K4991&gt;=80,$K4991&lt;=82),"Rain Showers",AND($K4991&gt;=95,$K4991&lt;=99),"Thunderstorm",TRUE,"Cloudy"))</f>
        <v/>
      </c>
      <c r="G4991" s="3" t="str" cm="1">
        <f t="array" ref="G4991">IF($A4991="","",INDEX(OpenMeteoAPI[TemperatureC],ROWS($G$2:G4991)))</f>
        <v/>
      </c>
      <c r="H4991" s="4" t="str" cm="1">
        <f t="array" ref="H4991">IF($A4991="","",INDEX(OpenMeteoAPI[RelativeHumidityPct],ROWS($H$2:H4991))/100)</f>
        <v/>
      </c>
      <c r="I4991" s="4" t="str" cm="1">
        <f t="array" ref="I4991">IF($A4991="","",INDEX(OpenMeteoAPI[PrecipitationProbabilityPct],ROWS($I$2:I4991))/100)</f>
        <v/>
      </c>
      <c r="J4991" s="3" t="str" cm="1">
        <f t="array" ref="J4991">IF($A4991="","",INDEX(OpenMeteoAPI[PrecipitationMM],ROWS($J$2:J4991)))</f>
        <v/>
      </c>
      <c r="K4991" t="str" cm="1">
        <f t="array" ref="K4991">IF($A4991="","",INDEX(OpenMeteoAPI[WeatherCode],ROWS($K$2:K4991)))</f>
        <v/>
      </c>
      <c r="L4991" s="3" t="str" cm="1">
        <f t="array" ref="L4991">IF($A4991="","",INDEX(OpenMeteoAPI[WindSpeedKMH],ROWS($L$2:L4991)))</f>
        <v/>
      </c>
    </row>
    <row r="4992" spans="1:12">
      <c r="A4992" t="str" cm="1">
        <f t="array" ref="A4992">IFERROR(INDEX(OpenMeteoAPI[City],ROWS($A$2:A4992))&amp;", "&amp;INDEX(OpenMeteoAPI[CountryCode],ROWS($A$2:A4992)),"")</f>
        <v/>
      </c>
      <c r="B4992" t="str" cm="1">
        <f t="array" ref="B4992">IF($A4992="","",INDEX(OpenMeteoAPI[LocationID],ROWS($B$2:B4992)))</f>
        <v/>
      </c>
      <c r="C4992" s="5" t="str" cm="1">
        <f t="array" ref="C4992">IF($A4992="","",INDEX(OpenMeteoAPI[ForecastDateTime],ROWS($C$2:C4992)))</f>
        <v/>
      </c>
      <c r="D4992" t="str">
        <f t="shared" si="77"/>
        <v/>
      </c>
      <c r="E4992" t="str" cm="1">
        <f t="array" ref="E4992">IF($K4992="","",_xlfn.IFS($K4992=0,_xlfn.UNICHAR(9728),$K4992&lt;=3,_xlfn.UNICHAR(9729),OR($K4992=45,$K4992=48),"~",AND($K4992&gt;=51,$K4992&lt;=67),_xlfn.UNICHAR(9748),AND($K4992&gt;=71,$K4992&lt;=77),_xlfn.UNICHAR(10052),AND($K4992&gt;=80,$K4992&lt;=82),_xlfn.UNICHAR(9748),AND($K4992&gt;=95,$K4992&lt;=99),_xlfn.UNICHAR(9889),TRUE,_xlfn.UNICHAR(9729)))</f>
        <v/>
      </c>
      <c r="F4992" t="str" cm="1">
        <f t="array" ref="F4992">IF($K4992="","",_xlfn.IFS($K4992=0,"Clear",$K4992&lt;=3,"Partly Cloudy",OR($K4992=45,$K4992=48),"Fog",AND($K4992&gt;=51,$K4992&lt;=67),"Drizzle",AND($K4992&gt;=71,$K4992&lt;=77),"Snow",AND($K4992&gt;=80,$K4992&lt;=82),"Rain Showers",AND($K4992&gt;=95,$K4992&lt;=99),"Thunderstorm",TRUE,"Cloudy"))</f>
        <v/>
      </c>
      <c r="G4992" s="3" t="str" cm="1">
        <f t="array" ref="G4992">IF($A4992="","",INDEX(OpenMeteoAPI[TemperatureC],ROWS($G$2:G4992)))</f>
        <v/>
      </c>
      <c r="H4992" s="4" t="str" cm="1">
        <f t="array" ref="H4992">IF($A4992="","",INDEX(OpenMeteoAPI[RelativeHumidityPct],ROWS($H$2:H4992))/100)</f>
        <v/>
      </c>
      <c r="I4992" s="4" t="str" cm="1">
        <f t="array" ref="I4992">IF($A4992="","",INDEX(OpenMeteoAPI[PrecipitationProbabilityPct],ROWS($I$2:I4992))/100)</f>
        <v/>
      </c>
      <c r="J4992" s="3" t="str" cm="1">
        <f t="array" ref="J4992">IF($A4992="","",INDEX(OpenMeteoAPI[PrecipitationMM],ROWS($J$2:J4992)))</f>
        <v/>
      </c>
      <c r="K4992" t="str" cm="1">
        <f t="array" ref="K4992">IF($A4992="","",INDEX(OpenMeteoAPI[WeatherCode],ROWS($K$2:K4992)))</f>
        <v/>
      </c>
      <c r="L4992" s="3" t="str" cm="1">
        <f t="array" ref="L4992">IF($A4992="","",INDEX(OpenMeteoAPI[WindSpeedKMH],ROWS($L$2:L4992)))</f>
        <v/>
      </c>
    </row>
    <row r="4993" spans="1:12">
      <c r="A4993" t="str" cm="1">
        <f t="array" ref="A4993">IFERROR(INDEX(OpenMeteoAPI[City],ROWS($A$2:A4993))&amp;", "&amp;INDEX(OpenMeteoAPI[CountryCode],ROWS($A$2:A4993)),"")</f>
        <v/>
      </c>
      <c r="B4993" t="str" cm="1">
        <f t="array" ref="B4993">IF($A4993="","",INDEX(OpenMeteoAPI[LocationID],ROWS($B$2:B4993)))</f>
        <v/>
      </c>
      <c r="C4993" s="5" t="str" cm="1">
        <f t="array" ref="C4993">IF($A4993="","",INDEX(OpenMeteoAPI[ForecastDateTime],ROWS($C$2:C4993)))</f>
        <v/>
      </c>
      <c r="D4993" t="str">
        <f t="shared" si="77"/>
        <v/>
      </c>
      <c r="E4993" t="str" cm="1">
        <f t="array" ref="E4993">IF($K4993="","",_xlfn.IFS($K4993=0,_xlfn.UNICHAR(9728),$K4993&lt;=3,_xlfn.UNICHAR(9729),OR($K4993=45,$K4993=48),"~",AND($K4993&gt;=51,$K4993&lt;=67),_xlfn.UNICHAR(9748),AND($K4993&gt;=71,$K4993&lt;=77),_xlfn.UNICHAR(10052),AND($K4993&gt;=80,$K4993&lt;=82),_xlfn.UNICHAR(9748),AND($K4993&gt;=95,$K4993&lt;=99),_xlfn.UNICHAR(9889),TRUE,_xlfn.UNICHAR(9729)))</f>
        <v/>
      </c>
      <c r="F4993" t="str" cm="1">
        <f t="array" ref="F4993">IF($K4993="","",_xlfn.IFS($K4993=0,"Clear",$K4993&lt;=3,"Partly Cloudy",OR($K4993=45,$K4993=48),"Fog",AND($K4993&gt;=51,$K4993&lt;=67),"Drizzle",AND($K4993&gt;=71,$K4993&lt;=77),"Snow",AND($K4993&gt;=80,$K4993&lt;=82),"Rain Showers",AND($K4993&gt;=95,$K4993&lt;=99),"Thunderstorm",TRUE,"Cloudy"))</f>
        <v/>
      </c>
      <c r="G4993" s="3" t="str" cm="1">
        <f t="array" ref="G4993">IF($A4993="","",INDEX(OpenMeteoAPI[TemperatureC],ROWS($G$2:G4993)))</f>
        <v/>
      </c>
      <c r="H4993" s="4" t="str" cm="1">
        <f t="array" ref="H4993">IF($A4993="","",INDEX(OpenMeteoAPI[RelativeHumidityPct],ROWS($H$2:H4993))/100)</f>
        <v/>
      </c>
      <c r="I4993" s="4" t="str" cm="1">
        <f t="array" ref="I4993">IF($A4993="","",INDEX(OpenMeteoAPI[PrecipitationProbabilityPct],ROWS($I$2:I4993))/100)</f>
        <v/>
      </c>
      <c r="J4993" s="3" t="str" cm="1">
        <f t="array" ref="J4993">IF($A4993="","",INDEX(OpenMeteoAPI[PrecipitationMM],ROWS($J$2:J4993)))</f>
        <v/>
      </c>
      <c r="K4993" t="str" cm="1">
        <f t="array" ref="K4993">IF($A4993="","",INDEX(OpenMeteoAPI[WeatherCode],ROWS($K$2:K4993)))</f>
        <v/>
      </c>
      <c r="L4993" s="3" t="str" cm="1">
        <f t="array" ref="L4993">IF($A4993="","",INDEX(OpenMeteoAPI[WindSpeedKMH],ROWS($L$2:L4993)))</f>
        <v/>
      </c>
    </row>
    <row r="4994" spans="1:12">
      <c r="A4994" t="str" cm="1">
        <f t="array" ref="A4994">IFERROR(INDEX(OpenMeteoAPI[City],ROWS($A$2:A4994))&amp;", "&amp;INDEX(OpenMeteoAPI[CountryCode],ROWS($A$2:A4994)),"")</f>
        <v/>
      </c>
      <c r="B4994" t="str" cm="1">
        <f t="array" ref="B4994">IF($A4994="","",INDEX(OpenMeteoAPI[LocationID],ROWS($B$2:B4994)))</f>
        <v/>
      </c>
      <c r="C4994" s="5" t="str" cm="1">
        <f t="array" ref="C4994">IF($A4994="","",INDEX(OpenMeteoAPI[ForecastDateTime],ROWS($C$2:C4994)))</f>
        <v/>
      </c>
      <c r="D4994" t="str">
        <f t="shared" si="77"/>
        <v/>
      </c>
      <c r="E4994" t="str" cm="1">
        <f t="array" ref="E4994">IF($K4994="","",_xlfn.IFS($K4994=0,_xlfn.UNICHAR(9728),$K4994&lt;=3,_xlfn.UNICHAR(9729),OR($K4994=45,$K4994=48),"~",AND($K4994&gt;=51,$K4994&lt;=67),_xlfn.UNICHAR(9748),AND($K4994&gt;=71,$K4994&lt;=77),_xlfn.UNICHAR(10052),AND($K4994&gt;=80,$K4994&lt;=82),_xlfn.UNICHAR(9748),AND($K4994&gt;=95,$K4994&lt;=99),_xlfn.UNICHAR(9889),TRUE,_xlfn.UNICHAR(9729)))</f>
        <v/>
      </c>
      <c r="F4994" t="str" cm="1">
        <f t="array" ref="F4994">IF($K4994="","",_xlfn.IFS($K4994=0,"Clear",$K4994&lt;=3,"Partly Cloudy",OR($K4994=45,$K4994=48),"Fog",AND($K4994&gt;=51,$K4994&lt;=67),"Drizzle",AND($K4994&gt;=71,$K4994&lt;=77),"Snow",AND($K4994&gt;=80,$K4994&lt;=82),"Rain Showers",AND($K4994&gt;=95,$K4994&lt;=99),"Thunderstorm",TRUE,"Cloudy"))</f>
        <v/>
      </c>
      <c r="G4994" s="3" t="str" cm="1">
        <f t="array" ref="G4994">IF($A4994="","",INDEX(OpenMeteoAPI[TemperatureC],ROWS($G$2:G4994)))</f>
        <v/>
      </c>
      <c r="H4994" s="4" t="str" cm="1">
        <f t="array" ref="H4994">IF($A4994="","",INDEX(OpenMeteoAPI[RelativeHumidityPct],ROWS($H$2:H4994))/100)</f>
        <v/>
      </c>
      <c r="I4994" s="4" t="str" cm="1">
        <f t="array" ref="I4994">IF($A4994="","",INDEX(OpenMeteoAPI[PrecipitationProbabilityPct],ROWS($I$2:I4994))/100)</f>
        <v/>
      </c>
      <c r="J4994" s="3" t="str" cm="1">
        <f t="array" ref="J4994">IF($A4994="","",INDEX(OpenMeteoAPI[PrecipitationMM],ROWS($J$2:J4994)))</f>
        <v/>
      </c>
      <c r="K4994" t="str" cm="1">
        <f t="array" ref="K4994">IF($A4994="","",INDEX(OpenMeteoAPI[WeatherCode],ROWS($K$2:K4994)))</f>
        <v/>
      </c>
      <c r="L4994" s="3" t="str" cm="1">
        <f t="array" ref="L4994">IF($A4994="","",INDEX(OpenMeteoAPI[WindSpeedKMH],ROWS($L$2:L4994)))</f>
        <v/>
      </c>
    </row>
    <row r="4995" spans="1:12">
      <c r="A4995" t="str" cm="1">
        <f t="array" ref="A4995">IFERROR(INDEX(OpenMeteoAPI[City],ROWS($A$2:A4995))&amp;", "&amp;INDEX(OpenMeteoAPI[CountryCode],ROWS($A$2:A4995)),"")</f>
        <v/>
      </c>
      <c r="B4995" t="str" cm="1">
        <f t="array" ref="B4995">IF($A4995="","",INDEX(OpenMeteoAPI[LocationID],ROWS($B$2:B4995)))</f>
        <v/>
      </c>
      <c r="C4995" s="5" t="str" cm="1">
        <f t="array" ref="C4995">IF($A4995="","",INDEX(OpenMeteoAPI[ForecastDateTime],ROWS($C$2:C4995)))</f>
        <v/>
      </c>
      <c r="D4995" t="str">
        <f t="shared" ref="D4995:D5058" si="78">IF($A4995="","",TEXT($C4995,"hAM/PM"))</f>
        <v/>
      </c>
      <c r="E4995" t="str" cm="1">
        <f t="array" ref="E4995">IF($K4995="","",_xlfn.IFS($K4995=0,_xlfn.UNICHAR(9728),$K4995&lt;=3,_xlfn.UNICHAR(9729),OR($K4995=45,$K4995=48),"~",AND($K4995&gt;=51,$K4995&lt;=67),_xlfn.UNICHAR(9748),AND($K4995&gt;=71,$K4995&lt;=77),_xlfn.UNICHAR(10052),AND($K4995&gt;=80,$K4995&lt;=82),_xlfn.UNICHAR(9748),AND($K4995&gt;=95,$K4995&lt;=99),_xlfn.UNICHAR(9889),TRUE,_xlfn.UNICHAR(9729)))</f>
        <v/>
      </c>
      <c r="F4995" t="str" cm="1">
        <f t="array" ref="F4995">IF($K4995="","",_xlfn.IFS($K4995=0,"Clear",$K4995&lt;=3,"Partly Cloudy",OR($K4995=45,$K4995=48),"Fog",AND($K4995&gt;=51,$K4995&lt;=67),"Drizzle",AND($K4995&gt;=71,$K4995&lt;=77),"Snow",AND($K4995&gt;=80,$K4995&lt;=82),"Rain Showers",AND($K4995&gt;=95,$K4995&lt;=99),"Thunderstorm",TRUE,"Cloudy"))</f>
        <v/>
      </c>
      <c r="G4995" s="3" t="str" cm="1">
        <f t="array" ref="G4995">IF($A4995="","",INDEX(OpenMeteoAPI[TemperatureC],ROWS($G$2:G4995)))</f>
        <v/>
      </c>
      <c r="H4995" s="4" t="str" cm="1">
        <f t="array" ref="H4995">IF($A4995="","",INDEX(OpenMeteoAPI[RelativeHumidityPct],ROWS($H$2:H4995))/100)</f>
        <v/>
      </c>
      <c r="I4995" s="4" t="str" cm="1">
        <f t="array" ref="I4995">IF($A4995="","",INDEX(OpenMeteoAPI[PrecipitationProbabilityPct],ROWS($I$2:I4995))/100)</f>
        <v/>
      </c>
      <c r="J4995" s="3" t="str" cm="1">
        <f t="array" ref="J4995">IF($A4995="","",INDEX(OpenMeteoAPI[PrecipitationMM],ROWS($J$2:J4995)))</f>
        <v/>
      </c>
      <c r="K4995" t="str" cm="1">
        <f t="array" ref="K4995">IF($A4995="","",INDEX(OpenMeteoAPI[WeatherCode],ROWS($K$2:K4995)))</f>
        <v/>
      </c>
      <c r="L4995" s="3" t="str" cm="1">
        <f t="array" ref="L4995">IF($A4995="","",INDEX(OpenMeteoAPI[WindSpeedKMH],ROWS($L$2:L4995)))</f>
        <v/>
      </c>
    </row>
    <row r="4996" spans="1:12">
      <c r="A4996" t="str" cm="1">
        <f t="array" ref="A4996">IFERROR(INDEX(OpenMeteoAPI[City],ROWS($A$2:A4996))&amp;", "&amp;INDEX(OpenMeteoAPI[CountryCode],ROWS($A$2:A4996)),"")</f>
        <v/>
      </c>
      <c r="B4996" t="str" cm="1">
        <f t="array" ref="B4996">IF($A4996="","",INDEX(OpenMeteoAPI[LocationID],ROWS($B$2:B4996)))</f>
        <v/>
      </c>
      <c r="C4996" s="5" t="str" cm="1">
        <f t="array" ref="C4996">IF($A4996="","",INDEX(OpenMeteoAPI[ForecastDateTime],ROWS($C$2:C4996)))</f>
        <v/>
      </c>
      <c r="D4996" t="str">
        <f t="shared" si="78"/>
        <v/>
      </c>
      <c r="E4996" t="str" cm="1">
        <f t="array" ref="E4996">IF($K4996="","",_xlfn.IFS($K4996=0,_xlfn.UNICHAR(9728),$K4996&lt;=3,_xlfn.UNICHAR(9729),OR($K4996=45,$K4996=48),"~",AND($K4996&gt;=51,$K4996&lt;=67),_xlfn.UNICHAR(9748),AND($K4996&gt;=71,$K4996&lt;=77),_xlfn.UNICHAR(10052),AND($K4996&gt;=80,$K4996&lt;=82),_xlfn.UNICHAR(9748),AND($K4996&gt;=95,$K4996&lt;=99),_xlfn.UNICHAR(9889),TRUE,_xlfn.UNICHAR(9729)))</f>
        <v/>
      </c>
      <c r="F4996" t="str" cm="1">
        <f t="array" ref="F4996">IF($K4996="","",_xlfn.IFS($K4996=0,"Clear",$K4996&lt;=3,"Partly Cloudy",OR($K4996=45,$K4996=48),"Fog",AND($K4996&gt;=51,$K4996&lt;=67),"Drizzle",AND($K4996&gt;=71,$K4996&lt;=77),"Snow",AND($K4996&gt;=80,$K4996&lt;=82),"Rain Showers",AND($K4996&gt;=95,$K4996&lt;=99),"Thunderstorm",TRUE,"Cloudy"))</f>
        <v/>
      </c>
      <c r="G4996" s="3" t="str" cm="1">
        <f t="array" ref="G4996">IF($A4996="","",INDEX(OpenMeteoAPI[TemperatureC],ROWS($G$2:G4996)))</f>
        <v/>
      </c>
      <c r="H4996" s="4" t="str" cm="1">
        <f t="array" ref="H4996">IF($A4996="","",INDEX(OpenMeteoAPI[RelativeHumidityPct],ROWS($H$2:H4996))/100)</f>
        <v/>
      </c>
      <c r="I4996" s="4" t="str" cm="1">
        <f t="array" ref="I4996">IF($A4996="","",INDEX(OpenMeteoAPI[PrecipitationProbabilityPct],ROWS($I$2:I4996))/100)</f>
        <v/>
      </c>
      <c r="J4996" s="3" t="str" cm="1">
        <f t="array" ref="J4996">IF($A4996="","",INDEX(OpenMeteoAPI[PrecipitationMM],ROWS($J$2:J4996)))</f>
        <v/>
      </c>
      <c r="K4996" t="str" cm="1">
        <f t="array" ref="K4996">IF($A4996="","",INDEX(OpenMeteoAPI[WeatherCode],ROWS($K$2:K4996)))</f>
        <v/>
      </c>
      <c r="L4996" s="3" t="str" cm="1">
        <f t="array" ref="L4996">IF($A4996="","",INDEX(OpenMeteoAPI[WindSpeedKMH],ROWS($L$2:L4996)))</f>
        <v/>
      </c>
    </row>
    <row r="4997" spans="1:12">
      <c r="A4997" t="str" cm="1">
        <f t="array" ref="A4997">IFERROR(INDEX(OpenMeteoAPI[City],ROWS($A$2:A4997))&amp;", "&amp;INDEX(OpenMeteoAPI[CountryCode],ROWS($A$2:A4997)),"")</f>
        <v/>
      </c>
      <c r="B4997" t="str" cm="1">
        <f t="array" ref="B4997">IF($A4997="","",INDEX(OpenMeteoAPI[LocationID],ROWS($B$2:B4997)))</f>
        <v/>
      </c>
      <c r="C4997" s="5" t="str" cm="1">
        <f t="array" ref="C4997">IF($A4997="","",INDEX(OpenMeteoAPI[ForecastDateTime],ROWS($C$2:C4997)))</f>
        <v/>
      </c>
      <c r="D4997" t="str">
        <f t="shared" si="78"/>
        <v/>
      </c>
      <c r="E4997" t="str" cm="1">
        <f t="array" ref="E4997">IF($K4997="","",_xlfn.IFS($K4997=0,_xlfn.UNICHAR(9728),$K4997&lt;=3,_xlfn.UNICHAR(9729),OR($K4997=45,$K4997=48),"~",AND($K4997&gt;=51,$K4997&lt;=67),_xlfn.UNICHAR(9748),AND($K4997&gt;=71,$K4997&lt;=77),_xlfn.UNICHAR(10052),AND($K4997&gt;=80,$K4997&lt;=82),_xlfn.UNICHAR(9748),AND($K4997&gt;=95,$K4997&lt;=99),_xlfn.UNICHAR(9889),TRUE,_xlfn.UNICHAR(9729)))</f>
        <v/>
      </c>
      <c r="F4997" t="str" cm="1">
        <f t="array" ref="F4997">IF($K4997="","",_xlfn.IFS($K4997=0,"Clear",$K4997&lt;=3,"Partly Cloudy",OR($K4997=45,$K4997=48),"Fog",AND($K4997&gt;=51,$K4997&lt;=67),"Drizzle",AND($K4997&gt;=71,$K4997&lt;=77),"Snow",AND($K4997&gt;=80,$K4997&lt;=82),"Rain Showers",AND($K4997&gt;=95,$K4997&lt;=99),"Thunderstorm",TRUE,"Cloudy"))</f>
        <v/>
      </c>
      <c r="G4997" s="3" t="str" cm="1">
        <f t="array" ref="G4997">IF($A4997="","",INDEX(OpenMeteoAPI[TemperatureC],ROWS($G$2:G4997)))</f>
        <v/>
      </c>
      <c r="H4997" s="4" t="str" cm="1">
        <f t="array" ref="H4997">IF($A4997="","",INDEX(OpenMeteoAPI[RelativeHumidityPct],ROWS($H$2:H4997))/100)</f>
        <v/>
      </c>
      <c r="I4997" s="4" t="str" cm="1">
        <f t="array" ref="I4997">IF($A4997="","",INDEX(OpenMeteoAPI[PrecipitationProbabilityPct],ROWS($I$2:I4997))/100)</f>
        <v/>
      </c>
      <c r="J4997" s="3" t="str" cm="1">
        <f t="array" ref="J4997">IF($A4997="","",INDEX(OpenMeteoAPI[PrecipitationMM],ROWS($J$2:J4997)))</f>
        <v/>
      </c>
      <c r="K4997" t="str" cm="1">
        <f t="array" ref="K4997">IF($A4997="","",INDEX(OpenMeteoAPI[WeatherCode],ROWS($K$2:K4997)))</f>
        <v/>
      </c>
      <c r="L4997" s="3" t="str" cm="1">
        <f t="array" ref="L4997">IF($A4997="","",INDEX(OpenMeteoAPI[WindSpeedKMH],ROWS($L$2:L4997)))</f>
        <v/>
      </c>
    </row>
    <row r="4998" spans="1:12">
      <c r="A4998" t="str" cm="1">
        <f t="array" ref="A4998">IFERROR(INDEX(OpenMeteoAPI[City],ROWS($A$2:A4998))&amp;", "&amp;INDEX(OpenMeteoAPI[CountryCode],ROWS($A$2:A4998)),"")</f>
        <v/>
      </c>
      <c r="B4998" t="str" cm="1">
        <f t="array" ref="B4998">IF($A4998="","",INDEX(OpenMeteoAPI[LocationID],ROWS($B$2:B4998)))</f>
        <v/>
      </c>
      <c r="C4998" s="5" t="str" cm="1">
        <f t="array" ref="C4998">IF($A4998="","",INDEX(OpenMeteoAPI[ForecastDateTime],ROWS($C$2:C4998)))</f>
        <v/>
      </c>
      <c r="D4998" t="str">
        <f t="shared" si="78"/>
        <v/>
      </c>
      <c r="E4998" t="str" cm="1">
        <f t="array" ref="E4998">IF($K4998="","",_xlfn.IFS($K4998=0,_xlfn.UNICHAR(9728),$K4998&lt;=3,_xlfn.UNICHAR(9729),OR($K4998=45,$K4998=48),"~",AND($K4998&gt;=51,$K4998&lt;=67),_xlfn.UNICHAR(9748),AND($K4998&gt;=71,$K4998&lt;=77),_xlfn.UNICHAR(10052),AND($K4998&gt;=80,$K4998&lt;=82),_xlfn.UNICHAR(9748),AND($K4998&gt;=95,$K4998&lt;=99),_xlfn.UNICHAR(9889),TRUE,_xlfn.UNICHAR(9729)))</f>
        <v/>
      </c>
      <c r="F4998" t="str" cm="1">
        <f t="array" ref="F4998">IF($K4998="","",_xlfn.IFS($K4998=0,"Clear",$K4998&lt;=3,"Partly Cloudy",OR($K4998=45,$K4998=48),"Fog",AND($K4998&gt;=51,$K4998&lt;=67),"Drizzle",AND($K4998&gt;=71,$K4998&lt;=77),"Snow",AND($K4998&gt;=80,$K4998&lt;=82),"Rain Showers",AND($K4998&gt;=95,$K4998&lt;=99),"Thunderstorm",TRUE,"Cloudy"))</f>
        <v/>
      </c>
      <c r="G4998" s="3" t="str" cm="1">
        <f t="array" ref="G4998">IF($A4998="","",INDEX(OpenMeteoAPI[TemperatureC],ROWS($G$2:G4998)))</f>
        <v/>
      </c>
      <c r="H4998" s="4" t="str" cm="1">
        <f t="array" ref="H4998">IF($A4998="","",INDEX(OpenMeteoAPI[RelativeHumidityPct],ROWS($H$2:H4998))/100)</f>
        <v/>
      </c>
      <c r="I4998" s="4" t="str" cm="1">
        <f t="array" ref="I4998">IF($A4998="","",INDEX(OpenMeteoAPI[PrecipitationProbabilityPct],ROWS($I$2:I4998))/100)</f>
        <v/>
      </c>
      <c r="J4998" s="3" t="str" cm="1">
        <f t="array" ref="J4998">IF($A4998="","",INDEX(OpenMeteoAPI[PrecipitationMM],ROWS($J$2:J4998)))</f>
        <v/>
      </c>
      <c r="K4998" t="str" cm="1">
        <f t="array" ref="K4998">IF($A4998="","",INDEX(OpenMeteoAPI[WeatherCode],ROWS($K$2:K4998)))</f>
        <v/>
      </c>
      <c r="L4998" s="3" t="str" cm="1">
        <f t="array" ref="L4998">IF($A4998="","",INDEX(OpenMeteoAPI[WindSpeedKMH],ROWS($L$2:L4998)))</f>
        <v/>
      </c>
    </row>
    <row r="4999" spans="1:12">
      <c r="A4999" t="str" cm="1">
        <f t="array" ref="A4999">IFERROR(INDEX(OpenMeteoAPI[City],ROWS($A$2:A4999))&amp;", "&amp;INDEX(OpenMeteoAPI[CountryCode],ROWS($A$2:A4999)),"")</f>
        <v/>
      </c>
      <c r="B4999" t="str" cm="1">
        <f t="array" ref="B4999">IF($A4999="","",INDEX(OpenMeteoAPI[LocationID],ROWS($B$2:B4999)))</f>
        <v/>
      </c>
      <c r="C4999" s="5" t="str" cm="1">
        <f t="array" ref="C4999">IF($A4999="","",INDEX(OpenMeteoAPI[ForecastDateTime],ROWS($C$2:C4999)))</f>
        <v/>
      </c>
      <c r="D4999" t="str">
        <f t="shared" si="78"/>
        <v/>
      </c>
      <c r="E4999" t="str" cm="1">
        <f t="array" ref="E4999">IF($K4999="","",_xlfn.IFS($K4999=0,_xlfn.UNICHAR(9728),$K4999&lt;=3,_xlfn.UNICHAR(9729),OR($K4999=45,$K4999=48),"~",AND($K4999&gt;=51,$K4999&lt;=67),_xlfn.UNICHAR(9748),AND($K4999&gt;=71,$K4999&lt;=77),_xlfn.UNICHAR(10052),AND($K4999&gt;=80,$K4999&lt;=82),_xlfn.UNICHAR(9748),AND($K4999&gt;=95,$K4999&lt;=99),_xlfn.UNICHAR(9889),TRUE,_xlfn.UNICHAR(9729)))</f>
        <v/>
      </c>
      <c r="F4999" t="str" cm="1">
        <f t="array" ref="F4999">IF($K4999="","",_xlfn.IFS($K4999=0,"Clear",$K4999&lt;=3,"Partly Cloudy",OR($K4999=45,$K4999=48),"Fog",AND($K4999&gt;=51,$K4999&lt;=67),"Drizzle",AND($K4999&gt;=71,$K4999&lt;=77),"Snow",AND($K4999&gt;=80,$K4999&lt;=82),"Rain Showers",AND($K4999&gt;=95,$K4999&lt;=99),"Thunderstorm",TRUE,"Cloudy"))</f>
        <v/>
      </c>
      <c r="G4999" s="3" t="str" cm="1">
        <f t="array" ref="G4999">IF($A4999="","",INDEX(OpenMeteoAPI[TemperatureC],ROWS($G$2:G4999)))</f>
        <v/>
      </c>
      <c r="H4999" s="4" t="str" cm="1">
        <f t="array" ref="H4999">IF($A4999="","",INDEX(OpenMeteoAPI[RelativeHumidityPct],ROWS($H$2:H4999))/100)</f>
        <v/>
      </c>
      <c r="I4999" s="4" t="str" cm="1">
        <f t="array" ref="I4999">IF($A4999="","",INDEX(OpenMeteoAPI[PrecipitationProbabilityPct],ROWS($I$2:I4999))/100)</f>
        <v/>
      </c>
      <c r="J4999" s="3" t="str" cm="1">
        <f t="array" ref="J4999">IF($A4999="","",INDEX(OpenMeteoAPI[PrecipitationMM],ROWS($J$2:J4999)))</f>
        <v/>
      </c>
      <c r="K4999" t="str" cm="1">
        <f t="array" ref="K4999">IF($A4999="","",INDEX(OpenMeteoAPI[WeatherCode],ROWS($K$2:K4999)))</f>
        <v/>
      </c>
      <c r="L4999" s="3" t="str" cm="1">
        <f t="array" ref="L4999">IF($A4999="","",INDEX(OpenMeteoAPI[WindSpeedKMH],ROWS($L$2:L4999)))</f>
        <v/>
      </c>
    </row>
    <row r="5000" spans="1:12">
      <c r="A5000" t="str" cm="1">
        <f t="array" ref="A5000">IFERROR(INDEX(OpenMeteoAPI[City],ROWS($A$2:A5000))&amp;", "&amp;INDEX(OpenMeteoAPI[CountryCode],ROWS($A$2:A5000)),"")</f>
        <v/>
      </c>
      <c r="B5000" t="str" cm="1">
        <f t="array" ref="B5000">IF($A5000="","",INDEX(OpenMeteoAPI[LocationID],ROWS($B$2:B5000)))</f>
        <v/>
      </c>
      <c r="C5000" s="5" t="str" cm="1">
        <f t="array" ref="C5000">IF($A5000="","",INDEX(OpenMeteoAPI[ForecastDateTime],ROWS($C$2:C5000)))</f>
        <v/>
      </c>
      <c r="D5000" t="str">
        <f t="shared" si="78"/>
        <v/>
      </c>
      <c r="E5000" t="str" cm="1">
        <f t="array" ref="E5000">IF($K5000="","",_xlfn.IFS($K5000=0,_xlfn.UNICHAR(9728),$K5000&lt;=3,_xlfn.UNICHAR(9729),OR($K5000=45,$K5000=48),"~",AND($K5000&gt;=51,$K5000&lt;=67),_xlfn.UNICHAR(9748),AND($K5000&gt;=71,$K5000&lt;=77),_xlfn.UNICHAR(10052),AND($K5000&gt;=80,$K5000&lt;=82),_xlfn.UNICHAR(9748),AND($K5000&gt;=95,$K5000&lt;=99),_xlfn.UNICHAR(9889),TRUE,_xlfn.UNICHAR(9729)))</f>
        <v/>
      </c>
      <c r="F5000" t="str" cm="1">
        <f t="array" ref="F5000">IF($K5000="","",_xlfn.IFS($K5000=0,"Clear",$K5000&lt;=3,"Partly Cloudy",OR($K5000=45,$K5000=48),"Fog",AND($K5000&gt;=51,$K5000&lt;=67),"Drizzle",AND($K5000&gt;=71,$K5000&lt;=77),"Snow",AND($K5000&gt;=80,$K5000&lt;=82),"Rain Showers",AND($K5000&gt;=95,$K5000&lt;=99),"Thunderstorm",TRUE,"Cloudy"))</f>
        <v/>
      </c>
      <c r="G5000" s="3" t="str" cm="1">
        <f t="array" ref="G5000">IF($A5000="","",INDEX(OpenMeteoAPI[TemperatureC],ROWS($G$2:G5000)))</f>
        <v/>
      </c>
      <c r="H5000" s="4" t="str" cm="1">
        <f t="array" ref="H5000">IF($A5000="","",INDEX(OpenMeteoAPI[RelativeHumidityPct],ROWS($H$2:H5000))/100)</f>
        <v/>
      </c>
      <c r="I5000" s="4" t="str" cm="1">
        <f t="array" ref="I5000">IF($A5000="","",INDEX(OpenMeteoAPI[PrecipitationProbabilityPct],ROWS($I$2:I5000))/100)</f>
        <v/>
      </c>
      <c r="J5000" s="3" t="str" cm="1">
        <f t="array" ref="J5000">IF($A5000="","",INDEX(OpenMeteoAPI[PrecipitationMM],ROWS($J$2:J5000)))</f>
        <v/>
      </c>
      <c r="K5000" t="str" cm="1">
        <f t="array" ref="K5000">IF($A5000="","",INDEX(OpenMeteoAPI[WeatherCode],ROWS($K$2:K5000)))</f>
        <v/>
      </c>
      <c r="L5000" s="3" t="str" cm="1">
        <f t="array" ref="L5000">IF($A5000="","",INDEX(OpenMeteoAPI[WindSpeedKMH],ROWS($L$2:L5000)))</f>
        <v/>
      </c>
    </row>
    <row r="5001" spans="1:12">
      <c r="A5001" t="str" cm="1">
        <f t="array" ref="A5001">IFERROR(INDEX(OpenMeteoAPI[City],ROWS($A$2:A5001))&amp;", "&amp;INDEX(OpenMeteoAPI[CountryCode],ROWS($A$2:A5001)),"")</f>
        <v/>
      </c>
      <c r="B5001" t="str" cm="1">
        <f t="array" ref="B5001">IF($A5001="","",INDEX(OpenMeteoAPI[LocationID],ROWS($B$2:B5001)))</f>
        <v/>
      </c>
      <c r="C5001" s="5" t="str" cm="1">
        <f t="array" ref="C5001">IF($A5001="","",INDEX(OpenMeteoAPI[ForecastDateTime],ROWS($C$2:C5001)))</f>
        <v/>
      </c>
      <c r="D5001" t="str">
        <f t="shared" si="78"/>
        <v/>
      </c>
      <c r="E5001" t="str" cm="1">
        <f t="array" ref="E5001">IF($K5001="","",_xlfn.IFS($K5001=0,_xlfn.UNICHAR(9728),$K5001&lt;=3,_xlfn.UNICHAR(9729),OR($K5001=45,$K5001=48),"~",AND($K5001&gt;=51,$K5001&lt;=67),_xlfn.UNICHAR(9748),AND($K5001&gt;=71,$K5001&lt;=77),_xlfn.UNICHAR(10052),AND($K5001&gt;=80,$K5001&lt;=82),_xlfn.UNICHAR(9748),AND($K5001&gt;=95,$K5001&lt;=99),_xlfn.UNICHAR(9889),TRUE,_xlfn.UNICHAR(9729)))</f>
        <v/>
      </c>
      <c r="F5001" t="str" cm="1">
        <f t="array" ref="F5001">IF($K5001="","",_xlfn.IFS($K5001=0,"Clear",$K5001&lt;=3,"Partly Cloudy",OR($K5001=45,$K5001=48),"Fog",AND($K5001&gt;=51,$K5001&lt;=67),"Drizzle",AND($K5001&gt;=71,$K5001&lt;=77),"Snow",AND($K5001&gt;=80,$K5001&lt;=82),"Rain Showers",AND($K5001&gt;=95,$K5001&lt;=99),"Thunderstorm",TRUE,"Cloudy"))</f>
        <v/>
      </c>
      <c r="G5001" s="3" t="str" cm="1">
        <f t="array" ref="G5001">IF($A5001="","",INDEX(OpenMeteoAPI[TemperatureC],ROWS($G$2:G5001)))</f>
        <v/>
      </c>
      <c r="H5001" s="4" t="str" cm="1">
        <f t="array" ref="H5001">IF($A5001="","",INDEX(OpenMeteoAPI[RelativeHumidityPct],ROWS($H$2:H5001))/100)</f>
        <v/>
      </c>
      <c r="I5001" s="4" t="str" cm="1">
        <f t="array" ref="I5001">IF($A5001="","",INDEX(OpenMeteoAPI[PrecipitationProbabilityPct],ROWS($I$2:I5001))/100)</f>
        <v/>
      </c>
      <c r="J5001" s="3" t="str" cm="1">
        <f t="array" ref="J5001">IF($A5001="","",INDEX(OpenMeteoAPI[PrecipitationMM],ROWS($J$2:J5001)))</f>
        <v/>
      </c>
      <c r="K5001" t="str" cm="1">
        <f t="array" ref="K5001">IF($A5001="","",INDEX(OpenMeteoAPI[WeatherCode],ROWS($K$2:K5001)))</f>
        <v/>
      </c>
      <c r="L5001" s="3" t="str" cm="1">
        <f t="array" ref="L5001">IF($A5001="","",INDEX(OpenMeteoAPI[WindSpeedKMH],ROWS($L$2:L5001)))</f>
        <v/>
      </c>
    </row>
    <row r="5002" spans="1:12">
      <c r="A5002" t="str" cm="1">
        <f t="array" ref="A5002">IFERROR(INDEX(OpenMeteoAPI[City],ROWS($A$2:A5002))&amp;", "&amp;INDEX(OpenMeteoAPI[CountryCode],ROWS($A$2:A5002)),"")</f>
        <v/>
      </c>
      <c r="B5002" t="str" cm="1">
        <f t="array" ref="B5002">IF($A5002="","",INDEX(OpenMeteoAPI[LocationID],ROWS($B$2:B5002)))</f>
        <v/>
      </c>
      <c r="C5002" s="5" t="str" cm="1">
        <f t="array" ref="C5002">IF($A5002="","",INDEX(OpenMeteoAPI[ForecastDateTime],ROWS($C$2:C5002)))</f>
        <v/>
      </c>
      <c r="D5002" t="str">
        <f t="shared" si="78"/>
        <v/>
      </c>
      <c r="E5002" t="str" cm="1">
        <f t="array" ref="E5002">IF($K5002="","",_xlfn.IFS($K5002=0,_xlfn.UNICHAR(9728),$K5002&lt;=3,_xlfn.UNICHAR(9729),OR($K5002=45,$K5002=48),"~",AND($K5002&gt;=51,$K5002&lt;=67),_xlfn.UNICHAR(9748),AND($K5002&gt;=71,$K5002&lt;=77),_xlfn.UNICHAR(10052),AND($K5002&gt;=80,$K5002&lt;=82),_xlfn.UNICHAR(9748),AND($K5002&gt;=95,$K5002&lt;=99),_xlfn.UNICHAR(9889),TRUE,_xlfn.UNICHAR(9729)))</f>
        <v/>
      </c>
      <c r="F5002" t="str" cm="1">
        <f t="array" ref="F5002">IF($K5002="","",_xlfn.IFS($K5002=0,"Clear",$K5002&lt;=3,"Partly Cloudy",OR($K5002=45,$K5002=48),"Fog",AND($K5002&gt;=51,$K5002&lt;=67),"Drizzle",AND($K5002&gt;=71,$K5002&lt;=77),"Snow",AND($K5002&gt;=80,$K5002&lt;=82),"Rain Showers",AND($K5002&gt;=95,$K5002&lt;=99),"Thunderstorm",TRUE,"Cloudy"))</f>
        <v/>
      </c>
      <c r="G5002" s="3" t="str" cm="1">
        <f t="array" ref="G5002">IF($A5002="","",INDEX(OpenMeteoAPI[TemperatureC],ROWS($G$2:G5002)))</f>
        <v/>
      </c>
      <c r="H5002" s="4" t="str" cm="1">
        <f t="array" ref="H5002">IF($A5002="","",INDEX(OpenMeteoAPI[RelativeHumidityPct],ROWS($H$2:H5002))/100)</f>
        <v/>
      </c>
      <c r="I5002" s="4" t="str" cm="1">
        <f t="array" ref="I5002">IF($A5002="","",INDEX(OpenMeteoAPI[PrecipitationProbabilityPct],ROWS($I$2:I5002))/100)</f>
        <v/>
      </c>
      <c r="J5002" s="3" t="str" cm="1">
        <f t="array" ref="J5002">IF($A5002="","",INDEX(OpenMeteoAPI[PrecipitationMM],ROWS($J$2:J5002)))</f>
        <v/>
      </c>
      <c r="K5002" t="str" cm="1">
        <f t="array" ref="K5002">IF($A5002="","",INDEX(OpenMeteoAPI[WeatherCode],ROWS($K$2:K5002)))</f>
        <v/>
      </c>
      <c r="L5002" s="3" t="str" cm="1">
        <f t="array" ref="L5002">IF($A5002="","",INDEX(OpenMeteoAPI[WindSpeedKMH],ROWS($L$2:L5002)))</f>
        <v/>
      </c>
    </row>
    <row r="5003" spans="1:12">
      <c r="A5003" t="str" cm="1">
        <f t="array" ref="A5003">IFERROR(INDEX(OpenMeteoAPI[City],ROWS($A$2:A5003))&amp;", "&amp;INDEX(OpenMeteoAPI[CountryCode],ROWS($A$2:A5003)),"")</f>
        <v/>
      </c>
      <c r="B5003" t="str" cm="1">
        <f t="array" ref="B5003">IF($A5003="","",INDEX(OpenMeteoAPI[LocationID],ROWS($B$2:B5003)))</f>
        <v/>
      </c>
      <c r="C5003" s="5" t="str" cm="1">
        <f t="array" ref="C5003">IF($A5003="","",INDEX(OpenMeteoAPI[ForecastDateTime],ROWS($C$2:C5003)))</f>
        <v/>
      </c>
      <c r="D5003" t="str">
        <f t="shared" si="78"/>
        <v/>
      </c>
      <c r="E5003" t="str" cm="1">
        <f t="array" ref="E5003">IF($K5003="","",_xlfn.IFS($K5003=0,_xlfn.UNICHAR(9728),$K5003&lt;=3,_xlfn.UNICHAR(9729),OR($K5003=45,$K5003=48),"~",AND($K5003&gt;=51,$K5003&lt;=67),_xlfn.UNICHAR(9748),AND($K5003&gt;=71,$K5003&lt;=77),_xlfn.UNICHAR(10052),AND($K5003&gt;=80,$K5003&lt;=82),_xlfn.UNICHAR(9748),AND($K5003&gt;=95,$K5003&lt;=99),_xlfn.UNICHAR(9889),TRUE,_xlfn.UNICHAR(9729)))</f>
        <v/>
      </c>
      <c r="F5003" t="str" cm="1">
        <f t="array" ref="F5003">IF($K5003="","",_xlfn.IFS($K5003=0,"Clear",$K5003&lt;=3,"Partly Cloudy",OR($K5003=45,$K5003=48),"Fog",AND($K5003&gt;=51,$K5003&lt;=67),"Drizzle",AND($K5003&gt;=71,$K5003&lt;=77),"Snow",AND($K5003&gt;=80,$K5003&lt;=82),"Rain Showers",AND($K5003&gt;=95,$K5003&lt;=99),"Thunderstorm",TRUE,"Cloudy"))</f>
        <v/>
      </c>
      <c r="G5003" s="3" t="str" cm="1">
        <f t="array" ref="G5003">IF($A5003="","",INDEX(OpenMeteoAPI[TemperatureC],ROWS($G$2:G5003)))</f>
        <v/>
      </c>
      <c r="H5003" s="4" t="str" cm="1">
        <f t="array" ref="H5003">IF($A5003="","",INDEX(OpenMeteoAPI[RelativeHumidityPct],ROWS($H$2:H5003))/100)</f>
        <v/>
      </c>
      <c r="I5003" s="4" t="str" cm="1">
        <f t="array" ref="I5003">IF($A5003="","",INDEX(OpenMeteoAPI[PrecipitationProbabilityPct],ROWS($I$2:I5003))/100)</f>
        <v/>
      </c>
      <c r="J5003" s="3" t="str" cm="1">
        <f t="array" ref="J5003">IF($A5003="","",INDEX(OpenMeteoAPI[PrecipitationMM],ROWS($J$2:J5003)))</f>
        <v/>
      </c>
      <c r="K5003" t="str" cm="1">
        <f t="array" ref="K5003">IF($A5003="","",INDEX(OpenMeteoAPI[WeatherCode],ROWS($K$2:K5003)))</f>
        <v/>
      </c>
      <c r="L5003" s="3" t="str" cm="1">
        <f t="array" ref="L5003">IF($A5003="","",INDEX(OpenMeteoAPI[WindSpeedKMH],ROWS($L$2:L5003)))</f>
        <v/>
      </c>
    </row>
    <row r="5004" spans="1:12">
      <c r="A5004" t="str" cm="1">
        <f t="array" ref="A5004">IFERROR(INDEX(OpenMeteoAPI[City],ROWS($A$2:A5004))&amp;", "&amp;INDEX(OpenMeteoAPI[CountryCode],ROWS($A$2:A5004)),"")</f>
        <v/>
      </c>
      <c r="B5004" t="str" cm="1">
        <f t="array" ref="B5004">IF($A5004="","",INDEX(OpenMeteoAPI[LocationID],ROWS($B$2:B5004)))</f>
        <v/>
      </c>
      <c r="C5004" s="5" t="str" cm="1">
        <f t="array" ref="C5004">IF($A5004="","",INDEX(OpenMeteoAPI[ForecastDateTime],ROWS($C$2:C5004)))</f>
        <v/>
      </c>
      <c r="D5004" t="str">
        <f t="shared" si="78"/>
        <v/>
      </c>
      <c r="E5004" t="str" cm="1">
        <f t="array" ref="E5004">IF($K5004="","",_xlfn.IFS($K5004=0,_xlfn.UNICHAR(9728),$K5004&lt;=3,_xlfn.UNICHAR(9729),OR($K5004=45,$K5004=48),"~",AND($K5004&gt;=51,$K5004&lt;=67),_xlfn.UNICHAR(9748),AND($K5004&gt;=71,$K5004&lt;=77),_xlfn.UNICHAR(10052),AND($K5004&gt;=80,$K5004&lt;=82),_xlfn.UNICHAR(9748),AND($K5004&gt;=95,$K5004&lt;=99),_xlfn.UNICHAR(9889),TRUE,_xlfn.UNICHAR(9729)))</f>
        <v/>
      </c>
      <c r="F5004" t="str" cm="1">
        <f t="array" ref="F5004">IF($K5004="","",_xlfn.IFS($K5004=0,"Clear",$K5004&lt;=3,"Partly Cloudy",OR($K5004=45,$K5004=48),"Fog",AND($K5004&gt;=51,$K5004&lt;=67),"Drizzle",AND($K5004&gt;=71,$K5004&lt;=77),"Snow",AND($K5004&gt;=80,$K5004&lt;=82),"Rain Showers",AND($K5004&gt;=95,$K5004&lt;=99),"Thunderstorm",TRUE,"Cloudy"))</f>
        <v/>
      </c>
      <c r="G5004" s="3" t="str" cm="1">
        <f t="array" ref="G5004">IF($A5004="","",INDEX(OpenMeteoAPI[TemperatureC],ROWS($G$2:G5004)))</f>
        <v/>
      </c>
      <c r="H5004" s="4" t="str" cm="1">
        <f t="array" ref="H5004">IF($A5004="","",INDEX(OpenMeteoAPI[RelativeHumidityPct],ROWS($H$2:H5004))/100)</f>
        <v/>
      </c>
      <c r="I5004" s="4" t="str" cm="1">
        <f t="array" ref="I5004">IF($A5004="","",INDEX(OpenMeteoAPI[PrecipitationProbabilityPct],ROWS($I$2:I5004))/100)</f>
        <v/>
      </c>
      <c r="J5004" s="3" t="str" cm="1">
        <f t="array" ref="J5004">IF($A5004="","",INDEX(OpenMeteoAPI[PrecipitationMM],ROWS($J$2:J5004)))</f>
        <v/>
      </c>
      <c r="K5004" t="str" cm="1">
        <f t="array" ref="K5004">IF($A5004="","",INDEX(OpenMeteoAPI[WeatherCode],ROWS($K$2:K5004)))</f>
        <v/>
      </c>
      <c r="L5004" s="3" t="str" cm="1">
        <f t="array" ref="L5004">IF($A5004="","",INDEX(OpenMeteoAPI[WindSpeedKMH],ROWS($L$2:L5004)))</f>
        <v/>
      </c>
    </row>
    <row r="5005" spans="1:12">
      <c r="A5005" t="str" cm="1">
        <f t="array" ref="A5005">IFERROR(INDEX(OpenMeteoAPI[City],ROWS($A$2:A5005))&amp;", "&amp;INDEX(OpenMeteoAPI[CountryCode],ROWS($A$2:A5005)),"")</f>
        <v/>
      </c>
      <c r="B5005" t="str" cm="1">
        <f t="array" ref="B5005">IF($A5005="","",INDEX(OpenMeteoAPI[LocationID],ROWS($B$2:B5005)))</f>
        <v/>
      </c>
      <c r="C5005" s="5" t="str" cm="1">
        <f t="array" ref="C5005">IF($A5005="","",INDEX(OpenMeteoAPI[ForecastDateTime],ROWS($C$2:C5005)))</f>
        <v/>
      </c>
      <c r="D5005" t="str">
        <f t="shared" si="78"/>
        <v/>
      </c>
      <c r="E5005" t="str" cm="1">
        <f t="array" ref="E5005">IF($K5005="","",_xlfn.IFS($K5005=0,_xlfn.UNICHAR(9728),$K5005&lt;=3,_xlfn.UNICHAR(9729),OR($K5005=45,$K5005=48),"~",AND($K5005&gt;=51,$K5005&lt;=67),_xlfn.UNICHAR(9748),AND($K5005&gt;=71,$K5005&lt;=77),_xlfn.UNICHAR(10052),AND($K5005&gt;=80,$K5005&lt;=82),_xlfn.UNICHAR(9748),AND($K5005&gt;=95,$K5005&lt;=99),_xlfn.UNICHAR(9889),TRUE,_xlfn.UNICHAR(9729)))</f>
        <v/>
      </c>
      <c r="F5005" t="str" cm="1">
        <f t="array" ref="F5005">IF($K5005="","",_xlfn.IFS($K5005=0,"Clear",$K5005&lt;=3,"Partly Cloudy",OR($K5005=45,$K5005=48),"Fog",AND($K5005&gt;=51,$K5005&lt;=67),"Drizzle",AND($K5005&gt;=71,$K5005&lt;=77),"Snow",AND($K5005&gt;=80,$K5005&lt;=82),"Rain Showers",AND($K5005&gt;=95,$K5005&lt;=99),"Thunderstorm",TRUE,"Cloudy"))</f>
        <v/>
      </c>
      <c r="G5005" s="3" t="str" cm="1">
        <f t="array" ref="G5005">IF($A5005="","",INDEX(OpenMeteoAPI[TemperatureC],ROWS($G$2:G5005)))</f>
        <v/>
      </c>
      <c r="H5005" s="4" t="str" cm="1">
        <f t="array" ref="H5005">IF($A5005="","",INDEX(OpenMeteoAPI[RelativeHumidityPct],ROWS($H$2:H5005))/100)</f>
        <v/>
      </c>
      <c r="I5005" s="4" t="str" cm="1">
        <f t="array" ref="I5005">IF($A5005="","",INDEX(OpenMeteoAPI[PrecipitationProbabilityPct],ROWS($I$2:I5005))/100)</f>
        <v/>
      </c>
      <c r="J5005" s="3" t="str" cm="1">
        <f t="array" ref="J5005">IF($A5005="","",INDEX(OpenMeteoAPI[PrecipitationMM],ROWS($J$2:J5005)))</f>
        <v/>
      </c>
      <c r="K5005" t="str" cm="1">
        <f t="array" ref="K5005">IF($A5005="","",INDEX(OpenMeteoAPI[WeatherCode],ROWS($K$2:K5005)))</f>
        <v/>
      </c>
      <c r="L5005" s="3" t="str" cm="1">
        <f t="array" ref="L5005">IF($A5005="","",INDEX(OpenMeteoAPI[WindSpeedKMH],ROWS($L$2:L5005)))</f>
        <v/>
      </c>
    </row>
    <row r="5006" spans="1:12">
      <c r="A5006" t="str" cm="1">
        <f t="array" ref="A5006">IFERROR(INDEX(OpenMeteoAPI[City],ROWS($A$2:A5006))&amp;", "&amp;INDEX(OpenMeteoAPI[CountryCode],ROWS($A$2:A5006)),"")</f>
        <v/>
      </c>
      <c r="B5006" t="str" cm="1">
        <f t="array" ref="B5006">IF($A5006="","",INDEX(OpenMeteoAPI[LocationID],ROWS($B$2:B5006)))</f>
        <v/>
      </c>
      <c r="C5006" s="5" t="str" cm="1">
        <f t="array" ref="C5006">IF($A5006="","",INDEX(OpenMeteoAPI[ForecastDateTime],ROWS($C$2:C5006)))</f>
        <v/>
      </c>
      <c r="D5006" t="str">
        <f t="shared" si="78"/>
        <v/>
      </c>
      <c r="E5006" t="str" cm="1">
        <f t="array" ref="E5006">IF($K5006="","",_xlfn.IFS($K5006=0,_xlfn.UNICHAR(9728),$K5006&lt;=3,_xlfn.UNICHAR(9729),OR($K5006=45,$K5006=48),"~",AND($K5006&gt;=51,$K5006&lt;=67),_xlfn.UNICHAR(9748),AND($K5006&gt;=71,$K5006&lt;=77),_xlfn.UNICHAR(10052),AND($K5006&gt;=80,$K5006&lt;=82),_xlfn.UNICHAR(9748),AND($K5006&gt;=95,$K5006&lt;=99),_xlfn.UNICHAR(9889),TRUE,_xlfn.UNICHAR(9729)))</f>
        <v/>
      </c>
      <c r="F5006" t="str" cm="1">
        <f t="array" ref="F5006">IF($K5006="","",_xlfn.IFS($K5006=0,"Clear",$K5006&lt;=3,"Partly Cloudy",OR($K5006=45,$K5006=48),"Fog",AND($K5006&gt;=51,$K5006&lt;=67),"Drizzle",AND($K5006&gt;=71,$K5006&lt;=77),"Snow",AND($K5006&gt;=80,$K5006&lt;=82),"Rain Showers",AND($K5006&gt;=95,$K5006&lt;=99),"Thunderstorm",TRUE,"Cloudy"))</f>
        <v/>
      </c>
      <c r="G5006" s="3" t="str" cm="1">
        <f t="array" ref="G5006">IF($A5006="","",INDEX(OpenMeteoAPI[TemperatureC],ROWS($G$2:G5006)))</f>
        <v/>
      </c>
      <c r="H5006" s="4" t="str" cm="1">
        <f t="array" ref="H5006">IF($A5006="","",INDEX(OpenMeteoAPI[RelativeHumidityPct],ROWS($H$2:H5006))/100)</f>
        <v/>
      </c>
      <c r="I5006" s="4" t="str" cm="1">
        <f t="array" ref="I5006">IF($A5006="","",INDEX(OpenMeteoAPI[PrecipitationProbabilityPct],ROWS($I$2:I5006))/100)</f>
        <v/>
      </c>
      <c r="J5006" s="3" t="str" cm="1">
        <f t="array" ref="J5006">IF($A5006="","",INDEX(OpenMeteoAPI[PrecipitationMM],ROWS($J$2:J5006)))</f>
        <v/>
      </c>
      <c r="K5006" t="str" cm="1">
        <f t="array" ref="K5006">IF($A5006="","",INDEX(OpenMeteoAPI[WeatherCode],ROWS($K$2:K5006)))</f>
        <v/>
      </c>
      <c r="L5006" s="3" t="str" cm="1">
        <f t="array" ref="L5006">IF($A5006="","",INDEX(OpenMeteoAPI[WindSpeedKMH],ROWS($L$2:L5006)))</f>
        <v/>
      </c>
    </row>
    <row r="5007" spans="1:12">
      <c r="A5007" t="str" cm="1">
        <f t="array" ref="A5007">IFERROR(INDEX(OpenMeteoAPI[City],ROWS($A$2:A5007))&amp;", "&amp;INDEX(OpenMeteoAPI[CountryCode],ROWS($A$2:A5007)),"")</f>
        <v/>
      </c>
      <c r="B5007" t="str" cm="1">
        <f t="array" ref="B5007">IF($A5007="","",INDEX(OpenMeteoAPI[LocationID],ROWS($B$2:B5007)))</f>
        <v/>
      </c>
      <c r="C5007" s="5" t="str" cm="1">
        <f t="array" ref="C5007">IF($A5007="","",INDEX(OpenMeteoAPI[ForecastDateTime],ROWS($C$2:C5007)))</f>
        <v/>
      </c>
      <c r="D5007" t="str">
        <f t="shared" si="78"/>
        <v/>
      </c>
      <c r="E5007" t="str" cm="1">
        <f t="array" ref="E5007">IF($K5007="","",_xlfn.IFS($K5007=0,_xlfn.UNICHAR(9728),$K5007&lt;=3,_xlfn.UNICHAR(9729),OR($K5007=45,$K5007=48),"~",AND($K5007&gt;=51,$K5007&lt;=67),_xlfn.UNICHAR(9748),AND($K5007&gt;=71,$K5007&lt;=77),_xlfn.UNICHAR(10052),AND($K5007&gt;=80,$K5007&lt;=82),_xlfn.UNICHAR(9748),AND($K5007&gt;=95,$K5007&lt;=99),_xlfn.UNICHAR(9889),TRUE,_xlfn.UNICHAR(9729)))</f>
        <v/>
      </c>
      <c r="F5007" t="str" cm="1">
        <f t="array" ref="F5007">IF($K5007="","",_xlfn.IFS($K5007=0,"Clear",$K5007&lt;=3,"Partly Cloudy",OR($K5007=45,$K5007=48),"Fog",AND($K5007&gt;=51,$K5007&lt;=67),"Drizzle",AND($K5007&gt;=71,$K5007&lt;=77),"Snow",AND($K5007&gt;=80,$K5007&lt;=82),"Rain Showers",AND($K5007&gt;=95,$K5007&lt;=99),"Thunderstorm",TRUE,"Cloudy"))</f>
        <v/>
      </c>
      <c r="G5007" s="3" t="str" cm="1">
        <f t="array" ref="G5007">IF($A5007="","",INDEX(OpenMeteoAPI[TemperatureC],ROWS($G$2:G5007)))</f>
        <v/>
      </c>
      <c r="H5007" s="4" t="str" cm="1">
        <f t="array" ref="H5007">IF($A5007="","",INDEX(OpenMeteoAPI[RelativeHumidityPct],ROWS($H$2:H5007))/100)</f>
        <v/>
      </c>
      <c r="I5007" s="4" t="str" cm="1">
        <f t="array" ref="I5007">IF($A5007="","",INDEX(OpenMeteoAPI[PrecipitationProbabilityPct],ROWS($I$2:I5007))/100)</f>
        <v/>
      </c>
      <c r="J5007" s="3" t="str" cm="1">
        <f t="array" ref="J5007">IF($A5007="","",INDEX(OpenMeteoAPI[PrecipitationMM],ROWS($J$2:J5007)))</f>
        <v/>
      </c>
      <c r="K5007" t="str" cm="1">
        <f t="array" ref="K5007">IF($A5007="","",INDEX(OpenMeteoAPI[WeatherCode],ROWS($K$2:K5007)))</f>
        <v/>
      </c>
      <c r="L5007" s="3" t="str" cm="1">
        <f t="array" ref="L5007">IF($A5007="","",INDEX(OpenMeteoAPI[WindSpeedKMH],ROWS($L$2:L5007)))</f>
        <v/>
      </c>
    </row>
    <row r="5008" spans="1:12">
      <c r="A5008" t="str" cm="1">
        <f t="array" ref="A5008">IFERROR(INDEX(OpenMeteoAPI[City],ROWS($A$2:A5008))&amp;", "&amp;INDEX(OpenMeteoAPI[CountryCode],ROWS($A$2:A5008)),"")</f>
        <v/>
      </c>
      <c r="B5008" t="str" cm="1">
        <f t="array" ref="B5008">IF($A5008="","",INDEX(OpenMeteoAPI[LocationID],ROWS($B$2:B5008)))</f>
        <v/>
      </c>
      <c r="C5008" s="5" t="str" cm="1">
        <f t="array" ref="C5008">IF($A5008="","",INDEX(OpenMeteoAPI[ForecastDateTime],ROWS($C$2:C5008)))</f>
        <v/>
      </c>
      <c r="D5008" t="str">
        <f t="shared" si="78"/>
        <v/>
      </c>
      <c r="E5008" t="str" cm="1">
        <f t="array" ref="E5008">IF($K5008="","",_xlfn.IFS($K5008=0,_xlfn.UNICHAR(9728),$K5008&lt;=3,_xlfn.UNICHAR(9729),OR($K5008=45,$K5008=48),"~",AND($K5008&gt;=51,$K5008&lt;=67),_xlfn.UNICHAR(9748),AND($K5008&gt;=71,$K5008&lt;=77),_xlfn.UNICHAR(10052),AND($K5008&gt;=80,$K5008&lt;=82),_xlfn.UNICHAR(9748),AND($K5008&gt;=95,$K5008&lt;=99),_xlfn.UNICHAR(9889),TRUE,_xlfn.UNICHAR(9729)))</f>
        <v/>
      </c>
      <c r="F5008" t="str" cm="1">
        <f t="array" ref="F5008">IF($K5008="","",_xlfn.IFS($K5008=0,"Clear",$K5008&lt;=3,"Partly Cloudy",OR($K5008=45,$K5008=48),"Fog",AND($K5008&gt;=51,$K5008&lt;=67),"Drizzle",AND($K5008&gt;=71,$K5008&lt;=77),"Snow",AND($K5008&gt;=80,$K5008&lt;=82),"Rain Showers",AND($K5008&gt;=95,$K5008&lt;=99),"Thunderstorm",TRUE,"Cloudy"))</f>
        <v/>
      </c>
      <c r="G5008" s="3" t="str" cm="1">
        <f t="array" ref="G5008">IF($A5008="","",INDEX(OpenMeteoAPI[TemperatureC],ROWS($G$2:G5008)))</f>
        <v/>
      </c>
      <c r="H5008" s="4" t="str" cm="1">
        <f t="array" ref="H5008">IF($A5008="","",INDEX(OpenMeteoAPI[RelativeHumidityPct],ROWS($H$2:H5008))/100)</f>
        <v/>
      </c>
      <c r="I5008" s="4" t="str" cm="1">
        <f t="array" ref="I5008">IF($A5008="","",INDEX(OpenMeteoAPI[PrecipitationProbabilityPct],ROWS($I$2:I5008))/100)</f>
        <v/>
      </c>
      <c r="J5008" s="3" t="str" cm="1">
        <f t="array" ref="J5008">IF($A5008="","",INDEX(OpenMeteoAPI[PrecipitationMM],ROWS($J$2:J5008)))</f>
        <v/>
      </c>
      <c r="K5008" t="str" cm="1">
        <f t="array" ref="K5008">IF($A5008="","",INDEX(OpenMeteoAPI[WeatherCode],ROWS($K$2:K5008)))</f>
        <v/>
      </c>
      <c r="L5008" s="3" t="str" cm="1">
        <f t="array" ref="L5008">IF($A5008="","",INDEX(OpenMeteoAPI[WindSpeedKMH],ROWS($L$2:L5008)))</f>
        <v/>
      </c>
    </row>
    <row r="5009" spans="1:12">
      <c r="A5009" t="str" cm="1">
        <f t="array" ref="A5009">IFERROR(INDEX(OpenMeteoAPI[City],ROWS($A$2:A5009))&amp;", "&amp;INDEX(OpenMeteoAPI[CountryCode],ROWS($A$2:A5009)),"")</f>
        <v/>
      </c>
      <c r="B5009" t="str" cm="1">
        <f t="array" ref="B5009">IF($A5009="","",INDEX(OpenMeteoAPI[LocationID],ROWS($B$2:B5009)))</f>
        <v/>
      </c>
      <c r="C5009" s="5" t="str" cm="1">
        <f t="array" ref="C5009">IF($A5009="","",INDEX(OpenMeteoAPI[ForecastDateTime],ROWS($C$2:C5009)))</f>
        <v/>
      </c>
      <c r="D5009" t="str">
        <f t="shared" si="78"/>
        <v/>
      </c>
      <c r="E5009" t="str" cm="1">
        <f t="array" ref="E5009">IF($K5009="","",_xlfn.IFS($K5009=0,_xlfn.UNICHAR(9728),$K5009&lt;=3,_xlfn.UNICHAR(9729),OR($K5009=45,$K5009=48),"~",AND($K5009&gt;=51,$K5009&lt;=67),_xlfn.UNICHAR(9748),AND($K5009&gt;=71,$K5009&lt;=77),_xlfn.UNICHAR(10052),AND($K5009&gt;=80,$K5009&lt;=82),_xlfn.UNICHAR(9748),AND($K5009&gt;=95,$K5009&lt;=99),_xlfn.UNICHAR(9889),TRUE,_xlfn.UNICHAR(9729)))</f>
        <v/>
      </c>
      <c r="F5009" t="str" cm="1">
        <f t="array" ref="F5009">IF($K5009="","",_xlfn.IFS($K5009=0,"Clear",$K5009&lt;=3,"Partly Cloudy",OR($K5009=45,$K5009=48),"Fog",AND($K5009&gt;=51,$K5009&lt;=67),"Drizzle",AND($K5009&gt;=71,$K5009&lt;=77),"Snow",AND($K5009&gt;=80,$K5009&lt;=82),"Rain Showers",AND($K5009&gt;=95,$K5009&lt;=99),"Thunderstorm",TRUE,"Cloudy"))</f>
        <v/>
      </c>
      <c r="G5009" s="3" t="str" cm="1">
        <f t="array" ref="G5009">IF($A5009="","",INDEX(OpenMeteoAPI[TemperatureC],ROWS($G$2:G5009)))</f>
        <v/>
      </c>
      <c r="H5009" s="4" t="str" cm="1">
        <f t="array" ref="H5009">IF($A5009="","",INDEX(OpenMeteoAPI[RelativeHumidityPct],ROWS($H$2:H5009))/100)</f>
        <v/>
      </c>
      <c r="I5009" s="4" t="str" cm="1">
        <f t="array" ref="I5009">IF($A5009="","",INDEX(OpenMeteoAPI[PrecipitationProbabilityPct],ROWS($I$2:I5009))/100)</f>
        <v/>
      </c>
      <c r="J5009" s="3" t="str" cm="1">
        <f t="array" ref="J5009">IF($A5009="","",INDEX(OpenMeteoAPI[PrecipitationMM],ROWS($J$2:J5009)))</f>
        <v/>
      </c>
      <c r="K5009" t="str" cm="1">
        <f t="array" ref="K5009">IF($A5009="","",INDEX(OpenMeteoAPI[WeatherCode],ROWS($K$2:K5009)))</f>
        <v/>
      </c>
      <c r="L5009" s="3" t="str" cm="1">
        <f t="array" ref="L5009">IF($A5009="","",INDEX(OpenMeteoAPI[WindSpeedKMH],ROWS($L$2:L5009)))</f>
        <v/>
      </c>
    </row>
    <row r="5010" spans="1:12">
      <c r="A5010" t="str" cm="1">
        <f t="array" ref="A5010">IFERROR(INDEX(OpenMeteoAPI[City],ROWS($A$2:A5010))&amp;", "&amp;INDEX(OpenMeteoAPI[CountryCode],ROWS($A$2:A5010)),"")</f>
        <v/>
      </c>
      <c r="B5010" t="str" cm="1">
        <f t="array" ref="B5010">IF($A5010="","",INDEX(OpenMeteoAPI[LocationID],ROWS($B$2:B5010)))</f>
        <v/>
      </c>
      <c r="C5010" s="5" t="str" cm="1">
        <f t="array" ref="C5010">IF($A5010="","",INDEX(OpenMeteoAPI[ForecastDateTime],ROWS($C$2:C5010)))</f>
        <v/>
      </c>
      <c r="D5010" t="str">
        <f t="shared" si="78"/>
        <v/>
      </c>
      <c r="E5010" t="str" cm="1">
        <f t="array" ref="E5010">IF($K5010="","",_xlfn.IFS($K5010=0,_xlfn.UNICHAR(9728),$K5010&lt;=3,_xlfn.UNICHAR(9729),OR($K5010=45,$K5010=48),"~",AND($K5010&gt;=51,$K5010&lt;=67),_xlfn.UNICHAR(9748),AND($K5010&gt;=71,$K5010&lt;=77),_xlfn.UNICHAR(10052),AND($K5010&gt;=80,$K5010&lt;=82),_xlfn.UNICHAR(9748),AND($K5010&gt;=95,$K5010&lt;=99),_xlfn.UNICHAR(9889),TRUE,_xlfn.UNICHAR(9729)))</f>
        <v/>
      </c>
      <c r="F5010" t="str" cm="1">
        <f t="array" ref="F5010">IF($K5010="","",_xlfn.IFS($K5010=0,"Clear",$K5010&lt;=3,"Partly Cloudy",OR($K5010=45,$K5010=48),"Fog",AND($K5010&gt;=51,$K5010&lt;=67),"Drizzle",AND($K5010&gt;=71,$K5010&lt;=77),"Snow",AND($K5010&gt;=80,$K5010&lt;=82),"Rain Showers",AND($K5010&gt;=95,$K5010&lt;=99),"Thunderstorm",TRUE,"Cloudy"))</f>
        <v/>
      </c>
      <c r="G5010" s="3" t="str" cm="1">
        <f t="array" ref="G5010">IF($A5010="","",INDEX(OpenMeteoAPI[TemperatureC],ROWS($G$2:G5010)))</f>
        <v/>
      </c>
      <c r="H5010" s="4" t="str" cm="1">
        <f t="array" ref="H5010">IF($A5010="","",INDEX(OpenMeteoAPI[RelativeHumidityPct],ROWS($H$2:H5010))/100)</f>
        <v/>
      </c>
      <c r="I5010" s="4" t="str" cm="1">
        <f t="array" ref="I5010">IF($A5010="","",INDEX(OpenMeteoAPI[PrecipitationProbabilityPct],ROWS($I$2:I5010))/100)</f>
        <v/>
      </c>
      <c r="J5010" s="3" t="str" cm="1">
        <f t="array" ref="J5010">IF($A5010="","",INDEX(OpenMeteoAPI[PrecipitationMM],ROWS($J$2:J5010)))</f>
        <v/>
      </c>
      <c r="K5010" t="str" cm="1">
        <f t="array" ref="K5010">IF($A5010="","",INDEX(OpenMeteoAPI[WeatherCode],ROWS($K$2:K5010)))</f>
        <v/>
      </c>
      <c r="L5010" s="3" t="str" cm="1">
        <f t="array" ref="L5010">IF($A5010="","",INDEX(OpenMeteoAPI[WindSpeedKMH],ROWS($L$2:L5010)))</f>
        <v/>
      </c>
    </row>
    <row r="5011" spans="1:12">
      <c r="A5011" t="str" cm="1">
        <f t="array" ref="A5011">IFERROR(INDEX(OpenMeteoAPI[City],ROWS($A$2:A5011))&amp;", "&amp;INDEX(OpenMeteoAPI[CountryCode],ROWS($A$2:A5011)),"")</f>
        <v/>
      </c>
      <c r="B5011" t="str" cm="1">
        <f t="array" ref="B5011">IF($A5011="","",INDEX(OpenMeteoAPI[LocationID],ROWS($B$2:B5011)))</f>
        <v/>
      </c>
      <c r="C5011" s="5" t="str" cm="1">
        <f t="array" ref="C5011">IF($A5011="","",INDEX(OpenMeteoAPI[ForecastDateTime],ROWS($C$2:C5011)))</f>
        <v/>
      </c>
      <c r="D5011" t="str">
        <f t="shared" si="78"/>
        <v/>
      </c>
      <c r="E5011" t="str" cm="1">
        <f t="array" ref="E5011">IF($K5011="","",_xlfn.IFS($K5011=0,_xlfn.UNICHAR(9728),$K5011&lt;=3,_xlfn.UNICHAR(9729),OR($K5011=45,$K5011=48),"~",AND($K5011&gt;=51,$K5011&lt;=67),_xlfn.UNICHAR(9748),AND($K5011&gt;=71,$K5011&lt;=77),_xlfn.UNICHAR(10052),AND($K5011&gt;=80,$K5011&lt;=82),_xlfn.UNICHAR(9748),AND($K5011&gt;=95,$K5011&lt;=99),_xlfn.UNICHAR(9889),TRUE,_xlfn.UNICHAR(9729)))</f>
        <v/>
      </c>
      <c r="F5011" t="str" cm="1">
        <f t="array" ref="F5011">IF($K5011="","",_xlfn.IFS($K5011=0,"Clear",$K5011&lt;=3,"Partly Cloudy",OR($K5011=45,$K5011=48),"Fog",AND($K5011&gt;=51,$K5011&lt;=67),"Drizzle",AND($K5011&gt;=71,$K5011&lt;=77),"Snow",AND($K5011&gt;=80,$K5011&lt;=82),"Rain Showers",AND($K5011&gt;=95,$K5011&lt;=99),"Thunderstorm",TRUE,"Cloudy"))</f>
        <v/>
      </c>
      <c r="G5011" s="3" t="str" cm="1">
        <f t="array" ref="G5011">IF($A5011="","",INDEX(OpenMeteoAPI[TemperatureC],ROWS($G$2:G5011)))</f>
        <v/>
      </c>
      <c r="H5011" s="4" t="str" cm="1">
        <f t="array" ref="H5011">IF($A5011="","",INDEX(OpenMeteoAPI[RelativeHumidityPct],ROWS($H$2:H5011))/100)</f>
        <v/>
      </c>
      <c r="I5011" s="4" t="str" cm="1">
        <f t="array" ref="I5011">IF($A5011="","",INDEX(OpenMeteoAPI[PrecipitationProbabilityPct],ROWS($I$2:I5011))/100)</f>
        <v/>
      </c>
      <c r="J5011" s="3" t="str" cm="1">
        <f t="array" ref="J5011">IF($A5011="","",INDEX(OpenMeteoAPI[PrecipitationMM],ROWS($J$2:J5011)))</f>
        <v/>
      </c>
      <c r="K5011" t="str" cm="1">
        <f t="array" ref="K5011">IF($A5011="","",INDEX(OpenMeteoAPI[WeatherCode],ROWS($K$2:K5011)))</f>
        <v/>
      </c>
      <c r="L5011" s="3" t="str" cm="1">
        <f t="array" ref="L5011">IF($A5011="","",INDEX(OpenMeteoAPI[WindSpeedKMH],ROWS($L$2:L5011)))</f>
        <v/>
      </c>
    </row>
    <row r="5012" spans="1:12">
      <c r="A5012" t="str" cm="1">
        <f t="array" ref="A5012">IFERROR(INDEX(OpenMeteoAPI[City],ROWS($A$2:A5012))&amp;", "&amp;INDEX(OpenMeteoAPI[CountryCode],ROWS($A$2:A5012)),"")</f>
        <v/>
      </c>
      <c r="B5012" t="str" cm="1">
        <f t="array" ref="B5012">IF($A5012="","",INDEX(OpenMeteoAPI[LocationID],ROWS($B$2:B5012)))</f>
        <v/>
      </c>
      <c r="C5012" s="5" t="str" cm="1">
        <f t="array" ref="C5012">IF($A5012="","",INDEX(OpenMeteoAPI[ForecastDateTime],ROWS($C$2:C5012)))</f>
        <v/>
      </c>
      <c r="D5012" t="str">
        <f t="shared" si="78"/>
        <v/>
      </c>
      <c r="E5012" t="str" cm="1">
        <f t="array" ref="E5012">IF($K5012="","",_xlfn.IFS($K5012=0,_xlfn.UNICHAR(9728),$K5012&lt;=3,_xlfn.UNICHAR(9729),OR($K5012=45,$K5012=48),"~",AND($K5012&gt;=51,$K5012&lt;=67),_xlfn.UNICHAR(9748),AND($K5012&gt;=71,$K5012&lt;=77),_xlfn.UNICHAR(10052),AND($K5012&gt;=80,$K5012&lt;=82),_xlfn.UNICHAR(9748),AND($K5012&gt;=95,$K5012&lt;=99),_xlfn.UNICHAR(9889),TRUE,_xlfn.UNICHAR(9729)))</f>
        <v/>
      </c>
      <c r="F5012" t="str" cm="1">
        <f t="array" ref="F5012">IF($K5012="","",_xlfn.IFS($K5012=0,"Clear",$K5012&lt;=3,"Partly Cloudy",OR($K5012=45,$K5012=48),"Fog",AND($K5012&gt;=51,$K5012&lt;=67),"Drizzle",AND($K5012&gt;=71,$K5012&lt;=77),"Snow",AND($K5012&gt;=80,$K5012&lt;=82),"Rain Showers",AND($K5012&gt;=95,$K5012&lt;=99),"Thunderstorm",TRUE,"Cloudy"))</f>
        <v/>
      </c>
      <c r="G5012" s="3" t="str" cm="1">
        <f t="array" ref="G5012">IF($A5012="","",INDEX(OpenMeteoAPI[TemperatureC],ROWS($G$2:G5012)))</f>
        <v/>
      </c>
      <c r="H5012" s="4" t="str" cm="1">
        <f t="array" ref="H5012">IF($A5012="","",INDEX(OpenMeteoAPI[RelativeHumidityPct],ROWS($H$2:H5012))/100)</f>
        <v/>
      </c>
      <c r="I5012" s="4" t="str" cm="1">
        <f t="array" ref="I5012">IF($A5012="","",INDEX(OpenMeteoAPI[PrecipitationProbabilityPct],ROWS($I$2:I5012))/100)</f>
        <v/>
      </c>
      <c r="J5012" s="3" t="str" cm="1">
        <f t="array" ref="J5012">IF($A5012="","",INDEX(OpenMeteoAPI[PrecipitationMM],ROWS($J$2:J5012)))</f>
        <v/>
      </c>
      <c r="K5012" t="str" cm="1">
        <f t="array" ref="K5012">IF($A5012="","",INDEX(OpenMeteoAPI[WeatherCode],ROWS($K$2:K5012)))</f>
        <v/>
      </c>
      <c r="L5012" s="3" t="str" cm="1">
        <f t="array" ref="L5012">IF($A5012="","",INDEX(OpenMeteoAPI[WindSpeedKMH],ROWS($L$2:L5012)))</f>
        <v/>
      </c>
    </row>
    <row r="5013" spans="1:12">
      <c r="A5013" t="str" cm="1">
        <f t="array" ref="A5013">IFERROR(INDEX(OpenMeteoAPI[City],ROWS($A$2:A5013))&amp;", "&amp;INDEX(OpenMeteoAPI[CountryCode],ROWS($A$2:A5013)),"")</f>
        <v/>
      </c>
      <c r="B5013" t="str" cm="1">
        <f t="array" ref="B5013">IF($A5013="","",INDEX(OpenMeteoAPI[LocationID],ROWS($B$2:B5013)))</f>
        <v/>
      </c>
      <c r="C5013" s="5" t="str" cm="1">
        <f t="array" ref="C5013">IF($A5013="","",INDEX(OpenMeteoAPI[ForecastDateTime],ROWS($C$2:C5013)))</f>
        <v/>
      </c>
      <c r="D5013" t="str">
        <f t="shared" si="78"/>
        <v/>
      </c>
      <c r="E5013" t="str" cm="1">
        <f t="array" ref="E5013">IF($K5013="","",_xlfn.IFS($K5013=0,_xlfn.UNICHAR(9728),$K5013&lt;=3,_xlfn.UNICHAR(9729),OR($K5013=45,$K5013=48),"~",AND($K5013&gt;=51,$K5013&lt;=67),_xlfn.UNICHAR(9748),AND($K5013&gt;=71,$K5013&lt;=77),_xlfn.UNICHAR(10052),AND($K5013&gt;=80,$K5013&lt;=82),_xlfn.UNICHAR(9748),AND($K5013&gt;=95,$K5013&lt;=99),_xlfn.UNICHAR(9889),TRUE,_xlfn.UNICHAR(9729)))</f>
        <v/>
      </c>
      <c r="F5013" t="str" cm="1">
        <f t="array" ref="F5013">IF($K5013="","",_xlfn.IFS($K5013=0,"Clear",$K5013&lt;=3,"Partly Cloudy",OR($K5013=45,$K5013=48),"Fog",AND($K5013&gt;=51,$K5013&lt;=67),"Drizzle",AND($K5013&gt;=71,$K5013&lt;=77),"Snow",AND($K5013&gt;=80,$K5013&lt;=82),"Rain Showers",AND($K5013&gt;=95,$K5013&lt;=99),"Thunderstorm",TRUE,"Cloudy"))</f>
        <v/>
      </c>
      <c r="G5013" s="3" t="str" cm="1">
        <f t="array" ref="G5013">IF($A5013="","",INDEX(OpenMeteoAPI[TemperatureC],ROWS($G$2:G5013)))</f>
        <v/>
      </c>
      <c r="H5013" s="4" t="str" cm="1">
        <f t="array" ref="H5013">IF($A5013="","",INDEX(OpenMeteoAPI[RelativeHumidityPct],ROWS($H$2:H5013))/100)</f>
        <v/>
      </c>
      <c r="I5013" s="4" t="str" cm="1">
        <f t="array" ref="I5013">IF($A5013="","",INDEX(OpenMeteoAPI[PrecipitationProbabilityPct],ROWS($I$2:I5013))/100)</f>
        <v/>
      </c>
      <c r="J5013" s="3" t="str" cm="1">
        <f t="array" ref="J5013">IF($A5013="","",INDEX(OpenMeteoAPI[PrecipitationMM],ROWS($J$2:J5013)))</f>
        <v/>
      </c>
      <c r="K5013" t="str" cm="1">
        <f t="array" ref="K5013">IF($A5013="","",INDEX(OpenMeteoAPI[WeatherCode],ROWS($K$2:K5013)))</f>
        <v/>
      </c>
      <c r="L5013" s="3" t="str" cm="1">
        <f t="array" ref="L5013">IF($A5013="","",INDEX(OpenMeteoAPI[WindSpeedKMH],ROWS($L$2:L5013)))</f>
        <v/>
      </c>
    </row>
    <row r="5014" spans="1:12">
      <c r="A5014" t="str" cm="1">
        <f t="array" ref="A5014">IFERROR(INDEX(OpenMeteoAPI[City],ROWS($A$2:A5014))&amp;", "&amp;INDEX(OpenMeteoAPI[CountryCode],ROWS($A$2:A5014)),"")</f>
        <v/>
      </c>
      <c r="B5014" t="str" cm="1">
        <f t="array" ref="B5014">IF($A5014="","",INDEX(OpenMeteoAPI[LocationID],ROWS($B$2:B5014)))</f>
        <v/>
      </c>
      <c r="C5014" s="5" t="str" cm="1">
        <f t="array" ref="C5014">IF($A5014="","",INDEX(OpenMeteoAPI[ForecastDateTime],ROWS($C$2:C5014)))</f>
        <v/>
      </c>
      <c r="D5014" t="str">
        <f t="shared" si="78"/>
        <v/>
      </c>
      <c r="E5014" t="str" cm="1">
        <f t="array" ref="E5014">IF($K5014="","",_xlfn.IFS($K5014=0,_xlfn.UNICHAR(9728),$K5014&lt;=3,_xlfn.UNICHAR(9729),OR($K5014=45,$K5014=48),"~",AND($K5014&gt;=51,$K5014&lt;=67),_xlfn.UNICHAR(9748),AND($K5014&gt;=71,$K5014&lt;=77),_xlfn.UNICHAR(10052),AND($K5014&gt;=80,$K5014&lt;=82),_xlfn.UNICHAR(9748),AND($K5014&gt;=95,$K5014&lt;=99),_xlfn.UNICHAR(9889),TRUE,_xlfn.UNICHAR(9729)))</f>
        <v/>
      </c>
      <c r="F5014" t="str" cm="1">
        <f t="array" ref="F5014">IF($K5014="","",_xlfn.IFS($K5014=0,"Clear",$K5014&lt;=3,"Partly Cloudy",OR($K5014=45,$K5014=48),"Fog",AND($K5014&gt;=51,$K5014&lt;=67),"Drizzle",AND($K5014&gt;=71,$K5014&lt;=77),"Snow",AND($K5014&gt;=80,$K5014&lt;=82),"Rain Showers",AND($K5014&gt;=95,$K5014&lt;=99),"Thunderstorm",TRUE,"Cloudy"))</f>
        <v/>
      </c>
      <c r="G5014" s="3" t="str" cm="1">
        <f t="array" ref="G5014">IF($A5014="","",INDEX(OpenMeteoAPI[TemperatureC],ROWS($G$2:G5014)))</f>
        <v/>
      </c>
      <c r="H5014" s="4" t="str" cm="1">
        <f t="array" ref="H5014">IF($A5014="","",INDEX(OpenMeteoAPI[RelativeHumidityPct],ROWS($H$2:H5014))/100)</f>
        <v/>
      </c>
      <c r="I5014" s="4" t="str" cm="1">
        <f t="array" ref="I5014">IF($A5014="","",INDEX(OpenMeteoAPI[PrecipitationProbabilityPct],ROWS($I$2:I5014))/100)</f>
        <v/>
      </c>
      <c r="J5014" s="3" t="str" cm="1">
        <f t="array" ref="J5014">IF($A5014="","",INDEX(OpenMeteoAPI[PrecipitationMM],ROWS($J$2:J5014)))</f>
        <v/>
      </c>
      <c r="K5014" t="str" cm="1">
        <f t="array" ref="K5014">IF($A5014="","",INDEX(OpenMeteoAPI[WeatherCode],ROWS($K$2:K5014)))</f>
        <v/>
      </c>
      <c r="L5014" s="3" t="str" cm="1">
        <f t="array" ref="L5014">IF($A5014="","",INDEX(OpenMeteoAPI[WindSpeedKMH],ROWS($L$2:L5014)))</f>
        <v/>
      </c>
    </row>
    <row r="5015" spans="1:12">
      <c r="A5015" t="str" cm="1">
        <f t="array" ref="A5015">IFERROR(INDEX(OpenMeteoAPI[City],ROWS($A$2:A5015))&amp;", "&amp;INDEX(OpenMeteoAPI[CountryCode],ROWS($A$2:A5015)),"")</f>
        <v/>
      </c>
      <c r="B5015" t="str" cm="1">
        <f t="array" ref="B5015">IF($A5015="","",INDEX(OpenMeteoAPI[LocationID],ROWS($B$2:B5015)))</f>
        <v/>
      </c>
      <c r="C5015" s="5" t="str" cm="1">
        <f t="array" ref="C5015">IF($A5015="","",INDEX(OpenMeteoAPI[ForecastDateTime],ROWS($C$2:C5015)))</f>
        <v/>
      </c>
      <c r="D5015" t="str">
        <f t="shared" si="78"/>
        <v/>
      </c>
      <c r="E5015" t="str" cm="1">
        <f t="array" ref="E5015">IF($K5015="","",_xlfn.IFS($K5015=0,_xlfn.UNICHAR(9728),$K5015&lt;=3,_xlfn.UNICHAR(9729),OR($K5015=45,$K5015=48),"~",AND($K5015&gt;=51,$K5015&lt;=67),_xlfn.UNICHAR(9748),AND($K5015&gt;=71,$K5015&lt;=77),_xlfn.UNICHAR(10052),AND($K5015&gt;=80,$K5015&lt;=82),_xlfn.UNICHAR(9748),AND($K5015&gt;=95,$K5015&lt;=99),_xlfn.UNICHAR(9889),TRUE,_xlfn.UNICHAR(9729)))</f>
        <v/>
      </c>
      <c r="F5015" t="str" cm="1">
        <f t="array" ref="F5015">IF($K5015="","",_xlfn.IFS($K5015=0,"Clear",$K5015&lt;=3,"Partly Cloudy",OR($K5015=45,$K5015=48),"Fog",AND($K5015&gt;=51,$K5015&lt;=67),"Drizzle",AND($K5015&gt;=71,$K5015&lt;=77),"Snow",AND($K5015&gt;=80,$K5015&lt;=82),"Rain Showers",AND($K5015&gt;=95,$K5015&lt;=99),"Thunderstorm",TRUE,"Cloudy"))</f>
        <v/>
      </c>
      <c r="G5015" s="3" t="str" cm="1">
        <f t="array" ref="G5015">IF($A5015="","",INDEX(OpenMeteoAPI[TemperatureC],ROWS($G$2:G5015)))</f>
        <v/>
      </c>
      <c r="H5015" s="4" t="str" cm="1">
        <f t="array" ref="H5015">IF($A5015="","",INDEX(OpenMeteoAPI[RelativeHumidityPct],ROWS($H$2:H5015))/100)</f>
        <v/>
      </c>
      <c r="I5015" s="4" t="str" cm="1">
        <f t="array" ref="I5015">IF($A5015="","",INDEX(OpenMeteoAPI[PrecipitationProbabilityPct],ROWS($I$2:I5015))/100)</f>
        <v/>
      </c>
      <c r="J5015" s="3" t="str" cm="1">
        <f t="array" ref="J5015">IF($A5015="","",INDEX(OpenMeteoAPI[PrecipitationMM],ROWS($J$2:J5015)))</f>
        <v/>
      </c>
      <c r="K5015" t="str" cm="1">
        <f t="array" ref="K5015">IF($A5015="","",INDEX(OpenMeteoAPI[WeatherCode],ROWS($K$2:K5015)))</f>
        <v/>
      </c>
      <c r="L5015" s="3" t="str" cm="1">
        <f t="array" ref="L5015">IF($A5015="","",INDEX(OpenMeteoAPI[WindSpeedKMH],ROWS($L$2:L5015)))</f>
        <v/>
      </c>
    </row>
    <row r="5016" spans="1:12">
      <c r="A5016" t="str" cm="1">
        <f t="array" ref="A5016">IFERROR(INDEX(OpenMeteoAPI[City],ROWS($A$2:A5016))&amp;", "&amp;INDEX(OpenMeteoAPI[CountryCode],ROWS($A$2:A5016)),"")</f>
        <v/>
      </c>
      <c r="B5016" t="str" cm="1">
        <f t="array" ref="B5016">IF($A5016="","",INDEX(OpenMeteoAPI[LocationID],ROWS($B$2:B5016)))</f>
        <v/>
      </c>
      <c r="C5016" s="5" t="str" cm="1">
        <f t="array" ref="C5016">IF($A5016="","",INDEX(OpenMeteoAPI[ForecastDateTime],ROWS($C$2:C5016)))</f>
        <v/>
      </c>
      <c r="D5016" t="str">
        <f t="shared" si="78"/>
        <v/>
      </c>
      <c r="E5016" t="str" cm="1">
        <f t="array" ref="E5016">IF($K5016="","",_xlfn.IFS($K5016=0,_xlfn.UNICHAR(9728),$K5016&lt;=3,_xlfn.UNICHAR(9729),OR($K5016=45,$K5016=48),"~",AND($K5016&gt;=51,$K5016&lt;=67),_xlfn.UNICHAR(9748),AND($K5016&gt;=71,$K5016&lt;=77),_xlfn.UNICHAR(10052),AND($K5016&gt;=80,$K5016&lt;=82),_xlfn.UNICHAR(9748),AND($K5016&gt;=95,$K5016&lt;=99),_xlfn.UNICHAR(9889),TRUE,_xlfn.UNICHAR(9729)))</f>
        <v/>
      </c>
      <c r="F5016" t="str" cm="1">
        <f t="array" ref="F5016">IF($K5016="","",_xlfn.IFS($K5016=0,"Clear",$K5016&lt;=3,"Partly Cloudy",OR($K5016=45,$K5016=48),"Fog",AND($K5016&gt;=51,$K5016&lt;=67),"Drizzle",AND($K5016&gt;=71,$K5016&lt;=77),"Snow",AND($K5016&gt;=80,$K5016&lt;=82),"Rain Showers",AND($K5016&gt;=95,$K5016&lt;=99),"Thunderstorm",TRUE,"Cloudy"))</f>
        <v/>
      </c>
      <c r="G5016" s="3" t="str" cm="1">
        <f t="array" ref="G5016">IF($A5016="","",INDEX(OpenMeteoAPI[TemperatureC],ROWS($G$2:G5016)))</f>
        <v/>
      </c>
      <c r="H5016" s="4" t="str" cm="1">
        <f t="array" ref="H5016">IF($A5016="","",INDEX(OpenMeteoAPI[RelativeHumidityPct],ROWS($H$2:H5016))/100)</f>
        <v/>
      </c>
      <c r="I5016" s="4" t="str" cm="1">
        <f t="array" ref="I5016">IF($A5016="","",INDEX(OpenMeteoAPI[PrecipitationProbabilityPct],ROWS($I$2:I5016))/100)</f>
        <v/>
      </c>
      <c r="J5016" s="3" t="str" cm="1">
        <f t="array" ref="J5016">IF($A5016="","",INDEX(OpenMeteoAPI[PrecipitationMM],ROWS($J$2:J5016)))</f>
        <v/>
      </c>
      <c r="K5016" t="str" cm="1">
        <f t="array" ref="K5016">IF($A5016="","",INDEX(OpenMeteoAPI[WeatherCode],ROWS($K$2:K5016)))</f>
        <v/>
      </c>
      <c r="L5016" s="3" t="str" cm="1">
        <f t="array" ref="L5016">IF($A5016="","",INDEX(OpenMeteoAPI[WindSpeedKMH],ROWS($L$2:L5016)))</f>
        <v/>
      </c>
    </row>
    <row r="5017" spans="1:12">
      <c r="A5017" t="str" cm="1">
        <f t="array" ref="A5017">IFERROR(INDEX(OpenMeteoAPI[City],ROWS($A$2:A5017))&amp;", "&amp;INDEX(OpenMeteoAPI[CountryCode],ROWS($A$2:A5017)),"")</f>
        <v/>
      </c>
      <c r="B5017" t="str" cm="1">
        <f t="array" ref="B5017">IF($A5017="","",INDEX(OpenMeteoAPI[LocationID],ROWS($B$2:B5017)))</f>
        <v/>
      </c>
      <c r="C5017" s="5" t="str" cm="1">
        <f t="array" ref="C5017">IF($A5017="","",INDEX(OpenMeteoAPI[ForecastDateTime],ROWS($C$2:C5017)))</f>
        <v/>
      </c>
      <c r="D5017" t="str">
        <f t="shared" si="78"/>
        <v/>
      </c>
      <c r="E5017" t="str" cm="1">
        <f t="array" ref="E5017">IF($K5017="","",_xlfn.IFS($K5017=0,_xlfn.UNICHAR(9728),$K5017&lt;=3,_xlfn.UNICHAR(9729),OR($K5017=45,$K5017=48),"~",AND($K5017&gt;=51,$K5017&lt;=67),_xlfn.UNICHAR(9748),AND($K5017&gt;=71,$K5017&lt;=77),_xlfn.UNICHAR(10052),AND($K5017&gt;=80,$K5017&lt;=82),_xlfn.UNICHAR(9748),AND($K5017&gt;=95,$K5017&lt;=99),_xlfn.UNICHAR(9889),TRUE,_xlfn.UNICHAR(9729)))</f>
        <v/>
      </c>
      <c r="F5017" t="str" cm="1">
        <f t="array" ref="F5017">IF($K5017="","",_xlfn.IFS($K5017=0,"Clear",$K5017&lt;=3,"Partly Cloudy",OR($K5017=45,$K5017=48),"Fog",AND($K5017&gt;=51,$K5017&lt;=67),"Drizzle",AND($K5017&gt;=71,$K5017&lt;=77),"Snow",AND($K5017&gt;=80,$K5017&lt;=82),"Rain Showers",AND($K5017&gt;=95,$K5017&lt;=99),"Thunderstorm",TRUE,"Cloudy"))</f>
        <v/>
      </c>
      <c r="G5017" s="3" t="str" cm="1">
        <f t="array" ref="G5017">IF($A5017="","",INDEX(OpenMeteoAPI[TemperatureC],ROWS($G$2:G5017)))</f>
        <v/>
      </c>
      <c r="H5017" s="4" t="str" cm="1">
        <f t="array" ref="H5017">IF($A5017="","",INDEX(OpenMeteoAPI[RelativeHumidityPct],ROWS($H$2:H5017))/100)</f>
        <v/>
      </c>
      <c r="I5017" s="4" t="str" cm="1">
        <f t="array" ref="I5017">IF($A5017="","",INDEX(OpenMeteoAPI[PrecipitationProbabilityPct],ROWS($I$2:I5017))/100)</f>
        <v/>
      </c>
      <c r="J5017" s="3" t="str" cm="1">
        <f t="array" ref="J5017">IF($A5017="","",INDEX(OpenMeteoAPI[PrecipitationMM],ROWS($J$2:J5017)))</f>
        <v/>
      </c>
      <c r="K5017" t="str" cm="1">
        <f t="array" ref="K5017">IF($A5017="","",INDEX(OpenMeteoAPI[WeatherCode],ROWS($K$2:K5017)))</f>
        <v/>
      </c>
      <c r="L5017" s="3" t="str" cm="1">
        <f t="array" ref="L5017">IF($A5017="","",INDEX(OpenMeteoAPI[WindSpeedKMH],ROWS($L$2:L5017)))</f>
        <v/>
      </c>
    </row>
    <row r="5018" spans="1:12">
      <c r="A5018" t="str" cm="1">
        <f t="array" ref="A5018">IFERROR(INDEX(OpenMeteoAPI[City],ROWS($A$2:A5018))&amp;", "&amp;INDEX(OpenMeteoAPI[CountryCode],ROWS($A$2:A5018)),"")</f>
        <v/>
      </c>
      <c r="B5018" t="str" cm="1">
        <f t="array" ref="B5018">IF($A5018="","",INDEX(OpenMeteoAPI[LocationID],ROWS($B$2:B5018)))</f>
        <v/>
      </c>
      <c r="C5018" s="5" t="str" cm="1">
        <f t="array" ref="C5018">IF($A5018="","",INDEX(OpenMeteoAPI[ForecastDateTime],ROWS($C$2:C5018)))</f>
        <v/>
      </c>
      <c r="D5018" t="str">
        <f t="shared" si="78"/>
        <v/>
      </c>
      <c r="E5018" t="str" cm="1">
        <f t="array" ref="E5018">IF($K5018="","",_xlfn.IFS($K5018=0,_xlfn.UNICHAR(9728),$K5018&lt;=3,_xlfn.UNICHAR(9729),OR($K5018=45,$K5018=48),"~",AND($K5018&gt;=51,$K5018&lt;=67),_xlfn.UNICHAR(9748),AND($K5018&gt;=71,$K5018&lt;=77),_xlfn.UNICHAR(10052),AND($K5018&gt;=80,$K5018&lt;=82),_xlfn.UNICHAR(9748),AND($K5018&gt;=95,$K5018&lt;=99),_xlfn.UNICHAR(9889),TRUE,_xlfn.UNICHAR(9729)))</f>
        <v/>
      </c>
      <c r="F5018" t="str" cm="1">
        <f t="array" ref="F5018">IF($K5018="","",_xlfn.IFS($K5018=0,"Clear",$K5018&lt;=3,"Partly Cloudy",OR($K5018=45,$K5018=48),"Fog",AND($K5018&gt;=51,$K5018&lt;=67),"Drizzle",AND($K5018&gt;=71,$K5018&lt;=77),"Snow",AND($K5018&gt;=80,$K5018&lt;=82),"Rain Showers",AND($K5018&gt;=95,$K5018&lt;=99),"Thunderstorm",TRUE,"Cloudy"))</f>
        <v/>
      </c>
      <c r="G5018" s="3" t="str" cm="1">
        <f t="array" ref="G5018">IF($A5018="","",INDEX(OpenMeteoAPI[TemperatureC],ROWS($G$2:G5018)))</f>
        <v/>
      </c>
      <c r="H5018" s="4" t="str" cm="1">
        <f t="array" ref="H5018">IF($A5018="","",INDEX(OpenMeteoAPI[RelativeHumidityPct],ROWS($H$2:H5018))/100)</f>
        <v/>
      </c>
      <c r="I5018" s="4" t="str" cm="1">
        <f t="array" ref="I5018">IF($A5018="","",INDEX(OpenMeteoAPI[PrecipitationProbabilityPct],ROWS($I$2:I5018))/100)</f>
        <v/>
      </c>
      <c r="J5018" s="3" t="str" cm="1">
        <f t="array" ref="J5018">IF($A5018="","",INDEX(OpenMeteoAPI[PrecipitationMM],ROWS($J$2:J5018)))</f>
        <v/>
      </c>
      <c r="K5018" t="str" cm="1">
        <f t="array" ref="K5018">IF($A5018="","",INDEX(OpenMeteoAPI[WeatherCode],ROWS($K$2:K5018)))</f>
        <v/>
      </c>
      <c r="L5018" s="3" t="str" cm="1">
        <f t="array" ref="L5018">IF($A5018="","",INDEX(OpenMeteoAPI[WindSpeedKMH],ROWS($L$2:L5018)))</f>
        <v/>
      </c>
    </row>
    <row r="5019" spans="1:12">
      <c r="A5019" t="str" cm="1">
        <f t="array" ref="A5019">IFERROR(INDEX(OpenMeteoAPI[City],ROWS($A$2:A5019))&amp;", "&amp;INDEX(OpenMeteoAPI[CountryCode],ROWS($A$2:A5019)),"")</f>
        <v/>
      </c>
      <c r="B5019" t="str" cm="1">
        <f t="array" ref="B5019">IF($A5019="","",INDEX(OpenMeteoAPI[LocationID],ROWS($B$2:B5019)))</f>
        <v/>
      </c>
      <c r="C5019" s="5" t="str" cm="1">
        <f t="array" ref="C5019">IF($A5019="","",INDEX(OpenMeteoAPI[ForecastDateTime],ROWS($C$2:C5019)))</f>
        <v/>
      </c>
      <c r="D5019" t="str">
        <f t="shared" si="78"/>
        <v/>
      </c>
      <c r="E5019" t="str" cm="1">
        <f t="array" ref="E5019">IF($K5019="","",_xlfn.IFS($K5019=0,_xlfn.UNICHAR(9728),$K5019&lt;=3,_xlfn.UNICHAR(9729),OR($K5019=45,$K5019=48),"~",AND($K5019&gt;=51,$K5019&lt;=67),_xlfn.UNICHAR(9748),AND($K5019&gt;=71,$K5019&lt;=77),_xlfn.UNICHAR(10052),AND($K5019&gt;=80,$K5019&lt;=82),_xlfn.UNICHAR(9748),AND($K5019&gt;=95,$K5019&lt;=99),_xlfn.UNICHAR(9889),TRUE,_xlfn.UNICHAR(9729)))</f>
        <v/>
      </c>
      <c r="F5019" t="str" cm="1">
        <f t="array" ref="F5019">IF($K5019="","",_xlfn.IFS($K5019=0,"Clear",$K5019&lt;=3,"Partly Cloudy",OR($K5019=45,$K5019=48),"Fog",AND($K5019&gt;=51,$K5019&lt;=67),"Drizzle",AND($K5019&gt;=71,$K5019&lt;=77),"Snow",AND($K5019&gt;=80,$K5019&lt;=82),"Rain Showers",AND($K5019&gt;=95,$K5019&lt;=99),"Thunderstorm",TRUE,"Cloudy"))</f>
        <v/>
      </c>
      <c r="G5019" s="3" t="str" cm="1">
        <f t="array" ref="G5019">IF($A5019="","",INDEX(OpenMeteoAPI[TemperatureC],ROWS($G$2:G5019)))</f>
        <v/>
      </c>
      <c r="H5019" s="4" t="str" cm="1">
        <f t="array" ref="H5019">IF($A5019="","",INDEX(OpenMeteoAPI[RelativeHumidityPct],ROWS($H$2:H5019))/100)</f>
        <v/>
      </c>
      <c r="I5019" s="4" t="str" cm="1">
        <f t="array" ref="I5019">IF($A5019="","",INDEX(OpenMeteoAPI[PrecipitationProbabilityPct],ROWS($I$2:I5019))/100)</f>
        <v/>
      </c>
      <c r="J5019" s="3" t="str" cm="1">
        <f t="array" ref="J5019">IF($A5019="","",INDEX(OpenMeteoAPI[PrecipitationMM],ROWS($J$2:J5019)))</f>
        <v/>
      </c>
      <c r="K5019" t="str" cm="1">
        <f t="array" ref="K5019">IF($A5019="","",INDEX(OpenMeteoAPI[WeatherCode],ROWS($K$2:K5019)))</f>
        <v/>
      </c>
      <c r="L5019" s="3" t="str" cm="1">
        <f t="array" ref="L5019">IF($A5019="","",INDEX(OpenMeteoAPI[WindSpeedKMH],ROWS($L$2:L5019)))</f>
        <v/>
      </c>
    </row>
    <row r="5020" spans="1:12">
      <c r="A5020" t="str" cm="1">
        <f t="array" ref="A5020">IFERROR(INDEX(OpenMeteoAPI[City],ROWS($A$2:A5020))&amp;", "&amp;INDEX(OpenMeteoAPI[CountryCode],ROWS($A$2:A5020)),"")</f>
        <v/>
      </c>
      <c r="B5020" t="str" cm="1">
        <f t="array" ref="B5020">IF($A5020="","",INDEX(OpenMeteoAPI[LocationID],ROWS($B$2:B5020)))</f>
        <v/>
      </c>
      <c r="C5020" s="5" t="str" cm="1">
        <f t="array" ref="C5020">IF($A5020="","",INDEX(OpenMeteoAPI[ForecastDateTime],ROWS($C$2:C5020)))</f>
        <v/>
      </c>
      <c r="D5020" t="str">
        <f t="shared" si="78"/>
        <v/>
      </c>
      <c r="E5020" t="str" cm="1">
        <f t="array" ref="E5020">IF($K5020="","",_xlfn.IFS($K5020=0,_xlfn.UNICHAR(9728),$K5020&lt;=3,_xlfn.UNICHAR(9729),OR($K5020=45,$K5020=48),"~",AND($K5020&gt;=51,$K5020&lt;=67),_xlfn.UNICHAR(9748),AND($K5020&gt;=71,$K5020&lt;=77),_xlfn.UNICHAR(10052),AND($K5020&gt;=80,$K5020&lt;=82),_xlfn.UNICHAR(9748),AND($K5020&gt;=95,$K5020&lt;=99),_xlfn.UNICHAR(9889),TRUE,_xlfn.UNICHAR(9729)))</f>
        <v/>
      </c>
      <c r="F5020" t="str" cm="1">
        <f t="array" ref="F5020">IF($K5020="","",_xlfn.IFS($K5020=0,"Clear",$K5020&lt;=3,"Partly Cloudy",OR($K5020=45,$K5020=48),"Fog",AND($K5020&gt;=51,$K5020&lt;=67),"Drizzle",AND($K5020&gt;=71,$K5020&lt;=77),"Snow",AND($K5020&gt;=80,$K5020&lt;=82),"Rain Showers",AND($K5020&gt;=95,$K5020&lt;=99),"Thunderstorm",TRUE,"Cloudy"))</f>
        <v/>
      </c>
      <c r="G5020" s="3" t="str" cm="1">
        <f t="array" ref="G5020">IF($A5020="","",INDEX(OpenMeteoAPI[TemperatureC],ROWS($G$2:G5020)))</f>
        <v/>
      </c>
      <c r="H5020" s="4" t="str" cm="1">
        <f t="array" ref="H5020">IF($A5020="","",INDEX(OpenMeteoAPI[RelativeHumidityPct],ROWS($H$2:H5020))/100)</f>
        <v/>
      </c>
      <c r="I5020" s="4" t="str" cm="1">
        <f t="array" ref="I5020">IF($A5020="","",INDEX(OpenMeteoAPI[PrecipitationProbabilityPct],ROWS($I$2:I5020))/100)</f>
        <v/>
      </c>
      <c r="J5020" s="3" t="str" cm="1">
        <f t="array" ref="J5020">IF($A5020="","",INDEX(OpenMeteoAPI[PrecipitationMM],ROWS($J$2:J5020)))</f>
        <v/>
      </c>
      <c r="K5020" t="str" cm="1">
        <f t="array" ref="K5020">IF($A5020="","",INDEX(OpenMeteoAPI[WeatherCode],ROWS($K$2:K5020)))</f>
        <v/>
      </c>
      <c r="L5020" s="3" t="str" cm="1">
        <f t="array" ref="L5020">IF($A5020="","",INDEX(OpenMeteoAPI[WindSpeedKMH],ROWS($L$2:L5020)))</f>
        <v/>
      </c>
    </row>
    <row r="5021" spans="1:12">
      <c r="A5021" t="str" cm="1">
        <f t="array" ref="A5021">IFERROR(INDEX(OpenMeteoAPI[City],ROWS($A$2:A5021))&amp;", "&amp;INDEX(OpenMeteoAPI[CountryCode],ROWS($A$2:A5021)),"")</f>
        <v/>
      </c>
      <c r="B5021" t="str" cm="1">
        <f t="array" ref="B5021">IF($A5021="","",INDEX(OpenMeteoAPI[LocationID],ROWS($B$2:B5021)))</f>
        <v/>
      </c>
      <c r="C5021" s="5" t="str" cm="1">
        <f t="array" ref="C5021">IF($A5021="","",INDEX(OpenMeteoAPI[ForecastDateTime],ROWS($C$2:C5021)))</f>
        <v/>
      </c>
      <c r="D5021" t="str">
        <f t="shared" si="78"/>
        <v/>
      </c>
      <c r="E5021" t="str" cm="1">
        <f t="array" ref="E5021">IF($K5021="","",_xlfn.IFS($K5021=0,_xlfn.UNICHAR(9728),$K5021&lt;=3,_xlfn.UNICHAR(9729),OR($K5021=45,$K5021=48),"~",AND($K5021&gt;=51,$K5021&lt;=67),_xlfn.UNICHAR(9748),AND($K5021&gt;=71,$K5021&lt;=77),_xlfn.UNICHAR(10052),AND($K5021&gt;=80,$K5021&lt;=82),_xlfn.UNICHAR(9748),AND($K5021&gt;=95,$K5021&lt;=99),_xlfn.UNICHAR(9889),TRUE,_xlfn.UNICHAR(9729)))</f>
        <v/>
      </c>
      <c r="F5021" t="str" cm="1">
        <f t="array" ref="F5021">IF($K5021="","",_xlfn.IFS($K5021=0,"Clear",$K5021&lt;=3,"Partly Cloudy",OR($K5021=45,$K5021=48),"Fog",AND($K5021&gt;=51,$K5021&lt;=67),"Drizzle",AND($K5021&gt;=71,$K5021&lt;=77),"Snow",AND($K5021&gt;=80,$K5021&lt;=82),"Rain Showers",AND($K5021&gt;=95,$K5021&lt;=99),"Thunderstorm",TRUE,"Cloudy"))</f>
        <v/>
      </c>
      <c r="G5021" s="3" t="str" cm="1">
        <f t="array" ref="G5021">IF($A5021="","",INDEX(OpenMeteoAPI[TemperatureC],ROWS($G$2:G5021)))</f>
        <v/>
      </c>
      <c r="H5021" s="4" t="str" cm="1">
        <f t="array" ref="H5021">IF($A5021="","",INDEX(OpenMeteoAPI[RelativeHumidityPct],ROWS($H$2:H5021))/100)</f>
        <v/>
      </c>
      <c r="I5021" s="4" t="str" cm="1">
        <f t="array" ref="I5021">IF($A5021="","",INDEX(OpenMeteoAPI[PrecipitationProbabilityPct],ROWS($I$2:I5021))/100)</f>
        <v/>
      </c>
      <c r="J5021" s="3" t="str" cm="1">
        <f t="array" ref="J5021">IF($A5021="","",INDEX(OpenMeteoAPI[PrecipitationMM],ROWS($J$2:J5021)))</f>
        <v/>
      </c>
      <c r="K5021" t="str" cm="1">
        <f t="array" ref="K5021">IF($A5021="","",INDEX(OpenMeteoAPI[WeatherCode],ROWS($K$2:K5021)))</f>
        <v/>
      </c>
      <c r="L5021" s="3" t="str" cm="1">
        <f t="array" ref="L5021">IF($A5021="","",INDEX(OpenMeteoAPI[WindSpeedKMH],ROWS($L$2:L5021)))</f>
        <v/>
      </c>
    </row>
    <row r="5022" spans="1:12">
      <c r="A5022" t="str" cm="1">
        <f t="array" ref="A5022">IFERROR(INDEX(OpenMeteoAPI[City],ROWS($A$2:A5022))&amp;", "&amp;INDEX(OpenMeteoAPI[CountryCode],ROWS($A$2:A5022)),"")</f>
        <v/>
      </c>
      <c r="B5022" t="str" cm="1">
        <f t="array" ref="B5022">IF($A5022="","",INDEX(OpenMeteoAPI[LocationID],ROWS($B$2:B5022)))</f>
        <v/>
      </c>
      <c r="C5022" s="5" t="str" cm="1">
        <f t="array" ref="C5022">IF($A5022="","",INDEX(OpenMeteoAPI[ForecastDateTime],ROWS($C$2:C5022)))</f>
        <v/>
      </c>
      <c r="D5022" t="str">
        <f t="shared" si="78"/>
        <v/>
      </c>
      <c r="E5022" t="str" cm="1">
        <f t="array" ref="E5022">IF($K5022="","",_xlfn.IFS($K5022=0,_xlfn.UNICHAR(9728),$K5022&lt;=3,_xlfn.UNICHAR(9729),OR($K5022=45,$K5022=48),"~",AND($K5022&gt;=51,$K5022&lt;=67),_xlfn.UNICHAR(9748),AND($K5022&gt;=71,$K5022&lt;=77),_xlfn.UNICHAR(10052),AND($K5022&gt;=80,$K5022&lt;=82),_xlfn.UNICHAR(9748),AND($K5022&gt;=95,$K5022&lt;=99),_xlfn.UNICHAR(9889),TRUE,_xlfn.UNICHAR(9729)))</f>
        <v/>
      </c>
      <c r="F5022" t="str" cm="1">
        <f t="array" ref="F5022">IF($K5022="","",_xlfn.IFS($K5022=0,"Clear",$K5022&lt;=3,"Partly Cloudy",OR($K5022=45,$K5022=48),"Fog",AND($K5022&gt;=51,$K5022&lt;=67),"Drizzle",AND($K5022&gt;=71,$K5022&lt;=77),"Snow",AND($K5022&gt;=80,$K5022&lt;=82),"Rain Showers",AND($K5022&gt;=95,$K5022&lt;=99),"Thunderstorm",TRUE,"Cloudy"))</f>
        <v/>
      </c>
      <c r="G5022" s="3" t="str" cm="1">
        <f t="array" ref="G5022">IF($A5022="","",INDEX(OpenMeteoAPI[TemperatureC],ROWS($G$2:G5022)))</f>
        <v/>
      </c>
      <c r="H5022" s="4" t="str" cm="1">
        <f t="array" ref="H5022">IF($A5022="","",INDEX(OpenMeteoAPI[RelativeHumidityPct],ROWS($H$2:H5022))/100)</f>
        <v/>
      </c>
      <c r="I5022" s="4" t="str" cm="1">
        <f t="array" ref="I5022">IF($A5022="","",INDEX(OpenMeteoAPI[PrecipitationProbabilityPct],ROWS($I$2:I5022))/100)</f>
        <v/>
      </c>
      <c r="J5022" s="3" t="str" cm="1">
        <f t="array" ref="J5022">IF($A5022="","",INDEX(OpenMeteoAPI[PrecipitationMM],ROWS($J$2:J5022)))</f>
        <v/>
      </c>
      <c r="K5022" t="str" cm="1">
        <f t="array" ref="K5022">IF($A5022="","",INDEX(OpenMeteoAPI[WeatherCode],ROWS($K$2:K5022)))</f>
        <v/>
      </c>
      <c r="L5022" s="3" t="str" cm="1">
        <f t="array" ref="L5022">IF($A5022="","",INDEX(OpenMeteoAPI[WindSpeedKMH],ROWS($L$2:L5022)))</f>
        <v/>
      </c>
    </row>
    <row r="5023" spans="1:12">
      <c r="A5023" t="str" cm="1">
        <f t="array" ref="A5023">IFERROR(INDEX(OpenMeteoAPI[City],ROWS($A$2:A5023))&amp;", "&amp;INDEX(OpenMeteoAPI[CountryCode],ROWS($A$2:A5023)),"")</f>
        <v/>
      </c>
      <c r="B5023" t="str" cm="1">
        <f t="array" ref="B5023">IF($A5023="","",INDEX(OpenMeteoAPI[LocationID],ROWS($B$2:B5023)))</f>
        <v/>
      </c>
      <c r="C5023" s="5" t="str" cm="1">
        <f t="array" ref="C5023">IF($A5023="","",INDEX(OpenMeteoAPI[ForecastDateTime],ROWS($C$2:C5023)))</f>
        <v/>
      </c>
      <c r="D5023" t="str">
        <f t="shared" si="78"/>
        <v/>
      </c>
      <c r="E5023" t="str" cm="1">
        <f t="array" ref="E5023">IF($K5023="","",_xlfn.IFS($K5023=0,_xlfn.UNICHAR(9728),$K5023&lt;=3,_xlfn.UNICHAR(9729),OR($K5023=45,$K5023=48),"~",AND($K5023&gt;=51,$K5023&lt;=67),_xlfn.UNICHAR(9748),AND($K5023&gt;=71,$K5023&lt;=77),_xlfn.UNICHAR(10052),AND($K5023&gt;=80,$K5023&lt;=82),_xlfn.UNICHAR(9748),AND($K5023&gt;=95,$K5023&lt;=99),_xlfn.UNICHAR(9889),TRUE,_xlfn.UNICHAR(9729)))</f>
        <v/>
      </c>
      <c r="F5023" t="str" cm="1">
        <f t="array" ref="F5023">IF($K5023="","",_xlfn.IFS($K5023=0,"Clear",$K5023&lt;=3,"Partly Cloudy",OR($K5023=45,$K5023=48),"Fog",AND($K5023&gt;=51,$K5023&lt;=67),"Drizzle",AND($K5023&gt;=71,$K5023&lt;=77),"Snow",AND($K5023&gt;=80,$K5023&lt;=82),"Rain Showers",AND($K5023&gt;=95,$K5023&lt;=99),"Thunderstorm",TRUE,"Cloudy"))</f>
        <v/>
      </c>
      <c r="G5023" s="3" t="str" cm="1">
        <f t="array" ref="G5023">IF($A5023="","",INDEX(OpenMeteoAPI[TemperatureC],ROWS($G$2:G5023)))</f>
        <v/>
      </c>
      <c r="H5023" s="4" t="str" cm="1">
        <f t="array" ref="H5023">IF($A5023="","",INDEX(OpenMeteoAPI[RelativeHumidityPct],ROWS($H$2:H5023))/100)</f>
        <v/>
      </c>
      <c r="I5023" s="4" t="str" cm="1">
        <f t="array" ref="I5023">IF($A5023="","",INDEX(OpenMeteoAPI[PrecipitationProbabilityPct],ROWS($I$2:I5023))/100)</f>
        <v/>
      </c>
      <c r="J5023" s="3" t="str" cm="1">
        <f t="array" ref="J5023">IF($A5023="","",INDEX(OpenMeteoAPI[PrecipitationMM],ROWS($J$2:J5023)))</f>
        <v/>
      </c>
      <c r="K5023" t="str" cm="1">
        <f t="array" ref="K5023">IF($A5023="","",INDEX(OpenMeteoAPI[WeatherCode],ROWS($K$2:K5023)))</f>
        <v/>
      </c>
      <c r="L5023" s="3" t="str" cm="1">
        <f t="array" ref="L5023">IF($A5023="","",INDEX(OpenMeteoAPI[WindSpeedKMH],ROWS($L$2:L5023)))</f>
        <v/>
      </c>
    </row>
    <row r="5024" spans="1:12">
      <c r="A5024" t="str" cm="1">
        <f t="array" ref="A5024">IFERROR(INDEX(OpenMeteoAPI[City],ROWS($A$2:A5024))&amp;", "&amp;INDEX(OpenMeteoAPI[CountryCode],ROWS($A$2:A5024)),"")</f>
        <v/>
      </c>
      <c r="B5024" t="str" cm="1">
        <f t="array" ref="B5024">IF($A5024="","",INDEX(OpenMeteoAPI[LocationID],ROWS($B$2:B5024)))</f>
        <v/>
      </c>
      <c r="C5024" s="5" t="str" cm="1">
        <f t="array" ref="C5024">IF($A5024="","",INDEX(OpenMeteoAPI[ForecastDateTime],ROWS($C$2:C5024)))</f>
        <v/>
      </c>
      <c r="D5024" t="str">
        <f t="shared" si="78"/>
        <v/>
      </c>
      <c r="E5024" t="str" cm="1">
        <f t="array" ref="E5024">IF($K5024="","",_xlfn.IFS($K5024=0,_xlfn.UNICHAR(9728),$K5024&lt;=3,_xlfn.UNICHAR(9729),OR($K5024=45,$K5024=48),"~",AND($K5024&gt;=51,$K5024&lt;=67),_xlfn.UNICHAR(9748),AND($K5024&gt;=71,$K5024&lt;=77),_xlfn.UNICHAR(10052),AND($K5024&gt;=80,$K5024&lt;=82),_xlfn.UNICHAR(9748),AND($K5024&gt;=95,$K5024&lt;=99),_xlfn.UNICHAR(9889),TRUE,_xlfn.UNICHAR(9729)))</f>
        <v/>
      </c>
      <c r="F5024" t="str" cm="1">
        <f t="array" ref="F5024">IF($K5024="","",_xlfn.IFS($K5024=0,"Clear",$K5024&lt;=3,"Partly Cloudy",OR($K5024=45,$K5024=48),"Fog",AND($K5024&gt;=51,$K5024&lt;=67),"Drizzle",AND($K5024&gt;=71,$K5024&lt;=77),"Snow",AND($K5024&gt;=80,$K5024&lt;=82),"Rain Showers",AND($K5024&gt;=95,$K5024&lt;=99),"Thunderstorm",TRUE,"Cloudy"))</f>
        <v/>
      </c>
      <c r="G5024" s="3" t="str" cm="1">
        <f t="array" ref="G5024">IF($A5024="","",INDEX(OpenMeteoAPI[TemperatureC],ROWS($G$2:G5024)))</f>
        <v/>
      </c>
      <c r="H5024" s="4" t="str" cm="1">
        <f t="array" ref="H5024">IF($A5024="","",INDEX(OpenMeteoAPI[RelativeHumidityPct],ROWS($H$2:H5024))/100)</f>
        <v/>
      </c>
      <c r="I5024" s="4" t="str" cm="1">
        <f t="array" ref="I5024">IF($A5024="","",INDEX(OpenMeteoAPI[PrecipitationProbabilityPct],ROWS($I$2:I5024))/100)</f>
        <v/>
      </c>
      <c r="J5024" s="3" t="str" cm="1">
        <f t="array" ref="J5024">IF($A5024="","",INDEX(OpenMeteoAPI[PrecipitationMM],ROWS($J$2:J5024)))</f>
        <v/>
      </c>
      <c r="K5024" t="str" cm="1">
        <f t="array" ref="K5024">IF($A5024="","",INDEX(OpenMeteoAPI[WeatherCode],ROWS($K$2:K5024)))</f>
        <v/>
      </c>
      <c r="L5024" s="3" t="str" cm="1">
        <f t="array" ref="L5024">IF($A5024="","",INDEX(OpenMeteoAPI[WindSpeedKMH],ROWS($L$2:L5024)))</f>
        <v/>
      </c>
    </row>
    <row r="5025" spans="1:12">
      <c r="A5025" t="str" cm="1">
        <f t="array" ref="A5025">IFERROR(INDEX(OpenMeteoAPI[City],ROWS($A$2:A5025))&amp;", "&amp;INDEX(OpenMeteoAPI[CountryCode],ROWS($A$2:A5025)),"")</f>
        <v/>
      </c>
      <c r="B5025" t="str" cm="1">
        <f t="array" ref="B5025">IF($A5025="","",INDEX(OpenMeteoAPI[LocationID],ROWS($B$2:B5025)))</f>
        <v/>
      </c>
      <c r="C5025" s="5" t="str" cm="1">
        <f t="array" ref="C5025">IF($A5025="","",INDEX(OpenMeteoAPI[ForecastDateTime],ROWS($C$2:C5025)))</f>
        <v/>
      </c>
      <c r="D5025" t="str">
        <f t="shared" si="78"/>
        <v/>
      </c>
      <c r="E5025" t="str" cm="1">
        <f t="array" ref="E5025">IF($K5025="","",_xlfn.IFS($K5025=0,_xlfn.UNICHAR(9728),$K5025&lt;=3,_xlfn.UNICHAR(9729),OR($K5025=45,$K5025=48),"~",AND($K5025&gt;=51,$K5025&lt;=67),_xlfn.UNICHAR(9748),AND($K5025&gt;=71,$K5025&lt;=77),_xlfn.UNICHAR(10052),AND($K5025&gt;=80,$K5025&lt;=82),_xlfn.UNICHAR(9748),AND($K5025&gt;=95,$K5025&lt;=99),_xlfn.UNICHAR(9889),TRUE,_xlfn.UNICHAR(9729)))</f>
        <v/>
      </c>
      <c r="F5025" t="str" cm="1">
        <f t="array" ref="F5025">IF($K5025="","",_xlfn.IFS($K5025=0,"Clear",$K5025&lt;=3,"Partly Cloudy",OR($K5025=45,$K5025=48),"Fog",AND($K5025&gt;=51,$K5025&lt;=67),"Drizzle",AND($K5025&gt;=71,$K5025&lt;=77),"Snow",AND($K5025&gt;=80,$K5025&lt;=82),"Rain Showers",AND($K5025&gt;=95,$K5025&lt;=99),"Thunderstorm",TRUE,"Cloudy"))</f>
        <v/>
      </c>
      <c r="G5025" s="3" t="str" cm="1">
        <f t="array" ref="G5025">IF($A5025="","",INDEX(OpenMeteoAPI[TemperatureC],ROWS($G$2:G5025)))</f>
        <v/>
      </c>
      <c r="H5025" s="4" t="str" cm="1">
        <f t="array" ref="H5025">IF($A5025="","",INDEX(OpenMeteoAPI[RelativeHumidityPct],ROWS($H$2:H5025))/100)</f>
        <v/>
      </c>
      <c r="I5025" s="4" t="str" cm="1">
        <f t="array" ref="I5025">IF($A5025="","",INDEX(OpenMeteoAPI[PrecipitationProbabilityPct],ROWS($I$2:I5025))/100)</f>
        <v/>
      </c>
      <c r="J5025" s="3" t="str" cm="1">
        <f t="array" ref="J5025">IF($A5025="","",INDEX(OpenMeteoAPI[PrecipitationMM],ROWS($J$2:J5025)))</f>
        <v/>
      </c>
      <c r="K5025" t="str" cm="1">
        <f t="array" ref="K5025">IF($A5025="","",INDEX(OpenMeteoAPI[WeatherCode],ROWS($K$2:K5025)))</f>
        <v/>
      </c>
      <c r="L5025" s="3" t="str" cm="1">
        <f t="array" ref="L5025">IF($A5025="","",INDEX(OpenMeteoAPI[WindSpeedKMH],ROWS($L$2:L5025)))</f>
        <v/>
      </c>
    </row>
    <row r="5026" spans="1:12">
      <c r="A5026" t="str" cm="1">
        <f t="array" ref="A5026">IFERROR(INDEX(OpenMeteoAPI[City],ROWS($A$2:A5026))&amp;", "&amp;INDEX(OpenMeteoAPI[CountryCode],ROWS($A$2:A5026)),"")</f>
        <v/>
      </c>
      <c r="B5026" t="str" cm="1">
        <f t="array" ref="B5026">IF($A5026="","",INDEX(OpenMeteoAPI[LocationID],ROWS($B$2:B5026)))</f>
        <v/>
      </c>
      <c r="C5026" s="5" t="str" cm="1">
        <f t="array" ref="C5026">IF($A5026="","",INDEX(OpenMeteoAPI[ForecastDateTime],ROWS($C$2:C5026)))</f>
        <v/>
      </c>
      <c r="D5026" t="str">
        <f t="shared" si="78"/>
        <v/>
      </c>
      <c r="E5026" t="str" cm="1">
        <f t="array" ref="E5026">IF($K5026="","",_xlfn.IFS($K5026=0,_xlfn.UNICHAR(9728),$K5026&lt;=3,_xlfn.UNICHAR(9729),OR($K5026=45,$K5026=48),"~",AND($K5026&gt;=51,$K5026&lt;=67),_xlfn.UNICHAR(9748),AND($K5026&gt;=71,$K5026&lt;=77),_xlfn.UNICHAR(10052),AND($K5026&gt;=80,$K5026&lt;=82),_xlfn.UNICHAR(9748),AND($K5026&gt;=95,$K5026&lt;=99),_xlfn.UNICHAR(9889),TRUE,_xlfn.UNICHAR(9729)))</f>
        <v/>
      </c>
      <c r="F5026" t="str" cm="1">
        <f t="array" ref="F5026">IF($K5026="","",_xlfn.IFS($K5026=0,"Clear",$K5026&lt;=3,"Partly Cloudy",OR($K5026=45,$K5026=48),"Fog",AND($K5026&gt;=51,$K5026&lt;=67),"Drizzle",AND($K5026&gt;=71,$K5026&lt;=77),"Snow",AND($K5026&gt;=80,$K5026&lt;=82),"Rain Showers",AND($K5026&gt;=95,$K5026&lt;=99),"Thunderstorm",TRUE,"Cloudy"))</f>
        <v/>
      </c>
      <c r="G5026" s="3" t="str" cm="1">
        <f t="array" ref="G5026">IF($A5026="","",INDEX(OpenMeteoAPI[TemperatureC],ROWS($G$2:G5026)))</f>
        <v/>
      </c>
      <c r="H5026" s="4" t="str" cm="1">
        <f t="array" ref="H5026">IF($A5026="","",INDEX(OpenMeteoAPI[RelativeHumidityPct],ROWS($H$2:H5026))/100)</f>
        <v/>
      </c>
      <c r="I5026" s="4" t="str" cm="1">
        <f t="array" ref="I5026">IF($A5026="","",INDEX(OpenMeteoAPI[PrecipitationProbabilityPct],ROWS($I$2:I5026))/100)</f>
        <v/>
      </c>
      <c r="J5026" s="3" t="str" cm="1">
        <f t="array" ref="J5026">IF($A5026="","",INDEX(OpenMeteoAPI[PrecipitationMM],ROWS($J$2:J5026)))</f>
        <v/>
      </c>
      <c r="K5026" t="str" cm="1">
        <f t="array" ref="K5026">IF($A5026="","",INDEX(OpenMeteoAPI[WeatherCode],ROWS($K$2:K5026)))</f>
        <v/>
      </c>
      <c r="L5026" s="3" t="str" cm="1">
        <f t="array" ref="L5026">IF($A5026="","",INDEX(OpenMeteoAPI[WindSpeedKMH],ROWS($L$2:L5026)))</f>
        <v/>
      </c>
    </row>
    <row r="5027" spans="1:12">
      <c r="A5027" t="str" cm="1">
        <f t="array" ref="A5027">IFERROR(INDEX(OpenMeteoAPI[City],ROWS($A$2:A5027))&amp;", "&amp;INDEX(OpenMeteoAPI[CountryCode],ROWS($A$2:A5027)),"")</f>
        <v/>
      </c>
      <c r="B5027" t="str" cm="1">
        <f t="array" ref="B5027">IF($A5027="","",INDEX(OpenMeteoAPI[LocationID],ROWS($B$2:B5027)))</f>
        <v/>
      </c>
      <c r="C5027" s="5" t="str" cm="1">
        <f t="array" ref="C5027">IF($A5027="","",INDEX(OpenMeteoAPI[ForecastDateTime],ROWS($C$2:C5027)))</f>
        <v/>
      </c>
      <c r="D5027" t="str">
        <f t="shared" si="78"/>
        <v/>
      </c>
      <c r="E5027" t="str" cm="1">
        <f t="array" ref="E5027">IF($K5027="","",_xlfn.IFS($K5027=0,_xlfn.UNICHAR(9728),$K5027&lt;=3,_xlfn.UNICHAR(9729),OR($K5027=45,$K5027=48),"~",AND($K5027&gt;=51,$K5027&lt;=67),_xlfn.UNICHAR(9748),AND($K5027&gt;=71,$K5027&lt;=77),_xlfn.UNICHAR(10052),AND($K5027&gt;=80,$K5027&lt;=82),_xlfn.UNICHAR(9748),AND($K5027&gt;=95,$K5027&lt;=99),_xlfn.UNICHAR(9889),TRUE,_xlfn.UNICHAR(9729)))</f>
        <v/>
      </c>
      <c r="F5027" t="str" cm="1">
        <f t="array" ref="F5027">IF($K5027="","",_xlfn.IFS($K5027=0,"Clear",$K5027&lt;=3,"Partly Cloudy",OR($K5027=45,$K5027=48),"Fog",AND($K5027&gt;=51,$K5027&lt;=67),"Drizzle",AND($K5027&gt;=71,$K5027&lt;=77),"Snow",AND($K5027&gt;=80,$K5027&lt;=82),"Rain Showers",AND($K5027&gt;=95,$K5027&lt;=99),"Thunderstorm",TRUE,"Cloudy"))</f>
        <v/>
      </c>
      <c r="G5027" s="3" t="str" cm="1">
        <f t="array" ref="G5027">IF($A5027="","",INDEX(OpenMeteoAPI[TemperatureC],ROWS($G$2:G5027)))</f>
        <v/>
      </c>
      <c r="H5027" s="4" t="str" cm="1">
        <f t="array" ref="H5027">IF($A5027="","",INDEX(OpenMeteoAPI[RelativeHumidityPct],ROWS($H$2:H5027))/100)</f>
        <v/>
      </c>
      <c r="I5027" s="4" t="str" cm="1">
        <f t="array" ref="I5027">IF($A5027="","",INDEX(OpenMeteoAPI[PrecipitationProbabilityPct],ROWS($I$2:I5027))/100)</f>
        <v/>
      </c>
      <c r="J5027" s="3" t="str" cm="1">
        <f t="array" ref="J5027">IF($A5027="","",INDEX(OpenMeteoAPI[PrecipitationMM],ROWS($J$2:J5027)))</f>
        <v/>
      </c>
      <c r="K5027" t="str" cm="1">
        <f t="array" ref="K5027">IF($A5027="","",INDEX(OpenMeteoAPI[WeatherCode],ROWS($K$2:K5027)))</f>
        <v/>
      </c>
      <c r="L5027" s="3" t="str" cm="1">
        <f t="array" ref="L5027">IF($A5027="","",INDEX(OpenMeteoAPI[WindSpeedKMH],ROWS($L$2:L5027)))</f>
        <v/>
      </c>
    </row>
    <row r="5028" spans="1:12">
      <c r="A5028" t="str" cm="1">
        <f t="array" ref="A5028">IFERROR(INDEX(OpenMeteoAPI[City],ROWS($A$2:A5028))&amp;", "&amp;INDEX(OpenMeteoAPI[CountryCode],ROWS($A$2:A5028)),"")</f>
        <v/>
      </c>
      <c r="B5028" t="str" cm="1">
        <f t="array" ref="B5028">IF($A5028="","",INDEX(OpenMeteoAPI[LocationID],ROWS($B$2:B5028)))</f>
        <v/>
      </c>
      <c r="C5028" s="5" t="str" cm="1">
        <f t="array" ref="C5028">IF($A5028="","",INDEX(OpenMeteoAPI[ForecastDateTime],ROWS($C$2:C5028)))</f>
        <v/>
      </c>
      <c r="D5028" t="str">
        <f t="shared" si="78"/>
        <v/>
      </c>
      <c r="E5028" t="str" cm="1">
        <f t="array" ref="E5028">IF($K5028="","",_xlfn.IFS($K5028=0,_xlfn.UNICHAR(9728),$K5028&lt;=3,_xlfn.UNICHAR(9729),OR($K5028=45,$K5028=48),"~",AND($K5028&gt;=51,$K5028&lt;=67),_xlfn.UNICHAR(9748),AND($K5028&gt;=71,$K5028&lt;=77),_xlfn.UNICHAR(10052),AND($K5028&gt;=80,$K5028&lt;=82),_xlfn.UNICHAR(9748),AND($K5028&gt;=95,$K5028&lt;=99),_xlfn.UNICHAR(9889),TRUE,_xlfn.UNICHAR(9729)))</f>
        <v/>
      </c>
      <c r="F5028" t="str" cm="1">
        <f t="array" ref="F5028">IF($K5028="","",_xlfn.IFS($K5028=0,"Clear",$K5028&lt;=3,"Partly Cloudy",OR($K5028=45,$K5028=48),"Fog",AND($K5028&gt;=51,$K5028&lt;=67),"Drizzle",AND($K5028&gt;=71,$K5028&lt;=77),"Snow",AND($K5028&gt;=80,$K5028&lt;=82),"Rain Showers",AND($K5028&gt;=95,$K5028&lt;=99),"Thunderstorm",TRUE,"Cloudy"))</f>
        <v/>
      </c>
      <c r="G5028" s="3" t="str" cm="1">
        <f t="array" ref="G5028">IF($A5028="","",INDEX(OpenMeteoAPI[TemperatureC],ROWS($G$2:G5028)))</f>
        <v/>
      </c>
      <c r="H5028" s="4" t="str" cm="1">
        <f t="array" ref="H5028">IF($A5028="","",INDEX(OpenMeteoAPI[RelativeHumidityPct],ROWS($H$2:H5028))/100)</f>
        <v/>
      </c>
      <c r="I5028" s="4" t="str" cm="1">
        <f t="array" ref="I5028">IF($A5028="","",INDEX(OpenMeteoAPI[PrecipitationProbabilityPct],ROWS($I$2:I5028))/100)</f>
        <v/>
      </c>
      <c r="J5028" s="3" t="str" cm="1">
        <f t="array" ref="J5028">IF($A5028="","",INDEX(OpenMeteoAPI[PrecipitationMM],ROWS($J$2:J5028)))</f>
        <v/>
      </c>
      <c r="K5028" t="str" cm="1">
        <f t="array" ref="K5028">IF($A5028="","",INDEX(OpenMeteoAPI[WeatherCode],ROWS($K$2:K5028)))</f>
        <v/>
      </c>
      <c r="L5028" s="3" t="str" cm="1">
        <f t="array" ref="L5028">IF($A5028="","",INDEX(OpenMeteoAPI[WindSpeedKMH],ROWS($L$2:L5028)))</f>
        <v/>
      </c>
    </row>
    <row r="5029" spans="1:12">
      <c r="A5029" t="str" cm="1">
        <f t="array" ref="A5029">IFERROR(INDEX(OpenMeteoAPI[City],ROWS($A$2:A5029))&amp;", "&amp;INDEX(OpenMeteoAPI[CountryCode],ROWS($A$2:A5029)),"")</f>
        <v/>
      </c>
      <c r="B5029" t="str" cm="1">
        <f t="array" ref="B5029">IF($A5029="","",INDEX(OpenMeteoAPI[LocationID],ROWS($B$2:B5029)))</f>
        <v/>
      </c>
      <c r="C5029" s="5" t="str" cm="1">
        <f t="array" ref="C5029">IF($A5029="","",INDEX(OpenMeteoAPI[ForecastDateTime],ROWS($C$2:C5029)))</f>
        <v/>
      </c>
      <c r="D5029" t="str">
        <f t="shared" si="78"/>
        <v/>
      </c>
      <c r="E5029" t="str" cm="1">
        <f t="array" ref="E5029">IF($K5029="","",_xlfn.IFS($K5029=0,_xlfn.UNICHAR(9728),$K5029&lt;=3,_xlfn.UNICHAR(9729),OR($K5029=45,$K5029=48),"~",AND($K5029&gt;=51,$K5029&lt;=67),_xlfn.UNICHAR(9748),AND($K5029&gt;=71,$K5029&lt;=77),_xlfn.UNICHAR(10052),AND($K5029&gt;=80,$K5029&lt;=82),_xlfn.UNICHAR(9748),AND($K5029&gt;=95,$K5029&lt;=99),_xlfn.UNICHAR(9889),TRUE,_xlfn.UNICHAR(9729)))</f>
        <v/>
      </c>
      <c r="F5029" t="str" cm="1">
        <f t="array" ref="F5029">IF($K5029="","",_xlfn.IFS($K5029=0,"Clear",$K5029&lt;=3,"Partly Cloudy",OR($K5029=45,$K5029=48),"Fog",AND($K5029&gt;=51,$K5029&lt;=67),"Drizzle",AND($K5029&gt;=71,$K5029&lt;=77),"Snow",AND($K5029&gt;=80,$K5029&lt;=82),"Rain Showers",AND($K5029&gt;=95,$K5029&lt;=99),"Thunderstorm",TRUE,"Cloudy"))</f>
        <v/>
      </c>
      <c r="G5029" s="3" t="str" cm="1">
        <f t="array" ref="G5029">IF($A5029="","",INDEX(OpenMeteoAPI[TemperatureC],ROWS($G$2:G5029)))</f>
        <v/>
      </c>
      <c r="H5029" s="4" t="str" cm="1">
        <f t="array" ref="H5029">IF($A5029="","",INDEX(OpenMeteoAPI[RelativeHumidityPct],ROWS($H$2:H5029))/100)</f>
        <v/>
      </c>
      <c r="I5029" s="4" t="str" cm="1">
        <f t="array" ref="I5029">IF($A5029="","",INDEX(OpenMeteoAPI[PrecipitationProbabilityPct],ROWS($I$2:I5029))/100)</f>
        <v/>
      </c>
      <c r="J5029" s="3" t="str" cm="1">
        <f t="array" ref="J5029">IF($A5029="","",INDEX(OpenMeteoAPI[PrecipitationMM],ROWS($J$2:J5029)))</f>
        <v/>
      </c>
      <c r="K5029" t="str" cm="1">
        <f t="array" ref="K5029">IF($A5029="","",INDEX(OpenMeteoAPI[WeatherCode],ROWS($K$2:K5029)))</f>
        <v/>
      </c>
      <c r="L5029" s="3" t="str" cm="1">
        <f t="array" ref="L5029">IF($A5029="","",INDEX(OpenMeteoAPI[WindSpeedKMH],ROWS($L$2:L5029)))</f>
        <v/>
      </c>
    </row>
    <row r="5030" spans="1:12">
      <c r="A5030" t="str" cm="1">
        <f t="array" ref="A5030">IFERROR(INDEX(OpenMeteoAPI[City],ROWS($A$2:A5030))&amp;", "&amp;INDEX(OpenMeteoAPI[CountryCode],ROWS($A$2:A5030)),"")</f>
        <v/>
      </c>
      <c r="B5030" t="str" cm="1">
        <f t="array" ref="B5030">IF($A5030="","",INDEX(OpenMeteoAPI[LocationID],ROWS($B$2:B5030)))</f>
        <v/>
      </c>
      <c r="C5030" s="5" t="str" cm="1">
        <f t="array" ref="C5030">IF($A5030="","",INDEX(OpenMeteoAPI[ForecastDateTime],ROWS($C$2:C5030)))</f>
        <v/>
      </c>
      <c r="D5030" t="str">
        <f t="shared" si="78"/>
        <v/>
      </c>
      <c r="E5030" t="str" cm="1">
        <f t="array" ref="E5030">IF($K5030="","",_xlfn.IFS($K5030=0,_xlfn.UNICHAR(9728),$K5030&lt;=3,_xlfn.UNICHAR(9729),OR($K5030=45,$K5030=48),"~",AND($K5030&gt;=51,$K5030&lt;=67),_xlfn.UNICHAR(9748),AND($K5030&gt;=71,$K5030&lt;=77),_xlfn.UNICHAR(10052),AND($K5030&gt;=80,$K5030&lt;=82),_xlfn.UNICHAR(9748),AND($K5030&gt;=95,$K5030&lt;=99),_xlfn.UNICHAR(9889),TRUE,_xlfn.UNICHAR(9729)))</f>
        <v/>
      </c>
      <c r="F5030" t="str" cm="1">
        <f t="array" ref="F5030">IF($K5030="","",_xlfn.IFS($K5030=0,"Clear",$K5030&lt;=3,"Partly Cloudy",OR($K5030=45,$K5030=48),"Fog",AND($K5030&gt;=51,$K5030&lt;=67),"Drizzle",AND($K5030&gt;=71,$K5030&lt;=77),"Snow",AND($K5030&gt;=80,$K5030&lt;=82),"Rain Showers",AND($K5030&gt;=95,$K5030&lt;=99),"Thunderstorm",TRUE,"Cloudy"))</f>
        <v/>
      </c>
      <c r="G5030" s="3" t="str" cm="1">
        <f t="array" ref="G5030">IF($A5030="","",INDEX(OpenMeteoAPI[TemperatureC],ROWS($G$2:G5030)))</f>
        <v/>
      </c>
      <c r="H5030" s="4" t="str" cm="1">
        <f t="array" ref="H5030">IF($A5030="","",INDEX(OpenMeteoAPI[RelativeHumidityPct],ROWS($H$2:H5030))/100)</f>
        <v/>
      </c>
      <c r="I5030" s="4" t="str" cm="1">
        <f t="array" ref="I5030">IF($A5030="","",INDEX(OpenMeteoAPI[PrecipitationProbabilityPct],ROWS($I$2:I5030))/100)</f>
        <v/>
      </c>
      <c r="J5030" s="3" t="str" cm="1">
        <f t="array" ref="J5030">IF($A5030="","",INDEX(OpenMeteoAPI[PrecipitationMM],ROWS($J$2:J5030)))</f>
        <v/>
      </c>
      <c r="K5030" t="str" cm="1">
        <f t="array" ref="K5030">IF($A5030="","",INDEX(OpenMeteoAPI[WeatherCode],ROWS($K$2:K5030)))</f>
        <v/>
      </c>
      <c r="L5030" s="3" t="str" cm="1">
        <f t="array" ref="L5030">IF($A5030="","",INDEX(OpenMeteoAPI[WindSpeedKMH],ROWS($L$2:L5030)))</f>
        <v/>
      </c>
    </row>
    <row r="5031" spans="1:12">
      <c r="A5031" t="str" cm="1">
        <f t="array" ref="A5031">IFERROR(INDEX(OpenMeteoAPI[City],ROWS($A$2:A5031))&amp;", "&amp;INDEX(OpenMeteoAPI[CountryCode],ROWS($A$2:A5031)),"")</f>
        <v/>
      </c>
      <c r="B5031" t="str" cm="1">
        <f t="array" ref="B5031">IF($A5031="","",INDEX(OpenMeteoAPI[LocationID],ROWS($B$2:B5031)))</f>
        <v/>
      </c>
      <c r="C5031" s="5" t="str" cm="1">
        <f t="array" ref="C5031">IF($A5031="","",INDEX(OpenMeteoAPI[ForecastDateTime],ROWS($C$2:C5031)))</f>
        <v/>
      </c>
      <c r="D5031" t="str">
        <f t="shared" si="78"/>
        <v/>
      </c>
      <c r="E5031" t="str" cm="1">
        <f t="array" ref="E5031">IF($K5031="","",_xlfn.IFS($K5031=0,_xlfn.UNICHAR(9728),$K5031&lt;=3,_xlfn.UNICHAR(9729),OR($K5031=45,$K5031=48),"~",AND($K5031&gt;=51,$K5031&lt;=67),_xlfn.UNICHAR(9748),AND($K5031&gt;=71,$K5031&lt;=77),_xlfn.UNICHAR(10052),AND($K5031&gt;=80,$K5031&lt;=82),_xlfn.UNICHAR(9748),AND($K5031&gt;=95,$K5031&lt;=99),_xlfn.UNICHAR(9889),TRUE,_xlfn.UNICHAR(9729)))</f>
        <v/>
      </c>
      <c r="F5031" t="str" cm="1">
        <f t="array" ref="F5031">IF($K5031="","",_xlfn.IFS($K5031=0,"Clear",$K5031&lt;=3,"Partly Cloudy",OR($K5031=45,$K5031=48),"Fog",AND($K5031&gt;=51,$K5031&lt;=67),"Drizzle",AND($K5031&gt;=71,$K5031&lt;=77),"Snow",AND($K5031&gt;=80,$K5031&lt;=82),"Rain Showers",AND($K5031&gt;=95,$K5031&lt;=99),"Thunderstorm",TRUE,"Cloudy"))</f>
        <v/>
      </c>
      <c r="G5031" s="3" t="str" cm="1">
        <f t="array" ref="G5031">IF($A5031="","",INDEX(OpenMeteoAPI[TemperatureC],ROWS($G$2:G5031)))</f>
        <v/>
      </c>
      <c r="H5031" s="4" t="str" cm="1">
        <f t="array" ref="H5031">IF($A5031="","",INDEX(OpenMeteoAPI[RelativeHumidityPct],ROWS($H$2:H5031))/100)</f>
        <v/>
      </c>
      <c r="I5031" s="4" t="str" cm="1">
        <f t="array" ref="I5031">IF($A5031="","",INDEX(OpenMeteoAPI[PrecipitationProbabilityPct],ROWS($I$2:I5031))/100)</f>
        <v/>
      </c>
      <c r="J5031" s="3" t="str" cm="1">
        <f t="array" ref="J5031">IF($A5031="","",INDEX(OpenMeteoAPI[PrecipitationMM],ROWS($J$2:J5031)))</f>
        <v/>
      </c>
      <c r="K5031" t="str" cm="1">
        <f t="array" ref="K5031">IF($A5031="","",INDEX(OpenMeteoAPI[WeatherCode],ROWS($K$2:K5031)))</f>
        <v/>
      </c>
      <c r="L5031" s="3" t="str" cm="1">
        <f t="array" ref="L5031">IF($A5031="","",INDEX(OpenMeteoAPI[WindSpeedKMH],ROWS($L$2:L5031)))</f>
        <v/>
      </c>
    </row>
    <row r="5032" spans="1:12">
      <c r="A5032" t="str" cm="1">
        <f t="array" ref="A5032">IFERROR(INDEX(OpenMeteoAPI[City],ROWS($A$2:A5032))&amp;", "&amp;INDEX(OpenMeteoAPI[CountryCode],ROWS($A$2:A5032)),"")</f>
        <v/>
      </c>
      <c r="B5032" t="str" cm="1">
        <f t="array" ref="B5032">IF($A5032="","",INDEX(OpenMeteoAPI[LocationID],ROWS($B$2:B5032)))</f>
        <v/>
      </c>
      <c r="C5032" s="5" t="str" cm="1">
        <f t="array" ref="C5032">IF($A5032="","",INDEX(OpenMeteoAPI[ForecastDateTime],ROWS($C$2:C5032)))</f>
        <v/>
      </c>
      <c r="D5032" t="str">
        <f t="shared" si="78"/>
        <v/>
      </c>
      <c r="E5032" t="str" cm="1">
        <f t="array" ref="E5032">IF($K5032="","",_xlfn.IFS($K5032=0,_xlfn.UNICHAR(9728),$K5032&lt;=3,_xlfn.UNICHAR(9729),OR($K5032=45,$K5032=48),"~",AND($K5032&gt;=51,$K5032&lt;=67),_xlfn.UNICHAR(9748),AND($K5032&gt;=71,$K5032&lt;=77),_xlfn.UNICHAR(10052),AND($K5032&gt;=80,$K5032&lt;=82),_xlfn.UNICHAR(9748),AND($K5032&gt;=95,$K5032&lt;=99),_xlfn.UNICHAR(9889),TRUE,_xlfn.UNICHAR(9729)))</f>
        <v/>
      </c>
      <c r="F5032" t="str" cm="1">
        <f t="array" ref="F5032">IF($K5032="","",_xlfn.IFS($K5032=0,"Clear",$K5032&lt;=3,"Partly Cloudy",OR($K5032=45,$K5032=48),"Fog",AND($K5032&gt;=51,$K5032&lt;=67),"Drizzle",AND($K5032&gt;=71,$K5032&lt;=77),"Snow",AND($K5032&gt;=80,$K5032&lt;=82),"Rain Showers",AND($K5032&gt;=95,$K5032&lt;=99),"Thunderstorm",TRUE,"Cloudy"))</f>
        <v/>
      </c>
      <c r="G5032" s="3" t="str" cm="1">
        <f t="array" ref="G5032">IF($A5032="","",INDEX(OpenMeteoAPI[TemperatureC],ROWS($G$2:G5032)))</f>
        <v/>
      </c>
      <c r="H5032" s="4" t="str" cm="1">
        <f t="array" ref="H5032">IF($A5032="","",INDEX(OpenMeteoAPI[RelativeHumidityPct],ROWS($H$2:H5032))/100)</f>
        <v/>
      </c>
      <c r="I5032" s="4" t="str" cm="1">
        <f t="array" ref="I5032">IF($A5032="","",INDEX(OpenMeteoAPI[PrecipitationProbabilityPct],ROWS($I$2:I5032))/100)</f>
        <v/>
      </c>
      <c r="J5032" s="3" t="str" cm="1">
        <f t="array" ref="J5032">IF($A5032="","",INDEX(OpenMeteoAPI[PrecipitationMM],ROWS($J$2:J5032)))</f>
        <v/>
      </c>
      <c r="K5032" t="str" cm="1">
        <f t="array" ref="K5032">IF($A5032="","",INDEX(OpenMeteoAPI[WeatherCode],ROWS($K$2:K5032)))</f>
        <v/>
      </c>
      <c r="L5032" s="3" t="str" cm="1">
        <f t="array" ref="L5032">IF($A5032="","",INDEX(OpenMeteoAPI[WindSpeedKMH],ROWS($L$2:L5032)))</f>
        <v/>
      </c>
    </row>
    <row r="5033" spans="1:12">
      <c r="A5033" t="str" cm="1">
        <f t="array" ref="A5033">IFERROR(INDEX(OpenMeteoAPI[City],ROWS($A$2:A5033))&amp;", "&amp;INDEX(OpenMeteoAPI[CountryCode],ROWS($A$2:A5033)),"")</f>
        <v/>
      </c>
      <c r="B5033" t="str" cm="1">
        <f t="array" ref="B5033">IF($A5033="","",INDEX(OpenMeteoAPI[LocationID],ROWS($B$2:B5033)))</f>
        <v/>
      </c>
      <c r="C5033" s="5" t="str" cm="1">
        <f t="array" ref="C5033">IF($A5033="","",INDEX(OpenMeteoAPI[ForecastDateTime],ROWS($C$2:C5033)))</f>
        <v/>
      </c>
      <c r="D5033" t="str">
        <f t="shared" si="78"/>
        <v/>
      </c>
      <c r="E5033" t="str" cm="1">
        <f t="array" ref="E5033">IF($K5033="","",_xlfn.IFS($K5033=0,_xlfn.UNICHAR(9728),$K5033&lt;=3,_xlfn.UNICHAR(9729),OR($K5033=45,$K5033=48),"~",AND($K5033&gt;=51,$K5033&lt;=67),_xlfn.UNICHAR(9748),AND($K5033&gt;=71,$K5033&lt;=77),_xlfn.UNICHAR(10052),AND($K5033&gt;=80,$K5033&lt;=82),_xlfn.UNICHAR(9748),AND($K5033&gt;=95,$K5033&lt;=99),_xlfn.UNICHAR(9889),TRUE,_xlfn.UNICHAR(9729)))</f>
        <v/>
      </c>
      <c r="F5033" t="str" cm="1">
        <f t="array" ref="F5033">IF($K5033="","",_xlfn.IFS($K5033=0,"Clear",$K5033&lt;=3,"Partly Cloudy",OR($K5033=45,$K5033=48),"Fog",AND($K5033&gt;=51,$K5033&lt;=67),"Drizzle",AND($K5033&gt;=71,$K5033&lt;=77),"Snow",AND($K5033&gt;=80,$K5033&lt;=82),"Rain Showers",AND($K5033&gt;=95,$K5033&lt;=99),"Thunderstorm",TRUE,"Cloudy"))</f>
        <v/>
      </c>
      <c r="G5033" s="3" t="str" cm="1">
        <f t="array" ref="G5033">IF($A5033="","",INDEX(OpenMeteoAPI[TemperatureC],ROWS($G$2:G5033)))</f>
        <v/>
      </c>
      <c r="H5033" s="4" t="str" cm="1">
        <f t="array" ref="H5033">IF($A5033="","",INDEX(OpenMeteoAPI[RelativeHumidityPct],ROWS($H$2:H5033))/100)</f>
        <v/>
      </c>
      <c r="I5033" s="4" t="str" cm="1">
        <f t="array" ref="I5033">IF($A5033="","",INDEX(OpenMeteoAPI[PrecipitationProbabilityPct],ROWS($I$2:I5033))/100)</f>
        <v/>
      </c>
      <c r="J5033" s="3" t="str" cm="1">
        <f t="array" ref="J5033">IF($A5033="","",INDEX(OpenMeteoAPI[PrecipitationMM],ROWS($J$2:J5033)))</f>
        <v/>
      </c>
      <c r="K5033" t="str" cm="1">
        <f t="array" ref="K5033">IF($A5033="","",INDEX(OpenMeteoAPI[WeatherCode],ROWS($K$2:K5033)))</f>
        <v/>
      </c>
      <c r="L5033" s="3" t="str" cm="1">
        <f t="array" ref="L5033">IF($A5033="","",INDEX(OpenMeteoAPI[WindSpeedKMH],ROWS($L$2:L5033)))</f>
        <v/>
      </c>
    </row>
    <row r="5034" spans="1:12">
      <c r="A5034" t="str" cm="1">
        <f t="array" ref="A5034">IFERROR(INDEX(OpenMeteoAPI[City],ROWS($A$2:A5034))&amp;", "&amp;INDEX(OpenMeteoAPI[CountryCode],ROWS($A$2:A5034)),"")</f>
        <v/>
      </c>
      <c r="B5034" t="str" cm="1">
        <f t="array" ref="B5034">IF($A5034="","",INDEX(OpenMeteoAPI[LocationID],ROWS($B$2:B5034)))</f>
        <v/>
      </c>
      <c r="C5034" s="5" t="str" cm="1">
        <f t="array" ref="C5034">IF($A5034="","",INDEX(OpenMeteoAPI[ForecastDateTime],ROWS($C$2:C5034)))</f>
        <v/>
      </c>
      <c r="D5034" t="str">
        <f t="shared" si="78"/>
        <v/>
      </c>
      <c r="E5034" t="str" cm="1">
        <f t="array" ref="E5034">IF($K5034="","",_xlfn.IFS($K5034=0,_xlfn.UNICHAR(9728),$K5034&lt;=3,_xlfn.UNICHAR(9729),OR($K5034=45,$K5034=48),"~",AND($K5034&gt;=51,$K5034&lt;=67),_xlfn.UNICHAR(9748),AND($K5034&gt;=71,$K5034&lt;=77),_xlfn.UNICHAR(10052),AND($K5034&gt;=80,$K5034&lt;=82),_xlfn.UNICHAR(9748),AND($K5034&gt;=95,$K5034&lt;=99),_xlfn.UNICHAR(9889),TRUE,_xlfn.UNICHAR(9729)))</f>
        <v/>
      </c>
      <c r="F5034" t="str" cm="1">
        <f t="array" ref="F5034">IF($K5034="","",_xlfn.IFS($K5034=0,"Clear",$K5034&lt;=3,"Partly Cloudy",OR($K5034=45,$K5034=48),"Fog",AND($K5034&gt;=51,$K5034&lt;=67),"Drizzle",AND($K5034&gt;=71,$K5034&lt;=77),"Snow",AND($K5034&gt;=80,$K5034&lt;=82),"Rain Showers",AND($K5034&gt;=95,$K5034&lt;=99),"Thunderstorm",TRUE,"Cloudy"))</f>
        <v/>
      </c>
      <c r="G5034" s="3" t="str" cm="1">
        <f t="array" ref="G5034">IF($A5034="","",INDEX(OpenMeteoAPI[TemperatureC],ROWS($G$2:G5034)))</f>
        <v/>
      </c>
      <c r="H5034" s="4" t="str" cm="1">
        <f t="array" ref="H5034">IF($A5034="","",INDEX(OpenMeteoAPI[RelativeHumidityPct],ROWS($H$2:H5034))/100)</f>
        <v/>
      </c>
      <c r="I5034" s="4" t="str" cm="1">
        <f t="array" ref="I5034">IF($A5034="","",INDEX(OpenMeteoAPI[PrecipitationProbabilityPct],ROWS($I$2:I5034))/100)</f>
        <v/>
      </c>
      <c r="J5034" s="3" t="str" cm="1">
        <f t="array" ref="J5034">IF($A5034="","",INDEX(OpenMeteoAPI[PrecipitationMM],ROWS($J$2:J5034)))</f>
        <v/>
      </c>
      <c r="K5034" t="str" cm="1">
        <f t="array" ref="K5034">IF($A5034="","",INDEX(OpenMeteoAPI[WeatherCode],ROWS($K$2:K5034)))</f>
        <v/>
      </c>
      <c r="L5034" s="3" t="str" cm="1">
        <f t="array" ref="L5034">IF($A5034="","",INDEX(OpenMeteoAPI[WindSpeedKMH],ROWS($L$2:L5034)))</f>
        <v/>
      </c>
    </row>
    <row r="5035" spans="1:12">
      <c r="A5035" t="str" cm="1">
        <f t="array" ref="A5035">IFERROR(INDEX(OpenMeteoAPI[City],ROWS($A$2:A5035))&amp;", "&amp;INDEX(OpenMeteoAPI[CountryCode],ROWS($A$2:A5035)),"")</f>
        <v/>
      </c>
      <c r="B5035" t="str" cm="1">
        <f t="array" ref="B5035">IF($A5035="","",INDEX(OpenMeteoAPI[LocationID],ROWS($B$2:B5035)))</f>
        <v/>
      </c>
      <c r="C5035" s="5" t="str" cm="1">
        <f t="array" ref="C5035">IF($A5035="","",INDEX(OpenMeteoAPI[ForecastDateTime],ROWS($C$2:C5035)))</f>
        <v/>
      </c>
      <c r="D5035" t="str">
        <f t="shared" si="78"/>
        <v/>
      </c>
      <c r="E5035" t="str" cm="1">
        <f t="array" ref="E5035">IF($K5035="","",_xlfn.IFS($K5035=0,_xlfn.UNICHAR(9728),$K5035&lt;=3,_xlfn.UNICHAR(9729),OR($K5035=45,$K5035=48),"~",AND($K5035&gt;=51,$K5035&lt;=67),_xlfn.UNICHAR(9748),AND($K5035&gt;=71,$K5035&lt;=77),_xlfn.UNICHAR(10052),AND($K5035&gt;=80,$K5035&lt;=82),_xlfn.UNICHAR(9748),AND($K5035&gt;=95,$K5035&lt;=99),_xlfn.UNICHAR(9889),TRUE,_xlfn.UNICHAR(9729)))</f>
        <v/>
      </c>
      <c r="F5035" t="str" cm="1">
        <f t="array" ref="F5035">IF($K5035="","",_xlfn.IFS($K5035=0,"Clear",$K5035&lt;=3,"Partly Cloudy",OR($K5035=45,$K5035=48),"Fog",AND($K5035&gt;=51,$K5035&lt;=67),"Drizzle",AND($K5035&gt;=71,$K5035&lt;=77),"Snow",AND($K5035&gt;=80,$K5035&lt;=82),"Rain Showers",AND($K5035&gt;=95,$K5035&lt;=99),"Thunderstorm",TRUE,"Cloudy"))</f>
        <v/>
      </c>
      <c r="G5035" s="3" t="str" cm="1">
        <f t="array" ref="G5035">IF($A5035="","",INDEX(OpenMeteoAPI[TemperatureC],ROWS($G$2:G5035)))</f>
        <v/>
      </c>
      <c r="H5035" s="4" t="str" cm="1">
        <f t="array" ref="H5035">IF($A5035="","",INDEX(OpenMeteoAPI[RelativeHumidityPct],ROWS($H$2:H5035))/100)</f>
        <v/>
      </c>
      <c r="I5035" s="4" t="str" cm="1">
        <f t="array" ref="I5035">IF($A5035="","",INDEX(OpenMeteoAPI[PrecipitationProbabilityPct],ROWS($I$2:I5035))/100)</f>
        <v/>
      </c>
      <c r="J5035" s="3" t="str" cm="1">
        <f t="array" ref="J5035">IF($A5035="","",INDEX(OpenMeteoAPI[PrecipitationMM],ROWS($J$2:J5035)))</f>
        <v/>
      </c>
      <c r="K5035" t="str" cm="1">
        <f t="array" ref="K5035">IF($A5035="","",INDEX(OpenMeteoAPI[WeatherCode],ROWS($K$2:K5035)))</f>
        <v/>
      </c>
      <c r="L5035" s="3" t="str" cm="1">
        <f t="array" ref="L5035">IF($A5035="","",INDEX(OpenMeteoAPI[WindSpeedKMH],ROWS($L$2:L5035)))</f>
        <v/>
      </c>
    </row>
    <row r="5036" spans="1:12">
      <c r="A5036" t="str" cm="1">
        <f t="array" ref="A5036">IFERROR(INDEX(OpenMeteoAPI[City],ROWS($A$2:A5036))&amp;", "&amp;INDEX(OpenMeteoAPI[CountryCode],ROWS($A$2:A5036)),"")</f>
        <v/>
      </c>
      <c r="B5036" t="str" cm="1">
        <f t="array" ref="B5036">IF($A5036="","",INDEX(OpenMeteoAPI[LocationID],ROWS($B$2:B5036)))</f>
        <v/>
      </c>
      <c r="C5036" s="5" t="str" cm="1">
        <f t="array" ref="C5036">IF($A5036="","",INDEX(OpenMeteoAPI[ForecastDateTime],ROWS($C$2:C5036)))</f>
        <v/>
      </c>
      <c r="D5036" t="str">
        <f t="shared" si="78"/>
        <v/>
      </c>
      <c r="E5036" t="str" cm="1">
        <f t="array" ref="E5036">IF($K5036="","",_xlfn.IFS($K5036=0,_xlfn.UNICHAR(9728),$K5036&lt;=3,_xlfn.UNICHAR(9729),OR($K5036=45,$K5036=48),"~",AND($K5036&gt;=51,$K5036&lt;=67),_xlfn.UNICHAR(9748),AND($K5036&gt;=71,$K5036&lt;=77),_xlfn.UNICHAR(10052),AND($K5036&gt;=80,$K5036&lt;=82),_xlfn.UNICHAR(9748),AND($K5036&gt;=95,$K5036&lt;=99),_xlfn.UNICHAR(9889),TRUE,_xlfn.UNICHAR(9729)))</f>
        <v/>
      </c>
      <c r="F5036" t="str" cm="1">
        <f t="array" ref="F5036">IF($K5036="","",_xlfn.IFS($K5036=0,"Clear",$K5036&lt;=3,"Partly Cloudy",OR($K5036=45,$K5036=48),"Fog",AND($K5036&gt;=51,$K5036&lt;=67),"Drizzle",AND($K5036&gt;=71,$K5036&lt;=77),"Snow",AND($K5036&gt;=80,$K5036&lt;=82),"Rain Showers",AND($K5036&gt;=95,$K5036&lt;=99),"Thunderstorm",TRUE,"Cloudy"))</f>
        <v/>
      </c>
      <c r="G5036" s="3" t="str" cm="1">
        <f t="array" ref="G5036">IF($A5036="","",INDEX(OpenMeteoAPI[TemperatureC],ROWS($G$2:G5036)))</f>
        <v/>
      </c>
      <c r="H5036" s="4" t="str" cm="1">
        <f t="array" ref="H5036">IF($A5036="","",INDEX(OpenMeteoAPI[RelativeHumidityPct],ROWS($H$2:H5036))/100)</f>
        <v/>
      </c>
      <c r="I5036" s="4" t="str" cm="1">
        <f t="array" ref="I5036">IF($A5036="","",INDEX(OpenMeteoAPI[PrecipitationProbabilityPct],ROWS($I$2:I5036))/100)</f>
        <v/>
      </c>
      <c r="J5036" s="3" t="str" cm="1">
        <f t="array" ref="J5036">IF($A5036="","",INDEX(OpenMeteoAPI[PrecipitationMM],ROWS($J$2:J5036)))</f>
        <v/>
      </c>
      <c r="K5036" t="str" cm="1">
        <f t="array" ref="K5036">IF($A5036="","",INDEX(OpenMeteoAPI[WeatherCode],ROWS($K$2:K5036)))</f>
        <v/>
      </c>
      <c r="L5036" s="3" t="str" cm="1">
        <f t="array" ref="L5036">IF($A5036="","",INDEX(OpenMeteoAPI[WindSpeedKMH],ROWS($L$2:L5036)))</f>
        <v/>
      </c>
    </row>
    <row r="5037" spans="1:12">
      <c r="A5037" t="str" cm="1">
        <f t="array" ref="A5037">IFERROR(INDEX(OpenMeteoAPI[City],ROWS($A$2:A5037))&amp;", "&amp;INDEX(OpenMeteoAPI[CountryCode],ROWS($A$2:A5037)),"")</f>
        <v/>
      </c>
      <c r="B5037" t="str" cm="1">
        <f t="array" ref="B5037">IF($A5037="","",INDEX(OpenMeteoAPI[LocationID],ROWS($B$2:B5037)))</f>
        <v/>
      </c>
      <c r="C5037" s="5" t="str" cm="1">
        <f t="array" ref="C5037">IF($A5037="","",INDEX(OpenMeteoAPI[ForecastDateTime],ROWS($C$2:C5037)))</f>
        <v/>
      </c>
      <c r="D5037" t="str">
        <f t="shared" si="78"/>
        <v/>
      </c>
      <c r="E5037" t="str" cm="1">
        <f t="array" ref="E5037">IF($K5037="","",_xlfn.IFS($K5037=0,_xlfn.UNICHAR(9728),$K5037&lt;=3,_xlfn.UNICHAR(9729),OR($K5037=45,$K5037=48),"~",AND($K5037&gt;=51,$K5037&lt;=67),_xlfn.UNICHAR(9748),AND($K5037&gt;=71,$K5037&lt;=77),_xlfn.UNICHAR(10052),AND($K5037&gt;=80,$K5037&lt;=82),_xlfn.UNICHAR(9748),AND($K5037&gt;=95,$K5037&lt;=99),_xlfn.UNICHAR(9889),TRUE,_xlfn.UNICHAR(9729)))</f>
        <v/>
      </c>
      <c r="F5037" t="str" cm="1">
        <f t="array" ref="F5037">IF($K5037="","",_xlfn.IFS($K5037=0,"Clear",$K5037&lt;=3,"Partly Cloudy",OR($K5037=45,$K5037=48),"Fog",AND($K5037&gt;=51,$K5037&lt;=67),"Drizzle",AND($K5037&gt;=71,$K5037&lt;=77),"Snow",AND($K5037&gt;=80,$K5037&lt;=82),"Rain Showers",AND($K5037&gt;=95,$K5037&lt;=99),"Thunderstorm",TRUE,"Cloudy"))</f>
        <v/>
      </c>
      <c r="G5037" s="3" t="str" cm="1">
        <f t="array" ref="G5037">IF($A5037="","",INDEX(OpenMeteoAPI[TemperatureC],ROWS($G$2:G5037)))</f>
        <v/>
      </c>
      <c r="H5037" s="4" t="str" cm="1">
        <f t="array" ref="H5037">IF($A5037="","",INDEX(OpenMeteoAPI[RelativeHumidityPct],ROWS($H$2:H5037))/100)</f>
        <v/>
      </c>
      <c r="I5037" s="4" t="str" cm="1">
        <f t="array" ref="I5037">IF($A5037="","",INDEX(OpenMeteoAPI[PrecipitationProbabilityPct],ROWS($I$2:I5037))/100)</f>
        <v/>
      </c>
      <c r="J5037" s="3" t="str" cm="1">
        <f t="array" ref="J5037">IF($A5037="","",INDEX(OpenMeteoAPI[PrecipitationMM],ROWS($J$2:J5037)))</f>
        <v/>
      </c>
      <c r="K5037" t="str" cm="1">
        <f t="array" ref="K5037">IF($A5037="","",INDEX(OpenMeteoAPI[WeatherCode],ROWS($K$2:K5037)))</f>
        <v/>
      </c>
      <c r="L5037" s="3" t="str" cm="1">
        <f t="array" ref="L5037">IF($A5037="","",INDEX(OpenMeteoAPI[WindSpeedKMH],ROWS($L$2:L5037)))</f>
        <v/>
      </c>
    </row>
    <row r="5038" spans="1:12">
      <c r="A5038" t="str" cm="1">
        <f t="array" ref="A5038">IFERROR(INDEX(OpenMeteoAPI[City],ROWS($A$2:A5038))&amp;", "&amp;INDEX(OpenMeteoAPI[CountryCode],ROWS($A$2:A5038)),"")</f>
        <v/>
      </c>
      <c r="B5038" t="str" cm="1">
        <f t="array" ref="B5038">IF($A5038="","",INDEX(OpenMeteoAPI[LocationID],ROWS($B$2:B5038)))</f>
        <v/>
      </c>
      <c r="C5038" s="5" t="str" cm="1">
        <f t="array" ref="C5038">IF($A5038="","",INDEX(OpenMeteoAPI[ForecastDateTime],ROWS($C$2:C5038)))</f>
        <v/>
      </c>
      <c r="D5038" t="str">
        <f t="shared" si="78"/>
        <v/>
      </c>
      <c r="E5038" t="str" cm="1">
        <f t="array" ref="E5038">IF($K5038="","",_xlfn.IFS($K5038=0,_xlfn.UNICHAR(9728),$K5038&lt;=3,_xlfn.UNICHAR(9729),OR($K5038=45,$K5038=48),"~",AND($K5038&gt;=51,$K5038&lt;=67),_xlfn.UNICHAR(9748),AND($K5038&gt;=71,$K5038&lt;=77),_xlfn.UNICHAR(10052),AND($K5038&gt;=80,$K5038&lt;=82),_xlfn.UNICHAR(9748),AND($K5038&gt;=95,$K5038&lt;=99),_xlfn.UNICHAR(9889),TRUE,_xlfn.UNICHAR(9729)))</f>
        <v/>
      </c>
      <c r="F5038" t="str" cm="1">
        <f t="array" ref="F5038">IF($K5038="","",_xlfn.IFS($K5038=0,"Clear",$K5038&lt;=3,"Partly Cloudy",OR($K5038=45,$K5038=48),"Fog",AND($K5038&gt;=51,$K5038&lt;=67),"Drizzle",AND($K5038&gt;=71,$K5038&lt;=77),"Snow",AND($K5038&gt;=80,$K5038&lt;=82),"Rain Showers",AND($K5038&gt;=95,$K5038&lt;=99),"Thunderstorm",TRUE,"Cloudy"))</f>
        <v/>
      </c>
      <c r="G5038" s="3" t="str" cm="1">
        <f t="array" ref="G5038">IF($A5038="","",INDEX(OpenMeteoAPI[TemperatureC],ROWS($G$2:G5038)))</f>
        <v/>
      </c>
      <c r="H5038" s="4" t="str" cm="1">
        <f t="array" ref="H5038">IF($A5038="","",INDEX(OpenMeteoAPI[RelativeHumidityPct],ROWS($H$2:H5038))/100)</f>
        <v/>
      </c>
      <c r="I5038" s="4" t="str" cm="1">
        <f t="array" ref="I5038">IF($A5038="","",INDEX(OpenMeteoAPI[PrecipitationProbabilityPct],ROWS($I$2:I5038))/100)</f>
        <v/>
      </c>
      <c r="J5038" s="3" t="str" cm="1">
        <f t="array" ref="J5038">IF($A5038="","",INDEX(OpenMeteoAPI[PrecipitationMM],ROWS($J$2:J5038)))</f>
        <v/>
      </c>
      <c r="K5038" t="str" cm="1">
        <f t="array" ref="K5038">IF($A5038="","",INDEX(OpenMeteoAPI[WeatherCode],ROWS($K$2:K5038)))</f>
        <v/>
      </c>
      <c r="L5038" s="3" t="str" cm="1">
        <f t="array" ref="L5038">IF($A5038="","",INDEX(OpenMeteoAPI[WindSpeedKMH],ROWS($L$2:L5038)))</f>
        <v/>
      </c>
    </row>
    <row r="5039" spans="1:12">
      <c r="A5039" t="str" cm="1">
        <f t="array" ref="A5039">IFERROR(INDEX(OpenMeteoAPI[City],ROWS($A$2:A5039))&amp;", "&amp;INDEX(OpenMeteoAPI[CountryCode],ROWS($A$2:A5039)),"")</f>
        <v/>
      </c>
      <c r="B5039" t="str" cm="1">
        <f t="array" ref="B5039">IF($A5039="","",INDEX(OpenMeteoAPI[LocationID],ROWS($B$2:B5039)))</f>
        <v/>
      </c>
      <c r="C5039" s="5" t="str" cm="1">
        <f t="array" ref="C5039">IF($A5039="","",INDEX(OpenMeteoAPI[ForecastDateTime],ROWS($C$2:C5039)))</f>
        <v/>
      </c>
      <c r="D5039" t="str">
        <f t="shared" si="78"/>
        <v/>
      </c>
      <c r="E5039" t="str" cm="1">
        <f t="array" ref="E5039">IF($K5039="","",_xlfn.IFS($K5039=0,_xlfn.UNICHAR(9728),$K5039&lt;=3,_xlfn.UNICHAR(9729),OR($K5039=45,$K5039=48),"~",AND($K5039&gt;=51,$K5039&lt;=67),_xlfn.UNICHAR(9748),AND($K5039&gt;=71,$K5039&lt;=77),_xlfn.UNICHAR(10052),AND($K5039&gt;=80,$K5039&lt;=82),_xlfn.UNICHAR(9748),AND($K5039&gt;=95,$K5039&lt;=99),_xlfn.UNICHAR(9889),TRUE,_xlfn.UNICHAR(9729)))</f>
        <v/>
      </c>
      <c r="F5039" t="str" cm="1">
        <f t="array" ref="F5039">IF($K5039="","",_xlfn.IFS($K5039=0,"Clear",$K5039&lt;=3,"Partly Cloudy",OR($K5039=45,$K5039=48),"Fog",AND($K5039&gt;=51,$K5039&lt;=67),"Drizzle",AND($K5039&gt;=71,$K5039&lt;=77),"Snow",AND($K5039&gt;=80,$K5039&lt;=82),"Rain Showers",AND($K5039&gt;=95,$K5039&lt;=99),"Thunderstorm",TRUE,"Cloudy"))</f>
        <v/>
      </c>
      <c r="G5039" s="3" t="str" cm="1">
        <f t="array" ref="G5039">IF($A5039="","",INDEX(OpenMeteoAPI[TemperatureC],ROWS($G$2:G5039)))</f>
        <v/>
      </c>
      <c r="H5039" s="4" t="str" cm="1">
        <f t="array" ref="H5039">IF($A5039="","",INDEX(OpenMeteoAPI[RelativeHumidityPct],ROWS($H$2:H5039))/100)</f>
        <v/>
      </c>
      <c r="I5039" s="4" t="str" cm="1">
        <f t="array" ref="I5039">IF($A5039="","",INDEX(OpenMeteoAPI[PrecipitationProbabilityPct],ROWS($I$2:I5039))/100)</f>
        <v/>
      </c>
      <c r="J5039" s="3" t="str" cm="1">
        <f t="array" ref="J5039">IF($A5039="","",INDEX(OpenMeteoAPI[PrecipitationMM],ROWS($J$2:J5039)))</f>
        <v/>
      </c>
      <c r="K5039" t="str" cm="1">
        <f t="array" ref="K5039">IF($A5039="","",INDEX(OpenMeteoAPI[WeatherCode],ROWS($K$2:K5039)))</f>
        <v/>
      </c>
      <c r="L5039" s="3" t="str" cm="1">
        <f t="array" ref="L5039">IF($A5039="","",INDEX(OpenMeteoAPI[WindSpeedKMH],ROWS($L$2:L5039)))</f>
        <v/>
      </c>
    </row>
    <row r="5040" spans="1:12">
      <c r="A5040" t="str" cm="1">
        <f t="array" ref="A5040">IFERROR(INDEX(OpenMeteoAPI[City],ROWS($A$2:A5040))&amp;", "&amp;INDEX(OpenMeteoAPI[CountryCode],ROWS($A$2:A5040)),"")</f>
        <v/>
      </c>
      <c r="B5040" t="str" cm="1">
        <f t="array" ref="B5040">IF($A5040="","",INDEX(OpenMeteoAPI[LocationID],ROWS($B$2:B5040)))</f>
        <v/>
      </c>
      <c r="C5040" s="5" t="str" cm="1">
        <f t="array" ref="C5040">IF($A5040="","",INDEX(OpenMeteoAPI[ForecastDateTime],ROWS($C$2:C5040)))</f>
        <v/>
      </c>
      <c r="D5040" t="str">
        <f t="shared" si="78"/>
        <v/>
      </c>
      <c r="E5040" t="str" cm="1">
        <f t="array" ref="E5040">IF($K5040="","",_xlfn.IFS($K5040=0,_xlfn.UNICHAR(9728),$K5040&lt;=3,_xlfn.UNICHAR(9729),OR($K5040=45,$K5040=48),"~",AND($K5040&gt;=51,$K5040&lt;=67),_xlfn.UNICHAR(9748),AND($K5040&gt;=71,$K5040&lt;=77),_xlfn.UNICHAR(10052),AND($K5040&gt;=80,$K5040&lt;=82),_xlfn.UNICHAR(9748),AND($K5040&gt;=95,$K5040&lt;=99),_xlfn.UNICHAR(9889),TRUE,_xlfn.UNICHAR(9729)))</f>
        <v/>
      </c>
      <c r="F5040" t="str" cm="1">
        <f t="array" ref="F5040">IF($K5040="","",_xlfn.IFS($K5040=0,"Clear",$K5040&lt;=3,"Partly Cloudy",OR($K5040=45,$K5040=48),"Fog",AND($K5040&gt;=51,$K5040&lt;=67),"Drizzle",AND($K5040&gt;=71,$K5040&lt;=77),"Snow",AND($K5040&gt;=80,$K5040&lt;=82),"Rain Showers",AND($K5040&gt;=95,$K5040&lt;=99),"Thunderstorm",TRUE,"Cloudy"))</f>
        <v/>
      </c>
      <c r="G5040" s="3" t="str" cm="1">
        <f t="array" ref="G5040">IF($A5040="","",INDEX(OpenMeteoAPI[TemperatureC],ROWS($G$2:G5040)))</f>
        <v/>
      </c>
      <c r="H5040" s="4" t="str" cm="1">
        <f t="array" ref="H5040">IF($A5040="","",INDEX(OpenMeteoAPI[RelativeHumidityPct],ROWS($H$2:H5040))/100)</f>
        <v/>
      </c>
      <c r="I5040" s="4" t="str" cm="1">
        <f t="array" ref="I5040">IF($A5040="","",INDEX(OpenMeteoAPI[PrecipitationProbabilityPct],ROWS($I$2:I5040))/100)</f>
        <v/>
      </c>
      <c r="J5040" s="3" t="str" cm="1">
        <f t="array" ref="J5040">IF($A5040="","",INDEX(OpenMeteoAPI[PrecipitationMM],ROWS($J$2:J5040)))</f>
        <v/>
      </c>
      <c r="K5040" t="str" cm="1">
        <f t="array" ref="K5040">IF($A5040="","",INDEX(OpenMeteoAPI[WeatherCode],ROWS($K$2:K5040)))</f>
        <v/>
      </c>
      <c r="L5040" s="3" t="str" cm="1">
        <f t="array" ref="L5040">IF($A5040="","",INDEX(OpenMeteoAPI[WindSpeedKMH],ROWS($L$2:L5040)))</f>
        <v/>
      </c>
    </row>
    <row r="5041" spans="1:12">
      <c r="A5041" t="str" cm="1">
        <f t="array" ref="A5041">IFERROR(INDEX(OpenMeteoAPI[City],ROWS($A$2:A5041))&amp;", "&amp;INDEX(OpenMeteoAPI[CountryCode],ROWS($A$2:A5041)),"")</f>
        <v/>
      </c>
      <c r="B5041" t="str" cm="1">
        <f t="array" ref="B5041">IF($A5041="","",INDEX(OpenMeteoAPI[LocationID],ROWS($B$2:B5041)))</f>
        <v/>
      </c>
      <c r="C5041" s="5" t="str" cm="1">
        <f t="array" ref="C5041">IF($A5041="","",INDEX(OpenMeteoAPI[ForecastDateTime],ROWS($C$2:C5041)))</f>
        <v/>
      </c>
      <c r="D5041" t="str">
        <f t="shared" si="78"/>
        <v/>
      </c>
      <c r="E5041" t="str" cm="1">
        <f t="array" ref="E5041">IF($K5041="","",_xlfn.IFS($K5041=0,_xlfn.UNICHAR(9728),$K5041&lt;=3,_xlfn.UNICHAR(9729),OR($K5041=45,$K5041=48),"~",AND($K5041&gt;=51,$K5041&lt;=67),_xlfn.UNICHAR(9748),AND($K5041&gt;=71,$K5041&lt;=77),_xlfn.UNICHAR(10052),AND($K5041&gt;=80,$K5041&lt;=82),_xlfn.UNICHAR(9748),AND($K5041&gt;=95,$K5041&lt;=99),_xlfn.UNICHAR(9889),TRUE,_xlfn.UNICHAR(9729)))</f>
        <v/>
      </c>
      <c r="F5041" t="str" cm="1">
        <f t="array" ref="F5041">IF($K5041="","",_xlfn.IFS($K5041=0,"Clear",$K5041&lt;=3,"Partly Cloudy",OR($K5041=45,$K5041=48),"Fog",AND($K5041&gt;=51,$K5041&lt;=67),"Drizzle",AND($K5041&gt;=71,$K5041&lt;=77),"Snow",AND($K5041&gt;=80,$K5041&lt;=82),"Rain Showers",AND($K5041&gt;=95,$K5041&lt;=99),"Thunderstorm",TRUE,"Cloudy"))</f>
        <v/>
      </c>
      <c r="G5041" s="3" t="str" cm="1">
        <f t="array" ref="G5041">IF($A5041="","",INDEX(OpenMeteoAPI[TemperatureC],ROWS($G$2:G5041)))</f>
        <v/>
      </c>
      <c r="H5041" s="4" t="str" cm="1">
        <f t="array" ref="H5041">IF($A5041="","",INDEX(OpenMeteoAPI[RelativeHumidityPct],ROWS($H$2:H5041))/100)</f>
        <v/>
      </c>
      <c r="I5041" s="4" t="str" cm="1">
        <f t="array" ref="I5041">IF($A5041="","",INDEX(OpenMeteoAPI[PrecipitationProbabilityPct],ROWS($I$2:I5041))/100)</f>
        <v/>
      </c>
      <c r="J5041" s="3" t="str" cm="1">
        <f t="array" ref="J5041">IF($A5041="","",INDEX(OpenMeteoAPI[PrecipitationMM],ROWS($J$2:J5041)))</f>
        <v/>
      </c>
      <c r="K5041" t="str" cm="1">
        <f t="array" ref="K5041">IF($A5041="","",INDEX(OpenMeteoAPI[WeatherCode],ROWS($K$2:K5041)))</f>
        <v/>
      </c>
      <c r="L5041" s="3" t="str" cm="1">
        <f t="array" ref="L5041">IF($A5041="","",INDEX(OpenMeteoAPI[WindSpeedKMH],ROWS($L$2:L5041)))</f>
        <v/>
      </c>
    </row>
    <row r="5042" spans="1:12">
      <c r="A5042" t="str" cm="1">
        <f t="array" ref="A5042">IFERROR(INDEX(OpenMeteoAPI[City],ROWS($A$2:A5042))&amp;", "&amp;INDEX(OpenMeteoAPI[CountryCode],ROWS($A$2:A5042)),"")</f>
        <v/>
      </c>
      <c r="B5042" t="str" cm="1">
        <f t="array" ref="B5042">IF($A5042="","",INDEX(OpenMeteoAPI[LocationID],ROWS($B$2:B5042)))</f>
        <v/>
      </c>
      <c r="C5042" s="5" t="str" cm="1">
        <f t="array" ref="C5042">IF($A5042="","",INDEX(OpenMeteoAPI[ForecastDateTime],ROWS($C$2:C5042)))</f>
        <v/>
      </c>
      <c r="D5042" t="str">
        <f t="shared" si="78"/>
        <v/>
      </c>
      <c r="E5042" t="str" cm="1">
        <f t="array" ref="E5042">IF($K5042="","",_xlfn.IFS($K5042=0,_xlfn.UNICHAR(9728),$K5042&lt;=3,_xlfn.UNICHAR(9729),OR($K5042=45,$K5042=48),"~",AND($K5042&gt;=51,$K5042&lt;=67),_xlfn.UNICHAR(9748),AND($K5042&gt;=71,$K5042&lt;=77),_xlfn.UNICHAR(10052),AND($K5042&gt;=80,$K5042&lt;=82),_xlfn.UNICHAR(9748),AND($K5042&gt;=95,$K5042&lt;=99),_xlfn.UNICHAR(9889),TRUE,_xlfn.UNICHAR(9729)))</f>
        <v/>
      </c>
      <c r="F5042" t="str" cm="1">
        <f t="array" ref="F5042">IF($K5042="","",_xlfn.IFS($K5042=0,"Clear",$K5042&lt;=3,"Partly Cloudy",OR($K5042=45,$K5042=48),"Fog",AND($K5042&gt;=51,$K5042&lt;=67),"Drizzle",AND($K5042&gt;=71,$K5042&lt;=77),"Snow",AND($K5042&gt;=80,$K5042&lt;=82),"Rain Showers",AND($K5042&gt;=95,$K5042&lt;=99),"Thunderstorm",TRUE,"Cloudy"))</f>
        <v/>
      </c>
      <c r="G5042" s="3" t="str" cm="1">
        <f t="array" ref="G5042">IF($A5042="","",INDEX(OpenMeteoAPI[TemperatureC],ROWS($G$2:G5042)))</f>
        <v/>
      </c>
      <c r="H5042" s="4" t="str" cm="1">
        <f t="array" ref="H5042">IF($A5042="","",INDEX(OpenMeteoAPI[RelativeHumidityPct],ROWS($H$2:H5042))/100)</f>
        <v/>
      </c>
      <c r="I5042" s="4" t="str" cm="1">
        <f t="array" ref="I5042">IF($A5042="","",INDEX(OpenMeteoAPI[PrecipitationProbabilityPct],ROWS($I$2:I5042))/100)</f>
        <v/>
      </c>
      <c r="J5042" s="3" t="str" cm="1">
        <f t="array" ref="J5042">IF($A5042="","",INDEX(OpenMeteoAPI[PrecipitationMM],ROWS($J$2:J5042)))</f>
        <v/>
      </c>
      <c r="K5042" t="str" cm="1">
        <f t="array" ref="K5042">IF($A5042="","",INDEX(OpenMeteoAPI[WeatherCode],ROWS($K$2:K5042)))</f>
        <v/>
      </c>
      <c r="L5042" s="3" t="str" cm="1">
        <f t="array" ref="L5042">IF($A5042="","",INDEX(OpenMeteoAPI[WindSpeedKMH],ROWS($L$2:L5042)))</f>
        <v/>
      </c>
    </row>
    <row r="5043" spans="1:12">
      <c r="A5043" t="str" cm="1">
        <f t="array" ref="A5043">IFERROR(INDEX(OpenMeteoAPI[City],ROWS($A$2:A5043))&amp;", "&amp;INDEX(OpenMeteoAPI[CountryCode],ROWS($A$2:A5043)),"")</f>
        <v/>
      </c>
      <c r="B5043" t="str" cm="1">
        <f t="array" ref="B5043">IF($A5043="","",INDEX(OpenMeteoAPI[LocationID],ROWS($B$2:B5043)))</f>
        <v/>
      </c>
      <c r="C5043" s="5" t="str" cm="1">
        <f t="array" ref="C5043">IF($A5043="","",INDEX(OpenMeteoAPI[ForecastDateTime],ROWS($C$2:C5043)))</f>
        <v/>
      </c>
      <c r="D5043" t="str">
        <f t="shared" si="78"/>
        <v/>
      </c>
      <c r="E5043" t="str" cm="1">
        <f t="array" ref="E5043">IF($K5043="","",_xlfn.IFS($K5043=0,_xlfn.UNICHAR(9728),$K5043&lt;=3,_xlfn.UNICHAR(9729),OR($K5043=45,$K5043=48),"~",AND($K5043&gt;=51,$K5043&lt;=67),_xlfn.UNICHAR(9748),AND($K5043&gt;=71,$K5043&lt;=77),_xlfn.UNICHAR(10052),AND($K5043&gt;=80,$K5043&lt;=82),_xlfn.UNICHAR(9748),AND($K5043&gt;=95,$K5043&lt;=99),_xlfn.UNICHAR(9889),TRUE,_xlfn.UNICHAR(9729)))</f>
        <v/>
      </c>
      <c r="F5043" t="str" cm="1">
        <f t="array" ref="F5043">IF($K5043="","",_xlfn.IFS($K5043=0,"Clear",$K5043&lt;=3,"Partly Cloudy",OR($K5043=45,$K5043=48),"Fog",AND($K5043&gt;=51,$K5043&lt;=67),"Drizzle",AND($K5043&gt;=71,$K5043&lt;=77),"Snow",AND($K5043&gt;=80,$K5043&lt;=82),"Rain Showers",AND($K5043&gt;=95,$K5043&lt;=99),"Thunderstorm",TRUE,"Cloudy"))</f>
        <v/>
      </c>
      <c r="G5043" s="3" t="str" cm="1">
        <f t="array" ref="G5043">IF($A5043="","",INDEX(OpenMeteoAPI[TemperatureC],ROWS($G$2:G5043)))</f>
        <v/>
      </c>
      <c r="H5043" s="4" t="str" cm="1">
        <f t="array" ref="H5043">IF($A5043="","",INDEX(OpenMeteoAPI[RelativeHumidityPct],ROWS($H$2:H5043))/100)</f>
        <v/>
      </c>
      <c r="I5043" s="4" t="str" cm="1">
        <f t="array" ref="I5043">IF($A5043="","",INDEX(OpenMeteoAPI[PrecipitationProbabilityPct],ROWS($I$2:I5043))/100)</f>
        <v/>
      </c>
      <c r="J5043" s="3" t="str" cm="1">
        <f t="array" ref="J5043">IF($A5043="","",INDEX(OpenMeteoAPI[PrecipitationMM],ROWS($J$2:J5043)))</f>
        <v/>
      </c>
      <c r="K5043" t="str" cm="1">
        <f t="array" ref="K5043">IF($A5043="","",INDEX(OpenMeteoAPI[WeatherCode],ROWS($K$2:K5043)))</f>
        <v/>
      </c>
      <c r="L5043" s="3" t="str" cm="1">
        <f t="array" ref="L5043">IF($A5043="","",INDEX(OpenMeteoAPI[WindSpeedKMH],ROWS($L$2:L5043)))</f>
        <v/>
      </c>
    </row>
    <row r="5044" spans="1:12">
      <c r="A5044" t="str" cm="1">
        <f t="array" ref="A5044">IFERROR(INDEX(OpenMeteoAPI[City],ROWS($A$2:A5044))&amp;", "&amp;INDEX(OpenMeteoAPI[CountryCode],ROWS($A$2:A5044)),"")</f>
        <v/>
      </c>
      <c r="B5044" t="str" cm="1">
        <f t="array" ref="B5044">IF($A5044="","",INDEX(OpenMeteoAPI[LocationID],ROWS($B$2:B5044)))</f>
        <v/>
      </c>
      <c r="C5044" s="5" t="str" cm="1">
        <f t="array" ref="C5044">IF($A5044="","",INDEX(OpenMeteoAPI[ForecastDateTime],ROWS($C$2:C5044)))</f>
        <v/>
      </c>
      <c r="D5044" t="str">
        <f t="shared" si="78"/>
        <v/>
      </c>
      <c r="E5044" t="str" cm="1">
        <f t="array" ref="E5044">IF($K5044="","",_xlfn.IFS($K5044=0,_xlfn.UNICHAR(9728),$K5044&lt;=3,_xlfn.UNICHAR(9729),OR($K5044=45,$K5044=48),"~",AND($K5044&gt;=51,$K5044&lt;=67),_xlfn.UNICHAR(9748),AND($K5044&gt;=71,$K5044&lt;=77),_xlfn.UNICHAR(10052),AND($K5044&gt;=80,$K5044&lt;=82),_xlfn.UNICHAR(9748),AND($K5044&gt;=95,$K5044&lt;=99),_xlfn.UNICHAR(9889),TRUE,_xlfn.UNICHAR(9729)))</f>
        <v/>
      </c>
      <c r="F5044" t="str" cm="1">
        <f t="array" ref="F5044">IF($K5044="","",_xlfn.IFS($K5044=0,"Clear",$K5044&lt;=3,"Partly Cloudy",OR($K5044=45,$K5044=48),"Fog",AND($K5044&gt;=51,$K5044&lt;=67),"Drizzle",AND($K5044&gt;=71,$K5044&lt;=77),"Snow",AND($K5044&gt;=80,$K5044&lt;=82),"Rain Showers",AND($K5044&gt;=95,$K5044&lt;=99),"Thunderstorm",TRUE,"Cloudy"))</f>
        <v/>
      </c>
      <c r="G5044" s="3" t="str" cm="1">
        <f t="array" ref="G5044">IF($A5044="","",INDEX(OpenMeteoAPI[TemperatureC],ROWS($G$2:G5044)))</f>
        <v/>
      </c>
      <c r="H5044" s="4" t="str" cm="1">
        <f t="array" ref="H5044">IF($A5044="","",INDEX(OpenMeteoAPI[RelativeHumidityPct],ROWS($H$2:H5044))/100)</f>
        <v/>
      </c>
      <c r="I5044" s="4" t="str" cm="1">
        <f t="array" ref="I5044">IF($A5044="","",INDEX(OpenMeteoAPI[PrecipitationProbabilityPct],ROWS($I$2:I5044))/100)</f>
        <v/>
      </c>
      <c r="J5044" s="3" t="str" cm="1">
        <f t="array" ref="J5044">IF($A5044="","",INDEX(OpenMeteoAPI[PrecipitationMM],ROWS($J$2:J5044)))</f>
        <v/>
      </c>
      <c r="K5044" t="str" cm="1">
        <f t="array" ref="K5044">IF($A5044="","",INDEX(OpenMeteoAPI[WeatherCode],ROWS($K$2:K5044)))</f>
        <v/>
      </c>
      <c r="L5044" s="3" t="str" cm="1">
        <f t="array" ref="L5044">IF($A5044="","",INDEX(OpenMeteoAPI[WindSpeedKMH],ROWS($L$2:L5044)))</f>
        <v/>
      </c>
    </row>
    <row r="5045" spans="1:12">
      <c r="A5045" t="str" cm="1">
        <f t="array" ref="A5045">IFERROR(INDEX(OpenMeteoAPI[City],ROWS($A$2:A5045))&amp;", "&amp;INDEX(OpenMeteoAPI[CountryCode],ROWS($A$2:A5045)),"")</f>
        <v/>
      </c>
      <c r="B5045" t="str" cm="1">
        <f t="array" ref="B5045">IF($A5045="","",INDEX(OpenMeteoAPI[LocationID],ROWS($B$2:B5045)))</f>
        <v/>
      </c>
      <c r="C5045" s="5" t="str" cm="1">
        <f t="array" ref="C5045">IF($A5045="","",INDEX(OpenMeteoAPI[ForecastDateTime],ROWS($C$2:C5045)))</f>
        <v/>
      </c>
      <c r="D5045" t="str">
        <f t="shared" si="78"/>
        <v/>
      </c>
      <c r="E5045" t="str" cm="1">
        <f t="array" ref="E5045">IF($K5045="","",_xlfn.IFS($K5045=0,_xlfn.UNICHAR(9728),$K5045&lt;=3,_xlfn.UNICHAR(9729),OR($K5045=45,$K5045=48),"~",AND($K5045&gt;=51,$K5045&lt;=67),_xlfn.UNICHAR(9748),AND($K5045&gt;=71,$K5045&lt;=77),_xlfn.UNICHAR(10052),AND($K5045&gt;=80,$K5045&lt;=82),_xlfn.UNICHAR(9748),AND($K5045&gt;=95,$K5045&lt;=99),_xlfn.UNICHAR(9889),TRUE,_xlfn.UNICHAR(9729)))</f>
        <v/>
      </c>
      <c r="F5045" t="str" cm="1">
        <f t="array" ref="F5045">IF($K5045="","",_xlfn.IFS($K5045=0,"Clear",$K5045&lt;=3,"Partly Cloudy",OR($K5045=45,$K5045=48),"Fog",AND($K5045&gt;=51,$K5045&lt;=67),"Drizzle",AND($K5045&gt;=71,$K5045&lt;=77),"Snow",AND($K5045&gt;=80,$K5045&lt;=82),"Rain Showers",AND($K5045&gt;=95,$K5045&lt;=99),"Thunderstorm",TRUE,"Cloudy"))</f>
        <v/>
      </c>
      <c r="G5045" s="3" t="str" cm="1">
        <f t="array" ref="G5045">IF($A5045="","",INDEX(OpenMeteoAPI[TemperatureC],ROWS($G$2:G5045)))</f>
        <v/>
      </c>
      <c r="H5045" s="4" t="str" cm="1">
        <f t="array" ref="H5045">IF($A5045="","",INDEX(OpenMeteoAPI[RelativeHumidityPct],ROWS($H$2:H5045))/100)</f>
        <v/>
      </c>
      <c r="I5045" s="4" t="str" cm="1">
        <f t="array" ref="I5045">IF($A5045="","",INDEX(OpenMeteoAPI[PrecipitationProbabilityPct],ROWS($I$2:I5045))/100)</f>
        <v/>
      </c>
      <c r="J5045" s="3" t="str" cm="1">
        <f t="array" ref="J5045">IF($A5045="","",INDEX(OpenMeteoAPI[PrecipitationMM],ROWS($J$2:J5045)))</f>
        <v/>
      </c>
      <c r="K5045" t="str" cm="1">
        <f t="array" ref="K5045">IF($A5045="","",INDEX(OpenMeteoAPI[WeatherCode],ROWS($K$2:K5045)))</f>
        <v/>
      </c>
      <c r="L5045" s="3" t="str" cm="1">
        <f t="array" ref="L5045">IF($A5045="","",INDEX(OpenMeteoAPI[WindSpeedKMH],ROWS($L$2:L5045)))</f>
        <v/>
      </c>
    </row>
    <row r="5046" spans="1:12">
      <c r="A5046" t="str" cm="1">
        <f t="array" ref="A5046">IFERROR(INDEX(OpenMeteoAPI[City],ROWS($A$2:A5046))&amp;", "&amp;INDEX(OpenMeteoAPI[CountryCode],ROWS($A$2:A5046)),"")</f>
        <v/>
      </c>
      <c r="B5046" t="str" cm="1">
        <f t="array" ref="B5046">IF($A5046="","",INDEX(OpenMeteoAPI[LocationID],ROWS($B$2:B5046)))</f>
        <v/>
      </c>
      <c r="C5046" s="5" t="str" cm="1">
        <f t="array" ref="C5046">IF($A5046="","",INDEX(OpenMeteoAPI[ForecastDateTime],ROWS($C$2:C5046)))</f>
        <v/>
      </c>
      <c r="D5046" t="str">
        <f t="shared" si="78"/>
        <v/>
      </c>
      <c r="E5046" t="str" cm="1">
        <f t="array" ref="E5046">IF($K5046="","",_xlfn.IFS($K5046=0,_xlfn.UNICHAR(9728),$K5046&lt;=3,_xlfn.UNICHAR(9729),OR($K5046=45,$K5046=48),"~",AND($K5046&gt;=51,$K5046&lt;=67),_xlfn.UNICHAR(9748),AND($K5046&gt;=71,$K5046&lt;=77),_xlfn.UNICHAR(10052),AND($K5046&gt;=80,$K5046&lt;=82),_xlfn.UNICHAR(9748),AND($K5046&gt;=95,$K5046&lt;=99),_xlfn.UNICHAR(9889),TRUE,_xlfn.UNICHAR(9729)))</f>
        <v/>
      </c>
      <c r="F5046" t="str" cm="1">
        <f t="array" ref="F5046">IF($K5046="","",_xlfn.IFS($K5046=0,"Clear",$K5046&lt;=3,"Partly Cloudy",OR($K5046=45,$K5046=48),"Fog",AND($K5046&gt;=51,$K5046&lt;=67),"Drizzle",AND($K5046&gt;=71,$K5046&lt;=77),"Snow",AND($K5046&gt;=80,$K5046&lt;=82),"Rain Showers",AND($K5046&gt;=95,$K5046&lt;=99),"Thunderstorm",TRUE,"Cloudy"))</f>
        <v/>
      </c>
      <c r="G5046" s="3" t="str" cm="1">
        <f t="array" ref="G5046">IF($A5046="","",INDEX(OpenMeteoAPI[TemperatureC],ROWS($G$2:G5046)))</f>
        <v/>
      </c>
      <c r="H5046" s="4" t="str" cm="1">
        <f t="array" ref="H5046">IF($A5046="","",INDEX(OpenMeteoAPI[RelativeHumidityPct],ROWS($H$2:H5046))/100)</f>
        <v/>
      </c>
      <c r="I5046" s="4" t="str" cm="1">
        <f t="array" ref="I5046">IF($A5046="","",INDEX(OpenMeteoAPI[PrecipitationProbabilityPct],ROWS($I$2:I5046))/100)</f>
        <v/>
      </c>
      <c r="J5046" s="3" t="str" cm="1">
        <f t="array" ref="J5046">IF($A5046="","",INDEX(OpenMeteoAPI[PrecipitationMM],ROWS($J$2:J5046)))</f>
        <v/>
      </c>
      <c r="K5046" t="str" cm="1">
        <f t="array" ref="K5046">IF($A5046="","",INDEX(OpenMeteoAPI[WeatherCode],ROWS($K$2:K5046)))</f>
        <v/>
      </c>
      <c r="L5046" s="3" t="str" cm="1">
        <f t="array" ref="L5046">IF($A5046="","",INDEX(OpenMeteoAPI[WindSpeedKMH],ROWS($L$2:L5046)))</f>
        <v/>
      </c>
    </row>
    <row r="5047" spans="1:12">
      <c r="A5047" t="str" cm="1">
        <f t="array" ref="A5047">IFERROR(INDEX(OpenMeteoAPI[City],ROWS($A$2:A5047))&amp;", "&amp;INDEX(OpenMeteoAPI[CountryCode],ROWS($A$2:A5047)),"")</f>
        <v/>
      </c>
      <c r="B5047" t="str" cm="1">
        <f t="array" ref="B5047">IF($A5047="","",INDEX(OpenMeteoAPI[LocationID],ROWS($B$2:B5047)))</f>
        <v/>
      </c>
      <c r="C5047" s="5" t="str" cm="1">
        <f t="array" ref="C5047">IF($A5047="","",INDEX(OpenMeteoAPI[ForecastDateTime],ROWS($C$2:C5047)))</f>
        <v/>
      </c>
      <c r="D5047" t="str">
        <f t="shared" si="78"/>
        <v/>
      </c>
      <c r="E5047" t="str" cm="1">
        <f t="array" ref="E5047">IF($K5047="","",_xlfn.IFS($K5047=0,_xlfn.UNICHAR(9728),$K5047&lt;=3,_xlfn.UNICHAR(9729),OR($K5047=45,$K5047=48),"~",AND($K5047&gt;=51,$K5047&lt;=67),_xlfn.UNICHAR(9748),AND($K5047&gt;=71,$K5047&lt;=77),_xlfn.UNICHAR(10052),AND($K5047&gt;=80,$K5047&lt;=82),_xlfn.UNICHAR(9748),AND($K5047&gt;=95,$K5047&lt;=99),_xlfn.UNICHAR(9889),TRUE,_xlfn.UNICHAR(9729)))</f>
        <v/>
      </c>
      <c r="F5047" t="str" cm="1">
        <f t="array" ref="F5047">IF($K5047="","",_xlfn.IFS($K5047=0,"Clear",$K5047&lt;=3,"Partly Cloudy",OR($K5047=45,$K5047=48),"Fog",AND($K5047&gt;=51,$K5047&lt;=67),"Drizzle",AND($K5047&gt;=71,$K5047&lt;=77),"Snow",AND($K5047&gt;=80,$K5047&lt;=82),"Rain Showers",AND($K5047&gt;=95,$K5047&lt;=99),"Thunderstorm",TRUE,"Cloudy"))</f>
        <v/>
      </c>
      <c r="G5047" s="3" t="str" cm="1">
        <f t="array" ref="G5047">IF($A5047="","",INDEX(OpenMeteoAPI[TemperatureC],ROWS($G$2:G5047)))</f>
        <v/>
      </c>
      <c r="H5047" s="4" t="str" cm="1">
        <f t="array" ref="H5047">IF($A5047="","",INDEX(OpenMeteoAPI[RelativeHumidityPct],ROWS($H$2:H5047))/100)</f>
        <v/>
      </c>
      <c r="I5047" s="4" t="str" cm="1">
        <f t="array" ref="I5047">IF($A5047="","",INDEX(OpenMeteoAPI[PrecipitationProbabilityPct],ROWS($I$2:I5047))/100)</f>
        <v/>
      </c>
      <c r="J5047" s="3" t="str" cm="1">
        <f t="array" ref="J5047">IF($A5047="","",INDEX(OpenMeteoAPI[PrecipitationMM],ROWS($J$2:J5047)))</f>
        <v/>
      </c>
      <c r="K5047" t="str" cm="1">
        <f t="array" ref="K5047">IF($A5047="","",INDEX(OpenMeteoAPI[WeatherCode],ROWS($K$2:K5047)))</f>
        <v/>
      </c>
      <c r="L5047" s="3" t="str" cm="1">
        <f t="array" ref="L5047">IF($A5047="","",INDEX(OpenMeteoAPI[WindSpeedKMH],ROWS($L$2:L5047)))</f>
        <v/>
      </c>
    </row>
    <row r="5048" spans="1:12">
      <c r="A5048" t="str" cm="1">
        <f t="array" ref="A5048">IFERROR(INDEX(OpenMeteoAPI[City],ROWS($A$2:A5048))&amp;", "&amp;INDEX(OpenMeteoAPI[CountryCode],ROWS($A$2:A5048)),"")</f>
        <v/>
      </c>
      <c r="B5048" t="str" cm="1">
        <f t="array" ref="B5048">IF($A5048="","",INDEX(OpenMeteoAPI[LocationID],ROWS($B$2:B5048)))</f>
        <v/>
      </c>
      <c r="C5048" s="5" t="str" cm="1">
        <f t="array" ref="C5048">IF($A5048="","",INDEX(OpenMeteoAPI[ForecastDateTime],ROWS($C$2:C5048)))</f>
        <v/>
      </c>
      <c r="D5048" t="str">
        <f t="shared" si="78"/>
        <v/>
      </c>
      <c r="E5048" t="str" cm="1">
        <f t="array" ref="E5048">IF($K5048="","",_xlfn.IFS($K5048=0,_xlfn.UNICHAR(9728),$K5048&lt;=3,_xlfn.UNICHAR(9729),OR($K5048=45,$K5048=48),"~",AND($K5048&gt;=51,$K5048&lt;=67),_xlfn.UNICHAR(9748),AND($K5048&gt;=71,$K5048&lt;=77),_xlfn.UNICHAR(10052),AND($K5048&gt;=80,$K5048&lt;=82),_xlfn.UNICHAR(9748),AND($K5048&gt;=95,$K5048&lt;=99),_xlfn.UNICHAR(9889),TRUE,_xlfn.UNICHAR(9729)))</f>
        <v/>
      </c>
      <c r="F5048" t="str" cm="1">
        <f t="array" ref="F5048">IF($K5048="","",_xlfn.IFS($K5048=0,"Clear",$K5048&lt;=3,"Partly Cloudy",OR($K5048=45,$K5048=48),"Fog",AND($K5048&gt;=51,$K5048&lt;=67),"Drizzle",AND($K5048&gt;=71,$K5048&lt;=77),"Snow",AND($K5048&gt;=80,$K5048&lt;=82),"Rain Showers",AND($K5048&gt;=95,$K5048&lt;=99),"Thunderstorm",TRUE,"Cloudy"))</f>
        <v/>
      </c>
      <c r="G5048" s="3" t="str" cm="1">
        <f t="array" ref="G5048">IF($A5048="","",INDEX(OpenMeteoAPI[TemperatureC],ROWS($G$2:G5048)))</f>
        <v/>
      </c>
      <c r="H5048" s="4" t="str" cm="1">
        <f t="array" ref="H5048">IF($A5048="","",INDEX(OpenMeteoAPI[RelativeHumidityPct],ROWS($H$2:H5048))/100)</f>
        <v/>
      </c>
      <c r="I5048" s="4" t="str" cm="1">
        <f t="array" ref="I5048">IF($A5048="","",INDEX(OpenMeteoAPI[PrecipitationProbabilityPct],ROWS($I$2:I5048))/100)</f>
        <v/>
      </c>
      <c r="J5048" s="3" t="str" cm="1">
        <f t="array" ref="J5048">IF($A5048="","",INDEX(OpenMeteoAPI[PrecipitationMM],ROWS($J$2:J5048)))</f>
        <v/>
      </c>
      <c r="K5048" t="str" cm="1">
        <f t="array" ref="K5048">IF($A5048="","",INDEX(OpenMeteoAPI[WeatherCode],ROWS($K$2:K5048)))</f>
        <v/>
      </c>
      <c r="L5048" s="3" t="str" cm="1">
        <f t="array" ref="L5048">IF($A5048="","",INDEX(OpenMeteoAPI[WindSpeedKMH],ROWS($L$2:L5048)))</f>
        <v/>
      </c>
    </row>
    <row r="5049" spans="1:12">
      <c r="A5049" t="str" cm="1">
        <f t="array" ref="A5049">IFERROR(INDEX(OpenMeteoAPI[City],ROWS($A$2:A5049))&amp;", "&amp;INDEX(OpenMeteoAPI[CountryCode],ROWS($A$2:A5049)),"")</f>
        <v/>
      </c>
      <c r="B5049" t="str" cm="1">
        <f t="array" ref="B5049">IF($A5049="","",INDEX(OpenMeteoAPI[LocationID],ROWS($B$2:B5049)))</f>
        <v/>
      </c>
      <c r="C5049" s="5" t="str" cm="1">
        <f t="array" ref="C5049">IF($A5049="","",INDEX(OpenMeteoAPI[ForecastDateTime],ROWS($C$2:C5049)))</f>
        <v/>
      </c>
      <c r="D5049" t="str">
        <f t="shared" si="78"/>
        <v/>
      </c>
      <c r="E5049" t="str" cm="1">
        <f t="array" ref="E5049">IF($K5049="","",_xlfn.IFS($K5049=0,_xlfn.UNICHAR(9728),$K5049&lt;=3,_xlfn.UNICHAR(9729),OR($K5049=45,$K5049=48),"~",AND($K5049&gt;=51,$K5049&lt;=67),_xlfn.UNICHAR(9748),AND($K5049&gt;=71,$K5049&lt;=77),_xlfn.UNICHAR(10052),AND($K5049&gt;=80,$K5049&lt;=82),_xlfn.UNICHAR(9748),AND($K5049&gt;=95,$K5049&lt;=99),_xlfn.UNICHAR(9889),TRUE,_xlfn.UNICHAR(9729)))</f>
        <v/>
      </c>
      <c r="F5049" t="str" cm="1">
        <f t="array" ref="F5049">IF($K5049="","",_xlfn.IFS($K5049=0,"Clear",$K5049&lt;=3,"Partly Cloudy",OR($K5049=45,$K5049=48),"Fog",AND($K5049&gt;=51,$K5049&lt;=67),"Drizzle",AND($K5049&gt;=71,$K5049&lt;=77),"Snow",AND($K5049&gt;=80,$K5049&lt;=82),"Rain Showers",AND($K5049&gt;=95,$K5049&lt;=99),"Thunderstorm",TRUE,"Cloudy"))</f>
        <v/>
      </c>
      <c r="G5049" s="3" t="str" cm="1">
        <f t="array" ref="G5049">IF($A5049="","",INDEX(OpenMeteoAPI[TemperatureC],ROWS($G$2:G5049)))</f>
        <v/>
      </c>
      <c r="H5049" s="4" t="str" cm="1">
        <f t="array" ref="H5049">IF($A5049="","",INDEX(OpenMeteoAPI[RelativeHumidityPct],ROWS($H$2:H5049))/100)</f>
        <v/>
      </c>
      <c r="I5049" s="4" t="str" cm="1">
        <f t="array" ref="I5049">IF($A5049="","",INDEX(OpenMeteoAPI[PrecipitationProbabilityPct],ROWS($I$2:I5049))/100)</f>
        <v/>
      </c>
      <c r="J5049" s="3" t="str" cm="1">
        <f t="array" ref="J5049">IF($A5049="","",INDEX(OpenMeteoAPI[PrecipitationMM],ROWS($J$2:J5049)))</f>
        <v/>
      </c>
      <c r="K5049" t="str" cm="1">
        <f t="array" ref="K5049">IF($A5049="","",INDEX(OpenMeteoAPI[WeatherCode],ROWS($K$2:K5049)))</f>
        <v/>
      </c>
      <c r="L5049" s="3" t="str" cm="1">
        <f t="array" ref="L5049">IF($A5049="","",INDEX(OpenMeteoAPI[WindSpeedKMH],ROWS($L$2:L5049)))</f>
        <v/>
      </c>
    </row>
    <row r="5050" spans="1:12">
      <c r="A5050" t="str" cm="1">
        <f t="array" ref="A5050">IFERROR(INDEX(OpenMeteoAPI[City],ROWS($A$2:A5050))&amp;", "&amp;INDEX(OpenMeteoAPI[CountryCode],ROWS($A$2:A5050)),"")</f>
        <v/>
      </c>
      <c r="B5050" t="str" cm="1">
        <f t="array" ref="B5050">IF($A5050="","",INDEX(OpenMeteoAPI[LocationID],ROWS($B$2:B5050)))</f>
        <v/>
      </c>
      <c r="C5050" s="5" t="str" cm="1">
        <f t="array" ref="C5050">IF($A5050="","",INDEX(OpenMeteoAPI[ForecastDateTime],ROWS($C$2:C5050)))</f>
        <v/>
      </c>
      <c r="D5050" t="str">
        <f t="shared" si="78"/>
        <v/>
      </c>
      <c r="E5050" t="str" cm="1">
        <f t="array" ref="E5050">IF($K5050="","",_xlfn.IFS($K5050=0,_xlfn.UNICHAR(9728),$K5050&lt;=3,_xlfn.UNICHAR(9729),OR($K5050=45,$K5050=48),"~",AND($K5050&gt;=51,$K5050&lt;=67),_xlfn.UNICHAR(9748),AND($K5050&gt;=71,$K5050&lt;=77),_xlfn.UNICHAR(10052),AND($K5050&gt;=80,$K5050&lt;=82),_xlfn.UNICHAR(9748),AND($K5050&gt;=95,$K5050&lt;=99),_xlfn.UNICHAR(9889),TRUE,_xlfn.UNICHAR(9729)))</f>
        <v/>
      </c>
      <c r="F5050" t="str" cm="1">
        <f t="array" ref="F5050">IF($K5050="","",_xlfn.IFS($K5050=0,"Clear",$K5050&lt;=3,"Partly Cloudy",OR($K5050=45,$K5050=48),"Fog",AND($K5050&gt;=51,$K5050&lt;=67),"Drizzle",AND($K5050&gt;=71,$K5050&lt;=77),"Snow",AND($K5050&gt;=80,$K5050&lt;=82),"Rain Showers",AND($K5050&gt;=95,$K5050&lt;=99),"Thunderstorm",TRUE,"Cloudy"))</f>
        <v/>
      </c>
      <c r="G5050" s="3" t="str" cm="1">
        <f t="array" ref="G5050">IF($A5050="","",INDEX(OpenMeteoAPI[TemperatureC],ROWS($G$2:G5050)))</f>
        <v/>
      </c>
      <c r="H5050" s="4" t="str" cm="1">
        <f t="array" ref="H5050">IF($A5050="","",INDEX(OpenMeteoAPI[RelativeHumidityPct],ROWS($H$2:H5050))/100)</f>
        <v/>
      </c>
      <c r="I5050" s="4" t="str" cm="1">
        <f t="array" ref="I5050">IF($A5050="","",INDEX(OpenMeteoAPI[PrecipitationProbabilityPct],ROWS($I$2:I5050))/100)</f>
        <v/>
      </c>
      <c r="J5050" s="3" t="str" cm="1">
        <f t="array" ref="J5050">IF($A5050="","",INDEX(OpenMeteoAPI[PrecipitationMM],ROWS($J$2:J5050)))</f>
        <v/>
      </c>
      <c r="K5050" t="str" cm="1">
        <f t="array" ref="K5050">IF($A5050="","",INDEX(OpenMeteoAPI[WeatherCode],ROWS($K$2:K5050)))</f>
        <v/>
      </c>
      <c r="L5050" s="3" t="str" cm="1">
        <f t="array" ref="L5050">IF($A5050="","",INDEX(OpenMeteoAPI[WindSpeedKMH],ROWS($L$2:L5050)))</f>
        <v/>
      </c>
    </row>
    <row r="5051" spans="1:12">
      <c r="A5051" t="str" cm="1">
        <f t="array" ref="A5051">IFERROR(INDEX(OpenMeteoAPI[City],ROWS($A$2:A5051))&amp;", "&amp;INDEX(OpenMeteoAPI[CountryCode],ROWS($A$2:A5051)),"")</f>
        <v/>
      </c>
      <c r="B5051" t="str" cm="1">
        <f t="array" ref="B5051">IF($A5051="","",INDEX(OpenMeteoAPI[LocationID],ROWS($B$2:B5051)))</f>
        <v/>
      </c>
      <c r="C5051" s="5" t="str" cm="1">
        <f t="array" ref="C5051">IF($A5051="","",INDEX(OpenMeteoAPI[ForecastDateTime],ROWS($C$2:C5051)))</f>
        <v/>
      </c>
      <c r="D5051" t="str">
        <f t="shared" si="78"/>
        <v/>
      </c>
      <c r="E5051" t="str" cm="1">
        <f t="array" ref="E5051">IF($K5051="","",_xlfn.IFS($K5051=0,_xlfn.UNICHAR(9728),$K5051&lt;=3,_xlfn.UNICHAR(9729),OR($K5051=45,$K5051=48),"~",AND($K5051&gt;=51,$K5051&lt;=67),_xlfn.UNICHAR(9748),AND($K5051&gt;=71,$K5051&lt;=77),_xlfn.UNICHAR(10052),AND($K5051&gt;=80,$K5051&lt;=82),_xlfn.UNICHAR(9748),AND($K5051&gt;=95,$K5051&lt;=99),_xlfn.UNICHAR(9889),TRUE,_xlfn.UNICHAR(9729)))</f>
        <v/>
      </c>
      <c r="F5051" t="str" cm="1">
        <f t="array" ref="F5051">IF($K5051="","",_xlfn.IFS($K5051=0,"Clear",$K5051&lt;=3,"Partly Cloudy",OR($K5051=45,$K5051=48),"Fog",AND($K5051&gt;=51,$K5051&lt;=67),"Drizzle",AND($K5051&gt;=71,$K5051&lt;=77),"Snow",AND($K5051&gt;=80,$K5051&lt;=82),"Rain Showers",AND($K5051&gt;=95,$K5051&lt;=99),"Thunderstorm",TRUE,"Cloudy"))</f>
        <v/>
      </c>
      <c r="G5051" s="3" t="str" cm="1">
        <f t="array" ref="G5051">IF($A5051="","",INDEX(OpenMeteoAPI[TemperatureC],ROWS($G$2:G5051)))</f>
        <v/>
      </c>
      <c r="H5051" s="4" t="str" cm="1">
        <f t="array" ref="H5051">IF($A5051="","",INDEX(OpenMeteoAPI[RelativeHumidityPct],ROWS($H$2:H5051))/100)</f>
        <v/>
      </c>
      <c r="I5051" s="4" t="str" cm="1">
        <f t="array" ref="I5051">IF($A5051="","",INDEX(OpenMeteoAPI[PrecipitationProbabilityPct],ROWS($I$2:I5051))/100)</f>
        <v/>
      </c>
      <c r="J5051" s="3" t="str" cm="1">
        <f t="array" ref="J5051">IF($A5051="","",INDEX(OpenMeteoAPI[PrecipitationMM],ROWS($J$2:J5051)))</f>
        <v/>
      </c>
      <c r="K5051" t="str" cm="1">
        <f t="array" ref="K5051">IF($A5051="","",INDEX(OpenMeteoAPI[WeatherCode],ROWS($K$2:K5051)))</f>
        <v/>
      </c>
      <c r="L5051" s="3" t="str" cm="1">
        <f t="array" ref="L5051">IF($A5051="","",INDEX(OpenMeteoAPI[WindSpeedKMH],ROWS($L$2:L5051)))</f>
        <v/>
      </c>
    </row>
    <row r="5052" spans="1:12">
      <c r="A5052" t="str" cm="1">
        <f t="array" ref="A5052">IFERROR(INDEX(OpenMeteoAPI[City],ROWS($A$2:A5052))&amp;", "&amp;INDEX(OpenMeteoAPI[CountryCode],ROWS($A$2:A5052)),"")</f>
        <v/>
      </c>
      <c r="B5052" t="str" cm="1">
        <f t="array" ref="B5052">IF($A5052="","",INDEX(OpenMeteoAPI[LocationID],ROWS($B$2:B5052)))</f>
        <v/>
      </c>
      <c r="C5052" s="5" t="str" cm="1">
        <f t="array" ref="C5052">IF($A5052="","",INDEX(OpenMeteoAPI[ForecastDateTime],ROWS($C$2:C5052)))</f>
        <v/>
      </c>
      <c r="D5052" t="str">
        <f t="shared" si="78"/>
        <v/>
      </c>
      <c r="E5052" t="str" cm="1">
        <f t="array" ref="E5052">IF($K5052="","",_xlfn.IFS($K5052=0,_xlfn.UNICHAR(9728),$K5052&lt;=3,_xlfn.UNICHAR(9729),OR($K5052=45,$K5052=48),"~",AND($K5052&gt;=51,$K5052&lt;=67),_xlfn.UNICHAR(9748),AND($K5052&gt;=71,$K5052&lt;=77),_xlfn.UNICHAR(10052),AND($K5052&gt;=80,$K5052&lt;=82),_xlfn.UNICHAR(9748),AND($K5052&gt;=95,$K5052&lt;=99),_xlfn.UNICHAR(9889),TRUE,_xlfn.UNICHAR(9729)))</f>
        <v/>
      </c>
      <c r="F5052" t="str" cm="1">
        <f t="array" ref="F5052">IF($K5052="","",_xlfn.IFS($K5052=0,"Clear",$K5052&lt;=3,"Partly Cloudy",OR($K5052=45,$K5052=48),"Fog",AND($K5052&gt;=51,$K5052&lt;=67),"Drizzle",AND($K5052&gt;=71,$K5052&lt;=77),"Snow",AND($K5052&gt;=80,$K5052&lt;=82),"Rain Showers",AND($K5052&gt;=95,$K5052&lt;=99),"Thunderstorm",TRUE,"Cloudy"))</f>
        <v/>
      </c>
      <c r="G5052" s="3" t="str" cm="1">
        <f t="array" ref="G5052">IF($A5052="","",INDEX(OpenMeteoAPI[TemperatureC],ROWS($G$2:G5052)))</f>
        <v/>
      </c>
      <c r="H5052" s="4" t="str" cm="1">
        <f t="array" ref="H5052">IF($A5052="","",INDEX(OpenMeteoAPI[RelativeHumidityPct],ROWS($H$2:H5052))/100)</f>
        <v/>
      </c>
      <c r="I5052" s="4" t="str" cm="1">
        <f t="array" ref="I5052">IF($A5052="","",INDEX(OpenMeteoAPI[PrecipitationProbabilityPct],ROWS($I$2:I5052))/100)</f>
        <v/>
      </c>
      <c r="J5052" s="3" t="str" cm="1">
        <f t="array" ref="J5052">IF($A5052="","",INDEX(OpenMeteoAPI[PrecipitationMM],ROWS($J$2:J5052)))</f>
        <v/>
      </c>
      <c r="K5052" t="str" cm="1">
        <f t="array" ref="K5052">IF($A5052="","",INDEX(OpenMeteoAPI[WeatherCode],ROWS($K$2:K5052)))</f>
        <v/>
      </c>
      <c r="L5052" s="3" t="str" cm="1">
        <f t="array" ref="L5052">IF($A5052="","",INDEX(OpenMeteoAPI[WindSpeedKMH],ROWS($L$2:L5052)))</f>
        <v/>
      </c>
    </row>
    <row r="5053" spans="1:12">
      <c r="A5053" t="str" cm="1">
        <f t="array" ref="A5053">IFERROR(INDEX(OpenMeteoAPI[City],ROWS($A$2:A5053))&amp;", "&amp;INDEX(OpenMeteoAPI[CountryCode],ROWS($A$2:A5053)),"")</f>
        <v/>
      </c>
      <c r="B5053" t="str" cm="1">
        <f t="array" ref="B5053">IF($A5053="","",INDEX(OpenMeteoAPI[LocationID],ROWS($B$2:B5053)))</f>
        <v/>
      </c>
      <c r="C5053" s="5" t="str" cm="1">
        <f t="array" ref="C5053">IF($A5053="","",INDEX(OpenMeteoAPI[ForecastDateTime],ROWS($C$2:C5053)))</f>
        <v/>
      </c>
      <c r="D5053" t="str">
        <f t="shared" si="78"/>
        <v/>
      </c>
      <c r="E5053" t="str" cm="1">
        <f t="array" ref="E5053">IF($K5053="","",_xlfn.IFS($K5053=0,_xlfn.UNICHAR(9728),$K5053&lt;=3,_xlfn.UNICHAR(9729),OR($K5053=45,$K5053=48),"~",AND($K5053&gt;=51,$K5053&lt;=67),_xlfn.UNICHAR(9748),AND($K5053&gt;=71,$K5053&lt;=77),_xlfn.UNICHAR(10052),AND($K5053&gt;=80,$K5053&lt;=82),_xlfn.UNICHAR(9748),AND($K5053&gt;=95,$K5053&lt;=99),_xlfn.UNICHAR(9889),TRUE,_xlfn.UNICHAR(9729)))</f>
        <v/>
      </c>
      <c r="F5053" t="str" cm="1">
        <f t="array" ref="F5053">IF($K5053="","",_xlfn.IFS($K5053=0,"Clear",$K5053&lt;=3,"Partly Cloudy",OR($K5053=45,$K5053=48),"Fog",AND($K5053&gt;=51,$K5053&lt;=67),"Drizzle",AND($K5053&gt;=71,$K5053&lt;=77),"Snow",AND($K5053&gt;=80,$K5053&lt;=82),"Rain Showers",AND($K5053&gt;=95,$K5053&lt;=99),"Thunderstorm",TRUE,"Cloudy"))</f>
        <v/>
      </c>
      <c r="G5053" s="3" t="str" cm="1">
        <f t="array" ref="G5053">IF($A5053="","",INDEX(OpenMeteoAPI[TemperatureC],ROWS($G$2:G5053)))</f>
        <v/>
      </c>
      <c r="H5053" s="4" t="str" cm="1">
        <f t="array" ref="H5053">IF($A5053="","",INDEX(OpenMeteoAPI[RelativeHumidityPct],ROWS($H$2:H5053))/100)</f>
        <v/>
      </c>
      <c r="I5053" s="4" t="str" cm="1">
        <f t="array" ref="I5053">IF($A5053="","",INDEX(OpenMeteoAPI[PrecipitationProbabilityPct],ROWS($I$2:I5053))/100)</f>
        <v/>
      </c>
      <c r="J5053" s="3" t="str" cm="1">
        <f t="array" ref="J5053">IF($A5053="","",INDEX(OpenMeteoAPI[PrecipitationMM],ROWS($J$2:J5053)))</f>
        <v/>
      </c>
      <c r="K5053" t="str" cm="1">
        <f t="array" ref="K5053">IF($A5053="","",INDEX(OpenMeteoAPI[WeatherCode],ROWS($K$2:K5053)))</f>
        <v/>
      </c>
      <c r="L5053" s="3" t="str" cm="1">
        <f t="array" ref="L5053">IF($A5053="","",INDEX(OpenMeteoAPI[WindSpeedKMH],ROWS($L$2:L5053)))</f>
        <v/>
      </c>
    </row>
    <row r="5054" spans="1:12">
      <c r="A5054" t="str" cm="1">
        <f t="array" ref="A5054">IFERROR(INDEX(OpenMeteoAPI[City],ROWS($A$2:A5054))&amp;", "&amp;INDEX(OpenMeteoAPI[CountryCode],ROWS($A$2:A5054)),"")</f>
        <v/>
      </c>
      <c r="B5054" t="str" cm="1">
        <f t="array" ref="B5054">IF($A5054="","",INDEX(OpenMeteoAPI[LocationID],ROWS($B$2:B5054)))</f>
        <v/>
      </c>
      <c r="C5054" s="5" t="str" cm="1">
        <f t="array" ref="C5054">IF($A5054="","",INDEX(OpenMeteoAPI[ForecastDateTime],ROWS($C$2:C5054)))</f>
        <v/>
      </c>
      <c r="D5054" t="str">
        <f t="shared" si="78"/>
        <v/>
      </c>
      <c r="E5054" t="str" cm="1">
        <f t="array" ref="E5054">IF($K5054="","",_xlfn.IFS($K5054=0,_xlfn.UNICHAR(9728),$K5054&lt;=3,_xlfn.UNICHAR(9729),OR($K5054=45,$K5054=48),"~",AND($K5054&gt;=51,$K5054&lt;=67),_xlfn.UNICHAR(9748),AND($K5054&gt;=71,$K5054&lt;=77),_xlfn.UNICHAR(10052),AND($K5054&gt;=80,$K5054&lt;=82),_xlfn.UNICHAR(9748),AND($K5054&gt;=95,$K5054&lt;=99),_xlfn.UNICHAR(9889),TRUE,_xlfn.UNICHAR(9729)))</f>
        <v/>
      </c>
      <c r="F5054" t="str" cm="1">
        <f t="array" ref="F5054">IF($K5054="","",_xlfn.IFS($K5054=0,"Clear",$K5054&lt;=3,"Partly Cloudy",OR($K5054=45,$K5054=48),"Fog",AND($K5054&gt;=51,$K5054&lt;=67),"Drizzle",AND($K5054&gt;=71,$K5054&lt;=77),"Snow",AND($K5054&gt;=80,$K5054&lt;=82),"Rain Showers",AND($K5054&gt;=95,$K5054&lt;=99),"Thunderstorm",TRUE,"Cloudy"))</f>
        <v/>
      </c>
      <c r="G5054" s="3" t="str" cm="1">
        <f t="array" ref="G5054">IF($A5054="","",INDEX(OpenMeteoAPI[TemperatureC],ROWS($G$2:G5054)))</f>
        <v/>
      </c>
      <c r="H5054" s="4" t="str" cm="1">
        <f t="array" ref="H5054">IF($A5054="","",INDEX(OpenMeteoAPI[RelativeHumidityPct],ROWS($H$2:H5054))/100)</f>
        <v/>
      </c>
      <c r="I5054" s="4" t="str" cm="1">
        <f t="array" ref="I5054">IF($A5054="","",INDEX(OpenMeteoAPI[PrecipitationProbabilityPct],ROWS($I$2:I5054))/100)</f>
        <v/>
      </c>
      <c r="J5054" s="3" t="str" cm="1">
        <f t="array" ref="J5054">IF($A5054="","",INDEX(OpenMeteoAPI[PrecipitationMM],ROWS($J$2:J5054)))</f>
        <v/>
      </c>
      <c r="K5054" t="str" cm="1">
        <f t="array" ref="K5054">IF($A5054="","",INDEX(OpenMeteoAPI[WeatherCode],ROWS($K$2:K5054)))</f>
        <v/>
      </c>
      <c r="L5054" s="3" t="str" cm="1">
        <f t="array" ref="L5054">IF($A5054="","",INDEX(OpenMeteoAPI[WindSpeedKMH],ROWS($L$2:L5054)))</f>
        <v/>
      </c>
    </row>
    <row r="5055" spans="1:12">
      <c r="A5055" t="str" cm="1">
        <f t="array" ref="A5055">IFERROR(INDEX(OpenMeteoAPI[City],ROWS($A$2:A5055))&amp;", "&amp;INDEX(OpenMeteoAPI[CountryCode],ROWS($A$2:A5055)),"")</f>
        <v/>
      </c>
      <c r="B5055" t="str" cm="1">
        <f t="array" ref="B5055">IF($A5055="","",INDEX(OpenMeteoAPI[LocationID],ROWS($B$2:B5055)))</f>
        <v/>
      </c>
      <c r="C5055" s="5" t="str" cm="1">
        <f t="array" ref="C5055">IF($A5055="","",INDEX(OpenMeteoAPI[ForecastDateTime],ROWS($C$2:C5055)))</f>
        <v/>
      </c>
      <c r="D5055" t="str">
        <f t="shared" si="78"/>
        <v/>
      </c>
      <c r="E5055" t="str" cm="1">
        <f t="array" ref="E5055">IF($K5055="","",_xlfn.IFS($K5055=0,_xlfn.UNICHAR(9728),$K5055&lt;=3,_xlfn.UNICHAR(9729),OR($K5055=45,$K5055=48),"~",AND($K5055&gt;=51,$K5055&lt;=67),_xlfn.UNICHAR(9748),AND($K5055&gt;=71,$K5055&lt;=77),_xlfn.UNICHAR(10052),AND($K5055&gt;=80,$K5055&lt;=82),_xlfn.UNICHAR(9748),AND($K5055&gt;=95,$K5055&lt;=99),_xlfn.UNICHAR(9889),TRUE,_xlfn.UNICHAR(9729)))</f>
        <v/>
      </c>
      <c r="F5055" t="str" cm="1">
        <f t="array" ref="F5055">IF($K5055="","",_xlfn.IFS($K5055=0,"Clear",$K5055&lt;=3,"Partly Cloudy",OR($K5055=45,$K5055=48),"Fog",AND($K5055&gt;=51,$K5055&lt;=67),"Drizzle",AND($K5055&gt;=71,$K5055&lt;=77),"Snow",AND($K5055&gt;=80,$K5055&lt;=82),"Rain Showers",AND($K5055&gt;=95,$K5055&lt;=99),"Thunderstorm",TRUE,"Cloudy"))</f>
        <v/>
      </c>
      <c r="G5055" s="3" t="str" cm="1">
        <f t="array" ref="G5055">IF($A5055="","",INDEX(OpenMeteoAPI[TemperatureC],ROWS($G$2:G5055)))</f>
        <v/>
      </c>
      <c r="H5055" s="4" t="str" cm="1">
        <f t="array" ref="H5055">IF($A5055="","",INDEX(OpenMeteoAPI[RelativeHumidityPct],ROWS($H$2:H5055))/100)</f>
        <v/>
      </c>
      <c r="I5055" s="4" t="str" cm="1">
        <f t="array" ref="I5055">IF($A5055="","",INDEX(OpenMeteoAPI[PrecipitationProbabilityPct],ROWS($I$2:I5055))/100)</f>
        <v/>
      </c>
      <c r="J5055" s="3" t="str" cm="1">
        <f t="array" ref="J5055">IF($A5055="","",INDEX(OpenMeteoAPI[PrecipitationMM],ROWS($J$2:J5055)))</f>
        <v/>
      </c>
      <c r="K5055" t="str" cm="1">
        <f t="array" ref="K5055">IF($A5055="","",INDEX(OpenMeteoAPI[WeatherCode],ROWS($K$2:K5055)))</f>
        <v/>
      </c>
      <c r="L5055" s="3" t="str" cm="1">
        <f t="array" ref="L5055">IF($A5055="","",INDEX(OpenMeteoAPI[WindSpeedKMH],ROWS($L$2:L5055)))</f>
        <v/>
      </c>
    </row>
    <row r="5056" spans="1:12">
      <c r="A5056" t="str" cm="1">
        <f t="array" ref="A5056">IFERROR(INDEX(OpenMeteoAPI[City],ROWS($A$2:A5056))&amp;", "&amp;INDEX(OpenMeteoAPI[CountryCode],ROWS($A$2:A5056)),"")</f>
        <v/>
      </c>
      <c r="B5056" t="str" cm="1">
        <f t="array" ref="B5056">IF($A5056="","",INDEX(OpenMeteoAPI[LocationID],ROWS($B$2:B5056)))</f>
        <v/>
      </c>
      <c r="C5056" s="5" t="str" cm="1">
        <f t="array" ref="C5056">IF($A5056="","",INDEX(OpenMeteoAPI[ForecastDateTime],ROWS($C$2:C5056)))</f>
        <v/>
      </c>
      <c r="D5056" t="str">
        <f t="shared" si="78"/>
        <v/>
      </c>
      <c r="E5056" t="str" cm="1">
        <f t="array" ref="E5056">IF($K5056="","",_xlfn.IFS($K5056=0,_xlfn.UNICHAR(9728),$K5056&lt;=3,_xlfn.UNICHAR(9729),OR($K5056=45,$K5056=48),"~",AND($K5056&gt;=51,$K5056&lt;=67),_xlfn.UNICHAR(9748),AND($K5056&gt;=71,$K5056&lt;=77),_xlfn.UNICHAR(10052),AND($K5056&gt;=80,$K5056&lt;=82),_xlfn.UNICHAR(9748),AND($K5056&gt;=95,$K5056&lt;=99),_xlfn.UNICHAR(9889),TRUE,_xlfn.UNICHAR(9729)))</f>
        <v/>
      </c>
      <c r="F5056" t="str" cm="1">
        <f t="array" ref="F5056">IF($K5056="","",_xlfn.IFS($K5056=0,"Clear",$K5056&lt;=3,"Partly Cloudy",OR($K5056=45,$K5056=48),"Fog",AND($K5056&gt;=51,$K5056&lt;=67),"Drizzle",AND($K5056&gt;=71,$K5056&lt;=77),"Snow",AND($K5056&gt;=80,$K5056&lt;=82),"Rain Showers",AND($K5056&gt;=95,$K5056&lt;=99),"Thunderstorm",TRUE,"Cloudy"))</f>
        <v/>
      </c>
      <c r="G5056" s="3" t="str" cm="1">
        <f t="array" ref="G5056">IF($A5056="","",INDEX(OpenMeteoAPI[TemperatureC],ROWS($G$2:G5056)))</f>
        <v/>
      </c>
      <c r="H5056" s="4" t="str" cm="1">
        <f t="array" ref="H5056">IF($A5056="","",INDEX(OpenMeteoAPI[RelativeHumidityPct],ROWS($H$2:H5056))/100)</f>
        <v/>
      </c>
      <c r="I5056" s="4" t="str" cm="1">
        <f t="array" ref="I5056">IF($A5056="","",INDEX(OpenMeteoAPI[PrecipitationProbabilityPct],ROWS($I$2:I5056))/100)</f>
        <v/>
      </c>
      <c r="J5056" s="3" t="str" cm="1">
        <f t="array" ref="J5056">IF($A5056="","",INDEX(OpenMeteoAPI[PrecipitationMM],ROWS($J$2:J5056)))</f>
        <v/>
      </c>
      <c r="K5056" t="str" cm="1">
        <f t="array" ref="K5056">IF($A5056="","",INDEX(OpenMeteoAPI[WeatherCode],ROWS($K$2:K5056)))</f>
        <v/>
      </c>
      <c r="L5056" s="3" t="str" cm="1">
        <f t="array" ref="L5056">IF($A5056="","",INDEX(OpenMeteoAPI[WindSpeedKMH],ROWS($L$2:L5056)))</f>
        <v/>
      </c>
    </row>
    <row r="5057" spans="1:12">
      <c r="A5057" t="str" cm="1">
        <f t="array" ref="A5057">IFERROR(INDEX(OpenMeteoAPI[City],ROWS($A$2:A5057))&amp;", "&amp;INDEX(OpenMeteoAPI[CountryCode],ROWS($A$2:A5057)),"")</f>
        <v/>
      </c>
      <c r="B5057" t="str" cm="1">
        <f t="array" ref="B5057">IF($A5057="","",INDEX(OpenMeteoAPI[LocationID],ROWS($B$2:B5057)))</f>
        <v/>
      </c>
      <c r="C5057" s="5" t="str" cm="1">
        <f t="array" ref="C5057">IF($A5057="","",INDEX(OpenMeteoAPI[ForecastDateTime],ROWS($C$2:C5057)))</f>
        <v/>
      </c>
      <c r="D5057" t="str">
        <f t="shared" si="78"/>
        <v/>
      </c>
      <c r="E5057" t="str" cm="1">
        <f t="array" ref="E5057">IF($K5057="","",_xlfn.IFS($K5057=0,_xlfn.UNICHAR(9728),$K5057&lt;=3,_xlfn.UNICHAR(9729),OR($K5057=45,$K5057=48),"~",AND($K5057&gt;=51,$K5057&lt;=67),_xlfn.UNICHAR(9748),AND($K5057&gt;=71,$K5057&lt;=77),_xlfn.UNICHAR(10052),AND($K5057&gt;=80,$K5057&lt;=82),_xlfn.UNICHAR(9748),AND($K5057&gt;=95,$K5057&lt;=99),_xlfn.UNICHAR(9889),TRUE,_xlfn.UNICHAR(9729)))</f>
        <v/>
      </c>
      <c r="F5057" t="str" cm="1">
        <f t="array" ref="F5057">IF($K5057="","",_xlfn.IFS($K5057=0,"Clear",$K5057&lt;=3,"Partly Cloudy",OR($K5057=45,$K5057=48),"Fog",AND($K5057&gt;=51,$K5057&lt;=67),"Drizzle",AND($K5057&gt;=71,$K5057&lt;=77),"Snow",AND($K5057&gt;=80,$K5057&lt;=82),"Rain Showers",AND($K5057&gt;=95,$K5057&lt;=99),"Thunderstorm",TRUE,"Cloudy"))</f>
        <v/>
      </c>
      <c r="G5057" s="3" t="str" cm="1">
        <f t="array" ref="G5057">IF($A5057="","",INDEX(OpenMeteoAPI[TemperatureC],ROWS($G$2:G5057)))</f>
        <v/>
      </c>
      <c r="H5057" s="4" t="str" cm="1">
        <f t="array" ref="H5057">IF($A5057="","",INDEX(OpenMeteoAPI[RelativeHumidityPct],ROWS($H$2:H5057))/100)</f>
        <v/>
      </c>
      <c r="I5057" s="4" t="str" cm="1">
        <f t="array" ref="I5057">IF($A5057="","",INDEX(OpenMeteoAPI[PrecipitationProbabilityPct],ROWS($I$2:I5057))/100)</f>
        <v/>
      </c>
      <c r="J5057" s="3" t="str" cm="1">
        <f t="array" ref="J5057">IF($A5057="","",INDEX(OpenMeteoAPI[PrecipitationMM],ROWS($J$2:J5057)))</f>
        <v/>
      </c>
      <c r="K5057" t="str" cm="1">
        <f t="array" ref="K5057">IF($A5057="","",INDEX(OpenMeteoAPI[WeatherCode],ROWS($K$2:K5057)))</f>
        <v/>
      </c>
      <c r="L5057" s="3" t="str" cm="1">
        <f t="array" ref="L5057">IF($A5057="","",INDEX(OpenMeteoAPI[WindSpeedKMH],ROWS($L$2:L5057)))</f>
        <v/>
      </c>
    </row>
    <row r="5058" spans="1:12">
      <c r="A5058" t="str" cm="1">
        <f t="array" ref="A5058">IFERROR(INDEX(OpenMeteoAPI[City],ROWS($A$2:A5058))&amp;", "&amp;INDEX(OpenMeteoAPI[CountryCode],ROWS($A$2:A5058)),"")</f>
        <v/>
      </c>
      <c r="B5058" t="str" cm="1">
        <f t="array" ref="B5058">IF($A5058="","",INDEX(OpenMeteoAPI[LocationID],ROWS($B$2:B5058)))</f>
        <v/>
      </c>
      <c r="C5058" s="5" t="str" cm="1">
        <f t="array" ref="C5058">IF($A5058="","",INDEX(OpenMeteoAPI[ForecastDateTime],ROWS($C$2:C5058)))</f>
        <v/>
      </c>
      <c r="D5058" t="str">
        <f t="shared" si="78"/>
        <v/>
      </c>
      <c r="E5058" t="str" cm="1">
        <f t="array" ref="E5058">IF($K5058="","",_xlfn.IFS($K5058=0,_xlfn.UNICHAR(9728),$K5058&lt;=3,_xlfn.UNICHAR(9729),OR($K5058=45,$K5058=48),"~",AND($K5058&gt;=51,$K5058&lt;=67),_xlfn.UNICHAR(9748),AND($K5058&gt;=71,$K5058&lt;=77),_xlfn.UNICHAR(10052),AND($K5058&gt;=80,$K5058&lt;=82),_xlfn.UNICHAR(9748),AND($K5058&gt;=95,$K5058&lt;=99),_xlfn.UNICHAR(9889),TRUE,_xlfn.UNICHAR(9729)))</f>
        <v/>
      </c>
      <c r="F5058" t="str" cm="1">
        <f t="array" ref="F5058">IF($K5058="","",_xlfn.IFS($K5058=0,"Clear",$K5058&lt;=3,"Partly Cloudy",OR($K5058=45,$K5058=48),"Fog",AND($K5058&gt;=51,$K5058&lt;=67),"Drizzle",AND($K5058&gt;=71,$K5058&lt;=77),"Snow",AND($K5058&gt;=80,$K5058&lt;=82),"Rain Showers",AND($K5058&gt;=95,$K5058&lt;=99),"Thunderstorm",TRUE,"Cloudy"))</f>
        <v/>
      </c>
      <c r="G5058" s="3" t="str" cm="1">
        <f t="array" ref="G5058">IF($A5058="","",INDEX(OpenMeteoAPI[TemperatureC],ROWS($G$2:G5058)))</f>
        <v/>
      </c>
      <c r="H5058" s="4" t="str" cm="1">
        <f t="array" ref="H5058">IF($A5058="","",INDEX(OpenMeteoAPI[RelativeHumidityPct],ROWS($H$2:H5058))/100)</f>
        <v/>
      </c>
      <c r="I5058" s="4" t="str" cm="1">
        <f t="array" ref="I5058">IF($A5058="","",INDEX(OpenMeteoAPI[PrecipitationProbabilityPct],ROWS($I$2:I5058))/100)</f>
        <v/>
      </c>
      <c r="J5058" s="3" t="str" cm="1">
        <f t="array" ref="J5058">IF($A5058="","",INDEX(OpenMeteoAPI[PrecipitationMM],ROWS($J$2:J5058)))</f>
        <v/>
      </c>
      <c r="K5058" t="str" cm="1">
        <f t="array" ref="K5058">IF($A5058="","",INDEX(OpenMeteoAPI[WeatherCode],ROWS($K$2:K5058)))</f>
        <v/>
      </c>
      <c r="L5058" s="3" t="str" cm="1">
        <f t="array" ref="L5058">IF($A5058="","",INDEX(OpenMeteoAPI[WindSpeedKMH],ROWS($L$2:L5058)))</f>
        <v/>
      </c>
    </row>
    <row r="5059" spans="1:12">
      <c r="A5059" t="str" cm="1">
        <f t="array" ref="A5059">IFERROR(INDEX(OpenMeteoAPI[City],ROWS($A$2:A5059))&amp;", "&amp;INDEX(OpenMeteoAPI[CountryCode],ROWS($A$2:A5059)),"")</f>
        <v/>
      </c>
      <c r="B5059" t="str" cm="1">
        <f t="array" ref="B5059">IF($A5059="","",INDEX(OpenMeteoAPI[LocationID],ROWS($B$2:B5059)))</f>
        <v/>
      </c>
      <c r="C5059" s="5" t="str" cm="1">
        <f t="array" ref="C5059">IF($A5059="","",INDEX(OpenMeteoAPI[ForecastDateTime],ROWS($C$2:C5059)))</f>
        <v/>
      </c>
      <c r="D5059" t="str">
        <f t="shared" ref="D5059:D5122" si="79">IF($A5059="","",TEXT($C5059,"hAM/PM"))</f>
        <v/>
      </c>
      <c r="E5059" t="str" cm="1">
        <f t="array" ref="E5059">IF($K5059="","",_xlfn.IFS($K5059=0,_xlfn.UNICHAR(9728),$K5059&lt;=3,_xlfn.UNICHAR(9729),OR($K5059=45,$K5059=48),"~",AND($K5059&gt;=51,$K5059&lt;=67),_xlfn.UNICHAR(9748),AND($K5059&gt;=71,$K5059&lt;=77),_xlfn.UNICHAR(10052),AND($K5059&gt;=80,$K5059&lt;=82),_xlfn.UNICHAR(9748),AND($K5059&gt;=95,$K5059&lt;=99),_xlfn.UNICHAR(9889),TRUE,_xlfn.UNICHAR(9729)))</f>
        <v/>
      </c>
      <c r="F5059" t="str" cm="1">
        <f t="array" ref="F5059">IF($K5059="","",_xlfn.IFS($K5059=0,"Clear",$K5059&lt;=3,"Partly Cloudy",OR($K5059=45,$K5059=48),"Fog",AND($K5059&gt;=51,$K5059&lt;=67),"Drizzle",AND($K5059&gt;=71,$K5059&lt;=77),"Snow",AND($K5059&gt;=80,$K5059&lt;=82),"Rain Showers",AND($K5059&gt;=95,$K5059&lt;=99),"Thunderstorm",TRUE,"Cloudy"))</f>
        <v/>
      </c>
      <c r="G5059" s="3" t="str" cm="1">
        <f t="array" ref="G5059">IF($A5059="","",INDEX(OpenMeteoAPI[TemperatureC],ROWS($G$2:G5059)))</f>
        <v/>
      </c>
      <c r="H5059" s="4" t="str" cm="1">
        <f t="array" ref="H5059">IF($A5059="","",INDEX(OpenMeteoAPI[RelativeHumidityPct],ROWS($H$2:H5059))/100)</f>
        <v/>
      </c>
      <c r="I5059" s="4" t="str" cm="1">
        <f t="array" ref="I5059">IF($A5059="","",INDEX(OpenMeteoAPI[PrecipitationProbabilityPct],ROWS($I$2:I5059))/100)</f>
        <v/>
      </c>
      <c r="J5059" s="3" t="str" cm="1">
        <f t="array" ref="J5059">IF($A5059="","",INDEX(OpenMeteoAPI[PrecipitationMM],ROWS($J$2:J5059)))</f>
        <v/>
      </c>
      <c r="K5059" t="str" cm="1">
        <f t="array" ref="K5059">IF($A5059="","",INDEX(OpenMeteoAPI[WeatherCode],ROWS($K$2:K5059)))</f>
        <v/>
      </c>
      <c r="L5059" s="3" t="str" cm="1">
        <f t="array" ref="L5059">IF($A5059="","",INDEX(OpenMeteoAPI[WindSpeedKMH],ROWS($L$2:L5059)))</f>
        <v/>
      </c>
    </row>
    <row r="5060" spans="1:12">
      <c r="A5060" t="str" cm="1">
        <f t="array" ref="A5060">IFERROR(INDEX(OpenMeteoAPI[City],ROWS($A$2:A5060))&amp;", "&amp;INDEX(OpenMeteoAPI[CountryCode],ROWS($A$2:A5060)),"")</f>
        <v/>
      </c>
      <c r="B5060" t="str" cm="1">
        <f t="array" ref="B5060">IF($A5060="","",INDEX(OpenMeteoAPI[LocationID],ROWS($B$2:B5060)))</f>
        <v/>
      </c>
      <c r="C5060" s="5" t="str" cm="1">
        <f t="array" ref="C5060">IF($A5060="","",INDEX(OpenMeteoAPI[ForecastDateTime],ROWS($C$2:C5060)))</f>
        <v/>
      </c>
      <c r="D5060" t="str">
        <f t="shared" si="79"/>
        <v/>
      </c>
      <c r="E5060" t="str" cm="1">
        <f t="array" ref="E5060">IF($K5060="","",_xlfn.IFS($K5060=0,_xlfn.UNICHAR(9728),$K5060&lt;=3,_xlfn.UNICHAR(9729),OR($K5060=45,$K5060=48),"~",AND($K5060&gt;=51,$K5060&lt;=67),_xlfn.UNICHAR(9748),AND($K5060&gt;=71,$K5060&lt;=77),_xlfn.UNICHAR(10052),AND($K5060&gt;=80,$K5060&lt;=82),_xlfn.UNICHAR(9748),AND($K5060&gt;=95,$K5060&lt;=99),_xlfn.UNICHAR(9889),TRUE,_xlfn.UNICHAR(9729)))</f>
        <v/>
      </c>
      <c r="F5060" t="str" cm="1">
        <f t="array" ref="F5060">IF($K5060="","",_xlfn.IFS($K5060=0,"Clear",$K5060&lt;=3,"Partly Cloudy",OR($K5060=45,$K5060=48),"Fog",AND($K5060&gt;=51,$K5060&lt;=67),"Drizzle",AND($K5060&gt;=71,$K5060&lt;=77),"Snow",AND($K5060&gt;=80,$K5060&lt;=82),"Rain Showers",AND($K5060&gt;=95,$K5060&lt;=99),"Thunderstorm",TRUE,"Cloudy"))</f>
        <v/>
      </c>
      <c r="G5060" s="3" t="str" cm="1">
        <f t="array" ref="G5060">IF($A5060="","",INDEX(OpenMeteoAPI[TemperatureC],ROWS($G$2:G5060)))</f>
        <v/>
      </c>
      <c r="H5060" s="4" t="str" cm="1">
        <f t="array" ref="H5060">IF($A5060="","",INDEX(OpenMeteoAPI[RelativeHumidityPct],ROWS($H$2:H5060))/100)</f>
        <v/>
      </c>
      <c r="I5060" s="4" t="str" cm="1">
        <f t="array" ref="I5060">IF($A5060="","",INDEX(OpenMeteoAPI[PrecipitationProbabilityPct],ROWS($I$2:I5060))/100)</f>
        <v/>
      </c>
      <c r="J5060" s="3" t="str" cm="1">
        <f t="array" ref="J5060">IF($A5060="","",INDEX(OpenMeteoAPI[PrecipitationMM],ROWS($J$2:J5060)))</f>
        <v/>
      </c>
      <c r="K5060" t="str" cm="1">
        <f t="array" ref="K5060">IF($A5060="","",INDEX(OpenMeteoAPI[WeatherCode],ROWS($K$2:K5060)))</f>
        <v/>
      </c>
      <c r="L5060" s="3" t="str" cm="1">
        <f t="array" ref="L5060">IF($A5060="","",INDEX(OpenMeteoAPI[WindSpeedKMH],ROWS($L$2:L5060)))</f>
        <v/>
      </c>
    </row>
    <row r="5061" spans="1:12">
      <c r="A5061" t="str" cm="1">
        <f t="array" ref="A5061">IFERROR(INDEX(OpenMeteoAPI[City],ROWS($A$2:A5061))&amp;", "&amp;INDEX(OpenMeteoAPI[CountryCode],ROWS($A$2:A5061)),"")</f>
        <v/>
      </c>
      <c r="B5061" t="str" cm="1">
        <f t="array" ref="B5061">IF($A5061="","",INDEX(OpenMeteoAPI[LocationID],ROWS($B$2:B5061)))</f>
        <v/>
      </c>
      <c r="C5061" s="5" t="str" cm="1">
        <f t="array" ref="C5061">IF($A5061="","",INDEX(OpenMeteoAPI[ForecastDateTime],ROWS($C$2:C5061)))</f>
        <v/>
      </c>
      <c r="D5061" t="str">
        <f t="shared" si="79"/>
        <v/>
      </c>
      <c r="E5061" t="str" cm="1">
        <f t="array" ref="E5061">IF($K5061="","",_xlfn.IFS($K5061=0,_xlfn.UNICHAR(9728),$K5061&lt;=3,_xlfn.UNICHAR(9729),OR($K5061=45,$K5061=48),"~",AND($K5061&gt;=51,$K5061&lt;=67),_xlfn.UNICHAR(9748),AND($K5061&gt;=71,$K5061&lt;=77),_xlfn.UNICHAR(10052),AND($K5061&gt;=80,$K5061&lt;=82),_xlfn.UNICHAR(9748),AND($K5061&gt;=95,$K5061&lt;=99),_xlfn.UNICHAR(9889),TRUE,_xlfn.UNICHAR(9729)))</f>
        <v/>
      </c>
      <c r="F5061" t="str" cm="1">
        <f t="array" ref="F5061">IF($K5061="","",_xlfn.IFS($K5061=0,"Clear",$K5061&lt;=3,"Partly Cloudy",OR($K5061=45,$K5061=48),"Fog",AND($K5061&gt;=51,$K5061&lt;=67),"Drizzle",AND($K5061&gt;=71,$K5061&lt;=77),"Snow",AND($K5061&gt;=80,$K5061&lt;=82),"Rain Showers",AND($K5061&gt;=95,$K5061&lt;=99),"Thunderstorm",TRUE,"Cloudy"))</f>
        <v/>
      </c>
      <c r="G5061" s="3" t="str" cm="1">
        <f t="array" ref="G5061">IF($A5061="","",INDEX(OpenMeteoAPI[TemperatureC],ROWS($G$2:G5061)))</f>
        <v/>
      </c>
      <c r="H5061" s="4" t="str" cm="1">
        <f t="array" ref="H5061">IF($A5061="","",INDEX(OpenMeteoAPI[RelativeHumidityPct],ROWS($H$2:H5061))/100)</f>
        <v/>
      </c>
      <c r="I5061" s="4" t="str" cm="1">
        <f t="array" ref="I5061">IF($A5061="","",INDEX(OpenMeteoAPI[PrecipitationProbabilityPct],ROWS($I$2:I5061))/100)</f>
        <v/>
      </c>
      <c r="J5061" s="3" t="str" cm="1">
        <f t="array" ref="J5061">IF($A5061="","",INDEX(OpenMeteoAPI[PrecipitationMM],ROWS($J$2:J5061)))</f>
        <v/>
      </c>
      <c r="K5061" t="str" cm="1">
        <f t="array" ref="K5061">IF($A5061="","",INDEX(OpenMeteoAPI[WeatherCode],ROWS($K$2:K5061)))</f>
        <v/>
      </c>
      <c r="L5061" s="3" t="str" cm="1">
        <f t="array" ref="L5061">IF($A5061="","",INDEX(OpenMeteoAPI[WindSpeedKMH],ROWS($L$2:L5061)))</f>
        <v/>
      </c>
    </row>
    <row r="5062" spans="1:12">
      <c r="A5062" t="str" cm="1">
        <f t="array" ref="A5062">IFERROR(INDEX(OpenMeteoAPI[City],ROWS($A$2:A5062))&amp;", "&amp;INDEX(OpenMeteoAPI[CountryCode],ROWS($A$2:A5062)),"")</f>
        <v/>
      </c>
      <c r="B5062" t="str" cm="1">
        <f t="array" ref="B5062">IF($A5062="","",INDEX(OpenMeteoAPI[LocationID],ROWS($B$2:B5062)))</f>
        <v/>
      </c>
      <c r="C5062" s="5" t="str" cm="1">
        <f t="array" ref="C5062">IF($A5062="","",INDEX(OpenMeteoAPI[ForecastDateTime],ROWS($C$2:C5062)))</f>
        <v/>
      </c>
      <c r="D5062" t="str">
        <f t="shared" si="79"/>
        <v/>
      </c>
      <c r="E5062" t="str" cm="1">
        <f t="array" ref="E5062">IF($K5062="","",_xlfn.IFS($K5062=0,_xlfn.UNICHAR(9728),$K5062&lt;=3,_xlfn.UNICHAR(9729),OR($K5062=45,$K5062=48),"~",AND($K5062&gt;=51,$K5062&lt;=67),_xlfn.UNICHAR(9748),AND($K5062&gt;=71,$K5062&lt;=77),_xlfn.UNICHAR(10052),AND($K5062&gt;=80,$K5062&lt;=82),_xlfn.UNICHAR(9748),AND($K5062&gt;=95,$K5062&lt;=99),_xlfn.UNICHAR(9889),TRUE,_xlfn.UNICHAR(9729)))</f>
        <v/>
      </c>
      <c r="F5062" t="str" cm="1">
        <f t="array" ref="F5062">IF($K5062="","",_xlfn.IFS($K5062=0,"Clear",$K5062&lt;=3,"Partly Cloudy",OR($K5062=45,$K5062=48),"Fog",AND($K5062&gt;=51,$K5062&lt;=67),"Drizzle",AND($K5062&gt;=71,$K5062&lt;=77),"Snow",AND($K5062&gt;=80,$K5062&lt;=82),"Rain Showers",AND($K5062&gt;=95,$K5062&lt;=99),"Thunderstorm",TRUE,"Cloudy"))</f>
        <v/>
      </c>
      <c r="G5062" s="3" t="str" cm="1">
        <f t="array" ref="G5062">IF($A5062="","",INDEX(OpenMeteoAPI[TemperatureC],ROWS($G$2:G5062)))</f>
        <v/>
      </c>
      <c r="H5062" s="4" t="str" cm="1">
        <f t="array" ref="H5062">IF($A5062="","",INDEX(OpenMeteoAPI[RelativeHumidityPct],ROWS($H$2:H5062))/100)</f>
        <v/>
      </c>
      <c r="I5062" s="4" t="str" cm="1">
        <f t="array" ref="I5062">IF($A5062="","",INDEX(OpenMeteoAPI[PrecipitationProbabilityPct],ROWS($I$2:I5062))/100)</f>
        <v/>
      </c>
      <c r="J5062" s="3" t="str" cm="1">
        <f t="array" ref="J5062">IF($A5062="","",INDEX(OpenMeteoAPI[PrecipitationMM],ROWS($J$2:J5062)))</f>
        <v/>
      </c>
      <c r="K5062" t="str" cm="1">
        <f t="array" ref="K5062">IF($A5062="","",INDEX(OpenMeteoAPI[WeatherCode],ROWS($K$2:K5062)))</f>
        <v/>
      </c>
      <c r="L5062" s="3" t="str" cm="1">
        <f t="array" ref="L5062">IF($A5062="","",INDEX(OpenMeteoAPI[WindSpeedKMH],ROWS($L$2:L5062)))</f>
        <v/>
      </c>
    </row>
    <row r="5063" spans="1:12">
      <c r="A5063" t="str" cm="1">
        <f t="array" ref="A5063">IFERROR(INDEX(OpenMeteoAPI[City],ROWS($A$2:A5063))&amp;", "&amp;INDEX(OpenMeteoAPI[CountryCode],ROWS($A$2:A5063)),"")</f>
        <v/>
      </c>
      <c r="B5063" t="str" cm="1">
        <f t="array" ref="B5063">IF($A5063="","",INDEX(OpenMeteoAPI[LocationID],ROWS($B$2:B5063)))</f>
        <v/>
      </c>
      <c r="C5063" s="5" t="str" cm="1">
        <f t="array" ref="C5063">IF($A5063="","",INDEX(OpenMeteoAPI[ForecastDateTime],ROWS($C$2:C5063)))</f>
        <v/>
      </c>
      <c r="D5063" t="str">
        <f t="shared" si="79"/>
        <v/>
      </c>
      <c r="E5063" t="str" cm="1">
        <f t="array" ref="E5063">IF($K5063="","",_xlfn.IFS($K5063=0,_xlfn.UNICHAR(9728),$K5063&lt;=3,_xlfn.UNICHAR(9729),OR($K5063=45,$K5063=48),"~",AND($K5063&gt;=51,$K5063&lt;=67),_xlfn.UNICHAR(9748),AND($K5063&gt;=71,$K5063&lt;=77),_xlfn.UNICHAR(10052),AND($K5063&gt;=80,$K5063&lt;=82),_xlfn.UNICHAR(9748),AND($K5063&gt;=95,$K5063&lt;=99),_xlfn.UNICHAR(9889),TRUE,_xlfn.UNICHAR(9729)))</f>
        <v/>
      </c>
      <c r="F5063" t="str" cm="1">
        <f t="array" ref="F5063">IF($K5063="","",_xlfn.IFS($K5063=0,"Clear",$K5063&lt;=3,"Partly Cloudy",OR($K5063=45,$K5063=48),"Fog",AND($K5063&gt;=51,$K5063&lt;=67),"Drizzle",AND($K5063&gt;=71,$K5063&lt;=77),"Snow",AND($K5063&gt;=80,$K5063&lt;=82),"Rain Showers",AND($K5063&gt;=95,$K5063&lt;=99),"Thunderstorm",TRUE,"Cloudy"))</f>
        <v/>
      </c>
      <c r="G5063" s="3" t="str" cm="1">
        <f t="array" ref="G5063">IF($A5063="","",INDEX(OpenMeteoAPI[TemperatureC],ROWS($G$2:G5063)))</f>
        <v/>
      </c>
      <c r="H5063" s="4" t="str" cm="1">
        <f t="array" ref="H5063">IF($A5063="","",INDEX(OpenMeteoAPI[RelativeHumidityPct],ROWS($H$2:H5063))/100)</f>
        <v/>
      </c>
      <c r="I5063" s="4" t="str" cm="1">
        <f t="array" ref="I5063">IF($A5063="","",INDEX(OpenMeteoAPI[PrecipitationProbabilityPct],ROWS($I$2:I5063))/100)</f>
        <v/>
      </c>
      <c r="J5063" s="3" t="str" cm="1">
        <f t="array" ref="J5063">IF($A5063="","",INDEX(OpenMeteoAPI[PrecipitationMM],ROWS($J$2:J5063)))</f>
        <v/>
      </c>
      <c r="K5063" t="str" cm="1">
        <f t="array" ref="K5063">IF($A5063="","",INDEX(OpenMeteoAPI[WeatherCode],ROWS($K$2:K5063)))</f>
        <v/>
      </c>
      <c r="L5063" s="3" t="str" cm="1">
        <f t="array" ref="L5063">IF($A5063="","",INDEX(OpenMeteoAPI[WindSpeedKMH],ROWS($L$2:L5063)))</f>
        <v/>
      </c>
    </row>
    <row r="5064" spans="1:12">
      <c r="A5064" t="str" cm="1">
        <f t="array" ref="A5064">IFERROR(INDEX(OpenMeteoAPI[City],ROWS($A$2:A5064))&amp;", "&amp;INDEX(OpenMeteoAPI[CountryCode],ROWS($A$2:A5064)),"")</f>
        <v/>
      </c>
      <c r="B5064" t="str" cm="1">
        <f t="array" ref="B5064">IF($A5064="","",INDEX(OpenMeteoAPI[LocationID],ROWS($B$2:B5064)))</f>
        <v/>
      </c>
      <c r="C5064" s="5" t="str" cm="1">
        <f t="array" ref="C5064">IF($A5064="","",INDEX(OpenMeteoAPI[ForecastDateTime],ROWS($C$2:C5064)))</f>
        <v/>
      </c>
      <c r="D5064" t="str">
        <f t="shared" si="79"/>
        <v/>
      </c>
      <c r="E5064" t="str" cm="1">
        <f t="array" ref="E5064">IF($K5064="","",_xlfn.IFS($K5064=0,_xlfn.UNICHAR(9728),$K5064&lt;=3,_xlfn.UNICHAR(9729),OR($K5064=45,$K5064=48),"~",AND($K5064&gt;=51,$K5064&lt;=67),_xlfn.UNICHAR(9748),AND($K5064&gt;=71,$K5064&lt;=77),_xlfn.UNICHAR(10052),AND($K5064&gt;=80,$K5064&lt;=82),_xlfn.UNICHAR(9748),AND($K5064&gt;=95,$K5064&lt;=99),_xlfn.UNICHAR(9889),TRUE,_xlfn.UNICHAR(9729)))</f>
        <v/>
      </c>
      <c r="F5064" t="str" cm="1">
        <f t="array" ref="F5064">IF($K5064="","",_xlfn.IFS($K5064=0,"Clear",$K5064&lt;=3,"Partly Cloudy",OR($K5064=45,$K5064=48),"Fog",AND($K5064&gt;=51,$K5064&lt;=67),"Drizzle",AND($K5064&gt;=71,$K5064&lt;=77),"Snow",AND($K5064&gt;=80,$K5064&lt;=82),"Rain Showers",AND($K5064&gt;=95,$K5064&lt;=99),"Thunderstorm",TRUE,"Cloudy"))</f>
        <v/>
      </c>
      <c r="G5064" s="3" t="str" cm="1">
        <f t="array" ref="G5064">IF($A5064="","",INDEX(OpenMeteoAPI[TemperatureC],ROWS($G$2:G5064)))</f>
        <v/>
      </c>
      <c r="H5064" s="4" t="str" cm="1">
        <f t="array" ref="H5064">IF($A5064="","",INDEX(OpenMeteoAPI[RelativeHumidityPct],ROWS($H$2:H5064))/100)</f>
        <v/>
      </c>
      <c r="I5064" s="4" t="str" cm="1">
        <f t="array" ref="I5064">IF($A5064="","",INDEX(OpenMeteoAPI[PrecipitationProbabilityPct],ROWS($I$2:I5064))/100)</f>
        <v/>
      </c>
      <c r="J5064" s="3" t="str" cm="1">
        <f t="array" ref="J5064">IF($A5064="","",INDEX(OpenMeteoAPI[PrecipitationMM],ROWS($J$2:J5064)))</f>
        <v/>
      </c>
      <c r="K5064" t="str" cm="1">
        <f t="array" ref="K5064">IF($A5064="","",INDEX(OpenMeteoAPI[WeatherCode],ROWS($K$2:K5064)))</f>
        <v/>
      </c>
      <c r="L5064" s="3" t="str" cm="1">
        <f t="array" ref="L5064">IF($A5064="","",INDEX(OpenMeteoAPI[WindSpeedKMH],ROWS($L$2:L5064)))</f>
        <v/>
      </c>
    </row>
    <row r="5065" spans="1:12">
      <c r="A5065" t="str" cm="1">
        <f t="array" ref="A5065">IFERROR(INDEX(OpenMeteoAPI[City],ROWS($A$2:A5065))&amp;", "&amp;INDEX(OpenMeteoAPI[CountryCode],ROWS($A$2:A5065)),"")</f>
        <v/>
      </c>
      <c r="B5065" t="str" cm="1">
        <f t="array" ref="B5065">IF($A5065="","",INDEX(OpenMeteoAPI[LocationID],ROWS($B$2:B5065)))</f>
        <v/>
      </c>
      <c r="C5065" s="5" t="str" cm="1">
        <f t="array" ref="C5065">IF($A5065="","",INDEX(OpenMeteoAPI[ForecastDateTime],ROWS($C$2:C5065)))</f>
        <v/>
      </c>
      <c r="D5065" t="str">
        <f t="shared" si="79"/>
        <v/>
      </c>
      <c r="E5065" t="str" cm="1">
        <f t="array" ref="E5065">IF($K5065="","",_xlfn.IFS($K5065=0,_xlfn.UNICHAR(9728),$K5065&lt;=3,_xlfn.UNICHAR(9729),OR($K5065=45,$K5065=48),"~",AND($K5065&gt;=51,$K5065&lt;=67),_xlfn.UNICHAR(9748),AND($K5065&gt;=71,$K5065&lt;=77),_xlfn.UNICHAR(10052),AND($K5065&gt;=80,$K5065&lt;=82),_xlfn.UNICHAR(9748),AND($K5065&gt;=95,$K5065&lt;=99),_xlfn.UNICHAR(9889),TRUE,_xlfn.UNICHAR(9729)))</f>
        <v/>
      </c>
      <c r="F5065" t="str" cm="1">
        <f t="array" ref="F5065">IF($K5065="","",_xlfn.IFS($K5065=0,"Clear",$K5065&lt;=3,"Partly Cloudy",OR($K5065=45,$K5065=48),"Fog",AND($K5065&gt;=51,$K5065&lt;=67),"Drizzle",AND($K5065&gt;=71,$K5065&lt;=77),"Snow",AND($K5065&gt;=80,$K5065&lt;=82),"Rain Showers",AND($K5065&gt;=95,$K5065&lt;=99),"Thunderstorm",TRUE,"Cloudy"))</f>
        <v/>
      </c>
      <c r="G5065" s="3" t="str" cm="1">
        <f t="array" ref="G5065">IF($A5065="","",INDEX(OpenMeteoAPI[TemperatureC],ROWS($G$2:G5065)))</f>
        <v/>
      </c>
      <c r="H5065" s="4" t="str" cm="1">
        <f t="array" ref="H5065">IF($A5065="","",INDEX(OpenMeteoAPI[RelativeHumidityPct],ROWS($H$2:H5065))/100)</f>
        <v/>
      </c>
      <c r="I5065" s="4" t="str" cm="1">
        <f t="array" ref="I5065">IF($A5065="","",INDEX(OpenMeteoAPI[PrecipitationProbabilityPct],ROWS($I$2:I5065))/100)</f>
        <v/>
      </c>
      <c r="J5065" s="3" t="str" cm="1">
        <f t="array" ref="J5065">IF($A5065="","",INDEX(OpenMeteoAPI[PrecipitationMM],ROWS($J$2:J5065)))</f>
        <v/>
      </c>
      <c r="K5065" t="str" cm="1">
        <f t="array" ref="K5065">IF($A5065="","",INDEX(OpenMeteoAPI[WeatherCode],ROWS($K$2:K5065)))</f>
        <v/>
      </c>
      <c r="L5065" s="3" t="str" cm="1">
        <f t="array" ref="L5065">IF($A5065="","",INDEX(OpenMeteoAPI[WindSpeedKMH],ROWS($L$2:L5065)))</f>
        <v/>
      </c>
    </row>
    <row r="5066" spans="1:12">
      <c r="A5066" t="str" cm="1">
        <f t="array" ref="A5066">IFERROR(INDEX(OpenMeteoAPI[City],ROWS($A$2:A5066))&amp;", "&amp;INDEX(OpenMeteoAPI[CountryCode],ROWS($A$2:A5066)),"")</f>
        <v/>
      </c>
      <c r="B5066" t="str" cm="1">
        <f t="array" ref="B5066">IF($A5066="","",INDEX(OpenMeteoAPI[LocationID],ROWS($B$2:B5066)))</f>
        <v/>
      </c>
      <c r="C5066" s="5" t="str" cm="1">
        <f t="array" ref="C5066">IF($A5066="","",INDEX(OpenMeteoAPI[ForecastDateTime],ROWS($C$2:C5066)))</f>
        <v/>
      </c>
      <c r="D5066" t="str">
        <f t="shared" si="79"/>
        <v/>
      </c>
      <c r="E5066" t="str" cm="1">
        <f t="array" ref="E5066">IF($K5066="","",_xlfn.IFS($K5066=0,_xlfn.UNICHAR(9728),$K5066&lt;=3,_xlfn.UNICHAR(9729),OR($K5066=45,$K5066=48),"~",AND($K5066&gt;=51,$K5066&lt;=67),_xlfn.UNICHAR(9748),AND($K5066&gt;=71,$K5066&lt;=77),_xlfn.UNICHAR(10052),AND($K5066&gt;=80,$K5066&lt;=82),_xlfn.UNICHAR(9748),AND($K5066&gt;=95,$K5066&lt;=99),_xlfn.UNICHAR(9889),TRUE,_xlfn.UNICHAR(9729)))</f>
        <v/>
      </c>
      <c r="F5066" t="str" cm="1">
        <f t="array" ref="F5066">IF($K5066="","",_xlfn.IFS($K5066=0,"Clear",$K5066&lt;=3,"Partly Cloudy",OR($K5066=45,$K5066=48),"Fog",AND($K5066&gt;=51,$K5066&lt;=67),"Drizzle",AND($K5066&gt;=71,$K5066&lt;=77),"Snow",AND($K5066&gt;=80,$K5066&lt;=82),"Rain Showers",AND($K5066&gt;=95,$K5066&lt;=99),"Thunderstorm",TRUE,"Cloudy"))</f>
        <v/>
      </c>
      <c r="G5066" s="3" t="str" cm="1">
        <f t="array" ref="G5066">IF($A5066="","",INDEX(OpenMeteoAPI[TemperatureC],ROWS($G$2:G5066)))</f>
        <v/>
      </c>
      <c r="H5066" s="4" t="str" cm="1">
        <f t="array" ref="H5066">IF($A5066="","",INDEX(OpenMeteoAPI[RelativeHumidityPct],ROWS($H$2:H5066))/100)</f>
        <v/>
      </c>
      <c r="I5066" s="4" t="str" cm="1">
        <f t="array" ref="I5066">IF($A5066="","",INDEX(OpenMeteoAPI[PrecipitationProbabilityPct],ROWS($I$2:I5066))/100)</f>
        <v/>
      </c>
      <c r="J5066" s="3" t="str" cm="1">
        <f t="array" ref="J5066">IF($A5066="","",INDEX(OpenMeteoAPI[PrecipitationMM],ROWS($J$2:J5066)))</f>
        <v/>
      </c>
      <c r="K5066" t="str" cm="1">
        <f t="array" ref="K5066">IF($A5066="","",INDEX(OpenMeteoAPI[WeatherCode],ROWS($K$2:K5066)))</f>
        <v/>
      </c>
      <c r="L5066" s="3" t="str" cm="1">
        <f t="array" ref="L5066">IF($A5066="","",INDEX(OpenMeteoAPI[WindSpeedKMH],ROWS($L$2:L5066)))</f>
        <v/>
      </c>
    </row>
    <row r="5067" spans="1:12">
      <c r="A5067" t="str" cm="1">
        <f t="array" ref="A5067">IFERROR(INDEX(OpenMeteoAPI[City],ROWS($A$2:A5067))&amp;", "&amp;INDEX(OpenMeteoAPI[CountryCode],ROWS($A$2:A5067)),"")</f>
        <v/>
      </c>
      <c r="B5067" t="str" cm="1">
        <f t="array" ref="B5067">IF($A5067="","",INDEX(OpenMeteoAPI[LocationID],ROWS($B$2:B5067)))</f>
        <v/>
      </c>
      <c r="C5067" s="5" t="str" cm="1">
        <f t="array" ref="C5067">IF($A5067="","",INDEX(OpenMeteoAPI[ForecastDateTime],ROWS($C$2:C5067)))</f>
        <v/>
      </c>
      <c r="D5067" t="str">
        <f t="shared" si="79"/>
        <v/>
      </c>
      <c r="E5067" t="str" cm="1">
        <f t="array" ref="E5067">IF($K5067="","",_xlfn.IFS($K5067=0,_xlfn.UNICHAR(9728),$K5067&lt;=3,_xlfn.UNICHAR(9729),OR($K5067=45,$K5067=48),"~",AND($K5067&gt;=51,$K5067&lt;=67),_xlfn.UNICHAR(9748),AND($K5067&gt;=71,$K5067&lt;=77),_xlfn.UNICHAR(10052),AND($K5067&gt;=80,$K5067&lt;=82),_xlfn.UNICHAR(9748),AND($K5067&gt;=95,$K5067&lt;=99),_xlfn.UNICHAR(9889),TRUE,_xlfn.UNICHAR(9729)))</f>
        <v/>
      </c>
      <c r="F5067" t="str" cm="1">
        <f t="array" ref="F5067">IF($K5067="","",_xlfn.IFS($K5067=0,"Clear",$K5067&lt;=3,"Partly Cloudy",OR($K5067=45,$K5067=48),"Fog",AND($K5067&gt;=51,$K5067&lt;=67),"Drizzle",AND($K5067&gt;=71,$K5067&lt;=77),"Snow",AND($K5067&gt;=80,$K5067&lt;=82),"Rain Showers",AND($K5067&gt;=95,$K5067&lt;=99),"Thunderstorm",TRUE,"Cloudy"))</f>
        <v/>
      </c>
      <c r="G5067" s="3" t="str" cm="1">
        <f t="array" ref="G5067">IF($A5067="","",INDEX(OpenMeteoAPI[TemperatureC],ROWS($G$2:G5067)))</f>
        <v/>
      </c>
      <c r="H5067" s="4" t="str" cm="1">
        <f t="array" ref="H5067">IF($A5067="","",INDEX(OpenMeteoAPI[RelativeHumidityPct],ROWS($H$2:H5067))/100)</f>
        <v/>
      </c>
      <c r="I5067" s="4" t="str" cm="1">
        <f t="array" ref="I5067">IF($A5067="","",INDEX(OpenMeteoAPI[PrecipitationProbabilityPct],ROWS($I$2:I5067))/100)</f>
        <v/>
      </c>
      <c r="J5067" s="3" t="str" cm="1">
        <f t="array" ref="J5067">IF($A5067="","",INDEX(OpenMeteoAPI[PrecipitationMM],ROWS($J$2:J5067)))</f>
        <v/>
      </c>
      <c r="K5067" t="str" cm="1">
        <f t="array" ref="K5067">IF($A5067="","",INDEX(OpenMeteoAPI[WeatherCode],ROWS($K$2:K5067)))</f>
        <v/>
      </c>
      <c r="L5067" s="3" t="str" cm="1">
        <f t="array" ref="L5067">IF($A5067="","",INDEX(OpenMeteoAPI[WindSpeedKMH],ROWS($L$2:L5067)))</f>
        <v/>
      </c>
    </row>
    <row r="5068" spans="1:12">
      <c r="A5068" t="str" cm="1">
        <f t="array" ref="A5068">IFERROR(INDEX(OpenMeteoAPI[City],ROWS($A$2:A5068))&amp;", "&amp;INDEX(OpenMeteoAPI[CountryCode],ROWS($A$2:A5068)),"")</f>
        <v/>
      </c>
      <c r="B5068" t="str" cm="1">
        <f t="array" ref="B5068">IF($A5068="","",INDEX(OpenMeteoAPI[LocationID],ROWS($B$2:B5068)))</f>
        <v/>
      </c>
      <c r="C5068" s="5" t="str" cm="1">
        <f t="array" ref="C5068">IF($A5068="","",INDEX(OpenMeteoAPI[ForecastDateTime],ROWS($C$2:C5068)))</f>
        <v/>
      </c>
      <c r="D5068" t="str">
        <f t="shared" si="79"/>
        <v/>
      </c>
      <c r="E5068" t="str" cm="1">
        <f t="array" ref="E5068">IF($K5068="","",_xlfn.IFS($K5068=0,_xlfn.UNICHAR(9728),$K5068&lt;=3,_xlfn.UNICHAR(9729),OR($K5068=45,$K5068=48),"~",AND($K5068&gt;=51,$K5068&lt;=67),_xlfn.UNICHAR(9748),AND($K5068&gt;=71,$K5068&lt;=77),_xlfn.UNICHAR(10052),AND($K5068&gt;=80,$K5068&lt;=82),_xlfn.UNICHAR(9748),AND($K5068&gt;=95,$K5068&lt;=99),_xlfn.UNICHAR(9889),TRUE,_xlfn.UNICHAR(9729)))</f>
        <v/>
      </c>
      <c r="F5068" t="str" cm="1">
        <f t="array" ref="F5068">IF($K5068="","",_xlfn.IFS($K5068=0,"Clear",$K5068&lt;=3,"Partly Cloudy",OR($K5068=45,$K5068=48),"Fog",AND($K5068&gt;=51,$K5068&lt;=67),"Drizzle",AND($K5068&gt;=71,$K5068&lt;=77),"Snow",AND($K5068&gt;=80,$K5068&lt;=82),"Rain Showers",AND($K5068&gt;=95,$K5068&lt;=99),"Thunderstorm",TRUE,"Cloudy"))</f>
        <v/>
      </c>
      <c r="G5068" s="3" t="str" cm="1">
        <f t="array" ref="G5068">IF($A5068="","",INDEX(OpenMeteoAPI[TemperatureC],ROWS($G$2:G5068)))</f>
        <v/>
      </c>
      <c r="H5068" s="4" t="str" cm="1">
        <f t="array" ref="H5068">IF($A5068="","",INDEX(OpenMeteoAPI[RelativeHumidityPct],ROWS($H$2:H5068))/100)</f>
        <v/>
      </c>
      <c r="I5068" s="4" t="str" cm="1">
        <f t="array" ref="I5068">IF($A5068="","",INDEX(OpenMeteoAPI[PrecipitationProbabilityPct],ROWS($I$2:I5068))/100)</f>
        <v/>
      </c>
      <c r="J5068" s="3" t="str" cm="1">
        <f t="array" ref="J5068">IF($A5068="","",INDEX(OpenMeteoAPI[PrecipitationMM],ROWS($J$2:J5068)))</f>
        <v/>
      </c>
      <c r="K5068" t="str" cm="1">
        <f t="array" ref="K5068">IF($A5068="","",INDEX(OpenMeteoAPI[WeatherCode],ROWS($K$2:K5068)))</f>
        <v/>
      </c>
      <c r="L5068" s="3" t="str" cm="1">
        <f t="array" ref="L5068">IF($A5068="","",INDEX(OpenMeteoAPI[WindSpeedKMH],ROWS($L$2:L5068)))</f>
        <v/>
      </c>
    </row>
    <row r="5069" spans="1:12">
      <c r="A5069" t="str" cm="1">
        <f t="array" ref="A5069">IFERROR(INDEX(OpenMeteoAPI[City],ROWS($A$2:A5069))&amp;", "&amp;INDEX(OpenMeteoAPI[CountryCode],ROWS($A$2:A5069)),"")</f>
        <v/>
      </c>
      <c r="B5069" t="str" cm="1">
        <f t="array" ref="B5069">IF($A5069="","",INDEX(OpenMeteoAPI[LocationID],ROWS($B$2:B5069)))</f>
        <v/>
      </c>
      <c r="C5069" s="5" t="str" cm="1">
        <f t="array" ref="C5069">IF($A5069="","",INDEX(OpenMeteoAPI[ForecastDateTime],ROWS($C$2:C5069)))</f>
        <v/>
      </c>
      <c r="D5069" t="str">
        <f t="shared" si="79"/>
        <v/>
      </c>
      <c r="E5069" t="str" cm="1">
        <f t="array" ref="E5069">IF($K5069="","",_xlfn.IFS($K5069=0,_xlfn.UNICHAR(9728),$K5069&lt;=3,_xlfn.UNICHAR(9729),OR($K5069=45,$K5069=48),"~",AND($K5069&gt;=51,$K5069&lt;=67),_xlfn.UNICHAR(9748),AND($K5069&gt;=71,$K5069&lt;=77),_xlfn.UNICHAR(10052),AND($K5069&gt;=80,$K5069&lt;=82),_xlfn.UNICHAR(9748),AND($K5069&gt;=95,$K5069&lt;=99),_xlfn.UNICHAR(9889),TRUE,_xlfn.UNICHAR(9729)))</f>
        <v/>
      </c>
      <c r="F5069" t="str" cm="1">
        <f t="array" ref="F5069">IF($K5069="","",_xlfn.IFS($K5069=0,"Clear",$K5069&lt;=3,"Partly Cloudy",OR($K5069=45,$K5069=48),"Fog",AND($K5069&gt;=51,$K5069&lt;=67),"Drizzle",AND($K5069&gt;=71,$K5069&lt;=77),"Snow",AND($K5069&gt;=80,$K5069&lt;=82),"Rain Showers",AND($K5069&gt;=95,$K5069&lt;=99),"Thunderstorm",TRUE,"Cloudy"))</f>
        <v/>
      </c>
      <c r="G5069" s="3" t="str" cm="1">
        <f t="array" ref="G5069">IF($A5069="","",INDEX(OpenMeteoAPI[TemperatureC],ROWS($G$2:G5069)))</f>
        <v/>
      </c>
      <c r="H5069" s="4" t="str" cm="1">
        <f t="array" ref="H5069">IF($A5069="","",INDEX(OpenMeteoAPI[RelativeHumidityPct],ROWS($H$2:H5069))/100)</f>
        <v/>
      </c>
      <c r="I5069" s="4" t="str" cm="1">
        <f t="array" ref="I5069">IF($A5069="","",INDEX(OpenMeteoAPI[PrecipitationProbabilityPct],ROWS($I$2:I5069))/100)</f>
        <v/>
      </c>
      <c r="J5069" s="3" t="str" cm="1">
        <f t="array" ref="J5069">IF($A5069="","",INDEX(OpenMeteoAPI[PrecipitationMM],ROWS($J$2:J5069)))</f>
        <v/>
      </c>
      <c r="K5069" t="str" cm="1">
        <f t="array" ref="K5069">IF($A5069="","",INDEX(OpenMeteoAPI[WeatherCode],ROWS($K$2:K5069)))</f>
        <v/>
      </c>
      <c r="L5069" s="3" t="str" cm="1">
        <f t="array" ref="L5069">IF($A5069="","",INDEX(OpenMeteoAPI[WindSpeedKMH],ROWS($L$2:L5069)))</f>
        <v/>
      </c>
    </row>
    <row r="5070" spans="1:12">
      <c r="A5070" t="str" cm="1">
        <f t="array" ref="A5070">IFERROR(INDEX(OpenMeteoAPI[City],ROWS($A$2:A5070))&amp;", "&amp;INDEX(OpenMeteoAPI[CountryCode],ROWS($A$2:A5070)),"")</f>
        <v/>
      </c>
      <c r="B5070" t="str" cm="1">
        <f t="array" ref="B5070">IF($A5070="","",INDEX(OpenMeteoAPI[LocationID],ROWS($B$2:B5070)))</f>
        <v/>
      </c>
      <c r="C5070" s="5" t="str" cm="1">
        <f t="array" ref="C5070">IF($A5070="","",INDEX(OpenMeteoAPI[ForecastDateTime],ROWS($C$2:C5070)))</f>
        <v/>
      </c>
      <c r="D5070" t="str">
        <f t="shared" si="79"/>
        <v/>
      </c>
      <c r="E5070" t="str" cm="1">
        <f t="array" ref="E5070">IF($K5070="","",_xlfn.IFS($K5070=0,_xlfn.UNICHAR(9728),$K5070&lt;=3,_xlfn.UNICHAR(9729),OR($K5070=45,$K5070=48),"~",AND($K5070&gt;=51,$K5070&lt;=67),_xlfn.UNICHAR(9748),AND($K5070&gt;=71,$K5070&lt;=77),_xlfn.UNICHAR(10052),AND($K5070&gt;=80,$K5070&lt;=82),_xlfn.UNICHAR(9748),AND($K5070&gt;=95,$K5070&lt;=99),_xlfn.UNICHAR(9889),TRUE,_xlfn.UNICHAR(9729)))</f>
        <v/>
      </c>
      <c r="F5070" t="str" cm="1">
        <f t="array" ref="F5070">IF($K5070="","",_xlfn.IFS($K5070=0,"Clear",$K5070&lt;=3,"Partly Cloudy",OR($K5070=45,$K5070=48),"Fog",AND($K5070&gt;=51,$K5070&lt;=67),"Drizzle",AND($K5070&gt;=71,$K5070&lt;=77),"Snow",AND($K5070&gt;=80,$K5070&lt;=82),"Rain Showers",AND($K5070&gt;=95,$K5070&lt;=99),"Thunderstorm",TRUE,"Cloudy"))</f>
        <v/>
      </c>
      <c r="G5070" s="3" t="str" cm="1">
        <f t="array" ref="G5070">IF($A5070="","",INDEX(OpenMeteoAPI[TemperatureC],ROWS($G$2:G5070)))</f>
        <v/>
      </c>
      <c r="H5070" s="4" t="str" cm="1">
        <f t="array" ref="H5070">IF($A5070="","",INDEX(OpenMeteoAPI[RelativeHumidityPct],ROWS($H$2:H5070))/100)</f>
        <v/>
      </c>
      <c r="I5070" s="4" t="str" cm="1">
        <f t="array" ref="I5070">IF($A5070="","",INDEX(OpenMeteoAPI[PrecipitationProbabilityPct],ROWS($I$2:I5070))/100)</f>
        <v/>
      </c>
      <c r="J5070" s="3" t="str" cm="1">
        <f t="array" ref="J5070">IF($A5070="","",INDEX(OpenMeteoAPI[PrecipitationMM],ROWS($J$2:J5070)))</f>
        <v/>
      </c>
      <c r="K5070" t="str" cm="1">
        <f t="array" ref="K5070">IF($A5070="","",INDEX(OpenMeteoAPI[WeatherCode],ROWS($K$2:K5070)))</f>
        <v/>
      </c>
      <c r="L5070" s="3" t="str" cm="1">
        <f t="array" ref="L5070">IF($A5070="","",INDEX(OpenMeteoAPI[WindSpeedKMH],ROWS($L$2:L5070)))</f>
        <v/>
      </c>
    </row>
    <row r="5071" spans="1:12">
      <c r="A5071" t="str" cm="1">
        <f t="array" ref="A5071">IFERROR(INDEX(OpenMeteoAPI[City],ROWS($A$2:A5071))&amp;", "&amp;INDEX(OpenMeteoAPI[CountryCode],ROWS($A$2:A5071)),"")</f>
        <v/>
      </c>
      <c r="B5071" t="str" cm="1">
        <f t="array" ref="B5071">IF($A5071="","",INDEX(OpenMeteoAPI[LocationID],ROWS($B$2:B5071)))</f>
        <v/>
      </c>
      <c r="C5071" s="5" t="str" cm="1">
        <f t="array" ref="C5071">IF($A5071="","",INDEX(OpenMeteoAPI[ForecastDateTime],ROWS($C$2:C5071)))</f>
        <v/>
      </c>
      <c r="D5071" t="str">
        <f t="shared" si="79"/>
        <v/>
      </c>
      <c r="E5071" t="str" cm="1">
        <f t="array" ref="E5071">IF($K5071="","",_xlfn.IFS($K5071=0,_xlfn.UNICHAR(9728),$K5071&lt;=3,_xlfn.UNICHAR(9729),OR($K5071=45,$K5071=48),"~",AND($K5071&gt;=51,$K5071&lt;=67),_xlfn.UNICHAR(9748),AND($K5071&gt;=71,$K5071&lt;=77),_xlfn.UNICHAR(10052),AND($K5071&gt;=80,$K5071&lt;=82),_xlfn.UNICHAR(9748),AND($K5071&gt;=95,$K5071&lt;=99),_xlfn.UNICHAR(9889),TRUE,_xlfn.UNICHAR(9729)))</f>
        <v/>
      </c>
      <c r="F5071" t="str" cm="1">
        <f t="array" ref="F5071">IF($K5071="","",_xlfn.IFS($K5071=0,"Clear",$K5071&lt;=3,"Partly Cloudy",OR($K5071=45,$K5071=48),"Fog",AND($K5071&gt;=51,$K5071&lt;=67),"Drizzle",AND($K5071&gt;=71,$K5071&lt;=77),"Snow",AND($K5071&gt;=80,$K5071&lt;=82),"Rain Showers",AND($K5071&gt;=95,$K5071&lt;=99),"Thunderstorm",TRUE,"Cloudy"))</f>
        <v/>
      </c>
      <c r="G5071" s="3" t="str" cm="1">
        <f t="array" ref="G5071">IF($A5071="","",INDEX(OpenMeteoAPI[TemperatureC],ROWS($G$2:G5071)))</f>
        <v/>
      </c>
      <c r="H5071" s="4" t="str" cm="1">
        <f t="array" ref="H5071">IF($A5071="","",INDEX(OpenMeteoAPI[RelativeHumidityPct],ROWS($H$2:H5071))/100)</f>
        <v/>
      </c>
      <c r="I5071" s="4" t="str" cm="1">
        <f t="array" ref="I5071">IF($A5071="","",INDEX(OpenMeteoAPI[PrecipitationProbabilityPct],ROWS($I$2:I5071))/100)</f>
        <v/>
      </c>
      <c r="J5071" s="3" t="str" cm="1">
        <f t="array" ref="J5071">IF($A5071="","",INDEX(OpenMeteoAPI[PrecipitationMM],ROWS($J$2:J5071)))</f>
        <v/>
      </c>
      <c r="K5071" t="str" cm="1">
        <f t="array" ref="K5071">IF($A5071="","",INDEX(OpenMeteoAPI[WeatherCode],ROWS($K$2:K5071)))</f>
        <v/>
      </c>
      <c r="L5071" s="3" t="str" cm="1">
        <f t="array" ref="L5071">IF($A5071="","",INDEX(OpenMeteoAPI[WindSpeedKMH],ROWS($L$2:L5071)))</f>
        <v/>
      </c>
    </row>
    <row r="5072" spans="1:12">
      <c r="A5072" t="str" cm="1">
        <f t="array" ref="A5072">IFERROR(INDEX(OpenMeteoAPI[City],ROWS($A$2:A5072))&amp;", "&amp;INDEX(OpenMeteoAPI[CountryCode],ROWS($A$2:A5072)),"")</f>
        <v/>
      </c>
      <c r="B5072" t="str" cm="1">
        <f t="array" ref="B5072">IF($A5072="","",INDEX(OpenMeteoAPI[LocationID],ROWS($B$2:B5072)))</f>
        <v/>
      </c>
      <c r="C5072" s="5" t="str" cm="1">
        <f t="array" ref="C5072">IF($A5072="","",INDEX(OpenMeteoAPI[ForecastDateTime],ROWS($C$2:C5072)))</f>
        <v/>
      </c>
      <c r="D5072" t="str">
        <f t="shared" si="79"/>
        <v/>
      </c>
      <c r="E5072" t="str" cm="1">
        <f t="array" ref="E5072">IF($K5072="","",_xlfn.IFS($K5072=0,_xlfn.UNICHAR(9728),$K5072&lt;=3,_xlfn.UNICHAR(9729),OR($K5072=45,$K5072=48),"~",AND($K5072&gt;=51,$K5072&lt;=67),_xlfn.UNICHAR(9748),AND($K5072&gt;=71,$K5072&lt;=77),_xlfn.UNICHAR(10052),AND($K5072&gt;=80,$K5072&lt;=82),_xlfn.UNICHAR(9748),AND($K5072&gt;=95,$K5072&lt;=99),_xlfn.UNICHAR(9889),TRUE,_xlfn.UNICHAR(9729)))</f>
        <v/>
      </c>
      <c r="F5072" t="str" cm="1">
        <f t="array" ref="F5072">IF($K5072="","",_xlfn.IFS($K5072=0,"Clear",$K5072&lt;=3,"Partly Cloudy",OR($K5072=45,$K5072=48),"Fog",AND($K5072&gt;=51,$K5072&lt;=67),"Drizzle",AND($K5072&gt;=71,$K5072&lt;=77),"Snow",AND($K5072&gt;=80,$K5072&lt;=82),"Rain Showers",AND($K5072&gt;=95,$K5072&lt;=99),"Thunderstorm",TRUE,"Cloudy"))</f>
        <v/>
      </c>
      <c r="G5072" s="3" t="str" cm="1">
        <f t="array" ref="G5072">IF($A5072="","",INDEX(OpenMeteoAPI[TemperatureC],ROWS($G$2:G5072)))</f>
        <v/>
      </c>
      <c r="H5072" s="4" t="str" cm="1">
        <f t="array" ref="H5072">IF($A5072="","",INDEX(OpenMeteoAPI[RelativeHumidityPct],ROWS($H$2:H5072))/100)</f>
        <v/>
      </c>
      <c r="I5072" s="4" t="str" cm="1">
        <f t="array" ref="I5072">IF($A5072="","",INDEX(OpenMeteoAPI[PrecipitationProbabilityPct],ROWS($I$2:I5072))/100)</f>
        <v/>
      </c>
      <c r="J5072" s="3" t="str" cm="1">
        <f t="array" ref="J5072">IF($A5072="","",INDEX(OpenMeteoAPI[PrecipitationMM],ROWS($J$2:J5072)))</f>
        <v/>
      </c>
      <c r="K5072" t="str" cm="1">
        <f t="array" ref="K5072">IF($A5072="","",INDEX(OpenMeteoAPI[WeatherCode],ROWS($K$2:K5072)))</f>
        <v/>
      </c>
      <c r="L5072" s="3" t="str" cm="1">
        <f t="array" ref="L5072">IF($A5072="","",INDEX(OpenMeteoAPI[WindSpeedKMH],ROWS($L$2:L5072)))</f>
        <v/>
      </c>
    </row>
    <row r="5073" spans="1:12">
      <c r="A5073" t="str" cm="1">
        <f t="array" ref="A5073">IFERROR(INDEX(OpenMeteoAPI[City],ROWS($A$2:A5073))&amp;", "&amp;INDEX(OpenMeteoAPI[CountryCode],ROWS($A$2:A5073)),"")</f>
        <v/>
      </c>
      <c r="B5073" t="str" cm="1">
        <f t="array" ref="B5073">IF($A5073="","",INDEX(OpenMeteoAPI[LocationID],ROWS($B$2:B5073)))</f>
        <v/>
      </c>
      <c r="C5073" s="5" t="str" cm="1">
        <f t="array" ref="C5073">IF($A5073="","",INDEX(OpenMeteoAPI[ForecastDateTime],ROWS($C$2:C5073)))</f>
        <v/>
      </c>
      <c r="D5073" t="str">
        <f t="shared" si="79"/>
        <v/>
      </c>
      <c r="E5073" t="str" cm="1">
        <f t="array" ref="E5073">IF($K5073="","",_xlfn.IFS($K5073=0,_xlfn.UNICHAR(9728),$K5073&lt;=3,_xlfn.UNICHAR(9729),OR($K5073=45,$K5073=48),"~",AND($K5073&gt;=51,$K5073&lt;=67),_xlfn.UNICHAR(9748),AND($K5073&gt;=71,$K5073&lt;=77),_xlfn.UNICHAR(10052),AND($K5073&gt;=80,$K5073&lt;=82),_xlfn.UNICHAR(9748),AND($K5073&gt;=95,$K5073&lt;=99),_xlfn.UNICHAR(9889),TRUE,_xlfn.UNICHAR(9729)))</f>
        <v/>
      </c>
      <c r="F5073" t="str" cm="1">
        <f t="array" ref="F5073">IF($K5073="","",_xlfn.IFS($K5073=0,"Clear",$K5073&lt;=3,"Partly Cloudy",OR($K5073=45,$K5073=48),"Fog",AND($K5073&gt;=51,$K5073&lt;=67),"Drizzle",AND($K5073&gt;=71,$K5073&lt;=77),"Snow",AND($K5073&gt;=80,$K5073&lt;=82),"Rain Showers",AND($K5073&gt;=95,$K5073&lt;=99),"Thunderstorm",TRUE,"Cloudy"))</f>
        <v/>
      </c>
      <c r="G5073" s="3" t="str" cm="1">
        <f t="array" ref="G5073">IF($A5073="","",INDEX(OpenMeteoAPI[TemperatureC],ROWS($G$2:G5073)))</f>
        <v/>
      </c>
      <c r="H5073" s="4" t="str" cm="1">
        <f t="array" ref="H5073">IF($A5073="","",INDEX(OpenMeteoAPI[RelativeHumidityPct],ROWS($H$2:H5073))/100)</f>
        <v/>
      </c>
      <c r="I5073" s="4" t="str" cm="1">
        <f t="array" ref="I5073">IF($A5073="","",INDEX(OpenMeteoAPI[PrecipitationProbabilityPct],ROWS($I$2:I5073))/100)</f>
        <v/>
      </c>
      <c r="J5073" s="3" t="str" cm="1">
        <f t="array" ref="J5073">IF($A5073="","",INDEX(OpenMeteoAPI[PrecipitationMM],ROWS($J$2:J5073)))</f>
        <v/>
      </c>
      <c r="K5073" t="str" cm="1">
        <f t="array" ref="K5073">IF($A5073="","",INDEX(OpenMeteoAPI[WeatherCode],ROWS($K$2:K5073)))</f>
        <v/>
      </c>
      <c r="L5073" s="3" t="str" cm="1">
        <f t="array" ref="L5073">IF($A5073="","",INDEX(OpenMeteoAPI[WindSpeedKMH],ROWS($L$2:L5073)))</f>
        <v/>
      </c>
    </row>
    <row r="5074" spans="1:12">
      <c r="A5074" t="str" cm="1">
        <f t="array" ref="A5074">IFERROR(INDEX(OpenMeteoAPI[City],ROWS($A$2:A5074))&amp;", "&amp;INDEX(OpenMeteoAPI[CountryCode],ROWS($A$2:A5074)),"")</f>
        <v/>
      </c>
      <c r="B5074" t="str" cm="1">
        <f t="array" ref="B5074">IF($A5074="","",INDEX(OpenMeteoAPI[LocationID],ROWS($B$2:B5074)))</f>
        <v/>
      </c>
      <c r="C5074" s="5" t="str" cm="1">
        <f t="array" ref="C5074">IF($A5074="","",INDEX(OpenMeteoAPI[ForecastDateTime],ROWS($C$2:C5074)))</f>
        <v/>
      </c>
      <c r="D5074" t="str">
        <f t="shared" si="79"/>
        <v/>
      </c>
      <c r="E5074" t="str" cm="1">
        <f t="array" ref="E5074">IF($K5074="","",_xlfn.IFS($K5074=0,_xlfn.UNICHAR(9728),$K5074&lt;=3,_xlfn.UNICHAR(9729),OR($K5074=45,$K5074=48),"~",AND($K5074&gt;=51,$K5074&lt;=67),_xlfn.UNICHAR(9748),AND($K5074&gt;=71,$K5074&lt;=77),_xlfn.UNICHAR(10052),AND($K5074&gt;=80,$K5074&lt;=82),_xlfn.UNICHAR(9748),AND($K5074&gt;=95,$K5074&lt;=99),_xlfn.UNICHAR(9889),TRUE,_xlfn.UNICHAR(9729)))</f>
        <v/>
      </c>
      <c r="F5074" t="str" cm="1">
        <f t="array" ref="F5074">IF($K5074="","",_xlfn.IFS($K5074=0,"Clear",$K5074&lt;=3,"Partly Cloudy",OR($K5074=45,$K5074=48),"Fog",AND($K5074&gt;=51,$K5074&lt;=67),"Drizzle",AND($K5074&gt;=71,$K5074&lt;=77),"Snow",AND($K5074&gt;=80,$K5074&lt;=82),"Rain Showers",AND($K5074&gt;=95,$K5074&lt;=99),"Thunderstorm",TRUE,"Cloudy"))</f>
        <v/>
      </c>
      <c r="G5074" s="3" t="str" cm="1">
        <f t="array" ref="G5074">IF($A5074="","",INDEX(OpenMeteoAPI[TemperatureC],ROWS($G$2:G5074)))</f>
        <v/>
      </c>
      <c r="H5074" s="4" t="str" cm="1">
        <f t="array" ref="H5074">IF($A5074="","",INDEX(OpenMeteoAPI[RelativeHumidityPct],ROWS($H$2:H5074))/100)</f>
        <v/>
      </c>
      <c r="I5074" s="4" t="str" cm="1">
        <f t="array" ref="I5074">IF($A5074="","",INDEX(OpenMeteoAPI[PrecipitationProbabilityPct],ROWS($I$2:I5074))/100)</f>
        <v/>
      </c>
      <c r="J5074" s="3" t="str" cm="1">
        <f t="array" ref="J5074">IF($A5074="","",INDEX(OpenMeteoAPI[PrecipitationMM],ROWS($J$2:J5074)))</f>
        <v/>
      </c>
      <c r="K5074" t="str" cm="1">
        <f t="array" ref="K5074">IF($A5074="","",INDEX(OpenMeteoAPI[WeatherCode],ROWS($K$2:K5074)))</f>
        <v/>
      </c>
      <c r="L5074" s="3" t="str" cm="1">
        <f t="array" ref="L5074">IF($A5074="","",INDEX(OpenMeteoAPI[WindSpeedKMH],ROWS($L$2:L5074)))</f>
        <v/>
      </c>
    </row>
    <row r="5075" spans="1:12">
      <c r="A5075" t="str" cm="1">
        <f t="array" ref="A5075">IFERROR(INDEX(OpenMeteoAPI[City],ROWS($A$2:A5075))&amp;", "&amp;INDEX(OpenMeteoAPI[CountryCode],ROWS($A$2:A5075)),"")</f>
        <v/>
      </c>
      <c r="B5075" t="str" cm="1">
        <f t="array" ref="B5075">IF($A5075="","",INDEX(OpenMeteoAPI[LocationID],ROWS($B$2:B5075)))</f>
        <v/>
      </c>
      <c r="C5075" s="5" t="str" cm="1">
        <f t="array" ref="C5075">IF($A5075="","",INDEX(OpenMeteoAPI[ForecastDateTime],ROWS($C$2:C5075)))</f>
        <v/>
      </c>
      <c r="D5075" t="str">
        <f t="shared" si="79"/>
        <v/>
      </c>
      <c r="E5075" t="str" cm="1">
        <f t="array" ref="E5075">IF($K5075="","",_xlfn.IFS($K5075=0,_xlfn.UNICHAR(9728),$K5075&lt;=3,_xlfn.UNICHAR(9729),OR($K5075=45,$K5075=48),"~",AND($K5075&gt;=51,$K5075&lt;=67),_xlfn.UNICHAR(9748),AND($K5075&gt;=71,$K5075&lt;=77),_xlfn.UNICHAR(10052),AND($K5075&gt;=80,$K5075&lt;=82),_xlfn.UNICHAR(9748),AND($K5075&gt;=95,$K5075&lt;=99),_xlfn.UNICHAR(9889),TRUE,_xlfn.UNICHAR(9729)))</f>
        <v/>
      </c>
      <c r="F5075" t="str" cm="1">
        <f t="array" ref="F5075">IF($K5075="","",_xlfn.IFS($K5075=0,"Clear",$K5075&lt;=3,"Partly Cloudy",OR($K5075=45,$K5075=48),"Fog",AND($K5075&gt;=51,$K5075&lt;=67),"Drizzle",AND($K5075&gt;=71,$K5075&lt;=77),"Snow",AND($K5075&gt;=80,$K5075&lt;=82),"Rain Showers",AND($K5075&gt;=95,$K5075&lt;=99),"Thunderstorm",TRUE,"Cloudy"))</f>
        <v/>
      </c>
      <c r="G5075" s="3" t="str" cm="1">
        <f t="array" ref="G5075">IF($A5075="","",INDEX(OpenMeteoAPI[TemperatureC],ROWS($G$2:G5075)))</f>
        <v/>
      </c>
      <c r="H5075" s="4" t="str" cm="1">
        <f t="array" ref="H5075">IF($A5075="","",INDEX(OpenMeteoAPI[RelativeHumidityPct],ROWS($H$2:H5075))/100)</f>
        <v/>
      </c>
      <c r="I5075" s="4" t="str" cm="1">
        <f t="array" ref="I5075">IF($A5075="","",INDEX(OpenMeteoAPI[PrecipitationProbabilityPct],ROWS($I$2:I5075))/100)</f>
        <v/>
      </c>
      <c r="J5075" s="3" t="str" cm="1">
        <f t="array" ref="J5075">IF($A5075="","",INDEX(OpenMeteoAPI[PrecipitationMM],ROWS($J$2:J5075)))</f>
        <v/>
      </c>
      <c r="K5075" t="str" cm="1">
        <f t="array" ref="K5075">IF($A5075="","",INDEX(OpenMeteoAPI[WeatherCode],ROWS($K$2:K5075)))</f>
        <v/>
      </c>
      <c r="L5075" s="3" t="str" cm="1">
        <f t="array" ref="L5075">IF($A5075="","",INDEX(OpenMeteoAPI[WindSpeedKMH],ROWS($L$2:L5075)))</f>
        <v/>
      </c>
    </row>
    <row r="5076" spans="1:12">
      <c r="A5076" t="str" cm="1">
        <f t="array" ref="A5076">IFERROR(INDEX(OpenMeteoAPI[City],ROWS($A$2:A5076))&amp;", "&amp;INDEX(OpenMeteoAPI[CountryCode],ROWS($A$2:A5076)),"")</f>
        <v/>
      </c>
      <c r="B5076" t="str" cm="1">
        <f t="array" ref="B5076">IF($A5076="","",INDEX(OpenMeteoAPI[LocationID],ROWS($B$2:B5076)))</f>
        <v/>
      </c>
      <c r="C5076" s="5" t="str" cm="1">
        <f t="array" ref="C5076">IF($A5076="","",INDEX(OpenMeteoAPI[ForecastDateTime],ROWS($C$2:C5076)))</f>
        <v/>
      </c>
      <c r="D5076" t="str">
        <f t="shared" si="79"/>
        <v/>
      </c>
      <c r="E5076" t="str" cm="1">
        <f t="array" ref="E5076">IF($K5076="","",_xlfn.IFS($K5076=0,_xlfn.UNICHAR(9728),$K5076&lt;=3,_xlfn.UNICHAR(9729),OR($K5076=45,$K5076=48),"~",AND($K5076&gt;=51,$K5076&lt;=67),_xlfn.UNICHAR(9748),AND($K5076&gt;=71,$K5076&lt;=77),_xlfn.UNICHAR(10052),AND($K5076&gt;=80,$K5076&lt;=82),_xlfn.UNICHAR(9748),AND($K5076&gt;=95,$K5076&lt;=99),_xlfn.UNICHAR(9889),TRUE,_xlfn.UNICHAR(9729)))</f>
        <v/>
      </c>
      <c r="F5076" t="str" cm="1">
        <f t="array" ref="F5076">IF($K5076="","",_xlfn.IFS($K5076=0,"Clear",$K5076&lt;=3,"Partly Cloudy",OR($K5076=45,$K5076=48),"Fog",AND($K5076&gt;=51,$K5076&lt;=67),"Drizzle",AND($K5076&gt;=71,$K5076&lt;=77),"Snow",AND($K5076&gt;=80,$K5076&lt;=82),"Rain Showers",AND($K5076&gt;=95,$K5076&lt;=99),"Thunderstorm",TRUE,"Cloudy"))</f>
        <v/>
      </c>
      <c r="G5076" s="3" t="str" cm="1">
        <f t="array" ref="G5076">IF($A5076="","",INDEX(OpenMeteoAPI[TemperatureC],ROWS($G$2:G5076)))</f>
        <v/>
      </c>
      <c r="H5076" s="4" t="str" cm="1">
        <f t="array" ref="H5076">IF($A5076="","",INDEX(OpenMeteoAPI[RelativeHumidityPct],ROWS($H$2:H5076))/100)</f>
        <v/>
      </c>
      <c r="I5076" s="4" t="str" cm="1">
        <f t="array" ref="I5076">IF($A5076="","",INDEX(OpenMeteoAPI[PrecipitationProbabilityPct],ROWS($I$2:I5076))/100)</f>
        <v/>
      </c>
      <c r="J5076" s="3" t="str" cm="1">
        <f t="array" ref="J5076">IF($A5076="","",INDEX(OpenMeteoAPI[PrecipitationMM],ROWS($J$2:J5076)))</f>
        <v/>
      </c>
      <c r="K5076" t="str" cm="1">
        <f t="array" ref="K5076">IF($A5076="","",INDEX(OpenMeteoAPI[WeatherCode],ROWS($K$2:K5076)))</f>
        <v/>
      </c>
      <c r="L5076" s="3" t="str" cm="1">
        <f t="array" ref="L5076">IF($A5076="","",INDEX(OpenMeteoAPI[WindSpeedKMH],ROWS($L$2:L5076)))</f>
        <v/>
      </c>
    </row>
    <row r="5077" spans="1:12">
      <c r="A5077" t="str" cm="1">
        <f t="array" ref="A5077">IFERROR(INDEX(OpenMeteoAPI[City],ROWS($A$2:A5077))&amp;", "&amp;INDEX(OpenMeteoAPI[CountryCode],ROWS($A$2:A5077)),"")</f>
        <v/>
      </c>
      <c r="B5077" t="str" cm="1">
        <f t="array" ref="B5077">IF($A5077="","",INDEX(OpenMeteoAPI[LocationID],ROWS($B$2:B5077)))</f>
        <v/>
      </c>
      <c r="C5077" s="5" t="str" cm="1">
        <f t="array" ref="C5077">IF($A5077="","",INDEX(OpenMeteoAPI[ForecastDateTime],ROWS($C$2:C5077)))</f>
        <v/>
      </c>
      <c r="D5077" t="str">
        <f t="shared" si="79"/>
        <v/>
      </c>
      <c r="E5077" t="str" cm="1">
        <f t="array" ref="E5077">IF($K5077="","",_xlfn.IFS($K5077=0,_xlfn.UNICHAR(9728),$K5077&lt;=3,_xlfn.UNICHAR(9729),OR($K5077=45,$K5077=48),"~",AND($K5077&gt;=51,$K5077&lt;=67),_xlfn.UNICHAR(9748),AND($K5077&gt;=71,$K5077&lt;=77),_xlfn.UNICHAR(10052),AND($K5077&gt;=80,$K5077&lt;=82),_xlfn.UNICHAR(9748),AND($K5077&gt;=95,$K5077&lt;=99),_xlfn.UNICHAR(9889),TRUE,_xlfn.UNICHAR(9729)))</f>
        <v/>
      </c>
      <c r="F5077" t="str" cm="1">
        <f t="array" ref="F5077">IF($K5077="","",_xlfn.IFS($K5077=0,"Clear",$K5077&lt;=3,"Partly Cloudy",OR($K5077=45,$K5077=48),"Fog",AND($K5077&gt;=51,$K5077&lt;=67),"Drizzle",AND($K5077&gt;=71,$K5077&lt;=77),"Snow",AND($K5077&gt;=80,$K5077&lt;=82),"Rain Showers",AND($K5077&gt;=95,$K5077&lt;=99),"Thunderstorm",TRUE,"Cloudy"))</f>
        <v/>
      </c>
      <c r="G5077" s="3" t="str" cm="1">
        <f t="array" ref="G5077">IF($A5077="","",INDEX(OpenMeteoAPI[TemperatureC],ROWS($G$2:G5077)))</f>
        <v/>
      </c>
      <c r="H5077" s="4" t="str" cm="1">
        <f t="array" ref="H5077">IF($A5077="","",INDEX(OpenMeteoAPI[RelativeHumidityPct],ROWS($H$2:H5077))/100)</f>
        <v/>
      </c>
      <c r="I5077" s="4" t="str" cm="1">
        <f t="array" ref="I5077">IF($A5077="","",INDEX(OpenMeteoAPI[PrecipitationProbabilityPct],ROWS($I$2:I5077))/100)</f>
        <v/>
      </c>
      <c r="J5077" s="3" t="str" cm="1">
        <f t="array" ref="J5077">IF($A5077="","",INDEX(OpenMeteoAPI[PrecipitationMM],ROWS($J$2:J5077)))</f>
        <v/>
      </c>
      <c r="K5077" t="str" cm="1">
        <f t="array" ref="K5077">IF($A5077="","",INDEX(OpenMeteoAPI[WeatherCode],ROWS($K$2:K5077)))</f>
        <v/>
      </c>
      <c r="L5077" s="3" t="str" cm="1">
        <f t="array" ref="L5077">IF($A5077="","",INDEX(OpenMeteoAPI[WindSpeedKMH],ROWS($L$2:L5077)))</f>
        <v/>
      </c>
    </row>
    <row r="5078" spans="1:12">
      <c r="A5078" t="str" cm="1">
        <f t="array" ref="A5078">IFERROR(INDEX(OpenMeteoAPI[City],ROWS($A$2:A5078))&amp;", "&amp;INDEX(OpenMeteoAPI[CountryCode],ROWS($A$2:A5078)),"")</f>
        <v/>
      </c>
      <c r="B5078" t="str" cm="1">
        <f t="array" ref="B5078">IF($A5078="","",INDEX(OpenMeteoAPI[LocationID],ROWS($B$2:B5078)))</f>
        <v/>
      </c>
      <c r="C5078" s="5" t="str" cm="1">
        <f t="array" ref="C5078">IF($A5078="","",INDEX(OpenMeteoAPI[ForecastDateTime],ROWS($C$2:C5078)))</f>
        <v/>
      </c>
      <c r="D5078" t="str">
        <f t="shared" si="79"/>
        <v/>
      </c>
      <c r="E5078" t="str" cm="1">
        <f t="array" ref="E5078">IF($K5078="","",_xlfn.IFS($K5078=0,_xlfn.UNICHAR(9728),$K5078&lt;=3,_xlfn.UNICHAR(9729),OR($K5078=45,$K5078=48),"~",AND($K5078&gt;=51,$K5078&lt;=67),_xlfn.UNICHAR(9748),AND($K5078&gt;=71,$K5078&lt;=77),_xlfn.UNICHAR(10052),AND($K5078&gt;=80,$K5078&lt;=82),_xlfn.UNICHAR(9748),AND($K5078&gt;=95,$K5078&lt;=99),_xlfn.UNICHAR(9889),TRUE,_xlfn.UNICHAR(9729)))</f>
        <v/>
      </c>
      <c r="F5078" t="str" cm="1">
        <f t="array" ref="F5078">IF($K5078="","",_xlfn.IFS($K5078=0,"Clear",$K5078&lt;=3,"Partly Cloudy",OR($K5078=45,$K5078=48),"Fog",AND($K5078&gt;=51,$K5078&lt;=67),"Drizzle",AND($K5078&gt;=71,$K5078&lt;=77),"Snow",AND($K5078&gt;=80,$K5078&lt;=82),"Rain Showers",AND($K5078&gt;=95,$K5078&lt;=99),"Thunderstorm",TRUE,"Cloudy"))</f>
        <v/>
      </c>
      <c r="G5078" s="3" t="str" cm="1">
        <f t="array" ref="G5078">IF($A5078="","",INDEX(OpenMeteoAPI[TemperatureC],ROWS($G$2:G5078)))</f>
        <v/>
      </c>
      <c r="H5078" s="4" t="str" cm="1">
        <f t="array" ref="H5078">IF($A5078="","",INDEX(OpenMeteoAPI[RelativeHumidityPct],ROWS($H$2:H5078))/100)</f>
        <v/>
      </c>
      <c r="I5078" s="4" t="str" cm="1">
        <f t="array" ref="I5078">IF($A5078="","",INDEX(OpenMeteoAPI[PrecipitationProbabilityPct],ROWS($I$2:I5078))/100)</f>
        <v/>
      </c>
      <c r="J5078" s="3" t="str" cm="1">
        <f t="array" ref="J5078">IF($A5078="","",INDEX(OpenMeteoAPI[PrecipitationMM],ROWS($J$2:J5078)))</f>
        <v/>
      </c>
      <c r="K5078" t="str" cm="1">
        <f t="array" ref="K5078">IF($A5078="","",INDEX(OpenMeteoAPI[WeatherCode],ROWS($K$2:K5078)))</f>
        <v/>
      </c>
      <c r="L5078" s="3" t="str" cm="1">
        <f t="array" ref="L5078">IF($A5078="","",INDEX(OpenMeteoAPI[WindSpeedKMH],ROWS($L$2:L5078)))</f>
        <v/>
      </c>
    </row>
    <row r="5079" spans="1:12">
      <c r="A5079" t="str" cm="1">
        <f t="array" ref="A5079">IFERROR(INDEX(OpenMeteoAPI[City],ROWS($A$2:A5079))&amp;", "&amp;INDEX(OpenMeteoAPI[CountryCode],ROWS($A$2:A5079)),"")</f>
        <v/>
      </c>
      <c r="B5079" t="str" cm="1">
        <f t="array" ref="B5079">IF($A5079="","",INDEX(OpenMeteoAPI[LocationID],ROWS($B$2:B5079)))</f>
        <v/>
      </c>
      <c r="C5079" s="5" t="str" cm="1">
        <f t="array" ref="C5079">IF($A5079="","",INDEX(OpenMeteoAPI[ForecastDateTime],ROWS($C$2:C5079)))</f>
        <v/>
      </c>
      <c r="D5079" t="str">
        <f t="shared" si="79"/>
        <v/>
      </c>
      <c r="E5079" t="str" cm="1">
        <f t="array" ref="E5079">IF($K5079="","",_xlfn.IFS($K5079=0,_xlfn.UNICHAR(9728),$K5079&lt;=3,_xlfn.UNICHAR(9729),OR($K5079=45,$K5079=48),"~",AND($K5079&gt;=51,$K5079&lt;=67),_xlfn.UNICHAR(9748),AND($K5079&gt;=71,$K5079&lt;=77),_xlfn.UNICHAR(10052),AND($K5079&gt;=80,$K5079&lt;=82),_xlfn.UNICHAR(9748),AND($K5079&gt;=95,$K5079&lt;=99),_xlfn.UNICHAR(9889),TRUE,_xlfn.UNICHAR(9729)))</f>
        <v/>
      </c>
      <c r="F5079" t="str" cm="1">
        <f t="array" ref="F5079">IF($K5079="","",_xlfn.IFS($K5079=0,"Clear",$K5079&lt;=3,"Partly Cloudy",OR($K5079=45,$K5079=48),"Fog",AND($K5079&gt;=51,$K5079&lt;=67),"Drizzle",AND($K5079&gt;=71,$K5079&lt;=77),"Snow",AND($K5079&gt;=80,$K5079&lt;=82),"Rain Showers",AND($K5079&gt;=95,$K5079&lt;=99),"Thunderstorm",TRUE,"Cloudy"))</f>
        <v/>
      </c>
      <c r="G5079" s="3" t="str" cm="1">
        <f t="array" ref="G5079">IF($A5079="","",INDEX(OpenMeteoAPI[TemperatureC],ROWS($G$2:G5079)))</f>
        <v/>
      </c>
      <c r="H5079" s="4" t="str" cm="1">
        <f t="array" ref="H5079">IF($A5079="","",INDEX(OpenMeteoAPI[RelativeHumidityPct],ROWS($H$2:H5079))/100)</f>
        <v/>
      </c>
      <c r="I5079" s="4" t="str" cm="1">
        <f t="array" ref="I5079">IF($A5079="","",INDEX(OpenMeteoAPI[PrecipitationProbabilityPct],ROWS($I$2:I5079))/100)</f>
        <v/>
      </c>
      <c r="J5079" s="3" t="str" cm="1">
        <f t="array" ref="J5079">IF($A5079="","",INDEX(OpenMeteoAPI[PrecipitationMM],ROWS($J$2:J5079)))</f>
        <v/>
      </c>
      <c r="K5079" t="str" cm="1">
        <f t="array" ref="K5079">IF($A5079="","",INDEX(OpenMeteoAPI[WeatherCode],ROWS($K$2:K5079)))</f>
        <v/>
      </c>
      <c r="L5079" s="3" t="str" cm="1">
        <f t="array" ref="L5079">IF($A5079="","",INDEX(OpenMeteoAPI[WindSpeedKMH],ROWS($L$2:L5079)))</f>
        <v/>
      </c>
    </row>
    <row r="5080" spans="1:12">
      <c r="A5080" t="str" cm="1">
        <f t="array" ref="A5080">IFERROR(INDEX(OpenMeteoAPI[City],ROWS($A$2:A5080))&amp;", "&amp;INDEX(OpenMeteoAPI[CountryCode],ROWS($A$2:A5080)),"")</f>
        <v/>
      </c>
      <c r="B5080" t="str" cm="1">
        <f t="array" ref="B5080">IF($A5080="","",INDEX(OpenMeteoAPI[LocationID],ROWS($B$2:B5080)))</f>
        <v/>
      </c>
      <c r="C5080" s="5" t="str" cm="1">
        <f t="array" ref="C5080">IF($A5080="","",INDEX(OpenMeteoAPI[ForecastDateTime],ROWS($C$2:C5080)))</f>
        <v/>
      </c>
      <c r="D5080" t="str">
        <f t="shared" si="79"/>
        <v/>
      </c>
      <c r="E5080" t="str" cm="1">
        <f t="array" ref="E5080">IF($K5080="","",_xlfn.IFS($K5080=0,_xlfn.UNICHAR(9728),$K5080&lt;=3,_xlfn.UNICHAR(9729),OR($K5080=45,$K5080=48),"~",AND($K5080&gt;=51,$K5080&lt;=67),_xlfn.UNICHAR(9748),AND($K5080&gt;=71,$K5080&lt;=77),_xlfn.UNICHAR(10052),AND($K5080&gt;=80,$K5080&lt;=82),_xlfn.UNICHAR(9748),AND($K5080&gt;=95,$K5080&lt;=99),_xlfn.UNICHAR(9889),TRUE,_xlfn.UNICHAR(9729)))</f>
        <v/>
      </c>
      <c r="F5080" t="str" cm="1">
        <f t="array" ref="F5080">IF($K5080="","",_xlfn.IFS($K5080=0,"Clear",$K5080&lt;=3,"Partly Cloudy",OR($K5080=45,$K5080=48),"Fog",AND($K5080&gt;=51,$K5080&lt;=67),"Drizzle",AND($K5080&gt;=71,$K5080&lt;=77),"Snow",AND($K5080&gt;=80,$K5080&lt;=82),"Rain Showers",AND($K5080&gt;=95,$K5080&lt;=99),"Thunderstorm",TRUE,"Cloudy"))</f>
        <v/>
      </c>
      <c r="G5080" s="3" t="str" cm="1">
        <f t="array" ref="G5080">IF($A5080="","",INDEX(OpenMeteoAPI[TemperatureC],ROWS($G$2:G5080)))</f>
        <v/>
      </c>
      <c r="H5080" s="4" t="str" cm="1">
        <f t="array" ref="H5080">IF($A5080="","",INDEX(OpenMeteoAPI[RelativeHumidityPct],ROWS($H$2:H5080))/100)</f>
        <v/>
      </c>
      <c r="I5080" s="4" t="str" cm="1">
        <f t="array" ref="I5080">IF($A5080="","",INDEX(OpenMeteoAPI[PrecipitationProbabilityPct],ROWS($I$2:I5080))/100)</f>
        <v/>
      </c>
      <c r="J5080" s="3" t="str" cm="1">
        <f t="array" ref="J5080">IF($A5080="","",INDEX(OpenMeteoAPI[PrecipitationMM],ROWS($J$2:J5080)))</f>
        <v/>
      </c>
      <c r="K5080" t="str" cm="1">
        <f t="array" ref="K5080">IF($A5080="","",INDEX(OpenMeteoAPI[WeatherCode],ROWS($K$2:K5080)))</f>
        <v/>
      </c>
      <c r="L5080" s="3" t="str" cm="1">
        <f t="array" ref="L5080">IF($A5080="","",INDEX(OpenMeteoAPI[WindSpeedKMH],ROWS($L$2:L5080)))</f>
        <v/>
      </c>
    </row>
    <row r="5081" spans="1:12">
      <c r="A5081" t="str" cm="1">
        <f t="array" ref="A5081">IFERROR(INDEX(OpenMeteoAPI[City],ROWS($A$2:A5081))&amp;", "&amp;INDEX(OpenMeteoAPI[CountryCode],ROWS($A$2:A5081)),"")</f>
        <v/>
      </c>
      <c r="B5081" t="str" cm="1">
        <f t="array" ref="B5081">IF($A5081="","",INDEX(OpenMeteoAPI[LocationID],ROWS($B$2:B5081)))</f>
        <v/>
      </c>
      <c r="C5081" s="5" t="str" cm="1">
        <f t="array" ref="C5081">IF($A5081="","",INDEX(OpenMeteoAPI[ForecastDateTime],ROWS($C$2:C5081)))</f>
        <v/>
      </c>
      <c r="D5081" t="str">
        <f t="shared" si="79"/>
        <v/>
      </c>
      <c r="E5081" t="str" cm="1">
        <f t="array" ref="E5081">IF($K5081="","",_xlfn.IFS($K5081=0,_xlfn.UNICHAR(9728),$K5081&lt;=3,_xlfn.UNICHAR(9729),OR($K5081=45,$K5081=48),"~",AND($K5081&gt;=51,$K5081&lt;=67),_xlfn.UNICHAR(9748),AND($K5081&gt;=71,$K5081&lt;=77),_xlfn.UNICHAR(10052),AND($K5081&gt;=80,$K5081&lt;=82),_xlfn.UNICHAR(9748),AND($K5081&gt;=95,$K5081&lt;=99),_xlfn.UNICHAR(9889),TRUE,_xlfn.UNICHAR(9729)))</f>
        <v/>
      </c>
      <c r="F5081" t="str" cm="1">
        <f t="array" ref="F5081">IF($K5081="","",_xlfn.IFS($K5081=0,"Clear",$K5081&lt;=3,"Partly Cloudy",OR($K5081=45,$K5081=48),"Fog",AND($K5081&gt;=51,$K5081&lt;=67),"Drizzle",AND($K5081&gt;=71,$K5081&lt;=77),"Snow",AND($K5081&gt;=80,$K5081&lt;=82),"Rain Showers",AND($K5081&gt;=95,$K5081&lt;=99),"Thunderstorm",TRUE,"Cloudy"))</f>
        <v/>
      </c>
      <c r="G5081" s="3" t="str" cm="1">
        <f t="array" ref="G5081">IF($A5081="","",INDEX(OpenMeteoAPI[TemperatureC],ROWS($G$2:G5081)))</f>
        <v/>
      </c>
      <c r="H5081" s="4" t="str" cm="1">
        <f t="array" ref="H5081">IF($A5081="","",INDEX(OpenMeteoAPI[RelativeHumidityPct],ROWS($H$2:H5081))/100)</f>
        <v/>
      </c>
      <c r="I5081" s="4" t="str" cm="1">
        <f t="array" ref="I5081">IF($A5081="","",INDEX(OpenMeteoAPI[PrecipitationProbabilityPct],ROWS($I$2:I5081))/100)</f>
        <v/>
      </c>
      <c r="J5081" s="3" t="str" cm="1">
        <f t="array" ref="J5081">IF($A5081="","",INDEX(OpenMeteoAPI[PrecipitationMM],ROWS($J$2:J5081)))</f>
        <v/>
      </c>
      <c r="K5081" t="str" cm="1">
        <f t="array" ref="K5081">IF($A5081="","",INDEX(OpenMeteoAPI[WeatherCode],ROWS($K$2:K5081)))</f>
        <v/>
      </c>
      <c r="L5081" s="3" t="str" cm="1">
        <f t="array" ref="L5081">IF($A5081="","",INDEX(OpenMeteoAPI[WindSpeedKMH],ROWS($L$2:L5081)))</f>
        <v/>
      </c>
    </row>
    <row r="5082" spans="1:12">
      <c r="A5082" t="str" cm="1">
        <f t="array" ref="A5082">IFERROR(INDEX(OpenMeteoAPI[City],ROWS($A$2:A5082))&amp;", "&amp;INDEX(OpenMeteoAPI[CountryCode],ROWS($A$2:A5082)),"")</f>
        <v/>
      </c>
      <c r="B5082" t="str" cm="1">
        <f t="array" ref="B5082">IF($A5082="","",INDEX(OpenMeteoAPI[LocationID],ROWS($B$2:B5082)))</f>
        <v/>
      </c>
      <c r="C5082" s="5" t="str" cm="1">
        <f t="array" ref="C5082">IF($A5082="","",INDEX(OpenMeteoAPI[ForecastDateTime],ROWS($C$2:C5082)))</f>
        <v/>
      </c>
      <c r="D5082" t="str">
        <f t="shared" si="79"/>
        <v/>
      </c>
      <c r="E5082" t="str" cm="1">
        <f t="array" ref="E5082">IF($K5082="","",_xlfn.IFS($K5082=0,_xlfn.UNICHAR(9728),$K5082&lt;=3,_xlfn.UNICHAR(9729),OR($K5082=45,$K5082=48),"~",AND($K5082&gt;=51,$K5082&lt;=67),_xlfn.UNICHAR(9748),AND($K5082&gt;=71,$K5082&lt;=77),_xlfn.UNICHAR(10052),AND($K5082&gt;=80,$K5082&lt;=82),_xlfn.UNICHAR(9748),AND($K5082&gt;=95,$K5082&lt;=99),_xlfn.UNICHAR(9889),TRUE,_xlfn.UNICHAR(9729)))</f>
        <v/>
      </c>
      <c r="F5082" t="str" cm="1">
        <f t="array" ref="F5082">IF($K5082="","",_xlfn.IFS($K5082=0,"Clear",$K5082&lt;=3,"Partly Cloudy",OR($K5082=45,$K5082=48),"Fog",AND($K5082&gt;=51,$K5082&lt;=67),"Drizzle",AND($K5082&gt;=71,$K5082&lt;=77),"Snow",AND($K5082&gt;=80,$K5082&lt;=82),"Rain Showers",AND($K5082&gt;=95,$K5082&lt;=99),"Thunderstorm",TRUE,"Cloudy"))</f>
        <v/>
      </c>
      <c r="G5082" s="3" t="str" cm="1">
        <f t="array" ref="G5082">IF($A5082="","",INDEX(OpenMeteoAPI[TemperatureC],ROWS($G$2:G5082)))</f>
        <v/>
      </c>
      <c r="H5082" s="4" t="str" cm="1">
        <f t="array" ref="H5082">IF($A5082="","",INDEX(OpenMeteoAPI[RelativeHumidityPct],ROWS($H$2:H5082))/100)</f>
        <v/>
      </c>
      <c r="I5082" s="4" t="str" cm="1">
        <f t="array" ref="I5082">IF($A5082="","",INDEX(OpenMeteoAPI[PrecipitationProbabilityPct],ROWS($I$2:I5082))/100)</f>
        <v/>
      </c>
      <c r="J5082" s="3" t="str" cm="1">
        <f t="array" ref="J5082">IF($A5082="","",INDEX(OpenMeteoAPI[PrecipitationMM],ROWS($J$2:J5082)))</f>
        <v/>
      </c>
      <c r="K5082" t="str" cm="1">
        <f t="array" ref="K5082">IF($A5082="","",INDEX(OpenMeteoAPI[WeatherCode],ROWS($K$2:K5082)))</f>
        <v/>
      </c>
      <c r="L5082" s="3" t="str" cm="1">
        <f t="array" ref="L5082">IF($A5082="","",INDEX(OpenMeteoAPI[WindSpeedKMH],ROWS($L$2:L5082)))</f>
        <v/>
      </c>
    </row>
    <row r="5083" spans="1:12">
      <c r="A5083" t="str" cm="1">
        <f t="array" ref="A5083">IFERROR(INDEX(OpenMeteoAPI[City],ROWS($A$2:A5083))&amp;", "&amp;INDEX(OpenMeteoAPI[CountryCode],ROWS($A$2:A5083)),"")</f>
        <v/>
      </c>
      <c r="B5083" t="str" cm="1">
        <f t="array" ref="B5083">IF($A5083="","",INDEX(OpenMeteoAPI[LocationID],ROWS($B$2:B5083)))</f>
        <v/>
      </c>
      <c r="C5083" s="5" t="str" cm="1">
        <f t="array" ref="C5083">IF($A5083="","",INDEX(OpenMeteoAPI[ForecastDateTime],ROWS($C$2:C5083)))</f>
        <v/>
      </c>
      <c r="D5083" t="str">
        <f t="shared" si="79"/>
        <v/>
      </c>
      <c r="E5083" t="str" cm="1">
        <f t="array" ref="E5083">IF($K5083="","",_xlfn.IFS($K5083=0,_xlfn.UNICHAR(9728),$K5083&lt;=3,_xlfn.UNICHAR(9729),OR($K5083=45,$K5083=48),"~",AND($K5083&gt;=51,$K5083&lt;=67),_xlfn.UNICHAR(9748),AND($K5083&gt;=71,$K5083&lt;=77),_xlfn.UNICHAR(10052),AND($K5083&gt;=80,$K5083&lt;=82),_xlfn.UNICHAR(9748),AND($K5083&gt;=95,$K5083&lt;=99),_xlfn.UNICHAR(9889),TRUE,_xlfn.UNICHAR(9729)))</f>
        <v/>
      </c>
      <c r="F5083" t="str" cm="1">
        <f t="array" ref="F5083">IF($K5083="","",_xlfn.IFS($K5083=0,"Clear",$K5083&lt;=3,"Partly Cloudy",OR($K5083=45,$K5083=48),"Fog",AND($K5083&gt;=51,$K5083&lt;=67),"Drizzle",AND($K5083&gt;=71,$K5083&lt;=77),"Snow",AND($K5083&gt;=80,$K5083&lt;=82),"Rain Showers",AND($K5083&gt;=95,$K5083&lt;=99),"Thunderstorm",TRUE,"Cloudy"))</f>
        <v/>
      </c>
      <c r="G5083" s="3" t="str" cm="1">
        <f t="array" ref="G5083">IF($A5083="","",INDEX(OpenMeteoAPI[TemperatureC],ROWS($G$2:G5083)))</f>
        <v/>
      </c>
      <c r="H5083" s="4" t="str" cm="1">
        <f t="array" ref="H5083">IF($A5083="","",INDEX(OpenMeteoAPI[RelativeHumidityPct],ROWS($H$2:H5083))/100)</f>
        <v/>
      </c>
      <c r="I5083" s="4" t="str" cm="1">
        <f t="array" ref="I5083">IF($A5083="","",INDEX(OpenMeteoAPI[PrecipitationProbabilityPct],ROWS($I$2:I5083))/100)</f>
        <v/>
      </c>
      <c r="J5083" s="3" t="str" cm="1">
        <f t="array" ref="J5083">IF($A5083="","",INDEX(OpenMeteoAPI[PrecipitationMM],ROWS($J$2:J5083)))</f>
        <v/>
      </c>
      <c r="K5083" t="str" cm="1">
        <f t="array" ref="K5083">IF($A5083="","",INDEX(OpenMeteoAPI[WeatherCode],ROWS($K$2:K5083)))</f>
        <v/>
      </c>
      <c r="L5083" s="3" t="str" cm="1">
        <f t="array" ref="L5083">IF($A5083="","",INDEX(OpenMeteoAPI[WindSpeedKMH],ROWS($L$2:L5083)))</f>
        <v/>
      </c>
    </row>
    <row r="5084" spans="1:12">
      <c r="A5084" t="str" cm="1">
        <f t="array" ref="A5084">IFERROR(INDEX(OpenMeteoAPI[City],ROWS($A$2:A5084))&amp;", "&amp;INDEX(OpenMeteoAPI[CountryCode],ROWS($A$2:A5084)),"")</f>
        <v/>
      </c>
      <c r="B5084" t="str" cm="1">
        <f t="array" ref="B5084">IF($A5084="","",INDEX(OpenMeteoAPI[LocationID],ROWS($B$2:B5084)))</f>
        <v/>
      </c>
      <c r="C5084" s="5" t="str" cm="1">
        <f t="array" ref="C5084">IF($A5084="","",INDEX(OpenMeteoAPI[ForecastDateTime],ROWS($C$2:C5084)))</f>
        <v/>
      </c>
      <c r="D5084" t="str">
        <f t="shared" si="79"/>
        <v/>
      </c>
      <c r="E5084" t="str" cm="1">
        <f t="array" ref="E5084">IF($K5084="","",_xlfn.IFS($K5084=0,_xlfn.UNICHAR(9728),$K5084&lt;=3,_xlfn.UNICHAR(9729),OR($K5084=45,$K5084=48),"~",AND($K5084&gt;=51,$K5084&lt;=67),_xlfn.UNICHAR(9748),AND($K5084&gt;=71,$K5084&lt;=77),_xlfn.UNICHAR(10052),AND($K5084&gt;=80,$K5084&lt;=82),_xlfn.UNICHAR(9748),AND($K5084&gt;=95,$K5084&lt;=99),_xlfn.UNICHAR(9889),TRUE,_xlfn.UNICHAR(9729)))</f>
        <v/>
      </c>
      <c r="F5084" t="str" cm="1">
        <f t="array" ref="F5084">IF($K5084="","",_xlfn.IFS($K5084=0,"Clear",$K5084&lt;=3,"Partly Cloudy",OR($K5084=45,$K5084=48),"Fog",AND($K5084&gt;=51,$K5084&lt;=67),"Drizzle",AND($K5084&gt;=71,$K5084&lt;=77),"Snow",AND($K5084&gt;=80,$K5084&lt;=82),"Rain Showers",AND($K5084&gt;=95,$K5084&lt;=99),"Thunderstorm",TRUE,"Cloudy"))</f>
        <v/>
      </c>
      <c r="G5084" s="3" t="str" cm="1">
        <f t="array" ref="G5084">IF($A5084="","",INDEX(OpenMeteoAPI[TemperatureC],ROWS($G$2:G5084)))</f>
        <v/>
      </c>
      <c r="H5084" s="4" t="str" cm="1">
        <f t="array" ref="H5084">IF($A5084="","",INDEX(OpenMeteoAPI[RelativeHumidityPct],ROWS($H$2:H5084))/100)</f>
        <v/>
      </c>
      <c r="I5084" s="4" t="str" cm="1">
        <f t="array" ref="I5084">IF($A5084="","",INDEX(OpenMeteoAPI[PrecipitationProbabilityPct],ROWS($I$2:I5084))/100)</f>
        <v/>
      </c>
      <c r="J5084" s="3" t="str" cm="1">
        <f t="array" ref="J5084">IF($A5084="","",INDEX(OpenMeteoAPI[PrecipitationMM],ROWS($J$2:J5084)))</f>
        <v/>
      </c>
      <c r="K5084" t="str" cm="1">
        <f t="array" ref="K5084">IF($A5084="","",INDEX(OpenMeteoAPI[WeatherCode],ROWS($K$2:K5084)))</f>
        <v/>
      </c>
      <c r="L5084" s="3" t="str" cm="1">
        <f t="array" ref="L5084">IF($A5084="","",INDEX(OpenMeteoAPI[WindSpeedKMH],ROWS($L$2:L5084)))</f>
        <v/>
      </c>
    </row>
    <row r="5085" spans="1:12">
      <c r="A5085" t="str" cm="1">
        <f t="array" ref="A5085">IFERROR(INDEX(OpenMeteoAPI[City],ROWS($A$2:A5085))&amp;", "&amp;INDEX(OpenMeteoAPI[CountryCode],ROWS($A$2:A5085)),"")</f>
        <v/>
      </c>
      <c r="B5085" t="str" cm="1">
        <f t="array" ref="B5085">IF($A5085="","",INDEX(OpenMeteoAPI[LocationID],ROWS($B$2:B5085)))</f>
        <v/>
      </c>
      <c r="C5085" s="5" t="str" cm="1">
        <f t="array" ref="C5085">IF($A5085="","",INDEX(OpenMeteoAPI[ForecastDateTime],ROWS($C$2:C5085)))</f>
        <v/>
      </c>
      <c r="D5085" t="str">
        <f t="shared" si="79"/>
        <v/>
      </c>
      <c r="E5085" t="str" cm="1">
        <f t="array" ref="E5085">IF($K5085="","",_xlfn.IFS($K5085=0,_xlfn.UNICHAR(9728),$K5085&lt;=3,_xlfn.UNICHAR(9729),OR($K5085=45,$K5085=48),"~",AND($K5085&gt;=51,$K5085&lt;=67),_xlfn.UNICHAR(9748),AND($K5085&gt;=71,$K5085&lt;=77),_xlfn.UNICHAR(10052),AND($K5085&gt;=80,$K5085&lt;=82),_xlfn.UNICHAR(9748),AND($K5085&gt;=95,$K5085&lt;=99),_xlfn.UNICHAR(9889),TRUE,_xlfn.UNICHAR(9729)))</f>
        <v/>
      </c>
      <c r="F5085" t="str" cm="1">
        <f t="array" ref="F5085">IF($K5085="","",_xlfn.IFS($K5085=0,"Clear",$K5085&lt;=3,"Partly Cloudy",OR($K5085=45,$K5085=48),"Fog",AND($K5085&gt;=51,$K5085&lt;=67),"Drizzle",AND($K5085&gt;=71,$K5085&lt;=77),"Snow",AND($K5085&gt;=80,$K5085&lt;=82),"Rain Showers",AND($K5085&gt;=95,$K5085&lt;=99),"Thunderstorm",TRUE,"Cloudy"))</f>
        <v/>
      </c>
      <c r="G5085" s="3" t="str" cm="1">
        <f t="array" ref="G5085">IF($A5085="","",INDEX(OpenMeteoAPI[TemperatureC],ROWS($G$2:G5085)))</f>
        <v/>
      </c>
      <c r="H5085" s="4" t="str" cm="1">
        <f t="array" ref="H5085">IF($A5085="","",INDEX(OpenMeteoAPI[RelativeHumidityPct],ROWS($H$2:H5085))/100)</f>
        <v/>
      </c>
      <c r="I5085" s="4" t="str" cm="1">
        <f t="array" ref="I5085">IF($A5085="","",INDEX(OpenMeteoAPI[PrecipitationProbabilityPct],ROWS($I$2:I5085))/100)</f>
        <v/>
      </c>
      <c r="J5085" s="3" t="str" cm="1">
        <f t="array" ref="J5085">IF($A5085="","",INDEX(OpenMeteoAPI[PrecipitationMM],ROWS($J$2:J5085)))</f>
        <v/>
      </c>
      <c r="K5085" t="str" cm="1">
        <f t="array" ref="K5085">IF($A5085="","",INDEX(OpenMeteoAPI[WeatherCode],ROWS($K$2:K5085)))</f>
        <v/>
      </c>
      <c r="L5085" s="3" t="str" cm="1">
        <f t="array" ref="L5085">IF($A5085="","",INDEX(OpenMeteoAPI[WindSpeedKMH],ROWS($L$2:L5085)))</f>
        <v/>
      </c>
    </row>
    <row r="5086" spans="1:12">
      <c r="A5086" t="str" cm="1">
        <f t="array" ref="A5086">IFERROR(INDEX(OpenMeteoAPI[City],ROWS($A$2:A5086))&amp;", "&amp;INDEX(OpenMeteoAPI[CountryCode],ROWS($A$2:A5086)),"")</f>
        <v/>
      </c>
      <c r="B5086" t="str" cm="1">
        <f t="array" ref="B5086">IF($A5086="","",INDEX(OpenMeteoAPI[LocationID],ROWS($B$2:B5086)))</f>
        <v/>
      </c>
      <c r="C5086" s="5" t="str" cm="1">
        <f t="array" ref="C5086">IF($A5086="","",INDEX(OpenMeteoAPI[ForecastDateTime],ROWS($C$2:C5086)))</f>
        <v/>
      </c>
      <c r="D5086" t="str">
        <f t="shared" si="79"/>
        <v/>
      </c>
      <c r="E5086" t="str" cm="1">
        <f t="array" ref="E5086">IF($K5086="","",_xlfn.IFS($K5086=0,_xlfn.UNICHAR(9728),$K5086&lt;=3,_xlfn.UNICHAR(9729),OR($K5086=45,$K5086=48),"~",AND($K5086&gt;=51,$K5086&lt;=67),_xlfn.UNICHAR(9748),AND($K5086&gt;=71,$K5086&lt;=77),_xlfn.UNICHAR(10052),AND($K5086&gt;=80,$K5086&lt;=82),_xlfn.UNICHAR(9748),AND($K5086&gt;=95,$K5086&lt;=99),_xlfn.UNICHAR(9889),TRUE,_xlfn.UNICHAR(9729)))</f>
        <v/>
      </c>
      <c r="F5086" t="str" cm="1">
        <f t="array" ref="F5086">IF($K5086="","",_xlfn.IFS($K5086=0,"Clear",$K5086&lt;=3,"Partly Cloudy",OR($K5086=45,$K5086=48),"Fog",AND($K5086&gt;=51,$K5086&lt;=67),"Drizzle",AND($K5086&gt;=71,$K5086&lt;=77),"Snow",AND($K5086&gt;=80,$K5086&lt;=82),"Rain Showers",AND($K5086&gt;=95,$K5086&lt;=99),"Thunderstorm",TRUE,"Cloudy"))</f>
        <v/>
      </c>
      <c r="G5086" s="3" t="str" cm="1">
        <f t="array" ref="G5086">IF($A5086="","",INDEX(OpenMeteoAPI[TemperatureC],ROWS($G$2:G5086)))</f>
        <v/>
      </c>
      <c r="H5086" s="4" t="str" cm="1">
        <f t="array" ref="H5086">IF($A5086="","",INDEX(OpenMeteoAPI[RelativeHumidityPct],ROWS($H$2:H5086))/100)</f>
        <v/>
      </c>
      <c r="I5086" s="4" t="str" cm="1">
        <f t="array" ref="I5086">IF($A5086="","",INDEX(OpenMeteoAPI[PrecipitationProbabilityPct],ROWS($I$2:I5086))/100)</f>
        <v/>
      </c>
      <c r="J5086" s="3" t="str" cm="1">
        <f t="array" ref="J5086">IF($A5086="","",INDEX(OpenMeteoAPI[PrecipitationMM],ROWS($J$2:J5086)))</f>
        <v/>
      </c>
      <c r="K5086" t="str" cm="1">
        <f t="array" ref="K5086">IF($A5086="","",INDEX(OpenMeteoAPI[WeatherCode],ROWS($K$2:K5086)))</f>
        <v/>
      </c>
      <c r="L5086" s="3" t="str" cm="1">
        <f t="array" ref="L5086">IF($A5086="","",INDEX(OpenMeteoAPI[WindSpeedKMH],ROWS($L$2:L5086)))</f>
        <v/>
      </c>
    </row>
    <row r="5087" spans="1:12">
      <c r="A5087" t="str" cm="1">
        <f t="array" ref="A5087">IFERROR(INDEX(OpenMeteoAPI[City],ROWS($A$2:A5087))&amp;", "&amp;INDEX(OpenMeteoAPI[CountryCode],ROWS($A$2:A5087)),"")</f>
        <v/>
      </c>
      <c r="B5087" t="str" cm="1">
        <f t="array" ref="B5087">IF($A5087="","",INDEX(OpenMeteoAPI[LocationID],ROWS($B$2:B5087)))</f>
        <v/>
      </c>
      <c r="C5087" s="5" t="str" cm="1">
        <f t="array" ref="C5087">IF($A5087="","",INDEX(OpenMeteoAPI[ForecastDateTime],ROWS($C$2:C5087)))</f>
        <v/>
      </c>
      <c r="D5087" t="str">
        <f t="shared" si="79"/>
        <v/>
      </c>
      <c r="E5087" t="str" cm="1">
        <f t="array" ref="E5087">IF($K5087="","",_xlfn.IFS($K5087=0,_xlfn.UNICHAR(9728),$K5087&lt;=3,_xlfn.UNICHAR(9729),OR($K5087=45,$K5087=48),"~",AND($K5087&gt;=51,$K5087&lt;=67),_xlfn.UNICHAR(9748),AND($K5087&gt;=71,$K5087&lt;=77),_xlfn.UNICHAR(10052),AND($K5087&gt;=80,$K5087&lt;=82),_xlfn.UNICHAR(9748),AND($K5087&gt;=95,$K5087&lt;=99),_xlfn.UNICHAR(9889),TRUE,_xlfn.UNICHAR(9729)))</f>
        <v/>
      </c>
      <c r="F5087" t="str" cm="1">
        <f t="array" ref="F5087">IF($K5087="","",_xlfn.IFS($K5087=0,"Clear",$K5087&lt;=3,"Partly Cloudy",OR($K5087=45,$K5087=48),"Fog",AND($K5087&gt;=51,$K5087&lt;=67),"Drizzle",AND($K5087&gt;=71,$K5087&lt;=77),"Snow",AND($K5087&gt;=80,$K5087&lt;=82),"Rain Showers",AND($K5087&gt;=95,$K5087&lt;=99),"Thunderstorm",TRUE,"Cloudy"))</f>
        <v/>
      </c>
      <c r="G5087" s="3" t="str" cm="1">
        <f t="array" ref="G5087">IF($A5087="","",INDEX(OpenMeteoAPI[TemperatureC],ROWS($G$2:G5087)))</f>
        <v/>
      </c>
      <c r="H5087" s="4" t="str" cm="1">
        <f t="array" ref="H5087">IF($A5087="","",INDEX(OpenMeteoAPI[RelativeHumidityPct],ROWS($H$2:H5087))/100)</f>
        <v/>
      </c>
      <c r="I5087" s="4" t="str" cm="1">
        <f t="array" ref="I5087">IF($A5087="","",INDEX(OpenMeteoAPI[PrecipitationProbabilityPct],ROWS($I$2:I5087))/100)</f>
        <v/>
      </c>
      <c r="J5087" s="3" t="str" cm="1">
        <f t="array" ref="J5087">IF($A5087="","",INDEX(OpenMeteoAPI[PrecipitationMM],ROWS($J$2:J5087)))</f>
        <v/>
      </c>
      <c r="K5087" t="str" cm="1">
        <f t="array" ref="K5087">IF($A5087="","",INDEX(OpenMeteoAPI[WeatherCode],ROWS($K$2:K5087)))</f>
        <v/>
      </c>
      <c r="L5087" s="3" t="str" cm="1">
        <f t="array" ref="L5087">IF($A5087="","",INDEX(OpenMeteoAPI[WindSpeedKMH],ROWS($L$2:L5087)))</f>
        <v/>
      </c>
    </row>
    <row r="5088" spans="1:12">
      <c r="A5088" t="str" cm="1">
        <f t="array" ref="A5088">IFERROR(INDEX(OpenMeteoAPI[City],ROWS($A$2:A5088))&amp;", "&amp;INDEX(OpenMeteoAPI[CountryCode],ROWS($A$2:A5088)),"")</f>
        <v/>
      </c>
      <c r="B5088" t="str" cm="1">
        <f t="array" ref="B5088">IF($A5088="","",INDEX(OpenMeteoAPI[LocationID],ROWS($B$2:B5088)))</f>
        <v/>
      </c>
      <c r="C5088" s="5" t="str" cm="1">
        <f t="array" ref="C5088">IF($A5088="","",INDEX(OpenMeteoAPI[ForecastDateTime],ROWS($C$2:C5088)))</f>
        <v/>
      </c>
      <c r="D5088" t="str">
        <f t="shared" si="79"/>
        <v/>
      </c>
      <c r="E5088" t="str" cm="1">
        <f t="array" ref="E5088">IF($K5088="","",_xlfn.IFS($K5088=0,_xlfn.UNICHAR(9728),$K5088&lt;=3,_xlfn.UNICHAR(9729),OR($K5088=45,$K5088=48),"~",AND($K5088&gt;=51,$K5088&lt;=67),_xlfn.UNICHAR(9748),AND($K5088&gt;=71,$K5088&lt;=77),_xlfn.UNICHAR(10052),AND($K5088&gt;=80,$K5088&lt;=82),_xlfn.UNICHAR(9748),AND($K5088&gt;=95,$K5088&lt;=99),_xlfn.UNICHAR(9889),TRUE,_xlfn.UNICHAR(9729)))</f>
        <v/>
      </c>
      <c r="F5088" t="str" cm="1">
        <f t="array" ref="F5088">IF($K5088="","",_xlfn.IFS($K5088=0,"Clear",$K5088&lt;=3,"Partly Cloudy",OR($K5088=45,$K5088=48),"Fog",AND($K5088&gt;=51,$K5088&lt;=67),"Drizzle",AND($K5088&gt;=71,$K5088&lt;=77),"Snow",AND($K5088&gt;=80,$K5088&lt;=82),"Rain Showers",AND($K5088&gt;=95,$K5088&lt;=99),"Thunderstorm",TRUE,"Cloudy"))</f>
        <v/>
      </c>
      <c r="G5088" s="3" t="str" cm="1">
        <f t="array" ref="G5088">IF($A5088="","",INDEX(OpenMeteoAPI[TemperatureC],ROWS($G$2:G5088)))</f>
        <v/>
      </c>
      <c r="H5088" s="4" t="str" cm="1">
        <f t="array" ref="H5088">IF($A5088="","",INDEX(OpenMeteoAPI[RelativeHumidityPct],ROWS($H$2:H5088))/100)</f>
        <v/>
      </c>
      <c r="I5088" s="4" t="str" cm="1">
        <f t="array" ref="I5088">IF($A5088="","",INDEX(OpenMeteoAPI[PrecipitationProbabilityPct],ROWS($I$2:I5088))/100)</f>
        <v/>
      </c>
      <c r="J5088" s="3" t="str" cm="1">
        <f t="array" ref="J5088">IF($A5088="","",INDEX(OpenMeteoAPI[PrecipitationMM],ROWS($J$2:J5088)))</f>
        <v/>
      </c>
      <c r="K5088" t="str" cm="1">
        <f t="array" ref="K5088">IF($A5088="","",INDEX(OpenMeteoAPI[WeatherCode],ROWS($K$2:K5088)))</f>
        <v/>
      </c>
      <c r="L5088" s="3" t="str" cm="1">
        <f t="array" ref="L5088">IF($A5088="","",INDEX(OpenMeteoAPI[WindSpeedKMH],ROWS($L$2:L5088)))</f>
        <v/>
      </c>
    </row>
    <row r="5089" spans="1:12">
      <c r="A5089" t="str" cm="1">
        <f t="array" ref="A5089">IFERROR(INDEX(OpenMeteoAPI[City],ROWS($A$2:A5089))&amp;", "&amp;INDEX(OpenMeteoAPI[CountryCode],ROWS($A$2:A5089)),"")</f>
        <v/>
      </c>
      <c r="B5089" t="str" cm="1">
        <f t="array" ref="B5089">IF($A5089="","",INDEX(OpenMeteoAPI[LocationID],ROWS($B$2:B5089)))</f>
        <v/>
      </c>
      <c r="C5089" s="5" t="str" cm="1">
        <f t="array" ref="C5089">IF($A5089="","",INDEX(OpenMeteoAPI[ForecastDateTime],ROWS($C$2:C5089)))</f>
        <v/>
      </c>
      <c r="D5089" t="str">
        <f t="shared" si="79"/>
        <v/>
      </c>
      <c r="E5089" t="str" cm="1">
        <f t="array" ref="E5089">IF($K5089="","",_xlfn.IFS($K5089=0,_xlfn.UNICHAR(9728),$K5089&lt;=3,_xlfn.UNICHAR(9729),OR($K5089=45,$K5089=48),"~",AND($K5089&gt;=51,$K5089&lt;=67),_xlfn.UNICHAR(9748),AND($K5089&gt;=71,$K5089&lt;=77),_xlfn.UNICHAR(10052),AND($K5089&gt;=80,$K5089&lt;=82),_xlfn.UNICHAR(9748),AND($K5089&gt;=95,$K5089&lt;=99),_xlfn.UNICHAR(9889),TRUE,_xlfn.UNICHAR(9729)))</f>
        <v/>
      </c>
      <c r="F5089" t="str" cm="1">
        <f t="array" ref="F5089">IF($K5089="","",_xlfn.IFS($K5089=0,"Clear",$K5089&lt;=3,"Partly Cloudy",OR($K5089=45,$K5089=48),"Fog",AND($K5089&gt;=51,$K5089&lt;=67),"Drizzle",AND($K5089&gt;=71,$K5089&lt;=77),"Snow",AND($K5089&gt;=80,$K5089&lt;=82),"Rain Showers",AND($K5089&gt;=95,$K5089&lt;=99),"Thunderstorm",TRUE,"Cloudy"))</f>
        <v/>
      </c>
      <c r="G5089" s="3" t="str" cm="1">
        <f t="array" ref="G5089">IF($A5089="","",INDEX(OpenMeteoAPI[TemperatureC],ROWS($G$2:G5089)))</f>
        <v/>
      </c>
      <c r="H5089" s="4" t="str" cm="1">
        <f t="array" ref="H5089">IF($A5089="","",INDEX(OpenMeteoAPI[RelativeHumidityPct],ROWS($H$2:H5089))/100)</f>
        <v/>
      </c>
      <c r="I5089" s="4" t="str" cm="1">
        <f t="array" ref="I5089">IF($A5089="","",INDEX(OpenMeteoAPI[PrecipitationProbabilityPct],ROWS($I$2:I5089))/100)</f>
        <v/>
      </c>
      <c r="J5089" s="3" t="str" cm="1">
        <f t="array" ref="J5089">IF($A5089="","",INDEX(OpenMeteoAPI[PrecipitationMM],ROWS($J$2:J5089)))</f>
        <v/>
      </c>
      <c r="K5089" t="str" cm="1">
        <f t="array" ref="K5089">IF($A5089="","",INDEX(OpenMeteoAPI[WeatherCode],ROWS($K$2:K5089)))</f>
        <v/>
      </c>
      <c r="L5089" s="3" t="str" cm="1">
        <f t="array" ref="L5089">IF($A5089="","",INDEX(OpenMeteoAPI[WindSpeedKMH],ROWS($L$2:L5089)))</f>
        <v/>
      </c>
    </row>
    <row r="5090" spans="1:12">
      <c r="A5090" t="str" cm="1">
        <f t="array" ref="A5090">IFERROR(INDEX(OpenMeteoAPI[City],ROWS($A$2:A5090))&amp;", "&amp;INDEX(OpenMeteoAPI[CountryCode],ROWS($A$2:A5090)),"")</f>
        <v/>
      </c>
      <c r="B5090" t="str" cm="1">
        <f t="array" ref="B5090">IF($A5090="","",INDEX(OpenMeteoAPI[LocationID],ROWS($B$2:B5090)))</f>
        <v/>
      </c>
      <c r="C5090" s="5" t="str" cm="1">
        <f t="array" ref="C5090">IF($A5090="","",INDEX(OpenMeteoAPI[ForecastDateTime],ROWS($C$2:C5090)))</f>
        <v/>
      </c>
      <c r="D5090" t="str">
        <f t="shared" si="79"/>
        <v/>
      </c>
      <c r="E5090" t="str" cm="1">
        <f t="array" ref="E5090">IF($K5090="","",_xlfn.IFS($K5090=0,_xlfn.UNICHAR(9728),$K5090&lt;=3,_xlfn.UNICHAR(9729),OR($K5090=45,$K5090=48),"~",AND($K5090&gt;=51,$K5090&lt;=67),_xlfn.UNICHAR(9748),AND($K5090&gt;=71,$K5090&lt;=77),_xlfn.UNICHAR(10052),AND($K5090&gt;=80,$K5090&lt;=82),_xlfn.UNICHAR(9748),AND($K5090&gt;=95,$K5090&lt;=99),_xlfn.UNICHAR(9889),TRUE,_xlfn.UNICHAR(9729)))</f>
        <v/>
      </c>
      <c r="F5090" t="str" cm="1">
        <f t="array" ref="F5090">IF($K5090="","",_xlfn.IFS($K5090=0,"Clear",$K5090&lt;=3,"Partly Cloudy",OR($K5090=45,$K5090=48),"Fog",AND($K5090&gt;=51,$K5090&lt;=67),"Drizzle",AND($K5090&gt;=71,$K5090&lt;=77),"Snow",AND($K5090&gt;=80,$K5090&lt;=82),"Rain Showers",AND($K5090&gt;=95,$K5090&lt;=99),"Thunderstorm",TRUE,"Cloudy"))</f>
        <v/>
      </c>
      <c r="G5090" s="3" t="str" cm="1">
        <f t="array" ref="G5090">IF($A5090="","",INDEX(OpenMeteoAPI[TemperatureC],ROWS($G$2:G5090)))</f>
        <v/>
      </c>
      <c r="H5090" s="4" t="str" cm="1">
        <f t="array" ref="H5090">IF($A5090="","",INDEX(OpenMeteoAPI[RelativeHumidityPct],ROWS($H$2:H5090))/100)</f>
        <v/>
      </c>
      <c r="I5090" s="4" t="str" cm="1">
        <f t="array" ref="I5090">IF($A5090="","",INDEX(OpenMeteoAPI[PrecipitationProbabilityPct],ROWS($I$2:I5090))/100)</f>
        <v/>
      </c>
      <c r="J5090" s="3" t="str" cm="1">
        <f t="array" ref="J5090">IF($A5090="","",INDEX(OpenMeteoAPI[PrecipitationMM],ROWS($J$2:J5090)))</f>
        <v/>
      </c>
      <c r="K5090" t="str" cm="1">
        <f t="array" ref="K5090">IF($A5090="","",INDEX(OpenMeteoAPI[WeatherCode],ROWS($K$2:K5090)))</f>
        <v/>
      </c>
      <c r="L5090" s="3" t="str" cm="1">
        <f t="array" ref="L5090">IF($A5090="","",INDEX(OpenMeteoAPI[WindSpeedKMH],ROWS($L$2:L5090)))</f>
        <v/>
      </c>
    </row>
    <row r="5091" spans="1:12">
      <c r="A5091" t="str" cm="1">
        <f t="array" ref="A5091">IFERROR(INDEX(OpenMeteoAPI[City],ROWS($A$2:A5091))&amp;", "&amp;INDEX(OpenMeteoAPI[CountryCode],ROWS($A$2:A5091)),"")</f>
        <v/>
      </c>
      <c r="B5091" t="str" cm="1">
        <f t="array" ref="B5091">IF($A5091="","",INDEX(OpenMeteoAPI[LocationID],ROWS($B$2:B5091)))</f>
        <v/>
      </c>
      <c r="C5091" s="5" t="str" cm="1">
        <f t="array" ref="C5091">IF($A5091="","",INDEX(OpenMeteoAPI[ForecastDateTime],ROWS($C$2:C5091)))</f>
        <v/>
      </c>
      <c r="D5091" t="str">
        <f t="shared" si="79"/>
        <v/>
      </c>
      <c r="E5091" t="str" cm="1">
        <f t="array" ref="E5091">IF($K5091="","",_xlfn.IFS($K5091=0,_xlfn.UNICHAR(9728),$K5091&lt;=3,_xlfn.UNICHAR(9729),OR($K5091=45,$K5091=48),"~",AND($K5091&gt;=51,$K5091&lt;=67),_xlfn.UNICHAR(9748),AND($K5091&gt;=71,$K5091&lt;=77),_xlfn.UNICHAR(10052),AND($K5091&gt;=80,$K5091&lt;=82),_xlfn.UNICHAR(9748),AND($K5091&gt;=95,$K5091&lt;=99),_xlfn.UNICHAR(9889),TRUE,_xlfn.UNICHAR(9729)))</f>
        <v/>
      </c>
      <c r="F5091" t="str" cm="1">
        <f t="array" ref="F5091">IF($K5091="","",_xlfn.IFS($K5091=0,"Clear",$K5091&lt;=3,"Partly Cloudy",OR($K5091=45,$K5091=48),"Fog",AND($K5091&gt;=51,$K5091&lt;=67),"Drizzle",AND($K5091&gt;=71,$K5091&lt;=77),"Snow",AND($K5091&gt;=80,$K5091&lt;=82),"Rain Showers",AND($K5091&gt;=95,$K5091&lt;=99),"Thunderstorm",TRUE,"Cloudy"))</f>
        <v/>
      </c>
      <c r="G5091" s="3" t="str" cm="1">
        <f t="array" ref="G5091">IF($A5091="","",INDEX(OpenMeteoAPI[TemperatureC],ROWS($G$2:G5091)))</f>
        <v/>
      </c>
      <c r="H5091" s="4" t="str" cm="1">
        <f t="array" ref="H5091">IF($A5091="","",INDEX(OpenMeteoAPI[RelativeHumidityPct],ROWS($H$2:H5091))/100)</f>
        <v/>
      </c>
      <c r="I5091" s="4" t="str" cm="1">
        <f t="array" ref="I5091">IF($A5091="","",INDEX(OpenMeteoAPI[PrecipitationProbabilityPct],ROWS($I$2:I5091))/100)</f>
        <v/>
      </c>
      <c r="J5091" s="3" t="str" cm="1">
        <f t="array" ref="J5091">IF($A5091="","",INDEX(OpenMeteoAPI[PrecipitationMM],ROWS($J$2:J5091)))</f>
        <v/>
      </c>
      <c r="K5091" t="str" cm="1">
        <f t="array" ref="K5091">IF($A5091="","",INDEX(OpenMeteoAPI[WeatherCode],ROWS($K$2:K5091)))</f>
        <v/>
      </c>
      <c r="L5091" s="3" t="str" cm="1">
        <f t="array" ref="L5091">IF($A5091="","",INDEX(OpenMeteoAPI[WindSpeedKMH],ROWS($L$2:L5091)))</f>
        <v/>
      </c>
    </row>
    <row r="5092" spans="1:12">
      <c r="A5092" t="str" cm="1">
        <f t="array" ref="A5092">IFERROR(INDEX(OpenMeteoAPI[City],ROWS($A$2:A5092))&amp;", "&amp;INDEX(OpenMeteoAPI[CountryCode],ROWS($A$2:A5092)),"")</f>
        <v/>
      </c>
      <c r="B5092" t="str" cm="1">
        <f t="array" ref="B5092">IF($A5092="","",INDEX(OpenMeteoAPI[LocationID],ROWS($B$2:B5092)))</f>
        <v/>
      </c>
      <c r="C5092" s="5" t="str" cm="1">
        <f t="array" ref="C5092">IF($A5092="","",INDEX(OpenMeteoAPI[ForecastDateTime],ROWS($C$2:C5092)))</f>
        <v/>
      </c>
      <c r="D5092" t="str">
        <f t="shared" si="79"/>
        <v/>
      </c>
      <c r="E5092" t="str" cm="1">
        <f t="array" ref="E5092">IF($K5092="","",_xlfn.IFS($K5092=0,_xlfn.UNICHAR(9728),$K5092&lt;=3,_xlfn.UNICHAR(9729),OR($K5092=45,$K5092=48),"~",AND($K5092&gt;=51,$K5092&lt;=67),_xlfn.UNICHAR(9748),AND($K5092&gt;=71,$K5092&lt;=77),_xlfn.UNICHAR(10052),AND($K5092&gt;=80,$K5092&lt;=82),_xlfn.UNICHAR(9748),AND($K5092&gt;=95,$K5092&lt;=99),_xlfn.UNICHAR(9889),TRUE,_xlfn.UNICHAR(9729)))</f>
        <v/>
      </c>
      <c r="F5092" t="str" cm="1">
        <f t="array" ref="F5092">IF($K5092="","",_xlfn.IFS($K5092=0,"Clear",$K5092&lt;=3,"Partly Cloudy",OR($K5092=45,$K5092=48),"Fog",AND($K5092&gt;=51,$K5092&lt;=67),"Drizzle",AND($K5092&gt;=71,$K5092&lt;=77),"Snow",AND($K5092&gt;=80,$K5092&lt;=82),"Rain Showers",AND($K5092&gt;=95,$K5092&lt;=99),"Thunderstorm",TRUE,"Cloudy"))</f>
        <v/>
      </c>
      <c r="G5092" s="3" t="str" cm="1">
        <f t="array" ref="G5092">IF($A5092="","",INDEX(OpenMeteoAPI[TemperatureC],ROWS($G$2:G5092)))</f>
        <v/>
      </c>
      <c r="H5092" s="4" t="str" cm="1">
        <f t="array" ref="H5092">IF($A5092="","",INDEX(OpenMeteoAPI[RelativeHumidityPct],ROWS($H$2:H5092))/100)</f>
        <v/>
      </c>
      <c r="I5092" s="4" t="str" cm="1">
        <f t="array" ref="I5092">IF($A5092="","",INDEX(OpenMeteoAPI[PrecipitationProbabilityPct],ROWS($I$2:I5092))/100)</f>
        <v/>
      </c>
      <c r="J5092" s="3" t="str" cm="1">
        <f t="array" ref="J5092">IF($A5092="","",INDEX(OpenMeteoAPI[PrecipitationMM],ROWS($J$2:J5092)))</f>
        <v/>
      </c>
      <c r="K5092" t="str" cm="1">
        <f t="array" ref="K5092">IF($A5092="","",INDEX(OpenMeteoAPI[WeatherCode],ROWS($K$2:K5092)))</f>
        <v/>
      </c>
      <c r="L5092" s="3" t="str" cm="1">
        <f t="array" ref="L5092">IF($A5092="","",INDEX(OpenMeteoAPI[WindSpeedKMH],ROWS($L$2:L5092)))</f>
        <v/>
      </c>
    </row>
    <row r="5093" spans="1:12">
      <c r="A5093" t="str" cm="1">
        <f t="array" ref="A5093">IFERROR(INDEX(OpenMeteoAPI[City],ROWS($A$2:A5093))&amp;", "&amp;INDEX(OpenMeteoAPI[CountryCode],ROWS($A$2:A5093)),"")</f>
        <v/>
      </c>
      <c r="B5093" t="str" cm="1">
        <f t="array" ref="B5093">IF($A5093="","",INDEX(OpenMeteoAPI[LocationID],ROWS($B$2:B5093)))</f>
        <v/>
      </c>
      <c r="C5093" s="5" t="str" cm="1">
        <f t="array" ref="C5093">IF($A5093="","",INDEX(OpenMeteoAPI[ForecastDateTime],ROWS($C$2:C5093)))</f>
        <v/>
      </c>
      <c r="D5093" t="str">
        <f t="shared" si="79"/>
        <v/>
      </c>
      <c r="E5093" t="str" cm="1">
        <f t="array" ref="E5093">IF($K5093="","",_xlfn.IFS($K5093=0,_xlfn.UNICHAR(9728),$K5093&lt;=3,_xlfn.UNICHAR(9729),OR($K5093=45,$K5093=48),"~",AND($K5093&gt;=51,$K5093&lt;=67),_xlfn.UNICHAR(9748),AND($K5093&gt;=71,$K5093&lt;=77),_xlfn.UNICHAR(10052),AND($K5093&gt;=80,$K5093&lt;=82),_xlfn.UNICHAR(9748),AND($K5093&gt;=95,$K5093&lt;=99),_xlfn.UNICHAR(9889),TRUE,_xlfn.UNICHAR(9729)))</f>
        <v/>
      </c>
      <c r="F5093" t="str" cm="1">
        <f t="array" ref="F5093">IF($K5093="","",_xlfn.IFS($K5093=0,"Clear",$K5093&lt;=3,"Partly Cloudy",OR($K5093=45,$K5093=48),"Fog",AND($K5093&gt;=51,$K5093&lt;=67),"Drizzle",AND($K5093&gt;=71,$K5093&lt;=77),"Snow",AND($K5093&gt;=80,$K5093&lt;=82),"Rain Showers",AND($K5093&gt;=95,$K5093&lt;=99),"Thunderstorm",TRUE,"Cloudy"))</f>
        <v/>
      </c>
      <c r="G5093" s="3" t="str" cm="1">
        <f t="array" ref="G5093">IF($A5093="","",INDEX(OpenMeteoAPI[TemperatureC],ROWS($G$2:G5093)))</f>
        <v/>
      </c>
      <c r="H5093" s="4" t="str" cm="1">
        <f t="array" ref="H5093">IF($A5093="","",INDEX(OpenMeteoAPI[RelativeHumidityPct],ROWS($H$2:H5093))/100)</f>
        <v/>
      </c>
      <c r="I5093" s="4" t="str" cm="1">
        <f t="array" ref="I5093">IF($A5093="","",INDEX(OpenMeteoAPI[PrecipitationProbabilityPct],ROWS($I$2:I5093))/100)</f>
        <v/>
      </c>
      <c r="J5093" s="3" t="str" cm="1">
        <f t="array" ref="J5093">IF($A5093="","",INDEX(OpenMeteoAPI[PrecipitationMM],ROWS($J$2:J5093)))</f>
        <v/>
      </c>
      <c r="K5093" t="str" cm="1">
        <f t="array" ref="K5093">IF($A5093="","",INDEX(OpenMeteoAPI[WeatherCode],ROWS($K$2:K5093)))</f>
        <v/>
      </c>
      <c r="L5093" s="3" t="str" cm="1">
        <f t="array" ref="L5093">IF($A5093="","",INDEX(OpenMeteoAPI[WindSpeedKMH],ROWS($L$2:L5093)))</f>
        <v/>
      </c>
    </row>
    <row r="5094" spans="1:12">
      <c r="A5094" t="str" cm="1">
        <f t="array" ref="A5094">IFERROR(INDEX(OpenMeteoAPI[City],ROWS($A$2:A5094))&amp;", "&amp;INDEX(OpenMeteoAPI[CountryCode],ROWS($A$2:A5094)),"")</f>
        <v/>
      </c>
      <c r="B5094" t="str" cm="1">
        <f t="array" ref="B5094">IF($A5094="","",INDEX(OpenMeteoAPI[LocationID],ROWS($B$2:B5094)))</f>
        <v/>
      </c>
      <c r="C5094" s="5" t="str" cm="1">
        <f t="array" ref="C5094">IF($A5094="","",INDEX(OpenMeteoAPI[ForecastDateTime],ROWS($C$2:C5094)))</f>
        <v/>
      </c>
      <c r="D5094" t="str">
        <f t="shared" si="79"/>
        <v/>
      </c>
      <c r="E5094" t="str" cm="1">
        <f t="array" ref="E5094">IF($K5094="","",_xlfn.IFS($K5094=0,_xlfn.UNICHAR(9728),$K5094&lt;=3,_xlfn.UNICHAR(9729),OR($K5094=45,$K5094=48),"~",AND($K5094&gt;=51,$K5094&lt;=67),_xlfn.UNICHAR(9748),AND($K5094&gt;=71,$K5094&lt;=77),_xlfn.UNICHAR(10052),AND($K5094&gt;=80,$K5094&lt;=82),_xlfn.UNICHAR(9748),AND($K5094&gt;=95,$K5094&lt;=99),_xlfn.UNICHAR(9889),TRUE,_xlfn.UNICHAR(9729)))</f>
        <v/>
      </c>
      <c r="F5094" t="str" cm="1">
        <f t="array" ref="F5094">IF($K5094="","",_xlfn.IFS($K5094=0,"Clear",$K5094&lt;=3,"Partly Cloudy",OR($K5094=45,$K5094=48),"Fog",AND($K5094&gt;=51,$K5094&lt;=67),"Drizzle",AND($K5094&gt;=71,$K5094&lt;=77),"Snow",AND($K5094&gt;=80,$K5094&lt;=82),"Rain Showers",AND($K5094&gt;=95,$K5094&lt;=99),"Thunderstorm",TRUE,"Cloudy"))</f>
        <v/>
      </c>
      <c r="G5094" s="3" t="str" cm="1">
        <f t="array" ref="G5094">IF($A5094="","",INDEX(OpenMeteoAPI[TemperatureC],ROWS($G$2:G5094)))</f>
        <v/>
      </c>
      <c r="H5094" s="4" t="str" cm="1">
        <f t="array" ref="H5094">IF($A5094="","",INDEX(OpenMeteoAPI[RelativeHumidityPct],ROWS($H$2:H5094))/100)</f>
        <v/>
      </c>
      <c r="I5094" s="4" t="str" cm="1">
        <f t="array" ref="I5094">IF($A5094="","",INDEX(OpenMeteoAPI[PrecipitationProbabilityPct],ROWS($I$2:I5094))/100)</f>
        <v/>
      </c>
      <c r="J5094" s="3" t="str" cm="1">
        <f t="array" ref="J5094">IF($A5094="","",INDEX(OpenMeteoAPI[PrecipitationMM],ROWS($J$2:J5094)))</f>
        <v/>
      </c>
      <c r="K5094" t="str" cm="1">
        <f t="array" ref="K5094">IF($A5094="","",INDEX(OpenMeteoAPI[WeatherCode],ROWS($K$2:K5094)))</f>
        <v/>
      </c>
      <c r="L5094" s="3" t="str" cm="1">
        <f t="array" ref="L5094">IF($A5094="","",INDEX(OpenMeteoAPI[WindSpeedKMH],ROWS($L$2:L5094)))</f>
        <v/>
      </c>
    </row>
    <row r="5095" spans="1:12">
      <c r="A5095" t="str" cm="1">
        <f t="array" ref="A5095">IFERROR(INDEX(OpenMeteoAPI[City],ROWS($A$2:A5095))&amp;", "&amp;INDEX(OpenMeteoAPI[CountryCode],ROWS($A$2:A5095)),"")</f>
        <v/>
      </c>
      <c r="B5095" t="str" cm="1">
        <f t="array" ref="B5095">IF($A5095="","",INDEX(OpenMeteoAPI[LocationID],ROWS($B$2:B5095)))</f>
        <v/>
      </c>
      <c r="C5095" s="5" t="str" cm="1">
        <f t="array" ref="C5095">IF($A5095="","",INDEX(OpenMeteoAPI[ForecastDateTime],ROWS($C$2:C5095)))</f>
        <v/>
      </c>
      <c r="D5095" t="str">
        <f t="shared" si="79"/>
        <v/>
      </c>
      <c r="E5095" t="str" cm="1">
        <f t="array" ref="E5095">IF($K5095="","",_xlfn.IFS($K5095=0,_xlfn.UNICHAR(9728),$K5095&lt;=3,_xlfn.UNICHAR(9729),OR($K5095=45,$K5095=48),"~",AND($K5095&gt;=51,$K5095&lt;=67),_xlfn.UNICHAR(9748),AND($K5095&gt;=71,$K5095&lt;=77),_xlfn.UNICHAR(10052),AND($K5095&gt;=80,$K5095&lt;=82),_xlfn.UNICHAR(9748),AND($K5095&gt;=95,$K5095&lt;=99),_xlfn.UNICHAR(9889),TRUE,_xlfn.UNICHAR(9729)))</f>
        <v/>
      </c>
      <c r="F5095" t="str" cm="1">
        <f t="array" ref="F5095">IF($K5095="","",_xlfn.IFS($K5095=0,"Clear",$K5095&lt;=3,"Partly Cloudy",OR($K5095=45,$K5095=48),"Fog",AND($K5095&gt;=51,$K5095&lt;=67),"Drizzle",AND($K5095&gt;=71,$K5095&lt;=77),"Snow",AND($K5095&gt;=80,$K5095&lt;=82),"Rain Showers",AND($K5095&gt;=95,$K5095&lt;=99),"Thunderstorm",TRUE,"Cloudy"))</f>
        <v/>
      </c>
      <c r="G5095" s="3" t="str" cm="1">
        <f t="array" ref="G5095">IF($A5095="","",INDEX(OpenMeteoAPI[TemperatureC],ROWS($G$2:G5095)))</f>
        <v/>
      </c>
      <c r="H5095" s="4" t="str" cm="1">
        <f t="array" ref="H5095">IF($A5095="","",INDEX(OpenMeteoAPI[RelativeHumidityPct],ROWS($H$2:H5095))/100)</f>
        <v/>
      </c>
      <c r="I5095" s="4" t="str" cm="1">
        <f t="array" ref="I5095">IF($A5095="","",INDEX(OpenMeteoAPI[PrecipitationProbabilityPct],ROWS($I$2:I5095))/100)</f>
        <v/>
      </c>
      <c r="J5095" s="3" t="str" cm="1">
        <f t="array" ref="J5095">IF($A5095="","",INDEX(OpenMeteoAPI[PrecipitationMM],ROWS($J$2:J5095)))</f>
        <v/>
      </c>
      <c r="K5095" t="str" cm="1">
        <f t="array" ref="K5095">IF($A5095="","",INDEX(OpenMeteoAPI[WeatherCode],ROWS($K$2:K5095)))</f>
        <v/>
      </c>
      <c r="L5095" s="3" t="str" cm="1">
        <f t="array" ref="L5095">IF($A5095="","",INDEX(OpenMeteoAPI[WindSpeedKMH],ROWS($L$2:L5095)))</f>
        <v/>
      </c>
    </row>
    <row r="5096" spans="1:12">
      <c r="A5096" t="str" cm="1">
        <f t="array" ref="A5096">IFERROR(INDEX(OpenMeteoAPI[City],ROWS($A$2:A5096))&amp;", "&amp;INDEX(OpenMeteoAPI[CountryCode],ROWS($A$2:A5096)),"")</f>
        <v/>
      </c>
      <c r="B5096" t="str" cm="1">
        <f t="array" ref="B5096">IF($A5096="","",INDEX(OpenMeteoAPI[LocationID],ROWS($B$2:B5096)))</f>
        <v/>
      </c>
      <c r="C5096" s="5" t="str" cm="1">
        <f t="array" ref="C5096">IF($A5096="","",INDEX(OpenMeteoAPI[ForecastDateTime],ROWS($C$2:C5096)))</f>
        <v/>
      </c>
      <c r="D5096" t="str">
        <f t="shared" si="79"/>
        <v/>
      </c>
      <c r="E5096" t="str" cm="1">
        <f t="array" ref="E5096">IF($K5096="","",_xlfn.IFS($K5096=0,_xlfn.UNICHAR(9728),$K5096&lt;=3,_xlfn.UNICHAR(9729),OR($K5096=45,$K5096=48),"~",AND($K5096&gt;=51,$K5096&lt;=67),_xlfn.UNICHAR(9748),AND($K5096&gt;=71,$K5096&lt;=77),_xlfn.UNICHAR(10052),AND($K5096&gt;=80,$K5096&lt;=82),_xlfn.UNICHAR(9748),AND($K5096&gt;=95,$K5096&lt;=99),_xlfn.UNICHAR(9889),TRUE,_xlfn.UNICHAR(9729)))</f>
        <v/>
      </c>
      <c r="F5096" t="str" cm="1">
        <f t="array" ref="F5096">IF($K5096="","",_xlfn.IFS($K5096=0,"Clear",$K5096&lt;=3,"Partly Cloudy",OR($K5096=45,$K5096=48),"Fog",AND($K5096&gt;=51,$K5096&lt;=67),"Drizzle",AND($K5096&gt;=71,$K5096&lt;=77),"Snow",AND($K5096&gt;=80,$K5096&lt;=82),"Rain Showers",AND($K5096&gt;=95,$K5096&lt;=99),"Thunderstorm",TRUE,"Cloudy"))</f>
        <v/>
      </c>
      <c r="G5096" s="3" t="str" cm="1">
        <f t="array" ref="G5096">IF($A5096="","",INDEX(OpenMeteoAPI[TemperatureC],ROWS($G$2:G5096)))</f>
        <v/>
      </c>
      <c r="H5096" s="4" t="str" cm="1">
        <f t="array" ref="H5096">IF($A5096="","",INDEX(OpenMeteoAPI[RelativeHumidityPct],ROWS($H$2:H5096))/100)</f>
        <v/>
      </c>
      <c r="I5096" s="4" t="str" cm="1">
        <f t="array" ref="I5096">IF($A5096="","",INDEX(OpenMeteoAPI[PrecipitationProbabilityPct],ROWS($I$2:I5096))/100)</f>
        <v/>
      </c>
      <c r="J5096" s="3" t="str" cm="1">
        <f t="array" ref="J5096">IF($A5096="","",INDEX(OpenMeteoAPI[PrecipitationMM],ROWS($J$2:J5096)))</f>
        <v/>
      </c>
      <c r="K5096" t="str" cm="1">
        <f t="array" ref="K5096">IF($A5096="","",INDEX(OpenMeteoAPI[WeatherCode],ROWS($K$2:K5096)))</f>
        <v/>
      </c>
      <c r="L5096" s="3" t="str" cm="1">
        <f t="array" ref="L5096">IF($A5096="","",INDEX(OpenMeteoAPI[WindSpeedKMH],ROWS($L$2:L5096)))</f>
        <v/>
      </c>
    </row>
    <row r="5097" spans="1:12">
      <c r="A5097" t="str" cm="1">
        <f t="array" ref="A5097">IFERROR(INDEX(OpenMeteoAPI[City],ROWS($A$2:A5097))&amp;", "&amp;INDEX(OpenMeteoAPI[CountryCode],ROWS($A$2:A5097)),"")</f>
        <v/>
      </c>
      <c r="B5097" t="str" cm="1">
        <f t="array" ref="B5097">IF($A5097="","",INDEX(OpenMeteoAPI[LocationID],ROWS($B$2:B5097)))</f>
        <v/>
      </c>
      <c r="C5097" s="5" t="str" cm="1">
        <f t="array" ref="C5097">IF($A5097="","",INDEX(OpenMeteoAPI[ForecastDateTime],ROWS($C$2:C5097)))</f>
        <v/>
      </c>
      <c r="D5097" t="str">
        <f t="shared" si="79"/>
        <v/>
      </c>
      <c r="E5097" t="str" cm="1">
        <f t="array" ref="E5097">IF($K5097="","",_xlfn.IFS($K5097=0,_xlfn.UNICHAR(9728),$K5097&lt;=3,_xlfn.UNICHAR(9729),OR($K5097=45,$K5097=48),"~",AND($K5097&gt;=51,$K5097&lt;=67),_xlfn.UNICHAR(9748),AND($K5097&gt;=71,$K5097&lt;=77),_xlfn.UNICHAR(10052),AND($K5097&gt;=80,$K5097&lt;=82),_xlfn.UNICHAR(9748),AND($K5097&gt;=95,$K5097&lt;=99),_xlfn.UNICHAR(9889),TRUE,_xlfn.UNICHAR(9729)))</f>
        <v/>
      </c>
      <c r="F5097" t="str" cm="1">
        <f t="array" ref="F5097">IF($K5097="","",_xlfn.IFS($K5097=0,"Clear",$K5097&lt;=3,"Partly Cloudy",OR($K5097=45,$K5097=48),"Fog",AND($K5097&gt;=51,$K5097&lt;=67),"Drizzle",AND($K5097&gt;=71,$K5097&lt;=77),"Snow",AND($K5097&gt;=80,$K5097&lt;=82),"Rain Showers",AND($K5097&gt;=95,$K5097&lt;=99),"Thunderstorm",TRUE,"Cloudy"))</f>
        <v/>
      </c>
      <c r="G5097" s="3" t="str" cm="1">
        <f t="array" ref="G5097">IF($A5097="","",INDEX(OpenMeteoAPI[TemperatureC],ROWS($G$2:G5097)))</f>
        <v/>
      </c>
      <c r="H5097" s="4" t="str" cm="1">
        <f t="array" ref="H5097">IF($A5097="","",INDEX(OpenMeteoAPI[RelativeHumidityPct],ROWS($H$2:H5097))/100)</f>
        <v/>
      </c>
      <c r="I5097" s="4" t="str" cm="1">
        <f t="array" ref="I5097">IF($A5097="","",INDEX(OpenMeteoAPI[PrecipitationProbabilityPct],ROWS($I$2:I5097))/100)</f>
        <v/>
      </c>
      <c r="J5097" s="3" t="str" cm="1">
        <f t="array" ref="J5097">IF($A5097="","",INDEX(OpenMeteoAPI[PrecipitationMM],ROWS($J$2:J5097)))</f>
        <v/>
      </c>
      <c r="K5097" t="str" cm="1">
        <f t="array" ref="K5097">IF($A5097="","",INDEX(OpenMeteoAPI[WeatherCode],ROWS($K$2:K5097)))</f>
        <v/>
      </c>
      <c r="L5097" s="3" t="str" cm="1">
        <f t="array" ref="L5097">IF($A5097="","",INDEX(OpenMeteoAPI[WindSpeedKMH],ROWS($L$2:L5097)))</f>
        <v/>
      </c>
    </row>
    <row r="5098" spans="1:12">
      <c r="A5098" t="str" cm="1">
        <f t="array" ref="A5098">IFERROR(INDEX(OpenMeteoAPI[City],ROWS($A$2:A5098))&amp;", "&amp;INDEX(OpenMeteoAPI[CountryCode],ROWS($A$2:A5098)),"")</f>
        <v/>
      </c>
      <c r="B5098" t="str" cm="1">
        <f t="array" ref="B5098">IF($A5098="","",INDEX(OpenMeteoAPI[LocationID],ROWS($B$2:B5098)))</f>
        <v/>
      </c>
      <c r="C5098" s="5" t="str" cm="1">
        <f t="array" ref="C5098">IF($A5098="","",INDEX(OpenMeteoAPI[ForecastDateTime],ROWS($C$2:C5098)))</f>
        <v/>
      </c>
      <c r="D5098" t="str">
        <f t="shared" si="79"/>
        <v/>
      </c>
      <c r="E5098" t="str" cm="1">
        <f t="array" ref="E5098">IF($K5098="","",_xlfn.IFS($K5098=0,_xlfn.UNICHAR(9728),$K5098&lt;=3,_xlfn.UNICHAR(9729),OR($K5098=45,$K5098=48),"~",AND($K5098&gt;=51,$K5098&lt;=67),_xlfn.UNICHAR(9748),AND($K5098&gt;=71,$K5098&lt;=77),_xlfn.UNICHAR(10052),AND($K5098&gt;=80,$K5098&lt;=82),_xlfn.UNICHAR(9748),AND($K5098&gt;=95,$K5098&lt;=99),_xlfn.UNICHAR(9889),TRUE,_xlfn.UNICHAR(9729)))</f>
        <v/>
      </c>
      <c r="F5098" t="str" cm="1">
        <f t="array" ref="F5098">IF($K5098="","",_xlfn.IFS($K5098=0,"Clear",$K5098&lt;=3,"Partly Cloudy",OR($K5098=45,$K5098=48),"Fog",AND($K5098&gt;=51,$K5098&lt;=67),"Drizzle",AND($K5098&gt;=71,$K5098&lt;=77),"Snow",AND($K5098&gt;=80,$K5098&lt;=82),"Rain Showers",AND($K5098&gt;=95,$K5098&lt;=99),"Thunderstorm",TRUE,"Cloudy"))</f>
        <v/>
      </c>
      <c r="G5098" s="3" t="str" cm="1">
        <f t="array" ref="G5098">IF($A5098="","",INDEX(OpenMeteoAPI[TemperatureC],ROWS($G$2:G5098)))</f>
        <v/>
      </c>
      <c r="H5098" s="4" t="str" cm="1">
        <f t="array" ref="H5098">IF($A5098="","",INDEX(OpenMeteoAPI[RelativeHumidityPct],ROWS($H$2:H5098))/100)</f>
        <v/>
      </c>
      <c r="I5098" s="4" t="str" cm="1">
        <f t="array" ref="I5098">IF($A5098="","",INDEX(OpenMeteoAPI[PrecipitationProbabilityPct],ROWS($I$2:I5098))/100)</f>
        <v/>
      </c>
      <c r="J5098" s="3" t="str" cm="1">
        <f t="array" ref="J5098">IF($A5098="","",INDEX(OpenMeteoAPI[PrecipitationMM],ROWS($J$2:J5098)))</f>
        <v/>
      </c>
      <c r="K5098" t="str" cm="1">
        <f t="array" ref="K5098">IF($A5098="","",INDEX(OpenMeteoAPI[WeatherCode],ROWS($K$2:K5098)))</f>
        <v/>
      </c>
      <c r="L5098" s="3" t="str" cm="1">
        <f t="array" ref="L5098">IF($A5098="","",INDEX(OpenMeteoAPI[WindSpeedKMH],ROWS($L$2:L5098)))</f>
        <v/>
      </c>
    </row>
    <row r="5099" spans="1:12">
      <c r="A5099" t="str" cm="1">
        <f t="array" ref="A5099">IFERROR(INDEX(OpenMeteoAPI[City],ROWS($A$2:A5099))&amp;", "&amp;INDEX(OpenMeteoAPI[CountryCode],ROWS($A$2:A5099)),"")</f>
        <v/>
      </c>
      <c r="B5099" t="str" cm="1">
        <f t="array" ref="B5099">IF($A5099="","",INDEX(OpenMeteoAPI[LocationID],ROWS($B$2:B5099)))</f>
        <v/>
      </c>
      <c r="C5099" s="5" t="str" cm="1">
        <f t="array" ref="C5099">IF($A5099="","",INDEX(OpenMeteoAPI[ForecastDateTime],ROWS($C$2:C5099)))</f>
        <v/>
      </c>
      <c r="D5099" t="str">
        <f t="shared" si="79"/>
        <v/>
      </c>
      <c r="E5099" t="str" cm="1">
        <f t="array" ref="E5099">IF($K5099="","",_xlfn.IFS($K5099=0,_xlfn.UNICHAR(9728),$K5099&lt;=3,_xlfn.UNICHAR(9729),OR($K5099=45,$K5099=48),"~",AND($K5099&gt;=51,$K5099&lt;=67),_xlfn.UNICHAR(9748),AND($K5099&gt;=71,$K5099&lt;=77),_xlfn.UNICHAR(10052),AND($K5099&gt;=80,$K5099&lt;=82),_xlfn.UNICHAR(9748),AND($K5099&gt;=95,$K5099&lt;=99),_xlfn.UNICHAR(9889),TRUE,_xlfn.UNICHAR(9729)))</f>
        <v/>
      </c>
      <c r="F5099" t="str" cm="1">
        <f t="array" ref="F5099">IF($K5099="","",_xlfn.IFS($K5099=0,"Clear",$K5099&lt;=3,"Partly Cloudy",OR($K5099=45,$K5099=48),"Fog",AND($K5099&gt;=51,$K5099&lt;=67),"Drizzle",AND($K5099&gt;=71,$K5099&lt;=77),"Snow",AND($K5099&gt;=80,$K5099&lt;=82),"Rain Showers",AND($K5099&gt;=95,$K5099&lt;=99),"Thunderstorm",TRUE,"Cloudy"))</f>
        <v/>
      </c>
      <c r="G5099" s="3" t="str" cm="1">
        <f t="array" ref="G5099">IF($A5099="","",INDEX(OpenMeteoAPI[TemperatureC],ROWS($G$2:G5099)))</f>
        <v/>
      </c>
      <c r="H5099" s="4" t="str" cm="1">
        <f t="array" ref="H5099">IF($A5099="","",INDEX(OpenMeteoAPI[RelativeHumidityPct],ROWS($H$2:H5099))/100)</f>
        <v/>
      </c>
      <c r="I5099" s="4" t="str" cm="1">
        <f t="array" ref="I5099">IF($A5099="","",INDEX(OpenMeteoAPI[PrecipitationProbabilityPct],ROWS($I$2:I5099))/100)</f>
        <v/>
      </c>
      <c r="J5099" s="3" t="str" cm="1">
        <f t="array" ref="J5099">IF($A5099="","",INDEX(OpenMeteoAPI[PrecipitationMM],ROWS($J$2:J5099)))</f>
        <v/>
      </c>
      <c r="K5099" t="str" cm="1">
        <f t="array" ref="K5099">IF($A5099="","",INDEX(OpenMeteoAPI[WeatherCode],ROWS($K$2:K5099)))</f>
        <v/>
      </c>
      <c r="L5099" s="3" t="str" cm="1">
        <f t="array" ref="L5099">IF($A5099="","",INDEX(OpenMeteoAPI[WindSpeedKMH],ROWS($L$2:L5099)))</f>
        <v/>
      </c>
    </row>
    <row r="5100" spans="1:12">
      <c r="A5100" t="str" cm="1">
        <f t="array" ref="A5100">IFERROR(INDEX(OpenMeteoAPI[City],ROWS($A$2:A5100))&amp;", "&amp;INDEX(OpenMeteoAPI[CountryCode],ROWS($A$2:A5100)),"")</f>
        <v/>
      </c>
      <c r="B5100" t="str" cm="1">
        <f t="array" ref="B5100">IF($A5100="","",INDEX(OpenMeteoAPI[LocationID],ROWS($B$2:B5100)))</f>
        <v/>
      </c>
      <c r="C5100" s="5" t="str" cm="1">
        <f t="array" ref="C5100">IF($A5100="","",INDEX(OpenMeteoAPI[ForecastDateTime],ROWS($C$2:C5100)))</f>
        <v/>
      </c>
      <c r="D5100" t="str">
        <f t="shared" si="79"/>
        <v/>
      </c>
      <c r="E5100" t="str" cm="1">
        <f t="array" ref="E5100">IF($K5100="","",_xlfn.IFS($K5100=0,_xlfn.UNICHAR(9728),$K5100&lt;=3,_xlfn.UNICHAR(9729),OR($K5100=45,$K5100=48),"~",AND($K5100&gt;=51,$K5100&lt;=67),_xlfn.UNICHAR(9748),AND($K5100&gt;=71,$K5100&lt;=77),_xlfn.UNICHAR(10052),AND($K5100&gt;=80,$K5100&lt;=82),_xlfn.UNICHAR(9748),AND($K5100&gt;=95,$K5100&lt;=99),_xlfn.UNICHAR(9889),TRUE,_xlfn.UNICHAR(9729)))</f>
        <v/>
      </c>
      <c r="F5100" t="str" cm="1">
        <f t="array" ref="F5100">IF($K5100="","",_xlfn.IFS($K5100=0,"Clear",$K5100&lt;=3,"Partly Cloudy",OR($K5100=45,$K5100=48),"Fog",AND($K5100&gt;=51,$K5100&lt;=67),"Drizzle",AND($K5100&gt;=71,$K5100&lt;=77),"Snow",AND($K5100&gt;=80,$K5100&lt;=82),"Rain Showers",AND($K5100&gt;=95,$K5100&lt;=99),"Thunderstorm",TRUE,"Cloudy"))</f>
        <v/>
      </c>
      <c r="G5100" s="3" t="str" cm="1">
        <f t="array" ref="G5100">IF($A5100="","",INDEX(OpenMeteoAPI[TemperatureC],ROWS($G$2:G5100)))</f>
        <v/>
      </c>
      <c r="H5100" s="4" t="str" cm="1">
        <f t="array" ref="H5100">IF($A5100="","",INDEX(OpenMeteoAPI[RelativeHumidityPct],ROWS($H$2:H5100))/100)</f>
        <v/>
      </c>
      <c r="I5100" s="4" t="str" cm="1">
        <f t="array" ref="I5100">IF($A5100="","",INDEX(OpenMeteoAPI[PrecipitationProbabilityPct],ROWS($I$2:I5100))/100)</f>
        <v/>
      </c>
      <c r="J5100" s="3" t="str" cm="1">
        <f t="array" ref="J5100">IF($A5100="","",INDEX(OpenMeteoAPI[PrecipitationMM],ROWS($J$2:J5100)))</f>
        <v/>
      </c>
      <c r="K5100" t="str" cm="1">
        <f t="array" ref="K5100">IF($A5100="","",INDEX(OpenMeteoAPI[WeatherCode],ROWS($K$2:K5100)))</f>
        <v/>
      </c>
      <c r="L5100" s="3" t="str" cm="1">
        <f t="array" ref="L5100">IF($A5100="","",INDEX(OpenMeteoAPI[WindSpeedKMH],ROWS($L$2:L5100)))</f>
        <v/>
      </c>
    </row>
    <row r="5101" spans="1:12">
      <c r="A5101" t="str" cm="1">
        <f t="array" ref="A5101">IFERROR(INDEX(OpenMeteoAPI[City],ROWS($A$2:A5101))&amp;", "&amp;INDEX(OpenMeteoAPI[CountryCode],ROWS($A$2:A5101)),"")</f>
        <v/>
      </c>
      <c r="B5101" t="str" cm="1">
        <f t="array" ref="B5101">IF($A5101="","",INDEX(OpenMeteoAPI[LocationID],ROWS($B$2:B5101)))</f>
        <v/>
      </c>
      <c r="C5101" s="5" t="str" cm="1">
        <f t="array" ref="C5101">IF($A5101="","",INDEX(OpenMeteoAPI[ForecastDateTime],ROWS($C$2:C5101)))</f>
        <v/>
      </c>
      <c r="D5101" t="str">
        <f t="shared" si="79"/>
        <v/>
      </c>
      <c r="E5101" t="str" cm="1">
        <f t="array" ref="E5101">IF($K5101="","",_xlfn.IFS($K5101=0,_xlfn.UNICHAR(9728),$K5101&lt;=3,_xlfn.UNICHAR(9729),OR($K5101=45,$K5101=48),"~",AND($K5101&gt;=51,$K5101&lt;=67),_xlfn.UNICHAR(9748),AND($K5101&gt;=71,$K5101&lt;=77),_xlfn.UNICHAR(10052),AND($K5101&gt;=80,$K5101&lt;=82),_xlfn.UNICHAR(9748),AND($K5101&gt;=95,$K5101&lt;=99),_xlfn.UNICHAR(9889),TRUE,_xlfn.UNICHAR(9729)))</f>
        <v/>
      </c>
      <c r="F5101" t="str" cm="1">
        <f t="array" ref="F5101">IF($K5101="","",_xlfn.IFS($K5101=0,"Clear",$K5101&lt;=3,"Partly Cloudy",OR($K5101=45,$K5101=48),"Fog",AND($K5101&gt;=51,$K5101&lt;=67),"Drizzle",AND($K5101&gt;=71,$K5101&lt;=77),"Snow",AND($K5101&gt;=80,$K5101&lt;=82),"Rain Showers",AND($K5101&gt;=95,$K5101&lt;=99),"Thunderstorm",TRUE,"Cloudy"))</f>
        <v/>
      </c>
      <c r="G5101" s="3" t="str" cm="1">
        <f t="array" ref="G5101">IF($A5101="","",INDEX(OpenMeteoAPI[TemperatureC],ROWS($G$2:G5101)))</f>
        <v/>
      </c>
      <c r="H5101" s="4" t="str" cm="1">
        <f t="array" ref="H5101">IF($A5101="","",INDEX(OpenMeteoAPI[RelativeHumidityPct],ROWS($H$2:H5101))/100)</f>
        <v/>
      </c>
      <c r="I5101" s="4" t="str" cm="1">
        <f t="array" ref="I5101">IF($A5101="","",INDEX(OpenMeteoAPI[PrecipitationProbabilityPct],ROWS($I$2:I5101))/100)</f>
        <v/>
      </c>
      <c r="J5101" s="3" t="str" cm="1">
        <f t="array" ref="J5101">IF($A5101="","",INDEX(OpenMeteoAPI[PrecipitationMM],ROWS($J$2:J5101)))</f>
        <v/>
      </c>
      <c r="K5101" t="str" cm="1">
        <f t="array" ref="K5101">IF($A5101="","",INDEX(OpenMeteoAPI[WeatherCode],ROWS($K$2:K5101)))</f>
        <v/>
      </c>
      <c r="L5101" s="3" t="str" cm="1">
        <f t="array" ref="L5101">IF($A5101="","",INDEX(OpenMeteoAPI[WindSpeedKMH],ROWS($L$2:L5101)))</f>
        <v/>
      </c>
    </row>
    <row r="5102" spans="1:12">
      <c r="A5102" t="str" cm="1">
        <f t="array" ref="A5102">IFERROR(INDEX(OpenMeteoAPI[City],ROWS($A$2:A5102))&amp;", "&amp;INDEX(OpenMeteoAPI[CountryCode],ROWS($A$2:A5102)),"")</f>
        <v/>
      </c>
      <c r="B5102" t="str" cm="1">
        <f t="array" ref="B5102">IF($A5102="","",INDEX(OpenMeteoAPI[LocationID],ROWS($B$2:B5102)))</f>
        <v/>
      </c>
      <c r="C5102" s="5" t="str" cm="1">
        <f t="array" ref="C5102">IF($A5102="","",INDEX(OpenMeteoAPI[ForecastDateTime],ROWS($C$2:C5102)))</f>
        <v/>
      </c>
      <c r="D5102" t="str">
        <f t="shared" si="79"/>
        <v/>
      </c>
      <c r="E5102" t="str" cm="1">
        <f t="array" ref="E5102">IF($K5102="","",_xlfn.IFS($K5102=0,_xlfn.UNICHAR(9728),$K5102&lt;=3,_xlfn.UNICHAR(9729),OR($K5102=45,$K5102=48),"~",AND($K5102&gt;=51,$K5102&lt;=67),_xlfn.UNICHAR(9748),AND($K5102&gt;=71,$K5102&lt;=77),_xlfn.UNICHAR(10052),AND($K5102&gt;=80,$K5102&lt;=82),_xlfn.UNICHAR(9748),AND($K5102&gt;=95,$K5102&lt;=99),_xlfn.UNICHAR(9889),TRUE,_xlfn.UNICHAR(9729)))</f>
        <v/>
      </c>
      <c r="F5102" t="str" cm="1">
        <f t="array" ref="F5102">IF($K5102="","",_xlfn.IFS($K5102=0,"Clear",$K5102&lt;=3,"Partly Cloudy",OR($K5102=45,$K5102=48),"Fog",AND($K5102&gt;=51,$K5102&lt;=67),"Drizzle",AND($K5102&gt;=71,$K5102&lt;=77),"Snow",AND($K5102&gt;=80,$K5102&lt;=82),"Rain Showers",AND($K5102&gt;=95,$K5102&lt;=99),"Thunderstorm",TRUE,"Cloudy"))</f>
        <v/>
      </c>
      <c r="G5102" s="3" t="str" cm="1">
        <f t="array" ref="G5102">IF($A5102="","",INDEX(OpenMeteoAPI[TemperatureC],ROWS($G$2:G5102)))</f>
        <v/>
      </c>
      <c r="H5102" s="4" t="str" cm="1">
        <f t="array" ref="H5102">IF($A5102="","",INDEX(OpenMeteoAPI[RelativeHumidityPct],ROWS($H$2:H5102))/100)</f>
        <v/>
      </c>
      <c r="I5102" s="4" t="str" cm="1">
        <f t="array" ref="I5102">IF($A5102="","",INDEX(OpenMeteoAPI[PrecipitationProbabilityPct],ROWS($I$2:I5102))/100)</f>
        <v/>
      </c>
      <c r="J5102" s="3" t="str" cm="1">
        <f t="array" ref="J5102">IF($A5102="","",INDEX(OpenMeteoAPI[PrecipitationMM],ROWS($J$2:J5102)))</f>
        <v/>
      </c>
      <c r="K5102" t="str" cm="1">
        <f t="array" ref="K5102">IF($A5102="","",INDEX(OpenMeteoAPI[WeatherCode],ROWS($K$2:K5102)))</f>
        <v/>
      </c>
      <c r="L5102" s="3" t="str" cm="1">
        <f t="array" ref="L5102">IF($A5102="","",INDEX(OpenMeteoAPI[WindSpeedKMH],ROWS($L$2:L5102)))</f>
        <v/>
      </c>
    </row>
    <row r="5103" spans="1:12">
      <c r="A5103" t="str" cm="1">
        <f t="array" ref="A5103">IFERROR(INDEX(OpenMeteoAPI[City],ROWS($A$2:A5103))&amp;", "&amp;INDEX(OpenMeteoAPI[CountryCode],ROWS($A$2:A5103)),"")</f>
        <v/>
      </c>
      <c r="B5103" t="str" cm="1">
        <f t="array" ref="B5103">IF($A5103="","",INDEX(OpenMeteoAPI[LocationID],ROWS($B$2:B5103)))</f>
        <v/>
      </c>
      <c r="C5103" s="5" t="str" cm="1">
        <f t="array" ref="C5103">IF($A5103="","",INDEX(OpenMeteoAPI[ForecastDateTime],ROWS($C$2:C5103)))</f>
        <v/>
      </c>
      <c r="D5103" t="str">
        <f t="shared" si="79"/>
        <v/>
      </c>
      <c r="E5103" t="str" cm="1">
        <f t="array" ref="E5103">IF($K5103="","",_xlfn.IFS($K5103=0,_xlfn.UNICHAR(9728),$K5103&lt;=3,_xlfn.UNICHAR(9729),OR($K5103=45,$K5103=48),"~",AND($K5103&gt;=51,$K5103&lt;=67),_xlfn.UNICHAR(9748),AND($K5103&gt;=71,$K5103&lt;=77),_xlfn.UNICHAR(10052),AND($K5103&gt;=80,$K5103&lt;=82),_xlfn.UNICHAR(9748),AND($K5103&gt;=95,$K5103&lt;=99),_xlfn.UNICHAR(9889),TRUE,_xlfn.UNICHAR(9729)))</f>
        <v/>
      </c>
      <c r="F5103" t="str" cm="1">
        <f t="array" ref="F5103">IF($K5103="","",_xlfn.IFS($K5103=0,"Clear",$K5103&lt;=3,"Partly Cloudy",OR($K5103=45,$K5103=48),"Fog",AND($K5103&gt;=51,$K5103&lt;=67),"Drizzle",AND($K5103&gt;=71,$K5103&lt;=77),"Snow",AND($K5103&gt;=80,$K5103&lt;=82),"Rain Showers",AND($K5103&gt;=95,$K5103&lt;=99),"Thunderstorm",TRUE,"Cloudy"))</f>
        <v/>
      </c>
      <c r="G5103" s="3" t="str" cm="1">
        <f t="array" ref="G5103">IF($A5103="","",INDEX(OpenMeteoAPI[TemperatureC],ROWS($G$2:G5103)))</f>
        <v/>
      </c>
      <c r="H5103" s="4" t="str" cm="1">
        <f t="array" ref="H5103">IF($A5103="","",INDEX(OpenMeteoAPI[RelativeHumidityPct],ROWS($H$2:H5103))/100)</f>
        <v/>
      </c>
      <c r="I5103" s="4" t="str" cm="1">
        <f t="array" ref="I5103">IF($A5103="","",INDEX(OpenMeteoAPI[PrecipitationProbabilityPct],ROWS($I$2:I5103))/100)</f>
        <v/>
      </c>
      <c r="J5103" s="3" t="str" cm="1">
        <f t="array" ref="J5103">IF($A5103="","",INDEX(OpenMeteoAPI[PrecipitationMM],ROWS($J$2:J5103)))</f>
        <v/>
      </c>
      <c r="K5103" t="str" cm="1">
        <f t="array" ref="K5103">IF($A5103="","",INDEX(OpenMeteoAPI[WeatherCode],ROWS($K$2:K5103)))</f>
        <v/>
      </c>
      <c r="L5103" s="3" t="str" cm="1">
        <f t="array" ref="L5103">IF($A5103="","",INDEX(OpenMeteoAPI[WindSpeedKMH],ROWS($L$2:L5103)))</f>
        <v/>
      </c>
    </row>
    <row r="5104" spans="1:12">
      <c r="A5104" t="str" cm="1">
        <f t="array" ref="A5104">IFERROR(INDEX(OpenMeteoAPI[City],ROWS($A$2:A5104))&amp;", "&amp;INDEX(OpenMeteoAPI[CountryCode],ROWS($A$2:A5104)),"")</f>
        <v/>
      </c>
      <c r="B5104" t="str" cm="1">
        <f t="array" ref="B5104">IF($A5104="","",INDEX(OpenMeteoAPI[LocationID],ROWS($B$2:B5104)))</f>
        <v/>
      </c>
      <c r="C5104" s="5" t="str" cm="1">
        <f t="array" ref="C5104">IF($A5104="","",INDEX(OpenMeteoAPI[ForecastDateTime],ROWS($C$2:C5104)))</f>
        <v/>
      </c>
      <c r="D5104" t="str">
        <f t="shared" si="79"/>
        <v/>
      </c>
      <c r="E5104" t="str" cm="1">
        <f t="array" ref="E5104">IF($K5104="","",_xlfn.IFS($K5104=0,_xlfn.UNICHAR(9728),$K5104&lt;=3,_xlfn.UNICHAR(9729),OR($K5104=45,$K5104=48),"~",AND($K5104&gt;=51,$K5104&lt;=67),_xlfn.UNICHAR(9748),AND($K5104&gt;=71,$K5104&lt;=77),_xlfn.UNICHAR(10052),AND($K5104&gt;=80,$K5104&lt;=82),_xlfn.UNICHAR(9748),AND($K5104&gt;=95,$K5104&lt;=99),_xlfn.UNICHAR(9889),TRUE,_xlfn.UNICHAR(9729)))</f>
        <v/>
      </c>
      <c r="F5104" t="str" cm="1">
        <f t="array" ref="F5104">IF($K5104="","",_xlfn.IFS($K5104=0,"Clear",$K5104&lt;=3,"Partly Cloudy",OR($K5104=45,$K5104=48),"Fog",AND($K5104&gt;=51,$K5104&lt;=67),"Drizzle",AND($K5104&gt;=71,$K5104&lt;=77),"Snow",AND($K5104&gt;=80,$K5104&lt;=82),"Rain Showers",AND($K5104&gt;=95,$K5104&lt;=99),"Thunderstorm",TRUE,"Cloudy"))</f>
        <v/>
      </c>
      <c r="G5104" s="3" t="str" cm="1">
        <f t="array" ref="G5104">IF($A5104="","",INDEX(OpenMeteoAPI[TemperatureC],ROWS($G$2:G5104)))</f>
        <v/>
      </c>
      <c r="H5104" s="4" t="str" cm="1">
        <f t="array" ref="H5104">IF($A5104="","",INDEX(OpenMeteoAPI[RelativeHumidityPct],ROWS($H$2:H5104))/100)</f>
        <v/>
      </c>
      <c r="I5104" s="4" t="str" cm="1">
        <f t="array" ref="I5104">IF($A5104="","",INDEX(OpenMeteoAPI[PrecipitationProbabilityPct],ROWS($I$2:I5104))/100)</f>
        <v/>
      </c>
      <c r="J5104" s="3" t="str" cm="1">
        <f t="array" ref="J5104">IF($A5104="","",INDEX(OpenMeteoAPI[PrecipitationMM],ROWS($J$2:J5104)))</f>
        <v/>
      </c>
      <c r="K5104" t="str" cm="1">
        <f t="array" ref="K5104">IF($A5104="","",INDEX(OpenMeteoAPI[WeatherCode],ROWS($K$2:K5104)))</f>
        <v/>
      </c>
      <c r="L5104" s="3" t="str" cm="1">
        <f t="array" ref="L5104">IF($A5104="","",INDEX(OpenMeteoAPI[WindSpeedKMH],ROWS($L$2:L5104)))</f>
        <v/>
      </c>
    </row>
    <row r="5105" spans="1:12">
      <c r="A5105" t="str" cm="1">
        <f t="array" ref="A5105">IFERROR(INDEX(OpenMeteoAPI[City],ROWS($A$2:A5105))&amp;", "&amp;INDEX(OpenMeteoAPI[CountryCode],ROWS($A$2:A5105)),"")</f>
        <v/>
      </c>
      <c r="B5105" t="str" cm="1">
        <f t="array" ref="B5105">IF($A5105="","",INDEX(OpenMeteoAPI[LocationID],ROWS($B$2:B5105)))</f>
        <v/>
      </c>
      <c r="C5105" s="5" t="str" cm="1">
        <f t="array" ref="C5105">IF($A5105="","",INDEX(OpenMeteoAPI[ForecastDateTime],ROWS($C$2:C5105)))</f>
        <v/>
      </c>
      <c r="D5105" t="str">
        <f t="shared" si="79"/>
        <v/>
      </c>
      <c r="E5105" t="str" cm="1">
        <f t="array" ref="E5105">IF($K5105="","",_xlfn.IFS($K5105=0,_xlfn.UNICHAR(9728),$K5105&lt;=3,_xlfn.UNICHAR(9729),OR($K5105=45,$K5105=48),"~",AND($K5105&gt;=51,$K5105&lt;=67),_xlfn.UNICHAR(9748),AND($K5105&gt;=71,$K5105&lt;=77),_xlfn.UNICHAR(10052),AND($K5105&gt;=80,$K5105&lt;=82),_xlfn.UNICHAR(9748),AND($K5105&gt;=95,$K5105&lt;=99),_xlfn.UNICHAR(9889),TRUE,_xlfn.UNICHAR(9729)))</f>
        <v/>
      </c>
      <c r="F5105" t="str" cm="1">
        <f t="array" ref="F5105">IF($K5105="","",_xlfn.IFS($K5105=0,"Clear",$K5105&lt;=3,"Partly Cloudy",OR($K5105=45,$K5105=48),"Fog",AND($K5105&gt;=51,$K5105&lt;=67),"Drizzle",AND($K5105&gt;=71,$K5105&lt;=77),"Snow",AND($K5105&gt;=80,$K5105&lt;=82),"Rain Showers",AND($K5105&gt;=95,$K5105&lt;=99),"Thunderstorm",TRUE,"Cloudy"))</f>
        <v/>
      </c>
      <c r="G5105" s="3" t="str" cm="1">
        <f t="array" ref="G5105">IF($A5105="","",INDEX(OpenMeteoAPI[TemperatureC],ROWS($G$2:G5105)))</f>
        <v/>
      </c>
      <c r="H5105" s="4" t="str" cm="1">
        <f t="array" ref="H5105">IF($A5105="","",INDEX(OpenMeteoAPI[RelativeHumidityPct],ROWS($H$2:H5105))/100)</f>
        <v/>
      </c>
      <c r="I5105" s="4" t="str" cm="1">
        <f t="array" ref="I5105">IF($A5105="","",INDEX(OpenMeteoAPI[PrecipitationProbabilityPct],ROWS($I$2:I5105))/100)</f>
        <v/>
      </c>
      <c r="J5105" s="3" t="str" cm="1">
        <f t="array" ref="J5105">IF($A5105="","",INDEX(OpenMeteoAPI[PrecipitationMM],ROWS($J$2:J5105)))</f>
        <v/>
      </c>
      <c r="K5105" t="str" cm="1">
        <f t="array" ref="K5105">IF($A5105="","",INDEX(OpenMeteoAPI[WeatherCode],ROWS($K$2:K5105)))</f>
        <v/>
      </c>
      <c r="L5105" s="3" t="str" cm="1">
        <f t="array" ref="L5105">IF($A5105="","",INDEX(OpenMeteoAPI[WindSpeedKMH],ROWS($L$2:L5105)))</f>
        <v/>
      </c>
    </row>
    <row r="5106" spans="1:12">
      <c r="A5106" t="str" cm="1">
        <f t="array" ref="A5106">IFERROR(INDEX(OpenMeteoAPI[City],ROWS($A$2:A5106))&amp;", "&amp;INDEX(OpenMeteoAPI[CountryCode],ROWS($A$2:A5106)),"")</f>
        <v/>
      </c>
      <c r="B5106" t="str" cm="1">
        <f t="array" ref="B5106">IF($A5106="","",INDEX(OpenMeteoAPI[LocationID],ROWS($B$2:B5106)))</f>
        <v/>
      </c>
      <c r="C5106" s="5" t="str" cm="1">
        <f t="array" ref="C5106">IF($A5106="","",INDEX(OpenMeteoAPI[ForecastDateTime],ROWS($C$2:C5106)))</f>
        <v/>
      </c>
      <c r="D5106" t="str">
        <f t="shared" si="79"/>
        <v/>
      </c>
      <c r="E5106" t="str" cm="1">
        <f t="array" ref="E5106">IF($K5106="","",_xlfn.IFS($K5106=0,_xlfn.UNICHAR(9728),$K5106&lt;=3,_xlfn.UNICHAR(9729),OR($K5106=45,$K5106=48),"~",AND($K5106&gt;=51,$K5106&lt;=67),_xlfn.UNICHAR(9748),AND($K5106&gt;=71,$K5106&lt;=77),_xlfn.UNICHAR(10052),AND($K5106&gt;=80,$K5106&lt;=82),_xlfn.UNICHAR(9748),AND($K5106&gt;=95,$K5106&lt;=99),_xlfn.UNICHAR(9889),TRUE,_xlfn.UNICHAR(9729)))</f>
        <v/>
      </c>
      <c r="F5106" t="str" cm="1">
        <f t="array" ref="F5106">IF($K5106="","",_xlfn.IFS($K5106=0,"Clear",$K5106&lt;=3,"Partly Cloudy",OR($K5106=45,$K5106=48),"Fog",AND($K5106&gt;=51,$K5106&lt;=67),"Drizzle",AND($K5106&gt;=71,$K5106&lt;=77),"Snow",AND($K5106&gt;=80,$K5106&lt;=82),"Rain Showers",AND($K5106&gt;=95,$K5106&lt;=99),"Thunderstorm",TRUE,"Cloudy"))</f>
        <v/>
      </c>
      <c r="G5106" s="3" t="str" cm="1">
        <f t="array" ref="G5106">IF($A5106="","",INDEX(OpenMeteoAPI[TemperatureC],ROWS($G$2:G5106)))</f>
        <v/>
      </c>
      <c r="H5106" s="4" t="str" cm="1">
        <f t="array" ref="H5106">IF($A5106="","",INDEX(OpenMeteoAPI[RelativeHumidityPct],ROWS($H$2:H5106))/100)</f>
        <v/>
      </c>
      <c r="I5106" s="4" t="str" cm="1">
        <f t="array" ref="I5106">IF($A5106="","",INDEX(OpenMeteoAPI[PrecipitationProbabilityPct],ROWS($I$2:I5106))/100)</f>
        <v/>
      </c>
      <c r="J5106" s="3" t="str" cm="1">
        <f t="array" ref="J5106">IF($A5106="","",INDEX(OpenMeteoAPI[PrecipitationMM],ROWS($J$2:J5106)))</f>
        <v/>
      </c>
      <c r="K5106" t="str" cm="1">
        <f t="array" ref="K5106">IF($A5106="","",INDEX(OpenMeteoAPI[WeatherCode],ROWS($K$2:K5106)))</f>
        <v/>
      </c>
      <c r="L5106" s="3" t="str" cm="1">
        <f t="array" ref="L5106">IF($A5106="","",INDEX(OpenMeteoAPI[WindSpeedKMH],ROWS($L$2:L5106)))</f>
        <v/>
      </c>
    </row>
    <row r="5107" spans="1:12">
      <c r="A5107" t="str" cm="1">
        <f t="array" ref="A5107">IFERROR(INDEX(OpenMeteoAPI[City],ROWS($A$2:A5107))&amp;", "&amp;INDEX(OpenMeteoAPI[CountryCode],ROWS($A$2:A5107)),"")</f>
        <v/>
      </c>
      <c r="B5107" t="str" cm="1">
        <f t="array" ref="B5107">IF($A5107="","",INDEX(OpenMeteoAPI[LocationID],ROWS($B$2:B5107)))</f>
        <v/>
      </c>
      <c r="C5107" s="5" t="str" cm="1">
        <f t="array" ref="C5107">IF($A5107="","",INDEX(OpenMeteoAPI[ForecastDateTime],ROWS($C$2:C5107)))</f>
        <v/>
      </c>
      <c r="D5107" t="str">
        <f t="shared" si="79"/>
        <v/>
      </c>
      <c r="E5107" t="str" cm="1">
        <f t="array" ref="E5107">IF($K5107="","",_xlfn.IFS($K5107=0,_xlfn.UNICHAR(9728),$K5107&lt;=3,_xlfn.UNICHAR(9729),OR($K5107=45,$K5107=48),"~",AND($K5107&gt;=51,$K5107&lt;=67),_xlfn.UNICHAR(9748),AND($K5107&gt;=71,$K5107&lt;=77),_xlfn.UNICHAR(10052),AND($K5107&gt;=80,$K5107&lt;=82),_xlfn.UNICHAR(9748),AND($K5107&gt;=95,$K5107&lt;=99),_xlfn.UNICHAR(9889),TRUE,_xlfn.UNICHAR(9729)))</f>
        <v/>
      </c>
      <c r="F5107" t="str" cm="1">
        <f t="array" ref="F5107">IF($K5107="","",_xlfn.IFS($K5107=0,"Clear",$K5107&lt;=3,"Partly Cloudy",OR($K5107=45,$K5107=48),"Fog",AND($K5107&gt;=51,$K5107&lt;=67),"Drizzle",AND($K5107&gt;=71,$K5107&lt;=77),"Snow",AND($K5107&gt;=80,$K5107&lt;=82),"Rain Showers",AND($K5107&gt;=95,$K5107&lt;=99),"Thunderstorm",TRUE,"Cloudy"))</f>
        <v/>
      </c>
      <c r="G5107" s="3" t="str" cm="1">
        <f t="array" ref="G5107">IF($A5107="","",INDEX(OpenMeteoAPI[TemperatureC],ROWS($G$2:G5107)))</f>
        <v/>
      </c>
      <c r="H5107" s="4" t="str" cm="1">
        <f t="array" ref="H5107">IF($A5107="","",INDEX(OpenMeteoAPI[RelativeHumidityPct],ROWS($H$2:H5107))/100)</f>
        <v/>
      </c>
      <c r="I5107" s="4" t="str" cm="1">
        <f t="array" ref="I5107">IF($A5107="","",INDEX(OpenMeteoAPI[PrecipitationProbabilityPct],ROWS($I$2:I5107))/100)</f>
        <v/>
      </c>
      <c r="J5107" s="3" t="str" cm="1">
        <f t="array" ref="J5107">IF($A5107="","",INDEX(OpenMeteoAPI[PrecipitationMM],ROWS($J$2:J5107)))</f>
        <v/>
      </c>
      <c r="K5107" t="str" cm="1">
        <f t="array" ref="K5107">IF($A5107="","",INDEX(OpenMeteoAPI[WeatherCode],ROWS($K$2:K5107)))</f>
        <v/>
      </c>
      <c r="L5107" s="3" t="str" cm="1">
        <f t="array" ref="L5107">IF($A5107="","",INDEX(OpenMeteoAPI[WindSpeedKMH],ROWS($L$2:L5107)))</f>
        <v/>
      </c>
    </row>
    <row r="5108" spans="1:12">
      <c r="A5108" t="str" cm="1">
        <f t="array" ref="A5108">IFERROR(INDEX(OpenMeteoAPI[City],ROWS($A$2:A5108))&amp;", "&amp;INDEX(OpenMeteoAPI[CountryCode],ROWS($A$2:A5108)),"")</f>
        <v/>
      </c>
      <c r="B5108" t="str" cm="1">
        <f t="array" ref="B5108">IF($A5108="","",INDEX(OpenMeteoAPI[LocationID],ROWS($B$2:B5108)))</f>
        <v/>
      </c>
      <c r="C5108" s="5" t="str" cm="1">
        <f t="array" ref="C5108">IF($A5108="","",INDEX(OpenMeteoAPI[ForecastDateTime],ROWS($C$2:C5108)))</f>
        <v/>
      </c>
      <c r="D5108" t="str">
        <f t="shared" si="79"/>
        <v/>
      </c>
      <c r="E5108" t="str" cm="1">
        <f t="array" ref="E5108">IF($K5108="","",_xlfn.IFS($K5108=0,_xlfn.UNICHAR(9728),$K5108&lt;=3,_xlfn.UNICHAR(9729),OR($K5108=45,$K5108=48),"~",AND($K5108&gt;=51,$K5108&lt;=67),_xlfn.UNICHAR(9748),AND($K5108&gt;=71,$K5108&lt;=77),_xlfn.UNICHAR(10052),AND($K5108&gt;=80,$K5108&lt;=82),_xlfn.UNICHAR(9748),AND($K5108&gt;=95,$K5108&lt;=99),_xlfn.UNICHAR(9889),TRUE,_xlfn.UNICHAR(9729)))</f>
        <v/>
      </c>
      <c r="F5108" t="str" cm="1">
        <f t="array" ref="F5108">IF($K5108="","",_xlfn.IFS($K5108=0,"Clear",$K5108&lt;=3,"Partly Cloudy",OR($K5108=45,$K5108=48),"Fog",AND($K5108&gt;=51,$K5108&lt;=67),"Drizzle",AND($K5108&gt;=71,$K5108&lt;=77),"Snow",AND($K5108&gt;=80,$K5108&lt;=82),"Rain Showers",AND($K5108&gt;=95,$K5108&lt;=99),"Thunderstorm",TRUE,"Cloudy"))</f>
        <v/>
      </c>
      <c r="G5108" s="3" t="str" cm="1">
        <f t="array" ref="G5108">IF($A5108="","",INDEX(OpenMeteoAPI[TemperatureC],ROWS($G$2:G5108)))</f>
        <v/>
      </c>
      <c r="H5108" s="4" t="str" cm="1">
        <f t="array" ref="H5108">IF($A5108="","",INDEX(OpenMeteoAPI[RelativeHumidityPct],ROWS($H$2:H5108))/100)</f>
        <v/>
      </c>
      <c r="I5108" s="4" t="str" cm="1">
        <f t="array" ref="I5108">IF($A5108="","",INDEX(OpenMeteoAPI[PrecipitationProbabilityPct],ROWS($I$2:I5108))/100)</f>
        <v/>
      </c>
      <c r="J5108" s="3" t="str" cm="1">
        <f t="array" ref="J5108">IF($A5108="","",INDEX(OpenMeteoAPI[PrecipitationMM],ROWS($J$2:J5108)))</f>
        <v/>
      </c>
      <c r="K5108" t="str" cm="1">
        <f t="array" ref="K5108">IF($A5108="","",INDEX(OpenMeteoAPI[WeatherCode],ROWS($K$2:K5108)))</f>
        <v/>
      </c>
      <c r="L5108" s="3" t="str" cm="1">
        <f t="array" ref="L5108">IF($A5108="","",INDEX(OpenMeteoAPI[WindSpeedKMH],ROWS($L$2:L5108)))</f>
        <v/>
      </c>
    </row>
    <row r="5109" spans="1:12">
      <c r="A5109" t="str" cm="1">
        <f t="array" ref="A5109">IFERROR(INDEX(OpenMeteoAPI[City],ROWS($A$2:A5109))&amp;", "&amp;INDEX(OpenMeteoAPI[CountryCode],ROWS($A$2:A5109)),"")</f>
        <v/>
      </c>
      <c r="B5109" t="str" cm="1">
        <f t="array" ref="B5109">IF($A5109="","",INDEX(OpenMeteoAPI[LocationID],ROWS($B$2:B5109)))</f>
        <v/>
      </c>
      <c r="C5109" s="5" t="str" cm="1">
        <f t="array" ref="C5109">IF($A5109="","",INDEX(OpenMeteoAPI[ForecastDateTime],ROWS($C$2:C5109)))</f>
        <v/>
      </c>
      <c r="D5109" t="str">
        <f t="shared" si="79"/>
        <v/>
      </c>
      <c r="E5109" t="str" cm="1">
        <f t="array" ref="E5109">IF($K5109="","",_xlfn.IFS($K5109=0,_xlfn.UNICHAR(9728),$K5109&lt;=3,_xlfn.UNICHAR(9729),OR($K5109=45,$K5109=48),"~",AND($K5109&gt;=51,$K5109&lt;=67),_xlfn.UNICHAR(9748),AND($K5109&gt;=71,$K5109&lt;=77),_xlfn.UNICHAR(10052),AND($K5109&gt;=80,$K5109&lt;=82),_xlfn.UNICHAR(9748),AND($K5109&gt;=95,$K5109&lt;=99),_xlfn.UNICHAR(9889),TRUE,_xlfn.UNICHAR(9729)))</f>
        <v/>
      </c>
      <c r="F5109" t="str" cm="1">
        <f t="array" ref="F5109">IF($K5109="","",_xlfn.IFS($K5109=0,"Clear",$K5109&lt;=3,"Partly Cloudy",OR($K5109=45,$K5109=48),"Fog",AND($K5109&gt;=51,$K5109&lt;=67),"Drizzle",AND($K5109&gt;=71,$K5109&lt;=77),"Snow",AND($K5109&gt;=80,$K5109&lt;=82),"Rain Showers",AND($K5109&gt;=95,$K5109&lt;=99),"Thunderstorm",TRUE,"Cloudy"))</f>
        <v/>
      </c>
      <c r="G5109" s="3" t="str" cm="1">
        <f t="array" ref="G5109">IF($A5109="","",INDEX(OpenMeteoAPI[TemperatureC],ROWS($G$2:G5109)))</f>
        <v/>
      </c>
      <c r="H5109" s="4" t="str" cm="1">
        <f t="array" ref="H5109">IF($A5109="","",INDEX(OpenMeteoAPI[RelativeHumidityPct],ROWS($H$2:H5109))/100)</f>
        <v/>
      </c>
      <c r="I5109" s="4" t="str" cm="1">
        <f t="array" ref="I5109">IF($A5109="","",INDEX(OpenMeteoAPI[PrecipitationProbabilityPct],ROWS($I$2:I5109))/100)</f>
        <v/>
      </c>
      <c r="J5109" s="3" t="str" cm="1">
        <f t="array" ref="J5109">IF($A5109="","",INDEX(OpenMeteoAPI[PrecipitationMM],ROWS($J$2:J5109)))</f>
        <v/>
      </c>
      <c r="K5109" t="str" cm="1">
        <f t="array" ref="K5109">IF($A5109="","",INDEX(OpenMeteoAPI[WeatherCode],ROWS($K$2:K5109)))</f>
        <v/>
      </c>
      <c r="L5109" s="3" t="str" cm="1">
        <f t="array" ref="L5109">IF($A5109="","",INDEX(OpenMeteoAPI[WindSpeedKMH],ROWS($L$2:L5109)))</f>
        <v/>
      </c>
    </row>
    <row r="5110" spans="1:12">
      <c r="A5110" t="str" cm="1">
        <f t="array" ref="A5110">IFERROR(INDEX(OpenMeteoAPI[City],ROWS($A$2:A5110))&amp;", "&amp;INDEX(OpenMeteoAPI[CountryCode],ROWS($A$2:A5110)),"")</f>
        <v/>
      </c>
      <c r="B5110" t="str" cm="1">
        <f t="array" ref="B5110">IF($A5110="","",INDEX(OpenMeteoAPI[LocationID],ROWS($B$2:B5110)))</f>
        <v/>
      </c>
      <c r="C5110" s="5" t="str" cm="1">
        <f t="array" ref="C5110">IF($A5110="","",INDEX(OpenMeteoAPI[ForecastDateTime],ROWS($C$2:C5110)))</f>
        <v/>
      </c>
      <c r="D5110" t="str">
        <f t="shared" si="79"/>
        <v/>
      </c>
      <c r="E5110" t="str" cm="1">
        <f t="array" ref="E5110">IF($K5110="","",_xlfn.IFS($K5110=0,_xlfn.UNICHAR(9728),$K5110&lt;=3,_xlfn.UNICHAR(9729),OR($K5110=45,$K5110=48),"~",AND($K5110&gt;=51,$K5110&lt;=67),_xlfn.UNICHAR(9748),AND($K5110&gt;=71,$K5110&lt;=77),_xlfn.UNICHAR(10052),AND($K5110&gt;=80,$K5110&lt;=82),_xlfn.UNICHAR(9748),AND($K5110&gt;=95,$K5110&lt;=99),_xlfn.UNICHAR(9889),TRUE,_xlfn.UNICHAR(9729)))</f>
        <v/>
      </c>
      <c r="F5110" t="str" cm="1">
        <f t="array" ref="F5110">IF($K5110="","",_xlfn.IFS($K5110=0,"Clear",$K5110&lt;=3,"Partly Cloudy",OR($K5110=45,$K5110=48),"Fog",AND($K5110&gt;=51,$K5110&lt;=67),"Drizzle",AND($K5110&gt;=71,$K5110&lt;=77),"Snow",AND($K5110&gt;=80,$K5110&lt;=82),"Rain Showers",AND($K5110&gt;=95,$K5110&lt;=99),"Thunderstorm",TRUE,"Cloudy"))</f>
        <v/>
      </c>
      <c r="G5110" s="3" t="str" cm="1">
        <f t="array" ref="G5110">IF($A5110="","",INDEX(OpenMeteoAPI[TemperatureC],ROWS($G$2:G5110)))</f>
        <v/>
      </c>
      <c r="H5110" s="4" t="str" cm="1">
        <f t="array" ref="H5110">IF($A5110="","",INDEX(OpenMeteoAPI[RelativeHumidityPct],ROWS($H$2:H5110))/100)</f>
        <v/>
      </c>
      <c r="I5110" s="4" t="str" cm="1">
        <f t="array" ref="I5110">IF($A5110="","",INDEX(OpenMeteoAPI[PrecipitationProbabilityPct],ROWS($I$2:I5110))/100)</f>
        <v/>
      </c>
      <c r="J5110" s="3" t="str" cm="1">
        <f t="array" ref="J5110">IF($A5110="","",INDEX(OpenMeteoAPI[PrecipitationMM],ROWS($J$2:J5110)))</f>
        <v/>
      </c>
      <c r="K5110" t="str" cm="1">
        <f t="array" ref="K5110">IF($A5110="","",INDEX(OpenMeteoAPI[WeatherCode],ROWS($K$2:K5110)))</f>
        <v/>
      </c>
      <c r="L5110" s="3" t="str" cm="1">
        <f t="array" ref="L5110">IF($A5110="","",INDEX(OpenMeteoAPI[WindSpeedKMH],ROWS($L$2:L5110)))</f>
        <v/>
      </c>
    </row>
    <row r="5111" spans="1:12">
      <c r="A5111" t="str" cm="1">
        <f t="array" ref="A5111">IFERROR(INDEX(OpenMeteoAPI[City],ROWS($A$2:A5111))&amp;", "&amp;INDEX(OpenMeteoAPI[CountryCode],ROWS($A$2:A5111)),"")</f>
        <v/>
      </c>
      <c r="B5111" t="str" cm="1">
        <f t="array" ref="B5111">IF($A5111="","",INDEX(OpenMeteoAPI[LocationID],ROWS($B$2:B5111)))</f>
        <v/>
      </c>
      <c r="C5111" s="5" t="str" cm="1">
        <f t="array" ref="C5111">IF($A5111="","",INDEX(OpenMeteoAPI[ForecastDateTime],ROWS($C$2:C5111)))</f>
        <v/>
      </c>
      <c r="D5111" t="str">
        <f t="shared" si="79"/>
        <v/>
      </c>
      <c r="E5111" t="str" cm="1">
        <f t="array" ref="E5111">IF($K5111="","",_xlfn.IFS($K5111=0,_xlfn.UNICHAR(9728),$K5111&lt;=3,_xlfn.UNICHAR(9729),OR($K5111=45,$K5111=48),"~",AND($K5111&gt;=51,$K5111&lt;=67),_xlfn.UNICHAR(9748),AND($K5111&gt;=71,$K5111&lt;=77),_xlfn.UNICHAR(10052),AND($K5111&gt;=80,$K5111&lt;=82),_xlfn.UNICHAR(9748),AND($K5111&gt;=95,$K5111&lt;=99),_xlfn.UNICHAR(9889),TRUE,_xlfn.UNICHAR(9729)))</f>
        <v/>
      </c>
      <c r="F5111" t="str" cm="1">
        <f t="array" ref="F5111">IF($K5111="","",_xlfn.IFS($K5111=0,"Clear",$K5111&lt;=3,"Partly Cloudy",OR($K5111=45,$K5111=48),"Fog",AND($K5111&gt;=51,$K5111&lt;=67),"Drizzle",AND($K5111&gt;=71,$K5111&lt;=77),"Snow",AND($K5111&gt;=80,$K5111&lt;=82),"Rain Showers",AND($K5111&gt;=95,$K5111&lt;=99),"Thunderstorm",TRUE,"Cloudy"))</f>
        <v/>
      </c>
      <c r="G5111" s="3" t="str" cm="1">
        <f t="array" ref="G5111">IF($A5111="","",INDEX(OpenMeteoAPI[TemperatureC],ROWS($G$2:G5111)))</f>
        <v/>
      </c>
      <c r="H5111" s="4" t="str" cm="1">
        <f t="array" ref="H5111">IF($A5111="","",INDEX(OpenMeteoAPI[RelativeHumidityPct],ROWS($H$2:H5111))/100)</f>
        <v/>
      </c>
      <c r="I5111" s="4" t="str" cm="1">
        <f t="array" ref="I5111">IF($A5111="","",INDEX(OpenMeteoAPI[PrecipitationProbabilityPct],ROWS($I$2:I5111))/100)</f>
        <v/>
      </c>
      <c r="J5111" s="3" t="str" cm="1">
        <f t="array" ref="J5111">IF($A5111="","",INDEX(OpenMeteoAPI[PrecipitationMM],ROWS($J$2:J5111)))</f>
        <v/>
      </c>
      <c r="K5111" t="str" cm="1">
        <f t="array" ref="K5111">IF($A5111="","",INDEX(OpenMeteoAPI[WeatherCode],ROWS($K$2:K5111)))</f>
        <v/>
      </c>
      <c r="L5111" s="3" t="str" cm="1">
        <f t="array" ref="L5111">IF($A5111="","",INDEX(OpenMeteoAPI[WindSpeedKMH],ROWS($L$2:L5111)))</f>
        <v/>
      </c>
    </row>
    <row r="5112" spans="1:12">
      <c r="A5112" t="str" cm="1">
        <f t="array" ref="A5112">IFERROR(INDEX(OpenMeteoAPI[City],ROWS($A$2:A5112))&amp;", "&amp;INDEX(OpenMeteoAPI[CountryCode],ROWS($A$2:A5112)),"")</f>
        <v/>
      </c>
      <c r="B5112" t="str" cm="1">
        <f t="array" ref="B5112">IF($A5112="","",INDEX(OpenMeteoAPI[LocationID],ROWS($B$2:B5112)))</f>
        <v/>
      </c>
      <c r="C5112" s="5" t="str" cm="1">
        <f t="array" ref="C5112">IF($A5112="","",INDEX(OpenMeteoAPI[ForecastDateTime],ROWS($C$2:C5112)))</f>
        <v/>
      </c>
      <c r="D5112" t="str">
        <f t="shared" si="79"/>
        <v/>
      </c>
      <c r="E5112" t="str" cm="1">
        <f t="array" ref="E5112">IF($K5112="","",_xlfn.IFS($K5112=0,_xlfn.UNICHAR(9728),$K5112&lt;=3,_xlfn.UNICHAR(9729),OR($K5112=45,$K5112=48),"~",AND($K5112&gt;=51,$K5112&lt;=67),_xlfn.UNICHAR(9748),AND($K5112&gt;=71,$K5112&lt;=77),_xlfn.UNICHAR(10052),AND($K5112&gt;=80,$K5112&lt;=82),_xlfn.UNICHAR(9748),AND($K5112&gt;=95,$K5112&lt;=99),_xlfn.UNICHAR(9889),TRUE,_xlfn.UNICHAR(9729)))</f>
        <v/>
      </c>
      <c r="F5112" t="str" cm="1">
        <f t="array" ref="F5112">IF($K5112="","",_xlfn.IFS($K5112=0,"Clear",$K5112&lt;=3,"Partly Cloudy",OR($K5112=45,$K5112=48),"Fog",AND($K5112&gt;=51,$K5112&lt;=67),"Drizzle",AND($K5112&gt;=71,$K5112&lt;=77),"Snow",AND($K5112&gt;=80,$K5112&lt;=82),"Rain Showers",AND($K5112&gt;=95,$K5112&lt;=99),"Thunderstorm",TRUE,"Cloudy"))</f>
        <v/>
      </c>
      <c r="G5112" s="3" t="str" cm="1">
        <f t="array" ref="G5112">IF($A5112="","",INDEX(OpenMeteoAPI[TemperatureC],ROWS($G$2:G5112)))</f>
        <v/>
      </c>
      <c r="H5112" s="4" t="str" cm="1">
        <f t="array" ref="H5112">IF($A5112="","",INDEX(OpenMeteoAPI[RelativeHumidityPct],ROWS($H$2:H5112))/100)</f>
        <v/>
      </c>
      <c r="I5112" s="4" t="str" cm="1">
        <f t="array" ref="I5112">IF($A5112="","",INDEX(OpenMeteoAPI[PrecipitationProbabilityPct],ROWS($I$2:I5112))/100)</f>
        <v/>
      </c>
      <c r="J5112" s="3" t="str" cm="1">
        <f t="array" ref="J5112">IF($A5112="","",INDEX(OpenMeteoAPI[PrecipitationMM],ROWS($J$2:J5112)))</f>
        <v/>
      </c>
      <c r="K5112" t="str" cm="1">
        <f t="array" ref="K5112">IF($A5112="","",INDEX(OpenMeteoAPI[WeatherCode],ROWS($K$2:K5112)))</f>
        <v/>
      </c>
      <c r="L5112" s="3" t="str" cm="1">
        <f t="array" ref="L5112">IF($A5112="","",INDEX(OpenMeteoAPI[WindSpeedKMH],ROWS($L$2:L5112)))</f>
        <v/>
      </c>
    </row>
    <row r="5113" spans="1:12">
      <c r="A5113" t="str" cm="1">
        <f t="array" ref="A5113">IFERROR(INDEX(OpenMeteoAPI[City],ROWS($A$2:A5113))&amp;", "&amp;INDEX(OpenMeteoAPI[CountryCode],ROWS($A$2:A5113)),"")</f>
        <v/>
      </c>
      <c r="B5113" t="str" cm="1">
        <f t="array" ref="B5113">IF($A5113="","",INDEX(OpenMeteoAPI[LocationID],ROWS($B$2:B5113)))</f>
        <v/>
      </c>
      <c r="C5113" s="5" t="str" cm="1">
        <f t="array" ref="C5113">IF($A5113="","",INDEX(OpenMeteoAPI[ForecastDateTime],ROWS($C$2:C5113)))</f>
        <v/>
      </c>
      <c r="D5113" t="str">
        <f t="shared" si="79"/>
        <v/>
      </c>
      <c r="E5113" t="str" cm="1">
        <f t="array" ref="E5113">IF($K5113="","",_xlfn.IFS($K5113=0,_xlfn.UNICHAR(9728),$K5113&lt;=3,_xlfn.UNICHAR(9729),OR($K5113=45,$K5113=48),"~",AND($K5113&gt;=51,$K5113&lt;=67),_xlfn.UNICHAR(9748),AND($K5113&gt;=71,$K5113&lt;=77),_xlfn.UNICHAR(10052),AND($K5113&gt;=80,$K5113&lt;=82),_xlfn.UNICHAR(9748),AND($K5113&gt;=95,$K5113&lt;=99),_xlfn.UNICHAR(9889),TRUE,_xlfn.UNICHAR(9729)))</f>
        <v/>
      </c>
      <c r="F5113" t="str" cm="1">
        <f t="array" ref="F5113">IF($K5113="","",_xlfn.IFS($K5113=0,"Clear",$K5113&lt;=3,"Partly Cloudy",OR($K5113=45,$K5113=48),"Fog",AND($K5113&gt;=51,$K5113&lt;=67),"Drizzle",AND($K5113&gt;=71,$K5113&lt;=77),"Snow",AND($K5113&gt;=80,$K5113&lt;=82),"Rain Showers",AND($K5113&gt;=95,$K5113&lt;=99),"Thunderstorm",TRUE,"Cloudy"))</f>
        <v/>
      </c>
      <c r="G5113" s="3" t="str" cm="1">
        <f t="array" ref="G5113">IF($A5113="","",INDEX(OpenMeteoAPI[TemperatureC],ROWS($G$2:G5113)))</f>
        <v/>
      </c>
      <c r="H5113" s="4" t="str" cm="1">
        <f t="array" ref="H5113">IF($A5113="","",INDEX(OpenMeteoAPI[RelativeHumidityPct],ROWS($H$2:H5113))/100)</f>
        <v/>
      </c>
      <c r="I5113" s="4" t="str" cm="1">
        <f t="array" ref="I5113">IF($A5113="","",INDEX(OpenMeteoAPI[PrecipitationProbabilityPct],ROWS($I$2:I5113))/100)</f>
        <v/>
      </c>
      <c r="J5113" s="3" t="str" cm="1">
        <f t="array" ref="J5113">IF($A5113="","",INDEX(OpenMeteoAPI[PrecipitationMM],ROWS($J$2:J5113)))</f>
        <v/>
      </c>
      <c r="K5113" t="str" cm="1">
        <f t="array" ref="K5113">IF($A5113="","",INDEX(OpenMeteoAPI[WeatherCode],ROWS($K$2:K5113)))</f>
        <v/>
      </c>
      <c r="L5113" s="3" t="str" cm="1">
        <f t="array" ref="L5113">IF($A5113="","",INDEX(OpenMeteoAPI[WindSpeedKMH],ROWS($L$2:L5113)))</f>
        <v/>
      </c>
    </row>
    <row r="5114" spans="1:12">
      <c r="A5114" t="str" cm="1">
        <f t="array" ref="A5114">IFERROR(INDEX(OpenMeteoAPI[City],ROWS($A$2:A5114))&amp;", "&amp;INDEX(OpenMeteoAPI[CountryCode],ROWS($A$2:A5114)),"")</f>
        <v/>
      </c>
      <c r="B5114" t="str" cm="1">
        <f t="array" ref="B5114">IF($A5114="","",INDEX(OpenMeteoAPI[LocationID],ROWS($B$2:B5114)))</f>
        <v/>
      </c>
      <c r="C5114" s="5" t="str" cm="1">
        <f t="array" ref="C5114">IF($A5114="","",INDEX(OpenMeteoAPI[ForecastDateTime],ROWS($C$2:C5114)))</f>
        <v/>
      </c>
      <c r="D5114" t="str">
        <f t="shared" si="79"/>
        <v/>
      </c>
      <c r="E5114" t="str" cm="1">
        <f t="array" ref="E5114">IF($K5114="","",_xlfn.IFS($K5114=0,_xlfn.UNICHAR(9728),$K5114&lt;=3,_xlfn.UNICHAR(9729),OR($K5114=45,$K5114=48),"~",AND($K5114&gt;=51,$K5114&lt;=67),_xlfn.UNICHAR(9748),AND($K5114&gt;=71,$K5114&lt;=77),_xlfn.UNICHAR(10052),AND($K5114&gt;=80,$K5114&lt;=82),_xlfn.UNICHAR(9748),AND($K5114&gt;=95,$K5114&lt;=99),_xlfn.UNICHAR(9889),TRUE,_xlfn.UNICHAR(9729)))</f>
        <v/>
      </c>
      <c r="F5114" t="str" cm="1">
        <f t="array" ref="F5114">IF($K5114="","",_xlfn.IFS($K5114=0,"Clear",$K5114&lt;=3,"Partly Cloudy",OR($K5114=45,$K5114=48),"Fog",AND($K5114&gt;=51,$K5114&lt;=67),"Drizzle",AND($K5114&gt;=71,$K5114&lt;=77),"Snow",AND($K5114&gt;=80,$K5114&lt;=82),"Rain Showers",AND($K5114&gt;=95,$K5114&lt;=99),"Thunderstorm",TRUE,"Cloudy"))</f>
        <v/>
      </c>
      <c r="G5114" s="3" t="str" cm="1">
        <f t="array" ref="G5114">IF($A5114="","",INDEX(OpenMeteoAPI[TemperatureC],ROWS($G$2:G5114)))</f>
        <v/>
      </c>
      <c r="H5114" s="4" t="str" cm="1">
        <f t="array" ref="H5114">IF($A5114="","",INDEX(OpenMeteoAPI[RelativeHumidityPct],ROWS($H$2:H5114))/100)</f>
        <v/>
      </c>
      <c r="I5114" s="4" t="str" cm="1">
        <f t="array" ref="I5114">IF($A5114="","",INDEX(OpenMeteoAPI[PrecipitationProbabilityPct],ROWS($I$2:I5114))/100)</f>
        <v/>
      </c>
      <c r="J5114" s="3" t="str" cm="1">
        <f t="array" ref="J5114">IF($A5114="","",INDEX(OpenMeteoAPI[PrecipitationMM],ROWS($J$2:J5114)))</f>
        <v/>
      </c>
      <c r="K5114" t="str" cm="1">
        <f t="array" ref="K5114">IF($A5114="","",INDEX(OpenMeteoAPI[WeatherCode],ROWS($K$2:K5114)))</f>
        <v/>
      </c>
      <c r="L5114" s="3" t="str" cm="1">
        <f t="array" ref="L5114">IF($A5114="","",INDEX(OpenMeteoAPI[WindSpeedKMH],ROWS($L$2:L5114)))</f>
        <v/>
      </c>
    </row>
    <row r="5115" spans="1:12">
      <c r="A5115" t="str" cm="1">
        <f t="array" ref="A5115">IFERROR(INDEX(OpenMeteoAPI[City],ROWS($A$2:A5115))&amp;", "&amp;INDEX(OpenMeteoAPI[CountryCode],ROWS($A$2:A5115)),"")</f>
        <v/>
      </c>
      <c r="B5115" t="str" cm="1">
        <f t="array" ref="B5115">IF($A5115="","",INDEX(OpenMeteoAPI[LocationID],ROWS($B$2:B5115)))</f>
        <v/>
      </c>
      <c r="C5115" s="5" t="str" cm="1">
        <f t="array" ref="C5115">IF($A5115="","",INDEX(OpenMeteoAPI[ForecastDateTime],ROWS($C$2:C5115)))</f>
        <v/>
      </c>
      <c r="D5115" t="str">
        <f t="shared" si="79"/>
        <v/>
      </c>
      <c r="E5115" t="str" cm="1">
        <f t="array" ref="E5115">IF($K5115="","",_xlfn.IFS($K5115=0,_xlfn.UNICHAR(9728),$K5115&lt;=3,_xlfn.UNICHAR(9729),OR($K5115=45,$K5115=48),"~",AND($K5115&gt;=51,$K5115&lt;=67),_xlfn.UNICHAR(9748),AND($K5115&gt;=71,$K5115&lt;=77),_xlfn.UNICHAR(10052),AND($K5115&gt;=80,$K5115&lt;=82),_xlfn.UNICHAR(9748),AND($K5115&gt;=95,$K5115&lt;=99),_xlfn.UNICHAR(9889),TRUE,_xlfn.UNICHAR(9729)))</f>
        <v/>
      </c>
      <c r="F5115" t="str" cm="1">
        <f t="array" ref="F5115">IF($K5115="","",_xlfn.IFS($K5115=0,"Clear",$K5115&lt;=3,"Partly Cloudy",OR($K5115=45,$K5115=48),"Fog",AND($K5115&gt;=51,$K5115&lt;=67),"Drizzle",AND($K5115&gt;=71,$K5115&lt;=77),"Snow",AND($K5115&gt;=80,$K5115&lt;=82),"Rain Showers",AND($K5115&gt;=95,$K5115&lt;=99),"Thunderstorm",TRUE,"Cloudy"))</f>
        <v/>
      </c>
      <c r="G5115" s="3" t="str" cm="1">
        <f t="array" ref="G5115">IF($A5115="","",INDEX(OpenMeteoAPI[TemperatureC],ROWS($G$2:G5115)))</f>
        <v/>
      </c>
      <c r="H5115" s="4" t="str" cm="1">
        <f t="array" ref="H5115">IF($A5115="","",INDEX(OpenMeteoAPI[RelativeHumidityPct],ROWS($H$2:H5115))/100)</f>
        <v/>
      </c>
      <c r="I5115" s="4" t="str" cm="1">
        <f t="array" ref="I5115">IF($A5115="","",INDEX(OpenMeteoAPI[PrecipitationProbabilityPct],ROWS($I$2:I5115))/100)</f>
        <v/>
      </c>
      <c r="J5115" s="3" t="str" cm="1">
        <f t="array" ref="J5115">IF($A5115="","",INDEX(OpenMeteoAPI[PrecipitationMM],ROWS($J$2:J5115)))</f>
        <v/>
      </c>
      <c r="K5115" t="str" cm="1">
        <f t="array" ref="K5115">IF($A5115="","",INDEX(OpenMeteoAPI[WeatherCode],ROWS($K$2:K5115)))</f>
        <v/>
      </c>
      <c r="L5115" s="3" t="str" cm="1">
        <f t="array" ref="L5115">IF($A5115="","",INDEX(OpenMeteoAPI[WindSpeedKMH],ROWS($L$2:L5115)))</f>
        <v/>
      </c>
    </row>
    <row r="5116" spans="1:12">
      <c r="A5116" t="str" cm="1">
        <f t="array" ref="A5116">IFERROR(INDEX(OpenMeteoAPI[City],ROWS($A$2:A5116))&amp;", "&amp;INDEX(OpenMeteoAPI[CountryCode],ROWS($A$2:A5116)),"")</f>
        <v/>
      </c>
      <c r="B5116" t="str" cm="1">
        <f t="array" ref="B5116">IF($A5116="","",INDEX(OpenMeteoAPI[LocationID],ROWS($B$2:B5116)))</f>
        <v/>
      </c>
      <c r="C5116" s="5" t="str" cm="1">
        <f t="array" ref="C5116">IF($A5116="","",INDEX(OpenMeteoAPI[ForecastDateTime],ROWS($C$2:C5116)))</f>
        <v/>
      </c>
      <c r="D5116" t="str">
        <f t="shared" si="79"/>
        <v/>
      </c>
      <c r="E5116" t="str" cm="1">
        <f t="array" ref="E5116">IF($K5116="","",_xlfn.IFS($K5116=0,_xlfn.UNICHAR(9728),$K5116&lt;=3,_xlfn.UNICHAR(9729),OR($K5116=45,$K5116=48),"~",AND($K5116&gt;=51,$K5116&lt;=67),_xlfn.UNICHAR(9748),AND($K5116&gt;=71,$K5116&lt;=77),_xlfn.UNICHAR(10052),AND($K5116&gt;=80,$K5116&lt;=82),_xlfn.UNICHAR(9748),AND($K5116&gt;=95,$K5116&lt;=99),_xlfn.UNICHAR(9889),TRUE,_xlfn.UNICHAR(9729)))</f>
        <v/>
      </c>
      <c r="F5116" t="str" cm="1">
        <f t="array" ref="F5116">IF($K5116="","",_xlfn.IFS($K5116=0,"Clear",$K5116&lt;=3,"Partly Cloudy",OR($K5116=45,$K5116=48),"Fog",AND($K5116&gt;=51,$K5116&lt;=67),"Drizzle",AND($K5116&gt;=71,$K5116&lt;=77),"Snow",AND($K5116&gt;=80,$K5116&lt;=82),"Rain Showers",AND($K5116&gt;=95,$K5116&lt;=99),"Thunderstorm",TRUE,"Cloudy"))</f>
        <v/>
      </c>
      <c r="G5116" s="3" t="str" cm="1">
        <f t="array" ref="G5116">IF($A5116="","",INDEX(OpenMeteoAPI[TemperatureC],ROWS($G$2:G5116)))</f>
        <v/>
      </c>
      <c r="H5116" s="4" t="str" cm="1">
        <f t="array" ref="H5116">IF($A5116="","",INDEX(OpenMeteoAPI[RelativeHumidityPct],ROWS($H$2:H5116))/100)</f>
        <v/>
      </c>
      <c r="I5116" s="4" t="str" cm="1">
        <f t="array" ref="I5116">IF($A5116="","",INDEX(OpenMeteoAPI[PrecipitationProbabilityPct],ROWS($I$2:I5116))/100)</f>
        <v/>
      </c>
      <c r="J5116" s="3" t="str" cm="1">
        <f t="array" ref="J5116">IF($A5116="","",INDEX(OpenMeteoAPI[PrecipitationMM],ROWS($J$2:J5116)))</f>
        <v/>
      </c>
      <c r="K5116" t="str" cm="1">
        <f t="array" ref="K5116">IF($A5116="","",INDEX(OpenMeteoAPI[WeatherCode],ROWS($K$2:K5116)))</f>
        <v/>
      </c>
      <c r="L5116" s="3" t="str" cm="1">
        <f t="array" ref="L5116">IF($A5116="","",INDEX(OpenMeteoAPI[WindSpeedKMH],ROWS($L$2:L5116)))</f>
        <v/>
      </c>
    </row>
    <row r="5117" spans="1:12">
      <c r="A5117" t="str" cm="1">
        <f t="array" ref="A5117">IFERROR(INDEX(OpenMeteoAPI[City],ROWS($A$2:A5117))&amp;", "&amp;INDEX(OpenMeteoAPI[CountryCode],ROWS($A$2:A5117)),"")</f>
        <v/>
      </c>
      <c r="B5117" t="str" cm="1">
        <f t="array" ref="B5117">IF($A5117="","",INDEX(OpenMeteoAPI[LocationID],ROWS($B$2:B5117)))</f>
        <v/>
      </c>
      <c r="C5117" s="5" t="str" cm="1">
        <f t="array" ref="C5117">IF($A5117="","",INDEX(OpenMeteoAPI[ForecastDateTime],ROWS($C$2:C5117)))</f>
        <v/>
      </c>
      <c r="D5117" t="str">
        <f t="shared" si="79"/>
        <v/>
      </c>
      <c r="E5117" t="str" cm="1">
        <f t="array" ref="E5117">IF($K5117="","",_xlfn.IFS($K5117=0,_xlfn.UNICHAR(9728),$K5117&lt;=3,_xlfn.UNICHAR(9729),OR($K5117=45,$K5117=48),"~",AND($K5117&gt;=51,$K5117&lt;=67),_xlfn.UNICHAR(9748),AND($K5117&gt;=71,$K5117&lt;=77),_xlfn.UNICHAR(10052),AND($K5117&gt;=80,$K5117&lt;=82),_xlfn.UNICHAR(9748),AND($K5117&gt;=95,$K5117&lt;=99),_xlfn.UNICHAR(9889),TRUE,_xlfn.UNICHAR(9729)))</f>
        <v/>
      </c>
      <c r="F5117" t="str" cm="1">
        <f t="array" ref="F5117">IF($K5117="","",_xlfn.IFS($K5117=0,"Clear",$K5117&lt;=3,"Partly Cloudy",OR($K5117=45,$K5117=48),"Fog",AND($K5117&gt;=51,$K5117&lt;=67),"Drizzle",AND($K5117&gt;=71,$K5117&lt;=77),"Snow",AND($K5117&gt;=80,$K5117&lt;=82),"Rain Showers",AND($K5117&gt;=95,$K5117&lt;=99),"Thunderstorm",TRUE,"Cloudy"))</f>
        <v/>
      </c>
      <c r="G5117" s="3" t="str" cm="1">
        <f t="array" ref="G5117">IF($A5117="","",INDEX(OpenMeteoAPI[TemperatureC],ROWS($G$2:G5117)))</f>
        <v/>
      </c>
      <c r="H5117" s="4" t="str" cm="1">
        <f t="array" ref="H5117">IF($A5117="","",INDEX(OpenMeteoAPI[RelativeHumidityPct],ROWS($H$2:H5117))/100)</f>
        <v/>
      </c>
      <c r="I5117" s="4" t="str" cm="1">
        <f t="array" ref="I5117">IF($A5117="","",INDEX(OpenMeteoAPI[PrecipitationProbabilityPct],ROWS($I$2:I5117))/100)</f>
        <v/>
      </c>
      <c r="J5117" s="3" t="str" cm="1">
        <f t="array" ref="J5117">IF($A5117="","",INDEX(OpenMeteoAPI[PrecipitationMM],ROWS($J$2:J5117)))</f>
        <v/>
      </c>
      <c r="K5117" t="str" cm="1">
        <f t="array" ref="K5117">IF($A5117="","",INDEX(OpenMeteoAPI[WeatherCode],ROWS($K$2:K5117)))</f>
        <v/>
      </c>
      <c r="L5117" s="3" t="str" cm="1">
        <f t="array" ref="L5117">IF($A5117="","",INDEX(OpenMeteoAPI[WindSpeedKMH],ROWS($L$2:L5117)))</f>
        <v/>
      </c>
    </row>
    <row r="5118" spans="1:12">
      <c r="A5118" t="str" cm="1">
        <f t="array" ref="A5118">IFERROR(INDEX(OpenMeteoAPI[City],ROWS($A$2:A5118))&amp;", "&amp;INDEX(OpenMeteoAPI[CountryCode],ROWS($A$2:A5118)),"")</f>
        <v/>
      </c>
      <c r="B5118" t="str" cm="1">
        <f t="array" ref="B5118">IF($A5118="","",INDEX(OpenMeteoAPI[LocationID],ROWS($B$2:B5118)))</f>
        <v/>
      </c>
      <c r="C5118" s="5" t="str" cm="1">
        <f t="array" ref="C5118">IF($A5118="","",INDEX(OpenMeteoAPI[ForecastDateTime],ROWS($C$2:C5118)))</f>
        <v/>
      </c>
      <c r="D5118" t="str">
        <f t="shared" si="79"/>
        <v/>
      </c>
      <c r="E5118" t="str" cm="1">
        <f t="array" ref="E5118">IF($K5118="","",_xlfn.IFS($K5118=0,_xlfn.UNICHAR(9728),$K5118&lt;=3,_xlfn.UNICHAR(9729),OR($K5118=45,$K5118=48),"~",AND($K5118&gt;=51,$K5118&lt;=67),_xlfn.UNICHAR(9748),AND($K5118&gt;=71,$K5118&lt;=77),_xlfn.UNICHAR(10052),AND($K5118&gt;=80,$K5118&lt;=82),_xlfn.UNICHAR(9748),AND($K5118&gt;=95,$K5118&lt;=99),_xlfn.UNICHAR(9889),TRUE,_xlfn.UNICHAR(9729)))</f>
        <v/>
      </c>
      <c r="F5118" t="str" cm="1">
        <f t="array" ref="F5118">IF($K5118="","",_xlfn.IFS($K5118=0,"Clear",$K5118&lt;=3,"Partly Cloudy",OR($K5118=45,$K5118=48),"Fog",AND($K5118&gt;=51,$K5118&lt;=67),"Drizzle",AND($K5118&gt;=71,$K5118&lt;=77),"Snow",AND($K5118&gt;=80,$K5118&lt;=82),"Rain Showers",AND($K5118&gt;=95,$K5118&lt;=99),"Thunderstorm",TRUE,"Cloudy"))</f>
        <v/>
      </c>
      <c r="G5118" s="3" t="str" cm="1">
        <f t="array" ref="G5118">IF($A5118="","",INDEX(OpenMeteoAPI[TemperatureC],ROWS($G$2:G5118)))</f>
        <v/>
      </c>
      <c r="H5118" s="4" t="str" cm="1">
        <f t="array" ref="H5118">IF($A5118="","",INDEX(OpenMeteoAPI[RelativeHumidityPct],ROWS($H$2:H5118))/100)</f>
        <v/>
      </c>
      <c r="I5118" s="4" t="str" cm="1">
        <f t="array" ref="I5118">IF($A5118="","",INDEX(OpenMeteoAPI[PrecipitationProbabilityPct],ROWS($I$2:I5118))/100)</f>
        <v/>
      </c>
      <c r="J5118" s="3" t="str" cm="1">
        <f t="array" ref="J5118">IF($A5118="","",INDEX(OpenMeteoAPI[PrecipitationMM],ROWS($J$2:J5118)))</f>
        <v/>
      </c>
      <c r="K5118" t="str" cm="1">
        <f t="array" ref="K5118">IF($A5118="","",INDEX(OpenMeteoAPI[WeatherCode],ROWS($K$2:K5118)))</f>
        <v/>
      </c>
      <c r="L5118" s="3" t="str" cm="1">
        <f t="array" ref="L5118">IF($A5118="","",INDEX(OpenMeteoAPI[WindSpeedKMH],ROWS($L$2:L5118)))</f>
        <v/>
      </c>
    </row>
    <row r="5119" spans="1:12">
      <c r="A5119" t="str" cm="1">
        <f t="array" ref="A5119">IFERROR(INDEX(OpenMeteoAPI[City],ROWS($A$2:A5119))&amp;", "&amp;INDEX(OpenMeteoAPI[CountryCode],ROWS($A$2:A5119)),"")</f>
        <v/>
      </c>
      <c r="B5119" t="str" cm="1">
        <f t="array" ref="B5119">IF($A5119="","",INDEX(OpenMeteoAPI[LocationID],ROWS($B$2:B5119)))</f>
        <v/>
      </c>
      <c r="C5119" s="5" t="str" cm="1">
        <f t="array" ref="C5119">IF($A5119="","",INDEX(OpenMeteoAPI[ForecastDateTime],ROWS($C$2:C5119)))</f>
        <v/>
      </c>
      <c r="D5119" t="str">
        <f t="shared" si="79"/>
        <v/>
      </c>
      <c r="E5119" t="str" cm="1">
        <f t="array" ref="E5119">IF($K5119="","",_xlfn.IFS($K5119=0,_xlfn.UNICHAR(9728),$K5119&lt;=3,_xlfn.UNICHAR(9729),OR($K5119=45,$K5119=48),"~",AND($K5119&gt;=51,$K5119&lt;=67),_xlfn.UNICHAR(9748),AND($K5119&gt;=71,$K5119&lt;=77),_xlfn.UNICHAR(10052),AND($K5119&gt;=80,$K5119&lt;=82),_xlfn.UNICHAR(9748),AND($K5119&gt;=95,$K5119&lt;=99),_xlfn.UNICHAR(9889),TRUE,_xlfn.UNICHAR(9729)))</f>
        <v/>
      </c>
      <c r="F5119" t="str" cm="1">
        <f t="array" ref="F5119">IF($K5119="","",_xlfn.IFS($K5119=0,"Clear",$K5119&lt;=3,"Partly Cloudy",OR($K5119=45,$K5119=48),"Fog",AND($K5119&gt;=51,$K5119&lt;=67),"Drizzle",AND($K5119&gt;=71,$K5119&lt;=77),"Snow",AND($K5119&gt;=80,$K5119&lt;=82),"Rain Showers",AND($K5119&gt;=95,$K5119&lt;=99),"Thunderstorm",TRUE,"Cloudy"))</f>
        <v/>
      </c>
      <c r="G5119" s="3" t="str" cm="1">
        <f t="array" ref="G5119">IF($A5119="","",INDEX(OpenMeteoAPI[TemperatureC],ROWS($G$2:G5119)))</f>
        <v/>
      </c>
      <c r="H5119" s="4" t="str" cm="1">
        <f t="array" ref="H5119">IF($A5119="","",INDEX(OpenMeteoAPI[RelativeHumidityPct],ROWS($H$2:H5119))/100)</f>
        <v/>
      </c>
      <c r="I5119" s="4" t="str" cm="1">
        <f t="array" ref="I5119">IF($A5119="","",INDEX(OpenMeteoAPI[PrecipitationProbabilityPct],ROWS($I$2:I5119))/100)</f>
        <v/>
      </c>
      <c r="J5119" s="3" t="str" cm="1">
        <f t="array" ref="J5119">IF($A5119="","",INDEX(OpenMeteoAPI[PrecipitationMM],ROWS($J$2:J5119)))</f>
        <v/>
      </c>
      <c r="K5119" t="str" cm="1">
        <f t="array" ref="K5119">IF($A5119="","",INDEX(OpenMeteoAPI[WeatherCode],ROWS($K$2:K5119)))</f>
        <v/>
      </c>
      <c r="L5119" s="3" t="str" cm="1">
        <f t="array" ref="L5119">IF($A5119="","",INDEX(OpenMeteoAPI[WindSpeedKMH],ROWS($L$2:L5119)))</f>
        <v/>
      </c>
    </row>
    <row r="5120" spans="1:12">
      <c r="A5120" t="str" cm="1">
        <f t="array" ref="A5120">IFERROR(INDEX(OpenMeteoAPI[City],ROWS($A$2:A5120))&amp;", "&amp;INDEX(OpenMeteoAPI[CountryCode],ROWS($A$2:A5120)),"")</f>
        <v/>
      </c>
      <c r="B5120" t="str" cm="1">
        <f t="array" ref="B5120">IF($A5120="","",INDEX(OpenMeteoAPI[LocationID],ROWS($B$2:B5120)))</f>
        <v/>
      </c>
      <c r="C5120" s="5" t="str" cm="1">
        <f t="array" ref="C5120">IF($A5120="","",INDEX(OpenMeteoAPI[ForecastDateTime],ROWS($C$2:C5120)))</f>
        <v/>
      </c>
      <c r="D5120" t="str">
        <f t="shared" si="79"/>
        <v/>
      </c>
      <c r="E5120" t="str" cm="1">
        <f t="array" ref="E5120">IF($K5120="","",_xlfn.IFS($K5120=0,_xlfn.UNICHAR(9728),$K5120&lt;=3,_xlfn.UNICHAR(9729),OR($K5120=45,$K5120=48),"~",AND($K5120&gt;=51,$K5120&lt;=67),_xlfn.UNICHAR(9748),AND($K5120&gt;=71,$K5120&lt;=77),_xlfn.UNICHAR(10052),AND($K5120&gt;=80,$K5120&lt;=82),_xlfn.UNICHAR(9748),AND($K5120&gt;=95,$K5120&lt;=99),_xlfn.UNICHAR(9889),TRUE,_xlfn.UNICHAR(9729)))</f>
        <v/>
      </c>
      <c r="F5120" t="str" cm="1">
        <f t="array" ref="F5120">IF($K5120="","",_xlfn.IFS($K5120=0,"Clear",$K5120&lt;=3,"Partly Cloudy",OR($K5120=45,$K5120=48),"Fog",AND($K5120&gt;=51,$K5120&lt;=67),"Drizzle",AND($K5120&gt;=71,$K5120&lt;=77),"Snow",AND($K5120&gt;=80,$K5120&lt;=82),"Rain Showers",AND($K5120&gt;=95,$K5120&lt;=99),"Thunderstorm",TRUE,"Cloudy"))</f>
        <v/>
      </c>
      <c r="G5120" s="3" t="str" cm="1">
        <f t="array" ref="G5120">IF($A5120="","",INDEX(OpenMeteoAPI[TemperatureC],ROWS($G$2:G5120)))</f>
        <v/>
      </c>
      <c r="H5120" s="4" t="str" cm="1">
        <f t="array" ref="H5120">IF($A5120="","",INDEX(OpenMeteoAPI[RelativeHumidityPct],ROWS($H$2:H5120))/100)</f>
        <v/>
      </c>
      <c r="I5120" s="4" t="str" cm="1">
        <f t="array" ref="I5120">IF($A5120="","",INDEX(OpenMeteoAPI[PrecipitationProbabilityPct],ROWS($I$2:I5120))/100)</f>
        <v/>
      </c>
      <c r="J5120" s="3" t="str" cm="1">
        <f t="array" ref="J5120">IF($A5120="","",INDEX(OpenMeteoAPI[PrecipitationMM],ROWS($J$2:J5120)))</f>
        <v/>
      </c>
      <c r="K5120" t="str" cm="1">
        <f t="array" ref="K5120">IF($A5120="","",INDEX(OpenMeteoAPI[WeatherCode],ROWS($K$2:K5120)))</f>
        <v/>
      </c>
      <c r="L5120" s="3" t="str" cm="1">
        <f t="array" ref="L5120">IF($A5120="","",INDEX(OpenMeteoAPI[WindSpeedKMH],ROWS($L$2:L5120)))</f>
        <v/>
      </c>
    </row>
    <row r="5121" spans="1:12">
      <c r="A5121" t="str" cm="1">
        <f t="array" ref="A5121">IFERROR(INDEX(OpenMeteoAPI[City],ROWS($A$2:A5121))&amp;", "&amp;INDEX(OpenMeteoAPI[CountryCode],ROWS($A$2:A5121)),"")</f>
        <v/>
      </c>
      <c r="B5121" t="str" cm="1">
        <f t="array" ref="B5121">IF($A5121="","",INDEX(OpenMeteoAPI[LocationID],ROWS($B$2:B5121)))</f>
        <v/>
      </c>
      <c r="C5121" s="5" t="str" cm="1">
        <f t="array" ref="C5121">IF($A5121="","",INDEX(OpenMeteoAPI[ForecastDateTime],ROWS($C$2:C5121)))</f>
        <v/>
      </c>
      <c r="D5121" t="str">
        <f t="shared" si="79"/>
        <v/>
      </c>
      <c r="E5121" t="str" cm="1">
        <f t="array" ref="E5121">IF($K5121="","",_xlfn.IFS($K5121=0,_xlfn.UNICHAR(9728),$K5121&lt;=3,_xlfn.UNICHAR(9729),OR($K5121=45,$K5121=48),"~",AND($K5121&gt;=51,$K5121&lt;=67),_xlfn.UNICHAR(9748),AND($K5121&gt;=71,$K5121&lt;=77),_xlfn.UNICHAR(10052),AND($K5121&gt;=80,$K5121&lt;=82),_xlfn.UNICHAR(9748),AND($K5121&gt;=95,$K5121&lt;=99),_xlfn.UNICHAR(9889),TRUE,_xlfn.UNICHAR(9729)))</f>
        <v/>
      </c>
      <c r="F5121" t="str" cm="1">
        <f t="array" ref="F5121">IF($K5121="","",_xlfn.IFS($K5121=0,"Clear",$K5121&lt;=3,"Partly Cloudy",OR($K5121=45,$K5121=48),"Fog",AND($K5121&gt;=51,$K5121&lt;=67),"Drizzle",AND($K5121&gt;=71,$K5121&lt;=77),"Snow",AND($K5121&gt;=80,$K5121&lt;=82),"Rain Showers",AND($K5121&gt;=95,$K5121&lt;=99),"Thunderstorm",TRUE,"Cloudy"))</f>
        <v/>
      </c>
      <c r="G5121" s="3" t="str" cm="1">
        <f t="array" ref="G5121">IF($A5121="","",INDEX(OpenMeteoAPI[TemperatureC],ROWS($G$2:G5121)))</f>
        <v/>
      </c>
      <c r="H5121" s="4" t="str" cm="1">
        <f t="array" ref="H5121">IF($A5121="","",INDEX(OpenMeteoAPI[RelativeHumidityPct],ROWS($H$2:H5121))/100)</f>
        <v/>
      </c>
      <c r="I5121" s="4" t="str" cm="1">
        <f t="array" ref="I5121">IF($A5121="","",INDEX(OpenMeteoAPI[PrecipitationProbabilityPct],ROWS($I$2:I5121))/100)</f>
        <v/>
      </c>
      <c r="J5121" s="3" t="str" cm="1">
        <f t="array" ref="J5121">IF($A5121="","",INDEX(OpenMeteoAPI[PrecipitationMM],ROWS($J$2:J5121)))</f>
        <v/>
      </c>
      <c r="K5121" t="str" cm="1">
        <f t="array" ref="K5121">IF($A5121="","",INDEX(OpenMeteoAPI[WeatherCode],ROWS($K$2:K5121)))</f>
        <v/>
      </c>
      <c r="L5121" s="3" t="str" cm="1">
        <f t="array" ref="L5121">IF($A5121="","",INDEX(OpenMeteoAPI[WindSpeedKMH],ROWS($L$2:L5121)))</f>
        <v/>
      </c>
    </row>
    <row r="5122" spans="1:12">
      <c r="A5122" t="str" cm="1">
        <f t="array" ref="A5122">IFERROR(INDEX(OpenMeteoAPI[City],ROWS($A$2:A5122))&amp;", "&amp;INDEX(OpenMeteoAPI[CountryCode],ROWS($A$2:A5122)),"")</f>
        <v/>
      </c>
      <c r="B5122" t="str" cm="1">
        <f t="array" ref="B5122">IF($A5122="","",INDEX(OpenMeteoAPI[LocationID],ROWS($B$2:B5122)))</f>
        <v/>
      </c>
      <c r="C5122" s="5" t="str" cm="1">
        <f t="array" ref="C5122">IF($A5122="","",INDEX(OpenMeteoAPI[ForecastDateTime],ROWS($C$2:C5122)))</f>
        <v/>
      </c>
      <c r="D5122" t="str">
        <f t="shared" si="79"/>
        <v/>
      </c>
      <c r="E5122" t="str" cm="1">
        <f t="array" ref="E5122">IF($K5122="","",_xlfn.IFS($K5122=0,_xlfn.UNICHAR(9728),$K5122&lt;=3,_xlfn.UNICHAR(9729),OR($K5122=45,$K5122=48),"~",AND($K5122&gt;=51,$K5122&lt;=67),_xlfn.UNICHAR(9748),AND($K5122&gt;=71,$K5122&lt;=77),_xlfn.UNICHAR(10052),AND($K5122&gt;=80,$K5122&lt;=82),_xlfn.UNICHAR(9748),AND($K5122&gt;=95,$K5122&lt;=99),_xlfn.UNICHAR(9889),TRUE,_xlfn.UNICHAR(9729)))</f>
        <v/>
      </c>
      <c r="F5122" t="str" cm="1">
        <f t="array" ref="F5122">IF($K5122="","",_xlfn.IFS($K5122=0,"Clear",$K5122&lt;=3,"Partly Cloudy",OR($K5122=45,$K5122=48),"Fog",AND($K5122&gt;=51,$K5122&lt;=67),"Drizzle",AND($K5122&gt;=71,$K5122&lt;=77),"Snow",AND($K5122&gt;=80,$K5122&lt;=82),"Rain Showers",AND($K5122&gt;=95,$K5122&lt;=99),"Thunderstorm",TRUE,"Cloudy"))</f>
        <v/>
      </c>
      <c r="G5122" s="3" t="str" cm="1">
        <f t="array" ref="G5122">IF($A5122="","",INDEX(OpenMeteoAPI[TemperatureC],ROWS($G$2:G5122)))</f>
        <v/>
      </c>
      <c r="H5122" s="4" t="str" cm="1">
        <f t="array" ref="H5122">IF($A5122="","",INDEX(OpenMeteoAPI[RelativeHumidityPct],ROWS($H$2:H5122))/100)</f>
        <v/>
      </c>
      <c r="I5122" s="4" t="str" cm="1">
        <f t="array" ref="I5122">IF($A5122="","",INDEX(OpenMeteoAPI[PrecipitationProbabilityPct],ROWS($I$2:I5122))/100)</f>
        <v/>
      </c>
      <c r="J5122" s="3" t="str" cm="1">
        <f t="array" ref="J5122">IF($A5122="","",INDEX(OpenMeteoAPI[PrecipitationMM],ROWS($J$2:J5122)))</f>
        <v/>
      </c>
      <c r="K5122" t="str" cm="1">
        <f t="array" ref="K5122">IF($A5122="","",INDEX(OpenMeteoAPI[WeatherCode],ROWS($K$2:K5122)))</f>
        <v/>
      </c>
      <c r="L5122" s="3" t="str" cm="1">
        <f t="array" ref="L5122">IF($A5122="","",INDEX(OpenMeteoAPI[WindSpeedKMH],ROWS($L$2:L5122)))</f>
        <v/>
      </c>
    </row>
    <row r="5123" spans="1:12">
      <c r="A5123" t="str" cm="1">
        <f t="array" ref="A5123">IFERROR(INDEX(OpenMeteoAPI[City],ROWS($A$2:A5123))&amp;", "&amp;INDEX(OpenMeteoAPI[CountryCode],ROWS($A$2:A5123)),"")</f>
        <v/>
      </c>
      <c r="B5123" t="str" cm="1">
        <f t="array" ref="B5123">IF($A5123="","",INDEX(OpenMeteoAPI[LocationID],ROWS($B$2:B5123)))</f>
        <v/>
      </c>
      <c r="C5123" s="5" t="str" cm="1">
        <f t="array" ref="C5123">IF($A5123="","",INDEX(OpenMeteoAPI[ForecastDateTime],ROWS($C$2:C5123)))</f>
        <v/>
      </c>
      <c r="D5123" t="str">
        <f t="shared" ref="D5123:D5186" si="80">IF($A5123="","",TEXT($C5123,"hAM/PM"))</f>
        <v/>
      </c>
      <c r="E5123" t="str" cm="1">
        <f t="array" ref="E5123">IF($K5123="","",_xlfn.IFS($K5123=0,_xlfn.UNICHAR(9728),$K5123&lt;=3,_xlfn.UNICHAR(9729),OR($K5123=45,$K5123=48),"~",AND($K5123&gt;=51,$K5123&lt;=67),_xlfn.UNICHAR(9748),AND($K5123&gt;=71,$K5123&lt;=77),_xlfn.UNICHAR(10052),AND($K5123&gt;=80,$K5123&lt;=82),_xlfn.UNICHAR(9748),AND($K5123&gt;=95,$K5123&lt;=99),_xlfn.UNICHAR(9889),TRUE,_xlfn.UNICHAR(9729)))</f>
        <v/>
      </c>
      <c r="F5123" t="str" cm="1">
        <f t="array" ref="F5123">IF($K5123="","",_xlfn.IFS($K5123=0,"Clear",$K5123&lt;=3,"Partly Cloudy",OR($K5123=45,$K5123=48),"Fog",AND($K5123&gt;=51,$K5123&lt;=67),"Drizzle",AND($K5123&gt;=71,$K5123&lt;=77),"Snow",AND($K5123&gt;=80,$K5123&lt;=82),"Rain Showers",AND($K5123&gt;=95,$K5123&lt;=99),"Thunderstorm",TRUE,"Cloudy"))</f>
        <v/>
      </c>
      <c r="G5123" s="3" t="str" cm="1">
        <f t="array" ref="G5123">IF($A5123="","",INDEX(OpenMeteoAPI[TemperatureC],ROWS($G$2:G5123)))</f>
        <v/>
      </c>
      <c r="H5123" s="4" t="str" cm="1">
        <f t="array" ref="H5123">IF($A5123="","",INDEX(OpenMeteoAPI[RelativeHumidityPct],ROWS($H$2:H5123))/100)</f>
        <v/>
      </c>
      <c r="I5123" s="4" t="str" cm="1">
        <f t="array" ref="I5123">IF($A5123="","",INDEX(OpenMeteoAPI[PrecipitationProbabilityPct],ROWS($I$2:I5123))/100)</f>
        <v/>
      </c>
      <c r="J5123" s="3" t="str" cm="1">
        <f t="array" ref="J5123">IF($A5123="","",INDEX(OpenMeteoAPI[PrecipitationMM],ROWS($J$2:J5123)))</f>
        <v/>
      </c>
      <c r="K5123" t="str" cm="1">
        <f t="array" ref="K5123">IF($A5123="","",INDEX(OpenMeteoAPI[WeatherCode],ROWS($K$2:K5123)))</f>
        <v/>
      </c>
      <c r="L5123" s="3" t="str" cm="1">
        <f t="array" ref="L5123">IF($A5123="","",INDEX(OpenMeteoAPI[WindSpeedKMH],ROWS($L$2:L5123)))</f>
        <v/>
      </c>
    </row>
    <row r="5124" spans="1:12">
      <c r="A5124" t="str" cm="1">
        <f t="array" ref="A5124">IFERROR(INDEX(OpenMeteoAPI[City],ROWS($A$2:A5124))&amp;", "&amp;INDEX(OpenMeteoAPI[CountryCode],ROWS($A$2:A5124)),"")</f>
        <v/>
      </c>
      <c r="B5124" t="str" cm="1">
        <f t="array" ref="B5124">IF($A5124="","",INDEX(OpenMeteoAPI[LocationID],ROWS($B$2:B5124)))</f>
        <v/>
      </c>
      <c r="C5124" s="5" t="str" cm="1">
        <f t="array" ref="C5124">IF($A5124="","",INDEX(OpenMeteoAPI[ForecastDateTime],ROWS($C$2:C5124)))</f>
        <v/>
      </c>
      <c r="D5124" t="str">
        <f t="shared" si="80"/>
        <v/>
      </c>
      <c r="E5124" t="str" cm="1">
        <f t="array" ref="E5124">IF($K5124="","",_xlfn.IFS($K5124=0,_xlfn.UNICHAR(9728),$K5124&lt;=3,_xlfn.UNICHAR(9729),OR($K5124=45,$K5124=48),"~",AND($K5124&gt;=51,$K5124&lt;=67),_xlfn.UNICHAR(9748),AND($K5124&gt;=71,$K5124&lt;=77),_xlfn.UNICHAR(10052),AND($K5124&gt;=80,$K5124&lt;=82),_xlfn.UNICHAR(9748),AND($K5124&gt;=95,$K5124&lt;=99),_xlfn.UNICHAR(9889),TRUE,_xlfn.UNICHAR(9729)))</f>
        <v/>
      </c>
      <c r="F5124" t="str" cm="1">
        <f t="array" ref="F5124">IF($K5124="","",_xlfn.IFS($K5124=0,"Clear",$K5124&lt;=3,"Partly Cloudy",OR($K5124=45,$K5124=48),"Fog",AND($K5124&gt;=51,$K5124&lt;=67),"Drizzle",AND($K5124&gt;=71,$K5124&lt;=77),"Snow",AND($K5124&gt;=80,$K5124&lt;=82),"Rain Showers",AND($K5124&gt;=95,$K5124&lt;=99),"Thunderstorm",TRUE,"Cloudy"))</f>
        <v/>
      </c>
      <c r="G5124" s="3" t="str" cm="1">
        <f t="array" ref="G5124">IF($A5124="","",INDEX(OpenMeteoAPI[TemperatureC],ROWS($G$2:G5124)))</f>
        <v/>
      </c>
      <c r="H5124" s="4" t="str" cm="1">
        <f t="array" ref="H5124">IF($A5124="","",INDEX(OpenMeteoAPI[RelativeHumidityPct],ROWS($H$2:H5124))/100)</f>
        <v/>
      </c>
      <c r="I5124" s="4" t="str" cm="1">
        <f t="array" ref="I5124">IF($A5124="","",INDEX(OpenMeteoAPI[PrecipitationProbabilityPct],ROWS($I$2:I5124))/100)</f>
        <v/>
      </c>
      <c r="J5124" s="3" t="str" cm="1">
        <f t="array" ref="J5124">IF($A5124="","",INDEX(OpenMeteoAPI[PrecipitationMM],ROWS($J$2:J5124)))</f>
        <v/>
      </c>
      <c r="K5124" t="str" cm="1">
        <f t="array" ref="K5124">IF($A5124="","",INDEX(OpenMeteoAPI[WeatherCode],ROWS($K$2:K5124)))</f>
        <v/>
      </c>
      <c r="L5124" s="3" t="str" cm="1">
        <f t="array" ref="L5124">IF($A5124="","",INDEX(OpenMeteoAPI[WindSpeedKMH],ROWS($L$2:L5124)))</f>
        <v/>
      </c>
    </row>
    <row r="5125" spans="1:12">
      <c r="A5125" t="str" cm="1">
        <f t="array" ref="A5125">IFERROR(INDEX(OpenMeteoAPI[City],ROWS($A$2:A5125))&amp;", "&amp;INDEX(OpenMeteoAPI[CountryCode],ROWS($A$2:A5125)),"")</f>
        <v/>
      </c>
      <c r="B5125" t="str" cm="1">
        <f t="array" ref="B5125">IF($A5125="","",INDEX(OpenMeteoAPI[LocationID],ROWS($B$2:B5125)))</f>
        <v/>
      </c>
      <c r="C5125" s="5" t="str" cm="1">
        <f t="array" ref="C5125">IF($A5125="","",INDEX(OpenMeteoAPI[ForecastDateTime],ROWS($C$2:C5125)))</f>
        <v/>
      </c>
      <c r="D5125" t="str">
        <f t="shared" si="80"/>
        <v/>
      </c>
      <c r="E5125" t="str" cm="1">
        <f t="array" ref="E5125">IF($K5125="","",_xlfn.IFS($K5125=0,_xlfn.UNICHAR(9728),$K5125&lt;=3,_xlfn.UNICHAR(9729),OR($K5125=45,$K5125=48),"~",AND($K5125&gt;=51,$K5125&lt;=67),_xlfn.UNICHAR(9748),AND($K5125&gt;=71,$K5125&lt;=77),_xlfn.UNICHAR(10052),AND($K5125&gt;=80,$K5125&lt;=82),_xlfn.UNICHAR(9748),AND($K5125&gt;=95,$K5125&lt;=99),_xlfn.UNICHAR(9889),TRUE,_xlfn.UNICHAR(9729)))</f>
        <v/>
      </c>
      <c r="F5125" t="str" cm="1">
        <f t="array" ref="F5125">IF($K5125="","",_xlfn.IFS($K5125=0,"Clear",$K5125&lt;=3,"Partly Cloudy",OR($K5125=45,$K5125=48),"Fog",AND($K5125&gt;=51,$K5125&lt;=67),"Drizzle",AND($K5125&gt;=71,$K5125&lt;=77),"Snow",AND($K5125&gt;=80,$K5125&lt;=82),"Rain Showers",AND($K5125&gt;=95,$K5125&lt;=99),"Thunderstorm",TRUE,"Cloudy"))</f>
        <v/>
      </c>
      <c r="G5125" s="3" t="str" cm="1">
        <f t="array" ref="G5125">IF($A5125="","",INDEX(OpenMeteoAPI[TemperatureC],ROWS($G$2:G5125)))</f>
        <v/>
      </c>
      <c r="H5125" s="4" t="str" cm="1">
        <f t="array" ref="H5125">IF($A5125="","",INDEX(OpenMeteoAPI[RelativeHumidityPct],ROWS($H$2:H5125))/100)</f>
        <v/>
      </c>
      <c r="I5125" s="4" t="str" cm="1">
        <f t="array" ref="I5125">IF($A5125="","",INDEX(OpenMeteoAPI[PrecipitationProbabilityPct],ROWS($I$2:I5125))/100)</f>
        <v/>
      </c>
      <c r="J5125" s="3" t="str" cm="1">
        <f t="array" ref="J5125">IF($A5125="","",INDEX(OpenMeteoAPI[PrecipitationMM],ROWS($J$2:J5125)))</f>
        <v/>
      </c>
      <c r="K5125" t="str" cm="1">
        <f t="array" ref="K5125">IF($A5125="","",INDEX(OpenMeteoAPI[WeatherCode],ROWS($K$2:K5125)))</f>
        <v/>
      </c>
      <c r="L5125" s="3" t="str" cm="1">
        <f t="array" ref="L5125">IF($A5125="","",INDEX(OpenMeteoAPI[WindSpeedKMH],ROWS($L$2:L5125)))</f>
        <v/>
      </c>
    </row>
    <row r="5126" spans="1:12">
      <c r="A5126" t="str" cm="1">
        <f t="array" ref="A5126">IFERROR(INDEX(OpenMeteoAPI[City],ROWS($A$2:A5126))&amp;", "&amp;INDEX(OpenMeteoAPI[CountryCode],ROWS($A$2:A5126)),"")</f>
        <v/>
      </c>
      <c r="B5126" t="str" cm="1">
        <f t="array" ref="B5126">IF($A5126="","",INDEX(OpenMeteoAPI[LocationID],ROWS($B$2:B5126)))</f>
        <v/>
      </c>
      <c r="C5126" s="5" t="str" cm="1">
        <f t="array" ref="C5126">IF($A5126="","",INDEX(OpenMeteoAPI[ForecastDateTime],ROWS($C$2:C5126)))</f>
        <v/>
      </c>
      <c r="D5126" t="str">
        <f t="shared" si="80"/>
        <v/>
      </c>
      <c r="E5126" t="str" cm="1">
        <f t="array" ref="E5126">IF($K5126="","",_xlfn.IFS($K5126=0,_xlfn.UNICHAR(9728),$K5126&lt;=3,_xlfn.UNICHAR(9729),OR($K5126=45,$K5126=48),"~",AND($K5126&gt;=51,$K5126&lt;=67),_xlfn.UNICHAR(9748),AND($K5126&gt;=71,$K5126&lt;=77),_xlfn.UNICHAR(10052),AND($K5126&gt;=80,$K5126&lt;=82),_xlfn.UNICHAR(9748),AND($K5126&gt;=95,$K5126&lt;=99),_xlfn.UNICHAR(9889),TRUE,_xlfn.UNICHAR(9729)))</f>
        <v/>
      </c>
      <c r="F5126" t="str" cm="1">
        <f t="array" ref="F5126">IF($K5126="","",_xlfn.IFS($K5126=0,"Clear",$K5126&lt;=3,"Partly Cloudy",OR($K5126=45,$K5126=48),"Fog",AND($K5126&gt;=51,$K5126&lt;=67),"Drizzle",AND($K5126&gt;=71,$K5126&lt;=77),"Snow",AND($K5126&gt;=80,$K5126&lt;=82),"Rain Showers",AND($K5126&gt;=95,$K5126&lt;=99),"Thunderstorm",TRUE,"Cloudy"))</f>
        <v/>
      </c>
      <c r="G5126" s="3" t="str" cm="1">
        <f t="array" ref="G5126">IF($A5126="","",INDEX(OpenMeteoAPI[TemperatureC],ROWS($G$2:G5126)))</f>
        <v/>
      </c>
      <c r="H5126" s="4" t="str" cm="1">
        <f t="array" ref="H5126">IF($A5126="","",INDEX(OpenMeteoAPI[RelativeHumidityPct],ROWS($H$2:H5126))/100)</f>
        <v/>
      </c>
      <c r="I5126" s="4" t="str" cm="1">
        <f t="array" ref="I5126">IF($A5126="","",INDEX(OpenMeteoAPI[PrecipitationProbabilityPct],ROWS($I$2:I5126))/100)</f>
        <v/>
      </c>
      <c r="J5126" s="3" t="str" cm="1">
        <f t="array" ref="J5126">IF($A5126="","",INDEX(OpenMeteoAPI[PrecipitationMM],ROWS($J$2:J5126)))</f>
        <v/>
      </c>
      <c r="K5126" t="str" cm="1">
        <f t="array" ref="K5126">IF($A5126="","",INDEX(OpenMeteoAPI[WeatherCode],ROWS($K$2:K5126)))</f>
        <v/>
      </c>
      <c r="L5126" s="3" t="str" cm="1">
        <f t="array" ref="L5126">IF($A5126="","",INDEX(OpenMeteoAPI[WindSpeedKMH],ROWS($L$2:L5126)))</f>
        <v/>
      </c>
    </row>
    <row r="5127" spans="1:12">
      <c r="A5127" t="str" cm="1">
        <f t="array" ref="A5127">IFERROR(INDEX(OpenMeteoAPI[City],ROWS($A$2:A5127))&amp;", "&amp;INDEX(OpenMeteoAPI[CountryCode],ROWS($A$2:A5127)),"")</f>
        <v/>
      </c>
      <c r="B5127" t="str" cm="1">
        <f t="array" ref="B5127">IF($A5127="","",INDEX(OpenMeteoAPI[LocationID],ROWS($B$2:B5127)))</f>
        <v/>
      </c>
      <c r="C5127" s="5" t="str" cm="1">
        <f t="array" ref="C5127">IF($A5127="","",INDEX(OpenMeteoAPI[ForecastDateTime],ROWS($C$2:C5127)))</f>
        <v/>
      </c>
      <c r="D5127" t="str">
        <f t="shared" si="80"/>
        <v/>
      </c>
      <c r="E5127" t="str" cm="1">
        <f t="array" ref="E5127">IF($K5127="","",_xlfn.IFS($K5127=0,_xlfn.UNICHAR(9728),$K5127&lt;=3,_xlfn.UNICHAR(9729),OR($K5127=45,$K5127=48),"~",AND($K5127&gt;=51,$K5127&lt;=67),_xlfn.UNICHAR(9748),AND($K5127&gt;=71,$K5127&lt;=77),_xlfn.UNICHAR(10052),AND($K5127&gt;=80,$K5127&lt;=82),_xlfn.UNICHAR(9748),AND($K5127&gt;=95,$K5127&lt;=99),_xlfn.UNICHAR(9889),TRUE,_xlfn.UNICHAR(9729)))</f>
        <v/>
      </c>
      <c r="F5127" t="str" cm="1">
        <f t="array" ref="F5127">IF($K5127="","",_xlfn.IFS($K5127=0,"Clear",$K5127&lt;=3,"Partly Cloudy",OR($K5127=45,$K5127=48),"Fog",AND($K5127&gt;=51,$K5127&lt;=67),"Drizzle",AND($K5127&gt;=71,$K5127&lt;=77),"Snow",AND($K5127&gt;=80,$K5127&lt;=82),"Rain Showers",AND($K5127&gt;=95,$K5127&lt;=99),"Thunderstorm",TRUE,"Cloudy"))</f>
        <v/>
      </c>
      <c r="G5127" s="3" t="str" cm="1">
        <f t="array" ref="G5127">IF($A5127="","",INDEX(OpenMeteoAPI[TemperatureC],ROWS($G$2:G5127)))</f>
        <v/>
      </c>
      <c r="H5127" s="4" t="str" cm="1">
        <f t="array" ref="H5127">IF($A5127="","",INDEX(OpenMeteoAPI[RelativeHumidityPct],ROWS($H$2:H5127))/100)</f>
        <v/>
      </c>
      <c r="I5127" s="4" t="str" cm="1">
        <f t="array" ref="I5127">IF($A5127="","",INDEX(OpenMeteoAPI[PrecipitationProbabilityPct],ROWS($I$2:I5127))/100)</f>
        <v/>
      </c>
      <c r="J5127" s="3" t="str" cm="1">
        <f t="array" ref="J5127">IF($A5127="","",INDEX(OpenMeteoAPI[PrecipitationMM],ROWS($J$2:J5127)))</f>
        <v/>
      </c>
      <c r="K5127" t="str" cm="1">
        <f t="array" ref="K5127">IF($A5127="","",INDEX(OpenMeteoAPI[WeatherCode],ROWS($K$2:K5127)))</f>
        <v/>
      </c>
      <c r="L5127" s="3" t="str" cm="1">
        <f t="array" ref="L5127">IF($A5127="","",INDEX(OpenMeteoAPI[WindSpeedKMH],ROWS($L$2:L5127)))</f>
        <v/>
      </c>
    </row>
    <row r="5128" spans="1:12">
      <c r="A5128" t="str" cm="1">
        <f t="array" ref="A5128">IFERROR(INDEX(OpenMeteoAPI[City],ROWS($A$2:A5128))&amp;", "&amp;INDEX(OpenMeteoAPI[CountryCode],ROWS($A$2:A5128)),"")</f>
        <v/>
      </c>
      <c r="B5128" t="str" cm="1">
        <f t="array" ref="B5128">IF($A5128="","",INDEX(OpenMeteoAPI[LocationID],ROWS($B$2:B5128)))</f>
        <v/>
      </c>
      <c r="C5128" s="5" t="str" cm="1">
        <f t="array" ref="C5128">IF($A5128="","",INDEX(OpenMeteoAPI[ForecastDateTime],ROWS($C$2:C5128)))</f>
        <v/>
      </c>
      <c r="D5128" t="str">
        <f t="shared" si="80"/>
        <v/>
      </c>
      <c r="E5128" t="str" cm="1">
        <f t="array" ref="E5128">IF($K5128="","",_xlfn.IFS($K5128=0,_xlfn.UNICHAR(9728),$K5128&lt;=3,_xlfn.UNICHAR(9729),OR($K5128=45,$K5128=48),"~",AND($K5128&gt;=51,$K5128&lt;=67),_xlfn.UNICHAR(9748),AND($K5128&gt;=71,$K5128&lt;=77),_xlfn.UNICHAR(10052),AND($K5128&gt;=80,$K5128&lt;=82),_xlfn.UNICHAR(9748),AND($K5128&gt;=95,$K5128&lt;=99),_xlfn.UNICHAR(9889),TRUE,_xlfn.UNICHAR(9729)))</f>
        <v/>
      </c>
      <c r="F5128" t="str" cm="1">
        <f t="array" ref="F5128">IF($K5128="","",_xlfn.IFS($K5128=0,"Clear",$K5128&lt;=3,"Partly Cloudy",OR($K5128=45,$K5128=48),"Fog",AND($K5128&gt;=51,$K5128&lt;=67),"Drizzle",AND($K5128&gt;=71,$K5128&lt;=77),"Snow",AND($K5128&gt;=80,$K5128&lt;=82),"Rain Showers",AND($K5128&gt;=95,$K5128&lt;=99),"Thunderstorm",TRUE,"Cloudy"))</f>
        <v/>
      </c>
      <c r="G5128" s="3" t="str" cm="1">
        <f t="array" ref="G5128">IF($A5128="","",INDEX(OpenMeteoAPI[TemperatureC],ROWS($G$2:G5128)))</f>
        <v/>
      </c>
      <c r="H5128" s="4" t="str" cm="1">
        <f t="array" ref="H5128">IF($A5128="","",INDEX(OpenMeteoAPI[RelativeHumidityPct],ROWS($H$2:H5128))/100)</f>
        <v/>
      </c>
      <c r="I5128" s="4" t="str" cm="1">
        <f t="array" ref="I5128">IF($A5128="","",INDEX(OpenMeteoAPI[PrecipitationProbabilityPct],ROWS($I$2:I5128))/100)</f>
        <v/>
      </c>
      <c r="J5128" s="3" t="str" cm="1">
        <f t="array" ref="J5128">IF($A5128="","",INDEX(OpenMeteoAPI[PrecipitationMM],ROWS($J$2:J5128)))</f>
        <v/>
      </c>
      <c r="K5128" t="str" cm="1">
        <f t="array" ref="K5128">IF($A5128="","",INDEX(OpenMeteoAPI[WeatherCode],ROWS($K$2:K5128)))</f>
        <v/>
      </c>
      <c r="L5128" s="3" t="str" cm="1">
        <f t="array" ref="L5128">IF($A5128="","",INDEX(OpenMeteoAPI[WindSpeedKMH],ROWS($L$2:L5128)))</f>
        <v/>
      </c>
    </row>
    <row r="5129" spans="1:12">
      <c r="A5129" t="str" cm="1">
        <f t="array" ref="A5129">IFERROR(INDEX(OpenMeteoAPI[City],ROWS($A$2:A5129))&amp;", "&amp;INDEX(OpenMeteoAPI[CountryCode],ROWS($A$2:A5129)),"")</f>
        <v/>
      </c>
      <c r="B5129" t="str" cm="1">
        <f t="array" ref="B5129">IF($A5129="","",INDEX(OpenMeteoAPI[LocationID],ROWS($B$2:B5129)))</f>
        <v/>
      </c>
      <c r="C5129" s="5" t="str" cm="1">
        <f t="array" ref="C5129">IF($A5129="","",INDEX(OpenMeteoAPI[ForecastDateTime],ROWS($C$2:C5129)))</f>
        <v/>
      </c>
      <c r="D5129" t="str">
        <f t="shared" si="80"/>
        <v/>
      </c>
      <c r="E5129" t="str" cm="1">
        <f t="array" ref="E5129">IF($K5129="","",_xlfn.IFS($K5129=0,_xlfn.UNICHAR(9728),$K5129&lt;=3,_xlfn.UNICHAR(9729),OR($K5129=45,$K5129=48),"~",AND($K5129&gt;=51,$K5129&lt;=67),_xlfn.UNICHAR(9748),AND($K5129&gt;=71,$K5129&lt;=77),_xlfn.UNICHAR(10052),AND($K5129&gt;=80,$K5129&lt;=82),_xlfn.UNICHAR(9748),AND($K5129&gt;=95,$K5129&lt;=99),_xlfn.UNICHAR(9889),TRUE,_xlfn.UNICHAR(9729)))</f>
        <v/>
      </c>
      <c r="F5129" t="str" cm="1">
        <f t="array" ref="F5129">IF($K5129="","",_xlfn.IFS($K5129=0,"Clear",$K5129&lt;=3,"Partly Cloudy",OR($K5129=45,$K5129=48),"Fog",AND($K5129&gt;=51,$K5129&lt;=67),"Drizzle",AND($K5129&gt;=71,$K5129&lt;=77),"Snow",AND($K5129&gt;=80,$K5129&lt;=82),"Rain Showers",AND($K5129&gt;=95,$K5129&lt;=99),"Thunderstorm",TRUE,"Cloudy"))</f>
        <v/>
      </c>
      <c r="G5129" s="3" t="str" cm="1">
        <f t="array" ref="G5129">IF($A5129="","",INDEX(OpenMeteoAPI[TemperatureC],ROWS($G$2:G5129)))</f>
        <v/>
      </c>
      <c r="H5129" s="4" t="str" cm="1">
        <f t="array" ref="H5129">IF($A5129="","",INDEX(OpenMeteoAPI[RelativeHumidityPct],ROWS($H$2:H5129))/100)</f>
        <v/>
      </c>
      <c r="I5129" s="4" t="str" cm="1">
        <f t="array" ref="I5129">IF($A5129="","",INDEX(OpenMeteoAPI[PrecipitationProbabilityPct],ROWS($I$2:I5129))/100)</f>
        <v/>
      </c>
      <c r="J5129" s="3" t="str" cm="1">
        <f t="array" ref="J5129">IF($A5129="","",INDEX(OpenMeteoAPI[PrecipitationMM],ROWS($J$2:J5129)))</f>
        <v/>
      </c>
      <c r="K5129" t="str" cm="1">
        <f t="array" ref="K5129">IF($A5129="","",INDEX(OpenMeteoAPI[WeatherCode],ROWS($K$2:K5129)))</f>
        <v/>
      </c>
      <c r="L5129" s="3" t="str" cm="1">
        <f t="array" ref="L5129">IF($A5129="","",INDEX(OpenMeteoAPI[WindSpeedKMH],ROWS($L$2:L5129)))</f>
        <v/>
      </c>
    </row>
    <row r="5130" spans="1:12">
      <c r="A5130" t="str" cm="1">
        <f t="array" ref="A5130">IFERROR(INDEX(OpenMeteoAPI[City],ROWS($A$2:A5130))&amp;", "&amp;INDEX(OpenMeteoAPI[CountryCode],ROWS($A$2:A5130)),"")</f>
        <v/>
      </c>
      <c r="B5130" t="str" cm="1">
        <f t="array" ref="B5130">IF($A5130="","",INDEX(OpenMeteoAPI[LocationID],ROWS($B$2:B5130)))</f>
        <v/>
      </c>
      <c r="C5130" s="5" t="str" cm="1">
        <f t="array" ref="C5130">IF($A5130="","",INDEX(OpenMeteoAPI[ForecastDateTime],ROWS($C$2:C5130)))</f>
        <v/>
      </c>
      <c r="D5130" t="str">
        <f t="shared" si="80"/>
        <v/>
      </c>
      <c r="E5130" t="str" cm="1">
        <f t="array" ref="E5130">IF($K5130="","",_xlfn.IFS($K5130=0,_xlfn.UNICHAR(9728),$K5130&lt;=3,_xlfn.UNICHAR(9729),OR($K5130=45,$K5130=48),"~",AND($K5130&gt;=51,$K5130&lt;=67),_xlfn.UNICHAR(9748),AND($K5130&gt;=71,$K5130&lt;=77),_xlfn.UNICHAR(10052),AND($K5130&gt;=80,$K5130&lt;=82),_xlfn.UNICHAR(9748),AND($K5130&gt;=95,$K5130&lt;=99),_xlfn.UNICHAR(9889),TRUE,_xlfn.UNICHAR(9729)))</f>
        <v/>
      </c>
      <c r="F5130" t="str" cm="1">
        <f t="array" ref="F5130">IF($K5130="","",_xlfn.IFS($K5130=0,"Clear",$K5130&lt;=3,"Partly Cloudy",OR($K5130=45,$K5130=48),"Fog",AND($K5130&gt;=51,$K5130&lt;=67),"Drizzle",AND($K5130&gt;=71,$K5130&lt;=77),"Snow",AND($K5130&gt;=80,$K5130&lt;=82),"Rain Showers",AND($K5130&gt;=95,$K5130&lt;=99),"Thunderstorm",TRUE,"Cloudy"))</f>
        <v/>
      </c>
      <c r="G5130" s="3" t="str" cm="1">
        <f t="array" ref="G5130">IF($A5130="","",INDEX(OpenMeteoAPI[TemperatureC],ROWS($G$2:G5130)))</f>
        <v/>
      </c>
      <c r="H5130" s="4" t="str" cm="1">
        <f t="array" ref="H5130">IF($A5130="","",INDEX(OpenMeteoAPI[RelativeHumidityPct],ROWS($H$2:H5130))/100)</f>
        <v/>
      </c>
      <c r="I5130" s="4" t="str" cm="1">
        <f t="array" ref="I5130">IF($A5130="","",INDEX(OpenMeteoAPI[PrecipitationProbabilityPct],ROWS($I$2:I5130))/100)</f>
        <v/>
      </c>
      <c r="J5130" s="3" t="str" cm="1">
        <f t="array" ref="J5130">IF($A5130="","",INDEX(OpenMeteoAPI[PrecipitationMM],ROWS($J$2:J5130)))</f>
        <v/>
      </c>
      <c r="K5130" t="str" cm="1">
        <f t="array" ref="K5130">IF($A5130="","",INDEX(OpenMeteoAPI[WeatherCode],ROWS($K$2:K5130)))</f>
        <v/>
      </c>
      <c r="L5130" s="3" t="str" cm="1">
        <f t="array" ref="L5130">IF($A5130="","",INDEX(OpenMeteoAPI[WindSpeedKMH],ROWS($L$2:L5130)))</f>
        <v/>
      </c>
    </row>
    <row r="5131" spans="1:12">
      <c r="A5131" t="str" cm="1">
        <f t="array" ref="A5131">IFERROR(INDEX(OpenMeteoAPI[City],ROWS($A$2:A5131))&amp;", "&amp;INDEX(OpenMeteoAPI[CountryCode],ROWS($A$2:A5131)),"")</f>
        <v/>
      </c>
      <c r="B5131" t="str" cm="1">
        <f t="array" ref="B5131">IF($A5131="","",INDEX(OpenMeteoAPI[LocationID],ROWS($B$2:B5131)))</f>
        <v/>
      </c>
      <c r="C5131" s="5" t="str" cm="1">
        <f t="array" ref="C5131">IF($A5131="","",INDEX(OpenMeteoAPI[ForecastDateTime],ROWS($C$2:C5131)))</f>
        <v/>
      </c>
      <c r="D5131" t="str">
        <f t="shared" si="80"/>
        <v/>
      </c>
      <c r="E5131" t="str" cm="1">
        <f t="array" ref="E5131">IF($K5131="","",_xlfn.IFS($K5131=0,_xlfn.UNICHAR(9728),$K5131&lt;=3,_xlfn.UNICHAR(9729),OR($K5131=45,$K5131=48),"~",AND($K5131&gt;=51,$K5131&lt;=67),_xlfn.UNICHAR(9748),AND($K5131&gt;=71,$K5131&lt;=77),_xlfn.UNICHAR(10052),AND($K5131&gt;=80,$K5131&lt;=82),_xlfn.UNICHAR(9748),AND($K5131&gt;=95,$K5131&lt;=99),_xlfn.UNICHAR(9889),TRUE,_xlfn.UNICHAR(9729)))</f>
        <v/>
      </c>
      <c r="F5131" t="str" cm="1">
        <f t="array" ref="F5131">IF($K5131="","",_xlfn.IFS($K5131=0,"Clear",$K5131&lt;=3,"Partly Cloudy",OR($K5131=45,$K5131=48),"Fog",AND($K5131&gt;=51,$K5131&lt;=67),"Drizzle",AND($K5131&gt;=71,$K5131&lt;=77),"Snow",AND($K5131&gt;=80,$K5131&lt;=82),"Rain Showers",AND($K5131&gt;=95,$K5131&lt;=99),"Thunderstorm",TRUE,"Cloudy"))</f>
        <v/>
      </c>
      <c r="G5131" s="3" t="str" cm="1">
        <f t="array" ref="G5131">IF($A5131="","",INDEX(OpenMeteoAPI[TemperatureC],ROWS($G$2:G5131)))</f>
        <v/>
      </c>
      <c r="H5131" s="4" t="str" cm="1">
        <f t="array" ref="H5131">IF($A5131="","",INDEX(OpenMeteoAPI[RelativeHumidityPct],ROWS($H$2:H5131))/100)</f>
        <v/>
      </c>
      <c r="I5131" s="4" t="str" cm="1">
        <f t="array" ref="I5131">IF($A5131="","",INDEX(OpenMeteoAPI[PrecipitationProbabilityPct],ROWS($I$2:I5131))/100)</f>
        <v/>
      </c>
      <c r="J5131" s="3" t="str" cm="1">
        <f t="array" ref="J5131">IF($A5131="","",INDEX(OpenMeteoAPI[PrecipitationMM],ROWS($J$2:J5131)))</f>
        <v/>
      </c>
      <c r="K5131" t="str" cm="1">
        <f t="array" ref="K5131">IF($A5131="","",INDEX(OpenMeteoAPI[WeatherCode],ROWS($K$2:K5131)))</f>
        <v/>
      </c>
      <c r="L5131" s="3" t="str" cm="1">
        <f t="array" ref="L5131">IF($A5131="","",INDEX(OpenMeteoAPI[WindSpeedKMH],ROWS($L$2:L5131)))</f>
        <v/>
      </c>
    </row>
    <row r="5132" spans="1:12">
      <c r="A5132" t="str" cm="1">
        <f t="array" ref="A5132">IFERROR(INDEX(OpenMeteoAPI[City],ROWS($A$2:A5132))&amp;", "&amp;INDEX(OpenMeteoAPI[CountryCode],ROWS($A$2:A5132)),"")</f>
        <v/>
      </c>
      <c r="B5132" t="str" cm="1">
        <f t="array" ref="B5132">IF($A5132="","",INDEX(OpenMeteoAPI[LocationID],ROWS($B$2:B5132)))</f>
        <v/>
      </c>
      <c r="C5132" s="5" t="str" cm="1">
        <f t="array" ref="C5132">IF($A5132="","",INDEX(OpenMeteoAPI[ForecastDateTime],ROWS($C$2:C5132)))</f>
        <v/>
      </c>
      <c r="D5132" t="str">
        <f t="shared" si="80"/>
        <v/>
      </c>
      <c r="E5132" t="str" cm="1">
        <f t="array" ref="E5132">IF($K5132="","",_xlfn.IFS($K5132=0,_xlfn.UNICHAR(9728),$K5132&lt;=3,_xlfn.UNICHAR(9729),OR($K5132=45,$K5132=48),"~",AND($K5132&gt;=51,$K5132&lt;=67),_xlfn.UNICHAR(9748),AND($K5132&gt;=71,$K5132&lt;=77),_xlfn.UNICHAR(10052),AND($K5132&gt;=80,$K5132&lt;=82),_xlfn.UNICHAR(9748),AND($K5132&gt;=95,$K5132&lt;=99),_xlfn.UNICHAR(9889),TRUE,_xlfn.UNICHAR(9729)))</f>
        <v/>
      </c>
      <c r="F5132" t="str" cm="1">
        <f t="array" ref="F5132">IF($K5132="","",_xlfn.IFS($K5132=0,"Clear",$K5132&lt;=3,"Partly Cloudy",OR($K5132=45,$K5132=48),"Fog",AND($K5132&gt;=51,$K5132&lt;=67),"Drizzle",AND($K5132&gt;=71,$K5132&lt;=77),"Snow",AND($K5132&gt;=80,$K5132&lt;=82),"Rain Showers",AND($K5132&gt;=95,$K5132&lt;=99),"Thunderstorm",TRUE,"Cloudy"))</f>
        <v/>
      </c>
      <c r="G5132" s="3" t="str" cm="1">
        <f t="array" ref="G5132">IF($A5132="","",INDEX(OpenMeteoAPI[TemperatureC],ROWS($G$2:G5132)))</f>
        <v/>
      </c>
      <c r="H5132" s="4" t="str" cm="1">
        <f t="array" ref="H5132">IF($A5132="","",INDEX(OpenMeteoAPI[RelativeHumidityPct],ROWS($H$2:H5132))/100)</f>
        <v/>
      </c>
      <c r="I5132" s="4" t="str" cm="1">
        <f t="array" ref="I5132">IF($A5132="","",INDEX(OpenMeteoAPI[PrecipitationProbabilityPct],ROWS($I$2:I5132))/100)</f>
        <v/>
      </c>
      <c r="J5132" s="3" t="str" cm="1">
        <f t="array" ref="J5132">IF($A5132="","",INDEX(OpenMeteoAPI[PrecipitationMM],ROWS($J$2:J5132)))</f>
        <v/>
      </c>
      <c r="K5132" t="str" cm="1">
        <f t="array" ref="K5132">IF($A5132="","",INDEX(OpenMeteoAPI[WeatherCode],ROWS($K$2:K5132)))</f>
        <v/>
      </c>
      <c r="L5132" s="3" t="str" cm="1">
        <f t="array" ref="L5132">IF($A5132="","",INDEX(OpenMeteoAPI[WindSpeedKMH],ROWS($L$2:L5132)))</f>
        <v/>
      </c>
    </row>
    <row r="5133" spans="1:12">
      <c r="A5133" t="str" cm="1">
        <f t="array" ref="A5133">IFERROR(INDEX(OpenMeteoAPI[City],ROWS($A$2:A5133))&amp;", "&amp;INDEX(OpenMeteoAPI[CountryCode],ROWS($A$2:A5133)),"")</f>
        <v/>
      </c>
      <c r="B5133" t="str" cm="1">
        <f t="array" ref="B5133">IF($A5133="","",INDEX(OpenMeteoAPI[LocationID],ROWS($B$2:B5133)))</f>
        <v/>
      </c>
      <c r="C5133" s="5" t="str" cm="1">
        <f t="array" ref="C5133">IF($A5133="","",INDEX(OpenMeteoAPI[ForecastDateTime],ROWS($C$2:C5133)))</f>
        <v/>
      </c>
      <c r="D5133" t="str">
        <f t="shared" si="80"/>
        <v/>
      </c>
      <c r="E5133" t="str" cm="1">
        <f t="array" ref="E5133">IF($K5133="","",_xlfn.IFS($K5133=0,_xlfn.UNICHAR(9728),$K5133&lt;=3,_xlfn.UNICHAR(9729),OR($K5133=45,$K5133=48),"~",AND($K5133&gt;=51,$K5133&lt;=67),_xlfn.UNICHAR(9748),AND($K5133&gt;=71,$K5133&lt;=77),_xlfn.UNICHAR(10052),AND($K5133&gt;=80,$K5133&lt;=82),_xlfn.UNICHAR(9748),AND($K5133&gt;=95,$K5133&lt;=99),_xlfn.UNICHAR(9889),TRUE,_xlfn.UNICHAR(9729)))</f>
        <v/>
      </c>
      <c r="F5133" t="str" cm="1">
        <f t="array" ref="F5133">IF($K5133="","",_xlfn.IFS($K5133=0,"Clear",$K5133&lt;=3,"Partly Cloudy",OR($K5133=45,$K5133=48),"Fog",AND($K5133&gt;=51,$K5133&lt;=67),"Drizzle",AND($K5133&gt;=71,$K5133&lt;=77),"Snow",AND($K5133&gt;=80,$K5133&lt;=82),"Rain Showers",AND($K5133&gt;=95,$K5133&lt;=99),"Thunderstorm",TRUE,"Cloudy"))</f>
        <v/>
      </c>
      <c r="G5133" s="3" t="str" cm="1">
        <f t="array" ref="G5133">IF($A5133="","",INDEX(OpenMeteoAPI[TemperatureC],ROWS($G$2:G5133)))</f>
        <v/>
      </c>
      <c r="H5133" s="4" t="str" cm="1">
        <f t="array" ref="H5133">IF($A5133="","",INDEX(OpenMeteoAPI[RelativeHumidityPct],ROWS($H$2:H5133))/100)</f>
        <v/>
      </c>
      <c r="I5133" s="4" t="str" cm="1">
        <f t="array" ref="I5133">IF($A5133="","",INDEX(OpenMeteoAPI[PrecipitationProbabilityPct],ROWS($I$2:I5133))/100)</f>
        <v/>
      </c>
      <c r="J5133" s="3" t="str" cm="1">
        <f t="array" ref="J5133">IF($A5133="","",INDEX(OpenMeteoAPI[PrecipitationMM],ROWS($J$2:J5133)))</f>
        <v/>
      </c>
      <c r="K5133" t="str" cm="1">
        <f t="array" ref="K5133">IF($A5133="","",INDEX(OpenMeteoAPI[WeatherCode],ROWS($K$2:K5133)))</f>
        <v/>
      </c>
      <c r="L5133" s="3" t="str" cm="1">
        <f t="array" ref="L5133">IF($A5133="","",INDEX(OpenMeteoAPI[WindSpeedKMH],ROWS($L$2:L5133)))</f>
        <v/>
      </c>
    </row>
    <row r="5134" spans="1:12">
      <c r="A5134" t="str" cm="1">
        <f t="array" ref="A5134">IFERROR(INDEX(OpenMeteoAPI[City],ROWS($A$2:A5134))&amp;", "&amp;INDEX(OpenMeteoAPI[CountryCode],ROWS($A$2:A5134)),"")</f>
        <v/>
      </c>
      <c r="B5134" t="str" cm="1">
        <f t="array" ref="B5134">IF($A5134="","",INDEX(OpenMeteoAPI[LocationID],ROWS($B$2:B5134)))</f>
        <v/>
      </c>
      <c r="C5134" s="5" t="str" cm="1">
        <f t="array" ref="C5134">IF($A5134="","",INDEX(OpenMeteoAPI[ForecastDateTime],ROWS($C$2:C5134)))</f>
        <v/>
      </c>
      <c r="D5134" t="str">
        <f t="shared" si="80"/>
        <v/>
      </c>
      <c r="E5134" t="str" cm="1">
        <f t="array" ref="E5134">IF($K5134="","",_xlfn.IFS($K5134=0,_xlfn.UNICHAR(9728),$K5134&lt;=3,_xlfn.UNICHAR(9729),OR($K5134=45,$K5134=48),"~",AND($K5134&gt;=51,$K5134&lt;=67),_xlfn.UNICHAR(9748),AND($K5134&gt;=71,$K5134&lt;=77),_xlfn.UNICHAR(10052),AND($K5134&gt;=80,$K5134&lt;=82),_xlfn.UNICHAR(9748),AND($K5134&gt;=95,$K5134&lt;=99),_xlfn.UNICHAR(9889),TRUE,_xlfn.UNICHAR(9729)))</f>
        <v/>
      </c>
      <c r="F5134" t="str" cm="1">
        <f t="array" ref="F5134">IF($K5134="","",_xlfn.IFS($K5134=0,"Clear",$K5134&lt;=3,"Partly Cloudy",OR($K5134=45,$K5134=48),"Fog",AND($K5134&gt;=51,$K5134&lt;=67),"Drizzle",AND($K5134&gt;=71,$K5134&lt;=77),"Snow",AND($K5134&gt;=80,$K5134&lt;=82),"Rain Showers",AND($K5134&gt;=95,$K5134&lt;=99),"Thunderstorm",TRUE,"Cloudy"))</f>
        <v/>
      </c>
      <c r="G5134" s="3" t="str" cm="1">
        <f t="array" ref="G5134">IF($A5134="","",INDEX(OpenMeteoAPI[TemperatureC],ROWS($G$2:G5134)))</f>
        <v/>
      </c>
      <c r="H5134" s="4" t="str" cm="1">
        <f t="array" ref="H5134">IF($A5134="","",INDEX(OpenMeteoAPI[RelativeHumidityPct],ROWS($H$2:H5134))/100)</f>
        <v/>
      </c>
      <c r="I5134" s="4" t="str" cm="1">
        <f t="array" ref="I5134">IF($A5134="","",INDEX(OpenMeteoAPI[PrecipitationProbabilityPct],ROWS($I$2:I5134))/100)</f>
        <v/>
      </c>
      <c r="J5134" s="3" t="str" cm="1">
        <f t="array" ref="J5134">IF($A5134="","",INDEX(OpenMeteoAPI[PrecipitationMM],ROWS($J$2:J5134)))</f>
        <v/>
      </c>
      <c r="K5134" t="str" cm="1">
        <f t="array" ref="K5134">IF($A5134="","",INDEX(OpenMeteoAPI[WeatherCode],ROWS($K$2:K5134)))</f>
        <v/>
      </c>
      <c r="L5134" s="3" t="str" cm="1">
        <f t="array" ref="L5134">IF($A5134="","",INDEX(OpenMeteoAPI[WindSpeedKMH],ROWS($L$2:L5134)))</f>
        <v/>
      </c>
    </row>
    <row r="5135" spans="1:12">
      <c r="A5135" t="str" cm="1">
        <f t="array" ref="A5135">IFERROR(INDEX(OpenMeteoAPI[City],ROWS($A$2:A5135))&amp;", "&amp;INDEX(OpenMeteoAPI[CountryCode],ROWS($A$2:A5135)),"")</f>
        <v/>
      </c>
      <c r="B5135" t="str" cm="1">
        <f t="array" ref="B5135">IF($A5135="","",INDEX(OpenMeteoAPI[LocationID],ROWS($B$2:B5135)))</f>
        <v/>
      </c>
      <c r="C5135" s="5" t="str" cm="1">
        <f t="array" ref="C5135">IF($A5135="","",INDEX(OpenMeteoAPI[ForecastDateTime],ROWS($C$2:C5135)))</f>
        <v/>
      </c>
      <c r="D5135" t="str">
        <f t="shared" si="80"/>
        <v/>
      </c>
      <c r="E5135" t="str" cm="1">
        <f t="array" ref="E5135">IF($K5135="","",_xlfn.IFS($K5135=0,_xlfn.UNICHAR(9728),$K5135&lt;=3,_xlfn.UNICHAR(9729),OR($K5135=45,$K5135=48),"~",AND($K5135&gt;=51,$K5135&lt;=67),_xlfn.UNICHAR(9748),AND($K5135&gt;=71,$K5135&lt;=77),_xlfn.UNICHAR(10052),AND($K5135&gt;=80,$K5135&lt;=82),_xlfn.UNICHAR(9748),AND($K5135&gt;=95,$K5135&lt;=99),_xlfn.UNICHAR(9889),TRUE,_xlfn.UNICHAR(9729)))</f>
        <v/>
      </c>
      <c r="F5135" t="str" cm="1">
        <f t="array" ref="F5135">IF($K5135="","",_xlfn.IFS($K5135=0,"Clear",$K5135&lt;=3,"Partly Cloudy",OR($K5135=45,$K5135=48),"Fog",AND($K5135&gt;=51,$K5135&lt;=67),"Drizzle",AND($K5135&gt;=71,$K5135&lt;=77),"Snow",AND($K5135&gt;=80,$K5135&lt;=82),"Rain Showers",AND($K5135&gt;=95,$K5135&lt;=99),"Thunderstorm",TRUE,"Cloudy"))</f>
        <v/>
      </c>
      <c r="G5135" s="3" t="str" cm="1">
        <f t="array" ref="G5135">IF($A5135="","",INDEX(OpenMeteoAPI[TemperatureC],ROWS($G$2:G5135)))</f>
        <v/>
      </c>
      <c r="H5135" s="4" t="str" cm="1">
        <f t="array" ref="H5135">IF($A5135="","",INDEX(OpenMeteoAPI[RelativeHumidityPct],ROWS($H$2:H5135))/100)</f>
        <v/>
      </c>
      <c r="I5135" s="4" t="str" cm="1">
        <f t="array" ref="I5135">IF($A5135="","",INDEX(OpenMeteoAPI[PrecipitationProbabilityPct],ROWS($I$2:I5135))/100)</f>
        <v/>
      </c>
      <c r="J5135" s="3" t="str" cm="1">
        <f t="array" ref="J5135">IF($A5135="","",INDEX(OpenMeteoAPI[PrecipitationMM],ROWS($J$2:J5135)))</f>
        <v/>
      </c>
      <c r="K5135" t="str" cm="1">
        <f t="array" ref="K5135">IF($A5135="","",INDEX(OpenMeteoAPI[WeatherCode],ROWS($K$2:K5135)))</f>
        <v/>
      </c>
      <c r="L5135" s="3" t="str" cm="1">
        <f t="array" ref="L5135">IF($A5135="","",INDEX(OpenMeteoAPI[WindSpeedKMH],ROWS($L$2:L5135)))</f>
        <v/>
      </c>
    </row>
    <row r="5136" spans="1:12">
      <c r="A5136" t="str" cm="1">
        <f t="array" ref="A5136">IFERROR(INDEX(OpenMeteoAPI[City],ROWS($A$2:A5136))&amp;", "&amp;INDEX(OpenMeteoAPI[CountryCode],ROWS($A$2:A5136)),"")</f>
        <v/>
      </c>
      <c r="B5136" t="str" cm="1">
        <f t="array" ref="B5136">IF($A5136="","",INDEX(OpenMeteoAPI[LocationID],ROWS($B$2:B5136)))</f>
        <v/>
      </c>
      <c r="C5136" s="5" t="str" cm="1">
        <f t="array" ref="C5136">IF($A5136="","",INDEX(OpenMeteoAPI[ForecastDateTime],ROWS($C$2:C5136)))</f>
        <v/>
      </c>
      <c r="D5136" t="str">
        <f t="shared" si="80"/>
        <v/>
      </c>
      <c r="E5136" t="str" cm="1">
        <f t="array" ref="E5136">IF($K5136="","",_xlfn.IFS($K5136=0,_xlfn.UNICHAR(9728),$K5136&lt;=3,_xlfn.UNICHAR(9729),OR($K5136=45,$K5136=48),"~",AND($K5136&gt;=51,$K5136&lt;=67),_xlfn.UNICHAR(9748),AND($K5136&gt;=71,$K5136&lt;=77),_xlfn.UNICHAR(10052),AND($K5136&gt;=80,$K5136&lt;=82),_xlfn.UNICHAR(9748),AND($K5136&gt;=95,$K5136&lt;=99),_xlfn.UNICHAR(9889),TRUE,_xlfn.UNICHAR(9729)))</f>
        <v/>
      </c>
      <c r="F5136" t="str" cm="1">
        <f t="array" ref="F5136">IF($K5136="","",_xlfn.IFS($K5136=0,"Clear",$K5136&lt;=3,"Partly Cloudy",OR($K5136=45,$K5136=48),"Fog",AND($K5136&gt;=51,$K5136&lt;=67),"Drizzle",AND($K5136&gt;=71,$K5136&lt;=77),"Snow",AND($K5136&gt;=80,$K5136&lt;=82),"Rain Showers",AND($K5136&gt;=95,$K5136&lt;=99),"Thunderstorm",TRUE,"Cloudy"))</f>
        <v/>
      </c>
      <c r="G5136" s="3" t="str" cm="1">
        <f t="array" ref="G5136">IF($A5136="","",INDEX(OpenMeteoAPI[TemperatureC],ROWS($G$2:G5136)))</f>
        <v/>
      </c>
      <c r="H5136" s="4" t="str" cm="1">
        <f t="array" ref="H5136">IF($A5136="","",INDEX(OpenMeteoAPI[RelativeHumidityPct],ROWS($H$2:H5136))/100)</f>
        <v/>
      </c>
      <c r="I5136" s="4" t="str" cm="1">
        <f t="array" ref="I5136">IF($A5136="","",INDEX(OpenMeteoAPI[PrecipitationProbabilityPct],ROWS($I$2:I5136))/100)</f>
        <v/>
      </c>
      <c r="J5136" s="3" t="str" cm="1">
        <f t="array" ref="J5136">IF($A5136="","",INDEX(OpenMeteoAPI[PrecipitationMM],ROWS($J$2:J5136)))</f>
        <v/>
      </c>
      <c r="K5136" t="str" cm="1">
        <f t="array" ref="K5136">IF($A5136="","",INDEX(OpenMeteoAPI[WeatherCode],ROWS($K$2:K5136)))</f>
        <v/>
      </c>
      <c r="L5136" s="3" t="str" cm="1">
        <f t="array" ref="L5136">IF($A5136="","",INDEX(OpenMeteoAPI[WindSpeedKMH],ROWS($L$2:L5136)))</f>
        <v/>
      </c>
    </row>
    <row r="5137" spans="1:12">
      <c r="A5137" t="str" cm="1">
        <f t="array" ref="A5137">IFERROR(INDEX(OpenMeteoAPI[City],ROWS($A$2:A5137))&amp;", "&amp;INDEX(OpenMeteoAPI[CountryCode],ROWS($A$2:A5137)),"")</f>
        <v/>
      </c>
      <c r="B5137" t="str" cm="1">
        <f t="array" ref="B5137">IF($A5137="","",INDEX(OpenMeteoAPI[LocationID],ROWS($B$2:B5137)))</f>
        <v/>
      </c>
      <c r="C5137" s="5" t="str" cm="1">
        <f t="array" ref="C5137">IF($A5137="","",INDEX(OpenMeteoAPI[ForecastDateTime],ROWS($C$2:C5137)))</f>
        <v/>
      </c>
      <c r="D5137" t="str">
        <f t="shared" si="80"/>
        <v/>
      </c>
      <c r="E5137" t="str" cm="1">
        <f t="array" ref="E5137">IF($K5137="","",_xlfn.IFS($K5137=0,_xlfn.UNICHAR(9728),$K5137&lt;=3,_xlfn.UNICHAR(9729),OR($K5137=45,$K5137=48),"~",AND($K5137&gt;=51,$K5137&lt;=67),_xlfn.UNICHAR(9748),AND($K5137&gt;=71,$K5137&lt;=77),_xlfn.UNICHAR(10052),AND($K5137&gt;=80,$K5137&lt;=82),_xlfn.UNICHAR(9748),AND($K5137&gt;=95,$K5137&lt;=99),_xlfn.UNICHAR(9889),TRUE,_xlfn.UNICHAR(9729)))</f>
        <v/>
      </c>
      <c r="F5137" t="str" cm="1">
        <f t="array" ref="F5137">IF($K5137="","",_xlfn.IFS($K5137=0,"Clear",$K5137&lt;=3,"Partly Cloudy",OR($K5137=45,$K5137=48),"Fog",AND($K5137&gt;=51,$K5137&lt;=67),"Drizzle",AND($K5137&gt;=71,$K5137&lt;=77),"Snow",AND($K5137&gt;=80,$K5137&lt;=82),"Rain Showers",AND($K5137&gt;=95,$K5137&lt;=99),"Thunderstorm",TRUE,"Cloudy"))</f>
        <v/>
      </c>
      <c r="G5137" s="3" t="str" cm="1">
        <f t="array" ref="G5137">IF($A5137="","",INDEX(OpenMeteoAPI[TemperatureC],ROWS($G$2:G5137)))</f>
        <v/>
      </c>
      <c r="H5137" s="4" t="str" cm="1">
        <f t="array" ref="H5137">IF($A5137="","",INDEX(OpenMeteoAPI[RelativeHumidityPct],ROWS($H$2:H5137))/100)</f>
        <v/>
      </c>
      <c r="I5137" s="4" t="str" cm="1">
        <f t="array" ref="I5137">IF($A5137="","",INDEX(OpenMeteoAPI[PrecipitationProbabilityPct],ROWS($I$2:I5137))/100)</f>
        <v/>
      </c>
      <c r="J5137" s="3" t="str" cm="1">
        <f t="array" ref="J5137">IF($A5137="","",INDEX(OpenMeteoAPI[PrecipitationMM],ROWS($J$2:J5137)))</f>
        <v/>
      </c>
      <c r="K5137" t="str" cm="1">
        <f t="array" ref="K5137">IF($A5137="","",INDEX(OpenMeteoAPI[WeatherCode],ROWS($K$2:K5137)))</f>
        <v/>
      </c>
      <c r="L5137" s="3" t="str" cm="1">
        <f t="array" ref="L5137">IF($A5137="","",INDEX(OpenMeteoAPI[WindSpeedKMH],ROWS($L$2:L5137)))</f>
        <v/>
      </c>
    </row>
    <row r="5138" spans="1:12">
      <c r="A5138" t="str" cm="1">
        <f t="array" ref="A5138">IFERROR(INDEX(OpenMeteoAPI[City],ROWS($A$2:A5138))&amp;", "&amp;INDEX(OpenMeteoAPI[CountryCode],ROWS($A$2:A5138)),"")</f>
        <v/>
      </c>
      <c r="B5138" t="str" cm="1">
        <f t="array" ref="B5138">IF($A5138="","",INDEX(OpenMeteoAPI[LocationID],ROWS($B$2:B5138)))</f>
        <v/>
      </c>
      <c r="C5138" s="5" t="str" cm="1">
        <f t="array" ref="C5138">IF($A5138="","",INDEX(OpenMeteoAPI[ForecastDateTime],ROWS($C$2:C5138)))</f>
        <v/>
      </c>
      <c r="D5138" t="str">
        <f t="shared" si="80"/>
        <v/>
      </c>
      <c r="E5138" t="str" cm="1">
        <f t="array" ref="E5138">IF($K5138="","",_xlfn.IFS($K5138=0,_xlfn.UNICHAR(9728),$K5138&lt;=3,_xlfn.UNICHAR(9729),OR($K5138=45,$K5138=48),"~",AND($K5138&gt;=51,$K5138&lt;=67),_xlfn.UNICHAR(9748),AND($K5138&gt;=71,$K5138&lt;=77),_xlfn.UNICHAR(10052),AND($K5138&gt;=80,$K5138&lt;=82),_xlfn.UNICHAR(9748),AND($K5138&gt;=95,$K5138&lt;=99),_xlfn.UNICHAR(9889),TRUE,_xlfn.UNICHAR(9729)))</f>
        <v/>
      </c>
      <c r="F5138" t="str" cm="1">
        <f t="array" ref="F5138">IF($K5138="","",_xlfn.IFS($K5138=0,"Clear",$K5138&lt;=3,"Partly Cloudy",OR($K5138=45,$K5138=48),"Fog",AND($K5138&gt;=51,$K5138&lt;=67),"Drizzle",AND($K5138&gt;=71,$K5138&lt;=77),"Snow",AND($K5138&gt;=80,$K5138&lt;=82),"Rain Showers",AND($K5138&gt;=95,$K5138&lt;=99),"Thunderstorm",TRUE,"Cloudy"))</f>
        <v/>
      </c>
      <c r="G5138" s="3" t="str" cm="1">
        <f t="array" ref="G5138">IF($A5138="","",INDEX(OpenMeteoAPI[TemperatureC],ROWS($G$2:G5138)))</f>
        <v/>
      </c>
      <c r="H5138" s="4" t="str" cm="1">
        <f t="array" ref="H5138">IF($A5138="","",INDEX(OpenMeteoAPI[RelativeHumidityPct],ROWS($H$2:H5138))/100)</f>
        <v/>
      </c>
      <c r="I5138" s="4" t="str" cm="1">
        <f t="array" ref="I5138">IF($A5138="","",INDEX(OpenMeteoAPI[PrecipitationProbabilityPct],ROWS($I$2:I5138))/100)</f>
        <v/>
      </c>
      <c r="J5138" s="3" t="str" cm="1">
        <f t="array" ref="J5138">IF($A5138="","",INDEX(OpenMeteoAPI[PrecipitationMM],ROWS($J$2:J5138)))</f>
        <v/>
      </c>
      <c r="K5138" t="str" cm="1">
        <f t="array" ref="K5138">IF($A5138="","",INDEX(OpenMeteoAPI[WeatherCode],ROWS($K$2:K5138)))</f>
        <v/>
      </c>
      <c r="L5138" s="3" t="str" cm="1">
        <f t="array" ref="L5138">IF($A5138="","",INDEX(OpenMeteoAPI[WindSpeedKMH],ROWS($L$2:L5138)))</f>
        <v/>
      </c>
    </row>
    <row r="5139" spans="1:12">
      <c r="A5139" t="str" cm="1">
        <f t="array" ref="A5139">IFERROR(INDEX(OpenMeteoAPI[City],ROWS($A$2:A5139))&amp;", "&amp;INDEX(OpenMeteoAPI[CountryCode],ROWS($A$2:A5139)),"")</f>
        <v/>
      </c>
      <c r="B5139" t="str" cm="1">
        <f t="array" ref="B5139">IF($A5139="","",INDEX(OpenMeteoAPI[LocationID],ROWS($B$2:B5139)))</f>
        <v/>
      </c>
      <c r="C5139" s="5" t="str" cm="1">
        <f t="array" ref="C5139">IF($A5139="","",INDEX(OpenMeteoAPI[ForecastDateTime],ROWS($C$2:C5139)))</f>
        <v/>
      </c>
      <c r="D5139" t="str">
        <f t="shared" si="80"/>
        <v/>
      </c>
      <c r="E5139" t="str" cm="1">
        <f t="array" ref="E5139">IF($K5139="","",_xlfn.IFS($K5139=0,_xlfn.UNICHAR(9728),$K5139&lt;=3,_xlfn.UNICHAR(9729),OR($K5139=45,$K5139=48),"~",AND($K5139&gt;=51,$K5139&lt;=67),_xlfn.UNICHAR(9748),AND($K5139&gt;=71,$K5139&lt;=77),_xlfn.UNICHAR(10052),AND($K5139&gt;=80,$K5139&lt;=82),_xlfn.UNICHAR(9748),AND($K5139&gt;=95,$K5139&lt;=99),_xlfn.UNICHAR(9889),TRUE,_xlfn.UNICHAR(9729)))</f>
        <v/>
      </c>
      <c r="F5139" t="str" cm="1">
        <f t="array" ref="F5139">IF($K5139="","",_xlfn.IFS($K5139=0,"Clear",$K5139&lt;=3,"Partly Cloudy",OR($K5139=45,$K5139=48),"Fog",AND($K5139&gt;=51,$K5139&lt;=67),"Drizzle",AND($K5139&gt;=71,$K5139&lt;=77),"Snow",AND($K5139&gt;=80,$K5139&lt;=82),"Rain Showers",AND($K5139&gt;=95,$K5139&lt;=99),"Thunderstorm",TRUE,"Cloudy"))</f>
        <v/>
      </c>
      <c r="G5139" s="3" t="str" cm="1">
        <f t="array" ref="G5139">IF($A5139="","",INDEX(OpenMeteoAPI[TemperatureC],ROWS($G$2:G5139)))</f>
        <v/>
      </c>
      <c r="H5139" s="4" t="str" cm="1">
        <f t="array" ref="H5139">IF($A5139="","",INDEX(OpenMeteoAPI[RelativeHumidityPct],ROWS($H$2:H5139))/100)</f>
        <v/>
      </c>
      <c r="I5139" s="4" t="str" cm="1">
        <f t="array" ref="I5139">IF($A5139="","",INDEX(OpenMeteoAPI[PrecipitationProbabilityPct],ROWS($I$2:I5139))/100)</f>
        <v/>
      </c>
      <c r="J5139" s="3" t="str" cm="1">
        <f t="array" ref="J5139">IF($A5139="","",INDEX(OpenMeteoAPI[PrecipitationMM],ROWS($J$2:J5139)))</f>
        <v/>
      </c>
      <c r="K5139" t="str" cm="1">
        <f t="array" ref="K5139">IF($A5139="","",INDEX(OpenMeteoAPI[WeatherCode],ROWS($K$2:K5139)))</f>
        <v/>
      </c>
      <c r="L5139" s="3" t="str" cm="1">
        <f t="array" ref="L5139">IF($A5139="","",INDEX(OpenMeteoAPI[WindSpeedKMH],ROWS($L$2:L5139)))</f>
        <v/>
      </c>
    </row>
    <row r="5140" spans="1:12">
      <c r="A5140" t="str" cm="1">
        <f t="array" ref="A5140">IFERROR(INDEX(OpenMeteoAPI[City],ROWS($A$2:A5140))&amp;", "&amp;INDEX(OpenMeteoAPI[CountryCode],ROWS($A$2:A5140)),"")</f>
        <v/>
      </c>
      <c r="B5140" t="str" cm="1">
        <f t="array" ref="B5140">IF($A5140="","",INDEX(OpenMeteoAPI[LocationID],ROWS($B$2:B5140)))</f>
        <v/>
      </c>
      <c r="C5140" s="5" t="str" cm="1">
        <f t="array" ref="C5140">IF($A5140="","",INDEX(OpenMeteoAPI[ForecastDateTime],ROWS($C$2:C5140)))</f>
        <v/>
      </c>
      <c r="D5140" t="str">
        <f t="shared" si="80"/>
        <v/>
      </c>
      <c r="E5140" t="str" cm="1">
        <f t="array" ref="E5140">IF($K5140="","",_xlfn.IFS($K5140=0,_xlfn.UNICHAR(9728),$K5140&lt;=3,_xlfn.UNICHAR(9729),OR($K5140=45,$K5140=48),"~",AND($K5140&gt;=51,$K5140&lt;=67),_xlfn.UNICHAR(9748),AND($K5140&gt;=71,$K5140&lt;=77),_xlfn.UNICHAR(10052),AND($K5140&gt;=80,$K5140&lt;=82),_xlfn.UNICHAR(9748),AND($K5140&gt;=95,$K5140&lt;=99),_xlfn.UNICHAR(9889),TRUE,_xlfn.UNICHAR(9729)))</f>
        <v/>
      </c>
      <c r="F5140" t="str" cm="1">
        <f t="array" ref="F5140">IF($K5140="","",_xlfn.IFS($K5140=0,"Clear",$K5140&lt;=3,"Partly Cloudy",OR($K5140=45,$K5140=48),"Fog",AND($K5140&gt;=51,$K5140&lt;=67),"Drizzle",AND($K5140&gt;=71,$K5140&lt;=77),"Snow",AND($K5140&gt;=80,$K5140&lt;=82),"Rain Showers",AND($K5140&gt;=95,$K5140&lt;=99),"Thunderstorm",TRUE,"Cloudy"))</f>
        <v/>
      </c>
      <c r="G5140" s="3" t="str" cm="1">
        <f t="array" ref="G5140">IF($A5140="","",INDEX(OpenMeteoAPI[TemperatureC],ROWS($G$2:G5140)))</f>
        <v/>
      </c>
      <c r="H5140" s="4" t="str" cm="1">
        <f t="array" ref="H5140">IF($A5140="","",INDEX(OpenMeteoAPI[RelativeHumidityPct],ROWS($H$2:H5140))/100)</f>
        <v/>
      </c>
      <c r="I5140" s="4" t="str" cm="1">
        <f t="array" ref="I5140">IF($A5140="","",INDEX(OpenMeteoAPI[PrecipitationProbabilityPct],ROWS($I$2:I5140))/100)</f>
        <v/>
      </c>
      <c r="J5140" s="3" t="str" cm="1">
        <f t="array" ref="J5140">IF($A5140="","",INDEX(OpenMeteoAPI[PrecipitationMM],ROWS($J$2:J5140)))</f>
        <v/>
      </c>
      <c r="K5140" t="str" cm="1">
        <f t="array" ref="K5140">IF($A5140="","",INDEX(OpenMeteoAPI[WeatherCode],ROWS($K$2:K5140)))</f>
        <v/>
      </c>
      <c r="L5140" s="3" t="str" cm="1">
        <f t="array" ref="L5140">IF($A5140="","",INDEX(OpenMeteoAPI[WindSpeedKMH],ROWS($L$2:L5140)))</f>
        <v/>
      </c>
    </row>
    <row r="5141" spans="1:12">
      <c r="A5141" t="str" cm="1">
        <f t="array" ref="A5141">IFERROR(INDEX(OpenMeteoAPI[City],ROWS($A$2:A5141))&amp;", "&amp;INDEX(OpenMeteoAPI[CountryCode],ROWS($A$2:A5141)),"")</f>
        <v/>
      </c>
      <c r="B5141" t="str" cm="1">
        <f t="array" ref="B5141">IF($A5141="","",INDEX(OpenMeteoAPI[LocationID],ROWS($B$2:B5141)))</f>
        <v/>
      </c>
      <c r="C5141" s="5" t="str" cm="1">
        <f t="array" ref="C5141">IF($A5141="","",INDEX(OpenMeteoAPI[ForecastDateTime],ROWS($C$2:C5141)))</f>
        <v/>
      </c>
      <c r="D5141" t="str">
        <f t="shared" si="80"/>
        <v/>
      </c>
      <c r="E5141" t="str" cm="1">
        <f t="array" ref="E5141">IF($K5141="","",_xlfn.IFS($K5141=0,_xlfn.UNICHAR(9728),$K5141&lt;=3,_xlfn.UNICHAR(9729),OR($K5141=45,$K5141=48),"~",AND($K5141&gt;=51,$K5141&lt;=67),_xlfn.UNICHAR(9748),AND($K5141&gt;=71,$K5141&lt;=77),_xlfn.UNICHAR(10052),AND($K5141&gt;=80,$K5141&lt;=82),_xlfn.UNICHAR(9748),AND($K5141&gt;=95,$K5141&lt;=99),_xlfn.UNICHAR(9889),TRUE,_xlfn.UNICHAR(9729)))</f>
        <v/>
      </c>
      <c r="F5141" t="str" cm="1">
        <f t="array" ref="F5141">IF($K5141="","",_xlfn.IFS($K5141=0,"Clear",$K5141&lt;=3,"Partly Cloudy",OR($K5141=45,$K5141=48),"Fog",AND($K5141&gt;=51,$K5141&lt;=67),"Drizzle",AND($K5141&gt;=71,$K5141&lt;=77),"Snow",AND($K5141&gt;=80,$K5141&lt;=82),"Rain Showers",AND($K5141&gt;=95,$K5141&lt;=99),"Thunderstorm",TRUE,"Cloudy"))</f>
        <v/>
      </c>
      <c r="G5141" s="3" t="str" cm="1">
        <f t="array" ref="G5141">IF($A5141="","",INDEX(OpenMeteoAPI[TemperatureC],ROWS($G$2:G5141)))</f>
        <v/>
      </c>
      <c r="H5141" s="4" t="str" cm="1">
        <f t="array" ref="H5141">IF($A5141="","",INDEX(OpenMeteoAPI[RelativeHumidityPct],ROWS($H$2:H5141))/100)</f>
        <v/>
      </c>
      <c r="I5141" s="4" t="str" cm="1">
        <f t="array" ref="I5141">IF($A5141="","",INDEX(OpenMeteoAPI[PrecipitationProbabilityPct],ROWS($I$2:I5141))/100)</f>
        <v/>
      </c>
      <c r="J5141" s="3" t="str" cm="1">
        <f t="array" ref="J5141">IF($A5141="","",INDEX(OpenMeteoAPI[PrecipitationMM],ROWS($J$2:J5141)))</f>
        <v/>
      </c>
      <c r="K5141" t="str" cm="1">
        <f t="array" ref="K5141">IF($A5141="","",INDEX(OpenMeteoAPI[WeatherCode],ROWS($K$2:K5141)))</f>
        <v/>
      </c>
      <c r="L5141" s="3" t="str" cm="1">
        <f t="array" ref="L5141">IF($A5141="","",INDEX(OpenMeteoAPI[WindSpeedKMH],ROWS($L$2:L5141)))</f>
        <v/>
      </c>
    </row>
    <row r="5142" spans="1:12">
      <c r="A5142" t="str" cm="1">
        <f t="array" ref="A5142">IFERROR(INDEX(OpenMeteoAPI[City],ROWS($A$2:A5142))&amp;", "&amp;INDEX(OpenMeteoAPI[CountryCode],ROWS($A$2:A5142)),"")</f>
        <v/>
      </c>
      <c r="B5142" t="str" cm="1">
        <f t="array" ref="B5142">IF($A5142="","",INDEX(OpenMeteoAPI[LocationID],ROWS($B$2:B5142)))</f>
        <v/>
      </c>
      <c r="C5142" s="5" t="str" cm="1">
        <f t="array" ref="C5142">IF($A5142="","",INDEX(OpenMeteoAPI[ForecastDateTime],ROWS($C$2:C5142)))</f>
        <v/>
      </c>
      <c r="D5142" t="str">
        <f t="shared" si="80"/>
        <v/>
      </c>
      <c r="E5142" t="str" cm="1">
        <f t="array" ref="E5142">IF($K5142="","",_xlfn.IFS($K5142=0,_xlfn.UNICHAR(9728),$K5142&lt;=3,_xlfn.UNICHAR(9729),OR($K5142=45,$K5142=48),"~",AND($K5142&gt;=51,$K5142&lt;=67),_xlfn.UNICHAR(9748),AND($K5142&gt;=71,$K5142&lt;=77),_xlfn.UNICHAR(10052),AND($K5142&gt;=80,$K5142&lt;=82),_xlfn.UNICHAR(9748),AND($K5142&gt;=95,$K5142&lt;=99),_xlfn.UNICHAR(9889),TRUE,_xlfn.UNICHAR(9729)))</f>
        <v/>
      </c>
      <c r="F5142" t="str" cm="1">
        <f t="array" ref="F5142">IF($K5142="","",_xlfn.IFS($K5142=0,"Clear",$K5142&lt;=3,"Partly Cloudy",OR($K5142=45,$K5142=48),"Fog",AND($K5142&gt;=51,$K5142&lt;=67),"Drizzle",AND($K5142&gt;=71,$K5142&lt;=77),"Snow",AND($K5142&gt;=80,$K5142&lt;=82),"Rain Showers",AND($K5142&gt;=95,$K5142&lt;=99),"Thunderstorm",TRUE,"Cloudy"))</f>
        <v/>
      </c>
      <c r="G5142" s="3" t="str" cm="1">
        <f t="array" ref="G5142">IF($A5142="","",INDEX(OpenMeteoAPI[TemperatureC],ROWS($G$2:G5142)))</f>
        <v/>
      </c>
      <c r="H5142" s="4" t="str" cm="1">
        <f t="array" ref="H5142">IF($A5142="","",INDEX(OpenMeteoAPI[RelativeHumidityPct],ROWS($H$2:H5142))/100)</f>
        <v/>
      </c>
      <c r="I5142" s="4" t="str" cm="1">
        <f t="array" ref="I5142">IF($A5142="","",INDEX(OpenMeteoAPI[PrecipitationProbabilityPct],ROWS($I$2:I5142))/100)</f>
        <v/>
      </c>
      <c r="J5142" s="3" t="str" cm="1">
        <f t="array" ref="J5142">IF($A5142="","",INDEX(OpenMeteoAPI[PrecipitationMM],ROWS($J$2:J5142)))</f>
        <v/>
      </c>
      <c r="K5142" t="str" cm="1">
        <f t="array" ref="K5142">IF($A5142="","",INDEX(OpenMeteoAPI[WeatherCode],ROWS($K$2:K5142)))</f>
        <v/>
      </c>
      <c r="L5142" s="3" t="str" cm="1">
        <f t="array" ref="L5142">IF($A5142="","",INDEX(OpenMeteoAPI[WindSpeedKMH],ROWS($L$2:L5142)))</f>
        <v/>
      </c>
    </row>
    <row r="5143" spans="1:12">
      <c r="A5143" t="str" cm="1">
        <f t="array" ref="A5143">IFERROR(INDEX(OpenMeteoAPI[City],ROWS($A$2:A5143))&amp;", "&amp;INDEX(OpenMeteoAPI[CountryCode],ROWS($A$2:A5143)),"")</f>
        <v/>
      </c>
      <c r="B5143" t="str" cm="1">
        <f t="array" ref="B5143">IF($A5143="","",INDEX(OpenMeteoAPI[LocationID],ROWS($B$2:B5143)))</f>
        <v/>
      </c>
      <c r="C5143" s="5" t="str" cm="1">
        <f t="array" ref="C5143">IF($A5143="","",INDEX(OpenMeteoAPI[ForecastDateTime],ROWS($C$2:C5143)))</f>
        <v/>
      </c>
      <c r="D5143" t="str">
        <f t="shared" si="80"/>
        <v/>
      </c>
      <c r="E5143" t="str" cm="1">
        <f t="array" ref="E5143">IF($K5143="","",_xlfn.IFS($K5143=0,_xlfn.UNICHAR(9728),$K5143&lt;=3,_xlfn.UNICHAR(9729),OR($K5143=45,$K5143=48),"~",AND($K5143&gt;=51,$K5143&lt;=67),_xlfn.UNICHAR(9748),AND($K5143&gt;=71,$K5143&lt;=77),_xlfn.UNICHAR(10052),AND($K5143&gt;=80,$K5143&lt;=82),_xlfn.UNICHAR(9748),AND($K5143&gt;=95,$K5143&lt;=99),_xlfn.UNICHAR(9889),TRUE,_xlfn.UNICHAR(9729)))</f>
        <v/>
      </c>
      <c r="F5143" t="str" cm="1">
        <f t="array" ref="F5143">IF($K5143="","",_xlfn.IFS($K5143=0,"Clear",$K5143&lt;=3,"Partly Cloudy",OR($K5143=45,$K5143=48),"Fog",AND($K5143&gt;=51,$K5143&lt;=67),"Drizzle",AND($K5143&gt;=71,$K5143&lt;=77),"Snow",AND($K5143&gt;=80,$K5143&lt;=82),"Rain Showers",AND($K5143&gt;=95,$K5143&lt;=99),"Thunderstorm",TRUE,"Cloudy"))</f>
        <v/>
      </c>
      <c r="G5143" s="3" t="str" cm="1">
        <f t="array" ref="G5143">IF($A5143="","",INDEX(OpenMeteoAPI[TemperatureC],ROWS($G$2:G5143)))</f>
        <v/>
      </c>
      <c r="H5143" s="4" t="str" cm="1">
        <f t="array" ref="H5143">IF($A5143="","",INDEX(OpenMeteoAPI[RelativeHumidityPct],ROWS($H$2:H5143))/100)</f>
        <v/>
      </c>
      <c r="I5143" s="4" t="str" cm="1">
        <f t="array" ref="I5143">IF($A5143="","",INDEX(OpenMeteoAPI[PrecipitationProbabilityPct],ROWS($I$2:I5143))/100)</f>
        <v/>
      </c>
      <c r="J5143" s="3" t="str" cm="1">
        <f t="array" ref="J5143">IF($A5143="","",INDEX(OpenMeteoAPI[PrecipitationMM],ROWS($J$2:J5143)))</f>
        <v/>
      </c>
      <c r="K5143" t="str" cm="1">
        <f t="array" ref="K5143">IF($A5143="","",INDEX(OpenMeteoAPI[WeatherCode],ROWS($K$2:K5143)))</f>
        <v/>
      </c>
      <c r="L5143" s="3" t="str" cm="1">
        <f t="array" ref="L5143">IF($A5143="","",INDEX(OpenMeteoAPI[WindSpeedKMH],ROWS($L$2:L5143)))</f>
        <v/>
      </c>
    </row>
    <row r="5144" spans="1:12">
      <c r="A5144" t="str" cm="1">
        <f t="array" ref="A5144">IFERROR(INDEX(OpenMeteoAPI[City],ROWS($A$2:A5144))&amp;", "&amp;INDEX(OpenMeteoAPI[CountryCode],ROWS($A$2:A5144)),"")</f>
        <v/>
      </c>
      <c r="B5144" t="str" cm="1">
        <f t="array" ref="B5144">IF($A5144="","",INDEX(OpenMeteoAPI[LocationID],ROWS($B$2:B5144)))</f>
        <v/>
      </c>
      <c r="C5144" s="5" t="str" cm="1">
        <f t="array" ref="C5144">IF($A5144="","",INDEX(OpenMeteoAPI[ForecastDateTime],ROWS($C$2:C5144)))</f>
        <v/>
      </c>
      <c r="D5144" t="str">
        <f t="shared" si="80"/>
        <v/>
      </c>
      <c r="E5144" t="str" cm="1">
        <f t="array" ref="E5144">IF($K5144="","",_xlfn.IFS($K5144=0,_xlfn.UNICHAR(9728),$K5144&lt;=3,_xlfn.UNICHAR(9729),OR($K5144=45,$K5144=48),"~",AND($K5144&gt;=51,$K5144&lt;=67),_xlfn.UNICHAR(9748),AND($K5144&gt;=71,$K5144&lt;=77),_xlfn.UNICHAR(10052),AND($K5144&gt;=80,$K5144&lt;=82),_xlfn.UNICHAR(9748),AND($K5144&gt;=95,$K5144&lt;=99),_xlfn.UNICHAR(9889),TRUE,_xlfn.UNICHAR(9729)))</f>
        <v/>
      </c>
      <c r="F5144" t="str" cm="1">
        <f t="array" ref="F5144">IF($K5144="","",_xlfn.IFS($K5144=0,"Clear",$K5144&lt;=3,"Partly Cloudy",OR($K5144=45,$K5144=48),"Fog",AND($K5144&gt;=51,$K5144&lt;=67),"Drizzle",AND($K5144&gt;=71,$K5144&lt;=77),"Snow",AND($K5144&gt;=80,$K5144&lt;=82),"Rain Showers",AND($K5144&gt;=95,$K5144&lt;=99),"Thunderstorm",TRUE,"Cloudy"))</f>
        <v/>
      </c>
      <c r="G5144" s="3" t="str" cm="1">
        <f t="array" ref="G5144">IF($A5144="","",INDEX(OpenMeteoAPI[TemperatureC],ROWS($G$2:G5144)))</f>
        <v/>
      </c>
      <c r="H5144" s="4" t="str" cm="1">
        <f t="array" ref="H5144">IF($A5144="","",INDEX(OpenMeteoAPI[RelativeHumidityPct],ROWS($H$2:H5144))/100)</f>
        <v/>
      </c>
      <c r="I5144" s="4" t="str" cm="1">
        <f t="array" ref="I5144">IF($A5144="","",INDEX(OpenMeteoAPI[PrecipitationProbabilityPct],ROWS($I$2:I5144))/100)</f>
        <v/>
      </c>
      <c r="J5144" s="3" t="str" cm="1">
        <f t="array" ref="J5144">IF($A5144="","",INDEX(OpenMeteoAPI[PrecipitationMM],ROWS($J$2:J5144)))</f>
        <v/>
      </c>
      <c r="K5144" t="str" cm="1">
        <f t="array" ref="K5144">IF($A5144="","",INDEX(OpenMeteoAPI[WeatherCode],ROWS($K$2:K5144)))</f>
        <v/>
      </c>
      <c r="L5144" s="3" t="str" cm="1">
        <f t="array" ref="L5144">IF($A5144="","",INDEX(OpenMeteoAPI[WindSpeedKMH],ROWS($L$2:L5144)))</f>
        <v/>
      </c>
    </row>
    <row r="5145" spans="1:12">
      <c r="A5145" t="str" cm="1">
        <f t="array" ref="A5145">IFERROR(INDEX(OpenMeteoAPI[City],ROWS($A$2:A5145))&amp;", "&amp;INDEX(OpenMeteoAPI[CountryCode],ROWS($A$2:A5145)),"")</f>
        <v/>
      </c>
      <c r="B5145" t="str" cm="1">
        <f t="array" ref="B5145">IF($A5145="","",INDEX(OpenMeteoAPI[LocationID],ROWS($B$2:B5145)))</f>
        <v/>
      </c>
      <c r="C5145" s="5" t="str" cm="1">
        <f t="array" ref="C5145">IF($A5145="","",INDEX(OpenMeteoAPI[ForecastDateTime],ROWS($C$2:C5145)))</f>
        <v/>
      </c>
      <c r="D5145" t="str">
        <f t="shared" si="80"/>
        <v/>
      </c>
      <c r="E5145" t="str" cm="1">
        <f t="array" ref="E5145">IF($K5145="","",_xlfn.IFS($K5145=0,_xlfn.UNICHAR(9728),$K5145&lt;=3,_xlfn.UNICHAR(9729),OR($K5145=45,$K5145=48),"~",AND($K5145&gt;=51,$K5145&lt;=67),_xlfn.UNICHAR(9748),AND($K5145&gt;=71,$K5145&lt;=77),_xlfn.UNICHAR(10052),AND($K5145&gt;=80,$K5145&lt;=82),_xlfn.UNICHAR(9748),AND($K5145&gt;=95,$K5145&lt;=99),_xlfn.UNICHAR(9889),TRUE,_xlfn.UNICHAR(9729)))</f>
        <v/>
      </c>
      <c r="F5145" t="str" cm="1">
        <f t="array" ref="F5145">IF($K5145="","",_xlfn.IFS($K5145=0,"Clear",$K5145&lt;=3,"Partly Cloudy",OR($K5145=45,$K5145=48),"Fog",AND($K5145&gt;=51,$K5145&lt;=67),"Drizzle",AND($K5145&gt;=71,$K5145&lt;=77),"Snow",AND($K5145&gt;=80,$K5145&lt;=82),"Rain Showers",AND($K5145&gt;=95,$K5145&lt;=99),"Thunderstorm",TRUE,"Cloudy"))</f>
        <v/>
      </c>
      <c r="G5145" s="3" t="str" cm="1">
        <f t="array" ref="G5145">IF($A5145="","",INDEX(OpenMeteoAPI[TemperatureC],ROWS($G$2:G5145)))</f>
        <v/>
      </c>
      <c r="H5145" s="4" t="str" cm="1">
        <f t="array" ref="H5145">IF($A5145="","",INDEX(OpenMeteoAPI[RelativeHumidityPct],ROWS($H$2:H5145))/100)</f>
        <v/>
      </c>
      <c r="I5145" s="4" t="str" cm="1">
        <f t="array" ref="I5145">IF($A5145="","",INDEX(OpenMeteoAPI[PrecipitationProbabilityPct],ROWS($I$2:I5145))/100)</f>
        <v/>
      </c>
      <c r="J5145" s="3" t="str" cm="1">
        <f t="array" ref="J5145">IF($A5145="","",INDEX(OpenMeteoAPI[PrecipitationMM],ROWS($J$2:J5145)))</f>
        <v/>
      </c>
      <c r="K5145" t="str" cm="1">
        <f t="array" ref="K5145">IF($A5145="","",INDEX(OpenMeteoAPI[WeatherCode],ROWS($K$2:K5145)))</f>
        <v/>
      </c>
      <c r="L5145" s="3" t="str" cm="1">
        <f t="array" ref="L5145">IF($A5145="","",INDEX(OpenMeteoAPI[WindSpeedKMH],ROWS($L$2:L5145)))</f>
        <v/>
      </c>
    </row>
    <row r="5146" spans="1:12">
      <c r="A5146" t="str" cm="1">
        <f t="array" ref="A5146">IFERROR(INDEX(OpenMeteoAPI[City],ROWS($A$2:A5146))&amp;", "&amp;INDEX(OpenMeteoAPI[CountryCode],ROWS($A$2:A5146)),"")</f>
        <v/>
      </c>
      <c r="B5146" t="str" cm="1">
        <f t="array" ref="B5146">IF($A5146="","",INDEX(OpenMeteoAPI[LocationID],ROWS($B$2:B5146)))</f>
        <v/>
      </c>
      <c r="C5146" s="5" t="str" cm="1">
        <f t="array" ref="C5146">IF($A5146="","",INDEX(OpenMeteoAPI[ForecastDateTime],ROWS($C$2:C5146)))</f>
        <v/>
      </c>
      <c r="D5146" t="str">
        <f t="shared" si="80"/>
        <v/>
      </c>
      <c r="E5146" t="str" cm="1">
        <f t="array" ref="E5146">IF($K5146="","",_xlfn.IFS($K5146=0,_xlfn.UNICHAR(9728),$K5146&lt;=3,_xlfn.UNICHAR(9729),OR($K5146=45,$K5146=48),"~",AND($K5146&gt;=51,$K5146&lt;=67),_xlfn.UNICHAR(9748),AND($K5146&gt;=71,$K5146&lt;=77),_xlfn.UNICHAR(10052),AND($K5146&gt;=80,$K5146&lt;=82),_xlfn.UNICHAR(9748),AND($K5146&gt;=95,$K5146&lt;=99),_xlfn.UNICHAR(9889),TRUE,_xlfn.UNICHAR(9729)))</f>
        <v/>
      </c>
      <c r="F5146" t="str" cm="1">
        <f t="array" ref="F5146">IF($K5146="","",_xlfn.IFS($K5146=0,"Clear",$K5146&lt;=3,"Partly Cloudy",OR($K5146=45,$K5146=48),"Fog",AND($K5146&gt;=51,$K5146&lt;=67),"Drizzle",AND($K5146&gt;=71,$K5146&lt;=77),"Snow",AND($K5146&gt;=80,$K5146&lt;=82),"Rain Showers",AND($K5146&gt;=95,$K5146&lt;=99),"Thunderstorm",TRUE,"Cloudy"))</f>
        <v/>
      </c>
      <c r="G5146" s="3" t="str" cm="1">
        <f t="array" ref="G5146">IF($A5146="","",INDEX(OpenMeteoAPI[TemperatureC],ROWS($G$2:G5146)))</f>
        <v/>
      </c>
      <c r="H5146" s="4" t="str" cm="1">
        <f t="array" ref="H5146">IF($A5146="","",INDEX(OpenMeteoAPI[RelativeHumidityPct],ROWS($H$2:H5146))/100)</f>
        <v/>
      </c>
      <c r="I5146" s="4" t="str" cm="1">
        <f t="array" ref="I5146">IF($A5146="","",INDEX(OpenMeteoAPI[PrecipitationProbabilityPct],ROWS($I$2:I5146))/100)</f>
        <v/>
      </c>
      <c r="J5146" s="3" t="str" cm="1">
        <f t="array" ref="J5146">IF($A5146="","",INDEX(OpenMeteoAPI[PrecipitationMM],ROWS($J$2:J5146)))</f>
        <v/>
      </c>
      <c r="K5146" t="str" cm="1">
        <f t="array" ref="K5146">IF($A5146="","",INDEX(OpenMeteoAPI[WeatherCode],ROWS($K$2:K5146)))</f>
        <v/>
      </c>
      <c r="L5146" s="3" t="str" cm="1">
        <f t="array" ref="L5146">IF($A5146="","",INDEX(OpenMeteoAPI[WindSpeedKMH],ROWS($L$2:L5146)))</f>
        <v/>
      </c>
    </row>
    <row r="5147" spans="1:12">
      <c r="A5147" t="str" cm="1">
        <f t="array" ref="A5147">IFERROR(INDEX(OpenMeteoAPI[City],ROWS($A$2:A5147))&amp;", "&amp;INDEX(OpenMeteoAPI[CountryCode],ROWS($A$2:A5147)),"")</f>
        <v/>
      </c>
      <c r="B5147" t="str" cm="1">
        <f t="array" ref="B5147">IF($A5147="","",INDEX(OpenMeteoAPI[LocationID],ROWS($B$2:B5147)))</f>
        <v/>
      </c>
      <c r="C5147" s="5" t="str" cm="1">
        <f t="array" ref="C5147">IF($A5147="","",INDEX(OpenMeteoAPI[ForecastDateTime],ROWS($C$2:C5147)))</f>
        <v/>
      </c>
      <c r="D5147" t="str">
        <f t="shared" si="80"/>
        <v/>
      </c>
      <c r="E5147" t="str" cm="1">
        <f t="array" ref="E5147">IF($K5147="","",_xlfn.IFS($K5147=0,_xlfn.UNICHAR(9728),$K5147&lt;=3,_xlfn.UNICHAR(9729),OR($K5147=45,$K5147=48),"~",AND($K5147&gt;=51,$K5147&lt;=67),_xlfn.UNICHAR(9748),AND($K5147&gt;=71,$K5147&lt;=77),_xlfn.UNICHAR(10052),AND($K5147&gt;=80,$K5147&lt;=82),_xlfn.UNICHAR(9748),AND($K5147&gt;=95,$K5147&lt;=99),_xlfn.UNICHAR(9889),TRUE,_xlfn.UNICHAR(9729)))</f>
        <v/>
      </c>
      <c r="F5147" t="str" cm="1">
        <f t="array" ref="F5147">IF($K5147="","",_xlfn.IFS($K5147=0,"Clear",$K5147&lt;=3,"Partly Cloudy",OR($K5147=45,$K5147=48),"Fog",AND($K5147&gt;=51,$K5147&lt;=67),"Drizzle",AND($K5147&gt;=71,$K5147&lt;=77),"Snow",AND($K5147&gt;=80,$K5147&lt;=82),"Rain Showers",AND($K5147&gt;=95,$K5147&lt;=99),"Thunderstorm",TRUE,"Cloudy"))</f>
        <v/>
      </c>
      <c r="G5147" s="3" t="str" cm="1">
        <f t="array" ref="G5147">IF($A5147="","",INDEX(OpenMeteoAPI[TemperatureC],ROWS($G$2:G5147)))</f>
        <v/>
      </c>
      <c r="H5147" s="4" t="str" cm="1">
        <f t="array" ref="H5147">IF($A5147="","",INDEX(OpenMeteoAPI[RelativeHumidityPct],ROWS($H$2:H5147))/100)</f>
        <v/>
      </c>
      <c r="I5147" s="4" t="str" cm="1">
        <f t="array" ref="I5147">IF($A5147="","",INDEX(OpenMeteoAPI[PrecipitationProbabilityPct],ROWS($I$2:I5147))/100)</f>
        <v/>
      </c>
      <c r="J5147" s="3" t="str" cm="1">
        <f t="array" ref="J5147">IF($A5147="","",INDEX(OpenMeteoAPI[PrecipitationMM],ROWS($J$2:J5147)))</f>
        <v/>
      </c>
      <c r="K5147" t="str" cm="1">
        <f t="array" ref="K5147">IF($A5147="","",INDEX(OpenMeteoAPI[WeatherCode],ROWS($K$2:K5147)))</f>
        <v/>
      </c>
      <c r="L5147" s="3" t="str" cm="1">
        <f t="array" ref="L5147">IF($A5147="","",INDEX(OpenMeteoAPI[WindSpeedKMH],ROWS($L$2:L5147)))</f>
        <v/>
      </c>
    </row>
    <row r="5148" spans="1:12">
      <c r="A5148" t="str" cm="1">
        <f t="array" ref="A5148">IFERROR(INDEX(OpenMeteoAPI[City],ROWS($A$2:A5148))&amp;", "&amp;INDEX(OpenMeteoAPI[CountryCode],ROWS($A$2:A5148)),"")</f>
        <v/>
      </c>
      <c r="B5148" t="str" cm="1">
        <f t="array" ref="B5148">IF($A5148="","",INDEX(OpenMeteoAPI[LocationID],ROWS($B$2:B5148)))</f>
        <v/>
      </c>
      <c r="C5148" s="5" t="str" cm="1">
        <f t="array" ref="C5148">IF($A5148="","",INDEX(OpenMeteoAPI[ForecastDateTime],ROWS($C$2:C5148)))</f>
        <v/>
      </c>
      <c r="D5148" t="str">
        <f t="shared" si="80"/>
        <v/>
      </c>
      <c r="E5148" t="str" cm="1">
        <f t="array" ref="E5148">IF($K5148="","",_xlfn.IFS($K5148=0,_xlfn.UNICHAR(9728),$K5148&lt;=3,_xlfn.UNICHAR(9729),OR($K5148=45,$K5148=48),"~",AND($K5148&gt;=51,$K5148&lt;=67),_xlfn.UNICHAR(9748),AND($K5148&gt;=71,$K5148&lt;=77),_xlfn.UNICHAR(10052),AND($K5148&gt;=80,$K5148&lt;=82),_xlfn.UNICHAR(9748),AND($K5148&gt;=95,$K5148&lt;=99),_xlfn.UNICHAR(9889),TRUE,_xlfn.UNICHAR(9729)))</f>
        <v/>
      </c>
      <c r="F5148" t="str" cm="1">
        <f t="array" ref="F5148">IF($K5148="","",_xlfn.IFS($K5148=0,"Clear",$K5148&lt;=3,"Partly Cloudy",OR($K5148=45,$K5148=48),"Fog",AND($K5148&gt;=51,$K5148&lt;=67),"Drizzle",AND($K5148&gt;=71,$K5148&lt;=77),"Snow",AND($K5148&gt;=80,$K5148&lt;=82),"Rain Showers",AND($K5148&gt;=95,$K5148&lt;=99),"Thunderstorm",TRUE,"Cloudy"))</f>
        <v/>
      </c>
      <c r="G5148" s="3" t="str" cm="1">
        <f t="array" ref="G5148">IF($A5148="","",INDEX(OpenMeteoAPI[TemperatureC],ROWS($G$2:G5148)))</f>
        <v/>
      </c>
      <c r="H5148" s="4" t="str" cm="1">
        <f t="array" ref="H5148">IF($A5148="","",INDEX(OpenMeteoAPI[RelativeHumidityPct],ROWS($H$2:H5148))/100)</f>
        <v/>
      </c>
      <c r="I5148" s="4" t="str" cm="1">
        <f t="array" ref="I5148">IF($A5148="","",INDEX(OpenMeteoAPI[PrecipitationProbabilityPct],ROWS($I$2:I5148))/100)</f>
        <v/>
      </c>
      <c r="J5148" s="3" t="str" cm="1">
        <f t="array" ref="J5148">IF($A5148="","",INDEX(OpenMeteoAPI[PrecipitationMM],ROWS($J$2:J5148)))</f>
        <v/>
      </c>
      <c r="K5148" t="str" cm="1">
        <f t="array" ref="K5148">IF($A5148="","",INDEX(OpenMeteoAPI[WeatherCode],ROWS($K$2:K5148)))</f>
        <v/>
      </c>
      <c r="L5148" s="3" t="str" cm="1">
        <f t="array" ref="L5148">IF($A5148="","",INDEX(OpenMeteoAPI[WindSpeedKMH],ROWS($L$2:L5148)))</f>
        <v/>
      </c>
    </row>
    <row r="5149" spans="1:12">
      <c r="A5149" t="str" cm="1">
        <f t="array" ref="A5149">IFERROR(INDEX(OpenMeteoAPI[City],ROWS($A$2:A5149))&amp;", "&amp;INDEX(OpenMeteoAPI[CountryCode],ROWS($A$2:A5149)),"")</f>
        <v/>
      </c>
      <c r="B5149" t="str" cm="1">
        <f t="array" ref="B5149">IF($A5149="","",INDEX(OpenMeteoAPI[LocationID],ROWS($B$2:B5149)))</f>
        <v/>
      </c>
      <c r="C5149" s="5" t="str" cm="1">
        <f t="array" ref="C5149">IF($A5149="","",INDEX(OpenMeteoAPI[ForecastDateTime],ROWS($C$2:C5149)))</f>
        <v/>
      </c>
      <c r="D5149" t="str">
        <f t="shared" si="80"/>
        <v/>
      </c>
      <c r="E5149" t="str" cm="1">
        <f t="array" ref="E5149">IF($K5149="","",_xlfn.IFS($K5149=0,_xlfn.UNICHAR(9728),$K5149&lt;=3,_xlfn.UNICHAR(9729),OR($K5149=45,$K5149=48),"~",AND($K5149&gt;=51,$K5149&lt;=67),_xlfn.UNICHAR(9748),AND($K5149&gt;=71,$K5149&lt;=77),_xlfn.UNICHAR(10052),AND($K5149&gt;=80,$K5149&lt;=82),_xlfn.UNICHAR(9748),AND($K5149&gt;=95,$K5149&lt;=99),_xlfn.UNICHAR(9889),TRUE,_xlfn.UNICHAR(9729)))</f>
        <v/>
      </c>
      <c r="F5149" t="str" cm="1">
        <f t="array" ref="F5149">IF($K5149="","",_xlfn.IFS($K5149=0,"Clear",$K5149&lt;=3,"Partly Cloudy",OR($K5149=45,$K5149=48),"Fog",AND($K5149&gt;=51,$K5149&lt;=67),"Drizzle",AND($K5149&gt;=71,$K5149&lt;=77),"Snow",AND($K5149&gt;=80,$K5149&lt;=82),"Rain Showers",AND($K5149&gt;=95,$K5149&lt;=99),"Thunderstorm",TRUE,"Cloudy"))</f>
        <v/>
      </c>
      <c r="G5149" s="3" t="str" cm="1">
        <f t="array" ref="G5149">IF($A5149="","",INDEX(OpenMeteoAPI[TemperatureC],ROWS($G$2:G5149)))</f>
        <v/>
      </c>
      <c r="H5149" s="4" t="str" cm="1">
        <f t="array" ref="H5149">IF($A5149="","",INDEX(OpenMeteoAPI[RelativeHumidityPct],ROWS($H$2:H5149))/100)</f>
        <v/>
      </c>
      <c r="I5149" s="4" t="str" cm="1">
        <f t="array" ref="I5149">IF($A5149="","",INDEX(OpenMeteoAPI[PrecipitationProbabilityPct],ROWS($I$2:I5149))/100)</f>
        <v/>
      </c>
      <c r="J5149" s="3" t="str" cm="1">
        <f t="array" ref="J5149">IF($A5149="","",INDEX(OpenMeteoAPI[PrecipitationMM],ROWS($J$2:J5149)))</f>
        <v/>
      </c>
      <c r="K5149" t="str" cm="1">
        <f t="array" ref="K5149">IF($A5149="","",INDEX(OpenMeteoAPI[WeatherCode],ROWS($K$2:K5149)))</f>
        <v/>
      </c>
      <c r="L5149" s="3" t="str" cm="1">
        <f t="array" ref="L5149">IF($A5149="","",INDEX(OpenMeteoAPI[WindSpeedKMH],ROWS($L$2:L5149)))</f>
        <v/>
      </c>
    </row>
    <row r="5150" spans="1:12">
      <c r="A5150" t="str" cm="1">
        <f t="array" ref="A5150">IFERROR(INDEX(OpenMeteoAPI[City],ROWS($A$2:A5150))&amp;", "&amp;INDEX(OpenMeteoAPI[CountryCode],ROWS($A$2:A5150)),"")</f>
        <v/>
      </c>
      <c r="B5150" t="str" cm="1">
        <f t="array" ref="B5150">IF($A5150="","",INDEX(OpenMeteoAPI[LocationID],ROWS($B$2:B5150)))</f>
        <v/>
      </c>
      <c r="C5150" s="5" t="str" cm="1">
        <f t="array" ref="C5150">IF($A5150="","",INDEX(OpenMeteoAPI[ForecastDateTime],ROWS($C$2:C5150)))</f>
        <v/>
      </c>
      <c r="D5150" t="str">
        <f t="shared" si="80"/>
        <v/>
      </c>
      <c r="E5150" t="str" cm="1">
        <f t="array" ref="E5150">IF($K5150="","",_xlfn.IFS($K5150=0,_xlfn.UNICHAR(9728),$K5150&lt;=3,_xlfn.UNICHAR(9729),OR($K5150=45,$K5150=48),"~",AND($K5150&gt;=51,$K5150&lt;=67),_xlfn.UNICHAR(9748),AND($K5150&gt;=71,$K5150&lt;=77),_xlfn.UNICHAR(10052),AND($K5150&gt;=80,$K5150&lt;=82),_xlfn.UNICHAR(9748),AND($K5150&gt;=95,$K5150&lt;=99),_xlfn.UNICHAR(9889),TRUE,_xlfn.UNICHAR(9729)))</f>
        <v/>
      </c>
      <c r="F5150" t="str" cm="1">
        <f t="array" ref="F5150">IF($K5150="","",_xlfn.IFS($K5150=0,"Clear",$K5150&lt;=3,"Partly Cloudy",OR($K5150=45,$K5150=48),"Fog",AND($K5150&gt;=51,$K5150&lt;=67),"Drizzle",AND($K5150&gt;=71,$K5150&lt;=77),"Snow",AND($K5150&gt;=80,$K5150&lt;=82),"Rain Showers",AND($K5150&gt;=95,$K5150&lt;=99),"Thunderstorm",TRUE,"Cloudy"))</f>
        <v/>
      </c>
      <c r="G5150" s="3" t="str" cm="1">
        <f t="array" ref="G5150">IF($A5150="","",INDEX(OpenMeteoAPI[TemperatureC],ROWS($G$2:G5150)))</f>
        <v/>
      </c>
      <c r="H5150" s="4" t="str" cm="1">
        <f t="array" ref="H5150">IF($A5150="","",INDEX(OpenMeteoAPI[RelativeHumidityPct],ROWS($H$2:H5150))/100)</f>
        <v/>
      </c>
      <c r="I5150" s="4" t="str" cm="1">
        <f t="array" ref="I5150">IF($A5150="","",INDEX(OpenMeteoAPI[PrecipitationProbabilityPct],ROWS($I$2:I5150))/100)</f>
        <v/>
      </c>
      <c r="J5150" s="3" t="str" cm="1">
        <f t="array" ref="J5150">IF($A5150="","",INDEX(OpenMeteoAPI[PrecipitationMM],ROWS($J$2:J5150)))</f>
        <v/>
      </c>
      <c r="K5150" t="str" cm="1">
        <f t="array" ref="K5150">IF($A5150="","",INDEX(OpenMeteoAPI[WeatherCode],ROWS($K$2:K5150)))</f>
        <v/>
      </c>
      <c r="L5150" s="3" t="str" cm="1">
        <f t="array" ref="L5150">IF($A5150="","",INDEX(OpenMeteoAPI[WindSpeedKMH],ROWS($L$2:L5150)))</f>
        <v/>
      </c>
    </row>
    <row r="5151" spans="1:12">
      <c r="A5151" t="str" cm="1">
        <f t="array" ref="A5151">IFERROR(INDEX(OpenMeteoAPI[City],ROWS($A$2:A5151))&amp;", "&amp;INDEX(OpenMeteoAPI[CountryCode],ROWS($A$2:A5151)),"")</f>
        <v/>
      </c>
      <c r="B5151" t="str" cm="1">
        <f t="array" ref="B5151">IF($A5151="","",INDEX(OpenMeteoAPI[LocationID],ROWS($B$2:B5151)))</f>
        <v/>
      </c>
      <c r="C5151" s="5" t="str" cm="1">
        <f t="array" ref="C5151">IF($A5151="","",INDEX(OpenMeteoAPI[ForecastDateTime],ROWS($C$2:C5151)))</f>
        <v/>
      </c>
      <c r="D5151" t="str">
        <f t="shared" si="80"/>
        <v/>
      </c>
      <c r="E5151" t="str" cm="1">
        <f t="array" ref="E5151">IF($K5151="","",_xlfn.IFS($K5151=0,_xlfn.UNICHAR(9728),$K5151&lt;=3,_xlfn.UNICHAR(9729),OR($K5151=45,$K5151=48),"~",AND($K5151&gt;=51,$K5151&lt;=67),_xlfn.UNICHAR(9748),AND($K5151&gt;=71,$K5151&lt;=77),_xlfn.UNICHAR(10052),AND($K5151&gt;=80,$K5151&lt;=82),_xlfn.UNICHAR(9748),AND($K5151&gt;=95,$K5151&lt;=99),_xlfn.UNICHAR(9889),TRUE,_xlfn.UNICHAR(9729)))</f>
        <v/>
      </c>
      <c r="F5151" t="str" cm="1">
        <f t="array" ref="F5151">IF($K5151="","",_xlfn.IFS($K5151=0,"Clear",$K5151&lt;=3,"Partly Cloudy",OR($K5151=45,$K5151=48),"Fog",AND($K5151&gt;=51,$K5151&lt;=67),"Drizzle",AND($K5151&gt;=71,$K5151&lt;=77),"Snow",AND($K5151&gt;=80,$K5151&lt;=82),"Rain Showers",AND($K5151&gt;=95,$K5151&lt;=99),"Thunderstorm",TRUE,"Cloudy"))</f>
        <v/>
      </c>
      <c r="G5151" s="3" t="str" cm="1">
        <f t="array" ref="G5151">IF($A5151="","",INDEX(OpenMeteoAPI[TemperatureC],ROWS($G$2:G5151)))</f>
        <v/>
      </c>
      <c r="H5151" s="4" t="str" cm="1">
        <f t="array" ref="H5151">IF($A5151="","",INDEX(OpenMeteoAPI[RelativeHumidityPct],ROWS($H$2:H5151))/100)</f>
        <v/>
      </c>
      <c r="I5151" s="4" t="str" cm="1">
        <f t="array" ref="I5151">IF($A5151="","",INDEX(OpenMeteoAPI[PrecipitationProbabilityPct],ROWS($I$2:I5151))/100)</f>
        <v/>
      </c>
      <c r="J5151" s="3" t="str" cm="1">
        <f t="array" ref="J5151">IF($A5151="","",INDEX(OpenMeteoAPI[PrecipitationMM],ROWS($J$2:J5151)))</f>
        <v/>
      </c>
      <c r="K5151" t="str" cm="1">
        <f t="array" ref="K5151">IF($A5151="","",INDEX(OpenMeteoAPI[WeatherCode],ROWS($K$2:K5151)))</f>
        <v/>
      </c>
      <c r="L5151" s="3" t="str" cm="1">
        <f t="array" ref="L5151">IF($A5151="","",INDEX(OpenMeteoAPI[WindSpeedKMH],ROWS($L$2:L5151)))</f>
        <v/>
      </c>
    </row>
    <row r="5152" spans="1:12">
      <c r="A5152" t="str" cm="1">
        <f t="array" ref="A5152">IFERROR(INDEX(OpenMeteoAPI[City],ROWS($A$2:A5152))&amp;", "&amp;INDEX(OpenMeteoAPI[CountryCode],ROWS($A$2:A5152)),"")</f>
        <v/>
      </c>
      <c r="B5152" t="str" cm="1">
        <f t="array" ref="B5152">IF($A5152="","",INDEX(OpenMeteoAPI[LocationID],ROWS($B$2:B5152)))</f>
        <v/>
      </c>
      <c r="C5152" s="5" t="str" cm="1">
        <f t="array" ref="C5152">IF($A5152="","",INDEX(OpenMeteoAPI[ForecastDateTime],ROWS($C$2:C5152)))</f>
        <v/>
      </c>
      <c r="D5152" t="str">
        <f t="shared" si="80"/>
        <v/>
      </c>
      <c r="E5152" t="str" cm="1">
        <f t="array" ref="E5152">IF($K5152="","",_xlfn.IFS($K5152=0,_xlfn.UNICHAR(9728),$K5152&lt;=3,_xlfn.UNICHAR(9729),OR($K5152=45,$K5152=48),"~",AND($K5152&gt;=51,$K5152&lt;=67),_xlfn.UNICHAR(9748),AND($K5152&gt;=71,$K5152&lt;=77),_xlfn.UNICHAR(10052),AND($K5152&gt;=80,$K5152&lt;=82),_xlfn.UNICHAR(9748),AND($K5152&gt;=95,$K5152&lt;=99),_xlfn.UNICHAR(9889),TRUE,_xlfn.UNICHAR(9729)))</f>
        <v/>
      </c>
      <c r="F5152" t="str" cm="1">
        <f t="array" ref="F5152">IF($K5152="","",_xlfn.IFS($K5152=0,"Clear",$K5152&lt;=3,"Partly Cloudy",OR($K5152=45,$K5152=48),"Fog",AND($K5152&gt;=51,$K5152&lt;=67),"Drizzle",AND($K5152&gt;=71,$K5152&lt;=77),"Snow",AND($K5152&gt;=80,$K5152&lt;=82),"Rain Showers",AND($K5152&gt;=95,$K5152&lt;=99),"Thunderstorm",TRUE,"Cloudy"))</f>
        <v/>
      </c>
      <c r="G5152" s="3" t="str" cm="1">
        <f t="array" ref="G5152">IF($A5152="","",INDEX(OpenMeteoAPI[TemperatureC],ROWS($G$2:G5152)))</f>
        <v/>
      </c>
      <c r="H5152" s="4" t="str" cm="1">
        <f t="array" ref="H5152">IF($A5152="","",INDEX(OpenMeteoAPI[RelativeHumidityPct],ROWS($H$2:H5152))/100)</f>
        <v/>
      </c>
      <c r="I5152" s="4" t="str" cm="1">
        <f t="array" ref="I5152">IF($A5152="","",INDEX(OpenMeteoAPI[PrecipitationProbabilityPct],ROWS($I$2:I5152))/100)</f>
        <v/>
      </c>
      <c r="J5152" s="3" t="str" cm="1">
        <f t="array" ref="J5152">IF($A5152="","",INDEX(OpenMeteoAPI[PrecipitationMM],ROWS($J$2:J5152)))</f>
        <v/>
      </c>
      <c r="K5152" t="str" cm="1">
        <f t="array" ref="K5152">IF($A5152="","",INDEX(OpenMeteoAPI[WeatherCode],ROWS($K$2:K5152)))</f>
        <v/>
      </c>
      <c r="L5152" s="3" t="str" cm="1">
        <f t="array" ref="L5152">IF($A5152="","",INDEX(OpenMeteoAPI[WindSpeedKMH],ROWS($L$2:L5152)))</f>
        <v/>
      </c>
    </row>
    <row r="5153" spans="1:12">
      <c r="A5153" t="str" cm="1">
        <f t="array" ref="A5153">IFERROR(INDEX(OpenMeteoAPI[City],ROWS($A$2:A5153))&amp;", "&amp;INDEX(OpenMeteoAPI[CountryCode],ROWS($A$2:A5153)),"")</f>
        <v/>
      </c>
      <c r="B5153" t="str" cm="1">
        <f t="array" ref="B5153">IF($A5153="","",INDEX(OpenMeteoAPI[LocationID],ROWS($B$2:B5153)))</f>
        <v/>
      </c>
      <c r="C5153" s="5" t="str" cm="1">
        <f t="array" ref="C5153">IF($A5153="","",INDEX(OpenMeteoAPI[ForecastDateTime],ROWS($C$2:C5153)))</f>
        <v/>
      </c>
      <c r="D5153" t="str">
        <f t="shared" si="80"/>
        <v/>
      </c>
      <c r="E5153" t="str" cm="1">
        <f t="array" ref="E5153">IF($K5153="","",_xlfn.IFS($K5153=0,_xlfn.UNICHAR(9728),$K5153&lt;=3,_xlfn.UNICHAR(9729),OR($K5153=45,$K5153=48),"~",AND($K5153&gt;=51,$K5153&lt;=67),_xlfn.UNICHAR(9748),AND($K5153&gt;=71,$K5153&lt;=77),_xlfn.UNICHAR(10052),AND($K5153&gt;=80,$K5153&lt;=82),_xlfn.UNICHAR(9748),AND($K5153&gt;=95,$K5153&lt;=99),_xlfn.UNICHAR(9889),TRUE,_xlfn.UNICHAR(9729)))</f>
        <v/>
      </c>
      <c r="F5153" t="str" cm="1">
        <f t="array" ref="F5153">IF($K5153="","",_xlfn.IFS($K5153=0,"Clear",$K5153&lt;=3,"Partly Cloudy",OR($K5153=45,$K5153=48),"Fog",AND($K5153&gt;=51,$K5153&lt;=67),"Drizzle",AND($K5153&gt;=71,$K5153&lt;=77),"Snow",AND($K5153&gt;=80,$K5153&lt;=82),"Rain Showers",AND($K5153&gt;=95,$K5153&lt;=99),"Thunderstorm",TRUE,"Cloudy"))</f>
        <v/>
      </c>
      <c r="G5153" s="3" t="str" cm="1">
        <f t="array" ref="G5153">IF($A5153="","",INDEX(OpenMeteoAPI[TemperatureC],ROWS($G$2:G5153)))</f>
        <v/>
      </c>
      <c r="H5153" s="4" t="str" cm="1">
        <f t="array" ref="H5153">IF($A5153="","",INDEX(OpenMeteoAPI[RelativeHumidityPct],ROWS($H$2:H5153))/100)</f>
        <v/>
      </c>
      <c r="I5153" s="4" t="str" cm="1">
        <f t="array" ref="I5153">IF($A5153="","",INDEX(OpenMeteoAPI[PrecipitationProbabilityPct],ROWS($I$2:I5153))/100)</f>
        <v/>
      </c>
      <c r="J5153" s="3" t="str" cm="1">
        <f t="array" ref="J5153">IF($A5153="","",INDEX(OpenMeteoAPI[PrecipitationMM],ROWS($J$2:J5153)))</f>
        <v/>
      </c>
      <c r="K5153" t="str" cm="1">
        <f t="array" ref="K5153">IF($A5153="","",INDEX(OpenMeteoAPI[WeatherCode],ROWS($K$2:K5153)))</f>
        <v/>
      </c>
      <c r="L5153" s="3" t="str" cm="1">
        <f t="array" ref="L5153">IF($A5153="","",INDEX(OpenMeteoAPI[WindSpeedKMH],ROWS($L$2:L5153)))</f>
        <v/>
      </c>
    </row>
    <row r="5154" spans="1:12">
      <c r="A5154" t="str" cm="1">
        <f t="array" ref="A5154">IFERROR(INDEX(OpenMeteoAPI[City],ROWS($A$2:A5154))&amp;", "&amp;INDEX(OpenMeteoAPI[CountryCode],ROWS($A$2:A5154)),"")</f>
        <v/>
      </c>
      <c r="B5154" t="str" cm="1">
        <f t="array" ref="B5154">IF($A5154="","",INDEX(OpenMeteoAPI[LocationID],ROWS($B$2:B5154)))</f>
        <v/>
      </c>
      <c r="C5154" s="5" t="str" cm="1">
        <f t="array" ref="C5154">IF($A5154="","",INDEX(OpenMeteoAPI[ForecastDateTime],ROWS($C$2:C5154)))</f>
        <v/>
      </c>
      <c r="D5154" t="str">
        <f t="shared" si="80"/>
        <v/>
      </c>
      <c r="E5154" t="str" cm="1">
        <f t="array" ref="E5154">IF($K5154="","",_xlfn.IFS($K5154=0,_xlfn.UNICHAR(9728),$K5154&lt;=3,_xlfn.UNICHAR(9729),OR($K5154=45,$K5154=48),"~",AND($K5154&gt;=51,$K5154&lt;=67),_xlfn.UNICHAR(9748),AND($K5154&gt;=71,$K5154&lt;=77),_xlfn.UNICHAR(10052),AND($K5154&gt;=80,$K5154&lt;=82),_xlfn.UNICHAR(9748),AND($K5154&gt;=95,$K5154&lt;=99),_xlfn.UNICHAR(9889),TRUE,_xlfn.UNICHAR(9729)))</f>
        <v/>
      </c>
      <c r="F5154" t="str" cm="1">
        <f t="array" ref="F5154">IF($K5154="","",_xlfn.IFS($K5154=0,"Clear",$K5154&lt;=3,"Partly Cloudy",OR($K5154=45,$K5154=48),"Fog",AND($K5154&gt;=51,$K5154&lt;=67),"Drizzle",AND($K5154&gt;=71,$K5154&lt;=77),"Snow",AND($K5154&gt;=80,$K5154&lt;=82),"Rain Showers",AND($K5154&gt;=95,$K5154&lt;=99),"Thunderstorm",TRUE,"Cloudy"))</f>
        <v/>
      </c>
      <c r="G5154" s="3" t="str" cm="1">
        <f t="array" ref="G5154">IF($A5154="","",INDEX(OpenMeteoAPI[TemperatureC],ROWS($G$2:G5154)))</f>
        <v/>
      </c>
      <c r="H5154" s="4" t="str" cm="1">
        <f t="array" ref="H5154">IF($A5154="","",INDEX(OpenMeteoAPI[RelativeHumidityPct],ROWS($H$2:H5154))/100)</f>
        <v/>
      </c>
      <c r="I5154" s="4" t="str" cm="1">
        <f t="array" ref="I5154">IF($A5154="","",INDEX(OpenMeteoAPI[PrecipitationProbabilityPct],ROWS($I$2:I5154))/100)</f>
        <v/>
      </c>
      <c r="J5154" s="3" t="str" cm="1">
        <f t="array" ref="J5154">IF($A5154="","",INDEX(OpenMeteoAPI[PrecipitationMM],ROWS($J$2:J5154)))</f>
        <v/>
      </c>
      <c r="K5154" t="str" cm="1">
        <f t="array" ref="K5154">IF($A5154="","",INDEX(OpenMeteoAPI[WeatherCode],ROWS($K$2:K5154)))</f>
        <v/>
      </c>
      <c r="L5154" s="3" t="str" cm="1">
        <f t="array" ref="L5154">IF($A5154="","",INDEX(OpenMeteoAPI[WindSpeedKMH],ROWS($L$2:L5154)))</f>
        <v/>
      </c>
    </row>
    <row r="5155" spans="1:12">
      <c r="A5155" t="str" cm="1">
        <f t="array" ref="A5155">IFERROR(INDEX(OpenMeteoAPI[City],ROWS($A$2:A5155))&amp;", "&amp;INDEX(OpenMeteoAPI[CountryCode],ROWS($A$2:A5155)),"")</f>
        <v/>
      </c>
      <c r="B5155" t="str" cm="1">
        <f t="array" ref="B5155">IF($A5155="","",INDEX(OpenMeteoAPI[LocationID],ROWS($B$2:B5155)))</f>
        <v/>
      </c>
      <c r="C5155" s="5" t="str" cm="1">
        <f t="array" ref="C5155">IF($A5155="","",INDEX(OpenMeteoAPI[ForecastDateTime],ROWS($C$2:C5155)))</f>
        <v/>
      </c>
      <c r="D5155" t="str">
        <f t="shared" si="80"/>
        <v/>
      </c>
      <c r="E5155" t="str" cm="1">
        <f t="array" ref="E5155">IF($K5155="","",_xlfn.IFS($K5155=0,_xlfn.UNICHAR(9728),$K5155&lt;=3,_xlfn.UNICHAR(9729),OR($K5155=45,$K5155=48),"~",AND($K5155&gt;=51,$K5155&lt;=67),_xlfn.UNICHAR(9748),AND($K5155&gt;=71,$K5155&lt;=77),_xlfn.UNICHAR(10052),AND($K5155&gt;=80,$K5155&lt;=82),_xlfn.UNICHAR(9748),AND($K5155&gt;=95,$K5155&lt;=99),_xlfn.UNICHAR(9889),TRUE,_xlfn.UNICHAR(9729)))</f>
        <v/>
      </c>
      <c r="F5155" t="str" cm="1">
        <f t="array" ref="F5155">IF($K5155="","",_xlfn.IFS($K5155=0,"Clear",$K5155&lt;=3,"Partly Cloudy",OR($K5155=45,$K5155=48),"Fog",AND($K5155&gt;=51,$K5155&lt;=67),"Drizzle",AND($K5155&gt;=71,$K5155&lt;=77),"Snow",AND($K5155&gt;=80,$K5155&lt;=82),"Rain Showers",AND($K5155&gt;=95,$K5155&lt;=99),"Thunderstorm",TRUE,"Cloudy"))</f>
        <v/>
      </c>
      <c r="G5155" s="3" t="str" cm="1">
        <f t="array" ref="G5155">IF($A5155="","",INDEX(OpenMeteoAPI[TemperatureC],ROWS($G$2:G5155)))</f>
        <v/>
      </c>
      <c r="H5155" s="4" t="str" cm="1">
        <f t="array" ref="H5155">IF($A5155="","",INDEX(OpenMeteoAPI[RelativeHumidityPct],ROWS($H$2:H5155))/100)</f>
        <v/>
      </c>
      <c r="I5155" s="4" t="str" cm="1">
        <f t="array" ref="I5155">IF($A5155="","",INDEX(OpenMeteoAPI[PrecipitationProbabilityPct],ROWS($I$2:I5155))/100)</f>
        <v/>
      </c>
      <c r="J5155" s="3" t="str" cm="1">
        <f t="array" ref="J5155">IF($A5155="","",INDEX(OpenMeteoAPI[PrecipitationMM],ROWS($J$2:J5155)))</f>
        <v/>
      </c>
      <c r="K5155" t="str" cm="1">
        <f t="array" ref="K5155">IF($A5155="","",INDEX(OpenMeteoAPI[WeatherCode],ROWS($K$2:K5155)))</f>
        <v/>
      </c>
      <c r="L5155" s="3" t="str" cm="1">
        <f t="array" ref="L5155">IF($A5155="","",INDEX(OpenMeteoAPI[WindSpeedKMH],ROWS($L$2:L5155)))</f>
        <v/>
      </c>
    </row>
    <row r="5156" spans="1:12">
      <c r="A5156" t="str" cm="1">
        <f t="array" ref="A5156">IFERROR(INDEX(OpenMeteoAPI[City],ROWS($A$2:A5156))&amp;", "&amp;INDEX(OpenMeteoAPI[CountryCode],ROWS($A$2:A5156)),"")</f>
        <v/>
      </c>
      <c r="B5156" t="str" cm="1">
        <f t="array" ref="B5156">IF($A5156="","",INDEX(OpenMeteoAPI[LocationID],ROWS($B$2:B5156)))</f>
        <v/>
      </c>
      <c r="C5156" s="5" t="str" cm="1">
        <f t="array" ref="C5156">IF($A5156="","",INDEX(OpenMeteoAPI[ForecastDateTime],ROWS($C$2:C5156)))</f>
        <v/>
      </c>
      <c r="D5156" t="str">
        <f t="shared" si="80"/>
        <v/>
      </c>
      <c r="E5156" t="str" cm="1">
        <f t="array" ref="E5156">IF($K5156="","",_xlfn.IFS($K5156=0,_xlfn.UNICHAR(9728),$K5156&lt;=3,_xlfn.UNICHAR(9729),OR($K5156=45,$K5156=48),"~",AND($K5156&gt;=51,$K5156&lt;=67),_xlfn.UNICHAR(9748),AND($K5156&gt;=71,$K5156&lt;=77),_xlfn.UNICHAR(10052),AND($K5156&gt;=80,$K5156&lt;=82),_xlfn.UNICHAR(9748),AND($K5156&gt;=95,$K5156&lt;=99),_xlfn.UNICHAR(9889),TRUE,_xlfn.UNICHAR(9729)))</f>
        <v/>
      </c>
      <c r="F5156" t="str" cm="1">
        <f t="array" ref="F5156">IF($K5156="","",_xlfn.IFS($K5156=0,"Clear",$K5156&lt;=3,"Partly Cloudy",OR($K5156=45,$K5156=48),"Fog",AND($K5156&gt;=51,$K5156&lt;=67),"Drizzle",AND($K5156&gt;=71,$K5156&lt;=77),"Snow",AND($K5156&gt;=80,$K5156&lt;=82),"Rain Showers",AND($K5156&gt;=95,$K5156&lt;=99),"Thunderstorm",TRUE,"Cloudy"))</f>
        <v/>
      </c>
      <c r="G5156" s="3" t="str" cm="1">
        <f t="array" ref="G5156">IF($A5156="","",INDEX(OpenMeteoAPI[TemperatureC],ROWS($G$2:G5156)))</f>
        <v/>
      </c>
      <c r="H5156" s="4" t="str" cm="1">
        <f t="array" ref="H5156">IF($A5156="","",INDEX(OpenMeteoAPI[RelativeHumidityPct],ROWS($H$2:H5156))/100)</f>
        <v/>
      </c>
      <c r="I5156" s="4" t="str" cm="1">
        <f t="array" ref="I5156">IF($A5156="","",INDEX(OpenMeteoAPI[PrecipitationProbabilityPct],ROWS($I$2:I5156))/100)</f>
        <v/>
      </c>
      <c r="J5156" s="3" t="str" cm="1">
        <f t="array" ref="J5156">IF($A5156="","",INDEX(OpenMeteoAPI[PrecipitationMM],ROWS($J$2:J5156)))</f>
        <v/>
      </c>
      <c r="K5156" t="str" cm="1">
        <f t="array" ref="K5156">IF($A5156="","",INDEX(OpenMeteoAPI[WeatherCode],ROWS($K$2:K5156)))</f>
        <v/>
      </c>
      <c r="L5156" s="3" t="str" cm="1">
        <f t="array" ref="L5156">IF($A5156="","",INDEX(OpenMeteoAPI[WindSpeedKMH],ROWS($L$2:L5156)))</f>
        <v/>
      </c>
    </row>
    <row r="5157" spans="1:12">
      <c r="A5157" t="str" cm="1">
        <f t="array" ref="A5157">IFERROR(INDEX(OpenMeteoAPI[City],ROWS($A$2:A5157))&amp;", "&amp;INDEX(OpenMeteoAPI[CountryCode],ROWS($A$2:A5157)),"")</f>
        <v/>
      </c>
      <c r="B5157" t="str" cm="1">
        <f t="array" ref="B5157">IF($A5157="","",INDEX(OpenMeteoAPI[LocationID],ROWS($B$2:B5157)))</f>
        <v/>
      </c>
      <c r="C5157" s="5" t="str" cm="1">
        <f t="array" ref="C5157">IF($A5157="","",INDEX(OpenMeteoAPI[ForecastDateTime],ROWS($C$2:C5157)))</f>
        <v/>
      </c>
      <c r="D5157" t="str">
        <f t="shared" si="80"/>
        <v/>
      </c>
      <c r="E5157" t="str" cm="1">
        <f t="array" ref="E5157">IF($K5157="","",_xlfn.IFS($K5157=0,_xlfn.UNICHAR(9728),$K5157&lt;=3,_xlfn.UNICHAR(9729),OR($K5157=45,$K5157=48),"~",AND($K5157&gt;=51,$K5157&lt;=67),_xlfn.UNICHAR(9748),AND($K5157&gt;=71,$K5157&lt;=77),_xlfn.UNICHAR(10052),AND($K5157&gt;=80,$K5157&lt;=82),_xlfn.UNICHAR(9748),AND($K5157&gt;=95,$K5157&lt;=99),_xlfn.UNICHAR(9889),TRUE,_xlfn.UNICHAR(9729)))</f>
        <v/>
      </c>
      <c r="F5157" t="str" cm="1">
        <f t="array" ref="F5157">IF($K5157="","",_xlfn.IFS($K5157=0,"Clear",$K5157&lt;=3,"Partly Cloudy",OR($K5157=45,$K5157=48),"Fog",AND($K5157&gt;=51,$K5157&lt;=67),"Drizzle",AND($K5157&gt;=71,$K5157&lt;=77),"Snow",AND($K5157&gt;=80,$K5157&lt;=82),"Rain Showers",AND($K5157&gt;=95,$K5157&lt;=99),"Thunderstorm",TRUE,"Cloudy"))</f>
        <v/>
      </c>
      <c r="G5157" s="3" t="str" cm="1">
        <f t="array" ref="G5157">IF($A5157="","",INDEX(OpenMeteoAPI[TemperatureC],ROWS($G$2:G5157)))</f>
        <v/>
      </c>
      <c r="H5157" s="4" t="str" cm="1">
        <f t="array" ref="H5157">IF($A5157="","",INDEX(OpenMeteoAPI[RelativeHumidityPct],ROWS($H$2:H5157))/100)</f>
        <v/>
      </c>
      <c r="I5157" s="4" t="str" cm="1">
        <f t="array" ref="I5157">IF($A5157="","",INDEX(OpenMeteoAPI[PrecipitationProbabilityPct],ROWS($I$2:I5157))/100)</f>
        <v/>
      </c>
      <c r="J5157" s="3" t="str" cm="1">
        <f t="array" ref="J5157">IF($A5157="","",INDEX(OpenMeteoAPI[PrecipitationMM],ROWS($J$2:J5157)))</f>
        <v/>
      </c>
      <c r="K5157" t="str" cm="1">
        <f t="array" ref="K5157">IF($A5157="","",INDEX(OpenMeteoAPI[WeatherCode],ROWS($K$2:K5157)))</f>
        <v/>
      </c>
      <c r="L5157" s="3" t="str" cm="1">
        <f t="array" ref="L5157">IF($A5157="","",INDEX(OpenMeteoAPI[WindSpeedKMH],ROWS($L$2:L5157)))</f>
        <v/>
      </c>
    </row>
    <row r="5158" spans="1:12">
      <c r="A5158" t="str" cm="1">
        <f t="array" ref="A5158">IFERROR(INDEX(OpenMeteoAPI[City],ROWS($A$2:A5158))&amp;", "&amp;INDEX(OpenMeteoAPI[CountryCode],ROWS($A$2:A5158)),"")</f>
        <v/>
      </c>
      <c r="B5158" t="str" cm="1">
        <f t="array" ref="B5158">IF($A5158="","",INDEX(OpenMeteoAPI[LocationID],ROWS($B$2:B5158)))</f>
        <v/>
      </c>
      <c r="C5158" s="5" t="str" cm="1">
        <f t="array" ref="C5158">IF($A5158="","",INDEX(OpenMeteoAPI[ForecastDateTime],ROWS($C$2:C5158)))</f>
        <v/>
      </c>
      <c r="D5158" t="str">
        <f t="shared" si="80"/>
        <v/>
      </c>
      <c r="E5158" t="str" cm="1">
        <f t="array" ref="E5158">IF($K5158="","",_xlfn.IFS($K5158=0,_xlfn.UNICHAR(9728),$K5158&lt;=3,_xlfn.UNICHAR(9729),OR($K5158=45,$K5158=48),"~",AND($K5158&gt;=51,$K5158&lt;=67),_xlfn.UNICHAR(9748),AND($K5158&gt;=71,$K5158&lt;=77),_xlfn.UNICHAR(10052),AND($K5158&gt;=80,$K5158&lt;=82),_xlfn.UNICHAR(9748),AND($K5158&gt;=95,$K5158&lt;=99),_xlfn.UNICHAR(9889),TRUE,_xlfn.UNICHAR(9729)))</f>
        <v/>
      </c>
      <c r="F5158" t="str" cm="1">
        <f t="array" ref="F5158">IF($K5158="","",_xlfn.IFS($K5158=0,"Clear",$K5158&lt;=3,"Partly Cloudy",OR($K5158=45,$K5158=48),"Fog",AND($K5158&gt;=51,$K5158&lt;=67),"Drizzle",AND($K5158&gt;=71,$K5158&lt;=77),"Snow",AND($K5158&gt;=80,$K5158&lt;=82),"Rain Showers",AND($K5158&gt;=95,$K5158&lt;=99),"Thunderstorm",TRUE,"Cloudy"))</f>
        <v/>
      </c>
      <c r="G5158" s="3" t="str" cm="1">
        <f t="array" ref="G5158">IF($A5158="","",INDEX(OpenMeteoAPI[TemperatureC],ROWS($G$2:G5158)))</f>
        <v/>
      </c>
      <c r="H5158" s="4" t="str" cm="1">
        <f t="array" ref="H5158">IF($A5158="","",INDEX(OpenMeteoAPI[RelativeHumidityPct],ROWS($H$2:H5158))/100)</f>
        <v/>
      </c>
      <c r="I5158" s="4" t="str" cm="1">
        <f t="array" ref="I5158">IF($A5158="","",INDEX(OpenMeteoAPI[PrecipitationProbabilityPct],ROWS($I$2:I5158))/100)</f>
        <v/>
      </c>
      <c r="J5158" s="3" t="str" cm="1">
        <f t="array" ref="J5158">IF($A5158="","",INDEX(OpenMeteoAPI[PrecipitationMM],ROWS($J$2:J5158)))</f>
        <v/>
      </c>
      <c r="K5158" t="str" cm="1">
        <f t="array" ref="K5158">IF($A5158="","",INDEX(OpenMeteoAPI[WeatherCode],ROWS($K$2:K5158)))</f>
        <v/>
      </c>
      <c r="L5158" s="3" t="str" cm="1">
        <f t="array" ref="L5158">IF($A5158="","",INDEX(OpenMeteoAPI[WindSpeedKMH],ROWS($L$2:L5158)))</f>
        <v/>
      </c>
    </row>
    <row r="5159" spans="1:12">
      <c r="A5159" t="str" cm="1">
        <f t="array" ref="A5159">IFERROR(INDEX(OpenMeteoAPI[City],ROWS($A$2:A5159))&amp;", "&amp;INDEX(OpenMeteoAPI[CountryCode],ROWS($A$2:A5159)),"")</f>
        <v/>
      </c>
      <c r="B5159" t="str" cm="1">
        <f t="array" ref="B5159">IF($A5159="","",INDEX(OpenMeteoAPI[LocationID],ROWS($B$2:B5159)))</f>
        <v/>
      </c>
      <c r="C5159" s="5" t="str" cm="1">
        <f t="array" ref="C5159">IF($A5159="","",INDEX(OpenMeteoAPI[ForecastDateTime],ROWS($C$2:C5159)))</f>
        <v/>
      </c>
      <c r="D5159" t="str">
        <f t="shared" si="80"/>
        <v/>
      </c>
      <c r="E5159" t="str" cm="1">
        <f t="array" ref="E5159">IF($K5159="","",_xlfn.IFS($K5159=0,_xlfn.UNICHAR(9728),$K5159&lt;=3,_xlfn.UNICHAR(9729),OR($K5159=45,$K5159=48),"~",AND($K5159&gt;=51,$K5159&lt;=67),_xlfn.UNICHAR(9748),AND($K5159&gt;=71,$K5159&lt;=77),_xlfn.UNICHAR(10052),AND($K5159&gt;=80,$K5159&lt;=82),_xlfn.UNICHAR(9748),AND($K5159&gt;=95,$K5159&lt;=99),_xlfn.UNICHAR(9889),TRUE,_xlfn.UNICHAR(9729)))</f>
        <v/>
      </c>
      <c r="F5159" t="str" cm="1">
        <f t="array" ref="F5159">IF($K5159="","",_xlfn.IFS($K5159=0,"Clear",$K5159&lt;=3,"Partly Cloudy",OR($K5159=45,$K5159=48),"Fog",AND($K5159&gt;=51,$K5159&lt;=67),"Drizzle",AND($K5159&gt;=71,$K5159&lt;=77),"Snow",AND($K5159&gt;=80,$K5159&lt;=82),"Rain Showers",AND($K5159&gt;=95,$K5159&lt;=99),"Thunderstorm",TRUE,"Cloudy"))</f>
        <v/>
      </c>
      <c r="G5159" s="3" t="str" cm="1">
        <f t="array" ref="G5159">IF($A5159="","",INDEX(OpenMeteoAPI[TemperatureC],ROWS($G$2:G5159)))</f>
        <v/>
      </c>
      <c r="H5159" s="4" t="str" cm="1">
        <f t="array" ref="H5159">IF($A5159="","",INDEX(OpenMeteoAPI[RelativeHumidityPct],ROWS($H$2:H5159))/100)</f>
        <v/>
      </c>
      <c r="I5159" s="4" t="str" cm="1">
        <f t="array" ref="I5159">IF($A5159="","",INDEX(OpenMeteoAPI[PrecipitationProbabilityPct],ROWS($I$2:I5159))/100)</f>
        <v/>
      </c>
      <c r="J5159" s="3" t="str" cm="1">
        <f t="array" ref="J5159">IF($A5159="","",INDEX(OpenMeteoAPI[PrecipitationMM],ROWS($J$2:J5159)))</f>
        <v/>
      </c>
      <c r="K5159" t="str" cm="1">
        <f t="array" ref="K5159">IF($A5159="","",INDEX(OpenMeteoAPI[WeatherCode],ROWS($K$2:K5159)))</f>
        <v/>
      </c>
      <c r="L5159" s="3" t="str" cm="1">
        <f t="array" ref="L5159">IF($A5159="","",INDEX(OpenMeteoAPI[WindSpeedKMH],ROWS($L$2:L5159)))</f>
        <v/>
      </c>
    </row>
    <row r="5160" spans="1:12">
      <c r="A5160" t="str" cm="1">
        <f t="array" ref="A5160">IFERROR(INDEX(OpenMeteoAPI[City],ROWS($A$2:A5160))&amp;", "&amp;INDEX(OpenMeteoAPI[CountryCode],ROWS($A$2:A5160)),"")</f>
        <v/>
      </c>
      <c r="B5160" t="str" cm="1">
        <f t="array" ref="B5160">IF($A5160="","",INDEX(OpenMeteoAPI[LocationID],ROWS($B$2:B5160)))</f>
        <v/>
      </c>
      <c r="C5160" s="5" t="str" cm="1">
        <f t="array" ref="C5160">IF($A5160="","",INDEX(OpenMeteoAPI[ForecastDateTime],ROWS($C$2:C5160)))</f>
        <v/>
      </c>
      <c r="D5160" t="str">
        <f t="shared" si="80"/>
        <v/>
      </c>
      <c r="E5160" t="str" cm="1">
        <f t="array" ref="E5160">IF($K5160="","",_xlfn.IFS($K5160=0,_xlfn.UNICHAR(9728),$K5160&lt;=3,_xlfn.UNICHAR(9729),OR($K5160=45,$K5160=48),"~",AND($K5160&gt;=51,$K5160&lt;=67),_xlfn.UNICHAR(9748),AND($K5160&gt;=71,$K5160&lt;=77),_xlfn.UNICHAR(10052),AND($K5160&gt;=80,$K5160&lt;=82),_xlfn.UNICHAR(9748),AND($K5160&gt;=95,$K5160&lt;=99),_xlfn.UNICHAR(9889),TRUE,_xlfn.UNICHAR(9729)))</f>
        <v/>
      </c>
      <c r="F5160" t="str" cm="1">
        <f t="array" ref="F5160">IF($K5160="","",_xlfn.IFS($K5160=0,"Clear",$K5160&lt;=3,"Partly Cloudy",OR($K5160=45,$K5160=48),"Fog",AND($K5160&gt;=51,$K5160&lt;=67),"Drizzle",AND($K5160&gt;=71,$K5160&lt;=77),"Snow",AND($K5160&gt;=80,$K5160&lt;=82),"Rain Showers",AND($K5160&gt;=95,$K5160&lt;=99),"Thunderstorm",TRUE,"Cloudy"))</f>
        <v/>
      </c>
      <c r="G5160" s="3" t="str" cm="1">
        <f t="array" ref="G5160">IF($A5160="","",INDEX(OpenMeteoAPI[TemperatureC],ROWS($G$2:G5160)))</f>
        <v/>
      </c>
      <c r="H5160" s="4" t="str" cm="1">
        <f t="array" ref="H5160">IF($A5160="","",INDEX(OpenMeteoAPI[RelativeHumidityPct],ROWS($H$2:H5160))/100)</f>
        <v/>
      </c>
      <c r="I5160" s="4" t="str" cm="1">
        <f t="array" ref="I5160">IF($A5160="","",INDEX(OpenMeteoAPI[PrecipitationProbabilityPct],ROWS($I$2:I5160))/100)</f>
        <v/>
      </c>
      <c r="J5160" s="3" t="str" cm="1">
        <f t="array" ref="J5160">IF($A5160="","",INDEX(OpenMeteoAPI[PrecipitationMM],ROWS($J$2:J5160)))</f>
        <v/>
      </c>
      <c r="K5160" t="str" cm="1">
        <f t="array" ref="K5160">IF($A5160="","",INDEX(OpenMeteoAPI[WeatherCode],ROWS($K$2:K5160)))</f>
        <v/>
      </c>
      <c r="L5160" s="3" t="str" cm="1">
        <f t="array" ref="L5160">IF($A5160="","",INDEX(OpenMeteoAPI[WindSpeedKMH],ROWS($L$2:L5160)))</f>
        <v/>
      </c>
    </row>
    <row r="5161" spans="1:12">
      <c r="A5161" t="str" cm="1">
        <f t="array" ref="A5161">IFERROR(INDEX(OpenMeteoAPI[City],ROWS($A$2:A5161))&amp;", "&amp;INDEX(OpenMeteoAPI[CountryCode],ROWS($A$2:A5161)),"")</f>
        <v/>
      </c>
      <c r="B5161" t="str" cm="1">
        <f t="array" ref="B5161">IF($A5161="","",INDEX(OpenMeteoAPI[LocationID],ROWS($B$2:B5161)))</f>
        <v/>
      </c>
      <c r="C5161" s="5" t="str" cm="1">
        <f t="array" ref="C5161">IF($A5161="","",INDEX(OpenMeteoAPI[ForecastDateTime],ROWS($C$2:C5161)))</f>
        <v/>
      </c>
      <c r="D5161" t="str">
        <f t="shared" si="80"/>
        <v/>
      </c>
      <c r="E5161" t="str" cm="1">
        <f t="array" ref="E5161">IF($K5161="","",_xlfn.IFS($K5161=0,_xlfn.UNICHAR(9728),$K5161&lt;=3,_xlfn.UNICHAR(9729),OR($K5161=45,$K5161=48),"~",AND($K5161&gt;=51,$K5161&lt;=67),_xlfn.UNICHAR(9748),AND($K5161&gt;=71,$K5161&lt;=77),_xlfn.UNICHAR(10052),AND($K5161&gt;=80,$K5161&lt;=82),_xlfn.UNICHAR(9748),AND($K5161&gt;=95,$K5161&lt;=99),_xlfn.UNICHAR(9889),TRUE,_xlfn.UNICHAR(9729)))</f>
        <v/>
      </c>
      <c r="F5161" t="str" cm="1">
        <f t="array" ref="F5161">IF($K5161="","",_xlfn.IFS($K5161=0,"Clear",$K5161&lt;=3,"Partly Cloudy",OR($K5161=45,$K5161=48),"Fog",AND($K5161&gt;=51,$K5161&lt;=67),"Drizzle",AND($K5161&gt;=71,$K5161&lt;=77),"Snow",AND($K5161&gt;=80,$K5161&lt;=82),"Rain Showers",AND($K5161&gt;=95,$K5161&lt;=99),"Thunderstorm",TRUE,"Cloudy"))</f>
        <v/>
      </c>
      <c r="G5161" s="3" t="str" cm="1">
        <f t="array" ref="G5161">IF($A5161="","",INDEX(OpenMeteoAPI[TemperatureC],ROWS($G$2:G5161)))</f>
        <v/>
      </c>
      <c r="H5161" s="4" t="str" cm="1">
        <f t="array" ref="H5161">IF($A5161="","",INDEX(OpenMeteoAPI[RelativeHumidityPct],ROWS($H$2:H5161))/100)</f>
        <v/>
      </c>
      <c r="I5161" s="4" t="str" cm="1">
        <f t="array" ref="I5161">IF($A5161="","",INDEX(OpenMeteoAPI[PrecipitationProbabilityPct],ROWS($I$2:I5161))/100)</f>
        <v/>
      </c>
      <c r="J5161" s="3" t="str" cm="1">
        <f t="array" ref="J5161">IF($A5161="","",INDEX(OpenMeteoAPI[PrecipitationMM],ROWS($J$2:J5161)))</f>
        <v/>
      </c>
      <c r="K5161" t="str" cm="1">
        <f t="array" ref="K5161">IF($A5161="","",INDEX(OpenMeteoAPI[WeatherCode],ROWS($K$2:K5161)))</f>
        <v/>
      </c>
      <c r="L5161" s="3" t="str" cm="1">
        <f t="array" ref="L5161">IF($A5161="","",INDEX(OpenMeteoAPI[WindSpeedKMH],ROWS($L$2:L5161)))</f>
        <v/>
      </c>
    </row>
    <row r="5162" spans="1:12">
      <c r="A5162" t="str" cm="1">
        <f t="array" ref="A5162">IFERROR(INDEX(OpenMeteoAPI[City],ROWS($A$2:A5162))&amp;", "&amp;INDEX(OpenMeteoAPI[CountryCode],ROWS($A$2:A5162)),"")</f>
        <v/>
      </c>
      <c r="B5162" t="str" cm="1">
        <f t="array" ref="B5162">IF($A5162="","",INDEX(OpenMeteoAPI[LocationID],ROWS($B$2:B5162)))</f>
        <v/>
      </c>
      <c r="C5162" s="5" t="str" cm="1">
        <f t="array" ref="C5162">IF($A5162="","",INDEX(OpenMeteoAPI[ForecastDateTime],ROWS($C$2:C5162)))</f>
        <v/>
      </c>
      <c r="D5162" t="str">
        <f t="shared" si="80"/>
        <v/>
      </c>
      <c r="E5162" t="str" cm="1">
        <f t="array" ref="E5162">IF($K5162="","",_xlfn.IFS($K5162=0,_xlfn.UNICHAR(9728),$K5162&lt;=3,_xlfn.UNICHAR(9729),OR($K5162=45,$K5162=48),"~",AND($K5162&gt;=51,$K5162&lt;=67),_xlfn.UNICHAR(9748),AND($K5162&gt;=71,$K5162&lt;=77),_xlfn.UNICHAR(10052),AND($K5162&gt;=80,$K5162&lt;=82),_xlfn.UNICHAR(9748),AND($K5162&gt;=95,$K5162&lt;=99),_xlfn.UNICHAR(9889),TRUE,_xlfn.UNICHAR(9729)))</f>
        <v/>
      </c>
      <c r="F5162" t="str" cm="1">
        <f t="array" ref="F5162">IF($K5162="","",_xlfn.IFS($K5162=0,"Clear",$K5162&lt;=3,"Partly Cloudy",OR($K5162=45,$K5162=48),"Fog",AND($K5162&gt;=51,$K5162&lt;=67),"Drizzle",AND($K5162&gt;=71,$K5162&lt;=77),"Snow",AND($K5162&gt;=80,$K5162&lt;=82),"Rain Showers",AND($K5162&gt;=95,$K5162&lt;=99),"Thunderstorm",TRUE,"Cloudy"))</f>
        <v/>
      </c>
      <c r="G5162" s="3" t="str" cm="1">
        <f t="array" ref="G5162">IF($A5162="","",INDEX(OpenMeteoAPI[TemperatureC],ROWS($G$2:G5162)))</f>
        <v/>
      </c>
      <c r="H5162" s="4" t="str" cm="1">
        <f t="array" ref="H5162">IF($A5162="","",INDEX(OpenMeteoAPI[RelativeHumidityPct],ROWS($H$2:H5162))/100)</f>
        <v/>
      </c>
      <c r="I5162" s="4" t="str" cm="1">
        <f t="array" ref="I5162">IF($A5162="","",INDEX(OpenMeteoAPI[PrecipitationProbabilityPct],ROWS($I$2:I5162))/100)</f>
        <v/>
      </c>
      <c r="J5162" s="3" t="str" cm="1">
        <f t="array" ref="J5162">IF($A5162="","",INDEX(OpenMeteoAPI[PrecipitationMM],ROWS($J$2:J5162)))</f>
        <v/>
      </c>
      <c r="K5162" t="str" cm="1">
        <f t="array" ref="K5162">IF($A5162="","",INDEX(OpenMeteoAPI[WeatherCode],ROWS($K$2:K5162)))</f>
        <v/>
      </c>
      <c r="L5162" s="3" t="str" cm="1">
        <f t="array" ref="L5162">IF($A5162="","",INDEX(OpenMeteoAPI[WindSpeedKMH],ROWS($L$2:L5162)))</f>
        <v/>
      </c>
    </row>
    <row r="5163" spans="1:12">
      <c r="A5163" t="str" cm="1">
        <f t="array" ref="A5163">IFERROR(INDEX(OpenMeteoAPI[City],ROWS($A$2:A5163))&amp;", "&amp;INDEX(OpenMeteoAPI[CountryCode],ROWS($A$2:A5163)),"")</f>
        <v/>
      </c>
      <c r="B5163" t="str" cm="1">
        <f t="array" ref="B5163">IF($A5163="","",INDEX(OpenMeteoAPI[LocationID],ROWS($B$2:B5163)))</f>
        <v/>
      </c>
      <c r="C5163" s="5" t="str" cm="1">
        <f t="array" ref="C5163">IF($A5163="","",INDEX(OpenMeteoAPI[ForecastDateTime],ROWS($C$2:C5163)))</f>
        <v/>
      </c>
      <c r="D5163" t="str">
        <f t="shared" si="80"/>
        <v/>
      </c>
      <c r="E5163" t="str" cm="1">
        <f t="array" ref="E5163">IF($K5163="","",_xlfn.IFS($K5163=0,_xlfn.UNICHAR(9728),$K5163&lt;=3,_xlfn.UNICHAR(9729),OR($K5163=45,$K5163=48),"~",AND($K5163&gt;=51,$K5163&lt;=67),_xlfn.UNICHAR(9748),AND($K5163&gt;=71,$K5163&lt;=77),_xlfn.UNICHAR(10052),AND($K5163&gt;=80,$K5163&lt;=82),_xlfn.UNICHAR(9748),AND($K5163&gt;=95,$K5163&lt;=99),_xlfn.UNICHAR(9889),TRUE,_xlfn.UNICHAR(9729)))</f>
        <v/>
      </c>
      <c r="F5163" t="str" cm="1">
        <f t="array" ref="F5163">IF($K5163="","",_xlfn.IFS($K5163=0,"Clear",$K5163&lt;=3,"Partly Cloudy",OR($K5163=45,$K5163=48),"Fog",AND($K5163&gt;=51,$K5163&lt;=67),"Drizzle",AND($K5163&gt;=71,$K5163&lt;=77),"Snow",AND($K5163&gt;=80,$K5163&lt;=82),"Rain Showers",AND($K5163&gt;=95,$K5163&lt;=99),"Thunderstorm",TRUE,"Cloudy"))</f>
        <v/>
      </c>
      <c r="G5163" s="3" t="str" cm="1">
        <f t="array" ref="G5163">IF($A5163="","",INDEX(OpenMeteoAPI[TemperatureC],ROWS($G$2:G5163)))</f>
        <v/>
      </c>
      <c r="H5163" s="4" t="str" cm="1">
        <f t="array" ref="H5163">IF($A5163="","",INDEX(OpenMeteoAPI[RelativeHumidityPct],ROWS($H$2:H5163))/100)</f>
        <v/>
      </c>
      <c r="I5163" s="4" t="str" cm="1">
        <f t="array" ref="I5163">IF($A5163="","",INDEX(OpenMeteoAPI[PrecipitationProbabilityPct],ROWS($I$2:I5163))/100)</f>
        <v/>
      </c>
      <c r="J5163" s="3" t="str" cm="1">
        <f t="array" ref="J5163">IF($A5163="","",INDEX(OpenMeteoAPI[PrecipitationMM],ROWS($J$2:J5163)))</f>
        <v/>
      </c>
      <c r="K5163" t="str" cm="1">
        <f t="array" ref="K5163">IF($A5163="","",INDEX(OpenMeteoAPI[WeatherCode],ROWS($K$2:K5163)))</f>
        <v/>
      </c>
      <c r="L5163" s="3" t="str" cm="1">
        <f t="array" ref="L5163">IF($A5163="","",INDEX(OpenMeteoAPI[WindSpeedKMH],ROWS($L$2:L5163)))</f>
        <v/>
      </c>
    </row>
    <row r="5164" spans="1:12">
      <c r="A5164" t="str" cm="1">
        <f t="array" ref="A5164">IFERROR(INDEX(OpenMeteoAPI[City],ROWS($A$2:A5164))&amp;", "&amp;INDEX(OpenMeteoAPI[CountryCode],ROWS($A$2:A5164)),"")</f>
        <v/>
      </c>
      <c r="B5164" t="str" cm="1">
        <f t="array" ref="B5164">IF($A5164="","",INDEX(OpenMeteoAPI[LocationID],ROWS($B$2:B5164)))</f>
        <v/>
      </c>
      <c r="C5164" s="5" t="str" cm="1">
        <f t="array" ref="C5164">IF($A5164="","",INDEX(OpenMeteoAPI[ForecastDateTime],ROWS($C$2:C5164)))</f>
        <v/>
      </c>
      <c r="D5164" t="str">
        <f t="shared" si="80"/>
        <v/>
      </c>
      <c r="E5164" t="str" cm="1">
        <f t="array" ref="E5164">IF($K5164="","",_xlfn.IFS($K5164=0,_xlfn.UNICHAR(9728),$K5164&lt;=3,_xlfn.UNICHAR(9729),OR($K5164=45,$K5164=48),"~",AND($K5164&gt;=51,$K5164&lt;=67),_xlfn.UNICHAR(9748),AND($K5164&gt;=71,$K5164&lt;=77),_xlfn.UNICHAR(10052),AND($K5164&gt;=80,$K5164&lt;=82),_xlfn.UNICHAR(9748),AND($K5164&gt;=95,$K5164&lt;=99),_xlfn.UNICHAR(9889),TRUE,_xlfn.UNICHAR(9729)))</f>
        <v/>
      </c>
      <c r="F5164" t="str" cm="1">
        <f t="array" ref="F5164">IF($K5164="","",_xlfn.IFS($K5164=0,"Clear",$K5164&lt;=3,"Partly Cloudy",OR($K5164=45,$K5164=48),"Fog",AND($K5164&gt;=51,$K5164&lt;=67),"Drizzle",AND($K5164&gt;=71,$K5164&lt;=77),"Snow",AND($K5164&gt;=80,$K5164&lt;=82),"Rain Showers",AND($K5164&gt;=95,$K5164&lt;=99),"Thunderstorm",TRUE,"Cloudy"))</f>
        <v/>
      </c>
      <c r="G5164" s="3" t="str" cm="1">
        <f t="array" ref="G5164">IF($A5164="","",INDEX(OpenMeteoAPI[TemperatureC],ROWS($G$2:G5164)))</f>
        <v/>
      </c>
      <c r="H5164" s="4" t="str" cm="1">
        <f t="array" ref="H5164">IF($A5164="","",INDEX(OpenMeteoAPI[RelativeHumidityPct],ROWS($H$2:H5164))/100)</f>
        <v/>
      </c>
      <c r="I5164" s="4" t="str" cm="1">
        <f t="array" ref="I5164">IF($A5164="","",INDEX(OpenMeteoAPI[PrecipitationProbabilityPct],ROWS($I$2:I5164))/100)</f>
        <v/>
      </c>
      <c r="J5164" s="3" t="str" cm="1">
        <f t="array" ref="J5164">IF($A5164="","",INDEX(OpenMeteoAPI[PrecipitationMM],ROWS($J$2:J5164)))</f>
        <v/>
      </c>
      <c r="K5164" t="str" cm="1">
        <f t="array" ref="K5164">IF($A5164="","",INDEX(OpenMeteoAPI[WeatherCode],ROWS($K$2:K5164)))</f>
        <v/>
      </c>
      <c r="L5164" s="3" t="str" cm="1">
        <f t="array" ref="L5164">IF($A5164="","",INDEX(OpenMeteoAPI[WindSpeedKMH],ROWS($L$2:L5164)))</f>
        <v/>
      </c>
    </row>
    <row r="5165" spans="1:12">
      <c r="A5165" t="str" cm="1">
        <f t="array" ref="A5165">IFERROR(INDEX(OpenMeteoAPI[City],ROWS($A$2:A5165))&amp;", "&amp;INDEX(OpenMeteoAPI[CountryCode],ROWS($A$2:A5165)),"")</f>
        <v/>
      </c>
      <c r="B5165" t="str" cm="1">
        <f t="array" ref="B5165">IF($A5165="","",INDEX(OpenMeteoAPI[LocationID],ROWS($B$2:B5165)))</f>
        <v/>
      </c>
      <c r="C5165" s="5" t="str" cm="1">
        <f t="array" ref="C5165">IF($A5165="","",INDEX(OpenMeteoAPI[ForecastDateTime],ROWS($C$2:C5165)))</f>
        <v/>
      </c>
      <c r="D5165" t="str">
        <f t="shared" si="80"/>
        <v/>
      </c>
      <c r="E5165" t="str" cm="1">
        <f t="array" ref="E5165">IF($K5165="","",_xlfn.IFS($K5165=0,_xlfn.UNICHAR(9728),$K5165&lt;=3,_xlfn.UNICHAR(9729),OR($K5165=45,$K5165=48),"~",AND($K5165&gt;=51,$K5165&lt;=67),_xlfn.UNICHAR(9748),AND($K5165&gt;=71,$K5165&lt;=77),_xlfn.UNICHAR(10052),AND($K5165&gt;=80,$K5165&lt;=82),_xlfn.UNICHAR(9748),AND($K5165&gt;=95,$K5165&lt;=99),_xlfn.UNICHAR(9889),TRUE,_xlfn.UNICHAR(9729)))</f>
        <v/>
      </c>
      <c r="F5165" t="str" cm="1">
        <f t="array" ref="F5165">IF($K5165="","",_xlfn.IFS($K5165=0,"Clear",$K5165&lt;=3,"Partly Cloudy",OR($K5165=45,$K5165=48),"Fog",AND($K5165&gt;=51,$K5165&lt;=67),"Drizzle",AND($K5165&gt;=71,$K5165&lt;=77),"Snow",AND($K5165&gt;=80,$K5165&lt;=82),"Rain Showers",AND($K5165&gt;=95,$K5165&lt;=99),"Thunderstorm",TRUE,"Cloudy"))</f>
        <v/>
      </c>
      <c r="G5165" s="3" t="str" cm="1">
        <f t="array" ref="G5165">IF($A5165="","",INDEX(OpenMeteoAPI[TemperatureC],ROWS($G$2:G5165)))</f>
        <v/>
      </c>
      <c r="H5165" s="4" t="str" cm="1">
        <f t="array" ref="H5165">IF($A5165="","",INDEX(OpenMeteoAPI[RelativeHumidityPct],ROWS($H$2:H5165))/100)</f>
        <v/>
      </c>
      <c r="I5165" s="4" t="str" cm="1">
        <f t="array" ref="I5165">IF($A5165="","",INDEX(OpenMeteoAPI[PrecipitationProbabilityPct],ROWS($I$2:I5165))/100)</f>
        <v/>
      </c>
      <c r="J5165" s="3" t="str" cm="1">
        <f t="array" ref="J5165">IF($A5165="","",INDEX(OpenMeteoAPI[PrecipitationMM],ROWS($J$2:J5165)))</f>
        <v/>
      </c>
      <c r="K5165" t="str" cm="1">
        <f t="array" ref="K5165">IF($A5165="","",INDEX(OpenMeteoAPI[WeatherCode],ROWS($K$2:K5165)))</f>
        <v/>
      </c>
      <c r="L5165" s="3" t="str" cm="1">
        <f t="array" ref="L5165">IF($A5165="","",INDEX(OpenMeteoAPI[WindSpeedKMH],ROWS($L$2:L5165)))</f>
        <v/>
      </c>
    </row>
    <row r="5166" spans="1:12">
      <c r="A5166" t="str" cm="1">
        <f t="array" ref="A5166">IFERROR(INDEX(OpenMeteoAPI[City],ROWS($A$2:A5166))&amp;", "&amp;INDEX(OpenMeteoAPI[CountryCode],ROWS($A$2:A5166)),"")</f>
        <v/>
      </c>
      <c r="B5166" t="str" cm="1">
        <f t="array" ref="B5166">IF($A5166="","",INDEX(OpenMeteoAPI[LocationID],ROWS($B$2:B5166)))</f>
        <v/>
      </c>
      <c r="C5166" s="5" t="str" cm="1">
        <f t="array" ref="C5166">IF($A5166="","",INDEX(OpenMeteoAPI[ForecastDateTime],ROWS($C$2:C5166)))</f>
        <v/>
      </c>
      <c r="D5166" t="str">
        <f t="shared" si="80"/>
        <v/>
      </c>
      <c r="E5166" t="str" cm="1">
        <f t="array" ref="E5166">IF($K5166="","",_xlfn.IFS($K5166=0,_xlfn.UNICHAR(9728),$K5166&lt;=3,_xlfn.UNICHAR(9729),OR($K5166=45,$K5166=48),"~",AND($K5166&gt;=51,$K5166&lt;=67),_xlfn.UNICHAR(9748),AND($K5166&gt;=71,$K5166&lt;=77),_xlfn.UNICHAR(10052),AND($K5166&gt;=80,$K5166&lt;=82),_xlfn.UNICHAR(9748),AND($K5166&gt;=95,$K5166&lt;=99),_xlfn.UNICHAR(9889),TRUE,_xlfn.UNICHAR(9729)))</f>
        <v/>
      </c>
      <c r="F5166" t="str" cm="1">
        <f t="array" ref="F5166">IF($K5166="","",_xlfn.IFS($K5166=0,"Clear",$K5166&lt;=3,"Partly Cloudy",OR($K5166=45,$K5166=48),"Fog",AND($K5166&gt;=51,$K5166&lt;=67),"Drizzle",AND($K5166&gt;=71,$K5166&lt;=77),"Snow",AND($K5166&gt;=80,$K5166&lt;=82),"Rain Showers",AND($K5166&gt;=95,$K5166&lt;=99),"Thunderstorm",TRUE,"Cloudy"))</f>
        <v/>
      </c>
      <c r="G5166" s="3" t="str" cm="1">
        <f t="array" ref="G5166">IF($A5166="","",INDEX(OpenMeteoAPI[TemperatureC],ROWS($G$2:G5166)))</f>
        <v/>
      </c>
      <c r="H5166" s="4" t="str" cm="1">
        <f t="array" ref="H5166">IF($A5166="","",INDEX(OpenMeteoAPI[RelativeHumidityPct],ROWS($H$2:H5166))/100)</f>
        <v/>
      </c>
      <c r="I5166" s="4" t="str" cm="1">
        <f t="array" ref="I5166">IF($A5166="","",INDEX(OpenMeteoAPI[PrecipitationProbabilityPct],ROWS($I$2:I5166))/100)</f>
        <v/>
      </c>
      <c r="J5166" s="3" t="str" cm="1">
        <f t="array" ref="J5166">IF($A5166="","",INDEX(OpenMeteoAPI[PrecipitationMM],ROWS($J$2:J5166)))</f>
        <v/>
      </c>
      <c r="K5166" t="str" cm="1">
        <f t="array" ref="K5166">IF($A5166="","",INDEX(OpenMeteoAPI[WeatherCode],ROWS($K$2:K5166)))</f>
        <v/>
      </c>
      <c r="L5166" s="3" t="str" cm="1">
        <f t="array" ref="L5166">IF($A5166="","",INDEX(OpenMeteoAPI[WindSpeedKMH],ROWS($L$2:L5166)))</f>
        <v/>
      </c>
    </row>
    <row r="5167" spans="1:12">
      <c r="A5167" t="str" cm="1">
        <f t="array" ref="A5167">IFERROR(INDEX(OpenMeteoAPI[City],ROWS($A$2:A5167))&amp;", "&amp;INDEX(OpenMeteoAPI[CountryCode],ROWS($A$2:A5167)),"")</f>
        <v/>
      </c>
      <c r="B5167" t="str" cm="1">
        <f t="array" ref="B5167">IF($A5167="","",INDEX(OpenMeteoAPI[LocationID],ROWS($B$2:B5167)))</f>
        <v/>
      </c>
      <c r="C5167" s="5" t="str" cm="1">
        <f t="array" ref="C5167">IF($A5167="","",INDEX(OpenMeteoAPI[ForecastDateTime],ROWS($C$2:C5167)))</f>
        <v/>
      </c>
      <c r="D5167" t="str">
        <f t="shared" si="80"/>
        <v/>
      </c>
      <c r="E5167" t="str" cm="1">
        <f t="array" ref="E5167">IF($K5167="","",_xlfn.IFS($K5167=0,_xlfn.UNICHAR(9728),$K5167&lt;=3,_xlfn.UNICHAR(9729),OR($K5167=45,$K5167=48),"~",AND($K5167&gt;=51,$K5167&lt;=67),_xlfn.UNICHAR(9748),AND($K5167&gt;=71,$K5167&lt;=77),_xlfn.UNICHAR(10052),AND($K5167&gt;=80,$K5167&lt;=82),_xlfn.UNICHAR(9748),AND($K5167&gt;=95,$K5167&lt;=99),_xlfn.UNICHAR(9889),TRUE,_xlfn.UNICHAR(9729)))</f>
        <v/>
      </c>
      <c r="F5167" t="str" cm="1">
        <f t="array" ref="F5167">IF($K5167="","",_xlfn.IFS($K5167=0,"Clear",$K5167&lt;=3,"Partly Cloudy",OR($K5167=45,$K5167=48),"Fog",AND($K5167&gt;=51,$K5167&lt;=67),"Drizzle",AND($K5167&gt;=71,$K5167&lt;=77),"Snow",AND($K5167&gt;=80,$K5167&lt;=82),"Rain Showers",AND($K5167&gt;=95,$K5167&lt;=99),"Thunderstorm",TRUE,"Cloudy"))</f>
        <v/>
      </c>
      <c r="G5167" s="3" t="str" cm="1">
        <f t="array" ref="G5167">IF($A5167="","",INDEX(OpenMeteoAPI[TemperatureC],ROWS($G$2:G5167)))</f>
        <v/>
      </c>
      <c r="H5167" s="4" t="str" cm="1">
        <f t="array" ref="H5167">IF($A5167="","",INDEX(OpenMeteoAPI[RelativeHumidityPct],ROWS($H$2:H5167))/100)</f>
        <v/>
      </c>
      <c r="I5167" s="4" t="str" cm="1">
        <f t="array" ref="I5167">IF($A5167="","",INDEX(OpenMeteoAPI[PrecipitationProbabilityPct],ROWS($I$2:I5167))/100)</f>
        <v/>
      </c>
      <c r="J5167" s="3" t="str" cm="1">
        <f t="array" ref="J5167">IF($A5167="","",INDEX(OpenMeteoAPI[PrecipitationMM],ROWS($J$2:J5167)))</f>
        <v/>
      </c>
      <c r="K5167" t="str" cm="1">
        <f t="array" ref="K5167">IF($A5167="","",INDEX(OpenMeteoAPI[WeatherCode],ROWS($K$2:K5167)))</f>
        <v/>
      </c>
      <c r="L5167" s="3" t="str" cm="1">
        <f t="array" ref="L5167">IF($A5167="","",INDEX(OpenMeteoAPI[WindSpeedKMH],ROWS($L$2:L5167)))</f>
        <v/>
      </c>
    </row>
    <row r="5168" spans="1:12">
      <c r="A5168" t="str" cm="1">
        <f t="array" ref="A5168">IFERROR(INDEX(OpenMeteoAPI[City],ROWS($A$2:A5168))&amp;", "&amp;INDEX(OpenMeteoAPI[CountryCode],ROWS($A$2:A5168)),"")</f>
        <v/>
      </c>
      <c r="B5168" t="str" cm="1">
        <f t="array" ref="B5168">IF($A5168="","",INDEX(OpenMeteoAPI[LocationID],ROWS($B$2:B5168)))</f>
        <v/>
      </c>
      <c r="C5168" s="5" t="str" cm="1">
        <f t="array" ref="C5168">IF($A5168="","",INDEX(OpenMeteoAPI[ForecastDateTime],ROWS($C$2:C5168)))</f>
        <v/>
      </c>
      <c r="D5168" t="str">
        <f t="shared" si="80"/>
        <v/>
      </c>
      <c r="E5168" t="str" cm="1">
        <f t="array" ref="E5168">IF($K5168="","",_xlfn.IFS($K5168=0,_xlfn.UNICHAR(9728),$K5168&lt;=3,_xlfn.UNICHAR(9729),OR($K5168=45,$K5168=48),"~",AND($K5168&gt;=51,$K5168&lt;=67),_xlfn.UNICHAR(9748),AND($K5168&gt;=71,$K5168&lt;=77),_xlfn.UNICHAR(10052),AND($K5168&gt;=80,$K5168&lt;=82),_xlfn.UNICHAR(9748),AND($K5168&gt;=95,$K5168&lt;=99),_xlfn.UNICHAR(9889),TRUE,_xlfn.UNICHAR(9729)))</f>
        <v/>
      </c>
      <c r="F5168" t="str" cm="1">
        <f t="array" ref="F5168">IF($K5168="","",_xlfn.IFS($K5168=0,"Clear",$K5168&lt;=3,"Partly Cloudy",OR($K5168=45,$K5168=48),"Fog",AND($K5168&gt;=51,$K5168&lt;=67),"Drizzle",AND($K5168&gt;=71,$K5168&lt;=77),"Snow",AND($K5168&gt;=80,$K5168&lt;=82),"Rain Showers",AND($K5168&gt;=95,$K5168&lt;=99),"Thunderstorm",TRUE,"Cloudy"))</f>
        <v/>
      </c>
      <c r="G5168" s="3" t="str" cm="1">
        <f t="array" ref="G5168">IF($A5168="","",INDEX(OpenMeteoAPI[TemperatureC],ROWS($G$2:G5168)))</f>
        <v/>
      </c>
      <c r="H5168" s="4" t="str" cm="1">
        <f t="array" ref="H5168">IF($A5168="","",INDEX(OpenMeteoAPI[RelativeHumidityPct],ROWS($H$2:H5168))/100)</f>
        <v/>
      </c>
      <c r="I5168" s="4" t="str" cm="1">
        <f t="array" ref="I5168">IF($A5168="","",INDEX(OpenMeteoAPI[PrecipitationProbabilityPct],ROWS($I$2:I5168))/100)</f>
        <v/>
      </c>
      <c r="J5168" s="3" t="str" cm="1">
        <f t="array" ref="J5168">IF($A5168="","",INDEX(OpenMeteoAPI[PrecipitationMM],ROWS($J$2:J5168)))</f>
        <v/>
      </c>
      <c r="K5168" t="str" cm="1">
        <f t="array" ref="K5168">IF($A5168="","",INDEX(OpenMeteoAPI[WeatherCode],ROWS($K$2:K5168)))</f>
        <v/>
      </c>
      <c r="L5168" s="3" t="str" cm="1">
        <f t="array" ref="L5168">IF($A5168="","",INDEX(OpenMeteoAPI[WindSpeedKMH],ROWS($L$2:L5168)))</f>
        <v/>
      </c>
    </row>
    <row r="5169" spans="1:12">
      <c r="A5169" t="str" cm="1">
        <f t="array" ref="A5169">IFERROR(INDEX(OpenMeteoAPI[City],ROWS($A$2:A5169))&amp;", "&amp;INDEX(OpenMeteoAPI[CountryCode],ROWS($A$2:A5169)),"")</f>
        <v/>
      </c>
      <c r="B5169" t="str" cm="1">
        <f t="array" ref="B5169">IF($A5169="","",INDEX(OpenMeteoAPI[LocationID],ROWS($B$2:B5169)))</f>
        <v/>
      </c>
      <c r="C5169" s="5" t="str" cm="1">
        <f t="array" ref="C5169">IF($A5169="","",INDEX(OpenMeteoAPI[ForecastDateTime],ROWS($C$2:C5169)))</f>
        <v/>
      </c>
      <c r="D5169" t="str">
        <f t="shared" si="80"/>
        <v/>
      </c>
      <c r="E5169" t="str" cm="1">
        <f t="array" ref="E5169">IF($K5169="","",_xlfn.IFS($K5169=0,_xlfn.UNICHAR(9728),$K5169&lt;=3,_xlfn.UNICHAR(9729),OR($K5169=45,$K5169=48),"~",AND($K5169&gt;=51,$K5169&lt;=67),_xlfn.UNICHAR(9748),AND($K5169&gt;=71,$K5169&lt;=77),_xlfn.UNICHAR(10052),AND($K5169&gt;=80,$K5169&lt;=82),_xlfn.UNICHAR(9748),AND($K5169&gt;=95,$K5169&lt;=99),_xlfn.UNICHAR(9889),TRUE,_xlfn.UNICHAR(9729)))</f>
        <v/>
      </c>
      <c r="F5169" t="str" cm="1">
        <f t="array" ref="F5169">IF($K5169="","",_xlfn.IFS($K5169=0,"Clear",$K5169&lt;=3,"Partly Cloudy",OR($K5169=45,$K5169=48),"Fog",AND($K5169&gt;=51,$K5169&lt;=67),"Drizzle",AND($K5169&gt;=71,$K5169&lt;=77),"Snow",AND($K5169&gt;=80,$K5169&lt;=82),"Rain Showers",AND($K5169&gt;=95,$K5169&lt;=99),"Thunderstorm",TRUE,"Cloudy"))</f>
        <v/>
      </c>
      <c r="G5169" s="3" t="str" cm="1">
        <f t="array" ref="G5169">IF($A5169="","",INDEX(OpenMeteoAPI[TemperatureC],ROWS($G$2:G5169)))</f>
        <v/>
      </c>
      <c r="H5169" s="4" t="str" cm="1">
        <f t="array" ref="H5169">IF($A5169="","",INDEX(OpenMeteoAPI[RelativeHumidityPct],ROWS($H$2:H5169))/100)</f>
        <v/>
      </c>
      <c r="I5169" s="4" t="str" cm="1">
        <f t="array" ref="I5169">IF($A5169="","",INDEX(OpenMeteoAPI[PrecipitationProbabilityPct],ROWS($I$2:I5169))/100)</f>
        <v/>
      </c>
      <c r="J5169" s="3" t="str" cm="1">
        <f t="array" ref="J5169">IF($A5169="","",INDEX(OpenMeteoAPI[PrecipitationMM],ROWS($J$2:J5169)))</f>
        <v/>
      </c>
      <c r="K5169" t="str" cm="1">
        <f t="array" ref="K5169">IF($A5169="","",INDEX(OpenMeteoAPI[WeatherCode],ROWS($K$2:K5169)))</f>
        <v/>
      </c>
      <c r="L5169" s="3" t="str" cm="1">
        <f t="array" ref="L5169">IF($A5169="","",INDEX(OpenMeteoAPI[WindSpeedKMH],ROWS($L$2:L5169)))</f>
        <v/>
      </c>
    </row>
    <row r="5170" spans="1:12">
      <c r="A5170" t="str" cm="1">
        <f t="array" ref="A5170">IFERROR(INDEX(OpenMeteoAPI[City],ROWS($A$2:A5170))&amp;", "&amp;INDEX(OpenMeteoAPI[CountryCode],ROWS($A$2:A5170)),"")</f>
        <v/>
      </c>
      <c r="B5170" t="str" cm="1">
        <f t="array" ref="B5170">IF($A5170="","",INDEX(OpenMeteoAPI[LocationID],ROWS($B$2:B5170)))</f>
        <v/>
      </c>
      <c r="C5170" s="5" t="str" cm="1">
        <f t="array" ref="C5170">IF($A5170="","",INDEX(OpenMeteoAPI[ForecastDateTime],ROWS($C$2:C5170)))</f>
        <v/>
      </c>
      <c r="D5170" t="str">
        <f t="shared" si="80"/>
        <v/>
      </c>
      <c r="E5170" t="str" cm="1">
        <f t="array" ref="E5170">IF($K5170="","",_xlfn.IFS($K5170=0,_xlfn.UNICHAR(9728),$K5170&lt;=3,_xlfn.UNICHAR(9729),OR($K5170=45,$K5170=48),"~",AND($K5170&gt;=51,$K5170&lt;=67),_xlfn.UNICHAR(9748),AND($K5170&gt;=71,$K5170&lt;=77),_xlfn.UNICHAR(10052),AND($K5170&gt;=80,$K5170&lt;=82),_xlfn.UNICHAR(9748),AND($K5170&gt;=95,$K5170&lt;=99),_xlfn.UNICHAR(9889),TRUE,_xlfn.UNICHAR(9729)))</f>
        <v/>
      </c>
      <c r="F5170" t="str" cm="1">
        <f t="array" ref="F5170">IF($K5170="","",_xlfn.IFS($K5170=0,"Clear",$K5170&lt;=3,"Partly Cloudy",OR($K5170=45,$K5170=48),"Fog",AND($K5170&gt;=51,$K5170&lt;=67),"Drizzle",AND($K5170&gt;=71,$K5170&lt;=77),"Snow",AND($K5170&gt;=80,$K5170&lt;=82),"Rain Showers",AND($K5170&gt;=95,$K5170&lt;=99),"Thunderstorm",TRUE,"Cloudy"))</f>
        <v/>
      </c>
      <c r="G5170" s="3" t="str" cm="1">
        <f t="array" ref="G5170">IF($A5170="","",INDEX(OpenMeteoAPI[TemperatureC],ROWS($G$2:G5170)))</f>
        <v/>
      </c>
      <c r="H5170" s="4" t="str" cm="1">
        <f t="array" ref="H5170">IF($A5170="","",INDEX(OpenMeteoAPI[RelativeHumidityPct],ROWS($H$2:H5170))/100)</f>
        <v/>
      </c>
      <c r="I5170" s="4" t="str" cm="1">
        <f t="array" ref="I5170">IF($A5170="","",INDEX(OpenMeteoAPI[PrecipitationProbabilityPct],ROWS($I$2:I5170))/100)</f>
        <v/>
      </c>
      <c r="J5170" s="3" t="str" cm="1">
        <f t="array" ref="J5170">IF($A5170="","",INDEX(OpenMeteoAPI[PrecipitationMM],ROWS($J$2:J5170)))</f>
        <v/>
      </c>
      <c r="K5170" t="str" cm="1">
        <f t="array" ref="K5170">IF($A5170="","",INDEX(OpenMeteoAPI[WeatherCode],ROWS($K$2:K5170)))</f>
        <v/>
      </c>
      <c r="L5170" s="3" t="str" cm="1">
        <f t="array" ref="L5170">IF($A5170="","",INDEX(OpenMeteoAPI[WindSpeedKMH],ROWS($L$2:L5170)))</f>
        <v/>
      </c>
    </row>
    <row r="5171" spans="1:12">
      <c r="A5171" t="str" cm="1">
        <f t="array" ref="A5171">IFERROR(INDEX(OpenMeteoAPI[City],ROWS($A$2:A5171))&amp;", "&amp;INDEX(OpenMeteoAPI[CountryCode],ROWS($A$2:A5171)),"")</f>
        <v/>
      </c>
      <c r="B5171" t="str" cm="1">
        <f t="array" ref="B5171">IF($A5171="","",INDEX(OpenMeteoAPI[LocationID],ROWS($B$2:B5171)))</f>
        <v/>
      </c>
      <c r="C5171" s="5" t="str" cm="1">
        <f t="array" ref="C5171">IF($A5171="","",INDEX(OpenMeteoAPI[ForecastDateTime],ROWS($C$2:C5171)))</f>
        <v/>
      </c>
      <c r="D5171" t="str">
        <f t="shared" si="80"/>
        <v/>
      </c>
      <c r="E5171" t="str" cm="1">
        <f t="array" ref="E5171">IF($K5171="","",_xlfn.IFS($K5171=0,_xlfn.UNICHAR(9728),$K5171&lt;=3,_xlfn.UNICHAR(9729),OR($K5171=45,$K5171=48),"~",AND($K5171&gt;=51,$K5171&lt;=67),_xlfn.UNICHAR(9748),AND($K5171&gt;=71,$K5171&lt;=77),_xlfn.UNICHAR(10052),AND($K5171&gt;=80,$K5171&lt;=82),_xlfn.UNICHAR(9748),AND($K5171&gt;=95,$K5171&lt;=99),_xlfn.UNICHAR(9889),TRUE,_xlfn.UNICHAR(9729)))</f>
        <v/>
      </c>
      <c r="F5171" t="str" cm="1">
        <f t="array" ref="F5171">IF($K5171="","",_xlfn.IFS($K5171=0,"Clear",$K5171&lt;=3,"Partly Cloudy",OR($K5171=45,$K5171=48),"Fog",AND($K5171&gt;=51,$K5171&lt;=67),"Drizzle",AND($K5171&gt;=71,$K5171&lt;=77),"Snow",AND($K5171&gt;=80,$K5171&lt;=82),"Rain Showers",AND($K5171&gt;=95,$K5171&lt;=99),"Thunderstorm",TRUE,"Cloudy"))</f>
        <v/>
      </c>
      <c r="G5171" s="3" t="str" cm="1">
        <f t="array" ref="G5171">IF($A5171="","",INDEX(OpenMeteoAPI[TemperatureC],ROWS($G$2:G5171)))</f>
        <v/>
      </c>
      <c r="H5171" s="4" t="str" cm="1">
        <f t="array" ref="H5171">IF($A5171="","",INDEX(OpenMeteoAPI[RelativeHumidityPct],ROWS($H$2:H5171))/100)</f>
        <v/>
      </c>
      <c r="I5171" s="4" t="str" cm="1">
        <f t="array" ref="I5171">IF($A5171="","",INDEX(OpenMeteoAPI[PrecipitationProbabilityPct],ROWS($I$2:I5171))/100)</f>
        <v/>
      </c>
      <c r="J5171" s="3" t="str" cm="1">
        <f t="array" ref="J5171">IF($A5171="","",INDEX(OpenMeteoAPI[PrecipitationMM],ROWS($J$2:J5171)))</f>
        <v/>
      </c>
      <c r="K5171" t="str" cm="1">
        <f t="array" ref="K5171">IF($A5171="","",INDEX(OpenMeteoAPI[WeatherCode],ROWS($K$2:K5171)))</f>
        <v/>
      </c>
      <c r="L5171" s="3" t="str" cm="1">
        <f t="array" ref="L5171">IF($A5171="","",INDEX(OpenMeteoAPI[WindSpeedKMH],ROWS($L$2:L5171)))</f>
        <v/>
      </c>
    </row>
    <row r="5172" spans="1:12">
      <c r="A5172" t="str" cm="1">
        <f t="array" ref="A5172">IFERROR(INDEX(OpenMeteoAPI[City],ROWS($A$2:A5172))&amp;", "&amp;INDEX(OpenMeteoAPI[CountryCode],ROWS($A$2:A5172)),"")</f>
        <v/>
      </c>
      <c r="B5172" t="str" cm="1">
        <f t="array" ref="B5172">IF($A5172="","",INDEX(OpenMeteoAPI[LocationID],ROWS($B$2:B5172)))</f>
        <v/>
      </c>
      <c r="C5172" s="5" t="str" cm="1">
        <f t="array" ref="C5172">IF($A5172="","",INDEX(OpenMeteoAPI[ForecastDateTime],ROWS($C$2:C5172)))</f>
        <v/>
      </c>
      <c r="D5172" t="str">
        <f t="shared" si="80"/>
        <v/>
      </c>
      <c r="E5172" t="str" cm="1">
        <f t="array" ref="E5172">IF($K5172="","",_xlfn.IFS($K5172=0,_xlfn.UNICHAR(9728),$K5172&lt;=3,_xlfn.UNICHAR(9729),OR($K5172=45,$K5172=48),"~",AND($K5172&gt;=51,$K5172&lt;=67),_xlfn.UNICHAR(9748),AND($K5172&gt;=71,$K5172&lt;=77),_xlfn.UNICHAR(10052),AND($K5172&gt;=80,$K5172&lt;=82),_xlfn.UNICHAR(9748),AND($K5172&gt;=95,$K5172&lt;=99),_xlfn.UNICHAR(9889),TRUE,_xlfn.UNICHAR(9729)))</f>
        <v/>
      </c>
      <c r="F5172" t="str" cm="1">
        <f t="array" ref="F5172">IF($K5172="","",_xlfn.IFS($K5172=0,"Clear",$K5172&lt;=3,"Partly Cloudy",OR($K5172=45,$K5172=48),"Fog",AND($K5172&gt;=51,$K5172&lt;=67),"Drizzle",AND($K5172&gt;=71,$K5172&lt;=77),"Snow",AND($K5172&gt;=80,$K5172&lt;=82),"Rain Showers",AND($K5172&gt;=95,$K5172&lt;=99),"Thunderstorm",TRUE,"Cloudy"))</f>
        <v/>
      </c>
      <c r="G5172" s="3" t="str" cm="1">
        <f t="array" ref="G5172">IF($A5172="","",INDEX(OpenMeteoAPI[TemperatureC],ROWS($G$2:G5172)))</f>
        <v/>
      </c>
      <c r="H5172" s="4" t="str" cm="1">
        <f t="array" ref="H5172">IF($A5172="","",INDEX(OpenMeteoAPI[RelativeHumidityPct],ROWS($H$2:H5172))/100)</f>
        <v/>
      </c>
      <c r="I5172" s="4" t="str" cm="1">
        <f t="array" ref="I5172">IF($A5172="","",INDEX(OpenMeteoAPI[PrecipitationProbabilityPct],ROWS($I$2:I5172))/100)</f>
        <v/>
      </c>
      <c r="J5172" s="3" t="str" cm="1">
        <f t="array" ref="J5172">IF($A5172="","",INDEX(OpenMeteoAPI[PrecipitationMM],ROWS($J$2:J5172)))</f>
        <v/>
      </c>
      <c r="K5172" t="str" cm="1">
        <f t="array" ref="K5172">IF($A5172="","",INDEX(OpenMeteoAPI[WeatherCode],ROWS($K$2:K5172)))</f>
        <v/>
      </c>
      <c r="L5172" s="3" t="str" cm="1">
        <f t="array" ref="L5172">IF($A5172="","",INDEX(OpenMeteoAPI[WindSpeedKMH],ROWS($L$2:L5172)))</f>
        <v/>
      </c>
    </row>
    <row r="5173" spans="1:12">
      <c r="A5173" t="str" cm="1">
        <f t="array" ref="A5173">IFERROR(INDEX(OpenMeteoAPI[City],ROWS($A$2:A5173))&amp;", "&amp;INDEX(OpenMeteoAPI[CountryCode],ROWS($A$2:A5173)),"")</f>
        <v/>
      </c>
      <c r="B5173" t="str" cm="1">
        <f t="array" ref="B5173">IF($A5173="","",INDEX(OpenMeteoAPI[LocationID],ROWS($B$2:B5173)))</f>
        <v/>
      </c>
      <c r="C5173" s="5" t="str" cm="1">
        <f t="array" ref="C5173">IF($A5173="","",INDEX(OpenMeteoAPI[ForecastDateTime],ROWS($C$2:C5173)))</f>
        <v/>
      </c>
      <c r="D5173" t="str">
        <f t="shared" si="80"/>
        <v/>
      </c>
      <c r="E5173" t="str" cm="1">
        <f t="array" ref="E5173">IF($K5173="","",_xlfn.IFS($K5173=0,_xlfn.UNICHAR(9728),$K5173&lt;=3,_xlfn.UNICHAR(9729),OR($K5173=45,$K5173=48),"~",AND($K5173&gt;=51,$K5173&lt;=67),_xlfn.UNICHAR(9748),AND($K5173&gt;=71,$K5173&lt;=77),_xlfn.UNICHAR(10052),AND($K5173&gt;=80,$K5173&lt;=82),_xlfn.UNICHAR(9748),AND($K5173&gt;=95,$K5173&lt;=99),_xlfn.UNICHAR(9889),TRUE,_xlfn.UNICHAR(9729)))</f>
        <v/>
      </c>
      <c r="F5173" t="str" cm="1">
        <f t="array" ref="F5173">IF($K5173="","",_xlfn.IFS($K5173=0,"Clear",$K5173&lt;=3,"Partly Cloudy",OR($K5173=45,$K5173=48),"Fog",AND($K5173&gt;=51,$K5173&lt;=67),"Drizzle",AND($K5173&gt;=71,$K5173&lt;=77),"Snow",AND($K5173&gt;=80,$K5173&lt;=82),"Rain Showers",AND($K5173&gt;=95,$K5173&lt;=99),"Thunderstorm",TRUE,"Cloudy"))</f>
        <v/>
      </c>
      <c r="G5173" s="3" t="str" cm="1">
        <f t="array" ref="G5173">IF($A5173="","",INDEX(OpenMeteoAPI[TemperatureC],ROWS($G$2:G5173)))</f>
        <v/>
      </c>
      <c r="H5173" s="4" t="str" cm="1">
        <f t="array" ref="H5173">IF($A5173="","",INDEX(OpenMeteoAPI[RelativeHumidityPct],ROWS($H$2:H5173))/100)</f>
        <v/>
      </c>
      <c r="I5173" s="4" t="str" cm="1">
        <f t="array" ref="I5173">IF($A5173="","",INDEX(OpenMeteoAPI[PrecipitationProbabilityPct],ROWS($I$2:I5173))/100)</f>
        <v/>
      </c>
      <c r="J5173" s="3" t="str" cm="1">
        <f t="array" ref="J5173">IF($A5173="","",INDEX(OpenMeteoAPI[PrecipitationMM],ROWS($J$2:J5173)))</f>
        <v/>
      </c>
      <c r="K5173" t="str" cm="1">
        <f t="array" ref="K5173">IF($A5173="","",INDEX(OpenMeteoAPI[WeatherCode],ROWS($K$2:K5173)))</f>
        <v/>
      </c>
      <c r="L5173" s="3" t="str" cm="1">
        <f t="array" ref="L5173">IF($A5173="","",INDEX(OpenMeteoAPI[WindSpeedKMH],ROWS($L$2:L5173)))</f>
        <v/>
      </c>
    </row>
    <row r="5174" spans="1:12">
      <c r="A5174" t="str" cm="1">
        <f t="array" ref="A5174">IFERROR(INDEX(OpenMeteoAPI[City],ROWS($A$2:A5174))&amp;", "&amp;INDEX(OpenMeteoAPI[CountryCode],ROWS($A$2:A5174)),"")</f>
        <v/>
      </c>
      <c r="B5174" t="str" cm="1">
        <f t="array" ref="B5174">IF($A5174="","",INDEX(OpenMeteoAPI[LocationID],ROWS($B$2:B5174)))</f>
        <v/>
      </c>
      <c r="C5174" s="5" t="str" cm="1">
        <f t="array" ref="C5174">IF($A5174="","",INDEX(OpenMeteoAPI[ForecastDateTime],ROWS($C$2:C5174)))</f>
        <v/>
      </c>
      <c r="D5174" t="str">
        <f t="shared" si="80"/>
        <v/>
      </c>
      <c r="E5174" t="str" cm="1">
        <f t="array" ref="E5174">IF($K5174="","",_xlfn.IFS($K5174=0,_xlfn.UNICHAR(9728),$K5174&lt;=3,_xlfn.UNICHAR(9729),OR($K5174=45,$K5174=48),"~",AND($K5174&gt;=51,$K5174&lt;=67),_xlfn.UNICHAR(9748),AND($K5174&gt;=71,$K5174&lt;=77),_xlfn.UNICHAR(10052),AND($K5174&gt;=80,$K5174&lt;=82),_xlfn.UNICHAR(9748),AND($K5174&gt;=95,$K5174&lt;=99),_xlfn.UNICHAR(9889),TRUE,_xlfn.UNICHAR(9729)))</f>
        <v/>
      </c>
      <c r="F5174" t="str" cm="1">
        <f t="array" ref="F5174">IF($K5174="","",_xlfn.IFS($K5174=0,"Clear",$K5174&lt;=3,"Partly Cloudy",OR($K5174=45,$K5174=48),"Fog",AND($K5174&gt;=51,$K5174&lt;=67),"Drizzle",AND($K5174&gt;=71,$K5174&lt;=77),"Snow",AND($K5174&gt;=80,$K5174&lt;=82),"Rain Showers",AND($K5174&gt;=95,$K5174&lt;=99),"Thunderstorm",TRUE,"Cloudy"))</f>
        <v/>
      </c>
      <c r="G5174" s="3" t="str" cm="1">
        <f t="array" ref="G5174">IF($A5174="","",INDEX(OpenMeteoAPI[TemperatureC],ROWS($G$2:G5174)))</f>
        <v/>
      </c>
      <c r="H5174" s="4" t="str" cm="1">
        <f t="array" ref="H5174">IF($A5174="","",INDEX(OpenMeteoAPI[RelativeHumidityPct],ROWS($H$2:H5174))/100)</f>
        <v/>
      </c>
      <c r="I5174" s="4" t="str" cm="1">
        <f t="array" ref="I5174">IF($A5174="","",INDEX(OpenMeteoAPI[PrecipitationProbabilityPct],ROWS($I$2:I5174))/100)</f>
        <v/>
      </c>
      <c r="J5174" s="3" t="str" cm="1">
        <f t="array" ref="J5174">IF($A5174="","",INDEX(OpenMeteoAPI[PrecipitationMM],ROWS($J$2:J5174)))</f>
        <v/>
      </c>
      <c r="K5174" t="str" cm="1">
        <f t="array" ref="K5174">IF($A5174="","",INDEX(OpenMeteoAPI[WeatherCode],ROWS($K$2:K5174)))</f>
        <v/>
      </c>
      <c r="L5174" s="3" t="str" cm="1">
        <f t="array" ref="L5174">IF($A5174="","",INDEX(OpenMeteoAPI[WindSpeedKMH],ROWS($L$2:L5174)))</f>
        <v/>
      </c>
    </row>
    <row r="5175" spans="1:12">
      <c r="A5175" t="str" cm="1">
        <f t="array" ref="A5175">IFERROR(INDEX(OpenMeteoAPI[City],ROWS($A$2:A5175))&amp;", "&amp;INDEX(OpenMeteoAPI[CountryCode],ROWS($A$2:A5175)),"")</f>
        <v/>
      </c>
      <c r="B5175" t="str" cm="1">
        <f t="array" ref="B5175">IF($A5175="","",INDEX(OpenMeteoAPI[LocationID],ROWS($B$2:B5175)))</f>
        <v/>
      </c>
      <c r="C5175" s="5" t="str" cm="1">
        <f t="array" ref="C5175">IF($A5175="","",INDEX(OpenMeteoAPI[ForecastDateTime],ROWS($C$2:C5175)))</f>
        <v/>
      </c>
      <c r="D5175" t="str">
        <f t="shared" si="80"/>
        <v/>
      </c>
      <c r="E5175" t="str" cm="1">
        <f t="array" ref="E5175">IF($K5175="","",_xlfn.IFS($K5175=0,_xlfn.UNICHAR(9728),$K5175&lt;=3,_xlfn.UNICHAR(9729),OR($K5175=45,$K5175=48),"~",AND($K5175&gt;=51,$K5175&lt;=67),_xlfn.UNICHAR(9748),AND($K5175&gt;=71,$K5175&lt;=77),_xlfn.UNICHAR(10052),AND($K5175&gt;=80,$K5175&lt;=82),_xlfn.UNICHAR(9748),AND($K5175&gt;=95,$K5175&lt;=99),_xlfn.UNICHAR(9889),TRUE,_xlfn.UNICHAR(9729)))</f>
        <v/>
      </c>
      <c r="F5175" t="str" cm="1">
        <f t="array" ref="F5175">IF($K5175="","",_xlfn.IFS($K5175=0,"Clear",$K5175&lt;=3,"Partly Cloudy",OR($K5175=45,$K5175=48),"Fog",AND($K5175&gt;=51,$K5175&lt;=67),"Drizzle",AND($K5175&gt;=71,$K5175&lt;=77),"Snow",AND($K5175&gt;=80,$K5175&lt;=82),"Rain Showers",AND($K5175&gt;=95,$K5175&lt;=99),"Thunderstorm",TRUE,"Cloudy"))</f>
        <v/>
      </c>
      <c r="G5175" s="3" t="str" cm="1">
        <f t="array" ref="G5175">IF($A5175="","",INDEX(OpenMeteoAPI[TemperatureC],ROWS($G$2:G5175)))</f>
        <v/>
      </c>
      <c r="H5175" s="4" t="str" cm="1">
        <f t="array" ref="H5175">IF($A5175="","",INDEX(OpenMeteoAPI[RelativeHumidityPct],ROWS($H$2:H5175))/100)</f>
        <v/>
      </c>
      <c r="I5175" s="4" t="str" cm="1">
        <f t="array" ref="I5175">IF($A5175="","",INDEX(OpenMeteoAPI[PrecipitationProbabilityPct],ROWS($I$2:I5175))/100)</f>
        <v/>
      </c>
      <c r="J5175" s="3" t="str" cm="1">
        <f t="array" ref="J5175">IF($A5175="","",INDEX(OpenMeteoAPI[PrecipitationMM],ROWS($J$2:J5175)))</f>
        <v/>
      </c>
      <c r="K5175" t="str" cm="1">
        <f t="array" ref="K5175">IF($A5175="","",INDEX(OpenMeteoAPI[WeatherCode],ROWS($K$2:K5175)))</f>
        <v/>
      </c>
      <c r="L5175" s="3" t="str" cm="1">
        <f t="array" ref="L5175">IF($A5175="","",INDEX(OpenMeteoAPI[WindSpeedKMH],ROWS($L$2:L5175)))</f>
        <v/>
      </c>
    </row>
    <row r="5176" spans="1:12">
      <c r="A5176" t="str" cm="1">
        <f t="array" ref="A5176">IFERROR(INDEX(OpenMeteoAPI[City],ROWS($A$2:A5176))&amp;", "&amp;INDEX(OpenMeteoAPI[CountryCode],ROWS($A$2:A5176)),"")</f>
        <v/>
      </c>
      <c r="B5176" t="str" cm="1">
        <f t="array" ref="B5176">IF($A5176="","",INDEX(OpenMeteoAPI[LocationID],ROWS($B$2:B5176)))</f>
        <v/>
      </c>
      <c r="C5176" s="5" t="str" cm="1">
        <f t="array" ref="C5176">IF($A5176="","",INDEX(OpenMeteoAPI[ForecastDateTime],ROWS($C$2:C5176)))</f>
        <v/>
      </c>
      <c r="D5176" t="str">
        <f t="shared" si="80"/>
        <v/>
      </c>
      <c r="E5176" t="str" cm="1">
        <f t="array" ref="E5176">IF($K5176="","",_xlfn.IFS($K5176=0,_xlfn.UNICHAR(9728),$K5176&lt;=3,_xlfn.UNICHAR(9729),OR($K5176=45,$K5176=48),"~",AND($K5176&gt;=51,$K5176&lt;=67),_xlfn.UNICHAR(9748),AND($K5176&gt;=71,$K5176&lt;=77),_xlfn.UNICHAR(10052),AND($K5176&gt;=80,$K5176&lt;=82),_xlfn.UNICHAR(9748),AND($K5176&gt;=95,$K5176&lt;=99),_xlfn.UNICHAR(9889),TRUE,_xlfn.UNICHAR(9729)))</f>
        <v/>
      </c>
      <c r="F5176" t="str" cm="1">
        <f t="array" ref="F5176">IF($K5176="","",_xlfn.IFS($K5176=0,"Clear",$K5176&lt;=3,"Partly Cloudy",OR($K5176=45,$K5176=48),"Fog",AND($K5176&gt;=51,$K5176&lt;=67),"Drizzle",AND($K5176&gt;=71,$K5176&lt;=77),"Snow",AND($K5176&gt;=80,$K5176&lt;=82),"Rain Showers",AND($K5176&gt;=95,$K5176&lt;=99),"Thunderstorm",TRUE,"Cloudy"))</f>
        <v/>
      </c>
      <c r="G5176" s="3" t="str" cm="1">
        <f t="array" ref="G5176">IF($A5176="","",INDEX(OpenMeteoAPI[TemperatureC],ROWS($G$2:G5176)))</f>
        <v/>
      </c>
      <c r="H5176" s="4" t="str" cm="1">
        <f t="array" ref="H5176">IF($A5176="","",INDEX(OpenMeteoAPI[RelativeHumidityPct],ROWS($H$2:H5176))/100)</f>
        <v/>
      </c>
      <c r="I5176" s="4" t="str" cm="1">
        <f t="array" ref="I5176">IF($A5176="","",INDEX(OpenMeteoAPI[PrecipitationProbabilityPct],ROWS($I$2:I5176))/100)</f>
        <v/>
      </c>
      <c r="J5176" s="3" t="str" cm="1">
        <f t="array" ref="J5176">IF($A5176="","",INDEX(OpenMeteoAPI[PrecipitationMM],ROWS($J$2:J5176)))</f>
        <v/>
      </c>
      <c r="K5176" t="str" cm="1">
        <f t="array" ref="K5176">IF($A5176="","",INDEX(OpenMeteoAPI[WeatherCode],ROWS($K$2:K5176)))</f>
        <v/>
      </c>
      <c r="L5176" s="3" t="str" cm="1">
        <f t="array" ref="L5176">IF($A5176="","",INDEX(OpenMeteoAPI[WindSpeedKMH],ROWS($L$2:L5176)))</f>
        <v/>
      </c>
    </row>
    <row r="5177" spans="1:12">
      <c r="A5177" t="str" cm="1">
        <f t="array" ref="A5177">IFERROR(INDEX(OpenMeteoAPI[City],ROWS($A$2:A5177))&amp;", "&amp;INDEX(OpenMeteoAPI[CountryCode],ROWS($A$2:A5177)),"")</f>
        <v/>
      </c>
      <c r="B5177" t="str" cm="1">
        <f t="array" ref="B5177">IF($A5177="","",INDEX(OpenMeteoAPI[LocationID],ROWS($B$2:B5177)))</f>
        <v/>
      </c>
      <c r="C5177" s="5" t="str" cm="1">
        <f t="array" ref="C5177">IF($A5177="","",INDEX(OpenMeteoAPI[ForecastDateTime],ROWS($C$2:C5177)))</f>
        <v/>
      </c>
      <c r="D5177" t="str">
        <f t="shared" si="80"/>
        <v/>
      </c>
      <c r="E5177" t="str" cm="1">
        <f t="array" ref="E5177">IF($K5177="","",_xlfn.IFS($K5177=0,_xlfn.UNICHAR(9728),$K5177&lt;=3,_xlfn.UNICHAR(9729),OR($K5177=45,$K5177=48),"~",AND($K5177&gt;=51,$K5177&lt;=67),_xlfn.UNICHAR(9748),AND($K5177&gt;=71,$K5177&lt;=77),_xlfn.UNICHAR(10052),AND($K5177&gt;=80,$K5177&lt;=82),_xlfn.UNICHAR(9748),AND($K5177&gt;=95,$K5177&lt;=99),_xlfn.UNICHAR(9889),TRUE,_xlfn.UNICHAR(9729)))</f>
        <v/>
      </c>
      <c r="F5177" t="str" cm="1">
        <f t="array" ref="F5177">IF($K5177="","",_xlfn.IFS($K5177=0,"Clear",$K5177&lt;=3,"Partly Cloudy",OR($K5177=45,$K5177=48),"Fog",AND($K5177&gt;=51,$K5177&lt;=67),"Drizzle",AND($K5177&gt;=71,$K5177&lt;=77),"Snow",AND($K5177&gt;=80,$K5177&lt;=82),"Rain Showers",AND($K5177&gt;=95,$K5177&lt;=99),"Thunderstorm",TRUE,"Cloudy"))</f>
        <v/>
      </c>
      <c r="G5177" s="3" t="str" cm="1">
        <f t="array" ref="G5177">IF($A5177="","",INDEX(OpenMeteoAPI[TemperatureC],ROWS($G$2:G5177)))</f>
        <v/>
      </c>
      <c r="H5177" s="4" t="str" cm="1">
        <f t="array" ref="H5177">IF($A5177="","",INDEX(OpenMeteoAPI[RelativeHumidityPct],ROWS($H$2:H5177))/100)</f>
        <v/>
      </c>
      <c r="I5177" s="4" t="str" cm="1">
        <f t="array" ref="I5177">IF($A5177="","",INDEX(OpenMeteoAPI[PrecipitationProbabilityPct],ROWS($I$2:I5177))/100)</f>
        <v/>
      </c>
      <c r="J5177" s="3" t="str" cm="1">
        <f t="array" ref="J5177">IF($A5177="","",INDEX(OpenMeteoAPI[PrecipitationMM],ROWS($J$2:J5177)))</f>
        <v/>
      </c>
      <c r="K5177" t="str" cm="1">
        <f t="array" ref="K5177">IF($A5177="","",INDEX(OpenMeteoAPI[WeatherCode],ROWS($K$2:K5177)))</f>
        <v/>
      </c>
      <c r="L5177" s="3" t="str" cm="1">
        <f t="array" ref="L5177">IF($A5177="","",INDEX(OpenMeteoAPI[WindSpeedKMH],ROWS($L$2:L5177)))</f>
        <v/>
      </c>
    </row>
    <row r="5178" spans="1:12">
      <c r="A5178" t="str" cm="1">
        <f t="array" ref="A5178">IFERROR(INDEX(OpenMeteoAPI[City],ROWS($A$2:A5178))&amp;", "&amp;INDEX(OpenMeteoAPI[CountryCode],ROWS($A$2:A5178)),"")</f>
        <v/>
      </c>
      <c r="B5178" t="str" cm="1">
        <f t="array" ref="B5178">IF($A5178="","",INDEX(OpenMeteoAPI[LocationID],ROWS($B$2:B5178)))</f>
        <v/>
      </c>
      <c r="C5178" s="5" t="str" cm="1">
        <f t="array" ref="C5178">IF($A5178="","",INDEX(OpenMeteoAPI[ForecastDateTime],ROWS($C$2:C5178)))</f>
        <v/>
      </c>
      <c r="D5178" t="str">
        <f t="shared" si="80"/>
        <v/>
      </c>
      <c r="E5178" t="str" cm="1">
        <f t="array" ref="E5178">IF($K5178="","",_xlfn.IFS($K5178=0,_xlfn.UNICHAR(9728),$K5178&lt;=3,_xlfn.UNICHAR(9729),OR($K5178=45,$K5178=48),"~",AND($K5178&gt;=51,$K5178&lt;=67),_xlfn.UNICHAR(9748),AND($K5178&gt;=71,$K5178&lt;=77),_xlfn.UNICHAR(10052),AND($K5178&gt;=80,$K5178&lt;=82),_xlfn.UNICHAR(9748),AND($K5178&gt;=95,$K5178&lt;=99),_xlfn.UNICHAR(9889),TRUE,_xlfn.UNICHAR(9729)))</f>
        <v/>
      </c>
      <c r="F5178" t="str" cm="1">
        <f t="array" ref="F5178">IF($K5178="","",_xlfn.IFS($K5178=0,"Clear",$K5178&lt;=3,"Partly Cloudy",OR($K5178=45,$K5178=48),"Fog",AND($K5178&gt;=51,$K5178&lt;=67),"Drizzle",AND($K5178&gt;=71,$K5178&lt;=77),"Snow",AND($K5178&gt;=80,$K5178&lt;=82),"Rain Showers",AND($K5178&gt;=95,$K5178&lt;=99),"Thunderstorm",TRUE,"Cloudy"))</f>
        <v/>
      </c>
      <c r="G5178" s="3" t="str" cm="1">
        <f t="array" ref="G5178">IF($A5178="","",INDEX(OpenMeteoAPI[TemperatureC],ROWS($G$2:G5178)))</f>
        <v/>
      </c>
      <c r="H5178" s="4" t="str" cm="1">
        <f t="array" ref="H5178">IF($A5178="","",INDEX(OpenMeteoAPI[RelativeHumidityPct],ROWS($H$2:H5178))/100)</f>
        <v/>
      </c>
      <c r="I5178" s="4" t="str" cm="1">
        <f t="array" ref="I5178">IF($A5178="","",INDEX(OpenMeteoAPI[PrecipitationProbabilityPct],ROWS($I$2:I5178))/100)</f>
        <v/>
      </c>
      <c r="J5178" s="3" t="str" cm="1">
        <f t="array" ref="J5178">IF($A5178="","",INDEX(OpenMeteoAPI[PrecipitationMM],ROWS($J$2:J5178)))</f>
        <v/>
      </c>
      <c r="K5178" t="str" cm="1">
        <f t="array" ref="K5178">IF($A5178="","",INDEX(OpenMeteoAPI[WeatherCode],ROWS($K$2:K5178)))</f>
        <v/>
      </c>
      <c r="L5178" s="3" t="str" cm="1">
        <f t="array" ref="L5178">IF($A5178="","",INDEX(OpenMeteoAPI[WindSpeedKMH],ROWS($L$2:L5178)))</f>
        <v/>
      </c>
    </row>
    <row r="5179" spans="1:12">
      <c r="A5179" t="str" cm="1">
        <f t="array" ref="A5179">IFERROR(INDEX(OpenMeteoAPI[City],ROWS($A$2:A5179))&amp;", "&amp;INDEX(OpenMeteoAPI[CountryCode],ROWS($A$2:A5179)),"")</f>
        <v/>
      </c>
      <c r="B5179" t="str" cm="1">
        <f t="array" ref="B5179">IF($A5179="","",INDEX(OpenMeteoAPI[LocationID],ROWS($B$2:B5179)))</f>
        <v/>
      </c>
      <c r="C5179" s="5" t="str" cm="1">
        <f t="array" ref="C5179">IF($A5179="","",INDEX(OpenMeteoAPI[ForecastDateTime],ROWS($C$2:C5179)))</f>
        <v/>
      </c>
      <c r="D5179" t="str">
        <f t="shared" si="80"/>
        <v/>
      </c>
      <c r="E5179" t="str" cm="1">
        <f t="array" ref="E5179">IF($K5179="","",_xlfn.IFS($K5179=0,_xlfn.UNICHAR(9728),$K5179&lt;=3,_xlfn.UNICHAR(9729),OR($K5179=45,$K5179=48),"~",AND($K5179&gt;=51,$K5179&lt;=67),_xlfn.UNICHAR(9748),AND($K5179&gt;=71,$K5179&lt;=77),_xlfn.UNICHAR(10052),AND($K5179&gt;=80,$K5179&lt;=82),_xlfn.UNICHAR(9748),AND($K5179&gt;=95,$K5179&lt;=99),_xlfn.UNICHAR(9889),TRUE,_xlfn.UNICHAR(9729)))</f>
        <v/>
      </c>
      <c r="F5179" t="str" cm="1">
        <f t="array" ref="F5179">IF($K5179="","",_xlfn.IFS($K5179=0,"Clear",$K5179&lt;=3,"Partly Cloudy",OR($K5179=45,$K5179=48),"Fog",AND($K5179&gt;=51,$K5179&lt;=67),"Drizzle",AND($K5179&gt;=71,$K5179&lt;=77),"Snow",AND($K5179&gt;=80,$K5179&lt;=82),"Rain Showers",AND($K5179&gt;=95,$K5179&lt;=99),"Thunderstorm",TRUE,"Cloudy"))</f>
        <v/>
      </c>
      <c r="G5179" s="3" t="str" cm="1">
        <f t="array" ref="G5179">IF($A5179="","",INDEX(OpenMeteoAPI[TemperatureC],ROWS($G$2:G5179)))</f>
        <v/>
      </c>
      <c r="H5179" s="4" t="str" cm="1">
        <f t="array" ref="H5179">IF($A5179="","",INDEX(OpenMeteoAPI[RelativeHumidityPct],ROWS($H$2:H5179))/100)</f>
        <v/>
      </c>
      <c r="I5179" s="4" t="str" cm="1">
        <f t="array" ref="I5179">IF($A5179="","",INDEX(OpenMeteoAPI[PrecipitationProbabilityPct],ROWS($I$2:I5179))/100)</f>
        <v/>
      </c>
      <c r="J5179" s="3" t="str" cm="1">
        <f t="array" ref="J5179">IF($A5179="","",INDEX(OpenMeteoAPI[PrecipitationMM],ROWS($J$2:J5179)))</f>
        <v/>
      </c>
      <c r="K5179" t="str" cm="1">
        <f t="array" ref="K5179">IF($A5179="","",INDEX(OpenMeteoAPI[WeatherCode],ROWS($K$2:K5179)))</f>
        <v/>
      </c>
      <c r="L5179" s="3" t="str" cm="1">
        <f t="array" ref="L5179">IF($A5179="","",INDEX(OpenMeteoAPI[WindSpeedKMH],ROWS($L$2:L5179)))</f>
        <v/>
      </c>
    </row>
    <row r="5180" spans="1:12">
      <c r="A5180" t="str" cm="1">
        <f t="array" ref="A5180">IFERROR(INDEX(OpenMeteoAPI[City],ROWS($A$2:A5180))&amp;", "&amp;INDEX(OpenMeteoAPI[CountryCode],ROWS($A$2:A5180)),"")</f>
        <v/>
      </c>
      <c r="B5180" t="str" cm="1">
        <f t="array" ref="B5180">IF($A5180="","",INDEX(OpenMeteoAPI[LocationID],ROWS($B$2:B5180)))</f>
        <v/>
      </c>
      <c r="C5180" s="5" t="str" cm="1">
        <f t="array" ref="C5180">IF($A5180="","",INDEX(OpenMeteoAPI[ForecastDateTime],ROWS($C$2:C5180)))</f>
        <v/>
      </c>
      <c r="D5180" t="str">
        <f t="shared" si="80"/>
        <v/>
      </c>
      <c r="E5180" t="str" cm="1">
        <f t="array" ref="E5180">IF($K5180="","",_xlfn.IFS($K5180=0,_xlfn.UNICHAR(9728),$K5180&lt;=3,_xlfn.UNICHAR(9729),OR($K5180=45,$K5180=48),"~",AND($K5180&gt;=51,$K5180&lt;=67),_xlfn.UNICHAR(9748),AND($K5180&gt;=71,$K5180&lt;=77),_xlfn.UNICHAR(10052),AND($K5180&gt;=80,$K5180&lt;=82),_xlfn.UNICHAR(9748),AND($K5180&gt;=95,$K5180&lt;=99),_xlfn.UNICHAR(9889),TRUE,_xlfn.UNICHAR(9729)))</f>
        <v/>
      </c>
      <c r="F5180" t="str" cm="1">
        <f t="array" ref="F5180">IF($K5180="","",_xlfn.IFS($K5180=0,"Clear",$K5180&lt;=3,"Partly Cloudy",OR($K5180=45,$K5180=48),"Fog",AND($K5180&gt;=51,$K5180&lt;=67),"Drizzle",AND($K5180&gt;=71,$K5180&lt;=77),"Snow",AND($K5180&gt;=80,$K5180&lt;=82),"Rain Showers",AND($K5180&gt;=95,$K5180&lt;=99),"Thunderstorm",TRUE,"Cloudy"))</f>
        <v/>
      </c>
      <c r="G5180" s="3" t="str" cm="1">
        <f t="array" ref="G5180">IF($A5180="","",INDEX(OpenMeteoAPI[TemperatureC],ROWS($G$2:G5180)))</f>
        <v/>
      </c>
      <c r="H5180" s="4" t="str" cm="1">
        <f t="array" ref="H5180">IF($A5180="","",INDEX(OpenMeteoAPI[RelativeHumidityPct],ROWS($H$2:H5180))/100)</f>
        <v/>
      </c>
      <c r="I5180" s="4" t="str" cm="1">
        <f t="array" ref="I5180">IF($A5180="","",INDEX(OpenMeteoAPI[PrecipitationProbabilityPct],ROWS($I$2:I5180))/100)</f>
        <v/>
      </c>
      <c r="J5180" s="3" t="str" cm="1">
        <f t="array" ref="J5180">IF($A5180="","",INDEX(OpenMeteoAPI[PrecipitationMM],ROWS($J$2:J5180)))</f>
        <v/>
      </c>
      <c r="K5180" t="str" cm="1">
        <f t="array" ref="K5180">IF($A5180="","",INDEX(OpenMeteoAPI[WeatherCode],ROWS($K$2:K5180)))</f>
        <v/>
      </c>
      <c r="L5180" s="3" t="str" cm="1">
        <f t="array" ref="L5180">IF($A5180="","",INDEX(OpenMeteoAPI[WindSpeedKMH],ROWS($L$2:L5180)))</f>
        <v/>
      </c>
    </row>
    <row r="5181" spans="1:12">
      <c r="A5181" t="str" cm="1">
        <f t="array" ref="A5181">IFERROR(INDEX(OpenMeteoAPI[City],ROWS($A$2:A5181))&amp;", "&amp;INDEX(OpenMeteoAPI[CountryCode],ROWS($A$2:A5181)),"")</f>
        <v/>
      </c>
      <c r="B5181" t="str" cm="1">
        <f t="array" ref="B5181">IF($A5181="","",INDEX(OpenMeteoAPI[LocationID],ROWS($B$2:B5181)))</f>
        <v/>
      </c>
      <c r="C5181" s="5" t="str" cm="1">
        <f t="array" ref="C5181">IF($A5181="","",INDEX(OpenMeteoAPI[ForecastDateTime],ROWS($C$2:C5181)))</f>
        <v/>
      </c>
      <c r="D5181" t="str">
        <f t="shared" si="80"/>
        <v/>
      </c>
      <c r="E5181" t="str" cm="1">
        <f t="array" ref="E5181">IF($K5181="","",_xlfn.IFS($K5181=0,_xlfn.UNICHAR(9728),$K5181&lt;=3,_xlfn.UNICHAR(9729),OR($K5181=45,$K5181=48),"~",AND($K5181&gt;=51,$K5181&lt;=67),_xlfn.UNICHAR(9748),AND($K5181&gt;=71,$K5181&lt;=77),_xlfn.UNICHAR(10052),AND($K5181&gt;=80,$K5181&lt;=82),_xlfn.UNICHAR(9748),AND($K5181&gt;=95,$K5181&lt;=99),_xlfn.UNICHAR(9889),TRUE,_xlfn.UNICHAR(9729)))</f>
        <v/>
      </c>
      <c r="F5181" t="str" cm="1">
        <f t="array" ref="F5181">IF($K5181="","",_xlfn.IFS($K5181=0,"Clear",$K5181&lt;=3,"Partly Cloudy",OR($K5181=45,$K5181=48),"Fog",AND($K5181&gt;=51,$K5181&lt;=67),"Drizzle",AND($K5181&gt;=71,$K5181&lt;=77),"Snow",AND($K5181&gt;=80,$K5181&lt;=82),"Rain Showers",AND($K5181&gt;=95,$K5181&lt;=99),"Thunderstorm",TRUE,"Cloudy"))</f>
        <v/>
      </c>
      <c r="G5181" s="3" t="str" cm="1">
        <f t="array" ref="G5181">IF($A5181="","",INDEX(OpenMeteoAPI[TemperatureC],ROWS($G$2:G5181)))</f>
        <v/>
      </c>
      <c r="H5181" s="4" t="str" cm="1">
        <f t="array" ref="H5181">IF($A5181="","",INDEX(OpenMeteoAPI[RelativeHumidityPct],ROWS($H$2:H5181))/100)</f>
        <v/>
      </c>
      <c r="I5181" s="4" t="str" cm="1">
        <f t="array" ref="I5181">IF($A5181="","",INDEX(OpenMeteoAPI[PrecipitationProbabilityPct],ROWS($I$2:I5181))/100)</f>
        <v/>
      </c>
      <c r="J5181" s="3" t="str" cm="1">
        <f t="array" ref="J5181">IF($A5181="","",INDEX(OpenMeteoAPI[PrecipitationMM],ROWS($J$2:J5181)))</f>
        <v/>
      </c>
      <c r="K5181" t="str" cm="1">
        <f t="array" ref="K5181">IF($A5181="","",INDEX(OpenMeteoAPI[WeatherCode],ROWS($K$2:K5181)))</f>
        <v/>
      </c>
      <c r="L5181" s="3" t="str" cm="1">
        <f t="array" ref="L5181">IF($A5181="","",INDEX(OpenMeteoAPI[WindSpeedKMH],ROWS($L$2:L5181)))</f>
        <v/>
      </c>
    </row>
    <row r="5182" spans="1:12">
      <c r="A5182" t="str" cm="1">
        <f t="array" ref="A5182">IFERROR(INDEX(OpenMeteoAPI[City],ROWS($A$2:A5182))&amp;", "&amp;INDEX(OpenMeteoAPI[CountryCode],ROWS($A$2:A5182)),"")</f>
        <v/>
      </c>
      <c r="B5182" t="str" cm="1">
        <f t="array" ref="B5182">IF($A5182="","",INDEX(OpenMeteoAPI[LocationID],ROWS($B$2:B5182)))</f>
        <v/>
      </c>
      <c r="C5182" s="5" t="str" cm="1">
        <f t="array" ref="C5182">IF($A5182="","",INDEX(OpenMeteoAPI[ForecastDateTime],ROWS($C$2:C5182)))</f>
        <v/>
      </c>
      <c r="D5182" t="str">
        <f t="shared" si="80"/>
        <v/>
      </c>
      <c r="E5182" t="str" cm="1">
        <f t="array" ref="E5182">IF($K5182="","",_xlfn.IFS($K5182=0,_xlfn.UNICHAR(9728),$K5182&lt;=3,_xlfn.UNICHAR(9729),OR($K5182=45,$K5182=48),"~",AND($K5182&gt;=51,$K5182&lt;=67),_xlfn.UNICHAR(9748),AND($K5182&gt;=71,$K5182&lt;=77),_xlfn.UNICHAR(10052),AND($K5182&gt;=80,$K5182&lt;=82),_xlfn.UNICHAR(9748),AND($K5182&gt;=95,$K5182&lt;=99),_xlfn.UNICHAR(9889),TRUE,_xlfn.UNICHAR(9729)))</f>
        <v/>
      </c>
      <c r="F5182" t="str" cm="1">
        <f t="array" ref="F5182">IF($K5182="","",_xlfn.IFS($K5182=0,"Clear",$K5182&lt;=3,"Partly Cloudy",OR($K5182=45,$K5182=48),"Fog",AND($K5182&gt;=51,$K5182&lt;=67),"Drizzle",AND($K5182&gt;=71,$K5182&lt;=77),"Snow",AND($K5182&gt;=80,$K5182&lt;=82),"Rain Showers",AND($K5182&gt;=95,$K5182&lt;=99),"Thunderstorm",TRUE,"Cloudy"))</f>
        <v/>
      </c>
      <c r="G5182" s="3" t="str" cm="1">
        <f t="array" ref="G5182">IF($A5182="","",INDEX(OpenMeteoAPI[TemperatureC],ROWS($G$2:G5182)))</f>
        <v/>
      </c>
      <c r="H5182" s="4" t="str" cm="1">
        <f t="array" ref="H5182">IF($A5182="","",INDEX(OpenMeteoAPI[RelativeHumidityPct],ROWS($H$2:H5182))/100)</f>
        <v/>
      </c>
      <c r="I5182" s="4" t="str" cm="1">
        <f t="array" ref="I5182">IF($A5182="","",INDEX(OpenMeteoAPI[PrecipitationProbabilityPct],ROWS($I$2:I5182))/100)</f>
        <v/>
      </c>
      <c r="J5182" s="3" t="str" cm="1">
        <f t="array" ref="J5182">IF($A5182="","",INDEX(OpenMeteoAPI[PrecipitationMM],ROWS($J$2:J5182)))</f>
        <v/>
      </c>
      <c r="K5182" t="str" cm="1">
        <f t="array" ref="K5182">IF($A5182="","",INDEX(OpenMeteoAPI[WeatherCode],ROWS($K$2:K5182)))</f>
        <v/>
      </c>
      <c r="L5182" s="3" t="str" cm="1">
        <f t="array" ref="L5182">IF($A5182="","",INDEX(OpenMeteoAPI[WindSpeedKMH],ROWS($L$2:L5182)))</f>
        <v/>
      </c>
    </row>
    <row r="5183" spans="1:12">
      <c r="A5183" t="str" cm="1">
        <f t="array" ref="A5183">IFERROR(INDEX(OpenMeteoAPI[City],ROWS($A$2:A5183))&amp;", "&amp;INDEX(OpenMeteoAPI[CountryCode],ROWS($A$2:A5183)),"")</f>
        <v/>
      </c>
      <c r="B5183" t="str" cm="1">
        <f t="array" ref="B5183">IF($A5183="","",INDEX(OpenMeteoAPI[LocationID],ROWS($B$2:B5183)))</f>
        <v/>
      </c>
      <c r="C5183" s="5" t="str" cm="1">
        <f t="array" ref="C5183">IF($A5183="","",INDEX(OpenMeteoAPI[ForecastDateTime],ROWS($C$2:C5183)))</f>
        <v/>
      </c>
      <c r="D5183" t="str">
        <f t="shared" si="80"/>
        <v/>
      </c>
      <c r="E5183" t="str" cm="1">
        <f t="array" ref="E5183">IF($K5183="","",_xlfn.IFS($K5183=0,_xlfn.UNICHAR(9728),$K5183&lt;=3,_xlfn.UNICHAR(9729),OR($K5183=45,$K5183=48),"~",AND($K5183&gt;=51,$K5183&lt;=67),_xlfn.UNICHAR(9748),AND($K5183&gt;=71,$K5183&lt;=77),_xlfn.UNICHAR(10052),AND($K5183&gt;=80,$K5183&lt;=82),_xlfn.UNICHAR(9748),AND($K5183&gt;=95,$K5183&lt;=99),_xlfn.UNICHAR(9889),TRUE,_xlfn.UNICHAR(9729)))</f>
        <v/>
      </c>
      <c r="F5183" t="str" cm="1">
        <f t="array" ref="F5183">IF($K5183="","",_xlfn.IFS($K5183=0,"Clear",$K5183&lt;=3,"Partly Cloudy",OR($K5183=45,$K5183=48),"Fog",AND($K5183&gt;=51,$K5183&lt;=67),"Drizzle",AND($K5183&gt;=71,$K5183&lt;=77),"Snow",AND($K5183&gt;=80,$K5183&lt;=82),"Rain Showers",AND($K5183&gt;=95,$K5183&lt;=99),"Thunderstorm",TRUE,"Cloudy"))</f>
        <v/>
      </c>
      <c r="G5183" s="3" t="str" cm="1">
        <f t="array" ref="G5183">IF($A5183="","",INDEX(OpenMeteoAPI[TemperatureC],ROWS($G$2:G5183)))</f>
        <v/>
      </c>
      <c r="H5183" s="4" t="str" cm="1">
        <f t="array" ref="H5183">IF($A5183="","",INDEX(OpenMeteoAPI[RelativeHumidityPct],ROWS($H$2:H5183))/100)</f>
        <v/>
      </c>
      <c r="I5183" s="4" t="str" cm="1">
        <f t="array" ref="I5183">IF($A5183="","",INDEX(OpenMeteoAPI[PrecipitationProbabilityPct],ROWS($I$2:I5183))/100)</f>
        <v/>
      </c>
      <c r="J5183" s="3" t="str" cm="1">
        <f t="array" ref="J5183">IF($A5183="","",INDEX(OpenMeteoAPI[PrecipitationMM],ROWS($J$2:J5183)))</f>
        <v/>
      </c>
      <c r="K5183" t="str" cm="1">
        <f t="array" ref="K5183">IF($A5183="","",INDEX(OpenMeteoAPI[WeatherCode],ROWS($K$2:K5183)))</f>
        <v/>
      </c>
      <c r="L5183" s="3" t="str" cm="1">
        <f t="array" ref="L5183">IF($A5183="","",INDEX(OpenMeteoAPI[WindSpeedKMH],ROWS($L$2:L5183)))</f>
        <v/>
      </c>
    </row>
    <row r="5184" spans="1:12">
      <c r="A5184" t="str" cm="1">
        <f t="array" ref="A5184">IFERROR(INDEX(OpenMeteoAPI[City],ROWS($A$2:A5184))&amp;", "&amp;INDEX(OpenMeteoAPI[CountryCode],ROWS($A$2:A5184)),"")</f>
        <v/>
      </c>
      <c r="B5184" t="str" cm="1">
        <f t="array" ref="B5184">IF($A5184="","",INDEX(OpenMeteoAPI[LocationID],ROWS($B$2:B5184)))</f>
        <v/>
      </c>
      <c r="C5184" s="5" t="str" cm="1">
        <f t="array" ref="C5184">IF($A5184="","",INDEX(OpenMeteoAPI[ForecastDateTime],ROWS($C$2:C5184)))</f>
        <v/>
      </c>
      <c r="D5184" t="str">
        <f t="shared" si="80"/>
        <v/>
      </c>
      <c r="E5184" t="str" cm="1">
        <f t="array" ref="E5184">IF($K5184="","",_xlfn.IFS($K5184=0,_xlfn.UNICHAR(9728),$K5184&lt;=3,_xlfn.UNICHAR(9729),OR($K5184=45,$K5184=48),"~",AND($K5184&gt;=51,$K5184&lt;=67),_xlfn.UNICHAR(9748),AND($K5184&gt;=71,$K5184&lt;=77),_xlfn.UNICHAR(10052),AND($K5184&gt;=80,$K5184&lt;=82),_xlfn.UNICHAR(9748),AND($K5184&gt;=95,$K5184&lt;=99),_xlfn.UNICHAR(9889),TRUE,_xlfn.UNICHAR(9729)))</f>
        <v/>
      </c>
      <c r="F5184" t="str" cm="1">
        <f t="array" ref="F5184">IF($K5184="","",_xlfn.IFS($K5184=0,"Clear",$K5184&lt;=3,"Partly Cloudy",OR($K5184=45,$K5184=48),"Fog",AND($K5184&gt;=51,$K5184&lt;=67),"Drizzle",AND($K5184&gt;=71,$K5184&lt;=77),"Snow",AND($K5184&gt;=80,$K5184&lt;=82),"Rain Showers",AND($K5184&gt;=95,$K5184&lt;=99),"Thunderstorm",TRUE,"Cloudy"))</f>
        <v/>
      </c>
      <c r="G5184" s="3" t="str" cm="1">
        <f t="array" ref="G5184">IF($A5184="","",INDEX(OpenMeteoAPI[TemperatureC],ROWS($G$2:G5184)))</f>
        <v/>
      </c>
      <c r="H5184" s="4" t="str" cm="1">
        <f t="array" ref="H5184">IF($A5184="","",INDEX(OpenMeteoAPI[RelativeHumidityPct],ROWS($H$2:H5184))/100)</f>
        <v/>
      </c>
      <c r="I5184" s="4" t="str" cm="1">
        <f t="array" ref="I5184">IF($A5184="","",INDEX(OpenMeteoAPI[PrecipitationProbabilityPct],ROWS($I$2:I5184))/100)</f>
        <v/>
      </c>
      <c r="J5184" s="3" t="str" cm="1">
        <f t="array" ref="J5184">IF($A5184="","",INDEX(OpenMeteoAPI[PrecipitationMM],ROWS($J$2:J5184)))</f>
        <v/>
      </c>
      <c r="K5184" t="str" cm="1">
        <f t="array" ref="K5184">IF($A5184="","",INDEX(OpenMeteoAPI[WeatherCode],ROWS($K$2:K5184)))</f>
        <v/>
      </c>
      <c r="L5184" s="3" t="str" cm="1">
        <f t="array" ref="L5184">IF($A5184="","",INDEX(OpenMeteoAPI[WindSpeedKMH],ROWS($L$2:L5184)))</f>
        <v/>
      </c>
    </row>
    <row r="5185" spans="1:12">
      <c r="A5185" t="str" cm="1">
        <f t="array" ref="A5185">IFERROR(INDEX(OpenMeteoAPI[City],ROWS($A$2:A5185))&amp;", "&amp;INDEX(OpenMeteoAPI[CountryCode],ROWS($A$2:A5185)),"")</f>
        <v/>
      </c>
      <c r="B5185" t="str" cm="1">
        <f t="array" ref="B5185">IF($A5185="","",INDEX(OpenMeteoAPI[LocationID],ROWS($B$2:B5185)))</f>
        <v/>
      </c>
      <c r="C5185" s="5" t="str" cm="1">
        <f t="array" ref="C5185">IF($A5185="","",INDEX(OpenMeteoAPI[ForecastDateTime],ROWS($C$2:C5185)))</f>
        <v/>
      </c>
      <c r="D5185" t="str">
        <f t="shared" si="80"/>
        <v/>
      </c>
      <c r="E5185" t="str" cm="1">
        <f t="array" ref="E5185">IF($K5185="","",_xlfn.IFS($K5185=0,_xlfn.UNICHAR(9728),$K5185&lt;=3,_xlfn.UNICHAR(9729),OR($K5185=45,$K5185=48),"~",AND($K5185&gt;=51,$K5185&lt;=67),_xlfn.UNICHAR(9748),AND($K5185&gt;=71,$K5185&lt;=77),_xlfn.UNICHAR(10052),AND($K5185&gt;=80,$K5185&lt;=82),_xlfn.UNICHAR(9748),AND($K5185&gt;=95,$K5185&lt;=99),_xlfn.UNICHAR(9889),TRUE,_xlfn.UNICHAR(9729)))</f>
        <v/>
      </c>
      <c r="F5185" t="str" cm="1">
        <f t="array" ref="F5185">IF($K5185="","",_xlfn.IFS($K5185=0,"Clear",$K5185&lt;=3,"Partly Cloudy",OR($K5185=45,$K5185=48),"Fog",AND($K5185&gt;=51,$K5185&lt;=67),"Drizzle",AND($K5185&gt;=71,$K5185&lt;=77),"Snow",AND($K5185&gt;=80,$K5185&lt;=82),"Rain Showers",AND($K5185&gt;=95,$K5185&lt;=99),"Thunderstorm",TRUE,"Cloudy"))</f>
        <v/>
      </c>
      <c r="G5185" s="3" t="str" cm="1">
        <f t="array" ref="G5185">IF($A5185="","",INDEX(OpenMeteoAPI[TemperatureC],ROWS($G$2:G5185)))</f>
        <v/>
      </c>
      <c r="H5185" s="4" t="str" cm="1">
        <f t="array" ref="H5185">IF($A5185="","",INDEX(OpenMeteoAPI[RelativeHumidityPct],ROWS($H$2:H5185))/100)</f>
        <v/>
      </c>
      <c r="I5185" s="4" t="str" cm="1">
        <f t="array" ref="I5185">IF($A5185="","",INDEX(OpenMeteoAPI[PrecipitationProbabilityPct],ROWS($I$2:I5185))/100)</f>
        <v/>
      </c>
      <c r="J5185" s="3" t="str" cm="1">
        <f t="array" ref="J5185">IF($A5185="","",INDEX(OpenMeteoAPI[PrecipitationMM],ROWS($J$2:J5185)))</f>
        <v/>
      </c>
      <c r="K5185" t="str" cm="1">
        <f t="array" ref="K5185">IF($A5185="","",INDEX(OpenMeteoAPI[WeatherCode],ROWS($K$2:K5185)))</f>
        <v/>
      </c>
      <c r="L5185" s="3" t="str" cm="1">
        <f t="array" ref="L5185">IF($A5185="","",INDEX(OpenMeteoAPI[WindSpeedKMH],ROWS($L$2:L5185)))</f>
        <v/>
      </c>
    </row>
    <row r="5186" spans="1:12">
      <c r="A5186" t="str" cm="1">
        <f t="array" ref="A5186">IFERROR(INDEX(OpenMeteoAPI[City],ROWS($A$2:A5186))&amp;", "&amp;INDEX(OpenMeteoAPI[CountryCode],ROWS($A$2:A5186)),"")</f>
        <v/>
      </c>
      <c r="B5186" t="str" cm="1">
        <f t="array" ref="B5186">IF($A5186="","",INDEX(OpenMeteoAPI[LocationID],ROWS($B$2:B5186)))</f>
        <v/>
      </c>
      <c r="C5186" s="5" t="str" cm="1">
        <f t="array" ref="C5186">IF($A5186="","",INDEX(OpenMeteoAPI[ForecastDateTime],ROWS($C$2:C5186)))</f>
        <v/>
      </c>
      <c r="D5186" t="str">
        <f t="shared" si="80"/>
        <v/>
      </c>
      <c r="E5186" t="str" cm="1">
        <f t="array" ref="E5186">IF($K5186="","",_xlfn.IFS($K5186=0,_xlfn.UNICHAR(9728),$K5186&lt;=3,_xlfn.UNICHAR(9729),OR($K5186=45,$K5186=48),"~",AND($K5186&gt;=51,$K5186&lt;=67),_xlfn.UNICHAR(9748),AND($K5186&gt;=71,$K5186&lt;=77),_xlfn.UNICHAR(10052),AND($K5186&gt;=80,$K5186&lt;=82),_xlfn.UNICHAR(9748),AND($K5186&gt;=95,$K5186&lt;=99),_xlfn.UNICHAR(9889),TRUE,_xlfn.UNICHAR(9729)))</f>
        <v/>
      </c>
      <c r="F5186" t="str" cm="1">
        <f t="array" ref="F5186">IF($K5186="","",_xlfn.IFS($K5186=0,"Clear",$K5186&lt;=3,"Partly Cloudy",OR($K5186=45,$K5186=48),"Fog",AND($K5186&gt;=51,$K5186&lt;=67),"Drizzle",AND($K5186&gt;=71,$K5186&lt;=77),"Snow",AND($K5186&gt;=80,$K5186&lt;=82),"Rain Showers",AND($K5186&gt;=95,$K5186&lt;=99),"Thunderstorm",TRUE,"Cloudy"))</f>
        <v/>
      </c>
      <c r="G5186" s="3" t="str" cm="1">
        <f t="array" ref="G5186">IF($A5186="","",INDEX(OpenMeteoAPI[TemperatureC],ROWS($G$2:G5186)))</f>
        <v/>
      </c>
      <c r="H5186" s="4" t="str" cm="1">
        <f t="array" ref="H5186">IF($A5186="","",INDEX(OpenMeteoAPI[RelativeHumidityPct],ROWS($H$2:H5186))/100)</f>
        <v/>
      </c>
      <c r="I5186" s="4" t="str" cm="1">
        <f t="array" ref="I5186">IF($A5186="","",INDEX(OpenMeteoAPI[PrecipitationProbabilityPct],ROWS($I$2:I5186))/100)</f>
        <v/>
      </c>
      <c r="J5186" s="3" t="str" cm="1">
        <f t="array" ref="J5186">IF($A5186="","",INDEX(OpenMeteoAPI[PrecipitationMM],ROWS($J$2:J5186)))</f>
        <v/>
      </c>
      <c r="K5186" t="str" cm="1">
        <f t="array" ref="K5186">IF($A5186="","",INDEX(OpenMeteoAPI[WeatherCode],ROWS($K$2:K5186)))</f>
        <v/>
      </c>
      <c r="L5186" s="3" t="str" cm="1">
        <f t="array" ref="L5186">IF($A5186="","",INDEX(OpenMeteoAPI[WindSpeedKMH],ROWS($L$2:L5186)))</f>
        <v/>
      </c>
    </row>
    <row r="5187" spans="1:12">
      <c r="A5187" t="str" cm="1">
        <f t="array" ref="A5187">IFERROR(INDEX(OpenMeteoAPI[City],ROWS($A$2:A5187))&amp;", "&amp;INDEX(OpenMeteoAPI[CountryCode],ROWS($A$2:A5187)),"")</f>
        <v/>
      </c>
      <c r="B5187" t="str" cm="1">
        <f t="array" ref="B5187">IF($A5187="","",INDEX(OpenMeteoAPI[LocationID],ROWS($B$2:B5187)))</f>
        <v/>
      </c>
      <c r="C5187" s="5" t="str" cm="1">
        <f t="array" ref="C5187">IF($A5187="","",INDEX(OpenMeteoAPI[ForecastDateTime],ROWS($C$2:C5187)))</f>
        <v/>
      </c>
      <c r="D5187" t="str">
        <f t="shared" ref="D5187:D5250" si="81">IF($A5187="","",TEXT($C5187,"hAM/PM"))</f>
        <v/>
      </c>
      <c r="E5187" t="str" cm="1">
        <f t="array" ref="E5187">IF($K5187="","",_xlfn.IFS($K5187=0,_xlfn.UNICHAR(9728),$K5187&lt;=3,_xlfn.UNICHAR(9729),OR($K5187=45,$K5187=48),"~",AND($K5187&gt;=51,$K5187&lt;=67),_xlfn.UNICHAR(9748),AND($K5187&gt;=71,$K5187&lt;=77),_xlfn.UNICHAR(10052),AND($K5187&gt;=80,$K5187&lt;=82),_xlfn.UNICHAR(9748),AND($K5187&gt;=95,$K5187&lt;=99),_xlfn.UNICHAR(9889),TRUE,_xlfn.UNICHAR(9729)))</f>
        <v/>
      </c>
      <c r="F5187" t="str" cm="1">
        <f t="array" ref="F5187">IF($K5187="","",_xlfn.IFS($K5187=0,"Clear",$K5187&lt;=3,"Partly Cloudy",OR($K5187=45,$K5187=48),"Fog",AND($K5187&gt;=51,$K5187&lt;=67),"Drizzle",AND($K5187&gt;=71,$K5187&lt;=77),"Snow",AND($K5187&gt;=80,$K5187&lt;=82),"Rain Showers",AND($K5187&gt;=95,$K5187&lt;=99),"Thunderstorm",TRUE,"Cloudy"))</f>
        <v/>
      </c>
      <c r="G5187" s="3" t="str" cm="1">
        <f t="array" ref="G5187">IF($A5187="","",INDEX(OpenMeteoAPI[TemperatureC],ROWS($G$2:G5187)))</f>
        <v/>
      </c>
      <c r="H5187" s="4" t="str" cm="1">
        <f t="array" ref="H5187">IF($A5187="","",INDEX(OpenMeteoAPI[RelativeHumidityPct],ROWS($H$2:H5187))/100)</f>
        <v/>
      </c>
      <c r="I5187" s="4" t="str" cm="1">
        <f t="array" ref="I5187">IF($A5187="","",INDEX(OpenMeteoAPI[PrecipitationProbabilityPct],ROWS($I$2:I5187))/100)</f>
        <v/>
      </c>
      <c r="J5187" s="3" t="str" cm="1">
        <f t="array" ref="J5187">IF($A5187="","",INDEX(OpenMeteoAPI[PrecipitationMM],ROWS($J$2:J5187)))</f>
        <v/>
      </c>
      <c r="K5187" t="str" cm="1">
        <f t="array" ref="K5187">IF($A5187="","",INDEX(OpenMeteoAPI[WeatherCode],ROWS($K$2:K5187)))</f>
        <v/>
      </c>
      <c r="L5187" s="3" t="str" cm="1">
        <f t="array" ref="L5187">IF($A5187="","",INDEX(OpenMeteoAPI[WindSpeedKMH],ROWS($L$2:L5187)))</f>
        <v/>
      </c>
    </row>
    <row r="5188" spans="1:12">
      <c r="A5188" t="str" cm="1">
        <f t="array" ref="A5188">IFERROR(INDEX(OpenMeteoAPI[City],ROWS($A$2:A5188))&amp;", "&amp;INDEX(OpenMeteoAPI[CountryCode],ROWS($A$2:A5188)),"")</f>
        <v/>
      </c>
      <c r="B5188" t="str" cm="1">
        <f t="array" ref="B5188">IF($A5188="","",INDEX(OpenMeteoAPI[LocationID],ROWS($B$2:B5188)))</f>
        <v/>
      </c>
      <c r="C5188" s="5" t="str" cm="1">
        <f t="array" ref="C5188">IF($A5188="","",INDEX(OpenMeteoAPI[ForecastDateTime],ROWS($C$2:C5188)))</f>
        <v/>
      </c>
      <c r="D5188" t="str">
        <f t="shared" si="81"/>
        <v/>
      </c>
      <c r="E5188" t="str" cm="1">
        <f t="array" ref="E5188">IF($K5188="","",_xlfn.IFS($K5188=0,_xlfn.UNICHAR(9728),$K5188&lt;=3,_xlfn.UNICHAR(9729),OR($K5188=45,$K5188=48),"~",AND($K5188&gt;=51,$K5188&lt;=67),_xlfn.UNICHAR(9748),AND($K5188&gt;=71,$K5188&lt;=77),_xlfn.UNICHAR(10052),AND($K5188&gt;=80,$K5188&lt;=82),_xlfn.UNICHAR(9748),AND($K5188&gt;=95,$K5188&lt;=99),_xlfn.UNICHAR(9889),TRUE,_xlfn.UNICHAR(9729)))</f>
        <v/>
      </c>
      <c r="F5188" t="str" cm="1">
        <f t="array" ref="F5188">IF($K5188="","",_xlfn.IFS($K5188=0,"Clear",$K5188&lt;=3,"Partly Cloudy",OR($K5188=45,$K5188=48),"Fog",AND($K5188&gt;=51,$K5188&lt;=67),"Drizzle",AND($K5188&gt;=71,$K5188&lt;=77),"Snow",AND($K5188&gt;=80,$K5188&lt;=82),"Rain Showers",AND($K5188&gt;=95,$K5188&lt;=99),"Thunderstorm",TRUE,"Cloudy"))</f>
        <v/>
      </c>
      <c r="G5188" s="3" t="str" cm="1">
        <f t="array" ref="G5188">IF($A5188="","",INDEX(OpenMeteoAPI[TemperatureC],ROWS($G$2:G5188)))</f>
        <v/>
      </c>
      <c r="H5188" s="4" t="str" cm="1">
        <f t="array" ref="H5188">IF($A5188="","",INDEX(OpenMeteoAPI[RelativeHumidityPct],ROWS($H$2:H5188))/100)</f>
        <v/>
      </c>
      <c r="I5188" s="4" t="str" cm="1">
        <f t="array" ref="I5188">IF($A5188="","",INDEX(OpenMeteoAPI[PrecipitationProbabilityPct],ROWS($I$2:I5188))/100)</f>
        <v/>
      </c>
      <c r="J5188" s="3" t="str" cm="1">
        <f t="array" ref="J5188">IF($A5188="","",INDEX(OpenMeteoAPI[PrecipitationMM],ROWS($J$2:J5188)))</f>
        <v/>
      </c>
      <c r="K5188" t="str" cm="1">
        <f t="array" ref="K5188">IF($A5188="","",INDEX(OpenMeteoAPI[WeatherCode],ROWS($K$2:K5188)))</f>
        <v/>
      </c>
      <c r="L5188" s="3" t="str" cm="1">
        <f t="array" ref="L5188">IF($A5188="","",INDEX(OpenMeteoAPI[WindSpeedKMH],ROWS($L$2:L5188)))</f>
        <v/>
      </c>
    </row>
    <row r="5189" spans="1:12">
      <c r="A5189" t="str" cm="1">
        <f t="array" ref="A5189">IFERROR(INDEX(OpenMeteoAPI[City],ROWS($A$2:A5189))&amp;", "&amp;INDEX(OpenMeteoAPI[CountryCode],ROWS($A$2:A5189)),"")</f>
        <v/>
      </c>
      <c r="B5189" t="str" cm="1">
        <f t="array" ref="B5189">IF($A5189="","",INDEX(OpenMeteoAPI[LocationID],ROWS($B$2:B5189)))</f>
        <v/>
      </c>
      <c r="C5189" s="5" t="str" cm="1">
        <f t="array" ref="C5189">IF($A5189="","",INDEX(OpenMeteoAPI[ForecastDateTime],ROWS($C$2:C5189)))</f>
        <v/>
      </c>
      <c r="D5189" t="str">
        <f t="shared" si="81"/>
        <v/>
      </c>
      <c r="E5189" t="str" cm="1">
        <f t="array" ref="E5189">IF($K5189="","",_xlfn.IFS($K5189=0,_xlfn.UNICHAR(9728),$K5189&lt;=3,_xlfn.UNICHAR(9729),OR($K5189=45,$K5189=48),"~",AND($K5189&gt;=51,$K5189&lt;=67),_xlfn.UNICHAR(9748),AND($K5189&gt;=71,$K5189&lt;=77),_xlfn.UNICHAR(10052),AND($K5189&gt;=80,$K5189&lt;=82),_xlfn.UNICHAR(9748),AND($K5189&gt;=95,$K5189&lt;=99),_xlfn.UNICHAR(9889),TRUE,_xlfn.UNICHAR(9729)))</f>
        <v/>
      </c>
      <c r="F5189" t="str" cm="1">
        <f t="array" ref="F5189">IF($K5189="","",_xlfn.IFS($K5189=0,"Clear",$K5189&lt;=3,"Partly Cloudy",OR($K5189=45,$K5189=48),"Fog",AND($K5189&gt;=51,$K5189&lt;=67),"Drizzle",AND($K5189&gt;=71,$K5189&lt;=77),"Snow",AND($K5189&gt;=80,$K5189&lt;=82),"Rain Showers",AND($K5189&gt;=95,$K5189&lt;=99),"Thunderstorm",TRUE,"Cloudy"))</f>
        <v/>
      </c>
      <c r="G5189" s="3" t="str" cm="1">
        <f t="array" ref="G5189">IF($A5189="","",INDEX(OpenMeteoAPI[TemperatureC],ROWS($G$2:G5189)))</f>
        <v/>
      </c>
      <c r="H5189" s="4" t="str" cm="1">
        <f t="array" ref="H5189">IF($A5189="","",INDEX(OpenMeteoAPI[RelativeHumidityPct],ROWS($H$2:H5189))/100)</f>
        <v/>
      </c>
      <c r="I5189" s="4" t="str" cm="1">
        <f t="array" ref="I5189">IF($A5189="","",INDEX(OpenMeteoAPI[PrecipitationProbabilityPct],ROWS($I$2:I5189))/100)</f>
        <v/>
      </c>
      <c r="J5189" s="3" t="str" cm="1">
        <f t="array" ref="J5189">IF($A5189="","",INDEX(OpenMeteoAPI[PrecipitationMM],ROWS($J$2:J5189)))</f>
        <v/>
      </c>
      <c r="K5189" t="str" cm="1">
        <f t="array" ref="K5189">IF($A5189="","",INDEX(OpenMeteoAPI[WeatherCode],ROWS($K$2:K5189)))</f>
        <v/>
      </c>
      <c r="L5189" s="3" t="str" cm="1">
        <f t="array" ref="L5189">IF($A5189="","",INDEX(OpenMeteoAPI[WindSpeedKMH],ROWS($L$2:L5189)))</f>
        <v/>
      </c>
    </row>
    <row r="5190" spans="1:12">
      <c r="A5190" t="str" cm="1">
        <f t="array" ref="A5190">IFERROR(INDEX(OpenMeteoAPI[City],ROWS($A$2:A5190))&amp;", "&amp;INDEX(OpenMeteoAPI[CountryCode],ROWS($A$2:A5190)),"")</f>
        <v/>
      </c>
      <c r="B5190" t="str" cm="1">
        <f t="array" ref="B5190">IF($A5190="","",INDEX(OpenMeteoAPI[LocationID],ROWS($B$2:B5190)))</f>
        <v/>
      </c>
      <c r="C5190" s="5" t="str" cm="1">
        <f t="array" ref="C5190">IF($A5190="","",INDEX(OpenMeteoAPI[ForecastDateTime],ROWS($C$2:C5190)))</f>
        <v/>
      </c>
      <c r="D5190" t="str">
        <f t="shared" si="81"/>
        <v/>
      </c>
      <c r="E5190" t="str" cm="1">
        <f t="array" ref="E5190">IF($K5190="","",_xlfn.IFS($K5190=0,_xlfn.UNICHAR(9728),$K5190&lt;=3,_xlfn.UNICHAR(9729),OR($K5190=45,$K5190=48),"~",AND($K5190&gt;=51,$K5190&lt;=67),_xlfn.UNICHAR(9748),AND($K5190&gt;=71,$K5190&lt;=77),_xlfn.UNICHAR(10052),AND($K5190&gt;=80,$K5190&lt;=82),_xlfn.UNICHAR(9748),AND($K5190&gt;=95,$K5190&lt;=99),_xlfn.UNICHAR(9889),TRUE,_xlfn.UNICHAR(9729)))</f>
        <v/>
      </c>
      <c r="F5190" t="str" cm="1">
        <f t="array" ref="F5190">IF($K5190="","",_xlfn.IFS($K5190=0,"Clear",$K5190&lt;=3,"Partly Cloudy",OR($K5190=45,$K5190=48),"Fog",AND($K5190&gt;=51,$K5190&lt;=67),"Drizzle",AND($K5190&gt;=71,$K5190&lt;=77),"Snow",AND($K5190&gt;=80,$K5190&lt;=82),"Rain Showers",AND($K5190&gt;=95,$K5190&lt;=99),"Thunderstorm",TRUE,"Cloudy"))</f>
        <v/>
      </c>
      <c r="G5190" s="3" t="str" cm="1">
        <f t="array" ref="G5190">IF($A5190="","",INDEX(OpenMeteoAPI[TemperatureC],ROWS($G$2:G5190)))</f>
        <v/>
      </c>
      <c r="H5190" s="4" t="str" cm="1">
        <f t="array" ref="H5190">IF($A5190="","",INDEX(OpenMeteoAPI[RelativeHumidityPct],ROWS($H$2:H5190))/100)</f>
        <v/>
      </c>
      <c r="I5190" s="4" t="str" cm="1">
        <f t="array" ref="I5190">IF($A5190="","",INDEX(OpenMeteoAPI[PrecipitationProbabilityPct],ROWS($I$2:I5190))/100)</f>
        <v/>
      </c>
      <c r="J5190" s="3" t="str" cm="1">
        <f t="array" ref="J5190">IF($A5190="","",INDEX(OpenMeteoAPI[PrecipitationMM],ROWS($J$2:J5190)))</f>
        <v/>
      </c>
      <c r="K5190" t="str" cm="1">
        <f t="array" ref="K5190">IF($A5190="","",INDEX(OpenMeteoAPI[WeatherCode],ROWS($K$2:K5190)))</f>
        <v/>
      </c>
      <c r="L5190" s="3" t="str" cm="1">
        <f t="array" ref="L5190">IF($A5190="","",INDEX(OpenMeteoAPI[WindSpeedKMH],ROWS($L$2:L5190)))</f>
        <v/>
      </c>
    </row>
    <row r="5191" spans="1:12">
      <c r="A5191" t="str" cm="1">
        <f t="array" ref="A5191">IFERROR(INDEX(OpenMeteoAPI[City],ROWS($A$2:A5191))&amp;", "&amp;INDEX(OpenMeteoAPI[CountryCode],ROWS($A$2:A5191)),"")</f>
        <v/>
      </c>
      <c r="B5191" t="str" cm="1">
        <f t="array" ref="B5191">IF($A5191="","",INDEX(OpenMeteoAPI[LocationID],ROWS($B$2:B5191)))</f>
        <v/>
      </c>
      <c r="C5191" s="5" t="str" cm="1">
        <f t="array" ref="C5191">IF($A5191="","",INDEX(OpenMeteoAPI[ForecastDateTime],ROWS($C$2:C5191)))</f>
        <v/>
      </c>
      <c r="D5191" t="str">
        <f t="shared" si="81"/>
        <v/>
      </c>
      <c r="E5191" t="str" cm="1">
        <f t="array" ref="E5191">IF($K5191="","",_xlfn.IFS($K5191=0,_xlfn.UNICHAR(9728),$K5191&lt;=3,_xlfn.UNICHAR(9729),OR($K5191=45,$K5191=48),"~",AND($K5191&gt;=51,$K5191&lt;=67),_xlfn.UNICHAR(9748),AND($K5191&gt;=71,$K5191&lt;=77),_xlfn.UNICHAR(10052),AND($K5191&gt;=80,$K5191&lt;=82),_xlfn.UNICHAR(9748),AND($K5191&gt;=95,$K5191&lt;=99),_xlfn.UNICHAR(9889),TRUE,_xlfn.UNICHAR(9729)))</f>
        <v/>
      </c>
      <c r="F5191" t="str" cm="1">
        <f t="array" ref="F5191">IF($K5191="","",_xlfn.IFS($K5191=0,"Clear",$K5191&lt;=3,"Partly Cloudy",OR($K5191=45,$K5191=48),"Fog",AND($K5191&gt;=51,$K5191&lt;=67),"Drizzle",AND($K5191&gt;=71,$K5191&lt;=77),"Snow",AND($K5191&gt;=80,$K5191&lt;=82),"Rain Showers",AND($K5191&gt;=95,$K5191&lt;=99),"Thunderstorm",TRUE,"Cloudy"))</f>
        <v/>
      </c>
      <c r="G5191" s="3" t="str" cm="1">
        <f t="array" ref="G5191">IF($A5191="","",INDEX(OpenMeteoAPI[TemperatureC],ROWS($G$2:G5191)))</f>
        <v/>
      </c>
      <c r="H5191" s="4" t="str" cm="1">
        <f t="array" ref="H5191">IF($A5191="","",INDEX(OpenMeteoAPI[RelativeHumidityPct],ROWS($H$2:H5191))/100)</f>
        <v/>
      </c>
      <c r="I5191" s="4" t="str" cm="1">
        <f t="array" ref="I5191">IF($A5191="","",INDEX(OpenMeteoAPI[PrecipitationProbabilityPct],ROWS($I$2:I5191))/100)</f>
        <v/>
      </c>
      <c r="J5191" s="3" t="str" cm="1">
        <f t="array" ref="J5191">IF($A5191="","",INDEX(OpenMeteoAPI[PrecipitationMM],ROWS($J$2:J5191)))</f>
        <v/>
      </c>
      <c r="K5191" t="str" cm="1">
        <f t="array" ref="K5191">IF($A5191="","",INDEX(OpenMeteoAPI[WeatherCode],ROWS($K$2:K5191)))</f>
        <v/>
      </c>
      <c r="L5191" s="3" t="str" cm="1">
        <f t="array" ref="L5191">IF($A5191="","",INDEX(OpenMeteoAPI[WindSpeedKMH],ROWS($L$2:L5191)))</f>
        <v/>
      </c>
    </row>
    <row r="5192" spans="1:12">
      <c r="A5192" t="str" cm="1">
        <f t="array" ref="A5192">IFERROR(INDEX(OpenMeteoAPI[City],ROWS($A$2:A5192))&amp;", "&amp;INDEX(OpenMeteoAPI[CountryCode],ROWS($A$2:A5192)),"")</f>
        <v/>
      </c>
      <c r="B5192" t="str" cm="1">
        <f t="array" ref="B5192">IF($A5192="","",INDEX(OpenMeteoAPI[LocationID],ROWS($B$2:B5192)))</f>
        <v/>
      </c>
      <c r="C5192" s="5" t="str" cm="1">
        <f t="array" ref="C5192">IF($A5192="","",INDEX(OpenMeteoAPI[ForecastDateTime],ROWS($C$2:C5192)))</f>
        <v/>
      </c>
      <c r="D5192" t="str">
        <f t="shared" si="81"/>
        <v/>
      </c>
      <c r="E5192" t="str" cm="1">
        <f t="array" ref="E5192">IF($K5192="","",_xlfn.IFS($K5192=0,_xlfn.UNICHAR(9728),$K5192&lt;=3,_xlfn.UNICHAR(9729),OR($K5192=45,$K5192=48),"~",AND($K5192&gt;=51,$K5192&lt;=67),_xlfn.UNICHAR(9748),AND($K5192&gt;=71,$K5192&lt;=77),_xlfn.UNICHAR(10052),AND($K5192&gt;=80,$K5192&lt;=82),_xlfn.UNICHAR(9748),AND($K5192&gt;=95,$K5192&lt;=99),_xlfn.UNICHAR(9889),TRUE,_xlfn.UNICHAR(9729)))</f>
        <v/>
      </c>
      <c r="F5192" t="str" cm="1">
        <f t="array" ref="F5192">IF($K5192="","",_xlfn.IFS($K5192=0,"Clear",$K5192&lt;=3,"Partly Cloudy",OR($K5192=45,$K5192=48),"Fog",AND($K5192&gt;=51,$K5192&lt;=67),"Drizzle",AND($K5192&gt;=71,$K5192&lt;=77),"Snow",AND($K5192&gt;=80,$K5192&lt;=82),"Rain Showers",AND($K5192&gt;=95,$K5192&lt;=99),"Thunderstorm",TRUE,"Cloudy"))</f>
        <v/>
      </c>
      <c r="G5192" s="3" t="str" cm="1">
        <f t="array" ref="G5192">IF($A5192="","",INDEX(OpenMeteoAPI[TemperatureC],ROWS($G$2:G5192)))</f>
        <v/>
      </c>
      <c r="H5192" s="4" t="str" cm="1">
        <f t="array" ref="H5192">IF($A5192="","",INDEX(OpenMeteoAPI[RelativeHumidityPct],ROWS($H$2:H5192))/100)</f>
        <v/>
      </c>
      <c r="I5192" s="4" t="str" cm="1">
        <f t="array" ref="I5192">IF($A5192="","",INDEX(OpenMeteoAPI[PrecipitationProbabilityPct],ROWS($I$2:I5192))/100)</f>
        <v/>
      </c>
      <c r="J5192" s="3" t="str" cm="1">
        <f t="array" ref="J5192">IF($A5192="","",INDEX(OpenMeteoAPI[PrecipitationMM],ROWS($J$2:J5192)))</f>
        <v/>
      </c>
      <c r="K5192" t="str" cm="1">
        <f t="array" ref="K5192">IF($A5192="","",INDEX(OpenMeteoAPI[WeatherCode],ROWS($K$2:K5192)))</f>
        <v/>
      </c>
      <c r="L5192" s="3" t="str" cm="1">
        <f t="array" ref="L5192">IF($A5192="","",INDEX(OpenMeteoAPI[WindSpeedKMH],ROWS($L$2:L5192)))</f>
        <v/>
      </c>
    </row>
    <row r="5193" spans="1:12">
      <c r="A5193" t="str" cm="1">
        <f t="array" ref="A5193">IFERROR(INDEX(OpenMeteoAPI[City],ROWS($A$2:A5193))&amp;", "&amp;INDEX(OpenMeteoAPI[CountryCode],ROWS($A$2:A5193)),"")</f>
        <v/>
      </c>
      <c r="B5193" t="str" cm="1">
        <f t="array" ref="B5193">IF($A5193="","",INDEX(OpenMeteoAPI[LocationID],ROWS($B$2:B5193)))</f>
        <v/>
      </c>
      <c r="C5193" s="5" t="str" cm="1">
        <f t="array" ref="C5193">IF($A5193="","",INDEX(OpenMeteoAPI[ForecastDateTime],ROWS($C$2:C5193)))</f>
        <v/>
      </c>
      <c r="D5193" t="str">
        <f t="shared" si="81"/>
        <v/>
      </c>
      <c r="E5193" t="str" cm="1">
        <f t="array" ref="E5193">IF($K5193="","",_xlfn.IFS($K5193=0,_xlfn.UNICHAR(9728),$K5193&lt;=3,_xlfn.UNICHAR(9729),OR($K5193=45,$K5193=48),"~",AND($K5193&gt;=51,$K5193&lt;=67),_xlfn.UNICHAR(9748),AND($K5193&gt;=71,$K5193&lt;=77),_xlfn.UNICHAR(10052),AND($K5193&gt;=80,$K5193&lt;=82),_xlfn.UNICHAR(9748),AND($K5193&gt;=95,$K5193&lt;=99),_xlfn.UNICHAR(9889),TRUE,_xlfn.UNICHAR(9729)))</f>
        <v/>
      </c>
      <c r="F5193" t="str" cm="1">
        <f t="array" ref="F5193">IF($K5193="","",_xlfn.IFS($K5193=0,"Clear",$K5193&lt;=3,"Partly Cloudy",OR($K5193=45,$K5193=48),"Fog",AND($K5193&gt;=51,$K5193&lt;=67),"Drizzle",AND($K5193&gt;=71,$K5193&lt;=77),"Snow",AND($K5193&gt;=80,$K5193&lt;=82),"Rain Showers",AND($K5193&gt;=95,$K5193&lt;=99),"Thunderstorm",TRUE,"Cloudy"))</f>
        <v/>
      </c>
      <c r="G5193" s="3" t="str" cm="1">
        <f t="array" ref="G5193">IF($A5193="","",INDEX(OpenMeteoAPI[TemperatureC],ROWS($G$2:G5193)))</f>
        <v/>
      </c>
      <c r="H5193" s="4" t="str" cm="1">
        <f t="array" ref="H5193">IF($A5193="","",INDEX(OpenMeteoAPI[RelativeHumidityPct],ROWS($H$2:H5193))/100)</f>
        <v/>
      </c>
      <c r="I5193" s="4" t="str" cm="1">
        <f t="array" ref="I5193">IF($A5193="","",INDEX(OpenMeteoAPI[PrecipitationProbabilityPct],ROWS($I$2:I5193))/100)</f>
        <v/>
      </c>
      <c r="J5193" s="3" t="str" cm="1">
        <f t="array" ref="J5193">IF($A5193="","",INDEX(OpenMeteoAPI[PrecipitationMM],ROWS($J$2:J5193)))</f>
        <v/>
      </c>
      <c r="K5193" t="str" cm="1">
        <f t="array" ref="K5193">IF($A5193="","",INDEX(OpenMeteoAPI[WeatherCode],ROWS($K$2:K5193)))</f>
        <v/>
      </c>
      <c r="L5193" s="3" t="str" cm="1">
        <f t="array" ref="L5193">IF($A5193="","",INDEX(OpenMeteoAPI[WindSpeedKMH],ROWS($L$2:L5193)))</f>
        <v/>
      </c>
    </row>
    <row r="5194" spans="1:12">
      <c r="A5194" t="str" cm="1">
        <f t="array" ref="A5194">IFERROR(INDEX(OpenMeteoAPI[City],ROWS($A$2:A5194))&amp;", "&amp;INDEX(OpenMeteoAPI[CountryCode],ROWS($A$2:A5194)),"")</f>
        <v/>
      </c>
      <c r="B5194" t="str" cm="1">
        <f t="array" ref="B5194">IF($A5194="","",INDEX(OpenMeteoAPI[LocationID],ROWS($B$2:B5194)))</f>
        <v/>
      </c>
      <c r="C5194" s="5" t="str" cm="1">
        <f t="array" ref="C5194">IF($A5194="","",INDEX(OpenMeteoAPI[ForecastDateTime],ROWS($C$2:C5194)))</f>
        <v/>
      </c>
      <c r="D5194" t="str">
        <f t="shared" si="81"/>
        <v/>
      </c>
      <c r="E5194" t="str" cm="1">
        <f t="array" ref="E5194">IF($K5194="","",_xlfn.IFS($K5194=0,_xlfn.UNICHAR(9728),$K5194&lt;=3,_xlfn.UNICHAR(9729),OR($K5194=45,$K5194=48),"~",AND($K5194&gt;=51,$K5194&lt;=67),_xlfn.UNICHAR(9748),AND($K5194&gt;=71,$K5194&lt;=77),_xlfn.UNICHAR(10052),AND($K5194&gt;=80,$K5194&lt;=82),_xlfn.UNICHAR(9748),AND($K5194&gt;=95,$K5194&lt;=99),_xlfn.UNICHAR(9889),TRUE,_xlfn.UNICHAR(9729)))</f>
        <v/>
      </c>
      <c r="F5194" t="str" cm="1">
        <f t="array" ref="F5194">IF($K5194="","",_xlfn.IFS($K5194=0,"Clear",$K5194&lt;=3,"Partly Cloudy",OR($K5194=45,$K5194=48),"Fog",AND($K5194&gt;=51,$K5194&lt;=67),"Drizzle",AND($K5194&gt;=71,$K5194&lt;=77),"Snow",AND($K5194&gt;=80,$K5194&lt;=82),"Rain Showers",AND($K5194&gt;=95,$K5194&lt;=99),"Thunderstorm",TRUE,"Cloudy"))</f>
        <v/>
      </c>
      <c r="G5194" s="3" t="str" cm="1">
        <f t="array" ref="G5194">IF($A5194="","",INDEX(OpenMeteoAPI[TemperatureC],ROWS($G$2:G5194)))</f>
        <v/>
      </c>
      <c r="H5194" s="4" t="str" cm="1">
        <f t="array" ref="H5194">IF($A5194="","",INDEX(OpenMeteoAPI[RelativeHumidityPct],ROWS($H$2:H5194))/100)</f>
        <v/>
      </c>
      <c r="I5194" s="4" t="str" cm="1">
        <f t="array" ref="I5194">IF($A5194="","",INDEX(OpenMeteoAPI[PrecipitationProbabilityPct],ROWS($I$2:I5194))/100)</f>
        <v/>
      </c>
      <c r="J5194" s="3" t="str" cm="1">
        <f t="array" ref="J5194">IF($A5194="","",INDEX(OpenMeteoAPI[PrecipitationMM],ROWS($J$2:J5194)))</f>
        <v/>
      </c>
      <c r="K5194" t="str" cm="1">
        <f t="array" ref="K5194">IF($A5194="","",INDEX(OpenMeteoAPI[WeatherCode],ROWS($K$2:K5194)))</f>
        <v/>
      </c>
      <c r="L5194" s="3" t="str" cm="1">
        <f t="array" ref="L5194">IF($A5194="","",INDEX(OpenMeteoAPI[WindSpeedKMH],ROWS($L$2:L5194)))</f>
        <v/>
      </c>
    </row>
    <row r="5195" spans="1:12">
      <c r="A5195" t="str" cm="1">
        <f t="array" ref="A5195">IFERROR(INDEX(OpenMeteoAPI[City],ROWS($A$2:A5195))&amp;", "&amp;INDEX(OpenMeteoAPI[CountryCode],ROWS($A$2:A5195)),"")</f>
        <v/>
      </c>
      <c r="B5195" t="str" cm="1">
        <f t="array" ref="B5195">IF($A5195="","",INDEX(OpenMeteoAPI[LocationID],ROWS($B$2:B5195)))</f>
        <v/>
      </c>
      <c r="C5195" s="5" t="str" cm="1">
        <f t="array" ref="C5195">IF($A5195="","",INDEX(OpenMeteoAPI[ForecastDateTime],ROWS($C$2:C5195)))</f>
        <v/>
      </c>
      <c r="D5195" t="str">
        <f t="shared" si="81"/>
        <v/>
      </c>
      <c r="E5195" t="str" cm="1">
        <f t="array" ref="E5195">IF($K5195="","",_xlfn.IFS($K5195=0,_xlfn.UNICHAR(9728),$K5195&lt;=3,_xlfn.UNICHAR(9729),OR($K5195=45,$K5195=48),"~",AND($K5195&gt;=51,$K5195&lt;=67),_xlfn.UNICHAR(9748),AND($K5195&gt;=71,$K5195&lt;=77),_xlfn.UNICHAR(10052),AND($K5195&gt;=80,$K5195&lt;=82),_xlfn.UNICHAR(9748),AND($K5195&gt;=95,$K5195&lt;=99),_xlfn.UNICHAR(9889),TRUE,_xlfn.UNICHAR(9729)))</f>
        <v/>
      </c>
      <c r="F5195" t="str" cm="1">
        <f t="array" ref="F5195">IF($K5195="","",_xlfn.IFS($K5195=0,"Clear",$K5195&lt;=3,"Partly Cloudy",OR($K5195=45,$K5195=48),"Fog",AND($K5195&gt;=51,$K5195&lt;=67),"Drizzle",AND($K5195&gt;=71,$K5195&lt;=77),"Snow",AND($K5195&gt;=80,$K5195&lt;=82),"Rain Showers",AND($K5195&gt;=95,$K5195&lt;=99),"Thunderstorm",TRUE,"Cloudy"))</f>
        <v/>
      </c>
      <c r="G5195" s="3" t="str" cm="1">
        <f t="array" ref="G5195">IF($A5195="","",INDEX(OpenMeteoAPI[TemperatureC],ROWS($G$2:G5195)))</f>
        <v/>
      </c>
      <c r="H5195" s="4" t="str" cm="1">
        <f t="array" ref="H5195">IF($A5195="","",INDEX(OpenMeteoAPI[RelativeHumidityPct],ROWS($H$2:H5195))/100)</f>
        <v/>
      </c>
      <c r="I5195" s="4" t="str" cm="1">
        <f t="array" ref="I5195">IF($A5195="","",INDEX(OpenMeteoAPI[PrecipitationProbabilityPct],ROWS($I$2:I5195))/100)</f>
        <v/>
      </c>
      <c r="J5195" s="3" t="str" cm="1">
        <f t="array" ref="J5195">IF($A5195="","",INDEX(OpenMeteoAPI[PrecipitationMM],ROWS($J$2:J5195)))</f>
        <v/>
      </c>
      <c r="K5195" t="str" cm="1">
        <f t="array" ref="K5195">IF($A5195="","",INDEX(OpenMeteoAPI[WeatherCode],ROWS($K$2:K5195)))</f>
        <v/>
      </c>
      <c r="L5195" s="3" t="str" cm="1">
        <f t="array" ref="L5195">IF($A5195="","",INDEX(OpenMeteoAPI[WindSpeedKMH],ROWS($L$2:L5195)))</f>
        <v/>
      </c>
    </row>
    <row r="5196" spans="1:12">
      <c r="A5196" t="str" cm="1">
        <f t="array" ref="A5196">IFERROR(INDEX(OpenMeteoAPI[City],ROWS($A$2:A5196))&amp;", "&amp;INDEX(OpenMeteoAPI[CountryCode],ROWS($A$2:A5196)),"")</f>
        <v/>
      </c>
      <c r="B5196" t="str" cm="1">
        <f t="array" ref="B5196">IF($A5196="","",INDEX(OpenMeteoAPI[LocationID],ROWS($B$2:B5196)))</f>
        <v/>
      </c>
      <c r="C5196" s="5" t="str" cm="1">
        <f t="array" ref="C5196">IF($A5196="","",INDEX(OpenMeteoAPI[ForecastDateTime],ROWS($C$2:C5196)))</f>
        <v/>
      </c>
      <c r="D5196" t="str">
        <f t="shared" si="81"/>
        <v/>
      </c>
      <c r="E5196" t="str" cm="1">
        <f t="array" ref="E5196">IF($K5196="","",_xlfn.IFS($K5196=0,_xlfn.UNICHAR(9728),$K5196&lt;=3,_xlfn.UNICHAR(9729),OR($K5196=45,$K5196=48),"~",AND($K5196&gt;=51,$K5196&lt;=67),_xlfn.UNICHAR(9748),AND($K5196&gt;=71,$K5196&lt;=77),_xlfn.UNICHAR(10052),AND($K5196&gt;=80,$K5196&lt;=82),_xlfn.UNICHAR(9748),AND($K5196&gt;=95,$K5196&lt;=99),_xlfn.UNICHAR(9889),TRUE,_xlfn.UNICHAR(9729)))</f>
        <v/>
      </c>
      <c r="F5196" t="str" cm="1">
        <f t="array" ref="F5196">IF($K5196="","",_xlfn.IFS($K5196=0,"Clear",$K5196&lt;=3,"Partly Cloudy",OR($K5196=45,$K5196=48),"Fog",AND($K5196&gt;=51,$K5196&lt;=67),"Drizzle",AND($K5196&gt;=71,$K5196&lt;=77),"Snow",AND($K5196&gt;=80,$K5196&lt;=82),"Rain Showers",AND($K5196&gt;=95,$K5196&lt;=99),"Thunderstorm",TRUE,"Cloudy"))</f>
        <v/>
      </c>
      <c r="G5196" s="3" t="str" cm="1">
        <f t="array" ref="G5196">IF($A5196="","",INDEX(OpenMeteoAPI[TemperatureC],ROWS($G$2:G5196)))</f>
        <v/>
      </c>
      <c r="H5196" s="4" t="str" cm="1">
        <f t="array" ref="H5196">IF($A5196="","",INDEX(OpenMeteoAPI[RelativeHumidityPct],ROWS($H$2:H5196))/100)</f>
        <v/>
      </c>
      <c r="I5196" s="4" t="str" cm="1">
        <f t="array" ref="I5196">IF($A5196="","",INDEX(OpenMeteoAPI[PrecipitationProbabilityPct],ROWS($I$2:I5196))/100)</f>
        <v/>
      </c>
      <c r="J5196" s="3" t="str" cm="1">
        <f t="array" ref="J5196">IF($A5196="","",INDEX(OpenMeteoAPI[PrecipitationMM],ROWS($J$2:J5196)))</f>
        <v/>
      </c>
      <c r="K5196" t="str" cm="1">
        <f t="array" ref="K5196">IF($A5196="","",INDEX(OpenMeteoAPI[WeatherCode],ROWS($K$2:K5196)))</f>
        <v/>
      </c>
      <c r="L5196" s="3" t="str" cm="1">
        <f t="array" ref="L5196">IF($A5196="","",INDEX(OpenMeteoAPI[WindSpeedKMH],ROWS($L$2:L5196)))</f>
        <v/>
      </c>
    </row>
    <row r="5197" spans="1:12">
      <c r="A5197" t="str" cm="1">
        <f t="array" ref="A5197">IFERROR(INDEX(OpenMeteoAPI[City],ROWS($A$2:A5197))&amp;", "&amp;INDEX(OpenMeteoAPI[CountryCode],ROWS($A$2:A5197)),"")</f>
        <v/>
      </c>
      <c r="B5197" t="str" cm="1">
        <f t="array" ref="B5197">IF($A5197="","",INDEX(OpenMeteoAPI[LocationID],ROWS($B$2:B5197)))</f>
        <v/>
      </c>
      <c r="C5197" s="5" t="str" cm="1">
        <f t="array" ref="C5197">IF($A5197="","",INDEX(OpenMeteoAPI[ForecastDateTime],ROWS($C$2:C5197)))</f>
        <v/>
      </c>
      <c r="D5197" t="str">
        <f t="shared" si="81"/>
        <v/>
      </c>
      <c r="E5197" t="str" cm="1">
        <f t="array" ref="E5197">IF($K5197="","",_xlfn.IFS($K5197=0,_xlfn.UNICHAR(9728),$K5197&lt;=3,_xlfn.UNICHAR(9729),OR($K5197=45,$K5197=48),"~",AND($K5197&gt;=51,$K5197&lt;=67),_xlfn.UNICHAR(9748),AND($K5197&gt;=71,$K5197&lt;=77),_xlfn.UNICHAR(10052),AND($K5197&gt;=80,$K5197&lt;=82),_xlfn.UNICHAR(9748),AND($K5197&gt;=95,$K5197&lt;=99),_xlfn.UNICHAR(9889),TRUE,_xlfn.UNICHAR(9729)))</f>
        <v/>
      </c>
      <c r="F5197" t="str" cm="1">
        <f t="array" ref="F5197">IF($K5197="","",_xlfn.IFS($K5197=0,"Clear",$K5197&lt;=3,"Partly Cloudy",OR($K5197=45,$K5197=48),"Fog",AND($K5197&gt;=51,$K5197&lt;=67),"Drizzle",AND($K5197&gt;=71,$K5197&lt;=77),"Snow",AND($K5197&gt;=80,$K5197&lt;=82),"Rain Showers",AND($K5197&gt;=95,$K5197&lt;=99),"Thunderstorm",TRUE,"Cloudy"))</f>
        <v/>
      </c>
      <c r="G5197" s="3" t="str" cm="1">
        <f t="array" ref="G5197">IF($A5197="","",INDEX(OpenMeteoAPI[TemperatureC],ROWS($G$2:G5197)))</f>
        <v/>
      </c>
      <c r="H5197" s="4" t="str" cm="1">
        <f t="array" ref="H5197">IF($A5197="","",INDEX(OpenMeteoAPI[RelativeHumidityPct],ROWS($H$2:H5197))/100)</f>
        <v/>
      </c>
      <c r="I5197" s="4" t="str" cm="1">
        <f t="array" ref="I5197">IF($A5197="","",INDEX(OpenMeteoAPI[PrecipitationProbabilityPct],ROWS($I$2:I5197))/100)</f>
        <v/>
      </c>
      <c r="J5197" s="3" t="str" cm="1">
        <f t="array" ref="J5197">IF($A5197="","",INDEX(OpenMeteoAPI[PrecipitationMM],ROWS($J$2:J5197)))</f>
        <v/>
      </c>
      <c r="K5197" t="str" cm="1">
        <f t="array" ref="K5197">IF($A5197="","",INDEX(OpenMeteoAPI[WeatherCode],ROWS($K$2:K5197)))</f>
        <v/>
      </c>
      <c r="L5197" s="3" t="str" cm="1">
        <f t="array" ref="L5197">IF($A5197="","",INDEX(OpenMeteoAPI[WindSpeedKMH],ROWS($L$2:L5197)))</f>
        <v/>
      </c>
    </row>
    <row r="5198" spans="1:12">
      <c r="A5198" t="str" cm="1">
        <f t="array" ref="A5198">IFERROR(INDEX(OpenMeteoAPI[City],ROWS($A$2:A5198))&amp;", "&amp;INDEX(OpenMeteoAPI[CountryCode],ROWS($A$2:A5198)),"")</f>
        <v/>
      </c>
      <c r="B5198" t="str" cm="1">
        <f t="array" ref="B5198">IF($A5198="","",INDEX(OpenMeteoAPI[LocationID],ROWS($B$2:B5198)))</f>
        <v/>
      </c>
      <c r="C5198" s="5" t="str" cm="1">
        <f t="array" ref="C5198">IF($A5198="","",INDEX(OpenMeteoAPI[ForecastDateTime],ROWS($C$2:C5198)))</f>
        <v/>
      </c>
      <c r="D5198" t="str">
        <f t="shared" si="81"/>
        <v/>
      </c>
      <c r="E5198" t="str" cm="1">
        <f t="array" ref="E5198">IF($K5198="","",_xlfn.IFS($K5198=0,_xlfn.UNICHAR(9728),$K5198&lt;=3,_xlfn.UNICHAR(9729),OR($K5198=45,$K5198=48),"~",AND($K5198&gt;=51,$K5198&lt;=67),_xlfn.UNICHAR(9748),AND($K5198&gt;=71,$K5198&lt;=77),_xlfn.UNICHAR(10052),AND($K5198&gt;=80,$K5198&lt;=82),_xlfn.UNICHAR(9748),AND($K5198&gt;=95,$K5198&lt;=99),_xlfn.UNICHAR(9889),TRUE,_xlfn.UNICHAR(9729)))</f>
        <v/>
      </c>
      <c r="F5198" t="str" cm="1">
        <f t="array" ref="F5198">IF($K5198="","",_xlfn.IFS($K5198=0,"Clear",$K5198&lt;=3,"Partly Cloudy",OR($K5198=45,$K5198=48),"Fog",AND($K5198&gt;=51,$K5198&lt;=67),"Drizzle",AND($K5198&gt;=71,$K5198&lt;=77),"Snow",AND($K5198&gt;=80,$K5198&lt;=82),"Rain Showers",AND($K5198&gt;=95,$K5198&lt;=99),"Thunderstorm",TRUE,"Cloudy"))</f>
        <v/>
      </c>
      <c r="G5198" s="3" t="str" cm="1">
        <f t="array" ref="G5198">IF($A5198="","",INDEX(OpenMeteoAPI[TemperatureC],ROWS($G$2:G5198)))</f>
        <v/>
      </c>
      <c r="H5198" s="4" t="str" cm="1">
        <f t="array" ref="H5198">IF($A5198="","",INDEX(OpenMeteoAPI[RelativeHumidityPct],ROWS($H$2:H5198))/100)</f>
        <v/>
      </c>
      <c r="I5198" s="4" t="str" cm="1">
        <f t="array" ref="I5198">IF($A5198="","",INDEX(OpenMeteoAPI[PrecipitationProbabilityPct],ROWS($I$2:I5198))/100)</f>
        <v/>
      </c>
      <c r="J5198" s="3" t="str" cm="1">
        <f t="array" ref="J5198">IF($A5198="","",INDEX(OpenMeteoAPI[PrecipitationMM],ROWS($J$2:J5198)))</f>
        <v/>
      </c>
      <c r="K5198" t="str" cm="1">
        <f t="array" ref="K5198">IF($A5198="","",INDEX(OpenMeteoAPI[WeatherCode],ROWS($K$2:K5198)))</f>
        <v/>
      </c>
      <c r="L5198" s="3" t="str" cm="1">
        <f t="array" ref="L5198">IF($A5198="","",INDEX(OpenMeteoAPI[WindSpeedKMH],ROWS($L$2:L5198)))</f>
        <v/>
      </c>
    </row>
    <row r="5199" spans="1:12">
      <c r="A5199" t="str" cm="1">
        <f t="array" ref="A5199">IFERROR(INDEX(OpenMeteoAPI[City],ROWS($A$2:A5199))&amp;", "&amp;INDEX(OpenMeteoAPI[CountryCode],ROWS($A$2:A5199)),"")</f>
        <v/>
      </c>
      <c r="B5199" t="str" cm="1">
        <f t="array" ref="B5199">IF($A5199="","",INDEX(OpenMeteoAPI[LocationID],ROWS($B$2:B5199)))</f>
        <v/>
      </c>
      <c r="C5199" s="5" t="str" cm="1">
        <f t="array" ref="C5199">IF($A5199="","",INDEX(OpenMeteoAPI[ForecastDateTime],ROWS($C$2:C5199)))</f>
        <v/>
      </c>
      <c r="D5199" t="str">
        <f t="shared" si="81"/>
        <v/>
      </c>
      <c r="E5199" t="str" cm="1">
        <f t="array" ref="E5199">IF($K5199="","",_xlfn.IFS($K5199=0,_xlfn.UNICHAR(9728),$K5199&lt;=3,_xlfn.UNICHAR(9729),OR($K5199=45,$K5199=48),"~",AND($K5199&gt;=51,$K5199&lt;=67),_xlfn.UNICHAR(9748),AND($K5199&gt;=71,$K5199&lt;=77),_xlfn.UNICHAR(10052),AND($K5199&gt;=80,$K5199&lt;=82),_xlfn.UNICHAR(9748),AND($K5199&gt;=95,$K5199&lt;=99),_xlfn.UNICHAR(9889),TRUE,_xlfn.UNICHAR(9729)))</f>
        <v/>
      </c>
      <c r="F5199" t="str" cm="1">
        <f t="array" ref="F5199">IF($K5199="","",_xlfn.IFS($K5199=0,"Clear",$K5199&lt;=3,"Partly Cloudy",OR($K5199=45,$K5199=48),"Fog",AND($K5199&gt;=51,$K5199&lt;=67),"Drizzle",AND($K5199&gt;=71,$K5199&lt;=77),"Snow",AND($K5199&gt;=80,$K5199&lt;=82),"Rain Showers",AND($K5199&gt;=95,$K5199&lt;=99),"Thunderstorm",TRUE,"Cloudy"))</f>
        <v/>
      </c>
      <c r="G5199" s="3" t="str" cm="1">
        <f t="array" ref="G5199">IF($A5199="","",INDEX(OpenMeteoAPI[TemperatureC],ROWS($G$2:G5199)))</f>
        <v/>
      </c>
      <c r="H5199" s="4" t="str" cm="1">
        <f t="array" ref="H5199">IF($A5199="","",INDEX(OpenMeteoAPI[RelativeHumidityPct],ROWS($H$2:H5199))/100)</f>
        <v/>
      </c>
      <c r="I5199" s="4" t="str" cm="1">
        <f t="array" ref="I5199">IF($A5199="","",INDEX(OpenMeteoAPI[PrecipitationProbabilityPct],ROWS($I$2:I5199))/100)</f>
        <v/>
      </c>
      <c r="J5199" s="3" t="str" cm="1">
        <f t="array" ref="J5199">IF($A5199="","",INDEX(OpenMeteoAPI[PrecipitationMM],ROWS($J$2:J5199)))</f>
        <v/>
      </c>
      <c r="K5199" t="str" cm="1">
        <f t="array" ref="K5199">IF($A5199="","",INDEX(OpenMeteoAPI[WeatherCode],ROWS($K$2:K5199)))</f>
        <v/>
      </c>
      <c r="L5199" s="3" t="str" cm="1">
        <f t="array" ref="L5199">IF($A5199="","",INDEX(OpenMeteoAPI[WindSpeedKMH],ROWS($L$2:L5199)))</f>
        <v/>
      </c>
    </row>
    <row r="5200" spans="1:12">
      <c r="A5200" t="str" cm="1">
        <f t="array" ref="A5200">IFERROR(INDEX(OpenMeteoAPI[City],ROWS($A$2:A5200))&amp;", "&amp;INDEX(OpenMeteoAPI[CountryCode],ROWS($A$2:A5200)),"")</f>
        <v/>
      </c>
      <c r="B5200" t="str" cm="1">
        <f t="array" ref="B5200">IF($A5200="","",INDEX(OpenMeteoAPI[LocationID],ROWS($B$2:B5200)))</f>
        <v/>
      </c>
      <c r="C5200" s="5" t="str" cm="1">
        <f t="array" ref="C5200">IF($A5200="","",INDEX(OpenMeteoAPI[ForecastDateTime],ROWS($C$2:C5200)))</f>
        <v/>
      </c>
      <c r="D5200" t="str">
        <f t="shared" si="81"/>
        <v/>
      </c>
      <c r="E5200" t="str" cm="1">
        <f t="array" ref="E5200">IF($K5200="","",_xlfn.IFS($K5200=0,_xlfn.UNICHAR(9728),$K5200&lt;=3,_xlfn.UNICHAR(9729),OR($K5200=45,$K5200=48),"~",AND($K5200&gt;=51,$K5200&lt;=67),_xlfn.UNICHAR(9748),AND($K5200&gt;=71,$K5200&lt;=77),_xlfn.UNICHAR(10052),AND($K5200&gt;=80,$K5200&lt;=82),_xlfn.UNICHAR(9748),AND($K5200&gt;=95,$K5200&lt;=99),_xlfn.UNICHAR(9889),TRUE,_xlfn.UNICHAR(9729)))</f>
        <v/>
      </c>
      <c r="F5200" t="str" cm="1">
        <f t="array" ref="F5200">IF($K5200="","",_xlfn.IFS($K5200=0,"Clear",$K5200&lt;=3,"Partly Cloudy",OR($K5200=45,$K5200=48),"Fog",AND($K5200&gt;=51,$K5200&lt;=67),"Drizzle",AND($K5200&gt;=71,$K5200&lt;=77),"Snow",AND($K5200&gt;=80,$K5200&lt;=82),"Rain Showers",AND($K5200&gt;=95,$K5200&lt;=99),"Thunderstorm",TRUE,"Cloudy"))</f>
        <v/>
      </c>
      <c r="G5200" s="3" t="str" cm="1">
        <f t="array" ref="G5200">IF($A5200="","",INDEX(OpenMeteoAPI[TemperatureC],ROWS($G$2:G5200)))</f>
        <v/>
      </c>
      <c r="H5200" s="4" t="str" cm="1">
        <f t="array" ref="H5200">IF($A5200="","",INDEX(OpenMeteoAPI[RelativeHumidityPct],ROWS($H$2:H5200))/100)</f>
        <v/>
      </c>
      <c r="I5200" s="4" t="str" cm="1">
        <f t="array" ref="I5200">IF($A5200="","",INDEX(OpenMeteoAPI[PrecipitationProbabilityPct],ROWS($I$2:I5200))/100)</f>
        <v/>
      </c>
      <c r="J5200" s="3" t="str" cm="1">
        <f t="array" ref="J5200">IF($A5200="","",INDEX(OpenMeteoAPI[PrecipitationMM],ROWS($J$2:J5200)))</f>
        <v/>
      </c>
      <c r="K5200" t="str" cm="1">
        <f t="array" ref="K5200">IF($A5200="","",INDEX(OpenMeteoAPI[WeatherCode],ROWS($K$2:K5200)))</f>
        <v/>
      </c>
      <c r="L5200" s="3" t="str" cm="1">
        <f t="array" ref="L5200">IF($A5200="","",INDEX(OpenMeteoAPI[WindSpeedKMH],ROWS($L$2:L5200)))</f>
        <v/>
      </c>
    </row>
    <row r="5201" spans="1:12">
      <c r="A5201" t="str" cm="1">
        <f t="array" ref="A5201">IFERROR(INDEX(OpenMeteoAPI[City],ROWS($A$2:A5201))&amp;", "&amp;INDEX(OpenMeteoAPI[CountryCode],ROWS($A$2:A5201)),"")</f>
        <v/>
      </c>
      <c r="B5201" t="str" cm="1">
        <f t="array" ref="B5201">IF($A5201="","",INDEX(OpenMeteoAPI[LocationID],ROWS($B$2:B5201)))</f>
        <v/>
      </c>
      <c r="C5201" s="5" t="str" cm="1">
        <f t="array" ref="C5201">IF($A5201="","",INDEX(OpenMeteoAPI[ForecastDateTime],ROWS($C$2:C5201)))</f>
        <v/>
      </c>
      <c r="D5201" t="str">
        <f t="shared" si="81"/>
        <v/>
      </c>
      <c r="E5201" t="str" cm="1">
        <f t="array" ref="E5201">IF($K5201="","",_xlfn.IFS($K5201=0,_xlfn.UNICHAR(9728),$K5201&lt;=3,_xlfn.UNICHAR(9729),OR($K5201=45,$K5201=48),"~",AND($K5201&gt;=51,$K5201&lt;=67),_xlfn.UNICHAR(9748),AND($K5201&gt;=71,$K5201&lt;=77),_xlfn.UNICHAR(10052),AND($K5201&gt;=80,$K5201&lt;=82),_xlfn.UNICHAR(9748),AND($K5201&gt;=95,$K5201&lt;=99),_xlfn.UNICHAR(9889),TRUE,_xlfn.UNICHAR(9729)))</f>
        <v/>
      </c>
      <c r="F5201" t="str" cm="1">
        <f t="array" ref="F5201">IF($K5201="","",_xlfn.IFS($K5201=0,"Clear",$K5201&lt;=3,"Partly Cloudy",OR($K5201=45,$K5201=48),"Fog",AND($K5201&gt;=51,$K5201&lt;=67),"Drizzle",AND($K5201&gt;=71,$K5201&lt;=77),"Snow",AND($K5201&gt;=80,$K5201&lt;=82),"Rain Showers",AND($K5201&gt;=95,$K5201&lt;=99),"Thunderstorm",TRUE,"Cloudy"))</f>
        <v/>
      </c>
      <c r="G5201" s="3" t="str" cm="1">
        <f t="array" ref="G5201">IF($A5201="","",INDEX(OpenMeteoAPI[TemperatureC],ROWS($G$2:G5201)))</f>
        <v/>
      </c>
      <c r="H5201" s="4" t="str" cm="1">
        <f t="array" ref="H5201">IF($A5201="","",INDEX(OpenMeteoAPI[RelativeHumidityPct],ROWS($H$2:H5201))/100)</f>
        <v/>
      </c>
      <c r="I5201" s="4" t="str" cm="1">
        <f t="array" ref="I5201">IF($A5201="","",INDEX(OpenMeteoAPI[PrecipitationProbabilityPct],ROWS($I$2:I5201))/100)</f>
        <v/>
      </c>
      <c r="J5201" s="3" t="str" cm="1">
        <f t="array" ref="J5201">IF($A5201="","",INDEX(OpenMeteoAPI[PrecipitationMM],ROWS($J$2:J5201)))</f>
        <v/>
      </c>
      <c r="K5201" t="str" cm="1">
        <f t="array" ref="K5201">IF($A5201="","",INDEX(OpenMeteoAPI[WeatherCode],ROWS($K$2:K5201)))</f>
        <v/>
      </c>
      <c r="L5201" s="3" t="str" cm="1">
        <f t="array" ref="L5201">IF($A5201="","",INDEX(OpenMeteoAPI[WindSpeedKMH],ROWS($L$2:L5201)))</f>
        <v/>
      </c>
    </row>
    <row r="5202" spans="1:12">
      <c r="A5202" t="str" cm="1">
        <f t="array" ref="A5202">IFERROR(INDEX(OpenMeteoAPI[City],ROWS($A$2:A5202))&amp;", "&amp;INDEX(OpenMeteoAPI[CountryCode],ROWS($A$2:A5202)),"")</f>
        <v/>
      </c>
      <c r="B5202" t="str" cm="1">
        <f t="array" ref="B5202">IF($A5202="","",INDEX(OpenMeteoAPI[LocationID],ROWS($B$2:B5202)))</f>
        <v/>
      </c>
      <c r="C5202" s="5" t="str" cm="1">
        <f t="array" ref="C5202">IF($A5202="","",INDEX(OpenMeteoAPI[ForecastDateTime],ROWS($C$2:C5202)))</f>
        <v/>
      </c>
      <c r="D5202" t="str">
        <f t="shared" si="81"/>
        <v/>
      </c>
      <c r="E5202" t="str" cm="1">
        <f t="array" ref="E5202">IF($K5202="","",_xlfn.IFS($K5202=0,_xlfn.UNICHAR(9728),$K5202&lt;=3,_xlfn.UNICHAR(9729),OR($K5202=45,$K5202=48),"~",AND($K5202&gt;=51,$K5202&lt;=67),_xlfn.UNICHAR(9748),AND($K5202&gt;=71,$K5202&lt;=77),_xlfn.UNICHAR(10052),AND($K5202&gt;=80,$K5202&lt;=82),_xlfn.UNICHAR(9748),AND($K5202&gt;=95,$K5202&lt;=99),_xlfn.UNICHAR(9889),TRUE,_xlfn.UNICHAR(9729)))</f>
        <v/>
      </c>
      <c r="F5202" t="str" cm="1">
        <f t="array" ref="F5202">IF($K5202="","",_xlfn.IFS($K5202=0,"Clear",$K5202&lt;=3,"Partly Cloudy",OR($K5202=45,$K5202=48),"Fog",AND($K5202&gt;=51,$K5202&lt;=67),"Drizzle",AND($K5202&gt;=71,$K5202&lt;=77),"Snow",AND($K5202&gt;=80,$K5202&lt;=82),"Rain Showers",AND($K5202&gt;=95,$K5202&lt;=99),"Thunderstorm",TRUE,"Cloudy"))</f>
        <v/>
      </c>
      <c r="G5202" s="3" t="str" cm="1">
        <f t="array" ref="G5202">IF($A5202="","",INDEX(OpenMeteoAPI[TemperatureC],ROWS($G$2:G5202)))</f>
        <v/>
      </c>
      <c r="H5202" s="4" t="str" cm="1">
        <f t="array" ref="H5202">IF($A5202="","",INDEX(OpenMeteoAPI[RelativeHumidityPct],ROWS($H$2:H5202))/100)</f>
        <v/>
      </c>
      <c r="I5202" s="4" t="str" cm="1">
        <f t="array" ref="I5202">IF($A5202="","",INDEX(OpenMeteoAPI[PrecipitationProbabilityPct],ROWS($I$2:I5202))/100)</f>
        <v/>
      </c>
      <c r="J5202" s="3" t="str" cm="1">
        <f t="array" ref="J5202">IF($A5202="","",INDEX(OpenMeteoAPI[PrecipitationMM],ROWS($J$2:J5202)))</f>
        <v/>
      </c>
      <c r="K5202" t="str" cm="1">
        <f t="array" ref="K5202">IF($A5202="","",INDEX(OpenMeteoAPI[WeatherCode],ROWS($K$2:K5202)))</f>
        <v/>
      </c>
      <c r="L5202" s="3" t="str" cm="1">
        <f t="array" ref="L5202">IF($A5202="","",INDEX(OpenMeteoAPI[WindSpeedKMH],ROWS($L$2:L5202)))</f>
        <v/>
      </c>
    </row>
    <row r="5203" spans="1:12">
      <c r="A5203" t="str" cm="1">
        <f t="array" ref="A5203">IFERROR(INDEX(OpenMeteoAPI[City],ROWS($A$2:A5203))&amp;", "&amp;INDEX(OpenMeteoAPI[CountryCode],ROWS($A$2:A5203)),"")</f>
        <v/>
      </c>
      <c r="B5203" t="str" cm="1">
        <f t="array" ref="B5203">IF($A5203="","",INDEX(OpenMeteoAPI[LocationID],ROWS($B$2:B5203)))</f>
        <v/>
      </c>
      <c r="C5203" s="5" t="str" cm="1">
        <f t="array" ref="C5203">IF($A5203="","",INDEX(OpenMeteoAPI[ForecastDateTime],ROWS($C$2:C5203)))</f>
        <v/>
      </c>
      <c r="D5203" t="str">
        <f t="shared" si="81"/>
        <v/>
      </c>
      <c r="E5203" t="str" cm="1">
        <f t="array" ref="E5203">IF($K5203="","",_xlfn.IFS($K5203=0,_xlfn.UNICHAR(9728),$K5203&lt;=3,_xlfn.UNICHAR(9729),OR($K5203=45,$K5203=48),"~",AND($K5203&gt;=51,$K5203&lt;=67),_xlfn.UNICHAR(9748),AND($K5203&gt;=71,$K5203&lt;=77),_xlfn.UNICHAR(10052),AND($K5203&gt;=80,$K5203&lt;=82),_xlfn.UNICHAR(9748),AND($K5203&gt;=95,$K5203&lt;=99),_xlfn.UNICHAR(9889),TRUE,_xlfn.UNICHAR(9729)))</f>
        <v/>
      </c>
      <c r="F5203" t="str" cm="1">
        <f t="array" ref="F5203">IF($K5203="","",_xlfn.IFS($K5203=0,"Clear",$K5203&lt;=3,"Partly Cloudy",OR($K5203=45,$K5203=48),"Fog",AND($K5203&gt;=51,$K5203&lt;=67),"Drizzle",AND($K5203&gt;=71,$K5203&lt;=77),"Snow",AND($K5203&gt;=80,$K5203&lt;=82),"Rain Showers",AND($K5203&gt;=95,$K5203&lt;=99),"Thunderstorm",TRUE,"Cloudy"))</f>
        <v/>
      </c>
      <c r="G5203" s="3" t="str" cm="1">
        <f t="array" ref="G5203">IF($A5203="","",INDEX(OpenMeteoAPI[TemperatureC],ROWS($G$2:G5203)))</f>
        <v/>
      </c>
      <c r="H5203" s="4" t="str" cm="1">
        <f t="array" ref="H5203">IF($A5203="","",INDEX(OpenMeteoAPI[RelativeHumidityPct],ROWS($H$2:H5203))/100)</f>
        <v/>
      </c>
      <c r="I5203" s="4" t="str" cm="1">
        <f t="array" ref="I5203">IF($A5203="","",INDEX(OpenMeteoAPI[PrecipitationProbabilityPct],ROWS($I$2:I5203))/100)</f>
        <v/>
      </c>
      <c r="J5203" s="3" t="str" cm="1">
        <f t="array" ref="J5203">IF($A5203="","",INDEX(OpenMeteoAPI[PrecipitationMM],ROWS($J$2:J5203)))</f>
        <v/>
      </c>
      <c r="K5203" t="str" cm="1">
        <f t="array" ref="K5203">IF($A5203="","",INDEX(OpenMeteoAPI[WeatherCode],ROWS($K$2:K5203)))</f>
        <v/>
      </c>
      <c r="L5203" s="3" t="str" cm="1">
        <f t="array" ref="L5203">IF($A5203="","",INDEX(OpenMeteoAPI[WindSpeedKMH],ROWS($L$2:L5203)))</f>
        <v/>
      </c>
    </row>
    <row r="5204" spans="1:12">
      <c r="A5204" t="str" cm="1">
        <f t="array" ref="A5204">IFERROR(INDEX(OpenMeteoAPI[City],ROWS($A$2:A5204))&amp;", "&amp;INDEX(OpenMeteoAPI[CountryCode],ROWS($A$2:A5204)),"")</f>
        <v/>
      </c>
      <c r="B5204" t="str" cm="1">
        <f t="array" ref="B5204">IF($A5204="","",INDEX(OpenMeteoAPI[LocationID],ROWS($B$2:B5204)))</f>
        <v/>
      </c>
      <c r="C5204" s="5" t="str" cm="1">
        <f t="array" ref="C5204">IF($A5204="","",INDEX(OpenMeteoAPI[ForecastDateTime],ROWS($C$2:C5204)))</f>
        <v/>
      </c>
      <c r="D5204" t="str">
        <f t="shared" si="81"/>
        <v/>
      </c>
      <c r="E5204" t="str" cm="1">
        <f t="array" ref="E5204">IF($K5204="","",_xlfn.IFS($K5204=0,_xlfn.UNICHAR(9728),$K5204&lt;=3,_xlfn.UNICHAR(9729),OR($K5204=45,$K5204=48),"~",AND($K5204&gt;=51,$K5204&lt;=67),_xlfn.UNICHAR(9748),AND($K5204&gt;=71,$K5204&lt;=77),_xlfn.UNICHAR(10052),AND($K5204&gt;=80,$K5204&lt;=82),_xlfn.UNICHAR(9748),AND($K5204&gt;=95,$K5204&lt;=99),_xlfn.UNICHAR(9889),TRUE,_xlfn.UNICHAR(9729)))</f>
        <v/>
      </c>
      <c r="F5204" t="str" cm="1">
        <f t="array" ref="F5204">IF($K5204="","",_xlfn.IFS($K5204=0,"Clear",$K5204&lt;=3,"Partly Cloudy",OR($K5204=45,$K5204=48),"Fog",AND($K5204&gt;=51,$K5204&lt;=67),"Drizzle",AND($K5204&gt;=71,$K5204&lt;=77),"Snow",AND($K5204&gt;=80,$K5204&lt;=82),"Rain Showers",AND($K5204&gt;=95,$K5204&lt;=99),"Thunderstorm",TRUE,"Cloudy"))</f>
        <v/>
      </c>
      <c r="G5204" s="3" t="str" cm="1">
        <f t="array" ref="G5204">IF($A5204="","",INDEX(OpenMeteoAPI[TemperatureC],ROWS($G$2:G5204)))</f>
        <v/>
      </c>
      <c r="H5204" s="4" t="str" cm="1">
        <f t="array" ref="H5204">IF($A5204="","",INDEX(OpenMeteoAPI[RelativeHumidityPct],ROWS($H$2:H5204))/100)</f>
        <v/>
      </c>
      <c r="I5204" s="4" t="str" cm="1">
        <f t="array" ref="I5204">IF($A5204="","",INDEX(OpenMeteoAPI[PrecipitationProbabilityPct],ROWS($I$2:I5204))/100)</f>
        <v/>
      </c>
      <c r="J5204" s="3" t="str" cm="1">
        <f t="array" ref="J5204">IF($A5204="","",INDEX(OpenMeteoAPI[PrecipitationMM],ROWS($J$2:J5204)))</f>
        <v/>
      </c>
      <c r="K5204" t="str" cm="1">
        <f t="array" ref="K5204">IF($A5204="","",INDEX(OpenMeteoAPI[WeatherCode],ROWS($K$2:K5204)))</f>
        <v/>
      </c>
      <c r="L5204" s="3" t="str" cm="1">
        <f t="array" ref="L5204">IF($A5204="","",INDEX(OpenMeteoAPI[WindSpeedKMH],ROWS($L$2:L5204)))</f>
        <v/>
      </c>
    </row>
    <row r="5205" spans="1:12">
      <c r="A5205" t="str" cm="1">
        <f t="array" ref="A5205">IFERROR(INDEX(OpenMeteoAPI[City],ROWS($A$2:A5205))&amp;", "&amp;INDEX(OpenMeteoAPI[CountryCode],ROWS($A$2:A5205)),"")</f>
        <v/>
      </c>
      <c r="B5205" t="str" cm="1">
        <f t="array" ref="B5205">IF($A5205="","",INDEX(OpenMeteoAPI[LocationID],ROWS($B$2:B5205)))</f>
        <v/>
      </c>
      <c r="C5205" s="5" t="str" cm="1">
        <f t="array" ref="C5205">IF($A5205="","",INDEX(OpenMeteoAPI[ForecastDateTime],ROWS($C$2:C5205)))</f>
        <v/>
      </c>
      <c r="D5205" t="str">
        <f t="shared" si="81"/>
        <v/>
      </c>
      <c r="E5205" t="str" cm="1">
        <f t="array" ref="E5205">IF($K5205="","",_xlfn.IFS($K5205=0,_xlfn.UNICHAR(9728),$K5205&lt;=3,_xlfn.UNICHAR(9729),OR($K5205=45,$K5205=48),"~",AND($K5205&gt;=51,$K5205&lt;=67),_xlfn.UNICHAR(9748),AND($K5205&gt;=71,$K5205&lt;=77),_xlfn.UNICHAR(10052),AND($K5205&gt;=80,$K5205&lt;=82),_xlfn.UNICHAR(9748),AND($K5205&gt;=95,$K5205&lt;=99),_xlfn.UNICHAR(9889),TRUE,_xlfn.UNICHAR(9729)))</f>
        <v/>
      </c>
      <c r="F5205" t="str" cm="1">
        <f t="array" ref="F5205">IF($K5205="","",_xlfn.IFS($K5205=0,"Clear",$K5205&lt;=3,"Partly Cloudy",OR($K5205=45,$K5205=48),"Fog",AND($K5205&gt;=51,$K5205&lt;=67),"Drizzle",AND($K5205&gt;=71,$K5205&lt;=77),"Snow",AND($K5205&gt;=80,$K5205&lt;=82),"Rain Showers",AND($K5205&gt;=95,$K5205&lt;=99),"Thunderstorm",TRUE,"Cloudy"))</f>
        <v/>
      </c>
      <c r="G5205" s="3" t="str" cm="1">
        <f t="array" ref="G5205">IF($A5205="","",INDEX(OpenMeteoAPI[TemperatureC],ROWS($G$2:G5205)))</f>
        <v/>
      </c>
      <c r="H5205" s="4" t="str" cm="1">
        <f t="array" ref="H5205">IF($A5205="","",INDEX(OpenMeteoAPI[RelativeHumidityPct],ROWS($H$2:H5205))/100)</f>
        <v/>
      </c>
      <c r="I5205" s="4" t="str" cm="1">
        <f t="array" ref="I5205">IF($A5205="","",INDEX(OpenMeteoAPI[PrecipitationProbabilityPct],ROWS($I$2:I5205))/100)</f>
        <v/>
      </c>
      <c r="J5205" s="3" t="str" cm="1">
        <f t="array" ref="J5205">IF($A5205="","",INDEX(OpenMeteoAPI[PrecipitationMM],ROWS($J$2:J5205)))</f>
        <v/>
      </c>
      <c r="K5205" t="str" cm="1">
        <f t="array" ref="K5205">IF($A5205="","",INDEX(OpenMeteoAPI[WeatherCode],ROWS($K$2:K5205)))</f>
        <v/>
      </c>
      <c r="L5205" s="3" t="str" cm="1">
        <f t="array" ref="L5205">IF($A5205="","",INDEX(OpenMeteoAPI[WindSpeedKMH],ROWS($L$2:L5205)))</f>
        <v/>
      </c>
    </row>
    <row r="5206" spans="1:12">
      <c r="A5206" t="str" cm="1">
        <f t="array" ref="A5206">IFERROR(INDEX(OpenMeteoAPI[City],ROWS($A$2:A5206))&amp;", "&amp;INDEX(OpenMeteoAPI[CountryCode],ROWS($A$2:A5206)),"")</f>
        <v/>
      </c>
      <c r="B5206" t="str" cm="1">
        <f t="array" ref="B5206">IF($A5206="","",INDEX(OpenMeteoAPI[LocationID],ROWS($B$2:B5206)))</f>
        <v/>
      </c>
      <c r="C5206" s="5" t="str" cm="1">
        <f t="array" ref="C5206">IF($A5206="","",INDEX(OpenMeteoAPI[ForecastDateTime],ROWS($C$2:C5206)))</f>
        <v/>
      </c>
      <c r="D5206" t="str">
        <f t="shared" si="81"/>
        <v/>
      </c>
      <c r="E5206" t="str" cm="1">
        <f t="array" ref="E5206">IF($K5206="","",_xlfn.IFS($K5206=0,_xlfn.UNICHAR(9728),$K5206&lt;=3,_xlfn.UNICHAR(9729),OR($K5206=45,$K5206=48),"~",AND($K5206&gt;=51,$K5206&lt;=67),_xlfn.UNICHAR(9748),AND($K5206&gt;=71,$K5206&lt;=77),_xlfn.UNICHAR(10052),AND($K5206&gt;=80,$K5206&lt;=82),_xlfn.UNICHAR(9748),AND($K5206&gt;=95,$K5206&lt;=99),_xlfn.UNICHAR(9889),TRUE,_xlfn.UNICHAR(9729)))</f>
        <v/>
      </c>
      <c r="F5206" t="str" cm="1">
        <f t="array" ref="F5206">IF($K5206="","",_xlfn.IFS($K5206=0,"Clear",$K5206&lt;=3,"Partly Cloudy",OR($K5206=45,$K5206=48),"Fog",AND($K5206&gt;=51,$K5206&lt;=67),"Drizzle",AND($K5206&gt;=71,$K5206&lt;=77),"Snow",AND($K5206&gt;=80,$K5206&lt;=82),"Rain Showers",AND($K5206&gt;=95,$K5206&lt;=99),"Thunderstorm",TRUE,"Cloudy"))</f>
        <v/>
      </c>
      <c r="G5206" s="3" t="str" cm="1">
        <f t="array" ref="G5206">IF($A5206="","",INDEX(OpenMeteoAPI[TemperatureC],ROWS($G$2:G5206)))</f>
        <v/>
      </c>
      <c r="H5206" s="4" t="str" cm="1">
        <f t="array" ref="H5206">IF($A5206="","",INDEX(OpenMeteoAPI[RelativeHumidityPct],ROWS($H$2:H5206))/100)</f>
        <v/>
      </c>
      <c r="I5206" s="4" t="str" cm="1">
        <f t="array" ref="I5206">IF($A5206="","",INDEX(OpenMeteoAPI[PrecipitationProbabilityPct],ROWS($I$2:I5206))/100)</f>
        <v/>
      </c>
      <c r="J5206" s="3" t="str" cm="1">
        <f t="array" ref="J5206">IF($A5206="","",INDEX(OpenMeteoAPI[PrecipitationMM],ROWS($J$2:J5206)))</f>
        <v/>
      </c>
      <c r="K5206" t="str" cm="1">
        <f t="array" ref="K5206">IF($A5206="","",INDEX(OpenMeteoAPI[WeatherCode],ROWS($K$2:K5206)))</f>
        <v/>
      </c>
      <c r="L5206" s="3" t="str" cm="1">
        <f t="array" ref="L5206">IF($A5206="","",INDEX(OpenMeteoAPI[WindSpeedKMH],ROWS($L$2:L5206)))</f>
        <v/>
      </c>
    </row>
    <row r="5207" spans="1:12">
      <c r="A5207" t="str" cm="1">
        <f t="array" ref="A5207">IFERROR(INDEX(OpenMeteoAPI[City],ROWS($A$2:A5207))&amp;", "&amp;INDEX(OpenMeteoAPI[CountryCode],ROWS($A$2:A5207)),"")</f>
        <v/>
      </c>
      <c r="B5207" t="str" cm="1">
        <f t="array" ref="B5207">IF($A5207="","",INDEX(OpenMeteoAPI[LocationID],ROWS($B$2:B5207)))</f>
        <v/>
      </c>
      <c r="C5207" s="5" t="str" cm="1">
        <f t="array" ref="C5207">IF($A5207="","",INDEX(OpenMeteoAPI[ForecastDateTime],ROWS($C$2:C5207)))</f>
        <v/>
      </c>
      <c r="D5207" t="str">
        <f t="shared" si="81"/>
        <v/>
      </c>
      <c r="E5207" t="str" cm="1">
        <f t="array" ref="E5207">IF($K5207="","",_xlfn.IFS($K5207=0,_xlfn.UNICHAR(9728),$K5207&lt;=3,_xlfn.UNICHAR(9729),OR($K5207=45,$K5207=48),"~",AND($K5207&gt;=51,$K5207&lt;=67),_xlfn.UNICHAR(9748),AND($K5207&gt;=71,$K5207&lt;=77),_xlfn.UNICHAR(10052),AND($K5207&gt;=80,$K5207&lt;=82),_xlfn.UNICHAR(9748),AND($K5207&gt;=95,$K5207&lt;=99),_xlfn.UNICHAR(9889),TRUE,_xlfn.UNICHAR(9729)))</f>
        <v/>
      </c>
      <c r="F5207" t="str" cm="1">
        <f t="array" ref="F5207">IF($K5207="","",_xlfn.IFS($K5207=0,"Clear",$K5207&lt;=3,"Partly Cloudy",OR($K5207=45,$K5207=48),"Fog",AND($K5207&gt;=51,$K5207&lt;=67),"Drizzle",AND($K5207&gt;=71,$K5207&lt;=77),"Snow",AND($K5207&gt;=80,$K5207&lt;=82),"Rain Showers",AND($K5207&gt;=95,$K5207&lt;=99),"Thunderstorm",TRUE,"Cloudy"))</f>
        <v/>
      </c>
      <c r="G5207" s="3" t="str" cm="1">
        <f t="array" ref="G5207">IF($A5207="","",INDEX(OpenMeteoAPI[TemperatureC],ROWS($G$2:G5207)))</f>
        <v/>
      </c>
      <c r="H5207" s="4" t="str" cm="1">
        <f t="array" ref="H5207">IF($A5207="","",INDEX(OpenMeteoAPI[RelativeHumidityPct],ROWS($H$2:H5207))/100)</f>
        <v/>
      </c>
      <c r="I5207" s="4" t="str" cm="1">
        <f t="array" ref="I5207">IF($A5207="","",INDEX(OpenMeteoAPI[PrecipitationProbabilityPct],ROWS($I$2:I5207))/100)</f>
        <v/>
      </c>
      <c r="J5207" s="3" t="str" cm="1">
        <f t="array" ref="J5207">IF($A5207="","",INDEX(OpenMeteoAPI[PrecipitationMM],ROWS($J$2:J5207)))</f>
        <v/>
      </c>
      <c r="K5207" t="str" cm="1">
        <f t="array" ref="K5207">IF($A5207="","",INDEX(OpenMeteoAPI[WeatherCode],ROWS($K$2:K5207)))</f>
        <v/>
      </c>
      <c r="L5207" s="3" t="str" cm="1">
        <f t="array" ref="L5207">IF($A5207="","",INDEX(OpenMeteoAPI[WindSpeedKMH],ROWS($L$2:L5207)))</f>
        <v/>
      </c>
    </row>
    <row r="5208" spans="1:12">
      <c r="A5208" t="str" cm="1">
        <f t="array" ref="A5208">IFERROR(INDEX(OpenMeteoAPI[City],ROWS($A$2:A5208))&amp;", "&amp;INDEX(OpenMeteoAPI[CountryCode],ROWS($A$2:A5208)),"")</f>
        <v/>
      </c>
      <c r="B5208" t="str" cm="1">
        <f t="array" ref="B5208">IF($A5208="","",INDEX(OpenMeteoAPI[LocationID],ROWS($B$2:B5208)))</f>
        <v/>
      </c>
      <c r="C5208" s="5" t="str" cm="1">
        <f t="array" ref="C5208">IF($A5208="","",INDEX(OpenMeteoAPI[ForecastDateTime],ROWS($C$2:C5208)))</f>
        <v/>
      </c>
      <c r="D5208" t="str">
        <f t="shared" si="81"/>
        <v/>
      </c>
      <c r="E5208" t="str" cm="1">
        <f t="array" ref="E5208">IF($K5208="","",_xlfn.IFS($K5208=0,_xlfn.UNICHAR(9728),$K5208&lt;=3,_xlfn.UNICHAR(9729),OR($K5208=45,$K5208=48),"~",AND($K5208&gt;=51,$K5208&lt;=67),_xlfn.UNICHAR(9748),AND($K5208&gt;=71,$K5208&lt;=77),_xlfn.UNICHAR(10052),AND($K5208&gt;=80,$K5208&lt;=82),_xlfn.UNICHAR(9748),AND($K5208&gt;=95,$K5208&lt;=99),_xlfn.UNICHAR(9889),TRUE,_xlfn.UNICHAR(9729)))</f>
        <v/>
      </c>
      <c r="F5208" t="str" cm="1">
        <f t="array" ref="F5208">IF($K5208="","",_xlfn.IFS($K5208=0,"Clear",$K5208&lt;=3,"Partly Cloudy",OR($K5208=45,$K5208=48),"Fog",AND($K5208&gt;=51,$K5208&lt;=67),"Drizzle",AND($K5208&gt;=71,$K5208&lt;=77),"Snow",AND($K5208&gt;=80,$K5208&lt;=82),"Rain Showers",AND($K5208&gt;=95,$K5208&lt;=99),"Thunderstorm",TRUE,"Cloudy"))</f>
        <v/>
      </c>
      <c r="G5208" s="3" t="str" cm="1">
        <f t="array" ref="G5208">IF($A5208="","",INDEX(OpenMeteoAPI[TemperatureC],ROWS($G$2:G5208)))</f>
        <v/>
      </c>
      <c r="H5208" s="4" t="str" cm="1">
        <f t="array" ref="H5208">IF($A5208="","",INDEX(OpenMeteoAPI[RelativeHumidityPct],ROWS($H$2:H5208))/100)</f>
        <v/>
      </c>
      <c r="I5208" s="4" t="str" cm="1">
        <f t="array" ref="I5208">IF($A5208="","",INDEX(OpenMeteoAPI[PrecipitationProbabilityPct],ROWS($I$2:I5208))/100)</f>
        <v/>
      </c>
      <c r="J5208" s="3" t="str" cm="1">
        <f t="array" ref="J5208">IF($A5208="","",INDEX(OpenMeteoAPI[PrecipitationMM],ROWS($J$2:J5208)))</f>
        <v/>
      </c>
      <c r="K5208" t="str" cm="1">
        <f t="array" ref="K5208">IF($A5208="","",INDEX(OpenMeteoAPI[WeatherCode],ROWS($K$2:K5208)))</f>
        <v/>
      </c>
      <c r="L5208" s="3" t="str" cm="1">
        <f t="array" ref="L5208">IF($A5208="","",INDEX(OpenMeteoAPI[WindSpeedKMH],ROWS($L$2:L5208)))</f>
        <v/>
      </c>
    </row>
    <row r="5209" spans="1:12">
      <c r="A5209" t="str" cm="1">
        <f t="array" ref="A5209">IFERROR(INDEX(OpenMeteoAPI[City],ROWS($A$2:A5209))&amp;", "&amp;INDEX(OpenMeteoAPI[CountryCode],ROWS($A$2:A5209)),"")</f>
        <v/>
      </c>
      <c r="B5209" t="str" cm="1">
        <f t="array" ref="B5209">IF($A5209="","",INDEX(OpenMeteoAPI[LocationID],ROWS($B$2:B5209)))</f>
        <v/>
      </c>
      <c r="C5209" s="5" t="str" cm="1">
        <f t="array" ref="C5209">IF($A5209="","",INDEX(OpenMeteoAPI[ForecastDateTime],ROWS($C$2:C5209)))</f>
        <v/>
      </c>
      <c r="D5209" t="str">
        <f t="shared" si="81"/>
        <v/>
      </c>
      <c r="E5209" t="str" cm="1">
        <f t="array" ref="E5209">IF($K5209="","",_xlfn.IFS($K5209=0,_xlfn.UNICHAR(9728),$K5209&lt;=3,_xlfn.UNICHAR(9729),OR($K5209=45,$K5209=48),"~",AND($K5209&gt;=51,$K5209&lt;=67),_xlfn.UNICHAR(9748),AND($K5209&gt;=71,$K5209&lt;=77),_xlfn.UNICHAR(10052),AND($K5209&gt;=80,$K5209&lt;=82),_xlfn.UNICHAR(9748),AND($K5209&gt;=95,$K5209&lt;=99),_xlfn.UNICHAR(9889),TRUE,_xlfn.UNICHAR(9729)))</f>
        <v/>
      </c>
      <c r="F5209" t="str" cm="1">
        <f t="array" ref="F5209">IF($K5209="","",_xlfn.IFS($K5209=0,"Clear",$K5209&lt;=3,"Partly Cloudy",OR($K5209=45,$K5209=48),"Fog",AND($K5209&gt;=51,$K5209&lt;=67),"Drizzle",AND($K5209&gt;=71,$K5209&lt;=77),"Snow",AND($K5209&gt;=80,$K5209&lt;=82),"Rain Showers",AND($K5209&gt;=95,$K5209&lt;=99),"Thunderstorm",TRUE,"Cloudy"))</f>
        <v/>
      </c>
      <c r="G5209" s="3" t="str" cm="1">
        <f t="array" ref="G5209">IF($A5209="","",INDEX(OpenMeteoAPI[TemperatureC],ROWS($G$2:G5209)))</f>
        <v/>
      </c>
      <c r="H5209" s="4" t="str" cm="1">
        <f t="array" ref="H5209">IF($A5209="","",INDEX(OpenMeteoAPI[RelativeHumidityPct],ROWS($H$2:H5209))/100)</f>
        <v/>
      </c>
      <c r="I5209" s="4" t="str" cm="1">
        <f t="array" ref="I5209">IF($A5209="","",INDEX(OpenMeteoAPI[PrecipitationProbabilityPct],ROWS($I$2:I5209))/100)</f>
        <v/>
      </c>
      <c r="J5209" s="3" t="str" cm="1">
        <f t="array" ref="J5209">IF($A5209="","",INDEX(OpenMeteoAPI[PrecipitationMM],ROWS($J$2:J5209)))</f>
        <v/>
      </c>
      <c r="K5209" t="str" cm="1">
        <f t="array" ref="K5209">IF($A5209="","",INDEX(OpenMeteoAPI[WeatherCode],ROWS($K$2:K5209)))</f>
        <v/>
      </c>
      <c r="L5209" s="3" t="str" cm="1">
        <f t="array" ref="L5209">IF($A5209="","",INDEX(OpenMeteoAPI[WindSpeedKMH],ROWS($L$2:L5209)))</f>
        <v/>
      </c>
    </row>
    <row r="5210" spans="1:12">
      <c r="A5210" t="str" cm="1">
        <f t="array" ref="A5210">IFERROR(INDEX(OpenMeteoAPI[City],ROWS($A$2:A5210))&amp;", "&amp;INDEX(OpenMeteoAPI[CountryCode],ROWS($A$2:A5210)),"")</f>
        <v/>
      </c>
      <c r="B5210" t="str" cm="1">
        <f t="array" ref="B5210">IF($A5210="","",INDEX(OpenMeteoAPI[LocationID],ROWS($B$2:B5210)))</f>
        <v/>
      </c>
      <c r="C5210" s="5" t="str" cm="1">
        <f t="array" ref="C5210">IF($A5210="","",INDEX(OpenMeteoAPI[ForecastDateTime],ROWS($C$2:C5210)))</f>
        <v/>
      </c>
      <c r="D5210" t="str">
        <f t="shared" si="81"/>
        <v/>
      </c>
      <c r="E5210" t="str" cm="1">
        <f t="array" ref="E5210">IF($K5210="","",_xlfn.IFS($K5210=0,_xlfn.UNICHAR(9728),$K5210&lt;=3,_xlfn.UNICHAR(9729),OR($K5210=45,$K5210=48),"~",AND($K5210&gt;=51,$K5210&lt;=67),_xlfn.UNICHAR(9748),AND($K5210&gt;=71,$K5210&lt;=77),_xlfn.UNICHAR(10052),AND($K5210&gt;=80,$K5210&lt;=82),_xlfn.UNICHAR(9748),AND($K5210&gt;=95,$K5210&lt;=99),_xlfn.UNICHAR(9889),TRUE,_xlfn.UNICHAR(9729)))</f>
        <v/>
      </c>
      <c r="F5210" t="str" cm="1">
        <f t="array" ref="F5210">IF($K5210="","",_xlfn.IFS($K5210=0,"Clear",$K5210&lt;=3,"Partly Cloudy",OR($K5210=45,$K5210=48),"Fog",AND($K5210&gt;=51,$K5210&lt;=67),"Drizzle",AND($K5210&gt;=71,$K5210&lt;=77),"Snow",AND($K5210&gt;=80,$K5210&lt;=82),"Rain Showers",AND($K5210&gt;=95,$K5210&lt;=99),"Thunderstorm",TRUE,"Cloudy"))</f>
        <v/>
      </c>
      <c r="G5210" s="3" t="str" cm="1">
        <f t="array" ref="G5210">IF($A5210="","",INDEX(OpenMeteoAPI[TemperatureC],ROWS($G$2:G5210)))</f>
        <v/>
      </c>
      <c r="H5210" s="4" t="str" cm="1">
        <f t="array" ref="H5210">IF($A5210="","",INDEX(OpenMeteoAPI[RelativeHumidityPct],ROWS($H$2:H5210))/100)</f>
        <v/>
      </c>
      <c r="I5210" s="4" t="str" cm="1">
        <f t="array" ref="I5210">IF($A5210="","",INDEX(OpenMeteoAPI[PrecipitationProbabilityPct],ROWS($I$2:I5210))/100)</f>
        <v/>
      </c>
      <c r="J5210" s="3" t="str" cm="1">
        <f t="array" ref="J5210">IF($A5210="","",INDEX(OpenMeteoAPI[PrecipitationMM],ROWS($J$2:J5210)))</f>
        <v/>
      </c>
      <c r="K5210" t="str" cm="1">
        <f t="array" ref="K5210">IF($A5210="","",INDEX(OpenMeteoAPI[WeatherCode],ROWS($K$2:K5210)))</f>
        <v/>
      </c>
      <c r="L5210" s="3" t="str" cm="1">
        <f t="array" ref="L5210">IF($A5210="","",INDEX(OpenMeteoAPI[WindSpeedKMH],ROWS($L$2:L5210)))</f>
        <v/>
      </c>
    </row>
    <row r="5211" spans="1:12">
      <c r="A5211" t="str" cm="1">
        <f t="array" ref="A5211">IFERROR(INDEX(OpenMeteoAPI[City],ROWS($A$2:A5211))&amp;", "&amp;INDEX(OpenMeteoAPI[CountryCode],ROWS($A$2:A5211)),"")</f>
        <v/>
      </c>
      <c r="B5211" t="str" cm="1">
        <f t="array" ref="B5211">IF($A5211="","",INDEX(OpenMeteoAPI[LocationID],ROWS($B$2:B5211)))</f>
        <v/>
      </c>
      <c r="C5211" s="5" t="str" cm="1">
        <f t="array" ref="C5211">IF($A5211="","",INDEX(OpenMeteoAPI[ForecastDateTime],ROWS($C$2:C5211)))</f>
        <v/>
      </c>
      <c r="D5211" t="str">
        <f t="shared" si="81"/>
        <v/>
      </c>
      <c r="E5211" t="str" cm="1">
        <f t="array" ref="E5211">IF($K5211="","",_xlfn.IFS($K5211=0,_xlfn.UNICHAR(9728),$K5211&lt;=3,_xlfn.UNICHAR(9729),OR($K5211=45,$K5211=48),"~",AND($K5211&gt;=51,$K5211&lt;=67),_xlfn.UNICHAR(9748),AND($K5211&gt;=71,$K5211&lt;=77),_xlfn.UNICHAR(10052),AND($K5211&gt;=80,$K5211&lt;=82),_xlfn.UNICHAR(9748),AND($K5211&gt;=95,$K5211&lt;=99),_xlfn.UNICHAR(9889),TRUE,_xlfn.UNICHAR(9729)))</f>
        <v/>
      </c>
      <c r="F5211" t="str" cm="1">
        <f t="array" ref="F5211">IF($K5211="","",_xlfn.IFS($K5211=0,"Clear",$K5211&lt;=3,"Partly Cloudy",OR($K5211=45,$K5211=48),"Fog",AND($K5211&gt;=51,$K5211&lt;=67),"Drizzle",AND($K5211&gt;=71,$K5211&lt;=77),"Snow",AND($K5211&gt;=80,$K5211&lt;=82),"Rain Showers",AND($K5211&gt;=95,$K5211&lt;=99),"Thunderstorm",TRUE,"Cloudy"))</f>
        <v/>
      </c>
      <c r="G5211" s="3" t="str" cm="1">
        <f t="array" ref="G5211">IF($A5211="","",INDEX(OpenMeteoAPI[TemperatureC],ROWS($G$2:G5211)))</f>
        <v/>
      </c>
      <c r="H5211" s="4" t="str" cm="1">
        <f t="array" ref="H5211">IF($A5211="","",INDEX(OpenMeteoAPI[RelativeHumidityPct],ROWS($H$2:H5211))/100)</f>
        <v/>
      </c>
      <c r="I5211" s="4" t="str" cm="1">
        <f t="array" ref="I5211">IF($A5211="","",INDEX(OpenMeteoAPI[PrecipitationProbabilityPct],ROWS($I$2:I5211))/100)</f>
        <v/>
      </c>
      <c r="J5211" s="3" t="str" cm="1">
        <f t="array" ref="J5211">IF($A5211="","",INDEX(OpenMeteoAPI[PrecipitationMM],ROWS($J$2:J5211)))</f>
        <v/>
      </c>
      <c r="K5211" t="str" cm="1">
        <f t="array" ref="K5211">IF($A5211="","",INDEX(OpenMeteoAPI[WeatherCode],ROWS($K$2:K5211)))</f>
        <v/>
      </c>
      <c r="L5211" s="3" t="str" cm="1">
        <f t="array" ref="L5211">IF($A5211="","",INDEX(OpenMeteoAPI[WindSpeedKMH],ROWS($L$2:L5211)))</f>
        <v/>
      </c>
    </row>
    <row r="5212" spans="1:12">
      <c r="A5212" t="str" cm="1">
        <f t="array" ref="A5212">IFERROR(INDEX(OpenMeteoAPI[City],ROWS($A$2:A5212))&amp;", "&amp;INDEX(OpenMeteoAPI[CountryCode],ROWS($A$2:A5212)),"")</f>
        <v/>
      </c>
      <c r="B5212" t="str" cm="1">
        <f t="array" ref="B5212">IF($A5212="","",INDEX(OpenMeteoAPI[LocationID],ROWS($B$2:B5212)))</f>
        <v/>
      </c>
      <c r="C5212" s="5" t="str" cm="1">
        <f t="array" ref="C5212">IF($A5212="","",INDEX(OpenMeteoAPI[ForecastDateTime],ROWS($C$2:C5212)))</f>
        <v/>
      </c>
      <c r="D5212" t="str">
        <f t="shared" si="81"/>
        <v/>
      </c>
      <c r="E5212" t="str" cm="1">
        <f t="array" ref="E5212">IF($K5212="","",_xlfn.IFS($K5212=0,_xlfn.UNICHAR(9728),$K5212&lt;=3,_xlfn.UNICHAR(9729),OR($K5212=45,$K5212=48),"~",AND($K5212&gt;=51,$K5212&lt;=67),_xlfn.UNICHAR(9748),AND($K5212&gt;=71,$K5212&lt;=77),_xlfn.UNICHAR(10052),AND($K5212&gt;=80,$K5212&lt;=82),_xlfn.UNICHAR(9748),AND($K5212&gt;=95,$K5212&lt;=99),_xlfn.UNICHAR(9889),TRUE,_xlfn.UNICHAR(9729)))</f>
        <v/>
      </c>
      <c r="F5212" t="str" cm="1">
        <f t="array" ref="F5212">IF($K5212="","",_xlfn.IFS($K5212=0,"Clear",$K5212&lt;=3,"Partly Cloudy",OR($K5212=45,$K5212=48),"Fog",AND($K5212&gt;=51,$K5212&lt;=67),"Drizzle",AND($K5212&gt;=71,$K5212&lt;=77),"Snow",AND($K5212&gt;=80,$K5212&lt;=82),"Rain Showers",AND($K5212&gt;=95,$K5212&lt;=99),"Thunderstorm",TRUE,"Cloudy"))</f>
        <v/>
      </c>
      <c r="G5212" s="3" t="str" cm="1">
        <f t="array" ref="G5212">IF($A5212="","",INDEX(OpenMeteoAPI[TemperatureC],ROWS($G$2:G5212)))</f>
        <v/>
      </c>
      <c r="H5212" s="4" t="str" cm="1">
        <f t="array" ref="H5212">IF($A5212="","",INDEX(OpenMeteoAPI[RelativeHumidityPct],ROWS($H$2:H5212))/100)</f>
        <v/>
      </c>
      <c r="I5212" s="4" t="str" cm="1">
        <f t="array" ref="I5212">IF($A5212="","",INDEX(OpenMeteoAPI[PrecipitationProbabilityPct],ROWS($I$2:I5212))/100)</f>
        <v/>
      </c>
      <c r="J5212" s="3" t="str" cm="1">
        <f t="array" ref="J5212">IF($A5212="","",INDEX(OpenMeteoAPI[PrecipitationMM],ROWS($J$2:J5212)))</f>
        <v/>
      </c>
      <c r="K5212" t="str" cm="1">
        <f t="array" ref="K5212">IF($A5212="","",INDEX(OpenMeteoAPI[WeatherCode],ROWS($K$2:K5212)))</f>
        <v/>
      </c>
      <c r="L5212" s="3" t="str" cm="1">
        <f t="array" ref="L5212">IF($A5212="","",INDEX(OpenMeteoAPI[WindSpeedKMH],ROWS($L$2:L5212)))</f>
        <v/>
      </c>
    </row>
    <row r="5213" spans="1:12">
      <c r="A5213" t="str" cm="1">
        <f t="array" ref="A5213">IFERROR(INDEX(OpenMeteoAPI[City],ROWS($A$2:A5213))&amp;", "&amp;INDEX(OpenMeteoAPI[CountryCode],ROWS($A$2:A5213)),"")</f>
        <v/>
      </c>
      <c r="B5213" t="str" cm="1">
        <f t="array" ref="B5213">IF($A5213="","",INDEX(OpenMeteoAPI[LocationID],ROWS($B$2:B5213)))</f>
        <v/>
      </c>
      <c r="C5213" s="5" t="str" cm="1">
        <f t="array" ref="C5213">IF($A5213="","",INDEX(OpenMeteoAPI[ForecastDateTime],ROWS($C$2:C5213)))</f>
        <v/>
      </c>
      <c r="D5213" t="str">
        <f t="shared" si="81"/>
        <v/>
      </c>
      <c r="E5213" t="str" cm="1">
        <f t="array" ref="E5213">IF($K5213="","",_xlfn.IFS($K5213=0,_xlfn.UNICHAR(9728),$K5213&lt;=3,_xlfn.UNICHAR(9729),OR($K5213=45,$K5213=48),"~",AND($K5213&gt;=51,$K5213&lt;=67),_xlfn.UNICHAR(9748),AND($K5213&gt;=71,$K5213&lt;=77),_xlfn.UNICHAR(10052),AND($K5213&gt;=80,$K5213&lt;=82),_xlfn.UNICHAR(9748),AND($K5213&gt;=95,$K5213&lt;=99),_xlfn.UNICHAR(9889),TRUE,_xlfn.UNICHAR(9729)))</f>
        <v/>
      </c>
      <c r="F5213" t="str" cm="1">
        <f t="array" ref="F5213">IF($K5213="","",_xlfn.IFS($K5213=0,"Clear",$K5213&lt;=3,"Partly Cloudy",OR($K5213=45,$K5213=48),"Fog",AND($K5213&gt;=51,$K5213&lt;=67),"Drizzle",AND($K5213&gt;=71,$K5213&lt;=77),"Snow",AND($K5213&gt;=80,$K5213&lt;=82),"Rain Showers",AND($K5213&gt;=95,$K5213&lt;=99),"Thunderstorm",TRUE,"Cloudy"))</f>
        <v/>
      </c>
      <c r="G5213" s="3" t="str" cm="1">
        <f t="array" ref="G5213">IF($A5213="","",INDEX(OpenMeteoAPI[TemperatureC],ROWS($G$2:G5213)))</f>
        <v/>
      </c>
      <c r="H5213" s="4" t="str" cm="1">
        <f t="array" ref="H5213">IF($A5213="","",INDEX(OpenMeteoAPI[RelativeHumidityPct],ROWS($H$2:H5213))/100)</f>
        <v/>
      </c>
      <c r="I5213" s="4" t="str" cm="1">
        <f t="array" ref="I5213">IF($A5213="","",INDEX(OpenMeteoAPI[PrecipitationProbabilityPct],ROWS($I$2:I5213))/100)</f>
        <v/>
      </c>
      <c r="J5213" s="3" t="str" cm="1">
        <f t="array" ref="J5213">IF($A5213="","",INDEX(OpenMeteoAPI[PrecipitationMM],ROWS($J$2:J5213)))</f>
        <v/>
      </c>
      <c r="K5213" t="str" cm="1">
        <f t="array" ref="K5213">IF($A5213="","",INDEX(OpenMeteoAPI[WeatherCode],ROWS($K$2:K5213)))</f>
        <v/>
      </c>
      <c r="L5213" s="3" t="str" cm="1">
        <f t="array" ref="L5213">IF($A5213="","",INDEX(OpenMeteoAPI[WindSpeedKMH],ROWS($L$2:L5213)))</f>
        <v/>
      </c>
    </row>
    <row r="5214" spans="1:12">
      <c r="A5214" t="str" cm="1">
        <f t="array" ref="A5214">IFERROR(INDEX(OpenMeteoAPI[City],ROWS($A$2:A5214))&amp;", "&amp;INDEX(OpenMeteoAPI[CountryCode],ROWS($A$2:A5214)),"")</f>
        <v/>
      </c>
      <c r="B5214" t="str" cm="1">
        <f t="array" ref="B5214">IF($A5214="","",INDEX(OpenMeteoAPI[LocationID],ROWS($B$2:B5214)))</f>
        <v/>
      </c>
      <c r="C5214" s="5" t="str" cm="1">
        <f t="array" ref="C5214">IF($A5214="","",INDEX(OpenMeteoAPI[ForecastDateTime],ROWS($C$2:C5214)))</f>
        <v/>
      </c>
      <c r="D5214" t="str">
        <f t="shared" si="81"/>
        <v/>
      </c>
      <c r="E5214" t="str" cm="1">
        <f t="array" ref="E5214">IF($K5214="","",_xlfn.IFS($K5214=0,_xlfn.UNICHAR(9728),$K5214&lt;=3,_xlfn.UNICHAR(9729),OR($K5214=45,$K5214=48),"~",AND($K5214&gt;=51,$K5214&lt;=67),_xlfn.UNICHAR(9748),AND($K5214&gt;=71,$K5214&lt;=77),_xlfn.UNICHAR(10052),AND($K5214&gt;=80,$K5214&lt;=82),_xlfn.UNICHAR(9748),AND($K5214&gt;=95,$K5214&lt;=99),_xlfn.UNICHAR(9889),TRUE,_xlfn.UNICHAR(9729)))</f>
        <v/>
      </c>
      <c r="F5214" t="str" cm="1">
        <f t="array" ref="F5214">IF($K5214="","",_xlfn.IFS($K5214=0,"Clear",$K5214&lt;=3,"Partly Cloudy",OR($K5214=45,$K5214=48),"Fog",AND($K5214&gt;=51,$K5214&lt;=67),"Drizzle",AND($K5214&gt;=71,$K5214&lt;=77),"Snow",AND($K5214&gt;=80,$K5214&lt;=82),"Rain Showers",AND($K5214&gt;=95,$K5214&lt;=99),"Thunderstorm",TRUE,"Cloudy"))</f>
        <v/>
      </c>
      <c r="G5214" s="3" t="str" cm="1">
        <f t="array" ref="G5214">IF($A5214="","",INDEX(OpenMeteoAPI[TemperatureC],ROWS($G$2:G5214)))</f>
        <v/>
      </c>
      <c r="H5214" s="4" t="str" cm="1">
        <f t="array" ref="H5214">IF($A5214="","",INDEX(OpenMeteoAPI[RelativeHumidityPct],ROWS($H$2:H5214))/100)</f>
        <v/>
      </c>
      <c r="I5214" s="4" t="str" cm="1">
        <f t="array" ref="I5214">IF($A5214="","",INDEX(OpenMeteoAPI[PrecipitationProbabilityPct],ROWS($I$2:I5214))/100)</f>
        <v/>
      </c>
      <c r="J5214" s="3" t="str" cm="1">
        <f t="array" ref="J5214">IF($A5214="","",INDEX(OpenMeteoAPI[PrecipitationMM],ROWS($J$2:J5214)))</f>
        <v/>
      </c>
      <c r="K5214" t="str" cm="1">
        <f t="array" ref="K5214">IF($A5214="","",INDEX(OpenMeteoAPI[WeatherCode],ROWS($K$2:K5214)))</f>
        <v/>
      </c>
      <c r="L5214" s="3" t="str" cm="1">
        <f t="array" ref="L5214">IF($A5214="","",INDEX(OpenMeteoAPI[WindSpeedKMH],ROWS($L$2:L5214)))</f>
        <v/>
      </c>
    </row>
    <row r="5215" spans="1:12">
      <c r="A5215" t="str" cm="1">
        <f t="array" ref="A5215">IFERROR(INDEX(OpenMeteoAPI[City],ROWS($A$2:A5215))&amp;", "&amp;INDEX(OpenMeteoAPI[CountryCode],ROWS($A$2:A5215)),"")</f>
        <v/>
      </c>
      <c r="B5215" t="str" cm="1">
        <f t="array" ref="B5215">IF($A5215="","",INDEX(OpenMeteoAPI[LocationID],ROWS($B$2:B5215)))</f>
        <v/>
      </c>
      <c r="C5215" s="5" t="str" cm="1">
        <f t="array" ref="C5215">IF($A5215="","",INDEX(OpenMeteoAPI[ForecastDateTime],ROWS($C$2:C5215)))</f>
        <v/>
      </c>
      <c r="D5215" t="str">
        <f t="shared" si="81"/>
        <v/>
      </c>
      <c r="E5215" t="str" cm="1">
        <f t="array" ref="E5215">IF($K5215="","",_xlfn.IFS($K5215=0,_xlfn.UNICHAR(9728),$K5215&lt;=3,_xlfn.UNICHAR(9729),OR($K5215=45,$K5215=48),"~",AND($K5215&gt;=51,$K5215&lt;=67),_xlfn.UNICHAR(9748),AND($K5215&gt;=71,$K5215&lt;=77),_xlfn.UNICHAR(10052),AND($K5215&gt;=80,$K5215&lt;=82),_xlfn.UNICHAR(9748),AND($K5215&gt;=95,$K5215&lt;=99),_xlfn.UNICHAR(9889),TRUE,_xlfn.UNICHAR(9729)))</f>
        <v/>
      </c>
      <c r="F5215" t="str" cm="1">
        <f t="array" ref="F5215">IF($K5215="","",_xlfn.IFS($K5215=0,"Clear",$K5215&lt;=3,"Partly Cloudy",OR($K5215=45,$K5215=48),"Fog",AND($K5215&gt;=51,$K5215&lt;=67),"Drizzle",AND($K5215&gt;=71,$K5215&lt;=77),"Snow",AND($K5215&gt;=80,$K5215&lt;=82),"Rain Showers",AND($K5215&gt;=95,$K5215&lt;=99),"Thunderstorm",TRUE,"Cloudy"))</f>
        <v/>
      </c>
      <c r="G5215" s="3" t="str" cm="1">
        <f t="array" ref="G5215">IF($A5215="","",INDEX(OpenMeteoAPI[TemperatureC],ROWS($G$2:G5215)))</f>
        <v/>
      </c>
      <c r="H5215" s="4" t="str" cm="1">
        <f t="array" ref="H5215">IF($A5215="","",INDEX(OpenMeteoAPI[RelativeHumidityPct],ROWS($H$2:H5215))/100)</f>
        <v/>
      </c>
      <c r="I5215" s="4" t="str" cm="1">
        <f t="array" ref="I5215">IF($A5215="","",INDEX(OpenMeteoAPI[PrecipitationProbabilityPct],ROWS($I$2:I5215))/100)</f>
        <v/>
      </c>
      <c r="J5215" s="3" t="str" cm="1">
        <f t="array" ref="J5215">IF($A5215="","",INDEX(OpenMeteoAPI[PrecipitationMM],ROWS($J$2:J5215)))</f>
        <v/>
      </c>
      <c r="K5215" t="str" cm="1">
        <f t="array" ref="K5215">IF($A5215="","",INDEX(OpenMeteoAPI[WeatherCode],ROWS($K$2:K5215)))</f>
        <v/>
      </c>
      <c r="L5215" s="3" t="str" cm="1">
        <f t="array" ref="L5215">IF($A5215="","",INDEX(OpenMeteoAPI[WindSpeedKMH],ROWS($L$2:L5215)))</f>
        <v/>
      </c>
    </row>
    <row r="5216" spans="1:12">
      <c r="A5216" t="str" cm="1">
        <f t="array" ref="A5216">IFERROR(INDEX(OpenMeteoAPI[City],ROWS($A$2:A5216))&amp;", "&amp;INDEX(OpenMeteoAPI[CountryCode],ROWS($A$2:A5216)),"")</f>
        <v/>
      </c>
      <c r="B5216" t="str" cm="1">
        <f t="array" ref="B5216">IF($A5216="","",INDEX(OpenMeteoAPI[LocationID],ROWS($B$2:B5216)))</f>
        <v/>
      </c>
      <c r="C5216" s="5" t="str" cm="1">
        <f t="array" ref="C5216">IF($A5216="","",INDEX(OpenMeteoAPI[ForecastDateTime],ROWS($C$2:C5216)))</f>
        <v/>
      </c>
      <c r="D5216" t="str">
        <f t="shared" si="81"/>
        <v/>
      </c>
      <c r="E5216" t="str" cm="1">
        <f t="array" ref="E5216">IF($K5216="","",_xlfn.IFS($K5216=0,_xlfn.UNICHAR(9728),$K5216&lt;=3,_xlfn.UNICHAR(9729),OR($K5216=45,$K5216=48),"~",AND($K5216&gt;=51,$K5216&lt;=67),_xlfn.UNICHAR(9748),AND($K5216&gt;=71,$K5216&lt;=77),_xlfn.UNICHAR(10052),AND($K5216&gt;=80,$K5216&lt;=82),_xlfn.UNICHAR(9748),AND($K5216&gt;=95,$K5216&lt;=99),_xlfn.UNICHAR(9889),TRUE,_xlfn.UNICHAR(9729)))</f>
        <v/>
      </c>
      <c r="F5216" t="str" cm="1">
        <f t="array" ref="F5216">IF($K5216="","",_xlfn.IFS($K5216=0,"Clear",$K5216&lt;=3,"Partly Cloudy",OR($K5216=45,$K5216=48),"Fog",AND($K5216&gt;=51,$K5216&lt;=67),"Drizzle",AND($K5216&gt;=71,$K5216&lt;=77),"Snow",AND($K5216&gt;=80,$K5216&lt;=82),"Rain Showers",AND($K5216&gt;=95,$K5216&lt;=99),"Thunderstorm",TRUE,"Cloudy"))</f>
        <v/>
      </c>
      <c r="G5216" s="3" t="str" cm="1">
        <f t="array" ref="G5216">IF($A5216="","",INDEX(OpenMeteoAPI[TemperatureC],ROWS($G$2:G5216)))</f>
        <v/>
      </c>
      <c r="H5216" s="4" t="str" cm="1">
        <f t="array" ref="H5216">IF($A5216="","",INDEX(OpenMeteoAPI[RelativeHumidityPct],ROWS($H$2:H5216))/100)</f>
        <v/>
      </c>
      <c r="I5216" s="4" t="str" cm="1">
        <f t="array" ref="I5216">IF($A5216="","",INDEX(OpenMeteoAPI[PrecipitationProbabilityPct],ROWS($I$2:I5216))/100)</f>
        <v/>
      </c>
      <c r="J5216" s="3" t="str" cm="1">
        <f t="array" ref="J5216">IF($A5216="","",INDEX(OpenMeteoAPI[PrecipitationMM],ROWS($J$2:J5216)))</f>
        <v/>
      </c>
      <c r="K5216" t="str" cm="1">
        <f t="array" ref="K5216">IF($A5216="","",INDEX(OpenMeteoAPI[WeatherCode],ROWS($K$2:K5216)))</f>
        <v/>
      </c>
      <c r="L5216" s="3" t="str" cm="1">
        <f t="array" ref="L5216">IF($A5216="","",INDEX(OpenMeteoAPI[WindSpeedKMH],ROWS($L$2:L5216)))</f>
        <v/>
      </c>
    </row>
    <row r="5217" spans="1:12">
      <c r="A5217" t="str" cm="1">
        <f t="array" ref="A5217">IFERROR(INDEX(OpenMeteoAPI[City],ROWS($A$2:A5217))&amp;", "&amp;INDEX(OpenMeteoAPI[CountryCode],ROWS($A$2:A5217)),"")</f>
        <v/>
      </c>
      <c r="B5217" t="str" cm="1">
        <f t="array" ref="B5217">IF($A5217="","",INDEX(OpenMeteoAPI[LocationID],ROWS($B$2:B5217)))</f>
        <v/>
      </c>
      <c r="C5217" s="5" t="str" cm="1">
        <f t="array" ref="C5217">IF($A5217="","",INDEX(OpenMeteoAPI[ForecastDateTime],ROWS($C$2:C5217)))</f>
        <v/>
      </c>
      <c r="D5217" t="str">
        <f t="shared" si="81"/>
        <v/>
      </c>
      <c r="E5217" t="str" cm="1">
        <f t="array" ref="E5217">IF($K5217="","",_xlfn.IFS($K5217=0,_xlfn.UNICHAR(9728),$K5217&lt;=3,_xlfn.UNICHAR(9729),OR($K5217=45,$K5217=48),"~",AND($K5217&gt;=51,$K5217&lt;=67),_xlfn.UNICHAR(9748),AND($K5217&gt;=71,$K5217&lt;=77),_xlfn.UNICHAR(10052),AND($K5217&gt;=80,$K5217&lt;=82),_xlfn.UNICHAR(9748),AND($K5217&gt;=95,$K5217&lt;=99),_xlfn.UNICHAR(9889),TRUE,_xlfn.UNICHAR(9729)))</f>
        <v/>
      </c>
      <c r="F5217" t="str" cm="1">
        <f t="array" ref="F5217">IF($K5217="","",_xlfn.IFS($K5217=0,"Clear",$K5217&lt;=3,"Partly Cloudy",OR($K5217=45,$K5217=48),"Fog",AND($K5217&gt;=51,$K5217&lt;=67),"Drizzle",AND($K5217&gt;=71,$K5217&lt;=77),"Snow",AND($K5217&gt;=80,$K5217&lt;=82),"Rain Showers",AND($K5217&gt;=95,$K5217&lt;=99),"Thunderstorm",TRUE,"Cloudy"))</f>
        <v/>
      </c>
      <c r="G5217" s="3" t="str" cm="1">
        <f t="array" ref="G5217">IF($A5217="","",INDEX(OpenMeteoAPI[TemperatureC],ROWS($G$2:G5217)))</f>
        <v/>
      </c>
      <c r="H5217" s="4" t="str" cm="1">
        <f t="array" ref="H5217">IF($A5217="","",INDEX(OpenMeteoAPI[RelativeHumidityPct],ROWS($H$2:H5217))/100)</f>
        <v/>
      </c>
      <c r="I5217" s="4" t="str" cm="1">
        <f t="array" ref="I5217">IF($A5217="","",INDEX(OpenMeteoAPI[PrecipitationProbabilityPct],ROWS($I$2:I5217))/100)</f>
        <v/>
      </c>
      <c r="J5217" s="3" t="str" cm="1">
        <f t="array" ref="J5217">IF($A5217="","",INDEX(OpenMeteoAPI[PrecipitationMM],ROWS($J$2:J5217)))</f>
        <v/>
      </c>
      <c r="K5217" t="str" cm="1">
        <f t="array" ref="K5217">IF($A5217="","",INDEX(OpenMeteoAPI[WeatherCode],ROWS($K$2:K5217)))</f>
        <v/>
      </c>
      <c r="L5217" s="3" t="str" cm="1">
        <f t="array" ref="L5217">IF($A5217="","",INDEX(OpenMeteoAPI[WindSpeedKMH],ROWS($L$2:L5217)))</f>
        <v/>
      </c>
    </row>
    <row r="5218" spans="1:12">
      <c r="A5218" t="str" cm="1">
        <f t="array" ref="A5218">IFERROR(INDEX(OpenMeteoAPI[City],ROWS($A$2:A5218))&amp;", "&amp;INDEX(OpenMeteoAPI[CountryCode],ROWS($A$2:A5218)),"")</f>
        <v/>
      </c>
      <c r="B5218" t="str" cm="1">
        <f t="array" ref="B5218">IF($A5218="","",INDEX(OpenMeteoAPI[LocationID],ROWS($B$2:B5218)))</f>
        <v/>
      </c>
      <c r="C5218" s="5" t="str" cm="1">
        <f t="array" ref="C5218">IF($A5218="","",INDEX(OpenMeteoAPI[ForecastDateTime],ROWS($C$2:C5218)))</f>
        <v/>
      </c>
      <c r="D5218" t="str">
        <f t="shared" si="81"/>
        <v/>
      </c>
      <c r="E5218" t="str" cm="1">
        <f t="array" ref="E5218">IF($K5218="","",_xlfn.IFS($K5218=0,_xlfn.UNICHAR(9728),$K5218&lt;=3,_xlfn.UNICHAR(9729),OR($K5218=45,$K5218=48),"~",AND($K5218&gt;=51,$K5218&lt;=67),_xlfn.UNICHAR(9748),AND($K5218&gt;=71,$K5218&lt;=77),_xlfn.UNICHAR(10052),AND($K5218&gt;=80,$K5218&lt;=82),_xlfn.UNICHAR(9748),AND($K5218&gt;=95,$K5218&lt;=99),_xlfn.UNICHAR(9889),TRUE,_xlfn.UNICHAR(9729)))</f>
        <v/>
      </c>
      <c r="F5218" t="str" cm="1">
        <f t="array" ref="F5218">IF($K5218="","",_xlfn.IFS($K5218=0,"Clear",$K5218&lt;=3,"Partly Cloudy",OR($K5218=45,$K5218=48),"Fog",AND($K5218&gt;=51,$K5218&lt;=67),"Drizzle",AND($K5218&gt;=71,$K5218&lt;=77),"Snow",AND($K5218&gt;=80,$K5218&lt;=82),"Rain Showers",AND($K5218&gt;=95,$K5218&lt;=99),"Thunderstorm",TRUE,"Cloudy"))</f>
        <v/>
      </c>
      <c r="G5218" s="3" t="str" cm="1">
        <f t="array" ref="G5218">IF($A5218="","",INDEX(OpenMeteoAPI[TemperatureC],ROWS($G$2:G5218)))</f>
        <v/>
      </c>
      <c r="H5218" s="4" t="str" cm="1">
        <f t="array" ref="H5218">IF($A5218="","",INDEX(OpenMeteoAPI[RelativeHumidityPct],ROWS($H$2:H5218))/100)</f>
        <v/>
      </c>
      <c r="I5218" s="4" t="str" cm="1">
        <f t="array" ref="I5218">IF($A5218="","",INDEX(OpenMeteoAPI[PrecipitationProbabilityPct],ROWS($I$2:I5218))/100)</f>
        <v/>
      </c>
      <c r="J5218" s="3" t="str" cm="1">
        <f t="array" ref="J5218">IF($A5218="","",INDEX(OpenMeteoAPI[PrecipitationMM],ROWS($J$2:J5218)))</f>
        <v/>
      </c>
      <c r="K5218" t="str" cm="1">
        <f t="array" ref="K5218">IF($A5218="","",INDEX(OpenMeteoAPI[WeatherCode],ROWS($K$2:K5218)))</f>
        <v/>
      </c>
      <c r="L5218" s="3" t="str" cm="1">
        <f t="array" ref="L5218">IF($A5218="","",INDEX(OpenMeteoAPI[WindSpeedKMH],ROWS($L$2:L5218)))</f>
        <v/>
      </c>
    </row>
    <row r="5219" spans="1:12">
      <c r="A5219" t="str" cm="1">
        <f t="array" ref="A5219">IFERROR(INDEX(OpenMeteoAPI[City],ROWS($A$2:A5219))&amp;", "&amp;INDEX(OpenMeteoAPI[CountryCode],ROWS($A$2:A5219)),"")</f>
        <v/>
      </c>
      <c r="B5219" t="str" cm="1">
        <f t="array" ref="B5219">IF($A5219="","",INDEX(OpenMeteoAPI[LocationID],ROWS($B$2:B5219)))</f>
        <v/>
      </c>
      <c r="C5219" s="5" t="str" cm="1">
        <f t="array" ref="C5219">IF($A5219="","",INDEX(OpenMeteoAPI[ForecastDateTime],ROWS($C$2:C5219)))</f>
        <v/>
      </c>
      <c r="D5219" t="str">
        <f t="shared" si="81"/>
        <v/>
      </c>
      <c r="E5219" t="str" cm="1">
        <f t="array" ref="E5219">IF($K5219="","",_xlfn.IFS($K5219=0,_xlfn.UNICHAR(9728),$K5219&lt;=3,_xlfn.UNICHAR(9729),OR($K5219=45,$K5219=48),"~",AND($K5219&gt;=51,$K5219&lt;=67),_xlfn.UNICHAR(9748),AND($K5219&gt;=71,$K5219&lt;=77),_xlfn.UNICHAR(10052),AND($K5219&gt;=80,$K5219&lt;=82),_xlfn.UNICHAR(9748),AND($K5219&gt;=95,$K5219&lt;=99),_xlfn.UNICHAR(9889),TRUE,_xlfn.UNICHAR(9729)))</f>
        <v/>
      </c>
      <c r="F5219" t="str" cm="1">
        <f t="array" ref="F5219">IF($K5219="","",_xlfn.IFS($K5219=0,"Clear",$K5219&lt;=3,"Partly Cloudy",OR($K5219=45,$K5219=48),"Fog",AND($K5219&gt;=51,$K5219&lt;=67),"Drizzle",AND($K5219&gt;=71,$K5219&lt;=77),"Snow",AND($K5219&gt;=80,$K5219&lt;=82),"Rain Showers",AND($K5219&gt;=95,$K5219&lt;=99),"Thunderstorm",TRUE,"Cloudy"))</f>
        <v/>
      </c>
      <c r="G5219" s="3" t="str" cm="1">
        <f t="array" ref="G5219">IF($A5219="","",INDEX(OpenMeteoAPI[TemperatureC],ROWS($G$2:G5219)))</f>
        <v/>
      </c>
      <c r="H5219" s="4" t="str" cm="1">
        <f t="array" ref="H5219">IF($A5219="","",INDEX(OpenMeteoAPI[RelativeHumidityPct],ROWS($H$2:H5219))/100)</f>
        <v/>
      </c>
      <c r="I5219" s="4" t="str" cm="1">
        <f t="array" ref="I5219">IF($A5219="","",INDEX(OpenMeteoAPI[PrecipitationProbabilityPct],ROWS($I$2:I5219))/100)</f>
        <v/>
      </c>
      <c r="J5219" s="3" t="str" cm="1">
        <f t="array" ref="J5219">IF($A5219="","",INDEX(OpenMeteoAPI[PrecipitationMM],ROWS($J$2:J5219)))</f>
        <v/>
      </c>
      <c r="K5219" t="str" cm="1">
        <f t="array" ref="K5219">IF($A5219="","",INDEX(OpenMeteoAPI[WeatherCode],ROWS($K$2:K5219)))</f>
        <v/>
      </c>
      <c r="L5219" s="3" t="str" cm="1">
        <f t="array" ref="L5219">IF($A5219="","",INDEX(OpenMeteoAPI[WindSpeedKMH],ROWS($L$2:L5219)))</f>
        <v/>
      </c>
    </row>
    <row r="5220" spans="1:12">
      <c r="A5220" t="str" cm="1">
        <f t="array" ref="A5220">IFERROR(INDEX(OpenMeteoAPI[City],ROWS($A$2:A5220))&amp;", "&amp;INDEX(OpenMeteoAPI[CountryCode],ROWS($A$2:A5220)),"")</f>
        <v/>
      </c>
      <c r="B5220" t="str" cm="1">
        <f t="array" ref="B5220">IF($A5220="","",INDEX(OpenMeteoAPI[LocationID],ROWS($B$2:B5220)))</f>
        <v/>
      </c>
      <c r="C5220" s="5" t="str" cm="1">
        <f t="array" ref="C5220">IF($A5220="","",INDEX(OpenMeteoAPI[ForecastDateTime],ROWS($C$2:C5220)))</f>
        <v/>
      </c>
      <c r="D5220" t="str">
        <f t="shared" si="81"/>
        <v/>
      </c>
      <c r="E5220" t="str" cm="1">
        <f t="array" ref="E5220">IF($K5220="","",_xlfn.IFS($K5220=0,_xlfn.UNICHAR(9728),$K5220&lt;=3,_xlfn.UNICHAR(9729),OR($K5220=45,$K5220=48),"~",AND($K5220&gt;=51,$K5220&lt;=67),_xlfn.UNICHAR(9748),AND($K5220&gt;=71,$K5220&lt;=77),_xlfn.UNICHAR(10052),AND($K5220&gt;=80,$K5220&lt;=82),_xlfn.UNICHAR(9748),AND($K5220&gt;=95,$K5220&lt;=99),_xlfn.UNICHAR(9889),TRUE,_xlfn.UNICHAR(9729)))</f>
        <v/>
      </c>
      <c r="F5220" t="str" cm="1">
        <f t="array" ref="F5220">IF($K5220="","",_xlfn.IFS($K5220=0,"Clear",$K5220&lt;=3,"Partly Cloudy",OR($K5220=45,$K5220=48),"Fog",AND($K5220&gt;=51,$K5220&lt;=67),"Drizzle",AND($K5220&gt;=71,$K5220&lt;=77),"Snow",AND($K5220&gt;=80,$K5220&lt;=82),"Rain Showers",AND($K5220&gt;=95,$K5220&lt;=99),"Thunderstorm",TRUE,"Cloudy"))</f>
        <v/>
      </c>
      <c r="G5220" s="3" t="str" cm="1">
        <f t="array" ref="G5220">IF($A5220="","",INDEX(OpenMeteoAPI[TemperatureC],ROWS($G$2:G5220)))</f>
        <v/>
      </c>
      <c r="H5220" s="4" t="str" cm="1">
        <f t="array" ref="H5220">IF($A5220="","",INDEX(OpenMeteoAPI[RelativeHumidityPct],ROWS($H$2:H5220))/100)</f>
        <v/>
      </c>
      <c r="I5220" s="4" t="str" cm="1">
        <f t="array" ref="I5220">IF($A5220="","",INDEX(OpenMeteoAPI[PrecipitationProbabilityPct],ROWS($I$2:I5220))/100)</f>
        <v/>
      </c>
      <c r="J5220" s="3" t="str" cm="1">
        <f t="array" ref="J5220">IF($A5220="","",INDEX(OpenMeteoAPI[PrecipitationMM],ROWS($J$2:J5220)))</f>
        <v/>
      </c>
      <c r="K5220" t="str" cm="1">
        <f t="array" ref="K5220">IF($A5220="","",INDEX(OpenMeteoAPI[WeatherCode],ROWS($K$2:K5220)))</f>
        <v/>
      </c>
      <c r="L5220" s="3" t="str" cm="1">
        <f t="array" ref="L5220">IF($A5220="","",INDEX(OpenMeteoAPI[WindSpeedKMH],ROWS($L$2:L5220)))</f>
        <v/>
      </c>
    </row>
    <row r="5221" spans="1:12">
      <c r="A5221" t="str" cm="1">
        <f t="array" ref="A5221">IFERROR(INDEX(OpenMeteoAPI[City],ROWS($A$2:A5221))&amp;", "&amp;INDEX(OpenMeteoAPI[CountryCode],ROWS($A$2:A5221)),"")</f>
        <v/>
      </c>
      <c r="B5221" t="str" cm="1">
        <f t="array" ref="B5221">IF($A5221="","",INDEX(OpenMeteoAPI[LocationID],ROWS($B$2:B5221)))</f>
        <v/>
      </c>
      <c r="C5221" s="5" t="str" cm="1">
        <f t="array" ref="C5221">IF($A5221="","",INDEX(OpenMeteoAPI[ForecastDateTime],ROWS($C$2:C5221)))</f>
        <v/>
      </c>
      <c r="D5221" t="str">
        <f t="shared" si="81"/>
        <v/>
      </c>
      <c r="E5221" t="str" cm="1">
        <f t="array" ref="E5221">IF($K5221="","",_xlfn.IFS($K5221=0,_xlfn.UNICHAR(9728),$K5221&lt;=3,_xlfn.UNICHAR(9729),OR($K5221=45,$K5221=48),"~",AND($K5221&gt;=51,$K5221&lt;=67),_xlfn.UNICHAR(9748),AND($K5221&gt;=71,$K5221&lt;=77),_xlfn.UNICHAR(10052),AND($K5221&gt;=80,$K5221&lt;=82),_xlfn.UNICHAR(9748),AND($K5221&gt;=95,$K5221&lt;=99),_xlfn.UNICHAR(9889),TRUE,_xlfn.UNICHAR(9729)))</f>
        <v/>
      </c>
      <c r="F5221" t="str" cm="1">
        <f t="array" ref="F5221">IF($K5221="","",_xlfn.IFS($K5221=0,"Clear",$K5221&lt;=3,"Partly Cloudy",OR($K5221=45,$K5221=48),"Fog",AND($K5221&gt;=51,$K5221&lt;=67),"Drizzle",AND($K5221&gt;=71,$K5221&lt;=77),"Snow",AND($K5221&gt;=80,$K5221&lt;=82),"Rain Showers",AND($K5221&gt;=95,$K5221&lt;=99),"Thunderstorm",TRUE,"Cloudy"))</f>
        <v/>
      </c>
      <c r="G5221" s="3" t="str" cm="1">
        <f t="array" ref="G5221">IF($A5221="","",INDEX(OpenMeteoAPI[TemperatureC],ROWS($G$2:G5221)))</f>
        <v/>
      </c>
      <c r="H5221" s="4" t="str" cm="1">
        <f t="array" ref="H5221">IF($A5221="","",INDEX(OpenMeteoAPI[RelativeHumidityPct],ROWS($H$2:H5221))/100)</f>
        <v/>
      </c>
      <c r="I5221" s="4" t="str" cm="1">
        <f t="array" ref="I5221">IF($A5221="","",INDEX(OpenMeteoAPI[PrecipitationProbabilityPct],ROWS($I$2:I5221))/100)</f>
        <v/>
      </c>
      <c r="J5221" s="3" t="str" cm="1">
        <f t="array" ref="J5221">IF($A5221="","",INDEX(OpenMeteoAPI[PrecipitationMM],ROWS($J$2:J5221)))</f>
        <v/>
      </c>
      <c r="K5221" t="str" cm="1">
        <f t="array" ref="K5221">IF($A5221="","",INDEX(OpenMeteoAPI[WeatherCode],ROWS($K$2:K5221)))</f>
        <v/>
      </c>
      <c r="L5221" s="3" t="str" cm="1">
        <f t="array" ref="L5221">IF($A5221="","",INDEX(OpenMeteoAPI[WindSpeedKMH],ROWS($L$2:L5221)))</f>
        <v/>
      </c>
    </row>
    <row r="5222" spans="1:12">
      <c r="A5222" t="str" cm="1">
        <f t="array" ref="A5222">IFERROR(INDEX(OpenMeteoAPI[City],ROWS($A$2:A5222))&amp;", "&amp;INDEX(OpenMeteoAPI[CountryCode],ROWS($A$2:A5222)),"")</f>
        <v/>
      </c>
      <c r="B5222" t="str" cm="1">
        <f t="array" ref="B5222">IF($A5222="","",INDEX(OpenMeteoAPI[LocationID],ROWS($B$2:B5222)))</f>
        <v/>
      </c>
      <c r="C5222" s="5" t="str" cm="1">
        <f t="array" ref="C5222">IF($A5222="","",INDEX(OpenMeteoAPI[ForecastDateTime],ROWS($C$2:C5222)))</f>
        <v/>
      </c>
      <c r="D5222" t="str">
        <f t="shared" si="81"/>
        <v/>
      </c>
      <c r="E5222" t="str" cm="1">
        <f t="array" ref="E5222">IF($K5222="","",_xlfn.IFS($K5222=0,_xlfn.UNICHAR(9728),$K5222&lt;=3,_xlfn.UNICHAR(9729),OR($K5222=45,$K5222=48),"~",AND($K5222&gt;=51,$K5222&lt;=67),_xlfn.UNICHAR(9748),AND($K5222&gt;=71,$K5222&lt;=77),_xlfn.UNICHAR(10052),AND($K5222&gt;=80,$K5222&lt;=82),_xlfn.UNICHAR(9748),AND($K5222&gt;=95,$K5222&lt;=99),_xlfn.UNICHAR(9889),TRUE,_xlfn.UNICHAR(9729)))</f>
        <v/>
      </c>
      <c r="F5222" t="str" cm="1">
        <f t="array" ref="F5222">IF($K5222="","",_xlfn.IFS($K5222=0,"Clear",$K5222&lt;=3,"Partly Cloudy",OR($K5222=45,$K5222=48),"Fog",AND($K5222&gt;=51,$K5222&lt;=67),"Drizzle",AND($K5222&gt;=71,$K5222&lt;=77),"Snow",AND($K5222&gt;=80,$K5222&lt;=82),"Rain Showers",AND($K5222&gt;=95,$K5222&lt;=99),"Thunderstorm",TRUE,"Cloudy"))</f>
        <v/>
      </c>
      <c r="G5222" s="3" t="str" cm="1">
        <f t="array" ref="G5222">IF($A5222="","",INDEX(OpenMeteoAPI[TemperatureC],ROWS($G$2:G5222)))</f>
        <v/>
      </c>
      <c r="H5222" s="4" t="str" cm="1">
        <f t="array" ref="H5222">IF($A5222="","",INDEX(OpenMeteoAPI[RelativeHumidityPct],ROWS($H$2:H5222))/100)</f>
        <v/>
      </c>
      <c r="I5222" s="4" t="str" cm="1">
        <f t="array" ref="I5222">IF($A5222="","",INDEX(OpenMeteoAPI[PrecipitationProbabilityPct],ROWS($I$2:I5222))/100)</f>
        <v/>
      </c>
      <c r="J5222" s="3" t="str" cm="1">
        <f t="array" ref="J5222">IF($A5222="","",INDEX(OpenMeteoAPI[PrecipitationMM],ROWS($J$2:J5222)))</f>
        <v/>
      </c>
      <c r="K5222" t="str" cm="1">
        <f t="array" ref="K5222">IF($A5222="","",INDEX(OpenMeteoAPI[WeatherCode],ROWS($K$2:K5222)))</f>
        <v/>
      </c>
      <c r="L5222" s="3" t="str" cm="1">
        <f t="array" ref="L5222">IF($A5222="","",INDEX(OpenMeteoAPI[WindSpeedKMH],ROWS($L$2:L5222)))</f>
        <v/>
      </c>
    </row>
    <row r="5223" spans="1:12">
      <c r="A5223" t="str" cm="1">
        <f t="array" ref="A5223">IFERROR(INDEX(OpenMeteoAPI[City],ROWS($A$2:A5223))&amp;", "&amp;INDEX(OpenMeteoAPI[CountryCode],ROWS($A$2:A5223)),"")</f>
        <v/>
      </c>
      <c r="B5223" t="str" cm="1">
        <f t="array" ref="B5223">IF($A5223="","",INDEX(OpenMeteoAPI[LocationID],ROWS($B$2:B5223)))</f>
        <v/>
      </c>
      <c r="C5223" s="5" t="str" cm="1">
        <f t="array" ref="C5223">IF($A5223="","",INDEX(OpenMeteoAPI[ForecastDateTime],ROWS($C$2:C5223)))</f>
        <v/>
      </c>
      <c r="D5223" t="str">
        <f t="shared" si="81"/>
        <v/>
      </c>
      <c r="E5223" t="str" cm="1">
        <f t="array" ref="E5223">IF($K5223="","",_xlfn.IFS($K5223=0,_xlfn.UNICHAR(9728),$K5223&lt;=3,_xlfn.UNICHAR(9729),OR($K5223=45,$K5223=48),"~",AND($K5223&gt;=51,$K5223&lt;=67),_xlfn.UNICHAR(9748),AND($K5223&gt;=71,$K5223&lt;=77),_xlfn.UNICHAR(10052),AND($K5223&gt;=80,$K5223&lt;=82),_xlfn.UNICHAR(9748),AND($K5223&gt;=95,$K5223&lt;=99),_xlfn.UNICHAR(9889),TRUE,_xlfn.UNICHAR(9729)))</f>
        <v/>
      </c>
      <c r="F5223" t="str" cm="1">
        <f t="array" ref="F5223">IF($K5223="","",_xlfn.IFS($K5223=0,"Clear",$K5223&lt;=3,"Partly Cloudy",OR($K5223=45,$K5223=48),"Fog",AND($K5223&gt;=51,$K5223&lt;=67),"Drizzle",AND($K5223&gt;=71,$K5223&lt;=77),"Snow",AND($K5223&gt;=80,$K5223&lt;=82),"Rain Showers",AND($K5223&gt;=95,$K5223&lt;=99),"Thunderstorm",TRUE,"Cloudy"))</f>
        <v/>
      </c>
      <c r="G5223" s="3" t="str" cm="1">
        <f t="array" ref="G5223">IF($A5223="","",INDEX(OpenMeteoAPI[TemperatureC],ROWS($G$2:G5223)))</f>
        <v/>
      </c>
      <c r="H5223" s="4" t="str" cm="1">
        <f t="array" ref="H5223">IF($A5223="","",INDEX(OpenMeteoAPI[RelativeHumidityPct],ROWS($H$2:H5223))/100)</f>
        <v/>
      </c>
      <c r="I5223" s="4" t="str" cm="1">
        <f t="array" ref="I5223">IF($A5223="","",INDEX(OpenMeteoAPI[PrecipitationProbabilityPct],ROWS($I$2:I5223))/100)</f>
        <v/>
      </c>
      <c r="J5223" s="3" t="str" cm="1">
        <f t="array" ref="J5223">IF($A5223="","",INDEX(OpenMeteoAPI[PrecipitationMM],ROWS($J$2:J5223)))</f>
        <v/>
      </c>
      <c r="K5223" t="str" cm="1">
        <f t="array" ref="K5223">IF($A5223="","",INDEX(OpenMeteoAPI[WeatherCode],ROWS($K$2:K5223)))</f>
        <v/>
      </c>
      <c r="L5223" s="3" t="str" cm="1">
        <f t="array" ref="L5223">IF($A5223="","",INDEX(OpenMeteoAPI[WindSpeedKMH],ROWS($L$2:L5223)))</f>
        <v/>
      </c>
    </row>
    <row r="5224" spans="1:12">
      <c r="A5224" t="str" cm="1">
        <f t="array" ref="A5224">IFERROR(INDEX(OpenMeteoAPI[City],ROWS($A$2:A5224))&amp;", "&amp;INDEX(OpenMeteoAPI[CountryCode],ROWS($A$2:A5224)),"")</f>
        <v/>
      </c>
      <c r="B5224" t="str" cm="1">
        <f t="array" ref="B5224">IF($A5224="","",INDEX(OpenMeteoAPI[LocationID],ROWS($B$2:B5224)))</f>
        <v/>
      </c>
      <c r="C5224" s="5" t="str" cm="1">
        <f t="array" ref="C5224">IF($A5224="","",INDEX(OpenMeteoAPI[ForecastDateTime],ROWS($C$2:C5224)))</f>
        <v/>
      </c>
      <c r="D5224" t="str">
        <f t="shared" si="81"/>
        <v/>
      </c>
      <c r="E5224" t="str" cm="1">
        <f t="array" ref="E5224">IF($K5224="","",_xlfn.IFS($K5224=0,_xlfn.UNICHAR(9728),$K5224&lt;=3,_xlfn.UNICHAR(9729),OR($K5224=45,$K5224=48),"~",AND($K5224&gt;=51,$K5224&lt;=67),_xlfn.UNICHAR(9748),AND($K5224&gt;=71,$K5224&lt;=77),_xlfn.UNICHAR(10052),AND($K5224&gt;=80,$K5224&lt;=82),_xlfn.UNICHAR(9748),AND($K5224&gt;=95,$K5224&lt;=99),_xlfn.UNICHAR(9889),TRUE,_xlfn.UNICHAR(9729)))</f>
        <v/>
      </c>
      <c r="F5224" t="str" cm="1">
        <f t="array" ref="F5224">IF($K5224="","",_xlfn.IFS($K5224=0,"Clear",$K5224&lt;=3,"Partly Cloudy",OR($K5224=45,$K5224=48),"Fog",AND($K5224&gt;=51,$K5224&lt;=67),"Drizzle",AND($K5224&gt;=71,$K5224&lt;=77),"Snow",AND($K5224&gt;=80,$K5224&lt;=82),"Rain Showers",AND($K5224&gt;=95,$K5224&lt;=99),"Thunderstorm",TRUE,"Cloudy"))</f>
        <v/>
      </c>
      <c r="G5224" s="3" t="str" cm="1">
        <f t="array" ref="G5224">IF($A5224="","",INDEX(OpenMeteoAPI[TemperatureC],ROWS($G$2:G5224)))</f>
        <v/>
      </c>
      <c r="H5224" s="4" t="str" cm="1">
        <f t="array" ref="H5224">IF($A5224="","",INDEX(OpenMeteoAPI[RelativeHumidityPct],ROWS($H$2:H5224))/100)</f>
        <v/>
      </c>
      <c r="I5224" s="4" t="str" cm="1">
        <f t="array" ref="I5224">IF($A5224="","",INDEX(OpenMeteoAPI[PrecipitationProbabilityPct],ROWS($I$2:I5224))/100)</f>
        <v/>
      </c>
      <c r="J5224" s="3" t="str" cm="1">
        <f t="array" ref="J5224">IF($A5224="","",INDEX(OpenMeteoAPI[PrecipitationMM],ROWS($J$2:J5224)))</f>
        <v/>
      </c>
      <c r="K5224" t="str" cm="1">
        <f t="array" ref="K5224">IF($A5224="","",INDEX(OpenMeteoAPI[WeatherCode],ROWS($K$2:K5224)))</f>
        <v/>
      </c>
      <c r="L5224" s="3" t="str" cm="1">
        <f t="array" ref="L5224">IF($A5224="","",INDEX(OpenMeteoAPI[WindSpeedKMH],ROWS($L$2:L5224)))</f>
        <v/>
      </c>
    </row>
    <row r="5225" spans="1:12">
      <c r="A5225" t="str" cm="1">
        <f t="array" ref="A5225">IFERROR(INDEX(OpenMeteoAPI[City],ROWS($A$2:A5225))&amp;", "&amp;INDEX(OpenMeteoAPI[CountryCode],ROWS($A$2:A5225)),"")</f>
        <v/>
      </c>
      <c r="B5225" t="str" cm="1">
        <f t="array" ref="B5225">IF($A5225="","",INDEX(OpenMeteoAPI[LocationID],ROWS($B$2:B5225)))</f>
        <v/>
      </c>
      <c r="C5225" s="5" t="str" cm="1">
        <f t="array" ref="C5225">IF($A5225="","",INDEX(OpenMeteoAPI[ForecastDateTime],ROWS($C$2:C5225)))</f>
        <v/>
      </c>
      <c r="D5225" t="str">
        <f t="shared" si="81"/>
        <v/>
      </c>
      <c r="E5225" t="str" cm="1">
        <f t="array" ref="E5225">IF($K5225="","",_xlfn.IFS($K5225=0,_xlfn.UNICHAR(9728),$K5225&lt;=3,_xlfn.UNICHAR(9729),OR($K5225=45,$K5225=48),"~",AND($K5225&gt;=51,$K5225&lt;=67),_xlfn.UNICHAR(9748),AND($K5225&gt;=71,$K5225&lt;=77),_xlfn.UNICHAR(10052),AND($K5225&gt;=80,$K5225&lt;=82),_xlfn.UNICHAR(9748),AND($K5225&gt;=95,$K5225&lt;=99),_xlfn.UNICHAR(9889),TRUE,_xlfn.UNICHAR(9729)))</f>
        <v/>
      </c>
      <c r="F5225" t="str" cm="1">
        <f t="array" ref="F5225">IF($K5225="","",_xlfn.IFS($K5225=0,"Clear",$K5225&lt;=3,"Partly Cloudy",OR($K5225=45,$K5225=48),"Fog",AND($K5225&gt;=51,$K5225&lt;=67),"Drizzle",AND($K5225&gt;=71,$K5225&lt;=77),"Snow",AND($K5225&gt;=80,$K5225&lt;=82),"Rain Showers",AND($K5225&gt;=95,$K5225&lt;=99),"Thunderstorm",TRUE,"Cloudy"))</f>
        <v/>
      </c>
      <c r="G5225" s="3" t="str" cm="1">
        <f t="array" ref="G5225">IF($A5225="","",INDEX(OpenMeteoAPI[TemperatureC],ROWS($G$2:G5225)))</f>
        <v/>
      </c>
      <c r="H5225" s="4" t="str" cm="1">
        <f t="array" ref="H5225">IF($A5225="","",INDEX(OpenMeteoAPI[RelativeHumidityPct],ROWS($H$2:H5225))/100)</f>
        <v/>
      </c>
      <c r="I5225" s="4" t="str" cm="1">
        <f t="array" ref="I5225">IF($A5225="","",INDEX(OpenMeteoAPI[PrecipitationProbabilityPct],ROWS($I$2:I5225))/100)</f>
        <v/>
      </c>
      <c r="J5225" s="3" t="str" cm="1">
        <f t="array" ref="J5225">IF($A5225="","",INDEX(OpenMeteoAPI[PrecipitationMM],ROWS($J$2:J5225)))</f>
        <v/>
      </c>
      <c r="K5225" t="str" cm="1">
        <f t="array" ref="K5225">IF($A5225="","",INDEX(OpenMeteoAPI[WeatherCode],ROWS($K$2:K5225)))</f>
        <v/>
      </c>
      <c r="L5225" s="3" t="str" cm="1">
        <f t="array" ref="L5225">IF($A5225="","",INDEX(OpenMeteoAPI[WindSpeedKMH],ROWS($L$2:L5225)))</f>
        <v/>
      </c>
    </row>
    <row r="5226" spans="1:12">
      <c r="A5226" t="str" cm="1">
        <f t="array" ref="A5226">IFERROR(INDEX(OpenMeteoAPI[City],ROWS($A$2:A5226))&amp;", "&amp;INDEX(OpenMeteoAPI[CountryCode],ROWS($A$2:A5226)),"")</f>
        <v/>
      </c>
      <c r="B5226" t="str" cm="1">
        <f t="array" ref="B5226">IF($A5226="","",INDEX(OpenMeteoAPI[LocationID],ROWS($B$2:B5226)))</f>
        <v/>
      </c>
      <c r="C5226" s="5" t="str" cm="1">
        <f t="array" ref="C5226">IF($A5226="","",INDEX(OpenMeteoAPI[ForecastDateTime],ROWS($C$2:C5226)))</f>
        <v/>
      </c>
      <c r="D5226" t="str">
        <f t="shared" si="81"/>
        <v/>
      </c>
      <c r="E5226" t="str" cm="1">
        <f t="array" ref="E5226">IF($K5226="","",_xlfn.IFS($K5226=0,_xlfn.UNICHAR(9728),$K5226&lt;=3,_xlfn.UNICHAR(9729),OR($K5226=45,$K5226=48),"~",AND($K5226&gt;=51,$K5226&lt;=67),_xlfn.UNICHAR(9748),AND($K5226&gt;=71,$K5226&lt;=77),_xlfn.UNICHAR(10052),AND($K5226&gt;=80,$K5226&lt;=82),_xlfn.UNICHAR(9748),AND($K5226&gt;=95,$K5226&lt;=99),_xlfn.UNICHAR(9889),TRUE,_xlfn.UNICHAR(9729)))</f>
        <v/>
      </c>
      <c r="F5226" t="str" cm="1">
        <f t="array" ref="F5226">IF($K5226="","",_xlfn.IFS($K5226=0,"Clear",$K5226&lt;=3,"Partly Cloudy",OR($K5226=45,$K5226=48),"Fog",AND($K5226&gt;=51,$K5226&lt;=67),"Drizzle",AND($K5226&gt;=71,$K5226&lt;=77),"Snow",AND($K5226&gt;=80,$K5226&lt;=82),"Rain Showers",AND($K5226&gt;=95,$K5226&lt;=99),"Thunderstorm",TRUE,"Cloudy"))</f>
        <v/>
      </c>
      <c r="G5226" s="3" t="str" cm="1">
        <f t="array" ref="G5226">IF($A5226="","",INDEX(OpenMeteoAPI[TemperatureC],ROWS($G$2:G5226)))</f>
        <v/>
      </c>
      <c r="H5226" s="4" t="str" cm="1">
        <f t="array" ref="H5226">IF($A5226="","",INDEX(OpenMeteoAPI[RelativeHumidityPct],ROWS($H$2:H5226))/100)</f>
        <v/>
      </c>
      <c r="I5226" s="4" t="str" cm="1">
        <f t="array" ref="I5226">IF($A5226="","",INDEX(OpenMeteoAPI[PrecipitationProbabilityPct],ROWS($I$2:I5226))/100)</f>
        <v/>
      </c>
      <c r="J5226" s="3" t="str" cm="1">
        <f t="array" ref="J5226">IF($A5226="","",INDEX(OpenMeteoAPI[PrecipitationMM],ROWS($J$2:J5226)))</f>
        <v/>
      </c>
      <c r="K5226" t="str" cm="1">
        <f t="array" ref="K5226">IF($A5226="","",INDEX(OpenMeteoAPI[WeatherCode],ROWS($K$2:K5226)))</f>
        <v/>
      </c>
      <c r="L5226" s="3" t="str" cm="1">
        <f t="array" ref="L5226">IF($A5226="","",INDEX(OpenMeteoAPI[WindSpeedKMH],ROWS($L$2:L5226)))</f>
        <v/>
      </c>
    </row>
    <row r="5227" spans="1:12">
      <c r="A5227" t="str" cm="1">
        <f t="array" ref="A5227">IFERROR(INDEX(OpenMeteoAPI[City],ROWS($A$2:A5227))&amp;", "&amp;INDEX(OpenMeteoAPI[CountryCode],ROWS($A$2:A5227)),"")</f>
        <v/>
      </c>
      <c r="B5227" t="str" cm="1">
        <f t="array" ref="B5227">IF($A5227="","",INDEX(OpenMeteoAPI[LocationID],ROWS($B$2:B5227)))</f>
        <v/>
      </c>
      <c r="C5227" s="5" t="str" cm="1">
        <f t="array" ref="C5227">IF($A5227="","",INDEX(OpenMeteoAPI[ForecastDateTime],ROWS($C$2:C5227)))</f>
        <v/>
      </c>
      <c r="D5227" t="str">
        <f t="shared" si="81"/>
        <v/>
      </c>
      <c r="E5227" t="str" cm="1">
        <f t="array" ref="E5227">IF($K5227="","",_xlfn.IFS($K5227=0,_xlfn.UNICHAR(9728),$K5227&lt;=3,_xlfn.UNICHAR(9729),OR($K5227=45,$K5227=48),"~",AND($K5227&gt;=51,$K5227&lt;=67),_xlfn.UNICHAR(9748),AND($K5227&gt;=71,$K5227&lt;=77),_xlfn.UNICHAR(10052),AND($K5227&gt;=80,$K5227&lt;=82),_xlfn.UNICHAR(9748),AND($K5227&gt;=95,$K5227&lt;=99),_xlfn.UNICHAR(9889),TRUE,_xlfn.UNICHAR(9729)))</f>
        <v/>
      </c>
      <c r="F5227" t="str" cm="1">
        <f t="array" ref="F5227">IF($K5227="","",_xlfn.IFS($K5227=0,"Clear",$K5227&lt;=3,"Partly Cloudy",OR($K5227=45,$K5227=48),"Fog",AND($K5227&gt;=51,$K5227&lt;=67),"Drizzle",AND($K5227&gt;=71,$K5227&lt;=77),"Snow",AND($K5227&gt;=80,$K5227&lt;=82),"Rain Showers",AND($K5227&gt;=95,$K5227&lt;=99),"Thunderstorm",TRUE,"Cloudy"))</f>
        <v/>
      </c>
      <c r="G5227" s="3" t="str" cm="1">
        <f t="array" ref="G5227">IF($A5227="","",INDEX(OpenMeteoAPI[TemperatureC],ROWS($G$2:G5227)))</f>
        <v/>
      </c>
      <c r="H5227" s="4" t="str" cm="1">
        <f t="array" ref="H5227">IF($A5227="","",INDEX(OpenMeteoAPI[RelativeHumidityPct],ROWS($H$2:H5227))/100)</f>
        <v/>
      </c>
      <c r="I5227" s="4" t="str" cm="1">
        <f t="array" ref="I5227">IF($A5227="","",INDEX(OpenMeteoAPI[PrecipitationProbabilityPct],ROWS($I$2:I5227))/100)</f>
        <v/>
      </c>
      <c r="J5227" s="3" t="str" cm="1">
        <f t="array" ref="J5227">IF($A5227="","",INDEX(OpenMeteoAPI[PrecipitationMM],ROWS($J$2:J5227)))</f>
        <v/>
      </c>
      <c r="K5227" t="str" cm="1">
        <f t="array" ref="K5227">IF($A5227="","",INDEX(OpenMeteoAPI[WeatherCode],ROWS($K$2:K5227)))</f>
        <v/>
      </c>
      <c r="L5227" s="3" t="str" cm="1">
        <f t="array" ref="L5227">IF($A5227="","",INDEX(OpenMeteoAPI[WindSpeedKMH],ROWS($L$2:L5227)))</f>
        <v/>
      </c>
    </row>
    <row r="5228" spans="1:12">
      <c r="A5228" t="str" cm="1">
        <f t="array" ref="A5228">IFERROR(INDEX(OpenMeteoAPI[City],ROWS($A$2:A5228))&amp;", "&amp;INDEX(OpenMeteoAPI[CountryCode],ROWS($A$2:A5228)),"")</f>
        <v/>
      </c>
      <c r="B5228" t="str" cm="1">
        <f t="array" ref="B5228">IF($A5228="","",INDEX(OpenMeteoAPI[LocationID],ROWS($B$2:B5228)))</f>
        <v/>
      </c>
      <c r="C5228" s="5" t="str" cm="1">
        <f t="array" ref="C5228">IF($A5228="","",INDEX(OpenMeteoAPI[ForecastDateTime],ROWS($C$2:C5228)))</f>
        <v/>
      </c>
      <c r="D5228" t="str">
        <f t="shared" si="81"/>
        <v/>
      </c>
      <c r="E5228" t="str" cm="1">
        <f t="array" ref="E5228">IF($K5228="","",_xlfn.IFS($K5228=0,_xlfn.UNICHAR(9728),$K5228&lt;=3,_xlfn.UNICHAR(9729),OR($K5228=45,$K5228=48),"~",AND($K5228&gt;=51,$K5228&lt;=67),_xlfn.UNICHAR(9748),AND($K5228&gt;=71,$K5228&lt;=77),_xlfn.UNICHAR(10052),AND($K5228&gt;=80,$K5228&lt;=82),_xlfn.UNICHAR(9748),AND($K5228&gt;=95,$K5228&lt;=99),_xlfn.UNICHAR(9889),TRUE,_xlfn.UNICHAR(9729)))</f>
        <v/>
      </c>
      <c r="F5228" t="str" cm="1">
        <f t="array" ref="F5228">IF($K5228="","",_xlfn.IFS($K5228=0,"Clear",$K5228&lt;=3,"Partly Cloudy",OR($K5228=45,$K5228=48),"Fog",AND($K5228&gt;=51,$K5228&lt;=67),"Drizzle",AND($K5228&gt;=71,$K5228&lt;=77),"Snow",AND($K5228&gt;=80,$K5228&lt;=82),"Rain Showers",AND($K5228&gt;=95,$K5228&lt;=99),"Thunderstorm",TRUE,"Cloudy"))</f>
        <v/>
      </c>
      <c r="G5228" s="3" t="str" cm="1">
        <f t="array" ref="G5228">IF($A5228="","",INDEX(OpenMeteoAPI[TemperatureC],ROWS($G$2:G5228)))</f>
        <v/>
      </c>
      <c r="H5228" s="4" t="str" cm="1">
        <f t="array" ref="H5228">IF($A5228="","",INDEX(OpenMeteoAPI[RelativeHumidityPct],ROWS($H$2:H5228))/100)</f>
        <v/>
      </c>
      <c r="I5228" s="4" t="str" cm="1">
        <f t="array" ref="I5228">IF($A5228="","",INDEX(OpenMeteoAPI[PrecipitationProbabilityPct],ROWS($I$2:I5228))/100)</f>
        <v/>
      </c>
      <c r="J5228" s="3" t="str" cm="1">
        <f t="array" ref="J5228">IF($A5228="","",INDEX(OpenMeteoAPI[PrecipitationMM],ROWS($J$2:J5228)))</f>
        <v/>
      </c>
      <c r="K5228" t="str" cm="1">
        <f t="array" ref="K5228">IF($A5228="","",INDEX(OpenMeteoAPI[WeatherCode],ROWS($K$2:K5228)))</f>
        <v/>
      </c>
      <c r="L5228" s="3" t="str" cm="1">
        <f t="array" ref="L5228">IF($A5228="","",INDEX(OpenMeteoAPI[WindSpeedKMH],ROWS($L$2:L5228)))</f>
        <v/>
      </c>
    </row>
    <row r="5229" spans="1:12">
      <c r="A5229" t="str" cm="1">
        <f t="array" ref="A5229">IFERROR(INDEX(OpenMeteoAPI[City],ROWS($A$2:A5229))&amp;", "&amp;INDEX(OpenMeteoAPI[CountryCode],ROWS($A$2:A5229)),"")</f>
        <v/>
      </c>
      <c r="B5229" t="str" cm="1">
        <f t="array" ref="B5229">IF($A5229="","",INDEX(OpenMeteoAPI[LocationID],ROWS($B$2:B5229)))</f>
        <v/>
      </c>
      <c r="C5229" s="5" t="str" cm="1">
        <f t="array" ref="C5229">IF($A5229="","",INDEX(OpenMeteoAPI[ForecastDateTime],ROWS($C$2:C5229)))</f>
        <v/>
      </c>
      <c r="D5229" t="str">
        <f t="shared" si="81"/>
        <v/>
      </c>
      <c r="E5229" t="str" cm="1">
        <f t="array" ref="E5229">IF($K5229="","",_xlfn.IFS($K5229=0,_xlfn.UNICHAR(9728),$K5229&lt;=3,_xlfn.UNICHAR(9729),OR($K5229=45,$K5229=48),"~",AND($K5229&gt;=51,$K5229&lt;=67),_xlfn.UNICHAR(9748),AND($K5229&gt;=71,$K5229&lt;=77),_xlfn.UNICHAR(10052),AND($K5229&gt;=80,$K5229&lt;=82),_xlfn.UNICHAR(9748),AND($K5229&gt;=95,$K5229&lt;=99),_xlfn.UNICHAR(9889),TRUE,_xlfn.UNICHAR(9729)))</f>
        <v/>
      </c>
      <c r="F5229" t="str" cm="1">
        <f t="array" ref="F5229">IF($K5229="","",_xlfn.IFS($K5229=0,"Clear",$K5229&lt;=3,"Partly Cloudy",OR($K5229=45,$K5229=48),"Fog",AND($K5229&gt;=51,$K5229&lt;=67),"Drizzle",AND($K5229&gt;=71,$K5229&lt;=77),"Snow",AND($K5229&gt;=80,$K5229&lt;=82),"Rain Showers",AND($K5229&gt;=95,$K5229&lt;=99),"Thunderstorm",TRUE,"Cloudy"))</f>
        <v/>
      </c>
      <c r="G5229" s="3" t="str" cm="1">
        <f t="array" ref="G5229">IF($A5229="","",INDEX(OpenMeteoAPI[TemperatureC],ROWS($G$2:G5229)))</f>
        <v/>
      </c>
      <c r="H5229" s="4" t="str" cm="1">
        <f t="array" ref="H5229">IF($A5229="","",INDEX(OpenMeteoAPI[RelativeHumidityPct],ROWS($H$2:H5229))/100)</f>
        <v/>
      </c>
      <c r="I5229" s="4" t="str" cm="1">
        <f t="array" ref="I5229">IF($A5229="","",INDEX(OpenMeteoAPI[PrecipitationProbabilityPct],ROWS($I$2:I5229))/100)</f>
        <v/>
      </c>
      <c r="J5229" s="3" t="str" cm="1">
        <f t="array" ref="J5229">IF($A5229="","",INDEX(OpenMeteoAPI[PrecipitationMM],ROWS($J$2:J5229)))</f>
        <v/>
      </c>
      <c r="K5229" t="str" cm="1">
        <f t="array" ref="K5229">IF($A5229="","",INDEX(OpenMeteoAPI[WeatherCode],ROWS($K$2:K5229)))</f>
        <v/>
      </c>
      <c r="L5229" s="3" t="str" cm="1">
        <f t="array" ref="L5229">IF($A5229="","",INDEX(OpenMeteoAPI[WindSpeedKMH],ROWS($L$2:L5229)))</f>
        <v/>
      </c>
    </row>
    <row r="5230" spans="1:12">
      <c r="A5230" t="str" cm="1">
        <f t="array" ref="A5230">IFERROR(INDEX(OpenMeteoAPI[City],ROWS($A$2:A5230))&amp;", "&amp;INDEX(OpenMeteoAPI[CountryCode],ROWS($A$2:A5230)),"")</f>
        <v/>
      </c>
      <c r="B5230" t="str" cm="1">
        <f t="array" ref="B5230">IF($A5230="","",INDEX(OpenMeteoAPI[LocationID],ROWS($B$2:B5230)))</f>
        <v/>
      </c>
      <c r="C5230" s="5" t="str" cm="1">
        <f t="array" ref="C5230">IF($A5230="","",INDEX(OpenMeteoAPI[ForecastDateTime],ROWS($C$2:C5230)))</f>
        <v/>
      </c>
      <c r="D5230" t="str">
        <f t="shared" si="81"/>
        <v/>
      </c>
      <c r="E5230" t="str" cm="1">
        <f t="array" ref="E5230">IF($K5230="","",_xlfn.IFS($K5230=0,_xlfn.UNICHAR(9728),$K5230&lt;=3,_xlfn.UNICHAR(9729),OR($K5230=45,$K5230=48),"~",AND($K5230&gt;=51,$K5230&lt;=67),_xlfn.UNICHAR(9748),AND($K5230&gt;=71,$K5230&lt;=77),_xlfn.UNICHAR(10052),AND($K5230&gt;=80,$K5230&lt;=82),_xlfn.UNICHAR(9748),AND($K5230&gt;=95,$K5230&lt;=99),_xlfn.UNICHAR(9889),TRUE,_xlfn.UNICHAR(9729)))</f>
        <v/>
      </c>
      <c r="F5230" t="str" cm="1">
        <f t="array" ref="F5230">IF($K5230="","",_xlfn.IFS($K5230=0,"Clear",$K5230&lt;=3,"Partly Cloudy",OR($K5230=45,$K5230=48),"Fog",AND($K5230&gt;=51,$K5230&lt;=67),"Drizzle",AND($K5230&gt;=71,$K5230&lt;=77),"Snow",AND($K5230&gt;=80,$K5230&lt;=82),"Rain Showers",AND($K5230&gt;=95,$K5230&lt;=99),"Thunderstorm",TRUE,"Cloudy"))</f>
        <v/>
      </c>
      <c r="G5230" s="3" t="str" cm="1">
        <f t="array" ref="G5230">IF($A5230="","",INDEX(OpenMeteoAPI[TemperatureC],ROWS($G$2:G5230)))</f>
        <v/>
      </c>
      <c r="H5230" s="4" t="str" cm="1">
        <f t="array" ref="H5230">IF($A5230="","",INDEX(OpenMeteoAPI[RelativeHumidityPct],ROWS($H$2:H5230))/100)</f>
        <v/>
      </c>
      <c r="I5230" s="4" t="str" cm="1">
        <f t="array" ref="I5230">IF($A5230="","",INDEX(OpenMeteoAPI[PrecipitationProbabilityPct],ROWS($I$2:I5230))/100)</f>
        <v/>
      </c>
      <c r="J5230" s="3" t="str" cm="1">
        <f t="array" ref="J5230">IF($A5230="","",INDEX(OpenMeteoAPI[PrecipitationMM],ROWS($J$2:J5230)))</f>
        <v/>
      </c>
      <c r="K5230" t="str" cm="1">
        <f t="array" ref="K5230">IF($A5230="","",INDEX(OpenMeteoAPI[WeatherCode],ROWS($K$2:K5230)))</f>
        <v/>
      </c>
      <c r="L5230" s="3" t="str" cm="1">
        <f t="array" ref="L5230">IF($A5230="","",INDEX(OpenMeteoAPI[WindSpeedKMH],ROWS($L$2:L5230)))</f>
        <v/>
      </c>
    </row>
    <row r="5231" spans="1:12">
      <c r="A5231" t="str" cm="1">
        <f t="array" ref="A5231">IFERROR(INDEX(OpenMeteoAPI[City],ROWS($A$2:A5231))&amp;", "&amp;INDEX(OpenMeteoAPI[CountryCode],ROWS($A$2:A5231)),"")</f>
        <v/>
      </c>
      <c r="B5231" t="str" cm="1">
        <f t="array" ref="B5231">IF($A5231="","",INDEX(OpenMeteoAPI[LocationID],ROWS($B$2:B5231)))</f>
        <v/>
      </c>
      <c r="C5231" s="5" t="str" cm="1">
        <f t="array" ref="C5231">IF($A5231="","",INDEX(OpenMeteoAPI[ForecastDateTime],ROWS($C$2:C5231)))</f>
        <v/>
      </c>
      <c r="D5231" t="str">
        <f t="shared" si="81"/>
        <v/>
      </c>
      <c r="E5231" t="str" cm="1">
        <f t="array" ref="E5231">IF($K5231="","",_xlfn.IFS($K5231=0,_xlfn.UNICHAR(9728),$K5231&lt;=3,_xlfn.UNICHAR(9729),OR($K5231=45,$K5231=48),"~",AND($K5231&gt;=51,$K5231&lt;=67),_xlfn.UNICHAR(9748),AND($K5231&gt;=71,$K5231&lt;=77),_xlfn.UNICHAR(10052),AND($K5231&gt;=80,$K5231&lt;=82),_xlfn.UNICHAR(9748),AND($K5231&gt;=95,$K5231&lt;=99),_xlfn.UNICHAR(9889),TRUE,_xlfn.UNICHAR(9729)))</f>
        <v/>
      </c>
      <c r="F5231" t="str" cm="1">
        <f t="array" ref="F5231">IF($K5231="","",_xlfn.IFS($K5231=0,"Clear",$K5231&lt;=3,"Partly Cloudy",OR($K5231=45,$K5231=48),"Fog",AND($K5231&gt;=51,$K5231&lt;=67),"Drizzle",AND($K5231&gt;=71,$K5231&lt;=77),"Snow",AND($K5231&gt;=80,$K5231&lt;=82),"Rain Showers",AND($K5231&gt;=95,$K5231&lt;=99),"Thunderstorm",TRUE,"Cloudy"))</f>
        <v/>
      </c>
      <c r="G5231" s="3" t="str" cm="1">
        <f t="array" ref="G5231">IF($A5231="","",INDEX(OpenMeteoAPI[TemperatureC],ROWS($G$2:G5231)))</f>
        <v/>
      </c>
      <c r="H5231" s="4" t="str" cm="1">
        <f t="array" ref="H5231">IF($A5231="","",INDEX(OpenMeteoAPI[RelativeHumidityPct],ROWS($H$2:H5231))/100)</f>
        <v/>
      </c>
      <c r="I5231" s="4" t="str" cm="1">
        <f t="array" ref="I5231">IF($A5231="","",INDEX(OpenMeteoAPI[PrecipitationProbabilityPct],ROWS($I$2:I5231))/100)</f>
        <v/>
      </c>
      <c r="J5231" s="3" t="str" cm="1">
        <f t="array" ref="J5231">IF($A5231="","",INDEX(OpenMeteoAPI[PrecipitationMM],ROWS($J$2:J5231)))</f>
        <v/>
      </c>
      <c r="K5231" t="str" cm="1">
        <f t="array" ref="K5231">IF($A5231="","",INDEX(OpenMeteoAPI[WeatherCode],ROWS($K$2:K5231)))</f>
        <v/>
      </c>
      <c r="L5231" s="3" t="str" cm="1">
        <f t="array" ref="L5231">IF($A5231="","",INDEX(OpenMeteoAPI[WindSpeedKMH],ROWS($L$2:L5231)))</f>
        <v/>
      </c>
    </row>
    <row r="5232" spans="1:12">
      <c r="A5232" t="str" cm="1">
        <f t="array" ref="A5232">IFERROR(INDEX(OpenMeteoAPI[City],ROWS($A$2:A5232))&amp;", "&amp;INDEX(OpenMeteoAPI[CountryCode],ROWS($A$2:A5232)),"")</f>
        <v/>
      </c>
      <c r="B5232" t="str" cm="1">
        <f t="array" ref="B5232">IF($A5232="","",INDEX(OpenMeteoAPI[LocationID],ROWS($B$2:B5232)))</f>
        <v/>
      </c>
      <c r="C5232" s="5" t="str" cm="1">
        <f t="array" ref="C5232">IF($A5232="","",INDEX(OpenMeteoAPI[ForecastDateTime],ROWS($C$2:C5232)))</f>
        <v/>
      </c>
      <c r="D5232" t="str">
        <f t="shared" si="81"/>
        <v/>
      </c>
      <c r="E5232" t="str" cm="1">
        <f t="array" ref="E5232">IF($K5232="","",_xlfn.IFS($K5232=0,_xlfn.UNICHAR(9728),$K5232&lt;=3,_xlfn.UNICHAR(9729),OR($K5232=45,$K5232=48),"~",AND($K5232&gt;=51,$K5232&lt;=67),_xlfn.UNICHAR(9748),AND($K5232&gt;=71,$K5232&lt;=77),_xlfn.UNICHAR(10052),AND($K5232&gt;=80,$K5232&lt;=82),_xlfn.UNICHAR(9748),AND($K5232&gt;=95,$K5232&lt;=99),_xlfn.UNICHAR(9889),TRUE,_xlfn.UNICHAR(9729)))</f>
        <v/>
      </c>
      <c r="F5232" t="str" cm="1">
        <f t="array" ref="F5232">IF($K5232="","",_xlfn.IFS($K5232=0,"Clear",$K5232&lt;=3,"Partly Cloudy",OR($K5232=45,$K5232=48),"Fog",AND($K5232&gt;=51,$K5232&lt;=67),"Drizzle",AND($K5232&gt;=71,$K5232&lt;=77),"Snow",AND($K5232&gt;=80,$K5232&lt;=82),"Rain Showers",AND($K5232&gt;=95,$K5232&lt;=99),"Thunderstorm",TRUE,"Cloudy"))</f>
        <v/>
      </c>
      <c r="G5232" s="3" t="str" cm="1">
        <f t="array" ref="G5232">IF($A5232="","",INDEX(OpenMeteoAPI[TemperatureC],ROWS($G$2:G5232)))</f>
        <v/>
      </c>
      <c r="H5232" s="4" t="str" cm="1">
        <f t="array" ref="H5232">IF($A5232="","",INDEX(OpenMeteoAPI[RelativeHumidityPct],ROWS($H$2:H5232))/100)</f>
        <v/>
      </c>
      <c r="I5232" s="4" t="str" cm="1">
        <f t="array" ref="I5232">IF($A5232="","",INDEX(OpenMeteoAPI[PrecipitationProbabilityPct],ROWS($I$2:I5232))/100)</f>
        <v/>
      </c>
      <c r="J5232" s="3" t="str" cm="1">
        <f t="array" ref="J5232">IF($A5232="","",INDEX(OpenMeteoAPI[PrecipitationMM],ROWS($J$2:J5232)))</f>
        <v/>
      </c>
      <c r="K5232" t="str" cm="1">
        <f t="array" ref="K5232">IF($A5232="","",INDEX(OpenMeteoAPI[WeatherCode],ROWS($K$2:K5232)))</f>
        <v/>
      </c>
      <c r="L5232" s="3" t="str" cm="1">
        <f t="array" ref="L5232">IF($A5232="","",INDEX(OpenMeteoAPI[WindSpeedKMH],ROWS($L$2:L5232)))</f>
        <v/>
      </c>
    </row>
    <row r="5233" spans="1:12">
      <c r="A5233" t="str" cm="1">
        <f t="array" ref="A5233">IFERROR(INDEX(OpenMeteoAPI[City],ROWS($A$2:A5233))&amp;", "&amp;INDEX(OpenMeteoAPI[CountryCode],ROWS($A$2:A5233)),"")</f>
        <v/>
      </c>
      <c r="B5233" t="str" cm="1">
        <f t="array" ref="B5233">IF($A5233="","",INDEX(OpenMeteoAPI[LocationID],ROWS($B$2:B5233)))</f>
        <v/>
      </c>
      <c r="C5233" s="5" t="str" cm="1">
        <f t="array" ref="C5233">IF($A5233="","",INDEX(OpenMeteoAPI[ForecastDateTime],ROWS($C$2:C5233)))</f>
        <v/>
      </c>
      <c r="D5233" t="str">
        <f t="shared" si="81"/>
        <v/>
      </c>
      <c r="E5233" t="str" cm="1">
        <f t="array" ref="E5233">IF($K5233="","",_xlfn.IFS($K5233=0,_xlfn.UNICHAR(9728),$K5233&lt;=3,_xlfn.UNICHAR(9729),OR($K5233=45,$K5233=48),"~",AND($K5233&gt;=51,$K5233&lt;=67),_xlfn.UNICHAR(9748),AND($K5233&gt;=71,$K5233&lt;=77),_xlfn.UNICHAR(10052),AND($K5233&gt;=80,$K5233&lt;=82),_xlfn.UNICHAR(9748),AND($K5233&gt;=95,$K5233&lt;=99),_xlfn.UNICHAR(9889),TRUE,_xlfn.UNICHAR(9729)))</f>
        <v/>
      </c>
      <c r="F5233" t="str" cm="1">
        <f t="array" ref="F5233">IF($K5233="","",_xlfn.IFS($K5233=0,"Clear",$K5233&lt;=3,"Partly Cloudy",OR($K5233=45,$K5233=48),"Fog",AND($K5233&gt;=51,$K5233&lt;=67),"Drizzle",AND($K5233&gt;=71,$K5233&lt;=77),"Snow",AND($K5233&gt;=80,$K5233&lt;=82),"Rain Showers",AND($K5233&gt;=95,$K5233&lt;=99),"Thunderstorm",TRUE,"Cloudy"))</f>
        <v/>
      </c>
      <c r="G5233" s="3" t="str" cm="1">
        <f t="array" ref="G5233">IF($A5233="","",INDEX(OpenMeteoAPI[TemperatureC],ROWS($G$2:G5233)))</f>
        <v/>
      </c>
      <c r="H5233" s="4" t="str" cm="1">
        <f t="array" ref="H5233">IF($A5233="","",INDEX(OpenMeteoAPI[RelativeHumidityPct],ROWS($H$2:H5233))/100)</f>
        <v/>
      </c>
      <c r="I5233" s="4" t="str" cm="1">
        <f t="array" ref="I5233">IF($A5233="","",INDEX(OpenMeteoAPI[PrecipitationProbabilityPct],ROWS($I$2:I5233))/100)</f>
        <v/>
      </c>
      <c r="J5233" s="3" t="str" cm="1">
        <f t="array" ref="J5233">IF($A5233="","",INDEX(OpenMeteoAPI[PrecipitationMM],ROWS($J$2:J5233)))</f>
        <v/>
      </c>
      <c r="K5233" t="str" cm="1">
        <f t="array" ref="K5233">IF($A5233="","",INDEX(OpenMeteoAPI[WeatherCode],ROWS($K$2:K5233)))</f>
        <v/>
      </c>
      <c r="L5233" s="3" t="str" cm="1">
        <f t="array" ref="L5233">IF($A5233="","",INDEX(OpenMeteoAPI[WindSpeedKMH],ROWS($L$2:L5233)))</f>
        <v/>
      </c>
    </row>
    <row r="5234" spans="1:12">
      <c r="A5234" t="str" cm="1">
        <f t="array" ref="A5234">IFERROR(INDEX(OpenMeteoAPI[City],ROWS($A$2:A5234))&amp;", "&amp;INDEX(OpenMeteoAPI[CountryCode],ROWS($A$2:A5234)),"")</f>
        <v/>
      </c>
      <c r="B5234" t="str" cm="1">
        <f t="array" ref="B5234">IF($A5234="","",INDEX(OpenMeteoAPI[LocationID],ROWS($B$2:B5234)))</f>
        <v/>
      </c>
      <c r="C5234" s="5" t="str" cm="1">
        <f t="array" ref="C5234">IF($A5234="","",INDEX(OpenMeteoAPI[ForecastDateTime],ROWS($C$2:C5234)))</f>
        <v/>
      </c>
      <c r="D5234" t="str">
        <f t="shared" si="81"/>
        <v/>
      </c>
      <c r="E5234" t="str" cm="1">
        <f t="array" ref="E5234">IF($K5234="","",_xlfn.IFS($K5234=0,_xlfn.UNICHAR(9728),$K5234&lt;=3,_xlfn.UNICHAR(9729),OR($K5234=45,$K5234=48),"~",AND($K5234&gt;=51,$K5234&lt;=67),_xlfn.UNICHAR(9748),AND($K5234&gt;=71,$K5234&lt;=77),_xlfn.UNICHAR(10052),AND($K5234&gt;=80,$K5234&lt;=82),_xlfn.UNICHAR(9748),AND($K5234&gt;=95,$K5234&lt;=99),_xlfn.UNICHAR(9889),TRUE,_xlfn.UNICHAR(9729)))</f>
        <v/>
      </c>
      <c r="F5234" t="str" cm="1">
        <f t="array" ref="F5234">IF($K5234="","",_xlfn.IFS($K5234=0,"Clear",$K5234&lt;=3,"Partly Cloudy",OR($K5234=45,$K5234=48),"Fog",AND($K5234&gt;=51,$K5234&lt;=67),"Drizzle",AND($K5234&gt;=71,$K5234&lt;=77),"Snow",AND($K5234&gt;=80,$K5234&lt;=82),"Rain Showers",AND($K5234&gt;=95,$K5234&lt;=99),"Thunderstorm",TRUE,"Cloudy"))</f>
        <v/>
      </c>
      <c r="G5234" s="3" t="str" cm="1">
        <f t="array" ref="G5234">IF($A5234="","",INDEX(OpenMeteoAPI[TemperatureC],ROWS($G$2:G5234)))</f>
        <v/>
      </c>
      <c r="H5234" s="4" t="str" cm="1">
        <f t="array" ref="H5234">IF($A5234="","",INDEX(OpenMeteoAPI[RelativeHumidityPct],ROWS($H$2:H5234))/100)</f>
        <v/>
      </c>
      <c r="I5234" s="4" t="str" cm="1">
        <f t="array" ref="I5234">IF($A5234="","",INDEX(OpenMeteoAPI[PrecipitationProbabilityPct],ROWS($I$2:I5234))/100)</f>
        <v/>
      </c>
      <c r="J5234" s="3" t="str" cm="1">
        <f t="array" ref="J5234">IF($A5234="","",INDEX(OpenMeteoAPI[PrecipitationMM],ROWS($J$2:J5234)))</f>
        <v/>
      </c>
      <c r="K5234" t="str" cm="1">
        <f t="array" ref="K5234">IF($A5234="","",INDEX(OpenMeteoAPI[WeatherCode],ROWS($K$2:K5234)))</f>
        <v/>
      </c>
      <c r="L5234" s="3" t="str" cm="1">
        <f t="array" ref="L5234">IF($A5234="","",INDEX(OpenMeteoAPI[WindSpeedKMH],ROWS($L$2:L5234)))</f>
        <v/>
      </c>
    </row>
    <row r="5235" spans="1:12">
      <c r="A5235" t="str" cm="1">
        <f t="array" ref="A5235">IFERROR(INDEX(OpenMeteoAPI[City],ROWS($A$2:A5235))&amp;", "&amp;INDEX(OpenMeteoAPI[CountryCode],ROWS($A$2:A5235)),"")</f>
        <v/>
      </c>
      <c r="B5235" t="str" cm="1">
        <f t="array" ref="B5235">IF($A5235="","",INDEX(OpenMeteoAPI[LocationID],ROWS($B$2:B5235)))</f>
        <v/>
      </c>
      <c r="C5235" s="5" t="str" cm="1">
        <f t="array" ref="C5235">IF($A5235="","",INDEX(OpenMeteoAPI[ForecastDateTime],ROWS($C$2:C5235)))</f>
        <v/>
      </c>
      <c r="D5235" t="str">
        <f t="shared" si="81"/>
        <v/>
      </c>
      <c r="E5235" t="str" cm="1">
        <f t="array" ref="E5235">IF($K5235="","",_xlfn.IFS($K5235=0,_xlfn.UNICHAR(9728),$K5235&lt;=3,_xlfn.UNICHAR(9729),OR($K5235=45,$K5235=48),"~",AND($K5235&gt;=51,$K5235&lt;=67),_xlfn.UNICHAR(9748),AND($K5235&gt;=71,$K5235&lt;=77),_xlfn.UNICHAR(10052),AND($K5235&gt;=80,$K5235&lt;=82),_xlfn.UNICHAR(9748),AND($K5235&gt;=95,$K5235&lt;=99),_xlfn.UNICHAR(9889),TRUE,_xlfn.UNICHAR(9729)))</f>
        <v/>
      </c>
      <c r="F5235" t="str" cm="1">
        <f t="array" ref="F5235">IF($K5235="","",_xlfn.IFS($K5235=0,"Clear",$K5235&lt;=3,"Partly Cloudy",OR($K5235=45,$K5235=48),"Fog",AND($K5235&gt;=51,$K5235&lt;=67),"Drizzle",AND($K5235&gt;=71,$K5235&lt;=77),"Snow",AND($K5235&gt;=80,$K5235&lt;=82),"Rain Showers",AND($K5235&gt;=95,$K5235&lt;=99),"Thunderstorm",TRUE,"Cloudy"))</f>
        <v/>
      </c>
      <c r="G5235" s="3" t="str" cm="1">
        <f t="array" ref="G5235">IF($A5235="","",INDEX(OpenMeteoAPI[TemperatureC],ROWS($G$2:G5235)))</f>
        <v/>
      </c>
      <c r="H5235" s="4" t="str" cm="1">
        <f t="array" ref="H5235">IF($A5235="","",INDEX(OpenMeteoAPI[RelativeHumidityPct],ROWS($H$2:H5235))/100)</f>
        <v/>
      </c>
      <c r="I5235" s="4" t="str" cm="1">
        <f t="array" ref="I5235">IF($A5235="","",INDEX(OpenMeteoAPI[PrecipitationProbabilityPct],ROWS($I$2:I5235))/100)</f>
        <v/>
      </c>
      <c r="J5235" s="3" t="str" cm="1">
        <f t="array" ref="J5235">IF($A5235="","",INDEX(OpenMeteoAPI[PrecipitationMM],ROWS($J$2:J5235)))</f>
        <v/>
      </c>
      <c r="K5235" t="str" cm="1">
        <f t="array" ref="K5235">IF($A5235="","",INDEX(OpenMeteoAPI[WeatherCode],ROWS($K$2:K5235)))</f>
        <v/>
      </c>
      <c r="L5235" s="3" t="str" cm="1">
        <f t="array" ref="L5235">IF($A5235="","",INDEX(OpenMeteoAPI[WindSpeedKMH],ROWS($L$2:L5235)))</f>
        <v/>
      </c>
    </row>
    <row r="5236" spans="1:12">
      <c r="A5236" t="str" cm="1">
        <f t="array" ref="A5236">IFERROR(INDEX(OpenMeteoAPI[City],ROWS($A$2:A5236))&amp;", "&amp;INDEX(OpenMeteoAPI[CountryCode],ROWS($A$2:A5236)),"")</f>
        <v/>
      </c>
      <c r="B5236" t="str" cm="1">
        <f t="array" ref="B5236">IF($A5236="","",INDEX(OpenMeteoAPI[LocationID],ROWS($B$2:B5236)))</f>
        <v/>
      </c>
      <c r="C5236" s="5" t="str" cm="1">
        <f t="array" ref="C5236">IF($A5236="","",INDEX(OpenMeteoAPI[ForecastDateTime],ROWS($C$2:C5236)))</f>
        <v/>
      </c>
      <c r="D5236" t="str">
        <f t="shared" si="81"/>
        <v/>
      </c>
      <c r="E5236" t="str" cm="1">
        <f t="array" ref="E5236">IF($K5236="","",_xlfn.IFS($K5236=0,_xlfn.UNICHAR(9728),$K5236&lt;=3,_xlfn.UNICHAR(9729),OR($K5236=45,$K5236=48),"~",AND($K5236&gt;=51,$K5236&lt;=67),_xlfn.UNICHAR(9748),AND($K5236&gt;=71,$K5236&lt;=77),_xlfn.UNICHAR(10052),AND($K5236&gt;=80,$K5236&lt;=82),_xlfn.UNICHAR(9748),AND($K5236&gt;=95,$K5236&lt;=99),_xlfn.UNICHAR(9889),TRUE,_xlfn.UNICHAR(9729)))</f>
        <v/>
      </c>
      <c r="F5236" t="str" cm="1">
        <f t="array" ref="F5236">IF($K5236="","",_xlfn.IFS($K5236=0,"Clear",$K5236&lt;=3,"Partly Cloudy",OR($K5236=45,$K5236=48),"Fog",AND($K5236&gt;=51,$K5236&lt;=67),"Drizzle",AND($K5236&gt;=71,$K5236&lt;=77),"Snow",AND($K5236&gt;=80,$K5236&lt;=82),"Rain Showers",AND($K5236&gt;=95,$K5236&lt;=99),"Thunderstorm",TRUE,"Cloudy"))</f>
        <v/>
      </c>
      <c r="G5236" s="3" t="str" cm="1">
        <f t="array" ref="G5236">IF($A5236="","",INDEX(OpenMeteoAPI[TemperatureC],ROWS($G$2:G5236)))</f>
        <v/>
      </c>
      <c r="H5236" s="4" t="str" cm="1">
        <f t="array" ref="H5236">IF($A5236="","",INDEX(OpenMeteoAPI[RelativeHumidityPct],ROWS($H$2:H5236))/100)</f>
        <v/>
      </c>
      <c r="I5236" s="4" t="str" cm="1">
        <f t="array" ref="I5236">IF($A5236="","",INDEX(OpenMeteoAPI[PrecipitationProbabilityPct],ROWS($I$2:I5236))/100)</f>
        <v/>
      </c>
      <c r="J5236" s="3" t="str" cm="1">
        <f t="array" ref="J5236">IF($A5236="","",INDEX(OpenMeteoAPI[PrecipitationMM],ROWS($J$2:J5236)))</f>
        <v/>
      </c>
      <c r="K5236" t="str" cm="1">
        <f t="array" ref="K5236">IF($A5236="","",INDEX(OpenMeteoAPI[WeatherCode],ROWS($K$2:K5236)))</f>
        <v/>
      </c>
      <c r="L5236" s="3" t="str" cm="1">
        <f t="array" ref="L5236">IF($A5236="","",INDEX(OpenMeteoAPI[WindSpeedKMH],ROWS($L$2:L5236)))</f>
        <v/>
      </c>
    </row>
    <row r="5237" spans="1:12">
      <c r="A5237" t="str" cm="1">
        <f t="array" ref="A5237">IFERROR(INDEX(OpenMeteoAPI[City],ROWS($A$2:A5237))&amp;", "&amp;INDEX(OpenMeteoAPI[CountryCode],ROWS($A$2:A5237)),"")</f>
        <v/>
      </c>
      <c r="B5237" t="str" cm="1">
        <f t="array" ref="B5237">IF($A5237="","",INDEX(OpenMeteoAPI[LocationID],ROWS($B$2:B5237)))</f>
        <v/>
      </c>
      <c r="C5237" s="5" t="str" cm="1">
        <f t="array" ref="C5237">IF($A5237="","",INDEX(OpenMeteoAPI[ForecastDateTime],ROWS($C$2:C5237)))</f>
        <v/>
      </c>
      <c r="D5237" t="str">
        <f t="shared" si="81"/>
        <v/>
      </c>
      <c r="E5237" t="str" cm="1">
        <f t="array" ref="E5237">IF($K5237="","",_xlfn.IFS($K5237=0,_xlfn.UNICHAR(9728),$K5237&lt;=3,_xlfn.UNICHAR(9729),OR($K5237=45,$K5237=48),"~",AND($K5237&gt;=51,$K5237&lt;=67),_xlfn.UNICHAR(9748),AND($K5237&gt;=71,$K5237&lt;=77),_xlfn.UNICHAR(10052),AND($K5237&gt;=80,$K5237&lt;=82),_xlfn.UNICHAR(9748),AND($K5237&gt;=95,$K5237&lt;=99),_xlfn.UNICHAR(9889),TRUE,_xlfn.UNICHAR(9729)))</f>
        <v/>
      </c>
      <c r="F5237" t="str" cm="1">
        <f t="array" ref="F5237">IF($K5237="","",_xlfn.IFS($K5237=0,"Clear",$K5237&lt;=3,"Partly Cloudy",OR($K5237=45,$K5237=48),"Fog",AND($K5237&gt;=51,$K5237&lt;=67),"Drizzle",AND($K5237&gt;=71,$K5237&lt;=77),"Snow",AND($K5237&gt;=80,$K5237&lt;=82),"Rain Showers",AND($K5237&gt;=95,$K5237&lt;=99),"Thunderstorm",TRUE,"Cloudy"))</f>
        <v/>
      </c>
      <c r="G5237" s="3" t="str" cm="1">
        <f t="array" ref="G5237">IF($A5237="","",INDEX(OpenMeteoAPI[TemperatureC],ROWS($G$2:G5237)))</f>
        <v/>
      </c>
      <c r="H5237" s="4" t="str" cm="1">
        <f t="array" ref="H5237">IF($A5237="","",INDEX(OpenMeteoAPI[RelativeHumidityPct],ROWS($H$2:H5237))/100)</f>
        <v/>
      </c>
      <c r="I5237" s="4" t="str" cm="1">
        <f t="array" ref="I5237">IF($A5237="","",INDEX(OpenMeteoAPI[PrecipitationProbabilityPct],ROWS($I$2:I5237))/100)</f>
        <v/>
      </c>
      <c r="J5237" s="3" t="str" cm="1">
        <f t="array" ref="J5237">IF($A5237="","",INDEX(OpenMeteoAPI[PrecipitationMM],ROWS($J$2:J5237)))</f>
        <v/>
      </c>
      <c r="K5237" t="str" cm="1">
        <f t="array" ref="K5237">IF($A5237="","",INDEX(OpenMeteoAPI[WeatherCode],ROWS($K$2:K5237)))</f>
        <v/>
      </c>
      <c r="L5237" s="3" t="str" cm="1">
        <f t="array" ref="L5237">IF($A5237="","",INDEX(OpenMeteoAPI[WindSpeedKMH],ROWS($L$2:L5237)))</f>
        <v/>
      </c>
    </row>
    <row r="5238" spans="1:12">
      <c r="A5238" t="str" cm="1">
        <f t="array" ref="A5238">IFERROR(INDEX(OpenMeteoAPI[City],ROWS($A$2:A5238))&amp;", "&amp;INDEX(OpenMeteoAPI[CountryCode],ROWS($A$2:A5238)),"")</f>
        <v/>
      </c>
      <c r="B5238" t="str" cm="1">
        <f t="array" ref="B5238">IF($A5238="","",INDEX(OpenMeteoAPI[LocationID],ROWS($B$2:B5238)))</f>
        <v/>
      </c>
      <c r="C5238" s="5" t="str" cm="1">
        <f t="array" ref="C5238">IF($A5238="","",INDEX(OpenMeteoAPI[ForecastDateTime],ROWS($C$2:C5238)))</f>
        <v/>
      </c>
      <c r="D5238" t="str">
        <f t="shared" si="81"/>
        <v/>
      </c>
      <c r="E5238" t="str" cm="1">
        <f t="array" ref="E5238">IF($K5238="","",_xlfn.IFS($K5238=0,_xlfn.UNICHAR(9728),$K5238&lt;=3,_xlfn.UNICHAR(9729),OR($K5238=45,$K5238=48),"~",AND($K5238&gt;=51,$K5238&lt;=67),_xlfn.UNICHAR(9748),AND($K5238&gt;=71,$K5238&lt;=77),_xlfn.UNICHAR(10052),AND($K5238&gt;=80,$K5238&lt;=82),_xlfn.UNICHAR(9748),AND($K5238&gt;=95,$K5238&lt;=99),_xlfn.UNICHAR(9889),TRUE,_xlfn.UNICHAR(9729)))</f>
        <v/>
      </c>
      <c r="F5238" t="str" cm="1">
        <f t="array" ref="F5238">IF($K5238="","",_xlfn.IFS($K5238=0,"Clear",$K5238&lt;=3,"Partly Cloudy",OR($K5238=45,$K5238=48),"Fog",AND($K5238&gt;=51,$K5238&lt;=67),"Drizzle",AND($K5238&gt;=71,$K5238&lt;=77),"Snow",AND($K5238&gt;=80,$K5238&lt;=82),"Rain Showers",AND($K5238&gt;=95,$K5238&lt;=99),"Thunderstorm",TRUE,"Cloudy"))</f>
        <v/>
      </c>
      <c r="G5238" s="3" t="str" cm="1">
        <f t="array" ref="G5238">IF($A5238="","",INDEX(OpenMeteoAPI[TemperatureC],ROWS($G$2:G5238)))</f>
        <v/>
      </c>
      <c r="H5238" s="4" t="str" cm="1">
        <f t="array" ref="H5238">IF($A5238="","",INDEX(OpenMeteoAPI[RelativeHumidityPct],ROWS($H$2:H5238))/100)</f>
        <v/>
      </c>
      <c r="I5238" s="4" t="str" cm="1">
        <f t="array" ref="I5238">IF($A5238="","",INDEX(OpenMeteoAPI[PrecipitationProbabilityPct],ROWS($I$2:I5238))/100)</f>
        <v/>
      </c>
      <c r="J5238" s="3" t="str" cm="1">
        <f t="array" ref="J5238">IF($A5238="","",INDEX(OpenMeteoAPI[PrecipitationMM],ROWS($J$2:J5238)))</f>
        <v/>
      </c>
      <c r="K5238" t="str" cm="1">
        <f t="array" ref="K5238">IF($A5238="","",INDEX(OpenMeteoAPI[WeatherCode],ROWS($K$2:K5238)))</f>
        <v/>
      </c>
      <c r="L5238" s="3" t="str" cm="1">
        <f t="array" ref="L5238">IF($A5238="","",INDEX(OpenMeteoAPI[WindSpeedKMH],ROWS($L$2:L5238)))</f>
        <v/>
      </c>
    </row>
    <row r="5239" spans="1:12">
      <c r="A5239" t="str" cm="1">
        <f t="array" ref="A5239">IFERROR(INDEX(OpenMeteoAPI[City],ROWS($A$2:A5239))&amp;", "&amp;INDEX(OpenMeteoAPI[CountryCode],ROWS($A$2:A5239)),"")</f>
        <v/>
      </c>
      <c r="B5239" t="str" cm="1">
        <f t="array" ref="B5239">IF($A5239="","",INDEX(OpenMeteoAPI[LocationID],ROWS($B$2:B5239)))</f>
        <v/>
      </c>
      <c r="C5239" s="5" t="str" cm="1">
        <f t="array" ref="C5239">IF($A5239="","",INDEX(OpenMeteoAPI[ForecastDateTime],ROWS($C$2:C5239)))</f>
        <v/>
      </c>
      <c r="D5239" t="str">
        <f t="shared" si="81"/>
        <v/>
      </c>
      <c r="E5239" t="str" cm="1">
        <f t="array" ref="E5239">IF($K5239="","",_xlfn.IFS($K5239=0,_xlfn.UNICHAR(9728),$K5239&lt;=3,_xlfn.UNICHAR(9729),OR($K5239=45,$K5239=48),"~",AND($K5239&gt;=51,$K5239&lt;=67),_xlfn.UNICHAR(9748),AND($K5239&gt;=71,$K5239&lt;=77),_xlfn.UNICHAR(10052),AND($K5239&gt;=80,$K5239&lt;=82),_xlfn.UNICHAR(9748),AND($K5239&gt;=95,$K5239&lt;=99),_xlfn.UNICHAR(9889),TRUE,_xlfn.UNICHAR(9729)))</f>
        <v/>
      </c>
      <c r="F5239" t="str" cm="1">
        <f t="array" ref="F5239">IF($K5239="","",_xlfn.IFS($K5239=0,"Clear",$K5239&lt;=3,"Partly Cloudy",OR($K5239=45,$K5239=48),"Fog",AND($K5239&gt;=51,$K5239&lt;=67),"Drizzle",AND($K5239&gt;=71,$K5239&lt;=77),"Snow",AND($K5239&gt;=80,$K5239&lt;=82),"Rain Showers",AND($K5239&gt;=95,$K5239&lt;=99),"Thunderstorm",TRUE,"Cloudy"))</f>
        <v/>
      </c>
      <c r="G5239" s="3" t="str" cm="1">
        <f t="array" ref="G5239">IF($A5239="","",INDEX(OpenMeteoAPI[TemperatureC],ROWS($G$2:G5239)))</f>
        <v/>
      </c>
      <c r="H5239" s="4" t="str" cm="1">
        <f t="array" ref="H5239">IF($A5239="","",INDEX(OpenMeteoAPI[RelativeHumidityPct],ROWS($H$2:H5239))/100)</f>
        <v/>
      </c>
      <c r="I5239" s="4" t="str" cm="1">
        <f t="array" ref="I5239">IF($A5239="","",INDEX(OpenMeteoAPI[PrecipitationProbabilityPct],ROWS($I$2:I5239))/100)</f>
        <v/>
      </c>
      <c r="J5239" s="3" t="str" cm="1">
        <f t="array" ref="J5239">IF($A5239="","",INDEX(OpenMeteoAPI[PrecipitationMM],ROWS($J$2:J5239)))</f>
        <v/>
      </c>
      <c r="K5239" t="str" cm="1">
        <f t="array" ref="K5239">IF($A5239="","",INDEX(OpenMeteoAPI[WeatherCode],ROWS($K$2:K5239)))</f>
        <v/>
      </c>
      <c r="L5239" s="3" t="str" cm="1">
        <f t="array" ref="L5239">IF($A5239="","",INDEX(OpenMeteoAPI[WindSpeedKMH],ROWS($L$2:L5239)))</f>
        <v/>
      </c>
    </row>
    <row r="5240" spans="1:12">
      <c r="A5240" t="str" cm="1">
        <f t="array" ref="A5240">IFERROR(INDEX(OpenMeteoAPI[City],ROWS($A$2:A5240))&amp;", "&amp;INDEX(OpenMeteoAPI[CountryCode],ROWS($A$2:A5240)),"")</f>
        <v/>
      </c>
      <c r="B5240" t="str" cm="1">
        <f t="array" ref="B5240">IF($A5240="","",INDEX(OpenMeteoAPI[LocationID],ROWS($B$2:B5240)))</f>
        <v/>
      </c>
      <c r="C5240" s="5" t="str" cm="1">
        <f t="array" ref="C5240">IF($A5240="","",INDEX(OpenMeteoAPI[ForecastDateTime],ROWS($C$2:C5240)))</f>
        <v/>
      </c>
      <c r="D5240" t="str">
        <f t="shared" si="81"/>
        <v/>
      </c>
      <c r="E5240" t="str" cm="1">
        <f t="array" ref="E5240">IF($K5240="","",_xlfn.IFS($K5240=0,_xlfn.UNICHAR(9728),$K5240&lt;=3,_xlfn.UNICHAR(9729),OR($K5240=45,$K5240=48),"~",AND($K5240&gt;=51,$K5240&lt;=67),_xlfn.UNICHAR(9748),AND($K5240&gt;=71,$K5240&lt;=77),_xlfn.UNICHAR(10052),AND($K5240&gt;=80,$K5240&lt;=82),_xlfn.UNICHAR(9748),AND($K5240&gt;=95,$K5240&lt;=99),_xlfn.UNICHAR(9889),TRUE,_xlfn.UNICHAR(9729)))</f>
        <v/>
      </c>
      <c r="F5240" t="str" cm="1">
        <f t="array" ref="F5240">IF($K5240="","",_xlfn.IFS($K5240=0,"Clear",$K5240&lt;=3,"Partly Cloudy",OR($K5240=45,$K5240=48),"Fog",AND($K5240&gt;=51,$K5240&lt;=67),"Drizzle",AND($K5240&gt;=71,$K5240&lt;=77),"Snow",AND($K5240&gt;=80,$K5240&lt;=82),"Rain Showers",AND($K5240&gt;=95,$K5240&lt;=99),"Thunderstorm",TRUE,"Cloudy"))</f>
        <v/>
      </c>
      <c r="G5240" s="3" t="str" cm="1">
        <f t="array" ref="G5240">IF($A5240="","",INDEX(OpenMeteoAPI[TemperatureC],ROWS($G$2:G5240)))</f>
        <v/>
      </c>
      <c r="H5240" s="4" t="str" cm="1">
        <f t="array" ref="H5240">IF($A5240="","",INDEX(OpenMeteoAPI[RelativeHumidityPct],ROWS($H$2:H5240))/100)</f>
        <v/>
      </c>
      <c r="I5240" s="4" t="str" cm="1">
        <f t="array" ref="I5240">IF($A5240="","",INDEX(OpenMeteoAPI[PrecipitationProbabilityPct],ROWS($I$2:I5240))/100)</f>
        <v/>
      </c>
      <c r="J5240" s="3" t="str" cm="1">
        <f t="array" ref="J5240">IF($A5240="","",INDEX(OpenMeteoAPI[PrecipitationMM],ROWS($J$2:J5240)))</f>
        <v/>
      </c>
      <c r="K5240" t="str" cm="1">
        <f t="array" ref="K5240">IF($A5240="","",INDEX(OpenMeteoAPI[WeatherCode],ROWS($K$2:K5240)))</f>
        <v/>
      </c>
      <c r="L5240" s="3" t="str" cm="1">
        <f t="array" ref="L5240">IF($A5240="","",INDEX(OpenMeteoAPI[WindSpeedKMH],ROWS($L$2:L5240)))</f>
        <v/>
      </c>
    </row>
    <row r="5241" spans="1:12">
      <c r="A5241" t="str" cm="1">
        <f t="array" ref="A5241">IFERROR(INDEX(OpenMeteoAPI[City],ROWS($A$2:A5241))&amp;", "&amp;INDEX(OpenMeteoAPI[CountryCode],ROWS($A$2:A5241)),"")</f>
        <v/>
      </c>
      <c r="B5241" t="str" cm="1">
        <f t="array" ref="B5241">IF($A5241="","",INDEX(OpenMeteoAPI[LocationID],ROWS($B$2:B5241)))</f>
        <v/>
      </c>
      <c r="C5241" s="5" t="str" cm="1">
        <f t="array" ref="C5241">IF($A5241="","",INDEX(OpenMeteoAPI[ForecastDateTime],ROWS($C$2:C5241)))</f>
        <v/>
      </c>
      <c r="D5241" t="str">
        <f t="shared" si="81"/>
        <v/>
      </c>
      <c r="E5241" t="str" cm="1">
        <f t="array" ref="E5241">IF($K5241="","",_xlfn.IFS($K5241=0,_xlfn.UNICHAR(9728),$K5241&lt;=3,_xlfn.UNICHAR(9729),OR($K5241=45,$K5241=48),"~",AND($K5241&gt;=51,$K5241&lt;=67),_xlfn.UNICHAR(9748),AND($K5241&gt;=71,$K5241&lt;=77),_xlfn.UNICHAR(10052),AND($K5241&gt;=80,$K5241&lt;=82),_xlfn.UNICHAR(9748),AND($K5241&gt;=95,$K5241&lt;=99),_xlfn.UNICHAR(9889),TRUE,_xlfn.UNICHAR(9729)))</f>
        <v/>
      </c>
      <c r="F5241" t="str" cm="1">
        <f t="array" ref="F5241">IF($K5241="","",_xlfn.IFS($K5241=0,"Clear",$K5241&lt;=3,"Partly Cloudy",OR($K5241=45,$K5241=48),"Fog",AND($K5241&gt;=51,$K5241&lt;=67),"Drizzle",AND($K5241&gt;=71,$K5241&lt;=77),"Snow",AND($K5241&gt;=80,$K5241&lt;=82),"Rain Showers",AND($K5241&gt;=95,$K5241&lt;=99),"Thunderstorm",TRUE,"Cloudy"))</f>
        <v/>
      </c>
      <c r="G5241" s="3" t="str" cm="1">
        <f t="array" ref="G5241">IF($A5241="","",INDEX(OpenMeteoAPI[TemperatureC],ROWS($G$2:G5241)))</f>
        <v/>
      </c>
      <c r="H5241" s="4" t="str" cm="1">
        <f t="array" ref="H5241">IF($A5241="","",INDEX(OpenMeteoAPI[RelativeHumidityPct],ROWS($H$2:H5241))/100)</f>
        <v/>
      </c>
      <c r="I5241" s="4" t="str" cm="1">
        <f t="array" ref="I5241">IF($A5241="","",INDEX(OpenMeteoAPI[PrecipitationProbabilityPct],ROWS($I$2:I5241))/100)</f>
        <v/>
      </c>
      <c r="J5241" s="3" t="str" cm="1">
        <f t="array" ref="J5241">IF($A5241="","",INDEX(OpenMeteoAPI[PrecipitationMM],ROWS($J$2:J5241)))</f>
        <v/>
      </c>
      <c r="K5241" t="str" cm="1">
        <f t="array" ref="K5241">IF($A5241="","",INDEX(OpenMeteoAPI[WeatherCode],ROWS($K$2:K5241)))</f>
        <v/>
      </c>
      <c r="L5241" s="3" t="str" cm="1">
        <f t="array" ref="L5241">IF($A5241="","",INDEX(OpenMeteoAPI[WindSpeedKMH],ROWS($L$2:L5241)))</f>
        <v/>
      </c>
    </row>
    <row r="5242" spans="1:12">
      <c r="A5242" t="str" cm="1">
        <f t="array" ref="A5242">IFERROR(INDEX(OpenMeteoAPI[City],ROWS($A$2:A5242))&amp;", "&amp;INDEX(OpenMeteoAPI[CountryCode],ROWS($A$2:A5242)),"")</f>
        <v/>
      </c>
      <c r="B5242" t="str" cm="1">
        <f t="array" ref="B5242">IF($A5242="","",INDEX(OpenMeteoAPI[LocationID],ROWS($B$2:B5242)))</f>
        <v/>
      </c>
      <c r="C5242" s="5" t="str" cm="1">
        <f t="array" ref="C5242">IF($A5242="","",INDEX(OpenMeteoAPI[ForecastDateTime],ROWS($C$2:C5242)))</f>
        <v/>
      </c>
      <c r="D5242" t="str">
        <f t="shared" si="81"/>
        <v/>
      </c>
      <c r="E5242" t="str" cm="1">
        <f t="array" ref="E5242">IF($K5242="","",_xlfn.IFS($K5242=0,_xlfn.UNICHAR(9728),$K5242&lt;=3,_xlfn.UNICHAR(9729),OR($K5242=45,$K5242=48),"~",AND($K5242&gt;=51,$K5242&lt;=67),_xlfn.UNICHAR(9748),AND($K5242&gt;=71,$K5242&lt;=77),_xlfn.UNICHAR(10052),AND($K5242&gt;=80,$K5242&lt;=82),_xlfn.UNICHAR(9748),AND($K5242&gt;=95,$K5242&lt;=99),_xlfn.UNICHAR(9889),TRUE,_xlfn.UNICHAR(9729)))</f>
        <v/>
      </c>
      <c r="F5242" t="str" cm="1">
        <f t="array" ref="F5242">IF($K5242="","",_xlfn.IFS($K5242=0,"Clear",$K5242&lt;=3,"Partly Cloudy",OR($K5242=45,$K5242=48),"Fog",AND($K5242&gt;=51,$K5242&lt;=67),"Drizzle",AND($K5242&gt;=71,$K5242&lt;=77),"Snow",AND($K5242&gt;=80,$K5242&lt;=82),"Rain Showers",AND($K5242&gt;=95,$K5242&lt;=99),"Thunderstorm",TRUE,"Cloudy"))</f>
        <v/>
      </c>
      <c r="G5242" s="3" t="str" cm="1">
        <f t="array" ref="G5242">IF($A5242="","",INDEX(OpenMeteoAPI[TemperatureC],ROWS($G$2:G5242)))</f>
        <v/>
      </c>
      <c r="H5242" s="4" t="str" cm="1">
        <f t="array" ref="H5242">IF($A5242="","",INDEX(OpenMeteoAPI[RelativeHumidityPct],ROWS($H$2:H5242))/100)</f>
        <v/>
      </c>
      <c r="I5242" s="4" t="str" cm="1">
        <f t="array" ref="I5242">IF($A5242="","",INDEX(OpenMeteoAPI[PrecipitationProbabilityPct],ROWS($I$2:I5242))/100)</f>
        <v/>
      </c>
      <c r="J5242" s="3" t="str" cm="1">
        <f t="array" ref="J5242">IF($A5242="","",INDEX(OpenMeteoAPI[PrecipitationMM],ROWS($J$2:J5242)))</f>
        <v/>
      </c>
      <c r="K5242" t="str" cm="1">
        <f t="array" ref="K5242">IF($A5242="","",INDEX(OpenMeteoAPI[WeatherCode],ROWS($K$2:K5242)))</f>
        <v/>
      </c>
      <c r="L5242" s="3" t="str" cm="1">
        <f t="array" ref="L5242">IF($A5242="","",INDEX(OpenMeteoAPI[WindSpeedKMH],ROWS($L$2:L5242)))</f>
        <v/>
      </c>
    </row>
    <row r="5243" spans="1:12">
      <c r="A5243" t="str" cm="1">
        <f t="array" ref="A5243">IFERROR(INDEX(OpenMeteoAPI[City],ROWS($A$2:A5243))&amp;", "&amp;INDEX(OpenMeteoAPI[CountryCode],ROWS($A$2:A5243)),"")</f>
        <v/>
      </c>
      <c r="B5243" t="str" cm="1">
        <f t="array" ref="B5243">IF($A5243="","",INDEX(OpenMeteoAPI[LocationID],ROWS($B$2:B5243)))</f>
        <v/>
      </c>
      <c r="C5243" s="5" t="str" cm="1">
        <f t="array" ref="C5243">IF($A5243="","",INDEX(OpenMeteoAPI[ForecastDateTime],ROWS($C$2:C5243)))</f>
        <v/>
      </c>
      <c r="D5243" t="str">
        <f t="shared" si="81"/>
        <v/>
      </c>
      <c r="E5243" t="str" cm="1">
        <f t="array" ref="E5243">IF($K5243="","",_xlfn.IFS($K5243=0,_xlfn.UNICHAR(9728),$K5243&lt;=3,_xlfn.UNICHAR(9729),OR($K5243=45,$K5243=48),"~",AND($K5243&gt;=51,$K5243&lt;=67),_xlfn.UNICHAR(9748),AND($K5243&gt;=71,$K5243&lt;=77),_xlfn.UNICHAR(10052),AND($K5243&gt;=80,$K5243&lt;=82),_xlfn.UNICHAR(9748),AND($K5243&gt;=95,$K5243&lt;=99),_xlfn.UNICHAR(9889),TRUE,_xlfn.UNICHAR(9729)))</f>
        <v/>
      </c>
      <c r="F5243" t="str" cm="1">
        <f t="array" ref="F5243">IF($K5243="","",_xlfn.IFS($K5243=0,"Clear",$K5243&lt;=3,"Partly Cloudy",OR($K5243=45,$K5243=48),"Fog",AND($K5243&gt;=51,$K5243&lt;=67),"Drizzle",AND($K5243&gt;=71,$K5243&lt;=77),"Snow",AND($K5243&gt;=80,$K5243&lt;=82),"Rain Showers",AND($K5243&gt;=95,$K5243&lt;=99),"Thunderstorm",TRUE,"Cloudy"))</f>
        <v/>
      </c>
      <c r="G5243" s="3" t="str" cm="1">
        <f t="array" ref="G5243">IF($A5243="","",INDEX(OpenMeteoAPI[TemperatureC],ROWS($G$2:G5243)))</f>
        <v/>
      </c>
      <c r="H5243" s="4" t="str" cm="1">
        <f t="array" ref="H5243">IF($A5243="","",INDEX(OpenMeteoAPI[RelativeHumidityPct],ROWS($H$2:H5243))/100)</f>
        <v/>
      </c>
      <c r="I5243" s="4" t="str" cm="1">
        <f t="array" ref="I5243">IF($A5243="","",INDEX(OpenMeteoAPI[PrecipitationProbabilityPct],ROWS($I$2:I5243))/100)</f>
        <v/>
      </c>
      <c r="J5243" s="3" t="str" cm="1">
        <f t="array" ref="J5243">IF($A5243="","",INDEX(OpenMeteoAPI[PrecipitationMM],ROWS($J$2:J5243)))</f>
        <v/>
      </c>
      <c r="K5243" t="str" cm="1">
        <f t="array" ref="K5243">IF($A5243="","",INDEX(OpenMeteoAPI[WeatherCode],ROWS($K$2:K5243)))</f>
        <v/>
      </c>
      <c r="L5243" s="3" t="str" cm="1">
        <f t="array" ref="L5243">IF($A5243="","",INDEX(OpenMeteoAPI[WindSpeedKMH],ROWS($L$2:L5243)))</f>
        <v/>
      </c>
    </row>
    <row r="5244" spans="1:12">
      <c r="A5244" t="str" cm="1">
        <f t="array" ref="A5244">IFERROR(INDEX(OpenMeteoAPI[City],ROWS($A$2:A5244))&amp;", "&amp;INDEX(OpenMeteoAPI[CountryCode],ROWS($A$2:A5244)),"")</f>
        <v/>
      </c>
      <c r="B5244" t="str" cm="1">
        <f t="array" ref="B5244">IF($A5244="","",INDEX(OpenMeteoAPI[LocationID],ROWS($B$2:B5244)))</f>
        <v/>
      </c>
      <c r="C5244" s="5" t="str" cm="1">
        <f t="array" ref="C5244">IF($A5244="","",INDEX(OpenMeteoAPI[ForecastDateTime],ROWS($C$2:C5244)))</f>
        <v/>
      </c>
      <c r="D5244" t="str">
        <f t="shared" si="81"/>
        <v/>
      </c>
      <c r="E5244" t="str" cm="1">
        <f t="array" ref="E5244">IF($K5244="","",_xlfn.IFS($K5244=0,_xlfn.UNICHAR(9728),$K5244&lt;=3,_xlfn.UNICHAR(9729),OR($K5244=45,$K5244=48),"~",AND($K5244&gt;=51,$K5244&lt;=67),_xlfn.UNICHAR(9748),AND($K5244&gt;=71,$K5244&lt;=77),_xlfn.UNICHAR(10052),AND($K5244&gt;=80,$K5244&lt;=82),_xlfn.UNICHAR(9748),AND($K5244&gt;=95,$K5244&lt;=99),_xlfn.UNICHAR(9889),TRUE,_xlfn.UNICHAR(9729)))</f>
        <v/>
      </c>
      <c r="F5244" t="str" cm="1">
        <f t="array" ref="F5244">IF($K5244="","",_xlfn.IFS($K5244=0,"Clear",$K5244&lt;=3,"Partly Cloudy",OR($K5244=45,$K5244=48),"Fog",AND($K5244&gt;=51,$K5244&lt;=67),"Drizzle",AND($K5244&gt;=71,$K5244&lt;=77),"Snow",AND($K5244&gt;=80,$K5244&lt;=82),"Rain Showers",AND($K5244&gt;=95,$K5244&lt;=99),"Thunderstorm",TRUE,"Cloudy"))</f>
        <v/>
      </c>
      <c r="G5244" s="3" t="str" cm="1">
        <f t="array" ref="G5244">IF($A5244="","",INDEX(OpenMeteoAPI[TemperatureC],ROWS($G$2:G5244)))</f>
        <v/>
      </c>
      <c r="H5244" s="4" t="str" cm="1">
        <f t="array" ref="H5244">IF($A5244="","",INDEX(OpenMeteoAPI[RelativeHumidityPct],ROWS($H$2:H5244))/100)</f>
        <v/>
      </c>
      <c r="I5244" s="4" t="str" cm="1">
        <f t="array" ref="I5244">IF($A5244="","",INDEX(OpenMeteoAPI[PrecipitationProbabilityPct],ROWS($I$2:I5244))/100)</f>
        <v/>
      </c>
      <c r="J5244" s="3" t="str" cm="1">
        <f t="array" ref="J5244">IF($A5244="","",INDEX(OpenMeteoAPI[PrecipitationMM],ROWS($J$2:J5244)))</f>
        <v/>
      </c>
      <c r="K5244" t="str" cm="1">
        <f t="array" ref="K5244">IF($A5244="","",INDEX(OpenMeteoAPI[WeatherCode],ROWS($K$2:K5244)))</f>
        <v/>
      </c>
      <c r="L5244" s="3" t="str" cm="1">
        <f t="array" ref="L5244">IF($A5244="","",INDEX(OpenMeteoAPI[WindSpeedKMH],ROWS($L$2:L5244)))</f>
        <v/>
      </c>
    </row>
    <row r="5245" spans="1:12">
      <c r="A5245" t="str" cm="1">
        <f t="array" ref="A5245">IFERROR(INDEX(OpenMeteoAPI[City],ROWS($A$2:A5245))&amp;", "&amp;INDEX(OpenMeteoAPI[CountryCode],ROWS($A$2:A5245)),"")</f>
        <v/>
      </c>
      <c r="B5245" t="str" cm="1">
        <f t="array" ref="B5245">IF($A5245="","",INDEX(OpenMeteoAPI[LocationID],ROWS($B$2:B5245)))</f>
        <v/>
      </c>
      <c r="C5245" s="5" t="str" cm="1">
        <f t="array" ref="C5245">IF($A5245="","",INDEX(OpenMeteoAPI[ForecastDateTime],ROWS($C$2:C5245)))</f>
        <v/>
      </c>
      <c r="D5245" t="str">
        <f t="shared" si="81"/>
        <v/>
      </c>
      <c r="E5245" t="str" cm="1">
        <f t="array" ref="E5245">IF($K5245="","",_xlfn.IFS($K5245=0,_xlfn.UNICHAR(9728),$K5245&lt;=3,_xlfn.UNICHAR(9729),OR($K5245=45,$K5245=48),"~",AND($K5245&gt;=51,$K5245&lt;=67),_xlfn.UNICHAR(9748),AND($K5245&gt;=71,$K5245&lt;=77),_xlfn.UNICHAR(10052),AND($K5245&gt;=80,$K5245&lt;=82),_xlfn.UNICHAR(9748),AND($K5245&gt;=95,$K5245&lt;=99),_xlfn.UNICHAR(9889),TRUE,_xlfn.UNICHAR(9729)))</f>
        <v/>
      </c>
      <c r="F5245" t="str" cm="1">
        <f t="array" ref="F5245">IF($K5245="","",_xlfn.IFS($K5245=0,"Clear",$K5245&lt;=3,"Partly Cloudy",OR($K5245=45,$K5245=48),"Fog",AND($K5245&gt;=51,$K5245&lt;=67),"Drizzle",AND($K5245&gt;=71,$K5245&lt;=77),"Snow",AND($K5245&gt;=80,$K5245&lt;=82),"Rain Showers",AND($K5245&gt;=95,$K5245&lt;=99),"Thunderstorm",TRUE,"Cloudy"))</f>
        <v/>
      </c>
      <c r="G5245" s="3" t="str" cm="1">
        <f t="array" ref="G5245">IF($A5245="","",INDEX(OpenMeteoAPI[TemperatureC],ROWS($G$2:G5245)))</f>
        <v/>
      </c>
      <c r="H5245" s="4" t="str" cm="1">
        <f t="array" ref="H5245">IF($A5245="","",INDEX(OpenMeteoAPI[RelativeHumidityPct],ROWS($H$2:H5245))/100)</f>
        <v/>
      </c>
      <c r="I5245" s="4" t="str" cm="1">
        <f t="array" ref="I5245">IF($A5245="","",INDEX(OpenMeteoAPI[PrecipitationProbabilityPct],ROWS($I$2:I5245))/100)</f>
        <v/>
      </c>
      <c r="J5245" s="3" t="str" cm="1">
        <f t="array" ref="J5245">IF($A5245="","",INDEX(OpenMeteoAPI[PrecipitationMM],ROWS($J$2:J5245)))</f>
        <v/>
      </c>
      <c r="K5245" t="str" cm="1">
        <f t="array" ref="K5245">IF($A5245="","",INDEX(OpenMeteoAPI[WeatherCode],ROWS($K$2:K5245)))</f>
        <v/>
      </c>
      <c r="L5245" s="3" t="str" cm="1">
        <f t="array" ref="L5245">IF($A5245="","",INDEX(OpenMeteoAPI[WindSpeedKMH],ROWS($L$2:L5245)))</f>
        <v/>
      </c>
    </row>
    <row r="5246" spans="1:12">
      <c r="A5246" t="str" cm="1">
        <f t="array" ref="A5246">IFERROR(INDEX(OpenMeteoAPI[City],ROWS($A$2:A5246))&amp;", "&amp;INDEX(OpenMeteoAPI[CountryCode],ROWS($A$2:A5246)),"")</f>
        <v/>
      </c>
      <c r="B5246" t="str" cm="1">
        <f t="array" ref="B5246">IF($A5246="","",INDEX(OpenMeteoAPI[LocationID],ROWS($B$2:B5246)))</f>
        <v/>
      </c>
      <c r="C5246" s="5" t="str" cm="1">
        <f t="array" ref="C5246">IF($A5246="","",INDEX(OpenMeteoAPI[ForecastDateTime],ROWS($C$2:C5246)))</f>
        <v/>
      </c>
      <c r="D5246" t="str">
        <f t="shared" si="81"/>
        <v/>
      </c>
      <c r="E5246" t="str" cm="1">
        <f t="array" ref="E5246">IF($K5246="","",_xlfn.IFS($K5246=0,_xlfn.UNICHAR(9728),$K5246&lt;=3,_xlfn.UNICHAR(9729),OR($K5246=45,$K5246=48),"~",AND($K5246&gt;=51,$K5246&lt;=67),_xlfn.UNICHAR(9748),AND($K5246&gt;=71,$K5246&lt;=77),_xlfn.UNICHAR(10052),AND($K5246&gt;=80,$K5246&lt;=82),_xlfn.UNICHAR(9748),AND($K5246&gt;=95,$K5246&lt;=99),_xlfn.UNICHAR(9889),TRUE,_xlfn.UNICHAR(9729)))</f>
        <v/>
      </c>
      <c r="F5246" t="str" cm="1">
        <f t="array" ref="F5246">IF($K5246="","",_xlfn.IFS($K5246=0,"Clear",$K5246&lt;=3,"Partly Cloudy",OR($K5246=45,$K5246=48),"Fog",AND($K5246&gt;=51,$K5246&lt;=67),"Drizzle",AND($K5246&gt;=71,$K5246&lt;=77),"Snow",AND($K5246&gt;=80,$K5246&lt;=82),"Rain Showers",AND($K5246&gt;=95,$K5246&lt;=99),"Thunderstorm",TRUE,"Cloudy"))</f>
        <v/>
      </c>
      <c r="G5246" s="3" t="str" cm="1">
        <f t="array" ref="G5246">IF($A5246="","",INDEX(OpenMeteoAPI[TemperatureC],ROWS($G$2:G5246)))</f>
        <v/>
      </c>
      <c r="H5246" s="4" t="str" cm="1">
        <f t="array" ref="H5246">IF($A5246="","",INDEX(OpenMeteoAPI[RelativeHumidityPct],ROWS($H$2:H5246))/100)</f>
        <v/>
      </c>
      <c r="I5246" s="4" t="str" cm="1">
        <f t="array" ref="I5246">IF($A5246="","",INDEX(OpenMeteoAPI[PrecipitationProbabilityPct],ROWS($I$2:I5246))/100)</f>
        <v/>
      </c>
      <c r="J5246" s="3" t="str" cm="1">
        <f t="array" ref="J5246">IF($A5246="","",INDEX(OpenMeteoAPI[PrecipitationMM],ROWS($J$2:J5246)))</f>
        <v/>
      </c>
      <c r="K5246" t="str" cm="1">
        <f t="array" ref="K5246">IF($A5246="","",INDEX(OpenMeteoAPI[WeatherCode],ROWS($K$2:K5246)))</f>
        <v/>
      </c>
      <c r="L5246" s="3" t="str" cm="1">
        <f t="array" ref="L5246">IF($A5246="","",INDEX(OpenMeteoAPI[WindSpeedKMH],ROWS($L$2:L5246)))</f>
        <v/>
      </c>
    </row>
    <row r="5247" spans="1:12">
      <c r="A5247" t="str" cm="1">
        <f t="array" ref="A5247">IFERROR(INDEX(OpenMeteoAPI[City],ROWS($A$2:A5247))&amp;", "&amp;INDEX(OpenMeteoAPI[CountryCode],ROWS($A$2:A5247)),"")</f>
        <v/>
      </c>
      <c r="B5247" t="str" cm="1">
        <f t="array" ref="B5247">IF($A5247="","",INDEX(OpenMeteoAPI[LocationID],ROWS($B$2:B5247)))</f>
        <v/>
      </c>
      <c r="C5247" s="5" t="str" cm="1">
        <f t="array" ref="C5247">IF($A5247="","",INDEX(OpenMeteoAPI[ForecastDateTime],ROWS($C$2:C5247)))</f>
        <v/>
      </c>
      <c r="D5247" t="str">
        <f t="shared" si="81"/>
        <v/>
      </c>
      <c r="E5247" t="str" cm="1">
        <f t="array" ref="E5247">IF($K5247="","",_xlfn.IFS($K5247=0,_xlfn.UNICHAR(9728),$K5247&lt;=3,_xlfn.UNICHAR(9729),OR($K5247=45,$K5247=48),"~",AND($K5247&gt;=51,$K5247&lt;=67),_xlfn.UNICHAR(9748),AND($K5247&gt;=71,$K5247&lt;=77),_xlfn.UNICHAR(10052),AND($K5247&gt;=80,$K5247&lt;=82),_xlfn.UNICHAR(9748),AND($K5247&gt;=95,$K5247&lt;=99),_xlfn.UNICHAR(9889),TRUE,_xlfn.UNICHAR(9729)))</f>
        <v/>
      </c>
      <c r="F5247" t="str" cm="1">
        <f t="array" ref="F5247">IF($K5247="","",_xlfn.IFS($K5247=0,"Clear",$K5247&lt;=3,"Partly Cloudy",OR($K5247=45,$K5247=48),"Fog",AND($K5247&gt;=51,$K5247&lt;=67),"Drizzle",AND($K5247&gt;=71,$K5247&lt;=77),"Snow",AND($K5247&gt;=80,$K5247&lt;=82),"Rain Showers",AND($K5247&gt;=95,$K5247&lt;=99),"Thunderstorm",TRUE,"Cloudy"))</f>
        <v/>
      </c>
      <c r="G5247" s="3" t="str" cm="1">
        <f t="array" ref="G5247">IF($A5247="","",INDEX(OpenMeteoAPI[TemperatureC],ROWS($G$2:G5247)))</f>
        <v/>
      </c>
      <c r="H5247" s="4" t="str" cm="1">
        <f t="array" ref="H5247">IF($A5247="","",INDEX(OpenMeteoAPI[RelativeHumidityPct],ROWS($H$2:H5247))/100)</f>
        <v/>
      </c>
      <c r="I5247" s="4" t="str" cm="1">
        <f t="array" ref="I5247">IF($A5247="","",INDEX(OpenMeteoAPI[PrecipitationProbabilityPct],ROWS($I$2:I5247))/100)</f>
        <v/>
      </c>
      <c r="J5247" s="3" t="str" cm="1">
        <f t="array" ref="J5247">IF($A5247="","",INDEX(OpenMeteoAPI[PrecipitationMM],ROWS($J$2:J5247)))</f>
        <v/>
      </c>
      <c r="K5247" t="str" cm="1">
        <f t="array" ref="K5247">IF($A5247="","",INDEX(OpenMeteoAPI[WeatherCode],ROWS($K$2:K5247)))</f>
        <v/>
      </c>
      <c r="L5247" s="3" t="str" cm="1">
        <f t="array" ref="L5247">IF($A5247="","",INDEX(OpenMeteoAPI[WindSpeedKMH],ROWS($L$2:L5247)))</f>
        <v/>
      </c>
    </row>
    <row r="5248" spans="1:12">
      <c r="A5248" t="str" cm="1">
        <f t="array" ref="A5248">IFERROR(INDEX(OpenMeteoAPI[City],ROWS($A$2:A5248))&amp;", "&amp;INDEX(OpenMeteoAPI[CountryCode],ROWS($A$2:A5248)),"")</f>
        <v/>
      </c>
      <c r="B5248" t="str" cm="1">
        <f t="array" ref="B5248">IF($A5248="","",INDEX(OpenMeteoAPI[LocationID],ROWS($B$2:B5248)))</f>
        <v/>
      </c>
      <c r="C5248" s="5" t="str" cm="1">
        <f t="array" ref="C5248">IF($A5248="","",INDEX(OpenMeteoAPI[ForecastDateTime],ROWS($C$2:C5248)))</f>
        <v/>
      </c>
      <c r="D5248" t="str">
        <f t="shared" si="81"/>
        <v/>
      </c>
      <c r="E5248" t="str" cm="1">
        <f t="array" ref="E5248">IF($K5248="","",_xlfn.IFS($K5248=0,_xlfn.UNICHAR(9728),$K5248&lt;=3,_xlfn.UNICHAR(9729),OR($K5248=45,$K5248=48),"~",AND($K5248&gt;=51,$K5248&lt;=67),_xlfn.UNICHAR(9748),AND($K5248&gt;=71,$K5248&lt;=77),_xlfn.UNICHAR(10052),AND($K5248&gt;=80,$K5248&lt;=82),_xlfn.UNICHAR(9748),AND($K5248&gt;=95,$K5248&lt;=99),_xlfn.UNICHAR(9889),TRUE,_xlfn.UNICHAR(9729)))</f>
        <v/>
      </c>
      <c r="F5248" t="str" cm="1">
        <f t="array" ref="F5248">IF($K5248="","",_xlfn.IFS($K5248=0,"Clear",$K5248&lt;=3,"Partly Cloudy",OR($K5248=45,$K5248=48),"Fog",AND($K5248&gt;=51,$K5248&lt;=67),"Drizzle",AND($K5248&gt;=71,$K5248&lt;=77),"Snow",AND($K5248&gt;=80,$K5248&lt;=82),"Rain Showers",AND($K5248&gt;=95,$K5248&lt;=99),"Thunderstorm",TRUE,"Cloudy"))</f>
        <v/>
      </c>
      <c r="G5248" s="3" t="str" cm="1">
        <f t="array" ref="G5248">IF($A5248="","",INDEX(OpenMeteoAPI[TemperatureC],ROWS($G$2:G5248)))</f>
        <v/>
      </c>
      <c r="H5248" s="4" t="str" cm="1">
        <f t="array" ref="H5248">IF($A5248="","",INDEX(OpenMeteoAPI[RelativeHumidityPct],ROWS($H$2:H5248))/100)</f>
        <v/>
      </c>
      <c r="I5248" s="4" t="str" cm="1">
        <f t="array" ref="I5248">IF($A5248="","",INDEX(OpenMeteoAPI[PrecipitationProbabilityPct],ROWS($I$2:I5248))/100)</f>
        <v/>
      </c>
      <c r="J5248" s="3" t="str" cm="1">
        <f t="array" ref="J5248">IF($A5248="","",INDEX(OpenMeteoAPI[PrecipitationMM],ROWS($J$2:J5248)))</f>
        <v/>
      </c>
      <c r="K5248" t="str" cm="1">
        <f t="array" ref="K5248">IF($A5248="","",INDEX(OpenMeteoAPI[WeatherCode],ROWS($K$2:K5248)))</f>
        <v/>
      </c>
      <c r="L5248" s="3" t="str" cm="1">
        <f t="array" ref="L5248">IF($A5248="","",INDEX(OpenMeteoAPI[WindSpeedKMH],ROWS($L$2:L5248)))</f>
        <v/>
      </c>
    </row>
    <row r="5249" spans="1:12">
      <c r="A5249" t="str" cm="1">
        <f t="array" ref="A5249">IFERROR(INDEX(OpenMeteoAPI[City],ROWS($A$2:A5249))&amp;", "&amp;INDEX(OpenMeteoAPI[CountryCode],ROWS($A$2:A5249)),"")</f>
        <v/>
      </c>
      <c r="B5249" t="str" cm="1">
        <f t="array" ref="B5249">IF($A5249="","",INDEX(OpenMeteoAPI[LocationID],ROWS($B$2:B5249)))</f>
        <v/>
      </c>
      <c r="C5249" s="5" t="str" cm="1">
        <f t="array" ref="C5249">IF($A5249="","",INDEX(OpenMeteoAPI[ForecastDateTime],ROWS($C$2:C5249)))</f>
        <v/>
      </c>
      <c r="D5249" t="str">
        <f t="shared" si="81"/>
        <v/>
      </c>
      <c r="E5249" t="str" cm="1">
        <f t="array" ref="E5249">IF($K5249="","",_xlfn.IFS($K5249=0,_xlfn.UNICHAR(9728),$K5249&lt;=3,_xlfn.UNICHAR(9729),OR($K5249=45,$K5249=48),"~",AND($K5249&gt;=51,$K5249&lt;=67),_xlfn.UNICHAR(9748),AND($K5249&gt;=71,$K5249&lt;=77),_xlfn.UNICHAR(10052),AND($K5249&gt;=80,$K5249&lt;=82),_xlfn.UNICHAR(9748),AND($K5249&gt;=95,$K5249&lt;=99),_xlfn.UNICHAR(9889),TRUE,_xlfn.UNICHAR(9729)))</f>
        <v/>
      </c>
      <c r="F5249" t="str" cm="1">
        <f t="array" ref="F5249">IF($K5249="","",_xlfn.IFS($K5249=0,"Clear",$K5249&lt;=3,"Partly Cloudy",OR($K5249=45,$K5249=48),"Fog",AND($K5249&gt;=51,$K5249&lt;=67),"Drizzle",AND($K5249&gt;=71,$K5249&lt;=77),"Snow",AND($K5249&gt;=80,$K5249&lt;=82),"Rain Showers",AND($K5249&gt;=95,$K5249&lt;=99),"Thunderstorm",TRUE,"Cloudy"))</f>
        <v/>
      </c>
      <c r="G5249" s="3" t="str" cm="1">
        <f t="array" ref="G5249">IF($A5249="","",INDEX(OpenMeteoAPI[TemperatureC],ROWS($G$2:G5249)))</f>
        <v/>
      </c>
      <c r="H5249" s="4" t="str" cm="1">
        <f t="array" ref="H5249">IF($A5249="","",INDEX(OpenMeteoAPI[RelativeHumidityPct],ROWS($H$2:H5249))/100)</f>
        <v/>
      </c>
      <c r="I5249" s="4" t="str" cm="1">
        <f t="array" ref="I5249">IF($A5249="","",INDEX(OpenMeteoAPI[PrecipitationProbabilityPct],ROWS($I$2:I5249))/100)</f>
        <v/>
      </c>
      <c r="J5249" s="3" t="str" cm="1">
        <f t="array" ref="J5249">IF($A5249="","",INDEX(OpenMeteoAPI[PrecipitationMM],ROWS($J$2:J5249)))</f>
        <v/>
      </c>
      <c r="K5249" t="str" cm="1">
        <f t="array" ref="K5249">IF($A5249="","",INDEX(OpenMeteoAPI[WeatherCode],ROWS($K$2:K5249)))</f>
        <v/>
      </c>
      <c r="L5249" s="3" t="str" cm="1">
        <f t="array" ref="L5249">IF($A5249="","",INDEX(OpenMeteoAPI[WindSpeedKMH],ROWS($L$2:L5249)))</f>
        <v/>
      </c>
    </row>
    <row r="5250" spans="1:12">
      <c r="A5250" t="str" cm="1">
        <f t="array" ref="A5250">IFERROR(INDEX(OpenMeteoAPI[City],ROWS($A$2:A5250))&amp;", "&amp;INDEX(OpenMeteoAPI[CountryCode],ROWS($A$2:A5250)),"")</f>
        <v/>
      </c>
      <c r="B5250" t="str" cm="1">
        <f t="array" ref="B5250">IF($A5250="","",INDEX(OpenMeteoAPI[LocationID],ROWS($B$2:B5250)))</f>
        <v/>
      </c>
      <c r="C5250" s="5" t="str" cm="1">
        <f t="array" ref="C5250">IF($A5250="","",INDEX(OpenMeteoAPI[ForecastDateTime],ROWS($C$2:C5250)))</f>
        <v/>
      </c>
      <c r="D5250" t="str">
        <f t="shared" si="81"/>
        <v/>
      </c>
      <c r="E5250" t="str" cm="1">
        <f t="array" ref="E5250">IF($K5250="","",_xlfn.IFS($K5250=0,_xlfn.UNICHAR(9728),$K5250&lt;=3,_xlfn.UNICHAR(9729),OR($K5250=45,$K5250=48),"~",AND($K5250&gt;=51,$K5250&lt;=67),_xlfn.UNICHAR(9748),AND($K5250&gt;=71,$K5250&lt;=77),_xlfn.UNICHAR(10052),AND($K5250&gt;=80,$K5250&lt;=82),_xlfn.UNICHAR(9748),AND($K5250&gt;=95,$K5250&lt;=99),_xlfn.UNICHAR(9889),TRUE,_xlfn.UNICHAR(9729)))</f>
        <v/>
      </c>
      <c r="F5250" t="str" cm="1">
        <f t="array" ref="F5250">IF($K5250="","",_xlfn.IFS($K5250=0,"Clear",$K5250&lt;=3,"Partly Cloudy",OR($K5250=45,$K5250=48),"Fog",AND($K5250&gt;=51,$K5250&lt;=67),"Drizzle",AND($K5250&gt;=71,$K5250&lt;=77),"Snow",AND($K5250&gt;=80,$K5250&lt;=82),"Rain Showers",AND($K5250&gt;=95,$K5250&lt;=99),"Thunderstorm",TRUE,"Cloudy"))</f>
        <v/>
      </c>
      <c r="G5250" s="3" t="str" cm="1">
        <f t="array" ref="G5250">IF($A5250="","",INDEX(OpenMeteoAPI[TemperatureC],ROWS($G$2:G5250)))</f>
        <v/>
      </c>
      <c r="H5250" s="4" t="str" cm="1">
        <f t="array" ref="H5250">IF($A5250="","",INDEX(OpenMeteoAPI[RelativeHumidityPct],ROWS($H$2:H5250))/100)</f>
        <v/>
      </c>
      <c r="I5250" s="4" t="str" cm="1">
        <f t="array" ref="I5250">IF($A5250="","",INDEX(OpenMeteoAPI[PrecipitationProbabilityPct],ROWS($I$2:I5250))/100)</f>
        <v/>
      </c>
      <c r="J5250" s="3" t="str" cm="1">
        <f t="array" ref="J5250">IF($A5250="","",INDEX(OpenMeteoAPI[PrecipitationMM],ROWS($J$2:J5250)))</f>
        <v/>
      </c>
      <c r="K5250" t="str" cm="1">
        <f t="array" ref="K5250">IF($A5250="","",INDEX(OpenMeteoAPI[WeatherCode],ROWS($K$2:K5250)))</f>
        <v/>
      </c>
      <c r="L5250" s="3" t="str" cm="1">
        <f t="array" ref="L5250">IF($A5250="","",INDEX(OpenMeteoAPI[WindSpeedKMH],ROWS($L$2:L5250)))</f>
        <v/>
      </c>
    </row>
    <row r="5251" spans="1:12">
      <c r="A5251" t="str" cm="1">
        <f t="array" ref="A5251">IFERROR(INDEX(OpenMeteoAPI[City],ROWS($A$2:A5251))&amp;", "&amp;INDEX(OpenMeteoAPI[CountryCode],ROWS($A$2:A5251)),"")</f>
        <v/>
      </c>
      <c r="B5251" t="str" cm="1">
        <f t="array" ref="B5251">IF($A5251="","",INDEX(OpenMeteoAPI[LocationID],ROWS($B$2:B5251)))</f>
        <v/>
      </c>
      <c r="C5251" s="5" t="str" cm="1">
        <f t="array" ref="C5251">IF($A5251="","",INDEX(OpenMeteoAPI[ForecastDateTime],ROWS($C$2:C5251)))</f>
        <v/>
      </c>
      <c r="D5251" t="str">
        <f t="shared" ref="D5251:D5314" si="82">IF($A5251="","",TEXT($C5251,"hAM/PM"))</f>
        <v/>
      </c>
      <c r="E5251" t="str" cm="1">
        <f t="array" ref="E5251">IF($K5251="","",_xlfn.IFS($K5251=0,_xlfn.UNICHAR(9728),$K5251&lt;=3,_xlfn.UNICHAR(9729),OR($K5251=45,$K5251=48),"~",AND($K5251&gt;=51,$K5251&lt;=67),_xlfn.UNICHAR(9748),AND($K5251&gt;=71,$K5251&lt;=77),_xlfn.UNICHAR(10052),AND($K5251&gt;=80,$K5251&lt;=82),_xlfn.UNICHAR(9748),AND($K5251&gt;=95,$K5251&lt;=99),_xlfn.UNICHAR(9889),TRUE,_xlfn.UNICHAR(9729)))</f>
        <v/>
      </c>
      <c r="F5251" t="str" cm="1">
        <f t="array" ref="F5251">IF($K5251="","",_xlfn.IFS($K5251=0,"Clear",$K5251&lt;=3,"Partly Cloudy",OR($K5251=45,$K5251=48),"Fog",AND($K5251&gt;=51,$K5251&lt;=67),"Drizzle",AND($K5251&gt;=71,$K5251&lt;=77),"Snow",AND($K5251&gt;=80,$K5251&lt;=82),"Rain Showers",AND($K5251&gt;=95,$K5251&lt;=99),"Thunderstorm",TRUE,"Cloudy"))</f>
        <v/>
      </c>
      <c r="G5251" s="3" t="str" cm="1">
        <f t="array" ref="G5251">IF($A5251="","",INDEX(OpenMeteoAPI[TemperatureC],ROWS($G$2:G5251)))</f>
        <v/>
      </c>
      <c r="H5251" s="4" t="str" cm="1">
        <f t="array" ref="H5251">IF($A5251="","",INDEX(OpenMeteoAPI[RelativeHumidityPct],ROWS($H$2:H5251))/100)</f>
        <v/>
      </c>
      <c r="I5251" s="4" t="str" cm="1">
        <f t="array" ref="I5251">IF($A5251="","",INDEX(OpenMeteoAPI[PrecipitationProbabilityPct],ROWS($I$2:I5251))/100)</f>
        <v/>
      </c>
      <c r="J5251" s="3" t="str" cm="1">
        <f t="array" ref="J5251">IF($A5251="","",INDEX(OpenMeteoAPI[PrecipitationMM],ROWS($J$2:J5251)))</f>
        <v/>
      </c>
      <c r="K5251" t="str" cm="1">
        <f t="array" ref="K5251">IF($A5251="","",INDEX(OpenMeteoAPI[WeatherCode],ROWS($K$2:K5251)))</f>
        <v/>
      </c>
      <c r="L5251" s="3" t="str" cm="1">
        <f t="array" ref="L5251">IF($A5251="","",INDEX(OpenMeteoAPI[WindSpeedKMH],ROWS($L$2:L5251)))</f>
        <v/>
      </c>
    </row>
    <row r="5252" spans="1:12">
      <c r="A5252" t="str" cm="1">
        <f t="array" ref="A5252">IFERROR(INDEX(OpenMeteoAPI[City],ROWS($A$2:A5252))&amp;", "&amp;INDEX(OpenMeteoAPI[CountryCode],ROWS($A$2:A5252)),"")</f>
        <v/>
      </c>
      <c r="B5252" t="str" cm="1">
        <f t="array" ref="B5252">IF($A5252="","",INDEX(OpenMeteoAPI[LocationID],ROWS($B$2:B5252)))</f>
        <v/>
      </c>
      <c r="C5252" s="5" t="str" cm="1">
        <f t="array" ref="C5252">IF($A5252="","",INDEX(OpenMeteoAPI[ForecastDateTime],ROWS($C$2:C5252)))</f>
        <v/>
      </c>
      <c r="D5252" t="str">
        <f t="shared" si="82"/>
        <v/>
      </c>
      <c r="E5252" t="str" cm="1">
        <f t="array" ref="E5252">IF($K5252="","",_xlfn.IFS($K5252=0,_xlfn.UNICHAR(9728),$K5252&lt;=3,_xlfn.UNICHAR(9729),OR($K5252=45,$K5252=48),"~",AND($K5252&gt;=51,$K5252&lt;=67),_xlfn.UNICHAR(9748),AND($K5252&gt;=71,$K5252&lt;=77),_xlfn.UNICHAR(10052),AND($K5252&gt;=80,$K5252&lt;=82),_xlfn.UNICHAR(9748),AND($K5252&gt;=95,$K5252&lt;=99),_xlfn.UNICHAR(9889),TRUE,_xlfn.UNICHAR(9729)))</f>
        <v/>
      </c>
      <c r="F5252" t="str" cm="1">
        <f t="array" ref="F5252">IF($K5252="","",_xlfn.IFS($K5252=0,"Clear",$K5252&lt;=3,"Partly Cloudy",OR($K5252=45,$K5252=48),"Fog",AND($K5252&gt;=51,$K5252&lt;=67),"Drizzle",AND($K5252&gt;=71,$K5252&lt;=77),"Snow",AND($K5252&gt;=80,$K5252&lt;=82),"Rain Showers",AND($K5252&gt;=95,$K5252&lt;=99),"Thunderstorm",TRUE,"Cloudy"))</f>
        <v/>
      </c>
      <c r="G5252" s="3" t="str" cm="1">
        <f t="array" ref="G5252">IF($A5252="","",INDEX(OpenMeteoAPI[TemperatureC],ROWS($G$2:G5252)))</f>
        <v/>
      </c>
      <c r="H5252" s="4" t="str" cm="1">
        <f t="array" ref="H5252">IF($A5252="","",INDEX(OpenMeteoAPI[RelativeHumidityPct],ROWS($H$2:H5252))/100)</f>
        <v/>
      </c>
      <c r="I5252" s="4" t="str" cm="1">
        <f t="array" ref="I5252">IF($A5252="","",INDEX(OpenMeteoAPI[PrecipitationProbabilityPct],ROWS($I$2:I5252))/100)</f>
        <v/>
      </c>
      <c r="J5252" s="3" t="str" cm="1">
        <f t="array" ref="J5252">IF($A5252="","",INDEX(OpenMeteoAPI[PrecipitationMM],ROWS($J$2:J5252)))</f>
        <v/>
      </c>
      <c r="K5252" t="str" cm="1">
        <f t="array" ref="K5252">IF($A5252="","",INDEX(OpenMeteoAPI[WeatherCode],ROWS($K$2:K5252)))</f>
        <v/>
      </c>
      <c r="L5252" s="3" t="str" cm="1">
        <f t="array" ref="L5252">IF($A5252="","",INDEX(OpenMeteoAPI[WindSpeedKMH],ROWS($L$2:L5252)))</f>
        <v/>
      </c>
    </row>
    <row r="5253" spans="1:12">
      <c r="A5253" t="str" cm="1">
        <f t="array" ref="A5253">IFERROR(INDEX(OpenMeteoAPI[City],ROWS($A$2:A5253))&amp;", "&amp;INDEX(OpenMeteoAPI[CountryCode],ROWS($A$2:A5253)),"")</f>
        <v/>
      </c>
      <c r="B5253" t="str" cm="1">
        <f t="array" ref="B5253">IF($A5253="","",INDEX(OpenMeteoAPI[LocationID],ROWS($B$2:B5253)))</f>
        <v/>
      </c>
      <c r="C5253" s="5" t="str" cm="1">
        <f t="array" ref="C5253">IF($A5253="","",INDEX(OpenMeteoAPI[ForecastDateTime],ROWS($C$2:C5253)))</f>
        <v/>
      </c>
      <c r="D5253" t="str">
        <f t="shared" si="82"/>
        <v/>
      </c>
      <c r="E5253" t="str" cm="1">
        <f t="array" ref="E5253">IF($K5253="","",_xlfn.IFS($K5253=0,_xlfn.UNICHAR(9728),$K5253&lt;=3,_xlfn.UNICHAR(9729),OR($K5253=45,$K5253=48),"~",AND($K5253&gt;=51,$K5253&lt;=67),_xlfn.UNICHAR(9748),AND($K5253&gt;=71,$K5253&lt;=77),_xlfn.UNICHAR(10052),AND($K5253&gt;=80,$K5253&lt;=82),_xlfn.UNICHAR(9748),AND($K5253&gt;=95,$K5253&lt;=99),_xlfn.UNICHAR(9889),TRUE,_xlfn.UNICHAR(9729)))</f>
        <v/>
      </c>
      <c r="F5253" t="str" cm="1">
        <f t="array" ref="F5253">IF($K5253="","",_xlfn.IFS($K5253=0,"Clear",$K5253&lt;=3,"Partly Cloudy",OR($K5253=45,$K5253=48),"Fog",AND($K5253&gt;=51,$K5253&lt;=67),"Drizzle",AND($K5253&gt;=71,$K5253&lt;=77),"Snow",AND($K5253&gt;=80,$K5253&lt;=82),"Rain Showers",AND($K5253&gt;=95,$K5253&lt;=99),"Thunderstorm",TRUE,"Cloudy"))</f>
        <v/>
      </c>
      <c r="G5253" s="3" t="str" cm="1">
        <f t="array" ref="G5253">IF($A5253="","",INDEX(OpenMeteoAPI[TemperatureC],ROWS($G$2:G5253)))</f>
        <v/>
      </c>
      <c r="H5253" s="4" t="str" cm="1">
        <f t="array" ref="H5253">IF($A5253="","",INDEX(OpenMeteoAPI[RelativeHumidityPct],ROWS($H$2:H5253))/100)</f>
        <v/>
      </c>
      <c r="I5253" s="4" t="str" cm="1">
        <f t="array" ref="I5253">IF($A5253="","",INDEX(OpenMeteoAPI[PrecipitationProbabilityPct],ROWS($I$2:I5253))/100)</f>
        <v/>
      </c>
      <c r="J5253" s="3" t="str" cm="1">
        <f t="array" ref="J5253">IF($A5253="","",INDEX(OpenMeteoAPI[PrecipitationMM],ROWS($J$2:J5253)))</f>
        <v/>
      </c>
      <c r="K5253" t="str" cm="1">
        <f t="array" ref="K5253">IF($A5253="","",INDEX(OpenMeteoAPI[WeatherCode],ROWS($K$2:K5253)))</f>
        <v/>
      </c>
      <c r="L5253" s="3" t="str" cm="1">
        <f t="array" ref="L5253">IF($A5253="","",INDEX(OpenMeteoAPI[WindSpeedKMH],ROWS($L$2:L5253)))</f>
        <v/>
      </c>
    </row>
    <row r="5254" spans="1:12">
      <c r="A5254" t="str" cm="1">
        <f t="array" ref="A5254">IFERROR(INDEX(OpenMeteoAPI[City],ROWS($A$2:A5254))&amp;", "&amp;INDEX(OpenMeteoAPI[CountryCode],ROWS($A$2:A5254)),"")</f>
        <v/>
      </c>
      <c r="B5254" t="str" cm="1">
        <f t="array" ref="B5254">IF($A5254="","",INDEX(OpenMeteoAPI[LocationID],ROWS($B$2:B5254)))</f>
        <v/>
      </c>
      <c r="C5254" s="5" t="str" cm="1">
        <f t="array" ref="C5254">IF($A5254="","",INDEX(OpenMeteoAPI[ForecastDateTime],ROWS($C$2:C5254)))</f>
        <v/>
      </c>
      <c r="D5254" t="str">
        <f t="shared" si="82"/>
        <v/>
      </c>
      <c r="E5254" t="str" cm="1">
        <f t="array" ref="E5254">IF($K5254="","",_xlfn.IFS($K5254=0,_xlfn.UNICHAR(9728),$K5254&lt;=3,_xlfn.UNICHAR(9729),OR($K5254=45,$K5254=48),"~",AND($K5254&gt;=51,$K5254&lt;=67),_xlfn.UNICHAR(9748),AND($K5254&gt;=71,$K5254&lt;=77),_xlfn.UNICHAR(10052),AND($K5254&gt;=80,$K5254&lt;=82),_xlfn.UNICHAR(9748),AND($K5254&gt;=95,$K5254&lt;=99),_xlfn.UNICHAR(9889),TRUE,_xlfn.UNICHAR(9729)))</f>
        <v/>
      </c>
      <c r="F5254" t="str" cm="1">
        <f t="array" ref="F5254">IF($K5254="","",_xlfn.IFS($K5254=0,"Clear",$K5254&lt;=3,"Partly Cloudy",OR($K5254=45,$K5254=48),"Fog",AND($K5254&gt;=51,$K5254&lt;=67),"Drizzle",AND($K5254&gt;=71,$K5254&lt;=77),"Snow",AND($K5254&gt;=80,$K5254&lt;=82),"Rain Showers",AND($K5254&gt;=95,$K5254&lt;=99),"Thunderstorm",TRUE,"Cloudy"))</f>
        <v/>
      </c>
      <c r="G5254" s="3" t="str" cm="1">
        <f t="array" ref="G5254">IF($A5254="","",INDEX(OpenMeteoAPI[TemperatureC],ROWS($G$2:G5254)))</f>
        <v/>
      </c>
      <c r="H5254" s="4" t="str" cm="1">
        <f t="array" ref="H5254">IF($A5254="","",INDEX(OpenMeteoAPI[RelativeHumidityPct],ROWS($H$2:H5254))/100)</f>
        <v/>
      </c>
      <c r="I5254" s="4" t="str" cm="1">
        <f t="array" ref="I5254">IF($A5254="","",INDEX(OpenMeteoAPI[PrecipitationProbabilityPct],ROWS($I$2:I5254))/100)</f>
        <v/>
      </c>
      <c r="J5254" s="3" t="str" cm="1">
        <f t="array" ref="J5254">IF($A5254="","",INDEX(OpenMeteoAPI[PrecipitationMM],ROWS($J$2:J5254)))</f>
        <v/>
      </c>
      <c r="K5254" t="str" cm="1">
        <f t="array" ref="K5254">IF($A5254="","",INDEX(OpenMeteoAPI[WeatherCode],ROWS($K$2:K5254)))</f>
        <v/>
      </c>
      <c r="L5254" s="3" t="str" cm="1">
        <f t="array" ref="L5254">IF($A5254="","",INDEX(OpenMeteoAPI[WindSpeedKMH],ROWS($L$2:L5254)))</f>
        <v/>
      </c>
    </row>
    <row r="5255" spans="1:12">
      <c r="A5255" t="str" cm="1">
        <f t="array" ref="A5255">IFERROR(INDEX(OpenMeteoAPI[City],ROWS($A$2:A5255))&amp;", "&amp;INDEX(OpenMeteoAPI[CountryCode],ROWS($A$2:A5255)),"")</f>
        <v/>
      </c>
      <c r="B5255" t="str" cm="1">
        <f t="array" ref="B5255">IF($A5255="","",INDEX(OpenMeteoAPI[LocationID],ROWS($B$2:B5255)))</f>
        <v/>
      </c>
      <c r="C5255" s="5" t="str" cm="1">
        <f t="array" ref="C5255">IF($A5255="","",INDEX(OpenMeteoAPI[ForecastDateTime],ROWS($C$2:C5255)))</f>
        <v/>
      </c>
      <c r="D5255" t="str">
        <f t="shared" si="82"/>
        <v/>
      </c>
      <c r="E5255" t="str" cm="1">
        <f t="array" ref="E5255">IF($K5255="","",_xlfn.IFS($K5255=0,_xlfn.UNICHAR(9728),$K5255&lt;=3,_xlfn.UNICHAR(9729),OR($K5255=45,$K5255=48),"~",AND($K5255&gt;=51,$K5255&lt;=67),_xlfn.UNICHAR(9748),AND($K5255&gt;=71,$K5255&lt;=77),_xlfn.UNICHAR(10052),AND($K5255&gt;=80,$K5255&lt;=82),_xlfn.UNICHAR(9748),AND($K5255&gt;=95,$K5255&lt;=99),_xlfn.UNICHAR(9889),TRUE,_xlfn.UNICHAR(9729)))</f>
        <v/>
      </c>
      <c r="F5255" t="str" cm="1">
        <f t="array" ref="F5255">IF($K5255="","",_xlfn.IFS($K5255=0,"Clear",$K5255&lt;=3,"Partly Cloudy",OR($K5255=45,$K5255=48),"Fog",AND($K5255&gt;=51,$K5255&lt;=67),"Drizzle",AND($K5255&gt;=71,$K5255&lt;=77),"Snow",AND($K5255&gt;=80,$K5255&lt;=82),"Rain Showers",AND($K5255&gt;=95,$K5255&lt;=99),"Thunderstorm",TRUE,"Cloudy"))</f>
        <v/>
      </c>
      <c r="G5255" s="3" t="str" cm="1">
        <f t="array" ref="G5255">IF($A5255="","",INDEX(OpenMeteoAPI[TemperatureC],ROWS($G$2:G5255)))</f>
        <v/>
      </c>
      <c r="H5255" s="4" t="str" cm="1">
        <f t="array" ref="H5255">IF($A5255="","",INDEX(OpenMeteoAPI[RelativeHumidityPct],ROWS($H$2:H5255))/100)</f>
        <v/>
      </c>
      <c r="I5255" s="4" t="str" cm="1">
        <f t="array" ref="I5255">IF($A5255="","",INDEX(OpenMeteoAPI[PrecipitationProbabilityPct],ROWS($I$2:I5255))/100)</f>
        <v/>
      </c>
      <c r="J5255" s="3" t="str" cm="1">
        <f t="array" ref="J5255">IF($A5255="","",INDEX(OpenMeteoAPI[PrecipitationMM],ROWS($J$2:J5255)))</f>
        <v/>
      </c>
      <c r="K5255" t="str" cm="1">
        <f t="array" ref="K5255">IF($A5255="","",INDEX(OpenMeteoAPI[WeatherCode],ROWS($K$2:K5255)))</f>
        <v/>
      </c>
      <c r="L5255" s="3" t="str" cm="1">
        <f t="array" ref="L5255">IF($A5255="","",INDEX(OpenMeteoAPI[WindSpeedKMH],ROWS($L$2:L5255)))</f>
        <v/>
      </c>
    </row>
    <row r="5256" spans="1:12">
      <c r="A5256" t="str" cm="1">
        <f t="array" ref="A5256">IFERROR(INDEX(OpenMeteoAPI[City],ROWS($A$2:A5256))&amp;", "&amp;INDEX(OpenMeteoAPI[CountryCode],ROWS($A$2:A5256)),"")</f>
        <v/>
      </c>
      <c r="B5256" t="str" cm="1">
        <f t="array" ref="B5256">IF($A5256="","",INDEX(OpenMeteoAPI[LocationID],ROWS($B$2:B5256)))</f>
        <v/>
      </c>
      <c r="C5256" s="5" t="str" cm="1">
        <f t="array" ref="C5256">IF($A5256="","",INDEX(OpenMeteoAPI[ForecastDateTime],ROWS($C$2:C5256)))</f>
        <v/>
      </c>
      <c r="D5256" t="str">
        <f t="shared" si="82"/>
        <v/>
      </c>
      <c r="E5256" t="str" cm="1">
        <f t="array" ref="E5256">IF($K5256="","",_xlfn.IFS($K5256=0,_xlfn.UNICHAR(9728),$K5256&lt;=3,_xlfn.UNICHAR(9729),OR($K5256=45,$K5256=48),"~",AND($K5256&gt;=51,$K5256&lt;=67),_xlfn.UNICHAR(9748),AND($K5256&gt;=71,$K5256&lt;=77),_xlfn.UNICHAR(10052),AND($K5256&gt;=80,$K5256&lt;=82),_xlfn.UNICHAR(9748),AND($K5256&gt;=95,$K5256&lt;=99),_xlfn.UNICHAR(9889),TRUE,_xlfn.UNICHAR(9729)))</f>
        <v/>
      </c>
      <c r="F5256" t="str" cm="1">
        <f t="array" ref="F5256">IF($K5256="","",_xlfn.IFS($K5256=0,"Clear",$K5256&lt;=3,"Partly Cloudy",OR($K5256=45,$K5256=48),"Fog",AND($K5256&gt;=51,$K5256&lt;=67),"Drizzle",AND($K5256&gt;=71,$K5256&lt;=77),"Snow",AND($K5256&gt;=80,$K5256&lt;=82),"Rain Showers",AND($K5256&gt;=95,$K5256&lt;=99),"Thunderstorm",TRUE,"Cloudy"))</f>
        <v/>
      </c>
      <c r="G5256" s="3" t="str" cm="1">
        <f t="array" ref="G5256">IF($A5256="","",INDEX(OpenMeteoAPI[TemperatureC],ROWS($G$2:G5256)))</f>
        <v/>
      </c>
      <c r="H5256" s="4" t="str" cm="1">
        <f t="array" ref="H5256">IF($A5256="","",INDEX(OpenMeteoAPI[RelativeHumidityPct],ROWS($H$2:H5256))/100)</f>
        <v/>
      </c>
      <c r="I5256" s="4" t="str" cm="1">
        <f t="array" ref="I5256">IF($A5256="","",INDEX(OpenMeteoAPI[PrecipitationProbabilityPct],ROWS($I$2:I5256))/100)</f>
        <v/>
      </c>
      <c r="J5256" s="3" t="str" cm="1">
        <f t="array" ref="J5256">IF($A5256="","",INDEX(OpenMeteoAPI[PrecipitationMM],ROWS($J$2:J5256)))</f>
        <v/>
      </c>
      <c r="K5256" t="str" cm="1">
        <f t="array" ref="K5256">IF($A5256="","",INDEX(OpenMeteoAPI[WeatherCode],ROWS($K$2:K5256)))</f>
        <v/>
      </c>
      <c r="L5256" s="3" t="str" cm="1">
        <f t="array" ref="L5256">IF($A5256="","",INDEX(OpenMeteoAPI[WindSpeedKMH],ROWS($L$2:L5256)))</f>
        <v/>
      </c>
    </row>
    <row r="5257" spans="1:12">
      <c r="A5257" t="str" cm="1">
        <f t="array" ref="A5257">IFERROR(INDEX(OpenMeteoAPI[City],ROWS($A$2:A5257))&amp;", "&amp;INDEX(OpenMeteoAPI[CountryCode],ROWS($A$2:A5257)),"")</f>
        <v/>
      </c>
      <c r="B5257" t="str" cm="1">
        <f t="array" ref="B5257">IF($A5257="","",INDEX(OpenMeteoAPI[LocationID],ROWS($B$2:B5257)))</f>
        <v/>
      </c>
      <c r="C5257" s="5" t="str" cm="1">
        <f t="array" ref="C5257">IF($A5257="","",INDEX(OpenMeteoAPI[ForecastDateTime],ROWS($C$2:C5257)))</f>
        <v/>
      </c>
      <c r="D5257" t="str">
        <f t="shared" si="82"/>
        <v/>
      </c>
      <c r="E5257" t="str" cm="1">
        <f t="array" ref="E5257">IF($K5257="","",_xlfn.IFS($K5257=0,_xlfn.UNICHAR(9728),$K5257&lt;=3,_xlfn.UNICHAR(9729),OR($K5257=45,$K5257=48),"~",AND($K5257&gt;=51,$K5257&lt;=67),_xlfn.UNICHAR(9748),AND($K5257&gt;=71,$K5257&lt;=77),_xlfn.UNICHAR(10052),AND($K5257&gt;=80,$K5257&lt;=82),_xlfn.UNICHAR(9748),AND($K5257&gt;=95,$K5257&lt;=99),_xlfn.UNICHAR(9889),TRUE,_xlfn.UNICHAR(9729)))</f>
        <v/>
      </c>
      <c r="F5257" t="str" cm="1">
        <f t="array" ref="F5257">IF($K5257="","",_xlfn.IFS($K5257=0,"Clear",$K5257&lt;=3,"Partly Cloudy",OR($K5257=45,$K5257=48),"Fog",AND($K5257&gt;=51,$K5257&lt;=67),"Drizzle",AND($K5257&gt;=71,$K5257&lt;=77),"Snow",AND($K5257&gt;=80,$K5257&lt;=82),"Rain Showers",AND($K5257&gt;=95,$K5257&lt;=99),"Thunderstorm",TRUE,"Cloudy"))</f>
        <v/>
      </c>
      <c r="G5257" s="3" t="str" cm="1">
        <f t="array" ref="G5257">IF($A5257="","",INDEX(OpenMeteoAPI[TemperatureC],ROWS($G$2:G5257)))</f>
        <v/>
      </c>
      <c r="H5257" s="4" t="str" cm="1">
        <f t="array" ref="H5257">IF($A5257="","",INDEX(OpenMeteoAPI[RelativeHumidityPct],ROWS($H$2:H5257))/100)</f>
        <v/>
      </c>
      <c r="I5257" s="4" t="str" cm="1">
        <f t="array" ref="I5257">IF($A5257="","",INDEX(OpenMeteoAPI[PrecipitationProbabilityPct],ROWS($I$2:I5257))/100)</f>
        <v/>
      </c>
      <c r="J5257" s="3" t="str" cm="1">
        <f t="array" ref="J5257">IF($A5257="","",INDEX(OpenMeteoAPI[PrecipitationMM],ROWS($J$2:J5257)))</f>
        <v/>
      </c>
      <c r="K5257" t="str" cm="1">
        <f t="array" ref="K5257">IF($A5257="","",INDEX(OpenMeteoAPI[WeatherCode],ROWS($K$2:K5257)))</f>
        <v/>
      </c>
      <c r="L5257" s="3" t="str" cm="1">
        <f t="array" ref="L5257">IF($A5257="","",INDEX(OpenMeteoAPI[WindSpeedKMH],ROWS($L$2:L5257)))</f>
        <v/>
      </c>
    </row>
    <row r="5258" spans="1:12">
      <c r="A5258" t="str" cm="1">
        <f t="array" ref="A5258">IFERROR(INDEX(OpenMeteoAPI[City],ROWS($A$2:A5258))&amp;", "&amp;INDEX(OpenMeteoAPI[CountryCode],ROWS($A$2:A5258)),"")</f>
        <v/>
      </c>
      <c r="B5258" t="str" cm="1">
        <f t="array" ref="B5258">IF($A5258="","",INDEX(OpenMeteoAPI[LocationID],ROWS($B$2:B5258)))</f>
        <v/>
      </c>
      <c r="C5258" s="5" t="str" cm="1">
        <f t="array" ref="C5258">IF($A5258="","",INDEX(OpenMeteoAPI[ForecastDateTime],ROWS($C$2:C5258)))</f>
        <v/>
      </c>
      <c r="D5258" t="str">
        <f t="shared" si="82"/>
        <v/>
      </c>
      <c r="E5258" t="str" cm="1">
        <f t="array" ref="E5258">IF($K5258="","",_xlfn.IFS($K5258=0,_xlfn.UNICHAR(9728),$K5258&lt;=3,_xlfn.UNICHAR(9729),OR($K5258=45,$K5258=48),"~",AND($K5258&gt;=51,$K5258&lt;=67),_xlfn.UNICHAR(9748),AND($K5258&gt;=71,$K5258&lt;=77),_xlfn.UNICHAR(10052),AND($K5258&gt;=80,$K5258&lt;=82),_xlfn.UNICHAR(9748),AND($K5258&gt;=95,$K5258&lt;=99),_xlfn.UNICHAR(9889),TRUE,_xlfn.UNICHAR(9729)))</f>
        <v/>
      </c>
      <c r="F5258" t="str" cm="1">
        <f t="array" ref="F5258">IF($K5258="","",_xlfn.IFS($K5258=0,"Clear",$K5258&lt;=3,"Partly Cloudy",OR($K5258=45,$K5258=48),"Fog",AND($K5258&gt;=51,$K5258&lt;=67),"Drizzle",AND($K5258&gt;=71,$K5258&lt;=77),"Snow",AND($K5258&gt;=80,$K5258&lt;=82),"Rain Showers",AND($K5258&gt;=95,$K5258&lt;=99),"Thunderstorm",TRUE,"Cloudy"))</f>
        <v/>
      </c>
      <c r="G5258" s="3" t="str" cm="1">
        <f t="array" ref="G5258">IF($A5258="","",INDEX(OpenMeteoAPI[TemperatureC],ROWS($G$2:G5258)))</f>
        <v/>
      </c>
      <c r="H5258" s="4" t="str" cm="1">
        <f t="array" ref="H5258">IF($A5258="","",INDEX(OpenMeteoAPI[RelativeHumidityPct],ROWS($H$2:H5258))/100)</f>
        <v/>
      </c>
      <c r="I5258" s="4" t="str" cm="1">
        <f t="array" ref="I5258">IF($A5258="","",INDEX(OpenMeteoAPI[PrecipitationProbabilityPct],ROWS($I$2:I5258))/100)</f>
        <v/>
      </c>
      <c r="J5258" s="3" t="str" cm="1">
        <f t="array" ref="J5258">IF($A5258="","",INDEX(OpenMeteoAPI[PrecipitationMM],ROWS($J$2:J5258)))</f>
        <v/>
      </c>
      <c r="K5258" t="str" cm="1">
        <f t="array" ref="K5258">IF($A5258="","",INDEX(OpenMeteoAPI[WeatherCode],ROWS($K$2:K5258)))</f>
        <v/>
      </c>
      <c r="L5258" s="3" t="str" cm="1">
        <f t="array" ref="L5258">IF($A5258="","",INDEX(OpenMeteoAPI[WindSpeedKMH],ROWS($L$2:L5258)))</f>
        <v/>
      </c>
    </row>
    <row r="5259" spans="1:12">
      <c r="A5259" t="str" cm="1">
        <f t="array" ref="A5259">IFERROR(INDEX(OpenMeteoAPI[City],ROWS($A$2:A5259))&amp;", "&amp;INDEX(OpenMeteoAPI[CountryCode],ROWS($A$2:A5259)),"")</f>
        <v/>
      </c>
      <c r="B5259" t="str" cm="1">
        <f t="array" ref="B5259">IF($A5259="","",INDEX(OpenMeteoAPI[LocationID],ROWS($B$2:B5259)))</f>
        <v/>
      </c>
      <c r="C5259" s="5" t="str" cm="1">
        <f t="array" ref="C5259">IF($A5259="","",INDEX(OpenMeteoAPI[ForecastDateTime],ROWS($C$2:C5259)))</f>
        <v/>
      </c>
      <c r="D5259" t="str">
        <f t="shared" si="82"/>
        <v/>
      </c>
      <c r="E5259" t="str" cm="1">
        <f t="array" ref="E5259">IF($K5259="","",_xlfn.IFS($K5259=0,_xlfn.UNICHAR(9728),$K5259&lt;=3,_xlfn.UNICHAR(9729),OR($K5259=45,$K5259=48),"~",AND($K5259&gt;=51,$K5259&lt;=67),_xlfn.UNICHAR(9748),AND($K5259&gt;=71,$K5259&lt;=77),_xlfn.UNICHAR(10052),AND($K5259&gt;=80,$K5259&lt;=82),_xlfn.UNICHAR(9748),AND($K5259&gt;=95,$K5259&lt;=99),_xlfn.UNICHAR(9889),TRUE,_xlfn.UNICHAR(9729)))</f>
        <v/>
      </c>
      <c r="F5259" t="str" cm="1">
        <f t="array" ref="F5259">IF($K5259="","",_xlfn.IFS($K5259=0,"Clear",$K5259&lt;=3,"Partly Cloudy",OR($K5259=45,$K5259=48),"Fog",AND($K5259&gt;=51,$K5259&lt;=67),"Drizzle",AND($K5259&gt;=71,$K5259&lt;=77),"Snow",AND($K5259&gt;=80,$K5259&lt;=82),"Rain Showers",AND($K5259&gt;=95,$K5259&lt;=99),"Thunderstorm",TRUE,"Cloudy"))</f>
        <v/>
      </c>
      <c r="G5259" s="3" t="str" cm="1">
        <f t="array" ref="G5259">IF($A5259="","",INDEX(OpenMeteoAPI[TemperatureC],ROWS($G$2:G5259)))</f>
        <v/>
      </c>
      <c r="H5259" s="4" t="str" cm="1">
        <f t="array" ref="H5259">IF($A5259="","",INDEX(OpenMeteoAPI[RelativeHumidityPct],ROWS($H$2:H5259))/100)</f>
        <v/>
      </c>
      <c r="I5259" s="4" t="str" cm="1">
        <f t="array" ref="I5259">IF($A5259="","",INDEX(OpenMeteoAPI[PrecipitationProbabilityPct],ROWS($I$2:I5259))/100)</f>
        <v/>
      </c>
      <c r="J5259" s="3" t="str" cm="1">
        <f t="array" ref="J5259">IF($A5259="","",INDEX(OpenMeteoAPI[PrecipitationMM],ROWS($J$2:J5259)))</f>
        <v/>
      </c>
      <c r="K5259" t="str" cm="1">
        <f t="array" ref="K5259">IF($A5259="","",INDEX(OpenMeteoAPI[WeatherCode],ROWS($K$2:K5259)))</f>
        <v/>
      </c>
      <c r="L5259" s="3" t="str" cm="1">
        <f t="array" ref="L5259">IF($A5259="","",INDEX(OpenMeteoAPI[WindSpeedKMH],ROWS($L$2:L5259)))</f>
        <v/>
      </c>
    </row>
    <row r="5260" spans="1:12">
      <c r="A5260" t="str" cm="1">
        <f t="array" ref="A5260">IFERROR(INDEX(OpenMeteoAPI[City],ROWS($A$2:A5260))&amp;", "&amp;INDEX(OpenMeteoAPI[CountryCode],ROWS($A$2:A5260)),"")</f>
        <v/>
      </c>
      <c r="B5260" t="str" cm="1">
        <f t="array" ref="B5260">IF($A5260="","",INDEX(OpenMeteoAPI[LocationID],ROWS($B$2:B5260)))</f>
        <v/>
      </c>
      <c r="C5260" s="5" t="str" cm="1">
        <f t="array" ref="C5260">IF($A5260="","",INDEX(OpenMeteoAPI[ForecastDateTime],ROWS($C$2:C5260)))</f>
        <v/>
      </c>
      <c r="D5260" t="str">
        <f t="shared" si="82"/>
        <v/>
      </c>
      <c r="E5260" t="str" cm="1">
        <f t="array" ref="E5260">IF($K5260="","",_xlfn.IFS($K5260=0,_xlfn.UNICHAR(9728),$K5260&lt;=3,_xlfn.UNICHAR(9729),OR($K5260=45,$K5260=48),"~",AND($K5260&gt;=51,$K5260&lt;=67),_xlfn.UNICHAR(9748),AND($K5260&gt;=71,$K5260&lt;=77),_xlfn.UNICHAR(10052),AND($K5260&gt;=80,$K5260&lt;=82),_xlfn.UNICHAR(9748),AND($K5260&gt;=95,$K5260&lt;=99),_xlfn.UNICHAR(9889),TRUE,_xlfn.UNICHAR(9729)))</f>
        <v/>
      </c>
      <c r="F5260" t="str" cm="1">
        <f t="array" ref="F5260">IF($K5260="","",_xlfn.IFS($K5260=0,"Clear",$K5260&lt;=3,"Partly Cloudy",OR($K5260=45,$K5260=48),"Fog",AND($K5260&gt;=51,$K5260&lt;=67),"Drizzle",AND($K5260&gt;=71,$K5260&lt;=77),"Snow",AND($K5260&gt;=80,$K5260&lt;=82),"Rain Showers",AND($K5260&gt;=95,$K5260&lt;=99),"Thunderstorm",TRUE,"Cloudy"))</f>
        <v/>
      </c>
      <c r="G5260" s="3" t="str" cm="1">
        <f t="array" ref="G5260">IF($A5260="","",INDEX(OpenMeteoAPI[TemperatureC],ROWS($G$2:G5260)))</f>
        <v/>
      </c>
      <c r="H5260" s="4" t="str" cm="1">
        <f t="array" ref="H5260">IF($A5260="","",INDEX(OpenMeteoAPI[RelativeHumidityPct],ROWS($H$2:H5260))/100)</f>
        <v/>
      </c>
      <c r="I5260" s="4" t="str" cm="1">
        <f t="array" ref="I5260">IF($A5260="","",INDEX(OpenMeteoAPI[PrecipitationProbabilityPct],ROWS($I$2:I5260))/100)</f>
        <v/>
      </c>
      <c r="J5260" s="3" t="str" cm="1">
        <f t="array" ref="J5260">IF($A5260="","",INDEX(OpenMeteoAPI[PrecipitationMM],ROWS($J$2:J5260)))</f>
        <v/>
      </c>
      <c r="K5260" t="str" cm="1">
        <f t="array" ref="K5260">IF($A5260="","",INDEX(OpenMeteoAPI[WeatherCode],ROWS($K$2:K5260)))</f>
        <v/>
      </c>
      <c r="L5260" s="3" t="str" cm="1">
        <f t="array" ref="L5260">IF($A5260="","",INDEX(OpenMeteoAPI[WindSpeedKMH],ROWS($L$2:L5260)))</f>
        <v/>
      </c>
    </row>
    <row r="5261" spans="1:12">
      <c r="A5261" t="str" cm="1">
        <f t="array" ref="A5261">IFERROR(INDEX(OpenMeteoAPI[City],ROWS($A$2:A5261))&amp;", "&amp;INDEX(OpenMeteoAPI[CountryCode],ROWS($A$2:A5261)),"")</f>
        <v/>
      </c>
      <c r="B5261" t="str" cm="1">
        <f t="array" ref="B5261">IF($A5261="","",INDEX(OpenMeteoAPI[LocationID],ROWS($B$2:B5261)))</f>
        <v/>
      </c>
      <c r="C5261" s="5" t="str" cm="1">
        <f t="array" ref="C5261">IF($A5261="","",INDEX(OpenMeteoAPI[ForecastDateTime],ROWS($C$2:C5261)))</f>
        <v/>
      </c>
      <c r="D5261" t="str">
        <f t="shared" si="82"/>
        <v/>
      </c>
      <c r="E5261" t="str" cm="1">
        <f t="array" ref="E5261">IF($K5261="","",_xlfn.IFS($K5261=0,_xlfn.UNICHAR(9728),$K5261&lt;=3,_xlfn.UNICHAR(9729),OR($K5261=45,$K5261=48),"~",AND($K5261&gt;=51,$K5261&lt;=67),_xlfn.UNICHAR(9748),AND($K5261&gt;=71,$K5261&lt;=77),_xlfn.UNICHAR(10052),AND($K5261&gt;=80,$K5261&lt;=82),_xlfn.UNICHAR(9748),AND($K5261&gt;=95,$K5261&lt;=99),_xlfn.UNICHAR(9889),TRUE,_xlfn.UNICHAR(9729)))</f>
        <v/>
      </c>
      <c r="F5261" t="str" cm="1">
        <f t="array" ref="F5261">IF($K5261="","",_xlfn.IFS($K5261=0,"Clear",$K5261&lt;=3,"Partly Cloudy",OR($K5261=45,$K5261=48),"Fog",AND($K5261&gt;=51,$K5261&lt;=67),"Drizzle",AND($K5261&gt;=71,$K5261&lt;=77),"Snow",AND($K5261&gt;=80,$K5261&lt;=82),"Rain Showers",AND($K5261&gt;=95,$K5261&lt;=99),"Thunderstorm",TRUE,"Cloudy"))</f>
        <v/>
      </c>
      <c r="G5261" s="3" t="str" cm="1">
        <f t="array" ref="G5261">IF($A5261="","",INDEX(OpenMeteoAPI[TemperatureC],ROWS($G$2:G5261)))</f>
        <v/>
      </c>
      <c r="H5261" s="4" t="str" cm="1">
        <f t="array" ref="H5261">IF($A5261="","",INDEX(OpenMeteoAPI[RelativeHumidityPct],ROWS($H$2:H5261))/100)</f>
        <v/>
      </c>
      <c r="I5261" s="4" t="str" cm="1">
        <f t="array" ref="I5261">IF($A5261="","",INDEX(OpenMeteoAPI[PrecipitationProbabilityPct],ROWS($I$2:I5261))/100)</f>
        <v/>
      </c>
      <c r="J5261" s="3" t="str" cm="1">
        <f t="array" ref="J5261">IF($A5261="","",INDEX(OpenMeteoAPI[PrecipitationMM],ROWS($J$2:J5261)))</f>
        <v/>
      </c>
      <c r="K5261" t="str" cm="1">
        <f t="array" ref="K5261">IF($A5261="","",INDEX(OpenMeteoAPI[WeatherCode],ROWS($K$2:K5261)))</f>
        <v/>
      </c>
      <c r="L5261" s="3" t="str" cm="1">
        <f t="array" ref="L5261">IF($A5261="","",INDEX(OpenMeteoAPI[WindSpeedKMH],ROWS($L$2:L5261)))</f>
        <v/>
      </c>
    </row>
    <row r="5262" spans="1:12">
      <c r="A5262" t="str" cm="1">
        <f t="array" ref="A5262">IFERROR(INDEX(OpenMeteoAPI[City],ROWS($A$2:A5262))&amp;", "&amp;INDEX(OpenMeteoAPI[CountryCode],ROWS($A$2:A5262)),"")</f>
        <v/>
      </c>
      <c r="B5262" t="str" cm="1">
        <f t="array" ref="B5262">IF($A5262="","",INDEX(OpenMeteoAPI[LocationID],ROWS($B$2:B5262)))</f>
        <v/>
      </c>
      <c r="C5262" s="5" t="str" cm="1">
        <f t="array" ref="C5262">IF($A5262="","",INDEX(OpenMeteoAPI[ForecastDateTime],ROWS($C$2:C5262)))</f>
        <v/>
      </c>
      <c r="D5262" t="str">
        <f t="shared" si="82"/>
        <v/>
      </c>
      <c r="E5262" t="str" cm="1">
        <f t="array" ref="E5262">IF($K5262="","",_xlfn.IFS($K5262=0,_xlfn.UNICHAR(9728),$K5262&lt;=3,_xlfn.UNICHAR(9729),OR($K5262=45,$K5262=48),"~",AND($K5262&gt;=51,$K5262&lt;=67),_xlfn.UNICHAR(9748),AND($K5262&gt;=71,$K5262&lt;=77),_xlfn.UNICHAR(10052),AND($K5262&gt;=80,$K5262&lt;=82),_xlfn.UNICHAR(9748),AND($K5262&gt;=95,$K5262&lt;=99),_xlfn.UNICHAR(9889),TRUE,_xlfn.UNICHAR(9729)))</f>
        <v/>
      </c>
      <c r="F5262" t="str" cm="1">
        <f t="array" ref="F5262">IF($K5262="","",_xlfn.IFS($K5262=0,"Clear",$K5262&lt;=3,"Partly Cloudy",OR($K5262=45,$K5262=48),"Fog",AND($K5262&gt;=51,$K5262&lt;=67),"Drizzle",AND($K5262&gt;=71,$K5262&lt;=77),"Snow",AND($K5262&gt;=80,$K5262&lt;=82),"Rain Showers",AND($K5262&gt;=95,$K5262&lt;=99),"Thunderstorm",TRUE,"Cloudy"))</f>
        <v/>
      </c>
      <c r="G5262" s="3" t="str" cm="1">
        <f t="array" ref="G5262">IF($A5262="","",INDEX(OpenMeteoAPI[TemperatureC],ROWS($G$2:G5262)))</f>
        <v/>
      </c>
      <c r="H5262" s="4" t="str" cm="1">
        <f t="array" ref="H5262">IF($A5262="","",INDEX(OpenMeteoAPI[RelativeHumidityPct],ROWS($H$2:H5262))/100)</f>
        <v/>
      </c>
      <c r="I5262" s="4" t="str" cm="1">
        <f t="array" ref="I5262">IF($A5262="","",INDEX(OpenMeteoAPI[PrecipitationProbabilityPct],ROWS($I$2:I5262))/100)</f>
        <v/>
      </c>
      <c r="J5262" s="3" t="str" cm="1">
        <f t="array" ref="J5262">IF($A5262="","",INDEX(OpenMeteoAPI[PrecipitationMM],ROWS($J$2:J5262)))</f>
        <v/>
      </c>
      <c r="K5262" t="str" cm="1">
        <f t="array" ref="K5262">IF($A5262="","",INDEX(OpenMeteoAPI[WeatherCode],ROWS($K$2:K5262)))</f>
        <v/>
      </c>
      <c r="L5262" s="3" t="str" cm="1">
        <f t="array" ref="L5262">IF($A5262="","",INDEX(OpenMeteoAPI[WindSpeedKMH],ROWS($L$2:L5262)))</f>
        <v/>
      </c>
    </row>
    <row r="5263" spans="1:12">
      <c r="A5263" t="str" cm="1">
        <f t="array" ref="A5263">IFERROR(INDEX(OpenMeteoAPI[City],ROWS($A$2:A5263))&amp;", "&amp;INDEX(OpenMeteoAPI[CountryCode],ROWS($A$2:A5263)),"")</f>
        <v/>
      </c>
      <c r="B5263" t="str" cm="1">
        <f t="array" ref="B5263">IF($A5263="","",INDEX(OpenMeteoAPI[LocationID],ROWS($B$2:B5263)))</f>
        <v/>
      </c>
      <c r="C5263" s="5" t="str" cm="1">
        <f t="array" ref="C5263">IF($A5263="","",INDEX(OpenMeteoAPI[ForecastDateTime],ROWS($C$2:C5263)))</f>
        <v/>
      </c>
      <c r="D5263" t="str">
        <f t="shared" si="82"/>
        <v/>
      </c>
      <c r="E5263" t="str" cm="1">
        <f t="array" ref="E5263">IF($K5263="","",_xlfn.IFS($K5263=0,_xlfn.UNICHAR(9728),$K5263&lt;=3,_xlfn.UNICHAR(9729),OR($K5263=45,$K5263=48),"~",AND($K5263&gt;=51,$K5263&lt;=67),_xlfn.UNICHAR(9748),AND($K5263&gt;=71,$K5263&lt;=77),_xlfn.UNICHAR(10052),AND($K5263&gt;=80,$K5263&lt;=82),_xlfn.UNICHAR(9748),AND($K5263&gt;=95,$K5263&lt;=99),_xlfn.UNICHAR(9889),TRUE,_xlfn.UNICHAR(9729)))</f>
        <v/>
      </c>
      <c r="F5263" t="str" cm="1">
        <f t="array" ref="F5263">IF($K5263="","",_xlfn.IFS($K5263=0,"Clear",$K5263&lt;=3,"Partly Cloudy",OR($K5263=45,$K5263=48),"Fog",AND($K5263&gt;=51,$K5263&lt;=67),"Drizzle",AND($K5263&gt;=71,$K5263&lt;=77),"Snow",AND($K5263&gt;=80,$K5263&lt;=82),"Rain Showers",AND($K5263&gt;=95,$K5263&lt;=99),"Thunderstorm",TRUE,"Cloudy"))</f>
        <v/>
      </c>
      <c r="G5263" s="3" t="str" cm="1">
        <f t="array" ref="G5263">IF($A5263="","",INDEX(OpenMeteoAPI[TemperatureC],ROWS($G$2:G5263)))</f>
        <v/>
      </c>
      <c r="H5263" s="4" t="str" cm="1">
        <f t="array" ref="H5263">IF($A5263="","",INDEX(OpenMeteoAPI[RelativeHumidityPct],ROWS($H$2:H5263))/100)</f>
        <v/>
      </c>
      <c r="I5263" s="4" t="str" cm="1">
        <f t="array" ref="I5263">IF($A5263="","",INDEX(OpenMeteoAPI[PrecipitationProbabilityPct],ROWS($I$2:I5263))/100)</f>
        <v/>
      </c>
      <c r="J5263" s="3" t="str" cm="1">
        <f t="array" ref="J5263">IF($A5263="","",INDEX(OpenMeteoAPI[PrecipitationMM],ROWS($J$2:J5263)))</f>
        <v/>
      </c>
      <c r="K5263" t="str" cm="1">
        <f t="array" ref="K5263">IF($A5263="","",INDEX(OpenMeteoAPI[WeatherCode],ROWS($K$2:K5263)))</f>
        <v/>
      </c>
      <c r="L5263" s="3" t="str" cm="1">
        <f t="array" ref="L5263">IF($A5263="","",INDEX(OpenMeteoAPI[WindSpeedKMH],ROWS($L$2:L5263)))</f>
        <v/>
      </c>
    </row>
    <row r="5264" spans="1:12">
      <c r="A5264" t="str" cm="1">
        <f t="array" ref="A5264">IFERROR(INDEX(OpenMeteoAPI[City],ROWS($A$2:A5264))&amp;", "&amp;INDEX(OpenMeteoAPI[CountryCode],ROWS($A$2:A5264)),"")</f>
        <v/>
      </c>
      <c r="B5264" t="str" cm="1">
        <f t="array" ref="B5264">IF($A5264="","",INDEX(OpenMeteoAPI[LocationID],ROWS($B$2:B5264)))</f>
        <v/>
      </c>
      <c r="C5264" s="5" t="str" cm="1">
        <f t="array" ref="C5264">IF($A5264="","",INDEX(OpenMeteoAPI[ForecastDateTime],ROWS($C$2:C5264)))</f>
        <v/>
      </c>
      <c r="D5264" t="str">
        <f t="shared" si="82"/>
        <v/>
      </c>
      <c r="E5264" t="str" cm="1">
        <f t="array" ref="E5264">IF($K5264="","",_xlfn.IFS($K5264=0,_xlfn.UNICHAR(9728),$K5264&lt;=3,_xlfn.UNICHAR(9729),OR($K5264=45,$K5264=48),"~",AND($K5264&gt;=51,$K5264&lt;=67),_xlfn.UNICHAR(9748),AND($K5264&gt;=71,$K5264&lt;=77),_xlfn.UNICHAR(10052),AND($K5264&gt;=80,$K5264&lt;=82),_xlfn.UNICHAR(9748),AND($K5264&gt;=95,$K5264&lt;=99),_xlfn.UNICHAR(9889),TRUE,_xlfn.UNICHAR(9729)))</f>
        <v/>
      </c>
      <c r="F5264" t="str" cm="1">
        <f t="array" ref="F5264">IF($K5264="","",_xlfn.IFS($K5264=0,"Clear",$K5264&lt;=3,"Partly Cloudy",OR($K5264=45,$K5264=48),"Fog",AND($K5264&gt;=51,$K5264&lt;=67),"Drizzle",AND($K5264&gt;=71,$K5264&lt;=77),"Snow",AND($K5264&gt;=80,$K5264&lt;=82),"Rain Showers",AND($K5264&gt;=95,$K5264&lt;=99),"Thunderstorm",TRUE,"Cloudy"))</f>
        <v/>
      </c>
      <c r="G5264" s="3" t="str" cm="1">
        <f t="array" ref="G5264">IF($A5264="","",INDEX(OpenMeteoAPI[TemperatureC],ROWS($G$2:G5264)))</f>
        <v/>
      </c>
      <c r="H5264" s="4" t="str" cm="1">
        <f t="array" ref="H5264">IF($A5264="","",INDEX(OpenMeteoAPI[RelativeHumidityPct],ROWS($H$2:H5264))/100)</f>
        <v/>
      </c>
      <c r="I5264" s="4" t="str" cm="1">
        <f t="array" ref="I5264">IF($A5264="","",INDEX(OpenMeteoAPI[PrecipitationProbabilityPct],ROWS($I$2:I5264))/100)</f>
        <v/>
      </c>
      <c r="J5264" s="3" t="str" cm="1">
        <f t="array" ref="J5264">IF($A5264="","",INDEX(OpenMeteoAPI[PrecipitationMM],ROWS($J$2:J5264)))</f>
        <v/>
      </c>
      <c r="K5264" t="str" cm="1">
        <f t="array" ref="K5264">IF($A5264="","",INDEX(OpenMeteoAPI[WeatherCode],ROWS($K$2:K5264)))</f>
        <v/>
      </c>
      <c r="L5264" s="3" t="str" cm="1">
        <f t="array" ref="L5264">IF($A5264="","",INDEX(OpenMeteoAPI[WindSpeedKMH],ROWS($L$2:L5264)))</f>
        <v/>
      </c>
    </row>
    <row r="5265" spans="1:12">
      <c r="A5265" t="str" cm="1">
        <f t="array" ref="A5265">IFERROR(INDEX(OpenMeteoAPI[City],ROWS($A$2:A5265))&amp;", "&amp;INDEX(OpenMeteoAPI[CountryCode],ROWS($A$2:A5265)),"")</f>
        <v/>
      </c>
      <c r="B5265" t="str" cm="1">
        <f t="array" ref="B5265">IF($A5265="","",INDEX(OpenMeteoAPI[LocationID],ROWS($B$2:B5265)))</f>
        <v/>
      </c>
      <c r="C5265" s="5" t="str" cm="1">
        <f t="array" ref="C5265">IF($A5265="","",INDEX(OpenMeteoAPI[ForecastDateTime],ROWS($C$2:C5265)))</f>
        <v/>
      </c>
      <c r="D5265" t="str">
        <f t="shared" si="82"/>
        <v/>
      </c>
      <c r="E5265" t="str" cm="1">
        <f t="array" ref="E5265">IF($K5265="","",_xlfn.IFS($K5265=0,_xlfn.UNICHAR(9728),$K5265&lt;=3,_xlfn.UNICHAR(9729),OR($K5265=45,$K5265=48),"~",AND($K5265&gt;=51,$K5265&lt;=67),_xlfn.UNICHAR(9748),AND($K5265&gt;=71,$K5265&lt;=77),_xlfn.UNICHAR(10052),AND($K5265&gt;=80,$K5265&lt;=82),_xlfn.UNICHAR(9748),AND($K5265&gt;=95,$K5265&lt;=99),_xlfn.UNICHAR(9889),TRUE,_xlfn.UNICHAR(9729)))</f>
        <v/>
      </c>
      <c r="F5265" t="str" cm="1">
        <f t="array" ref="F5265">IF($K5265="","",_xlfn.IFS($K5265=0,"Clear",$K5265&lt;=3,"Partly Cloudy",OR($K5265=45,$K5265=48),"Fog",AND($K5265&gt;=51,$K5265&lt;=67),"Drizzle",AND($K5265&gt;=71,$K5265&lt;=77),"Snow",AND($K5265&gt;=80,$K5265&lt;=82),"Rain Showers",AND($K5265&gt;=95,$K5265&lt;=99),"Thunderstorm",TRUE,"Cloudy"))</f>
        <v/>
      </c>
      <c r="G5265" s="3" t="str" cm="1">
        <f t="array" ref="G5265">IF($A5265="","",INDEX(OpenMeteoAPI[TemperatureC],ROWS($G$2:G5265)))</f>
        <v/>
      </c>
      <c r="H5265" s="4" t="str" cm="1">
        <f t="array" ref="H5265">IF($A5265="","",INDEX(OpenMeteoAPI[RelativeHumidityPct],ROWS($H$2:H5265))/100)</f>
        <v/>
      </c>
      <c r="I5265" s="4" t="str" cm="1">
        <f t="array" ref="I5265">IF($A5265="","",INDEX(OpenMeteoAPI[PrecipitationProbabilityPct],ROWS($I$2:I5265))/100)</f>
        <v/>
      </c>
      <c r="J5265" s="3" t="str" cm="1">
        <f t="array" ref="J5265">IF($A5265="","",INDEX(OpenMeteoAPI[PrecipitationMM],ROWS($J$2:J5265)))</f>
        <v/>
      </c>
      <c r="K5265" t="str" cm="1">
        <f t="array" ref="K5265">IF($A5265="","",INDEX(OpenMeteoAPI[WeatherCode],ROWS($K$2:K5265)))</f>
        <v/>
      </c>
      <c r="L5265" s="3" t="str" cm="1">
        <f t="array" ref="L5265">IF($A5265="","",INDEX(OpenMeteoAPI[WindSpeedKMH],ROWS($L$2:L5265)))</f>
        <v/>
      </c>
    </row>
    <row r="5266" spans="1:12">
      <c r="A5266" t="str" cm="1">
        <f t="array" ref="A5266">IFERROR(INDEX(OpenMeteoAPI[City],ROWS($A$2:A5266))&amp;", "&amp;INDEX(OpenMeteoAPI[CountryCode],ROWS($A$2:A5266)),"")</f>
        <v/>
      </c>
      <c r="B5266" t="str" cm="1">
        <f t="array" ref="B5266">IF($A5266="","",INDEX(OpenMeteoAPI[LocationID],ROWS($B$2:B5266)))</f>
        <v/>
      </c>
      <c r="C5266" s="5" t="str" cm="1">
        <f t="array" ref="C5266">IF($A5266="","",INDEX(OpenMeteoAPI[ForecastDateTime],ROWS($C$2:C5266)))</f>
        <v/>
      </c>
      <c r="D5266" t="str">
        <f t="shared" si="82"/>
        <v/>
      </c>
      <c r="E5266" t="str" cm="1">
        <f t="array" ref="E5266">IF($K5266="","",_xlfn.IFS($K5266=0,_xlfn.UNICHAR(9728),$K5266&lt;=3,_xlfn.UNICHAR(9729),OR($K5266=45,$K5266=48),"~",AND($K5266&gt;=51,$K5266&lt;=67),_xlfn.UNICHAR(9748),AND($K5266&gt;=71,$K5266&lt;=77),_xlfn.UNICHAR(10052),AND($K5266&gt;=80,$K5266&lt;=82),_xlfn.UNICHAR(9748),AND($K5266&gt;=95,$K5266&lt;=99),_xlfn.UNICHAR(9889),TRUE,_xlfn.UNICHAR(9729)))</f>
        <v/>
      </c>
      <c r="F5266" t="str" cm="1">
        <f t="array" ref="F5266">IF($K5266="","",_xlfn.IFS($K5266=0,"Clear",$K5266&lt;=3,"Partly Cloudy",OR($K5266=45,$K5266=48),"Fog",AND($K5266&gt;=51,$K5266&lt;=67),"Drizzle",AND($K5266&gt;=71,$K5266&lt;=77),"Snow",AND($K5266&gt;=80,$K5266&lt;=82),"Rain Showers",AND($K5266&gt;=95,$K5266&lt;=99),"Thunderstorm",TRUE,"Cloudy"))</f>
        <v/>
      </c>
      <c r="G5266" s="3" t="str" cm="1">
        <f t="array" ref="G5266">IF($A5266="","",INDEX(OpenMeteoAPI[TemperatureC],ROWS($G$2:G5266)))</f>
        <v/>
      </c>
      <c r="H5266" s="4" t="str" cm="1">
        <f t="array" ref="H5266">IF($A5266="","",INDEX(OpenMeteoAPI[RelativeHumidityPct],ROWS($H$2:H5266))/100)</f>
        <v/>
      </c>
      <c r="I5266" s="4" t="str" cm="1">
        <f t="array" ref="I5266">IF($A5266="","",INDEX(OpenMeteoAPI[PrecipitationProbabilityPct],ROWS($I$2:I5266))/100)</f>
        <v/>
      </c>
      <c r="J5266" s="3" t="str" cm="1">
        <f t="array" ref="J5266">IF($A5266="","",INDEX(OpenMeteoAPI[PrecipitationMM],ROWS($J$2:J5266)))</f>
        <v/>
      </c>
      <c r="K5266" t="str" cm="1">
        <f t="array" ref="K5266">IF($A5266="","",INDEX(OpenMeteoAPI[WeatherCode],ROWS($K$2:K5266)))</f>
        <v/>
      </c>
      <c r="L5266" s="3" t="str" cm="1">
        <f t="array" ref="L5266">IF($A5266="","",INDEX(OpenMeteoAPI[WindSpeedKMH],ROWS($L$2:L5266)))</f>
        <v/>
      </c>
    </row>
    <row r="5267" spans="1:12">
      <c r="A5267" t="str" cm="1">
        <f t="array" ref="A5267">IFERROR(INDEX(OpenMeteoAPI[City],ROWS($A$2:A5267))&amp;", "&amp;INDEX(OpenMeteoAPI[CountryCode],ROWS($A$2:A5267)),"")</f>
        <v/>
      </c>
      <c r="B5267" t="str" cm="1">
        <f t="array" ref="B5267">IF($A5267="","",INDEX(OpenMeteoAPI[LocationID],ROWS($B$2:B5267)))</f>
        <v/>
      </c>
      <c r="C5267" s="5" t="str" cm="1">
        <f t="array" ref="C5267">IF($A5267="","",INDEX(OpenMeteoAPI[ForecastDateTime],ROWS($C$2:C5267)))</f>
        <v/>
      </c>
      <c r="D5267" t="str">
        <f t="shared" si="82"/>
        <v/>
      </c>
      <c r="E5267" t="str" cm="1">
        <f t="array" ref="E5267">IF($K5267="","",_xlfn.IFS($K5267=0,_xlfn.UNICHAR(9728),$K5267&lt;=3,_xlfn.UNICHAR(9729),OR($K5267=45,$K5267=48),"~",AND($K5267&gt;=51,$K5267&lt;=67),_xlfn.UNICHAR(9748),AND($K5267&gt;=71,$K5267&lt;=77),_xlfn.UNICHAR(10052),AND($K5267&gt;=80,$K5267&lt;=82),_xlfn.UNICHAR(9748),AND($K5267&gt;=95,$K5267&lt;=99),_xlfn.UNICHAR(9889),TRUE,_xlfn.UNICHAR(9729)))</f>
        <v/>
      </c>
      <c r="F5267" t="str" cm="1">
        <f t="array" ref="F5267">IF($K5267="","",_xlfn.IFS($K5267=0,"Clear",$K5267&lt;=3,"Partly Cloudy",OR($K5267=45,$K5267=48),"Fog",AND($K5267&gt;=51,$K5267&lt;=67),"Drizzle",AND($K5267&gt;=71,$K5267&lt;=77),"Snow",AND($K5267&gt;=80,$K5267&lt;=82),"Rain Showers",AND($K5267&gt;=95,$K5267&lt;=99),"Thunderstorm",TRUE,"Cloudy"))</f>
        <v/>
      </c>
      <c r="G5267" s="3" t="str" cm="1">
        <f t="array" ref="G5267">IF($A5267="","",INDEX(OpenMeteoAPI[TemperatureC],ROWS($G$2:G5267)))</f>
        <v/>
      </c>
      <c r="H5267" s="4" t="str" cm="1">
        <f t="array" ref="H5267">IF($A5267="","",INDEX(OpenMeteoAPI[RelativeHumidityPct],ROWS($H$2:H5267))/100)</f>
        <v/>
      </c>
      <c r="I5267" s="4" t="str" cm="1">
        <f t="array" ref="I5267">IF($A5267="","",INDEX(OpenMeteoAPI[PrecipitationProbabilityPct],ROWS($I$2:I5267))/100)</f>
        <v/>
      </c>
      <c r="J5267" s="3" t="str" cm="1">
        <f t="array" ref="J5267">IF($A5267="","",INDEX(OpenMeteoAPI[PrecipitationMM],ROWS($J$2:J5267)))</f>
        <v/>
      </c>
      <c r="K5267" t="str" cm="1">
        <f t="array" ref="K5267">IF($A5267="","",INDEX(OpenMeteoAPI[WeatherCode],ROWS($K$2:K5267)))</f>
        <v/>
      </c>
      <c r="L5267" s="3" t="str" cm="1">
        <f t="array" ref="L5267">IF($A5267="","",INDEX(OpenMeteoAPI[WindSpeedKMH],ROWS($L$2:L5267)))</f>
        <v/>
      </c>
    </row>
    <row r="5268" spans="1:12">
      <c r="A5268" t="str" cm="1">
        <f t="array" ref="A5268">IFERROR(INDEX(OpenMeteoAPI[City],ROWS($A$2:A5268))&amp;", "&amp;INDEX(OpenMeteoAPI[CountryCode],ROWS($A$2:A5268)),"")</f>
        <v/>
      </c>
      <c r="B5268" t="str" cm="1">
        <f t="array" ref="B5268">IF($A5268="","",INDEX(OpenMeteoAPI[LocationID],ROWS($B$2:B5268)))</f>
        <v/>
      </c>
      <c r="C5268" s="5" t="str" cm="1">
        <f t="array" ref="C5268">IF($A5268="","",INDEX(OpenMeteoAPI[ForecastDateTime],ROWS($C$2:C5268)))</f>
        <v/>
      </c>
      <c r="D5268" t="str">
        <f t="shared" si="82"/>
        <v/>
      </c>
      <c r="E5268" t="str" cm="1">
        <f t="array" ref="E5268">IF($K5268="","",_xlfn.IFS($K5268=0,_xlfn.UNICHAR(9728),$K5268&lt;=3,_xlfn.UNICHAR(9729),OR($K5268=45,$K5268=48),"~",AND($K5268&gt;=51,$K5268&lt;=67),_xlfn.UNICHAR(9748),AND($K5268&gt;=71,$K5268&lt;=77),_xlfn.UNICHAR(10052),AND($K5268&gt;=80,$K5268&lt;=82),_xlfn.UNICHAR(9748),AND($K5268&gt;=95,$K5268&lt;=99),_xlfn.UNICHAR(9889),TRUE,_xlfn.UNICHAR(9729)))</f>
        <v/>
      </c>
      <c r="F5268" t="str" cm="1">
        <f t="array" ref="F5268">IF($K5268="","",_xlfn.IFS($K5268=0,"Clear",$K5268&lt;=3,"Partly Cloudy",OR($K5268=45,$K5268=48),"Fog",AND($K5268&gt;=51,$K5268&lt;=67),"Drizzle",AND($K5268&gt;=71,$K5268&lt;=77),"Snow",AND($K5268&gt;=80,$K5268&lt;=82),"Rain Showers",AND($K5268&gt;=95,$K5268&lt;=99),"Thunderstorm",TRUE,"Cloudy"))</f>
        <v/>
      </c>
      <c r="G5268" s="3" t="str" cm="1">
        <f t="array" ref="G5268">IF($A5268="","",INDEX(OpenMeteoAPI[TemperatureC],ROWS($G$2:G5268)))</f>
        <v/>
      </c>
      <c r="H5268" s="4" t="str" cm="1">
        <f t="array" ref="H5268">IF($A5268="","",INDEX(OpenMeteoAPI[RelativeHumidityPct],ROWS($H$2:H5268))/100)</f>
        <v/>
      </c>
      <c r="I5268" s="4" t="str" cm="1">
        <f t="array" ref="I5268">IF($A5268="","",INDEX(OpenMeteoAPI[PrecipitationProbabilityPct],ROWS($I$2:I5268))/100)</f>
        <v/>
      </c>
      <c r="J5268" s="3" t="str" cm="1">
        <f t="array" ref="J5268">IF($A5268="","",INDEX(OpenMeteoAPI[PrecipitationMM],ROWS($J$2:J5268)))</f>
        <v/>
      </c>
      <c r="K5268" t="str" cm="1">
        <f t="array" ref="K5268">IF($A5268="","",INDEX(OpenMeteoAPI[WeatherCode],ROWS($K$2:K5268)))</f>
        <v/>
      </c>
      <c r="L5268" s="3" t="str" cm="1">
        <f t="array" ref="L5268">IF($A5268="","",INDEX(OpenMeteoAPI[WindSpeedKMH],ROWS($L$2:L5268)))</f>
        <v/>
      </c>
    </row>
    <row r="5269" spans="1:12">
      <c r="A5269" t="str" cm="1">
        <f t="array" ref="A5269">IFERROR(INDEX(OpenMeteoAPI[City],ROWS($A$2:A5269))&amp;", "&amp;INDEX(OpenMeteoAPI[CountryCode],ROWS($A$2:A5269)),"")</f>
        <v/>
      </c>
      <c r="B5269" t="str" cm="1">
        <f t="array" ref="B5269">IF($A5269="","",INDEX(OpenMeteoAPI[LocationID],ROWS($B$2:B5269)))</f>
        <v/>
      </c>
      <c r="C5269" s="5" t="str" cm="1">
        <f t="array" ref="C5269">IF($A5269="","",INDEX(OpenMeteoAPI[ForecastDateTime],ROWS($C$2:C5269)))</f>
        <v/>
      </c>
      <c r="D5269" t="str">
        <f t="shared" si="82"/>
        <v/>
      </c>
      <c r="E5269" t="str" cm="1">
        <f t="array" ref="E5269">IF($K5269="","",_xlfn.IFS($K5269=0,_xlfn.UNICHAR(9728),$K5269&lt;=3,_xlfn.UNICHAR(9729),OR($K5269=45,$K5269=48),"~",AND($K5269&gt;=51,$K5269&lt;=67),_xlfn.UNICHAR(9748),AND($K5269&gt;=71,$K5269&lt;=77),_xlfn.UNICHAR(10052),AND($K5269&gt;=80,$K5269&lt;=82),_xlfn.UNICHAR(9748),AND($K5269&gt;=95,$K5269&lt;=99),_xlfn.UNICHAR(9889),TRUE,_xlfn.UNICHAR(9729)))</f>
        <v/>
      </c>
      <c r="F5269" t="str" cm="1">
        <f t="array" ref="F5269">IF($K5269="","",_xlfn.IFS($K5269=0,"Clear",$K5269&lt;=3,"Partly Cloudy",OR($K5269=45,$K5269=48),"Fog",AND($K5269&gt;=51,$K5269&lt;=67),"Drizzle",AND($K5269&gt;=71,$K5269&lt;=77),"Snow",AND($K5269&gt;=80,$K5269&lt;=82),"Rain Showers",AND($K5269&gt;=95,$K5269&lt;=99),"Thunderstorm",TRUE,"Cloudy"))</f>
        <v/>
      </c>
      <c r="G5269" s="3" t="str" cm="1">
        <f t="array" ref="G5269">IF($A5269="","",INDEX(OpenMeteoAPI[TemperatureC],ROWS($G$2:G5269)))</f>
        <v/>
      </c>
      <c r="H5269" s="4" t="str" cm="1">
        <f t="array" ref="H5269">IF($A5269="","",INDEX(OpenMeteoAPI[RelativeHumidityPct],ROWS($H$2:H5269))/100)</f>
        <v/>
      </c>
      <c r="I5269" s="4" t="str" cm="1">
        <f t="array" ref="I5269">IF($A5269="","",INDEX(OpenMeteoAPI[PrecipitationProbabilityPct],ROWS($I$2:I5269))/100)</f>
        <v/>
      </c>
      <c r="J5269" s="3" t="str" cm="1">
        <f t="array" ref="J5269">IF($A5269="","",INDEX(OpenMeteoAPI[PrecipitationMM],ROWS($J$2:J5269)))</f>
        <v/>
      </c>
      <c r="K5269" t="str" cm="1">
        <f t="array" ref="K5269">IF($A5269="","",INDEX(OpenMeteoAPI[WeatherCode],ROWS($K$2:K5269)))</f>
        <v/>
      </c>
      <c r="L5269" s="3" t="str" cm="1">
        <f t="array" ref="L5269">IF($A5269="","",INDEX(OpenMeteoAPI[WindSpeedKMH],ROWS($L$2:L5269)))</f>
        <v/>
      </c>
    </row>
    <row r="5270" spans="1:12">
      <c r="A5270" t="str" cm="1">
        <f t="array" ref="A5270">IFERROR(INDEX(OpenMeteoAPI[City],ROWS($A$2:A5270))&amp;", "&amp;INDEX(OpenMeteoAPI[CountryCode],ROWS($A$2:A5270)),"")</f>
        <v/>
      </c>
      <c r="B5270" t="str" cm="1">
        <f t="array" ref="B5270">IF($A5270="","",INDEX(OpenMeteoAPI[LocationID],ROWS($B$2:B5270)))</f>
        <v/>
      </c>
      <c r="C5270" s="5" t="str" cm="1">
        <f t="array" ref="C5270">IF($A5270="","",INDEX(OpenMeteoAPI[ForecastDateTime],ROWS($C$2:C5270)))</f>
        <v/>
      </c>
      <c r="D5270" t="str">
        <f t="shared" si="82"/>
        <v/>
      </c>
      <c r="E5270" t="str" cm="1">
        <f t="array" ref="E5270">IF($K5270="","",_xlfn.IFS($K5270=0,_xlfn.UNICHAR(9728),$K5270&lt;=3,_xlfn.UNICHAR(9729),OR($K5270=45,$K5270=48),"~",AND($K5270&gt;=51,$K5270&lt;=67),_xlfn.UNICHAR(9748),AND($K5270&gt;=71,$K5270&lt;=77),_xlfn.UNICHAR(10052),AND($K5270&gt;=80,$K5270&lt;=82),_xlfn.UNICHAR(9748),AND($K5270&gt;=95,$K5270&lt;=99),_xlfn.UNICHAR(9889),TRUE,_xlfn.UNICHAR(9729)))</f>
        <v/>
      </c>
      <c r="F5270" t="str" cm="1">
        <f t="array" ref="F5270">IF($K5270="","",_xlfn.IFS($K5270=0,"Clear",$K5270&lt;=3,"Partly Cloudy",OR($K5270=45,$K5270=48),"Fog",AND($K5270&gt;=51,$K5270&lt;=67),"Drizzle",AND($K5270&gt;=71,$K5270&lt;=77),"Snow",AND($K5270&gt;=80,$K5270&lt;=82),"Rain Showers",AND($K5270&gt;=95,$K5270&lt;=99),"Thunderstorm",TRUE,"Cloudy"))</f>
        <v/>
      </c>
      <c r="G5270" s="3" t="str" cm="1">
        <f t="array" ref="G5270">IF($A5270="","",INDEX(OpenMeteoAPI[TemperatureC],ROWS($G$2:G5270)))</f>
        <v/>
      </c>
      <c r="H5270" s="4" t="str" cm="1">
        <f t="array" ref="H5270">IF($A5270="","",INDEX(OpenMeteoAPI[RelativeHumidityPct],ROWS($H$2:H5270))/100)</f>
        <v/>
      </c>
      <c r="I5270" s="4" t="str" cm="1">
        <f t="array" ref="I5270">IF($A5270="","",INDEX(OpenMeteoAPI[PrecipitationProbabilityPct],ROWS($I$2:I5270))/100)</f>
        <v/>
      </c>
      <c r="J5270" s="3" t="str" cm="1">
        <f t="array" ref="J5270">IF($A5270="","",INDEX(OpenMeteoAPI[PrecipitationMM],ROWS($J$2:J5270)))</f>
        <v/>
      </c>
      <c r="K5270" t="str" cm="1">
        <f t="array" ref="K5270">IF($A5270="","",INDEX(OpenMeteoAPI[WeatherCode],ROWS($K$2:K5270)))</f>
        <v/>
      </c>
      <c r="L5270" s="3" t="str" cm="1">
        <f t="array" ref="L5270">IF($A5270="","",INDEX(OpenMeteoAPI[WindSpeedKMH],ROWS($L$2:L5270)))</f>
        <v/>
      </c>
    </row>
    <row r="5271" spans="1:12">
      <c r="A5271" t="str" cm="1">
        <f t="array" ref="A5271">IFERROR(INDEX(OpenMeteoAPI[City],ROWS($A$2:A5271))&amp;", "&amp;INDEX(OpenMeteoAPI[CountryCode],ROWS($A$2:A5271)),"")</f>
        <v/>
      </c>
      <c r="B5271" t="str" cm="1">
        <f t="array" ref="B5271">IF($A5271="","",INDEX(OpenMeteoAPI[LocationID],ROWS($B$2:B5271)))</f>
        <v/>
      </c>
      <c r="C5271" s="5" t="str" cm="1">
        <f t="array" ref="C5271">IF($A5271="","",INDEX(OpenMeteoAPI[ForecastDateTime],ROWS($C$2:C5271)))</f>
        <v/>
      </c>
      <c r="D5271" t="str">
        <f t="shared" si="82"/>
        <v/>
      </c>
      <c r="E5271" t="str" cm="1">
        <f t="array" ref="E5271">IF($K5271="","",_xlfn.IFS($K5271=0,_xlfn.UNICHAR(9728),$K5271&lt;=3,_xlfn.UNICHAR(9729),OR($K5271=45,$K5271=48),"~",AND($K5271&gt;=51,$K5271&lt;=67),_xlfn.UNICHAR(9748),AND($K5271&gt;=71,$K5271&lt;=77),_xlfn.UNICHAR(10052),AND($K5271&gt;=80,$K5271&lt;=82),_xlfn.UNICHAR(9748),AND($K5271&gt;=95,$K5271&lt;=99),_xlfn.UNICHAR(9889),TRUE,_xlfn.UNICHAR(9729)))</f>
        <v/>
      </c>
      <c r="F5271" t="str" cm="1">
        <f t="array" ref="F5271">IF($K5271="","",_xlfn.IFS($K5271=0,"Clear",$K5271&lt;=3,"Partly Cloudy",OR($K5271=45,$K5271=48),"Fog",AND($K5271&gt;=51,$K5271&lt;=67),"Drizzle",AND($K5271&gt;=71,$K5271&lt;=77),"Snow",AND($K5271&gt;=80,$K5271&lt;=82),"Rain Showers",AND($K5271&gt;=95,$K5271&lt;=99),"Thunderstorm",TRUE,"Cloudy"))</f>
        <v/>
      </c>
      <c r="G5271" s="3" t="str" cm="1">
        <f t="array" ref="G5271">IF($A5271="","",INDEX(OpenMeteoAPI[TemperatureC],ROWS($G$2:G5271)))</f>
        <v/>
      </c>
      <c r="H5271" s="4" t="str" cm="1">
        <f t="array" ref="H5271">IF($A5271="","",INDEX(OpenMeteoAPI[RelativeHumidityPct],ROWS($H$2:H5271))/100)</f>
        <v/>
      </c>
      <c r="I5271" s="4" t="str" cm="1">
        <f t="array" ref="I5271">IF($A5271="","",INDEX(OpenMeteoAPI[PrecipitationProbabilityPct],ROWS($I$2:I5271))/100)</f>
        <v/>
      </c>
      <c r="J5271" s="3" t="str" cm="1">
        <f t="array" ref="J5271">IF($A5271="","",INDEX(OpenMeteoAPI[PrecipitationMM],ROWS($J$2:J5271)))</f>
        <v/>
      </c>
      <c r="K5271" t="str" cm="1">
        <f t="array" ref="K5271">IF($A5271="","",INDEX(OpenMeteoAPI[WeatherCode],ROWS($K$2:K5271)))</f>
        <v/>
      </c>
      <c r="L5271" s="3" t="str" cm="1">
        <f t="array" ref="L5271">IF($A5271="","",INDEX(OpenMeteoAPI[WindSpeedKMH],ROWS($L$2:L5271)))</f>
        <v/>
      </c>
    </row>
    <row r="5272" spans="1:12">
      <c r="A5272" t="str" cm="1">
        <f t="array" ref="A5272">IFERROR(INDEX(OpenMeteoAPI[City],ROWS($A$2:A5272))&amp;", "&amp;INDEX(OpenMeteoAPI[CountryCode],ROWS($A$2:A5272)),"")</f>
        <v/>
      </c>
      <c r="B5272" t="str" cm="1">
        <f t="array" ref="B5272">IF($A5272="","",INDEX(OpenMeteoAPI[LocationID],ROWS($B$2:B5272)))</f>
        <v/>
      </c>
      <c r="C5272" s="5" t="str" cm="1">
        <f t="array" ref="C5272">IF($A5272="","",INDEX(OpenMeteoAPI[ForecastDateTime],ROWS($C$2:C5272)))</f>
        <v/>
      </c>
      <c r="D5272" t="str">
        <f t="shared" si="82"/>
        <v/>
      </c>
      <c r="E5272" t="str" cm="1">
        <f t="array" ref="E5272">IF($K5272="","",_xlfn.IFS($K5272=0,_xlfn.UNICHAR(9728),$K5272&lt;=3,_xlfn.UNICHAR(9729),OR($K5272=45,$K5272=48),"~",AND($K5272&gt;=51,$K5272&lt;=67),_xlfn.UNICHAR(9748),AND($K5272&gt;=71,$K5272&lt;=77),_xlfn.UNICHAR(10052),AND($K5272&gt;=80,$K5272&lt;=82),_xlfn.UNICHAR(9748),AND($K5272&gt;=95,$K5272&lt;=99),_xlfn.UNICHAR(9889),TRUE,_xlfn.UNICHAR(9729)))</f>
        <v/>
      </c>
      <c r="F5272" t="str" cm="1">
        <f t="array" ref="F5272">IF($K5272="","",_xlfn.IFS($K5272=0,"Clear",$K5272&lt;=3,"Partly Cloudy",OR($K5272=45,$K5272=48),"Fog",AND($K5272&gt;=51,$K5272&lt;=67),"Drizzle",AND($K5272&gt;=71,$K5272&lt;=77),"Snow",AND($K5272&gt;=80,$K5272&lt;=82),"Rain Showers",AND($K5272&gt;=95,$K5272&lt;=99),"Thunderstorm",TRUE,"Cloudy"))</f>
        <v/>
      </c>
      <c r="G5272" s="3" t="str" cm="1">
        <f t="array" ref="G5272">IF($A5272="","",INDEX(OpenMeteoAPI[TemperatureC],ROWS($G$2:G5272)))</f>
        <v/>
      </c>
      <c r="H5272" s="4" t="str" cm="1">
        <f t="array" ref="H5272">IF($A5272="","",INDEX(OpenMeteoAPI[RelativeHumidityPct],ROWS($H$2:H5272))/100)</f>
        <v/>
      </c>
      <c r="I5272" s="4" t="str" cm="1">
        <f t="array" ref="I5272">IF($A5272="","",INDEX(OpenMeteoAPI[PrecipitationProbabilityPct],ROWS($I$2:I5272))/100)</f>
        <v/>
      </c>
      <c r="J5272" s="3" t="str" cm="1">
        <f t="array" ref="J5272">IF($A5272="","",INDEX(OpenMeteoAPI[PrecipitationMM],ROWS($J$2:J5272)))</f>
        <v/>
      </c>
      <c r="K5272" t="str" cm="1">
        <f t="array" ref="K5272">IF($A5272="","",INDEX(OpenMeteoAPI[WeatherCode],ROWS($K$2:K5272)))</f>
        <v/>
      </c>
      <c r="L5272" s="3" t="str" cm="1">
        <f t="array" ref="L5272">IF($A5272="","",INDEX(OpenMeteoAPI[WindSpeedKMH],ROWS($L$2:L5272)))</f>
        <v/>
      </c>
    </row>
    <row r="5273" spans="1:12">
      <c r="A5273" t="str" cm="1">
        <f t="array" ref="A5273">IFERROR(INDEX(OpenMeteoAPI[City],ROWS($A$2:A5273))&amp;", "&amp;INDEX(OpenMeteoAPI[CountryCode],ROWS($A$2:A5273)),"")</f>
        <v/>
      </c>
      <c r="B5273" t="str" cm="1">
        <f t="array" ref="B5273">IF($A5273="","",INDEX(OpenMeteoAPI[LocationID],ROWS($B$2:B5273)))</f>
        <v/>
      </c>
      <c r="C5273" s="5" t="str" cm="1">
        <f t="array" ref="C5273">IF($A5273="","",INDEX(OpenMeteoAPI[ForecastDateTime],ROWS($C$2:C5273)))</f>
        <v/>
      </c>
      <c r="D5273" t="str">
        <f t="shared" si="82"/>
        <v/>
      </c>
      <c r="E5273" t="str" cm="1">
        <f t="array" ref="E5273">IF($K5273="","",_xlfn.IFS($K5273=0,_xlfn.UNICHAR(9728),$K5273&lt;=3,_xlfn.UNICHAR(9729),OR($K5273=45,$K5273=48),"~",AND($K5273&gt;=51,$K5273&lt;=67),_xlfn.UNICHAR(9748),AND($K5273&gt;=71,$K5273&lt;=77),_xlfn.UNICHAR(10052),AND($K5273&gt;=80,$K5273&lt;=82),_xlfn.UNICHAR(9748),AND($K5273&gt;=95,$K5273&lt;=99),_xlfn.UNICHAR(9889),TRUE,_xlfn.UNICHAR(9729)))</f>
        <v/>
      </c>
      <c r="F5273" t="str" cm="1">
        <f t="array" ref="F5273">IF($K5273="","",_xlfn.IFS($K5273=0,"Clear",$K5273&lt;=3,"Partly Cloudy",OR($K5273=45,$K5273=48),"Fog",AND($K5273&gt;=51,$K5273&lt;=67),"Drizzle",AND($K5273&gt;=71,$K5273&lt;=77),"Snow",AND($K5273&gt;=80,$K5273&lt;=82),"Rain Showers",AND($K5273&gt;=95,$K5273&lt;=99),"Thunderstorm",TRUE,"Cloudy"))</f>
        <v/>
      </c>
      <c r="G5273" s="3" t="str" cm="1">
        <f t="array" ref="G5273">IF($A5273="","",INDEX(OpenMeteoAPI[TemperatureC],ROWS($G$2:G5273)))</f>
        <v/>
      </c>
      <c r="H5273" s="4" t="str" cm="1">
        <f t="array" ref="H5273">IF($A5273="","",INDEX(OpenMeteoAPI[RelativeHumidityPct],ROWS($H$2:H5273))/100)</f>
        <v/>
      </c>
      <c r="I5273" s="4" t="str" cm="1">
        <f t="array" ref="I5273">IF($A5273="","",INDEX(OpenMeteoAPI[PrecipitationProbabilityPct],ROWS($I$2:I5273))/100)</f>
        <v/>
      </c>
      <c r="J5273" s="3" t="str" cm="1">
        <f t="array" ref="J5273">IF($A5273="","",INDEX(OpenMeteoAPI[PrecipitationMM],ROWS($J$2:J5273)))</f>
        <v/>
      </c>
      <c r="K5273" t="str" cm="1">
        <f t="array" ref="K5273">IF($A5273="","",INDEX(OpenMeteoAPI[WeatherCode],ROWS($K$2:K5273)))</f>
        <v/>
      </c>
      <c r="L5273" s="3" t="str" cm="1">
        <f t="array" ref="L5273">IF($A5273="","",INDEX(OpenMeteoAPI[WindSpeedKMH],ROWS($L$2:L5273)))</f>
        <v/>
      </c>
    </row>
    <row r="5274" spans="1:12">
      <c r="A5274" t="str" cm="1">
        <f t="array" ref="A5274">IFERROR(INDEX(OpenMeteoAPI[City],ROWS($A$2:A5274))&amp;", "&amp;INDEX(OpenMeteoAPI[CountryCode],ROWS($A$2:A5274)),"")</f>
        <v/>
      </c>
      <c r="B5274" t="str" cm="1">
        <f t="array" ref="B5274">IF($A5274="","",INDEX(OpenMeteoAPI[LocationID],ROWS($B$2:B5274)))</f>
        <v/>
      </c>
      <c r="C5274" s="5" t="str" cm="1">
        <f t="array" ref="C5274">IF($A5274="","",INDEX(OpenMeteoAPI[ForecastDateTime],ROWS($C$2:C5274)))</f>
        <v/>
      </c>
      <c r="D5274" t="str">
        <f t="shared" si="82"/>
        <v/>
      </c>
      <c r="E5274" t="str" cm="1">
        <f t="array" ref="E5274">IF($K5274="","",_xlfn.IFS($K5274=0,_xlfn.UNICHAR(9728),$K5274&lt;=3,_xlfn.UNICHAR(9729),OR($K5274=45,$K5274=48),"~",AND($K5274&gt;=51,$K5274&lt;=67),_xlfn.UNICHAR(9748),AND($K5274&gt;=71,$K5274&lt;=77),_xlfn.UNICHAR(10052),AND($K5274&gt;=80,$K5274&lt;=82),_xlfn.UNICHAR(9748),AND($K5274&gt;=95,$K5274&lt;=99),_xlfn.UNICHAR(9889),TRUE,_xlfn.UNICHAR(9729)))</f>
        <v/>
      </c>
      <c r="F5274" t="str" cm="1">
        <f t="array" ref="F5274">IF($K5274="","",_xlfn.IFS($K5274=0,"Clear",$K5274&lt;=3,"Partly Cloudy",OR($K5274=45,$K5274=48),"Fog",AND($K5274&gt;=51,$K5274&lt;=67),"Drizzle",AND($K5274&gt;=71,$K5274&lt;=77),"Snow",AND($K5274&gt;=80,$K5274&lt;=82),"Rain Showers",AND($K5274&gt;=95,$K5274&lt;=99),"Thunderstorm",TRUE,"Cloudy"))</f>
        <v/>
      </c>
      <c r="G5274" s="3" t="str" cm="1">
        <f t="array" ref="G5274">IF($A5274="","",INDEX(OpenMeteoAPI[TemperatureC],ROWS($G$2:G5274)))</f>
        <v/>
      </c>
      <c r="H5274" s="4" t="str" cm="1">
        <f t="array" ref="H5274">IF($A5274="","",INDEX(OpenMeteoAPI[RelativeHumidityPct],ROWS($H$2:H5274))/100)</f>
        <v/>
      </c>
      <c r="I5274" s="4" t="str" cm="1">
        <f t="array" ref="I5274">IF($A5274="","",INDEX(OpenMeteoAPI[PrecipitationProbabilityPct],ROWS($I$2:I5274))/100)</f>
        <v/>
      </c>
      <c r="J5274" s="3" t="str" cm="1">
        <f t="array" ref="J5274">IF($A5274="","",INDEX(OpenMeteoAPI[PrecipitationMM],ROWS($J$2:J5274)))</f>
        <v/>
      </c>
      <c r="K5274" t="str" cm="1">
        <f t="array" ref="K5274">IF($A5274="","",INDEX(OpenMeteoAPI[WeatherCode],ROWS($K$2:K5274)))</f>
        <v/>
      </c>
      <c r="L5274" s="3" t="str" cm="1">
        <f t="array" ref="L5274">IF($A5274="","",INDEX(OpenMeteoAPI[WindSpeedKMH],ROWS($L$2:L5274)))</f>
        <v/>
      </c>
    </row>
    <row r="5275" spans="1:12">
      <c r="A5275" t="str" cm="1">
        <f t="array" ref="A5275">IFERROR(INDEX(OpenMeteoAPI[City],ROWS($A$2:A5275))&amp;", "&amp;INDEX(OpenMeteoAPI[CountryCode],ROWS($A$2:A5275)),"")</f>
        <v/>
      </c>
      <c r="B5275" t="str" cm="1">
        <f t="array" ref="B5275">IF($A5275="","",INDEX(OpenMeteoAPI[LocationID],ROWS($B$2:B5275)))</f>
        <v/>
      </c>
      <c r="C5275" s="5" t="str" cm="1">
        <f t="array" ref="C5275">IF($A5275="","",INDEX(OpenMeteoAPI[ForecastDateTime],ROWS($C$2:C5275)))</f>
        <v/>
      </c>
      <c r="D5275" t="str">
        <f t="shared" si="82"/>
        <v/>
      </c>
      <c r="E5275" t="str" cm="1">
        <f t="array" ref="E5275">IF($K5275="","",_xlfn.IFS($K5275=0,_xlfn.UNICHAR(9728),$K5275&lt;=3,_xlfn.UNICHAR(9729),OR($K5275=45,$K5275=48),"~",AND($K5275&gt;=51,$K5275&lt;=67),_xlfn.UNICHAR(9748),AND($K5275&gt;=71,$K5275&lt;=77),_xlfn.UNICHAR(10052),AND($K5275&gt;=80,$K5275&lt;=82),_xlfn.UNICHAR(9748),AND($K5275&gt;=95,$K5275&lt;=99),_xlfn.UNICHAR(9889),TRUE,_xlfn.UNICHAR(9729)))</f>
        <v/>
      </c>
      <c r="F5275" t="str" cm="1">
        <f t="array" ref="F5275">IF($K5275="","",_xlfn.IFS($K5275=0,"Clear",$K5275&lt;=3,"Partly Cloudy",OR($K5275=45,$K5275=48),"Fog",AND($K5275&gt;=51,$K5275&lt;=67),"Drizzle",AND($K5275&gt;=71,$K5275&lt;=77),"Snow",AND($K5275&gt;=80,$K5275&lt;=82),"Rain Showers",AND($K5275&gt;=95,$K5275&lt;=99),"Thunderstorm",TRUE,"Cloudy"))</f>
        <v/>
      </c>
      <c r="G5275" s="3" t="str" cm="1">
        <f t="array" ref="G5275">IF($A5275="","",INDEX(OpenMeteoAPI[TemperatureC],ROWS($G$2:G5275)))</f>
        <v/>
      </c>
      <c r="H5275" s="4" t="str" cm="1">
        <f t="array" ref="H5275">IF($A5275="","",INDEX(OpenMeteoAPI[RelativeHumidityPct],ROWS($H$2:H5275))/100)</f>
        <v/>
      </c>
      <c r="I5275" s="4" t="str" cm="1">
        <f t="array" ref="I5275">IF($A5275="","",INDEX(OpenMeteoAPI[PrecipitationProbabilityPct],ROWS($I$2:I5275))/100)</f>
        <v/>
      </c>
      <c r="J5275" s="3" t="str" cm="1">
        <f t="array" ref="J5275">IF($A5275="","",INDEX(OpenMeteoAPI[PrecipitationMM],ROWS($J$2:J5275)))</f>
        <v/>
      </c>
      <c r="K5275" t="str" cm="1">
        <f t="array" ref="K5275">IF($A5275="","",INDEX(OpenMeteoAPI[WeatherCode],ROWS($K$2:K5275)))</f>
        <v/>
      </c>
      <c r="L5275" s="3" t="str" cm="1">
        <f t="array" ref="L5275">IF($A5275="","",INDEX(OpenMeteoAPI[WindSpeedKMH],ROWS($L$2:L5275)))</f>
        <v/>
      </c>
    </row>
    <row r="5276" spans="1:12">
      <c r="A5276" t="str" cm="1">
        <f t="array" ref="A5276">IFERROR(INDEX(OpenMeteoAPI[City],ROWS($A$2:A5276))&amp;", "&amp;INDEX(OpenMeteoAPI[CountryCode],ROWS($A$2:A5276)),"")</f>
        <v/>
      </c>
      <c r="B5276" t="str" cm="1">
        <f t="array" ref="B5276">IF($A5276="","",INDEX(OpenMeteoAPI[LocationID],ROWS($B$2:B5276)))</f>
        <v/>
      </c>
      <c r="C5276" s="5" t="str" cm="1">
        <f t="array" ref="C5276">IF($A5276="","",INDEX(OpenMeteoAPI[ForecastDateTime],ROWS($C$2:C5276)))</f>
        <v/>
      </c>
      <c r="D5276" t="str">
        <f t="shared" si="82"/>
        <v/>
      </c>
      <c r="E5276" t="str" cm="1">
        <f t="array" ref="E5276">IF($K5276="","",_xlfn.IFS($K5276=0,_xlfn.UNICHAR(9728),$K5276&lt;=3,_xlfn.UNICHAR(9729),OR($K5276=45,$K5276=48),"~",AND($K5276&gt;=51,$K5276&lt;=67),_xlfn.UNICHAR(9748),AND($K5276&gt;=71,$K5276&lt;=77),_xlfn.UNICHAR(10052),AND($K5276&gt;=80,$K5276&lt;=82),_xlfn.UNICHAR(9748),AND($K5276&gt;=95,$K5276&lt;=99),_xlfn.UNICHAR(9889),TRUE,_xlfn.UNICHAR(9729)))</f>
        <v/>
      </c>
      <c r="F5276" t="str" cm="1">
        <f t="array" ref="F5276">IF($K5276="","",_xlfn.IFS($K5276=0,"Clear",$K5276&lt;=3,"Partly Cloudy",OR($K5276=45,$K5276=48),"Fog",AND($K5276&gt;=51,$K5276&lt;=67),"Drizzle",AND($K5276&gt;=71,$K5276&lt;=77),"Snow",AND($K5276&gt;=80,$K5276&lt;=82),"Rain Showers",AND($K5276&gt;=95,$K5276&lt;=99),"Thunderstorm",TRUE,"Cloudy"))</f>
        <v/>
      </c>
      <c r="G5276" s="3" t="str" cm="1">
        <f t="array" ref="G5276">IF($A5276="","",INDEX(OpenMeteoAPI[TemperatureC],ROWS($G$2:G5276)))</f>
        <v/>
      </c>
      <c r="H5276" s="4" t="str" cm="1">
        <f t="array" ref="H5276">IF($A5276="","",INDEX(OpenMeteoAPI[RelativeHumidityPct],ROWS($H$2:H5276))/100)</f>
        <v/>
      </c>
      <c r="I5276" s="4" t="str" cm="1">
        <f t="array" ref="I5276">IF($A5276="","",INDEX(OpenMeteoAPI[PrecipitationProbabilityPct],ROWS($I$2:I5276))/100)</f>
        <v/>
      </c>
      <c r="J5276" s="3" t="str" cm="1">
        <f t="array" ref="J5276">IF($A5276="","",INDEX(OpenMeteoAPI[PrecipitationMM],ROWS($J$2:J5276)))</f>
        <v/>
      </c>
      <c r="K5276" t="str" cm="1">
        <f t="array" ref="K5276">IF($A5276="","",INDEX(OpenMeteoAPI[WeatherCode],ROWS($K$2:K5276)))</f>
        <v/>
      </c>
      <c r="L5276" s="3" t="str" cm="1">
        <f t="array" ref="L5276">IF($A5276="","",INDEX(OpenMeteoAPI[WindSpeedKMH],ROWS($L$2:L5276)))</f>
        <v/>
      </c>
    </row>
    <row r="5277" spans="1:12">
      <c r="A5277" t="str" cm="1">
        <f t="array" ref="A5277">IFERROR(INDEX(OpenMeteoAPI[City],ROWS($A$2:A5277))&amp;", "&amp;INDEX(OpenMeteoAPI[CountryCode],ROWS($A$2:A5277)),"")</f>
        <v/>
      </c>
      <c r="B5277" t="str" cm="1">
        <f t="array" ref="B5277">IF($A5277="","",INDEX(OpenMeteoAPI[LocationID],ROWS($B$2:B5277)))</f>
        <v/>
      </c>
      <c r="C5277" s="5" t="str" cm="1">
        <f t="array" ref="C5277">IF($A5277="","",INDEX(OpenMeteoAPI[ForecastDateTime],ROWS($C$2:C5277)))</f>
        <v/>
      </c>
      <c r="D5277" t="str">
        <f t="shared" si="82"/>
        <v/>
      </c>
      <c r="E5277" t="str" cm="1">
        <f t="array" ref="E5277">IF($K5277="","",_xlfn.IFS($K5277=0,_xlfn.UNICHAR(9728),$K5277&lt;=3,_xlfn.UNICHAR(9729),OR($K5277=45,$K5277=48),"~",AND($K5277&gt;=51,$K5277&lt;=67),_xlfn.UNICHAR(9748),AND($K5277&gt;=71,$K5277&lt;=77),_xlfn.UNICHAR(10052),AND($K5277&gt;=80,$K5277&lt;=82),_xlfn.UNICHAR(9748),AND($K5277&gt;=95,$K5277&lt;=99),_xlfn.UNICHAR(9889),TRUE,_xlfn.UNICHAR(9729)))</f>
        <v/>
      </c>
      <c r="F5277" t="str" cm="1">
        <f t="array" ref="F5277">IF($K5277="","",_xlfn.IFS($K5277=0,"Clear",$K5277&lt;=3,"Partly Cloudy",OR($K5277=45,$K5277=48),"Fog",AND($K5277&gt;=51,$K5277&lt;=67),"Drizzle",AND($K5277&gt;=71,$K5277&lt;=77),"Snow",AND($K5277&gt;=80,$K5277&lt;=82),"Rain Showers",AND($K5277&gt;=95,$K5277&lt;=99),"Thunderstorm",TRUE,"Cloudy"))</f>
        <v/>
      </c>
      <c r="G5277" s="3" t="str" cm="1">
        <f t="array" ref="G5277">IF($A5277="","",INDEX(OpenMeteoAPI[TemperatureC],ROWS($G$2:G5277)))</f>
        <v/>
      </c>
      <c r="H5277" s="4" t="str" cm="1">
        <f t="array" ref="H5277">IF($A5277="","",INDEX(OpenMeteoAPI[RelativeHumidityPct],ROWS($H$2:H5277))/100)</f>
        <v/>
      </c>
      <c r="I5277" s="4" t="str" cm="1">
        <f t="array" ref="I5277">IF($A5277="","",INDEX(OpenMeteoAPI[PrecipitationProbabilityPct],ROWS($I$2:I5277))/100)</f>
        <v/>
      </c>
      <c r="J5277" s="3" t="str" cm="1">
        <f t="array" ref="J5277">IF($A5277="","",INDEX(OpenMeteoAPI[PrecipitationMM],ROWS($J$2:J5277)))</f>
        <v/>
      </c>
      <c r="K5277" t="str" cm="1">
        <f t="array" ref="K5277">IF($A5277="","",INDEX(OpenMeteoAPI[WeatherCode],ROWS($K$2:K5277)))</f>
        <v/>
      </c>
      <c r="L5277" s="3" t="str" cm="1">
        <f t="array" ref="L5277">IF($A5277="","",INDEX(OpenMeteoAPI[WindSpeedKMH],ROWS($L$2:L5277)))</f>
        <v/>
      </c>
    </row>
    <row r="5278" spans="1:12">
      <c r="A5278" t="str" cm="1">
        <f t="array" ref="A5278">IFERROR(INDEX(OpenMeteoAPI[City],ROWS($A$2:A5278))&amp;", "&amp;INDEX(OpenMeteoAPI[CountryCode],ROWS($A$2:A5278)),"")</f>
        <v/>
      </c>
      <c r="B5278" t="str" cm="1">
        <f t="array" ref="B5278">IF($A5278="","",INDEX(OpenMeteoAPI[LocationID],ROWS($B$2:B5278)))</f>
        <v/>
      </c>
      <c r="C5278" s="5" t="str" cm="1">
        <f t="array" ref="C5278">IF($A5278="","",INDEX(OpenMeteoAPI[ForecastDateTime],ROWS($C$2:C5278)))</f>
        <v/>
      </c>
      <c r="D5278" t="str">
        <f t="shared" si="82"/>
        <v/>
      </c>
      <c r="E5278" t="str" cm="1">
        <f t="array" ref="E5278">IF($K5278="","",_xlfn.IFS($K5278=0,_xlfn.UNICHAR(9728),$K5278&lt;=3,_xlfn.UNICHAR(9729),OR($K5278=45,$K5278=48),"~",AND($K5278&gt;=51,$K5278&lt;=67),_xlfn.UNICHAR(9748),AND($K5278&gt;=71,$K5278&lt;=77),_xlfn.UNICHAR(10052),AND($K5278&gt;=80,$K5278&lt;=82),_xlfn.UNICHAR(9748),AND($K5278&gt;=95,$K5278&lt;=99),_xlfn.UNICHAR(9889),TRUE,_xlfn.UNICHAR(9729)))</f>
        <v/>
      </c>
      <c r="F5278" t="str" cm="1">
        <f t="array" ref="F5278">IF($K5278="","",_xlfn.IFS($K5278=0,"Clear",$K5278&lt;=3,"Partly Cloudy",OR($K5278=45,$K5278=48),"Fog",AND($K5278&gt;=51,$K5278&lt;=67),"Drizzle",AND($K5278&gt;=71,$K5278&lt;=77),"Snow",AND($K5278&gt;=80,$K5278&lt;=82),"Rain Showers",AND($K5278&gt;=95,$K5278&lt;=99),"Thunderstorm",TRUE,"Cloudy"))</f>
        <v/>
      </c>
      <c r="G5278" s="3" t="str" cm="1">
        <f t="array" ref="G5278">IF($A5278="","",INDEX(OpenMeteoAPI[TemperatureC],ROWS($G$2:G5278)))</f>
        <v/>
      </c>
      <c r="H5278" s="4" t="str" cm="1">
        <f t="array" ref="H5278">IF($A5278="","",INDEX(OpenMeteoAPI[RelativeHumidityPct],ROWS($H$2:H5278))/100)</f>
        <v/>
      </c>
      <c r="I5278" s="4" t="str" cm="1">
        <f t="array" ref="I5278">IF($A5278="","",INDEX(OpenMeteoAPI[PrecipitationProbabilityPct],ROWS($I$2:I5278))/100)</f>
        <v/>
      </c>
      <c r="J5278" s="3" t="str" cm="1">
        <f t="array" ref="J5278">IF($A5278="","",INDEX(OpenMeteoAPI[PrecipitationMM],ROWS($J$2:J5278)))</f>
        <v/>
      </c>
      <c r="K5278" t="str" cm="1">
        <f t="array" ref="K5278">IF($A5278="","",INDEX(OpenMeteoAPI[WeatherCode],ROWS($K$2:K5278)))</f>
        <v/>
      </c>
      <c r="L5278" s="3" t="str" cm="1">
        <f t="array" ref="L5278">IF($A5278="","",INDEX(OpenMeteoAPI[WindSpeedKMH],ROWS($L$2:L5278)))</f>
        <v/>
      </c>
    </row>
    <row r="5279" spans="1:12">
      <c r="A5279" t="str" cm="1">
        <f t="array" ref="A5279">IFERROR(INDEX(OpenMeteoAPI[City],ROWS($A$2:A5279))&amp;", "&amp;INDEX(OpenMeteoAPI[CountryCode],ROWS($A$2:A5279)),"")</f>
        <v/>
      </c>
      <c r="B5279" t="str" cm="1">
        <f t="array" ref="B5279">IF($A5279="","",INDEX(OpenMeteoAPI[LocationID],ROWS($B$2:B5279)))</f>
        <v/>
      </c>
      <c r="C5279" s="5" t="str" cm="1">
        <f t="array" ref="C5279">IF($A5279="","",INDEX(OpenMeteoAPI[ForecastDateTime],ROWS($C$2:C5279)))</f>
        <v/>
      </c>
      <c r="D5279" t="str">
        <f t="shared" si="82"/>
        <v/>
      </c>
      <c r="E5279" t="str" cm="1">
        <f t="array" ref="E5279">IF($K5279="","",_xlfn.IFS($K5279=0,_xlfn.UNICHAR(9728),$K5279&lt;=3,_xlfn.UNICHAR(9729),OR($K5279=45,$K5279=48),"~",AND($K5279&gt;=51,$K5279&lt;=67),_xlfn.UNICHAR(9748),AND($K5279&gt;=71,$K5279&lt;=77),_xlfn.UNICHAR(10052),AND($K5279&gt;=80,$K5279&lt;=82),_xlfn.UNICHAR(9748),AND($K5279&gt;=95,$K5279&lt;=99),_xlfn.UNICHAR(9889),TRUE,_xlfn.UNICHAR(9729)))</f>
        <v/>
      </c>
      <c r="F5279" t="str" cm="1">
        <f t="array" ref="F5279">IF($K5279="","",_xlfn.IFS($K5279=0,"Clear",$K5279&lt;=3,"Partly Cloudy",OR($K5279=45,$K5279=48),"Fog",AND($K5279&gt;=51,$K5279&lt;=67),"Drizzle",AND($K5279&gt;=71,$K5279&lt;=77),"Snow",AND($K5279&gt;=80,$K5279&lt;=82),"Rain Showers",AND($K5279&gt;=95,$K5279&lt;=99),"Thunderstorm",TRUE,"Cloudy"))</f>
        <v/>
      </c>
      <c r="G5279" s="3" t="str" cm="1">
        <f t="array" ref="G5279">IF($A5279="","",INDEX(OpenMeteoAPI[TemperatureC],ROWS($G$2:G5279)))</f>
        <v/>
      </c>
      <c r="H5279" s="4" t="str" cm="1">
        <f t="array" ref="H5279">IF($A5279="","",INDEX(OpenMeteoAPI[RelativeHumidityPct],ROWS($H$2:H5279))/100)</f>
        <v/>
      </c>
      <c r="I5279" s="4" t="str" cm="1">
        <f t="array" ref="I5279">IF($A5279="","",INDEX(OpenMeteoAPI[PrecipitationProbabilityPct],ROWS($I$2:I5279))/100)</f>
        <v/>
      </c>
      <c r="J5279" s="3" t="str" cm="1">
        <f t="array" ref="J5279">IF($A5279="","",INDEX(OpenMeteoAPI[PrecipitationMM],ROWS($J$2:J5279)))</f>
        <v/>
      </c>
      <c r="K5279" t="str" cm="1">
        <f t="array" ref="K5279">IF($A5279="","",INDEX(OpenMeteoAPI[WeatherCode],ROWS($K$2:K5279)))</f>
        <v/>
      </c>
      <c r="L5279" s="3" t="str" cm="1">
        <f t="array" ref="L5279">IF($A5279="","",INDEX(OpenMeteoAPI[WindSpeedKMH],ROWS($L$2:L5279)))</f>
        <v/>
      </c>
    </row>
    <row r="5280" spans="1:12">
      <c r="A5280" t="str" cm="1">
        <f t="array" ref="A5280">IFERROR(INDEX(OpenMeteoAPI[City],ROWS($A$2:A5280))&amp;", "&amp;INDEX(OpenMeteoAPI[CountryCode],ROWS($A$2:A5280)),"")</f>
        <v/>
      </c>
      <c r="B5280" t="str" cm="1">
        <f t="array" ref="B5280">IF($A5280="","",INDEX(OpenMeteoAPI[LocationID],ROWS($B$2:B5280)))</f>
        <v/>
      </c>
      <c r="C5280" s="5" t="str" cm="1">
        <f t="array" ref="C5280">IF($A5280="","",INDEX(OpenMeteoAPI[ForecastDateTime],ROWS($C$2:C5280)))</f>
        <v/>
      </c>
      <c r="D5280" t="str">
        <f t="shared" si="82"/>
        <v/>
      </c>
      <c r="E5280" t="str" cm="1">
        <f t="array" ref="E5280">IF($K5280="","",_xlfn.IFS($K5280=0,_xlfn.UNICHAR(9728),$K5280&lt;=3,_xlfn.UNICHAR(9729),OR($K5280=45,$K5280=48),"~",AND($K5280&gt;=51,$K5280&lt;=67),_xlfn.UNICHAR(9748),AND($K5280&gt;=71,$K5280&lt;=77),_xlfn.UNICHAR(10052),AND($K5280&gt;=80,$K5280&lt;=82),_xlfn.UNICHAR(9748),AND($K5280&gt;=95,$K5280&lt;=99),_xlfn.UNICHAR(9889),TRUE,_xlfn.UNICHAR(9729)))</f>
        <v/>
      </c>
      <c r="F5280" t="str" cm="1">
        <f t="array" ref="F5280">IF($K5280="","",_xlfn.IFS($K5280=0,"Clear",$K5280&lt;=3,"Partly Cloudy",OR($K5280=45,$K5280=48),"Fog",AND($K5280&gt;=51,$K5280&lt;=67),"Drizzle",AND($K5280&gt;=71,$K5280&lt;=77),"Snow",AND($K5280&gt;=80,$K5280&lt;=82),"Rain Showers",AND($K5280&gt;=95,$K5280&lt;=99),"Thunderstorm",TRUE,"Cloudy"))</f>
        <v/>
      </c>
      <c r="G5280" s="3" t="str" cm="1">
        <f t="array" ref="G5280">IF($A5280="","",INDEX(OpenMeteoAPI[TemperatureC],ROWS($G$2:G5280)))</f>
        <v/>
      </c>
      <c r="H5280" s="4" t="str" cm="1">
        <f t="array" ref="H5280">IF($A5280="","",INDEX(OpenMeteoAPI[RelativeHumidityPct],ROWS($H$2:H5280))/100)</f>
        <v/>
      </c>
      <c r="I5280" s="4" t="str" cm="1">
        <f t="array" ref="I5280">IF($A5280="","",INDEX(OpenMeteoAPI[PrecipitationProbabilityPct],ROWS($I$2:I5280))/100)</f>
        <v/>
      </c>
      <c r="J5280" s="3" t="str" cm="1">
        <f t="array" ref="J5280">IF($A5280="","",INDEX(OpenMeteoAPI[PrecipitationMM],ROWS($J$2:J5280)))</f>
        <v/>
      </c>
      <c r="K5280" t="str" cm="1">
        <f t="array" ref="K5280">IF($A5280="","",INDEX(OpenMeteoAPI[WeatherCode],ROWS($K$2:K5280)))</f>
        <v/>
      </c>
      <c r="L5280" s="3" t="str" cm="1">
        <f t="array" ref="L5280">IF($A5280="","",INDEX(OpenMeteoAPI[WindSpeedKMH],ROWS($L$2:L5280)))</f>
        <v/>
      </c>
    </row>
    <row r="5281" spans="1:12">
      <c r="A5281" t="str" cm="1">
        <f t="array" ref="A5281">IFERROR(INDEX(OpenMeteoAPI[City],ROWS($A$2:A5281))&amp;", "&amp;INDEX(OpenMeteoAPI[CountryCode],ROWS($A$2:A5281)),"")</f>
        <v/>
      </c>
      <c r="B5281" t="str" cm="1">
        <f t="array" ref="B5281">IF($A5281="","",INDEX(OpenMeteoAPI[LocationID],ROWS($B$2:B5281)))</f>
        <v/>
      </c>
      <c r="C5281" s="5" t="str" cm="1">
        <f t="array" ref="C5281">IF($A5281="","",INDEX(OpenMeteoAPI[ForecastDateTime],ROWS($C$2:C5281)))</f>
        <v/>
      </c>
      <c r="D5281" t="str">
        <f t="shared" si="82"/>
        <v/>
      </c>
      <c r="E5281" t="str" cm="1">
        <f t="array" ref="E5281">IF($K5281="","",_xlfn.IFS($K5281=0,_xlfn.UNICHAR(9728),$K5281&lt;=3,_xlfn.UNICHAR(9729),OR($K5281=45,$K5281=48),"~",AND($K5281&gt;=51,$K5281&lt;=67),_xlfn.UNICHAR(9748),AND($K5281&gt;=71,$K5281&lt;=77),_xlfn.UNICHAR(10052),AND($K5281&gt;=80,$K5281&lt;=82),_xlfn.UNICHAR(9748),AND($K5281&gt;=95,$K5281&lt;=99),_xlfn.UNICHAR(9889),TRUE,_xlfn.UNICHAR(9729)))</f>
        <v/>
      </c>
      <c r="F5281" t="str" cm="1">
        <f t="array" ref="F5281">IF($K5281="","",_xlfn.IFS($K5281=0,"Clear",$K5281&lt;=3,"Partly Cloudy",OR($K5281=45,$K5281=48),"Fog",AND($K5281&gt;=51,$K5281&lt;=67),"Drizzle",AND($K5281&gt;=71,$K5281&lt;=77),"Snow",AND($K5281&gt;=80,$K5281&lt;=82),"Rain Showers",AND($K5281&gt;=95,$K5281&lt;=99),"Thunderstorm",TRUE,"Cloudy"))</f>
        <v/>
      </c>
      <c r="G5281" s="3" t="str" cm="1">
        <f t="array" ref="G5281">IF($A5281="","",INDEX(OpenMeteoAPI[TemperatureC],ROWS($G$2:G5281)))</f>
        <v/>
      </c>
      <c r="H5281" s="4" t="str" cm="1">
        <f t="array" ref="H5281">IF($A5281="","",INDEX(OpenMeteoAPI[RelativeHumidityPct],ROWS($H$2:H5281))/100)</f>
        <v/>
      </c>
      <c r="I5281" s="4" t="str" cm="1">
        <f t="array" ref="I5281">IF($A5281="","",INDEX(OpenMeteoAPI[PrecipitationProbabilityPct],ROWS($I$2:I5281))/100)</f>
        <v/>
      </c>
      <c r="J5281" s="3" t="str" cm="1">
        <f t="array" ref="J5281">IF($A5281="","",INDEX(OpenMeteoAPI[PrecipitationMM],ROWS($J$2:J5281)))</f>
        <v/>
      </c>
      <c r="K5281" t="str" cm="1">
        <f t="array" ref="K5281">IF($A5281="","",INDEX(OpenMeteoAPI[WeatherCode],ROWS($K$2:K5281)))</f>
        <v/>
      </c>
      <c r="L5281" s="3" t="str" cm="1">
        <f t="array" ref="L5281">IF($A5281="","",INDEX(OpenMeteoAPI[WindSpeedKMH],ROWS($L$2:L5281)))</f>
        <v/>
      </c>
    </row>
    <row r="5282" spans="1:12">
      <c r="A5282" t="str" cm="1">
        <f t="array" ref="A5282">IFERROR(INDEX(OpenMeteoAPI[City],ROWS($A$2:A5282))&amp;", "&amp;INDEX(OpenMeteoAPI[CountryCode],ROWS($A$2:A5282)),"")</f>
        <v/>
      </c>
      <c r="B5282" t="str" cm="1">
        <f t="array" ref="B5282">IF($A5282="","",INDEX(OpenMeteoAPI[LocationID],ROWS($B$2:B5282)))</f>
        <v/>
      </c>
      <c r="C5282" s="5" t="str" cm="1">
        <f t="array" ref="C5282">IF($A5282="","",INDEX(OpenMeteoAPI[ForecastDateTime],ROWS($C$2:C5282)))</f>
        <v/>
      </c>
      <c r="D5282" t="str">
        <f t="shared" si="82"/>
        <v/>
      </c>
      <c r="E5282" t="str" cm="1">
        <f t="array" ref="E5282">IF($K5282="","",_xlfn.IFS($K5282=0,_xlfn.UNICHAR(9728),$K5282&lt;=3,_xlfn.UNICHAR(9729),OR($K5282=45,$K5282=48),"~",AND($K5282&gt;=51,$K5282&lt;=67),_xlfn.UNICHAR(9748),AND($K5282&gt;=71,$K5282&lt;=77),_xlfn.UNICHAR(10052),AND($K5282&gt;=80,$K5282&lt;=82),_xlfn.UNICHAR(9748),AND($K5282&gt;=95,$K5282&lt;=99),_xlfn.UNICHAR(9889),TRUE,_xlfn.UNICHAR(9729)))</f>
        <v/>
      </c>
      <c r="F5282" t="str" cm="1">
        <f t="array" ref="F5282">IF($K5282="","",_xlfn.IFS($K5282=0,"Clear",$K5282&lt;=3,"Partly Cloudy",OR($K5282=45,$K5282=48),"Fog",AND($K5282&gt;=51,$K5282&lt;=67),"Drizzle",AND($K5282&gt;=71,$K5282&lt;=77),"Snow",AND($K5282&gt;=80,$K5282&lt;=82),"Rain Showers",AND($K5282&gt;=95,$K5282&lt;=99),"Thunderstorm",TRUE,"Cloudy"))</f>
        <v/>
      </c>
      <c r="G5282" s="3" t="str" cm="1">
        <f t="array" ref="G5282">IF($A5282="","",INDEX(OpenMeteoAPI[TemperatureC],ROWS($G$2:G5282)))</f>
        <v/>
      </c>
      <c r="H5282" s="4" t="str" cm="1">
        <f t="array" ref="H5282">IF($A5282="","",INDEX(OpenMeteoAPI[RelativeHumidityPct],ROWS($H$2:H5282))/100)</f>
        <v/>
      </c>
      <c r="I5282" s="4" t="str" cm="1">
        <f t="array" ref="I5282">IF($A5282="","",INDEX(OpenMeteoAPI[PrecipitationProbabilityPct],ROWS($I$2:I5282))/100)</f>
        <v/>
      </c>
      <c r="J5282" s="3" t="str" cm="1">
        <f t="array" ref="J5282">IF($A5282="","",INDEX(OpenMeteoAPI[PrecipitationMM],ROWS($J$2:J5282)))</f>
        <v/>
      </c>
      <c r="K5282" t="str" cm="1">
        <f t="array" ref="K5282">IF($A5282="","",INDEX(OpenMeteoAPI[WeatherCode],ROWS($K$2:K5282)))</f>
        <v/>
      </c>
      <c r="L5282" s="3" t="str" cm="1">
        <f t="array" ref="L5282">IF($A5282="","",INDEX(OpenMeteoAPI[WindSpeedKMH],ROWS($L$2:L5282)))</f>
        <v/>
      </c>
    </row>
    <row r="5283" spans="1:12">
      <c r="A5283" t="str" cm="1">
        <f t="array" ref="A5283">IFERROR(INDEX(OpenMeteoAPI[City],ROWS($A$2:A5283))&amp;", "&amp;INDEX(OpenMeteoAPI[CountryCode],ROWS($A$2:A5283)),"")</f>
        <v/>
      </c>
      <c r="B5283" t="str" cm="1">
        <f t="array" ref="B5283">IF($A5283="","",INDEX(OpenMeteoAPI[LocationID],ROWS($B$2:B5283)))</f>
        <v/>
      </c>
      <c r="C5283" s="5" t="str" cm="1">
        <f t="array" ref="C5283">IF($A5283="","",INDEX(OpenMeteoAPI[ForecastDateTime],ROWS($C$2:C5283)))</f>
        <v/>
      </c>
      <c r="D5283" t="str">
        <f t="shared" si="82"/>
        <v/>
      </c>
      <c r="E5283" t="str" cm="1">
        <f t="array" ref="E5283">IF($K5283="","",_xlfn.IFS($K5283=0,_xlfn.UNICHAR(9728),$K5283&lt;=3,_xlfn.UNICHAR(9729),OR($K5283=45,$K5283=48),"~",AND($K5283&gt;=51,$K5283&lt;=67),_xlfn.UNICHAR(9748),AND($K5283&gt;=71,$K5283&lt;=77),_xlfn.UNICHAR(10052),AND($K5283&gt;=80,$K5283&lt;=82),_xlfn.UNICHAR(9748),AND($K5283&gt;=95,$K5283&lt;=99),_xlfn.UNICHAR(9889),TRUE,_xlfn.UNICHAR(9729)))</f>
        <v/>
      </c>
      <c r="F5283" t="str" cm="1">
        <f t="array" ref="F5283">IF($K5283="","",_xlfn.IFS($K5283=0,"Clear",$K5283&lt;=3,"Partly Cloudy",OR($K5283=45,$K5283=48),"Fog",AND($K5283&gt;=51,$K5283&lt;=67),"Drizzle",AND($K5283&gt;=71,$K5283&lt;=77),"Snow",AND($K5283&gt;=80,$K5283&lt;=82),"Rain Showers",AND($K5283&gt;=95,$K5283&lt;=99),"Thunderstorm",TRUE,"Cloudy"))</f>
        <v/>
      </c>
      <c r="G5283" s="3" t="str" cm="1">
        <f t="array" ref="G5283">IF($A5283="","",INDEX(OpenMeteoAPI[TemperatureC],ROWS($G$2:G5283)))</f>
        <v/>
      </c>
      <c r="H5283" s="4" t="str" cm="1">
        <f t="array" ref="H5283">IF($A5283="","",INDEX(OpenMeteoAPI[RelativeHumidityPct],ROWS($H$2:H5283))/100)</f>
        <v/>
      </c>
      <c r="I5283" s="4" t="str" cm="1">
        <f t="array" ref="I5283">IF($A5283="","",INDEX(OpenMeteoAPI[PrecipitationProbabilityPct],ROWS($I$2:I5283))/100)</f>
        <v/>
      </c>
      <c r="J5283" s="3" t="str" cm="1">
        <f t="array" ref="J5283">IF($A5283="","",INDEX(OpenMeteoAPI[PrecipitationMM],ROWS($J$2:J5283)))</f>
        <v/>
      </c>
      <c r="K5283" t="str" cm="1">
        <f t="array" ref="K5283">IF($A5283="","",INDEX(OpenMeteoAPI[WeatherCode],ROWS($K$2:K5283)))</f>
        <v/>
      </c>
      <c r="L5283" s="3" t="str" cm="1">
        <f t="array" ref="L5283">IF($A5283="","",INDEX(OpenMeteoAPI[WindSpeedKMH],ROWS($L$2:L5283)))</f>
        <v/>
      </c>
    </row>
    <row r="5284" spans="1:12">
      <c r="A5284" t="str" cm="1">
        <f t="array" ref="A5284">IFERROR(INDEX(OpenMeteoAPI[City],ROWS($A$2:A5284))&amp;", "&amp;INDEX(OpenMeteoAPI[CountryCode],ROWS($A$2:A5284)),"")</f>
        <v/>
      </c>
      <c r="B5284" t="str" cm="1">
        <f t="array" ref="B5284">IF($A5284="","",INDEX(OpenMeteoAPI[LocationID],ROWS($B$2:B5284)))</f>
        <v/>
      </c>
      <c r="C5284" s="5" t="str" cm="1">
        <f t="array" ref="C5284">IF($A5284="","",INDEX(OpenMeteoAPI[ForecastDateTime],ROWS($C$2:C5284)))</f>
        <v/>
      </c>
      <c r="D5284" t="str">
        <f t="shared" si="82"/>
        <v/>
      </c>
      <c r="E5284" t="str" cm="1">
        <f t="array" ref="E5284">IF($K5284="","",_xlfn.IFS($K5284=0,_xlfn.UNICHAR(9728),$K5284&lt;=3,_xlfn.UNICHAR(9729),OR($K5284=45,$K5284=48),"~",AND($K5284&gt;=51,$K5284&lt;=67),_xlfn.UNICHAR(9748),AND($K5284&gt;=71,$K5284&lt;=77),_xlfn.UNICHAR(10052),AND($K5284&gt;=80,$K5284&lt;=82),_xlfn.UNICHAR(9748),AND($K5284&gt;=95,$K5284&lt;=99),_xlfn.UNICHAR(9889),TRUE,_xlfn.UNICHAR(9729)))</f>
        <v/>
      </c>
      <c r="F5284" t="str" cm="1">
        <f t="array" ref="F5284">IF($K5284="","",_xlfn.IFS($K5284=0,"Clear",$K5284&lt;=3,"Partly Cloudy",OR($K5284=45,$K5284=48),"Fog",AND($K5284&gt;=51,$K5284&lt;=67),"Drizzle",AND($K5284&gt;=71,$K5284&lt;=77),"Snow",AND($K5284&gt;=80,$K5284&lt;=82),"Rain Showers",AND($K5284&gt;=95,$K5284&lt;=99),"Thunderstorm",TRUE,"Cloudy"))</f>
        <v/>
      </c>
      <c r="G5284" s="3" t="str" cm="1">
        <f t="array" ref="G5284">IF($A5284="","",INDEX(OpenMeteoAPI[TemperatureC],ROWS($G$2:G5284)))</f>
        <v/>
      </c>
      <c r="H5284" s="4" t="str" cm="1">
        <f t="array" ref="H5284">IF($A5284="","",INDEX(OpenMeteoAPI[RelativeHumidityPct],ROWS($H$2:H5284))/100)</f>
        <v/>
      </c>
      <c r="I5284" s="4" t="str" cm="1">
        <f t="array" ref="I5284">IF($A5284="","",INDEX(OpenMeteoAPI[PrecipitationProbabilityPct],ROWS($I$2:I5284))/100)</f>
        <v/>
      </c>
      <c r="J5284" s="3" t="str" cm="1">
        <f t="array" ref="J5284">IF($A5284="","",INDEX(OpenMeteoAPI[PrecipitationMM],ROWS($J$2:J5284)))</f>
        <v/>
      </c>
      <c r="K5284" t="str" cm="1">
        <f t="array" ref="K5284">IF($A5284="","",INDEX(OpenMeteoAPI[WeatherCode],ROWS($K$2:K5284)))</f>
        <v/>
      </c>
      <c r="L5284" s="3" t="str" cm="1">
        <f t="array" ref="L5284">IF($A5284="","",INDEX(OpenMeteoAPI[WindSpeedKMH],ROWS($L$2:L5284)))</f>
        <v/>
      </c>
    </row>
    <row r="5285" spans="1:12">
      <c r="A5285" t="str" cm="1">
        <f t="array" ref="A5285">IFERROR(INDEX(OpenMeteoAPI[City],ROWS($A$2:A5285))&amp;", "&amp;INDEX(OpenMeteoAPI[CountryCode],ROWS($A$2:A5285)),"")</f>
        <v/>
      </c>
      <c r="B5285" t="str" cm="1">
        <f t="array" ref="B5285">IF($A5285="","",INDEX(OpenMeteoAPI[LocationID],ROWS($B$2:B5285)))</f>
        <v/>
      </c>
      <c r="C5285" s="5" t="str" cm="1">
        <f t="array" ref="C5285">IF($A5285="","",INDEX(OpenMeteoAPI[ForecastDateTime],ROWS($C$2:C5285)))</f>
        <v/>
      </c>
      <c r="D5285" t="str">
        <f t="shared" si="82"/>
        <v/>
      </c>
      <c r="E5285" t="str" cm="1">
        <f t="array" ref="E5285">IF($K5285="","",_xlfn.IFS($K5285=0,_xlfn.UNICHAR(9728),$K5285&lt;=3,_xlfn.UNICHAR(9729),OR($K5285=45,$K5285=48),"~",AND($K5285&gt;=51,$K5285&lt;=67),_xlfn.UNICHAR(9748),AND($K5285&gt;=71,$K5285&lt;=77),_xlfn.UNICHAR(10052),AND($K5285&gt;=80,$K5285&lt;=82),_xlfn.UNICHAR(9748),AND($K5285&gt;=95,$K5285&lt;=99),_xlfn.UNICHAR(9889),TRUE,_xlfn.UNICHAR(9729)))</f>
        <v/>
      </c>
      <c r="F5285" t="str" cm="1">
        <f t="array" ref="F5285">IF($K5285="","",_xlfn.IFS($K5285=0,"Clear",$K5285&lt;=3,"Partly Cloudy",OR($K5285=45,$K5285=48),"Fog",AND($K5285&gt;=51,$K5285&lt;=67),"Drizzle",AND($K5285&gt;=71,$K5285&lt;=77),"Snow",AND($K5285&gt;=80,$K5285&lt;=82),"Rain Showers",AND($K5285&gt;=95,$K5285&lt;=99),"Thunderstorm",TRUE,"Cloudy"))</f>
        <v/>
      </c>
      <c r="G5285" s="3" t="str" cm="1">
        <f t="array" ref="G5285">IF($A5285="","",INDEX(OpenMeteoAPI[TemperatureC],ROWS($G$2:G5285)))</f>
        <v/>
      </c>
      <c r="H5285" s="4" t="str" cm="1">
        <f t="array" ref="H5285">IF($A5285="","",INDEX(OpenMeteoAPI[RelativeHumidityPct],ROWS($H$2:H5285))/100)</f>
        <v/>
      </c>
      <c r="I5285" s="4" t="str" cm="1">
        <f t="array" ref="I5285">IF($A5285="","",INDEX(OpenMeteoAPI[PrecipitationProbabilityPct],ROWS($I$2:I5285))/100)</f>
        <v/>
      </c>
      <c r="J5285" s="3" t="str" cm="1">
        <f t="array" ref="J5285">IF($A5285="","",INDEX(OpenMeteoAPI[PrecipitationMM],ROWS($J$2:J5285)))</f>
        <v/>
      </c>
      <c r="K5285" t="str" cm="1">
        <f t="array" ref="K5285">IF($A5285="","",INDEX(OpenMeteoAPI[WeatherCode],ROWS($K$2:K5285)))</f>
        <v/>
      </c>
      <c r="L5285" s="3" t="str" cm="1">
        <f t="array" ref="L5285">IF($A5285="","",INDEX(OpenMeteoAPI[WindSpeedKMH],ROWS($L$2:L5285)))</f>
        <v/>
      </c>
    </row>
    <row r="5286" spans="1:12">
      <c r="A5286" t="str" cm="1">
        <f t="array" ref="A5286">IFERROR(INDEX(OpenMeteoAPI[City],ROWS($A$2:A5286))&amp;", "&amp;INDEX(OpenMeteoAPI[CountryCode],ROWS($A$2:A5286)),"")</f>
        <v/>
      </c>
      <c r="B5286" t="str" cm="1">
        <f t="array" ref="B5286">IF($A5286="","",INDEX(OpenMeteoAPI[LocationID],ROWS($B$2:B5286)))</f>
        <v/>
      </c>
      <c r="C5286" s="5" t="str" cm="1">
        <f t="array" ref="C5286">IF($A5286="","",INDEX(OpenMeteoAPI[ForecastDateTime],ROWS($C$2:C5286)))</f>
        <v/>
      </c>
      <c r="D5286" t="str">
        <f t="shared" si="82"/>
        <v/>
      </c>
      <c r="E5286" t="str" cm="1">
        <f t="array" ref="E5286">IF($K5286="","",_xlfn.IFS($K5286=0,_xlfn.UNICHAR(9728),$K5286&lt;=3,_xlfn.UNICHAR(9729),OR($K5286=45,$K5286=48),"~",AND($K5286&gt;=51,$K5286&lt;=67),_xlfn.UNICHAR(9748),AND($K5286&gt;=71,$K5286&lt;=77),_xlfn.UNICHAR(10052),AND($K5286&gt;=80,$K5286&lt;=82),_xlfn.UNICHAR(9748),AND($K5286&gt;=95,$K5286&lt;=99),_xlfn.UNICHAR(9889),TRUE,_xlfn.UNICHAR(9729)))</f>
        <v/>
      </c>
      <c r="F5286" t="str" cm="1">
        <f t="array" ref="F5286">IF($K5286="","",_xlfn.IFS($K5286=0,"Clear",$K5286&lt;=3,"Partly Cloudy",OR($K5286=45,$K5286=48),"Fog",AND($K5286&gt;=51,$K5286&lt;=67),"Drizzle",AND($K5286&gt;=71,$K5286&lt;=77),"Snow",AND($K5286&gt;=80,$K5286&lt;=82),"Rain Showers",AND($K5286&gt;=95,$K5286&lt;=99),"Thunderstorm",TRUE,"Cloudy"))</f>
        <v/>
      </c>
      <c r="G5286" s="3" t="str" cm="1">
        <f t="array" ref="G5286">IF($A5286="","",INDEX(OpenMeteoAPI[TemperatureC],ROWS($G$2:G5286)))</f>
        <v/>
      </c>
      <c r="H5286" s="4" t="str" cm="1">
        <f t="array" ref="H5286">IF($A5286="","",INDEX(OpenMeteoAPI[RelativeHumidityPct],ROWS($H$2:H5286))/100)</f>
        <v/>
      </c>
      <c r="I5286" s="4" t="str" cm="1">
        <f t="array" ref="I5286">IF($A5286="","",INDEX(OpenMeteoAPI[PrecipitationProbabilityPct],ROWS($I$2:I5286))/100)</f>
        <v/>
      </c>
      <c r="J5286" s="3" t="str" cm="1">
        <f t="array" ref="J5286">IF($A5286="","",INDEX(OpenMeteoAPI[PrecipitationMM],ROWS($J$2:J5286)))</f>
        <v/>
      </c>
      <c r="K5286" t="str" cm="1">
        <f t="array" ref="K5286">IF($A5286="","",INDEX(OpenMeteoAPI[WeatherCode],ROWS($K$2:K5286)))</f>
        <v/>
      </c>
      <c r="L5286" s="3" t="str" cm="1">
        <f t="array" ref="L5286">IF($A5286="","",INDEX(OpenMeteoAPI[WindSpeedKMH],ROWS($L$2:L5286)))</f>
        <v/>
      </c>
    </row>
    <row r="5287" spans="1:12">
      <c r="A5287" t="str" cm="1">
        <f t="array" ref="A5287">IFERROR(INDEX(OpenMeteoAPI[City],ROWS($A$2:A5287))&amp;", "&amp;INDEX(OpenMeteoAPI[CountryCode],ROWS($A$2:A5287)),"")</f>
        <v/>
      </c>
      <c r="B5287" t="str" cm="1">
        <f t="array" ref="B5287">IF($A5287="","",INDEX(OpenMeteoAPI[LocationID],ROWS($B$2:B5287)))</f>
        <v/>
      </c>
      <c r="C5287" s="5" t="str" cm="1">
        <f t="array" ref="C5287">IF($A5287="","",INDEX(OpenMeteoAPI[ForecastDateTime],ROWS($C$2:C5287)))</f>
        <v/>
      </c>
      <c r="D5287" t="str">
        <f t="shared" si="82"/>
        <v/>
      </c>
      <c r="E5287" t="str" cm="1">
        <f t="array" ref="E5287">IF($K5287="","",_xlfn.IFS($K5287=0,_xlfn.UNICHAR(9728),$K5287&lt;=3,_xlfn.UNICHAR(9729),OR($K5287=45,$K5287=48),"~",AND($K5287&gt;=51,$K5287&lt;=67),_xlfn.UNICHAR(9748),AND($K5287&gt;=71,$K5287&lt;=77),_xlfn.UNICHAR(10052),AND($K5287&gt;=80,$K5287&lt;=82),_xlfn.UNICHAR(9748),AND($K5287&gt;=95,$K5287&lt;=99),_xlfn.UNICHAR(9889),TRUE,_xlfn.UNICHAR(9729)))</f>
        <v/>
      </c>
      <c r="F5287" t="str" cm="1">
        <f t="array" ref="F5287">IF($K5287="","",_xlfn.IFS($K5287=0,"Clear",$K5287&lt;=3,"Partly Cloudy",OR($K5287=45,$K5287=48),"Fog",AND($K5287&gt;=51,$K5287&lt;=67),"Drizzle",AND($K5287&gt;=71,$K5287&lt;=77),"Snow",AND($K5287&gt;=80,$K5287&lt;=82),"Rain Showers",AND($K5287&gt;=95,$K5287&lt;=99),"Thunderstorm",TRUE,"Cloudy"))</f>
        <v/>
      </c>
      <c r="G5287" s="3" t="str" cm="1">
        <f t="array" ref="G5287">IF($A5287="","",INDEX(OpenMeteoAPI[TemperatureC],ROWS($G$2:G5287)))</f>
        <v/>
      </c>
      <c r="H5287" s="4" t="str" cm="1">
        <f t="array" ref="H5287">IF($A5287="","",INDEX(OpenMeteoAPI[RelativeHumidityPct],ROWS($H$2:H5287))/100)</f>
        <v/>
      </c>
      <c r="I5287" s="4" t="str" cm="1">
        <f t="array" ref="I5287">IF($A5287="","",INDEX(OpenMeteoAPI[PrecipitationProbabilityPct],ROWS($I$2:I5287))/100)</f>
        <v/>
      </c>
      <c r="J5287" s="3" t="str" cm="1">
        <f t="array" ref="J5287">IF($A5287="","",INDEX(OpenMeteoAPI[PrecipitationMM],ROWS($J$2:J5287)))</f>
        <v/>
      </c>
      <c r="K5287" t="str" cm="1">
        <f t="array" ref="K5287">IF($A5287="","",INDEX(OpenMeteoAPI[WeatherCode],ROWS($K$2:K5287)))</f>
        <v/>
      </c>
      <c r="L5287" s="3" t="str" cm="1">
        <f t="array" ref="L5287">IF($A5287="","",INDEX(OpenMeteoAPI[WindSpeedKMH],ROWS($L$2:L5287)))</f>
        <v/>
      </c>
    </row>
    <row r="5288" spans="1:12">
      <c r="A5288" t="str" cm="1">
        <f t="array" ref="A5288">IFERROR(INDEX(OpenMeteoAPI[City],ROWS($A$2:A5288))&amp;", "&amp;INDEX(OpenMeteoAPI[CountryCode],ROWS($A$2:A5288)),"")</f>
        <v/>
      </c>
      <c r="B5288" t="str" cm="1">
        <f t="array" ref="B5288">IF($A5288="","",INDEX(OpenMeteoAPI[LocationID],ROWS($B$2:B5288)))</f>
        <v/>
      </c>
      <c r="C5288" s="5" t="str" cm="1">
        <f t="array" ref="C5288">IF($A5288="","",INDEX(OpenMeteoAPI[ForecastDateTime],ROWS($C$2:C5288)))</f>
        <v/>
      </c>
      <c r="D5288" t="str">
        <f t="shared" si="82"/>
        <v/>
      </c>
      <c r="E5288" t="str" cm="1">
        <f t="array" ref="E5288">IF($K5288="","",_xlfn.IFS($K5288=0,_xlfn.UNICHAR(9728),$K5288&lt;=3,_xlfn.UNICHAR(9729),OR($K5288=45,$K5288=48),"~",AND($K5288&gt;=51,$K5288&lt;=67),_xlfn.UNICHAR(9748),AND($K5288&gt;=71,$K5288&lt;=77),_xlfn.UNICHAR(10052),AND($K5288&gt;=80,$K5288&lt;=82),_xlfn.UNICHAR(9748),AND($K5288&gt;=95,$K5288&lt;=99),_xlfn.UNICHAR(9889),TRUE,_xlfn.UNICHAR(9729)))</f>
        <v/>
      </c>
      <c r="F5288" t="str" cm="1">
        <f t="array" ref="F5288">IF($K5288="","",_xlfn.IFS($K5288=0,"Clear",$K5288&lt;=3,"Partly Cloudy",OR($K5288=45,$K5288=48),"Fog",AND($K5288&gt;=51,$K5288&lt;=67),"Drizzle",AND($K5288&gt;=71,$K5288&lt;=77),"Snow",AND($K5288&gt;=80,$K5288&lt;=82),"Rain Showers",AND($K5288&gt;=95,$K5288&lt;=99),"Thunderstorm",TRUE,"Cloudy"))</f>
        <v/>
      </c>
      <c r="G5288" s="3" t="str" cm="1">
        <f t="array" ref="G5288">IF($A5288="","",INDEX(OpenMeteoAPI[TemperatureC],ROWS($G$2:G5288)))</f>
        <v/>
      </c>
      <c r="H5288" s="4" t="str" cm="1">
        <f t="array" ref="H5288">IF($A5288="","",INDEX(OpenMeteoAPI[RelativeHumidityPct],ROWS($H$2:H5288))/100)</f>
        <v/>
      </c>
      <c r="I5288" s="4" t="str" cm="1">
        <f t="array" ref="I5288">IF($A5288="","",INDEX(OpenMeteoAPI[PrecipitationProbabilityPct],ROWS($I$2:I5288))/100)</f>
        <v/>
      </c>
      <c r="J5288" s="3" t="str" cm="1">
        <f t="array" ref="J5288">IF($A5288="","",INDEX(OpenMeteoAPI[PrecipitationMM],ROWS($J$2:J5288)))</f>
        <v/>
      </c>
      <c r="K5288" t="str" cm="1">
        <f t="array" ref="K5288">IF($A5288="","",INDEX(OpenMeteoAPI[WeatherCode],ROWS($K$2:K5288)))</f>
        <v/>
      </c>
      <c r="L5288" s="3" t="str" cm="1">
        <f t="array" ref="L5288">IF($A5288="","",INDEX(OpenMeteoAPI[WindSpeedKMH],ROWS($L$2:L5288)))</f>
        <v/>
      </c>
    </row>
    <row r="5289" spans="1:12">
      <c r="A5289" t="str" cm="1">
        <f t="array" ref="A5289">IFERROR(INDEX(OpenMeteoAPI[City],ROWS($A$2:A5289))&amp;", "&amp;INDEX(OpenMeteoAPI[CountryCode],ROWS($A$2:A5289)),"")</f>
        <v/>
      </c>
      <c r="B5289" t="str" cm="1">
        <f t="array" ref="B5289">IF($A5289="","",INDEX(OpenMeteoAPI[LocationID],ROWS($B$2:B5289)))</f>
        <v/>
      </c>
      <c r="C5289" s="5" t="str" cm="1">
        <f t="array" ref="C5289">IF($A5289="","",INDEX(OpenMeteoAPI[ForecastDateTime],ROWS($C$2:C5289)))</f>
        <v/>
      </c>
      <c r="D5289" t="str">
        <f t="shared" si="82"/>
        <v/>
      </c>
      <c r="E5289" t="str" cm="1">
        <f t="array" ref="E5289">IF($K5289="","",_xlfn.IFS($K5289=0,_xlfn.UNICHAR(9728),$K5289&lt;=3,_xlfn.UNICHAR(9729),OR($K5289=45,$K5289=48),"~",AND($K5289&gt;=51,$K5289&lt;=67),_xlfn.UNICHAR(9748),AND($K5289&gt;=71,$K5289&lt;=77),_xlfn.UNICHAR(10052),AND($K5289&gt;=80,$K5289&lt;=82),_xlfn.UNICHAR(9748),AND($K5289&gt;=95,$K5289&lt;=99),_xlfn.UNICHAR(9889),TRUE,_xlfn.UNICHAR(9729)))</f>
        <v/>
      </c>
      <c r="F5289" t="str" cm="1">
        <f t="array" ref="F5289">IF($K5289="","",_xlfn.IFS($K5289=0,"Clear",$K5289&lt;=3,"Partly Cloudy",OR($K5289=45,$K5289=48),"Fog",AND($K5289&gt;=51,$K5289&lt;=67),"Drizzle",AND($K5289&gt;=71,$K5289&lt;=77),"Snow",AND($K5289&gt;=80,$K5289&lt;=82),"Rain Showers",AND($K5289&gt;=95,$K5289&lt;=99),"Thunderstorm",TRUE,"Cloudy"))</f>
        <v/>
      </c>
      <c r="G5289" s="3" t="str" cm="1">
        <f t="array" ref="G5289">IF($A5289="","",INDEX(OpenMeteoAPI[TemperatureC],ROWS($G$2:G5289)))</f>
        <v/>
      </c>
      <c r="H5289" s="4" t="str" cm="1">
        <f t="array" ref="H5289">IF($A5289="","",INDEX(OpenMeteoAPI[RelativeHumidityPct],ROWS($H$2:H5289))/100)</f>
        <v/>
      </c>
      <c r="I5289" s="4" t="str" cm="1">
        <f t="array" ref="I5289">IF($A5289="","",INDEX(OpenMeteoAPI[PrecipitationProbabilityPct],ROWS($I$2:I5289))/100)</f>
        <v/>
      </c>
      <c r="J5289" s="3" t="str" cm="1">
        <f t="array" ref="J5289">IF($A5289="","",INDEX(OpenMeteoAPI[PrecipitationMM],ROWS($J$2:J5289)))</f>
        <v/>
      </c>
      <c r="K5289" t="str" cm="1">
        <f t="array" ref="K5289">IF($A5289="","",INDEX(OpenMeteoAPI[WeatherCode],ROWS($K$2:K5289)))</f>
        <v/>
      </c>
      <c r="L5289" s="3" t="str" cm="1">
        <f t="array" ref="L5289">IF($A5289="","",INDEX(OpenMeteoAPI[WindSpeedKMH],ROWS($L$2:L5289)))</f>
        <v/>
      </c>
    </row>
    <row r="5290" spans="1:12">
      <c r="A5290" t="str" cm="1">
        <f t="array" ref="A5290">IFERROR(INDEX(OpenMeteoAPI[City],ROWS($A$2:A5290))&amp;", "&amp;INDEX(OpenMeteoAPI[CountryCode],ROWS($A$2:A5290)),"")</f>
        <v/>
      </c>
      <c r="B5290" t="str" cm="1">
        <f t="array" ref="B5290">IF($A5290="","",INDEX(OpenMeteoAPI[LocationID],ROWS($B$2:B5290)))</f>
        <v/>
      </c>
      <c r="C5290" s="5" t="str" cm="1">
        <f t="array" ref="C5290">IF($A5290="","",INDEX(OpenMeteoAPI[ForecastDateTime],ROWS($C$2:C5290)))</f>
        <v/>
      </c>
      <c r="D5290" t="str">
        <f t="shared" si="82"/>
        <v/>
      </c>
      <c r="E5290" t="str" cm="1">
        <f t="array" ref="E5290">IF($K5290="","",_xlfn.IFS($K5290=0,_xlfn.UNICHAR(9728),$K5290&lt;=3,_xlfn.UNICHAR(9729),OR($K5290=45,$K5290=48),"~",AND($K5290&gt;=51,$K5290&lt;=67),_xlfn.UNICHAR(9748),AND($K5290&gt;=71,$K5290&lt;=77),_xlfn.UNICHAR(10052),AND($K5290&gt;=80,$K5290&lt;=82),_xlfn.UNICHAR(9748),AND($K5290&gt;=95,$K5290&lt;=99),_xlfn.UNICHAR(9889),TRUE,_xlfn.UNICHAR(9729)))</f>
        <v/>
      </c>
      <c r="F5290" t="str" cm="1">
        <f t="array" ref="F5290">IF($K5290="","",_xlfn.IFS($K5290=0,"Clear",$K5290&lt;=3,"Partly Cloudy",OR($K5290=45,$K5290=48),"Fog",AND($K5290&gt;=51,$K5290&lt;=67),"Drizzle",AND($K5290&gt;=71,$K5290&lt;=77),"Snow",AND($K5290&gt;=80,$K5290&lt;=82),"Rain Showers",AND($K5290&gt;=95,$K5290&lt;=99),"Thunderstorm",TRUE,"Cloudy"))</f>
        <v/>
      </c>
      <c r="G5290" s="3" t="str" cm="1">
        <f t="array" ref="G5290">IF($A5290="","",INDEX(OpenMeteoAPI[TemperatureC],ROWS($G$2:G5290)))</f>
        <v/>
      </c>
      <c r="H5290" s="4" t="str" cm="1">
        <f t="array" ref="H5290">IF($A5290="","",INDEX(OpenMeteoAPI[RelativeHumidityPct],ROWS($H$2:H5290))/100)</f>
        <v/>
      </c>
      <c r="I5290" s="4" t="str" cm="1">
        <f t="array" ref="I5290">IF($A5290="","",INDEX(OpenMeteoAPI[PrecipitationProbabilityPct],ROWS($I$2:I5290))/100)</f>
        <v/>
      </c>
      <c r="J5290" s="3" t="str" cm="1">
        <f t="array" ref="J5290">IF($A5290="","",INDEX(OpenMeteoAPI[PrecipitationMM],ROWS($J$2:J5290)))</f>
        <v/>
      </c>
      <c r="K5290" t="str" cm="1">
        <f t="array" ref="K5290">IF($A5290="","",INDEX(OpenMeteoAPI[WeatherCode],ROWS($K$2:K5290)))</f>
        <v/>
      </c>
      <c r="L5290" s="3" t="str" cm="1">
        <f t="array" ref="L5290">IF($A5290="","",INDEX(OpenMeteoAPI[WindSpeedKMH],ROWS($L$2:L5290)))</f>
        <v/>
      </c>
    </row>
    <row r="5291" spans="1:12">
      <c r="A5291" t="str" cm="1">
        <f t="array" ref="A5291">IFERROR(INDEX(OpenMeteoAPI[City],ROWS($A$2:A5291))&amp;", "&amp;INDEX(OpenMeteoAPI[CountryCode],ROWS($A$2:A5291)),"")</f>
        <v/>
      </c>
      <c r="B5291" t="str" cm="1">
        <f t="array" ref="B5291">IF($A5291="","",INDEX(OpenMeteoAPI[LocationID],ROWS($B$2:B5291)))</f>
        <v/>
      </c>
      <c r="C5291" s="5" t="str" cm="1">
        <f t="array" ref="C5291">IF($A5291="","",INDEX(OpenMeteoAPI[ForecastDateTime],ROWS($C$2:C5291)))</f>
        <v/>
      </c>
      <c r="D5291" t="str">
        <f t="shared" si="82"/>
        <v/>
      </c>
      <c r="E5291" t="str" cm="1">
        <f t="array" ref="E5291">IF($K5291="","",_xlfn.IFS($K5291=0,_xlfn.UNICHAR(9728),$K5291&lt;=3,_xlfn.UNICHAR(9729),OR($K5291=45,$K5291=48),"~",AND($K5291&gt;=51,$K5291&lt;=67),_xlfn.UNICHAR(9748),AND($K5291&gt;=71,$K5291&lt;=77),_xlfn.UNICHAR(10052),AND($K5291&gt;=80,$K5291&lt;=82),_xlfn.UNICHAR(9748),AND($K5291&gt;=95,$K5291&lt;=99),_xlfn.UNICHAR(9889),TRUE,_xlfn.UNICHAR(9729)))</f>
        <v/>
      </c>
      <c r="F5291" t="str" cm="1">
        <f t="array" ref="F5291">IF($K5291="","",_xlfn.IFS($K5291=0,"Clear",$K5291&lt;=3,"Partly Cloudy",OR($K5291=45,$K5291=48),"Fog",AND($K5291&gt;=51,$K5291&lt;=67),"Drizzle",AND($K5291&gt;=71,$K5291&lt;=77),"Snow",AND($K5291&gt;=80,$K5291&lt;=82),"Rain Showers",AND($K5291&gt;=95,$K5291&lt;=99),"Thunderstorm",TRUE,"Cloudy"))</f>
        <v/>
      </c>
      <c r="G5291" s="3" t="str" cm="1">
        <f t="array" ref="G5291">IF($A5291="","",INDEX(OpenMeteoAPI[TemperatureC],ROWS($G$2:G5291)))</f>
        <v/>
      </c>
      <c r="H5291" s="4" t="str" cm="1">
        <f t="array" ref="H5291">IF($A5291="","",INDEX(OpenMeteoAPI[RelativeHumidityPct],ROWS($H$2:H5291))/100)</f>
        <v/>
      </c>
      <c r="I5291" s="4" t="str" cm="1">
        <f t="array" ref="I5291">IF($A5291="","",INDEX(OpenMeteoAPI[PrecipitationProbabilityPct],ROWS($I$2:I5291))/100)</f>
        <v/>
      </c>
      <c r="J5291" s="3" t="str" cm="1">
        <f t="array" ref="J5291">IF($A5291="","",INDEX(OpenMeteoAPI[PrecipitationMM],ROWS($J$2:J5291)))</f>
        <v/>
      </c>
      <c r="K5291" t="str" cm="1">
        <f t="array" ref="K5291">IF($A5291="","",INDEX(OpenMeteoAPI[WeatherCode],ROWS($K$2:K5291)))</f>
        <v/>
      </c>
      <c r="L5291" s="3" t="str" cm="1">
        <f t="array" ref="L5291">IF($A5291="","",INDEX(OpenMeteoAPI[WindSpeedKMH],ROWS($L$2:L5291)))</f>
        <v/>
      </c>
    </row>
    <row r="5292" spans="1:12">
      <c r="A5292" t="str" cm="1">
        <f t="array" ref="A5292">IFERROR(INDEX(OpenMeteoAPI[City],ROWS($A$2:A5292))&amp;", "&amp;INDEX(OpenMeteoAPI[CountryCode],ROWS($A$2:A5292)),"")</f>
        <v/>
      </c>
      <c r="B5292" t="str" cm="1">
        <f t="array" ref="B5292">IF($A5292="","",INDEX(OpenMeteoAPI[LocationID],ROWS($B$2:B5292)))</f>
        <v/>
      </c>
      <c r="C5292" s="5" t="str" cm="1">
        <f t="array" ref="C5292">IF($A5292="","",INDEX(OpenMeteoAPI[ForecastDateTime],ROWS($C$2:C5292)))</f>
        <v/>
      </c>
      <c r="D5292" t="str">
        <f t="shared" si="82"/>
        <v/>
      </c>
      <c r="E5292" t="str" cm="1">
        <f t="array" ref="E5292">IF($K5292="","",_xlfn.IFS($K5292=0,_xlfn.UNICHAR(9728),$K5292&lt;=3,_xlfn.UNICHAR(9729),OR($K5292=45,$K5292=48),"~",AND($K5292&gt;=51,$K5292&lt;=67),_xlfn.UNICHAR(9748),AND($K5292&gt;=71,$K5292&lt;=77),_xlfn.UNICHAR(10052),AND($K5292&gt;=80,$K5292&lt;=82),_xlfn.UNICHAR(9748),AND($K5292&gt;=95,$K5292&lt;=99),_xlfn.UNICHAR(9889),TRUE,_xlfn.UNICHAR(9729)))</f>
        <v/>
      </c>
      <c r="F5292" t="str" cm="1">
        <f t="array" ref="F5292">IF($K5292="","",_xlfn.IFS($K5292=0,"Clear",$K5292&lt;=3,"Partly Cloudy",OR($K5292=45,$K5292=48),"Fog",AND($K5292&gt;=51,$K5292&lt;=67),"Drizzle",AND($K5292&gt;=71,$K5292&lt;=77),"Snow",AND($K5292&gt;=80,$K5292&lt;=82),"Rain Showers",AND($K5292&gt;=95,$K5292&lt;=99),"Thunderstorm",TRUE,"Cloudy"))</f>
        <v/>
      </c>
      <c r="G5292" s="3" t="str" cm="1">
        <f t="array" ref="G5292">IF($A5292="","",INDEX(OpenMeteoAPI[TemperatureC],ROWS($G$2:G5292)))</f>
        <v/>
      </c>
      <c r="H5292" s="4" t="str" cm="1">
        <f t="array" ref="H5292">IF($A5292="","",INDEX(OpenMeteoAPI[RelativeHumidityPct],ROWS($H$2:H5292))/100)</f>
        <v/>
      </c>
      <c r="I5292" s="4" t="str" cm="1">
        <f t="array" ref="I5292">IF($A5292="","",INDEX(OpenMeteoAPI[PrecipitationProbabilityPct],ROWS($I$2:I5292))/100)</f>
        <v/>
      </c>
      <c r="J5292" s="3" t="str" cm="1">
        <f t="array" ref="J5292">IF($A5292="","",INDEX(OpenMeteoAPI[PrecipitationMM],ROWS($J$2:J5292)))</f>
        <v/>
      </c>
      <c r="K5292" t="str" cm="1">
        <f t="array" ref="K5292">IF($A5292="","",INDEX(OpenMeteoAPI[WeatherCode],ROWS($K$2:K5292)))</f>
        <v/>
      </c>
      <c r="L5292" s="3" t="str" cm="1">
        <f t="array" ref="L5292">IF($A5292="","",INDEX(OpenMeteoAPI[WindSpeedKMH],ROWS($L$2:L5292)))</f>
        <v/>
      </c>
    </row>
    <row r="5293" spans="1:12">
      <c r="A5293" t="str" cm="1">
        <f t="array" ref="A5293">IFERROR(INDEX(OpenMeteoAPI[City],ROWS($A$2:A5293))&amp;", "&amp;INDEX(OpenMeteoAPI[CountryCode],ROWS($A$2:A5293)),"")</f>
        <v/>
      </c>
      <c r="B5293" t="str" cm="1">
        <f t="array" ref="B5293">IF($A5293="","",INDEX(OpenMeteoAPI[LocationID],ROWS($B$2:B5293)))</f>
        <v/>
      </c>
      <c r="C5293" s="5" t="str" cm="1">
        <f t="array" ref="C5293">IF($A5293="","",INDEX(OpenMeteoAPI[ForecastDateTime],ROWS($C$2:C5293)))</f>
        <v/>
      </c>
      <c r="D5293" t="str">
        <f t="shared" si="82"/>
        <v/>
      </c>
      <c r="E5293" t="str" cm="1">
        <f t="array" ref="E5293">IF($K5293="","",_xlfn.IFS($K5293=0,_xlfn.UNICHAR(9728),$K5293&lt;=3,_xlfn.UNICHAR(9729),OR($K5293=45,$K5293=48),"~",AND($K5293&gt;=51,$K5293&lt;=67),_xlfn.UNICHAR(9748),AND($K5293&gt;=71,$K5293&lt;=77),_xlfn.UNICHAR(10052),AND($K5293&gt;=80,$K5293&lt;=82),_xlfn.UNICHAR(9748),AND($K5293&gt;=95,$K5293&lt;=99),_xlfn.UNICHAR(9889),TRUE,_xlfn.UNICHAR(9729)))</f>
        <v/>
      </c>
      <c r="F5293" t="str" cm="1">
        <f t="array" ref="F5293">IF($K5293="","",_xlfn.IFS($K5293=0,"Clear",$K5293&lt;=3,"Partly Cloudy",OR($K5293=45,$K5293=48),"Fog",AND($K5293&gt;=51,$K5293&lt;=67),"Drizzle",AND($K5293&gt;=71,$K5293&lt;=77),"Snow",AND($K5293&gt;=80,$K5293&lt;=82),"Rain Showers",AND($K5293&gt;=95,$K5293&lt;=99),"Thunderstorm",TRUE,"Cloudy"))</f>
        <v/>
      </c>
      <c r="G5293" s="3" t="str" cm="1">
        <f t="array" ref="G5293">IF($A5293="","",INDEX(OpenMeteoAPI[TemperatureC],ROWS($G$2:G5293)))</f>
        <v/>
      </c>
      <c r="H5293" s="4" t="str" cm="1">
        <f t="array" ref="H5293">IF($A5293="","",INDEX(OpenMeteoAPI[RelativeHumidityPct],ROWS($H$2:H5293))/100)</f>
        <v/>
      </c>
      <c r="I5293" s="4" t="str" cm="1">
        <f t="array" ref="I5293">IF($A5293="","",INDEX(OpenMeteoAPI[PrecipitationProbabilityPct],ROWS($I$2:I5293))/100)</f>
        <v/>
      </c>
      <c r="J5293" s="3" t="str" cm="1">
        <f t="array" ref="J5293">IF($A5293="","",INDEX(OpenMeteoAPI[PrecipitationMM],ROWS($J$2:J5293)))</f>
        <v/>
      </c>
      <c r="K5293" t="str" cm="1">
        <f t="array" ref="K5293">IF($A5293="","",INDEX(OpenMeteoAPI[WeatherCode],ROWS($K$2:K5293)))</f>
        <v/>
      </c>
      <c r="L5293" s="3" t="str" cm="1">
        <f t="array" ref="L5293">IF($A5293="","",INDEX(OpenMeteoAPI[WindSpeedKMH],ROWS($L$2:L5293)))</f>
        <v/>
      </c>
    </row>
    <row r="5294" spans="1:12">
      <c r="A5294" t="str" cm="1">
        <f t="array" ref="A5294">IFERROR(INDEX(OpenMeteoAPI[City],ROWS($A$2:A5294))&amp;", "&amp;INDEX(OpenMeteoAPI[CountryCode],ROWS($A$2:A5294)),"")</f>
        <v/>
      </c>
      <c r="B5294" t="str" cm="1">
        <f t="array" ref="B5294">IF($A5294="","",INDEX(OpenMeteoAPI[LocationID],ROWS($B$2:B5294)))</f>
        <v/>
      </c>
      <c r="C5294" s="5" t="str" cm="1">
        <f t="array" ref="C5294">IF($A5294="","",INDEX(OpenMeteoAPI[ForecastDateTime],ROWS($C$2:C5294)))</f>
        <v/>
      </c>
      <c r="D5294" t="str">
        <f t="shared" si="82"/>
        <v/>
      </c>
      <c r="E5294" t="str" cm="1">
        <f t="array" ref="E5294">IF($K5294="","",_xlfn.IFS($K5294=0,_xlfn.UNICHAR(9728),$K5294&lt;=3,_xlfn.UNICHAR(9729),OR($K5294=45,$K5294=48),"~",AND($K5294&gt;=51,$K5294&lt;=67),_xlfn.UNICHAR(9748),AND($K5294&gt;=71,$K5294&lt;=77),_xlfn.UNICHAR(10052),AND($K5294&gt;=80,$K5294&lt;=82),_xlfn.UNICHAR(9748),AND($K5294&gt;=95,$K5294&lt;=99),_xlfn.UNICHAR(9889),TRUE,_xlfn.UNICHAR(9729)))</f>
        <v/>
      </c>
      <c r="F5294" t="str" cm="1">
        <f t="array" ref="F5294">IF($K5294="","",_xlfn.IFS($K5294=0,"Clear",$K5294&lt;=3,"Partly Cloudy",OR($K5294=45,$K5294=48),"Fog",AND($K5294&gt;=51,$K5294&lt;=67),"Drizzle",AND($K5294&gt;=71,$K5294&lt;=77),"Snow",AND($K5294&gt;=80,$K5294&lt;=82),"Rain Showers",AND($K5294&gt;=95,$K5294&lt;=99),"Thunderstorm",TRUE,"Cloudy"))</f>
        <v/>
      </c>
      <c r="G5294" s="3" t="str" cm="1">
        <f t="array" ref="G5294">IF($A5294="","",INDEX(OpenMeteoAPI[TemperatureC],ROWS($G$2:G5294)))</f>
        <v/>
      </c>
      <c r="H5294" s="4" t="str" cm="1">
        <f t="array" ref="H5294">IF($A5294="","",INDEX(OpenMeteoAPI[RelativeHumidityPct],ROWS($H$2:H5294))/100)</f>
        <v/>
      </c>
      <c r="I5294" s="4" t="str" cm="1">
        <f t="array" ref="I5294">IF($A5294="","",INDEX(OpenMeteoAPI[PrecipitationProbabilityPct],ROWS($I$2:I5294))/100)</f>
        <v/>
      </c>
      <c r="J5294" s="3" t="str" cm="1">
        <f t="array" ref="J5294">IF($A5294="","",INDEX(OpenMeteoAPI[PrecipitationMM],ROWS($J$2:J5294)))</f>
        <v/>
      </c>
      <c r="K5294" t="str" cm="1">
        <f t="array" ref="K5294">IF($A5294="","",INDEX(OpenMeteoAPI[WeatherCode],ROWS($K$2:K5294)))</f>
        <v/>
      </c>
      <c r="L5294" s="3" t="str" cm="1">
        <f t="array" ref="L5294">IF($A5294="","",INDEX(OpenMeteoAPI[WindSpeedKMH],ROWS($L$2:L5294)))</f>
        <v/>
      </c>
    </row>
    <row r="5295" spans="1:12">
      <c r="A5295" t="str" cm="1">
        <f t="array" ref="A5295">IFERROR(INDEX(OpenMeteoAPI[City],ROWS($A$2:A5295))&amp;", "&amp;INDEX(OpenMeteoAPI[CountryCode],ROWS($A$2:A5295)),"")</f>
        <v/>
      </c>
      <c r="B5295" t="str" cm="1">
        <f t="array" ref="B5295">IF($A5295="","",INDEX(OpenMeteoAPI[LocationID],ROWS($B$2:B5295)))</f>
        <v/>
      </c>
      <c r="C5295" s="5" t="str" cm="1">
        <f t="array" ref="C5295">IF($A5295="","",INDEX(OpenMeteoAPI[ForecastDateTime],ROWS($C$2:C5295)))</f>
        <v/>
      </c>
      <c r="D5295" t="str">
        <f t="shared" si="82"/>
        <v/>
      </c>
      <c r="E5295" t="str" cm="1">
        <f t="array" ref="E5295">IF($K5295="","",_xlfn.IFS($K5295=0,_xlfn.UNICHAR(9728),$K5295&lt;=3,_xlfn.UNICHAR(9729),OR($K5295=45,$K5295=48),"~",AND($K5295&gt;=51,$K5295&lt;=67),_xlfn.UNICHAR(9748),AND($K5295&gt;=71,$K5295&lt;=77),_xlfn.UNICHAR(10052),AND($K5295&gt;=80,$K5295&lt;=82),_xlfn.UNICHAR(9748),AND($K5295&gt;=95,$K5295&lt;=99),_xlfn.UNICHAR(9889),TRUE,_xlfn.UNICHAR(9729)))</f>
        <v/>
      </c>
      <c r="F5295" t="str" cm="1">
        <f t="array" ref="F5295">IF($K5295="","",_xlfn.IFS($K5295=0,"Clear",$K5295&lt;=3,"Partly Cloudy",OR($K5295=45,$K5295=48),"Fog",AND($K5295&gt;=51,$K5295&lt;=67),"Drizzle",AND($K5295&gt;=71,$K5295&lt;=77),"Snow",AND($K5295&gt;=80,$K5295&lt;=82),"Rain Showers",AND($K5295&gt;=95,$K5295&lt;=99),"Thunderstorm",TRUE,"Cloudy"))</f>
        <v/>
      </c>
      <c r="G5295" s="3" t="str" cm="1">
        <f t="array" ref="G5295">IF($A5295="","",INDEX(OpenMeteoAPI[TemperatureC],ROWS($G$2:G5295)))</f>
        <v/>
      </c>
      <c r="H5295" s="4" t="str" cm="1">
        <f t="array" ref="H5295">IF($A5295="","",INDEX(OpenMeteoAPI[RelativeHumidityPct],ROWS($H$2:H5295))/100)</f>
        <v/>
      </c>
      <c r="I5295" s="4" t="str" cm="1">
        <f t="array" ref="I5295">IF($A5295="","",INDEX(OpenMeteoAPI[PrecipitationProbabilityPct],ROWS($I$2:I5295))/100)</f>
        <v/>
      </c>
      <c r="J5295" s="3" t="str" cm="1">
        <f t="array" ref="J5295">IF($A5295="","",INDEX(OpenMeteoAPI[PrecipitationMM],ROWS($J$2:J5295)))</f>
        <v/>
      </c>
      <c r="K5295" t="str" cm="1">
        <f t="array" ref="K5295">IF($A5295="","",INDEX(OpenMeteoAPI[WeatherCode],ROWS($K$2:K5295)))</f>
        <v/>
      </c>
      <c r="L5295" s="3" t="str" cm="1">
        <f t="array" ref="L5295">IF($A5295="","",INDEX(OpenMeteoAPI[WindSpeedKMH],ROWS($L$2:L5295)))</f>
        <v/>
      </c>
    </row>
    <row r="5296" spans="1:12">
      <c r="A5296" t="str" cm="1">
        <f t="array" ref="A5296">IFERROR(INDEX(OpenMeteoAPI[City],ROWS($A$2:A5296))&amp;", "&amp;INDEX(OpenMeteoAPI[CountryCode],ROWS($A$2:A5296)),"")</f>
        <v/>
      </c>
      <c r="B5296" t="str" cm="1">
        <f t="array" ref="B5296">IF($A5296="","",INDEX(OpenMeteoAPI[LocationID],ROWS($B$2:B5296)))</f>
        <v/>
      </c>
      <c r="C5296" s="5" t="str" cm="1">
        <f t="array" ref="C5296">IF($A5296="","",INDEX(OpenMeteoAPI[ForecastDateTime],ROWS($C$2:C5296)))</f>
        <v/>
      </c>
      <c r="D5296" t="str">
        <f t="shared" si="82"/>
        <v/>
      </c>
      <c r="E5296" t="str" cm="1">
        <f t="array" ref="E5296">IF($K5296="","",_xlfn.IFS($K5296=0,_xlfn.UNICHAR(9728),$K5296&lt;=3,_xlfn.UNICHAR(9729),OR($K5296=45,$K5296=48),"~",AND($K5296&gt;=51,$K5296&lt;=67),_xlfn.UNICHAR(9748),AND($K5296&gt;=71,$K5296&lt;=77),_xlfn.UNICHAR(10052),AND($K5296&gt;=80,$K5296&lt;=82),_xlfn.UNICHAR(9748),AND($K5296&gt;=95,$K5296&lt;=99),_xlfn.UNICHAR(9889),TRUE,_xlfn.UNICHAR(9729)))</f>
        <v/>
      </c>
      <c r="F5296" t="str" cm="1">
        <f t="array" ref="F5296">IF($K5296="","",_xlfn.IFS($K5296=0,"Clear",$K5296&lt;=3,"Partly Cloudy",OR($K5296=45,$K5296=48),"Fog",AND($K5296&gt;=51,$K5296&lt;=67),"Drizzle",AND($K5296&gt;=71,$K5296&lt;=77),"Snow",AND($K5296&gt;=80,$K5296&lt;=82),"Rain Showers",AND($K5296&gt;=95,$K5296&lt;=99),"Thunderstorm",TRUE,"Cloudy"))</f>
        <v/>
      </c>
      <c r="G5296" s="3" t="str" cm="1">
        <f t="array" ref="G5296">IF($A5296="","",INDEX(OpenMeteoAPI[TemperatureC],ROWS($G$2:G5296)))</f>
        <v/>
      </c>
      <c r="H5296" s="4" t="str" cm="1">
        <f t="array" ref="H5296">IF($A5296="","",INDEX(OpenMeteoAPI[RelativeHumidityPct],ROWS($H$2:H5296))/100)</f>
        <v/>
      </c>
      <c r="I5296" s="4" t="str" cm="1">
        <f t="array" ref="I5296">IF($A5296="","",INDEX(OpenMeteoAPI[PrecipitationProbabilityPct],ROWS($I$2:I5296))/100)</f>
        <v/>
      </c>
      <c r="J5296" s="3" t="str" cm="1">
        <f t="array" ref="J5296">IF($A5296="","",INDEX(OpenMeteoAPI[PrecipitationMM],ROWS($J$2:J5296)))</f>
        <v/>
      </c>
      <c r="K5296" t="str" cm="1">
        <f t="array" ref="K5296">IF($A5296="","",INDEX(OpenMeteoAPI[WeatherCode],ROWS($K$2:K5296)))</f>
        <v/>
      </c>
      <c r="L5296" s="3" t="str" cm="1">
        <f t="array" ref="L5296">IF($A5296="","",INDEX(OpenMeteoAPI[WindSpeedKMH],ROWS($L$2:L5296)))</f>
        <v/>
      </c>
    </row>
    <row r="5297" spans="1:12">
      <c r="A5297" t="str" cm="1">
        <f t="array" ref="A5297">IFERROR(INDEX(OpenMeteoAPI[City],ROWS($A$2:A5297))&amp;", "&amp;INDEX(OpenMeteoAPI[CountryCode],ROWS($A$2:A5297)),"")</f>
        <v/>
      </c>
      <c r="B5297" t="str" cm="1">
        <f t="array" ref="B5297">IF($A5297="","",INDEX(OpenMeteoAPI[LocationID],ROWS($B$2:B5297)))</f>
        <v/>
      </c>
      <c r="C5297" s="5" t="str" cm="1">
        <f t="array" ref="C5297">IF($A5297="","",INDEX(OpenMeteoAPI[ForecastDateTime],ROWS($C$2:C5297)))</f>
        <v/>
      </c>
      <c r="D5297" t="str">
        <f t="shared" si="82"/>
        <v/>
      </c>
      <c r="E5297" t="str" cm="1">
        <f t="array" ref="E5297">IF($K5297="","",_xlfn.IFS($K5297=0,_xlfn.UNICHAR(9728),$K5297&lt;=3,_xlfn.UNICHAR(9729),OR($K5297=45,$K5297=48),"~",AND($K5297&gt;=51,$K5297&lt;=67),_xlfn.UNICHAR(9748),AND($K5297&gt;=71,$K5297&lt;=77),_xlfn.UNICHAR(10052),AND($K5297&gt;=80,$K5297&lt;=82),_xlfn.UNICHAR(9748),AND($K5297&gt;=95,$K5297&lt;=99),_xlfn.UNICHAR(9889),TRUE,_xlfn.UNICHAR(9729)))</f>
        <v/>
      </c>
      <c r="F5297" t="str" cm="1">
        <f t="array" ref="F5297">IF($K5297="","",_xlfn.IFS($K5297=0,"Clear",$K5297&lt;=3,"Partly Cloudy",OR($K5297=45,$K5297=48),"Fog",AND($K5297&gt;=51,$K5297&lt;=67),"Drizzle",AND($K5297&gt;=71,$K5297&lt;=77),"Snow",AND($K5297&gt;=80,$K5297&lt;=82),"Rain Showers",AND($K5297&gt;=95,$K5297&lt;=99),"Thunderstorm",TRUE,"Cloudy"))</f>
        <v/>
      </c>
      <c r="G5297" s="3" t="str" cm="1">
        <f t="array" ref="G5297">IF($A5297="","",INDEX(OpenMeteoAPI[TemperatureC],ROWS($G$2:G5297)))</f>
        <v/>
      </c>
      <c r="H5297" s="4" t="str" cm="1">
        <f t="array" ref="H5297">IF($A5297="","",INDEX(OpenMeteoAPI[RelativeHumidityPct],ROWS($H$2:H5297))/100)</f>
        <v/>
      </c>
      <c r="I5297" s="4" t="str" cm="1">
        <f t="array" ref="I5297">IF($A5297="","",INDEX(OpenMeteoAPI[PrecipitationProbabilityPct],ROWS($I$2:I5297))/100)</f>
        <v/>
      </c>
      <c r="J5297" s="3" t="str" cm="1">
        <f t="array" ref="J5297">IF($A5297="","",INDEX(OpenMeteoAPI[PrecipitationMM],ROWS($J$2:J5297)))</f>
        <v/>
      </c>
      <c r="K5297" t="str" cm="1">
        <f t="array" ref="K5297">IF($A5297="","",INDEX(OpenMeteoAPI[WeatherCode],ROWS($K$2:K5297)))</f>
        <v/>
      </c>
      <c r="L5297" s="3" t="str" cm="1">
        <f t="array" ref="L5297">IF($A5297="","",INDEX(OpenMeteoAPI[WindSpeedKMH],ROWS($L$2:L5297)))</f>
        <v/>
      </c>
    </row>
    <row r="5298" spans="1:12">
      <c r="A5298" t="str" cm="1">
        <f t="array" ref="A5298">IFERROR(INDEX(OpenMeteoAPI[City],ROWS($A$2:A5298))&amp;", "&amp;INDEX(OpenMeteoAPI[CountryCode],ROWS($A$2:A5298)),"")</f>
        <v/>
      </c>
      <c r="B5298" t="str" cm="1">
        <f t="array" ref="B5298">IF($A5298="","",INDEX(OpenMeteoAPI[LocationID],ROWS($B$2:B5298)))</f>
        <v/>
      </c>
      <c r="C5298" s="5" t="str" cm="1">
        <f t="array" ref="C5298">IF($A5298="","",INDEX(OpenMeteoAPI[ForecastDateTime],ROWS($C$2:C5298)))</f>
        <v/>
      </c>
      <c r="D5298" t="str">
        <f t="shared" si="82"/>
        <v/>
      </c>
      <c r="E5298" t="str" cm="1">
        <f t="array" ref="E5298">IF($K5298="","",_xlfn.IFS($K5298=0,_xlfn.UNICHAR(9728),$K5298&lt;=3,_xlfn.UNICHAR(9729),OR($K5298=45,$K5298=48),"~",AND($K5298&gt;=51,$K5298&lt;=67),_xlfn.UNICHAR(9748),AND($K5298&gt;=71,$K5298&lt;=77),_xlfn.UNICHAR(10052),AND($K5298&gt;=80,$K5298&lt;=82),_xlfn.UNICHAR(9748),AND($K5298&gt;=95,$K5298&lt;=99),_xlfn.UNICHAR(9889),TRUE,_xlfn.UNICHAR(9729)))</f>
        <v/>
      </c>
      <c r="F5298" t="str" cm="1">
        <f t="array" ref="F5298">IF($K5298="","",_xlfn.IFS($K5298=0,"Clear",$K5298&lt;=3,"Partly Cloudy",OR($K5298=45,$K5298=48),"Fog",AND($K5298&gt;=51,$K5298&lt;=67),"Drizzle",AND($K5298&gt;=71,$K5298&lt;=77),"Snow",AND($K5298&gt;=80,$K5298&lt;=82),"Rain Showers",AND($K5298&gt;=95,$K5298&lt;=99),"Thunderstorm",TRUE,"Cloudy"))</f>
        <v/>
      </c>
      <c r="G5298" s="3" t="str" cm="1">
        <f t="array" ref="G5298">IF($A5298="","",INDEX(OpenMeteoAPI[TemperatureC],ROWS($G$2:G5298)))</f>
        <v/>
      </c>
      <c r="H5298" s="4" t="str" cm="1">
        <f t="array" ref="H5298">IF($A5298="","",INDEX(OpenMeteoAPI[RelativeHumidityPct],ROWS($H$2:H5298))/100)</f>
        <v/>
      </c>
      <c r="I5298" s="4" t="str" cm="1">
        <f t="array" ref="I5298">IF($A5298="","",INDEX(OpenMeteoAPI[PrecipitationProbabilityPct],ROWS($I$2:I5298))/100)</f>
        <v/>
      </c>
      <c r="J5298" s="3" t="str" cm="1">
        <f t="array" ref="J5298">IF($A5298="","",INDEX(OpenMeteoAPI[PrecipitationMM],ROWS($J$2:J5298)))</f>
        <v/>
      </c>
      <c r="K5298" t="str" cm="1">
        <f t="array" ref="K5298">IF($A5298="","",INDEX(OpenMeteoAPI[WeatherCode],ROWS($K$2:K5298)))</f>
        <v/>
      </c>
      <c r="L5298" s="3" t="str" cm="1">
        <f t="array" ref="L5298">IF($A5298="","",INDEX(OpenMeteoAPI[WindSpeedKMH],ROWS($L$2:L5298)))</f>
        <v/>
      </c>
    </row>
    <row r="5299" spans="1:12">
      <c r="A5299" t="str" cm="1">
        <f t="array" ref="A5299">IFERROR(INDEX(OpenMeteoAPI[City],ROWS($A$2:A5299))&amp;", "&amp;INDEX(OpenMeteoAPI[CountryCode],ROWS($A$2:A5299)),"")</f>
        <v/>
      </c>
      <c r="B5299" t="str" cm="1">
        <f t="array" ref="B5299">IF($A5299="","",INDEX(OpenMeteoAPI[LocationID],ROWS($B$2:B5299)))</f>
        <v/>
      </c>
      <c r="C5299" s="5" t="str" cm="1">
        <f t="array" ref="C5299">IF($A5299="","",INDEX(OpenMeteoAPI[ForecastDateTime],ROWS($C$2:C5299)))</f>
        <v/>
      </c>
      <c r="D5299" t="str">
        <f t="shared" si="82"/>
        <v/>
      </c>
      <c r="E5299" t="str" cm="1">
        <f t="array" ref="E5299">IF($K5299="","",_xlfn.IFS($K5299=0,_xlfn.UNICHAR(9728),$K5299&lt;=3,_xlfn.UNICHAR(9729),OR($K5299=45,$K5299=48),"~",AND($K5299&gt;=51,$K5299&lt;=67),_xlfn.UNICHAR(9748),AND($K5299&gt;=71,$K5299&lt;=77),_xlfn.UNICHAR(10052),AND($K5299&gt;=80,$K5299&lt;=82),_xlfn.UNICHAR(9748),AND($K5299&gt;=95,$K5299&lt;=99),_xlfn.UNICHAR(9889),TRUE,_xlfn.UNICHAR(9729)))</f>
        <v/>
      </c>
      <c r="F5299" t="str" cm="1">
        <f t="array" ref="F5299">IF($K5299="","",_xlfn.IFS($K5299=0,"Clear",$K5299&lt;=3,"Partly Cloudy",OR($K5299=45,$K5299=48),"Fog",AND($K5299&gt;=51,$K5299&lt;=67),"Drizzle",AND($K5299&gt;=71,$K5299&lt;=77),"Snow",AND($K5299&gt;=80,$K5299&lt;=82),"Rain Showers",AND($K5299&gt;=95,$K5299&lt;=99),"Thunderstorm",TRUE,"Cloudy"))</f>
        <v/>
      </c>
      <c r="G5299" s="3" t="str" cm="1">
        <f t="array" ref="G5299">IF($A5299="","",INDEX(OpenMeteoAPI[TemperatureC],ROWS($G$2:G5299)))</f>
        <v/>
      </c>
      <c r="H5299" s="4" t="str" cm="1">
        <f t="array" ref="H5299">IF($A5299="","",INDEX(OpenMeteoAPI[RelativeHumidityPct],ROWS($H$2:H5299))/100)</f>
        <v/>
      </c>
      <c r="I5299" s="4" t="str" cm="1">
        <f t="array" ref="I5299">IF($A5299="","",INDEX(OpenMeteoAPI[PrecipitationProbabilityPct],ROWS($I$2:I5299))/100)</f>
        <v/>
      </c>
      <c r="J5299" s="3" t="str" cm="1">
        <f t="array" ref="J5299">IF($A5299="","",INDEX(OpenMeteoAPI[PrecipitationMM],ROWS($J$2:J5299)))</f>
        <v/>
      </c>
      <c r="K5299" t="str" cm="1">
        <f t="array" ref="K5299">IF($A5299="","",INDEX(OpenMeteoAPI[WeatherCode],ROWS($K$2:K5299)))</f>
        <v/>
      </c>
      <c r="L5299" s="3" t="str" cm="1">
        <f t="array" ref="L5299">IF($A5299="","",INDEX(OpenMeteoAPI[WindSpeedKMH],ROWS($L$2:L5299)))</f>
        <v/>
      </c>
    </row>
    <row r="5300" spans="1:12">
      <c r="A5300" t="str" cm="1">
        <f t="array" ref="A5300">IFERROR(INDEX(OpenMeteoAPI[City],ROWS($A$2:A5300))&amp;", "&amp;INDEX(OpenMeteoAPI[CountryCode],ROWS($A$2:A5300)),"")</f>
        <v/>
      </c>
      <c r="B5300" t="str" cm="1">
        <f t="array" ref="B5300">IF($A5300="","",INDEX(OpenMeteoAPI[LocationID],ROWS($B$2:B5300)))</f>
        <v/>
      </c>
      <c r="C5300" s="5" t="str" cm="1">
        <f t="array" ref="C5300">IF($A5300="","",INDEX(OpenMeteoAPI[ForecastDateTime],ROWS($C$2:C5300)))</f>
        <v/>
      </c>
      <c r="D5300" t="str">
        <f t="shared" si="82"/>
        <v/>
      </c>
      <c r="E5300" t="str" cm="1">
        <f t="array" ref="E5300">IF($K5300="","",_xlfn.IFS($K5300=0,_xlfn.UNICHAR(9728),$K5300&lt;=3,_xlfn.UNICHAR(9729),OR($K5300=45,$K5300=48),"~",AND($K5300&gt;=51,$K5300&lt;=67),_xlfn.UNICHAR(9748),AND($K5300&gt;=71,$K5300&lt;=77),_xlfn.UNICHAR(10052),AND($K5300&gt;=80,$K5300&lt;=82),_xlfn.UNICHAR(9748),AND($K5300&gt;=95,$K5300&lt;=99),_xlfn.UNICHAR(9889),TRUE,_xlfn.UNICHAR(9729)))</f>
        <v/>
      </c>
      <c r="F5300" t="str" cm="1">
        <f t="array" ref="F5300">IF($K5300="","",_xlfn.IFS($K5300=0,"Clear",$K5300&lt;=3,"Partly Cloudy",OR($K5300=45,$K5300=48),"Fog",AND($K5300&gt;=51,$K5300&lt;=67),"Drizzle",AND($K5300&gt;=71,$K5300&lt;=77),"Snow",AND($K5300&gt;=80,$K5300&lt;=82),"Rain Showers",AND($K5300&gt;=95,$K5300&lt;=99),"Thunderstorm",TRUE,"Cloudy"))</f>
        <v/>
      </c>
      <c r="G5300" s="3" t="str" cm="1">
        <f t="array" ref="G5300">IF($A5300="","",INDEX(OpenMeteoAPI[TemperatureC],ROWS($G$2:G5300)))</f>
        <v/>
      </c>
      <c r="H5300" s="4" t="str" cm="1">
        <f t="array" ref="H5300">IF($A5300="","",INDEX(OpenMeteoAPI[RelativeHumidityPct],ROWS($H$2:H5300))/100)</f>
        <v/>
      </c>
      <c r="I5300" s="4" t="str" cm="1">
        <f t="array" ref="I5300">IF($A5300="","",INDEX(OpenMeteoAPI[PrecipitationProbabilityPct],ROWS($I$2:I5300))/100)</f>
        <v/>
      </c>
      <c r="J5300" s="3" t="str" cm="1">
        <f t="array" ref="J5300">IF($A5300="","",INDEX(OpenMeteoAPI[PrecipitationMM],ROWS($J$2:J5300)))</f>
        <v/>
      </c>
      <c r="K5300" t="str" cm="1">
        <f t="array" ref="K5300">IF($A5300="","",INDEX(OpenMeteoAPI[WeatherCode],ROWS($K$2:K5300)))</f>
        <v/>
      </c>
      <c r="L5300" s="3" t="str" cm="1">
        <f t="array" ref="L5300">IF($A5300="","",INDEX(OpenMeteoAPI[WindSpeedKMH],ROWS($L$2:L5300)))</f>
        <v/>
      </c>
    </row>
    <row r="5301" spans="1:12">
      <c r="A5301" t="str" cm="1">
        <f t="array" ref="A5301">IFERROR(INDEX(OpenMeteoAPI[City],ROWS($A$2:A5301))&amp;", "&amp;INDEX(OpenMeteoAPI[CountryCode],ROWS($A$2:A5301)),"")</f>
        <v/>
      </c>
      <c r="B5301" t="str" cm="1">
        <f t="array" ref="B5301">IF($A5301="","",INDEX(OpenMeteoAPI[LocationID],ROWS($B$2:B5301)))</f>
        <v/>
      </c>
      <c r="C5301" s="5" t="str" cm="1">
        <f t="array" ref="C5301">IF($A5301="","",INDEX(OpenMeteoAPI[ForecastDateTime],ROWS($C$2:C5301)))</f>
        <v/>
      </c>
      <c r="D5301" t="str">
        <f t="shared" si="82"/>
        <v/>
      </c>
      <c r="E5301" t="str" cm="1">
        <f t="array" ref="E5301">IF($K5301="","",_xlfn.IFS($K5301=0,_xlfn.UNICHAR(9728),$K5301&lt;=3,_xlfn.UNICHAR(9729),OR($K5301=45,$K5301=48),"~",AND($K5301&gt;=51,$K5301&lt;=67),_xlfn.UNICHAR(9748),AND($K5301&gt;=71,$K5301&lt;=77),_xlfn.UNICHAR(10052),AND($K5301&gt;=80,$K5301&lt;=82),_xlfn.UNICHAR(9748),AND($K5301&gt;=95,$K5301&lt;=99),_xlfn.UNICHAR(9889),TRUE,_xlfn.UNICHAR(9729)))</f>
        <v/>
      </c>
      <c r="F5301" t="str" cm="1">
        <f t="array" ref="F5301">IF($K5301="","",_xlfn.IFS($K5301=0,"Clear",$K5301&lt;=3,"Partly Cloudy",OR($K5301=45,$K5301=48),"Fog",AND($K5301&gt;=51,$K5301&lt;=67),"Drizzle",AND($K5301&gt;=71,$K5301&lt;=77),"Snow",AND($K5301&gt;=80,$K5301&lt;=82),"Rain Showers",AND($K5301&gt;=95,$K5301&lt;=99),"Thunderstorm",TRUE,"Cloudy"))</f>
        <v/>
      </c>
      <c r="G5301" s="3" t="str" cm="1">
        <f t="array" ref="G5301">IF($A5301="","",INDEX(OpenMeteoAPI[TemperatureC],ROWS($G$2:G5301)))</f>
        <v/>
      </c>
      <c r="H5301" s="4" t="str" cm="1">
        <f t="array" ref="H5301">IF($A5301="","",INDEX(OpenMeteoAPI[RelativeHumidityPct],ROWS($H$2:H5301))/100)</f>
        <v/>
      </c>
      <c r="I5301" s="4" t="str" cm="1">
        <f t="array" ref="I5301">IF($A5301="","",INDEX(OpenMeteoAPI[PrecipitationProbabilityPct],ROWS($I$2:I5301))/100)</f>
        <v/>
      </c>
      <c r="J5301" s="3" t="str" cm="1">
        <f t="array" ref="J5301">IF($A5301="","",INDEX(OpenMeteoAPI[PrecipitationMM],ROWS($J$2:J5301)))</f>
        <v/>
      </c>
      <c r="K5301" t="str" cm="1">
        <f t="array" ref="K5301">IF($A5301="","",INDEX(OpenMeteoAPI[WeatherCode],ROWS($K$2:K5301)))</f>
        <v/>
      </c>
      <c r="L5301" s="3" t="str" cm="1">
        <f t="array" ref="L5301">IF($A5301="","",INDEX(OpenMeteoAPI[WindSpeedKMH],ROWS($L$2:L5301)))</f>
        <v/>
      </c>
    </row>
    <row r="5302" spans="1:12">
      <c r="A5302" t="str" cm="1">
        <f t="array" ref="A5302">IFERROR(INDEX(OpenMeteoAPI[City],ROWS($A$2:A5302))&amp;", "&amp;INDEX(OpenMeteoAPI[CountryCode],ROWS($A$2:A5302)),"")</f>
        <v/>
      </c>
      <c r="B5302" t="str" cm="1">
        <f t="array" ref="B5302">IF($A5302="","",INDEX(OpenMeteoAPI[LocationID],ROWS($B$2:B5302)))</f>
        <v/>
      </c>
      <c r="C5302" s="5" t="str" cm="1">
        <f t="array" ref="C5302">IF($A5302="","",INDEX(OpenMeteoAPI[ForecastDateTime],ROWS($C$2:C5302)))</f>
        <v/>
      </c>
      <c r="D5302" t="str">
        <f t="shared" si="82"/>
        <v/>
      </c>
      <c r="E5302" t="str" cm="1">
        <f t="array" ref="E5302">IF($K5302="","",_xlfn.IFS($K5302=0,_xlfn.UNICHAR(9728),$K5302&lt;=3,_xlfn.UNICHAR(9729),OR($K5302=45,$K5302=48),"~",AND($K5302&gt;=51,$K5302&lt;=67),_xlfn.UNICHAR(9748),AND($K5302&gt;=71,$K5302&lt;=77),_xlfn.UNICHAR(10052),AND($K5302&gt;=80,$K5302&lt;=82),_xlfn.UNICHAR(9748),AND($K5302&gt;=95,$K5302&lt;=99),_xlfn.UNICHAR(9889),TRUE,_xlfn.UNICHAR(9729)))</f>
        <v/>
      </c>
      <c r="F5302" t="str" cm="1">
        <f t="array" ref="F5302">IF($K5302="","",_xlfn.IFS($K5302=0,"Clear",$K5302&lt;=3,"Partly Cloudy",OR($K5302=45,$K5302=48),"Fog",AND($K5302&gt;=51,$K5302&lt;=67),"Drizzle",AND($K5302&gt;=71,$K5302&lt;=77),"Snow",AND($K5302&gt;=80,$K5302&lt;=82),"Rain Showers",AND($K5302&gt;=95,$K5302&lt;=99),"Thunderstorm",TRUE,"Cloudy"))</f>
        <v/>
      </c>
      <c r="G5302" s="3" t="str" cm="1">
        <f t="array" ref="G5302">IF($A5302="","",INDEX(OpenMeteoAPI[TemperatureC],ROWS($G$2:G5302)))</f>
        <v/>
      </c>
      <c r="H5302" s="4" t="str" cm="1">
        <f t="array" ref="H5302">IF($A5302="","",INDEX(OpenMeteoAPI[RelativeHumidityPct],ROWS($H$2:H5302))/100)</f>
        <v/>
      </c>
      <c r="I5302" s="4" t="str" cm="1">
        <f t="array" ref="I5302">IF($A5302="","",INDEX(OpenMeteoAPI[PrecipitationProbabilityPct],ROWS($I$2:I5302))/100)</f>
        <v/>
      </c>
      <c r="J5302" s="3" t="str" cm="1">
        <f t="array" ref="J5302">IF($A5302="","",INDEX(OpenMeteoAPI[PrecipitationMM],ROWS($J$2:J5302)))</f>
        <v/>
      </c>
      <c r="K5302" t="str" cm="1">
        <f t="array" ref="K5302">IF($A5302="","",INDEX(OpenMeteoAPI[WeatherCode],ROWS($K$2:K5302)))</f>
        <v/>
      </c>
      <c r="L5302" s="3" t="str" cm="1">
        <f t="array" ref="L5302">IF($A5302="","",INDEX(OpenMeteoAPI[WindSpeedKMH],ROWS($L$2:L5302)))</f>
        <v/>
      </c>
    </row>
    <row r="5303" spans="1:12">
      <c r="A5303" t="str" cm="1">
        <f t="array" ref="A5303">IFERROR(INDEX(OpenMeteoAPI[City],ROWS($A$2:A5303))&amp;", "&amp;INDEX(OpenMeteoAPI[CountryCode],ROWS($A$2:A5303)),"")</f>
        <v/>
      </c>
      <c r="B5303" t="str" cm="1">
        <f t="array" ref="B5303">IF($A5303="","",INDEX(OpenMeteoAPI[LocationID],ROWS($B$2:B5303)))</f>
        <v/>
      </c>
      <c r="C5303" s="5" t="str" cm="1">
        <f t="array" ref="C5303">IF($A5303="","",INDEX(OpenMeteoAPI[ForecastDateTime],ROWS($C$2:C5303)))</f>
        <v/>
      </c>
      <c r="D5303" t="str">
        <f t="shared" si="82"/>
        <v/>
      </c>
      <c r="E5303" t="str" cm="1">
        <f t="array" ref="E5303">IF($K5303="","",_xlfn.IFS($K5303=0,_xlfn.UNICHAR(9728),$K5303&lt;=3,_xlfn.UNICHAR(9729),OR($K5303=45,$K5303=48),"~",AND($K5303&gt;=51,$K5303&lt;=67),_xlfn.UNICHAR(9748),AND($K5303&gt;=71,$K5303&lt;=77),_xlfn.UNICHAR(10052),AND($K5303&gt;=80,$K5303&lt;=82),_xlfn.UNICHAR(9748),AND($K5303&gt;=95,$K5303&lt;=99),_xlfn.UNICHAR(9889),TRUE,_xlfn.UNICHAR(9729)))</f>
        <v/>
      </c>
      <c r="F5303" t="str" cm="1">
        <f t="array" ref="F5303">IF($K5303="","",_xlfn.IFS($K5303=0,"Clear",$K5303&lt;=3,"Partly Cloudy",OR($K5303=45,$K5303=48),"Fog",AND($K5303&gt;=51,$K5303&lt;=67),"Drizzle",AND($K5303&gt;=71,$K5303&lt;=77),"Snow",AND($K5303&gt;=80,$K5303&lt;=82),"Rain Showers",AND($K5303&gt;=95,$K5303&lt;=99),"Thunderstorm",TRUE,"Cloudy"))</f>
        <v/>
      </c>
      <c r="G5303" s="3" t="str" cm="1">
        <f t="array" ref="G5303">IF($A5303="","",INDEX(OpenMeteoAPI[TemperatureC],ROWS($G$2:G5303)))</f>
        <v/>
      </c>
      <c r="H5303" s="4" t="str" cm="1">
        <f t="array" ref="H5303">IF($A5303="","",INDEX(OpenMeteoAPI[RelativeHumidityPct],ROWS($H$2:H5303))/100)</f>
        <v/>
      </c>
      <c r="I5303" s="4" t="str" cm="1">
        <f t="array" ref="I5303">IF($A5303="","",INDEX(OpenMeteoAPI[PrecipitationProbabilityPct],ROWS($I$2:I5303))/100)</f>
        <v/>
      </c>
      <c r="J5303" s="3" t="str" cm="1">
        <f t="array" ref="J5303">IF($A5303="","",INDEX(OpenMeteoAPI[PrecipitationMM],ROWS($J$2:J5303)))</f>
        <v/>
      </c>
      <c r="K5303" t="str" cm="1">
        <f t="array" ref="K5303">IF($A5303="","",INDEX(OpenMeteoAPI[WeatherCode],ROWS($K$2:K5303)))</f>
        <v/>
      </c>
      <c r="L5303" s="3" t="str" cm="1">
        <f t="array" ref="L5303">IF($A5303="","",INDEX(OpenMeteoAPI[WindSpeedKMH],ROWS($L$2:L5303)))</f>
        <v/>
      </c>
    </row>
    <row r="5304" spans="1:12">
      <c r="A5304" t="str" cm="1">
        <f t="array" ref="A5304">IFERROR(INDEX(OpenMeteoAPI[City],ROWS($A$2:A5304))&amp;", "&amp;INDEX(OpenMeteoAPI[CountryCode],ROWS($A$2:A5304)),"")</f>
        <v/>
      </c>
      <c r="B5304" t="str" cm="1">
        <f t="array" ref="B5304">IF($A5304="","",INDEX(OpenMeteoAPI[LocationID],ROWS($B$2:B5304)))</f>
        <v/>
      </c>
      <c r="C5304" s="5" t="str" cm="1">
        <f t="array" ref="C5304">IF($A5304="","",INDEX(OpenMeteoAPI[ForecastDateTime],ROWS($C$2:C5304)))</f>
        <v/>
      </c>
      <c r="D5304" t="str">
        <f t="shared" si="82"/>
        <v/>
      </c>
      <c r="E5304" t="str" cm="1">
        <f t="array" ref="E5304">IF($K5304="","",_xlfn.IFS($K5304=0,_xlfn.UNICHAR(9728),$K5304&lt;=3,_xlfn.UNICHAR(9729),OR($K5304=45,$K5304=48),"~",AND($K5304&gt;=51,$K5304&lt;=67),_xlfn.UNICHAR(9748),AND($K5304&gt;=71,$K5304&lt;=77),_xlfn.UNICHAR(10052),AND($K5304&gt;=80,$K5304&lt;=82),_xlfn.UNICHAR(9748),AND($K5304&gt;=95,$K5304&lt;=99),_xlfn.UNICHAR(9889),TRUE,_xlfn.UNICHAR(9729)))</f>
        <v/>
      </c>
      <c r="F5304" t="str" cm="1">
        <f t="array" ref="F5304">IF($K5304="","",_xlfn.IFS($K5304=0,"Clear",$K5304&lt;=3,"Partly Cloudy",OR($K5304=45,$K5304=48),"Fog",AND($K5304&gt;=51,$K5304&lt;=67),"Drizzle",AND($K5304&gt;=71,$K5304&lt;=77),"Snow",AND($K5304&gt;=80,$K5304&lt;=82),"Rain Showers",AND($K5304&gt;=95,$K5304&lt;=99),"Thunderstorm",TRUE,"Cloudy"))</f>
        <v/>
      </c>
      <c r="G5304" s="3" t="str" cm="1">
        <f t="array" ref="G5304">IF($A5304="","",INDEX(OpenMeteoAPI[TemperatureC],ROWS($G$2:G5304)))</f>
        <v/>
      </c>
      <c r="H5304" s="4" t="str" cm="1">
        <f t="array" ref="H5304">IF($A5304="","",INDEX(OpenMeteoAPI[RelativeHumidityPct],ROWS($H$2:H5304))/100)</f>
        <v/>
      </c>
      <c r="I5304" s="4" t="str" cm="1">
        <f t="array" ref="I5304">IF($A5304="","",INDEX(OpenMeteoAPI[PrecipitationProbabilityPct],ROWS($I$2:I5304))/100)</f>
        <v/>
      </c>
      <c r="J5304" s="3" t="str" cm="1">
        <f t="array" ref="J5304">IF($A5304="","",INDEX(OpenMeteoAPI[PrecipitationMM],ROWS($J$2:J5304)))</f>
        <v/>
      </c>
      <c r="K5304" t="str" cm="1">
        <f t="array" ref="K5304">IF($A5304="","",INDEX(OpenMeteoAPI[WeatherCode],ROWS($K$2:K5304)))</f>
        <v/>
      </c>
      <c r="L5304" s="3" t="str" cm="1">
        <f t="array" ref="L5304">IF($A5304="","",INDEX(OpenMeteoAPI[WindSpeedKMH],ROWS($L$2:L5304)))</f>
        <v/>
      </c>
    </row>
    <row r="5305" spans="1:12">
      <c r="A5305" t="str" cm="1">
        <f t="array" ref="A5305">IFERROR(INDEX(OpenMeteoAPI[City],ROWS($A$2:A5305))&amp;", "&amp;INDEX(OpenMeteoAPI[CountryCode],ROWS($A$2:A5305)),"")</f>
        <v/>
      </c>
      <c r="B5305" t="str" cm="1">
        <f t="array" ref="B5305">IF($A5305="","",INDEX(OpenMeteoAPI[LocationID],ROWS($B$2:B5305)))</f>
        <v/>
      </c>
      <c r="C5305" s="5" t="str" cm="1">
        <f t="array" ref="C5305">IF($A5305="","",INDEX(OpenMeteoAPI[ForecastDateTime],ROWS($C$2:C5305)))</f>
        <v/>
      </c>
      <c r="D5305" t="str">
        <f t="shared" si="82"/>
        <v/>
      </c>
      <c r="E5305" t="str" cm="1">
        <f t="array" ref="E5305">IF($K5305="","",_xlfn.IFS($K5305=0,_xlfn.UNICHAR(9728),$K5305&lt;=3,_xlfn.UNICHAR(9729),OR($K5305=45,$K5305=48),"~",AND($K5305&gt;=51,$K5305&lt;=67),_xlfn.UNICHAR(9748),AND($K5305&gt;=71,$K5305&lt;=77),_xlfn.UNICHAR(10052),AND($K5305&gt;=80,$K5305&lt;=82),_xlfn.UNICHAR(9748),AND($K5305&gt;=95,$K5305&lt;=99),_xlfn.UNICHAR(9889),TRUE,_xlfn.UNICHAR(9729)))</f>
        <v/>
      </c>
      <c r="F5305" t="str" cm="1">
        <f t="array" ref="F5305">IF($K5305="","",_xlfn.IFS($K5305=0,"Clear",$K5305&lt;=3,"Partly Cloudy",OR($K5305=45,$K5305=48),"Fog",AND($K5305&gt;=51,$K5305&lt;=67),"Drizzle",AND($K5305&gt;=71,$K5305&lt;=77),"Snow",AND($K5305&gt;=80,$K5305&lt;=82),"Rain Showers",AND($K5305&gt;=95,$K5305&lt;=99),"Thunderstorm",TRUE,"Cloudy"))</f>
        <v/>
      </c>
      <c r="G5305" s="3" t="str" cm="1">
        <f t="array" ref="G5305">IF($A5305="","",INDEX(OpenMeteoAPI[TemperatureC],ROWS($G$2:G5305)))</f>
        <v/>
      </c>
      <c r="H5305" s="4" t="str" cm="1">
        <f t="array" ref="H5305">IF($A5305="","",INDEX(OpenMeteoAPI[RelativeHumidityPct],ROWS($H$2:H5305))/100)</f>
        <v/>
      </c>
      <c r="I5305" s="4" t="str" cm="1">
        <f t="array" ref="I5305">IF($A5305="","",INDEX(OpenMeteoAPI[PrecipitationProbabilityPct],ROWS($I$2:I5305))/100)</f>
        <v/>
      </c>
      <c r="J5305" s="3" t="str" cm="1">
        <f t="array" ref="J5305">IF($A5305="","",INDEX(OpenMeteoAPI[PrecipitationMM],ROWS($J$2:J5305)))</f>
        <v/>
      </c>
      <c r="K5305" t="str" cm="1">
        <f t="array" ref="K5305">IF($A5305="","",INDEX(OpenMeteoAPI[WeatherCode],ROWS($K$2:K5305)))</f>
        <v/>
      </c>
      <c r="L5305" s="3" t="str" cm="1">
        <f t="array" ref="L5305">IF($A5305="","",INDEX(OpenMeteoAPI[WindSpeedKMH],ROWS($L$2:L5305)))</f>
        <v/>
      </c>
    </row>
    <row r="5306" spans="1:12">
      <c r="A5306" t="str" cm="1">
        <f t="array" ref="A5306">IFERROR(INDEX(OpenMeteoAPI[City],ROWS($A$2:A5306))&amp;", "&amp;INDEX(OpenMeteoAPI[CountryCode],ROWS($A$2:A5306)),"")</f>
        <v/>
      </c>
      <c r="B5306" t="str" cm="1">
        <f t="array" ref="B5306">IF($A5306="","",INDEX(OpenMeteoAPI[LocationID],ROWS($B$2:B5306)))</f>
        <v/>
      </c>
      <c r="C5306" s="5" t="str" cm="1">
        <f t="array" ref="C5306">IF($A5306="","",INDEX(OpenMeteoAPI[ForecastDateTime],ROWS($C$2:C5306)))</f>
        <v/>
      </c>
      <c r="D5306" t="str">
        <f t="shared" si="82"/>
        <v/>
      </c>
      <c r="E5306" t="str" cm="1">
        <f t="array" ref="E5306">IF($K5306="","",_xlfn.IFS($K5306=0,_xlfn.UNICHAR(9728),$K5306&lt;=3,_xlfn.UNICHAR(9729),OR($K5306=45,$K5306=48),"~",AND($K5306&gt;=51,$K5306&lt;=67),_xlfn.UNICHAR(9748),AND($K5306&gt;=71,$K5306&lt;=77),_xlfn.UNICHAR(10052),AND($K5306&gt;=80,$K5306&lt;=82),_xlfn.UNICHAR(9748),AND($K5306&gt;=95,$K5306&lt;=99),_xlfn.UNICHAR(9889),TRUE,_xlfn.UNICHAR(9729)))</f>
        <v/>
      </c>
      <c r="F5306" t="str" cm="1">
        <f t="array" ref="F5306">IF($K5306="","",_xlfn.IFS($K5306=0,"Clear",$K5306&lt;=3,"Partly Cloudy",OR($K5306=45,$K5306=48),"Fog",AND($K5306&gt;=51,$K5306&lt;=67),"Drizzle",AND($K5306&gt;=71,$K5306&lt;=77),"Snow",AND($K5306&gt;=80,$K5306&lt;=82),"Rain Showers",AND($K5306&gt;=95,$K5306&lt;=99),"Thunderstorm",TRUE,"Cloudy"))</f>
        <v/>
      </c>
      <c r="G5306" s="3" t="str" cm="1">
        <f t="array" ref="G5306">IF($A5306="","",INDEX(OpenMeteoAPI[TemperatureC],ROWS($G$2:G5306)))</f>
        <v/>
      </c>
      <c r="H5306" s="4" t="str" cm="1">
        <f t="array" ref="H5306">IF($A5306="","",INDEX(OpenMeteoAPI[RelativeHumidityPct],ROWS($H$2:H5306))/100)</f>
        <v/>
      </c>
      <c r="I5306" s="4" t="str" cm="1">
        <f t="array" ref="I5306">IF($A5306="","",INDEX(OpenMeteoAPI[PrecipitationProbabilityPct],ROWS($I$2:I5306))/100)</f>
        <v/>
      </c>
      <c r="J5306" s="3" t="str" cm="1">
        <f t="array" ref="J5306">IF($A5306="","",INDEX(OpenMeteoAPI[PrecipitationMM],ROWS($J$2:J5306)))</f>
        <v/>
      </c>
      <c r="K5306" t="str" cm="1">
        <f t="array" ref="K5306">IF($A5306="","",INDEX(OpenMeteoAPI[WeatherCode],ROWS($K$2:K5306)))</f>
        <v/>
      </c>
      <c r="L5306" s="3" t="str" cm="1">
        <f t="array" ref="L5306">IF($A5306="","",INDEX(OpenMeteoAPI[WindSpeedKMH],ROWS($L$2:L5306)))</f>
        <v/>
      </c>
    </row>
    <row r="5307" spans="1:12">
      <c r="A5307" t="str" cm="1">
        <f t="array" ref="A5307">IFERROR(INDEX(OpenMeteoAPI[City],ROWS($A$2:A5307))&amp;", "&amp;INDEX(OpenMeteoAPI[CountryCode],ROWS($A$2:A5307)),"")</f>
        <v/>
      </c>
      <c r="B5307" t="str" cm="1">
        <f t="array" ref="B5307">IF($A5307="","",INDEX(OpenMeteoAPI[LocationID],ROWS($B$2:B5307)))</f>
        <v/>
      </c>
      <c r="C5307" s="5" t="str" cm="1">
        <f t="array" ref="C5307">IF($A5307="","",INDEX(OpenMeteoAPI[ForecastDateTime],ROWS($C$2:C5307)))</f>
        <v/>
      </c>
      <c r="D5307" t="str">
        <f t="shared" si="82"/>
        <v/>
      </c>
      <c r="E5307" t="str" cm="1">
        <f t="array" ref="E5307">IF($K5307="","",_xlfn.IFS($K5307=0,_xlfn.UNICHAR(9728),$K5307&lt;=3,_xlfn.UNICHAR(9729),OR($K5307=45,$K5307=48),"~",AND($K5307&gt;=51,$K5307&lt;=67),_xlfn.UNICHAR(9748),AND($K5307&gt;=71,$K5307&lt;=77),_xlfn.UNICHAR(10052),AND($K5307&gt;=80,$K5307&lt;=82),_xlfn.UNICHAR(9748),AND($K5307&gt;=95,$K5307&lt;=99),_xlfn.UNICHAR(9889),TRUE,_xlfn.UNICHAR(9729)))</f>
        <v/>
      </c>
      <c r="F5307" t="str" cm="1">
        <f t="array" ref="F5307">IF($K5307="","",_xlfn.IFS($K5307=0,"Clear",$K5307&lt;=3,"Partly Cloudy",OR($K5307=45,$K5307=48),"Fog",AND($K5307&gt;=51,$K5307&lt;=67),"Drizzle",AND($K5307&gt;=71,$K5307&lt;=77),"Snow",AND($K5307&gt;=80,$K5307&lt;=82),"Rain Showers",AND($K5307&gt;=95,$K5307&lt;=99),"Thunderstorm",TRUE,"Cloudy"))</f>
        <v/>
      </c>
      <c r="G5307" s="3" t="str" cm="1">
        <f t="array" ref="G5307">IF($A5307="","",INDEX(OpenMeteoAPI[TemperatureC],ROWS($G$2:G5307)))</f>
        <v/>
      </c>
      <c r="H5307" s="4" t="str" cm="1">
        <f t="array" ref="H5307">IF($A5307="","",INDEX(OpenMeteoAPI[RelativeHumidityPct],ROWS($H$2:H5307))/100)</f>
        <v/>
      </c>
      <c r="I5307" s="4" t="str" cm="1">
        <f t="array" ref="I5307">IF($A5307="","",INDEX(OpenMeteoAPI[PrecipitationProbabilityPct],ROWS($I$2:I5307))/100)</f>
        <v/>
      </c>
      <c r="J5307" s="3" t="str" cm="1">
        <f t="array" ref="J5307">IF($A5307="","",INDEX(OpenMeteoAPI[PrecipitationMM],ROWS($J$2:J5307)))</f>
        <v/>
      </c>
      <c r="K5307" t="str" cm="1">
        <f t="array" ref="K5307">IF($A5307="","",INDEX(OpenMeteoAPI[WeatherCode],ROWS($K$2:K5307)))</f>
        <v/>
      </c>
      <c r="L5307" s="3" t="str" cm="1">
        <f t="array" ref="L5307">IF($A5307="","",INDEX(OpenMeteoAPI[WindSpeedKMH],ROWS($L$2:L5307)))</f>
        <v/>
      </c>
    </row>
    <row r="5308" spans="1:12">
      <c r="A5308" t="str" cm="1">
        <f t="array" ref="A5308">IFERROR(INDEX(OpenMeteoAPI[City],ROWS($A$2:A5308))&amp;", "&amp;INDEX(OpenMeteoAPI[CountryCode],ROWS($A$2:A5308)),"")</f>
        <v/>
      </c>
      <c r="B5308" t="str" cm="1">
        <f t="array" ref="B5308">IF($A5308="","",INDEX(OpenMeteoAPI[LocationID],ROWS($B$2:B5308)))</f>
        <v/>
      </c>
      <c r="C5308" s="5" t="str" cm="1">
        <f t="array" ref="C5308">IF($A5308="","",INDEX(OpenMeteoAPI[ForecastDateTime],ROWS($C$2:C5308)))</f>
        <v/>
      </c>
      <c r="D5308" t="str">
        <f t="shared" si="82"/>
        <v/>
      </c>
      <c r="E5308" t="str" cm="1">
        <f t="array" ref="E5308">IF($K5308="","",_xlfn.IFS($K5308=0,_xlfn.UNICHAR(9728),$K5308&lt;=3,_xlfn.UNICHAR(9729),OR($K5308=45,$K5308=48),"~",AND($K5308&gt;=51,$K5308&lt;=67),_xlfn.UNICHAR(9748),AND($K5308&gt;=71,$K5308&lt;=77),_xlfn.UNICHAR(10052),AND($K5308&gt;=80,$K5308&lt;=82),_xlfn.UNICHAR(9748),AND($K5308&gt;=95,$K5308&lt;=99),_xlfn.UNICHAR(9889),TRUE,_xlfn.UNICHAR(9729)))</f>
        <v/>
      </c>
      <c r="F5308" t="str" cm="1">
        <f t="array" ref="F5308">IF($K5308="","",_xlfn.IFS($K5308=0,"Clear",$K5308&lt;=3,"Partly Cloudy",OR($K5308=45,$K5308=48),"Fog",AND($K5308&gt;=51,$K5308&lt;=67),"Drizzle",AND($K5308&gt;=71,$K5308&lt;=77),"Snow",AND($K5308&gt;=80,$K5308&lt;=82),"Rain Showers",AND($K5308&gt;=95,$K5308&lt;=99),"Thunderstorm",TRUE,"Cloudy"))</f>
        <v/>
      </c>
      <c r="G5308" s="3" t="str" cm="1">
        <f t="array" ref="G5308">IF($A5308="","",INDEX(OpenMeteoAPI[TemperatureC],ROWS($G$2:G5308)))</f>
        <v/>
      </c>
      <c r="H5308" s="4" t="str" cm="1">
        <f t="array" ref="H5308">IF($A5308="","",INDEX(OpenMeteoAPI[RelativeHumidityPct],ROWS($H$2:H5308))/100)</f>
        <v/>
      </c>
      <c r="I5308" s="4" t="str" cm="1">
        <f t="array" ref="I5308">IF($A5308="","",INDEX(OpenMeteoAPI[PrecipitationProbabilityPct],ROWS($I$2:I5308))/100)</f>
        <v/>
      </c>
      <c r="J5308" s="3" t="str" cm="1">
        <f t="array" ref="J5308">IF($A5308="","",INDEX(OpenMeteoAPI[PrecipitationMM],ROWS($J$2:J5308)))</f>
        <v/>
      </c>
      <c r="K5308" t="str" cm="1">
        <f t="array" ref="K5308">IF($A5308="","",INDEX(OpenMeteoAPI[WeatherCode],ROWS($K$2:K5308)))</f>
        <v/>
      </c>
      <c r="L5308" s="3" t="str" cm="1">
        <f t="array" ref="L5308">IF($A5308="","",INDEX(OpenMeteoAPI[WindSpeedKMH],ROWS($L$2:L5308)))</f>
        <v/>
      </c>
    </row>
    <row r="5309" spans="1:12">
      <c r="A5309" t="str" cm="1">
        <f t="array" ref="A5309">IFERROR(INDEX(OpenMeteoAPI[City],ROWS($A$2:A5309))&amp;", "&amp;INDEX(OpenMeteoAPI[CountryCode],ROWS($A$2:A5309)),"")</f>
        <v/>
      </c>
      <c r="B5309" t="str" cm="1">
        <f t="array" ref="B5309">IF($A5309="","",INDEX(OpenMeteoAPI[LocationID],ROWS($B$2:B5309)))</f>
        <v/>
      </c>
      <c r="C5309" s="5" t="str" cm="1">
        <f t="array" ref="C5309">IF($A5309="","",INDEX(OpenMeteoAPI[ForecastDateTime],ROWS($C$2:C5309)))</f>
        <v/>
      </c>
      <c r="D5309" t="str">
        <f t="shared" si="82"/>
        <v/>
      </c>
      <c r="E5309" t="str" cm="1">
        <f t="array" ref="E5309">IF($K5309="","",_xlfn.IFS($K5309=0,_xlfn.UNICHAR(9728),$K5309&lt;=3,_xlfn.UNICHAR(9729),OR($K5309=45,$K5309=48),"~",AND($K5309&gt;=51,$K5309&lt;=67),_xlfn.UNICHAR(9748),AND($K5309&gt;=71,$K5309&lt;=77),_xlfn.UNICHAR(10052),AND($K5309&gt;=80,$K5309&lt;=82),_xlfn.UNICHAR(9748),AND($K5309&gt;=95,$K5309&lt;=99),_xlfn.UNICHAR(9889),TRUE,_xlfn.UNICHAR(9729)))</f>
        <v/>
      </c>
      <c r="F5309" t="str" cm="1">
        <f t="array" ref="F5309">IF($K5309="","",_xlfn.IFS($K5309=0,"Clear",$K5309&lt;=3,"Partly Cloudy",OR($K5309=45,$K5309=48),"Fog",AND($K5309&gt;=51,$K5309&lt;=67),"Drizzle",AND($K5309&gt;=71,$K5309&lt;=77),"Snow",AND($K5309&gt;=80,$K5309&lt;=82),"Rain Showers",AND($K5309&gt;=95,$K5309&lt;=99),"Thunderstorm",TRUE,"Cloudy"))</f>
        <v/>
      </c>
      <c r="G5309" s="3" t="str" cm="1">
        <f t="array" ref="G5309">IF($A5309="","",INDEX(OpenMeteoAPI[TemperatureC],ROWS($G$2:G5309)))</f>
        <v/>
      </c>
      <c r="H5309" s="4" t="str" cm="1">
        <f t="array" ref="H5309">IF($A5309="","",INDEX(OpenMeteoAPI[RelativeHumidityPct],ROWS($H$2:H5309))/100)</f>
        <v/>
      </c>
      <c r="I5309" s="4" t="str" cm="1">
        <f t="array" ref="I5309">IF($A5309="","",INDEX(OpenMeteoAPI[PrecipitationProbabilityPct],ROWS($I$2:I5309))/100)</f>
        <v/>
      </c>
      <c r="J5309" s="3" t="str" cm="1">
        <f t="array" ref="J5309">IF($A5309="","",INDEX(OpenMeteoAPI[PrecipitationMM],ROWS($J$2:J5309)))</f>
        <v/>
      </c>
      <c r="K5309" t="str" cm="1">
        <f t="array" ref="K5309">IF($A5309="","",INDEX(OpenMeteoAPI[WeatherCode],ROWS($K$2:K5309)))</f>
        <v/>
      </c>
      <c r="L5309" s="3" t="str" cm="1">
        <f t="array" ref="L5309">IF($A5309="","",INDEX(OpenMeteoAPI[WindSpeedKMH],ROWS($L$2:L5309)))</f>
        <v/>
      </c>
    </row>
    <row r="5310" spans="1:12">
      <c r="A5310" t="str" cm="1">
        <f t="array" ref="A5310">IFERROR(INDEX(OpenMeteoAPI[City],ROWS($A$2:A5310))&amp;", "&amp;INDEX(OpenMeteoAPI[CountryCode],ROWS($A$2:A5310)),"")</f>
        <v/>
      </c>
      <c r="B5310" t="str" cm="1">
        <f t="array" ref="B5310">IF($A5310="","",INDEX(OpenMeteoAPI[LocationID],ROWS($B$2:B5310)))</f>
        <v/>
      </c>
      <c r="C5310" s="5" t="str" cm="1">
        <f t="array" ref="C5310">IF($A5310="","",INDEX(OpenMeteoAPI[ForecastDateTime],ROWS($C$2:C5310)))</f>
        <v/>
      </c>
      <c r="D5310" t="str">
        <f t="shared" si="82"/>
        <v/>
      </c>
      <c r="E5310" t="str" cm="1">
        <f t="array" ref="E5310">IF($K5310="","",_xlfn.IFS($K5310=0,_xlfn.UNICHAR(9728),$K5310&lt;=3,_xlfn.UNICHAR(9729),OR($K5310=45,$K5310=48),"~",AND($K5310&gt;=51,$K5310&lt;=67),_xlfn.UNICHAR(9748),AND($K5310&gt;=71,$K5310&lt;=77),_xlfn.UNICHAR(10052),AND($K5310&gt;=80,$K5310&lt;=82),_xlfn.UNICHAR(9748),AND($K5310&gt;=95,$K5310&lt;=99),_xlfn.UNICHAR(9889),TRUE,_xlfn.UNICHAR(9729)))</f>
        <v/>
      </c>
      <c r="F5310" t="str" cm="1">
        <f t="array" ref="F5310">IF($K5310="","",_xlfn.IFS($K5310=0,"Clear",$K5310&lt;=3,"Partly Cloudy",OR($K5310=45,$K5310=48),"Fog",AND($K5310&gt;=51,$K5310&lt;=67),"Drizzle",AND($K5310&gt;=71,$K5310&lt;=77),"Snow",AND($K5310&gt;=80,$K5310&lt;=82),"Rain Showers",AND($K5310&gt;=95,$K5310&lt;=99),"Thunderstorm",TRUE,"Cloudy"))</f>
        <v/>
      </c>
      <c r="G5310" s="3" t="str" cm="1">
        <f t="array" ref="G5310">IF($A5310="","",INDEX(OpenMeteoAPI[TemperatureC],ROWS($G$2:G5310)))</f>
        <v/>
      </c>
      <c r="H5310" s="4" t="str" cm="1">
        <f t="array" ref="H5310">IF($A5310="","",INDEX(OpenMeteoAPI[RelativeHumidityPct],ROWS($H$2:H5310))/100)</f>
        <v/>
      </c>
      <c r="I5310" s="4" t="str" cm="1">
        <f t="array" ref="I5310">IF($A5310="","",INDEX(OpenMeteoAPI[PrecipitationProbabilityPct],ROWS($I$2:I5310))/100)</f>
        <v/>
      </c>
      <c r="J5310" s="3" t="str" cm="1">
        <f t="array" ref="J5310">IF($A5310="","",INDEX(OpenMeteoAPI[PrecipitationMM],ROWS($J$2:J5310)))</f>
        <v/>
      </c>
      <c r="K5310" t="str" cm="1">
        <f t="array" ref="K5310">IF($A5310="","",INDEX(OpenMeteoAPI[WeatherCode],ROWS($K$2:K5310)))</f>
        <v/>
      </c>
      <c r="L5310" s="3" t="str" cm="1">
        <f t="array" ref="L5310">IF($A5310="","",INDEX(OpenMeteoAPI[WindSpeedKMH],ROWS($L$2:L5310)))</f>
        <v/>
      </c>
    </row>
    <row r="5311" spans="1:12">
      <c r="A5311" t="str" cm="1">
        <f t="array" ref="A5311">IFERROR(INDEX(OpenMeteoAPI[City],ROWS($A$2:A5311))&amp;", "&amp;INDEX(OpenMeteoAPI[CountryCode],ROWS($A$2:A5311)),"")</f>
        <v/>
      </c>
      <c r="B5311" t="str" cm="1">
        <f t="array" ref="B5311">IF($A5311="","",INDEX(OpenMeteoAPI[LocationID],ROWS($B$2:B5311)))</f>
        <v/>
      </c>
      <c r="C5311" s="5" t="str" cm="1">
        <f t="array" ref="C5311">IF($A5311="","",INDEX(OpenMeteoAPI[ForecastDateTime],ROWS($C$2:C5311)))</f>
        <v/>
      </c>
      <c r="D5311" t="str">
        <f t="shared" si="82"/>
        <v/>
      </c>
      <c r="E5311" t="str" cm="1">
        <f t="array" ref="E5311">IF($K5311="","",_xlfn.IFS($K5311=0,_xlfn.UNICHAR(9728),$K5311&lt;=3,_xlfn.UNICHAR(9729),OR($K5311=45,$K5311=48),"~",AND($K5311&gt;=51,$K5311&lt;=67),_xlfn.UNICHAR(9748),AND($K5311&gt;=71,$K5311&lt;=77),_xlfn.UNICHAR(10052),AND($K5311&gt;=80,$K5311&lt;=82),_xlfn.UNICHAR(9748),AND($K5311&gt;=95,$K5311&lt;=99),_xlfn.UNICHAR(9889),TRUE,_xlfn.UNICHAR(9729)))</f>
        <v/>
      </c>
      <c r="F5311" t="str" cm="1">
        <f t="array" ref="F5311">IF($K5311="","",_xlfn.IFS($K5311=0,"Clear",$K5311&lt;=3,"Partly Cloudy",OR($K5311=45,$K5311=48),"Fog",AND($K5311&gt;=51,$K5311&lt;=67),"Drizzle",AND($K5311&gt;=71,$K5311&lt;=77),"Snow",AND($K5311&gt;=80,$K5311&lt;=82),"Rain Showers",AND($K5311&gt;=95,$K5311&lt;=99),"Thunderstorm",TRUE,"Cloudy"))</f>
        <v/>
      </c>
      <c r="G5311" s="3" t="str" cm="1">
        <f t="array" ref="G5311">IF($A5311="","",INDEX(OpenMeteoAPI[TemperatureC],ROWS($G$2:G5311)))</f>
        <v/>
      </c>
      <c r="H5311" s="4" t="str" cm="1">
        <f t="array" ref="H5311">IF($A5311="","",INDEX(OpenMeteoAPI[RelativeHumidityPct],ROWS($H$2:H5311))/100)</f>
        <v/>
      </c>
      <c r="I5311" s="4" t="str" cm="1">
        <f t="array" ref="I5311">IF($A5311="","",INDEX(OpenMeteoAPI[PrecipitationProbabilityPct],ROWS($I$2:I5311))/100)</f>
        <v/>
      </c>
      <c r="J5311" s="3" t="str" cm="1">
        <f t="array" ref="J5311">IF($A5311="","",INDEX(OpenMeteoAPI[PrecipitationMM],ROWS($J$2:J5311)))</f>
        <v/>
      </c>
      <c r="K5311" t="str" cm="1">
        <f t="array" ref="K5311">IF($A5311="","",INDEX(OpenMeteoAPI[WeatherCode],ROWS($K$2:K5311)))</f>
        <v/>
      </c>
      <c r="L5311" s="3" t="str" cm="1">
        <f t="array" ref="L5311">IF($A5311="","",INDEX(OpenMeteoAPI[WindSpeedKMH],ROWS($L$2:L5311)))</f>
        <v/>
      </c>
    </row>
    <row r="5312" spans="1:12">
      <c r="A5312" t="str" cm="1">
        <f t="array" ref="A5312">IFERROR(INDEX(OpenMeteoAPI[City],ROWS($A$2:A5312))&amp;", "&amp;INDEX(OpenMeteoAPI[CountryCode],ROWS($A$2:A5312)),"")</f>
        <v/>
      </c>
      <c r="B5312" t="str" cm="1">
        <f t="array" ref="B5312">IF($A5312="","",INDEX(OpenMeteoAPI[LocationID],ROWS($B$2:B5312)))</f>
        <v/>
      </c>
      <c r="C5312" s="5" t="str" cm="1">
        <f t="array" ref="C5312">IF($A5312="","",INDEX(OpenMeteoAPI[ForecastDateTime],ROWS($C$2:C5312)))</f>
        <v/>
      </c>
      <c r="D5312" t="str">
        <f t="shared" si="82"/>
        <v/>
      </c>
      <c r="E5312" t="str" cm="1">
        <f t="array" ref="E5312">IF($K5312="","",_xlfn.IFS($K5312=0,_xlfn.UNICHAR(9728),$K5312&lt;=3,_xlfn.UNICHAR(9729),OR($K5312=45,$K5312=48),"~",AND($K5312&gt;=51,$K5312&lt;=67),_xlfn.UNICHAR(9748),AND($K5312&gt;=71,$K5312&lt;=77),_xlfn.UNICHAR(10052),AND($K5312&gt;=80,$K5312&lt;=82),_xlfn.UNICHAR(9748),AND($K5312&gt;=95,$K5312&lt;=99),_xlfn.UNICHAR(9889),TRUE,_xlfn.UNICHAR(9729)))</f>
        <v/>
      </c>
      <c r="F5312" t="str" cm="1">
        <f t="array" ref="F5312">IF($K5312="","",_xlfn.IFS($K5312=0,"Clear",$K5312&lt;=3,"Partly Cloudy",OR($K5312=45,$K5312=48),"Fog",AND($K5312&gt;=51,$K5312&lt;=67),"Drizzle",AND($K5312&gt;=71,$K5312&lt;=77),"Snow",AND($K5312&gt;=80,$K5312&lt;=82),"Rain Showers",AND($K5312&gt;=95,$K5312&lt;=99),"Thunderstorm",TRUE,"Cloudy"))</f>
        <v/>
      </c>
      <c r="G5312" s="3" t="str" cm="1">
        <f t="array" ref="G5312">IF($A5312="","",INDEX(OpenMeteoAPI[TemperatureC],ROWS($G$2:G5312)))</f>
        <v/>
      </c>
      <c r="H5312" s="4" t="str" cm="1">
        <f t="array" ref="H5312">IF($A5312="","",INDEX(OpenMeteoAPI[RelativeHumidityPct],ROWS($H$2:H5312))/100)</f>
        <v/>
      </c>
      <c r="I5312" s="4" t="str" cm="1">
        <f t="array" ref="I5312">IF($A5312="","",INDEX(OpenMeteoAPI[PrecipitationProbabilityPct],ROWS($I$2:I5312))/100)</f>
        <v/>
      </c>
      <c r="J5312" s="3" t="str" cm="1">
        <f t="array" ref="J5312">IF($A5312="","",INDEX(OpenMeteoAPI[PrecipitationMM],ROWS($J$2:J5312)))</f>
        <v/>
      </c>
      <c r="K5312" t="str" cm="1">
        <f t="array" ref="K5312">IF($A5312="","",INDEX(OpenMeteoAPI[WeatherCode],ROWS($K$2:K5312)))</f>
        <v/>
      </c>
      <c r="L5312" s="3" t="str" cm="1">
        <f t="array" ref="L5312">IF($A5312="","",INDEX(OpenMeteoAPI[WindSpeedKMH],ROWS($L$2:L5312)))</f>
        <v/>
      </c>
    </row>
    <row r="5313" spans="1:12">
      <c r="A5313" t="str" cm="1">
        <f t="array" ref="A5313">IFERROR(INDEX(OpenMeteoAPI[City],ROWS($A$2:A5313))&amp;", "&amp;INDEX(OpenMeteoAPI[CountryCode],ROWS($A$2:A5313)),"")</f>
        <v/>
      </c>
      <c r="B5313" t="str" cm="1">
        <f t="array" ref="B5313">IF($A5313="","",INDEX(OpenMeteoAPI[LocationID],ROWS($B$2:B5313)))</f>
        <v/>
      </c>
      <c r="C5313" s="5" t="str" cm="1">
        <f t="array" ref="C5313">IF($A5313="","",INDEX(OpenMeteoAPI[ForecastDateTime],ROWS($C$2:C5313)))</f>
        <v/>
      </c>
      <c r="D5313" t="str">
        <f t="shared" si="82"/>
        <v/>
      </c>
      <c r="E5313" t="str" cm="1">
        <f t="array" ref="E5313">IF($K5313="","",_xlfn.IFS($K5313=0,_xlfn.UNICHAR(9728),$K5313&lt;=3,_xlfn.UNICHAR(9729),OR($K5313=45,$K5313=48),"~",AND($K5313&gt;=51,$K5313&lt;=67),_xlfn.UNICHAR(9748),AND($K5313&gt;=71,$K5313&lt;=77),_xlfn.UNICHAR(10052),AND($K5313&gt;=80,$K5313&lt;=82),_xlfn.UNICHAR(9748),AND($K5313&gt;=95,$K5313&lt;=99),_xlfn.UNICHAR(9889),TRUE,_xlfn.UNICHAR(9729)))</f>
        <v/>
      </c>
      <c r="F5313" t="str" cm="1">
        <f t="array" ref="F5313">IF($K5313="","",_xlfn.IFS($K5313=0,"Clear",$K5313&lt;=3,"Partly Cloudy",OR($K5313=45,$K5313=48),"Fog",AND($K5313&gt;=51,$K5313&lt;=67),"Drizzle",AND($K5313&gt;=71,$K5313&lt;=77),"Snow",AND($K5313&gt;=80,$K5313&lt;=82),"Rain Showers",AND($K5313&gt;=95,$K5313&lt;=99),"Thunderstorm",TRUE,"Cloudy"))</f>
        <v/>
      </c>
      <c r="G5313" s="3" t="str" cm="1">
        <f t="array" ref="G5313">IF($A5313="","",INDEX(OpenMeteoAPI[TemperatureC],ROWS($G$2:G5313)))</f>
        <v/>
      </c>
      <c r="H5313" s="4" t="str" cm="1">
        <f t="array" ref="H5313">IF($A5313="","",INDEX(OpenMeteoAPI[RelativeHumidityPct],ROWS($H$2:H5313))/100)</f>
        <v/>
      </c>
      <c r="I5313" s="4" t="str" cm="1">
        <f t="array" ref="I5313">IF($A5313="","",INDEX(OpenMeteoAPI[PrecipitationProbabilityPct],ROWS($I$2:I5313))/100)</f>
        <v/>
      </c>
      <c r="J5313" s="3" t="str" cm="1">
        <f t="array" ref="J5313">IF($A5313="","",INDEX(OpenMeteoAPI[PrecipitationMM],ROWS($J$2:J5313)))</f>
        <v/>
      </c>
      <c r="K5313" t="str" cm="1">
        <f t="array" ref="K5313">IF($A5313="","",INDEX(OpenMeteoAPI[WeatherCode],ROWS($K$2:K5313)))</f>
        <v/>
      </c>
      <c r="L5313" s="3" t="str" cm="1">
        <f t="array" ref="L5313">IF($A5313="","",INDEX(OpenMeteoAPI[WindSpeedKMH],ROWS($L$2:L5313)))</f>
        <v/>
      </c>
    </row>
    <row r="5314" spans="1:12">
      <c r="A5314" t="str" cm="1">
        <f t="array" ref="A5314">IFERROR(INDEX(OpenMeteoAPI[City],ROWS($A$2:A5314))&amp;", "&amp;INDEX(OpenMeteoAPI[CountryCode],ROWS($A$2:A5314)),"")</f>
        <v/>
      </c>
      <c r="B5314" t="str" cm="1">
        <f t="array" ref="B5314">IF($A5314="","",INDEX(OpenMeteoAPI[LocationID],ROWS($B$2:B5314)))</f>
        <v/>
      </c>
      <c r="C5314" s="5" t="str" cm="1">
        <f t="array" ref="C5314">IF($A5314="","",INDEX(OpenMeteoAPI[ForecastDateTime],ROWS($C$2:C5314)))</f>
        <v/>
      </c>
      <c r="D5314" t="str">
        <f t="shared" si="82"/>
        <v/>
      </c>
      <c r="E5314" t="str" cm="1">
        <f t="array" ref="E5314">IF($K5314="","",_xlfn.IFS($K5314=0,_xlfn.UNICHAR(9728),$K5314&lt;=3,_xlfn.UNICHAR(9729),OR($K5314=45,$K5314=48),"~",AND($K5314&gt;=51,$K5314&lt;=67),_xlfn.UNICHAR(9748),AND($K5314&gt;=71,$K5314&lt;=77),_xlfn.UNICHAR(10052),AND($K5314&gt;=80,$K5314&lt;=82),_xlfn.UNICHAR(9748),AND($K5314&gt;=95,$K5314&lt;=99),_xlfn.UNICHAR(9889),TRUE,_xlfn.UNICHAR(9729)))</f>
        <v/>
      </c>
      <c r="F5314" t="str" cm="1">
        <f t="array" ref="F5314">IF($K5314="","",_xlfn.IFS($K5314=0,"Clear",$K5314&lt;=3,"Partly Cloudy",OR($K5314=45,$K5314=48),"Fog",AND($K5314&gt;=51,$K5314&lt;=67),"Drizzle",AND($K5314&gt;=71,$K5314&lt;=77),"Snow",AND($K5314&gt;=80,$K5314&lt;=82),"Rain Showers",AND($K5314&gt;=95,$K5314&lt;=99),"Thunderstorm",TRUE,"Cloudy"))</f>
        <v/>
      </c>
      <c r="G5314" s="3" t="str" cm="1">
        <f t="array" ref="G5314">IF($A5314="","",INDEX(OpenMeteoAPI[TemperatureC],ROWS($G$2:G5314)))</f>
        <v/>
      </c>
      <c r="H5314" s="4" t="str" cm="1">
        <f t="array" ref="H5314">IF($A5314="","",INDEX(OpenMeteoAPI[RelativeHumidityPct],ROWS($H$2:H5314))/100)</f>
        <v/>
      </c>
      <c r="I5314" s="4" t="str" cm="1">
        <f t="array" ref="I5314">IF($A5314="","",INDEX(OpenMeteoAPI[PrecipitationProbabilityPct],ROWS($I$2:I5314))/100)</f>
        <v/>
      </c>
      <c r="J5314" s="3" t="str" cm="1">
        <f t="array" ref="J5314">IF($A5314="","",INDEX(OpenMeteoAPI[PrecipitationMM],ROWS($J$2:J5314)))</f>
        <v/>
      </c>
      <c r="K5314" t="str" cm="1">
        <f t="array" ref="K5314">IF($A5314="","",INDEX(OpenMeteoAPI[WeatherCode],ROWS($K$2:K5314)))</f>
        <v/>
      </c>
      <c r="L5314" s="3" t="str" cm="1">
        <f t="array" ref="L5314">IF($A5314="","",INDEX(OpenMeteoAPI[WindSpeedKMH],ROWS($L$2:L5314)))</f>
        <v/>
      </c>
    </row>
    <row r="5315" spans="1:12">
      <c r="A5315" t="str" cm="1">
        <f t="array" ref="A5315">IFERROR(INDEX(OpenMeteoAPI[City],ROWS($A$2:A5315))&amp;", "&amp;INDEX(OpenMeteoAPI[CountryCode],ROWS($A$2:A5315)),"")</f>
        <v/>
      </c>
      <c r="B5315" t="str" cm="1">
        <f t="array" ref="B5315">IF($A5315="","",INDEX(OpenMeteoAPI[LocationID],ROWS($B$2:B5315)))</f>
        <v/>
      </c>
      <c r="C5315" s="5" t="str" cm="1">
        <f t="array" ref="C5315">IF($A5315="","",INDEX(OpenMeteoAPI[ForecastDateTime],ROWS($C$2:C5315)))</f>
        <v/>
      </c>
      <c r="D5315" t="str">
        <f t="shared" ref="D5315:D5378" si="83">IF($A5315="","",TEXT($C5315,"hAM/PM"))</f>
        <v/>
      </c>
      <c r="E5315" t="str" cm="1">
        <f t="array" ref="E5315">IF($K5315="","",_xlfn.IFS($K5315=0,_xlfn.UNICHAR(9728),$K5315&lt;=3,_xlfn.UNICHAR(9729),OR($K5315=45,$K5315=48),"~",AND($K5315&gt;=51,$K5315&lt;=67),_xlfn.UNICHAR(9748),AND($K5315&gt;=71,$K5315&lt;=77),_xlfn.UNICHAR(10052),AND($K5315&gt;=80,$K5315&lt;=82),_xlfn.UNICHAR(9748),AND($K5315&gt;=95,$K5315&lt;=99),_xlfn.UNICHAR(9889),TRUE,_xlfn.UNICHAR(9729)))</f>
        <v/>
      </c>
      <c r="F5315" t="str" cm="1">
        <f t="array" ref="F5315">IF($K5315="","",_xlfn.IFS($K5315=0,"Clear",$K5315&lt;=3,"Partly Cloudy",OR($K5315=45,$K5315=48),"Fog",AND($K5315&gt;=51,$K5315&lt;=67),"Drizzle",AND($K5315&gt;=71,$K5315&lt;=77),"Snow",AND($K5315&gt;=80,$K5315&lt;=82),"Rain Showers",AND($K5315&gt;=95,$K5315&lt;=99),"Thunderstorm",TRUE,"Cloudy"))</f>
        <v/>
      </c>
      <c r="G5315" s="3" t="str" cm="1">
        <f t="array" ref="G5315">IF($A5315="","",INDEX(OpenMeteoAPI[TemperatureC],ROWS($G$2:G5315)))</f>
        <v/>
      </c>
      <c r="H5315" s="4" t="str" cm="1">
        <f t="array" ref="H5315">IF($A5315="","",INDEX(OpenMeteoAPI[RelativeHumidityPct],ROWS($H$2:H5315))/100)</f>
        <v/>
      </c>
      <c r="I5315" s="4" t="str" cm="1">
        <f t="array" ref="I5315">IF($A5315="","",INDEX(OpenMeteoAPI[PrecipitationProbabilityPct],ROWS($I$2:I5315))/100)</f>
        <v/>
      </c>
      <c r="J5315" s="3" t="str" cm="1">
        <f t="array" ref="J5315">IF($A5315="","",INDEX(OpenMeteoAPI[PrecipitationMM],ROWS($J$2:J5315)))</f>
        <v/>
      </c>
      <c r="K5315" t="str" cm="1">
        <f t="array" ref="K5315">IF($A5315="","",INDEX(OpenMeteoAPI[WeatherCode],ROWS($K$2:K5315)))</f>
        <v/>
      </c>
      <c r="L5315" s="3" t="str" cm="1">
        <f t="array" ref="L5315">IF($A5315="","",INDEX(OpenMeteoAPI[WindSpeedKMH],ROWS($L$2:L5315)))</f>
        <v/>
      </c>
    </row>
    <row r="5316" spans="1:12">
      <c r="A5316" t="str" cm="1">
        <f t="array" ref="A5316">IFERROR(INDEX(OpenMeteoAPI[City],ROWS($A$2:A5316))&amp;", "&amp;INDEX(OpenMeteoAPI[CountryCode],ROWS($A$2:A5316)),"")</f>
        <v/>
      </c>
      <c r="B5316" t="str" cm="1">
        <f t="array" ref="B5316">IF($A5316="","",INDEX(OpenMeteoAPI[LocationID],ROWS($B$2:B5316)))</f>
        <v/>
      </c>
      <c r="C5316" s="5" t="str" cm="1">
        <f t="array" ref="C5316">IF($A5316="","",INDEX(OpenMeteoAPI[ForecastDateTime],ROWS($C$2:C5316)))</f>
        <v/>
      </c>
      <c r="D5316" t="str">
        <f t="shared" si="83"/>
        <v/>
      </c>
      <c r="E5316" t="str" cm="1">
        <f t="array" ref="E5316">IF($K5316="","",_xlfn.IFS($K5316=0,_xlfn.UNICHAR(9728),$K5316&lt;=3,_xlfn.UNICHAR(9729),OR($K5316=45,$K5316=48),"~",AND($K5316&gt;=51,$K5316&lt;=67),_xlfn.UNICHAR(9748),AND($K5316&gt;=71,$K5316&lt;=77),_xlfn.UNICHAR(10052),AND($K5316&gt;=80,$K5316&lt;=82),_xlfn.UNICHAR(9748),AND($K5316&gt;=95,$K5316&lt;=99),_xlfn.UNICHAR(9889),TRUE,_xlfn.UNICHAR(9729)))</f>
        <v/>
      </c>
      <c r="F5316" t="str" cm="1">
        <f t="array" ref="F5316">IF($K5316="","",_xlfn.IFS($K5316=0,"Clear",$K5316&lt;=3,"Partly Cloudy",OR($K5316=45,$K5316=48),"Fog",AND($K5316&gt;=51,$K5316&lt;=67),"Drizzle",AND($K5316&gt;=71,$K5316&lt;=77),"Snow",AND($K5316&gt;=80,$K5316&lt;=82),"Rain Showers",AND($K5316&gt;=95,$K5316&lt;=99),"Thunderstorm",TRUE,"Cloudy"))</f>
        <v/>
      </c>
      <c r="G5316" s="3" t="str" cm="1">
        <f t="array" ref="G5316">IF($A5316="","",INDEX(OpenMeteoAPI[TemperatureC],ROWS($G$2:G5316)))</f>
        <v/>
      </c>
      <c r="H5316" s="4" t="str" cm="1">
        <f t="array" ref="H5316">IF($A5316="","",INDEX(OpenMeteoAPI[RelativeHumidityPct],ROWS($H$2:H5316))/100)</f>
        <v/>
      </c>
      <c r="I5316" s="4" t="str" cm="1">
        <f t="array" ref="I5316">IF($A5316="","",INDEX(OpenMeteoAPI[PrecipitationProbabilityPct],ROWS($I$2:I5316))/100)</f>
        <v/>
      </c>
      <c r="J5316" s="3" t="str" cm="1">
        <f t="array" ref="J5316">IF($A5316="","",INDEX(OpenMeteoAPI[PrecipitationMM],ROWS($J$2:J5316)))</f>
        <v/>
      </c>
      <c r="K5316" t="str" cm="1">
        <f t="array" ref="K5316">IF($A5316="","",INDEX(OpenMeteoAPI[WeatherCode],ROWS($K$2:K5316)))</f>
        <v/>
      </c>
      <c r="L5316" s="3" t="str" cm="1">
        <f t="array" ref="L5316">IF($A5316="","",INDEX(OpenMeteoAPI[WindSpeedKMH],ROWS($L$2:L5316)))</f>
        <v/>
      </c>
    </row>
    <row r="5317" spans="1:12">
      <c r="A5317" t="str" cm="1">
        <f t="array" ref="A5317">IFERROR(INDEX(OpenMeteoAPI[City],ROWS($A$2:A5317))&amp;", "&amp;INDEX(OpenMeteoAPI[CountryCode],ROWS($A$2:A5317)),"")</f>
        <v/>
      </c>
      <c r="B5317" t="str" cm="1">
        <f t="array" ref="B5317">IF($A5317="","",INDEX(OpenMeteoAPI[LocationID],ROWS($B$2:B5317)))</f>
        <v/>
      </c>
      <c r="C5317" s="5" t="str" cm="1">
        <f t="array" ref="C5317">IF($A5317="","",INDEX(OpenMeteoAPI[ForecastDateTime],ROWS($C$2:C5317)))</f>
        <v/>
      </c>
      <c r="D5317" t="str">
        <f t="shared" si="83"/>
        <v/>
      </c>
      <c r="E5317" t="str" cm="1">
        <f t="array" ref="E5317">IF($K5317="","",_xlfn.IFS($K5317=0,_xlfn.UNICHAR(9728),$K5317&lt;=3,_xlfn.UNICHAR(9729),OR($K5317=45,$K5317=48),"~",AND($K5317&gt;=51,$K5317&lt;=67),_xlfn.UNICHAR(9748),AND($K5317&gt;=71,$K5317&lt;=77),_xlfn.UNICHAR(10052),AND($K5317&gt;=80,$K5317&lt;=82),_xlfn.UNICHAR(9748),AND($K5317&gt;=95,$K5317&lt;=99),_xlfn.UNICHAR(9889),TRUE,_xlfn.UNICHAR(9729)))</f>
        <v/>
      </c>
      <c r="F5317" t="str" cm="1">
        <f t="array" ref="F5317">IF($K5317="","",_xlfn.IFS($K5317=0,"Clear",$K5317&lt;=3,"Partly Cloudy",OR($K5317=45,$K5317=48),"Fog",AND($K5317&gt;=51,$K5317&lt;=67),"Drizzle",AND($K5317&gt;=71,$K5317&lt;=77),"Snow",AND($K5317&gt;=80,$K5317&lt;=82),"Rain Showers",AND($K5317&gt;=95,$K5317&lt;=99),"Thunderstorm",TRUE,"Cloudy"))</f>
        <v/>
      </c>
      <c r="G5317" s="3" t="str" cm="1">
        <f t="array" ref="G5317">IF($A5317="","",INDEX(OpenMeteoAPI[TemperatureC],ROWS($G$2:G5317)))</f>
        <v/>
      </c>
      <c r="H5317" s="4" t="str" cm="1">
        <f t="array" ref="H5317">IF($A5317="","",INDEX(OpenMeteoAPI[RelativeHumidityPct],ROWS($H$2:H5317))/100)</f>
        <v/>
      </c>
      <c r="I5317" s="4" t="str" cm="1">
        <f t="array" ref="I5317">IF($A5317="","",INDEX(OpenMeteoAPI[PrecipitationProbabilityPct],ROWS($I$2:I5317))/100)</f>
        <v/>
      </c>
      <c r="J5317" s="3" t="str" cm="1">
        <f t="array" ref="J5317">IF($A5317="","",INDEX(OpenMeteoAPI[PrecipitationMM],ROWS($J$2:J5317)))</f>
        <v/>
      </c>
      <c r="K5317" t="str" cm="1">
        <f t="array" ref="K5317">IF($A5317="","",INDEX(OpenMeteoAPI[WeatherCode],ROWS($K$2:K5317)))</f>
        <v/>
      </c>
      <c r="L5317" s="3" t="str" cm="1">
        <f t="array" ref="L5317">IF($A5317="","",INDEX(OpenMeteoAPI[WindSpeedKMH],ROWS($L$2:L5317)))</f>
        <v/>
      </c>
    </row>
    <row r="5318" spans="1:12">
      <c r="A5318" t="str" cm="1">
        <f t="array" ref="A5318">IFERROR(INDEX(OpenMeteoAPI[City],ROWS($A$2:A5318))&amp;", "&amp;INDEX(OpenMeteoAPI[CountryCode],ROWS($A$2:A5318)),"")</f>
        <v/>
      </c>
      <c r="B5318" t="str" cm="1">
        <f t="array" ref="B5318">IF($A5318="","",INDEX(OpenMeteoAPI[LocationID],ROWS($B$2:B5318)))</f>
        <v/>
      </c>
      <c r="C5318" s="5" t="str" cm="1">
        <f t="array" ref="C5318">IF($A5318="","",INDEX(OpenMeteoAPI[ForecastDateTime],ROWS($C$2:C5318)))</f>
        <v/>
      </c>
      <c r="D5318" t="str">
        <f t="shared" si="83"/>
        <v/>
      </c>
      <c r="E5318" t="str" cm="1">
        <f t="array" ref="E5318">IF($K5318="","",_xlfn.IFS($K5318=0,_xlfn.UNICHAR(9728),$K5318&lt;=3,_xlfn.UNICHAR(9729),OR($K5318=45,$K5318=48),"~",AND($K5318&gt;=51,$K5318&lt;=67),_xlfn.UNICHAR(9748),AND($K5318&gt;=71,$K5318&lt;=77),_xlfn.UNICHAR(10052),AND($K5318&gt;=80,$K5318&lt;=82),_xlfn.UNICHAR(9748),AND($K5318&gt;=95,$K5318&lt;=99),_xlfn.UNICHAR(9889),TRUE,_xlfn.UNICHAR(9729)))</f>
        <v/>
      </c>
      <c r="F5318" t="str" cm="1">
        <f t="array" ref="F5318">IF($K5318="","",_xlfn.IFS($K5318=0,"Clear",$K5318&lt;=3,"Partly Cloudy",OR($K5318=45,$K5318=48),"Fog",AND($K5318&gt;=51,$K5318&lt;=67),"Drizzle",AND($K5318&gt;=71,$K5318&lt;=77),"Snow",AND($K5318&gt;=80,$K5318&lt;=82),"Rain Showers",AND($K5318&gt;=95,$K5318&lt;=99),"Thunderstorm",TRUE,"Cloudy"))</f>
        <v/>
      </c>
      <c r="G5318" s="3" t="str" cm="1">
        <f t="array" ref="G5318">IF($A5318="","",INDEX(OpenMeteoAPI[TemperatureC],ROWS($G$2:G5318)))</f>
        <v/>
      </c>
      <c r="H5318" s="4" t="str" cm="1">
        <f t="array" ref="H5318">IF($A5318="","",INDEX(OpenMeteoAPI[RelativeHumidityPct],ROWS($H$2:H5318))/100)</f>
        <v/>
      </c>
      <c r="I5318" s="4" t="str" cm="1">
        <f t="array" ref="I5318">IF($A5318="","",INDEX(OpenMeteoAPI[PrecipitationProbabilityPct],ROWS($I$2:I5318))/100)</f>
        <v/>
      </c>
      <c r="J5318" s="3" t="str" cm="1">
        <f t="array" ref="J5318">IF($A5318="","",INDEX(OpenMeteoAPI[PrecipitationMM],ROWS($J$2:J5318)))</f>
        <v/>
      </c>
      <c r="K5318" t="str" cm="1">
        <f t="array" ref="K5318">IF($A5318="","",INDEX(OpenMeteoAPI[WeatherCode],ROWS($K$2:K5318)))</f>
        <v/>
      </c>
      <c r="L5318" s="3" t="str" cm="1">
        <f t="array" ref="L5318">IF($A5318="","",INDEX(OpenMeteoAPI[WindSpeedKMH],ROWS($L$2:L5318)))</f>
        <v/>
      </c>
    </row>
    <row r="5319" spans="1:12">
      <c r="A5319" t="str" cm="1">
        <f t="array" ref="A5319">IFERROR(INDEX(OpenMeteoAPI[City],ROWS($A$2:A5319))&amp;", "&amp;INDEX(OpenMeteoAPI[CountryCode],ROWS($A$2:A5319)),"")</f>
        <v/>
      </c>
      <c r="B5319" t="str" cm="1">
        <f t="array" ref="B5319">IF($A5319="","",INDEX(OpenMeteoAPI[LocationID],ROWS($B$2:B5319)))</f>
        <v/>
      </c>
      <c r="C5319" s="5" t="str" cm="1">
        <f t="array" ref="C5319">IF($A5319="","",INDEX(OpenMeteoAPI[ForecastDateTime],ROWS($C$2:C5319)))</f>
        <v/>
      </c>
      <c r="D5319" t="str">
        <f t="shared" si="83"/>
        <v/>
      </c>
      <c r="E5319" t="str" cm="1">
        <f t="array" ref="E5319">IF($K5319="","",_xlfn.IFS($K5319=0,_xlfn.UNICHAR(9728),$K5319&lt;=3,_xlfn.UNICHAR(9729),OR($K5319=45,$K5319=48),"~",AND($K5319&gt;=51,$K5319&lt;=67),_xlfn.UNICHAR(9748),AND($K5319&gt;=71,$K5319&lt;=77),_xlfn.UNICHAR(10052),AND($K5319&gt;=80,$K5319&lt;=82),_xlfn.UNICHAR(9748),AND($K5319&gt;=95,$K5319&lt;=99),_xlfn.UNICHAR(9889),TRUE,_xlfn.UNICHAR(9729)))</f>
        <v/>
      </c>
      <c r="F5319" t="str" cm="1">
        <f t="array" ref="F5319">IF($K5319="","",_xlfn.IFS($K5319=0,"Clear",$K5319&lt;=3,"Partly Cloudy",OR($K5319=45,$K5319=48),"Fog",AND($K5319&gt;=51,$K5319&lt;=67),"Drizzle",AND($K5319&gt;=71,$K5319&lt;=77),"Snow",AND($K5319&gt;=80,$K5319&lt;=82),"Rain Showers",AND($K5319&gt;=95,$K5319&lt;=99),"Thunderstorm",TRUE,"Cloudy"))</f>
        <v/>
      </c>
      <c r="G5319" s="3" t="str" cm="1">
        <f t="array" ref="G5319">IF($A5319="","",INDEX(OpenMeteoAPI[TemperatureC],ROWS($G$2:G5319)))</f>
        <v/>
      </c>
      <c r="H5319" s="4" t="str" cm="1">
        <f t="array" ref="H5319">IF($A5319="","",INDEX(OpenMeteoAPI[RelativeHumidityPct],ROWS($H$2:H5319))/100)</f>
        <v/>
      </c>
      <c r="I5319" s="4" t="str" cm="1">
        <f t="array" ref="I5319">IF($A5319="","",INDEX(OpenMeteoAPI[PrecipitationProbabilityPct],ROWS($I$2:I5319))/100)</f>
        <v/>
      </c>
      <c r="J5319" s="3" t="str" cm="1">
        <f t="array" ref="J5319">IF($A5319="","",INDEX(OpenMeteoAPI[PrecipitationMM],ROWS($J$2:J5319)))</f>
        <v/>
      </c>
      <c r="K5319" t="str" cm="1">
        <f t="array" ref="K5319">IF($A5319="","",INDEX(OpenMeteoAPI[WeatherCode],ROWS($K$2:K5319)))</f>
        <v/>
      </c>
      <c r="L5319" s="3" t="str" cm="1">
        <f t="array" ref="L5319">IF($A5319="","",INDEX(OpenMeteoAPI[WindSpeedKMH],ROWS($L$2:L5319)))</f>
        <v/>
      </c>
    </row>
    <row r="5320" spans="1:12">
      <c r="A5320" t="str" cm="1">
        <f t="array" ref="A5320">IFERROR(INDEX(OpenMeteoAPI[City],ROWS($A$2:A5320))&amp;", "&amp;INDEX(OpenMeteoAPI[CountryCode],ROWS($A$2:A5320)),"")</f>
        <v/>
      </c>
      <c r="B5320" t="str" cm="1">
        <f t="array" ref="B5320">IF($A5320="","",INDEX(OpenMeteoAPI[LocationID],ROWS($B$2:B5320)))</f>
        <v/>
      </c>
      <c r="C5320" s="5" t="str" cm="1">
        <f t="array" ref="C5320">IF($A5320="","",INDEX(OpenMeteoAPI[ForecastDateTime],ROWS($C$2:C5320)))</f>
        <v/>
      </c>
      <c r="D5320" t="str">
        <f t="shared" si="83"/>
        <v/>
      </c>
      <c r="E5320" t="str" cm="1">
        <f t="array" ref="E5320">IF($K5320="","",_xlfn.IFS($K5320=0,_xlfn.UNICHAR(9728),$K5320&lt;=3,_xlfn.UNICHAR(9729),OR($K5320=45,$K5320=48),"~",AND($K5320&gt;=51,$K5320&lt;=67),_xlfn.UNICHAR(9748),AND($K5320&gt;=71,$K5320&lt;=77),_xlfn.UNICHAR(10052),AND($K5320&gt;=80,$K5320&lt;=82),_xlfn.UNICHAR(9748),AND($K5320&gt;=95,$K5320&lt;=99),_xlfn.UNICHAR(9889),TRUE,_xlfn.UNICHAR(9729)))</f>
        <v/>
      </c>
      <c r="F5320" t="str" cm="1">
        <f t="array" ref="F5320">IF($K5320="","",_xlfn.IFS($K5320=0,"Clear",$K5320&lt;=3,"Partly Cloudy",OR($K5320=45,$K5320=48),"Fog",AND($K5320&gt;=51,$K5320&lt;=67),"Drizzle",AND($K5320&gt;=71,$K5320&lt;=77),"Snow",AND($K5320&gt;=80,$K5320&lt;=82),"Rain Showers",AND($K5320&gt;=95,$K5320&lt;=99),"Thunderstorm",TRUE,"Cloudy"))</f>
        <v/>
      </c>
      <c r="G5320" s="3" t="str" cm="1">
        <f t="array" ref="G5320">IF($A5320="","",INDEX(OpenMeteoAPI[TemperatureC],ROWS($G$2:G5320)))</f>
        <v/>
      </c>
      <c r="H5320" s="4" t="str" cm="1">
        <f t="array" ref="H5320">IF($A5320="","",INDEX(OpenMeteoAPI[RelativeHumidityPct],ROWS($H$2:H5320))/100)</f>
        <v/>
      </c>
      <c r="I5320" s="4" t="str" cm="1">
        <f t="array" ref="I5320">IF($A5320="","",INDEX(OpenMeteoAPI[PrecipitationProbabilityPct],ROWS($I$2:I5320))/100)</f>
        <v/>
      </c>
      <c r="J5320" s="3" t="str" cm="1">
        <f t="array" ref="J5320">IF($A5320="","",INDEX(OpenMeteoAPI[PrecipitationMM],ROWS($J$2:J5320)))</f>
        <v/>
      </c>
      <c r="K5320" t="str" cm="1">
        <f t="array" ref="K5320">IF($A5320="","",INDEX(OpenMeteoAPI[WeatherCode],ROWS($K$2:K5320)))</f>
        <v/>
      </c>
      <c r="L5320" s="3" t="str" cm="1">
        <f t="array" ref="L5320">IF($A5320="","",INDEX(OpenMeteoAPI[WindSpeedKMH],ROWS($L$2:L5320)))</f>
        <v/>
      </c>
    </row>
    <row r="5321" spans="1:12">
      <c r="A5321" t="str" cm="1">
        <f t="array" ref="A5321">IFERROR(INDEX(OpenMeteoAPI[City],ROWS($A$2:A5321))&amp;", "&amp;INDEX(OpenMeteoAPI[CountryCode],ROWS($A$2:A5321)),"")</f>
        <v/>
      </c>
      <c r="B5321" t="str" cm="1">
        <f t="array" ref="B5321">IF($A5321="","",INDEX(OpenMeteoAPI[LocationID],ROWS($B$2:B5321)))</f>
        <v/>
      </c>
      <c r="C5321" s="5" t="str" cm="1">
        <f t="array" ref="C5321">IF($A5321="","",INDEX(OpenMeteoAPI[ForecastDateTime],ROWS($C$2:C5321)))</f>
        <v/>
      </c>
      <c r="D5321" t="str">
        <f t="shared" si="83"/>
        <v/>
      </c>
      <c r="E5321" t="str" cm="1">
        <f t="array" ref="E5321">IF($K5321="","",_xlfn.IFS($K5321=0,_xlfn.UNICHAR(9728),$K5321&lt;=3,_xlfn.UNICHAR(9729),OR($K5321=45,$K5321=48),"~",AND($K5321&gt;=51,$K5321&lt;=67),_xlfn.UNICHAR(9748),AND($K5321&gt;=71,$K5321&lt;=77),_xlfn.UNICHAR(10052),AND($K5321&gt;=80,$K5321&lt;=82),_xlfn.UNICHAR(9748),AND($K5321&gt;=95,$K5321&lt;=99),_xlfn.UNICHAR(9889),TRUE,_xlfn.UNICHAR(9729)))</f>
        <v/>
      </c>
      <c r="F5321" t="str" cm="1">
        <f t="array" ref="F5321">IF($K5321="","",_xlfn.IFS($K5321=0,"Clear",$K5321&lt;=3,"Partly Cloudy",OR($K5321=45,$K5321=48),"Fog",AND($K5321&gt;=51,$K5321&lt;=67),"Drizzle",AND($K5321&gt;=71,$K5321&lt;=77),"Snow",AND($K5321&gt;=80,$K5321&lt;=82),"Rain Showers",AND($K5321&gt;=95,$K5321&lt;=99),"Thunderstorm",TRUE,"Cloudy"))</f>
        <v/>
      </c>
      <c r="G5321" s="3" t="str" cm="1">
        <f t="array" ref="G5321">IF($A5321="","",INDEX(OpenMeteoAPI[TemperatureC],ROWS($G$2:G5321)))</f>
        <v/>
      </c>
      <c r="H5321" s="4" t="str" cm="1">
        <f t="array" ref="H5321">IF($A5321="","",INDEX(OpenMeteoAPI[RelativeHumidityPct],ROWS($H$2:H5321))/100)</f>
        <v/>
      </c>
      <c r="I5321" s="4" t="str" cm="1">
        <f t="array" ref="I5321">IF($A5321="","",INDEX(OpenMeteoAPI[PrecipitationProbabilityPct],ROWS($I$2:I5321))/100)</f>
        <v/>
      </c>
      <c r="J5321" s="3" t="str" cm="1">
        <f t="array" ref="J5321">IF($A5321="","",INDEX(OpenMeteoAPI[PrecipitationMM],ROWS($J$2:J5321)))</f>
        <v/>
      </c>
      <c r="K5321" t="str" cm="1">
        <f t="array" ref="K5321">IF($A5321="","",INDEX(OpenMeteoAPI[WeatherCode],ROWS($K$2:K5321)))</f>
        <v/>
      </c>
      <c r="L5321" s="3" t="str" cm="1">
        <f t="array" ref="L5321">IF($A5321="","",INDEX(OpenMeteoAPI[WindSpeedKMH],ROWS($L$2:L5321)))</f>
        <v/>
      </c>
    </row>
    <row r="5322" spans="1:12">
      <c r="A5322" t="str" cm="1">
        <f t="array" ref="A5322">IFERROR(INDEX(OpenMeteoAPI[City],ROWS($A$2:A5322))&amp;", "&amp;INDEX(OpenMeteoAPI[CountryCode],ROWS($A$2:A5322)),"")</f>
        <v/>
      </c>
      <c r="B5322" t="str" cm="1">
        <f t="array" ref="B5322">IF($A5322="","",INDEX(OpenMeteoAPI[LocationID],ROWS($B$2:B5322)))</f>
        <v/>
      </c>
      <c r="C5322" s="5" t="str" cm="1">
        <f t="array" ref="C5322">IF($A5322="","",INDEX(OpenMeteoAPI[ForecastDateTime],ROWS($C$2:C5322)))</f>
        <v/>
      </c>
      <c r="D5322" t="str">
        <f t="shared" si="83"/>
        <v/>
      </c>
      <c r="E5322" t="str" cm="1">
        <f t="array" ref="E5322">IF($K5322="","",_xlfn.IFS($K5322=0,_xlfn.UNICHAR(9728),$K5322&lt;=3,_xlfn.UNICHAR(9729),OR($K5322=45,$K5322=48),"~",AND($K5322&gt;=51,$K5322&lt;=67),_xlfn.UNICHAR(9748),AND($K5322&gt;=71,$K5322&lt;=77),_xlfn.UNICHAR(10052),AND($K5322&gt;=80,$K5322&lt;=82),_xlfn.UNICHAR(9748),AND($K5322&gt;=95,$K5322&lt;=99),_xlfn.UNICHAR(9889),TRUE,_xlfn.UNICHAR(9729)))</f>
        <v/>
      </c>
      <c r="F5322" t="str" cm="1">
        <f t="array" ref="F5322">IF($K5322="","",_xlfn.IFS($K5322=0,"Clear",$K5322&lt;=3,"Partly Cloudy",OR($K5322=45,$K5322=48),"Fog",AND($K5322&gt;=51,$K5322&lt;=67),"Drizzle",AND($K5322&gt;=71,$K5322&lt;=77),"Snow",AND($K5322&gt;=80,$K5322&lt;=82),"Rain Showers",AND($K5322&gt;=95,$K5322&lt;=99),"Thunderstorm",TRUE,"Cloudy"))</f>
        <v/>
      </c>
      <c r="G5322" s="3" t="str" cm="1">
        <f t="array" ref="G5322">IF($A5322="","",INDEX(OpenMeteoAPI[TemperatureC],ROWS($G$2:G5322)))</f>
        <v/>
      </c>
      <c r="H5322" s="4" t="str" cm="1">
        <f t="array" ref="H5322">IF($A5322="","",INDEX(OpenMeteoAPI[RelativeHumidityPct],ROWS($H$2:H5322))/100)</f>
        <v/>
      </c>
      <c r="I5322" s="4" t="str" cm="1">
        <f t="array" ref="I5322">IF($A5322="","",INDEX(OpenMeteoAPI[PrecipitationProbabilityPct],ROWS($I$2:I5322))/100)</f>
        <v/>
      </c>
      <c r="J5322" s="3" t="str" cm="1">
        <f t="array" ref="J5322">IF($A5322="","",INDEX(OpenMeteoAPI[PrecipitationMM],ROWS($J$2:J5322)))</f>
        <v/>
      </c>
      <c r="K5322" t="str" cm="1">
        <f t="array" ref="K5322">IF($A5322="","",INDEX(OpenMeteoAPI[WeatherCode],ROWS($K$2:K5322)))</f>
        <v/>
      </c>
      <c r="L5322" s="3" t="str" cm="1">
        <f t="array" ref="L5322">IF($A5322="","",INDEX(OpenMeteoAPI[WindSpeedKMH],ROWS($L$2:L5322)))</f>
        <v/>
      </c>
    </row>
    <row r="5323" spans="1:12">
      <c r="A5323" t="str" cm="1">
        <f t="array" ref="A5323">IFERROR(INDEX(OpenMeteoAPI[City],ROWS($A$2:A5323))&amp;", "&amp;INDEX(OpenMeteoAPI[CountryCode],ROWS($A$2:A5323)),"")</f>
        <v/>
      </c>
      <c r="B5323" t="str" cm="1">
        <f t="array" ref="B5323">IF($A5323="","",INDEX(OpenMeteoAPI[LocationID],ROWS($B$2:B5323)))</f>
        <v/>
      </c>
      <c r="C5323" s="5" t="str" cm="1">
        <f t="array" ref="C5323">IF($A5323="","",INDEX(OpenMeteoAPI[ForecastDateTime],ROWS($C$2:C5323)))</f>
        <v/>
      </c>
      <c r="D5323" t="str">
        <f t="shared" si="83"/>
        <v/>
      </c>
      <c r="E5323" t="str" cm="1">
        <f t="array" ref="E5323">IF($K5323="","",_xlfn.IFS($K5323=0,_xlfn.UNICHAR(9728),$K5323&lt;=3,_xlfn.UNICHAR(9729),OR($K5323=45,$K5323=48),"~",AND($K5323&gt;=51,$K5323&lt;=67),_xlfn.UNICHAR(9748),AND($K5323&gt;=71,$K5323&lt;=77),_xlfn.UNICHAR(10052),AND($K5323&gt;=80,$K5323&lt;=82),_xlfn.UNICHAR(9748),AND($K5323&gt;=95,$K5323&lt;=99),_xlfn.UNICHAR(9889),TRUE,_xlfn.UNICHAR(9729)))</f>
        <v/>
      </c>
      <c r="F5323" t="str" cm="1">
        <f t="array" ref="F5323">IF($K5323="","",_xlfn.IFS($K5323=0,"Clear",$K5323&lt;=3,"Partly Cloudy",OR($K5323=45,$K5323=48),"Fog",AND($K5323&gt;=51,$K5323&lt;=67),"Drizzle",AND($K5323&gt;=71,$K5323&lt;=77),"Snow",AND($K5323&gt;=80,$K5323&lt;=82),"Rain Showers",AND($K5323&gt;=95,$K5323&lt;=99),"Thunderstorm",TRUE,"Cloudy"))</f>
        <v/>
      </c>
      <c r="G5323" s="3" t="str" cm="1">
        <f t="array" ref="G5323">IF($A5323="","",INDEX(OpenMeteoAPI[TemperatureC],ROWS($G$2:G5323)))</f>
        <v/>
      </c>
      <c r="H5323" s="4" t="str" cm="1">
        <f t="array" ref="H5323">IF($A5323="","",INDEX(OpenMeteoAPI[RelativeHumidityPct],ROWS($H$2:H5323))/100)</f>
        <v/>
      </c>
      <c r="I5323" s="4" t="str" cm="1">
        <f t="array" ref="I5323">IF($A5323="","",INDEX(OpenMeteoAPI[PrecipitationProbabilityPct],ROWS($I$2:I5323))/100)</f>
        <v/>
      </c>
      <c r="J5323" s="3" t="str" cm="1">
        <f t="array" ref="J5323">IF($A5323="","",INDEX(OpenMeteoAPI[PrecipitationMM],ROWS($J$2:J5323)))</f>
        <v/>
      </c>
      <c r="K5323" t="str" cm="1">
        <f t="array" ref="K5323">IF($A5323="","",INDEX(OpenMeteoAPI[WeatherCode],ROWS($K$2:K5323)))</f>
        <v/>
      </c>
      <c r="L5323" s="3" t="str" cm="1">
        <f t="array" ref="L5323">IF($A5323="","",INDEX(OpenMeteoAPI[WindSpeedKMH],ROWS($L$2:L5323)))</f>
        <v/>
      </c>
    </row>
    <row r="5324" spans="1:12">
      <c r="A5324" t="str" cm="1">
        <f t="array" ref="A5324">IFERROR(INDEX(OpenMeteoAPI[City],ROWS($A$2:A5324))&amp;", "&amp;INDEX(OpenMeteoAPI[CountryCode],ROWS($A$2:A5324)),"")</f>
        <v/>
      </c>
      <c r="B5324" t="str" cm="1">
        <f t="array" ref="B5324">IF($A5324="","",INDEX(OpenMeteoAPI[LocationID],ROWS($B$2:B5324)))</f>
        <v/>
      </c>
      <c r="C5324" s="5" t="str" cm="1">
        <f t="array" ref="C5324">IF($A5324="","",INDEX(OpenMeteoAPI[ForecastDateTime],ROWS($C$2:C5324)))</f>
        <v/>
      </c>
      <c r="D5324" t="str">
        <f t="shared" si="83"/>
        <v/>
      </c>
      <c r="E5324" t="str" cm="1">
        <f t="array" ref="E5324">IF($K5324="","",_xlfn.IFS($K5324=0,_xlfn.UNICHAR(9728),$K5324&lt;=3,_xlfn.UNICHAR(9729),OR($K5324=45,$K5324=48),"~",AND($K5324&gt;=51,$K5324&lt;=67),_xlfn.UNICHAR(9748),AND($K5324&gt;=71,$K5324&lt;=77),_xlfn.UNICHAR(10052),AND($K5324&gt;=80,$K5324&lt;=82),_xlfn.UNICHAR(9748),AND($K5324&gt;=95,$K5324&lt;=99),_xlfn.UNICHAR(9889),TRUE,_xlfn.UNICHAR(9729)))</f>
        <v/>
      </c>
      <c r="F5324" t="str" cm="1">
        <f t="array" ref="F5324">IF($K5324="","",_xlfn.IFS($K5324=0,"Clear",$K5324&lt;=3,"Partly Cloudy",OR($K5324=45,$K5324=48),"Fog",AND($K5324&gt;=51,$K5324&lt;=67),"Drizzle",AND($K5324&gt;=71,$K5324&lt;=77),"Snow",AND($K5324&gt;=80,$K5324&lt;=82),"Rain Showers",AND($K5324&gt;=95,$K5324&lt;=99),"Thunderstorm",TRUE,"Cloudy"))</f>
        <v/>
      </c>
      <c r="G5324" s="3" t="str" cm="1">
        <f t="array" ref="G5324">IF($A5324="","",INDEX(OpenMeteoAPI[TemperatureC],ROWS($G$2:G5324)))</f>
        <v/>
      </c>
      <c r="H5324" s="4" t="str" cm="1">
        <f t="array" ref="H5324">IF($A5324="","",INDEX(OpenMeteoAPI[RelativeHumidityPct],ROWS($H$2:H5324))/100)</f>
        <v/>
      </c>
      <c r="I5324" s="4" t="str" cm="1">
        <f t="array" ref="I5324">IF($A5324="","",INDEX(OpenMeteoAPI[PrecipitationProbabilityPct],ROWS($I$2:I5324))/100)</f>
        <v/>
      </c>
      <c r="J5324" s="3" t="str" cm="1">
        <f t="array" ref="J5324">IF($A5324="","",INDEX(OpenMeteoAPI[PrecipitationMM],ROWS($J$2:J5324)))</f>
        <v/>
      </c>
      <c r="K5324" t="str" cm="1">
        <f t="array" ref="K5324">IF($A5324="","",INDEX(OpenMeteoAPI[WeatherCode],ROWS($K$2:K5324)))</f>
        <v/>
      </c>
      <c r="L5324" s="3" t="str" cm="1">
        <f t="array" ref="L5324">IF($A5324="","",INDEX(OpenMeteoAPI[WindSpeedKMH],ROWS($L$2:L5324)))</f>
        <v/>
      </c>
    </row>
    <row r="5325" spans="1:12">
      <c r="A5325" t="str" cm="1">
        <f t="array" ref="A5325">IFERROR(INDEX(OpenMeteoAPI[City],ROWS($A$2:A5325))&amp;", "&amp;INDEX(OpenMeteoAPI[CountryCode],ROWS($A$2:A5325)),"")</f>
        <v/>
      </c>
      <c r="B5325" t="str" cm="1">
        <f t="array" ref="B5325">IF($A5325="","",INDEX(OpenMeteoAPI[LocationID],ROWS($B$2:B5325)))</f>
        <v/>
      </c>
      <c r="C5325" s="5" t="str" cm="1">
        <f t="array" ref="C5325">IF($A5325="","",INDEX(OpenMeteoAPI[ForecastDateTime],ROWS($C$2:C5325)))</f>
        <v/>
      </c>
      <c r="D5325" t="str">
        <f t="shared" si="83"/>
        <v/>
      </c>
      <c r="E5325" t="str" cm="1">
        <f t="array" ref="E5325">IF($K5325="","",_xlfn.IFS($K5325=0,_xlfn.UNICHAR(9728),$K5325&lt;=3,_xlfn.UNICHAR(9729),OR($K5325=45,$K5325=48),"~",AND($K5325&gt;=51,$K5325&lt;=67),_xlfn.UNICHAR(9748),AND($K5325&gt;=71,$K5325&lt;=77),_xlfn.UNICHAR(10052),AND($K5325&gt;=80,$K5325&lt;=82),_xlfn.UNICHAR(9748),AND($K5325&gt;=95,$K5325&lt;=99),_xlfn.UNICHAR(9889),TRUE,_xlfn.UNICHAR(9729)))</f>
        <v/>
      </c>
      <c r="F5325" t="str" cm="1">
        <f t="array" ref="F5325">IF($K5325="","",_xlfn.IFS($K5325=0,"Clear",$K5325&lt;=3,"Partly Cloudy",OR($K5325=45,$K5325=48),"Fog",AND($K5325&gt;=51,$K5325&lt;=67),"Drizzle",AND($K5325&gt;=71,$K5325&lt;=77),"Snow",AND($K5325&gt;=80,$K5325&lt;=82),"Rain Showers",AND($K5325&gt;=95,$K5325&lt;=99),"Thunderstorm",TRUE,"Cloudy"))</f>
        <v/>
      </c>
      <c r="G5325" s="3" t="str" cm="1">
        <f t="array" ref="G5325">IF($A5325="","",INDEX(OpenMeteoAPI[TemperatureC],ROWS($G$2:G5325)))</f>
        <v/>
      </c>
      <c r="H5325" s="4" t="str" cm="1">
        <f t="array" ref="H5325">IF($A5325="","",INDEX(OpenMeteoAPI[RelativeHumidityPct],ROWS($H$2:H5325))/100)</f>
        <v/>
      </c>
      <c r="I5325" s="4" t="str" cm="1">
        <f t="array" ref="I5325">IF($A5325="","",INDEX(OpenMeteoAPI[PrecipitationProbabilityPct],ROWS($I$2:I5325))/100)</f>
        <v/>
      </c>
      <c r="J5325" s="3" t="str" cm="1">
        <f t="array" ref="J5325">IF($A5325="","",INDEX(OpenMeteoAPI[PrecipitationMM],ROWS($J$2:J5325)))</f>
        <v/>
      </c>
      <c r="K5325" t="str" cm="1">
        <f t="array" ref="K5325">IF($A5325="","",INDEX(OpenMeteoAPI[WeatherCode],ROWS($K$2:K5325)))</f>
        <v/>
      </c>
      <c r="L5325" s="3" t="str" cm="1">
        <f t="array" ref="L5325">IF($A5325="","",INDEX(OpenMeteoAPI[WindSpeedKMH],ROWS($L$2:L5325)))</f>
        <v/>
      </c>
    </row>
    <row r="5326" spans="1:12">
      <c r="A5326" t="str" cm="1">
        <f t="array" ref="A5326">IFERROR(INDEX(OpenMeteoAPI[City],ROWS($A$2:A5326))&amp;", "&amp;INDEX(OpenMeteoAPI[CountryCode],ROWS($A$2:A5326)),"")</f>
        <v/>
      </c>
      <c r="B5326" t="str" cm="1">
        <f t="array" ref="B5326">IF($A5326="","",INDEX(OpenMeteoAPI[LocationID],ROWS($B$2:B5326)))</f>
        <v/>
      </c>
      <c r="C5326" s="5" t="str" cm="1">
        <f t="array" ref="C5326">IF($A5326="","",INDEX(OpenMeteoAPI[ForecastDateTime],ROWS($C$2:C5326)))</f>
        <v/>
      </c>
      <c r="D5326" t="str">
        <f t="shared" si="83"/>
        <v/>
      </c>
      <c r="E5326" t="str" cm="1">
        <f t="array" ref="E5326">IF($K5326="","",_xlfn.IFS($K5326=0,_xlfn.UNICHAR(9728),$K5326&lt;=3,_xlfn.UNICHAR(9729),OR($K5326=45,$K5326=48),"~",AND($K5326&gt;=51,$K5326&lt;=67),_xlfn.UNICHAR(9748),AND($K5326&gt;=71,$K5326&lt;=77),_xlfn.UNICHAR(10052),AND($K5326&gt;=80,$K5326&lt;=82),_xlfn.UNICHAR(9748),AND($K5326&gt;=95,$K5326&lt;=99),_xlfn.UNICHAR(9889),TRUE,_xlfn.UNICHAR(9729)))</f>
        <v/>
      </c>
      <c r="F5326" t="str" cm="1">
        <f t="array" ref="F5326">IF($K5326="","",_xlfn.IFS($K5326=0,"Clear",$K5326&lt;=3,"Partly Cloudy",OR($K5326=45,$K5326=48),"Fog",AND($K5326&gt;=51,$K5326&lt;=67),"Drizzle",AND($K5326&gt;=71,$K5326&lt;=77),"Snow",AND($K5326&gt;=80,$K5326&lt;=82),"Rain Showers",AND($K5326&gt;=95,$K5326&lt;=99),"Thunderstorm",TRUE,"Cloudy"))</f>
        <v/>
      </c>
      <c r="G5326" s="3" t="str" cm="1">
        <f t="array" ref="G5326">IF($A5326="","",INDEX(OpenMeteoAPI[TemperatureC],ROWS($G$2:G5326)))</f>
        <v/>
      </c>
      <c r="H5326" s="4" t="str" cm="1">
        <f t="array" ref="H5326">IF($A5326="","",INDEX(OpenMeteoAPI[RelativeHumidityPct],ROWS($H$2:H5326))/100)</f>
        <v/>
      </c>
      <c r="I5326" s="4" t="str" cm="1">
        <f t="array" ref="I5326">IF($A5326="","",INDEX(OpenMeteoAPI[PrecipitationProbabilityPct],ROWS($I$2:I5326))/100)</f>
        <v/>
      </c>
      <c r="J5326" s="3" t="str" cm="1">
        <f t="array" ref="J5326">IF($A5326="","",INDEX(OpenMeteoAPI[PrecipitationMM],ROWS($J$2:J5326)))</f>
        <v/>
      </c>
      <c r="K5326" t="str" cm="1">
        <f t="array" ref="K5326">IF($A5326="","",INDEX(OpenMeteoAPI[WeatherCode],ROWS($K$2:K5326)))</f>
        <v/>
      </c>
      <c r="L5326" s="3" t="str" cm="1">
        <f t="array" ref="L5326">IF($A5326="","",INDEX(OpenMeteoAPI[WindSpeedKMH],ROWS($L$2:L5326)))</f>
        <v/>
      </c>
    </row>
    <row r="5327" spans="1:12">
      <c r="A5327" t="str" cm="1">
        <f t="array" ref="A5327">IFERROR(INDEX(OpenMeteoAPI[City],ROWS($A$2:A5327))&amp;", "&amp;INDEX(OpenMeteoAPI[CountryCode],ROWS($A$2:A5327)),"")</f>
        <v/>
      </c>
      <c r="B5327" t="str" cm="1">
        <f t="array" ref="B5327">IF($A5327="","",INDEX(OpenMeteoAPI[LocationID],ROWS($B$2:B5327)))</f>
        <v/>
      </c>
      <c r="C5327" s="5" t="str" cm="1">
        <f t="array" ref="C5327">IF($A5327="","",INDEX(OpenMeteoAPI[ForecastDateTime],ROWS($C$2:C5327)))</f>
        <v/>
      </c>
      <c r="D5327" t="str">
        <f t="shared" si="83"/>
        <v/>
      </c>
      <c r="E5327" t="str" cm="1">
        <f t="array" ref="E5327">IF($K5327="","",_xlfn.IFS($K5327=0,_xlfn.UNICHAR(9728),$K5327&lt;=3,_xlfn.UNICHAR(9729),OR($K5327=45,$K5327=48),"~",AND($K5327&gt;=51,$K5327&lt;=67),_xlfn.UNICHAR(9748),AND($K5327&gt;=71,$K5327&lt;=77),_xlfn.UNICHAR(10052),AND($K5327&gt;=80,$K5327&lt;=82),_xlfn.UNICHAR(9748),AND($K5327&gt;=95,$K5327&lt;=99),_xlfn.UNICHAR(9889),TRUE,_xlfn.UNICHAR(9729)))</f>
        <v/>
      </c>
      <c r="F5327" t="str" cm="1">
        <f t="array" ref="F5327">IF($K5327="","",_xlfn.IFS($K5327=0,"Clear",$K5327&lt;=3,"Partly Cloudy",OR($K5327=45,$K5327=48),"Fog",AND($K5327&gt;=51,$K5327&lt;=67),"Drizzle",AND($K5327&gt;=71,$K5327&lt;=77),"Snow",AND($K5327&gt;=80,$K5327&lt;=82),"Rain Showers",AND($K5327&gt;=95,$K5327&lt;=99),"Thunderstorm",TRUE,"Cloudy"))</f>
        <v/>
      </c>
      <c r="G5327" s="3" t="str" cm="1">
        <f t="array" ref="G5327">IF($A5327="","",INDEX(OpenMeteoAPI[TemperatureC],ROWS($G$2:G5327)))</f>
        <v/>
      </c>
      <c r="H5327" s="4" t="str" cm="1">
        <f t="array" ref="H5327">IF($A5327="","",INDEX(OpenMeteoAPI[RelativeHumidityPct],ROWS($H$2:H5327))/100)</f>
        <v/>
      </c>
      <c r="I5327" s="4" t="str" cm="1">
        <f t="array" ref="I5327">IF($A5327="","",INDEX(OpenMeteoAPI[PrecipitationProbabilityPct],ROWS($I$2:I5327))/100)</f>
        <v/>
      </c>
      <c r="J5327" s="3" t="str" cm="1">
        <f t="array" ref="J5327">IF($A5327="","",INDEX(OpenMeteoAPI[PrecipitationMM],ROWS($J$2:J5327)))</f>
        <v/>
      </c>
      <c r="K5327" t="str" cm="1">
        <f t="array" ref="K5327">IF($A5327="","",INDEX(OpenMeteoAPI[WeatherCode],ROWS($K$2:K5327)))</f>
        <v/>
      </c>
      <c r="L5327" s="3" t="str" cm="1">
        <f t="array" ref="L5327">IF($A5327="","",INDEX(OpenMeteoAPI[WindSpeedKMH],ROWS($L$2:L5327)))</f>
        <v/>
      </c>
    </row>
    <row r="5328" spans="1:12">
      <c r="A5328" t="str" cm="1">
        <f t="array" ref="A5328">IFERROR(INDEX(OpenMeteoAPI[City],ROWS($A$2:A5328))&amp;", "&amp;INDEX(OpenMeteoAPI[CountryCode],ROWS($A$2:A5328)),"")</f>
        <v/>
      </c>
      <c r="B5328" t="str" cm="1">
        <f t="array" ref="B5328">IF($A5328="","",INDEX(OpenMeteoAPI[LocationID],ROWS($B$2:B5328)))</f>
        <v/>
      </c>
      <c r="C5328" s="5" t="str" cm="1">
        <f t="array" ref="C5328">IF($A5328="","",INDEX(OpenMeteoAPI[ForecastDateTime],ROWS($C$2:C5328)))</f>
        <v/>
      </c>
      <c r="D5328" t="str">
        <f t="shared" si="83"/>
        <v/>
      </c>
      <c r="E5328" t="str" cm="1">
        <f t="array" ref="E5328">IF($K5328="","",_xlfn.IFS($K5328=0,_xlfn.UNICHAR(9728),$K5328&lt;=3,_xlfn.UNICHAR(9729),OR($K5328=45,$K5328=48),"~",AND($K5328&gt;=51,$K5328&lt;=67),_xlfn.UNICHAR(9748),AND($K5328&gt;=71,$K5328&lt;=77),_xlfn.UNICHAR(10052),AND($K5328&gt;=80,$K5328&lt;=82),_xlfn.UNICHAR(9748),AND($K5328&gt;=95,$K5328&lt;=99),_xlfn.UNICHAR(9889),TRUE,_xlfn.UNICHAR(9729)))</f>
        <v/>
      </c>
      <c r="F5328" t="str" cm="1">
        <f t="array" ref="F5328">IF($K5328="","",_xlfn.IFS($K5328=0,"Clear",$K5328&lt;=3,"Partly Cloudy",OR($K5328=45,$K5328=48),"Fog",AND($K5328&gt;=51,$K5328&lt;=67),"Drizzle",AND($K5328&gt;=71,$K5328&lt;=77),"Snow",AND($K5328&gt;=80,$K5328&lt;=82),"Rain Showers",AND($K5328&gt;=95,$K5328&lt;=99),"Thunderstorm",TRUE,"Cloudy"))</f>
        <v/>
      </c>
      <c r="G5328" s="3" t="str" cm="1">
        <f t="array" ref="G5328">IF($A5328="","",INDEX(OpenMeteoAPI[TemperatureC],ROWS($G$2:G5328)))</f>
        <v/>
      </c>
      <c r="H5328" s="4" t="str" cm="1">
        <f t="array" ref="H5328">IF($A5328="","",INDEX(OpenMeteoAPI[RelativeHumidityPct],ROWS($H$2:H5328))/100)</f>
        <v/>
      </c>
      <c r="I5328" s="4" t="str" cm="1">
        <f t="array" ref="I5328">IF($A5328="","",INDEX(OpenMeteoAPI[PrecipitationProbabilityPct],ROWS($I$2:I5328))/100)</f>
        <v/>
      </c>
      <c r="J5328" s="3" t="str" cm="1">
        <f t="array" ref="J5328">IF($A5328="","",INDEX(OpenMeteoAPI[PrecipitationMM],ROWS($J$2:J5328)))</f>
        <v/>
      </c>
      <c r="K5328" t="str" cm="1">
        <f t="array" ref="K5328">IF($A5328="","",INDEX(OpenMeteoAPI[WeatherCode],ROWS($K$2:K5328)))</f>
        <v/>
      </c>
      <c r="L5328" s="3" t="str" cm="1">
        <f t="array" ref="L5328">IF($A5328="","",INDEX(OpenMeteoAPI[WindSpeedKMH],ROWS($L$2:L5328)))</f>
        <v/>
      </c>
    </row>
    <row r="5329" spans="1:12">
      <c r="A5329" t="str" cm="1">
        <f t="array" ref="A5329">IFERROR(INDEX(OpenMeteoAPI[City],ROWS($A$2:A5329))&amp;", "&amp;INDEX(OpenMeteoAPI[CountryCode],ROWS($A$2:A5329)),"")</f>
        <v/>
      </c>
      <c r="B5329" t="str" cm="1">
        <f t="array" ref="B5329">IF($A5329="","",INDEX(OpenMeteoAPI[LocationID],ROWS($B$2:B5329)))</f>
        <v/>
      </c>
      <c r="C5329" s="5" t="str" cm="1">
        <f t="array" ref="C5329">IF($A5329="","",INDEX(OpenMeteoAPI[ForecastDateTime],ROWS($C$2:C5329)))</f>
        <v/>
      </c>
      <c r="D5329" t="str">
        <f t="shared" si="83"/>
        <v/>
      </c>
      <c r="E5329" t="str" cm="1">
        <f t="array" ref="E5329">IF($K5329="","",_xlfn.IFS($K5329=0,_xlfn.UNICHAR(9728),$K5329&lt;=3,_xlfn.UNICHAR(9729),OR($K5329=45,$K5329=48),"~",AND($K5329&gt;=51,$K5329&lt;=67),_xlfn.UNICHAR(9748),AND($K5329&gt;=71,$K5329&lt;=77),_xlfn.UNICHAR(10052),AND($K5329&gt;=80,$K5329&lt;=82),_xlfn.UNICHAR(9748),AND($K5329&gt;=95,$K5329&lt;=99),_xlfn.UNICHAR(9889),TRUE,_xlfn.UNICHAR(9729)))</f>
        <v/>
      </c>
      <c r="F5329" t="str" cm="1">
        <f t="array" ref="F5329">IF($K5329="","",_xlfn.IFS($K5329=0,"Clear",$K5329&lt;=3,"Partly Cloudy",OR($K5329=45,$K5329=48),"Fog",AND($K5329&gt;=51,$K5329&lt;=67),"Drizzle",AND($K5329&gt;=71,$K5329&lt;=77),"Snow",AND($K5329&gt;=80,$K5329&lt;=82),"Rain Showers",AND($K5329&gt;=95,$K5329&lt;=99),"Thunderstorm",TRUE,"Cloudy"))</f>
        <v/>
      </c>
      <c r="G5329" s="3" t="str" cm="1">
        <f t="array" ref="G5329">IF($A5329="","",INDEX(OpenMeteoAPI[TemperatureC],ROWS($G$2:G5329)))</f>
        <v/>
      </c>
      <c r="H5329" s="4" t="str" cm="1">
        <f t="array" ref="H5329">IF($A5329="","",INDEX(OpenMeteoAPI[RelativeHumidityPct],ROWS($H$2:H5329))/100)</f>
        <v/>
      </c>
      <c r="I5329" s="4" t="str" cm="1">
        <f t="array" ref="I5329">IF($A5329="","",INDEX(OpenMeteoAPI[PrecipitationProbabilityPct],ROWS($I$2:I5329))/100)</f>
        <v/>
      </c>
      <c r="J5329" s="3" t="str" cm="1">
        <f t="array" ref="J5329">IF($A5329="","",INDEX(OpenMeteoAPI[PrecipitationMM],ROWS($J$2:J5329)))</f>
        <v/>
      </c>
      <c r="K5329" t="str" cm="1">
        <f t="array" ref="K5329">IF($A5329="","",INDEX(OpenMeteoAPI[WeatherCode],ROWS($K$2:K5329)))</f>
        <v/>
      </c>
      <c r="L5329" s="3" t="str" cm="1">
        <f t="array" ref="L5329">IF($A5329="","",INDEX(OpenMeteoAPI[WindSpeedKMH],ROWS($L$2:L5329)))</f>
        <v/>
      </c>
    </row>
    <row r="5330" spans="1:12">
      <c r="A5330" t="str" cm="1">
        <f t="array" ref="A5330">IFERROR(INDEX(OpenMeteoAPI[City],ROWS($A$2:A5330))&amp;", "&amp;INDEX(OpenMeteoAPI[CountryCode],ROWS($A$2:A5330)),"")</f>
        <v/>
      </c>
      <c r="B5330" t="str" cm="1">
        <f t="array" ref="B5330">IF($A5330="","",INDEX(OpenMeteoAPI[LocationID],ROWS($B$2:B5330)))</f>
        <v/>
      </c>
      <c r="C5330" s="5" t="str" cm="1">
        <f t="array" ref="C5330">IF($A5330="","",INDEX(OpenMeteoAPI[ForecastDateTime],ROWS($C$2:C5330)))</f>
        <v/>
      </c>
      <c r="D5330" t="str">
        <f t="shared" si="83"/>
        <v/>
      </c>
      <c r="E5330" t="str" cm="1">
        <f t="array" ref="E5330">IF($K5330="","",_xlfn.IFS($K5330=0,_xlfn.UNICHAR(9728),$K5330&lt;=3,_xlfn.UNICHAR(9729),OR($K5330=45,$K5330=48),"~",AND($K5330&gt;=51,$K5330&lt;=67),_xlfn.UNICHAR(9748),AND($K5330&gt;=71,$K5330&lt;=77),_xlfn.UNICHAR(10052),AND($K5330&gt;=80,$K5330&lt;=82),_xlfn.UNICHAR(9748),AND($K5330&gt;=95,$K5330&lt;=99),_xlfn.UNICHAR(9889),TRUE,_xlfn.UNICHAR(9729)))</f>
        <v/>
      </c>
      <c r="F5330" t="str" cm="1">
        <f t="array" ref="F5330">IF($K5330="","",_xlfn.IFS($K5330=0,"Clear",$K5330&lt;=3,"Partly Cloudy",OR($K5330=45,$K5330=48),"Fog",AND($K5330&gt;=51,$K5330&lt;=67),"Drizzle",AND($K5330&gt;=71,$K5330&lt;=77),"Snow",AND($K5330&gt;=80,$K5330&lt;=82),"Rain Showers",AND($K5330&gt;=95,$K5330&lt;=99),"Thunderstorm",TRUE,"Cloudy"))</f>
        <v/>
      </c>
      <c r="G5330" s="3" t="str" cm="1">
        <f t="array" ref="G5330">IF($A5330="","",INDEX(OpenMeteoAPI[TemperatureC],ROWS($G$2:G5330)))</f>
        <v/>
      </c>
      <c r="H5330" s="4" t="str" cm="1">
        <f t="array" ref="H5330">IF($A5330="","",INDEX(OpenMeteoAPI[RelativeHumidityPct],ROWS($H$2:H5330))/100)</f>
        <v/>
      </c>
      <c r="I5330" s="4" t="str" cm="1">
        <f t="array" ref="I5330">IF($A5330="","",INDEX(OpenMeteoAPI[PrecipitationProbabilityPct],ROWS($I$2:I5330))/100)</f>
        <v/>
      </c>
      <c r="J5330" s="3" t="str" cm="1">
        <f t="array" ref="J5330">IF($A5330="","",INDEX(OpenMeteoAPI[PrecipitationMM],ROWS($J$2:J5330)))</f>
        <v/>
      </c>
      <c r="K5330" t="str" cm="1">
        <f t="array" ref="K5330">IF($A5330="","",INDEX(OpenMeteoAPI[WeatherCode],ROWS($K$2:K5330)))</f>
        <v/>
      </c>
      <c r="L5330" s="3" t="str" cm="1">
        <f t="array" ref="L5330">IF($A5330="","",INDEX(OpenMeteoAPI[WindSpeedKMH],ROWS($L$2:L5330)))</f>
        <v/>
      </c>
    </row>
    <row r="5331" spans="1:12">
      <c r="A5331" t="str" cm="1">
        <f t="array" ref="A5331">IFERROR(INDEX(OpenMeteoAPI[City],ROWS($A$2:A5331))&amp;", "&amp;INDEX(OpenMeteoAPI[CountryCode],ROWS($A$2:A5331)),"")</f>
        <v/>
      </c>
      <c r="B5331" t="str" cm="1">
        <f t="array" ref="B5331">IF($A5331="","",INDEX(OpenMeteoAPI[LocationID],ROWS($B$2:B5331)))</f>
        <v/>
      </c>
      <c r="C5331" s="5" t="str" cm="1">
        <f t="array" ref="C5331">IF($A5331="","",INDEX(OpenMeteoAPI[ForecastDateTime],ROWS($C$2:C5331)))</f>
        <v/>
      </c>
      <c r="D5331" t="str">
        <f t="shared" si="83"/>
        <v/>
      </c>
      <c r="E5331" t="str" cm="1">
        <f t="array" ref="E5331">IF($K5331="","",_xlfn.IFS($K5331=0,_xlfn.UNICHAR(9728),$K5331&lt;=3,_xlfn.UNICHAR(9729),OR($K5331=45,$K5331=48),"~",AND($K5331&gt;=51,$K5331&lt;=67),_xlfn.UNICHAR(9748),AND($K5331&gt;=71,$K5331&lt;=77),_xlfn.UNICHAR(10052),AND($K5331&gt;=80,$K5331&lt;=82),_xlfn.UNICHAR(9748),AND($K5331&gt;=95,$K5331&lt;=99),_xlfn.UNICHAR(9889),TRUE,_xlfn.UNICHAR(9729)))</f>
        <v/>
      </c>
      <c r="F5331" t="str" cm="1">
        <f t="array" ref="F5331">IF($K5331="","",_xlfn.IFS($K5331=0,"Clear",$K5331&lt;=3,"Partly Cloudy",OR($K5331=45,$K5331=48),"Fog",AND($K5331&gt;=51,$K5331&lt;=67),"Drizzle",AND($K5331&gt;=71,$K5331&lt;=77),"Snow",AND($K5331&gt;=80,$K5331&lt;=82),"Rain Showers",AND($K5331&gt;=95,$K5331&lt;=99),"Thunderstorm",TRUE,"Cloudy"))</f>
        <v/>
      </c>
      <c r="G5331" s="3" t="str" cm="1">
        <f t="array" ref="G5331">IF($A5331="","",INDEX(OpenMeteoAPI[TemperatureC],ROWS($G$2:G5331)))</f>
        <v/>
      </c>
      <c r="H5331" s="4" t="str" cm="1">
        <f t="array" ref="H5331">IF($A5331="","",INDEX(OpenMeteoAPI[RelativeHumidityPct],ROWS($H$2:H5331))/100)</f>
        <v/>
      </c>
      <c r="I5331" s="4" t="str" cm="1">
        <f t="array" ref="I5331">IF($A5331="","",INDEX(OpenMeteoAPI[PrecipitationProbabilityPct],ROWS($I$2:I5331))/100)</f>
        <v/>
      </c>
      <c r="J5331" s="3" t="str" cm="1">
        <f t="array" ref="J5331">IF($A5331="","",INDEX(OpenMeteoAPI[PrecipitationMM],ROWS($J$2:J5331)))</f>
        <v/>
      </c>
      <c r="K5331" t="str" cm="1">
        <f t="array" ref="K5331">IF($A5331="","",INDEX(OpenMeteoAPI[WeatherCode],ROWS($K$2:K5331)))</f>
        <v/>
      </c>
      <c r="L5331" s="3" t="str" cm="1">
        <f t="array" ref="L5331">IF($A5331="","",INDEX(OpenMeteoAPI[WindSpeedKMH],ROWS($L$2:L5331)))</f>
        <v/>
      </c>
    </row>
    <row r="5332" spans="1:12">
      <c r="A5332" t="str" cm="1">
        <f t="array" ref="A5332">IFERROR(INDEX(OpenMeteoAPI[City],ROWS($A$2:A5332))&amp;", "&amp;INDEX(OpenMeteoAPI[CountryCode],ROWS($A$2:A5332)),"")</f>
        <v/>
      </c>
      <c r="B5332" t="str" cm="1">
        <f t="array" ref="B5332">IF($A5332="","",INDEX(OpenMeteoAPI[LocationID],ROWS($B$2:B5332)))</f>
        <v/>
      </c>
      <c r="C5332" s="5" t="str" cm="1">
        <f t="array" ref="C5332">IF($A5332="","",INDEX(OpenMeteoAPI[ForecastDateTime],ROWS($C$2:C5332)))</f>
        <v/>
      </c>
      <c r="D5332" t="str">
        <f t="shared" si="83"/>
        <v/>
      </c>
      <c r="E5332" t="str" cm="1">
        <f t="array" ref="E5332">IF($K5332="","",_xlfn.IFS($K5332=0,_xlfn.UNICHAR(9728),$K5332&lt;=3,_xlfn.UNICHAR(9729),OR($K5332=45,$K5332=48),"~",AND($K5332&gt;=51,$K5332&lt;=67),_xlfn.UNICHAR(9748),AND($K5332&gt;=71,$K5332&lt;=77),_xlfn.UNICHAR(10052),AND($K5332&gt;=80,$K5332&lt;=82),_xlfn.UNICHAR(9748),AND($K5332&gt;=95,$K5332&lt;=99),_xlfn.UNICHAR(9889),TRUE,_xlfn.UNICHAR(9729)))</f>
        <v/>
      </c>
      <c r="F5332" t="str" cm="1">
        <f t="array" ref="F5332">IF($K5332="","",_xlfn.IFS($K5332=0,"Clear",$K5332&lt;=3,"Partly Cloudy",OR($K5332=45,$K5332=48),"Fog",AND($K5332&gt;=51,$K5332&lt;=67),"Drizzle",AND($K5332&gt;=71,$K5332&lt;=77),"Snow",AND($K5332&gt;=80,$K5332&lt;=82),"Rain Showers",AND($K5332&gt;=95,$K5332&lt;=99),"Thunderstorm",TRUE,"Cloudy"))</f>
        <v/>
      </c>
      <c r="G5332" s="3" t="str" cm="1">
        <f t="array" ref="G5332">IF($A5332="","",INDEX(OpenMeteoAPI[TemperatureC],ROWS($G$2:G5332)))</f>
        <v/>
      </c>
      <c r="H5332" s="4" t="str" cm="1">
        <f t="array" ref="H5332">IF($A5332="","",INDEX(OpenMeteoAPI[RelativeHumidityPct],ROWS($H$2:H5332))/100)</f>
        <v/>
      </c>
      <c r="I5332" s="4" t="str" cm="1">
        <f t="array" ref="I5332">IF($A5332="","",INDEX(OpenMeteoAPI[PrecipitationProbabilityPct],ROWS($I$2:I5332))/100)</f>
        <v/>
      </c>
      <c r="J5332" s="3" t="str" cm="1">
        <f t="array" ref="J5332">IF($A5332="","",INDEX(OpenMeteoAPI[PrecipitationMM],ROWS($J$2:J5332)))</f>
        <v/>
      </c>
      <c r="K5332" t="str" cm="1">
        <f t="array" ref="K5332">IF($A5332="","",INDEX(OpenMeteoAPI[WeatherCode],ROWS($K$2:K5332)))</f>
        <v/>
      </c>
      <c r="L5332" s="3" t="str" cm="1">
        <f t="array" ref="L5332">IF($A5332="","",INDEX(OpenMeteoAPI[WindSpeedKMH],ROWS($L$2:L5332)))</f>
        <v/>
      </c>
    </row>
    <row r="5333" spans="1:12">
      <c r="A5333" t="str" cm="1">
        <f t="array" ref="A5333">IFERROR(INDEX(OpenMeteoAPI[City],ROWS($A$2:A5333))&amp;", "&amp;INDEX(OpenMeteoAPI[CountryCode],ROWS($A$2:A5333)),"")</f>
        <v/>
      </c>
      <c r="B5333" t="str" cm="1">
        <f t="array" ref="B5333">IF($A5333="","",INDEX(OpenMeteoAPI[LocationID],ROWS($B$2:B5333)))</f>
        <v/>
      </c>
      <c r="C5333" s="5" t="str" cm="1">
        <f t="array" ref="C5333">IF($A5333="","",INDEX(OpenMeteoAPI[ForecastDateTime],ROWS($C$2:C5333)))</f>
        <v/>
      </c>
      <c r="D5333" t="str">
        <f t="shared" si="83"/>
        <v/>
      </c>
      <c r="E5333" t="str" cm="1">
        <f t="array" ref="E5333">IF($K5333="","",_xlfn.IFS($K5333=0,_xlfn.UNICHAR(9728),$K5333&lt;=3,_xlfn.UNICHAR(9729),OR($K5333=45,$K5333=48),"~",AND($K5333&gt;=51,$K5333&lt;=67),_xlfn.UNICHAR(9748),AND($K5333&gt;=71,$K5333&lt;=77),_xlfn.UNICHAR(10052),AND($K5333&gt;=80,$K5333&lt;=82),_xlfn.UNICHAR(9748),AND($K5333&gt;=95,$K5333&lt;=99),_xlfn.UNICHAR(9889),TRUE,_xlfn.UNICHAR(9729)))</f>
        <v/>
      </c>
      <c r="F5333" t="str" cm="1">
        <f t="array" ref="F5333">IF($K5333="","",_xlfn.IFS($K5333=0,"Clear",$K5333&lt;=3,"Partly Cloudy",OR($K5333=45,$K5333=48),"Fog",AND($K5333&gt;=51,$K5333&lt;=67),"Drizzle",AND($K5333&gt;=71,$K5333&lt;=77),"Snow",AND($K5333&gt;=80,$K5333&lt;=82),"Rain Showers",AND($K5333&gt;=95,$K5333&lt;=99),"Thunderstorm",TRUE,"Cloudy"))</f>
        <v/>
      </c>
      <c r="G5333" s="3" t="str" cm="1">
        <f t="array" ref="G5333">IF($A5333="","",INDEX(OpenMeteoAPI[TemperatureC],ROWS($G$2:G5333)))</f>
        <v/>
      </c>
      <c r="H5333" s="4" t="str" cm="1">
        <f t="array" ref="H5333">IF($A5333="","",INDEX(OpenMeteoAPI[RelativeHumidityPct],ROWS($H$2:H5333))/100)</f>
        <v/>
      </c>
      <c r="I5333" s="4" t="str" cm="1">
        <f t="array" ref="I5333">IF($A5333="","",INDEX(OpenMeteoAPI[PrecipitationProbabilityPct],ROWS($I$2:I5333))/100)</f>
        <v/>
      </c>
      <c r="J5333" s="3" t="str" cm="1">
        <f t="array" ref="J5333">IF($A5333="","",INDEX(OpenMeteoAPI[PrecipitationMM],ROWS($J$2:J5333)))</f>
        <v/>
      </c>
      <c r="K5333" t="str" cm="1">
        <f t="array" ref="K5333">IF($A5333="","",INDEX(OpenMeteoAPI[WeatherCode],ROWS($K$2:K5333)))</f>
        <v/>
      </c>
      <c r="L5333" s="3" t="str" cm="1">
        <f t="array" ref="L5333">IF($A5333="","",INDEX(OpenMeteoAPI[WindSpeedKMH],ROWS($L$2:L5333)))</f>
        <v/>
      </c>
    </row>
    <row r="5334" spans="1:12">
      <c r="A5334" t="str" cm="1">
        <f t="array" ref="A5334">IFERROR(INDEX(OpenMeteoAPI[City],ROWS($A$2:A5334))&amp;", "&amp;INDEX(OpenMeteoAPI[CountryCode],ROWS($A$2:A5334)),"")</f>
        <v/>
      </c>
      <c r="B5334" t="str" cm="1">
        <f t="array" ref="B5334">IF($A5334="","",INDEX(OpenMeteoAPI[LocationID],ROWS($B$2:B5334)))</f>
        <v/>
      </c>
      <c r="C5334" s="5" t="str" cm="1">
        <f t="array" ref="C5334">IF($A5334="","",INDEX(OpenMeteoAPI[ForecastDateTime],ROWS($C$2:C5334)))</f>
        <v/>
      </c>
      <c r="D5334" t="str">
        <f t="shared" si="83"/>
        <v/>
      </c>
      <c r="E5334" t="str" cm="1">
        <f t="array" ref="E5334">IF($K5334="","",_xlfn.IFS($K5334=0,_xlfn.UNICHAR(9728),$K5334&lt;=3,_xlfn.UNICHAR(9729),OR($K5334=45,$K5334=48),"~",AND($K5334&gt;=51,$K5334&lt;=67),_xlfn.UNICHAR(9748),AND($K5334&gt;=71,$K5334&lt;=77),_xlfn.UNICHAR(10052),AND($K5334&gt;=80,$K5334&lt;=82),_xlfn.UNICHAR(9748),AND($K5334&gt;=95,$K5334&lt;=99),_xlfn.UNICHAR(9889),TRUE,_xlfn.UNICHAR(9729)))</f>
        <v/>
      </c>
      <c r="F5334" t="str" cm="1">
        <f t="array" ref="F5334">IF($K5334="","",_xlfn.IFS($K5334=0,"Clear",$K5334&lt;=3,"Partly Cloudy",OR($K5334=45,$K5334=48),"Fog",AND($K5334&gt;=51,$K5334&lt;=67),"Drizzle",AND($K5334&gt;=71,$K5334&lt;=77),"Snow",AND($K5334&gt;=80,$K5334&lt;=82),"Rain Showers",AND($K5334&gt;=95,$K5334&lt;=99),"Thunderstorm",TRUE,"Cloudy"))</f>
        <v/>
      </c>
      <c r="G5334" s="3" t="str" cm="1">
        <f t="array" ref="G5334">IF($A5334="","",INDEX(OpenMeteoAPI[TemperatureC],ROWS($G$2:G5334)))</f>
        <v/>
      </c>
      <c r="H5334" s="4" t="str" cm="1">
        <f t="array" ref="H5334">IF($A5334="","",INDEX(OpenMeteoAPI[RelativeHumidityPct],ROWS($H$2:H5334))/100)</f>
        <v/>
      </c>
      <c r="I5334" s="4" t="str" cm="1">
        <f t="array" ref="I5334">IF($A5334="","",INDEX(OpenMeteoAPI[PrecipitationProbabilityPct],ROWS($I$2:I5334))/100)</f>
        <v/>
      </c>
      <c r="J5334" s="3" t="str" cm="1">
        <f t="array" ref="J5334">IF($A5334="","",INDEX(OpenMeteoAPI[PrecipitationMM],ROWS($J$2:J5334)))</f>
        <v/>
      </c>
      <c r="K5334" t="str" cm="1">
        <f t="array" ref="K5334">IF($A5334="","",INDEX(OpenMeteoAPI[WeatherCode],ROWS($K$2:K5334)))</f>
        <v/>
      </c>
      <c r="L5334" s="3" t="str" cm="1">
        <f t="array" ref="L5334">IF($A5334="","",INDEX(OpenMeteoAPI[WindSpeedKMH],ROWS($L$2:L5334)))</f>
        <v/>
      </c>
    </row>
    <row r="5335" spans="1:12">
      <c r="A5335" t="str" cm="1">
        <f t="array" ref="A5335">IFERROR(INDEX(OpenMeteoAPI[City],ROWS($A$2:A5335))&amp;", "&amp;INDEX(OpenMeteoAPI[CountryCode],ROWS($A$2:A5335)),"")</f>
        <v/>
      </c>
      <c r="B5335" t="str" cm="1">
        <f t="array" ref="B5335">IF($A5335="","",INDEX(OpenMeteoAPI[LocationID],ROWS($B$2:B5335)))</f>
        <v/>
      </c>
      <c r="C5335" s="5" t="str" cm="1">
        <f t="array" ref="C5335">IF($A5335="","",INDEX(OpenMeteoAPI[ForecastDateTime],ROWS($C$2:C5335)))</f>
        <v/>
      </c>
      <c r="D5335" t="str">
        <f t="shared" si="83"/>
        <v/>
      </c>
      <c r="E5335" t="str" cm="1">
        <f t="array" ref="E5335">IF($K5335="","",_xlfn.IFS($K5335=0,_xlfn.UNICHAR(9728),$K5335&lt;=3,_xlfn.UNICHAR(9729),OR($K5335=45,$K5335=48),"~",AND($K5335&gt;=51,$K5335&lt;=67),_xlfn.UNICHAR(9748),AND($K5335&gt;=71,$K5335&lt;=77),_xlfn.UNICHAR(10052),AND($K5335&gt;=80,$K5335&lt;=82),_xlfn.UNICHAR(9748),AND($K5335&gt;=95,$K5335&lt;=99),_xlfn.UNICHAR(9889),TRUE,_xlfn.UNICHAR(9729)))</f>
        <v/>
      </c>
      <c r="F5335" t="str" cm="1">
        <f t="array" ref="F5335">IF($K5335="","",_xlfn.IFS($K5335=0,"Clear",$K5335&lt;=3,"Partly Cloudy",OR($K5335=45,$K5335=48),"Fog",AND($K5335&gt;=51,$K5335&lt;=67),"Drizzle",AND($K5335&gt;=71,$K5335&lt;=77),"Snow",AND($K5335&gt;=80,$K5335&lt;=82),"Rain Showers",AND($K5335&gt;=95,$K5335&lt;=99),"Thunderstorm",TRUE,"Cloudy"))</f>
        <v/>
      </c>
      <c r="G5335" s="3" t="str" cm="1">
        <f t="array" ref="G5335">IF($A5335="","",INDEX(OpenMeteoAPI[TemperatureC],ROWS($G$2:G5335)))</f>
        <v/>
      </c>
      <c r="H5335" s="4" t="str" cm="1">
        <f t="array" ref="H5335">IF($A5335="","",INDEX(OpenMeteoAPI[RelativeHumidityPct],ROWS($H$2:H5335))/100)</f>
        <v/>
      </c>
      <c r="I5335" s="4" t="str" cm="1">
        <f t="array" ref="I5335">IF($A5335="","",INDEX(OpenMeteoAPI[PrecipitationProbabilityPct],ROWS($I$2:I5335))/100)</f>
        <v/>
      </c>
      <c r="J5335" s="3" t="str" cm="1">
        <f t="array" ref="J5335">IF($A5335="","",INDEX(OpenMeteoAPI[PrecipitationMM],ROWS($J$2:J5335)))</f>
        <v/>
      </c>
      <c r="K5335" t="str" cm="1">
        <f t="array" ref="K5335">IF($A5335="","",INDEX(OpenMeteoAPI[WeatherCode],ROWS($K$2:K5335)))</f>
        <v/>
      </c>
      <c r="L5335" s="3" t="str" cm="1">
        <f t="array" ref="L5335">IF($A5335="","",INDEX(OpenMeteoAPI[WindSpeedKMH],ROWS($L$2:L5335)))</f>
        <v/>
      </c>
    </row>
    <row r="5336" spans="1:12">
      <c r="A5336" t="str" cm="1">
        <f t="array" ref="A5336">IFERROR(INDEX(OpenMeteoAPI[City],ROWS($A$2:A5336))&amp;", "&amp;INDEX(OpenMeteoAPI[CountryCode],ROWS($A$2:A5336)),"")</f>
        <v/>
      </c>
      <c r="B5336" t="str" cm="1">
        <f t="array" ref="B5336">IF($A5336="","",INDEX(OpenMeteoAPI[LocationID],ROWS($B$2:B5336)))</f>
        <v/>
      </c>
      <c r="C5336" s="5" t="str" cm="1">
        <f t="array" ref="C5336">IF($A5336="","",INDEX(OpenMeteoAPI[ForecastDateTime],ROWS($C$2:C5336)))</f>
        <v/>
      </c>
      <c r="D5336" t="str">
        <f t="shared" si="83"/>
        <v/>
      </c>
      <c r="E5336" t="str" cm="1">
        <f t="array" ref="E5336">IF($K5336="","",_xlfn.IFS($K5336=0,_xlfn.UNICHAR(9728),$K5336&lt;=3,_xlfn.UNICHAR(9729),OR($K5336=45,$K5336=48),"~",AND($K5336&gt;=51,$K5336&lt;=67),_xlfn.UNICHAR(9748),AND($K5336&gt;=71,$K5336&lt;=77),_xlfn.UNICHAR(10052),AND($K5336&gt;=80,$K5336&lt;=82),_xlfn.UNICHAR(9748),AND($K5336&gt;=95,$K5336&lt;=99),_xlfn.UNICHAR(9889),TRUE,_xlfn.UNICHAR(9729)))</f>
        <v/>
      </c>
      <c r="F5336" t="str" cm="1">
        <f t="array" ref="F5336">IF($K5336="","",_xlfn.IFS($K5336=0,"Clear",$K5336&lt;=3,"Partly Cloudy",OR($K5336=45,$K5336=48),"Fog",AND($K5336&gt;=51,$K5336&lt;=67),"Drizzle",AND($K5336&gt;=71,$K5336&lt;=77),"Snow",AND($K5336&gt;=80,$K5336&lt;=82),"Rain Showers",AND($K5336&gt;=95,$K5336&lt;=99),"Thunderstorm",TRUE,"Cloudy"))</f>
        <v/>
      </c>
      <c r="G5336" s="3" t="str" cm="1">
        <f t="array" ref="G5336">IF($A5336="","",INDEX(OpenMeteoAPI[TemperatureC],ROWS($G$2:G5336)))</f>
        <v/>
      </c>
      <c r="H5336" s="4" t="str" cm="1">
        <f t="array" ref="H5336">IF($A5336="","",INDEX(OpenMeteoAPI[RelativeHumidityPct],ROWS($H$2:H5336))/100)</f>
        <v/>
      </c>
      <c r="I5336" s="4" t="str" cm="1">
        <f t="array" ref="I5336">IF($A5336="","",INDEX(OpenMeteoAPI[PrecipitationProbabilityPct],ROWS($I$2:I5336))/100)</f>
        <v/>
      </c>
      <c r="J5336" s="3" t="str" cm="1">
        <f t="array" ref="J5336">IF($A5336="","",INDEX(OpenMeteoAPI[PrecipitationMM],ROWS($J$2:J5336)))</f>
        <v/>
      </c>
      <c r="K5336" t="str" cm="1">
        <f t="array" ref="K5336">IF($A5336="","",INDEX(OpenMeteoAPI[WeatherCode],ROWS($K$2:K5336)))</f>
        <v/>
      </c>
      <c r="L5336" s="3" t="str" cm="1">
        <f t="array" ref="L5336">IF($A5336="","",INDEX(OpenMeteoAPI[WindSpeedKMH],ROWS($L$2:L5336)))</f>
        <v/>
      </c>
    </row>
    <row r="5337" spans="1:12">
      <c r="A5337" t="str" cm="1">
        <f t="array" ref="A5337">IFERROR(INDEX(OpenMeteoAPI[City],ROWS($A$2:A5337))&amp;", "&amp;INDEX(OpenMeteoAPI[CountryCode],ROWS($A$2:A5337)),"")</f>
        <v/>
      </c>
      <c r="B5337" t="str" cm="1">
        <f t="array" ref="B5337">IF($A5337="","",INDEX(OpenMeteoAPI[LocationID],ROWS($B$2:B5337)))</f>
        <v/>
      </c>
      <c r="C5337" s="5" t="str" cm="1">
        <f t="array" ref="C5337">IF($A5337="","",INDEX(OpenMeteoAPI[ForecastDateTime],ROWS($C$2:C5337)))</f>
        <v/>
      </c>
      <c r="D5337" t="str">
        <f t="shared" si="83"/>
        <v/>
      </c>
      <c r="E5337" t="str" cm="1">
        <f t="array" ref="E5337">IF($K5337="","",_xlfn.IFS($K5337=0,_xlfn.UNICHAR(9728),$K5337&lt;=3,_xlfn.UNICHAR(9729),OR($K5337=45,$K5337=48),"~",AND($K5337&gt;=51,$K5337&lt;=67),_xlfn.UNICHAR(9748),AND($K5337&gt;=71,$K5337&lt;=77),_xlfn.UNICHAR(10052),AND($K5337&gt;=80,$K5337&lt;=82),_xlfn.UNICHAR(9748),AND($K5337&gt;=95,$K5337&lt;=99),_xlfn.UNICHAR(9889),TRUE,_xlfn.UNICHAR(9729)))</f>
        <v/>
      </c>
      <c r="F5337" t="str" cm="1">
        <f t="array" ref="F5337">IF($K5337="","",_xlfn.IFS($K5337=0,"Clear",$K5337&lt;=3,"Partly Cloudy",OR($K5337=45,$K5337=48),"Fog",AND($K5337&gt;=51,$K5337&lt;=67),"Drizzle",AND($K5337&gt;=71,$K5337&lt;=77),"Snow",AND($K5337&gt;=80,$K5337&lt;=82),"Rain Showers",AND($K5337&gt;=95,$K5337&lt;=99),"Thunderstorm",TRUE,"Cloudy"))</f>
        <v/>
      </c>
      <c r="G5337" s="3" t="str" cm="1">
        <f t="array" ref="G5337">IF($A5337="","",INDEX(OpenMeteoAPI[TemperatureC],ROWS($G$2:G5337)))</f>
        <v/>
      </c>
      <c r="H5337" s="4" t="str" cm="1">
        <f t="array" ref="H5337">IF($A5337="","",INDEX(OpenMeteoAPI[RelativeHumidityPct],ROWS($H$2:H5337))/100)</f>
        <v/>
      </c>
      <c r="I5337" s="4" t="str" cm="1">
        <f t="array" ref="I5337">IF($A5337="","",INDEX(OpenMeteoAPI[PrecipitationProbabilityPct],ROWS($I$2:I5337))/100)</f>
        <v/>
      </c>
      <c r="J5337" s="3" t="str" cm="1">
        <f t="array" ref="J5337">IF($A5337="","",INDEX(OpenMeteoAPI[PrecipitationMM],ROWS($J$2:J5337)))</f>
        <v/>
      </c>
      <c r="K5337" t="str" cm="1">
        <f t="array" ref="K5337">IF($A5337="","",INDEX(OpenMeteoAPI[WeatherCode],ROWS($K$2:K5337)))</f>
        <v/>
      </c>
      <c r="L5337" s="3" t="str" cm="1">
        <f t="array" ref="L5337">IF($A5337="","",INDEX(OpenMeteoAPI[WindSpeedKMH],ROWS($L$2:L5337)))</f>
        <v/>
      </c>
    </row>
    <row r="5338" spans="1:12">
      <c r="A5338" t="str" cm="1">
        <f t="array" ref="A5338">IFERROR(INDEX(OpenMeteoAPI[City],ROWS($A$2:A5338))&amp;", "&amp;INDEX(OpenMeteoAPI[CountryCode],ROWS($A$2:A5338)),"")</f>
        <v/>
      </c>
      <c r="B5338" t="str" cm="1">
        <f t="array" ref="B5338">IF($A5338="","",INDEX(OpenMeteoAPI[LocationID],ROWS($B$2:B5338)))</f>
        <v/>
      </c>
      <c r="C5338" s="5" t="str" cm="1">
        <f t="array" ref="C5338">IF($A5338="","",INDEX(OpenMeteoAPI[ForecastDateTime],ROWS($C$2:C5338)))</f>
        <v/>
      </c>
      <c r="D5338" t="str">
        <f t="shared" si="83"/>
        <v/>
      </c>
      <c r="E5338" t="str" cm="1">
        <f t="array" ref="E5338">IF($K5338="","",_xlfn.IFS($K5338=0,_xlfn.UNICHAR(9728),$K5338&lt;=3,_xlfn.UNICHAR(9729),OR($K5338=45,$K5338=48),"~",AND($K5338&gt;=51,$K5338&lt;=67),_xlfn.UNICHAR(9748),AND($K5338&gt;=71,$K5338&lt;=77),_xlfn.UNICHAR(10052),AND($K5338&gt;=80,$K5338&lt;=82),_xlfn.UNICHAR(9748),AND($K5338&gt;=95,$K5338&lt;=99),_xlfn.UNICHAR(9889),TRUE,_xlfn.UNICHAR(9729)))</f>
        <v/>
      </c>
      <c r="F5338" t="str" cm="1">
        <f t="array" ref="F5338">IF($K5338="","",_xlfn.IFS($K5338=0,"Clear",$K5338&lt;=3,"Partly Cloudy",OR($K5338=45,$K5338=48),"Fog",AND($K5338&gt;=51,$K5338&lt;=67),"Drizzle",AND($K5338&gt;=71,$K5338&lt;=77),"Snow",AND($K5338&gt;=80,$K5338&lt;=82),"Rain Showers",AND($K5338&gt;=95,$K5338&lt;=99),"Thunderstorm",TRUE,"Cloudy"))</f>
        <v/>
      </c>
      <c r="G5338" s="3" t="str" cm="1">
        <f t="array" ref="G5338">IF($A5338="","",INDEX(OpenMeteoAPI[TemperatureC],ROWS($G$2:G5338)))</f>
        <v/>
      </c>
      <c r="H5338" s="4" t="str" cm="1">
        <f t="array" ref="H5338">IF($A5338="","",INDEX(OpenMeteoAPI[RelativeHumidityPct],ROWS($H$2:H5338))/100)</f>
        <v/>
      </c>
      <c r="I5338" s="4" t="str" cm="1">
        <f t="array" ref="I5338">IF($A5338="","",INDEX(OpenMeteoAPI[PrecipitationProbabilityPct],ROWS($I$2:I5338))/100)</f>
        <v/>
      </c>
      <c r="J5338" s="3" t="str" cm="1">
        <f t="array" ref="J5338">IF($A5338="","",INDEX(OpenMeteoAPI[PrecipitationMM],ROWS($J$2:J5338)))</f>
        <v/>
      </c>
      <c r="K5338" t="str" cm="1">
        <f t="array" ref="K5338">IF($A5338="","",INDEX(OpenMeteoAPI[WeatherCode],ROWS($K$2:K5338)))</f>
        <v/>
      </c>
      <c r="L5338" s="3" t="str" cm="1">
        <f t="array" ref="L5338">IF($A5338="","",INDEX(OpenMeteoAPI[WindSpeedKMH],ROWS($L$2:L5338)))</f>
        <v/>
      </c>
    </row>
    <row r="5339" spans="1:12">
      <c r="A5339" t="str" cm="1">
        <f t="array" ref="A5339">IFERROR(INDEX(OpenMeteoAPI[City],ROWS($A$2:A5339))&amp;", "&amp;INDEX(OpenMeteoAPI[CountryCode],ROWS($A$2:A5339)),"")</f>
        <v/>
      </c>
      <c r="B5339" t="str" cm="1">
        <f t="array" ref="B5339">IF($A5339="","",INDEX(OpenMeteoAPI[LocationID],ROWS($B$2:B5339)))</f>
        <v/>
      </c>
      <c r="C5339" s="5" t="str" cm="1">
        <f t="array" ref="C5339">IF($A5339="","",INDEX(OpenMeteoAPI[ForecastDateTime],ROWS($C$2:C5339)))</f>
        <v/>
      </c>
      <c r="D5339" t="str">
        <f t="shared" si="83"/>
        <v/>
      </c>
      <c r="E5339" t="str" cm="1">
        <f t="array" ref="E5339">IF($K5339="","",_xlfn.IFS($K5339=0,_xlfn.UNICHAR(9728),$K5339&lt;=3,_xlfn.UNICHAR(9729),OR($K5339=45,$K5339=48),"~",AND($K5339&gt;=51,$K5339&lt;=67),_xlfn.UNICHAR(9748),AND($K5339&gt;=71,$K5339&lt;=77),_xlfn.UNICHAR(10052),AND($K5339&gt;=80,$K5339&lt;=82),_xlfn.UNICHAR(9748),AND($K5339&gt;=95,$K5339&lt;=99),_xlfn.UNICHAR(9889),TRUE,_xlfn.UNICHAR(9729)))</f>
        <v/>
      </c>
      <c r="F5339" t="str" cm="1">
        <f t="array" ref="F5339">IF($K5339="","",_xlfn.IFS($K5339=0,"Clear",$K5339&lt;=3,"Partly Cloudy",OR($K5339=45,$K5339=48),"Fog",AND($K5339&gt;=51,$K5339&lt;=67),"Drizzle",AND($K5339&gt;=71,$K5339&lt;=77),"Snow",AND($K5339&gt;=80,$K5339&lt;=82),"Rain Showers",AND($K5339&gt;=95,$K5339&lt;=99),"Thunderstorm",TRUE,"Cloudy"))</f>
        <v/>
      </c>
      <c r="G5339" s="3" t="str" cm="1">
        <f t="array" ref="G5339">IF($A5339="","",INDEX(OpenMeteoAPI[TemperatureC],ROWS($G$2:G5339)))</f>
        <v/>
      </c>
      <c r="H5339" s="4" t="str" cm="1">
        <f t="array" ref="H5339">IF($A5339="","",INDEX(OpenMeteoAPI[RelativeHumidityPct],ROWS($H$2:H5339))/100)</f>
        <v/>
      </c>
      <c r="I5339" s="4" t="str" cm="1">
        <f t="array" ref="I5339">IF($A5339="","",INDEX(OpenMeteoAPI[PrecipitationProbabilityPct],ROWS($I$2:I5339))/100)</f>
        <v/>
      </c>
      <c r="J5339" s="3" t="str" cm="1">
        <f t="array" ref="J5339">IF($A5339="","",INDEX(OpenMeteoAPI[PrecipitationMM],ROWS($J$2:J5339)))</f>
        <v/>
      </c>
      <c r="K5339" t="str" cm="1">
        <f t="array" ref="K5339">IF($A5339="","",INDEX(OpenMeteoAPI[WeatherCode],ROWS($K$2:K5339)))</f>
        <v/>
      </c>
      <c r="L5339" s="3" t="str" cm="1">
        <f t="array" ref="L5339">IF($A5339="","",INDEX(OpenMeteoAPI[WindSpeedKMH],ROWS($L$2:L5339)))</f>
        <v/>
      </c>
    </row>
    <row r="5340" spans="1:12">
      <c r="A5340" t="str" cm="1">
        <f t="array" ref="A5340">IFERROR(INDEX(OpenMeteoAPI[City],ROWS($A$2:A5340))&amp;", "&amp;INDEX(OpenMeteoAPI[CountryCode],ROWS($A$2:A5340)),"")</f>
        <v/>
      </c>
      <c r="B5340" t="str" cm="1">
        <f t="array" ref="B5340">IF($A5340="","",INDEX(OpenMeteoAPI[LocationID],ROWS($B$2:B5340)))</f>
        <v/>
      </c>
      <c r="C5340" s="5" t="str" cm="1">
        <f t="array" ref="C5340">IF($A5340="","",INDEX(OpenMeteoAPI[ForecastDateTime],ROWS($C$2:C5340)))</f>
        <v/>
      </c>
      <c r="D5340" t="str">
        <f t="shared" si="83"/>
        <v/>
      </c>
      <c r="E5340" t="str" cm="1">
        <f t="array" ref="E5340">IF($K5340="","",_xlfn.IFS($K5340=0,_xlfn.UNICHAR(9728),$K5340&lt;=3,_xlfn.UNICHAR(9729),OR($K5340=45,$K5340=48),"~",AND($K5340&gt;=51,$K5340&lt;=67),_xlfn.UNICHAR(9748),AND($K5340&gt;=71,$K5340&lt;=77),_xlfn.UNICHAR(10052),AND($K5340&gt;=80,$K5340&lt;=82),_xlfn.UNICHAR(9748),AND($K5340&gt;=95,$K5340&lt;=99),_xlfn.UNICHAR(9889),TRUE,_xlfn.UNICHAR(9729)))</f>
        <v/>
      </c>
      <c r="F5340" t="str" cm="1">
        <f t="array" ref="F5340">IF($K5340="","",_xlfn.IFS($K5340=0,"Clear",$K5340&lt;=3,"Partly Cloudy",OR($K5340=45,$K5340=48),"Fog",AND($K5340&gt;=51,$K5340&lt;=67),"Drizzle",AND($K5340&gt;=71,$K5340&lt;=77),"Snow",AND($K5340&gt;=80,$K5340&lt;=82),"Rain Showers",AND($K5340&gt;=95,$K5340&lt;=99),"Thunderstorm",TRUE,"Cloudy"))</f>
        <v/>
      </c>
      <c r="G5340" s="3" t="str" cm="1">
        <f t="array" ref="G5340">IF($A5340="","",INDEX(OpenMeteoAPI[TemperatureC],ROWS($G$2:G5340)))</f>
        <v/>
      </c>
      <c r="H5340" s="4" t="str" cm="1">
        <f t="array" ref="H5340">IF($A5340="","",INDEX(OpenMeteoAPI[RelativeHumidityPct],ROWS($H$2:H5340))/100)</f>
        <v/>
      </c>
      <c r="I5340" s="4" t="str" cm="1">
        <f t="array" ref="I5340">IF($A5340="","",INDEX(OpenMeteoAPI[PrecipitationProbabilityPct],ROWS($I$2:I5340))/100)</f>
        <v/>
      </c>
      <c r="J5340" s="3" t="str" cm="1">
        <f t="array" ref="J5340">IF($A5340="","",INDEX(OpenMeteoAPI[PrecipitationMM],ROWS($J$2:J5340)))</f>
        <v/>
      </c>
      <c r="K5340" t="str" cm="1">
        <f t="array" ref="K5340">IF($A5340="","",INDEX(OpenMeteoAPI[WeatherCode],ROWS($K$2:K5340)))</f>
        <v/>
      </c>
      <c r="L5340" s="3" t="str" cm="1">
        <f t="array" ref="L5340">IF($A5340="","",INDEX(OpenMeteoAPI[WindSpeedKMH],ROWS($L$2:L5340)))</f>
        <v/>
      </c>
    </row>
    <row r="5341" spans="1:12">
      <c r="A5341" t="str" cm="1">
        <f t="array" ref="A5341">IFERROR(INDEX(OpenMeteoAPI[City],ROWS($A$2:A5341))&amp;", "&amp;INDEX(OpenMeteoAPI[CountryCode],ROWS($A$2:A5341)),"")</f>
        <v/>
      </c>
      <c r="B5341" t="str" cm="1">
        <f t="array" ref="B5341">IF($A5341="","",INDEX(OpenMeteoAPI[LocationID],ROWS($B$2:B5341)))</f>
        <v/>
      </c>
      <c r="C5341" s="5" t="str" cm="1">
        <f t="array" ref="C5341">IF($A5341="","",INDEX(OpenMeteoAPI[ForecastDateTime],ROWS($C$2:C5341)))</f>
        <v/>
      </c>
      <c r="D5341" t="str">
        <f t="shared" si="83"/>
        <v/>
      </c>
      <c r="E5341" t="str" cm="1">
        <f t="array" ref="E5341">IF($K5341="","",_xlfn.IFS($K5341=0,_xlfn.UNICHAR(9728),$K5341&lt;=3,_xlfn.UNICHAR(9729),OR($K5341=45,$K5341=48),"~",AND($K5341&gt;=51,$K5341&lt;=67),_xlfn.UNICHAR(9748),AND($K5341&gt;=71,$K5341&lt;=77),_xlfn.UNICHAR(10052),AND($K5341&gt;=80,$K5341&lt;=82),_xlfn.UNICHAR(9748),AND($K5341&gt;=95,$K5341&lt;=99),_xlfn.UNICHAR(9889),TRUE,_xlfn.UNICHAR(9729)))</f>
        <v/>
      </c>
      <c r="F5341" t="str" cm="1">
        <f t="array" ref="F5341">IF($K5341="","",_xlfn.IFS($K5341=0,"Clear",$K5341&lt;=3,"Partly Cloudy",OR($K5341=45,$K5341=48),"Fog",AND($K5341&gt;=51,$K5341&lt;=67),"Drizzle",AND($K5341&gt;=71,$K5341&lt;=77),"Snow",AND($K5341&gt;=80,$K5341&lt;=82),"Rain Showers",AND($K5341&gt;=95,$K5341&lt;=99),"Thunderstorm",TRUE,"Cloudy"))</f>
        <v/>
      </c>
      <c r="G5341" s="3" t="str" cm="1">
        <f t="array" ref="G5341">IF($A5341="","",INDEX(OpenMeteoAPI[TemperatureC],ROWS($G$2:G5341)))</f>
        <v/>
      </c>
      <c r="H5341" s="4" t="str" cm="1">
        <f t="array" ref="H5341">IF($A5341="","",INDEX(OpenMeteoAPI[RelativeHumidityPct],ROWS($H$2:H5341))/100)</f>
        <v/>
      </c>
      <c r="I5341" s="4" t="str" cm="1">
        <f t="array" ref="I5341">IF($A5341="","",INDEX(OpenMeteoAPI[PrecipitationProbabilityPct],ROWS($I$2:I5341))/100)</f>
        <v/>
      </c>
      <c r="J5341" s="3" t="str" cm="1">
        <f t="array" ref="J5341">IF($A5341="","",INDEX(OpenMeteoAPI[PrecipitationMM],ROWS($J$2:J5341)))</f>
        <v/>
      </c>
      <c r="K5341" t="str" cm="1">
        <f t="array" ref="K5341">IF($A5341="","",INDEX(OpenMeteoAPI[WeatherCode],ROWS($K$2:K5341)))</f>
        <v/>
      </c>
      <c r="L5341" s="3" t="str" cm="1">
        <f t="array" ref="L5341">IF($A5341="","",INDEX(OpenMeteoAPI[WindSpeedKMH],ROWS($L$2:L5341)))</f>
        <v/>
      </c>
    </row>
    <row r="5342" spans="1:12">
      <c r="A5342" t="str" cm="1">
        <f t="array" ref="A5342">IFERROR(INDEX(OpenMeteoAPI[City],ROWS($A$2:A5342))&amp;", "&amp;INDEX(OpenMeteoAPI[CountryCode],ROWS($A$2:A5342)),"")</f>
        <v/>
      </c>
      <c r="B5342" t="str" cm="1">
        <f t="array" ref="B5342">IF($A5342="","",INDEX(OpenMeteoAPI[LocationID],ROWS($B$2:B5342)))</f>
        <v/>
      </c>
      <c r="C5342" s="5" t="str" cm="1">
        <f t="array" ref="C5342">IF($A5342="","",INDEX(OpenMeteoAPI[ForecastDateTime],ROWS($C$2:C5342)))</f>
        <v/>
      </c>
      <c r="D5342" t="str">
        <f t="shared" si="83"/>
        <v/>
      </c>
      <c r="E5342" t="str" cm="1">
        <f t="array" ref="E5342">IF($K5342="","",_xlfn.IFS($K5342=0,_xlfn.UNICHAR(9728),$K5342&lt;=3,_xlfn.UNICHAR(9729),OR($K5342=45,$K5342=48),"~",AND($K5342&gt;=51,$K5342&lt;=67),_xlfn.UNICHAR(9748),AND($K5342&gt;=71,$K5342&lt;=77),_xlfn.UNICHAR(10052),AND($K5342&gt;=80,$K5342&lt;=82),_xlfn.UNICHAR(9748),AND($K5342&gt;=95,$K5342&lt;=99),_xlfn.UNICHAR(9889),TRUE,_xlfn.UNICHAR(9729)))</f>
        <v/>
      </c>
      <c r="F5342" t="str" cm="1">
        <f t="array" ref="F5342">IF($K5342="","",_xlfn.IFS($K5342=0,"Clear",$K5342&lt;=3,"Partly Cloudy",OR($K5342=45,$K5342=48),"Fog",AND($K5342&gt;=51,$K5342&lt;=67),"Drizzle",AND($K5342&gt;=71,$K5342&lt;=77),"Snow",AND($K5342&gt;=80,$K5342&lt;=82),"Rain Showers",AND($K5342&gt;=95,$K5342&lt;=99),"Thunderstorm",TRUE,"Cloudy"))</f>
        <v/>
      </c>
      <c r="G5342" s="3" t="str" cm="1">
        <f t="array" ref="G5342">IF($A5342="","",INDEX(OpenMeteoAPI[TemperatureC],ROWS($G$2:G5342)))</f>
        <v/>
      </c>
      <c r="H5342" s="4" t="str" cm="1">
        <f t="array" ref="H5342">IF($A5342="","",INDEX(OpenMeteoAPI[RelativeHumidityPct],ROWS($H$2:H5342))/100)</f>
        <v/>
      </c>
      <c r="I5342" s="4" t="str" cm="1">
        <f t="array" ref="I5342">IF($A5342="","",INDEX(OpenMeteoAPI[PrecipitationProbabilityPct],ROWS($I$2:I5342))/100)</f>
        <v/>
      </c>
      <c r="J5342" s="3" t="str" cm="1">
        <f t="array" ref="J5342">IF($A5342="","",INDEX(OpenMeteoAPI[PrecipitationMM],ROWS($J$2:J5342)))</f>
        <v/>
      </c>
      <c r="K5342" t="str" cm="1">
        <f t="array" ref="K5342">IF($A5342="","",INDEX(OpenMeteoAPI[WeatherCode],ROWS($K$2:K5342)))</f>
        <v/>
      </c>
      <c r="L5342" s="3" t="str" cm="1">
        <f t="array" ref="L5342">IF($A5342="","",INDEX(OpenMeteoAPI[WindSpeedKMH],ROWS($L$2:L5342)))</f>
        <v/>
      </c>
    </row>
    <row r="5343" spans="1:12">
      <c r="A5343" t="str" cm="1">
        <f t="array" ref="A5343">IFERROR(INDEX(OpenMeteoAPI[City],ROWS($A$2:A5343))&amp;", "&amp;INDEX(OpenMeteoAPI[CountryCode],ROWS($A$2:A5343)),"")</f>
        <v/>
      </c>
      <c r="B5343" t="str" cm="1">
        <f t="array" ref="B5343">IF($A5343="","",INDEX(OpenMeteoAPI[LocationID],ROWS($B$2:B5343)))</f>
        <v/>
      </c>
      <c r="C5343" s="5" t="str" cm="1">
        <f t="array" ref="C5343">IF($A5343="","",INDEX(OpenMeteoAPI[ForecastDateTime],ROWS($C$2:C5343)))</f>
        <v/>
      </c>
      <c r="D5343" t="str">
        <f t="shared" si="83"/>
        <v/>
      </c>
      <c r="E5343" t="str" cm="1">
        <f t="array" ref="E5343">IF($K5343="","",_xlfn.IFS($K5343=0,_xlfn.UNICHAR(9728),$K5343&lt;=3,_xlfn.UNICHAR(9729),OR($K5343=45,$K5343=48),"~",AND($K5343&gt;=51,$K5343&lt;=67),_xlfn.UNICHAR(9748),AND($K5343&gt;=71,$K5343&lt;=77),_xlfn.UNICHAR(10052),AND($K5343&gt;=80,$K5343&lt;=82),_xlfn.UNICHAR(9748),AND($K5343&gt;=95,$K5343&lt;=99),_xlfn.UNICHAR(9889),TRUE,_xlfn.UNICHAR(9729)))</f>
        <v/>
      </c>
      <c r="F5343" t="str" cm="1">
        <f t="array" ref="F5343">IF($K5343="","",_xlfn.IFS($K5343=0,"Clear",$K5343&lt;=3,"Partly Cloudy",OR($K5343=45,$K5343=48),"Fog",AND($K5343&gt;=51,$K5343&lt;=67),"Drizzle",AND($K5343&gt;=71,$K5343&lt;=77),"Snow",AND($K5343&gt;=80,$K5343&lt;=82),"Rain Showers",AND($K5343&gt;=95,$K5343&lt;=99),"Thunderstorm",TRUE,"Cloudy"))</f>
        <v/>
      </c>
      <c r="G5343" s="3" t="str" cm="1">
        <f t="array" ref="G5343">IF($A5343="","",INDEX(OpenMeteoAPI[TemperatureC],ROWS($G$2:G5343)))</f>
        <v/>
      </c>
      <c r="H5343" s="4" t="str" cm="1">
        <f t="array" ref="H5343">IF($A5343="","",INDEX(OpenMeteoAPI[RelativeHumidityPct],ROWS($H$2:H5343))/100)</f>
        <v/>
      </c>
      <c r="I5343" s="4" t="str" cm="1">
        <f t="array" ref="I5343">IF($A5343="","",INDEX(OpenMeteoAPI[PrecipitationProbabilityPct],ROWS($I$2:I5343))/100)</f>
        <v/>
      </c>
      <c r="J5343" s="3" t="str" cm="1">
        <f t="array" ref="J5343">IF($A5343="","",INDEX(OpenMeteoAPI[PrecipitationMM],ROWS($J$2:J5343)))</f>
        <v/>
      </c>
      <c r="K5343" t="str" cm="1">
        <f t="array" ref="K5343">IF($A5343="","",INDEX(OpenMeteoAPI[WeatherCode],ROWS($K$2:K5343)))</f>
        <v/>
      </c>
      <c r="L5343" s="3" t="str" cm="1">
        <f t="array" ref="L5343">IF($A5343="","",INDEX(OpenMeteoAPI[WindSpeedKMH],ROWS($L$2:L5343)))</f>
        <v/>
      </c>
    </row>
    <row r="5344" spans="1:12">
      <c r="A5344" t="str" cm="1">
        <f t="array" ref="A5344">IFERROR(INDEX(OpenMeteoAPI[City],ROWS($A$2:A5344))&amp;", "&amp;INDEX(OpenMeteoAPI[CountryCode],ROWS($A$2:A5344)),"")</f>
        <v/>
      </c>
      <c r="B5344" t="str" cm="1">
        <f t="array" ref="B5344">IF($A5344="","",INDEX(OpenMeteoAPI[LocationID],ROWS($B$2:B5344)))</f>
        <v/>
      </c>
      <c r="C5344" s="5" t="str" cm="1">
        <f t="array" ref="C5344">IF($A5344="","",INDEX(OpenMeteoAPI[ForecastDateTime],ROWS($C$2:C5344)))</f>
        <v/>
      </c>
      <c r="D5344" t="str">
        <f t="shared" si="83"/>
        <v/>
      </c>
      <c r="E5344" t="str" cm="1">
        <f t="array" ref="E5344">IF($K5344="","",_xlfn.IFS($K5344=0,_xlfn.UNICHAR(9728),$K5344&lt;=3,_xlfn.UNICHAR(9729),OR($K5344=45,$K5344=48),"~",AND($K5344&gt;=51,$K5344&lt;=67),_xlfn.UNICHAR(9748),AND($K5344&gt;=71,$K5344&lt;=77),_xlfn.UNICHAR(10052),AND($K5344&gt;=80,$K5344&lt;=82),_xlfn.UNICHAR(9748),AND($K5344&gt;=95,$K5344&lt;=99),_xlfn.UNICHAR(9889),TRUE,_xlfn.UNICHAR(9729)))</f>
        <v/>
      </c>
      <c r="F5344" t="str" cm="1">
        <f t="array" ref="F5344">IF($K5344="","",_xlfn.IFS($K5344=0,"Clear",$K5344&lt;=3,"Partly Cloudy",OR($K5344=45,$K5344=48),"Fog",AND($K5344&gt;=51,$K5344&lt;=67),"Drizzle",AND($K5344&gt;=71,$K5344&lt;=77),"Snow",AND($K5344&gt;=80,$K5344&lt;=82),"Rain Showers",AND($K5344&gt;=95,$K5344&lt;=99),"Thunderstorm",TRUE,"Cloudy"))</f>
        <v/>
      </c>
      <c r="G5344" s="3" t="str" cm="1">
        <f t="array" ref="G5344">IF($A5344="","",INDEX(OpenMeteoAPI[TemperatureC],ROWS($G$2:G5344)))</f>
        <v/>
      </c>
      <c r="H5344" s="4" t="str" cm="1">
        <f t="array" ref="H5344">IF($A5344="","",INDEX(OpenMeteoAPI[RelativeHumidityPct],ROWS($H$2:H5344))/100)</f>
        <v/>
      </c>
      <c r="I5344" s="4" t="str" cm="1">
        <f t="array" ref="I5344">IF($A5344="","",INDEX(OpenMeteoAPI[PrecipitationProbabilityPct],ROWS($I$2:I5344))/100)</f>
        <v/>
      </c>
      <c r="J5344" s="3" t="str" cm="1">
        <f t="array" ref="J5344">IF($A5344="","",INDEX(OpenMeteoAPI[PrecipitationMM],ROWS($J$2:J5344)))</f>
        <v/>
      </c>
      <c r="K5344" t="str" cm="1">
        <f t="array" ref="K5344">IF($A5344="","",INDEX(OpenMeteoAPI[WeatherCode],ROWS($K$2:K5344)))</f>
        <v/>
      </c>
      <c r="L5344" s="3" t="str" cm="1">
        <f t="array" ref="L5344">IF($A5344="","",INDEX(OpenMeteoAPI[WindSpeedKMH],ROWS($L$2:L5344)))</f>
        <v/>
      </c>
    </row>
    <row r="5345" spans="1:12">
      <c r="A5345" t="str" cm="1">
        <f t="array" ref="A5345">IFERROR(INDEX(OpenMeteoAPI[City],ROWS($A$2:A5345))&amp;", "&amp;INDEX(OpenMeteoAPI[CountryCode],ROWS($A$2:A5345)),"")</f>
        <v/>
      </c>
      <c r="B5345" t="str" cm="1">
        <f t="array" ref="B5345">IF($A5345="","",INDEX(OpenMeteoAPI[LocationID],ROWS($B$2:B5345)))</f>
        <v/>
      </c>
      <c r="C5345" s="5" t="str" cm="1">
        <f t="array" ref="C5345">IF($A5345="","",INDEX(OpenMeteoAPI[ForecastDateTime],ROWS($C$2:C5345)))</f>
        <v/>
      </c>
      <c r="D5345" t="str">
        <f t="shared" si="83"/>
        <v/>
      </c>
      <c r="E5345" t="str" cm="1">
        <f t="array" ref="E5345">IF($K5345="","",_xlfn.IFS($K5345=0,_xlfn.UNICHAR(9728),$K5345&lt;=3,_xlfn.UNICHAR(9729),OR($K5345=45,$K5345=48),"~",AND($K5345&gt;=51,$K5345&lt;=67),_xlfn.UNICHAR(9748),AND($K5345&gt;=71,$K5345&lt;=77),_xlfn.UNICHAR(10052),AND($K5345&gt;=80,$K5345&lt;=82),_xlfn.UNICHAR(9748),AND($K5345&gt;=95,$K5345&lt;=99),_xlfn.UNICHAR(9889),TRUE,_xlfn.UNICHAR(9729)))</f>
        <v/>
      </c>
      <c r="F5345" t="str" cm="1">
        <f t="array" ref="F5345">IF($K5345="","",_xlfn.IFS($K5345=0,"Clear",$K5345&lt;=3,"Partly Cloudy",OR($K5345=45,$K5345=48),"Fog",AND($K5345&gt;=51,$K5345&lt;=67),"Drizzle",AND($K5345&gt;=71,$K5345&lt;=77),"Snow",AND($K5345&gt;=80,$K5345&lt;=82),"Rain Showers",AND($K5345&gt;=95,$K5345&lt;=99),"Thunderstorm",TRUE,"Cloudy"))</f>
        <v/>
      </c>
      <c r="G5345" s="3" t="str" cm="1">
        <f t="array" ref="G5345">IF($A5345="","",INDEX(OpenMeteoAPI[TemperatureC],ROWS($G$2:G5345)))</f>
        <v/>
      </c>
      <c r="H5345" s="4" t="str" cm="1">
        <f t="array" ref="H5345">IF($A5345="","",INDEX(OpenMeteoAPI[RelativeHumidityPct],ROWS($H$2:H5345))/100)</f>
        <v/>
      </c>
      <c r="I5345" s="4" t="str" cm="1">
        <f t="array" ref="I5345">IF($A5345="","",INDEX(OpenMeteoAPI[PrecipitationProbabilityPct],ROWS($I$2:I5345))/100)</f>
        <v/>
      </c>
      <c r="J5345" s="3" t="str" cm="1">
        <f t="array" ref="J5345">IF($A5345="","",INDEX(OpenMeteoAPI[PrecipitationMM],ROWS($J$2:J5345)))</f>
        <v/>
      </c>
      <c r="K5345" t="str" cm="1">
        <f t="array" ref="K5345">IF($A5345="","",INDEX(OpenMeteoAPI[WeatherCode],ROWS($K$2:K5345)))</f>
        <v/>
      </c>
      <c r="L5345" s="3" t="str" cm="1">
        <f t="array" ref="L5345">IF($A5345="","",INDEX(OpenMeteoAPI[WindSpeedKMH],ROWS($L$2:L5345)))</f>
        <v/>
      </c>
    </row>
    <row r="5346" spans="1:12">
      <c r="A5346" t="str" cm="1">
        <f t="array" ref="A5346">IFERROR(INDEX(OpenMeteoAPI[City],ROWS($A$2:A5346))&amp;", "&amp;INDEX(OpenMeteoAPI[CountryCode],ROWS($A$2:A5346)),"")</f>
        <v/>
      </c>
      <c r="B5346" t="str" cm="1">
        <f t="array" ref="B5346">IF($A5346="","",INDEX(OpenMeteoAPI[LocationID],ROWS($B$2:B5346)))</f>
        <v/>
      </c>
      <c r="C5346" s="5" t="str" cm="1">
        <f t="array" ref="C5346">IF($A5346="","",INDEX(OpenMeteoAPI[ForecastDateTime],ROWS($C$2:C5346)))</f>
        <v/>
      </c>
      <c r="D5346" t="str">
        <f t="shared" si="83"/>
        <v/>
      </c>
      <c r="E5346" t="str" cm="1">
        <f t="array" ref="E5346">IF($K5346="","",_xlfn.IFS($K5346=0,_xlfn.UNICHAR(9728),$K5346&lt;=3,_xlfn.UNICHAR(9729),OR($K5346=45,$K5346=48),"~",AND($K5346&gt;=51,$K5346&lt;=67),_xlfn.UNICHAR(9748),AND($K5346&gt;=71,$K5346&lt;=77),_xlfn.UNICHAR(10052),AND($K5346&gt;=80,$K5346&lt;=82),_xlfn.UNICHAR(9748),AND($K5346&gt;=95,$K5346&lt;=99),_xlfn.UNICHAR(9889),TRUE,_xlfn.UNICHAR(9729)))</f>
        <v/>
      </c>
      <c r="F5346" t="str" cm="1">
        <f t="array" ref="F5346">IF($K5346="","",_xlfn.IFS($K5346=0,"Clear",$K5346&lt;=3,"Partly Cloudy",OR($K5346=45,$K5346=48),"Fog",AND($K5346&gt;=51,$K5346&lt;=67),"Drizzle",AND($K5346&gt;=71,$K5346&lt;=77),"Snow",AND($K5346&gt;=80,$K5346&lt;=82),"Rain Showers",AND($K5346&gt;=95,$K5346&lt;=99),"Thunderstorm",TRUE,"Cloudy"))</f>
        <v/>
      </c>
      <c r="G5346" s="3" t="str" cm="1">
        <f t="array" ref="G5346">IF($A5346="","",INDEX(OpenMeteoAPI[TemperatureC],ROWS($G$2:G5346)))</f>
        <v/>
      </c>
      <c r="H5346" s="4" t="str" cm="1">
        <f t="array" ref="H5346">IF($A5346="","",INDEX(OpenMeteoAPI[RelativeHumidityPct],ROWS($H$2:H5346))/100)</f>
        <v/>
      </c>
      <c r="I5346" s="4" t="str" cm="1">
        <f t="array" ref="I5346">IF($A5346="","",INDEX(OpenMeteoAPI[PrecipitationProbabilityPct],ROWS($I$2:I5346))/100)</f>
        <v/>
      </c>
      <c r="J5346" s="3" t="str" cm="1">
        <f t="array" ref="J5346">IF($A5346="","",INDEX(OpenMeteoAPI[PrecipitationMM],ROWS($J$2:J5346)))</f>
        <v/>
      </c>
      <c r="K5346" t="str" cm="1">
        <f t="array" ref="K5346">IF($A5346="","",INDEX(OpenMeteoAPI[WeatherCode],ROWS($K$2:K5346)))</f>
        <v/>
      </c>
      <c r="L5346" s="3" t="str" cm="1">
        <f t="array" ref="L5346">IF($A5346="","",INDEX(OpenMeteoAPI[WindSpeedKMH],ROWS($L$2:L5346)))</f>
        <v/>
      </c>
    </row>
    <row r="5347" spans="1:12">
      <c r="A5347" t="str" cm="1">
        <f t="array" ref="A5347">IFERROR(INDEX(OpenMeteoAPI[City],ROWS($A$2:A5347))&amp;", "&amp;INDEX(OpenMeteoAPI[CountryCode],ROWS($A$2:A5347)),"")</f>
        <v/>
      </c>
      <c r="B5347" t="str" cm="1">
        <f t="array" ref="B5347">IF($A5347="","",INDEX(OpenMeteoAPI[LocationID],ROWS($B$2:B5347)))</f>
        <v/>
      </c>
      <c r="C5347" s="5" t="str" cm="1">
        <f t="array" ref="C5347">IF($A5347="","",INDEX(OpenMeteoAPI[ForecastDateTime],ROWS($C$2:C5347)))</f>
        <v/>
      </c>
      <c r="D5347" t="str">
        <f t="shared" si="83"/>
        <v/>
      </c>
      <c r="E5347" t="str" cm="1">
        <f t="array" ref="E5347">IF($K5347="","",_xlfn.IFS($K5347=0,_xlfn.UNICHAR(9728),$K5347&lt;=3,_xlfn.UNICHAR(9729),OR($K5347=45,$K5347=48),"~",AND($K5347&gt;=51,$K5347&lt;=67),_xlfn.UNICHAR(9748),AND($K5347&gt;=71,$K5347&lt;=77),_xlfn.UNICHAR(10052),AND($K5347&gt;=80,$K5347&lt;=82),_xlfn.UNICHAR(9748),AND($K5347&gt;=95,$K5347&lt;=99),_xlfn.UNICHAR(9889),TRUE,_xlfn.UNICHAR(9729)))</f>
        <v/>
      </c>
      <c r="F5347" t="str" cm="1">
        <f t="array" ref="F5347">IF($K5347="","",_xlfn.IFS($K5347=0,"Clear",$K5347&lt;=3,"Partly Cloudy",OR($K5347=45,$K5347=48),"Fog",AND($K5347&gt;=51,$K5347&lt;=67),"Drizzle",AND($K5347&gt;=71,$K5347&lt;=77),"Snow",AND($K5347&gt;=80,$K5347&lt;=82),"Rain Showers",AND($K5347&gt;=95,$K5347&lt;=99),"Thunderstorm",TRUE,"Cloudy"))</f>
        <v/>
      </c>
      <c r="G5347" s="3" t="str" cm="1">
        <f t="array" ref="G5347">IF($A5347="","",INDEX(OpenMeteoAPI[TemperatureC],ROWS($G$2:G5347)))</f>
        <v/>
      </c>
      <c r="H5347" s="4" t="str" cm="1">
        <f t="array" ref="H5347">IF($A5347="","",INDEX(OpenMeteoAPI[RelativeHumidityPct],ROWS($H$2:H5347))/100)</f>
        <v/>
      </c>
      <c r="I5347" s="4" t="str" cm="1">
        <f t="array" ref="I5347">IF($A5347="","",INDEX(OpenMeteoAPI[PrecipitationProbabilityPct],ROWS($I$2:I5347))/100)</f>
        <v/>
      </c>
      <c r="J5347" s="3" t="str" cm="1">
        <f t="array" ref="J5347">IF($A5347="","",INDEX(OpenMeteoAPI[PrecipitationMM],ROWS($J$2:J5347)))</f>
        <v/>
      </c>
      <c r="K5347" t="str" cm="1">
        <f t="array" ref="K5347">IF($A5347="","",INDEX(OpenMeteoAPI[WeatherCode],ROWS($K$2:K5347)))</f>
        <v/>
      </c>
      <c r="L5347" s="3" t="str" cm="1">
        <f t="array" ref="L5347">IF($A5347="","",INDEX(OpenMeteoAPI[WindSpeedKMH],ROWS($L$2:L5347)))</f>
        <v/>
      </c>
    </row>
    <row r="5348" spans="1:12">
      <c r="A5348" t="str" cm="1">
        <f t="array" ref="A5348">IFERROR(INDEX(OpenMeteoAPI[City],ROWS($A$2:A5348))&amp;", "&amp;INDEX(OpenMeteoAPI[CountryCode],ROWS($A$2:A5348)),"")</f>
        <v/>
      </c>
      <c r="B5348" t="str" cm="1">
        <f t="array" ref="B5348">IF($A5348="","",INDEX(OpenMeteoAPI[LocationID],ROWS($B$2:B5348)))</f>
        <v/>
      </c>
      <c r="C5348" s="5" t="str" cm="1">
        <f t="array" ref="C5348">IF($A5348="","",INDEX(OpenMeteoAPI[ForecastDateTime],ROWS($C$2:C5348)))</f>
        <v/>
      </c>
      <c r="D5348" t="str">
        <f t="shared" si="83"/>
        <v/>
      </c>
      <c r="E5348" t="str" cm="1">
        <f t="array" ref="E5348">IF($K5348="","",_xlfn.IFS($K5348=0,_xlfn.UNICHAR(9728),$K5348&lt;=3,_xlfn.UNICHAR(9729),OR($K5348=45,$K5348=48),"~",AND($K5348&gt;=51,$K5348&lt;=67),_xlfn.UNICHAR(9748),AND($K5348&gt;=71,$K5348&lt;=77),_xlfn.UNICHAR(10052),AND($K5348&gt;=80,$K5348&lt;=82),_xlfn.UNICHAR(9748),AND($K5348&gt;=95,$K5348&lt;=99),_xlfn.UNICHAR(9889),TRUE,_xlfn.UNICHAR(9729)))</f>
        <v/>
      </c>
      <c r="F5348" t="str" cm="1">
        <f t="array" ref="F5348">IF($K5348="","",_xlfn.IFS($K5348=0,"Clear",$K5348&lt;=3,"Partly Cloudy",OR($K5348=45,$K5348=48),"Fog",AND($K5348&gt;=51,$K5348&lt;=67),"Drizzle",AND($K5348&gt;=71,$K5348&lt;=77),"Snow",AND($K5348&gt;=80,$K5348&lt;=82),"Rain Showers",AND($K5348&gt;=95,$K5348&lt;=99),"Thunderstorm",TRUE,"Cloudy"))</f>
        <v/>
      </c>
      <c r="G5348" s="3" t="str" cm="1">
        <f t="array" ref="G5348">IF($A5348="","",INDEX(OpenMeteoAPI[TemperatureC],ROWS($G$2:G5348)))</f>
        <v/>
      </c>
      <c r="H5348" s="4" t="str" cm="1">
        <f t="array" ref="H5348">IF($A5348="","",INDEX(OpenMeteoAPI[RelativeHumidityPct],ROWS($H$2:H5348))/100)</f>
        <v/>
      </c>
      <c r="I5348" s="4" t="str" cm="1">
        <f t="array" ref="I5348">IF($A5348="","",INDEX(OpenMeteoAPI[PrecipitationProbabilityPct],ROWS($I$2:I5348))/100)</f>
        <v/>
      </c>
      <c r="J5348" s="3" t="str" cm="1">
        <f t="array" ref="J5348">IF($A5348="","",INDEX(OpenMeteoAPI[PrecipitationMM],ROWS($J$2:J5348)))</f>
        <v/>
      </c>
      <c r="K5348" t="str" cm="1">
        <f t="array" ref="K5348">IF($A5348="","",INDEX(OpenMeteoAPI[WeatherCode],ROWS($K$2:K5348)))</f>
        <v/>
      </c>
      <c r="L5348" s="3" t="str" cm="1">
        <f t="array" ref="L5348">IF($A5348="","",INDEX(OpenMeteoAPI[WindSpeedKMH],ROWS($L$2:L5348)))</f>
        <v/>
      </c>
    </row>
    <row r="5349" spans="1:12">
      <c r="A5349" t="str" cm="1">
        <f t="array" ref="A5349">IFERROR(INDEX(OpenMeteoAPI[City],ROWS($A$2:A5349))&amp;", "&amp;INDEX(OpenMeteoAPI[CountryCode],ROWS($A$2:A5349)),"")</f>
        <v/>
      </c>
      <c r="B5349" t="str" cm="1">
        <f t="array" ref="B5349">IF($A5349="","",INDEX(OpenMeteoAPI[LocationID],ROWS($B$2:B5349)))</f>
        <v/>
      </c>
      <c r="C5349" s="5" t="str" cm="1">
        <f t="array" ref="C5349">IF($A5349="","",INDEX(OpenMeteoAPI[ForecastDateTime],ROWS($C$2:C5349)))</f>
        <v/>
      </c>
      <c r="D5349" t="str">
        <f t="shared" si="83"/>
        <v/>
      </c>
      <c r="E5349" t="str" cm="1">
        <f t="array" ref="E5349">IF($K5349="","",_xlfn.IFS($K5349=0,_xlfn.UNICHAR(9728),$K5349&lt;=3,_xlfn.UNICHAR(9729),OR($K5349=45,$K5349=48),"~",AND($K5349&gt;=51,$K5349&lt;=67),_xlfn.UNICHAR(9748),AND($K5349&gt;=71,$K5349&lt;=77),_xlfn.UNICHAR(10052),AND($K5349&gt;=80,$K5349&lt;=82),_xlfn.UNICHAR(9748),AND($K5349&gt;=95,$K5349&lt;=99),_xlfn.UNICHAR(9889),TRUE,_xlfn.UNICHAR(9729)))</f>
        <v/>
      </c>
      <c r="F5349" t="str" cm="1">
        <f t="array" ref="F5349">IF($K5349="","",_xlfn.IFS($K5349=0,"Clear",$K5349&lt;=3,"Partly Cloudy",OR($K5349=45,$K5349=48),"Fog",AND($K5349&gt;=51,$K5349&lt;=67),"Drizzle",AND($K5349&gt;=71,$K5349&lt;=77),"Snow",AND($K5349&gt;=80,$K5349&lt;=82),"Rain Showers",AND($K5349&gt;=95,$K5349&lt;=99),"Thunderstorm",TRUE,"Cloudy"))</f>
        <v/>
      </c>
      <c r="G5349" s="3" t="str" cm="1">
        <f t="array" ref="G5349">IF($A5349="","",INDEX(OpenMeteoAPI[TemperatureC],ROWS($G$2:G5349)))</f>
        <v/>
      </c>
      <c r="H5349" s="4" t="str" cm="1">
        <f t="array" ref="H5349">IF($A5349="","",INDEX(OpenMeteoAPI[RelativeHumidityPct],ROWS($H$2:H5349))/100)</f>
        <v/>
      </c>
      <c r="I5349" s="4" t="str" cm="1">
        <f t="array" ref="I5349">IF($A5349="","",INDEX(OpenMeteoAPI[PrecipitationProbabilityPct],ROWS($I$2:I5349))/100)</f>
        <v/>
      </c>
      <c r="J5349" s="3" t="str" cm="1">
        <f t="array" ref="J5349">IF($A5349="","",INDEX(OpenMeteoAPI[PrecipitationMM],ROWS($J$2:J5349)))</f>
        <v/>
      </c>
      <c r="K5349" t="str" cm="1">
        <f t="array" ref="K5349">IF($A5349="","",INDEX(OpenMeteoAPI[WeatherCode],ROWS($K$2:K5349)))</f>
        <v/>
      </c>
      <c r="L5349" s="3" t="str" cm="1">
        <f t="array" ref="L5349">IF($A5349="","",INDEX(OpenMeteoAPI[WindSpeedKMH],ROWS($L$2:L5349)))</f>
        <v/>
      </c>
    </row>
    <row r="5350" spans="1:12">
      <c r="A5350" t="str" cm="1">
        <f t="array" ref="A5350">IFERROR(INDEX(OpenMeteoAPI[City],ROWS($A$2:A5350))&amp;", "&amp;INDEX(OpenMeteoAPI[CountryCode],ROWS($A$2:A5350)),"")</f>
        <v/>
      </c>
      <c r="B5350" t="str" cm="1">
        <f t="array" ref="B5350">IF($A5350="","",INDEX(OpenMeteoAPI[LocationID],ROWS($B$2:B5350)))</f>
        <v/>
      </c>
      <c r="C5350" s="5" t="str" cm="1">
        <f t="array" ref="C5350">IF($A5350="","",INDEX(OpenMeteoAPI[ForecastDateTime],ROWS($C$2:C5350)))</f>
        <v/>
      </c>
      <c r="D5350" t="str">
        <f t="shared" si="83"/>
        <v/>
      </c>
      <c r="E5350" t="str" cm="1">
        <f t="array" ref="E5350">IF($K5350="","",_xlfn.IFS($K5350=0,_xlfn.UNICHAR(9728),$K5350&lt;=3,_xlfn.UNICHAR(9729),OR($K5350=45,$K5350=48),"~",AND($K5350&gt;=51,$K5350&lt;=67),_xlfn.UNICHAR(9748),AND($K5350&gt;=71,$K5350&lt;=77),_xlfn.UNICHAR(10052),AND($K5350&gt;=80,$K5350&lt;=82),_xlfn.UNICHAR(9748),AND($K5350&gt;=95,$K5350&lt;=99),_xlfn.UNICHAR(9889),TRUE,_xlfn.UNICHAR(9729)))</f>
        <v/>
      </c>
      <c r="F5350" t="str" cm="1">
        <f t="array" ref="F5350">IF($K5350="","",_xlfn.IFS($K5350=0,"Clear",$K5350&lt;=3,"Partly Cloudy",OR($K5350=45,$K5350=48),"Fog",AND($K5350&gt;=51,$K5350&lt;=67),"Drizzle",AND($K5350&gt;=71,$K5350&lt;=77),"Snow",AND($K5350&gt;=80,$K5350&lt;=82),"Rain Showers",AND($K5350&gt;=95,$K5350&lt;=99),"Thunderstorm",TRUE,"Cloudy"))</f>
        <v/>
      </c>
      <c r="G5350" s="3" t="str" cm="1">
        <f t="array" ref="G5350">IF($A5350="","",INDEX(OpenMeteoAPI[TemperatureC],ROWS($G$2:G5350)))</f>
        <v/>
      </c>
      <c r="H5350" s="4" t="str" cm="1">
        <f t="array" ref="H5350">IF($A5350="","",INDEX(OpenMeteoAPI[RelativeHumidityPct],ROWS($H$2:H5350))/100)</f>
        <v/>
      </c>
      <c r="I5350" s="4" t="str" cm="1">
        <f t="array" ref="I5350">IF($A5350="","",INDEX(OpenMeteoAPI[PrecipitationProbabilityPct],ROWS($I$2:I5350))/100)</f>
        <v/>
      </c>
      <c r="J5350" s="3" t="str" cm="1">
        <f t="array" ref="J5350">IF($A5350="","",INDEX(OpenMeteoAPI[PrecipitationMM],ROWS($J$2:J5350)))</f>
        <v/>
      </c>
      <c r="K5350" t="str" cm="1">
        <f t="array" ref="K5350">IF($A5350="","",INDEX(OpenMeteoAPI[WeatherCode],ROWS($K$2:K5350)))</f>
        <v/>
      </c>
      <c r="L5350" s="3" t="str" cm="1">
        <f t="array" ref="L5350">IF($A5350="","",INDEX(OpenMeteoAPI[WindSpeedKMH],ROWS($L$2:L5350)))</f>
        <v/>
      </c>
    </row>
    <row r="5351" spans="1:12">
      <c r="A5351" t="str" cm="1">
        <f t="array" ref="A5351">IFERROR(INDEX(OpenMeteoAPI[City],ROWS($A$2:A5351))&amp;", "&amp;INDEX(OpenMeteoAPI[CountryCode],ROWS($A$2:A5351)),"")</f>
        <v/>
      </c>
      <c r="B5351" t="str" cm="1">
        <f t="array" ref="B5351">IF($A5351="","",INDEX(OpenMeteoAPI[LocationID],ROWS($B$2:B5351)))</f>
        <v/>
      </c>
      <c r="C5351" s="5" t="str" cm="1">
        <f t="array" ref="C5351">IF($A5351="","",INDEX(OpenMeteoAPI[ForecastDateTime],ROWS($C$2:C5351)))</f>
        <v/>
      </c>
      <c r="D5351" t="str">
        <f t="shared" si="83"/>
        <v/>
      </c>
      <c r="E5351" t="str" cm="1">
        <f t="array" ref="E5351">IF($K5351="","",_xlfn.IFS($K5351=0,_xlfn.UNICHAR(9728),$K5351&lt;=3,_xlfn.UNICHAR(9729),OR($K5351=45,$K5351=48),"~",AND($K5351&gt;=51,$K5351&lt;=67),_xlfn.UNICHAR(9748),AND($K5351&gt;=71,$K5351&lt;=77),_xlfn.UNICHAR(10052),AND($K5351&gt;=80,$K5351&lt;=82),_xlfn.UNICHAR(9748),AND($K5351&gt;=95,$K5351&lt;=99),_xlfn.UNICHAR(9889),TRUE,_xlfn.UNICHAR(9729)))</f>
        <v/>
      </c>
      <c r="F5351" t="str" cm="1">
        <f t="array" ref="F5351">IF($K5351="","",_xlfn.IFS($K5351=0,"Clear",$K5351&lt;=3,"Partly Cloudy",OR($K5351=45,$K5351=48),"Fog",AND($K5351&gt;=51,$K5351&lt;=67),"Drizzle",AND($K5351&gt;=71,$K5351&lt;=77),"Snow",AND($K5351&gt;=80,$K5351&lt;=82),"Rain Showers",AND($K5351&gt;=95,$K5351&lt;=99),"Thunderstorm",TRUE,"Cloudy"))</f>
        <v/>
      </c>
      <c r="G5351" s="3" t="str" cm="1">
        <f t="array" ref="G5351">IF($A5351="","",INDEX(OpenMeteoAPI[TemperatureC],ROWS($G$2:G5351)))</f>
        <v/>
      </c>
      <c r="H5351" s="4" t="str" cm="1">
        <f t="array" ref="H5351">IF($A5351="","",INDEX(OpenMeteoAPI[RelativeHumidityPct],ROWS($H$2:H5351))/100)</f>
        <v/>
      </c>
      <c r="I5351" s="4" t="str" cm="1">
        <f t="array" ref="I5351">IF($A5351="","",INDEX(OpenMeteoAPI[PrecipitationProbabilityPct],ROWS($I$2:I5351))/100)</f>
        <v/>
      </c>
      <c r="J5351" s="3" t="str" cm="1">
        <f t="array" ref="J5351">IF($A5351="","",INDEX(OpenMeteoAPI[PrecipitationMM],ROWS($J$2:J5351)))</f>
        <v/>
      </c>
      <c r="K5351" t="str" cm="1">
        <f t="array" ref="K5351">IF($A5351="","",INDEX(OpenMeteoAPI[WeatherCode],ROWS($K$2:K5351)))</f>
        <v/>
      </c>
      <c r="L5351" s="3" t="str" cm="1">
        <f t="array" ref="L5351">IF($A5351="","",INDEX(OpenMeteoAPI[WindSpeedKMH],ROWS($L$2:L5351)))</f>
        <v/>
      </c>
    </row>
    <row r="5352" spans="1:12">
      <c r="A5352" t="str" cm="1">
        <f t="array" ref="A5352">IFERROR(INDEX(OpenMeteoAPI[City],ROWS($A$2:A5352))&amp;", "&amp;INDEX(OpenMeteoAPI[CountryCode],ROWS($A$2:A5352)),"")</f>
        <v/>
      </c>
      <c r="B5352" t="str" cm="1">
        <f t="array" ref="B5352">IF($A5352="","",INDEX(OpenMeteoAPI[LocationID],ROWS($B$2:B5352)))</f>
        <v/>
      </c>
      <c r="C5352" s="5" t="str" cm="1">
        <f t="array" ref="C5352">IF($A5352="","",INDEX(OpenMeteoAPI[ForecastDateTime],ROWS($C$2:C5352)))</f>
        <v/>
      </c>
      <c r="D5352" t="str">
        <f t="shared" si="83"/>
        <v/>
      </c>
      <c r="E5352" t="str" cm="1">
        <f t="array" ref="E5352">IF($K5352="","",_xlfn.IFS($K5352=0,_xlfn.UNICHAR(9728),$K5352&lt;=3,_xlfn.UNICHAR(9729),OR($K5352=45,$K5352=48),"~",AND($K5352&gt;=51,$K5352&lt;=67),_xlfn.UNICHAR(9748),AND($K5352&gt;=71,$K5352&lt;=77),_xlfn.UNICHAR(10052),AND($K5352&gt;=80,$K5352&lt;=82),_xlfn.UNICHAR(9748),AND($K5352&gt;=95,$K5352&lt;=99),_xlfn.UNICHAR(9889),TRUE,_xlfn.UNICHAR(9729)))</f>
        <v/>
      </c>
      <c r="F5352" t="str" cm="1">
        <f t="array" ref="F5352">IF($K5352="","",_xlfn.IFS($K5352=0,"Clear",$K5352&lt;=3,"Partly Cloudy",OR($K5352=45,$K5352=48),"Fog",AND($K5352&gt;=51,$K5352&lt;=67),"Drizzle",AND($K5352&gt;=71,$K5352&lt;=77),"Snow",AND($K5352&gt;=80,$K5352&lt;=82),"Rain Showers",AND($K5352&gt;=95,$K5352&lt;=99),"Thunderstorm",TRUE,"Cloudy"))</f>
        <v/>
      </c>
      <c r="G5352" s="3" t="str" cm="1">
        <f t="array" ref="G5352">IF($A5352="","",INDEX(OpenMeteoAPI[TemperatureC],ROWS($G$2:G5352)))</f>
        <v/>
      </c>
      <c r="H5352" s="4" t="str" cm="1">
        <f t="array" ref="H5352">IF($A5352="","",INDEX(OpenMeteoAPI[RelativeHumidityPct],ROWS($H$2:H5352))/100)</f>
        <v/>
      </c>
      <c r="I5352" s="4" t="str" cm="1">
        <f t="array" ref="I5352">IF($A5352="","",INDEX(OpenMeteoAPI[PrecipitationProbabilityPct],ROWS($I$2:I5352))/100)</f>
        <v/>
      </c>
      <c r="J5352" s="3" t="str" cm="1">
        <f t="array" ref="J5352">IF($A5352="","",INDEX(OpenMeteoAPI[PrecipitationMM],ROWS($J$2:J5352)))</f>
        <v/>
      </c>
      <c r="K5352" t="str" cm="1">
        <f t="array" ref="K5352">IF($A5352="","",INDEX(OpenMeteoAPI[WeatherCode],ROWS($K$2:K5352)))</f>
        <v/>
      </c>
      <c r="L5352" s="3" t="str" cm="1">
        <f t="array" ref="L5352">IF($A5352="","",INDEX(OpenMeteoAPI[WindSpeedKMH],ROWS($L$2:L5352)))</f>
        <v/>
      </c>
    </row>
    <row r="5353" spans="1:12">
      <c r="A5353" t="str" cm="1">
        <f t="array" ref="A5353">IFERROR(INDEX(OpenMeteoAPI[City],ROWS($A$2:A5353))&amp;", "&amp;INDEX(OpenMeteoAPI[CountryCode],ROWS($A$2:A5353)),"")</f>
        <v/>
      </c>
      <c r="B5353" t="str" cm="1">
        <f t="array" ref="B5353">IF($A5353="","",INDEX(OpenMeteoAPI[LocationID],ROWS($B$2:B5353)))</f>
        <v/>
      </c>
      <c r="C5353" s="5" t="str" cm="1">
        <f t="array" ref="C5353">IF($A5353="","",INDEX(OpenMeteoAPI[ForecastDateTime],ROWS($C$2:C5353)))</f>
        <v/>
      </c>
      <c r="D5353" t="str">
        <f t="shared" si="83"/>
        <v/>
      </c>
      <c r="E5353" t="str" cm="1">
        <f t="array" ref="E5353">IF($K5353="","",_xlfn.IFS($K5353=0,_xlfn.UNICHAR(9728),$K5353&lt;=3,_xlfn.UNICHAR(9729),OR($K5353=45,$K5353=48),"~",AND($K5353&gt;=51,$K5353&lt;=67),_xlfn.UNICHAR(9748),AND($K5353&gt;=71,$K5353&lt;=77),_xlfn.UNICHAR(10052),AND($K5353&gt;=80,$K5353&lt;=82),_xlfn.UNICHAR(9748),AND($K5353&gt;=95,$K5353&lt;=99),_xlfn.UNICHAR(9889),TRUE,_xlfn.UNICHAR(9729)))</f>
        <v/>
      </c>
      <c r="F5353" t="str" cm="1">
        <f t="array" ref="F5353">IF($K5353="","",_xlfn.IFS($K5353=0,"Clear",$K5353&lt;=3,"Partly Cloudy",OR($K5353=45,$K5353=48),"Fog",AND($K5353&gt;=51,$K5353&lt;=67),"Drizzle",AND($K5353&gt;=71,$K5353&lt;=77),"Snow",AND($K5353&gt;=80,$K5353&lt;=82),"Rain Showers",AND($K5353&gt;=95,$K5353&lt;=99),"Thunderstorm",TRUE,"Cloudy"))</f>
        <v/>
      </c>
      <c r="G5353" s="3" t="str" cm="1">
        <f t="array" ref="G5353">IF($A5353="","",INDEX(OpenMeteoAPI[TemperatureC],ROWS($G$2:G5353)))</f>
        <v/>
      </c>
      <c r="H5353" s="4" t="str" cm="1">
        <f t="array" ref="H5353">IF($A5353="","",INDEX(OpenMeteoAPI[RelativeHumidityPct],ROWS($H$2:H5353))/100)</f>
        <v/>
      </c>
      <c r="I5353" s="4" t="str" cm="1">
        <f t="array" ref="I5353">IF($A5353="","",INDEX(OpenMeteoAPI[PrecipitationProbabilityPct],ROWS($I$2:I5353))/100)</f>
        <v/>
      </c>
      <c r="J5353" s="3" t="str" cm="1">
        <f t="array" ref="J5353">IF($A5353="","",INDEX(OpenMeteoAPI[PrecipitationMM],ROWS($J$2:J5353)))</f>
        <v/>
      </c>
      <c r="K5353" t="str" cm="1">
        <f t="array" ref="K5353">IF($A5353="","",INDEX(OpenMeteoAPI[WeatherCode],ROWS($K$2:K5353)))</f>
        <v/>
      </c>
      <c r="L5353" s="3" t="str" cm="1">
        <f t="array" ref="L5353">IF($A5353="","",INDEX(OpenMeteoAPI[WindSpeedKMH],ROWS($L$2:L5353)))</f>
        <v/>
      </c>
    </row>
    <row r="5354" spans="1:12">
      <c r="A5354" t="str" cm="1">
        <f t="array" ref="A5354">IFERROR(INDEX(OpenMeteoAPI[City],ROWS($A$2:A5354))&amp;", "&amp;INDEX(OpenMeteoAPI[CountryCode],ROWS($A$2:A5354)),"")</f>
        <v/>
      </c>
      <c r="B5354" t="str" cm="1">
        <f t="array" ref="B5354">IF($A5354="","",INDEX(OpenMeteoAPI[LocationID],ROWS($B$2:B5354)))</f>
        <v/>
      </c>
      <c r="C5354" s="5" t="str" cm="1">
        <f t="array" ref="C5354">IF($A5354="","",INDEX(OpenMeteoAPI[ForecastDateTime],ROWS($C$2:C5354)))</f>
        <v/>
      </c>
      <c r="D5354" t="str">
        <f t="shared" si="83"/>
        <v/>
      </c>
      <c r="E5354" t="str" cm="1">
        <f t="array" ref="E5354">IF($K5354="","",_xlfn.IFS($K5354=0,_xlfn.UNICHAR(9728),$K5354&lt;=3,_xlfn.UNICHAR(9729),OR($K5354=45,$K5354=48),"~",AND($K5354&gt;=51,$K5354&lt;=67),_xlfn.UNICHAR(9748),AND($K5354&gt;=71,$K5354&lt;=77),_xlfn.UNICHAR(10052),AND($K5354&gt;=80,$K5354&lt;=82),_xlfn.UNICHAR(9748),AND($K5354&gt;=95,$K5354&lt;=99),_xlfn.UNICHAR(9889),TRUE,_xlfn.UNICHAR(9729)))</f>
        <v/>
      </c>
      <c r="F5354" t="str" cm="1">
        <f t="array" ref="F5354">IF($K5354="","",_xlfn.IFS($K5354=0,"Clear",$K5354&lt;=3,"Partly Cloudy",OR($K5354=45,$K5354=48),"Fog",AND($K5354&gt;=51,$K5354&lt;=67),"Drizzle",AND($K5354&gt;=71,$K5354&lt;=77),"Snow",AND($K5354&gt;=80,$K5354&lt;=82),"Rain Showers",AND($K5354&gt;=95,$K5354&lt;=99),"Thunderstorm",TRUE,"Cloudy"))</f>
        <v/>
      </c>
      <c r="G5354" s="3" t="str" cm="1">
        <f t="array" ref="G5354">IF($A5354="","",INDEX(OpenMeteoAPI[TemperatureC],ROWS($G$2:G5354)))</f>
        <v/>
      </c>
      <c r="H5354" s="4" t="str" cm="1">
        <f t="array" ref="H5354">IF($A5354="","",INDEX(OpenMeteoAPI[RelativeHumidityPct],ROWS($H$2:H5354))/100)</f>
        <v/>
      </c>
      <c r="I5354" s="4" t="str" cm="1">
        <f t="array" ref="I5354">IF($A5354="","",INDEX(OpenMeteoAPI[PrecipitationProbabilityPct],ROWS($I$2:I5354))/100)</f>
        <v/>
      </c>
      <c r="J5354" s="3" t="str" cm="1">
        <f t="array" ref="J5354">IF($A5354="","",INDEX(OpenMeteoAPI[PrecipitationMM],ROWS($J$2:J5354)))</f>
        <v/>
      </c>
      <c r="K5354" t="str" cm="1">
        <f t="array" ref="K5354">IF($A5354="","",INDEX(OpenMeteoAPI[WeatherCode],ROWS($K$2:K5354)))</f>
        <v/>
      </c>
      <c r="L5354" s="3" t="str" cm="1">
        <f t="array" ref="L5354">IF($A5354="","",INDEX(OpenMeteoAPI[WindSpeedKMH],ROWS($L$2:L5354)))</f>
        <v/>
      </c>
    </row>
    <row r="5355" spans="1:12">
      <c r="A5355" t="str" cm="1">
        <f t="array" ref="A5355">IFERROR(INDEX(OpenMeteoAPI[City],ROWS($A$2:A5355))&amp;", "&amp;INDEX(OpenMeteoAPI[CountryCode],ROWS($A$2:A5355)),"")</f>
        <v/>
      </c>
      <c r="B5355" t="str" cm="1">
        <f t="array" ref="B5355">IF($A5355="","",INDEX(OpenMeteoAPI[LocationID],ROWS($B$2:B5355)))</f>
        <v/>
      </c>
      <c r="C5355" s="5" t="str" cm="1">
        <f t="array" ref="C5355">IF($A5355="","",INDEX(OpenMeteoAPI[ForecastDateTime],ROWS($C$2:C5355)))</f>
        <v/>
      </c>
      <c r="D5355" t="str">
        <f t="shared" si="83"/>
        <v/>
      </c>
      <c r="E5355" t="str" cm="1">
        <f t="array" ref="E5355">IF($K5355="","",_xlfn.IFS($K5355=0,_xlfn.UNICHAR(9728),$K5355&lt;=3,_xlfn.UNICHAR(9729),OR($K5355=45,$K5355=48),"~",AND($K5355&gt;=51,$K5355&lt;=67),_xlfn.UNICHAR(9748),AND($K5355&gt;=71,$K5355&lt;=77),_xlfn.UNICHAR(10052),AND($K5355&gt;=80,$K5355&lt;=82),_xlfn.UNICHAR(9748),AND($K5355&gt;=95,$K5355&lt;=99),_xlfn.UNICHAR(9889),TRUE,_xlfn.UNICHAR(9729)))</f>
        <v/>
      </c>
      <c r="F5355" t="str" cm="1">
        <f t="array" ref="F5355">IF($K5355="","",_xlfn.IFS($K5355=0,"Clear",$K5355&lt;=3,"Partly Cloudy",OR($K5355=45,$K5355=48),"Fog",AND($K5355&gt;=51,$K5355&lt;=67),"Drizzle",AND($K5355&gt;=71,$K5355&lt;=77),"Snow",AND($K5355&gt;=80,$K5355&lt;=82),"Rain Showers",AND($K5355&gt;=95,$K5355&lt;=99),"Thunderstorm",TRUE,"Cloudy"))</f>
        <v/>
      </c>
      <c r="G5355" s="3" t="str" cm="1">
        <f t="array" ref="G5355">IF($A5355="","",INDEX(OpenMeteoAPI[TemperatureC],ROWS($G$2:G5355)))</f>
        <v/>
      </c>
      <c r="H5355" s="4" t="str" cm="1">
        <f t="array" ref="H5355">IF($A5355="","",INDEX(OpenMeteoAPI[RelativeHumidityPct],ROWS($H$2:H5355))/100)</f>
        <v/>
      </c>
      <c r="I5355" s="4" t="str" cm="1">
        <f t="array" ref="I5355">IF($A5355="","",INDEX(OpenMeteoAPI[PrecipitationProbabilityPct],ROWS($I$2:I5355))/100)</f>
        <v/>
      </c>
      <c r="J5355" s="3" t="str" cm="1">
        <f t="array" ref="J5355">IF($A5355="","",INDEX(OpenMeteoAPI[PrecipitationMM],ROWS($J$2:J5355)))</f>
        <v/>
      </c>
      <c r="K5355" t="str" cm="1">
        <f t="array" ref="K5355">IF($A5355="","",INDEX(OpenMeteoAPI[WeatherCode],ROWS($K$2:K5355)))</f>
        <v/>
      </c>
      <c r="L5355" s="3" t="str" cm="1">
        <f t="array" ref="L5355">IF($A5355="","",INDEX(OpenMeteoAPI[WindSpeedKMH],ROWS($L$2:L5355)))</f>
        <v/>
      </c>
    </row>
    <row r="5356" spans="1:12">
      <c r="A5356" t="str" cm="1">
        <f t="array" ref="A5356">IFERROR(INDEX(OpenMeteoAPI[City],ROWS($A$2:A5356))&amp;", "&amp;INDEX(OpenMeteoAPI[CountryCode],ROWS($A$2:A5356)),"")</f>
        <v/>
      </c>
      <c r="B5356" t="str" cm="1">
        <f t="array" ref="B5356">IF($A5356="","",INDEX(OpenMeteoAPI[LocationID],ROWS($B$2:B5356)))</f>
        <v/>
      </c>
      <c r="C5356" s="5" t="str" cm="1">
        <f t="array" ref="C5356">IF($A5356="","",INDEX(OpenMeteoAPI[ForecastDateTime],ROWS($C$2:C5356)))</f>
        <v/>
      </c>
      <c r="D5356" t="str">
        <f t="shared" si="83"/>
        <v/>
      </c>
      <c r="E5356" t="str" cm="1">
        <f t="array" ref="E5356">IF($K5356="","",_xlfn.IFS($K5356=0,_xlfn.UNICHAR(9728),$K5356&lt;=3,_xlfn.UNICHAR(9729),OR($K5356=45,$K5356=48),"~",AND($K5356&gt;=51,$K5356&lt;=67),_xlfn.UNICHAR(9748),AND($K5356&gt;=71,$K5356&lt;=77),_xlfn.UNICHAR(10052),AND($K5356&gt;=80,$K5356&lt;=82),_xlfn.UNICHAR(9748),AND($K5356&gt;=95,$K5356&lt;=99),_xlfn.UNICHAR(9889),TRUE,_xlfn.UNICHAR(9729)))</f>
        <v/>
      </c>
      <c r="F5356" t="str" cm="1">
        <f t="array" ref="F5356">IF($K5356="","",_xlfn.IFS($K5356=0,"Clear",$K5356&lt;=3,"Partly Cloudy",OR($K5356=45,$K5356=48),"Fog",AND($K5356&gt;=51,$K5356&lt;=67),"Drizzle",AND($K5356&gt;=71,$K5356&lt;=77),"Snow",AND($K5356&gt;=80,$K5356&lt;=82),"Rain Showers",AND($K5356&gt;=95,$K5356&lt;=99),"Thunderstorm",TRUE,"Cloudy"))</f>
        <v/>
      </c>
      <c r="G5356" s="3" t="str" cm="1">
        <f t="array" ref="G5356">IF($A5356="","",INDEX(OpenMeteoAPI[TemperatureC],ROWS($G$2:G5356)))</f>
        <v/>
      </c>
      <c r="H5356" s="4" t="str" cm="1">
        <f t="array" ref="H5356">IF($A5356="","",INDEX(OpenMeteoAPI[RelativeHumidityPct],ROWS($H$2:H5356))/100)</f>
        <v/>
      </c>
      <c r="I5356" s="4" t="str" cm="1">
        <f t="array" ref="I5356">IF($A5356="","",INDEX(OpenMeteoAPI[PrecipitationProbabilityPct],ROWS($I$2:I5356))/100)</f>
        <v/>
      </c>
      <c r="J5356" s="3" t="str" cm="1">
        <f t="array" ref="J5356">IF($A5356="","",INDEX(OpenMeteoAPI[PrecipitationMM],ROWS($J$2:J5356)))</f>
        <v/>
      </c>
      <c r="K5356" t="str" cm="1">
        <f t="array" ref="K5356">IF($A5356="","",INDEX(OpenMeteoAPI[WeatherCode],ROWS($K$2:K5356)))</f>
        <v/>
      </c>
      <c r="L5356" s="3" t="str" cm="1">
        <f t="array" ref="L5356">IF($A5356="","",INDEX(OpenMeteoAPI[WindSpeedKMH],ROWS($L$2:L5356)))</f>
        <v/>
      </c>
    </row>
    <row r="5357" spans="1:12">
      <c r="A5357" t="str" cm="1">
        <f t="array" ref="A5357">IFERROR(INDEX(OpenMeteoAPI[City],ROWS($A$2:A5357))&amp;", "&amp;INDEX(OpenMeteoAPI[CountryCode],ROWS($A$2:A5357)),"")</f>
        <v/>
      </c>
      <c r="B5357" t="str" cm="1">
        <f t="array" ref="B5357">IF($A5357="","",INDEX(OpenMeteoAPI[LocationID],ROWS($B$2:B5357)))</f>
        <v/>
      </c>
      <c r="C5357" s="5" t="str" cm="1">
        <f t="array" ref="C5357">IF($A5357="","",INDEX(OpenMeteoAPI[ForecastDateTime],ROWS($C$2:C5357)))</f>
        <v/>
      </c>
      <c r="D5357" t="str">
        <f t="shared" si="83"/>
        <v/>
      </c>
      <c r="E5357" t="str" cm="1">
        <f t="array" ref="E5357">IF($K5357="","",_xlfn.IFS($K5357=0,_xlfn.UNICHAR(9728),$K5357&lt;=3,_xlfn.UNICHAR(9729),OR($K5357=45,$K5357=48),"~",AND($K5357&gt;=51,$K5357&lt;=67),_xlfn.UNICHAR(9748),AND($K5357&gt;=71,$K5357&lt;=77),_xlfn.UNICHAR(10052),AND($K5357&gt;=80,$K5357&lt;=82),_xlfn.UNICHAR(9748),AND($K5357&gt;=95,$K5357&lt;=99),_xlfn.UNICHAR(9889),TRUE,_xlfn.UNICHAR(9729)))</f>
        <v/>
      </c>
      <c r="F5357" t="str" cm="1">
        <f t="array" ref="F5357">IF($K5357="","",_xlfn.IFS($K5357=0,"Clear",$K5357&lt;=3,"Partly Cloudy",OR($K5357=45,$K5357=48),"Fog",AND($K5357&gt;=51,$K5357&lt;=67),"Drizzle",AND($K5357&gt;=71,$K5357&lt;=77),"Snow",AND($K5357&gt;=80,$K5357&lt;=82),"Rain Showers",AND($K5357&gt;=95,$K5357&lt;=99),"Thunderstorm",TRUE,"Cloudy"))</f>
        <v/>
      </c>
      <c r="G5357" s="3" t="str" cm="1">
        <f t="array" ref="G5357">IF($A5357="","",INDEX(OpenMeteoAPI[TemperatureC],ROWS($G$2:G5357)))</f>
        <v/>
      </c>
      <c r="H5357" s="4" t="str" cm="1">
        <f t="array" ref="H5357">IF($A5357="","",INDEX(OpenMeteoAPI[RelativeHumidityPct],ROWS($H$2:H5357))/100)</f>
        <v/>
      </c>
      <c r="I5357" s="4" t="str" cm="1">
        <f t="array" ref="I5357">IF($A5357="","",INDEX(OpenMeteoAPI[PrecipitationProbabilityPct],ROWS($I$2:I5357))/100)</f>
        <v/>
      </c>
      <c r="J5357" s="3" t="str" cm="1">
        <f t="array" ref="J5357">IF($A5357="","",INDEX(OpenMeteoAPI[PrecipitationMM],ROWS($J$2:J5357)))</f>
        <v/>
      </c>
      <c r="K5357" t="str" cm="1">
        <f t="array" ref="K5357">IF($A5357="","",INDEX(OpenMeteoAPI[WeatherCode],ROWS($K$2:K5357)))</f>
        <v/>
      </c>
      <c r="L5357" s="3" t="str" cm="1">
        <f t="array" ref="L5357">IF($A5357="","",INDEX(OpenMeteoAPI[WindSpeedKMH],ROWS($L$2:L5357)))</f>
        <v/>
      </c>
    </row>
    <row r="5358" spans="1:12">
      <c r="A5358" t="str" cm="1">
        <f t="array" ref="A5358">IFERROR(INDEX(OpenMeteoAPI[City],ROWS($A$2:A5358))&amp;", "&amp;INDEX(OpenMeteoAPI[CountryCode],ROWS($A$2:A5358)),"")</f>
        <v/>
      </c>
      <c r="B5358" t="str" cm="1">
        <f t="array" ref="B5358">IF($A5358="","",INDEX(OpenMeteoAPI[LocationID],ROWS($B$2:B5358)))</f>
        <v/>
      </c>
      <c r="C5358" s="5" t="str" cm="1">
        <f t="array" ref="C5358">IF($A5358="","",INDEX(OpenMeteoAPI[ForecastDateTime],ROWS($C$2:C5358)))</f>
        <v/>
      </c>
      <c r="D5358" t="str">
        <f t="shared" si="83"/>
        <v/>
      </c>
      <c r="E5358" t="str" cm="1">
        <f t="array" ref="E5358">IF($K5358="","",_xlfn.IFS($K5358=0,_xlfn.UNICHAR(9728),$K5358&lt;=3,_xlfn.UNICHAR(9729),OR($K5358=45,$K5358=48),"~",AND($K5358&gt;=51,$K5358&lt;=67),_xlfn.UNICHAR(9748),AND($K5358&gt;=71,$K5358&lt;=77),_xlfn.UNICHAR(10052),AND($K5358&gt;=80,$K5358&lt;=82),_xlfn.UNICHAR(9748),AND($K5358&gt;=95,$K5358&lt;=99),_xlfn.UNICHAR(9889),TRUE,_xlfn.UNICHAR(9729)))</f>
        <v/>
      </c>
      <c r="F5358" t="str" cm="1">
        <f t="array" ref="F5358">IF($K5358="","",_xlfn.IFS($K5358=0,"Clear",$K5358&lt;=3,"Partly Cloudy",OR($K5358=45,$K5358=48),"Fog",AND($K5358&gt;=51,$K5358&lt;=67),"Drizzle",AND($K5358&gt;=71,$K5358&lt;=77),"Snow",AND($K5358&gt;=80,$K5358&lt;=82),"Rain Showers",AND($K5358&gt;=95,$K5358&lt;=99),"Thunderstorm",TRUE,"Cloudy"))</f>
        <v/>
      </c>
      <c r="G5358" s="3" t="str" cm="1">
        <f t="array" ref="G5358">IF($A5358="","",INDEX(OpenMeteoAPI[TemperatureC],ROWS($G$2:G5358)))</f>
        <v/>
      </c>
      <c r="H5358" s="4" t="str" cm="1">
        <f t="array" ref="H5358">IF($A5358="","",INDEX(OpenMeteoAPI[RelativeHumidityPct],ROWS($H$2:H5358))/100)</f>
        <v/>
      </c>
      <c r="I5358" s="4" t="str" cm="1">
        <f t="array" ref="I5358">IF($A5358="","",INDEX(OpenMeteoAPI[PrecipitationProbabilityPct],ROWS($I$2:I5358))/100)</f>
        <v/>
      </c>
      <c r="J5358" s="3" t="str" cm="1">
        <f t="array" ref="J5358">IF($A5358="","",INDEX(OpenMeteoAPI[PrecipitationMM],ROWS($J$2:J5358)))</f>
        <v/>
      </c>
      <c r="K5358" t="str" cm="1">
        <f t="array" ref="K5358">IF($A5358="","",INDEX(OpenMeteoAPI[WeatherCode],ROWS($K$2:K5358)))</f>
        <v/>
      </c>
      <c r="L5358" s="3" t="str" cm="1">
        <f t="array" ref="L5358">IF($A5358="","",INDEX(OpenMeteoAPI[WindSpeedKMH],ROWS($L$2:L5358)))</f>
        <v/>
      </c>
    </row>
    <row r="5359" spans="1:12">
      <c r="A5359" t="str" cm="1">
        <f t="array" ref="A5359">IFERROR(INDEX(OpenMeteoAPI[City],ROWS($A$2:A5359))&amp;", "&amp;INDEX(OpenMeteoAPI[CountryCode],ROWS($A$2:A5359)),"")</f>
        <v/>
      </c>
      <c r="B5359" t="str" cm="1">
        <f t="array" ref="B5359">IF($A5359="","",INDEX(OpenMeteoAPI[LocationID],ROWS($B$2:B5359)))</f>
        <v/>
      </c>
      <c r="C5359" s="5" t="str" cm="1">
        <f t="array" ref="C5359">IF($A5359="","",INDEX(OpenMeteoAPI[ForecastDateTime],ROWS($C$2:C5359)))</f>
        <v/>
      </c>
      <c r="D5359" t="str">
        <f t="shared" si="83"/>
        <v/>
      </c>
      <c r="E5359" t="str" cm="1">
        <f t="array" ref="E5359">IF($K5359="","",_xlfn.IFS($K5359=0,_xlfn.UNICHAR(9728),$K5359&lt;=3,_xlfn.UNICHAR(9729),OR($K5359=45,$K5359=48),"~",AND($K5359&gt;=51,$K5359&lt;=67),_xlfn.UNICHAR(9748),AND($K5359&gt;=71,$K5359&lt;=77),_xlfn.UNICHAR(10052),AND($K5359&gt;=80,$K5359&lt;=82),_xlfn.UNICHAR(9748),AND($K5359&gt;=95,$K5359&lt;=99),_xlfn.UNICHAR(9889),TRUE,_xlfn.UNICHAR(9729)))</f>
        <v/>
      </c>
      <c r="F5359" t="str" cm="1">
        <f t="array" ref="F5359">IF($K5359="","",_xlfn.IFS($K5359=0,"Clear",$K5359&lt;=3,"Partly Cloudy",OR($K5359=45,$K5359=48),"Fog",AND($K5359&gt;=51,$K5359&lt;=67),"Drizzle",AND($K5359&gt;=71,$K5359&lt;=77),"Snow",AND($K5359&gt;=80,$K5359&lt;=82),"Rain Showers",AND($K5359&gt;=95,$K5359&lt;=99),"Thunderstorm",TRUE,"Cloudy"))</f>
        <v/>
      </c>
      <c r="G5359" s="3" t="str" cm="1">
        <f t="array" ref="G5359">IF($A5359="","",INDEX(OpenMeteoAPI[TemperatureC],ROWS($G$2:G5359)))</f>
        <v/>
      </c>
      <c r="H5359" s="4" t="str" cm="1">
        <f t="array" ref="H5359">IF($A5359="","",INDEX(OpenMeteoAPI[RelativeHumidityPct],ROWS($H$2:H5359))/100)</f>
        <v/>
      </c>
      <c r="I5359" s="4" t="str" cm="1">
        <f t="array" ref="I5359">IF($A5359="","",INDEX(OpenMeteoAPI[PrecipitationProbabilityPct],ROWS($I$2:I5359))/100)</f>
        <v/>
      </c>
      <c r="J5359" s="3" t="str" cm="1">
        <f t="array" ref="J5359">IF($A5359="","",INDEX(OpenMeteoAPI[PrecipitationMM],ROWS($J$2:J5359)))</f>
        <v/>
      </c>
      <c r="K5359" t="str" cm="1">
        <f t="array" ref="K5359">IF($A5359="","",INDEX(OpenMeteoAPI[WeatherCode],ROWS($K$2:K5359)))</f>
        <v/>
      </c>
      <c r="L5359" s="3" t="str" cm="1">
        <f t="array" ref="L5359">IF($A5359="","",INDEX(OpenMeteoAPI[WindSpeedKMH],ROWS($L$2:L5359)))</f>
        <v/>
      </c>
    </row>
    <row r="5360" spans="1:12">
      <c r="A5360" t="str" cm="1">
        <f t="array" ref="A5360">IFERROR(INDEX(OpenMeteoAPI[City],ROWS($A$2:A5360))&amp;", "&amp;INDEX(OpenMeteoAPI[CountryCode],ROWS($A$2:A5360)),"")</f>
        <v/>
      </c>
      <c r="B5360" t="str" cm="1">
        <f t="array" ref="B5360">IF($A5360="","",INDEX(OpenMeteoAPI[LocationID],ROWS($B$2:B5360)))</f>
        <v/>
      </c>
      <c r="C5360" s="5" t="str" cm="1">
        <f t="array" ref="C5360">IF($A5360="","",INDEX(OpenMeteoAPI[ForecastDateTime],ROWS($C$2:C5360)))</f>
        <v/>
      </c>
      <c r="D5360" t="str">
        <f t="shared" si="83"/>
        <v/>
      </c>
      <c r="E5360" t="str" cm="1">
        <f t="array" ref="E5360">IF($K5360="","",_xlfn.IFS($K5360=0,_xlfn.UNICHAR(9728),$K5360&lt;=3,_xlfn.UNICHAR(9729),OR($K5360=45,$K5360=48),"~",AND($K5360&gt;=51,$K5360&lt;=67),_xlfn.UNICHAR(9748),AND($K5360&gt;=71,$K5360&lt;=77),_xlfn.UNICHAR(10052),AND($K5360&gt;=80,$K5360&lt;=82),_xlfn.UNICHAR(9748),AND($K5360&gt;=95,$K5360&lt;=99),_xlfn.UNICHAR(9889),TRUE,_xlfn.UNICHAR(9729)))</f>
        <v/>
      </c>
      <c r="F5360" t="str" cm="1">
        <f t="array" ref="F5360">IF($K5360="","",_xlfn.IFS($K5360=0,"Clear",$K5360&lt;=3,"Partly Cloudy",OR($K5360=45,$K5360=48),"Fog",AND($K5360&gt;=51,$K5360&lt;=67),"Drizzle",AND($K5360&gt;=71,$K5360&lt;=77),"Snow",AND($K5360&gt;=80,$K5360&lt;=82),"Rain Showers",AND($K5360&gt;=95,$K5360&lt;=99),"Thunderstorm",TRUE,"Cloudy"))</f>
        <v/>
      </c>
      <c r="G5360" s="3" t="str" cm="1">
        <f t="array" ref="G5360">IF($A5360="","",INDEX(OpenMeteoAPI[TemperatureC],ROWS($G$2:G5360)))</f>
        <v/>
      </c>
      <c r="H5360" s="4" t="str" cm="1">
        <f t="array" ref="H5360">IF($A5360="","",INDEX(OpenMeteoAPI[RelativeHumidityPct],ROWS($H$2:H5360))/100)</f>
        <v/>
      </c>
      <c r="I5360" s="4" t="str" cm="1">
        <f t="array" ref="I5360">IF($A5360="","",INDEX(OpenMeteoAPI[PrecipitationProbabilityPct],ROWS($I$2:I5360))/100)</f>
        <v/>
      </c>
      <c r="J5360" s="3" t="str" cm="1">
        <f t="array" ref="J5360">IF($A5360="","",INDEX(OpenMeteoAPI[PrecipitationMM],ROWS($J$2:J5360)))</f>
        <v/>
      </c>
      <c r="K5360" t="str" cm="1">
        <f t="array" ref="K5360">IF($A5360="","",INDEX(OpenMeteoAPI[WeatherCode],ROWS($K$2:K5360)))</f>
        <v/>
      </c>
      <c r="L5360" s="3" t="str" cm="1">
        <f t="array" ref="L5360">IF($A5360="","",INDEX(OpenMeteoAPI[WindSpeedKMH],ROWS($L$2:L5360)))</f>
        <v/>
      </c>
    </row>
    <row r="5361" spans="1:12">
      <c r="A5361" t="str" cm="1">
        <f t="array" ref="A5361">IFERROR(INDEX(OpenMeteoAPI[City],ROWS($A$2:A5361))&amp;", "&amp;INDEX(OpenMeteoAPI[CountryCode],ROWS($A$2:A5361)),"")</f>
        <v/>
      </c>
      <c r="B5361" t="str" cm="1">
        <f t="array" ref="B5361">IF($A5361="","",INDEX(OpenMeteoAPI[LocationID],ROWS($B$2:B5361)))</f>
        <v/>
      </c>
      <c r="C5361" s="5" t="str" cm="1">
        <f t="array" ref="C5361">IF($A5361="","",INDEX(OpenMeteoAPI[ForecastDateTime],ROWS($C$2:C5361)))</f>
        <v/>
      </c>
      <c r="D5361" t="str">
        <f t="shared" si="83"/>
        <v/>
      </c>
      <c r="E5361" t="str" cm="1">
        <f t="array" ref="E5361">IF($K5361="","",_xlfn.IFS($K5361=0,_xlfn.UNICHAR(9728),$K5361&lt;=3,_xlfn.UNICHAR(9729),OR($K5361=45,$K5361=48),"~",AND($K5361&gt;=51,$K5361&lt;=67),_xlfn.UNICHAR(9748),AND($K5361&gt;=71,$K5361&lt;=77),_xlfn.UNICHAR(10052),AND($K5361&gt;=80,$K5361&lt;=82),_xlfn.UNICHAR(9748),AND($K5361&gt;=95,$K5361&lt;=99),_xlfn.UNICHAR(9889),TRUE,_xlfn.UNICHAR(9729)))</f>
        <v/>
      </c>
      <c r="F5361" t="str" cm="1">
        <f t="array" ref="F5361">IF($K5361="","",_xlfn.IFS($K5361=0,"Clear",$K5361&lt;=3,"Partly Cloudy",OR($K5361=45,$K5361=48),"Fog",AND($K5361&gt;=51,$K5361&lt;=67),"Drizzle",AND($K5361&gt;=71,$K5361&lt;=77),"Snow",AND($K5361&gt;=80,$K5361&lt;=82),"Rain Showers",AND($K5361&gt;=95,$K5361&lt;=99),"Thunderstorm",TRUE,"Cloudy"))</f>
        <v/>
      </c>
      <c r="G5361" s="3" t="str" cm="1">
        <f t="array" ref="G5361">IF($A5361="","",INDEX(OpenMeteoAPI[TemperatureC],ROWS($G$2:G5361)))</f>
        <v/>
      </c>
      <c r="H5361" s="4" t="str" cm="1">
        <f t="array" ref="H5361">IF($A5361="","",INDEX(OpenMeteoAPI[RelativeHumidityPct],ROWS($H$2:H5361))/100)</f>
        <v/>
      </c>
      <c r="I5361" s="4" t="str" cm="1">
        <f t="array" ref="I5361">IF($A5361="","",INDEX(OpenMeteoAPI[PrecipitationProbabilityPct],ROWS($I$2:I5361))/100)</f>
        <v/>
      </c>
      <c r="J5361" s="3" t="str" cm="1">
        <f t="array" ref="J5361">IF($A5361="","",INDEX(OpenMeteoAPI[PrecipitationMM],ROWS($J$2:J5361)))</f>
        <v/>
      </c>
      <c r="K5361" t="str" cm="1">
        <f t="array" ref="K5361">IF($A5361="","",INDEX(OpenMeteoAPI[WeatherCode],ROWS($K$2:K5361)))</f>
        <v/>
      </c>
      <c r="L5361" s="3" t="str" cm="1">
        <f t="array" ref="L5361">IF($A5361="","",INDEX(OpenMeteoAPI[WindSpeedKMH],ROWS($L$2:L5361)))</f>
        <v/>
      </c>
    </row>
    <row r="5362" spans="1:12">
      <c r="A5362" t="str" cm="1">
        <f t="array" ref="A5362">IFERROR(INDEX(OpenMeteoAPI[City],ROWS($A$2:A5362))&amp;", "&amp;INDEX(OpenMeteoAPI[CountryCode],ROWS($A$2:A5362)),"")</f>
        <v/>
      </c>
      <c r="B5362" t="str" cm="1">
        <f t="array" ref="B5362">IF($A5362="","",INDEX(OpenMeteoAPI[LocationID],ROWS($B$2:B5362)))</f>
        <v/>
      </c>
      <c r="C5362" s="5" t="str" cm="1">
        <f t="array" ref="C5362">IF($A5362="","",INDEX(OpenMeteoAPI[ForecastDateTime],ROWS($C$2:C5362)))</f>
        <v/>
      </c>
      <c r="D5362" t="str">
        <f t="shared" si="83"/>
        <v/>
      </c>
      <c r="E5362" t="str" cm="1">
        <f t="array" ref="E5362">IF($K5362="","",_xlfn.IFS($K5362=0,_xlfn.UNICHAR(9728),$K5362&lt;=3,_xlfn.UNICHAR(9729),OR($K5362=45,$K5362=48),"~",AND($K5362&gt;=51,$K5362&lt;=67),_xlfn.UNICHAR(9748),AND($K5362&gt;=71,$K5362&lt;=77),_xlfn.UNICHAR(10052),AND($K5362&gt;=80,$K5362&lt;=82),_xlfn.UNICHAR(9748),AND($K5362&gt;=95,$K5362&lt;=99),_xlfn.UNICHAR(9889),TRUE,_xlfn.UNICHAR(9729)))</f>
        <v/>
      </c>
      <c r="F5362" t="str" cm="1">
        <f t="array" ref="F5362">IF($K5362="","",_xlfn.IFS($K5362=0,"Clear",$K5362&lt;=3,"Partly Cloudy",OR($K5362=45,$K5362=48),"Fog",AND($K5362&gt;=51,$K5362&lt;=67),"Drizzle",AND($K5362&gt;=71,$K5362&lt;=77),"Snow",AND($K5362&gt;=80,$K5362&lt;=82),"Rain Showers",AND($K5362&gt;=95,$K5362&lt;=99),"Thunderstorm",TRUE,"Cloudy"))</f>
        <v/>
      </c>
      <c r="G5362" s="3" t="str" cm="1">
        <f t="array" ref="G5362">IF($A5362="","",INDEX(OpenMeteoAPI[TemperatureC],ROWS($G$2:G5362)))</f>
        <v/>
      </c>
      <c r="H5362" s="4" t="str" cm="1">
        <f t="array" ref="H5362">IF($A5362="","",INDEX(OpenMeteoAPI[RelativeHumidityPct],ROWS($H$2:H5362))/100)</f>
        <v/>
      </c>
      <c r="I5362" s="4" t="str" cm="1">
        <f t="array" ref="I5362">IF($A5362="","",INDEX(OpenMeteoAPI[PrecipitationProbabilityPct],ROWS($I$2:I5362))/100)</f>
        <v/>
      </c>
      <c r="J5362" s="3" t="str" cm="1">
        <f t="array" ref="J5362">IF($A5362="","",INDEX(OpenMeteoAPI[PrecipitationMM],ROWS($J$2:J5362)))</f>
        <v/>
      </c>
      <c r="K5362" t="str" cm="1">
        <f t="array" ref="K5362">IF($A5362="","",INDEX(OpenMeteoAPI[WeatherCode],ROWS($K$2:K5362)))</f>
        <v/>
      </c>
      <c r="L5362" s="3" t="str" cm="1">
        <f t="array" ref="L5362">IF($A5362="","",INDEX(OpenMeteoAPI[WindSpeedKMH],ROWS($L$2:L5362)))</f>
        <v/>
      </c>
    </row>
    <row r="5363" spans="1:12">
      <c r="A5363" t="str" cm="1">
        <f t="array" ref="A5363">IFERROR(INDEX(OpenMeteoAPI[City],ROWS($A$2:A5363))&amp;", "&amp;INDEX(OpenMeteoAPI[CountryCode],ROWS($A$2:A5363)),"")</f>
        <v/>
      </c>
      <c r="B5363" t="str" cm="1">
        <f t="array" ref="B5363">IF($A5363="","",INDEX(OpenMeteoAPI[LocationID],ROWS($B$2:B5363)))</f>
        <v/>
      </c>
      <c r="C5363" s="5" t="str" cm="1">
        <f t="array" ref="C5363">IF($A5363="","",INDEX(OpenMeteoAPI[ForecastDateTime],ROWS($C$2:C5363)))</f>
        <v/>
      </c>
      <c r="D5363" t="str">
        <f t="shared" si="83"/>
        <v/>
      </c>
      <c r="E5363" t="str" cm="1">
        <f t="array" ref="E5363">IF($K5363="","",_xlfn.IFS($K5363=0,_xlfn.UNICHAR(9728),$K5363&lt;=3,_xlfn.UNICHAR(9729),OR($K5363=45,$K5363=48),"~",AND($K5363&gt;=51,$K5363&lt;=67),_xlfn.UNICHAR(9748),AND($K5363&gt;=71,$K5363&lt;=77),_xlfn.UNICHAR(10052),AND($K5363&gt;=80,$K5363&lt;=82),_xlfn.UNICHAR(9748),AND($K5363&gt;=95,$K5363&lt;=99),_xlfn.UNICHAR(9889),TRUE,_xlfn.UNICHAR(9729)))</f>
        <v/>
      </c>
      <c r="F5363" t="str" cm="1">
        <f t="array" ref="F5363">IF($K5363="","",_xlfn.IFS($K5363=0,"Clear",$K5363&lt;=3,"Partly Cloudy",OR($K5363=45,$K5363=48),"Fog",AND($K5363&gt;=51,$K5363&lt;=67),"Drizzle",AND($K5363&gt;=71,$K5363&lt;=77),"Snow",AND($K5363&gt;=80,$K5363&lt;=82),"Rain Showers",AND($K5363&gt;=95,$K5363&lt;=99),"Thunderstorm",TRUE,"Cloudy"))</f>
        <v/>
      </c>
      <c r="G5363" s="3" t="str" cm="1">
        <f t="array" ref="G5363">IF($A5363="","",INDEX(OpenMeteoAPI[TemperatureC],ROWS($G$2:G5363)))</f>
        <v/>
      </c>
      <c r="H5363" s="4" t="str" cm="1">
        <f t="array" ref="H5363">IF($A5363="","",INDEX(OpenMeteoAPI[RelativeHumidityPct],ROWS($H$2:H5363))/100)</f>
        <v/>
      </c>
      <c r="I5363" s="4" t="str" cm="1">
        <f t="array" ref="I5363">IF($A5363="","",INDEX(OpenMeteoAPI[PrecipitationProbabilityPct],ROWS($I$2:I5363))/100)</f>
        <v/>
      </c>
      <c r="J5363" s="3" t="str" cm="1">
        <f t="array" ref="J5363">IF($A5363="","",INDEX(OpenMeteoAPI[PrecipitationMM],ROWS($J$2:J5363)))</f>
        <v/>
      </c>
      <c r="K5363" t="str" cm="1">
        <f t="array" ref="K5363">IF($A5363="","",INDEX(OpenMeteoAPI[WeatherCode],ROWS($K$2:K5363)))</f>
        <v/>
      </c>
      <c r="L5363" s="3" t="str" cm="1">
        <f t="array" ref="L5363">IF($A5363="","",INDEX(OpenMeteoAPI[WindSpeedKMH],ROWS($L$2:L5363)))</f>
        <v/>
      </c>
    </row>
    <row r="5364" spans="1:12">
      <c r="A5364" t="str" cm="1">
        <f t="array" ref="A5364">IFERROR(INDEX(OpenMeteoAPI[City],ROWS($A$2:A5364))&amp;", "&amp;INDEX(OpenMeteoAPI[CountryCode],ROWS($A$2:A5364)),"")</f>
        <v/>
      </c>
      <c r="B5364" t="str" cm="1">
        <f t="array" ref="B5364">IF($A5364="","",INDEX(OpenMeteoAPI[LocationID],ROWS($B$2:B5364)))</f>
        <v/>
      </c>
      <c r="C5364" s="5" t="str" cm="1">
        <f t="array" ref="C5364">IF($A5364="","",INDEX(OpenMeteoAPI[ForecastDateTime],ROWS($C$2:C5364)))</f>
        <v/>
      </c>
      <c r="D5364" t="str">
        <f t="shared" si="83"/>
        <v/>
      </c>
      <c r="E5364" t="str" cm="1">
        <f t="array" ref="E5364">IF($K5364="","",_xlfn.IFS($K5364=0,_xlfn.UNICHAR(9728),$K5364&lt;=3,_xlfn.UNICHAR(9729),OR($K5364=45,$K5364=48),"~",AND($K5364&gt;=51,$K5364&lt;=67),_xlfn.UNICHAR(9748),AND($K5364&gt;=71,$K5364&lt;=77),_xlfn.UNICHAR(10052),AND($K5364&gt;=80,$K5364&lt;=82),_xlfn.UNICHAR(9748),AND($K5364&gt;=95,$K5364&lt;=99),_xlfn.UNICHAR(9889),TRUE,_xlfn.UNICHAR(9729)))</f>
        <v/>
      </c>
      <c r="F5364" t="str" cm="1">
        <f t="array" ref="F5364">IF($K5364="","",_xlfn.IFS($K5364=0,"Clear",$K5364&lt;=3,"Partly Cloudy",OR($K5364=45,$K5364=48),"Fog",AND($K5364&gt;=51,$K5364&lt;=67),"Drizzle",AND($K5364&gt;=71,$K5364&lt;=77),"Snow",AND($K5364&gt;=80,$K5364&lt;=82),"Rain Showers",AND($K5364&gt;=95,$K5364&lt;=99),"Thunderstorm",TRUE,"Cloudy"))</f>
        <v/>
      </c>
      <c r="G5364" s="3" t="str" cm="1">
        <f t="array" ref="G5364">IF($A5364="","",INDEX(OpenMeteoAPI[TemperatureC],ROWS($G$2:G5364)))</f>
        <v/>
      </c>
      <c r="H5364" s="4" t="str" cm="1">
        <f t="array" ref="H5364">IF($A5364="","",INDEX(OpenMeteoAPI[RelativeHumidityPct],ROWS($H$2:H5364))/100)</f>
        <v/>
      </c>
      <c r="I5364" s="4" t="str" cm="1">
        <f t="array" ref="I5364">IF($A5364="","",INDEX(OpenMeteoAPI[PrecipitationProbabilityPct],ROWS($I$2:I5364))/100)</f>
        <v/>
      </c>
      <c r="J5364" s="3" t="str" cm="1">
        <f t="array" ref="J5364">IF($A5364="","",INDEX(OpenMeteoAPI[PrecipitationMM],ROWS($J$2:J5364)))</f>
        <v/>
      </c>
      <c r="K5364" t="str" cm="1">
        <f t="array" ref="K5364">IF($A5364="","",INDEX(OpenMeteoAPI[WeatherCode],ROWS($K$2:K5364)))</f>
        <v/>
      </c>
      <c r="L5364" s="3" t="str" cm="1">
        <f t="array" ref="L5364">IF($A5364="","",INDEX(OpenMeteoAPI[WindSpeedKMH],ROWS($L$2:L5364)))</f>
        <v/>
      </c>
    </row>
    <row r="5365" spans="1:12">
      <c r="A5365" t="str" cm="1">
        <f t="array" ref="A5365">IFERROR(INDEX(OpenMeteoAPI[City],ROWS($A$2:A5365))&amp;", "&amp;INDEX(OpenMeteoAPI[CountryCode],ROWS($A$2:A5365)),"")</f>
        <v/>
      </c>
      <c r="B5365" t="str" cm="1">
        <f t="array" ref="B5365">IF($A5365="","",INDEX(OpenMeteoAPI[LocationID],ROWS($B$2:B5365)))</f>
        <v/>
      </c>
      <c r="C5365" s="5" t="str" cm="1">
        <f t="array" ref="C5365">IF($A5365="","",INDEX(OpenMeteoAPI[ForecastDateTime],ROWS($C$2:C5365)))</f>
        <v/>
      </c>
      <c r="D5365" t="str">
        <f t="shared" si="83"/>
        <v/>
      </c>
      <c r="E5365" t="str" cm="1">
        <f t="array" ref="E5365">IF($K5365="","",_xlfn.IFS($K5365=0,_xlfn.UNICHAR(9728),$K5365&lt;=3,_xlfn.UNICHAR(9729),OR($K5365=45,$K5365=48),"~",AND($K5365&gt;=51,$K5365&lt;=67),_xlfn.UNICHAR(9748),AND($K5365&gt;=71,$K5365&lt;=77),_xlfn.UNICHAR(10052),AND($K5365&gt;=80,$K5365&lt;=82),_xlfn.UNICHAR(9748),AND($K5365&gt;=95,$K5365&lt;=99),_xlfn.UNICHAR(9889),TRUE,_xlfn.UNICHAR(9729)))</f>
        <v/>
      </c>
      <c r="F5365" t="str" cm="1">
        <f t="array" ref="F5365">IF($K5365="","",_xlfn.IFS($K5365=0,"Clear",$K5365&lt;=3,"Partly Cloudy",OR($K5365=45,$K5365=48),"Fog",AND($K5365&gt;=51,$K5365&lt;=67),"Drizzle",AND($K5365&gt;=71,$K5365&lt;=77),"Snow",AND($K5365&gt;=80,$K5365&lt;=82),"Rain Showers",AND($K5365&gt;=95,$K5365&lt;=99),"Thunderstorm",TRUE,"Cloudy"))</f>
        <v/>
      </c>
      <c r="G5365" s="3" t="str" cm="1">
        <f t="array" ref="G5365">IF($A5365="","",INDEX(OpenMeteoAPI[TemperatureC],ROWS($G$2:G5365)))</f>
        <v/>
      </c>
      <c r="H5365" s="4" t="str" cm="1">
        <f t="array" ref="H5365">IF($A5365="","",INDEX(OpenMeteoAPI[RelativeHumidityPct],ROWS($H$2:H5365))/100)</f>
        <v/>
      </c>
      <c r="I5365" s="4" t="str" cm="1">
        <f t="array" ref="I5365">IF($A5365="","",INDEX(OpenMeteoAPI[PrecipitationProbabilityPct],ROWS($I$2:I5365))/100)</f>
        <v/>
      </c>
      <c r="J5365" s="3" t="str" cm="1">
        <f t="array" ref="J5365">IF($A5365="","",INDEX(OpenMeteoAPI[PrecipitationMM],ROWS($J$2:J5365)))</f>
        <v/>
      </c>
      <c r="K5365" t="str" cm="1">
        <f t="array" ref="K5365">IF($A5365="","",INDEX(OpenMeteoAPI[WeatherCode],ROWS($K$2:K5365)))</f>
        <v/>
      </c>
      <c r="L5365" s="3" t="str" cm="1">
        <f t="array" ref="L5365">IF($A5365="","",INDEX(OpenMeteoAPI[WindSpeedKMH],ROWS($L$2:L5365)))</f>
        <v/>
      </c>
    </row>
    <row r="5366" spans="1:12">
      <c r="A5366" t="str" cm="1">
        <f t="array" ref="A5366">IFERROR(INDEX(OpenMeteoAPI[City],ROWS($A$2:A5366))&amp;", "&amp;INDEX(OpenMeteoAPI[CountryCode],ROWS($A$2:A5366)),"")</f>
        <v/>
      </c>
      <c r="B5366" t="str" cm="1">
        <f t="array" ref="B5366">IF($A5366="","",INDEX(OpenMeteoAPI[LocationID],ROWS($B$2:B5366)))</f>
        <v/>
      </c>
      <c r="C5366" s="5" t="str" cm="1">
        <f t="array" ref="C5366">IF($A5366="","",INDEX(OpenMeteoAPI[ForecastDateTime],ROWS($C$2:C5366)))</f>
        <v/>
      </c>
      <c r="D5366" t="str">
        <f t="shared" si="83"/>
        <v/>
      </c>
      <c r="E5366" t="str" cm="1">
        <f t="array" ref="E5366">IF($K5366="","",_xlfn.IFS($K5366=0,_xlfn.UNICHAR(9728),$K5366&lt;=3,_xlfn.UNICHAR(9729),OR($K5366=45,$K5366=48),"~",AND($K5366&gt;=51,$K5366&lt;=67),_xlfn.UNICHAR(9748),AND($K5366&gt;=71,$K5366&lt;=77),_xlfn.UNICHAR(10052),AND($K5366&gt;=80,$K5366&lt;=82),_xlfn.UNICHAR(9748),AND($K5366&gt;=95,$K5366&lt;=99),_xlfn.UNICHAR(9889),TRUE,_xlfn.UNICHAR(9729)))</f>
        <v/>
      </c>
      <c r="F5366" t="str" cm="1">
        <f t="array" ref="F5366">IF($K5366="","",_xlfn.IFS($K5366=0,"Clear",$K5366&lt;=3,"Partly Cloudy",OR($K5366=45,$K5366=48),"Fog",AND($K5366&gt;=51,$K5366&lt;=67),"Drizzle",AND($K5366&gt;=71,$K5366&lt;=77),"Snow",AND($K5366&gt;=80,$K5366&lt;=82),"Rain Showers",AND($K5366&gt;=95,$K5366&lt;=99),"Thunderstorm",TRUE,"Cloudy"))</f>
        <v/>
      </c>
      <c r="G5366" s="3" t="str" cm="1">
        <f t="array" ref="G5366">IF($A5366="","",INDEX(OpenMeteoAPI[TemperatureC],ROWS($G$2:G5366)))</f>
        <v/>
      </c>
      <c r="H5366" s="4" t="str" cm="1">
        <f t="array" ref="H5366">IF($A5366="","",INDEX(OpenMeteoAPI[RelativeHumidityPct],ROWS($H$2:H5366))/100)</f>
        <v/>
      </c>
      <c r="I5366" s="4" t="str" cm="1">
        <f t="array" ref="I5366">IF($A5366="","",INDEX(OpenMeteoAPI[PrecipitationProbabilityPct],ROWS($I$2:I5366))/100)</f>
        <v/>
      </c>
      <c r="J5366" s="3" t="str" cm="1">
        <f t="array" ref="J5366">IF($A5366="","",INDEX(OpenMeteoAPI[PrecipitationMM],ROWS($J$2:J5366)))</f>
        <v/>
      </c>
      <c r="K5366" t="str" cm="1">
        <f t="array" ref="K5366">IF($A5366="","",INDEX(OpenMeteoAPI[WeatherCode],ROWS($K$2:K5366)))</f>
        <v/>
      </c>
      <c r="L5366" s="3" t="str" cm="1">
        <f t="array" ref="L5366">IF($A5366="","",INDEX(OpenMeteoAPI[WindSpeedKMH],ROWS($L$2:L5366)))</f>
        <v/>
      </c>
    </row>
    <row r="5367" spans="1:12">
      <c r="A5367" t="str" cm="1">
        <f t="array" ref="A5367">IFERROR(INDEX(OpenMeteoAPI[City],ROWS($A$2:A5367))&amp;", "&amp;INDEX(OpenMeteoAPI[CountryCode],ROWS($A$2:A5367)),"")</f>
        <v/>
      </c>
      <c r="B5367" t="str" cm="1">
        <f t="array" ref="B5367">IF($A5367="","",INDEX(OpenMeteoAPI[LocationID],ROWS($B$2:B5367)))</f>
        <v/>
      </c>
      <c r="C5367" s="5" t="str" cm="1">
        <f t="array" ref="C5367">IF($A5367="","",INDEX(OpenMeteoAPI[ForecastDateTime],ROWS($C$2:C5367)))</f>
        <v/>
      </c>
      <c r="D5367" t="str">
        <f t="shared" si="83"/>
        <v/>
      </c>
      <c r="E5367" t="str" cm="1">
        <f t="array" ref="E5367">IF($K5367="","",_xlfn.IFS($K5367=0,_xlfn.UNICHAR(9728),$K5367&lt;=3,_xlfn.UNICHAR(9729),OR($K5367=45,$K5367=48),"~",AND($K5367&gt;=51,$K5367&lt;=67),_xlfn.UNICHAR(9748),AND($K5367&gt;=71,$K5367&lt;=77),_xlfn.UNICHAR(10052),AND($K5367&gt;=80,$K5367&lt;=82),_xlfn.UNICHAR(9748),AND($K5367&gt;=95,$K5367&lt;=99),_xlfn.UNICHAR(9889),TRUE,_xlfn.UNICHAR(9729)))</f>
        <v/>
      </c>
      <c r="F5367" t="str" cm="1">
        <f t="array" ref="F5367">IF($K5367="","",_xlfn.IFS($K5367=0,"Clear",$K5367&lt;=3,"Partly Cloudy",OR($K5367=45,$K5367=48),"Fog",AND($K5367&gt;=51,$K5367&lt;=67),"Drizzle",AND($K5367&gt;=71,$K5367&lt;=77),"Snow",AND($K5367&gt;=80,$K5367&lt;=82),"Rain Showers",AND($K5367&gt;=95,$K5367&lt;=99),"Thunderstorm",TRUE,"Cloudy"))</f>
        <v/>
      </c>
      <c r="G5367" s="3" t="str" cm="1">
        <f t="array" ref="G5367">IF($A5367="","",INDEX(OpenMeteoAPI[TemperatureC],ROWS($G$2:G5367)))</f>
        <v/>
      </c>
      <c r="H5367" s="4" t="str" cm="1">
        <f t="array" ref="H5367">IF($A5367="","",INDEX(OpenMeteoAPI[RelativeHumidityPct],ROWS($H$2:H5367))/100)</f>
        <v/>
      </c>
      <c r="I5367" s="4" t="str" cm="1">
        <f t="array" ref="I5367">IF($A5367="","",INDEX(OpenMeteoAPI[PrecipitationProbabilityPct],ROWS($I$2:I5367))/100)</f>
        <v/>
      </c>
      <c r="J5367" s="3" t="str" cm="1">
        <f t="array" ref="J5367">IF($A5367="","",INDEX(OpenMeteoAPI[PrecipitationMM],ROWS($J$2:J5367)))</f>
        <v/>
      </c>
      <c r="K5367" t="str" cm="1">
        <f t="array" ref="K5367">IF($A5367="","",INDEX(OpenMeteoAPI[WeatherCode],ROWS($K$2:K5367)))</f>
        <v/>
      </c>
      <c r="L5367" s="3" t="str" cm="1">
        <f t="array" ref="L5367">IF($A5367="","",INDEX(OpenMeteoAPI[WindSpeedKMH],ROWS($L$2:L5367)))</f>
        <v/>
      </c>
    </row>
    <row r="5368" spans="1:12">
      <c r="A5368" t="str" cm="1">
        <f t="array" ref="A5368">IFERROR(INDEX(OpenMeteoAPI[City],ROWS($A$2:A5368))&amp;", "&amp;INDEX(OpenMeteoAPI[CountryCode],ROWS($A$2:A5368)),"")</f>
        <v/>
      </c>
      <c r="B5368" t="str" cm="1">
        <f t="array" ref="B5368">IF($A5368="","",INDEX(OpenMeteoAPI[LocationID],ROWS($B$2:B5368)))</f>
        <v/>
      </c>
      <c r="C5368" s="5" t="str" cm="1">
        <f t="array" ref="C5368">IF($A5368="","",INDEX(OpenMeteoAPI[ForecastDateTime],ROWS($C$2:C5368)))</f>
        <v/>
      </c>
      <c r="D5368" t="str">
        <f t="shared" si="83"/>
        <v/>
      </c>
      <c r="E5368" t="str" cm="1">
        <f t="array" ref="E5368">IF($K5368="","",_xlfn.IFS($K5368=0,_xlfn.UNICHAR(9728),$K5368&lt;=3,_xlfn.UNICHAR(9729),OR($K5368=45,$K5368=48),"~",AND($K5368&gt;=51,$K5368&lt;=67),_xlfn.UNICHAR(9748),AND($K5368&gt;=71,$K5368&lt;=77),_xlfn.UNICHAR(10052),AND($K5368&gt;=80,$K5368&lt;=82),_xlfn.UNICHAR(9748),AND($K5368&gt;=95,$K5368&lt;=99),_xlfn.UNICHAR(9889),TRUE,_xlfn.UNICHAR(9729)))</f>
        <v/>
      </c>
      <c r="F5368" t="str" cm="1">
        <f t="array" ref="F5368">IF($K5368="","",_xlfn.IFS($K5368=0,"Clear",$K5368&lt;=3,"Partly Cloudy",OR($K5368=45,$K5368=48),"Fog",AND($K5368&gt;=51,$K5368&lt;=67),"Drizzle",AND($K5368&gt;=71,$K5368&lt;=77),"Snow",AND($K5368&gt;=80,$K5368&lt;=82),"Rain Showers",AND($K5368&gt;=95,$K5368&lt;=99),"Thunderstorm",TRUE,"Cloudy"))</f>
        <v/>
      </c>
      <c r="G5368" s="3" t="str" cm="1">
        <f t="array" ref="G5368">IF($A5368="","",INDEX(OpenMeteoAPI[TemperatureC],ROWS($G$2:G5368)))</f>
        <v/>
      </c>
      <c r="H5368" s="4" t="str" cm="1">
        <f t="array" ref="H5368">IF($A5368="","",INDEX(OpenMeteoAPI[RelativeHumidityPct],ROWS($H$2:H5368))/100)</f>
        <v/>
      </c>
      <c r="I5368" s="4" t="str" cm="1">
        <f t="array" ref="I5368">IF($A5368="","",INDEX(OpenMeteoAPI[PrecipitationProbabilityPct],ROWS($I$2:I5368))/100)</f>
        <v/>
      </c>
      <c r="J5368" s="3" t="str" cm="1">
        <f t="array" ref="J5368">IF($A5368="","",INDEX(OpenMeteoAPI[PrecipitationMM],ROWS($J$2:J5368)))</f>
        <v/>
      </c>
      <c r="K5368" t="str" cm="1">
        <f t="array" ref="K5368">IF($A5368="","",INDEX(OpenMeteoAPI[WeatherCode],ROWS($K$2:K5368)))</f>
        <v/>
      </c>
      <c r="L5368" s="3" t="str" cm="1">
        <f t="array" ref="L5368">IF($A5368="","",INDEX(OpenMeteoAPI[WindSpeedKMH],ROWS($L$2:L5368)))</f>
        <v/>
      </c>
    </row>
    <row r="5369" spans="1:12">
      <c r="A5369" t="str" cm="1">
        <f t="array" ref="A5369">IFERROR(INDEX(OpenMeteoAPI[City],ROWS($A$2:A5369))&amp;", "&amp;INDEX(OpenMeteoAPI[CountryCode],ROWS($A$2:A5369)),"")</f>
        <v/>
      </c>
      <c r="B5369" t="str" cm="1">
        <f t="array" ref="B5369">IF($A5369="","",INDEX(OpenMeteoAPI[LocationID],ROWS($B$2:B5369)))</f>
        <v/>
      </c>
      <c r="C5369" s="5" t="str" cm="1">
        <f t="array" ref="C5369">IF($A5369="","",INDEX(OpenMeteoAPI[ForecastDateTime],ROWS($C$2:C5369)))</f>
        <v/>
      </c>
      <c r="D5369" t="str">
        <f t="shared" si="83"/>
        <v/>
      </c>
      <c r="E5369" t="str" cm="1">
        <f t="array" ref="E5369">IF($K5369="","",_xlfn.IFS($K5369=0,_xlfn.UNICHAR(9728),$K5369&lt;=3,_xlfn.UNICHAR(9729),OR($K5369=45,$K5369=48),"~",AND($K5369&gt;=51,$K5369&lt;=67),_xlfn.UNICHAR(9748),AND($K5369&gt;=71,$K5369&lt;=77),_xlfn.UNICHAR(10052),AND($K5369&gt;=80,$K5369&lt;=82),_xlfn.UNICHAR(9748),AND($K5369&gt;=95,$K5369&lt;=99),_xlfn.UNICHAR(9889),TRUE,_xlfn.UNICHAR(9729)))</f>
        <v/>
      </c>
      <c r="F5369" t="str" cm="1">
        <f t="array" ref="F5369">IF($K5369="","",_xlfn.IFS($K5369=0,"Clear",$K5369&lt;=3,"Partly Cloudy",OR($K5369=45,$K5369=48),"Fog",AND($K5369&gt;=51,$K5369&lt;=67),"Drizzle",AND($K5369&gt;=71,$K5369&lt;=77),"Snow",AND($K5369&gt;=80,$K5369&lt;=82),"Rain Showers",AND($K5369&gt;=95,$K5369&lt;=99),"Thunderstorm",TRUE,"Cloudy"))</f>
        <v/>
      </c>
      <c r="G5369" s="3" t="str" cm="1">
        <f t="array" ref="G5369">IF($A5369="","",INDEX(OpenMeteoAPI[TemperatureC],ROWS($G$2:G5369)))</f>
        <v/>
      </c>
      <c r="H5369" s="4" t="str" cm="1">
        <f t="array" ref="H5369">IF($A5369="","",INDEX(OpenMeteoAPI[RelativeHumidityPct],ROWS($H$2:H5369))/100)</f>
        <v/>
      </c>
      <c r="I5369" s="4" t="str" cm="1">
        <f t="array" ref="I5369">IF($A5369="","",INDEX(OpenMeteoAPI[PrecipitationProbabilityPct],ROWS($I$2:I5369))/100)</f>
        <v/>
      </c>
      <c r="J5369" s="3" t="str" cm="1">
        <f t="array" ref="J5369">IF($A5369="","",INDEX(OpenMeteoAPI[PrecipitationMM],ROWS($J$2:J5369)))</f>
        <v/>
      </c>
      <c r="K5369" t="str" cm="1">
        <f t="array" ref="K5369">IF($A5369="","",INDEX(OpenMeteoAPI[WeatherCode],ROWS($K$2:K5369)))</f>
        <v/>
      </c>
      <c r="L5369" s="3" t="str" cm="1">
        <f t="array" ref="L5369">IF($A5369="","",INDEX(OpenMeteoAPI[WindSpeedKMH],ROWS($L$2:L5369)))</f>
        <v/>
      </c>
    </row>
    <row r="5370" spans="1:12">
      <c r="A5370" t="str" cm="1">
        <f t="array" ref="A5370">IFERROR(INDEX(OpenMeteoAPI[City],ROWS($A$2:A5370))&amp;", "&amp;INDEX(OpenMeteoAPI[CountryCode],ROWS($A$2:A5370)),"")</f>
        <v/>
      </c>
      <c r="B5370" t="str" cm="1">
        <f t="array" ref="B5370">IF($A5370="","",INDEX(OpenMeteoAPI[LocationID],ROWS($B$2:B5370)))</f>
        <v/>
      </c>
      <c r="C5370" s="5" t="str" cm="1">
        <f t="array" ref="C5370">IF($A5370="","",INDEX(OpenMeteoAPI[ForecastDateTime],ROWS($C$2:C5370)))</f>
        <v/>
      </c>
      <c r="D5370" t="str">
        <f t="shared" si="83"/>
        <v/>
      </c>
      <c r="E5370" t="str" cm="1">
        <f t="array" ref="E5370">IF($K5370="","",_xlfn.IFS($K5370=0,_xlfn.UNICHAR(9728),$K5370&lt;=3,_xlfn.UNICHAR(9729),OR($K5370=45,$K5370=48),"~",AND($K5370&gt;=51,$K5370&lt;=67),_xlfn.UNICHAR(9748),AND($K5370&gt;=71,$K5370&lt;=77),_xlfn.UNICHAR(10052),AND($K5370&gt;=80,$K5370&lt;=82),_xlfn.UNICHAR(9748),AND($K5370&gt;=95,$K5370&lt;=99),_xlfn.UNICHAR(9889),TRUE,_xlfn.UNICHAR(9729)))</f>
        <v/>
      </c>
      <c r="F5370" t="str" cm="1">
        <f t="array" ref="F5370">IF($K5370="","",_xlfn.IFS($K5370=0,"Clear",$K5370&lt;=3,"Partly Cloudy",OR($K5370=45,$K5370=48),"Fog",AND($K5370&gt;=51,$K5370&lt;=67),"Drizzle",AND($K5370&gt;=71,$K5370&lt;=77),"Snow",AND($K5370&gt;=80,$K5370&lt;=82),"Rain Showers",AND($K5370&gt;=95,$K5370&lt;=99),"Thunderstorm",TRUE,"Cloudy"))</f>
        <v/>
      </c>
      <c r="G5370" s="3" t="str" cm="1">
        <f t="array" ref="G5370">IF($A5370="","",INDEX(OpenMeteoAPI[TemperatureC],ROWS($G$2:G5370)))</f>
        <v/>
      </c>
      <c r="H5370" s="4" t="str" cm="1">
        <f t="array" ref="H5370">IF($A5370="","",INDEX(OpenMeteoAPI[RelativeHumidityPct],ROWS($H$2:H5370))/100)</f>
        <v/>
      </c>
      <c r="I5370" s="4" t="str" cm="1">
        <f t="array" ref="I5370">IF($A5370="","",INDEX(OpenMeteoAPI[PrecipitationProbabilityPct],ROWS($I$2:I5370))/100)</f>
        <v/>
      </c>
      <c r="J5370" s="3" t="str" cm="1">
        <f t="array" ref="J5370">IF($A5370="","",INDEX(OpenMeteoAPI[PrecipitationMM],ROWS($J$2:J5370)))</f>
        <v/>
      </c>
      <c r="K5370" t="str" cm="1">
        <f t="array" ref="K5370">IF($A5370="","",INDEX(OpenMeteoAPI[WeatherCode],ROWS($K$2:K5370)))</f>
        <v/>
      </c>
      <c r="L5370" s="3" t="str" cm="1">
        <f t="array" ref="L5370">IF($A5370="","",INDEX(OpenMeteoAPI[WindSpeedKMH],ROWS($L$2:L5370)))</f>
        <v/>
      </c>
    </row>
    <row r="5371" spans="1:12">
      <c r="A5371" t="str" cm="1">
        <f t="array" ref="A5371">IFERROR(INDEX(OpenMeteoAPI[City],ROWS($A$2:A5371))&amp;", "&amp;INDEX(OpenMeteoAPI[CountryCode],ROWS($A$2:A5371)),"")</f>
        <v/>
      </c>
      <c r="B5371" t="str" cm="1">
        <f t="array" ref="B5371">IF($A5371="","",INDEX(OpenMeteoAPI[LocationID],ROWS($B$2:B5371)))</f>
        <v/>
      </c>
      <c r="C5371" s="5" t="str" cm="1">
        <f t="array" ref="C5371">IF($A5371="","",INDEX(OpenMeteoAPI[ForecastDateTime],ROWS($C$2:C5371)))</f>
        <v/>
      </c>
      <c r="D5371" t="str">
        <f t="shared" si="83"/>
        <v/>
      </c>
      <c r="E5371" t="str" cm="1">
        <f t="array" ref="E5371">IF($K5371="","",_xlfn.IFS($K5371=0,_xlfn.UNICHAR(9728),$K5371&lt;=3,_xlfn.UNICHAR(9729),OR($K5371=45,$K5371=48),"~",AND($K5371&gt;=51,$K5371&lt;=67),_xlfn.UNICHAR(9748),AND($K5371&gt;=71,$K5371&lt;=77),_xlfn.UNICHAR(10052),AND($K5371&gt;=80,$K5371&lt;=82),_xlfn.UNICHAR(9748),AND($K5371&gt;=95,$K5371&lt;=99),_xlfn.UNICHAR(9889),TRUE,_xlfn.UNICHAR(9729)))</f>
        <v/>
      </c>
      <c r="F5371" t="str" cm="1">
        <f t="array" ref="F5371">IF($K5371="","",_xlfn.IFS($K5371=0,"Clear",$K5371&lt;=3,"Partly Cloudy",OR($K5371=45,$K5371=48),"Fog",AND($K5371&gt;=51,$K5371&lt;=67),"Drizzle",AND($K5371&gt;=71,$K5371&lt;=77),"Snow",AND($K5371&gt;=80,$K5371&lt;=82),"Rain Showers",AND($K5371&gt;=95,$K5371&lt;=99),"Thunderstorm",TRUE,"Cloudy"))</f>
        <v/>
      </c>
      <c r="G5371" s="3" t="str" cm="1">
        <f t="array" ref="G5371">IF($A5371="","",INDEX(OpenMeteoAPI[TemperatureC],ROWS($G$2:G5371)))</f>
        <v/>
      </c>
      <c r="H5371" s="4" t="str" cm="1">
        <f t="array" ref="H5371">IF($A5371="","",INDEX(OpenMeteoAPI[RelativeHumidityPct],ROWS($H$2:H5371))/100)</f>
        <v/>
      </c>
      <c r="I5371" s="4" t="str" cm="1">
        <f t="array" ref="I5371">IF($A5371="","",INDEX(OpenMeteoAPI[PrecipitationProbabilityPct],ROWS($I$2:I5371))/100)</f>
        <v/>
      </c>
      <c r="J5371" s="3" t="str" cm="1">
        <f t="array" ref="J5371">IF($A5371="","",INDEX(OpenMeteoAPI[PrecipitationMM],ROWS($J$2:J5371)))</f>
        <v/>
      </c>
      <c r="K5371" t="str" cm="1">
        <f t="array" ref="K5371">IF($A5371="","",INDEX(OpenMeteoAPI[WeatherCode],ROWS($K$2:K5371)))</f>
        <v/>
      </c>
      <c r="L5371" s="3" t="str" cm="1">
        <f t="array" ref="L5371">IF($A5371="","",INDEX(OpenMeteoAPI[WindSpeedKMH],ROWS($L$2:L5371)))</f>
        <v/>
      </c>
    </row>
    <row r="5372" spans="1:12">
      <c r="A5372" t="str" cm="1">
        <f t="array" ref="A5372">IFERROR(INDEX(OpenMeteoAPI[City],ROWS($A$2:A5372))&amp;", "&amp;INDEX(OpenMeteoAPI[CountryCode],ROWS($A$2:A5372)),"")</f>
        <v/>
      </c>
      <c r="B5372" t="str" cm="1">
        <f t="array" ref="B5372">IF($A5372="","",INDEX(OpenMeteoAPI[LocationID],ROWS($B$2:B5372)))</f>
        <v/>
      </c>
      <c r="C5372" s="5" t="str" cm="1">
        <f t="array" ref="C5372">IF($A5372="","",INDEX(OpenMeteoAPI[ForecastDateTime],ROWS($C$2:C5372)))</f>
        <v/>
      </c>
      <c r="D5372" t="str">
        <f t="shared" si="83"/>
        <v/>
      </c>
      <c r="E5372" t="str" cm="1">
        <f t="array" ref="E5372">IF($K5372="","",_xlfn.IFS($K5372=0,_xlfn.UNICHAR(9728),$K5372&lt;=3,_xlfn.UNICHAR(9729),OR($K5372=45,$K5372=48),"~",AND($K5372&gt;=51,$K5372&lt;=67),_xlfn.UNICHAR(9748),AND($K5372&gt;=71,$K5372&lt;=77),_xlfn.UNICHAR(10052),AND($K5372&gt;=80,$K5372&lt;=82),_xlfn.UNICHAR(9748),AND($K5372&gt;=95,$K5372&lt;=99),_xlfn.UNICHAR(9889),TRUE,_xlfn.UNICHAR(9729)))</f>
        <v/>
      </c>
      <c r="F5372" t="str" cm="1">
        <f t="array" ref="F5372">IF($K5372="","",_xlfn.IFS($K5372=0,"Clear",$K5372&lt;=3,"Partly Cloudy",OR($K5372=45,$K5372=48),"Fog",AND($K5372&gt;=51,$K5372&lt;=67),"Drizzle",AND($K5372&gt;=71,$K5372&lt;=77),"Snow",AND($K5372&gt;=80,$K5372&lt;=82),"Rain Showers",AND($K5372&gt;=95,$K5372&lt;=99),"Thunderstorm",TRUE,"Cloudy"))</f>
        <v/>
      </c>
      <c r="G5372" s="3" t="str" cm="1">
        <f t="array" ref="G5372">IF($A5372="","",INDEX(OpenMeteoAPI[TemperatureC],ROWS($G$2:G5372)))</f>
        <v/>
      </c>
      <c r="H5372" s="4" t="str" cm="1">
        <f t="array" ref="H5372">IF($A5372="","",INDEX(OpenMeteoAPI[RelativeHumidityPct],ROWS($H$2:H5372))/100)</f>
        <v/>
      </c>
      <c r="I5372" s="4" t="str" cm="1">
        <f t="array" ref="I5372">IF($A5372="","",INDEX(OpenMeteoAPI[PrecipitationProbabilityPct],ROWS($I$2:I5372))/100)</f>
        <v/>
      </c>
      <c r="J5372" s="3" t="str" cm="1">
        <f t="array" ref="J5372">IF($A5372="","",INDEX(OpenMeteoAPI[PrecipitationMM],ROWS($J$2:J5372)))</f>
        <v/>
      </c>
      <c r="K5372" t="str" cm="1">
        <f t="array" ref="K5372">IF($A5372="","",INDEX(OpenMeteoAPI[WeatherCode],ROWS($K$2:K5372)))</f>
        <v/>
      </c>
      <c r="L5372" s="3" t="str" cm="1">
        <f t="array" ref="L5372">IF($A5372="","",INDEX(OpenMeteoAPI[WindSpeedKMH],ROWS($L$2:L5372)))</f>
        <v/>
      </c>
    </row>
    <row r="5373" spans="1:12">
      <c r="A5373" t="str" cm="1">
        <f t="array" ref="A5373">IFERROR(INDEX(OpenMeteoAPI[City],ROWS($A$2:A5373))&amp;", "&amp;INDEX(OpenMeteoAPI[CountryCode],ROWS($A$2:A5373)),"")</f>
        <v/>
      </c>
      <c r="B5373" t="str" cm="1">
        <f t="array" ref="B5373">IF($A5373="","",INDEX(OpenMeteoAPI[LocationID],ROWS($B$2:B5373)))</f>
        <v/>
      </c>
      <c r="C5373" s="5" t="str" cm="1">
        <f t="array" ref="C5373">IF($A5373="","",INDEX(OpenMeteoAPI[ForecastDateTime],ROWS($C$2:C5373)))</f>
        <v/>
      </c>
      <c r="D5373" t="str">
        <f t="shared" si="83"/>
        <v/>
      </c>
      <c r="E5373" t="str" cm="1">
        <f t="array" ref="E5373">IF($K5373="","",_xlfn.IFS($K5373=0,_xlfn.UNICHAR(9728),$K5373&lt;=3,_xlfn.UNICHAR(9729),OR($K5373=45,$K5373=48),"~",AND($K5373&gt;=51,$K5373&lt;=67),_xlfn.UNICHAR(9748),AND($K5373&gt;=71,$K5373&lt;=77),_xlfn.UNICHAR(10052),AND($K5373&gt;=80,$K5373&lt;=82),_xlfn.UNICHAR(9748),AND($K5373&gt;=95,$K5373&lt;=99),_xlfn.UNICHAR(9889),TRUE,_xlfn.UNICHAR(9729)))</f>
        <v/>
      </c>
      <c r="F5373" t="str" cm="1">
        <f t="array" ref="F5373">IF($K5373="","",_xlfn.IFS($K5373=0,"Clear",$K5373&lt;=3,"Partly Cloudy",OR($K5373=45,$K5373=48),"Fog",AND($K5373&gt;=51,$K5373&lt;=67),"Drizzle",AND($K5373&gt;=71,$K5373&lt;=77),"Snow",AND($K5373&gt;=80,$K5373&lt;=82),"Rain Showers",AND($K5373&gt;=95,$K5373&lt;=99),"Thunderstorm",TRUE,"Cloudy"))</f>
        <v/>
      </c>
      <c r="G5373" s="3" t="str" cm="1">
        <f t="array" ref="G5373">IF($A5373="","",INDEX(OpenMeteoAPI[TemperatureC],ROWS($G$2:G5373)))</f>
        <v/>
      </c>
      <c r="H5373" s="4" t="str" cm="1">
        <f t="array" ref="H5373">IF($A5373="","",INDEX(OpenMeteoAPI[RelativeHumidityPct],ROWS($H$2:H5373))/100)</f>
        <v/>
      </c>
      <c r="I5373" s="4" t="str" cm="1">
        <f t="array" ref="I5373">IF($A5373="","",INDEX(OpenMeteoAPI[PrecipitationProbabilityPct],ROWS($I$2:I5373))/100)</f>
        <v/>
      </c>
      <c r="J5373" s="3" t="str" cm="1">
        <f t="array" ref="J5373">IF($A5373="","",INDEX(OpenMeteoAPI[PrecipitationMM],ROWS($J$2:J5373)))</f>
        <v/>
      </c>
      <c r="K5373" t="str" cm="1">
        <f t="array" ref="K5373">IF($A5373="","",INDEX(OpenMeteoAPI[WeatherCode],ROWS($K$2:K5373)))</f>
        <v/>
      </c>
      <c r="L5373" s="3" t="str" cm="1">
        <f t="array" ref="L5373">IF($A5373="","",INDEX(OpenMeteoAPI[WindSpeedKMH],ROWS($L$2:L5373)))</f>
        <v/>
      </c>
    </row>
    <row r="5374" spans="1:12">
      <c r="A5374" t="str" cm="1">
        <f t="array" ref="A5374">IFERROR(INDEX(OpenMeteoAPI[City],ROWS($A$2:A5374))&amp;", "&amp;INDEX(OpenMeteoAPI[CountryCode],ROWS($A$2:A5374)),"")</f>
        <v/>
      </c>
      <c r="B5374" t="str" cm="1">
        <f t="array" ref="B5374">IF($A5374="","",INDEX(OpenMeteoAPI[LocationID],ROWS($B$2:B5374)))</f>
        <v/>
      </c>
      <c r="C5374" s="5" t="str" cm="1">
        <f t="array" ref="C5374">IF($A5374="","",INDEX(OpenMeteoAPI[ForecastDateTime],ROWS($C$2:C5374)))</f>
        <v/>
      </c>
      <c r="D5374" t="str">
        <f t="shared" si="83"/>
        <v/>
      </c>
      <c r="E5374" t="str" cm="1">
        <f t="array" ref="E5374">IF($K5374="","",_xlfn.IFS($K5374=0,_xlfn.UNICHAR(9728),$K5374&lt;=3,_xlfn.UNICHAR(9729),OR($K5374=45,$K5374=48),"~",AND($K5374&gt;=51,$K5374&lt;=67),_xlfn.UNICHAR(9748),AND($K5374&gt;=71,$K5374&lt;=77),_xlfn.UNICHAR(10052),AND($K5374&gt;=80,$K5374&lt;=82),_xlfn.UNICHAR(9748),AND($K5374&gt;=95,$K5374&lt;=99),_xlfn.UNICHAR(9889),TRUE,_xlfn.UNICHAR(9729)))</f>
        <v/>
      </c>
      <c r="F5374" t="str" cm="1">
        <f t="array" ref="F5374">IF($K5374="","",_xlfn.IFS($K5374=0,"Clear",$K5374&lt;=3,"Partly Cloudy",OR($K5374=45,$K5374=48),"Fog",AND($K5374&gt;=51,$K5374&lt;=67),"Drizzle",AND($K5374&gt;=71,$K5374&lt;=77),"Snow",AND($K5374&gt;=80,$K5374&lt;=82),"Rain Showers",AND($K5374&gt;=95,$K5374&lt;=99),"Thunderstorm",TRUE,"Cloudy"))</f>
        <v/>
      </c>
      <c r="G5374" s="3" t="str" cm="1">
        <f t="array" ref="G5374">IF($A5374="","",INDEX(OpenMeteoAPI[TemperatureC],ROWS($G$2:G5374)))</f>
        <v/>
      </c>
      <c r="H5374" s="4" t="str" cm="1">
        <f t="array" ref="H5374">IF($A5374="","",INDEX(OpenMeteoAPI[RelativeHumidityPct],ROWS($H$2:H5374))/100)</f>
        <v/>
      </c>
      <c r="I5374" s="4" t="str" cm="1">
        <f t="array" ref="I5374">IF($A5374="","",INDEX(OpenMeteoAPI[PrecipitationProbabilityPct],ROWS($I$2:I5374))/100)</f>
        <v/>
      </c>
      <c r="J5374" s="3" t="str" cm="1">
        <f t="array" ref="J5374">IF($A5374="","",INDEX(OpenMeteoAPI[PrecipitationMM],ROWS($J$2:J5374)))</f>
        <v/>
      </c>
      <c r="K5374" t="str" cm="1">
        <f t="array" ref="K5374">IF($A5374="","",INDEX(OpenMeteoAPI[WeatherCode],ROWS($K$2:K5374)))</f>
        <v/>
      </c>
      <c r="L5374" s="3" t="str" cm="1">
        <f t="array" ref="L5374">IF($A5374="","",INDEX(OpenMeteoAPI[WindSpeedKMH],ROWS($L$2:L5374)))</f>
        <v/>
      </c>
    </row>
    <row r="5375" spans="1:12">
      <c r="A5375" t="str" cm="1">
        <f t="array" ref="A5375">IFERROR(INDEX(OpenMeteoAPI[City],ROWS($A$2:A5375))&amp;", "&amp;INDEX(OpenMeteoAPI[CountryCode],ROWS($A$2:A5375)),"")</f>
        <v/>
      </c>
      <c r="B5375" t="str" cm="1">
        <f t="array" ref="B5375">IF($A5375="","",INDEX(OpenMeteoAPI[LocationID],ROWS($B$2:B5375)))</f>
        <v/>
      </c>
      <c r="C5375" s="5" t="str" cm="1">
        <f t="array" ref="C5375">IF($A5375="","",INDEX(OpenMeteoAPI[ForecastDateTime],ROWS($C$2:C5375)))</f>
        <v/>
      </c>
      <c r="D5375" t="str">
        <f t="shared" si="83"/>
        <v/>
      </c>
      <c r="E5375" t="str" cm="1">
        <f t="array" ref="E5375">IF($K5375="","",_xlfn.IFS($K5375=0,_xlfn.UNICHAR(9728),$K5375&lt;=3,_xlfn.UNICHAR(9729),OR($K5375=45,$K5375=48),"~",AND($K5375&gt;=51,$K5375&lt;=67),_xlfn.UNICHAR(9748),AND($K5375&gt;=71,$K5375&lt;=77),_xlfn.UNICHAR(10052),AND($K5375&gt;=80,$K5375&lt;=82),_xlfn.UNICHAR(9748),AND($K5375&gt;=95,$K5375&lt;=99),_xlfn.UNICHAR(9889),TRUE,_xlfn.UNICHAR(9729)))</f>
        <v/>
      </c>
      <c r="F5375" t="str" cm="1">
        <f t="array" ref="F5375">IF($K5375="","",_xlfn.IFS($K5375=0,"Clear",$K5375&lt;=3,"Partly Cloudy",OR($K5375=45,$K5375=48),"Fog",AND($K5375&gt;=51,$K5375&lt;=67),"Drizzle",AND($K5375&gt;=71,$K5375&lt;=77),"Snow",AND($K5375&gt;=80,$K5375&lt;=82),"Rain Showers",AND($K5375&gt;=95,$K5375&lt;=99),"Thunderstorm",TRUE,"Cloudy"))</f>
        <v/>
      </c>
      <c r="G5375" s="3" t="str" cm="1">
        <f t="array" ref="G5375">IF($A5375="","",INDEX(OpenMeteoAPI[TemperatureC],ROWS($G$2:G5375)))</f>
        <v/>
      </c>
      <c r="H5375" s="4" t="str" cm="1">
        <f t="array" ref="H5375">IF($A5375="","",INDEX(OpenMeteoAPI[RelativeHumidityPct],ROWS($H$2:H5375))/100)</f>
        <v/>
      </c>
      <c r="I5375" s="4" t="str" cm="1">
        <f t="array" ref="I5375">IF($A5375="","",INDEX(OpenMeteoAPI[PrecipitationProbabilityPct],ROWS($I$2:I5375))/100)</f>
        <v/>
      </c>
      <c r="J5375" s="3" t="str" cm="1">
        <f t="array" ref="J5375">IF($A5375="","",INDEX(OpenMeteoAPI[PrecipitationMM],ROWS($J$2:J5375)))</f>
        <v/>
      </c>
      <c r="K5375" t="str" cm="1">
        <f t="array" ref="K5375">IF($A5375="","",INDEX(OpenMeteoAPI[WeatherCode],ROWS($K$2:K5375)))</f>
        <v/>
      </c>
      <c r="L5375" s="3" t="str" cm="1">
        <f t="array" ref="L5375">IF($A5375="","",INDEX(OpenMeteoAPI[WindSpeedKMH],ROWS($L$2:L5375)))</f>
        <v/>
      </c>
    </row>
    <row r="5376" spans="1:12">
      <c r="A5376" t="str" cm="1">
        <f t="array" ref="A5376">IFERROR(INDEX(OpenMeteoAPI[City],ROWS($A$2:A5376))&amp;", "&amp;INDEX(OpenMeteoAPI[CountryCode],ROWS($A$2:A5376)),"")</f>
        <v/>
      </c>
      <c r="B5376" t="str" cm="1">
        <f t="array" ref="B5376">IF($A5376="","",INDEX(OpenMeteoAPI[LocationID],ROWS($B$2:B5376)))</f>
        <v/>
      </c>
      <c r="C5376" s="5" t="str" cm="1">
        <f t="array" ref="C5376">IF($A5376="","",INDEX(OpenMeteoAPI[ForecastDateTime],ROWS($C$2:C5376)))</f>
        <v/>
      </c>
      <c r="D5376" t="str">
        <f t="shared" si="83"/>
        <v/>
      </c>
      <c r="E5376" t="str" cm="1">
        <f t="array" ref="E5376">IF($K5376="","",_xlfn.IFS($K5376=0,_xlfn.UNICHAR(9728),$K5376&lt;=3,_xlfn.UNICHAR(9729),OR($K5376=45,$K5376=48),"~",AND($K5376&gt;=51,$K5376&lt;=67),_xlfn.UNICHAR(9748),AND($K5376&gt;=71,$K5376&lt;=77),_xlfn.UNICHAR(10052),AND($K5376&gt;=80,$K5376&lt;=82),_xlfn.UNICHAR(9748),AND($K5376&gt;=95,$K5376&lt;=99),_xlfn.UNICHAR(9889),TRUE,_xlfn.UNICHAR(9729)))</f>
        <v/>
      </c>
      <c r="F5376" t="str" cm="1">
        <f t="array" ref="F5376">IF($K5376="","",_xlfn.IFS($K5376=0,"Clear",$K5376&lt;=3,"Partly Cloudy",OR($K5376=45,$K5376=48),"Fog",AND($K5376&gt;=51,$K5376&lt;=67),"Drizzle",AND($K5376&gt;=71,$K5376&lt;=77),"Snow",AND($K5376&gt;=80,$K5376&lt;=82),"Rain Showers",AND($K5376&gt;=95,$K5376&lt;=99),"Thunderstorm",TRUE,"Cloudy"))</f>
        <v/>
      </c>
      <c r="G5376" s="3" t="str" cm="1">
        <f t="array" ref="G5376">IF($A5376="","",INDEX(OpenMeteoAPI[TemperatureC],ROWS($G$2:G5376)))</f>
        <v/>
      </c>
      <c r="H5376" s="4" t="str" cm="1">
        <f t="array" ref="H5376">IF($A5376="","",INDEX(OpenMeteoAPI[RelativeHumidityPct],ROWS($H$2:H5376))/100)</f>
        <v/>
      </c>
      <c r="I5376" s="4" t="str" cm="1">
        <f t="array" ref="I5376">IF($A5376="","",INDEX(OpenMeteoAPI[PrecipitationProbabilityPct],ROWS($I$2:I5376))/100)</f>
        <v/>
      </c>
      <c r="J5376" s="3" t="str" cm="1">
        <f t="array" ref="J5376">IF($A5376="","",INDEX(OpenMeteoAPI[PrecipitationMM],ROWS($J$2:J5376)))</f>
        <v/>
      </c>
      <c r="K5376" t="str" cm="1">
        <f t="array" ref="K5376">IF($A5376="","",INDEX(OpenMeteoAPI[WeatherCode],ROWS($K$2:K5376)))</f>
        <v/>
      </c>
      <c r="L5376" s="3" t="str" cm="1">
        <f t="array" ref="L5376">IF($A5376="","",INDEX(OpenMeteoAPI[WindSpeedKMH],ROWS($L$2:L5376)))</f>
        <v/>
      </c>
    </row>
    <row r="5377" spans="1:12">
      <c r="A5377" t="str" cm="1">
        <f t="array" ref="A5377">IFERROR(INDEX(OpenMeteoAPI[City],ROWS($A$2:A5377))&amp;", "&amp;INDEX(OpenMeteoAPI[CountryCode],ROWS($A$2:A5377)),"")</f>
        <v/>
      </c>
      <c r="B5377" t="str" cm="1">
        <f t="array" ref="B5377">IF($A5377="","",INDEX(OpenMeteoAPI[LocationID],ROWS($B$2:B5377)))</f>
        <v/>
      </c>
      <c r="C5377" s="5" t="str" cm="1">
        <f t="array" ref="C5377">IF($A5377="","",INDEX(OpenMeteoAPI[ForecastDateTime],ROWS($C$2:C5377)))</f>
        <v/>
      </c>
      <c r="D5377" t="str">
        <f t="shared" si="83"/>
        <v/>
      </c>
      <c r="E5377" t="str" cm="1">
        <f t="array" ref="E5377">IF($K5377="","",_xlfn.IFS($K5377=0,_xlfn.UNICHAR(9728),$K5377&lt;=3,_xlfn.UNICHAR(9729),OR($K5377=45,$K5377=48),"~",AND($K5377&gt;=51,$K5377&lt;=67),_xlfn.UNICHAR(9748),AND($K5377&gt;=71,$K5377&lt;=77),_xlfn.UNICHAR(10052),AND($K5377&gt;=80,$K5377&lt;=82),_xlfn.UNICHAR(9748),AND($K5377&gt;=95,$K5377&lt;=99),_xlfn.UNICHAR(9889),TRUE,_xlfn.UNICHAR(9729)))</f>
        <v/>
      </c>
      <c r="F5377" t="str" cm="1">
        <f t="array" ref="F5377">IF($K5377="","",_xlfn.IFS($K5377=0,"Clear",$K5377&lt;=3,"Partly Cloudy",OR($K5377=45,$K5377=48),"Fog",AND($K5377&gt;=51,$K5377&lt;=67),"Drizzle",AND($K5377&gt;=71,$K5377&lt;=77),"Snow",AND($K5377&gt;=80,$K5377&lt;=82),"Rain Showers",AND($K5377&gt;=95,$K5377&lt;=99),"Thunderstorm",TRUE,"Cloudy"))</f>
        <v/>
      </c>
      <c r="G5377" s="3" t="str" cm="1">
        <f t="array" ref="G5377">IF($A5377="","",INDEX(OpenMeteoAPI[TemperatureC],ROWS($G$2:G5377)))</f>
        <v/>
      </c>
      <c r="H5377" s="4" t="str" cm="1">
        <f t="array" ref="H5377">IF($A5377="","",INDEX(OpenMeteoAPI[RelativeHumidityPct],ROWS($H$2:H5377))/100)</f>
        <v/>
      </c>
      <c r="I5377" s="4" t="str" cm="1">
        <f t="array" ref="I5377">IF($A5377="","",INDEX(OpenMeteoAPI[PrecipitationProbabilityPct],ROWS($I$2:I5377))/100)</f>
        <v/>
      </c>
      <c r="J5377" s="3" t="str" cm="1">
        <f t="array" ref="J5377">IF($A5377="","",INDEX(OpenMeteoAPI[PrecipitationMM],ROWS($J$2:J5377)))</f>
        <v/>
      </c>
      <c r="K5377" t="str" cm="1">
        <f t="array" ref="K5377">IF($A5377="","",INDEX(OpenMeteoAPI[WeatherCode],ROWS($K$2:K5377)))</f>
        <v/>
      </c>
      <c r="L5377" s="3" t="str" cm="1">
        <f t="array" ref="L5377">IF($A5377="","",INDEX(OpenMeteoAPI[WindSpeedKMH],ROWS($L$2:L5377)))</f>
        <v/>
      </c>
    </row>
    <row r="5378" spans="1:12">
      <c r="A5378" t="str" cm="1">
        <f t="array" ref="A5378">IFERROR(INDEX(OpenMeteoAPI[City],ROWS($A$2:A5378))&amp;", "&amp;INDEX(OpenMeteoAPI[CountryCode],ROWS($A$2:A5378)),"")</f>
        <v/>
      </c>
      <c r="B5378" t="str" cm="1">
        <f t="array" ref="B5378">IF($A5378="","",INDEX(OpenMeteoAPI[LocationID],ROWS($B$2:B5378)))</f>
        <v/>
      </c>
      <c r="C5378" s="5" t="str" cm="1">
        <f t="array" ref="C5378">IF($A5378="","",INDEX(OpenMeteoAPI[ForecastDateTime],ROWS($C$2:C5378)))</f>
        <v/>
      </c>
      <c r="D5378" t="str">
        <f t="shared" si="83"/>
        <v/>
      </c>
      <c r="E5378" t="str" cm="1">
        <f t="array" ref="E5378">IF($K5378="","",_xlfn.IFS($K5378=0,_xlfn.UNICHAR(9728),$K5378&lt;=3,_xlfn.UNICHAR(9729),OR($K5378=45,$K5378=48),"~",AND($K5378&gt;=51,$K5378&lt;=67),_xlfn.UNICHAR(9748),AND($K5378&gt;=71,$K5378&lt;=77),_xlfn.UNICHAR(10052),AND($K5378&gt;=80,$K5378&lt;=82),_xlfn.UNICHAR(9748),AND($K5378&gt;=95,$K5378&lt;=99),_xlfn.UNICHAR(9889),TRUE,_xlfn.UNICHAR(9729)))</f>
        <v/>
      </c>
      <c r="F5378" t="str" cm="1">
        <f t="array" ref="F5378">IF($K5378="","",_xlfn.IFS($K5378=0,"Clear",$K5378&lt;=3,"Partly Cloudy",OR($K5378=45,$K5378=48),"Fog",AND($K5378&gt;=51,$K5378&lt;=67),"Drizzle",AND($K5378&gt;=71,$K5378&lt;=77),"Snow",AND($K5378&gt;=80,$K5378&lt;=82),"Rain Showers",AND($K5378&gt;=95,$K5378&lt;=99),"Thunderstorm",TRUE,"Cloudy"))</f>
        <v/>
      </c>
      <c r="G5378" s="3" t="str" cm="1">
        <f t="array" ref="G5378">IF($A5378="","",INDEX(OpenMeteoAPI[TemperatureC],ROWS($G$2:G5378)))</f>
        <v/>
      </c>
      <c r="H5378" s="4" t="str" cm="1">
        <f t="array" ref="H5378">IF($A5378="","",INDEX(OpenMeteoAPI[RelativeHumidityPct],ROWS($H$2:H5378))/100)</f>
        <v/>
      </c>
      <c r="I5378" s="4" t="str" cm="1">
        <f t="array" ref="I5378">IF($A5378="","",INDEX(OpenMeteoAPI[PrecipitationProbabilityPct],ROWS($I$2:I5378))/100)</f>
        <v/>
      </c>
      <c r="J5378" s="3" t="str" cm="1">
        <f t="array" ref="J5378">IF($A5378="","",INDEX(OpenMeteoAPI[PrecipitationMM],ROWS($J$2:J5378)))</f>
        <v/>
      </c>
      <c r="K5378" t="str" cm="1">
        <f t="array" ref="K5378">IF($A5378="","",INDEX(OpenMeteoAPI[WeatherCode],ROWS($K$2:K5378)))</f>
        <v/>
      </c>
      <c r="L5378" s="3" t="str" cm="1">
        <f t="array" ref="L5378">IF($A5378="","",INDEX(OpenMeteoAPI[WindSpeedKMH],ROWS($L$2:L5378)))</f>
        <v/>
      </c>
    </row>
    <row r="5379" spans="1:12">
      <c r="A5379" t="str" cm="1">
        <f t="array" ref="A5379">IFERROR(INDEX(OpenMeteoAPI[City],ROWS($A$2:A5379))&amp;", "&amp;INDEX(OpenMeteoAPI[CountryCode],ROWS($A$2:A5379)),"")</f>
        <v/>
      </c>
      <c r="B5379" t="str" cm="1">
        <f t="array" ref="B5379">IF($A5379="","",INDEX(OpenMeteoAPI[LocationID],ROWS($B$2:B5379)))</f>
        <v/>
      </c>
      <c r="C5379" s="5" t="str" cm="1">
        <f t="array" ref="C5379">IF($A5379="","",INDEX(OpenMeteoAPI[ForecastDateTime],ROWS($C$2:C5379)))</f>
        <v/>
      </c>
      <c r="D5379" t="str">
        <f t="shared" ref="D5379:D5442" si="84">IF($A5379="","",TEXT($C5379,"hAM/PM"))</f>
        <v/>
      </c>
      <c r="E5379" t="str" cm="1">
        <f t="array" ref="E5379">IF($K5379="","",_xlfn.IFS($K5379=0,_xlfn.UNICHAR(9728),$K5379&lt;=3,_xlfn.UNICHAR(9729),OR($K5379=45,$K5379=48),"~",AND($K5379&gt;=51,$K5379&lt;=67),_xlfn.UNICHAR(9748),AND($K5379&gt;=71,$K5379&lt;=77),_xlfn.UNICHAR(10052),AND($K5379&gt;=80,$K5379&lt;=82),_xlfn.UNICHAR(9748),AND($K5379&gt;=95,$K5379&lt;=99),_xlfn.UNICHAR(9889),TRUE,_xlfn.UNICHAR(9729)))</f>
        <v/>
      </c>
      <c r="F5379" t="str" cm="1">
        <f t="array" ref="F5379">IF($K5379="","",_xlfn.IFS($K5379=0,"Clear",$K5379&lt;=3,"Partly Cloudy",OR($K5379=45,$K5379=48),"Fog",AND($K5379&gt;=51,$K5379&lt;=67),"Drizzle",AND($K5379&gt;=71,$K5379&lt;=77),"Snow",AND($K5379&gt;=80,$K5379&lt;=82),"Rain Showers",AND($K5379&gt;=95,$K5379&lt;=99),"Thunderstorm",TRUE,"Cloudy"))</f>
        <v/>
      </c>
      <c r="G5379" s="3" t="str" cm="1">
        <f t="array" ref="G5379">IF($A5379="","",INDEX(OpenMeteoAPI[TemperatureC],ROWS($G$2:G5379)))</f>
        <v/>
      </c>
      <c r="H5379" s="4" t="str" cm="1">
        <f t="array" ref="H5379">IF($A5379="","",INDEX(OpenMeteoAPI[RelativeHumidityPct],ROWS($H$2:H5379))/100)</f>
        <v/>
      </c>
      <c r="I5379" s="4" t="str" cm="1">
        <f t="array" ref="I5379">IF($A5379="","",INDEX(OpenMeteoAPI[PrecipitationProbabilityPct],ROWS($I$2:I5379))/100)</f>
        <v/>
      </c>
      <c r="J5379" s="3" t="str" cm="1">
        <f t="array" ref="J5379">IF($A5379="","",INDEX(OpenMeteoAPI[PrecipitationMM],ROWS($J$2:J5379)))</f>
        <v/>
      </c>
      <c r="K5379" t="str" cm="1">
        <f t="array" ref="K5379">IF($A5379="","",INDEX(OpenMeteoAPI[WeatherCode],ROWS($K$2:K5379)))</f>
        <v/>
      </c>
      <c r="L5379" s="3" t="str" cm="1">
        <f t="array" ref="L5379">IF($A5379="","",INDEX(OpenMeteoAPI[WindSpeedKMH],ROWS($L$2:L5379)))</f>
        <v/>
      </c>
    </row>
    <row r="5380" spans="1:12">
      <c r="A5380" t="str" cm="1">
        <f t="array" ref="A5380">IFERROR(INDEX(OpenMeteoAPI[City],ROWS($A$2:A5380))&amp;", "&amp;INDEX(OpenMeteoAPI[CountryCode],ROWS($A$2:A5380)),"")</f>
        <v/>
      </c>
      <c r="B5380" t="str" cm="1">
        <f t="array" ref="B5380">IF($A5380="","",INDEX(OpenMeteoAPI[LocationID],ROWS($B$2:B5380)))</f>
        <v/>
      </c>
      <c r="C5380" s="5" t="str" cm="1">
        <f t="array" ref="C5380">IF($A5380="","",INDEX(OpenMeteoAPI[ForecastDateTime],ROWS($C$2:C5380)))</f>
        <v/>
      </c>
      <c r="D5380" t="str">
        <f t="shared" si="84"/>
        <v/>
      </c>
      <c r="E5380" t="str" cm="1">
        <f t="array" ref="E5380">IF($K5380="","",_xlfn.IFS($K5380=0,_xlfn.UNICHAR(9728),$K5380&lt;=3,_xlfn.UNICHAR(9729),OR($K5380=45,$K5380=48),"~",AND($K5380&gt;=51,$K5380&lt;=67),_xlfn.UNICHAR(9748),AND($K5380&gt;=71,$K5380&lt;=77),_xlfn.UNICHAR(10052),AND($K5380&gt;=80,$K5380&lt;=82),_xlfn.UNICHAR(9748),AND($K5380&gt;=95,$K5380&lt;=99),_xlfn.UNICHAR(9889),TRUE,_xlfn.UNICHAR(9729)))</f>
        <v/>
      </c>
      <c r="F5380" t="str" cm="1">
        <f t="array" ref="F5380">IF($K5380="","",_xlfn.IFS($K5380=0,"Clear",$K5380&lt;=3,"Partly Cloudy",OR($K5380=45,$K5380=48),"Fog",AND($K5380&gt;=51,$K5380&lt;=67),"Drizzle",AND($K5380&gt;=71,$K5380&lt;=77),"Snow",AND($K5380&gt;=80,$K5380&lt;=82),"Rain Showers",AND($K5380&gt;=95,$K5380&lt;=99),"Thunderstorm",TRUE,"Cloudy"))</f>
        <v/>
      </c>
      <c r="G5380" s="3" t="str" cm="1">
        <f t="array" ref="G5380">IF($A5380="","",INDEX(OpenMeteoAPI[TemperatureC],ROWS($G$2:G5380)))</f>
        <v/>
      </c>
      <c r="H5380" s="4" t="str" cm="1">
        <f t="array" ref="H5380">IF($A5380="","",INDEX(OpenMeteoAPI[RelativeHumidityPct],ROWS($H$2:H5380))/100)</f>
        <v/>
      </c>
      <c r="I5380" s="4" t="str" cm="1">
        <f t="array" ref="I5380">IF($A5380="","",INDEX(OpenMeteoAPI[PrecipitationProbabilityPct],ROWS($I$2:I5380))/100)</f>
        <v/>
      </c>
      <c r="J5380" s="3" t="str" cm="1">
        <f t="array" ref="J5380">IF($A5380="","",INDEX(OpenMeteoAPI[PrecipitationMM],ROWS($J$2:J5380)))</f>
        <v/>
      </c>
      <c r="K5380" t="str" cm="1">
        <f t="array" ref="K5380">IF($A5380="","",INDEX(OpenMeteoAPI[WeatherCode],ROWS($K$2:K5380)))</f>
        <v/>
      </c>
      <c r="L5380" s="3" t="str" cm="1">
        <f t="array" ref="L5380">IF($A5380="","",INDEX(OpenMeteoAPI[WindSpeedKMH],ROWS($L$2:L5380)))</f>
        <v/>
      </c>
    </row>
    <row r="5381" spans="1:12">
      <c r="A5381" t="str" cm="1">
        <f t="array" ref="A5381">IFERROR(INDEX(OpenMeteoAPI[City],ROWS($A$2:A5381))&amp;", "&amp;INDEX(OpenMeteoAPI[CountryCode],ROWS($A$2:A5381)),"")</f>
        <v/>
      </c>
      <c r="B5381" t="str" cm="1">
        <f t="array" ref="B5381">IF($A5381="","",INDEX(OpenMeteoAPI[LocationID],ROWS($B$2:B5381)))</f>
        <v/>
      </c>
      <c r="C5381" s="5" t="str" cm="1">
        <f t="array" ref="C5381">IF($A5381="","",INDEX(OpenMeteoAPI[ForecastDateTime],ROWS($C$2:C5381)))</f>
        <v/>
      </c>
      <c r="D5381" t="str">
        <f t="shared" si="84"/>
        <v/>
      </c>
      <c r="E5381" t="str" cm="1">
        <f t="array" ref="E5381">IF($K5381="","",_xlfn.IFS($K5381=0,_xlfn.UNICHAR(9728),$K5381&lt;=3,_xlfn.UNICHAR(9729),OR($K5381=45,$K5381=48),"~",AND($K5381&gt;=51,$K5381&lt;=67),_xlfn.UNICHAR(9748),AND($K5381&gt;=71,$K5381&lt;=77),_xlfn.UNICHAR(10052),AND($K5381&gt;=80,$K5381&lt;=82),_xlfn.UNICHAR(9748),AND($K5381&gt;=95,$K5381&lt;=99),_xlfn.UNICHAR(9889),TRUE,_xlfn.UNICHAR(9729)))</f>
        <v/>
      </c>
      <c r="F5381" t="str" cm="1">
        <f t="array" ref="F5381">IF($K5381="","",_xlfn.IFS($K5381=0,"Clear",$K5381&lt;=3,"Partly Cloudy",OR($K5381=45,$K5381=48),"Fog",AND($K5381&gt;=51,$K5381&lt;=67),"Drizzle",AND($K5381&gt;=71,$K5381&lt;=77),"Snow",AND($K5381&gt;=80,$K5381&lt;=82),"Rain Showers",AND($K5381&gt;=95,$K5381&lt;=99),"Thunderstorm",TRUE,"Cloudy"))</f>
        <v/>
      </c>
      <c r="G5381" s="3" t="str" cm="1">
        <f t="array" ref="G5381">IF($A5381="","",INDEX(OpenMeteoAPI[TemperatureC],ROWS($G$2:G5381)))</f>
        <v/>
      </c>
      <c r="H5381" s="4" t="str" cm="1">
        <f t="array" ref="H5381">IF($A5381="","",INDEX(OpenMeteoAPI[RelativeHumidityPct],ROWS($H$2:H5381))/100)</f>
        <v/>
      </c>
      <c r="I5381" s="4" t="str" cm="1">
        <f t="array" ref="I5381">IF($A5381="","",INDEX(OpenMeteoAPI[PrecipitationProbabilityPct],ROWS($I$2:I5381))/100)</f>
        <v/>
      </c>
      <c r="J5381" s="3" t="str" cm="1">
        <f t="array" ref="J5381">IF($A5381="","",INDEX(OpenMeteoAPI[PrecipitationMM],ROWS($J$2:J5381)))</f>
        <v/>
      </c>
      <c r="K5381" t="str" cm="1">
        <f t="array" ref="K5381">IF($A5381="","",INDEX(OpenMeteoAPI[WeatherCode],ROWS($K$2:K5381)))</f>
        <v/>
      </c>
      <c r="L5381" s="3" t="str" cm="1">
        <f t="array" ref="L5381">IF($A5381="","",INDEX(OpenMeteoAPI[WindSpeedKMH],ROWS($L$2:L5381)))</f>
        <v/>
      </c>
    </row>
    <row r="5382" spans="1:12">
      <c r="A5382" t="str" cm="1">
        <f t="array" ref="A5382">IFERROR(INDEX(OpenMeteoAPI[City],ROWS($A$2:A5382))&amp;", "&amp;INDEX(OpenMeteoAPI[CountryCode],ROWS($A$2:A5382)),"")</f>
        <v/>
      </c>
      <c r="B5382" t="str" cm="1">
        <f t="array" ref="B5382">IF($A5382="","",INDEX(OpenMeteoAPI[LocationID],ROWS($B$2:B5382)))</f>
        <v/>
      </c>
      <c r="C5382" s="5" t="str" cm="1">
        <f t="array" ref="C5382">IF($A5382="","",INDEX(OpenMeteoAPI[ForecastDateTime],ROWS($C$2:C5382)))</f>
        <v/>
      </c>
      <c r="D5382" t="str">
        <f t="shared" si="84"/>
        <v/>
      </c>
      <c r="E5382" t="str" cm="1">
        <f t="array" ref="E5382">IF($K5382="","",_xlfn.IFS($K5382=0,_xlfn.UNICHAR(9728),$K5382&lt;=3,_xlfn.UNICHAR(9729),OR($K5382=45,$K5382=48),"~",AND($K5382&gt;=51,$K5382&lt;=67),_xlfn.UNICHAR(9748),AND($K5382&gt;=71,$K5382&lt;=77),_xlfn.UNICHAR(10052),AND($K5382&gt;=80,$K5382&lt;=82),_xlfn.UNICHAR(9748),AND($K5382&gt;=95,$K5382&lt;=99),_xlfn.UNICHAR(9889),TRUE,_xlfn.UNICHAR(9729)))</f>
        <v/>
      </c>
      <c r="F5382" t="str" cm="1">
        <f t="array" ref="F5382">IF($K5382="","",_xlfn.IFS($K5382=0,"Clear",$K5382&lt;=3,"Partly Cloudy",OR($K5382=45,$K5382=48),"Fog",AND($K5382&gt;=51,$K5382&lt;=67),"Drizzle",AND($K5382&gt;=71,$K5382&lt;=77),"Snow",AND($K5382&gt;=80,$K5382&lt;=82),"Rain Showers",AND($K5382&gt;=95,$K5382&lt;=99),"Thunderstorm",TRUE,"Cloudy"))</f>
        <v/>
      </c>
      <c r="G5382" s="3" t="str" cm="1">
        <f t="array" ref="G5382">IF($A5382="","",INDEX(OpenMeteoAPI[TemperatureC],ROWS($G$2:G5382)))</f>
        <v/>
      </c>
      <c r="H5382" s="4" t="str" cm="1">
        <f t="array" ref="H5382">IF($A5382="","",INDEX(OpenMeteoAPI[RelativeHumidityPct],ROWS($H$2:H5382))/100)</f>
        <v/>
      </c>
      <c r="I5382" s="4" t="str" cm="1">
        <f t="array" ref="I5382">IF($A5382="","",INDEX(OpenMeteoAPI[PrecipitationProbabilityPct],ROWS($I$2:I5382))/100)</f>
        <v/>
      </c>
      <c r="J5382" s="3" t="str" cm="1">
        <f t="array" ref="J5382">IF($A5382="","",INDEX(OpenMeteoAPI[PrecipitationMM],ROWS($J$2:J5382)))</f>
        <v/>
      </c>
      <c r="K5382" t="str" cm="1">
        <f t="array" ref="K5382">IF($A5382="","",INDEX(OpenMeteoAPI[WeatherCode],ROWS($K$2:K5382)))</f>
        <v/>
      </c>
      <c r="L5382" s="3" t="str" cm="1">
        <f t="array" ref="L5382">IF($A5382="","",INDEX(OpenMeteoAPI[WindSpeedKMH],ROWS($L$2:L5382)))</f>
        <v/>
      </c>
    </row>
    <row r="5383" spans="1:12">
      <c r="A5383" t="str" cm="1">
        <f t="array" ref="A5383">IFERROR(INDEX(OpenMeteoAPI[City],ROWS($A$2:A5383))&amp;", "&amp;INDEX(OpenMeteoAPI[CountryCode],ROWS($A$2:A5383)),"")</f>
        <v/>
      </c>
      <c r="B5383" t="str" cm="1">
        <f t="array" ref="B5383">IF($A5383="","",INDEX(OpenMeteoAPI[LocationID],ROWS($B$2:B5383)))</f>
        <v/>
      </c>
      <c r="C5383" s="5" t="str" cm="1">
        <f t="array" ref="C5383">IF($A5383="","",INDEX(OpenMeteoAPI[ForecastDateTime],ROWS($C$2:C5383)))</f>
        <v/>
      </c>
      <c r="D5383" t="str">
        <f t="shared" si="84"/>
        <v/>
      </c>
      <c r="E5383" t="str" cm="1">
        <f t="array" ref="E5383">IF($K5383="","",_xlfn.IFS($K5383=0,_xlfn.UNICHAR(9728),$K5383&lt;=3,_xlfn.UNICHAR(9729),OR($K5383=45,$K5383=48),"~",AND($K5383&gt;=51,$K5383&lt;=67),_xlfn.UNICHAR(9748),AND($K5383&gt;=71,$K5383&lt;=77),_xlfn.UNICHAR(10052),AND($K5383&gt;=80,$K5383&lt;=82),_xlfn.UNICHAR(9748),AND($K5383&gt;=95,$K5383&lt;=99),_xlfn.UNICHAR(9889),TRUE,_xlfn.UNICHAR(9729)))</f>
        <v/>
      </c>
      <c r="F5383" t="str" cm="1">
        <f t="array" ref="F5383">IF($K5383="","",_xlfn.IFS($K5383=0,"Clear",$K5383&lt;=3,"Partly Cloudy",OR($K5383=45,$K5383=48),"Fog",AND($K5383&gt;=51,$K5383&lt;=67),"Drizzle",AND($K5383&gt;=71,$K5383&lt;=77),"Snow",AND($K5383&gt;=80,$K5383&lt;=82),"Rain Showers",AND($K5383&gt;=95,$K5383&lt;=99),"Thunderstorm",TRUE,"Cloudy"))</f>
        <v/>
      </c>
      <c r="G5383" s="3" t="str" cm="1">
        <f t="array" ref="G5383">IF($A5383="","",INDEX(OpenMeteoAPI[TemperatureC],ROWS($G$2:G5383)))</f>
        <v/>
      </c>
      <c r="H5383" s="4" t="str" cm="1">
        <f t="array" ref="H5383">IF($A5383="","",INDEX(OpenMeteoAPI[RelativeHumidityPct],ROWS($H$2:H5383))/100)</f>
        <v/>
      </c>
      <c r="I5383" s="4" t="str" cm="1">
        <f t="array" ref="I5383">IF($A5383="","",INDEX(OpenMeteoAPI[PrecipitationProbabilityPct],ROWS($I$2:I5383))/100)</f>
        <v/>
      </c>
      <c r="J5383" s="3" t="str" cm="1">
        <f t="array" ref="J5383">IF($A5383="","",INDEX(OpenMeteoAPI[PrecipitationMM],ROWS($J$2:J5383)))</f>
        <v/>
      </c>
      <c r="K5383" t="str" cm="1">
        <f t="array" ref="K5383">IF($A5383="","",INDEX(OpenMeteoAPI[WeatherCode],ROWS($K$2:K5383)))</f>
        <v/>
      </c>
      <c r="L5383" s="3" t="str" cm="1">
        <f t="array" ref="L5383">IF($A5383="","",INDEX(OpenMeteoAPI[WindSpeedKMH],ROWS($L$2:L5383)))</f>
        <v/>
      </c>
    </row>
    <row r="5384" spans="1:12">
      <c r="A5384" t="str" cm="1">
        <f t="array" ref="A5384">IFERROR(INDEX(OpenMeteoAPI[City],ROWS($A$2:A5384))&amp;", "&amp;INDEX(OpenMeteoAPI[CountryCode],ROWS($A$2:A5384)),"")</f>
        <v/>
      </c>
      <c r="B5384" t="str" cm="1">
        <f t="array" ref="B5384">IF($A5384="","",INDEX(OpenMeteoAPI[LocationID],ROWS($B$2:B5384)))</f>
        <v/>
      </c>
      <c r="C5384" s="5" t="str" cm="1">
        <f t="array" ref="C5384">IF($A5384="","",INDEX(OpenMeteoAPI[ForecastDateTime],ROWS($C$2:C5384)))</f>
        <v/>
      </c>
      <c r="D5384" t="str">
        <f t="shared" si="84"/>
        <v/>
      </c>
      <c r="E5384" t="str" cm="1">
        <f t="array" ref="E5384">IF($K5384="","",_xlfn.IFS($K5384=0,_xlfn.UNICHAR(9728),$K5384&lt;=3,_xlfn.UNICHAR(9729),OR($K5384=45,$K5384=48),"~",AND($K5384&gt;=51,$K5384&lt;=67),_xlfn.UNICHAR(9748),AND($K5384&gt;=71,$K5384&lt;=77),_xlfn.UNICHAR(10052),AND($K5384&gt;=80,$K5384&lt;=82),_xlfn.UNICHAR(9748),AND($K5384&gt;=95,$K5384&lt;=99),_xlfn.UNICHAR(9889),TRUE,_xlfn.UNICHAR(9729)))</f>
        <v/>
      </c>
      <c r="F5384" t="str" cm="1">
        <f t="array" ref="F5384">IF($K5384="","",_xlfn.IFS($K5384=0,"Clear",$K5384&lt;=3,"Partly Cloudy",OR($K5384=45,$K5384=48),"Fog",AND($K5384&gt;=51,$K5384&lt;=67),"Drizzle",AND($K5384&gt;=71,$K5384&lt;=77),"Snow",AND($K5384&gt;=80,$K5384&lt;=82),"Rain Showers",AND($K5384&gt;=95,$K5384&lt;=99),"Thunderstorm",TRUE,"Cloudy"))</f>
        <v/>
      </c>
      <c r="G5384" s="3" t="str" cm="1">
        <f t="array" ref="G5384">IF($A5384="","",INDEX(OpenMeteoAPI[TemperatureC],ROWS($G$2:G5384)))</f>
        <v/>
      </c>
      <c r="H5384" s="4" t="str" cm="1">
        <f t="array" ref="H5384">IF($A5384="","",INDEX(OpenMeteoAPI[RelativeHumidityPct],ROWS($H$2:H5384))/100)</f>
        <v/>
      </c>
      <c r="I5384" s="4" t="str" cm="1">
        <f t="array" ref="I5384">IF($A5384="","",INDEX(OpenMeteoAPI[PrecipitationProbabilityPct],ROWS($I$2:I5384))/100)</f>
        <v/>
      </c>
      <c r="J5384" s="3" t="str" cm="1">
        <f t="array" ref="J5384">IF($A5384="","",INDEX(OpenMeteoAPI[PrecipitationMM],ROWS($J$2:J5384)))</f>
        <v/>
      </c>
      <c r="K5384" t="str" cm="1">
        <f t="array" ref="K5384">IF($A5384="","",INDEX(OpenMeteoAPI[WeatherCode],ROWS($K$2:K5384)))</f>
        <v/>
      </c>
      <c r="L5384" s="3" t="str" cm="1">
        <f t="array" ref="L5384">IF($A5384="","",INDEX(OpenMeteoAPI[WindSpeedKMH],ROWS($L$2:L5384)))</f>
        <v/>
      </c>
    </row>
    <row r="5385" spans="1:12">
      <c r="A5385" t="str" cm="1">
        <f t="array" ref="A5385">IFERROR(INDEX(OpenMeteoAPI[City],ROWS($A$2:A5385))&amp;", "&amp;INDEX(OpenMeteoAPI[CountryCode],ROWS($A$2:A5385)),"")</f>
        <v/>
      </c>
      <c r="B5385" t="str" cm="1">
        <f t="array" ref="B5385">IF($A5385="","",INDEX(OpenMeteoAPI[LocationID],ROWS($B$2:B5385)))</f>
        <v/>
      </c>
      <c r="C5385" s="5" t="str" cm="1">
        <f t="array" ref="C5385">IF($A5385="","",INDEX(OpenMeteoAPI[ForecastDateTime],ROWS($C$2:C5385)))</f>
        <v/>
      </c>
      <c r="D5385" t="str">
        <f t="shared" si="84"/>
        <v/>
      </c>
      <c r="E5385" t="str" cm="1">
        <f t="array" ref="E5385">IF($K5385="","",_xlfn.IFS($K5385=0,_xlfn.UNICHAR(9728),$K5385&lt;=3,_xlfn.UNICHAR(9729),OR($K5385=45,$K5385=48),"~",AND($K5385&gt;=51,$K5385&lt;=67),_xlfn.UNICHAR(9748),AND($K5385&gt;=71,$K5385&lt;=77),_xlfn.UNICHAR(10052),AND($K5385&gt;=80,$K5385&lt;=82),_xlfn.UNICHAR(9748),AND($K5385&gt;=95,$K5385&lt;=99),_xlfn.UNICHAR(9889),TRUE,_xlfn.UNICHAR(9729)))</f>
        <v/>
      </c>
      <c r="F5385" t="str" cm="1">
        <f t="array" ref="F5385">IF($K5385="","",_xlfn.IFS($K5385=0,"Clear",$K5385&lt;=3,"Partly Cloudy",OR($K5385=45,$K5385=48),"Fog",AND($K5385&gt;=51,$K5385&lt;=67),"Drizzle",AND($K5385&gt;=71,$K5385&lt;=77),"Snow",AND($K5385&gt;=80,$K5385&lt;=82),"Rain Showers",AND($K5385&gt;=95,$K5385&lt;=99),"Thunderstorm",TRUE,"Cloudy"))</f>
        <v/>
      </c>
      <c r="G5385" s="3" t="str" cm="1">
        <f t="array" ref="G5385">IF($A5385="","",INDEX(OpenMeteoAPI[TemperatureC],ROWS($G$2:G5385)))</f>
        <v/>
      </c>
      <c r="H5385" s="4" t="str" cm="1">
        <f t="array" ref="H5385">IF($A5385="","",INDEX(OpenMeteoAPI[RelativeHumidityPct],ROWS($H$2:H5385))/100)</f>
        <v/>
      </c>
      <c r="I5385" s="4" t="str" cm="1">
        <f t="array" ref="I5385">IF($A5385="","",INDEX(OpenMeteoAPI[PrecipitationProbabilityPct],ROWS($I$2:I5385))/100)</f>
        <v/>
      </c>
      <c r="J5385" s="3" t="str" cm="1">
        <f t="array" ref="J5385">IF($A5385="","",INDEX(OpenMeteoAPI[PrecipitationMM],ROWS($J$2:J5385)))</f>
        <v/>
      </c>
      <c r="K5385" t="str" cm="1">
        <f t="array" ref="K5385">IF($A5385="","",INDEX(OpenMeteoAPI[WeatherCode],ROWS($K$2:K5385)))</f>
        <v/>
      </c>
      <c r="L5385" s="3" t="str" cm="1">
        <f t="array" ref="L5385">IF($A5385="","",INDEX(OpenMeteoAPI[WindSpeedKMH],ROWS($L$2:L5385)))</f>
        <v/>
      </c>
    </row>
    <row r="5386" spans="1:12">
      <c r="A5386" t="str" cm="1">
        <f t="array" ref="A5386">IFERROR(INDEX(OpenMeteoAPI[City],ROWS($A$2:A5386))&amp;", "&amp;INDEX(OpenMeteoAPI[CountryCode],ROWS($A$2:A5386)),"")</f>
        <v/>
      </c>
      <c r="B5386" t="str" cm="1">
        <f t="array" ref="B5386">IF($A5386="","",INDEX(OpenMeteoAPI[LocationID],ROWS($B$2:B5386)))</f>
        <v/>
      </c>
      <c r="C5386" s="5" t="str" cm="1">
        <f t="array" ref="C5386">IF($A5386="","",INDEX(OpenMeteoAPI[ForecastDateTime],ROWS($C$2:C5386)))</f>
        <v/>
      </c>
      <c r="D5386" t="str">
        <f t="shared" si="84"/>
        <v/>
      </c>
      <c r="E5386" t="str" cm="1">
        <f t="array" ref="E5386">IF($K5386="","",_xlfn.IFS($K5386=0,_xlfn.UNICHAR(9728),$K5386&lt;=3,_xlfn.UNICHAR(9729),OR($K5386=45,$K5386=48),"~",AND($K5386&gt;=51,$K5386&lt;=67),_xlfn.UNICHAR(9748),AND($K5386&gt;=71,$K5386&lt;=77),_xlfn.UNICHAR(10052),AND($K5386&gt;=80,$K5386&lt;=82),_xlfn.UNICHAR(9748),AND($K5386&gt;=95,$K5386&lt;=99),_xlfn.UNICHAR(9889),TRUE,_xlfn.UNICHAR(9729)))</f>
        <v/>
      </c>
      <c r="F5386" t="str" cm="1">
        <f t="array" ref="F5386">IF($K5386="","",_xlfn.IFS($K5386=0,"Clear",$K5386&lt;=3,"Partly Cloudy",OR($K5386=45,$K5386=48),"Fog",AND($K5386&gt;=51,$K5386&lt;=67),"Drizzle",AND($K5386&gt;=71,$K5386&lt;=77),"Snow",AND($K5386&gt;=80,$K5386&lt;=82),"Rain Showers",AND($K5386&gt;=95,$K5386&lt;=99),"Thunderstorm",TRUE,"Cloudy"))</f>
        <v/>
      </c>
      <c r="G5386" s="3" t="str" cm="1">
        <f t="array" ref="G5386">IF($A5386="","",INDEX(OpenMeteoAPI[TemperatureC],ROWS($G$2:G5386)))</f>
        <v/>
      </c>
      <c r="H5386" s="4" t="str" cm="1">
        <f t="array" ref="H5386">IF($A5386="","",INDEX(OpenMeteoAPI[RelativeHumidityPct],ROWS($H$2:H5386))/100)</f>
        <v/>
      </c>
      <c r="I5386" s="4" t="str" cm="1">
        <f t="array" ref="I5386">IF($A5386="","",INDEX(OpenMeteoAPI[PrecipitationProbabilityPct],ROWS($I$2:I5386))/100)</f>
        <v/>
      </c>
      <c r="J5386" s="3" t="str" cm="1">
        <f t="array" ref="J5386">IF($A5386="","",INDEX(OpenMeteoAPI[PrecipitationMM],ROWS($J$2:J5386)))</f>
        <v/>
      </c>
      <c r="K5386" t="str" cm="1">
        <f t="array" ref="K5386">IF($A5386="","",INDEX(OpenMeteoAPI[WeatherCode],ROWS($K$2:K5386)))</f>
        <v/>
      </c>
      <c r="L5386" s="3" t="str" cm="1">
        <f t="array" ref="L5386">IF($A5386="","",INDEX(OpenMeteoAPI[WindSpeedKMH],ROWS($L$2:L5386)))</f>
        <v/>
      </c>
    </row>
    <row r="5387" spans="1:12">
      <c r="A5387" t="str" cm="1">
        <f t="array" ref="A5387">IFERROR(INDEX(OpenMeteoAPI[City],ROWS($A$2:A5387))&amp;", "&amp;INDEX(OpenMeteoAPI[CountryCode],ROWS($A$2:A5387)),"")</f>
        <v/>
      </c>
      <c r="B5387" t="str" cm="1">
        <f t="array" ref="B5387">IF($A5387="","",INDEX(OpenMeteoAPI[LocationID],ROWS($B$2:B5387)))</f>
        <v/>
      </c>
      <c r="C5387" s="5" t="str" cm="1">
        <f t="array" ref="C5387">IF($A5387="","",INDEX(OpenMeteoAPI[ForecastDateTime],ROWS($C$2:C5387)))</f>
        <v/>
      </c>
      <c r="D5387" t="str">
        <f t="shared" si="84"/>
        <v/>
      </c>
      <c r="E5387" t="str" cm="1">
        <f t="array" ref="E5387">IF($K5387="","",_xlfn.IFS($K5387=0,_xlfn.UNICHAR(9728),$K5387&lt;=3,_xlfn.UNICHAR(9729),OR($K5387=45,$K5387=48),"~",AND($K5387&gt;=51,$K5387&lt;=67),_xlfn.UNICHAR(9748),AND($K5387&gt;=71,$K5387&lt;=77),_xlfn.UNICHAR(10052),AND($K5387&gt;=80,$K5387&lt;=82),_xlfn.UNICHAR(9748),AND($K5387&gt;=95,$K5387&lt;=99),_xlfn.UNICHAR(9889),TRUE,_xlfn.UNICHAR(9729)))</f>
        <v/>
      </c>
      <c r="F5387" t="str" cm="1">
        <f t="array" ref="F5387">IF($K5387="","",_xlfn.IFS($K5387=0,"Clear",$K5387&lt;=3,"Partly Cloudy",OR($K5387=45,$K5387=48),"Fog",AND($K5387&gt;=51,$K5387&lt;=67),"Drizzle",AND($K5387&gt;=71,$K5387&lt;=77),"Snow",AND($K5387&gt;=80,$K5387&lt;=82),"Rain Showers",AND($K5387&gt;=95,$K5387&lt;=99),"Thunderstorm",TRUE,"Cloudy"))</f>
        <v/>
      </c>
      <c r="G5387" s="3" t="str" cm="1">
        <f t="array" ref="G5387">IF($A5387="","",INDEX(OpenMeteoAPI[TemperatureC],ROWS($G$2:G5387)))</f>
        <v/>
      </c>
      <c r="H5387" s="4" t="str" cm="1">
        <f t="array" ref="H5387">IF($A5387="","",INDEX(OpenMeteoAPI[RelativeHumidityPct],ROWS($H$2:H5387))/100)</f>
        <v/>
      </c>
      <c r="I5387" s="4" t="str" cm="1">
        <f t="array" ref="I5387">IF($A5387="","",INDEX(OpenMeteoAPI[PrecipitationProbabilityPct],ROWS($I$2:I5387))/100)</f>
        <v/>
      </c>
      <c r="J5387" s="3" t="str" cm="1">
        <f t="array" ref="J5387">IF($A5387="","",INDEX(OpenMeteoAPI[PrecipitationMM],ROWS($J$2:J5387)))</f>
        <v/>
      </c>
      <c r="K5387" t="str" cm="1">
        <f t="array" ref="K5387">IF($A5387="","",INDEX(OpenMeteoAPI[WeatherCode],ROWS($K$2:K5387)))</f>
        <v/>
      </c>
      <c r="L5387" s="3" t="str" cm="1">
        <f t="array" ref="L5387">IF($A5387="","",INDEX(OpenMeteoAPI[WindSpeedKMH],ROWS($L$2:L5387)))</f>
        <v/>
      </c>
    </row>
    <row r="5388" spans="1:12">
      <c r="A5388" t="str" cm="1">
        <f t="array" ref="A5388">IFERROR(INDEX(OpenMeteoAPI[City],ROWS($A$2:A5388))&amp;", "&amp;INDEX(OpenMeteoAPI[CountryCode],ROWS($A$2:A5388)),"")</f>
        <v/>
      </c>
      <c r="B5388" t="str" cm="1">
        <f t="array" ref="B5388">IF($A5388="","",INDEX(OpenMeteoAPI[LocationID],ROWS($B$2:B5388)))</f>
        <v/>
      </c>
      <c r="C5388" s="5" t="str" cm="1">
        <f t="array" ref="C5388">IF($A5388="","",INDEX(OpenMeteoAPI[ForecastDateTime],ROWS($C$2:C5388)))</f>
        <v/>
      </c>
      <c r="D5388" t="str">
        <f t="shared" si="84"/>
        <v/>
      </c>
      <c r="E5388" t="str" cm="1">
        <f t="array" ref="E5388">IF($K5388="","",_xlfn.IFS($K5388=0,_xlfn.UNICHAR(9728),$K5388&lt;=3,_xlfn.UNICHAR(9729),OR($K5388=45,$K5388=48),"~",AND($K5388&gt;=51,$K5388&lt;=67),_xlfn.UNICHAR(9748),AND($K5388&gt;=71,$K5388&lt;=77),_xlfn.UNICHAR(10052),AND($K5388&gt;=80,$K5388&lt;=82),_xlfn.UNICHAR(9748),AND($K5388&gt;=95,$K5388&lt;=99),_xlfn.UNICHAR(9889),TRUE,_xlfn.UNICHAR(9729)))</f>
        <v/>
      </c>
      <c r="F5388" t="str" cm="1">
        <f t="array" ref="F5388">IF($K5388="","",_xlfn.IFS($K5388=0,"Clear",$K5388&lt;=3,"Partly Cloudy",OR($K5388=45,$K5388=48),"Fog",AND($K5388&gt;=51,$K5388&lt;=67),"Drizzle",AND($K5388&gt;=71,$K5388&lt;=77),"Snow",AND($K5388&gt;=80,$K5388&lt;=82),"Rain Showers",AND($K5388&gt;=95,$K5388&lt;=99),"Thunderstorm",TRUE,"Cloudy"))</f>
        <v/>
      </c>
      <c r="G5388" s="3" t="str" cm="1">
        <f t="array" ref="G5388">IF($A5388="","",INDEX(OpenMeteoAPI[TemperatureC],ROWS($G$2:G5388)))</f>
        <v/>
      </c>
      <c r="H5388" s="4" t="str" cm="1">
        <f t="array" ref="H5388">IF($A5388="","",INDEX(OpenMeteoAPI[RelativeHumidityPct],ROWS($H$2:H5388))/100)</f>
        <v/>
      </c>
      <c r="I5388" s="4" t="str" cm="1">
        <f t="array" ref="I5388">IF($A5388="","",INDEX(OpenMeteoAPI[PrecipitationProbabilityPct],ROWS($I$2:I5388))/100)</f>
        <v/>
      </c>
      <c r="J5388" s="3" t="str" cm="1">
        <f t="array" ref="J5388">IF($A5388="","",INDEX(OpenMeteoAPI[PrecipitationMM],ROWS($J$2:J5388)))</f>
        <v/>
      </c>
      <c r="K5388" t="str" cm="1">
        <f t="array" ref="K5388">IF($A5388="","",INDEX(OpenMeteoAPI[WeatherCode],ROWS($K$2:K5388)))</f>
        <v/>
      </c>
      <c r="L5388" s="3" t="str" cm="1">
        <f t="array" ref="L5388">IF($A5388="","",INDEX(OpenMeteoAPI[WindSpeedKMH],ROWS($L$2:L5388)))</f>
        <v/>
      </c>
    </row>
    <row r="5389" spans="1:12">
      <c r="A5389" t="str" cm="1">
        <f t="array" ref="A5389">IFERROR(INDEX(OpenMeteoAPI[City],ROWS($A$2:A5389))&amp;", "&amp;INDEX(OpenMeteoAPI[CountryCode],ROWS($A$2:A5389)),"")</f>
        <v/>
      </c>
      <c r="B5389" t="str" cm="1">
        <f t="array" ref="B5389">IF($A5389="","",INDEX(OpenMeteoAPI[LocationID],ROWS($B$2:B5389)))</f>
        <v/>
      </c>
      <c r="C5389" s="5" t="str" cm="1">
        <f t="array" ref="C5389">IF($A5389="","",INDEX(OpenMeteoAPI[ForecastDateTime],ROWS($C$2:C5389)))</f>
        <v/>
      </c>
      <c r="D5389" t="str">
        <f t="shared" si="84"/>
        <v/>
      </c>
      <c r="E5389" t="str" cm="1">
        <f t="array" ref="E5389">IF($K5389="","",_xlfn.IFS($K5389=0,_xlfn.UNICHAR(9728),$K5389&lt;=3,_xlfn.UNICHAR(9729),OR($K5389=45,$K5389=48),"~",AND($K5389&gt;=51,$K5389&lt;=67),_xlfn.UNICHAR(9748),AND($K5389&gt;=71,$K5389&lt;=77),_xlfn.UNICHAR(10052),AND($K5389&gt;=80,$K5389&lt;=82),_xlfn.UNICHAR(9748),AND($K5389&gt;=95,$K5389&lt;=99),_xlfn.UNICHAR(9889),TRUE,_xlfn.UNICHAR(9729)))</f>
        <v/>
      </c>
      <c r="F5389" t="str" cm="1">
        <f t="array" ref="F5389">IF($K5389="","",_xlfn.IFS($K5389=0,"Clear",$K5389&lt;=3,"Partly Cloudy",OR($K5389=45,$K5389=48),"Fog",AND($K5389&gt;=51,$K5389&lt;=67),"Drizzle",AND($K5389&gt;=71,$K5389&lt;=77),"Snow",AND($K5389&gt;=80,$K5389&lt;=82),"Rain Showers",AND($K5389&gt;=95,$K5389&lt;=99),"Thunderstorm",TRUE,"Cloudy"))</f>
        <v/>
      </c>
      <c r="G5389" s="3" t="str" cm="1">
        <f t="array" ref="G5389">IF($A5389="","",INDEX(OpenMeteoAPI[TemperatureC],ROWS($G$2:G5389)))</f>
        <v/>
      </c>
      <c r="H5389" s="4" t="str" cm="1">
        <f t="array" ref="H5389">IF($A5389="","",INDEX(OpenMeteoAPI[RelativeHumidityPct],ROWS($H$2:H5389))/100)</f>
        <v/>
      </c>
      <c r="I5389" s="4" t="str" cm="1">
        <f t="array" ref="I5389">IF($A5389="","",INDEX(OpenMeteoAPI[PrecipitationProbabilityPct],ROWS($I$2:I5389))/100)</f>
        <v/>
      </c>
      <c r="J5389" s="3" t="str" cm="1">
        <f t="array" ref="J5389">IF($A5389="","",INDEX(OpenMeteoAPI[PrecipitationMM],ROWS($J$2:J5389)))</f>
        <v/>
      </c>
      <c r="K5389" t="str" cm="1">
        <f t="array" ref="K5389">IF($A5389="","",INDEX(OpenMeteoAPI[WeatherCode],ROWS($K$2:K5389)))</f>
        <v/>
      </c>
      <c r="L5389" s="3" t="str" cm="1">
        <f t="array" ref="L5389">IF($A5389="","",INDEX(OpenMeteoAPI[WindSpeedKMH],ROWS($L$2:L5389)))</f>
        <v/>
      </c>
    </row>
    <row r="5390" spans="1:12">
      <c r="A5390" t="str" cm="1">
        <f t="array" ref="A5390">IFERROR(INDEX(OpenMeteoAPI[City],ROWS($A$2:A5390))&amp;", "&amp;INDEX(OpenMeteoAPI[CountryCode],ROWS($A$2:A5390)),"")</f>
        <v/>
      </c>
      <c r="B5390" t="str" cm="1">
        <f t="array" ref="B5390">IF($A5390="","",INDEX(OpenMeteoAPI[LocationID],ROWS($B$2:B5390)))</f>
        <v/>
      </c>
      <c r="C5390" s="5" t="str" cm="1">
        <f t="array" ref="C5390">IF($A5390="","",INDEX(OpenMeteoAPI[ForecastDateTime],ROWS($C$2:C5390)))</f>
        <v/>
      </c>
      <c r="D5390" t="str">
        <f t="shared" si="84"/>
        <v/>
      </c>
      <c r="E5390" t="str" cm="1">
        <f t="array" ref="E5390">IF($K5390="","",_xlfn.IFS($K5390=0,_xlfn.UNICHAR(9728),$K5390&lt;=3,_xlfn.UNICHAR(9729),OR($K5390=45,$K5390=48),"~",AND($K5390&gt;=51,$K5390&lt;=67),_xlfn.UNICHAR(9748),AND($K5390&gt;=71,$K5390&lt;=77),_xlfn.UNICHAR(10052),AND($K5390&gt;=80,$K5390&lt;=82),_xlfn.UNICHAR(9748),AND($K5390&gt;=95,$K5390&lt;=99),_xlfn.UNICHAR(9889),TRUE,_xlfn.UNICHAR(9729)))</f>
        <v/>
      </c>
      <c r="F5390" t="str" cm="1">
        <f t="array" ref="F5390">IF($K5390="","",_xlfn.IFS($K5390=0,"Clear",$K5390&lt;=3,"Partly Cloudy",OR($K5390=45,$K5390=48),"Fog",AND($K5390&gt;=51,$K5390&lt;=67),"Drizzle",AND($K5390&gt;=71,$K5390&lt;=77),"Snow",AND($K5390&gt;=80,$K5390&lt;=82),"Rain Showers",AND($K5390&gt;=95,$K5390&lt;=99),"Thunderstorm",TRUE,"Cloudy"))</f>
        <v/>
      </c>
      <c r="G5390" s="3" t="str" cm="1">
        <f t="array" ref="G5390">IF($A5390="","",INDEX(OpenMeteoAPI[TemperatureC],ROWS($G$2:G5390)))</f>
        <v/>
      </c>
      <c r="H5390" s="4" t="str" cm="1">
        <f t="array" ref="H5390">IF($A5390="","",INDEX(OpenMeteoAPI[RelativeHumidityPct],ROWS($H$2:H5390))/100)</f>
        <v/>
      </c>
      <c r="I5390" s="4" t="str" cm="1">
        <f t="array" ref="I5390">IF($A5390="","",INDEX(OpenMeteoAPI[PrecipitationProbabilityPct],ROWS($I$2:I5390))/100)</f>
        <v/>
      </c>
      <c r="J5390" s="3" t="str" cm="1">
        <f t="array" ref="J5390">IF($A5390="","",INDEX(OpenMeteoAPI[PrecipitationMM],ROWS($J$2:J5390)))</f>
        <v/>
      </c>
      <c r="K5390" t="str" cm="1">
        <f t="array" ref="K5390">IF($A5390="","",INDEX(OpenMeteoAPI[WeatherCode],ROWS($K$2:K5390)))</f>
        <v/>
      </c>
      <c r="L5390" s="3" t="str" cm="1">
        <f t="array" ref="L5390">IF($A5390="","",INDEX(OpenMeteoAPI[WindSpeedKMH],ROWS($L$2:L5390)))</f>
        <v/>
      </c>
    </row>
    <row r="5391" spans="1:12">
      <c r="A5391" t="str" cm="1">
        <f t="array" ref="A5391">IFERROR(INDEX(OpenMeteoAPI[City],ROWS($A$2:A5391))&amp;", "&amp;INDEX(OpenMeteoAPI[CountryCode],ROWS($A$2:A5391)),"")</f>
        <v/>
      </c>
      <c r="B5391" t="str" cm="1">
        <f t="array" ref="B5391">IF($A5391="","",INDEX(OpenMeteoAPI[LocationID],ROWS($B$2:B5391)))</f>
        <v/>
      </c>
      <c r="C5391" s="5" t="str" cm="1">
        <f t="array" ref="C5391">IF($A5391="","",INDEX(OpenMeteoAPI[ForecastDateTime],ROWS($C$2:C5391)))</f>
        <v/>
      </c>
      <c r="D5391" t="str">
        <f t="shared" si="84"/>
        <v/>
      </c>
      <c r="E5391" t="str" cm="1">
        <f t="array" ref="E5391">IF($K5391="","",_xlfn.IFS($K5391=0,_xlfn.UNICHAR(9728),$K5391&lt;=3,_xlfn.UNICHAR(9729),OR($K5391=45,$K5391=48),"~",AND($K5391&gt;=51,$K5391&lt;=67),_xlfn.UNICHAR(9748),AND($K5391&gt;=71,$K5391&lt;=77),_xlfn.UNICHAR(10052),AND($K5391&gt;=80,$K5391&lt;=82),_xlfn.UNICHAR(9748),AND($K5391&gt;=95,$K5391&lt;=99),_xlfn.UNICHAR(9889),TRUE,_xlfn.UNICHAR(9729)))</f>
        <v/>
      </c>
      <c r="F5391" t="str" cm="1">
        <f t="array" ref="F5391">IF($K5391="","",_xlfn.IFS($K5391=0,"Clear",$K5391&lt;=3,"Partly Cloudy",OR($K5391=45,$K5391=48),"Fog",AND($K5391&gt;=51,$K5391&lt;=67),"Drizzle",AND($K5391&gt;=71,$K5391&lt;=77),"Snow",AND($K5391&gt;=80,$K5391&lt;=82),"Rain Showers",AND($K5391&gt;=95,$K5391&lt;=99),"Thunderstorm",TRUE,"Cloudy"))</f>
        <v/>
      </c>
      <c r="G5391" s="3" t="str" cm="1">
        <f t="array" ref="G5391">IF($A5391="","",INDEX(OpenMeteoAPI[TemperatureC],ROWS($G$2:G5391)))</f>
        <v/>
      </c>
      <c r="H5391" s="4" t="str" cm="1">
        <f t="array" ref="H5391">IF($A5391="","",INDEX(OpenMeteoAPI[RelativeHumidityPct],ROWS($H$2:H5391))/100)</f>
        <v/>
      </c>
      <c r="I5391" s="4" t="str" cm="1">
        <f t="array" ref="I5391">IF($A5391="","",INDEX(OpenMeteoAPI[PrecipitationProbabilityPct],ROWS($I$2:I5391))/100)</f>
        <v/>
      </c>
      <c r="J5391" s="3" t="str" cm="1">
        <f t="array" ref="J5391">IF($A5391="","",INDEX(OpenMeteoAPI[PrecipitationMM],ROWS($J$2:J5391)))</f>
        <v/>
      </c>
      <c r="K5391" t="str" cm="1">
        <f t="array" ref="K5391">IF($A5391="","",INDEX(OpenMeteoAPI[WeatherCode],ROWS($K$2:K5391)))</f>
        <v/>
      </c>
      <c r="L5391" s="3" t="str" cm="1">
        <f t="array" ref="L5391">IF($A5391="","",INDEX(OpenMeteoAPI[WindSpeedKMH],ROWS($L$2:L5391)))</f>
        <v/>
      </c>
    </row>
    <row r="5392" spans="1:12">
      <c r="A5392" t="str" cm="1">
        <f t="array" ref="A5392">IFERROR(INDEX(OpenMeteoAPI[City],ROWS($A$2:A5392))&amp;", "&amp;INDEX(OpenMeteoAPI[CountryCode],ROWS($A$2:A5392)),"")</f>
        <v/>
      </c>
      <c r="B5392" t="str" cm="1">
        <f t="array" ref="B5392">IF($A5392="","",INDEX(OpenMeteoAPI[LocationID],ROWS($B$2:B5392)))</f>
        <v/>
      </c>
      <c r="C5392" s="5" t="str" cm="1">
        <f t="array" ref="C5392">IF($A5392="","",INDEX(OpenMeteoAPI[ForecastDateTime],ROWS($C$2:C5392)))</f>
        <v/>
      </c>
      <c r="D5392" t="str">
        <f t="shared" si="84"/>
        <v/>
      </c>
      <c r="E5392" t="str" cm="1">
        <f t="array" ref="E5392">IF($K5392="","",_xlfn.IFS($K5392=0,_xlfn.UNICHAR(9728),$K5392&lt;=3,_xlfn.UNICHAR(9729),OR($K5392=45,$K5392=48),"~",AND($K5392&gt;=51,$K5392&lt;=67),_xlfn.UNICHAR(9748),AND($K5392&gt;=71,$K5392&lt;=77),_xlfn.UNICHAR(10052),AND($K5392&gt;=80,$K5392&lt;=82),_xlfn.UNICHAR(9748),AND($K5392&gt;=95,$K5392&lt;=99),_xlfn.UNICHAR(9889),TRUE,_xlfn.UNICHAR(9729)))</f>
        <v/>
      </c>
      <c r="F5392" t="str" cm="1">
        <f t="array" ref="F5392">IF($K5392="","",_xlfn.IFS($K5392=0,"Clear",$K5392&lt;=3,"Partly Cloudy",OR($K5392=45,$K5392=48),"Fog",AND($K5392&gt;=51,$K5392&lt;=67),"Drizzle",AND($K5392&gt;=71,$K5392&lt;=77),"Snow",AND($K5392&gt;=80,$K5392&lt;=82),"Rain Showers",AND($K5392&gt;=95,$K5392&lt;=99),"Thunderstorm",TRUE,"Cloudy"))</f>
        <v/>
      </c>
      <c r="G5392" s="3" t="str" cm="1">
        <f t="array" ref="G5392">IF($A5392="","",INDEX(OpenMeteoAPI[TemperatureC],ROWS($G$2:G5392)))</f>
        <v/>
      </c>
      <c r="H5392" s="4" t="str" cm="1">
        <f t="array" ref="H5392">IF($A5392="","",INDEX(OpenMeteoAPI[RelativeHumidityPct],ROWS($H$2:H5392))/100)</f>
        <v/>
      </c>
      <c r="I5392" s="4" t="str" cm="1">
        <f t="array" ref="I5392">IF($A5392="","",INDEX(OpenMeteoAPI[PrecipitationProbabilityPct],ROWS($I$2:I5392))/100)</f>
        <v/>
      </c>
      <c r="J5392" s="3" t="str" cm="1">
        <f t="array" ref="J5392">IF($A5392="","",INDEX(OpenMeteoAPI[PrecipitationMM],ROWS($J$2:J5392)))</f>
        <v/>
      </c>
      <c r="K5392" t="str" cm="1">
        <f t="array" ref="K5392">IF($A5392="","",INDEX(OpenMeteoAPI[WeatherCode],ROWS($K$2:K5392)))</f>
        <v/>
      </c>
      <c r="L5392" s="3" t="str" cm="1">
        <f t="array" ref="L5392">IF($A5392="","",INDEX(OpenMeteoAPI[WindSpeedKMH],ROWS($L$2:L5392)))</f>
        <v/>
      </c>
    </row>
    <row r="5393" spans="1:12">
      <c r="A5393" t="str" cm="1">
        <f t="array" ref="A5393">IFERROR(INDEX(OpenMeteoAPI[City],ROWS($A$2:A5393))&amp;", "&amp;INDEX(OpenMeteoAPI[CountryCode],ROWS($A$2:A5393)),"")</f>
        <v/>
      </c>
      <c r="B5393" t="str" cm="1">
        <f t="array" ref="B5393">IF($A5393="","",INDEX(OpenMeteoAPI[LocationID],ROWS($B$2:B5393)))</f>
        <v/>
      </c>
      <c r="C5393" s="5" t="str" cm="1">
        <f t="array" ref="C5393">IF($A5393="","",INDEX(OpenMeteoAPI[ForecastDateTime],ROWS($C$2:C5393)))</f>
        <v/>
      </c>
      <c r="D5393" t="str">
        <f t="shared" si="84"/>
        <v/>
      </c>
      <c r="E5393" t="str" cm="1">
        <f t="array" ref="E5393">IF($K5393="","",_xlfn.IFS($K5393=0,_xlfn.UNICHAR(9728),$K5393&lt;=3,_xlfn.UNICHAR(9729),OR($K5393=45,$K5393=48),"~",AND($K5393&gt;=51,$K5393&lt;=67),_xlfn.UNICHAR(9748),AND($K5393&gt;=71,$K5393&lt;=77),_xlfn.UNICHAR(10052),AND($K5393&gt;=80,$K5393&lt;=82),_xlfn.UNICHAR(9748),AND($K5393&gt;=95,$K5393&lt;=99),_xlfn.UNICHAR(9889),TRUE,_xlfn.UNICHAR(9729)))</f>
        <v/>
      </c>
      <c r="F5393" t="str" cm="1">
        <f t="array" ref="F5393">IF($K5393="","",_xlfn.IFS($K5393=0,"Clear",$K5393&lt;=3,"Partly Cloudy",OR($K5393=45,$K5393=48),"Fog",AND($K5393&gt;=51,$K5393&lt;=67),"Drizzle",AND($K5393&gt;=71,$K5393&lt;=77),"Snow",AND($K5393&gt;=80,$K5393&lt;=82),"Rain Showers",AND($K5393&gt;=95,$K5393&lt;=99),"Thunderstorm",TRUE,"Cloudy"))</f>
        <v/>
      </c>
      <c r="G5393" s="3" t="str" cm="1">
        <f t="array" ref="G5393">IF($A5393="","",INDEX(OpenMeteoAPI[TemperatureC],ROWS($G$2:G5393)))</f>
        <v/>
      </c>
      <c r="H5393" s="4" t="str" cm="1">
        <f t="array" ref="H5393">IF($A5393="","",INDEX(OpenMeteoAPI[RelativeHumidityPct],ROWS($H$2:H5393))/100)</f>
        <v/>
      </c>
      <c r="I5393" s="4" t="str" cm="1">
        <f t="array" ref="I5393">IF($A5393="","",INDEX(OpenMeteoAPI[PrecipitationProbabilityPct],ROWS($I$2:I5393))/100)</f>
        <v/>
      </c>
      <c r="J5393" s="3" t="str" cm="1">
        <f t="array" ref="J5393">IF($A5393="","",INDEX(OpenMeteoAPI[PrecipitationMM],ROWS($J$2:J5393)))</f>
        <v/>
      </c>
      <c r="K5393" t="str" cm="1">
        <f t="array" ref="K5393">IF($A5393="","",INDEX(OpenMeteoAPI[WeatherCode],ROWS($K$2:K5393)))</f>
        <v/>
      </c>
      <c r="L5393" s="3" t="str" cm="1">
        <f t="array" ref="L5393">IF($A5393="","",INDEX(OpenMeteoAPI[WindSpeedKMH],ROWS($L$2:L5393)))</f>
        <v/>
      </c>
    </row>
    <row r="5394" spans="1:12">
      <c r="A5394" t="str" cm="1">
        <f t="array" ref="A5394">IFERROR(INDEX(OpenMeteoAPI[City],ROWS($A$2:A5394))&amp;", "&amp;INDEX(OpenMeteoAPI[CountryCode],ROWS($A$2:A5394)),"")</f>
        <v/>
      </c>
      <c r="B5394" t="str" cm="1">
        <f t="array" ref="B5394">IF($A5394="","",INDEX(OpenMeteoAPI[LocationID],ROWS($B$2:B5394)))</f>
        <v/>
      </c>
      <c r="C5394" s="5" t="str" cm="1">
        <f t="array" ref="C5394">IF($A5394="","",INDEX(OpenMeteoAPI[ForecastDateTime],ROWS($C$2:C5394)))</f>
        <v/>
      </c>
      <c r="D5394" t="str">
        <f t="shared" si="84"/>
        <v/>
      </c>
      <c r="E5394" t="str" cm="1">
        <f t="array" ref="E5394">IF($K5394="","",_xlfn.IFS($K5394=0,_xlfn.UNICHAR(9728),$K5394&lt;=3,_xlfn.UNICHAR(9729),OR($K5394=45,$K5394=48),"~",AND($K5394&gt;=51,$K5394&lt;=67),_xlfn.UNICHAR(9748),AND($K5394&gt;=71,$K5394&lt;=77),_xlfn.UNICHAR(10052),AND($K5394&gt;=80,$K5394&lt;=82),_xlfn.UNICHAR(9748),AND($K5394&gt;=95,$K5394&lt;=99),_xlfn.UNICHAR(9889),TRUE,_xlfn.UNICHAR(9729)))</f>
        <v/>
      </c>
      <c r="F5394" t="str" cm="1">
        <f t="array" ref="F5394">IF($K5394="","",_xlfn.IFS($K5394=0,"Clear",$K5394&lt;=3,"Partly Cloudy",OR($K5394=45,$K5394=48),"Fog",AND($K5394&gt;=51,$K5394&lt;=67),"Drizzle",AND($K5394&gt;=71,$K5394&lt;=77),"Snow",AND($K5394&gt;=80,$K5394&lt;=82),"Rain Showers",AND($K5394&gt;=95,$K5394&lt;=99),"Thunderstorm",TRUE,"Cloudy"))</f>
        <v/>
      </c>
      <c r="G5394" s="3" t="str" cm="1">
        <f t="array" ref="G5394">IF($A5394="","",INDEX(OpenMeteoAPI[TemperatureC],ROWS($G$2:G5394)))</f>
        <v/>
      </c>
      <c r="H5394" s="4" t="str" cm="1">
        <f t="array" ref="H5394">IF($A5394="","",INDEX(OpenMeteoAPI[RelativeHumidityPct],ROWS($H$2:H5394))/100)</f>
        <v/>
      </c>
      <c r="I5394" s="4" t="str" cm="1">
        <f t="array" ref="I5394">IF($A5394="","",INDEX(OpenMeteoAPI[PrecipitationProbabilityPct],ROWS($I$2:I5394))/100)</f>
        <v/>
      </c>
      <c r="J5394" s="3" t="str" cm="1">
        <f t="array" ref="J5394">IF($A5394="","",INDEX(OpenMeteoAPI[PrecipitationMM],ROWS($J$2:J5394)))</f>
        <v/>
      </c>
      <c r="K5394" t="str" cm="1">
        <f t="array" ref="K5394">IF($A5394="","",INDEX(OpenMeteoAPI[WeatherCode],ROWS($K$2:K5394)))</f>
        <v/>
      </c>
      <c r="L5394" s="3" t="str" cm="1">
        <f t="array" ref="L5394">IF($A5394="","",INDEX(OpenMeteoAPI[WindSpeedKMH],ROWS($L$2:L5394)))</f>
        <v/>
      </c>
    </row>
    <row r="5395" spans="1:12">
      <c r="A5395" t="str" cm="1">
        <f t="array" ref="A5395">IFERROR(INDEX(OpenMeteoAPI[City],ROWS($A$2:A5395))&amp;", "&amp;INDEX(OpenMeteoAPI[CountryCode],ROWS($A$2:A5395)),"")</f>
        <v/>
      </c>
      <c r="B5395" t="str" cm="1">
        <f t="array" ref="B5395">IF($A5395="","",INDEX(OpenMeteoAPI[LocationID],ROWS($B$2:B5395)))</f>
        <v/>
      </c>
      <c r="C5395" s="5" t="str" cm="1">
        <f t="array" ref="C5395">IF($A5395="","",INDEX(OpenMeteoAPI[ForecastDateTime],ROWS($C$2:C5395)))</f>
        <v/>
      </c>
      <c r="D5395" t="str">
        <f t="shared" si="84"/>
        <v/>
      </c>
      <c r="E5395" t="str" cm="1">
        <f t="array" ref="E5395">IF($K5395="","",_xlfn.IFS($K5395=0,_xlfn.UNICHAR(9728),$K5395&lt;=3,_xlfn.UNICHAR(9729),OR($K5395=45,$K5395=48),"~",AND($K5395&gt;=51,$K5395&lt;=67),_xlfn.UNICHAR(9748),AND($K5395&gt;=71,$K5395&lt;=77),_xlfn.UNICHAR(10052),AND($K5395&gt;=80,$K5395&lt;=82),_xlfn.UNICHAR(9748),AND($K5395&gt;=95,$K5395&lt;=99),_xlfn.UNICHAR(9889),TRUE,_xlfn.UNICHAR(9729)))</f>
        <v/>
      </c>
      <c r="F5395" t="str" cm="1">
        <f t="array" ref="F5395">IF($K5395="","",_xlfn.IFS($K5395=0,"Clear",$K5395&lt;=3,"Partly Cloudy",OR($K5395=45,$K5395=48),"Fog",AND($K5395&gt;=51,$K5395&lt;=67),"Drizzle",AND($K5395&gt;=71,$K5395&lt;=77),"Snow",AND($K5395&gt;=80,$K5395&lt;=82),"Rain Showers",AND($K5395&gt;=95,$K5395&lt;=99),"Thunderstorm",TRUE,"Cloudy"))</f>
        <v/>
      </c>
      <c r="G5395" s="3" t="str" cm="1">
        <f t="array" ref="G5395">IF($A5395="","",INDEX(OpenMeteoAPI[TemperatureC],ROWS($G$2:G5395)))</f>
        <v/>
      </c>
      <c r="H5395" s="4" t="str" cm="1">
        <f t="array" ref="H5395">IF($A5395="","",INDEX(OpenMeteoAPI[RelativeHumidityPct],ROWS($H$2:H5395))/100)</f>
        <v/>
      </c>
      <c r="I5395" s="4" t="str" cm="1">
        <f t="array" ref="I5395">IF($A5395="","",INDEX(OpenMeteoAPI[PrecipitationProbabilityPct],ROWS($I$2:I5395))/100)</f>
        <v/>
      </c>
      <c r="J5395" s="3" t="str" cm="1">
        <f t="array" ref="J5395">IF($A5395="","",INDEX(OpenMeteoAPI[PrecipitationMM],ROWS($J$2:J5395)))</f>
        <v/>
      </c>
      <c r="K5395" t="str" cm="1">
        <f t="array" ref="K5395">IF($A5395="","",INDEX(OpenMeteoAPI[WeatherCode],ROWS($K$2:K5395)))</f>
        <v/>
      </c>
      <c r="L5395" s="3" t="str" cm="1">
        <f t="array" ref="L5395">IF($A5395="","",INDEX(OpenMeteoAPI[WindSpeedKMH],ROWS($L$2:L5395)))</f>
        <v/>
      </c>
    </row>
    <row r="5396" spans="1:12">
      <c r="A5396" t="str" cm="1">
        <f t="array" ref="A5396">IFERROR(INDEX(OpenMeteoAPI[City],ROWS($A$2:A5396))&amp;", "&amp;INDEX(OpenMeteoAPI[CountryCode],ROWS($A$2:A5396)),"")</f>
        <v/>
      </c>
      <c r="B5396" t="str" cm="1">
        <f t="array" ref="B5396">IF($A5396="","",INDEX(OpenMeteoAPI[LocationID],ROWS($B$2:B5396)))</f>
        <v/>
      </c>
      <c r="C5396" s="5" t="str" cm="1">
        <f t="array" ref="C5396">IF($A5396="","",INDEX(OpenMeteoAPI[ForecastDateTime],ROWS($C$2:C5396)))</f>
        <v/>
      </c>
      <c r="D5396" t="str">
        <f t="shared" si="84"/>
        <v/>
      </c>
      <c r="E5396" t="str" cm="1">
        <f t="array" ref="E5396">IF($K5396="","",_xlfn.IFS($K5396=0,_xlfn.UNICHAR(9728),$K5396&lt;=3,_xlfn.UNICHAR(9729),OR($K5396=45,$K5396=48),"~",AND($K5396&gt;=51,$K5396&lt;=67),_xlfn.UNICHAR(9748),AND($K5396&gt;=71,$K5396&lt;=77),_xlfn.UNICHAR(10052),AND($K5396&gt;=80,$K5396&lt;=82),_xlfn.UNICHAR(9748),AND($K5396&gt;=95,$K5396&lt;=99),_xlfn.UNICHAR(9889),TRUE,_xlfn.UNICHAR(9729)))</f>
        <v/>
      </c>
      <c r="F5396" t="str" cm="1">
        <f t="array" ref="F5396">IF($K5396="","",_xlfn.IFS($K5396=0,"Clear",$K5396&lt;=3,"Partly Cloudy",OR($K5396=45,$K5396=48),"Fog",AND($K5396&gt;=51,$K5396&lt;=67),"Drizzle",AND($K5396&gt;=71,$K5396&lt;=77),"Snow",AND($K5396&gt;=80,$K5396&lt;=82),"Rain Showers",AND($K5396&gt;=95,$K5396&lt;=99),"Thunderstorm",TRUE,"Cloudy"))</f>
        <v/>
      </c>
      <c r="G5396" s="3" t="str" cm="1">
        <f t="array" ref="G5396">IF($A5396="","",INDEX(OpenMeteoAPI[TemperatureC],ROWS($G$2:G5396)))</f>
        <v/>
      </c>
      <c r="H5396" s="4" t="str" cm="1">
        <f t="array" ref="H5396">IF($A5396="","",INDEX(OpenMeteoAPI[RelativeHumidityPct],ROWS($H$2:H5396))/100)</f>
        <v/>
      </c>
      <c r="I5396" s="4" t="str" cm="1">
        <f t="array" ref="I5396">IF($A5396="","",INDEX(OpenMeteoAPI[PrecipitationProbabilityPct],ROWS($I$2:I5396))/100)</f>
        <v/>
      </c>
      <c r="J5396" s="3" t="str" cm="1">
        <f t="array" ref="J5396">IF($A5396="","",INDEX(OpenMeteoAPI[PrecipitationMM],ROWS($J$2:J5396)))</f>
        <v/>
      </c>
      <c r="K5396" t="str" cm="1">
        <f t="array" ref="K5396">IF($A5396="","",INDEX(OpenMeteoAPI[WeatherCode],ROWS($K$2:K5396)))</f>
        <v/>
      </c>
      <c r="L5396" s="3" t="str" cm="1">
        <f t="array" ref="L5396">IF($A5396="","",INDEX(OpenMeteoAPI[WindSpeedKMH],ROWS($L$2:L5396)))</f>
        <v/>
      </c>
    </row>
    <row r="5397" spans="1:12">
      <c r="A5397" t="str" cm="1">
        <f t="array" ref="A5397">IFERROR(INDEX(OpenMeteoAPI[City],ROWS($A$2:A5397))&amp;", "&amp;INDEX(OpenMeteoAPI[CountryCode],ROWS($A$2:A5397)),"")</f>
        <v/>
      </c>
      <c r="B5397" t="str" cm="1">
        <f t="array" ref="B5397">IF($A5397="","",INDEX(OpenMeteoAPI[LocationID],ROWS($B$2:B5397)))</f>
        <v/>
      </c>
      <c r="C5397" s="5" t="str" cm="1">
        <f t="array" ref="C5397">IF($A5397="","",INDEX(OpenMeteoAPI[ForecastDateTime],ROWS($C$2:C5397)))</f>
        <v/>
      </c>
      <c r="D5397" t="str">
        <f t="shared" si="84"/>
        <v/>
      </c>
      <c r="E5397" t="str" cm="1">
        <f t="array" ref="E5397">IF($K5397="","",_xlfn.IFS($K5397=0,_xlfn.UNICHAR(9728),$K5397&lt;=3,_xlfn.UNICHAR(9729),OR($K5397=45,$K5397=48),"~",AND($K5397&gt;=51,$K5397&lt;=67),_xlfn.UNICHAR(9748),AND($K5397&gt;=71,$K5397&lt;=77),_xlfn.UNICHAR(10052),AND($K5397&gt;=80,$K5397&lt;=82),_xlfn.UNICHAR(9748),AND($K5397&gt;=95,$K5397&lt;=99),_xlfn.UNICHAR(9889),TRUE,_xlfn.UNICHAR(9729)))</f>
        <v/>
      </c>
      <c r="F5397" t="str" cm="1">
        <f t="array" ref="F5397">IF($K5397="","",_xlfn.IFS($K5397=0,"Clear",$K5397&lt;=3,"Partly Cloudy",OR($K5397=45,$K5397=48),"Fog",AND($K5397&gt;=51,$K5397&lt;=67),"Drizzle",AND($K5397&gt;=71,$K5397&lt;=77),"Snow",AND($K5397&gt;=80,$K5397&lt;=82),"Rain Showers",AND($K5397&gt;=95,$K5397&lt;=99),"Thunderstorm",TRUE,"Cloudy"))</f>
        <v/>
      </c>
      <c r="G5397" s="3" t="str" cm="1">
        <f t="array" ref="G5397">IF($A5397="","",INDEX(OpenMeteoAPI[TemperatureC],ROWS($G$2:G5397)))</f>
        <v/>
      </c>
      <c r="H5397" s="4" t="str" cm="1">
        <f t="array" ref="H5397">IF($A5397="","",INDEX(OpenMeteoAPI[RelativeHumidityPct],ROWS($H$2:H5397))/100)</f>
        <v/>
      </c>
      <c r="I5397" s="4" t="str" cm="1">
        <f t="array" ref="I5397">IF($A5397="","",INDEX(OpenMeteoAPI[PrecipitationProbabilityPct],ROWS($I$2:I5397))/100)</f>
        <v/>
      </c>
      <c r="J5397" s="3" t="str" cm="1">
        <f t="array" ref="J5397">IF($A5397="","",INDEX(OpenMeteoAPI[PrecipitationMM],ROWS($J$2:J5397)))</f>
        <v/>
      </c>
      <c r="K5397" t="str" cm="1">
        <f t="array" ref="K5397">IF($A5397="","",INDEX(OpenMeteoAPI[WeatherCode],ROWS($K$2:K5397)))</f>
        <v/>
      </c>
      <c r="L5397" s="3" t="str" cm="1">
        <f t="array" ref="L5397">IF($A5397="","",INDEX(OpenMeteoAPI[WindSpeedKMH],ROWS($L$2:L5397)))</f>
        <v/>
      </c>
    </row>
    <row r="5398" spans="1:12">
      <c r="A5398" t="str" cm="1">
        <f t="array" ref="A5398">IFERROR(INDEX(OpenMeteoAPI[City],ROWS($A$2:A5398))&amp;", "&amp;INDEX(OpenMeteoAPI[CountryCode],ROWS($A$2:A5398)),"")</f>
        <v/>
      </c>
      <c r="B5398" t="str" cm="1">
        <f t="array" ref="B5398">IF($A5398="","",INDEX(OpenMeteoAPI[LocationID],ROWS($B$2:B5398)))</f>
        <v/>
      </c>
      <c r="C5398" s="5" t="str" cm="1">
        <f t="array" ref="C5398">IF($A5398="","",INDEX(OpenMeteoAPI[ForecastDateTime],ROWS($C$2:C5398)))</f>
        <v/>
      </c>
      <c r="D5398" t="str">
        <f t="shared" si="84"/>
        <v/>
      </c>
      <c r="E5398" t="str" cm="1">
        <f t="array" ref="E5398">IF($K5398="","",_xlfn.IFS($K5398=0,_xlfn.UNICHAR(9728),$K5398&lt;=3,_xlfn.UNICHAR(9729),OR($K5398=45,$K5398=48),"~",AND($K5398&gt;=51,$K5398&lt;=67),_xlfn.UNICHAR(9748),AND($K5398&gt;=71,$K5398&lt;=77),_xlfn.UNICHAR(10052),AND($K5398&gt;=80,$K5398&lt;=82),_xlfn.UNICHAR(9748),AND($K5398&gt;=95,$K5398&lt;=99),_xlfn.UNICHAR(9889),TRUE,_xlfn.UNICHAR(9729)))</f>
        <v/>
      </c>
      <c r="F5398" t="str" cm="1">
        <f t="array" ref="F5398">IF($K5398="","",_xlfn.IFS($K5398=0,"Clear",$K5398&lt;=3,"Partly Cloudy",OR($K5398=45,$K5398=48),"Fog",AND($K5398&gt;=51,$K5398&lt;=67),"Drizzle",AND($K5398&gt;=71,$K5398&lt;=77),"Snow",AND($K5398&gt;=80,$K5398&lt;=82),"Rain Showers",AND($K5398&gt;=95,$K5398&lt;=99),"Thunderstorm",TRUE,"Cloudy"))</f>
        <v/>
      </c>
      <c r="G5398" s="3" t="str" cm="1">
        <f t="array" ref="G5398">IF($A5398="","",INDEX(OpenMeteoAPI[TemperatureC],ROWS($G$2:G5398)))</f>
        <v/>
      </c>
      <c r="H5398" s="4" t="str" cm="1">
        <f t="array" ref="H5398">IF($A5398="","",INDEX(OpenMeteoAPI[RelativeHumidityPct],ROWS($H$2:H5398))/100)</f>
        <v/>
      </c>
      <c r="I5398" s="4" t="str" cm="1">
        <f t="array" ref="I5398">IF($A5398="","",INDEX(OpenMeteoAPI[PrecipitationProbabilityPct],ROWS($I$2:I5398))/100)</f>
        <v/>
      </c>
      <c r="J5398" s="3" t="str" cm="1">
        <f t="array" ref="J5398">IF($A5398="","",INDEX(OpenMeteoAPI[PrecipitationMM],ROWS($J$2:J5398)))</f>
        <v/>
      </c>
      <c r="K5398" t="str" cm="1">
        <f t="array" ref="K5398">IF($A5398="","",INDEX(OpenMeteoAPI[WeatherCode],ROWS($K$2:K5398)))</f>
        <v/>
      </c>
      <c r="L5398" s="3" t="str" cm="1">
        <f t="array" ref="L5398">IF($A5398="","",INDEX(OpenMeteoAPI[WindSpeedKMH],ROWS($L$2:L5398)))</f>
        <v/>
      </c>
    </row>
    <row r="5399" spans="1:12">
      <c r="A5399" t="str" cm="1">
        <f t="array" ref="A5399">IFERROR(INDEX(OpenMeteoAPI[City],ROWS($A$2:A5399))&amp;", "&amp;INDEX(OpenMeteoAPI[CountryCode],ROWS($A$2:A5399)),"")</f>
        <v/>
      </c>
      <c r="B5399" t="str" cm="1">
        <f t="array" ref="B5399">IF($A5399="","",INDEX(OpenMeteoAPI[LocationID],ROWS($B$2:B5399)))</f>
        <v/>
      </c>
      <c r="C5399" s="5" t="str" cm="1">
        <f t="array" ref="C5399">IF($A5399="","",INDEX(OpenMeteoAPI[ForecastDateTime],ROWS($C$2:C5399)))</f>
        <v/>
      </c>
      <c r="D5399" t="str">
        <f t="shared" si="84"/>
        <v/>
      </c>
      <c r="E5399" t="str" cm="1">
        <f t="array" ref="E5399">IF($K5399="","",_xlfn.IFS($K5399=0,_xlfn.UNICHAR(9728),$K5399&lt;=3,_xlfn.UNICHAR(9729),OR($K5399=45,$K5399=48),"~",AND($K5399&gt;=51,$K5399&lt;=67),_xlfn.UNICHAR(9748),AND($K5399&gt;=71,$K5399&lt;=77),_xlfn.UNICHAR(10052),AND($K5399&gt;=80,$K5399&lt;=82),_xlfn.UNICHAR(9748),AND($K5399&gt;=95,$K5399&lt;=99),_xlfn.UNICHAR(9889),TRUE,_xlfn.UNICHAR(9729)))</f>
        <v/>
      </c>
      <c r="F5399" t="str" cm="1">
        <f t="array" ref="F5399">IF($K5399="","",_xlfn.IFS($K5399=0,"Clear",$K5399&lt;=3,"Partly Cloudy",OR($K5399=45,$K5399=48),"Fog",AND($K5399&gt;=51,$K5399&lt;=67),"Drizzle",AND($K5399&gt;=71,$K5399&lt;=77),"Snow",AND($K5399&gt;=80,$K5399&lt;=82),"Rain Showers",AND($K5399&gt;=95,$K5399&lt;=99),"Thunderstorm",TRUE,"Cloudy"))</f>
        <v/>
      </c>
      <c r="G5399" s="3" t="str" cm="1">
        <f t="array" ref="G5399">IF($A5399="","",INDEX(OpenMeteoAPI[TemperatureC],ROWS($G$2:G5399)))</f>
        <v/>
      </c>
      <c r="H5399" s="4" t="str" cm="1">
        <f t="array" ref="H5399">IF($A5399="","",INDEX(OpenMeteoAPI[RelativeHumidityPct],ROWS($H$2:H5399))/100)</f>
        <v/>
      </c>
      <c r="I5399" s="4" t="str" cm="1">
        <f t="array" ref="I5399">IF($A5399="","",INDEX(OpenMeteoAPI[PrecipitationProbabilityPct],ROWS($I$2:I5399))/100)</f>
        <v/>
      </c>
      <c r="J5399" s="3" t="str" cm="1">
        <f t="array" ref="J5399">IF($A5399="","",INDEX(OpenMeteoAPI[PrecipitationMM],ROWS($J$2:J5399)))</f>
        <v/>
      </c>
      <c r="K5399" t="str" cm="1">
        <f t="array" ref="K5399">IF($A5399="","",INDEX(OpenMeteoAPI[WeatherCode],ROWS($K$2:K5399)))</f>
        <v/>
      </c>
      <c r="L5399" s="3" t="str" cm="1">
        <f t="array" ref="L5399">IF($A5399="","",INDEX(OpenMeteoAPI[WindSpeedKMH],ROWS($L$2:L5399)))</f>
        <v/>
      </c>
    </row>
    <row r="5400" spans="1:12">
      <c r="A5400" t="str" cm="1">
        <f t="array" ref="A5400">IFERROR(INDEX(OpenMeteoAPI[City],ROWS($A$2:A5400))&amp;", "&amp;INDEX(OpenMeteoAPI[CountryCode],ROWS($A$2:A5400)),"")</f>
        <v/>
      </c>
      <c r="B5400" t="str" cm="1">
        <f t="array" ref="B5400">IF($A5400="","",INDEX(OpenMeteoAPI[LocationID],ROWS($B$2:B5400)))</f>
        <v/>
      </c>
      <c r="C5400" s="5" t="str" cm="1">
        <f t="array" ref="C5400">IF($A5400="","",INDEX(OpenMeteoAPI[ForecastDateTime],ROWS($C$2:C5400)))</f>
        <v/>
      </c>
      <c r="D5400" t="str">
        <f t="shared" si="84"/>
        <v/>
      </c>
      <c r="E5400" t="str" cm="1">
        <f t="array" ref="E5400">IF($K5400="","",_xlfn.IFS($K5400=0,_xlfn.UNICHAR(9728),$K5400&lt;=3,_xlfn.UNICHAR(9729),OR($K5400=45,$K5400=48),"~",AND($K5400&gt;=51,$K5400&lt;=67),_xlfn.UNICHAR(9748),AND($K5400&gt;=71,$K5400&lt;=77),_xlfn.UNICHAR(10052),AND($K5400&gt;=80,$K5400&lt;=82),_xlfn.UNICHAR(9748),AND($K5400&gt;=95,$K5400&lt;=99),_xlfn.UNICHAR(9889),TRUE,_xlfn.UNICHAR(9729)))</f>
        <v/>
      </c>
      <c r="F5400" t="str" cm="1">
        <f t="array" ref="F5400">IF($K5400="","",_xlfn.IFS($K5400=0,"Clear",$K5400&lt;=3,"Partly Cloudy",OR($K5400=45,$K5400=48),"Fog",AND($K5400&gt;=51,$K5400&lt;=67),"Drizzle",AND($K5400&gt;=71,$K5400&lt;=77),"Snow",AND($K5400&gt;=80,$K5400&lt;=82),"Rain Showers",AND($K5400&gt;=95,$K5400&lt;=99),"Thunderstorm",TRUE,"Cloudy"))</f>
        <v/>
      </c>
      <c r="G5400" s="3" t="str" cm="1">
        <f t="array" ref="G5400">IF($A5400="","",INDEX(OpenMeteoAPI[TemperatureC],ROWS($G$2:G5400)))</f>
        <v/>
      </c>
      <c r="H5400" s="4" t="str" cm="1">
        <f t="array" ref="H5400">IF($A5400="","",INDEX(OpenMeteoAPI[RelativeHumidityPct],ROWS($H$2:H5400))/100)</f>
        <v/>
      </c>
      <c r="I5400" s="4" t="str" cm="1">
        <f t="array" ref="I5400">IF($A5400="","",INDEX(OpenMeteoAPI[PrecipitationProbabilityPct],ROWS($I$2:I5400))/100)</f>
        <v/>
      </c>
      <c r="J5400" s="3" t="str" cm="1">
        <f t="array" ref="J5400">IF($A5400="","",INDEX(OpenMeteoAPI[PrecipitationMM],ROWS($J$2:J5400)))</f>
        <v/>
      </c>
      <c r="K5400" t="str" cm="1">
        <f t="array" ref="K5400">IF($A5400="","",INDEX(OpenMeteoAPI[WeatherCode],ROWS($K$2:K5400)))</f>
        <v/>
      </c>
      <c r="L5400" s="3" t="str" cm="1">
        <f t="array" ref="L5400">IF($A5400="","",INDEX(OpenMeteoAPI[WindSpeedKMH],ROWS($L$2:L5400)))</f>
        <v/>
      </c>
    </row>
    <row r="5401" spans="1:12">
      <c r="A5401" t="str" cm="1">
        <f t="array" ref="A5401">IFERROR(INDEX(OpenMeteoAPI[City],ROWS($A$2:A5401))&amp;", "&amp;INDEX(OpenMeteoAPI[CountryCode],ROWS($A$2:A5401)),"")</f>
        <v/>
      </c>
      <c r="B5401" t="str" cm="1">
        <f t="array" ref="B5401">IF($A5401="","",INDEX(OpenMeteoAPI[LocationID],ROWS($B$2:B5401)))</f>
        <v/>
      </c>
      <c r="C5401" s="5" t="str" cm="1">
        <f t="array" ref="C5401">IF($A5401="","",INDEX(OpenMeteoAPI[ForecastDateTime],ROWS($C$2:C5401)))</f>
        <v/>
      </c>
      <c r="D5401" t="str">
        <f t="shared" si="84"/>
        <v/>
      </c>
      <c r="E5401" t="str" cm="1">
        <f t="array" ref="E5401">IF($K5401="","",_xlfn.IFS($K5401=0,_xlfn.UNICHAR(9728),$K5401&lt;=3,_xlfn.UNICHAR(9729),OR($K5401=45,$K5401=48),"~",AND($K5401&gt;=51,$K5401&lt;=67),_xlfn.UNICHAR(9748),AND($K5401&gt;=71,$K5401&lt;=77),_xlfn.UNICHAR(10052),AND($K5401&gt;=80,$K5401&lt;=82),_xlfn.UNICHAR(9748),AND($K5401&gt;=95,$K5401&lt;=99),_xlfn.UNICHAR(9889),TRUE,_xlfn.UNICHAR(9729)))</f>
        <v/>
      </c>
      <c r="F5401" t="str" cm="1">
        <f t="array" ref="F5401">IF($K5401="","",_xlfn.IFS($K5401=0,"Clear",$K5401&lt;=3,"Partly Cloudy",OR($K5401=45,$K5401=48),"Fog",AND($K5401&gt;=51,$K5401&lt;=67),"Drizzle",AND($K5401&gt;=71,$K5401&lt;=77),"Snow",AND($K5401&gt;=80,$K5401&lt;=82),"Rain Showers",AND($K5401&gt;=95,$K5401&lt;=99),"Thunderstorm",TRUE,"Cloudy"))</f>
        <v/>
      </c>
      <c r="G5401" s="3" t="str" cm="1">
        <f t="array" ref="G5401">IF($A5401="","",INDEX(OpenMeteoAPI[TemperatureC],ROWS($G$2:G5401)))</f>
        <v/>
      </c>
      <c r="H5401" s="4" t="str" cm="1">
        <f t="array" ref="H5401">IF($A5401="","",INDEX(OpenMeteoAPI[RelativeHumidityPct],ROWS($H$2:H5401))/100)</f>
        <v/>
      </c>
      <c r="I5401" s="4" t="str" cm="1">
        <f t="array" ref="I5401">IF($A5401="","",INDEX(OpenMeteoAPI[PrecipitationProbabilityPct],ROWS($I$2:I5401))/100)</f>
        <v/>
      </c>
      <c r="J5401" s="3" t="str" cm="1">
        <f t="array" ref="J5401">IF($A5401="","",INDEX(OpenMeteoAPI[PrecipitationMM],ROWS($J$2:J5401)))</f>
        <v/>
      </c>
      <c r="K5401" t="str" cm="1">
        <f t="array" ref="K5401">IF($A5401="","",INDEX(OpenMeteoAPI[WeatherCode],ROWS($K$2:K5401)))</f>
        <v/>
      </c>
      <c r="L5401" s="3" t="str" cm="1">
        <f t="array" ref="L5401">IF($A5401="","",INDEX(OpenMeteoAPI[WindSpeedKMH],ROWS($L$2:L5401)))</f>
        <v/>
      </c>
    </row>
    <row r="5402" spans="1:12">
      <c r="A5402" t="str" cm="1">
        <f t="array" ref="A5402">IFERROR(INDEX(OpenMeteoAPI[City],ROWS($A$2:A5402))&amp;", "&amp;INDEX(OpenMeteoAPI[CountryCode],ROWS($A$2:A5402)),"")</f>
        <v/>
      </c>
      <c r="B5402" t="str" cm="1">
        <f t="array" ref="B5402">IF($A5402="","",INDEX(OpenMeteoAPI[LocationID],ROWS($B$2:B5402)))</f>
        <v/>
      </c>
      <c r="C5402" s="5" t="str" cm="1">
        <f t="array" ref="C5402">IF($A5402="","",INDEX(OpenMeteoAPI[ForecastDateTime],ROWS($C$2:C5402)))</f>
        <v/>
      </c>
      <c r="D5402" t="str">
        <f t="shared" si="84"/>
        <v/>
      </c>
      <c r="E5402" t="str" cm="1">
        <f t="array" ref="E5402">IF($K5402="","",_xlfn.IFS($K5402=0,_xlfn.UNICHAR(9728),$K5402&lt;=3,_xlfn.UNICHAR(9729),OR($K5402=45,$K5402=48),"~",AND($K5402&gt;=51,$K5402&lt;=67),_xlfn.UNICHAR(9748),AND($K5402&gt;=71,$K5402&lt;=77),_xlfn.UNICHAR(10052),AND($K5402&gt;=80,$K5402&lt;=82),_xlfn.UNICHAR(9748),AND($K5402&gt;=95,$K5402&lt;=99),_xlfn.UNICHAR(9889),TRUE,_xlfn.UNICHAR(9729)))</f>
        <v/>
      </c>
      <c r="F5402" t="str" cm="1">
        <f t="array" ref="F5402">IF($K5402="","",_xlfn.IFS($K5402=0,"Clear",$K5402&lt;=3,"Partly Cloudy",OR($K5402=45,$K5402=48),"Fog",AND($K5402&gt;=51,$K5402&lt;=67),"Drizzle",AND($K5402&gt;=71,$K5402&lt;=77),"Snow",AND($K5402&gt;=80,$K5402&lt;=82),"Rain Showers",AND($K5402&gt;=95,$K5402&lt;=99),"Thunderstorm",TRUE,"Cloudy"))</f>
        <v/>
      </c>
      <c r="G5402" s="3" t="str" cm="1">
        <f t="array" ref="G5402">IF($A5402="","",INDEX(OpenMeteoAPI[TemperatureC],ROWS($G$2:G5402)))</f>
        <v/>
      </c>
      <c r="H5402" s="4" t="str" cm="1">
        <f t="array" ref="H5402">IF($A5402="","",INDEX(OpenMeteoAPI[RelativeHumidityPct],ROWS($H$2:H5402))/100)</f>
        <v/>
      </c>
      <c r="I5402" s="4" t="str" cm="1">
        <f t="array" ref="I5402">IF($A5402="","",INDEX(OpenMeteoAPI[PrecipitationProbabilityPct],ROWS($I$2:I5402))/100)</f>
        <v/>
      </c>
      <c r="J5402" s="3" t="str" cm="1">
        <f t="array" ref="J5402">IF($A5402="","",INDEX(OpenMeteoAPI[PrecipitationMM],ROWS($J$2:J5402)))</f>
        <v/>
      </c>
      <c r="K5402" t="str" cm="1">
        <f t="array" ref="K5402">IF($A5402="","",INDEX(OpenMeteoAPI[WeatherCode],ROWS($K$2:K5402)))</f>
        <v/>
      </c>
      <c r="L5402" s="3" t="str" cm="1">
        <f t="array" ref="L5402">IF($A5402="","",INDEX(OpenMeteoAPI[WindSpeedKMH],ROWS($L$2:L5402)))</f>
        <v/>
      </c>
    </row>
    <row r="5403" spans="1:12">
      <c r="A5403" t="str" cm="1">
        <f t="array" ref="A5403">IFERROR(INDEX(OpenMeteoAPI[City],ROWS($A$2:A5403))&amp;", "&amp;INDEX(OpenMeteoAPI[CountryCode],ROWS($A$2:A5403)),"")</f>
        <v/>
      </c>
      <c r="B5403" t="str" cm="1">
        <f t="array" ref="B5403">IF($A5403="","",INDEX(OpenMeteoAPI[LocationID],ROWS($B$2:B5403)))</f>
        <v/>
      </c>
      <c r="C5403" s="5" t="str" cm="1">
        <f t="array" ref="C5403">IF($A5403="","",INDEX(OpenMeteoAPI[ForecastDateTime],ROWS($C$2:C5403)))</f>
        <v/>
      </c>
      <c r="D5403" t="str">
        <f t="shared" si="84"/>
        <v/>
      </c>
      <c r="E5403" t="str" cm="1">
        <f t="array" ref="E5403">IF($K5403="","",_xlfn.IFS($K5403=0,_xlfn.UNICHAR(9728),$K5403&lt;=3,_xlfn.UNICHAR(9729),OR($K5403=45,$K5403=48),"~",AND($K5403&gt;=51,$K5403&lt;=67),_xlfn.UNICHAR(9748),AND($K5403&gt;=71,$K5403&lt;=77),_xlfn.UNICHAR(10052),AND($K5403&gt;=80,$K5403&lt;=82),_xlfn.UNICHAR(9748),AND($K5403&gt;=95,$K5403&lt;=99),_xlfn.UNICHAR(9889),TRUE,_xlfn.UNICHAR(9729)))</f>
        <v/>
      </c>
      <c r="F5403" t="str" cm="1">
        <f t="array" ref="F5403">IF($K5403="","",_xlfn.IFS($K5403=0,"Clear",$K5403&lt;=3,"Partly Cloudy",OR($K5403=45,$K5403=48),"Fog",AND($K5403&gt;=51,$K5403&lt;=67),"Drizzle",AND($K5403&gt;=71,$K5403&lt;=77),"Snow",AND($K5403&gt;=80,$K5403&lt;=82),"Rain Showers",AND($K5403&gt;=95,$K5403&lt;=99),"Thunderstorm",TRUE,"Cloudy"))</f>
        <v/>
      </c>
      <c r="G5403" s="3" t="str" cm="1">
        <f t="array" ref="G5403">IF($A5403="","",INDEX(OpenMeteoAPI[TemperatureC],ROWS($G$2:G5403)))</f>
        <v/>
      </c>
      <c r="H5403" s="4" t="str" cm="1">
        <f t="array" ref="H5403">IF($A5403="","",INDEX(OpenMeteoAPI[RelativeHumidityPct],ROWS($H$2:H5403))/100)</f>
        <v/>
      </c>
      <c r="I5403" s="4" t="str" cm="1">
        <f t="array" ref="I5403">IF($A5403="","",INDEX(OpenMeteoAPI[PrecipitationProbabilityPct],ROWS($I$2:I5403))/100)</f>
        <v/>
      </c>
      <c r="J5403" s="3" t="str" cm="1">
        <f t="array" ref="J5403">IF($A5403="","",INDEX(OpenMeteoAPI[PrecipitationMM],ROWS($J$2:J5403)))</f>
        <v/>
      </c>
      <c r="K5403" t="str" cm="1">
        <f t="array" ref="K5403">IF($A5403="","",INDEX(OpenMeteoAPI[WeatherCode],ROWS($K$2:K5403)))</f>
        <v/>
      </c>
      <c r="L5403" s="3" t="str" cm="1">
        <f t="array" ref="L5403">IF($A5403="","",INDEX(OpenMeteoAPI[WindSpeedKMH],ROWS($L$2:L5403)))</f>
        <v/>
      </c>
    </row>
    <row r="5404" spans="1:12">
      <c r="A5404" t="str" cm="1">
        <f t="array" ref="A5404">IFERROR(INDEX(OpenMeteoAPI[City],ROWS($A$2:A5404))&amp;", "&amp;INDEX(OpenMeteoAPI[CountryCode],ROWS($A$2:A5404)),"")</f>
        <v/>
      </c>
      <c r="B5404" t="str" cm="1">
        <f t="array" ref="B5404">IF($A5404="","",INDEX(OpenMeteoAPI[LocationID],ROWS($B$2:B5404)))</f>
        <v/>
      </c>
      <c r="C5404" s="5" t="str" cm="1">
        <f t="array" ref="C5404">IF($A5404="","",INDEX(OpenMeteoAPI[ForecastDateTime],ROWS($C$2:C5404)))</f>
        <v/>
      </c>
      <c r="D5404" t="str">
        <f t="shared" si="84"/>
        <v/>
      </c>
      <c r="E5404" t="str" cm="1">
        <f t="array" ref="E5404">IF($K5404="","",_xlfn.IFS($K5404=0,_xlfn.UNICHAR(9728),$K5404&lt;=3,_xlfn.UNICHAR(9729),OR($K5404=45,$K5404=48),"~",AND($K5404&gt;=51,$K5404&lt;=67),_xlfn.UNICHAR(9748),AND($K5404&gt;=71,$K5404&lt;=77),_xlfn.UNICHAR(10052),AND($K5404&gt;=80,$K5404&lt;=82),_xlfn.UNICHAR(9748),AND($K5404&gt;=95,$K5404&lt;=99),_xlfn.UNICHAR(9889),TRUE,_xlfn.UNICHAR(9729)))</f>
        <v/>
      </c>
      <c r="F5404" t="str" cm="1">
        <f t="array" ref="F5404">IF($K5404="","",_xlfn.IFS($K5404=0,"Clear",$K5404&lt;=3,"Partly Cloudy",OR($K5404=45,$K5404=48),"Fog",AND($K5404&gt;=51,$K5404&lt;=67),"Drizzle",AND($K5404&gt;=71,$K5404&lt;=77),"Snow",AND($K5404&gt;=80,$K5404&lt;=82),"Rain Showers",AND($K5404&gt;=95,$K5404&lt;=99),"Thunderstorm",TRUE,"Cloudy"))</f>
        <v/>
      </c>
      <c r="G5404" s="3" t="str" cm="1">
        <f t="array" ref="G5404">IF($A5404="","",INDEX(OpenMeteoAPI[TemperatureC],ROWS($G$2:G5404)))</f>
        <v/>
      </c>
      <c r="H5404" s="4" t="str" cm="1">
        <f t="array" ref="H5404">IF($A5404="","",INDEX(OpenMeteoAPI[RelativeHumidityPct],ROWS($H$2:H5404))/100)</f>
        <v/>
      </c>
      <c r="I5404" s="4" t="str" cm="1">
        <f t="array" ref="I5404">IF($A5404="","",INDEX(OpenMeteoAPI[PrecipitationProbabilityPct],ROWS($I$2:I5404))/100)</f>
        <v/>
      </c>
      <c r="J5404" s="3" t="str" cm="1">
        <f t="array" ref="J5404">IF($A5404="","",INDEX(OpenMeteoAPI[PrecipitationMM],ROWS($J$2:J5404)))</f>
        <v/>
      </c>
      <c r="K5404" t="str" cm="1">
        <f t="array" ref="K5404">IF($A5404="","",INDEX(OpenMeteoAPI[WeatherCode],ROWS($K$2:K5404)))</f>
        <v/>
      </c>
      <c r="L5404" s="3" t="str" cm="1">
        <f t="array" ref="L5404">IF($A5404="","",INDEX(OpenMeteoAPI[WindSpeedKMH],ROWS($L$2:L5404)))</f>
        <v/>
      </c>
    </row>
    <row r="5405" spans="1:12">
      <c r="A5405" t="str" cm="1">
        <f t="array" ref="A5405">IFERROR(INDEX(OpenMeteoAPI[City],ROWS($A$2:A5405))&amp;", "&amp;INDEX(OpenMeteoAPI[CountryCode],ROWS($A$2:A5405)),"")</f>
        <v/>
      </c>
      <c r="B5405" t="str" cm="1">
        <f t="array" ref="B5405">IF($A5405="","",INDEX(OpenMeteoAPI[LocationID],ROWS($B$2:B5405)))</f>
        <v/>
      </c>
      <c r="C5405" s="5" t="str" cm="1">
        <f t="array" ref="C5405">IF($A5405="","",INDEX(OpenMeteoAPI[ForecastDateTime],ROWS($C$2:C5405)))</f>
        <v/>
      </c>
      <c r="D5405" t="str">
        <f t="shared" si="84"/>
        <v/>
      </c>
      <c r="E5405" t="str" cm="1">
        <f t="array" ref="E5405">IF($K5405="","",_xlfn.IFS($K5405=0,_xlfn.UNICHAR(9728),$K5405&lt;=3,_xlfn.UNICHAR(9729),OR($K5405=45,$K5405=48),"~",AND($K5405&gt;=51,$K5405&lt;=67),_xlfn.UNICHAR(9748),AND($K5405&gt;=71,$K5405&lt;=77),_xlfn.UNICHAR(10052),AND($K5405&gt;=80,$K5405&lt;=82),_xlfn.UNICHAR(9748),AND($K5405&gt;=95,$K5405&lt;=99),_xlfn.UNICHAR(9889),TRUE,_xlfn.UNICHAR(9729)))</f>
        <v/>
      </c>
      <c r="F5405" t="str" cm="1">
        <f t="array" ref="F5405">IF($K5405="","",_xlfn.IFS($K5405=0,"Clear",$K5405&lt;=3,"Partly Cloudy",OR($K5405=45,$K5405=48),"Fog",AND($K5405&gt;=51,$K5405&lt;=67),"Drizzle",AND($K5405&gt;=71,$K5405&lt;=77),"Snow",AND($K5405&gt;=80,$K5405&lt;=82),"Rain Showers",AND($K5405&gt;=95,$K5405&lt;=99),"Thunderstorm",TRUE,"Cloudy"))</f>
        <v/>
      </c>
      <c r="G5405" s="3" t="str" cm="1">
        <f t="array" ref="G5405">IF($A5405="","",INDEX(OpenMeteoAPI[TemperatureC],ROWS($G$2:G5405)))</f>
        <v/>
      </c>
      <c r="H5405" s="4" t="str" cm="1">
        <f t="array" ref="H5405">IF($A5405="","",INDEX(OpenMeteoAPI[RelativeHumidityPct],ROWS($H$2:H5405))/100)</f>
        <v/>
      </c>
      <c r="I5405" s="4" t="str" cm="1">
        <f t="array" ref="I5405">IF($A5405="","",INDEX(OpenMeteoAPI[PrecipitationProbabilityPct],ROWS($I$2:I5405))/100)</f>
        <v/>
      </c>
      <c r="J5405" s="3" t="str" cm="1">
        <f t="array" ref="J5405">IF($A5405="","",INDEX(OpenMeteoAPI[PrecipitationMM],ROWS($J$2:J5405)))</f>
        <v/>
      </c>
      <c r="K5405" t="str" cm="1">
        <f t="array" ref="K5405">IF($A5405="","",INDEX(OpenMeteoAPI[WeatherCode],ROWS($K$2:K5405)))</f>
        <v/>
      </c>
      <c r="L5405" s="3" t="str" cm="1">
        <f t="array" ref="L5405">IF($A5405="","",INDEX(OpenMeteoAPI[WindSpeedKMH],ROWS($L$2:L5405)))</f>
        <v/>
      </c>
    </row>
    <row r="5406" spans="1:12">
      <c r="A5406" t="str" cm="1">
        <f t="array" ref="A5406">IFERROR(INDEX(OpenMeteoAPI[City],ROWS($A$2:A5406))&amp;", "&amp;INDEX(OpenMeteoAPI[CountryCode],ROWS($A$2:A5406)),"")</f>
        <v/>
      </c>
      <c r="B5406" t="str" cm="1">
        <f t="array" ref="B5406">IF($A5406="","",INDEX(OpenMeteoAPI[LocationID],ROWS($B$2:B5406)))</f>
        <v/>
      </c>
      <c r="C5406" s="5" t="str" cm="1">
        <f t="array" ref="C5406">IF($A5406="","",INDEX(OpenMeteoAPI[ForecastDateTime],ROWS($C$2:C5406)))</f>
        <v/>
      </c>
      <c r="D5406" t="str">
        <f t="shared" si="84"/>
        <v/>
      </c>
      <c r="E5406" t="str" cm="1">
        <f t="array" ref="E5406">IF($K5406="","",_xlfn.IFS($K5406=0,_xlfn.UNICHAR(9728),$K5406&lt;=3,_xlfn.UNICHAR(9729),OR($K5406=45,$K5406=48),"~",AND($K5406&gt;=51,$K5406&lt;=67),_xlfn.UNICHAR(9748),AND($K5406&gt;=71,$K5406&lt;=77),_xlfn.UNICHAR(10052),AND($K5406&gt;=80,$K5406&lt;=82),_xlfn.UNICHAR(9748),AND($K5406&gt;=95,$K5406&lt;=99),_xlfn.UNICHAR(9889),TRUE,_xlfn.UNICHAR(9729)))</f>
        <v/>
      </c>
      <c r="F5406" t="str" cm="1">
        <f t="array" ref="F5406">IF($K5406="","",_xlfn.IFS($K5406=0,"Clear",$K5406&lt;=3,"Partly Cloudy",OR($K5406=45,$K5406=48),"Fog",AND($K5406&gt;=51,$K5406&lt;=67),"Drizzle",AND($K5406&gt;=71,$K5406&lt;=77),"Snow",AND($K5406&gt;=80,$K5406&lt;=82),"Rain Showers",AND($K5406&gt;=95,$K5406&lt;=99),"Thunderstorm",TRUE,"Cloudy"))</f>
        <v/>
      </c>
      <c r="G5406" s="3" t="str" cm="1">
        <f t="array" ref="G5406">IF($A5406="","",INDEX(OpenMeteoAPI[TemperatureC],ROWS($G$2:G5406)))</f>
        <v/>
      </c>
      <c r="H5406" s="4" t="str" cm="1">
        <f t="array" ref="H5406">IF($A5406="","",INDEX(OpenMeteoAPI[RelativeHumidityPct],ROWS($H$2:H5406))/100)</f>
        <v/>
      </c>
      <c r="I5406" s="4" t="str" cm="1">
        <f t="array" ref="I5406">IF($A5406="","",INDEX(OpenMeteoAPI[PrecipitationProbabilityPct],ROWS($I$2:I5406))/100)</f>
        <v/>
      </c>
      <c r="J5406" s="3" t="str" cm="1">
        <f t="array" ref="J5406">IF($A5406="","",INDEX(OpenMeteoAPI[PrecipitationMM],ROWS($J$2:J5406)))</f>
        <v/>
      </c>
      <c r="K5406" t="str" cm="1">
        <f t="array" ref="K5406">IF($A5406="","",INDEX(OpenMeteoAPI[WeatherCode],ROWS($K$2:K5406)))</f>
        <v/>
      </c>
      <c r="L5406" s="3" t="str" cm="1">
        <f t="array" ref="L5406">IF($A5406="","",INDEX(OpenMeteoAPI[WindSpeedKMH],ROWS($L$2:L5406)))</f>
        <v/>
      </c>
    </row>
    <row r="5407" spans="1:12">
      <c r="A5407" t="str" cm="1">
        <f t="array" ref="A5407">IFERROR(INDEX(OpenMeteoAPI[City],ROWS($A$2:A5407))&amp;", "&amp;INDEX(OpenMeteoAPI[CountryCode],ROWS($A$2:A5407)),"")</f>
        <v/>
      </c>
      <c r="B5407" t="str" cm="1">
        <f t="array" ref="B5407">IF($A5407="","",INDEX(OpenMeteoAPI[LocationID],ROWS($B$2:B5407)))</f>
        <v/>
      </c>
      <c r="C5407" s="5" t="str" cm="1">
        <f t="array" ref="C5407">IF($A5407="","",INDEX(OpenMeteoAPI[ForecastDateTime],ROWS($C$2:C5407)))</f>
        <v/>
      </c>
      <c r="D5407" t="str">
        <f t="shared" si="84"/>
        <v/>
      </c>
      <c r="E5407" t="str" cm="1">
        <f t="array" ref="E5407">IF($K5407="","",_xlfn.IFS($K5407=0,_xlfn.UNICHAR(9728),$K5407&lt;=3,_xlfn.UNICHAR(9729),OR($K5407=45,$K5407=48),"~",AND($K5407&gt;=51,$K5407&lt;=67),_xlfn.UNICHAR(9748),AND($K5407&gt;=71,$K5407&lt;=77),_xlfn.UNICHAR(10052),AND($K5407&gt;=80,$K5407&lt;=82),_xlfn.UNICHAR(9748),AND($K5407&gt;=95,$K5407&lt;=99),_xlfn.UNICHAR(9889),TRUE,_xlfn.UNICHAR(9729)))</f>
        <v/>
      </c>
      <c r="F5407" t="str" cm="1">
        <f t="array" ref="F5407">IF($K5407="","",_xlfn.IFS($K5407=0,"Clear",$K5407&lt;=3,"Partly Cloudy",OR($K5407=45,$K5407=48),"Fog",AND($K5407&gt;=51,$K5407&lt;=67),"Drizzle",AND($K5407&gt;=71,$K5407&lt;=77),"Snow",AND($K5407&gt;=80,$K5407&lt;=82),"Rain Showers",AND($K5407&gt;=95,$K5407&lt;=99),"Thunderstorm",TRUE,"Cloudy"))</f>
        <v/>
      </c>
      <c r="G5407" s="3" t="str" cm="1">
        <f t="array" ref="G5407">IF($A5407="","",INDEX(OpenMeteoAPI[TemperatureC],ROWS($G$2:G5407)))</f>
        <v/>
      </c>
      <c r="H5407" s="4" t="str" cm="1">
        <f t="array" ref="H5407">IF($A5407="","",INDEX(OpenMeteoAPI[RelativeHumidityPct],ROWS($H$2:H5407))/100)</f>
        <v/>
      </c>
      <c r="I5407" s="4" t="str" cm="1">
        <f t="array" ref="I5407">IF($A5407="","",INDEX(OpenMeteoAPI[PrecipitationProbabilityPct],ROWS($I$2:I5407))/100)</f>
        <v/>
      </c>
      <c r="J5407" s="3" t="str" cm="1">
        <f t="array" ref="J5407">IF($A5407="","",INDEX(OpenMeteoAPI[PrecipitationMM],ROWS($J$2:J5407)))</f>
        <v/>
      </c>
      <c r="K5407" t="str" cm="1">
        <f t="array" ref="K5407">IF($A5407="","",INDEX(OpenMeteoAPI[WeatherCode],ROWS($K$2:K5407)))</f>
        <v/>
      </c>
      <c r="L5407" s="3" t="str" cm="1">
        <f t="array" ref="L5407">IF($A5407="","",INDEX(OpenMeteoAPI[WindSpeedKMH],ROWS($L$2:L5407)))</f>
        <v/>
      </c>
    </row>
    <row r="5408" spans="1:12">
      <c r="A5408" t="str" cm="1">
        <f t="array" ref="A5408">IFERROR(INDEX(OpenMeteoAPI[City],ROWS($A$2:A5408))&amp;", "&amp;INDEX(OpenMeteoAPI[CountryCode],ROWS($A$2:A5408)),"")</f>
        <v/>
      </c>
      <c r="B5408" t="str" cm="1">
        <f t="array" ref="B5408">IF($A5408="","",INDEX(OpenMeteoAPI[LocationID],ROWS($B$2:B5408)))</f>
        <v/>
      </c>
      <c r="C5408" s="5" t="str" cm="1">
        <f t="array" ref="C5408">IF($A5408="","",INDEX(OpenMeteoAPI[ForecastDateTime],ROWS($C$2:C5408)))</f>
        <v/>
      </c>
      <c r="D5408" t="str">
        <f t="shared" si="84"/>
        <v/>
      </c>
      <c r="E5408" t="str" cm="1">
        <f t="array" ref="E5408">IF($K5408="","",_xlfn.IFS($K5408=0,_xlfn.UNICHAR(9728),$K5408&lt;=3,_xlfn.UNICHAR(9729),OR($K5408=45,$K5408=48),"~",AND($K5408&gt;=51,$K5408&lt;=67),_xlfn.UNICHAR(9748),AND($K5408&gt;=71,$K5408&lt;=77),_xlfn.UNICHAR(10052),AND($K5408&gt;=80,$K5408&lt;=82),_xlfn.UNICHAR(9748),AND($K5408&gt;=95,$K5408&lt;=99),_xlfn.UNICHAR(9889),TRUE,_xlfn.UNICHAR(9729)))</f>
        <v/>
      </c>
      <c r="F5408" t="str" cm="1">
        <f t="array" ref="F5408">IF($K5408="","",_xlfn.IFS($K5408=0,"Clear",$K5408&lt;=3,"Partly Cloudy",OR($K5408=45,$K5408=48),"Fog",AND($K5408&gt;=51,$K5408&lt;=67),"Drizzle",AND($K5408&gt;=71,$K5408&lt;=77),"Snow",AND($K5408&gt;=80,$K5408&lt;=82),"Rain Showers",AND($K5408&gt;=95,$K5408&lt;=99),"Thunderstorm",TRUE,"Cloudy"))</f>
        <v/>
      </c>
      <c r="G5408" s="3" t="str" cm="1">
        <f t="array" ref="G5408">IF($A5408="","",INDEX(OpenMeteoAPI[TemperatureC],ROWS($G$2:G5408)))</f>
        <v/>
      </c>
      <c r="H5408" s="4" t="str" cm="1">
        <f t="array" ref="H5408">IF($A5408="","",INDEX(OpenMeteoAPI[RelativeHumidityPct],ROWS($H$2:H5408))/100)</f>
        <v/>
      </c>
      <c r="I5408" s="4" t="str" cm="1">
        <f t="array" ref="I5408">IF($A5408="","",INDEX(OpenMeteoAPI[PrecipitationProbabilityPct],ROWS($I$2:I5408))/100)</f>
        <v/>
      </c>
      <c r="J5408" s="3" t="str" cm="1">
        <f t="array" ref="J5408">IF($A5408="","",INDEX(OpenMeteoAPI[PrecipitationMM],ROWS($J$2:J5408)))</f>
        <v/>
      </c>
      <c r="K5408" t="str" cm="1">
        <f t="array" ref="K5408">IF($A5408="","",INDEX(OpenMeteoAPI[WeatherCode],ROWS($K$2:K5408)))</f>
        <v/>
      </c>
      <c r="L5408" s="3" t="str" cm="1">
        <f t="array" ref="L5408">IF($A5408="","",INDEX(OpenMeteoAPI[WindSpeedKMH],ROWS($L$2:L5408)))</f>
        <v/>
      </c>
    </row>
    <row r="5409" spans="1:12">
      <c r="A5409" t="str" cm="1">
        <f t="array" ref="A5409">IFERROR(INDEX(OpenMeteoAPI[City],ROWS($A$2:A5409))&amp;", "&amp;INDEX(OpenMeteoAPI[CountryCode],ROWS($A$2:A5409)),"")</f>
        <v/>
      </c>
      <c r="B5409" t="str" cm="1">
        <f t="array" ref="B5409">IF($A5409="","",INDEX(OpenMeteoAPI[LocationID],ROWS($B$2:B5409)))</f>
        <v/>
      </c>
      <c r="C5409" s="5" t="str" cm="1">
        <f t="array" ref="C5409">IF($A5409="","",INDEX(OpenMeteoAPI[ForecastDateTime],ROWS($C$2:C5409)))</f>
        <v/>
      </c>
      <c r="D5409" t="str">
        <f t="shared" si="84"/>
        <v/>
      </c>
      <c r="E5409" t="str" cm="1">
        <f t="array" ref="E5409">IF($K5409="","",_xlfn.IFS($K5409=0,_xlfn.UNICHAR(9728),$K5409&lt;=3,_xlfn.UNICHAR(9729),OR($K5409=45,$K5409=48),"~",AND($K5409&gt;=51,$K5409&lt;=67),_xlfn.UNICHAR(9748),AND($K5409&gt;=71,$K5409&lt;=77),_xlfn.UNICHAR(10052),AND($K5409&gt;=80,$K5409&lt;=82),_xlfn.UNICHAR(9748),AND($K5409&gt;=95,$K5409&lt;=99),_xlfn.UNICHAR(9889),TRUE,_xlfn.UNICHAR(9729)))</f>
        <v/>
      </c>
      <c r="F5409" t="str" cm="1">
        <f t="array" ref="F5409">IF($K5409="","",_xlfn.IFS($K5409=0,"Clear",$K5409&lt;=3,"Partly Cloudy",OR($K5409=45,$K5409=48),"Fog",AND($K5409&gt;=51,$K5409&lt;=67),"Drizzle",AND($K5409&gt;=71,$K5409&lt;=77),"Snow",AND($K5409&gt;=80,$K5409&lt;=82),"Rain Showers",AND($K5409&gt;=95,$K5409&lt;=99),"Thunderstorm",TRUE,"Cloudy"))</f>
        <v/>
      </c>
      <c r="G5409" s="3" t="str" cm="1">
        <f t="array" ref="G5409">IF($A5409="","",INDEX(OpenMeteoAPI[TemperatureC],ROWS($G$2:G5409)))</f>
        <v/>
      </c>
      <c r="H5409" s="4" t="str" cm="1">
        <f t="array" ref="H5409">IF($A5409="","",INDEX(OpenMeteoAPI[RelativeHumidityPct],ROWS($H$2:H5409))/100)</f>
        <v/>
      </c>
      <c r="I5409" s="4" t="str" cm="1">
        <f t="array" ref="I5409">IF($A5409="","",INDEX(OpenMeteoAPI[PrecipitationProbabilityPct],ROWS($I$2:I5409))/100)</f>
        <v/>
      </c>
      <c r="J5409" s="3" t="str" cm="1">
        <f t="array" ref="J5409">IF($A5409="","",INDEX(OpenMeteoAPI[PrecipitationMM],ROWS($J$2:J5409)))</f>
        <v/>
      </c>
      <c r="K5409" t="str" cm="1">
        <f t="array" ref="K5409">IF($A5409="","",INDEX(OpenMeteoAPI[WeatherCode],ROWS($K$2:K5409)))</f>
        <v/>
      </c>
      <c r="L5409" s="3" t="str" cm="1">
        <f t="array" ref="L5409">IF($A5409="","",INDEX(OpenMeteoAPI[WindSpeedKMH],ROWS($L$2:L5409)))</f>
        <v/>
      </c>
    </row>
    <row r="5410" spans="1:12">
      <c r="A5410" t="str" cm="1">
        <f t="array" ref="A5410">IFERROR(INDEX(OpenMeteoAPI[City],ROWS($A$2:A5410))&amp;", "&amp;INDEX(OpenMeteoAPI[CountryCode],ROWS($A$2:A5410)),"")</f>
        <v/>
      </c>
      <c r="B5410" t="str" cm="1">
        <f t="array" ref="B5410">IF($A5410="","",INDEX(OpenMeteoAPI[LocationID],ROWS($B$2:B5410)))</f>
        <v/>
      </c>
      <c r="C5410" s="5" t="str" cm="1">
        <f t="array" ref="C5410">IF($A5410="","",INDEX(OpenMeteoAPI[ForecastDateTime],ROWS($C$2:C5410)))</f>
        <v/>
      </c>
      <c r="D5410" t="str">
        <f t="shared" si="84"/>
        <v/>
      </c>
      <c r="E5410" t="str" cm="1">
        <f t="array" ref="E5410">IF($K5410="","",_xlfn.IFS($K5410=0,_xlfn.UNICHAR(9728),$K5410&lt;=3,_xlfn.UNICHAR(9729),OR($K5410=45,$K5410=48),"~",AND($K5410&gt;=51,$K5410&lt;=67),_xlfn.UNICHAR(9748),AND($K5410&gt;=71,$K5410&lt;=77),_xlfn.UNICHAR(10052),AND($K5410&gt;=80,$K5410&lt;=82),_xlfn.UNICHAR(9748),AND($K5410&gt;=95,$K5410&lt;=99),_xlfn.UNICHAR(9889),TRUE,_xlfn.UNICHAR(9729)))</f>
        <v/>
      </c>
      <c r="F5410" t="str" cm="1">
        <f t="array" ref="F5410">IF($K5410="","",_xlfn.IFS($K5410=0,"Clear",$K5410&lt;=3,"Partly Cloudy",OR($K5410=45,$K5410=48),"Fog",AND($K5410&gt;=51,$K5410&lt;=67),"Drizzle",AND($K5410&gt;=71,$K5410&lt;=77),"Snow",AND($K5410&gt;=80,$K5410&lt;=82),"Rain Showers",AND($K5410&gt;=95,$K5410&lt;=99),"Thunderstorm",TRUE,"Cloudy"))</f>
        <v/>
      </c>
      <c r="G5410" s="3" t="str" cm="1">
        <f t="array" ref="G5410">IF($A5410="","",INDEX(OpenMeteoAPI[TemperatureC],ROWS($G$2:G5410)))</f>
        <v/>
      </c>
      <c r="H5410" s="4" t="str" cm="1">
        <f t="array" ref="H5410">IF($A5410="","",INDEX(OpenMeteoAPI[RelativeHumidityPct],ROWS($H$2:H5410))/100)</f>
        <v/>
      </c>
      <c r="I5410" s="4" t="str" cm="1">
        <f t="array" ref="I5410">IF($A5410="","",INDEX(OpenMeteoAPI[PrecipitationProbabilityPct],ROWS($I$2:I5410))/100)</f>
        <v/>
      </c>
      <c r="J5410" s="3" t="str" cm="1">
        <f t="array" ref="J5410">IF($A5410="","",INDEX(OpenMeteoAPI[PrecipitationMM],ROWS($J$2:J5410)))</f>
        <v/>
      </c>
      <c r="K5410" t="str" cm="1">
        <f t="array" ref="K5410">IF($A5410="","",INDEX(OpenMeteoAPI[WeatherCode],ROWS($K$2:K5410)))</f>
        <v/>
      </c>
      <c r="L5410" s="3" t="str" cm="1">
        <f t="array" ref="L5410">IF($A5410="","",INDEX(OpenMeteoAPI[WindSpeedKMH],ROWS($L$2:L5410)))</f>
        <v/>
      </c>
    </row>
    <row r="5411" spans="1:12">
      <c r="A5411" t="str" cm="1">
        <f t="array" ref="A5411">IFERROR(INDEX(OpenMeteoAPI[City],ROWS($A$2:A5411))&amp;", "&amp;INDEX(OpenMeteoAPI[CountryCode],ROWS($A$2:A5411)),"")</f>
        <v/>
      </c>
      <c r="B5411" t="str" cm="1">
        <f t="array" ref="B5411">IF($A5411="","",INDEX(OpenMeteoAPI[LocationID],ROWS($B$2:B5411)))</f>
        <v/>
      </c>
      <c r="C5411" s="5" t="str" cm="1">
        <f t="array" ref="C5411">IF($A5411="","",INDEX(OpenMeteoAPI[ForecastDateTime],ROWS($C$2:C5411)))</f>
        <v/>
      </c>
      <c r="D5411" t="str">
        <f t="shared" si="84"/>
        <v/>
      </c>
      <c r="E5411" t="str" cm="1">
        <f t="array" ref="E5411">IF($K5411="","",_xlfn.IFS($K5411=0,_xlfn.UNICHAR(9728),$K5411&lt;=3,_xlfn.UNICHAR(9729),OR($K5411=45,$K5411=48),"~",AND($K5411&gt;=51,$K5411&lt;=67),_xlfn.UNICHAR(9748),AND($K5411&gt;=71,$K5411&lt;=77),_xlfn.UNICHAR(10052),AND($K5411&gt;=80,$K5411&lt;=82),_xlfn.UNICHAR(9748),AND($K5411&gt;=95,$K5411&lt;=99),_xlfn.UNICHAR(9889),TRUE,_xlfn.UNICHAR(9729)))</f>
        <v/>
      </c>
      <c r="F5411" t="str" cm="1">
        <f t="array" ref="F5411">IF($K5411="","",_xlfn.IFS($K5411=0,"Clear",$K5411&lt;=3,"Partly Cloudy",OR($K5411=45,$K5411=48),"Fog",AND($K5411&gt;=51,$K5411&lt;=67),"Drizzle",AND($K5411&gt;=71,$K5411&lt;=77),"Snow",AND($K5411&gt;=80,$K5411&lt;=82),"Rain Showers",AND($K5411&gt;=95,$K5411&lt;=99),"Thunderstorm",TRUE,"Cloudy"))</f>
        <v/>
      </c>
      <c r="G5411" s="3" t="str" cm="1">
        <f t="array" ref="G5411">IF($A5411="","",INDEX(OpenMeteoAPI[TemperatureC],ROWS($G$2:G5411)))</f>
        <v/>
      </c>
      <c r="H5411" s="4" t="str" cm="1">
        <f t="array" ref="H5411">IF($A5411="","",INDEX(OpenMeteoAPI[RelativeHumidityPct],ROWS($H$2:H5411))/100)</f>
        <v/>
      </c>
      <c r="I5411" s="4" t="str" cm="1">
        <f t="array" ref="I5411">IF($A5411="","",INDEX(OpenMeteoAPI[PrecipitationProbabilityPct],ROWS($I$2:I5411))/100)</f>
        <v/>
      </c>
      <c r="J5411" s="3" t="str" cm="1">
        <f t="array" ref="J5411">IF($A5411="","",INDEX(OpenMeteoAPI[PrecipitationMM],ROWS($J$2:J5411)))</f>
        <v/>
      </c>
      <c r="K5411" t="str" cm="1">
        <f t="array" ref="K5411">IF($A5411="","",INDEX(OpenMeteoAPI[WeatherCode],ROWS($K$2:K5411)))</f>
        <v/>
      </c>
      <c r="L5411" s="3" t="str" cm="1">
        <f t="array" ref="L5411">IF($A5411="","",INDEX(OpenMeteoAPI[WindSpeedKMH],ROWS($L$2:L5411)))</f>
        <v/>
      </c>
    </row>
    <row r="5412" spans="1:12">
      <c r="A5412" t="str" cm="1">
        <f t="array" ref="A5412">IFERROR(INDEX(OpenMeteoAPI[City],ROWS($A$2:A5412))&amp;", "&amp;INDEX(OpenMeteoAPI[CountryCode],ROWS($A$2:A5412)),"")</f>
        <v/>
      </c>
      <c r="B5412" t="str" cm="1">
        <f t="array" ref="B5412">IF($A5412="","",INDEX(OpenMeteoAPI[LocationID],ROWS($B$2:B5412)))</f>
        <v/>
      </c>
      <c r="C5412" s="5" t="str" cm="1">
        <f t="array" ref="C5412">IF($A5412="","",INDEX(OpenMeteoAPI[ForecastDateTime],ROWS($C$2:C5412)))</f>
        <v/>
      </c>
      <c r="D5412" t="str">
        <f t="shared" si="84"/>
        <v/>
      </c>
      <c r="E5412" t="str" cm="1">
        <f t="array" ref="E5412">IF($K5412="","",_xlfn.IFS($K5412=0,_xlfn.UNICHAR(9728),$K5412&lt;=3,_xlfn.UNICHAR(9729),OR($K5412=45,$K5412=48),"~",AND($K5412&gt;=51,$K5412&lt;=67),_xlfn.UNICHAR(9748),AND($K5412&gt;=71,$K5412&lt;=77),_xlfn.UNICHAR(10052),AND($K5412&gt;=80,$K5412&lt;=82),_xlfn.UNICHAR(9748),AND($K5412&gt;=95,$K5412&lt;=99),_xlfn.UNICHAR(9889),TRUE,_xlfn.UNICHAR(9729)))</f>
        <v/>
      </c>
      <c r="F5412" t="str" cm="1">
        <f t="array" ref="F5412">IF($K5412="","",_xlfn.IFS($K5412=0,"Clear",$K5412&lt;=3,"Partly Cloudy",OR($K5412=45,$K5412=48),"Fog",AND($K5412&gt;=51,$K5412&lt;=67),"Drizzle",AND($K5412&gt;=71,$K5412&lt;=77),"Snow",AND($K5412&gt;=80,$K5412&lt;=82),"Rain Showers",AND($K5412&gt;=95,$K5412&lt;=99),"Thunderstorm",TRUE,"Cloudy"))</f>
        <v/>
      </c>
      <c r="G5412" s="3" t="str" cm="1">
        <f t="array" ref="G5412">IF($A5412="","",INDEX(OpenMeteoAPI[TemperatureC],ROWS($G$2:G5412)))</f>
        <v/>
      </c>
      <c r="H5412" s="4" t="str" cm="1">
        <f t="array" ref="H5412">IF($A5412="","",INDEX(OpenMeteoAPI[RelativeHumidityPct],ROWS($H$2:H5412))/100)</f>
        <v/>
      </c>
      <c r="I5412" s="4" t="str" cm="1">
        <f t="array" ref="I5412">IF($A5412="","",INDEX(OpenMeteoAPI[PrecipitationProbabilityPct],ROWS($I$2:I5412))/100)</f>
        <v/>
      </c>
      <c r="J5412" s="3" t="str" cm="1">
        <f t="array" ref="J5412">IF($A5412="","",INDEX(OpenMeteoAPI[PrecipitationMM],ROWS($J$2:J5412)))</f>
        <v/>
      </c>
      <c r="K5412" t="str" cm="1">
        <f t="array" ref="K5412">IF($A5412="","",INDEX(OpenMeteoAPI[WeatherCode],ROWS($K$2:K5412)))</f>
        <v/>
      </c>
      <c r="L5412" s="3" t="str" cm="1">
        <f t="array" ref="L5412">IF($A5412="","",INDEX(OpenMeteoAPI[WindSpeedKMH],ROWS($L$2:L5412)))</f>
        <v/>
      </c>
    </row>
    <row r="5413" spans="1:12">
      <c r="A5413" t="str" cm="1">
        <f t="array" ref="A5413">IFERROR(INDEX(OpenMeteoAPI[City],ROWS($A$2:A5413))&amp;", "&amp;INDEX(OpenMeteoAPI[CountryCode],ROWS($A$2:A5413)),"")</f>
        <v/>
      </c>
      <c r="B5413" t="str" cm="1">
        <f t="array" ref="B5413">IF($A5413="","",INDEX(OpenMeteoAPI[LocationID],ROWS($B$2:B5413)))</f>
        <v/>
      </c>
      <c r="C5413" s="5" t="str" cm="1">
        <f t="array" ref="C5413">IF($A5413="","",INDEX(OpenMeteoAPI[ForecastDateTime],ROWS($C$2:C5413)))</f>
        <v/>
      </c>
      <c r="D5413" t="str">
        <f t="shared" si="84"/>
        <v/>
      </c>
      <c r="E5413" t="str" cm="1">
        <f t="array" ref="E5413">IF($K5413="","",_xlfn.IFS($K5413=0,_xlfn.UNICHAR(9728),$K5413&lt;=3,_xlfn.UNICHAR(9729),OR($K5413=45,$K5413=48),"~",AND($K5413&gt;=51,$K5413&lt;=67),_xlfn.UNICHAR(9748),AND($K5413&gt;=71,$K5413&lt;=77),_xlfn.UNICHAR(10052),AND($K5413&gt;=80,$K5413&lt;=82),_xlfn.UNICHAR(9748),AND($K5413&gt;=95,$K5413&lt;=99),_xlfn.UNICHAR(9889),TRUE,_xlfn.UNICHAR(9729)))</f>
        <v/>
      </c>
      <c r="F5413" t="str" cm="1">
        <f t="array" ref="F5413">IF($K5413="","",_xlfn.IFS($K5413=0,"Clear",$K5413&lt;=3,"Partly Cloudy",OR($K5413=45,$K5413=48),"Fog",AND($K5413&gt;=51,$K5413&lt;=67),"Drizzle",AND($K5413&gt;=71,$K5413&lt;=77),"Snow",AND($K5413&gt;=80,$K5413&lt;=82),"Rain Showers",AND($K5413&gt;=95,$K5413&lt;=99),"Thunderstorm",TRUE,"Cloudy"))</f>
        <v/>
      </c>
      <c r="G5413" s="3" t="str" cm="1">
        <f t="array" ref="G5413">IF($A5413="","",INDEX(OpenMeteoAPI[TemperatureC],ROWS($G$2:G5413)))</f>
        <v/>
      </c>
      <c r="H5413" s="4" t="str" cm="1">
        <f t="array" ref="H5413">IF($A5413="","",INDEX(OpenMeteoAPI[RelativeHumidityPct],ROWS($H$2:H5413))/100)</f>
        <v/>
      </c>
      <c r="I5413" s="4" t="str" cm="1">
        <f t="array" ref="I5413">IF($A5413="","",INDEX(OpenMeteoAPI[PrecipitationProbabilityPct],ROWS($I$2:I5413))/100)</f>
        <v/>
      </c>
      <c r="J5413" s="3" t="str" cm="1">
        <f t="array" ref="J5413">IF($A5413="","",INDEX(OpenMeteoAPI[PrecipitationMM],ROWS($J$2:J5413)))</f>
        <v/>
      </c>
      <c r="K5413" t="str" cm="1">
        <f t="array" ref="K5413">IF($A5413="","",INDEX(OpenMeteoAPI[WeatherCode],ROWS($K$2:K5413)))</f>
        <v/>
      </c>
      <c r="L5413" s="3" t="str" cm="1">
        <f t="array" ref="L5413">IF($A5413="","",INDEX(OpenMeteoAPI[WindSpeedKMH],ROWS($L$2:L5413)))</f>
        <v/>
      </c>
    </row>
    <row r="5414" spans="1:12">
      <c r="A5414" t="str" cm="1">
        <f t="array" ref="A5414">IFERROR(INDEX(OpenMeteoAPI[City],ROWS($A$2:A5414))&amp;", "&amp;INDEX(OpenMeteoAPI[CountryCode],ROWS($A$2:A5414)),"")</f>
        <v/>
      </c>
      <c r="B5414" t="str" cm="1">
        <f t="array" ref="B5414">IF($A5414="","",INDEX(OpenMeteoAPI[LocationID],ROWS($B$2:B5414)))</f>
        <v/>
      </c>
      <c r="C5414" s="5" t="str" cm="1">
        <f t="array" ref="C5414">IF($A5414="","",INDEX(OpenMeteoAPI[ForecastDateTime],ROWS($C$2:C5414)))</f>
        <v/>
      </c>
      <c r="D5414" t="str">
        <f t="shared" si="84"/>
        <v/>
      </c>
      <c r="E5414" t="str" cm="1">
        <f t="array" ref="E5414">IF($K5414="","",_xlfn.IFS($K5414=0,_xlfn.UNICHAR(9728),$K5414&lt;=3,_xlfn.UNICHAR(9729),OR($K5414=45,$K5414=48),"~",AND($K5414&gt;=51,$K5414&lt;=67),_xlfn.UNICHAR(9748),AND($K5414&gt;=71,$K5414&lt;=77),_xlfn.UNICHAR(10052),AND($K5414&gt;=80,$K5414&lt;=82),_xlfn.UNICHAR(9748),AND($K5414&gt;=95,$K5414&lt;=99),_xlfn.UNICHAR(9889),TRUE,_xlfn.UNICHAR(9729)))</f>
        <v/>
      </c>
      <c r="F5414" t="str" cm="1">
        <f t="array" ref="F5414">IF($K5414="","",_xlfn.IFS($K5414=0,"Clear",$K5414&lt;=3,"Partly Cloudy",OR($K5414=45,$K5414=48),"Fog",AND($K5414&gt;=51,$K5414&lt;=67),"Drizzle",AND($K5414&gt;=71,$K5414&lt;=77),"Snow",AND($K5414&gt;=80,$K5414&lt;=82),"Rain Showers",AND($K5414&gt;=95,$K5414&lt;=99),"Thunderstorm",TRUE,"Cloudy"))</f>
        <v/>
      </c>
      <c r="G5414" s="3" t="str" cm="1">
        <f t="array" ref="G5414">IF($A5414="","",INDEX(OpenMeteoAPI[TemperatureC],ROWS($G$2:G5414)))</f>
        <v/>
      </c>
      <c r="H5414" s="4" t="str" cm="1">
        <f t="array" ref="H5414">IF($A5414="","",INDEX(OpenMeteoAPI[RelativeHumidityPct],ROWS($H$2:H5414))/100)</f>
        <v/>
      </c>
      <c r="I5414" s="4" t="str" cm="1">
        <f t="array" ref="I5414">IF($A5414="","",INDEX(OpenMeteoAPI[PrecipitationProbabilityPct],ROWS($I$2:I5414))/100)</f>
        <v/>
      </c>
      <c r="J5414" s="3" t="str" cm="1">
        <f t="array" ref="J5414">IF($A5414="","",INDEX(OpenMeteoAPI[PrecipitationMM],ROWS($J$2:J5414)))</f>
        <v/>
      </c>
      <c r="K5414" t="str" cm="1">
        <f t="array" ref="K5414">IF($A5414="","",INDEX(OpenMeteoAPI[WeatherCode],ROWS($K$2:K5414)))</f>
        <v/>
      </c>
      <c r="L5414" s="3" t="str" cm="1">
        <f t="array" ref="L5414">IF($A5414="","",INDEX(OpenMeteoAPI[WindSpeedKMH],ROWS($L$2:L5414)))</f>
        <v/>
      </c>
    </row>
    <row r="5415" spans="1:12">
      <c r="A5415" t="str" cm="1">
        <f t="array" ref="A5415">IFERROR(INDEX(OpenMeteoAPI[City],ROWS($A$2:A5415))&amp;", "&amp;INDEX(OpenMeteoAPI[CountryCode],ROWS($A$2:A5415)),"")</f>
        <v/>
      </c>
      <c r="B5415" t="str" cm="1">
        <f t="array" ref="B5415">IF($A5415="","",INDEX(OpenMeteoAPI[LocationID],ROWS($B$2:B5415)))</f>
        <v/>
      </c>
      <c r="C5415" s="5" t="str" cm="1">
        <f t="array" ref="C5415">IF($A5415="","",INDEX(OpenMeteoAPI[ForecastDateTime],ROWS($C$2:C5415)))</f>
        <v/>
      </c>
      <c r="D5415" t="str">
        <f t="shared" si="84"/>
        <v/>
      </c>
      <c r="E5415" t="str" cm="1">
        <f t="array" ref="E5415">IF($K5415="","",_xlfn.IFS($K5415=0,_xlfn.UNICHAR(9728),$K5415&lt;=3,_xlfn.UNICHAR(9729),OR($K5415=45,$K5415=48),"~",AND($K5415&gt;=51,$K5415&lt;=67),_xlfn.UNICHAR(9748),AND($K5415&gt;=71,$K5415&lt;=77),_xlfn.UNICHAR(10052),AND($K5415&gt;=80,$K5415&lt;=82),_xlfn.UNICHAR(9748),AND($K5415&gt;=95,$K5415&lt;=99),_xlfn.UNICHAR(9889),TRUE,_xlfn.UNICHAR(9729)))</f>
        <v/>
      </c>
      <c r="F5415" t="str" cm="1">
        <f t="array" ref="F5415">IF($K5415="","",_xlfn.IFS($K5415=0,"Clear",$K5415&lt;=3,"Partly Cloudy",OR($K5415=45,$K5415=48),"Fog",AND($K5415&gt;=51,$K5415&lt;=67),"Drizzle",AND($K5415&gt;=71,$K5415&lt;=77),"Snow",AND($K5415&gt;=80,$K5415&lt;=82),"Rain Showers",AND($K5415&gt;=95,$K5415&lt;=99),"Thunderstorm",TRUE,"Cloudy"))</f>
        <v/>
      </c>
      <c r="G5415" s="3" t="str" cm="1">
        <f t="array" ref="G5415">IF($A5415="","",INDEX(OpenMeteoAPI[TemperatureC],ROWS($G$2:G5415)))</f>
        <v/>
      </c>
      <c r="H5415" s="4" t="str" cm="1">
        <f t="array" ref="H5415">IF($A5415="","",INDEX(OpenMeteoAPI[RelativeHumidityPct],ROWS($H$2:H5415))/100)</f>
        <v/>
      </c>
      <c r="I5415" s="4" t="str" cm="1">
        <f t="array" ref="I5415">IF($A5415="","",INDEX(OpenMeteoAPI[PrecipitationProbabilityPct],ROWS($I$2:I5415))/100)</f>
        <v/>
      </c>
      <c r="J5415" s="3" t="str" cm="1">
        <f t="array" ref="J5415">IF($A5415="","",INDEX(OpenMeteoAPI[PrecipitationMM],ROWS($J$2:J5415)))</f>
        <v/>
      </c>
      <c r="K5415" t="str" cm="1">
        <f t="array" ref="K5415">IF($A5415="","",INDEX(OpenMeteoAPI[WeatherCode],ROWS($K$2:K5415)))</f>
        <v/>
      </c>
      <c r="L5415" s="3" t="str" cm="1">
        <f t="array" ref="L5415">IF($A5415="","",INDEX(OpenMeteoAPI[WindSpeedKMH],ROWS($L$2:L5415)))</f>
        <v/>
      </c>
    </row>
    <row r="5416" spans="1:12">
      <c r="A5416" t="str" cm="1">
        <f t="array" ref="A5416">IFERROR(INDEX(OpenMeteoAPI[City],ROWS($A$2:A5416))&amp;", "&amp;INDEX(OpenMeteoAPI[CountryCode],ROWS($A$2:A5416)),"")</f>
        <v/>
      </c>
      <c r="B5416" t="str" cm="1">
        <f t="array" ref="B5416">IF($A5416="","",INDEX(OpenMeteoAPI[LocationID],ROWS($B$2:B5416)))</f>
        <v/>
      </c>
      <c r="C5416" s="5" t="str" cm="1">
        <f t="array" ref="C5416">IF($A5416="","",INDEX(OpenMeteoAPI[ForecastDateTime],ROWS($C$2:C5416)))</f>
        <v/>
      </c>
      <c r="D5416" t="str">
        <f t="shared" si="84"/>
        <v/>
      </c>
      <c r="E5416" t="str" cm="1">
        <f t="array" ref="E5416">IF($K5416="","",_xlfn.IFS($K5416=0,_xlfn.UNICHAR(9728),$K5416&lt;=3,_xlfn.UNICHAR(9729),OR($K5416=45,$K5416=48),"~",AND($K5416&gt;=51,$K5416&lt;=67),_xlfn.UNICHAR(9748),AND($K5416&gt;=71,$K5416&lt;=77),_xlfn.UNICHAR(10052),AND($K5416&gt;=80,$K5416&lt;=82),_xlfn.UNICHAR(9748),AND($K5416&gt;=95,$K5416&lt;=99),_xlfn.UNICHAR(9889),TRUE,_xlfn.UNICHAR(9729)))</f>
        <v/>
      </c>
      <c r="F5416" t="str" cm="1">
        <f t="array" ref="F5416">IF($K5416="","",_xlfn.IFS($K5416=0,"Clear",$K5416&lt;=3,"Partly Cloudy",OR($K5416=45,$K5416=48),"Fog",AND($K5416&gt;=51,$K5416&lt;=67),"Drizzle",AND($K5416&gt;=71,$K5416&lt;=77),"Snow",AND($K5416&gt;=80,$K5416&lt;=82),"Rain Showers",AND($K5416&gt;=95,$K5416&lt;=99),"Thunderstorm",TRUE,"Cloudy"))</f>
        <v/>
      </c>
      <c r="G5416" s="3" t="str" cm="1">
        <f t="array" ref="G5416">IF($A5416="","",INDEX(OpenMeteoAPI[TemperatureC],ROWS($G$2:G5416)))</f>
        <v/>
      </c>
      <c r="H5416" s="4" t="str" cm="1">
        <f t="array" ref="H5416">IF($A5416="","",INDEX(OpenMeteoAPI[RelativeHumidityPct],ROWS($H$2:H5416))/100)</f>
        <v/>
      </c>
      <c r="I5416" s="4" t="str" cm="1">
        <f t="array" ref="I5416">IF($A5416="","",INDEX(OpenMeteoAPI[PrecipitationProbabilityPct],ROWS($I$2:I5416))/100)</f>
        <v/>
      </c>
      <c r="J5416" s="3" t="str" cm="1">
        <f t="array" ref="J5416">IF($A5416="","",INDEX(OpenMeteoAPI[PrecipitationMM],ROWS($J$2:J5416)))</f>
        <v/>
      </c>
      <c r="K5416" t="str" cm="1">
        <f t="array" ref="K5416">IF($A5416="","",INDEX(OpenMeteoAPI[WeatherCode],ROWS($K$2:K5416)))</f>
        <v/>
      </c>
      <c r="L5416" s="3" t="str" cm="1">
        <f t="array" ref="L5416">IF($A5416="","",INDEX(OpenMeteoAPI[WindSpeedKMH],ROWS($L$2:L5416)))</f>
        <v/>
      </c>
    </row>
    <row r="5417" spans="1:12">
      <c r="A5417" t="str" cm="1">
        <f t="array" ref="A5417">IFERROR(INDEX(OpenMeteoAPI[City],ROWS($A$2:A5417))&amp;", "&amp;INDEX(OpenMeteoAPI[CountryCode],ROWS($A$2:A5417)),"")</f>
        <v/>
      </c>
      <c r="B5417" t="str" cm="1">
        <f t="array" ref="B5417">IF($A5417="","",INDEX(OpenMeteoAPI[LocationID],ROWS($B$2:B5417)))</f>
        <v/>
      </c>
      <c r="C5417" s="5" t="str" cm="1">
        <f t="array" ref="C5417">IF($A5417="","",INDEX(OpenMeteoAPI[ForecastDateTime],ROWS($C$2:C5417)))</f>
        <v/>
      </c>
      <c r="D5417" t="str">
        <f t="shared" si="84"/>
        <v/>
      </c>
      <c r="E5417" t="str" cm="1">
        <f t="array" ref="E5417">IF($K5417="","",_xlfn.IFS($K5417=0,_xlfn.UNICHAR(9728),$K5417&lt;=3,_xlfn.UNICHAR(9729),OR($K5417=45,$K5417=48),"~",AND($K5417&gt;=51,$K5417&lt;=67),_xlfn.UNICHAR(9748),AND($K5417&gt;=71,$K5417&lt;=77),_xlfn.UNICHAR(10052),AND($K5417&gt;=80,$K5417&lt;=82),_xlfn.UNICHAR(9748),AND($K5417&gt;=95,$K5417&lt;=99),_xlfn.UNICHAR(9889),TRUE,_xlfn.UNICHAR(9729)))</f>
        <v/>
      </c>
      <c r="F5417" t="str" cm="1">
        <f t="array" ref="F5417">IF($K5417="","",_xlfn.IFS($K5417=0,"Clear",$K5417&lt;=3,"Partly Cloudy",OR($K5417=45,$K5417=48),"Fog",AND($K5417&gt;=51,$K5417&lt;=67),"Drizzle",AND($K5417&gt;=71,$K5417&lt;=77),"Snow",AND($K5417&gt;=80,$K5417&lt;=82),"Rain Showers",AND($K5417&gt;=95,$K5417&lt;=99),"Thunderstorm",TRUE,"Cloudy"))</f>
        <v/>
      </c>
      <c r="G5417" s="3" t="str" cm="1">
        <f t="array" ref="G5417">IF($A5417="","",INDEX(OpenMeteoAPI[TemperatureC],ROWS($G$2:G5417)))</f>
        <v/>
      </c>
      <c r="H5417" s="4" t="str" cm="1">
        <f t="array" ref="H5417">IF($A5417="","",INDEX(OpenMeteoAPI[RelativeHumidityPct],ROWS($H$2:H5417))/100)</f>
        <v/>
      </c>
      <c r="I5417" s="4" t="str" cm="1">
        <f t="array" ref="I5417">IF($A5417="","",INDEX(OpenMeteoAPI[PrecipitationProbabilityPct],ROWS($I$2:I5417))/100)</f>
        <v/>
      </c>
      <c r="J5417" s="3" t="str" cm="1">
        <f t="array" ref="J5417">IF($A5417="","",INDEX(OpenMeteoAPI[PrecipitationMM],ROWS($J$2:J5417)))</f>
        <v/>
      </c>
      <c r="K5417" t="str" cm="1">
        <f t="array" ref="K5417">IF($A5417="","",INDEX(OpenMeteoAPI[WeatherCode],ROWS($K$2:K5417)))</f>
        <v/>
      </c>
      <c r="L5417" s="3" t="str" cm="1">
        <f t="array" ref="L5417">IF($A5417="","",INDEX(OpenMeteoAPI[WindSpeedKMH],ROWS($L$2:L5417)))</f>
        <v/>
      </c>
    </row>
    <row r="5418" spans="1:12">
      <c r="A5418" t="str" cm="1">
        <f t="array" ref="A5418">IFERROR(INDEX(OpenMeteoAPI[City],ROWS($A$2:A5418))&amp;", "&amp;INDEX(OpenMeteoAPI[CountryCode],ROWS($A$2:A5418)),"")</f>
        <v/>
      </c>
      <c r="B5418" t="str" cm="1">
        <f t="array" ref="B5418">IF($A5418="","",INDEX(OpenMeteoAPI[LocationID],ROWS($B$2:B5418)))</f>
        <v/>
      </c>
      <c r="C5418" s="5" t="str" cm="1">
        <f t="array" ref="C5418">IF($A5418="","",INDEX(OpenMeteoAPI[ForecastDateTime],ROWS($C$2:C5418)))</f>
        <v/>
      </c>
      <c r="D5418" t="str">
        <f t="shared" si="84"/>
        <v/>
      </c>
      <c r="E5418" t="str" cm="1">
        <f t="array" ref="E5418">IF($K5418="","",_xlfn.IFS($K5418=0,_xlfn.UNICHAR(9728),$K5418&lt;=3,_xlfn.UNICHAR(9729),OR($K5418=45,$K5418=48),"~",AND($K5418&gt;=51,$K5418&lt;=67),_xlfn.UNICHAR(9748),AND($K5418&gt;=71,$K5418&lt;=77),_xlfn.UNICHAR(10052),AND($K5418&gt;=80,$K5418&lt;=82),_xlfn.UNICHAR(9748),AND($K5418&gt;=95,$K5418&lt;=99),_xlfn.UNICHAR(9889),TRUE,_xlfn.UNICHAR(9729)))</f>
        <v/>
      </c>
      <c r="F5418" t="str" cm="1">
        <f t="array" ref="F5418">IF($K5418="","",_xlfn.IFS($K5418=0,"Clear",$K5418&lt;=3,"Partly Cloudy",OR($K5418=45,$K5418=48),"Fog",AND($K5418&gt;=51,$K5418&lt;=67),"Drizzle",AND($K5418&gt;=71,$K5418&lt;=77),"Snow",AND($K5418&gt;=80,$K5418&lt;=82),"Rain Showers",AND($K5418&gt;=95,$K5418&lt;=99),"Thunderstorm",TRUE,"Cloudy"))</f>
        <v/>
      </c>
      <c r="G5418" s="3" t="str" cm="1">
        <f t="array" ref="G5418">IF($A5418="","",INDEX(OpenMeteoAPI[TemperatureC],ROWS($G$2:G5418)))</f>
        <v/>
      </c>
      <c r="H5418" s="4" t="str" cm="1">
        <f t="array" ref="H5418">IF($A5418="","",INDEX(OpenMeteoAPI[RelativeHumidityPct],ROWS($H$2:H5418))/100)</f>
        <v/>
      </c>
      <c r="I5418" s="4" t="str" cm="1">
        <f t="array" ref="I5418">IF($A5418="","",INDEX(OpenMeteoAPI[PrecipitationProbabilityPct],ROWS($I$2:I5418))/100)</f>
        <v/>
      </c>
      <c r="J5418" s="3" t="str" cm="1">
        <f t="array" ref="J5418">IF($A5418="","",INDEX(OpenMeteoAPI[PrecipitationMM],ROWS($J$2:J5418)))</f>
        <v/>
      </c>
      <c r="K5418" t="str" cm="1">
        <f t="array" ref="K5418">IF($A5418="","",INDEX(OpenMeteoAPI[WeatherCode],ROWS($K$2:K5418)))</f>
        <v/>
      </c>
      <c r="L5418" s="3" t="str" cm="1">
        <f t="array" ref="L5418">IF($A5418="","",INDEX(OpenMeteoAPI[WindSpeedKMH],ROWS($L$2:L5418)))</f>
        <v/>
      </c>
    </row>
    <row r="5419" spans="1:12">
      <c r="A5419" t="str" cm="1">
        <f t="array" ref="A5419">IFERROR(INDEX(OpenMeteoAPI[City],ROWS($A$2:A5419))&amp;", "&amp;INDEX(OpenMeteoAPI[CountryCode],ROWS($A$2:A5419)),"")</f>
        <v/>
      </c>
      <c r="B5419" t="str" cm="1">
        <f t="array" ref="B5419">IF($A5419="","",INDEX(OpenMeteoAPI[LocationID],ROWS($B$2:B5419)))</f>
        <v/>
      </c>
      <c r="C5419" s="5" t="str" cm="1">
        <f t="array" ref="C5419">IF($A5419="","",INDEX(OpenMeteoAPI[ForecastDateTime],ROWS($C$2:C5419)))</f>
        <v/>
      </c>
      <c r="D5419" t="str">
        <f t="shared" si="84"/>
        <v/>
      </c>
      <c r="E5419" t="str" cm="1">
        <f t="array" ref="E5419">IF($K5419="","",_xlfn.IFS($K5419=0,_xlfn.UNICHAR(9728),$K5419&lt;=3,_xlfn.UNICHAR(9729),OR($K5419=45,$K5419=48),"~",AND($K5419&gt;=51,$K5419&lt;=67),_xlfn.UNICHAR(9748),AND($K5419&gt;=71,$K5419&lt;=77),_xlfn.UNICHAR(10052),AND($K5419&gt;=80,$K5419&lt;=82),_xlfn.UNICHAR(9748),AND($K5419&gt;=95,$K5419&lt;=99),_xlfn.UNICHAR(9889),TRUE,_xlfn.UNICHAR(9729)))</f>
        <v/>
      </c>
      <c r="F5419" t="str" cm="1">
        <f t="array" ref="F5419">IF($K5419="","",_xlfn.IFS($K5419=0,"Clear",$K5419&lt;=3,"Partly Cloudy",OR($K5419=45,$K5419=48),"Fog",AND($K5419&gt;=51,$K5419&lt;=67),"Drizzle",AND($K5419&gt;=71,$K5419&lt;=77),"Snow",AND($K5419&gt;=80,$K5419&lt;=82),"Rain Showers",AND($K5419&gt;=95,$K5419&lt;=99),"Thunderstorm",TRUE,"Cloudy"))</f>
        <v/>
      </c>
      <c r="G5419" s="3" t="str" cm="1">
        <f t="array" ref="G5419">IF($A5419="","",INDEX(OpenMeteoAPI[TemperatureC],ROWS($G$2:G5419)))</f>
        <v/>
      </c>
      <c r="H5419" s="4" t="str" cm="1">
        <f t="array" ref="H5419">IF($A5419="","",INDEX(OpenMeteoAPI[RelativeHumidityPct],ROWS($H$2:H5419))/100)</f>
        <v/>
      </c>
      <c r="I5419" s="4" t="str" cm="1">
        <f t="array" ref="I5419">IF($A5419="","",INDEX(OpenMeteoAPI[PrecipitationProbabilityPct],ROWS($I$2:I5419))/100)</f>
        <v/>
      </c>
      <c r="J5419" s="3" t="str" cm="1">
        <f t="array" ref="J5419">IF($A5419="","",INDEX(OpenMeteoAPI[PrecipitationMM],ROWS($J$2:J5419)))</f>
        <v/>
      </c>
      <c r="K5419" t="str" cm="1">
        <f t="array" ref="K5419">IF($A5419="","",INDEX(OpenMeteoAPI[WeatherCode],ROWS($K$2:K5419)))</f>
        <v/>
      </c>
      <c r="L5419" s="3" t="str" cm="1">
        <f t="array" ref="L5419">IF($A5419="","",INDEX(OpenMeteoAPI[WindSpeedKMH],ROWS($L$2:L5419)))</f>
        <v/>
      </c>
    </row>
    <row r="5420" spans="1:12">
      <c r="A5420" t="str" cm="1">
        <f t="array" ref="A5420">IFERROR(INDEX(OpenMeteoAPI[City],ROWS($A$2:A5420))&amp;", "&amp;INDEX(OpenMeteoAPI[CountryCode],ROWS($A$2:A5420)),"")</f>
        <v/>
      </c>
      <c r="B5420" t="str" cm="1">
        <f t="array" ref="B5420">IF($A5420="","",INDEX(OpenMeteoAPI[LocationID],ROWS($B$2:B5420)))</f>
        <v/>
      </c>
      <c r="C5420" s="5" t="str" cm="1">
        <f t="array" ref="C5420">IF($A5420="","",INDEX(OpenMeteoAPI[ForecastDateTime],ROWS($C$2:C5420)))</f>
        <v/>
      </c>
      <c r="D5420" t="str">
        <f t="shared" si="84"/>
        <v/>
      </c>
      <c r="E5420" t="str" cm="1">
        <f t="array" ref="E5420">IF($K5420="","",_xlfn.IFS($K5420=0,_xlfn.UNICHAR(9728),$K5420&lt;=3,_xlfn.UNICHAR(9729),OR($K5420=45,$K5420=48),"~",AND($K5420&gt;=51,$K5420&lt;=67),_xlfn.UNICHAR(9748),AND($K5420&gt;=71,$K5420&lt;=77),_xlfn.UNICHAR(10052),AND($K5420&gt;=80,$K5420&lt;=82),_xlfn.UNICHAR(9748),AND($K5420&gt;=95,$K5420&lt;=99),_xlfn.UNICHAR(9889),TRUE,_xlfn.UNICHAR(9729)))</f>
        <v/>
      </c>
      <c r="F5420" t="str" cm="1">
        <f t="array" ref="F5420">IF($K5420="","",_xlfn.IFS($K5420=0,"Clear",$K5420&lt;=3,"Partly Cloudy",OR($K5420=45,$K5420=48),"Fog",AND($K5420&gt;=51,$K5420&lt;=67),"Drizzle",AND($K5420&gt;=71,$K5420&lt;=77),"Snow",AND($K5420&gt;=80,$K5420&lt;=82),"Rain Showers",AND($K5420&gt;=95,$K5420&lt;=99),"Thunderstorm",TRUE,"Cloudy"))</f>
        <v/>
      </c>
      <c r="G5420" s="3" t="str" cm="1">
        <f t="array" ref="G5420">IF($A5420="","",INDEX(OpenMeteoAPI[TemperatureC],ROWS($G$2:G5420)))</f>
        <v/>
      </c>
      <c r="H5420" s="4" t="str" cm="1">
        <f t="array" ref="H5420">IF($A5420="","",INDEX(OpenMeteoAPI[RelativeHumidityPct],ROWS($H$2:H5420))/100)</f>
        <v/>
      </c>
      <c r="I5420" s="4" t="str" cm="1">
        <f t="array" ref="I5420">IF($A5420="","",INDEX(OpenMeteoAPI[PrecipitationProbabilityPct],ROWS($I$2:I5420))/100)</f>
        <v/>
      </c>
      <c r="J5420" s="3" t="str" cm="1">
        <f t="array" ref="J5420">IF($A5420="","",INDEX(OpenMeteoAPI[PrecipitationMM],ROWS($J$2:J5420)))</f>
        <v/>
      </c>
      <c r="K5420" t="str" cm="1">
        <f t="array" ref="K5420">IF($A5420="","",INDEX(OpenMeteoAPI[WeatherCode],ROWS($K$2:K5420)))</f>
        <v/>
      </c>
      <c r="L5420" s="3" t="str" cm="1">
        <f t="array" ref="L5420">IF($A5420="","",INDEX(OpenMeteoAPI[WindSpeedKMH],ROWS($L$2:L5420)))</f>
        <v/>
      </c>
    </row>
    <row r="5421" spans="1:12">
      <c r="A5421" t="str" cm="1">
        <f t="array" ref="A5421">IFERROR(INDEX(OpenMeteoAPI[City],ROWS($A$2:A5421))&amp;", "&amp;INDEX(OpenMeteoAPI[CountryCode],ROWS($A$2:A5421)),"")</f>
        <v/>
      </c>
      <c r="B5421" t="str" cm="1">
        <f t="array" ref="B5421">IF($A5421="","",INDEX(OpenMeteoAPI[LocationID],ROWS($B$2:B5421)))</f>
        <v/>
      </c>
      <c r="C5421" s="5" t="str" cm="1">
        <f t="array" ref="C5421">IF($A5421="","",INDEX(OpenMeteoAPI[ForecastDateTime],ROWS($C$2:C5421)))</f>
        <v/>
      </c>
      <c r="D5421" t="str">
        <f t="shared" si="84"/>
        <v/>
      </c>
      <c r="E5421" t="str" cm="1">
        <f t="array" ref="E5421">IF($K5421="","",_xlfn.IFS($K5421=0,_xlfn.UNICHAR(9728),$K5421&lt;=3,_xlfn.UNICHAR(9729),OR($K5421=45,$K5421=48),"~",AND($K5421&gt;=51,$K5421&lt;=67),_xlfn.UNICHAR(9748),AND($K5421&gt;=71,$K5421&lt;=77),_xlfn.UNICHAR(10052),AND($K5421&gt;=80,$K5421&lt;=82),_xlfn.UNICHAR(9748),AND($K5421&gt;=95,$K5421&lt;=99),_xlfn.UNICHAR(9889),TRUE,_xlfn.UNICHAR(9729)))</f>
        <v/>
      </c>
      <c r="F5421" t="str" cm="1">
        <f t="array" ref="F5421">IF($K5421="","",_xlfn.IFS($K5421=0,"Clear",$K5421&lt;=3,"Partly Cloudy",OR($K5421=45,$K5421=48),"Fog",AND($K5421&gt;=51,$K5421&lt;=67),"Drizzle",AND($K5421&gt;=71,$K5421&lt;=77),"Snow",AND($K5421&gt;=80,$K5421&lt;=82),"Rain Showers",AND($K5421&gt;=95,$K5421&lt;=99),"Thunderstorm",TRUE,"Cloudy"))</f>
        <v/>
      </c>
      <c r="G5421" s="3" t="str" cm="1">
        <f t="array" ref="G5421">IF($A5421="","",INDEX(OpenMeteoAPI[TemperatureC],ROWS($G$2:G5421)))</f>
        <v/>
      </c>
      <c r="H5421" s="4" t="str" cm="1">
        <f t="array" ref="H5421">IF($A5421="","",INDEX(OpenMeteoAPI[RelativeHumidityPct],ROWS($H$2:H5421))/100)</f>
        <v/>
      </c>
      <c r="I5421" s="4" t="str" cm="1">
        <f t="array" ref="I5421">IF($A5421="","",INDEX(OpenMeteoAPI[PrecipitationProbabilityPct],ROWS($I$2:I5421))/100)</f>
        <v/>
      </c>
      <c r="J5421" s="3" t="str" cm="1">
        <f t="array" ref="J5421">IF($A5421="","",INDEX(OpenMeteoAPI[PrecipitationMM],ROWS($J$2:J5421)))</f>
        <v/>
      </c>
      <c r="K5421" t="str" cm="1">
        <f t="array" ref="K5421">IF($A5421="","",INDEX(OpenMeteoAPI[WeatherCode],ROWS($K$2:K5421)))</f>
        <v/>
      </c>
      <c r="L5421" s="3" t="str" cm="1">
        <f t="array" ref="L5421">IF($A5421="","",INDEX(OpenMeteoAPI[WindSpeedKMH],ROWS($L$2:L5421)))</f>
        <v/>
      </c>
    </row>
    <row r="5422" spans="1:12">
      <c r="A5422" t="str" cm="1">
        <f t="array" ref="A5422">IFERROR(INDEX(OpenMeteoAPI[City],ROWS($A$2:A5422))&amp;", "&amp;INDEX(OpenMeteoAPI[CountryCode],ROWS($A$2:A5422)),"")</f>
        <v/>
      </c>
      <c r="B5422" t="str" cm="1">
        <f t="array" ref="B5422">IF($A5422="","",INDEX(OpenMeteoAPI[LocationID],ROWS($B$2:B5422)))</f>
        <v/>
      </c>
      <c r="C5422" s="5" t="str" cm="1">
        <f t="array" ref="C5422">IF($A5422="","",INDEX(OpenMeteoAPI[ForecastDateTime],ROWS($C$2:C5422)))</f>
        <v/>
      </c>
      <c r="D5422" t="str">
        <f t="shared" si="84"/>
        <v/>
      </c>
      <c r="E5422" t="str" cm="1">
        <f t="array" ref="E5422">IF($K5422="","",_xlfn.IFS($K5422=0,_xlfn.UNICHAR(9728),$K5422&lt;=3,_xlfn.UNICHAR(9729),OR($K5422=45,$K5422=48),"~",AND($K5422&gt;=51,$K5422&lt;=67),_xlfn.UNICHAR(9748),AND($K5422&gt;=71,$K5422&lt;=77),_xlfn.UNICHAR(10052),AND($K5422&gt;=80,$K5422&lt;=82),_xlfn.UNICHAR(9748),AND($K5422&gt;=95,$K5422&lt;=99),_xlfn.UNICHAR(9889),TRUE,_xlfn.UNICHAR(9729)))</f>
        <v/>
      </c>
      <c r="F5422" t="str" cm="1">
        <f t="array" ref="F5422">IF($K5422="","",_xlfn.IFS($K5422=0,"Clear",$K5422&lt;=3,"Partly Cloudy",OR($K5422=45,$K5422=48),"Fog",AND($K5422&gt;=51,$K5422&lt;=67),"Drizzle",AND($K5422&gt;=71,$K5422&lt;=77),"Snow",AND($K5422&gt;=80,$K5422&lt;=82),"Rain Showers",AND($K5422&gt;=95,$K5422&lt;=99),"Thunderstorm",TRUE,"Cloudy"))</f>
        <v/>
      </c>
      <c r="G5422" s="3" t="str" cm="1">
        <f t="array" ref="G5422">IF($A5422="","",INDEX(OpenMeteoAPI[TemperatureC],ROWS($G$2:G5422)))</f>
        <v/>
      </c>
      <c r="H5422" s="4" t="str" cm="1">
        <f t="array" ref="H5422">IF($A5422="","",INDEX(OpenMeteoAPI[RelativeHumidityPct],ROWS($H$2:H5422))/100)</f>
        <v/>
      </c>
      <c r="I5422" s="4" t="str" cm="1">
        <f t="array" ref="I5422">IF($A5422="","",INDEX(OpenMeteoAPI[PrecipitationProbabilityPct],ROWS($I$2:I5422))/100)</f>
        <v/>
      </c>
      <c r="J5422" s="3" t="str" cm="1">
        <f t="array" ref="J5422">IF($A5422="","",INDEX(OpenMeteoAPI[PrecipitationMM],ROWS($J$2:J5422)))</f>
        <v/>
      </c>
      <c r="K5422" t="str" cm="1">
        <f t="array" ref="K5422">IF($A5422="","",INDEX(OpenMeteoAPI[WeatherCode],ROWS($K$2:K5422)))</f>
        <v/>
      </c>
      <c r="L5422" s="3" t="str" cm="1">
        <f t="array" ref="L5422">IF($A5422="","",INDEX(OpenMeteoAPI[WindSpeedKMH],ROWS($L$2:L5422)))</f>
        <v/>
      </c>
    </row>
    <row r="5423" spans="1:12">
      <c r="A5423" t="str" cm="1">
        <f t="array" ref="A5423">IFERROR(INDEX(OpenMeteoAPI[City],ROWS($A$2:A5423))&amp;", "&amp;INDEX(OpenMeteoAPI[CountryCode],ROWS($A$2:A5423)),"")</f>
        <v/>
      </c>
      <c r="B5423" t="str" cm="1">
        <f t="array" ref="B5423">IF($A5423="","",INDEX(OpenMeteoAPI[LocationID],ROWS($B$2:B5423)))</f>
        <v/>
      </c>
      <c r="C5423" s="5" t="str" cm="1">
        <f t="array" ref="C5423">IF($A5423="","",INDEX(OpenMeteoAPI[ForecastDateTime],ROWS($C$2:C5423)))</f>
        <v/>
      </c>
      <c r="D5423" t="str">
        <f t="shared" si="84"/>
        <v/>
      </c>
      <c r="E5423" t="str" cm="1">
        <f t="array" ref="E5423">IF($K5423="","",_xlfn.IFS($K5423=0,_xlfn.UNICHAR(9728),$K5423&lt;=3,_xlfn.UNICHAR(9729),OR($K5423=45,$K5423=48),"~",AND($K5423&gt;=51,$K5423&lt;=67),_xlfn.UNICHAR(9748),AND($K5423&gt;=71,$K5423&lt;=77),_xlfn.UNICHAR(10052),AND($K5423&gt;=80,$K5423&lt;=82),_xlfn.UNICHAR(9748),AND($K5423&gt;=95,$K5423&lt;=99),_xlfn.UNICHAR(9889),TRUE,_xlfn.UNICHAR(9729)))</f>
        <v/>
      </c>
      <c r="F5423" t="str" cm="1">
        <f t="array" ref="F5423">IF($K5423="","",_xlfn.IFS($K5423=0,"Clear",$K5423&lt;=3,"Partly Cloudy",OR($K5423=45,$K5423=48),"Fog",AND($K5423&gt;=51,$K5423&lt;=67),"Drizzle",AND($K5423&gt;=71,$K5423&lt;=77),"Snow",AND($K5423&gt;=80,$K5423&lt;=82),"Rain Showers",AND($K5423&gt;=95,$K5423&lt;=99),"Thunderstorm",TRUE,"Cloudy"))</f>
        <v/>
      </c>
      <c r="G5423" s="3" t="str" cm="1">
        <f t="array" ref="G5423">IF($A5423="","",INDEX(OpenMeteoAPI[TemperatureC],ROWS($G$2:G5423)))</f>
        <v/>
      </c>
      <c r="H5423" s="4" t="str" cm="1">
        <f t="array" ref="H5423">IF($A5423="","",INDEX(OpenMeteoAPI[RelativeHumidityPct],ROWS($H$2:H5423))/100)</f>
        <v/>
      </c>
      <c r="I5423" s="4" t="str" cm="1">
        <f t="array" ref="I5423">IF($A5423="","",INDEX(OpenMeteoAPI[PrecipitationProbabilityPct],ROWS($I$2:I5423))/100)</f>
        <v/>
      </c>
      <c r="J5423" s="3" t="str" cm="1">
        <f t="array" ref="J5423">IF($A5423="","",INDEX(OpenMeteoAPI[PrecipitationMM],ROWS($J$2:J5423)))</f>
        <v/>
      </c>
      <c r="K5423" t="str" cm="1">
        <f t="array" ref="K5423">IF($A5423="","",INDEX(OpenMeteoAPI[WeatherCode],ROWS($K$2:K5423)))</f>
        <v/>
      </c>
      <c r="L5423" s="3" t="str" cm="1">
        <f t="array" ref="L5423">IF($A5423="","",INDEX(OpenMeteoAPI[WindSpeedKMH],ROWS($L$2:L5423)))</f>
        <v/>
      </c>
    </row>
    <row r="5424" spans="1:12">
      <c r="A5424" t="str" cm="1">
        <f t="array" ref="A5424">IFERROR(INDEX(OpenMeteoAPI[City],ROWS($A$2:A5424))&amp;", "&amp;INDEX(OpenMeteoAPI[CountryCode],ROWS($A$2:A5424)),"")</f>
        <v/>
      </c>
      <c r="B5424" t="str" cm="1">
        <f t="array" ref="B5424">IF($A5424="","",INDEX(OpenMeteoAPI[LocationID],ROWS($B$2:B5424)))</f>
        <v/>
      </c>
      <c r="C5424" s="5" t="str" cm="1">
        <f t="array" ref="C5424">IF($A5424="","",INDEX(OpenMeteoAPI[ForecastDateTime],ROWS($C$2:C5424)))</f>
        <v/>
      </c>
      <c r="D5424" t="str">
        <f t="shared" si="84"/>
        <v/>
      </c>
      <c r="E5424" t="str" cm="1">
        <f t="array" ref="E5424">IF($K5424="","",_xlfn.IFS($K5424=0,_xlfn.UNICHAR(9728),$K5424&lt;=3,_xlfn.UNICHAR(9729),OR($K5424=45,$K5424=48),"~",AND($K5424&gt;=51,$K5424&lt;=67),_xlfn.UNICHAR(9748),AND($K5424&gt;=71,$K5424&lt;=77),_xlfn.UNICHAR(10052),AND($K5424&gt;=80,$K5424&lt;=82),_xlfn.UNICHAR(9748),AND($K5424&gt;=95,$K5424&lt;=99),_xlfn.UNICHAR(9889),TRUE,_xlfn.UNICHAR(9729)))</f>
        <v/>
      </c>
      <c r="F5424" t="str" cm="1">
        <f t="array" ref="F5424">IF($K5424="","",_xlfn.IFS($K5424=0,"Clear",$K5424&lt;=3,"Partly Cloudy",OR($K5424=45,$K5424=48),"Fog",AND($K5424&gt;=51,$K5424&lt;=67),"Drizzle",AND($K5424&gt;=71,$K5424&lt;=77),"Snow",AND($K5424&gt;=80,$K5424&lt;=82),"Rain Showers",AND($K5424&gt;=95,$K5424&lt;=99),"Thunderstorm",TRUE,"Cloudy"))</f>
        <v/>
      </c>
      <c r="G5424" s="3" t="str" cm="1">
        <f t="array" ref="G5424">IF($A5424="","",INDEX(OpenMeteoAPI[TemperatureC],ROWS($G$2:G5424)))</f>
        <v/>
      </c>
      <c r="H5424" s="4" t="str" cm="1">
        <f t="array" ref="H5424">IF($A5424="","",INDEX(OpenMeteoAPI[RelativeHumidityPct],ROWS($H$2:H5424))/100)</f>
        <v/>
      </c>
      <c r="I5424" s="4" t="str" cm="1">
        <f t="array" ref="I5424">IF($A5424="","",INDEX(OpenMeteoAPI[PrecipitationProbabilityPct],ROWS($I$2:I5424))/100)</f>
        <v/>
      </c>
      <c r="J5424" s="3" t="str" cm="1">
        <f t="array" ref="J5424">IF($A5424="","",INDEX(OpenMeteoAPI[PrecipitationMM],ROWS($J$2:J5424)))</f>
        <v/>
      </c>
      <c r="K5424" t="str" cm="1">
        <f t="array" ref="K5424">IF($A5424="","",INDEX(OpenMeteoAPI[WeatherCode],ROWS($K$2:K5424)))</f>
        <v/>
      </c>
      <c r="L5424" s="3" t="str" cm="1">
        <f t="array" ref="L5424">IF($A5424="","",INDEX(OpenMeteoAPI[WindSpeedKMH],ROWS($L$2:L5424)))</f>
        <v/>
      </c>
    </row>
    <row r="5425" spans="1:12">
      <c r="A5425" t="str" cm="1">
        <f t="array" ref="A5425">IFERROR(INDEX(OpenMeteoAPI[City],ROWS($A$2:A5425))&amp;", "&amp;INDEX(OpenMeteoAPI[CountryCode],ROWS($A$2:A5425)),"")</f>
        <v/>
      </c>
      <c r="B5425" t="str" cm="1">
        <f t="array" ref="B5425">IF($A5425="","",INDEX(OpenMeteoAPI[LocationID],ROWS($B$2:B5425)))</f>
        <v/>
      </c>
      <c r="C5425" s="5" t="str" cm="1">
        <f t="array" ref="C5425">IF($A5425="","",INDEX(OpenMeteoAPI[ForecastDateTime],ROWS($C$2:C5425)))</f>
        <v/>
      </c>
      <c r="D5425" t="str">
        <f t="shared" si="84"/>
        <v/>
      </c>
      <c r="E5425" t="str" cm="1">
        <f t="array" ref="E5425">IF($K5425="","",_xlfn.IFS($K5425=0,_xlfn.UNICHAR(9728),$K5425&lt;=3,_xlfn.UNICHAR(9729),OR($K5425=45,$K5425=48),"~",AND($K5425&gt;=51,$K5425&lt;=67),_xlfn.UNICHAR(9748),AND($K5425&gt;=71,$K5425&lt;=77),_xlfn.UNICHAR(10052),AND($K5425&gt;=80,$K5425&lt;=82),_xlfn.UNICHAR(9748),AND($K5425&gt;=95,$K5425&lt;=99),_xlfn.UNICHAR(9889),TRUE,_xlfn.UNICHAR(9729)))</f>
        <v/>
      </c>
      <c r="F5425" t="str" cm="1">
        <f t="array" ref="F5425">IF($K5425="","",_xlfn.IFS($K5425=0,"Clear",$K5425&lt;=3,"Partly Cloudy",OR($K5425=45,$K5425=48),"Fog",AND($K5425&gt;=51,$K5425&lt;=67),"Drizzle",AND($K5425&gt;=71,$K5425&lt;=77),"Snow",AND($K5425&gt;=80,$K5425&lt;=82),"Rain Showers",AND($K5425&gt;=95,$K5425&lt;=99),"Thunderstorm",TRUE,"Cloudy"))</f>
        <v/>
      </c>
      <c r="G5425" s="3" t="str" cm="1">
        <f t="array" ref="G5425">IF($A5425="","",INDEX(OpenMeteoAPI[TemperatureC],ROWS($G$2:G5425)))</f>
        <v/>
      </c>
      <c r="H5425" s="4" t="str" cm="1">
        <f t="array" ref="H5425">IF($A5425="","",INDEX(OpenMeteoAPI[RelativeHumidityPct],ROWS($H$2:H5425))/100)</f>
        <v/>
      </c>
      <c r="I5425" s="4" t="str" cm="1">
        <f t="array" ref="I5425">IF($A5425="","",INDEX(OpenMeteoAPI[PrecipitationProbabilityPct],ROWS($I$2:I5425))/100)</f>
        <v/>
      </c>
      <c r="J5425" s="3" t="str" cm="1">
        <f t="array" ref="J5425">IF($A5425="","",INDEX(OpenMeteoAPI[PrecipitationMM],ROWS($J$2:J5425)))</f>
        <v/>
      </c>
      <c r="K5425" t="str" cm="1">
        <f t="array" ref="K5425">IF($A5425="","",INDEX(OpenMeteoAPI[WeatherCode],ROWS($K$2:K5425)))</f>
        <v/>
      </c>
      <c r="L5425" s="3" t="str" cm="1">
        <f t="array" ref="L5425">IF($A5425="","",INDEX(OpenMeteoAPI[WindSpeedKMH],ROWS($L$2:L5425)))</f>
        <v/>
      </c>
    </row>
    <row r="5426" spans="1:12">
      <c r="A5426" t="str" cm="1">
        <f t="array" ref="A5426">IFERROR(INDEX(OpenMeteoAPI[City],ROWS($A$2:A5426))&amp;", "&amp;INDEX(OpenMeteoAPI[CountryCode],ROWS($A$2:A5426)),"")</f>
        <v/>
      </c>
      <c r="B5426" t="str" cm="1">
        <f t="array" ref="B5426">IF($A5426="","",INDEX(OpenMeteoAPI[LocationID],ROWS($B$2:B5426)))</f>
        <v/>
      </c>
      <c r="C5426" s="5" t="str" cm="1">
        <f t="array" ref="C5426">IF($A5426="","",INDEX(OpenMeteoAPI[ForecastDateTime],ROWS($C$2:C5426)))</f>
        <v/>
      </c>
      <c r="D5426" t="str">
        <f t="shared" si="84"/>
        <v/>
      </c>
      <c r="E5426" t="str" cm="1">
        <f t="array" ref="E5426">IF($K5426="","",_xlfn.IFS($K5426=0,_xlfn.UNICHAR(9728),$K5426&lt;=3,_xlfn.UNICHAR(9729),OR($K5426=45,$K5426=48),"~",AND($K5426&gt;=51,$K5426&lt;=67),_xlfn.UNICHAR(9748),AND($K5426&gt;=71,$K5426&lt;=77),_xlfn.UNICHAR(10052),AND($K5426&gt;=80,$K5426&lt;=82),_xlfn.UNICHAR(9748),AND($K5426&gt;=95,$K5426&lt;=99),_xlfn.UNICHAR(9889),TRUE,_xlfn.UNICHAR(9729)))</f>
        <v/>
      </c>
      <c r="F5426" t="str" cm="1">
        <f t="array" ref="F5426">IF($K5426="","",_xlfn.IFS($K5426=0,"Clear",$K5426&lt;=3,"Partly Cloudy",OR($K5426=45,$K5426=48),"Fog",AND($K5426&gt;=51,$K5426&lt;=67),"Drizzle",AND($K5426&gt;=71,$K5426&lt;=77),"Snow",AND($K5426&gt;=80,$K5426&lt;=82),"Rain Showers",AND($K5426&gt;=95,$K5426&lt;=99),"Thunderstorm",TRUE,"Cloudy"))</f>
        <v/>
      </c>
      <c r="G5426" s="3" t="str" cm="1">
        <f t="array" ref="G5426">IF($A5426="","",INDEX(OpenMeteoAPI[TemperatureC],ROWS($G$2:G5426)))</f>
        <v/>
      </c>
      <c r="H5426" s="4" t="str" cm="1">
        <f t="array" ref="H5426">IF($A5426="","",INDEX(OpenMeteoAPI[RelativeHumidityPct],ROWS($H$2:H5426))/100)</f>
        <v/>
      </c>
      <c r="I5426" s="4" t="str" cm="1">
        <f t="array" ref="I5426">IF($A5426="","",INDEX(OpenMeteoAPI[PrecipitationProbabilityPct],ROWS($I$2:I5426))/100)</f>
        <v/>
      </c>
      <c r="J5426" s="3" t="str" cm="1">
        <f t="array" ref="J5426">IF($A5426="","",INDEX(OpenMeteoAPI[PrecipitationMM],ROWS($J$2:J5426)))</f>
        <v/>
      </c>
      <c r="K5426" t="str" cm="1">
        <f t="array" ref="K5426">IF($A5426="","",INDEX(OpenMeteoAPI[WeatherCode],ROWS($K$2:K5426)))</f>
        <v/>
      </c>
      <c r="L5426" s="3" t="str" cm="1">
        <f t="array" ref="L5426">IF($A5426="","",INDEX(OpenMeteoAPI[WindSpeedKMH],ROWS($L$2:L5426)))</f>
        <v/>
      </c>
    </row>
    <row r="5427" spans="1:12">
      <c r="A5427" t="str" cm="1">
        <f t="array" ref="A5427">IFERROR(INDEX(OpenMeteoAPI[City],ROWS($A$2:A5427))&amp;", "&amp;INDEX(OpenMeteoAPI[CountryCode],ROWS($A$2:A5427)),"")</f>
        <v/>
      </c>
      <c r="B5427" t="str" cm="1">
        <f t="array" ref="B5427">IF($A5427="","",INDEX(OpenMeteoAPI[LocationID],ROWS($B$2:B5427)))</f>
        <v/>
      </c>
      <c r="C5427" s="5" t="str" cm="1">
        <f t="array" ref="C5427">IF($A5427="","",INDEX(OpenMeteoAPI[ForecastDateTime],ROWS($C$2:C5427)))</f>
        <v/>
      </c>
      <c r="D5427" t="str">
        <f t="shared" si="84"/>
        <v/>
      </c>
      <c r="E5427" t="str" cm="1">
        <f t="array" ref="E5427">IF($K5427="","",_xlfn.IFS($K5427=0,_xlfn.UNICHAR(9728),$K5427&lt;=3,_xlfn.UNICHAR(9729),OR($K5427=45,$K5427=48),"~",AND($K5427&gt;=51,$K5427&lt;=67),_xlfn.UNICHAR(9748),AND($K5427&gt;=71,$K5427&lt;=77),_xlfn.UNICHAR(10052),AND($K5427&gt;=80,$K5427&lt;=82),_xlfn.UNICHAR(9748),AND($K5427&gt;=95,$K5427&lt;=99),_xlfn.UNICHAR(9889),TRUE,_xlfn.UNICHAR(9729)))</f>
        <v/>
      </c>
      <c r="F5427" t="str" cm="1">
        <f t="array" ref="F5427">IF($K5427="","",_xlfn.IFS($K5427=0,"Clear",$K5427&lt;=3,"Partly Cloudy",OR($K5427=45,$K5427=48),"Fog",AND($K5427&gt;=51,$K5427&lt;=67),"Drizzle",AND($K5427&gt;=71,$K5427&lt;=77),"Snow",AND($K5427&gt;=80,$K5427&lt;=82),"Rain Showers",AND($K5427&gt;=95,$K5427&lt;=99),"Thunderstorm",TRUE,"Cloudy"))</f>
        <v/>
      </c>
      <c r="G5427" s="3" t="str" cm="1">
        <f t="array" ref="G5427">IF($A5427="","",INDEX(OpenMeteoAPI[TemperatureC],ROWS($G$2:G5427)))</f>
        <v/>
      </c>
      <c r="H5427" s="4" t="str" cm="1">
        <f t="array" ref="H5427">IF($A5427="","",INDEX(OpenMeteoAPI[RelativeHumidityPct],ROWS($H$2:H5427))/100)</f>
        <v/>
      </c>
      <c r="I5427" s="4" t="str" cm="1">
        <f t="array" ref="I5427">IF($A5427="","",INDEX(OpenMeteoAPI[PrecipitationProbabilityPct],ROWS($I$2:I5427))/100)</f>
        <v/>
      </c>
      <c r="J5427" s="3" t="str" cm="1">
        <f t="array" ref="J5427">IF($A5427="","",INDEX(OpenMeteoAPI[PrecipitationMM],ROWS($J$2:J5427)))</f>
        <v/>
      </c>
      <c r="K5427" t="str" cm="1">
        <f t="array" ref="K5427">IF($A5427="","",INDEX(OpenMeteoAPI[WeatherCode],ROWS($K$2:K5427)))</f>
        <v/>
      </c>
      <c r="L5427" s="3" t="str" cm="1">
        <f t="array" ref="L5427">IF($A5427="","",INDEX(OpenMeteoAPI[WindSpeedKMH],ROWS($L$2:L5427)))</f>
        <v/>
      </c>
    </row>
    <row r="5428" spans="1:12">
      <c r="A5428" t="str" cm="1">
        <f t="array" ref="A5428">IFERROR(INDEX(OpenMeteoAPI[City],ROWS($A$2:A5428))&amp;", "&amp;INDEX(OpenMeteoAPI[CountryCode],ROWS($A$2:A5428)),"")</f>
        <v/>
      </c>
      <c r="B5428" t="str" cm="1">
        <f t="array" ref="B5428">IF($A5428="","",INDEX(OpenMeteoAPI[LocationID],ROWS($B$2:B5428)))</f>
        <v/>
      </c>
      <c r="C5428" s="5" t="str" cm="1">
        <f t="array" ref="C5428">IF($A5428="","",INDEX(OpenMeteoAPI[ForecastDateTime],ROWS($C$2:C5428)))</f>
        <v/>
      </c>
      <c r="D5428" t="str">
        <f t="shared" si="84"/>
        <v/>
      </c>
      <c r="E5428" t="str" cm="1">
        <f t="array" ref="E5428">IF($K5428="","",_xlfn.IFS($K5428=0,_xlfn.UNICHAR(9728),$K5428&lt;=3,_xlfn.UNICHAR(9729),OR($K5428=45,$K5428=48),"~",AND($K5428&gt;=51,$K5428&lt;=67),_xlfn.UNICHAR(9748),AND($K5428&gt;=71,$K5428&lt;=77),_xlfn.UNICHAR(10052),AND($K5428&gt;=80,$K5428&lt;=82),_xlfn.UNICHAR(9748),AND($K5428&gt;=95,$K5428&lt;=99),_xlfn.UNICHAR(9889),TRUE,_xlfn.UNICHAR(9729)))</f>
        <v/>
      </c>
      <c r="F5428" t="str" cm="1">
        <f t="array" ref="F5428">IF($K5428="","",_xlfn.IFS($K5428=0,"Clear",$K5428&lt;=3,"Partly Cloudy",OR($K5428=45,$K5428=48),"Fog",AND($K5428&gt;=51,$K5428&lt;=67),"Drizzle",AND($K5428&gt;=71,$K5428&lt;=77),"Snow",AND($K5428&gt;=80,$K5428&lt;=82),"Rain Showers",AND($K5428&gt;=95,$K5428&lt;=99),"Thunderstorm",TRUE,"Cloudy"))</f>
        <v/>
      </c>
      <c r="G5428" s="3" t="str" cm="1">
        <f t="array" ref="G5428">IF($A5428="","",INDEX(OpenMeteoAPI[TemperatureC],ROWS($G$2:G5428)))</f>
        <v/>
      </c>
      <c r="H5428" s="4" t="str" cm="1">
        <f t="array" ref="H5428">IF($A5428="","",INDEX(OpenMeteoAPI[RelativeHumidityPct],ROWS($H$2:H5428))/100)</f>
        <v/>
      </c>
      <c r="I5428" s="4" t="str" cm="1">
        <f t="array" ref="I5428">IF($A5428="","",INDEX(OpenMeteoAPI[PrecipitationProbabilityPct],ROWS($I$2:I5428))/100)</f>
        <v/>
      </c>
      <c r="J5428" s="3" t="str" cm="1">
        <f t="array" ref="J5428">IF($A5428="","",INDEX(OpenMeteoAPI[PrecipitationMM],ROWS($J$2:J5428)))</f>
        <v/>
      </c>
      <c r="K5428" t="str" cm="1">
        <f t="array" ref="K5428">IF($A5428="","",INDEX(OpenMeteoAPI[WeatherCode],ROWS($K$2:K5428)))</f>
        <v/>
      </c>
      <c r="L5428" s="3" t="str" cm="1">
        <f t="array" ref="L5428">IF($A5428="","",INDEX(OpenMeteoAPI[WindSpeedKMH],ROWS($L$2:L5428)))</f>
        <v/>
      </c>
    </row>
    <row r="5429" spans="1:12">
      <c r="A5429" t="str" cm="1">
        <f t="array" ref="A5429">IFERROR(INDEX(OpenMeteoAPI[City],ROWS($A$2:A5429))&amp;", "&amp;INDEX(OpenMeteoAPI[CountryCode],ROWS($A$2:A5429)),"")</f>
        <v/>
      </c>
      <c r="B5429" t="str" cm="1">
        <f t="array" ref="B5429">IF($A5429="","",INDEX(OpenMeteoAPI[LocationID],ROWS($B$2:B5429)))</f>
        <v/>
      </c>
      <c r="C5429" s="5" t="str" cm="1">
        <f t="array" ref="C5429">IF($A5429="","",INDEX(OpenMeteoAPI[ForecastDateTime],ROWS($C$2:C5429)))</f>
        <v/>
      </c>
      <c r="D5429" t="str">
        <f t="shared" si="84"/>
        <v/>
      </c>
      <c r="E5429" t="str" cm="1">
        <f t="array" ref="E5429">IF($K5429="","",_xlfn.IFS($K5429=0,_xlfn.UNICHAR(9728),$K5429&lt;=3,_xlfn.UNICHAR(9729),OR($K5429=45,$K5429=48),"~",AND($K5429&gt;=51,$K5429&lt;=67),_xlfn.UNICHAR(9748),AND($K5429&gt;=71,$K5429&lt;=77),_xlfn.UNICHAR(10052),AND($K5429&gt;=80,$K5429&lt;=82),_xlfn.UNICHAR(9748),AND($K5429&gt;=95,$K5429&lt;=99),_xlfn.UNICHAR(9889),TRUE,_xlfn.UNICHAR(9729)))</f>
        <v/>
      </c>
      <c r="F5429" t="str" cm="1">
        <f t="array" ref="F5429">IF($K5429="","",_xlfn.IFS($K5429=0,"Clear",$K5429&lt;=3,"Partly Cloudy",OR($K5429=45,$K5429=48),"Fog",AND($K5429&gt;=51,$K5429&lt;=67),"Drizzle",AND($K5429&gt;=71,$K5429&lt;=77),"Snow",AND($K5429&gt;=80,$K5429&lt;=82),"Rain Showers",AND($K5429&gt;=95,$K5429&lt;=99),"Thunderstorm",TRUE,"Cloudy"))</f>
        <v/>
      </c>
      <c r="G5429" s="3" t="str" cm="1">
        <f t="array" ref="G5429">IF($A5429="","",INDEX(OpenMeteoAPI[TemperatureC],ROWS($G$2:G5429)))</f>
        <v/>
      </c>
      <c r="H5429" s="4" t="str" cm="1">
        <f t="array" ref="H5429">IF($A5429="","",INDEX(OpenMeteoAPI[RelativeHumidityPct],ROWS($H$2:H5429))/100)</f>
        <v/>
      </c>
      <c r="I5429" s="4" t="str" cm="1">
        <f t="array" ref="I5429">IF($A5429="","",INDEX(OpenMeteoAPI[PrecipitationProbabilityPct],ROWS($I$2:I5429))/100)</f>
        <v/>
      </c>
      <c r="J5429" s="3" t="str" cm="1">
        <f t="array" ref="J5429">IF($A5429="","",INDEX(OpenMeteoAPI[PrecipitationMM],ROWS($J$2:J5429)))</f>
        <v/>
      </c>
      <c r="K5429" t="str" cm="1">
        <f t="array" ref="K5429">IF($A5429="","",INDEX(OpenMeteoAPI[WeatherCode],ROWS($K$2:K5429)))</f>
        <v/>
      </c>
      <c r="L5429" s="3" t="str" cm="1">
        <f t="array" ref="L5429">IF($A5429="","",INDEX(OpenMeteoAPI[WindSpeedKMH],ROWS($L$2:L5429)))</f>
        <v/>
      </c>
    </row>
    <row r="5430" spans="1:12">
      <c r="A5430" t="str" cm="1">
        <f t="array" ref="A5430">IFERROR(INDEX(OpenMeteoAPI[City],ROWS($A$2:A5430))&amp;", "&amp;INDEX(OpenMeteoAPI[CountryCode],ROWS($A$2:A5430)),"")</f>
        <v/>
      </c>
      <c r="B5430" t="str" cm="1">
        <f t="array" ref="B5430">IF($A5430="","",INDEX(OpenMeteoAPI[LocationID],ROWS($B$2:B5430)))</f>
        <v/>
      </c>
      <c r="C5430" s="5" t="str" cm="1">
        <f t="array" ref="C5430">IF($A5430="","",INDEX(OpenMeteoAPI[ForecastDateTime],ROWS($C$2:C5430)))</f>
        <v/>
      </c>
      <c r="D5430" t="str">
        <f t="shared" si="84"/>
        <v/>
      </c>
      <c r="E5430" t="str" cm="1">
        <f t="array" ref="E5430">IF($K5430="","",_xlfn.IFS($K5430=0,_xlfn.UNICHAR(9728),$K5430&lt;=3,_xlfn.UNICHAR(9729),OR($K5430=45,$K5430=48),"~",AND($K5430&gt;=51,$K5430&lt;=67),_xlfn.UNICHAR(9748),AND($K5430&gt;=71,$K5430&lt;=77),_xlfn.UNICHAR(10052),AND($K5430&gt;=80,$K5430&lt;=82),_xlfn.UNICHAR(9748),AND($K5430&gt;=95,$K5430&lt;=99),_xlfn.UNICHAR(9889),TRUE,_xlfn.UNICHAR(9729)))</f>
        <v/>
      </c>
      <c r="F5430" t="str" cm="1">
        <f t="array" ref="F5430">IF($K5430="","",_xlfn.IFS($K5430=0,"Clear",$K5430&lt;=3,"Partly Cloudy",OR($K5430=45,$K5430=48),"Fog",AND($K5430&gt;=51,$K5430&lt;=67),"Drizzle",AND($K5430&gt;=71,$K5430&lt;=77),"Snow",AND($K5430&gt;=80,$K5430&lt;=82),"Rain Showers",AND($K5430&gt;=95,$K5430&lt;=99),"Thunderstorm",TRUE,"Cloudy"))</f>
        <v/>
      </c>
      <c r="G5430" s="3" t="str" cm="1">
        <f t="array" ref="G5430">IF($A5430="","",INDEX(OpenMeteoAPI[TemperatureC],ROWS($G$2:G5430)))</f>
        <v/>
      </c>
      <c r="H5430" s="4" t="str" cm="1">
        <f t="array" ref="H5430">IF($A5430="","",INDEX(OpenMeteoAPI[RelativeHumidityPct],ROWS($H$2:H5430))/100)</f>
        <v/>
      </c>
      <c r="I5430" s="4" t="str" cm="1">
        <f t="array" ref="I5430">IF($A5430="","",INDEX(OpenMeteoAPI[PrecipitationProbabilityPct],ROWS($I$2:I5430))/100)</f>
        <v/>
      </c>
      <c r="J5430" s="3" t="str" cm="1">
        <f t="array" ref="J5430">IF($A5430="","",INDEX(OpenMeteoAPI[PrecipitationMM],ROWS($J$2:J5430)))</f>
        <v/>
      </c>
      <c r="K5430" t="str" cm="1">
        <f t="array" ref="K5430">IF($A5430="","",INDEX(OpenMeteoAPI[WeatherCode],ROWS($K$2:K5430)))</f>
        <v/>
      </c>
      <c r="L5430" s="3" t="str" cm="1">
        <f t="array" ref="L5430">IF($A5430="","",INDEX(OpenMeteoAPI[WindSpeedKMH],ROWS($L$2:L5430)))</f>
        <v/>
      </c>
    </row>
    <row r="5431" spans="1:12">
      <c r="A5431" t="str" cm="1">
        <f t="array" ref="A5431">IFERROR(INDEX(OpenMeteoAPI[City],ROWS($A$2:A5431))&amp;", "&amp;INDEX(OpenMeteoAPI[CountryCode],ROWS($A$2:A5431)),"")</f>
        <v/>
      </c>
      <c r="B5431" t="str" cm="1">
        <f t="array" ref="B5431">IF($A5431="","",INDEX(OpenMeteoAPI[LocationID],ROWS($B$2:B5431)))</f>
        <v/>
      </c>
      <c r="C5431" s="5" t="str" cm="1">
        <f t="array" ref="C5431">IF($A5431="","",INDEX(OpenMeteoAPI[ForecastDateTime],ROWS($C$2:C5431)))</f>
        <v/>
      </c>
      <c r="D5431" t="str">
        <f t="shared" si="84"/>
        <v/>
      </c>
      <c r="E5431" t="str" cm="1">
        <f t="array" ref="E5431">IF($K5431="","",_xlfn.IFS($K5431=0,_xlfn.UNICHAR(9728),$K5431&lt;=3,_xlfn.UNICHAR(9729),OR($K5431=45,$K5431=48),"~",AND($K5431&gt;=51,$K5431&lt;=67),_xlfn.UNICHAR(9748),AND($K5431&gt;=71,$K5431&lt;=77),_xlfn.UNICHAR(10052),AND($K5431&gt;=80,$K5431&lt;=82),_xlfn.UNICHAR(9748),AND($K5431&gt;=95,$K5431&lt;=99),_xlfn.UNICHAR(9889),TRUE,_xlfn.UNICHAR(9729)))</f>
        <v/>
      </c>
      <c r="F5431" t="str" cm="1">
        <f t="array" ref="F5431">IF($K5431="","",_xlfn.IFS($K5431=0,"Clear",$K5431&lt;=3,"Partly Cloudy",OR($K5431=45,$K5431=48),"Fog",AND($K5431&gt;=51,$K5431&lt;=67),"Drizzle",AND($K5431&gt;=71,$K5431&lt;=77),"Snow",AND($K5431&gt;=80,$K5431&lt;=82),"Rain Showers",AND($K5431&gt;=95,$K5431&lt;=99),"Thunderstorm",TRUE,"Cloudy"))</f>
        <v/>
      </c>
      <c r="G5431" s="3" t="str" cm="1">
        <f t="array" ref="G5431">IF($A5431="","",INDEX(OpenMeteoAPI[TemperatureC],ROWS($G$2:G5431)))</f>
        <v/>
      </c>
      <c r="H5431" s="4" t="str" cm="1">
        <f t="array" ref="H5431">IF($A5431="","",INDEX(OpenMeteoAPI[RelativeHumidityPct],ROWS($H$2:H5431))/100)</f>
        <v/>
      </c>
      <c r="I5431" s="4" t="str" cm="1">
        <f t="array" ref="I5431">IF($A5431="","",INDEX(OpenMeteoAPI[PrecipitationProbabilityPct],ROWS($I$2:I5431))/100)</f>
        <v/>
      </c>
      <c r="J5431" s="3" t="str" cm="1">
        <f t="array" ref="J5431">IF($A5431="","",INDEX(OpenMeteoAPI[PrecipitationMM],ROWS($J$2:J5431)))</f>
        <v/>
      </c>
      <c r="K5431" t="str" cm="1">
        <f t="array" ref="K5431">IF($A5431="","",INDEX(OpenMeteoAPI[WeatherCode],ROWS($K$2:K5431)))</f>
        <v/>
      </c>
      <c r="L5431" s="3" t="str" cm="1">
        <f t="array" ref="L5431">IF($A5431="","",INDEX(OpenMeteoAPI[WindSpeedKMH],ROWS($L$2:L5431)))</f>
        <v/>
      </c>
    </row>
    <row r="5432" spans="1:12">
      <c r="A5432" t="str" cm="1">
        <f t="array" ref="A5432">IFERROR(INDEX(OpenMeteoAPI[City],ROWS($A$2:A5432))&amp;", "&amp;INDEX(OpenMeteoAPI[CountryCode],ROWS($A$2:A5432)),"")</f>
        <v/>
      </c>
      <c r="B5432" t="str" cm="1">
        <f t="array" ref="B5432">IF($A5432="","",INDEX(OpenMeteoAPI[LocationID],ROWS($B$2:B5432)))</f>
        <v/>
      </c>
      <c r="C5432" s="5" t="str" cm="1">
        <f t="array" ref="C5432">IF($A5432="","",INDEX(OpenMeteoAPI[ForecastDateTime],ROWS($C$2:C5432)))</f>
        <v/>
      </c>
      <c r="D5432" t="str">
        <f t="shared" si="84"/>
        <v/>
      </c>
      <c r="E5432" t="str" cm="1">
        <f t="array" ref="E5432">IF($K5432="","",_xlfn.IFS($K5432=0,_xlfn.UNICHAR(9728),$K5432&lt;=3,_xlfn.UNICHAR(9729),OR($K5432=45,$K5432=48),"~",AND($K5432&gt;=51,$K5432&lt;=67),_xlfn.UNICHAR(9748),AND($K5432&gt;=71,$K5432&lt;=77),_xlfn.UNICHAR(10052),AND($K5432&gt;=80,$K5432&lt;=82),_xlfn.UNICHAR(9748),AND($K5432&gt;=95,$K5432&lt;=99),_xlfn.UNICHAR(9889),TRUE,_xlfn.UNICHAR(9729)))</f>
        <v/>
      </c>
      <c r="F5432" t="str" cm="1">
        <f t="array" ref="F5432">IF($K5432="","",_xlfn.IFS($K5432=0,"Clear",$K5432&lt;=3,"Partly Cloudy",OR($K5432=45,$K5432=48),"Fog",AND($K5432&gt;=51,$K5432&lt;=67),"Drizzle",AND($K5432&gt;=71,$K5432&lt;=77),"Snow",AND($K5432&gt;=80,$K5432&lt;=82),"Rain Showers",AND($K5432&gt;=95,$K5432&lt;=99),"Thunderstorm",TRUE,"Cloudy"))</f>
        <v/>
      </c>
      <c r="G5432" s="3" t="str" cm="1">
        <f t="array" ref="G5432">IF($A5432="","",INDEX(OpenMeteoAPI[TemperatureC],ROWS($G$2:G5432)))</f>
        <v/>
      </c>
      <c r="H5432" s="4" t="str" cm="1">
        <f t="array" ref="H5432">IF($A5432="","",INDEX(OpenMeteoAPI[RelativeHumidityPct],ROWS($H$2:H5432))/100)</f>
        <v/>
      </c>
      <c r="I5432" s="4" t="str" cm="1">
        <f t="array" ref="I5432">IF($A5432="","",INDEX(OpenMeteoAPI[PrecipitationProbabilityPct],ROWS($I$2:I5432))/100)</f>
        <v/>
      </c>
      <c r="J5432" s="3" t="str" cm="1">
        <f t="array" ref="J5432">IF($A5432="","",INDEX(OpenMeteoAPI[PrecipitationMM],ROWS($J$2:J5432)))</f>
        <v/>
      </c>
      <c r="K5432" t="str" cm="1">
        <f t="array" ref="K5432">IF($A5432="","",INDEX(OpenMeteoAPI[WeatherCode],ROWS($K$2:K5432)))</f>
        <v/>
      </c>
      <c r="L5432" s="3" t="str" cm="1">
        <f t="array" ref="L5432">IF($A5432="","",INDEX(OpenMeteoAPI[WindSpeedKMH],ROWS($L$2:L5432)))</f>
        <v/>
      </c>
    </row>
    <row r="5433" spans="1:12">
      <c r="A5433" t="str" cm="1">
        <f t="array" ref="A5433">IFERROR(INDEX(OpenMeteoAPI[City],ROWS($A$2:A5433))&amp;", "&amp;INDEX(OpenMeteoAPI[CountryCode],ROWS($A$2:A5433)),"")</f>
        <v/>
      </c>
      <c r="B5433" t="str" cm="1">
        <f t="array" ref="B5433">IF($A5433="","",INDEX(OpenMeteoAPI[LocationID],ROWS($B$2:B5433)))</f>
        <v/>
      </c>
      <c r="C5433" s="5" t="str" cm="1">
        <f t="array" ref="C5433">IF($A5433="","",INDEX(OpenMeteoAPI[ForecastDateTime],ROWS($C$2:C5433)))</f>
        <v/>
      </c>
      <c r="D5433" t="str">
        <f t="shared" si="84"/>
        <v/>
      </c>
      <c r="E5433" t="str" cm="1">
        <f t="array" ref="E5433">IF($K5433="","",_xlfn.IFS($K5433=0,_xlfn.UNICHAR(9728),$K5433&lt;=3,_xlfn.UNICHAR(9729),OR($K5433=45,$K5433=48),"~",AND($K5433&gt;=51,$K5433&lt;=67),_xlfn.UNICHAR(9748),AND($K5433&gt;=71,$K5433&lt;=77),_xlfn.UNICHAR(10052),AND($K5433&gt;=80,$K5433&lt;=82),_xlfn.UNICHAR(9748),AND($K5433&gt;=95,$K5433&lt;=99),_xlfn.UNICHAR(9889),TRUE,_xlfn.UNICHAR(9729)))</f>
        <v/>
      </c>
      <c r="F5433" t="str" cm="1">
        <f t="array" ref="F5433">IF($K5433="","",_xlfn.IFS($K5433=0,"Clear",$K5433&lt;=3,"Partly Cloudy",OR($K5433=45,$K5433=48),"Fog",AND($K5433&gt;=51,$K5433&lt;=67),"Drizzle",AND($K5433&gt;=71,$K5433&lt;=77),"Snow",AND($K5433&gt;=80,$K5433&lt;=82),"Rain Showers",AND($K5433&gt;=95,$K5433&lt;=99),"Thunderstorm",TRUE,"Cloudy"))</f>
        <v/>
      </c>
      <c r="G5433" s="3" t="str" cm="1">
        <f t="array" ref="G5433">IF($A5433="","",INDEX(OpenMeteoAPI[TemperatureC],ROWS($G$2:G5433)))</f>
        <v/>
      </c>
      <c r="H5433" s="4" t="str" cm="1">
        <f t="array" ref="H5433">IF($A5433="","",INDEX(OpenMeteoAPI[RelativeHumidityPct],ROWS($H$2:H5433))/100)</f>
        <v/>
      </c>
      <c r="I5433" s="4" t="str" cm="1">
        <f t="array" ref="I5433">IF($A5433="","",INDEX(OpenMeteoAPI[PrecipitationProbabilityPct],ROWS($I$2:I5433))/100)</f>
        <v/>
      </c>
      <c r="J5433" s="3" t="str" cm="1">
        <f t="array" ref="J5433">IF($A5433="","",INDEX(OpenMeteoAPI[PrecipitationMM],ROWS($J$2:J5433)))</f>
        <v/>
      </c>
      <c r="K5433" t="str" cm="1">
        <f t="array" ref="K5433">IF($A5433="","",INDEX(OpenMeteoAPI[WeatherCode],ROWS($K$2:K5433)))</f>
        <v/>
      </c>
      <c r="L5433" s="3" t="str" cm="1">
        <f t="array" ref="L5433">IF($A5433="","",INDEX(OpenMeteoAPI[WindSpeedKMH],ROWS($L$2:L5433)))</f>
        <v/>
      </c>
    </row>
    <row r="5434" spans="1:12">
      <c r="A5434" t="str" cm="1">
        <f t="array" ref="A5434">IFERROR(INDEX(OpenMeteoAPI[City],ROWS($A$2:A5434))&amp;", "&amp;INDEX(OpenMeteoAPI[CountryCode],ROWS($A$2:A5434)),"")</f>
        <v/>
      </c>
      <c r="B5434" t="str" cm="1">
        <f t="array" ref="B5434">IF($A5434="","",INDEX(OpenMeteoAPI[LocationID],ROWS($B$2:B5434)))</f>
        <v/>
      </c>
      <c r="C5434" s="5" t="str" cm="1">
        <f t="array" ref="C5434">IF($A5434="","",INDEX(OpenMeteoAPI[ForecastDateTime],ROWS($C$2:C5434)))</f>
        <v/>
      </c>
      <c r="D5434" t="str">
        <f t="shared" si="84"/>
        <v/>
      </c>
      <c r="E5434" t="str" cm="1">
        <f t="array" ref="E5434">IF($K5434="","",_xlfn.IFS($K5434=0,_xlfn.UNICHAR(9728),$K5434&lt;=3,_xlfn.UNICHAR(9729),OR($K5434=45,$K5434=48),"~",AND($K5434&gt;=51,$K5434&lt;=67),_xlfn.UNICHAR(9748),AND($K5434&gt;=71,$K5434&lt;=77),_xlfn.UNICHAR(10052),AND($K5434&gt;=80,$K5434&lt;=82),_xlfn.UNICHAR(9748),AND($K5434&gt;=95,$K5434&lt;=99),_xlfn.UNICHAR(9889),TRUE,_xlfn.UNICHAR(9729)))</f>
        <v/>
      </c>
      <c r="F5434" t="str" cm="1">
        <f t="array" ref="F5434">IF($K5434="","",_xlfn.IFS($K5434=0,"Clear",$K5434&lt;=3,"Partly Cloudy",OR($K5434=45,$K5434=48),"Fog",AND($K5434&gt;=51,$K5434&lt;=67),"Drizzle",AND($K5434&gt;=71,$K5434&lt;=77),"Snow",AND($K5434&gt;=80,$K5434&lt;=82),"Rain Showers",AND($K5434&gt;=95,$K5434&lt;=99),"Thunderstorm",TRUE,"Cloudy"))</f>
        <v/>
      </c>
      <c r="G5434" s="3" t="str" cm="1">
        <f t="array" ref="G5434">IF($A5434="","",INDEX(OpenMeteoAPI[TemperatureC],ROWS($G$2:G5434)))</f>
        <v/>
      </c>
      <c r="H5434" s="4" t="str" cm="1">
        <f t="array" ref="H5434">IF($A5434="","",INDEX(OpenMeteoAPI[RelativeHumidityPct],ROWS($H$2:H5434))/100)</f>
        <v/>
      </c>
      <c r="I5434" s="4" t="str" cm="1">
        <f t="array" ref="I5434">IF($A5434="","",INDEX(OpenMeteoAPI[PrecipitationProbabilityPct],ROWS($I$2:I5434))/100)</f>
        <v/>
      </c>
      <c r="J5434" s="3" t="str" cm="1">
        <f t="array" ref="J5434">IF($A5434="","",INDEX(OpenMeteoAPI[PrecipitationMM],ROWS($J$2:J5434)))</f>
        <v/>
      </c>
      <c r="K5434" t="str" cm="1">
        <f t="array" ref="K5434">IF($A5434="","",INDEX(OpenMeteoAPI[WeatherCode],ROWS($K$2:K5434)))</f>
        <v/>
      </c>
      <c r="L5434" s="3" t="str" cm="1">
        <f t="array" ref="L5434">IF($A5434="","",INDEX(OpenMeteoAPI[WindSpeedKMH],ROWS($L$2:L5434)))</f>
        <v/>
      </c>
    </row>
    <row r="5435" spans="1:12">
      <c r="A5435" t="str" cm="1">
        <f t="array" ref="A5435">IFERROR(INDEX(OpenMeteoAPI[City],ROWS($A$2:A5435))&amp;", "&amp;INDEX(OpenMeteoAPI[CountryCode],ROWS($A$2:A5435)),"")</f>
        <v/>
      </c>
      <c r="B5435" t="str" cm="1">
        <f t="array" ref="B5435">IF($A5435="","",INDEX(OpenMeteoAPI[LocationID],ROWS($B$2:B5435)))</f>
        <v/>
      </c>
      <c r="C5435" s="5" t="str" cm="1">
        <f t="array" ref="C5435">IF($A5435="","",INDEX(OpenMeteoAPI[ForecastDateTime],ROWS($C$2:C5435)))</f>
        <v/>
      </c>
      <c r="D5435" t="str">
        <f t="shared" si="84"/>
        <v/>
      </c>
      <c r="E5435" t="str" cm="1">
        <f t="array" ref="E5435">IF($K5435="","",_xlfn.IFS($K5435=0,_xlfn.UNICHAR(9728),$K5435&lt;=3,_xlfn.UNICHAR(9729),OR($K5435=45,$K5435=48),"~",AND($K5435&gt;=51,$K5435&lt;=67),_xlfn.UNICHAR(9748),AND($K5435&gt;=71,$K5435&lt;=77),_xlfn.UNICHAR(10052),AND($K5435&gt;=80,$K5435&lt;=82),_xlfn.UNICHAR(9748),AND($K5435&gt;=95,$K5435&lt;=99),_xlfn.UNICHAR(9889),TRUE,_xlfn.UNICHAR(9729)))</f>
        <v/>
      </c>
      <c r="F5435" t="str" cm="1">
        <f t="array" ref="F5435">IF($K5435="","",_xlfn.IFS($K5435=0,"Clear",$K5435&lt;=3,"Partly Cloudy",OR($K5435=45,$K5435=48),"Fog",AND($K5435&gt;=51,$K5435&lt;=67),"Drizzle",AND($K5435&gt;=71,$K5435&lt;=77),"Snow",AND($K5435&gt;=80,$K5435&lt;=82),"Rain Showers",AND($K5435&gt;=95,$K5435&lt;=99),"Thunderstorm",TRUE,"Cloudy"))</f>
        <v/>
      </c>
      <c r="G5435" s="3" t="str" cm="1">
        <f t="array" ref="G5435">IF($A5435="","",INDEX(OpenMeteoAPI[TemperatureC],ROWS($G$2:G5435)))</f>
        <v/>
      </c>
      <c r="H5435" s="4" t="str" cm="1">
        <f t="array" ref="H5435">IF($A5435="","",INDEX(OpenMeteoAPI[RelativeHumidityPct],ROWS($H$2:H5435))/100)</f>
        <v/>
      </c>
      <c r="I5435" s="4" t="str" cm="1">
        <f t="array" ref="I5435">IF($A5435="","",INDEX(OpenMeteoAPI[PrecipitationProbabilityPct],ROWS($I$2:I5435))/100)</f>
        <v/>
      </c>
      <c r="J5435" s="3" t="str" cm="1">
        <f t="array" ref="J5435">IF($A5435="","",INDEX(OpenMeteoAPI[PrecipitationMM],ROWS($J$2:J5435)))</f>
        <v/>
      </c>
      <c r="K5435" t="str" cm="1">
        <f t="array" ref="K5435">IF($A5435="","",INDEX(OpenMeteoAPI[WeatherCode],ROWS($K$2:K5435)))</f>
        <v/>
      </c>
      <c r="L5435" s="3" t="str" cm="1">
        <f t="array" ref="L5435">IF($A5435="","",INDEX(OpenMeteoAPI[WindSpeedKMH],ROWS($L$2:L5435)))</f>
        <v/>
      </c>
    </row>
    <row r="5436" spans="1:12">
      <c r="A5436" t="str" cm="1">
        <f t="array" ref="A5436">IFERROR(INDEX(OpenMeteoAPI[City],ROWS($A$2:A5436))&amp;", "&amp;INDEX(OpenMeteoAPI[CountryCode],ROWS($A$2:A5436)),"")</f>
        <v/>
      </c>
      <c r="B5436" t="str" cm="1">
        <f t="array" ref="B5436">IF($A5436="","",INDEX(OpenMeteoAPI[LocationID],ROWS($B$2:B5436)))</f>
        <v/>
      </c>
      <c r="C5436" s="5" t="str" cm="1">
        <f t="array" ref="C5436">IF($A5436="","",INDEX(OpenMeteoAPI[ForecastDateTime],ROWS($C$2:C5436)))</f>
        <v/>
      </c>
      <c r="D5436" t="str">
        <f t="shared" si="84"/>
        <v/>
      </c>
      <c r="E5436" t="str" cm="1">
        <f t="array" ref="E5436">IF($K5436="","",_xlfn.IFS($K5436=0,_xlfn.UNICHAR(9728),$K5436&lt;=3,_xlfn.UNICHAR(9729),OR($K5436=45,$K5436=48),"~",AND($K5436&gt;=51,$K5436&lt;=67),_xlfn.UNICHAR(9748),AND($K5436&gt;=71,$K5436&lt;=77),_xlfn.UNICHAR(10052),AND($K5436&gt;=80,$K5436&lt;=82),_xlfn.UNICHAR(9748),AND($K5436&gt;=95,$K5436&lt;=99),_xlfn.UNICHAR(9889),TRUE,_xlfn.UNICHAR(9729)))</f>
        <v/>
      </c>
      <c r="F5436" t="str" cm="1">
        <f t="array" ref="F5436">IF($K5436="","",_xlfn.IFS($K5436=0,"Clear",$K5436&lt;=3,"Partly Cloudy",OR($K5436=45,$K5436=48),"Fog",AND($K5436&gt;=51,$K5436&lt;=67),"Drizzle",AND($K5436&gt;=71,$K5436&lt;=77),"Snow",AND($K5436&gt;=80,$K5436&lt;=82),"Rain Showers",AND($K5436&gt;=95,$K5436&lt;=99),"Thunderstorm",TRUE,"Cloudy"))</f>
        <v/>
      </c>
      <c r="G5436" s="3" t="str" cm="1">
        <f t="array" ref="G5436">IF($A5436="","",INDEX(OpenMeteoAPI[TemperatureC],ROWS($G$2:G5436)))</f>
        <v/>
      </c>
      <c r="H5436" s="4" t="str" cm="1">
        <f t="array" ref="H5436">IF($A5436="","",INDEX(OpenMeteoAPI[RelativeHumidityPct],ROWS($H$2:H5436))/100)</f>
        <v/>
      </c>
      <c r="I5436" s="4" t="str" cm="1">
        <f t="array" ref="I5436">IF($A5436="","",INDEX(OpenMeteoAPI[PrecipitationProbabilityPct],ROWS($I$2:I5436))/100)</f>
        <v/>
      </c>
      <c r="J5436" s="3" t="str" cm="1">
        <f t="array" ref="J5436">IF($A5436="","",INDEX(OpenMeteoAPI[PrecipitationMM],ROWS($J$2:J5436)))</f>
        <v/>
      </c>
      <c r="K5436" t="str" cm="1">
        <f t="array" ref="K5436">IF($A5436="","",INDEX(OpenMeteoAPI[WeatherCode],ROWS($K$2:K5436)))</f>
        <v/>
      </c>
      <c r="L5436" s="3" t="str" cm="1">
        <f t="array" ref="L5436">IF($A5436="","",INDEX(OpenMeteoAPI[WindSpeedKMH],ROWS($L$2:L5436)))</f>
        <v/>
      </c>
    </row>
    <row r="5437" spans="1:12">
      <c r="A5437" t="str" cm="1">
        <f t="array" ref="A5437">IFERROR(INDEX(OpenMeteoAPI[City],ROWS($A$2:A5437))&amp;", "&amp;INDEX(OpenMeteoAPI[CountryCode],ROWS($A$2:A5437)),"")</f>
        <v/>
      </c>
      <c r="B5437" t="str" cm="1">
        <f t="array" ref="B5437">IF($A5437="","",INDEX(OpenMeteoAPI[LocationID],ROWS($B$2:B5437)))</f>
        <v/>
      </c>
      <c r="C5437" s="5" t="str" cm="1">
        <f t="array" ref="C5437">IF($A5437="","",INDEX(OpenMeteoAPI[ForecastDateTime],ROWS($C$2:C5437)))</f>
        <v/>
      </c>
      <c r="D5437" t="str">
        <f t="shared" si="84"/>
        <v/>
      </c>
      <c r="E5437" t="str" cm="1">
        <f t="array" ref="E5437">IF($K5437="","",_xlfn.IFS($K5437=0,_xlfn.UNICHAR(9728),$K5437&lt;=3,_xlfn.UNICHAR(9729),OR($K5437=45,$K5437=48),"~",AND($K5437&gt;=51,$K5437&lt;=67),_xlfn.UNICHAR(9748),AND($K5437&gt;=71,$K5437&lt;=77),_xlfn.UNICHAR(10052),AND($K5437&gt;=80,$K5437&lt;=82),_xlfn.UNICHAR(9748),AND($K5437&gt;=95,$K5437&lt;=99),_xlfn.UNICHAR(9889),TRUE,_xlfn.UNICHAR(9729)))</f>
        <v/>
      </c>
      <c r="F5437" t="str" cm="1">
        <f t="array" ref="F5437">IF($K5437="","",_xlfn.IFS($K5437=0,"Clear",$K5437&lt;=3,"Partly Cloudy",OR($K5437=45,$K5437=48),"Fog",AND($K5437&gt;=51,$K5437&lt;=67),"Drizzle",AND($K5437&gt;=71,$K5437&lt;=77),"Snow",AND($K5437&gt;=80,$K5437&lt;=82),"Rain Showers",AND($K5437&gt;=95,$K5437&lt;=99),"Thunderstorm",TRUE,"Cloudy"))</f>
        <v/>
      </c>
      <c r="G5437" s="3" t="str" cm="1">
        <f t="array" ref="G5437">IF($A5437="","",INDEX(OpenMeteoAPI[TemperatureC],ROWS($G$2:G5437)))</f>
        <v/>
      </c>
      <c r="H5437" s="4" t="str" cm="1">
        <f t="array" ref="H5437">IF($A5437="","",INDEX(OpenMeteoAPI[RelativeHumidityPct],ROWS($H$2:H5437))/100)</f>
        <v/>
      </c>
      <c r="I5437" s="4" t="str" cm="1">
        <f t="array" ref="I5437">IF($A5437="","",INDEX(OpenMeteoAPI[PrecipitationProbabilityPct],ROWS($I$2:I5437))/100)</f>
        <v/>
      </c>
      <c r="J5437" s="3" t="str" cm="1">
        <f t="array" ref="J5437">IF($A5437="","",INDEX(OpenMeteoAPI[PrecipitationMM],ROWS($J$2:J5437)))</f>
        <v/>
      </c>
      <c r="K5437" t="str" cm="1">
        <f t="array" ref="K5437">IF($A5437="","",INDEX(OpenMeteoAPI[WeatherCode],ROWS($K$2:K5437)))</f>
        <v/>
      </c>
      <c r="L5437" s="3" t="str" cm="1">
        <f t="array" ref="L5437">IF($A5437="","",INDEX(OpenMeteoAPI[WindSpeedKMH],ROWS($L$2:L5437)))</f>
        <v/>
      </c>
    </row>
    <row r="5438" spans="1:12">
      <c r="A5438" t="str" cm="1">
        <f t="array" ref="A5438">IFERROR(INDEX(OpenMeteoAPI[City],ROWS($A$2:A5438))&amp;", "&amp;INDEX(OpenMeteoAPI[CountryCode],ROWS($A$2:A5438)),"")</f>
        <v/>
      </c>
      <c r="B5438" t="str" cm="1">
        <f t="array" ref="B5438">IF($A5438="","",INDEX(OpenMeteoAPI[LocationID],ROWS($B$2:B5438)))</f>
        <v/>
      </c>
      <c r="C5438" s="5" t="str" cm="1">
        <f t="array" ref="C5438">IF($A5438="","",INDEX(OpenMeteoAPI[ForecastDateTime],ROWS($C$2:C5438)))</f>
        <v/>
      </c>
      <c r="D5438" t="str">
        <f t="shared" si="84"/>
        <v/>
      </c>
      <c r="E5438" t="str" cm="1">
        <f t="array" ref="E5438">IF($K5438="","",_xlfn.IFS($K5438=0,_xlfn.UNICHAR(9728),$K5438&lt;=3,_xlfn.UNICHAR(9729),OR($K5438=45,$K5438=48),"~",AND($K5438&gt;=51,$K5438&lt;=67),_xlfn.UNICHAR(9748),AND($K5438&gt;=71,$K5438&lt;=77),_xlfn.UNICHAR(10052),AND($K5438&gt;=80,$K5438&lt;=82),_xlfn.UNICHAR(9748),AND($K5438&gt;=95,$K5438&lt;=99),_xlfn.UNICHAR(9889),TRUE,_xlfn.UNICHAR(9729)))</f>
        <v/>
      </c>
      <c r="F5438" t="str" cm="1">
        <f t="array" ref="F5438">IF($K5438="","",_xlfn.IFS($K5438=0,"Clear",$K5438&lt;=3,"Partly Cloudy",OR($K5438=45,$K5438=48),"Fog",AND($K5438&gt;=51,$K5438&lt;=67),"Drizzle",AND($K5438&gt;=71,$K5438&lt;=77),"Snow",AND($K5438&gt;=80,$K5438&lt;=82),"Rain Showers",AND($K5438&gt;=95,$K5438&lt;=99),"Thunderstorm",TRUE,"Cloudy"))</f>
        <v/>
      </c>
      <c r="G5438" s="3" t="str" cm="1">
        <f t="array" ref="G5438">IF($A5438="","",INDEX(OpenMeteoAPI[TemperatureC],ROWS($G$2:G5438)))</f>
        <v/>
      </c>
      <c r="H5438" s="4" t="str" cm="1">
        <f t="array" ref="H5438">IF($A5438="","",INDEX(OpenMeteoAPI[RelativeHumidityPct],ROWS($H$2:H5438))/100)</f>
        <v/>
      </c>
      <c r="I5438" s="4" t="str" cm="1">
        <f t="array" ref="I5438">IF($A5438="","",INDEX(OpenMeteoAPI[PrecipitationProbabilityPct],ROWS($I$2:I5438))/100)</f>
        <v/>
      </c>
      <c r="J5438" s="3" t="str" cm="1">
        <f t="array" ref="J5438">IF($A5438="","",INDEX(OpenMeteoAPI[PrecipitationMM],ROWS($J$2:J5438)))</f>
        <v/>
      </c>
      <c r="K5438" t="str" cm="1">
        <f t="array" ref="K5438">IF($A5438="","",INDEX(OpenMeteoAPI[WeatherCode],ROWS($K$2:K5438)))</f>
        <v/>
      </c>
      <c r="L5438" s="3" t="str" cm="1">
        <f t="array" ref="L5438">IF($A5438="","",INDEX(OpenMeteoAPI[WindSpeedKMH],ROWS($L$2:L5438)))</f>
        <v/>
      </c>
    </row>
    <row r="5439" spans="1:12">
      <c r="A5439" t="str" cm="1">
        <f t="array" ref="A5439">IFERROR(INDEX(OpenMeteoAPI[City],ROWS($A$2:A5439))&amp;", "&amp;INDEX(OpenMeteoAPI[CountryCode],ROWS($A$2:A5439)),"")</f>
        <v/>
      </c>
      <c r="B5439" t="str" cm="1">
        <f t="array" ref="B5439">IF($A5439="","",INDEX(OpenMeteoAPI[LocationID],ROWS($B$2:B5439)))</f>
        <v/>
      </c>
      <c r="C5439" s="5" t="str" cm="1">
        <f t="array" ref="C5439">IF($A5439="","",INDEX(OpenMeteoAPI[ForecastDateTime],ROWS($C$2:C5439)))</f>
        <v/>
      </c>
      <c r="D5439" t="str">
        <f t="shared" si="84"/>
        <v/>
      </c>
      <c r="E5439" t="str" cm="1">
        <f t="array" ref="E5439">IF($K5439="","",_xlfn.IFS($K5439=0,_xlfn.UNICHAR(9728),$K5439&lt;=3,_xlfn.UNICHAR(9729),OR($K5439=45,$K5439=48),"~",AND($K5439&gt;=51,$K5439&lt;=67),_xlfn.UNICHAR(9748),AND($K5439&gt;=71,$K5439&lt;=77),_xlfn.UNICHAR(10052),AND($K5439&gt;=80,$K5439&lt;=82),_xlfn.UNICHAR(9748),AND($K5439&gt;=95,$K5439&lt;=99),_xlfn.UNICHAR(9889),TRUE,_xlfn.UNICHAR(9729)))</f>
        <v/>
      </c>
      <c r="F5439" t="str" cm="1">
        <f t="array" ref="F5439">IF($K5439="","",_xlfn.IFS($K5439=0,"Clear",$K5439&lt;=3,"Partly Cloudy",OR($K5439=45,$K5439=48),"Fog",AND($K5439&gt;=51,$K5439&lt;=67),"Drizzle",AND($K5439&gt;=71,$K5439&lt;=77),"Snow",AND($K5439&gt;=80,$K5439&lt;=82),"Rain Showers",AND($K5439&gt;=95,$K5439&lt;=99),"Thunderstorm",TRUE,"Cloudy"))</f>
        <v/>
      </c>
      <c r="G5439" s="3" t="str" cm="1">
        <f t="array" ref="G5439">IF($A5439="","",INDEX(OpenMeteoAPI[TemperatureC],ROWS($G$2:G5439)))</f>
        <v/>
      </c>
      <c r="H5439" s="4" t="str" cm="1">
        <f t="array" ref="H5439">IF($A5439="","",INDEX(OpenMeteoAPI[RelativeHumidityPct],ROWS($H$2:H5439))/100)</f>
        <v/>
      </c>
      <c r="I5439" s="4" t="str" cm="1">
        <f t="array" ref="I5439">IF($A5439="","",INDEX(OpenMeteoAPI[PrecipitationProbabilityPct],ROWS($I$2:I5439))/100)</f>
        <v/>
      </c>
      <c r="J5439" s="3" t="str" cm="1">
        <f t="array" ref="J5439">IF($A5439="","",INDEX(OpenMeteoAPI[PrecipitationMM],ROWS($J$2:J5439)))</f>
        <v/>
      </c>
      <c r="K5439" t="str" cm="1">
        <f t="array" ref="K5439">IF($A5439="","",INDEX(OpenMeteoAPI[WeatherCode],ROWS($K$2:K5439)))</f>
        <v/>
      </c>
      <c r="L5439" s="3" t="str" cm="1">
        <f t="array" ref="L5439">IF($A5439="","",INDEX(OpenMeteoAPI[WindSpeedKMH],ROWS($L$2:L5439)))</f>
        <v/>
      </c>
    </row>
    <row r="5440" spans="1:12">
      <c r="A5440" t="str" cm="1">
        <f t="array" ref="A5440">IFERROR(INDEX(OpenMeteoAPI[City],ROWS($A$2:A5440))&amp;", "&amp;INDEX(OpenMeteoAPI[CountryCode],ROWS($A$2:A5440)),"")</f>
        <v/>
      </c>
      <c r="B5440" t="str" cm="1">
        <f t="array" ref="B5440">IF($A5440="","",INDEX(OpenMeteoAPI[LocationID],ROWS($B$2:B5440)))</f>
        <v/>
      </c>
      <c r="C5440" s="5" t="str" cm="1">
        <f t="array" ref="C5440">IF($A5440="","",INDEX(OpenMeteoAPI[ForecastDateTime],ROWS($C$2:C5440)))</f>
        <v/>
      </c>
      <c r="D5440" t="str">
        <f t="shared" si="84"/>
        <v/>
      </c>
      <c r="E5440" t="str" cm="1">
        <f t="array" ref="E5440">IF($K5440="","",_xlfn.IFS($K5440=0,_xlfn.UNICHAR(9728),$K5440&lt;=3,_xlfn.UNICHAR(9729),OR($K5440=45,$K5440=48),"~",AND($K5440&gt;=51,$K5440&lt;=67),_xlfn.UNICHAR(9748),AND($K5440&gt;=71,$K5440&lt;=77),_xlfn.UNICHAR(10052),AND($K5440&gt;=80,$K5440&lt;=82),_xlfn.UNICHAR(9748),AND($K5440&gt;=95,$K5440&lt;=99),_xlfn.UNICHAR(9889),TRUE,_xlfn.UNICHAR(9729)))</f>
        <v/>
      </c>
      <c r="F5440" t="str" cm="1">
        <f t="array" ref="F5440">IF($K5440="","",_xlfn.IFS($K5440=0,"Clear",$K5440&lt;=3,"Partly Cloudy",OR($K5440=45,$K5440=48),"Fog",AND($K5440&gt;=51,$K5440&lt;=67),"Drizzle",AND($K5440&gt;=71,$K5440&lt;=77),"Snow",AND($K5440&gt;=80,$K5440&lt;=82),"Rain Showers",AND($K5440&gt;=95,$K5440&lt;=99),"Thunderstorm",TRUE,"Cloudy"))</f>
        <v/>
      </c>
      <c r="G5440" s="3" t="str" cm="1">
        <f t="array" ref="G5440">IF($A5440="","",INDEX(OpenMeteoAPI[TemperatureC],ROWS($G$2:G5440)))</f>
        <v/>
      </c>
      <c r="H5440" s="4" t="str" cm="1">
        <f t="array" ref="H5440">IF($A5440="","",INDEX(OpenMeteoAPI[RelativeHumidityPct],ROWS($H$2:H5440))/100)</f>
        <v/>
      </c>
      <c r="I5440" s="4" t="str" cm="1">
        <f t="array" ref="I5440">IF($A5440="","",INDEX(OpenMeteoAPI[PrecipitationProbabilityPct],ROWS($I$2:I5440))/100)</f>
        <v/>
      </c>
      <c r="J5440" s="3" t="str" cm="1">
        <f t="array" ref="J5440">IF($A5440="","",INDEX(OpenMeteoAPI[PrecipitationMM],ROWS($J$2:J5440)))</f>
        <v/>
      </c>
      <c r="K5440" t="str" cm="1">
        <f t="array" ref="K5440">IF($A5440="","",INDEX(OpenMeteoAPI[WeatherCode],ROWS($K$2:K5440)))</f>
        <v/>
      </c>
      <c r="L5440" s="3" t="str" cm="1">
        <f t="array" ref="L5440">IF($A5440="","",INDEX(OpenMeteoAPI[WindSpeedKMH],ROWS($L$2:L5440)))</f>
        <v/>
      </c>
    </row>
    <row r="5441" spans="1:12">
      <c r="A5441" t="str" cm="1">
        <f t="array" ref="A5441">IFERROR(INDEX(OpenMeteoAPI[City],ROWS($A$2:A5441))&amp;", "&amp;INDEX(OpenMeteoAPI[CountryCode],ROWS($A$2:A5441)),"")</f>
        <v/>
      </c>
      <c r="B5441" t="str" cm="1">
        <f t="array" ref="B5441">IF($A5441="","",INDEX(OpenMeteoAPI[LocationID],ROWS($B$2:B5441)))</f>
        <v/>
      </c>
      <c r="C5441" s="5" t="str" cm="1">
        <f t="array" ref="C5441">IF($A5441="","",INDEX(OpenMeteoAPI[ForecastDateTime],ROWS($C$2:C5441)))</f>
        <v/>
      </c>
      <c r="D5441" t="str">
        <f t="shared" si="84"/>
        <v/>
      </c>
      <c r="E5441" t="str" cm="1">
        <f t="array" ref="E5441">IF($K5441="","",_xlfn.IFS($K5441=0,_xlfn.UNICHAR(9728),$K5441&lt;=3,_xlfn.UNICHAR(9729),OR($K5441=45,$K5441=48),"~",AND($K5441&gt;=51,$K5441&lt;=67),_xlfn.UNICHAR(9748),AND($K5441&gt;=71,$K5441&lt;=77),_xlfn.UNICHAR(10052),AND($K5441&gt;=80,$K5441&lt;=82),_xlfn.UNICHAR(9748),AND($K5441&gt;=95,$K5441&lt;=99),_xlfn.UNICHAR(9889),TRUE,_xlfn.UNICHAR(9729)))</f>
        <v/>
      </c>
      <c r="F5441" t="str" cm="1">
        <f t="array" ref="F5441">IF($K5441="","",_xlfn.IFS($K5441=0,"Clear",$K5441&lt;=3,"Partly Cloudy",OR($K5441=45,$K5441=48),"Fog",AND($K5441&gt;=51,$K5441&lt;=67),"Drizzle",AND($K5441&gt;=71,$K5441&lt;=77),"Snow",AND($K5441&gt;=80,$K5441&lt;=82),"Rain Showers",AND($K5441&gt;=95,$K5441&lt;=99),"Thunderstorm",TRUE,"Cloudy"))</f>
        <v/>
      </c>
      <c r="G5441" s="3" t="str" cm="1">
        <f t="array" ref="G5441">IF($A5441="","",INDEX(OpenMeteoAPI[TemperatureC],ROWS($G$2:G5441)))</f>
        <v/>
      </c>
      <c r="H5441" s="4" t="str" cm="1">
        <f t="array" ref="H5441">IF($A5441="","",INDEX(OpenMeteoAPI[RelativeHumidityPct],ROWS($H$2:H5441))/100)</f>
        <v/>
      </c>
      <c r="I5441" s="4" t="str" cm="1">
        <f t="array" ref="I5441">IF($A5441="","",INDEX(OpenMeteoAPI[PrecipitationProbabilityPct],ROWS($I$2:I5441))/100)</f>
        <v/>
      </c>
      <c r="J5441" s="3" t="str" cm="1">
        <f t="array" ref="J5441">IF($A5441="","",INDEX(OpenMeteoAPI[PrecipitationMM],ROWS($J$2:J5441)))</f>
        <v/>
      </c>
      <c r="K5441" t="str" cm="1">
        <f t="array" ref="K5441">IF($A5441="","",INDEX(OpenMeteoAPI[WeatherCode],ROWS($K$2:K5441)))</f>
        <v/>
      </c>
      <c r="L5441" s="3" t="str" cm="1">
        <f t="array" ref="L5441">IF($A5441="","",INDEX(OpenMeteoAPI[WindSpeedKMH],ROWS($L$2:L5441)))</f>
        <v/>
      </c>
    </row>
    <row r="5442" spans="1:12">
      <c r="A5442" t="str" cm="1">
        <f t="array" ref="A5442">IFERROR(INDEX(OpenMeteoAPI[City],ROWS($A$2:A5442))&amp;", "&amp;INDEX(OpenMeteoAPI[CountryCode],ROWS($A$2:A5442)),"")</f>
        <v/>
      </c>
      <c r="B5442" t="str" cm="1">
        <f t="array" ref="B5442">IF($A5442="","",INDEX(OpenMeteoAPI[LocationID],ROWS($B$2:B5442)))</f>
        <v/>
      </c>
      <c r="C5442" s="5" t="str" cm="1">
        <f t="array" ref="C5442">IF($A5442="","",INDEX(OpenMeteoAPI[ForecastDateTime],ROWS($C$2:C5442)))</f>
        <v/>
      </c>
      <c r="D5442" t="str">
        <f t="shared" si="84"/>
        <v/>
      </c>
      <c r="E5442" t="str" cm="1">
        <f t="array" ref="E5442">IF($K5442="","",_xlfn.IFS($K5442=0,_xlfn.UNICHAR(9728),$K5442&lt;=3,_xlfn.UNICHAR(9729),OR($K5442=45,$K5442=48),"~",AND($K5442&gt;=51,$K5442&lt;=67),_xlfn.UNICHAR(9748),AND($K5442&gt;=71,$K5442&lt;=77),_xlfn.UNICHAR(10052),AND($K5442&gt;=80,$K5442&lt;=82),_xlfn.UNICHAR(9748),AND($K5442&gt;=95,$K5442&lt;=99),_xlfn.UNICHAR(9889),TRUE,_xlfn.UNICHAR(9729)))</f>
        <v/>
      </c>
      <c r="F5442" t="str" cm="1">
        <f t="array" ref="F5442">IF($K5442="","",_xlfn.IFS($K5442=0,"Clear",$K5442&lt;=3,"Partly Cloudy",OR($K5442=45,$K5442=48),"Fog",AND($K5442&gt;=51,$K5442&lt;=67),"Drizzle",AND($K5442&gt;=71,$K5442&lt;=77),"Snow",AND($K5442&gt;=80,$K5442&lt;=82),"Rain Showers",AND($K5442&gt;=95,$K5442&lt;=99),"Thunderstorm",TRUE,"Cloudy"))</f>
        <v/>
      </c>
      <c r="G5442" s="3" t="str" cm="1">
        <f t="array" ref="G5442">IF($A5442="","",INDEX(OpenMeteoAPI[TemperatureC],ROWS($G$2:G5442)))</f>
        <v/>
      </c>
      <c r="H5442" s="4" t="str" cm="1">
        <f t="array" ref="H5442">IF($A5442="","",INDEX(OpenMeteoAPI[RelativeHumidityPct],ROWS($H$2:H5442))/100)</f>
        <v/>
      </c>
      <c r="I5442" s="4" t="str" cm="1">
        <f t="array" ref="I5442">IF($A5442="","",INDEX(OpenMeteoAPI[PrecipitationProbabilityPct],ROWS($I$2:I5442))/100)</f>
        <v/>
      </c>
      <c r="J5442" s="3" t="str" cm="1">
        <f t="array" ref="J5442">IF($A5442="","",INDEX(OpenMeteoAPI[PrecipitationMM],ROWS($J$2:J5442)))</f>
        <v/>
      </c>
      <c r="K5442" t="str" cm="1">
        <f t="array" ref="K5442">IF($A5442="","",INDEX(OpenMeteoAPI[WeatherCode],ROWS($K$2:K5442)))</f>
        <v/>
      </c>
      <c r="L5442" s="3" t="str" cm="1">
        <f t="array" ref="L5442">IF($A5442="","",INDEX(OpenMeteoAPI[WindSpeedKMH],ROWS($L$2:L5442)))</f>
        <v/>
      </c>
    </row>
    <row r="5443" spans="1:12">
      <c r="A5443" t="str" cm="1">
        <f t="array" ref="A5443">IFERROR(INDEX(OpenMeteoAPI[City],ROWS($A$2:A5443))&amp;", "&amp;INDEX(OpenMeteoAPI[CountryCode],ROWS($A$2:A5443)),"")</f>
        <v/>
      </c>
      <c r="B5443" t="str" cm="1">
        <f t="array" ref="B5443">IF($A5443="","",INDEX(OpenMeteoAPI[LocationID],ROWS($B$2:B5443)))</f>
        <v/>
      </c>
      <c r="C5443" s="5" t="str" cm="1">
        <f t="array" ref="C5443">IF($A5443="","",INDEX(OpenMeteoAPI[ForecastDateTime],ROWS($C$2:C5443)))</f>
        <v/>
      </c>
      <c r="D5443" t="str">
        <f t="shared" ref="D5443:D5506" si="85">IF($A5443="","",TEXT($C5443,"hAM/PM"))</f>
        <v/>
      </c>
      <c r="E5443" t="str" cm="1">
        <f t="array" ref="E5443">IF($K5443="","",_xlfn.IFS($K5443=0,_xlfn.UNICHAR(9728),$K5443&lt;=3,_xlfn.UNICHAR(9729),OR($K5443=45,$K5443=48),"~",AND($K5443&gt;=51,$K5443&lt;=67),_xlfn.UNICHAR(9748),AND($K5443&gt;=71,$K5443&lt;=77),_xlfn.UNICHAR(10052),AND($K5443&gt;=80,$K5443&lt;=82),_xlfn.UNICHAR(9748),AND($K5443&gt;=95,$K5443&lt;=99),_xlfn.UNICHAR(9889),TRUE,_xlfn.UNICHAR(9729)))</f>
        <v/>
      </c>
      <c r="F5443" t="str" cm="1">
        <f t="array" ref="F5443">IF($K5443="","",_xlfn.IFS($K5443=0,"Clear",$K5443&lt;=3,"Partly Cloudy",OR($K5443=45,$K5443=48),"Fog",AND($K5443&gt;=51,$K5443&lt;=67),"Drizzle",AND($K5443&gt;=71,$K5443&lt;=77),"Snow",AND($K5443&gt;=80,$K5443&lt;=82),"Rain Showers",AND($K5443&gt;=95,$K5443&lt;=99),"Thunderstorm",TRUE,"Cloudy"))</f>
        <v/>
      </c>
      <c r="G5443" s="3" t="str" cm="1">
        <f t="array" ref="G5443">IF($A5443="","",INDEX(OpenMeteoAPI[TemperatureC],ROWS($G$2:G5443)))</f>
        <v/>
      </c>
      <c r="H5443" s="4" t="str" cm="1">
        <f t="array" ref="H5443">IF($A5443="","",INDEX(OpenMeteoAPI[RelativeHumidityPct],ROWS($H$2:H5443))/100)</f>
        <v/>
      </c>
      <c r="I5443" s="4" t="str" cm="1">
        <f t="array" ref="I5443">IF($A5443="","",INDEX(OpenMeteoAPI[PrecipitationProbabilityPct],ROWS($I$2:I5443))/100)</f>
        <v/>
      </c>
      <c r="J5443" s="3" t="str" cm="1">
        <f t="array" ref="J5443">IF($A5443="","",INDEX(OpenMeteoAPI[PrecipitationMM],ROWS($J$2:J5443)))</f>
        <v/>
      </c>
      <c r="K5443" t="str" cm="1">
        <f t="array" ref="K5443">IF($A5443="","",INDEX(OpenMeteoAPI[WeatherCode],ROWS($K$2:K5443)))</f>
        <v/>
      </c>
      <c r="L5443" s="3" t="str" cm="1">
        <f t="array" ref="L5443">IF($A5443="","",INDEX(OpenMeteoAPI[WindSpeedKMH],ROWS($L$2:L5443)))</f>
        <v/>
      </c>
    </row>
    <row r="5444" spans="1:12">
      <c r="A5444" t="str" cm="1">
        <f t="array" ref="A5444">IFERROR(INDEX(OpenMeteoAPI[City],ROWS($A$2:A5444))&amp;", "&amp;INDEX(OpenMeteoAPI[CountryCode],ROWS($A$2:A5444)),"")</f>
        <v/>
      </c>
      <c r="B5444" t="str" cm="1">
        <f t="array" ref="B5444">IF($A5444="","",INDEX(OpenMeteoAPI[LocationID],ROWS($B$2:B5444)))</f>
        <v/>
      </c>
      <c r="C5444" s="5" t="str" cm="1">
        <f t="array" ref="C5444">IF($A5444="","",INDEX(OpenMeteoAPI[ForecastDateTime],ROWS($C$2:C5444)))</f>
        <v/>
      </c>
      <c r="D5444" t="str">
        <f t="shared" si="85"/>
        <v/>
      </c>
      <c r="E5444" t="str" cm="1">
        <f t="array" ref="E5444">IF($K5444="","",_xlfn.IFS($K5444=0,_xlfn.UNICHAR(9728),$K5444&lt;=3,_xlfn.UNICHAR(9729),OR($K5444=45,$K5444=48),"~",AND($K5444&gt;=51,$K5444&lt;=67),_xlfn.UNICHAR(9748),AND($K5444&gt;=71,$K5444&lt;=77),_xlfn.UNICHAR(10052),AND($K5444&gt;=80,$K5444&lt;=82),_xlfn.UNICHAR(9748),AND($K5444&gt;=95,$K5444&lt;=99),_xlfn.UNICHAR(9889),TRUE,_xlfn.UNICHAR(9729)))</f>
        <v/>
      </c>
      <c r="F5444" t="str" cm="1">
        <f t="array" ref="F5444">IF($K5444="","",_xlfn.IFS($K5444=0,"Clear",$K5444&lt;=3,"Partly Cloudy",OR($K5444=45,$K5444=48),"Fog",AND($K5444&gt;=51,$K5444&lt;=67),"Drizzle",AND($K5444&gt;=71,$K5444&lt;=77),"Snow",AND($K5444&gt;=80,$K5444&lt;=82),"Rain Showers",AND($K5444&gt;=95,$K5444&lt;=99),"Thunderstorm",TRUE,"Cloudy"))</f>
        <v/>
      </c>
      <c r="G5444" s="3" t="str" cm="1">
        <f t="array" ref="G5444">IF($A5444="","",INDEX(OpenMeteoAPI[TemperatureC],ROWS($G$2:G5444)))</f>
        <v/>
      </c>
      <c r="H5444" s="4" t="str" cm="1">
        <f t="array" ref="H5444">IF($A5444="","",INDEX(OpenMeteoAPI[RelativeHumidityPct],ROWS($H$2:H5444))/100)</f>
        <v/>
      </c>
      <c r="I5444" s="4" t="str" cm="1">
        <f t="array" ref="I5444">IF($A5444="","",INDEX(OpenMeteoAPI[PrecipitationProbabilityPct],ROWS($I$2:I5444))/100)</f>
        <v/>
      </c>
      <c r="J5444" s="3" t="str" cm="1">
        <f t="array" ref="J5444">IF($A5444="","",INDEX(OpenMeteoAPI[PrecipitationMM],ROWS($J$2:J5444)))</f>
        <v/>
      </c>
      <c r="K5444" t="str" cm="1">
        <f t="array" ref="K5444">IF($A5444="","",INDEX(OpenMeteoAPI[WeatherCode],ROWS($K$2:K5444)))</f>
        <v/>
      </c>
      <c r="L5444" s="3" t="str" cm="1">
        <f t="array" ref="L5444">IF($A5444="","",INDEX(OpenMeteoAPI[WindSpeedKMH],ROWS($L$2:L5444)))</f>
        <v/>
      </c>
    </row>
    <row r="5445" spans="1:12">
      <c r="A5445" t="str" cm="1">
        <f t="array" ref="A5445">IFERROR(INDEX(OpenMeteoAPI[City],ROWS($A$2:A5445))&amp;", "&amp;INDEX(OpenMeteoAPI[CountryCode],ROWS($A$2:A5445)),"")</f>
        <v/>
      </c>
      <c r="B5445" t="str" cm="1">
        <f t="array" ref="B5445">IF($A5445="","",INDEX(OpenMeteoAPI[LocationID],ROWS($B$2:B5445)))</f>
        <v/>
      </c>
      <c r="C5445" s="5" t="str" cm="1">
        <f t="array" ref="C5445">IF($A5445="","",INDEX(OpenMeteoAPI[ForecastDateTime],ROWS($C$2:C5445)))</f>
        <v/>
      </c>
      <c r="D5445" t="str">
        <f t="shared" si="85"/>
        <v/>
      </c>
      <c r="E5445" t="str" cm="1">
        <f t="array" ref="E5445">IF($K5445="","",_xlfn.IFS($K5445=0,_xlfn.UNICHAR(9728),$K5445&lt;=3,_xlfn.UNICHAR(9729),OR($K5445=45,$K5445=48),"~",AND($K5445&gt;=51,$K5445&lt;=67),_xlfn.UNICHAR(9748),AND($K5445&gt;=71,$K5445&lt;=77),_xlfn.UNICHAR(10052),AND($K5445&gt;=80,$K5445&lt;=82),_xlfn.UNICHAR(9748),AND($K5445&gt;=95,$K5445&lt;=99),_xlfn.UNICHAR(9889),TRUE,_xlfn.UNICHAR(9729)))</f>
        <v/>
      </c>
      <c r="F5445" t="str" cm="1">
        <f t="array" ref="F5445">IF($K5445="","",_xlfn.IFS($K5445=0,"Clear",$K5445&lt;=3,"Partly Cloudy",OR($K5445=45,$K5445=48),"Fog",AND($K5445&gt;=51,$K5445&lt;=67),"Drizzle",AND($K5445&gt;=71,$K5445&lt;=77),"Snow",AND($K5445&gt;=80,$K5445&lt;=82),"Rain Showers",AND($K5445&gt;=95,$K5445&lt;=99),"Thunderstorm",TRUE,"Cloudy"))</f>
        <v/>
      </c>
      <c r="G5445" s="3" t="str" cm="1">
        <f t="array" ref="G5445">IF($A5445="","",INDEX(OpenMeteoAPI[TemperatureC],ROWS($G$2:G5445)))</f>
        <v/>
      </c>
      <c r="H5445" s="4" t="str" cm="1">
        <f t="array" ref="H5445">IF($A5445="","",INDEX(OpenMeteoAPI[RelativeHumidityPct],ROWS($H$2:H5445))/100)</f>
        <v/>
      </c>
      <c r="I5445" s="4" t="str" cm="1">
        <f t="array" ref="I5445">IF($A5445="","",INDEX(OpenMeteoAPI[PrecipitationProbabilityPct],ROWS($I$2:I5445))/100)</f>
        <v/>
      </c>
      <c r="J5445" s="3" t="str" cm="1">
        <f t="array" ref="J5445">IF($A5445="","",INDEX(OpenMeteoAPI[PrecipitationMM],ROWS($J$2:J5445)))</f>
        <v/>
      </c>
      <c r="K5445" t="str" cm="1">
        <f t="array" ref="K5445">IF($A5445="","",INDEX(OpenMeteoAPI[WeatherCode],ROWS($K$2:K5445)))</f>
        <v/>
      </c>
      <c r="L5445" s="3" t="str" cm="1">
        <f t="array" ref="L5445">IF($A5445="","",INDEX(OpenMeteoAPI[WindSpeedKMH],ROWS($L$2:L5445)))</f>
        <v/>
      </c>
    </row>
    <row r="5446" spans="1:12">
      <c r="A5446" t="str" cm="1">
        <f t="array" ref="A5446">IFERROR(INDEX(OpenMeteoAPI[City],ROWS($A$2:A5446))&amp;", "&amp;INDEX(OpenMeteoAPI[CountryCode],ROWS($A$2:A5446)),"")</f>
        <v/>
      </c>
      <c r="B5446" t="str" cm="1">
        <f t="array" ref="B5446">IF($A5446="","",INDEX(OpenMeteoAPI[LocationID],ROWS($B$2:B5446)))</f>
        <v/>
      </c>
      <c r="C5446" s="5" t="str" cm="1">
        <f t="array" ref="C5446">IF($A5446="","",INDEX(OpenMeteoAPI[ForecastDateTime],ROWS($C$2:C5446)))</f>
        <v/>
      </c>
      <c r="D5446" t="str">
        <f t="shared" si="85"/>
        <v/>
      </c>
      <c r="E5446" t="str" cm="1">
        <f t="array" ref="E5446">IF($K5446="","",_xlfn.IFS($K5446=0,_xlfn.UNICHAR(9728),$K5446&lt;=3,_xlfn.UNICHAR(9729),OR($K5446=45,$K5446=48),"~",AND($K5446&gt;=51,$K5446&lt;=67),_xlfn.UNICHAR(9748),AND($K5446&gt;=71,$K5446&lt;=77),_xlfn.UNICHAR(10052),AND($K5446&gt;=80,$K5446&lt;=82),_xlfn.UNICHAR(9748),AND($K5446&gt;=95,$K5446&lt;=99),_xlfn.UNICHAR(9889),TRUE,_xlfn.UNICHAR(9729)))</f>
        <v/>
      </c>
      <c r="F5446" t="str" cm="1">
        <f t="array" ref="F5446">IF($K5446="","",_xlfn.IFS($K5446=0,"Clear",$K5446&lt;=3,"Partly Cloudy",OR($K5446=45,$K5446=48),"Fog",AND($K5446&gt;=51,$K5446&lt;=67),"Drizzle",AND($K5446&gt;=71,$K5446&lt;=77),"Snow",AND($K5446&gt;=80,$K5446&lt;=82),"Rain Showers",AND($K5446&gt;=95,$K5446&lt;=99),"Thunderstorm",TRUE,"Cloudy"))</f>
        <v/>
      </c>
      <c r="G5446" s="3" t="str" cm="1">
        <f t="array" ref="G5446">IF($A5446="","",INDEX(OpenMeteoAPI[TemperatureC],ROWS($G$2:G5446)))</f>
        <v/>
      </c>
      <c r="H5446" s="4" t="str" cm="1">
        <f t="array" ref="H5446">IF($A5446="","",INDEX(OpenMeteoAPI[RelativeHumidityPct],ROWS($H$2:H5446))/100)</f>
        <v/>
      </c>
      <c r="I5446" s="4" t="str" cm="1">
        <f t="array" ref="I5446">IF($A5446="","",INDEX(OpenMeteoAPI[PrecipitationProbabilityPct],ROWS($I$2:I5446))/100)</f>
        <v/>
      </c>
      <c r="J5446" s="3" t="str" cm="1">
        <f t="array" ref="J5446">IF($A5446="","",INDEX(OpenMeteoAPI[PrecipitationMM],ROWS($J$2:J5446)))</f>
        <v/>
      </c>
      <c r="K5446" t="str" cm="1">
        <f t="array" ref="K5446">IF($A5446="","",INDEX(OpenMeteoAPI[WeatherCode],ROWS($K$2:K5446)))</f>
        <v/>
      </c>
      <c r="L5446" s="3" t="str" cm="1">
        <f t="array" ref="L5446">IF($A5446="","",INDEX(OpenMeteoAPI[WindSpeedKMH],ROWS($L$2:L5446)))</f>
        <v/>
      </c>
    </row>
    <row r="5447" spans="1:12">
      <c r="A5447" t="str" cm="1">
        <f t="array" ref="A5447">IFERROR(INDEX(OpenMeteoAPI[City],ROWS($A$2:A5447))&amp;", "&amp;INDEX(OpenMeteoAPI[CountryCode],ROWS($A$2:A5447)),"")</f>
        <v/>
      </c>
      <c r="B5447" t="str" cm="1">
        <f t="array" ref="B5447">IF($A5447="","",INDEX(OpenMeteoAPI[LocationID],ROWS($B$2:B5447)))</f>
        <v/>
      </c>
      <c r="C5447" s="5" t="str" cm="1">
        <f t="array" ref="C5447">IF($A5447="","",INDEX(OpenMeteoAPI[ForecastDateTime],ROWS($C$2:C5447)))</f>
        <v/>
      </c>
      <c r="D5447" t="str">
        <f t="shared" si="85"/>
        <v/>
      </c>
      <c r="E5447" t="str" cm="1">
        <f t="array" ref="E5447">IF($K5447="","",_xlfn.IFS($K5447=0,_xlfn.UNICHAR(9728),$K5447&lt;=3,_xlfn.UNICHAR(9729),OR($K5447=45,$K5447=48),"~",AND($K5447&gt;=51,$K5447&lt;=67),_xlfn.UNICHAR(9748),AND($K5447&gt;=71,$K5447&lt;=77),_xlfn.UNICHAR(10052),AND($K5447&gt;=80,$K5447&lt;=82),_xlfn.UNICHAR(9748),AND($K5447&gt;=95,$K5447&lt;=99),_xlfn.UNICHAR(9889),TRUE,_xlfn.UNICHAR(9729)))</f>
        <v/>
      </c>
      <c r="F5447" t="str" cm="1">
        <f t="array" ref="F5447">IF($K5447="","",_xlfn.IFS($K5447=0,"Clear",$K5447&lt;=3,"Partly Cloudy",OR($K5447=45,$K5447=48),"Fog",AND($K5447&gt;=51,$K5447&lt;=67),"Drizzle",AND($K5447&gt;=71,$K5447&lt;=77),"Snow",AND($K5447&gt;=80,$K5447&lt;=82),"Rain Showers",AND($K5447&gt;=95,$K5447&lt;=99),"Thunderstorm",TRUE,"Cloudy"))</f>
        <v/>
      </c>
      <c r="G5447" s="3" t="str" cm="1">
        <f t="array" ref="G5447">IF($A5447="","",INDEX(OpenMeteoAPI[TemperatureC],ROWS($G$2:G5447)))</f>
        <v/>
      </c>
      <c r="H5447" s="4" t="str" cm="1">
        <f t="array" ref="H5447">IF($A5447="","",INDEX(OpenMeteoAPI[RelativeHumidityPct],ROWS($H$2:H5447))/100)</f>
        <v/>
      </c>
      <c r="I5447" s="4" t="str" cm="1">
        <f t="array" ref="I5447">IF($A5447="","",INDEX(OpenMeteoAPI[PrecipitationProbabilityPct],ROWS($I$2:I5447))/100)</f>
        <v/>
      </c>
      <c r="J5447" s="3" t="str" cm="1">
        <f t="array" ref="J5447">IF($A5447="","",INDEX(OpenMeteoAPI[PrecipitationMM],ROWS($J$2:J5447)))</f>
        <v/>
      </c>
      <c r="K5447" t="str" cm="1">
        <f t="array" ref="K5447">IF($A5447="","",INDEX(OpenMeteoAPI[WeatherCode],ROWS($K$2:K5447)))</f>
        <v/>
      </c>
      <c r="L5447" s="3" t="str" cm="1">
        <f t="array" ref="L5447">IF($A5447="","",INDEX(OpenMeteoAPI[WindSpeedKMH],ROWS($L$2:L5447)))</f>
        <v/>
      </c>
    </row>
    <row r="5448" spans="1:12">
      <c r="A5448" t="str" cm="1">
        <f t="array" ref="A5448">IFERROR(INDEX(OpenMeteoAPI[City],ROWS($A$2:A5448))&amp;", "&amp;INDEX(OpenMeteoAPI[CountryCode],ROWS($A$2:A5448)),"")</f>
        <v/>
      </c>
      <c r="B5448" t="str" cm="1">
        <f t="array" ref="B5448">IF($A5448="","",INDEX(OpenMeteoAPI[LocationID],ROWS($B$2:B5448)))</f>
        <v/>
      </c>
      <c r="C5448" s="5" t="str" cm="1">
        <f t="array" ref="C5448">IF($A5448="","",INDEX(OpenMeteoAPI[ForecastDateTime],ROWS($C$2:C5448)))</f>
        <v/>
      </c>
      <c r="D5448" t="str">
        <f t="shared" si="85"/>
        <v/>
      </c>
      <c r="E5448" t="str" cm="1">
        <f t="array" ref="E5448">IF($K5448="","",_xlfn.IFS($K5448=0,_xlfn.UNICHAR(9728),$K5448&lt;=3,_xlfn.UNICHAR(9729),OR($K5448=45,$K5448=48),"~",AND($K5448&gt;=51,$K5448&lt;=67),_xlfn.UNICHAR(9748),AND($K5448&gt;=71,$K5448&lt;=77),_xlfn.UNICHAR(10052),AND($K5448&gt;=80,$K5448&lt;=82),_xlfn.UNICHAR(9748),AND($K5448&gt;=95,$K5448&lt;=99),_xlfn.UNICHAR(9889),TRUE,_xlfn.UNICHAR(9729)))</f>
        <v/>
      </c>
      <c r="F5448" t="str" cm="1">
        <f t="array" ref="F5448">IF($K5448="","",_xlfn.IFS($K5448=0,"Clear",$K5448&lt;=3,"Partly Cloudy",OR($K5448=45,$K5448=48),"Fog",AND($K5448&gt;=51,$K5448&lt;=67),"Drizzle",AND($K5448&gt;=71,$K5448&lt;=77),"Snow",AND($K5448&gt;=80,$K5448&lt;=82),"Rain Showers",AND($K5448&gt;=95,$K5448&lt;=99),"Thunderstorm",TRUE,"Cloudy"))</f>
        <v/>
      </c>
      <c r="G5448" s="3" t="str" cm="1">
        <f t="array" ref="G5448">IF($A5448="","",INDEX(OpenMeteoAPI[TemperatureC],ROWS($G$2:G5448)))</f>
        <v/>
      </c>
      <c r="H5448" s="4" t="str" cm="1">
        <f t="array" ref="H5448">IF($A5448="","",INDEX(OpenMeteoAPI[RelativeHumidityPct],ROWS($H$2:H5448))/100)</f>
        <v/>
      </c>
      <c r="I5448" s="4" t="str" cm="1">
        <f t="array" ref="I5448">IF($A5448="","",INDEX(OpenMeteoAPI[PrecipitationProbabilityPct],ROWS($I$2:I5448))/100)</f>
        <v/>
      </c>
      <c r="J5448" s="3" t="str" cm="1">
        <f t="array" ref="J5448">IF($A5448="","",INDEX(OpenMeteoAPI[PrecipitationMM],ROWS($J$2:J5448)))</f>
        <v/>
      </c>
      <c r="K5448" t="str" cm="1">
        <f t="array" ref="K5448">IF($A5448="","",INDEX(OpenMeteoAPI[WeatherCode],ROWS($K$2:K5448)))</f>
        <v/>
      </c>
      <c r="L5448" s="3" t="str" cm="1">
        <f t="array" ref="L5448">IF($A5448="","",INDEX(OpenMeteoAPI[WindSpeedKMH],ROWS($L$2:L5448)))</f>
        <v/>
      </c>
    </row>
    <row r="5449" spans="1:12">
      <c r="A5449" t="str" cm="1">
        <f t="array" ref="A5449">IFERROR(INDEX(OpenMeteoAPI[City],ROWS($A$2:A5449))&amp;", "&amp;INDEX(OpenMeteoAPI[CountryCode],ROWS($A$2:A5449)),"")</f>
        <v/>
      </c>
      <c r="B5449" t="str" cm="1">
        <f t="array" ref="B5449">IF($A5449="","",INDEX(OpenMeteoAPI[LocationID],ROWS($B$2:B5449)))</f>
        <v/>
      </c>
      <c r="C5449" s="5" t="str" cm="1">
        <f t="array" ref="C5449">IF($A5449="","",INDEX(OpenMeteoAPI[ForecastDateTime],ROWS($C$2:C5449)))</f>
        <v/>
      </c>
      <c r="D5449" t="str">
        <f t="shared" si="85"/>
        <v/>
      </c>
      <c r="E5449" t="str" cm="1">
        <f t="array" ref="E5449">IF($K5449="","",_xlfn.IFS($K5449=0,_xlfn.UNICHAR(9728),$K5449&lt;=3,_xlfn.UNICHAR(9729),OR($K5449=45,$K5449=48),"~",AND($K5449&gt;=51,$K5449&lt;=67),_xlfn.UNICHAR(9748),AND($K5449&gt;=71,$K5449&lt;=77),_xlfn.UNICHAR(10052),AND($K5449&gt;=80,$K5449&lt;=82),_xlfn.UNICHAR(9748),AND($K5449&gt;=95,$K5449&lt;=99),_xlfn.UNICHAR(9889),TRUE,_xlfn.UNICHAR(9729)))</f>
        <v/>
      </c>
      <c r="F5449" t="str" cm="1">
        <f t="array" ref="F5449">IF($K5449="","",_xlfn.IFS($K5449=0,"Clear",$K5449&lt;=3,"Partly Cloudy",OR($K5449=45,$K5449=48),"Fog",AND($K5449&gt;=51,$K5449&lt;=67),"Drizzle",AND($K5449&gt;=71,$K5449&lt;=77),"Snow",AND($K5449&gt;=80,$K5449&lt;=82),"Rain Showers",AND($K5449&gt;=95,$K5449&lt;=99),"Thunderstorm",TRUE,"Cloudy"))</f>
        <v/>
      </c>
      <c r="G5449" s="3" t="str" cm="1">
        <f t="array" ref="G5449">IF($A5449="","",INDEX(OpenMeteoAPI[TemperatureC],ROWS($G$2:G5449)))</f>
        <v/>
      </c>
      <c r="H5449" s="4" t="str" cm="1">
        <f t="array" ref="H5449">IF($A5449="","",INDEX(OpenMeteoAPI[RelativeHumidityPct],ROWS($H$2:H5449))/100)</f>
        <v/>
      </c>
      <c r="I5449" s="4" t="str" cm="1">
        <f t="array" ref="I5449">IF($A5449="","",INDEX(OpenMeteoAPI[PrecipitationProbabilityPct],ROWS($I$2:I5449))/100)</f>
        <v/>
      </c>
      <c r="J5449" s="3" t="str" cm="1">
        <f t="array" ref="J5449">IF($A5449="","",INDEX(OpenMeteoAPI[PrecipitationMM],ROWS($J$2:J5449)))</f>
        <v/>
      </c>
      <c r="K5449" t="str" cm="1">
        <f t="array" ref="K5449">IF($A5449="","",INDEX(OpenMeteoAPI[WeatherCode],ROWS($K$2:K5449)))</f>
        <v/>
      </c>
      <c r="L5449" s="3" t="str" cm="1">
        <f t="array" ref="L5449">IF($A5449="","",INDEX(OpenMeteoAPI[WindSpeedKMH],ROWS($L$2:L5449)))</f>
        <v/>
      </c>
    </row>
    <row r="5450" spans="1:12">
      <c r="A5450" t="str" cm="1">
        <f t="array" ref="A5450">IFERROR(INDEX(OpenMeteoAPI[City],ROWS($A$2:A5450))&amp;", "&amp;INDEX(OpenMeteoAPI[CountryCode],ROWS($A$2:A5450)),"")</f>
        <v/>
      </c>
      <c r="B5450" t="str" cm="1">
        <f t="array" ref="B5450">IF($A5450="","",INDEX(OpenMeteoAPI[LocationID],ROWS($B$2:B5450)))</f>
        <v/>
      </c>
      <c r="C5450" s="5" t="str" cm="1">
        <f t="array" ref="C5450">IF($A5450="","",INDEX(OpenMeteoAPI[ForecastDateTime],ROWS($C$2:C5450)))</f>
        <v/>
      </c>
      <c r="D5450" t="str">
        <f t="shared" si="85"/>
        <v/>
      </c>
      <c r="E5450" t="str" cm="1">
        <f t="array" ref="E5450">IF($K5450="","",_xlfn.IFS($K5450=0,_xlfn.UNICHAR(9728),$K5450&lt;=3,_xlfn.UNICHAR(9729),OR($K5450=45,$K5450=48),"~",AND($K5450&gt;=51,$K5450&lt;=67),_xlfn.UNICHAR(9748),AND($K5450&gt;=71,$K5450&lt;=77),_xlfn.UNICHAR(10052),AND($K5450&gt;=80,$K5450&lt;=82),_xlfn.UNICHAR(9748),AND($K5450&gt;=95,$K5450&lt;=99),_xlfn.UNICHAR(9889),TRUE,_xlfn.UNICHAR(9729)))</f>
        <v/>
      </c>
      <c r="F5450" t="str" cm="1">
        <f t="array" ref="F5450">IF($K5450="","",_xlfn.IFS($K5450=0,"Clear",$K5450&lt;=3,"Partly Cloudy",OR($K5450=45,$K5450=48),"Fog",AND($K5450&gt;=51,$K5450&lt;=67),"Drizzle",AND($K5450&gt;=71,$K5450&lt;=77),"Snow",AND($K5450&gt;=80,$K5450&lt;=82),"Rain Showers",AND($K5450&gt;=95,$K5450&lt;=99),"Thunderstorm",TRUE,"Cloudy"))</f>
        <v/>
      </c>
      <c r="G5450" s="3" t="str" cm="1">
        <f t="array" ref="G5450">IF($A5450="","",INDEX(OpenMeteoAPI[TemperatureC],ROWS($G$2:G5450)))</f>
        <v/>
      </c>
      <c r="H5450" s="4" t="str" cm="1">
        <f t="array" ref="H5450">IF($A5450="","",INDEX(OpenMeteoAPI[RelativeHumidityPct],ROWS($H$2:H5450))/100)</f>
        <v/>
      </c>
      <c r="I5450" s="4" t="str" cm="1">
        <f t="array" ref="I5450">IF($A5450="","",INDEX(OpenMeteoAPI[PrecipitationProbabilityPct],ROWS($I$2:I5450))/100)</f>
        <v/>
      </c>
      <c r="J5450" s="3" t="str" cm="1">
        <f t="array" ref="J5450">IF($A5450="","",INDEX(OpenMeteoAPI[PrecipitationMM],ROWS($J$2:J5450)))</f>
        <v/>
      </c>
      <c r="K5450" t="str" cm="1">
        <f t="array" ref="K5450">IF($A5450="","",INDEX(OpenMeteoAPI[WeatherCode],ROWS($K$2:K5450)))</f>
        <v/>
      </c>
      <c r="L5450" s="3" t="str" cm="1">
        <f t="array" ref="L5450">IF($A5450="","",INDEX(OpenMeteoAPI[WindSpeedKMH],ROWS($L$2:L5450)))</f>
        <v/>
      </c>
    </row>
    <row r="5451" spans="1:12">
      <c r="A5451" t="str" cm="1">
        <f t="array" ref="A5451">IFERROR(INDEX(OpenMeteoAPI[City],ROWS($A$2:A5451))&amp;", "&amp;INDEX(OpenMeteoAPI[CountryCode],ROWS($A$2:A5451)),"")</f>
        <v/>
      </c>
      <c r="B5451" t="str" cm="1">
        <f t="array" ref="B5451">IF($A5451="","",INDEX(OpenMeteoAPI[LocationID],ROWS($B$2:B5451)))</f>
        <v/>
      </c>
      <c r="C5451" s="5" t="str" cm="1">
        <f t="array" ref="C5451">IF($A5451="","",INDEX(OpenMeteoAPI[ForecastDateTime],ROWS($C$2:C5451)))</f>
        <v/>
      </c>
      <c r="D5451" t="str">
        <f t="shared" si="85"/>
        <v/>
      </c>
      <c r="E5451" t="str" cm="1">
        <f t="array" ref="E5451">IF($K5451="","",_xlfn.IFS($K5451=0,_xlfn.UNICHAR(9728),$K5451&lt;=3,_xlfn.UNICHAR(9729),OR($K5451=45,$K5451=48),"~",AND($K5451&gt;=51,$K5451&lt;=67),_xlfn.UNICHAR(9748),AND($K5451&gt;=71,$K5451&lt;=77),_xlfn.UNICHAR(10052),AND($K5451&gt;=80,$K5451&lt;=82),_xlfn.UNICHAR(9748),AND($K5451&gt;=95,$K5451&lt;=99),_xlfn.UNICHAR(9889),TRUE,_xlfn.UNICHAR(9729)))</f>
        <v/>
      </c>
      <c r="F5451" t="str" cm="1">
        <f t="array" ref="F5451">IF($K5451="","",_xlfn.IFS($K5451=0,"Clear",$K5451&lt;=3,"Partly Cloudy",OR($K5451=45,$K5451=48),"Fog",AND($K5451&gt;=51,$K5451&lt;=67),"Drizzle",AND($K5451&gt;=71,$K5451&lt;=77),"Snow",AND($K5451&gt;=80,$K5451&lt;=82),"Rain Showers",AND($K5451&gt;=95,$K5451&lt;=99),"Thunderstorm",TRUE,"Cloudy"))</f>
        <v/>
      </c>
      <c r="G5451" s="3" t="str" cm="1">
        <f t="array" ref="G5451">IF($A5451="","",INDEX(OpenMeteoAPI[TemperatureC],ROWS($G$2:G5451)))</f>
        <v/>
      </c>
      <c r="H5451" s="4" t="str" cm="1">
        <f t="array" ref="H5451">IF($A5451="","",INDEX(OpenMeteoAPI[RelativeHumidityPct],ROWS($H$2:H5451))/100)</f>
        <v/>
      </c>
      <c r="I5451" s="4" t="str" cm="1">
        <f t="array" ref="I5451">IF($A5451="","",INDEX(OpenMeteoAPI[PrecipitationProbabilityPct],ROWS($I$2:I5451))/100)</f>
        <v/>
      </c>
      <c r="J5451" s="3" t="str" cm="1">
        <f t="array" ref="J5451">IF($A5451="","",INDEX(OpenMeteoAPI[PrecipitationMM],ROWS($J$2:J5451)))</f>
        <v/>
      </c>
      <c r="K5451" t="str" cm="1">
        <f t="array" ref="K5451">IF($A5451="","",INDEX(OpenMeteoAPI[WeatherCode],ROWS($K$2:K5451)))</f>
        <v/>
      </c>
      <c r="L5451" s="3" t="str" cm="1">
        <f t="array" ref="L5451">IF($A5451="","",INDEX(OpenMeteoAPI[WindSpeedKMH],ROWS($L$2:L5451)))</f>
        <v/>
      </c>
    </row>
    <row r="5452" spans="1:12">
      <c r="A5452" t="str" cm="1">
        <f t="array" ref="A5452">IFERROR(INDEX(OpenMeteoAPI[City],ROWS($A$2:A5452))&amp;", "&amp;INDEX(OpenMeteoAPI[CountryCode],ROWS($A$2:A5452)),"")</f>
        <v/>
      </c>
      <c r="B5452" t="str" cm="1">
        <f t="array" ref="B5452">IF($A5452="","",INDEX(OpenMeteoAPI[LocationID],ROWS($B$2:B5452)))</f>
        <v/>
      </c>
      <c r="C5452" s="5" t="str" cm="1">
        <f t="array" ref="C5452">IF($A5452="","",INDEX(OpenMeteoAPI[ForecastDateTime],ROWS($C$2:C5452)))</f>
        <v/>
      </c>
      <c r="D5452" t="str">
        <f t="shared" si="85"/>
        <v/>
      </c>
      <c r="E5452" t="str" cm="1">
        <f t="array" ref="E5452">IF($K5452="","",_xlfn.IFS($K5452=0,_xlfn.UNICHAR(9728),$K5452&lt;=3,_xlfn.UNICHAR(9729),OR($K5452=45,$K5452=48),"~",AND($K5452&gt;=51,$K5452&lt;=67),_xlfn.UNICHAR(9748),AND($K5452&gt;=71,$K5452&lt;=77),_xlfn.UNICHAR(10052),AND($K5452&gt;=80,$K5452&lt;=82),_xlfn.UNICHAR(9748),AND($K5452&gt;=95,$K5452&lt;=99),_xlfn.UNICHAR(9889),TRUE,_xlfn.UNICHAR(9729)))</f>
        <v/>
      </c>
      <c r="F5452" t="str" cm="1">
        <f t="array" ref="F5452">IF($K5452="","",_xlfn.IFS($K5452=0,"Clear",$K5452&lt;=3,"Partly Cloudy",OR($K5452=45,$K5452=48),"Fog",AND($K5452&gt;=51,$K5452&lt;=67),"Drizzle",AND($K5452&gt;=71,$K5452&lt;=77),"Snow",AND($K5452&gt;=80,$K5452&lt;=82),"Rain Showers",AND($K5452&gt;=95,$K5452&lt;=99),"Thunderstorm",TRUE,"Cloudy"))</f>
        <v/>
      </c>
      <c r="G5452" s="3" t="str" cm="1">
        <f t="array" ref="G5452">IF($A5452="","",INDEX(OpenMeteoAPI[TemperatureC],ROWS($G$2:G5452)))</f>
        <v/>
      </c>
      <c r="H5452" s="4" t="str" cm="1">
        <f t="array" ref="H5452">IF($A5452="","",INDEX(OpenMeteoAPI[RelativeHumidityPct],ROWS($H$2:H5452))/100)</f>
        <v/>
      </c>
      <c r="I5452" s="4" t="str" cm="1">
        <f t="array" ref="I5452">IF($A5452="","",INDEX(OpenMeteoAPI[PrecipitationProbabilityPct],ROWS($I$2:I5452))/100)</f>
        <v/>
      </c>
      <c r="J5452" s="3" t="str" cm="1">
        <f t="array" ref="J5452">IF($A5452="","",INDEX(OpenMeteoAPI[PrecipitationMM],ROWS($J$2:J5452)))</f>
        <v/>
      </c>
      <c r="K5452" t="str" cm="1">
        <f t="array" ref="K5452">IF($A5452="","",INDEX(OpenMeteoAPI[WeatherCode],ROWS($K$2:K5452)))</f>
        <v/>
      </c>
      <c r="L5452" s="3" t="str" cm="1">
        <f t="array" ref="L5452">IF($A5452="","",INDEX(OpenMeteoAPI[WindSpeedKMH],ROWS($L$2:L5452)))</f>
        <v/>
      </c>
    </row>
    <row r="5453" spans="1:12">
      <c r="A5453" t="str" cm="1">
        <f t="array" ref="A5453">IFERROR(INDEX(OpenMeteoAPI[City],ROWS($A$2:A5453))&amp;", "&amp;INDEX(OpenMeteoAPI[CountryCode],ROWS($A$2:A5453)),"")</f>
        <v/>
      </c>
      <c r="B5453" t="str" cm="1">
        <f t="array" ref="B5453">IF($A5453="","",INDEX(OpenMeteoAPI[LocationID],ROWS($B$2:B5453)))</f>
        <v/>
      </c>
      <c r="C5453" s="5" t="str" cm="1">
        <f t="array" ref="C5453">IF($A5453="","",INDEX(OpenMeteoAPI[ForecastDateTime],ROWS($C$2:C5453)))</f>
        <v/>
      </c>
      <c r="D5453" t="str">
        <f t="shared" si="85"/>
        <v/>
      </c>
      <c r="E5453" t="str" cm="1">
        <f t="array" ref="E5453">IF($K5453="","",_xlfn.IFS($K5453=0,_xlfn.UNICHAR(9728),$K5453&lt;=3,_xlfn.UNICHAR(9729),OR($K5453=45,$K5453=48),"~",AND($K5453&gt;=51,$K5453&lt;=67),_xlfn.UNICHAR(9748),AND($K5453&gt;=71,$K5453&lt;=77),_xlfn.UNICHAR(10052),AND($K5453&gt;=80,$K5453&lt;=82),_xlfn.UNICHAR(9748),AND($K5453&gt;=95,$K5453&lt;=99),_xlfn.UNICHAR(9889),TRUE,_xlfn.UNICHAR(9729)))</f>
        <v/>
      </c>
      <c r="F5453" t="str" cm="1">
        <f t="array" ref="F5453">IF($K5453="","",_xlfn.IFS($K5453=0,"Clear",$K5453&lt;=3,"Partly Cloudy",OR($K5453=45,$K5453=48),"Fog",AND($K5453&gt;=51,$K5453&lt;=67),"Drizzle",AND($K5453&gt;=71,$K5453&lt;=77),"Snow",AND($K5453&gt;=80,$K5453&lt;=82),"Rain Showers",AND($K5453&gt;=95,$K5453&lt;=99),"Thunderstorm",TRUE,"Cloudy"))</f>
        <v/>
      </c>
      <c r="G5453" s="3" t="str" cm="1">
        <f t="array" ref="G5453">IF($A5453="","",INDEX(OpenMeteoAPI[TemperatureC],ROWS($G$2:G5453)))</f>
        <v/>
      </c>
      <c r="H5453" s="4" t="str" cm="1">
        <f t="array" ref="H5453">IF($A5453="","",INDEX(OpenMeteoAPI[RelativeHumidityPct],ROWS($H$2:H5453))/100)</f>
        <v/>
      </c>
      <c r="I5453" s="4" t="str" cm="1">
        <f t="array" ref="I5453">IF($A5453="","",INDEX(OpenMeteoAPI[PrecipitationProbabilityPct],ROWS($I$2:I5453))/100)</f>
        <v/>
      </c>
      <c r="J5453" s="3" t="str" cm="1">
        <f t="array" ref="J5453">IF($A5453="","",INDEX(OpenMeteoAPI[PrecipitationMM],ROWS($J$2:J5453)))</f>
        <v/>
      </c>
      <c r="K5453" t="str" cm="1">
        <f t="array" ref="K5453">IF($A5453="","",INDEX(OpenMeteoAPI[WeatherCode],ROWS($K$2:K5453)))</f>
        <v/>
      </c>
      <c r="L5453" s="3" t="str" cm="1">
        <f t="array" ref="L5453">IF($A5453="","",INDEX(OpenMeteoAPI[WindSpeedKMH],ROWS($L$2:L5453)))</f>
        <v/>
      </c>
    </row>
    <row r="5454" spans="1:12">
      <c r="A5454" t="str" cm="1">
        <f t="array" ref="A5454">IFERROR(INDEX(OpenMeteoAPI[City],ROWS($A$2:A5454))&amp;", "&amp;INDEX(OpenMeteoAPI[CountryCode],ROWS($A$2:A5454)),"")</f>
        <v/>
      </c>
      <c r="B5454" t="str" cm="1">
        <f t="array" ref="B5454">IF($A5454="","",INDEX(OpenMeteoAPI[LocationID],ROWS($B$2:B5454)))</f>
        <v/>
      </c>
      <c r="C5454" s="5" t="str" cm="1">
        <f t="array" ref="C5454">IF($A5454="","",INDEX(OpenMeteoAPI[ForecastDateTime],ROWS($C$2:C5454)))</f>
        <v/>
      </c>
      <c r="D5454" t="str">
        <f t="shared" si="85"/>
        <v/>
      </c>
      <c r="E5454" t="str" cm="1">
        <f t="array" ref="E5454">IF($K5454="","",_xlfn.IFS($K5454=0,_xlfn.UNICHAR(9728),$K5454&lt;=3,_xlfn.UNICHAR(9729),OR($K5454=45,$K5454=48),"~",AND($K5454&gt;=51,$K5454&lt;=67),_xlfn.UNICHAR(9748),AND($K5454&gt;=71,$K5454&lt;=77),_xlfn.UNICHAR(10052),AND($K5454&gt;=80,$K5454&lt;=82),_xlfn.UNICHAR(9748),AND($K5454&gt;=95,$K5454&lt;=99),_xlfn.UNICHAR(9889),TRUE,_xlfn.UNICHAR(9729)))</f>
        <v/>
      </c>
      <c r="F5454" t="str" cm="1">
        <f t="array" ref="F5454">IF($K5454="","",_xlfn.IFS($K5454=0,"Clear",$K5454&lt;=3,"Partly Cloudy",OR($K5454=45,$K5454=48),"Fog",AND($K5454&gt;=51,$K5454&lt;=67),"Drizzle",AND($K5454&gt;=71,$K5454&lt;=77),"Snow",AND($K5454&gt;=80,$K5454&lt;=82),"Rain Showers",AND($K5454&gt;=95,$K5454&lt;=99),"Thunderstorm",TRUE,"Cloudy"))</f>
        <v/>
      </c>
      <c r="G5454" s="3" t="str" cm="1">
        <f t="array" ref="G5454">IF($A5454="","",INDEX(OpenMeteoAPI[TemperatureC],ROWS($G$2:G5454)))</f>
        <v/>
      </c>
      <c r="H5454" s="4" t="str" cm="1">
        <f t="array" ref="H5454">IF($A5454="","",INDEX(OpenMeteoAPI[RelativeHumidityPct],ROWS($H$2:H5454))/100)</f>
        <v/>
      </c>
      <c r="I5454" s="4" t="str" cm="1">
        <f t="array" ref="I5454">IF($A5454="","",INDEX(OpenMeteoAPI[PrecipitationProbabilityPct],ROWS($I$2:I5454))/100)</f>
        <v/>
      </c>
      <c r="J5454" s="3" t="str" cm="1">
        <f t="array" ref="J5454">IF($A5454="","",INDEX(OpenMeteoAPI[PrecipitationMM],ROWS($J$2:J5454)))</f>
        <v/>
      </c>
      <c r="K5454" t="str" cm="1">
        <f t="array" ref="K5454">IF($A5454="","",INDEX(OpenMeteoAPI[WeatherCode],ROWS($K$2:K5454)))</f>
        <v/>
      </c>
      <c r="L5454" s="3" t="str" cm="1">
        <f t="array" ref="L5454">IF($A5454="","",INDEX(OpenMeteoAPI[WindSpeedKMH],ROWS($L$2:L5454)))</f>
        <v/>
      </c>
    </row>
    <row r="5455" spans="1:12">
      <c r="A5455" t="str" cm="1">
        <f t="array" ref="A5455">IFERROR(INDEX(OpenMeteoAPI[City],ROWS($A$2:A5455))&amp;", "&amp;INDEX(OpenMeteoAPI[CountryCode],ROWS($A$2:A5455)),"")</f>
        <v/>
      </c>
      <c r="B5455" t="str" cm="1">
        <f t="array" ref="B5455">IF($A5455="","",INDEX(OpenMeteoAPI[LocationID],ROWS($B$2:B5455)))</f>
        <v/>
      </c>
      <c r="C5455" s="5" t="str" cm="1">
        <f t="array" ref="C5455">IF($A5455="","",INDEX(OpenMeteoAPI[ForecastDateTime],ROWS($C$2:C5455)))</f>
        <v/>
      </c>
      <c r="D5455" t="str">
        <f t="shared" si="85"/>
        <v/>
      </c>
      <c r="E5455" t="str" cm="1">
        <f t="array" ref="E5455">IF($K5455="","",_xlfn.IFS($K5455=0,_xlfn.UNICHAR(9728),$K5455&lt;=3,_xlfn.UNICHAR(9729),OR($K5455=45,$K5455=48),"~",AND($K5455&gt;=51,$K5455&lt;=67),_xlfn.UNICHAR(9748),AND($K5455&gt;=71,$K5455&lt;=77),_xlfn.UNICHAR(10052),AND($K5455&gt;=80,$K5455&lt;=82),_xlfn.UNICHAR(9748),AND($K5455&gt;=95,$K5455&lt;=99),_xlfn.UNICHAR(9889),TRUE,_xlfn.UNICHAR(9729)))</f>
        <v/>
      </c>
      <c r="F5455" t="str" cm="1">
        <f t="array" ref="F5455">IF($K5455="","",_xlfn.IFS($K5455=0,"Clear",$K5455&lt;=3,"Partly Cloudy",OR($K5455=45,$K5455=48),"Fog",AND($K5455&gt;=51,$K5455&lt;=67),"Drizzle",AND($K5455&gt;=71,$K5455&lt;=77),"Snow",AND($K5455&gt;=80,$K5455&lt;=82),"Rain Showers",AND($K5455&gt;=95,$K5455&lt;=99),"Thunderstorm",TRUE,"Cloudy"))</f>
        <v/>
      </c>
      <c r="G5455" s="3" t="str" cm="1">
        <f t="array" ref="G5455">IF($A5455="","",INDEX(OpenMeteoAPI[TemperatureC],ROWS($G$2:G5455)))</f>
        <v/>
      </c>
      <c r="H5455" s="4" t="str" cm="1">
        <f t="array" ref="H5455">IF($A5455="","",INDEX(OpenMeteoAPI[RelativeHumidityPct],ROWS($H$2:H5455))/100)</f>
        <v/>
      </c>
      <c r="I5455" s="4" t="str" cm="1">
        <f t="array" ref="I5455">IF($A5455="","",INDEX(OpenMeteoAPI[PrecipitationProbabilityPct],ROWS($I$2:I5455))/100)</f>
        <v/>
      </c>
      <c r="J5455" s="3" t="str" cm="1">
        <f t="array" ref="J5455">IF($A5455="","",INDEX(OpenMeteoAPI[PrecipitationMM],ROWS($J$2:J5455)))</f>
        <v/>
      </c>
      <c r="K5455" t="str" cm="1">
        <f t="array" ref="K5455">IF($A5455="","",INDEX(OpenMeteoAPI[WeatherCode],ROWS($K$2:K5455)))</f>
        <v/>
      </c>
      <c r="L5455" s="3" t="str" cm="1">
        <f t="array" ref="L5455">IF($A5455="","",INDEX(OpenMeteoAPI[WindSpeedKMH],ROWS($L$2:L5455)))</f>
        <v/>
      </c>
    </row>
    <row r="5456" spans="1:12">
      <c r="A5456" t="str" cm="1">
        <f t="array" ref="A5456">IFERROR(INDEX(OpenMeteoAPI[City],ROWS($A$2:A5456))&amp;", "&amp;INDEX(OpenMeteoAPI[CountryCode],ROWS($A$2:A5456)),"")</f>
        <v/>
      </c>
      <c r="B5456" t="str" cm="1">
        <f t="array" ref="B5456">IF($A5456="","",INDEX(OpenMeteoAPI[LocationID],ROWS($B$2:B5456)))</f>
        <v/>
      </c>
      <c r="C5456" s="5" t="str" cm="1">
        <f t="array" ref="C5456">IF($A5456="","",INDEX(OpenMeteoAPI[ForecastDateTime],ROWS($C$2:C5456)))</f>
        <v/>
      </c>
      <c r="D5456" t="str">
        <f t="shared" si="85"/>
        <v/>
      </c>
      <c r="E5456" t="str" cm="1">
        <f t="array" ref="E5456">IF($K5456="","",_xlfn.IFS($K5456=0,_xlfn.UNICHAR(9728),$K5456&lt;=3,_xlfn.UNICHAR(9729),OR($K5456=45,$K5456=48),"~",AND($K5456&gt;=51,$K5456&lt;=67),_xlfn.UNICHAR(9748),AND($K5456&gt;=71,$K5456&lt;=77),_xlfn.UNICHAR(10052),AND($K5456&gt;=80,$K5456&lt;=82),_xlfn.UNICHAR(9748),AND($K5456&gt;=95,$K5456&lt;=99),_xlfn.UNICHAR(9889),TRUE,_xlfn.UNICHAR(9729)))</f>
        <v/>
      </c>
      <c r="F5456" t="str" cm="1">
        <f t="array" ref="F5456">IF($K5456="","",_xlfn.IFS($K5456=0,"Clear",$K5456&lt;=3,"Partly Cloudy",OR($K5456=45,$K5456=48),"Fog",AND($K5456&gt;=51,$K5456&lt;=67),"Drizzle",AND($K5456&gt;=71,$K5456&lt;=77),"Snow",AND($K5456&gt;=80,$K5456&lt;=82),"Rain Showers",AND($K5456&gt;=95,$K5456&lt;=99),"Thunderstorm",TRUE,"Cloudy"))</f>
        <v/>
      </c>
      <c r="G5456" s="3" t="str" cm="1">
        <f t="array" ref="G5456">IF($A5456="","",INDEX(OpenMeteoAPI[TemperatureC],ROWS($G$2:G5456)))</f>
        <v/>
      </c>
      <c r="H5456" s="4" t="str" cm="1">
        <f t="array" ref="H5456">IF($A5456="","",INDEX(OpenMeteoAPI[RelativeHumidityPct],ROWS($H$2:H5456))/100)</f>
        <v/>
      </c>
      <c r="I5456" s="4" t="str" cm="1">
        <f t="array" ref="I5456">IF($A5456="","",INDEX(OpenMeteoAPI[PrecipitationProbabilityPct],ROWS($I$2:I5456))/100)</f>
        <v/>
      </c>
      <c r="J5456" s="3" t="str" cm="1">
        <f t="array" ref="J5456">IF($A5456="","",INDEX(OpenMeteoAPI[PrecipitationMM],ROWS($J$2:J5456)))</f>
        <v/>
      </c>
      <c r="K5456" t="str" cm="1">
        <f t="array" ref="K5456">IF($A5456="","",INDEX(OpenMeteoAPI[WeatherCode],ROWS($K$2:K5456)))</f>
        <v/>
      </c>
      <c r="L5456" s="3" t="str" cm="1">
        <f t="array" ref="L5456">IF($A5456="","",INDEX(OpenMeteoAPI[WindSpeedKMH],ROWS($L$2:L5456)))</f>
        <v/>
      </c>
    </row>
    <row r="5457" spans="1:12">
      <c r="A5457" t="str" cm="1">
        <f t="array" ref="A5457">IFERROR(INDEX(OpenMeteoAPI[City],ROWS($A$2:A5457))&amp;", "&amp;INDEX(OpenMeteoAPI[CountryCode],ROWS($A$2:A5457)),"")</f>
        <v/>
      </c>
      <c r="B5457" t="str" cm="1">
        <f t="array" ref="B5457">IF($A5457="","",INDEX(OpenMeteoAPI[LocationID],ROWS($B$2:B5457)))</f>
        <v/>
      </c>
      <c r="C5457" s="5" t="str" cm="1">
        <f t="array" ref="C5457">IF($A5457="","",INDEX(OpenMeteoAPI[ForecastDateTime],ROWS($C$2:C5457)))</f>
        <v/>
      </c>
      <c r="D5457" t="str">
        <f t="shared" si="85"/>
        <v/>
      </c>
      <c r="E5457" t="str" cm="1">
        <f t="array" ref="E5457">IF($K5457="","",_xlfn.IFS($K5457=0,_xlfn.UNICHAR(9728),$K5457&lt;=3,_xlfn.UNICHAR(9729),OR($K5457=45,$K5457=48),"~",AND($K5457&gt;=51,$K5457&lt;=67),_xlfn.UNICHAR(9748),AND($K5457&gt;=71,$K5457&lt;=77),_xlfn.UNICHAR(10052),AND($K5457&gt;=80,$K5457&lt;=82),_xlfn.UNICHAR(9748),AND($K5457&gt;=95,$K5457&lt;=99),_xlfn.UNICHAR(9889),TRUE,_xlfn.UNICHAR(9729)))</f>
        <v/>
      </c>
      <c r="F5457" t="str" cm="1">
        <f t="array" ref="F5457">IF($K5457="","",_xlfn.IFS($K5457=0,"Clear",$K5457&lt;=3,"Partly Cloudy",OR($K5457=45,$K5457=48),"Fog",AND($K5457&gt;=51,$K5457&lt;=67),"Drizzle",AND($K5457&gt;=71,$K5457&lt;=77),"Snow",AND($K5457&gt;=80,$K5457&lt;=82),"Rain Showers",AND($K5457&gt;=95,$K5457&lt;=99),"Thunderstorm",TRUE,"Cloudy"))</f>
        <v/>
      </c>
      <c r="G5457" s="3" t="str" cm="1">
        <f t="array" ref="G5457">IF($A5457="","",INDEX(OpenMeteoAPI[TemperatureC],ROWS($G$2:G5457)))</f>
        <v/>
      </c>
      <c r="H5457" s="4" t="str" cm="1">
        <f t="array" ref="H5457">IF($A5457="","",INDEX(OpenMeteoAPI[RelativeHumidityPct],ROWS($H$2:H5457))/100)</f>
        <v/>
      </c>
      <c r="I5457" s="4" t="str" cm="1">
        <f t="array" ref="I5457">IF($A5457="","",INDEX(OpenMeteoAPI[PrecipitationProbabilityPct],ROWS($I$2:I5457))/100)</f>
        <v/>
      </c>
      <c r="J5457" s="3" t="str" cm="1">
        <f t="array" ref="J5457">IF($A5457="","",INDEX(OpenMeteoAPI[PrecipitationMM],ROWS($J$2:J5457)))</f>
        <v/>
      </c>
      <c r="K5457" t="str" cm="1">
        <f t="array" ref="K5457">IF($A5457="","",INDEX(OpenMeteoAPI[WeatherCode],ROWS($K$2:K5457)))</f>
        <v/>
      </c>
      <c r="L5457" s="3" t="str" cm="1">
        <f t="array" ref="L5457">IF($A5457="","",INDEX(OpenMeteoAPI[WindSpeedKMH],ROWS($L$2:L5457)))</f>
        <v/>
      </c>
    </row>
    <row r="5458" spans="1:12">
      <c r="A5458" t="str" cm="1">
        <f t="array" ref="A5458">IFERROR(INDEX(OpenMeteoAPI[City],ROWS($A$2:A5458))&amp;", "&amp;INDEX(OpenMeteoAPI[CountryCode],ROWS($A$2:A5458)),"")</f>
        <v/>
      </c>
      <c r="B5458" t="str" cm="1">
        <f t="array" ref="B5458">IF($A5458="","",INDEX(OpenMeteoAPI[LocationID],ROWS($B$2:B5458)))</f>
        <v/>
      </c>
      <c r="C5458" s="5" t="str" cm="1">
        <f t="array" ref="C5458">IF($A5458="","",INDEX(OpenMeteoAPI[ForecastDateTime],ROWS($C$2:C5458)))</f>
        <v/>
      </c>
      <c r="D5458" t="str">
        <f t="shared" si="85"/>
        <v/>
      </c>
      <c r="E5458" t="str" cm="1">
        <f t="array" ref="E5458">IF($K5458="","",_xlfn.IFS($K5458=0,_xlfn.UNICHAR(9728),$K5458&lt;=3,_xlfn.UNICHAR(9729),OR($K5458=45,$K5458=48),"~",AND($K5458&gt;=51,$K5458&lt;=67),_xlfn.UNICHAR(9748),AND($K5458&gt;=71,$K5458&lt;=77),_xlfn.UNICHAR(10052),AND($K5458&gt;=80,$K5458&lt;=82),_xlfn.UNICHAR(9748),AND($K5458&gt;=95,$K5458&lt;=99),_xlfn.UNICHAR(9889),TRUE,_xlfn.UNICHAR(9729)))</f>
        <v/>
      </c>
      <c r="F5458" t="str" cm="1">
        <f t="array" ref="F5458">IF($K5458="","",_xlfn.IFS($K5458=0,"Clear",$K5458&lt;=3,"Partly Cloudy",OR($K5458=45,$K5458=48),"Fog",AND($K5458&gt;=51,$K5458&lt;=67),"Drizzle",AND($K5458&gt;=71,$K5458&lt;=77),"Snow",AND($K5458&gt;=80,$K5458&lt;=82),"Rain Showers",AND($K5458&gt;=95,$K5458&lt;=99),"Thunderstorm",TRUE,"Cloudy"))</f>
        <v/>
      </c>
      <c r="G5458" s="3" t="str" cm="1">
        <f t="array" ref="G5458">IF($A5458="","",INDEX(OpenMeteoAPI[TemperatureC],ROWS($G$2:G5458)))</f>
        <v/>
      </c>
      <c r="H5458" s="4" t="str" cm="1">
        <f t="array" ref="H5458">IF($A5458="","",INDEX(OpenMeteoAPI[RelativeHumidityPct],ROWS($H$2:H5458))/100)</f>
        <v/>
      </c>
      <c r="I5458" s="4" t="str" cm="1">
        <f t="array" ref="I5458">IF($A5458="","",INDEX(OpenMeteoAPI[PrecipitationProbabilityPct],ROWS($I$2:I5458))/100)</f>
        <v/>
      </c>
      <c r="J5458" s="3" t="str" cm="1">
        <f t="array" ref="J5458">IF($A5458="","",INDEX(OpenMeteoAPI[PrecipitationMM],ROWS($J$2:J5458)))</f>
        <v/>
      </c>
      <c r="K5458" t="str" cm="1">
        <f t="array" ref="K5458">IF($A5458="","",INDEX(OpenMeteoAPI[WeatherCode],ROWS($K$2:K5458)))</f>
        <v/>
      </c>
      <c r="L5458" s="3" t="str" cm="1">
        <f t="array" ref="L5458">IF($A5458="","",INDEX(OpenMeteoAPI[WindSpeedKMH],ROWS($L$2:L5458)))</f>
        <v/>
      </c>
    </row>
    <row r="5459" spans="1:12">
      <c r="A5459" t="str" cm="1">
        <f t="array" ref="A5459">IFERROR(INDEX(OpenMeteoAPI[City],ROWS($A$2:A5459))&amp;", "&amp;INDEX(OpenMeteoAPI[CountryCode],ROWS($A$2:A5459)),"")</f>
        <v/>
      </c>
      <c r="B5459" t="str" cm="1">
        <f t="array" ref="B5459">IF($A5459="","",INDEX(OpenMeteoAPI[LocationID],ROWS($B$2:B5459)))</f>
        <v/>
      </c>
      <c r="C5459" s="5" t="str" cm="1">
        <f t="array" ref="C5459">IF($A5459="","",INDEX(OpenMeteoAPI[ForecastDateTime],ROWS($C$2:C5459)))</f>
        <v/>
      </c>
      <c r="D5459" t="str">
        <f t="shared" si="85"/>
        <v/>
      </c>
      <c r="E5459" t="str" cm="1">
        <f t="array" ref="E5459">IF($K5459="","",_xlfn.IFS($K5459=0,_xlfn.UNICHAR(9728),$K5459&lt;=3,_xlfn.UNICHAR(9729),OR($K5459=45,$K5459=48),"~",AND($K5459&gt;=51,$K5459&lt;=67),_xlfn.UNICHAR(9748),AND($K5459&gt;=71,$K5459&lt;=77),_xlfn.UNICHAR(10052),AND($K5459&gt;=80,$K5459&lt;=82),_xlfn.UNICHAR(9748),AND($K5459&gt;=95,$K5459&lt;=99),_xlfn.UNICHAR(9889),TRUE,_xlfn.UNICHAR(9729)))</f>
        <v/>
      </c>
      <c r="F5459" t="str" cm="1">
        <f t="array" ref="F5459">IF($K5459="","",_xlfn.IFS($K5459=0,"Clear",$K5459&lt;=3,"Partly Cloudy",OR($K5459=45,$K5459=48),"Fog",AND($K5459&gt;=51,$K5459&lt;=67),"Drizzle",AND($K5459&gt;=71,$K5459&lt;=77),"Snow",AND($K5459&gt;=80,$K5459&lt;=82),"Rain Showers",AND($K5459&gt;=95,$K5459&lt;=99),"Thunderstorm",TRUE,"Cloudy"))</f>
        <v/>
      </c>
      <c r="G5459" s="3" t="str" cm="1">
        <f t="array" ref="G5459">IF($A5459="","",INDEX(OpenMeteoAPI[TemperatureC],ROWS($G$2:G5459)))</f>
        <v/>
      </c>
      <c r="H5459" s="4" t="str" cm="1">
        <f t="array" ref="H5459">IF($A5459="","",INDEX(OpenMeteoAPI[RelativeHumidityPct],ROWS($H$2:H5459))/100)</f>
        <v/>
      </c>
      <c r="I5459" s="4" t="str" cm="1">
        <f t="array" ref="I5459">IF($A5459="","",INDEX(OpenMeteoAPI[PrecipitationProbabilityPct],ROWS($I$2:I5459))/100)</f>
        <v/>
      </c>
      <c r="J5459" s="3" t="str" cm="1">
        <f t="array" ref="J5459">IF($A5459="","",INDEX(OpenMeteoAPI[PrecipitationMM],ROWS($J$2:J5459)))</f>
        <v/>
      </c>
      <c r="K5459" t="str" cm="1">
        <f t="array" ref="K5459">IF($A5459="","",INDEX(OpenMeteoAPI[WeatherCode],ROWS($K$2:K5459)))</f>
        <v/>
      </c>
      <c r="L5459" s="3" t="str" cm="1">
        <f t="array" ref="L5459">IF($A5459="","",INDEX(OpenMeteoAPI[WindSpeedKMH],ROWS($L$2:L5459)))</f>
        <v/>
      </c>
    </row>
    <row r="5460" spans="1:12">
      <c r="A5460" t="str" cm="1">
        <f t="array" ref="A5460">IFERROR(INDEX(OpenMeteoAPI[City],ROWS($A$2:A5460))&amp;", "&amp;INDEX(OpenMeteoAPI[CountryCode],ROWS($A$2:A5460)),"")</f>
        <v/>
      </c>
      <c r="B5460" t="str" cm="1">
        <f t="array" ref="B5460">IF($A5460="","",INDEX(OpenMeteoAPI[LocationID],ROWS($B$2:B5460)))</f>
        <v/>
      </c>
      <c r="C5460" s="5" t="str" cm="1">
        <f t="array" ref="C5460">IF($A5460="","",INDEX(OpenMeteoAPI[ForecastDateTime],ROWS($C$2:C5460)))</f>
        <v/>
      </c>
      <c r="D5460" t="str">
        <f t="shared" si="85"/>
        <v/>
      </c>
      <c r="E5460" t="str" cm="1">
        <f t="array" ref="E5460">IF($K5460="","",_xlfn.IFS($K5460=0,_xlfn.UNICHAR(9728),$K5460&lt;=3,_xlfn.UNICHAR(9729),OR($K5460=45,$K5460=48),"~",AND($K5460&gt;=51,$K5460&lt;=67),_xlfn.UNICHAR(9748),AND($K5460&gt;=71,$K5460&lt;=77),_xlfn.UNICHAR(10052),AND($K5460&gt;=80,$K5460&lt;=82),_xlfn.UNICHAR(9748),AND($K5460&gt;=95,$K5460&lt;=99),_xlfn.UNICHAR(9889),TRUE,_xlfn.UNICHAR(9729)))</f>
        <v/>
      </c>
      <c r="F5460" t="str" cm="1">
        <f t="array" ref="F5460">IF($K5460="","",_xlfn.IFS($K5460=0,"Clear",$K5460&lt;=3,"Partly Cloudy",OR($K5460=45,$K5460=48),"Fog",AND($K5460&gt;=51,$K5460&lt;=67),"Drizzle",AND($K5460&gt;=71,$K5460&lt;=77),"Snow",AND($K5460&gt;=80,$K5460&lt;=82),"Rain Showers",AND($K5460&gt;=95,$K5460&lt;=99),"Thunderstorm",TRUE,"Cloudy"))</f>
        <v/>
      </c>
      <c r="G5460" s="3" t="str" cm="1">
        <f t="array" ref="G5460">IF($A5460="","",INDEX(OpenMeteoAPI[TemperatureC],ROWS($G$2:G5460)))</f>
        <v/>
      </c>
      <c r="H5460" s="4" t="str" cm="1">
        <f t="array" ref="H5460">IF($A5460="","",INDEX(OpenMeteoAPI[RelativeHumidityPct],ROWS($H$2:H5460))/100)</f>
        <v/>
      </c>
      <c r="I5460" s="4" t="str" cm="1">
        <f t="array" ref="I5460">IF($A5460="","",INDEX(OpenMeteoAPI[PrecipitationProbabilityPct],ROWS($I$2:I5460))/100)</f>
        <v/>
      </c>
      <c r="J5460" s="3" t="str" cm="1">
        <f t="array" ref="J5460">IF($A5460="","",INDEX(OpenMeteoAPI[PrecipitationMM],ROWS($J$2:J5460)))</f>
        <v/>
      </c>
      <c r="K5460" t="str" cm="1">
        <f t="array" ref="K5460">IF($A5460="","",INDEX(OpenMeteoAPI[WeatherCode],ROWS($K$2:K5460)))</f>
        <v/>
      </c>
      <c r="L5460" s="3" t="str" cm="1">
        <f t="array" ref="L5460">IF($A5460="","",INDEX(OpenMeteoAPI[WindSpeedKMH],ROWS($L$2:L5460)))</f>
        <v/>
      </c>
    </row>
    <row r="5461" spans="1:12">
      <c r="A5461" t="str" cm="1">
        <f t="array" ref="A5461">IFERROR(INDEX(OpenMeteoAPI[City],ROWS($A$2:A5461))&amp;", "&amp;INDEX(OpenMeteoAPI[CountryCode],ROWS($A$2:A5461)),"")</f>
        <v/>
      </c>
      <c r="B5461" t="str" cm="1">
        <f t="array" ref="B5461">IF($A5461="","",INDEX(OpenMeteoAPI[LocationID],ROWS($B$2:B5461)))</f>
        <v/>
      </c>
      <c r="C5461" s="5" t="str" cm="1">
        <f t="array" ref="C5461">IF($A5461="","",INDEX(OpenMeteoAPI[ForecastDateTime],ROWS($C$2:C5461)))</f>
        <v/>
      </c>
      <c r="D5461" t="str">
        <f t="shared" si="85"/>
        <v/>
      </c>
      <c r="E5461" t="str" cm="1">
        <f t="array" ref="E5461">IF($K5461="","",_xlfn.IFS($K5461=0,_xlfn.UNICHAR(9728),$K5461&lt;=3,_xlfn.UNICHAR(9729),OR($K5461=45,$K5461=48),"~",AND($K5461&gt;=51,$K5461&lt;=67),_xlfn.UNICHAR(9748),AND($K5461&gt;=71,$K5461&lt;=77),_xlfn.UNICHAR(10052),AND($K5461&gt;=80,$K5461&lt;=82),_xlfn.UNICHAR(9748),AND($K5461&gt;=95,$K5461&lt;=99),_xlfn.UNICHAR(9889),TRUE,_xlfn.UNICHAR(9729)))</f>
        <v/>
      </c>
      <c r="F5461" t="str" cm="1">
        <f t="array" ref="F5461">IF($K5461="","",_xlfn.IFS($K5461=0,"Clear",$K5461&lt;=3,"Partly Cloudy",OR($K5461=45,$K5461=48),"Fog",AND($K5461&gt;=51,$K5461&lt;=67),"Drizzle",AND($K5461&gt;=71,$K5461&lt;=77),"Snow",AND($K5461&gt;=80,$K5461&lt;=82),"Rain Showers",AND($K5461&gt;=95,$K5461&lt;=99),"Thunderstorm",TRUE,"Cloudy"))</f>
        <v/>
      </c>
      <c r="G5461" s="3" t="str" cm="1">
        <f t="array" ref="G5461">IF($A5461="","",INDEX(OpenMeteoAPI[TemperatureC],ROWS($G$2:G5461)))</f>
        <v/>
      </c>
      <c r="H5461" s="4" t="str" cm="1">
        <f t="array" ref="H5461">IF($A5461="","",INDEX(OpenMeteoAPI[RelativeHumidityPct],ROWS($H$2:H5461))/100)</f>
        <v/>
      </c>
      <c r="I5461" s="4" t="str" cm="1">
        <f t="array" ref="I5461">IF($A5461="","",INDEX(OpenMeteoAPI[PrecipitationProbabilityPct],ROWS($I$2:I5461))/100)</f>
        <v/>
      </c>
      <c r="J5461" s="3" t="str" cm="1">
        <f t="array" ref="J5461">IF($A5461="","",INDEX(OpenMeteoAPI[PrecipitationMM],ROWS($J$2:J5461)))</f>
        <v/>
      </c>
      <c r="K5461" t="str" cm="1">
        <f t="array" ref="K5461">IF($A5461="","",INDEX(OpenMeteoAPI[WeatherCode],ROWS($K$2:K5461)))</f>
        <v/>
      </c>
      <c r="L5461" s="3" t="str" cm="1">
        <f t="array" ref="L5461">IF($A5461="","",INDEX(OpenMeteoAPI[WindSpeedKMH],ROWS($L$2:L5461)))</f>
        <v/>
      </c>
    </row>
    <row r="5462" spans="1:12">
      <c r="A5462" t="str" cm="1">
        <f t="array" ref="A5462">IFERROR(INDEX(OpenMeteoAPI[City],ROWS($A$2:A5462))&amp;", "&amp;INDEX(OpenMeteoAPI[CountryCode],ROWS($A$2:A5462)),"")</f>
        <v/>
      </c>
      <c r="B5462" t="str" cm="1">
        <f t="array" ref="B5462">IF($A5462="","",INDEX(OpenMeteoAPI[LocationID],ROWS($B$2:B5462)))</f>
        <v/>
      </c>
      <c r="C5462" s="5" t="str" cm="1">
        <f t="array" ref="C5462">IF($A5462="","",INDEX(OpenMeteoAPI[ForecastDateTime],ROWS($C$2:C5462)))</f>
        <v/>
      </c>
      <c r="D5462" t="str">
        <f t="shared" si="85"/>
        <v/>
      </c>
      <c r="E5462" t="str" cm="1">
        <f t="array" ref="E5462">IF($K5462="","",_xlfn.IFS($K5462=0,_xlfn.UNICHAR(9728),$K5462&lt;=3,_xlfn.UNICHAR(9729),OR($K5462=45,$K5462=48),"~",AND($K5462&gt;=51,$K5462&lt;=67),_xlfn.UNICHAR(9748),AND($K5462&gt;=71,$K5462&lt;=77),_xlfn.UNICHAR(10052),AND($K5462&gt;=80,$K5462&lt;=82),_xlfn.UNICHAR(9748),AND($K5462&gt;=95,$K5462&lt;=99),_xlfn.UNICHAR(9889),TRUE,_xlfn.UNICHAR(9729)))</f>
        <v/>
      </c>
      <c r="F5462" t="str" cm="1">
        <f t="array" ref="F5462">IF($K5462="","",_xlfn.IFS($K5462=0,"Clear",$K5462&lt;=3,"Partly Cloudy",OR($K5462=45,$K5462=48),"Fog",AND($K5462&gt;=51,$K5462&lt;=67),"Drizzle",AND($K5462&gt;=71,$K5462&lt;=77),"Snow",AND($K5462&gt;=80,$K5462&lt;=82),"Rain Showers",AND($K5462&gt;=95,$K5462&lt;=99),"Thunderstorm",TRUE,"Cloudy"))</f>
        <v/>
      </c>
      <c r="G5462" s="3" t="str" cm="1">
        <f t="array" ref="G5462">IF($A5462="","",INDEX(OpenMeteoAPI[TemperatureC],ROWS($G$2:G5462)))</f>
        <v/>
      </c>
      <c r="H5462" s="4" t="str" cm="1">
        <f t="array" ref="H5462">IF($A5462="","",INDEX(OpenMeteoAPI[RelativeHumidityPct],ROWS($H$2:H5462))/100)</f>
        <v/>
      </c>
      <c r="I5462" s="4" t="str" cm="1">
        <f t="array" ref="I5462">IF($A5462="","",INDEX(OpenMeteoAPI[PrecipitationProbabilityPct],ROWS($I$2:I5462))/100)</f>
        <v/>
      </c>
      <c r="J5462" s="3" t="str" cm="1">
        <f t="array" ref="J5462">IF($A5462="","",INDEX(OpenMeteoAPI[PrecipitationMM],ROWS($J$2:J5462)))</f>
        <v/>
      </c>
      <c r="K5462" t="str" cm="1">
        <f t="array" ref="K5462">IF($A5462="","",INDEX(OpenMeteoAPI[WeatherCode],ROWS($K$2:K5462)))</f>
        <v/>
      </c>
      <c r="L5462" s="3" t="str" cm="1">
        <f t="array" ref="L5462">IF($A5462="","",INDEX(OpenMeteoAPI[WindSpeedKMH],ROWS($L$2:L5462)))</f>
        <v/>
      </c>
    </row>
    <row r="5463" spans="1:12">
      <c r="A5463" t="str" cm="1">
        <f t="array" ref="A5463">IFERROR(INDEX(OpenMeteoAPI[City],ROWS($A$2:A5463))&amp;", "&amp;INDEX(OpenMeteoAPI[CountryCode],ROWS($A$2:A5463)),"")</f>
        <v/>
      </c>
      <c r="B5463" t="str" cm="1">
        <f t="array" ref="B5463">IF($A5463="","",INDEX(OpenMeteoAPI[LocationID],ROWS($B$2:B5463)))</f>
        <v/>
      </c>
      <c r="C5463" s="5" t="str" cm="1">
        <f t="array" ref="C5463">IF($A5463="","",INDEX(OpenMeteoAPI[ForecastDateTime],ROWS($C$2:C5463)))</f>
        <v/>
      </c>
      <c r="D5463" t="str">
        <f t="shared" si="85"/>
        <v/>
      </c>
      <c r="E5463" t="str" cm="1">
        <f t="array" ref="E5463">IF($K5463="","",_xlfn.IFS($K5463=0,_xlfn.UNICHAR(9728),$K5463&lt;=3,_xlfn.UNICHAR(9729),OR($K5463=45,$K5463=48),"~",AND($K5463&gt;=51,$K5463&lt;=67),_xlfn.UNICHAR(9748),AND($K5463&gt;=71,$K5463&lt;=77),_xlfn.UNICHAR(10052),AND($K5463&gt;=80,$K5463&lt;=82),_xlfn.UNICHAR(9748),AND($K5463&gt;=95,$K5463&lt;=99),_xlfn.UNICHAR(9889),TRUE,_xlfn.UNICHAR(9729)))</f>
        <v/>
      </c>
      <c r="F5463" t="str" cm="1">
        <f t="array" ref="F5463">IF($K5463="","",_xlfn.IFS($K5463=0,"Clear",$K5463&lt;=3,"Partly Cloudy",OR($K5463=45,$K5463=48),"Fog",AND($K5463&gt;=51,$K5463&lt;=67),"Drizzle",AND($K5463&gt;=71,$K5463&lt;=77),"Snow",AND($K5463&gt;=80,$K5463&lt;=82),"Rain Showers",AND($K5463&gt;=95,$K5463&lt;=99),"Thunderstorm",TRUE,"Cloudy"))</f>
        <v/>
      </c>
      <c r="G5463" s="3" t="str" cm="1">
        <f t="array" ref="G5463">IF($A5463="","",INDEX(OpenMeteoAPI[TemperatureC],ROWS($G$2:G5463)))</f>
        <v/>
      </c>
      <c r="H5463" s="4" t="str" cm="1">
        <f t="array" ref="H5463">IF($A5463="","",INDEX(OpenMeteoAPI[RelativeHumidityPct],ROWS($H$2:H5463))/100)</f>
        <v/>
      </c>
      <c r="I5463" s="4" t="str" cm="1">
        <f t="array" ref="I5463">IF($A5463="","",INDEX(OpenMeteoAPI[PrecipitationProbabilityPct],ROWS($I$2:I5463))/100)</f>
        <v/>
      </c>
      <c r="J5463" s="3" t="str" cm="1">
        <f t="array" ref="J5463">IF($A5463="","",INDEX(OpenMeteoAPI[PrecipitationMM],ROWS($J$2:J5463)))</f>
        <v/>
      </c>
      <c r="K5463" t="str" cm="1">
        <f t="array" ref="K5463">IF($A5463="","",INDEX(OpenMeteoAPI[WeatherCode],ROWS($K$2:K5463)))</f>
        <v/>
      </c>
      <c r="L5463" s="3" t="str" cm="1">
        <f t="array" ref="L5463">IF($A5463="","",INDEX(OpenMeteoAPI[WindSpeedKMH],ROWS($L$2:L5463)))</f>
        <v/>
      </c>
    </row>
    <row r="5464" spans="1:12">
      <c r="A5464" t="str" cm="1">
        <f t="array" ref="A5464">IFERROR(INDEX(OpenMeteoAPI[City],ROWS($A$2:A5464))&amp;", "&amp;INDEX(OpenMeteoAPI[CountryCode],ROWS($A$2:A5464)),"")</f>
        <v/>
      </c>
      <c r="B5464" t="str" cm="1">
        <f t="array" ref="B5464">IF($A5464="","",INDEX(OpenMeteoAPI[LocationID],ROWS($B$2:B5464)))</f>
        <v/>
      </c>
      <c r="C5464" s="5" t="str" cm="1">
        <f t="array" ref="C5464">IF($A5464="","",INDEX(OpenMeteoAPI[ForecastDateTime],ROWS($C$2:C5464)))</f>
        <v/>
      </c>
      <c r="D5464" t="str">
        <f t="shared" si="85"/>
        <v/>
      </c>
      <c r="E5464" t="str" cm="1">
        <f t="array" ref="E5464">IF($K5464="","",_xlfn.IFS($K5464=0,_xlfn.UNICHAR(9728),$K5464&lt;=3,_xlfn.UNICHAR(9729),OR($K5464=45,$K5464=48),"~",AND($K5464&gt;=51,$K5464&lt;=67),_xlfn.UNICHAR(9748),AND($K5464&gt;=71,$K5464&lt;=77),_xlfn.UNICHAR(10052),AND($K5464&gt;=80,$K5464&lt;=82),_xlfn.UNICHAR(9748),AND($K5464&gt;=95,$K5464&lt;=99),_xlfn.UNICHAR(9889),TRUE,_xlfn.UNICHAR(9729)))</f>
        <v/>
      </c>
      <c r="F5464" t="str" cm="1">
        <f t="array" ref="F5464">IF($K5464="","",_xlfn.IFS($K5464=0,"Clear",$K5464&lt;=3,"Partly Cloudy",OR($K5464=45,$K5464=48),"Fog",AND($K5464&gt;=51,$K5464&lt;=67),"Drizzle",AND($K5464&gt;=71,$K5464&lt;=77),"Snow",AND($K5464&gt;=80,$K5464&lt;=82),"Rain Showers",AND($K5464&gt;=95,$K5464&lt;=99),"Thunderstorm",TRUE,"Cloudy"))</f>
        <v/>
      </c>
      <c r="G5464" s="3" t="str" cm="1">
        <f t="array" ref="G5464">IF($A5464="","",INDEX(OpenMeteoAPI[TemperatureC],ROWS($G$2:G5464)))</f>
        <v/>
      </c>
      <c r="H5464" s="4" t="str" cm="1">
        <f t="array" ref="H5464">IF($A5464="","",INDEX(OpenMeteoAPI[RelativeHumidityPct],ROWS($H$2:H5464))/100)</f>
        <v/>
      </c>
      <c r="I5464" s="4" t="str" cm="1">
        <f t="array" ref="I5464">IF($A5464="","",INDEX(OpenMeteoAPI[PrecipitationProbabilityPct],ROWS($I$2:I5464))/100)</f>
        <v/>
      </c>
      <c r="J5464" s="3" t="str" cm="1">
        <f t="array" ref="J5464">IF($A5464="","",INDEX(OpenMeteoAPI[PrecipitationMM],ROWS($J$2:J5464)))</f>
        <v/>
      </c>
      <c r="K5464" t="str" cm="1">
        <f t="array" ref="K5464">IF($A5464="","",INDEX(OpenMeteoAPI[WeatherCode],ROWS($K$2:K5464)))</f>
        <v/>
      </c>
      <c r="L5464" s="3" t="str" cm="1">
        <f t="array" ref="L5464">IF($A5464="","",INDEX(OpenMeteoAPI[WindSpeedKMH],ROWS($L$2:L5464)))</f>
        <v/>
      </c>
    </row>
    <row r="5465" spans="1:12">
      <c r="A5465" t="str" cm="1">
        <f t="array" ref="A5465">IFERROR(INDEX(OpenMeteoAPI[City],ROWS($A$2:A5465))&amp;", "&amp;INDEX(OpenMeteoAPI[CountryCode],ROWS($A$2:A5465)),"")</f>
        <v/>
      </c>
      <c r="B5465" t="str" cm="1">
        <f t="array" ref="B5465">IF($A5465="","",INDEX(OpenMeteoAPI[LocationID],ROWS($B$2:B5465)))</f>
        <v/>
      </c>
      <c r="C5465" s="5" t="str" cm="1">
        <f t="array" ref="C5465">IF($A5465="","",INDEX(OpenMeteoAPI[ForecastDateTime],ROWS($C$2:C5465)))</f>
        <v/>
      </c>
      <c r="D5465" t="str">
        <f t="shared" si="85"/>
        <v/>
      </c>
      <c r="E5465" t="str" cm="1">
        <f t="array" ref="E5465">IF($K5465="","",_xlfn.IFS($K5465=0,_xlfn.UNICHAR(9728),$K5465&lt;=3,_xlfn.UNICHAR(9729),OR($K5465=45,$K5465=48),"~",AND($K5465&gt;=51,$K5465&lt;=67),_xlfn.UNICHAR(9748),AND($K5465&gt;=71,$K5465&lt;=77),_xlfn.UNICHAR(10052),AND($K5465&gt;=80,$K5465&lt;=82),_xlfn.UNICHAR(9748),AND($K5465&gt;=95,$K5465&lt;=99),_xlfn.UNICHAR(9889),TRUE,_xlfn.UNICHAR(9729)))</f>
        <v/>
      </c>
      <c r="F5465" t="str" cm="1">
        <f t="array" ref="F5465">IF($K5465="","",_xlfn.IFS($K5465=0,"Clear",$K5465&lt;=3,"Partly Cloudy",OR($K5465=45,$K5465=48),"Fog",AND($K5465&gt;=51,$K5465&lt;=67),"Drizzle",AND($K5465&gt;=71,$K5465&lt;=77),"Snow",AND($K5465&gt;=80,$K5465&lt;=82),"Rain Showers",AND($K5465&gt;=95,$K5465&lt;=99),"Thunderstorm",TRUE,"Cloudy"))</f>
        <v/>
      </c>
      <c r="G5465" s="3" t="str" cm="1">
        <f t="array" ref="G5465">IF($A5465="","",INDEX(OpenMeteoAPI[TemperatureC],ROWS($G$2:G5465)))</f>
        <v/>
      </c>
      <c r="H5465" s="4" t="str" cm="1">
        <f t="array" ref="H5465">IF($A5465="","",INDEX(OpenMeteoAPI[RelativeHumidityPct],ROWS($H$2:H5465))/100)</f>
        <v/>
      </c>
      <c r="I5465" s="4" t="str" cm="1">
        <f t="array" ref="I5465">IF($A5465="","",INDEX(OpenMeteoAPI[PrecipitationProbabilityPct],ROWS($I$2:I5465))/100)</f>
        <v/>
      </c>
      <c r="J5465" s="3" t="str" cm="1">
        <f t="array" ref="J5465">IF($A5465="","",INDEX(OpenMeteoAPI[PrecipitationMM],ROWS($J$2:J5465)))</f>
        <v/>
      </c>
      <c r="K5465" t="str" cm="1">
        <f t="array" ref="K5465">IF($A5465="","",INDEX(OpenMeteoAPI[WeatherCode],ROWS($K$2:K5465)))</f>
        <v/>
      </c>
      <c r="L5465" s="3" t="str" cm="1">
        <f t="array" ref="L5465">IF($A5465="","",INDEX(OpenMeteoAPI[WindSpeedKMH],ROWS($L$2:L5465)))</f>
        <v/>
      </c>
    </row>
    <row r="5466" spans="1:12">
      <c r="A5466" t="str" cm="1">
        <f t="array" ref="A5466">IFERROR(INDEX(OpenMeteoAPI[City],ROWS($A$2:A5466))&amp;", "&amp;INDEX(OpenMeteoAPI[CountryCode],ROWS($A$2:A5466)),"")</f>
        <v/>
      </c>
      <c r="B5466" t="str" cm="1">
        <f t="array" ref="B5466">IF($A5466="","",INDEX(OpenMeteoAPI[LocationID],ROWS($B$2:B5466)))</f>
        <v/>
      </c>
      <c r="C5466" s="5" t="str" cm="1">
        <f t="array" ref="C5466">IF($A5466="","",INDEX(OpenMeteoAPI[ForecastDateTime],ROWS($C$2:C5466)))</f>
        <v/>
      </c>
      <c r="D5466" t="str">
        <f t="shared" si="85"/>
        <v/>
      </c>
      <c r="E5466" t="str" cm="1">
        <f t="array" ref="E5466">IF($K5466="","",_xlfn.IFS($K5466=0,_xlfn.UNICHAR(9728),$K5466&lt;=3,_xlfn.UNICHAR(9729),OR($K5466=45,$K5466=48),"~",AND($K5466&gt;=51,$K5466&lt;=67),_xlfn.UNICHAR(9748),AND($K5466&gt;=71,$K5466&lt;=77),_xlfn.UNICHAR(10052),AND($K5466&gt;=80,$K5466&lt;=82),_xlfn.UNICHAR(9748),AND($K5466&gt;=95,$K5466&lt;=99),_xlfn.UNICHAR(9889),TRUE,_xlfn.UNICHAR(9729)))</f>
        <v/>
      </c>
      <c r="F5466" t="str" cm="1">
        <f t="array" ref="F5466">IF($K5466="","",_xlfn.IFS($K5466=0,"Clear",$K5466&lt;=3,"Partly Cloudy",OR($K5466=45,$K5466=48),"Fog",AND($K5466&gt;=51,$K5466&lt;=67),"Drizzle",AND($K5466&gt;=71,$K5466&lt;=77),"Snow",AND($K5466&gt;=80,$K5466&lt;=82),"Rain Showers",AND($K5466&gt;=95,$K5466&lt;=99),"Thunderstorm",TRUE,"Cloudy"))</f>
        <v/>
      </c>
      <c r="G5466" s="3" t="str" cm="1">
        <f t="array" ref="G5466">IF($A5466="","",INDEX(OpenMeteoAPI[TemperatureC],ROWS($G$2:G5466)))</f>
        <v/>
      </c>
      <c r="H5466" s="4" t="str" cm="1">
        <f t="array" ref="H5466">IF($A5466="","",INDEX(OpenMeteoAPI[RelativeHumidityPct],ROWS($H$2:H5466))/100)</f>
        <v/>
      </c>
      <c r="I5466" s="4" t="str" cm="1">
        <f t="array" ref="I5466">IF($A5466="","",INDEX(OpenMeteoAPI[PrecipitationProbabilityPct],ROWS($I$2:I5466))/100)</f>
        <v/>
      </c>
      <c r="J5466" s="3" t="str" cm="1">
        <f t="array" ref="J5466">IF($A5466="","",INDEX(OpenMeteoAPI[PrecipitationMM],ROWS($J$2:J5466)))</f>
        <v/>
      </c>
      <c r="K5466" t="str" cm="1">
        <f t="array" ref="K5466">IF($A5466="","",INDEX(OpenMeteoAPI[WeatherCode],ROWS($K$2:K5466)))</f>
        <v/>
      </c>
      <c r="L5466" s="3" t="str" cm="1">
        <f t="array" ref="L5466">IF($A5466="","",INDEX(OpenMeteoAPI[WindSpeedKMH],ROWS($L$2:L5466)))</f>
        <v/>
      </c>
    </row>
    <row r="5467" spans="1:12">
      <c r="A5467" t="str" cm="1">
        <f t="array" ref="A5467">IFERROR(INDEX(OpenMeteoAPI[City],ROWS($A$2:A5467))&amp;", "&amp;INDEX(OpenMeteoAPI[CountryCode],ROWS($A$2:A5467)),"")</f>
        <v/>
      </c>
      <c r="B5467" t="str" cm="1">
        <f t="array" ref="B5467">IF($A5467="","",INDEX(OpenMeteoAPI[LocationID],ROWS($B$2:B5467)))</f>
        <v/>
      </c>
      <c r="C5467" s="5" t="str" cm="1">
        <f t="array" ref="C5467">IF($A5467="","",INDEX(OpenMeteoAPI[ForecastDateTime],ROWS($C$2:C5467)))</f>
        <v/>
      </c>
      <c r="D5467" t="str">
        <f t="shared" si="85"/>
        <v/>
      </c>
      <c r="E5467" t="str" cm="1">
        <f t="array" ref="E5467">IF($K5467="","",_xlfn.IFS($K5467=0,_xlfn.UNICHAR(9728),$K5467&lt;=3,_xlfn.UNICHAR(9729),OR($K5467=45,$K5467=48),"~",AND($K5467&gt;=51,$K5467&lt;=67),_xlfn.UNICHAR(9748),AND($K5467&gt;=71,$K5467&lt;=77),_xlfn.UNICHAR(10052),AND($K5467&gt;=80,$K5467&lt;=82),_xlfn.UNICHAR(9748),AND($K5467&gt;=95,$K5467&lt;=99),_xlfn.UNICHAR(9889),TRUE,_xlfn.UNICHAR(9729)))</f>
        <v/>
      </c>
      <c r="F5467" t="str" cm="1">
        <f t="array" ref="F5467">IF($K5467="","",_xlfn.IFS($K5467=0,"Clear",$K5467&lt;=3,"Partly Cloudy",OR($K5467=45,$K5467=48),"Fog",AND($K5467&gt;=51,$K5467&lt;=67),"Drizzle",AND($K5467&gt;=71,$K5467&lt;=77),"Snow",AND($K5467&gt;=80,$K5467&lt;=82),"Rain Showers",AND($K5467&gt;=95,$K5467&lt;=99),"Thunderstorm",TRUE,"Cloudy"))</f>
        <v/>
      </c>
      <c r="G5467" s="3" t="str" cm="1">
        <f t="array" ref="G5467">IF($A5467="","",INDEX(OpenMeteoAPI[TemperatureC],ROWS($G$2:G5467)))</f>
        <v/>
      </c>
      <c r="H5467" s="4" t="str" cm="1">
        <f t="array" ref="H5467">IF($A5467="","",INDEX(OpenMeteoAPI[RelativeHumidityPct],ROWS($H$2:H5467))/100)</f>
        <v/>
      </c>
      <c r="I5467" s="4" t="str" cm="1">
        <f t="array" ref="I5467">IF($A5467="","",INDEX(OpenMeteoAPI[PrecipitationProbabilityPct],ROWS($I$2:I5467))/100)</f>
        <v/>
      </c>
      <c r="J5467" s="3" t="str" cm="1">
        <f t="array" ref="J5467">IF($A5467="","",INDEX(OpenMeteoAPI[PrecipitationMM],ROWS($J$2:J5467)))</f>
        <v/>
      </c>
      <c r="K5467" t="str" cm="1">
        <f t="array" ref="K5467">IF($A5467="","",INDEX(OpenMeteoAPI[WeatherCode],ROWS($K$2:K5467)))</f>
        <v/>
      </c>
      <c r="L5467" s="3" t="str" cm="1">
        <f t="array" ref="L5467">IF($A5467="","",INDEX(OpenMeteoAPI[WindSpeedKMH],ROWS($L$2:L5467)))</f>
        <v/>
      </c>
    </row>
    <row r="5468" spans="1:12">
      <c r="A5468" t="str" cm="1">
        <f t="array" ref="A5468">IFERROR(INDEX(OpenMeteoAPI[City],ROWS($A$2:A5468))&amp;", "&amp;INDEX(OpenMeteoAPI[CountryCode],ROWS($A$2:A5468)),"")</f>
        <v/>
      </c>
      <c r="B5468" t="str" cm="1">
        <f t="array" ref="B5468">IF($A5468="","",INDEX(OpenMeteoAPI[LocationID],ROWS($B$2:B5468)))</f>
        <v/>
      </c>
      <c r="C5468" s="5" t="str" cm="1">
        <f t="array" ref="C5468">IF($A5468="","",INDEX(OpenMeteoAPI[ForecastDateTime],ROWS($C$2:C5468)))</f>
        <v/>
      </c>
      <c r="D5468" t="str">
        <f t="shared" si="85"/>
        <v/>
      </c>
      <c r="E5468" t="str" cm="1">
        <f t="array" ref="E5468">IF($K5468="","",_xlfn.IFS($K5468=0,_xlfn.UNICHAR(9728),$K5468&lt;=3,_xlfn.UNICHAR(9729),OR($K5468=45,$K5468=48),"~",AND($K5468&gt;=51,$K5468&lt;=67),_xlfn.UNICHAR(9748),AND($K5468&gt;=71,$K5468&lt;=77),_xlfn.UNICHAR(10052),AND($K5468&gt;=80,$K5468&lt;=82),_xlfn.UNICHAR(9748),AND($K5468&gt;=95,$K5468&lt;=99),_xlfn.UNICHAR(9889),TRUE,_xlfn.UNICHAR(9729)))</f>
        <v/>
      </c>
      <c r="F5468" t="str" cm="1">
        <f t="array" ref="F5468">IF($K5468="","",_xlfn.IFS($K5468=0,"Clear",$K5468&lt;=3,"Partly Cloudy",OR($K5468=45,$K5468=48),"Fog",AND($K5468&gt;=51,$K5468&lt;=67),"Drizzle",AND($K5468&gt;=71,$K5468&lt;=77),"Snow",AND($K5468&gt;=80,$K5468&lt;=82),"Rain Showers",AND($K5468&gt;=95,$K5468&lt;=99),"Thunderstorm",TRUE,"Cloudy"))</f>
        <v/>
      </c>
      <c r="G5468" s="3" t="str" cm="1">
        <f t="array" ref="G5468">IF($A5468="","",INDEX(OpenMeteoAPI[TemperatureC],ROWS($G$2:G5468)))</f>
        <v/>
      </c>
      <c r="H5468" s="4" t="str" cm="1">
        <f t="array" ref="H5468">IF($A5468="","",INDEX(OpenMeteoAPI[RelativeHumidityPct],ROWS($H$2:H5468))/100)</f>
        <v/>
      </c>
      <c r="I5468" s="4" t="str" cm="1">
        <f t="array" ref="I5468">IF($A5468="","",INDEX(OpenMeteoAPI[PrecipitationProbabilityPct],ROWS($I$2:I5468))/100)</f>
        <v/>
      </c>
      <c r="J5468" s="3" t="str" cm="1">
        <f t="array" ref="J5468">IF($A5468="","",INDEX(OpenMeteoAPI[PrecipitationMM],ROWS($J$2:J5468)))</f>
        <v/>
      </c>
      <c r="K5468" t="str" cm="1">
        <f t="array" ref="K5468">IF($A5468="","",INDEX(OpenMeteoAPI[WeatherCode],ROWS($K$2:K5468)))</f>
        <v/>
      </c>
      <c r="L5468" s="3" t="str" cm="1">
        <f t="array" ref="L5468">IF($A5468="","",INDEX(OpenMeteoAPI[WindSpeedKMH],ROWS($L$2:L5468)))</f>
        <v/>
      </c>
    </row>
    <row r="5469" spans="1:12">
      <c r="A5469" t="str" cm="1">
        <f t="array" ref="A5469">IFERROR(INDEX(OpenMeteoAPI[City],ROWS($A$2:A5469))&amp;", "&amp;INDEX(OpenMeteoAPI[CountryCode],ROWS($A$2:A5469)),"")</f>
        <v/>
      </c>
      <c r="B5469" t="str" cm="1">
        <f t="array" ref="B5469">IF($A5469="","",INDEX(OpenMeteoAPI[LocationID],ROWS($B$2:B5469)))</f>
        <v/>
      </c>
      <c r="C5469" s="5" t="str" cm="1">
        <f t="array" ref="C5469">IF($A5469="","",INDEX(OpenMeteoAPI[ForecastDateTime],ROWS($C$2:C5469)))</f>
        <v/>
      </c>
      <c r="D5469" t="str">
        <f t="shared" si="85"/>
        <v/>
      </c>
      <c r="E5469" t="str" cm="1">
        <f t="array" ref="E5469">IF($K5469="","",_xlfn.IFS($K5469=0,_xlfn.UNICHAR(9728),$K5469&lt;=3,_xlfn.UNICHAR(9729),OR($K5469=45,$K5469=48),"~",AND($K5469&gt;=51,$K5469&lt;=67),_xlfn.UNICHAR(9748),AND($K5469&gt;=71,$K5469&lt;=77),_xlfn.UNICHAR(10052),AND($K5469&gt;=80,$K5469&lt;=82),_xlfn.UNICHAR(9748),AND($K5469&gt;=95,$K5469&lt;=99),_xlfn.UNICHAR(9889),TRUE,_xlfn.UNICHAR(9729)))</f>
        <v/>
      </c>
      <c r="F5469" t="str" cm="1">
        <f t="array" ref="F5469">IF($K5469="","",_xlfn.IFS($K5469=0,"Clear",$K5469&lt;=3,"Partly Cloudy",OR($K5469=45,$K5469=48),"Fog",AND($K5469&gt;=51,$K5469&lt;=67),"Drizzle",AND($K5469&gt;=71,$K5469&lt;=77),"Snow",AND($K5469&gt;=80,$K5469&lt;=82),"Rain Showers",AND($K5469&gt;=95,$K5469&lt;=99),"Thunderstorm",TRUE,"Cloudy"))</f>
        <v/>
      </c>
      <c r="G5469" s="3" t="str" cm="1">
        <f t="array" ref="G5469">IF($A5469="","",INDEX(OpenMeteoAPI[TemperatureC],ROWS($G$2:G5469)))</f>
        <v/>
      </c>
      <c r="H5469" s="4" t="str" cm="1">
        <f t="array" ref="H5469">IF($A5469="","",INDEX(OpenMeteoAPI[RelativeHumidityPct],ROWS($H$2:H5469))/100)</f>
        <v/>
      </c>
      <c r="I5469" s="4" t="str" cm="1">
        <f t="array" ref="I5469">IF($A5469="","",INDEX(OpenMeteoAPI[PrecipitationProbabilityPct],ROWS($I$2:I5469))/100)</f>
        <v/>
      </c>
      <c r="J5469" s="3" t="str" cm="1">
        <f t="array" ref="J5469">IF($A5469="","",INDEX(OpenMeteoAPI[PrecipitationMM],ROWS($J$2:J5469)))</f>
        <v/>
      </c>
      <c r="K5469" t="str" cm="1">
        <f t="array" ref="K5469">IF($A5469="","",INDEX(OpenMeteoAPI[WeatherCode],ROWS($K$2:K5469)))</f>
        <v/>
      </c>
      <c r="L5469" s="3" t="str" cm="1">
        <f t="array" ref="L5469">IF($A5469="","",INDEX(OpenMeteoAPI[WindSpeedKMH],ROWS($L$2:L5469)))</f>
        <v/>
      </c>
    </row>
    <row r="5470" spans="1:12">
      <c r="A5470" t="str" cm="1">
        <f t="array" ref="A5470">IFERROR(INDEX(OpenMeteoAPI[City],ROWS($A$2:A5470))&amp;", "&amp;INDEX(OpenMeteoAPI[CountryCode],ROWS($A$2:A5470)),"")</f>
        <v/>
      </c>
      <c r="B5470" t="str" cm="1">
        <f t="array" ref="B5470">IF($A5470="","",INDEX(OpenMeteoAPI[LocationID],ROWS($B$2:B5470)))</f>
        <v/>
      </c>
      <c r="C5470" s="5" t="str" cm="1">
        <f t="array" ref="C5470">IF($A5470="","",INDEX(OpenMeteoAPI[ForecastDateTime],ROWS($C$2:C5470)))</f>
        <v/>
      </c>
      <c r="D5470" t="str">
        <f t="shared" si="85"/>
        <v/>
      </c>
      <c r="E5470" t="str" cm="1">
        <f t="array" ref="E5470">IF($K5470="","",_xlfn.IFS($K5470=0,_xlfn.UNICHAR(9728),$K5470&lt;=3,_xlfn.UNICHAR(9729),OR($K5470=45,$K5470=48),"~",AND($K5470&gt;=51,$K5470&lt;=67),_xlfn.UNICHAR(9748),AND($K5470&gt;=71,$K5470&lt;=77),_xlfn.UNICHAR(10052),AND($K5470&gt;=80,$K5470&lt;=82),_xlfn.UNICHAR(9748),AND($K5470&gt;=95,$K5470&lt;=99),_xlfn.UNICHAR(9889),TRUE,_xlfn.UNICHAR(9729)))</f>
        <v/>
      </c>
      <c r="F5470" t="str" cm="1">
        <f t="array" ref="F5470">IF($K5470="","",_xlfn.IFS($K5470=0,"Clear",$K5470&lt;=3,"Partly Cloudy",OR($K5470=45,$K5470=48),"Fog",AND($K5470&gt;=51,$K5470&lt;=67),"Drizzle",AND($K5470&gt;=71,$K5470&lt;=77),"Snow",AND($K5470&gt;=80,$K5470&lt;=82),"Rain Showers",AND($K5470&gt;=95,$K5470&lt;=99),"Thunderstorm",TRUE,"Cloudy"))</f>
        <v/>
      </c>
      <c r="G5470" s="3" t="str" cm="1">
        <f t="array" ref="G5470">IF($A5470="","",INDEX(OpenMeteoAPI[TemperatureC],ROWS($G$2:G5470)))</f>
        <v/>
      </c>
      <c r="H5470" s="4" t="str" cm="1">
        <f t="array" ref="H5470">IF($A5470="","",INDEX(OpenMeteoAPI[RelativeHumidityPct],ROWS($H$2:H5470))/100)</f>
        <v/>
      </c>
      <c r="I5470" s="4" t="str" cm="1">
        <f t="array" ref="I5470">IF($A5470="","",INDEX(OpenMeteoAPI[PrecipitationProbabilityPct],ROWS($I$2:I5470))/100)</f>
        <v/>
      </c>
      <c r="J5470" s="3" t="str" cm="1">
        <f t="array" ref="J5470">IF($A5470="","",INDEX(OpenMeteoAPI[PrecipitationMM],ROWS($J$2:J5470)))</f>
        <v/>
      </c>
      <c r="K5470" t="str" cm="1">
        <f t="array" ref="K5470">IF($A5470="","",INDEX(OpenMeteoAPI[WeatherCode],ROWS($K$2:K5470)))</f>
        <v/>
      </c>
      <c r="L5470" s="3" t="str" cm="1">
        <f t="array" ref="L5470">IF($A5470="","",INDEX(OpenMeteoAPI[WindSpeedKMH],ROWS($L$2:L5470)))</f>
        <v/>
      </c>
    </row>
    <row r="5471" spans="1:12">
      <c r="A5471" t="str" cm="1">
        <f t="array" ref="A5471">IFERROR(INDEX(OpenMeteoAPI[City],ROWS($A$2:A5471))&amp;", "&amp;INDEX(OpenMeteoAPI[CountryCode],ROWS($A$2:A5471)),"")</f>
        <v/>
      </c>
      <c r="B5471" t="str" cm="1">
        <f t="array" ref="B5471">IF($A5471="","",INDEX(OpenMeteoAPI[LocationID],ROWS($B$2:B5471)))</f>
        <v/>
      </c>
      <c r="C5471" s="5" t="str" cm="1">
        <f t="array" ref="C5471">IF($A5471="","",INDEX(OpenMeteoAPI[ForecastDateTime],ROWS($C$2:C5471)))</f>
        <v/>
      </c>
      <c r="D5471" t="str">
        <f t="shared" si="85"/>
        <v/>
      </c>
      <c r="E5471" t="str" cm="1">
        <f t="array" ref="E5471">IF($K5471="","",_xlfn.IFS($K5471=0,_xlfn.UNICHAR(9728),$K5471&lt;=3,_xlfn.UNICHAR(9729),OR($K5471=45,$K5471=48),"~",AND($K5471&gt;=51,$K5471&lt;=67),_xlfn.UNICHAR(9748),AND($K5471&gt;=71,$K5471&lt;=77),_xlfn.UNICHAR(10052),AND($K5471&gt;=80,$K5471&lt;=82),_xlfn.UNICHAR(9748),AND($K5471&gt;=95,$K5471&lt;=99),_xlfn.UNICHAR(9889),TRUE,_xlfn.UNICHAR(9729)))</f>
        <v/>
      </c>
      <c r="F5471" t="str" cm="1">
        <f t="array" ref="F5471">IF($K5471="","",_xlfn.IFS($K5471=0,"Clear",$K5471&lt;=3,"Partly Cloudy",OR($K5471=45,$K5471=48),"Fog",AND($K5471&gt;=51,$K5471&lt;=67),"Drizzle",AND($K5471&gt;=71,$K5471&lt;=77),"Snow",AND($K5471&gt;=80,$K5471&lt;=82),"Rain Showers",AND($K5471&gt;=95,$K5471&lt;=99),"Thunderstorm",TRUE,"Cloudy"))</f>
        <v/>
      </c>
      <c r="G5471" s="3" t="str" cm="1">
        <f t="array" ref="G5471">IF($A5471="","",INDEX(OpenMeteoAPI[TemperatureC],ROWS($G$2:G5471)))</f>
        <v/>
      </c>
      <c r="H5471" s="4" t="str" cm="1">
        <f t="array" ref="H5471">IF($A5471="","",INDEX(OpenMeteoAPI[RelativeHumidityPct],ROWS($H$2:H5471))/100)</f>
        <v/>
      </c>
      <c r="I5471" s="4" t="str" cm="1">
        <f t="array" ref="I5471">IF($A5471="","",INDEX(OpenMeteoAPI[PrecipitationProbabilityPct],ROWS($I$2:I5471))/100)</f>
        <v/>
      </c>
      <c r="J5471" s="3" t="str" cm="1">
        <f t="array" ref="J5471">IF($A5471="","",INDEX(OpenMeteoAPI[PrecipitationMM],ROWS($J$2:J5471)))</f>
        <v/>
      </c>
      <c r="K5471" t="str" cm="1">
        <f t="array" ref="K5471">IF($A5471="","",INDEX(OpenMeteoAPI[WeatherCode],ROWS($K$2:K5471)))</f>
        <v/>
      </c>
      <c r="L5471" s="3" t="str" cm="1">
        <f t="array" ref="L5471">IF($A5471="","",INDEX(OpenMeteoAPI[WindSpeedKMH],ROWS($L$2:L5471)))</f>
        <v/>
      </c>
    </row>
    <row r="5472" spans="1:12">
      <c r="A5472" t="str" cm="1">
        <f t="array" ref="A5472">IFERROR(INDEX(OpenMeteoAPI[City],ROWS($A$2:A5472))&amp;", "&amp;INDEX(OpenMeteoAPI[CountryCode],ROWS($A$2:A5472)),"")</f>
        <v/>
      </c>
      <c r="B5472" t="str" cm="1">
        <f t="array" ref="B5472">IF($A5472="","",INDEX(OpenMeteoAPI[LocationID],ROWS($B$2:B5472)))</f>
        <v/>
      </c>
      <c r="C5472" s="5" t="str" cm="1">
        <f t="array" ref="C5472">IF($A5472="","",INDEX(OpenMeteoAPI[ForecastDateTime],ROWS($C$2:C5472)))</f>
        <v/>
      </c>
      <c r="D5472" t="str">
        <f t="shared" si="85"/>
        <v/>
      </c>
      <c r="E5472" t="str" cm="1">
        <f t="array" ref="E5472">IF($K5472="","",_xlfn.IFS($K5472=0,_xlfn.UNICHAR(9728),$K5472&lt;=3,_xlfn.UNICHAR(9729),OR($K5472=45,$K5472=48),"~",AND($K5472&gt;=51,$K5472&lt;=67),_xlfn.UNICHAR(9748),AND($K5472&gt;=71,$K5472&lt;=77),_xlfn.UNICHAR(10052),AND($K5472&gt;=80,$K5472&lt;=82),_xlfn.UNICHAR(9748),AND($K5472&gt;=95,$K5472&lt;=99),_xlfn.UNICHAR(9889),TRUE,_xlfn.UNICHAR(9729)))</f>
        <v/>
      </c>
      <c r="F5472" t="str" cm="1">
        <f t="array" ref="F5472">IF($K5472="","",_xlfn.IFS($K5472=0,"Clear",$K5472&lt;=3,"Partly Cloudy",OR($K5472=45,$K5472=48),"Fog",AND($K5472&gt;=51,$K5472&lt;=67),"Drizzle",AND($K5472&gt;=71,$K5472&lt;=77),"Snow",AND($K5472&gt;=80,$K5472&lt;=82),"Rain Showers",AND($K5472&gt;=95,$K5472&lt;=99),"Thunderstorm",TRUE,"Cloudy"))</f>
        <v/>
      </c>
      <c r="G5472" s="3" t="str" cm="1">
        <f t="array" ref="G5472">IF($A5472="","",INDEX(OpenMeteoAPI[TemperatureC],ROWS($G$2:G5472)))</f>
        <v/>
      </c>
      <c r="H5472" s="4" t="str" cm="1">
        <f t="array" ref="H5472">IF($A5472="","",INDEX(OpenMeteoAPI[RelativeHumidityPct],ROWS($H$2:H5472))/100)</f>
        <v/>
      </c>
      <c r="I5472" s="4" t="str" cm="1">
        <f t="array" ref="I5472">IF($A5472="","",INDEX(OpenMeteoAPI[PrecipitationProbabilityPct],ROWS($I$2:I5472))/100)</f>
        <v/>
      </c>
      <c r="J5472" s="3" t="str" cm="1">
        <f t="array" ref="J5472">IF($A5472="","",INDEX(OpenMeteoAPI[PrecipitationMM],ROWS($J$2:J5472)))</f>
        <v/>
      </c>
      <c r="K5472" t="str" cm="1">
        <f t="array" ref="K5472">IF($A5472="","",INDEX(OpenMeteoAPI[WeatherCode],ROWS($K$2:K5472)))</f>
        <v/>
      </c>
      <c r="L5472" s="3" t="str" cm="1">
        <f t="array" ref="L5472">IF($A5472="","",INDEX(OpenMeteoAPI[WindSpeedKMH],ROWS($L$2:L5472)))</f>
        <v/>
      </c>
    </row>
    <row r="5473" spans="1:12">
      <c r="A5473" t="str" cm="1">
        <f t="array" ref="A5473">IFERROR(INDEX(OpenMeteoAPI[City],ROWS($A$2:A5473))&amp;", "&amp;INDEX(OpenMeteoAPI[CountryCode],ROWS($A$2:A5473)),"")</f>
        <v/>
      </c>
      <c r="B5473" t="str" cm="1">
        <f t="array" ref="B5473">IF($A5473="","",INDEX(OpenMeteoAPI[LocationID],ROWS($B$2:B5473)))</f>
        <v/>
      </c>
      <c r="C5473" s="5" t="str" cm="1">
        <f t="array" ref="C5473">IF($A5473="","",INDEX(OpenMeteoAPI[ForecastDateTime],ROWS($C$2:C5473)))</f>
        <v/>
      </c>
      <c r="D5473" t="str">
        <f t="shared" si="85"/>
        <v/>
      </c>
      <c r="E5473" t="str" cm="1">
        <f t="array" ref="E5473">IF($K5473="","",_xlfn.IFS($K5473=0,_xlfn.UNICHAR(9728),$K5473&lt;=3,_xlfn.UNICHAR(9729),OR($K5473=45,$K5473=48),"~",AND($K5473&gt;=51,$K5473&lt;=67),_xlfn.UNICHAR(9748),AND($K5473&gt;=71,$K5473&lt;=77),_xlfn.UNICHAR(10052),AND($K5473&gt;=80,$K5473&lt;=82),_xlfn.UNICHAR(9748),AND($K5473&gt;=95,$K5473&lt;=99),_xlfn.UNICHAR(9889),TRUE,_xlfn.UNICHAR(9729)))</f>
        <v/>
      </c>
      <c r="F5473" t="str" cm="1">
        <f t="array" ref="F5473">IF($K5473="","",_xlfn.IFS($K5473=0,"Clear",$K5473&lt;=3,"Partly Cloudy",OR($K5473=45,$K5473=48),"Fog",AND($K5473&gt;=51,$K5473&lt;=67),"Drizzle",AND($K5473&gt;=71,$K5473&lt;=77),"Snow",AND($K5473&gt;=80,$K5473&lt;=82),"Rain Showers",AND($K5473&gt;=95,$K5473&lt;=99),"Thunderstorm",TRUE,"Cloudy"))</f>
        <v/>
      </c>
      <c r="G5473" s="3" t="str" cm="1">
        <f t="array" ref="G5473">IF($A5473="","",INDEX(OpenMeteoAPI[TemperatureC],ROWS($G$2:G5473)))</f>
        <v/>
      </c>
      <c r="H5473" s="4" t="str" cm="1">
        <f t="array" ref="H5473">IF($A5473="","",INDEX(OpenMeteoAPI[RelativeHumidityPct],ROWS($H$2:H5473))/100)</f>
        <v/>
      </c>
      <c r="I5473" s="4" t="str" cm="1">
        <f t="array" ref="I5473">IF($A5473="","",INDEX(OpenMeteoAPI[PrecipitationProbabilityPct],ROWS($I$2:I5473))/100)</f>
        <v/>
      </c>
      <c r="J5473" s="3" t="str" cm="1">
        <f t="array" ref="J5473">IF($A5473="","",INDEX(OpenMeteoAPI[PrecipitationMM],ROWS($J$2:J5473)))</f>
        <v/>
      </c>
      <c r="K5473" t="str" cm="1">
        <f t="array" ref="K5473">IF($A5473="","",INDEX(OpenMeteoAPI[WeatherCode],ROWS($K$2:K5473)))</f>
        <v/>
      </c>
      <c r="L5473" s="3" t="str" cm="1">
        <f t="array" ref="L5473">IF($A5473="","",INDEX(OpenMeteoAPI[WindSpeedKMH],ROWS($L$2:L5473)))</f>
        <v/>
      </c>
    </row>
    <row r="5474" spans="1:12">
      <c r="A5474" t="str" cm="1">
        <f t="array" ref="A5474">IFERROR(INDEX(OpenMeteoAPI[City],ROWS($A$2:A5474))&amp;", "&amp;INDEX(OpenMeteoAPI[CountryCode],ROWS($A$2:A5474)),"")</f>
        <v/>
      </c>
      <c r="B5474" t="str" cm="1">
        <f t="array" ref="B5474">IF($A5474="","",INDEX(OpenMeteoAPI[LocationID],ROWS($B$2:B5474)))</f>
        <v/>
      </c>
      <c r="C5474" s="5" t="str" cm="1">
        <f t="array" ref="C5474">IF($A5474="","",INDEX(OpenMeteoAPI[ForecastDateTime],ROWS($C$2:C5474)))</f>
        <v/>
      </c>
      <c r="D5474" t="str">
        <f t="shared" si="85"/>
        <v/>
      </c>
      <c r="E5474" t="str" cm="1">
        <f t="array" ref="E5474">IF($K5474="","",_xlfn.IFS($K5474=0,_xlfn.UNICHAR(9728),$K5474&lt;=3,_xlfn.UNICHAR(9729),OR($K5474=45,$K5474=48),"~",AND($K5474&gt;=51,$K5474&lt;=67),_xlfn.UNICHAR(9748),AND($K5474&gt;=71,$K5474&lt;=77),_xlfn.UNICHAR(10052),AND($K5474&gt;=80,$K5474&lt;=82),_xlfn.UNICHAR(9748),AND($K5474&gt;=95,$K5474&lt;=99),_xlfn.UNICHAR(9889),TRUE,_xlfn.UNICHAR(9729)))</f>
        <v/>
      </c>
      <c r="F5474" t="str" cm="1">
        <f t="array" ref="F5474">IF($K5474="","",_xlfn.IFS($K5474=0,"Clear",$K5474&lt;=3,"Partly Cloudy",OR($K5474=45,$K5474=48),"Fog",AND($K5474&gt;=51,$K5474&lt;=67),"Drizzle",AND($K5474&gt;=71,$K5474&lt;=77),"Snow",AND($K5474&gt;=80,$K5474&lt;=82),"Rain Showers",AND($K5474&gt;=95,$K5474&lt;=99),"Thunderstorm",TRUE,"Cloudy"))</f>
        <v/>
      </c>
      <c r="G5474" s="3" t="str" cm="1">
        <f t="array" ref="G5474">IF($A5474="","",INDEX(OpenMeteoAPI[TemperatureC],ROWS($G$2:G5474)))</f>
        <v/>
      </c>
      <c r="H5474" s="4" t="str" cm="1">
        <f t="array" ref="H5474">IF($A5474="","",INDEX(OpenMeteoAPI[RelativeHumidityPct],ROWS($H$2:H5474))/100)</f>
        <v/>
      </c>
      <c r="I5474" s="4" t="str" cm="1">
        <f t="array" ref="I5474">IF($A5474="","",INDEX(OpenMeteoAPI[PrecipitationProbabilityPct],ROWS($I$2:I5474))/100)</f>
        <v/>
      </c>
      <c r="J5474" s="3" t="str" cm="1">
        <f t="array" ref="J5474">IF($A5474="","",INDEX(OpenMeteoAPI[PrecipitationMM],ROWS($J$2:J5474)))</f>
        <v/>
      </c>
      <c r="K5474" t="str" cm="1">
        <f t="array" ref="K5474">IF($A5474="","",INDEX(OpenMeteoAPI[WeatherCode],ROWS($K$2:K5474)))</f>
        <v/>
      </c>
      <c r="L5474" s="3" t="str" cm="1">
        <f t="array" ref="L5474">IF($A5474="","",INDEX(OpenMeteoAPI[WindSpeedKMH],ROWS($L$2:L5474)))</f>
        <v/>
      </c>
    </row>
    <row r="5475" spans="1:12">
      <c r="A5475" t="str" cm="1">
        <f t="array" ref="A5475">IFERROR(INDEX(OpenMeteoAPI[City],ROWS($A$2:A5475))&amp;", "&amp;INDEX(OpenMeteoAPI[CountryCode],ROWS($A$2:A5475)),"")</f>
        <v/>
      </c>
      <c r="B5475" t="str" cm="1">
        <f t="array" ref="B5475">IF($A5475="","",INDEX(OpenMeteoAPI[LocationID],ROWS($B$2:B5475)))</f>
        <v/>
      </c>
      <c r="C5475" s="5" t="str" cm="1">
        <f t="array" ref="C5475">IF($A5475="","",INDEX(OpenMeteoAPI[ForecastDateTime],ROWS($C$2:C5475)))</f>
        <v/>
      </c>
      <c r="D5475" t="str">
        <f t="shared" si="85"/>
        <v/>
      </c>
      <c r="E5475" t="str" cm="1">
        <f t="array" ref="E5475">IF($K5475="","",_xlfn.IFS($K5475=0,_xlfn.UNICHAR(9728),$K5475&lt;=3,_xlfn.UNICHAR(9729),OR($K5475=45,$K5475=48),"~",AND($K5475&gt;=51,$K5475&lt;=67),_xlfn.UNICHAR(9748),AND($K5475&gt;=71,$K5475&lt;=77),_xlfn.UNICHAR(10052),AND($K5475&gt;=80,$K5475&lt;=82),_xlfn.UNICHAR(9748),AND($K5475&gt;=95,$K5475&lt;=99),_xlfn.UNICHAR(9889),TRUE,_xlfn.UNICHAR(9729)))</f>
        <v/>
      </c>
      <c r="F5475" t="str" cm="1">
        <f t="array" ref="F5475">IF($K5475="","",_xlfn.IFS($K5475=0,"Clear",$K5475&lt;=3,"Partly Cloudy",OR($K5475=45,$K5475=48),"Fog",AND($K5475&gt;=51,$K5475&lt;=67),"Drizzle",AND($K5475&gt;=71,$K5475&lt;=77),"Snow",AND($K5475&gt;=80,$K5475&lt;=82),"Rain Showers",AND($K5475&gt;=95,$K5475&lt;=99),"Thunderstorm",TRUE,"Cloudy"))</f>
        <v/>
      </c>
      <c r="G5475" s="3" t="str" cm="1">
        <f t="array" ref="G5475">IF($A5475="","",INDEX(OpenMeteoAPI[TemperatureC],ROWS($G$2:G5475)))</f>
        <v/>
      </c>
      <c r="H5475" s="4" t="str" cm="1">
        <f t="array" ref="H5475">IF($A5475="","",INDEX(OpenMeteoAPI[RelativeHumidityPct],ROWS($H$2:H5475))/100)</f>
        <v/>
      </c>
      <c r="I5475" s="4" t="str" cm="1">
        <f t="array" ref="I5475">IF($A5475="","",INDEX(OpenMeteoAPI[PrecipitationProbabilityPct],ROWS($I$2:I5475))/100)</f>
        <v/>
      </c>
      <c r="J5475" s="3" t="str" cm="1">
        <f t="array" ref="J5475">IF($A5475="","",INDEX(OpenMeteoAPI[PrecipitationMM],ROWS($J$2:J5475)))</f>
        <v/>
      </c>
      <c r="K5475" t="str" cm="1">
        <f t="array" ref="K5475">IF($A5475="","",INDEX(OpenMeteoAPI[WeatherCode],ROWS($K$2:K5475)))</f>
        <v/>
      </c>
      <c r="L5475" s="3" t="str" cm="1">
        <f t="array" ref="L5475">IF($A5475="","",INDEX(OpenMeteoAPI[WindSpeedKMH],ROWS($L$2:L5475)))</f>
        <v/>
      </c>
    </row>
    <row r="5476" spans="1:12">
      <c r="A5476" t="str" cm="1">
        <f t="array" ref="A5476">IFERROR(INDEX(OpenMeteoAPI[City],ROWS($A$2:A5476))&amp;", "&amp;INDEX(OpenMeteoAPI[CountryCode],ROWS($A$2:A5476)),"")</f>
        <v/>
      </c>
      <c r="B5476" t="str" cm="1">
        <f t="array" ref="B5476">IF($A5476="","",INDEX(OpenMeteoAPI[LocationID],ROWS($B$2:B5476)))</f>
        <v/>
      </c>
      <c r="C5476" s="5" t="str" cm="1">
        <f t="array" ref="C5476">IF($A5476="","",INDEX(OpenMeteoAPI[ForecastDateTime],ROWS($C$2:C5476)))</f>
        <v/>
      </c>
      <c r="D5476" t="str">
        <f t="shared" si="85"/>
        <v/>
      </c>
      <c r="E5476" t="str" cm="1">
        <f t="array" ref="E5476">IF($K5476="","",_xlfn.IFS($K5476=0,_xlfn.UNICHAR(9728),$K5476&lt;=3,_xlfn.UNICHAR(9729),OR($K5476=45,$K5476=48),"~",AND($K5476&gt;=51,$K5476&lt;=67),_xlfn.UNICHAR(9748),AND($K5476&gt;=71,$K5476&lt;=77),_xlfn.UNICHAR(10052),AND($K5476&gt;=80,$K5476&lt;=82),_xlfn.UNICHAR(9748),AND($K5476&gt;=95,$K5476&lt;=99),_xlfn.UNICHAR(9889),TRUE,_xlfn.UNICHAR(9729)))</f>
        <v/>
      </c>
      <c r="F5476" t="str" cm="1">
        <f t="array" ref="F5476">IF($K5476="","",_xlfn.IFS($K5476=0,"Clear",$K5476&lt;=3,"Partly Cloudy",OR($K5476=45,$K5476=48),"Fog",AND($K5476&gt;=51,$K5476&lt;=67),"Drizzle",AND($K5476&gt;=71,$K5476&lt;=77),"Snow",AND($K5476&gt;=80,$K5476&lt;=82),"Rain Showers",AND($K5476&gt;=95,$K5476&lt;=99),"Thunderstorm",TRUE,"Cloudy"))</f>
        <v/>
      </c>
      <c r="G5476" s="3" t="str" cm="1">
        <f t="array" ref="G5476">IF($A5476="","",INDEX(OpenMeteoAPI[TemperatureC],ROWS($G$2:G5476)))</f>
        <v/>
      </c>
      <c r="H5476" s="4" t="str" cm="1">
        <f t="array" ref="H5476">IF($A5476="","",INDEX(OpenMeteoAPI[RelativeHumidityPct],ROWS($H$2:H5476))/100)</f>
        <v/>
      </c>
      <c r="I5476" s="4" t="str" cm="1">
        <f t="array" ref="I5476">IF($A5476="","",INDEX(OpenMeteoAPI[PrecipitationProbabilityPct],ROWS($I$2:I5476))/100)</f>
        <v/>
      </c>
      <c r="J5476" s="3" t="str" cm="1">
        <f t="array" ref="J5476">IF($A5476="","",INDEX(OpenMeteoAPI[PrecipitationMM],ROWS($J$2:J5476)))</f>
        <v/>
      </c>
      <c r="K5476" t="str" cm="1">
        <f t="array" ref="K5476">IF($A5476="","",INDEX(OpenMeteoAPI[WeatherCode],ROWS($K$2:K5476)))</f>
        <v/>
      </c>
      <c r="L5476" s="3" t="str" cm="1">
        <f t="array" ref="L5476">IF($A5476="","",INDEX(OpenMeteoAPI[WindSpeedKMH],ROWS($L$2:L5476)))</f>
        <v/>
      </c>
    </row>
    <row r="5477" spans="1:12">
      <c r="A5477" t="str" cm="1">
        <f t="array" ref="A5477">IFERROR(INDEX(OpenMeteoAPI[City],ROWS($A$2:A5477))&amp;", "&amp;INDEX(OpenMeteoAPI[CountryCode],ROWS($A$2:A5477)),"")</f>
        <v/>
      </c>
      <c r="B5477" t="str" cm="1">
        <f t="array" ref="B5477">IF($A5477="","",INDEX(OpenMeteoAPI[LocationID],ROWS($B$2:B5477)))</f>
        <v/>
      </c>
      <c r="C5477" s="5" t="str" cm="1">
        <f t="array" ref="C5477">IF($A5477="","",INDEX(OpenMeteoAPI[ForecastDateTime],ROWS($C$2:C5477)))</f>
        <v/>
      </c>
      <c r="D5477" t="str">
        <f t="shared" si="85"/>
        <v/>
      </c>
      <c r="E5477" t="str" cm="1">
        <f t="array" ref="E5477">IF($K5477="","",_xlfn.IFS($K5477=0,_xlfn.UNICHAR(9728),$K5477&lt;=3,_xlfn.UNICHAR(9729),OR($K5477=45,$K5477=48),"~",AND($K5477&gt;=51,$K5477&lt;=67),_xlfn.UNICHAR(9748),AND($K5477&gt;=71,$K5477&lt;=77),_xlfn.UNICHAR(10052),AND($K5477&gt;=80,$K5477&lt;=82),_xlfn.UNICHAR(9748),AND($K5477&gt;=95,$K5477&lt;=99),_xlfn.UNICHAR(9889),TRUE,_xlfn.UNICHAR(9729)))</f>
        <v/>
      </c>
      <c r="F5477" t="str" cm="1">
        <f t="array" ref="F5477">IF($K5477="","",_xlfn.IFS($K5477=0,"Clear",$K5477&lt;=3,"Partly Cloudy",OR($K5477=45,$K5477=48),"Fog",AND($K5477&gt;=51,$K5477&lt;=67),"Drizzle",AND($K5477&gt;=71,$K5477&lt;=77),"Snow",AND($K5477&gt;=80,$K5477&lt;=82),"Rain Showers",AND($K5477&gt;=95,$K5477&lt;=99),"Thunderstorm",TRUE,"Cloudy"))</f>
        <v/>
      </c>
      <c r="G5477" s="3" t="str" cm="1">
        <f t="array" ref="G5477">IF($A5477="","",INDEX(OpenMeteoAPI[TemperatureC],ROWS($G$2:G5477)))</f>
        <v/>
      </c>
      <c r="H5477" s="4" t="str" cm="1">
        <f t="array" ref="H5477">IF($A5477="","",INDEX(OpenMeteoAPI[RelativeHumidityPct],ROWS($H$2:H5477))/100)</f>
        <v/>
      </c>
      <c r="I5477" s="4" t="str" cm="1">
        <f t="array" ref="I5477">IF($A5477="","",INDEX(OpenMeteoAPI[PrecipitationProbabilityPct],ROWS($I$2:I5477))/100)</f>
        <v/>
      </c>
      <c r="J5477" s="3" t="str" cm="1">
        <f t="array" ref="J5477">IF($A5477="","",INDEX(OpenMeteoAPI[PrecipitationMM],ROWS($J$2:J5477)))</f>
        <v/>
      </c>
      <c r="K5477" t="str" cm="1">
        <f t="array" ref="K5477">IF($A5477="","",INDEX(OpenMeteoAPI[WeatherCode],ROWS($K$2:K5477)))</f>
        <v/>
      </c>
      <c r="L5477" s="3" t="str" cm="1">
        <f t="array" ref="L5477">IF($A5477="","",INDEX(OpenMeteoAPI[WindSpeedKMH],ROWS($L$2:L5477)))</f>
        <v/>
      </c>
    </row>
    <row r="5478" spans="1:12">
      <c r="A5478" t="str" cm="1">
        <f t="array" ref="A5478">IFERROR(INDEX(OpenMeteoAPI[City],ROWS($A$2:A5478))&amp;", "&amp;INDEX(OpenMeteoAPI[CountryCode],ROWS($A$2:A5478)),"")</f>
        <v/>
      </c>
      <c r="B5478" t="str" cm="1">
        <f t="array" ref="B5478">IF($A5478="","",INDEX(OpenMeteoAPI[LocationID],ROWS($B$2:B5478)))</f>
        <v/>
      </c>
      <c r="C5478" s="5" t="str" cm="1">
        <f t="array" ref="C5478">IF($A5478="","",INDEX(OpenMeteoAPI[ForecastDateTime],ROWS($C$2:C5478)))</f>
        <v/>
      </c>
      <c r="D5478" t="str">
        <f t="shared" si="85"/>
        <v/>
      </c>
      <c r="E5478" t="str" cm="1">
        <f t="array" ref="E5478">IF($K5478="","",_xlfn.IFS($K5478=0,_xlfn.UNICHAR(9728),$K5478&lt;=3,_xlfn.UNICHAR(9729),OR($K5478=45,$K5478=48),"~",AND($K5478&gt;=51,$K5478&lt;=67),_xlfn.UNICHAR(9748),AND($K5478&gt;=71,$K5478&lt;=77),_xlfn.UNICHAR(10052),AND($K5478&gt;=80,$K5478&lt;=82),_xlfn.UNICHAR(9748),AND($K5478&gt;=95,$K5478&lt;=99),_xlfn.UNICHAR(9889),TRUE,_xlfn.UNICHAR(9729)))</f>
        <v/>
      </c>
      <c r="F5478" t="str" cm="1">
        <f t="array" ref="F5478">IF($K5478="","",_xlfn.IFS($K5478=0,"Clear",$K5478&lt;=3,"Partly Cloudy",OR($K5478=45,$K5478=48),"Fog",AND($K5478&gt;=51,$K5478&lt;=67),"Drizzle",AND($K5478&gt;=71,$K5478&lt;=77),"Snow",AND($K5478&gt;=80,$K5478&lt;=82),"Rain Showers",AND($K5478&gt;=95,$K5478&lt;=99),"Thunderstorm",TRUE,"Cloudy"))</f>
        <v/>
      </c>
      <c r="G5478" s="3" t="str" cm="1">
        <f t="array" ref="G5478">IF($A5478="","",INDEX(OpenMeteoAPI[TemperatureC],ROWS($G$2:G5478)))</f>
        <v/>
      </c>
      <c r="H5478" s="4" t="str" cm="1">
        <f t="array" ref="H5478">IF($A5478="","",INDEX(OpenMeteoAPI[RelativeHumidityPct],ROWS($H$2:H5478))/100)</f>
        <v/>
      </c>
      <c r="I5478" s="4" t="str" cm="1">
        <f t="array" ref="I5478">IF($A5478="","",INDEX(OpenMeteoAPI[PrecipitationProbabilityPct],ROWS($I$2:I5478))/100)</f>
        <v/>
      </c>
      <c r="J5478" s="3" t="str" cm="1">
        <f t="array" ref="J5478">IF($A5478="","",INDEX(OpenMeteoAPI[PrecipitationMM],ROWS($J$2:J5478)))</f>
        <v/>
      </c>
      <c r="K5478" t="str" cm="1">
        <f t="array" ref="K5478">IF($A5478="","",INDEX(OpenMeteoAPI[WeatherCode],ROWS($K$2:K5478)))</f>
        <v/>
      </c>
      <c r="L5478" s="3" t="str" cm="1">
        <f t="array" ref="L5478">IF($A5478="","",INDEX(OpenMeteoAPI[WindSpeedKMH],ROWS($L$2:L5478)))</f>
        <v/>
      </c>
    </row>
    <row r="5479" spans="1:12">
      <c r="A5479" t="str" cm="1">
        <f t="array" ref="A5479">IFERROR(INDEX(OpenMeteoAPI[City],ROWS($A$2:A5479))&amp;", "&amp;INDEX(OpenMeteoAPI[CountryCode],ROWS($A$2:A5479)),"")</f>
        <v/>
      </c>
      <c r="B5479" t="str" cm="1">
        <f t="array" ref="B5479">IF($A5479="","",INDEX(OpenMeteoAPI[LocationID],ROWS($B$2:B5479)))</f>
        <v/>
      </c>
      <c r="C5479" s="5" t="str" cm="1">
        <f t="array" ref="C5479">IF($A5479="","",INDEX(OpenMeteoAPI[ForecastDateTime],ROWS($C$2:C5479)))</f>
        <v/>
      </c>
      <c r="D5479" t="str">
        <f t="shared" si="85"/>
        <v/>
      </c>
      <c r="E5479" t="str" cm="1">
        <f t="array" ref="E5479">IF($K5479="","",_xlfn.IFS($K5479=0,_xlfn.UNICHAR(9728),$K5479&lt;=3,_xlfn.UNICHAR(9729),OR($K5479=45,$K5479=48),"~",AND($K5479&gt;=51,$K5479&lt;=67),_xlfn.UNICHAR(9748),AND($K5479&gt;=71,$K5479&lt;=77),_xlfn.UNICHAR(10052),AND($K5479&gt;=80,$K5479&lt;=82),_xlfn.UNICHAR(9748),AND($K5479&gt;=95,$K5479&lt;=99),_xlfn.UNICHAR(9889),TRUE,_xlfn.UNICHAR(9729)))</f>
        <v/>
      </c>
      <c r="F5479" t="str" cm="1">
        <f t="array" ref="F5479">IF($K5479="","",_xlfn.IFS($K5479=0,"Clear",$K5479&lt;=3,"Partly Cloudy",OR($K5479=45,$K5479=48),"Fog",AND($K5479&gt;=51,$K5479&lt;=67),"Drizzle",AND($K5479&gt;=71,$K5479&lt;=77),"Snow",AND($K5479&gt;=80,$K5479&lt;=82),"Rain Showers",AND($K5479&gt;=95,$K5479&lt;=99),"Thunderstorm",TRUE,"Cloudy"))</f>
        <v/>
      </c>
      <c r="G5479" s="3" t="str" cm="1">
        <f t="array" ref="G5479">IF($A5479="","",INDEX(OpenMeteoAPI[TemperatureC],ROWS($G$2:G5479)))</f>
        <v/>
      </c>
      <c r="H5479" s="4" t="str" cm="1">
        <f t="array" ref="H5479">IF($A5479="","",INDEX(OpenMeteoAPI[RelativeHumidityPct],ROWS($H$2:H5479))/100)</f>
        <v/>
      </c>
      <c r="I5479" s="4" t="str" cm="1">
        <f t="array" ref="I5479">IF($A5479="","",INDEX(OpenMeteoAPI[PrecipitationProbabilityPct],ROWS($I$2:I5479))/100)</f>
        <v/>
      </c>
      <c r="J5479" s="3" t="str" cm="1">
        <f t="array" ref="J5479">IF($A5479="","",INDEX(OpenMeteoAPI[PrecipitationMM],ROWS($J$2:J5479)))</f>
        <v/>
      </c>
      <c r="K5479" t="str" cm="1">
        <f t="array" ref="K5479">IF($A5479="","",INDEX(OpenMeteoAPI[WeatherCode],ROWS($K$2:K5479)))</f>
        <v/>
      </c>
      <c r="L5479" s="3" t="str" cm="1">
        <f t="array" ref="L5479">IF($A5479="","",INDEX(OpenMeteoAPI[WindSpeedKMH],ROWS($L$2:L5479)))</f>
        <v/>
      </c>
    </row>
    <row r="5480" spans="1:12">
      <c r="A5480" t="str" cm="1">
        <f t="array" ref="A5480">IFERROR(INDEX(OpenMeteoAPI[City],ROWS($A$2:A5480))&amp;", "&amp;INDEX(OpenMeteoAPI[CountryCode],ROWS($A$2:A5480)),"")</f>
        <v/>
      </c>
      <c r="B5480" t="str" cm="1">
        <f t="array" ref="B5480">IF($A5480="","",INDEX(OpenMeteoAPI[LocationID],ROWS($B$2:B5480)))</f>
        <v/>
      </c>
      <c r="C5480" s="5" t="str" cm="1">
        <f t="array" ref="C5480">IF($A5480="","",INDEX(OpenMeteoAPI[ForecastDateTime],ROWS($C$2:C5480)))</f>
        <v/>
      </c>
      <c r="D5480" t="str">
        <f t="shared" si="85"/>
        <v/>
      </c>
      <c r="E5480" t="str" cm="1">
        <f t="array" ref="E5480">IF($K5480="","",_xlfn.IFS($K5480=0,_xlfn.UNICHAR(9728),$K5480&lt;=3,_xlfn.UNICHAR(9729),OR($K5480=45,$K5480=48),"~",AND($K5480&gt;=51,$K5480&lt;=67),_xlfn.UNICHAR(9748),AND($K5480&gt;=71,$K5480&lt;=77),_xlfn.UNICHAR(10052),AND($K5480&gt;=80,$K5480&lt;=82),_xlfn.UNICHAR(9748),AND($K5480&gt;=95,$K5480&lt;=99),_xlfn.UNICHAR(9889),TRUE,_xlfn.UNICHAR(9729)))</f>
        <v/>
      </c>
      <c r="F5480" t="str" cm="1">
        <f t="array" ref="F5480">IF($K5480="","",_xlfn.IFS($K5480=0,"Clear",$K5480&lt;=3,"Partly Cloudy",OR($K5480=45,$K5480=48),"Fog",AND($K5480&gt;=51,$K5480&lt;=67),"Drizzle",AND($K5480&gt;=71,$K5480&lt;=77),"Snow",AND($K5480&gt;=80,$K5480&lt;=82),"Rain Showers",AND($K5480&gt;=95,$K5480&lt;=99),"Thunderstorm",TRUE,"Cloudy"))</f>
        <v/>
      </c>
      <c r="G5480" s="3" t="str" cm="1">
        <f t="array" ref="G5480">IF($A5480="","",INDEX(OpenMeteoAPI[TemperatureC],ROWS($G$2:G5480)))</f>
        <v/>
      </c>
      <c r="H5480" s="4" t="str" cm="1">
        <f t="array" ref="H5480">IF($A5480="","",INDEX(OpenMeteoAPI[RelativeHumidityPct],ROWS($H$2:H5480))/100)</f>
        <v/>
      </c>
      <c r="I5480" s="4" t="str" cm="1">
        <f t="array" ref="I5480">IF($A5480="","",INDEX(OpenMeteoAPI[PrecipitationProbabilityPct],ROWS($I$2:I5480))/100)</f>
        <v/>
      </c>
      <c r="J5480" s="3" t="str" cm="1">
        <f t="array" ref="J5480">IF($A5480="","",INDEX(OpenMeteoAPI[PrecipitationMM],ROWS($J$2:J5480)))</f>
        <v/>
      </c>
      <c r="K5480" t="str" cm="1">
        <f t="array" ref="K5480">IF($A5480="","",INDEX(OpenMeteoAPI[WeatherCode],ROWS($K$2:K5480)))</f>
        <v/>
      </c>
      <c r="L5480" s="3" t="str" cm="1">
        <f t="array" ref="L5480">IF($A5480="","",INDEX(OpenMeteoAPI[WindSpeedKMH],ROWS($L$2:L5480)))</f>
        <v/>
      </c>
    </row>
    <row r="5481" spans="1:12">
      <c r="A5481" t="str" cm="1">
        <f t="array" ref="A5481">IFERROR(INDEX(OpenMeteoAPI[City],ROWS($A$2:A5481))&amp;", "&amp;INDEX(OpenMeteoAPI[CountryCode],ROWS($A$2:A5481)),"")</f>
        <v/>
      </c>
      <c r="B5481" t="str" cm="1">
        <f t="array" ref="B5481">IF($A5481="","",INDEX(OpenMeteoAPI[LocationID],ROWS($B$2:B5481)))</f>
        <v/>
      </c>
      <c r="C5481" s="5" t="str" cm="1">
        <f t="array" ref="C5481">IF($A5481="","",INDEX(OpenMeteoAPI[ForecastDateTime],ROWS($C$2:C5481)))</f>
        <v/>
      </c>
      <c r="D5481" t="str">
        <f t="shared" si="85"/>
        <v/>
      </c>
      <c r="E5481" t="str" cm="1">
        <f t="array" ref="E5481">IF($K5481="","",_xlfn.IFS($K5481=0,_xlfn.UNICHAR(9728),$K5481&lt;=3,_xlfn.UNICHAR(9729),OR($K5481=45,$K5481=48),"~",AND($K5481&gt;=51,$K5481&lt;=67),_xlfn.UNICHAR(9748),AND($K5481&gt;=71,$K5481&lt;=77),_xlfn.UNICHAR(10052),AND($K5481&gt;=80,$K5481&lt;=82),_xlfn.UNICHAR(9748),AND($K5481&gt;=95,$K5481&lt;=99),_xlfn.UNICHAR(9889),TRUE,_xlfn.UNICHAR(9729)))</f>
        <v/>
      </c>
      <c r="F5481" t="str" cm="1">
        <f t="array" ref="F5481">IF($K5481="","",_xlfn.IFS($K5481=0,"Clear",$K5481&lt;=3,"Partly Cloudy",OR($K5481=45,$K5481=48),"Fog",AND($K5481&gt;=51,$K5481&lt;=67),"Drizzle",AND($K5481&gt;=71,$K5481&lt;=77),"Snow",AND($K5481&gt;=80,$K5481&lt;=82),"Rain Showers",AND($K5481&gt;=95,$K5481&lt;=99),"Thunderstorm",TRUE,"Cloudy"))</f>
        <v/>
      </c>
      <c r="G5481" s="3" t="str" cm="1">
        <f t="array" ref="G5481">IF($A5481="","",INDEX(OpenMeteoAPI[TemperatureC],ROWS($G$2:G5481)))</f>
        <v/>
      </c>
      <c r="H5481" s="4" t="str" cm="1">
        <f t="array" ref="H5481">IF($A5481="","",INDEX(OpenMeteoAPI[RelativeHumidityPct],ROWS($H$2:H5481))/100)</f>
        <v/>
      </c>
      <c r="I5481" s="4" t="str" cm="1">
        <f t="array" ref="I5481">IF($A5481="","",INDEX(OpenMeteoAPI[PrecipitationProbabilityPct],ROWS($I$2:I5481))/100)</f>
        <v/>
      </c>
      <c r="J5481" s="3" t="str" cm="1">
        <f t="array" ref="J5481">IF($A5481="","",INDEX(OpenMeteoAPI[PrecipitationMM],ROWS($J$2:J5481)))</f>
        <v/>
      </c>
      <c r="K5481" t="str" cm="1">
        <f t="array" ref="K5481">IF($A5481="","",INDEX(OpenMeteoAPI[WeatherCode],ROWS($K$2:K5481)))</f>
        <v/>
      </c>
      <c r="L5481" s="3" t="str" cm="1">
        <f t="array" ref="L5481">IF($A5481="","",INDEX(OpenMeteoAPI[WindSpeedKMH],ROWS($L$2:L5481)))</f>
        <v/>
      </c>
    </row>
    <row r="5482" spans="1:12">
      <c r="A5482" t="str" cm="1">
        <f t="array" ref="A5482">IFERROR(INDEX(OpenMeteoAPI[City],ROWS($A$2:A5482))&amp;", "&amp;INDEX(OpenMeteoAPI[CountryCode],ROWS($A$2:A5482)),"")</f>
        <v/>
      </c>
      <c r="B5482" t="str" cm="1">
        <f t="array" ref="B5482">IF($A5482="","",INDEX(OpenMeteoAPI[LocationID],ROWS($B$2:B5482)))</f>
        <v/>
      </c>
      <c r="C5482" s="5" t="str" cm="1">
        <f t="array" ref="C5482">IF($A5482="","",INDEX(OpenMeteoAPI[ForecastDateTime],ROWS($C$2:C5482)))</f>
        <v/>
      </c>
      <c r="D5482" t="str">
        <f t="shared" si="85"/>
        <v/>
      </c>
      <c r="E5482" t="str" cm="1">
        <f t="array" ref="E5482">IF($K5482="","",_xlfn.IFS($K5482=0,_xlfn.UNICHAR(9728),$K5482&lt;=3,_xlfn.UNICHAR(9729),OR($K5482=45,$K5482=48),"~",AND($K5482&gt;=51,$K5482&lt;=67),_xlfn.UNICHAR(9748),AND($K5482&gt;=71,$K5482&lt;=77),_xlfn.UNICHAR(10052),AND($K5482&gt;=80,$K5482&lt;=82),_xlfn.UNICHAR(9748),AND($K5482&gt;=95,$K5482&lt;=99),_xlfn.UNICHAR(9889),TRUE,_xlfn.UNICHAR(9729)))</f>
        <v/>
      </c>
      <c r="F5482" t="str" cm="1">
        <f t="array" ref="F5482">IF($K5482="","",_xlfn.IFS($K5482=0,"Clear",$K5482&lt;=3,"Partly Cloudy",OR($K5482=45,$K5482=48),"Fog",AND($K5482&gt;=51,$K5482&lt;=67),"Drizzle",AND($K5482&gt;=71,$K5482&lt;=77),"Snow",AND($K5482&gt;=80,$K5482&lt;=82),"Rain Showers",AND($K5482&gt;=95,$K5482&lt;=99),"Thunderstorm",TRUE,"Cloudy"))</f>
        <v/>
      </c>
      <c r="G5482" s="3" t="str" cm="1">
        <f t="array" ref="G5482">IF($A5482="","",INDEX(OpenMeteoAPI[TemperatureC],ROWS($G$2:G5482)))</f>
        <v/>
      </c>
      <c r="H5482" s="4" t="str" cm="1">
        <f t="array" ref="H5482">IF($A5482="","",INDEX(OpenMeteoAPI[RelativeHumidityPct],ROWS($H$2:H5482))/100)</f>
        <v/>
      </c>
      <c r="I5482" s="4" t="str" cm="1">
        <f t="array" ref="I5482">IF($A5482="","",INDEX(OpenMeteoAPI[PrecipitationProbabilityPct],ROWS($I$2:I5482))/100)</f>
        <v/>
      </c>
      <c r="J5482" s="3" t="str" cm="1">
        <f t="array" ref="J5482">IF($A5482="","",INDEX(OpenMeteoAPI[PrecipitationMM],ROWS($J$2:J5482)))</f>
        <v/>
      </c>
      <c r="K5482" t="str" cm="1">
        <f t="array" ref="K5482">IF($A5482="","",INDEX(OpenMeteoAPI[WeatherCode],ROWS($K$2:K5482)))</f>
        <v/>
      </c>
      <c r="L5482" s="3" t="str" cm="1">
        <f t="array" ref="L5482">IF($A5482="","",INDEX(OpenMeteoAPI[WindSpeedKMH],ROWS($L$2:L5482)))</f>
        <v/>
      </c>
    </row>
    <row r="5483" spans="1:12">
      <c r="A5483" t="str" cm="1">
        <f t="array" ref="A5483">IFERROR(INDEX(OpenMeteoAPI[City],ROWS($A$2:A5483))&amp;", "&amp;INDEX(OpenMeteoAPI[CountryCode],ROWS($A$2:A5483)),"")</f>
        <v/>
      </c>
      <c r="B5483" t="str" cm="1">
        <f t="array" ref="B5483">IF($A5483="","",INDEX(OpenMeteoAPI[LocationID],ROWS($B$2:B5483)))</f>
        <v/>
      </c>
      <c r="C5483" s="5" t="str" cm="1">
        <f t="array" ref="C5483">IF($A5483="","",INDEX(OpenMeteoAPI[ForecastDateTime],ROWS($C$2:C5483)))</f>
        <v/>
      </c>
      <c r="D5483" t="str">
        <f t="shared" si="85"/>
        <v/>
      </c>
      <c r="E5483" t="str" cm="1">
        <f t="array" ref="E5483">IF($K5483="","",_xlfn.IFS($K5483=0,_xlfn.UNICHAR(9728),$K5483&lt;=3,_xlfn.UNICHAR(9729),OR($K5483=45,$K5483=48),"~",AND($K5483&gt;=51,$K5483&lt;=67),_xlfn.UNICHAR(9748),AND($K5483&gt;=71,$K5483&lt;=77),_xlfn.UNICHAR(10052),AND($K5483&gt;=80,$K5483&lt;=82),_xlfn.UNICHAR(9748),AND($K5483&gt;=95,$K5483&lt;=99),_xlfn.UNICHAR(9889),TRUE,_xlfn.UNICHAR(9729)))</f>
        <v/>
      </c>
      <c r="F5483" t="str" cm="1">
        <f t="array" ref="F5483">IF($K5483="","",_xlfn.IFS($K5483=0,"Clear",$K5483&lt;=3,"Partly Cloudy",OR($K5483=45,$K5483=48),"Fog",AND($K5483&gt;=51,$K5483&lt;=67),"Drizzle",AND($K5483&gt;=71,$K5483&lt;=77),"Snow",AND($K5483&gt;=80,$K5483&lt;=82),"Rain Showers",AND($K5483&gt;=95,$K5483&lt;=99),"Thunderstorm",TRUE,"Cloudy"))</f>
        <v/>
      </c>
      <c r="G5483" s="3" t="str" cm="1">
        <f t="array" ref="G5483">IF($A5483="","",INDEX(OpenMeteoAPI[TemperatureC],ROWS($G$2:G5483)))</f>
        <v/>
      </c>
      <c r="H5483" s="4" t="str" cm="1">
        <f t="array" ref="H5483">IF($A5483="","",INDEX(OpenMeteoAPI[RelativeHumidityPct],ROWS($H$2:H5483))/100)</f>
        <v/>
      </c>
      <c r="I5483" s="4" t="str" cm="1">
        <f t="array" ref="I5483">IF($A5483="","",INDEX(OpenMeteoAPI[PrecipitationProbabilityPct],ROWS($I$2:I5483))/100)</f>
        <v/>
      </c>
      <c r="J5483" s="3" t="str" cm="1">
        <f t="array" ref="J5483">IF($A5483="","",INDEX(OpenMeteoAPI[PrecipitationMM],ROWS($J$2:J5483)))</f>
        <v/>
      </c>
      <c r="K5483" t="str" cm="1">
        <f t="array" ref="K5483">IF($A5483="","",INDEX(OpenMeteoAPI[WeatherCode],ROWS($K$2:K5483)))</f>
        <v/>
      </c>
      <c r="L5483" s="3" t="str" cm="1">
        <f t="array" ref="L5483">IF($A5483="","",INDEX(OpenMeteoAPI[WindSpeedKMH],ROWS($L$2:L5483)))</f>
        <v/>
      </c>
    </row>
    <row r="5484" spans="1:12">
      <c r="A5484" t="str" cm="1">
        <f t="array" ref="A5484">IFERROR(INDEX(OpenMeteoAPI[City],ROWS($A$2:A5484))&amp;", "&amp;INDEX(OpenMeteoAPI[CountryCode],ROWS($A$2:A5484)),"")</f>
        <v/>
      </c>
      <c r="B5484" t="str" cm="1">
        <f t="array" ref="B5484">IF($A5484="","",INDEX(OpenMeteoAPI[LocationID],ROWS($B$2:B5484)))</f>
        <v/>
      </c>
      <c r="C5484" s="5" t="str" cm="1">
        <f t="array" ref="C5484">IF($A5484="","",INDEX(OpenMeteoAPI[ForecastDateTime],ROWS($C$2:C5484)))</f>
        <v/>
      </c>
      <c r="D5484" t="str">
        <f t="shared" si="85"/>
        <v/>
      </c>
      <c r="E5484" t="str" cm="1">
        <f t="array" ref="E5484">IF($K5484="","",_xlfn.IFS($K5484=0,_xlfn.UNICHAR(9728),$K5484&lt;=3,_xlfn.UNICHAR(9729),OR($K5484=45,$K5484=48),"~",AND($K5484&gt;=51,$K5484&lt;=67),_xlfn.UNICHAR(9748),AND($K5484&gt;=71,$K5484&lt;=77),_xlfn.UNICHAR(10052),AND($K5484&gt;=80,$K5484&lt;=82),_xlfn.UNICHAR(9748),AND($K5484&gt;=95,$K5484&lt;=99),_xlfn.UNICHAR(9889),TRUE,_xlfn.UNICHAR(9729)))</f>
        <v/>
      </c>
      <c r="F5484" t="str" cm="1">
        <f t="array" ref="F5484">IF($K5484="","",_xlfn.IFS($K5484=0,"Clear",$K5484&lt;=3,"Partly Cloudy",OR($K5484=45,$K5484=48),"Fog",AND($K5484&gt;=51,$K5484&lt;=67),"Drizzle",AND($K5484&gt;=71,$K5484&lt;=77),"Snow",AND($K5484&gt;=80,$K5484&lt;=82),"Rain Showers",AND($K5484&gt;=95,$K5484&lt;=99),"Thunderstorm",TRUE,"Cloudy"))</f>
        <v/>
      </c>
      <c r="G5484" s="3" t="str" cm="1">
        <f t="array" ref="G5484">IF($A5484="","",INDEX(OpenMeteoAPI[TemperatureC],ROWS($G$2:G5484)))</f>
        <v/>
      </c>
      <c r="H5484" s="4" t="str" cm="1">
        <f t="array" ref="H5484">IF($A5484="","",INDEX(OpenMeteoAPI[RelativeHumidityPct],ROWS($H$2:H5484))/100)</f>
        <v/>
      </c>
      <c r="I5484" s="4" t="str" cm="1">
        <f t="array" ref="I5484">IF($A5484="","",INDEX(OpenMeteoAPI[PrecipitationProbabilityPct],ROWS($I$2:I5484))/100)</f>
        <v/>
      </c>
      <c r="J5484" s="3" t="str" cm="1">
        <f t="array" ref="J5484">IF($A5484="","",INDEX(OpenMeteoAPI[PrecipitationMM],ROWS($J$2:J5484)))</f>
        <v/>
      </c>
      <c r="K5484" t="str" cm="1">
        <f t="array" ref="K5484">IF($A5484="","",INDEX(OpenMeteoAPI[WeatherCode],ROWS($K$2:K5484)))</f>
        <v/>
      </c>
      <c r="L5484" s="3" t="str" cm="1">
        <f t="array" ref="L5484">IF($A5484="","",INDEX(OpenMeteoAPI[WindSpeedKMH],ROWS($L$2:L5484)))</f>
        <v/>
      </c>
    </row>
    <row r="5485" spans="1:12">
      <c r="A5485" t="str" cm="1">
        <f t="array" ref="A5485">IFERROR(INDEX(OpenMeteoAPI[City],ROWS($A$2:A5485))&amp;", "&amp;INDEX(OpenMeteoAPI[CountryCode],ROWS($A$2:A5485)),"")</f>
        <v/>
      </c>
      <c r="B5485" t="str" cm="1">
        <f t="array" ref="B5485">IF($A5485="","",INDEX(OpenMeteoAPI[LocationID],ROWS($B$2:B5485)))</f>
        <v/>
      </c>
      <c r="C5485" s="5" t="str" cm="1">
        <f t="array" ref="C5485">IF($A5485="","",INDEX(OpenMeteoAPI[ForecastDateTime],ROWS($C$2:C5485)))</f>
        <v/>
      </c>
      <c r="D5485" t="str">
        <f t="shared" si="85"/>
        <v/>
      </c>
      <c r="E5485" t="str" cm="1">
        <f t="array" ref="E5485">IF($K5485="","",_xlfn.IFS($K5485=0,_xlfn.UNICHAR(9728),$K5485&lt;=3,_xlfn.UNICHAR(9729),OR($K5485=45,$K5485=48),"~",AND($K5485&gt;=51,$K5485&lt;=67),_xlfn.UNICHAR(9748),AND($K5485&gt;=71,$K5485&lt;=77),_xlfn.UNICHAR(10052),AND($K5485&gt;=80,$K5485&lt;=82),_xlfn.UNICHAR(9748),AND($K5485&gt;=95,$K5485&lt;=99),_xlfn.UNICHAR(9889),TRUE,_xlfn.UNICHAR(9729)))</f>
        <v/>
      </c>
      <c r="F5485" t="str" cm="1">
        <f t="array" ref="F5485">IF($K5485="","",_xlfn.IFS($K5485=0,"Clear",$K5485&lt;=3,"Partly Cloudy",OR($K5485=45,$K5485=48),"Fog",AND($K5485&gt;=51,$K5485&lt;=67),"Drizzle",AND($K5485&gt;=71,$K5485&lt;=77),"Snow",AND($K5485&gt;=80,$K5485&lt;=82),"Rain Showers",AND($K5485&gt;=95,$K5485&lt;=99),"Thunderstorm",TRUE,"Cloudy"))</f>
        <v/>
      </c>
      <c r="G5485" s="3" t="str" cm="1">
        <f t="array" ref="G5485">IF($A5485="","",INDEX(OpenMeteoAPI[TemperatureC],ROWS($G$2:G5485)))</f>
        <v/>
      </c>
      <c r="H5485" s="4" t="str" cm="1">
        <f t="array" ref="H5485">IF($A5485="","",INDEX(OpenMeteoAPI[RelativeHumidityPct],ROWS($H$2:H5485))/100)</f>
        <v/>
      </c>
      <c r="I5485" s="4" t="str" cm="1">
        <f t="array" ref="I5485">IF($A5485="","",INDEX(OpenMeteoAPI[PrecipitationProbabilityPct],ROWS($I$2:I5485))/100)</f>
        <v/>
      </c>
      <c r="J5485" s="3" t="str" cm="1">
        <f t="array" ref="J5485">IF($A5485="","",INDEX(OpenMeteoAPI[PrecipitationMM],ROWS($J$2:J5485)))</f>
        <v/>
      </c>
      <c r="K5485" t="str" cm="1">
        <f t="array" ref="K5485">IF($A5485="","",INDEX(OpenMeteoAPI[WeatherCode],ROWS($K$2:K5485)))</f>
        <v/>
      </c>
      <c r="L5485" s="3" t="str" cm="1">
        <f t="array" ref="L5485">IF($A5485="","",INDEX(OpenMeteoAPI[WindSpeedKMH],ROWS($L$2:L5485)))</f>
        <v/>
      </c>
    </row>
    <row r="5486" spans="1:12">
      <c r="A5486" t="str" cm="1">
        <f t="array" ref="A5486">IFERROR(INDEX(OpenMeteoAPI[City],ROWS($A$2:A5486))&amp;", "&amp;INDEX(OpenMeteoAPI[CountryCode],ROWS($A$2:A5486)),"")</f>
        <v/>
      </c>
      <c r="B5486" t="str" cm="1">
        <f t="array" ref="B5486">IF($A5486="","",INDEX(OpenMeteoAPI[LocationID],ROWS($B$2:B5486)))</f>
        <v/>
      </c>
      <c r="C5486" s="5" t="str" cm="1">
        <f t="array" ref="C5486">IF($A5486="","",INDEX(OpenMeteoAPI[ForecastDateTime],ROWS($C$2:C5486)))</f>
        <v/>
      </c>
      <c r="D5486" t="str">
        <f t="shared" si="85"/>
        <v/>
      </c>
      <c r="E5486" t="str" cm="1">
        <f t="array" ref="E5486">IF($K5486="","",_xlfn.IFS($K5486=0,_xlfn.UNICHAR(9728),$K5486&lt;=3,_xlfn.UNICHAR(9729),OR($K5486=45,$K5486=48),"~",AND($K5486&gt;=51,$K5486&lt;=67),_xlfn.UNICHAR(9748),AND($K5486&gt;=71,$K5486&lt;=77),_xlfn.UNICHAR(10052),AND($K5486&gt;=80,$K5486&lt;=82),_xlfn.UNICHAR(9748),AND($K5486&gt;=95,$K5486&lt;=99),_xlfn.UNICHAR(9889),TRUE,_xlfn.UNICHAR(9729)))</f>
        <v/>
      </c>
      <c r="F5486" t="str" cm="1">
        <f t="array" ref="F5486">IF($K5486="","",_xlfn.IFS($K5486=0,"Clear",$K5486&lt;=3,"Partly Cloudy",OR($K5486=45,$K5486=48),"Fog",AND($K5486&gt;=51,$K5486&lt;=67),"Drizzle",AND($K5486&gt;=71,$K5486&lt;=77),"Snow",AND($K5486&gt;=80,$K5486&lt;=82),"Rain Showers",AND($K5486&gt;=95,$K5486&lt;=99),"Thunderstorm",TRUE,"Cloudy"))</f>
        <v/>
      </c>
      <c r="G5486" s="3" t="str" cm="1">
        <f t="array" ref="G5486">IF($A5486="","",INDEX(OpenMeteoAPI[TemperatureC],ROWS($G$2:G5486)))</f>
        <v/>
      </c>
      <c r="H5486" s="4" t="str" cm="1">
        <f t="array" ref="H5486">IF($A5486="","",INDEX(OpenMeteoAPI[RelativeHumidityPct],ROWS($H$2:H5486))/100)</f>
        <v/>
      </c>
      <c r="I5486" s="4" t="str" cm="1">
        <f t="array" ref="I5486">IF($A5486="","",INDEX(OpenMeteoAPI[PrecipitationProbabilityPct],ROWS($I$2:I5486))/100)</f>
        <v/>
      </c>
      <c r="J5486" s="3" t="str" cm="1">
        <f t="array" ref="J5486">IF($A5486="","",INDEX(OpenMeteoAPI[PrecipitationMM],ROWS($J$2:J5486)))</f>
        <v/>
      </c>
      <c r="K5486" t="str" cm="1">
        <f t="array" ref="K5486">IF($A5486="","",INDEX(OpenMeteoAPI[WeatherCode],ROWS($K$2:K5486)))</f>
        <v/>
      </c>
      <c r="L5486" s="3" t="str" cm="1">
        <f t="array" ref="L5486">IF($A5486="","",INDEX(OpenMeteoAPI[WindSpeedKMH],ROWS($L$2:L5486)))</f>
        <v/>
      </c>
    </row>
    <row r="5487" spans="1:12">
      <c r="A5487" t="str" cm="1">
        <f t="array" ref="A5487">IFERROR(INDEX(OpenMeteoAPI[City],ROWS($A$2:A5487))&amp;", "&amp;INDEX(OpenMeteoAPI[CountryCode],ROWS($A$2:A5487)),"")</f>
        <v/>
      </c>
      <c r="B5487" t="str" cm="1">
        <f t="array" ref="B5487">IF($A5487="","",INDEX(OpenMeteoAPI[LocationID],ROWS($B$2:B5487)))</f>
        <v/>
      </c>
      <c r="C5487" s="5" t="str" cm="1">
        <f t="array" ref="C5487">IF($A5487="","",INDEX(OpenMeteoAPI[ForecastDateTime],ROWS($C$2:C5487)))</f>
        <v/>
      </c>
      <c r="D5487" t="str">
        <f t="shared" si="85"/>
        <v/>
      </c>
      <c r="E5487" t="str" cm="1">
        <f t="array" ref="E5487">IF($K5487="","",_xlfn.IFS($K5487=0,_xlfn.UNICHAR(9728),$K5487&lt;=3,_xlfn.UNICHAR(9729),OR($K5487=45,$K5487=48),"~",AND($K5487&gt;=51,$K5487&lt;=67),_xlfn.UNICHAR(9748),AND($K5487&gt;=71,$K5487&lt;=77),_xlfn.UNICHAR(10052),AND($K5487&gt;=80,$K5487&lt;=82),_xlfn.UNICHAR(9748),AND($K5487&gt;=95,$K5487&lt;=99),_xlfn.UNICHAR(9889),TRUE,_xlfn.UNICHAR(9729)))</f>
        <v/>
      </c>
      <c r="F5487" t="str" cm="1">
        <f t="array" ref="F5487">IF($K5487="","",_xlfn.IFS($K5487=0,"Clear",$K5487&lt;=3,"Partly Cloudy",OR($K5487=45,$K5487=48),"Fog",AND($K5487&gt;=51,$K5487&lt;=67),"Drizzle",AND($K5487&gt;=71,$K5487&lt;=77),"Snow",AND($K5487&gt;=80,$K5487&lt;=82),"Rain Showers",AND($K5487&gt;=95,$K5487&lt;=99),"Thunderstorm",TRUE,"Cloudy"))</f>
        <v/>
      </c>
      <c r="G5487" s="3" t="str" cm="1">
        <f t="array" ref="G5487">IF($A5487="","",INDEX(OpenMeteoAPI[TemperatureC],ROWS($G$2:G5487)))</f>
        <v/>
      </c>
      <c r="H5487" s="4" t="str" cm="1">
        <f t="array" ref="H5487">IF($A5487="","",INDEX(OpenMeteoAPI[RelativeHumidityPct],ROWS($H$2:H5487))/100)</f>
        <v/>
      </c>
      <c r="I5487" s="4" t="str" cm="1">
        <f t="array" ref="I5487">IF($A5487="","",INDEX(OpenMeteoAPI[PrecipitationProbabilityPct],ROWS($I$2:I5487))/100)</f>
        <v/>
      </c>
      <c r="J5487" s="3" t="str" cm="1">
        <f t="array" ref="J5487">IF($A5487="","",INDEX(OpenMeteoAPI[PrecipitationMM],ROWS($J$2:J5487)))</f>
        <v/>
      </c>
      <c r="K5487" t="str" cm="1">
        <f t="array" ref="K5487">IF($A5487="","",INDEX(OpenMeteoAPI[WeatherCode],ROWS($K$2:K5487)))</f>
        <v/>
      </c>
      <c r="L5487" s="3" t="str" cm="1">
        <f t="array" ref="L5487">IF($A5487="","",INDEX(OpenMeteoAPI[WindSpeedKMH],ROWS($L$2:L5487)))</f>
        <v/>
      </c>
    </row>
    <row r="5488" spans="1:12">
      <c r="A5488" t="str" cm="1">
        <f t="array" ref="A5488">IFERROR(INDEX(OpenMeteoAPI[City],ROWS($A$2:A5488))&amp;", "&amp;INDEX(OpenMeteoAPI[CountryCode],ROWS($A$2:A5488)),"")</f>
        <v/>
      </c>
      <c r="B5488" t="str" cm="1">
        <f t="array" ref="B5488">IF($A5488="","",INDEX(OpenMeteoAPI[LocationID],ROWS($B$2:B5488)))</f>
        <v/>
      </c>
      <c r="C5488" s="5" t="str" cm="1">
        <f t="array" ref="C5488">IF($A5488="","",INDEX(OpenMeteoAPI[ForecastDateTime],ROWS($C$2:C5488)))</f>
        <v/>
      </c>
      <c r="D5488" t="str">
        <f t="shared" si="85"/>
        <v/>
      </c>
      <c r="E5488" t="str" cm="1">
        <f t="array" ref="E5488">IF($K5488="","",_xlfn.IFS($K5488=0,_xlfn.UNICHAR(9728),$K5488&lt;=3,_xlfn.UNICHAR(9729),OR($K5488=45,$K5488=48),"~",AND($K5488&gt;=51,$K5488&lt;=67),_xlfn.UNICHAR(9748),AND($K5488&gt;=71,$K5488&lt;=77),_xlfn.UNICHAR(10052),AND($K5488&gt;=80,$K5488&lt;=82),_xlfn.UNICHAR(9748),AND($K5488&gt;=95,$K5488&lt;=99),_xlfn.UNICHAR(9889),TRUE,_xlfn.UNICHAR(9729)))</f>
        <v/>
      </c>
      <c r="F5488" t="str" cm="1">
        <f t="array" ref="F5488">IF($K5488="","",_xlfn.IFS($K5488=0,"Clear",$K5488&lt;=3,"Partly Cloudy",OR($K5488=45,$K5488=48),"Fog",AND($K5488&gt;=51,$K5488&lt;=67),"Drizzle",AND($K5488&gt;=71,$K5488&lt;=77),"Snow",AND($K5488&gt;=80,$K5488&lt;=82),"Rain Showers",AND($K5488&gt;=95,$K5488&lt;=99),"Thunderstorm",TRUE,"Cloudy"))</f>
        <v/>
      </c>
      <c r="G5488" s="3" t="str" cm="1">
        <f t="array" ref="G5488">IF($A5488="","",INDEX(OpenMeteoAPI[TemperatureC],ROWS($G$2:G5488)))</f>
        <v/>
      </c>
      <c r="H5488" s="4" t="str" cm="1">
        <f t="array" ref="H5488">IF($A5488="","",INDEX(OpenMeteoAPI[RelativeHumidityPct],ROWS($H$2:H5488))/100)</f>
        <v/>
      </c>
      <c r="I5488" s="4" t="str" cm="1">
        <f t="array" ref="I5488">IF($A5488="","",INDEX(OpenMeteoAPI[PrecipitationProbabilityPct],ROWS($I$2:I5488))/100)</f>
        <v/>
      </c>
      <c r="J5488" s="3" t="str" cm="1">
        <f t="array" ref="J5488">IF($A5488="","",INDEX(OpenMeteoAPI[PrecipitationMM],ROWS($J$2:J5488)))</f>
        <v/>
      </c>
      <c r="K5488" t="str" cm="1">
        <f t="array" ref="K5488">IF($A5488="","",INDEX(OpenMeteoAPI[WeatherCode],ROWS($K$2:K5488)))</f>
        <v/>
      </c>
      <c r="L5488" s="3" t="str" cm="1">
        <f t="array" ref="L5488">IF($A5488="","",INDEX(OpenMeteoAPI[WindSpeedKMH],ROWS($L$2:L5488)))</f>
        <v/>
      </c>
    </row>
    <row r="5489" spans="1:12">
      <c r="A5489" t="str" cm="1">
        <f t="array" ref="A5489">IFERROR(INDEX(OpenMeteoAPI[City],ROWS($A$2:A5489))&amp;", "&amp;INDEX(OpenMeteoAPI[CountryCode],ROWS($A$2:A5489)),"")</f>
        <v/>
      </c>
      <c r="B5489" t="str" cm="1">
        <f t="array" ref="B5489">IF($A5489="","",INDEX(OpenMeteoAPI[LocationID],ROWS($B$2:B5489)))</f>
        <v/>
      </c>
      <c r="C5489" s="5" t="str" cm="1">
        <f t="array" ref="C5489">IF($A5489="","",INDEX(OpenMeteoAPI[ForecastDateTime],ROWS($C$2:C5489)))</f>
        <v/>
      </c>
      <c r="D5489" t="str">
        <f t="shared" si="85"/>
        <v/>
      </c>
      <c r="E5489" t="str" cm="1">
        <f t="array" ref="E5489">IF($K5489="","",_xlfn.IFS($K5489=0,_xlfn.UNICHAR(9728),$K5489&lt;=3,_xlfn.UNICHAR(9729),OR($K5489=45,$K5489=48),"~",AND($K5489&gt;=51,$K5489&lt;=67),_xlfn.UNICHAR(9748),AND($K5489&gt;=71,$K5489&lt;=77),_xlfn.UNICHAR(10052),AND($K5489&gt;=80,$K5489&lt;=82),_xlfn.UNICHAR(9748),AND($K5489&gt;=95,$K5489&lt;=99),_xlfn.UNICHAR(9889),TRUE,_xlfn.UNICHAR(9729)))</f>
        <v/>
      </c>
      <c r="F5489" t="str" cm="1">
        <f t="array" ref="F5489">IF($K5489="","",_xlfn.IFS($K5489=0,"Clear",$K5489&lt;=3,"Partly Cloudy",OR($K5489=45,$K5489=48),"Fog",AND($K5489&gt;=51,$K5489&lt;=67),"Drizzle",AND($K5489&gt;=71,$K5489&lt;=77),"Snow",AND($K5489&gt;=80,$K5489&lt;=82),"Rain Showers",AND($K5489&gt;=95,$K5489&lt;=99),"Thunderstorm",TRUE,"Cloudy"))</f>
        <v/>
      </c>
      <c r="G5489" s="3" t="str" cm="1">
        <f t="array" ref="G5489">IF($A5489="","",INDEX(OpenMeteoAPI[TemperatureC],ROWS($G$2:G5489)))</f>
        <v/>
      </c>
      <c r="H5489" s="4" t="str" cm="1">
        <f t="array" ref="H5489">IF($A5489="","",INDEX(OpenMeteoAPI[RelativeHumidityPct],ROWS($H$2:H5489))/100)</f>
        <v/>
      </c>
      <c r="I5489" s="4" t="str" cm="1">
        <f t="array" ref="I5489">IF($A5489="","",INDEX(OpenMeteoAPI[PrecipitationProbabilityPct],ROWS($I$2:I5489))/100)</f>
        <v/>
      </c>
      <c r="J5489" s="3" t="str" cm="1">
        <f t="array" ref="J5489">IF($A5489="","",INDEX(OpenMeteoAPI[PrecipitationMM],ROWS($J$2:J5489)))</f>
        <v/>
      </c>
      <c r="K5489" t="str" cm="1">
        <f t="array" ref="K5489">IF($A5489="","",INDEX(OpenMeteoAPI[WeatherCode],ROWS($K$2:K5489)))</f>
        <v/>
      </c>
      <c r="L5489" s="3" t="str" cm="1">
        <f t="array" ref="L5489">IF($A5489="","",INDEX(OpenMeteoAPI[WindSpeedKMH],ROWS($L$2:L5489)))</f>
        <v/>
      </c>
    </row>
    <row r="5490" spans="1:12">
      <c r="A5490" t="str" cm="1">
        <f t="array" ref="A5490">IFERROR(INDEX(OpenMeteoAPI[City],ROWS($A$2:A5490))&amp;", "&amp;INDEX(OpenMeteoAPI[CountryCode],ROWS($A$2:A5490)),"")</f>
        <v/>
      </c>
      <c r="B5490" t="str" cm="1">
        <f t="array" ref="B5490">IF($A5490="","",INDEX(OpenMeteoAPI[LocationID],ROWS($B$2:B5490)))</f>
        <v/>
      </c>
      <c r="C5490" s="5" t="str" cm="1">
        <f t="array" ref="C5490">IF($A5490="","",INDEX(OpenMeteoAPI[ForecastDateTime],ROWS($C$2:C5490)))</f>
        <v/>
      </c>
      <c r="D5490" t="str">
        <f t="shared" si="85"/>
        <v/>
      </c>
      <c r="E5490" t="str" cm="1">
        <f t="array" ref="E5490">IF($K5490="","",_xlfn.IFS($K5490=0,_xlfn.UNICHAR(9728),$K5490&lt;=3,_xlfn.UNICHAR(9729),OR($K5490=45,$K5490=48),"~",AND($K5490&gt;=51,$K5490&lt;=67),_xlfn.UNICHAR(9748),AND($K5490&gt;=71,$K5490&lt;=77),_xlfn.UNICHAR(10052),AND($K5490&gt;=80,$K5490&lt;=82),_xlfn.UNICHAR(9748),AND($K5490&gt;=95,$K5490&lt;=99),_xlfn.UNICHAR(9889),TRUE,_xlfn.UNICHAR(9729)))</f>
        <v/>
      </c>
      <c r="F5490" t="str" cm="1">
        <f t="array" ref="F5490">IF($K5490="","",_xlfn.IFS($K5490=0,"Clear",$K5490&lt;=3,"Partly Cloudy",OR($K5490=45,$K5490=48),"Fog",AND($K5490&gt;=51,$K5490&lt;=67),"Drizzle",AND($K5490&gt;=71,$K5490&lt;=77),"Snow",AND($K5490&gt;=80,$K5490&lt;=82),"Rain Showers",AND($K5490&gt;=95,$K5490&lt;=99),"Thunderstorm",TRUE,"Cloudy"))</f>
        <v/>
      </c>
      <c r="G5490" s="3" t="str" cm="1">
        <f t="array" ref="G5490">IF($A5490="","",INDEX(OpenMeteoAPI[TemperatureC],ROWS($G$2:G5490)))</f>
        <v/>
      </c>
      <c r="H5490" s="4" t="str" cm="1">
        <f t="array" ref="H5490">IF($A5490="","",INDEX(OpenMeteoAPI[RelativeHumidityPct],ROWS($H$2:H5490))/100)</f>
        <v/>
      </c>
      <c r="I5490" s="4" t="str" cm="1">
        <f t="array" ref="I5490">IF($A5490="","",INDEX(OpenMeteoAPI[PrecipitationProbabilityPct],ROWS($I$2:I5490))/100)</f>
        <v/>
      </c>
      <c r="J5490" s="3" t="str" cm="1">
        <f t="array" ref="J5490">IF($A5490="","",INDEX(OpenMeteoAPI[PrecipitationMM],ROWS($J$2:J5490)))</f>
        <v/>
      </c>
      <c r="K5490" t="str" cm="1">
        <f t="array" ref="K5490">IF($A5490="","",INDEX(OpenMeteoAPI[WeatherCode],ROWS($K$2:K5490)))</f>
        <v/>
      </c>
      <c r="L5490" s="3" t="str" cm="1">
        <f t="array" ref="L5490">IF($A5490="","",INDEX(OpenMeteoAPI[WindSpeedKMH],ROWS($L$2:L5490)))</f>
        <v/>
      </c>
    </row>
    <row r="5491" spans="1:12">
      <c r="A5491" t="str" cm="1">
        <f t="array" ref="A5491">IFERROR(INDEX(OpenMeteoAPI[City],ROWS($A$2:A5491))&amp;", "&amp;INDEX(OpenMeteoAPI[CountryCode],ROWS($A$2:A5491)),"")</f>
        <v/>
      </c>
      <c r="B5491" t="str" cm="1">
        <f t="array" ref="B5491">IF($A5491="","",INDEX(OpenMeteoAPI[LocationID],ROWS($B$2:B5491)))</f>
        <v/>
      </c>
      <c r="C5491" s="5" t="str" cm="1">
        <f t="array" ref="C5491">IF($A5491="","",INDEX(OpenMeteoAPI[ForecastDateTime],ROWS($C$2:C5491)))</f>
        <v/>
      </c>
      <c r="D5491" t="str">
        <f t="shared" si="85"/>
        <v/>
      </c>
      <c r="E5491" t="str" cm="1">
        <f t="array" ref="E5491">IF($K5491="","",_xlfn.IFS($K5491=0,_xlfn.UNICHAR(9728),$K5491&lt;=3,_xlfn.UNICHAR(9729),OR($K5491=45,$K5491=48),"~",AND($K5491&gt;=51,$K5491&lt;=67),_xlfn.UNICHAR(9748),AND($K5491&gt;=71,$K5491&lt;=77),_xlfn.UNICHAR(10052),AND($K5491&gt;=80,$K5491&lt;=82),_xlfn.UNICHAR(9748),AND($K5491&gt;=95,$K5491&lt;=99),_xlfn.UNICHAR(9889),TRUE,_xlfn.UNICHAR(9729)))</f>
        <v/>
      </c>
      <c r="F5491" t="str" cm="1">
        <f t="array" ref="F5491">IF($K5491="","",_xlfn.IFS($K5491=0,"Clear",$K5491&lt;=3,"Partly Cloudy",OR($K5491=45,$K5491=48),"Fog",AND($K5491&gt;=51,$K5491&lt;=67),"Drizzle",AND($K5491&gt;=71,$K5491&lt;=77),"Snow",AND($K5491&gt;=80,$K5491&lt;=82),"Rain Showers",AND($K5491&gt;=95,$K5491&lt;=99),"Thunderstorm",TRUE,"Cloudy"))</f>
        <v/>
      </c>
      <c r="G5491" s="3" t="str" cm="1">
        <f t="array" ref="G5491">IF($A5491="","",INDEX(OpenMeteoAPI[TemperatureC],ROWS($G$2:G5491)))</f>
        <v/>
      </c>
      <c r="H5491" s="4" t="str" cm="1">
        <f t="array" ref="H5491">IF($A5491="","",INDEX(OpenMeteoAPI[RelativeHumidityPct],ROWS($H$2:H5491))/100)</f>
        <v/>
      </c>
      <c r="I5491" s="4" t="str" cm="1">
        <f t="array" ref="I5491">IF($A5491="","",INDEX(OpenMeteoAPI[PrecipitationProbabilityPct],ROWS($I$2:I5491))/100)</f>
        <v/>
      </c>
      <c r="J5491" s="3" t="str" cm="1">
        <f t="array" ref="J5491">IF($A5491="","",INDEX(OpenMeteoAPI[PrecipitationMM],ROWS($J$2:J5491)))</f>
        <v/>
      </c>
      <c r="K5491" t="str" cm="1">
        <f t="array" ref="K5491">IF($A5491="","",INDEX(OpenMeteoAPI[WeatherCode],ROWS($K$2:K5491)))</f>
        <v/>
      </c>
      <c r="L5491" s="3" t="str" cm="1">
        <f t="array" ref="L5491">IF($A5491="","",INDEX(OpenMeteoAPI[WindSpeedKMH],ROWS($L$2:L5491)))</f>
        <v/>
      </c>
    </row>
    <row r="5492" spans="1:12">
      <c r="A5492" t="str" cm="1">
        <f t="array" ref="A5492">IFERROR(INDEX(OpenMeteoAPI[City],ROWS($A$2:A5492))&amp;", "&amp;INDEX(OpenMeteoAPI[CountryCode],ROWS($A$2:A5492)),"")</f>
        <v/>
      </c>
      <c r="B5492" t="str" cm="1">
        <f t="array" ref="B5492">IF($A5492="","",INDEX(OpenMeteoAPI[LocationID],ROWS($B$2:B5492)))</f>
        <v/>
      </c>
      <c r="C5492" s="5" t="str" cm="1">
        <f t="array" ref="C5492">IF($A5492="","",INDEX(OpenMeteoAPI[ForecastDateTime],ROWS($C$2:C5492)))</f>
        <v/>
      </c>
      <c r="D5492" t="str">
        <f t="shared" si="85"/>
        <v/>
      </c>
      <c r="E5492" t="str" cm="1">
        <f t="array" ref="E5492">IF($K5492="","",_xlfn.IFS($K5492=0,_xlfn.UNICHAR(9728),$K5492&lt;=3,_xlfn.UNICHAR(9729),OR($K5492=45,$K5492=48),"~",AND($K5492&gt;=51,$K5492&lt;=67),_xlfn.UNICHAR(9748),AND($K5492&gt;=71,$K5492&lt;=77),_xlfn.UNICHAR(10052),AND($K5492&gt;=80,$K5492&lt;=82),_xlfn.UNICHAR(9748),AND($K5492&gt;=95,$K5492&lt;=99),_xlfn.UNICHAR(9889),TRUE,_xlfn.UNICHAR(9729)))</f>
        <v/>
      </c>
      <c r="F5492" t="str" cm="1">
        <f t="array" ref="F5492">IF($K5492="","",_xlfn.IFS($K5492=0,"Clear",$K5492&lt;=3,"Partly Cloudy",OR($K5492=45,$K5492=48),"Fog",AND($K5492&gt;=51,$K5492&lt;=67),"Drizzle",AND($K5492&gt;=71,$K5492&lt;=77),"Snow",AND($K5492&gt;=80,$K5492&lt;=82),"Rain Showers",AND($K5492&gt;=95,$K5492&lt;=99),"Thunderstorm",TRUE,"Cloudy"))</f>
        <v/>
      </c>
      <c r="G5492" s="3" t="str" cm="1">
        <f t="array" ref="G5492">IF($A5492="","",INDEX(OpenMeteoAPI[TemperatureC],ROWS($G$2:G5492)))</f>
        <v/>
      </c>
      <c r="H5492" s="4" t="str" cm="1">
        <f t="array" ref="H5492">IF($A5492="","",INDEX(OpenMeteoAPI[RelativeHumidityPct],ROWS($H$2:H5492))/100)</f>
        <v/>
      </c>
      <c r="I5492" s="4" t="str" cm="1">
        <f t="array" ref="I5492">IF($A5492="","",INDEX(OpenMeteoAPI[PrecipitationProbabilityPct],ROWS($I$2:I5492))/100)</f>
        <v/>
      </c>
      <c r="J5492" s="3" t="str" cm="1">
        <f t="array" ref="J5492">IF($A5492="","",INDEX(OpenMeteoAPI[PrecipitationMM],ROWS($J$2:J5492)))</f>
        <v/>
      </c>
      <c r="K5492" t="str" cm="1">
        <f t="array" ref="K5492">IF($A5492="","",INDEX(OpenMeteoAPI[WeatherCode],ROWS($K$2:K5492)))</f>
        <v/>
      </c>
      <c r="L5492" s="3" t="str" cm="1">
        <f t="array" ref="L5492">IF($A5492="","",INDEX(OpenMeteoAPI[WindSpeedKMH],ROWS($L$2:L5492)))</f>
        <v/>
      </c>
    </row>
    <row r="5493" spans="1:12">
      <c r="A5493" t="str" cm="1">
        <f t="array" ref="A5493">IFERROR(INDEX(OpenMeteoAPI[City],ROWS($A$2:A5493))&amp;", "&amp;INDEX(OpenMeteoAPI[CountryCode],ROWS($A$2:A5493)),"")</f>
        <v/>
      </c>
      <c r="B5493" t="str" cm="1">
        <f t="array" ref="B5493">IF($A5493="","",INDEX(OpenMeteoAPI[LocationID],ROWS($B$2:B5493)))</f>
        <v/>
      </c>
      <c r="C5493" s="5" t="str" cm="1">
        <f t="array" ref="C5493">IF($A5493="","",INDEX(OpenMeteoAPI[ForecastDateTime],ROWS($C$2:C5493)))</f>
        <v/>
      </c>
      <c r="D5493" t="str">
        <f t="shared" si="85"/>
        <v/>
      </c>
      <c r="E5493" t="str" cm="1">
        <f t="array" ref="E5493">IF($K5493="","",_xlfn.IFS($K5493=0,_xlfn.UNICHAR(9728),$K5493&lt;=3,_xlfn.UNICHAR(9729),OR($K5493=45,$K5493=48),"~",AND($K5493&gt;=51,$K5493&lt;=67),_xlfn.UNICHAR(9748),AND($K5493&gt;=71,$K5493&lt;=77),_xlfn.UNICHAR(10052),AND($K5493&gt;=80,$K5493&lt;=82),_xlfn.UNICHAR(9748),AND($K5493&gt;=95,$K5493&lt;=99),_xlfn.UNICHAR(9889),TRUE,_xlfn.UNICHAR(9729)))</f>
        <v/>
      </c>
      <c r="F5493" t="str" cm="1">
        <f t="array" ref="F5493">IF($K5493="","",_xlfn.IFS($K5493=0,"Clear",$K5493&lt;=3,"Partly Cloudy",OR($K5493=45,$K5493=48),"Fog",AND($K5493&gt;=51,$K5493&lt;=67),"Drizzle",AND($K5493&gt;=71,$K5493&lt;=77),"Snow",AND($K5493&gt;=80,$K5493&lt;=82),"Rain Showers",AND($K5493&gt;=95,$K5493&lt;=99),"Thunderstorm",TRUE,"Cloudy"))</f>
        <v/>
      </c>
      <c r="G5493" s="3" t="str" cm="1">
        <f t="array" ref="G5493">IF($A5493="","",INDEX(OpenMeteoAPI[TemperatureC],ROWS($G$2:G5493)))</f>
        <v/>
      </c>
      <c r="H5493" s="4" t="str" cm="1">
        <f t="array" ref="H5493">IF($A5493="","",INDEX(OpenMeteoAPI[RelativeHumidityPct],ROWS($H$2:H5493))/100)</f>
        <v/>
      </c>
      <c r="I5493" s="4" t="str" cm="1">
        <f t="array" ref="I5493">IF($A5493="","",INDEX(OpenMeteoAPI[PrecipitationProbabilityPct],ROWS($I$2:I5493))/100)</f>
        <v/>
      </c>
      <c r="J5493" s="3" t="str" cm="1">
        <f t="array" ref="J5493">IF($A5493="","",INDEX(OpenMeteoAPI[PrecipitationMM],ROWS($J$2:J5493)))</f>
        <v/>
      </c>
      <c r="K5493" t="str" cm="1">
        <f t="array" ref="K5493">IF($A5493="","",INDEX(OpenMeteoAPI[WeatherCode],ROWS($K$2:K5493)))</f>
        <v/>
      </c>
      <c r="L5493" s="3" t="str" cm="1">
        <f t="array" ref="L5493">IF($A5493="","",INDEX(OpenMeteoAPI[WindSpeedKMH],ROWS($L$2:L5493)))</f>
        <v/>
      </c>
    </row>
    <row r="5494" spans="1:12">
      <c r="A5494" t="str" cm="1">
        <f t="array" ref="A5494">IFERROR(INDEX(OpenMeteoAPI[City],ROWS($A$2:A5494))&amp;", "&amp;INDEX(OpenMeteoAPI[CountryCode],ROWS($A$2:A5494)),"")</f>
        <v/>
      </c>
      <c r="B5494" t="str" cm="1">
        <f t="array" ref="B5494">IF($A5494="","",INDEX(OpenMeteoAPI[LocationID],ROWS($B$2:B5494)))</f>
        <v/>
      </c>
      <c r="C5494" s="5" t="str" cm="1">
        <f t="array" ref="C5494">IF($A5494="","",INDEX(OpenMeteoAPI[ForecastDateTime],ROWS($C$2:C5494)))</f>
        <v/>
      </c>
      <c r="D5494" t="str">
        <f t="shared" si="85"/>
        <v/>
      </c>
      <c r="E5494" t="str" cm="1">
        <f t="array" ref="E5494">IF($K5494="","",_xlfn.IFS($K5494=0,_xlfn.UNICHAR(9728),$K5494&lt;=3,_xlfn.UNICHAR(9729),OR($K5494=45,$K5494=48),"~",AND($K5494&gt;=51,$K5494&lt;=67),_xlfn.UNICHAR(9748),AND($K5494&gt;=71,$K5494&lt;=77),_xlfn.UNICHAR(10052),AND($K5494&gt;=80,$K5494&lt;=82),_xlfn.UNICHAR(9748),AND($K5494&gt;=95,$K5494&lt;=99),_xlfn.UNICHAR(9889),TRUE,_xlfn.UNICHAR(9729)))</f>
        <v/>
      </c>
      <c r="F5494" t="str" cm="1">
        <f t="array" ref="F5494">IF($K5494="","",_xlfn.IFS($K5494=0,"Clear",$K5494&lt;=3,"Partly Cloudy",OR($K5494=45,$K5494=48),"Fog",AND($K5494&gt;=51,$K5494&lt;=67),"Drizzle",AND($K5494&gt;=71,$K5494&lt;=77),"Snow",AND($K5494&gt;=80,$K5494&lt;=82),"Rain Showers",AND($K5494&gt;=95,$K5494&lt;=99),"Thunderstorm",TRUE,"Cloudy"))</f>
        <v/>
      </c>
      <c r="G5494" s="3" t="str" cm="1">
        <f t="array" ref="G5494">IF($A5494="","",INDEX(OpenMeteoAPI[TemperatureC],ROWS($G$2:G5494)))</f>
        <v/>
      </c>
      <c r="H5494" s="4" t="str" cm="1">
        <f t="array" ref="H5494">IF($A5494="","",INDEX(OpenMeteoAPI[RelativeHumidityPct],ROWS($H$2:H5494))/100)</f>
        <v/>
      </c>
      <c r="I5494" s="4" t="str" cm="1">
        <f t="array" ref="I5494">IF($A5494="","",INDEX(OpenMeteoAPI[PrecipitationProbabilityPct],ROWS($I$2:I5494))/100)</f>
        <v/>
      </c>
      <c r="J5494" s="3" t="str" cm="1">
        <f t="array" ref="J5494">IF($A5494="","",INDEX(OpenMeteoAPI[PrecipitationMM],ROWS($J$2:J5494)))</f>
        <v/>
      </c>
      <c r="K5494" t="str" cm="1">
        <f t="array" ref="K5494">IF($A5494="","",INDEX(OpenMeteoAPI[WeatherCode],ROWS($K$2:K5494)))</f>
        <v/>
      </c>
      <c r="L5494" s="3" t="str" cm="1">
        <f t="array" ref="L5494">IF($A5494="","",INDEX(OpenMeteoAPI[WindSpeedKMH],ROWS($L$2:L5494)))</f>
        <v/>
      </c>
    </row>
    <row r="5495" spans="1:12">
      <c r="A5495" t="str" cm="1">
        <f t="array" ref="A5495">IFERROR(INDEX(OpenMeteoAPI[City],ROWS($A$2:A5495))&amp;", "&amp;INDEX(OpenMeteoAPI[CountryCode],ROWS($A$2:A5495)),"")</f>
        <v/>
      </c>
      <c r="B5495" t="str" cm="1">
        <f t="array" ref="B5495">IF($A5495="","",INDEX(OpenMeteoAPI[LocationID],ROWS($B$2:B5495)))</f>
        <v/>
      </c>
      <c r="C5495" s="5" t="str" cm="1">
        <f t="array" ref="C5495">IF($A5495="","",INDEX(OpenMeteoAPI[ForecastDateTime],ROWS($C$2:C5495)))</f>
        <v/>
      </c>
      <c r="D5495" t="str">
        <f t="shared" si="85"/>
        <v/>
      </c>
      <c r="E5495" t="str" cm="1">
        <f t="array" ref="E5495">IF($K5495="","",_xlfn.IFS($K5495=0,_xlfn.UNICHAR(9728),$K5495&lt;=3,_xlfn.UNICHAR(9729),OR($K5495=45,$K5495=48),"~",AND($K5495&gt;=51,$K5495&lt;=67),_xlfn.UNICHAR(9748),AND($K5495&gt;=71,$K5495&lt;=77),_xlfn.UNICHAR(10052),AND($K5495&gt;=80,$K5495&lt;=82),_xlfn.UNICHAR(9748),AND($K5495&gt;=95,$K5495&lt;=99),_xlfn.UNICHAR(9889),TRUE,_xlfn.UNICHAR(9729)))</f>
        <v/>
      </c>
      <c r="F5495" t="str" cm="1">
        <f t="array" ref="F5495">IF($K5495="","",_xlfn.IFS($K5495=0,"Clear",$K5495&lt;=3,"Partly Cloudy",OR($K5495=45,$K5495=48),"Fog",AND($K5495&gt;=51,$K5495&lt;=67),"Drizzle",AND($K5495&gt;=71,$K5495&lt;=77),"Snow",AND($K5495&gt;=80,$K5495&lt;=82),"Rain Showers",AND($K5495&gt;=95,$K5495&lt;=99),"Thunderstorm",TRUE,"Cloudy"))</f>
        <v/>
      </c>
      <c r="G5495" s="3" t="str" cm="1">
        <f t="array" ref="G5495">IF($A5495="","",INDEX(OpenMeteoAPI[TemperatureC],ROWS($G$2:G5495)))</f>
        <v/>
      </c>
      <c r="H5495" s="4" t="str" cm="1">
        <f t="array" ref="H5495">IF($A5495="","",INDEX(OpenMeteoAPI[RelativeHumidityPct],ROWS($H$2:H5495))/100)</f>
        <v/>
      </c>
      <c r="I5495" s="4" t="str" cm="1">
        <f t="array" ref="I5495">IF($A5495="","",INDEX(OpenMeteoAPI[PrecipitationProbabilityPct],ROWS($I$2:I5495))/100)</f>
        <v/>
      </c>
      <c r="J5495" s="3" t="str" cm="1">
        <f t="array" ref="J5495">IF($A5495="","",INDEX(OpenMeteoAPI[PrecipitationMM],ROWS($J$2:J5495)))</f>
        <v/>
      </c>
      <c r="K5495" t="str" cm="1">
        <f t="array" ref="K5495">IF($A5495="","",INDEX(OpenMeteoAPI[WeatherCode],ROWS($K$2:K5495)))</f>
        <v/>
      </c>
      <c r="L5495" s="3" t="str" cm="1">
        <f t="array" ref="L5495">IF($A5495="","",INDEX(OpenMeteoAPI[WindSpeedKMH],ROWS($L$2:L5495)))</f>
        <v/>
      </c>
    </row>
    <row r="5496" spans="1:12">
      <c r="A5496" t="str" cm="1">
        <f t="array" ref="A5496">IFERROR(INDEX(OpenMeteoAPI[City],ROWS($A$2:A5496))&amp;", "&amp;INDEX(OpenMeteoAPI[CountryCode],ROWS($A$2:A5496)),"")</f>
        <v/>
      </c>
      <c r="B5496" t="str" cm="1">
        <f t="array" ref="B5496">IF($A5496="","",INDEX(OpenMeteoAPI[LocationID],ROWS($B$2:B5496)))</f>
        <v/>
      </c>
      <c r="C5496" s="5" t="str" cm="1">
        <f t="array" ref="C5496">IF($A5496="","",INDEX(OpenMeteoAPI[ForecastDateTime],ROWS($C$2:C5496)))</f>
        <v/>
      </c>
      <c r="D5496" t="str">
        <f t="shared" si="85"/>
        <v/>
      </c>
      <c r="E5496" t="str" cm="1">
        <f t="array" ref="E5496">IF($K5496="","",_xlfn.IFS($K5496=0,_xlfn.UNICHAR(9728),$K5496&lt;=3,_xlfn.UNICHAR(9729),OR($K5496=45,$K5496=48),"~",AND($K5496&gt;=51,$K5496&lt;=67),_xlfn.UNICHAR(9748),AND($K5496&gt;=71,$K5496&lt;=77),_xlfn.UNICHAR(10052),AND($K5496&gt;=80,$K5496&lt;=82),_xlfn.UNICHAR(9748),AND($K5496&gt;=95,$K5496&lt;=99),_xlfn.UNICHAR(9889),TRUE,_xlfn.UNICHAR(9729)))</f>
        <v/>
      </c>
      <c r="F5496" t="str" cm="1">
        <f t="array" ref="F5496">IF($K5496="","",_xlfn.IFS($K5496=0,"Clear",$K5496&lt;=3,"Partly Cloudy",OR($K5496=45,$K5496=48),"Fog",AND($K5496&gt;=51,$K5496&lt;=67),"Drizzle",AND($K5496&gt;=71,$K5496&lt;=77),"Snow",AND($K5496&gt;=80,$K5496&lt;=82),"Rain Showers",AND($K5496&gt;=95,$K5496&lt;=99),"Thunderstorm",TRUE,"Cloudy"))</f>
        <v/>
      </c>
      <c r="G5496" s="3" t="str" cm="1">
        <f t="array" ref="G5496">IF($A5496="","",INDEX(OpenMeteoAPI[TemperatureC],ROWS($G$2:G5496)))</f>
        <v/>
      </c>
      <c r="H5496" s="4" t="str" cm="1">
        <f t="array" ref="H5496">IF($A5496="","",INDEX(OpenMeteoAPI[RelativeHumidityPct],ROWS($H$2:H5496))/100)</f>
        <v/>
      </c>
      <c r="I5496" s="4" t="str" cm="1">
        <f t="array" ref="I5496">IF($A5496="","",INDEX(OpenMeteoAPI[PrecipitationProbabilityPct],ROWS($I$2:I5496))/100)</f>
        <v/>
      </c>
      <c r="J5496" s="3" t="str" cm="1">
        <f t="array" ref="J5496">IF($A5496="","",INDEX(OpenMeteoAPI[PrecipitationMM],ROWS($J$2:J5496)))</f>
        <v/>
      </c>
      <c r="K5496" t="str" cm="1">
        <f t="array" ref="K5496">IF($A5496="","",INDEX(OpenMeteoAPI[WeatherCode],ROWS($K$2:K5496)))</f>
        <v/>
      </c>
      <c r="L5496" s="3" t="str" cm="1">
        <f t="array" ref="L5496">IF($A5496="","",INDEX(OpenMeteoAPI[WindSpeedKMH],ROWS($L$2:L5496)))</f>
        <v/>
      </c>
    </row>
    <row r="5497" spans="1:12">
      <c r="A5497" t="str" cm="1">
        <f t="array" ref="A5497">IFERROR(INDEX(OpenMeteoAPI[City],ROWS($A$2:A5497))&amp;", "&amp;INDEX(OpenMeteoAPI[CountryCode],ROWS($A$2:A5497)),"")</f>
        <v/>
      </c>
      <c r="B5497" t="str" cm="1">
        <f t="array" ref="B5497">IF($A5497="","",INDEX(OpenMeteoAPI[LocationID],ROWS($B$2:B5497)))</f>
        <v/>
      </c>
      <c r="C5497" s="5" t="str" cm="1">
        <f t="array" ref="C5497">IF($A5497="","",INDEX(OpenMeteoAPI[ForecastDateTime],ROWS($C$2:C5497)))</f>
        <v/>
      </c>
      <c r="D5497" t="str">
        <f t="shared" si="85"/>
        <v/>
      </c>
      <c r="E5497" t="str" cm="1">
        <f t="array" ref="E5497">IF($K5497="","",_xlfn.IFS($K5497=0,_xlfn.UNICHAR(9728),$K5497&lt;=3,_xlfn.UNICHAR(9729),OR($K5497=45,$K5497=48),"~",AND($K5497&gt;=51,$K5497&lt;=67),_xlfn.UNICHAR(9748),AND($K5497&gt;=71,$K5497&lt;=77),_xlfn.UNICHAR(10052),AND($K5497&gt;=80,$K5497&lt;=82),_xlfn.UNICHAR(9748),AND($K5497&gt;=95,$K5497&lt;=99),_xlfn.UNICHAR(9889),TRUE,_xlfn.UNICHAR(9729)))</f>
        <v/>
      </c>
      <c r="F5497" t="str" cm="1">
        <f t="array" ref="F5497">IF($K5497="","",_xlfn.IFS($K5497=0,"Clear",$K5497&lt;=3,"Partly Cloudy",OR($K5497=45,$K5497=48),"Fog",AND($K5497&gt;=51,$K5497&lt;=67),"Drizzle",AND($K5497&gt;=71,$K5497&lt;=77),"Snow",AND($K5497&gt;=80,$K5497&lt;=82),"Rain Showers",AND($K5497&gt;=95,$K5497&lt;=99),"Thunderstorm",TRUE,"Cloudy"))</f>
        <v/>
      </c>
      <c r="G5497" s="3" t="str" cm="1">
        <f t="array" ref="G5497">IF($A5497="","",INDEX(OpenMeteoAPI[TemperatureC],ROWS($G$2:G5497)))</f>
        <v/>
      </c>
      <c r="H5497" s="4" t="str" cm="1">
        <f t="array" ref="H5497">IF($A5497="","",INDEX(OpenMeteoAPI[RelativeHumidityPct],ROWS($H$2:H5497))/100)</f>
        <v/>
      </c>
      <c r="I5497" s="4" t="str" cm="1">
        <f t="array" ref="I5497">IF($A5497="","",INDEX(OpenMeteoAPI[PrecipitationProbabilityPct],ROWS($I$2:I5497))/100)</f>
        <v/>
      </c>
      <c r="J5497" s="3" t="str" cm="1">
        <f t="array" ref="J5497">IF($A5497="","",INDEX(OpenMeteoAPI[PrecipitationMM],ROWS($J$2:J5497)))</f>
        <v/>
      </c>
      <c r="K5497" t="str" cm="1">
        <f t="array" ref="K5497">IF($A5497="","",INDEX(OpenMeteoAPI[WeatherCode],ROWS($K$2:K5497)))</f>
        <v/>
      </c>
      <c r="L5497" s="3" t="str" cm="1">
        <f t="array" ref="L5497">IF($A5497="","",INDEX(OpenMeteoAPI[WindSpeedKMH],ROWS($L$2:L5497)))</f>
        <v/>
      </c>
    </row>
    <row r="5498" spans="1:12">
      <c r="A5498" t="str" cm="1">
        <f t="array" ref="A5498">IFERROR(INDEX(OpenMeteoAPI[City],ROWS($A$2:A5498))&amp;", "&amp;INDEX(OpenMeteoAPI[CountryCode],ROWS($A$2:A5498)),"")</f>
        <v/>
      </c>
      <c r="B5498" t="str" cm="1">
        <f t="array" ref="B5498">IF($A5498="","",INDEX(OpenMeteoAPI[LocationID],ROWS($B$2:B5498)))</f>
        <v/>
      </c>
      <c r="C5498" s="5" t="str" cm="1">
        <f t="array" ref="C5498">IF($A5498="","",INDEX(OpenMeteoAPI[ForecastDateTime],ROWS($C$2:C5498)))</f>
        <v/>
      </c>
      <c r="D5498" t="str">
        <f t="shared" si="85"/>
        <v/>
      </c>
      <c r="E5498" t="str" cm="1">
        <f t="array" ref="E5498">IF($K5498="","",_xlfn.IFS($K5498=0,_xlfn.UNICHAR(9728),$K5498&lt;=3,_xlfn.UNICHAR(9729),OR($K5498=45,$K5498=48),"~",AND($K5498&gt;=51,$K5498&lt;=67),_xlfn.UNICHAR(9748),AND($K5498&gt;=71,$K5498&lt;=77),_xlfn.UNICHAR(10052),AND($K5498&gt;=80,$K5498&lt;=82),_xlfn.UNICHAR(9748),AND($K5498&gt;=95,$K5498&lt;=99),_xlfn.UNICHAR(9889),TRUE,_xlfn.UNICHAR(9729)))</f>
        <v/>
      </c>
      <c r="F5498" t="str" cm="1">
        <f t="array" ref="F5498">IF($K5498="","",_xlfn.IFS($K5498=0,"Clear",$K5498&lt;=3,"Partly Cloudy",OR($K5498=45,$K5498=48),"Fog",AND($K5498&gt;=51,$K5498&lt;=67),"Drizzle",AND($K5498&gt;=71,$K5498&lt;=77),"Snow",AND($K5498&gt;=80,$K5498&lt;=82),"Rain Showers",AND($K5498&gt;=95,$K5498&lt;=99),"Thunderstorm",TRUE,"Cloudy"))</f>
        <v/>
      </c>
      <c r="G5498" s="3" t="str" cm="1">
        <f t="array" ref="G5498">IF($A5498="","",INDEX(OpenMeteoAPI[TemperatureC],ROWS($G$2:G5498)))</f>
        <v/>
      </c>
      <c r="H5498" s="4" t="str" cm="1">
        <f t="array" ref="H5498">IF($A5498="","",INDEX(OpenMeteoAPI[RelativeHumidityPct],ROWS($H$2:H5498))/100)</f>
        <v/>
      </c>
      <c r="I5498" s="4" t="str" cm="1">
        <f t="array" ref="I5498">IF($A5498="","",INDEX(OpenMeteoAPI[PrecipitationProbabilityPct],ROWS($I$2:I5498))/100)</f>
        <v/>
      </c>
      <c r="J5498" s="3" t="str" cm="1">
        <f t="array" ref="J5498">IF($A5498="","",INDEX(OpenMeteoAPI[PrecipitationMM],ROWS($J$2:J5498)))</f>
        <v/>
      </c>
      <c r="K5498" t="str" cm="1">
        <f t="array" ref="K5498">IF($A5498="","",INDEX(OpenMeteoAPI[WeatherCode],ROWS($K$2:K5498)))</f>
        <v/>
      </c>
      <c r="L5498" s="3" t="str" cm="1">
        <f t="array" ref="L5498">IF($A5498="","",INDEX(OpenMeteoAPI[WindSpeedKMH],ROWS($L$2:L5498)))</f>
        <v/>
      </c>
    </row>
    <row r="5499" spans="1:12">
      <c r="A5499" t="str" cm="1">
        <f t="array" ref="A5499">IFERROR(INDEX(OpenMeteoAPI[City],ROWS($A$2:A5499))&amp;", "&amp;INDEX(OpenMeteoAPI[CountryCode],ROWS($A$2:A5499)),"")</f>
        <v/>
      </c>
      <c r="B5499" t="str" cm="1">
        <f t="array" ref="B5499">IF($A5499="","",INDEX(OpenMeteoAPI[LocationID],ROWS($B$2:B5499)))</f>
        <v/>
      </c>
      <c r="C5499" s="5" t="str" cm="1">
        <f t="array" ref="C5499">IF($A5499="","",INDEX(OpenMeteoAPI[ForecastDateTime],ROWS($C$2:C5499)))</f>
        <v/>
      </c>
      <c r="D5499" t="str">
        <f t="shared" si="85"/>
        <v/>
      </c>
      <c r="E5499" t="str" cm="1">
        <f t="array" ref="E5499">IF($K5499="","",_xlfn.IFS($K5499=0,_xlfn.UNICHAR(9728),$K5499&lt;=3,_xlfn.UNICHAR(9729),OR($K5499=45,$K5499=48),"~",AND($K5499&gt;=51,$K5499&lt;=67),_xlfn.UNICHAR(9748),AND($K5499&gt;=71,$K5499&lt;=77),_xlfn.UNICHAR(10052),AND($K5499&gt;=80,$K5499&lt;=82),_xlfn.UNICHAR(9748),AND($K5499&gt;=95,$K5499&lt;=99),_xlfn.UNICHAR(9889),TRUE,_xlfn.UNICHAR(9729)))</f>
        <v/>
      </c>
      <c r="F5499" t="str" cm="1">
        <f t="array" ref="F5499">IF($K5499="","",_xlfn.IFS($K5499=0,"Clear",$K5499&lt;=3,"Partly Cloudy",OR($K5499=45,$K5499=48),"Fog",AND($K5499&gt;=51,$K5499&lt;=67),"Drizzle",AND($K5499&gt;=71,$K5499&lt;=77),"Snow",AND($K5499&gt;=80,$K5499&lt;=82),"Rain Showers",AND($K5499&gt;=95,$K5499&lt;=99),"Thunderstorm",TRUE,"Cloudy"))</f>
        <v/>
      </c>
      <c r="G5499" s="3" t="str" cm="1">
        <f t="array" ref="G5499">IF($A5499="","",INDEX(OpenMeteoAPI[TemperatureC],ROWS($G$2:G5499)))</f>
        <v/>
      </c>
      <c r="H5499" s="4" t="str" cm="1">
        <f t="array" ref="H5499">IF($A5499="","",INDEX(OpenMeteoAPI[RelativeHumidityPct],ROWS($H$2:H5499))/100)</f>
        <v/>
      </c>
      <c r="I5499" s="4" t="str" cm="1">
        <f t="array" ref="I5499">IF($A5499="","",INDEX(OpenMeteoAPI[PrecipitationProbabilityPct],ROWS($I$2:I5499))/100)</f>
        <v/>
      </c>
      <c r="J5499" s="3" t="str" cm="1">
        <f t="array" ref="J5499">IF($A5499="","",INDEX(OpenMeteoAPI[PrecipitationMM],ROWS($J$2:J5499)))</f>
        <v/>
      </c>
      <c r="K5499" t="str" cm="1">
        <f t="array" ref="K5499">IF($A5499="","",INDEX(OpenMeteoAPI[WeatherCode],ROWS($K$2:K5499)))</f>
        <v/>
      </c>
      <c r="L5499" s="3" t="str" cm="1">
        <f t="array" ref="L5499">IF($A5499="","",INDEX(OpenMeteoAPI[WindSpeedKMH],ROWS($L$2:L5499)))</f>
        <v/>
      </c>
    </row>
    <row r="5500" spans="1:12">
      <c r="A5500" t="str" cm="1">
        <f t="array" ref="A5500">IFERROR(INDEX(OpenMeteoAPI[City],ROWS($A$2:A5500))&amp;", "&amp;INDEX(OpenMeteoAPI[CountryCode],ROWS($A$2:A5500)),"")</f>
        <v/>
      </c>
      <c r="B5500" t="str" cm="1">
        <f t="array" ref="B5500">IF($A5500="","",INDEX(OpenMeteoAPI[LocationID],ROWS($B$2:B5500)))</f>
        <v/>
      </c>
      <c r="C5500" s="5" t="str" cm="1">
        <f t="array" ref="C5500">IF($A5500="","",INDEX(OpenMeteoAPI[ForecastDateTime],ROWS($C$2:C5500)))</f>
        <v/>
      </c>
      <c r="D5500" t="str">
        <f t="shared" si="85"/>
        <v/>
      </c>
      <c r="E5500" t="str" cm="1">
        <f t="array" ref="E5500">IF($K5500="","",_xlfn.IFS($K5500=0,_xlfn.UNICHAR(9728),$K5500&lt;=3,_xlfn.UNICHAR(9729),OR($K5500=45,$K5500=48),"~",AND($K5500&gt;=51,$K5500&lt;=67),_xlfn.UNICHAR(9748),AND($K5500&gt;=71,$K5500&lt;=77),_xlfn.UNICHAR(10052),AND($K5500&gt;=80,$K5500&lt;=82),_xlfn.UNICHAR(9748),AND($K5500&gt;=95,$K5500&lt;=99),_xlfn.UNICHAR(9889),TRUE,_xlfn.UNICHAR(9729)))</f>
        <v/>
      </c>
      <c r="F5500" t="str" cm="1">
        <f t="array" ref="F5500">IF($K5500="","",_xlfn.IFS($K5500=0,"Clear",$K5500&lt;=3,"Partly Cloudy",OR($K5500=45,$K5500=48),"Fog",AND($K5500&gt;=51,$K5500&lt;=67),"Drizzle",AND($K5500&gt;=71,$K5500&lt;=77),"Snow",AND($K5500&gt;=80,$K5500&lt;=82),"Rain Showers",AND($K5500&gt;=95,$K5500&lt;=99),"Thunderstorm",TRUE,"Cloudy"))</f>
        <v/>
      </c>
      <c r="G5500" s="3" t="str" cm="1">
        <f t="array" ref="G5500">IF($A5500="","",INDEX(OpenMeteoAPI[TemperatureC],ROWS($G$2:G5500)))</f>
        <v/>
      </c>
      <c r="H5500" s="4" t="str" cm="1">
        <f t="array" ref="H5500">IF($A5500="","",INDEX(OpenMeteoAPI[RelativeHumidityPct],ROWS($H$2:H5500))/100)</f>
        <v/>
      </c>
      <c r="I5500" s="4" t="str" cm="1">
        <f t="array" ref="I5500">IF($A5500="","",INDEX(OpenMeteoAPI[PrecipitationProbabilityPct],ROWS($I$2:I5500))/100)</f>
        <v/>
      </c>
      <c r="J5500" s="3" t="str" cm="1">
        <f t="array" ref="J5500">IF($A5500="","",INDEX(OpenMeteoAPI[PrecipitationMM],ROWS($J$2:J5500)))</f>
        <v/>
      </c>
      <c r="K5500" t="str" cm="1">
        <f t="array" ref="K5500">IF($A5500="","",INDEX(OpenMeteoAPI[WeatherCode],ROWS($K$2:K5500)))</f>
        <v/>
      </c>
      <c r="L5500" s="3" t="str" cm="1">
        <f t="array" ref="L5500">IF($A5500="","",INDEX(OpenMeteoAPI[WindSpeedKMH],ROWS($L$2:L5500)))</f>
        <v/>
      </c>
    </row>
    <row r="5501" spans="1:12">
      <c r="A5501" t="str" cm="1">
        <f t="array" ref="A5501">IFERROR(INDEX(OpenMeteoAPI[City],ROWS($A$2:A5501))&amp;", "&amp;INDEX(OpenMeteoAPI[CountryCode],ROWS($A$2:A5501)),"")</f>
        <v/>
      </c>
      <c r="B5501" t="str" cm="1">
        <f t="array" ref="B5501">IF($A5501="","",INDEX(OpenMeteoAPI[LocationID],ROWS($B$2:B5501)))</f>
        <v/>
      </c>
      <c r="C5501" s="5" t="str" cm="1">
        <f t="array" ref="C5501">IF($A5501="","",INDEX(OpenMeteoAPI[ForecastDateTime],ROWS($C$2:C5501)))</f>
        <v/>
      </c>
      <c r="D5501" t="str">
        <f t="shared" si="85"/>
        <v/>
      </c>
      <c r="E5501" t="str" cm="1">
        <f t="array" ref="E5501">IF($K5501="","",_xlfn.IFS($K5501=0,_xlfn.UNICHAR(9728),$K5501&lt;=3,_xlfn.UNICHAR(9729),OR($K5501=45,$K5501=48),"~",AND($K5501&gt;=51,$K5501&lt;=67),_xlfn.UNICHAR(9748),AND($K5501&gt;=71,$K5501&lt;=77),_xlfn.UNICHAR(10052),AND($K5501&gt;=80,$K5501&lt;=82),_xlfn.UNICHAR(9748),AND($K5501&gt;=95,$K5501&lt;=99),_xlfn.UNICHAR(9889),TRUE,_xlfn.UNICHAR(9729)))</f>
        <v/>
      </c>
      <c r="F5501" t="str" cm="1">
        <f t="array" ref="F5501">IF($K5501="","",_xlfn.IFS($K5501=0,"Clear",$K5501&lt;=3,"Partly Cloudy",OR($K5501=45,$K5501=48),"Fog",AND($K5501&gt;=51,$K5501&lt;=67),"Drizzle",AND($K5501&gt;=71,$K5501&lt;=77),"Snow",AND($K5501&gt;=80,$K5501&lt;=82),"Rain Showers",AND($K5501&gt;=95,$K5501&lt;=99),"Thunderstorm",TRUE,"Cloudy"))</f>
        <v/>
      </c>
      <c r="G5501" s="3" t="str" cm="1">
        <f t="array" ref="G5501">IF($A5501="","",INDEX(OpenMeteoAPI[TemperatureC],ROWS($G$2:G5501)))</f>
        <v/>
      </c>
      <c r="H5501" s="4" t="str" cm="1">
        <f t="array" ref="H5501">IF($A5501="","",INDEX(OpenMeteoAPI[RelativeHumidityPct],ROWS($H$2:H5501))/100)</f>
        <v/>
      </c>
      <c r="I5501" s="4" t="str" cm="1">
        <f t="array" ref="I5501">IF($A5501="","",INDEX(OpenMeteoAPI[PrecipitationProbabilityPct],ROWS($I$2:I5501))/100)</f>
        <v/>
      </c>
      <c r="J5501" s="3" t="str" cm="1">
        <f t="array" ref="J5501">IF($A5501="","",INDEX(OpenMeteoAPI[PrecipitationMM],ROWS($J$2:J5501)))</f>
        <v/>
      </c>
      <c r="K5501" t="str" cm="1">
        <f t="array" ref="K5501">IF($A5501="","",INDEX(OpenMeteoAPI[WeatherCode],ROWS($K$2:K5501)))</f>
        <v/>
      </c>
      <c r="L5501" s="3" t="str" cm="1">
        <f t="array" ref="L5501">IF($A5501="","",INDEX(OpenMeteoAPI[WindSpeedKMH],ROWS($L$2:L5501)))</f>
        <v/>
      </c>
    </row>
    <row r="5502" spans="1:12">
      <c r="A5502" t="str" cm="1">
        <f t="array" ref="A5502">IFERROR(INDEX(OpenMeteoAPI[City],ROWS($A$2:A5502))&amp;", "&amp;INDEX(OpenMeteoAPI[CountryCode],ROWS($A$2:A5502)),"")</f>
        <v/>
      </c>
      <c r="B5502" t="str" cm="1">
        <f t="array" ref="B5502">IF($A5502="","",INDEX(OpenMeteoAPI[LocationID],ROWS($B$2:B5502)))</f>
        <v/>
      </c>
      <c r="C5502" s="5" t="str" cm="1">
        <f t="array" ref="C5502">IF($A5502="","",INDEX(OpenMeteoAPI[ForecastDateTime],ROWS($C$2:C5502)))</f>
        <v/>
      </c>
      <c r="D5502" t="str">
        <f t="shared" si="85"/>
        <v/>
      </c>
      <c r="E5502" t="str" cm="1">
        <f t="array" ref="E5502">IF($K5502="","",_xlfn.IFS($K5502=0,_xlfn.UNICHAR(9728),$K5502&lt;=3,_xlfn.UNICHAR(9729),OR($K5502=45,$K5502=48),"~",AND($K5502&gt;=51,$K5502&lt;=67),_xlfn.UNICHAR(9748),AND($K5502&gt;=71,$K5502&lt;=77),_xlfn.UNICHAR(10052),AND($K5502&gt;=80,$K5502&lt;=82),_xlfn.UNICHAR(9748),AND($K5502&gt;=95,$K5502&lt;=99),_xlfn.UNICHAR(9889),TRUE,_xlfn.UNICHAR(9729)))</f>
        <v/>
      </c>
      <c r="F5502" t="str" cm="1">
        <f t="array" ref="F5502">IF($K5502="","",_xlfn.IFS($K5502=0,"Clear",$K5502&lt;=3,"Partly Cloudy",OR($K5502=45,$K5502=48),"Fog",AND($K5502&gt;=51,$K5502&lt;=67),"Drizzle",AND($K5502&gt;=71,$K5502&lt;=77),"Snow",AND($K5502&gt;=80,$K5502&lt;=82),"Rain Showers",AND($K5502&gt;=95,$K5502&lt;=99),"Thunderstorm",TRUE,"Cloudy"))</f>
        <v/>
      </c>
      <c r="G5502" s="3" t="str" cm="1">
        <f t="array" ref="G5502">IF($A5502="","",INDEX(OpenMeteoAPI[TemperatureC],ROWS($G$2:G5502)))</f>
        <v/>
      </c>
      <c r="H5502" s="4" t="str" cm="1">
        <f t="array" ref="H5502">IF($A5502="","",INDEX(OpenMeteoAPI[RelativeHumidityPct],ROWS($H$2:H5502))/100)</f>
        <v/>
      </c>
      <c r="I5502" s="4" t="str" cm="1">
        <f t="array" ref="I5502">IF($A5502="","",INDEX(OpenMeteoAPI[PrecipitationProbabilityPct],ROWS($I$2:I5502))/100)</f>
        <v/>
      </c>
      <c r="J5502" s="3" t="str" cm="1">
        <f t="array" ref="J5502">IF($A5502="","",INDEX(OpenMeteoAPI[PrecipitationMM],ROWS($J$2:J5502)))</f>
        <v/>
      </c>
      <c r="K5502" t="str" cm="1">
        <f t="array" ref="K5502">IF($A5502="","",INDEX(OpenMeteoAPI[WeatherCode],ROWS($K$2:K5502)))</f>
        <v/>
      </c>
      <c r="L5502" s="3" t="str" cm="1">
        <f t="array" ref="L5502">IF($A5502="","",INDEX(OpenMeteoAPI[WindSpeedKMH],ROWS($L$2:L5502)))</f>
        <v/>
      </c>
    </row>
    <row r="5503" spans="1:12">
      <c r="A5503" t="str" cm="1">
        <f t="array" ref="A5503">IFERROR(INDEX(OpenMeteoAPI[City],ROWS($A$2:A5503))&amp;", "&amp;INDEX(OpenMeteoAPI[CountryCode],ROWS($A$2:A5503)),"")</f>
        <v/>
      </c>
      <c r="B5503" t="str" cm="1">
        <f t="array" ref="B5503">IF($A5503="","",INDEX(OpenMeteoAPI[LocationID],ROWS($B$2:B5503)))</f>
        <v/>
      </c>
      <c r="C5503" s="5" t="str" cm="1">
        <f t="array" ref="C5503">IF($A5503="","",INDEX(OpenMeteoAPI[ForecastDateTime],ROWS($C$2:C5503)))</f>
        <v/>
      </c>
      <c r="D5503" t="str">
        <f t="shared" si="85"/>
        <v/>
      </c>
      <c r="E5503" t="str" cm="1">
        <f t="array" ref="E5503">IF($K5503="","",_xlfn.IFS($K5503=0,_xlfn.UNICHAR(9728),$K5503&lt;=3,_xlfn.UNICHAR(9729),OR($K5503=45,$K5503=48),"~",AND($K5503&gt;=51,$K5503&lt;=67),_xlfn.UNICHAR(9748),AND($K5503&gt;=71,$K5503&lt;=77),_xlfn.UNICHAR(10052),AND($K5503&gt;=80,$K5503&lt;=82),_xlfn.UNICHAR(9748),AND($K5503&gt;=95,$K5503&lt;=99),_xlfn.UNICHAR(9889),TRUE,_xlfn.UNICHAR(9729)))</f>
        <v/>
      </c>
      <c r="F5503" t="str" cm="1">
        <f t="array" ref="F5503">IF($K5503="","",_xlfn.IFS($K5503=0,"Clear",$K5503&lt;=3,"Partly Cloudy",OR($K5503=45,$K5503=48),"Fog",AND($K5503&gt;=51,$K5503&lt;=67),"Drizzle",AND($K5503&gt;=71,$K5503&lt;=77),"Snow",AND($K5503&gt;=80,$K5503&lt;=82),"Rain Showers",AND($K5503&gt;=95,$K5503&lt;=99),"Thunderstorm",TRUE,"Cloudy"))</f>
        <v/>
      </c>
      <c r="G5503" s="3" t="str" cm="1">
        <f t="array" ref="G5503">IF($A5503="","",INDEX(OpenMeteoAPI[TemperatureC],ROWS($G$2:G5503)))</f>
        <v/>
      </c>
      <c r="H5503" s="4" t="str" cm="1">
        <f t="array" ref="H5503">IF($A5503="","",INDEX(OpenMeteoAPI[RelativeHumidityPct],ROWS($H$2:H5503))/100)</f>
        <v/>
      </c>
      <c r="I5503" s="4" t="str" cm="1">
        <f t="array" ref="I5503">IF($A5503="","",INDEX(OpenMeteoAPI[PrecipitationProbabilityPct],ROWS($I$2:I5503))/100)</f>
        <v/>
      </c>
      <c r="J5503" s="3" t="str" cm="1">
        <f t="array" ref="J5503">IF($A5503="","",INDEX(OpenMeteoAPI[PrecipitationMM],ROWS($J$2:J5503)))</f>
        <v/>
      </c>
      <c r="K5503" t="str" cm="1">
        <f t="array" ref="K5503">IF($A5503="","",INDEX(OpenMeteoAPI[WeatherCode],ROWS($K$2:K5503)))</f>
        <v/>
      </c>
      <c r="L5503" s="3" t="str" cm="1">
        <f t="array" ref="L5503">IF($A5503="","",INDEX(OpenMeteoAPI[WindSpeedKMH],ROWS($L$2:L5503)))</f>
        <v/>
      </c>
    </row>
    <row r="5504" spans="1:12">
      <c r="A5504" t="str" cm="1">
        <f t="array" ref="A5504">IFERROR(INDEX(OpenMeteoAPI[City],ROWS($A$2:A5504))&amp;", "&amp;INDEX(OpenMeteoAPI[CountryCode],ROWS($A$2:A5504)),"")</f>
        <v/>
      </c>
      <c r="B5504" t="str" cm="1">
        <f t="array" ref="B5504">IF($A5504="","",INDEX(OpenMeteoAPI[LocationID],ROWS($B$2:B5504)))</f>
        <v/>
      </c>
      <c r="C5504" s="5" t="str" cm="1">
        <f t="array" ref="C5504">IF($A5504="","",INDEX(OpenMeteoAPI[ForecastDateTime],ROWS($C$2:C5504)))</f>
        <v/>
      </c>
      <c r="D5504" t="str">
        <f t="shared" si="85"/>
        <v/>
      </c>
      <c r="E5504" t="str" cm="1">
        <f t="array" ref="E5504">IF($K5504="","",_xlfn.IFS($K5504=0,_xlfn.UNICHAR(9728),$K5504&lt;=3,_xlfn.UNICHAR(9729),OR($K5504=45,$K5504=48),"~",AND($K5504&gt;=51,$K5504&lt;=67),_xlfn.UNICHAR(9748),AND($K5504&gt;=71,$K5504&lt;=77),_xlfn.UNICHAR(10052),AND($K5504&gt;=80,$K5504&lt;=82),_xlfn.UNICHAR(9748),AND($K5504&gt;=95,$K5504&lt;=99),_xlfn.UNICHAR(9889),TRUE,_xlfn.UNICHAR(9729)))</f>
        <v/>
      </c>
      <c r="F5504" t="str" cm="1">
        <f t="array" ref="F5504">IF($K5504="","",_xlfn.IFS($K5504=0,"Clear",$K5504&lt;=3,"Partly Cloudy",OR($K5504=45,$K5504=48),"Fog",AND($K5504&gt;=51,$K5504&lt;=67),"Drizzle",AND($K5504&gt;=71,$K5504&lt;=77),"Snow",AND($K5504&gt;=80,$K5504&lt;=82),"Rain Showers",AND($K5504&gt;=95,$K5504&lt;=99),"Thunderstorm",TRUE,"Cloudy"))</f>
        <v/>
      </c>
      <c r="G5504" s="3" t="str" cm="1">
        <f t="array" ref="G5504">IF($A5504="","",INDEX(OpenMeteoAPI[TemperatureC],ROWS($G$2:G5504)))</f>
        <v/>
      </c>
      <c r="H5504" s="4" t="str" cm="1">
        <f t="array" ref="H5504">IF($A5504="","",INDEX(OpenMeteoAPI[RelativeHumidityPct],ROWS($H$2:H5504))/100)</f>
        <v/>
      </c>
      <c r="I5504" s="4" t="str" cm="1">
        <f t="array" ref="I5504">IF($A5504="","",INDEX(OpenMeteoAPI[PrecipitationProbabilityPct],ROWS($I$2:I5504))/100)</f>
        <v/>
      </c>
      <c r="J5504" s="3" t="str" cm="1">
        <f t="array" ref="J5504">IF($A5504="","",INDEX(OpenMeteoAPI[PrecipitationMM],ROWS($J$2:J5504)))</f>
        <v/>
      </c>
      <c r="K5504" t="str" cm="1">
        <f t="array" ref="K5504">IF($A5504="","",INDEX(OpenMeteoAPI[WeatherCode],ROWS($K$2:K5504)))</f>
        <v/>
      </c>
      <c r="L5504" s="3" t="str" cm="1">
        <f t="array" ref="L5504">IF($A5504="","",INDEX(OpenMeteoAPI[WindSpeedKMH],ROWS($L$2:L5504)))</f>
        <v/>
      </c>
    </row>
    <row r="5505" spans="1:12">
      <c r="A5505" t="str" cm="1">
        <f t="array" ref="A5505">IFERROR(INDEX(OpenMeteoAPI[City],ROWS($A$2:A5505))&amp;", "&amp;INDEX(OpenMeteoAPI[CountryCode],ROWS($A$2:A5505)),"")</f>
        <v/>
      </c>
      <c r="B5505" t="str" cm="1">
        <f t="array" ref="B5505">IF($A5505="","",INDEX(OpenMeteoAPI[LocationID],ROWS($B$2:B5505)))</f>
        <v/>
      </c>
      <c r="C5505" s="5" t="str" cm="1">
        <f t="array" ref="C5505">IF($A5505="","",INDEX(OpenMeteoAPI[ForecastDateTime],ROWS($C$2:C5505)))</f>
        <v/>
      </c>
      <c r="D5505" t="str">
        <f t="shared" si="85"/>
        <v/>
      </c>
      <c r="E5505" t="str" cm="1">
        <f t="array" ref="E5505">IF($K5505="","",_xlfn.IFS($K5505=0,_xlfn.UNICHAR(9728),$K5505&lt;=3,_xlfn.UNICHAR(9729),OR($K5505=45,$K5505=48),"~",AND($K5505&gt;=51,$K5505&lt;=67),_xlfn.UNICHAR(9748),AND($K5505&gt;=71,$K5505&lt;=77),_xlfn.UNICHAR(10052),AND($K5505&gt;=80,$K5505&lt;=82),_xlfn.UNICHAR(9748),AND($K5505&gt;=95,$K5505&lt;=99),_xlfn.UNICHAR(9889),TRUE,_xlfn.UNICHAR(9729)))</f>
        <v/>
      </c>
      <c r="F5505" t="str" cm="1">
        <f t="array" ref="F5505">IF($K5505="","",_xlfn.IFS($K5505=0,"Clear",$K5505&lt;=3,"Partly Cloudy",OR($K5505=45,$K5505=48),"Fog",AND($K5505&gt;=51,$K5505&lt;=67),"Drizzle",AND($K5505&gt;=71,$K5505&lt;=77),"Snow",AND($K5505&gt;=80,$K5505&lt;=82),"Rain Showers",AND($K5505&gt;=95,$K5505&lt;=99),"Thunderstorm",TRUE,"Cloudy"))</f>
        <v/>
      </c>
      <c r="G5505" s="3" t="str" cm="1">
        <f t="array" ref="G5505">IF($A5505="","",INDEX(OpenMeteoAPI[TemperatureC],ROWS($G$2:G5505)))</f>
        <v/>
      </c>
      <c r="H5505" s="4" t="str" cm="1">
        <f t="array" ref="H5505">IF($A5505="","",INDEX(OpenMeteoAPI[RelativeHumidityPct],ROWS($H$2:H5505))/100)</f>
        <v/>
      </c>
      <c r="I5505" s="4" t="str" cm="1">
        <f t="array" ref="I5505">IF($A5505="","",INDEX(OpenMeteoAPI[PrecipitationProbabilityPct],ROWS($I$2:I5505))/100)</f>
        <v/>
      </c>
      <c r="J5505" s="3" t="str" cm="1">
        <f t="array" ref="J5505">IF($A5505="","",INDEX(OpenMeteoAPI[PrecipitationMM],ROWS($J$2:J5505)))</f>
        <v/>
      </c>
      <c r="K5505" t="str" cm="1">
        <f t="array" ref="K5505">IF($A5505="","",INDEX(OpenMeteoAPI[WeatherCode],ROWS($K$2:K5505)))</f>
        <v/>
      </c>
      <c r="L5505" s="3" t="str" cm="1">
        <f t="array" ref="L5505">IF($A5505="","",INDEX(OpenMeteoAPI[WindSpeedKMH],ROWS($L$2:L5505)))</f>
        <v/>
      </c>
    </row>
    <row r="5506" spans="1:12">
      <c r="A5506" t="str" cm="1">
        <f t="array" ref="A5506">IFERROR(INDEX(OpenMeteoAPI[City],ROWS($A$2:A5506))&amp;", "&amp;INDEX(OpenMeteoAPI[CountryCode],ROWS($A$2:A5506)),"")</f>
        <v/>
      </c>
      <c r="B5506" t="str" cm="1">
        <f t="array" ref="B5506">IF($A5506="","",INDEX(OpenMeteoAPI[LocationID],ROWS($B$2:B5506)))</f>
        <v/>
      </c>
      <c r="C5506" s="5" t="str" cm="1">
        <f t="array" ref="C5506">IF($A5506="","",INDEX(OpenMeteoAPI[ForecastDateTime],ROWS($C$2:C5506)))</f>
        <v/>
      </c>
      <c r="D5506" t="str">
        <f t="shared" si="85"/>
        <v/>
      </c>
      <c r="E5506" t="str" cm="1">
        <f t="array" ref="E5506">IF($K5506="","",_xlfn.IFS($K5506=0,_xlfn.UNICHAR(9728),$K5506&lt;=3,_xlfn.UNICHAR(9729),OR($K5506=45,$K5506=48),"~",AND($K5506&gt;=51,$K5506&lt;=67),_xlfn.UNICHAR(9748),AND($K5506&gt;=71,$K5506&lt;=77),_xlfn.UNICHAR(10052),AND($K5506&gt;=80,$K5506&lt;=82),_xlfn.UNICHAR(9748),AND($K5506&gt;=95,$K5506&lt;=99),_xlfn.UNICHAR(9889),TRUE,_xlfn.UNICHAR(9729)))</f>
        <v/>
      </c>
      <c r="F5506" t="str" cm="1">
        <f t="array" ref="F5506">IF($K5506="","",_xlfn.IFS($K5506=0,"Clear",$K5506&lt;=3,"Partly Cloudy",OR($K5506=45,$K5506=48),"Fog",AND($K5506&gt;=51,$K5506&lt;=67),"Drizzle",AND($K5506&gt;=71,$K5506&lt;=77),"Snow",AND($K5506&gt;=80,$K5506&lt;=82),"Rain Showers",AND($K5506&gt;=95,$K5506&lt;=99),"Thunderstorm",TRUE,"Cloudy"))</f>
        <v/>
      </c>
      <c r="G5506" s="3" t="str" cm="1">
        <f t="array" ref="G5506">IF($A5506="","",INDEX(OpenMeteoAPI[TemperatureC],ROWS($G$2:G5506)))</f>
        <v/>
      </c>
      <c r="H5506" s="4" t="str" cm="1">
        <f t="array" ref="H5506">IF($A5506="","",INDEX(OpenMeteoAPI[RelativeHumidityPct],ROWS($H$2:H5506))/100)</f>
        <v/>
      </c>
      <c r="I5506" s="4" t="str" cm="1">
        <f t="array" ref="I5506">IF($A5506="","",INDEX(OpenMeteoAPI[PrecipitationProbabilityPct],ROWS($I$2:I5506))/100)</f>
        <v/>
      </c>
      <c r="J5506" s="3" t="str" cm="1">
        <f t="array" ref="J5506">IF($A5506="","",INDEX(OpenMeteoAPI[PrecipitationMM],ROWS($J$2:J5506)))</f>
        <v/>
      </c>
      <c r="K5506" t="str" cm="1">
        <f t="array" ref="K5506">IF($A5506="","",INDEX(OpenMeteoAPI[WeatherCode],ROWS($K$2:K5506)))</f>
        <v/>
      </c>
      <c r="L5506" s="3" t="str" cm="1">
        <f t="array" ref="L5506">IF($A5506="","",INDEX(OpenMeteoAPI[WindSpeedKMH],ROWS($L$2:L5506)))</f>
        <v/>
      </c>
    </row>
    <row r="5507" spans="1:12">
      <c r="A5507" t="str" cm="1">
        <f t="array" ref="A5507">IFERROR(INDEX(OpenMeteoAPI[City],ROWS($A$2:A5507))&amp;", "&amp;INDEX(OpenMeteoAPI[CountryCode],ROWS($A$2:A5507)),"")</f>
        <v/>
      </c>
      <c r="B5507" t="str" cm="1">
        <f t="array" ref="B5507">IF($A5507="","",INDEX(OpenMeteoAPI[LocationID],ROWS($B$2:B5507)))</f>
        <v/>
      </c>
      <c r="C5507" s="5" t="str" cm="1">
        <f t="array" ref="C5507">IF($A5507="","",INDEX(OpenMeteoAPI[ForecastDateTime],ROWS($C$2:C5507)))</f>
        <v/>
      </c>
      <c r="D5507" t="str">
        <f t="shared" ref="D5507:D5570" si="86">IF($A5507="","",TEXT($C5507,"hAM/PM"))</f>
        <v/>
      </c>
      <c r="E5507" t="str" cm="1">
        <f t="array" ref="E5507">IF($K5507="","",_xlfn.IFS($K5507=0,_xlfn.UNICHAR(9728),$K5507&lt;=3,_xlfn.UNICHAR(9729),OR($K5507=45,$K5507=48),"~",AND($K5507&gt;=51,$K5507&lt;=67),_xlfn.UNICHAR(9748),AND($K5507&gt;=71,$K5507&lt;=77),_xlfn.UNICHAR(10052),AND($K5507&gt;=80,$K5507&lt;=82),_xlfn.UNICHAR(9748),AND($K5507&gt;=95,$K5507&lt;=99),_xlfn.UNICHAR(9889),TRUE,_xlfn.UNICHAR(9729)))</f>
        <v/>
      </c>
      <c r="F5507" t="str" cm="1">
        <f t="array" ref="F5507">IF($K5507="","",_xlfn.IFS($K5507=0,"Clear",$K5507&lt;=3,"Partly Cloudy",OR($K5507=45,$K5507=48),"Fog",AND($K5507&gt;=51,$K5507&lt;=67),"Drizzle",AND($K5507&gt;=71,$K5507&lt;=77),"Snow",AND($K5507&gt;=80,$K5507&lt;=82),"Rain Showers",AND($K5507&gt;=95,$K5507&lt;=99),"Thunderstorm",TRUE,"Cloudy"))</f>
        <v/>
      </c>
      <c r="G5507" s="3" t="str" cm="1">
        <f t="array" ref="G5507">IF($A5507="","",INDEX(OpenMeteoAPI[TemperatureC],ROWS($G$2:G5507)))</f>
        <v/>
      </c>
      <c r="H5507" s="4" t="str" cm="1">
        <f t="array" ref="H5507">IF($A5507="","",INDEX(OpenMeteoAPI[RelativeHumidityPct],ROWS($H$2:H5507))/100)</f>
        <v/>
      </c>
      <c r="I5507" s="4" t="str" cm="1">
        <f t="array" ref="I5507">IF($A5507="","",INDEX(OpenMeteoAPI[PrecipitationProbabilityPct],ROWS($I$2:I5507))/100)</f>
        <v/>
      </c>
      <c r="J5507" s="3" t="str" cm="1">
        <f t="array" ref="J5507">IF($A5507="","",INDEX(OpenMeteoAPI[PrecipitationMM],ROWS($J$2:J5507)))</f>
        <v/>
      </c>
      <c r="K5507" t="str" cm="1">
        <f t="array" ref="K5507">IF($A5507="","",INDEX(OpenMeteoAPI[WeatherCode],ROWS($K$2:K5507)))</f>
        <v/>
      </c>
      <c r="L5507" s="3" t="str" cm="1">
        <f t="array" ref="L5507">IF($A5507="","",INDEX(OpenMeteoAPI[WindSpeedKMH],ROWS($L$2:L5507)))</f>
        <v/>
      </c>
    </row>
    <row r="5508" spans="1:12">
      <c r="A5508" t="str" cm="1">
        <f t="array" ref="A5508">IFERROR(INDEX(OpenMeteoAPI[City],ROWS($A$2:A5508))&amp;", "&amp;INDEX(OpenMeteoAPI[CountryCode],ROWS($A$2:A5508)),"")</f>
        <v/>
      </c>
      <c r="B5508" t="str" cm="1">
        <f t="array" ref="B5508">IF($A5508="","",INDEX(OpenMeteoAPI[LocationID],ROWS($B$2:B5508)))</f>
        <v/>
      </c>
      <c r="C5508" s="5" t="str" cm="1">
        <f t="array" ref="C5508">IF($A5508="","",INDEX(OpenMeteoAPI[ForecastDateTime],ROWS($C$2:C5508)))</f>
        <v/>
      </c>
      <c r="D5508" t="str">
        <f t="shared" si="86"/>
        <v/>
      </c>
      <c r="E5508" t="str" cm="1">
        <f t="array" ref="E5508">IF($K5508="","",_xlfn.IFS($K5508=0,_xlfn.UNICHAR(9728),$K5508&lt;=3,_xlfn.UNICHAR(9729),OR($K5508=45,$K5508=48),"~",AND($K5508&gt;=51,$K5508&lt;=67),_xlfn.UNICHAR(9748),AND($K5508&gt;=71,$K5508&lt;=77),_xlfn.UNICHAR(10052),AND($K5508&gt;=80,$K5508&lt;=82),_xlfn.UNICHAR(9748),AND($K5508&gt;=95,$K5508&lt;=99),_xlfn.UNICHAR(9889),TRUE,_xlfn.UNICHAR(9729)))</f>
        <v/>
      </c>
      <c r="F5508" t="str" cm="1">
        <f t="array" ref="F5508">IF($K5508="","",_xlfn.IFS($K5508=0,"Clear",$K5508&lt;=3,"Partly Cloudy",OR($K5508=45,$K5508=48),"Fog",AND($K5508&gt;=51,$K5508&lt;=67),"Drizzle",AND($K5508&gt;=71,$K5508&lt;=77),"Snow",AND($K5508&gt;=80,$K5508&lt;=82),"Rain Showers",AND($K5508&gt;=95,$K5508&lt;=99),"Thunderstorm",TRUE,"Cloudy"))</f>
        <v/>
      </c>
      <c r="G5508" s="3" t="str" cm="1">
        <f t="array" ref="G5508">IF($A5508="","",INDEX(OpenMeteoAPI[TemperatureC],ROWS($G$2:G5508)))</f>
        <v/>
      </c>
      <c r="H5508" s="4" t="str" cm="1">
        <f t="array" ref="H5508">IF($A5508="","",INDEX(OpenMeteoAPI[RelativeHumidityPct],ROWS($H$2:H5508))/100)</f>
        <v/>
      </c>
      <c r="I5508" s="4" t="str" cm="1">
        <f t="array" ref="I5508">IF($A5508="","",INDEX(OpenMeteoAPI[PrecipitationProbabilityPct],ROWS($I$2:I5508))/100)</f>
        <v/>
      </c>
      <c r="J5508" s="3" t="str" cm="1">
        <f t="array" ref="J5508">IF($A5508="","",INDEX(OpenMeteoAPI[PrecipitationMM],ROWS($J$2:J5508)))</f>
        <v/>
      </c>
      <c r="K5508" t="str" cm="1">
        <f t="array" ref="K5508">IF($A5508="","",INDEX(OpenMeteoAPI[WeatherCode],ROWS($K$2:K5508)))</f>
        <v/>
      </c>
      <c r="L5508" s="3" t="str" cm="1">
        <f t="array" ref="L5508">IF($A5508="","",INDEX(OpenMeteoAPI[WindSpeedKMH],ROWS($L$2:L5508)))</f>
        <v/>
      </c>
    </row>
    <row r="5509" spans="1:12">
      <c r="A5509" t="str" cm="1">
        <f t="array" ref="A5509">IFERROR(INDEX(OpenMeteoAPI[City],ROWS($A$2:A5509))&amp;", "&amp;INDEX(OpenMeteoAPI[CountryCode],ROWS($A$2:A5509)),"")</f>
        <v/>
      </c>
      <c r="B5509" t="str" cm="1">
        <f t="array" ref="B5509">IF($A5509="","",INDEX(OpenMeteoAPI[LocationID],ROWS($B$2:B5509)))</f>
        <v/>
      </c>
      <c r="C5509" s="5" t="str" cm="1">
        <f t="array" ref="C5509">IF($A5509="","",INDEX(OpenMeteoAPI[ForecastDateTime],ROWS($C$2:C5509)))</f>
        <v/>
      </c>
      <c r="D5509" t="str">
        <f t="shared" si="86"/>
        <v/>
      </c>
      <c r="E5509" t="str" cm="1">
        <f t="array" ref="E5509">IF($K5509="","",_xlfn.IFS($K5509=0,_xlfn.UNICHAR(9728),$K5509&lt;=3,_xlfn.UNICHAR(9729),OR($K5509=45,$K5509=48),"~",AND($K5509&gt;=51,$K5509&lt;=67),_xlfn.UNICHAR(9748),AND($K5509&gt;=71,$K5509&lt;=77),_xlfn.UNICHAR(10052),AND($K5509&gt;=80,$K5509&lt;=82),_xlfn.UNICHAR(9748),AND($K5509&gt;=95,$K5509&lt;=99),_xlfn.UNICHAR(9889),TRUE,_xlfn.UNICHAR(9729)))</f>
        <v/>
      </c>
      <c r="F5509" t="str" cm="1">
        <f t="array" ref="F5509">IF($K5509="","",_xlfn.IFS($K5509=0,"Clear",$K5509&lt;=3,"Partly Cloudy",OR($K5509=45,$K5509=48),"Fog",AND($K5509&gt;=51,$K5509&lt;=67),"Drizzle",AND($K5509&gt;=71,$K5509&lt;=77),"Snow",AND($K5509&gt;=80,$K5509&lt;=82),"Rain Showers",AND($K5509&gt;=95,$K5509&lt;=99),"Thunderstorm",TRUE,"Cloudy"))</f>
        <v/>
      </c>
      <c r="G5509" s="3" t="str" cm="1">
        <f t="array" ref="G5509">IF($A5509="","",INDEX(OpenMeteoAPI[TemperatureC],ROWS($G$2:G5509)))</f>
        <v/>
      </c>
      <c r="H5509" s="4" t="str" cm="1">
        <f t="array" ref="H5509">IF($A5509="","",INDEX(OpenMeteoAPI[RelativeHumidityPct],ROWS($H$2:H5509))/100)</f>
        <v/>
      </c>
      <c r="I5509" s="4" t="str" cm="1">
        <f t="array" ref="I5509">IF($A5509="","",INDEX(OpenMeteoAPI[PrecipitationProbabilityPct],ROWS($I$2:I5509))/100)</f>
        <v/>
      </c>
      <c r="J5509" s="3" t="str" cm="1">
        <f t="array" ref="J5509">IF($A5509="","",INDEX(OpenMeteoAPI[PrecipitationMM],ROWS($J$2:J5509)))</f>
        <v/>
      </c>
      <c r="K5509" t="str" cm="1">
        <f t="array" ref="K5509">IF($A5509="","",INDEX(OpenMeteoAPI[WeatherCode],ROWS($K$2:K5509)))</f>
        <v/>
      </c>
      <c r="L5509" s="3" t="str" cm="1">
        <f t="array" ref="L5509">IF($A5509="","",INDEX(OpenMeteoAPI[WindSpeedKMH],ROWS($L$2:L5509)))</f>
        <v/>
      </c>
    </row>
    <row r="5510" spans="1:12">
      <c r="A5510" t="str" cm="1">
        <f t="array" ref="A5510">IFERROR(INDEX(OpenMeteoAPI[City],ROWS($A$2:A5510))&amp;", "&amp;INDEX(OpenMeteoAPI[CountryCode],ROWS($A$2:A5510)),"")</f>
        <v/>
      </c>
      <c r="B5510" t="str" cm="1">
        <f t="array" ref="B5510">IF($A5510="","",INDEX(OpenMeteoAPI[LocationID],ROWS($B$2:B5510)))</f>
        <v/>
      </c>
      <c r="C5510" s="5" t="str" cm="1">
        <f t="array" ref="C5510">IF($A5510="","",INDEX(OpenMeteoAPI[ForecastDateTime],ROWS($C$2:C5510)))</f>
        <v/>
      </c>
      <c r="D5510" t="str">
        <f t="shared" si="86"/>
        <v/>
      </c>
      <c r="E5510" t="str" cm="1">
        <f t="array" ref="E5510">IF($K5510="","",_xlfn.IFS($K5510=0,_xlfn.UNICHAR(9728),$K5510&lt;=3,_xlfn.UNICHAR(9729),OR($K5510=45,$K5510=48),"~",AND($K5510&gt;=51,$K5510&lt;=67),_xlfn.UNICHAR(9748),AND($K5510&gt;=71,$K5510&lt;=77),_xlfn.UNICHAR(10052),AND($K5510&gt;=80,$K5510&lt;=82),_xlfn.UNICHAR(9748),AND($K5510&gt;=95,$K5510&lt;=99),_xlfn.UNICHAR(9889),TRUE,_xlfn.UNICHAR(9729)))</f>
        <v/>
      </c>
      <c r="F5510" t="str" cm="1">
        <f t="array" ref="F5510">IF($K5510="","",_xlfn.IFS($K5510=0,"Clear",$K5510&lt;=3,"Partly Cloudy",OR($K5510=45,$K5510=48),"Fog",AND($K5510&gt;=51,$K5510&lt;=67),"Drizzle",AND($K5510&gt;=71,$K5510&lt;=77),"Snow",AND($K5510&gt;=80,$K5510&lt;=82),"Rain Showers",AND($K5510&gt;=95,$K5510&lt;=99),"Thunderstorm",TRUE,"Cloudy"))</f>
        <v/>
      </c>
      <c r="G5510" s="3" t="str" cm="1">
        <f t="array" ref="G5510">IF($A5510="","",INDEX(OpenMeteoAPI[TemperatureC],ROWS($G$2:G5510)))</f>
        <v/>
      </c>
      <c r="H5510" s="4" t="str" cm="1">
        <f t="array" ref="H5510">IF($A5510="","",INDEX(OpenMeteoAPI[RelativeHumidityPct],ROWS($H$2:H5510))/100)</f>
        <v/>
      </c>
      <c r="I5510" s="4" t="str" cm="1">
        <f t="array" ref="I5510">IF($A5510="","",INDEX(OpenMeteoAPI[PrecipitationProbabilityPct],ROWS($I$2:I5510))/100)</f>
        <v/>
      </c>
      <c r="J5510" s="3" t="str" cm="1">
        <f t="array" ref="J5510">IF($A5510="","",INDEX(OpenMeteoAPI[PrecipitationMM],ROWS($J$2:J5510)))</f>
        <v/>
      </c>
      <c r="K5510" t="str" cm="1">
        <f t="array" ref="K5510">IF($A5510="","",INDEX(OpenMeteoAPI[WeatherCode],ROWS($K$2:K5510)))</f>
        <v/>
      </c>
      <c r="L5510" s="3" t="str" cm="1">
        <f t="array" ref="L5510">IF($A5510="","",INDEX(OpenMeteoAPI[WindSpeedKMH],ROWS($L$2:L5510)))</f>
        <v/>
      </c>
    </row>
    <row r="5511" spans="1:12">
      <c r="A5511" t="str" cm="1">
        <f t="array" ref="A5511">IFERROR(INDEX(OpenMeteoAPI[City],ROWS($A$2:A5511))&amp;", "&amp;INDEX(OpenMeteoAPI[CountryCode],ROWS($A$2:A5511)),"")</f>
        <v/>
      </c>
      <c r="B5511" t="str" cm="1">
        <f t="array" ref="B5511">IF($A5511="","",INDEX(OpenMeteoAPI[LocationID],ROWS($B$2:B5511)))</f>
        <v/>
      </c>
      <c r="C5511" s="5" t="str" cm="1">
        <f t="array" ref="C5511">IF($A5511="","",INDEX(OpenMeteoAPI[ForecastDateTime],ROWS($C$2:C5511)))</f>
        <v/>
      </c>
      <c r="D5511" t="str">
        <f t="shared" si="86"/>
        <v/>
      </c>
      <c r="E5511" t="str" cm="1">
        <f t="array" ref="E5511">IF($K5511="","",_xlfn.IFS($K5511=0,_xlfn.UNICHAR(9728),$K5511&lt;=3,_xlfn.UNICHAR(9729),OR($K5511=45,$K5511=48),"~",AND($K5511&gt;=51,$K5511&lt;=67),_xlfn.UNICHAR(9748),AND($K5511&gt;=71,$K5511&lt;=77),_xlfn.UNICHAR(10052),AND($K5511&gt;=80,$K5511&lt;=82),_xlfn.UNICHAR(9748),AND($K5511&gt;=95,$K5511&lt;=99),_xlfn.UNICHAR(9889),TRUE,_xlfn.UNICHAR(9729)))</f>
        <v/>
      </c>
      <c r="F5511" t="str" cm="1">
        <f t="array" ref="F5511">IF($K5511="","",_xlfn.IFS($K5511=0,"Clear",$K5511&lt;=3,"Partly Cloudy",OR($K5511=45,$K5511=48),"Fog",AND($K5511&gt;=51,$K5511&lt;=67),"Drizzle",AND($K5511&gt;=71,$K5511&lt;=77),"Snow",AND($K5511&gt;=80,$K5511&lt;=82),"Rain Showers",AND($K5511&gt;=95,$K5511&lt;=99),"Thunderstorm",TRUE,"Cloudy"))</f>
        <v/>
      </c>
      <c r="G5511" s="3" t="str" cm="1">
        <f t="array" ref="G5511">IF($A5511="","",INDEX(OpenMeteoAPI[TemperatureC],ROWS($G$2:G5511)))</f>
        <v/>
      </c>
      <c r="H5511" s="4" t="str" cm="1">
        <f t="array" ref="H5511">IF($A5511="","",INDEX(OpenMeteoAPI[RelativeHumidityPct],ROWS($H$2:H5511))/100)</f>
        <v/>
      </c>
      <c r="I5511" s="4" t="str" cm="1">
        <f t="array" ref="I5511">IF($A5511="","",INDEX(OpenMeteoAPI[PrecipitationProbabilityPct],ROWS($I$2:I5511))/100)</f>
        <v/>
      </c>
      <c r="J5511" s="3" t="str" cm="1">
        <f t="array" ref="J5511">IF($A5511="","",INDEX(OpenMeteoAPI[PrecipitationMM],ROWS($J$2:J5511)))</f>
        <v/>
      </c>
      <c r="K5511" t="str" cm="1">
        <f t="array" ref="K5511">IF($A5511="","",INDEX(OpenMeteoAPI[WeatherCode],ROWS($K$2:K5511)))</f>
        <v/>
      </c>
      <c r="L5511" s="3" t="str" cm="1">
        <f t="array" ref="L5511">IF($A5511="","",INDEX(OpenMeteoAPI[WindSpeedKMH],ROWS($L$2:L5511)))</f>
        <v/>
      </c>
    </row>
    <row r="5512" spans="1:12">
      <c r="A5512" t="str" cm="1">
        <f t="array" ref="A5512">IFERROR(INDEX(OpenMeteoAPI[City],ROWS($A$2:A5512))&amp;", "&amp;INDEX(OpenMeteoAPI[CountryCode],ROWS($A$2:A5512)),"")</f>
        <v/>
      </c>
      <c r="B5512" t="str" cm="1">
        <f t="array" ref="B5512">IF($A5512="","",INDEX(OpenMeteoAPI[LocationID],ROWS($B$2:B5512)))</f>
        <v/>
      </c>
      <c r="C5512" s="5" t="str" cm="1">
        <f t="array" ref="C5512">IF($A5512="","",INDEX(OpenMeteoAPI[ForecastDateTime],ROWS($C$2:C5512)))</f>
        <v/>
      </c>
      <c r="D5512" t="str">
        <f t="shared" si="86"/>
        <v/>
      </c>
      <c r="E5512" t="str" cm="1">
        <f t="array" ref="E5512">IF($K5512="","",_xlfn.IFS($K5512=0,_xlfn.UNICHAR(9728),$K5512&lt;=3,_xlfn.UNICHAR(9729),OR($K5512=45,$K5512=48),"~",AND($K5512&gt;=51,$K5512&lt;=67),_xlfn.UNICHAR(9748),AND($K5512&gt;=71,$K5512&lt;=77),_xlfn.UNICHAR(10052),AND($K5512&gt;=80,$K5512&lt;=82),_xlfn.UNICHAR(9748),AND($K5512&gt;=95,$K5512&lt;=99),_xlfn.UNICHAR(9889),TRUE,_xlfn.UNICHAR(9729)))</f>
        <v/>
      </c>
      <c r="F5512" t="str" cm="1">
        <f t="array" ref="F5512">IF($K5512="","",_xlfn.IFS($K5512=0,"Clear",$K5512&lt;=3,"Partly Cloudy",OR($K5512=45,$K5512=48),"Fog",AND($K5512&gt;=51,$K5512&lt;=67),"Drizzle",AND($K5512&gt;=71,$K5512&lt;=77),"Snow",AND($K5512&gt;=80,$K5512&lt;=82),"Rain Showers",AND($K5512&gt;=95,$K5512&lt;=99),"Thunderstorm",TRUE,"Cloudy"))</f>
        <v/>
      </c>
      <c r="G5512" s="3" t="str" cm="1">
        <f t="array" ref="G5512">IF($A5512="","",INDEX(OpenMeteoAPI[TemperatureC],ROWS($G$2:G5512)))</f>
        <v/>
      </c>
      <c r="H5512" s="4" t="str" cm="1">
        <f t="array" ref="H5512">IF($A5512="","",INDEX(OpenMeteoAPI[RelativeHumidityPct],ROWS($H$2:H5512))/100)</f>
        <v/>
      </c>
      <c r="I5512" s="4" t="str" cm="1">
        <f t="array" ref="I5512">IF($A5512="","",INDEX(OpenMeteoAPI[PrecipitationProbabilityPct],ROWS($I$2:I5512))/100)</f>
        <v/>
      </c>
      <c r="J5512" s="3" t="str" cm="1">
        <f t="array" ref="J5512">IF($A5512="","",INDEX(OpenMeteoAPI[PrecipitationMM],ROWS($J$2:J5512)))</f>
        <v/>
      </c>
      <c r="K5512" t="str" cm="1">
        <f t="array" ref="K5512">IF($A5512="","",INDEX(OpenMeteoAPI[WeatherCode],ROWS($K$2:K5512)))</f>
        <v/>
      </c>
      <c r="L5512" s="3" t="str" cm="1">
        <f t="array" ref="L5512">IF($A5512="","",INDEX(OpenMeteoAPI[WindSpeedKMH],ROWS($L$2:L5512)))</f>
        <v/>
      </c>
    </row>
    <row r="5513" spans="1:12">
      <c r="A5513" t="str" cm="1">
        <f t="array" ref="A5513">IFERROR(INDEX(OpenMeteoAPI[City],ROWS($A$2:A5513))&amp;", "&amp;INDEX(OpenMeteoAPI[CountryCode],ROWS($A$2:A5513)),"")</f>
        <v/>
      </c>
      <c r="B5513" t="str" cm="1">
        <f t="array" ref="B5513">IF($A5513="","",INDEX(OpenMeteoAPI[LocationID],ROWS($B$2:B5513)))</f>
        <v/>
      </c>
      <c r="C5513" s="5" t="str" cm="1">
        <f t="array" ref="C5513">IF($A5513="","",INDEX(OpenMeteoAPI[ForecastDateTime],ROWS($C$2:C5513)))</f>
        <v/>
      </c>
      <c r="D5513" t="str">
        <f t="shared" si="86"/>
        <v/>
      </c>
      <c r="E5513" t="str" cm="1">
        <f t="array" ref="E5513">IF($K5513="","",_xlfn.IFS($K5513=0,_xlfn.UNICHAR(9728),$K5513&lt;=3,_xlfn.UNICHAR(9729),OR($K5513=45,$K5513=48),"~",AND($K5513&gt;=51,$K5513&lt;=67),_xlfn.UNICHAR(9748),AND($K5513&gt;=71,$K5513&lt;=77),_xlfn.UNICHAR(10052),AND($K5513&gt;=80,$K5513&lt;=82),_xlfn.UNICHAR(9748),AND($K5513&gt;=95,$K5513&lt;=99),_xlfn.UNICHAR(9889),TRUE,_xlfn.UNICHAR(9729)))</f>
        <v/>
      </c>
      <c r="F5513" t="str" cm="1">
        <f t="array" ref="F5513">IF($K5513="","",_xlfn.IFS($K5513=0,"Clear",$K5513&lt;=3,"Partly Cloudy",OR($K5513=45,$K5513=48),"Fog",AND($K5513&gt;=51,$K5513&lt;=67),"Drizzle",AND($K5513&gt;=71,$K5513&lt;=77),"Snow",AND($K5513&gt;=80,$K5513&lt;=82),"Rain Showers",AND($K5513&gt;=95,$K5513&lt;=99),"Thunderstorm",TRUE,"Cloudy"))</f>
        <v/>
      </c>
      <c r="G5513" s="3" t="str" cm="1">
        <f t="array" ref="G5513">IF($A5513="","",INDEX(OpenMeteoAPI[TemperatureC],ROWS($G$2:G5513)))</f>
        <v/>
      </c>
      <c r="H5513" s="4" t="str" cm="1">
        <f t="array" ref="H5513">IF($A5513="","",INDEX(OpenMeteoAPI[RelativeHumidityPct],ROWS($H$2:H5513))/100)</f>
        <v/>
      </c>
      <c r="I5513" s="4" t="str" cm="1">
        <f t="array" ref="I5513">IF($A5513="","",INDEX(OpenMeteoAPI[PrecipitationProbabilityPct],ROWS($I$2:I5513))/100)</f>
        <v/>
      </c>
      <c r="J5513" s="3" t="str" cm="1">
        <f t="array" ref="J5513">IF($A5513="","",INDEX(OpenMeteoAPI[PrecipitationMM],ROWS($J$2:J5513)))</f>
        <v/>
      </c>
      <c r="K5513" t="str" cm="1">
        <f t="array" ref="K5513">IF($A5513="","",INDEX(OpenMeteoAPI[WeatherCode],ROWS($K$2:K5513)))</f>
        <v/>
      </c>
      <c r="L5513" s="3" t="str" cm="1">
        <f t="array" ref="L5513">IF($A5513="","",INDEX(OpenMeteoAPI[WindSpeedKMH],ROWS($L$2:L5513)))</f>
        <v/>
      </c>
    </row>
    <row r="5514" spans="1:12">
      <c r="A5514" t="str" cm="1">
        <f t="array" ref="A5514">IFERROR(INDEX(OpenMeteoAPI[City],ROWS($A$2:A5514))&amp;", "&amp;INDEX(OpenMeteoAPI[CountryCode],ROWS($A$2:A5514)),"")</f>
        <v/>
      </c>
      <c r="B5514" t="str" cm="1">
        <f t="array" ref="B5514">IF($A5514="","",INDEX(OpenMeteoAPI[LocationID],ROWS($B$2:B5514)))</f>
        <v/>
      </c>
      <c r="C5514" s="5" t="str" cm="1">
        <f t="array" ref="C5514">IF($A5514="","",INDEX(OpenMeteoAPI[ForecastDateTime],ROWS($C$2:C5514)))</f>
        <v/>
      </c>
      <c r="D5514" t="str">
        <f t="shared" si="86"/>
        <v/>
      </c>
      <c r="E5514" t="str" cm="1">
        <f t="array" ref="E5514">IF($K5514="","",_xlfn.IFS($K5514=0,_xlfn.UNICHAR(9728),$K5514&lt;=3,_xlfn.UNICHAR(9729),OR($K5514=45,$K5514=48),"~",AND($K5514&gt;=51,$K5514&lt;=67),_xlfn.UNICHAR(9748),AND($K5514&gt;=71,$K5514&lt;=77),_xlfn.UNICHAR(10052),AND($K5514&gt;=80,$K5514&lt;=82),_xlfn.UNICHAR(9748),AND($K5514&gt;=95,$K5514&lt;=99),_xlfn.UNICHAR(9889),TRUE,_xlfn.UNICHAR(9729)))</f>
        <v/>
      </c>
      <c r="F5514" t="str" cm="1">
        <f t="array" ref="F5514">IF($K5514="","",_xlfn.IFS($K5514=0,"Clear",$K5514&lt;=3,"Partly Cloudy",OR($K5514=45,$K5514=48),"Fog",AND($K5514&gt;=51,$K5514&lt;=67),"Drizzle",AND($K5514&gt;=71,$K5514&lt;=77),"Snow",AND($K5514&gt;=80,$K5514&lt;=82),"Rain Showers",AND($K5514&gt;=95,$K5514&lt;=99),"Thunderstorm",TRUE,"Cloudy"))</f>
        <v/>
      </c>
      <c r="G5514" s="3" t="str" cm="1">
        <f t="array" ref="G5514">IF($A5514="","",INDEX(OpenMeteoAPI[TemperatureC],ROWS($G$2:G5514)))</f>
        <v/>
      </c>
      <c r="H5514" s="4" t="str" cm="1">
        <f t="array" ref="H5514">IF($A5514="","",INDEX(OpenMeteoAPI[RelativeHumidityPct],ROWS($H$2:H5514))/100)</f>
        <v/>
      </c>
      <c r="I5514" s="4" t="str" cm="1">
        <f t="array" ref="I5514">IF($A5514="","",INDEX(OpenMeteoAPI[PrecipitationProbabilityPct],ROWS($I$2:I5514))/100)</f>
        <v/>
      </c>
      <c r="J5514" s="3" t="str" cm="1">
        <f t="array" ref="J5514">IF($A5514="","",INDEX(OpenMeteoAPI[PrecipitationMM],ROWS($J$2:J5514)))</f>
        <v/>
      </c>
      <c r="K5514" t="str" cm="1">
        <f t="array" ref="K5514">IF($A5514="","",INDEX(OpenMeteoAPI[WeatherCode],ROWS($K$2:K5514)))</f>
        <v/>
      </c>
      <c r="L5514" s="3" t="str" cm="1">
        <f t="array" ref="L5514">IF($A5514="","",INDEX(OpenMeteoAPI[WindSpeedKMH],ROWS($L$2:L5514)))</f>
        <v/>
      </c>
    </row>
    <row r="5515" spans="1:12">
      <c r="A5515" t="str" cm="1">
        <f t="array" ref="A5515">IFERROR(INDEX(OpenMeteoAPI[City],ROWS($A$2:A5515))&amp;", "&amp;INDEX(OpenMeteoAPI[CountryCode],ROWS($A$2:A5515)),"")</f>
        <v/>
      </c>
      <c r="B5515" t="str" cm="1">
        <f t="array" ref="B5515">IF($A5515="","",INDEX(OpenMeteoAPI[LocationID],ROWS($B$2:B5515)))</f>
        <v/>
      </c>
      <c r="C5515" s="5" t="str" cm="1">
        <f t="array" ref="C5515">IF($A5515="","",INDEX(OpenMeteoAPI[ForecastDateTime],ROWS($C$2:C5515)))</f>
        <v/>
      </c>
      <c r="D5515" t="str">
        <f t="shared" si="86"/>
        <v/>
      </c>
      <c r="E5515" t="str" cm="1">
        <f t="array" ref="E5515">IF($K5515="","",_xlfn.IFS($K5515=0,_xlfn.UNICHAR(9728),$K5515&lt;=3,_xlfn.UNICHAR(9729),OR($K5515=45,$K5515=48),"~",AND($K5515&gt;=51,$K5515&lt;=67),_xlfn.UNICHAR(9748),AND($K5515&gt;=71,$K5515&lt;=77),_xlfn.UNICHAR(10052),AND($K5515&gt;=80,$K5515&lt;=82),_xlfn.UNICHAR(9748),AND($K5515&gt;=95,$K5515&lt;=99),_xlfn.UNICHAR(9889),TRUE,_xlfn.UNICHAR(9729)))</f>
        <v/>
      </c>
      <c r="F5515" t="str" cm="1">
        <f t="array" ref="F5515">IF($K5515="","",_xlfn.IFS($K5515=0,"Clear",$K5515&lt;=3,"Partly Cloudy",OR($K5515=45,$K5515=48),"Fog",AND($K5515&gt;=51,$K5515&lt;=67),"Drizzle",AND($K5515&gt;=71,$K5515&lt;=77),"Snow",AND($K5515&gt;=80,$K5515&lt;=82),"Rain Showers",AND($K5515&gt;=95,$K5515&lt;=99),"Thunderstorm",TRUE,"Cloudy"))</f>
        <v/>
      </c>
      <c r="G5515" s="3" t="str" cm="1">
        <f t="array" ref="G5515">IF($A5515="","",INDEX(OpenMeteoAPI[TemperatureC],ROWS($G$2:G5515)))</f>
        <v/>
      </c>
      <c r="H5515" s="4" t="str" cm="1">
        <f t="array" ref="H5515">IF($A5515="","",INDEX(OpenMeteoAPI[RelativeHumidityPct],ROWS($H$2:H5515))/100)</f>
        <v/>
      </c>
      <c r="I5515" s="4" t="str" cm="1">
        <f t="array" ref="I5515">IF($A5515="","",INDEX(OpenMeteoAPI[PrecipitationProbabilityPct],ROWS($I$2:I5515))/100)</f>
        <v/>
      </c>
      <c r="J5515" s="3" t="str" cm="1">
        <f t="array" ref="J5515">IF($A5515="","",INDEX(OpenMeteoAPI[PrecipitationMM],ROWS($J$2:J5515)))</f>
        <v/>
      </c>
      <c r="K5515" t="str" cm="1">
        <f t="array" ref="K5515">IF($A5515="","",INDEX(OpenMeteoAPI[WeatherCode],ROWS($K$2:K5515)))</f>
        <v/>
      </c>
      <c r="L5515" s="3" t="str" cm="1">
        <f t="array" ref="L5515">IF($A5515="","",INDEX(OpenMeteoAPI[WindSpeedKMH],ROWS($L$2:L5515)))</f>
        <v/>
      </c>
    </row>
    <row r="5516" spans="1:12">
      <c r="A5516" t="str" cm="1">
        <f t="array" ref="A5516">IFERROR(INDEX(OpenMeteoAPI[City],ROWS($A$2:A5516))&amp;", "&amp;INDEX(OpenMeteoAPI[CountryCode],ROWS($A$2:A5516)),"")</f>
        <v/>
      </c>
      <c r="B5516" t="str" cm="1">
        <f t="array" ref="B5516">IF($A5516="","",INDEX(OpenMeteoAPI[LocationID],ROWS($B$2:B5516)))</f>
        <v/>
      </c>
      <c r="C5516" s="5" t="str" cm="1">
        <f t="array" ref="C5516">IF($A5516="","",INDEX(OpenMeteoAPI[ForecastDateTime],ROWS($C$2:C5516)))</f>
        <v/>
      </c>
      <c r="D5516" t="str">
        <f t="shared" si="86"/>
        <v/>
      </c>
      <c r="E5516" t="str" cm="1">
        <f t="array" ref="E5516">IF($K5516="","",_xlfn.IFS($K5516=0,_xlfn.UNICHAR(9728),$K5516&lt;=3,_xlfn.UNICHAR(9729),OR($K5516=45,$K5516=48),"~",AND($K5516&gt;=51,$K5516&lt;=67),_xlfn.UNICHAR(9748),AND($K5516&gt;=71,$K5516&lt;=77),_xlfn.UNICHAR(10052),AND($K5516&gt;=80,$K5516&lt;=82),_xlfn.UNICHAR(9748),AND($K5516&gt;=95,$K5516&lt;=99),_xlfn.UNICHAR(9889),TRUE,_xlfn.UNICHAR(9729)))</f>
        <v/>
      </c>
      <c r="F5516" t="str" cm="1">
        <f t="array" ref="F5516">IF($K5516="","",_xlfn.IFS($K5516=0,"Clear",$K5516&lt;=3,"Partly Cloudy",OR($K5516=45,$K5516=48),"Fog",AND($K5516&gt;=51,$K5516&lt;=67),"Drizzle",AND($K5516&gt;=71,$K5516&lt;=77),"Snow",AND($K5516&gt;=80,$K5516&lt;=82),"Rain Showers",AND($K5516&gt;=95,$K5516&lt;=99),"Thunderstorm",TRUE,"Cloudy"))</f>
        <v/>
      </c>
      <c r="G5516" s="3" t="str" cm="1">
        <f t="array" ref="G5516">IF($A5516="","",INDEX(OpenMeteoAPI[TemperatureC],ROWS($G$2:G5516)))</f>
        <v/>
      </c>
      <c r="H5516" s="4" t="str" cm="1">
        <f t="array" ref="H5516">IF($A5516="","",INDEX(OpenMeteoAPI[RelativeHumidityPct],ROWS($H$2:H5516))/100)</f>
        <v/>
      </c>
      <c r="I5516" s="4" t="str" cm="1">
        <f t="array" ref="I5516">IF($A5516="","",INDEX(OpenMeteoAPI[PrecipitationProbabilityPct],ROWS($I$2:I5516))/100)</f>
        <v/>
      </c>
      <c r="J5516" s="3" t="str" cm="1">
        <f t="array" ref="J5516">IF($A5516="","",INDEX(OpenMeteoAPI[PrecipitationMM],ROWS($J$2:J5516)))</f>
        <v/>
      </c>
      <c r="K5516" t="str" cm="1">
        <f t="array" ref="K5516">IF($A5516="","",INDEX(OpenMeteoAPI[WeatherCode],ROWS($K$2:K5516)))</f>
        <v/>
      </c>
      <c r="L5516" s="3" t="str" cm="1">
        <f t="array" ref="L5516">IF($A5516="","",INDEX(OpenMeteoAPI[WindSpeedKMH],ROWS($L$2:L5516)))</f>
        <v/>
      </c>
    </row>
    <row r="5517" spans="1:12">
      <c r="A5517" t="str" cm="1">
        <f t="array" ref="A5517">IFERROR(INDEX(OpenMeteoAPI[City],ROWS($A$2:A5517))&amp;", "&amp;INDEX(OpenMeteoAPI[CountryCode],ROWS($A$2:A5517)),"")</f>
        <v/>
      </c>
      <c r="B5517" t="str" cm="1">
        <f t="array" ref="B5517">IF($A5517="","",INDEX(OpenMeteoAPI[LocationID],ROWS($B$2:B5517)))</f>
        <v/>
      </c>
      <c r="C5517" s="5" t="str" cm="1">
        <f t="array" ref="C5517">IF($A5517="","",INDEX(OpenMeteoAPI[ForecastDateTime],ROWS($C$2:C5517)))</f>
        <v/>
      </c>
      <c r="D5517" t="str">
        <f t="shared" si="86"/>
        <v/>
      </c>
      <c r="E5517" t="str" cm="1">
        <f t="array" ref="E5517">IF($K5517="","",_xlfn.IFS($K5517=0,_xlfn.UNICHAR(9728),$K5517&lt;=3,_xlfn.UNICHAR(9729),OR($K5517=45,$K5517=48),"~",AND($K5517&gt;=51,$K5517&lt;=67),_xlfn.UNICHAR(9748),AND($K5517&gt;=71,$K5517&lt;=77),_xlfn.UNICHAR(10052),AND($K5517&gt;=80,$K5517&lt;=82),_xlfn.UNICHAR(9748),AND($K5517&gt;=95,$K5517&lt;=99),_xlfn.UNICHAR(9889),TRUE,_xlfn.UNICHAR(9729)))</f>
        <v/>
      </c>
      <c r="F5517" t="str" cm="1">
        <f t="array" ref="F5517">IF($K5517="","",_xlfn.IFS($K5517=0,"Clear",$K5517&lt;=3,"Partly Cloudy",OR($K5517=45,$K5517=48),"Fog",AND($K5517&gt;=51,$K5517&lt;=67),"Drizzle",AND($K5517&gt;=71,$K5517&lt;=77),"Snow",AND($K5517&gt;=80,$K5517&lt;=82),"Rain Showers",AND($K5517&gt;=95,$K5517&lt;=99),"Thunderstorm",TRUE,"Cloudy"))</f>
        <v/>
      </c>
      <c r="G5517" s="3" t="str" cm="1">
        <f t="array" ref="G5517">IF($A5517="","",INDEX(OpenMeteoAPI[TemperatureC],ROWS($G$2:G5517)))</f>
        <v/>
      </c>
      <c r="H5517" s="4" t="str" cm="1">
        <f t="array" ref="H5517">IF($A5517="","",INDEX(OpenMeteoAPI[RelativeHumidityPct],ROWS($H$2:H5517))/100)</f>
        <v/>
      </c>
      <c r="I5517" s="4" t="str" cm="1">
        <f t="array" ref="I5517">IF($A5517="","",INDEX(OpenMeteoAPI[PrecipitationProbabilityPct],ROWS($I$2:I5517))/100)</f>
        <v/>
      </c>
      <c r="J5517" s="3" t="str" cm="1">
        <f t="array" ref="J5517">IF($A5517="","",INDEX(OpenMeteoAPI[PrecipitationMM],ROWS($J$2:J5517)))</f>
        <v/>
      </c>
      <c r="K5517" t="str" cm="1">
        <f t="array" ref="K5517">IF($A5517="","",INDEX(OpenMeteoAPI[WeatherCode],ROWS($K$2:K5517)))</f>
        <v/>
      </c>
      <c r="L5517" s="3" t="str" cm="1">
        <f t="array" ref="L5517">IF($A5517="","",INDEX(OpenMeteoAPI[WindSpeedKMH],ROWS($L$2:L5517)))</f>
        <v/>
      </c>
    </row>
    <row r="5518" spans="1:12">
      <c r="A5518" t="str" cm="1">
        <f t="array" ref="A5518">IFERROR(INDEX(OpenMeteoAPI[City],ROWS($A$2:A5518))&amp;", "&amp;INDEX(OpenMeteoAPI[CountryCode],ROWS($A$2:A5518)),"")</f>
        <v/>
      </c>
      <c r="B5518" t="str" cm="1">
        <f t="array" ref="B5518">IF($A5518="","",INDEX(OpenMeteoAPI[LocationID],ROWS($B$2:B5518)))</f>
        <v/>
      </c>
      <c r="C5518" s="5" t="str" cm="1">
        <f t="array" ref="C5518">IF($A5518="","",INDEX(OpenMeteoAPI[ForecastDateTime],ROWS($C$2:C5518)))</f>
        <v/>
      </c>
      <c r="D5518" t="str">
        <f t="shared" si="86"/>
        <v/>
      </c>
      <c r="E5518" t="str" cm="1">
        <f t="array" ref="E5518">IF($K5518="","",_xlfn.IFS($K5518=0,_xlfn.UNICHAR(9728),$K5518&lt;=3,_xlfn.UNICHAR(9729),OR($K5518=45,$K5518=48),"~",AND($K5518&gt;=51,$K5518&lt;=67),_xlfn.UNICHAR(9748),AND($K5518&gt;=71,$K5518&lt;=77),_xlfn.UNICHAR(10052),AND($K5518&gt;=80,$K5518&lt;=82),_xlfn.UNICHAR(9748),AND($K5518&gt;=95,$K5518&lt;=99),_xlfn.UNICHAR(9889),TRUE,_xlfn.UNICHAR(9729)))</f>
        <v/>
      </c>
      <c r="F5518" t="str" cm="1">
        <f t="array" ref="F5518">IF($K5518="","",_xlfn.IFS($K5518=0,"Clear",$K5518&lt;=3,"Partly Cloudy",OR($K5518=45,$K5518=48),"Fog",AND($K5518&gt;=51,$K5518&lt;=67),"Drizzle",AND($K5518&gt;=71,$K5518&lt;=77),"Snow",AND($K5518&gt;=80,$K5518&lt;=82),"Rain Showers",AND($K5518&gt;=95,$K5518&lt;=99),"Thunderstorm",TRUE,"Cloudy"))</f>
        <v/>
      </c>
      <c r="G5518" s="3" t="str" cm="1">
        <f t="array" ref="G5518">IF($A5518="","",INDEX(OpenMeteoAPI[TemperatureC],ROWS($G$2:G5518)))</f>
        <v/>
      </c>
      <c r="H5518" s="4" t="str" cm="1">
        <f t="array" ref="H5518">IF($A5518="","",INDEX(OpenMeteoAPI[RelativeHumidityPct],ROWS($H$2:H5518))/100)</f>
        <v/>
      </c>
      <c r="I5518" s="4" t="str" cm="1">
        <f t="array" ref="I5518">IF($A5518="","",INDEX(OpenMeteoAPI[PrecipitationProbabilityPct],ROWS($I$2:I5518))/100)</f>
        <v/>
      </c>
      <c r="J5518" s="3" t="str" cm="1">
        <f t="array" ref="J5518">IF($A5518="","",INDEX(OpenMeteoAPI[PrecipitationMM],ROWS($J$2:J5518)))</f>
        <v/>
      </c>
      <c r="K5518" t="str" cm="1">
        <f t="array" ref="K5518">IF($A5518="","",INDEX(OpenMeteoAPI[WeatherCode],ROWS($K$2:K5518)))</f>
        <v/>
      </c>
      <c r="L5518" s="3" t="str" cm="1">
        <f t="array" ref="L5518">IF($A5518="","",INDEX(OpenMeteoAPI[WindSpeedKMH],ROWS($L$2:L5518)))</f>
        <v/>
      </c>
    </row>
    <row r="5519" spans="1:12">
      <c r="A5519" t="str" cm="1">
        <f t="array" ref="A5519">IFERROR(INDEX(OpenMeteoAPI[City],ROWS($A$2:A5519))&amp;", "&amp;INDEX(OpenMeteoAPI[CountryCode],ROWS($A$2:A5519)),"")</f>
        <v/>
      </c>
      <c r="B5519" t="str" cm="1">
        <f t="array" ref="B5519">IF($A5519="","",INDEX(OpenMeteoAPI[LocationID],ROWS($B$2:B5519)))</f>
        <v/>
      </c>
      <c r="C5519" s="5" t="str" cm="1">
        <f t="array" ref="C5519">IF($A5519="","",INDEX(OpenMeteoAPI[ForecastDateTime],ROWS($C$2:C5519)))</f>
        <v/>
      </c>
      <c r="D5519" t="str">
        <f t="shared" si="86"/>
        <v/>
      </c>
      <c r="E5519" t="str" cm="1">
        <f t="array" ref="E5519">IF($K5519="","",_xlfn.IFS($K5519=0,_xlfn.UNICHAR(9728),$K5519&lt;=3,_xlfn.UNICHAR(9729),OR($K5519=45,$K5519=48),"~",AND($K5519&gt;=51,$K5519&lt;=67),_xlfn.UNICHAR(9748),AND($K5519&gt;=71,$K5519&lt;=77),_xlfn.UNICHAR(10052),AND($K5519&gt;=80,$K5519&lt;=82),_xlfn.UNICHAR(9748),AND($K5519&gt;=95,$K5519&lt;=99),_xlfn.UNICHAR(9889),TRUE,_xlfn.UNICHAR(9729)))</f>
        <v/>
      </c>
      <c r="F5519" t="str" cm="1">
        <f t="array" ref="F5519">IF($K5519="","",_xlfn.IFS($K5519=0,"Clear",$K5519&lt;=3,"Partly Cloudy",OR($K5519=45,$K5519=48),"Fog",AND($K5519&gt;=51,$K5519&lt;=67),"Drizzle",AND($K5519&gt;=71,$K5519&lt;=77),"Snow",AND($K5519&gt;=80,$K5519&lt;=82),"Rain Showers",AND($K5519&gt;=95,$K5519&lt;=99),"Thunderstorm",TRUE,"Cloudy"))</f>
        <v/>
      </c>
      <c r="G5519" s="3" t="str" cm="1">
        <f t="array" ref="G5519">IF($A5519="","",INDEX(OpenMeteoAPI[TemperatureC],ROWS($G$2:G5519)))</f>
        <v/>
      </c>
      <c r="H5519" s="4" t="str" cm="1">
        <f t="array" ref="H5519">IF($A5519="","",INDEX(OpenMeteoAPI[RelativeHumidityPct],ROWS($H$2:H5519))/100)</f>
        <v/>
      </c>
      <c r="I5519" s="4" t="str" cm="1">
        <f t="array" ref="I5519">IF($A5519="","",INDEX(OpenMeteoAPI[PrecipitationProbabilityPct],ROWS($I$2:I5519))/100)</f>
        <v/>
      </c>
      <c r="J5519" s="3" t="str" cm="1">
        <f t="array" ref="J5519">IF($A5519="","",INDEX(OpenMeteoAPI[PrecipitationMM],ROWS($J$2:J5519)))</f>
        <v/>
      </c>
      <c r="K5519" t="str" cm="1">
        <f t="array" ref="K5519">IF($A5519="","",INDEX(OpenMeteoAPI[WeatherCode],ROWS($K$2:K5519)))</f>
        <v/>
      </c>
      <c r="L5519" s="3" t="str" cm="1">
        <f t="array" ref="L5519">IF($A5519="","",INDEX(OpenMeteoAPI[WindSpeedKMH],ROWS($L$2:L5519)))</f>
        <v/>
      </c>
    </row>
    <row r="5520" spans="1:12">
      <c r="A5520" t="str" cm="1">
        <f t="array" ref="A5520">IFERROR(INDEX(OpenMeteoAPI[City],ROWS($A$2:A5520))&amp;", "&amp;INDEX(OpenMeteoAPI[CountryCode],ROWS($A$2:A5520)),"")</f>
        <v/>
      </c>
      <c r="B5520" t="str" cm="1">
        <f t="array" ref="B5520">IF($A5520="","",INDEX(OpenMeteoAPI[LocationID],ROWS($B$2:B5520)))</f>
        <v/>
      </c>
      <c r="C5520" s="5" t="str" cm="1">
        <f t="array" ref="C5520">IF($A5520="","",INDEX(OpenMeteoAPI[ForecastDateTime],ROWS($C$2:C5520)))</f>
        <v/>
      </c>
      <c r="D5520" t="str">
        <f t="shared" si="86"/>
        <v/>
      </c>
      <c r="E5520" t="str" cm="1">
        <f t="array" ref="E5520">IF($K5520="","",_xlfn.IFS($K5520=0,_xlfn.UNICHAR(9728),$K5520&lt;=3,_xlfn.UNICHAR(9729),OR($K5520=45,$K5520=48),"~",AND($K5520&gt;=51,$K5520&lt;=67),_xlfn.UNICHAR(9748),AND($K5520&gt;=71,$K5520&lt;=77),_xlfn.UNICHAR(10052),AND($K5520&gt;=80,$K5520&lt;=82),_xlfn.UNICHAR(9748),AND($K5520&gt;=95,$K5520&lt;=99),_xlfn.UNICHAR(9889),TRUE,_xlfn.UNICHAR(9729)))</f>
        <v/>
      </c>
      <c r="F5520" t="str" cm="1">
        <f t="array" ref="F5520">IF($K5520="","",_xlfn.IFS($K5520=0,"Clear",$K5520&lt;=3,"Partly Cloudy",OR($K5520=45,$K5520=48),"Fog",AND($K5520&gt;=51,$K5520&lt;=67),"Drizzle",AND($K5520&gt;=71,$K5520&lt;=77),"Snow",AND($K5520&gt;=80,$K5520&lt;=82),"Rain Showers",AND($K5520&gt;=95,$K5520&lt;=99),"Thunderstorm",TRUE,"Cloudy"))</f>
        <v/>
      </c>
      <c r="G5520" s="3" t="str" cm="1">
        <f t="array" ref="G5520">IF($A5520="","",INDEX(OpenMeteoAPI[TemperatureC],ROWS($G$2:G5520)))</f>
        <v/>
      </c>
      <c r="H5520" s="4" t="str" cm="1">
        <f t="array" ref="H5520">IF($A5520="","",INDEX(OpenMeteoAPI[RelativeHumidityPct],ROWS($H$2:H5520))/100)</f>
        <v/>
      </c>
      <c r="I5520" s="4" t="str" cm="1">
        <f t="array" ref="I5520">IF($A5520="","",INDEX(OpenMeteoAPI[PrecipitationProbabilityPct],ROWS($I$2:I5520))/100)</f>
        <v/>
      </c>
      <c r="J5520" s="3" t="str" cm="1">
        <f t="array" ref="J5520">IF($A5520="","",INDEX(OpenMeteoAPI[PrecipitationMM],ROWS($J$2:J5520)))</f>
        <v/>
      </c>
      <c r="K5520" t="str" cm="1">
        <f t="array" ref="K5520">IF($A5520="","",INDEX(OpenMeteoAPI[WeatherCode],ROWS($K$2:K5520)))</f>
        <v/>
      </c>
      <c r="L5520" s="3" t="str" cm="1">
        <f t="array" ref="L5520">IF($A5520="","",INDEX(OpenMeteoAPI[WindSpeedKMH],ROWS($L$2:L5520)))</f>
        <v/>
      </c>
    </row>
    <row r="5521" spans="1:12">
      <c r="A5521" t="str" cm="1">
        <f t="array" ref="A5521">IFERROR(INDEX(OpenMeteoAPI[City],ROWS($A$2:A5521))&amp;", "&amp;INDEX(OpenMeteoAPI[CountryCode],ROWS($A$2:A5521)),"")</f>
        <v/>
      </c>
      <c r="B5521" t="str" cm="1">
        <f t="array" ref="B5521">IF($A5521="","",INDEX(OpenMeteoAPI[LocationID],ROWS($B$2:B5521)))</f>
        <v/>
      </c>
      <c r="C5521" s="5" t="str" cm="1">
        <f t="array" ref="C5521">IF($A5521="","",INDEX(OpenMeteoAPI[ForecastDateTime],ROWS($C$2:C5521)))</f>
        <v/>
      </c>
      <c r="D5521" t="str">
        <f t="shared" si="86"/>
        <v/>
      </c>
      <c r="E5521" t="str" cm="1">
        <f t="array" ref="E5521">IF($K5521="","",_xlfn.IFS($K5521=0,_xlfn.UNICHAR(9728),$K5521&lt;=3,_xlfn.UNICHAR(9729),OR($K5521=45,$K5521=48),"~",AND($K5521&gt;=51,$K5521&lt;=67),_xlfn.UNICHAR(9748),AND($K5521&gt;=71,$K5521&lt;=77),_xlfn.UNICHAR(10052),AND($K5521&gt;=80,$K5521&lt;=82),_xlfn.UNICHAR(9748),AND($K5521&gt;=95,$K5521&lt;=99),_xlfn.UNICHAR(9889),TRUE,_xlfn.UNICHAR(9729)))</f>
        <v/>
      </c>
      <c r="F5521" t="str" cm="1">
        <f t="array" ref="F5521">IF($K5521="","",_xlfn.IFS($K5521=0,"Clear",$K5521&lt;=3,"Partly Cloudy",OR($K5521=45,$K5521=48),"Fog",AND($K5521&gt;=51,$K5521&lt;=67),"Drizzle",AND($K5521&gt;=71,$K5521&lt;=77),"Snow",AND($K5521&gt;=80,$K5521&lt;=82),"Rain Showers",AND($K5521&gt;=95,$K5521&lt;=99),"Thunderstorm",TRUE,"Cloudy"))</f>
        <v/>
      </c>
      <c r="G5521" s="3" t="str" cm="1">
        <f t="array" ref="G5521">IF($A5521="","",INDEX(OpenMeteoAPI[TemperatureC],ROWS($G$2:G5521)))</f>
        <v/>
      </c>
      <c r="H5521" s="4" t="str" cm="1">
        <f t="array" ref="H5521">IF($A5521="","",INDEX(OpenMeteoAPI[RelativeHumidityPct],ROWS($H$2:H5521))/100)</f>
        <v/>
      </c>
      <c r="I5521" s="4" t="str" cm="1">
        <f t="array" ref="I5521">IF($A5521="","",INDEX(OpenMeteoAPI[PrecipitationProbabilityPct],ROWS($I$2:I5521))/100)</f>
        <v/>
      </c>
      <c r="J5521" s="3" t="str" cm="1">
        <f t="array" ref="J5521">IF($A5521="","",INDEX(OpenMeteoAPI[PrecipitationMM],ROWS($J$2:J5521)))</f>
        <v/>
      </c>
      <c r="K5521" t="str" cm="1">
        <f t="array" ref="K5521">IF($A5521="","",INDEX(OpenMeteoAPI[WeatherCode],ROWS($K$2:K5521)))</f>
        <v/>
      </c>
      <c r="L5521" s="3" t="str" cm="1">
        <f t="array" ref="L5521">IF($A5521="","",INDEX(OpenMeteoAPI[WindSpeedKMH],ROWS($L$2:L5521)))</f>
        <v/>
      </c>
    </row>
    <row r="5522" spans="1:12">
      <c r="A5522" t="str" cm="1">
        <f t="array" ref="A5522">IFERROR(INDEX(OpenMeteoAPI[City],ROWS($A$2:A5522))&amp;", "&amp;INDEX(OpenMeteoAPI[CountryCode],ROWS($A$2:A5522)),"")</f>
        <v/>
      </c>
      <c r="B5522" t="str" cm="1">
        <f t="array" ref="B5522">IF($A5522="","",INDEX(OpenMeteoAPI[LocationID],ROWS($B$2:B5522)))</f>
        <v/>
      </c>
      <c r="C5522" s="5" t="str" cm="1">
        <f t="array" ref="C5522">IF($A5522="","",INDEX(OpenMeteoAPI[ForecastDateTime],ROWS($C$2:C5522)))</f>
        <v/>
      </c>
      <c r="D5522" t="str">
        <f t="shared" si="86"/>
        <v/>
      </c>
      <c r="E5522" t="str" cm="1">
        <f t="array" ref="E5522">IF($K5522="","",_xlfn.IFS($K5522=0,_xlfn.UNICHAR(9728),$K5522&lt;=3,_xlfn.UNICHAR(9729),OR($K5522=45,$K5522=48),"~",AND($K5522&gt;=51,$K5522&lt;=67),_xlfn.UNICHAR(9748),AND($K5522&gt;=71,$K5522&lt;=77),_xlfn.UNICHAR(10052),AND($K5522&gt;=80,$K5522&lt;=82),_xlfn.UNICHAR(9748),AND($K5522&gt;=95,$K5522&lt;=99),_xlfn.UNICHAR(9889),TRUE,_xlfn.UNICHAR(9729)))</f>
        <v/>
      </c>
      <c r="F5522" t="str" cm="1">
        <f t="array" ref="F5522">IF($K5522="","",_xlfn.IFS($K5522=0,"Clear",$K5522&lt;=3,"Partly Cloudy",OR($K5522=45,$K5522=48),"Fog",AND($K5522&gt;=51,$K5522&lt;=67),"Drizzle",AND($K5522&gt;=71,$K5522&lt;=77),"Snow",AND($K5522&gt;=80,$K5522&lt;=82),"Rain Showers",AND($K5522&gt;=95,$K5522&lt;=99),"Thunderstorm",TRUE,"Cloudy"))</f>
        <v/>
      </c>
      <c r="G5522" s="3" t="str" cm="1">
        <f t="array" ref="G5522">IF($A5522="","",INDEX(OpenMeteoAPI[TemperatureC],ROWS($G$2:G5522)))</f>
        <v/>
      </c>
      <c r="H5522" s="4" t="str" cm="1">
        <f t="array" ref="H5522">IF($A5522="","",INDEX(OpenMeteoAPI[RelativeHumidityPct],ROWS($H$2:H5522))/100)</f>
        <v/>
      </c>
      <c r="I5522" s="4" t="str" cm="1">
        <f t="array" ref="I5522">IF($A5522="","",INDEX(OpenMeteoAPI[PrecipitationProbabilityPct],ROWS($I$2:I5522))/100)</f>
        <v/>
      </c>
      <c r="J5522" s="3" t="str" cm="1">
        <f t="array" ref="J5522">IF($A5522="","",INDEX(OpenMeteoAPI[PrecipitationMM],ROWS($J$2:J5522)))</f>
        <v/>
      </c>
      <c r="K5522" t="str" cm="1">
        <f t="array" ref="K5522">IF($A5522="","",INDEX(OpenMeteoAPI[WeatherCode],ROWS($K$2:K5522)))</f>
        <v/>
      </c>
      <c r="L5522" s="3" t="str" cm="1">
        <f t="array" ref="L5522">IF($A5522="","",INDEX(OpenMeteoAPI[WindSpeedKMH],ROWS($L$2:L5522)))</f>
        <v/>
      </c>
    </row>
    <row r="5523" spans="1:12">
      <c r="A5523" t="str" cm="1">
        <f t="array" ref="A5523">IFERROR(INDEX(OpenMeteoAPI[City],ROWS($A$2:A5523))&amp;", "&amp;INDEX(OpenMeteoAPI[CountryCode],ROWS($A$2:A5523)),"")</f>
        <v/>
      </c>
      <c r="B5523" t="str" cm="1">
        <f t="array" ref="B5523">IF($A5523="","",INDEX(OpenMeteoAPI[LocationID],ROWS($B$2:B5523)))</f>
        <v/>
      </c>
      <c r="C5523" s="5" t="str" cm="1">
        <f t="array" ref="C5523">IF($A5523="","",INDEX(OpenMeteoAPI[ForecastDateTime],ROWS($C$2:C5523)))</f>
        <v/>
      </c>
      <c r="D5523" t="str">
        <f t="shared" si="86"/>
        <v/>
      </c>
      <c r="E5523" t="str" cm="1">
        <f t="array" ref="E5523">IF($K5523="","",_xlfn.IFS($K5523=0,_xlfn.UNICHAR(9728),$K5523&lt;=3,_xlfn.UNICHAR(9729),OR($K5523=45,$K5523=48),"~",AND($K5523&gt;=51,$K5523&lt;=67),_xlfn.UNICHAR(9748),AND($K5523&gt;=71,$K5523&lt;=77),_xlfn.UNICHAR(10052),AND($K5523&gt;=80,$K5523&lt;=82),_xlfn.UNICHAR(9748),AND($K5523&gt;=95,$K5523&lt;=99),_xlfn.UNICHAR(9889),TRUE,_xlfn.UNICHAR(9729)))</f>
        <v/>
      </c>
      <c r="F5523" t="str" cm="1">
        <f t="array" ref="F5523">IF($K5523="","",_xlfn.IFS($K5523=0,"Clear",$K5523&lt;=3,"Partly Cloudy",OR($K5523=45,$K5523=48),"Fog",AND($K5523&gt;=51,$K5523&lt;=67),"Drizzle",AND($K5523&gt;=71,$K5523&lt;=77),"Snow",AND($K5523&gt;=80,$K5523&lt;=82),"Rain Showers",AND($K5523&gt;=95,$K5523&lt;=99),"Thunderstorm",TRUE,"Cloudy"))</f>
        <v/>
      </c>
      <c r="G5523" s="3" t="str" cm="1">
        <f t="array" ref="G5523">IF($A5523="","",INDEX(OpenMeteoAPI[TemperatureC],ROWS($G$2:G5523)))</f>
        <v/>
      </c>
      <c r="H5523" s="4" t="str" cm="1">
        <f t="array" ref="H5523">IF($A5523="","",INDEX(OpenMeteoAPI[RelativeHumidityPct],ROWS($H$2:H5523))/100)</f>
        <v/>
      </c>
      <c r="I5523" s="4" t="str" cm="1">
        <f t="array" ref="I5523">IF($A5523="","",INDEX(OpenMeteoAPI[PrecipitationProbabilityPct],ROWS($I$2:I5523))/100)</f>
        <v/>
      </c>
      <c r="J5523" s="3" t="str" cm="1">
        <f t="array" ref="J5523">IF($A5523="","",INDEX(OpenMeteoAPI[PrecipitationMM],ROWS($J$2:J5523)))</f>
        <v/>
      </c>
      <c r="K5523" t="str" cm="1">
        <f t="array" ref="K5523">IF($A5523="","",INDEX(OpenMeteoAPI[WeatherCode],ROWS($K$2:K5523)))</f>
        <v/>
      </c>
      <c r="L5523" s="3" t="str" cm="1">
        <f t="array" ref="L5523">IF($A5523="","",INDEX(OpenMeteoAPI[WindSpeedKMH],ROWS($L$2:L5523)))</f>
        <v/>
      </c>
    </row>
    <row r="5524" spans="1:12">
      <c r="A5524" t="str" cm="1">
        <f t="array" ref="A5524">IFERROR(INDEX(OpenMeteoAPI[City],ROWS($A$2:A5524))&amp;", "&amp;INDEX(OpenMeteoAPI[CountryCode],ROWS($A$2:A5524)),"")</f>
        <v/>
      </c>
      <c r="B5524" t="str" cm="1">
        <f t="array" ref="B5524">IF($A5524="","",INDEX(OpenMeteoAPI[LocationID],ROWS($B$2:B5524)))</f>
        <v/>
      </c>
      <c r="C5524" s="5" t="str" cm="1">
        <f t="array" ref="C5524">IF($A5524="","",INDEX(OpenMeteoAPI[ForecastDateTime],ROWS($C$2:C5524)))</f>
        <v/>
      </c>
      <c r="D5524" t="str">
        <f t="shared" si="86"/>
        <v/>
      </c>
      <c r="E5524" t="str" cm="1">
        <f t="array" ref="E5524">IF($K5524="","",_xlfn.IFS($K5524=0,_xlfn.UNICHAR(9728),$K5524&lt;=3,_xlfn.UNICHAR(9729),OR($K5524=45,$K5524=48),"~",AND($K5524&gt;=51,$K5524&lt;=67),_xlfn.UNICHAR(9748),AND($K5524&gt;=71,$K5524&lt;=77),_xlfn.UNICHAR(10052),AND($K5524&gt;=80,$K5524&lt;=82),_xlfn.UNICHAR(9748),AND($K5524&gt;=95,$K5524&lt;=99),_xlfn.UNICHAR(9889),TRUE,_xlfn.UNICHAR(9729)))</f>
        <v/>
      </c>
      <c r="F5524" t="str" cm="1">
        <f t="array" ref="F5524">IF($K5524="","",_xlfn.IFS($K5524=0,"Clear",$K5524&lt;=3,"Partly Cloudy",OR($K5524=45,$K5524=48),"Fog",AND($K5524&gt;=51,$K5524&lt;=67),"Drizzle",AND($K5524&gt;=71,$K5524&lt;=77),"Snow",AND($K5524&gt;=80,$K5524&lt;=82),"Rain Showers",AND($K5524&gt;=95,$K5524&lt;=99),"Thunderstorm",TRUE,"Cloudy"))</f>
        <v/>
      </c>
      <c r="G5524" s="3" t="str" cm="1">
        <f t="array" ref="G5524">IF($A5524="","",INDEX(OpenMeteoAPI[TemperatureC],ROWS($G$2:G5524)))</f>
        <v/>
      </c>
      <c r="H5524" s="4" t="str" cm="1">
        <f t="array" ref="H5524">IF($A5524="","",INDEX(OpenMeteoAPI[RelativeHumidityPct],ROWS($H$2:H5524))/100)</f>
        <v/>
      </c>
      <c r="I5524" s="4" t="str" cm="1">
        <f t="array" ref="I5524">IF($A5524="","",INDEX(OpenMeteoAPI[PrecipitationProbabilityPct],ROWS($I$2:I5524))/100)</f>
        <v/>
      </c>
      <c r="J5524" s="3" t="str" cm="1">
        <f t="array" ref="J5524">IF($A5524="","",INDEX(OpenMeteoAPI[PrecipitationMM],ROWS($J$2:J5524)))</f>
        <v/>
      </c>
      <c r="K5524" t="str" cm="1">
        <f t="array" ref="K5524">IF($A5524="","",INDEX(OpenMeteoAPI[WeatherCode],ROWS($K$2:K5524)))</f>
        <v/>
      </c>
      <c r="L5524" s="3" t="str" cm="1">
        <f t="array" ref="L5524">IF($A5524="","",INDEX(OpenMeteoAPI[WindSpeedKMH],ROWS($L$2:L5524)))</f>
        <v/>
      </c>
    </row>
    <row r="5525" spans="1:12">
      <c r="A5525" t="str" cm="1">
        <f t="array" ref="A5525">IFERROR(INDEX(OpenMeteoAPI[City],ROWS($A$2:A5525))&amp;", "&amp;INDEX(OpenMeteoAPI[CountryCode],ROWS($A$2:A5525)),"")</f>
        <v/>
      </c>
      <c r="B5525" t="str" cm="1">
        <f t="array" ref="B5525">IF($A5525="","",INDEX(OpenMeteoAPI[LocationID],ROWS($B$2:B5525)))</f>
        <v/>
      </c>
      <c r="C5525" s="5" t="str" cm="1">
        <f t="array" ref="C5525">IF($A5525="","",INDEX(OpenMeteoAPI[ForecastDateTime],ROWS($C$2:C5525)))</f>
        <v/>
      </c>
      <c r="D5525" t="str">
        <f t="shared" si="86"/>
        <v/>
      </c>
      <c r="E5525" t="str" cm="1">
        <f t="array" ref="E5525">IF($K5525="","",_xlfn.IFS($K5525=0,_xlfn.UNICHAR(9728),$K5525&lt;=3,_xlfn.UNICHAR(9729),OR($K5525=45,$K5525=48),"~",AND($K5525&gt;=51,$K5525&lt;=67),_xlfn.UNICHAR(9748),AND($K5525&gt;=71,$K5525&lt;=77),_xlfn.UNICHAR(10052),AND($K5525&gt;=80,$K5525&lt;=82),_xlfn.UNICHAR(9748),AND($K5525&gt;=95,$K5525&lt;=99),_xlfn.UNICHAR(9889),TRUE,_xlfn.UNICHAR(9729)))</f>
        <v/>
      </c>
      <c r="F5525" t="str" cm="1">
        <f t="array" ref="F5525">IF($K5525="","",_xlfn.IFS($K5525=0,"Clear",$K5525&lt;=3,"Partly Cloudy",OR($K5525=45,$K5525=48),"Fog",AND($K5525&gt;=51,$K5525&lt;=67),"Drizzle",AND($K5525&gt;=71,$K5525&lt;=77),"Snow",AND($K5525&gt;=80,$K5525&lt;=82),"Rain Showers",AND($K5525&gt;=95,$K5525&lt;=99),"Thunderstorm",TRUE,"Cloudy"))</f>
        <v/>
      </c>
      <c r="G5525" s="3" t="str" cm="1">
        <f t="array" ref="G5525">IF($A5525="","",INDEX(OpenMeteoAPI[TemperatureC],ROWS($G$2:G5525)))</f>
        <v/>
      </c>
      <c r="H5525" s="4" t="str" cm="1">
        <f t="array" ref="H5525">IF($A5525="","",INDEX(OpenMeteoAPI[RelativeHumidityPct],ROWS($H$2:H5525))/100)</f>
        <v/>
      </c>
      <c r="I5525" s="4" t="str" cm="1">
        <f t="array" ref="I5525">IF($A5525="","",INDEX(OpenMeteoAPI[PrecipitationProbabilityPct],ROWS($I$2:I5525))/100)</f>
        <v/>
      </c>
      <c r="J5525" s="3" t="str" cm="1">
        <f t="array" ref="J5525">IF($A5525="","",INDEX(OpenMeteoAPI[PrecipitationMM],ROWS($J$2:J5525)))</f>
        <v/>
      </c>
      <c r="K5525" t="str" cm="1">
        <f t="array" ref="K5525">IF($A5525="","",INDEX(OpenMeteoAPI[WeatherCode],ROWS($K$2:K5525)))</f>
        <v/>
      </c>
      <c r="L5525" s="3" t="str" cm="1">
        <f t="array" ref="L5525">IF($A5525="","",INDEX(OpenMeteoAPI[WindSpeedKMH],ROWS($L$2:L5525)))</f>
        <v/>
      </c>
    </row>
    <row r="5526" spans="1:12">
      <c r="A5526" t="str" cm="1">
        <f t="array" ref="A5526">IFERROR(INDEX(OpenMeteoAPI[City],ROWS($A$2:A5526))&amp;", "&amp;INDEX(OpenMeteoAPI[CountryCode],ROWS($A$2:A5526)),"")</f>
        <v/>
      </c>
      <c r="B5526" t="str" cm="1">
        <f t="array" ref="B5526">IF($A5526="","",INDEX(OpenMeteoAPI[LocationID],ROWS($B$2:B5526)))</f>
        <v/>
      </c>
      <c r="C5526" s="5" t="str" cm="1">
        <f t="array" ref="C5526">IF($A5526="","",INDEX(OpenMeteoAPI[ForecastDateTime],ROWS($C$2:C5526)))</f>
        <v/>
      </c>
      <c r="D5526" t="str">
        <f t="shared" si="86"/>
        <v/>
      </c>
      <c r="E5526" t="str" cm="1">
        <f t="array" ref="E5526">IF($K5526="","",_xlfn.IFS($K5526=0,_xlfn.UNICHAR(9728),$K5526&lt;=3,_xlfn.UNICHAR(9729),OR($K5526=45,$K5526=48),"~",AND($K5526&gt;=51,$K5526&lt;=67),_xlfn.UNICHAR(9748),AND($K5526&gt;=71,$K5526&lt;=77),_xlfn.UNICHAR(10052),AND($K5526&gt;=80,$K5526&lt;=82),_xlfn.UNICHAR(9748),AND($K5526&gt;=95,$K5526&lt;=99),_xlfn.UNICHAR(9889),TRUE,_xlfn.UNICHAR(9729)))</f>
        <v/>
      </c>
      <c r="F5526" t="str" cm="1">
        <f t="array" ref="F5526">IF($K5526="","",_xlfn.IFS($K5526=0,"Clear",$K5526&lt;=3,"Partly Cloudy",OR($K5526=45,$K5526=48),"Fog",AND($K5526&gt;=51,$K5526&lt;=67),"Drizzle",AND($K5526&gt;=71,$K5526&lt;=77),"Snow",AND($K5526&gt;=80,$K5526&lt;=82),"Rain Showers",AND($K5526&gt;=95,$K5526&lt;=99),"Thunderstorm",TRUE,"Cloudy"))</f>
        <v/>
      </c>
      <c r="G5526" s="3" t="str" cm="1">
        <f t="array" ref="G5526">IF($A5526="","",INDEX(OpenMeteoAPI[TemperatureC],ROWS($G$2:G5526)))</f>
        <v/>
      </c>
      <c r="H5526" s="4" t="str" cm="1">
        <f t="array" ref="H5526">IF($A5526="","",INDEX(OpenMeteoAPI[RelativeHumidityPct],ROWS($H$2:H5526))/100)</f>
        <v/>
      </c>
      <c r="I5526" s="4" t="str" cm="1">
        <f t="array" ref="I5526">IF($A5526="","",INDEX(OpenMeteoAPI[PrecipitationProbabilityPct],ROWS($I$2:I5526))/100)</f>
        <v/>
      </c>
      <c r="J5526" s="3" t="str" cm="1">
        <f t="array" ref="J5526">IF($A5526="","",INDEX(OpenMeteoAPI[PrecipitationMM],ROWS($J$2:J5526)))</f>
        <v/>
      </c>
      <c r="K5526" t="str" cm="1">
        <f t="array" ref="K5526">IF($A5526="","",INDEX(OpenMeteoAPI[WeatherCode],ROWS($K$2:K5526)))</f>
        <v/>
      </c>
      <c r="L5526" s="3" t="str" cm="1">
        <f t="array" ref="L5526">IF($A5526="","",INDEX(OpenMeteoAPI[WindSpeedKMH],ROWS($L$2:L5526)))</f>
        <v/>
      </c>
    </row>
    <row r="5527" spans="1:12">
      <c r="A5527" t="str" cm="1">
        <f t="array" ref="A5527">IFERROR(INDEX(OpenMeteoAPI[City],ROWS($A$2:A5527))&amp;", "&amp;INDEX(OpenMeteoAPI[CountryCode],ROWS($A$2:A5527)),"")</f>
        <v/>
      </c>
      <c r="B5527" t="str" cm="1">
        <f t="array" ref="B5527">IF($A5527="","",INDEX(OpenMeteoAPI[LocationID],ROWS($B$2:B5527)))</f>
        <v/>
      </c>
      <c r="C5527" s="5" t="str" cm="1">
        <f t="array" ref="C5527">IF($A5527="","",INDEX(OpenMeteoAPI[ForecastDateTime],ROWS($C$2:C5527)))</f>
        <v/>
      </c>
      <c r="D5527" t="str">
        <f t="shared" si="86"/>
        <v/>
      </c>
      <c r="E5527" t="str" cm="1">
        <f t="array" ref="E5527">IF($K5527="","",_xlfn.IFS($K5527=0,_xlfn.UNICHAR(9728),$K5527&lt;=3,_xlfn.UNICHAR(9729),OR($K5527=45,$K5527=48),"~",AND($K5527&gt;=51,$K5527&lt;=67),_xlfn.UNICHAR(9748),AND($K5527&gt;=71,$K5527&lt;=77),_xlfn.UNICHAR(10052),AND($K5527&gt;=80,$K5527&lt;=82),_xlfn.UNICHAR(9748),AND($K5527&gt;=95,$K5527&lt;=99),_xlfn.UNICHAR(9889),TRUE,_xlfn.UNICHAR(9729)))</f>
        <v/>
      </c>
      <c r="F5527" t="str" cm="1">
        <f t="array" ref="F5527">IF($K5527="","",_xlfn.IFS($K5527=0,"Clear",$K5527&lt;=3,"Partly Cloudy",OR($K5527=45,$K5527=48),"Fog",AND($K5527&gt;=51,$K5527&lt;=67),"Drizzle",AND($K5527&gt;=71,$K5527&lt;=77),"Snow",AND($K5527&gt;=80,$K5527&lt;=82),"Rain Showers",AND($K5527&gt;=95,$K5527&lt;=99),"Thunderstorm",TRUE,"Cloudy"))</f>
        <v/>
      </c>
      <c r="G5527" s="3" t="str" cm="1">
        <f t="array" ref="G5527">IF($A5527="","",INDEX(OpenMeteoAPI[TemperatureC],ROWS($G$2:G5527)))</f>
        <v/>
      </c>
      <c r="H5527" s="4" t="str" cm="1">
        <f t="array" ref="H5527">IF($A5527="","",INDEX(OpenMeteoAPI[RelativeHumidityPct],ROWS($H$2:H5527))/100)</f>
        <v/>
      </c>
      <c r="I5527" s="4" t="str" cm="1">
        <f t="array" ref="I5527">IF($A5527="","",INDEX(OpenMeteoAPI[PrecipitationProbabilityPct],ROWS($I$2:I5527))/100)</f>
        <v/>
      </c>
      <c r="J5527" s="3" t="str" cm="1">
        <f t="array" ref="J5527">IF($A5527="","",INDEX(OpenMeteoAPI[PrecipitationMM],ROWS($J$2:J5527)))</f>
        <v/>
      </c>
      <c r="K5527" t="str" cm="1">
        <f t="array" ref="K5527">IF($A5527="","",INDEX(OpenMeteoAPI[WeatherCode],ROWS($K$2:K5527)))</f>
        <v/>
      </c>
      <c r="L5527" s="3" t="str" cm="1">
        <f t="array" ref="L5527">IF($A5527="","",INDEX(OpenMeteoAPI[WindSpeedKMH],ROWS($L$2:L5527)))</f>
        <v/>
      </c>
    </row>
    <row r="5528" spans="1:12">
      <c r="A5528" t="str" cm="1">
        <f t="array" ref="A5528">IFERROR(INDEX(OpenMeteoAPI[City],ROWS($A$2:A5528))&amp;", "&amp;INDEX(OpenMeteoAPI[CountryCode],ROWS($A$2:A5528)),"")</f>
        <v/>
      </c>
      <c r="B5528" t="str" cm="1">
        <f t="array" ref="B5528">IF($A5528="","",INDEX(OpenMeteoAPI[LocationID],ROWS($B$2:B5528)))</f>
        <v/>
      </c>
      <c r="C5528" s="5" t="str" cm="1">
        <f t="array" ref="C5528">IF($A5528="","",INDEX(OpenMeteoAPI[ForecastDateTime],ROWS($C$2:C5528)))</f>
        <v/>
      </c>
      <c r="D5528" t="str">
        <f t="shared" si="86"/>
        <v/>
      </c>
      <c r="E5528" t="str" cm="1">
        <f t="array" ref="E5528">IF($K5528="","",_xlfn.IFS($K5528=0,_xlfn.UNICHAR(9728),$K5528&lt;=3,_xlfn.UNICHAR(9729),OR($K5528=45,$K5528=48),"~",AND($K5528&gt;=51,$K5528&lt;=67),_xlfn.UNICHAR(9748),AND($K5528&gt;=71,$K5528&lt;=77),_xlfn.UNICHAR(10052),AND($K5528&gt;=80,$K5528&lt;=82),_xlfn.UNICHAR(9748),AND($K5528&gt;=95,$K5528&lt;=99),_xlfn.UNICHAR(9889),TRUE,_xlfn.UNICHAR(9729)))</f>
        <v/>
      </c>
      <c r="F5528" t="str" cm="1">
        <f t="array" ref="F5528">IF($K5528="","",_xlfn.IFS($K5528=0,"Clear",$K5528&lt;=3,"Partly Cloudy",OR($K5528=45,$K5528=48),"Fog",AND($K5528&gt;=51,$K5528&lt;=67),"Drizzle",AND($K5528&gt;=71,$K5528&lt;=77),"Snow",AND($K5528&gt;=80,$K5528&lt;=82),"Rain Showers",AND($K5528&gt;=95,$K5528&lt;=99),"Thunderstorm",TRUE,"Cloudy"))</f>
        <v/>
      </c>
      <c r="G5528" s="3" t="str" cm="1">
        <f t="array" ref="G5528">IF($A5528="","",INDEX(OpenMeteoAPI[TemperatureC],ROWS($G$2:G5528)))</f>
        <v/>
      </c>
      <c r="H5528" s="4" t="str" cm="1">
        <f t="array" ref="H5528">IF($A5528="","",INDEX(OpenMeteoAPI[RelativeHumidityPct],ROWS($H$2:H5528))/100)</f>
        <v/>
      </c>
      <c r="I5528" s="4" t="str" cm="1">
        <f t="array" ref="I5528">IF($A5528="","",INDEX(OpenMeteoAPI[PrecipitationProbabilityPct],ROWS($I$2:I5528))/100)</f>
        <v/>
      </c>
      <c r="J5528" s="3" t="str" cm="1">
        <f t="array" ref="J5528">IF($A5528="","",INDEX(OpenMeteoAPI[PrecipitationMM],ROWS($J$2:J5528)))</f>
        <v/>
      </c>
      <c r="K5528" t="str" cm="1">
        <f t="array" ref="K5528">IF($A5528="","",INDEX(OpenMeteoAPI[WeatherCode],ROWS($K$2:K5528)))</f>
        <v/>
      </c>
      <c r="L5528" s="3" t="str" cm="1">
        <f t="array" ref="L5528">IF($A5528="","",INDEX(OpenMeteoAPI[WindSpeedKMH],ROWS($L$2:L5528)))</f>
        <v/>
      </c>
    </row>
    <row r="5529" spans="1:12">
      <c r="A5529" t="str" cm="1">
        <f t="array" ref="A5529">IFERROR(INDEX(OpenMeteoAPI[City],ROWS($A$2:A5529))&amp;", "&amp;INDEX(OpenMeteoAPI[CountryCode],ROWS($A$2:A5529)),"")</f>
        <v/>
      </c>
      <c r="B5529" t="str" cm="1">
        <f t="array" ref="B5529">IF($A5529="","",INDEX(OpenMeteoAPI[LocationID],ROWS($B$2:B5529)))</f>
        <v/>
      </c>
      <c r="C5529" s="5" t="str" cm="1">
        <f t="array" ref="C5529">IF($A5529="","",INDEX(OpenMeteoAPI[ForecastDateTime],ROWS($C$2:C5529)))</f>
        <v/>
      </c>
      <c r="D5529" t="str">
        <f t="shared" si="86"/>
        <v/>
      </c>
      <c r="E5529" t="str" cm="1">
        <f t="array" ref="E5529">IF($K5529="","",_xlfn.IFS($K5529=0,_xlfn.UNICHAR(9728),$K5529&lt;=3,_xlfn.UNICHAR(9729),OR($K5529=45,$K5529=48),"~",AND($K5529&gt;=51,$K5529&lt;=67),_xlfn.UNICHAR(9748),AND($K5529&gt;=71,$K5529&lt;=77),_xlfn.UNICHAR(10052),AND($K5529&gt;=80,$K5529&lt;=82),_xlfn.UNICHAR(9748),AND($K5529&gt;=95,$K5529&lt;=99),_xlfn.UNICHAR(9889),TRUE,_xlfn.UNICHAR(9729)))</f>
        <v/>
      </c>
      <c r="F5529" t="str" cm="1">
        <f t="array" ref="F5529">IF($K5529="","",_xlfn.IFS($K5529=0,"Clear",$K5529&lt;=3,"Partly Cloudy",OR($K5529=45,$K5529=48),"Fog",AND($K5529&gt;=51,$K5529&lt;=67),"Drizzle",AND($K5529&gt;=71,$K5529&lt;=77),"Snow",AND($K5529&gt;=80,$K5529&lt;=82),"Rain Showers",AND($K5529&gt;=95,$K5529&lt;=99),"Thunderstorm",TRUE,"Cloudy"))</f>
        <v/>
      </c>
      <c r="G5529" s="3" t="str" cm="1">
        <f t="array" ref="G5529">IF($A5529="","",INDEX(OpenMeteoAPI[TemperatureC],ROWS($G$2:G5529)))</f>
        <v/>
      </c>
      <c r="H5529" s="4" t="str" cm="1">
        <f t="array" ref="H5529">IF($A5529="","",INDEX(OpenMeteoAPI[RelativeHumidityPct],ROWS($H$2:H5529))/100)</f>
        <v/>
      </c>
      <c r="I5529" s="4" t="str" cm="1">
        <f t="array" ref="I5529">IF($A5529="","",INDEX(OpenMeteoAPI[PrecipitationProbabilityPct],ROWS($I$2:I5529))/100)</f>
        <v/>
      </c>
      <c r="J5529" s="3" t="str" cm="1">
        <f t="array" ref="J5529">IF($A5529="","",INDEX(OpenMeteoAPI[PrecipitationMM],ROWS($J$2:J5529)))</f>
        <v/>
      </c>
      <c r="K5529" t="str" cm="1">
        <f t="array" ref="K5529">IF($A5529="","",INDEX(OpenMeteoAPI[WeatherCode],ROWS($K$2:K5529)))</f>
        <v/>
      </c>
      <c r="L5529" s="3" t="str" cm="1">
        <f t="array" ref="L5529">IF($A5529="","",INDEX(OpenMeteoAPI[WindSpeedKMH],ROWS($L$2:L5529)))</f>
        <v/>
      </c>
    </row>
    <row r="5530" spans="1:12">
      <c r="A5530" t="str" cm="1">
        <f t="array" ref="A5530">IFERROR(INDEX(OpenMeteoAPI[City],ROWS($A$2:A5530))&amp;", "&amp;INDEX(OpenMeteoAPI[CountryCode],ROWS($A$2:A5530)),"")</f>
        <v/>
      </c>
      <c r="B5530" t="str" cm="1">
        <f t="array" ref="B5530">IF($A5530="","",INDEX(OpenMeteoAPI[LocationID],ROWS($B$2:B5530)))</f>
        <v/>
      </c>
      <c r="C5530" s="5" t="str" cm="1">
        <f t="array" ref="C5530">IF($A5530="","",INDEX(OpenMeteoAPI[ForecastDateTime],ROWS($C$2:C5530)))</f>
        <v/>
      </c>
      <c r="D5530" t="str">
        <f t="shared" si="86"/>
        <v/>
      </c>
      <c r="E5530" t="str" cm="1">
        <f t="array" ref="E5530">IF($K5530="","",_xlfn.IFS($K5530=0,_xlfn.UNICHAR(9728),$K5530&lt;=3,_xlfn.UNICHAR(9729),OR($K5530=45,$K5530=48),"~",AND($K5530&gt;=51,$K5530&lt;=67),_xlfn.UNICHAR(9748),AND($K5530&gt;=71,$K5530&lt;=77),_xlfn.UNICHAR(10052),AND($K5530&gt;=80,$K5530&lt;=82),_xlfn.UNICHAR(9748),AND($K5530&gt;=95,$K5530&lt;=99),_xlfn.UNICHAR(9889),TRUE,_xlfn.UNICHAR(9729)))</f>
        <v/>
      </c>
      <c r="F5530" t="str" cm="1">
        <f t="array" ref="F5530">IF($K5530="","",_xlfn.IFS($K5530=0,"Clear",$K5530&lt;=3,"Partly Cloudy",OR($K5530=45,$K5530=48),"Fog",AND($K5530&gt;=51,$K5530&lt;=67),"Drizzle",AND($K5530&gt;=71,$K5530&lt;=77),"Snow",AND($K5530&gt;=80,$K5530&lt;=82),"Rain Showers",AND($K5530&gt;=95,$K5530&lt;=99),"Thunderstorm",TRUE,"Cloudy"))</f>
        <v/>
      </c>
      <c r="G5530" s="3" t="str" cm="1">
        <f t="array" ref="G5530">IF($A5530="","",INDEX(OpenMeteoAPI[TemperatureC],ROWS($G$2:G5530)))</f>
        <v/>
      </c>
      <c r="H5530" s="4" t="str" cm="1">
        <f t="array" ref="H5530">IF($A5530="","",INDEX(OpenMeteoAPI[RelativeHumidityPct],ROWS($H$2:H5530))/100)</f>
        <v/>
      </c>
      <c r="I5530" s="4" t="str" cm="1">
        <f t="array" ref="I5530">IF($A5530="","",INDEX(OpenMeteoAPI[PrecipitationProbabilityPct],ROWS($I$2:I5530))/100)</f>
        <v/>
      </c>
      <c r="J5530" s="3" t="str" cm="1">
        <f t="array" ref="J5530">IF($A5530="","",INDEX(OpenMeteoAPI[PrecipitationMM],ROWS($J$2:J5530)))</f>
        <v/>
      </c>
      <c r="K5530" t="str" cm="1">
        <f t="array" ref="K5530">IF($A5530="","",INDEX(OpenMeteoAPI[WeatherCode],ROWS($K$2:K5530)))</f>
        <v/>
      </c>
      <c r="L5530" s="3" t="str" cm="1">
        <f t="array" ref="L5530">IF($A5530="","",INDEX(OpenMeteoAPI[WindSpeedKMH],ROWS($L$2:L5530)))</f>
        <v/>
      </c>
    </row>
    <row r="5531" spans="1:12">
      <c r="A5531" t="str" cm="1">
        <f t="array" ref="A5531">IFERROR(INDEX(OpenMeteoAPI[City],ROWS($A$2:A5531))&amp;", "&amp;INDEX(OpenMeteoAPI[CountryCode],ROWS($A$2:A5531)),"")</f>
        <v/>
      </c>
      <c r="B5531" t="str" cm="1">
        <f t="array" ref="B5531">IF($A5531="","",INDEX(OpenMeteoAPI[LocationID],ROWS($B$2:B5531)))</f>
        <v/>
      </c>
      <c r="C5531" s="5" t="str" cm="1">
        <f t="array" ref="C5531">IF($A5531="","",INDEX(OpenMeteoAPI[ForecastDateTime],ROWS($C$2:C5531)))</f>
        <v/>
      </c>
      <c r="D5531" t="str">
        <f t="shared" si="86"/>
        <v/>
      </c>
      <c r="E5531" t="str" cm="1">
        <f t="array" ref="E5531">IF($K5531="","",_xlfn.IFS($K5531=0,_xlfn.UNICHAR(9728),$K5531&lt;=3,_xlfn.UNICHAR(9729),OR($K5531=45,$K5531=48),"~",AND($K5531&gt;=51,$K5531&lt;=67),_xlfn.UNICHAR(9748),AND($K5531&gt;=71,$K5531&lt;=77),_xlfn.UNICHAR(10052),AND($K5531&gt;=80,$K5531&lt;=82),_xlfn.UNICHAR(9748),AND($K5531&gt;=95,$K5531&lt;=99),_xlfn.UNICHAR(9889),TRUE,_xlfn.UNICHAR(9729)))</f>
        <v/>
      </c>
      <c r="F5531" t="str" cm="1">
        <f t="array" ref="F5531">IF($K5531="","",_xlfn.IFS($K5531=0,"Clear",$K5531&lt;=3,"Partly Cloudy",OR($K5531=45,$K5531=48),"Fog",AND($K5531&gt;=51,$K5531&lt;=67),"Drizzle",AND($K5531&gt;=71,$K5531&lt;=77),"Snow",AND($K5531&gt;=80,$K5531&lt;=82),"Rain Showers",AND($K5531&gt;=95,$K5531&lt;=99),"Thunderstorm",TRUE,"Cloudy"))</f>
        <v/>
      </c>
      <c r="G5531" s="3" t="str" cm="1">
        <f t="array" ref="G5531">IF($A5531="","",INDEX(OpenMeteoAPI[TemperatureC],ROWS($G$2:G5531)))</f>
        <v/>
      </c>
      <c r="H5531" s="4" t="str" cm="1">
        <f t="array" ref="H5531">IF($A5531="","",INDEX(OpenMeteoAPI[RelativeHumidityPct],ROWS($H$2:H5531))/100)</f>
        <v/>
      </c>
      <c r="I5531" s="4" t="str" cm="1">
        <f t="array" ref="I5531">IF($A5531="","",INDEX(OpenMeteoAPI[PrecipitationProbabilityPct],ROWS($I$2:I5531))/100)</f>
        <v/>
      </c>
      <c r="J5531" s="3" t="str" cm="1">
        <f t="array" ref="J5531">IF($A5531="","",INDEX(OpenMeteoAPI[PrecipitationMM],ROWS($J$2:J5531)))</f>
        <v/>
      </c>
      <c r="K5531" t="str" cm="1">
        <f t="array" ref="K5531">IF($A5531="","",INDEX(OpenMeteoAPI[WeatherCode],ROWS($K$2:K5531)))</f>
        <v/>
      </c>
      <c r="L5531" s="3" t="str" cm="1">
        <f t="array" ref="L5531">IF($A5531="","",INDEX(OpenMeteoAPI[WindSpeedKMH],ROWS($L$2:L5531)))</f>
        <v/>
      </c>
    </row>
    <row r="5532" spans="1:12">
      <c r="A5532" t="str" cm="1">
        <f t="array" ref="A5532">IFERROR(INDEX(OpenMeteoAPI[City],ROWS($A$2:A5532))&amp;", "&amp;INDEX(OpenMeteoAPI[CountryCode],ROWS($A$2:A5532)),"")</f>
        <v/>
      </c>
      <c r="B5532" t="str" cm="1">
        <f t="array" ref="B5532">IF($A5532="","",INDEX(OpenMeteoAPI[LocationID],ROWS($B$2:B5532)))</f>
        <v/>
      </c>
      <c r="C5532" s="5" t="str" cm="1">
        <f t="array" ref="C5532">IF($A5532="","",INDEX(OpenMeteoAPI[ForecastDateTime],ROWS($C$2:C5532)))</f>
        <v/>
      </c>
      <c r="D5532" t="str">
        <f t="shared" si="86"/>
        <v/>
      </c>
      <c r="E5532" t="str" cm="1">
        <f t="array" ref="E5532">IF($K5532="","",_xlfn.IFS($K5532=0,_xlfn.UNICHAR(9728),$K5532&lt;=3,_xlfn.UNICHAR(9729),OR($K5532=45,$K5532=48),"~",AND($K5532&gt;=51,$K5532&lt;=67),_xlfn.UNICHAR(9748),AND($K5532&gt;=71,$K5532&lt;=77),_xlfn.UNICHAR(10052),AND($K5532&gt;=80,$K5532&lt;=82),_xlfn.UNICHAR(9748),AND($K5532&gt;=95,$K5532&lt;=99),_xlfn.UNICHAR(9889),TRUE,_xlfn.UNICHAR(9729)))</f>
        <v/>
      </c>
      <c r="F5532" t="str" cm="1">
        <f t="array" ref="F5532">IF($K5532="","",_xlfn.IFS($K5532=0,"Clear",$K5532&lt;=3,"Partly Cloudy",OR($K5532=45,$K5532=48),"Fog",AND($K5532&gt;=51,$K5532&lt;=67),"Drizzle",AND($K5532&gt;=71,$K5532&lt;=77),"Snow",AND($K5532&gt;=80,$K5532&lt;=82),"Rain Showers",AND($K5532&gt;=95,$K5532&lt;=99),"Thunderstorm",TRUE,"Cloudy"))</f>
        <v/>
      </c>
      <c r="G5532" s="3" t="str" cm="1">
        <f t="array" ref="G5532">IF($A5532="","",INDEX(OpenMeteoAPI[TemperatureC],ROWS($G$2:G5532)))</f>
        <v/>
      </c>
      <c r="H5532" s="4" t="str" cm="1">
        <f t="array" ref="H5532">IF($A5532="","",INDEX(OpenMeteoAPI[RelativeHumidityPct],ROWS($H$2:H5532))/100)</f>
        <v/>
      </c>
      <c r="I5532" s="4" t="str" cm="1">
        <f t="array" ref="I5532">IF($A5532="","",INDEX(OpenMeteoAPI[PrecipitationProbabilityPct],ROWS($I$2:I5532))/100)</f>
        <v/>
      </c>
      <c r="J5532" s="3" t="str" cm="1">
        <f t="array" ref="J5532">IF($A5532="","",INDEX(OpenMeteoAPI[PrecipitationMM],ROWS($J$2:J5532)))</f>
        <v/>
      </c>
      <c r="K5532" t="str" cm="1">
        <f t="array" ref="K5532">IF($A5532="","",INDEX(OpenMeteoAPI[WeatherCode],ROWS($K$2:K5532)))</f>
        <v/>
      </c>
      <c r="L5532" s="3" t="str" cm="1">
        <f t="array" ref="L5532">IF($A5532="","",INDEX(OpenMeteoAPI[WindSpeedKMH],ROWS($L$2:L5532)))</f>
        <v/>
      </c>
    </row>
    <row r="5533" spans="1:12">
      <c r="A5533" t="str" cm="1">
        <f t="array" ref="A5533">IFERROR(INDEX(OpenMeteoAPI[City],ROWS($A$2:A5533))&amp;", "&amp;INDEX(OpenMeteoAPI[CountryCode],ROWS($A$2:A5533)),"")</f>
        <v/>
      </c>
      <c r="B5533" t="str" cm="1">
        <f t="array" ref="B5533">IF($A5533="","",INDEX(OpenMeteoAPI[LocationID],ROWS($B$2:B5533)))</f>
        <v/>
      </c>
      <c r="C5533" s="5" t="str" cm="1">
        <f t="array" ref="C5533">IF($A5533="","",INDEX(OpenMeteoAPI[ForecastDateTime],ROWS($C$2:C5533)))</f>
        <v/>
      </c>
      <c r="D5533" t="str">
        <f t="shared" si="86"/>
        <v/>
      </c>
      <c r="E5533" t="str" cm="1">
        <f t="array" ref="E5533">IF($K5533="","",_xlfn.IFS($K5533=0,_xlfn.UNICHAR(9728),$K5533&lt;=3,_xlfn.UNICHAR(9729),OR($K5533=45,$K5533=48),"~",AND($K5533&gt;=51,$K5533&lt;=67),_xlfn.UNICHAR(9748),AND($K5533&gt;=71,$K5533&lt;=77),_xlfn.UNICHAR(10052),AND($K5533&gt;=80,$K5533&lt;=82),_xlfn.UNICHAR(9748),AND($K5533&gt;=95,$K5533&lt;=99),_xlfn.UNICHAR(9889),TRUE,_xlfn.UNICHAR(9729)))</f>
        <v/>
      </c>
      <c r="F5533" t="str" cm="1">
        <f t="array" ref="F5533">IF($K5533="","",_xlfn.IFS($K5533=0,"Clear",$K5533&lt;=3,"Partly Cloudy",OR($K5533=45,$K5533=48),"Fog",AND($K5533&gt;=51,$K5533&lt;=67),"Drizzle",AND($K5533&gt;=71,$K5533&lt;=77),"Snow",AND($K5533&gt;=80,$K5533&lt;=82),"Rain Showers",AND($K5533&gt;=95,$K5533&lt;=99),"Thunderstorm",TRUE,"Cloudy"))</f>
        <v/>
      </c>
      <c r="G5533" s="3" t="str" cm="1">
        <f t="array" ref="G5533">IF($A5533="","",INDEX(OpenMeteoAPI[TemperatureC],ROWS($G$2:G5533)))</f>
        <v/>
      </c>
      <c r="H5533" s="4" t="str" cm="1">
        <f t="array" ref="H5533">IF($A5533="","",INDEX(OpenMeteoAPI[RelativeHumidityPct],ROWS($H$2:H5533))/100)</f>
        <v/>
      </c>
      <c r="I5533" s="4" t="str" cm="1">
        <f t="array" ref="I5533">IF($A5533="","",INDEX(OpenMeteoAPI[PrecipitationProbabilityPct],ROWS($I$2:I5533))/100)</f>
        <v/>
      </c>
      <c r="J5533" s="3" t="str" cm="1">
        <f t="array" ref="J5533">IF($A5533="","",INDEX(OpenMeteoAPI[PrecipitationMM],ROWS($J$2:J5533)))</f>
        <v/>
      </c>
      <c r="K5533" t="str" cm="1">
        <f t="array" ref="K5533">IF($A5533="","",INDEX(OpenMeteoAPI[WeatherCode],ROWS($K$2:K5533)))</f>
        <v/>
      </c>
      <c r="L5533" s="3" t="str" cm="1">
        <f t="array" ref="L5533">IF($A5533="","",INDEX(OpenMeteoAPI[WindSpeedKMH],ROWS($L$2:L5533)))</f>
        <v/>
      </c>
    </row>
    <row r="5534" spans="1:12">
      <c r="A5534" t="str" cm="1">
        <f t="array" ref="A5534">IFERROR(INDEX(OpenMeteoAPI[City],ROWS($A$2:A5534))&amp;", "&amp;INDEX(OpenMeteoAPI[CountryCode],ROWS($A$2:A5534)),"")</f>
        <v/>
      </c>
      <c r="B5534" t="str" cm="1">
        <f t="array" ref="B5534">IF($A5534="","",INDEX(OpenMeteoAPI[LocationID],ROWS($B$2:B5534)))</f>
        <v/>
      </c>
      <c r="C5534" s="5" t="str" cm="1">
        <f t="array" ref="C5534">IF($A5534="","",INDEX(OpenMeteoAPI[ForecastDateTime],ROWS($C$2:C5534)))</f>
        <v/>
      </c>
      <c r="D5534" t="str">
        <f t="shared" si="86"/>
        <v/>
      </c>
      <c r="E5534" t="str" cm="1">
        <f t="array" ref="E5534">IF($K5534="","",_xlfn.IFS($K5534=0,_xlfn.UNICHAR(9728),$K5534&lt;=3,_xlfn.UNICHAR(9729),OR($K5534=45,$K5534=48),"~",AND($K5534&gt;=51,$K5534&lt;=67),_xlfn.UNICHAR(9748),AND($K5534&gt;=71,$K5534&lt;=77),_xlfn.UNICHAR(10052),AND($K5534&gt;=80,$K5534&lt;=82),_xlfn.UNICHAR(9748),AND($K5534&gt;=95,$K5534&lt;=99),_xlfn.UNICHAR(9889),TRUE,_xlfn.UNICHAR(9729)))</f>
        <v/>
      </c>
      <c r="F5534" t="str" cm="1">
        <f t="array" ref="F5534">IF($K5534="","",_xlfn.IFS($K5534=0,"Clear",$K5534&lt;=3,"Partly Cloudy",OR($K5534=45,$K5534=48),"Fog",AND($K5534&gt;=51,$K5534&lt;=67),"Drizzle",AND($K5534&gt;=71,$K5534&lt;=77),"Snow",AND($K5534&gt;=80,$K5534&lt;=82),"Rain Showers",AND($K5534&gt;=95,$K5534&lt;=99),"Thunderstorm",TRUE,"Cloudy"))</f>
        <v/>
      </c>
      <c r="G5534" s="3" t="str" cm="1">
        <f t="array" ref="G5534">IF($A5534="","",INDEX(OpenMeteoAPI[TemperatureC],ROWS($G$2:G5534)))</f>
        <v/>
      </c>
      <c r="H5534" s="4" t="str" cm="1">
        <f t="array" ref="H5534">IF($A5534="","",INDEX(OpenMeteoAPI[RelativeHumidityPct],ROWS($H$2:H5534))/100)</f>
        <v/>
      </c>
      <c r="I5534" s="4" t="str" cm="1">
        <f t="array" ref="I5534">IF($A5534="","",INDEX(OpenMeteoAPI[PrecipitationProbabilityPct],ROWS($I$2:I5534))/100)</f>
        <v/>
      </c>
      <c r="J5534" s="3" t="str" cm="1">
        <f t="array" ref="J5534">IF($A5534="","",INDEX(OpenMeteoAPI[PrecipitationMM],ROWS($J$2:J5534)))</f>
        <v/>
      </c>
      <c r="K5534" t="str" cm="1">
        <f t="array" ref="K5534">IF($A5534="","",INDEX(OpenMeteoAPI[WeatherCode],ROWS($K$2:K5534)))</f>
        <v/>
      </c>
      <c r="L5534" s="3" t="str" cm="1">
        <f t="array" ref="L5534">IF($A5534="","",INDEX(OpenMeteoAPI[WindSpeedKMH],ROWS($L$2:L5534)))</f>
        <v/>
      </c>
    </row>
    <row r="5535" spans="1:12">
      <c r="A5535" t="str" cm="1">
        <f t="array" ref="A5535">IFERROR(INDEX(OpenMeteoAPI[City],ROWS($A$2:A5535))&amp;", "&amp;INDEX(OpenMeteoAPI[CountryCode],ROWS($A$2:A5535)),"")</f>
        <v/>
      </c>
      <c r="B5535" t="str" cm="1">
        <f t="array" ref="B5535">IF($A5535="","",INDEX(OpenMeteoAPI[LocationID],ROWS($B$2:B5535)))</f>
        <v/>
      </c>
      <c r="C5535" s="5" t="str" cm="1">
        <f t="array" ref="C5535">IF($A5535="","",INDEX(OpenMeteoAPI[ForecastDateTime],ROWS($C$2:C5535)))</f>
        <v/>
      </c>
      <c r="D5535" t="str">
        <f t="shared" si="86"/>
        <v/>
      </c>
      <c r="E5535" t="str" cm="1">
        <f t="array" ref="E5535">IF($K5535="","",_xlfn.IFS($K5535=0,_xlfn.UNICHAR(9728),$K5535&lt;=3,_xlfn.UNICHAR(9729),OR($K5535=45,$K5535=48),"~",AND($K5535&gt;=51,$K5535&lt;=67),_xlfn.UNICHAR(9748),AND($K5535&gt;=71,$K5535&lt;=77),_xlfn.UNICHAR(10052),AND($K5535&gt;=80,$K5535&lt;=82),_xlfn.UNICHAR(9748),AND($K5535&gt;=95,$K5535&lt;=99),_xlfn.UNICHAR(9889),TRUE,_xlfn.UNICHAR(9729)))</f>
        <v/>
      </c>
      <c r="F5535" t="str" cm="1">
        <f t="array" ref="F5535">IF($K5535="","",_xlfn.IFS($K5535=0,"Clear",$K5535&lt;=3,"Partly Cloudy",OR($K5535=45,$K5535=48),"Fog",AND($K5535&gt;=51,$K5535&lt;=67),"Drizzle",AND($K5535&gt;=71,$K5535&lt;=77),"Snow",AND($K5535&gt;=80,$K5535&lt;=82),"Rain Showers",AND($K5535&gt;=95,$K5535&lt;=99),"Thunderstorm",TRUE,"Cloudy"))</f>
        <v/>
      </c>
      <c r="G5535" s="3" t="str" cm="1">
        <f t="array" ref="G5535">IF($A5535="","",INDEX(OpenMeteoAPI[TemperatureC],ROWS($G$2:G5535)))</f>
        <v/>
      </c>
      <c r="H5535" s="4" t="str" cm="1">
        <f t="array" ref="H5535">IF($A5535="","",INDEX(OpenMeteoAPI[RelativeHumidityPct],ROWS($H$2:H5535))/100)</f>
        <v/>
      </c>
      <c r="I5535" s="4" t="str" cm="1">
        <f t="array" ref="I5535">IF($A5535="","",INDEX(OpenMeteoAPI[PrecipitationProbabilityPct],ROWS($I$2:I5535))/100)</f>
        <v/>
      </c>
      <c r="J5535" s="3" t="str" cm="1">
        <f t="array" ref="J5535">IF($A5535="","",INDEX(OpenMeteoAPI[PrecipitationMM],ROWS($J$2:J5535)))</f>
        <v/>
      </c>
      <c r="K5535" t="str" cm="1">
        <f t="array" ref="K5535">IF($A5535="","",INDEX(OpenMeteoAPI[WeatherCode],ROWS($K$2:K5535)))</f>
        <v/>
      </c>
      <c r="L5535" s="3" t="str" cm="1">
        <f t="array" ref="L5535">IF($A5535="","",INDEX(OpenMeteoAPI[WindSpeedKMH],ROWS($L$2:L5535)))</f>
        <v/>
      </c>
    </row>
    <row r="5536" spans="1:12">
      <c r="A5536" t="str" cm="1">
        <f t="array" ref="A5536">IFERROR(INDEX(OpenMeteoAPI[City],ROWS($A$2:A5536))&amp;", "&amp;INDEX(OpenMeteoAPI[CountryCode],ROWS($A$2:A5536)),"")</f>
        <v/>
      </c>
      <c r="B5536" t="str" cm="1">
        <f t="array" ref="B5536">IF($A5536="","",INDEX(OpenMeteoAPI[LocationID],ROWS($B$2:B5536)))</f>
        <v/>
      </c>
      <c r="C5536" s="5" t="str" cm="1">
        <f t="array" ref="C5536">IF($A5536="","",INDEX(OpenMeteoAPI[ForecastDateTime],ROWS($C$2:C5536)))</f>
        <v/>
      </c>
      <c r="D5536" t="str">
        <f t="shared" si="86"/>
        <v/>
      </c>
      <c r="E5536" t="str" cm="1">
        <f t="array" ref="E5536">IF($K5536="","",_xlfn.IFS($K5536=0,_xlfn.UNICHAR(9728),$K5536&lt;=3,_xlfn.UNICHAR(9729),OR($K5536=45,$K5536=48),"~",AND($K5536&gt;=51,$K5536&lt;=67),_xlfn.UNICHAR(9748),AND($K5536&gt;=71,$K5536&lt;=77),_xlfn.UNICHAR(10052),AND($K5536&gt;=80,$K5536&lt;=82),_xlfn.UNICHAR(9748),AND($K5536&gt;=95,$K5536&lt;=99),_xlfn.UNICHAR(9889),TRUE,_xlfn.UNICHAR(9729)))</f>
        <v/>
      </c>
      <c r="F5536" t="str" cm="1">
        <f t="array" ref="F5536">IF($K5536="","",_xlfn.IFS($K5536=0,"Clear",$K5536&lt;=3,"Partly Cloudy",OR($K5536=45,$K5536=48),"Fog",AND($K5536&gt;=51,$K5536&lt;=67),"Drizzle",AND($K5536&gt;=71,$K5536&lt;=77),"Snow",AND($K5536&gt;=80,$K5536&lt;=82),"Rain Showers",AND($K5536&gt;=95,$K5536&lt;=99),"Thunderstorm",TRUE,"Cloudy"))</f>
        <v/>
      </c>
      <c r="G5536" s="3" t="str" cm="1">
        <f t="array" ref="G5536">IF($A5536="","",INDEX(OpenMeteoAPI[TemperatureC],ROWS($G$2:G5536)))</f>
        <v/>
      </c>
      <c r="H5536" s="4" t="str" cm="1">
        <f t="array" ref="H5536">IF($A5536="","",INDEX(OpenMeteoAPI[RelativeHumidityPct],ROWS($H$2:H5536))/100)</f>
        <v/>
      </c>
      <c r="I5536" s="4" t="str" cm="1">
        <f t="array" ref="I5536">IF($A5536="","",INDEX(OpenMeteoAPI[PrecipitationProbabilityPct],ROWS($I$2:I5536))/100)</f>
        <v/>
      </c>
      <c r="J5536" s="3" t="str" cm="1">
        <f t="array" ref="J5536">IF($A5536="","",INDEX(OpenMeteoAPI[PrecipitationMM],ROWS($J$2:J5536)))</f>
        <v/>
      </c>
      <c r="K5536" t="str" cm="1">
        <f t="array" ref="K5536">IF($A5536="","",INDEX(OpenMeteoAPI[WeatherCode],ROWS($K$2:K5536)))</f>
        <v/>
      </c>
      <c r="L5536" s="3" t="str" cm="1">
        <f t="array" ref="L5536">IF($A5536="","",INDEX(OpenMeteoAPI[WindSpeedKMH],ROWS($L$2:L5536)))</f>
        <v/>
      </c>
    </row>
    <row r="5537" spans="1:12">
      <c r="A5537" t="str" cm="1">
        <f t="array" ref="A5537">IFERROR(INDEX(OpenMeteoAPI[City],ROWS($A$2:A5537))&amp;", "&amp;INDEX(OpenMeteoAPI[CountryCode],ROWS($A$2:A5537)),"")</f>
        <v/>
      </c>
      <c r="B5537" t="str" cm="1">
        <f t="array" ref="B5537">IF($A5537="","",INDEX(OpenMeteoAPI[LocationID],ROWS($B$2:B5537)))</f>
        <v/>
      </c>
      <c r="C5537" s="5" t="str" cm="1">
        <f t="array" ref="C5537">IF($A5537="","",INDEX(OpenMeteoAPI[ForecastDateTime],ROWS($C$2:C5537)))</f>
        <v/>
      </c>
      <c r="D5537" t="str">
        <f t="shared" si="86"/>
        <v/>
      </c>
      <c r="E5537" t="str" cm="1">
        <f t="array" ref="E5537">IF($K5537="","",_xlfn.IFS($K5537=0,_xlfn.UNICHAR(9728),$K5537&lt;=3,_xlfn.UNICHAR(9729),OR($K5537=45,$K5537=48),"~",AND($K5537&gt;=51,$K5537&lt;=67),_xlfn.UNICHAR(9748),AND($K5537&gt;=71,$K5537&lt;=77),_xlfn.UNICHAR(10052),AND($K5537&gt;=80,$K5537&lt;=82),_xlfn.UNICHAR(9748),AND($K5537&gt;=95,$K5537&lt;=99),_xlfn.UNICHAR(9889),TRUE,_xlfn.UNICHAR(9729)))</f>
        <v/>
      </c>
      <c r="F5537" t="str" cm="1">
        <f t="array" ref="F5537">IF($K5537="","",_xlfn.IFS($K5537=0,"Clear",$K5537&lt;=3,"Partly Cloudy",OR($K5537=45,$K5537=48),"Fog",AND($K5537&gt;=51,$K5537&lt;=67),"Drizzle",AND($K5537&gt;=71,$K5537&lt;=77),"Snow",AND($K5537&gt;=80,$K5537&lt;=82),"Rain Showers",AND($K5537&gt;=95,$K5537&lt;=99),"Thunderstorm",TRUE,"Cloudy"))</f>
        <v/>
      </c>
      <c r="G5537" s="3" t="str" cm="1">
        <f t="array" ref="G5537">IF($A5537="","",INDEX(OpenMeteoAPI[TemperatureC],ROWS($G$2:G5537)))</f>
        <v/>
      </c>
      <c r="H5537" s="4" t="str" cm="1">
        <f t="array" ref="H5537">IF($A5537="","",INDEX(OpenMeteoAPI[RelativeHumidityPct],ROWS($H$2:H5537))/100)</f>
        <v/>
      </c>
      <c r="I5537" s="4" t="str" cm="1">
        <f t="array" ref="I5537">IF($A5537="","",INDEX(OpenMeteoAPI[PrecipitationProbabilityPct],ROWS($I$2:I5537))/100)</f>
        <v/>
      </c>
      <c r="J5537" s="3" t="str" cm="1">
        <f t="array" ref="J5537">IF($A5537="","",INDEX(OpenMeteoAPI[PrecipitationMM],ROWS($J$2:J5537)))</f>
        <v/>
      </c>
      <c r="K5537" t="str" cm="1">
        <f t="array" ref="K5537">IF($A5537="","",INDEX(OpenMeteoAPI[WeatherCode],ROWS($K$2:K5537)))</f>
        <v/>
      </c>
      <c r="L5537" s="3" t="str" cm="1">
        <f t="array" ref="L5537">IF($A5537="","",INDEX(OpenMeteoAPI[WindSpeedKMH],ROWS($L$2:L5537)))</f>
        <v/>
      </c>
    </row>
    <row r="5538" spans="1:12">
      <c r="A5538" t="str" cm="1">
        <f t="array" ref="A5538">IFERROR(INDEX(OpenMeteoAPI[City],ROWS($A$2:A5538))&amp;", "&amp;INDEX(OpenMeteoAPI[CountryCode],ROWS($A$2:A5538)),"")</f>
        <v/>
      </c>
      <c r="B5538" t="str" cm="1">
        <f t="array" ref="B5538">IF($A5538="","",INDEX(OpenMeteoAPI[LocationID],ROWS($B$2:B5538)))</f>
        <v/>
      </c>
      <c r="C5538" s="5" t="str" cm="1">
        <f t="array" ref="C5538">IF($A5538="","",INDEX(OpenMeteoAPI[ForecastDateTime],ROWS($C$2:C5538)))</f>
        <v/>
      </c>
      <c r="D5538" t="str">
        <f t="shared" si="86"/>
        <v/>
      </c>
      <c r="E5538" t="str" cm="1">
        <f t="array" ref="E5538">IF($K5538="","",_xlfn.IFS($K5538=0,_xlfn.UNICHAR(9728),$K5538&lt;=3,_xlfn.UNICHAR(9729),OR($K5538=45,$K5538=48),"~",AND($K5538&gt;=51,$K5538&lt;=67),_xlfn.UNICHAR(9748),AND($K5538&gt;=71,$K5538&lt;=77),_xlfn.UNICHAR(10052),AND($K5538&gt;=80,$K5538&lt;=82),_xlfn.UNICHAR(9748),AND($K5538&gt;=95,$K5538&lt;=99),_xlfn.UNICHAR(9889),TRUE,_xlfn.UNICHAR(9729)))</f>
        <v/>
      </c>
      <c r="F5538" t="str" cm="1">
        <f t="array" ref="F5538">IF($K5538="","",_xlfn.IFS($K5538=0,"Clear",$K5538&lt;=3,"Partly Cloudy",OR($K5538=45,$K5538=48),"Fog",AND($K5538&gt;=51,$K5538&lt;=67),"Drizzle",AND($K5538&gt;=71,$K5538&lt;=77),"Snow",AND($K5538&gt;=80,$K5538&lt;=82),"Rain Showers",AND($K5538&gt;=95,$K5538&lt;=99),"Thunderstorm",TRUE,"Cloudy"))</f>
        <v/>
      </c>
      <c r="G5538" s="3" t="str" cm="1">
        <f t="array" ref="G5538">IF($A5538="","",INDEX(OpenMeteoAPI[TemperatureC],ROWS($G$2:G5538)))</f>
        <v/>
      </c>
      <c r="H5538" s="4" t="str" cm="1">
        <f t="array" ref="H5538">IF($A5538="","",INDEX(OpenMeteoAPI[RelativeHumidityPct],ROWS($H$2:H5538))/100)</f>
        <v/>
      </c>
      <c r="I5538" s="4" t="str" cm="1">
        <f t="array" ref="I5538">IF($A5538="","",INDEX(OpenMeteoAPI[PrecipitationProbabilityPct],ROWS($I$2:I5538))/100)</f>
        <v/>
      </c>
      <c r="J5538" s="3" t="str" cm="1">
        <f t="array" ref="J5538">IF($A5538="","",INDEX(OpenMeteoAPI[PrecipitationMM],ROWS($J$2:J5538)))</f>
        <v/>
      </c>
      <c r="K5538" t="str" cm="1">
        <f t="array" ref="K5538">IF($A5538="","",INDEX(OpenMeteoAPI[WeatherCode],ROWS($K$2:K5538)))</f>
        <v/>
      </c>
      <c r="L5538" s="3" t="str" cm="1">
        <f t="array" ref="L5538">IF($A5538="","",INDEX(OpenMeteoAPI[WindSpeedKMH],ROWS($L$2:L5538)))</f>
        <v/>
      </c>
    </row>
    <row r="5539" spans="1:12">
      <c r="A5539" t="str" cm="1">
        <f t="array" ref="A5539">IFERROR(INDEX(OpenMeteoAPI[City],ROWS($A$2:A5539))&amp;", "&amp;INDEX(OpenMeteoAPI[CountryCode],ROWS($A$2:A5539)),"")</f>
        <v/>
      </c>
      <c r="B5539" t="str" cm="1">
        <f t="array" ref="B5539">IF($A5539="","",INDEX(OpenMeteoAPI[LocationID],ROWS($B$2:B5539)))</f>
        <v/>
      </c>
      <c r="C5539" s="5" t="str" cm="1">
        <f t="array" ref="C5539">IF($A5539="","",INDEX(OpenMeteoAPI[ForecastDateTime],ROWS($C$2:C5539)))</f>
        <v/>
      </c>
      <c r="D5539" t="str">
        <f t="shared" si="86"/>
        <v/>
      </c>
      <c r="E5539" t="str" cm="1">
        <f t="array" ref="E5539">IF($K5539="","",_xlfn.IFS($K5539=0,_xlfn.UNICHAR(9728),$K5539&lt;=3,_xlfn.UNICHAR(9729),OR($K5539=45,$K5539=48),"~",AND($K5539&gt;=51,$K5539&lt;=67),_xlfn.UNICHAR(9748),AND($K5539&gt;=71,$K5539&lt;=77),_xlfn.UNICHAR(10052),AND($K5539&gt;=80,$K5539&lt;=82),_xlfn.UNICHAR(9748),AND($K5539&gt;=95,$K5539&lt;=99),_xlfn.UNICHAR(9889),TRUE,_xlfn.UNICHAR(9729)))</f>
        <v/>
      </c>
      <c r="F5539" t="str" cm="1">
        <f t="array" ref="F5539">IF($K5539="","",_xlfn.IFS($K5539=0,"Clear",$K5539&lt;=3,"Partly Cloudy",OR($K5539=45,$K5539=48),"Fog",AND($K5539&gt;=51,$K5539&lt;=67),"Drizzle",AND($K5539&gt;=71,$K5539&lt;=77),"Snow",AND($K5539&gt;=80,$K5539&lt;=82),"Rain Showers",AND($K5539&gt;=95,$K5539&lt;=99),"Thunderstorm",TRUE,"Cloudy"))</f>
        <v/>
      </c>
      <c r="G5539" s="3" t="str" cm="1">
        <f t="array" ref="G5539">IF($A5539="","",INDEX(OpenMeteoAPI[TemperatureC],ROWS($G$2:G5539)))</f>
        <v/>
      </c>
      <c r="H5539" s="4" t="str" cm="1">
        <f t="array" ref="H5539">IF($A5539="","",INDEX(OpenMeteoAPI[RelativeHumidityPct],ROWS($H$2:H5539))/100)</f>
        <v/>
      </c>
      <c r="I5539" s="4" t="str" cm="1">
        <f t="array" ref="I5539">IF($A5539="","",INDEX(OpenMeteoAPI[PrecipitationProbabilityPct],ROWS($I$2:I5539))/100)</f>
        <v/>
      </c>
      <c r="J5539" s="3" t="str" cm="1">
        <f t="array" ref="J5539">IF($A5539="","",INDEX(OpenMeteoAPI[PrecipitationMM],ROWS($J$2:J5539)))</f>
        <v/>
      </c>
      <c r="K5539" t="str" cm="1">
        <f t="array" ref="K5539">IF($A5539="","",INDEX(OpenMeteoAPI[WeatherCode],ROWS($K$2:K5539)))</f>
        <v/>
      </c>
      <c r="L5539" s="3" t="str" cm="1">
        <f t="array" ref="L5539">IF($A5539="","",INDEX(OpenMeteoAPI[WindSpeedKMH],ROWS($L$2:L5539)))</f>
        <v/>
      </c>
    </row>
    <row r="5540" spans="1:12">
      <c r="A5540" t="str" cm="1">
        <f t="array" ref="A5540">IFERROR(INDEX(OpenMeteoAPI[City],ROWS($A$2:A5540))&amp;", "&amp;INDEX(OpenMeteoAPI[CountryCode],ROWS($A$2:A5540)),"")</f>
        <v/>
      </c>
      <c r="B5540" t="str" cm="1">
        <f t="array" ref="B5540">IF($A5540="","",INDEX(OpenMeteoAPI[LocationID],ROWS($B$2:B5540)))</f>
        <v/>
      </c>
      <c r="C5540" s="5" t="str" cm="1">
        <f t="array" ref="C5540">IF($A5540="","",INDEX(OpenMeteoAPI[ForecastDateTime],ROWS($C$2:C5540)))</f>
        <v/>
      </c>
      <c r="D5540" t="str">
        <f t="shared" si="86"/>
        <v/>
      </c>
      <c r="E5540" t="str" cm="1">
        <f t="array" ref="E5540">IF($K5540="","",_xlfn.IFS($K5540=0,_xlfn.UNICHAR(9728),$K5540&lt;=3,_xlfn.UNICHAR(9729),OR($K5540=45,$K5540=48),"~",AND($K5540&gt;=51,$K5540&lt;=67),_xlfn.UNICHAR(9748),AND($K5540&gt;=71,$K5540&lt;=77),_xlfn.UNICHAR(10052),AND($K5540&gt;=80,$K5540&lt;=82),_xlfn.UNICHAR(9748),AND($K5540&gt;=95,$K5540&lt;=99),_xlfn.UNICHAR(9889),TRUE,_xlfn.UNICHAR(9729)))</f>
        <v/>
      </c>
      <c r="F5540" t="str" cm="1">
        <f t="array" ref="F5540">IF($K5540="","",_xlfn.IFS($K5540=0,"Clear",$K5540&lt;=3,"Partly Cloudy",OR($K5540=45,$K5540=48),"Fog",AND($K5540&gt;=51,$K5540&lt;=67),"Drizzle",AND($K5540&gt;=71,$K5540&lt;=77),"Snow",AND($K5540&gt;=80,$K5540&lt;=82),"Rain Showers",AND($K5540&gt;=95,$K5540&lt;=99),"Thunderstorm",TRUE,"Cloudy"))</f>
        <v/>
      </c>
      <c r="G5540" s="3" t="str" cm="1">
        <f t="array" ref="G5540">IF($A5540="","",INDEX(OpenMeteoAPI[TemperatureC],ROWS($G$2:G5540)))</f>
        <v/>
      </c>
      <c r="H5540" s="4" t="str" cm="1">
        <f t="array" ref="H5540">IF($A5540="","",INDEX(OpenMeteoAPI[RelativeHumidityPct],ROWS($H$2:H5540))/100)</f>
        <v/>
      </c>
      <c r="I5540" s="4" t="str" cm="1">
        <f t="array" ref="I5540">IF($A5540="","",INDEX(OpenMeteoAPI[PrecipitationProbabilityPct],ROWS($I$2:I5540))/100)</f>
        <v/>
      </c>
      <c r="J5540" s="3" t="str" cm="1">
        <f t="array" ref="J5540">IF($A5540="","",INDEX(OpenMeteoAPI[PrecipitationMM],ROWS($J$2:J5540)))</f>
        <v/>
      </c>
      <c r="K5540" t="str" cm="1">
        <f t="array" ref="K5540">IF($A5540="","",INDEX(OpenMeteoAPI[WeatherCode],ROWS($K$2:K5540)))</f>
        <v/>
      </c>
      <c r="L5540" s="3" t="str" cm="1">
        <f t="array" ref="L5540">IF($A5540="","",INDEX(OpenMeteoAPI[WindSpeedKMH],ROWS($L$2:L5540)))</f>
        <v/>
      </c>
    </row>
    <row r="5541" spans="1:12">
      <c r="A5541" t="str" cm="1">
        <f t="array" ref="A5541">IFERROR(INDEX(OpenMeteoAPI[City],ROWS($A$2:A5541))&amp;", "&amp;INDEX(OpenMeteoAPI[CountryCode],ROWS($A$2:A5541)),"")</f>
        <v/>
      </c>
      <c r="B5541" t="str" cm="1">
        <f t="array" ref="B5541">IF($A5541="","",INDEX(OpenMeteoAPI[LocationID],ROWS($B$2:B5541)))</f>
        <v/>
      </c>
      <c r="C5541" s="5" t="str" cm="1">
        <f t="array" ref="C5541">IF($A5541="","",INDEX(OpenMeteoAPI[ForecastDateTime],ROWS($C$2:C5541)))</f>
        <v/>
      </c>
      <c r="D5541" t="str">
        <f t="shared" si="86"/>
        <v/>
      </c>
      <c r="E5541" t="str" cm="1">
        <f t="array" ref="E5541">IF($K5541="","",_xlfn.IFS($K5541=0,_xlfn.UNICHAR(9728),$K5541&lt;=3,_xlfn.UNICHAR(9729),OR($K5541=45,$K5541=48),"~",AND($K5541&gt;=51,$K5541&lt;=67),_xlfn.UNICHAR(9748),AND($K5541&gt;=71,$K5541&lt;=77),_xlfn.UNICHAR(10052),AND($K5541&gt;=80,$K5541&lt;=82),_xlfn.UNICHAR(9748),AND($K5541&gt;=95,$K5541&lt;=99),_xlfn.UNICHAR(9889),TRUE,_xlfn.UNICHAR(9729)))</f>
        <v/>
      </c>
      <c r="F5541" t="str" cm="1">
        <f t="array" ref="F5541">IF($K5541="","",_xlfn.IFS($K5541=0,"Clear",$K5541&lt;=3,"Partly Cloudy",OR($K5541=45,$K5541=48),"Fog",AND($K5541&gt;=51,$K5541&lt;=67),"Drizzle",AND($K5541&gt;=71,$K5541&lt;=77),"Snow",AND($K5541&gt;=80,$K5541&lt;=82),"Rain Showers",AND($K5541&gt;=95,$K5541&lt;=99),"Thunderstorm",TRUE,"Cloudy"))</f>
        <v/>
      </c>
      <c r="G5541" s="3" t="str" cm="1">
        <f t="array" ref="G5541">IF($A5541="","",INDEX(OpenMeteoAPI[TemperatureC],ROWS($G$2:G5541)))</f>
        <v/>
      </c>
      <c r="H5541" s="4" t="str" cm="1">
        <f t="array" ref="H5541">IF($A5541="","",INDEX(OpenMeteoAPI[RelativeHumidityPct],ROWS($H$2:H5541))/100)</f>
        <v/>
      </c>
      <c r="I5541" s="4" t="str" cm="1">
        <f t="array" ref="I5541">IF($A5541="","",INDEX(OpenMeteoAPI[PrecipitationProbabilityPct],ROWS($I$2:I5541))/100)</f>
        <v/>
      </c>
      <c r="J5541" s="3" t="str" cm="1">
        <f t="array" ref="J5541">IF($A5541="","",INDEX(OpenMeteoAPI[PrecipitationMM],ROWS($J$2:J5541)))</f>
        <v/>
      </c>
      <c r="K5541" t="str" cm="1">
        <f t="array" ref="K5541">IF($A5541="","",INDEX(OpenMeteoAPI[WeatherCode],ROWS($K$2:K5541)))</f>
        <v/>
      </c>
      <c r="L5541" s="3" t="str" cm="1">
        <f t="array" ref="L5541">IF($A5541="","",INDEX(OpenMeteoAPI[WindSpeedKMH],ROWS($L$2:L5541)))</f>
        <v/>
      </c>
    </row>
    <row r="5542" spans="1:12">
      <c r="A5542" t="str" cm="1">
        <f t="array" ref="A5542">IFERROR(INDEX(OpenMeteoAPI[City],ROWS($A$2:A5542))&amp;", "&amp;INDEX(OpenMeteoAPI[CountryCode],ROWS($A$2:A5542)),"")</f>
        <v/>
      </c>
      <c r="B5542" t="str" cm="1">
        <f t="array" ref="B5542">IF($A5542="","",INDEX(OpenMeteoAPI[LocationID],ROWS($B$2:B5542)))</f>
        <v/>
      </c>
      <c r="C5542" s="5" t="str" cm="1">
        <f t="array" ref="C5542">IF($A5542="","",INDEX(OpenMeteoAPI[ForecastDateTime],ROWS($C$2:C5542)))</f>
        <v/>
      </c>
      <c r="D5542" t="str">
        <f t="shared" si="86"/>
        <v/>
      </c>
      <c r="E5542" t="str" cm="1">
        <f t="array" ref="E5542">IF($K5542="","",_xlfn.IFS($K5542=0,_xlfn.UNICHAR(9728),$K5542&lt;=3,_xlfn.UNICHAR(9729),OR($K5542=45,$K5542=48),"~",AND($K5542&gt;=51,$K5542&lt;=67),_xlfn.UNICHAR(9748),AND($K5542&gt;=71,$K5542&lt;=77),_xlfn.UNICHAR(10052),AND($K5542&gt;=80,$K5542&lt;=82),_xlfn.UNICHAR(9748),AND($K5542&gt;=95,$K5542&lt;=99),_xlfn.UNICHAR(9889),TRUE,_xlfn.UNICHAR(9729)))</f>
        <v/>
      </c>
      <c r="F5542" t="str" cm="1">
        <f t="array" ref="F5542">IF($K5542="","",_xlfn.IFS($K5542=0,"Clear",$K5542&lt;=3,"Partly Cloudy",OR($K5542=45,$K5542=48),"Fog",AND($K5542&gt;=51,$K5542&lt;=67),"Drizzle",AND($K5542&gt;=71,$K5542&lt;=77),"Snow",AND($K5542&gt;=80,$K5542&lt;=82),"Rain Showers",AND($K5542&gt;=95,$K5542&lt;=99),"Thunderstorm",TRUE,"Cloudy"))</f>
        <v/>
      </c>
      <c r="G5542" s="3" t="str" cm="1">
        <f t="array" ref="G5542">IF($A5542="","",INDEX(OpenMeteoAPI[TemperatureC],ROWS($G$2:G5542)))</f>
        <v/>
      </c>
      <c r="H5542" s="4" t="str" cm="1">
        <f t="array" ref="H5542">IF($A5542="","",INDEX(OpenMeteoAPI[RelativeHumidityPct],ROWS($H$2:H5542))/100)</f>
        <v/>
      </c>
      <c r="I5542" s="4" t="str" cm="1">
        <f t="array" ref="I5542">IF($A5542="","",INDEX(OpenMeteoAPI[PrecipitationProbabilityPct],ROWS($I$2:I5542))/100)</f>
        <v/>
      </c>
      <c r="J5542" s="3" t="str" cm="1">
        <f t="array" ref="J5542">IF($A5542="","",INDEX(OpenMeteoAPI[PrecipitationMM],ROWS($J$2:J5542)))</f>
        <v/>
      </c>
      <c r="K5542" t="str" cm="1">
        <f t="array" ref="K5542">IF($A5542="","",INDEX(OpenMeteoAPI[WeatherCode],ROWS($K$2:K5542)))</f>
        <v/>
      </c>
      <c r="L5542" s="3" t="str" cm="1">
        <f t="array" ref="L5542">IF($A5542="","",INDEX(OpenMeteoAPI[WindSpeedKMH],ROWS($L$2:L5542)))</f>
        <v/>
      </c>
    </row>
    <row r="5543" spans="1:12">
      <c r="A5543" t="str" cm="1">
        <f t="array" ref="A5543">IFERROR(INDEX(OpenMeteoAPI[City],ROWS($A$2:A5543))&amp;", "&amp;INDEX(OpenMeteoAPI[CountryCode],ROWS($A$2:A5543)),"")</f>
        <v/>
      </c>
      <c r="B5543" t="str" cm="1">
        <f t="array" ref="B5543">IF($A5543="","",INDEX(OpenMeteoAPI[LocationID],ROWS($B$2:B5543)))</f>
        <v/>
      </c>
      <c r="C5543" s="5" t="str" cm="1">
        <f t="array" ref="C5543">IF($A5543="","",INDEX(OpenMeteoAPI[ForecastDateTime],ROWS($C$2:C5543)))</f>
        <v/>
      </c>
      <c r="D5543" t="str">
        <f t="shared" si="86"/>
        <v/>
      </c>
      <c r="E5543" t="str" cm="1">
        <f t="array" ref="E5543">IF($K5543="","",_xlfn.IFS($K5543=0,_xlfn.UNICHAR(9728),$K5543&lt;=3,_xlfn.UNICHAR(9729),OR($K5543=45,$K5543=48),"~",AND($K5543&gt;=51,$K5543&lt;=67),_xlfn.UNICHAR(9748),AND($K5543&gt;=71,$K5543&lt;=77),_xlfn.UNICHAR(10052),AND($K5543&gt;=80,$K5543&lt;=82),_xlfn.UNICHAR(9748),AND($K5543&gt;=95,$K5543&lt;=99),_xlfn.UNICHAR(9889),TRUE,_xlfn.UNICHAR(9729)))</f>
        <v/>
      </c>
      <c r="F5543" t="str" cm="1">
        <f t="array" ref="F5543">IF($K5543="","",_xlfn.IFS($K5543=0,"Clear",$K5543&lt;=3,"Partly Cloudy",OR($K5543=45,$K5543=48),"Fog",AND($K5543&gt;=51,$K5543&lt;=67),"Drizzle",AND($K5543&gt;=71,$K5543&lt;=77),"Snow",AND($K5543&gt;=80,$K5543&lt;=82),"Rain Showers",AND($K5543&gt;=95,$K5543&lt;=99),"Thunderstorm",TRUE,"Cloudy"))</f>
        <v/>
      </c>
      <c r="G5543" s="3" t="str" cm="1">
        <f t="array" ref="G5543">IF($A5543="","",INDEX(OpenMeteoAPI[TemperatureC],ROWS($G$2:G5543)))</f>
        <v/>
      </c>
      <c r="H5543" s="4" t="str" cm="1">
        <f t="array" ref="H5543">IF($A5543="","",INDEX(OpenMeteoAPI[RelativeHumidityPct],ROWS($H$2:H5543))/100)</f>
        <v/>
      </c>
      <c r="I5543" s="4" t="str" cm="1">
        <f t="array" ref="I5543">IF($A5543="","",INDEX(OpenMeteoAPI[PrecipitationProbabilityPct],ROWS($I$2:I5543))/100)</f>
        <v/>
      </c>
      <c r="J5543" s="3" t="str" cm="1">
        <f t="array" ref="J5543">IF($A5543="","",INDEX(OpenMeteoAPI[PrecipitationMM],ROWS($J$2:J5543)))</f>
        <v/>
      </c>
      <c r="K5543" t="str" cm="1">
        <f t="array" ref="K5543">IF($A5543="","",INDEX(OpenMeteoAPI[WeatherCode],ROWS($K$2:K5543)))</f>
        <v/>
      </c>
      <c r="L5543" s="3" t="str" cm="1">
        <f t="array" ref="L5543">IF($A5543="","",INDEX(OpenMeteoAPI[WindSpeedKMH],ROWS($L$2:L5543)))</f>
        <v/>
      </c>
    </row>
    <row r="5544" spans="1:12">
      <c r="A5544" t="str" cm="1">
        <f t="array" ref="A5544">IFERROR(INDEX(OpenMeteoAPI[City],ROWS($A$2:A5544))&amp;", "&amp;INDEX(OpenMeteoAPI[CountryCode],ROWS($A$2:A5544)),"")</f>
        <v/>
      </c>
      <c r="B5544" t="str" cm="1">
        <f t="array" ref="B5544">IF($A5544="","",INDEX(OpenMeteoAPI[LocationID],ROWS($B$2:B5544)))</f>
        <v/>
      </c>
      <c r="C5544" s="5" t="str" cm="1">
        <f t="array" ref="C5544">IF($A5544="","",INDEX(OpenMeteoAPI[ForecastDateTime],ROWS($C$2:C5544)))</f>
        <v/>
      </c>
      <c r="D5544" t="str">
        <f t="shared" si="86"/>
        <v/>
      </c>
      <c r="E5544" t="str" cm="1">
        <f t="array" ref="E5544">IF($K5544="","",_xlfn.IFS($K5544=0,_xlfn.UNICHAR(9728),$K5544&lt;=3,_xlfn.UNICHAR(9729),OR($K5544=45,$K5544=48),"~",AND($K5544&gt;=51,$K5544&lt;=67),_xlfn.UNICHAR(9748),AND($K5544&gt;=71,$K5544&lt;=77),_xlfn.UNICHAR(10052),AND($K5544&gt;=80,$K5544&lt;=82),_xlfn.UNICHAR(9748),AND($K5544&gt;=95,$K5544&lt;=99),_xlfn.UNICHAR(9889),TRUE,_xlfn.UNICHAR(9729)))</f>
        <v/>
      </c>
      <c r="F5544" t="str" cm="1">
        <f t="array" ref="F5544">IF($K5544="","",_xlfn.IFS($K5544=0,"Clear",$K5544&lt;=3,"Partly Cloudy",OR($K5544=45,$K5544=48),"Fog",AND($K5544&gt;=51,$K5544&lt;=67),"Drizzle",AND($K5544&gt;=71,$K5544&lt;=77),"Snow",AND($K5544&gt;=80,$K5544&lt;=82),"Rain Showers",AND($K5544&gt;=95,$K5544&lt;=99),"Thunderstorm",TRUE,"Cloudy"))</f>
        <v/>
      </c>
      <c r="G5544" s="3" t="str" cm="1">
        <f t="array" ref="G5544">IF($A5544="","",INDEX(OpenMeteoAPI[TemperatureC],ROWS($G$2:G5544)))</f>
        <v/>
      </c>
      <c r="H5544" s="4" t="str" cm="1">
        <f t="array" ref="H5544">IF($A5544="","",INDEX(OpenMeteoAPI[RelativeHumidityPct],ROWS($H$2:H5544))/100)</f>
        <v/>
      </c>
      <c r="I5544" s="4" t="str" cm="1">
        <f t="array" ref="I5544">IF($A5544="","",INDEX(OpenMeteoAPI[PrecipitationProbabilityPct],ROWS($I$2:I5544))/100)</f>
        <v/>
      </c>
      <c r="J5544" s="3" t="str" cm="1">
        <f t="array" ref="J5544">IF($A5544="","",INDEX(OpenMeteoAPI[PrecipitationMM],ROWS($J$2:J5544)))</f>
        <v/>
      </c>
      <c r="K5544" t="str" cm="1">
        <f t="array" ref="K5544">IF($A5544="","",INDEX(OpenMeteoAPI[WeatherCode],ROWS($K$2:K5544)))</f>
        <v/>
      </c>
      <c r="L5544" s="3" t="str" cm="1">
        <f t="array" ref="L5544">IF($A5544="","",INDEX(OpenMeteoAPI[WindSpeedKMH],ROWS($L$2:L5544)))</f>
        <v/>
      </c>
    </row>
    <row r="5545" spans="1:12">
      <c r="A5545" t="str" cm="1">
        <f t="array" ref="A5545">IFERROR(INDEX(OpenMeteoAPI[City],ROWS($A$2:A5545))&amp;", "&amp;INDEX(OpenMeteoAPI[CountryCode],ROWS($A$2:A5545)),"")</f>
        <v/>
      </c>
      <c r="B5545" t="str" cm="1">
        <f t="array" ref="B5545">IF($A5545="","",INDEX(OpenMeteoAPI[LocationID],ROWS($B$2:B5545)))</f>
        <v/>
      </c>
      <c r="C5545" s="5" t="str" cm="1">
        <f t="array" ref="C5545">IF($A5545="","",INDEX(OpenMeteoAPI[ForecastDateTime],ROWS($C$2:C5545)))</f>
        <v/>
      </c>
      <c r="D5545" t="str">
        <f t="shared" si="86"/>
        <v/>
      </c>
      <c r="E5545" t="str" cm="1">
        <f t="array" ref="E5545">IF($K5545="","",_xlfn.IFS($K5545=0,_xlfn.UNICHAR(9728),$K5545&lt;=3,_xlfn.UNICHAR(9729),OR($K5545=45,$K5545=48),"~",AND($K5545&gt;=51,$K5545&lt;=67),_xlfn.UNICHAR(9748),AND($K5545&gt;=71,$K5545&lt;=77),_xlfn.UNICHAR(10052),AND($K5545&gt;=80,$K5545&lt;=82),_xlfn.UNICHAR(9748),AND($K5545&gt;=95,$K5545&lt;=99),_xlfn.UNICHAR(9889),TRUE,_xlfn.UNICHAR(9729)))</f>
        <v/>
      </c>
      <c r="F5545" t="str" cm="1">
        <f t="array" ref="F5545">IF($K5545="","",_xlfn.IFS($K5545=0,"Clear",$K5545&lt;=3,"Partly Cloudy",OR($K5545=45,$K5545=48),"Fog",AND($K5545&gt;=51,$K5545&lt;=67),"Drizzle",AND($K5545&gt;=71,$K5545&lt;=77),"Snow",AND($K5545&gt;=80,$K5545&lt;=82),"Rain Showers",AND($K5545&gt;=95,$K5545&lt;=99),"Thunderstorm",TRUE,"Cloudy"))</f>
        <v/>
      </c>
      <c r="G5545" s="3" t="str" cm="1">
        <f t="array" ref="G5545">IF($A5545="","",INDEX(OpenMeteoAPI[TemperatureC],ROWS($G$2:G5545)))</f>
        <v/>
      </c>
      <c r="H5545" s="4" t="str" cm="1">
        <f t="array" ref="H5545">IF($A5545="","",INDEX(OpenMeteoAPI[RelativeHumidityPct],ROWS($H$2:H5545))/100)</f>
        <v/>
      </c>
      <c r="I5545" s="4" t="str" cm="1">
        <f t="array" ref="I5545">IF($A5545="","",INDEX(OpenMeteoAPI[PrecipitationProbabilityPct],ROWS($I$2:I5545))/100)</f>
        <v/>
      </c>
      <c r="J5545" s="3" t="str" cm="1">
        <f t="array" ref="J5545">IF($A5545="","",INDEX(OpenMeteoAPI[PrecipitationMM],ROWS($J$2:J5545)))</f>
        <v/>
      </c>
      <c r="K5545" t="str" cm="1">
        <f t="array" ref="K5545">IF($A5545="","",INDEX(OpenMeteoAPI[WeatherCode],ROWS($K$2:K5545)))</f>
        <v/>
      </c>
      <c r="L5545" s="3" t="str" cm="1">
        <f t="array" ref="L5545">IF($A5545="","",INDEX(OpenMeteoAPI[WindSpeedKMH],ROWS($L$2:L5545)))</f>
        <v/>
      </c>
    </row>
    <row r="5546" spans="1:12">
      <c r="A5546" t="str" cm="1">
        <f t="array" ref="A5546">IFERROR(INDEX(OpenMeteoAPI[City],ROWS($A$2:A5546))&amp;", "&amp;INDEX(OpenMeteoAPI[CountryCode],ROWS($A$2:A5546)),"")</f>
        <v/>
      </c>
      <c r="B5546" t="str" cm="1">
        <f t="array" ref="B5546">IF($A5546="","",INDEX(OpenMeteoAPI[LocationID],ROWS($B$2:B5546)))</f>
        <v/>
      </c>
      <c r="C5546" s="5" t="str" cm="1">
        <f t="array" ref="C5546">IF($A5546="","",INDEX(OpenMeteoAPI[ForecastDateTime],ROWS($C$2:C5546)))</f>
        <v/>
      </c>
      <c r="D5546" t="str">
        <f t="shared" si="86"/>
        <v/>
      </c>
      <c r="E5546" t="str" cm="1">
        <f t="array" ref="E5546">IF($K5546="","",_xlfn.IFS($K5546=0,_xlfn.UNICHAR(9728),$K5546&lt;=3,_xlfn.UNICHAR(9729),OR($K5546=45,$K5546=48),"~",AND($K5546&gt;=51,$K5546&lt;=67),_xlfn.UNICHAR(9748),AND($K5546&gt;=71,$K5546&lt;=77),_xlfn.UNICHAR(10052),AND($K5546&gt;=80,$K5546&lt;=82),_xlfn.UNICHAR(9748),AND($K5546&gt;=95,$K5546&lt;=99),_xlfn.UNICHAR(9889),TRUE,_xlfn.UNICHAR(9729)))</f>
        <v/>
      </c>
      <c r="F5546" t="str" cm="1">
        <f t="array" ref="F5546">IF($K5546="","",_xlfn.IFS($K5546=0,"Clear",$K5546&lt;=3,"Partly Cloudy",OR($K5546=45,$K5546=48),"Fog",AND($K5546&gt;=51,$K5546&lt;=67),"Drizzle",AND($K5546&gt;=71,$K5546&lt;=77),"Snow",AND($K5546&gt;=80,$K5546&lt;=82),"Rain Showers",AND($K5546&gt;=95,$K5546&lt;=99),"Thunderstorm",TRUE,"Cloudy"))</f>
        <v/>
      </c>
      <c r="G5546" s="3" t="str" cm="1">
        <f t="array" ref="G5546">IF($A5546="","",INDEX(OpenMeteoAPI[TemperatureC],ROWS($G$2:G5546)))</f>
        <v/>
      </c>
      <c r="H5546" s="4" t="str" cm="1">
        <f t="array" ref="H5546">IF($A5546="","",INDEX(OpenMeteoAPI[RelativeHumidityPct],ROWS($H$2:H5546))/100)</f>
        <v/>
      </c>
      <c r="I5546" s="4" t="str" cm="1">
        <f t="array" ref="I5546">IF($A5546="","",INDEX(OpenMeteoAPI[PrecipitationProbabilityPct],ROWS($I$2:I5546))/100)</f>
        <v/>
      </c>
      <c r="J5546" s="3" t="str" cm="1">
        <f t="array" ref="J5546">IF($A5546="","",INDEX(OpenMeteoAPI[PrecipitationMM],ROWS($J$2:J5546)))</f>
        <v/>
      </c>
      <c r="K5546" t="str" cm="1">
        <f t="array" ref="K5546">IF($A5546="","",INDEX(OpenMeteoAPI[WeatherCode],ROWS($K$2:K5546)))</f>
        <v/>
      </c>
      <c r="L5546" s="3" t="str" cm="1">
        <f t="array" ref="L5546">IF($A5546="","",INDEX(OpenMeteoAPI[WindSpeedKMH],ROWS($L$2:L5546)))</f>
        <v/>
      </c>
    </row>
    <row r="5547" spans="1:12">
      <c r="A5547" t="str" cm="1">
        <f t="array" ref="A5547">IFERROR(INDEX(OpenMeteoAPI[City],ROWS($A$2:A5547))&amp;", "&amp;INDEX(OpenMeteoAPI[CountryCode],ROWS($A$2:A5547)),"")</f>
        <v/>
      </c>
      <c r="B5547" t="str" cm="1">
        <f t="array" ref="B5547">IF($A5547="","",INDEX(OpenMeteoAPI[LocationID],ROWS($B$2:B5547)))</f>
        <v/>
      </c>
      <c r="C5547" s="5" t="str" cm="1">
        <f t="array" ref="C5547">IF($A5547="","",INDEX(OpenMeteoAPI[ForecastDateTime],ROWS($C$2:C5547)))</f>
        <v/>
      </c>
      <c r="D5547" t="str">
        <f t="shared" si="86"/>
        <v/>
      </c>
      <c r="E5547" t="str" cm="1">
        <f t="array" ref="E5547">IF($K5547="","",_xlfn.IFS($K5547=0,_xlfn.UNICHAR(9728),$K5547&lt;=3,_xlfn.UNICHAR(9729),OR($K5547=45,$K5547=48),"~",AND($K5547&gt;=51,$K5547&lt;=67),_xlfn.UNICHAR(9748),AND($K5547&gt;=71,$K5547&lt;=77),_xlfn.UNICHAR(10052),AND($K5547&gt;=80,$K5547&lt;=82),_xlfn.UNICHAR(9748),AND($K5547&gt;=95,$K5547&lt;=99),_xlfn.UNICHAR(9889),TRUE,_xlfn.UNICHAR(9729)))</f>
        <v/>
      </c>
      <c r="F5547" t="str" cm="1">
        <f t="array" ref="F5547">IF($K5547="","",_xlfn.IFS($K5547=0,"Clear",$K5547&lt;=3,"Partly Cloudy",OR($K5547=45,$K5547=48),"Fog",AND($K5547&gt;=51,$K5547&lt;=67),"Drizzle",AND($K5547&gt;=71,$K5547&lt;=77),"Snow",AND($K5547&gt;=80,$K5547&lt;=82),"Rain Showers",AND($K5547&gt;=95,$K5547&lt;=99),"Thunderstorm",TRUE,"Cloudy"))</f>
        <v/>
      </c>
      <c r="G5547" s="3" t="str" cm="1">
        <f t="array" ref="G5547">IF($A5547="","",INDEX(OpenMeteoAPI[TemperatureC],ROWS($G$2:G5547)))</f>
        <v/>
      </c>
      <c r="H5547" s="4" t="str" cm="1">
        <f t="array" ref="H5547">IF($A5547="","",INDEX(OpenMeteoAPI[RelativeHumidityPct],ROWS($H$2:H5547))/100)</f>
        <v/>
      </c>
      <c r="I5547" s="4" t="str" cm="1">
        <f t="array" ref="I5547">IF($A5547="","",INDEX(OpenMeteoAPI[PrecipitationProbabilityPct],ROWS($I$2:I5547))/100)</f>
        <v/>
      </c>
      <c r="J5547" s="3" t="str" cm="1">
        <f t="array" ref="J5547">IF($A5547="","",INDEX(OpenMeteoAPI[PrecipitationMM],ROWS($J$2:J5547)))</f>
        <v/>
      </c>
      <c r="K5547" t="str" cm="1">
        <f t="array" ref="K5547">IF($A5547="","",INDEX(OpenMeteoAPI[WeatherCode],ROWS($K$2:K5547)))</f>
        <v/>
      </c>
      <c r="L5547" s="3" t="str" cm="1">
        <f t="array" ref="L5547">IF($A5547="","",INDEX(OpenMeteoAPI[WindSpeedKMH],ROWS($L$2:L5547)))</f>
        <v/>
      </c>
    </row>
    <row r="5548" spans="1:12">
      <c r="A5548" t="str" cm="1">
        <f t="array" ref="A5548">IFERROR(INDEX(OpenMeteoAPI[City],ROWS($A$2:A5548))&amp;", "&amp;INDEX(OpenMeteoAPI[CountryCode],ROWS($A$2:A5548)),"")</f>
        <v/>
      </c>
      <c r="B5548" t="str" cm="1">
        <f t="array" ref="B5548">IF($A5548="","",INDEX(OpenMeteoAPI[LocationID],ROWS($B$2:B5548)))</f>
        <v/>
      </c>
      <c r="C5548" s="5" t="str" cm="1">
        <f t="array" ref="C5548">IF($A5548="","",INDEX(OpenMeteoAPI[ForecastDateTime],ROWS($C$2:C5548)))</f>
        <v/>
      </c>
      <c r="D5548" t="str">
        <f t="shared" si="86"/>
        <v/>
      </c>
      <c r="E5548" t="str" cm="1">
        <f t="array" ref="E5548">IF($K5548="","",_xlfn.IFS($K5548=0,_xlfn.UNICHAR(9728),$K5548&lt;=3,_xlfn.UNICHAR(9729),OR($K5548=45,$K5548=48),"~",AND($K5548&gt;=51,$K5548&lt;=67),_xlfn.UNICHAR(9748),AND($K5548&gt;=71,$K5548&lt;=77),_xlfn.UNICHAR(10052),AND($K5548&gt;=80,$K5548&lt;=82),_xlfn.UNICHAR(9748),AND($K5548&gt;=95,$K5548&lt;=99),_xlfn.UNICHAR(9889),TRUE,_xlfn.UNICHAR(9729)))</f>
        <v/>
      </c>
      <c r="F5548" t="str" cm="1">
        <f t="array" ref="F5548">IF($K5548="","",_xlfn.IFS($K5548=0,"Clear",$K5548&lt;=3,"Partly Cloudy",OR($K5548=45,$K5548=48),"Fog",AND($K5548&gt;=51,$K5548&lt;=67),"Drizzle",AND($K5548&gt;=71,$K5548&lt;=77),"Snow",AND($K5548&gt;=80,$K5548&lt;=82),"Rain Showers",AND($K5548&gt;=95,$K5548&lt;=99),"Thunderstorm",TRUE,"Cloudy"))</f>
        <v/>
      </c>
      <c r="G5548" s="3" t="str" cm="1">
        <f t="array" ref="G5548">IF($A5548="","",INDEX(OpenMeteoAPI[TemperatureC],ROWS($G$2:G5548)))</f>
        <v/>
      </c>
      <c r="H5548" s="4" t="str" cm="1">
        <f t="array" ref="H5548">IF($A5548="","",INDEX(OpenMeteoAPI[RelativeHumidityPct],ROWS($H$2:H5548))/100)</f>
        <v/>
      </c>
      <c r="I5548" s="4" t="str" cm="1">
        <f t="array" ref="I5548">IF($A5548="","",INDEX(OpenMeteoAPI[PrecipitationProbabilityPct],ROWS($I$2:I5548))/100)</f>
        <v/>
      </c>
      <c r="J5548" s="3" t="str" cm="1">
        <f t="array" ref="J5548">IF($A5548="","",INDEX(OpenMeteoAPI[PrecipitationMM],ROWS($J$2:J5548)))</f>
        <v/>
      </c>
      <c r="K5548" t="str" cm="1">
        <f t="array" ref="K5548">IF($A5548="","",INDEX(OpenMeteoAPI[WeatherCode],ROWS($K$2:K5548)))</f>
        <v/>
      </c>
      <c r="L5548" s="3" t="str" cm="1">
        <f t="array" ref="L5548">IF($A5548="","",INDEX(OpenMeteoAPI[WindSpeedKMH],ROWS($L$2:L5548)))</f>
        <v/>
      </c>
    </row>
    <row r="5549" spans="1:12">
      <c r="A5549" t="str" cm="1">
        <f t="array" ref="A5549">IFERROR(INDEX(OpenMeteoAPI[City],ROWS($A$2:A5549))&amp;", "&amp;INDEX(OpenMeteoAPI[CountryCode],ROWS($A$2:A5549)),"")</f>
        <v/>
      </c>
      <c r="B5549" t="str" cm="1">
        <f t="array" ref="B5549">IF($A5549="","",INDEX(OpenMeteoAPI[LocationID],ROWS($B$2:B5549)))</f>
        <v/>
      </c>
      <c r="C5549" s="5" t="str" cm="1">
        <f t="array" ref="C5549">IF($A5549="","",INDEX(OpenMeteoAPI[ForecastDateTime],ROWS($C$2:C5549)))</f>
        <v/>
      </c>
      <c r="D5549" t="str">
        <f t="shared" si="86"/>
        <v/>
      </c>
      <c r="E5549" t="str" cm="1">
        <f t="array" ref="E5549">IF($K5549="","",_xlfn.IFS($K5549=0,_xlfn.UNICHAR(9728),$K5549&lt;=3,_xlfn.UNICHAR(9729),OR($K5549=45,$K5549=48),"~",AND($K5549&gt;=51,$K5549&lt;=67),_xlfn.UNICHAR(9748),AND($K5549&gt;=71,$K5549&lt;=77),_xlfn.UNICHAR(10052),AND($K5549&gt;=80,$K5549&lt;=82),_xlfn.UNICHAR(9748),AND($K5549&gt;=95,$K5549&lt;=99),_xlfn.UNICHAR(9889),TRUE,_xlfn.UNICHAR(9729)))</f>
        <v/>
      </c>
      <c r="F5549" t="str" cm="1">
        <f t="array" ref="F5549">IF($K5549="","",_xlfn.IFS($K5549=0,"Clear",$K5549&lt;=3,"Partly Cloudy",OR($K5549=45,$K5549=48),"Fog",AND($K5549&gt;=51,$K5549&lt;=67),"Drizzle",AND($K5549&gt;=71,$K5549&lt;=77),"Snow",AND($K5549&gt;=80,$K5549&lt;=82),"Rain Showers",AND($K5549&gt;=95,$K5549&lt;=99),"Thunderstorm",TRUE,"Cloudy"))</f>
        <v/>
      </c>
      <c r="G5549" s="3" t="str" cm="1">
        <f t="array" ref="G5549">IF($A5549="","",INDEX(OpenMeteoAPI[TemperatureC],ROWS($G$2:G5549)))</f>
        <v/>
      </c>
      <c r="H5549" s="4" t="str" cm="1">
        <f t="array" ref="H5549">IF($A5549="","",INDEX(OpenMeteoAPI[RelativeHumidityPct],ROWS($H$2:H5549))/100)</f>
        <v/>
      </c>
      <c r="I5549" s="4" t="str" cm="1">
        <f t="array" ref="I5549">IF($A5549="","",INDEX(OpenMeteoAPI[PrecipitationProbabilityPct],ROWS($I$2:I5549))/100)</f>
        <v/>
      </c>
      <c r="J5549" s="3" t="str" cm="1">
        <f t="array" ref="J5549">IF($A5549="","",INDEX(OpenMeteoAPI[PrecipitationMM],ROWS($J$2:J5549)))</f>
        <v/>
      </c>
      <c r="K5549" t="str" cm="1">
        <f t="array" ref="K5549">IF($A5549="","",INDEX(OpenMeteoAPI[WeatherCode],ROWS($K$2:K5549)))</f>
        <v/>
      </c>
      <c r="L5549" s="3" t="str" cm="1">
        <f t="array" ref="L5549">IF($A5549="","",INDEX(OpenMeteoAPI[WindSpeedKMH],ROWS($L$2:L5549)))</f>
        <v/>
      </c>
    </row>
    <row r="5550" spans="1:12">
      <c r="A5550" t="str" cm="1">
        <f t="array" ref="A5550">IFERROR(INDEX(OpenMeteoAPI[City],ROWS($A$2:A5550))&amp;", "&amp;INDEX(OpenMeteoAPI[CountryCode],ROWS($A$2:A5550)),"")</f>
        <v/>
      </c>
      <c r="B5550" t="str" cm="1">
        <f t="array" ref="B5550">IF($A5550="","",INDEX(OpenMeteoAPI[LocationID],ROWS($B$2:B5550)))</f>
        <v/>
      </c>
      <c r="C5550" s="5" t="str" cm="1">
        <f t="array" ref="C5550">IF($A5550="","",INDEX(OpenMeteoAPI[ForecastDateTime],ROWS($C$2:C5550)))</f>
        <v/>
      </c>
      <c r="D5550" t="str">
        <f t="shared" si="86"/>
        <v/>
      </c>
      <c r="E5550" t="str" cm="1">
        <f t="array" ref="E5550">IF($K5550="","",_xlfn.IFS($K5550=0,_xlfn.UNICHAR(9728),$K5550&lt;=3,_xlfn.UNICHAR(9729),OR($K5550=45,$K5550=48),"~",AND($K5550&gt;=51,$K5550&lt;=67),_xlfn.UNICHAR(9748),AND($K5550&gt;=71,$K5550&lt;=77),_xlfn.UNICHAR(10052),AND($K5550&gt;=80,$K5550&lt;=82),_xlfn.UNICHAR(9748),AND($K5550&gt;=95,$K5550&lt;=99),_xlfn.UNICHAR(9889),TRUE,_xlfn.UNICHAR(9729)))</f>
        <v/>
      </c>
      <c r="F5550" t="str" cm="1">
        <f t="array" ref="F5550">IF($K5550="","",_xlfn.IFS($K5550=0,"Clear",$K5550&lt;=3,"Partly Cloudy",OR($K5550=45,$K5550=48),"Fog",AND($K5550&gt;=51,$K5550&lt;=67),"Drizzle",AND($K5550&gt;=71,$K5550&lt;=77),"Snow",AND($K5550&gt;=80,$K5550&lt;=82),"Rain Showers",AND($K5550&gt;=95,$K5550&lt;=99),"Thunderstorm",TRUE,"Cloudy"))</f>
        <v/>
      </c>
      <c r="G5550" s="3" t="str" cm="1">
        <f t="array" ref="G5550">IF($A5550="","",INDEX(OpenMeteoAPI[TemperatureC],ROWS($G$2:G5550)))</f>
        <v/>
      </c>
      <c r="H5550" s="4" t="str" cm="1">
        <f t="array" ref="H5550">IF($A5550="","",INDEX(OpenMeteoAPI[RelativeHumidityPct],ROWS($H$2:H5550))/100)</f>
        <v/>
      </c>
      <c r="I5550" s="4" t="str" cm="1">
        <f t="array" ref="I5550">IF($A5550="","",INDEX(OpenMeteoAPI[PrecipitationProbabilityPct],ROWS($I$2:I5550))/100)</f>
        <v/>
      </c>
      <c r="J5550" s="3" t="str" cm="1">
        <f t="array" ref="J5550">IF($A5550="","",INDEX(OpenMeteoAPI[PrecipitationMM],ROWS($J$2:J5550)))</f>
        <v/>
      </c>
      <c r="K5550" t="str" cm="1">
        <f t="array" ref="K5550">IF($A5550="","",INDEX(OpenMeteoAPI[WeatherCode],ROWS($K$2:K5550)))</f>
        <v/>
      </c>
      <c r="L5550" s="3" t="str" cm="1">
        <f t="array" ref="L5550">IF($A5550="","",INDEX(OpenMeteoAPI[WindSpeedKMH],ROWS($L$2:L5550)))</f>
        <v/>
      </c>
    </row>
    <row r="5551" spans="1:12">
      <c r="A5551" t="str" cm="1">
        <f t="array" ref="A5551">IFERROR(INDEX(OpenMeteoAPI[City],ROWS($A$2:A5551))&amp;", "&amp;INDEX(OpenMeteoAPI[CountryCode],ROWS($A$2:A5551)),"")</f>
        <v/>
      </c>
      <c r="B5551" t="str" cm="1">
        <f t="array" ref="B5551">IF($A5551="","",INDEX(OpenMeteoAPI[LocationID],ROWS($B$2:B5551)))</f>
        <v/>
      </c>
      <c r="C5551" s="5" t="str" cm="1">
        <f t="array" ref="C5551">IF($A5551="","",INDEX(OpenMeteoAPI[ForecastDateTime],ROWS($C$2:C5551)))</f>
        <v/>
      </c>
      <c r="D5551" t="str">
        <f t="shared" si="86"/>
        <v/>
      </c>
      <c r="E5551" t="str" cm="1">
        <f t="array" ref="E5551">IF($K5551="","",_xlfn.IFS($K5551=0,_xlfn.UNICHAR(9728),$K5551&lt;=3,_xlfn.UNICHAR(9729),OR($K5551=45,$K5551=48),"~",AND($K5551&gt;=51,$K5551&lt;=67),_xlfn.UNICHAR(9748),AND($K5551&gt;=71,$K5551&lt;=77),_xlfn.UNICHAR(10052),AND($K5551&gt;=80,$K5551&lt;=82),_xlfn.UNICHAR(9748),AND($K5551&gt;=95,$K5551&lt;=99),_xlfn.UNICHAR(9889),TRUE,_xlfn.UNICHAR(9729)))</f>
        <v/>
      </c>
      <c r="F5551" t="str" cm="1">
        <f t="array" ref="F5551">IF($K5551="","",_xlfn.IFS($K5551=0,"Clear",$K5551&lt;=3,"Partly Cloudy",OR($K5551=45,$K5551=48),"Fog",AND($K5551&gt;=51,$K5551&lt;=67),"Drizzle",AND($K5551&gt;=71,$K5551&lt;=77),"Snow",AND($K5551&gt;=80,$K5551&lt;=82),"Rain Showers",AND($K5551&gt;=95,$K5551&lt;=99),"Thunderstorm",TRUE,"Cloudy"))</f>
        <v/>
      </c>
      <c r="G5551" s="3" t="str" cm="1">
        <f t="array" ref="G5551">IF($A5551="","",INDEX(OpenMeteoAPI[TemperatureC],ROWS($G$2:G5551)))</f>
        <v/>
      </c>
      <c r="H5551" s="4" t="str" cm="1">
        <f t="array" ref="H5551">IF($A5551="","",INDEX(OpenMeteoAPI[RelativeHumidityPct],ROWS($H$2:H5551))/100)</f>
        <v/>
      </c>
      <c r="I5551" s="4" t="str" cm="1">
        <f t="array" ref="I5551">IF($A5551="","",INDEX(OpenMeteoAPI[PrecipitationProbabilityPct],ROWS($I$2:I5551))/100)</f>
        <v/>
      </c>
      <c r="J5551" s="3" t="str" cm="1">
        <f t="array" ref="J5551">IF($A5551="","",INDEX(OpenMeteoAPI[PrecipitationMM],ROWS($J$2:J5551)))</f>
        <v/>
      </c>
      <c r="K5551" t="str" cm="1">
        <f t="array" ref="K5551">IF($A5551="","",INDEX(OpenMeteoAPI[WeatherCode],ROWS($K$2:K5551)))</f>
        <v/>
      </c>
      <c r="L5551" s="3" t="str" cm="1">
        <f t="array" ref="L5551">IF($A5551="","",INDEX(OpenMeteoAPI[WindSpeedKMH],ROWS($L$2:L5551)))</f>
        <v/>
      </c>
    </row>
    <row r="5552" spans="1:12">
      <c r="A5552" t="str" cm="1">
        <f t="array" ref="A5552">IFERROR(INDEX(OpenMeteoAPI[City],ROWS($A$2:A5552))&amp;", "&amp;INDEX(OpenMeteoAPI[CountryCode],ROWS($A$2:A5552)),"")</f>
        <v/>
      </c>
      <c r="B5552" t="str" cm="1">
        <f t="array" ref="B5552">IF($A5552="","",INDEX(OpenMeteoAPI[LocationID],ROWS($B$2:B5552)))</f>
        <v/>
      </c>
      <c r="C5552" s="5" t="str" cm="1">
        <f t="array" ref="C5552">IF($A5552="","",INDEX(OpenMeteoAPI[ForecastDateTime],ROWS($C$2:C5552)))</f>
        <v/>
      </c>
      <c r="D5552" t="str">
        <f t="shared" si="86"/>
        <v/>
      </c>
      <c r="E5552" t="str" cm="1">
        <f t="array" ref="E5552">IF($K5552="","",_xlfn.IFS($K5552=0,_xlfn.UNICHAR(9728),$K5552&lt;=3,_xlfn.UNICHAR(9729),OR($K5552=45,$K5552=48),"~",AND($K5552&gt;=51,$K5552&lt;=67),_xlfn.UNICHAR(9748),AND($K5552&gt;=71,$K5552&lt;=77),_xlfn.UNICHAR(10052),AND($K5552&gt;=80,$K5552&lt;=82),_xlfn.UNICHAR(9748),AND($K5552&gt;=95,$K5552&lt;=99),_xlfn.UNICHAR(9889),TRUE,_xlfn.UNICHAR(9729)))</f>
        <v/>
      </c>
      <c r="F5552" t="str" cm="1">
        <f t="array" ref="F5552">IF($K5552="","",_xlfn.IFS($K5552=0,"Clear",$K5552&lt;=3,"Partly Cloudy",OR($K5552=45,$K5552=48),"Fog",AND($K5552&gt;=51,$K5552&lt;=67),"Drizzle",AND($K5552&gt;=71,$K5552&lt;=77),"Snow",AND($K5552&gt;=80,$K5552&lt;=82),"Rain Showers",AND($K5552&gt;=95,$K5552&lt;=99),"Thunderstorm",TRUE,"Cloudy"))</f>
        <v/>
      </c>
      <c r="G5552" s="3" t="str" cm="1">
        <f t="array" ref="G5552">IF($A5552="","",INDEX(OpenMeteoAPI[TemperatureC],ROWS($G$2:G5552)))</f>
        <v/>
      </c>
      <c r="H5552" s="4" t="str" cm="1">
        <f t="array" ref="H5552">IF($A5552="","",INDEX(OpenMeteoAPI[RelativeHumidityPct],ROWS($H$2:H5552))/100)</f>
        <v/>
      </c>
      <c r="I5552" s="4" t="str" cm="1">
        <f t="array" ref="I5552">IF($A5552="","",INDEX(OpenMeteoAPI[PrecipitationProbabilityPct],ROWS($I$2:I5552))/100)</f>
        <v/>
      </c>
      <c r="J5552" s="3" t="str" cm="1">
        <f t="array" ref="J5552">IF($A5552="","",INDEX(OpenMeteoAPI[PrecipitationMM],ROWS($J$2:J5552)))</f>
        <v/>
      </c>
      <c r="K5552" t="str" cm="1">
        <f t="array" ref="K5552">IF($A5552="","",INDEX(OpenMeteoAPI[WeatherCode],ROWS($K$2:K5552)))</f>
        <v/>
      </c>
      <c r="L5552" s="3" t="str" cm="1">
        <f t="array" ref="L5552">IF($A5552="","",INDEX(OpenMeteoAPI[WindSpeedKMH],ROWS($L$2:L5552)))</f>
        <v/>
      </c>
    </row>
    <row r="5553" spans="1:12">
      <c r="A5553" t="str" cm="1">
        <f t="array" ref="A5553">IFERROR(INDEX(OpenMeteoAPI[City],ROWS($A$2:A5553))&amp;", "&amp;INDEX(OpenMeteoAPI[CountryCode],ROWS($A$2:A5553)),"")</f>
        <v/>
      </c>
      <c r="B5553" t="str" cm="1">
        <f t="array" ref="B5553">IF($A5553="","",INDEX(OpenMeteoAPI[LocationID],ROWS($B$2:B5553)))</f>
        <v/>
      </c>
      <c r="C5553" s="5" t="str" cm="1">
        <f t="array" ref="C5553">IF($A5553="","",INDEX(OpenMeteoAPI[ForecastDateTime],ROWS($C$2:C5553)))</f>
        <v/>
      </c>
      <c r="D5553" t="str">
        <f t="shared" si="86"/>
        <v/>
      </c>
      <c r="E5553" t="str" cm="1">
        <f t="array" ref="E5553">IF($K5553="","",_xlfn.IFS($K5553=0,_xlfn.UNICHAR(9728),$K5553&lt;=3,_xlfn.UNICHAR(9729),OR($K5553=45,$K5553=48),"~",AND($K5553&gt;=51,$K5553&lt;=67),_xlfn.UNICHAR(9748),AND($K5553&gt;=71,$K5553&lt;=77),_xlfn.UNICHAR(10052),AND($K5553&gt;=80,$K5553&lt;=82),_xlfn.UNICHAR(9748),AND($K5553&gt;=95,$K5553&lt;=99),_xlfn.UNICHAR(9889),TRUE,_xlfn.UNICHAR(9729)))</f>
        <v/>
      </c>
      <c r="F5553" t="str" cm="1">
        <f t="array" ref="F5553">IF($K5553="","",_xlfn.IFS($K5553=0,"Clear",$K5553&lt;=3,"Partly Cloudy",OR($K5553=45,$K5553=48),"Fog",AND($K5553&gt;=51,$K5553&lt;=67),"Drizzle",AND($K5553&gt;=71,$K5553&lt;=77),"Snow",AND($K5553&gt;=80,$K5553&lt;=82),"Rain Showers",AND($K5553&gt;=95,$K5553&lt;=99),"Thunderstorm",TRUE,"Cloudy"))</f>
        <v/>
      </c>
      <c r="G5553" s="3" t="str" cm="1">
        <f t="array" ref="G5553">IF($A5553="","",INDEX(OpenMeteoAPI[TemperatureC],ROWS($G$2:G5553)))</f>
        <v/>
      </c>
      <c r="H5553" s="4" t="str" cm="1">
        <f t="array" ref="H5553">IF($A5553="","",INDEX(OpenMeteoAPI[RelativeHumidityPct],ROWS($H$2:H5553))/100)</f>
        <v/>
      </c>
      <c r="I5553" s="4" t="str" cm="1">
        <f t="array" ref="I5553">IF($A5553="","",INDEX(OpenMeteoAPI[PrecipitationProbabilityPct],ROWS($I$2:I5553))/100)</f>
        <v/>
      </c>
      <c r="J5553" s="3" t="str" cm="1">
        <f t="array" ref="J5553">IF($A5553="","",INDEX(OpenMeteoAPI[PrecipitationMM],ROWS($J$2:J5553)))</f>
        <v/>
      </c>
      <c r="K5553" t="str" cm="1">
        <f t="array" ref="K5553">IF($A5553="","",INDEX(OpenMeteoAPI[WeatherCode],ROWS($K$2:K5553)))</f>
        <v/>
      </c>
      <c r="L5553" s="3" t="str" cm="1">
        <f t="array" ref="L5553">IF($A5553="","",INDEX(OpenMeteoAPI[WindSpeedKMH],ROWS($L$2:L5553)))</f>
        <v/>
      </c>
    </row>
    <row r="5554" spans="1:12">
      <c r="A5554" t="str" cm="1">
        <f t="array" ref="A5554">IFERROR(INDEX(OpenMeteoAPI[City],ROWS($A$2:A5554))&amp;", "&amp;INDEX(OpenMeteoAPI[CountryCode],ROWS($A$2:A5554)),"")</f>
        <v/>
      </c>
      <c r="B5554" t="str" cm="1">
        <f t="array" ref="B5554">IF($A5554="","",INDEX(OpenMeteoAPI[LocationID],ROWS($B$2:B5554)))</f>
        <v/>
      </c>
      <c r="C5554" s="5" t="str" cm="1">
        <f t="array" ref="C5554">IF($A5554="","",INDEX(OpenMeteoAPI[ForecastDateTime],ROWS($C$2:C5554)))</f>
        <v/>
      </c>
      <c r="D5554" t="str">
        <f t="shared" si="86"/>
        <v/>
      </c>
      <c r="E5554" t="str" cm="1">
        <f t="array" ref="E5554">IF($K5554="","",_xlfn.IFS($K5554=0,_xlfn.UNICHAR(9728),$K5554&lt;=3,_xlfn.UNICHAR(9729),OR($K5554=45,$K5554=48),"~",AND($K5554&gt;=51,$K5554&lt;=67),_xlfn.UNICHAR(9748),AND($K5554&gt;=71,$K5554&lt;=77),_xlfn.UNICHAR(10052),AND($K5554&gt;=80,$K5554&lt;=82),_xlfn.UNICHAR(9748),AND($K5554&gt;=95,$K5554&lt;=99),_xlfn.UNICHAR(9889),TRUE,_xlfn.UNICHAR(9729)))</f>
        <v/>
      </c>
      <c r="F5554" t="str" cm="1">
        <f t="array" ref="F5554">IF($K5554="","",_xlfn.IFS($K5554=0,"Clear",$K5554&lt;=3,"Partly Cloudy",OR($K5554=45,$K5554=48),"Fog",AND($K5554&gt;=51,$K5554&lt;=67),"Drizzle",AND($K5554&gt;=71,$K5554&lt;=77),"Snow",AND($K5554&gt;=80,$K5554&lt;=82),"Rain Showers",AND($K5554&gt;=95,$K5554&lt;=99),"Thunderstorm",TRUE,"Cloudy"))</f>
        <v/>
      </c>
      <c r="G5554" s="3" t="str" cm="1">
        <f t="array" ref="G5554">IF($A5554="","",INDEX(OpenMeteoAPI[TemperatureC],ROWS($G$2:G5554)))</f>
        <v/>
      </c>
      <c r="H5554" s="4" t="str" cm="1">
        <f t="array" ref="H5554">IF($A5554="","",INDEX(OpenMeteoAPI[RelativeHumidityPct],ROWS($H$2:H5554))/100)</f>
        <v/>
      </c>
      <c r="I5554" s="4" t="str" cm="1">
        <f t="array" ref="I5554">IF($A5554="","",INDEX(OpenMeteoAPI[PrecipitationProbabilityPct],ROWS($I$2:I5554))/100)</f>
        <v/>
      </c>
      <c r="J5554" s="3" t="str" cm="1">
        <f t="array" ref="J5554">IF($A5554="","",INDEX(OpenMeteoAPI[PrecipitationMM],ROWS($J$2:J5554)))</f>
        <v/>
      </c>
      <c r="K5554" t="str" cm="1">
        <f t="array" ref="K5554">IF($A5554="","",INDEX(OpenMeteoAPI[WeatherCode],ROWS($K$2:K5554)))</f>
        <v/>
      </c>
      <c r="L5554" s="3" t="str" cm="1">
        <f t="array" ref="L5554">IF($A5554="","",INDEX(OpenMeteoAPI[WindSpeedKMH],ROWS($L$2:L5554)))</f>
        <v/>
      </c>
    </row>
    <row r="5555" spans="1:12">
      <c r="A5555" t="str" cm="1">
        <f t="array" ref="A5555">IFERROR(INDEX(OpenMeteoAPI[City],ROWS($A$2:A5555))&amp;", "&amp;INDEX(OpenMeteoAPI[CountryCode],ROWS($A$2:A5555)),"")</f>
        <v/>
      </c>
      <c r="B5555" t="str" cm="1">
        <f t="array" ref="B5555">IF($A5555="","",INDEX(OpenMeteoAPI[LocationID],ROWS($B$2:B5555)))</f>
        <v/>
      </c>
      <c r="C5555" s="5" t="str" cm="1">
        <f t="array" ref="C5555">IF($A5555="","",INDEX(OpenMeteoAPI[ForecastDateTime],ROWS($C$2:C5555)))</f>
        <v/>
      </c>
      <c r="D5555" t="str">
        <f t="shared" si="86"/>
        <v/>
      </c>
      <c r="E5555" t="str" cm="1">
        <f t="array" ref="E5555">IF($K5555="","",_xlfn.IFS($K5555=0,_xlfn.UNICHAR(9728),$K5555&lt;=3,_xlfn.UNICHAR(9729),OR($K5555=45,$K5555=48),"~",AND($K5555&gt;=51,$K5555&lt;=67),_xlfn.UNICHAR(9748),AND($K5555&gt;=71,$K5555&lt;=77),_xlfn.UNICHAR(10052),AND($K5555&gt;=80,$K5555&lt;=82),_xlfn.UNICHAR(9748),AND($K5555&gt;=95,$K5555&lt;=99),_xlfn.UNICHAR(9889),TRUE,_xlfn.UNICHAR(9729)))</f>
        <v/>
      </c>
      <c r="F5555" t="str" cm="1">
        <f t="array" ref="F5555">IF($K5555="","",_xlfn.IFS($K5555=0,"Clear",$K5555&lt;=3,"Partly Cloudy",OR($K5555=45,$K5555=48),"Fog",AND($K5555&gt;=51,$K5555&lt;=67),"Drizzle",AND($K5555&gt;=71,$K5555&lt;=77),"Snow",AND($K5555&gt;=80,$K5555&lt;=82),"Rain Showers",AND($K5555&gt;=95,$K5555&lt;=99),"Thunderstorm",TRUE,"Cloudy"))</f>
        <v/>
      </c>
      <c r="G5555" s="3" t="str" cm="1">
        <f t="array" ref="G5555">IF($A5555="","",INDEX(OpenMeteoAPI[TemperatureC],ROWS($G$2:G5555)))</f>
        <v/>
      </c>
      <c r="H5555" s="4" t="str" cm="1">
        <f t="array" ref="H5555">IF($A5555="","",INDEX(OpenMeteoAPI[RelativeHumidityPct],ROWS($H$2:H5555))/100)</f>
        <v/>
      </c>
      <c r="I5555" s="4" t="str" cm="1">
        <f t="array" ref="I5555">IF($A5555="","",INDEX(OpenMeteoAPI[PrecipitationProbabilityPct],ROWS($I$2:I5555))/100)</f>
        <v/>
      </c>
      <c r="J5555" s="3" t="str" cm="1">
        <f t="array" ref="J5555">IF($A5555="","",INDEX(OpenMeteoAPI[PrecipitationMM],ROWS($J$2:J5555)))</f>
        <v/>
      </c>
      <c r="K5555" t="str" cm="1">
        <f t="array" ref="K5555">IF($A5555="","",INDEX(OpenMeteoAPI[WeatherCode],ROWS($K$2:K5555)))</f>
        <v/>
      </c>
      <c r="L5555" s="3" t="str" cm="1">
        <f t="array" ref="L5555">IF($A5555="","",INDEX(OpenMeteoAPI[WindSpeedKMH],ROWS($L$2:L5555)))</f>
        <v/>
      </c>
    </row>
    <row r="5556" spans="1:12">
      <c r="A5556" t="str" cm="1">
        <f t="array" ref="A5556">IFERROR(INDEX(OpenMeteoAPI[City],ROWS($A$2:A5556))&amp;", "&amp;INDEX(OpenMeteoAPI[CountryCode],ROWS($A$2:A5556)),"")</f>
        <v/>
      </c>
      <c r="B5556" t="str" cm="1">
        <f t="array" ref="B5556">IF($A5556="","",INDEX(OpenMeteoAPI[LocationID],ROWS($B$2:B5556)))</f>
        <v/>
      </c>
      <c r="C5556" s="5" t="str" cm="1">
        <f t="array" ref="C5556">IF($A5556="","",INDEX(OpenMeteoAPI[ForecastDateTime],ROWS($C$2:C5556)))</f>
        <v/>
      </c>
      <c r="D5556" t="str">
        <f t="shared" si="86"/>
        <v/>
      </c>
      <c r="E5556" t="str" cm="1">
        <f t="array" ref="E5556">IF($K5556="","",_xlfn.IFS($K5556=0,_xlfn.UNICHAR(9728),$K5556&lt;=3,_xlfn.UNICHAR(9729),OR($K5556=45,$K5556=48),"~",AND($K5556&gt;=51,$K5556&lt;=67),_xlfn.UNICHAR(9748),AND($K5556&gt;=71,$K5556&lt;=77),_xlfn.UNICHAR(10052),AND($K5556&gt;=80,$K5556&lt;=82),_xlfn.UNICHAR(9748),AND($K5556&gt;=95,$K5556&lt;=99),_xlfn.UNICHAR(9889),TRUE,_xlfn.UNICHAR(9729)))</f>
        <v/>
      </c>
      <c r="F5556" t="str" cm="1">
        <f t="array" ref="F5556">IF($K5556="","",_xlfn.IFS($K5556=0,"Clear",$K5556&lt;=3,"Partly Cloudy",OR($K5556=45,$K5556=48),"Fog",AND($K5556&gt;=51,$K5556&lt;=67),"Drizzle",AND($K5556&gt;=71,$K5556&lt;=77),"Snow",AND($K5556&gt;=80,$K5556&lt;=82),"Rain Showers",AND($K5556&gt;=95,$K5556&lt;=99),"Thunderstorm",TRUE,"Cloudy"))</f>
        <v/>
      </c>
      <c r="G5556" s="3" t="str" cm="1">
        <f t="array" ref="G5556">IF($A5556="","",INDEX(OpenMeteoAPI[TemperatureC],ROWS($G$2:G5556)))</f>
        <v/>
      </c>
      <c r="H5556" s="4" t="str" cm="1">
        <f t="array" ref="H5556">IF($A5556="","",INDEX(OpenMeteoAPI[RelativeHumidityPct],ROWS($H$2:H5556))/100)</f>
        <v/>
      </c>
      <c r="I5556" s="4" t="str" cm="1">
        <f t="array" ref="I5556">IF($A5556="","",INDEX(OpenMeteoAPI[PrecipitationProbabilityPct],ROWS($I$2:I5556))/100)</f>
        <v/>
      </c>
      <c r="J5556" s="3" t="str" cm="1">
        <f t="array" ref="J5556">IF($A5556="","",INDEX(OpenMeteoAPI[PrecipitationMM],ROWS($J$2:J5556)))</f>
        <v/>
      </c>
      <c r="K5556" t="str" cm="1">
        <f t="array" ref="K5556">IF($A5556="","",INDEX(OpenMeteoAPI[WeatherCode],ROWS($K$2:K5556)))</f>
        <v/>
      </c>
      <c r="L5556" s="3" t="str" cm="1">
        <f t="array" ref="L5556">IF($A5556="","",INDEX(OpenMeteoAPI[WindSpeedKMH],ROWS($L$2:L5556)))</f>
        <v/>
      </c>
    </row>
    <row r="5557" spans="1:12">
      <c r="A5557" t="str" cm="1">
        <f t="array" ref="A5557">IFERROR(INDEX(OpenMeteoAPI[City],ROWS($A$2:A5557))&amp;", "&amp;INDEX(OpenMeteoAPI[CountryCode],ROWS($A$2:A5557)),"")</f>
        <v/>
      </c>
      <c r="B5557" t="str" cm="1">
        <f t="array" ref="B5557">IF($A5557="","",INDEX(OpenMeteoAPI[LocationID],ROWS($B$2:B5557)))</f>
        <v/>
      </c>
      <c r="C5557" s="5" t="str" cm="1">
        <f t="array" ref="C5557">IF($A5557="","",INDEX(OpenMeteoAPI[ForecastDateTime],ROWS($C$2:C5557)))</f>
        <v/>
      </c>
      <c r="D5557" t="str">
        <f t="shared" si="86"/>
        <v/>
      </c>
      <c r="E5557" t="str" cm="1">
        <f t="array" ref="E5557">IF($K5557="","",_xlfn.IFS($K5557=0,_xlfn.UNICHAR(9728),$K5557&lt;=3,_xlfn.UNICHAR(9729),OR($K5557=45,$K5557=48),"~",AND($K5557&gt;=51,$K5557&lt;=67),_xlfn.UNICHAR(9748),AND($K5557&gt;=71,$K5557&lt;=77),_xlfn.UNICHAR(10052),AND($K5557&gt;=80,$K5557&lt;=82),_xlfn.UNICHAR(9748),AND($K5557&gt;=95,$K5557&lt;=99),_xlfn.UNICHAR(9889),TRUE,_xlfn.UNICHAR(9729)))</f>
        <v/>
      </c>
      <c r="F5557" t="str" cm="1">
        <f t="array" ref="F5557">IF($K5557="","",_xlfn.IFS($K5557=0,"Clear",$K5557&lt;=3,"Partly Cloudy",OR($K5557=45,$K5557=48),"Fog",AND($K5557&gt;=51,$K5557&lt;=67),"Drizzle",AND($K5557&gt;=71,$K5557&lt;=77),"Snow",AND($K5557&gt;=80,$K5557&lt;=82),"Rain Showers",AND($K5557&gt;=95,$K5557&lt;=99),"Thunderstorm",TRUE,"Cloudy"))</f>
        <v/>
      </c>
      <c r="G5557" s="3" t="str" cm="1">
        <f t="array" ref="G5557">IF($A5557="","",INDEX(OpenMeteoAPI[TemperatureC],ROWS($G$2:G5557)))</f>
        <v/>
      </c>
      <c r="H5557" s="4" t="str" cm="1">
        <f t="array" ref="H5557">IF($A5557="","",INDEX(OpenMeteoAPI[RelativeHumidityPct],ROWS($H$2:H5557))/100)</f>
        <v/>
      </c>
      <c r="I5557" s="4" t="str" cm="1">
        <f t="array" ref="I5557">IF($A5557="","",INDEX(OpenMeteoAPI[PrecipitationProbabilityPct],ROWS($I$2:I5557))/100)</f>
        <v/>
      </c>
      <c r="J5557" s="3" t="str" cm="1">
        <f t="array" ref="J5557">IF($A5557="","",INDEX(OpenMeteoAPI[PrecipitationMM],ROWS($J$2:J5557)))</f>
        <v/>
      </c>
      <c r="K5557" t="str" cm="1">
        <f t="array" ref="K5557">IF($A5557="","",INDEX(OpenMeteoAPI[WeatherCode],ROWS($K$2:K5557)))</f>
        <v/>
      </c>
      <c r="L5557" s="3" t="str" cm="1">
        <f t="array" ref="L5557">IF($A5557="","",INDEX(OpenMeteoAPI[WindSpeedKMH],ROWS($L$2:L5557)))</f>
        <v/>
      </c>
    </row>
    <row r="5558" spans="1:12">
      <c r="A5558" t="str" cm="1">
        <f t="array" ref="A5558">IFERROR(INDEX(OpenMeteoAPI[City],ROWS($A$2:A5558))&amp;", "&amp;INDEX(OpenMeteoAPI[CountryCode],ROWS($A$2:A5558)),"")</f>
        <v/>
      </c>
      <c r="B5558" t="str" cm="1">
        <f t="array" ref="B5558">IF($A5558="","",INDEX(OpenMeteoAPI[LocationID],ROWS($B$2:B5558)))</f>
        <v/>
      </c>
      <c r="C5558" s="5" t="str" cm="1">
        <f t="array" ref="C5558">IF($A5558="","",INDEX(OpenMeteoAPI[ForecastDateTime],ROWS($C$2:C5558)))</f>
        <v/>
      </c>
      <c r="D5558" t="str">
        <f t="shared" si="86"/>
        <v/>
      </c>
      <c r="E5558" t="str" cm="1">
        <f t="array" ref="E5558">IF($K5558="","",_xlfn.IFS($K5558=0,_xlfn.UNICHAR(9728),$K5558&lt;=3,_xlfn.UNICHAR(9729),OR($K5558=45,$K5558=48),"~",AND($K5558&gt;=51,$K5558&lt;=67),_xlfn.UNICHAR(9748),AND($K5558&gt;=71,$K5558&lt;=77),_xlfn.UNICHAR(10052),AND($K5558&gt;=80,$K5558&lt;=82),_xlfn.UNICHAR(9748),AND($K5558&gt;=95,$K5558&lt;=99),_xlfn.UNICHAR(9889),TRUE,_xlfn.UNICHAR(9729)))</f>
        <v/>
      </c>
      <c r="F5558" t="str" cm="1">
        <f t="array" ref="F5558">IF($K5558="","",_xlfn.IFS($K5558=0,"Clear",$K5558&lt;=3,"Partly Cloudy",OR($K5558=45,$K5558=48),"Fog",AND($K5558&gt;=51,$K5558&lt;=67),"Drizzle",AND($K5558&gt;=71,$K5558&lt;=77),"Snow",AND($K5558&gt;=80,$K5558&lt;=82),"Rain Showers",AND($K5558&gt;=95,$K5558&lt;=99),"Thunderstorm",TRUE,"Cloudy"))</f>
        <v/>
      </c>
      <c r="G5558" s="3" t="str" cm="1">
        <f t="array" ref="G5558">IF($A5558="","",INDEX(OpenMeteoAPI[TemperatureC],ROWS($G$2:G5558)))</f>
        <v/>
      </c>
      <c r="H5558" s="4" t="str" cm="1">
        <f t="array" ref="H5558">IF($A5558="","",INDEX(OpenMeteoAPI[RelativeHumidityPct],ROWS($H$2:H5558))/100)</f>
        <v/>
      </c>
      <c r="I5558" s="4" t="str" cm="1">
        <f t="array" ref="I5558">IF($A5558="","",INDEX(OpenMeteoAPI[PrecipitationProbabilityPct],ROWS($I$2:I5558))/100)</f>
        <v/>
      </c>
      <c r="J5558" s="3" t="str" cm="1">
        <f t="array" ref="J5558">IF($A5558="","",INDEX(OpenMeteoAPI[PrecipitationMM],ROWS($J$2:J5558)))</f>
        <v/>
      </c>
      <c r="K5558" t="str" cm="1">
        <f t="array" ref="K5558">IF($A5558="","",INDEX(OpenMeteoAPI[WeatherCode],ROWS($K$2:K5558)))</f>
        <v/>
      </c>
      <c r="L5558" s="3" t="str" cm="1">
        <f t="array" ref="L5558">IF($A5558="","",INDEX(OpenMeteoAPI[WindSpeedKMH],ROWS($L$2:L5558)))</f>
        <v/>
      </c>
    </row>
    <row r="5559" spans="1:12">
      <c r="A5559" t="str" cm="1">
        <f t="array" ref="A5559">IFERROR(INDEX(OpenMeteoAPI[City],ROWS($A$2:A5559))&amp;", "&amp;INDEX(OpenMeteoAPI[CountryCode],ROWS($A$2:A5559)),"")</f>
        <v/>
      </c>
      <c r="B5559" t="str" cm="1">
        <f t="array" ref="B5559">IF($A5559="","",INDEX(OpenMeteoAPI[LocationID],ROWS($B$2:B5559)))</f>
        <v/>
      </c>
      <c r="C5559" s="5" t="str" cm="1">
        <f t="array" ref="C5559">IF($A5559="","",INDEX(OpenMeteoAPI[ForecastDateTime],ROWS($C$2:C5559)))</f>
        <v/>
      </c>
      <c r="D5559" t="str">
        <f t="shared" si="86"/>
        <v/>
      </c>
      <c r="E5559" t="str" cm="1">
        <f t="array" ref="E5559">IF($K5559="","",_xlfn.IFS($K5559=0,_xlfn.UNICHAR(9728),$K5559&lt;=3,_xlfn.UNICHAR(9729),OR($K5559=45,$K5559=48),"~",AND($K5559&gt;=51,$K5559&lt;=67),_xlfn.UNICHAR(9748),AND($K5559&gt;=71,$K5559&lt;=77),_xlfn.UNICHAR(10052),AND($K5559&gt;=80,$K5559&lt;=82),_xlfn.UNICHAR(9748),AND($K5559&gt;=95,$K5559&lt;=99),_xlfn.UNICHAR(9889),TRUE,_xlfn.UNICHAR(9729)))</f>
        <v/>
      </c>
      <c r="F5559" t="str" cm="1">
        <f t="array" ref="F5559">IF($K5559="","",_xlfn.IFS($K5559=0,"Clear",$K5559&lt;=3,"Partly Cloudy",OR($K5559=45,$K5559=48),"Fog",AND($K5559&gt;=51,$K5559&lt;=67),"Drizzle",AND($K5559&gt;=71,$K5559&lt;=77),"Snow",AND($K5559&gt;=80,$K5559&lt;=82),"Rain Showers",AND($K5559&gt;=95,$K5559&lt;=99),"Thunderstorm",TRUE,"Cloudy"))</f>
        <v/>
      </c>
      <c r="G5559" s="3" t="str" cm="1">
        <f t="array" ref="G5559">IF($A5559="","",INDEX(OpenMeteoAPI[TemperatureC],ROWS($G$2:G5559)))</f>
        <v/>
      </c>
      <c r="H5559" s="4" t="str" cm="1">
        <f t="array" ref="H5559">IF($A5559="","",INDEX(OpenMeteoAPI[RelativeHumidityPct],ROWS($H$2:H5559))/100)</f>
        <v/>
      </c>
      <c r="I5559" s="4" t="str" cm="1">
        <f t="array" ref="I5559">IF($A5559="","",INDEX(OpenMeteoAPI[PrecipitationProbabilityPct],ROWS($I$2:I5559))/100)</f>
        <v/>
      </c>
      <c r="J5559" s="3" t="str" cm="1">
        <f t="array" ref="J5559">IF($A5559="","",INDEX(OpenMeteoAPI[PrecipitationMM],ROWS($J$2:J5559)))</f>
        <v/>
      </c>
      <c r="K5559" t="str" cm="1">
        <f t="array" ref="K5559">IF($A5559="","",INDEX(OpenMeteoAPI[WeatherCode],ROWS($K$2:K5559)))</f>
        <v/>
      </c>
      <c r="L5559" s="3" t="str" cm="1">
        <f t="array" ref="L5559">IF($A5559="","",INDEX(OpenMeteoAPI[WindSpeedKMH],ROWS($L$2:L5559)))</f>
        <v/>
      </c>
    </row>
    <row r="5560" spans="1:12">
      <c r="A5560" t="str" cm="1">
        <f t="array" ref="A5560">IFERROR(INDEX(OpenMeteoAPI[City],ROWS($A$2:A5560))&amp;", "&amp;INDEX(OpenMeteoAPI[CountryCode],ROWS($A$2:A5560)),"")</f>
        <v/>
      </c>
      <c r="B5560" t="str" cm="1">
        <f t="array" ref="B5560">IF($A5560="","",INDEX(OpenMeteoAPI[LocationID],ROWS($B$2:B5560)))</f>
        <v/>
      </c>
      <c r="C5560" s="5" t="str" cm="1">
        <f t="array" ref="C5560">IF($A5560="","",INDEX(OpenMeteoAPI[ForecastDateTime],ROWS($C$2:C5560)))</f>
        <v/>
      </c>
      <c r="D5560" t="str">
        <f t="shared" si="86"/>
        <v/>
      </c>
      <c r="E5560" t="str" cm="1">
        <f t="array" ref="E5560">IF($K5560="","",_xlfn.IFS($K5560=0,_xlfn.UNICHAR(9728),$K5560&lt;=3,_xlfn.UNICHAR(9729),OR($K5560=45,$K5560=48),"~",AND($K5560&gt;=51,$K5560&lt;=67),_xlfn.UNICHAR(9748),AND($K5560&gt;=71,$K5560&lt;=77),_xlfn.UNICHAR(10052),AND($K5560&gt;=80,$K5560&lt;=82),_xlfn.UNICHAR(9748),AND($K5560&gt;=95,$K5560&lt;=99),_xlfn.UNICHAR(9889),TRUE,_xlfn.UNICHAR(9729)))</f>
        <v/>
      </c>
      <c r="F5560" t="str" cm="1">
        <f t="array" ref="F5560">IF($K5560="","",_xlfn.IFS($K5560=0,"Clear",$K5560&lt;=3,"Partly Cloudy",OR($K5560=45,$K5560=48),"Fog",AND($K5560&gt;=51,$K5560&lt;=67),"Drizzle",AND($K5560&gt;=71,$K5560&lt;=77),"Snow",AND($K5560&gt;=80,$K5560&lt;=82),"Rain Showers",AND($K5560&gt;=95,$K5560&lt;=99),"Thunderstorm",TRUE,"Cloudy"))</f>
        <v/>
      </c>
      <c r="G5560" s="3" t="str" cm="1">
        <f t="array" ref="G5560">IF($A5560="","",INDEX(OpenMeteoAPI[TemperatureC],ROWS($G$2:G5560)))</f>
        <v/>
      </c>
      <c r="H5560" s="4" t="str" cm="1">
        <f t="array" ref="H5560">IF($A5560="","",INDEX(OpenMeteoAPI[RelativeHumidityPct],ROWS($H$2:H5560))/100)</f>
        <v/>
      </c>
      <c r="I5560" s="4" t="str" cm="1">
        <f t="array" ref="I5560">IF($A5560="","",INDEX(OpenMeteoAPI[PrecipitationProbabilityPct],ROWS($I$2:I5560))/100)</f>
        <v/>
      </c>
      <c r="J5560" s="3" t="str" cm="1">
        <f t="array" ref="J5560">IF($A5560="","",INDEX(OpenMeteoAPI[PrecipitationMM],ROWS($J$2:J5560)))</f>
        <v/>
      </c>
      <c r="K5560" t="str" cm="1">
        <f t="array" ref="K5560">IF($A5560="","",INDEX(OpenMeteoAPI[WeatherCode],ROWS($K$2:K5560)))</f>
        <v/>
      </c>
      <c r="L5560" s="3" t="str" cm="1">
        <f t="array" ref="L5560">IF($A5560="","",INDEX(OpenMeteoAPI[WindSpeedKMH],ROWS($L$2:L5560)))</f>
        <v/>
      </c>
    </row>
    <row r="5561" spans="1:12">
      <c r="A5561" t="str" cm="1">
        <f t="array" ref="A5561">IFERROR(INDEX(OpenMeteoAPI[City],ROWS($A$2:A5561))&amp;", "&amp;INDEX(OpenMeteoAPI[CountryCode],ROWS($A$2:A5561)),"")</f>
        <v/>
      </c>
      <c r="B5561" t="str" cm="1">
        <f t="array" ref="B5561">IF($A5561="","",INDEX(OpenMeteoAPI[LocationID],ROWS($B$2:B5561)))</f>
        <v/>
      </c>
      <c r="C5561" s="5" t="str" cm="1">
        <f t="array" ref="C5561">IF($A5561="","",INDEX(OpenMeteoAPI[ForecastDateTime],ROWS($C$2:C5561)))</f>
        <v/>
      </c>
      <c r="D5561" t="str">
        <f t="shared" si="86"/>
        <v/>
      </c>
      <c r="E5561" t="str" cm="1">
        <f t="array" ref="E5561">IF($K5561="","",_xlfn.IFS($K5561=0,_xlfn.UNICHAR(9728),$K5561&lt;=3,_xlfn.UNICHAR(9729),OR($K5561=45,$K5561=48),"~",AND($K5561&gt;=51,$K5561&lt;=67),_xlfn.UNICHAR(9748),AND($K5561&gt;=71,$K5561&lt;=77),_xlfn.UNICHAR(10052),AND($K5561&gt;=80,$K5561&lt;=82),_xlfn.UNICHAR(9748),AND($K5561&gt;=95,$K5561&lt;=99),_xlfn.UNICHAR(9889),TRUE,_xlfn.UNICHAR(9729)))</f>
        <v/>
      </c>
      <c r="F5561" t="str" cm="1">
        <f t="array" ref="F5561">IF($K5561="","",_xlfn.IFS($K5561=0,"Clear",$K5561&lt;=3,"Partly Cloudy",OR($K5561=45,$K5561=48),"Fog",AND($K5561&gt;=51,$K5561&lt;=67),"Drizzle",AND($K5561&gt;=71,$K5561&lt;=77),"Snow",AND($K5561&gt;=80,$K5561&lt;=82),"Rain Showers",AND($K5561&gt;=95,$K5561&lt;=99),"Thunderstorm",TRUE,"Cloudy"))</f>
        <v/>
      </c>
      <c r="G5561" s="3" t="str" cm="1">
        <f t="array" ref="G5561">IF($A5561="","",INDEX(OpenMeteoAPI[TemperatureC],ROWS($G$2:G5561)))</f>
        <v/>
      </c>
      <c r="H5561" s="4" t="str" cm="1">
        <f t="array" ref="H5561">IF($A5561="","",INDEX(OpenMeteoAPI[RelativeHumidityPct],ROWS($H$2:H5561))/100)</f>
        <v/>
      </c>
      <c r="I5561" s="4" t="str" cm="1">
        <f t="array" ref="I5561">IF($A5561="","",INDEX(OpenMeteoAPI[PrecipitationProbabilityPct],ROWS($I$2:I5561))/100)</f>
        <v/>
      </c>
      <c r="J5561" s="3" t="str" cm="1">
        <f t="array" ref="J5561">IF($A5561="","",INDEX(OpenMeteoAPI[PrecipitationMM],ROWS($J$2:J5561)))</f>
        <v/>
      </c>
      <c r="K5561" t="str" cm="1">
        <f t="array" ref="K5561">IF($A5561="","",INDEX(OpenMeteoAPI[WeatherCode],ROWS($K$2:K5561)))</f>
        <v/>
      </c>
      <c r="L5561" s="3" t="str" cm="1">
        <f t="array" ref="L5561">IF($A5561="","",INDEX(OpenMeteoAPI[WindSpeedKMH],ROWS($L$2:L5561)))</f>
        <v/>
      </c>
    </row>
    <row r="5562" spans="1:12">
      <c r="A5562" t="str" cm="1">
        <f t="array" ref="A5562">IFERROR(INDEX(OpenMeteoAPI[City],ROWS($A$2:A5562))&amp;", "&amp;INDEX(OpenMeteoAPI[CountryCode],ROWS($A$2:A5562)),"")</f>
        <v/>
      </c>
      <c r="B5562" t="str" cm="1">
        <f t="array" ref="B5562">IF($A5562="","",INDEX(OpenMeteoAPI[LocationID],ROWS($B$2:B5562)))</f>
        <v/>
      </c>
      <c r="C5562" s="5" t="str" cm="1">
        <f t="array" ref="C5562">IF($A5562="","",INDEX(OpenMeteoAPI[ForecastDateTime],ROWS($C$2:C5562)))</f>
        <v/>
      </c>
      <c r="D5562" t="str">
        <f t="shared" si="86"/>
        <v/>
      </c>
      <c r="E5562" t="str" cm="1">
        <f t="array" ref="E5562">IF($K5562="","",_xlfn.IFS($K5562=0,_xlfn.UNICHAR(9728),$K5562&lt;=3,_xlfn.UNICHAR(9729),OR($K5562=45,$K5562=48),"~",AND($K5562&gt;=51,$K5562&lt;=67),_xlfn.UNICHAR(9748),AND($K5562&gt;=71,$K5562&lt;=77),_xlfn.UNICHAR(10052),AND($K5562&gt;=80,$K5562&lt;=82),_xlfn.UNICHAR(9748),AND($K5562&gt;=95,$K5562&lt;=99),_xlfn.UNICHAR(9889),TRUE,_xlfn.UNICHAR(9729)))</f>
        <v/>
      </c>
      <c r="F5562" t="str" cm="1">
        <f t="array" ref="F5562">IF($K5562="","",_xlfn.IFS($K5562=0,"Clear",$K5562&lt;=3,"Partly Cloudy",OR($K5562=45,$K5562=48),"Fog",AND($K5562&gt;=51,$K5562&lt;=67),"Drizzle",AND($K5562&gt;=71,$K5562&lt;=77),"Snow",AND($K5562&gt;=80,$K5562&lt;=82),"Rain Showers",AND($K5562&gt;=95,$K5562&lt;=99),"Thunderstorm",TRUE,"Cloudy"))</f>
        <v/>
      </c>
      <c r="G5562" s="3" t="str" cm="1">
        <f t="array" ref="G5562">IF($A5562="","",INDEX(OpenMeteoAPI[TemperatureC],ROWS($G$2:G5562)))</f>
        <v/>
      </c>
      <c r="H5562" s="4" t="str" cm="1">
        <f t="array" ref="H5562">IF($A5562="","",INDEX(OpenMeteoAPI[RelativeHumidityPct],ROWS($H$2:H5562))/100)</f>
        <v/>
      </c>
      <c r="I5562" s="4" t="str" cm="1">
        <f t="array" ref="I5562">IF($A5562="","",INDEX(OpenMeteoAPI[PrecipitationProbabilityPct],ROWS($I$2:I5562))/100)</f>
        <v/>
      </c>
      <c r="J5562" s="3" t="str" cm="1">
        <f t="array" ref="J5562">IF($A5562="","",INDEX(OpenMeteoAPI[PrecipitationMM],ROWS($J$2:J5562)))</f>
        <v/>
      </c>
      <c r="K5562" t="str" cm="1">
        <f t="array" ref="K5562">IF($A5562="","",INDEX(OpenMeteoAPI[WeatherCode],ROWS($K$2:K5562)))</f>
        <v/>
      </c>
      <c r="L5562" s="3" t="str" cm="1">
        <f t="array" ref="L5562">IF($A5562="","",INDEX(OpenMeteoAPI[WindSpeedKMH],ROWS($L$2:L5562)))</f>
        <v/>
      </c>
    </row>
    <row r="5563" spans="1:12">
      <c r="A5563" t="str" cm="1">
        <f t="array" ref="A5563">IFERROR(INDEX(OpenMeteoAPI[City],ROWS($A$2:A5563))&amp;", "&amp;INDEX(OpenMeteoAPI[CountryCode],ROWS($A$2:A5563)),"")</f>
        <v/>
      </c>
      <c r="B5563" t="str" cm="1">
        <f t="array" ref="B5563">IF($A5563="","",INDEX(OpenMeteoAPI[LocationID],ROWS($B$2:B5563)))</f>
        <v/>
      </c>
      <c r="C5563" s="5" t="str" cm="1">
        <f t="array" ref="C5563">IF($A5563="","",INDEX(OpenMeteoAPI[ForecastDateTime],ROWS($C$2:C5563)))</f>
        <v/>
      </c>
      <c r="D5563" t="str">
        <f t="shared" si="86"/>
        <v/>
      </c>
      <c r="E5563" t="str" cm="1">
        <f t="array" ref="E5563">IF($K5563="","",_xlfn.IFS($K5563=0,_xlfn.UNICHAR(9728),$K5563&lt;=3,_xlfn.UNICHAR(9729),OR($K5563=45,$K5563=48),"~",AND($K5563&gt;=51,$K5563&lt;=67),_xlfn.UNICHAR(9748),AND($K5563&gt;=71,$K5563&lt;=77),_xlfn.UNICHAR(10052),AND($K5563&gt;=80,$K5563&lt;=82),_xlfn.UNICHAR(9748),AND($K5563&gt;=95,$K5563&lt;=99),_xlfn.UNICHAR(9889),TRUE,_xlfn.UNICHAR(9729)))</f>
        <v/>
      </c>
      <c r="F5563" t="str" cm="1">
        <f t="array" ref="F5563">IF($K5563="","",_xlfn.IFS($K5563=0,"Clear",$K5563&lt;=3,"Partly Cloudy",OR($K5563=45,$K5563=48),"Fog",AND($K5563&gt;=51,$K5563&lt;=67),"Drizzle",AND($K5563&gt;=71,$K5563&lt;=77),"Snow",AND($K5563&gt;=80,$K5563&lt;=82),"Rain Showers",AND($K5563&gt;=95,$K5563&lt;=99),"Thunderstorm",TRUE,"Cloudy"))</f>
        <v/>
      </c>
      <c r="G5563" s="3" t="str" cm="1">
        <f t="array" ref="G5563">IF($A5563="","",INDEX(OpenMeteoAPI[TemperatureC],ROWS($G$2:G5563)))</f>
        <v/>
      </c>
      <c r="H5563" s="4" t="str" cm="1">
        <f t="array" ref="H5563">IF($A5563="","",INDEX(OpenMeteoAPI[RelativeHumidityPct],ROWS($H$2:H5563))/100)</f>
        <v/>
      </c>
      <c r="I5563" s="4" t="str" cm="1">
        <f t="array" ref="I5563">IF($A5563="","",INDEX(OpenMeteoAPI[PrecipitationProbabilityPct],ROWS($I$2:I5563))/100)</f>
        <v/>
      </c>
      <c r="J5563" s="3" t="str" cm="1">
        <f t="array" ref="J5563">IF($A5563="","",INDEX(OpenMeteoAPI[PrecipitationMM],ROWS($J$2:J5563)))</f>
        <v/>
      </c>
      <c r="K5563" t="str" cm="1">
        <f t="array" ref="K5563">IF($A5563="","",INDEX(OpenMeteoAPI[WeatherCode],ROWS($K$2:K5563)))</f>
        <v/>
      </c>
      <c r="L5563" s="3" t="str" cm="1">
        <f t="array" ref="L5563">IF($A5563="","",INDEX(OpenMeteoAPI[WindSpeedKMH],ROWS($L$2:L5563)))</f>
        <v/>
      </c>
    </row>
    <row r="5564" spans="1:12">
      <c r="A5564" t="str" cm="1">
        <f t="array" ref="A5564">IFERROR(INDEX(OpenMeteoAPI[City],ROWS($A$2:A5564))&amp;", "&amp;INDEX(OpenMeteoAPI[CountryCode],ROWS($A$2:A5564)),"")</f>
        <v/>
      </c>
      <c r="B5564" t="str" cm="1">
        <f t="array" ref="B5564">IF($A5564="","",INDEX(OpenMeteoAPI[LocationID],ROWS($B$2:B5564)))</f>
        <v/>
      </c>
      <c r="C5564" s="5" t="str" cm="1">
        <f t="array" ref="C5564">IF($A5564="","",INDEX(OpenMeteoAPI[ForecastDateTime],ROWS($C$2:C5564)))</f>
        <v/>
      </c>
      <c r="D5564" t="str">
        <f t="shared" si="86"/>
        <v/>
      </c>
      <c r="E5564" t="str" cm="1">
        <f t="array" ref="E5564">IF($K5564="","",_xlfn.IFS($K5564=0,_xlfn.UNICHAR(9728),$K5564&lt;=3,_xlfn.UNICHAR(9729),OR($K5564=45,$K5564=48),"~",AND($K5564&gt;=51,$K5564&lt;=67),_xlfn.UNICHAR(9748),AND($K5564&gt;=71,$K5564&lt;=77),_xlfn.UNICHAR(10052),AND($K5564&gt;=80,$K5564&lt;=82),_xlfn.UNICHAR(9748),AND($K5564&gt;=95,$K5564&lt;=99),_xlfn.UNICHAR(9889),TRUE,_xlfn.UNICHAR(9729)))</f>
        <v/>
      </c>
      <c r="F5564" t="str" cm="1">
        <f t="array" ref="F5564">IF($K5564="","",_xlfn.IFS($K5564=0,"Clear",$K5564&lt;=3,"Partly Cloudy",OR($K5564=45,$K5564=48),"Fog",AND($K5564&gt;=51,$K5564&lt;=67),"Drizzle",AND($K5564&gt;=71,$K5564&lt;=77),"Snow",AND($K5564&gt;=80,$K5564&lt;=82),"Rain Showers",AND($K5564&gt;=95,$K5564&lt;=99),"Thunderstorm",TRUE,"Cloudy"))</f>
        <v/>
      </c>
      <c r="G5564" s="3" t="str" cm="1">
        <f t="array" ref="G5564">IF($A5564="","",INDEX(OpenMeteoAPI[TemperatureC],ROWS($G$2:G5564)))</f>
        <v/>
      </c>
      <c r="H5564" s="4" t="str" cm="1">
        <f t="array" ref="H5564">IF($A5564="","",INDEX(OpenMeteoAPI[RelativeHumidityPct],ROWS($H$2:H5564))/100)</f>
        <v/>
      </c>
      <c r="I5564" s="4" t="str" cm="1">
        <f t="array" ref="I5564">IF($A5564="","",INDEX(OpenMeteoAPI[PrecipitationProbabilityPct],ROWS($I$2:I5564))/100)</f>
        <v/>
      </c>
      <c r="J5564" s="3" t="str" cm="1">
        <f t="array" ref="J5564">IF($A5564="","",INDEX(OpenMeteoAPI[PrecipitationMM],ROWS($J$2:J5564)))</f>
        <v/>
      </c>
      <c r="K5564" t="str" cm="1">
        <f t="array" ref="K5564">IF($A5564="","",INDEX(OpenMeteoAPI[WeatherCode],ROWS($K$2:K5564)))</f>
        <v/>
      </c>
      <c r="L5564" s="3" t="str" cm="1">
        <f t="array" ref="L5564">IF($A5564="","",INDEX(OpenMeteoAPI[WindSpeedKMH],ROWS($L$2:L5564)))</f>
        <v/>
      </c>
    </row>
    <row r="5565" spans="1:12">
      <c r="A5565" t="str" cm="1">
        <f t="array" ref="A5565">IFERROR(INDEX(OpenMeteoAPI[City],ROWS($A$2:A5565))&amp;", "&amp;INDEX(OpenMeteoAPI[CountryCode],ROWS($A$2:A5565)),"")</f>
        <v/>
      </c>
      <c r="B5565" t="str" cm="1">
        <f t="array" ref="B5565">IF($A5565="","",INDEX(OpenMeteoAPI[LocationID],ROWS($B$2:B5565)))</f>
        <v/>
      </c>
      <c r="C5565" s="5" t="str" cm="1">
        <f t="array" ref="C5565">IF($A5565="","",INDEX(OpenMeteoAPI[ForecastDateTime],ROWS($C$2:C5565)))</f>
        <v/>
      </c>
      <c r="D5565" t="str">
        <f t="shared" si="86"/>
        <v/>
      </c>
      <c r="E5565" t="str" cm="1">
        <f t="array" ref="E5565">IF($K5565="","",_xlfn.IFS($K5565=0,_xlfn.UNICHAR(9728),$K5565&lt;=3,_xlfn.UNICHAR(9729),OR($K5565=45,$K5565=48),"~",AND($K5565&gt;=51,$K5565&lt;=67),_xlfn.UNICHAR(9748),AND($K5565&gt;=71,$K5565&lt;=77),_xlfn.UNICHAR(10052),AND($K5565&gt;=80,$K5565&lt;=82),_xlfn.UNICHAR(9748),AND($K5565&gt;=95,$K5565&lt;=99),_xlfn.UNICHAR(9889),TRUE,_xlfn.UNICHAR(9729)))</f>
        <v/>
      </c>
      <c r="F5565" t="str" cm="1">
        <f t="array" ref="F5565">IF($K5565="","",_xlfn.IFS($K5565=0,"Clear",$K5565&lt;=3,"Partly Cloudy",OR($K5565=45,$K5565=48),"Fog",AND($K5565&gt;=51,$K5565&lt;=67),"Drizzle",AND($K5565&gt;=71,$K5565&lt;=77),"Snow",AND($K5565&gt;=80,$K5565&lt;=82),"Rain Showers",AND($K5565&gt;=95,$K5565&lt;=99),"Thunderstorm",TRUE,"Cloudy"))</f>
        <v/>
      </c>
      <c r="G5565" s="3" t="str" cm="1">
        <f t="array" ref="G5565">IF($A5565="","",INDEX(OpenMeteoAPI[TemperatureC],ROWS($G$2:G5565)))</f>
        <v/>
      </c>
      <c r="H5565" s="4" t="str" cm="1">
        <f t="array" ref="H5565">IF($A5565="","",INDEX(OpenMeteoAPI[RelativeHumidityPct],ROWS($H$2:H5565))/100)</f>
        <v/>
      </c>
      <c r="I5565" s="4" t="str" cm="1">
        <f t="array" ref="I5565">IF($A5565="","",INDEX(OpenMeteoAPI[PrecipitationProbabilityPct],ROWS($I$2:I5565))/100)</f>
        <v/>
      </c>
      <c r="J5565" s="3" t="str" cm="1">
        <f t="array" ref="J5565">IF($A5565="","",INDEX(OpenMeteoAPI[PrecipitationMM],ROWS($J$2:J5565)))</f>
        <v/>
      </c>
      <c r="K5565" t="str" cm="1">
        <f t="array" ref="K5565">IF($A5565="","",INDEX(OpenMeteoAPI[WeatherCode],ROWS($K$2:K5565)))</f>
        <v/>
      </c>
      <c r="L5565" s="3" t="str" cm="1">
        <f t="array" ref="L5565">IF($A5565="","",INDEX(OpenMeteoAPI[WindSpeedKMH],ROWS($L$2:L5565)))</f>
        <v/>
      </c>
    </row>
    <row r="5566" spans="1:12">
      <c r="A5566" t="str" cm="1">
        <f t="array" ref="A5566">IFERROR(INDEX(OpenMeteoAPI[City],ROWS($A$2:A5566))&amp;", "&amp;INDEX(OpenMeteoAPI[CountryCode],ROWS($A$2:A5566)),"")</f>
        <v/>
      </c>
      <c r="B5566" t="str" cm="1">
        <f t="array" ref="B5566">IF($A5566="","",INDEX(OpenMeteoAPI[LocationID],ROWS($B$2:B5566)))</f>
        <v/>
      </c>
      <c r="C5566" s="5" t="str" cm="1">
        <f t="array" ref="C5566">IF($A5566="","",INDEX(OpenMeteoAPI[ForecastDateTime],ROWS($C$2:C5566)))</f>
        <v/>
      </c>
      <c r="D5566" t="str">
        <f t="shared" si="86"/>
        <v/>
      </c>
      <c r="E5566" t="str" cm="1">
        <f t="array" ref="E5566">IF($K5566="","",_xlfn.IFS($K5566=0,_xlfn.UNICHAR(9728),$K5566&lt;=3,_xlfn.UNICHAR(9729),OR($K5566=45,$K5566=48),"~",AND($K5566&gt;=51,$K5566&lt;=67),_xlfn.UNICHAR(9748),AND($K5566&gt;=71,$K5566&lt;=77),_xlfn.UNICHAR(10052),AND($K5566&gt;=80,$K5566&lt;=82),_xlfn.UNICHAR(9748),AND($K5566&gt;=95,$K5566&lt;=99),_xlfn.UNICHAR(9889),TRUE,_xlfn.UNICHAR(9729)))</f>
        <v/>
      </c>
      <c r="F5566" t="str" cm="1">
        <f t="array" ref="F5566">IF($K5566="","",_xlfn.IFS($K5566=0,"Clear",$K5566&lt;=3,"Partly Cloudy",OR($K5566=45,$K5566=48),"Fog",AND($K5566&gt;=51,$K5566&lt;=67),"Drizzle",AND($K5566&gt;=71,$K5566&lt;=77),"Snow",AND($K5566&gt;=80,$K5566&lt;=82),"Rain Showers",AND($K5566&gt;=95,$K5566&lt;=99),"Thunderstorm",TRUE,"Cloudy"))</f>
        <v/>
      </c>
      <c r="G5566" s="3" t="str" cm="1">
        <f t="array" ref="G5566">IF($A5566="","",INDEX(OpenMeteoAPI[TemperatureC],ROWS($G$2:G5566)))</f>
        <v/>
      </c>
      <c r="H5566" s="4" t="str" cm="1">
        <f t="array" ref="H5566">IF($A5566="","",INDEX(OpenMeteoAPI[RelativeHumidityPct],ROWS($H$2:H5566))/100)</f>
        <v/>
      </c>
      <c r="I5566" s="4" t="str" cm="1">
        <f t="array" ref="I5566">IF($A5566="","",INDEX(OpenMeteoAPI[PrecipitationProbabilityPct],ROWS($I$2:I5566))/100)</f>
        <v/>
      </c>
      <c r="J5566" s="3" t="str" cm="1">
        <f t="array" ref="J5566">IF($A5566="","",INDEX(OpenMeteoAPI[PrecipitationMM],ROWS($J$2:J5566)))</f>
        <v/>
      </c>
      <c r="K5566" t="str" cm="1">
        <f t="array" ref="K5566">IF($A5566="","",INDEX(OpenMeteoAPI[WeatherCode],ROWS($K$2:K5566)))</f>
        <v/>
      </c>
      <c r="L5566" s="3" t="str" cm="1">
        <f t="array" ref="L5566">IF($A5566="","",INDEX(OpenMeteoAPI[WindSpeedKMH],ROWS($L$2:L5566)))</f>
        <v/>
      </c>
    </row>
    <row r="5567" spans="1:12">
      <c r="A5567" t="str" cm="1">
        <f t="array" ref="A5567">IFERROR(INDEX(OpenMeteoAPI[City],ROWS($A$2:A5567))&amp;", "&amp;INDEX(OpenMeteoAPI[CountryCode],ROWS($A$2:A5567)),"")</f>
        <v/>
      </c>
      <c r="B5567" t="str" cm="1">
        <f t="array" ref="B5567">IF($A5567="","",INDEX(OpenMeteoAPI[LocationID],ROWS($B$2:B5567)))</f>
        <v/>
      </c>
      <c r="C5567" s="5" t="str" cm="1">
        <f t="array" ref="C5567">IF($A5567="","",INDEX(OpenMeteoAPI[ForecastDateTime],ROWS($C$2:C5567)))</f>
        <v/>
      </c>
      <c r="D5567" t="str">
        <f t="shared" si="86"/>
        <v/>
      </c>
      <c r="E5567" t="str" cm="1">
        <f t="array" ref="E5567">IF($K5567="","",_xlfn.IFS($K5567=0,_xlfn.UNICHAR(9728),$K5567&lt;=3,_xlfn.UNICHAR(9729),OR($K5567=45,$K5567=48),"~",AND($K5567&gt;=51,$K5567&lt;=67),_xlfn.UNICHAR(9748),AND($K5567&gt;=71,$K5567&lt;=77),_xlfn.UNICHAR(10052),AND($K5567&gt;=80,$K5567&lt;=82),_xlfn.UNICHAR(9748),AND($K5567&gt;=95,$K5567&lt;=99),_xlfn.UNICHAR(9889),TRUE,_xlfn.UNICHAR(9729)))</f>
        <v/>
      </c>
      <c r="F5567" t="str" cm="1">
        <f t="array" ref="F5567">IF($K5567="","",_xlfn.IFS($K5567=0,"Clear",$K5567&lt;=3,"Partly Cloudy",OR($K5567=45,$K5567=48),"Fog",AND($K5567&gt;=51,$K5567&lt;=67),"Drizzle",AND($K5567&gt;=71,$K5567&lt;=77),"Snow",AND($K5567&gt;=80,$K5567&lt;=82),"Rain Showers",AND($K5567&gt;=95,$K5567&lt;=99),"Thunderstorm",TRUE,"Cloudy"))</f>
        <v/>
      </c>
      <c r="G5567" s="3" t="str" cm="1">
        <f t="array" ref="G5567">IF($A5567="","",INDEX(OpenMeteoAPI[TemperatureC],ROWS($G$2:G5567)))</f>
        <v/>
      </c>
      <c r="H5567" s="4" t="str" cm="1">
        <f t="array" ref="H5567">IF($A5567="","",INDEX(OpenMeteoAPI[RelativeHumidityPct],ROWS($H$2:H5567))/100)</f>
        <v/>
      </c>
      <c r="I5567" s="4" t="str" cm="1">
        <f t="array" ref="I5567">IF($A5567="","",INDEX(OpenMeteoAPI[PrecipitationProbabilityPct],ROWS($I$2:I5567))/100)</f>
        <v/>
      </c>
      <c r="J5567" s="3" t="str" cm="1">
        <f t="array" ref="J5567">IF($A5567="","",INDEX(OpenMeteoAPI[PrecipitationMM],ROWS($J$2:J5567)))</f>
        <v/>
      </c>
      <c r="K5567" t="str" cm="1">
        <f t="array" ref="K5567">IF($A5567="","",INDEX(OpenMeteoAPI[WeatherCode],ROWS($K$2:K5567)))</f>
        <v/>
      </c>
      <c r="L5567" s="3" t="str" cm="1">
        <f t="array" ref="L5567">IF($A5567="","",INDEX(OpenMeteoAPI[WindSpeedKMH],ROWS($L$2:L5567)))</f>
        <v/>
      </c>
    </row>
    <row r="5568" spans="1:12">
      <c r="A5568" t="str" cm="1">
        <f t="array" ref="A5568">IFERROR(INDEX(OpenMeteoAPI[City],ROWS($A$2:A5568))&amp;", "&amp;INDEX(OpenMeteoAPI[CountryCode],ROWS($A$2:A5568)),"")</f>
        <v/>
      </c>
      <c r="B5568" t="str" cm="1">
        <f t="array" ref="B5568">IF($A5568="","",INDEX(OpenMeteoAPI[LocationID],ROWS($B$2:B5568)))</f>
        <v/>
      </c>
      <c r="C5568" s="5" t="str" cm="1">
        <f t="array" ref="C5568">IF($A5568="","",INDEX(OpenMeteoAPI[ForecastDateTime],ROWS($C$2:C5568)))</f>
        <v/>
      </c>
      <c r="D5568" t="str">
        <f t="shared" si="86"/>
        <v/>
      </c>
      <c r="E5568" t="str" cm="1">
        <f t="array" ref="E5568">IF($K5568="","",_xlfn.IFS($K5568=0,_xlfn.UNICHAR(9728),$K5568&lt;=3,_xlfn.UNICHAR(9729),OR($K5568=45,$K5568=48),"~",AND($K5568&gt;=51,$K5568&lt;=67),_xlfn.UNICHAR(9748),AND($K5568&gt;=71,$K5568&lt;=77),_xlfn.UNICHAR(10052),AND($K5568&gt;=80,$K5568&lt;=82),_xlfn.UNICHAR(9748),AND($K5568&gt;=95,$K5568&lt;=99),_xlfn.UNICHAR(9889),TRUE,_xlfn.UNICHAR(9729)))</f>
        <v/>
      </c>
      <c r="F5568" t="str" cm="1">
        <f t="array" ref="F5568">IF($K5568="","",_xlfn.IFS($K5568=0,"Clear",$K5568&lt;=3,"Partly Cloudy",OR($K5568=45,$K5568=48),"Fog",AND($K5568&gt;=51,$K5568&lt;=67),"Drizzle",AND($K5568&gt;=71,$K5568&lt;=77),"Snow",AND($K5568&gt;=80,$K5568&lt;=82),"Rain Showers",AND($K5568&gt;=95,$K5568&lt;=99),"Thunderstorm",TRUE,"Cloudy"))</f>
        <v/>
      </c>
      <c r="G5568" s="3" t="str" cm="1">
        <f t="array" ref="G5568">IF($A5568="","",INDEX(OpenMeteoAPI[TemperatureC],ROWS($G$2:G5568)))</f>
        <v/>
      </c>
      <c r="H5568" s="4" t="str" cm="1">
        <f t="array" ref="H5568">IF($A5568="","",INDEX(OpenMeteoAPI[RelativeHumidityPct],ROWS($H$2:H5568))/100)</f>
        <v/>
      </c>
      <c r="I5568" s="4" t="str" cm="1">
        <f t="array" ref="I5568">IF($A5568="","",INDEX(OpenMeteoAPI[PrecipitationProbabilityPct],ROWS($I$2:I5568))/100)</f>
        <v/>
      </c>
      <c r="J5568" s="3" t="str" cm="1">
        <f t="array" ref="J5568">IF($A5568="","",INDEX(OpenMeteoAPI[PrecipitationMM],ROWS($J$2:J5568)))</f>
        <v/>
      </c>
      <c r="K5568" t="str" cm="1">
        <f t="array" ref="K5568">IF($A5568="","",INDEX(OpenMeteoAPI[WeatherCode],ROWS($K$2:K5568)))</f>
        <v/>
      </c>
      <c r="L5568" s="3" t="str" cm="1">
        <f t="array" ref="L5568">IF($A5568="","",INDEX(OpenMeteoAPI[WindSpeedKMH],ROWS($L$2:L5568)))</f>
        <v/>
      </c>
    </row>
    <row r="5569" spans="1:12">
      <c r="A5569" t="str" cm="1">
        <f t="array" ref="A5569">IFERROR(INDEX(OpenMeteoAPI[City],ROWS($A$2:A5569))&amp;", "&amp;INDEX(OpenMeteoAPI[CountryCode],ROWS($A$2:A5569)),"")</f>
        <v/>
      </c>
      <c r="B5569" t="str" cm="1">
        <f t="array" ref="B5569">IF($A5569="","",INDEX(OpenMeteoAPI[LocationID],ROWS($B$2:B5569)))</f>
        <v/>
      </c>
      <c r="C5569" s="5" t="str" cm="1">
        <f t="array" ref="C5569">IF($A5569="","",INDEX(OpenMeteoAPI[ForecastDateTime],ROWS($C$2:C5569)))</f>
        <v/>
      </c>
      <c r="D5569" t="str">
        <f t="shared" si="86"/>
        <v/>
      </c>
      <c r="E5569" t="str" cm="1">
        <f t="array" ref="E5569">IF($K5569="","",_xlfn.IFS($K5569=0,_xlfn.UNICHAR(9728),$K5569&lt;=3,_xlfn.UNICHAR(9729),OR($K5569=45,$K5569=48),"~",AND($K5569&gt;=51,$K5569&lt;=67),_xlfn.UNICHAR(9748),AND($K5569&gt;=71,$K5569&lt;=77),_xlfn.UNICHAR(10052),AND($K5569&gt;=80,$K5569&lt;=82),_xlfn.UNICHAR(9748),AND($K5569&gt;=95,$K5569&lt;=99),_xlfn.UNICHAR(9889),TRUE,_xlfn.UNICHAR(9729)))</f>
        <v/>
      </c>
      <c r="F5569" t="str" cm="1">
        <f t="array" ref="F5569">IF($K5569="","",_xlfn.IFS($K5569=0,"Clear",$K5569&lt;=3,"Partly Cloudy",OR($K5569=45,$K5569=48),"Fog",AND($K5569&gt;=51,$K5569&lt;=67),"Drizzle",AND($K5569&gt;=71,$K5569&lt;=77),"Snow",AND($K5569&gt;=80,$K5569&lt;=82),"Rain Showers",AND($K5569&gt;=95,$K5569&lt;=99),"Thunderstorm",TRUE,"Cloudy"))</f>
        <v/>
      </c>
      <c r="G5569" s="3" t="str" cm="1">
        <f t="array" ref="G5569">IF($A5569="","",INDEX(OpenMeteoAPI[TemperatureC],ROWS($G$2:G5569)))</f>
        <v/>
      </c>
      <c r="H5569" s="4" t="str" cm="1">
        <f t="array" ref="H5569">IF($A5569="","",INDEX(OpenMeteoAPI[RelativeHumidityPct],ROWS($H$2:H5569))/100)</f>
        <v/>
      </c>
      <c r="I5569" s="4" t="str" cm="1">
        <f t="array" ref="I5569">IF($A5569="","",INDEX(OpenMeteoAPI[PrecipitationProbabilityPct],ROWS($I$2:I5569))/100)</f>
        <v/>
      </c>
      <c r="J5569" s="3" t="str" cm="1">
        <f t="array" ref="J5569">IF($A5569="","",INDEX(OpenMeteoAPI[PrecipitationMM],ROWS($J$2:J5569)))</f>
        <v/>
      </c>
      <c r="K5569" t="str" cm="1">
        <f t="array" ref="K5569">IF($A5569="","",INDEX(OpenMeteoAPI[WeatherCode],ROWS($K$2:K5569)))</f>
        <v/>
      </c>
      <c r="L5569" s="3" t="str" cm="1">
        <f t="array" ref="L5569">IF($A5569="","",INDEX(OpenMeteoAPI[WindSpeedKMH],ROWS($L$2:L5569)))</f>
        <v/>
      </c>
    </row>
    <row r="5570" spans="1:12">
      <c r="A5570" t="str" cm="1">
        <f t="array" ref="A5570">IFERROR(INDEX(OpenMeteoAPI[City],ROWS($A$2:A5570))&amp;", "&amp;INDEX(OpenMeteoAPI[CountryCode],ROWS($A$2:A5570)),"")</f>
        <v/>
      </c>
      <c r="B5570" t="str" cm="1">
        <f t="array" ref="B5570">IF($A5570="","",INDEX(OpenMeteoAPI[LocationID],ROWS($B$2:B5570)))</f>
        <v/>
      </c>
      <c r="C5570" s="5" t="str" cm="1">
        <f t="array" ref="C5570">IF($A5570="","",INDEX(OpenMeteoAPI[ForecastDateTime],ROWS($C$2:C5570)))</f>
        <v/>
      </c>
      <c r="D5570" t="str">
        <f t="shared" si="86"/>
        <v/>
      </c>
      <c r="E5570" t="str" cm="1">
        <f t="array" ref="E5570">IF($K5570="","",_xlfn.IFS($K5570=0,_xlfn.UNICHAR(9728),$K5570&lt;=3,_xlfn.UNICHAR(9729),OR($K5570=45,$K5570=48),"~",AND($K5570&gt;=51,$K5570&lt;=67),_xlfn.UNICHAR(9748),AND($K5570&gt;=71,$K5570&lt;=77),_xlfn.UNICHAR(10052),AND($K5570&gt;=80,$K5570&lt;=82),_xlfn.UNICHAR(9748),AND($K5570&gt;=95,$K5570&lt;=99),_xlfn.UNICHAR(9889),TRUE,_xlfn.UNICHAR(9729)))</f>
        <v/>
      </c>
      <c r="F5570" t="str" cm="1">
        <f t="array" ref="F5570">IF($K5570="","",_xlfn.IFS($K5570=0,"Clear",$K5570&lt;=3,"Partly Cloudy",OR($K5570=45,$K5570=48),"Fog",AND($K5570&gt;=51,$K5570&lt;=67),"Drizzle",AND($K5570&gt;=71,$K5570&lt;=77),"Snow",AND($K5570&gt;=80,$K5570&lt;=82),"Rain Showers",AND($K5570&gt;=95,$K5570&lt;=99),"Thunderstorm",TRUE,"Cloudy"))</f>
        <v/>
      </c>
      <c r="G5570" s="3" t="str" cm="1">
        <f t="array" ref="G5570">IF($A5570="","",INDEX(OpenMeteoAPI[TemperatureC],ROWS($G$2:G5570)))</f>
        <v/>
      </c>
      <c r="H5570" s="4" t="str" cm="1">
        <f t="array" ref="H5570">IF($A5570="","",INDEX(OpenMeteoAPI[RelativeHumidityPct],ROWS($H$2:H5570))/100)</f>
        <v/>
      </c>
      <c r="I5570" s="4" t="str" cm="1">
        <f t="array" ref="I5570">IF($A5570="","",INDEX(OpenMeteoAPI[PrecipitationProbabilityPct],ROWS($I$2:I5570))/100)</f>
        <v/>
      </c>
      <c r="J5570" s="3" t="str" cm="1">
        <f t="array" ref="J5570">IF($A5570="","",INDEX(OpenMeteoAPI[PrecipitationMM],ROWS($J$2:J5570)))</f>
        <v/>
      </c>
      <c r="K5570" t="str" cm="1">
        <f t="array" ref="K5570">IF($A5570="","",INDEX(OpenMeteoAPI[WeatherCode],ROWS($K$2:K5570)))</f>
        <v/>
      </c>
      <c r="L5570" s="3" t="str" cm="1">
        <f t="array" ref="L5570">IF($A5570="","",INDEX(OpenMeteoAPI[WindSpeedKMH],ROWS($L$2:L5570)))</f>
        <v/>
      </c>
    </row>
    <row r="5571" spans="1:12">
      <c r="A5571" t="str" cm="1">
        <f t="array" ref="A5571">IFERROR(INDEX(OpenMeteoAPI[City],ROWS($A$2:A5571))&amp;", "&amp;INDEX(OpenMeteoAPI[CountryCode],ROWS($A$2:A5571)),"")</f>
        <v/>
      </c>
      <c r="B5571" t="str" cm="1">
        <f t="array" ref="B5571">IF($A5571="","",INDEX(OpenMeteoAPI[LocationID],ROWS($B$2:B5571)))</f>
        <v/>
      </c>
      <c r="C5571" s="5" t="str" cm="1">
        <f t="array" ref="C5571">IF($A5571="","",INDEX(OpenMeteoAPI[ForecastDateTime],ROWS($C$2:C5571)))</f>
        <v/>
      </c>
      <c r="D5571" t="str">
        <f t="shared" ref="D5571:D5634" si="87">IF($A5571="","",TEXT($C5571,"hAM/PM"))</f>
        <v/>
      </c>
      <c r="E5571" t="str" cm="1">
        <f t="array" ref="E5571">IF($K5571="","",_xlfn.IFS($K5571=0,_xlfn.UNICHAR(9728),$K5571&lt;=3,_xlfn.UNICHAR(9729),OR($K5571=45,$K5571=48),"~",AND($K5571&gt;=51,$K5571&lt;=67),_xlfn.UNICHAR(9748),AND($K5571&gt;=71,$K5571&lt;=77),_xlfn.UNICHAR(10052),AND($K5571&gt;=80,$K5571&lt;=82),_xlfn.UNICHAR(9748),AND($K5571&gt;=95,$K5571&lt;=99),_xlfn.UNICHAR(9889),TRUE,_xlfn.UNICHAR(9729)))</f>
        <v/>
      </c>
      <c r="F5571" t="str" cm="1">
        <f t="array" ref="F5571">IF($K5571="","",_xlfn.IFS($K5571=0,"Clear",$K5571&lt;=3,"Partly Cloudy",OR($K5571=45,$K5571=48),"Fog",AND($K5571&gt;=51,$K5571&lt;=67),"Drizzle",AND($K5571&gt;=71,$K5571&lt;=77),"Snow",AND($K5571&gt;=80,$K5571&lt;=82),"Rain Showers",AND($K5571&gt;=95,$K5571&lt;=99),"Thunderstorm",TRUE,"Cloudy"))</f>
        <v/>
      </c>
      <c r="G5571" s="3" t="str" cm="1">
        <f t="array" ref="G5571">IF($A5571="","",INDEX(OpenMeteoAPI[TemperatureC],ROWS($G$2:G5571)))</f>
        <v/>
      </c>
      <c r="H5571" s="4" t="str" cm="1">
        <f t="array" ref="H5571">IF($A5571="","",INDEX(OpenMeteoAPI[RelativeHumidityPct],ROWS($H$2:H5571))/100)</f>
        <v/>
      </c>
      <c r="I5571" s="4" t="str" cm="1">
        <f t="array" ref="I5571">IF($A5571="","",INDEX(OpenMeteoAPI[PrecipitationProbabilityPct],ROWS($I$2:I5571))/100)</f>
        <v/>
      </c>
      <c r="J5571" s="3" t="str" cm="1">
        <f t="array" ref="J5571">IF($A5571="","",INDEX(OpenMeteoAPI[PrecipitationMM],ROWS($J$2:J5571)))</f>
        <v/>
      </c>
      <c r="K5571" t="str" cm="1">
        <f t="array" ref="K5571">IF($A5571="","",INDEX(OpenMeteoAPI[WeatherCode],ROWS($K$2:K5571)))</f>
        <v/>
      </c>
      <c r="L5571" s="3" t="str" cm="1">
        <f t="array" ref="L5571">IF($A5571="","",INDEX(OpenMeteoAPI[WindSpeedKMH],ROWS($L$2:L5571)))</f>
        <v/>
      </c>
    </row>
    <row r="5572" spans="1:12">
      <c r="A5572" t="str" cm="1">
        <f t="array" ref="A5572">IFERROR(INDEX(OpenMeteoAPI[City],ROWS($A$2:A5572))&amp;", "&amp;INDEX(OpenMeteoAPI[CountryCode],ROWS($A$2:A5572)),"")</f>
        <v/>
      </c>
      <c r="B5572" t="str" cm="1">
        <f t="array" ref="B5572">IF($A5572="","",INDEX(OpenMeteoAPI[LocationID],ROWS($B$2:B5572)))</f>
        <v/>
      </c>
      <c r="C5572" s="5" t="str" cm="1">
        <f t="array" ref="C5572">IF($A5572="","",INDEX(OpenMeteoAPI[ForecastDateTime],ROWS($C$2:C5572)))</f>
        <v/>
      </c>
      <c r="D5572" t="str">
        <f t="shared" si="87"/>
        <v/>
      </c>
      <c r="E5572" t="str" cm="1">
        <f t="array" ref="E5572">IF($K5572="","",_xlfn.IFS($K5572=0,_xlfn.UNICHAR(9728),$K5572&lt;=3,_xlfn.UNICHAR(9729),OR($K5572=45,$K5572=48),"~",AND($K5572&gt;=51,$K5572&lt;=67),_xlfn.UNICHAR(9748),AND($K5572&gt;=71,$K5572&lt;=77),_xlfn.UNICHAR(10052),AND($K5572&gt;=80,$K5572&lt;=82),_xlfn.UNICHAR(9748),AND($K5572&gt;=95,$K5572&lt;=99),_xlfn.UNICHAR(9889),TRUE,_xlfn.UNICHAR(9729)))</f>
        <v/>
      </c>
      <c r="F5572" t="str" cm="1">
        <f t="array" ref="F5572">IF($K5572="","",_xlfn.IFS($K5572=0,"Clear",$K5572&lt;=3,"Partly Cloudy",OR($K5572=45,$K5572=48),"Fog",AND($K5572&gt;=51,$K5572&lt;=67),"Drizzle",AND($K5572&gt;=71,$K5572&lt;=77),"Snow",AND($K5572&gt;=80,$K5572&lt;=82),"Rain Showers",AND($K5572&gt;=95,$K5572&lt;=99),"Thunderstorm",TRUE,"Cloudy"))</f>
        <v/>
      </c>
      <c r="G5572" s="3" t="str" cm="1">
        <f t="array" ref="G5572">IF($A5572="","",INDEX(OpenMeteoAPI[TemperatureC],ROWS($G$2:G5572)))</f>
        <v/>
      </c>
      <c r="H5572" s="4" t="str" cm="1">
        <f t="array" ref="H5572">IF($A5572="","",INDEX(OpenMeteoAPI[RelativeHumidityPct],ROWS($H$2:H5572))/100)</f>
        <v/>
      </c>
      <c r="I5572" s="4" t="str" cm="1">
        <f t="array" ref="I5572">IF($A5572="","",INDEX(OpenMeteoAPI[PrecipitationProbabilityPct],ROWS($I$2:I5572))/100)</f>
        <v/>
      </c>
      <c r="J5572" s="3" t="str" cm="1">
        <f t="array" ref="J5572">IF($A5572="","",INDEX(OpenMeteoAPI[PrecipitationMM],ROWS($J$2:J5572)))</f>
        <v/>
      </c>
      <c r="K5572" t="str" cm="1">
        <f t="array" ref="K5572">IF($A5572="","",INDEX(OpenMeteoAPI[WeatherCode],ROWS($K$2:K5572)))</f>
        <v/>
      </c>
      <c r="L5572" s="3" t="str" cm="1">
        <f t="array" ref="L5572">IF($A5572="","",INDEX(OpenMeteoAPI[WindSpeedKMH],ROWS($L$2:L5572)))</f>
        <v/>
      </c>
    </row>
    <row r="5573" spans="1:12">
      <c r="A5573" t="str" cm="1">
        <f t="array" ref="A5573">IFERROR(INDEX(OpenMeteoAPI[City],ROWS($A$2:A5573))&amp;", "&amp;INDEX(OpenMeteoAPI[CountryCode],ROWS($A$2:A5573)),"")</f>
        <v/>
      </c>
      <c r="B5573" t="str" cm="1">
        <f t="array" ref="B5573">IF($A5573="","",INDEX(OpenMeteoAPI[LocationID],ROWS($B$2:B5573)))</f>
        <v/>
      </c>
      <c r="C5573" s="5" t="str" cm="1">
        <f t="array" ref="C5573">IF($A5573="","",INDEX(OpenMeteoAPI[ForecastDateTime],ROWS($C$2:C5573)))</f>
        <v/>
      </c>
      <c r="D5573" t="str">
        <f t="shared" si="87"/>
        <v/>
      </c>
      <c r="E5573" t="str" cm="1">
        <f t="array" ref="E5573">IF($K5573="","",_xlfn.IFS($K5573=0,_xlfn.UNICHAR(9728),$K5573&lt;=3,_xlfn.UNICHAR(9729),OR($K5573=45,$K5573=48),"~",AND($K5573&gt;=51,$K5573&lt;=67),_xlfn.UNICHAR(9748),AND($K5573&gt;=71,$K5573&lt;=77),_xlfn.UNICHAR(10052),AND($K5573&gt;=80,$K5573&lt;=82),_xlfn.UNICHAR(9748),AND($K5573&gt;=95,$K5573&lt;=99),_xlfn.UNICHAR(9889),TRUE,_xlfn.UNICHAR(9729)))</f>
        <v/>
      </c>
      <c r="F5573" t="str" cm="1">
        <f t="array" ref="F5573">IF($K5573="","",_xlfn.IFS($K5573=0,"Clear",$K5573&lt;=3,"Partly Cloudy",OR($K5573=45,$K5573=48),"Fog",AND($K5573&gt;=51,$K5573&lt;=67),"Drizzle",AND($K5573&gt;=71,$K5573&lt;=77),"Snow",AND($K5573&gt;=80,$K5573&lt;=82),"Rain Showers",AND($K5573&gt;=95,$K5573&lt;=99),"Thunderstorm",TRUE,"Cloudy"))</f>
        <v/>
      </c>
      <c r="G5573" s="3" t="str" cm="1">
        <f t="array" ref="G5573">IF($A5573="","",INDEX(OpenMeteoAPI[TemperatureC],ROWS($G$2:G5573)))</f>
        <v/>
      </c>
      <c r="H5573" s="4" t="str" cm="1">
        <f t="array" ref="H5573">IF($A5573="","",INDEX(OpenMeteoAPI[RelativeHumidityPct],ROWS($H$2:H5573))/100)</f>
        <v/>
      </c>
      <c r="I5573" s="4" t="str" cm="1">
        <f t="array" ref="I5573">IF($A5573="","",INDEX(OpenMeteoAPI[PrecipitationProbabilityPct],ROWS($I$2:I5573))/100)</f>
        <v/>
      </c>
      <c r="J5573" s="3" t="str" cm="1">
        <f t="array" ref="J5573">IF($A5573="","",INDEX(OpenMeteoAPI[PrecipitationMM],ROWS($J$2:J5573)))</f>
        <v/>
      </c>
      <c r="K5573" t="str" cm="1">
        <f t="array" ref="K5573">IF($A5573="","",INDEX(OpenMeteoAPI[WeatherCode],ROWS($K$2:K5573)))</f>
        <v/>
      </c>
      <c r="L5573" s="3" t="str" cm="1">
        <f t="array" ref="L5573">IF($A5573="","",INDEX(OpenMeteoAPI[WindSpeedKMH],ROWS($L$2:L5573)))</f>
        <v/>
      </c>
    </row>
    <row r="5574" spans="1:12">
      <c r="A5574" t="str" cm="1">
        <f t="array" ref="A5574">IFERROR(INDEX(OpenMeteoAPI[City],ROWS($A$2:A5574))&amp;", "&amp;INDEX(OpenMeteoAPI[CountryCode],ROWS($A$2:A5574)),"")</f>
        <v/>
      </c>
      <c r="B5574" t="str" cm="1">
        <f t="array" ref="B5574">IF($A5574="","",INDEX(OpenMeteoAPI[LocationID],ROWS($B$2:B5574)))</f>
        <v/>
      </c>
      <c r="C5574" s="5" t="str" cm="1">
        <f t="array" ref="C5574">IF($A5574="","",INDEX(OpenMeteoAPI[ForecastDateTime],ROWS($C$2:C5574)))</f>
        <v/>
      </c>
      <c r="D5574" t="str">
        <f t="shared" si="87"/>
        <v/>
      </c>
      <c r="E5574" t="str" cm="1">
        <f t="array" ref="E5574">IF($K5574="","",_xlfn.IFS($K5574=0,_xlfn.UNICHAR(9728),$K5574&lt;=3,_xlfn.UNICHAR(9729),OR($K5574=45,$K5574=48),"~",AND($K5574&gt;=51,$K5574&lt;=67),_xlfn.UNICHAR(9748),AND($K5574&gt;=71,$K5574&lt;=77),_xlfn.UNICHAR(10052),AND($K5574&gt;=80,$K5574&lt;=82),_xlfn.UNICHAR(9748),AND($K5574&gt;=95,$K5574&lt;=99),_xlfn.UNICHAR(9889),TRUE,_xlfn.UNICHAR(9729)))</f>
        <v/>
      </c>
      <c r="F5574" t="str" cm="1">
        <f t="array" ref="F5574">IF($K5574="","",_xlfn.IFS($K5574=0,"Clear",$K5574&lt;=3,"Partly Cloudy",OR($K5574=45,$K5574=48),"Fog",AND($K5574&gt;=51,$K5574&lt;=67),"Drizzle",AND($K5574&gt;=71,$K5574&lt;=77),"Snow",AND($K5574&gt;=80,$K5574&lt;=82),"Rain Showers",AND($K5574&gt;=95,$K5574&lt;=99),"Thunderstorm",TRUE,"Cloudy"))</f>
        <v/>
      </c>
      <c r="G5574" s="3" t="str" cm="1">
        <f t="array" ref="G5574">IF($A5574="","",INDEX(OpenMeteoAPI[TemperatureC],ROWS($G$2:G5574)))</f>
        <v/>
      </c>
      <c r="H5574" s="4" t="str" cm="1">
        <f t="array" ref="H5574">IF($A5574="","",INDEX(OpenMeteoAPI[RelativeHumidityPct],ROWS($H$2:H5574))/100)</f>
        <v/>
      </c>
      <c r="I5574" s="4" t="str" cm="1">
        <f t="array" ref="I5574">IF($A5574="","",INDEX(OpenMeteoAPI[PrecipitationProbabilityPct],ROWS($I$2:I5574))/100)</f>
        <v/>
      </c>
      <c r="J5574" s="3" t="str" cm="1">
        <f t="array" ref="J5574">IF($A5574="","",INDEX(OpenMeteoAPI[PrecipitationMM],ROWS($J$2:J5574)))</f>
        <v/>
      </c>
      <c r="K5574" t="str" cm="1">
        <f t="array" ref="K5574">IF($A5574="","",INDEX(OpenMeteoAPI[WeatherCode],ROWS($K$2:K5574)))</f>
        <v/>
      </c>
      <c r="L5574" s="3" t="str" cm="1">
        <f t="array" ref="L5574">IF($A5574="","",INDEX(OpenMeteoAPI[WindSpeedKMH],ROWS($L$2:L5574)))</f>
        <v/>
      </c>
    </row>
    <row r="5575" spans="1:12">
      <c r="A5575" t="str" cm="1">
        <f t="array" ref="A5575">IFERROR(INDEX(OpenMeteoAPI[City],ROWS($A$2:A5575))&amp;", "&amp;INDEX(OpenMeteoAPI[CountryCode],ROWS($A$2:A5575)),"")</f>
        <v/>
      </c>
      <c r="B5575" t="str" cm="1">
        <f t="array" ref="B5575">IF($A5575="","",INDEX(OpenMeteoAPI[LocationID],ROWS($B$2:B5575)))</f>
        <v/>
      </c>
      <c r="C5575" s="5" t="str" cm="1">
        <f t="array" ref="C5575">IF($A5575="","",INDEX(OpenMeteoAPI[ForecastDateTime],ROWS($C$2:C5575)))</f>
        <v/>
      </c>
      <c r="D5575" t="str">
        <f t="shared" si="87"/>
        <v/>
      </c>
      <c r="E5575" t="str" cm="1">
        <f t="array" ref="E5575">IF($K5575="","",_xlfn.IFS($K5575=0,_xlfn.UNICHAR(9728),$K5575&lt;=3,_xlfn.UNICHAR(9729),OR($K5575=45,$K5575=48),"~",AND($K5575&gt;=51,$K5575&lt;=67),_xlfn.UNICHAR(9748),AND($K5575&gt;=71,$K5575&lt;=77),_xlfn.UNICHAR(10052),AND($K5575&gt;=80,$K5575&lt;=82),_xlfn.UNICHAR(9748),AND($K5575&gt;=95,$K5575&lt;=99),_xlfn.UNICHAR(9889),TRUE,_xlfn.UNICHAR(9729)))</f>
        <v/>
      </c>
      <c r="F5575" t="str" cm="1">
        <f t="array" ref="F5575">IF($K5575="","",_xlfn.IFS($K5575=0,"Clear",$K5575&lt;=3,"Partly Cloudy",OR($K5575=45,$K5575=48),"Fog",AND($K5575&gt;=51,$K5575&lt;=67),"Drizzle",AND($K5575&gt;=71,$K5575&lt;=77),"Snow",AND($K5575&gt;=80,$K5575&lt;=82),"Rain Showers",AND($K5575&gt;=95,$K5575&lt;=99),"Thunderstorm",TRUE,"Cloudy"))</f>
        <v/>
      </c>
      <c r="G5575" s="3" t="str" cm="1">
        <f t="array" ref="G5575">IF($A5575="","",INDEX(OpenMeteoAPI[TemperatureC],ROWS($G$2:G5575)))</f>
        <v/>
      </c>
      <c r="H5575" s="4" t="str" cm="1">
        <f t="array" ref="H5575">IF($A5575="","",INDEX(OpenMeteoAPI[RelativeHumidityPct],ROWS($H$2:H5575))/100)</f>
        <v/>
      </c>
      <c r="I5575" s="4" t="str" cm="1">
        <f t="array" ref="I5575">IF($A5575="","",INDEX(OpenMeteoAPI[PrecipitationProbabilityPct],ROWS($I$2:I5575))/100)</f>
        <v/>
      </c>
      <c r="J5575" s="3" t="str" cm="1">
        <f t="array" ref="J5575">IF($A5575="","",INDEX(OpenMeteoAPI[PrecipitationMM],ROWS($J$2:J5575)))</f>
        <v/>
      </c>
      <c r="K5575" t="str" cm="1">
        <f t="array" ref="K5575">IF($A5575="","",INDEX(OpenMeteoAPI[WeatherCode],ROWS($K$2:K5575)))</f>
        <v/>
      </c>
      <c r="L5575" s="3" t="str" cm="1">
        <f t="array" ref="L5575">IF($A5575="","",INDEX(OpenMeteoAPI[WindSpeedKMH],ROWS($L$2:L5575)))</f>
        <v/>
      </c>
    </row>
    <row r="5576" spans="1:12">
      <c r="A5576" t="str" cm="1">
        <f t="array" ref="A5576">IFERROR(INDEX(OpenMeteoAPI[City],ROWS($A$2:A5576))&amp;", "&amp;INDEX(OpenMeteoAPI[CountryCode],ROWS($A$2:A5576)),"")</f>
        <v/>
      </c>
      <c r="B5576" t="str" cm="1">
        <f t="array" ref="B5576">IF($A5576="","",INDEX(OpenMeteoAPI[LocationID],ROWS($B$2:B5576)))</f>
        <v/>
      </c>
      <c r="C5576" s="5" t="str" cm="1">
        <f t="array" ref="C5576">IF($A5576="","",INDEX(OpenMeteoAPI[ForecastDateTime],ROWS($C$2:C5576)))</f>
        <v/>
      </c>
      <c r="D5576" t="str">
        <f t="shared" si="87"/>
        <v/>
      </c>
      <c r="E5576" t="str" cm="1">
        <f t="array" ref="E5576">IF($K5576="","",_xlfn.IFS($K5576=0,_xlfn.UNICHAR(9728),$K5576&lt;=3,_xlfn.UNICHAR(9729),OR($K5576=45,$K5576=48),"~",AND($K5576&gt;=51,$K5576&lt;=67),_xlfn.UNICHAR(9748),AND($K5576&gt;=71,$K5576&lt;=77),_xlfn.UNICHAR(10052),AND($K5576&gt;=80,$K5576&lt;=82),_xlfn.UNICHAR(9748),AND($K5576&gt;=95,$K5576&lt;=99),_xlfn.UNICHAR(9889),TRUE,_xlfn.UNICHAR(9729)))</f>
        <v/>
      </c>
      <c r="F5576" t="str" cm="1">
        <f t="array" ref="F5576">IF($K5576="","",_xlfn.IFS($K5576=0,"Clear",$K5576&lt;=3,"Partly Cloudy",OR($K5576=45,$K5576=48),"Fog",AND($K5576&gt;=51,$K5576&lt;=67),"Drizzle",AND($K5576&gt;=71,$K5576&lt;=77),"Snow",AND($K5576&gt;=80,$K5576&lt;=82),"Rain Showers",AND($K5576&gt;=95,$K5576&lt;=99),"Thunderstorm",TRUE,"Cloudy"))</f>
        <v/>
      </c>
      <c r="G5576" s="3" t="str" cm="1">
        <f t="array" ref="G5576">IF($A5576="","",INDEX(OpenMeteoAPI[TemperatureC],ROWS($G$2:G5576)))</f>
        <v/>
      </c>
      <c r="H5576" s="4" t="str" cm="1">
        <f t="array" ref="H5576">IF($A5576="","",INDEX(OpenMeteoAPI[RelativeHumidityPct],ROWS($H$2:H5576))/100)</f>
        <v/>
      </c>
      <c r="I5576" s="4" t="str" cm="1">
        <f t="array" ref="I5576">IF($A5576="","",INDEX(OpenMeteoAPI[PrecipitationProbabilityPct],ROWS($I$2:I5576))/100)</f>
        <v/>
      </c>
      <c r="J5576" s="3" t="str" cm="1">
        <f t="array" ref="J5576">IF($A5576="","",INDEX(OpenMeteoAPI[PrecipitationMM],ROWS($J$2:J5576)))</f>
        <v/>
      </c>
      <c r="K5576" t="str" cm="1">
        <f t="array" ref="K5576">IF($A5576="","",INDEX(OpenMeteoAPI[WeatherCode],ROWS($K$2:K5576)))</f>
        <v/>
      </c>
      <c r="L5576" s="3" t="str" cm="1">
        <f t="array" ref="L5576">IF($A5576="","",INDEX(OpenMeteoAPI[WindSpeedKMH],ROWS($L$2:L5576)))</f>
        <v/>
      </c>
    </row>
    <row r="5577" spans="1:12">
      <c r="A5577" t="str" cm="1">
        <f t="array" ref="A5577">IFERROR(INDEX(OpenMeteoAPI[City],ROWS($A$2:A5577))&amp;", "&amp;INDEX(OpenMeteoAPI[CountryCode],ROWS($A$2:A5577)),"")</f>
        <v/>
      </c>
      <c r="B5577" t="str" cm="1">
        <f t="array" ref="B5577">IF($A5577="","",INDEX(OpenMeteoAPI[LocationID],ROWS($B$2:B5577)))</f>
        <v/>
      </c>
      <c r="C5577" s="5" t="str" cm="1">
        <f t="array" ref="C5577">IF($A5577="","",INDEX(OpenMeteoAPI[ForecastDateTime],ROWS($C$2:C5577)))</f>
        <v/>
      </c>
      <c r="D5577" t="str">
        <f t="shared" si="87"/>
        <v/>
      </c>
      <c r="E5577" t="str" cm="1">
        <f t="array" ref="E5577">IF($K5577="","",_xlfn.IFS($K5577=0,_xlfn.UNICHAR(9728),$K5577&lt;=3,_xlfn.UNICHAR(9729),OR($K5577=45,$K5577=48),"~",AND($K5577&gt;=51,$K5577&lt;=67),_xlfn.UNICHAR(9748),AND($K5577&gt;=71,$K5577&lt;=77),_xlfn.UNICHAR(10052),AND($K5577&gt;=80,$K5577&lt;=82),_xlfn.UNICHAR(9748),AND($K5577&gt;=95,$K5577&lt;=99),_xlfn.UNICHAR(9889),TRUE,_xlfn.UNICHAR(9729)))</f>
        <v/>
      </c>
      <c r="F5577" t="str" cm="1">
        <f t="array" ref="F5577">IF($K5577="","",_xlfn.IFS($K5577=0,"Clear",$K5577&lt;=3,"Partly Cloudy",OR($K5577=45,$K5577=48),"Fog",AND($K5577&gt;=51,$K5577&lt;=67),"Drizzle",AND($K5577&gt;=71,$K5577&lt;=77),"Snow",AND($K5577&gt;=80,$K5577&lt;=82),"Rain Showers",AND($K5577&gt;=95,$K5577&lt;=99),"Thunderstorm",TRUE,"Cloudy"))</f>
        <v/>
      </c>
      <c r="G5577" s="3" t="str" cm="1">
        <f t="array" ref="G5577">IF($A5577="","",INDEX(OpenMeteoAPI[TemperatureC],ROWS($G$2:G5577)))</f>
        <v/>
      </c>
      <c r="H5577" s="4" t="str" cm="1">
        <f t="array" ref="H5577">IF($A5577="","",INDEX(OpenMeteoAPI[RelativeHumidityPct],ROWS($H$2:H5577))/100)</f>
        <v/>
      </c>
      <c r="I5577" s="4" t="str" cm="1">
        <f t="array" ref="I5577">IF($A5577="","",INDEX(OpenMeteoAPI[PrecipitationProbabilityPct],ROWS($I$2:I5577))/100)</f>
        <v/>
      </c>
      <c r="J5577" s="3" t="str" cm="1">
        <f t="array" ref="J5577">IF($A5577="","",INDEX(OpenMeteoAPI[PrecipitationMM],ROWS($J$2:J5577)))</f>
        <v/>
      </c>
      <c r="K5577" t="str" cm="1">
        <f t="array" ref="K5577">IF($A5577="","",INDEX(OpenMeteoAPI[WeatherCode],ROWS($K$2:K5577)))</f>
        <v/>
      </c>
      <c r="L5577" s="3" t="str" cm="1">
        <f t="array" ref="L5577">IF($A5577="","",INDEX(OpenMeteoAPI[WindSpeedKMH],ROWS($L$2:L5577)))</f>
        <v/>
      </c>
    </row>
    <row r="5578" spans="1:12">
      <c r="A5578" t="str" cm="1">
        <f t="array" ref="A5578">IFERROR(INDEX(OpenMeteoAPI[City],ROWS($A$2:A5578))&amp;", "&amp;INDEX(OpenMeteoAPI[CountryCode],ROWS($A$2:A5578)),"")</f>
        <v/>
      </c>
      <c r="B5578" t="str" cm="1">
        <f t="array" ref="B5578">IF($A5578="","",INDEX(OpenMeteoAPI[LocationID],ROWS($B$2:B5578)))</f>
        <v/>
      </c>
      <c r="C5578" s="5" t="str" cm="1">
        <f t="array" ref="C5578">IF($A5578="","",INDEX(OpenMeteoAPI[ForecastDateTime],ROWS($C$2:C5578)))</f>
        <v/>
      </c>
      <c r="D5578" t="str">
        <f t="shared" si="87"/>
        <v/>
      </c>
      <c r="E5578" t="str" cm="1">
        <f t="array" ref="E5578">IF($K5578="","",_xlfn.IFS($K5578=0,_xlfn.UNICHAR(9728),$K5578&lt;=3,_xlfn.UNICHAR(9729),OR($K5578=45,$K5578=48),"~",AND($K5578&gt;=51,$K5578&lt;=67),_xlfn.UNICHAR(9748),AND($K5578&gt;=71,$K5578&lt;=77),_xlfn.UNICHAR(10052),AND($K5578&gt;=80,$K5578&lt;=82),_xlfn.UNICHAR(9748),AND($K5578&gt;=95,$K5578&lt;=99),_xlfn.UNICHAR(9889),TRUE,_xlfn.UNICHAR(9729)))</f>
        <v/>
      </c>
      <c r="F5578" t="str" cm="1">
        <f t="array" ref="F5578">IF($K5578="","",_xlfn.IFS($K5578=0,"Clear",$K5578&lt;=3,"Partly Cloudy",OR($K5578=45,$K5578=48),"Fog",AND($K5578&gt;=51,$K5578&lt;=67),"Drizzle",AND($K5578&gt;=71,$K5578&lt;=77),"Snow",AND($K5578&gt;=80,$K5578&lt;=82),"Rain Showers",AND($K5578&gt;=95,$K5578&lt;=99),"Thunderstorm",TRUE,"Cloudy"))</f>
        <v/>
      </c>
      <c r="G5578" s="3" t="str" cm="1">
        <f t="array" ref="G5578">IF($A5578="","",INDEX(OpenMeteoAPI[TemperatureC],ROWS($G$2:G5578)))</f>
        <v/>
      </c>
      <c r="H5578" s="4" t="str" cm="1">
        <f t="array" ref="H5578">IF($A5578="","",INDEX(OpenMeteoAPI[RelativeHumidityPct],ROWS($H$2:H5578))/100)</f>
        <v/>
      </c>
      <c r="I5578" s="4" t="str" cm="1">
        <f t="array" ref="I5578">IF($A5578="","",INDEX(OpenMeteoAPI[PrecipitationProbabilityPct],ROWS($I$2:I5578))/100)</f>
        <v/>
      </c>
      <c r="J5578" s="3" t="str" cm="1">
        <f t="array" ref="J5578">IF($A5578="","",INDEX(OpenMeteoAPI[PrecipitationMM],ROWS($J$2:J5578)))</f>
        <v/>
      </c>
      <c r="K5578" t="str" cm="1">
        <f t="array" ref="K5578">IF($A5578="","",INDEX(OpenMeteoAPI[WeatherCode],ROWS($K$2:K5578)))</f>
        <v/>
      </c>
      <c r="L5578" s="3" t="str" cm="1">
        <f t="array" ref="L5578">IF($A5578="","",INDEX(OpenMeteoAPI[WindSpeedKMH],ROWS($L$2:L5578)))</f>
        <v/>
      </c>
    </row>
    <row r="5579" spans="1:12">
      <c r="A5579" t="str" cm="1">
        <f t="array" ref="A5579">IFERROR(INDEX(OpenMeteoAPI[City],ROWS($A$2:A5579))&amp;", "&amp;INDEX(OpenMeteoAPI[CountryCode],ROWS($A$2:A5579)),"")</f>
        <v/>
      </c>
      <c r="B5579" t="str" cm="1">
        <f t="array" ref="B5579">IF($A5579="","",INDEX(OpenMeteoAPI[LocationID],ROWS($B$2:B5579)))</f>
        <v/>
      </c>
      <c r="C5579" s="5" t="str" cm="1">
        <f t="array" ref="C5579">IF($A5579="","",INDEX(OpenMeteoAPI[ForecastDateTime],ROWS($C$2:C5579)))</f>
        <v/>
      </c>
      <c r="D5579" t="str">
        <f t="shared" si="87"/>
        <v/>
      </c>
      <c r="E5579" t="str" cm="1">
        <f t="array" ref="E5579">IF($K5579="","",_xlfn.IFS($K5579=0,_xlfn.UNICHAR(9728),$K5579&lt;=3,_xlfn.UNICHAR(9729),OR($K5579=45,$K5579=48),"~",AND($K5579&gt;=51,$K5579&lt;=67),_xlfn.UNICHAR(9748),AND($K5579&gt;=71,$K5579&lt;=77),_xlfn.UNICHAR(10052),AND($K5579&gt;=80,$K5579&lt;=82),_xlfn.UNICHAR(9748),AND($K5579&gt;=95,$K5579&lt;=99),_xlfn.UNICHAR(9889),TRUE,_xlfn.UNICHAR(9729)))</f>
        <v/>
      </c>
      <c r="F5579" t="str" cm="1">
        <f t="array" ref="F5579">IF($K5579="","",_xlfn.IFS($K5579=0,"Clear",$K5579&lt;=3,"Partly Cloudy",OR($K5579=45,$K5579=48),"Fog",AND($K5579&gt;=51,$K5579&lt;=67),"Drizzle",AND($K5579&gt;=71,$K5579&lt;=77),"Snow",AND($K5579&gt;=80,$K5579&lt;=82),"Rain Showers",AND($K5579&gt;=95,$K5579&lt;=99),"Thunderstorm",TRUE,"Cloudy"))</f>
        <v/>
      </c>
      <c r="G5579" s="3" t="str" cm="1">
        <f t="array" ref="G5579">IF($A5579="","",INDEX(OpenMeteoAPI[TemperatureC],ROWS($G$2:G5579)))</f>
        <v/>
      </c>
      <c r="H5579" s="4" t="str" cm="1">
        <f t="array" ref="H5579">IF($A5579="","",INDEX(OpenMeteoAPI[RelativeHumidityPct],ROWS($H$2:H5579))/100)</f>
        <v/>
      </c>
      <c r="I5579" s="4" t="str" cm="1">
        <f t="array" ref="I5579">IF($A5579="","",INDEX(OpenMeteoAPI[PrecipitationProbabilityPct],ROWS($I$2:I5579))/100)</f>
        <v/>
      </c>
      <c r="J5579" s="3" t="str" cm="1">
        <f t="array" ref="J5579">IF($A5579="","",INDEX(OpenMeteoAPI[PrecipitationMM],ROWS($J$2:J5579)))</f>
        <v/>
      </c>
      <c r="K5579" t="str" cm="1">
        <f t="array" ref="K5579">IF($A5579="","",INDEX(OpenMeteoAPI[WeatherCode],ROWS($K$2:K5579)))</f>
        <v/>
      </c>
      <c r="L5579" s="3" t="str" cm="1">
        <f t="array" ref="L5579">IF($A5579="","",INDEX(OpenMeteoAPI[WindSpeedKMH],ROWS($L$2:L5579)))</f>
        <v/>
      </c>
    </row>
    <row r="5580" spans="1:12">
      <c r="A5580" t="str" cm="1">
        <f t="array" ref="A5580">IFERROR(INDEX(OpenMeteoAPI[City],ROWS($A$2:A5580))&amp;", "&amp;INDEX(OpenMeteoAPI[CountryCode],ROWS($A$2:A5580)),"")</f>
        <v/>
      </c>
      <c r="B5580" t="str" cm="1">
        <f t="array" ref="B5580">IF($A5580="","",INDEX(OpenMeteoAPI[LocationID],ROWS($B$2:B5580)))</f>
        <v/>
      </c>
      <c r="C5580" s="5" t="str" cm="1">
        <f t="array" ref="C5580">IF($A5580="","",INDEX(OpenMeteoAPI[ForecastDateTime],ROWS($C$2:C5580)))</f>
        <v/>
      </c>
      <c r="D5580" t="str">
        <f t="shared" si="87"/>
        <v/>
      </c>
      <c r="E5580" t="str" cm="1">
        <f t="array" ref="E5580">IF($K5580="","",_xlfn.IFS($K5580=0,_xlfn.UNICHAR(9728),$K5580&lt;=3,_xlfn.UNICHAR(9729),OR($K5580=45,$K5580=48),"~",AND($K5580&gt;=51,$K5580&lt;=67),_xlfn.UNICHAR(9748),AND($K5580&gt;=71,$K5580&lt;=77),_xlfn.UNICHAR(10052),AND($K5580&gt;=80,$K5580&lt;=82),_xlfn.UNICHAR(9748),AND($K5580&gt;=95,$K5580&lt;=99),_xlfn.UNICHAR(9889),TRUE,_xlfn.UNICHAR(9729)))</f>
        <v/>
      </c>
      <c r="F5580" t="str" cm="1">
        <f t="array" ref="F5580">IF($K5580="","",_xlfn.IFS($K5580=0,"Clear",$K5580&lt;=3,"Partly Cloudy",OR($K5580=45,$K5580=48),"Fog",AND($K5580&gt;=51,$K5580&lt;=67),"Drizzle",AND($K5580&gt;=71,$K5580&lt;=77),"Snow",AND($K5580&gt;=80,$K5580&lt;=82),"Rain Showers",AND($K5580&gt;=95,$K5580&lt;=99),"Thunderstorm",TRUE,"Cloudy"))</f>
        <v/>
      </c>
      <c r="G5580" s="3" t="str" cm="1">
        <f t="array" ref="G5580">IF($A5580="","",INDEX(OpenMeteoAPI[TemperatureC],ROWS($G$2:G5580)))</f>
        <v/>
      </c>
      <c r="H5580" s="4" t="str" cm="1">
        <f t="array" ref="H5580">IF($A5580="","",INDEX(OpenMeteoAPI[RelativeHumidityPct],ROWS($H$2:H5580))/100)</f>
        <v/>
      </c>
      <c r="I5580" s="4" t="str" cm="1">
        <f t="array" ref="I5580">IF($A5580="","",INDEX(OpenMeteoAPI[PrecipitationProbabilityPct],ROWS($I$2:I5580))/100)</f>
        <v/>
      </c>
      <c r="J5580" s="3" t="str" cm="1">
        <f t="array" ref="J5580">IF($A5580="","",INDEX(OpenMeteoAPI[PrecipitationMM],ROWS($J$2:J5580)))</f>
        <v/>
      </c>
      <c r="K5580" t="str" cm="1">
        <f t="array" ref="K5580">IF($A5580="","",INDEX(OpenMeteoAPI[WeatherCode],ROWS($K$2:K5580)))</f>
        <v/>
      </c>
      <c r="L5580" s="3" t="str" cm="1">
        <f t="array" ref="L5580">IF($A5580="","",INDEX(OpenMeteoAPI[WindSpeedKMH],ROWS($L$2:L5580)))</f>
        <v/>
      </c>
    </row>
    <row r="5581" spans="1:12">
      <c r="A5581" t="str" cm="1">
        <f t="array" ref="A5581">IFERROR(INDEX(OpenMeteoAPI[City],ROWS($A$2:A5581))&amp;", "&amp;INDEX(OpenMeteoAPI[CountryCode],ROWS($A$2:A5581)),"")</f>
        <v/>
      </c>
      <c r="B5581" t="str" cm="1">
        <f t="array" ref="B5581">IF($A5581="","",INDEX(OpenMeteoAPI[LocationID],ROWS($B$2:B5581)))</f>
        <v/>
      </c>
      <c r="C5581" s="5" t="str" cm="1">
        <f t="array" ref="C5581">IF($A5581="","",INDEX(OpenMeteoAPI[ForecastDateTime],ROWS($C$2:C5581)))</f>
        <v/>
      </c>
      <c r="D5581" t="str">
        <f t="shared" si="87"/>
        <v/>
      </c>
      <c r="E5581" t="str" cm="1">
        <f t="array" ref="E5581">IF($K5581="","",_xlfn.IFS($K5581=0,_xlfn.UNICHAR(9728),$K5581&lt;=3,_xlfn.UNICHAR(9729),OR($K5581=45,$K5581=48),"~",AND($K5581&gt;=51,$K5581&lt;=67),_xlfn.UNICHAR(9748),AND($K5581&gt;=71,$K5581&lt;=77),_xlfn.UNICHAR(10052),AND($K5581&gt;=80,$K5581&lt;=82),_xlfn.UNICHAR(9748),AND($K5581&gt;=95,$K5581&lt;=99),_xlfn.UNICHAR(9889),TRUE,_xlfn.UNICHAR(9729)))</f>
        <v/>
      </c>
      <c r="F5581" t="str" cm="1">
        <f t="array" ref="F5581">IF($K5581="","",_xlfn.IFS($K5581=0,"Clear",$K5581&lt;=3,"Partly Cloudy",OR($K5581=45,$K5581=48),"Fog",AND($K5581&gt;=51,$K5581&lt;=67),"Drizzle",AND($K5581&gt;=71,$K5581&lt;=77),"Snow",AND($K5581&gt;=80,$K5581&lt;=82),"Rain Showers",AND($K5581&gt;=95,$K5581&lt;=99),"Thunderstorm",TRUE,"Cloudy"))</f>
        <v/>
      </c>
      <c r="G5581" s="3" t="str" cm="1">
        <f t="array" ref="G5581">IF($A5581="","",INDEX(OpenMeteoAPI[TemperatureC],ROWS($G$2:G5581)))</f>
        <v/>
      </c>
      <c r="H5581" s="4" t="str" cm="1">
        <f t="array" ref="H5581">IF($A5581="","",INDEX(OpenMeteoAPI[RelativeHumidityPct],ROWS($H$2:H5581))/100)</f>
        <v/>
      </c>
      <c r="I5581" s="4" t="str" cm="1">
        <f t="array" ref="I5581">IF($A5581="","",INDEX(OpenMeteoAPI[PrecipitationProbabilityPct],ROWS($I$2:I5581))/100)</f>
        <v/>
      </c>
      <c r="J5581" s="3" t="str" cm="1">
        <f t="array" ref="J5581">IF($A5581="","",INDEX(OpenMeteoAPI[PrecipitationMM],ROWS($J$2:J5581)))</f>
        <v/>
      </c>
      <c r="K5581" t="str" cm="1">
        <f t="array" ref="K5581">IF($A5581="","",INDEX(OpenMeteoAPI[WeatherCode],ROWS($K$2:K5581)))</f>
        <v/>
      </c>
      <c r="L5581" s="3" t="str" cm="1">
        <f t="array" ref="L5581">IF($A5581="","",INDEX(OpenMeteoAPI[WindSpeedKMH],ROWS($L$2:L5581)))</f>
        <v/>
      </c>
    </row>
    <row r="5582" spans="1:12">
      <c r="A5582" t="str" cm="1">
        <f t="array" ref="A5582">IFERROR(INDEX(OpenMeteoAPI[City],ROWS($A$2:A5582))&amp;", "&amp;INDEX(OpenMeteoAPI[CountryCode],ROWS($A$2:A5582)),"")</f>
        <v/>
      </c>
      <c r="B5582" t="str" cm="1">
        <f t="array" ref="B5582">IF($A5582="","",INDEX(OpenMeteoAPI[LocationID],ROWS($B$2:B5582)))</f>
        <v/>
      </c>
      <c r="C5582" s="5" t="str" cm="1">
        <f t="array" ref="C5582">IF($A5582="","",INDEX(OpenMeteoAPI[ForecastDateTime],ROWS($C$2:C5582)))</f>
        <v/>
      </c>
      <c r="D5582" t="str">
        <f t="shared" si="87"/>
        <v/>
      </c>
      <c r="E5582" t="str" cm="1">
        <f t="array" ref="E5582">IF($K5582="","",_xlfn.IFS($K5582=0,_xlfn.UNICHAR(9728),$K5582&lt;=3,_xlfn.UNICHAR(9729),OR($K5582=45,$K5582=48),"~",AND($K5582&gt;=51,$K5582&lt;=67),_xlfn.UNICHAR(9748),AND($K5582&gt;=71,$K5582&lt;=77),_xlfn.UNICHAR(10052),AND($K5582&gt;=80,$K5582&lt;=82),_xlfn.UNICHAR(9748),AND($K5582&gt;=95,$K5582&lt;=99),_xlfn.UNICHAR(9889),TRUE,_xlfn.UNICHAR(9729)))</f>
        <v/>
      </c>
      <c r="F5582" t="str" cm="1">
        <f t="array" ref="F5582">IF($K5582="","",_xlfn.IFS($K5582=0,"Clear",$K5582&lt;=3,"Partly Cloudy",OR($K5582=45,$K5582=48),"Fog",AND($K5582&gt;=51,$K5582&lt;=67),"Drizzle",AND($K5582&gt;=71,$K5582&lt;=77),"Snow",AND($K5582&gt;=80,$K5582&lt;=82),"Rain Showers",AND($K5582&gt;=95,$K5582&lt;=99),"Thunderstorm",TRUE,"Cloudy"))</f>
        <v/>
      </c>
      <c r="G5582" s="3" t="str" cm="1">
        <f t="array" ref="G5582">IF($A5582="","",INDEX(OpenMeteoAPI[TemperatureC],ROWS($G$2:G5582)))</f>
        <v/>
      </c>
      <c r="H5582" s="4" t="str" cm="1">
        <f t="array" ref="H5582">IF($A5582="","",INDEX(OpenMeteoAPI[RelativeHumidityPct],ROWS($H$2:H5582))/100)</f>
        <v/>
      </c>
      <c r="I5582" s="4" t="str" cm="1">
        <f t="array" ref="I5582">IF($A5582="","",INDEX(OpenMeteoAPI[PrecipitationProbabilityPct],ROWS($I$2:I5582))/100)</f>
        <v/>
      </c>
      <c r="J5582" s="3" t="str" cm="1">
        <f t="array" ref="J5582">IF($A5582="","",INDEX(OpenMeteoAPI[PrecipitationMM],ROWS($J$2:J5582)))</f>
        <v/>
      </c>
      <c r="K5582" t="str" cm="1">
        <f t="array" ref="K5582">IF($A5582="","",INDEX(OpenMeteoAPI[WeatherCode],ROWS($K$2:K5582)))</f>
        <v/>
      </c>
      <c r="L5582" s="3" t="str" cm="1">
        <f t="array" ref="L5582">IF($A5582="","",INDEX(OpenMeteoAPI[WindSpeedKMH],ROWS($L$2:L5582)))</f>
        <v/>
      </c>
    </row>
    <row r="5583" spans="1:12">
      <c r="A5583" t="str" cm="1">
        <f t="array" ref="A5583">IFERROR(INDEX(OpenMeteoAPI[City],ROWS($A$2:A5583))&amp;", "&amp;INDEX(OpenMeteoAPI[CountryCode],ROWS($A$2:A5583)),"")</f>
        <v/>
      </c>
      <c r="B5583" t="str" cm="1">
        <f t="array" ref="B5583">IF($A5583="","",INDEX(OpenMeteoAPI[LocationID],ROWS($B$2:B5583)))</f>
        <v/>
      </c>
      <c r="C5583" s="5" t="str" cm="1">
        <f t="array" ref="C5583">IF($A5583="","",INDEX(OpenMeteoAPI[ForecastDateTime],ROWS($C$2:C5583)))</f>
        <v/>
      </c>
      <c r="D5583" t="str">
        <f t="shared" si="87"/>
        <v/>
      </c>
      <c r="E5583" t="str" cm="1">
        <f t="array" ref="E5583">IF($K5583="","",_xlfn.IFS($K5583=0,_xlfn.UNICHAR(9728),$K5583&lt;=3,_xlfn.UNICHAR(9729),OR($K5583=45,$K5583=48),"~",AND($K5583&gt;=51,$K5583&lt;=67),_xlfn.UNICHAR(9748),AND($K5583&gt;=71,$K5583&lt;=77),_xlfn.UNICHAR(10052),AND($K5583&gt;=80,$K5583&lt;=82),_xlfn.UNICHAR(9748),AND($K5583&gt;=95,$K5583&lt;=99),_xlfn.UNICHAR(9889),TRUE,_xlfn.UNICHAR(9729)))</f>
        <v/>
      </c>
      <c r="F5583" t="str" cm="1">
        <f t="array" ref="F5583">IF($K5583="","",_xlfn.IFS($K5583=0,"Clear",$K5583&lt;=3,"Partly Cloudy",OR($K5583=45,$K5583=48),"Fog",AND($K5583&gt;=51,$K5583&lt;=67),"Drizzle",AND($K5583&gt;=71,$K5583&lt;=77),"Snow",AND($K5583&gt;=80,$K5583&lt;=82),"Rain Showers",AND($K5583&gt;=95,$K5583&lt;=99),"Thunderstorm",TRUE,"Cloudy"))</f>
        <v/>
      </c>
      <c r="G5583" s="3" t="str" cm="1">
        <f t="array" ref="G5583">IF($A5583="","",INDEX(OpenMeteoAPI[TemperatureC],ROWS($G$2:G5583)))</f>
        <v/>
      </c>
      <c r="H5583" s="4" t="str" cm="1">
        <f t="array" ref="H5583">IF($A5583="","",INDEX(OpenMeteoAPI[RelativeHumidityPct],ROWS($H$2:H5583))/100)</f>
        <v/>
      </c>
      <c r="I5583" s="4" t="str" cm="1">
        <f t="array" ref="I5583">IF($A5583="","",INDEX(OpenMeteoAPI[PrecipitationProbabilityPct],ROWS($I$2:I5583))/100)</f>
        <v/>
      </c>
      <c r="J5583" s="3" t="str" cm="1">
        <f t="array" ref="J5583">IF($A5583="","",INDEX(OpenMeteoAPI[PrecipitationMM],ROWS($J$2:J5583)))</f>
        <v/>
      </c>
      <c r="K5583" t="str" cm="1">
        <f t="array" ref="K5583">IF($A5583="","",INDEX(OpenMeteoAPI[WeatherCode],ROWS($K$2:K5583)))</f>
        <v/>
      </c>
      <c r="L5583" s="3" t="str" cm="1">
        <f t="array" ref="L5583">IF($A5583="","",INDEX(OpenMeteoAPI[WindSpeedKMH],ROWS($L$2:L5583)))</f>
        <v/>
      </c>
    </row>
    <row r="5584" spans="1:12">
      <c r="A5584" t="str" cm="1">
        <f t="array" ref="A5584">IFERROR(INDEX(OpenMeteoAPI[City],ROWS($A$2:A5584))&amp;", "&amp;INDEX(OpenMeteoAPI[CountryCode],ROWS($A$2:A5584)),"")</f>
        <v/>
      </c>
      <c r="B5584" t="str" cm="1">
        <f t="array" ref="B5584">IF($A5584="","",INDEX(OpenMeteoAPI[LocationID],ROWS($B$2:B5584)))</f>
        <v/>
      </c>
      <c r="C5584" s="5" t="str" cm="1">
        <f t="array" ref="C5584">IF($A5584="","",INDEX(OpenMeteoAPI[ForecastDateTime],ROWS($C$2:C5584)))</f>
        <v/>
      </c>
      <c r="D5584" t="str">
        <f t="shared" si="87"/>
        <v/>
      </c>
      <c r="E5584" t="str" cm="1">
        <f t="array" ref="E5584">IF($K5584="","",_xlfn.IFS($K5584=0,_xlfn.UNICHAR(9728),$K5584&lt;=3,_xlfn.UNICHAR(9729),OR($K5584=45,$K5584=48),"~",AND($K5584&gt;=51,$K5584&lt;=67),_xlfn.UNICHAR(9748),AND($K5584&gt;=71,$K5584&lt;=77),_xlfn.UNICHAR(10052),AND($K5584&gt;=80,$K5584&lt;=82),_xlfn.UNICHAR(9748),AND($K5584&gt;=95,$K5584&lt;=99),_xlfn.UNICHAR(9889),TRUE,_xlfn.UNICHAR(9729)))</f>
        <v/>
      </c>
      <c r="F5584" t="str" cm="1">
        <f t="array" ref="F5584">IF($K5584="","",_xlfn.IFS($K5584=0,"Clear",$K5584&lt;=3,"Partly Cloudy",OR($K5584=45,$K5584=48),"Fog",AND($K5584&gt;=51,$K5584&lt;=67),"Drizzle",AND($K5584&gt;=71,$K5584&lt;=77),"Snow",AND($K5584&gt;=80,$K5584&lt;=82),"Rain Showers",AND($K5584&gt;=95,$K5584&lt;=99),"Thunderstorm",TRUE,"Cloudy"))</f>
        <v/>
      </c>
      <c r="G5584" s="3" t="str" cm="1">
        <f t="array" ref="G5584">IF($A5584="","",INDEX(OpenMeteoAPI[TemperatureC],ROWS($G$2:G5584)))</f>
        <v/>
      </c>
      <c r="H5584" s="4" t="str" cm="1">
        <f t="array" ref="H5584">IF($A5584="","",INDEX(OpenMeteoAPI[RelativeHumidityPct],ROWS($H$2:H5584))/100)</f>
        <v/>
      </c>
      <c r="I5584" s="4" t="str" cm="1">
        <f t="array" ref="I5584">IF($A5584="","",INDEX(OpenMeteoAPI[PrecipitationProbabilityPct],ROWS($I$2:I5584))/100)</f>
        <v/>
      </c>
      <c r="J5584" s="3" t="str" cm="1">
        <f t="array" ref="J5584">IF($A5584="","",INDEX(OpenMeteoAPI[PrecipitationMM],ROWS($J$2:J5584)))</f>
        <v/>
      </c>
      <c r="K5584" t="str" cm="1">
        <f t="array" ref="K5584">IF($A5584="","",INDEX(OpenMeteoAPI[WeatherCode],ROWS($K$2:K5584)))</f>
        <v/>
      </c>
      <c r="L5584" s="3" t="str" cm="1">
        <f t="array" ref="L5584">IF($A5584="","",INDEX(OpenMeteoAPI[WindSpeedKMH],ROWS($L$2:L5584)))</f>
        <v/>
      </c>
    </row>
    <row r="5585" spans="1:12">
      <c r="A5585" t="str" cm="1">
        <f t="array" ref="A5585">IFERROR(INDEX(OpenMeteoAPI[City],ROWS($A$2:A5585))&amp;", "&amp;INDEX(OpenMeteoAPI[CountryCode],ROWS($A$2:A5585)),"")</f>
        <v/>
      </c>
      <c r="B5585" t="str" cm="1">
        <f t="array" ref="B5585">IF($A5585="","",INDEX(OpenMeteoAPI[LocationID],ROWS($B$2:B5585)))</f>
        <v/>
      </c>
      <c r="C5585" s="5" t="str" cm="1">
        <f t="array" ref="C5585">IF($A5585="","",INDEX(OpenMeteoAPI[ForecastDateTime],ROWS($C$2:C5585)))</f>
        <v/>
      </c>
      <c r="D5585" t="str">
        <f t="shared" si="87"/>
        <v/>
      </c>
      <c r="E5585" t="str" cm="1">
        <f t="array" ref="E5585">IF($K5585="","",_xlfn.IFS($K5585=0,_xlfn.UNICHAR(9728),$K5585&lt;=3,_xlfn.UNICHAR(9729),OR($K5585=45,$K5585=48),"~",AND($K5585&gt;=51,$K5585&lt;=67),_xlfn.UNICHAR(9748),AND($K5585&gt;=71,$K5585&lt;=77),_xlfn.UNICHAR(10052),AND($K5585&gt;=80,$K5585&lt;=82),_xlfn.UNICHAR(9748),AND($K5585&gt;=95,$K5585&lt;=99),_xlfn.UNICHAR(9889),TRUE,_xlfn.UNICHAR(9729)))</f>
        <v/>
      </c>
      <c r="F5585" t="str" cm="1">
        <f t="array" ref="F5585">IF($K5585="","",_xlfn.IFS($K5585=0,"Clear",$K5585&lt;=3,"Partly Cloudy",OR($K5585=45,$K5585=48),"Fog",AND($K5585&gt;=51,$K5585&lt;=67),"Drizzle",AND($K5585&gt;=71,$K5585&lt;=77),"Snow",AND($K5585&gt;=80,$K5585&lt;=82),"Rain Showers",AND($K5585&gt;=95,$K5585&lt;=99),"Thunderstorm",TRUE,"Cloudy"))</f>
        <v/>
      </c>
      <c r="G5585" s="3" t="str" cm="1">
        <f t="array" ref="G5585">IF($A5585="","",INDEX(OpenMeteoAPI[TemperatureC],ROWS($G$2:G5585)))</f>
        <v/>
      </c>
      <c r="H5585" s="4" t="str" cm="1">
        <f t="array" ref="H5585">IF($A5585="","",INDEX(OpenMeteoAPI[RelativeHumidityPct],ROWS($H$2:H5585))/100)</f>
        <v/>
      </c>
      <c r="I5585" s="4" t="str" cm="1">
        <f t="array" ref="I5585">IF($A5585="","",INDEX(OpenMeteoAPI[PrecipitationProbabilityPct],ROWS($I$2:I5585))/100)</f>
        <v/>
      </c>
      <c r="J5585" s="3" t="str" cm="1">
        <f t="array" ref="J5585">IF($A5585="","",INDEX(OpenMeteoAPI[PrecipitationMM],ROWS($J$2:J5585)))</f>
        <v/>
      </c>
      <c r="K5585" t="str" cm="1">
        <f t="array" ref="K5585">IF($A5585="","",INDEX(OpenMeteoAPI[WeatherCode],ROWS($K$2:K5585)))</f>
        <v/>
      </c>
      <c r="L5585" s="3" t="str" cm="1">
        <f t="array" ref="L5585">IF($A5585="","",INDEX(OpenMeteoAPI[WindSpeedKMH],ROWS($L$2:L5585)))</f>
        <v/>
      </c>
    </row>
    <row r="5586" spans="1:12">
      <c r="A5586" t="str" cm="1">
        <f t="array" ref="A5586">IFERROR(INDEX(OpenMeteoAPI[City],ROWS($A$2:A5586))&amp;", "&amp;INDEX(OpenMeteoAPI[CountryCode],ROWS($A$2:A5586)),"")</f>
        <v/>
      </c>
      <c r="B5586" t="str" cm="1">
        <f t="array" ref="B5586">IF($A5586="","",INDEX(OpenMeteoAPI[LocationID],ROWS($B$2:B5586)))</f>
        <v/>
      </c>
      <c r="C5586" s="5" t="str" cm="1">
        <f t="array" ref="C5586">IF($A5586="","",INDEX(OpenMeteoAPI[ForecastDateTime],ROWS($C$2:C5586)))</f>
        <v/>
      </c>
      <c r="D5586" t="str">
        <f t="shared" si="87"/>
        <v/>
      </c>
      <c r="E5586" t="str" cm="1">
        <f t="array" ref="E5586">IF($K5586="","",_xlfn.IFS($K5586=0,_xlfn.UNICHAR(9728),$K5586&lt;=3,_xlfn.UNICHAR(9729),OR($K5586=45,$K5586=48),"~",AND($K5586&gt;=51,$K5586&lt;=67),_xlfn.UNICHAR(9748),AND($K5586&gt;=71,$K5586&lt;=77),_xlfn.UNICHAR(10052),AND($K5586&gt;=80,$K5586&lt;=82),_xlfn.UNICHAR(9748),AND($K5586&gt;=95,$K5586&lt;=99),_xlfn.UNICHAR(9889),TRUE,_xlfn.UNICHAR(9729)))</f>
        <v/>
      </c>
      <c r="F5586" t="str" cm="1">
        <f t="array" ref="F5586">IF($K5586="","",_xlfn.IFS($K5586=0,"Clear",$K5586&lt;=3,"Partly Cloudy",OR($K5586=45,$K5586=48),"Fog",AND($K5586&gt;=51,$K5586&lt;=67),"Drizzle",AND($K5586&gt;=71,$K5586&lt;=77),"Snow",AND($K5586&gt;=80,$K5586&lt;=82),"Rain Showers",AND($K5586&gt;=95,$K5586&lt;=99),"Thunderstorm",TRUE,"Cloudy"))</f>
        <v/>
      </c>
      <c r="G5586" s="3" t="str" cm="1">
        <f t="array" ref="G5586">IF($A5586="","",INDEX(OpenMeteoAPI[TemperatureC],ROWS($G$2:G5586)))</f>
        <v/>
      </c>
      <c r="H5586" s="4" t="str" cm="1">
        <f t="array" ref="H5586">IF($A5586="","",INDEX(OpenMeteoAPI[RelativeHumidityPct],ROWS($H$2:H5586))/100)</f>
        <v/>
      </c>
      <c r="I5586" s="4" t="str" cm="1">
        <f t="array" ref="I5586">IF($A5586="","",INDEX(OpenMeteoAPI[PrecipitationProbabilityPct],ROWS($I$2:I5586))/100)</f>
        <v/>
      </c>
      <c r="J5586" s="3" t="str" cm="1">
        <f t="array" ref="J5586">IF($A5586="","",INDEX(OpenMeteoAPI[PrecipitationMM],ROWS($J$2:J5586)))</f>
        <v/>
      </c>
      <c r="K5586" t="str" cm="1">
        <f t="array" ref="K5586">IF($A5586="","",INDEX(OpenMeteoAPI[WeatherCode],ROWS($K$2:K5586)))</f>
        <v/>
      </c>
      <c r="L5586" s="3" t="str" cm="1">
        <f t="array" ref="L5586">IF($A5586="","",INDEX(OpenMeteoAPI[WindSpeedKMH],ROWS($L$2:L5586)))</f>
        <v/>
      </c>
    </row>
    <row r="5587" spans="1:12">
      <c r="A5587" t="str" cm="1">
        <f t="array" ref="A5587">IFERROR(INDEX(OpenMeteoAPI[City],ROWS($A$2:A5587))&amp;", "&amp;INDEX(OpenMeteoAPI[CountryCode],ROWS($A$2:A5587)),"")</f>
        <v/>
      </c>
      <c r="B5587" t="str" cm="1">
        <f t="array" ref="B5587">IF($A5587="","",INDEX(OpenMeteoAPI[LocationID],ROWS($B$2:B5587)))</f>
        <v/>
      </c>
      <c r="C5587" s="5" t="str" cm="1">
        <f t="array" ref="C5587">IF($A5587="","",INDEX(OpenMeteoAPI[ForecastDateTime],ROWS($C$2:C5587)))</f>
        <v/>
      </c>
      <c r="D5587" t="str">
        <f t="shared" si="87"/>
        <v/>
      </c>
      <c r="E5587" t="str" cm="1">
        <f t="array" ref="E5587">IF($K5587="","",_xlfn.IFS($K5587=0,_xlfn.UNICHAR(9728),$K5587&lt;=3,_xlfn.UNICHAR(9729),OR($K5587=45,$K5587=48),"~",AND($K5587&gt;=51,$K5587&lt;=67),_xlfn.UNICHAR(9748),AND($K5587&gt;=71,$K5587&lt;=77),_xlfn.UNICHAR(10052),AND($K5587&gt;=80,$K5587&lt;=82),_xlfn.UNICHAR(9748),AND($K5587&gt;=95,$K5587&lt;=99),_xlfn.UNICHAR(9889),TRUE,_xlfn.UNICHAR(9729)))</f>
        <v/>
      </c>
      <c r="F5587" t="str" cm="1">
        <f t="array" ref="F5587">IF($K5587="","",_xlfn.IFS($K5587=0,"Clear",$K5587&lt;=3,"Partly Cloudy",OR($K5587=45,$K5587=48),"Fog",AND($K5587&gt;=51,$K5587&lt;=67),"Drizzle",AND($K5587&gt;=71,$K5587&lt;=77),"Snow",AND($K5587&gt;=80,$K5587&lt;=82),"Rain Showers",AND($K5587&gt;=95,$K5587&lt;=99),"Thunderstorm",TRUE,"Cloudy"))</f>
        <v/>
      </c>
      <c r="G5587" s="3" t="str" cm="1">
        <f t="array" ref="G5587">IF($A5587="","",INDEX(OpenMeteoAPI[TemperatureC],ROWS($G$2:G5587)))</f>
        <v/>
      </c>
      <c r="H5587" s="4" t="str" cm="1">
        <f t="array" ref="H5587">IF($A5587="","",INDEX(OpenMeteoAPI[RelativeHumidityPct],ROWS($H$2:H5587))/100)</f>
        <v/>
      </c>
      <c r="I5587" s="4" t="str" cm="1">
        <f t="array" ref="I5587">IF($A5587="","",INDEX(OpenMeteoAPI[PrecipitationProbabilityPct],ROWS($I$2:I5587))/100)</f>
        <v/>
      </c>
      <c r="J5587" s="3" t="str" cm="1">
        <f t="array" ref="J5587">IF($A5587="","",INDEX(OpenMeteoAPI[PrecipitationMM],ROWS($J$2:J5587)))</f>
        <v/>
      </c>
      <c r="K5587" t="str" cm="1">
        <f t="array" ref="K5587">IF($A5587="","",INDEX(OpenMeteoAPI[WeatherCode],ROWS($K$2:K5587)))</f>
        <v/>
      </c>
      <c r="L5587" s="3" t="str" cm="1">
        <f t="array" ref="L5587">IF($A5587="","",INDEX(OpenMeteoAPI[WindSpeedKMH],ROWS($L$2:L5587)))</f>
        <v/>
      </c>
    </row>
    <row r="5588" spans="1:12">
      <c r="A5588" t="str" cm="1">
        <f t="array" ref="A5588">IFERROR(INDEX(OpenMeteoAPI[City],ROWS($A$2:A5588))&amp;", "&amp;INDEX(OpenMeteoAPI[CountryCode],ROWS($A$2:A5588)),"")</f>
        <v/>
      </c>
      <c r="B5588" t="str" cm="1">
        <f t="array" ref="B5588">IF($A5588="","",INDEX(OpenMeteoAPI[LocationID],ROWS($B$2:B5588)))</f>
        <v/>
      </c>
      <c r="C5588" s="5" t="str" cm="1">
        <f t="array" ref="C5588">IF($A5588="","",INDEX(OpenMeteoAPI[ForecastDateTime],ROWS($C$2:C5588)))</f>
        <v/>
      </c>
      <c r="D5588" t="str">
        <f t="shared" si="87"/>
        <v/>
      </c>
      <c r="E5588" t="str" cm="1">
        <f t="array" ref="E5588">IF($K5588="","",_xlfn.IFS($K5588=0,_xlfn.UNICHAR(9728),$K5588&lt;=3,_xlfn.UNICHAR(9729),OR($K5588=45,$K5588=48),"~",AND($K5588&gt;=51,$K5588&lt;=67),_xlfn.UNICHAR(9748),AND($K5588&gt;=71,$K5588&lt;=77),_xlfn.UNICHAR(10052),AND($K5588&gt;=80,$K5588&lt;=82),_xlfn.UNICHAR(9748),AND($K5588&gt;=95,$K5588&lt;=99),_xlfn.UNICHAR(9889),TRUE,_xlfn.UNICHAR(9729)))</f>
        <v/>
      </c>
      <c r="F5588" t="str" cm="1">
        <f t="array" ref="F5588">IF($K5588="","",_xlfn.IFS($K5588=0,"Clear",$K5588&lt;=3,"Partly Cloudy",OR($K5588=45,$K5588=48),"Fog",AND($K5588&gt;=51,$K5588&lt;=67),"Drizzle",AND($K5588&gt;=71,$K5588&lt;=77),"Snow",AND($K5588&gt;=80,$K5588&lt;=82),"Rain Showers",AND($K5588&gt;=95,$K5588&lt;=99),"Thunderstorm",TRUE,"Cloudy"))</f>
        <v/>
      </c>
      <c r="G5588" s="3" t="str" cm="1">
        <f t="array" ref="G5588">IF($A5588="","",INDEX(OpenMeteoAPI[TemperatureC],ROWS($G$2:G5588)))</f>
        <v/>
      </c>
      <c r="H5588" s="4" t="str" cm="1">
        <f t="array" ref="H5588">IF($A5588="","",INDEX(OpenMeteoAPI[RelativeHumidityPct],ROWS($H$2:H5588))/100)</f>
        <v/>
      </c>
      <c r="I5588" s="4" t="str" cm="1">
        <f t="array" ref="I5588">IF($A5588="","",INDEX(OpenMeteoAPI[PrecipitationProbabilityPct],ROWS($I$2:I5588))/100)</f>
        <v/>
      </c>
      <c r="J5588" s="3" t="str" cm="1">
        <f t="array" ref="J5588">IF($A5588="","",INDEX(OpenMeteoAPI[PrecipitationMM],ROWS($J$2:J5588)))</f>
        <v/>
      </c>
      <c r="K5588" t="str" cm="1">
        <f t="array" ref="K5588">IF($A5588="","",INDEX(OpenMeteoAPI[WeatherCode],ROWS($K$2:K5588)))</f>
        <v/>
      </c>
      <c r="L5588" s="3" t="str" cm="1">
        <f t="array" ref="L5588">IF($A5588="","",INDEX(OpenMeteoAPI[WindSpeedKMH],ROWS($L$2:L5588)))</f>
        <v/>
      </c>
    </row>
    <row r="5589" spans="1:12">
      <c r="A5589" t="str" cm="1">
        <f t="array" ref="A5589">IFERROR(INDEX(OpenMeteoAPI[City],ROWS($A$2:A5589))&amp;", "&amp;INDEX(OpenMeteoAPI[CountryCode],ROWS($A$2:A5589)),"")</f>
        <v/>
      </c>
      <c r="B5589" t="str" cm="1">
        <f t="array" ref="B5589">IF($A5589="","",INDEX(OpenMeteoAPI[LocationID],ROWS($B$2:B5589)))</f>
        <v/>
      </c>
      <c r="C5589" s="5" t="str" cm="1">
        <f t="array" ref="C5589">IF($A5589="","",INDEX(OpenMeteoAPI[ForecastDateTime],ROWS($C$2:C5589)))</f>
        <v/>
      </c>
      <c r="D5589" t="str">
        <f t="shared" si="87"/>
        <v/>
      </c>
      <c r="E5589" t="str" cm="1">
        <f t="array" ref="E5589">IF($K5589="","",_xlfn.IFS($K5589=0,_xlfn.UNICHAR(9728),$K5589&lt;=3,_xlfn.UNICHAR(9729),OR($K5589=45,$K5589=48),"~",AND($K5589&gt;=51,$K5589&lt;=67),_xlfn.UNICHAR(9748),AND($K5589&gt;=71,$K5589&lt;=77),_xlfn.UNICHAR(10052),AND($K5589&gt;=80,$K5589&lt;=82),_xlfn.UNICHAR(9748),AND($K5589&gt;=95,$K5589&lt;=99),_xlfn.UNICHAR(9889),TRUE,_xlfn.UNICHAR(9729)))</f>
        <v/>
      </c>
      <c r="F5589" t="str" cm="1">
        <f t="array" ref="F5589">IF($K5589="","",_xlfn.IFS($K5589=0,"Clear",$K5589&lt;=3,"Partly Cloudy",OR($K5589=45,$K5589=48),"Fog",AND($K5589&gt;=51,$K5589&lt;=67),"Drizzle",AND($K5589&gt;=71,$K5589&lt;=77),"Snow",AND($K5589&gt;=80,$K5589&lt;=82),"Rain Showers",AND($K5589&gt;=95,$K5589&lt;=99),"Thunderstorm",TRUE,"Cloudy"))</f>
        <v/>
      </c>
      <c r="G5589" s="3" t="str" cm="1">
        <f t="array" ref="G5589">IF($A5589="","",INDEX(OpenMeteoAPI[TemperatureC],ROWS($G$2:G5589)))</f>
        <v/>
      </c>
      <c r="H5589" s="4" t="str" cm="1">
        <f t="array" ref="H5589">IF($A5589="","",INDEX(OpenMeteoAPI[RelativeHumidityPct],ROWS($H$2:H5589))/100)</f>
        <v/>
      </c>
      <c r="I5589" s="4" t="str" cm="1">
        <f t="array" ref="I5589">IF($A5589="","",INDEX(OpenMeteoAPI[PrecipitationProbabilityPct],ROWS($I$2:I5589))/100)</f>
        <v/>
      </c>
      <c r="J5589" s="3" t="str" cm="1">
        <f t="array" ref="J5589">IF($A5589="","",INDEX(OpenMeteoAPI[PrecipitationMM],ROWS($J$2:J5589)))</f>
        <v/>
      </c>
      <c r="K5589" t="str" cm="1">
        <f t="array" ref="K5589">IF($A5589="","",INDEX(OpenMeteoAPI[WeatherCode],ROWS($K$2:K5589)))</f>
        <v/>
      </c>
      <c r="L5589" s="3" t="str" cm="1">
        <f t="array" ref="L5589">IF($A5589="","",INDEX(OpenMeteoAPI[WindSpeedKMH],ROWS($L$2:L5589)))</f>
        <v/>
      </c>
    </row>
    <row r="5590" spans="1:12">
      <c r="A5590" t="str" cm="1">
        <f t="array" ref="A5590">IFERROR(INDEX(OpenMeteoAPI[City],ROWS($A$2:A5590))&amp;", "&amp;INDEX(OpenMeteoAPI[CountryCode],ROWS($A$2:A5590)),"")</f>
        <v/>
      </c>
      <c r="B5590" t="str" cm="1">
        <f t="array" ref="B5590">IF($A5590="","",INDEX(OpenMeteoAPI[LocationID],ROWS($B$2:B5590)))</f>
        <v/>
      </c>
      <c r="C5590" s="5" t="str" cm="1">
        <f t="array" ref="C5590">IF($A5590="","",INDEX(OpenMeteoAPI[ForecastDateTime],ROWS($C$2:C5590)))</f>
        <v/>
      </c>
      <c r="D5590" t="str">
        <f t="shared" si="87"/>
        <v/>
      </c>
      <c r="E5590" t="str" cm="1">
        <f t="array" ref="E5590">IF($K5590="","",_xlfn.IFS($K5590=0,_xlfn.UNICHAR(9728),$K5590&lt;=3,_xlfn.UNICHAR(9729),OR($K5590=45,$K5590=48),"~",AND($K5590&gt;=51,$K5590&lt;=67),_xlfn.UNICHAR(9748),AND($K5590&gt;=71,$K5590&lt;=77),_xlfn.UNICHAR(10052),AND($K5590&gt;=80,$K5590&lt;=82),_xlfn.UNICHAR(9748),AND($K5590&gt;=95,$K5590&lt;=99),_xlfn.UNICHAR(9889),TRUE,_xlfn.UNICHAR(9729)))</f>
        <v/>
      </c>
      <c r="F5590" t="str" cm="1">
        <f t="array" ref="F5590">IF($K5590="","",_xlfn.IFS($K5590=0,"Clear",$K5590&lt;=3,"Partly Cloudy",OR($K5590=45,$K5590=48),"Fog",AND($K5590&gt;=51,$K5590&lt;=67),"Drizzle",AND($K5590&gt;=71,$K5590&lt;=77),"Snow",AND($K5590&gt;=80,$K5590&lt;=82),"Rain Showers",AND($K5590&gt;=95,$K5590&lt;=99),"Thunderstorm",TRUE,"Cloudy"))</f>
        <v/>
      </c>
      <c r="G5590" s="3" t="str" cm="1">
        <f t="array" ref="G5590">IF($A5590="","",INDEX(OpenMeteoAPI[TemperatureC],ROWS($G$2:G5590)))</f>
        <v/>
      </c>
      <c r="H5590" s="4" t="str" cm="1">
        <f t="array" ref="H5590">IF($A5590="","",INDEX(OpenMeteoAPI[RelativeHumidityPct],ROWS($H$2:H5590))/100)</f>
        <v/>
      </c>
      <c r="I5590" s="4" t="str" cm="1">
        <f t="array" ref="I5590">IF($A5590="","",INDEX(OpenMeteoAPI[PrecipitationProbabilityPct],ROWS($I$2:I5590))/100)</f>
        <v/>
      </c>
      <c r="J5590" s="3" t="str" cm="1">
        <f t="array" ref="J5590">IF($A5590="","",INDEX(OpenMeteoAPI[PrecipitationMM],ROWS($J$2:J5590)))</f>
        <v/>
      </c>
      <c r="K5590" t="str" cm="1">
        <f t="array" ref="K5590">IF($A5590="","",INDEX(OpenMeteoAPI[WeatherCode],ROWS($K$2:K5590)))</f>
        <v/>
      </c>
      <c r="L5590" s="3" t="str" cm="1">
        <f t="array" ref="L5590">IF($A5590="","",INDEX(OpenMeteoAPI[WindSpeedKMH],ROWS($L$2:L5590)))</f>
        <v/>
      </c>
    </row>
    <row r="5591" spans="1:12">
      <c r="A5591" t="str" cm="1">
        <f t="array" ref="A5591">IFERROR(INDEX(OpenMeteoAPI[City],ROWS($A$2:A5591))&amp;", "&amp;INDEX(OpenMeteoAPI[CountryCode],ROWS($A$2:A5591)),"")</f>
        <v/>
      </c>
      <c r="B5591" t="str" cm="1">
        <f t="array" ref="B5591">IF($A5591="","",INDEX(OpenMeteoAPI[LocationID],ROWS($B$2:B5591)))</f>
        <v/>
      </c>
      <c r="C5591" s="5" t="str" cm="1">
        <f t="array" ref="C5591">IF($A5591="","",INDEX(OpenMeteoAPI[ForecastDateTime],ROWS($C$2:C5591)))</f>
        <v/>
      </c>
      <c r="D5591" t="str">
        <f t="shared" si="87"/>
        <v/>
      </c>
      <c r="E5591" t="str" cm="1">
        <f t="array" ref="E5591">IF($K5591="","",_xlfn.IFS($K5591=0,_xlfn.UNICHAR(9728),$K5591&lt;=3,_xlfn.UNICHAR(9729),OR($K5591=45,$K5591=48),"~",AND($K5591&gt;=51,$K5591&lt;=67),_xlfn.UNICHAR(9748),AND($K5591&gt;=71,$K5591&lt;=77),_xlfn.UNICHAR(10052),AND($K5591&gt;=80,$K5591&lt;=82),_xlfn.UNICHAR(9748),AND($K5591&gt;=95,$K5591&lt;=99),_xlfn.UNICHAR(9889),TRUE,_xlfn.UNICHAR(9729)))</f>
        <v/>
      </c>
      <c r="F5591" t="str" cm="1">
        <f t="array" ref="F5591">IF($K5591="","",_xlfn.IFS($K5591=0,"Clear",$K5591&lt;=3,"Partly Cloudy",OR($K5591=45,$K5591=48),"Fog",AND($K5591&gt;=51,$K5591&lt;=67),"Drizzle",AND($K5591&gt;=71,$K5591&lt;=77),"Snow",AND($K5591&gt;=80,$K5591&lt;=82),"Rain Showers",AND($K5591&gt;=95,$K5591&lt;=99),"Thunderstorm",TRUE,"Cloudy"))</f>
        <v/>
      </c>
      <c r="G5591" s="3" t="str" cm="1">
        <f t="array" ref="G5591">IF($A5591="","",INDEX(OpenMeteoAPI[TemperatureC],ROWS($G$2:G5591)))</f>
        <v/>
      </c>
      <c r="H5591" s="4" t="str" cm="1">
        <f t="array" ref="H5591">IF($A5591="","",INDEX(OpenMeteoAPI[RelativeHumidityPct],ROWS($H$2:H5591))/100)</f>
        <v/>
      </c>
      <c r="I5591" s="4" t="str" cm="1">
        <f t="array" ref="I5591">IF($A5591="","",INDEX(OpenMeteoAPI[PrecipitationProbabilityPct],ROWS($I$2:I5591))/100)</f>
        <v/>
      </c>
      <c r="J5591" s="3" t="str" cm="1">
        <f t="array" ref="J5591">IF($A5591="","",INDEX(OpenMeteoAPI[PrecipitationMM],ROWS($J$2:J5591)))</f>
        <v/>
      </c>
      <c r="K5591" t="str" cm="1">
        <f t="array" ref="K5591">IF($A5591="","",INDEX(OpenMeteoAPI[WeatherCode],ROWS($K$2:K5591)))</f>
        <v/>
      </c>
      <c r="L5591" s="3" t="str" cm="1">
        <f t="array" ref="L5591">IF($A5591="","",INDEX(OpenMeteoAPI[WindSpeedKMH],ROWS($L$2:L5591)))</f>
        <v/>
      </c>
    </row>
    <row r="5592" spans="1:12">
      <c r="A5592" t="str" cm="1">
        <f t="array" ref="A5592">IFERROR(INDEX(OpenMeteoAPI[City],ROWS($A$2:A5592))&amp;", "&amp;INDEX(OpenMeteoAPI[CountryCode],ROWS($A$2:A5592)),"")</f>
        <v/>
      </c>
      <c r="B5592" t="str" cm="1">
        <f t="array" ref="B5592">IF($A5592="","",INDEX(OpenMeteoAPI[LocationID],ROWS($B$2:B5592)))</f>
        <v/>
      </c>
      <c r="C5592" s="5" t="str" cm="1">
        <f t="array" ref="C5592">IF($A5592="","",INDEX(OpenMeteoAPI[ForecastDateTime],ROWS($C$2:C5592)))</f>
        <v/>
      </c>
      <c r="D5592" t="str">
        <f t="shared" si="87"/>
        <v/>
      </c>
      <c r="E5592" t="str" cm="1">
        <f t="array" ref="E5592">IF($K5592="","",_xlfn.IFS($K5592=0,_xlfn.UNICHAR(9728),$K5592&lt;=3,_xlfn.UNICHAR(9729),OR($K5592=45,$K5592=48),"~",AND($K5592&gt;=51,$K5592&lt;=67),_xlfn.UNICHAR(9748),AND($K5592&gt;=71,$K5592&lt;=77),_xlfn.UNICHAR(10052),AND($K5592&gt;=80,$K5592&lt;=82),_xlfn.UNICHAR(9748),AND($K5592&gt;=95,$K5592&lt;=99),_xlfn.UNICHAR(9889),TRUE,_xlfn.UNICHAR(9729)))</f>
        <v/>
      </c>
      <c r="F5592" t="str" cm="1">
        <f t="array" ref="F5592">IF($K5592="","",_xlfn.IFS($K5592=0,"Clear",$K5592&lt;=3,"Partly Cloudy",OR($K5592=45,$K5592=48),"Fog",AND($K5592&gt;=51,$K5592&lt;=67),"Drizzle",AND($K5592&gt;=71,$K5592&lt;=77),"Snow",AND($K5592&gt;=80,$K5592&lt;=82),"Rain Showers",AND($K5592&gt;=95,$K5592&lt;=99),"Thunderstorm",TRUE,"Cloudy"))</f>
        <v/>
      </c>
      <c r="G5592" s="3" t="str" cm="1">
        <f t="array" ref="G5592">IF($A5592="","",INDEX(OpenMeteoAPI[TemperatureC],ROWS($G$2:G5592)))</f>
        <v/>
      </c>
      <c r="H5592" s="4" t="str" cm="1">
        <f t="array" ref="H5592">IF($A5592="","",INDEX(OpenMeteoAPI[RelativeHumidityPct],ROWS($H$2:H5592))/100)</f>
        <v/>
      </c>
      <c r="I5592" s="4" t="str" cm="1">
        <f t="array" ref="I5592">IF($A5592="","",INDEX(OpenMeteoAPI[PrecipitationProbabilityPct],ROWS($I$2:I5592))/100)</f>
        <v/>
      </c>
      <c r="J5592" s="3" t="str" cm="1">
        <f t="array" ref="J5592">IF($A5592="","",INDEX(OpenMeteoAPI[PrecipitationMM],ROWS($J$2:J5592)))</f>
        <v/>
      </c>
      <c r="K5592" t="str" cm="1">
        <f t="array" ref="K5592">IF($A5592="","",INDEX(OpenMeteoAPI[WeatherCode],ROWS($K$2:K5592)))</f>
        <v/>
      </c>
      <c r="L5592" s="3" t="str" cm="1">
        <f t="array" ref="L5592">IF($A5592="","",INDEX(OpenMeteoAPI[WindSpeedKMH],ROWS($L$2:L5592)))</f>
        <v/>
      </c>
    </row>
    <row r="5593" spans="1:12">
      <c r="A5593" t="str" cm="1">
        <f t="array" ref="A5593">IFERROR(INDEX(OpenMeteoAPI[City],ROWS($A$2:A5593))&amp;", "&amp;INDEX(OpenMeteoAPI[CountryCode],ROWS($A$2:A5593)),"")</f>
        <v/>
      </c>
      <c r="B5593" t="str" cm="1">
        <f t="array" ref="B5593">IF($A5593="","",INDEX(OpenMeteoAPI[LocationID],ROWS($B$2:B5593)))</f>
        <v/>
      </c>
      <c r="C5593" s="5" t="str" cm="1">
        <f t="array" ref="C5593">IF($A5593="","",INDEX(OpenMeteoAPI[ForecastDateTime],ROWS($C$2:C5593)))</f>
        <v/>
      </c>
      <c r="D5593" t="str">
        <f t="shared" si="87"/>
        <v/>
      </c>
      <c r="E5593" t="str" cm="1">
        <f t="array" ref="E5593">IF($K5593="","",_xlfn.IFS($K5593=0,_xlfn.UNICHAR(9728),$K5593&lt;=3,_xlfn.UNICHAR(9729),OR($K5593=45,$K5593=48),"~",AND($K5593&gt;=51,$K5593&lt;=67),_xlfn.UNICHAR(9748),AND($K5593&gt;=71,$K5593&lt;=77),_xlfn.UNICHAR(10052),AND($K5593&gt;=80,$K5593&lt;=82),_xlfn.UNICHAR(9748),AND($K5593&gt;=95,$K5593&lt;=99),_xlfn.UNICHAR(9889),TRUE,_xlfn.UNICHAR(9729)))</f>
        <v/>
      </c>
      <c r="F5593" t="str" cm="1">
        <f t="array" ref="F5593">IF($K5593="","",_xlfn.IFS($K5593=0,"Clear",$K5593&lt;=3,"Partly Cloudy",OR($K5593=45,$K5593=48),"Fog",AND($K5593&gt;=51,$K5593&lt;=67),"Drizzle",AND($K5593&gt;=71,$K5593&lt;=77),"Snow",AND($K5593&gt;=80,$K5593&lt;=82),"Rain Showers",AND($K5593&gt;=95,$K5593&lt;=99),"Thunderstorm",TRUE,"Cloudy"))</f>
        <v/>
      </c>
      <c r="G5593" s="3" t="str" cm="1">
        <f t="array" ref="G5593">IF($A5593="","",INDEX(OpenMeteoAPI[TemperatureC],ROWS($G$2:G5593)))</f>
        <v/>
      </c>
      <c r="H5593" s="4" t="str" cm="1">
        <f t="array" ref="H5593">IF($A5593="","",INDEX(OpenMeteoAPI[RelativeHumidityPct],ROWS($H$2:H5593))/100)</f>
        <v/>
      </c>
      <c r="I5593" s="4" t="str" cm="1">
        <f t="array" ref="I5593">IF($A5593="","",INDEX(OpenMeteoAPI[PrecipitationProbabilityPct],ROWS($I$2:I5593))/100)</f>
        <v/>
      </c>
      <c r="J5593" s="3" t="str" cm="1">
        <f t="array" ref="J5593">IF($A5593="","",INDEX(OpenMeteoAPI[PrecipitationMM],ROWS($J$2:J5593)))</f>
        <v/>
      </c>
      <c r="K5593" t="str" cm="1">
        <f t="array" ref="K5593">IF($A5593="","",INDEX(OpenMeteoAPI[WeatherCode],ROWS($K$2:K5593)))</f>
        <v/>
      </c>
      <c r="L5593" s="3" t="str" cm="1">
        <f t="array" ref="L5593">IF($A5593="","",INDEX(OpenMeteoAPI[WindSpeedKMH],ROWS($L$2:L5593)))</f>
        <v/>
      </c>
    </row>
    <row r="5594" spans="1:12">
      <c r="A5594" t="str" cm="1">
        <f t="array" ref="A5594">IFERROR(INDEX(OpenMeteoAPI[City],ROWS($A$2:A5594))&amp;", "&amp;INDEX(OpenMeteoAPI[CountryCode],ROWS($A$2:A5594)),"")</f>
        <v/>
      </c>
      <c r="B5594" t="str" cm="1">
        <f t="array" ref="B5594">IF($A5594="","",INDEX(OpenMeteoAPI[LocationID],ROWS($B$2:B5594)))</f>
        <v/>
      </c>
      <c r="C5594" s="5" t="str" cm="1">
        <f t="array" ref="C5594">IF($A5594="","",INDEX(OpenMeteoAPI[ForecastDateTime],ROWS($C$2:C5594)))</f>
        <v/>
      </c>
      <c r="D5594" t="str">
        <f t="shared" si="87"/>
        <v/>
      </c>
      <c r="E5594" t="str" cm="1">
        <f t="array" ref="E5594">IF($K5594="","",_xlfn.IFS($K5594=0,_xlfn.UNICHAR(9728),$K5594&lt;=3,_xlfn.UNICHAR(9729),OR($K5594=45,$K5594=48),"~",AND($K5594&gt;=51,$K5594&lt;=67),_xlfn.UNICHAR(9748),AND($K5594&gt;=71,$K5594&lt;=77),_xlfn.UNICHAR(10052),AND($K5594&gt;=80,$K5594&lt;=82),_xlfn.UNICHAR(9748),AND($K5594&gt;=95,$K5594&lt;=99),_xlfn.UNICHAR(9889),TRUE,_xlfn.UNICHAR(9729)))</f>
        <v/>
      </c>
      <c r="F5594" t="str" cm="1">
        <f t="array" ref="F5594">IF($K5594="","",_xlfn.IFS($K5594=0,"Clear",$K5594&lt;=3,"Partly Cloudy",OR($K5594=45,$K5594=48),"Fog",AND($K5594&gt;=51,$K5594&lt;=67),"Drizzle",AND($K5594&gt;=71,$K5594&lt;=77),"Snow",AND($K5594&gt;=80,$K5594&lt;=82),"Rain Showers",AND($K5594&gt;=95,$K5594&lt;=99),"Thunderstorm",TRUE,"Cloudy"))</f>
        <v/>
      </c>
      <c r="G5594" s="3" t="str" cm="1">
        <f t="array" ref="G5594">IF($A5594="","",INDEX(OpenMeteoAPI[TemperatureC],ROWS($G$2:G5594)))</f>
        <v/>
      </c>
      <c r="H5594" s="4" t="str" cm="1">
        <f t="array" ref="H5594">IF($A5594="","",INDEX(OpenMeteoAPI[RelativeHumidityPct],ROWS($H$2:H5594))/100)</f>
        <v/>
      </c>
      <c r="I5594" s="4" t="str" cm="1">
        <f t="array" ref="I5594">IF($A5594="","",INDEX(OpenMeteoAPI[PrecipitationProbabilityPct],ROWS($I$2:I5594))/100)</f>
        <v/>
      </c>
      <c r="J5594" s="3" t="str" cm="1">
        <f t="array" ref="J5594">IF($A5594="","",INDEX(OpenMeteoAPI[PrecipitationMM],ROWS($J$2:J5594)))</f>
        <v/>
      </c>
      <c r="K5594" t="str" cm="1">
        <f t="array" ref="K5594">IF($A5594="","",INDEX(OpenMeteoAPI[WeatherCode],ROWS($K$2:K5594)))</f>
        <v/>
      </c>
      <c r="L5594" s="3" t="str" cm="1">
        <f t="array" ref="L5594">IF($A5594="","",INDEX(OpenMeteoAPI[WindSpeedKMH],ROWS($L$2:L5594)))</f>
        <v/>
      </c>
    </row>
    <row r="5595" spans="1:12">
      <c r="A5595" t="str" cm="1">
        <f t="array" ref="A5595">IFERROR(INDEX(OpenMeteoAPI[City],ROWS($A$2:A5595))&amp;", "&amp;INDEX(OpenMeteoAPI[CountryCode],ROWS($A$2:A5595)),"")</f>
        <v/>
      </c>
      <c r="B5595" t="str" cm="1">
        <f t="array" ref="B5595">IF($A5595="","",INDEX(OpenMeteoAPI[LocationID],ROWS($B$2:B5595)))</f>
        <v/>
      </c>
      <c r="C5595" s="5" t="str" cm="1">
        <f t="array" ref="C5595">IF($A5595="","",INDEX(OpenMeteoAPI[ForecastDateTime],ROWS($C$2:C5595)))</f>
        <v/>
      </c>
      <c r="D5595" t="str">
        <f t="shared" si="87"/>
        <v/>
      </c>
      <c r="E5595" t="str" cm="1">
        <f t="array" ref="E5595">IF($K5595="","",_xlfn.IFS($K5595=0,_xlfn.UNICHAR(9728),$K5595&lt;=3,_xlfn.UNICHAR(9729),OR($K5595=45,$K5595=48),"~",AND($K5595&gt;=51,$K5595&lt;=67),_xlfn.UNICHAR(9748),AND($K5595&gt;=71,$K5595&lt;=77),_xlfn.UNICHAR(10052),AND($K5595&gt;=80,$K5595&lt;=82),_xlfn.UNICHAR(9748),AND($K5595&gt;=95,$K5595&lt;=99),_xlfn.UNICHAR(9889),TRUE,_xlfn.UNICHAR(9729)))</f>
        <v/>
      </c>
      <c r="F5595" t="str" cm="1">
        <f t="array" ref="F5595">IF($K5595="","",_xlfn.IFS($K5595=0,"Clear",$K5595&lt;=3,"Partly Cloudy",OR($K5595=45,$K5595=48),"Fog",AND($K5595&gt;=51,$K5595&lt;=67),"Drizzle",AND($K5595&gt;=71,$K5595&lt;=77),"Snow",AND($K5595&gt;=80,$K5595&lt;=82),"Rain Showers",AND($K5595&gt;=95,$K5595&lt;=99),"Thunderstorm",TRUE,"Cloudy"))</f>
        <v/>
      </c>
      <c r="G5595" s="3" t="str" cm="1">
        <f t="array" ref="G5595">IF($A5595="","",INDEX(OpenMeteoAPI[TemperatureC],ROWS($G$2:G5595)))</f>
        <v/>
      </c>
      <c r="H5595" s="4" t="str" cm="1">
        <f t="array" ref="H5595">IF($A5595="","",INDEX(OpenMeteoAPI[RelativeHumidityPct],ROWS($H$2:H5595))/100)</f>
        <v/>
      </c>
      <c r="I5595" s="4" t="str" cm="1">
        <f t="array" ref="I5595">IF($A5595="","",INDEX(OpenMeteoAPI[PrecipitationProbabilityPct],ROWS($I$2:I5595))/100)</f>
        <v/>
      </c>
      <c r="J5595" s="3" t="str" cm="1">
        <f t="array" ref="J5595">IF($A5595="","",INDEX(OpenMeteoAPI[PrecipitationMM],ROWS($J$2:J5595)))</f>
        <v/>
      </c>
      <c r="K5595" t="str" cm="1">
        <f t="array" ref="K5595">IF($A5595="","",INDEX(OpenMeteoAPI[WeatherCode],ROWS($K$2:K5595)))</f>
        <v/>
      </c>
      <c r="L5595" s="3" t="str" cm="1">
        <f t="array" ref="L5595">IF($A5595="","",INDEX(OpenMeteoAPI[WindSpeedKMH],ROWS($L$2:L5595)))</f>
        <v/>
      </c>
    </row>
    <row r="5596" spans="1:12">
      <c r="A5596" t="str" cm="1">
        <f t="array" ref="A5596">IFERROR(INDEX(OpenMeteoAPI[City],ROWS($A$2:A5596))&amp;", "&amp;INDEX(OpenMeteoAPI[CountryCode],ROWS($A$2:A5596)),"")</f>
        <v/>
      </c>
      <c r="B5596" t="str" cm="1">
        <f t="array" ref="B5596">IF($A5596="","",INDEX(OpenMeteoAPI[LocationID],ROWS($B$2:B5596)))</f>
        <v/>
      </c>
      <c r="C5596" s="5" t="str" cm="1">
        <f t="array" ref="C5596">IF($A5596="","",INDEX(OpenMeteoAPI[ForecastDateTime],ROWS($C$2:C5596)))</f>
        <v/>
      </c>
      <c r="D5596" t="str">
        <f t="shared" si="87"/>
        <v/>
      </c>
      <c r="E5596" t="str" cm="1">
        <f t="array" ref="E5596">IF($K5596="","",_xlfn.IFS($K5596=0,_xlfn.UNICHAR(9728),$K5596&lt;=3,_xlfn.UNICHAR(9729),OR($K5596=45,$K5596=48),"~",AND($K5596&gt;=51,$K5596&lt;=67),_xlfn.UNICHAR(9748),AND($K5596&gt;=71,$K5596&lt;=77),_xlfn.UNICHAR(10052),AND($K5596&gt;=80,$K5596&lt;=82),_xlfn.UNICHAR(9748),AND($K5596&gt;=95,$K5596&lt;=99),_xlfn.UNICHAR(9889),TRUE,_xlfn.UNICHAR(9729)))</f>
        <v/>
      </c>
      <c r="F5596" t="str" cm="1">
        <f t="array" ref="F5596">IF($K5596="","",_xlfn.IFS($K5596=0,"Clear",$K5596&lt;=3,"Partly Cloudy",OR($K5596=45,$K5596=48),"Fog",AND($K5596&gt;=51,$K5596&lt;=67),"Drizzle",AND($K5596&gt;=71,$K5596&lt;=77),"Snow",AND($K5596&gt;=80,$K5596&lt;=82),"Rain Showers",AND($K5596&gt;=95,$K5596&lt;=99),"Thunderstorm",TRUE,"Cloudy"))</f>
        <v/>
      </c>
      <c r="G5596" s="3" t="str" cm="1">
        <f t="array" ref="G5596">IF($A5596="","",INDEX(OpenMeteoAPI[TemperatureC],ROWS($G$2:G5596)))</f>
        <v/>
      </c>
      <c r="H5596" s="4" t="str" cm="1">
        <f t="array" ref="H5596">IF($A5596="","",INDEX(OpenMeteoAPI[RelativeHumidityPct],ROWS($H$2:H5596))/100)</f>
        <v/>
      </c>
      <c r="I5596" s="4" t="str" cm="1">
        <f t="array" ref="I5596">IF($A5596="","",INDEX(OpenMeteoAPI[PrecipitationProbabilityPct],ROWS($I$2:I5596))/100)</f>
        <v/>
      </c>
      <c r="J5596" s="3" t="str" cm="1">
        <f t="array" ref="J5596">IF($A5596="","",INDEX(OpenMeteoAPI[PrecipitationMM],ROWS($J$2:J5596)))</f>
        <v/>
      </c>
      <c r="K5596" t="str" cm="1">
        <f t="array" ref="K5596">IF($A5596="","",INDEX(OpenMeteoAPI[WeatherCode],ROWS($K$2:K5596)))</f>
        <v/>
      </c>
      <c r="L5596" s="3" t="str" cm="1">
        <f t="array" ref="L5596">IF($A5596="","",INDEX(OpenMeteoAPI[WindSpeedKMH],ROWS($L$2:L5596)))</f>
        <v/>
      </c>
    </row>
    <row r="5597" spans="1:12">
      <c r="A5597" t="str" cm="1">
        <f t="array" ref="A5597">IFERROR(INDEX(OpenMeteoAPI[City],ROWS($A$2:A5597))&amp;", "&amp;INDEX(OpenMeteoAPI[CountryCode],ROWS($A$2:A5597)),"")</f>
        <v/>
      </c>
      <c r="B5597" t="str" cm="1">
        <f t="array" ref="B5597">IF($A5597="","",INDEX(OpenMeteoAPI[LocationID],ROWS($B$2:B5597)))</f>
        <v/>
      </c>
      <c r="C5597" s="5" t="str" cm="1">
        <f t="array" ref="C5597">IF($A5597="","",INDEX(OpenMeteoAPI[ForecastDateTime],ROWS($C$2:C5597)))</f>
        <v/>
      </c>
      <c r="D5597" t="str">
        <f t="shared" si="87"/>
        <v/>
      </c>
      <c r="E5597" t="str" cm="1">
        <f t="array" ref="E5597">IF($K5597="","",_xlfn.IFS($K5597=0,_xlfn.UNICHAR(9728),$K5597&lt;=3,_xlfn.UNICHAR(9729),OR($K5597=45,$K5597=48),"~",AND($K5597&gt;=51,$K5597&lt;=67),_xlfn.UNICHAR(9748),AND($K5597&gt;=71,$K5597&lt;=77),_xlfn.UNICHAR(10052),AND($K5597&gt;=80,$K5597&lt;=82),_xlfn.UNICHAR(9748),AND($K5597&gt;=95,$K5597&lt;=99),_xlfn.UNICHAR(9889),TRUE,_xlfn.UNICHAR(9729)))</f>
        <v/>
      </c>
      <c r="F5597" t="str" cm="1">
        <f t="array" ref="F5597">IF($K5597="","",_xlfn.IFS($K5597=0,"Clear",$K5597&lt;=3,"Partly Cloudy",OR($K5597=45,$K5597=48),"Fog",AND($K5597&gt;=51,$K5597&lt;=67),"Drizzle",AND($K5597&gt;=71,$K5597&lt;=77),"Snow",AND($K5597&gt;=80,$K5597&lt;=82),"Rain Showers",AND($K5597&gt;=95,$K5597&lt;=99),"Thunderstorm",TRUE,"Cloudy"))</f>
        <v/>
      </c>
      <c r="G5597" s="3" t="str" cm="1">
        <f t="array" ref="G5597">IF($A5597="","",INDEX(OpenMeteoAPI[TemperatureC],ROWS($G$2:G5597)))</f>
        <v/>
      </c>
      <c r="H5597" s="4" t="str" cm="1">
        <f t="array" ref="H5597">IF($A5597="","",INDEX(OpenMeteoAPI[RelativeHumidityPct],ROWS($H$2:H5597))/100)</f>
        <v/>
      </c>
      <c r="I5597" s="4" t="str" cm="1">
        <f t="array" ref="I5597">IF($A5597="","",INDEX(OpenMeteoAPI[PrecipitationProbabilityPct],ROWS($I$2:I5597))/100)</f>
        <v/>
      </c>
      <c r="J5597" s="3" t="str" cm="1">
        <f t="array" ref="J5597">IF($A5597="","",INDEX(OpenMeteoAPI[PrecipitationMM],ROWS($J$2:J5597)))</f>
        <v/>
      </c>
      <c r="K5597" t="str" cm="1">
        <f t="array" ref="K5597">IF($A5597="","",INDEX(OpenMeteoAPI[WeatherCode],ROWS($K$2:K5597)))</f>
        <v/>
      </c>
      <c r="L5597" s="3" t="str" cm="1">
        <f t="array" ref="L5597">IF($A5597="","",INDEX(OpenMeteoAPI[WindSpeedKMH],ROWS($L$2:L5597)))</f>
        <v/>
      </c>
    </row>
    <row r="5598" spans="1:12">
      <c r="A5598" t="str" cm="1">
        <f t="array" ref="A5598">IFERROR(INDEX(OpenMeteoAPI[City],ROWS($A$2:A5598))&amp;", "&amp;INDEX(OpenMeteoAPI[CountryCode],ROWS($A$2:A5598)),"")</f>
        <v/>
      </c>
      <c r="B5598" t="str" cm="1">
        <f t="array" ref="B5598">IF($A5598="","",INDEX(OpenMeteoAPI[LocationID],ROWS($B$2:B5598)))</f>
        <v/>
      </c>
      <c r="C5598" s="5" t="str" cm="1">
        <f t="array" ref="C5598">IF($A5598="","",INDEX(OpenMeteoAPI[ForecastDateTime],ROWS($C$2:C5598)))</f>
        <v/>
      </c>
      <c r="D5598" t="str">
        <f t="shared" si="87"/>
        <v/>
      </c>
      <c r="E5598" t="str" cm="1">
        <f t="array" ref="E5598">IF($K5598="","",_xlfn.IFS($K5598=0,_xlfn.UNICHAR(9728),$K5598&lt;=3,_xlfn.UNICHAR(9729),OR($K5598=45,$K5598=48),"~",AND($K5598&gt;=51,$K5598&lt;=67),_xlfn.UNICHAR(9748),AND($K5598&gt;=71,$K5598&lt;=77),_xlfn.UNICHAR(10052),AND($K5598&gt;=80,$K5598&lt;=82),_xlfn.UNICHAR(9748),AND($K5598&gt;=95,$K5598&lt;=99),_xlfn.UNICHAR(9889),TRUE,_xlfn.UNICHAR(9729)))</f>
        <v/>
      </c>
      <c r="F5598" t="str" cm="1">
        <f t="array" ref="F5598">IF($K5598="","",_xlfn.IFS($K5598=0,"Clear",$K5598&lt;=3,"Partly Cloudy",OR($K5598=45,$K5598=48),"Fog",AND($K5598&gt;=51,$K5598&lt;=67),"Drizzle",AND($K5598&gt;=71,$K5598&lt;=77),"Snow",AND($K5598&gt;=80,$K5598&lt;=82),"Rain Showers",AND($K5598&gt;=95,$K5598&lt;=99),"Thunderstorm",TRUE,"Cloudy"))</f>
        <v/>
      </c>
      <c r="G5598" s="3" t="str" cm="1">
        <f t="array" ref="G5598">IF($A5598="","",INDEX(OpenMeteoAPI[TemperatureC],ROWS($G$2:G5598)))</f>
        <v/>
      </c>
      <c r="H5598" s="4" t="str" cm="1">
        <f t="array" ref="H5598">IF($A5598="","",INDEX(OpenMeteoAPI[RelativeHumidityPct],ROWS($H$2:H5598))/100)</f>
        <v/>
      </c>
      <c r="I5598" s="4" t="str" cm="1">
        <f t="array" ref="I5598">IF($A5598="","",INDEX(OpenMeteoAPI[PrecipitationProbabilityPct],ROWS($I$2:I5598))/100)</f>
        <v/>
      </c>
      <c r="J5598" s="3" t="str" cm="1">
        <f t="array" ref="J5598">IF($A5598="","",INDEX(OpenMeteoAPI[PrecipitationMM],ROWS($J$2:J5598)))</f>
        <v/>
      </c>
      <c r="K5598" t="str" cm="1">
        <f t="array" ref="K5598">IF($A5598="","",INDEX(OpenMeteoAPI[WeatherCode],ROWS($K$2:K5598)))</f>
        <v/>
      </c>
      <c r="L5598" s="3" t="str" cm="1">
        <f t="array" ref="L5598">IF($A5598="","",INDEX(OpenMeteoAPI[WindSpeedKMH],ROWS($L$2:L5598)))</f>
        <v/>
      </c>
    </row>
    <row r="5599" spans="1:12">
      <c r="A5599" t="str" cm="1">
        <f t="array" ref="A5599">IFERROR(INDEX(OpenMeteoAPI[City],ROWS($A$2:A5599))&amp;", "&amp;INDEX(OpenMeteoAPI[CountryCode],ROWS($A$2:A5599)),"")</f>
        <v/>
      </c>
      <c r="B5599" t="str" cm="1">
        <f t="array" ref="B5599">IF($A5599="","",INDEX(OpenMeteoAPI[LocationID],ROWS($B$2:B5599)))</f>
        <v/>
      </c>
      <c r="C5599" s="5" t="str" cm="1">
        <f t="array" ref="C5599">IF($A5599="","",INDEX(OpenMeteoAPI[ForecastDateTime],ROWS($C$2:C5599)))</f>
        <v/>
      </c>
      <c r="D5599" t="str">
        <f t="shared" si="87"/>
        <v/>
      </c>
      <c r="E5599" t="str" cm="1">
        <f t="array" ref="E5599">IF($K5599="","",_xlfn.IFS($K5599=0,_xlfn.UNICHAR(9728),$K5599&lt;=3,_xlfn.UNICHAR(9729),OR($K5599=45,$K5599=48),"~",AND($K5599&gt;=51,$K5599&lt;=67),_xlfn.UNICHAR(9748),AND($K5599&gt;=71,$K5599&lt;=77),_xlfn.UNICHAR(10052),AND($K5599&gt;=80,$K5599&lt;=82),_xlfn.UNICHAR(9748),AND($K5599&gt;=95,$K5599&lt;=99),_xlfn.UNICHAR(9889),TRUE,_xlfn.UNICHAR(9729)))</f>
        <v/>
      </c>
      <c r="F5599" t="str" cm="1">
        <f t="array" ref="F5599">IF($K5599="","",_xlfn.IFS($K5599=0,"Clear",$K5599&lt;=3,"Partly Cloudy",OR($K5599=45,$K5599=48),"Fog",AND($K5599&gt;=51,$K5599&lt;=67),"Drizzle",AND($K5599&gt;=71,$K5599&lt;=77),"Snow",AND($K5599&gt;=80,$K5599&lt;=82),"Rain Showers",AND($K5599&gt;=95,$K5599&lt;=99),"Thunderstorm",TRUE,"Cloudy"))</f>
        <v/>
      </c>
      <c r="G5599" s="3" t="str" cm="1">
        <f t="array" ref="G5599">IF($A5599="","",INDEX(OpenMeteoAPI[TemperatureC],ROWS($G$2:G5599)))</f>
        <v/>
      </c>
      <c r="H5599" s="4" t="str" cm="1">
        <f t="array" ref="H5599">IF($A5599="","",INDEX(OpenMeteoAPI[RelativeHumidityPct],ROWS($H$2:H5599))/100)</f>
        <v/>
      </c>
      <c r="I5599" s="4" t="str" cm="1">
        <f t="array" ref="I5599">IF($A5599="","",INDEX(OpenMeteoAPI[PrecipitationProbabilityPct],ROWS($I$2:I5599))/100)</f>
        <v/>
      </c>
      <c r="J5599" s="3" t="str" cm="1">
        <f t="array" ref="J5599">IF($A5599="","",INDEX(OpenMeteoAPI[PrecipitationMM],ROWS($J$2:J5599)))</f>
        <v/>
      </c>
      <c r="K5599" t="str" cm="1">
        <f t="array" ref="K5599">IF($A5599="","",INDEX(OpenMeteoAPI[WeatherCode],ROWS($K$2:K5599)))</f>
        <v/>
      </c>
      <c r="L5599" s="3" t="str" cm="1">
        <f t="array" ref="L5599">IF($A5599="","",INDEX(OpenMeteoAPI[WindSpeedKMH],ROWS($L$2:L5599)))</f>
        <v/>
      </c>
    </row>
    <row r="5600" spans="1:12">
      <c r="A5600" t="str" cm="1">
        <f t="array" ref="A5600">IFERROR(INDEX(OpenMeteoAPI[City],ROWS($A$2:A5600))&amp;", "&amp;INDEX(OpenMeteoAPI[CountryCode],ROWS($A$2:A5600)),"")</f>
        <v/>
      </c>
      <c r="B5600" t="str" cm="1">
        <f t="array" ref="B5600">IF($A5600="","",INDEX(OpenMeteoAPI[LocationID],ROWS($B$2:B5600)))</f>
        <v/>
      </c>
      <c r="C5600" s="5" t="str" cm="1">
        <f t="array" ref="C5600">IF($A5600="","",INDEX(OpenMeteoAPI[ForecastDateTime],ROWS($C$2:C5600)))</f>
        <v/>
      </c>
      <c r="D5600" t="str">
        <f t="shared" si="87"/>
        <v/>
      </c>
      <c r="E5600" t="str" cm="1">
        <f t="array" ref="E5600">IF($K5600="","",_xlfn.IFS($K5600=0,_xlfn.UNICHAR(9728),$K5600&lt;=3,_xlfn.UNICHAR(9729),OR($K5600=45,$K5600=48),"~",AND($K5600&gt;=51,$K5600&lt;=67),_xlfn.UNICHAR(9748),AND($K5600&gt;=71,$K5600&lt;=77),_xlfn.UNICHAR(10052),AND($K5600&gt;=80,$K5600&lt;=82),_xlfn.UNICHAR(9748),AND($K5600&gt;=95,$K5600&lt;=99),_xlfn.UNICHAR(9889),TRUE,_xlfn.UNICHAR(9729)))</f>
        <v/>
      </c>
      <c r="F5600" t="str" cm="1">
        <f t="array" ref="F5600">IF($K5600="","",_xlfn.IFS($K5600=0,"Clear",$K5600&lt;=3,"Partly Cloudy",OR($K5600=45,$K5600=48),"Fog",AND($K5600&gt;=51,$K5600&lt;=67),"Drizzle",AND($K5600&gt;=71,$K5600&lt;=77),"Snow",AND($K5600&gt;=80,$K5600&lt;=82),"Rain Showers",AND($K5600&gt;=95,$K5600&lt;=99),"Thunderstorm",TRUE,"Cloudy"))</f>
        <v/>
      </c>
      <c r="G5600" s="3" t="str" cm="1">
        <f t="array" ref="G5600">IF($A5600="","",INDEX(OpenMeteoAPI[TemperatureC],ROWS($G$2:G5600)))</f>
        <v/>
      </c>
      <c r="H5600" s="4" t="str" cm="1">
        <f t="array" ref="H5600">IF($A5600="","",INDEX(OpenMeteoAPI[RelativeHumidityPct],ROWS($H$2:H5600))/100)</f>
        <v/>
      </c>
      <c r="I5600" s="4" t="str" cm="1">
        <f t="array" ref="I5600">IF($A5600="","",INDEX(OpenMeteoAPI[PrecipitationProbabilityPct],ROWS($I$2:I5600))/100)</f>
        <v/>
      </c>
      <c r="J5600" s="3" t="str" cm="1">
        <f t="array" ref="J5600">IF($A5600="","",INDEX(OpenMeteoAPI[PrecipitationMM],ROWS($J$2:J5600)))</f>
        <v/>
      </c>
      <c r="K5600" t="str" cm="1">
        <f t="array" ref="K5600">IF($A5600="","",INDEX(OpenMeteoAPI[WeatherCode],ROWS($K$2:K5600)))</f>
        <v/>
      </c>
      <c r="L5600" s="3" t="str" cm="1">
        <f t="array" ref="L5600">IF($A5600="","",INDEX(OpenMeteoAPI[WindSpeedKMH],ROWS($L$2:L5600)))</f>
        <v/>
      </c>
    </row>
    <row r="5601" spans="1:12">
      <c r="A5601" t="str" cm="1">
        <f t="array" ref="A5601">IFERROR(INDEX(OpenMeteoAPI[City],ROWS($A$2:A5601))&amp;", "&amp;INDEX(OpenMeteoAPI[CountryCode],ROWS($A$2:A5601)),"")</f>
        <v/>
      </c>
      <c r="B5601" t="str" cm="1">
        <f t="array" ref="B5601">IF($A5601="","",INDEX(OpenMeteoAPI[LocationID],ROWS($B$2:B5601)))</f>
        <v/>
      </c>
      <c r="C5601" s="5" t="str" cm="1">
        <f t="array" ref="C5601">IF($A5601="","",INDEX(OpenMeteoAPI[ForecastDateTime],ROWS($C$2:C5601)))</f>
        <v/>
      </c>
      <c r="D5601" t="str">
        <f t="shared" si="87"/>
        <v/>
      </c>
      <c r="E5601" t="str" cm="1">
        <f t="array" ref="E5601">IF($K5601="","",_xlfn.IFS($K5601=0,_xlfn.UNICHAR(9728),$K5601&lt;=3,_xlfn.UNICHAR(9729),OR($K5601=45,$K5601=48),"~",AND($K5601&gt;=51,$K5601&lt;=67),_xlfn.UNICHAR(9748),AND($K5601&gt;=71,$K5601&lt;=77),_xlfn.UNICHAR(10052),AND($K5601&gt;=80,$K5601&lt;=82),_xlfn.UNICHAR(9748),AND($K5601&gt;=95,$K5601&lt;=99),_xlfn.UNICHAR(9889),TRUE,_xlfn.UNICHAR(9729)))</f>
        <v/>
      </c>
      <c r="F5601" t="str" cm="1">
        <f t="array" ref="F5601">IF($K5601="","",_xlfn.IFS($K5601=0,"Clear",$K5601&lt;=3,"Partly Cloudy",OR($K5601=45,$K5601=48),"Fog",AND($K5601&gt;=51,$K5601&lt;=67),"Drizzle",AND($K5601&gt;=71,$K5601&lt;=77),"Snow",AND($K5601&gt;=80,$K5601&lt;=82),"Rain Showers",AND($K5601&gt;=95,$K5601&lt;=99),"Thunderstorm",TRUE,"Cloudy"))</f>
        <v/>
      </c>
      <c r="G5601" s="3" t="str" cm="1">
        <f t="array" ref="G5601">IF($A5601="","",INDEX(OpenMeteoAPI[TemperatureC],ROWS($G$2:G5601)))</f>
        <v/>
      </c>
      <c r="H5601" s="4" t="str" cm="1">
        <f t="array" ref="H5601">IF($A5601="","",INDEX(OpenMeteoAPI[RelativeHumidityPct],ROWS($H$2:H5601))/100)</f>
        <v/>
      </c>
      <c r="I5601" s="4" t="str" cm="1">
        <f t="array" ref="I5601">IF($A5601="","",INDEX(OpenMeteoAPI[PrecipitationProbabilityPct],ROWS($I$2:I5601))/100)</f>
        <v/>
      </c>
      <c r="J5601" s="3" t="str" cm="1">
        <f t="array" ref="J5601">IF($A5601="","",INDEX(OpenMeteoAPI[PrecipitationMM],ROWS($J$2:J5601)))</f>
        <v/>
      </c>
      <c r="K5601" t="str" cm="1">
        <f t="array" ref="K5601">IF($A5601="","",INDEX(OpenMeteoAPI[WeatherCode],ROWS($K$2:K5601)))</f>
        <v/>
      </c>
      <c r="L5601" s="3" t="str" cm="1">
        <f t="array" ref="L5601">IF($A5601="","",INDEX(OpenMeteoAPI[WindSpeedKMH],ROWS($L$2:L5601)))</f>
        <v/>
      </c>
    </row>
    <row r="5602" spans="1:12">
      <c r="A5602" t="str" cm="1">
        <f t="array" ref="A5602">IFERROR(INDEX(OpenMeteoAPI[City],ROWS($A$2:A5602))&amp;", "&amp;INDEX(OpenMeteoAPI[CountryCode],ROWS($A$2:A5602)),"")</f>
        <v/>
      </c>
      <c r="B5602" t="str" cm="1">
        <f t="array" ref="B5602">IF($A5602="","",INDEX(OpenMeteoAPI[LocationID],ROWS($B$2:B5602)))</f>
        <v/>
      </c>
      <c r="C5602" s="5" t="str" cm="1">
        <f t="array" ref="C5602">IF($A5602="","",INDEX(OpenMeteoAPI[ForecastDateTime],ROWS($C$2:C5602)))</f>
        <v/>
      </c>
      <c r="D5602" t="str">
        <f t="shared" si="87"/>
        <v/>
      </c>
      <c r="E5602" t="str" cm="1">
        <f t="array" ref="E5602">IF($K5602="","",_xlfn.IFS($K5602=0,_xlfn.UNICHAR(9728),$K5602&lt;=3,_xlfn.UNICHAR(9729),OR($K5602=45,$K5602=48),"~",AND($K5602&gt;=51,$K5602&lt;=67),_xlfn.UNICHAR(9748),AND($K5602&gt;=71,$K5602&lt;=77),_xlfn.UNICHAR(10052),AND($K5602&gt;=80,$K5602&lt;=82),_xlfn.UNICHAR(9748),AND($K5602&gt;=95,$K5602&lt;=99),_xlfn.UNICHAR(9889),TRUE,_xlfn.UNICHAR(9729)))</f>
        <v/>
      </c>
      <c r="F5602" t="str" cm="1">
        <f t="array" ref="F5602">IF($K5602="","",_xlfn.IFS($K5602=0,"Clear",$K5602&lt;=3,"Partly Cloudy",OR($K5602=45,$K5602=48),"Fog",AND($K5602&gt;=51,$K5602&lt;=67),"Drizzle",AND($K5602&gt;=71,$K5602&lt;=77),"Snow",AND($K5602&gt;=80,$K5602&lt;=82),"Rain Showers",AND($K5602&gt;=95,$K5602&lt;=99),"Thunderstorm",TRUE,"Cloudy"))</f>
        <v/>
      </c>
      <c r="G5602" s="3" t="str" cm="1">
        <f t="array" ref="G5602">IF($A5602="","",INDEX(OpenMeteoAPI[TemperatureC],ROWS($G$2:G5602)))</f>
        <v/>
      </c>
      <c r="H5602" s="4" t="str" cm="1">
        <f t="array" ref="H5602">IF($A5602="","",INDEX(OpenMeteoAPI[RelativeHumidityPct],ROWS($H$2:H5602))/100)</f>
        <v/>
      </c>
      <c r="I5602" s="4" t="str" cm="1">
        <f t="array" ref="I5602">IF($A5602="","",INDEX(OpenMeteoAPI[PrecipitationProbabilityPct],ROWS($I$2:I5602))/100)</f>
        <v/>
      </c>
      <c r="J5602" s="3" t="str" cm="1">
        <f t="array" ref="J5602">IF($A5602="","",INDEX(OpenMeteoAPI[PrecipitationMM],ROWS($J$2:J5602)))</f>
        <v/>
      </c>
      <c r="K5602" t="str" cm="1">
        <f t="array" ref="K5602">IF($A5602="","",INDEX(OpenMeteoAPI[WeatherCode],ROWS($K$2:K5602)))</f>
        <v/>
      </c>
      <c r="L5602" s="3" t="str" cm="1">
        <f t="array" ref="L5602">IF($A5602="","",INDEX(OpenMeteoAPI[WindSpeedKMH],ROWS($L$2:L5602)))</f>
        <v/>
      </c>
    </row>
    <row r="5603" spans="1:12">
      <c r="A5603" t="str" cm="1">
        <f t="array" ref="A5603">IFERROR(INDEX(OpenMeteoAPI[City],ROWS($A$2:A5603))&amp;", "&amp;INDEX(OpenMeteoAPI[CountryCode],ROWS($A$2:A5603)),"")</f>
        <v/>
      </c>
      <c r="B5603" t="str" cm="1">
        <f t="array" ref="B5603">IF($A5603="","",INDEX(OpenMeteoAPI[LocationID],ROWS($B$2:B5603)))</f>
        <v/>
      </c>
      <c r="C5603" s="5" t="str" cm="1">
        <f t="array" ref="C5603">IF($A5603="","",INDEX(OpenMeteoAPI[ForecastDateTime],ROWS($C$2:C5603)))</f>
        <v/>
      </c>
      <c r="D5603" t="str">
        <f t="shared" si="87"/>
        <v/>
      </c>
      <c r="E5603" t="str" cm="1">
        <f t="array" ref="E5603">IF($K5603="","",_xlfn.IFS($K5603=0,_xlfn.UNICHAR(9728),$K5603&lt;=3,_xlfn.UNICHAR(9729),OR($K5603=45,$K5603=48),"~",AND($K5603&gt;=51,$K5603&lt;=67),_xlfn.UNICHAR(9748),AND($K5603&gt;=71,$K5603&lt;=77),_xlfn.UNICHAR(10052),AND($K5603&gt;=80,$K5603&lt;=82),_xlfn.UNICHAR(9748),AND($K5603&gt;=95,$K5603&lt;=99),_xlfn.UNICHAR(9889),TRUE,_xlfn.UNICHAR(9729)))</f>
        <v/>
      </c>
      <c r="F5603" t="str" cm="1">
        <f t="array" ref="F5603">IF($K5603="","",_xlfn.IFS($K5603=0,"Clear",$K5603&lt;=3,"Partly Cloudy",OR($K5603=45,$K5603=48),"Fog",AND($K5603&gt;=51,$K5603&lt;=67),"Drizzle",AND($K5603&gt;=71,$K5603&lt;=77),"Snow",AND($K5603&gt;=80,$K5603&lt;=82),"Rain Showers",AND($K5603&gt;=95,$K5603&lt;=99),"Thunderstorm",TRUE,"Cloudy"))</f>
        <v/>
      </c>
      <c r="G5603" s="3" t="str" cm="1">
        <f t="array" ref="G5603">IF($A5603="","",INDEX(OpenMeteoAPI[TemperatureC],ROWS($G$2:G5603)))</f>
        <v/>
      </c>
      <c r="H5603" s="4" t="str" cm="1">
        <f t="array" ref="H5603">IF($A5603="","",INDEX(OpenMeteoAPI[RelativeHumidityPct],ROWS($H$2:H5603))/100)</f>
        <v/>
      </c>
      <c r="I5603" s="4" t="str" cm="1">
        <f t="array" ref="I5603">IF($A5603="","",INDEX(OpenMeteoAPI[PrecipitationProbabilityPct],ROWS($I$2:I5603))/100)</f>
        <v/>
      </c>
      <c r="J5603" s="3" t="str" cm="1">
        <f t="array" ref="J5603">IF($A5603="","",INDEX(OpenMeteoAPI[PrecipitationMM],ROWS($J$2:J5603)))</f>
        <v/>
      </c>
      <c r="K5603" t="str" cm="1">
        <f t="array" ref="K5603">IF($A5603="","",INDEX(OpenMeteoAPI[WeatherCode],ROWS($K$2:K5603)))</f>
        <v/>
      </c>
      <c r="L5603" s="3" t="str" cm="1">
        <f t="array" ref="L5603">IF($A5603="","",INDEX(OpenMeteoAPI[WindSpeedKMH],ROWS($L$2:L5603)))</f>
        <v/>
      </c>
    </row>
    <row r="5604" spans="1:12">
      <c r="A5604" t="str" cm="1">
        <f t="array" ref="A5604">IFERROR(INDEX(OpenMeteoAPI[City],ROWS($A$2:A5604))&amp;", "&amp;INDEX(OpenMeteoAPI[CountryCode],ROWS($A$2:A5604)),"")</f>
        <v/>
      </c>
      <c r="B5604" t="str" cm="1">
        <f t="array" ref="B5604">IF($A5604="","",INDEX(OpenMeteoAPI[LocationID],ROWS($B$2:B5604)))</f>
        <v/>
      </c>
      <c r="C5604" s="5" t="str" cm="1">
        <f t="array" ref="C5604">IF($A5604="","",INDEX(OpenMeteoAPI[ForecastDateTime],ROWS($C$2:C5604)))</f>
        <v/>
      </c>
      <c r="D5604" t="str">
        <f t="shared" si="87"/>
        <v/>
      </c>
      <c r="E5604" t="str" cm="1">
        <f t="array" ref="E5604">IF($K5604="","",_xlfn.IFS($K5604=0,_xlfn.UNICHAR(9728),$K5604&lt;=3,_xlfn.UNICHAR(9729),OR($K5604=45,$K5604=48),"~",AND($K5604&gt;=51,$K5604&lt;=67),_xlfn.UNICHAR(9748),AND($K5604&gt;=71,$K5604&lt;=77),_xlfn.UNICHAR(10052),AND($K5604&gt;=80,$K5604&lt;=82),_xlfn.UNICHAR(9748),AND($K5604&gt;=95,$K5604&lt;=99),_xlfn.UNICHAR(9889),TRUE,_xlfn.UNICHAR(9729)))</f>
        <v/>
      </c>
      <c r="F5604" t="str" cm="1">
        <f t="array" ref="F5604">IF($K5604="","",_xlfn.IFS($K5604=0,"Clear",$K5604&lt;=3,"Partly Cloudy",OR($K5604=45,$K5604=48),"Fog",AND($K5604&gt;=51,$K5604&lt;=67),"Drizzle",AND($K5604&gt;=71,$K5604&lt;=77),"Snow",AND($K5604&gt;=80,$K5604&lt;=82),"Rain Showers",AND($K5604&gt;=95,$K5604&lt;=99),"Thunderstorm",TRUE,"Cloudy"))</f>
        <v/>
      </c>
      <c r="G5604" s="3" t="str" cm="1">
        <f t="array" ref="G5604">IF($A5604="","",INDEX(OpenMeteoAPI[TemperatureC],ROWS($G$2:G5604)))</f>
        <v/>
      </c>
      <c r="H5604" s="4" t="str" cm="1">
        <f t="array" ref="H5604">IF($A5604="","",INDEX(OpenMeteoAPI[RelativeHumidityPct],ROWS($H$2:H5604))/100)</f>
        <v/>
      </c>
      <c r="I5604" s="4" t="str" cm="1">
        <f t="array" ref="I5604">IF($A5604="","",INDEX(OpenMeteoAPI[PrecipitationProbabilityPct],ROWS($I$2:I5604))/100)</f>
        <v/>
      </c>
      <c r="J5604" s="3" t="str" cm="1">
        <f t="array" ref="J5604">IF($A5604="","",INDEX(OpenMeteoAPI[PrecipitationMM],ROWS($J$2:J5604)))</f>
        <v/>
      </c>
      <c r="K5604" t="str" cm="1">
        <f t="array" ref="K5604">IF($A5604="","",INDEX(OpenMeteoAPI[WeatherCode],ROWS($K$2:K5604)))</f>
        <v/>
      </c>
      <c r="L5604" s="3" t="str" cm="1">
        <f t="array" ref="L5604">IF($A5604="","",INDEX(OpenMeteoAPI[WindSpeedKMH],ROWS($L$2:L5604)))</f>
        <v/>
      </c>
    </row>
    <row r="5605" spans="1:12">
      <c r="A5605" t="str" cm="1">
        <f t="array" ref="A5605">IFERROR(INDEX(OpenMeteoAPI[City],ROWS($A$2:A5605))&amp;", "&amp;INDEX(OpenMeteoAPI[CountryCode],ROWS($A$2:A5605)),"")</f>
        <v/>
      </c>
      <c r="B5605" t="str" cm="1">
        <f t="array" ref="B5605">IF($A5605="","",INDEX(OpenMeteoAPI[LocationID],ROWS($B$2:B5605)))</f>
        <v/>
      </c>
      <c r="C5605" s="5" t="str" cm="1">
        <f t="array" ref="C5605">IF($A5605="","",INDEX(OpenMeteoAPI[ForecastDateTime],ROWS($C$2:C5605)))</f>
        <v/>
      </c>
      <c r="D5605" t="str">
        <f t="shared" si="87"/>
        <v/>
      </c>
      <c r="E5605" t="str" cm="1">
        <f t="array" ref="E5605">IF($K5605="","",_xlfn.IFS($K5605=0,_xlfn.UNICHAR(9728),$K5605&lt;=3,_xlfn.UNICHAR(9729),OR($K5605=45,$K5605=48),"~",AND($K5605&gt;=51,$K5605&lt;=67),_xlfn.UNICHAR(9748),AND($K5605&gt;=71,$K5605&lt;=77),_xlfn.UNICHAR(10052),AND($K5605&gt;=80,$K5605&lt;=82),_xlfn.UNICHAR(9748),AND($K5605&gt;=95,$K5605&lt;=99),_xlfn.UNICHAR(9889),TRUE,_xlfn.UNICHAR(9729)))</f>
        <v/>
      </c>
      <c r="F5605" t="str" cm="1">
        <f t="array" ref="F5605">IF($K5605="","",_xlfn.IFS($K5605=0,"Clear",$K5605&lt;=3,"Partly Cloudy",OR($K5605=45,$K5605=48),"Fog",AND($K5605&gt;=51,$K5605&lt;=67),"Drizzle",AND($K5605&gt;=71,$K5605&lt;=77),"Snow",AND($K5605&gt;=80,$K5605&lt;=82),"Rain Showers",AND($K5605&gt;=95,$K5605&lt;=99),"Thunderstorm",TRUE,"Cloudy"))</f>
        <v/>
      </c>
      <c r="G5605" s="3" t="str" cm="1">
        <f t="array" ref="G5605">IF($A5605="","",INDEX(OpenMeteoAPI[TemperatureC],ROWS($G$2:G5605)))</f>
        <v/>
      </c>
      <c r="H5605" s="4" t="str" cm="1">
        <f t="array" ref="H5605">IF($A5605="","",INDEX(OpenMeteoAPI[RelativeHumidityPct],ROWS($H$2:H5605))/100)</f>
        <v/>
      </c>
      <c r="I5605" s="4" t="str" cm="1">
        <f t="array" ref="I5605">IF($A5605="","",INDEX(OpenMeteoAPI[PrecipitationProbabilityPct],ROWS($I$2:I5605))/100)</f>
        <v/>
      </c>
      <c r="J5605" s="3" t="str" cm="1">
        <f t="array" ref="J5605">IF($A5605="","",INDEX(OpenMeteoAPI[PrecipitationMM],ROWS($J$2:J5605)))</f>
        <v/>
      </c>
      <c r="K5605" t="str" cm="1">
        <f t="array" ref="K5605">IF($A5605="","",INDEX(OpenMeteoAPI[WeatherCode],ROWS($K$2:K5605)))</f>
        <v/>
      </c>
      <c r="L5605" s="3" t="str" cm="1">
        <f t="array" ref="L5605">IF($A5605="","",INDEX(OpenMeteoAPI[WindSpeedKMH],ROWS($L$2:L5605)))</f>
        <v/>
      </c>
    </row>
    <row r="5606" spans="1:12">
      <c r="A5606" t="str" cm="1">
        <f t="array" ref="A5606">IFERROR(INDEX(OpenMeteoAPI[City],ROWS($A$2:A5606))&amp;", "&amp;INDEX(OpenMeteoAPI[CountryCode],ROWS($A$2:A5606)),"")</f>
        <v/>
      </c>
      <c r="B5606" t="str" cm="1">
        <f t="array" ref="B5606">IF($A5606="","",INDEX(OpenMeteoAPI[LocationID],ROWS($B$2:B5606)))</f>
        <v/>
      </c>
      <c r="C5606" s="5" t="str" cm="1">
        <f t="array" ref="C5606">IF($A5606="","",INDEX(OpenMeteoAPI[ForecastDateTime],ROWS($C$2:C5606)))</f>
        <v/>
      </c>
      <c r="D5606" t="str">
        <f t="shared" si="87"/>
        <v/>
      </c>
      <c r="E5606" t="str" cm="1">
        <f t="array" ref="E5606">IF($K5606="","",_xlfn.IFS($K5606=0,_xlfn.UNICHAR(9728),$K5606&lt;=3,_xlfn.UNICHAR(9729),OR($K5606=45,$K5606=48),"~",AND($K5606&gt;=51,$K5606&lt;=67),_xlfn.UNICHAR(9748),AND($K5606&gt;=71,$K5606&lt;=77),_xlfn.UNICHAR(10052),AND($K5606&gt;=80,$K5606&lt;=82),_xlfn.UNICHAR(9748),AND($K5606&gt;=95,$K5606&lt;=99),_xlfn.UNICHAR(9889),TRUE,_xlfn.UNICHAR(9729)))</f>
        <v/>
      </c>
      <c r="F5606" t="str" cm="1">
        <f t="array" ref="F5606">IF($K5606="","",_xlfn.IFS($K5606=0,"Clear",$K5606&lt;=3,"Partly Cloudy",OR($K5606=45,$K5606=48),"Fog",AND($K5606&gt;=51,$K5606&lt;=67),"Drizzle",AND($K5606&gt;=71,$K5606&lt;=77),"Snow",AND($K5606&gt;=80,$K5606&lt;=82),"Rain Showers",AND($K5606&gt;=95,$K5606&lt;=99),"Thunderstorm",TRUE,"Cloudy"))</f>
        <v/>
      </c>
      <c r="G5606" s="3" t="str" cm="1">
        <f t="array" ref="G5606">IF($A5606="","",INDEX(OpenMeteoAPI[TemperatureC],ROWS($G$2:G5606)))</f>
        <v/>
      </c>
      <c r="H5606" s="4" t="str" cm="1">
        <f t="array" ref="H5606">IF($A5606="","",INDEX(OpenMeteoAPI[RelativeHumidityPct],ROWS($H$2:H5606))/100)</f>
        <v/>
      </c>
      <c r="I5606" s="4" t="str" cm="1">
        <f t="array" ref="I5606">IF($A5606="","",INDEX(OpenMeteoAPI[PrecipitationProbabilityPct],ROWS($I$2:I5606))/100)</f>
        <v/>
      </c>
      <c r="J5606" s="3" t="str" cm="1">
        <f t="array" ref="J5606">IF($A5606="","",INDEX(OpenMeteoAPI[PrecipitationMM],ROWS($J$2:J5606)))</f>
        <v/>
      </c>
      <c r="K5606" t="str" cm="1">
        <f t="array" ref="K5606">IF($A5606="","",INDEX(OpenMeteoAPI[WeatherCode],ROWS($K$2:K5606)))</f>
        <v/>
      </c>
      <c r="L5606" s="3" t="str" cm="1">
        <f t="array" ref="L5606">IF($A5606="","",INDEX(OpenMeteoAPI[WindSpeedKMH],ROWS($L$2:L5606)))</f>
        <v/>
      </c>
    </row>
    <row r="5607" spans="1:12">
      <c r="A5607" t="str" cm="1">
        <f t="array" ref="A5607">IFERROR(INDEX(OpenMeteoAPI[City],ROWS($A$2:A5607))&amp;", "&amp;INDEX(OpenMeteoAPI[CountryCode],ROWS($A$2:A5607)),"")</f>
        <v/>
      </c>
      <c r="B5607" t="str" cm="1">
        <f t="array" ref="B5607">IF($A5607="","",INDEX(OpenMeteoAPI[LocationID],ROWS($B$2:B5607)))</f>
        <v/>
      </c>
      <c r="C5607" s="5" t="str" cm="1">
        <f t="array" ref="C5607">IF($A5607="","",INDEX(OpenMeteoAPI[ForecastDateTime],ROWS($C$2:C5607)))</f>
        <v/>
      </c>
      <c r="D5607" t="str">
        <f t="shared" si="87"/>
        <v/>
      </c>
      <c r="E5607" t="str" cm="1">
        <f t="array" ref="E5607">IF($K5607="","",_xlfn.IFS($K5607=0,_xlfn.UNICHAR(9728),$K5607&lt;=3,_xlfn.UNICHAR(9729),OR($K5607=45,$K5607=48),"~",AND($K5607&gt;=51,$K5607&lt;=67),_xlfn.UNICHAR(9748),AND($K5607&gt;=71,$K5607&lt;=77),_xlfn.UNICHAR(10052),AND($K5607&gt;=80,$K5607&lt;=82),_xlfn.UNICHAR(9748),AND($K5607&gt;=95,$K5607&lt;=99),_xlfn.UNICHAR(9889),TRUE,_xlfn.UNICHAR(9729)))</f>
        <v/>
      </c>
      <c r="F5607" t="str" cm="1">
        <f t="array" ref="F5607">IF($K5607="","",_xlfn.IFS($K5607=0,"Clear",$K5607&lt;=3,"Partly Cloudy",OR($K5607=45,$K5607=48),"Fog",AND($K5607&gt;=51,$K5607&lt;=67),"Drizzle",AND($K5607&gt;=71,$K5607&lt;=77),"Snow",AND($K5607&gt;=80,$K5607&lt;=82),"Rain Showers",AND($K5607&gt;=95,$K5607&lt;=99),"Thunderstorm",TRUE,"Cloudy"))</f>
        <v/>
      </c>
      <c r="G5607" s="3" t="str" cm="1">
        <f t="array" ref="G5607">IF($A5607="","",INDEX(OpenMeteoAPI[TemperatureC],ROWS($G$2:G5607)))</f>
        <v/>
      </c>
      <c r="H5607" s="4" t="str" cm="1">
        <f t="array" ref="H5607">IF($A5607="","",INDEX(OpenMeteoAPI[RelativeHumidityPct],ROWS($H$2:H5607))/100)</f>
        <v/>
      </c>
      <c r="I5607" s="4" t="str" cm="1">
        <f t="array" ref="I5607">IF($A5607="","",INDEX(OpenMeteoAPI[PrecipitationProbabilityPct],ROWS($I$2:I5607))/100)</f>
        <v/>
      </c>
      <c r="J5607" s="3" t="str" cm="1">
        <f t="array" ref="J5607">IF($A5607="","",INDEX(OpenMeteoAPI[PrecipitationMM],ROWS($J$2:J5607)))</f>
        <v/>
      </c>
      <c r="K5607" t="str" cm="1">
        <f t="array" ref="K5607">IF($A5607="","",INDEX(OpenMeteoAPI[WeatherCode],ROWS($K$2:K5607)))</f>
        <v/>
      </c>
      <c r="L5607" s="3" t="str" cm="1">
        <f t="array" ref="L5607">IF($A5607="","",INDEX(OpenMeteoAPI[WindSpeedKMH],ROWS($L$2:L5607)))</f>
        <v/>
      </c>
    </row>
    <row r="5608" spans="1:12">
      <c r="A5608" t="str" cm="1">
        <f t="array" ref="A5608">IFERROR(INDEX(OpenMeteoAPI[City],ROWS($A$2:A5608))&amp;", "&amp;INDEX(OpenMeteoAPI[CountryCode],ROWS($A$2:A5608)),"")</f>
        <v/>
      </c>
      <c r="B5608" t="str" cm="1">
        <f t="array" ref="B5608">IF($A5608="","",INDEX(OpenMeteoAPI[LocationID],ROWS($B$2:B5608)))</f>
        <v/>
      </c>
      <c r="C5608" s="5" t="str" cm="1">
        <f t="array" ref="C5608">IF($A5608="","",INDEX(OpenMeteoAPI[ForecastDateTime],ROWS($C$2:C5608)))</f>
        <v/>
      </c>
      <c r="D5608" t="str">
        <f t="shared" si="87"/>
        <v/>
      </c>
      <c r="E5608" t="str" cm="1">
        <f t="array" ref="E5608">IF($K5608="","",_xlfn.IFS($K5608=0,_xlfn.UNICHAR(9728),$K5608&lt;=3,_xlfn.UNICHAR(9729),OR($K5608=45,$K5608=48),"~",AND($K5608&gt;=51,$K5608&lt;=67),_xlfn.UNICHAR(9748),AND($K5608&gt;=71,$K5608&lt;=77),_xlfn.UNICHAR(10052),AND($K5608&gt;=80,$K5608&lt;=82),_xlfn.UNICHAR(9748),AND($K5608&gt;=95,$K5608&lt;=99),_xlfn.UNICHAR(9889),TRUE,_xlfn.UNICHAR(9729)))</f>
        <v/>
      </c>
      <c r="F5608" t="str" cm="1">
        <f t="array" ref="F5608">IF($K5608="","",_xlfn.IFS($K5608=0,"Clear",$K5608&lt;=3,"Partly Cloudy",OR($K5608=45,$K5608=48),"Fog",AND($K5608&gt;=51,$K5608&lt;=67),"Drizzle",AND($K5608&gt;=71,$K5608&lt;=77),"Snow",AND($K5608&gt;=80,$K5608&lt;=82),"Rain Showers",AND($K5608&gt;=95,$K5608&lt;=99),"Thunderstorm",TRUE,"Cloudy"))</f>
        <v/>
      </c>
      <c r="G5608" s="3" t="str" cm="1">
        <f t="array" ref="G5608">IF($A5608="","",INDEX(OpenMeteoAPI[TemperatureC],ROWS($G$2:G5608)))</f>
        <v/>
      </c>
      <c r="H5608" s="4" t="str" cm="1">
        <f t="array" ref="H5608">IF($A5608="","",INDEX(OpenMeteoAPI[RelativeHumidityPct],ROWS($H$2:H5608))/100)</f>
        <v/>
      </c>
      <c r="I5608" s="4" t="str" cm="1">
        <f t="array" ref="I5608">IF($A5608="","",INDEX(OpenMeteoAPI[PrecipitationProbabilityPct],ROWS($I$2:I5608))/100)</f>
        <v/>
      </c>
      <c r="J5608" s="3" t="str" cm="1">
        <f t="array" ref="J5608">IF($A5608="","",INDEX(OpenMeteoAPI[PrecipitationMM],ROWS($J$2:J5608)))</f>
        <v/>
      </c>
      <c r="K5608" t="str" cm="1">
        <f t="array" ref="K5608">IF($A5608="","",INDEX(OpenMeteoAPI[WeatherCode],ROWS($K$2:K5608)))</f>
        <v/>
      </c>
      <c r="L5608" s="3" t="str" cm="1">
        <f t="array" ref="L5608">IF($A5608="","",INDEX(OpenMeteoAPI[WindSpeedKMH],ROWS($L$2:L5608)))</f>
        <v/>
      </c>
    </row>
    <row r="5609" spans="1:12">
      <c r="A5609" t="str" cm="1">
        <f t="array" ref="A5609">IFERROR(INDEX(OpenMeteoAPI[City],ROWS($A$2:A5609))&amp;", "&amp;INDEX(OpenMeteoAPI[CountryCode],ROWS($A$2:A5609)),"")</f>
        <v/>
      </c>
      <c r="B5609" t="str" cm="1">
        <f t="array" ref="B5609">IF($A5609="","",INDEX(OpenMeteoAPI[LocationID],ROWS($B$2:B5609)))</f>
        <v/>
      </c>
      <c r="C5609" s="5" t="str" cm="1">
        <f t="array" ref="C5609">IF($A5609="","",INDEX(OpenMeteoAPI[ForecastDateTime],ROWS($C$2:C5609)))</f>
        <v/>
      </c>
      <c r="D5609" t="str">
        <f t="shared" si="87"/>
        <v/>
      </c>
      <c r="E5609" t="str" cm="1">
        <f t="array" ref="E5609">IF($K5609="","",_xlfn.IFS($K5609=0,_xlfn.UNICHAR(9728),$K5609&lt;=3,_xlfn.UNICHAR(9729),OR($K5609=45,$K5609=48),"~",AND($K5609&gt;=51,$K5609&lt;=67),_xlfn.UNICHAR(9748),AND($K5609&gt;=71,$K5609&lt;=77),_xlfn.UNICHAR(10052),AND($K5609&gt;=80,$K5609&lt;=82),_xlfn.UNICHAR(9748),AND($K5609&gt;=95,$K5609&lt;=99),_xlfn.UNICHAR(9889),TRUE,_xlfn.UNICHAR(9729)))</f>
        <v/>
      </c>
      <c r="F5609" t="str" cm="1">
        <f t="array" ref="F5609">IF($K5609="","",_xlfn.IFS($K5609=0,"Clear",$K5609&lt;=3,"Partly Cloudy",OR($K5609=45,$K5609=48),"Fog",AND($K5609&gt;=51,$K5609&lt;=67),"Drizzle",AND($K5609&gt;=71,$K5609&lt;=77),"Snow",AND($K5609&gt;=80,$K5609&lt;=82),"Rain Showers",AND($K5609&gt;=95,$K5609&lt;=99),"Thunderstorm",TRUE,"Cloudy"))</f>
        <v/>
      </c>
      <c r="G5609" s="3" t="str" cm="1">
        <f t="array" ref="G5609">IF($A5609="","",INDEX(OpenMeteoAPI[TemperatureC],ROWS($G$2:G5609)))</f>
        <v/>
      </c>
      <c r="H5609" s="4" t="str" cm="1">
        <f t="array" ref="H5609">IF($A5609="","",INDEX(OpenMeteoAPI[RelativeHumidityPct],ROWS($H$2:H5609))/100)</f>
        <v/>
      </c>
      <c r="I5609" s="4" t="str" cm="1">
        <f t="array" ref="I5609">IF($A5609="","",INDEX(OpenMeteoAPI[PrecipitationProbabilityPct],ROWS($I$2:I5609))/100)</f>
        <v/>
      </c>
      <c r="J5609" s="3" t="str" cm="1">
        <f t="array" ref="J5609">IF($A5609="","",INDEX(OpenMeteoAPI[PrecipitationMM],ROWS($J$2:J5609)))</f>
        <v/>
      </c>
      <c r="K5609" t="str" cm="1">
        <f t="array" ref="K5609">IF($A5609="","",INDEX(OpenMeteoAPI[WeatherCode],ROWS($K$2:K5609)))</f>
        <v/>
      </c>
      <c r="L5609" s="3" t="str" cm="1">
        <f t="array" ref="L5609">IF($A5609="","",INDEX(OpenMeteoAPI[WindSpeedKMH],ROWS($L$2:L5609)))</f>
        <v/>
      </c>
    </row>
    <row r="5610" spans="1:12">
      <c r="A5610" t="str" cm="1">
        <f t="array" ref="A5610">IFERROR(INDEX(OpenMeteoAPI[City],ROWS($A$2:A5610))&amp;", "&amp;INDEX(OpenMeteoAPI[CountryCode],ROWS($A$2:A5610)),"")</f>
        <v/>
      </c>
      <c r="B5610" t="str" cm="1">
        <f t="array" ref="B5610">IF($A5610="","",INDEX(OpenMeteoAPI[LocationID],ROWS($B$2:B5610)))</f>
        <v/>
      </c>
      <c r="C5610" s="5" t="str" cm="1">
        <f t="array" ref="C5610">IF($A5610="","",INDEX(OpenMeteoAPI[ForecastDateTime],ROWS($C$2:C5610)))</f>
        <v/>
      </c>
      <c r="D5610" t="str">
        <f t="shared" si="87"/>
        <v/>
      </c>
      <c r="E5610" t="str" cm="1">
        <f t="array" ref="E5610">IF($K5610="","",_xlfn.IFS($K5610=0,_xlfn.UNICHAR(9728),$K5610&lt;=3,_xlfn.UNICHAR(9729),OR($K5610=45,$K5610=48),"~",AND($K5610&gt;=51,$K5610&lt;=67),_xlfn.UNICHAR(9748),AND($K5610&gt;=71,$K5610&lt;=77),_xlfn.UNICHAR(10052),AND($K5610&gt;=80,$K5610&lt;=82),_xlfn.UNICHAR(9748),AND($K5610&gt;=95,$K5610&lt;=99),_xlfn.UNICHAR(9889),TRUE,_xlfn.UNICHAR(9729)))</f>
        <v/>
      </c>
      <c r="F5610" t="str" cm="1">
        <f t="array" ref="F5610">IF($K5610="","",_xlfn.IFS($K5610=0,"Clear",$K5610&lt;=3,"Partly Cloudy",OR($K5610=45,$K5610=48),"Fog",AND($K5610&gt;=51,$K5610&lt;=67),"Drizzle",AND($K5610&gt;=71,$K5610&lt;=77),"Snow",AND($K5610&gt;=80,$K5610&lt;=82),"Rain Showers",AND($K5610&gt;=95,$K5610&lt;=99),"Thunderstorm",TRUE,"Cloudy"))</f>
        <v/>
      </c>
      <c r="G5610" s="3" t="str" cm="1">
        <f t="array" ref="G5610">IF($A5610="","",INDEX(OpenMeteoAPI[TemperatureC],ROWS($G$2:G5610)))</f>
        <v/>
      </c>
      <c r="H5610" s="4" t="str" cm="1">
        <f t="array" ref="H5610">IF($A5610="","",INDEX(OpenMeteoAPI[RelativeHumidityPct],ROWS($H$2:H5610))/100)</f>
        <v/>
      </c>
      <c r="I5610" s="4" t="str" cm="1">
        <f t="array" ref="I5610">IF($A5610="","",INDEX(OpenMeteoAPI[PrecipitationProbabilityPct],ROWS($I$2:I5610))/100)</f>
        <v/>
      </c>
      <c r="J5610" s="3" t="str" cm="1">
        <f t="array" ref="J5610">IF($A5610="","",INDEX(OpenMeteoAPI[PrecipitationMM],ROWS($J$2:J5610)))</f>
        <v/>
      </c>
      <c r="K5610" t="str" cm="1">
        <f t="array" ref="K5610">IF($A5610="","",INDEX(OpenMeteoAPI[WeatherCode],ROWS($K$2:K5610)))</f>
        <v/>
      </c>
      <c r="L5610" s="3" t="str" cm="1">
        <f t="array" ref="L5610">IF($A5610="","",INDEX(OpenMeteoAPI[WindSpeedKMH],ROWS($L$2:L5610)))</f>
        <v/>
      </c>
    </row>
    <row r="5611" spans="1:12">
      <c r="A5611" t="str" cm="1">
        <f t="array" ref="A5611">IFERROR(INDEX(OpenMeteoAPI[City],ROWS($A$2:A5611))&amp;", "&amp;INDEX(OpenMeteoAPI[CountryCode],ROWS($A$2:A5611)),"")</f>
        <v/>
      </c>
      <c r="B5611" t="str" cm="1">
        <f t="array" ref="B5611">IF($A5611="","",INDEX(OpenMeteoAPI[LocationID],ROWS($B$2:B5611)))</f>
        <v/>
      </c>
      <c r="C5611" s="5" t="str" cm="1">
        <f t="array" ref="C5611">IF($A5611="","",INDEX(OpenMeteoAPI[ForecastDateTime],ROWS($C$2:C5611)))</f>
        <v/>
      </c>
      <c r="D5611" t="str">
        <f t="shared" si="87"/>
        <v/>
      </c>
      <c r="E5611" t="str" cm="1">
        <f t="array" ref="E5611">IF($K5611="","",_xlfn.IFS($K5611=0,_xlfn.UNICHAR(9728),$K5611&lt;=3,_xlfn.UNICHAR(9729),OR($K5611=45,$K5611=48),"~",AND($K5611&gt;=51,$K5611&lt;=67),_xlfn.UNICHAR(9748),AND($K5611&gt;=71,$K5611&lt;=77),_xlfn.UNICHAR(10052),AND($K5611&gt;=80,$K5611&lt;=82),_xlfn.UNICHAR(9748),AND($K5611&gt;=95,$K5611&lt;=99),_xlfn.UNICHAR(9889),TRUE,_xlfn.UNICHAR(9729)))</f>
        <v/>
      </c>
      <c r="F5611" t="str" cm="1">
        <f t="array" ref="F5611">IF($K5611="","",_xlfn.IFS($K5611=0,"Clear",$K5611&lt;=3,"Partly Cloudy",OR($K5611=45,$K5611=48),"Fog",AND($K5611&gt;=51,$K5611&lt;=67),"Drizzle",AND($K5611&gt;=71,$K5611&lt;=77),"Snow",AND($K5611&gt;=80,$K5611&lt;=82),"Rain Showers",AND($K5611&gt;=95,$K5611&lt;=99),"Thunderstorm",TRUE,"Cloudy"))</f>
        <v/>
      </c>
      <c r="G5611" s="3" t="str" cm="1">
        <f t="array" ref="G5611">IF($A5611="","",INDEX(OpenMeteoAPI[TemperatureC],ROWS($G$2:G5611)))</f>
        <v/>
      </c>
      <c r="H5611" s="4" t="str" cm="1">
        <f t="array" ref="H5611">IF($A5611="","",INDEX(OpenMeteoAPI[RelativeHumidityPct],ROWS($H$2:H5611))/100)</f>
        <v/>
      </c>
      <c r="I5611" s="4" t="str" cm="1">
        <f t="array" ref="I5611">IF($A5611="","",INDEX(OpenMeteoAPI[PrecipitationProbabilityPct],ROWS($I$2:I5611))/100)</f>
        <v/>
      </c>
      <c r="J5611" s="3" t="str" cm="1">
        <f t="array" ref="J5611">IF($A5611="","",INDEX(OpenMeteoAPI[PrecipitationMM],ROWS($J$2:J5611)))</f>
        <v/>
      </c>
      <c r="K5611" t="str" cm="1">
        <f t="array" ref="K5611">IF($A5611="","",INDEX(OpenMeteoAPI[WeatherCode],ROWS($K$2:K5611)))</f>
        <v/>
      </c>
      <c r="L5611" s="3" t="str" cm="1">
        <f t="array" ref="L5611">IF($A5611="","",INDEX(OpenMeteoAPI[WindSpeedKMH],ROWS($L$2:L5611)))</f>
        <v/>
      </c>
    </row>
    <row r="5612" spans="1:12">
      <c r="A5612" t="str" cm="1">
        <f t="array" ref="A5612">IFERROR(INDEX(OpenMeteoAPI[City],ROWS($A$2:A5612))&amp;", "&amp;INDEX(OpenMeteoAPI[CountryCode],ROWS($A$2:A5612)),"")</f>
        <v/>
      </c>
      <c r="B5612" t="str" cm="1">
        <f t="array" ref="B5612">IF($A5612="","",INDEX(OpenMeteoAPI[LocationID],ROWS($B$2:B5612)))</f>
        <v/>
      </c>
      <c r="C5612" s="5" t="str" cm="1">
        <f t="array" ref="C5612">IF($A5612="","",INDEX(OpenMeteoAPI[ForecastDateTime],ROWS($C$2:C5612)))</f>
        <v/>
      </c>
      <c r="D5612" t="str">
        <f t="shared" si="87"/>
        <v/>
      </c>
      <c r="E5612" t="str" cm="1">
        <f t="array" ref="E5612">IF($K5612="","",_xlfn.IFS($K5612=0,_xlfn.UNICHAR(9728),$K5612&lt;=3,_xlfn.UNICHAR(9729),OR($K5612=45,$K5612=48),"~",AND($K5612&gt;=51,$K5612&lt;=67),_xlfn.UNICHAR(9748),AND($K5612&gt;=71,$K5612&lt;=77),_xlfn.UNICHAR(10052),AND($K5612&gt;=80,$K5612&lt;=82),_xlfn.UNICHAR(9748),AND($K5612&gt;=95,$K5612&lt;=99),_xlfn.UNICHAR(9889),TRUE,_xlfn.UNICHAR(9729)))</f>
        <v/>
      </c>
      <c r="F5612" t="str" cm="1">
        <f t="array" ref="F5612">IF($K5612="","",_xlfn.IFS($K5612=0,"Clear",$K5612&lt;=3,"Partly Cloudy",OR($K5612=45,$K5612=48),"Fog",AND($K5612&gt;=51,$K5612&lt;=67),"Drizzle",AND($K5612&gt;=71,$K5612&lt;=77),"Snow",AND($K5612&gt;=80,$K5612&lt;=82),"Rain Showers",AND($K5612&gt;=95,$K5612&lt;=99),"Thunderstorm",TRUE,"Cloudy"))</f>
        <v/>
      </c>
      <c r="G5612" s="3" t="str" cm="1">
        <f t="array" ref="G5612">IF($A5612="","",INDEX(OpenMeteoAPI[TemperatureC],ROWS($G$2:G5612)))</f>
        <v/>
      </c>
      <c r="H5612" s="4" t="str" cm="1">
        <f t="array" ref="H5612">IF($A5612="","",INDEX(OpenMeteoAPI[RelativeHumidityPct],ROWS($H$2:H5612))/100)</f>
        <v/>
      </c>
      <c r="I5612" s="4" t="str" cm="1">
        <f t="array" ref="I5612">IF($A5612="","",INDEX(OpenMeteoAPI[PrecipitationProbabilityPct],ROWS($I$2:I5612))/100)</f>
        <v/>
      </c>
      <c r="J5612" s="3" t="str" cm="1">
        <f t="array" ref="J5612">IF($A5612="","",INDEX(OpenMeteoAPI[PrecipitationMM],ROWS($J$2:J5612)))</f>
        <v/>
      </c>
      <c r="K5612" t="str" cm="1">
        <f t="array" ref="K5612">IF($A5612="","",INDEX(OpenMeteoAPI[WeatherCode],ROWS($K$2:K5612)))</f>
        <v/>
      </c>
      <c r="L5612" s="3" t="str" cm="1">
        <f t="array" ref="L5612">IF($A5612="","",INDEX(OpenMeteoAPI[WindSpeedKMH],ROWS($L$2:L5612)))</f>
        <v/>
      </c>
    </row>
    <row r="5613" spans="1:12">
      <c r="A5613" t="str" cm="1">
        <f t="array" ref="A5613">IFERROR(INDEX(OpenMeteoAPI[City],ROWS($A$2:A5613))&amp;", "&amp;INDEX(OpenMeteoAPI[CountryCode],ROWS($A$2:A5613)),"")</f>
        <v/>
      </c>
      <c r="B5613" t="str" cm="1">
        <f t="array" ref="B5613">IF($A5613="","",INDEX(OpenMeteoAPI[LocationID],ROWS($B$2:B5613)))</f>
        <v/>
      </c>
      <c r="C5613" s="5" t="str" cm="1">
        <f t="array" ref="C5613">IF($A5613="","",INDEX(OpenMeteoAPI[ForecastDateTime],ROWS($C$2:C5613)))</f>
        <v/>
      </c>
      <c r="D5613" t="str">
        <f t="shared" si="87"/>
        <v/>
      </c>
      <c r="E5613" t="str" cm="1">
        <f t="array" ref="E5613">IF($K5613="","",_xlfn.IFS($K5613=0,_xlfn.UNICHAR(9728),$K5613&lt;=3,_xlfn.UNICHAR(9729),OR($K5613=45,$K5613=48),"~",AND($K5613&gt;=51,$K5613&lt;=67),_xlfn.UNICHAR(9748),AND($K5613&gt;=71,$K5613&lt;=77),_xlfn.UNICHAR(10052),AND($K5613&gt;=80,$K5613&lt;=82),_xlfn.UNICHAR(9748),AND($K5613&gt;=95,$K5613&lt;=99),_xlfn.UNICHAR(9889),TRUE,_xlfn.UNICHAR(9729)))</f>
        <v/>
      </c>
      <c r="F5613" t="str" cm="1">
        <f t="array" ref="F5613">IF($K5613="","",_xlfn.IFS($K5613=0,"Clear",$K5613&lt;=3,"Partly Cloudy",OR($K5613=45,$K5613=48),"Fog",AND($K5613&gt;=51,$K5613&lt;=67),"Drizzle",AND($K5613&gt;=71,$K5613&lt;=77),"Snow",AND($K5613&gt;=80,$K5613&lt;=82),"Rain Showers",AND($K5613&gt;=95,$K5613&lt;=99),"Thunderstorm",TRUE,"Cloudy"))</f>
        <v/>
      </c>
      <c r="G5613" s="3" t="str" cm="1">
        <f t="array" ref="G5613">IF($A5613="","",INDEX(OpenMeteoAPI[TemperatureC],ROWS($G$2:G5613)))</f>
        <v/>
      </c>
      <c r="H5613" s="4" t="str" cm="1">
        <f t="array" ref="H5613">IF($A5613="","",INDEX(OpenMeteoAPI[RelativeHumidityPct],ROWS($H$2:H5613))/100)</f>
        <v/>
      </c>
      <c r="I5613" s="4" t="str" cm="1">
        <f t="array" ref="I5613">IF($A5613="","",INDEX(OpenMeteoAPI[PrecipitationProbabilityPct],ROWS($I$2:I5613))/100)</f>
        <v/>
      </c>
      <c r="J5613" s="3" t="str" cm="1">
        <f t="array" ref="J5613">IF($A5613="","",INDEX(OpenMeteoAPI[PrecipitationMM],ROWS($J$2:J5613)))</f>
        <v/>
      </c>
      <c r="K5613" t="str" cm="1">
        <f t="array" ref="K5613">IF($A5613="","",INDEX(OpenMeteoAPI[WeatherCode],ROWS($K$2:K5613)))</f>
        <v/>
      </c>
      <c r="L5613" s="3" t="str" cm="1">
        <f t="array" ref="L5613">IF($A5613="","",INDEX(OpenMeteoAPI[WindSpeedKMH],ROWS($L$2:L5613)))</f>
        <v/>
      </c>
    </row>
    <row r="5614" spans="1:12">
      <c r="A5614" t="str" cm="1">
        <f t="array" ref="A5614">IFERROR(INDEX(OpenMeteoAPI[City],ROWS($A$2:A5614))&amp;", "&amp;INDEX(OpenMeteoAPI[CountryCode],ROWS($A$2:A5614)),"")</f>
        <v/>
      </c>
      <c r="B5614" t="str" cm="1">
        <f t="array" ref="B5614">IF($A5614="","",INDEX(OpenMeteoAPI[LocationID],ROWS($B$2:B5614)))</f>
        <v/>
      </c>
      <c r="C5614" s="5" t="str" cm="1">
        <f t="array" ref="C5614">IF($A5614="","",INDEX(OpenMeteoAPI[ForecastDateTime],ROWS($C$2:C5614)))</f>
        <v/>
      </c>
      <c r="D5614" t="str">
        <f t="shared" si="87"/>
        <v/>
      </c>
      <c r="E5614" t="str" cm="1">
        <f t="array" ref="E5614">IF($K5614="","",_xlfn.IFS($K5614=0,_xlfn.UNICHAR(9728),$K5614&lt;=3,_xlfn.UNICHAR(9729),OR($K5614=45,$K5614=48),"~",AND($K5614&gt;=51,$K5614&lt;=67),_xlfn.UNICHAR(9748),AND($K5614&gt;=71,$K5614&lt;=77),_xlfn.UNICHAR(10052),AND($K5614&gt;=80,$K5614&lt;=82),_xlfn.UNICHAR(9748),AND($K5614&gt;=95,$K5614&lt;=99),_xlfn.UNICHAR(9889),TRUE,_xlfn.UNICHAR(9729)))</f>
        <v/>
      </c>
      <c r="F5614" t="str" cm="1">
        <f t="array" ref="F5614">IF($K5614="","",_xlfn.IFS($K5614=0,"Clear",$K5614&lt;=3,"Partly Cloudy",OR($K5614=45,$K5614=48),"Fog",AND($K5614&gt;=51,$K5614&lt;=67),"Drizzle",AND($K5614&gt;=71,$K5614&lt;=77),"Snow",AND($K5614&gt;=80,$K5614&lt;=82),"Rain Showers",AND($K5614&gt;=95,$K5614&lt;=99),"Thunderstorm",TRUE,"Cloudy"))</f>
        <v/>
      </c>
      <c r="G5614" s="3" t="str" cm="1">
        <f t="array" ref="G5614">IF($A5614="","",INDEX(OpenMeteoAPI[TemperatureC],ROWS($G$2:G5614)))</f>
        <v/>
      </c>
      <c r="H5614" s="4" t="str" cm="1">
        <f t="array" ref="H5614">IF($A5614="","",INDEX(OpenMeteoAPI[RelativeHumidityPct],ROWS($H$2:H5614))/100)</f>
        <v/>
      </c>
      <c r="I5614" s="4" t="str" cm="1">
        <f t="array" ref="I5614">IF($A5614="","",INDEX(OpenMeteoAPI[PrecipitationProbabilityPct],ROWS($I$2:I5614))/100)</f>
        <v/>
      </c>
      <c r="J5614" s="3" t="str" cm="1">
        <f t="array" ref="J5614">IF($A5614="","",INDEX(OpenMeteoAPI[PrecipitationMM],ROWS($J$2:J5614)))</f>
        <v/>
      </c>
      <c r="K5614" t="str" cm="1">
        <f t="array" ref="K5614">IF($A5614="","",INDEX(OpenMeteoAPI[WeatherCode],ROWS($K$2:K5614)))</f>
        <v/>
      </c>
      <c r="L5614" s="3" t="str" cm="1">
        <f t="array" ref="L5614">IF($A5614="","",INDEX(OpenMeteoAPI[WindSpeedKMH],ROWS($L$2:L5614)))</f>
        <v/>
      </c>
    </row>
    <row r="5615" spans="1:12">
      <c r="A5615" t="str" cm="1">
        <f t="array" ref="A5615">IFERROR(INDEX(OpenMeteoAPI[City],ROWS($A$2:A5615))&amp;", "&amp;INDEX(OpenMeteoAPI[CountryCode],ROWS($A$2:A5615)),"")</f>
        <v/>
      </c>
      <c r="B5615" t="str" cm="1">
        <f t="array" ref="B5615">IF($A5615="","",INDEX(OpenMeteoAPI[LocationID],ROWS($B$2:B5615)))</f>
        <v/>
      </c>
      <c r="C5615" s="5" t="str" cm="1">
        <f t="array" ref="C5615">IF($A5615="","",INDEX(OpenMeteoAPI[ForecastDateTime],ROWS($C$2:C5615)))</f>
        <v/>
      </c>
      <c r="D5615" t="str">
        <f t="shared" si="87"/>
        <v/>
      </c>
      <c r="E5615" t="str" cm="1">
        <f t="array" ref="E5615">IF($K5615="","",_xlfn.IFS($K5615=0,_xlfn.UNICHAR(9728),$K5615&lt;=3,_xlfn.UNICHAR(9729),OR($K5615=45,$K5615=48),"~",AND($K5615&gt;=51,$K5615&lt;=67),_xlfn.UNICHAR(9748),AND($K5615&gt;=71,$K5615&lt;=77),_xlfn.UNICHAR(10052),AND($K5615&gt;=80,$K5615&lt;=82),_xlfn.UNICHAR(9748),AND($K5615&gt;=95,$K5615&lt;=99),_xlfn.UNICHAR(9889),TRUE,_xlfn.UNICHAR(9729)))</f>
        <v/>
      </c>
      <c r="F5615" t="str" cm="1">
        <f t="array" ref="F5615">IF($K5615="","",_xlfn.IFS($K5615=0,"Clear",$K5615&lt;=3,"Partly Cloudy",OR($K5615=45,$K5615=48),"Fog",AND($K5615&gt;=51,$K5615&lt;=67),"Drizzle",AND($K5615&gt;=71,$K5615&lt;=77),"Snow",AND($K5615&gt;=80,$K5615&lt;=82),"Rain Showers",AND($K5615&gt;=95,$K5615&lt;=99),"Thunderstorm",TRUE,"Cloudy"))</f>
        <v/>
      </c>
      <c r="G5615" s="3" t="str" cm="1">
        <f t="array" ref="G5615">IF($A5615="","",INDEX(OpenMeteoAPI[TemperatureC],ROWS($G$2:G5615)))</f>
        <v/>
      </c>
      <c r="H5615" s="4" t="str" cm="1">
        <f t="array" ref="H5615">IF($A5615="","",INDEX(OpenMeteoAPI[RelativeHumidityPct],ROWS($H$2:H5615))/100)</f>
        <v/>
      </c>
      <c r="I5615" s="4" t="str" cm="1">
        <f t="array" ref="I5615">IF($A5615="","",INDEX(OpenMeteoAPI[PrecipitationProbabilityPct],ROWS($I$2:I5615))/100)</f>
        <v/>
      </c>
      <c r="J5615" s="3" t="str" cm="1">
        <f t="array" ref="J5615">IF($A5615="","",INDEX(OpenMeteoAPI[PrecipitationMM],ROWS($J$2:J5615)))</f>
        <v/>
      </c>
      <c r="K5615" t="str" cm="1">
        <f t="array" ref="K5615">IF($A5615="","",INDEX(OpenMeteoAPI[WeatherCode],ROWS($K$2:K5615)))</f>
        <v/>
      </c>
      <c r="L5615" s="3" t="str" cm="1">
        <f t="array" ref="L5615">IF($A5615="","",INDEX(OpenMeteoAPI[WindSpeedKMH],ROWS($L$2:L5615)))</f>
        <v/>
      </c>
    </row>
    <row r="5616" spans="1:12">
      <c r="A5616" t="str" cm="1">
        <f t="array" ref="A5616">IFERROR(INDEX(OpenMeteoAPI[City],ROWS($A$2:A5616))&amp;", "&amp;INDEX(OpenMeteoAPI[CountryCode],ROWS($A$2:A5616)),"")</f>
        <v/>
      </c>
      <c r="B5616" t="str" cm="1">
        <f t="array" ref="B5616">IF($A5616="","",INDEX(OpenMeteoAPI[LocationID],ROWS($B$2:B5616)))</f>
        <v/>
      </c>
      <c r="C5616" s="5" t="str" cm="1">
        <f t="array" ref="C5616">IF($A5616="","",INDEX(OpenMeteoAPI[ForecastDateTime],ROWS($C$2:C5616)))</f>
        <v/>
      </c>
      <c r="D5616" t="str">
        <f t="shared" si="87"/>
        <v/>
      </c>
      <c r="E5616" t="str" cm="1">
        <f t="array" ref="E5616">IF($K5616="","",_xlfn.IFS($K5616=0,_xlfn.UNICHAR(9728),$K5616&lt;=3,_xlfn.UNICHAR(9729),OR($K5616=45,$K5616=48),"~",AND($K5616&gt;=51,$K5616&lt;=67),_xlfn.UNICHAR(9748),AND($K5616&gt;=71,$K5616&lt;=77),_xlfn.UNICHAR(10052),AND($K5616&gt;=80,$K5616&lt;=82),_xlfn.UNICHAR(9748),AND($K5616&gt;=95,$K5616&lt;=99),_xlfn.UNICHAR(9889),TRUE,_xlfn.UNICHAR(9729)))</f>
        <v/>
      </c>
      <c r="F5616" t="str" cm="1">
        <f t="array" ref="F5616">IF($K5616="","",_xlfn.IFS($K5616=0,"Clear",$K5616&lt;=3,"Partly Cloudy",OR($K5616=45,$K5616=48),"Fog",AND($K5616&gt;=51,$K5616&lt;=67),"Drizzle",AND($K5616&gt;=71,$K5616&lt;=77),"Snow",AND($K5616&gt;=80,$K5616&lt;=82),"Rain Showers",AND($K5616&gt;=95,$K5616&lt;=99),"Thunderstorm",TRUE,"Cloudy"))</f>
        <v/>
      </c>
      <c r="G5616" s="3" t="str" cm="1">
        <f t="array" ref="G5616">IF($A5616="","",INDEX(OpenMeteoAPI[TemperatureC],ROWS($G$2:G5616)))</f>
        <v/>
      </c>
      <c r="H5616" s="4" t="str" cm="1">
        <f t="array" ref="H5616">IF($A5616="","",INDEX(OpenMeteoAPI[RelativeHumidityPct],ROWS($H$2:H5616))/100)</f>
        <v/>
      </c>
      <c r="I5616" s="4" t="str" cm="1">
        <f t="array" ref="I5616">IF($A5616="","",INDEX(OpenMeteoAPI[PrecipitationProbabilityPct],ROWS($I$2:I5616))/100)</f>
        <v/>
      </c>
      <c r="J5616" s="3" t="str" cm="1">
        <f t="array" ref="J5616">IF($A5616="","",INDEX(OpenMeteoAPI[PrecipitationMM],ROWS($J$2:J5616)))</f>
        <v/>
      </c>
      <c r="K5616" t="str" cm="1">
        <f t="array" ref="K5616">IF($A5616="","",INDEX(OpenMeteoAPI[WeatherCode],ROWS($K$2:K5616)))</f>
        <v/>
      </c>
      <c r="L5616" s="3" t="str" cm="1">
        <f t="array" ref="L5616">IF($A5616="","",INDEX(OpenMeteoAPI[WindSpeedKMH],ROWS($L$2:L5616)))</f>
        <v/>
      </c>
    </row>
    <row r="5617" spans="1:12">
      <c r="A5617" t="str" cm="1">
        <f t="array" ref="A5617">IFERROR(INDEX(OpenMeteoAPI[City],ROWS($A$2:A5617))&amp;", "&amp;INDEX(OpenMeteoAPI[CountryCode],ROWS($A$2:A5617)),"")</f>
        <v/>
      </c>
      <c r="B5617" t="str" cm="1">
        <f t="array" ref="B5617">IF($A5617="","",INDEX(OpenMeteoAPI[LocationID],ROWS($B$2:B5617)))</f>
        <v/>
      </c>
      <c r="C5617" s="5" t="str" cm="1">
        <f t="array" ref="C5617">IF($A5617="","",INDEX(OpenMeteoAPI[ForecastDateTime],ROWS($C$2:C5617)))</f>
        <v/>
      </c>
      <c r="D5617" t="str">
        <f t="shared" si="87"/>
        <v/>
      </c>
      <c r="E5617" t="str" cm="1">
        <f t="array" ref="E5617">IF($K5617="","",_xlfn.IFS($K5617=0,_xlfn.UNICHAR(9728),$K5617&lt;=3,_xlfn.UNICHAR(9729),OR($K5617=45,$K5617=48),"~",AND($K5617&gt;=51,$K5617&lt;=67),_xlfn.UNICHAR(9748),AND($K5617&gt;=71,$K5617&lt;=77),_xlfn.UNICHAR(10052),AND($K5617&gt;=80,$K5617&lt;=82),_xlfn.UNICHAR(9748),AND($K5617&gt;=95,$K5617&lt;=99),_xlfn.UNICHAR(9889),TRUE,_xlfn.UNICHAR(9729)))</f>
        <v/>
      </c>
      <c r="F5617" t="str" cm="1">
        <f t="array" ref="F5617">IF($K5617="","",_xlfn.IFS($K5617=0,"Clear",$K5617&lt;=3,"Partly Cloudy",OR($K5617=45,$K5617=48),"Fog",AND($K5617&gt;=51,$K5617&lt;=67),"Drizzle",AND($K5617&gt;=71,$K5617&lt;=77),"Snow",AND($K5617&gt;=80,$K5617&lt;=82),"Rain Showers",AND($K5617&gt;=95,$K5617&lt;=99),"Thunderstorm",TRUE,"Cloudy"))</f>
        <v/>
      </c>
      <c r="G5617" s="3" t="str" cm="1">
        <f t="array" ref="G5617">IF($A5617="","",INDEX(OpenMeteoAPI[TemperatureC],ROWS($G$2:G5617)))</f>
        <v/>
      </c>
      <c r="H5617" s="4" t="str" cm="1">
        <f t="array" ref="H5617">IF($A5617="","",INDEX(OpenMeteoAPI[RelativeHumidityPct],ROWS($H$2:H5617))/100)</f>
        <v/>
      </c>
      <c r="I5617" s="4" t="str" cm="1">
        <f t="array" ref="I5617">IF($A5617="","",INDEX(OpenMeteoAPI[PrecipitationProbabilityPct],ROWS($I$2:I5617))/100)</f>
        <v/>
      </c>
      <c r="J5617" s="3" t="str" cm="1">
        <f t="array" ref="J5617">IF($A5617="","",INDEX(OpenMeteoAPI[PrecipitationMM],ROWS($J$2:J5617)))</f>
        <v/>
      </c>
      <c r="K5617" t="str" cm="1">
        <f t="array" ref="K5617">IF($A5617="","",INDEX(OpenMeteoAPI[WeatherCode],ROWS($K$2:K5617)))</f>
        <v/>
      </c>
      <c r="L5617" s="3" t="str" cm="1">
        <f t="array" ref="L5617">IF($A5617="","",INDEX(OpenMeteoAPI[WindSpeedKMH],ROWS($L$2:L5617)))</f>
        <v/>
      </c>
    </row>
    <row r="5618" spans="1:12">
      <c r="A5618" t="str" cm="1">
        <f t="array" ref="A5618">IFERROR(INDEX(OpenMeteoAPI[City],ROWS($A$2:A5618))&amp;", "&amp;INDEX(OpenMeteoAPI[CountryCode],ROWS($A$2:A5618)),"")</f>
        <v/>
      </c>
      <c r="B5618" t="str" cm="1">
        <f t="array" ref="B5618">IF($A5618="","",INDEX(OpenMeteoAPI[LocationID],ROWS($B$2:B5618)))</f>
        <v/>
      </c>
      <c r="C5618" s="5" t="str" cm="1">
        <f t="array" ref="C5618">IF($A5618="","",INDEX(OpenMeteoAPI[ForecastDateTime],ROWS($C$2:C5618)))</f>
        <v/>
      </c>
      <c r="D5618" t="str">
        <f t="shared" si="87"/>
        <v/>
      </c>
      <c r="E5618" t="str" cm="1">
        <f t="array" ref="E5618">IF($K5618="","",_xlfn.IFS($K5618=0,_xlfn.UNICHAR(9728),$K5618&lt;=3,_xlfn.UNICHAR(9729),OR($K5618=45,$K5618=48),"~",AND($K5618&gt;=51,$K5618&lt;=67),_xlfn.UNICHAR(9748),AND($K5618&gt;=71,$K5618&lt;=77),_xlfn.UNICHAR(10052),AND($K5618&gt;=80,$K5618&lt;=82),_xlfn.UNICHAR(9748),AND($K5618&gt;=95,$K5618&lt;=99),_xlfn.UNICHAR(9889),TRUE,_xlfn.UNICHAR(9729)))</f>
        <v/>
      </c>
      <c r="F5618" t="str" cm="1">
        <f t="array" ref="F5618">IF($K5618="","",_xlfn.IFS($K5618=0,"Clear",$K5618&lt;=3,"Partly Cloudy",OR($K5618=45,$K5618=48),"Fog",AND($K5618&gt;=51,$K5618&lt;=67),"Drizzle",AND($K5618&gt;=71,$K5618&lt;=77),"Snow",AND($K5618&gt;=80,$K5618&lt;=82),"Rain Showers",AND($K5618&gt;=95,$K5618&lt;=99),"Thunderstorm",TRUE,"Cloudy"))</f>
        <v/>
      </c>
      <c r="G5618" s="3" t="str" cm="1">
        <f t="array" ref="G5618">IF($A5618="","",INDEX(OpenMeteoAPI[TemperatureC],ROWS($G$2:G5618)))</f>
        <v/>
      </c>
      <c r="H5618" s="4" t="str" cm="1">
        <f t="array" ref="H5618">IF($A5618="","",INDEX(OpenMeteoAPI[RelativeHumidityPct],ROWS($H$2:H5618))/100)</f>
        <v/>
      </c>
      <c r="I5618" s="4" t="str" cm="1">
        <f t="array" ref="I5618">IF($A5618="","",INDEX(OpenMeteoAPI[PrecipitationProbabilityPct],ROWS($I$2:I5618))/100)</f>
        <v/>
      </c>
      <c r="J5618" s="3" t="str" cm="1">
        <f t="array" ref="J5618">IF($A5618="","",INDEX(OpenMeteoAPI[PrecipitationMM],ROWS($J$2:J5618)))</f>
        <v/>
      </c>
      <c r="K5618" t="str" cm="1">
        <f t="array" ref="K5618">IF($A5618="","",INDEX(OpenMeteoAPI[WeatherCode],ROWS($K$2:K5618)))</f>
        <v/>
      </c>
      <c r="L5618" s="3" t="str" cm="1">
        <f t="array" ref="L5618">IF($A5618="","",INDEX(OpenMeteoAPI[WindSpeedKMH],ROWS($L$2:L5618)))</f>
        <v/>
      </c>
    </row>
    <row r="5619" spans="1:12">
      <c r="A5619" t="str" cm="1">
        <f t="array" ref="A5619">IFERROR(INDEX(OpenMeteoAPI[City],ROWS($A$2:A5619))&amp;", "&amp;INDEX(OpenMeteoAPI[CountryCode],ROWS($A$2:A5619)),"")</f>
        <v/>
      </c>
      <c r="B5619" t="str" cm="1">
        <f t="array" ref="B5619">IF($A5619="","",INDEX(OpenMeteoAPI[LocationID],ROWS($B$2:B5619)))</f>
        <v/>
      </c>
      <c r="C5619" s="5" t="str" cm="1">
        <f t="array" ref="C5619">IF($A5619="","",INDEX(OpenMeteoAPI[ForecastDateTime],ROWS($C$2:C5619)))</f>
        <v/>
      </c>
      <c r="D5619" t="str">
        <f t="shared" si="87"/>
        <v/>
      </c>
      <c r="E5619" t="str" cm="1">
        <f t="array" ref="E5619">IF($K5619="","",_xlfn.IFS($K5619=0,_xlfn.UNICHAR(9728),$K5619&lt;=3,_xlfn.UNICHAR(9729),OR($K5619=45,$K5619=48),"~",AND($K5619&gt;=51,$K5619&lt;=67),_xlfn.UNICHAR(9748),AND($K5619&gt;=71,$K5619&lt;=77),_xlfn.UNICHAR(10052),AND($K5619&gt;=80,$K5619&lt;=82),_xlfn.UNICHAR(9748),AND($K5619&gt;=95,$K5619&lt;=99),_xlfn.UNICHAR(9889),TRUE,_xlfn.UNICHAR(9729)))</f>
        <v/>
      </c>
      <c r="F5619" t="str" cm="1">
        <f t="array" ref="F5619">IF($K5619="","",_xlfn.IFS($K5619=0,"Clear",$K5619&lt;=3,"Partly Cloudy",OR($K5619=45,$K5619=48),"Fog",AND($K5619&gt;=51,$K5619&lt;=67),"Drizzle",AND($K5619&gt;=71,$K5619&lt;=77),"Snow",AND($K5619&gt;=80,$K5619&lt;=82),"Rain Showers",AND($K5619&gt;=95,$K5619&lt;=99),"Thunderstorm",TRUE,"Cloudy"))</f>
        <v/>
      </c>
      <c r="G5619" s="3" t="str" cm="1">
        <f t="array" ref="G5619">IF($A5619="","",INDEX(OpenMeteoAPI[TemperatureC],ROWS($G$2:G5619)))</f>
        <v/>
      </c>
      <c r="H5619" s="4" t="str" cm="1">
        <f t="array" ref="H5619">IF($A5619="","",INDEX(OpenMeteoAPI[RelativeHumidityPct],ROWS($H$2:H5619))/100)</f>
        <v/>
      </c>
      <c r="I5619" s="4" t="str" cm="1">
        <f t="array" ref="I5619">IF($A5619="","",INDEX(OpenMeteoAPI[PrecipitationProbabilityPct],ROWS($I$2:I5619))/100)</f>
        <v/>
      </c>
      <c r="J5619" s="3" t="str" cm="1">
        <f t="array" ref="J5619">IF($A5619="","",INDEX(OpenMeteoAPI[PrecipitationMM],ROWS($J$2:J5619)))</f>
        <v/>
      </c>
      <c r="K5619" t="str" cm="1">
        <f t="array" ref="K5619">IF($A5619="","",INDEX(OpenMeteoAPI[WeatherCode],ROWS($K$2:K5619)))</f>
        <v/>
      </c>
      <c r="L5619" s="3" t="str" cm="1">
        <f t="array" ref="L5619">IF($A5619="","",INDEX(OpenMeteoAPI[WindSpeedKMH],ROWS($L$2:L5619)))</f>
        <v/>
      </c>
    </row>
    <row r="5620" spans="1:12">
      <c r="A5620" t="str" cm="1">
        <f t="array" ref="A5620">IFERROR(INDEX(OpenMeteoAPI[City],ROWS($A$2:A5620))&amp;", "&amp;INDEX(OpenMeteoAPI[CountryCode],ROWS($A$2:A5620)),"")</f>
        <v/>
      </c>
      <c r="B5620" t="str" cm="1">
        <f t="array" ref="B5620">IF($A5620="","",INDEX(OpenMeteoAPI[LocationID],ROWS($B$2:B5620)))</f>
        <v/>
      </c>
      <c r="C5620" s="5" t="str" cm="1">
        <f t="array" ref="C5620">IF($A5620="","",INDEX(OpenMeteoAPI[ForecastDateTime],ROWS($C$2:C5620)))</f>
        <v/>
      </c>
      <c r="D5620" t="str">
        <f t="shared" si="87"/>
        <v/>
      </c>
      <c r="E5620" t="str" cm="1">
        <f t="array" ref="E5620">IF($K5620="","",_xlfn.IFS($K5620=0,_xlfn.UNICHAR(9728),$K5620&lt;=3,_xlfn.UNICHAR(9729),OR($K5620=45,$K5620=48),"~",AND($K5620&gt;=51,$K5620&lt;=67),_xlfn.UNICHAR(9748),AND($K5620&gt;=71,$K5620&lt;=77),_xlfn.UNICHAR(10052),AND($K5620&gt;=80,$K5620&lt;=82),_xlfn.UNICHAR(9748),AND($K5620&gt;=95,$K5620&lt;=99),_xlfn.UNICHAR(9889),TRUE,_xlfn.UNICHAR(9729)))</f>
        <v/>
      </c>
      <c r="F5620" t="str" cm="1">
        <f t="array" ref="F5620">IF($K5620="","",_xlfn.IFS($K5620=0,"Clear",$K5620&lt;=3,"Partly Cloudy",OR($K5620=45,$K5620=48),"Fog",AND($K5620&gt;=51,$K5620&lt;=67),"Drizzle",AND($K5620&gt;=71,$K5620&lt;=77),"Snow",AND($K5620&gt;=80,$K5620&lt;=82),"Rain Showers",AND($K5620&gt;=95,$K5620&lt;=99),"Thunderstorm",TRUE,"Cloudy"))</f>
        <v/>
      </c>
      <c r="G5620" s="3" t="str" cm="1">
        <f t="array" ref="G5620">IF($A5620="","",INDEX(OpenMeteoAPI[TemperatureC],ROWS($G$2:G5620)))</f>
        <v/>
      </c>
      <c r="H5620" s="4" t="str" cm="1">
        <f t="array" ref="H5620">IF($A5620="","",INDEX(OpenMeteoAPI[RelativeHumidityPct],ROWS($H$2:H5620))/100)</f>
        <v/>
      </c>
      <c r="I5620" s="4" t="str" cm="1">
        <f t="array" ref="I5620">IF($A5620="","",INDEX(OpenMeteoAPI[PrecipitationProbabilityPct],ROWS($I$2:I5620))/100)</f>
        <v/>
      </c>
      <c r="J5620" s="3" t="str" cm="1">
        <f t="array" ref="J5620">IF($A5620="","",INDEX(OpenMeteoAPI[PrecipitationMM],ROWS($J$2:J5620)))</f>
        <v/>
      </c>
      <c r="K5620" t="str" cm="1">
        <f t="array" ref="K5620">IF($A5620="","",INDEX(OpenMeteoAPI[WeatherCode],ROWS($K$2:K5620)))</f>
        <v/>
      </c>
      <c r="L5620" s="3" t="str" cm="1">
        <f t="array" ref="L5620">IF($A5620="","",INDEX(OpenMeteoAPI[WindSpeedKMH],ROWS($L$2:L5620)))</f>
        <v/>
      </c>
    </row>
    <row r="5621" spans="1:12">
      <c r="A5621" t="str" cm="1">
        <f t="array" ref="A5621">IFERROR(INDEX(OpenMeteoAPI[City],ROWS($A$2:A5621))&amp;", "&amp;INDEX(OpenMeteoAPI[CountryCode],ROWS($A$2:A5621)),"")</f>
        <v/>
      </c>
      <c r="B5621" t="str" cm="1">
        <f t="array" ref="B5621">IF($A5621="","",INDEX(OpenMeteoAPI[LocationID],ROWS($B$2:B5621)))</f>
        <v/>
      </c>
      <c r="C5621" s="5" t="str" cm="1">
        <f t="array" ref="C5621">IF($A5621="","",INDEX(OpenMeteoAPI[ForecastDateTime],ROWS($C$2:C5621)))</f>
        <v/>
      </c>
      <c r="D5621" t="str">
        <f t="shared" si="87"/>
        <v/>
      </c>
      <c r="E5621" t="str" cm="1">
        <f t="array" ref="E5621">IF($K5621="","",_xlfn.IFS($K5621=0,_xlfn.UNICHAR(9728),$K5621&lt;=3,_xlfn.UNICHAR(9729),OR($K5621=45,$K5621=48),"~",AND($K5621&gt;=51,$K5621&lt;=67),_xlfn.UNICHAR(9748),AND($K5621&gt;=71,$K5621&lt;=77),_xlfn.UNICHAR(10052),AND($K5621&gt;=80,$K5621&lt;=82),_xlfn.UNICHAR(9748),AND($K5621&gt;=95,$K5621&lt;=99),_xlfn.UNICHAR(9889),TRUE,_xlfn.UNICHAR(9729)))</f>
        <v/>
      </c>
      <c r="F5621" t="str" cm="1">
        <f t="array" ref="F5621">IF($K5621="","",_xlfn.IFS($K5621=0,"Clear",$K5621&lt;=3,"Partly Cloudy",OR($K5621=45,$K5621=48),"Fog",AND($K5621&gt;=51,$K5621&lt;=67),"Drizzle",AND($K5621&gt;=71,$K5621&lt;=77),"Snow",AND($K5621&gt;=80,$K5621&lt;=82),"Rain Showers",AND($K5621&gt;=95,$K5621&lt;=99),"Thunderstorm",TRUE,"Cloudy"))</f>
        <v/>
      </c>
      <c r="G5621" s="3" t="str" cm="1">
        <f t="array" ref="G5621">IF($A5621="","",INDEX(OpenMeteoAPI[TemperatureC],ROWS($G$2:G5621)))</f>
        <v/>
      </c>
      <c r="H5621" s="4" t="str" cm="1">
        <f t="array" ref="H5621">IF($A5621="","",INDEX(OpenMeteoAPI[RelativeHumidityPct],ROWS($H$2:H5621))/100)</f>
        <v/>
      </c>
      <c r="I5621" s="4" t="str" cm="1">
        <f t="array" ref="I5621">IF($A5621="","",INDEX(OpenMeteoAPI[PrecipitationProbabilityPct],ROWS($I$2:I5621))/100)</f>
        <v/>
      </c>
      <c r="J5621" s="3" t="str" cm="1">
        <f t="array" ref="J5621">IF($A5621="","",INDEX(OpenMeteoAPI[PrecipitationMM],ROWS($J$2:J5621)))</f>
        <v/>
      </c>
      <c r="K5621" t="str" cm="1">
        <f t="array" ref="K5621">IF($A5621="","",INDEX(OpenMeteoAPI[WeatherCode],ROWS($K$2:K5621)))</f>
        <v/>
      </c>
      <c r="L5621" s="3" t="str" cm="1">
        <f t="array" ref="L5621">IF($A5621="","",INDEX(OpenMeteoAPI[WindSpeedKMH],ROWS($L$2:L5621)))</f>
        <v/>
      </c>
    </row>
    <row r="5622" spans="1:12">
      <c r="A5622" t="str" cm="1">
        <f t="array" ref="A5622">IFERROR(INDEX(OpenMeteoAPI[City],ROWS($A$2:A5622))&amp;", "&amp;INDEX(OpenMeteoAPI[CountryCode],ROWS($A$2:A5622)),"")</f>
        <v/>
      </c>
      <c r="B5622" t="str" cm="1">
        <f t="array" ref="B5622">IF($A5622="","",INDEX(OpenMeteoAPI[LocationID],ROWS($B$2:B5622)))</f>
        <v/>
      </c>
      <c r="C5622" s="5" t="str" cm="1">
        <f t="array" ref="C5622">IF($A5622="","",INDEX(OpenMeteoAPI[ForecastDateTime],ROWS($C$2:C5622)))</f>
        <v/>
      </c>
      <c r="D5622" t="str">
        <f t="shared" si="87"/>
        <v/>
      </c>
      <c r="E5622" t="str" cm="1">
        <f t="array" ref="E5622">IF($K5622="","",_xlfn.IFS($K5622=0,_xlfn.UNICHAR(9728),$K5622&lt;=3,_xlfn.UNICHAR(9729),OR($K5622=45,$K5622=48),"~",AND($K5622&gt;=51,$K5622&lt;=67),_xlfn.UNICHAR(9748),AND($K5622&gt;=71,$K5622&lt;=77),_xlfn.UNICHAR(10052),AND($K5622&gt;=80,$K5622&lt;=82),_xlfn.UNICHAR(9748),AND($K5622&gt;=95,$K5622&lt;=99),_xlfn.UNICHAR(9889),TRUE,_xlfn.UNICHAR(9729)))</f>
        <v/>
      </c>
      <c r="F5622" t="str" cm="1">
        <f t="array" ref="F5622">IF($K5622="","",_xlfn.IFS($K5622=0,"Clear",$K5622&lt;=3,"Partly Cloudy",OR($K5622=45,$K5622=48),"Fog",AND($K5622&gt;=51,$K5622&lt;=67),"Drizzle",AND($K5622&gt;=71,$K5622&lt;=77),"Snow",AND($K5622&gt;=80,$K5622&lt;=82),"Rain Showers",AND($K5622&gt;=95,$K5622&lt;=99),"Thunderstorm",TRUE,"Cloudy"))</f>
        <v/>
      </c>
      <c r="G5622" s="3" t="str" cm="1">
        <f t="array" ref="G5622">IF($A5622="","",INDEX(OpenMeteoAPI[TemperatureC],ROWS($G$2:G5622)))</f>
        <v/>
      </c>
      <c r="H5622" s="4" t="str" cm="1">
        <f t="array" ref="H5622">IF($A5622="","",INDEX(OpenMeteoAPI[RelativeHumidityPct],ROWS($H$2:H5622))/100)</f>
        <v/>
      </c>
      <c r="I5622" s="4" t="str" cm="1">
        <f t="array" ref="I5622">IF($A5622="","",INDEX(OpenMeteoAPI[PrecipitationProbabilityPct],ROWS($I$2:I5622))/100)</f>
        <v/>
      </c>
      <c r="J5622" s="3" t="str" cm="1">
        <f t="array" ref="J5622">IF($A5622="","",INDEX(OpenMeteoAPI[PrecipitationMM],ROWS($J$2:J5622)))</f>
        <v/>
      </c>
      <c r="K5622" t="str" cm="1">
        <f t="array" ref="K5622">IF($A5622="","",INDEX(OpenMeteoAPI[WeatherCode],ROWS($K$2:K5622)))</f>
        <v/>
      </c>
      <c r="L5622" s="3" t="str" cm="1">
        <f t="array" ref="L5622">IF($A5622="","",INDEX(OpenMeteoAPI[WindSpeedKMH],ROWS($L$2:L5622)))</f>
        <v/>
      </c>
    </row>
    <row r="5623" spans="1:12">
      <c r="A5623" t="str" cm="1">
        <f t="array" ref="A5623">IFERROR(INDEX(OpenMeteoAPI[City],ROWS($A$2:A5623))&amp;", "&amp;INDEX(OpenMeteoAPI[CountryCode],ROWS($A$2:A5623)),"")</f>
        <v/>
      </c>
      <c r="B5623" t="str" cm="1">
        <f t="array" ref="B5623">IF($A5623="","",INDEX(OpenMeteoAPI[LocationID],ROWS($B$2:B5623)))</f>
        <v/>
      </c>
      <c r="C5623" s="5" t="str" cm="1">
        <f t="array" ref="C5623">IF($A5623="","",INDEX(OpenMeteoAPI[ForecastDateTime],ROWS($C$2:C5623)))</f>
        <v/>
      </c>
      <c r="D5623" t="str">
        <f t="shared" si="87"/>
        <v/>
      </c>
      <c r="E5623" t="str" cm="1">
        <f t="array" ref="E5623">IF($K5623="","",_xlfn.IFS($K5623=0,_xlfn.UNICHAR(9728),$K5623&lt;=3,_xlfn.UNICHAR(9729),OR($K5623=45,$K5623=48),"~",AND($K5623&gt;=51,$K5623&lt;=67),_xlfn.UNICHAR(9748),AND($K5623&gt;=71,$K5623&lt;=77),_xlfn.UNICHAR(10052),AND($K5623&gt;=80,$K5623&lt;=82),_xlfn.UNICHAR(9748),AND($K5623&gt;=95,$K5623&lt;=99),_xlfn.UNICHAR(9889),TRUE,_xlfn.UNICHAR(9729)))</f>
        <v/>
      </c>
      <c r="F5623" t="str" cm="1">
        <f t="array" ref="F5623">IF($K5623="","",_xlfn.IFS($K5623=0,"Clear",$K5623&lt;=3,"Partly Cloudy",OR($K5623=45,$K5623=48),"Fog",AND($K5623&gt;=51,$K5623&lt;=67),"Drizzle",AND($K5623&gt;=71,$K5623&lt;=77),"Snow",AND($K5623&gt;=80,$K5623&lt;=82),"Rain Showers",AND($K5623&gt;=95,$K5623&lt;=99),"Thunderstorm",TRUE,"Cloudy"))</f>
        <v/>
      </c>
      <c r="G5623" s="3" t="str" cm="1">
        <f t="array" ref="G5623">IF($A5623="","",INDEX(OpenMeteoAPI[TemperatureC],ROWS($G$2:G5623)))</f>
        <v/>
      </c>
      <c r="H5623" s="4" t="str" cm="1">
        <f t="array" ref="H5623">IF($A5623="","",INDEX(OpenMeteoAPI[RelativeHumidityPct],ROWS($H$2:H5623))/100)</f>
        <v/>
      </c>
      <c r="I5623" s="4" t="str" cm="1">
        <f t="array" ref="I5623">IF($A5623="","",INDEX(OpenMeteoAPI[PrecipitationProbabilityPct],ROWS($I$2:I5623))/100)</f>
        <v/>
      </c>
      <c r="J5623" s="3" t="str" cm="1">
        <f t="array" ref="J5623">IF($A5623="","",INDEX(OpenMeteoAPI[PrecipitationMM],ROWS($J$2:J5623)))</f>
        <v/>
      </c>
      <c r="K5623" t="str" cm="1">
        <f t="array" ref="K5623">IF($A5623="","",INDEX(OpenMeteoAPI[WeatherCode],ROWS($K$2:K5623)))</f>
        <v/>
      </c>
      <c r="L5623" s="3" t="str" cm="1">
        <f t="array" ref="L5623">IF($A5623="","",INDEX(OpenMeteoAPI[WindSpeedKMH],ROWS($L$2:L5623)))</f>
        <v/>
      </c>
    </row>
    <row r="5624" spans="1:12">
      <c r="A5624" t="str" cm="1">
        <f t="array" ref="A5624">IFERROR(INDEX(OpenMeteoAPI[City],ROWS($A$2:A5624))&amp;", "&amp;INDEX(OpenMeteoAPI[CountryCode],ROWS($A$2:A5624)),"")</f>
        <v/>
      </c>
      <c r="B5624" t="str" cm="1">
        <f t="array" ref="B5624">IF($A5624="","",INDEX(OpenMeteoAPI[LocationID],ROWS($B$2:B5624)))</f>
        <v/>
      </c>
      <c r="C5624" s="5" t="str" cm="1">
        <f t="array" ref="C5624">IF($A5624="","",INDEX(OpenMeteoAPI[ForecastDateTime],ROWS($C$2:C5624)))</f>
        <v/>
      </c>
      <c r="D5624" t="str">
        <f t="shared" si="87"/>
        <v/>
      </c>
      <c r="E5624" t="str" cm="1">
        <f t="array" ref="E5624">IF($K5624="","",_xlfn.IFS($K5624=0,_xlfn.UNICHAR(9728),$K5624&lt;=3,_xlfn.UNICHAR(9729),OR($K5624=45,$K5624=48),"~",AND($K5624&gt;=51,$K5624&lt;=67),_xlfn.UNICHAR(9748),AND($K5624&gt;=71,$K5624&lt;=77),_xlfn.UNICHAR(10052),AND($K5624&gt;=80,$K5624&lt;=82),_xlfn.UNICHAR(9748),AND($K5624&gt;=95,$K5624&lt;=99),_xlfn.UNICHAR(9889),TRUE,_xlfn.UNICHAR(9729)))</f>
        <v/>
      </c>
      <c r="F5624" t="str" cm="1">
        <f t="array" ref="F5624">IF($K5624="","",_xlfn.IFS($K5624=0,"Clear",$K5624&lt;=3,"Partly Cloudy",OR($K5624=45,$K5624=48),"Fog",AND($K5624&gt;=51,$K5624&lt;=67),"Drizzle",AND($K5624&gt;=71,$K5624&lt;=77),"Snow",AND($K5624&gt;=80,$K5624&lt;=82),"Rain Showers",AND($K5624&gt;=95,$K5624&lt;=99),"Thunderstorm",TRUE,"Cloudy"))</f>
        <v/>
      </c>
      <c r="G5624" s="3" t="str" cm="1">
        <f t="array" ref="G5624">IF($A5624="","",INDEX(OpenMeteoAPI[TemperatureC],ROWS($G$2:G5624)))</f>
        <v/>
      </c>
      <c r="H5624" s="4" t="str" cm="1">
        <f t="array" ref="H5624">IF($A5624="","",INDEX(OpenMeteoAPI[RelativeHumidityPct],ROWS($H$2:H5624))/100)</f>
        <v/>
      </c>
      <c r="I5624" s="4" t="str" cm="1">
        <f t="array" ref="I5624">IF($A5624="","",INDEX(OpenMeteoAPI[PrecipitationProbabilityPct],ROWS($I$2:I5624))/100)</f>
        <v/>
      </c>
      <c r="J5624" s="3" t="str" cm="1">
        <f t="array" ref="J5624">IF($A5624="","",INDEX(OpenMeteoAPI[PrecipitationMM],ROWS($J$2:J5624)))</f>
        <v/>
      </c>
      <c r="K5624" t="str" cm="1">
        <f t="array" ref="K5624">IF($A5624="","",INDEX(OpenMeteoAPI[WeatherCode],ROWS($K$2:K5624)))</f>
        <v/>
      </c>
      <c r="L5624" s="3" t="str" cm="1">
        <f t="array" ref="L5624">IF($A5624="","",INDEX(OpenMeteoAPI[WindSpeedKMH],ROWS($L$2:L5624)))</f>
        <v/>
      </c>
    </row>
    <row r="5625" spans="1:12">
      <c r="A5625" t="str" cm="1">
        <f t="array" ref="A5625">IFERROR(INDEX(OpenMeteoAPI[City],ROWS($A$2:A5625))&amp;", "&amp;INDEX(OpenMeteoAPI[CountryCode],ROWS($A$2:A5625)),"")</f>
        <v/>
      </c>
      <c r="B5625" t="str" cm="1">
        <f t="array" ref="B5625">IF($A5625="","",INDEX(OpenMeteoAPI[LocationID],ROWS($B$2:B5625)))</f>
        <v/>
      </c>
      <c r="C5625" s="5" t="str" cm="1">
        <f t="array" ref="C5625">IF($A5625="","",INDEX(OpenMeteoAPI[ForecastDateTime],ROWS($C$2:C5625)))</f>
        <v/>
      </c>
      <c r="D5625" t="str">
        <f t="shared" si="87"/>
        <v/>
      </c>
      <c r="E5625" t="str" cm="1">
        <f t="array" ref="E5625">IF($K5625="","",_xlfn.IFS($K5625=0,_xlfn.UNICHAR(9728),$K5625&lt;=3,_xlfn.UNICHAR(9729),OR($K5625=45,$K5625=48),"~",AND($K5625&gt;=51,$K5625&lt;=67),_xlfn.UNICHAR(9748),AND($K5625&gt;=71,$K5625&lt;=77),_xlfn.UNICHAR(10052),AND($K5625&gt;=80,$K5625&lt;=82),_xlfn.UNICHAR(9748),AND($K5625&gt;=95,$K5625&lt;=99),_xlfn.UNICHAR(9889),TRUE,_xlfn.UNICHAR(9729)))</f>
        <v/>
      </c>
      <c r="F5625" t="str" cm="1">
        <f t="array" ref="F5625">IF($K5625="","",_xlfn.IFS($K5625=0,"Clear",$K5625&lt;=3,"Partly Cloudy",OR($K5625=45,$K5625=48),"Fog",AND($K5625&gt;=51,$K5625&lt;=67),"Drizzle",AND($K5625&gt;=71,$K5625&lt;=77),"Snow",AND($K5625&gt;=80,$K5625&lt;=82),"Rain Showers",AND($K5625&gt;=95,$K5625&lt;=99),"Thunderstorm",TRUE,"Cloudy"))</f>
        <v/>
      </c>
      <c r="G5625" s="3" t="str" cm="1">
        <f t="array" ref="G5625">IF($A5625="","",INDEX(OpenMeteoAPI[TemperatureC],ROWS($G$2:G5625)))</f>
        <v/>
      </c>
      <c r="H5625" s="4" t="str" cm="1">
        <f t="array" ref="H5625">IF($A5625="","",INDEX(OpenMeteoAPI[RelativeHumidityPct],ROWS($H$2:H5625))/100)</f>
        <v/>
      </c>
      <c r="I5625" s="4" t="str" cm="1">
        <f t="array" ref="I5625">IF($A5625="","",INDEX(OpenMeteoAPI[PrecipitationProbabilityPct],ROWS($I$2:I5625))/100)</f>
        <v/>
      </c>
      <c r="J5625" s="3" t="str" cm="1">
        <f t="array" ref="J5625">IF($A5625="","",INDEX(OpenMeteoAPI[PrecipitationMM],ROWS($J$2:J5625)))</f>
        <v/>
      </c>
      <c r="K5625" t="str" cm="1">
        <f t="array" ref="K5625">IF($A5625="","",INDEX(OpenMeteoAPI[WeatherCode],ROWS($K$2:K5625)))</f>
        <v/>
      </c>
      <c r="L5625" s="3" t="str" cm="1">
        <f t="array" ref="L5625">IF($A5625="","",INDEX(OpenMeteoAPI[WindSpeedKMH],ROWS($L$2:L5625)))</f>
        <v/>
      </c>
    </row>
    <row r="5626" spans="1:12">
      <c r="A5626" t="str" cm="1">
        <f t="array" ref="A5626">IFERROR(INDEX(OpenMeteoAPI[City],ROWS($A$2:A5626))&amp;", "&amp;INDEX(OpenMeteoAPI[CountryCode],ROWS($A$2:A5626)),"")</f>
        <v/>
      </c>
      <c r="B5626" t="str" cm="1">
        <f t="array" ref="B5626">IF($A5626="","",INDEX(OpenMeteoAPI[LocationID],ROWS($B$2:B5626)))</f>
        <v/>
      </c>
      <c r="C5626" s="5" t="str" cm="1">
        <f t="array" ref="C5626">IF($A5626="","",INDEX(OpenMeteoAPI[ForecastDateTime],ROWS($C$2:C5626)))</f>
        <v/>
      </c>
      <c r="D5626" t="str">
        <f t="shared" si="87"/>
        <v/>
      </c>
      <c r="E5626" t="str" cm="1">
        <f t="array" ref="E5626">IF($K5626="","",_xlfn.IFS($K5626=0,_xlfn.UNICHAR(9728),$K5626&lt;=3,_xlfn.UNICHAR(9729),OR($K5626=45,$K5626=48),"~",AND($K5626&gt;=51,$K5626&lt;=67),_xlfn.UNICHAR(9748),AND($K5626&gt;=71,$K5626&lt;=77),_xlfn.UNICHAR(10052),AND($K5626&gt;=80,$K5626&lt;=82),_xlfn.UNICHAR(9748),AND($K5626&gt;=95,$K5626&lt;=99),_xlfn.UNICHAR(9889),TRUE,_xlfn.UNICHAR(9729)))</f>
        <v/>
      </c>
      <c r="F5626" t="str" cm="1">
        <f t="array" ref="F5626">IF($K5626="","",_xlfn.IFS($K5626=0,"Clear",$K5626&lt;=3,"Partly Cloudy",OR($K5626=45,$K5626=48),"Fog",AND($K5626&gt;=51,$K5626&lt;=67),"Drizzle",AND($K5626&gt;=71,$K5626&lt;=77),"Snow",AND($K5626&gt;=80,$K5626&lt;=82),"Rain Showers",AND($K5626&gt;=95,$K5626&lt;=99),"Thunderstorm",TRUE,"Cloudy"))</f>
        <v/>
      </c>
      <c r="G5626" s="3" t="str" cm="1">
        <f t="array" ref="G5626">IF($A5626="","",INDEX(OpenMeteoAPI[TemperatureC],ROWS($G$2:G5626)))</f>
        <v/>
      </c>
      <c r="H5626" s="4" t="str" cm="1">
        <f t="array" ref="H5626">IF($A5626="","",INDEX(OpenMeteoAPI[RelativeHumidityPct],ROWS($H$2:H5626))/100)</f>
        <v/>
      </c>
      <c r="I5626" s="4" t="str" cm="1">
        <f t="array" ref="I5626">IF($A5626="","",INDEX(OpenMeteoAPI[PrecipitationProbabilityPct],ROWS($I$2:I5626))/100)</f>
        <v/>
      </c>
      <c r="J5626" s="3" t="str" cm="1">
        <f t="array" ref="J5626">IF($A5626="","",INDEX(OpenMeteoAPI[PrecipitationMM],ROWS($J$2:J5626)))</f>
        <v/>
      </c>
      <c r="K5626" t="str" cm="1">
        <f t="array" ref="K5626">IF($A5626="","",INDEX(OpenMeteoAPI[WeatherCode],ROWS($K$2:K5626)))</f>
        <v/>
      </c>
      <c r="L5626" s="3" t="str" cm="1">
        <f t="array" ref="L5626">IF($A5626="","",INDEX(OpenMeteoAPI[WindSpeedKMH],ROWS($L$2:L5626)))</f>
        <v/>
      </c>
    </row>
    <row r="5627" spans="1:12">
      <c r="A5627" t="str" cm="1">
        <f t="array" ref="A5627">IFERROR(INDEX(OpenMeteoAPI[City],ROWS($A$2:A5627))&amp;", "&amp;INDEX(OpenMeteoAPI[CountryCode],ROWS($A$2:A5627)),"")</f>
        <v/>
      </c>
      <c r="B5627" t="str" cm="1">
        <f t="array" ref="B5627">IF($A5627="","",INDEX(OpenMeteoAPI[LocationID],ROWS($B$2:B5627)))</f>
        <v/>
      </c>
      <c r="C5627" s="5" t="str" cm="1">
        <f t="array" ref="C5627">IF($A5627="","",INDEX(OpenMeteoAPI[ForecastDateTime],ROWS($C$2:C5627)))</f>
        <v/>
      </c>
      <c r="D5627" t="str">
        <f t="shared" si="87"/>
        <v/>
      </c>
      <c r="E5627" t="str" cm="1">
        <f t="array" ref="E5627">IF($K5627="","",_xlfn.IFS($K5627=0,_xlfn.UNICHAR(9728),$K5627&lt;=3,_xlfn.UNICHAR(9729),OR($K5627=45,$K5627=48),"~",AND($K5627&gt;=51,$K5627&lt;=67),_xlfn.UNICHAR(9748),AND($K5627&gt;=71,$K5627&lt;=77),_xlfn.UNICHAR(10052),AND($K5627&gt;=80,$K5627&lt;=82),_xlfn.UNICHAR(9748),AND($K5627&gt;=95,$K5627&lt;=99),_xlfn.UNICHAR(9889),TRUE,_xlfn.UNICHAR(9729)))</f>
        <v/>
      </c>
      <c r="F5627" t="str" cm="1">
        <f t="array" ref="F5627">IF($K5627="","",_xlfn.IFS($K5627=0,"Clear",$K5627&lt;=3,"Partly Cloudy",OR($K5627=45,$K5627=48),"Fog",AND($K5627&gt;=51,$K5627&lt;=67),"Drizzle",AND($K5627&gt;=71,$K5627&lt;=77),"Snow",AND($K5627&gt;=80,$K5627&lt;=82),"Rain Showers",AND($K5627&gt;=95,$K5627&lt;=99),"Thunderstorm",TRUE,"Cloudy"))</f>
        <v/>
      </c>
      <c r="G5627" s="3" t="str" cm="1">
        <f t="array" ref="G5627">IF($A5627="","",INDEX(OpenMeteoAPI[TemperatureC],ROWS($G$2:G5627)))</f>
        <v/>
      </c>
      <c r="H5627" s="4" t="str" cm="1">
        <f t="array" ref="H5627">IF($A5627="","",INDEX(OpenMeteoAPI[RelativeHumidityPct],ROWS($H$2:H5627))/100)</f>
        <v/>
      </c>
      <c r="I5627" s="4" t="str" cm="1">
        <f t="array" ref="I5627">IF($A5627="","",INDEX(OpenMeteoAPI[PrecipitationProbabilityPct],ROWS($I$2:I5627))/100)</f>
        <v/>
      </c>
      <c r="J5627" s="3" t="str" cm="1">
        <f t="array" ref="J5627">IF($A5627="","",INDEX(OpenMeteoAPI[PrecipitationMM],ROWS($J$2:J5627)))</f>
        <v/>
      </c>
      <c r="K5627" t="str" cm="1">
        <f t="array" ref="K5627">IF($A5627="","",INDEX(OpenMeteoAPI[WeatherCode],ROWS($K$2:K5627)))</f>
        <v/>
      </c>
      <c r="L5627" s="3" t="str" cm="1">
        <f t="array" ref="L5627">IF($A5627="","",INDEX(OpenMeteoAPI[WindSpeedKMH],ROWS($L$2:L5627)))</f>
        <v/>
      </c>
    </row>
    <row r="5628" spans="1:12">
      <c r="A5628" t="str" cm="1">
        <f t="array" ref="A5628">IFERROR(INDEX(OpenMeteoAPI[City],ROWS($A$2:A5628))&amp;", "&amp;INDEX(OpenMeteoAPI[CountryCode],ROWS($A$2:A5628)),"")</f>
        <v/>
      </c>
      <c r="B5628" t="str" cm="1">
        <f t="array" ref="B5628">IF($A5628="","",INDEX(OpenMeteoAPI[LocationID],ROWS($B$2:B5628)))</f>
        <v/>
      </c>
      <c r="C5628" s="5" t="str" cm="1">
        <f t="array" ref="C5628">IF($A5628="","",INDEX(OpenMeteoAPI[ForecastDateTime],ROWS($C$2:C5628)))</f>
        <v/>
      </c>
      <c r="D5628" t="str">
        <f t="shared" si="87"/>
        <v/>
      </c>
      <c r="E5628" t="str" cm="1">
        <f t="array" ref="E5628">IF($K5628="","",_xlfn.IFS($K5628=0,_xlfn.UNICHAR(9728),$K5628&lt;=3,_xlfn.UNICHAR(9729),OR($K5628=45,$K5628=48),"~",AND($K5628&gt;=51,$K5628&lt;=67),_xlfn.UNICHAR(9748),AND($K5628&gt;=71,$K5628&lt;=77),_xlfn.UNICHAR(10052),AND($K5628&gt;=80,$K5628&lt;=82),_xlfn.UNICHAR(9748),AND($K5628&gt;=95,$K5628&lt;=99),_xlfn.UNICHAR(9889),TRUE,_xlfn.UNICHAR(9729)))</f>
        <v/>
      </c>
      <c r="F5628" t="str" cm="1">
        <f t="array" ref="F5628">IF($K5628="","",_xlfn.IFS($K5628=0,"Clear",$K5628&lt;=3,"Partly Cloudy",OR($K5628=45,$K5628=48),"Fog",AND($K5628&gt;=51,$K5628&lt;=67),"Drizzle",AND($K5628&gt;=71,$K5628&lt;=77),"Snow",AND($K5628&gt;=80,$K5628&lt;=82),"Rain Showers",AND($K5628&gt;=95,$K5628&lt;=99),"Thunderstorm",TRUE,"Cloudy"))</f>
        <v/>
      </c>
      <c r="G5628" s="3" t="str" cm="1">
        <f t="array" ref="G5628">IF($A5628="","",INDEX(OpenMeteoAPI[TemperatureC],ROWS($G$2:G5628)))</f>
        <v/>
      </c>
      <c r="H5628" s="4" t="str" cm="1">
        <f t="array" ref="H5628">IF($A5628="","",INDEX(OpenMeteoAPI[RelativeHumidityPct],ROWS($H$2:H5628))/100)</f>
        <v/>
      </c>
      <c r="I5628" s="4" t="str" cm="1">
        <f t="array" ref="I5628">IF($A5628="","",INDEX(OpenMeteoAPI[PrecipitationProbabilityPct],ROWS($I$2:I5628))/100)</f>
        <v/>
      </c>
      <c r="J5628" s="3" t="str" cm="1">
        <f t="array" ref="J5628">IF($A5628="","",INDEX(OpenMeteoAPI[PrecipitationMM],ROWS($J$2:J5628)))</f>
        <v/>
      </c>
      <c r="K5628" t="str" cm="1">
        <f t="array" ref="K5628">IF($A5628="","",INDEX(OpenMeteoAPI[WeatherCode],ROWS($K$2:K5628)))</f>
        <v/>
      </c>
      <c r="L5628" s="3" t="str" cm="1">
        <f t="array" ref="L5628">IF($A5628="","",INDEX(OpenMeteoAPI[WindSpeedKMH],ROWS($L$2:L5628)))</f>
        <v/>
      </c>
    </row>
    <row r="5629" spans="1:12">
      <c r="A5629" t="str" cm="1">
        <f t="array" ref="A5629">IFERROR(INDEX(OpenMeteoAPI[City],ROWS($A$2:A5629))&amp;", "&amp;INDEX(OpenMeteoAPI[CountryCode],ROWS($A$2:A5629)),"")</f>
        <v/>
      </c>
      <c r="B5629" t="str" cm="1">
        <f t="array" ref="B5629">IF($A5629="","",INDEX(OpenMeteoAPI[LocationID],ROWS($B$2:B5629)))</f>
        <v/>
      </c>
      <c r="C5629" s="5" t="str" cm="1">
        <f t="array" ref="C5629">IF($A5629="","",INDEX(OpenMeteoAPI[ForecastDateTime],ROWS($C$2:C5629)))</f>
        <v/>
      </c>
      <c r="D5629" t="str">
        <f t="shared" si="87"/>
        <v/>
      </c>
      <c r="E5629" t="str" cm="1">
        <f t="array" ref="E5629">IF($K5629="","",_xlfn.IFS($K5629=0,_xlfn.UNICHAR(9728),$K5629&lt;=3,_xlfn.UNICHAR(9729),OR($K5629=45,$K5629=48),"~",AND($K5629&gt;=51,$K5629&lt;=67),_xlfn.UNICHAR(9748),AND($K5629&gt;=71,$K5629&lt;=77),_xlfn.UNICHAR(10052),AND($K5629&gt;=80,$K5629&lt;=82),_xlfn.UNICHAR(9748),AND($K5629&gt;=95,$K5629&lt;=99),_xlfn.UNICHAR(9889),TRUE,_xlfn.UNICHAR(9729)))</f>
        <v/>
      </c>
      <c r="F5629" t="str" cm="1">
        <f t="array" ref="F5629">IF($K5629="","",_xlfn.IFS($K5629=0,"Clear",$K5629&lt;=3,"Partly Cloudy",OR($K5629=45,$K5629=48),"Fog",AND($K5629&gt;=51,$K5629&lt;=67),"Drizzle",AND($K5629&gt;=71,$K5629&lt;=77),"Snow",AND($K5629&gt;=80,$K5629&lt;=82),"Rain Showers",AND($K5629&gt;=95,$K5629&lt;=99),"Thunderstorm",TRUE,"Cloudy"))</f>
        <v/>
      </c>
      <c r="G5629" s="3" t="str" cm="1">
        <f t="array" ref="G5629">IF($A5629="","",INDEX(OpenMeteoAPI[TemperatureC],ROWS($G$2:G5629)))</f>
        <v/>
      </c>
      <c r="H5629" s="4" t="str" cm="1">
        <f t="array" ref="H5629">IF($A5629="","",INDEX(OpenMeteoAPI[RelativeHumidityPct],ROWS($H$2:H5629))/100)</f>
        <v/>
      </c>
      <c r="I5629" s="4" t="str" cm="1">
        <f t="array" ref="I5629">IF($A5629="","",INDEX(OpenMeteoAPI[PrecipitationProbabilityPct],ROWS($I$2:I5629))/100)</f>
        <v/>
      </c>
      <c r="J5629" s="3" t="str" cm="1">
        <f t="array" ref="J5629">IF($A5629="","",INDEX(OpenMeteoAPI[PrecipitationMM],ROWS($J$2:J5629)))</f>
        <v/>
      </c>
      <c r="K5629" t="str" cm="1">
        <f t="array" ref="K5629">IF($A5629="","",INDEX(OpenMeteoAPI[WeatherCode],ROWS($K$2:K5629)))</f>
        <v/>
      </c>
      <c r="L5629" s="3" t="str" cm="1">
        <f t="array" ref="L5629">IF($A5629="","",INDEX(OpenMeteoAPI[WindSpeedKMH],ROWS($L$2:L5629)))</f>
        <v/>
      </c>
    </row>
    <row r="5630" spans="1:12">
      <c r="A5630" t="str" cm="1">
        <f t="array" ref="A5630">IFERROR(INDEX(OpenMeteoAPI[City],ROWS($A$2:A5630))&amp;", "&amp;INDEX(OpenMeteoAPI[CountryCode],ROWS($A$2:A5630)),"")</f>
        <v/>
      </c>
      <c r="B5630" t="str" cm="1">
        <f t="array" ref="B5630">IF($A5630="","",INDEX(OpenMeteoAPI[LocationID],ROWS($B$2:B5630)))</f>
        <v/>
      </c>
      <c r="C5630" s="5" t="str" cm="1">
        <f t="array" ref="C5630">IF($A5630="","",INDEX(OpenMeteoAPI[ForecastDateTime],ROWS($C$2:C5630)))</f>
        <v/>
      </c>
      <c r="D5630" t="str">
        <f t="shared" si="87"/>
        <v/>
      </c>
      <c r="E5630" t="str" cm="1">
        <f t="array" ref="E5630">IF($K5630="","",_xlfn.IFS($K5630=0,_xlfn.UNICHAR(9728),$K5630&lt;=3,_xlfn.UNICHAR(9729),OR($K5630=45,$K5630=48),"~",AND($K5630&gt;=51,$K5630&lt;=67),_xlfn.UNICHAR(9748),AND($K5630&gt;=71,$K5630&lt;=77),_xlfn.UNICHAR(10052),AND($K5630&gt;=80,$K5630&lt;=82),_xlfn.UNICHAR(9748),AND($K5630&gt;=95,$K5630&lt;=99),_xlfn.UNICHAR(9889),TRUE,_xlfn.UNICHAR(9729)))</f>
        <v/>
      </c>
      <c r="F5630" t="str" cm="1">
        <f t="array" ref="F5630">IF($K5630="","",_xlfn.IFS($K5630=0,"Clear",$K5630&lt;=3,"Partly Cloudy",OR($K5630=45,$K5630=48),"Fog",AND($K5630&gt;=51,$K5630&lt;=67),"Drizzle",AND($K5630&gt;=71,$K5630&lt;=77),"Snow",AND($K5630&gt;=80,$K5630&lt;=82),"Rain Showers",AND($K5630&gt;=95,$K5630&lt;=99),"Thunderstorm",TRUE,"Cloudy"))</f>
        <v/>
      </c>
      <c r="G5630" s="3" t="str" cm="1">
        <f t="array" ref="G5630">IF($A5630="","",INDEX(OpenMeteoAPI[TemperatureC],ROWS($G$2:G5630)))</f>
        <v/>
      </c>
      <c r="H5630" s="4" t="str" cm="1">
        <f t="array" ref="H5630">IF($A5630="","",INDEX(OpenMeteoAPI[RelativeHumidityPct],ROWS($H$2:H5630))/100)</f>
        <v/>
      </c>
      <c r="I5630" s="4" t="str" cm="1">
        <f t="array" ref="I5630">IF($A5630="","",INDEX(OpenMeteoAPI[PrecipitationProbabilityPct],ROWS($I$2:I5630))/100)</f>
        <v/>
      </c>
      <c r="J5630" s="3" t="str" cm="1">
        <f t="array" ref="J5630">IF($A5630="","",INDEX(OpenMeteoAPI[PrecipitationMM],ROWS($J$2:J5630)))</f>
        <v/>
      </c>
      <c r="K5630" t="str" cm="1">
        <f t="array" ref="K5630">IF($A5630="","",INDEX(OpenMeteoAPI[WeatherCode],ROWS($K$2:K5630)))</f>
        <v/>
      </c>
      <c r="L5630" s="3" t="str" cm="1">
        <f t="array" ref="L5630">IF($A5630="","",INDEX(OpenMeteoAPI[WindSpeedKMH],ROWS($L$2:L5630)))</f>
        <v/>
      </c>
    </row>
    <row r="5631" spans="1:12">
      <c r="A5631" t="str" cm="1">
        <f t="array" ref="A5631">IFERROR(INDEX(OpenMeteoAPI[City],ROWS($A$2:A5631))&amp;", "&amp;INDEX(OpenMeteoAPI[CountryCode],ROWS($A$2:A5631)),"")</f>
        <v/>
      </c>
      <c r="B5631" t="str" cm="1">
        <f t="array" ref="B5631">IF($A5631="","",INDEX(OpenMeteoAPI[LocationID],ROWS($B$2:B5631)))</f>
        <v/>
      </c>
      <c r="C5631" s="5" t="str" cm="1">
        <f t="array" ref="C5631">IF($A5631="","",INDEX(OpenMeteoAPI[ForecastDateTime],ROWS($C$2:C5631)))</f>
        <v/>
      </c>
      <c r="D5631" t="str">
        <f t="shared" si="87"/>
        <v/>
      </c>
      <c r="E5631" t="str" cm="1">
        <f t="array" ref="E5631">IF($K5631="","",_xlfn.IFS($K5631=0,_xlfn.UNICHAR(9728),$K5631&lt;=3,_xlfn.UNICHAR(9729),OR($K5631=45,$K5631=48),"~",AND($K5631&gt;=51,$K5631&lt;=67),_xlfn.UNICHAR(9748),AND($K5631&gt;=71,$K5631&lt;=77),_xlfn.UNICHAR(10052),AND($K5631&gt;=80,$K5631&lt;=82),_xlfn.UNICHAR(9748),AND($K5631&gt;=95,$K5631&lt;=99),_xlfn.UNICHAR(9889),TRUE,_xlfn.UNICHAR(9729)))</f>
        <v/>
      </c>
      <c r="F5631" t="str" cm="1">
        <f t="array" ref="F5631">IF($K5631="","",_xlfn.IFS($K5631=0,"Clear",$K5631&lt;=3,"Partly Cloudy",OR($K5631=45,$K5631=48),"Fog",AND($K5631&gt;=51,$K5631&lt;=67),"Drizzle",AND($K5631&gt;=71,$K5631&lt;=77),"Snow",AND($K5631&gt;=80,$K5631&lt;=82),"Rain Showers",AND($K5631&gt;=95,$K5631&lt;=99),"Thunderstorm",TRUE,"Cloudy"))</f>
        <v/>
      </c>
      <c r="G5631" s="3" t="str" cm="1">
        <f t="array" ref="G5631">IF($A5631="","",INDEX(OpenMeteoAPI[TemperatureC],ROWS($G$2:G5631)))</f>
        <v/>
      </c>
      <c r="H5631" s="4" t="str" cm="1">
        <f t="array" ref="H5631">IF($A5631="","",INDEX(OpenMeteoAPI[RelativeHumidityPct],ROWS($H$2:H5631))/100)</f>
        <v/>
      </c>
      <c r="I5631" s="4" t="str" cm="1">
        <f t="array" ref="I5631">IF($A5631="","",INDEX(OpenMeteoAPI[PrecipitationProbabilityPct],ROWS($I$2:I5631))/100)</f>
        <v/>
      </c>
      <c r="J5631" s="3" t="str" cm="1">
        <f t="array" ref="J5631">IF($A5631="","",INDEX(OpenMeteoAPI[PrecipitationMM],ROWS($J$2:J5631)))</f>
        <v/>
      </c>
      <c r="K5631" t="str" cm="1">
        <f t="array" ref="K5631">IF($A5631="","",INDEX(OpenMeteoAPI[WeatherCode],ROWS($K$2:K5631)))</f>
        <v/>
      </c>
      <c r="L5631" s="3" t="str" cm="1">
        <f t="array" ref="L5631">IF($A5631="","",INDEX(OpenMeteoAPI[WindSpeedKMH],ROWS($L$2:L5631)))</f>
        <v/>
      </c>
    </row>
    <row r="5632" spans="1:12">
      <c r="A5632" t="str" cm="1">
        <f t="array" ref="A5632">IFERROR(INDEX(OpenMeteoAPI[City],ROWS($A$2:A5632))&amp;", "&amp;INDEX(OpenMeteoAPI[CountryCode],ROWS($A$2:A5632)),"")</f>
        <v/>
      </c>
      <c r="B5632" t="str" cm="1">
        <f t="array" ref="B5632">IF($A5632="","",INDEX(OpenMeteoAPI[LocationID],ROWS($B$2:B5632)))</f>
        <v/>
      </c>
      <c r="C5632" s="5" t="str" cm="1">
        <f t="array" ref="C5632">IF($A5632="","",INDEX(OpenMeteoAPI[ForecastDateTime],ROWS($C$2:C5632)))</f>
        <v/>
      </c>
      <c r="D5632" t="str">
        <f t="shared" si="87"/>
        <v/>
      </c>
      <c r="E5632" t="str" cm="1">
        <f t="array" ref="E5632">IF($K5632="","",_xlfn.IFS($K5632=0,_xlfn.UNICHAR(9728),$K5632&lt;=3,_xlfn.UNICHAR(9729),OR($K5632=45,$K5632=48),"~",AND($K5632&gt;=51,$K5632&lt;=67),_xlfn.UNICHAR(9748),AND($K5632&gt;=71,$K5632&lt;=77),_xlfn.UNICHAR(10052),AND($K5632&gt;=80,$K5632&lt;=82),_xlfn.UNICHAR(9748),AND($K5632&gt;=95,$K5632&lt;=99),_xlfn.UNICHAR(9889),TRUE,_xlfn.UNICHAR(9729)))</f>
        <v/>
      </c>
      <c r="F5632" t="str" cm="1">
        <f t="array" ref="F5632">IF($K5632="","",_xlfn.IFS($K5632=0,"Clear",$K5632&lt;=3,"Partly Cloudy",OR($K5632=45,$K5632=48),"Fog",AND($K5632&gt;=51,$K5632&lt;=67),"Drizzle",AND($K5632&gt;=71,$K5632&lt;=77),"Snow",AND($K5632&gt;=80,$K5632&lt;=82),"Rain Showers",AND($K5632&gt;=95,$K5632&lt;=99),"Thunderstorm",TRUE,"Cloudy"))</f>
        <v/>
      </c>
      <c r="G5632" s="3" t="str" cm="1">
        <f t="array" ref="G5632">IF($A5632="","",INDEX(OpenMeteoAPI[TemperatureC],ROWS($G$2:G5632)))</f>
        <v/>
      </c>
      <c r="H5632" s="4" t="str" cm="1">
        <f t="array" ref="H5632">IF($A5632="","",INDEX(OpenMeteoAPI[RelativeHumidityPct],ROWS($H$2:H5632))/100)</f>
        <v/>
      </c>
      <c r="I5632" s="4" t="str" cm="1">
        <f t="array" ref="I5632">IF($A5632="","",INDEX(OpenMeteoAPI[PrecipitationProbabilityPct],ROWS($I$2:I5632))/100)</f>
        <v/>
      </c>
      <c r="J5632" s="3" t="str" cm="1">
        <f t="array" ref="J5632">IF($A5632="","",INDEX(OpenMeteoAPI[PrecipitationMM],ROWS($J$2:J5632)))</f>
        <v/>
      </c>
      <c r="K5632" t="str" cm="1">
        <f t="array" ref="K5632">IF($A5632="","",INDEX(OpenMeteoAPI[WeatherCode],ROWS($K$2:K5632)))</f>
        <v/>
      </c>
      <c r="L5632" s="3" t="str" cm="1">
        <f t="array" ref="L5632">IF($A5632="","",INDEX(OpenMeteoAPI[WindSpeedKMH],ROWS($L$2:L5632)))</f>
        <v/>
      </c>
    </row>
    <row r="5633" spans="1:12">
      <c r="A5633" t="str" cm="1">
        <f t="array" ref="A5633">IFERROR(INDEX(OpenMeteoAPI[City],ROWS($A$2:A5633))&amp;", "&amp;INDEX(OpenMeteoAPI[CountryCode],ROWS($A$2:A5633)),"")</f>
        <v/>
      </c>
      <c r="B5633" t="str" cm="1">
        <f t="array" ref="B5633">IF($A5633="","",INDEX(OpenMeteoAPI[LocationID],ROWS($B$2:B5633)))</f>
        <v/>
      </c>
      <c r="C5633" s="5" t="str" cm="1">
        <f t="array" ref="C5633">IF($A5633="","",INDEX(OpenMeteoAPI[ForecastDateTime],ROWS($C$2:C5633)))</f>
        <v/>
      </c>
      <c r="D5633" t="str">
        <f t="shared" si="87"/>
        <v/>
      </c>
      <c r="E5633" t="str" cm="1">
        <f t="array" ref="E5633">IF($K5633="","",_xlfn.IFS($K5633=0,_xlfn.UNICHAR(9728),$K5633&lt;=3,_xlfn.UNICHAR(9729),OR($K5633=45,$K5633=48),"~",AND($K5633&gt;=51,$K5633&lt;=67),_xlfn.UNICHAR(9748),AND($K5633&gt;=71,$K5633&lt;=77),_xlfn.UNICHAR(10052),AND($K5633&gt;=80,$K5633&lt;=82),_xlfn.UNICHAR(9748),AND($K5633&gt;=95,$K5633&lt;=99),_xlfn.UNICHAR(9889),TRUE,_xlfn.UNICHAR(9729)))</f>
        <v/>
      </c>
      <c r="F5633" t="str" cm="1">
        <f t="array" ref="F5633">IF($K5633="","",_xlfn.IFS($K5633=0,"Clear",$K5633&lt;=3,"Partly Cloudy",OR($K5633=45,$K5633=48),"Fog",AND($K5633&gt;=51,$K5633&lt;=67),"Drizzle",AND($K5633&gt;=71,$K5633&lt;=77),"Snow",AND($K5633&gt;=80,$K5633&lt;=82),"Rain Showers",AND($K5633&gt;=95,$K5633&lt;=99),"Thunderstorm",TRUE,"Cloudy"))</f>
        <v/>
      </c>
      <c r="G5633" s="3" t="str" cm="1">
        <f t="array" ref="G5633">IF($A5633="","",INDEX(OpenMeteoAPI[TemperatureC],ROWS($G$2:G5633)))</f>
        <v/>
      </c>
      <c r="H5633" s="4" t="str" cm="1">
        <f t="array" ref="H5633">IF($A5633="","",INDEX(OpenMeteoAPI[RelativeHumidityPct],ROWS($H$2:H5633))/100)</f>
        <v/>
      </c>
      <c r="I5633" s="4" t="str" cm="1">
        <f t="array" ref="I5633">IF($A5633="","",INDEX(OpenMeteoAPI[PrecipitationProbabilityPct],ROWS($I$2:I5633))/100)</f>
        <v/>
      </c>
      <c r="J5633" s="3" t="str" cm="1">
        <f t="array" ref="J5633">IF($A5633="","",INDEX(OpenMeteoAPI[PrecipitationMM],ROWS($J$2:J5633)))</f>
        <v/>
      </c>
      <c r="K5633" t="str" cm="1">
        <f t="array" ref="K5633">IF($A5633="","",INDEX(OpenMeteoAPI[WeatherCode],ROWS($K$2:K5633)))</f>
        <v/>
      </c>
      <c r="L5633" s="3" t="str" cm="1">
        <f t="array" ref="L5633">IF($A5633="","",INDEX(OpenMeteoAPI[WindSpeedKMH],ROWS($L$2:L5633)))</f>
        <v/>
      </c>
    </row>
    <row r="5634" spans="1:12">
      <c r="A5634" t="str" cm="1">
        <f t="array" ref="A5634">IFERROR(INDEX(OpenMeteoAPI[City],ROWS($A$2:A5634))&amp;", "&amp;INDEX(OpenMeteoAPI[CountryCode],ROWS($A$2:A5634)),"")</f>
        <v/>
      </c>
      <c r="B5634" t="str" cm="1">
        <f t="array" ref="B5634">IF($A5634="","",INDEX(OpenMeteoAPI[LocationID],ROWS($B$2:B5634)))</f>
        <v/>
      </c>
      <c r="C5634" s="5" t="str" cm="1">
        <f t="array" ref="C5634">IF($A5634="","",INDEX(OpenMeteoAPI[ForecastDateTime],ROWS($C$2:C5634)))</f>
        <v/>
      </c>
      <c r="D5634" t="str">
        <f t="shared" si="87"/>
        <v/>
      </c>
      <c r="E5634" t="str" cm="1">
        <f t="array" ref="E5634">IF($K5634="","",_xlfn.IFS($K5634=0,_xlfn.UNICHAR(9728),$K5634&lt;=3,_xlfn.UNICHAR(9729),OR($K5634=45,$K5634=48),"~",AND($K5634&gt;=51,$K5634&lt;=67),_xlfn.UNICHAR(9748),AND($K5634&gt;=71,$K5634&lt;=77),_xlfn.UNICHAR(10052),AND($K5634&gt;=80,$K5634&lt;=82),_xlfn.UNICHAR(9748),AND($K5634&gt;=95,$K5634&lt;=99),_xlfn.UNICHAR(9889),TRUE,_xlfn.UNICHAR(9729)))</f>
        <v/>
      </c>
      <c r="F5634" t="str" cm="1">
        <f t="array" ref="F5634">IF($K5634="","",_xlfn.IFS($K5634=0,"Clear",$K5634&lt;=3,"Partly Cloudy",OR($K5634=45,$K5634=48),"Fog",AND($K5634&gt;=51,$K5634&lt;=67),"Drizzle",AND($K5634&gt;=71,$K5634&lt;=77),"Snow",AND($K5634&gt;=80,$K5634&lt;=82),"Rain Showers",AND($K5634&gt;=95,$K5634&lt;=99),"Thunderstorm",TRUE,"Cloudy"))</f>
        <v/>
      </c>
      <c r="G5634" s="3" t="str" cm="1">
        <f t="array" ref="G5634">IF($A5634="","",INDEX(OpenMeteoAPI[TemperatureC],ROWS($G$2:G5634)))</f>
        <v/>
      </c>
      <c r="H5634" s="4" t="str" cm="1">
        <f t="array" ref="H5634">IF($A5634="","",INDEX(OpenMeteoAPI[RelativeHumidityPct],ROWS($H$2:H5634))/100)</f>
        <v/>
      </c>
      <c r="I5634" s="4" t="str" cm="1">
        <f t="array" ref="I5634">IF($A5634="","",INDEX(OpenMeteoAPI[PrecipitationProbabilityPct],ROWS($I$2:I5634))/100)</f>
        <v/>
      </c>
      <c r="J5634" s="3" t="str" cm="1">
        <f t="array" ref="J5634">IF($A5634="","",INDEX(OpenMeteoAPI[PrecipitationMM],ROWS($J$2:J5634)))</f>
        <v/>
      </c>
      <c r="K5634" t="str" cm="1">
        <f t="array" ref="K5634">IF($A5634="","",INDEX(OpenMeteoAPI[WeatherCode],ROWS($K$2:K5634)))</f>
        <v/>
      </c>
      <c r="L5634" s="3" t="str" cm="1">
        <f t="array" ref="L5634">IF($A5634="","",INDEX(OpenMeteoAPI[WindSpeedKMH],ROWS($L$2:L5634)))</f>
        <v/>
      </c>
    </row>
    <row r="5635" spans="1:12">
      <c r="A5635" t="str" cm="1">
        <f t="array" ref="A5635">IFERROR(INDEX(OpenMeteoAPI[City],ROWS($A$2:A5635))&amp;", "&amp;INDEX(OpenMeteoAPI[CountryCode],ROWS($A$2:A5635)),"")</f>
        <v/>
      </c>
      <c r="B5635" t="str" cm="1">
        <f t="array" ref="B5635">IF($A5635="","",INDEX(OpenMeteoAPI[LocationID],ROWS($B$2:B5635)))</f>
        <v/>
      </c>
      <c r="C5635" s="5" t="str" cm="1">
        <f t="array" ref="C5635">IF($A5635="","",INDEX(OpenMeteoAPI[ForecastDateTime],ROWS($C$2:C5635)))</f>
        <v/>
      </c>
      <c r="D5635" t="str">
        <f t="shared" ref="D5635:D5698" si="88">IF($A5635="","",TEXT($C5635,"hAM/PM"))</f>
        <v/>
      </c>
      <c r="E5635" t="str" cm="1">
        <f t="array" ref="E5635">IF($K5635="","",_xlfn.IFS($K5635=0,_xlfn.UNICHAR(9728),$K5635&lt;=3,_xlfn.UNICHAR(9729),OR($K5635=45,$K5635=48),"~",AND($K5635&gt;=51,$K5635&lt;=67),_xlfn.UNICHAR(9748),AND($K5635&gt;=71,$K5635&lt;=77),_xlfn.UNICHAR(10052),AND($K5635&gt;=80,$K5635&lt;=82),_xlfn.UNICHAR(9748),AND($K5635&gt;=95,$K5635&lt;=99),_xlfn.UNICHAR(9889),TRUE,_xlfn.UNICHAR(9729)))</f>
        <v/>
      </c>
      <c r="F5635" t="str" cm="1">
        <f t="array" ref="F5635">IF($K5635="","",_xlfn.IFS($K5635=0,"Clear",$K5635&lt;=3,"Partly Cloudy",OR($K5635=45,$K5635=48),"Fog",AND($K5635&gt;=51,$K5635&lt;=67),"Drizzle",AND($K5635&gt;=71,$K5635&lt;=77),"Snow",AND($K5635&gt;=80,$K5635&lt;=82),"Rain Showers",AND($K5635&gt;=95,$K5635&lt;=99),"Thunderstorm",TRUE,"Cloudy"))</f>
        <v/>
      </c>
      <c r="G5635" s="3" t="str" cm="1">
        <f t="array" ref="G5635">IF($A5635="","",INDEX(OpenMeteoAPI[TemperatureC],ROWS($G$2:G5635)))</f>
        <v/>
      </c>
      <c r="H5635" s="4" t="str" cm="1">
        <f t="array" ref="H5635">IF($A5635="","",INDEX(OpenMeteoAPI[RelativeHumidityPct],ROWS($H$2:H5635))/100)</f>
        <v/>
      </c>
      <c r="I5635" s="4" t="str" cm="1">
        <f t="array" ref="I5635">IF($A5635="","",INDEX(OpenMeteoAPI[PrecipitationProbabilityPct],ROWS($I$2:I5635))/100)</f>
        <v/>
      </c>
      <c r="J5635" s="3" t="str" cm="1">
        <f t="array" ref="J5635">IF($A5635="","",INDEX(OpenMeteoAPI[PrecipitationMM],ROWS($J$2:J5635)))</f>
        <v/>
      </c>
      <c r="K5635" t="str" cm="1">
        <f t="array" ref="K5635">IF($A5635="","",INDEX(OpenMeteoAPI[WeatherCode],ROWS($K$2:K5635)))</f>
        <v/>
      </c>
      <c r="L5635" s="3" t="str" cm="1">
        <f t="array" ref="L5635">IF($A5635="","",INDEX(OpenMeteoAPI[WindSpeedKMH],ROWS($L$2:L5635)))</f>
        <v/>
      </c>
    </row>
    <row r="5636" spans="1:12">
      <c r="A5636" t="str" cm="1">
        <f t="array" ref="A5636">IFERROR(INDEX(OpenMeteoAPI[City],ROWS($A$2:A5636))&amp;", "&amp;INDEX(OpenMeteoAPI[CountryCode],ROWS($A$2:A5636)),"")</f>
        <v/>
      </c>
      <c r="B5636" t="str" cm="1">
        <f t="array" ref="B5636">IF($A5636="","",INDEX(OpenMeteoAPI[LocationID],ROWS($B$2:B5636)))</f>
        <v/>
      </c>
      <c r="C5636" s="5" t="str" cm="1">
        <f t="array" ref="C5636">IF($A5636="","",INDEX(OpenMeteoAPI[ForecastDateTime],ROWS($C$2:C5636)))</f>
        <v/>
      </c>
      <c r="D5636" t="str">
        <f t="shared" si="88"/>
        <v/>
      </c>
      <c r="E5636" t="str" cm="1">
        <f t="array" ref="E5636">IF($K5636="","",_xlfn.IFS($K5636=0,_xlfn.UNICHAR(9728),$K5636&lt;=3,_xlfn.UNICHAR(9729),OR($K5636=45,$K5636=48),"~",AND($K5636&gt;=51,$K5636&lt;=67),_xlfn.UNICHAR(9748),AND($K5636&gt;=71,$K5636&lt;=77),_xlfn.UNICHAR(10052),AND($K5636&gt;=80,$K5636&lt;=82),_xlfn.UNICHAR(9748),AND($K5636&gt;=95,$K5636&lt;=99),_xlfn.UNICHAR(9889),TRUE,_xlfn.UNICHAR(9729)))</f>
        <v/>
      </c>
      <c r="F5636" t="str" cm="1">
        <f t="array" ref="F5636">IF($K5636="","",_xlfn.IFS($K5636=0,"Clear",$K5636&lt;=3,"Partly Cloudy",OR($K5636=45,$K5636=48),"Fog",AND($K5636&gt;=51,$K5636&lt;=67),"Drizzle",AND($K5636&gt;=71,$K5636&lt;=77),"Snow",AND($K5636&gt;=80,$K5636&lt;=82),"Rain Showers",AND($K5636&gt;=95,$K5636&lt;=99),"Thunderstorm",TRUE,"Cloudy"))</f>
        <v/>
      </c>
      <c r="G5636" s="3" t="str" cm="1">
        <f t="array" ref="G5636">IF($A5636="","",INDEX(OpenMeteoAPI[TemperatureC],ROWS($G$2:G5636)))</f>
        <v/>
      </c>
      <c r="H5636" s="4" t="str" cm="1">
        <f t="array" ref="H5636">IF($A5636="","",INDEX(OpenMeteoAPI[RelativeHumidityPct],ROWS($H$2:H5636))/100)</f>
        <v/>
      </c>
      <c r="I5636" s="4" t="str" cm="1">
        <f t="array" ref="I5636">IF($A5636="","",INDEX(OpenMeteoAPI[PrecipitationProbabilityPct],ROWS($I$2:I5636))/100)</f>
        <v/>
      </c>
      <c r="J5636" s="3" t="str" cm="1">
        <f t="array" ref="J5636">IF($A5636="","",INDEX(OpenMeteoAPI[PrecipitationMM],ROWS($J$2:J5636)))</f>
        <v/>
      </c>
      <c r="K5636" t="str" cm="1">
        <f t="array" ref="K5636">IF($A5636="","",INDEX(OpenMeteoAPI[WeatherCode],ROWS($K$2:K5636)))</f>
        <v/>
      </c>
      <c r="L5636" s="3" t="str" cm="1">
        <f t="array" ref="L5636">IF($A5636="","",INDEX(OpenMeteoAPI[WindSpeedKMH],ROWS($L$2:L5636)))</f>
        <v/>
      </c>
    </row>
    <row r="5637" spans="1:12">
      <c r="A5637" t="str" cm="1">
        <f t="array" ref="A5637">IFERROR(INDEX(OpenMeteoAPI[City],ROWS($A$2:A5637))&amp;", "&amp;INDEX(OpenMeteoAPI[CountryCode],ROWS($A$2:A5637)),"")</f>
        <v/>
      </c>
      <c r="B5637" t="str" cm="1">
        <f t="array" ref="B5637">IF($A5637="","",INDEX(OpenMeteoAPI[LocationID],ROWS($B$2:B5637)))</f>
        <v/>
      </c>
      <c r="C5637" s="5" t="str" cm="1">
        <f t="array" ref="C5637">IF($A5637="","",INDEX(OpenMeteoAPI[ForecastDateTime],ROWS($C$2:C5637)))</f>
        <v/>
      </c>
      <c r="D5637" t="str">
        <f t="shared" si="88"/>
        <v/>
      </c>
      <c r="E5637" t="str" cm="1">
        <f t="array" ref="E5637">IF($K5637="","",_xlfn.IFS($K5637=0,_xlfn.UNICHAR(9728),$K5637&lt;=3,_xlfn.UNICHAR(9729),OR($K5637=45,$K5637=48),"~",AND($K5637&gt;=51,$K5637&lt;=67),_xlfn.UNICHAR(9748),AND($K5637&gt;=71,$K5637&lt;=77),_xlfn.UNICHAR(10052),AND($K5637&gt;=80,$K5637&lt;=82),_xlfn.UNICHAR(9748),AND($K5637&gt;=95,$K5637&lt;=99),_xlfn.UNICHAR(9889),TRUE,_xlfn.UNICHAR(9729)))</f>
        <v/>
      </c>
      <c r="F5637" t="str" cm="1">
        <f t="array" ref="F5637">IF($K5637="","",_xlfn.IFS($K5637=0,"Clear",$K5637&lt;=3,"Partly Cloudy",OR($K5637=45,$K5637=48),"Fog",AND($K5637&gt;=51,$K5637&lt;=67),"Drizzle",AND($K5637&gt;=71,$K5637&lt;=77),"Snow",AND($K5637&gt;=80,$K5637&lt;=82),"Rain Showers",AND($K5637&gt;=95,$K5637&lt;=99),"Thunderstorm",TRUE,"Cloudy"))</f>
        <v/>
      </c>
      <c r="G5637" s="3" t="str" cm="1">
        <f t="array" ref="G5637">IF($A5637="","",INDEX(OpenMeteoAPI[TemperatureC],ROWS($G$2:G5637)))</f>
        <v/>
      </c>
      <c r="H5637" s="4" t="str" cm="1">
        <f t="array" ref="H5637">IF($A5637="","",INDEX(OpenMeteoAPI[RelativeHumidityPct],ROWS($H$2:H5637))/100)</f>
        <v/>
      </c>
      <c r="I5637" s="4" t="str" cm="1">
        <f t="array" ref="I5637">IF($A5637="","",INDEX(OpenMeteoAPI[PrecipitationProbabilityPct],ROWS($I$2:I5637))/100)</f>
        <v/>
      </c>
      <c r="J5637" s="3" t="str" cm="1">
        <f t="array" ref="J5637">IF($A5637="","",INDEX(OpenMeteoAPI[PrecipitationMM],ROWS($J$2:J5637)))</f>
        <v/>
      </c>
      <c r="K5637" t="str" cm="1">
        <f t="array" ref="K5637">IF($A5637="","",INDEX(OpenMeteoAPI[WeatherCode],ROWS($K$2:K5637)))</f>
        <v/>
      </c>
      <c r="L5637" s="3" t="str" cm="1">
        <f t="array" ref="L5637">IF($A5637="","",INDEX(OpenMeteoAPI[WindSpeedKMH],ROWS($L$2:L5637)))</f>
        <v/>
      </c>
    </row>
    <row r="5638" spans="1:12">
      <c r="A5638" t="str" cm="1">
        <f t="array" ref="A5638">IFERROR(INDEX(OpenMeteoAPI[City],ROWS($A$2:A5638))&amp;", "&amp;INDEX(OpenMeteoAPI[CountryCode],ROWS($A$2:A5638)),"")</f>
        <v/>
      </c>
      <c r="B5638" t="str" cm="1">
        <f t="array" ref="B5638">IF($A5638="","",INDEX(OpenMeteoAPI[LocationID],ROWS($B$2:B5638)))</f>
        <v/>
      </c>
      <c r="C5638" s="5" t="str" cm="1">
        <f t="array" ref="C5638">IF($A5638="","",INDEX(OpenMeteoAPI[ForecastDateTime],ROWS($C$2:C5638)))</f>
        <v/>
      </c>
      <c r="D5638" t="str">
        <f t="shared" si="88"/>
        <v/>
      </c>
      <c r="E5638" t="str" cm="1">
        <f t="array" ref="E5638">IF($K5638="","",_xlfn.IFS($K5638=0,_xlfn.UNICHAR(9728),$K5638&lt;=3,_xlfn.UNICHAR(9729),OR($K5638=45,$K5638=48),"~",AND($K5638&gt;=51,$K5638&lt;=67),_xlfn.UNICHAR(9748),AND($K5638&gt;=71,$K5638&lt;=77),_xlfn.UNICHAR(10052),AND($K5638&gt;=80,$K5638&lt;=82),_xlfn.UNICHAR(9748),AND($K5638&gt;=95,$K5638&lt;=99),_xlfn.UNICHAR(9889),TRUE,_xlfn.UNICHAR(9729)))</f>
        <v/>
      </c>
      <c r="F5638" t="str" cm="1">
        <f t="array" ref="F5638">IF($K5638="","",_xlfn.IFS($K5638=0,"Clear",$K5638&lt;=3,"Partly Cloudy",OR($K5638=45,$K5638=48),"Fog",AND($K5638&gt;=51,$K5638&lt;=67),"Drizzle",AND($K5638&gt;=71,$K5638&lt;=77),"Snow",AND($K5638&gt;=80,$K5638&lt;=82),"Rain Showers",AND($K5638&gt;=95,$K5638&lt;=99),"Thunderstorm",TRUE,"Cloudy"))</f>
        <v/>
      </c>
      <c r="G5638" s="3" t="str" cm="1">
        <f t="array" ref="G5638">IF($A5638="","",INDEX(OpenMeteoAPI[TemperatureC],ROWS($G$2:G5638)))</f>
        <v/>
      </c>
      <c r="H5638" s="4" t="str" cm="1">
        <f t="array" ref="H5638">IF($A5638="","",INDEX(OpenMeteoAPI[RelativeHumidityPct],ROWS($H$2:H5638))/100)</f>
        <v/>
      </c>
      <c r="I5638" s="4" t="str" cm="1">
        <f t="array" ref="I5638">IF($A5638="","",INDEX(OpenMeteoAPI[PrecipitationProbabilityPct],ROWS($I$2:I5638))/100)</f>
        <v/>
      </c>
      <c r="J5638" s="3" t="str" cm="1">
        <f t="array" ref="J5638">IF($A5638="","",INDEX(OpenMeteoAPI[PrecipitationMM],ROWS($J$2:J5638)))</f>
        <v/>
      </c>
      <c r="K5638" t="str" cm="1">
        <f t="array" ref="K5638">IF($A5638="","",INDEX(OpenMeteoAPI[WeatherCode],ROWS($K$2:K5638)))</f>
        <v/>
      </c>
      <c r="L5638" s="3" t="str" cm="1">
        <f t="array" ref="L5638">IF($A5638="","",INDEX(OpenMeteoAPI[WindSpeedKMH],ROWS($L$2:L5638)))</f>
        <v/>
      </c>
    </row>
    <row r="5639" spans="1:12">
      <c r="A5639" t="str" cm="1">
        <f t="array" ref="A5639">IFERROR(INDEX(OpenMeteoAPI[City],ROWS($A$2:A5639))&amp;", "&amp;INDEX(OpenMeteoAPI[CountryCode],ROWS($A$2:A5639)),"")</f>
        <v/>
      </c>
      <c r="B5639" t="str" cm="1">
        <f t="array" ref="B5639">IF($A5639="","",INDEX(OpenMeteoAPI[LocationID],ROWS($B$2:B5639)))</f>
        <v/>
      </c>
      <c r="C5639" s="5" t="str" cm="1">
        <f t="array" ref="C5639">IF($A5639="","",INDEX(OpenMeteoAPI[ForecastDateTime],ROWS($C$2:C5639)))</f>
        <v/>
      </c>
      <c r="D5639" t="str">
        <f t="shared" si="88"/>
        <v/>
      </c>
      <c r="E5639" t="str" cm="1">
        <f t="array" ref="E5639">IF($K5639="","",_xlfn.IFS($K5639=0,_xlfn.UNICHAR(9728),$K5639&lt;=3,_xlfn.UNICHAR(9729),OR($K5639=45,$K5639=48),"~",AND($K5639&gt;=51,$K5639&lt;=67),_xlfn.UNICHAR(9748),AND($K5639&gt;=71,$K5639&lt;=77),_xlfn.UNICHAR(10052),AND($K5639&gt;=80,$K5639&lt;=82),_xlfn.UNICHAR(9748),AND($K5639&gt;=95,$K5639&lt;=99),_xlfn.UNICHAR(9889),TRUE,_xlfn.UNICHAR(9729)))</f>
        <v/>
      </c>
      <c r="F5639" t="str" cm="1">
        <f t="array" ref="F5639">IF($K5639="","",_xlfn.IFS($K5639=0,"Clear",$K5639&lt;=3,"Partly Cloudy",OR($K5639=45,$K5639=48),"Fog",AND($K5639&gt;=51,$K5639&lt;=67),"Drizzle",AND($K5639&gt;=71,$K5639&lt;=77),"Snow",AND($K5639&gt;=80,$K5639&lt;=82),"Rain Showers",AND($K5639&gt;=95,$K5639&lt;=99),"Thunderstorm",TRUE,"Cloudy"))</f>
        <v/>
      </c>
      <c r="G5639" s="3" t="str" cm="1">
        <f t="array" ref="G5639">IF($A5639="","",INDEX(OpenMeteoAPI[TemperatureC],ROWS($G$2:G5639)))</f>
        <v/>
      </c>
      <c r="H5639" s="4" t="str" cm="1">
        <f t="array" ref="H5639">IF($A5639="","",INDEX(OpenMeteoAPI[RelativeHumidityPct],ROWS($H$2:H5639))/100)</f>
        <v/>
      </c>
      <c r="I5639" s="4" t="str" cm="1">
        <f t="array" ref="I5639">IF($A5639="","",INDEX(OpenMeteoAPI[PrecipitationProbabilityPct],ROWS($I$2:I5639))/100)</f>
        <v/>
      </c>
      <c r="J5639" s="3" t="str" cm="1">
        <f t="array" ref="J5639">IF($A5639="","",INDEX(OpenMeteoAPI[PrecipitationMM],ROWS($J$2:J5639)))</f>
        <v/>
      </c>
      <c r="K5639" t="str" cm="1">
        <f t="array" ref="K5639">IF($A5639="","",INDEX(OpenMeteoAPI[WeatherCode],ROWS($K$2:K5639)))</f>
        <v/>
      </c>
      <c r="L5639" s="3" t="str" cm="1">
        <f t="array" ref="L5639">IF($A5639="","",INDEX(OpenMeteoAPI[WindSpeedKMH],ROWS($L$2:L5639)))</f>
        <v/>
      </c>
    </row>
    <row r="5640" spans="1:12">
      <c r="A5640" t="str" cm="1">
        <f t="array" ref="A5640">IFERROR(INDEX(OpenMeteoAPI[City],ROWS($A$2:A5640))&amp;", "&amp;INDEX(OpenMeteoAPI[CountryCode],ROWS($A$2:A5640)),"")</f>
        <v/>
      </c>
      <c r="B5640" t="str" cm="1">
        <f t="array" ref="B5640">IF($A5640="","",INDEX(OpenMeteoAPI[LocationID],ROWS($B$2:B5640)))</f>
        <v/>
      </c>
      <c r="C5640" s="5" t="str" cm="1">
        <f t="array" ref="C5640">IF($A5640="","",INDEX(OpenMeteoAPI[ForecastDateTime],ROWS($C$2:C5640)))</f>
        <v/>
      </c>
      <c r="D5640" t="str">
        <f t="shared" si="88"/>
        <v/>
      </c>
      <c r="E5640" t="str" cm="1">
        <f t="array" ref="E5640">IF($K5640="","",_xlfn.IFS($K5640=0,_xlfn.UNICHAR(9728),$K5640&lt;=3,_xlfn.UNICHAR(9729),OR($K5640=45,$K5640=48),"~",AND($K5640&gt;=51,$K5640&lt;=67),_xlfn.UNICHAR(9748),AND($K5640&gt;=71,$K5640&lt;=77),_xlfn.UNICHAR(10052),AND($K5640&gt;=80,$K5640&lt;=82),_xlfn.UNICHAR(9748),AND($K5640&gt;=95,$K5640&lt;=99),_xlfn.UNICHAR(9889),TRUE,_xlfn.UNICHAR(9729)))</f>
        <v/>
      </c>
      <c r="F5640" t="str" cm="1">
        <f t="array" ref="F5640">IF($K5640="","",_xlfn.IFS($K5640=0,"Clear",$K5640&lt;=3,"Partly Cloudy",OR($K5640=45,$K5640=48),"Fog",AND($K5640&gt;=51,$K5640&lt;=67),"Drizzle",AND($K5640&gt;=71,$K5640&lt;=77),"Snow",AND($K5640&gt;=80,$K5640&lt;=82),"Rain Showers",AND($K5640&gt;=95,$K5640&lt;=99),"Thunderstorm",TRUE,"Cloudy"))</f>
        <v/>
      </c>
      <c r="G5640" s="3" t="str" cm="1">
        <f t="array" ref="G5640">IF($A5640="","",INDEX(OpenMeteoAPI[TemperatureC],ROWS($G$2:G5640)))</f>
        <v/>
      </c>
      <c r="H5640" s="4" t="str" cm="1">
        <f t="array" ref="H5640">IF($A5640="","",INDEX(OpenMeteoAPI[RelativeHumidityPct],ROWS($H$2:H5640))/100)</f>
        <v/>
      </c>
      <c r="I5640" s="4" t="str" cm="1">
        <f t="array" ref="I5640">IF($A5640="","",INDEX(OpenMeteoAPI[PrecipitationProbabilityPct],ROWS($I$2:I5640))/100)</f>
        <v/>
      </c>
      <c r="J5640" s="3" t="str" cm="1">
        <f t="array" ref="J5640">IF($A5640="","",INDEX(OpenMeteoAPI[PrecipitationMM],ROWS($J$2:J5640)))</f>
        <v/>
      </c>
      <c r="K5640" t="str" cm="1">
        <f t="array" ref="K5640">IF($A5640="","",INDEX(OpenMeteoAPI[WeatherCode],ROWS($K$2:K5640)))</f>
        <v/>
      </c>
      <c r="L5640" s="3" t="str" cm="1">
        <f t="array" ref="L5640">IF($A5640="","",INDEX(OpenMeteoAPI[WindSpeedKMH],ROWS($L$2:L5640)))</f>
        <v/>
      </c>
    </row>
    <row r="5641" spans="1:12">
      <c r="A5641" t="str" cm="1">
        <f t="array" ref="A5641">IFERROR(INDEX(OpenMeteoAPI[City],ROWS($A$2:A5641))&amp;", "&amp;INDEX(OpenMeteoAPI[CountryCode],ROWS($A$2:A5641)),"")</f>
        <v/>
      </c>
      <c r="B5641" t="str" cm="1">
        <f t="array" ref="B5641">IF($A5641="","",INDEX(OpenMeteoAPI[LocationID],ROWS($B$2:B5641)))</f>
        <v/>
      </c>
      <c r="C5641" s="5" t="str" cm="1">
        <f t="array" ref="C5641">IF($A5641="","",INDEX(OpenMeteoAPI[ForecastDateTime],ROWS($C$2:C5641)))</f>
        <v/>
      </c>
      <c r="D5641" t="str">
        <f t="shared" si="88"/>
        <v/>
      </c>
      <c r="E5641" t="str" cm="1">
        <f t="array" ref="E5641">IF($K5641="","",_xlfn.IFS($K5641=0,_xlfn.UNICHAR(9728),$K5641&lt;=3,_xlfn.UNICHAR(9729),OR($K5641=45,$K5641=48),"~",AND($K5641&gt;=51,$K5641&lt;=67),_xlfn.UNICHAR(9748),AND($K5641&gt;=71,$K5641&lt;=77),_xlfn.UNICHAR(10052),AND($K5641&gt;=80,$K5641&lt;=82),_xlfn.UNICHAR(9748),AND($K5641&gt;=95,$K5641&lt;=99),_xlfn.UNICHAR(9889),TRUE,_xlfn.UNICHAR(9729)))</f>
        <v/>
      </c>
      <c r="F5641" t="str" cm="1">
        <f t="array" ref="F5641">IF($K5641="","",_xlfn.IFS($K5641=0,"Clear",$K5641&lt;=3,"Partly Cloudy",OR($K5641=45,$K5641=48),"Fog",AND($K5641&gt;=51,$K5641&lt;=67),"Drizzle",AND($K5641&gt;=71,$K5641&lt;=77),"Snow",AND($K5641&gt;=80,$K5641&lt;=82),"Rain Showers",AND($K5641&gt;=95,$K5641&lt;=99),"Thunderstorm",TRUE,"Cloudy"))</f>
        <v/>
      </c>
      <c r="G5641" s="3" t="str" cm="1">
        <f t="array" ref="G5641">IF($A5641="","",INDEX(OpenMeteoAPI[TemperatureC],ROWS($G$2:G5641)))</f>
        <v/>
      </c>
      <c r="H5641" s="4" t="str" cm="1">
        <f t="array" ref="H5641">IF($A5641="","",INDEX(OpenMeteoAPI[RelativeHumidityPct],ROWS($H$2:H5641))/100)</f>
        <v/>
      </c>
      <c r="I5641" s="4" t="str" cm="1">
        <f t="array" ref="I5641">IF($A5641="","",INDEX(OpenMeteoAPI[PrecipitationProbabilityPct],ROWS($I$2:I5641))/100)</f>
        <v/>
      </c>
      <c r="J5641" s="3" t="str" cm="1">
        <f t="array" ref="J5641">IF($A5641="","",INDEX(OpenMeteoAPI[PrecipitationMM],ROWS($J$2:J5641)))</f>
        <v/>
      </c>
      <c r="K5641" t="str" cm="1">
        <f t="array" ref="K5641">IF($A5641="","",INDEX(OpenMeteoAPI[WeatherCode],ROWS($K$2:K5641)))</f>
        <v/>
      </c>
      <c r="L5641" s="3" t="str" cm="1">
        <f t="array" ref="L5641">IF($A5641="","",INDEX(OpenMeteoAPI[WindSpeedKMH],ROWS($L$2:L5641)))</f>
        <v/>
      </c>
    </row>
    <row r="5642" spans="1:12">
      <c r="A5642" t="str" cm="1">
        <f t="array" ref="A5642">IFERROR(INDEX(OpenMeteoAPI[City],ROWS($A$2:A5642))&amp;", "&amp;INDEX(OpenMeteoAPI[CountryCode],ROWS($A$2:A5642)),"")</f>
        <v/>
      </c>
      <c r="B5642" t="str" cm="1">
        <f t="array" ref="B5642">IF($A5642="","",INDEX(OpenMeteoAPI[LocationID],ROWS($B$2:B5642)))</f>
        <v/>
      </c>
      <c r="C5642" s="5" t="str" cm="1">
        <f t="array" ref="C5642">IF($A5642="","",INDEX(OpenMeteoAPI[ForecastDateTime],ROWS($C$2:C5642)))</f>
        <v/>
      </c>
      <c r="D5642" t="str">
        <f t="shared" si="88"/>
        <v/>
      </c>
      <c r="E5642" t="str" cm="1">
        <f t="array" ref="E5642">IF($K5642="","",_xlfn.IFS($K5642=0,_xlfn.UNICHAR(9728),$K5642&lt;=3,_xlfn.UNICHAR(9729),OR($K5642=45,$K5642=48),"~",AND($K5642&gt;=51,$K5642&lt;=67),_xlfn.UNICHAR(9748),AND($K5642&gt;=71,$K5642&lt;=77),_xlfn.UNICHAR(10052),AND($K5642&gt;=80,$K5642&lt;=82),_xlfn.UNICHAR(9748),AND($K5642&gt;=95,$K5642&lt;=99),_xlfn.UNICHAR(9889),TRUE,_xlfn.UNICHAR(9729)))</f>
        <v/>
      </c>
      <c r="F5642" t="str" cm="1">
        <f t="array" ref="F5642">IF($K5642="","",_xlfn.IFS($K5642=0,"Clear",$K5642&lt;=3,"Partly Cloudy",OR($K5642=45,$K5642=48),"Fog",AND($K5642&gt;=51,$K5642&lt;=67),"Drizzle",AND($K5642&gt;=71,$K5642&lt;=77),"Snow",AND($K5642&gt;=80,$K5642&lt;=82),"Rain Showers",AND($K5642&gt;=95,$K5642&lt;=99),"Thunderstorm",TRUE,"Cloudy"))</f>
        <v/>
      </c>
      <c r="G5642" s="3" t="str" cm="1">
        <f t="array" ref="G5642">IF($A5642="","",INDEX(OpenMeteoAPI[TemperatureC],ROWS($G$2:G5642)))</f>
        <v/>
      </c>
      <c r="H5642" s="4" t="str" cm="1">
        <f t="array" ref="H5642">IF($A5642="","",INDEX(OpenMeteoAPI[RelativeHumidityPct],ROWS($H$2:H5642))/100)</f>
        <v/>
      </c>
      <c r="I5642" s="4" t="str" cm="1">
        <f t="array" ref="I5642">IF($A5642="","",INDEX(OpenMeteoAPI[PrecipitationProbabilityPct],ROWS($I$2:I5642))/100)</f>
        <v/>
      </c>
      <c r="J5642" s="3" t="str" cm="1">
        <f t="array" ref="J5642">IF($A5642="","",INDEX(OpenMeteoAPI[PrecipitationMM],ROWS($J$2:J5642)))</f>
        <v/>
      </c>
      <c r="K5642" t="str" cm="1">
        <f t="array" ref="K5642">IF($A5642="","",INDEX(OpenMeteoAPI[WeatherCode],ROWS($K$2:K5642)))</f>
        <v/>
      </c>
      <c r="L5642" s="3" t="str" cm="1">
        <f t="array" ref="L5642">IF($A5642="","",INDEX(OpenMeteoAPI[WindSpeedKMH],ROWS($L$2:L5642)))</f>
        <v/>
      </c>
    </row>
    <row r="5643" spans="1:12">
      <c r="A5643" t="str" cm="1">
        <f t="array" ref="A5643">IFERROR(INDEX(OpenMeteoAPI[City],ROWS($A$2:A5643))&amp;", "&amp;INDEX(OpenMeteoAPI[CountryCode],ROWS($A$2:A5643)),"")</f>
        <v/>
      </c>
      <c r="B5643" t="str" cm="1">
        <f t="array" ref="B5643">IF($A5643="","",INDEX(OpenMeteoAPI[LocationID],ROWS($B$2:B5643)))</f>
        <v/>
      </c>
      <c r="C5643" s="5" t="str" cm="1">
        <f t="array" ref="C5643">IF($A5643="","",INDEX(OpenMeteoAPI[ForecastDateTime],ROWS($C$2:C5643)))</f>
        <v/>
      </c>
      <c r="D5643" t="str">
        <f t="shared" si="88"/>
        <v/>
      </c>
      <c r="E5643" t="str" cm="1">
        <f t="array" ref="E5643">IF($K5643="","",_xlfn.IFS($K5643=0,_xlfn.UNICHAR(9728),$K5643&lt;=3,_xlfn.UNICHAR(9729),OR($K5643=45,$K5643=48),"~",AND($K5643&gt;=51,$K5643&lt;=67),_xlfn.UNICHAR(9748),AND($K5643&gt;=71,$K5643&lt;=77),_xlfn.UNICHAR(10052),AND($K5643&gt;=80,$K5643&lt;=82),_xlfn.UNICHAR(9748),AND($K5643&gt;=95,$K5643&lt;=99),_xlfn.UNICHAR(9889),TRUE,_xlfn.UNICHAR(9729)))</f>
        <v/>
      </c>
      <c r="F5643" t="str" cm="1">
        <f t="array" ref="F5643">IF($K5643="","",_xlfn.IFS($K5643=0,"Clear",$K5643&lt;=3,"Partly Cloudy",OR($K5643=45,$K5643=48),"Fog",AND($K5643&gt;=51,$K5643&lt;=67),"Drizzle",AND($K5643&gt;=71,$K5643&lt;=77),"Snow",AND($K5643&gt;=80,$K5643&lt;=82),"Rain Showers",AND($K5643&gt;=95,$K5643&lt;=99),"Thunderstorm",TRUE,"Cloudy"))</f>
        <v/>
      </c>
      <c r="G5643" s="3" t="str" cm="1">
        <f t="array" ref="G5643">IF($A5643="","",INDEX(OpenMeteoAPI[TemperatureC],ROWS($G$2:G5643)))</f>
        <v/>
      </c>
      <c r="H5643" s="4" t="str" cm="1">
        <f t="array" ref="H5643">IF($A5643="","",INDEX(OpenMeteoAPI[RelativeHumidityPct],ROWS($H$2:H5643))/100)</f>
        <v/>
      </c>
      <c r="I5643" s="4" t="str" cm="1">
        <f t="array" ref="I5643">IF($A5643="","",INDEX(OpenMeteoAPI[PrecipitationProbabilityPct],ROWS($I$2:I5643))/100)</f>
        <v/>
      </c>
      <c r="J5643" s="3" t="str" cm="1">
        <f t="array" ref="J5643">IF($A5643="","",INDEX(OpenMeteoAPI[PrecipitationMM],ROWS($J$2:J5643)))</f>
        <v/>
      </c>
      <c r="K5643" t="str" cm="1">
        <f t="array" ref="K5643">IF($A5643="","",INDEX(OpenMeteoAPI[WeatherCode],ROWS($K$2:K5643)))</f>
        <v/>
      </c>
      <c r="L5643" s="3" t="str" cm="1">
        <f t="array" ref="L5643">IF($A5643="","",INDEX(OpenMeteoAPI[WindSpeedKMH],ROWS($L$2:L5643)))</f>
        <v/>
      </c>
    </row>
    <row r="5644" spans="1:12">
      <c r="A5644" t="str" cm="1">
        <f t="array" ref="A5644">IFERROR(INDEX(OpenMeteoAPI[City],ROWS($A$2:A5644))&amp;", "&amp;INDEX(OpenMeteoAPI[CountryCode],ROWS($A$2:A5644)),"")</f>
        <v/>
      </c>
      <c r="B5644" t="str" cm="1">
        <f t="array" ref="B5644">IF($A5644="","",INDEX(OpenMeteoAPI[LocationID],ROWS($B$2:B5644)))</f>
        <v/>
      </c>
      <c r="C5644" s="5" t="str" cm="1">
        <f t="array" ref="C5644">IF($A5644="","",INDEX(OpenMeteoAPI[ForecastDateTime],ROWS($C$2:C5644)))</f>
        <v/>
      </c>
      <c r="D5644" t="str">
        <f t="shared" si="88"/>
        <v/>
      </c>
      <c r="E5644" t="str" cm="1">
        <f t="array" ref="E5644">IF($K5644="","",_xlfn.IFS($K5644=0,_xlfn.UNICHAR(9728),$K5644&lt;=3,_xlfn.UNICHAR(9729),OR($K5644=45,$K5644=48),"~",AND($K5644&gt;=51,$K5644&lt;=67),_xlfn.UNICHAR(9748),AND($K5644&gt;=71,$K5644&lt;=77),_xlfn.UNICHAR(10052),AND($K5644&gt;=80,$K5644&lt;=82),_xlfn.UNICHAR(9748),AND($K5644&gt;=95,$K5644&lt;=99),_xlfn.UNICHAR(9889),TRUE,_xlfn.UNICHAR(9729)))</f>
        <v/>
      </c>
      <c r="F5644" t="str" cm="1">
        <f t="array" ref="F5644">IF($K5644="","",_xlfn.IFS($K5644=0,"Clear",$K5644&lt;=3,"Partly Cloudy",OR($K5644=45,$K5644=48),"Fog",AND($K5644&gt;=51,$K5644&lt;=67),"Drizzle",AND($K5644&gt;=71,$K5644&lt;=77),"Snow",AND($K5644&gt;=80,$K5644&lt;=82),"Rain Showers",AND($K5644&gt;=95,$K5644&lt;=99),"Thunderstorm",TRUE,"Cloudy"))</f>
        <v/>
      </c>
      <c r="G5644" s="3" t="str" cm="1">
        <f t="array" ref="G5644">IF($A5644="","",INDEX(OpenMeteoAPI[TemperatureC],ROWS($G$2:G5644)))</f>
        <v/>
      </c>
      <c r="H5644" s="4" t="str" cm="1">
        <f t="array" ref="H5644">IF($A5644="","",INDEX(OpenMeteoAPI[RelativeHumidityPct],ROWS($H$2:H5644))/100)</f>
        <v/>
      </c>
      <c r="I5644" s="4" t="str" cm="1">
        <f t="array" ref="I5644">IF($A5644="","",INDEX(OpenMeteoAPI[PrecipitationProbabilityPct],ROWS($I$2:I5644))/100)</f>
        <v/>
      </c>
      <c r="J5644" s="3" t="str" cm="1">
        <f t="array" ref="J5644">IF($A5644="","",INDEX(OpenMeteoAPI[PrecipitationMM],ROWS($J$2:J5644)))</f>
        <v/>
      </c>
      <c r="K5644" t="str" cm="1">
        <f t="array" ref="K5644">IF($A5644="","",INDEX(OpenMeteoAPI[WeatherCode],ROWS($K$2:K5644)))</f>
        <v/>
      </c>
      <c r="L5644" s="3" t="str" cm="1">
        <f t="array" ref="L5644">IF($A5644="","",INDEX(OpenMeteoAPI[WindSpeedKMH],ROWS($L$2:L5644)))</f>
        <v/>
      </c>
    </row>
    <row r="5645" spans="1:12">
      <c r="A5645" t="str" cm="1">
        <f t="array" ref="A5645">IFERROR(INDEX(OpenMeteoAPI[City],ROWS($A$2:A5645))&amp;", "&amp;INDEX(OpenMeteoAPI[CountryCode],ROWS($A$2:A5645)),"")</f>
        <v/>
      </c>
      <c r="B5645" t="str" cm="1">
        <f t="array" ref="B5645">IF($A5645="","",INDEX(OpenMeteoAPI[LocationID],ROWS($B$2:B5645)))</f>
        <v/>
      </c>
      <c r="C5645" s="5" t="str" cm="1">
        <f t="array" ref="C5645">IF($A5645="","",INDEX(OpenMeteoAPI[ForecastDateTime],ROWS($C$2:C5645)))</f>
        <v/>
      </c>
      <c r="D5645" t="str">
        <f t="shared" si="88"/>
        <v/>
      </c>
      <c r="E5645" t="str" cm="1">
        <f t="array" ref="E5645">IF($K5645="","",_xlfn.IFS($K5645=0,_xlfn.UNICHAR(9728),$K5645&lt;=3,_xlfn.UNICHAR(9729),OR($K5645=45,$K5645=48),"~",AND($K5645&gt;=51,$K5645&lt;=67),_xlfn.UNICHAR(9748),AND($K5645&gt;=71,$K5645&lt;=77),_xlfn.UNICHAR(10052),AND($K5645&gt;=80,$K5645&lt;=82),_xlfn.UNICHAR(9748),AND($K5645&gt;=95,$K5645&lt;=99),_xlfn.UNICHAR(9889),TRUE,_xlfn.UNICHAR(9729)))</f>
        <v/>
      </c>
      <c r="F5645" t="str" cm="1">
        <f t="array" ref="F5645">IF($K5645="","",_xlfn.IFS($K5645=0,"Clear",$K5645&lt;=3,"Partly Cloudy",OR($K5645=45,$K5645=48),"Fog",AND($K5645&gt;=51,$K5645&lt;=67),"Drizzle",AND($K5645&gt;=71,$K5645&lt;=77),"Snow",AND($K5645&gt;=80,$K5645&lt;=82),"Rain Showers",AND($K5645&gt;=95,$K5645&lt;=99),"Thunderstorm",TRUE,"Cloudy"))</f>
        <v/>
      </c>
      <c r="G5645" s="3" t="str" cm="1">
        <f t="array" ref="G5645">IF($A5645="","",INDEX(OpenMeteoAPI[TemperatureC],ROWS($G$2:G5645)))</f>
        <v/>
      </c>
      <c r="H5645" s="4" t="str" cm="1">
        <f t="array" ref="H5645">IF($A5645="","",INDEX(OpenMeteoAPI[RelativeHumidityPct],ROWS($H$2:H5645))/100)</f>
        <v/>
      </c>
      <c r="I5645" s="4" t="str" cm="1">
        <f t="array" ref="I5645">IF($A5645="","",INDEX(OpenMeteoAPI[PrecipitationProbabilityPct],ROWS($I$2:I5645))/100)</f>
        <v/>
      </c>
      <c r="J5645" s="3" t="str" cm="1">
        <f t="array" ref="J5645">IF($A5645="","",INDEX(OpenMeteoAPI[PrecipitationMM],ROWS($J$2:J5645)))</f>
        <v/>
      </c>
      <c r="K5645" t="str" cm="1">
        <f t="array" ref="K5645">IF($A5645="","",INDEX(OpenMeteoAPI[WeatherCode],ROWS($K$2:K5645)))</f>
        <v/>
      </c>
      <c r="L5645" s="3" t="str" cm="1">
        <f t="array" ref="L5645">IF($A5645="","",INDEX(OpenMeteoAPI[WindSpeedKMH],ROWS($L$2:L5645)))</f>
        <v/>
      </c>
    </row>
    <row r="5646" spans="1:12">
      <c r="A5646" t="str" cm="1">
        <f t="array" ref="A5646">IFERROR(INDEX(OpenMeteoAPI[City],ROWS($A$2:A5646))&amp;", "&amp;INDEX(OpenMeteoAPI[CountryCode],ROWS($A$2:A5646)),"")</f>
        <v/>
      </c>
      <c r="B5646" t="str" cm="1">
        <f t="array" ref="B5646">IF($A5646="","",INDEX(OpenMeteoAPI[LocationID],ROWS($B$2:B5646)))</f>
        <v/>
      </c>
      <c r="C5646" s="5" t="str" cm="1">
        <f t="array" ref="C5646">IF($A5646="","",INDEX(OpenMeteoAPI[ForecastDateTime],ROWS($C$2:C5646)))</f>
        <v/>
      </c>
      <c r="D5646" t="str">
        <f t="shared" si="88"/>
        <v/>
      </c>
      <c r="E5646" t="str" cm="1">
        <f t="array" ref="E5646">IF($K5646="","",_xlfn.IFS($K5646=0,_xlfn.UNICHAR(9728),$K5646&lt;=3,_xlfn.UNICHAR(9729),OR($K5646=45,$K5646=48),"~",AND($K5646&gt;=51,$K5646&lt;=67),_xlfn.UNICHAR(9748),AND($K5646&gt;=71,$K5646&lt;=77),_xlfn.UNICHAR(10052),AND($K5646&gt;=80,$K5646&lt;=82),_xlfn.UNICHAR(9748),AND($K5646&gt;=95,$K5646&lt;=99),_xlfn.UNICHAR(9889),TRUE,_xlfn.UNICHAR(9729)))</f>
        <v/>
      </c>
      <c r="F5646" t="str" cm="1">
        <f t="array" ref="F5646">IF($K5646="","",_xlfn.IFS($K5646=0,"Clear",$K5646&lt;=3,"Partly Cloudy",OR($K5646=45,$K5646=48),"Fog",AND($K5646&gt;=51,$K5646&lt;=67),"Drizzle",AND($K5646&gt;=71,$K5646&lt;=77),"Snow",AND($K5646&gt;=80,$K5646&lt;=82),"Rain Showers",AND($K5646&gt;=95,$K5646&lt;=99),"Thunderstorm",TRUE,"Cloudy"))</f>
        <v/>
      </c>
      <c r="G5646" s="3" t="str" cm="1">
        <f t="array" ref="G5646">IF($A5646="","",INDEX(OpenMeteoAPI[TemperatureC],ROWS($G$2:G5646)))</f>
        <v/>
      </c>
      <c r="H5646" s="4" t="str" cm="1">
        <f t="array" ref="H5646">IF($A5646="","",INDEX(OpenMeteoAPI[RelativeHumidityPct],ROWS($H$2:H5646))/100)</f>
        <v/>
      </c>
      <c r="I5646" s="4" t="str" cm="1">
        <f t="array" ref="I5646">IF($A5646="","",INDEX(OpenMeteoAPI[PrecipitationProbabilityPct],ROWS($I$2:I5646))/100)</f>
        <v/>
      </c>
      <c r="J5646" s="3" t="str" cm="1">
        <f t="array" ref="J5646">IF($A5646="","",INDEX(OpenMeteoAPI[PrecipitationMM],ROWS($J$2:J5646)))</f>
        <v/>
      </c>
      <c r="K5646" t="str" cm="1">
        <f t="array" ref="K5646">IF($A5646="","",INDEX(OpenMeteoAPI[WeatherCode],ROWS($K$2:K5646)))</f>
        <v/>
      </c>
      <c r="L5646" s="3" t="str" cm="1">
        <f t="array" ref="L5646">IF($A5646="","",INDEX(OpenMeteoAPI[WindSpeedKMH],ROWS($L$2:L5646)))</f>
        <v/>
      </c>
    </row>
    <row r="5647" spans="1:12">
      <c r="A5647" t="str" cm="1">
        <f t="array" ref="A5647">IFERROR(INDEX(OpenMeteoAPI[City],ROWS($A$2:A5647))&amp;", "&amp;INDEX(OpenMeteoAPI[CountryCode],ROWS($A$2:A5647)),"")</f>
        <v/>
      </c>
      <c r="B5647" t="str" cm="1">
        <f t="array" ref="B5647">IF($A5647="","",INDEX(OpenMeteoAPI[LocationID],ROWS($B$2:B5647)))</f>
        <v/>
      </c>
      <c r="C5647" s="5" t="str" cm="1">
        <f t="array" ref="C5647">IF($A5647="","",INDEX(OpenMeteoAPI[ForecastDateTime],ROWS($C$2:C5647)))</f>
        <v/>
      </c>
      <c r="D5647" t="str">
        <f t="shared" si="88"/>
        <v/>
      </c>
      <c r="E5647" t="str" cm="1">
        <f t="array" ref="E5647">IF($K5647="","",_xlfn.IFS($K5647=0,_xlfn.UNICHAR(9728),$K5647&lt;=3,_xlfn.UNICHAR(9729),OR($K5647=45,$K5647=48),"~",AND($K5647&gt;=51,$K5647&lt;=67),_xlfn.UNICHAR(9748),AND($K5647&gt;=71,$K5647&lt;=77),_xlfn.UNICHAR(10052),AND($K5647&gt;=80,$K5647&lt;=82),_xlfn.UNICHAR(9748),AND($K5647&gt;=95,$K5647&lt;=99),_xlfn.UNICHAR(9889),TRUE,_xlfn.UNICHAR(9729)))</f>
        <v/>
      </c>
      <c r="F5647" t="str" cm="1">
        <f t="array" ref="F5647">IF($K5647="","",_xlfn.IFS($K5647=0,"Clear",$K5647&lt;=3,"Partly Cloudy",OR($K5647=45,$K5647=48),"Fog",AND($K5647&gt;=51,$K5647&lt;=67),"Drizzle",AND($K5647&gt;=71,$K5647&lt;=77),"Snow",AND($K5647&gt;=80,$K5647&lt;=82),"Rain Showers",AND($K5647&gt;=95,$K5647&lt;=99),"Thunderstorm",TRUE,"Cloudy"))</f>
        <v/>
      </c>
      <c r="G5647" s="3" t="str" cm="1">
        <f t="array" ref="G5647">IF($A5647="","",INDEX(OpenMeteoAPI[TemperatureC],ROWS($G$2:G5647)))</f>
        <v/>
      </c>
      <c r="H5647" s="4" t="str" cm="1">
        <f t="array" ref="H5647">IF($A5647="","",INDEX(OpenMeteoAPI[RelativeHumidityPct],ROWS($H$2:H5647))/100)</f>
        <v/>
      </c>
      <c r="I5647" s="4" t="str" cm="1">
        <f t="array" ref="I5647">IF($A5647="","",INDEX(OpenMeteoAPI[PrecipitationProbabilityPct],ROWS($I$2:I5647))/100)</f>
        <v/>
      </c>
      <c r="J5647" s="3" t="str" cm="1">
        <f t="array" ref="J5647">IF($A5647="","",INDEX(OpenMeteoAPI[PrecipitationMM],ROWS($J$2:J5647)))</f>
        <v/>
      </c>
      <c r="K5647" t="str" cm="1">
        <f t="array" ref="K5647">IF($A5647="","",INDEX(OpenMeteoAPI[WeatherCode],ROWS($K$2:K5647)))</f>
        <v/>
      </c>
      <c r="L5647" s="3" t="str" cm="1">
        <f t="array" ref="L5647">IF($A5647="","",INDEX(OpenMeteoAPI[WindSpeedKMH],ROWS($L$2:L5647)))</f>
        <v/>
      </c>
    </row>
    <row r="5648" spans="1:12">
      <c r="A5648" t="str" cm="1">
        <f t="array" ref="A5648">IFERROR(INDEX(OpenMeteoAPI[City],ROWS($A$2:A5648))&amp;", "&amp;INDEX(OpenMeteoAPI[CountryCode],ROWS($A$2:A5648)),"")</f>
        <v/>
      </c>
      <c r="B5648" t="str" cm="1">
        <f t="array" ref="B5648">IF($A5648="","",INDEX(OpenMeteoAPI[LocationID],ROWS($B$2:B5648)))</f>
        <v/>
      </c>
      <c r="C5648" s="5" t="str" cm="1">
        <f t="array" ref="C5648">IF($A5648="","",INDEX(OpenMeteoAPI[ForecastDateTime],ROWS($C$2:C5648)))</f>
        <v/>
      </c>
      <c r="D5648" t="str">
        <f t="shared" si="88"/>
        <v/>
      </c>
      <c r="E5648" t="str" cm="1">
        <f t="array" ref="E5648">IF($K5648="","",_xlfn.IFS($K5648=0,_xlfn.UNICHAR(9728),$K5648&lt;=3,_xlfn.UNICHAR(9729),OR($K5648=45,$K5648=48),"~",AND($K5648&gt;=51,$K5648&lt;=67),_xlfn.UNICHAR(9748),AND($K5648&gt;=71,$K5648&lt;=77),_xlfn.UNICHAR(10052),AND($K5648&gt;=80,$K5648&lt;=82),_xlfn.UNICHAR(9748),AND($K5648&gt;=95,$K5648&lt;=99),_xlfn.UNICHAR(9889),TRUE,_xlfn.UNICHAR(9729)))</f>
        <v/>
      </c>
      <c r="F5648" t="str" cm="1">
        <f t="array" ref="F5648">IF($K5648="","",_xlfn.IFS($K5648=0,"Clear",$K5648&lt;=3,"Partly Cloudy",OR($K5648=45,$K5648=48),"Fog",AND($K5648&gt;=51,$K5648&lt;=67),"Drizzle",AND($K5648&gt;=71,$K5648&lt;=77),"Snow",AND($K5648&gt;=80,$K5648&lt;=82),"Rain Showers",AND($K5648&gt;=95,$K5648&lt;=99),"Thunderstorm",TRUE,"Cloudy"))</f>
        <v/>
      </c>
      <c r="G5648" s="3" t="str" cm="1">
        <f t="array" ref="G5648">IF($A5648="","",INDEX(OpenMeteoAPI[TemperatureC],ROWS($G$2:G5648)))</f>
        <v/>
      </c>
      <c r="H5648" s="4" t="str" cm="1">
        <f t="array" ref="H5648">IF($A5648="","",INDEX(OpenMeteoAPI[RelativeHumidityPct],ROWS($H$2:H5648))/100)</f>
        <v/>
      </c>
      <c r="I5648" s="4" t="str" cm="1">
        <f t="array" ref="I5648">IF($A5648="","",INDEX(OpenMeteoAPI[PrecipitationProbabilityPct],ROWS($I$2:I5648))/100)</f>
        <v/>
      </c>
      <c r="J5648" s="3" t="str" cm="1">
        <f t="array" ref="J5648">IF($A5648="","",INDEX(OpenMeteoAPI[PrecipitationMM],ROWS($J$2:J5648)))</f>
        <v/>
      </c>
      <c r="K5648" t="str" cm="1">
        <f t="array" ref="K5648">IF($A5648="","",INDEX(OpenMeteoAPI[WeatherCode],ROWS($K$2:K5648)))</f>
        <v/>
      </c>
      <c r="L5648" s="3" t="str" cm="1">
        <f t="array" ref="L5648">IF($A5648="","",INDEX(OpenMeteoAPI[WindSpeedKMH],ROWS($L$2:L5648)))</f>
        <v/>
      </c>
    </row>
    <row r="5649" spans="1:12">
      <c r="A5649" t="str" cm="1">
        <f t="array" ref="A5649">IFERROR(INDEX(OpenMeteoAPI[City],ROWS($A$2:A5649))&amp;", "&amp;INDEX(OpenMeteoAPI[CountryCode],ROWS($A$2:A5649)),"")</f>
        <v/>
      </c>
      <c r="B5649" t="str" cm="1">
        <f t="array" ref="B5649">IF($A5649="","",INDEX(OpenMeteoAPI[LocationID],ROWS($B$2:B5649)))</f>
        <v/>
      </c>
      <c r="C5649" s="5" t="str" cm="1">
        <f t="array" ref="C5649">IF($A5649="","",INDEX(OpenMeteoAPI[ForecastDateTime],ROWS($C$2:C5649)))</f>
        <v/>
      </c>
      <c r="D5649" t="str">
        <f t="shared" si="88"/>
        <v/>
      </c>
      <c r="E5649" t="str" cm="1">
        <f t="array" ref="E5649">IF($K5649="","",_xlfn.IFS($K5649=0,_xlfn.UNICHAR(9728),$K5649&lt;=3,_xlfn.UNICHAR(9729),OR($K5649=45,$K5649=48),"~",AND($K5649&gt;=51,$K5649&lt;=67),_xlfn.UNICHAR(9748),AND($K5649&gt;=71,$K5649&lt;=77),_xlfn.UNICHAR(10052),AND($K5649&gt;=80,$K5649&lt;=82),_xlfn.UNICHAR(9748),AND($K5649&gt;=95,$K5649&lt;=99),_xlfn.UNICHAR(9889),TRUE,_xlfn.UNICHAR(9729)))</f>
        <v/>
      </c>
      <c r="F5649" t="str" cm="1">
        <f t="array" ref="F5649">IF($K5649="","",_xlfn.IFS($K5649=0,"Clear",$K5649&lt;=3,"Partly Cloudy",OR($K5649=45,$K5649=48),"Fog",AND($K5649&gt;=51,$K5649&lt;=67),"Drizzle",AND($K5649&gt;=71,$K5649&lt;=77),"Snow",AND($K5649&gt;=80,$K5649&lt;=82),"Rain Showers",AND($K5649&gt;=95,$K5649&lt;=99),"Thunderstorm",TRUE,"Cloudy"))</f>
        <v/>
      </c>
      <c r="G5649" s="3" t="str" cm="1">
        <f t="array" ref="G5649">IF($A5649="","",INDEX(OpenMeteoAPI[TemperatureC],ROWS($G$2:G5649)))</f>
        <v/>
      </c>
      <c r="H5649" s="4" t="str" cm="1">
        <f t="array" ref="H5649">IF($A5649="","",INDEX(OpenMeteoAPI[RelativeHumidityPct],ROWS($H$2:H5649))/100)</f>
        <v/>
      </c>
      <c r="I5649" s="4" t="str" cm="1">
        <f t="array" ref="I5649">IF($A5649="","",INDEX(OpenMeteoAPI[PrecipitationProbabilityPct],ROWS($I$2:I5649))/100)</f>
        <v/>
      </c>
      <c r="J5649" s="3" t="str" cm="1">
        <f t="array" ref="J5649">IF($A5649="","",INDEX(OpenMeteoAPI[PrecipitationMM],ROWS($J$2:J5649)))</f>
        <v/>
      </c>
      <c r="K5649" t="str" cm="1">
        <f t="array" ref="K5649">IF($A5649="","",INDEX(OpenMeteoAPI[WeatherCode],ROWS($K$2:K5649)))</f>
        <v/>
      </c>
      <c r="L5649" s="3" t="str" cm="1">
        <f t="array" ref="L5649">IF($A5649="","",INDEX(OpenMeteoAPI[WindSpeedKMH],ROWS($L$2:L5649)))</f>
        <v/>
      </c>
    </row>
    <row r="5650" spans="1:12">
      <c r="A5650" t="str" cm="1">
        <f t="array" ref="A5650">IFERROR(INDEX(OpenMeteoAPI[City],ROWS($A$2:A5650))&amp;", "&amp;INDEX(OpenMeteoAPI[CountryCode],ROWS($A$2:A5650)),"")</f>
        <v/>
      </c>
      <c r="B5650" t="str" cm="1">
        <f t="array" ref="B5650">IF($A5650="","",INDEX(OpenMeteoAPI[LocationID],ROWS($B$2:B5650)))</f>
        <v/>
      </c>
      <c r="C5650" s="5" t="str" cm="1">
        <f t="array" ref="C5650">IF($A5650="","",INDEX(OpenMeteoAPI[ForecastDateTime],ROWS($C$2:C5650)))</f>
        <v/>
      </c>
      <c r="D5650" t="str">
        <f t="shared" si="88"/>
        <v/>
      </c>
      <c r="E5650" t="str" cm="1">
        <f t="array" ref="E5650">IF($K5650="","",_xlfn.IFS($K5650=0,_xlfn.UNICHAR(9728),$K5650&lt;=3,_xlfn.UNICHAR(9729),OR($K5650=45,$K5650=48),"~",AND($K5650&gt;=51,$K5650&lt;=67),_xlfn.UNICHAR(9748),AND($K5650&gt;=71,$K5650&lt;=77),_xlfn.UNICHAR(10052),AND($K5650&gt;=80,$K5650&lt;=82),_xlfn.UNICHAR(9748),AND($K5650&gt;=95,$K5650&lt;=99),_xlfn.UNICHAR(9889),TRUE,_xlfn.UNICHAR(9729)))</f>
        <v/>
      </c>
      <c r="F5650" t="str" cm="1">
        <f t="array" ref="F5650">IF($K5650="","",_xlfn.IFS($K5650=0,"Clear",$K5650&lt;=3,"Partly Cloudy",OR($K5650=45,$K5650=48),"Fog",AND($K5650&gt;=51,$K5650&lt;=67),"Drizzle",AND($K5650&gt;=71,$K5650&lt;=77),"Snow",AND($K5650&gt;=80,$K5650&lt;=82),"Rain Showers",AND($K5650&gt;=95,$K5650&lt;=99),"Thunderstorm",TRUE,"Cloudy"))</f>
        <v/>
      </c>
      <c r="G5650" s="3" t="str" cm="1">
        <f t="array" ref="G5650">IF($A5650="","",INDEX(OpenMeteoAPI[TemperatureC],ROWS($G$2:G5650)))</f>
        <v/>
      </c>
      <c r="H5650" s="4" t="str" cm="1">
        <f t="array" ref="H5650">IF($A5650="","",INDEX(OpenMeteoAPI[RelativeHumidityPct],ROWS($H$2:H5650))/100)</f>
        <v/>
      </c>
      <c r="I5650" s="4" t="str" cm="1">
        <f t="array" ref="I5650">IF($A5650="","",INDEX(OpenMeteoAPI[PrecipitationProbabilityPct],ROWS($I$2:I5650))/100)</f>
        <v/>
      </c>
      <c r="J5650" s="3" t="str" cm="1">
        <f t="array" ref="J5650">IF($A5650="","",INDEX(OpenMeteoAPI[PrecipitationMM],ROWS($J$2:J5650)))</f>
        <v/>
      </c>
      <c r="K5650" t="str" cm="1">
        <f t="array" ref="K5650">IF($A5650="","",INDEX(OpenMeteoAPI[WeatherCode],ROWS($K$2:K5650)))</f>
        <v/>
      </c>
      <c r="L5650" s="3" t="str" cm="1">
        <f t="array" ref="L5650">IF($A5650="","",INDEX(OpenMeteoAPI[WindSpeedKMH],ROWS($L$2:L5650)))</f>
        <v/>
      </c>
    </row>
    <row r="5651" spans="1:12">
      <c r="A5651" t="str" cm="1">
        <f t="array" ref="A5651">IFERROR(INDEX(OpenMeteoAPI[City],ROWS($A$2:A5651))&amp;", "&amp;INDEX(OpenMeteoAPI[CountryCode],ROWS($A$2:A5651)),"")</f>
        <v/>
      </c>
      <c r="B5651" t="str" cm="1">
        <f t="array" ref="B5651">IF($A5651="","",INDEX(OpenMeteoAPI[LocationID],ROWS($B$2:B5651)))</f>
        <v/>
      </c>
      <c r="C5651" s="5" t="str" cm="1">
        <f t="array" ref="C5651">IF($A5651="","",INDEX(OpenMeteoAPI[ForecastDateTime],ROWS($C$2:C5651)))</f>
        <v/>
      </c>
      <c r="D5651" t="str">
        <f t="shared" si="88"/>
        <v/>
      </c>
      <c r="E5651" t="str" cm="1">
        <f t="array" ref="E5651">IF($K5651="","",_xlfn.IFS($K5651=0,_xlfn.UNICHAR(9728),$K5651&lt;=3,_xlfn.UNICHAR(9729),OR($K5651=45,$K5651=48),"~",AND($K5651&gt;=51,$K5651&lt;=67),_xlfn.UNICHAR(9748),AND($K5651&gt;=71,$K5651&lt;=77),_xlfn.UNICHAR(10052),AND($K5651&gt;=80,$K5651&lt;=82),_xlfn.UNICHAR(9748),AND($K5651&gt;=95,$K5651&lt;=99),_xlfn.UNICHAR(9889),TRUE,_xlfn.UNICHAR(9729)))</f>
        <v/>
      </c>
      <c r="F5651" t="str" cm="1">
        <f t="array" ref="F5651">IF($K5651="","",_xlfn.IFS($K5651=0,"Clear",$K5651&lt;=3,"Partly Cloudy",OR($K5651=45,$K5651=48),"Fog",AND($K5651&gt;=51,$K5651&lt;=67),"Drizzle",AND($K5651&gt;=71,$K5651&lt;=77),"Snow",AND($K5651&gt;=80,$K5651&lt;=82),"Rain Showers",AND($K5651&gt;=95,$K5651&lt;=99),"Thunderstorm",TRUE,"Cloudy"))</f>
        <v/>
      </c>
      <c r="G5651" s="3" t="str" cm="1">
        <f t="array" ref="G5651">IF($A5651="","",INDEX(OpenMeteoAPI[TemperatureC],ROWS($G$2:G5651)))</f>
        <v/>
      </c>
      <c r="H5651" s="4" t="str" cm="1">
        <f t="array" ref="H5651">IF($A5651="","",INDEX(OpenMeteoAPI[RelativeHumidityPct],ROWS($H$2:H5651))/100)</f>
        <v/>
      </c>
      <c r="I5651" s="4" t="str" cm="1">
        <f t="array" ref="I5651">IF($A5651="","",INDEX(OpenMeteoAPI[PrecipitationProbabilityPct],ROWS($I$2:I5651))/100)</f>
        <v/>
      </c>
      <c r="J5651" s="3" t="str" cm="1">
        <f t="array" ref="J5651">IF($A5651="","",INDEX(OpenMeteoAPI[PrecipitationMM],ROWS($J$2:J5651)))</f>
        <v/>
      </c>
      <c r="K5651" t="str" cm="1">
        <f t="array" ref="K5651">IF($A5651="","",INDEX(OpenMeteoAPI[WeatherCode],ROWS($K$2:K5651)))</f>
        <v/>
      </c>
      <c r="L5651" s="3" t="str" cm="1">
        <f t="array" ref="L5651">IF($A5651="","",INDEX(OpenMeteoAPI[WindSpeedKMH],ROWS($L$2:L5651)))</f>
        <v/>
      </c>
    </row>
    <row r="5652" spans="1:12">
      <c r="A5652" t="str" cm="1">
        <f t="array" ref="A5652">IFERROR(INDEX(OpenMeteoAPI[City],ROWS($A$2:A5652))&amp;", "&amp;INDEX(OpenMeteoAPI[CountryCode],ROWS($A$2:A5652)),"")</f>
        <v/>
      </c>
      <c r="B5652" t="str" cm="1">
        <f t="array" ref="B5652">IF($A5652="","",INDEX(OpenMeteoAPI[LocationID],ROWS($B$2:B5652)))</f>
        <v/>
      </c>
      <c r="C5652" s="5" t="str" cm="1">
        <f t="array" ref="C5652">IF($A5652="","",INDEX(OpenMeteoAPI[ForecastDateTime],ROWS($C$2:C5652)))</f>
        <v/>
      </c>
      <c r="D5652" t="str">
        <f t="shared" si="88"/>
        <v/>
      </c>
      <c r="E5652" t="str" cm="1">
        <f t="array" ref="E5652">IF($K5652="","",_xlfn.IFS($K5652=0,_xlfn.UNICHAR(9728),$K5652&lt;=3,_xlfn.UNICHAR(9729),OR($K5652=45,$K5652=48),"~",AND($K5652&gt;=51,$K5652&lt;=67),_xlfn.UNICHAR(9748),AND($K5652&gt;=71,$K5652&lt;=77),_xlfn.UNICHAR(10052),AND($K5652&gt;=80,$K5652&lt;=82),_xlfn.UNICHAR(9748),AND($K5652&gt;=95,$K5652&lt;=99),_xlfn.UNICHAR(9889),TRUE,_xlfn.UNICHAR(9729)))</f>
        <v/>
      </c>
      <c r="F5652" t="str" cm="1">
        <f t="array" ref="F5652">IF($K5652="","",_xlfn.IFS($K5652=0,"Clear",$K5652&lt;=3,"Partly Cloudy",OR($K5652=45,$K5652=48),"Fog",AND($K5652&gt;=51,$K5652&lt;=67),"Drizzle",AND($K5652&gt;=71,$K5652&lt;=77),"Snow",AND($K5652&gt;=80,$K5652&lt;=82),"Rain Showers",AND($K5652&gt;=95,$K5652&lt;=99),"Thunderstorm",TRUE,"Cloudy"))</f>
        <v/>
      </c>
      <c r="G5652" s="3" t="str" cm="1">
        <f t="array" ref="G5652">IF($A5652="","",INDEX(OpenMeteoAPI[TemperatureC],ROWS($G$2:G5652)))</f>
        <v/>
      </c>
      <c r="H5652" s="4" t="str" cm="1">
        <f t="array" ref="H5652">IF($A5652="","",INDEX(OpenMeteoAPI[RelativeHumidityPct],ROWS($H$2:H5652))/100)</f>
        <v/>
      </c>
      <c r="I5652" s="4" t="str" cm="1">
        <f t="array" ref="I5652">IF($A5652="","",INDEX(OpenMeteoAPI[PrecipitationProbabilityPct],ROWS($I$2:I5652))/100)</f>
        <v/>
      </c>
      <c r="J5652" s="3" t="str" cm="1">
        <f t="array" ref="J5652">IF($A5652="","",INDEX(OpenMeteoAPI[PrecipitationMM],ROWS($J$2:J5652)))</f>
        <v/>
      </c>
      <c r="K5652" t="str" cm="1">
        <f t="array" ref="K5652">IF($A5652="","",INDEX(OpenMeteoAPI[WeatherCode],ROWS($K$2:K5652)))</f>
        <v/>
      </c>
      <c r="L5652" s="3" t="str" cm="1">
        <f t="array" ref="L5652">IF($A5652="","",INDEX(OpenMeteoAPI[WindSpeedKMH],ROWS($L$2:L5652)))</f>
        <v/>
      </c>
    </row>
    <row r="5653" spans="1:12">
      <c r="A5653" t="str" cm="1">
        <f t="array" ref="A5653">IFERROR(INDEX(OpenMeteoAPI[City],ROWS($A$2:A5653))&amp;", "&amp;INDEX(OpenMeteoAPI[CountryCode],ROWS($A$2:A5653)),"")</f>
        <v/>
      </c>
      <c r="B5653" t="str" cm="1">
        <f t="array" ref="B5653">IF($A5653="","",INDEX(OpenMeteoAPI[LocationID],ROWS($B$2:B5653)))</f>
        <v/>
      </c>
      <c r="C5653" s="5" t="str" cm="1">
        <f t="array" ref="C5653">IF($A5653="","",INDEX(OpenMeteoAPI[ForecastDateTime],ROWS($C$2:C5653)))</f>
        <v/>
      </c>
      <c r="D5653" t="str">
        <f t="shared" si="88"/>
        <v/>
      </c>
      <c r="E5653" t="str" cm="1">
        <f t="array" ref="E5653">IF($K5653="","",_xlfn.IFS($K5653=0,_xlfn.UNICHAR(9728),$K5653&lt;=3,_xlfn.UNICHAR(9729),OR($K5653=45,$K5653=48),"~",AND($K5653&gt;=51,$K5653&lt;=67),_xlfn.UNICHAR(9748),AND($K5653&gt;=71,$K5653&lt;=77),_xlfn.UNICHAR(10052),AND($K5653&gt;=80,$K5653&lt;=82),_xlfn.UNICHAR(9748),AND($K5653&gt;=95,$K5653&lt;=99),_xlfn.UNICHAR(9889),TRUE,_xlfn.UNICHAR(9729)))</f>
        <v/>
      </c>
      <c r="F5653" t="str" cm="1">
        <f t="array" ref="F5653">IF($K5653="","",_xlfn.IFS($K5653=0,"Clear",$K5653&lt;=3,"Partly Cloudy",OR($K5653=45,$K5653=48),"Fog",AND($K5653&gt;=51,$K5653&lt;=67),"Drizzle",AND($K5653&gt;=71,$K5653&lt;=77),"Snow",AND($K5653&gt;=80,$K5653&lt;=82),"Rain Showers",AND($K5653&gt;=95,$K5653&lt;=99),"Thunderstorm",TRUE,"Cloudy"))</f>
        <v/>
      </c>
      <c r="G5653" s="3" t="str" cm="1">
        <f t="array" ref="G5653">IF($A5653="","",INDEX(OpenMeteoAPI[TemperatureC],ROWS($G$2:G5653)))</f>
        <v/>
      </c>
      <c r="H5653" s="4" t="str" cm="1">
        <f t="array" ref="H5653">IF($A5653="","",INDEX(OpenMeteoAPI[RelativeHumidityPct],ROWS($H$2:H5653))/100)</f>
        <v/>
      </c>
      <c r="I5653" s="4" t="str" cm="1">
        <f t="array" ref="I5653">IF($A5653="","",INDEX(OpenMeteoAPI[PrecipitationProbabilityPct],ROWS($I$2:I5653))/100)</f>
        <v/>
      </c>
      <c r="J5653" s="3" t="str" cm="1">
        <f t="array" ref="J5653">IF($A5653="","",INDEX(OpenMeteoAPI[PrecipitationMM],ROWS($J$2:J5653)))</f>
        <v/>
      </c>
      <c r="K5653" t="str" cm="1">
        <f t="array" ref="K5653">IF($A5653="","",INDEX(OpenMeteoAPI[WeatherCode],ROWS($K$2:K5653)))</f>
        <v/>
      </c>
      <c r="L5653" s="3" t="str" cm="1">
        <f t="array" ref="L5653">IF($A5653="","",INDEX(OpenMeteoAPI[WindSpeedKMH],ROWS($L$2:L5653)))</f>
        <v/>
      </c>
    </row>
    <row r="5654" spans="1:12">
      <c r="A5654" t="str" cm="1">
        <f t="array" ref="A5654">IFERROR(INDEX(OpenMeteoAPI[City],ROWS($A$2:A5654))&amp;", "&amp;INDEX(OpenMeteoAPI[CountryCode],ROWS($A$2:A5654)),"")</f>
        <v/>
      </c>
      <c r="B5654" t="str" cm="1">
        <f t="array" ref="B5654">IF($A5654="","",INDEX(OpenMeteoAPI[LocationID],ROWS($B$2:B5654)))</f>
        <v/>
      </c>
      <c r="C5654" s="5" t="str" cm="1">
        <f t="array" ref="C5654">IF($A5654="","",INDEX(OpenMeteoAPI[ForecastDateTime],ROWS($C$2:C5654)))</f>
        <v/>
      </c>
      <c r="D5654" t="str">
        <f t="shared" si="88"/>
        <v/>
      </c>
      <c r="E5654" t="str" cm="1">
        <f t="array" ref="E5654">IF($K5654="","",_xlfn.IFS($K5654=0,_xlfn.UNICHAR(9728),$K5654&lt;=3,_xlfn.UNICHAR(9729),OR($K5654=45,$K5654=48),"~",AND($K5654&gt;=51,$K5654&lt;=67),_xlfn.UNICHAR(9748),AND($K5654&gt;=71,$K5654&lt;=77),_xlfn.UNICHAR(10052),AND($K5654&gt;=80,$K5654&lt;=82),_xlfn.UNICHAR(9748),AND($K5654&gt;=95,$K5654&lt;=99),_xlfn.UNICHAR(9889),TRUE,_xlfn.UNICHAR(9729)))</f>
        <v/>
      </c>
      <c r="F5654" t="str" cm="1">
        <f t="array" ref="F5654">IF($K5654="","",_xlfn.IFS($K5654=0,"Clear",$K5654&lt;=3,"Partly Cloudy",OR($K5654=45,$K5654=48),"Fog",AND($K5654&gt;=51,$K5654&lt;=67),"Drizzle",AND($K5654&gt;=71,$K5654&lt;=77),"Snow",AND($K5654&gt;=80,$K5654&lt;=82),"Rain Showers",AND($K5654&gt;=95,$K5654&lt;=99),"Thunderstorm",TRUE,"Cloudy"))</f>
        <v/>
      </c>
      <c r="G5654" s="3" t="str" cm="1">
        <f t="array" ref="G5654">IF($A5654="","",INDEX(OpenMeteoAPI[TemperatureC],ROWS($G$2:G5654)))</f>
        <v/>
      </c>
      <c r="H5654" s="4" t="str" cm="1">
        <f t="array" ref="H5654">IF($A5654="","",INDEX(OpenMeteoAPI[RelativeHumidityPct],ROWS($H$2:H5654))/100)</f>
        <v/>
      </c>
      <c r="I5654" s="4" t="str" cm="1">
        <f t="array" ref="I5654">IF($A5654="","",INDEX(OpenMeteoAPI[PrecipitationProbabilityPct],ROWS($I$2:I5654))/100)</f>
        <v/>
      </c>
      <c r="J5654" s="3" t="str" cm="1">
        <f t="array" ref="J5654">IF($A5654="","",INDEX(OpenMeteoAPI[PrecipitationMM],ROWS($J$2:J5654)))</f>
        <v/>
      </c>
      <c r="K5654" t="str" cm="1">
        <f t="array" ref="K5654">IF($A5654="","",INDEX(OpenMeteoAPI[WeatherCode],ROWS($K$2:K5654)))</f>
        <v/>
      </c>
      <c r="L5654" s="3" t="str" cm="1">
        <f t="array" ref="L5654">IF($A5654="","",INDEX(OpenMeteoAPI[WindSpeedKMH],ROWS($L$2:L5654)))</f>
        <v/>
      </c>
    </row>
    <row r="5655" spans="1:12">
      <c r="A5655" t="str" cm="1">
        <f t="array" ref="A5655">IFERROR(INDEX(OpenMeteoAPI[City],ROWS($A$2:A5655))&amp;", "&amp;INDEX(OpenMeteoAPI[CountryCode],ROWS($A$2:A5655)),"")</f>
        <v/>
      </c>
      <c r="B5655" t="str" cm="1">
        <f t="array" ref="B5655">IF($A5655="","",INDEX(OpenMeteoAPI[LocationID],ROWS($B$2:B5655)))</f>
        <v/>
      </c>
      <c r="C5655" s="5" t="str" cm="1">
        <f t="array" ref="C5655">IF($A5655="","",INDEX(OpenMeteoAPI[ForecastDateTime],ROWS($C$2:C5655)))</f>
        <v/>
      </c>
      <c r="D5655" t="str">
        <f t="shared" si="88"/>
        <v/>
      </c>
      <c r="E5655" t="str" cm="1">
        <f t="array" ref="E5655">IF($K5655="","",_xlfn.IFS($K5655=0,_xlfn.UNICHAR(9728),$K5655&lt;=3,_xlfn.UNICHAR(9729),OR($K5655=45,$K5655=48),"~",AND($K5655&gt;=51,$K5655&lt;=67),_xlfn.UNICHAR(9748),AND($K5655&gt;=71,$K5655&lt;=77),_xlfn.UNICHAR(10052),AND($K5655&gt;=80,$K5655&lt;=82),_xlfn.UNICHAR(9748),AND($K5655&gt;=95,$K5655&lt;=99),_xlfn.UNICHAR(9889),TRUE,_xlfn.UNICHAR(9729)))</f>
        <v/>
      </c>
      <c r="F5655" t="str" cm="1">
        <f t="array" ref="F5655">IF($K5655="","",_xlfn.IFS($K5655=0,"Clear",$K5655&lt;=3,"Partly Cloudy",OR($K5655=45,$K5655=48),"Fog",AND($K5655&gt;=51,$K5655&lt;=67),"Drizzle",AND($K5655&gt;=71,$K5655&lt;=77),"Snow",AND($K5655&gt;=80,$K5655&lt;=82),"Rain Showers",AND($K5655&gt;=95,$K5655&lt;=99),"Thunderstorm",TRUE,"Cloudy"))</f>
        <v/>
      </c>
      <c r="G5655" s="3" t="str" cm="1">
        <f t="array" ref="G5655">IF($A5655="","",INDEX(OpenMeteoAPI[TemperatureC],ROWS($G$2:G5655)))</f>
        <v/>
      </c>
      <c r="H5655" s="4" t="str" cm="1">
        <f t="array" ref="H5655">IF($A5655="","",INDEX(OpenMeteoAPI[RelativeHumidityPct],ROWS($H$2:H5655))/100)</f>
        <v/>
      </c>
      <c r="I5655" s="4" t="str" cm="1">
        <f t="array" ref="I5655">IF($A5655="","",INDEX(OpenMeteoAPI[PrecipitationProbabilityPct],ROWS($I$2:I5655))/100)</f>
        <v/>
      </c>
      <c r="J5655" s="3" t="str" cm="1">
        <f t="array" ref="J5655">IF($A5655="","",INDEX(OpenMeteoAPI[PrecipitationMM],ROWS($J$2:J5655)))</f>
        <v/>
      </c>
      <c r="K5655" t="str" cm="1">
        <f t="array" ref="K5655">IF($A5655="","",INDEX(OpenMeteoAPI[WeatherCode],ROWS($K$2:K5655)))</f>
        <v/>
      </c>
      <c r="L5655" s="3" t="str" cm="1">
        <f t="array" ref="L5655">IF($A5655="","",INDEX(OpenMeteoAPI[WindSpeedKMH],ROWS($L$2:L5655)))</f>
        <v/>
      </c>
    </row>
    <row r="5656" spans="1:12">
      <c r="A5656" t="str" cm="1">
        <f t="array" ref="A5656">IFERROR(INDEX(OpenMeteoAPI[City],ROWS($A$2:A5656))&amp;", "&amp;INDEX(OpenMeteoAPI[CountryCode],ROWS($A$2:A5656)),"")</f>
        <v/>
      </c>
      <c r="B5656" t="str" cm="1">
        <f t="array" ref="B5656">IF($A5656="","",INDEX(OpenMeteoAPI[LocationID],ROWS($B$2:B5656)))</f>
        <v/>
      </c>
      <c r="C5656" s="5" t="str" cm="1">
        <f t="array" ref="C5656">IF($A5656="","",INDEX(OpenMeteoAPI[ForecastDateTime],ROWS($C$2:C5656)))</f>
        <v/>
      </c>
      <c r="D5656" t="str">
        <f t="shared" si="88"/>
        <v/>
      </c>
      <c r="E5656" t="str" cm="1">
        <f t="array" ref="E5656">IF($K5656="","",_xlfn.IFS($K5656=0,_xlfn.UNICHAR(9728),$K5656&lt;=3,_xlfn.UNICHAR(9729),OR($K5656=45,$K5656=48),"~",AND($K5656&gt;=51,$K5656&lt;=67),_xlfn.UNICHAR(9748),AND($K5656&gt;=71,$K5656&lt;=77),_xlfn.UNICHAR(10052),AND($K5656&gt;=80,$K5656&lt;=82),_xlfn.UNICHAR(9748),AND($K5656&gt;=95,$K5656&lt;=99),_xlfn.UNICHAR(9889),TRUE,_xlfn.UNICHAR(9729)))</f>
        <v/>
      </c>
      <c r="F5656" t="str" cm="1">
        <f t="array" ref="F5656">IF($K5656="","",_xlfn.IFS($K5656=0,"Clear",$K5656&lt;=3,"Partly Cloudy",OR($K5656=45,$K5656=48),"Fog",AND($K5656&gt;=51,$K5656&lt;=67),"Drizzle",AND($K5656&gt;=71,$K5656&lt;=77),"Snow",AND($K5656&gt;=80,$K5656&lt;=82),"Rain Showers",AND($K5656&gt;=95,$K5656&lt;=99),"Thunderstorm",TRUE,"Cloudy"))</f>
        <v/>
      </c>
      <c r="G5656" s="3" t="str" cm="1">
        <f t="array" ref="G5656">IF($A5656="","",INDEX(OpenMeteoAPI[TemperatureC],ROWS($G$2:G5656)))</f>
        <v/>
      </c>
      <c r="H5656" s="4" t="str" cm="1">
        <f t="array" ref="H5656">IF($A5656="","",INDEX(OpenMeteoAPI[RelativeHumidityPct],ROWS($H$2:H5656))/100)</f>
        <v/>
      </c>
      <c r="I5656" s="4" t="str" cm="1">
        <f t="array" ref="I5656">IF($A5656="","",INDEX(OpenMeteoAPI[PrecipitationProbabilityPct],ROWS($I$2:I5656))/100)</f>
        <v/>
      </c>
      <c r="J5656" s="3" t="str" cm="1">
        <f t="array" ref="J5656">IF($A5656="","",INDEX(OpenMeteoAPI[PrecipitationMM],ROWS($J$2:J5656)))</f>
        <v/>
      </c>
      <c r="K5656" t="str" cm="1">
        <f t="array" ref="K5656">IF($A5656="","",INDEX(OpenMeteoAPI[WeatherCode],ROWS($K$2:K5656)))</f>
        <v/>
      </c>
      <c r="L5656" s="3" t="str" cm="1">
        <f t="array" ref="L5656">IF($A5656="","",INDEX(OpenMeteoAPI[WindSpeedKMH],ROWS($L$2:L5656)))</f>
        <v/>
      </c>
    </row>
    <row r="5657" spans="1:12">
      <c r="A5657" t="str" cm="1">
        <f t="array" ref="A5657">IFERROR(INDEX(OpenMeteoAPI[City],ROWS($A$2:A5657))&amp;", "&amp;INDEX(OpenMeteoAPI[CountryCode],ROWS($A$2:A5657)),"")</f>
        <v/>
      </c>
      <c r="B5657" t="str" cm="1">
        <f t="array" ref="B5657">IF($A5657="","",INDEX(OpenMeteoAPI[LocationID],ROWS($B$2:B5657)))</f>
        <v/>
      </c>
      <c r="C5657" s="5" t="str" cm="1">
        <f t="array" ref="C5657">IF($A5657="","",INDEX(OpenMeteoAPI[ForecastDateTime],ROWS($C$2:C5657)))</f>
        <v/>
      </c>
      <c r="D5657" t="str">
        <f t="shared" si="88"/>
        <v/>
      </c>
      <c r="E5657" t="str" cm="1">
        <f t="array" ref="E5657">IF($K5657="","",_xlfn.IFS($K5657=0,_xlfn.UNICHAR(9728),$K5657&lt;=3,_xlfn.UNICHAR(9729),OR($K5657=45,$K5657=48),"~",AND($K5657&gt;=51,$K5657&lt;=67),_xlfn.UNICHAR(9748),AND($K5657&gt;=71,$K5657&lt;=77),_xlfn.UNICHAR(10052),AND($K5657&gt;=80,$K5657&lt;=82),_xlfn.UNICHAR(9748),AND($K5657&gt;=95,$K5657&lt;=99),_xlfn.UNICHAR(9889),TRUE,_xlfn.UNICHAR(9729)))</f>
        <v/>
      </c>
      <c r="F5657" t="str" cm="1">
        <f t="array" ref="F5657">IF($K5657="","",_xlfn.IFS($K5657=0,"Clear",$K5657&lt;=3,"Partly Cloudy",OR($K5657=45,$K5657=48),"Fog",AND($K5657&gt;=51,$K5657&lt;=67),"Drizzle",AND($K5657&gt;=71,$K5657&lt;=77),"Snow",AND($K5657&gt;=80,$K5657&lt;=82),"Rain Showers",AND($K5657&gt;=95,$K5657&lt;=99),"Thunderstorm",TRUE,"Cloudy"))</f>
        <v/>
      </c>
      <c r="G5657" s="3" t="str" cm="1">
        <f t="array" ref="G5657">IF($A5657="","",INDEX(OpenMeteoAPI[TemperatureC],ROWS($G$2:G5657)))</f>
        <v/>
      </c>
      <c r="H5657" s="4" t="str" cm="1">
        <f t="array" ref="H5657">IF($A5657="","",INDEX(OpenMeteoAPI[RelativeHumidityPct],ROWS($H$2:H5657))/100)</f>
        <v/>
      </c>
      <c r="I5657" s="4" t="str" cm="1">
        <f t="array" ref="I5657">IF($A5657="","",INDEX(OpenMeteoAPI[PrecipitationProbabilityPct],ROWS($I$2:I5657))/100)</f>
        <v/>
      </c>
      <c r="J5657" s="3" t="str" cm="1">
        <f t="array" ref="J5657">IF($A5657="","",INDEX(OpenMeteoAPI[PrecipitationMM],ROWS($J$2:J5657)))</f>
        <v/>
      </c>
      <c r="K5657" t="str" cm="1">
        <f t="array" ref="K5657">IF($A5657="","",INDEX(OpenMeteoAPI[WeatherCode],ROWS($K$2:K5657)))</f>
        <v/>
      </c>
      <c r="L5657" s="3" t="str" cm="1">
        <f t="array" ref="L5657">IF($A5657="","",INDEX(OpenMeteoAPI[WindSpeedKMH],ROWS($L$2:L5657)))</f>
        <v/>
      </c>
    </row>
    <row r="5658" spans="1:12">
      <c r="A5658" t="str" cm="1">
        <f t="array" ref="A5658">IFERROR(INDEX(OpenMeteoAPI[City],ROWS($A$2:A5658))&amp;", "&amp;INDEX(OpenMeteoAPI[CountryCode],ROWS($A$2:A5658)),"")</f>
        <v/>
      </c>
      <c r="B5658" t="str" cm="1">
        <f t="array" ref="B5658">IF($A5658="","",INDEX(OpenMeteoAPI[LocationID],ROWS($B$2:B5658)))</f>
        <v/>
      </c>
      <c r="C5658" s="5" t="str" cm="1">
        <f t="array" ref="C5658">IF($A5658="","",INDEX(OpenMeteoAPI[ForecastDateTime],ROWS($C$2:C5658)))</f>
        <v/>
      </c>
      <c r="D5658" t="str">
        <f t="shared" si="88"/>
        <v/>
      </c>
      <c r="E5658" t="str" cm="1">
        <f t="array" ref="E5658">IF($K5658="","",_xlfn.IFS($K5658=0,_xlfn.UNICHAR(9728),$K5658&lt;=3,_xlfn.UNICHAR(9729),OR($K5658=45,$K5658=48),"~",AND($K5658&gt;=51,$K5658&lt;=67),_xlfn.UNICHAR(9748),AND($K5658&gt;=71,$K5658&lt;=77),_xlfn.UNICHAR(10052),AND($K5658&gt;=80,$K5658&lt;=82),_xlfn.UNICHAR(9748),AND($K5658&gt;=95,$K5658&lt;=99),_xlfn.UNICHAR(9889),TRUE,_xlfn.UNICHAR(9729)))</f>
        <v/>
      </c>
      <c r="F5658" t="str" cm="1">
        <f t="array" ref="F5658">IF($K5658="","",_xlfn.IFS($K5658=0,"Clear",$K5658&lt;=3,"Partly Cloudy",OR($K5658=45,$K5658=48),"Fog",AND($K5658&gt;=51,$K5658&lt;=67),"Drizzle",AND($K5658&gt;=71,$K5658&lt;=77),"Snow",AND($K5658&gt;=80,$K5658&lt;=82),"Rain Showers",AND($K5658&gt;=95,$K5658&lt;=99),"Thunderstorm",TRUE,"Cloudy"))</f>
        <v/>
      </c>
      <c r="G5658" s="3" t="str" cm="1">
        <f t="array" ref="G5658">IF($A5658="","",INDEX(OpenMeteoAPI[TemperatureC],ROWS($G$2:G5658)))</f>
        <v/>
      </c>
      <c r="H5658" s="4" t="str" cm="1">
        <f t="array" ref="H5658">IF($A5658="","",INDEX(OpenMeteoAPI[RelativeHumidityPct],ROWS($H$2:H5658))/100)</f>
        <v/>
      </c>
      <c r="I5658" s="4" t="str" cm="1">
        <f t="array" ref="I5658">IF($A5658="","",INDEX(OpenMeteoAPI[PrecipitationProbabilityPct],ROWS($I$2:I5658))/100)</f>
        <v/>
      </c>
      <c r="J5658" s="3" t="str" cm="1">
        <f t="array" ref="J5658">IF($A5658="","",INDEX(OpenMeteoAPI[PrecipitationMM],ROWS($J$2:J5658)))</f>
        <v/>
      </c>
      <c r="K5658" t="str" cm="1">
        <f t="array" ref="K5658">IF($A5658="","",INDEX(OpenMeteoAPI[WeatherCode],ROWS($K$2:K5658)))</f>
        <v/>
      </c>
      <c r="L5658" s="3" t="str" cm="1">
        <f t="array" ref="L5658">IF($A5658="","",INDEX(OpenMeteoAPI[WindSpeedKMH],ROWS($L$2:L5658)))</f>
        <v/>
      </c>
    </row>
    <row r="5659" spans="1:12">
      <c r="A5659" t="str" cm="1">
        <f t="array" ref="A5659">IFERROR(INDEX(OpenMeteoAPI[City],ROWS($A$2:A5659))&amp;", "&amp;INDEX(OpenMeteoAPI[CountryCode],ROWS($A$2:A5659)),"")</f>
        <v/>
      </c>
      <c r="B5659" t="str" cm="1">
        <f t="array" ref="B5659">IF($A5659="","",INDEX(OpenMeteoAPI[LocationID],ROWS($B$2:B5659)))</f>
        <v/>
      </c>
      <c r="C5659" s="5" t="str" cm="1">
        <f t="array" ref="C5659">IF($A5659="","",INDEX(OpenMeteoAPI[ForecastDateTime],ROWS($C$2:C5659)))</f>
        <v/>
      </c>
      <c r="D5659" t="str">
        <f t="shared" si="88"/>
        <v/>
      </c>
      <c r="E5659" t="str" cm="1">
        <f t="array" ref="E5659">IF($K5659="","",_xlfn.IFS($K5659=0,_xlfn.UNICHAR(9728),$K5659&lt;=3,_xlfn.UNICHAR(9729),OR($K5659=45,$K5659=48),"~",AND($K5659&gt;=51,$K5659&lt;=67),_xlfn.UNICHAR(9748),AND($K5659&gt;=71,$K5659&lt;=77),_xlfn.UNICHAR(10052),AND($K5659&gt;=80,$K5659&lt;=82),_xlfn.UNICHAR(9748),AND($K5659&gt;=95,$K5659&lt;=99),_xlfn.UNICHAR(9889),TRUE,_xlfn.UNICHAR(9729)))</f>
        <v/>
      </c>
      <c r="F5659" t="str" cm="1">
        <f t="array" ref="F5659">IF($K5659="","",_xlfn.IFS($K5659=0,"Clear",$K5659&lt;=3,"Partly Cloudy",OR($K5659=45,$K5659=48),"Fog",AND($K5659&gt;=51,$K5659&lt;=67),"Drizzle",AND($K5659&gt;=71,$K5659&lt;=77),"Snow",AND($K5659&gt;=80,$K5659&lt;=82),"Rain Showers",AND($K5659&gt;=95,$K5659&lt;=99),"Thunderstorm",TRUE,"Cloudy"))</f>
        <v/>
      </c>
      <c r="G5659" s="3" t="str" cm="1">
        <f t="array" ref="G5659">IF($A5659="","",INDEX(OpenMeteoAPI[TemperatureC],ROWS($G$2:G5659)))</f>
        <v/>
      </c>
      <c r="H5659" s="4" t="str" cm="1">
        <f t="array" ref="H5659">IF($A5659="","",INDEX(OpenMeteoAPI[RelativeHumidityPct],ROWS($H$2:H5659))/100)</f>
        <v/>
      </c>
      <c r="I5659" s="4" t="str" cm="1">
        <f t="array" ref="I5659">IF($A5659="","",INDEX(OpenMeteoAPI[PrecipitationProbabilityPct],ROWS($I$2:I5659))/100)</f>
        <v/>
      </c>
      <c r="J5659" s="3" t="str" cm="1">
        <f t="array" ref="J5659">IF($A5659="","",INDEX(OpenMeteoAPI[PrecipitationMM],ROWS($J$2:J5659)))</f>
        <v/>
      </c>
      <c r="K5659" t="str" cm="1">
        <f t="array" ref="K5659">IF($A5659="","",INDEX(OpenMeteoAPI[WeatherCode],ROWS($K$2:K5659)))</f>
        <v/>
      </c>
      <c r="L5659" s="3" t="str" cm="1">
        <f t="array" ref="L5659">IF($A5659="","",INDEX(OpenMeteoAPI[WindSpeedKMH],ROWS($L$2:L5659)))</f>
        <v/>
      </c>
    </row>
    <row r="5660" spans="1:12">
      <c r="A5660" t="str" cm="1">
        <f t="array" ref="A5660">IFERROR(INDEX(OpenMeteoAPI[City],ROWS($A$2:A5660))&amp;", "&amp;INDEX(OpenMeteoAPI[CountryCode],ROWS($A$2:A5660)),"")</f>
        <v/>
      </c>
      <c r="B5660" t="str" cm="1">
        <f t="array" ref="B5660">IF($A5660="","",INDEX(OpenMeteoAPI[LocationID],ROWS($B$2:B5660)))</f>
        <v/>
      </c>
      <c r="C5660" s="5" t="str" cm="1">
        <f t="array" ref="C5660">IF($A5660="","",INDEX(OpenMeteoAPI[ForecastDateTime],ROWS($C$2:C5660)))</f>
        <v/>
      </c>
      <c r="D5660" t="str">
        <f t="shared" si="88"/>
        <v/>
      </c>
      <c r="E5660" t="str" cm="1">
        <f t="array" ref="E5660">IF($K5660="","",_xlfn.IFS($K5660=0,_xlfn.UNICHAR(9728),$K5660&lt;=3,_xlfn.UNICHAR(9729),OR($K5660=45,$K5660=48),"~",AND($K5660&gt;=51,$K5660&lt;=67),_xlfn.UNICHAR(9748),AND($K5660&gt;=71,$K5660&lt;=77),_xlfn.UNICHAR(10052),AND($K5660&gt;=80,$K5660&lt;=82),_xlfn.UNICHAR(9748),AND($K5660&gt;=95,$K5660&lt;=99),_xlfn.UNICHAR(9889),TRUE,_xlfn.UNICHAR(9729)))</f>
        <v/>
      </c>
      <c r="F5660" t="str" cm="1">
        <f t="array" ref="F5660">IF($K5660="","",_xlfn.IFS($K5660=0,"Clear",$K5660&lt;=3,"Partly Cloudy",OR($K5660=45,$K5660=48),"Fog",AND($K5660&gt;=51,$K5660&lt;=67),"Drizzle",AND($K5660&gt;=71,$K5660&lt;=77),"Snow",AND($K5660&gt;=80,$K5660&lt;=82),"Rain Showers",AND($K5660&gt;=95,$K5660&lt;=99),"Thunderstorm",TRUE,"Cloudy"))</f>
        <v/>
      </c>
      <c r="G5660" s="3" t="str" cm="1">
        <f t="array" ref="G5660">IF($A5660="","",INDEX(OpenMeteoAPI[TemperatureC],ROWS($G$2:G5660)))</f>
        <v/>
      </c>
      <c r="H5660" s="4" t="str" cm="1">
        <f t="array" ref="H5660">IF($A5660="","",INDEX(OpenMeteoAPI[RelativeHumidityPct],ROWS($H$2:H5660))/100)</f>
        <v/>
      </c>
      <c r="I5660" s="4" t="str" cm="1">
        <f t="array" ref="I5660">IF($A5660="","",INDEX(OpenMeteoAPI[PrecipitationProbabilityPct],ROWS($I$2:I5660))/100)</f>
        <v/>
      </c>
      <c r="J5660" s="3" t="str" cm="1">
        <f t="array" ref="J5660">IF($A5660="","",INDEX(OpenMeteoAPI[PrecipitationMM],ROWS($J$2:J5660)))</f>
        <v/>
      </c>
      <c r="K5660" t="str" cm="1">
        <f t="array" ref="K5660">IF($A5660="","",INDEX(OpenMeteoAPI[WeatherCode],ROWS($K$2:K5660)))</f>
        <v/>
      </c>
      <c r="L5660" s="3" t="str" cm="1">
        <f t="array" ref="L5660">IF($A5660="","",INDEX(OpenMeteoAPI[WindSpeedKMH],ROWS($L$2:L5660)))</f>
        <v/>
      </c>
    </row>
    <row r="5661" spans="1:12">
      <c r="A5661" t="str" cm="1">
        <f t="array" ref="A5661">IFERROR(INDEX(OpenMeteoAPI[City],ROWS($A$2:A5661))&amp;", "&amp;INDEX(OpenMeteoAPI[CountryCode],ROWS($A$2:A5661)),"")</f>
        <v/>
      </c>
      <c r="B5661" t="str" cm="1">
        <f t="array" ref="B5661">IF($A5661="","",INDEX(OpenMeteoAPI[LocationID],ROWS($B$2:B5661)))</f>
        <v/>
      </c>
      <c r="C5661" s="5" t="str" cm="1">
        <f t="array" ref="C5661">IF($A5661="","",INDEX(OpenMeteoAPI[ForecastDateTime],ROWS($C$2:C5661)))</f>
        <v/>
      </c>
      <c r="D5661" t="str">
        <f t="shared" si="88"/>
        <v/>
      </c>
      <c r="E5661" t="str" cm="1">
        <f t="array" ref="E5661">IF($K5661="","",_xlfn.IFS($K5661=0,_xlfn.UNICHAR(9728),$K5661&lt;=3,_xlfn.UNICHAR(9729),OR($K5661=45,$K5661=48),"~",AND($K5661&gt;=51,$K5661&lt;=67),_xlfn.UNICHAR(9748),AND($K5661&gt;=71,$K5661&lt;=77),_xlfn.UNICHAR(10052),AND($K5661&gt;=80,$K5661&lt;=82),_xlfn.UNICHAR(9748),AND($K5661&gt;=95,$K5661&lt;=99),_xlfn.UNICHAR(9889),TRUE,_xlfn.UNICHAR(9729)))</f>
        <v/>
      </c>
      <c r="F5661" t="str" cm="1">
        <f t="array" ref="F5661">IF($K5661="","",_xlfn.IFS($K5661=0,"Clear",$K5661&lt;=3,"Partly Cloudy",OR($K5661=45,$K5661=48),"Fog",AND($K5661&gt;=51,$K5661&lt;=67),"Drizzle",AND($K5661&gt;=71,$K5661&lt;=77),"Snow",AND($K5661&gt;=80,$K5661&lt;=82),"Rain Showers",AND($K5661&gt;=95,$K5661&lt;=99),"Thunderstorm",TRUE,"Cloudy"))</f>
        <v/>
      </c>
      <c r="G5661" s="3" t="str" cm="1">
        <f t="array" ref="G5661">IF($A5661="","",INDEX(OpenMeteoAPI[TemperatureC],ROWS($G$2:G5661)))</f>
        <v/>
      </c>
      <c r="H5661" s="4" t="str" cm="1">
        <f t="array" ref="H5661">IF($A5661="","",INDEX(OpenMeteoAPI[RelativeHumidityPct],ROWS($H$2:H5661))/100)</f>
        <v/>
      </c>
      <c r="I5661" s="4" t="str" cm="1">
        <f t="array" ref="I5661">IF($A5661="","",INDEX(OpenMeteoAPI[PrecipitationProbabilityPct],ROWS($I$2:I5661))/100)</f>
        <v/>
      </c>
      <c r="J5661" s="3" t="str" cm="1">
        <f t="array" ref="J5661">IF($A5661="","",INDEX(OpenMeteoAPI[PrecipitationMM],ROWS($J$2:J5661)))</f>
        <v/>
      </c>
      <c r="K5661" t="str" cm="1">
        <f t="array" ref="K5661">IF($A5661="","",INDEX(OpenMeteoAPI[WeatherCode],ROWS($K$2:K5661)))</f>
        <v/>
      </c>
      <c r="L5661" s="3" t="str" cm="1">
        <f t="array" ref="L5661">IF($A5661="","",INDEX(OpenMeteoAPI[WindSpeedKMH],ROWS($L$2:L5661)))</f>
        <v/>
      </c>
    </row>
    <row r="5662" spans="1:12">
      <c r="A5662" t="str" cm="1">
        <f t="array" ref="A5662">IFERROR(INDEX(OpenMeteoAPI[City],ROWS($A$2:A5662))&amp;", "&amp;INDEX(OpenMeteoAPI[CountryCode],ROWS($A$2:A5662)),"")</f>
        <v/>
      </c>
      <c r="B5662" t="str" cm="1">
        <f t="array" ref="B5662">IF($A5662="","",INDEX(OpenMeteoAPI[LocationID],ROWS($B$2:B5662)))</f>
        <v/>
      </c>
      <c r="C5662" s="5" t="str" cm="1">
        <f t="array" ref="C5662">IF($A5662="","",INDEX(OpenMeteoAPI[ForecastDateTime],ROWS($C$2:C5662)))</f>
        <v/>
      </c>
      <c r="D5662" t="str">
        <f t="shared" si="88"/>
        <v/>
      </c>
      <c r="E5662" t="str" cm="1">
        <f t="array" ref="E5662">IF($K5662="","",_xlfn.IFS($K5662=0,_xlfn.UNICHAR(9728),$K5662&lt;=3,_xlfn.UNICHAR(9729),OR($K5662=45,$K5662=48),"~",AND($K5662&gt;=51,$K5662&lt;=67),_xlfn.UNICHAR(9748),AND($K5662&gt;=71,$K5662&lt;=77),_xlfn.UNICHAR(10052),AND($K5662&gt;=80,$K5662&lt;=82),_xlfn.UNICHAR(9748),AND($K5662&gt;=95,$K5662&lt;=99),_xlfn.UNICHAR(9889),TRUE,_xlfn.UNICHAR(9729)))</f>
        <v/>
      </c>
      <c r="F5662" t="str" cm="1">
        <f t="array" ref="F5662">IF($K5662="","",_xlfn.IFS($K5662=0,"Clear",$K5662&lt;=3,"Partly Cloudy",OR($K5662=45,$K5662=48),"Fog",AND($K5662&gt;=51,$K5662&lt;=67),"Drizzle",AND($K5662&gt;=71,$K5662&lt;=77),"Snow",AND($K5662&gt;=80,$K5662&lt;=82),"Rain Showers",AND($K5662&gt;=95,$K5662&lt;=99),"Thunderstorm",TRUE,"Cloudy"))</f>
        <v/>
      </c>
      <c r="G5662" s="3" t="str" cm="1">
        <f t="array" ref="G5662">IF($A5662="","",INDEX(OpenMeteoAPI[TemperatureC],ROWS($G$2:G5662)))</f>
        <v/>
      </c>
      <c r="H5662" s="4" t="str" cm="1">
        <f t="array" ref="H5662">IF($A5662="","",INDEX(OpenMeteoAPI[RelativeHumidityPct],ROWS($H$2:H5662))/100)</f>
        <v/>
      </c>
      <c r="I5662" s="4" t="str" cm="1">
        <f t="array" ref="I5662">IF($A5662="","",INDEX(OpenMeteoAPI[PrecipitationProbabilityPct],ROWS($I$2:I5662))/100)</f>
        <v/>
      </c>
      <c r="J5662" s="3" t="str" cm="1">
        <f t="array" ref="J5662">IF($A5662="","",INDEX(OpenMeteoAPI[PrecipitationMM],ROWS($J$2:J5662)))</f>
        <v/>
      </c>
      <c r="K5662" t="str" cm="1">
        <f t="array" ref="K5662">IF($A5662="","",INDEX(OpenMeteoAPI[WeatherCode],ROWS($K$2:K5662)))</f>
        <v/>
      </c>
      <c r="L5662" s="3" t="str" cm="1">
        <f t="array" ref="L5662">IF($A5662="","",INDEX(OpenMeteoAPI[WindSpeedKMH],ROWS($L$2:L5662)))</f>
        <v/>
      </c>
    </row>
    <row r="5663" spans="1:12">
      <c r="A5663" t="str" cm="1">
        <f t="array" ref="A5663">IFERROR(INDEX(OpenMeteoAPI[City],ROWS($A$2:A5663))&amp;", "&amp;INDEX(OpenMeteoAPI[CountryCode],ROWS($A$2:A5663)),"")</f>
        <v/>
      </c>
      <c r="B5663" t="str" cm="1">
        <f t="array" ref="B5663">IF($A5663="","",INDEX(OpenMeteoAPI[LocationID],ROWS($B$2:B5663)))</f>
        <v/>
      </c>
      <c r="C5663" s="5" t="str" cm="1">
        <f t="array" ref="C5663">IF($A5663="","",INDEX(OpenMeteoAPI[ForecastDateTime],ROWS($C$2:C5663)))</f>
        <v/>
      </c>
      <c r="D5663" t="str">
        <f t="shared" si="88"/>
        <v/>
      </c>
      <c r="E5663" t="str" cm="1">
        <f t="array" ref="E5663">IF($K5663="","",_xlfn.IFS($K5663=0,_xlfn.UNICHAR(9728),$K5663&lt;=3,_xlfn.UNICHAR(9729),OR($K5663=45,$K5663=48),"~",AND($K5663&gt;=51,$K5663&lt;=67),_xlfn.UNICHAR(9748),AND($K5663&gt;=71,$K5663&lt;=77),_xlfn.UNICHAR(10052),AND($K5663&gt;=80,$K5663&lt;=82),_xlfn.UNICHAR(9748),AND($K5663&gt;=95,$K5663&lt;=99),_xlfn.UNICHAR(9889),TRUE,_xlfn.UNICHAR(9729)))</f>
        <v/>
      </c>
      <c r="F5663" t="str" cm="1">
        <f t="array" ref="F5663">IF($K5663="","",_xlfn.IFS($K5663=0,"Clear",$K5663&lt;=3,"Partly Cloudy",OR($K5663=45,$K5663=48),"Fog",AND($K5663&gt;=51,$K5663&lt;=67),"Drizzle",AND($K5663&gt;=71,$K5663&lt;=77),"Snow",AND($K5663&gt;=80,$K5663&lt;=82),"Rain Showers",AND($K5663&gt;=95,$K5663&lt;=99),"Thunderstorm",TRUE,"Cloudy"))</f>
        <v/>
      </c>
      <c r="G5663" s="3" t="str" cm="1">
        <f t="array" ref="G5663">IF($A5663="","",INDEX(OpenMeteoAPI[TemperatureC],ROWS($G$2:G5663)))</f>
        <v/>
      </c>
      <c r="H5663" s="4" t="str" cm="1">
        <f t="array" ref="H5663">IF($A5663="","",INDEX(OpenMeteoAPI[RelativeHumidityPct],ROWS($H$2:H5663))/100)</f>
        <v/>
      </c>
      <c r="I5663" s="4" t="str" cm="1">
        <f t="array" ref="I5663">IF($A5663="","",INDEX(OpenMeteoAPI[PrecipitationProbabilityPct],ROWS($I$2:I5663))/100)</f>
        <v/>
      </c>
      <c r="J5663" s="3" t="str" cm="1">
        <f t="array" ref="J5663">IF($A5663="","",INDEX(OpenMeteoAPI[PrecipitationMM],ROWS($J$2:J5663)))</f>
        <v/>
      </c>
      <c r="K5663" t="str" cm="1">
        <f t="array" ref="K5663">IF($A5663="","",INDEX(OpenMeteoAPI[WeatherCode],ROWS($K$2:K5663)))</f>
        <v/>
      </c>
      <c r="L5663" s="3" t="str" cm="1">
        <f t="array" ref="L5663">IF($A5663="","",INDEX(OpenMeteoAPI[WindSpeedKMH],ROWS($L$2:L5663)))</f>
        <v/>
      </c>
    </row>
    <row r="5664" spans="1:12">
      <c r="A5664" t="str" cm="1">
        <f t="array" ref="A5664">IFERROR(INDEX(OpenMeteoAPI[City],ROWS($A$2:A5664))&amp;", "&amp;INDEX(OpenMeteoAPI[CountryCode],ROWS($A$2:A5664)),"")</f>
        <v/>
      </c>
      <c r="B5664" t="str" cm="1">
        <f t="array" ref="B5664">IF($A5664="","",INDEX(OpenMeteoAPI[LocationID],ROWS($B$2:B5664)))</f>
        <v/>
      </c>
      <c r="C5664" s="5" t="str" cm="1">
        <f t="array" ref="C5664">IF($A5664="","",INDEX(OpenMeteoAPI[ForecastDateTime],ROWS($C$2:C5664)))</f>
        <v/>
      </c>
      <c r="D5664" t="str">
        <f t="shared" si="88"/>
        <v/>
      </c>
      <c r="E5664" t="str" cm="1">
        <f t="array" ref="E5664">IF($K5664="","",_xlfn.IFS($K5664=0,_xlfn.UNICHAR(9728),$K5664&lt;=3,_xlfn.UNICHAR(9729),OR($K5664=45,$K5664=48),"~",AND($K5664&gt;=51,$K5664&lt;=67),_xlfn.UNICHAR(9748),AND($K5664&gt;=71,$K5664&lt;=77),_xlfn.UNICHAR(10052),AND($K5664&gt;=80,$K5664&lt;=82),_xlfn.UNICHAR(9748),AND($K5664&gt;=95,$K5664&lt;=99),_xlfn.UNICHAR(9889),TRUE,_xlfn.UNICHAR(9729)))</f>
        <v/>
      </c>
      <c r="F5664" t="str" cm="1">
        <f t="array" ref="F5664">IF($K5664="","",_xlfn.IFS($K5664=0,"Clear",$K5664&lt;=3,"Partly Cloudy",OR($K5664=45,$K5664=48),"Fog",AND($K5664&gt;=51,$K5664&lt;=67),"Drizzle",AND($K5664&gt;=71,$K5664&lt;=77),"Snow",AND($K5664&gt;=80,$K5664&lt;=82),"Rain Showers",AND($K5664&gt;=95,$K5664&lt;=99),"Thunderstorm",TRUE,"Cloudy"))</f>
        <v/>
      </c>
      <c r="G5664" s="3" t="str" cm="1">
        <f t="array" ref="G5664">IF($A5664="","",INDEX(OpenMeteoAPI[TemperatureC],ROWS($G$2:G5664)))</f>
        <v/>
      </c>
      <c r="H5664" s="4" t="str" cm="1">
        <f t="array" ref="H5664">IF($A5664="","",INDEX(OpenMeteoAPI[RelativeHumidityPct],ROWS($H$2:H5664))/100)</f>
        <v/>
      </c>
      <c r="I5664" s="4" t="str" cm="1">
        <f t="array" ref="I5664">IF($A5664="","",INDEX(OpenMeteoAPI[PrecipitationProbabilityPct],ROWS($I$2:I5664))/100)</f>
        <v/>
      </c>
      <c r="J5664" s="3" t="str" cm="1">
        <f t="array" ref="J5664">IF($A5664="","",INDEX(OpenMeteoAPI[PrecipitationMM],ROWS($J$2:J5664)))</f>
        <v/>
      </c>
      <c r="K5664" t="str" cm="1">
        <f t="array" ref="K5664">IF($A5664="","",INDEX(OpenMeteoAPI[WeatherCode],ROWS($K$2:K5664)))</f>
        <v/>
      </c>
      <c r="L5664" s="3" t="str" cm="1">
        <f t="array" ref="L5664">IF($A5664="","",INDEX(OpenMeteoAPI[WindSpeedKMH],ROWS($L$2:L5664)))</f>
        <v/>
      </c>
    </row>
    <row r="5665" spans="1:12">
      <c r="A5665" t="str" cm="1">
        <f t="array" ref="A5665">IFERROR(INDEX(OpenMeteoAPI[City],ROWS($A$2:A5665))&amp;", "&amp;INDEX(OpenMeteoAPI[CountryCode],ROWS($A$2:A5665)),"")</f>
        <v/>
      </c>
      <c r="B5665" t="str" cm="1">
        <f t="array" ref="B5665">IF($A5665="","",INDEX(OpenMeteoAPI[LocationID],ROWS($B$2:B5665)))</f>
        <v/>
      </c>
      <c r="C5665" s="5" t="str" cm="1">
        <f t="array" ref="C5665">IF($A5665="","",INDEX(OpenMeteoAPI[ForecastDateTime],ROWS($C$2:C5665)))</f>
        <v/>
      </c>
      <c r="D5665" t="str">
        <f t="shared" si="88"/>
        <v/>
      </c>
      <c r="E5665" t="str" cm="1">
        <f t="array" ref="E5665">IF($K5665="","",_xlfn.IFS($K5665=0,_xlfn.UNICHAR(9728),$K5665&lt;=3,_xlfn.UNICHAR(9729),OR($K5665=45,$K5665=48),"~",AND($K5665&gt;=51,$K5665&lt;=67),_xlfn.UNICHAR(9748),AND($K5665&gt;=71,$K5665&lt;=77),_xlfn.UNICHAR(10052),AND($K5665&gt;=80,$K5665&lt;=82),_xlfn.UNICHAR(9748),AND($K5665&gt;=95,$K5665&lt;=99),_xlfn.UNICHAR(9889),TRUE,_xlfn.UNICHAR(9729)))</f>
        <v/>
      </c>
      <c r="F5665" t="str" cm="1">
        <f t="array" ref="F5665">IF($K5665="","",_xlfn.IFS($K5665=0,"Clear",$K5665&lt;=3,"Partly Cloudy",OR($K5665=45,$K5665=48),"Fog",AND($K5665&gt;=51,$K5665&lt;=67),"Drizzle",AND($K5665&gt;=71,$K5665&lt;=77),"Snow",AND($K5665&gt;=80,$K5665&lt;=82),"Rain Showers",AND($K5665&gt;=95,$K5665&lt;=99),"Thunderstorm",TRUE,"Cloudy"))</f>
        <v/>
      </c>
      <c r="G5665" s="3" t="str" cm="1">
        <f t="array" ref="G5665">IF($A5665="","",INDEX(OpenMeteoAPI[TemperatureC],ROWS($G$2:G5665)))</f>
        <v/>
      </c>
      <c r="H5665" s="4" t="str" cm="1">
        <f t="array" ref="H5665">IF($A5665="","",INDEX(OpenMeteoAPI[RelativeHumidityPct],ROWS($H$2:H5665))/100)</f>
        <v/>
      </c>
      <c r="I5665" s="4" t="str" cm="1">
        <f t="array" ref="I5665">IF($A5665="","",INDEX(OpenMeteoAPI[PrecipitationProbabilityPct],ROWS($I$2:I5665))/100)</f>
        <v/>
      </c>
      <c r="J5665" s="3" t="str" cm="1">
        <f t="array" ref="J5665">IF($A5665="","",INDEX(OpenMeteoAPI[PrecipitationMM],ROWS($J$2:J5665)))</f>
        <v/>
      </c>
      <c r="K5665" t="str" cm="1">
        <f t="array" ref="K5665">IF($A5665="","",INDEX(OpenMeteoAPI[WeatherCode],ROWS($K$2:K5665)))</f>
        <v/>
      </c>
      <c r="L5665" s="3" t="str" cm="1">
        <f t="array" ref="L5665">IF($A5665="","",INDEX(OpenMeteoAPI[WindSpeedKMH],ROWS($L$2:L5665)))</f>
        <v/>
      </c>
    </row>
    <row r="5666" spans="1:12">
      <c r="A5666" t="str" cm="1">
        <f t="array" ref="A5666">IFERROR(INDEX(OpenMeteoAPI[City],ROWS($A$2:A5666))&amp;", "&amp;INDEX(OpenMeteoAPI[CountryCode],ROWS($A$2:A5666)),"")</f>
        <v/>
      </c>
      <c r="B5666" t="str" cm="1">
        <f t="array" ref="B5666">IF($A5666="","",INDEX(OpenMeteoAPI[LocationID],ROWS($B$2:B5666)))</f>
        <v/>
      </c>
      <c r="C5666" s="5" t="str" cm="1">
        <f t="array" ref="C5666">IF($A5666="","",INDEX(OpenMeteoAPI[ForecastDateTime],ROWS($C$2:C5666)))</f>
        <v/>
      </c>
      <c r="D5666" t="str">
        <f t="shared" si="88"/>
        <v/>
      </c>
      <c r="E5666" t="str" cm="1">
        <f t="array" ref="E5666">IF($K5666="","",_xlfn.IFS($K5666=0,_xlfn.UNICHAR(9728),$K5666&lt;=3,_xlfn.UNICHAR(9729),OR($K5666=45,$K5666=48),"~",AND($K5666&gt;=51,$K5666&lt;=67),_xlfn.UNICHAR(9748),AND($K5666&gt;=71,$K5666&lt;=77),_xlfn.UNICHAR(10052),AND($K5666&gt;=80,$K5666&lt;=82),_xlfn.UNICHAR(9748),AND($K5666&gt;=95,$K5666&lt;=99),_xlfn.UNICHAR(9889),TRUE,_xlfn.UNICHAR(9729)))</f>
        <v/>
      </c>
      <c r="F5666" t="str" cm="1">
        <f t="array" ref="F5666">IF($K5666="","",_xlfn.IFS($K5666=0,"Clear",$K5666&lt;=3,"Partly Cloudy",OR($K5666=45,$K5666=48),"Fog",AND($K5666&gt;=51,$K5666&lt;=67),"Drizzle",AND($K5666&gt;=71,$K5666&lt;=77),"Snow",AND($K5666&gt;=80,$K5666&lt;=82),"Rain Showers",AND($K5666&gt;=95,$K5666&lt;=99),"Thunderstorm",TRUE,"Cloudy"))</f>
        <v/>
      </c>
      <c r="G5666" s="3" t="str" cm="1">
        <f t="array" ref="G5666">IF($A5666="","",INDEX(OpenMeteoAPI[TemperatureC],ROWS($G$2:G5666)))</f>
        <v/>
      </c>
      <c r="H5666" s="4" t="str" cm="1">
        <f t="array" ref="H5666">IF($A5666="","",INDEX(OpenMeteoAPI[RelativeHumidityPct],ROWS($H$2:H5666))/100)</f>
        <v/>
      </c>
      <c r="I5666" s="4" t="str" cm="1">
        <f t="array" ref="I5666">IF($A5666="","",INDEX(OpenMeteoAPI[PrecipitationProbabilityPct],ROWS($I$2:I5666))/100)</f>
        <v/>
      </c>
      <c r="J5666" s="3" t="str" cm="1">
        <f t="array" ref="J5666">IF($A5666="","",INDEX(OpenMeteoAPI[PrecipitationMM],ROWS($J$2:J5666)))</f>
        <v/>
      </c>
      <c r="K5666" t="str" cm="1">
        <f t="array" ref="K5666">IF($A5666="","",INDEX(OpenMeteoAPI[WeatherCode],ROWS($K$2:K5666)))</f>
        <v/>
      </c>
      <c r="L5666" s="3" t="str" cm="1">
        <f t="array" ref="L5666">IF($A5666="","",INDEX(OpenMeteoAPI[WindSpeedKMH],ROWS($L$2:L5666)))</f>
        <v/>
      </c>
    </row>
    <row r="5667" spans="1:12">
      <c r="A5667" t="str" cm="1">
        <f t="array" ref="A5667">IFERROR(INDEX(OpenMeteoAPI[City],ROWS($A$2:A5667))&amp;", "&amp;INDEX(OpenMeteoAPI[CountryCode],ROWS($A$2:A5667)),"")</f>
        <v/>
      </c>
      <c r="B5667" t="str" cm="1">
        <f t="array" ref="B5667">IF($A5667="","",INDEX(OpenMeteoAPI[LocationID],ROWS($B$2:B5667)))</f>
        <v/>
      </c>
      <c r="C5667" s="5" t="str" cm="1">
        <f t="array" ref="C5667">IF($A5667="","",INDEX(OpenMeteoAPI[ForecastDateTime],ROWS($C$2:C5667)))</f>
        <v/>
      </c>
      <c r="D5667" t="str">
        <f t="shared" si="88"/>
        <v/>
      </c>
      <c r="E5667" t="str" cm="1">
        <f t="array" ref="E5667">IF($K5667="","",_xlfn.IFS($K5667=0,_xlfn.UNICHAR(9728),$K5667&lt;=3,_xlfn.UNICHAR(9729),OR($K5667=45,$K5667=48),"~",AND($K5667&gt;=51,$K5667&lt;=67),_xlfn.UNICHAR(9748),AND($K5667&gt;=71,$K5667&lt;=77),_xlfn.UNICHAR(10052),AND($K5667&gt;=80,$K5667&lt;=82),_xlfn.UNICHAR(9748),AND($K5667&gt;=95,$K5667&lt;=99),_xlfn.UNICHAR(9889),TRUE,_xlfn.UNICHAR(9729)))</f>
        <v/>
      </c>
      <c r="F5667" t="str" cm="1">
        <f t="array" ref="F5667">IF($K5667="","",_xlfn.IFS($K5667=0,"Clear",$K5667&lt;=3,"Partly Cloudy",OR($K5667=45,$K5667=48),"Fog",AND($K5667&gt;=51,$K5667&lt;=67),"Drizzle",AND($K5667&gt;=71,$K5667&lt;=77),"Snow",AND($K5667&gt;=80,$K5667&lt;=82),"Rain Showers",AND($K5667&gt;=95,$K5667&lt;=99),"Thunderstorm",TRUE,"Cloudy"))</f>
        <v/>
      </c>
      <c r="G5667" s="3" t="str" cm="1">
        <f t="array" ref="G5667">IF($A5667="","",INDEX(OpenMeteoAPI[TemperatureC],ROWS($G$2:G5667)))</f>
        <v/>
      </c>
      <c r="H5667" s="4" t="str" cm="1">
        <f t="array" ref="H5667">IF($A5667="","",INDEX(OpenMeteoAPI[RelativeHumidityPct],ROWS($H$2:H5667))/100)</f>
        <v/>
      </c>
      <c r="I5667" s="4" t="str" cm="1">
        <f t="array" ref="I5667">IF($A5667="","",INDEX(OpenMeteoAPI[PrecipitationProbabilityPct],ROWS($I$2:I5667))/100)</f>
        <v/>
      </c>
      <c r="J5667" s="3" t="str" cm="1">
        <f t="array" ref="J5667">IF($A5667="","",INDEX(OpenMeteoAPI[PrecipitationMM],ROWS($J$2:J5667)))</f>
        <v/>
      </c>
      <c r="K5667" t="str" cm="1">
        <f t="array" ref="K5667">IF($A5667="","",INDEX(OpenMeteoAPI[WeatherCode],ROWS($K$2:K5667)))</f>
        <v/>
      </c>
      <c r="L5667" s="3" t="str" cm="1">
        <f t="array" ref="L5667">IF($A5667="","",INDEX(OpenMeteoAPI[WindSpeedKMH],ROWS($L$2:L5667)))</f>
        <v/>
      </c>
    </row>
    <row r="5668" spans="1:12">
      <c r="A5668" t="str" cm="1">
        <f t="array" ref="A5668">IFERROR(INDEX(OpenMeteoAPI[City],ROWS($A$2:A5668))&amp;", "&amp;INDEX(OpenMeteoAPI[CountryCode],ROWS($A$2:A5668)),"")</f>
        <v/>
      </c>
      <c r="B5668" t="str" cm="1">
        <f t="array" ref="B5668">IF($A5668="","",INDEX(OpenMeteoAPI[LocationID],ROWS($B$2:B5668)))</f>
        <v/>
      </c>
      <c r="C5668" s="5" t="str" cm="1">
        <f t="array" ref="C5668">IF($A5668="","",INDEX(OpenMeteoAPI[ForecastDateTime],ROWS($C$2:C5668)))</f>
        <v/>
      </c>
      <c r="D5668" t="str">
        <f t="shared" si="88"/>
        <v/>
      </c>
      <c r="E5668" t="str" cm="1">
        <f t="array" ref="E5668">IF($K5668="","",_xlfn.IFS($K5668=0,_xlfn.UNICHAR(9728),$K5668&lt;=3,_xlfn.UNICHAR(9729),OR($K5668=45,$K5668=48),"~",AND($K5668&gt;=51,$K5668&lt;=67),_xlfn.UNICHAR(9748),AND($K5668&gt;=71,$K5668&lt;=77),_xlfn.UNICHAR(10052),AND($K5668&gt;=80,$K5668&lt;=82),_xlfn.UNICHAR(9748),AND($K5668&gt;=95,$K5668&lt;=99),_xlfn.UNICHAR(9889),TRUE,_xlfn.UNICHAR(9729)))</f>
        <v/>
      </c>
      <c r="F5668" t="str" cm="1">
        <f t="array" ref="F5668">IF($K5668="","",_xlfn.IFS($K5668=0,"Clear",$K5668&lt;=3,"Partly Cloudy",OR($K5668=45,$K5668=48),"Fog",AND($K5668&gt;=51,$K5668&lt;=67),"Drizzle",AND($K5668&gt;=71,$K5668&lt;=77),"Snow",AND($K5668&gt;=80,$K5668&lt;=82),"Rain Showers",AND($K5668&gt;=95,$K5668&lt;=99),"Thunderstorm",TRUE,"Cloudy"))</f>
        <v/>
      </c>
      <c r="G5668" s="3" t="str" cm="1">
        <f t="array" ref="G5668">IF($A5668="","",INDEX(OpenMeteoAPI[TemperatureC],ROWS($G$2:G5668)))</f>
        <v/>
      </c>
      <c r="H5668" s="4" t="str" cm="1">
        <f t="array" ref="H5668">IF($A5668="","",INDEX(OpenMeteoAPI[RelativeHumidityPct],ROWS($H$2:H5668))/100)</f>
        <v/>
      </c>
      <c r="I5668" s="4" t="str" cm="1">
        <f t="array" ref="I5668">IF($A5668="","",INDEX(OpenMeteoAPI[PrecipitationProbabilityPct],ROWS($I$2:I5668))/100)</f>
        <v/>
      </c>
      <c r="J5668" s="3" t="str" cm="1">
        <f t="array" ref="J5668">IF($A5668="","",INDEX(OpenMeteoAPI[PrecipitationMM],ROWS($J$2:J5668)))</f>
        <v/>
      </c>
      <c r="K5668" t="str" cm="1">
        <f t="array" ref="K5668">IF($A5668="","",INDEX(OpenMeteoAPI[WeatherCode],ROWS($K$2:K5668)))</f>
        <v/>
      </c>
      <c r="L5668" s="3" t="str" cm="1">
        <f t="array" ref="L5668">IF($A5668="","",INDEX(OpenMeteoAPI[WindSpeedKMH],ROWS($L$2:L5668)))</f>
        <v/>
      </c>
    </row>
    <row r="5669" spans="1:12">
      <c r="A5669" t="str" cm="1">
        <f t="array" ref="A5669">IFERROR(INDEX(OpenMeteoAPI[City],ROWS($A$2:A5669))&amp;", "&amp;INDEX(OpenMeteoAPI[CountryCode],ROWS($A$2:A5669)),"")</f>
        <v/>
      </c>
      <c r="B5669" t="str" cm="1">
        <f t="array" ref="B5669">IF($A5669="","",INDEX(OpenMeteoAPI[LocationID],ROWS($B$2:B5669)))</f>
        <v/>
      </c>
      <c r="C5669" s="5" t="str" cm="1">
        <f t="array" ref="C5669">IF($A5669="","",INDEX(OpenMeteoAPI[ForecastDateTime],ROWS($C$2:C5669)))</f>
        <v/>
      </c>
      <c r="D5669" t="str">
        <f t="shared" si="88"/>
        <v/>
      </c>
      <c r="E5669" t="str" cm="1">
        <f t="array" ref="E5669">IF($K5669="","",_xlfn.IFS($K5669=0,_xlfn.UNICHAR(9728),$K5669&lt;=3,_xlfn.UNICHAR(9729),OR($K5669=45,$K5669=48),"~",AND($K5669&gt;=51,$K5669&lt;=67),_xlfn.UNICHAR(9748),AND($K5669&gt;=71,$K5669&lt;=77),_xlfn.UNICHAR(10052),AND($K5669&gt;=80,$K5669&lt;=82),_xlfn.UNICHAR(9748),AND($K5669&gt;=95,$K5669&lt;=99),_xlfn.UNICHAR(9889),TRUE,_xlfn.UNICHAR(9729)))</f>
        <v/>
      </c>
      <c r="F5669" t="str" cm="1">
        <f t="array" ref="F5669">IF($K5669="","",_xlfn.IFS($K5669=0,"Clear",$K5669&lt;=3,"Partly Cloudy",OR($K5669=45,$K5669=48),"Fog",AND($K5669&gt;=51,$K5669&lt;=67),"Drizzle",AND($K5669&gt;=71,$K5669&lt;=77),"Snow",AND($K5669&gt;=80,$K5669&lt;=82),"Rain Showers",AND($K5669&gt;=95,$K5669&lt;=99),"Thunderstorm",TRUE,"Cloudy"))</f>
        <v/>
      </c>
      <c r="G5669" s="3" t="str" cm="1">
        <f t="array" ref="G5669">IF($A5669="","",INDEX(OpenMeteoAPI[TemperatureC],ROWS($G$2:G5669)))</f>
        <v/>
      </c>
      <c r="H5669" s="4" t="str" cm="1">
        <f t="array" ref="H5669">IF($A5669="","",INDEX(OpenMeteoAPI[RelativeHumidityPct],ROWS($H$2:H5669))/100)</f>
        <v/>
      </c>
      <c r="I5669" s="4" t="str" cm="1">
        <f t="array" ref="I5669">IF($A5669="","",INDEX(OpenMeteoAPI[PrecipitationProbabilityPct],ROWS($I$2:I5669))/100)</f>
        <v/>
      </c>
      <c r="J5669" s="3" t="str" cm="1">
        <f t="array" ref="J5669">IF($A5669="","",INDEX(OpenMeteoAPI[PrecipitationMM],ROWS($J$2:J5669)))</f>
        <v/>
      </c>
      <c r="K5669" t="str" cm="1">
        <f t="array" ref="K5669">IF($A5669="","",INDEX(OpenMeteoAPI[WeatherCode],ROWS($K$2:K5669)))</f>
        <v/>
      </c>
      <c r="L5669" s="3" t="str" cm="1">
        <f t="array" ref="L5669">IF($A5669="","",INDEX(OpenMeteoAPI[WindSpeedKMH],ROWS($L$2:L5669)))</f>
        <v/>
      </c>
    </row>
    <row r="5670" spans="1:12">
      <c r="A5670" t="str" cm="1">
        <f t="array" ref="A5670">IFERROR(INDEX(OpenMeteoAPI[City],ROWS($A$2:A5670))&amp;", "&amp;INDEX(OpenMeteoAPI[CountryCode],ROWS($A$2:A5670)),"")</f>
        <v/>
      </c>
      <c r="B5670" t="str" cm="1">
        <f t="array" ref="B5670">IF($A5670="","",INDEX(OpenMeteoAPI[LocationID],ROWS($B$2:B5670)))</f>
        <v/>
      </c>
      <c r="C5670" s="5" t="str" cm="1">
        <f t="array" ref="C5670">IF($A5670="","",INDEX(OpenMeteoAPI[ForecastDateTime],ROWS($C$2:C5670)))</f>
        <v/>
      </c>
      <c r="D5670" t="str">
        <f t="shared" si="88"/>
        <v/>
      </c>
      <c r="E5670" t="str" cm="1">
        <f t="array" ref="E5670">IF($K5670="","",_xlfn.IFS($K5670=0,_xlfn.UNICHAR(9728),$K5670&lt;=3,_xlfn.UNICHAR(9729),OR($K5670=45,$K5670=48),"~",AND($K5670&gt;=51,$K5670&lt;=67),_xlfn.UNICHAR(9748),AND($K5670&gt;=71,$K5670&lt;=77),_xlfn.UNICHAR(10052),AND($K5670&gt;=80,$K5670&lt;=82),_xlfn.UNICHAR(9748),AND($K5670&gt;=95,$K5670&lt;=99),_xlfn.UNICHAR(9889),TRUE,_xlfn.UNICHAR(9729)))</f>
        <v/>
      </c>
      <c r="F5670" t="str" cm="1">
        <f t="array" ref="F5670">IF($K5670="","",_xlfn.IFS($K5670=0,"Clear",$K5670&lt;=3,"Partly Cloudy",OR($K5670=45,$K5670=48),"Fog",AND($K5670&gt;=51,$K5670&lt;=67),"Drizzle",AND($K5670&gt;=71,$K5670&lt;=77),"Snow",AND($K5670&gt;=80,$K5670&lt;=82),"Rain Showers",AND($K5670&gt;=95,$K5670&lt;=99),"Thunderstorm",TRUE,"Cloudy"))</f>
        <v/>
      </c>
      <c r="G5670" s="3" t="str" cm="1">
        <f t="array" ref="G5670">IF($A5670="","",INDEX(OpenMeteoAPI[TemperatureC],ROWS($G$2:G5670)))</f>
        <v/>
      </c>
      <c r="H5670" s="4" t="str" cm="1">
        <f t="array" ref="H5670">IF($A5670="","",INDEX(OpenMeteoAPI[RelativeHumidityPct],ROWS($H$2:H5670))/100)</f>
        <v/>
      </c>
      <c r="I5670" s="4" t="str" cm="1">
        <f t="array" ref="I5670">IF($A5670="","",INDEX(OpenMeteoAPI[PrecipitationProbabilityPct],ROWS($I$2:I5670))/100)</f>
        <v/>
      </c>
      <c r="J5670" s="3" t="str" cm="1">
        <f t="array" ref="J5670">IF($A5670="","",INDEX(OpenMeteoAPI[PrecipitationMM],ROWS($J$2:J5670)))</f>
        <v/>
      </c>
      <c r="K5670" t="str" cm="1">
        <f t="array" ref="K5670">IF($A5670="","",INDEX(OpenMeteoAPI[WeatherCode],ROWS($K$2:K5670)))</f>
        <v/>
      </c>
      <c r="L5670" s="3" t="str" cm="1">
        <f t="array" ref="L5670">IF($A5670="","",INDEX(OpenMeteoAPI[WindSpeedKMH],ROWS($L$2:L5670)))</f>
        <v/>
      </c>
    </row>
    <row r="5671" spans="1:12">
      <c r="A5671" t="str" cm="1">
        <f t="array" ref="A5671">IFERROR(INDEX(OpenMeteoAPI[City],ROWS($A$2:A5671))&amp;", "&amp;INDEX(OpenMeteoAPI[CountryCode],ROWS($A$2:A5671)),"")</f>
        <v/>
      </c>
      <c r="B5671" t="str" cm="1">
        <f t="array" ref="B5671">IF($A5671="","",INDEX(OpenMeteoAPI[LocationID],ROWS($B$2:B5671)))</f>
        <v/>
      </c>
      <c r="C5671" s="5" t="str" cm="1">
        <f t="array" ref="C5671">IF($A5671="","",INDEX(OpenMeteoAPI[ForecastDateTime],ROWS($C$2:C5671)))</f>
        <v/>
      </c>
      <c r="D5671" t="str">
        <f t="shared" si="88"/>
        <v/>
      </c>
      <c r="E5671" t="str" cm="1">
        <f t="array" ref="E5671">IF($K5671="","",_xlfn.IFS($K5671=0,_xlfn.UNICHAR(9728),$K5671&lt;=3,_xlfn.UNICHAR(9729),OR($K5671=45,$K5671=48),"~",AND($K5671&gt;=51,$K5671&lt;=67),_xlfn.UNICHAR(9748),AND($K5671&gt;=71,$K5671&lt;=77),_xlfn.UNICHAR(10052),AND($K5671&gt;=80,$K5671&lt;=82),_xlfn.UNICHAR(9748),AND($K5671&gt;=95,$K5671&lt;=99),_xlfn.UNICHAR(9889),TRUE,_xlfn.UNICHAR(9729)))</f>
        <v/>
      </c>
      <c r="F5671" t="str" cm="1">
        <f t="array" ref="F5671">IF($K5671="","",_xlfn.IFS($K5671=0,"Clear",$K5671&lt;=3,"Partly Cloudy",OR($K5671=45,$K5671=48),"Fog",AND($K5671&gt;=51,$K5671&lt;=67),"Drizzle",AND($K5671&gt;=71,$K5671&lt;=77),"Snow",AND($K5671&gt;=80,$K5671&lt;=82),"Rain Showers",AND($K5671&gt;=95,$K5671&lt;=99),"Thunderstorm",TRUE,"Cloudy"))</f>
        <v/>
      </c>
      <c r="G5671" s="3" t="str" cm="1">
        <f t="array" ref="G5671">IF($A5671="","",INDEX(OpenMeteoAPI[TemperatureC],ROWS($G$2:G5671)))</f>
        <v/>
      </c>
      <c r="H5671" s="4" t="str" cm="1">
        <f t="array" ref="H5671">IF($A5671="","",INDEX(OpenMeteoAPI[RelativeHumidityPct],ROWS($H$2:H5671))/100)</f>
        <v/>
      </c>
      <c r="I5671" s="4" t="str" cm="1">
        <f t="array" ref="I5671">IF($A5671="","",INDEX(OpenMeteoAPI[PrecipitationProbabilityPct],ROWS($I$2:I5671))/100)</f>
        <v/>
      </c>
      <c r="J5671" s="3" t="str" cm="1">
        <f t="array" ref="J5671">IF($A5671="","",INDEX(OpenMeteoAPI[PrecipitationMM],ROWS($J$2:J5671)))</f>
        <v/>
      </c>
      <c r="K5671" t="str" cm="1">
        <f t="array" ref="K5671">IF($A5671="","",INDEX(OpenMeteoAPI[WeatherCode],ROWS($K$2:K5671)))</f>
        <v/>
      </c>
      <c r="L5671" s="3" t="str" cm="1">
        <f t="array" ref="L5671">IF($A5671="","",INDEX(OpenMeteoAPI[WindSpeedKMH],ROWS($L$2:L5671)))</f>
        <v/>
      </c>
    </row>
    <row r="5672" spans="1:12">
      <c r="A5672" t="str" cm="1">
        <f t="array" ref="A5672">IFERROR(INDEX(OpenMeteoAPI[City],ROWS($A$2:A5672))&amp;", "&amp;INDEX(OpenMeteoAPI[CountryCode],ROWS($A$2:A5672)),"")</f>
        <v/>
      </c>
      <c r="B5672" t="str" cm="1">
        <f t="array" ref="B5672">IF($A5672="","",INDEX(OpenMeteoAPI[LocationID],ROWS($B$2:B5672)))</f>
        <v/>
      </c>
      <c r="C5672" s="5" t="str" cm="1">
        <f t="array" ref="C5672">IF($A5672="","",INDEX(OpenMeteoAPI[ForecastDateTime],ROWS($C$2:C5672)))</f>
        <v/>
      </c>
      <c r="D5672" t="str">
        <f t="shared" si="88"/>
        <v/>
      </c>
      <c r="E5672" t="str" cm="1">
        <f t="array" ref="E5672">IF($K5672="","",_xlfn.IFS($K5672=0,_xlfn.UNICHAR(9728),$K5672&lt;=3,_xlfn.UNICHAR(9729),OR($K5672=45,$K5672=48),"~",AND($K5672&gt;=51,$K5672&lt;=67),_xlfn.UNICHAR(9748),AND($K5672&gt;=71,$K5672&lt;=77),_xlfn.UNICHAR(10052),AND($K5672&gt;=80,$K5672&lt;=82),_xlfn.UNICHAR(9748),AND($K5672&gt;=95,$K5672&lt;=99),_xlfn.UNICHAR(9889),TRUE,_xlfn.UNICHAR(9729)))</f>
        <v/>
      </c>
      <c r="F5672" t="str" cm="1">
        <f t="array" ref="F5672">IF($K5672="","",_xlfn.IFS($K5672=0,"Clear",$K5672&lt;=3,"Partly Cloudy",OR($K5672=45,$K5672=48),"Fog",AND($K5672&gt;=51,$K5672&lt;=67),"Drizzle",AND($K5672&gt;=71,$K5672&lt;=77),"Snow",AND($K5672&gt;=80,$K5672&lt;=82),"Rain Showers",AND($K5672&gt;=95,$K5672&lt;=99),"Thunderstorm",TRUE,"Cloudy"))</f>
        <v/>
      </c>
      <c r="G5672" s="3" t="str" cm="1">
        <f t="array" ref="G5672">IF($A5672="","",INDEX(OpenMeteoAPI[TemperatureC],ROWS($G$2:G5672)))</f>
        <v/>
      </c>
      <c r="H5672" s="4" t="str" cm="1">
        <f t="array" ref="H5672">IF($A5672="","",INDEX(OpenMeteoAPI[RelativeHumidityPct],ROWS($H$2:H5672))/100)</f>
        <v/>
      </c>
      <c r="I5672" s="4" t="str" cm="1">
        <f t="array" ref="I5672">IF($A5672="","",INDEX(OpenMeteoAPI[PrecipitationProbabilityPct],ROWS($I$2:I5672))/100)</f>
        <v/>
      </c>
      <c r="J5672" s="3" t="str" cm="1">
        <f t="array" ref="J5672">IF($A5672="","",INDEX(OpenMeteoAPI[PrecipitationMM],ROWS($J$2:J5672)))</f>
        <v/>
      </c>
      <c r="K5672" t="str" cm="1">
        <f t="array" ref="K5672">IF($A5672="","",INDEX(OpenMeteoAPI[WeatherCode],ROWS($K$2:K5672)))</f>
        <v/>
      </c>
      <c r="L5672" s="3" t="str" cm="1">
        <f t="array" ref="L5672">IF($A5672="","",INDEX(OpenMeteoAPI[WindSpeedKMH],ROWS($L$2:L5672)))</f>
        <v/>
      </c>
    </row>
    <row r="5673" spans="1:12">
      <c r="A5673" t="str" cm="1">
        <f t="array" ref="A5673">IFERROR(INDEX(OpenMeteoAPI[City],ROWS($A$2:A5673))&amp;", "&amp;INDEX(OpenMeteoAPI[CountryCode],ROWS($A$2:A5673)),"")</f>
        <v/>
      </c>
      <c r="B5673" t="str" cm="1">
        <f t="array" ref="B5673">IF($A5673="","",INDEX(OpenMeteoAPI[LocationID],ROWS($B$2:B5673)))</f>
        <v/>
      </c>
      <c r="C5673" s="5" t="str" cm="1">
        <f t="array" ref="C5673">IF($A5673="","",INDEX(OpenMeteoAPI[ForecastDateTime],ROWS($C$2:C5673)))</f>
        <v/>
      </c>
      <c r="D5673" t="str">
        <f t="shared" si="88"/>
        <v/>
      </c>
      <c r="E5673" t="str" cm="1">
        <f t="array" ref="E5673">IF($K5673="","",_xlfn.IFS($K5673=0,_xlfn.UNICHAR(9728),$K5673&lt;=3,_xlfn.UNICHAR(9729),OR($K5673=45,$K5673=48),"~",AND($K5673&gt;=51,$K5673&lt;=67),_xlfn.UNICHAR(9748),AND($K5673&gt;=71,$K5673&lt;=77),_xlfn.UNICHAR(10052),AND($K5673&gt;=80,$K5673&lt;=82),_xlfn.UNICHAR(9748),AND($K5673&gt;=95,$K5673&lt;=99),_xlfn.UNICHAR(9889),TRUE,_xlfn.UNICHAR(9729)))</f>
        <v/>
      </c>
      <c r="F5673" t="str" cm="1">
        <f t="array" ref="F5673">IF($K5673="","",_xlfn.IFS($K5673=0,"Clear",$K5673&lt;=3,"Partly Cloudy",OR($K5673=45,$K5673=48),"Fog",AND($K5673&gt;=51,$K5673&lt;=67),"Drizzle",AND($K5673&gt;=71,$K5673&lt;=77),"Snow",AND($K5673&gt;=80,$K5673&lt;=82),"Rain Showers",AND($K5673&gt;=95,$K5673&lt;=99),"Thunderstorm",TRUE,"Cloudy"))</f>
        <v/>
      </c>
      <c r="G5673" s="3" t="str" cm="1">
        <f t="array" ref="G5673">IF($A5673="","",INDEX(OpenMeteoAPI[TemperatureC],ROWS($G$2:G5673)))</f>
        <v/>
      </c>
      <c r="H5673" s="4" t="str" cm="1">
        <f t="array" ref="H5673">IF($A5673="","",INDEX(OpenMeteoAPI[RelativeHumidityPct],ROWS($H$2:H5673))/100)</f>
        <v/>
      </c>
      <c r="I5673" s="4" t="str" cm="1">
        <f t="array" ref="I5673">IF($A5673="","",INDEX(OpenMeteoAPI[PrecipitationProbabilityPct],ROWS($I$2:I5673))/100)</f>
        <v/>
      </c>
      <c r="J5673" s="3" t="str" cm="1">
        <f t="array" ref="J5673">IF($A5673="","",INDEX(OpenMeteoAPI[PrecipitationMM],ROWS($J$2:J5673)))</f>
        <v/>
      </c>
      <c r="K5673" t="str" cm="1">
        <f t="array" ref="K5673">IF($A5673="","",INDEX(OpenMeteoAPI[WeatherCode],ROWS($K$2:K5673)))</f>
        <v/>
      </c>
      <c r="L5673" s="3" t="str" cm="1">
        <f t="array" ref="L5673">IF($A5673="","",INDEX(OpenMeteoAPI[WindSpeedKMH],ROWS($L$2:L5673)))</f>
        <v/>
      </c>
    </row>
    <row r="5674" spans="1:12">
      <c r="A5674" t="str" cm="1">
        <f t="array" ref="A5674">IFERROR(INDEX(OpenMeteoAPI[City],ROWS($A$2:A5674))&amp;", "&amp;INDEX(OpenMeteoAPI[CountryCode],ROWS($A$2:A5674)),"")</f>
        <v/>
      </c>
      <c r="B5674" t="str" cm="1">
        <f t="array" ref="B5674">IF($A5674="","",INDEX(OpenMeteoAPI[LocationID],ROWS($B$2:B5674)))</f>
        <v/>
      </c>
      <c r="C5674" s="5" t="str" cm="1">
        <f t="array" ref="C5674">IF($A5674="","",INDEX(OpenMeteoAPI[ForecastDateTime],ROWS($C$2:C5674)))</f>
        <v/>
      </c>
      <c r="D5674" t="str">
        <f t="shared" si="88"/>
        <v/>
      </c>
      <c r="E5674" t="str" cm="1">
        <f t="array" ref="E5674">IF($K5674="","",_xlfn.IFS($K5674=0,_xlfn.UNICHAR(9728),$K5674&lt;=3,_xlfn.UNICHAR(9729),OR($K5674=45,$K5674=48),"~",AND($K5674&gt;=51,$K5674&lt;=67),_xlfn.UNICHAR(9748),AND($K5674&gt;=71,$K5674&lt;=77),_xlfn.UNICHAR(10052),AND($K5674&gt;=80,$K5674&lt;=82),_xlfn.UNICHAR(9748),AND($K5674&gt;=95,$K5674&lt;=99),_xlfn.UNICHAR(9889),TRUE,_xlfn.UNICHAR(9729)))</f>
        <v/>
      </c>
      <c r="F5674" t="str" cm="1">
        <f t="array" ref="F5674">IF($K5674="","",_xlfn.IFS($K5674=0,"Clear",$K5674&lt;=3,"Partly Cloudy",OR($K5674=45,$K5674=48),"Fog",AND($K5674&gt;=51,$K5674&lt;=67),"Drizzle",AND($K5674&gt;=71,$K5674&lt;=77),"Snow",AND($K5674&gt;=80,$K5674&lt;=82),"Rain Showers",AND($K5674&gt;=95,$K5674&lt;=99),"Thunderstorm",TRUE,"Cloudy"))</f>
        <v/>
      </c>
      <c r="G5674" s="3" t="str" cm="1">
        <f t="array" ref="G5674">IF($A5674="","",INDEX(OpenMeteoAPI[TemperatureC],ROWS($G$2:G5674)))</f>
        <v/>
      </c>
      <c r="H5674" s="4" t="str" cm="1">
        <f t="array" ref="H5674">IF($A5674="","",INDEX(OpenMeteoAPI[RelativeHumidityPct],ROWS($H$2:H5674))/100)</f>
        <v/>
      </c>
      <c r="I5674" s="4" t="str" cm="1">
        <f t="array" ref="I5674">IF($A5674="","",INDEX(OpenMeteoAPI[PrecipitationProbabilityPct],ROWS($I$2:I5674))/100)</f>
        <v/>
      </c>
      <c r="J5674" s="3" t="str" cm="1">
        <f t="array" ref="J5674">IF($A5674="","",INDEX(OpenMeteoAPI[PrecipitationMM],ROWS($J$2:J5674)))</f>
        <v/>
      </c>
      <c r="K5674" t="str" cm="1">
        <f t="array" ref="K5674">IF($A5674="","",INDEX(OpenMeteoAPI[WeatherCode],ROWS($K$2:K5674)))</f>
        <v/>
      </c>
      <c r="L5674" s="3" t="str" cm="1">
        <f t="array" ref="L5674">IF($A5674="","",INDEX(OpenMeteoAPI[WindSpeedKMH],ROWS($L$2:L5674)))</f>
        <v/>
      </c>
    </row>
    <row r="5675" spans="1:12">
      <c r="A5675" t="str" cm="1">
        <f t="array" ref="A5675">IFERROR(INDEX(OpenMeteoAPI[City],ROWS($A$2:A5675))&amp;", "&amp;INDEX(OpenMeteoAPI[CountryCode],ROWS($A$2:A5675)),"")</f>
        <v/>
      </c>
      <c r="B5675" t="str" cm="1">
        <f t="array" ref="B5675">IF($A5675="","",INDEX(OpenMeteoAPI[LocationID],ROWS($B$2:B5675)))</f>
        <v/>
      </c>
      <c r="C5675" s="5" t="str" cm="1">
        <f t="array" ref="C5675">IF($A5675="","",INDEX(OpenMeteoAPI[ForecastDateTime],ROWS($C$2:C5675)))</f>
        <v/>
      </c>
      <c r="D5675" t="str">
        <f t="shared" si="88"/>
        <v/>
      </c>
      <c r="E5675" t="str" cm="1">
        <f t="array" ref="E5675">IF($K5675="","",_xlfn.IFS($K5675=0,_xlfn.UNICHAR(9728),$K5675&lt;=3,_xlfn.UNICHAR(9729),OR($K5675=45,$K5675=48),"~",AND($K5675&gt;=51,$K5675&lt;=67),_xlfn.UNICHAR(9748),AND($K5675&gt;=71,$K5675&lt;=77),_xlfn.UNICHAR(10052),AND($K5675&gt;=80,$K5675&lt;=82),_xlfn.UNICHAR(9748),AND($K5675&gt;=95,$K5675&lt;=99),_xlfn.UNICHAR(9889),TRUE,_xlfn.UNICHAR(9729)))</f>
        <v/>
      </c>
      <c r="F5675" t="str" cm="1">
        <f t="array" ref="F5675">IF($K5675="","",_xlfn.IFS($K5675=0,"Clear",$K5675&lt;=3,"Partly Cloudy",OR($K5675=45,$K5675=48),"Fog",AND($K5675&gt;=51,$K5675&lt;=67),"Drizzle",AND($K5675&gt;=71,$K5675&lt;=77),"Snow",AND($K5675&gt;=80,$K5675&lt;=82),"Rain Showers",AND($K5675&gt;=95,$K5675&lt;=99),"Thunderstorm",TRUE,"Cloudy"))</f>
        <v/>
      </c>
      <c r="G5675" s="3" t="str" cm="1">
        <f t="array" ref="G5675">IF($A5675="","",INDEX(OpenMeteoAPI[TemperatureC],ROWS($G$2:G5675)))</f>
        <v/>
      </c>
      <c r="H5675" s="4" t="str" cm="1">
        <f t="array" ref="H5675">IF($A5675="","",INDEX(OpenMeteoAPI[RelativeHumidityPct],ROWS($H$2:H5675))/100)</f>
        <v/>
      </c>
      <c r="I5675" s="4" t="str" cm="1">
        <f t="array" ref="I5675">IF($A5675="","",INDEX(OpenMeteoAPI[PrecipitationProbabilityPct],ROWS($I$2:I5675))/100)</f>
        <v/>
      </c>
      <c r="J5675" s="3" t="str" cm="1">
        <f t="array" ref="J5675">IF($A5675="","",INDEX(OpenMeteoAPI[PrecipitationMM],ROWS($J$2:J5675)))</f>
        <v/>
      </c>
      <c r="K5675" t="str" cm="1">
        <f t="array" ref="K5675">IF($A5675="","",INDEX(OpenMeteoAPI[WeatherCode],ROWS($K$2:K5675)))</f>
        <v/>
      </c>
      <c r="L5675" s="3" t="str" cm="1">
        <f t="array" ref="L5675">IF($A5675="","",INDEX(OpenMeteoAPI[WindSpeedKMH],ROWS($L$2:L5675)))</f>
        <v/>
      </c>
    </row>
    <row r="5676" spans="1:12">
      <c r="A5676" t="str" cm="1">
        <f t="array" ref="A5676">IFERROR(INDEX(OpenMeteoAPI[City],ROWS($A$2:A5676))&amp;", "&amp;INDEX(OpenMeteoAPI[CountryCode],ROWS($A$2:A5676)),"")</f>
        <v/>
      </c>
      <c r="B5676" t="str" cm="1">
        <f t="array" ref="B5676">IF($A5676="","",INDEX(OpenMeteoAPI[LocationID],ROWS($B$2:B5676)))</f>
        <v/>
      </c>
      <c r="C5676" s="5" t="str" cm="1">
        <f t="array" ref="C5676">IF($A5676="","",INDEX(OpenMeteoAPI[ForecastDateTime],ROWS($C$2:C5676)))</f>
        <v/>
      </c>
      <c r="D5676" t="str">
        <f t="shared" si="88"/>
        <v/>
      </c>
      <c r="E5676" t="str" cm="1">
        <f t="array" ref="E5676">IF($K5676="","",_xlfn.IFS($K5676=0,_xlfn.UNICHAR(9728),$K5676&lt;=3,_xlfn.UNICHAR(9729),OR($K5676=45,$K5676=48),"~",AND($K5676&gt;=51,$K5676&lt;=67),_xlfn.UNICHAR(9748),AND($K5676&gt;=71,$K5676&lt;=77),_xlfn.UNICHAR(10052),AND($K5676&gt;=80,$K5676&lt;=82),_xlfn.UNICHAR(9748),AND($K5676&gt;=95,$K5676&lt;=99),_xlfn.UNICHAR(9889),TRUE,_xlfn.UNICHAR(9729)))</f>
        <v/>
      </c>
      <c r="F5676" t="str" cm="1">
        <f t="array" ref="F5676">IF($K5676="","",_xlfn.IFS($K5676=0,"Clear",$K5676&lt;=3,"Partly Cloudy",OR($K5676=45,$K5676=48),"Fog",AND($K5676&gt;=51,$K5676&lt;=67),"Drizzle",AND($K5676&gt;=71,$K5676&lt;=77),"Snow",AND($K5676&gt;=80,$K5676&lt;=82),"Rain Showers",AND($K5676&gt;=95,$K5676&lt;=99),"Thunderstorm",TRUE,"Cloudy"))</f>
        <v/>
      </c>
      <c r="G5676" s="3" t="str" cm="1">
        <f t="array" ref="G5676">IF($A5676="","",INDEX(OpenMeteoAPI[TemperatureC],ROWS($G$2:G5676)))</f>
        <v/>
      </c>
      <c r="H5676" s="4" t="str" cm="1">
        <f t="array" ref="H5676">IF($A5676="","",INDEX(OpenMeteoAPI[RelativeHumidityPct],ROWS($H$2:H5676))/100)</f>
        <v/>
      </c>
      <c r="I5676" s="4" t="str" cm="1">
        <f t="array" ref="I5676">IF($A5676="","",INDEX(OpenMeteoAPI[PrecipitationProbabilityPct],ROWS($I$2:I5676))/100)</f>
        <v/>
      </c>
      <c r="J5676" s="3" t="str" cm="1">
        <f t="array" ref="J5676">IF($A5676="","",INDEX(OpenMeteoAPI[PrecipitationMM],ROWS($J$2:J5676)))</f>
        <v/>
      </c>
      <c r="K5676" t="str" cm="1">
        <f t="array" ref="K5676">IF($A5676="","",INDEX(OpenMeteoAPI[WeatherCode],ROWS($K$2:K5676)))</f>
        <v/>
      </c>
      <c r="L5676" s="3" t="str" cm="1">
        <f t="array" ref="L5676">IF($A5676="","",INDEX(OpenMeteoAPI[WindSpeedKMH],ROWS($L$2:L5676)))</f>
        <v/>
      </c>
    </row>
    <row r="5677" spans="1:12">
      <c r="A5677" t="str" cm="1">
        <f t="array" ref="A5677">IFERROR(INDEX(OpenMeteoAPI[City],ROWS($A$2:A5677))&amp;", "&amp;INDEX(OpenMeteoAPI[CountryCode],ROWS($A$2:A5677)),"")</f>
        <v/>
      </c>
      <c r="B5677" t="str" cm="1">
        <f t="array" ref="B5677">IF($A5677="","",INDEX(OpenMeteoAPI[LocationID],ROWS($B$2:B5677)))</f>
        <v/>
      </c>
      <c r="C5677" s="5" t="str" cm="1">
        <f t="array" ref="C5677">IF($A5677="","",INDEX(OpenMeteoAPI[ForecastDateTime],ROWS($C$2:C5677)))</f>
        <v/>
      </c>
      <c r="D5677" t="str">
        <f t="shared" si="88"/>
        <v/>
      </c>
      <c r="E5677" t="str" cm="1">
        <f t="array" ref="E5677">IF($K5677="","",_xlfn.IFS($K5677=0,_xlfn.UNICHAR(9728),$K5677&lt;=3,_xlfn.UNICHAR(9729),OR($K5677=45,$K5677=48),"~",AND($K5677&gt;=51,$K5677&lt;=67),_xlfn.UNICHAR(9748),AND($K5677&gt;=71,$K5677&lt;=77),_xlfn.UNICHAR(10052),AND($K5677&gt;=80,$K5677&lt;=82),_xlfn.UNICHAR(9748),AND($K5677&gt;=95,$K5677&lt;=99),_xlfn.UNICHAR(9889),TRUE,_xlfn.UNICHAR(9729)))</f>
        <v/>
      </c>
      <c r="F5677" t="str" cm="1">
        <f t="array" ref="F5677">IF($K5677="","",_xlfn.IFS($K5677=0,"Clear",$K5677&lt;=3,"Partly Cloudy",OR($K5677=45,$K5677=48),"Fog",AND($K5677&gt;=51,$K5677&lt;=67),"Drizzle",AND($K5677&gt;=71,$K5677&lt;=77),"Snow",AND($K5677&gt;=80,$K5677&lt;=82),"Rain Showers",AND($K5677&gt;=95,$K5677&lt;=99),"Thunderstorm",TRUE,"Cloudy"))</f>
        <v/>
      </c>
      <c r="G5677" s="3" t="str" cm="1">
        <f t="array" ref="G5677">IF($A5677="","",INDEX(OpenMeteoAPI[TemperatureC],ROWS($G$2:G5677)))</f>
        <v/>
      </c>
      <c r="H5677" s="4" t="str" cm="1">
        <f t="array" ref="H5677">IF($A5677="","",INDEX(OpenMeteoAPI[RelativeHumidityPct],ROWS($H$2:H5677))/100)</f>
        <v/>
      </c>
      <c r="I5677" s="4" t="str" cm="1">
        <f t="array" ref="I5677">IF($A5677="","",INDEX(OpenMeteoAPI[PrecipitationProbabilityPct],ROWS($I$2:I5677))/100)</f>
        <v/>
      </c>
      <c r="J5677" s="3" t="str" cm="1">
        <f t="array" ref="J5677">IF($A5677="","",INDEX(OpenMeteoAPI[PrecipitationMM],ROWS($J$2:J5677)))</f>
        <v/>
      </c>
      <c r="K5677" t="str" cm="1">
        <f t="array" ref="K5677">IF($A5677="","",INDEX(OpenMeteoAPI[WeatherCode],ROWS($K$2:K5677)))</f>
        <v/>
      </c>
      <c r="L5677" s="3" t="str" cm="1">
        <f t="array" ref="L5677">IF($A5677="","",INDEX(OpenMeteoAPI[WindSpeedKMH],ROWS($L$2:L5677)))</f>
        <v/>
      </c>
    </row>
    <row r="5678" spans="1:12">
      <c r="A5678" t="str" cm="1">
        <f t="array" ref="A5678">IFERROR(INDEX(OpenMeteoAPI[City],ROWS($A$2:A5678))&amp;", "&amp;INDEX(OpenMeteoAPI[CountryCode],ROWS($A$2:A5678)),"")</f>
        <v/>
      </c>
      <c r="B5678" t="str" cm="1">
        <f t="array" ref="B5678">IF($A5678="","",INDEX(OpenMeteoAPI[LocationID],ROWS($B$2:B5678)))</f>
        <v/>
      </c>
      <c r="C5678" s="5" t="str" cm="1">
        <f t="array" ref="C5678">IF($A5678="","",INDEX(OpenMeteoAPI[ForecastDateTime],ROWS($C$2:C5678)))</f>
        <v/>
      </c>
      <c r="D5678" t="str">
        <f t="shared" si="88"/>
        <v/>
      </c>
      <c r="E5678" t="str" cm="1">
        <f t="array" ref="E5678">IF($K5678="","",_xlfn.IFS($K5678=0,_xlfn.UNICHAR(9728),$K5678&lt;=3,_xlfn.UNICHAR(9729),OR($K5678=45,$K5678=48),"~",AND($K5678&gt;=51,$K5678&lt;=67),_xlfn.UNICHAR(9748),AND($K5678&gt;=71,$K5678&lt;=77),_xlfn.UNICHAR(10052),AND($K5678&gt;=80,$K5678&lt;=82),_xlfn.UNICHAR(9748),AND($K5678&gt;=95,$K5678&lt;=99),_xlfn.UNICHAR(9889),TRUE,_xlfn.UNICHAR(9729)))</f>
        <v/>
      </c>
      <c r="F5678" t="str" cm="1">
        <f t="array" ref="F5678">IF($K5678="","",_xlfn.IFS($K5678=0,"Clear",$K5678&lt;=3,"Partly Cloudy",OR($K5678=45,$K5678=48),"Fog",AND($K5678&gt;=51,$K5678&lt;=67),"Drizzle",AND($K5678&gt;=71,$K5678&lt;=77),"Snow",AND($K5678&gt;=80,$K5678&lt;=82),"Rain Showers",AND($K5678&gt;=95,$K5678&lt;=99),"Thunderstorm",TRUE,"Cloudy"))</f>
        <v/>
      </c>
      <c r="G5678" s="3" t="str" cm="1">
        <f t="array" ref="G5678">IF($A5678="","",INDEX(OpenMeteoAPI[TemperatureC],ROWS($G$2:G5678)))</f>
        <v/>
      </c>
      <c r="H5678" s="4" t="str" cm="1">
        <f t="array" ref="H5678">IF($A5678="","",INDEX(OpenMeteoAPI[RelativeHumidityPct],ROWS($H$2:H5678))/100)</f>
        <v/>
      </c>
      <c r="I5678" s="4" t="str" cm="1">
        <f t="array" ref="I5678">IF($A5678="","",INDEX(OpenMeteoAPI[PrecipitationProbabilityPct],ROWS($I$2:I5678))/100)</f>
        <v/>
      </c>
      <c r="J5678" s="3" t="str" cm="1">
        <f t="array" ref="J5678">IF($A5678="","",INDEX(OpenMeteoAPI[PrecipitationMM],ROWS($J$2:J5678)))</f>
        <v/>
      </c>
      <c r="K5678" t="str" cm="1">
        <f t="array" ref="K5678">IF($A5678="","",INDEX(OpenMeteoAPI[WeatherCode],ROWS($K$2:K5678)))</f>
        <v/>
      </c>
      <c r="L5678" s="3" t="str" cm="1">
        <f t="array" ref="L5678">IF($A5678="","",INDEX(OpenMeteoAPI[WindSpeedKMH],ROWS($L$2:L5678)))</f>
        <v/>
      </c>
    </row>
    <row r="5679" spans="1:12">
      <c r="A5679" t="str" cm="1">
        <f t="array" ref="A5679">IFERROR(INDEX(OpenMeteoAPI[City],ROWS($A$2:A5679))&amp;", "&amp;INDEX(OpenMeteoAPI[CountryCode],ROWS($A$2:A5679)),"")</f>
        <v/>
      </c>
      <c r="B5679" t="str" cm="1">
        <f t="array" ref="B5679">IF($A5679="","",INDEX(OpenMeteoAPI[LocationID],ROWS($B$2:B5679)))</f>
        <v/>
      </c>
      <c r="C5679" s="5" t="str" cm="1">
        <f t="array" ref="C5679">IF($A5679="","",INDEX(OpenMeteoAPI[ForecastDateTime],ROWS($C$2:C5679)))</f>
        <v/>
      </c>
      <c r="D5679" t="str">
        <f t="shared" si="88"/>
        <v/>
      </c>
      <c r="E5679" t="str" cm="1">
        <f t="array" ref="E5679">IF($K5679="","",_xlfn.IFS($K5679=0,_xlfn.UNICHAR(9728),$K5679&lt;=3,_xlfn.UNICHAR(9729),OR($K5679=45,$K5679=48),"~",AND($K5679&gt;=51,$K5679&lt;=67),_xlfn.UNICHAR(9748),AND($K5679&gt;=71,$K5679&lt;=77),_xlfn.UNICHAR(10052),AND($K5679&gt;=80,$K5679&lt;=82),_xlfn.UNICHAR(9748),AND($K5679&gt;=95,$K5679&lt;=99),_xlfn.UNICHAR(9889),TRUE,_xlfn.UNICHAR(9729)))</f>
        <v/>
      </c>
      <c r="F5679" t="str" cm="1">
        <f t="array" ref="F5679">IF($K5679="","",_xlfn.IFS($K5679=0,"Clear",$K5679&lt;=3,"Partly Cloudy",OR($K5679=45,$K5679=48),"Fog",AND($K5679&gt;=51,$K5679&lt;=67),"Drizzle",AND($K5679&gt;=71,$K5679&lt;=77),"Snow",AND($K5679&gt;=80,$K5679&lt;=82),"Rain Showers",AND($K5679&gt;=95,$K5679&lt;=99),"Thunderstorm",TRUE,"Cloudy"))</f>
        <v/>
      </c>
      <c r="G5679" s="3" t="str" cm="1">
        <f t="array" ref="G5679">IF($A5679="","",INDEX(OpenMeteoAPI[TemperatureC],ROWS($G$2:G5679)))</f>
        <v/>
      </c>
      <c r="H5679" s="4" t="str" cm="1">
        <f t="array" ref="H5679">IF($A5679="","",INDEX(OpenMeteoAPI[RelativeHumidityPct],ROWS($H$2:H5679))/100)</f>
        <v/>
      </c>
      <c r="I5679" s="4" t="str" cm="1">
        <f t="array" ref="I5679">IF($A5679="","",INDEX(OpenMeteoAPI[PrecipitationProbabilityPct],ROWS($I$2:I5679))/100)</f>
        <v/>
      </c>
      <c r="J5679" s="3" t="str" cm="1">
        <f t="array" ref="J5679">IF($A5679="","",INDEX(OpenMeteoAPI[PrecipitationMM],ROWS($J$2:J5679)))</f>
        <v/>
      </c>
      <c r="K5679" t="str" cm="1">
        <f t="array" ref="K5679">IF($A5679="","",INDEX(OpenMeteoAPI[WeatherCode],ROWS($K$2:K5679)))</f>
        <v/>
      </c>
      <c r="L5679" s="3" t="str" cm="1">
        <f t="array" ref="L5679">IF($A5679="","",INDEX(OpenMeteoAPI[WindSpeedKMH],ROWS($L$2:L5679)))</f>
        <v/>
      </c>
    </row>
    <row r="5680" spans="1:12">
      <c r="A5680" t="str" cm="1">
        <f t="array" ref="A5680">IFERROR(INDEX(OpenMeteoAPI[City],ROWS($A$2:A5680))&amp;", "&amp;INDEX(OpenMeteoAPI[CountryCode],ROWS($A$2:A5680)),"")</f>
        <v/>
      </c>
      <c r="B5680" t="str" cm="1">
        <f t="array" ref="B5680">IF($A5680="","",INDEX(OpenMeteoAPI[LocationID],ROWS($B$2:B5680)))</f>
        <v/>
      </c>
      <c r="C5680" s="5" t="str" cm="1">
        <f t="array" ref="C5680">IF($A5680="","",INDEX(OpenMeteoAPI[ForecastDateTime],ROWS($C$2:C5680)))</f>
        <v/>
      </c>
      <c r="D5680" t="str">
        <f t="shared" si="88"/>
        <v/>
      </c>
      <c r="E5680" t="str" cm="1">
        <f t="array" ref="E5680">IF($K5680="","",_xlfn.IFS($K5680=0,_xlfn.UNICHAR(9728),$K5680&lt;=3,_xlfn.UNICHAR(9729),OR($K5680=45,$K5680=48),"~",AND($K5680&gt;=51,$K5680&lt;=67),_xlfn.UNICHAR(9748),AND($K5680&gt;=71,$K5680&lt;=77),_xlfn.UNICHAR(10052),AND($K5680&gt;=80,$K5680&lt;=82),_xlfn.UNICHAR(9748),AND($K5680&gt;=95,$K5680&lt;=99),_xlfn.UNICHAR(9889),TRUE,_xlfn.UNICHAR(9729)))</f>
        <v/>
      </c>
      <c r="F5680" t="str" cm="1">
        <f t="array" ref="F5680">IF($K5680="","",_xlfn.IFS($K5680=0,"Clear",$K5680&lt;=3,"Partly Cloudy",OR($K5680=45,$K5680=48),"Fog",AND($K5680&gt;=51,$K5680&lt;=67),"Drizzle",AND($K5680&gt;=71,$K5680&lt;=77),"Snow",AND($K5680&gt;=80,$K5680&lt;=82),"Rain Showers",AND($K5680&gt;=95,$K5680&lt;=99),"Thunderstorm",TRUE,"Cloudy"))</f>
        <v/>
      </c>
      <c r="G5680" s="3" t="str" cm="1">
        <f t="array" ref="G5680">IF($A5680="","",INDEX(OpenMeteoAPI[TemperatureC],ROWS($G$2:G5680)))</f>
        <v/>
      </c>
      <c r="H5680" s="4" t="str" cm="1">
        <f t="array" ref="H5680">IF($A5680="","",INDEX(OpenMeteoAPI[RelativeHumidityPct],ROWS($H$2:H5680))/100)</f>
        <v/>
      </c>
      <c r="I5680" s="4" t="str" cm="1">
        <f t="array" ref="I5680">IF($A5680="","",INDEX(OpenMeteoAPI[PrecipitationProbabilityPct],ROWS($I$2:I5680))/100)</f>
        <v/>
      </c>
      <c r="J5680" s="3" t="str" cm="1">
        <f t="array" ref="J5680">IF($A5680="","",INDEX(OpenMeteoAPI[PrecipitationMM],ROWS($J$2:J5680)))</f>
        <v/>
      </c>
      <c r="K5680" t="str" cm="1">
        <f t="array" ref="K5680">IF($A5680="","",INDEX(OpenMeteoAPI[WeatherCode],ROWS($K$2:K5680)))</f>
        <v/>
      </c>
      <c r="L5680" s="3" t="str" cm="1">
        <f t="array" ref="L5680">IF($A5680="","",INDEX(OpenMeteoAPI[WindSpeedKMH],ROWS($L$2:L5680)))</f>
        <v/>
      </c>
    </row>
    <row r="5681" spans="1:12">
      <c r="A5681" t="str" cm="1">
        <f t="array" ref="A5681">IFERROR(INDEX(OpenMeteoAPI[City],ROWS($A$2:A5681))&amp;", "&amp;INDEX(OpenMeteoAPI[CountryCode],ROWS($A$2:A5681)),"")</f>
        <v/>
      </c>
      <c r="B5681" t="str" cm="1">
        <f t="array" ref="B5681">IF($A5681="","",INDEX(OpenMeteoAPI[LocationID],ROWS($B$2:B5681)))</f>
        <v/>
      </c>
      <c r="C5681" s="5" t="str" cm="1">
        <f t="array" ref="C5681">IF($A5681="","",INDEX(OpenMeteoAPI[ForecastDateTime],ROWS($C$2:C5681)))</f>
        <v/>
      </c>
      <c r="D5681" t="str">
        <f t="shared" si="88"/>
        <v/>
      </c>
      <c r="E5681" t="str" cm="1">
        <f t="array" ref="E5681">IF($K5681="","",_xlfn.IFS($K5681=0,_xlfn.UNICHAR(9728),$K5681&lt;=3,_xlfn.UNICHAR(9729),OR($K5681=45,$K5681=48),"~",AND($K5681&gt;=51,$K5681&lt;=67),_xlfn.UNICHAR(9748),AND($K5681&gt;=71,$K5681&lt;=77),_xlfn.UNICHAR(10052),AND($K5681&gt;=80,$K5681&lt;=82),_xlfn.UNICHAR(9748),AND($K5681&gt;=95,$K5681&lt;=99),_xlfn.UNICHAR(9889),TRUE,_xlfn.UNICHAR(9729)))</f>
        <v/>
      </c>
      <c r="F5681" t="str" cm="1">
        <f t="array" ref="F5681">IF($K5681="","",_xlfn.IFS($K5681=0,"Clear",$K5681&lt;=3,"Partly Cloudy",OR($K5681=45,$K5681=48),"Fog",AND($K5681&gt;=51,$K5681&lt;=67),"Drizzle",AND($K5681&gt;=71,$K5681&lt;=77),"Snow",AND($K5681&gt;=80,$K5681&lt;=82),"Rain Showers",AND($K5681&gt;=95,$K5681&lt;=99),"Thunderstorm",TRUE,"Cloudy"))</f>
        <v/>
      </c>
      <c r="G5681" s="3" t="str" cm="1">
        <f t="array" ref="G5681">IF($A5681="","",INDEX(OpenMeteoAPI[TemperatureC],ROWS($G$2:G5681)))</f>
        <v/>
      </c>
      <c r="H5681" s="4" t="str" cm="1">
        <f t="array" ref="H5681">IF($A5681="","",INDEX(OpenMeteoAPI[RelativeHumidityPct],ROWS($H$2:H5681))/100)</f>
        <v/>
      </c>
      <c r="I5681" s="4" t="str" cm="1">
        <f t="array" ref="I5681">IF($A5681="","",INDEX(OpenMeteoAPI[PrecipitationProbabilityPct],ROWS($I$2:I5681))/100)</f>
        <v/>
      </c>
      <c r="J5681" s="3" t="str" cm="1">
        <f t="array" ref="J5681">IF($A5681="","",INDEX(OpenMeteoAPI[PrecipitationMM],ROWS($J$2:J5681)))</f>
        <v/>
      </c>
      <c r="K5681" t="str" cm="1">
        <f t="array" ref="K5681">IF($A5681="","",INDEX(OpenMeteoAPI[WeatherCode],ROWS($K$2:K5681)))</f>
        <v/>
      </c>
      <c r="L5681" s="3" t="str" cm="1">
        <f t="array" ref="L5681">IF($A5681="","",INDEX(OpenMeteoAPI[WindSpeedKMH],ROWS($L$2:L5681)))</f>
        <v/>
      </c>
    </row>
    <row r="5682" spans="1:12">
      <c r="A5682" t="str" cm="1">
        <f t="array" ref="A5682">IFERROR(INDEX(OpenMeteoAPI[City],ROWS($A$2:A5682))&amp;", "&amp;INDEX(OpenMeteoAPI[CountryCode],ROWS($A$2:A5682)),"")</f>
        <v/>
      </c>
      <c r="B5682" t="str" cm="1">
        <f t="array" ref="B5682">IF($A5682="","",INDEX(OpenMeteoAPI[LocationID],ROWS($B$2:B5682)))</f>
        <v/>
      </c>
      <c r="C5682" s="5" t="str" cm="1">
        <f t="array" ref="C5682">IF($A5682="","",INDEX(OpenMeteoAPI[ForecastDateTime],ROWS($C$2:C5682)))</f>
        <v/>
      </c>
      <c r="D5682" t="str">
        <f t="shared" si="88"/>
        <v/>
      </c>
      <c r="E5682" t="str" cm="1">
        <f t="array" ref="E5682">IF($K5682="","",_xlfn.IFS($K5682=0,_xlfn.UNICHAR(9728),$K5682&lt;=3,_xlfn.UNICHAR(9729),OR($K5682=45,$K5682=48),"~",AND($K5682&gt;=51,$K5682&lt;=67),_xlfn.UNICHAR(9748),AND($K5682&gt;=71,$K5682&lt;=77),_xlfn.UNICHAR(10052),AND($K5682&gt;=80,$K5682&lt;=82),_xlfn.UNICHAR(9748),AND($K5682&gt;=95,$K5682&lt;=99),_xlfn.UNICHAR(9889),TRUE,_xlfn.UNICHAR(9729)))</f>
        <v/>
      </c>
      <c r="F5682" t="str" cm="1">
        <f t="array" ref="F5682">IF($K5682="","",_xlfn.IFS($K5682=0,"Clear",$K5682&lt;=3,"Partly Cloudy",OR($K5682=45,$K5682=48),"Fog",AND($K5682&gt;=51,$K5682&lt;=67),"Drizzle",AND($K5682&gt;=71,$K5682&lt;=77),"Snow",AND($K5682&gt;=80,$K5682&lt;=82),"Rain Showers",AND($K5682&gt;=95,$K5682&lt;=99),"Thunderstorm",TRUE,"Cloudy"))</f>
        <v/>
      </c>
      <c r="G5682" s="3" t="str" cm="1">
        <f t="array" ref="G5682">IF($A5682="","",INDEX(OpenMeteoAPI[TemperatureC],ROWS($G$2:G5682)))</f>
        <v/>
      </c>
      <c r="H5682" s="4" t="str" cm="1">
        <f t="array" ref="H5682">IF($A5682="","",INDEX(OpenMeteoAPI[RelativeHumidityPct],ROWS($H$2:H5682))/100)</f>
        <v/>
      </c>
      <c r="I5682" s="4" t="str" cm="1">
        <f t="array" ref="I5682">IF($A5682="","",INDEX(OpenMeteoAPI[PrecipitationProbabilityPct],ROWS($I$2:I5682))/100)</f>
        <v/>
      </c>
      <c r="J5682" s="3" t="str" cm="1">
        <f t="array" ref="J5682">IF($A5682="","",INDEX(OpenMeteoAPI[PrecipitationMM],ROWS($J$2:J5682)))</f>
        <v/>
      </c>
      <c r="K5682" t="str" cm="1">
        <f t="array" ref="K5682">IF($A5682="","",INDEX(OpenMeteoAPI[WeatherCode],ROWS($K$2:K5682)))</f>
        <v/>
      </c>
      <c r="L5682" s="3" t="str" cm="1">
        <f t="array" ref="L5682">IF($A5682="","",INDEX(OpenMeteoAPI[WindSpeedKMH],ROWS($L$2:L5682)))</f>
        <v/>
      </c>
    </row>
    <row r="5683" spans="1:12">
      <c r="A5683" t="str" cm="1">
        <f t="array" ref="A5683">IFERROR(INDEX(OpenMeteoAPI[City],ROWS($A$2:A5683))&amp;", "&amp;INDEX(OpenMeteoAPI[CountryCode],ROWS($A$2:A5683)),"")</f>
        <v/>
      </c>
      <c r="B5683" t="str" cm="1">
        <f t="array" ref="B5683">IF($A5683="","",INDEX(OpenMeteoAPI[LocationID],ROWS($B$2:B5683)))</f>
        <v/>
      </c>
      <c r="C5683" s="5" t="str" cm="1">
        <f t="array" ref="C5683">IF($A5683="","",INDEX(OpenMeteoAPI[ForecastDateTime],ROWS($C$2:C5683)))</f>
        <v/>
      </c>
      <c r="D5683" t="str">
        <f t="shared" si="88"/>
        <v/>
      </c>
      <c r="E5683" t="str" cm="1">
        <f t="array" ref="E5683">IF($K5683="","",_xlfn.IFS($K5683=0,_xlfn.UNICHAR(9728),$K5683&lt;=3,_xlfn.UNICHAR(9729),OR($K5683=45,$K5683=48),"~",AND($K5683&gt;=51,$K5683&lt;=67),_xlfn.UNICHAR(9748),AND($K5683&gt;=71,$K5683&lt;=77),_xlfn.UNICHAR(10052),AND($K5683&gt;=80,$K5683&lt;=82),_xlfn.UNICHAR(9748),AND($K5683&gt;=95,$K5683&lt;=99),_xlfn.UNICHAR(9889),TRUE,_xlfn.UNICHAR(9729)))</f>
        <v/>
      </c>
      <c r="F5683" t="str" cm="1">
        <f t="array" ref="F5683">IF($K5683="","",_xlfn.IFS($K5683=0,"Clear",$K5683&lt;=3,"Partly Cloudy",OR($K5683=45,$K5683=48),"Fog",AND($K5683&gt;=51,$K5683&lt;=67),"Drizzle",AND($K5683&gt;=71,$K5683&lt;=77),"Snow",AND($K5683&gt;=80,$K5683&lt;=82),"Rain Showers",AND($K5683&gt;=95,$K5683&lt;=99),"Thunderstorm",TRUE,"Cloudy"))</f>
        <v/>
      </c>
      <c r="G5683" s="3" t="str" cm="1">
        <f t="array" ref="G5683">IF($A5683="","",INDEX(OpenMeteoAPI[TemperatureC],ROWS($G$2:G5683)))</f>
        <v/>
      </c>
      <c r="H5683" s="4" t="str" cm="1">
        <f t="array" ref="H5683">IF($A5683="","",INDEX(OpenMeteoAPI[RelativeHumidityPct],ROWS($H$2:H5683))/100)</f>
        <v/>
      </c>
      <c r="I5683" s="4" t="str" cm="1">
        <f t="array" ref="I5683">IF($A5683="","",INDEX(OpenMeteoAPI[PrecipitationProbabilityPct],ROWS($I$2:I5683))/100)</f>
        <v/>
      </c>
      <c r="J5683" s="3" t="str" cm="1">
        <f t="array" ref="J5683">IF($A5683="","",INDEX(OpenMeteoAPI[PrecipitationMM],ROWS($J$2:J5683)))</f>
        <v/>
      </c>
      <c r="K5683" t="str" cm="1">
        <f t="array" ref="K5683">IF($A5683="","",INDEX(OpenMeteoAPI[WeatherCode],ROWS($K$2:K5683)))</f>
        <v/>
      </c>
      <c r="L5683" s="3" t="str" cm="1">
        <f t="array" ref="L5683">IF($A5683="","",INDEX(OpenMeteoAPI[WindSpeedKMH],ROWS($L$2:L5683)))</f>
        <v/>
      </c>
    </row>
    <row r="5684" spans="1:12">
      <c r="A5684" t="str" cm="1">
        <f t="array" ref="A5684">IFERROR(INDEX(OpenMeteoAPI[City],ROWS($A$2:A5684))&amp;", "&amp;INDEX(OpenMeteoAPI[CountryCode],ROWS($A$2:A5684)),"")</f>
        <v/>
      </c>
      <c r="B5684" t="str" cm="1">
        <f t="array" ref="B5684">IF($A5684="","",INDEX(OpenMeteoAPI[LocationID],ROWS($B$2:B5684)))</f>
        <v/>
      </c>
      <c r="C5684" s="5" t="str" cm="1">
        <f t="array" ref="C5684">IF($A5684="","",INDEX(OpenMeteoAPI[ForecastDateTime],ROWS($C$2:C5684)))</f>
        <v/>
      </c>
      <c r="D5684" t="str">
        <f t="shared" si="88"/>
        <v/>
      </c>
      <c r="E5684" t="str" cm="1">
        <f t="array" ref="E5684">IF($K5684="","",_xlfn.IFS($K5684=0,_xlfn.UNICHAR(9728),$K5684&lt;=3,_xlfn.UNICHAR(9729),OR($K5684=45,$K5684=48),"~",AND($K5684&gt;=51,$K5684&lt;=67),_xlfn.UNICHAR(9748),AND($K5684&gt;=71,$K5684&lt;=77),_xlfn.UNICHAR(10052),AND($K5684&gt;=80,$K5684&lt;=82),_xlfn.UNICHAR(9748),AND($K5684&gt;=95,$K5684&lt;=99),_xlfn.UNICHAR(9889),TRUE,_xlfn.UNICHAR(9729)))</f>
        <v/>
      </c>
      <c r="F5684" t="str" cm="1">
        <f t="array" ref="F5684">IF($K5684="","",_xlfn.IFS($K5684=0,"Clear",$K5684&lt;=3,"Partly Cloudy",OR($K5684=45,$K5684=48),"Fog",AND($K5684&gt;=51,$K5684&lt;=67),"Drizzle",AND($K5684&gt;=71,$K5684&lt;=77),"Snow",AND($K5684&gt;=80,$K5684&lt;=82),"Rain Showers",AND($K5684&gt;=95,$K5684&lt;=99),"Thunderstorm",TRUE,"Cloudy"))</f>
        <v/>
      </c>
      <c r="G5684" s="3" t="str" cm="1">
        <f t="array" ref="G5684">IF($A5684="","",INDEX(OpenMeteoAPI[TemperatureC],ROWS($G$2:G5684)))</f>
        <v/>
      </c>
      <c r="H5684" s="4" t="str" cm="1">
        <f t="array" ref="H5684">IF($A5684="","",INDEX(OpenMeteoAPI[RelativeHumidityPct],ROWS($H$2:H5684))/100)</f>
        <v/>
      </c>
      <c r="I5684" s="4" t="str" cm="1">
        <f t="array" ref="I5684">IF($A5684="","",INDEX(OpenMeteoAPI[PrecipitationProbabilityPct],ROWS($I$2:I5684))/100)</f>
        <v/>
      </c>
      <c r="J5684" s="3" t="str" cm="1">
        <f t="array" ref="J5684">IF($A5684="","",INDEX(OpenMeteoAPI[PrecipitationMM],ROWS($J$2:J5684)))</f>
        <v/>
      </c>
      <c r="K5684" t="str" cm="1">
        <f t="array" ref="K5684">IF($A5684="","",INDEX(OpenMeteoAPI[WeatherCode],ROWS($K$2:K5684)))</f>
        <v/>
      </c>
      <c r="L5684" s="3" t="str" cm="1">
        <f t="array" ref="L5684">IF($A5684="","",INDEX(OpenMeteoAPI[WindSpeedKMH],ROWS($L$2:L5684)))</f>
        <v/>
      </c>
    </row>
    <row r="5685" spans="1:12">
      <c r="A5685" t="str" cm="1">
        <f t="array" ref="A5685">IFERROR(INDEX(OpenMeteoAPI[City],ROWS($A$2:A5685))&amp;", "&amp;INDEX(OpenMeteoAPI[CountryCode],ROWS($A$2:A5685)),"")</f>
        <v/>
      </c>
      <c r="B5685" t="str" cm="1">
        <f t="array" ref="B5685">IF($A5685="","",INDEX(OpenMeteoAPI[LocationID],ROWS($B$2:B5685)))</f>
        <v/>
      </c>
      <c r="C5685" s="5" t="str" cm="1">
        <f t="array" ref="C5685">IF($A5685="","",INDEX(OpenMeteoAPI[ForecastDateTime],ROWS($C$2:C5685)))</f>
        <v/>
      </c>
      <c r="D5685" t="str">
        <f t="shared" si="88"/>
        <v/>
      </c>
      <c r="E5685" t="str" cm="1">
        <f t="array" ref="E5685">IF($K5685="","",_xlfn.IFS($K5685=0,_xlfn.UNICHAR(9728),$K5685&lt;=3,_xlfn.UNICHAR(9729),OR($K5685=45,$K5685=48),"~",AND($K5685&gt;=51,$K5685&lt;=67),_xlfn.UNICHAR(9748),AND($K5685&gt;=71,$K5685&lt;=77),_xlfn.UNICHAR(10052),AND($K5685&gt;=80,$K5685&lt;=82),_xlfn.UNICHAR(9748),AND($K5685&gt;=95,$K5685&lt;=99),_xlfn.UNICHAR(9889),TRUE,_xlfn.UNICHAR(9729)))</f>
        <v/>
      </c>
      <c r="F5685" t="str" cm="1">
        <f t="array" ref="F5685">IF($K5685="","",_xlfn.IFS($K5685=0,"Clear",$K5685&lt;=3,"Partly Cloudy",OR($K5685=45,$K5685=48),"Fog",AND($K5685&gt;=51,$K5685&lt;=67),"Drizzle",AND($K5685&gt;=71,$K5685&lt;=77),"Snow",AND($K5685&gt;=80,$K5685&lt;=82),"Rain Showers",AND($K5685&gt;=95,$K5685&lt;=99),"Thunderstorm",TRUE,"Cloudy"))</f>
        <v/>
      </c>
      <c r="G5685" s="3" t="str" cm="1">
        <f t="array" ref="G5685">IF($A5685="","",INDEX(OpenMeteoAPI[TemperatureC],ROWS($G$2:G5685)))</f>
        <v/>
      </c>
      <c r="H5685" s="4" t="str" cm="1">
        <f t="array" ref="H5685">IF($A5685="","",INDEX(OpenMeteoAPI[RelativeHumidityPct],ROWS($H$2:H5685))/100)</f>
        <v/>
      </c>
      <c r="I5685" s="4" t="str" cm="1">
        <f t="array" ref="I5685">IF($A5685="","",INDEX(OpenMeteoAPI[PrecipitationProbabilityPct],ROWS($I$2:I5685))/100)</f>
        <v/>
      </c>
      <c r="J5685" s="3" t="str" cm="1">
        <f t="array" ref="J5685">IF($A5685="","",INDEX(OpenMeteoAPI[PrecipitationMM],ROWS($J$2:J5685)))</f>
        <v/>
      </c>
      <c r="K5685" t="str" cm="1">
        <f t="array" ref="K5685">IF($A5685="","",INDEX(OpenMeteoAPI[WeatherCode],ROWS($K$2:K5685)))</f>
        <v/>
      </c>
      <c r="L5685" s="3" t="str" cm="1">
        <f t="array" ref="L5685">IF($A5685="","",INDEX(OpenMeteoAPI[WindSpeedKMH],ROWS($L$2:L5685)))</f>
        <v/>
      </c>
    </row>
    <row r="5686" spans="1:12">
      <c r="A5686" t="str" cm="1">
        <f t="array" ref="A5686">IFERROR(INDEX(OpenMeteoAPI[City],ROWS($A$2:A5686))&amp;", "&amp;INDEX(OpenMeteoAPI[CountryCode],ROWS($A$2:A5686)),"")</f>
        <v/>
      </c>
      <c r="B5686" t="str" cm="1">
        <f t="array" ref="B5686">IF($A5686="","",INDEX(OpenMeteoAPI[LocationID],ROWS($B$2:B5686)))</f>
        <v/>
      </c>
      <c r="C5686" s="5" t="str" cm="1">
        <f t="array" ref="C5686">IF($A5686="","",INDEX(OpenMeteoAPI[ForecastDateTime],ROWS($C$2:C5686)))</f>
        <v/>
      </c>
      <c r="D5686" t="str">
        <f t="shared" si="88"/>
        <v/>
      </c>
      <c r="E5686" t="str" cm="1">
        <f t="array" ref="E5686">IF($K5686="","",_xlfn.IFS($K5686=0,_xlfn.UNICHAR(9728),$K5686&lt;=3,_xlfn.UNICHAR(9729),OR($K5686=45,$K5686=48),"~",AND($K5686&gt;=51,$K5686&lt;=67),_xlfn.UNICHAR(9748),AND($K5686&gt;=71,$K5686&lt;=77),_xlfn.UNICHAR(10052),AND($K5686&gt;=80,$K5686&lt;=82),_xlfn.UNICHAR(9748),AND($K5686&gt;=95,$K5686&lt;=99),_xlfn.UNICHAR(9889),TRUE,_xlfn.UNICHAR(9729)))</f>
        <v/>
      </c>
      <c r="F5686" t="str" cm="1">
        <f t="array" ref="F5686">IF($K5686="","",_xlfn.IFS($K5686=0,"Clear",$K5686&lt;=3,"Partly Cloudy",OR($K5686=45,$K5686=48),"Fog",AND($K5686&gt;=51,$K5686&lt;=67),"Drizzle",AND($K5686&gt;=71,$K5686&lt;=77),"Snow",AND($K5686&gt;=80,$K5686&lt;=82),"Rain Showers",AND($K5686&gt;=95,$K5686&lt;=99),"Thunderstorm",TRUE,"Cloudy"))</f>
        <v/>
      </c>
      <c r="G5686" s="3" t="str" cm="1">
        <f t="array" ref="G5686">IF($A5686="","",INDEX(OpenMeteoAPI[TemperatureC],ROWS($G$2:G5686)))</f>
        <v/>
      </c>
      <c r="H5686" s="4" t="str" cm="1">
        <f t="array" ref="H5686">IF($A5686="","",INDEX(OpenMeteoAPI[RelativeHumidityPct],ROWS($H$2:H5686))/100)</f>
        <v/>
      </c>
      <c r="I5686" s="4" t="str" cm="1">
        <f t="array" ref="I5686">IF($A5686="","",INDEX(OpenMeteoAPI[PrecipitationProbabilityPct],ROWS($I$2:I5686))/100)</f>
        <v/>
      </c>
      <c r="J5686" s="3" t="str" cm="1">
        <f t="array" ref="J5686">IF($A5686="","",INDEX(OpenMeteoAPI[PrecipitationMM],ROWS($J$2:J5686)))</f>
        <v/>
      </c>
      <c r="K5686" t="str" cm="1">
        <f t="array" ref="K5686">IF($A5686="","",INDEX(OpenMeteoAPI[WeatherCode],ROWS($K$2:K5686)))</f>
        <v/>
      </c>
      <c r="L5686" s="3" t="str" cm="1">
        <f t="array" ref="L5686">IF($A5686="","",INDEX(OpenMeteoAPI[WindSpeedKMH],ROWS($L$2:L5686)))</f>
        <v/>
      </c>
    </row>
    <row r="5687" spans="1:12">
      <c r="A5687" t="str" cm="1">
        <f t="array" ref="A5687">IFERROR(INDEX(OpenMeteoAPI[City],ROWS($A$2:A5687))&amp;", "&amp;INDEX(OpenMeteoAPI[CountryCode],ROWS($A$2:A5687)),"")</f>
        <v/>
      </c>
      <c r="B5687" t="str" cm="1">
        <f t="array" ref="B5687">IF($A5687="","",INDEX(OpenMeteoAPI[LocationID],ROWS($B$2:B5687)))</f>
        <v/>
      </c>
      <c r="C5687" s="5" t="str" cm="1">
        <f t="array" ref="C5687">IF($A5687="","",INDEX(OpenMeteoAPI[ForecastDateTime],ROWS($C$2:C5687)))</f>
        <v/>
      </c>
      <c r="D5687" t="str">
        <f t="shared" si="88"/>
        <v/>
      </c>
      <c r="E5687" t="str" cm="1">
        <f t="array" ref="E5687">IF($K5687="","",_xlfn.IFS($K5687=0,_xlfn.UNICHAR(9728),$K5687&lt;=3,_xlfn.UNICHAR(9729),OR($K5687=45,$K5687=48),"~",AND($K5687&gt;=51,$K5687&lt;=67),_xlfn.UNICHAR(9748),AND($K5687&gt;=71,$K5687&lt;=77),_xlfn.UNICHAR(10052),AND($K5687&gt;=80,$K5687&lt;=82),_xlfn.UNICHAR(9748),AND($K5687&gt;=95,$K5687&lt;=99),_xlfn.UNICHAR(9889),TRUE,_xlfn.UNICHAR(9729)))</f>
        <v/>
      </c>
      <c r="F5687" t="str" cm="1">
        <f t="array" ref="F5687">IF($K5687="","",_xlfn.IFS($K5687=0,"Clear",$K5687&lt;=3,"Partly Cloudy",OR($K5687=45,$K5687=48),"Fog",AND($K5687&gt;=51,$K5687&lt;=67),"Drizzle",AND($K5687&gt;=71,$K5687&lt;=77),"Snow",AND($K5687&gt;=80,$K5687&lt;=82),"Rain Showers",AND($K5687&gt;=95,$K5687&lt;=99),"Thunderstorm",TRUE,"Cloudy"))</f>
        <v/>
      </c>
      <c r="G5687" s="3" t="str" cm="1">
        <f t="array" ref="G5687">IF($A5687="","",INDEX(OpenMeteoAPI[TemperatureC],ROWS($G$2:G5687)))</f>
        <v/>
      </c>
      <c r="H5687" s="4" t="str" cm="1">
        <f t="array" ref="H5687">IF($A5687="","",INDEX(OpenMeteoAPI[RelativeHumidityPct],ROWS($H$2:H5687))/100)</f>
        <v/>
      </c>
      <c r="I5687" s="4" t="str" cm="1">
        <f t="array" ref="I5687">IF($A5687="","",INDEX(OpenMeteoAPI[PrecipitationProbabilityPct],ROWS($I$2:I5687))/100)</f>
        <v/>
      </c>
      <c r="J5687" s="3" t="str" cm="1">
        <f t="array" ref="J5687">IF($A5687="","",INDEX(OpenMeteoAPI[PrecipitationMM],ROWS($J$2:J5687)))</f>
        <v/>
      </c>
      <c r="K5687" t="str" cm="1">
        <f t="array" ref="K5687">IF($A5687="","",INDEX(OpenMeteoAPI[WeatherCode],ROWS($K$2:K5687)))</f>
        <v/>
      </c>
      <c r="L5687" s="3" t="str" cm="1">
        <f t="array" ref="L5687">IF($A5687="","",INDEX(OpenMeteoAPI[WindSpeedKMH],ROWS($L$2:L5687)))</f>
        <v/>
      </c>
    </row>
    <row r="5688" spans="1:12">
      <c r="A5688" t="str" cm="1">
        <f t="array" ref="A5688">IFERROR(INDEX(OpenMeteoAPI[City],ROWS($A$2:A5688))&amp;", "&amp;INDEX(OpenMeteoAPI[CountryCode],ROWS($A$2:A5688)),"")</f>
        <v/>
      </c>
      <c r="B5688" t="str" cm="1">
        <f t="array" ref="B5688">IF($A5688="","",INDEX(OpenMeteoAPI[LocationID],ROWS($B$2:B5688)))</f>
        <v/>
      </c>
      <c r="C5688" s="5" t="str" cm="1">
        <f t="array" ref="C5688">IF($A5688="","",INDEX(OpenMeteoAPI[ForecastDateTime],ROWS($C$2:C5688)))</f>
        <v/>
      </c>
      <c r="D5688" t="str">
        <f t="shared" si="88"/>
        <v/>
      </c>
      <c r="E5688" t="str" cm="1">
        <f t="array" ref="E5688">IF($K5688="","",_xlfn.IFS($K5688=0,_xlfn.UNICHAR(9728),$K5688&lt;=3,_xlfn.UNICHAR(9729),OR($K5688=45,$K5688=48),"~",AND($K5688&gt;=51,$K5688&lt;=67),_xlfn.UNICHAR(9748),AND($K5688&gt;=71,$K5688&lt;=77),_xlfn.UNICHAR(10052),AND($K5688&gt;=80,$K5688&lt;=82),_xlfn.UNICHAR(9748),AND($K5688&gt;=95,$K5688&lt;=99),_xlfn.UNICHAR(9889),TRUE,_xlfn.UNICHAR(9729)))</f>
        <v/>
      </c>
      <c r="F5688" t="str" cm="1">
        <f t="array" ref="F5688">IF($K5688="","",_xlfn.IFS($K5688=0,"Clear",$K5688&lt;=3,"Partly Cloudy",OR($K5688=45,$K5688=48),"Fog",AND($K5688&gt;=51,$K5688&lt;=67),"Drizzle",AND($K5688&gt;=71,$K5688&lt;=77),"Snow",AND($K5688&gt;=80,$K5688&lt;=82),"Rain Showers",AND($K5688&gt;=95,$K5688&lt;=99),"Thunderstorm",TRUE,"Cloudy"))</f>
        <v/>
      </c>
      <c r="G5688" s="3" t="str" cm="1">
        <f t="array" ref="G5688">IF($A5688="","",INDEX(OpenMeteoAPI[TemperatureC],ROWS($G$2:G5688)))</f>
        <v/>
      </c>
      <c r="H5688" s="4" t="str" cm="1">
        <f t="array" ref="H5688">IF($A5688="","",INDEX(OpenMeteoAPI[RelativeHumidityPct],ROWS($H$2:H5688))/100)</f>
        <v/>
      </c>
      <c r="I5688" s="4" t="str" cm="1">
        <f t="array" ref="I5688">IF($A5688="","",INDEX(OpenMeteoAPI[PrecipitationProbabilityPct],ROWS($I$2:I5688))/100)</f>
        <v/>
      </c>
      <c r="J5688" s="3" t="str" cm="1">
        <f t="array" ref="J5688">IF($A5688="","",INDEX(OpenMeteoAPI[PrecipitationMM],ROWS($J$2:J5688)))</f>
        <v/>
      </c>
      <c r="K5688" t="str" cm="1">
        <f t="array" ref="K5688">IF($A5688="","",INDEX(OpenMeteoAPI[WeatherCode],ROWS($K$2:K5688)))</f>
        <v/>
      </c>
      <c r="L5688" s="3" t="str" cm="1">
        <f t="array" ref="L5688">IF($A5688="","",INDEX(OpenMeteoAPI[WindSpeedKMH],ROWS($L$2:L5688)))</f>
        <v/>
      </c>
    </row>
    <row r="5689" spans="1:12">
      <c r="A5689" t="str" cm="1">
        <f t="array" ref="A5689">IFERROR(INDEX(OpenMeteoAPI[City],ROWS($A$2:A5689))&amp;", "&amp;INDEX(OpenMeteoAPI[CountryCode],ROWS($A$2:A5689)),"")</f>
        <v/>
      </c>
      <c r="B5689" t="str" cm="1">
        <f t="array" ref="B5689">IF($A5689="","",INDEX(OpenMeteoAPI[LocationID],ROWS($B$2:B5689)))</f>
        <v/>
      </c>
      <c r="C5689" s="5" t="str" cm="1">
        <f t="array" ref="C5689">IF($A5689="","",INDEX(OpenMeteoAPI[ForecastDateTime],ROWS($C$2:C5689)))</f>
        <v/>
      </c>
      <c r="D5689" t="str">
        <f t="shared" si="88"/>
        <v/>
      </c>
      <c r="E5689" t="str" cm="1">
        <f t="array" ref="E5689">IF($K5689="","",_xlfn.IFS($K5689=0,_xlfn.UNICHAR(9728),$K5689&lt;=3,_xlfn.UNICHAR(9729),OR($K5689=45,$K5689=48),"~",AND($K5689&gt;=51,$K5689&lt;=67),_xlfn.UNICHAR(9748),AND($K5689&gt;=71,$K5689&lt;=77),_xlfn.UNICHAR(10052),AND($K5689&gt;=80,$K5689&lt;=82),_xlfn.UNICHAR(9748),AND($K5689&gt;=95,$K5689&lt;=99),_xlfn.UNICHAR(9889),TRUE,_xlfn.UNICHAR(9729)))</f>
        <v/>
      </c>
      <c r="F5689" t="str" cm="1">
        <f t="array" ref="F5689">IF($K5689="","",_xlfn.IFS($K5689=0,"Clear",$K5689&lt;=3,"Partly Cloudy",OR($K5689=45,$K5689=48),"Fog",AND($K5689&gt;=51,$K5689&lt;=67),"Drizzle",AND($K5689&gt;=71,$K5689&lt;=77),"Snow",AND($K5689&gt;=80,$K5689&lt;=82),"Rain Showers",AND($K5689&gt;=95,$K5689&lt;=99),"Thunderstorm",TRUE,"Cloudy"))</f>
        <v/>
      </c>
      <c r="G5689" s="3" t="str" cm="1">
        <f t="array" ref="G5689">IF($A5689="","",INDEX(OpenMeteoAPI[TemperatureC],ROWS($G$2:G5689)))</f>
        <v/>
      </c>
      <c r="H5689" s="4" t="str" cm="1">
        <f t="array" ref="H5689">IF($A5689="","",INDEX(OpenMeteoAPI[RelativeHumidityPct],ROWS($H$2:H5689))/100)</f>
        <v/>
      </c>
      <c r="I5689" s="4" t="str" cm="1">
        <f t="array" ref="I5689">IF($A5689="","",INDEX(OpenMeteoAPI[PrecipitationProbabilityPct],ROWS($I$2:I5689))/100)</f>
        <v/>
      </c>
      <c r="J5689" s="3" t="str" cm="1">
        <f t="array" ref="J5689">IF($A5689="","",INDEX(OpenMeteoAPI[PrecipitationMM],ROWS($J$2:J5689)))</f>
        <v/>
      </c>
      <c r="K5689" t="str" cm="1">
        <f t="array" ref="K5689">IF($A5689="","",INDEX(OpenMeteoAPI[WeatherCode],ROWS($K$2:K5689)))</f>
        <v/>
      </c>
      <c r="L5689" s="3" t="str" cm="1">
        <f t="array" ref="L5689">IF($A5689="","",INDEX(OpenMeteoAPI[WindSpeedKMH],ROWS($L$2:L5689)))</f>
        <v/>
      </c>
    </row>
    <row r="5690" spans="1:12">
      <c r="A5690" t="str" cm="1">
        <f t="array" ref="A5690">IFERROR(INDEX(OpenMeteoAPI[City],ROWS($A$2:A5690))&amp;", "&amp;INDEX(OpenMeteoAPI[CountryCode],ROWS($A$2:A5690)),"")</f>
        <v/>
      </c>
      <c r="B5690" t="str" cm="1">
        <f t="array" ref="B5690">IF($A5690="","",INDEX(OpenMeteoAPI[LocationID],ROWS($B$2:B5690)))</f>
        <v/>
      </c>
      <c r="C5690" s="5" t="str" cm="1">
        <f t="array" ref="C5690">IF($A5690="","",INDEX(OpenMeteoAPI[ForecastDateTime],ROWS($C$2:C5690)))</f>
        <v/>
      </c>
      <c r="D5690" t="str">
        <f t="shared" si="88"/>
        <v/>
      </c>
      <c r="E5690" t="str" cm="1">
        <f t="array" ref="E5690">IF($K5690="","",_xlfn.IFS($K5690=0,_xlfn.UNICHAR(9728),$K5690&lt;=3,_xlfn.UNICHAR(9729),OR($K5690=45,$K5690=48),"~",AND($K5690&gt;=51,$K5690&lt;=67),_xlfn.UNICHAR(9748),AND($K5690&gt;=71,$K5690&lt;=77),_xlfn.UNICHAR(10052),AND($K5690&gt;=80,$K5690&lt;=82),_xlfn.UNICHAR(9748),AND($K5690&gt;=95,$K5690&lt;=99),_xlfn.UNICHAR(9889),TRUE,_xlfn.UNICHAR(9729)))</f>
        <v/>
      </c>
      <c r="F5690" t="str" cm="1">
        <f t="array" ref="F5690">IF($K5690="","",_xlfn.IFS($K5690=0,"Clear",$K5690&lt;=3,"Partly Cloudy",OR($K5690=45,$K5690=48),"Fog",AND($K5690&gt;=51,$K5690&lt;=67),"Drizzle",AND($K5690&gt;=71,$K5690&lt;=77),"Snow",AND($K5690&gt;=80,$K5690&lt;=82),"Rain Showers",AND($K5690&gt;=95,$K5690&lt;=99),"Thunderstorm",TRUE,"Cloudy"))</f>
        <v/>
      </c>
      <c r="G5690" s="3" t="str" cm="1">
        <f t="array" ref="G5690">IF($A5690="","",INDEX(OpenMeteoAPI[TemperatureC],ROWS($G$2:G5690)))</f>
        <v/>
      </c>
      <c r="H5690" s="4" t="str" cm="1">
        <f t="array" ref="H5690">IF($A5690="","",INDEX(OpenMeteoAPI[RelativeHumidityPct],ROWS($H$2:H5690))/100)</f>
        <v/>
      </c>
      <c r="I5690" s="4" t="str" cm="1">
        <f t="array" ref="I5690">IF($A5690="","",INDEX(OpenMeteoAPI[PrecipitationProbabilityPct],ROWS($I$2:I5690))/100)</f>
        <v/>
      </c>
      <c r="J5690" s="3" t="str" cm="1">
        <f t="array" ref="J5690">IF($A5690="","",INDEX(OpenMeteoAPI[PrecipitationMM],ROWS($J$2:J5690)))</f>
        <v/>
      </c>
      <c r="K5690" t="str" cm="1">
        <f t="array" ref="K5690">IF($A5690="","",INDEX(OpenMeteoAPI[WeatherCode],ROWS($K$2:K5690)))</f>
        <v/>
      </c>
      <c r="L5690" s="3" t="str" cm="1">
        <f t="array" ref="L5690">IF($A5690="","",INDEX(OpenMeteoAPI[WindSpeedKMH],ROWS($L$2:L5690)))</f>
        <v/>
      </c>
    </row>
    <row r="5691" spans="1:12">
      <c r="A5691" t="str" cm="1">
        <f t="array" ref="A5691">IFERROR(INDEX(OpenMeteoAPI[City],ROWS($A$2:A5691))&amp;", "&amp;INDEX(OpenMeteoAPI[CountryCode],ROWS($A$2:A5691)),"")</f>
        <v/>
      </c>
      <c r="B5691" t="str" cm="1">
        <f t="array" ref="B5691">IF($A5691="","",INDEX(OpenMeteoAPI[LocationID],ROWS($B$2:B5691)))</f>
        <v/>
      </c>
      <c r="C5691" s="5" t="str" cm="1">
        <f t="array" ref="C5691">IF($A5691="","",INDEX(OpenMeteoAPI[ForecastDateTime],ROWS($C$2:C5691)))</f>
        <v/>
      </c>
      <c r="D5691" t="str">
        <f t="shared" si="88"/>
        <v/>
      </c>
      <c r="E5691" t="str" cm="1">
        <f t="array" ref="E5691">IF($K5691="","",_xlfn.IFS($K5691=0,_xlfn.UNICHAR(9728),$K5691&lt;=3,_xlfn.UNICHAR(9729),OR($K5691=45,$K5691=48),"~",AND($K5691&gt;=51,$K5691&lt;=67),_xlfn.UNICHAR(9748),AND($K5691&gt;=71,$K5691&lt;=77),_xlfn.UNICHAR(10052),AND($K5691&gt;=80,$K5691&lt;=82),_xlfn.UNICHAR(9748),AND($K5691&gt;=95,$K5691&lt;=99),_xlfn.UNICHAR(9889),TRUE,_xlfn.UNICHAR(9729)))</f>
        <v/>
      </c>
      <c r="F5691" t="str" cm="1">
        <f t="array" ref="F5691">IF($K5691="","",_xlfn.IFS($K5691=0,"Clear",$K5691&lt;=3,"Partly Cloudy",OR($K5691=45,$K5691=48),"Fog",AND($K5691&gt;=51,$K5691&lt;=67),"Drizzle",AND($K5691&gt;=71,$K5691&lt;=77),"Snow",AND($K5691&gt;=80,$K5691&lt;=82),"Rain Showers",AND($K5691&gt;=95,$K5691&lt;=99),"Thunderstorm",TRUE,"Cloudy"))</f>
        <v/>
      </c>
      <c r="G5691" s="3" t="str" cm="1">
        <f t="array" ref="G5691">IF($A5691="","",INDEX(OpenMeteoAPI[TemperatureC],ROWS($G$2:G5691)))</f>
        <v/>
      </c>
      <c r="H5691" s="4" t="str" cm="1">
        <f t="array" ref="H5691">IF($A5691="","",INDEX(OpenMeteoAPI[RelativeHumidityPct],ROWS($H$2:H5691))/100)</f>
        <v/>
      </c>
      <c r="I5691" s="4" t="str" cm="1">
        <f t="array" ref="I5691">IF($A5691="","",INDEX(OpenMeteoAPI[PrecipitationProbabilityPct],ROWS($I$2:I5691))/100)</f>
        <v/>
      </c>
      <c r="J5691" s="3" t="str" cm="1">
        <f t="array" ref="J5691">IF($A5691="","",INDEX(OpenMeteoAPI[PrecipitationMM],ROWS($J$2:J5691)))</f>
        <v/>
      </c>
      <c r="K5691" t="str" cm="1">
        <f t="array" ref="K5691">IF($A5691="","",INDEX(OpenMeteoAPI[WeatherCode],ROWS($K$2:K5691)))</f>
        <v/>
      </c>
      <c r="L5691" s="3" t="str" cm="1">
        <f t="array" ref="L5691">IF($A5691="","",INDEX(OpenMeteoAPI[WindSpeedKMH],ROWS($L$2:L5691)))</f>
        <v/>
      </c>
    </row>
    <row r="5692" spans="1:12">
      <c r="A5692" t="str" cm="1">
        <f t="array" ref="A5692">IFERROR(INDEX(OpenMeteoAPI[City],ROWS($A$2:A5692))&amp;", "&amp;INDEX(OpenMeteoAPI[CountryCode],ROWS($A$2:A5692)),"")</f>
        <v/>
      </c>
      <c r="B5692" t="str" cm="1">
        <f t="array" ref="B5692">IF($A5692="","",INDEX(OpenMeteoAPI[LocationID],ROWS($B$2:B5692)))</f>
        <v/>
      </c>
      <c r="C5692" s="5" t="str" cm="1">
        <f t="array" ref="C5692">IF($A5692="","",INDEX(OpenMeteoAPI[ForecastDateTime],ROWS($C$2:C5692)))</f>
        <v/>
      </c>
      <c r="D5692" t="str">
        <f t="shared" si="88"/>
        <v/>
      </c>
      <c r="E5692" t="str" cm="1">
        <f t="array" ref="E5692">IF($K5692="","",_xlfn.IFS($K5692=0,_xlfn.UNICHAR(9728),$K5692&lt;=3,_xlfn.UNICHAR(9729),OR($K5692=45,$K5692=48),"~",AND($K5692&gt;=51,$K5692&lt;=67),_xlfn.UNICHAR(9748),AND($K5692&gt;=71,$K5692&lt;=77),_xlfn.UNICHAR(10052),AND($K5692&gt;=80,$K5692&lt;=82),_xlfn.UNICHAR(9748),AND($K5692&gt;=95,$K5692&lt;=99),_xlfn.UNICHAR(9889),TRUE,_xlfn.UNICHAR(9729)))</f>
        <v/>
      </c>
      <c r="F5692" t="str" cm="1">
        <f t="array" ref="F5692">IF($K5692="","",_xlfn.IFS($K5692=0,"Clear",$K5692&lt;=3,"Partly Cloudy",OR($K5692=45,$K5692=48),"Fog",AND($K5692&gt;=51,$K5692&lt;=67),"Drizzle",AND($K5692&gt;=71,$K5692&lt;=77),"Snow",AND($K5692&gt;=80,$K5692&lt;=82),"Rain Showers",AND($K5692&gt;=95,$K5692&lt;=99),"Thunderstorm",TRUE,"Cloudy"))</f>
        <v/>
      </c>
      <c r="G5692" s="3" t="str" cm="1">
        <f t="array" ref="G5692">IF($A5692="","",INDEX(OpenMeteoAPI[TemperatureC],ROWS($G$2:G5692)))</f>
        <v/>
      </c>
      <c r="H5692" s="4" t="str" cm="1">
        <f t="array" ref="H5692">IF($A5692="","",INDEX(OpenMeteoAPI[RelativeHumidityPct],ROWS($H$2:H5692))/100)</f>
        <v/>
      </c>
      <c r="I5692" s="4" t="str" cm="1">
        <f t="array" ref="I5692">IF($A5692="","",INDEX(OpenMeteoAPI[PrecipitationProbabilityPct],ROWS($I$2:I5692))/100)</f>
        <v/>
      </c>
      <c r="J5692" s="3" t="str" cm="1">
        <f t="array" ref="J5692">IF($A5692="","",INDEX(OpenMeteoAPI[PrecipitationMM],ROWS($J$2:J5692)))</f>
        <v/>
      </c>
      <c r="K5692" t="str" cm="1">
        <f t="array" ref="K5692">IF($A5692="","",INDEX(OpenMeteoAPI[WeatherCode],ROWS($K$2:K5692)))</f>
        <v/>
      </c>
      <c r="L5692" s="3" t="str" cm="1">
        <f t="array" ref="L5692">IF($A5692="","",INDEX(OpenMeteoAPI[WindSpeedKMH],ROWS($L$2:L5692)))</f>
        <v/>
      </c>
    </row>
    <row r="5693" spans="1:12">
      <c r="A5693" t="str" cm="1">
        <f t="array" ref="A5693">IFERROR(INDEX(OpenMeteoAPI[City],ROWS($A$2:A5693))&amp;", "&amp;INDEX(OpenMeteoAPI[CountryCode],ROWS($A$2:A5693)),"")</f>
        <v/>
      </c>
      <c r="B5693" t="str" cm="1">
        <f t="array" ref="B5693">IF($A5693="","",INDEX(OpenMeteoAPI[LocationID],ROWS($B$2:B5693)))</f>
        <v/>
      </c>
      <c r="C5693" s="5" t="str" cm="1">
        <f t="array" ref="C5693">IF($A5693="","",INDEX(OpenMeteoAPI[ForecastDateTime],ROWS($C$2:C5693)))</f>
        <v/>
      </c>
      <c r="D5693" t="str">
        <f t="shared" si="88"/>
        <v/>
      </c>
      <c r="E5693" t="str" cm="1">
        <f t="array" ref="E5693">IF($K5693="","",_xlfn.IFS($K5693=0,_xlfn.UNICHAR(9728),$K5693&lt;=3,_xlfn.UNICHAR(9729),OR($K5693=45,$K5693=48),"~",AND($K5693&gt;=51,$K5693&lt;=67),_xlfn.UNICHAR(9748),AND($K5693&gt;=71,$K5693&lt;=77),_xlfn.UNICHAR(10052),AND($K5693&gt;=80,$K5693&lt;=82),_xlfn.UNICHAR(9748),AND($K5693&gt;=95,$K5693&lt;=99),_xlfn.UNICHAR(9889),TRUE,_xlfn.UNICHAR(9729)))</f>
        <v/>
      </c>
      <c r="F5693" t="str" cm="1">
        <f t="array" ref="F5693">IF($K5693="","",_xlfn.IFS($K5693=0,"Clear",$K5693&lt;=3,"Partly Cloudy",OR($K5693=45,$K5693=48),"Fog",AND($K5693&gt;=51,$K5693&lt;=67),"Drizzle",AND($K5693&gt;=71,$K5693&lt;=77),"Snow",AND($K5693&gt;=80,$K5693&lt;=82),"Rain Showers",AND($K5693&gt;=95,$K5693&lt;=99),"Thunderstorm",TRUE,"Cloudy"))</f>
        <v/>
      </c>
      <c r="G5693" s="3" t="str" cm="1">
        <f t="array" ref="G5693">IF($A5693="","",INDEX(OpenMeteoAPI[TemperatureC],ROWS($G$2:G5693)))</f>
        <v/>
      </c>
      <c r="H5693" s="4" t="str" cm="1">
        <f t="array" ref="H5693">IF($A5693="","",INDEX(OpenMeteoAPI[RelativeHumidityPct],ROWS($H$2:H5693))/100)</f>
        <v/>
      </c>
      <c r="I5693" s="4" t="str" cm="1">
        <f t="array" ref="I5693">IF($A5693="","",INDEX(OpenMeteoAPI[PrecipitationProbabilityPct],ROWS($I$2:I5693))/100)</f>
        <v/>
      </c>
      <c r="J5693" s="3" t="str" cm="1">
        <f t="array" ref="J5693">IF($A5693="","",INDEX(OpenMeteoAPI[PrecipitationMM],ROWS($J$2:J5693)))</f>
        <v/>
      </c>
      <c r="K5693" t="str" cm="1">
        <f t="array" ref="K5693">IF($A5693="","",INDEX(OpenMeteoAPI[WeatherCode],ROWS($K$2:K5693)))</f>
        <v/>
      </c>
      <c r="L5693" s="3" t="str" cm="1">
        <f t="array" ref="L5693">IF($A5693="","",INDEX(OpenMeteoAPI[WindSpeedKMH],ROWS($L$2:L5693)))</f>
        <v/>
      </c>
    </row>
    <row r="5694" spans="1:12">
      <c r="A5694" t="str" cm="1">
        <f t="array" ref="A5694">IFERROR(INDEX(OpenMeteoAPI[City],ROWS($A$2:A5694))&amp;", "&amp;INDEX(OpenMeteoAPI[CountryCode],ROWS($A$2:A5694)),"")</f>
        <v/>
      </c>
      <c r="B5694" t="str" cm="1">
        <f t="array" ref="B5694">IF($A5694="","",INDEX(OpenMeteoAPI[LocationID],ROWS($B$2:B5694)))</f>
        <v/>
      </c>
      <c r="C5694" s="5" t="str" cm="1">
        <f t="array" ref="C5694">IF($A5694="","",INDEX(OpenMeteoAPI[ForecastDateTime],ROWS($C$2:C5694)))</f>
        <v/>
      </c>
      <c r="D5694" t="str">
        <f t="shared" si="88"/>
        <v/>
      </c>
      <c r="E5694" t="str" cm="1">
        <f t="array" ref="E5694">IF($K5694="","",_xlfn.IFS($K5694=0,_xlfn.UNICHAR(9728),$K5694&lt;=3,_xlfn.UNICHAR(9729),OR($K5694=45,$K5694=48),"~",AND($K5694&gt;=51,$K5694&lt;=67),_xlfn.UNICHAR(9748),AND($K5694&gt;=71,$K5694&lt;=77),_xlfn.UNICHAR(10052),AND($K5694&gt;=80,$K5694&lt;=82),_xlfn.UNICHAR(9748),AND($K5694&gt;=95,$K5694&lt;=99),_xlfn.UNICHAR(9889),TRUE,_xlfn.UNICHAR(9729)))</f>
        <v/>
      </c>
      <c r="F5694" t="str" cm="1">
        <f t="array" ref="F5694">IF($K5694="","",_xlfn.IFS($K5694=0,"Clear",$K5694&lt;=3,"Partly Cloudy",OR($K5694=45,$K5694=48),"Fog",AND($K5694&gt;=51,$K5694&lt;=67),"Drizzle",AND($K5694&gt;=71,$K5694&lt;=77),"Snow",AND($K5694&gt;=80,$K5694&lt;=82),"Rain Showers",AND($K5694&gt;=95,$K5694&lt;=99),"Thunderstorm",TRUE,"Cloudy"))</f>
        <v/>
      </c>
      <c r="G5694" s="3" t="str" cm="1">
        <f t="array" ref="G5694">IF($A5694="","",INDEX(OpenMeteoAPI[TemperatureC],ROWS($G$2:G5694)))</f>
        <v/>
      </c>
      <c r="H5694" s="4" t="str" cm="1">
        <f t="array" ref="H5694">IF($A5694="","",INDEX(OpenMeteoAPI[RelativeHumidityPct],ROWS($H$2:H5694))/100)</f>
        <v/>
      </c>
      <c r="I5694" s="4" t="str" cm="1">
        <f t="array" ref="I5694">IF($A5694="","",INDEX(OpenMeteoAPI[PrecipitationProbabilityPct],ROWS($I$2:I5694))/100)</f>
        <v/>
      </c>
      <c r="J5694" s="3" t="str" cm="1">
        <f t="array" ref="J5694">IF($A5694="","",INDEX(OpenMeteoAPI[PrecipitationMM],ROWS($J$2:J5694)))</f>
        <v/>
      </c>
      <c r="K5694" t="str" cm="1">
        <f t="array" ref="K5694">IF($A5694="","",INDEX(OpenMeteoAPI[WeatherCode],ROWS($K$2:K5694)))</f>
        <v/>
      </c>
      <c r="L5694" s="3" t="str" cm="1">
        <f t="array" ref="L5694">IF($A5694="","",INDEX(OpenMeteoAPI[WindSpeedKMH],ROWS($L$2:L5694)))</f>
        <v/>
      </c>
    </row>
    <row r="5695" spans="1:12">
      <c r="A5695" t="str" cm="1">
        <f t="array" ref="A5695">IFERROR(INDEX(OpenMeteoAPI[City],ROWS($A$2:A5695))&amp;", "&amp;INDEX(OpenMeteoAPI[CountryCode],ROWS($A$2:A5695)),"")</f>
        <v/>
      </c>
      <c r="B5695" t="str" cm="1">
        <f t="array" ref="B5695">IF($A5695="","",INDEX(OpenMeteoAPI[LocationID],ROWS($B$2:B5695)))</f>
        <v/>
      </c>
      <c r="C5695" s="5" t="str" cm="1">
        <f t="array" ref="C5695">IF($A5695="","",INDEX(OpenMeteoAPI[ForecastDateTime],ROWS($C$2:C5695)))</f>
        <v/>
      </c>
      <c r="D5695" t="str">
        <f t="shared" si="88"/>
        <v/>
      </c>
      <c r="E5695" t="str" cm="1">
        <f t="array" ref="E5695">IF($K5695="","",_xlfn.IFS($K5695=0,_xlfn.UNICHAR(9728),$K5695&lt;=3,_xlfn.UNICHAR(9729),OR($K5695=45,$K5695=48),"~",AND($K5695&gt;=51,$K5695&lt;=67),_xlfn.UNICHAR(9748),AND($K5695&gt;=71,$K5695&lt;=77),_xlfn.UNICHAR(10052),AND($K5695&gt;=80,$K5695&lt;=82),_xlfn.UNICHAR(9748),AND($K5695&gt;=95,$K5695&lt;=99),_xlfn.UNICHAR(9889),TRUE,_xlfn.UNICHAR(9729)))</f>
        <v/>
      </c>
      <c r="F5695" t="str" cm="1">
        <f t="array" ref="F5695">IF($K5695="","",_xlfn.IFS($K5695=0,"Clear",$K5695&lt;=3,"Partly Cloudy",OR($K5695=45,$K5695=48),"Fog",AND($K5695&gt;=51,$K5695&lt;=67),"Drizzle",AND($K5695&gt;=71,$K5695&lt;=77),"Snow",AND($K5695&gt;=80,$K5695&lt;=82),"Rain Showers",AND($K5695&gt;=95,$K5695&lt;=99),"Thunderstorm",TRUE,"Cloudy"))</f>
        <v/>
      </c>
      <c r="G5695" s="3" t="str" cm="1">
        <f t="array" ref="G5695">IF($A5695="","",INDEX(OpenMeteoAPI[TemperatureC],ROWS($G$2:G5695)))</f>
        <v/>
      </c>
      <c r="H5695" s="4" t="str" cm="1">
        <f t="array" ref="H5695">IF($A5695="","",INDEX(OpenMeteoAPI[RelativeHumidityPct],ROWS($H$2:H5695))/100)</f>
        <v/>
      </c>
      <c r="I5695" s="4" t="str" cm="1">
        <f t="array" ref="I5695">IF($A5695="","",INDEX(OpenMeteoAPI[PrecipitationProbabilityPct],ROWS($I$2:I5695))/100)</f>
        <v/>
      </c>
      <c r="J5695" s="3" t="str" cm="1">
        <f t="array" ref="J5695">IF($A5695="","",INDEX(OpenMeteoAPI[PrecipitationMM],ROWS($J$2:J5695)))</f>
        <v/>
      </c>
      <c r="K5695" t="str" cm="1">
        <f t="array" ref="K5695">IF($A5695="","",INDEX(OpenMeteoAPI[WeatherCode],ROWS($K$2:K5695)))</f>
        <v/>
      </c>
      <c r="L5695" s="3" t="str" cm="1">
        <f t="array" ref="L5695">IF($A5695="","",INDEX(OpenMeteoAPI[WindSpeedKMH],ROWS($L$2:L5695)))</f>
        <v/>
      </c>
    </row>
    <row r="5696" spans="1:12">
      <c r="A5696" t="str" cm="1">
        <f t="array" ref="A5696">IFERROR(INDEX(OpenMeteoAPI[City],ROWS($A$2:A5696))&amp;", "&amp;INDEX(OpenMeteoAPI[CountryCode],ROWS($A$2:A5696)),"")</f>
        <v/>
      </c>
      <c r="B5696" t="str" cm="1">
        <f t="array" ref="B5696">IF($A5696="","",INDEX(OpenMeteoAPI[LocationID],ROWS($B$2:B5696)))</f>
        <v/>
      </c>
      <c r="C5696" s="5" t="str" cm="1">
        <f t="array" ref="C5696">IF($A5696="","",INDEX(OpenMeteoAPI[ForecastDateTime],ROWS($C$2:C5696)))</f>
        <v/>
      </c>
      <c r="D5696" t="str">
        <f t="shared" si="88"/>
        <v/>
      </c>
      <c r="E5696" t="str" cm="1">
        <f t="array" ref="E5696">IF($K5696="","",_xlfn.IFS($K5696=0,_xlfn.UNICHAR(9728),$K5696&lt;=3,_xlfn.UNICHAR(9729),OR($K5696=45,$K5696=48),"~",AND($K5696&gt;=51,$K5696&lt;=67),_xlfn.UNICHAR(9748),AND($K5696&gt;=71,$K5696&lt;=77),_xlfn.UNICHAR(10052),AND($K5696&gt;=80,$K5696&lt;=82),_xlfn.UNICHAR(9748),AND($K5696&gt;=95,$K5696&lt;=99),_xlfn.UNICHAR(9889),TRUE,_xlfn.UNICHAR(9729)))</f>
        <v/>
      </c>
      <c r="F5696" t="str" cm="1">
        <f t="array" ref="F5696">IF($K5696="","",_xlfn.IFS($K5696=0,"Clear",$K5696&lt;=3,"Partly Cloudy",OR($K5696=45,$K5696=48),"Fog",AND($K5696&gt;=51,$K5696&lt;=67),"Drizzle",AND($K5696&gt;=71,$K5696&lt;=77),"Snow",AND($K5696&gt;=80,$K5696&lt;=82),"Rain Showers",AND($K5696&gt;=95,$K5696&lt;=99),"Thunderstorm",TRUE,"Cloudy"))</f>
        <v/>
      </c>
      <c r="G5696" s="3" t="str" cm="1">
        <f t="array" ref="G5696">IF($A5696="","",INDEX(OpenMeteoAPI[TemperatureC],ROWS($G$2:G5696)))</f>
        <v/>
      </c>
      <c r="H5696" s="4" t="str" cm="1">
        <f t="array" ref="H5696">IF($A5696="","",INDEX(OpenMeteoAPI[RelativeHumidityPct],ROWS($H$2:H5696))/100)</f>
        <v/>
      </c>
      <c r="I5696" s="4" t="str" cm="1">
        <f t="array" ref="I5696">IF($A5696="","",INDEX(OpenMeteoAPI[PrecipitationProbabilityPct],ROWS($I$2:I5696))/100)</f>
        <v/>
      </c>
      <c r="J5696" s="3" t="str" cm="1">
        <f t="array" ref="J5696">IF($A5696="","",INDEX(OpenMeteoAPI[PrecipitationMM],ROWS($J$2:J5696)))</f>
        <v/>
      </c>
      <c r="K5696" t="str" cm="1">
        <f t="array" ref="K5696">IF($A5696="","",INDEX(OpenMeteoAPI[WeatherCode],ROWS($K$2:K5696)))</f>
        <v/>
      </c>
      <c r="L5696" s="3" t="str" cm="1">
        <f t="array" ref="L5696">IF($A5696="","",INDEX(OpenMeteoAPI[WindSpeedKMH],ROWS($L$2:L5696)))</f>
        <v/>
      </c>
    </row>
    <row r="5697" spans="1:12">
      <c r="A5697" t="str" cm="1">
        <f t="array" ref="A5697">IFERROR(INDEX(OpenMeteoAPI[City],ROWS($A$2:A5697))&amp;", "&amp;INDEX(OpenMeteoAPI[CountryCode],ROWS($A$2:A5697)),"")</f>
        <v/>
      </c>
      <c r="B5697" t="str" cm="1">
        <f t="array" ref="B5697">IF($A5697="","",INDEX(OpenMeteoAPI[LocationID],ROWS($B$2:B5697)))</f>
        <v/>
      </c>
      <c r="C5697" s="5" t="str" cm="1">
        <f t="array" ref="C5697">IF($A5697="","",INDEX(OpenMeteoAPI[ForecastDateTime],ROWS($C$2:C5697)))</f>
        <v/>
      </c>
      <c r="D5697" t="str">
        <f t="shared" si="88"/>
        <v/>
      </c>
      <c r="E5697" t="str" cm="1">
        <f t="array" ref="E5697">IF($K5697="","",_xlfn.IFS($K5697=0,_xlfn.UNICHAR(9728),$K5697&lt;=3,_xlfn.UNICHAR(9729),OR($K5697=45,$K5697=48),"~",AND($K5697&gt;=51,$K5697&lt;=67),_xlfn.UNICHAR(9748),AND($K5697&gt;=71,$K5697&lt;=77),_xlfn.UNICHAR(10052),AND($K5697&gt;=80,$K5697&lt;=82),_xlfn.UNICHAR(9748),AND($K5697&gt;=95,$K5697&lt;=99),_xlfn.UNICHAR(9889),TRUE,_xlfn.UNICHAR(9729)))</f>
        <v/>
      </c>
      <c r="F5697" t="str" cm="1">
        <f t="array" ref="F5697">IF($K5697="","",_xlfn.IFS($K5697=0,"Clear",$K5697&lt;=3,"Partly Cloudy",OR($K5697=45,$K5697=48),"Fog",AND($K5697&gt;=51,$K5697&lt;=67),"Drizzle",AND($K5697&gt;=71,$K5697&lt;=77),"Snow",AND($K5697&gt;=80,$K5697&lt;=82),"Rain Showers",AND($K5697&gt;=95,$K5697&lt;=99),"Thunderstorm",TRUE,"Cloudy"))</f>
        <v/>
      </c>
      <c r="G5697" s="3" t="str" cm="1">
        <f t="array" ref="G5697">IF($A5697="","",INDEX(OpenMeteoAPI[TemperatureC],ROWS($G$2:G5697)))</f>
        <v/>
      </c>
      <c r="H5697" s="4" t="str" cm="1">
        <f t="array" ref="H5697">IF($A5697="","",INDEX(OpenMeteoAPI[RelativeHumidityPct],ROWS($H$2:H5697))/100)</f>
        <v/>
      </c>
      <c r="I5697" s="4" t="str" cm="1">
        <f t="array" ref="I5697">IF($A5697="","",INDEX(OpenMeteoAPI[PrecipitationProbabilityPct],ROWS($I$2:I5697))/100)</f>
        <v/>
      </c>
      <c r="J5697" s="3" t="str" cm="1">
        <f t="array" ref="J5697">IF($A5697="","",INDEX(OpenMeteoAPI[PrecipitationMM],ROWS($J$2:J5697)))</f>
        <v/>
      </c>
      <c r="K5697" t="str" cm="1">
        <f t="array" ref="K5697">IF($A5697="","",INDEX(OpenMeteoAPI[WeatherCode],ROWS($K$2:K5697)))</f>
        <v/>
      </c>
      <c r="L5697" s="3" t="str" cm="1">
        <f t="array" ref="L5697">IF($A5697="","",INDEX(OpenMeteoAPI[WindSpeedKMH],ROWS($L$2:L5697)))</f>
        <v/>
      </c>
    </row>
    <row r="5698" spans="1:12">
      <c r="A5698" t="str" cm="1">
        <f t="array" ref="A5698">IFERROR(INDEX(OpenMeteoAPI[City],ROWS($A$2:A5698))&amp;", "&amp;INDEX(OpenMeteoAPI[CountryCode],ROWS($A$2:A5698)),"")</f>
        <v/>
      </c>
      <c r="B5698" t="str" cm="1">
        <f t="array" ref="B5698">IF($A5698="","",INDEX(OpenMeteoAPI[LocationID],ROWS($B$2:B5698)))</f>
        <v/>
      </c>
      <c r="C5698" s="5" t="str" cm="1">
        <f t="array" ref="C5698">IF($A5698="","",INDEX(OpenMeteoAPI[ForecastDateTime],ROWS($C$2:C5698)))</f>
        <v/>
      </c>
      <c r="D5698" t="str">
        <f t="shared" si="88"/>
        <v/>
      </c>
      <c r="E5698" t="str" cm="1">
        <f t="array" ref="E5698">IF($K5698="","",_xlfn.IFS($K5698=0,_xlfn.UNICHAR(9728),$K5698&lt;=3,_xlfn.UNICHAR(9729),OR($K5698=45,$K5698=48),"~",AND($K5698&gt;=51,$K5698&lt;=67),_xlfn.UNICHAR(9748),AND($K5698&gt;=71,$K5698&lt;=77),_xlfn.UNICHAR(10052),AND($K5698&gt;=80,$K5698&lt;=82),_xlfn.UNICHAR(9748),AND($K5698&gt;=95,$K5698&lt;=99),_xlfn.UNICHAR(9889),TRUE,_xlfn.UNICHAR(9729)))</f>
        <v/>
      </c>
      <c r="F5698" t="str" cm="1">
        <f t="array" ref="F5698">IF($K5698="","",_xlfn.IFS($K5698=0,"Clear",$K5698&lt;=3,"Partly Cloudy",OR($K5698=45,$K5698=48),"Fog",AND($K5698&gt;=51,$K5698&lt;=67),"Drizzle",AND($K5698&gt;=71,$K5698&lt;=77),"Snow",AND($K5698&gt;=80,$K5698&lt;=82),"Rain Showers",AND($K5698&gt;=95,$K5698&lt;=99),"Thunderstorm",TRUE,"Cloudy"))</f>
        <v/>
      </c>
      <c r="G5698" s="3" t="str" cm="1">
        <f t="array" ref="G5698">IF($A5698="","",INDEX(OpenMeteoAPI[TemperatureC],ROWS($G$2:G5698)))</f>
        <v/>
      </c>
      <c r="H5698" s="4" t="str" cm="1">
        <f t="array" ref="H5698">IF($A5698="","",INDEX(OpenMeteoAPI[RelativeHumidityPct],ROWS($H$2:H5698))/100)</f>
        <v/>
      </c>
      <c r="I5698" s="4" t="str" cm="1">
        <f t="array" ref="I5698">IF($A5698="","",INDEX(OpenMeteoAPI[PrecipitationProbabilityPct],ROWS($I$2:I5698))/100)</f>
        <v/>
      </c>
      <c r="J5698" s="3" t="str" cm="1">
        <f t="array" ref="J5698">IF($A5698="","",INDEX(OpenMeteoAPI[PrecipitationMM],ROWS($J$2:J5698)))</f>
        <v/>
      </c>
      <c r="K5698" t="str" cm="1">
        <f t="array" ref="K5698">IF($A5698="","",INDEX(OpenMeteoAPI[WeatherCode],ROWS($K$2:K5698)))</f>
        <v/>
      </c>
      <c r="L5698" s="3" t="str" cm="1">
        <f t="array" ref="L5698">IF($A5698="","",INDEX(OpenMeteoAPI[WindSpeedKMH],ROWS($L$2:L5698)))</f>
        <v/>
      </c>
    </row>
    <row r="5699" spans="1:12">
      <c r="A5699" t="str" cm="1">
        <f t="array" ref="A5699">IFERROR(INDEX(OpenMeteoAPI[City],ROWS($A$2:A5699))&amp;", "&amp;INDEX(OpenMeteoAPI[CountryCode],ROWS($A$2:A5699)),"")</f>
        <v/>
      </c>
      <c r="B5699" t="str" cm="1">
        <f t="array" ref="B5699">IF($A5699="","",INDEX(OpenMeteoAPI[LocationID],ROWS($B$2:B5699)))</f>
        <v/>
      </c>
      <c r="C5699" s="5" t="str" cm="1">
        <f t="array" ref="C5699">IF($A5699="","",INDEX(OpenMeteoAPI[ForecastDateTime],ROWS($C$2:C5699)))</f>
        <v/>
      </c>
      <c r="D5699" t="str">
        <f t="shared" ref="D5699:D5762" si="89">IF($A5699="","",TEXT($C5699,"hAM/PM"))</f>
        <v/>
      </c>
      <c r="E5699" t="str" cm="1">
        <f t="array" ref="E5699">IF($K5699="","",_xlfn.IFS($K5699=0,_xlfn.UNICHAR(9728),$K5699&lt;=3,_xlfn.UNICHAR(9729),OR($K5699=45,$K5699=48),"~",AND($K5699&gt;=51,$K5699&lt;=67),_xlfn.UNICHAR(9748),AND($K5699&gt;=71,$K5699&lt;=77),_xlfn.UNICHAR(10052),AND($K5699&gt;=80,$K5699&lt;=82),_xlfn.UNICHAR(9748),AND($K5699&gt;=95,$K5699&lt;=99),_xlfn.UNICHAR(9889),TRUE,_xlfn.UNICHAR(9729)))</f>
        <v/>
      </c>
      <c r="F5699" t="str" cm="1">
        <f t="array" ref="F5699">IF($K5699="","",_xlfn.IFS($K5699=0,"Clear",$K5699&lt;=3,"Partly Cloudy",OR($K5699=45,$K5699=48),"Fog",AND($K5699&gt;=51,$K5699&lt;=67),"Drizzle",AND($K5699&gt;=71,$K5699&lt;=77),"Snow",AND($K5699&gt;=80,$K5699&lt;=82),"Rain Showers",AND($K5699&gt;=95,$K5699&lt;=99),"Thunderstorm",TRUE,"Cloudy"))</f>
        <v/>
      </c>
      <c r="G5699" s="3" t="str" cm="1">
        <f t="array" ref="G5699">IF($A5699="","",INDEX(OpenMeteoAPI[TemperatureC],ROWS($G$2:G5699)))</f>
        <v/>
      </c>
      <c r="H5699" s="4" t="str" cm="1">
        <f t="array" ref="H5699">IF($A5699="","",INDEX(OpenMeteoAPI[RelativeHumidityPct],ROWS($H$2:H5699))/100)</f>
        <v/>
      </c>
      <c r="I5699" s="4" t="str" cm="1">
        <f t="array" ref="I5699">IF($A5699="","",INDEX(OpenMeteoAPI[PrecipitationProbabilityPct],ROWS($I$2:I5699))/100)</f>
        <v/>
      </c>
      <c r="J5699" s="3" t="str" cm="1">
        <f t="array" ref="J5699">IF($A5699="","",INDEX(OpenMeteoAPI[PrecipitationMM],ROWS($J$2:J5699)))</f>
        <v/>
      </c>
      <c r="K5699" t="str" cm="1">
        <f t="array" ref="K5699">IF($A5699="","",INDEX(OpenMeteoAPI[WeatherCode],ROWS($K$2:K5699)))</f>
        <v/>
      </c>
      <c r="L5699" s="3" t="str" cm="1">
        <f t="array" ref="L5699">IF($A5699="","",INDEX(OpenMeteoAPI[WindSpeedKMH],ROWS($L$2:L5699)))</f>
        <v/>
      </c>
    </row>
    <row r="5700" spans="1:12">
      <c r="A5700" t="str" cm="1">
        <f t="array" ref="A5700">IFERROR(INDEX(OpenMeteoAPI[City],ROWS($A$2:A5700))&amp;", "&amp;INDEX(OpenMeteoAPI[CountryCode],ROWS($A$2:A5700)),"")</f>
        <v/>
      </c>
      <c r="B5700" t="str" cm="1">
        <f t="array" ref="B5700">IF($A5700="","",INDEX(OpenMeteoAPI[LocationID],ROWS($B$2:B5700)))</f>
        <v/>
      </c>
      <c r="C5700" s="5" t="str" cm="1">
        <f t="array" ref="C5700">IF($A5700="","",INDEX(OpenMeteoAPI[ForecastDateTime],ROWS($C$2:C5700)))</f>
        <v/>
      </c>
      <c r="D5700" t="str">
        <f t="shared" si="89"/>
        <v/>
      </c>
      <c r="E5700" t="str" cm="1">
        <f t="array" ref="E5700">IF($K5700="","",_xlfn.IFS($K5700=0,_xlfn.UNICHAR(9728),$K5700&lt;=3,_xlfn.UNICHAR(9729),OR($K5700=45,$K5700=48),"~",AND($K5700&gt;=51,$K5700&lt;=67),_xlfn.UNICHAR(9748),AND($K5700&gt;=71,$K5700&lt;=77),_xlfn.UNICHAR(10052),AND($K5700&gt;=80,$K5700&lt;=82),_xlfn.UNICHAR(9748),AND($K5700&gt;=95,$K5700&lt;=99),_xlfn.UNICHAR(9889),TRUE,_xlfn.UNICHAR(9729)))</f>
        <v/>
      </c>
      <c r="F5700" t="str" cm="1">
        <f t="array" ref="F5700">IF($K5700="","",_xlfn.IFS($K5700=0,"Clear",$K5700&lt;=3,"Partly Cloudy",OR($K5700=45,$K5700=48),"Fog",AND($K5700&gt;=51,$K5700&lt;=67),"Drizzle",AND($K5700&gt;=71,$K5700&lt;=77),"Snow",AND($K5700&gt;=80,$K5700&lt;=82),"Rain Showers",AND($K5700&gt;=95,$K5700&lt;=99),"Thunderstorm",TRUE,"Cloudy"))</f>
        <v/>
      </c>
      <c r="G5700" s="3" t="str" cm="1">
        <f t="array" ref="G5700">IF($A5700="","",INDEX(OpenMeteoAPI[TemperatureC],ROWS($G$2:G5700)))</f>
        <v/>
      </c>
      <c r="H5700" s="4" t="str" cm="1">
        <f t="array" ref="H5700">IF($A5700="","",INDEX(OpenMeteoAPI[RelativeHumidityPct],ROWS($H$2:H5700))/100)</f>
        <v/>
      </c>
      <c r="I5700" s="4" t="str" cm="1">
        <f t="array" ref="I5700">IF($A5700="","",INDEX(OpenMeteoAPI[PrecipitationProbabilityPct],ROWS($I$2:I5700))/100)</f>
        <v/>
      </c>
      <c r="J5700" s="3" t="str" cm="1">
        <f t="array" ref="J5700">IF($A5700="","",INDEX(OpenMeteoAPI[PrecipitationMM],ROWS($J$2:J5700)))</f>
        <v/>
      </c>
      <c r="K5700" t="str" cm="1">
        <f t="array" ref="K5700">IF($A5700="","",INDEX(OpenMeteoAPI[WeatherCode],ROWS($K$2:K5700)))</f>
        <v/>
      </c>
      <c r="L5700" s="3" t="str" cm="1">
        <f t="array" ref="L5700">IF($A5700="","",INDEX(OpenMeteoAPI[WindSpeedKMH],ROWS($L$2:L5700)))</f>
        <v/>
      </c>
    </row>
    <row r="5701" spans="1:12">
      <c r="A5701" t="str" cm="1">
        <f t="array" ref="A5701">IFERROR(INDEX(OpenMeteoAPI[City],ROWS($A$2:A5701))&amp;", "&amp;INDEX(OpenMeteoAPI[CountryCode],ROWS($A$2:A5701)),"")</f>
        <v/>
      </c>
      <c r="B5701" t="str" cm="1">
        <f t="array" ref="B5701">IF($A5701="","",INDEX(OpenMeteoAPI[LocationID],ROWS($B$2:B5701)))</f>
        <v/>
      </c>
      <c r="C5701" s="5" t="str" cm="1">
        <f t="array" ref="C5701">IF($A5701="","",INDEX(OpenMeteoAPI[ForecastDateTime],ROWS($C$2:C5701)))</f>
        <v/>
      </c>
      <c r="D5701" t="str">
        <f t="shared" si="89"/>
        <v/>
      </c>
      <c r="E5701" t="str" cm="1">
        <f t="array" ref="E5701">IF($K5701="","",_xlfn.IFS($K5701=0,_xlfn.UNICHAR(9728),$K5701&lt;=3,_xlfn.UNICHAR(9729),OR($K5701=45,$K5701=48),"~",AND($K5701&gt;=51,$K5701&lt;=67),_xlfn.UNICHAR(9748),AND($K5701&gt;=71,$K5701&lt;=77),_xlfn.UNICHAR(10052),AND($K5701&gt;=80,$K5701&lt;=82),_xlfn.UNICHAR(9748),AND($K5701&gt;=95,$K5701&lt;=99),_xlfn.UNICHAR(9889),TRUE,_xlfn.UNICHAR(9729)))</f>
        <v/>
      </c>
      <c r="F5701" t="str" cm="1">
        <f t="array" ref="F5701">IF($K5701="","",_xlfn.IFS($K5701=0,"Clear",$K5701&lt;=3,"Partly Cloudy",OR($K5701=45,$K5701=48),"Fog",AND($K5701&gt;=51,$K5701&lt;=67),"Drizzle",AND($K5701&gt;=71,$K5701&lt;=77),"Snow",AND($K5701&gt;=80,$K5701&lt;=82),"Rain Showers",AND($K5701&gt;=95,$K5701&lt;=99),"Thunderstorm",TRUE,"Cloudy"))</f>
        <v/>
      </c>
      <c r="G5701" s="3" t="str" cm="1">
        <f t="array" ref="G5701">IF($A5701="","",INDEX(OpenMeteoAPI[TemperatureC],ROWS($G$2:G5701)))</f>
        <v/>
      </c>
      <c r="H5701" s="4" t="str" cm="1">
        <f t="array" ref="H5701">IF($A5701="","",INDEX(OpenMeteoAPI[RelativeHumidityPct],ROWS($H$2:H5701))/100)</f>
        <v/>
      </c>
      <c r="I5701" s="4" t="str" cm="1">
        <f t="array" ref="I5701">IF($A5701="","",INDEX(OpenMeteoAPI[PrecipitationProbabilityPct],ROWS($I$2:I5701))/100)</f>
        <v/>
      </c>
      <c r="J5701" s="3" t="str" cm="1">
        <f t="array" ref="J5701">IF($A5701="","",INDEX(OpenMeteoAPI[PrecipitationMM],ROWS($J$2:J5701)))</f>
        <v/>
      </c>
      <c r="K5701" t="str" cm="1">
        <f t="array" ref="K5701">IF($A5701="","",INDEX(OpenMeteoAPI[WeatherCode],ROWS($K$2:K5701)))</f>
        <v/>
      </c>
      <c r="L5701" s="3" t="str" cm="1">
        <f t="array" ref="L5701">IF($A5701="","",INDEX(OpenMeteoAPI[WindSpeedKMH],ROWS($L$2:L5701)))</f>
        <v/>
      </c>
    </row>
    <row r="5702" spans="1:12">
      <c r="A5702" t="str" cm="1">
        <f t="array" ref="A5702">IFERROR(INDEX(OpenMeteoAPI[City],ROWS($A$2:A5702))&amp;", "&amp;INDEX(OpenMeteoAPI[CountryCode],ROWS($A$2:A5702)),"")</f>
        <v/>
      </c>
      <c r="B5702" t="str" cm="1">
        <f t="array" ref="B5702">IF($A5702="","",INDEX(OpenMeteoAPI[LocationID],ROWS($B$2:B5702)))</f>
        <v/>
      </c>
      <c r="C5702" s="5" t="str" cm="1">
        <f t="array" ref="C5702">IF($A5702="","",INDEX(OpenMeteoAPI[ForecastDateTime],ROWS($C$2:C5702)))</f>
        <v/>
      </c>
      <c r="D5702" t="str">
        <f t="shared" si="89"/>
        <v/>
      </c>
      <c r="E5702" t="str" cm="1">
        <f t="array" ref="E5702">IF($K5702="","",_xlfn.IFS($K5702=0,_xlfn.UNICHAR(9728),$K5702&lt;=3,_xlfn.UNICHAR(9729),OR($K5702=45,$K5702=48),"~",AND($K5702&gt;=51,$K5702&lt;=67),_xlfn.UNICHAR(9748),AND($K5702&gt;=71,$K5702&lt;=77),_xlfn.UNICHAR(10052),AND($K5702&gt;=80,$K5702&lt;=82),_xlfn.UNICHAR(9748),AND($K5702&gt;=95,$K5702&lt;=99),_xlfn.UNICHAR(9889),TRUE,_xlfn.UNICHAR(9729)))</f>
        <v/>
      </c>
      <c r="F5702" t="str" cm="1">
        <f t="array" ref="F5702">IF($K5702="","",_xlfn.IFS($K5702=0,"Clear",$K5702&lt;=3,"Partly Cloudy",OR($K5702=45,$K5702=48),"Fog",AND($K5702&gt;=51,$K5702&lt;=67),"Drizzle",AND($K5702&gt;=71,$K5702&lt;=77),"Snow",AND($K5702&gt;=80,$K5702&lt;=82),"Rain Showers",AND($K5702&gt;=95,$K5702&lt;=99),"Thunderstorm",TRUE,"Cloudy"))</f>
        <v/>
      </c>
      <c r="G5702" s="3" t="str" cm="1">
        <f t="array" ref="G5702">IF($A5702="","",INDEX(OpenMeteoAPI[TemperatureC],ROWS($G$2:G5702)))</f>
        <v/>
      </c>
      <c r="H5702" s="4" t="str" cm="1">
        <f t="array" ref="H5702">IF($A5702="","",INDEX(OpenMeteoAPI[RelativeHumidityPct],ROWS($H$2:H5702))/100)</f>
        <v/>
      </c>
      <c r="I5702" s="4" t="str" cm="1">
        <f t="array" ref="I5702">IF($A5702="","",INDEX(OpenMeteoAPI[PrecipitationProbabilityPct],ROWS($I$2:I5702))/100)</f>
        <v/>
      </c>
      <c r="J5702" s="3" t="str" cm="1">
        <f t="array" ref="J5702">IF($A5702="","",INDEX(OpenMeteoAPI[PrecipitationMM],ROWS($J$2:J5702)))</f>
        <v/>
      </c>
      <c r="K5702" t="str" cm="1">
        <f t="array" ref="K5702">IF($A5702="","",INDEX(OpenMeteoAPI[WeatherCode],ROWS($K$2:K5702)))</f>
        <v/>
      </c>
      <c r="L5702" s="3" t="str" cm="1">
        <f t="array" ref="L5702">IF($A5702="","",INDEX(OpenMeteoAPI[WindSpeedKMH],ROWS($L$2:L5702)))</f>
        <v/>
      </c>
    </row>
    <row r="5703" spans="1:12">
      <c r="A5703" t="str" cm="1">
        <f t="array" ref="A5703">IFERROR(INDEX(OpenMeteoAPI[City],ROWS($A$2:A5703))&amp;", "&amp;INDEX(OpenMeteoAPI[CountryCode],ROWS($A$2:A5703)),"")</f>
        <v/>
      </c>
      <c r="B5703" t="str" cm="1">
        <f t="array" ref="B5703">IF($A5703="","",INDEX(OpenMeteoAPI[LocationID],ROWS($B$2:B5703)))</f>
        <v/>
      </c>
      <c r="C5703" s="5" t="str" cm="1">
        <f t="array" ref="C5703">IF($A5703="","",INDEX(OpenMeteoAPI[ForecastDateTime],ROWS($C$2:C5703)))</f>
        <v/>
      </c>
      <c r="D5703" t="str">
        <f t="shared" si="89"/>
        <v/>
      </c>
      <c r="E5703" t="str" cm="1">
        <f t="array" ref="E5703">IF($K5703="","",_xlfn.IFS($K5703=0,_xlfn.UNICHAR(9728),$K5703&lt;=3,_xlfn.UNICHAR(9729),OR($K5703=45,$K5703=48),"~",AND($K5703&gt;=51,$K5703&lt;=67),_xlfn.UNICHAR(9748),AND($K5703&gt;=71,$K5703&lt;=77),_xlfn.UNICHAR(10052),AND($K5703&gt;=80,$K5703&lt;=82),_xlfn.UNICHAR(9748),AND($K5703&gt;=95,$K5703&lt;=99),_xlfn.UNICHAR(9889),TRUE,_xlfn.UNICHAR(9729)))</f>
        <v/>
      </c>
      <c r="F5703" t="str" cm="1">
        <f t="array" ref="F5703">IF($K5703="","",_xlfn.IFS($K5703=0,"Clear",$K5703&lt;=3,"Partly Cloudy",OR($K5703=45,$K5703=48),"Fog",AND($K5703&gt;=51,$K5703&lt;=67),"Drizzle",AND($K5703&gt;=71,$K5703&lt;=77),"Snow",AND($K5703&gt;=80,$K5703&lt;=82),"Rain Showers",AND($K5703&gt;=95,$K5703&lt;=99),"Thunderstorm",TRUE,"Cloudy"))</f>
        <v/>
      </c>
      <c r="G5703" s="3" t="str" cm="1">
        <f t="array" ref="G5703">IF($A5703="","",INDEX(OpenMeteoAPI[TemperatureC],ROWS($G$2:G5703)))</f>
        <v/>
      </c>
      <c r="H5703" s="4" t="str" cm="1">
        <f t="array" ref="H5703">IF($A5703="","",INDEX(OpenMeteoAPI[RelativeHumidityPct],ROWS($H$2:H5703))/100)</f>
        <v/>
      </c>
      <c r="I5703" s="4" t="str" cm="1">
        <f t="array" ref="I5703">IF($A5703="","",INDEX(OpenMeteoAPI[PrecipitationProbabilityPct],ROWS($I$2:I5703))/100)</f>
        <v/>
      </c>
      <c r="J5703" s="3" t="str" cm="1">
        <f t="array" ref="J5703">IF($A5703="","",INDEX(OpenMeteoAPI[PrecipitationMM],ROWS($J$2:J5703)))</f>
        <v/>
      </c>
      <c r="K5703" t="str" cm="1">
        <f t="array" ref="K5703">IF($A5703="","",INDEX(OpenMeteoAPI[WeatherCode],ROWS($K$2:K5703)))</f>
        <v/>
      </c>
      <c r="L5703" s="3" t="str" cm="1">
        <f t="array" ref="L5703">IF($A5703="","",INDEX(OpenMeteoAPI[WindSpeedKMH],ROWS($L$2:L5703)))</f>
        <v/>
      </c>
    </row>
    <row r="5704" spans="1:12">
      <c r="A5704" t="str" cm="1">
        <f t="array" ref="A5704">IFERROR(INDEX(OpenMeteoAPI[City],ROWS($A$2:A5704))&amp;", "&amp;INDEX(OpenMeteoAPI[CountryCode],ROWS($A$2:A5704)),"")</f>
        <v/>
      </c>
      <c r="B5704" t="str" cm="1">
        <f t="array" ref="B5704">IF($A5704="","",INDEX(OpenMeteoAPI[LocationID],ROWS($B$2:B5704)))</f>
        <v/>
      </c>
      <c r="C5704" s="5" t="str" cm="1">
        <f t="array" ref="C5704">IF($A5704="","",INDEX(OpenMeteoAPI[ForecastDateTime],ROWS($C$2:C5704)))</f>
        <v/>
      </c>
      <c r="D5704" t="str">
        <f t="shared" si="89"/>
        <v/>
      </c>
      <c r="E5704" t="str" cm="1">
        <f t="array" ref="E5704">IF($K5704="","",_xlfn.IFS($K5704=0,_xlfn.UNICHAR(9728),$K5704&lt;=3,_xlfn.UNICHAR(9729),OR($K5704=45,$K5704=48),"~",AND($K5704&gt;=51,$K5704&lt;=67),_xlfn.UNICHAR(9748),AND($K5704&gt;=71,$K5704&lt;=77),_xlfn.UNICHAR(10052),AND($K5704&gt;=80,$K5704&lt;=82),_xlfn.UNICHAR(9748),AND($K5704&gt;=95,$K5704&lt;=99),_xlfn.UNICHAR(9889),TRUE,_xlfn.UNICHAR(9729)))</f>
        <v/>
      </c>
      <c r="F5704" t="str" cm="1">
        <f t="array" ref="F5704">IF($K5704="","",_xlfn.IFS($K5704=0,"Clear",$K5704&lt;=3,"Partly Cloudy",OR($K5704=45,$K5704=48),"Fog",AND($K5704&gt;=51,$K5704&lt;=67),"Drizzle",AND($K5704&gt;=71,$K5704&lt;=77),"Snow",AND($K5704&gt;=80,$K5704&lt;=82),"Rain Showers",AND($K5704&gt;=95,$K5704&lt;=99),"Thunderstorm",TRUE,"Cloudy"))</f>
        <v/>
      </c>
      <c r="G5704" s="3" t="str" cm="1">
        <f t="array" ref="G5704">IF($A5704="","",INDEX(OpenMeteoAPI[TemperatureC],ROWS($G$2:G5704)))</f>
        <v/>
      </c>
      <c r="H5704" s="4" t="str" cm="1">
        <f t="array" ref="H5704">IF($A5704="","",INDEX(OpenMeteoAPI[RelativeHumidityPct],ROWS($H$2:H5704))/100)</f>
        <v/>
      </c>
      <c r="I5704" s="4" t="str" cm="1">
        <f t="array" ref="I5704">IF($A5704="","",INDEX(OpenMeteoAPI[PrecipitationProbabilityPct],ROWS($I$2:I5704))/100)</f>
        <v/>
      </c>
      <c r="J5704" s="3" t="str" cm="1">
        <f t="array" ref="J5704">IF($A5704="","",INDEX(OpenMeteoAPI[PrecipitationMM],ROWS($J$2:J5704)))</f>
        <v/>
      </c>
      <c r="K5704" t="str" cm="1">
        <f t="array" ref="K5704">IF($A5704="","",INDEX(OpenMeteoAPI[WeatherCode],ROWS($K$2:K5704)))</f>
        <v/>
      </c>
      <c r="L5704" s="3" t="str" cm="1">
        <f t="array" ref="L5704">IF($A5704="","",INDEX(OpenMeteoAPI[WindSpeedKMH],ROWS($L$2:L5704)))</f>
        <v/>
      </c>
    </row>
    <row r="5705" spans="1:12">
      <c r="A5705" t="str" cm="1">
        <f t="array" ref="A5705">IFERROR(INDEX(OpenMeteoAPI[City],ROWS($A$2:A5705))&amp;", "&amp;INDEX(OpenMeteoAPI[CountryCode],ROWS($A$2:A5705)),"")</f>
        <v/>
      </c>
      <c r="B5705" t="str" cm="1">
        <f t="array" ref="B5705">IF($A5705="","",INDEX(OpenMeteoAPI[LocationID],ROWS($B$2:B5705)))</f>
        <v/>
      </c>
      <c r="C5705" s="5" t="str" cm="1">
        <f t="array" ref="C5705">IF($A5705="","",INDEX(OpenMeteoAPI[ForecastDateTime],ROWS($C$2:C5705)))</f>
        <v/>
      </c>
      <c r="D5705" t="str">
        <f t="shared" si="89"/>
        <v/>
      </c>
      <c r="E5705" t="str" cm="1">
        <f t="array" ref="E5705">IF($K5705="","",_xlfn.IFS($K5705=0,_xlfn.UNICHAR(9728),$K5705&lt;=3,_xlfn.UNICHAR(9729),OR($K5705=45,$K5705=48),"~",AND($K5705&gt;=51,$K5705&lt;=67),_xlfn.UNICHAR(9748),AND($K5705&gt;=71,$K5705&lt;=77),_xlfn.UNICHAR(10052),AND($K5705&gt;=80,$K5705&lt;=82),_xlfn.UNICHAR(9748),AND($K5705&gt;=95,$K5705&lt;=99),_xlfn.UNICHAR(9889),TRUE,_xlfn.UNICHAR(9729)))</f>
        <v/>
      </c>
      <c r="F5705" t="str" cm="1">
        <f t="array" ref="F5705">IF($K5705="","",_xlfn.IFS($K5705=0,"Clear",$K5705&lt;=3,"Partly Cloudy",OR($K5705=45,$K5705=48),"Fog",AND($K5705&gt;=51,$K5705&lt;=67),"Drizzle",AND($K5705&gt;=71,$K5705&lt;=77),"Snow",AND($K5705&gt;=80,$K5705&lt;=82),"Rain Showers",AND($K5705&gt;=95,$K5705&lt;=99),"Thunderstorm",TRUE,"Cloudy"))</f>
        <v/>
      </c>
      <c r="G5705" s="3" t="str" cm="1">
        <f t="array" ref="G5705">IF($A5705="","",INDEX(OpenMeteoAPI[TemperatureC],ROWS($G$2:G5705)))</f>
        <v/>
      </c>
      <c r="H5705" s="4" t="str" cm="1">
        <f t="array" ref="H5705">IF($A5705="","",INDEX(OpenMeteoAPI[RelativeHumidityPct],ROWS($H$2:H5705))/100)</f>
        <v/>
      </c>
      <c r="I5705" s="4" t="str" cm="1">
        <f t="array" ref="I5705">IF($A5705="","",INDEX(OpenMeteoAPI[PrecipitationProbabilityPct],ROWS($I$2:I5705))/100)</f>
        <v/>
      </c>
      <c r="J5705" s="3" t="str" cm="1">
        <f t="array" ref="J5705">IF($A5705="","",INDEX(OpenMeteoAPI[PrecipitationMM],ROWS($J$2:J5705)))</f>
        <v/>
      </c>
      <c r="K5705" t="str" cm="1">
        <f t="array" ref="K5705">IF($A5705="","",INDEX(OpenMeteoAPI[WeatherCode],ROWS($K$2:K5705)))</f>
        <v/>
      </c>
      <c r="L5705" s="3" t="str" cm="1">
        <f t="array" ref="L5705">IF($A5705="","",INDEX(OpenMeteoAPI[WindSpeedKMH],ROWS($L$2:L5705)))</f>
        <v/>
      </c>
    </row>
    <row r="5706" spans="1:12">
      <c r="A5706" t="str" cm="1">
        <f t="array" ref="A5706">IFERROR(INDEX(OpenMeteoAPI[City],ROWS($A$2:A5706))&amp;", "&amp;INDEX(OpenMeteoAPI[CountryCode],ROWS($A$2:A5706)),"")</f>
        <v/>
      </c>
      <c r="B5706" t="str" cm="1">
        <f t="array" ref="B5706">IF($A5706="","",INDEX(OpenMeteoAPI[LocationID],ROWS($B$2:B5706)))</f>
        <v/>
      </c>
      <c r="C5706" s="5" t="str" cm="1">
        <f t="array" ref="C5706">IF($A5706="","",INDEX(OpenMeteoAPI[ForecastDateTime],ROWS($C$2:C5706)))</f>
        <v/>
      </c>
      <c r="D5706" t="str">
        <f t="shared" si="89"/>
        <v/>
      </c>
      <c r="E5706" t="str" cm="1">
        <f t="array" ref="E5706">IF($K5706="","",_xlfn.IFS($K5706=0,_xlfn.UNICHAR(9728),$K5706&lt;=3,_xlfn.UNICHAR(9729),OR($K5706=45,$K5706=48),"~",AND($K5706&gt;=51,$K5706&lt;=67),_xlfn.UNICHAR(9748),AND($K5706&gt;=71,$K5706&lt;=77),_xlfn.UNICHAR(10052),AND($K5706&gt;=80,$K5706&lt;=82),_xlfn.UNICHAR(9748),AND($K5706&gt;=95,$K5706&lt;=99),_xlfn.UNICHAR(9889),TRUE,_xlfn.UNICHAR(9729)))</f>
        <v/>
      </c>
      <c r="F5706" t="str" cm="1">
        <f t="array" ref="F5706">IF($K5706="","",_xlfn.IFS($K5706=0,"Clear",$K5706&lt;=3,"Partly Cloudy",OR($K5706=45,$K5706=48),"Fog",AND($K5706&gt;=51,$K5706&lt;=67),"Drizzle",AND($K5706&gt;=71,$K5706&lt;=77),"Snow",AND($K5706&gt;=80,$K5706&lt;=82),"Rain Showers",AND($K5706&gt;=95,$K5706&lt;=99),"Thunderstorm",TRUE,"Cloudy"))</f>
        <v/>
      </c>
      <c r="G5706" s="3" t="str" cm="1">
        <f t="array" ref="G5706">IF($A5706="","",INDEX(OpenMeteoAPI[TemperatureC],ROWS($G$2:G5706)))</f>
        <v/>
      </c>
      <c r="H5706" s="4" t="str" cm="1">
        <f t="array" ref="H5706">IF($A5706="","",INDEX(OpenMeteoAPI[RelativeHumidityPct],ROWS($H$2:H5706))/100)</f>
        <v/>
      </c>
      <c r="I5706" s="4" t="str" cm="1">
        <f t="array" ref="I5706">IF($A5706="","",INDEX(OpenMeteoAPI[PrecipitationProbabilityPct],ROWS($I$2:I5706))/100)</f>
        <v/>
      </c>
      <c r="J5706" s="3" t="str" cm="1">
        <f t="array" ref="J5706">IF($A5706="","",INDEX(OpenMeteoAPI[PrecipitationMM],ROWS($J$2:J5706)))</f>
        <v/>
      </c>
      <c r="K5706" t="str" cm="1">
        <f t="array" ref="K5706">IF($A5706="","",INDEX(OpenMeteoAPI[WeatherCode],ROWS($K$2:K5706)))</f>
        <v/>
      </c>
      <c r="L5706" s="3" t="str" cm="1">
        <f t="array" ref="L5706">IF($A5706="","",INDEX(OpenMeteoAPI[WindSpeedKMH],ROWS($L$2:L5706)))</f>
        <v/>
      </c>
    </row>
    <row r="5707" spans="1:12">
      <c r="A5707" t="str" cm="1">
        <f t="array" ref="A5707">IFERROR(INDEX(OpenMeteoAPI[City],ROWS($A$2:A5707))&amp;", "&amp;INDEX(OpenMeteoAPI[CountryCode],ROWS($A$2:A5707)),"")</f>
        <v/>
      </c>
      <c r="B5707" t="str" cm="1">
        <f t="array" ref="B5707">IF($A5707="","",INDEX(OpenMeteoAPI[LocationID],ROWS($B$2:B5707)))</f>
        <v/>
      </c>
      <c r="C5707" s="5" t="str" cm="1">
        <f t="array" ref="C5707">IF($A5707="","",INDEX(OpenMeteoAPI[ForecastDateTime],ROWS($C$2:C5707)))</f>
        <v/>
      </c>
      <c r="D5707" t="str">
        <f t="shared" si="89"/>
        <v/>
      </c>
      <c r="E5707" t="str" cm="1">
        <f t="array" ref="E5707">IF($K5707="","",_xlfn.IFS($K5707=0,_xlfn.UNICHAR(9728),$K5707&lt;=3,_xlfn.UNICHAR(9729),OR($K5707=45,$K5707=48),"~",AND($K5707&gt;=51,$K5707&lt;=67),_xlfn.UNICHAR(9748),AND($K5707&gt;=71,$K5707&lt;=77),_xlfn.UNICHAR(10052),AND($K5707&gt;=80,$K5707&lt;=82),_xlfn.UNICHAR(9748),AND($K5707&gt;=95,$K5707&lt;=99),_xlfn.UNICHAR(9889),TRUE,_xlfn.UNICHAR(9729)))</f>
        <v/>
      </c>
      <c r="F5707" t="str" cm="1">
        <f t="array" ref="F5707">IF($K5707="","",_xlfn.IFS($K5707=0,"Clear",$K5707&lt;=3,"Partly Cloudy",OR($K5707=45,$K5707=48),"Fog",AND($K5707&gt;=51,$K5707&lt;=67),"Drizzle",AND($K5707&gt;=71,$K5707&lt;=77),"Snow",AND($K5707&gt;=80,$K5707&lt;=82),"Rain Showers",AND($K5707&gt;=95,$K5707&lt;=99),"Thunderstorm",TRUE,"Cloudy"))</f>
        <v/>
      </c>
      <c r="G5707" s="3" t="str" cm="1">
        <f t="array" ref="G5707">IF($A5707="","",INDEX(OpenMeteoAPI[TemperatureC],ROWS($G$2:G5707)))</f>
        <v/>
      </c>
      <c r="H5707" s="4" t="str" cm="1">
        <f t="array" ref="H5707">IF($A5707="","",INDEX(OpenMeteoAPI[RelativeHumidityPct],ROWS($H$2:H5707))/100)</f>
        <v/>
      </c>
      <c r="I5707" s="4" t="str" cm="1">
        <f t="array" ref="I5707">IF($A5707="","",INDEX(OpenMeteoAPI[PrecipitationProbabilityPct],ROWS($I$2:I5707))/100)</f>
        <v/>
      </c>
      <c r="J5707" s="3" t="str" cm="1">
        <f t="array" ref="J5707">IF($A5707="","",INDEX(OpenMeteoAPI[PrecipitationMM],ROWS($J$2:J5707)))</f>
        <v/>
      </c>
      <c r="K5707" t="str" cm="1">
        <f t="array" ref="K5707">IF($A5707="","",INDEX(OpenMeteoAPI[WeatherCode],ROWS($K$2:K5707)))</f>
        <v/>
      </c>
      <c r="L5707" s="3" t="str" cm="1">
        <f t="array" ref="L5707">IF($A5707="","",INDEX(OpenMeteoAPI[WindSpeedKMH],ROWS($L$2:L5707)))</f>
        <v/>
      </c>
    </row>
    <row r="5708" spans="1:12">
      <c r="A5708" t="str" cm="1">
        <f t="array" ref="A5708">IFERROR(INDEX(OpenMeteoAPI[City],ROWS($A$2:A5708))&amp;", "&amp;INDEX(OpenMeteoAPI[CountryCode],ROWS($A$2:A5708)),"")</f>
        <v/>
      </c>
      <c r="B5708" t="str" cm="1">
        <f t="array" ref="B5708">IF($A5708="","",INDEX(OpenMeteoAPI[LocationID],ROWS($B$2:B5708)))</f>
        <v/>
      </c>
      <c r="C5708" s="5" t="str" cm="1">
        <f t="array" ref="C5708">IF($A5708="","",INDEX(OpenMeteoAPI[ForecastDateTime],ROWS($C$2:C5708)))</f>
        <v/>
      </c>
      <c r="D5708" t="str">
        <f t="shared" si="89"/>
        <v/>
      </c>
      <c r="E5708" t="str" cm="1">
        <f t="array" ref="E5708">IF($K5708="","",_xlfn.IFS($K5708=0,_xlfn.UNICHAR(9728),$K5708&lt;=3,_xlfn.UNICHAR(9729),OR($K5708=45,$K5708=48),"~",AND($K5708&gt;=51,$K5708&lt;=67),_xlfn.UNICHAR(9748),AND($K5708&gt;=71,$K5708&lt;=77),_xlfn.UNICHAR(10052),AND($K5708&gt;=80,$K5708&lt;=82),_xlfn.UNICHAR(9748),AND($K5708&gt;=95,$K5708&lt;=99),_xlfn.UNICHAR(9889),TRUE,_xlfn.UNICHAR(9729)))</f>
        <v/>
      </c>
      <c r="F5708" t="str" cm="1">
        <f t="array" ref="F5708">IF($K5708="","",_xlfn.IFS($K5708=0,"Clear",$K5708&lt;=3,"Partly Cloudy",OR($K5708=45,$K5708=48),"Fog",AND($K5708&gt;=51,$K5708&lt;=67),"Drizzle",AND($K5708&gt;=71,$K5708&lt;=77),"Snow",AND($K5708&gt;=80,$K5708&lt;=82),"Rain Showers",AND($K5708&gt;=95,$K5708&lt;=99),"Thunderstorm",TRUE,"Cloudy"))</f>
        <v/>
      </c>
      <c r="G5708" s="3" t="str" cm="1">
        <f t="array" ref="G5708">IF($A5708="","",INDEX(OpenMeteoAPI[TemperatureC],ROWS($G$2:G5708)))</f>
        <v/>
      </c>
      <c r="H5708" s="4" t="str" cm="1">
        <f t="array" ref="H5708">IF($A5708="","",INDEX(OpenMeteoAPI[RelativeHumidityPct],ROWS($H$2:H5708))/100)</f>
        <v/>
      </c>
      <c r="I5708" s="4" t="str" cm="1">
        <f t="array" ref="I5708">IF($A5708="","",INDEX(OpenMeteoAPI[PrecipitationProbabilityPct],ROWS($I$2:I5708))/100)</f>
        <v/>
      </c>
      <c r="J5708" s="3" t="str" cm="1">
        <f t="array" ref="J5708">IF($A5708="","",INDEX(OpenMeteoAPI[PrecipitationMM],ROWS($J$2:J5708)))</f>
        <v/>
      </c>
      <c r="K5708" t="str" cm="1">
        <f t="array" ref="K5708">IF($A5708="","",INDEX(OpenMeteoAPI[WeatherCode],ROWS($K$2:K5708)))</f>
        <v/>
      </c>
      <c r="L5708" s="3" t="str" cm="1">
        <f t="array" ref="L5708">IF($A5708="","",INDEX(OpenMeteoAPI[WindSpeedKMH],ROWS($L$2:L5708)))</f>
        <v/>
      </c>
    </row>
    <row r="5709" spans="1:12">
      <c r="A5709" t="str" cm="1">
        <f t="array" ref="A5709">IFERROR(INDEX(OpenMeteoAPI[City],ROWS($A$2:A5709))&amp;", "&amp;INDEX(OpenMeteoAPI[CountryCode],ROWS($A$2:A5709)),"")</f>
        <v/>
      </c>
      <c r="B5709" t="str" cm="1">
        <f t="array" ref="B5709">IF($A5709="","",INDEX(OpenMeteoAPI[LocationID],ROWS($B$2:B5709)))</f>
        <v/>
      </c>
      <c r="C5709" s="5" t="str" cm="1">
        <f t="array" ref="C5709">IF($A5709="","",INDEX(OpenMeteoAPI[ForecastDateTime],ROWS($C$2:C5709)))</f>
        <v/>
      </c>
      <c r="D5709" t="str">
        <f t="shared" si="89"/>
        <v/>
      </c>
      <c r="E5709" t="str" cm="1">
        <f t="array" ref="E5709">IF($K5709="","",_xlfn.IFS($K5709=0,_xlfn.UNICHAR(9728),$K5709&lt;=3,_xlfn.UNICHAR(9729),OR($K5709=45,$K5709=48),"~",AND($K5709&gt;=51,$K5709&lt;=67),_xlfn.UNICHAR(9748),AND($K5709&gt;=71,$K5709&lt;=77),_xlfn.UNICHAR(10052),AND($K5709&gt;=80,$K5709&lt;=82),_xlfn.UNICHAR(9748),AND($K5709&gt;=95,$K5709&lt;=99),_xlfn.UNICHAR(9889),TRUE,_xlfn.UNICHAR(9729)))</f>
        <v/>
      </c>
      <c r="F5709" t="str" cm="1">
        <f t="array" ref="F5709">IF($K5709="","",_xlfn.IFS($K5709=0,"Clear",$K5709&lt;=3,"Partly Cloudy",OR($K5709=45,$K5709=48),"Fog",AND($K5709&gt;=51,$K5709&lt;=67),"Drizzle",AND($K5709&gt;=71,$K5709&lt;=77),"Snow",AND($K5709&gt;=80,$K5709&lt;=82),"Rain Showers",AND($K5709&gt;=95,$K5709&lt;=99),"Thunderstorm",TRUE,"Cloudy"))</f>
        <v/>
      </c>
      <c r="G5709" s="3" t="str" cm="1">
        <f t="array" ref="G5709">IF($A5709="","",INDEX(OpenMeteoAPI[TemperatureC],ROWS($G$2:G5709)))</f>
        <v/>
      </c>
      <c r="H5709" s="4" t="str" cm="1">
        <f t="array" ref="H5709">IF($A5709="","",INDEX(OpenMeteoAPI[RelativeHumidityPct],ROWS($H$2:H5709))/100)</f>
        <v/>
      </c>
      <c r="I5709" s="4" t="str" cm="1">
        <f t="array" ref="I5709">IF($A5709="","",INDEX(OpenMeteoAPI[PrecipitationProbabilityPct],ROWS($I$2:I5709))/100)</f>
        <v/>
      </c>
      <c r="J5709" s="3" t="str" cm="1">
        <f t="array" ref="J5709">IF($A5709="","",INDEX(OpenMeteoAPI[PrecipitationMM],ROWS($J$2:J5709)))</f>
        <v/>
      </c>
      <c r="K5709" t="str" cm="1">
        <f t="array" ref="K5709">IF($A5709="","",INDEX(OpenMeteoAPI[WeatherCode],ROWS($K$2:K5709)))</f>
        <v/>
      </c>
      <c r="L5709" s="3" t="str" cm="1">
        <f t="array" ref="L5709">IF($A5709="","",INDEX(OpenMeteoAPI[WindSpeedKMH],ROWS($L$2:L5709)))</f>
        <v/>
      </c>
    </row>
    <row r="5710" spans="1:12">
      <c r="A5710" t="str" cm="1">
        <f t="array" ref="A5710">IFERROR(INDEX(OpenMeteoAPI[City],ROWS($A$2:A5710))&amp;", "&amp;INDEX(OpenMeteoAPI[CountryCode],ROWS($A$2:A5710)),"")</f>
        <v/>
      </c>
      <c r="B5710" t="str" cm="1">
        <f t="array" ref="B5710">IF($A5710="","",INDEX(OpenMeteoAPI[LocationID],ROWS($B$2:B5710)))</f>
        <v/>
      </c>
      <c r="C5710" s="5" t="str" cm="1">
        <f t="array" ref="C5710">IF($A5710="","",INDEX(OpenMeteoAPI[ForecastDateTime],ROWS($C$2:C5710)))</f>
        <v/>
      </c>
      <c r="D5710" t="str">
        <f t="shared" si="89"/>
        <v/>
      </c>
      <c r="E5710" t="str" cm="1">
        <f t="array" ref="E5710">IF($K5710="","",_xlfn.IFS($K5710=0,_xlfn.UNICHAR(9728),$K5710&lt;=3,_xlfn.UNICHAR(9729),OR($K5710=45,$K5710=48),"~",AND($K5710&gt;=51,$K5710&lt;=67),_xlfn.UNICHAR(9748),AND($K5710&gt;=71,$K5710&lt;=77),_xlfn.UNICHAR(10052),AND($K5710&gt;=80,$K5710&lt;=82),_xlfn.UNICHAR(9748),AND($K5710&gt;=95,$K5710&lt;=99),_xlfn.UNICHAR(9889),TRUE,_xlfn.UNICHAR(9729)))</f>
        <v/>
      </c>
      <c r="F5710" t="str" cm="1">
        <f t="array" ref="F5710">IF($K5710="","",_xlfn.IFS($K5710=0,"Clear",$K5710&lt;=3,"Partly Cloudy",OR($K5710=45,$K5710=48),"Fog",AND($K5710&gt;=51,$K5710&lt;=67),"Drizzle",AND($K5710&gt;=71,$K5710&lt;=77),"Snow",AND($K5710&gt;=80,$K5710&lt;=82),"Rain Showers",AND($K5710&gt;=95,$K5710&lt;=99),"Thunderstorm",TRUE,"Cloudy"))</f>
        <v/>
      </c>
      <c r="G5710" s="3" t="str" cm="1">
        <f t="array" ref="G5710">IF($A5710="","",INDEX(OpenMeteoAPI[TemperatureC],ROWS($G$2:G5710)))</f>
        <v/>
      </c>
      <c r="H5710" s="4" t="str" cm="1">
        <f t="array" ref="H5710">IF($A5710="","",INDEX(OpenMeteoAPI[RelativeHumidityPct],ROWS($H$2:H5710))/100)</f>
        <v/>
      </c>
      <c r="I5710" s="4" t="str" cm="1">
        <f t="array" ref="I5710">IF($A5710="","",INDEX(OpenMeteoAPI[PrecipitationProbabilityPct],ROWS($I$2:I5710))/100)</f>
        <v/>
      </c>
      <c r="J5710" s="3" t="str" cm="1">
        <f t="array" ref="J5710">IF($A5710="","",INDEX(OpenMeteoAPI[PrecipitationMM],ROWS($J$2:J5710)))</f>
        <v/>
      </c>
      <c r="K5710" t="str" cm="1">
        <f t="array" ref="K5710">IF($A5710="","",INDEX(OpenMeteoAPI[WeatherCode],ROWS($K$2:K5710)))</f>
        <v/>
      </c>
      <c r="L5710" s="3" t="str" cm="1">
        <f t="array" ref="L5710">IF($A5710="","",INDEX(OpenMeteoAPI[WindSpeedKMH],ROWS($L$2:L5710)))</f>
        <v/>
      </c>
    </row>
    <row r="5711" spans="1:12">
      <c r="A5711" t="str" cm="1">
        <f t="array" ref="A5711">IFERROR(INDEX(OpenMeteoAPI[City],ROWS($A$2:A5711))&amp;", "&amp;INDEX(OpenMeteoAPI[CountryCode],ROWS($A$2:A5711)),"")</f>
        <v/>
      </c>
      <c r="B5711" t="str" cm="1">
        <f t="array" ref="B5711">IF($A5711="","",INDEX(OpenMeteoAPI[LocationID],ROWS($B$2:B5711)))</f>
        <v/>
      </c>
      <c r="C5711" s="5" t="str" cm="1">
        <f t="array" ref="C5711">IF($A5711="","",INDEX(OpenMeteoAPI[ForecastDateTime],ROWS($C$2:C5711)))</f>
        <v/>
      </c>
      <c r="D5711" t="str">
        <f t="shared" si="89"/>
        <v/>
      </c>
      <c r="E5711" t="str" cm="1">
        <f t="array" ref="E5711">IF($K5711="","",_xlfn.IFS($K5711=0,_xlfn.UNICHAR(9728),$K5711&lt;=3,_xlfn.UNICHAR(9729),OR($K5711=45,$K5711=48),"~",AND($K5711&gt;=51,$K5711&lt;=67),_xlfn.UNICHAR(9748),AND($K5711&gt;=71,$K5711&lt;=77),_xlfn.UNICHAR(10052),AND($K5711&gt;=80,$K5711&lt;=82),_xlfn.UNICHAR(9748),AND($K5711&gt;=95,$K5711&lt;=99),_xlfn.UNICHAR(9889),TRUE,_xlfn.UNICHAR(9729)))</f>
        <v/>
      </c>
      <c r="F5711" t="str" cm="1">
        <f t="array" ref="F5711">IF($K5711="","",_xlfn.IFS($K5711=0,"Clear",$K5711&lt;=3,"Partly Cloudy",OR($K5711=45,$K5711=48),"Fog",AND($K5711&gt;=51,$K5711&lt;=67),"Drizzle",AND($K5711&gt;=71,$K5711&lt;=77),"Snow",AND($K5711&gt;=80,$K5711&lt;=82),"Rain Showers",AND($K5711&gt;=95,$K5711&lt;=99),"Thunderstorm",TRUE,"Cloudy"))</f>
        <v/>
      </c>
      <c r="G5711" s="3" t="str" cm="1">
        <f t="array" ref="G5711">IF($A5711="","",INDEX(OpenMeteoAPI[TemperatureC],ROWS($G$2:G5711)))</f>
        <v/>
      </c>
      <c r="H5711" s="4" t="str" cm="1">
        <f t="array" ref="H5711">IF($A5711="","",INDEX(OpenMeteoAPI[RelativeHumidityPct],ROWS($H$2:H5711))/100)</f>
        <v/>
      </c>
      <c r="I5711" s="4" t="str" cm="1">
        <f t="array" ref="I5711">IF($A5711="","",INDEX(OpenMeteoAPI[PrecipitationProbabilityPct],ROWS($I$2:I5711))/100)</f>
        <v/>
      </c>
      <c r="J5711" s="3" t="str" cm="1">
        <f t="array" ref="J5711">IF($A5711="","",INDEX(OpenMeteoAPI[PrecipitationMM],ROWS($J$2:J5711)))</f>
        <v/>
      </c>
      <c r="K5711" t="str" cm="1">
        <f t="array" ref="K5711">IF($A5711="","",INDEX(OpenMeteoAPI[WeatherCode],ROWS($K$2:K5711)))</f>
        <v/>
      </c>
      <c r="L5711" s="3" t="str" cm="1">
        <f t="array" ref="L5711">IF($A5711="","",INDEX(OpenMeteoAPI[WindSpeedKMH],ROWS($L$2:L5711)))</f>
        <v/>
      </c>
    </row>
    <row r="5712" spans="1:12">
      <c r="A5712" t="str" cm="1">
        <f t="array" ref="A5712">IFERROR(INDEX(OpenMeteoAPI[City],ROWS($A$2:A5712))&amp;", "&amp;INDEX(OpenMeteoAPI[CountryCode],ROWS($A$2:A5712)),"")</f>
        <v/>
      </c>
      <c r="B5712" t="str" cm="1">
        <f t="array" ref="B5712">IF($A5712="","",INDEX(OpenMeteoAPI[LocationID],ROWS($B$2:B5712)))</f>
        <v/>
      </c>
      <c r="C5712" s="5" t="str" cm="1">
        <f t="array" ref="C5712">IF($A5712="","",INDEX(OpenMeteoAPI[ForecastDateTime],ROWS($C$2:C5712)))</f>
        <v/>
      </c>
      <c r="D5712" t="str">
        <f t="shared" si="89"/>
        <v/>
      </c>
      <c r="E5712" t="str" cm="1">
        <f t="array" ref="E5712">IF($K5712="","",_xlfn.IFS($K5712=0,_xlfn.UNICHAR(9728),$K5712&lt;=3,_xlfn.UNICHAR(9729),OR($K5712=45,$K5712=48),"~",AND($K5712&gt;=51,$K5712&lt;=67),_xlfn.UNICHAR(9748),AND($K5712&gt;=71,$K5712&lt;=77),_xlfn.UNICHAR(10052),AND($K5712&gt;=80,$K5712&lt;=82),_xlfn.UNICHAR(9748),AND($K5712&gt;=95,$K5712&lt;=99),_xlfn.UNICHAR(9889),TRUE,_xlfn.UNICHAR(9729)))</f>
        <v/>
      </c>
      <c r="F5712" t="str" cm="1">
        <f t="array" ref="F5712">IF($K5712="","",_xlfn.IFS($K5712=0,"Clear",$K5712&lt;=3,"Partly Cloudy",OR($K5712=45,$K5712=48),"Fog",AND($K5712&gt;=51,$K5712&lt;=67),"Drizzle",AND($K5712&gt;=71,$K5712&lt;=77),"Snow",AND($K5712&gt;=80,$K5712&lt;=82),"Rain Showers",AND($K5712&gt;=95,$K5712&lt;=99),"Thunderstorm",TRUE,"Cloudy"))</f>
        <v/>
      </c>
      <c r="G5712" s="3" t="str" cm="1">
        <f t="array" ref="G5712">IF($A5712="","",INDEX(OpenMeteoAPI[TemperatureC],ROWS($G$2:G5712)))</f>
        <v/>
      </c>
      <c r="H5712" s="4" t="str" cm="1">
        <f t="array" ref="H5712">IF($A5712="","",INDEX(OpenMeteoAPI[RelativeHumidityPct],ROWS($H$2:H5712))/100)</f>
        <v/>
      </c>
      <c r="I5712" s="4" t="str" cm="1">
        <f t="array" ref="I5712">IF($A5712="","",INDEX(OpenMeteoAPI[PrecipitationProbabilityPct],ROWS($I$2:I5712))/100)</f>
        <v/>
      </c>
      <c r="J5712" s="3" t="str" cm="1">
        <f t="array" ref="J5712">IF($A5712="","",INDEX(OpenMeteoAPI[PrecipitationMM],ROWS($J$2:J5712)))</f>
        <v/>
      </c>
      <c r="K5712" t="str" cm="1">
        <f t="array" ref="K5712">IF($A5712="","",INDEX(OpenMeteoAPI[WeatherCode],ROWS($K$2:K5712)))</f>
        <v/>
      </c>
      <c r="L5712" s="3" t="str" cm="1">
        <f t="array" ref="L5712">IF($A5712="","",INDEX(OpenMeteoAPI[WindSpeedKMH],ROWS($L$2:L5712)))</f>
        <v/>
      </c>
    </row>
    <row r="5713" spans="1:12">
      <c r="A5713" t="str" cm="1">
        <f t="array" ref="A5713">IFERROR(INDEX(OpenMeteoAPI[City],ROWS($A$2:A5713))&amp;", "&amp;INDEX(OpenMeteoAPI[CountryCode],ROWS($A$2:A5713)),"")</f>
        <v/>
      </c>
      <c r="B5713" t="str" cm="1">
        <f t="array" ref="B5713">IF($A5713="","",INDEX(OpenMeteoAPI[LocationID],ROWS($B$2:B5713)))</f>
        <v/>
      </c>
      <c r="C5713" s="5" t="str" cm="1">
        <f t="array" ref="C5713">IF($A5713="","",INDEX(OpenMeteoAPI[ForecastDateTime],ROWS($C$2:C5713)))</f>
        <v/>
      </c>
      <c r="D5713" t="str">
        <f t="shared" si="89"/>
        <v/>
      </c>
      <c r="E5713" t="str" cm="1">
        <f t="array" ref="E5713">IF($K5713="","",_xlfn.IFS($K5713=0,_xlfn.UNICHAR(9728),$K5713&lt;=3,_xlfn.UNICHAR(9729),OR($K5713=45,$K5713=48),"~",AND($K5713&gt;=51,$K5713&lt;=67),_xlfn.UNICHAR(9748),AND($K5713&gt;=71,$K5713&lt;=77),_xlfn.UNICHAR(10052),AND($K5713&gt;=80,$K5713&lt;=82),_xlfn.UNICHAR(9748),AND($K5713&gt;=95,$K5713&lt;=99),_xlfn.UNICHAR(9889),TRUE,_xlfn.UNICHAR(9729)))</f>
        <v/>
      </c>
      <c r="F5713" t="str" cm="1">
        <f t="array" ref="F5713">IF($K5713="","",_xlfn.IFS($K5713=0,"Clear",$K5713&lt;=3,"Partly Cloudy",OR($K5713=45,$K5713=48),"Fog",AND($K5713&gt;=51,$K5713&lt;=67),"Drizzle",AND($K5713&gt;=71,$K5713&lt;=77),"Snow",AND($K5713&gt;=80,$K5713&lt;=82),"Rain Showers",AND($K5713&gt;=95,$K5713&lt;=99),"Thunderstorm",TRUE,"Cloudy"))</f>
        <v/>
      </c>
      <c r="G5713" s="3" t="str" cm="1">
        <f t="array" ref="G5713">IF($A5713="","",INDEX(OpenMeteoAPI[TemperatureC],ROWS($G$2:G5713)))</f>
        <v/>
      </c>
      <c r="H5713" s="4" t="str" cm="1">
        <f t="array" ref="H5713">IF($A5713="","",INDEX(OpenMeteoAPI[RelativeHumidityPct],ROWS($H$2:H5713))/100)</f>
        <v/>
      </c>
      <c r="I5713" s="4" t="str" cm="1">
        <f t="array" ref="I5713">IF($A5713="","",INDEX(OpenMeteoAPI[PrecipitationProbabilityPct],ROWS($I$2:I5713))/100)</f>
        <v/>
      </c>
      <c r="J5713" s="3" t="str" cm="1">
        <f t="array" ref="J5713">IF($A5713="","",INDEX(OpenMeteoAPI[PrecipitationMM],ROWS($J$2:J5713)))</f>
        <v/>
      </c>
      <c r="K5713" t="str" cm="1">
        <f t="array" ref="K5713">IF($A5713="","",INDEX(OpenMeteoAPI[WeatherCode],ROWS($K$2:K5713)))</f>
        <v/>
      </c>
      <c r="L5713" s="3" t="str" cm="1">
        <f t="array" ref="L5713">IF($A5713="","",INDEX(OpenMeteoAPI[WindSpeedKMH],ROWS($L$2:L5713)))</f>
        <v/>
      </c>
    </row>
    <row r="5714" spans="1:12">
      <c r="A5714" t="str" cm="1">
        <f t="array" ref="A5714">IFERROR(INDEX(OpenMeteoAPI[City],ROWS($A$2:A5714))&amp;", "&amp;INDEX(OpenMeteoAPI[CountryCode],ROWS($A$2:A5714)),"")</f>
        <v/>
      </c>
      <c r="B5714" t="str" cm="1">
        <f t="array" ref="B5714">IF($A5714="","",INDEX(OpenMeteoAPI[LocationID],ROWS($B$2:B5714)))</f>
        <v/>
      </c>
      <c r="C5714" s="5" t="str" cm="1">
        <f t="array" ref="C5714">IF($A5714="","",INDEX(OpenMeteoAPI[ForecastDateTime],ROWS($C$2:C5714)))</f>
        <v/>
      </c>
      <c r="D5714" t="str">
        <f t="shared" si="89"/>
        <v/>
      </c>
      <c r="E5714" t="str" cm="1">
        <f t="array" ref="E5714">IF($K5714="","",_xlfn.IFS($K5714=0,_xlfn.UNICHAR(9728),$K5714&lt;=3,_xlfn.UNICHAR(9729),OR($K5714=45,$K5714=48),"~",AND($K5714&gt;=51,$K5714&lt;=67),_xlfn.UNICHAR(9748),AND($K5714&gt;=71,$K5714&lt;=77),_xlfn.UNICHAR(10052),AND($K5714&gt;=80,$K5714&lt;=82),_xlfn.UNICHAR(9748),AND($K5714&gt;=95,$K5714&lt;=99),_xlfn.UNICHAR(9889),TRUE,_xlfn.UNICHAR(9729)))</f>
        <v/>
      </c>
      <c r="F5714" t="str" cm="1">
        <f t="array" ref="F5714">IF($K5714="","",_xlfn.IFS($K5714=0,"Clear",$K5714&lt;=3,"Partly Cloudy",OR($K5714=45,$K5714=48),"Fog",AND($K5714&gt;=51,$K5714&lt;=67),"Drizzle",AND($K5714&gt;=71,$K5714&lt;=77),"Snow",AND($K5714&gt;=80,$K5714&lt;=82),"Rain Showers",AND($K5714&gt;=95,$K5714&lt;=99),"Thunderstorm",TRUE,"Cloudy"))</f>
        <v/>
      </c>
      <c r="G5714" s="3" t="str" cm="1">
        <f t="array" ref="G5714">IF($A5714="","",INDEX(OpenMeteoAPI[TemperatureC],ROWS($G$2:G5714)))</f>
        <v/>
      </c>
      <c r="H5714" s="4" t="str" cm="1">
        <f t="array" ref="H5714">IF($A5714="","",INDEX(OpenMeteoAPI[RelativeHumidityPct],ROWS($H$2:H5714))/100)</f>
        <v/>
      </c>
      <c r="I5714" s="4" t="str" cm="1">
        <f t="array" ref="I5714">IF($A5714="","",INDEX(OpenMeteoAPI[PrecipitationProbabilityPct],ROWS($I$2:I5714))/100)</f>
        <v/>
      </c>
      <c r="J5714" s="3" t="str" cm="1">
        <f t="array" ref="J5714">IF($A5714="","",INDEX(OpenMeteoAPI[PrecipitationMM],ROWS($J$2:J5714)))</f>
        <v/>
      </c>
      <c r="K5714" t="str" cm="1">
        <f t="array" ref="K5714">IF($A5714="","",INDEX(OpenMeteoAPI[WeatherCode],ROWS($K$2:K5714)))</f>
        <v/>
      </c>
      <c r="L5714" s="3" t="str" cm="1">
        <f t="array" ref="L5714">IF($A5714="","",INDEX(OpenMeteoAPI[WindSpeedKMH],ROWS($L$2:L5714)))</f>
        <v/>
      </c>
    </row>
    <row r="5715" spans="1:12">
      <c r="A5715" t="str" cm="1">
        <f t="array" ref="A5715">IFERROR(INDEX(OpenMeteoAPI[City],ROWS($A$2:A5715))&amp;", "&amp;INDEX(OpenMeteoAPI[CountryCode],ROWS($A$2:A5715)),"")</f>
        <v/>
      </c>
      <c r="B5715" t="str" cm="1">
        <f t="array" ref="B5715">IF($A5715="","",INDEX(OpenMeteoAPI[LocationID],ROWS($B$2:B5715)))</f>
        <v/>
      </c>
      <c r="C5715" s="5" t="str" cm="1">
        <f t="array" ref="C5715">IF($A5715="","",INDEX(OpenMeteoAPI[ForecastDateTime],ROWS($C$2:C5715)))</f>
        <v/>
      </c>
      <c r="D5715" t="str">
        <f t="shared" si="89"/>
        <v/>
      </c>
      <c r="E5715" t="str" cm="1">
        <f t="array" ref="E5715">IF($K5715="","",_xlfn.IFS($K5715=0,_xlfn.UNICHAR(9728),$K5715&lt;=3,_xlfn.UNICHAR(9729),OR($K5715=45,$K5715=48),"~",AND($K5715&gt;=51,$K5715&lt;=67),_xlfn.UNICHAR(9748),AND($K5715&gt;=71,$K5715&lt;=77),_xlfn.UNICHAR(10052),AND($K5715&gt;=80,$K5715&lt;=82),_xlfn.UNICHAR(9748),AND($K5715&gt;=95,$K5715&lt;=99),_xlfn.UNICHAR(9889),TRUE,_xlfn.UNICHAR(9729)))</f>
        <v/>
      </c>
      <c r="F5715" t="str" cm="1">
        <f t="array" ref="F5715">IF($K5715="","",_xlfn.IFS($K5715=0,"Clear",$K5715&lt;=3,"Partly Cloudy",OR($K5715=45,$K5715=48),"Fog",AND($K5715&gt;=51,$K5715&lt;=67),"Drizzle",AND($K5715&gt;=71,$K5715&lt;=77),"Snow",AND($K5715&gt;=80,$K5715&lt;=82),"Rain Showers",AND($K5715&gt;=95,$K5715&lt;=99),"Thunderstorm",TRUE,"Cloudy"))</f>
        <v/>
      </c>
      <c r="G5715" s="3" t="str" cm="1">
        <f t="array" ref="G5715">IF($A5715="","",INDEX(OpenMeteoAPI[TemperatureC],ROWS($G$2:G5715)))</f>
        <v/>
      </c>
      <c r="H5715" s="4" t="str" cm="1">
        <f t="array" ref="H5715">IF($A5715="","",INDEX(OpenMeteoAPI[RelativeHumidityPct],ROWS($H$2:H5715))/100)</f>
        <v/>
      </c>
      <c r="I5715" s="4" t="str" cm="1">
        <f t="array" ref="I5715">IF($A5715="","",INDEX(OpenMeteoAPI[PrecipitationProbabilityPct],ROWS($I$2:I5715))/100)</f>
        <v/>
      </c>
      <c r="J5715" s="3" t="str" cm="1">
        <f t="array" ref="J5715">IF($A5715="","",INDEX(OpenMeteoAPI[PrecipitationMM],ROWS($J$2:J5715)))</f>
        <v/>
      </c>
      <c r="K5715" t="str" cm="1">
        <f t="array" ref="K5715">IF($A5715="","",INDEX(OpenMeteoAPI[WeatherCode],ROWS($K$2:K5715)))</f>
        <v/>
      </c>
      <c r="L5715" s="3" t="str" cm="1">
        <f t="array" ref="L5715">IF($A5715="","",INDEX(OpenMeteoAPI[WindSpeedKMH],ROWS($L$2:L5715)))</f>
        <v/>
      </c>
    </row>
    <row r="5716" spans="1:12">
      <c r="A5716" t="str" cm="1">
        <f t="array" ref="A5716">IFERROR(INDEX(OpenMeteoAPI[City],ROWS($A$2:A5716))&amp;", "&amp;INDEX(OpenMeteoAPI[CountryCode],ROWS($A$2:A5716)),"")</f>
        <v/>
      </c>
      <c r="B5716" t="str" cm="1">
        <f t="array" ref="B5716">IF($A5716="","",INDEX(OpenMeteoAPI[LocationID],ROWS($B$2:B5716)))</f>
        <v/>
      </c>
      <c r="C5716" s="5" t="str" cm="1">
        <f t="array" ref="C5716">IF($A5716="","",INDEX(OpenMeteoAPI[ForecastDateTime],ROWS($C$2:C5716)))</f>
        <v/>
      </c>
      <c r="D5716" t="str">
        <f t="shared" si="89"/>
        <v/>
      </c>
      <c r="E5716" t="str" cm="1">
        <f t="array" ref="E5716">IF($K5716="","",_xlfn.IFS($K5716=0,_xlfn.UNICHAR(9728),$K5716&lt;=3,_xlfn.UNICHAR(9729),OR($K5716=45,$K5716=48),"~",AND($K5716&gt;=51,$K5716&lt;=67),_xlfn.UNICHAR(9748),AND($K5716&gt;=71,$K5716&lt;=77),_xlfn.UNICHAR(10052),AND($K5716&gt;=80,$K5716&lt;=82),_xlfn.UNICHAR(9748),AND($K5716&gt;=95,$K5716&lt;=99),_xlfn.UNICHAR(9889),TRUE,_xlfn.UNICHAR(9729)))</f>
        <v/>
      </c>
      <c r="F5716" t="str" cm="1">
        <f t="array" ref="F5716">IF($K5716="","",_xlfn.IFS($K5716=0,"Clear",$K5716&lt;=3,"Partly Cloudy",OR($K5716=45,$K5716=48),"Fog",AND($K5716&gt;=51,$K5716&lt;=67),"Drizzle",AND($K5716&gt;=71,$K5716&lt;=77),"Snow",AND($K5716&gt;=80,$K5716&lt;=82),"Rain Showers",AND($K5716&gt;=95,$K5716&lt;=99),"Thunderstorm",TRUE,"Cloudy"))</f>
        <v/>
      </c>
      <c r="G5716" s="3" t="str" cm="1">
        <f t="array" ref="G5716">IF($A5716="","",INDEX(OpenMeteoAPI[TemperatureC],ROWS($G$2:G5716)))</f>
        <v/>
      </c>
      <c r="H5716" s="4" t="str" cm="1">
        <f t="array" ref="H5716">IF($A5716="","",INDEX(OpenMeteoAPI[RelativeHumidityPct],ROWS($H$2:H5716))/100)</f>
        <v/>
      </c>
      <c r="I5716" s="4" t="str" cm="1">
        <f t="array" ref="I5716">IF($A5716="","",INDEX(OpenMeteoAPI[PrecipitationProbabilityPct],ROWS($I$2:I5716))/100)</f>
        <v/>
      </c>
      <c r="J5716" s="3" t="str" cm="1">
        <f t="array" ref="J5716">IF($A5716="","",INDEX(OpenMeteoAPI[PrecipitationMM],ROWS($J$2:J5716)))</f>
        <v/>
      </c>
      <c r="K5716" t="str" cm="1">
        <f t="array" ref="K5716">IF($A5716="","",INDEX(OpenMeteoAPI[WeatherCode],ROWS($K$2:K5716)))</f>
        <v/>
      </c>
      <c r="L5716" s="3" t="str" cm="1">
        <f t="array" ref="L5716">IF($A5716="","",INDEX(OpenMeteoAPI[WindSpeedKMH],ROWS($L$2:L5716)))</f>
        <v/>
      </c>
    </row>
    <row r="5717" spans="1:12">
      <c r="A5717" t="str" cm="1">
        <f t="array" ref="A5717">IFERROR(INDEX(OpenMeteoAPI[City],ROWS($A$2:A5717))&amp;", "&amp;INDEX(OpenMeteoAPI[CountryCode],ROWS($A$2:A5717)),"")</f>
        <v/>
      </c>
      <c r="B5717" t="str" cm="1">
        <f t="array" ref="B5717">IF($A5717="","",INDEX(OpenMeteoAPI[LocationID],ROWS($B$2:B5717)))</f>
        <v/>
      </c>
      <c r="C5717" s="5" t="str" cm="1">
        <f t="array" ref="C5717">IF($A5717="","",INDEX(OpenMeteoAPI[ForecastDateTime],ROWS($C$2:C5717)))</f>
        <v/>
      </c>
      <c r="D5717" t="str">
        <f t="shared" si="89"/>
        <v/>
      </c>
      <c r="E5717" t="str" cm="1">
        <f t="array" ref="E5717">IF($K5717="","",_xlfn.IFS($K5717=0,_xlfn.UNICHAR(9728),$K5717&lt;=3,_xlfn.UNICHAR(9729),OR($K5717=45,$K5717=48),"~",AND($K5717&gt;=51,$K5717&lt;=67),_xlfn.UNICHAR(9748),AND($K5717&gt;=71,$K5717&lt;=77),_xlfn.UNICHAR(10052),AND($K5717&gt;=80,$K5717&lt;=82),_xlfn.UNICHAR(9748),AND($K5717&gt;=95,$K5717&lt;=99),_xlfn.UNICHAR(9889),TRUE,_xlfn.UNICHAR(9729)))</f>
        <v/>
      </c>
      <c r="F5717" t="str" cm="1">
        <f t="array" ref="F5717">IF($K5717="","",_xlfn.IFS($K5717=0,"Clear",$K5717&lt;=3,"Partly Cloudy",OR($K5717=45,$K5717=48),"Fog",AND($K5717&gt;=51,$K5717&lt;=67),"Drizzle",AND($K5717&gt;=71,$K5717&lt;=77),"Snow",AND($K5717&gt;=80,$K5717&lt;=82),"Rain Showers",AND($K5717&gt;=95,$K5717&lt;=99),"Thunderstorm",TRUE,"Cloudy"))</f>
        <v/>
      </c>
      <c r="G5717" s="3" t="str" cm="1">
        <f t="array" ref="G5717">IF($A5717="","",INDEX(OpenMeteoAPI[TemperatureC],ROWS($G$2:G5717)))</f>
        <v/>
      </c>
      <c r="H5717" s="4" t="str" cm="1">
        <f t="array" ref="H5717">IF($A5717="","",INDEX(OpenMeteoAPI[RelativeHumidityPct],ROWS($H$2:H5717))/100)</f>
        <v/>
      </c>
      <c r="I5717" s="4" t="str" cm="1">
        <f t="array" ref="I5717">IF($A5717="","",INDEX(OpenMeteoAPI[PrecipitationProbabilityPct],ROWS($I$2:I5717))/100)</f>
        <v/>
      </c>
      <c r="J5717" s="3" t="str" cm="1">
        <f t="array" ref="J5717">IF($A5717="","",INDEX(OpenMeteoAPI[PrecipitationMM],ROWS($J$2:J5717)))</f>
        <v/>
      </c>
      <c r="K5717" t="str" cm="1">
        <f t="array" ref="K5717">IF($A5717="","",INDEX(OpenMeteoAPI[WeatherCode],ROWS($K$2:K5717)))</f>
        <v/>
      </c>
      <c r="L5717" s="3" t="str" cm="1">
        <f t="array" ref="L5717">IF($A5717="","",INDEX(OpenMeteoAPI[WindSpeedKMH],ROWS($L$2:L5717)))</f>
        <v/>
      </c>
    </row>
    <row r="5718" spans="1:12">
      <c r="A5718" t="str" cm="1">
        <f t="array" ref="A5718">IFERROR(INDEX(OpenMeteoAPI[City],ROWS($A$2:A5718))&amp;", "&amp;INDEX(OpenMeteoAPI[CountryCode],ROWS($A$2:A5718)),"")</f>
        <v/>
      </c>
      <c r="B5718" t="str" cm="1">
        <f t="array" ref="B5718">IF($A5718="","",INDEX(OpenMeteoAPI[LocationID],ROWS($B$2:B5718)))</f>
        <v/>
      </c>
      <c r="C5718" s="5" t="str" cm="1">
        <f t="array" ref="C5718">IF($A5718="","",INDEX(OpenMeteoAPI[ForecastDateTime],ROWS($C$2:C5718)))</f>
        <v/>
      </c>
      <c r="D5718" t="str">
        <f t="shared" si="89"/>
        <v/>
      </c>
      <c r="E5718" t="str" cm="1">
        <f t="array" ref="E5718">IF($K5718="","",_xlfn.IFS($K5718=0,_xlfn.UNICHAR(9728),$K5718&lt;=3,_xlfn.UNICHAR(9729),OR($K5718=45,$K5718=48),"~",AND($K5718&gt;=51,$K5718&lt;=67),_xlfn.UNICHAR(9748),AND($K5718&gt;=71,$K5718&lt;=77),_xlfn.UNICHAR(10052),AND($K5718&gt;=80,$K5718&lt;=82),_xlfn.UNICHAR(9748),AND($K5718&gt;=95,$K5718&lt;=99),_xlfn.UNICHAR(9889),TRUE,_xlfn.UNICHAR(9729)))</f>
        <v/>
      </c>
      <c r="F5718" t="str" cm="1">
        <f t="array" ref="F5718">IF($K5718="","",_xlfn.IFS($K5718=0,"Clear",$K5718&lt;=3,"Partly Cloudy",OR($K5718=45,$K5718=48),"Fog",AND($K5718&gt;=51,$K5718&lt;=67),"Drizzle",AND($K5718&gt;=71,$K5718&lt;=77),"Snow",AND($K5718&gt;=80,$K5718&lt;=82),"Rain Showers",AND($K5718&gt;=95,$K5718&lt;=99),"Thunderstorm",TRUE,"Cloudy"))</f>
        <v/>
      </c>
      <c r="G5718" s="3" t="str" cm="1">
        <f t="array" ref="G5718">IF($A5718="","",INDEX(OpenMeteoAPI[TemperatureC],ROWS($G$2:G5718)))</f>
        <v/>
      </c>
      <c r="H5718" s="4" t="str" cm="1">
        <f t="array" ref="H5718">IF($A5718="","",INDEX(OpenMeteoAPI[RelativeHumidityPct],ROWS($H$2:H5718))/100)</f>
        <v/>
      </c>
      <c r="I5718" s="4" t="str" cm="1">
        <f t="array" ref="I5718">IF($A5718="","",INDEX(OpenMeteoAPI[PrecipitationProbabilityPct],ROWS($I$2:I5718))/100)</f>
        <v/>
      </c>
      <c r="J5718" s="3" t="str" cm="1">
        <f t="array" ref="J5718">IF($A5718="","",INDEX(OpenMeteoAPI[PrecipitationMM],ROWS($J$2:J5718)))</f>
        <v/>
      </c>
      <c r="K5718" t="str" cm="1">
        <f t="array" ref="K5718">IF($A5718="","",INDEX(OpenMeteoAPI[WeatherCode],ROWS($K$2:K5718)))</f>
        <v/>
      </c>
      <c r="L5718" s="3" t="str" cm="1">
        <f t="array" ref="L5718">IF($A5718="","",INDEX(OpenMeteoAPI[WindSpeedKMH],ROWS($L$2:L5718)))</f>
        <v/>
      </c>
    </row>
    <row r="5719" spans="1:12">
      <c r="A5719" t="str" cm="1">
        <f t="array" ref="A5719">IFERROR(INDEX(OpenMeteoAPI[City],ROWS($A$2:A5719))&amp;", "&amp;INDEX(OpenMeteoAPI[CountryCode],ROWS($A$2:A5719)),"")</f>
        <v/>
      </c>
      <c r="B5719" t="str" cm="1">
        <f t="array" ref="B5719">IF($A5719="","",INDEX(OpenMeteoAPI[LocationID],ROWS($B$2:B5719)))</f>
        <v/>
      </c>
      <c r="C5719" s="5" t="str" cm="1">
        <f t="array" ref="C5719">IF($A5719="","",INDEX(OpenMeteoAPI[ForecastDateTime],ROWS($C$2:C5719)))</f>
        <v/>
      </c>
      <c r="D5719" t="str">
        <f t="shared" si="89"/>
        <v/>
      </c>
      <c r="E5719" t="str" cm="1">
        <f t="array" ref="E5719">IF($K5719="","",_xlfn.IFS($K5719=0,_xlfn.UNICHAR(9728),$K5719&lt;=3,_xlfn.UNICHAR(9729),OR($K5719=45,$K5719=48),"~",AND($K5719&gt;=51,$K5719&lt;=67),_xlfn.UNICHAR(9748),AND($K5719&gt;=71,$K5719&lt;=77),_xlfn.UNICHAR(10052),AND($K5719&gt;=80,$K5719&lt;=82),_xlfn.UNICHAR(9748),AND($K5719&gt;=95,$K5719&lt;=99),_xlfn.UNICHAR(9889),TRUE,_xlfn.UNICHAR(9729)))</f>
        <v/>
      </c>
      <c r="F5719" t="str" cm="1">
        <f t="array" ref="F5719">IF($K5719="","",_xlfn.IFS($K5719=0,"Clear",$K5719&lt;=3,"Partly Cloudy",OR($K5719=45,$K5719=48),"Fog",AND($K5719&gt;=51,$K5719&lt;=67),"Drizzle",AND($K5719&gt;=71,$K5719&lt;=77),"Snow",AND($K5719&gt;=80,$K5719&lt;=82),"Rain Showers",AND($K5719&gt;=95,$K5719&lt;=99),"Thunderstorm",TRUE,"Cloudy"))</f>
        <v/>
      </c>
      <c r="G5719" s="3" t="str" cm="1">
        <f t="array" ref="G5719">IF($A5719="","",INDEX(OpenMeteoAPI[TemperatureC],ROWS($G$2:G5719)))</f>
        <v/>
      </c>
      <c r="H5719" s="4" t="str" cm="1">
        <f t="array" ref="H5719">IF($A5719="","",INDEX(OpenMeteoAPI[RelativeHumidityPct],ROWS($H$2:H5719))/100)</f>
        <v/>
      </c>
      <c r="I5719" s="4" t="str" cm="1">
        <f t="array" ref="I5719">IF($A5719="","",INDEX(OpenMeteoAPI[PrecipitationProbabilityPct],ROWS($I$2:I5719))/100)</f>
        <v/>
      </c>
      <c r="J5719" s="3" t="str" cm="1">
        <f t="array" ref="J5719">IF($A5719="","",INDEX(OpenMeteoAPI[PrecipitationMM],ROWS($J$2:J5719)))</f>
        <v/>
      </c>
      <c r="K5719" t="str" cm="1">
        <f t="array" ref="K5719">IF($A5719="","",INDEX(OpenMeteoAPI[WeatherCode],ROWS($K$2:K5719)))</f>
        <v/>
      </c>
      <c r="L5719" s="3" t="str" cm="1">
        <f t="array" ref="L5719">IF($A5719="","",INDEX(OpenMeteoAPI[WindSpeedKMH],ROWS($L$2:L5719)))</f>
        <v/>
      </c>
    </row>
    <row r="5720" spans="1:12">
      <c r="A5720" t="str" cm="1">
        <f t="array" ref="A5720">IFERROR(INDEX(OpenMeteoAPI[City],ROWS($A$2:A5720))&amp;", "&amp;INDEX(OpenMeteoAPI[CountryCode],ROWS($A$2:A5720)),"")</f>
        <v/>
      </c>
      <c r="B5720" t="str" cm="1">
        <f t="array" ref="B5720">IF($A5720="","",INDEX(OpenMeteoAPI[LocationID],ROWS($B$2:B5720)))</f>
        <v/>
      </c>
      <c r="C5720" s="5" t="str" cm="1">
        <f t="array" ref="C5720">IF($A5720="","",INDEX(OpenMeteoAPI[ForecastDateTime],ROWS($C$2:C5720)))</f>
        <v/>
      </c>
      <c r="D5720" t="str">
        <f t="shared" si="89"/>
        <v/>
      </c>
      <c r="E5720" t="str" cm="1">
        <f t="array" ref="E5720">IF($K5720="","",_xlfn.IFS($K5720=0,_xlfn.UNICHAR(9728),$K5720&lt;=3,_xlfn.UNICHAR(9729),OR($K5720=45,$K5720=48),"~",AND($K5720&gt;=51,$K5720&lt;=67),_xlfn.UNICHAR(9748),AND($K5720&gt;=71,$K5720&lt;=77),_xlfn.UNICHAR(10052),AND($K5720&gt;=80,$K5720&lt;=82),_xlfn.UNICHAR(9748),AND($K5720&gt;=95,$K5720&lt;=99),_xlfn.UNICHAR(9889),TRUE,_xlfn.UNICHAR(9729)))</f>
        <v/>
      </c>
      <c r="F5720" t="str" cm="1">
        <f t="array" ref="F5720">IF($K5720="","",_xlfn.IFS($K5720=0,"Clear",$K5720&lt;=3,"Partly Cloudy",OR($K5720=45,$K5720=48),"Fog",AND($K5720&gt;=51,$K5720&lt;=67),"Drizzle",AND($K5720&gt;=71,$K5720&lt;=77),"Snow",AND($K5720&gt;=80,$K5720&lt;=82),"Rain Showers",AND($K5720&gt;=95,$K5720&lt;=99),"Thunderstorm",TRUE,"Cloudy"))</f>
        <v/>
      </c>
      <c r="G5720" s="3" t="str" cm="1">
        <f t="array" ref="G5720">IF($A5720="","",INDEX(OpenMeteoAPI[TemperatureC],ROWS($G$2:G5720)))</f>
        <v/>
      </c>
      <c r="H5720" s="4" t="str" cm="1">
        <f t="array" ref="H5720">IF($A5720="","",INDEX(OpenMeteoAPI[RelativeHumidityPct],ROWS($H$2:H5720))/100)</f>
        <v/>
      </c>
      <c r="I5720" s="4" t="str" cm="1">
        <f t="array" ref="I5720">IF($A5720="","",INDEX(OpenMeteoAPI[PrecipitationProbabilityPct],ROWS($I$2:I5720))/100)</f>
        <v/>
      </c>
      <c r="J5720" s="3" t="str" cm="1">
        <f t="array" ref="J5720">IF($A5720="","",INDEX(OpenMeteoAPI[PrecipitationMM],ROWS($J$2:J5720)))</f>
        <v/>
      </c>
      <c r="K5720" t="str" cm="1">
        <f t="array" ref="K5720">IF($A5720="","",INDEX(OpenMeteoAPI[WeatherCode],ROWS($K$2:K5720)))</f>
        <v/>
      </c>
      <c r="L5720" s="3" t="str" cm="1">
        <f t="array" ref="L5720">IF($A5720="","",INDEX(OpenMeteoAPI[WindSpeedKMH],ROWS($L$2:L5720)))</f>
        <v/>
      </c>
    </row>
    <row r="5721" spans="1:12">
      <c r="A5721" t="str" cm="1">
        <f t="array" ref="A5721">IFERROR(INDEX(OpenMeteoAPI[City],ROWS($A$2:A5721))&amp;", "&amp;INDEX(OpenMeteoAPI[CountryCode],ROWS($A$2:A5721)),"")</f>
        <v/>
      </c>
      <c r="B5721" t="str" cm="1">
        <f t="array" ref="B5721">IF($A5721="","",INDEX(OpenMeteoAPI[LocationID],ROWS($B$2:B5721)))</f>
        <v/>
      </c>
      <c r="C5721" s="5" t="str" cm="1">
        <f t="array" ref="C5721">IF($A5721="","",INDEX(OpenMeteoAPI[ForecastDateTime],ROWS($C$2:C5721)))</f>
        <v/>
      </c>
      <c r="D5721" t="str">
        <f t="shared" si="89"/>
        <v/>
      </c>
      <c r="E5721" t="str" cm="1">
        <f t="array" ref="E5721">IF($K5721="","",_xlfn.IFS($K5721=0,_xlfn.UNICHAR(9728),$K5721&lt;=3,_xlfn.UNICHAR(9729),OR($K5721=45,$K5721=48),"~",AND($K5721&gt;=51,$K5721&lt;=67),_xlfn.UNICHAR(9748),AND($K5721&gt;=71,$K5721&lt;=77),_xlfn.UNICHAR(10052),AND($K5721&gt;=80,$K5721&lt;=82),_xlfn.UNICHAR(9748),AND($K5721&gt;=95,$K5721&lt;=99),_xlfn.UNICHAR(9889),TRUE,_xlfn.UNICHAR(9729)))</f>
        <v/>
      </c>
      <c r="F5721" t="str" cm="1">
        <f t="array" ref="F5721">IF($K5721="","",_xlfn.IFS($K5721=0,"Clear",$K5721&lt;=3,"Partly Cloudy",OR($K5721=45,$K5721=48),"Fog",AND($K5721&gt;=51,$K5721&lt;=67),"Drizzle",AND($K5721&gt;=71,$K5721&lt;=77),"Snow",AND($K5721&gt;=80,$K5721&lt;=82),"Rain Showers",AND($K5721&gt;=95,$K5721&lt;=99),"Thunderstorm",TRUE,"Cloudy"))</f>
        <v/>
      </c>
      <c r="G5721" s="3" t="str" cm="1">
        <f t="array" ref="G5721">IF($A5721="","",INDEX(OpenMeteoAPI[TemperatureC],ROWS($G$2:G5721)))</f>
        <v/>
      </c>
      <c r="H5721" s="4" t="str" cm="1">
        <f t="array" ref="H5721">IF($A5721="","",INDEX(OpenMeteoAPI[RelativeHumidityPct],ROWS($H$2:H5721))/100)</f>
        <v/>
      </c>
      <c r="I5721" s="4" t="str" cm="1">
        <f t="array" ref="I5721">IF($A5721="","",INDEX(OpenMeteoAPI[PrecipitationProbabilityPct],ROWS($I$2:I5721))/100)</f>
        <v/>
      </c>
      <c r="J5721" s="3" t="str" cm="1">
        <f t="array" ref="J5721">IF($A5721="","",INDEX(OpenMeteoAPI[PrecipitationMM],ROWS($J$2:J5721)))</f>
        <v/>
      </c>
      <c r="K5721" t="str" cm="1">
        <f t="array" ref="K5721">IF($A5721="","",INDEX(OpenMeteoAPI[WeatherCode],ROWS($K$2:K5721)))</f>
        <v/>
      </c>
      <c r="L5721" s="3" t="str" cm="1">
        <f t="array" ref="L5721">IF($A5721="","",INDEX(OpenMeteoAPI[WindSpeedKMH],ROWS($L$2:L5721)))</f>
        <v/>
      </c>
    </row>
    <row r="5722" spans="1:12">
      <c r="A5722" t="str" cm="1">
        <f t="array" ref="A5722">IFERROR(INDEX(OpenMeteoAPI[City],ROWS($A$2:A5722))&amp;", "&amp;INDEX(OpenMeteoAPI[CountryCode],ROWS($A$2:A5722)),"")</f>
        <v/>
      </c>
      <c r="B5722" t="str" cm="1">
        <f t="array" ref="B5722">IF($A5722="","",INDEX(OpenMeteoAPI[LocationID],ROWS($B$2:B5722)))</f>
        <v/>
      </c>
      <c r="C5722" s="5" t="str" cm="1">
        <f t="array" ref="C5722">IF($A5722="","",INDEX(OpenMeteoAPI[ForecastDateTime],ROWS($C$2:C5722)))</f>
        <v/>
      </c>
      <c r="D5722" t="str">
        <f t="shared" si="89"/>
        <v/>
      </c>
      <c r="E5722" t="str" cm="1">
        <f t="array" ref="E5722">IF($K5722="","",_xlfn.IFS($K5722=0,_xlfn.UNICHAR(9728),$K5722&lt;=3,_xlfn.UNICHAR(9729),OR($K5722=45,$K5722=48),"~",AND($K5722&gt;=51,$K5722&lt;=67),_xlfn.UNICHAR(9748),AND($K5722&gt;=71,$K5722&lt;=77),_xlfn.UNICHAR(10052),AND($K5722&gt;=80,$K5722&lt;=82),_xlfn.UNICHAR(9748),AND($K5722&gt;=95,$K5722&lt;=99),_xlfn.UNICHAR(9889),TRUE,_xlfn.UNICHAR(9729)))</f>
        <v/>
      </c>
      <c r="F5722" t="str" cm="1">
        <f t="array" ref="F5722">IF($K5722="","",_xlfn.IFS($K5722=0,"Clear",$K5722&lt;=3,"Partly Cloudy",OR($K5722=45,$K5722=48),"Fog",AND($K5722&gt;=51,$K5722&lt;=67),"Drizzle",AND($K5722&gt;=71,$K5722&lt;=77),"Snow",AND($K5722&gt;=80,$K5722&lt;=82),"Rain Showers",AND($K5722&gt;=95,$K5722&lt;=99),"Thunderstorm",TRUE,"Cloudy"))</f>
        <v/>
      </c>
      <c r="G5722" s="3" t="str" cm="1">
        <f t="array" ref="G5722">IF($A5722="","",INDEX(OpenMeteoAPI[TemperatureC],ROWS($G$2:G5722)))</f>
        <v/>
      </c>
      <c r="H5722" s="4" t="str" cm="1">
        <f t="array" ref="H5722">IF($A5722="","",INDEX(OpenMeteoAPI[RelativeHumidityPct],ROWS($H$2:H5722))/100)</f>
        <v/>
      </c>
      <c r="I5722" s="4" t="str" cm="1">
        <f t="array" ref="I5722">IF($A5722="","",INDEX(OpenMeteoAPI[PrecipitationProbabilityPct],ROWS($I$2:I5722))/100)</f>
        <v/>
      </c>
      <c r="J5722" s="3" t="str" cm="1">
        <f t="array" ref="J5722">IF($A5722="","",INDEX(OpenMeteoAPI[PrecipitationMM],ROWS($J$2:J5722)))</f>
        <v/>
      </c>
      <c r="K5722" t="str" cm="1">
        <f t="array" ref="K5722">IF($A5722="","",INDEX(OpenMeteoAPI[WeatherCode],ROWS($K$2:K5722)))</f>
        <v/>
      </c>
      <c r="L5722" s="3" t="str" cm="1">
        <f t="array" ref="L5722">IF($A5722="","",INDEX(OpenMeteoAPI[WindSpeedKMH],ROWS($L$2:L5722)))</f>
        <v/>
      </c>
    </row>
    <row r="5723" spans="1:12">
      <c r="A5723" t="str" cm="1">
        <f t="array" ref="A5723">IFERROR(INDEX(OpenMeteoAPI[City],ROWS($A$2:A5723))&amp;", "&amp;INDEX(OpenMeteoAPI[CountryCode],ROWS($A$2:A5723)),"")</f>
        <v/>
      </c>
      <c r="B5723" t="str" cm="1">
        <f t="array" ref="B5723">IF($A5723="","",INDEX(OpenMeteoAPI[LocationID],ROWS($B$2:B5723)))</f>
        <v/>
      </c>
      <c r="C5723" s="5" t="str" cm="1">
        <f t="array" ref="C5723">IF($A5723="","",INDEX(OpenMeteoAPI[ForecastDateTime],ROWS($C$2:C5723)))</f>
        <v/>
      </c>
      <c r="D5723" t="str">
        <f t="shared" si="89"/>
        <v/>
      </c>
      <c r="E5723" t="str" cm="1">
        <f t="array" ref="E5723">IF($K5723="","",_xlfn.IFS($K5723=0,_xlfn.UNICHAR(9728),$K5723&lt;=3,_xlfn.UNICHAR(9729),OR($K5723=45,$K5723=48),"~",AND($K5723&gt;=51,$K5723&lt;=67),_xlfn.UNICHAR(9748),AND($K5723&gt;=71,$K5723&lt;=77),_xlfn.UNICHAR(10052),AND($K5723&gt;=80,$K5723&lt;=82),_xlfn.UNICHAR(9748),AND($K5723&gt;=95,$K5723&lt;=99),_xlfn.UNICHAR(9889),TRUE,_xlfn.UNICHAR(9729)))</f>
        <v/>
      </c>
      <c r="F5723" t="str" cm="1">
        <f t="array" ref="F5723">IF($K5723="","",_xlfn.IFS($K5723=0,"Clear",$K5723&lt;=3,"Partly Cloudy",OR($K5723=45,$K5723=48),"Fog",AND($K5723&gt;=51,$K5723&lt;=67),"Drizzle",AND($K5723&gt;=71,$K5723&lt;=77),"Snow",AND($K5723&gt;=80,$K5723&lt;=82),"Rain Showers",AND($K5723&gt;=95,$K5723&lt;=99),"Thunderstorm",TRUE,"Cloudy"))</f>
        <v/>
      </c>
      <c r="G5723" s="3" t="str" cm="1">
        <f t="array" ref="G5723">IF($A5723="","",INDEX(OpenMeteoAPI[TemperatureC],ROWS($G$2:G5723)))</f>
        <v/>
      </c>
      <c r="H5723" s="4" t="str" cm="1">
        <f t="array" ref="H5723">IF($A5723="","",INDEX(OpenMeteoAPI[RelativeHumidityPct],ROWS($H$2:H5723))/100)</f>
        <v/>
      </c>
      <c r="I5723" s="4" t="str" cm="1">
        <f t="array" ref="I5723">IF($A5723="","",INDEX(OpenMeteoAPI[PrecipitationProbabilityPct],ROWS($I$2:I5723))/100)</f>
        <v/>
      </c>
      <c r="J5723" s="3" t="str" cm="1">
        <f t="array" ref="J5723">IF($A5723="","",INDEX(OpenMeteoAPI[PrecipitationMM],ROWS($J$2:J5723)))</f>
        <v/>
      </c>
      <c r="K5723" t="str" cm="1">
        <f t="array" ref="K5723">IF($A5723="","",INDEX(OpenMeteoAPI[WeatherCode],ROWS($K$2:K5723)))</f>
        <v/>
      </c>
      <c r="L5723" s="3" t="str" cm="1">
        <f t="array" ref="L5723">IF($A5723="","",INDEX(OpenMeteoAPI[WindSpeedKMH],ROWS($L$2:L5723)))</f>
        <v/>
      </c>
    </row>
    <row r="5724" spans="1:12">
      <c r="A5724" t="str" cm="1">
        <f t="array" ref="A5724">IFERROR(INDEX(OpenMeteoAPI[City],ROWS($A$2:A5724))&amp;", "&amp;INDEX(OpenMeteoAPI[CountryCode],ROWS($A$2:A5724)),"")</f>
        <v/>
      </c>
      <c r="B5724" t="str" cm="1">
        <f t="array" ref="B5724">IF($A5724="","",INDEX(OpenMeteoAPI[LocationID],ROWS($B$2:B5724)))</f>
        <v/>
      </c>
      <c r="C5724" s="5" t="str" cm="1">
        <f t="array" ref="C5724">IF($A5724="","",INDEX(OpenMeteoAPI[ForecastDateTime],ROWS($C$2:C5724)))</f>
        <v/>
      </c>
      <c r="D5724" t="str">
        <f t="shared" si="89"/>
        <v/>
      </c>
      <c r="E5724" t="str" cm="1">
        <f t="array" ref="E5724">IF($K5724="","",_xlfn.IFS($K5724=0,_xlfn.UNICHAR(9728),$K5724&lt;=3,_xlfn.UNICHAR(9729),OR($K5724=45,$K5724=48),"~",AND($K5724&gt;=51,$K5724&lt;=67),_xlfn.UNICHAR(9748),AND($K5724&gt;=71,$K5724&lt;=77),_xlfn.UNICHAR(10052),AND($K5724&gt;=80,$K5724&lt;=82),_xlfn.UNICHAR(9748),AND($K5724&gt;=95,$K5724&lt;=99),_xlfn.UNICHAR(9889),TRUE,_xlfn.UNICHAR(9729)))</f>
        <v/>
      </c>
      <c r="F5724" t="str" cm="1">
        <f t="array" ref="F5724">IF($K5724="","",_xlfn.IFS($K5724=0,"Clear",$K5724&lt;=3,"Partly Cloudy",OR($K5724=45,$K5724=48),"Fog",AND($K5724&gt;=51,$K5724&lt;=67),"Drizzle",AND($K5724&gt;=71,$K5724&lt;=77),"Snow",AND($K5724&gt;=80,$K5724&lt;=82),"Rain Showers",AND($K5724&gt;=95,$K5724&lt;=99),"Thunderstorm",TRUE,"Cloudy"))</f>
        <v/>
      </c>
      <c r="G5724" s="3" t="str" cm="1">
        <f t="array" ref="G5724">IF($A5724="","",INDEX(OpenMeteoAPI[TemperatureC],ROWS($G$2:G5724)))</f>
        <v/>
      </c>
      <c r="H5724" s="4" t="str" cm="1">
        <f t="array" ref="H5724">IF($A5724="","",INDEX(OpenMeteoAPI[RelativeHumidityPct],ROWS($H$2:H5724))/100)</f>
        <v/>
      </c>
      <c r="I5724" s="4" t="str" cm="1">
        <f t="array" ref="I5724">IF($A5724="","",INDEX(OpenMeteoAPI[PrecipitationProbabilityPct],ROWS($I$2:I5724))/100)</f>
        <v/>
      </c>
      <c r="J5724" s="3" t="str" cm="1">
        <f t="array" ref="J5724">IF($A5724="","",INDEX(OpenMeteoAPI[PrecipitationMM],ROWS($J$2:J5724)))</f>
        <v/>
      </c>
      <c r="K5724" t="str" cm="1">
        <f t="array" ref="K5724">IF($A5724="","",INDEX(OpenMeteoAPI[WeatherCode],ROWS($K$2:K5724)))</f>
        <v/>
      </c>
      <c r="L5724" s="3" t="str" cm="1">
        <f t="array" ref="L5724">IF($A5724="","",INDEX(OpenMeteoAPI[WindSpeedKMH],ROWS($L$2:L5724)))</f>
        <v/>
      </c>
    </row>
    <row r="5725" spans="1:12">
      <c r="A5725" t="str" cm="1">
        <f t="array" ref="A5725">IFERROR(INDEX(OpenMeteoAPI[City],ROWS($A$2:A5725))&amp;", "&amp;INDEX(OpenMeteoAPI[CountryCode],ROWS($A$2:A5725)),"")</f>
        <v/>
      </c>
      <c r="B5725" t="str" cm="1">
        <f t="array" ref="B5725">IF($A5725="","",INDEX(OpenMeteoAPI[LocationID],ROWS($B$2:B5725)))</f>
        <v/>
      </c>
      <c r="C5725" s="5" t="str" cm="1">
        <f t="array" ref="C5725">IF($A5725="","",INDEX(OpenMeteoAPI[ForecastDateTime],ROWS($C$2:C5725)))</f>
        <v/>
      </c>
      <c r="D5725" t="str">
        <f t="shared" si="89"/>
        <v/>
      </c>
      <c r="E5725" t="str" cm="1">
        <f t="array" ref="E5725">IF($K5725="","",_xlfn.IFS($K5725=0,_xlfn.UNICHAR(9728),$K5725&lt;=3,_xlfn.UNICHAR(9729),OR($K5725=45,$K5725=48),"~",AND($K5725&gt;=51,$K5725&lt;=67),_xlfn.UNICHAR(9748),AND($K5725&gt;=71,$K5725&lt;=77),_xlfn.UNICHAR(10052),AND($K5725&gt;=80,$K5725&lt;=82),_xlfn.UNICHAR(9748),AND($K5725&gt;=95,$K5725&lt;=99),_xlfn.UNICHAR(9889),TRUE,_xlfn.UNICHAR(9729)))</f>
        <v/>
      </c>
      <c r="F5725" t="str" cm="1">
        <f t="array" ref="F5725">IF($K5725="","",_xlfn.IFS($K5725=0,"Clear",$K5725&lt;=3,"Partly Cloudy",OR($K5725=45,$K5725=48),"Fog",AND($K5725&gt;=51,$K5725&lt;=67),"Drizzle",AND($K5725&gt;=71,$K5725&lt;=77),"Snow",AND($K5725&gt;=80,$K5725&lt;=82),"Rain Showers",AND($K5725&gt;=95,$K5725&lt;=99),"Thunderstorm",TRUE,"Cloudy"))</f>
        <v/>
      </c>
      <c r="G5725" s="3" t="str" cm="1">
        <f t="array" ref="G5725">IF($A5725="","",INDEX(OpenMeteoAPI[TemperatureC],ROWS($G$2:G5725)))</f>
        <v/>
      </c>
      <c r="H5725" s="4" t="str" cm="1">
        <f t="array" ref="H5725">IF($A5725="","",INDEX(OpenMeteoAPI[RelativeHumidityPct],ROWS($H$2:H5725))/100)</f>
        <v/>
      </c>
      <c r="I5725" s="4" t="str" cm="1">
        <f t="array" ref="I5725">IF($A5725="","",INDEX(OpenMeteoAPI[PrecipitationProbabilityPct],ROWS($I$2:I5725))/100)</f>
        <v/>
      </c>
      <c r="J5725" s="3" t="str" cm="1">
        <f t="array" ref="J5725">IF($A5725="","",INDEX(OpenMeteoAPI[PrecipitationMM],ROWS($J$2:J5725)))</f>
        <v/>
      </c>
      <c r="K5725" t="str" cm="1">
        <f t="array" ref="K5725">IF($A5725="","",INDEX(OpenMeteoAPI[WeatherCode],ROWS($K$2:K5725)))</f>
        <v/>
      </c>
      <c r="L5725" s="3" t="str" cm="1">
        <f t="array" ref="L5725">IF($A5725="","",INDEX(OpenMeteoAPI[WindSpeedKMH],ROWS($L$2:L5725)))</f>
        <v/>
      </c>
    </row>
    <row r="5726" spans="1:12">
      <c r="A5726" t="str" cm="1">
        <f t="array" ref="A5726">IFERROR(INDEX(OpenMeteoAPI[City],ROWS($A$2:A5726))&amp;", "&amp;INDEX(OpenMeteoAPI[CountryCode],ROWS($A$2:A5726)),"")</f>
        <v/>
      </c>
      <c r="B5726" t="str" cm="1">
        <f t="array" ref="B5726">IF($A5726="","",INDEX(OpenMeteoAPI[LocationID],ROWS($B$2:B5726)))</f>
        <v/>
      </c>
      <c r="C5726" s="5" t="str" cm="1">
        <f t="array" ref="C5726">IF($A5726="","",INDEX(OpenMeteoAPI[ForecastDateTime],ROWS($C$2:C5726)))</f>
        <v/>
      </c>
      <c r="D5726" t="str">
        <f t="shared" si="89"/>
        <v/>
      </c>
      <c r="E5726" t="str" cm="1">
        <f t="array" ref="E5726">IF($K5726="","",_xlfn.IFS($K5726=0,_xlfn.UNICHAR(9728),$K5726&lt;=3,_xlfn.UNICHAR(9729),OR($K5726=45,$K5726=48),"~",AND($K5726&gt;=51,$K5726&lt;=67),_xlfn.UNICHAR(9748),AND($K5726&gt;=71,$K5726&lt;=77),_xlfn.UNICHAR(10052),AND($K5726&gt;=80,$K5726&lt;=82),_xlfn.UNICHAR(9748),AND($K5726&gt;=95,$K5726&lt;=99),_xlfn.UNICHAR(9889),TRUE,_xlfn.UNICHAR(9729)))</f>
        <v/>
      </c>
      <c r="F5726" t="str" cm="1">
        <f t="array" ref="F5726">IF($K5726="","",_xlfn.IFS($K5726=0,"Clear",$K5726&lt;=3,"Partly Cloudy",OR($K5726=45,$K5726=48),"Fog",AND($K5726&gt;=51,$K5726&lt;=67),"Drizzle",AND($K5726&gt;=71,$K5726&lt;=77),"Snow",AND($K5726&gt;=80,$K5726&lt;=82),"Rain Showers",AND($K5726&gt;=95,$K5726&lt;=99),"Thunderstorm",TRUE,"Cloudy"))</f>
        <v/>
      </c>
      <c r="G5726" s="3" t="str" cm="1">
        <f t="array" ref="G5726">IF($A5726="","",INDEX(OpenMeteoAPI[TemperatureC],ROWS($G$2:G5726)))</f>
        <v/>
      </c>
      <c r="H5726" s="4" t="str" cm="1">
        <f t="array" ref="H5726">IF($A5726="","",INDEX(OpenMeteoAPI[RelativeHumidityPct],ROWS($H$2:H5726))/100)</f>
        <v/>
      </c>
      <c r="I5726" s="4" t="str" cm="1">
        <f t="array" ref="I5726">IF($A5726="","",INDEX(OpenMeteoAPI[PrecipitationProbabilityPct],ROWS($I$2:I5726))/100)</f>
        <v/>
      </c>
      <c r="J5726" s="3" t="str" cm="1">
        <f t="array" ref="J5726">IF($A5726="","",INDEX(OpenMeteoAPI[PrecipitationMM],ROWS($J$2:J5726)))</f>
        <v/>
      </c>
      <c r="K5726" t="str" cm="1">
        <f t="array" ref="K5726">IF($A5726="","",INDEX(OpenMeteoAPI[WeatherCode],ROWS($K$2:K5726)))</f>
        <v/>
      </c>
      <c r="L5726" s="3" t="str" cm="1">
        <f t="array" ref="L5726">IF($A5726="","",INDEX(OpenMeteoAPI[WindSpeedKMH],ROWS($L$2:L5726)))</f>
        <v/>
      </c>
    </row>
    <row r="5727" spans="1:12">
      <c r="A5727" t="str" cm="1">
        <f t="array" ref="A5727">IFERROR(INDEX(OpenMeteoAPI[City],ROWS($A$2:A5727))&amp;", "&amp;INDEX(OpenMeteoAPI[CountryCode],ROWS($A$2:A5727)),"")</f>
        <v/>
      </c>
      <c r="B5727" t="str" cm="1">
        <f t="array" ref="B5727">IF($A5727="","",INDEX(OpenMeteoAPI[LocationID],ROWS($B$2:B5727)))</f>
        <v/>
      </c>
      <c r="C5727" s="5" t="str" cm="1">
        <f t="array" ref="C5727">IF($A5727="","",INDEX(OpenMeteoAPI[ForecastDateTime],ROWS($C$2:C5727)))</f>
        <v/>
      </c>
      <c r="D5727" t="str">
        <f t="shared" si="89"/>
        <v/>
      </c>
      <c r="E5727" t="str" cm="1">
        <f t="array" ref="E5727">IF($K5727="","",_xlfn.IFS($K5727=0,_xlfn.UNICHAR(9728),$K5727&lt;=3,_xlfn.UNICHAR(9729),OR($K5727=45,$K5727=48),"~",AND($K5727&gt;=51,$K5727&lt;=67),_xlfn.UNICHAR(9748),AND($K5727&gt;=71,$K5727&lt;=77),_xlfn.UNICHAR(10052),AND($K5727&gt;=80,$K5727&lt;=82),_xlfn.UNICHAR(9748),AND($K5727&gt;=95,$K5727&lt;=99),_xlfn.UNICHAR(9889),TRUE,_xlfn.UNICHAR(9729)))</f>
        <v/>
      </c>
      <c r="F5727" t="str" cm="1">
        <f t="array" ref="F5727">IF($K5727="","",_xlfn.IFS($K5727=0,"Clear",$K5727&lt;=3,"Partly Cloudy",OR($K5727=45,$K5727=48),"Fog",AND($K5727&gt;=51,$K5727&lt;=67),"Drizzle",AND($K5727&gt;=71,$K5727&lt;=77),"Snow",AND($K5727&gt;=80,$K5727&lt;=82),"Rain Showers",AND($K5727&gt;=95,$K5727&lt;=99),"Thunderstorm",TRUE,"Cloudy"))</f>
        <v/>
      </c>
      <c r="G5727" s="3" t="str" cm="1">
        <f t="array" ref="G5727">IF($A5727="","",INDEX(OpenMeteoAPI[TemperatureC],ROWS($G$2:G5727)))</f>
        <v/>
      </c>
      <c r="H5727" s="4" t="str" cm="1">
        <f t="array" ref="H5727">IF($A5727="","",INDEX(OpenMeteoAPI[RelativeHumidityPct],ROWS($H$2:H5727))/100)</f>
        <v/>
      </c>
      <c r="I5727" s="4" t="str" cm="1">
        <f t="array" ref="I5727">IF($A5727="","",INDEX(OpenMeteoAPI[PrecipitationProbabilityPct],ROWS($I$2:I5727))/100)</f>
        <v/>
      </c>
      <c r="J5727" s="3" t="str" cm="1">
        <f t="array" ref="J5727">IF($A5727="","",INDEX(OpenMeteoAPI[PrecipitationMM],ROWS($J$2:J5727)))</f>
        <v/>
      </c>
      <c r="K5727" t="str" cm="1">
        <f t="array" ref="K5727">IF($A5727="","",INDEX(OpenMeteoAPI[WeatherCode],ROWS($K$2:K5727)))</f>
        <v/>
      </c>
      <c r="L5727" s="3" t="str" cm="1">
        <f t="array" ref="L5727">IF($A5727="","",INDEX(OpenMeteoAPI[WindSpeedKMH],ROWS($L$2:L5727)))</f>
        <v/>
      </c>
    </row>
    <row r="5728" spans="1:12">
      <c r="A5728" t="str" cm="1">
        <f t="array" ref="A5728">IFERROR(INDEX(OpenMeteoAPI[City],ROWS($A$2:A5728))&amp;", "&amp;INDEX(OpenMeteoAPI[CountryCode],ROWS($A$2:A5728)),"")</f>
        <v/>
      </c>
      <c r="B5728" t="str" cm="1">
        <f t="array" ref="B5728">IF($A5728="","",INDEX(OpenMeteoAPI[LocationID],ROWS($B$2:B5728)))</f>
        <v/>
      </c>
      <c r="C5728" s="5" t="str" cm="1">
        <f t="array" ref="C5728">IF($A5728="","",INDEX(OpenMeteoAPI[ForecastDateTime],ROWS($C$2:C5728)))</f>
        <v/>
      </c>
      <c r="D5728" t="str">
        <f t="shared" si="89"/>
        <v/>
      </c>
      <c r="E5728" t="str" cm="1">
        <f t="array" ref="E5728">IF($K5728="","",_xlfn.IFS($K5728=0,_xlfn.UNICHAR(9728),$K5728&lt;=3,_xlfn.UNICHAR(9729),OR($K5728=45,$K5728=48),"~",AND($K5728&gt;=51,$K5728&lt;=67),_xlfn.UNICHAR(9748),AND($K5728&gt;=71,$K5728&lt;=77),_xlfn.UNICHAR(10052),AND($K5728&gt;=80,$K5728&lt;=82),_xlfn.UNICHAR(9748),AND($K5728&gt;=95,$K5728&lt;=99),_xlfn.UNICHAR(9889),TRUE,_xlfn.UNICHAR(9729)))</f>
        <v/>
      </c>
      <c r="F5728" t="str" cm="1">
        <f t="array" ref="F5728">IF($K5728="","",_xlfn.IFS($K5728=0,"Clear",$K5728&lt;=3,"Partly Cloudy",OR($K5728=45,$K5728=48),"Fog",AND($K5728&gt;=51,$K5728&lt;=67),"Drizzle",AND($K5728&gt;=71,$K5728&lt;=77),"Snow",AND($K5728&gt;=80,$K5728&lt;=82),"Rain Showers",AND($K5728&gt;=95,$K5728&lt;=99),"Thunderstorm",TRUE,"Cloudy"))</f>
        <v/>
      </c>
      <c r="G5728" s="3" t="str" cm="1">
        <f t="array" ref="G5728">IF($A5728="","",INDEX(OpenMeteoAPI[TemperatureC],ROWS($G$2:G5728)))</f>
        <v/>
      </c>
      <c r="H5728" s="4" t="str" cm="1">
        <f t="array" ref="H5728">IF($A5728="","",INDEX(OpenMeteoAPI[RelativeHumidityPct],ROWS($H$2:H5728))/100)</f>
        <v/>
      </c>
      <c r="I5728" s="4" t="str" cm="1">
        <f t="array" ref="I5728">IF($A5728="","",INDEX(OpenMeteoAPI[PrecipitationProbabilityPct],ROWS($I$2:I5728))/100)</f>
        <v/>
      </c>
      <c r="J5728" s="3" t="str" cm="1">
        <f t="array" ref="J5728">IF($A5728="","",INDEX(OpenMeteoAPI[PrecipitationMM],ROWS($J$2:J5728)))</f>
        <v/>
      </c>
      <c r="K5728" t="str" cm="1">
        <f t="array" ref="K5728">IF($A5728="","",INDEX(OpenMeteoAPI[WeatherCode],ROWS($K$2:K5728)))</f>
        <v/>
      </c>
      <c r="L5728" s="3" t="str" cm="1">
        <f t="array" ref="L5728">IF($A5728="","",INDEX(OpenMeteoAPI[WindSpeedKMH],ROWS($L$2:L5728)))</f>
        <v/>
      </c>
    </row>
    <row r="5729" spans="1:12">
      <c r="A5729" t="str" cm="1">
        <f t="array" ref="A5729">IFERROR(INDEX(OpenMeteoAPI[City],ROWS($A$2:A5729))&amp;", "&amp;INDEX(OpenMeteoAPI[CountryCode],ROWS($A$2:A5729)),"")</f>
        <v/>
      </c>
      <c r="B5729" t="str" cm="1">
        <f t="array" ref="B5729">IF($A5729="","",INDEX(OpenMeteoAPI[LocationID],ROWS($B$2:B5729)))</f>
        <v/>
      </c>
      <c r="C5729" s="5" t="str" cm="1">
        <f t="array" ref="C5729">IF($A5729="","",INDEX(OpenMeteoAPI[ForecastDateTime],ROWS($C$2:C5729)))</f>
        <v/>
      </c>
      <c r="D5729" t="str">
        <f t="shared" si="89"/>
        <v/>
      </c>
      <c r="E5729" t="str" cm="1">
        <f t="array" ref="E5729">IF($K5729="","",_xlfn.IFS($K5729=0,_xlfn.UNICHAR(9728),$K5729&lt;=3,_xlfn.UNICHAR(9729),OR($K5729=45,$K5729=48),"~",AND($K5729&gt;=51,$K5729&lt;=67),_xlfn.UNICHAR(9748),AND($K5729&gt;=71,$K5729&lt;=77),_xlfn.UNICHAR(10052),AND($K5729&gt;=80,$K5729&lt;=82),_xlfn.UNICHAR(9748),AND($K5729&gt;=95,$K5729&lt;=99),_xlfn.UNICHAR(9889),TRUE,_xlfn.UNICHAR(9729)))</f>
        <v/>
      </c>
      <c r="F5729" t="str" cm="1">
        <f t="array" ref="F5729">IF($K5729="","",_xlfn.IFS($K5729=0,"Clear",$K5729&lt;=3,"Partly Cloudy",OR($K5729=45,$K5729=48),"Fog",AND($K5729&gt;=51,$K5729&lt;=67),"Drizzle",AND($K5729&gt;=71,$K5729&lt;=77),"Snow",AND($K5729&gt;=80,$K5729&lt;=82),"Rain Showers",AND($K5729&gt;=95,$K5729&lt;=99),"Thunderstorm",TRUE,"Cloudy"))</f>
        <v/>
      </c>
      <c r="G5729" s="3" t="str" cm="1">
        <f t="array" ref="G5729">IF($A5729="","",INDEX(OpenMeteoAPI[TemperatureC],ROWS($G$2:G5729)))</f>
        <v/>
      </c>
      <c r="H5729" s="4" t="str" cm="1">
        <f t="array" ref="H5729">IF($A5729="","",INDEX(OpenMeteoAPI[RelativeHumidityPct],ROWS($H$2:H5729))/100)</f>
        <v/>
      </c>
      <c r="I5729" s="4" t="str" cm="1">
        <f t="array" ref="I5729">IF($A5729="","",INDEX(OpenMeteoAPI[PrecipitationProbabilityPct],ROWS($I$2:I5729))/100)</f>
        <v/>
      </c>
      <c r="J5729" s="3" t="str" cm="1">
        <f t="array" ref="J5729">IF($A5729="","",INDEX(OpenMeteoAPI[PrecipitationMM],ROWS($J$2:J5729)))</f>
        <v/>
      </c>
      <c r="K5729" t="str" cm="1">
        <f t="array" ref="K5729">IF($A5729="","",INDEX(OpenMeteoAPI[WeatherCode],ROWS($K$2:K5729)))</f>
        <v/>
      </c>
      <c r="L5729" s="3" t="str" cm="1">
        <f t="array" ref="L5729">IF($A5729="","",INDEX(OpenMeteoAPI[WindSpeedKMH],ROWS($L$2:L5729)))</f>
        <v/>
      </c>
    </row>
    <row r="5730" spans="1:12">
      <c r="A5730" t="str" cm="1">
        <f t="array" ref="A5730">IFERROR(INDEX(OpenMeteoAPI[City],ROWS($A$2:A5730))&amp;", "&amp;INDEX(OpenMeteoAPI[CountryCode],ROWS($A$2:A5730)),"")</f>
        <v/>
      </c>
      <c r="B5730" t="str" cm="1">
        <f t="array" ref="B5730">IF($A5730="","",INDEX(OpenMeteoAPI[LocationID],ROWS($B$2:B5730)))</f>
        <v/>
      </c>
      <c r="C5730" s="5" t="str" cm="1">
        <f t="array" ref="C5730">IF($A5730="","",INDEX(OpenMeteoAPI[ForecastDateTime],ROWS($C$2:C5730)))</f>
        <v/>
      </c>
      <c r="D5730" t="str">
        <f t="shared" si="89"/>
        <v/>
      </c>
      <c r="E5730" t="str" cm="1">
        <f t="array" ref="E5730">IF($K5730="","",_xlfn.IFS($K5730=0,_xlfn.UNICHAR(9728),$K5730&lt;=3,_xlfn.UNICHAR(9729),OR($K5730=45,$K5730=48),"~",AND($K5730&gt;=51,$K5730&lt;=67),_xlfn.UNICHAR(9748),AND($K5730&gt;=71,$K5730&lt;=77),_xlfn.UNICHAR(10052),AND($K5730&gt;=80,$K5730&lt;=82),_xlfn.UNICHAR(9748),AND($K5730&gt;=95,$K5730&lt;=99),_xlfn.UNICHAR(9889),TRUE,_xlfn.UNICHAR(9729)))</f>
        <v/>
      </c>
      <c r="F5730" t="str" cm="1">
        <f t="array" ref="F5730">IF($K5730="","",_xlfn.IFS($K5730=0,"Clear",$K5730&lt;=3,"Partly Cloudy",OR($K5730=45,$K5730=48),"Fog",AND($K5730&gt;=51,$K5730&lt;=67),"Drizzle",AND($K5730&gt;=71,$K5730&lt;=77),"Snow",AND($K5730&gt;=80,$K5730&lt;=82),"Rain Showers",AND($K5730&gt;=95,$K5730&lt;=99),"Thunderstorm",TRUE,"Cloudy"))</f>
        <v/>
      </c>
      <c r="G5730" s="3" t="str" cm="1">
        <f t="array" ref="G5730">IF($A5730="","",INDEX(OpenMeteoAPI[TemperatureC],ROWS($G$2:G5730)))</f>
        <v/>
      </c>
      <c r="H5730" s="4" t="str" cm="1">
        <f t="array" ref="H5730">IF($A5730="","",INDEX(OpenMeteoAPI[RelativeHumidityPct],ROWS($H$2:H5730))/100)</f>
        <v/>
      </c>
      <c r="I5730" s="4" t="str" cm="1">
        <f t="array" ref="I5730">IF($A5730="","",INDEX(OpenMeteoAPI[PrecipitationProbabilityPct],ROWS($I$2:I5730))/100)</f>
        <v/>
      </c>
      <c r="J5730" s="3" t="str" cm="1">
        <f t="array" ref="J5730">IF($A5730="","",INDEX(OpenMeteoAPI[PrecipitationMM],ROWS($J$2:J5730)))</f>
        <v/>
      </c>
      <c r="K5730" t="str" cm="1">
        <f t="array" ref="K5730">IF($A5730="","",INDEX(OpenMeteoAPI[WeatherCode],ROWS($K$2:K5730)))</f>
        <v/>
      </c>
      <c r="L5730" s="3" t="str" cm="1">
        <f t="array" ref="L5730">IF($A5730="","",INDEX(OpenMeteoAPI[WindSpeedKMH],ROWS($L$2:L5730)))</f>
        <v/>
      </c>
    </row>
    <row r="5731" spans="1:12">
      <c r="A5731" t="str" cm="1">
        <f t="array" ref="A5731">IFERROR(INDEX(OpenMeteoAPI[City],ROWS($A$2:A5731))&amp;", "&amp;INDEX(OpenMeteoAPI[CountryCode],ROWS($A$2:A5731)),"")</f>
        <v/>
      </c>
      <c r="B5731" t="str" cm="1">
        <f t="array" ref="B5731">IF($A5731="","",INDEX(OpenMeteoAPI[LocationID],ROWS($B$2:B5731)))</f>
        <v/>
      </c>
      <c r="C5731" s="5" t="str" cm="1">
        <f t="array" ref="C5731">IF($A5731="","",INDEX(OpenMeteoAPI[ForecastDateTime],ROWS($C$2:C5731)))</f>
        <v/>
      </c>
      <c r="D5731" t="str">
        <f t="shared" si="89"/>
        <v/>
      </c>
      <c r="E5731" t="str" cm="1">
        <f t="array" ref="E5731">IF($K5731="","",_xlfn.IFS($K5731=0,_xlfn.UNICHAR(9728),$K5731&lt;=3,_xlfn.UNICHAR(9729),OR($K5731=45,$K5731=48),"~",AND($K5731&gt;=51,$K5731&lt;=67),_xlfn.UNICHAR(9748),AND($K5731&gt;=71,$K5731&lt;=77),_xlfn.UNICHAR(10052),AND($K5731&gt;=80,$K5731&lt;=82),_xlfn.UNICHAR(9748),AND($K5731&gt;=95,$K5731&lt;=99),_xlfn.UNICHAR(9889),TRUE,_xlfn.UNICHAR(9729)))</f>
        <v/>
      </c>
      <c r="F5731" t="str" cm="1">
        <f t="array" ref="F5731">IF($K5731="","",_xlfn.IFS($K5731=0,"Clear",$K5731&lt;=3,"Partly Cloudy",OR($K5731=45,$K5731=48),"Fog",AND($K5731&gt;=51,$K5731&lt;=67),"Drizzle",AND($K5731&gt;=71,$K5731&lt;=77),"Snow",AND($K5731&gt;=80,$K5731&lt;=82),"Rain Showers",AND($K5731&gt;=95,$K5731&lt;=99),"Thunderstorm",TRUE,"Cloudy"))</f>
        <v/>
      </c>
      <c r="G5731" s="3" t="str" cm="1">
        <f t="array" ref="G5731">IF($A5731="","",INDEX(OpenMeteoAPI[TemperatureC],ROWS($G$2:G5731)))</f>
        <v/>
      </c>
      <c r="H5731" s="4" t="str" cm="1">
        <f t="array" ref="H5731">IF($A5731="","",INDEX(OpenMeteoAPI[RelativeHumidityPct],ROWS($H$2:H5731))/100)</f>
        <v/>
      </c>
      <c r="I5731" s="4" t="str" cm="1">
        <f t="array" ref="I5731">IF($A5731="","",INDEX(OpenMeteoAPI[PrecipitationProbabilityPct],ROWS($I$2:I5731))/100)</f>
        <v/>
      </c>
      <c r="J5731" s="3" t="str" cm="1">
        <f t="array" ref="J5731">IF($A5731="","",INDEX(OpenMeteoAPI[PrecipitationMM],ROWS($J$2:J5731)))</f>
        <v/>
      </c>
      <c r="K5731" t="str" cm="1">
        <f t="array" ref="K5731">IF($A5731="","",INDEX(OpenMeteoAPI[WeatherCode],ROWS($K$2:K5731)))</f>
        <v/>
      </c>
      <c r="L5731" s="3" t="str" cm="1">
        <f t="array" ref="L5731">IF($A5731="","",INDEX(OpenMeteoAPI[WindSpeedKMH],ROWS($L$2:L5731)))</f>
        <v/>
      </c>
    </row>
    <row r="5732" spans="1:12">
      <c r="A5732" t="str" cm="1">
        <f t="array" ref="A5732">IFERROR(INDEX(OpenMeteoAPI[City],ROWS($A$2:A5732))&amp;", "&amp;INDEX(OpenMeteoAPI[CountryCode],ROWS($A$2:A5732)),"")</f>
        <v/>
      </c>
      <c r="B5732" t="str" cm="1">
        <f t="array" ref="B5732">IF($A5732="","",INDEX(OpenMeteoAPI[LocationID],ROWS($B$2:B5732)))</f>
        <v/>
      </c>
      <c r="C5732" s="5" t="str" cm="1">
        <f t="array" ref="C5732">IF($A5732="","",INDEX(OpenMeteoAPI[ForecastDateTime],ROWS($C$2:C5732)))</f>
        <v/>
      </c>
      <c r="D5732" t="str">
        <f t="shared" si="89"/>
        <v/>
      </c>
      <c r="E5732" t="str" cm="1">
        <f t="array" ref="E5732">IF($K5732="","",_xlfn.IFS($K5732=0,_xlfn.UNICHAR(9728),$K5732&lt;=3,_xlfn.UNICHAR(9729),OR($K5732=45,$K5732=48),"~",AND($K5732&gt;=51,$K5732&lt;=67),_xlfn.UNICHAR(9748),AND($K5732&gt;=71,$K5732&lt;=77),_xlfn.UNICHAR(10052),AND($K5732&gt;=80,$K5732&lt;=82),_xlfn.UNICHAR(9748),AND($K5732&gt;=95,$K5732&lt;=99),_xlfn.UNICHAR(9889),TRUE,_xlfn.UNICHAR(9729)))</f>
        <v/>
      </c>
      <c r="F5732" t="str" cm="1">
        <f t="array" ref="F5732">IF($K5732="","",_xlfn.IFS($K5732=0,"Clear",$K5732&lt;=3,"Partly Cloudy",OR($K5732=45,$K5732=48),"Fog",AND($K5732&gt;=51,$K5732&lt;=67),"Drizzle",AND($K5732&gt;=71,$K5732&lt;=77),"Snow",AND($K5732&gt;=80,$K5732&lt;=82),"Rain Showers",AND($K5732&gt;=95,$K5732&lt;=99),"Thunderstorm",TRUE,"Cloudy"))</f>
        <v/>
      </c>
      <c r="G5732" s="3" t="str" cm="1">
        <f t="array" ref="G5732">IF($A5732="","",INDEX(OpenMeteoAPI[TemperatureC],ROWS($G$2:G5732)))</f>
        <v/>
      </c>
      <c r="H5732" s="4" t="str" cm="1">
        <f t="array" ref="H5732">IF($A5732="","",INDEX(OpenMeteoAPI[RelativeHumidityPct],ROWS($H$2:H5732))/100)</f>
        <v/>
      </c>
      <c r="I5732" s="4" t="str" cm="1">
        <f t="array" ref="I5732">IF($A5732="","",INDEX(OpenMeteoAPI[PrecipitationProbabilityPct],ROWS($I$2:I5732))/100)</f>
        <v/>
      </c>
      <c r="J5732" s="3" t="str" cm="1">
        <f t="array" ref="J5732">IF($A5732="","",INDEX(OpenMeteoAPI[PrecipitationMM],ROWS($J$2:J5732)))</f>
        <v/>
      </c>
      <c r="K5732" t="str" cm="1">
        <f t="array" ref="K5732">IF($A5732="","",INDEX(OpenMeteoAPI[WeatherCode],ROWS($K$2:K5732)))</f>
        <v/>
      </c>
      <c r="L5732" s="3" t="str" cm="1">
        <f t="array" ref="L5732">IF($A5732="","",INDEX(OpenMeteoAPI[WindSpeedKMH],ROWS($L$2:L5732)))</f>
        <v/>
      </c>
    </row>
    <row r="5733" spans="1:12">
      <c r="A5733" t="str" cm="1">
        <f t="array" ref="A5733">IFERROR(INDEX(OpenMeteoAPI[City],ROWS($A$2:A5733))&amp;", "&amp;INDEX(OpenMeteoAPI[CountryCode],ROWS($A$2:A5733)),"")</f>
        <v/>
      </c>
      <c r="B5733" t="str" cm="1">
        <f t="array" ref="B5733">IF($A5733="","",INDEX(OpenMeteoAPI[LocationID],ROWS($B$2:B5733)))</f>
        <v/>
      </c>
      <c r="C5733" s="5" t="str" cm="1">
        <f t="array" ref="C5733">IF($A5733="","",INDEX(OpenMeteoAPI[ForecastDateTime],ROWS($C$2:C5733)))</f>
        <v/>
      </c>
      <c r="D5733" t="str">
        <f t="shared" si="89"/>
        <v/>
      </c>
      <c r="E5733" t="str" cm="1">
        <f t="array" ref="E5733">IF($K5733="","",_xlfn.IFS($K5733=0,_xlfn.UNICHAR(9728),$K5733&lt;=3,_xlfn.UNICHAR(9729),OR($K5733=45,$K5733=48),"~",AND($K5733&gt;=51,$K5733&lt;=67),_xlfn.UNICHAR(9748),AND($K5733&gt;=71,$K5733&lt;=77),_xlfn.UNICHAR(10052),AND($K5733&gt;=80,$K5733&lt;=82),_xlfn.UNICHAR(9748),AND($K5733&gt;=95,$K5733&lt;=99),_xlfn.UNICHAR(9889),TRUE,_xlfn.UNICHAR(9729)))</f>
        <v/>
      </c>
      <c r="F5733" t="str" cm="1">
        <f t="array" ref="F5733">IF($K5733="","",_xlfn.IFS($K5733=0,"Clear",$K5733&lt;=3,"Partly Cloudy",OR($K5733=45,$K5733=48),"Fog",AND($K5733&gt;=51,$K5733&lt;=67),"Drizzle",AND($K5733&gt;=71,$K5733&lt;=77),"Snow",AND($K5733&gt;=80,$K5733&lt;=82),"Rain Showers",AND($K5733&gt;=95,$K5733&lt;=99),"Thunderstorm",TRUE,"Cloudy"))</f>
        <v/>
      </c>
      <c r="G5733" s="3" t="str" cm="1">
        <f t="array" ref="G5733">IF($A5733="","",INDEX(OpenMeteoAPI[TemperatureC],ROWS($G$2:G5733)))</f>
        <v/>
      </c>
      <c r="H5733" s="4" t="str" cm="1">
        <f t="array" ref="H5733">IF($A5733="","",INDEX(OpenMeteoAPI[RelativeHumidityPct],ROWS($H$2:H5733))/100)</f>
        <v/>
      </c>
      <c r="I5733" s="4" t="str" cm="1">
        <f t="array" ref="I5733">IF($A5733="","",INDEX(OpenMeteoAPI[PrecipitationProbabilityPct],ROWS($I$2:I5733))/100)</f>
        <v/>
      </c>
      <c r="J5733" s="3" t="str" cm="1">
        <f t="array" ref="J5733">IF($A5733="","",INDEX(OpenMeteoAPI[PrecipitationMM],ROWS($J$2:J5733)))</f>
        <v/>
      </c>
      <c r="K5733" t="str" cm="1">
        <f t="array" ref="K5733">IF($A5733="","",INDEX(OpenMeteoAPI[WeatherCode],ROWS($K$2:K5733)))</f>
        <v/>
      </c>
      <c r="L5733" s="3" t="str" cm="1">
        <f t="array" ref="L5733">IF($A5733="","",INDEX(OpenMeteoAPI[WindSpeedKMH],ROWS($L$2:L5733)))</f>
        <v/>
      </c>
    </row>
    <row r="5734" spans="1:12">
      <c r="A5734" t="str" cm="1">
        <f t="array" ref="A5734">IFERROR(INDEX(OpenMeteoAPI[City],ROWS($A$2:A5734))&amp;", "&amp;INDEX(OpenMeteoAPI[CountryCode],ROWS($A$2:A5734)),"")</f>
        <v/>
      </c>
      <c r="B5734" t="str" cm="1">
        <f t="array" ref="B5734">IF($A5734="","",INDEX(OpenMeteoAPI[LocationID],ROWS($B$2:B5734)))</f>
        <v/>
      </c>
      <c r="C5734" s="5" t="str" cm="1">
        <f t="array" ref="C5734">IF($A5734="","",INDEX(OpenMeteoAPI[ForecastDateTime],ROWS($C$2:C5734)))</f>
        <v/>
      </c>
      <c r="D5734" t="str">
        <f t="shared" si="89"/>
        <v/>
      </c>
      <c r="E5734" t="str" cm="1">
        <f t="array" ref="E5734">IF($K5734="","",_xlfn.IFS($K5734=0,_xlfn.UNICHAR(9728),$K5734&lt;=3,_xlfn.UNICHAR(9729),OR($K5734=45,$K5734=48),"~",AND($K5734&gt;=51,$K5734&lt;=67),_xlfn.UNICHAR(9748),AND($K5734&gt;=71,$K5734&lt;=77),_xlfn.UNICHAR(10052),AND($K5734&gt;=80,$K5734&lt;=82),_xlfn.UNICHAR(9748),AND($K5734&gt;=95,$K5734&lt;=99),_xlfn.UNICHAR(9889),TRUE,_xlfn.UNICHAR(9729)))</f>
        <v/>
      </c>
      <c r="F5734" t="str" cm="1">
        <f t="array" ref="F5734">IF($K5734="","",_xlfn.IFS($K5734=0,"Clear",$K5734&lt;=3,"Partly Cloudy",OR($K5734=45,$K5734=48),"Fog",AND($K5734&gt;=51,$K5734&lt;=67),"Drizzle",AND($K5734&gt;=71,$K5734&lt;=77),"Snow",AND($K5734&gt;=80,$K5734&lt;=82),"Rain Showers",AND($K5734&gt;=95,$K5734&lt;=99),"Thunderstorm",TRUE,"Cloudy"))</f>
        <v/>
      </c>
      <c r="G5734" s="3" t="str" cm="1">
        <f t="array" ref="G5734">IF($A5734="","",INDEX(OpenMeteoAPI[TemperatureC],ROWS($G$2:G5734)))</f>
        <v/>
      </c>
      <c r="H5734" s="4" t="str" cm="1">
        <f t="array" ref="H5734">IF($A5734="","",INDEX(OpenMeteoAPI[RelativeHumidityPct],ROWS($H$2:H5734))/100)</f>
        <v/>
      </c>
      <c r="I5734" s="4" t="str" cm="1">
        <f t="array" ref="I5734">IF($A5734="","",INDEX(OpenMeteoAPI[PrecipitationProbabilityPct],ROWS($I$2:I5734))/100)</f>
        <v/>
      </c>
      <c r="J5734" s="3" t="str" cm="1">
        <f t="array" ref="J5734">IF($A5734="","",INDEX(OpenMeteoAPI[PrecipitationMM],ROWS($J$2:J5734)))</f>
        <v/>
      </c>
      <c r="K5734" t="str" cm="1">
        <f t="array" ref="K5734">IF($A5734="","",INDEX(OpenMeteoAPI[WeatherCode],ROWS($K$2:K5734)))</f>
        <v/>
      </c>
      <c r="L5734" s="3" t="str" cm="1">
        <f t="array" ref="L5734">IF($A5734="","",INDEX(OpenMeteoAPI[WindSpeedKMH],ROWS($L$2:L5734)))</f>
        <v/>
      </c>
    </row>
    <row r="5735" spans="1:12">
      <c r="A5735" t="str" cm="1">
        <f t="array" ref="A5735">IFERROR(INDEX(OpenMeteoAPI[City],ROWS($A$2:A5735))&amp;", "&amp;INDEX(OpenMeteoAPI[CountryCode],ROWS($A$2:A5735)),"")</f>
        <v/>
      </c>
      <c r="B5735" t="str" cm="1">
        <f t="array" ref="B5735">IF($A5735="","",INDEX(OpenMeteoAPI[LocationID],ROWS($B$2:B5735)))</f>
        <v/>
      </c>
      <c r="C5735" s="5" t="str" cm="1">
        <f t="array" ref="C5735">IF($A5735="","",INDEX(OpenMeteoAPI[ForecastDateTime],ROWS($C$2:C5735)))</f>
        <v/>
      </c>
      <c r="D5735" t="str">
        <f t="shared" si="89"/>
        <v/>
      </c>
      <c r="E5735" t="str" cm="1">
        <f t="array" ref="E5735">IF($K5735="","",_xlfn.IFS($K5735=0,_xlfn.UNICHAR(9728),$K5735&lt;=3,_xlfn.UNICHAR(9729),OR($K5735=45,$K5735=48),"~",AND($K5735&gt;=51,$K5735&lt;=67),_xlfn.UNICHAR(9748),AND($K5735&gt;=71,$K5735&lt;=77),_xlfn.UNICHAR(10052),AND($K5735&gt;=80,$K5735&lt;=82),_xlfn.UNICHAR(9748),AND($K5735&gt;=95,$K5735&lt;=99),_xlfn.UNICHAR(9889),TRUE,_xlfn.UNICHAR(9729)))</f>
        <v/>
      </c>
      <c r="F5735" t="str" cm="1">
        <f t="array" ref="F5735">IF($K5735="","",_xlfn.IFS($K5735=0,"Clear",$K5735&lt;=3,"Partly Cloudy",OR($K5735=45,$K5735=48),"Fog",AND($K5735&gt;=51,$K5735&lt;=67),"Drizzle",AND($K5735&gt;=71,$K5735&lt;=77),"Snow",AND($K5735&gt;=80,$K5735&lt;=82),"Rain Showers",AND($K5735&gt;=95,$K5735&lt;=99),"Thunderstorm",TRUE,"Cloudy"))</f>
        <v/>
      </c>
      <c r="G5735" s="3" t="str" cm="1">
        <f t="array" ref="G5735">IF($A5735="","",INDEX(OpenMeteoAPI[TemperatureC],ROWS($G$2:G5735)))</f>
        <v/>
      </c>
      <c r="H5735" s="4" t="str" cm="1">
        <f t="array" ref="H5735">IF($A5735="","",INDEX(OpenMeteoAPI[RelativeHumidityPct],ROWS($H$2:H5735))/100)</f>
        <v/>
      </c>
      <c r="I5735" s="4" t="str" cm="1">
        <f t="array" ref="I5735">IF($A5735="","",INDEX(OpenMeteoAPI[PrecipitationProbabilityPct],ROWS($I$2:I5735))/100)</f>
        <v/>
      </c>
      <c r="J5735" s="3" t="str" cm="1">
        <f t="array" ref="J5735">IF($A5735="","",INDEX(OpenMeteoAPI[PrecipitationMM],ROWS($J$2:J5735)))</f>
        <v/>
      </c>
      <c r="K5735" t="str" cm="1">
        <f t="array" ref="K5735">IF($A5735="","",INDEX(OpenMeteoAPI[WeatherCode],ROWS($K$2:K5735)))</f>
        <v/>
      </c>
      <c r="L5735" s="3" t="str" cm="1">
        <f t="array" ref="L5735">IF($A5735="","",INDEX(OpenMeteoAPI[WindSpeedKMH],ROWS($L$2:L5735)))</f>
        <v/>
      </c>
    </row>
    <row r="5736" spans="1:12">
      <c r="A5736" t="str" cm="1">
        <f t="array" ref="A5736">IFERROR(INDEX(OpenMeteoAPI[City],ROWS($A$2:A5736))&amp;", "&amp;INDEX(OpenMeteoAPI[CountryCode],ROWS($A$2:A5736)),"")</f>
        <v/>
      </c>
      <c r="B5736" t="str" cm="1">
        <f t="array" ref="B5736">IF($A5736="","",INDEX(OpenMeteoAPI[LocationID],ROWS($B$2:B5736)))</f>
        <v/>
      </c>
      <c r="C5736" s="5" t="str" cm="1">
        <f t="array" ref="C5736">IF($A5736="","",INDEX(OpenMeteoAPI[ForecastDateTime],ROWS($C$2:C5736)))</f>
        <v/>
      </c>
      <c r="D5736" t="str">
        <f t="shared" si="89"/>
        <v/>
      </c>
      <c r="E5736" t="str" cm="1">
        <f t="array" ref="E5736">IF($K5736="","",_xlfn.IFS($K5736=0,_xlfn.UNICHAR(9728),$K5736&lt;=3,_xlfn.UNICHAR(9729),OR($K5736=45,$K5736=48),"~",AND($K5736&gt;=51,$K5736&lt;=67),_xlfn.UNICHAR(9748),AND($K5736&gt;=71,$K5736&lt;=77),_xlfn.UNICHAR(10052),AND($K5736&gt;=80,$K5736&lt;=82),_xlfn.UNICHAR(9748),AND($K5736&gt;=95,$K5736&lt;=99),_xlfn.UNICHAR(9889),TRUE,_xlfn.UNICHAR(9729)))</f>
        <v/>
      </c>
      <c r="F5736" t="str" cm="1">
        <f t="array" ref="F5736">IF($K5736="","",_xlfn.IFS($K5736=0,"Clear",$K5736&lt;=3,"Partly Cloudy",OR($K5736=45,$K5736=48),"Fog",AND($K5736&gt;=51,$K5736&lt;=67),"Drizzle",AND($K5736&gt;=71,$K5736&lt;=77),"Snow",AND($K5736&gt;=80,$K5736&lt;=82),"Rain Showers",AND($K5736&gt;=95,$K5736&lt;=99),"Thunderstorm",TRUE,"Cloudy"))</f>
        <v/>
      </c>
      <c r="G5736" s="3" t="str" cm="1">
        <f t="array" ref="G5736">IF($A5736="","",INDEX(OpenMeteoAPI[TemperatureC],ROWS($G$2:G5736)))</f>
        <v/>
      </c>
      <c r="H5736" s="4" t="str" cm="1">
        <f t="array" ref="H5736">IF($A5736="","",INDEX(OpenMeteoAPI[RelativeHumidityPct],ROWS($H$2:H5736))/100)</f>
        <v/>
      </c>
      <c r="I5736" s="4" t="str" cm="1">
        <f t="array" ref="I5736">IF($A5736="","",INDEX(OpenMeteoAPI[PrecipitationProbabilityPct],ROWS($I$2:I5736))/100)</f>
        <v/>
      </c>
      <c r="J5736" s="3" t="str" cm="1">
        <f t="array" ref="J5736">IF($A5736="","",INDEX(OpenMeteoAPI[PrecipitationMM],ROWS($J$2:J5736)))</f>
        <v/>
      </c>
      <c r="K5736" t="str" cm="1">
        <f t="array" ref="K5736">IF($A5736="","",INDEX(OpenMeteoAPI[WeatherCode],ROWS($K$2:K5736)))</f>
        <v/>
      </c>
      <c r="L5736" s="3" t="str" cm="1">
        <f t="array" ref="L5736">IF($A5736="","",INDEX(OpenMeteoAPI[WindSpeedKMH],ROWS($L$2:L5736)))</f>
        <v/>
      </c>
    </row>
    <row r="5737" spans="1:12">
      <c r="A5737" t="str" cm="1">
        <f t="array" ref="A5737">IFERROR(INDEX(OpenMeteoAPI[City],ROWS($A$2:A5737))&amp;", "&amp;INDEX(OpenMeteoAPI[CountryCode],ROWS($A$2:A5737)),"")</f>
        <v/>
      </c>
      <c r="B5737" t="str" cm="1">
        <f t="array" ref="B5737">IF($A5737="","",INDEX(OpenMeteoAPI[LocationID],ROWS($B$2:B5737)))</f>
        <v/>
      </c>
      <c r="C5737" s="5" t="str" cm="1">
        <f t="array" ref="C5737">IF($A5737="","",INDEX(OpenMeteoAPI[ForecastDateTime],ROWS($C$2:C5737)))</f>
        <v/>
      </c>
      <c r="D5737" t="str">
        <f t="shared" si="89"/>
        <v/>
      </c>
      <c r="E5737" t="str" cm="1">
        <f t="array" ref="E5737">IF($K5737="","",_xlfn.IFS($K5737=0,_xlfn.UNICHAR(9728),$K5737&lt;=3,_xlfn.UNICHAR(9729),OR($K5737=45,$K5737=48),"~",AND($K5737&gt;=51,$K5737&lt;=67),_xlfn.UNICHAR(9748),AND($K5737&gt;=71,$K5737&lt;=77),_xlfn.UNICHAR(10052),AND($K5737&gt;=80,$K5737&lt;=82),_xlfn.UNICHAR(9748),AND($K5737&gt;=95,$K5737&lt;=99),_xlfn.UNICHAR(9889),TRUE,_xlfn.UNICHAR(9729)))</f>
        <v/>
      </c>
      <c r="F5737" t="str" cm="1">
        <f t="array" ref="F5737">IF($K5737="","",_xlfn.IFS($K5737=0,"Clear",$K5737&lt;=3,"Partly Cloudy",OR($K5737=45,$K5737=48),"Fog",AND($K5737&gt;=51,$K5737&lt;=67),"Drizzle",AND($K5737&gt;=71,$K5737&lt;=77),"Snow",AND($K5737&gt;=80,$K5737&lt;=82),"Rain Showers",AND($K5737&gt;=95,$K5737&lt;=99),"Thunderstorm",TRUE,"Cloudy"))</f>
        <v/>
      </c>
      <c r="G5737" s="3" t="str" cm="1">
        <f t="array" ref="G5737">IF($A5737="","",INDEX(OpenMeteoAPI[TemperatureC],ROWS($G$2:G5737)))</f>
        <v/>
      </c>
      <c r="H5737" s="4" t="str" cm="1">
        <f t="array" ref="H5737">IF($A5737="","",INDEX(OpenMeteoAPI[RelativeHumidityPct],ROWS($H$2:H5737))/100)</f>
        <v/>
      </c>
      <c r="I5737" s="4" t="str" cm="1">
        <f t="array" ref="I5737">IF($A5737="","",INDEX(OpenMeteoAPI[PrecipitationProbabilityPct],ROWS($I$2:I5737))/100)</f>
        <v/>
      </c>
      <c r="J5737" s="3" t="str" cm="1">
        <f t="array" ref="J5737">IF($A5737="","",INDEX(OpenMeteoAPI[PrecipitationMM],ROWS($J$2:J5737)))</f>
        <v/>
      </c>
      <c r="K5737" t="str" cm="1">
        <f t="array" ref="K5737">IF($A5737="","",INDEX(OpenMeteoAPI[WeatherCode],ROWS($K$2:K5737)))</f>
        <v/>
      </c>
      <c r="L5737" s="3" t="str" cm="1">
        <f t="array" ref="L5737">IF($A5737="","",INDEX(OpenMeteoAPI[WindSpeedKMH],ROWS($L$2:L5737)))</f>
        <v/>
      </c>
    </row>
    <row r="5738" spans="1:12">
      <c r="A5738" t="str" cm="1">
        <f t="array" ref="A5738">IFERROR(INDEX(OpenMeteoAPI[City],ROWS($A$2:A5738))&amp;", "&amp;INDEX(OpenMeteoAPI[CountryCode],ROWS($A$2:A5738)),"")</f>
        <v/>
      </c>
      <c r="B5738" t="str" cm="1">
        <f t="array" ref="B5738">IF($A5738="","",INDEX(OpenMeteoAPI[LocationID],ROWS($B$2:B5738)))</f>
        <v/>
      </c>
      <c r="C5738" s="5" t="str" cm="1">
        <f t="array" ref="C5738">IF($A5738="","",INDEX(OpenMeteoAPI[ForecastDateTime],ROWS($C$2:C5738)))</f>
        <v/>
      </c>
      <c r="D5738" t="str">
        <f t="shared" si="89"/>
        <v/>
      </c>
      <c r="E5738" t="str" cm="1">
        <f t="array" ref="E5738">IF($K5738="","",_xlfn.IFS($K5738=0,_xlfn.UNICHAR(9728),$K5738&lt;=3,_xlfn.UNICHAR(9729),OR($K5738=45,$K5738=48),"~",AND($K5738&gt;=51,$K5738&lt;=67),_xlfn.UNICHAR(9748),AND($K5738&gt;=71,$K5738&lt;=77),_xlfn.UNICHAR(10052),AND($K5738&gt;=80,$K5738&lt;=82),_xlfn.UNICHAR(9748),AND($K5738&gt;=95,$K5738&lt;=99),_xlfn.UNICHAR(9889),TRUE,_xlfn.UNICHAR(9729)))</f>
        <v/>
      </c>
      <c r="F5738" t="str" cm="1">
        <f t="array" ref="F5738">IF($K5738="","",_xlfn.IFS($K5738=0,"Clear",$K5738&lt;=3,"Partly Cloudy",OR($K5738=45,$K5738=48),"Fog",AND($K5738&gt;=51,$K5738&lt;=67),"Drizzle",AND($K5738&gt;=71,$K5738&lt;=77),"Snow",AND($K5738&gt;=80,$K5738&lt;=82),"Rain Showers",AND($K5738&gt;=95,$K5738&lt;=99),"Thunderstorm",TRUE,"Cloudy"))</f>
        <v/>
      </c>
      <c r="G5738" s="3" t="str" cm="1">
        <f t="array" ref="G5738">IF($A5738="","",INDEX(OpenMeteoAPI[TemperatureC],ROWS($G$2:G5738)))</f>
        <v/>
      </c>
      <c r="H5738" s="4" t="str" cm="1">
        <f t="array" ref="H5738">IF($A5738="","",INDEX(OpenMeteoAPI[RelativeHumidityPct],ROWS($H$2:H5738))/100)</f>
        <v/>
      </c>
      <c r="I5738" s="4" t="str" cm="1">
        <f t="array" ref="I5738">IF($A5738="","",INDEX(OpenMeteoAPI[PrecipitationProbabilityPct],ROWS($I$2:I5738))/100)</f>
        <v/>
      </c>
      <c r="J5738" s="3" t="str" cm="1">
        <f t="array" ref="J5738">IF($A5738="","",INDEX(OpenMeteoAPI[PrecipitationMM],ROWS($J$2:J5738)))</f>
        <v/>
      </c>
      <c r="K5738" t="str" cm="1">
        <f t="array" ref="K5738">IF($A5738="","",INDEX(OpenMeteoAPI[WeatherCode],ROWS($K$2:K5738)))</f>
        <v/>
      </c>
      <c r="L5738" s="3" t="str" cm="1">
        <f t="array" ref="L5738">IF($A5738="","",INDEX(OpenMeteoAPI[WindSpeedKMH],ROWS($L$2:L5738)))</f>
        <v/>
      </c>
    </row>
    <row r="5739" spans="1:12">
      <c r="A5739" t="str" cm="1">
        <f t="array" ref="A5739">IFERROR(INDEX(OpenMeteoAPI[City],ROWS($A$2:A5739))&amp;", "&amp;INDEX(OpenMeteoAPI[CountryCode],ROWS($A$2:A5739)),"")</f>
        <v/>
      </c>
      <c r="B5739" t="str" cm="1">
        <f t="array" ref="B5739">IF($A5739="","",INDEX(OpenMeteoAPI[LocationID],ROWS($B$2:B5739)))</f>
        <v/>
      </c>
      <c r="C5739" s="5" t="str" cm="1">
        <f t="array" ref="C5739">IF($A5739="","",INDEX(OpenMeteoAPI[ForecastDateTime],ROWS($C$2:C5739)))</f>
        <v/>
      </c>
      <c r="D5739" t="str">
        <f t="shared" si="89"/>
        <v/>
      </c>
      <c r="E5739" t="str" cm="1">
        <f t="array" ref="E5739">IF($K5739="","",_xlfn.IFS($K5739=0,_xlfn.UNICHAR(9728),$K5739&lt;=3,_xlfn.UNICHAR(9729),OR($K5739=45,$K5739=48),"~",AND($K5739&gt;=51,$K5739&lt;=67),_xlfn.UNICHAR(9748),AND($K5739&gt;=71,$K5739&lt;=77),_xlfn.UNICHAR(10052),AND($K5739&gt;=80,$K5739&lt;=82),_xlfn.UNICHAR(9748),AND($K5739&gt;=95,$K5739&lt;=99),_xlfn.UNICHAR(9889),TRUE,_xlfn.UNICHAR(9729)))</f>
        <v/>
      </c>
      <c r="F5739" t="str" cm="1">
        <f t="array" ref="F5739">IF($K5739="","",_xlfn.IFS($K5739=0,"Clear",$K5739&lt;=3,"Partly Cloudy",OR($K5739=45,$K5739=48),"Fog",AND($K5739&gt;=51,$K5739&lt;=67),"Drizzle",AND($K5739&gt;=71,$K5739&lt;=77),"Snow",AND($K5739&gt;=80,$K5739&lt;=82),"Rain Showers",AND($K5739&gt;=95,$K5739&lt;=99),"Thunderstorm",TRUE,"Cloudy"))</f>
        <v/>
      </c>
      <c r="G5739" s="3" t="str" cm="1">
        <f t="array" ref="G5739">IF($A5739="","",INDEX(OpenMeteoAPI[TemperatureC],ROWS($G$2:G5739)))</f>
        <v/>
      </c>
      <c r="H5739" s="4" t="str" cm="1">
        <f t="array" ref="H5739">IF($A5739="","",INDEX(OpenMeteoAPI[RelativeHumidityPct],ROWS($H$2:H5739))/100)</f>
        <v/>
      </c>
      <c r="I5739" s="4" t="str" cm="1">
        <f t="array" ref="I5739">IF($A5739="","",INDEX(OpenMeteoAPI[PrecipitationProbabilityPct],ROWS($I$2:I5739))/100)</f>
        <v/>
      </c>
      <c r="J5739" s="3" t="str" cm="1">
        <f t="array" ref="J5739">IF($A5739="","",INDEX(OpenMeteoAPI[PrecipitationMM],ROWS($J$2:J5739)))</f>
        <v/>
      </c>
      <c r="K5739" t="str" cm="1">
        <f t="array" ref="K5739">IF($A5739="","",INDEX(OpenMeteoAPI[WeatherCode],ROWS($K$2:K5739)))</f>
        <v/>
      </c>
      <c r="L5739" s="3" t="str" cm="1">
        <f t="array" ref="L5739">IF($A5739="","",INDEX(OpenMeteoAPI[WindSpeedKMH],ROWS($L$2:L5739)))</f>
        <v/>
      </c>
    </row>
    <row r="5740" spans="1:12">
      <c r="A5740" t="str" cm="1">
        <f t="array" ref="A5740">IFERROR(INDEX(OpenMeteoAPI[City],ROWS($A$2:A5740))&amp;", "&amp;INDEX(OpenMeteoAPI[CountryCode],ROWS($A$2:A5740)),"")</f>
        <v/>
      </c>
      <c r="B5740" t="str" cm="1">
        <f t="array" ref="B5740">IF($A5740="","",INDEX(OpenMeteoAPI[LocationID],ROWS($B$2:B5740)))</f>
        <v/>
      </c>
      <c r="C5740" s="5" t="str" cm="1">
        <f t="array" ref="C5740">IF($A5740="","",INDEX(OpenMeteoAPI[ForecastDateTime],ROWS($C$2:C5740)))</f>
        <v/>
      </c>
      <c r="D5740" t="str">
        <f t="shared" si="89"/>
        <v/>
      </c>
      <c r="E5740" t="str" cm="1">
        <f t="array" ref="E5740">IF($K5740="","",_xlfn.IFS($K5740=0,_xlfn.UNICHAR(9728),$K5740&lt;=3,_xlfn.UNICHAR(9729),OR($K5740=45,$K5740=48),"~",AND($K5740&gt;=51,$K5740&lt;=67),_xlfn.UNICHAR(9748),AND($K5740&gt;=71,$K5740&lt;=77),_xlfn.UNICHAR(10052),AND($K5740&gt;=80,$K5740&lt;=82),_xlfn.UNICHAR(9748),AND($K5740&gt;=95,$K5740&lt;=99),_xlfn.UNICHAR(9889),TRUE,_xlfn.UNICHAR(9729)))</f>
        <v/>
      </c>
      <c r="F5740" t="str" cm="1">
        <f t="array" ref="F5740">IF($K5740="","",_xlfn.IFS($K5740=0,"Clear",$K5740&lt;=3,"Partly Cloudy",OR($K5740=45,$K5740=48),"Fog",AND($K5740&gt;=51,$K5740&lt;=67),"Drizzle",AND($K5740&gt;=71,$K5740&lt;=77),"Snow",AND($K5740&gt;=80,$K5740&lt;=82),"Rain Showers",AND($K5740&gt;=95,$K5740&lt;=99),"Thunderstorm",TRUE,"Cloudy"))</f>
        <v/>
      </c>
      <c r="G5740" s="3" t="str" cm="1">
        <f t="array" ref="G5740">IF($A5740="","",INDEX(OpenMeteoAPI[TemperatureC],ROWS($G$2:G5740)))</f>
        <v/>
      </c>
      <c r="H5740" s="4" t="str" cm="1">
        <f t="array" ref="H5740">IF($A5740="","",INDEX(OpenMeteoAPI[RelativeHumidityPct],ROWS($H$2:H5740))/100)</f>
        <v/>
      </c>
      <c r="I5740" s="4" t="str" cm="1">
        <f t="array" ref="I5740">IF($A5740="","",INDEX(OpenMeteoAPI[PrecipitationProbabilityPct],ROWS($I$2:I5740))/100)</f>
        <v/>
      </c>
      <c r="J5740" s="3" t="str" cm="1">
        <f t="array" ref="J5740">IF($A5740="","",INDEX(OpenMeteoAPI[PrecipitationMM],ROWS($J$2:J5740)))</f>
        <v/>
      </c>
      <c r="K5740" t="str" cm="1">
        <f t="array" ref="K5740">IF($A5740="","",INDEX(OpenMeteoAPI[WeatherCode],ROWS($K$2:K5740)))</f>
        <v/>
      </c>
      <c r="L5740" s="3" t="str" cm="1">
        <f t="array" ref="L5740">IF($A5740="","",INDEX(OpenMeteoAPI[WindSpeedKMH],ROWS($L$2:L5740)))</f>
        <v/>
      </c>
    </row>
    <row r="5741" spans="1:12">
      <c r="A5741" t="str" cm="1">
        <f t="array" ref="A5741">IFERROR(INDEX(OpenMeteoAPI[City],ROWS($A$2:A5741))&amp;", "&amp;INDEX(OpenMeteoAPI[CountryCode],ROWS($A$2:A5741)),"")</f>
        <v/>
      </c>
      <c r="B5741" t="str" cm="1">
        <f t="array" ref="B5741">IF($A5741="","",INDEX(OpenMeteoAPI[LocationID],ROWS($B$2:B5741)))</f>
        <v/>
      </c>
      <c r="C5741" s="5" t="str" cm="1">
        <f t="array" ref="C5741">IF($A5741="","",INDEX(OpenMeteoAPI[ForecastDateTime],ROWS($C$2:C5741)))</f>
        <v/>
      </c>
      <c r="D5741" t="str">
        <f t="shared" si="89"/>
        <v/>
      </c>
      <c r="E5741" t="str" cm="1">
        <f t="array" ref="E5741">IF($K5741="","",_xlfn.IFS($K5741=0,_xlfn.UNICHAR(9728),$K5741&lt;=3,_xlfn.UNICHAR(9729),OR($K5741=45,$K5741=48),"~",AND($K5741&gt;=51,$K5741&lt;=67),_xlfn.UNICHAR(9748),AND($K5741&gt;=71,$K5741&lt;=77),_xlfn.UNICHAR(10052),AND($K5741&gt;=80,$K5741&lt;=82),_xlfn.UNICHAR(9748),AND($K5741&gt;=95,$K5741&lt;=99),_xlfn.UNICHAR(9889),TRUE,_xlfn.UNICHAR(9729)))</f>
        <v/>
      </c>
      <c r="F5741" t="str" cm="1">
        <f t="array" ref="F5741">IF($K5741="","",_xlfn.IFS($K5741=0,"Clear",$K5741&lt;=3,"Partly Cloudy",OR($K5741=45,$K5741=48),"Fog",AND($K5741&gt;=51,$K5741&lt;=67),"Drizzle",AND($K5741&gt;=71,$K5741&lt;=77),"Snow",AND($K5741&gt;=80,$K5741&lt;=82),"Rain Showers",AND($K5741&gt;=95,$K5741&lt;=99),"Thunderstorm",TRUE,"Cloudy"))</f>
        <v/>
      </c>
      <c r="G5741" s="3" t="str" cm="1">
        <f t="array" ref="G5741">IF($A5741="","",INDEX(OpenMeteoAPI[TemperatureC],ROWS($G$2:G5741)))</f>
        <v/>
      </c>
      <c r="H5741" s="4" t="str" cm="1">
        <f t="array" ref="H5741">IF($A5741="","",INDEX(OpenMeteoAPI[RelativeHumidityPct],ROWS($H$2:H5741))/100)</f>
        <v/>
      </c>
      <c r="I5741" s="4" t="str" cm="1">
        <f t="array" ref="I5741">IF($A5741="","",INDEX(OpenMeteoAPI[PrecipitationProbabilityPct],ROWS($I$2:I5741))/100)</f>
        <v/>
      </c>
      <c r="J5741" s="3" t="str" cm="1">
        <f t="array" ref="J5741">IF($A5741="","",INDEX(OpenMeteoAPI[PrecipitationMM],ROWS($J$2:J5741)))</f>
        <v/>
      </c>
      <c r="K5741" t="str" cm="1">
        <f t="array" ref="K5741">IF($A5741="","",INDEX(OpenMeteoAPI[WeatherCode],ROWS($K$2:K5741)))</f>
        <v/>
      </c>
      <c r="L5741" s="3" t="str" cm="1">
        <f t="array" ref="L5741">IF($A5741="","",INDEX(OpenMeteoAPI[WindSpeedKMH],ROWS($L$2:L5741)))</f>
        <v/>
      </c>
    </row>
    <row r="5742" spans="1:12">
      <c r="A5742" t="str" cm="1">
        <f t="array" ref="A5742">IFERROR(INDEX(OpenMeteoAPI[City],ROWS($A$2:A5742))&amp;", "&amp;INDEX(OpenMeteoAPI[CountryCode],ROWS($A$2:A5742)),"")</f>
        <v/>
      </c>
      <c r="B5742" t="str" cm="1">
        <f t="array" ref="B5742">IF($A5742="","",INDEX(OpenMeteoAPI[LocationID],ROWS($B$2:B5742)))</f>
        <v/>
      </c>
      <c r="C5742" s="5" t="str" cm="1">
        <f t="array" ref="C5742">IF($A5742="","",INDEX(OpenMeteoAPI[ForecastDateTime],ROWS($C$2:C5742)))</f>
        <v/>
      </c>
      <c r="D5742" t="str">
        <f t="shared" si="89"/>
        <v/>
      </c>
      <c r="E5742" t="str" cm="1">
        <f t="array" ref="E5742">IF($K5742="","",_xlfn.IFS($K5742=0,_xlfn.UNICHAR(9728),$K5742&lt;=3,_xlfn.UNICHAR(9729),OR($K5742=45,$K5742=48),"~",AND($K5742&gt;=51,$K5742&lt;=67),_xlfn.UNICHAR(9748),AND($K5742&gt;=71,$K5742&lt;=77),_xlfn.UNICHAR(10052),AND($K5742&gt;=80,$K5742&lt;=82),_xlfn.UNICHAR(9748),AND($K5742&gt;=95,$K5742&lt;=99),_xlfn.UNICHAR(9889),TRUE,_xlfn.UNICHAR(9729)))</f>
        <v/>
      </c>
      <c r="F5742" t="str" cm="1">
        <f t="array" ref="F5742">IF($K5742="","",_xlfn.IFS($K5742=0,"Clear",$K5742&lt;=3,"Partly Cloudy",OR($K5742=45,$K5742=48),"Fog",AND($K5742&gt;=51,$K5742&lt;=67),"Drizzle",AND($K5742&gt;=71,$K5742&lt;=77),"Snow",AND($K5742&gt;=80,$K5742&lt;=82),"Rain Showers",AND($K5742&gt;=95,$K5742&lt;=99),"Thunderstorm",TRUE,"Cloudy"))</f>
        <v/>
      </c>
      <c r="G5742" s="3" t="str" cm="1">
        <f t="array" ref="G5742">IF($A5742="","",INDEX(OpenMeteoAPI[TemperatureC],ROWS($G$2:G5742)))</f>
        <v/>
      </c>
      <c r="H5742" s="4" t="str" cm="1">
        <f t="array" ref="H5742">IF($A5742="","",INDEX(OpenMeteoAPI[RelativeHumidityPct],ROWS($H$2:H5742))/100)</f>
        <v/>
      </c>
      <c r="I5742" s="4" t="str" cm="1">
        <f t="array" ref="I5742">IF($A5742="","",INDEX(OpenMeteoAPI[PrecipitationProbabilityPct],ROWS($I$2:I5742))/100)</f>
        <v/>
      </c>
      <c r="J5742" s="3" t="str" cm="1">
        <f t="array" ref="J5742">IF($A5742="","",INDEX(OpenMeteoAPI[PrecipitationMM],ROWS($J$2:J5742)))</f>
        <v/>
      </c>
      <c r="K5742" t="str" cm="1">
        <f t="array" ref="K5742">IF($A5742="","",INDEX(OpenMeteoAPI[WeatherCode],ROWS($K$2:K5742)))</f>
        <v/>
      </c>
      <c r="L5742" s="3" t="str" cm="1">
        <f t="array" ref="L5742">IF($A5742="","",INDEX(OpenMeteoAPI[WindSpeedKMH],ROWS($L$2:L5742)))</f>
        <v/>
      </c>
    </row>
    <row r="5743" spans="1:12">
      <c r="A5743" t="str" cm="1">
        <f t="array" ref="A5743">IFERROR(INDEX(OpenMeteoAPI[City],ROWS($A$2:A5743))&amp;", "&amp;INDEX(OpenMeteoAPI[CountryCode],ROWS($A$2:A5743)),"")</f>
        <v/>
      </c>
      <c r="B5743" t="str" cm="1">
        <f t="array" ref="B5743">IF($A5743="","",INDEX(OpenMeteoAPI[LocationID],ROWS($B$2:B5743)))</f>
        <v/>
      </c>
      <c r="C5743" s="5" t="str" cm="1">
        <f t="array" ref="C5743">IF($A5743="","",INDEX(OpenMeteoAPI[ForecastDateTime],ROWS($C$2:C5743)))</f>
        <v/>
      </c>
      <c r="D5743" t="str">
        <f t="shared" si="89"/>
        <v/>
      </c>
      <c r="E5743" t="str" cm="1">
        <f t="array" ref="E5743">IF($K5743="","",_xlfn.IFS($K5743=0,_xlfn.UNICHAR(9728),$K5743&lt;=3,_xlfn.UNICHAR(9729),OR($K5743=45,$K5743=48),"~",AND($K5743&gt;=51,$K5743&lt;=67),_xlfn.UNICHAR(9748),AND($K5743&gt;=71,$K5743&lt;=77),_xlfn.UNICHAR(10052),AND($K5743&gt;=80,$K5743&lt;=82),_xlfn.UNICHAR(9748),AND($K5743&gt;=95,$K5743&lt;=99),_xlfn.UNICHAR(9889),TRUE,_xlfn.UNICHAR(9729)))</f>
        <v/>
      </c>
      <c r="F5743" t="str" cm="1">
        <f t="array" ref="F5743">IF($K5743="","",_xlfn.IFS($K5743=0,"Clear",$K5743&lt;=3,"Partly Cloudy",OR($K5743=45,$K5743=48),"Fog",AND($K5743&gt;=51,$K5743&lt;=67),"Drizzle",AND($K5743&gt;=71,$K5743&lt;=77),"Snow",AND($K5743&gt;=80,$K5743&lt;=82),"Rain Showers",AND($K5743&gt;=95,$K5743&lt;=99),"Thunderstorm",TRUE,"Cloudy"))</f>
        <v/>
      </c>
      <c r="G5743" s="3" t="str" cm="1">
        <f t="array" ref="G5743">IF($A5743="","",INDEX(OpenMeteoAPI[TemperatureC],ROWS($G$2:G5743)))</f>
        <v/>
      </c>
      <c r="H5743" s="4" t="str" cm="1">
        <f t="array" ref="H5743">IF($A5743="","",INDEX(OpenMeteoAPI[RelativeHumidityPct],ROWS($H$2:H5743))/100)</f>
        <v/>
      </c>
      <c r="I5743" s="4" t="str" cm="1">
        <f t="array" ref="I5743">IF($A5743="","",INDEX(OpenMeteoAPI[PrecipitationProbabilityPct],ROWS($I$2:I5743))/100)</f>
        <v/>
      </c>
      <c r="J5743" s="3" t="str" cm="1">
        <f t="array" ref="J5743">IF($A5743="","",INDEX(OpenMeteoAPI[PrecipitationMM],ROWS($J$2:J5743)))</f>
        <v/>
      </c>
      <c r="K5743" t="str" cm="1">
        <f t="array" ref="K5743">IF($A5743="","",INDEX(OpenMeteoAPI[WeatherCode],ROWS($K$2:K5743)))</f>
        <v/>
      </c>
      <c r="L5743" s="3" t="str" cm="1">
        <f t="array" ref="L5743">IF($A5743="","",INDEX(OpenMeteoAPI[WindSpeedKMH],ROWS($L$2:L5743)))</f>
        <v/>
      </c>
    </row>
    <row r="5744" spans="1:12">
      <c r="A5744" t="str" cm="1">
        <f t="array" ref="A5744">IFERROR(INDEX(OpenMeteoAPI[City],ROWS($A$2:A5744))&amp;", "&amp;INDEX(OpenMeteoAPI[CountryCode],ROWS($A$2:A5744)),"")</f>
        <v/>
      </c>
      <c r="B5744" t="str" cm="1">
        <f t="array" ref="B5744">IF($A5744="","",INDEX(OpenMeteoAPI[LocationID],ROWS($B$2:B5744)))</f>
        <v/>
      </c>
      <c r="C5744" s="5" t="str" cm="1">
        <f t="array" ref="C5744">IF($A5744="","",INDEX(OpenMeteoAPI[ForecastDateTime],ROWS($C$2:C5744)))</f>
        <v/>
      </c>
      <c r="D5744" t="str">
        <f t="shared" si="89"/>
        <v/>
      </c>
      <c r="E5744" t="str" cm="1">
        <f t="array" ref="E5744">IF($K5744="","",_xlfn.IFS($K5744=0,_xlfn.UNICHAR(9728),$K5744&lt;=3,_xlfn.UNICHAR(9729),OR($K5744=45,$K5744=48),"~",AND($K5744&gt;=51,$K5744&lt;=67),_xlfn.UNICHAR(9748),AND($K5744&gt;=71,$K5744&lt;=77),_xlfn.UNICHAR(10052),AND($K5744&gt;=80,$K5744&lt;=82),_xlfn.UNICHAR(9748),AND($K5744&gt;=95,$K5744&lt;=99),_xlfn.UNICHAR(9889),TRUE,_xlfn.UNICHAR(9729)))</f>
        <v/>
      </c>
      <c r="F5744" t="str" cm="1">
        <f t="array" ref="F5744">IF($K5744="","",_xlfn.IFS($K5744=0,"Clear",$K5744&lt;=3,"Partly Cloudy",OR($K5744=45,$K5744=48),"Fog",AND($K5744&gt;=51,$K5744&lt;=67),"Drizzle",AND($K5744&gt;=71,$K5744&lt;=77),"Snow",AND($K5744&gt;=80,$K5744&lt;=82),"Rain Showers",AND($K5744&gt;=95,$K5744&lt;=99),"Thunderstorm",TRUE,"Cloudy"))</f>
        <v/>
      </c>
      <c r="G5744" s="3" t="str" cm="1">
        <f t="array" ref="G5744">IF($A5744="","",INDEX(OpenMeteoAPI[TemperatureC],ROWS($G$2:G5744)))</f>
        <v/>
      </c>
      <c r="H5744" s="4" t="str" cm="1">
        <f t="array" ref="H5744">IF($A5744="","",INDEX(OpenMeteoAPI[RelativeHumidityPct],ROWS($H$2:H5744))/100)</f>
        <v/>
      </c>
      <c r="I5744" s="4" t="str" cm="1">
        <f t="array" ref="I5744">IF($A5744="","",INDEX(OpenMeteoAPI[PrecipitationProbabilityPct],ROWS($I$2:I5744))/100)</f>
        <v/>
      </c>
      <c r="J5744" s="3" t="str" cm="1">
        <f t="array" ref="J5744">IF($A5744="","",INDEX(OpenMeteoAPI[PrecipitationMM],ROWS($J$2:J5744)))</f>
        <v/>
      </c>
      <c r="K5744" t="str" cm="1">
        <f t="array" ref="K5744">IF($A5744="","",INDEX(OpenMeteoAPI[WeatherCode],ROWS($K$2:K5744)))</f>
        <v/>
      </c>
      <c r="L5744" s="3" t="str" cm="1">
        <f t="array" ref="L5744">IF($A5744="","",INDEX(OpenMeteoAPI[WindSpeedKMH],ROWS($L$2:L5744)))</f>
        <v/>
      </c>
    </row>
    <row r="5745" spans="1:12">
      <c r="A5745" t="str" cm="1">
        <f t="array" ref="A5745">IFERROR(INDEX(OpenMeteoAPI[City],ROWS($A$2:A5745))&amp;", "&amp;INDEX(OpenMeteoAPI[CountryCode],ROWS($A$2:A5745)),"")</f>
        <v/>
      </c>
      <c r="B5745" t="str" cm="1">
        <f t="array" ref="B5745">IF($A5745="","",INDEX(OpenMeteoAPI[LocationID],ROWS($B$2:B5745)))</f>
        <v/>
      </c>
      <c r="C5745" s="5" t="str" cm="1">
        <f t="array" ref="C5745">IF($A5745="","",INDEX(OpenMeteoAPI[ForecastDateTime],ROWS($C$2:C5745)))</f>
        <v/>
      </c>
      <c r="D5745" t="str">
        <f t="shared" si="89"/>
        <v/>
      </c>
      <c r="E5745" t="str" cm="1">
        <f t="array" ref="E5745">IF($K5745="","",_xlfn.IFS($K5745=0,_xlfn.UNICHAR(9728),$K5745&lt;=3,_xlfn.UNICHAR(9729),OR($K5745=45,$K5745=48),"~",AND($K5745&gt;=51,$K5745&lt;=67),_xlfn.UNICHAR(9748),AND($K5745&gt;=71,$K5745&lt;=77),_xlfn.UNICHAR(10052),AND($K5745&gt;=80,$K5745&lt;=82),_xlfn.UNICHAR(9748),AND($K5745&gt;=95,$K5745&lt;=99),_xlfn.UNICHAR(9889),TRUE,_xlfn.UNICHAR(9729)))</f>
        <v/>
      </c>
      <c r="F5745" t="str" cm="1">
        <f t="array" ref="F5745">IF($K5745="","",_xlfn.IFS($K5745=0,"Clear",$K5745&lt;=3,"Partly Cloudy",OR($K5745=45,$K5745=48),"Fog",AND($K5745&gt;=51,$K5745&lt;=67),"Drizzle",AND($K5745&gt;=71,$K5745&lt;=77),"Snow",AND($K5745&gt;=80,$K5745&lt;=82),"Rain Showers",AND($K5745&gt;=95,$K5745&lt;=99),"Thunderstorm",TRUE,"Cloudy"))</f>
        <v/>
      </c>
      <c r="G5745" s="3" t="str" cm="1">
        <f t="array" ref="G5745">IF($A5745="","",INDEX(OpenMeteoAPI[TemperatureC],ROWS($G$2:G5745)))</f>
        <v/>
      </c>
      <c r="H5745" s="4" t="str" cm="1">
        <f t="array" ref="H5745">IF($A5745="","",INDEX(OpenMeteoAPI[RelativeHumidityPct],ROWS($H$2:H5745))/100)</f>
        <v/>
      </c>
      <c r="I5745" s="4" t="str" cm="1">
        <f t="array" ref="I5745">IF($A5745="","",INDEX(OpenMeteoAPI[PrecipitationProbabilityPct],ROWS($I$2:I5745))/100)</f>
        <v/>
      </c>
      <c r="J5745" s="3" t="str" cm="1">
        <f t="array" ref="J5745">IF($A5745="","",INDEX(OpenMeteoAPI[PrecipitationMM],ROWS($J$2:J5745)))</f>
        <v/>
      </c>
      <c r="K5745" t="str" cm="1">
        <f t="array" ref="K5745">IF($A5745="","",INDEX(OpenMeteoAPI[WeatherCode],ROWS($K$2:K5745)))</f>
        <v/>
      </c>
      <c r="L5745" s="3" t="str" cm="1">
        <f t="array" ref="L5745">IF($A5745="","",INDEX(OpenMeteoAPI[WindSpeedKMH],ROWS($L$2:L5745)))</f>
        <v/>
      </c>
    </row>
    <row r="5746" spans="1:12">
      <c r="A5746" t="str" cm="1">
        <f t="array" ref="A5746">IFERROR(INDEX(OpenMeteoAPI[City],ROWS($A$2:A5746))&amp;", "&amp;INDEX(OpenMeteoAPI[CountryCode],ROWS($A$2:A5746)),"")</f>
        <v/>
      </c>
      <c r="B5746" t="str" cm="1">
        <f t="array" ref="B5746">IF($A5746="","",INDEX(OpenMeteoAPI[LocationID],ROWS($B$2:B5746)))</f>
        <v/>
      </c>
      <c r="C5746" s="5" t="str" cm="1">
        <f t="array" ref="C5746">IF($A5746="","",INDEX(OpenMeteoAPI[ForecastDateTime],ROWS($C$2:C5746)))</f>
        <v/>
      </c>
      <c r="D5746" t="str">
        <f t="shared" si="89"/>
        <v/>
      </c>
      <c r="E5746" t="str" cm="1">
        <f t="array" ref="E5746">IF($K5746="","",_xlfn.IFS($K5746=0,_xlfn.UNICHAR(9728),$K5746&lt;=3,_xlfn.UNICHAR(9729),OR($K5746=45,$K5746=48),"~",AND($K5746&gt;=51,$K5746&lt;=67),_xlfn.UNICHAR(9748),AND($K5746&gt;=71,$K5746&lt;=77),_xlfn.UNICHAR(10052),AND($K5746&gt;=80,$K5746&lt;=82),_xlfn.UNICHAR(9748),AND($K5746&gt;=95,$K5746&lt;=99),_xlfn.UNICHAR(9889),TRUE,_xlfn.UNICHAR(9729)))</f>
        <v/>
      </c>
      <c r="F5746" t="str" cm="1">
        <f t="array" ref="F5746">IF($K5746="","",_xlfn.IFS($K5746=0,"Clear",$K5746&lt;=3,"Partly Cloudy",OR($K5746=45,$K5746=48),"Fog",AND($K5746&gt;=51,$K5746&lt;=67),"Drizzle",AND($K5746&gt;=71,$K5746&lt;=77),"Snow",AND($K5746&gt;=80,$K5746&lt;=82),"Rain Showers",AND($K5746&gt;=95,$K5746&lt;=99),"Thunderstorm",TRUE,"Cloudy"))</f>
        <v/>
      </c>
      <c r="G5746" s="3" t="str" cm="1">
        <f t="array" ref="G5746">IF($A5746="","",INDEX(OpenMeteoAPI[TemperatureC],ROWS($G$2:G5746)))</f>
        <v/>
      </c>
      <c r="H5746" s="4" t="str" cm="1">
        <f t="array" ref="H5746">IF($A5746="","",INDEX(OpenMeteoAPI[RelativeHumidityPct],ROWS($H$2:H5746))/100)</f>
        <v/>
      </c>
      <c r="I5746" s="4" t="str" cm="1">
        <f t="array" ref="I5746">IF($A5746="","",INDEX(OpenMeteoAPI[PrecipitationProbabilityPct],ROWS($I$2:I5746))/100)</f>
        <v/>
      </c>
      <c r="J5746" s="3" t="str" cm="1">
        <f t="array" ref="J5746">IF($A5746="","",INDEX(OpenMeteoAPI[PrecipitationMM],ROWS($J$2:J5746)))</f>
        <v/>
      </c>
      <c r="K5746" t="str" cm="1">
        <f t="array" ref="K5746">IF($A5746="","",INDEX(OpenMeteoAPI[WeatherCode],ROWS($K$2:K5746)))</f>
        <v/>
      </c>
      <c r="L5746" s="3" t="str" cm="1">
        <f t="array" ref="L5746">IF($A5746="","",INDEX(OpenMeteoAPI[WindSpeedKMH],ROWS($L$2:L5746)))</f>
        <v/>
      </c>
    </row>
    <row r="5747" spans="1:12">
      <c r="A5747" t="str" cm="1">
        <f t="array" ref="A5747">IFERROR(INDEX(OpenMeteoAPI[City],ROWS($A$2:A5747))&amp;", "&amp;INDEX(OpenMeteoAPI[CountryCode],ROWS($A$2:A5747)),"")</f>
        <v/>
      </c>
      <c r="B5747" t="str" cm="1">
        <f t="array" ref="B5747">IF($A5747="","",INDEX(OpenMeteoAPI[LocationID],ROWS($B$2:B5747)))</f>
        <v/>
      </c>
      <c r="C5747" s="5" t="str" cm="1">
        <f t="array" ref="C5747">IF($A5747="","",INDEX(OpenMeteoAPI[ForecastDateTime],ROWS($C$2:C5747)))</f>
        <v/>
      </c>
      <c r="D5747" t="str">
        <f t="shared" si="89"/>
        <v/>
      </c>
      <c r="E5747" t="str" cm="1">
        <f t="array" ref="E5747">IF($K5747="","",_xlfn.IFS($K5747=0,_xlfn.UNICHAR(9728),$K5747&lt;=3,_xlfn.UNICHAR(9729),OR($K5747=45,$K5747=48),"~",AND($K5747&gt;=51,$K5747&lt;=67),_xlfn.UNICHAR(9748),AND($K5747&gt;=71,$K5747&lt;=77),_xlfn.UNICHAR(10052),AND($K5747&gt;=80,$K5747&lt;=82),_xlfn.UNICHAR(9748),AND($K5747&gt;=95,$K5747&lt;=99),_xlfn.UNICHAR(9889),TRUE,_xlfn.UNICHAR(9729)))</f>
        <v/>
      </c>
      <c r="F5747" t="str" cm="1">
        <f t="array" ref="F5747">IF($K5747="","",_xlfn.IFS($K5747=0,"Clear",$K5747&lt;=3,"Partly Cloudy",OR($K5747=45,$K5747=48),"Fog",AND($K5747&gt;=51,$K5747&lt;=67),"Drizzle",AND($K5747&gt;=71,$K5747&lt;=77),"Snow",AND($K5747&gt;=80,$K5747&lt;=82),"Rain Showers",AND($K5747&gt;=95,$K5747&lt;=99),"Thunderstorm",TRUE,"Cloudy"))</f>
        <v/>
      </c>
      <c r="G5747" s="3" t="str" cm="1">
        <f t="array" ref="G5747">IF($A5747="","",INDEX(OpenMeteoAPI[TemperatureC],ROWS($G$2:G5747)))</f>
        <v/>
      </c>
      <c r="H5747" s="4" t="str" cm="1">
        <f t="array" ref="H5747">IF($A5747="","",INDEX(OpenMeteoAPI[RelativeHumidityPct],ROWS($H$2:H5747))/100)</f>
        <v/>
      </c>
      <c r="I5747" s="4" t="str" cm="1">
        <f t="array" ref="I5747">IF($A5747="","",INDEX(OpenMeteoAPI[PrecipitationProbabilityPct],ROWS($I$2:I5747))/100)</f>
        <v/>
      </c>
      <c r="J5747" s="3" t="str" cm="1">
        <f t="array" ref="J5747">IF($A5747="","",INDEX(OpenMeteoAPI[PrecipitationMM],ROWS($J$2:J5747)))</f>
        <v/>
      </c>
      <c r="K5747" t="str" cm="1">
        <f t="array" ref="K5747">IF($A5747="","",INDEX(OpenMeteoAPI[WeatherCode],ROWS($K$2:K5747)))</f>
        <v/>
      </c>
      <c r="L5747" s="3" t="str" cm="1">
        <f t="array" ref="L5747">IF($A5747="","",INDEX(OpenMeteoAPI[WindSpeedKMH],ROWS($L$2:L5747)))</f>
        <v/>
      </c>
    </row>
    <row r="5748" spans="1:12">
      <c r="A5748" t="str" cm="1">
        <f t="array" ref="A5748">IFERROR(INDEX(OpenMeteoAPI[City],ROWS($A$2:A5748))&amp;", "&amp;INDEX(OpenMeteoAPI[CountryCode],ROWS($A$2:A5748)),"")</f>
        <v/>
      </c>
      <c r="B5748" t="str" cm="1">
        <f t="array" ref="B5748">IF($A5748="","",INDEX(OpenMeteoAPI[LocationID],ROWS($B$2:B5748)))</f>
        <v/>
      </c>
      <c r="C5748" s="5" t="str" cm="1">
        <f t="array" ref="C5748">IF($A5748="","",INDEX(OpenMeteoAPI[ForecastDateTime],ROWS($C$2:C5748)))</f>
        <v/>
      </c>
      <c r="D5748" t="str">
        <f t="shared" si="89"/>
        <v/>
      </c>
      <c r="E5748" t="str" cm="1">
        <f t="array" ref="E5748">IF($K5748="","",_xlfn.IFS($K5748=0,_xlfn.UNICHAR(9728),$K5748&lt;=3,_xlfn.UNICHAR(9729),OR($K5748=45,$K5748=48),"~",AND($K5748&gt;=51,$K5748&lt;=67),_xlfn.UNICHAR(9748),AND($K5748&gt;=71,$K5748&lt;=77),_xlfn.UNICHAR(10052),AND($K5748&gt;=80,$K5748&lt;=82),_xlfn.UNICHAR(9748),AND($K5748&gt;=95,$K5748&lt;=99),_xlfn.UNICHAR(9889),TRUE,_xlfn.UNICHAR(9729)))</f>
        <v/>
      </c>
      <c r="F5748" t="str" cm="1">
        <f t="array" ref="F5748">IF($K5748="","",_xlfn.IFS($K5748=0,"Clear",$K5748&lt;=3,"Partly Cloudy",OR($K5748=45,$K5748=48),"Fog",AND($K5748&gt;=51,$K5748&lt;=67),"Drizzle",AND($K5748&gt;=71,$K5748&lt;=77),"Snow",AND($K5748&gt;=80,$K5748&lt;=82),"Rain Showers",AND($K5748&gt;=95,$K5748&lt;=99),"Thunderstorm",TRUE,"Cloudy"))</f>
        <v/>
      </c>
      <c r="G5748" s="3" t="str" cm="1">
        <f t="array" ref="G5748">IF($A5748="","",INDEX(OpenMeteoAPI[TemperatureC],ROWS($G$2:G5748)))</f>
        <v/>
      </c>
      <c r="H5748" s="4" t="str" cm="1">
        <f t="array" ref="H5748">IF($A5748="","",INDEX(OpenMeteoAPI[RelativeHumidityPct],ROWS($H$2:H5748))/100)</f>
        <v/>
      </c>
      <c r="I5748" s="4" t="str" cm="1">
        <f t="array" ref="I5748">IF($A5748="","",INDEX(OpenMeteoAPI[PrecipitationProbabilityPct],ROWS($I$2:I5748))/100)</f>
        <v/>
      </c>
      <c r="J5748" s="3" t="str" cm="1">
        <f t="array" ref="J5748">IF($A5748="","",INDEX(OpenMeteoAPI[PrecipitationMM],ROWS($J$2:J5748)))</f>
        <v/>
      </c>
      <c r="K5748" t="str" cm="1">
        <f t="array" ref="K5748">IF($A5748="","",INDEX(OpenMeteoAPI[WeatherCode],ROWS($K$2:K5748)))</f>
        <v/>
      </c>
      <c r="L5748" s="3" t="str" cm="1">
        <f t="array" ref="L5748">IF($A5748="","",INDEX(OpenMeteoAPI[WindSpeedKMH],ROWS($L$2:L5748)))</f>
        <v/>
      </c>
    </row>
    <row r="5749" spans="1:12">
      <c r="A5749" t="str" cm="1">
        <f t="array" ref="A5749">IFERROR(INDEX(OpenMeteoAPI[City],ROWS($A$2:A5749))&amp;", "&amp;INDEX(OpenMeteoAPI[CountryCode],ROWS($A$2:A5749)),"")</f>
        <v/>
      </c>
      <c r="B5749" t="str" cm="1">
        <f t="array" ref="B5749">IF($A5749="","",INDEX(OpenMeteoAPI[LocationID],ROWS($B$2:B5749)))</f>
        <v/>
      </c>
      <c r="C5749" s="5" t="str" cm="1">
        <f t="array" ref="C5749">IF($A5749="","",INDEX(OpenMeteoAPI[ForecastDateTime],ROWS($C$2:C5749)))</f>
        <v/>
      </c>
      <c r="D5749" t="str">
        <f t="shared" si="89"/>
        <v/>
      </c>
      <c r="E5749" t="str" cm="1">
        <f t="array" ref="E5749">IF($K5749="","",_xlfn.IFS($K5749=0,_xlfn.UNICHAR(9728),$K5749&lt;=3,_xlfn.UNICHAR(9729),OR($K5749=45,$K5749=48),"~",AND($K5749&gt;=51,$K5749&lt;=67),_xlfn.UNICHAR(9748),AND($K5749&gt;=71,$K5749&lt;=77),_xlfn.UNICHAR(10052),AND($K5749&gt;=80,$K5749&lt;=82),_xlfn.UNICHAR(9748),AND($K5749&gt;=95,$K5749&lt;=99),_xlfn.UNICHAR(9889),TRUE,_xlfn.UNICHAR(9729)))</f>
        <v/>
      </c>
      <c r="F5749" t="str" cm="1">
        <f t="array" ref="F5749">IF($K5749="","",_xlfn.IFS($K5749=0,"Clear",$K5749&lt;=3,"Partly Cloudy",OR($K5749=45,$K5749=48),"Fog",AND($K5749&gt;=51,$K5749&lt;=67),"Drizzle",AND($K5749&gt;=71,$K5749&lt;=77),"Snow",AND($K5749&gt;=80,$K5749&lt;=82),"Rain Showers",AND($K5749&gt;=95,$K5749&lt;=99),"Thunderstorm",TRUE,"Cloudy"))</f>
        <v/>
      </c>
      <c r="G5749" s="3" t="str" cm="1">
        <f t="array" ref="G5749">IF($A5749="","",INDEX(OpenMeteoAPI[TemperatureC],ROWS($G$2:G5749)))</f>
        <v/>
      </c>
      <c r="H5749" s="4" t="str" cm="1">
        <f t="array" ref="H5749">IF($A5749="","",INDEX(OpenMeteoAPI[RelativeHumidityPct],ROWS($H$2:H5749))/100)</f>
        <v/>
      </c>
      <c r="I5749" s="4" t="str" cm="1">
        <f t="array" ref="I5749">IF($A5749="","",INDEX(OpenMeteoAPI[PrecipitationProbabilityPct],ROWS($I$2:I5749))/100)</f>
        <v/>
      </c>
      <c r="J5749" s="3" t="str" cm="1">
        <f t="array" ref="J5749">IF($A5749="","",INDEX(OpenMeteoAPI[PrecipitationMM],ROWS($J$2:J5749)))</f>
        <v/>
      </c>
      <c r="K5749" t="str" cm="1">
        <f t="array" ref="K5749">IF($A5749="","",INDEX(OpenMeteoAPI[WeatherCode],ROWS($K$2:K5749)))</f>
        <v/>
      </c>
      <c r="L5749" s="3" t="str" cm="1">
        <f t="array" ref="L5749">IF($A5749="","",INDEX(OpenMeteoAPI[WindSpeedKMH],ROWS($L$2:L5749)))</f>
        <v/>
      </c>
    </row>
    <row r="5750" spans="1:12">
      <c r="A5750" t="str" cm="1">
        <f t="array" ref="A5750">IFERROR(INDEX(OpenMeteoAPI[City],ROWS($A$2:A5750))&amp;", "&amp;INDEX(OpenMeteoAPI[CountryCode],ROWS($A$2:A5750)),"")</f>
        <v/>
      </c>
      <c r="B5750" t="str" cm="1">
        <f t="array" ref="B5750">IF($A5750="","",INDEX(OpenMeteoAPI[LocationID],ROWS($B$2:B5750)))</f>
        <v/>
      </c>
      <c r="C5750" s="5" t="str" cm="1">
        <f t="array" ref="C5750">IF($A5750="","",INDEX(OpenMeteoAPI[ForecastDateTime],ROWS($C$2:C5750)))</f>
        <v/>
      </c>
      <c r="D5750" t="str">
        <f t="shared" si="89"/>
        <v/>
      </c>
      <c r="E5750" t="str" cm="1">
        <f t="array" ref="E5750">IF($K5750="","",_xlfn.IFS($K5750=0,_xlfn.UNICHAR(9728),$K5750&lt;=3,_xlfn.UNICHAR(9729),OR($K5750=45,$K5750=48),"~",AND($K5750&gt;=51,$K5750&lt;=67),_xlfn.UNICHAR(9748),AND($K5750&gt;=71,$K5750&lt;=77),_xlfn.UNICHAR(10052),AND($K5750&gt;=80,$K5750&lt;=82),_xlfn.UNICHAR(9748),AND($K5750&gt;=95,$K5750&lt;=99),_xlfn.UNICHAR(9889),TRUE,_xlfn.UNICHAR(9729)))</f>
        <v/>
      </c>
      <c r="F5750" t="str" cm="1">
        <f t="array" ref="F5750">IF($K5750="","",_xlfn.IFS($K5750=0,"Clear",$K5750&lt;=3,"Partly Cloudy",OR($K5750=45,$K5750=48),"Fog",AND($K5750&gt;=51,$K5750&lt;=67),"Drizzle",AND($K5750&gt;=71,$K5750&lt;=77),"Snow",AND($K5750&gt;=80,$K5750&lt;=82),"Rain Showers",AND($K5750&gt;=95,$K5750&lt;=99),"Thunderstorm",TRUE,"Cloudy"))</f>
        <v/>
      </c>
      <c r="G5750" s="3" t="str" cm="1">
        <f t="array" ref="G5750">IF($A5750="","",INDEX(OpenMeteoAPI[TemperatureC],ROWS($G$2:G5750)))</f>
        <v/>
      </c>
      <c r="H5750" s="4" t="str" cm="1">
        <f t="array" ref="H5750">IF($A5750="","",INDEX(OpenMeteoAPI[RelativeHumidityPct],ROWS($H$2:H5750))/100)</f>
        <v/>
      </c>
      <c r="I5750" s="4" t="str" cm="1">
        <f t="array" ref="I5750">IF($A5750="","",INDEX(OpenMeteoAPI[PrecipitationProbabilityPct],ROWS($I$2:I5750))/100)</f>
        <v/>
      </c>
      <c r="J5750" s="3" t="str" cm="1">
        <f t="array" ref="J5750">IF($A5750="","",INDEX(OpenMeteoAPI[PrecipitationMM],ROWS($J$2:J5750)))</f>
        <v/>
      </c>
      <c r="K5750" t="str" cm="1">
        <f t="array" ref="K5750">IF($A5750="","",INDEX(OpenMeteoAPI[WeatherCode],ROWS($K$2:K5750)))</f>
        <v/>
      </c>
      <c r="L5750" s="3" t="str" cm="1">
        <f t="array" ref="L5750">IF($A5750="","",INDEX(OpenMeteoAPI[WindSpeedKMH],ROWS($L$2:L5750)))</f>
        <v/>
      </c>
    </row>
    <row r="5751" spans="1:12">
      <c r="A5751" t="str" cm="1">
        <f t="array" ref="A5751">IFERROR(INDEX(OpenMeteoAPI[City],ROWS($A$2:A5751))&amp;", "&amp;INDEX(OpenMeteoAPI[CountryCode],ROWS($A$2:A5751)),"")</f>
        <v/>
      </c>
      <c r="B5751" t="str" cm="1">
        <f t="array" ref="B5751">IF($A5751="","",INDEX(OpenMeteoAPI[LocationID],ROWS($B$2:B5751)))</f>
        <v/>
      </c>
      <c r="C5751" s="5" t="str" cm="1">
        <f t="array" ref="C5751">IF($A5751="","",INDEX(OpenMeteoAPI[ForecastDateTime],ROWS($C$2:C5751)))</f>
        <v/>
      </c>
      <c r="D5751" t="str">
        <f t="shared" si="89"/>
        <v/>
      </c>
      <c r="E5751" t="str" cm="1">
        <f t="array" ref="E5751">IF($K5751="","",_xlfn.IFS($K5751=0,_xlfn.UNICHAR(9728),$K5751&lt;=3,_xlfn.UNICHAR(9729),OR($K5751=45,$K5751=48),"~",AND($K5751&gt;=51,$K5751&lt;=67),_xlfn.UNICHAR(9748),AND($K5751&gt;=71,$K5751&lt;=77),_xlfn.UNICHAR(10052),AND($K5751&gt;=80,$K5751&lt;=82),_xlfn.UNICHAR(9748),AND($K5751&gt;=95,$K5751&lt;=99),_xlfn.UNICHAR(9889),TRUE,_xlfn.UNICHAR(9729)))</f>
        <v/>
      </c>
      <c r="F5751" t="str" cm="1">
        <f t="array" ref="F5751">IF($K5751="","",_xlfn.IFS($K5751=0,"Clear",$K5751&lt;=3,"Partly Cloudy",OR($K5751=45,$K5751=48),"Fog",AND($K5751&gt;=51,$K5751&lt;=67),"Drizzle",AND($K5751&gt;=71,$K5751&lt;=77),"Snow",AND($K5751&gt;=80,$K5751&lt;=82),"Rain Showers",AND($K5751&gt;=95,$K5751&lt;=99),"Thunderstorm",TRUE,"Cloudy"))</f>
        <v/>
      </c>
      <c r="G5751" s="3" t="str" cm="1">
        <f t="array" ref="G5751">IF($A5751="","",INDEX(OpenMeteoAPI[TemperatureC],ROWS($G$2:G5751)))</f>
        <v/>
      </c>
      <c r="H5751" s="4" t="str" cm="1">
        <f t="array" ref="H5751">IF($A5751="","",INDEX(OpenMeteoAPI[RelativeHumidityPct],ROWS($H$2:H5751))/100)</f>
        <v/>
      </c>
      <c r="I5751" s="4" t="str" cm="1">
        <f t="array" ref="I5751">IF($A5751="","",INDEX(OpenMeteoAPI[PrecipitationProbabilityPct],ROWS($I$2:I5751))/100)</f>
        <v/>
      </c>
      <c r="J5751" s="3" t="str" cm="1">
        <f t="array" ref="J5751">IF($A5751="","",INDEX(OpenMeteoAPI[PrecipitationMM],ROWS($J$2:J5751)))</f>
        <v/>
      </c>
      <c r="K5751" t="str" cm="1">
        <f t="array" ref="K5751">IF($A5751="","",INDEX(OpenMeteoAPI[WeatherCode],ROWS($K$2:K5751)))</f>
        <v/>
      </c>
      <c r="L5751" s="3" t="str" cm="1">
        <f t="array" ref="L5751">IF($A5751="","",INDEX(OpenMeteoAPI[WindSpeedKMH],ROWS($L$2:L5751)))</f>
        <v/>
      </c>
    </row>
    <row r="5752" spans="1:12">
      <c r="A5752" t="str" cm="1">
        <f t="array" ref="A5752">IFERROR(INDEX(OpenMeteoAPI[City],ROWS($A$2:A5752))&amp;", "&amp;INDEX(OpenMeteoAPI[CountryCode],ROWS($A$2:A5752)),"")</f>
        <v/>
      </c>
      <c r="B5752" t="str" cm="1">
        <f t="array" ref="B5752">IF($A5752="","",INDEX(OpenMeteoAPI[LocationID],ROWS($B$2:B5752)))</f>
        <v/>
      </c>
      <c r="C5752" s="5" t="str" cm="1">
        <f t="array" ref="C5752">IF($A5752="","",INDEX(OpenMeteoAPI[ForecastDateTime],ROWS($C$2:C5752)))</f>
        <v/>
      </c>
      <c r="D5752" t="str">
        <f t="shared" si="89"/>
        <v/>
      </c>
      <c r="E5752" t="str" cm="1">
        <f t="array" ref="E5752">IF($K5752="","",_xlfn.IFS($K5752=0,_xlfn.UNICHAR(9728),$K5752&lt;=3,_xlfn.UNICHAR(9729),OR($K5752=45,$K5752=48),"~",AND($K5752&gt;=51,$K5752&lt;=67),_xlfn.UNICHAR(9748),AND($K5752&gt;=71,$K5752&lt;=77),_xlfn.UNICHAR(10052),AND($K5752&gt;=80,$K5752&lt;=82),_xlfn.UNICHAR(9748),AND($K5752&gt;=95,$K5752&lt;=99),_xlfn.UNICHAR(9889),TRUE,_xlfn.UNICHAR(9729)))</f>
        <v/>
      </c>
      <c r="F5752" t="str" cm="1">
        <f t="array" ref="F5752">IF($K5752="","",_xlfn.IFS($K5752=0,"Clear",$K5752&lt;=3,"Partly Cloudy",OR($K5752=45,$K5752=48),"Fog",AND($K5752&gt;=51,$K5752&lt;=67),"Drizzle",AND($K5752&gt;=71,$K5752&lt;=77),"Snow",AND($K5752&gt;=80,$K5752&lt;=82),"Rain Showers",AND($K5752&gt;=95,$K5752&lt;=99),"Thunderstorm",TRUE,"Cloudy"))</f>
        <v/>
      </c>
      <c r="G5752" s="3" t="str" cm="1">
        <f t="array" ref="G5752">IF($A5752="","",INDEX(OpenMeteoAPI[TemperatureC],ROWS($G$2:G5752)))</f>
        <v/>
      </c>
      <c r="H5752" s="4" t="str" cm="1">
        <f t="array" ref="H5752">IF($A5752="","",INDEX(OpenMeteoAPI[RelativeHumidityPct],ROWS($H$2:H5752))/100)</f>
        <v/>
      </c>
      <c r="I5752" s="4" t="str" cm="1">
        <f t="array" ref="I5752">IF($A5752="","",INDEX(OpenMeteoAPI[PrecipitationProbabilityPct],ROWS($I$2:I5752))/100)</f>
        <v/>
      </c>
      <c r="J5752" s="3" t="str" cm="1">
        <f t="array" ref="J5752">IF($A5752="","",INDEX(OpenMeteoAPI[PrecipitationMM],ROWS($J$2:J5752)))</f>
        <v/>
      </c>
      <c r="K5752" t="str" cm="1">
        <f t="array" ref="K5752">IF($A5752="","",INDEX(OpenMeteoAPI[WeatherCode],ROWS($K$2:K5752)))</f>
        <v/>
      </c>
      <c r="L5752" s="3" t="str" cm="1">
        <f t="array" ref="L5752">IF($A5752="","",INDEX(OpenMeteoAPI[WindSpeedKMH],ROWS($L$2:L5752)))</f>
        <v/>
      </c>
    </row>
    <row r="5753" spans="1:12">
      <c r="A5753" t="str" cm="1">
        <f t="array" ref="A5753">IFERROR(INDEX(OpenMeteoAPI[City],ROWS($A$2:A5753))&amp;", "&amp;INDEX(OpenMeteoAPI[CountryCode],ROWS($A$2:A5753)),"")</f>
        <v/>
      </c>
      <c r="B5753" t="str" cm="1">
        <f t="array" ref="B5753">IF($A5753="","",INDEX(OpenMeteoAPI[LocationID],ROWS($B$2:B5753)))</f>
        <v/>
      </c>
      <c r="C5753" s="5" t="str" cm="1">
        <f t="array" ref="C5753">IF($A5753="","",INDEX(OpenMeteoAPI[ForecastDateTime],ROWS($C$2:C5753)))</f>
        <v/>
      </c>
      <c r="D5753" t="str">
        <f t="shared" si="89"/>
        <v/>
      </c>
      <c r="E5753" t="str" cm="1">
        <f t="array" ref="E5753">IF($K5753="","",_xlfn.IFS($K5753=0,_xlfn.UNICHAR(9728),$K5753&lt;=3,_xlfn.UNICHAR(9729),OR($K5753=45,$K5753=48),"~",AND($K5753&gt;=51,$K5753&lt;=67),_xlfn.UNICHAR(9748),AND($K5753&gt;=71,$K5753&lt;=77),_xlfn.UNICHAR(10052),AND($K5753&gt;=80,$K5753&lt;=82),_xlfn.UNICHAR(9748),AND($K5753&gt;=95,$K5753&lt;=99),_xlfn.UNICHAR(9889),TRUE,_xlfn.UNICHAR(9729)))</f>
        <v/>
      </c>
      <c r="F5753" t="str" cm="1">
        <f t="array" ref="F5753">IF($K5753="","",_xlfn.IFS($K5753=0,"Clear",$K5753&lt;=3,"Partly Cloudy",OR($K5753=45,$K5753=48),"Fog",AND($K5753&gt;=51,$K5753&lt;=67),"Drizzle",AND($K5753&gt;=71,$K5753&lt;=77),"Snow",AND($K5753&gt;=80,$K5753&lt;=82),"Rain Showers",AND($K5753&gt;=95,$K5753&lt;=99),"Thunderstorm",TRUE,"Cloudy"))</f>
        <v/>
      </c>
      <c r="G5753" s="3" t="str" cm="1">
        <f t="array" ref="G5753">IF($A5753="","",INDEX(OpenMeteoAPI[TemperatureC],ROWS($G$2:G5753)))</f>
        <v/>
      </c>
      <c r="H5753" s="4" t="str" cm="1">
        <f t="array" ref="H5753">IF($A5753="","",INDEX(OpenMeteoAPI[RelativeHumidityPct],ROWS($H$2:H5753))/100)</f>
        <v/>
      </c>
      <c r="I5753" s="4" t="str" cm="1">
        <f t="array" ref="I5753">IF($A5753="","",INDEX(OpenMeteoAPI[PrecipitationProbabilityPct],ROWS($I$2:I5753))/100)</f>
        <v/>
      </c>
      <c r="J5753" s="3" t="str" cm="1">
        <f t="array" ref="J5753">IF($A5753="","",INDEX(OpenMeteoAPI[PrecipitationMM],ROWS($J$2:J5753)))</f>
        <v/>
      </c>
      <c r="K5753" t="str" cm="1">
        <f t="array" ref="K5753">IF($A5753="","",INDEX(OpenMeteoAPI[WeatherCode],ROWS($K$2:K5753)))</f>
        <v/>
      </c>
      <c r="L5753" s="3" t="str" cm="1">
        <f t="array" ref="L5753">IF($A5753="","",INDEX(OpenMeteoAPI[WindSpeedKMH],ROWS($L$2:L5753)))</f>
        <v/>
      </c>
    </row>
    <row r="5754" spans="1:12">
      <c r="A5754" t="str" cm="1">
        <f t="array" ref="A5754">IFERROR(INDEX(OpenMeteoAPI[City],ROWS($A$2:A5754))&amp;", "&amp;INDEX(OpenMeteoAPI[CountryCode],ROWS($A$2:A5754)),"")</f>
        <v/>
      </c>
      <c r="B5754" t="str" cm="1">
        <f t="array" ref="B5754">IF($A5754="","",INDEX(OpenMeteoAPI[LocationID],ROWS($B$2:B5754)))</f>
        <v/>
      </c>
      <c r="C5754" s="5" t="str" cm="1">
        <f t="array" ref="C5754">IF($A5754="","",INDEX(OpenMeteoAPI[ForecastDateTime],ROWS($C$2:C5754)))</f>
        <v/>
      </c>
      <c r="D5754" t="str">
        <f t="shared" si="89"/>
        <v/>
      </c>
      <c r="E5754" t="str" cm="1">
        <f t="array" ref="E5754">IF($K5754="","",_xlfn.IFS($K5754=0,_xlfn.UNICHAR(9728),$K5754&lt;=3,_xlfn.UNICHAR(9729),OR($K5754=45,$K5754=48),"~",AND($K5754&gt;=51,$K5754&lt;=67),_xlfn.UNICHAR(9748),AND($K5754&gt;=71,$K5754&lt;=77),_xlfn.UNICHAR(10052),AND($K5754&gt;=80,$K5754&lt;=82),_xlfn.UNICHAR(9748),AND($K5754&gt;=95,$K5754&lt;=99),_xlfn.UNICHAR(9889),TRUE,_xlfn.UNICHAR(9729)))</f>
        <v/>
      </c>
      <c r="F5754" t="str" cm="1">
        <f t="array" ref="F5754">IF($K5754="","",_xlfn.IFS($K5754=0,"Clear",$K5754&lt;=3,"Partly Cloudy",OR($K5754=45,$K5754=48),"Fog",AND($K5754&gt;=51,$K5754&lt;=67),"Drizzle",AND($K5754&gt;=71,$K5754&lt;=77),"Snow",AND($K5754&gt;=80,$K5754&lt;=82),"Rain Showers",AND($K5754&gt;=95,$K5754&lt;=99),"Thunderstorm",TRUE,"Cloudy"))</f>
        <v/>
      </c>
      <c r="G5754" s="3" t="str" cm="1">
        <f t="array" ref="G5754">IF($A5754="","",INDEX(OpenMeteoAPI[TemperatureC],ROWS($G$2:G5754)))</f>
        <v/>
      </c>
      <c r="H5754" s="4" t="str" cm="1">
        <f t="array" ref="H5754">IF($A5754="","",INDEX(OpenMeteoAPI[RelativeHumidityPct],ROWS($H$2:H5754))/100)</f>
        <v/>
      </c>
      <c r="I5754" s="4" t="str" cm="1">
        <f t="array" ref="I5754">IF($A5754="","",INDEX(OpenMeteoAPI[PrecipitationProbabilityPct],ROWS($I$2:I5754))/100)</f>
        <v/>
      </c>
      <c r="J5754" s="3" t="str" cm="1">
        <f t="array" ref="J5754">IF($A5754="","",INDEX(OpenMeteoAPI[PrecipitationMM],ROWS($J$2:J5754)))</f>
        <v/>
      </c>
      <c r="K5754" t="str" cm="1">
        <f t="array" ref="K5754">IF($A5754="","",INDEX(OpenMeteoAPI[WeatherCode],ROWS($K$2:K5754)))</f>
        <v/>
      </c>
      <c r="L5754" s="3" t="str" cm="1">
        <f t="array" ref="L5754">IF($A5754="","",INDEX(OpenMeteoAPI[WindSpeedKMH],ROWS($L$2:L5754)))</f>
        <v/>
      </c>
    </row>
    <row r="5755" spans="1:12">
      <c r="A5755" t="str" cm="1">
        <f t="array" ref="A5755">IFERROR(INDEX(OpenMeteoAPI[City],ROWS($A$2:A5755))&amp;", "&amp;INDEX(OpenMeteoAPI[CountryCode],ROWS($A$2:A5755)),"")</f>
        <v/>
      </c>
      <c r="B5755" t="str" cm="1">
        <f t="array" ref="B5755">IF($A5755="","",INDEX(OpenMeteoAPI[LocationID],ROWS($B$2:B5755)))</f>
        <v/>
      </c>
      <c r="C5755" s="5" t="str" cm="1">
        <f t="array" ref="C5755">IF($A5755="","",INDEX(OpenMeteoAPI[ForecastDateTime],ROWS($C$2:C5755)))</f>
        <v/>
      </c>
      <c r="D5755" t="str">
        <f t="shared" si="89"/>
        <v/>
      </c>
      <c r="E5755" t="str" cm="1">
        <f t="array" ref="E5755">IF($K5755="","",_xlfn.IFS($K5755=0,_xlfn.UNICHAR(9728),$K5755&lt;=3,_xlfn.UNICHAR(9729),OR($K5755=45,$K5755=48),"~",AND($K5755&gt;=51,$K5755&lt;=67),_xlfn.UNICHAR(9748),AND($K5755&gt;=71,$K5755&lt;=77),_xlfn.UNICHAR(10052),AND($K5755&gt;=80,$K5755&lt;=82),_xlfn.UNICHAR(9748),AND($K5755&gt;=95,$K5755&lt;=99),_xlfn.UNICHAR(9889),TRUE,_xlfn.UNICHAR(9729)))</f>
        <v/>
      </c>
      <c r="F5755" t="str" cm="1">
        <f t="array" ref="F5755">IF($K5755="","",_xlfn.IFS($K5755=0,"Clear",$K5755&lt;=3,"Partly Cloudy",OR($K5755=45,$K5755=48),"Fog",AND($K5755&gt;=51,$K5755&lt;=67),"Drizzle",AND($K5755&gt;=71,$K5755&lt;=77),"Snow",AND($K5755&gt;=80,$K5755&lt;=82),"Rain Showers",AND($K5755&gt;=95,$K5755&lt;=99),"Thunderstorm",TRUE,"Cloudy"))</f>
        <v/>
      </c>
      <c r="G5755" s="3" t="str" cm="1">
        <f t="array" ref="G5755">IF($A5755="","",INDEX(OpenMeteoAPI[TemperatureC],ROWS($G$2:G5755)))</f>
        <v/>
      </c>
      <c r="H5755" s="4" t="str" cm="1">
        <f t="array" ref="H5755">IF($A5755="","",INDEX(OpenMeteoAPI[RelativeHumidityPct],ROWS($H$2:H5755))/100)</f>
        <v/>
      </c>
      <c r="I5755" s="4" t="str" cm="1">
        <f t="array" ref="I5755">IF($A5755="","",INDEX(OpenMeteoAPI[PrecipitationProbabilityPct],ROWS($I$2:I5755))/100)</f>
        <v/>
      </c>
      <c r="J5755" s="3" t="str" cm="1">
        <f t="array" ref="J5755">IF($A5755="","",INDEX(OpenMeteoAPI[PrecipitationMM],ROWS($J$2:J5755)))</f>
        <v/>
      </c>
      <c r="K5755" t="str" cm="1">
        <f t="array" ref="K5755">IF($A5755="","",INDEX(OpenMeteoAPI[WeatherCode],ROWS($K$2:K5755)))</f>
        <v/>
      </c>
      <c r="L5755" s="3" t="str" cm="1">
        <f t="array" ref="L5755">IF($A5755="","",INDEX(OpenMeteoAPI[WindSpeedKMH],ROWS($L$2:L5755)))</f>
        <v/>
      </c>
    </row>
    <row r="5756" spans="1:12">
      <c r="A5756" t="str" cm="1">
        <f t="array" ref="A5756">IFERROR(INDEX(OpenMeteoAPI[City],ROWS($A$2:A5756))&amp;", "&amp;INDEX(OpenMeteoAPI[CountryCode],ROWS($A$2:A5756)),"")</f>
        <v/>
      </c>
      <c r="B5756" t="str" cm="1">
        <f t="array" ref="B5756">IF($A5756="","",INDEX(OpenMeteoAPI[LocationID],ROWS($B$2:B5756)))</f>
        <v/>
      </c>
      <c r="C5756" s="5" t="str" cm="1">
        <f t="array" ref="C5756">IF($A5756="","",INDEX(OpenMeteoAPI[ForecastDateTime],ROWS($C$2:C5756)))</f>
        <v/>
      </c>
      <c r="D5756" t="str">
        <f t="shared" si="89"/>
        <v/>
      </c>
      <c r="E5756" t="str" cm="1">
        <f t="array" ref="E5756">IF($K5756="","",_xlfn.IFS($K5756=0,_xlfn.UNICHAR(9728),$K5756&lt;=3,_xlfn.UNICHAR(9729),OR($K5756=45,$K5756=48),"~",AND($K5756&gt;=51,$K5756&lt;=67),_xlfn.UNICHAR(9748),AND($K5756&gt;=71,$K5756&lt;=77),_xlfn.UNICHAR(10052),AND($K5756&gt;=80,$K5756&lt;=82),_xlfn.UNICHAR(9748),AND($K5756&gt;=95,$K5756&lt;=99),_xlfn.UNICHAR(9889),TRUE,_xlfn.UNICHAR(9729)))</f>
        <v/>
      </c>
      <c r="F5756" t="str" cm="1">
        <f t="array" ref="F5756">IF($K5756="","",_xlfn.IFS($K5756=0,"Clear",$K5756&lt;=3,"Partly Cloudy",OR($K5756=45,$K5756=48),"Fog",AND($K5756&gt;=51,$K5756&lt;=67),"Drizzle",AND($K5756&gt;=71,$K5756&lt;=77),"Snow",AND($K5756&gt;=80,$K5756&lt;=82),"Rain Showers",AND($K5756&gt;=95,$K5756&lt;=99),"Thunderstorm",TRUE,"Cloudy"))</f>
        <v/>
      </c>
      <c r="G5756" s="3" t="str" cm="1">
        <f t="array" ref="G5756">IF($A5756="","",INDEX(OpenMeteoAPI[TemperatureC],ROWS($G$2:G5756)))</f>
        <v/>
      </c>
      <c r="H5756" s="4" t="str" cm="1">
        <f t="array" ref="H5756">IF($A5756="","",INDEX(OpenMeteoAPI[RelativeHumidityPct],ROWS($H$2:H5756))/100)</f>
        <v/>
      </c>
      <c r="I5756" s="4" t="str" cm="1">
        <f t="array" ref="I5756">IF($A5756="","",INDEX(OpenMeteoAPI[PrecipitationProbabilityPct],ROWS($I$2:I5756))/100)</f>
        <v/>
      </c>
      <c r="J5756" s="3" t="str" cm="1">
        <f t="array" ref="J5756">IF($A5756="","",INDEX(OpenMeteoAPI[PrecipitationMM],ROWS($J$2:J5756)))</f>
        <v/>
      </c>
      <c r="K5756" t="str" cm="1">
        <f t="array" ref="K5756">IF($A5756="","",INDEX(OpenMeteoAPI[WeatherCode],ROWS($K$2:K5756)))</f>
        <v/>
      </c>
      <c r="L5756" s="3" t="str" cm="1">
        <f t="array" ref="L5756">IF($A5756="","",INDEX(OpenMeteoAPI[WindSpeedKMH],ROWS($L$2:L5756)))</f>
        <v/>
      </c>
    </row>
    <row r="5757" spans="1:12">
      <c r="A5757" t="str" cm="1">
        <f t="array" ref="A5757">IFERROR(INDEX(OpenMeteoAPI[City],ROWS($A$2:A5757))&amp;", "&amp;INDEX(OpenMeteoAPI[CountryCode],ROWS($A$2:A5757)),"")</f>
        <v/>
      </c>
      <c r="B5757" t="str" cm="1">
        <f t="array" ref="B5757">IF($A5757="","",INDEX(OpenMeteoAPI[LocationID],ROWS($B$2:B5757)))</f>
        <v/>
      </c>
      <c r="C5757" s="5" t="str" cm="1">
        <f t="array" ref="C5757">IF($A5757="","",INDEX(OpenMeteoAPI[ForecastDateTime],ROWS($C$2:C5757)))</f>
        <v/>
      </c>
      <c r="D5757" t="str">
        <f t="shared" si="89"/>
        <v/>
      </c>
      <c r="E5757" t="str" cm="1">
        <f t="array" ref="E5757">IF($K5757="","",_xlfn.IFS($K5757=0,_xlfn.UNICHAR(9728),$K5757&lt;=3,_xlfn.UNICHAR(9729),OR($K5757=45,$K5757=48),"~",AND($K5757&gt;=51,$K5757&lt;=67),_xlfn.UNICHAR(9748),AND($K5757&gt;=71,$K5757&lt;=77),_xlfn.UNICHAR(10052),AND($K5757&gt;=80,$K5757&lt;=82),_xlfn.UNICHAR(9748),AND($K5757&gt;=95,$K5757&lt;=99),_xlfn.UNICHAR(9889),TRUE,_xlfn.UNICHAR(9729)))</f>
        <v/>
      </c>
      <c r="F5757" t="str" cm="1">
        <f t="array" ref="F5757">IF($K5757="","",_xlfn.IFS($K5757=0,"Clear",$K5757&lt;=3,"Partly Cloudy",OR($K5757=45,$K5757=48),"Fog",AND($K5757&gt;=51,$K5757&lt;=67),"Drizzle",AND($K5757&gt;=71,$K5757&lt;=77),"Snow",AND($K5757&gt;=80,$K5757&lt;=82),"Rain Showers",AND($K5757&gt;=95,$K5757&lt;=99),"Thunderstorm",TRUE,"Cloudy"))</f>
        <v/>
      </c>
      <c r="G5757" s="3" t="str" cm="1">
        <f t="array" ref="G5757">IF($A5757="","",INDEX(OpenMeteoAPI[TemperatureC],ROWS($G$2:G5757)))</f>
        <v/>
      </c>
      <c r="H5757" s="4" t="str" cm="1">
        <f t="array" ref="H5757">IF($A5757="","",INDEX(OpenMeteoAPI[RelativeHumidityPct],ROWS($H$2:H5757))/100)</f>
        <v/>
      </c>
      <c r="I5757" s="4" t="str" cm="1">
        <f t="array" ref="I5757">IF($A5757="","",INDEX(OpenMeteoAPI[PrecipitationProbabilityPct],ROWS($I$2:I5757))/100)</f>
        <v/>
      </c>
      <c r="J5757" s="3" t="str" cm="1">
        <f t="array" ref="J5757">IF($A5757="","",INDEX(OpenMeteoAPI[PrecipitationMM],ROWS($J$2:J5757)))</f>
        <v/>
      </c>
      <c r="K5757" t="str" cm="1">
        <f t="array" ref="K5757">IF($A5757="","",INDEX(OpenMeteoAPI[WeatherCode],ROWS($K$2:K5757)))</f>
        <v/>
      </c>
      <c r="L5757" s="3" t="str" cm="1">
        <f t="array" ref="L5757">IF($A5757="","",INDEX(OpenMeteoAPI[WindSpeedKMH],ROWS($L$2:L5757)))</f>
        <v/>
      </c>
    </row>
    <row r="5758" spans="1:12">
      <c r="A5758" t="str" cm="1">
        <f t="array" ref="A5758">IFERROR(INDEX(OpenMeteoAPI[City],ROWS($A$2:A5758))&amp;", "&amp;INDEX(OpenMeteoAPI[CountryCode],ROWS($A$2:A5758)),"")</f>
        <v/>
      </c>
      <c r="B5758" t="str" cm="1">
        <f t="array" ref="B5758">IF($A5758="","",INDEX(OpenMeteoAPI[LocationID],ROWS($B$2:B5758)))</f>
        <v/>
      </c>
      <c r="C5758" s="5" t="str" cm="1">
        <f t="array" ref="C5758">IF($A5758="","",INDEX(OpenMeteoAPI[ForecastDateTime],ROWS($C$2:C5758)))</f>
        <v/>
      </c>
      <c r="D5758" t="str">
        <f t="shared" si="89"/>
        <v/>
      </c>
      <c r="E5758" t="str" cm="1">
        <f t="array" ref="E5758">IF($K5758="","",_xlfn.IFS($K5758=0,_xlfn.UNICHAR(9728),$K5758&lt;=3,_xlfn.UNICHAR(9729),OR($K5758=45,$K5758=48),"~",AND($K5758&gt;=51,$K5758&lt;=67),_xlfn.UNICHAR(9748),AND($K5758&gt;=71,$K5758&lt;=77),_xlfn.UNICHAR(10052),AND($K5758&gt;=80,$K5758&lt;=82),_xlfn.UNICHAR(9748),AND($K5758&gt;=95,$K5758&lt;=99),_xlfn.UNICHAR(9889),TRUE,_xlfn.UNICHAR(9729)))</f>
        <v/>
      </c>
      <c r="F5758" t="str" cm="1">
        <f t="array" ref="F5758">IF($K5758="","",_xlfn.IFS($K5758=0,"Clear",$K5758&lt;=3,"Partly Cloudy",OR($K5758=45,$K5758=48),"Fog",AND($K5758&gt;=51,$K5758&lt;=67),"Drizzle",AND($K5758&gt;=71,$K5758&lt;=77),"Snow",AND($K5758&gt;=80,$K5758&lt;=82),"Rain Showers",AND($K5758&gt;=95,$K5758&lt;=99),"Thunderstorm",TRUE,"Cloudy"))</f>
        <v/>
      </c>
      <c r="G5758" s="3" t="str" cm="1">
        <f t="array" ref="G5758">IF($A5758="","",INDEX(OpenMeteoAPI[TemperatureC],ROWS($G$2:G5758)))</f>
        <v/>
      </c>
      <c r="H5758" s="4" t="str" cm="1">
        <f t="array" ref="H5758">IF($A5758="","",INDEX(OpenMeteoAPI[RelativeHumidityPct],ROWS($H$2:H5758))/100)</f>
        <v/>
      </c>
      <c r="I5758" s="4" t="str" cm="1">
        <f t="array" ref="I5758">IF($A5758="","",INDEX(OpenMeteoAPI[PrecipitationProbabilityPct],ROWS($I$2:I5758))/100)</f>
        <v/>
      </c>
      <c r="J5758" s="3" t="str" cm="1">
        <f t="array" ref="J5758">IF($A5758="","",INDEX(OpenMeteoAPI[PrecipitationMM],ROWS($J$2:J5758)))</f>
        <v/>
      </c>
      <c r="K5758" t="str" cm="1">
        <f t="array" ref="K5758">IF($A5758="","",INDEX(OpenMeteoAPI[WeatherCode],ROWS($K$2:K5758)))</f>
        <v/>
      </c>
      <c r="L5758" s="3" t="str" cm="1">
        <f t="array" ref="L5758">IF($A5758="","",INDEX(OpenMeteoAPI[WindSpeedKMH],ROWS($L$2:L5758)))</f>
        <v/>
      </c>
    </row>
    <row r="5759" spans="1:12">
      <c r="A5759" t="str" cm="1">
        <f t="array" ref="A5759">IFERROR(INDEX(OpenMeteoAPI[City],ROWS($A$2:A5759))&amp;", "&amp;INDEX(OpenMeteoAPI[CountryCode],ROWS($A$2:A5759)),"")</f>
        <v/>
      </c>
      <c r="B5759" t="str" cm="1">
        <f t="array" ref="B5759">IF($A5759="","",INDEX(OpenMeteoAPI[LocationID],ROWS($B$2:B5759)))</f>
        <v/>
      </c>
      <c r="C5759" s="5" t="str" cm="1">
        <f t="array" ref="C5759">IF($A5759="","",INDEX(OpenMeteoAPI[ForecastDateTime],ROWS($C$2:C5759)))</f>
        <v/>
      </c>
      <c r="D5759" t="str">
        <f t="shared" si="89"/>
        <v/>
      </c>
      <c r="E5759" t="str" cm="1">
        <f t="array" ref="E5759">IF($K5759="","",_xlfn.IFS($K5759=0,_xlfn.UNICHAR(9728),$K5759&lt;=3,_xlfn.UNICHAR(9729),OR($K5759=45,$K5759=48),"~",AND($K5759&gt;=51,$K5759&lt;=67),_xlfn.UNICHAR(9748),AND($K5759&gt;=71,$K5759&lt;=77),_xlfn.UNICHAR(10052),AND($K5759&gt;=80,$K5759&lt;=82),_xlfn.UNICHAR(9748),AND($K5759&gt;=95,$K5759&lt;=99),_xlfn.UNICHAR(9889),TRUE,_xlfn.UNICHAR(9729)))</f>
        <v/>
      </c>
      <c r="F5759" t="str" cm="1">
        <f t="array" ref="F5759">IF($K5759="","",_xlfn.IFS($K5759=0,"Clear",$K5759&lt;=3,"Partly Cloudy",OR($K5759=45,$K5759=48),"Fog",AND($K5759&gt;=51,$K5759&lt;=67),"Drizzle",AND($K5759&gt;=71,$K5759&lt;=77),"Snow",AND($K5759&gt;=80,$K5759&lt;=82),"Rain Showers",AND($K5759&gt;=95,$K5759&lt;=99),"Thunderstorm",TRUE,"Cloudy"))</f>
        <v/>
      </c>
      <c r="G5759" s="3" t="str" cm="1">
        <f t="array" ref="G5759">IF($A5759="","",INDEX(OpenMeteoAPI[TemperatureC],ROWS($G$2:G5759)))</f>
        <v/>
      </c>
      <c r="H5759" s="4" t="str" cm="1">
        <f t="array" ref="H5759">IF($A5759="","",INDEX(OpenMeteoAPI[RelativeHumidityPct],ROWS($H$2:H5759))/100)</f>
        <v/>
      </c>
      <c r="I5759" s="4" t="str" cm="1">
        <f t="array" ref="I5759">IF($A5759="","",INDEX(OpenMeteoAPI[PrecipitationProbabilityPct],ROWS($I$2:I5759))/100)</f>
        <v/>
      </c>
      <c r="J5759" s="3" t="str" cm="1">
        <f t="array" ref="J5759">IF($A5759="","",INDEX(OpenMeteoAPI[PrecipitationMM],ROWS($J$2:J5759)))</f>
        <v/>
      </c>
      <c r="K5759" t="str" cm="1">
        <f t="array" ref="K5759">IF($A5759="","",INDEX(OpenMeteoAPI[WeatherCode],ROWS($K$2:K5759)))</f>
        <v/>
      </c>
      <c r="L5759" s="3" t="str" cm="1">
        <f t="array" ref="L5759">IF($A5759="","",INDEX(OpenMeteoAPI[WindSpeedKMH],ROWS($L$2:L5759)))</f>
        <v/>
      </c>
    </row>
    <row r="5760" spans="1:12">
      <c r="A5760" t="str" cm="1">
        <f t="array" ref="A5760">IFERROR(INDEX(OpenMeteoAPI[City],ROWS($A$2:A5760))&amp;", "&amp;INDEX(OpenMeteoAPI[CountryCode],ROWS($A$2:A5760)),"")</f>
        <v/>
      </c>
      <c r="B5760" t="str" cm="1">
        <f t="array" ref="B5760">IF($A5760="","",INDEX(OpenMeteoAPI[LocationID],ROWS($B$2:B5760)))</f>
        <v/>
      </c>
      <c r="C5760" s="5" t="str" cm="1">
        <f t="array" ref="C5760">IF($A5760="","",INDEX(OpenMeteoAPI[ForecastDateTime],ROWS($C$2:C5760)))</f>
        <v/>
      </c>
      <c r="D5760" t="str">
        <f t="shared" si="89"/>
        <v/>
      </c>
      <c r="E5760" t="str" cm="1">
        <f t="array" ref="E5760">IF($K5760="","",_xlfn.IFS($K5760=0,_xlfn.UNICHAR(9728),$K5760&lt;=3,_xlfn.UNICHAR(9729),OR($K5760=45,$K5760=48),"~",AND($K5760&gt;=51,$K5760&lt;=67),_xlfn.UNICHAR(9748),AND($K5760&gt;=71,$K5760&lt;=77),_xlfn.UNICHAR(10052),AND($K5760&gt;=80,$K5760&lt;=82),_xlfn.UNICHAR(9748),AND($K5760&gt;=95,$K5760&lt;=99),_xlfn.UNICHAR(9889),TRUE,_xlfn.UNICHAR(9729)))</f>
        <v/>
      </c>
      <c r="F5760" t="str" cm="1">
        <f t="array" ref="F5760">IF($K5760="","",_xlfn.IFS($K5760=0,"Clear",$K5760&lt;=3,"Partly Cloudy",OR($K5760=45,$K5760=48),"Fog",AND($K5760&gt;=51,$K5760&lt;=67),"Drizzle",AND($K5760&gt;=71,$K5760&lt;=77),"Snow",AND($K5760&gt;=80,$K5760&lt;=82),"Rain Showers",AND($K5760&gt;=95,$K5760&lt;=99),"Thunderstorm",TRUE,"Cloudy"))</f>
        <v/>
      </c>
      <c r="G5760" s="3" t="str" cm="1">
        <f t="array" ref="G5760">IF($A5760="","",INDEX(OpenMeteoAPI[TemperatureC],ROWS($G$2:G5760)))</f>
        <v/>
      </c>
      <c r="H5760" s="4" t="str" cm="1">
        <f t="array" ref="H5760">IF($A5760="","",INDEX(OpenMeteoAPI[RelativeHumidityPct],ROWS($H$2:H5760))/100)</f>
        <v/>
      </c>
      <c r="I5760" s="4" t="str" cm="1">
        <f t="array" ref="I5760">IF($A5760="","",INDEX(OpenMeteoAPI[PrecipitationProbabilityPct],ROWS($I$2:I5760))/100)</f>
        <v/>
      </c>
      <c r="J5760" s="3" t="str" cm="1">
        <f t="array" ref="J5760">IF($A5760="","",INDEX(OpenMeteoAPI[PrecipitationMM],ROWS($J$2:J5760)))</f>
        <v/>
      </c>
      <c r="K5760" t="str" cm="1">
        <f t="array" ref="K5760">IF($A5760="","",INDEX(OpenMeteoAPI[WeatherCode],ROWS($K$2:K5760)))</f>
        <v/>
      </c>
      <c r="L5760" s="3" t="str" cm="1">
        <f t="array" ref="L5760">IF($A5760="","",INDEX(OpenMeteoAPI[WindSpeedKMH],ROWS($L$2:L5760)))</f>
        <v/>
      </c>
    </row>
    <row r="5761" spans="1:12">
      <c r="A5761" t="str" cm="1">
        <f t="array" ref="A5761">IFERROR(INDEX(OpenMeteoAPI[City],ROWS($A$2:A5761))&amp;", "&amp;INDEX(OpenMeteoAPI[CountryCode],ROWS($A$2:A5761)),"")</f>
        <v/>
      </c>
      <c r="B5761" t="str" cm="1">
        <f t="array" ref="B5761">IF($A5761="","",INDEX(OpenMeteoAPI[LocationID],ROWS($B$2:B5761)))</f>
        <v/>
      </c>
      <c r="C5761" s="5" t="str" cm="1">
        <f t="array" ref="C5761">IF($A5761="","",INDEX(OpenMeteoAPI[ForecastDateTime],ROWS($C$2:C5761)))</f>
        <v/>
      </c>
      <c r="D5761" t="str">
        <f t="shared" si="89"/>
        <v/>
      </c>
      <c r="E5761" t="str" cm="1">
        <f t="array" ref="E5761">IF($K5761="","",_xlfn.IFS($K5761=0,_xlfn.UNICHAR(9728),$K5761&lt;=3,_xlfn.UNICHAR(9729),OR($K5761=45,$K5761=48),"~",AND($K5761&gt;=51,$K5761&lt;=67),_xlfn.UNICHAR(9748),AND($K5761&gt;=71,$K5761&lt;=77),_xlfn.UNICHAR(10052),AND($K5761&gt;=80,$K5761&lt;=82),_xlfn.UNICHAR(9748),AND($K5761&gt;=95,$K5761&lt;=99),_xlfn.UNICHAR(9889),TRUE,_xlfn.UNICHAR(9729)))</f>
        <v/>
      </c>
      <c r="F5761" t="str" cm="1">
        <f t="array" ref="F5761">IF($K5761="","",_xlfn.IFS($K5761=0,"Clear",$K5761&lt;=3,"Partly Cloudy",OR($K5761=45,$K5761=48),"Fog",AND($K5761&gt;=51,$K5761&lt;=67),"Drizzle",AND($K5761&gt;=71,$K5761&lt;=77),"Snow",AND($K5761&gt;=80,$K5761&lt;=82),"Rain Showers",AND($K5761&gt;=95,$K5761&lt;=99),"Thunderstorm",TRUE,"Cloudy"))</f>
        <v/>
      </c>
      <c r="G5761" s="3" t="str" cm="1">
        <f t="array" ref="G5761">IF($A5761="","",INDEX(OpenMeteoAPI[TemperatureC],ROWS($G$2:G5761)))</f>
        <v/>
      </c>
      <c r="H5761" s="4" t="str" cm="1">
        <f t="array" ref="H5761">IF($A5761="","",INDEX(OpenMeteoAPI[RelativeHumidityPct],ROWS($H$2:H5761))/100)</f>
        <v/>
      </c>
      <c r="I5761" s="4" t="str" cm="1">
        <f t="array" ref="I5761">IF($A5761="","",INDEX(OpenMeteoAPI[PrecipitationProbabilityPct],ROWS($I$2:I5761))/100)</f>
        <v/>
      </c>
      <c r="J5761" s="3" t="str" cm="1">
        <f t="array" ref="J5761">IF($A5761="","",INDEX(OpenMeteoAPI[PrecipitationMM],ROWS($J$2:J5761)))</f>
        <v/>
      </c>
      <c r="K5761" t="str" cm="1">
        <f t="array" ref="K5761">IF($A5761="","",INDEX(OpenMeteoAPI[WeatherCode],ROWS($K$2:K5761)))</f>
        <v/>
      </c>
      <c r="L5761" s="3" t="str" cm="1">
        <f t="array" ref="L5761">IF($A5761="","",INDEX(OpenMeteoAPI[WindSpeedKMH],ROWS($L$2:L5761)))</f>
        <v/>
      </c>
    </row>
    <row r="5762" spans="1:12">
      <c r="A5762" t="str" cm="1">
        <f t="array" ref="A5762">IFERROR(INDEX(OpenMeteoAPI[City],ROWS($A$2:A5762))&amp;", "&amp;INDEX(OpenMeteoAPI[CountryCode],ROWS($A$2:A5762)),"")</f>
        <v/>
      </c>
      <c r="B5762" t="str" cm="1">
        <f t="array" ref="B5762">IF($A5762="","",INDEX(OpenMeteoAPI[LocationID],ROWS($B$2:B5762)))</f>
        <v/>
      </c>
      <c r="C5762" s="5" t="str" cm="1">
        <f t="array" ref="C5762">IF($A5762="","",INDEX(OpenMeteoAPI[ForecastDateTime],ROWS($C$2:C5762)))</f>
        <v/>
      </c>
      <c r="D5762" t="str">
        <f t="shared" si="89"/>
        <v/>
      </c>
      <c r="E5762" t="str" cm="1">
        <f t="array" ref="E5762">IF($K5762="","",_xlfn.IFS($K5762=0,_xlfn.UNICHAR(9728),$K5762&lt;=3,_xlfn.UNICHAR(9729),OR($K5762=45,$K5762=48),"~",AND($K5762&gt;=51,$K5762&lt;=67),_xlfn.UNICHAR(9748),AND($K5762&gt;=71,$K5762&lt;=77),_xlfn.UNICHAR(10052),AND($K5762&gt;=80,$K5762&lt;=82),_xlfn.UNICHAR(9748),AND($K5762&gt;=95,$K5762&lt;=99),_xlfn.UNICHAR(9889),TRUE,_xlfn.UNICHAR(9729)))</f>
        <v/>
      </c>
      <c r="F5762" t="str" cm="1">
        <f t="array" ref="F5762">IF($K5762="","",_xlfn.IFS($K5762=0,"Clear",$K5762&lt;=3,"Partly Cloudy",OR($K5762=45,$K5762=48),"Fog",AND($K5762&gt;=51,$K5762&lt;=67),"Drizzle",AND($K5762&gt;=71,$K5762&lt;=77),"Snow",AND($K5762&gt;=80,$K5762&lt;=82),"Rain Showers",AND($K5762&gt;=95,$K5762&lt;=99),"Thunderstorm",TRUE,"Cloudy"))</f>
        <v/>
      </c>
      <c r="G5762" s="3" t="str" cm="1">
        <f t="array" ref="G5762">IF($A5762="","",INDEX(OpenMeteoAPI[TemperatureC],ROWS($G$2:G5762)))</f>
        <v/>
      </c>
      <c r="H5762" s="4" t="str" cm="1">
        <f t="array" ref="H5762">IF($A5762="","",INDEX(OpenMeteoAPI[RelativeHumidityPct],ROWS($H$2:H5762))/100)</f>
        <v/>
      </c>
      <c r="I5762" s="4" t="str" cm="1">
        <f t="array" ref="I5762">IF($A5762="","",INDEX(OpenMeteoAPI[PrecipitationProbabilityPct],ROWS($I$2:I5762))/100)</f>
        <v/>
      </c>
      <c r="J5762" s="3" t="str" cm="1">
        <f t="array" ref="J5762">IF($A5762="","",INDEX(OpenMeteoAPI[PrecipitationMM],ROWS($J$2:J5762)))</f>
        <v/>
      </c>
      <c r="K5762" t="str" cm="1">
        <f t="array" ref="K5762">IF($A5762="","",INDEX(OpenMeteoAPI[WeatherCode],ROWS($K$2:K5762)))</f>
        <v/>
      </c>
      <c r="L5762" s="3" t="str" cm="1">
        <f t="array" ref="L5762">IF($A5762="","",INDEX(OpenMeteoAPI[WindSpeedKMH],ROWS($L$2:L5762)))</f>
        <v/>
      </c>
    </row>
    <row r="5763" spans="1:12">
      <c r="A5763" t="str" cm="1">
        <f t="array" ref="A5763">IFERROR(INDEX(OpenMeteoAPI[City],ROWS($A$2:A5763))&amp;", "&amp;INDEX(OpenMeteoAPI[CountryCode],ROWS($A$2:A5763)),"")</f>
        <v/>
      </c>
      <c r="B5763" t="str" cm="1">
        <f t="array" ref="B5763">IF($A5763="","",INDEX(OpenMeteoAPI[LocationID],ROWS($B$2:B5763)))</f>
        <v/>
      </c>
      <c r="C5763" s="5" t="str" cm="1">
        <f t="array" ref="C5763">IF($A5763="","",INDEX(OpenMeteoAPI[ForecastDateTime],ROWS($C$2:C5763)))</f>
        <v/>
      </c>
      <c r="D5763" t="str">
        <f t="shared" ref="D5763:D5826" si="90">IF($A5763="","",TEXT($C5763,"hAM/PM"))</f>
        <v/>
      </c>
      <c r="E5763" t="str" cm="1">
        <f t="array" ref="E5763">IF($K5763="","",_xlfn.IFS($K5763=0,_xlfn.UNICHAR(9728),$K5763&lt;=3,_xlfn.UNICHAR(9729),OR($K5763=45,$K5763=48),"~",AND($K5763&gt;=51,$K5763&lt;=67),_xlfn.UNICHAR(9748),AND($K5763&gt;=71,$K5763&lt;=77),_xlfn.UNICHAR(10052),AND($K5763&gt;=80,$K5763&lt;=82),_xlfn.UNICHAR(9748),AND($K5763&gt;=95,$K5763&lt;=99),_xlfn.UNICHAR(9889),TRUE,_xlfn.UNICHAR(9729)))</f>
        <v/>
      </c>
      <c r="F5763" t="str" cm="1">
        <f t="array" ref="F5763">IF($K5763="","",_xlfn.IFS($K5763=0,"Clear",$K5763&lt;=3,"Partly Cloudy",OR($K5763=45,$K5763=48),"Fog",AND($K5763&gt;=51,$K5763&lt;=67),"Drizzle",AND($K5763&gt;=71,$K5763&lt;=77),"Snow",AND($K5763&gt;=80,$K5763&lt;=82),"Rain Showers",AND($K5763&gt;=95,$K5763&lt;=99),"Thunderstorm",TRUE,"Cloudy"))</f>
        <v/>
      </c>
      <c r="G5763" s="3" t="str" cm="1">
        <f t="array" ref="G5763">IF($A5763="","",INDEX(OpenMeteoAPI[TemperatureC],ROWS($G$2:G5763)))</f>
        <v/>
      </c>
      <c r="H5763" s="4" t="str" cm="1">
        <f t="array" ref="H5763">IF($A5763="","",INDEX(OpenMeteoAPI[RelativeHumidityPct],ROWS($H$2:H5763))/100)</f>
        <v/>
      </c>
      <c r="I5763" s="4" t="str" cm="1">
        <f t="array" ref="I5763">IF($A5763="","",INDEX(OpenMeteoAPI[PrecipitationProbabilityPct],ROWS($I$2:I5763))/100)</f>
        <v/>
      </c>
      <c r="J5763" s="3" t="str" cm="1">
        <f t="array" ref="J5763">IF($A5763="","",INDEX(OpenMeteoAPI[PrecipitationMM],ROWS($J$2:J5763)))</f>
        <v/>
      </c>
      <c r="K5763" t="str" cm="1">
        <f t="array" ref="K5763">IF($A5763="","",INDEX(OpenMeteoAPI[WeatherCode],ROWS($K$2:K5763)))</f>
        <v/>
      </c>
      <c r="L5763" s="3" t="str" cm="1">
        <f t="array" ref="L5763">IF($A5763="","",INDEX(OpenMeteoAPI[WindSpeedKMH],ROWS($L$2:L5763)))</f>
        <v/>
      </c>
    </row>
    <row r="5764" spans="1:12">
      <c r="A5764" t="str" cm="1">
        <f t="array" ref="A5764">IFERROR(INDEX(OpenMeteoAPI[City],ROWS($A$2:A5764))&amp;", "&amp;INDEX(OpenMeteoAPI[CountryCode],ROWS($A$2:A5764)),"")</f>
        <v/>
      </c>
      <c r="B5764" t="str" cm="1">
        <f t="array" ref="B5764">IF($A5764="","",INDEX(OpenMeteoAPI[LocationID],ROWS($B$2:B5764)))</f>
        <v/>
      </c>
      <c r="C5764" s="5" t="str" cm="1">
        <f t="array" ref="C5764">IF($A5764="","",INDEX(OpenMeteoAPI[ForecastDateTime],ROWS($C$2:C5764)))</f>
        <v/>
      </c>
      <c r="D5764" t="str">
        <f t="shared" si="90"/>
        <v/>
      </c>
      <c r="E5764" t="str" cm="1">
        <f t="array" ref="E5764">IF($K5764="","",_xlfn.IFS($K5764=0,_xlfn.UNICHAR(9728),$K5764&lt;=3,_xlfn.UNICHAR(9729),OR($K5764=45,$K5764=48),"~",AND($K5764&gt;=51,$K5764&lt;=67),_xlfn.UNICHAR(9748),AND($K5764&gt;=71,$K5764&lt;=77),_xlfn.UNICHAR(10052),AND($K5764&gt;=80,$K5764&lt;=82),_xlfn.UNICHAR(9748),AND($K5764&gt;=95,$K5764&lt;=99),_xlfn.UNICHAR(9889),TRUE,_xlfn.UNICHAR(9729)))</f>
        <v/>
      </c>
      <c r="F5764" t="str" cm="1">
        <f t="array" ref="F5764">IF($K5764="","",_xlfn.IFS($K5764=0,"Clear",$K5764&lt;=3,"Partly Cloudy",OR($K5764=45,$K5764=48),"Fog",AND($K5764&gt;=51,$K5764&lt;=67),"Drizzle",AND($K5764&gt;=71,$K5764&lt;=77),"Snow",AND($K5764&gt;=80,$K5764&lt;=82),"Rain Showers",AND($K5764&gt;=95,$K5764&lt;=99),"Thunderstorm",TRUE,"Cloudy"))</f>
        <v/>
      </c>
      <c r="G5764" s="3" t="str" cm="1">
        <f t="array" ref="G5764">IF($A5764="","",INDEX(OpenMeteoAPI[TemperatureC],ROWS($G$2:G5764)))</f>
        <v/>
      </c>
      <c r="H5764" s="4" t="str" cm="1">
        <f t="array" ref="H5764">IF($A5764="","",INDEX(OpenMeteoAPI[RelativeHumidityPct],ROWS($H$2:H5764))/100)</f>
        <v/>
      </c>
      <c r="I5764" s="4" t="str" cm="1">
        <f t="array" ref="I5764">IF($A5764="","",INDEX(OpenMeteoAPI[PrecipitationProbabilityPct],ROWS($I$2:I5764))/100)</f>
        <v/>
      </c>
      <c r="J5764" s="3" t="str" cm="1">
        <f t="array" ref="J5764">IF($A5764="","",INDEX(OpenMeteoAPI[PrecipitationMM],ROWS($J$2:J5764)))</f>
        <v/>
      </c>
      <c r="K5764" t="str" cm="1">
        <f t="array" ref="K5764">IF($A5764="","",INDEX(OpenMeteoAPI[WeatherCode],ROWS($K$2:K5764)))</f>
        <v/>
      </c>
      <c r="L5764" s="3" t="str" cm="1">
        <f t="array" ref="L5764">IF($A5764="","",INDEX(OpenMeteoAPI[WindSpeedKMH],ROWS($L$2:L5764)))</f>
        <v/>
      </c>
    </row>
    <row r="5765" spans="1:12">
      <c r="A5765" t="str" cm="1">
        <f t="array" ref="A5765">IFERROR(INDEX(OpenMeteoAPI[City],ROWS($A$2:A5765))&amp;", "&amp;INDEX(OpenMeteoAPI[CountryCode],ROWS($A$2:A5765)),"")</f>
        <v/>
      </c>
      <c r="B5765" t="str" cm="1">
        <f t="array" ref="B5765">IF($A5765="","",INDEX(OpenMeteoAPI[LocationID],ROWS($B$2:B5765)))</f>
        <v/>
      </c>
      <c r="C5765" s="5" t="str" cm="1">
        <f t="array" ref="C5765">IF($A5765="","",INDEX(OpenMeteoAPI[ForecastDateTime],ROWS($C$2:C5765)))</f>
        <v/>
      </c>
      <c r="D5765" t="str">
        <f t="shared" si="90"/>
        <v/>
      </c>
      <c r="E5765" t="str" cm="1">
        <f t="array" ref="E5765">IF($K5765="","",_xlfn.IFS($K5765=0,_xlfn.UNICHAR(9728),$K5765&lt;=3,_xlfn.UNICHAR(9729),OR($K5765=45,$K5765=48),"~",AND($K5765&gt;=51,$K5765&lt;=67),_xlfn.UNICHAR(9748),AND($K5765&gt;=71,$K5765&lt;=77),_xlfn.UNICHAR(10052),AND($K5765&gt;=80,$K5765&lt;=82),_xlfn.UNICHAR(9748),AND($K5765&gt;=95,$K5765&lt;=99),_xlfn.UNICHAR(9889),TRUE,_xlfn.UNICHAR(9729)))</f>
        <v/>
      </c>
      <c r="F5765" t="str" cm="1">
        <f t="array" ref="F5765">IF($K5765="","",_xlfn.IFS($K5765=0,"Clear",$K5765&lt;=3,"Partly Cloudy",OR($K5765=45,$K5765=48),"Fog",AND($K5765&gt;=51,$K5765&lt;=67),"Drizzle",AND($K5765&gt;=71,$K5765&lt;=77),"Snow",AND($K5765&gt;=80,$K5765&lt;=82),"Rain Showers",AND($K5765&gt;=95,$K5765&lt;=99),"Thunderstorm",TRUE,"Cloudy"))</f>
        <v/>
      </c>
      <c r="G5765" s="3" t="str" cm="1">
        <f t="array" ref="G5765">IF($A5765="","",INDEX(OpenMeteoAPI[TemperatureC],ROWS($G$2:G5765)))</f>
        <v/>
      </c>
      <c r="H5765" s="4" t="str" cm="1">
        <f t="array" ref="H5765">IF($A5765="","",INDEX(OpenMeteoAPI[RelativeHumidityPct],ROWS($H$2:H5765))/100)</f>
        <v/>
      </c>
      <c r="I5765" s="4" t="str" cm="1">
        <f t="array" ref="I5765">IF($A5765="","",INDEX(OpenMeteoAPI[PrecipitationProbabilityPct],ROWS($I$2:I5765))/100)</f>
        <v/>
      </c>
      <c r="J5765" s="3" t="str" cm="1">
        <f t="array" ref="J5765">IF($A5765="","",INDEX(OpenMeteoAPI[PrecipitationMM],ROWS($J$2:J5765)))</f>
        <v/>
      </c>
      <c r="K5765" t="str" cm="1">
        <f t="array" ref="K5765">IF($A5765="","",INDEX(OpenMeteoAPI[WeatherCode],ROWS($K$2:K5765)))</f>
        <v/>
      </c>
      <c r="L5765" s="3" t="str" cm="1">
        <f t="array" ref="L5765">IF($A5765="","",INDEX(OpenMeteoAPI[WindSpeedKMH],ROWS($L$2:L5765)))</f>
        <v/>
      </c>
    </row>
    <row r="5766" spans="1:12">
      <c r="A5766" t="str" cm="1">
        <f t="array" ref="A5766">IFERROR(INDEX(OpenMeteoAPI[City],ROWS($A$2:A5766))&amp;", "&amp;INDEX(OpenMeteoAPI[CountryCode],ROWS($A$2:A5766)),"")</f>
        <v/>
      </c>
      <c r="B5766" t="str" cm="1">
        <f t="array" ref="B5766">IF($A5766="","",INDEX(OpenMeteoAPI[LocationID],ROWS($B$2:B5766)))</f>
        <v/>
      </c>
      <c r="C5766" s="5" t="str" cm="1">
        <f t="array" ref="C5766">IF($A5766="","",INDEX(OpenMeteoAPI[ForecastDateTime],ROWS($C$2:C5766)))</f>
        <v/>
      </c>
      <c r="D5766" t="str">
        <f t="shared" si="90"/>
        <v/>
      </c>
      <c r="E5766" t="str" cm="1">
        <f t="array" ref="E5766">IF($K5766="","",_xlfn.IFS($K5766=0,_xlfn.UNICHAR(9728),$K5766&lt;=3,_xlfn.UNICHAR(9729),OR($K5766=45,$K5766=48),"~",AND($K5766&gt;=51,$K5766&lt;=67),_xlfn.UNICHAR(9748),AND($K5766&gt;=71,$K5766&lt;=77),_xlfn.UNICHAR(10052),AND($K5766&gt;=80,$K5766&lt;=82),_xlfn.UNICHAR(9748),AND($K5766&gt;=95,$K5766&lt;=99),_xlfn.UNICHAR(9889),TRUE,_xlfn.UNICHAR(9729)))</f>
        <v/>
      </c>
      <c r="F5766" t="str" cm="1">
        <f t="array" ref="F5766">IF($K5766="","",_xlfn.IFS($K5766=0,"Clear",$K5766&lt;=3,"Partly Cloudy",OR($K5766=45,$K5766=48),"Fog",AND($K5766&gt;=51,$K5766&lt;=67),"Drizzle",AND($K5766&gt;=71,$K5766&lt;=77),"Snow",AND($K5766&gt;=80,$K5766&lt;=82),"Rain Showers",AND($K5766&gt;=95,$K5766&lt;=99),"Thunderstorm",TRUE,"Cloudy"))</f>
        <v/>
      </c>
      <c r="G5766" s="3" t="str" cm="1">
        <f t="array" ref="G5766">IF($A5766="","",INDEX(OpenMeteoAPI[TemperatureC],ROWS($G$2:G5766)))</f>
        <v/>
      </c>
      <c r="H5766" s="4" t="str" cm="1">
        <f t="array" ref="H5766">IF($A5766="","",INDEX(OpenMeteoAPI[RelativeHumidityPct],ROWS($H$2:H5766))/100)</f>
        <v/>
      </c>
      <c r="I5766" s="4" t="str" cm="1">
        <f t="array" ref="I5766">IF($A5766="","",INDEX(OpenMeteoAPI[PrecipitationProbabilityPct],ROWS($I$2:I5766))/100)</f>
        <v/>
      </c>
      <c r="J5766" s="3" t="str" cm="1">
        <f t="array" ref="J5766">IF($A5766="","",INDEX(OpenMeteoAPI[PrecipitationMM],ROWS($J$2:J5766)))</f>
        <v/>
      </c>
      <c r="K5766" t="str" cm="1">
        <f t="array" ref="K5766">IF($A5766="","",INDEX(OpenMeteoAPI[WeatherCode],ROWS($K$2:K5766)))</f>
        <v/>
      </c>
      <c r="L5766" s="3" t="str" cm="1">
        <f t="array" ref="L5766">IF($A5766="","",INDEX(OpenMeteoAPI[WindSpeedKMH],ROWS($L$2:L5766)))</f>
        <v/>
      </c>
    </row>
    <row r="5767" spans="1:12">
      <c r="A5767" t="str" cm="1">
        <f t="array" ref="A5767">IFERROR(INDEX(OpenMeteoAPI[City],ROWS($A$2:A5767))&amp;", "&amp;INDEX(OpenMeteoAPI[CountryCode],ROWS($A$2:A5767)),"")</f>
        <v/>
      </c>
      <c r="B5767" t="str" cm="1">
        <f t="array" ref="B5767">IF($A5767="","",INDEX(OpenMeteoAPI[LocationID],ROWS($B$2:B5767)))</f>
        <v/>
      </c>
      <c r="C5767" s="5" t="str" cm="1">
        <f t="array" ref="C5767">IF($A5767="","",INDEX(OpenMeteoAPI[ForecastDateTime],ROWS($C$2:C5767)))</f>
        <v/>
      </c>
      <c r="D5767" t="str">
        <f t="shared" si="90"/>
        <v/>
      </c>
      <c r="E5767" t="str" cm="1">
        <f t="array" ref="E5767">IF($K5767="","",_xlfn.IFS($K5767=0,_xlfn.UNICHAR(9728),$K5767&lt;=3,_xlfn.UNICHAR(9729),OR($K5767=45,$K5767=48),"~",AND($K5767&gt;=51,$K5767&lt;=67),_xlfn.UNICHAR(9748),AND($K5767&gt;=71,$K5767&lt;=77),_xlfn.UNICHAR(10052),AND($K5767&gt;=80,$K5767&lt;=82),_xlfn.UNICHAR(9748),AND($K5767&gt;=95,$K5767&lt;=99),_xlfn.UNICHAR(9889),TRUE,_xlfn.UNICHAR(9729)))</f>
        <v/>
      </c>
      <c r="F5767" t="str" cm="1">
        <f t="array" ref="F5767">IF($K5767="","",_xlfn.IFS($K5767=0,"Clear",$K5767&lt;=3,"Partly Cloudy",OR($K5767=45,$K5767=48),"Fog",AND($K5767&gt;=51,$K5767&lt;=67),"Drizzle",AND($K5767&gt;=71,$K5767&lt;=77),"Snow",AND($K5767&gt;=80,$K5767&lt;=82),"Rain Showers",AND($K5767&gt;=95,$K5767&lt;=99),"Thunderstorm",TRUE,"Cloudy"))</f>
        <v/>
      </c>
      <c r="G5767" s="3" t="str" cm="1">
        <f t="array" ref="G5767">IF($A5767="","",INDEX(OpenMeteoAPI[TemperatureC],ROWS($G$2:G5767)))</f>
        <v/>
      </c>
      <c r="H5767" s="4" t="str" cm="1">
        <f t="array" ref="H5767">IF($A5767="","",INDEX(OpenMeteoAPI[RelativeHumidityPct],ROWS($H$2:H5767))/100)</f>
        <v/>
      </c>
      <c r="I5767" s="4" t="str" cm="1">
        <f t="array" ref="I5767">IF($A5767="","",INDEX(OpenMeteoAPI[PrecipitationProbabilityPct],ROWS($I$2:I5767))/100)</f>
        <v/>
      </c>
      <c r="J5767" s="3" t="str" cm="1">
        <f t="array" ref="J5767">IF($A5767="","",INDEX(OpenMeteoAPI[PrecipitationMM],ROWS($J$2:J5767)))</f>
        <v/>
      </c>
      <c r="K5767" t="str" cm="1">
        <f t="array" ref="K5767">IF($A5767="","",INDEX(OpenMeteoAPI[WeatherCode],ROWS($K$2:K5767)))</f>
        <v/>
      </c>
      <c r="L5767" s="3" t="str" cm="1">
        <f t="array" ref="L5767">IF($A5767="","",INDEX(OpenMeteoAPI[WindSpeedKMH],ROWS($L$2:L5767)))</f>
        <v/>
      </c>
    </row>
    <row r="5768" spans="1:12">
      <c r="A5768" t="str" cm="1">
        <f t="array" ref="A5768">IFERROR(INDEX(OpenMeteoAPI[City],ROWS($A$2:A5768))&amp;", "&amp;INDEX(OpenMeteoAPI[CountryCode],ROWS($A$2:A5768)),"")</f>
        <v/>
      </c>
      <c r="B5768" t="str" cm="1">
        <f t="array" ref="B5768">IF($A5768="","",INDEX(OpenMeteoAPI[LocationID],ROWS($B$2:B5768)))</f>
        <v/>
      </c>
      <c r="C5768" s="5" t="str" cm="1">
        <f t="array" ref="C5768">IF($A5768="","",INDEX(OpenMeteoAPI[ForecastDateTime],ROWS($C$2:C5768)))</f>
        <v/>
      </c>
      <c r="D5768" t="str">
        <f t="shared" si="90"/>
        <v/>
      </c>
      <c r="E5768" t="str" cm="1">
        <f t="array" ref="E5768">IF($K5768="","",_xlfn.IFS($K5768=0,_xlfn.UNICHAR(9728),$K5768&lt;=3,_xlfn.UNICHAR(9729),OR($K5768=45,$K5768=48),"~",AND($K5768&gt;=51,$K5768&lt;=67),_xlfn.UNICHAR(9748),AND($K5768&gt;=71,$K5768&lt;=77),_xlfn.UNICHAR(10052),AND($K5768&gt;=80,$K5768&lt;=82),_xlfn.UNICHAR(9748),AND($K5768&gt;=95,$K5768&lt;=99),_xlfn.UNICHAR(9889),TRUE,_xlfn.UNICHAR(9729)))</f>
        <v/>
      </c>
      <c r="F5768" t="str" cm="1">
        <f t="array" ref="F5768">IF($K5768="","",_xlfn.IFS($K5768=0,"Clear",$K5768&lt;=3,"Partly Cloudy",OR($K5768=45,$K5768=48),"Fog",AND($K5768&gt;=51,$K5768&lt;=67),"Drizzle",AND($K5768&gt;=71,$K5768&lt;=77),"Snow",AND($K5768&gt;=80,$K5768&lt;=82),"Rain Showers",AND($K5768&gt;=95,$K5768&lt;=99),"Thunderstorm",TRUE,"Cloudy"))</f>
        <v/>
      </c>
      <c r="G5768" s="3" t="str" cm="1">
        <f t="array" ref="G5768">IF($A5768="","",INDEX(OpenMeteoAPI[TemperatureC],ROWS($G$2:G5768)))</f>
        <v/>
      </c>
      <c r="H5768" s="4" t="str" cm="1">
        <f t="array" ref="H5768">IF($A5768="","",INDEX(OpenMeteoAPI[RelativeHumidityPct],ROWS($H$2:H5768))/100)</f>
        <v/>
      </c>
      <c r="I5768" s="4" t="str" cm="1">
        <f t="array" ref="I5768">IF($A5768="","",INDEX(OpenMeteoAPI[PrecipitationProbabilityPct],ROWS($I$2:I5768))/100)</f>
        <v/>
      </c>
      <c r="J5768" s="3" t="str" cm="1">
        <f t="array" ref="J5768">IF($A5768="","",INDEX(OpenMeteoAPI[PrecipitationMM],ROWS($J$2:J5768)))</f>
        <v/>
      </c>
      <c r="K5768" t="str" cm="1">
        <f t="array" ref="K5768">IF($A5768="","",INDEX(OpenMeteoAPI[WeatherCode],ROWS($K$2:K5768)))</f>
        <v/>
      </c>
      <c r="L5768" s="3" t="str" cm="1">
        <f t="array" ref="L5768">IF($A5768="","",INDEX(OpenMeteoAPI[WindSpeedKMH],ROWS($L$2:L5768)))</f>
        <v/>
      </c>
    </row>
    <row r="5769" spans="1:12">
      <c r="A5769" t="str" cm="1">
        <f t="array" ref="A5769">IFERROR(INDEX(OpenMeteoAPI[City],ROWS($A$2:A5769))&amp;", "&amp;INDEX(OpenMeteoAPI[CountryCode],ROWS($A$2:A5769)),"")</f>
        <v/>
      </c>
      <c r="B5769" t="str" cm="1">
        <f t="array" ref="B5769">IF($A5769="","",INDEX(OpenMeteoAPI[LocationID],ROWS($B$2:B5769)))</f>
        <v/>
      </c>
      <c r="C5769" s="5" t="str" cm="1">
        <f t="array" ref="C5769">IF($A5769="","",INDEX(OpenMeteoAPI[ForecastDateTime],ROWS($C$2:C5769)))</f>
        <v/>
      </c>
      <c r="D5769" t="str">
        <f t="shared" si="90"/>
        <v/>
      </c>
      <c r="E5769" t="str" cm="1">
        <f t="array" ref="E5769">IF($K5769="","",_xlfn.IFS($K5769=0,_xlfn.UNICHAR(9728),$K5769&lt;=3,_xlfn.UNICHAR(9729),OR($K5769=45,$K5769=48),"~",AND($K5769&gt;=51,$K5769&lt;=67),_xlfn.UNICHAR(9748),AND($K5769&gt;=71,$K5769&lt;=77),_xlfn.UNICHAR(10052),AND($K5769&gt;=80,$K5769&lt;=82),_xlfn.UNICHAR(9748),AND($K5769&gt;=95,$K5769&lt;=99),_xlfn.UNICHAR(9889),TRUE,_xlfn.UNICHAR(9729)))</f>
        <v/>
      </c>
      <c r="F5769" t="str" cm="1">
        <f t="array" ref="F5769">IF($K5769="","",_xlfn.IFS($K5769=0,"Clear",$K5769&lt;=3,"Partly Cloudy",OR($K5769=45,$K5769=48),"Fog",AND($K5769&gt;=51,$K5769&lt;=67),"Drizzle",AND($K5769&gt;=71,$K5769&lt;=77),"Snow",AND($K5769&gt;=80,$K5769&lt;=82),"Rain Showers",AND($K5769&gt;=95,$K5769&lt;=99),"Thunderstorm",TRUE,"Cloudy"))</f>
        <v/>
      </c>
      <c r="G5769" s="3" t="str" cm="1">
        <f t="array" ref="G5769">IF($A5769="","",INDEX(OpenMeteoAPI[TemperatureC],ROWS($G$2:G5769)))</f>
        <v/>
      </c>
      <c r="H5769" s="4" t="str" cm="1">
        <f t="array" ref="H5769">IF($A5769="","",INDEX(OpenMeteoAPI[RelativeHumidityPct],ROWS($H$2:H5769))/100)</f>
        <v/>
      </c>
      <c r="I5769" s="4" t="str" cm="1">
        <f t="array" ref="I5769">IF($A5769="","",INDEX(OpenMeteoAPI[PrecipitationProbabilityPct],ROWS($I$2:I5769))/100)</f>
        <v/>
      </c>
      <c r="J5769" s="3" t="str" cm="1">
        <f t="array" ref="J5769">IF($A5769="","",INDEX(OpenMeteoAPI[PrecipitationMM],ROWS($J$2:J5769)))</f>
        <v/>
      </c>
      <c r="K5769" t="str" cm="1">
        <f t="array" ref="K5769">IF($A5769="","",INDEX(OpenMeteoAPI[WeatherCode],ROWS($K$2:K5769)))</f>
        <v/>
      </c>
      <c r="L5769" s="3" t="str" cm="1">
        <f t="array" ref="L5769">IF($A5769="","",INDEX(OpenMeteoAPI[WindSpeedKMH],ROWS($L$2:L5769)))</f>
        <v/>
      </c>
    </row>
    <row r="5770" spans="1:12">
      <c r="A5770" t="str" cm="1">
        <f t="array" ref="A5770">IFERROR(INDEX(OpenMeteoAPI[City],ROWS($A$2:A5770))&amp;", "&amp;INDEX(OpenMeteoAPI[CountryCode],ROWS($A$2:A5770)),"")</f>
        <v/>
      </c>
      <c r="B5770" t="str" cm="1">
        <f t="array" ref="B5770">IF($A5770="","",INDEX(OpenMeteoAPI[LocationID],ROWS($B$2:B5770)))</f>
        <v/>
      </c>
      <c r="C5770" s="5" t="str" cm="1">
        <f t="array" ref="C5770">IF($A5770="","",INDEX(OpenMeteoAPI[ForecastDateTime],ROWS($C$2:C5770)))</f>
        <v/>
      </c>
      <c r="D5770" t="str">
        <f t="shared" si="90"/>
        <v/>
      </c>
      <c r="E5770" t="str" cm="1">
        <f t="array" ref="E5770">IF($K5770="","",_xlfn.IFS($K5770=0,_xlfn.UNICHAR(9728),$K5770&lt;=3,_xlfn.UNICHAR(9729),OR($K5770=45,$K5770=48),"~",AND($K5770&gt;=51,$K5770&lt;=67),_xlfn.UNICHAR(9748),AND($K5770&gt;=71,$K5770&lt;=77),_xlfn.UNICHAR(10052),AND($K5770&gt;=80,$K5770&lt;=82),_xlfn.UNICHAR(9748),AND($K5770&gt;=95,$K5770&lt;=99),_xlfn.UNICHAR(9889),TRUE,_xlfn.UNICHAR(9729)))</f>
        <v/>
      </c>
      <c r="F5770" t="str" cm="1">
        <f t="array" ref="F5770">IF($K5770="","",_xlfn.IFS($K5770=0,"Clear",$K5770&lt;=3,"Partly Cloudy",OR($K5770=45,$K5770=48),"Fog",AND($K5770&gt;=51,$K5770&lt;=67),"Drizzle",AND($K5770&gt;=71,$K5770&lt;=77),"Snow",AND($K5770&gt;=80,$K5770&lt;=82),"Rain Showers",AND($K5770&gt;=95,$K5770&lt;=99),"Thunderstorm",TRUE,"Cloudy"))</f>
        <v/>
      </c>
      <c r="G5770" s="3" t="str" cm="1">
        <f t="array" ref="G5770">IF($A5770="","",INDEX(OpenMeteoAPI[TemperatureC],ROWS($G$2:G5770)))</f>
        <v/>
      </c>
      <c r="H5770" s="4" t="str" cm="1">
        <f t="array" ref="H5770">IF($A5770="","",INDEX(OpenMeteoAPI[RelativeHumidityPct],ROWS($H$2:H5770))/100)</f>
        <v/>
      </c>
      <c r="I5770" s="4" t="str" cm="1">
        <f t="array" ref="I5770">IF($A5770="","",INDEX(OpenMeteoAPI[PrecipitationProbabilityPct],ROWS($I$2:I5770))/100)</f>
        <v/>
      </c>
      <c r="J5770" s="3" t="str" cm="1">
        <f t="array" ref="J5770">IF($A5770="","",INDEX(OpenMeteoAPI[PrecipitationMM],ROWS($J$2:J5770)))</f>
        <v/>
      </c>
      <c r="K5770" t="str" cm="1">
        <f t="array" ref="K5770">IF($A5770="","",INDEX(OpenMeteoAPI[WeatherCode],ROWS($K$2:K5770)))</f>
        <v/>
      </c>
      <c r="L5770" s="3" t="str" cm="1">
        <f t="array" ref="L5770">IF($A5770="","",INDEX(OpenMeteoAPI[WindSpeedKMH],ROWS($L$2:L5770)))</f>
        <v/>
      </c>
    </row>
    <row r="5771" spans="1:12">
      <c r="A5771" t="str" cm="1">
        <f t="array" ref="A5771">IFERROR(INDEX(OpenMeteoAPI[City],ROWS($A$2:A5771))&amp;", "&amp;INDEX(OpenMeteoAPI[CountryCode],ROWS($A$2:A5771)),"")</f>
        <v/>
      </c>
      <c r="B5771" t="str" cm="1">
        <f t="array" ref="B5771">IF($A5771="","",INDEX(OpenMeteoAPI[LocationID],ROWS($B$2:B5771)))</f>
        <v/>
      </c>
      <c r="C5771" s="5" t="str" cm="1">
        <f t="array" ref="C5771">IF($A5771="","",INDEX(OpenMeteoAPI[ForecastDateTime],ROWS($C$2:C5771)))</f>
        <v/>
      </c>
      <c r="D5771" t="str">
        <f t="shared" si="90"/>
        <v/>
      </c>
      <c r="E5771" t="str" cm="1">
        <f t="array" ref="E5771">IF($K5771="","",_xlfn.IFS($K5771=0,_xlfn.UNICHAR(9728),$K5771&lt;=3,_xlfn.UNICHAR(9729),OR($K5771=45,$K5771=48),"~",AND($K5771&gt;=51,$K5771&lt;=67),_xlfn.UNICHAR(9748),AND($K5771&gt;=71,$K5771&lt;=77),_xlfn.UNICHAR(10052),AND($K5771&gt;=80,$K5771&lt;=82),_xlfn.UNICHAR(9748),AND($K5771&gt;=95,$K5771&lt;=99),_xlfn.UNICHAR(9889),TRUE,_xlfn.UNICHAR(9729)))</f>
        <v/>
      </c>
      <c r="F5771" t="str" cm="1">
        <f t="array" ref="F5771">IF($K5771="","",_xlfn.IFS($K5771=0,"Clear",$K5771&lt;=3,"Partly Cloudy",OR($K5771=45,$K5771=48),"Fog",AND($K5771&gt;=51,$K5771&lt;=67),"Drizzle",AND($K5771&gt;=71,$K5771&lt;=77),"Snow",AND($K5771&gt;=80,$K5771&lt;=82),"Rain Showers",AND($K5771&gt;=95,$K5771&lt;=99),"Thunderstorm",TRUE,"Cloudy"))</f>
        <v/>
      </c>
      <c r="G5771" s="3" t="str" cm="1">
        <f t="array" ref="G5771">IF($A5771="","",INDEX(OpenMeteoAPI[TemperatureC],ROWS($G$2:G5771)))</f>
        <v/>
      </c>
      <c r="H5771" s="4" t="str" cm="1">
        <f t="array" ref="H5771">IF($A5771="","",INDEX(OpenMeteoAPI[RelativeHumidityPct],ROWS($H$2:H5771))/100)</f>
        <v/>
      </c>
      <c r="I5771" s="4" t="str" cm="1">
        <f t="array" ref="I5771">IF($A5771="","",INDEX(OpenMeteoAPI[PrecipitationProbabilityPct],ROWS($I$2:I5771))/100)</f>
        <v/>
      </c>
      <c r="J5771" s="3" t="str" cm="1">
        <f t="array" ref="J5771">IF($A5771="","",INDEX(OpenMeteoAPI[PrecipitationMM],ROWS($J$2:J5771)))</f>
        <v/>
      </c>
      <c r="K5771" t="str" cm="1">
        <f t="array" ref="K5771">IF($A5771="","",INDEX(OpenMeteoAPI[WeatherCode],ROWS($K$2:K5771)))</f>
        <v/>
      </c>
      <c r="L5771" s="3" t="str" cm="1">
        <f t="array" ref="L5771">IF($A5771="","",INDEX(OpenMeteoAPI[WindSpeedKMH],ROWS($L$2:L5771)))</f>
        <v/>
      </c>
    </row>
    <row r="5772" spans="1:12">
      <c r="A5772" t="str" cm="1">
        <f t="array" ref="A5772">IFERROR(INDEX(OpenMeteoAPI[City],ROWS($A$2:A5772))&amp;", "&amp;INDEX(OpenMeteoAPI[CountryCode],ROWS($A$2:A5772)),"")</f>
        <v/>
      </c>
      <c r="B5772" t="str" cm="1">
        <f t="array" ref="B5772">IF($A5772="","",INDEX(OpenMeteoAPI[LocationID],ROWS($B$2:B5772)))</f>
        <v/>
      </c>
      <c r="C5772" s="5" t="str" cm="1">
        <f t="array" ref="C5772">IF($A5772="","",INDEX(OpenMeteoAPI[ForecastDateTime],ROWS($C$2:C5772)))</f>
        <v/>
      </c>
      <c r="D5772" t="str">
        <f t="shared" si="90"/>
        <v/>
      </c>
      <c r="E5772" t="str" cm="1">
        <f t="array" ref="E5772">IF($K5772="","",_xlfn.IFS($K5772=0,_xlfn.UNICHAR(9728),$K5772&lt;=3,_xlfn.UNICHAR(9729),OR($K5772=45,$K5772=48),"~",AND($K5772&gt;=51,$K5772&lt;=67),_xlfn.UNICHAR(9748),AND($K5772&gt;=71,$K5772&lt;=77),_xlfn.UNICHAR(10052),AND($K5772&gt;=80,$K5772&lt;=82),_xlfn.UNICHAR(9748),AND($K5772&gt;=95,$K5772&lt;=99),_xlfn.UNICHAR(9889),TRUE,_xlfn.UNICHAR(9729)))</f>
        <v/>
      </c>
      <c r="F5772" t="str" cm="1">
        <f t="array" ref="F5772">IF($K5772="","",_xlfn.IFS($K5772=0,"Clear",$K5772&lt;=3,"Partly Cloudy",OR($K5772=45,$K5772=48),"Fog",AND($K5772&gt;=51,$K5772&lt;=67),"Drizzle",AND($K5772&gt;=71,$K5772&lt;=77),"Snow",AND($K5772&gt;=80,$K5772&lt;=82),"Rain Showers",AND($K5772&gt;=95,$K5772&lt;=99),"Thunderstorm",TRUE,"Cloudy"))</f>
        <v/>
      </c>
      <c r="G5772" s="3" t="str" cm="1">
        <f t="array" ref="G5772">IF($A5772="","",INDEX(OpenMeteoAPI[TemperatureC],ROWS($G$2:G5772)))</f>
        <v/>
      </c>
      <c r="H5772" s="4" t="str" cm="1">
        <f t="array" ref="H5772">IF($A5772="","",INDEX(OpenMeteoAPI[RelativeHumidityPct],ROWS($H$2:H5772))/100)</f>
        <v/>
      </c>
      <c r="I5772" s="4" t="str" cm="1">
        <f t="array" ref="I5772">IF($A5772="","",INDEX(OpenMeteoAPI[PrecipitationProbabilityPct],ROWS($I$2:I5772))/100)</f>
        <v/>
      </c>
      <c r="J5772" s="3" t="str" cm="1">
        <f t="array" ref="J5772">IF($A5772="","",INDEX(OpenMeteoAPI[PrecipitationMM],ROWS($J$2:J5772)))</f>
        <v/>
      </c>
      <c r="K5772" t="str" cm="1">
        <f t="array" ref="K5772">IF($A5772="","",INDEX(OpenMeteoAPI[WeatherCode],ROWS($K$2:K5772)))</f>
        <v/>
      </c>
      <c r="L5772" s="3" t="str" cm="1">
        <f t="array" ref="L5772">IF($A5772="","",INDEX(OpenMeteoAPI[WindSpeedKMH],ROWS($L$2:L5772)))</f>
        <v/>
      </c>
    </row>
    <row r="5773" spans="1:12">
      <c r="A5773" t="str" cm="1">
        <f t="array" ref="A5773">IFERROR(INDEX(OpenMeteoAPI[City],ROWS($A$2:A5773))&amp;", "&amp;INDEX(OpenMeteoAPI[CountryCode],ROWS($A$2:A5773)),"")</f>
        <v/>
      </c>
      <c r="B5773" t="str" cm="1">
        <f t="array" ref="B5773">IF($A5773="","",INDEX(OpenMeteoAPI[LocationID],ROWS($B$2:B5773)))</f>
        <v/>
      </c>
      <c r="C5773" s="5" t="str" cm="1">
        <f t="array" ref="C5773">IF($A5773="","",INDEX(OpenMeteoAPI[ForecastDateTime],ROWS($C$2:C5773)))</f>
        <v/>
      </c>
      <c r="D5773" t="str">
        <f t="shared" si="90"/>
        <v/>
      </c>
      <c r="E5773" t="str" cm="1">
        <f t="array" ref="E5773">IF($K5773="","",_xlfn.IFS($K5773=0,_xlfn.UNICHAR(9728),$K5773&lt;=3,_xlfn.UNICHAR(9729),OR($K5773=45,$K5773=48),"~",AND($K5773&gt;=51,$K5773&lt;=67),_xlfn.UNICHAR(9748),AND($K5773&gt;=71,$K5773&lt;=77),_xlfn.UNICHAR(10052),AND($K5773&gt;=80,$K5773&lt;=82),_xlfn.UNICHAR(9748),AND($K5773&gt;=95,$K5773&lt;=99),_xlfn.UNICHAR(9889),TRUE,_xlfn.UNICHAR(9729)))</f>
        <v/>
      </c>
      <c r="F5773" t="str" cm="1">
        <f t="array" ref="F5773">IF($K5773="","",_xlfn.IFS($K5773=0,"Clear",$K5773&lt;=3,"Partly Cloudy",OR($K5773=45,$K5773=48),"Fog",AND($K5773&gt;=51,$K5773&lt;=67),"Drizzle",AND($K5773&gt;=71,$K5773&lt;=77),"Snow",AND($K5773&gt;=80,$K5773&lt;=82),"Rain Showers",AND($K5773&gt;=95,$K5773&lt;=99),"Thunderstorm",TRUE,"Cloudy"))</f>
        <v/>
      </c>
      <c r="G5773" s="3" t="str" cm="1">
        <f t="array" ref="G5773">IF($A5773="","",INDEX(OpenMeteoAPI[TemperatureC],ROWS($G$2:G5773)))</f>
        <v/>
      </c>
      <c r="H5773" s="4" t="str" cm="1">
        <f t="array" ref="H5773">IF($A5773="","",INDEX(OpenMeteoAPI[RelativeHumidityPct],ROWS($H$2:H5773))/100)</f>
        <v/>
      </c>
      <c r="I5773" s="4" t="str" cm="1">
        <f t="array" ref="I5773">IF($A5773="","",INDEX(OpenMeteoAPI[PrecipitationProbabilityPct],ROWS($I$2:I5773))/100)</f>
        <v/>
      </c>
      <c r="J5773" s="3" t="str" cm="1">
        <f t="array" ref="J5773">IF($A5773="","",INDEX(OpenMeteoAPI[PrecipitationMM],ROWS($J$2:J5773)))</f>
        <v/>
      </c>
      <c r="K5773" t="str" cm="1">
        <f t="array" ref="K5773">IF($A5773="","",INDEX(OpenMeteoAPI[WeatherCode],ROWS($K$2:K5773)))</f>
        <v/>
      </c>
      <c r="L5773" s="3" t="str" cm="1">
        <f t="array" ref="L5773">IF($A5773="","",INDEX(OpenMeteoAPI[WindSpeedKMH],ROWS($L$2:L5773)))</f>
        <v/>
      </c>
    </row>
    <row r="5774" spans="1:12">
      <c r="A5774" t="str" cm="1">
        <f t="array" ref="A5774">IFERROR(INDEX(OpenMeteoAPI[City],ROWS($A$2:A5774))&amp;", "&amp;INDEX(OpenMeteoAPI[CountryCode],ROWS($A$2:A5774)),"")</f>
        <v/>
      </c>
      <c r="B5774" t="str" cm="1">
        <f t="array" ref="B5774">IF($A5774="","",INDEX(OpenMeteoAPI[LocationID],ROWS($B$2:B5774)))</f>
        <v/>
      </c>
      <c r="C5774" s="5" t="str" cm="1">
        <f t="array" ref="C5774">IF($A5774="","",INDEX(OpenMeteoAPI[ForecastDateTime],ROWS($C$2:C5774)))</f>
        <v/>
      </c>
      <c r="D5774" t="str">
        <f t="shared" si="90"/>
        <v/>
      </c>
      <c r="E5774" t="str" cm="1">
        <f t="array" ref="E5774">IF($K5774="","",_xlfn.IFS($K5774=0,_xlfn.UNICHAR(9728),$K5774&lt;=3,_xlfn.UNICHAR(9729),OR($K5774=45,$K5774=48),"~",AND($K5774&gt;=51,$K5774&lt;=67),_xlfn.UNICHAR(9748),AND($K5774&gt;=71,$K5774&lt;=77),_xlfn.UNICHAR(10052),AND($K5774&gt;=80,$K5774&lt;=82),_xlfn.UNICHAR(9748),AND($K5774&gt;=95,$K5774&lt;=99),_xlfn.UNICHAR(9889),TRUE,_xlfn.UNICHAR(9729)))</f>
        <v/>
      </c>
      <c r="F5774" t="str" cm="1">
        <f t="array" ref="F5774">IF($K5774="","",_xlfn.IFS($K5774=0,"Clear",$K5774&lt;=3,"Partly Cloudy",OR($K5774=45,$K5774=48),"Fog",AND($K5774&gt;=51,$K5774&lt;=67),"Drizzle",AND($K5774&gt;=71,$K5774&lt;=77),"Snow",AND($K5774&gt;=80,$K5774&lt;=82),"Rain Showers",AND($K5774&gt;=95,$K5774&lt;=99),"Thunderstorm",TRUE,"Cloudy"))</f>
        <v/>
      </c>
      <c r="G5774" s="3" t="str" cm="1">
        <f t="array" ref="G5774">IF($A5774="","",INDEX(OpenMeteoAPI[TemperatureC],ROWS($G$2:G5774)))</f>
        <v/>
      </c>
      <c r="H5774" s="4" t="str" cm="1">
        <f t="array" ref="H5774">IF($A5774="","",INDEX(OpenMeteoAPI[RelativeHumidityPct],ROWS($H$2:H5774))/100)</f>
        <v/>
      </c>
      <c r="I5774" s="4" t="str" cm="1">
        <f t="array" ref="I5774">IF($A5774="","",INDEX(OpenMeteoAPI[PrecipitationProbabilityPct],ROWS($I$2:I5774))/100)</f>
        <v/>
      </c>
      <c r="J5774" s="3" t="str" cm="1">
        <f t="array" ref="J5774">IF($A5774="","",INDEX(OpenMeteoAPI[PrecipitationMM],ROWS($J$2:J5774)))</f>
        <v/>
      </c>
      <c r="K5774" t="str" cm="1">
        <f t="array" ref="K5774">IF($A5774="","",INDEX(OpenMeteoAPI[WeatherCode],ROWS($K$2:K5774)))</f>
        <v/>
      </c>
      <c r="L5774" s="3" t="str" cm="1">
        <f t="array" ref="L5774">IF($A5774="","",INDEX(OpenMeteoAPI[WindSpeedKMH],ROWS($L$2:L5774)))</f>
        <v/>
      </c>
    </row>
    <row r="5775" spans="1:12">
      <c r="A5775" t="str" cm="1">
        <f t="array" ref="A5775">IFERROR(INDEX(OpenMeteoAPI[City],ROWS($A$2:A5775))&amp;", "&amp;INDEX(OpenMeteoAPI[CountryCode],ROWS($A$2:A5775)),"")</f>
        <v/>
      </c>
      <c r="B5775" t="str" cm="1">
        <f t="array" ref="B5775">IF($A5775="","",INDEX(OpenMeteoAPI[LocationID],ROWS($B$2:B5775)))</f>
        <v/>
      </c>
      <c r="C5775" s="5" t="str" cm="1">
        <f t="array" ref="C5775">IF($A5775="","",INDEX(OpenMeteoAPI[ForecastDateTime],ROWS($C$2:C5775)))</f>
        <v/>
      </c>
      <c r="D5775" t="str">
        <f t="shared" si="90"/>
        <v/>
      </c>
      <c r="E5775" t="str" cm="1">
        <f t="array" ref="E5775">IF($K5775="","",_xlfn.IFS($K5775=0,_xlfn.UNICHAR(9728),$K5775&lt;=3,_xlfn.UNICHAR(9729),OR($K5775=45,$K5775=48),"~",AND($K5775&gt;=51,$K5775&lt;=67),_xlfn.UNICHAR(9748),AND($K5775&gt;=71,$K5775&lt;=77),_xlfn.UNICHAR(10052),AND($K5775&gt;=80,$K5775&lt;=82),_xlfn.UNICHAR(9748),AND($K5775&gt;=95,$K5775&lt;=99),_xlfn.UNICHAR(9889),TRUE,_xlfn.UNICHAR(9729)))</f>
        <v/>
      </c>
      <c r="F5775" t="str" cm="1">
        <f t="array" ref="F5775">IF($K5775="","",_xlfn.IFS($K5775=0,"Clear",$K5775&lt;=3,"Partly Cloudy",OR($K5775=45,$K5775=48),"Fog",AND($K5775&gt;=51,$K5775&lt;=67),"Drizzle",AND($K5775&gt;=71,$K5775&lt;=77),"Snow",AND($K5775&gt;=80,$K5775&lt;=82),"Rain Showers",AND($K5775&gt;=95,$K5775&lt;=99),"Thunderstorm",TRUE,"Cloudy"))</f>
        <v/>
      </c>
      <c r="G5775" s="3" t="str" cm="1">
        <f t="array" ref="G5775">IF($A5775="","",INDEX(OpenMeteoAPI[TemperatureC],ROWS($G$2:G5775)))</f>
        <v/>
      </c>
      <c r="H5775" s="4" t="str" cm="1">
        <f t="array" ref="H5775">IF($A5775="","",INDEX(OpenMeteoAPI[RelativeHumidityPct],ROWS($H$2:H5775))/100)</f>
        <v/>
      </c>
      <c r="I5775" s="4" t="str" cm="1">
        <f t="array" ref="I5775">IF($A5775="","",INDEX(OpenMeteoAPI[PrecipitationProbabilityPct],ROWS($I$2:I5775))/100)</f>
        <v/>
      </c>
      <c r="J5775" s="3" t="str" cm="1">
        <f t="array" ref="J5775">IF($A5775="","",INDEX(OpenMeteoAPI[PrecipitationMM],ROWS($J$2:J5775)))</f>
        <v/>
      </c>
      <c r="K5775" t="str" cm="1">
        <f t="array" ref="K5775">IF($A5775="","",INDEX(OpenMeteoAPI[WeatherCode],ROWS($K$2:K5775)))</f>
        <v/>
      </c>
      <c r="L5775" s="3" t="str" cm="1">
        <f t="array" ref="L5775">IF($A5775="","",INDEX(OpenMeteoAPI[WindSpeedKMH],ROWS($L$2:L5775)))</f>
        <v/>
      </c>
    </row>
    <row r="5776" spans="1:12">
      <c r="A5776" t="str" cm="1">
        <f t="array" ref="A5776">IFERROR(INDEX(OpenMeteoAPI[City],ROWS($A$2:A5776))&amp;", "&amp;INDEX(OpenMeteoAPI[CountryCode],ROWS($A$2:A5776)),"")</f>
        <v/>
      </c>
      <c r="B5776" t="str" cm="1">
        <f t="array" ref="B5776">IF($A5776="","",INDEX(OpenMeteoAPI[LocationID],ROWS($B$2:B5776)))</f>
        <v/>
      </c>
      <c r="C5776" s="5" t="str" cm="1">
        <f t="array" ref="C5776">IF($A5776="","",INDEX(OpenMeteoAPI[ForecastDateTime],ROWS($C$2:C5776)))</f>
        <v/>
      </c>
      <c r="D5776" t="str">
        <f t="shared" si="90"/>
        <v/>
      </c>
      <c r="E5776" t="str" cm="1">
        <f t="array" ref="E5776">IF($K5776="","",_xlfn.IFS($K5776=0,_xlfn.UNICHAR(9728),$K5776&lt;=3,_xlfn.UNICHAR(9729),OR($K5776=45,$K5776=48),"~",AND($K5776&gt;=51,$K5776&lt;=67),_xlfn.UNICHAR(9748),AND($K5776&gt;=71,$K5776&lt;=77),_xlfn.UNICHAR(10052),AND($K5776&gt;=80,$K5776&lt;=82),_xlfn.UNICHAR(9748),AND($K5776&gt;=95,$K5776&lt;=99),_xlfn.UNICHAR(9889),TRUE,_xlfn.UNICHAR(9729)))</f>
        <v/>
      </c>
      <c r="F5776" t="str" cm="1">
        <f t="array" ref="F5776">IF($K5776="","",_xlfn.IFS($K5776=0,"Clear",$K5776&lt;=3,"Partly Cloudy",OR($K5776=45,$K5776=48),"Fog",AND($K5776&gt;=51,$K5776&lt;=67),"Drizzle",AND($K5776&gt;=71,$K5776&lt;=77),"Snow",AND($K5776&gt;=80,$K5776&lt;=82),"Rain Showers",AND($K5776&gt;=95,$K5776&lt;=99),"Thunderstorm",TRUE,"Cloudy"))</f>
        <v/>
      </c>
      <c r="G5776" s="3" t="str" cm="1">
        <f t="array" ref="G5776">IF($A5776="","",INDEX(OpenMeteoAPI[TemperatureC],ROWS($G$2:G5776)))</f>
        <v/>
      </c>
      <c r="H5776" s="4" t="str" cm="1">
        <f t="array" ref="H5776">IF($A5776="","",INDEX(OpenMeteoAPI[RelativeHumidityPct],ROWS($H$2:H5776))/100)</f>
        <v/>
      </c>
      <c r="I5776" s="4" t="str" cm="1">
        <f t="array" ref="I5776">IF($A5776="","",INDEX(OpenMeteoAPI[PrecipitationProbabilityPct],ROWS($I$2:I5776))/100)</f>
        <v/>
      </c>
      <c r="J5776" s="3" t="str" cm="1">
        <f t="array" ref="J5776">IF($A5776="","",INDEX(OpenMeteoAPI[PrecipitationMM],ROWS($J$2:J5776)))</f>
        <v/>
      </c>
      <c r="K5776" t="str" cm="1">
        <f t="array" ref="K5776">IF($A5776="","",INDEX(OpenMeteoAPI[WeatherCode],ROWS($K$2:K5776)))</f>
        <v/>
      </c>
      <c r="L5776" s="3" t="str" cm="1">
        <f t="array" ref="L5776">IF($A5776="","",INDEX(OpenMeteoAPI[WindSpeedKMH],ROWS($L$2:L5776)))</f>
        <v/>
      </c>
    </row>
    <row r="5777" spans="1:12">
      <c r="A5777" t="str" cm="1">
        <f t="array" ref="A5777">IFERROR(INDEX(OpenMeteoAPI[City],ROWS($A$2:A5777))&amp;", "&amp;INDEX(OpenMeteoAPI[CountryCode],ROWS($A$2:A5777)),"")</f>
        <v/>
      </c>
      <c r="B5777" t="str" cm="1">
        <f t="array" ref="B5777">IF($A5777="","",INDEX(OpenMeteoAPI[LocationID],ROWS($B$2:B5777)))</f>
        <v/>
      </c>
      <c r="C5777" s="5" t="str" cm="1">
        <f t="array" ref="C5777">IF($A5777="","",INDEX(OpenMeteoAPI[ForecastDateTime],ROWS($C$2:C5777)))</f>
        <v/>
      </c>
      <c r="D5777" t="str">
        <f t="shared" si="90"/>
        <v/>
      </c>
      <c r="E5777" t="str" cm="1">
        <f t="array" ref="E5777">IF($K5777="","",_xlfn.IFS($K5777=0,_xlfn.UNICHAR(9728),$K5777&lt;=3,_xlfn.UNICHAR(9729),OR($K5777=45,$K5777=48),"~",AND($K5777&gt;=51,$K5777&lt;=67),_xlfn.UNICHAR(9748),AND($K5777&gt;=71,$K5777&lt;=77),_xlfn.UNICHAR(10052),AND($K5777&gt;=80,$K5777&lt;=82),_xlfn.UNICHAR(9748),AND($K5777&gt;=95,$K5777&lt;=99),_xlfn.UNICHAR(9889),TRUE,_xlfn.UNICHAR(9729)))</f>
        <v/>
      </c>
      <c r="F5777" t="str" cm="1">
        <f t="array" ref="F5777">IF($K5777="","",_xlfn.IFS($K5777=0,"Clear",$K5777&lt;=3,"Partly Cloudy",OR($K5777=45,$K5777=48),"Fog",AND($K5777&gt;=51,$K5777&lt;=67),"Drizzle",AND($K5777&gt;=71,$K5777&lt;=77),"Snow",AND($K5777&gt;=80,$K5777&lt;=82),"Rain Showers",AND($K5777&gt;=95,$K5777&lt;=99),"Thunderstorm",TRUE,"Cloudy"))</f>
        <v/>
      </c>
      <c r="G5777" s="3" t="str" cm="1">
        <f t="array" ref="G5777">IF($A5777="","",INDEX(OpenMeteoAPI[TemperatureC],ROWS($G$2:G5777)))</f>
        <v/>
      </c>
      <c r="H5777" s="4" t="str" cm="1">
        <f t="array" ref="H5777">IF($A5777="","",INDEX(OpenMeteoAPI[RelativeHumidityPct],ROWS($H$2:H5777))/100)</f>
        <v/>
      </c>
      <c r="I5777" s="4" t="str" cm="1">
        <f t="array" ref="I5777">IF($A5777="","",INDEX(OpenMeteoAPI[PrecipitationProbabilityPct],ROWS($I$2:I5777))/100)</f>
        <v/>
      </c>
      <c r="J5777" s="3" t="str" cm="1">
        <f t="array" ref="J5777">IF($A5777="","",INDEX(OpenMeteoAPI[PrecipitationMM],ROWS($J$2:J5777)))</f>
        <v/>
      </c>
      <c r="K5777" t="str" cm="1">
        <f t="array" ref="K5777">IF($A5777="","",INDEX(OpenMeteoAPI[WeatherCode],ROWS($K$2:K5777)))</f>
        <v/>
      </c>
      <c r="L5777" s="3" t="str" cm="1">
        <f t="array" ref="L5777">IF($A5777="","",INDEX(OpenMeteoAPI[WindSpeedKMH],ROWS($L$2:L5777)))</f>
        <v/>
      </c>
    </row>
    <row r="5778" spans="1:12">
      <c r="A5778" t="str" cm="1">
        <f t="array" ref="A5778">IFERROR(INDEX(OpenMeteoAPI[City],ROWS($A$2:A5778))&amp;", "&amp;INDEX(OpenMeteoAPI[CountryCode],ROWS($A$2:A5778)),"")</f>
        <v/>
      </c>
      <c r="B5778" t="str" cm="1">
        <f t="array" ref="B5778">IF($A5778="","",INDEX(OpenMeteoAPI[LocationID],ROWS($B$2:B5778)))</f>
        <v/>
      </c>
      <c r="C5778" s="5" t="str" cm="1">
        <f t="array" ref="C5778">IF($A5778="","",INDEX(OpenMeteoAPI[ForecastDateTime],ROWS($C$2:C5778)))</f>
        <v/>
      </c>
      <c r="D5778" t="str">
        <f t="shared" si="90"/>
        <v/>
      </c>
      <c r="E5778" t="str" cm="1">
        <f t="array" ref="E5778">IF($K5778="","",_xlfn.IFS($K5778=0,_xlfn.UNICHAR(9728),$K5778&lt;=3,_xlfn.UNICHAR(9729),OR($K5778=45,$K5778=48),"~",AND($K5778&gt;=51,$K5778&lt;=67),_xlfn.UNICHAR(9748),AND($K5778&gt;=71,$K5778&lt;=77),_xlfn.UNICHAR(10052),AND($K5778&gt;=80,$K5778&lt;=82),_xlfn.UNICHAR(9748),AND($K5778&gt;=95,$K5778&lt;=99),_xlfn.UNICHAR(9889),TRUE,_xlfn.UNICHAR(9729)))</f>
        <v/>
      </c>
      <c r="F5778" t="str" cm="1">
        <f t="array" ref="F5778">IF($K5778="","",_xlfn.IFS($K5778=0,"Clear",$K5778&lt;=3,"Partly Cloudy",OR($K5778=45,$K5778=48),"Fog",AND($K5778&gt;=51,$K5778&lt;=67),"Drizzle",AND($K5778&gt;=71,$K5778&lt;=77),"Snow",AND($K5778&gt;=80,$K5778&lt;=82),"Rain Showers",AND($K5778&gt;=95,$K5778&lt;=99),"Thunderstorm",TRUE,"Cloudy"))</f>
        <v/>
      </c>
      <c r="G5778" s="3" t="str" cm="1">
        <f t="array" ref="G5778">IF($A5778="","",INDEX(OpenMeteoAPI[TemperatureC],ROWS($G$2:G5778)))</f>
        <v/>
      </c>
      <c r="H5778" s="4" t="str" cm="1">
        <f t="array" ref="H5778">IF($A5778="","",INDEX(OpenMeteoAPI[RelativeHumidityPct],ROWS($H$2:H5778))/100)</f>
        <v/>
      </c>
      <c r="I5778" s="4" t="str" cm="1">
        <f t="array" ref="I5778">IF($A5778="","",INDEX(OpenMeteoAPI[PrecipitationProbabilityPct],ROWS($I$2:I5778))/100)</f>
        <v/>
      </c>
      <c r="J5778" s="3" t="str" cm="1">
        <f t="array" ref="J5778">IF($A5778="","",INDEX(OpenMeteoAPI[PrecipitationMM],ROWS($J$2:J5778)))</f>
        <v/>
      </c>
      <c r="K5778" t="str" cm="1">
        <f t="array" ref="K5778">IF($A5778="","",INDEX(OpenMeteoAPI[WeatherCode],ROWS($K$2:K5778)))</f>
        <v/>
      </c>
      <c r="L5778" s="3" t="str" cm="1">
        <f t="array" ref="L5778">IF($A5778="","",INDEX(OpenMeteoAPI[WindSpeedKMH],ROWS($L$2:L5778)))</f>
        <v/>
      </c>
    </row>
    <row r="5779" spans="1:12">
      <c r="A5779" t="str" cm="1">
        <f t="array" ref="A5779">IFERROR(INDEX(OpenMeteoAPI[City],ROWS($A$2:A5779))&amp;", "&amp;INDEX(OpenMeteoAPI[CountryCode],ROWS($A$2:A5779)),"")</f>
        <v/>
      </c>
      <c r="B5779" t="str" cm="1">
        <f t="array" ref="B5779">IF($A5779="","",INDEX(OpenMeteoAPI[LocationID],ROWS($B$2:B5779)))</f>
        <v/>
      </c>
      <c r="C5779" s="5" t="str" cm="1">
        <f t="array" ref="C5779">IF($A5779="","",INDEX(OpenMeteoAPI[ForecastDateTime],ROWS($C$2:C5779)))</f>
        <v/>
      </c>
      <c r="D5779" t="str">
        <f t="shared" si="90"/>
        <v/>
      </c>
      <c r="E5779" t="str" cm="1">
        <f t="array" ref="E5779">IF($K5779="","",_xlfn.IFS($K5779=0,_xlfn.UNICHAR(9728),$K5779&lt;=3,_xlfn.UNICHAR(9729),OR($K5779=45,$K5779=48),"~",AND($K5779&gt;=51,$K5779&lt;=67),_xlfn.UNICHAR(9748),AND($K5779&gt;=71,$K5779&lt;=77),_xlfn.UNICHAR(10052),AND($K5779&gt;=80,$K5779&lt;=82),_xlfn.UNICHAR(9748),AND($K5779&gt;=95,$K5779&lt;=99),_xlfn.UNICHAR(9889),TRUE,_xlfn.UNICHAR(9729)))</f>
        <v/>
      </c>
      <c r="F5779" t="str" cm="1">
        <f t="array" ref="F5779">IF($K5779="","",_xlfn.IFS($K5779=0,"Clear",$K5779&lt;=3,"Partly Cloudy",OR($K5779=45,$K5779=48),"Fog",AND($K5779&gt;=51,$K5779&lt;=67),"Drizzle",AND($K5779&gt;=71,$K5779&lt;=77),"Snow",AND($K5779&gt;=80,$K5779&lt;=82),"Rain Showers",AND($K5779&gt;=95,$K5779&lt;=99),"Thunderstorm",TRUE,"Cloudy"))</f>
        <v/>
      </c>
      <c r="G5779" s="3" t="str" cm="1">
        <f t="array" ref="G5779">IF($A5779="","",INDEX(OpenMeteoAPI[TemperatureC],ROWS($G$2:G5779)))</f>
        <v/>
      </c>
      <c r="H5779" s="4" t="str" cm="1">
        <f t="array" ref="H5779">IF($A5779="","",INDEX(OpenMeteoAPI[RelativeHumidityPct],ROWS($H$2:H5779))/100)</f>
        <v/>
      </c>
      <c r="I5779" s="4" t="str" cm="1">
        <f t="array" ref="I5779">IF($A5779="","",INDEX(OpenMeteoAPI[PrecipitationProbabilityPct],ROWS($I$2:I5779))/100)</f>
        <v/>
      </c>
      <c r="J5779" s="3" t="str" cm="1">
        <f t="array" ref="J5779">IF($A5779="","",INDEX(OpenMeteoAPI[PrecipitationMM],ROWS($J$2:J5779)))</f>
        <v/>
      </c>
      <c r="K5779" t="str" cm="1">
        <f t="array" ref="K5779">IF($A5779="","",INDEX(OpenMeteoAPI[WeatherCode],ROWS($K$2:K5779)))</f>
        <v/>
      </c>
      <c r="L5779" s="3" t="str" cm="1">
        <f t="array" ref="L5779">IF($A5779="","",INDEX(OpenMeteoAPI[WindSpeedKMH],ROWS($L$2:L5779)))</f>
        <v/>
      </c>
    </row>
    <row r="5780" spans="1:12">
      <c r="A5780" t="str" cm="1">
        <f t="array" ref="A5780">IFERROR(INDEX(OpenMeteoAPI[City],ROWS($A$2:A5780))&amp;", "&amp;INDEX(OpenMeteoAPI[CountryCode],ROWS($A$2:A5780)),"")</f>
        <v/>
      </c>
      <c r="B5780" t="str" cm="1">
        <f t="array" ref="B5780">IF($A5780="","",INDEX(OpenMeteoAPI[LocationID],ROWS($B$2:B5780)))</f>
        <v/>
      </c>
      <c r="C5780" s="5" t="str" cm="1">
        <f t="array" ref="C5780">IF($A5780="","",INDEX(OpenMeteoAPI[ForecastDateTime],ROWS($C$2:C5780)))</f>
        <v/>
      </c>
      <c r="D5780" t="str">
        <f t="shared" si="90"/>
        <v/>
      </c>
      <c r="E5780" t="str" cm="1">
        <f t="array" ref="E5780">IF($K5780="","",_xlfn.IFS($K5780=0,_xlfn.UNICHAR(9728),$K5780&lt;=3,_xlfn.UNICHAR(9729),OR($K5780=45,$K5780=48),"~",AND($K5780&gt;=51,$K5780&lt;=67),_xlfn.UNICHAR(9748),AND($K5780&gt;=71,$K5780&lt;=77),_xlfn.UNICHAR(10052),AND($K5780&gt;=80,$K5780&lt;=82),_xlfn.UNICHAR(9748),AND($K5780&gt;=95,$K5780&lt;=99),_xlfn.UNICHAR(9889),TRUE,_xlfn.UNICHAR(9729)))</f>
        <v/>
      </c>
      <c r="F5780" t="str" cm="1">
        <f t="array" ref="F5780">IF($K5780="","",_xlfn.IFS($K5780=0,"Clear",$K5780&lt;=3,"Partly Cloudy",OR($K5780=45,$K5780=48),"Fog",AND($K5780&gt;=51,$K5780&lt;=67),"Drizzle",AND($K5780&gt;=71,$K5780&lt;=77),"Snow",AND($K5780&gt;=80,$K5780&lt;=82),"Rain Showers",AND($K5780&gt;=95,$K5780&lt;=99),"Thunderstorm",TRUE,"Cloudy"))</f>
        <v/>
      </c>
      <c r="G5780" s="3" t="str" cm="1">
        <f t="array" ref="G5780">IF($A5780="","",INDEX(OpenMeteoAPI[TemperatureC],ROWS($G$2:G5780)))</f>
        <v/>
      </c>
      <c r="H5780" s="4" t="str" cm="1">
        <f t="array" ref="H5780">IF($A5780="","",INDEX(OpenMeteoAPI[RelativeHumidityPct],ROWS($H$2:H5780))/100)</f>
        <v/>
      </c>
      <c r="I5780" s="4" t="str" cm="1">
        <f t="array" ref="I5780">IF($A5780="","",INDEX(OpenMeteoAPI[PrecipitationProbabilityPct],ROWS($I$2:I5780))/100)</f>
        <v/>
      </c>
      <c r="J5780" s="3" t="str" cm="1">
        <f t="array" ref="J5780">IF($A5780="","",INDEX(OpenMeteoAPI[PrecipitationMM],ROWS($J$2:J5780)))</f>
        <v/>
      </c>
      <c r="K5780" t="str" cm="1">
        <f t="array" ref="K5780">IF($A5780="","",INDEX(OpenMeteoAPI[WeatherCode],ROWS($K$2:K5780)))</f>
        <v/>
      </c>
      <c r="L5780" s="3" t="str" cm="1">
        <f t="array" ref="L5780">IF($A5780="","",INDEX(OpenMeteoAPI[WindSpeedKMH],ROWS($L$2:L5780)))</f>
        <v/>
      </c>
    </row>
    <row r="5781" spans="1:12">
      <c r="A5781" t="str" cm="1">
        <f t="array" ref="A5781">IFERROR(INDEX(OpenMeteoAPI[City],ROWS($A$2:A5781))&amp;", "&amp;INDEX(OpenMeteoAPI[CountryCode],ROWS($A$2:A5781)),"")</f>
        <v/>
      </c>
      <c r="B5781" t="str" cm="1">
        <f t="array" ref="B5781">IF($A5781="","",INDEX(OpenMeteoAPI[LocationID],ROWS($B$2:B5781)))</f>
        <v/>
      </c>
      <c r="C5781" s="5" t="str" cm="1">
        <f t="array" ref="C5781">IF($A5781="","",INDEX(OpenMeteoAPI[ForecastDateTime],ROWS($C$2:C5781)))</f>
        <v/>
      </c>
      <c r="D5781" t="str">
        <f t="shared" si="90"/>
        <v/>
      </c>
      <c r="E5781" t="str" cm="1">
        <f t="array" ref="E5781">IF($K5781="","",_xlfn.IFS($K5781=0,_xlfn.UNICHAR(9728),$K5781&lt;=3,_xlfn.UNICHAR(9729),OR($K5781=45,$K5781=48),"~",AND($K5781&gt;=51,$K5781&lt;=67),_xlfn.UNICHAR(9748),AND($K5781&gt;=71,$K5781&lt;=77),_xlfn.UNICHAR(10052),AND($K5781&gt;=80,$K5781&lt;=82),_xlfn.UNICHAR(9748),AND($K5781&gt;=95,$K5781&lt;=99),_xlfn.UNICHAR(9889),TRUE,_xlfn.UNICHAR(9729)))</f>
        <v/>
      </c>
      <c r="F5781" t="str" cm="1">
        <f t="array" ref="F5781">IF($K5781="","",_xlfn.IFS($K5781=0,"Clear",$K5781&lt;=3,"Partly Cloudy",OR($K5781=45,$K5781=48),"Fog",AND($K5781&gt;=51,$K5781&lt;=67),"Drizzle",AND($K5781&gt;=71,$K5781&lt;=77),"Snow",AND($K5781&gt;=80,$K5781&lt;=82),"Rain Showers",AND($K5781&gt;=95,$K5781&lt;=99),"Thunderstorm",TRUE,"Cloudy"))</f>
        <v/>
      </c>
      <c r="G5781" s="3" t="str" cm="1">
        <f t="array" ref="G5781">IF($A5781="","",INDEX(OpenMeteoAPI[TemperatureC],ROWS($G$2:G5781)))</f>
        <v/>
      </c>
      <c r="H5781" s="4" t="str" cm="1">
        <f t="array" ref="H5781">IF($A5781="","",INDEX(OpenMeteoAPI[RelativeHumidityPct],ROWS($H$2:H5781))/100)</f>
        <v/>
      </c>
      <c r="I5781" s="4" t="str" cm="1">
        <f t="array" ref="I5781">IF($A5781="","",INDEX(OpenMeteoAPI[PrecipitationProbabilityPct],ROWS($I$2:I5781))/100)</f>
        <v/>
      </c>
      <c r="J5781" s="3" t="str" cm="1">
        <f t="array" ref="J5781">IF($A5781="","",INDEX(OpenMeteoAPI[PrecipitationMM],ROWS($J$2:J5781)))</f>
        <v/>
      </c>
      <c r="K5781" t="str" cm="1">
        <f t="array" ref="K5781">IF($A5781="","",INDEX(OpenMeteoAPI[WeatherCode],ROWS($K$2:K5781)))</f>
        <v/>
      </c>
      <c r="L5781" s="3" t="str" cm="1">
        <f t="array" ref="L5781">IF($A5781="","",INDEX(OpenMeteoAPI[WindSpeedKMH],ROWS($L$2:L5781)))</f>
        <v/>
      </c>
    </row>
    <row r="5782" spans="1:12">
      <c r="A5782" t="str" cm="1">
        <f t="array" ref="A5782">IFERROR(INDEX(OpenMeteoAPI[City],ROWS($A$2:A5782))&amp;", "&amp;INDEX(OpenMeteoAPI[CountryCode],ROWS($A$2:A5782)),"")</f>
        <v/>
      </c>
      <c r="B5782" t="str" cm="1">
        <f t="array" ref="B5782">IF($A5782="","",INDEX(OpenMeteoAPI[LocationID],ROWS($B$2:B5782)))</f>
        <v/>
      </c>
      <c r="C5782" s="5" t="str" cm="1">
        <f t="array" ref="C5782">IF($A5782="","",INDEX(OpenMeteoAPI[ForecastDateTime],ROWS($C$2:C5782)))</f>
        <v/>
      </c>
      <c r="D5782" t="str">
        <f t="shared" si="90"/>
        <v/>
      </c>
      <c r="E5782" t="str" cm="1">
        <f t="array" ref="E5782">IF($K5782="","",_xlfn.IFS($K5782=0,_xlfn.UNICHAR(9728),$K5782&lt;=3,_xlfn.UNICHAR(9729),OR($K5782=45,$K5782=48),"~",AND($K5782&gt;=51,$K5782&lt;=67),_xlfn.UNICHAR(9748),AND($K5782&gt;=71,$K5782&lt;=77),_xlfn.UNICHAR(10052),AND($K5782&gt;=80,$K5782&lt;=82),_xlfn.UNICHAR(9748),AND($K5782&gt;=95,$K5782&lt;=99),_xlfn.UNICHAR(9889),TRUE,_xlfn.UNICHAR(9729)))</f>
        <v/>
      </c>
      <c r="F5782" t="str" cm="1">
        <f t="array" ref="F5782">IF($K5782="","",_xlfn.IFS($K5782=0,"Clear",$K5782&lt;=3,"Partly Cloudy",OR($K5782=45,$K5782=48),"Fog",AND($K5782&gt;=51,$K5782&lt;=67),"Drizzle",AND($K5782&gt;=71,$K5782&lt;=77),"Snow",AND($K5782&gt;=80,$K5782&lt;=82),"Rain Showers",AND($K5782&gt;=95,$K5782&lt;=99),"Thunderstorm",TRUE,"Cloudy"))</f>
        <v/>
      </c>
      <c r="G5782" s="3" t="str" cm="1">
        <f t="array" ref="G5782">IF($A5782="","",INDEX(OpenMeteoAPI[TemperatureC],ROWS($G$2:G5782)))</f>
        <v/>
      </c>
      <c r="H5782" s="4" t="str" cm="1">
        <f t="array" ref="H5782">IF($A5782="","",INDEX(OpenMeteoAPI[RelativeHumidityPct],ROWS($H$2:H5782))/100)</f>
        <v/>
      </c>
      <c r="I5782" s="4" t="str" cm="1">
        <f t="array" ref="I5782">IF($A5782="","",INDEX(OpenMeteoAPI[PrecipitationProbabilityPct],ROWS($I$2:I5782))/100)</f>
        <v/>
      </c>
      <c r="J5782" s="3" t="str" cm="1">
        <f t="array" ref="J5782">IF($A5782="","",INDEX(OpenMeteoAPI[PrecipitationMM],ROWS($J$2:J5782)))</f>
        <v/>
      </c>
      <c r="K5782" t="str" cm="1">
        <f t="array" ref="K5782">IF($A5782="","",INDEX(OpenMeteoAPI[WeatherCode],ROWS($K$2:K5782)))</f>
        <v/>
      </c>
      <c r="L5782" s="3" t="str" cm="1">
        <f t="array" ref="L5782">IF($A5782="","",INDEX(OpenMeteoAPI[WindSpeedKMH],ROWS($L$2:L5782)))</f>
        <v/>
      </c>
    </row>
    <row r="5783" spans="1:12">
      <c r="A5783" t="str" cm="1">
        <f t="array" ref="A5783">IFERROR(INDEX(OpenMeteoAPI[City],ROWS($A$2:A5783))&amp;", "&amp;INDEX(OpenMeteoAPI[CountryCode],ROWS($A$2:A5783)),"")</f>
        <v/>
      </c>
      <c r="B5783" t="str" cm="1">
        <f t="array" ref="B5783">IF($A5783="","",INDEX(OpenMeteoAPI[LocationID],ROWS($B$2:B5783)))</f>
        <v/>
      </c>
      <c r="C5783" s="5" t="str" cm="1">
        <f t="array" ref="C5783">IF($A5783="","",INDEX(OpenMeteoAPI[ForecastDateTime],ROWS($C$2:C5783)))</f>
        <v/>
      </c>
      <c r="D5783" t="str">
        <f t="shared" si="90"/>
        <v/>
      </c>
      <c r="E5783" t="str" cm="1">
        <f t="array" ref="E5783">IF($K5783="","",_xlfn.IFS($K5783=0,_xlfn.UNICHAR(9728),$K5783&lt;=3,_xlfn.UNICHAR(9729),OR($K5783=45,$K5783=48),"~",AND($K5783&gt;=51,$K5783&lt;=67),_xlfn.UNICHAR(9748),AND($K5783&gt;=71,$K5783&lt;=77),_xlfn.UNICHAR(10052),AND($K5783&gt;=80,$K5783&lt;=82),_xlfn.UNICHAR(9748),AND($K5783&gt;=95,$K5783&lt;=99),_xlfn.UNICHAR(9889),TRUE,_xlfn.UNICHAR(9729)))</f>
        <v/>
      </c>
      <c r="F5783" t="str" cm="1">
        <f t="array" ref="F5783">IF($K5783="","",_xlfn.IFS($K5783=0,"Clear",$K5783&lt;=3,"Partly Cloudy",OR($K5783=45,$K5783=48),"Fog",AND($K5783&gt;=51,$K5783&lt;=67),"Drizzle",AND($K5783&gt;=71,$K5783&lt;=77),"Snow",AND($K5783&gt;=80,$K5783&lt;=82),"Rain Showers",AND($K5783&gt;=95,$K5783&lt;=99),"Thunderstorm",TRUE,"Cloudy"))</f>
        <v/>
      </c>
      <c r="G5783" s="3" t="str" cm="1">
        <f t="array" ref="G5783">IF($A5783="","",INDEX(OpenMeteoAPI[TemperatureC],ROWS($G$2:G5783)))</f>
        <v/>
      </c>
      <c r="H5783" s="4" t="str" cm="1">
        <f t="array" ref="H5783">IF($A5783="","",INDEX(OpenMeteoAPI[RelativeHumidityPct],ROWS($H$2:H5783))/100)</f>
        <v/>
      </c>
      <c r="I5783" s="4" t="str" cm="1">
        <f t="array" ref="I5783">IF($A5783="","",INDEX(OpenMeteoAPI[PrecipitationProbabilityPct],ROWS($I$2:I5783))/100)</f>
        <v/>
      </c>
      <c r="J5783" s="3" t="str" cm="1">
        <f t="array" ref="J5783">IF($A5783="","",INDEX(OpenMeteoAPI[PrecipitationMM],ROWS($J$2:J5783)))</f>
        <v/>
      </c>
      <c r="K5783" t="str" cm="1">
        <f t="array" ref="K5783">IF($A5783="","",INDEX(OpenMeteoAPI[WeatherCode],ROWS($K$2:K5783)))</f>
        <v/>
      </c>
      <c r="L5783" s="3" t="str" cm="1">
        <f t="array" ref="L5783">IF($A5783="","",INDEX(OpenMeteoAPI[WindSpeedKMH],ROWS($L$2:L5783)))</f>
        <v/>
      </c>
    </row>
    <row r="5784" spans="1:12">
      <c r="A5784" t="str" cm="1">
        <f t="array" ref="A5784">IFERROR(INDEX(OpenMeteoAPI[City],ROWS($A$2:A5784))&amp;", "&amp;INDEX(OpenMeteoAPI[CountryCode],ROWS($A$2:A5784)),"")</f>
        <v/>
      </c>
      <c r="B5784" t="str" cm="1">
        <f t="array" ref="B5784">IF($A5784="","",INDEX(OpenMeteoAPI[LocationID],ROWS($B$2:B5784)))</f>
        <v/>
      </c>
      <c r="C5784" s="5" t="str" cm="1">
        <f t="array" ref="C5784">IF($A5784="","",INDEX(OpenMeteoAPI[ForecastDateTime],ROWS($C$2:C5784)))</f>
        <v/>
      </c>
      <c r="D5784" t="str">
        <f t="shared" si="90"/>
        <v/>
      </c>
      <c r="E5784" t="str" cm="1">
        <f t="array" ref="E5784">IF($K5784="","",_xlfn.IFS($K5784=0,_xlfn.UNICHAR(9728),$K5784&lt;=3,_xlfn.UNICHAR(9729),OR($K5784=45,$K5784=48),"~",AND($K5784&gt;=51,$K5784&lt;=67),_xlfn.UNICHAR(9748),AND($K5784&gt;=71,$K5784&lt;=77),_xlfn.UNICHAR(10052),AND($K5784&gt;=80,$K5784&lt;=82),_xlfn.UNICHAR(9748),AND($K5784&gt;=95,$K5784&lt;=99),_xlfn.UNICHAR(9889),TRUE,_xlfn.UNICHAR(9729)))</f>
        <v/>
      </c>
      <c r="F5784" t="str" cm="1">
        <f t="array" ref="F5784">IF($K5784="","",_xlfn.IFS($K5784=0,"Clear",$K5784&lt;=3,"Partly Cloudy",OR($K5784=45,$K5784=48),"Fog",AND($K5784&gt;=51,$K5784&lt;=67),"Drizzle",AND($K5784&gt;=71,$K5784&lt;=77),"Snow",AND($K5784&gt;=80,$K5784&lt;=82),"Rain Showers",AND($K5784&gt;=95,$K5784&lt;=99),"Thunderstorm",TRUE,"Cloudy"))</f>
        <v/>
      </c>
      <c r="G5784" s="3" t="str" cm="1">
        <f t="array" ref="G5784">IF($A5784="","",INDEX(OpenMeteoAPI[TemperatureC],ROWS($G$2:G5784)))</f>
        <v/>
      </c>
      <c r="H5784" s="4" t="str" cm="1">
        <f t="array" ref="H5784">IF($A5784="","",INDEX(OpenMeteoAPI[RelativeHumidityPct],ROWS($H$2:H5784))/100)</f>
        <v/>
      </c>
      <c r="I5784" s="4" t="str" cm="1">
        <f t="array" ref="I5784">IF($A5784="","",INDEX(OpenMeteoAPI[PrecipitationProbabilityPct],ROWS($I$2:I5784))/100)</f>
        <v/>
      </c>
      <c r="J5784" s="3" t="str" cm="1">
        <f t="array" ref="J5784">IF($A5784="","",INDEX(OpenMeteoAPI[PrecipitationMM],ROWS($J$2:J5784)))</f>
        <v/>
      </c>
      <c r="K5784" t="str" cm="1">
        <f t="array" ref="K5784">IF($A5784="","",INDEX(OpenMeteoAPI[WeatherCode],ROWS($K$2:K5784)))</f>
        <v/>
      </c>
      <c r="L5784" s="3" t="str" cm="1">
        <f t="array" ref="L5784">IF($A5784="","",INDEX(OpenMeteoAPI[WindSpeedKMH],ROWS($L$2:L5784)))</f>
        <v/>
      </c>
    </row>
    <row r="5785" spans="1:12">
      <c r="A5785" t="str" cm="1">
        <f t="array" ref="A5785">IFERROR(INDEX(OpenMeteoAPI[City],ROWS($A$2:A5785))&amp;", "&amp;INDEX(OpenMeteoAPI[CountryCode],ROWS($A$2:A5785)),"")</f>
        <v/>
      </c>
      <c r="B5785" t="str" cm="1">
        <f t="array" ref="B5785">IF($A5785="","",INDEX(OpenMeteoAPI[LocationID],ROWS($B$2:B5785)))</f>
        <v/>
      </c>
      <c r="C5785" s="5" t="str" cm="1">
        <f t="array" ref="C5785">IF($A5785="","",INDEX(OpenMeteoAPI[ForecastDateTime],ROWS($C$2:C5785)))</f>
        <v/>
      </c>
      <c r="D5785" t="str">
        <f t="shared" si="90"/>
        <v/>
      </c>
      <c r="E5785" t="str" cm="1">
        <f t="array" ref="E5785">IF($K5785="","",_xlfn.IFS($K5785=0,_xlfn.UNICHAR(9728),$K5785&lt;=3,_xlfn.UNICHAR(9729),OR($K5785=45,$K5785=48),"~",AND($K5785&gt;=51,$K5785&lt;=67),_xlfn.UNICHAR(9748),AND($K5785&gt;=71,$K5785&lt;=77),_xlfn.UNICHAR(10052),AND($K5785&gt;=80,$K5785&lt;=82),_xlfn.UNICHAR(9748),AND($K5785&gt;=95,$K5785&lt;=99),_xlfn.UNICHAR(9889),TRUE,_xlfn.UNICHAR(9729)))</f>
        <v/>
      </c>
      <c r="F5785" t="str" cm="1">
        <f t="array" ref="F5785">IF($K5785="","",_xlfn.IFS($K5785=0,"Clear",$K5785&lt;=3,"Partly Cloudy",OR($K5785=45,$K5785=48),"Fog",AND($K5785&gt;=51,$K5785&lt;=67),"Drizzle",AND($K5785&gt;=71,$K5785&lt;=77),"Snow",AND($K5785&gt;=80,$K5785&lt;=82),"Rain Showers",AND($K5785&gt;=95,$K5785&lt;=99),"Thunderstorm",TRUE,"Cloudy"))</f>
        <v/>
      </c>
      <c r="G5785" s="3" t="str" cm="1">
        <f t="array" ref="G5785">IF($A5785="","",INDEX(OpenMeteoAPI[TemperatureC],ROWS($G$2:G5785)))</f>
        <v/>
      </c>
      <c r="H5785" s="4" t="str" cm="1">
        <f t="array" ref="H5785">IF($A5785="","",INDEX(OpenMeteoAPI[RelativeHumidityPct],ROWS($H$2:H5785))/100)</f>
        <v/>
      </c>
      <c r="I5785" s="4" t="str" cm="1">
        <f t="array" ref="I5785">IF($A5785="","",INDEX(OpenMeteoAPI[PrecipitationProbabilityPct],ROWS($I$2:I5785))/100)</f>
        <v/>
      </c>
      <c r="J5785" s="3" t="str" cm="1">
        <f t="array" ref="J5785">IF($A5785="","",INDEX(OpenMeteoAPI[PrecipitationMM],ROWS($J$2:J5785)))</f>
        <v/>
      </c>
      <c r="K5785" t="str" cm="1">
        <f t="array" ref="K5785">IF($A5785="","",INDEX(OpenMeteoAPI[WeatherCode],ROWS($K$2:K5785)))</f>
        <v/>
      </c>
      <c r="L5785" s="3" t="str" cm="1">
        <f t="array" ref="L5785">IF($A5785="","",INDEX(OpenMeteoAPI[WindSpeedKMH],ROWS($L$2:L5785)))</f>
        <v/>
      </c>
    </row>
    <row r="5786" spans="1:12">
      <c r="A5786" t="str" cm="1">
        <f t="array" ref="A5786">IFERROR(INDEX(OpenMeteoAPI[City],ROWS($A$2:A5786))&amp;", "&amp;INDEX(OpenMeteoAPI[CountryCode],ROWS($A$2:A5786)),"")</f>
        <v/>
      </c>
      <c r="B5786" t="str" cm="1">
        <f t="array" ref="B5786">IF($A5786="","",INDEX(OpenMeteoAPI[LocationID],ROWS($B$2:B5786)))</f>
        <v/>
      </c>
      <c r="C5786" s="5" t="str" cm="1">
        <f t="array" ref="C5786">IF($A5786="","",INDEX(OpenMeteoAPI[ForecastDateTime],ROWS($C$2:C5786)))</f>
        <v/>
      </c>
      <c r="D5786" t="str">
        <f t="shared" si="90"/>
        <v/>
      </c>
      <c r="E5786" t="str" cm="1">
        <f t="array" ref="E5786">IF($K5786="","",_xlfn.IFS($K5786=0,_xlfn.UNICHAR(9728),$K5786&lt;=3,_xlfn.UNICHAR(9729),OR($K5786=45,$K5786=48),"~",AND($K5786&gt;=51,$K5786&lt;=67),_xlfn.UNICHAR(9748),AND($K5786&gt;=71,$K5786&lt;=77),_xlfn.UNICHAR(10052),AND($K5786&gt;=80,$K5786&lt;=82),_xlfn.UNICHAR(9748),AND($K5786&gt;=95,$K5786&lt;=99),_xlfn.UNICHAR(9889),TRUE,_xlfn.UNICHAR(9729)))</f>
        <v/>
      </c>
      <c r="F5786" t="str" cm="1">
        <f t="array" ref="F5786">IF($K5786="","",_xlfn.IFS($K5786=0,"Clear",$K5786&lt;=3,"Partly Cloudy",OR($K5786=45,$K5786=48),"Fog",AND($K5786&gt;=51,$K5786&lt;=67),"Drizzle",AND($K5786&gt;=71,$K5786&lt;=77),"Snow",AND($K5786&gt;=80,$K5786&lt;=82),"Rain Showers",AND($K5786&gt;=95,$K5786&lt;=99),"Thunderstorm",TRUE,"Cloudy"))</f>
        <v/>
      </c>
      <c r="G5786" s="3" t="str" cm="1">
        <f t="array" ref="G5786">IF($A5786="","",INDEX(OpenMeteoAPI[TemperatureC],ROWS($G$2:G5786)))</f>
        <v/>
      </c>
      <c r="H5786" s="4" t="str" cm="1">
        <f t="array" ref="H5786">IF($A5786="","",INDEX(OpenMeteoAPI[RelativeHumidityPct],ROWS($H$2:H5786))/100)</f>
        <v/>
      </c>
      <c r="I5786" s="4" t="str" cm="1">
        <f t="array" ref="I5786">IF($A5786="","",INDEX(OpenMeteoAPI[PrecipitationProbabilityPct],ROWS($I$2:I5786))/100)</f>
        <v/>
      </c>
      <c r="J5786" s="3" t="str" cm="1">
        <f t="array" ref="J5786">IF($A5786="","",INDEX(OpenMeteoAPI[PrecipitationMM],ROWS($J$2:J5786)))</f>
        <v/>
      </c>
      <c r="K5786" t="str" cm="1">
        <f t="array" ref="K5786">IF($A5786="","",INDEX(OpenMeteoAPI[WeatherCode],ROWS($K$2:K5786)))</f>
        <v/>
      </c>
      <c r="L5786" s="3" t="str" cm="1">
        <f t="array" ref="L5786">IF($A5786="","",INDEX(OpenMeteoAPI[WindSpeedKMH],ROWS($L$2:L5786)))</f>
        <v/>
      </c>
    </row>
    <row r="5787" spans="1:12">
      <c r="A5787" t="str" cm="1">
        <f t="array" ref="A5787">IFERROR(INDEX(OpenMeteoAPI[City],ROWS($A$2:A5787))&amp;", "&amp;INDEX(OpenMeteoAPI[CountryCode],ROWS($A$2:A5787)),"")</f>
        <v/>
      </c>
      <c r="B5787" t="str" cm="1">
        <f t="array" ref="B5787">IF($A5787="","",INDEX(OpenMeteoAPI[LocationID],ROWS($B$2:B5787)))</f>
        <v/>
      </c>
      <c r="C5787" s="5" t="str" cm="1">
        <f t="array" ref="C5787">IF($A5787="","",INDEX(OpenMeteoAPI[ForecastDateTime],ROWS($C$2:C5787)))</f>
        <v/>
      </c>
      <c r="D5787" t="str">
        <f t="shared" si="90"/>
        <v/>
      </c>
      <c r="E5787" t="str" cm="1">
        <f t="array" ref="E5787">IF($K5787="","",_xlfn.IFS($K5787=0,_xlfn.UNICHAR(9728),$K5787&lt;=3,_xlfn.UNICHAR(9729),OR($K5787=45,$K5787=48),"~",AND($K5787&gt;=51,$K5787&lt;=67),_xlfn.UNICHAR(9748),AND($K5787&gt;=71,$K5787&lt;=77),_xlfn.UNICHAR(10052),AND($K5787&gt;=80,$K5787&lt;=82),_xlfn.UNICHAR(9748),AND($K5787&gt;=95,$K5787&lt;=99),_xlfn.UNICHAR(9889),TRUE,_xlfn.UNICHAR(9729)))</f>
        <v/>
      </c>
      <c r="F5787" t="str" cm="1">
        <f t="array" ref="F5787">IF($K5787="","",_xlfn.IFS($K5787=0,"Clear",$K5787&lt;=3,"Partly Cloudy",OR($K5787=45,$K5787=48),"Fog",AND($K5787&gt;=51,$K5787&lt;=67),"Drizzle",AND($K5787&gt;=71,$K5787&lt;=77),"Snow",AND($K5787&gt;=80,$K5787&lt;=82),"Rain Showers",AND($K5787&gt;=95,$K5787&lt;=99),"Thunderstorm",TRUE,"Cloudy"))</f>
        <v/>
      </c>
      <c r="G5787" s="3" t="str" cm="1">
        <f t="array" ref="G5787">IF($A5787="","",INDEX(OpenMeteoAPI[TemperatureC],ROWS($G$2:G5787)))</f>
        <v/>
      </c>
      <c r="H5787" s="4" t="str" cm="1">
        <f t="array" ref="H5787">IF($A5787="","",INDEX(OpenMeteoAPI[RelativeHumidityPct],ROWS($H$2:H5787))/100)</f>
        <v/>
      </c>
      <c r="I5787" s="4" t="str" cm="1">
        <f t="array" ref="I5787">IF($A5787="","",INDEX(OpenMeteoAPI[PrecipitationProbabilityPct],ROWS($I$2:I5787))/100)</f>
        <v/>
      </c>
      <c r="J5787" s="3" t="str" cm="1">
        <f t="array" ref="J5787">IF($A5787="","",INDEX(OpenMeteoAPI[PrecipitationMM],ROWS($J$2:J5787)))</f>
        <v/>
      </c>
      <c r="K5787" t="str" cm="1">
        <f t="array" ref="K5787">IF($A5787="","",INDEX(OpenMeteoAPI[WeatherCode],ROWS($K$2:K5787)))</f>
        <v/>
      </c>
      <c r="L5787" s="3" t="str" cm="1">
        <f t="array" ref="L5787">IF($A5787="","",INDEX(OpenMeteoAPI[WindSpeedKMH],ROWS($L$2:L5787)))</f>
        <v/>
      </c>
    </row>
    <row r="5788" spans="1:12">
      <c r="A5788" t="str" cm="1">
        <f t="array" ref="A5788">IFERROR(INDEX(OpenMeteoAPI[City],ROWS($A$2:A5788))&amp;", "&amp;INDEX(OpenMeteoAPI[CountryCode],ROWS($A$2:A5788)),"")</f>
        <v/>
      </c>
      <c r="B5788" t="str" cm="1">
        <f t="array" ref="B5788">IF($A5788="","",INDEX(OpenMeteoAPI[LocationID],ROWS($B$2:B5788)))</f>
        <v/>
      </c>
      <c r="C5788" s="5" t="str" cm="1">
        <f t="array" ref="C5788">IF($A5788="","",INDEX(OpenMeteoAPI[ForecastDateTime],ROWS($C$2:C5788)))</f>
        <v/>
      </c>
      <c r="D5788" t="str">
        <f t="shared" si="90"/>
        <v/>
      </c>
      <c r="E5788" t="str" cm="1">
        <f t="array" ref="E5788">IF($K5788="","",_xlfn.IFS($K5788=0,_xlfn.UNICHAR(9728),$K5788&lt;=3,_xlfn.UNICHAR(9729),OR($K5788=45,$K5788=48),"~",AND($K5788&gt;=51,$K5788&lt;=67),_xlfn.UNICHAR(9748),AND($K5788&gt;=71,$K5788&lt;=77),_xlfn.UNICHAR(10052),AND($K5788&gt;=80,$K5788&lt;=82),_xlfn.UNICHAR(9748),AND($K5788&gt;=95,$K5788&lt;=99),_xlfn.UNICHAR(9889),TRUE,_xlfn.UNICHAR(9729)))</f>
        <v/>
      </c>
      <c r="F5788" t="str" cm="1">
        <f t="array" ref="F5788">IF($K5788="","",_xlfn.IFS($K5788=0,"Clear",$K5788&lt;=3,"Partly Cloudy",OR($K5788=45,$K5788=48),"Fog",AND($K5788&gt;=51,$K5788&lt;=67),"Drizzle",AND($K5788&gt;=71,$K5788&lt;=77),"Snow",AND($K5788&gt;=80,$K5788&lt;=82),"Rain Showers",AND($K5788&gt;=95,$K5788&lt;=99),"Thunderstorm",TRUE,"Cloudy"))</f>
        <v/>
      </c>
      <c r="G5788" s="3" t="str" cm="1">
        <f t="array" ref="G5788">IF($A5788="","",INDEX(OpenMeteoAPI[TemperatureC],ROWS($G$2:G5788)))</f>
        <v/>
      </c>
      <c r="H5788" s="4" t="str" cm="1">
        <f t="array" ref="H5788">IF($A5788="","",INDEX(OpenMeteoAPI[RelativeHumidityPct],ROWS($H$2:H5788))/100)</f>
        <v/>
      </c>
      <c r="I5788" s="4" t="str" cm="1">
        <f t="array" ref="I5788">IF($A5788="","",INDEX(OpenMeteoAPI[PrecipitationProbabilityPct],ROWS($I$2:I5788))/100)</f>
        <v/>
      </c>
      <c r="J5788" s="3" t="str" cm="1">
        <f t="array" ref="J5788">IF($A5788="","",INDEX(OpenMeteoAPI[PrecipitationMM],ROWS($J$2:J5788)))</f>
        <v/>
      </c>
      <c r="K5788" t="str" cm="1">
        <f t="array" ref="K5788">IF($A5788="","",INDEX(OpenMeteoAPI[WeatherCode],ROWS($K$2:K5788)))</f>
        <v/>
      </c>
      <c r="L5788" s="3" t="str" cm="1">
        <f t="array" ref="L5788">IF($A5788="","",INDEX(OpenMeteoAPI[WindSpeedKMH],ROWS($L$2:L5788)))</f>
        <v/>
      </c>
    </row>
    <row r="5789" spans="1:12">
      <c r="A5789" t="str" cm="1">
        <f t="array" ref="A5789">IFERROR(INDEX(OpenMeteoAPI[City],ROWS($A$2:A5789))&amp;", "&amp;INDEX(OpenMeteoAPI[CountryCode],ROWS($A$2:A5789)),"")</f>
        <v/>
      </c>
      <c r="B5789" t="str" cm="1">
        <f t="array" ref="B5789">IF($A5789="","",INDEX(OpenMeteoAPI[LocationID],ROWS($B$2:B5789)))</f>
        <v/>
      </c>
      <c r="C5789" s="5" t="str" cm="1">
        <f t="array" ref="C5789">IF($A5789="","",INDEX(OpenMeteoAPI[ForecastDateTime],ROWS($C$2:C5789)))</f>
        <v/>
      </c>
      <c r="D5789" t="str">
        <f t="shared" si="90"/>
        <v/>
      </c>
      <c r="E5789" t="str" cm="1">
        <f t="array" ref="E5789">IF($K5789="","",_xlfn.IFS($K5789=0,_xlfn.UNICHAR(9728),$K5789&lt;=3,_xlfn.UNICHAR(9729),OR($K5789=45,$K5789=48),"~",AND($K5789&gt;=51,$K5789&lt;=67),_xlfn.UNICHAR(9748),AND($K5789&gt;=71,$K5789&lt;=77),_xlfn.UNICHAR(10052),AND($K5789&gt;=80,$K5789&lt;=82),_xlfn.UNICHAR(9748),AND($K5789&gt;=95,$K5789&lt;=99),_xlfn.UNICHAR(9889),TRUE,_xlfn.UNICHAR(9729)))</f>
        <v/>
      </c>
      <c r="F5789" t="str" cm="1">
        <f t="array" ref="F5789">IF($K5789="","",_xlfn.IFS($K5789=0,"Clear",$K5789&lt;=3,"Partly Cloudy",OR($K5789=45,$K5789=48),"Fog",AND($K5789&gt;=51,$K5789&lt;=67),"Drizzle",AND($K5789&gt;=71,$K5789&lt;=77),"Snow",AND($K5789&gt;=80,$K5789&lt;=82),"Rain Showers",AND($K5789&gt;=95,$K5789&lt;=99),"Thunderstorm",TRUE,"Cloudy"))</f>
        <v/>
      </c>
      <c r="G5789" s="3" t="str" cm="1">
        <f t="array" ref="G5789">IF($A5789="","",INDEX(OpenMeteoAPI[TemperatureC],ROWS($G$2:G5789)))</f>
        <v/>
      </c>
      <c r="H5789" s="4" t="str" cm="1">
        <f t="array" ref="H5789">IF($A5789="","",INDEX(OpenMeteoAPI[RelativeHumidityPct],ROWS($H$2:H5789))/100)</f>
        <v/>
      </c>
      <c r="I5789" s="4" t="str" cm="1">
        <f t="array" ref="I5789">IF($A5789="","",INDEX(OpenMeteoAPI[PrecipitationProbabilityPct],ROWS($I$2:I5789))/100)</f>
        <v/>
      </c>
      <c r="J5789" s="3" t="str" cm="1">
        <f t="array" ref="J5789">IF($A5789="","",INDEX(OpenMeteoAPI[PrecipitationMM],ROWS($J$2:J5789)))</f>
        <v/>
      </c>
      <c r="K5789" t="str" cm="1">
        <f t="array" ref="K5789">IF($A5789="","",INDEX(OpenMeteoAPI[WeatherCode],ROWS($K$2:K5789)))</f>
        <v/>
      </c>
      <c r="L5789" s="3" t="str" cm="1">
        <f t="array" ref="L5789">IF($A5789="","",INDEX(OpenMeteoAPI[WindSpeedKMH],ROWS($L$2:L5789)))</f>
        <v/>
      </c>
    </row>
    <row r="5790" spans="1:12">
      <c r="A5790" t="str" cm="1">
        <f t="array" ref="A5790">IFERROR(INDEX(OpenMeteoAPI[City],ROWS($A$2:A5790))&amp;", "&amp;INDEX(OpenMeteoAPI[CountryCode],ROWS($A$2:A5790)),"")</f>
        <v/>
      </c>
      <c r="B5790" t="str" cm="1">
        <f t="array" ref="B5790">IF($A5790="","",INDEX(OpenMeteoAPI[LocationID],ROWS($B$2:B5790)))</f>
        <v/>
      </c>
      <c r="C5790" s="5" t="str" cm="1">
        <f t="array" ref="C5790">IF($A5790="","",INDEX(OpenMeteoAPI[ForecastDateTime],ROWS($C$2:C5790)))</f>
        <v/>
      </c>
      <c r="D5790" t="str">
        <f t="shared" si="90"/>
        <v/>
      </c>
      <c r="E5790" t="str" cm="1">
        <f t="array" ref="E5790">IF($K5790="","",_xlfn.IFS($K5790=0,_xlfn.UNICHAR(9728),$K5790&lt;=3,_xlfn.UNICHAR(9729),OR($K5790=45,$K5790=48),"~",AND($K5790&gt;=51,$K5790&lt;=67),_xlfn.UNICHAR(9748),AND($K5790&gt;=71,$K5790&lt;=77),_xlfn.UNICHAR(10052),AND($K5790&gt;=80,$K5790&lt;=82),_xlfn.UNICHAR(9748),AND($K5790&gt;=95,$K5790&lt;=99),_xlfn.UNICHAR(9889),TRUE,_xlfn.UNICHAR(9729)))</f>
        <v/>
      </c>
      <c r="F5790" t="str" cm="1">
        <f t="array" ref="F5790">IF($K5790="","",_xlfn.IFS($K5790=0,"Clear",$K5790&lt;=3,"Partly Cloudy",OR($K5790=45,$K5790=48),"Fog",AND($K5790&gt;=51,$K5790&lt;=67),"Drizzle",AND($K5790&gt;=71,$K5790&lt;=77),"Snow",AND($K5790&gt;=80,$K5790&lt;=82),"Rain Showers",AND($K5790&gt;=95,$K5790&lt;=99),"Thunderstorm",TRUE,"Cloudy"))</f>
        <v/>
      </c>
      <c r="G5790" s="3" t="str" cm="1">
        <f t="array" ref="G5790">IF($A5790="","",INDEX(OpenMeteoAPI[TemperatureC],ROWS($G$2:G5790)))</f>
        <v/>
      </c>
      <c r="H5790" s="4" t="str" cm="1">
        <f t="array" ref="H5790">IF($A5790="","",INDEX(OpenMeteoAPI[RelativeHumidityPct],ROWS($H$2:H5790))/100)</f>
        <v/>
      </c>
      <c r="I5790" s="4" t="str" cm="1">
        <f t="array" ref="I5790">IF($A5790="","",INDEX(OpenMeteoAPI[PrecipitationProbabilityPct],ROWS($I$2:I5790))/100)</f>
        <v/>
      </c>
      <c r="J5790" s="3" t="str" cm="1">
        <f t="array" ref="J5790">IF($A5790="","",INDEX(OpenMeteoAPI[PrecipitationMM],ROWS($J$2:J5790)))</f>
        <v/>
      </c>
      <c r="K5790" t="str" cm="1">
        <f t="array" ref="K5790">IF($A5790="","",INDEX(OpenMeteoAPI[WeatherCode],ROWS($K$2:K5790)))</f>
        <v/>
      </c>
      <c r="L5790" s="3" t="str" cm="1">
        <f t="array" ref="L5790">IF($A5790="","",INDEX(OpenMeteoAPI[WindSpeedKMH],ROWS($L$2:L5790)))</f>
        <v/>
      </c>
    </row>
    <row r="5791" spans="1:12">
      <c r="A5791" t="str" cm="1">
        <f t="array" ref="A5791">IFERROR(INDEX(OpenMeteoAPI[City],ROWS($A$2:A5791))&amp;", "&amp;INDEX(OpenMeteoAPI[CountryCode],ROWS($A$2:A5791)),"")</f>
        <v/>
      </c>
      <c r="B5791" t="str" cm="1">
        <f t="array" ref="B5791">IF($A5791="","",INDEX(OpenMeteoAPI[LocationID],ROWS($B$2:B5791)))</f>
        <v/>
      </c>
      <c r="C5791" s="5" t="str" cm="1">
        <f t="array" ref="C5791">IF($A5791="","",INDEX(OpenMeteoAPI[ForecastDateTime],ROWS($C$2:C5791)))</f>
        <v/>
      </c>
      <c r="D5791" t="str">
        <f t="shared" si="90"/>
        <v/>
      </c>
      <c r="E5791" t="str" cm="1">
        <f t="array" ref="E5791">IF($K5791="","",_xlfn.IFS($K5791=0,_xlfn.UNICHAR(9728),$K5791&lt;=3,_xlfn.UNICHAR(9729),OR($K5791=45,$K5791=48),"~",AND($K5791&gt;=51,$K5791&lt;=67),_xlfn.UNICHAR(9748),AND($K5791&gt;=71,$K5791&lt;=77),_xlfn.UNICHAR(10052),AND($K5791&gt;=80,$K5791&lt;=82),_xlfn.UNICHAR(9748),AND($K5791&gt;=95,$K5791&lt;=99),_xlfn.UNICHAR(9889),TRUE,_xlfn.UNICHAR(9729)))</f>
        <v/>
      </c>
      <c r="F5791" t="str" cm="1">
        <f t="array" ref="F5791">IF($K5791="","",_xlfn.IFS($K5791=0,"Clear",$K5791&lt;=3,"Partly Cloudy",OR($K5791=45,$K5791=48),"Fog",AND($K5791&gt;=51,$K5791&lt;=67),"Drizzle",AND($K5791&gt;=71,$K5791&lt;=77),"Snow",AND($K5791&gt;=80,$K5791&lt;=82),"Rain Showers",AND($K5791&gt;=95,$K5791&lt;=99),"Thunderstorm",TRUE,"Cloudy"))</f>
        <v/>
      </c>
      <c r="G5791" s="3" t="str" cm="1">
        <f t="array" ref="G5791">IF($A5791="","",INDEX(OpenMeteoAPI[TemperatureC],ROWS($G$2:G5791)))</f>
        <v/>
      </c>
      <c r="H5791" s="4" t="str" cm="1">
        <f t="array" ref="H5791">IF($A5791="","",INDEX(OpenMeteoAPI[RelativeHumidityPct],ROWS($H$2:H5791))/100)</f>
        <v/>
      </c>
      <c r="I5791" s="4" t="str" cm="1">
        <f t="array" ref="I5791">IF($A5791="","",INDEX(OpenMeteoAPI[PrecipitationProbabilityPct],ROWS($I$2:I5791))/100)</f>
        <v/>
      </c>
      <c r="J5791" s="3" t="str" cm="1">
        <f t="array" ref="J5791">IF($A5791="","",INDEX(OpenMeteoAPI[PrecipitationMM],ROWS($J$2:J5791)))</f>
        <v/>
      </c>
      <c r="K5791" t="str" cm="1">
        <f t="array" ref="K5791">IF($A5791="","",INDEX(OpenMeteoAPI[WeatherCode],ROWS($K$2:K5791)))</f>
        <v/>
      </c>
      <c r="L5791" s="3" t="str" cm="1">
        <f t="array" ref="L5791">IF($A5791="","",INDEX(OpenMeteoAPI[WindSpeedKMH],ROWS($L$2:L5791)))</f>
        <v/>
      </c>
    </row>
    <row r="5792" spans="1:12">
      <c r="A5792" t="str" cm="1">
        <f t="array" ref="A5792">IFERROR(INDEX(OpenMeteoAPI[City],ROWS($A$2:A5792))&amp;", "&amp;INDEX(OpenMeteoAPI[CountryCode],ROWS($A$2:A5792)),"")</f>
        <v/>
      </c>
      <c r="B5792" t="str" cm="1">
        <f t="array" ref="B5792">IF($A5792="","",INDEX(OpenMeteoAPI[LocationID],ROWS($B$2:B5792)))</f>
        <v/>
      </c>
      <c r="C5792" s="5" t="str" cm="1">
        <f t="array" ref="C5792">IF($A5792="","",INDEX(OpenMeteoAPI[ForecastDateTime],ROWS($C$2:C5792)))</f>
        <v/>
      </c>
      <c r="D5792" t="str">
        <f t="shared" si="90"/>
        <v/>
      </c>
      <c r="E5792" t="str" cm="1">
        <f t="array" ref="E5792">IF($K5792="","",_xlfn.IFS($K5792=0,_xlfn.UNICHAR(9728),$K5792&lt;=3,_xlfn.UNICHAR(9729),OR($K5792=45,$K5792=48),"~",AND($K5792&gt;=51,$K5792&lt;=67),_xlfn.UNICHAR(9748),AND($K5792&gt;=71,$K5792&lt;=77),_xlfn.UNICHAR(10052),AND($K5792&gt;=80,$K5792&lt;=82),_xlfn.UNICHAR(9748),AND($K5792&gt;=95,$K5792&lt;=99),_xlfn.UNICHAR(9889),TRUE,_xlfn.UNICHAR(9729)))</f>
        <v/>
      </c>
      <c r="F5792" t="str" cm="1">
        <f t="array" ref="F5792">IF($K5792="","",_xlfn.IFS($K5792=0,"Clear",$K5792&lt;=3,"Partly Cloudy",OR($K5792=45,$K5792=48),"Fog",AND($K5792&gt;=51,$K5792&lt;=67),"Drizzle",AND($K5792&gt;=71,$K5792&lt;=77),"Snow",AND($K5792&gt;=80,$K5792&lt;=82),"Rain Showers",AND($K5792&gt;=95,$K5792&lt;=99),"Thunderstorm",TRUE,"Cloudy"))</f>
        <v/>
      </c>
      <c r="G5792" s="3" t="str" cm="1">
        <f t="array" ref="G5792">IF($A5792="","",INDEX(OpenMeteoAPI[TemperatureC],ROWS($G$2:G5792)))</f>
        <v/>
      </c>
      <c r="H5792" s="4" t="str" cm="1">
        <f t="array" ref="H5792">IF($A5792="","",INDEX(OpenMeteoAPI[RelativeHumidityPct],ROWS($H$2:H5792))/100)</f>
        <v/>
      </c>
      <c r="I5792" s="4" t="str" cm="1">
        <f t="array" ref="I5792">IF($A5792="","",INDEX(OpenMeteoAPI[PrecipitationProbabilityPct],ROWS($I$2:I5792))/100)</f>
        <v/>
      </c>
      <c r="J5792" s="3" t="str" cm="1">
        <f t="array" ref="J5792">IF($A5792="","",INDEX(OpenMeteoAPI[PrecipitationMM],ROWS($J$2:J5792)))</f>
        <v/>
      </c>
      <c r="K5792" t="str" cm="1">
        <f t="array" ref="K5792">IF($A5792="","",INDEX(OpenMeteoAPI[WeatherCode],ROWS($K$2:K5792)))</f>
        <v/>
      </c>
      <c r="L5792" s="3" t="str" cm="1">
        <f t="array" ref="L5792">IF($A5792="","",INDEX(OpenMeteoAPI[WindSpeedKMH],ROWS($L$2:L5792)))</f>
        <v/>
      </c>
    </row>
    <row r="5793" spans="1:12">
      <c r="A5793" t="str" cm="1">
        <f t="array" ref="A5793">IFERROR(INDEX(OpenMeteoAPI[City],ROWS($A$2:A5793))&amp;", "&amp;INDEX(OpenMeteoAPI[CountryCode],ROWS($A$2:A5793)),"")</f>
        <v/>
      </c>
      <c r="B5793" t="str" cm="1">
        <f t="array" ref="B5793">IF($A5793="","",INDEX(OpenMeteoAPI[LocationID],ROWS($B$2:B5793)))</f>
        <v/>
      </c>
      <c r="C5793" s="5" t="str" cm="1">
        <f t="array" ref="C5793">IF($A5793="","",INDEX(OpenMeteoAPI[ForecastDateTime],ROWS($C$2:C5793)))</f>
        <v/>
      </c>
      <c r="D5793" t="str">
        <f t="shared" si="90"/>
        <v/>
      </c>
      <c r="E5793" t="str" cm="1">
        <f t="array" ref="E5793">IF($K5793="","",_xlfn.IFS($K5793=0,_xlfn.UNICHAR(9728),$K5793&lt;=3,_xlfn.UNICHAR(9729),OR($K5793=45,$K5793=48),"~",AND($K5793&gt;=51,$K5793&lt;=67),_xlfn.UNICHAR(9748),AND($K5793&gt;=71,$K5793&lt;=77),_xlfn.UNICHAR(10052),AND($K5793&gt;=80,$K5793&lt;=82),_xlfn.UNICHAR(9748),AND($K5793&gt;=95,$K5793&lt;=99),_xlfn.UNICHAR(9889),TRUE,_xlfn.UNICHAR(9729)))</f>
        <v/>
      </c>
      <c r="F5793" t="str" cm="1">
        <f t="array" ref="F5793">IF($K5793="","",_xlfn.IFS($K5793=0,"Clear",$K5793&lt;=3,"Partly Cloudy",OR($K5793=45,$K5793=48),"Fog",AND($K5793&gt;=51,$K5793&lt;=67),"Drizzle",AND($K5793&gt;=71,$K5793&lt;=77),"Snow",AND($K5793&gt;=80,$K5793&lt;=82),"Rain Showers",AND($K5793&gt;=95,$K5793&lt;=99),"Thunderstorm",TRUE,"Cloudy"))</f>
        <v/>
      </c>
      <c r="G5793" s="3" t="str" cm="1">
        <f t="array" ref="G5793">IF($A5793="","",INDEX(OpenMeteoAPI[TemperatureC],ROWS($G$2:G5793)))</f>
        <v/>
      </c>
      <c r="H5793" s="4" t="str" cm="1">
        <f t="array" ref="H5793">IF($A5793="","",INDEX(OpenMeteoAPI[RelativeHumidityPct],ROWS($H$2:H5793))/100)</f>
        <v/>
      </c>
      <c r="I5793" s="4" t="str" cm="1">
        <f t="array" ref="I5793">IF($A5793="","",INDEX(OpenMeteoAPI[PrecipitationProbabilityPct],ROWS($I$2:I5793))/100)</f>
        <v/>
      </c>
      <c r="J5793" s="3" t="str" cm="1">
        <f t="array" ref="J5793">IF($A5793="","",INDEX(OpenMeteoAPI[PrecipitationMM],ROWS($J$2:J5793)))</f>
        <v/>
      </c>
      <c r="K5793" t="str" cm="1">
        <f t="array" ref="K5793">IF($A5793="","",INDEX(OpenMeteoAPI[WeatherCode],ROWS($K$2:K5793)))</f>
        <v/>
      </c>
      <c r="L5793" s="3" t="str" cm="1">
        <f t="array" ref="L5793">IF($A5793="","",INDEX(OpenMeteoAPI[WindSpeedKMH],ROWS($L$2:L5793)))</f>
        <v/>
      </c>
    </row>
    <row r="5794" spans="1:12">
      <c r="A5794" t="str" cm="1">
        <f t="array" ref="A5794">IFERROR(INDEX(OpenMeteoAPI[City],ROWS($A$2:A5794))&amp;", "&amp;INDEX(OpenMeteoAPI[CountryCode],ROWS($A$2:A5794)),"")</f>
        <v/>
      </c>
      <c r="B5794" t="str" cm="1">
        <f t="array" ref="B5794">IF($A5794="","",INDEX(OpenMeteoAPI[LocationID],ROWS($B$2:B5794)))</f>
        <v/>
      </c>
      <c r="C5794" s="5" t="str" cm="1">
        <f t="array" ref="C5794">IF($A5794="","",INDEX(OpenMeteoAPI[ForecastDateTime],ROWS($C$2:C5794)))</f>
        <v/>
      </c>
      <c r="D5794" t="str">
        <f t="shared" si="90"/>
        <v/>
      </c>
      <c r="E5794" t="str" cm="1">
        <f t="array" ref="E5794">IF($K5794="","",_xlfn.IFS($K5794=0,_xlfn.UNICHAR(9728),$K5794&lt;=3,_xlfn.UNICHAR(9729),OR($K5794=45,$K5794=48),"~",AND($K5794&gt;=51,$K5794&lt;=67),_xlfn.UNICHAR(9748),AND($K5794&gt;=71,$K5794&lt;=77),_xlfn.UNICHAR(10052),AND($K5794&gt;=80,$K5794&lt;=82),_xlfn.UNICHAR(9748),AND($K5794&gt;=95,$K5794&lt;=99),_xlfn.UNICHAR(9889),TRUE,_xlfn.UNICHAR(9729)))</f>
        <v/>
      </c>
      <c r="F5794" t="str" cm="1">
        <f t="array" ref="F5794">IF($K5794="","",_xlfn.IFS($K5794=0,"Clear",$K5794&lt;=3,"Partly Cloudy",OR($K5794=45,$K5794=48),"Fog",AND($K5794&gt;=51,$K5794&lt;=67),"Drizzle",AND($K5794&gt;=71,$K5794&lt;=77),"Snow",AND($K5794&gt;=80,$K5794&lt;=82),"Rain Showers",AND($K5794&gt;=95,$K5794&lt;=99),"Thunderstorm",TRUE,"Cloudy"))</f>
        <v/>
      </c>
      <c r="G5794" s="3" t="str" cm="1">
        <f t="array" ref="G5794">IF($A5794="","",INDEX(OpenMeteoAPI[TemperatureC],ROWS($G$2:G5794)))</f>
        <v/>
      </c>
      <c r="H5794" s="4" t="str" cm="1">
        <f t="array" ref="H5794">IF($A5794="","",INDEX(OpenMeteoAPI[RelativeHumidityPct],ROWS($H$2:H5794))/100)</f>
        <v/>
      </c>
      <c r="I5794" s="4" t="str" cm="1">
        <f t="array" ref="I5794">IF($A5794="","",INDEX(OpenMeteoAPI[PrecipitationProbabilityPct],ROWS($I$2:I5794))/100)</f>
        <v/>
      </c>
      <c r="J5794" s="3" t="str" cm="1">
        <f t="array" ref="J5794">IF($A5794="","",INDEX(OpenMeteoAPI[PrecipitationMM],ROWS($J$2:J5794)))</f>
        <v/>
      </c>
      <c r="K5794" t="str" cm="1">
        <f t="array" ref="K5794">IF($A5794="","",INDEX(OpenMeteoAPI[WeatherCode],ROWS($K$2:K5794)))</f>
        <v/>
      </c>
      <c r="L5794" s="3" t="str" cm="1">
        <f t="array" ref="L5794">IF($A5794="","",INDEX(OpenMeteoAPI[WindSpeedKMH],ROWS($L$2:L5794)))</f>
        <v/>
      </c>
    </row>
    <row r="5795" spans="1:12">
      <c r="A5795" t="str" cm="1">
        <f t="array" ref="A5795">IFERROR(INDEX(OpenMeteoAPI[City],ROWS($A$2:A5795))&amp;", "&amp;INDEX(OpenMeteoAPI[CountryCode],ROWS($A$2:A5795)),"")</f>
        <v/>
      </c>
      <c r="B5795" t="str" cm="1">
        <f t="array" ref="B5795">IF($A5795="","",INDEX(OpenMeteoAPI[LocationID],ROWS($B$2:B5795)))</f>
        <v/>
      </c>
      <c r="C5795" s="5" t="str" cm="1">
        <f t="array" ref="C5795">IF($A5795="","",INDEX(OpenMeteoAPI[ForecastDateTime],ROWS($C$2:C5795)))</f>
        <v/>
      </c>
      <c r="D5795" t="str">
        <f t="shared" si="90"/>
        <v/>
      </c>
      <c r="E5795" t="str" cm="1">
        <f t="array" ref="E5795">IF($K5795="","",_xlfn.IFS($K5795=0,_xlfn.UNICHAR(9728),$K5795&lt;=3,_xlfn.UNICHAR(9729),OR($K5795=45,$K5795=48),"~",AND($K5795&gt;=51,$K5795&lt;=67),_xlfn.UNICHAR(9748),AND($K5795&gt;=71,$K5795&lt;=77),_xlfn.UNICHAR(10052),AND($K5795&gt;=80,$K5795&lt;=82),_xlfn.UNICHAR(9748),AND($K5795&gt;=95,$K5795&lt;=99),_xlfn.UNICHAR(9889),TRUE,_xlfn.UNICHAR(9729)))</f>
        <v/>
      </c>
      <c r="F5795" t="str" cm="1">
        <f t="array" ref="F5795">IF($K5795="","",_xlfn.IFS($K5795=0,"Clear",$K5795&lt;=3,"Partly Cloudy",OR($K5795=45,$K5795=48),"Fog",AND($K5795&gt;=51,$K5795&lt;=67),"Drizzle",AND($K5795&gt;=71,$K5795&lt;=77),"Snow",AND($K5795&gt;=80,$K5795&lt;=82),"Rain Showers",AND($K5795&gt;=95,$K5795&lt;=99),"Thunderstorm",TRUE,"Cloudy"))</f>
        <v/>
      </c>
      <c r="G5795" s="3" t="str" cm="1">
        <f t="array" ref="G5795">IF($A5795="","",INDEX(OpenMeteoAPI[TemperatureC],ROWS($G$2:G5795)))</f>
        <v/>
      </c>
      <c r="H5795" s="4" t="str" cm="1">
        <f t="array" ref="H5795">IF($A5795="","",INDEX(OpenMeteoAPI[RelativeHumidityPct],ROWS($H$2:H5795))/100)</f>
        <v/>
      </c>
      <c r="I5795" s="4" t="str" cm="1">
        <f t="array" ref="I5795">IF($A5795="","",INDEX(OpenMeteoAPI[PrecipitationProbabilityPct],ROWS($I$2:I5795))/100)</f>
        <v/>
      </c>
      <c r="J5795" s="3" t="str" cm="1">
        <f t="array" ref="J5795">IF($A5795="","",INDEX(OpenMeteoAPI[PrecipitationMM],ROWS($J$2:J5795)))</f>
        <v/>
      </c>
      <c r="K5795" t="str" cm="1">
        <f t="array" ref="K5795">IF($A5795="","",INDEX(OpenMeteoAPI[WeatherCode],ROWS($K$2:K5795)))</f>
        <v/>
      </c>
      <c r="L5795" s="3" t="str" cm="1">
        <f t="array" ref="L5795">IF($A5795="","",INDEX(OpenMeteoAPI[WindSpeedKMH],ROWS($L$2:L5795)))</f>
        <v/>
      </c>
    </row>
    <row r="5796" spans="1:12">
      <c r="A5796" t="str" cm="1">
        <f t="array" ref="A5796">IFERROR(INDEX(OpenMeteoAPI[City],ROWS($A$2:A5796))&amp;", "&amp;INDEX(OpenMeteoAPI[CountryCode],ROWS($A$2:A5796)),"")</f>
        <v/>
      </c>
      <c r="B5796" t="str" cm="1">
        <f t="array" ref="B5796">IF($A5796="","",INDEX(OpenMeteoAPI[LocationID],ROWS($B$2:B5796)))</f>
        <v/>
      </c>
      <c r="C5796" s="5" t="str" cm="1">
        <f t="array" ref="C5796">IF($A5796="","",INDEX(OpenMeteoAPI[ForecastDateTime],ROWS($C$2:C5796)))</f>
        <v/>
      </c>
      <c r="D5796" t="str">
        <f t="shared" si="90"/>
        <v/>
      </c>
      <c r="E5796" t="str" cm="1">
        <f t="array" ref="E5796">IF($K5796="","",_xlfn.IFS($K5796=0,_xlfn.UNICHAR(9728),$K5796&lt;=3,_xlfn.UNICHAR(9729),OR($K5796=45,$K5796=48),"~",AND($K5796&gt;=51,$K5796&lt;=67),_xlfn.UNICHAR(9748),AND($K5796&gt;=71,$K5796&lt;=77),_xlfn.UNICHAR(10052),AND($K5796&gt;=80,$K5796&lt;=82),_xlfn.UNICHAR(9748),AND($K5796&gt;=95,$K5796&lt;=99),_xlfn.UNICHAR(9889),TRUE,_xlfn.UNICHAR(9729)))</f>
        <v/>
      </c>
      <c r="F5796" t="str" cm="1">
        <f t="array" ref="F5796">IF($K5796="","",_xlfn.IFS($K5796=0,"Clear",$K5796&lt;=3,"Partly Cloudy",OR($K5796=45,$K5796=48),"Fog",AND($K5796&gt;=51,$K5796&lt;=67),"Drizzle",AND($K5796&gt;=71,$K5796&lt;=77),"Snow",AND($K5796&gt;=80,$K5796&lt;=82),"Rain Showers",AND($K5796&gt;=95,$K5796&lt;=99),"Thunderstorm",TRUE,"Cloudy"))</f>
        <v/>
      </c>
      <c r="G5796" s="3" t="str" cm="1">
        <f t="array" ref="G5796">IF($A5796="","",INDEX(OpenMeteoAPI[TemperatureC],ROWS($G$2:G5796)))</f>
        <v/>
      </c>
      <c r="H5796" s="4" t="str" cm="1">
        <f t="array" ref="H5796">IF($A5796="","",INDEX(OpenMeteoAPI[RelativeHumidityPct],ROWS($H$2:H5796))/100)</f>
        <v/>
      </c>
      <c r="I5796" s="4" t="str" cm="1">
        <f t="array" ref="I5796">IF($A5796="","",INDEX(OpenMeteoAPI[PrecipitationProbabilityPct],ROWS($I$2:I5796))/100)</f>
        <v/>
      </c>
      <c r="J5796" s="3" t="str" cm="1">
        <f t="array" ref="J5796">IF($A5796="","",INDEX(OpenMeteoAPI[PrecipitationMM],ROWS($J$2:J5796)))</f>
        <v/>
      </c>
      <c r="K5796" t="str" cm="1">
        <f t="array" ref="K5796">IF($A5796="","",INDEX(OpenMeteoAPI[WeatherCode],ROWS($K$2:K5796)))</f>
        <v/>
      </c>
      <c r="L5796" s="3" t="str" cm="1">
        <f t="array" ref="L5796">IF($A5796="","",INDEX(OpenMeteoAPI[WindSpeedKMH],ROWS($L$2:L5796)))</f>
        <v/>
      </c>
    </row>
    <row r="5797" spans="1:12">
      <c r="A5797" t="str" cm="1">
        <f t="array" ref="A5797">IFERROR(INDEX(OpenMeteoAPI[City],ROWS($A$2:A5797))&amp;", "&amp;INDEX(OpenMeteoAPI[CountryCode],ROWS($A$2:A5797)),"")</f>
        <v/>
      </c>
      <c r="B5797" t="str" cm="1">
        <f t="array" ref="B5797">IF($A5797="","",INDEX(OpenMeteoAPI[LocationID],ROWS($B$2:B5797)))</f>
        <v/>
      </c>
      <c r="C5797" s="5" t="str" cm="1">
        <f t="array" ref="C5797">IF($A5797="","",INDEX(OpenMeteoAPI[ForecastDateTime],ROWS($C$2:C5797)))</f>
        <v/>
      </c>
      <c r="D5797" t="str">
        <f t="shared" si="90"/>
        <v/>
      </c>
      <c r="E5797" t="str" cm="1">
        <f t="array" ref="E5797">IF($K5797="","",_xlfn.IFS($K5797=0,_xlfn.UNICHAR(9728),$K5797&lt;=3,_xlfn.UNICHAR(9729),OR($K5797=45,$K5797=48),"~",AND($K5797&gt;=51,$K5797&lt;=67),_xlfn.UNICHAR(9748),AND($K5797&gt;=71,$K5797&lt;=77),_xlfn.UNICHAR(10052),AND($K5797&gt;=80,$K5797&lt;=82),_xlfn.UNICHAR(9748),AND($K5797&gt;=95,$K5797&lt;=99),_xlfn.UNICHAR(9889),TRUE,_xlfn.UNICHAR(9729)))</f>
        <v/>
      </c>
      <c r="F5797" t="str" cm="1">
        <f t="array" ref="F5797">IF($K5797="","",_xlfn.IFS($K5797=0,"Clear",$K5797&lt;=3,"Partly Cloudy",OR($K5797=45,$K5797=48),"Fog",AND($K5797&gt;=51,$K5797&lt;=67),"Drizzle",AND($K5797&gt;=71,$K5797&lt;=77),"Snow",AND($K5797&gt;=80,$K5797&lt;=82),"Rain Showers",AND($K5797&gt;=95,$K5797&lt;=99),"Thunderstorm",TRUE,"Cloudy"))</f>
        <v/>
      </c>
      <c r="G5797" s="3" t="str" cm="1">
        <f t="array" ref="G5797">IF($A5797="","",INDEX(OpenMeteoAPI[TemperatureC],ROWS($G$2:G5797)))</f>
        <v/>
      </c>
      <c r="H5797" s="4" t="str" cm="1">
        <f t="array" ref="H5797">IF($A5797="","",INDEX(OpenMeteoAPI[RelativeHumidityPct],ROWS($H$2:H5797))/100)</f>
        <v/>
      </c>
      <c r="I5797" s="4" t="str" cm="1">
        <f t="array" ref="I5797">IF($A5797="","",INDEX(OpenMeteoAPI[PrecipitationProbabilityPct],ROWS($I$2:I5797))/100)</f>
        <v/>
      </c>
      <c r="J5797" s="3" t="str" cm="1">
        <f t="array" ref="J5797">IF($A5797="","",INDEX(OpenMeteoAPI[PrecipitationMM],ROWS($J$2:J5797)))</f>
        <v/>
      </c>
      <c r="K5797" t="str" cm="1">
        <f t="array" ref="K5797">IF($A5797="","",INDEX(OpenMeteoAPI[WeatherCode],ROWS($K$2:K5797)))</f>
        <v/>
      </c>
      <c r="L5797" s="3" t="str" cm="1">
        <f t="array" ref="L5797">IF($A5797="","",INDEX(OpenMeteoAPI[WindSpeedKMH],ROWS($L$2:L5797)))</f>
        <v/>
      </c>
    </row>
    <row r="5798" spans="1:12">
      <c r="A5798" t="str" cm="1">
        <f t="array" ref="A5798">IFERROR(INDEX(OpenMeteoAPI[City],ROWS($A$2:A5798))&amp;", "&amp;INDEX(OpenMeteoAPI[CountryCode],ROWS($A$2:A5798)),"")</f>
        <v/>
      </c>
      <c r="B5798" t="str" cm="1">
        <f t="array" ref="B5798">IF($A5798="","",INDEX(OpenMeteoAPI[LocationID],ROWS($B$2:B5798)))</f>
        <v/>
      </c>
      <c r="C5798" s="5" t="str" cm="1">
        <f t="array" ref="C5798">IF($A5798="","",INDEX(OpenMeteoAPI[ForecastDateTime],ROWS($C$2:C5798)))</f>
        <v/>
      </c>
      <c r="D5798" t="str">
        <f t="shared" si="90"/>
        <v/>
      </c>
      <c r="E5798" t="str" cm="1">
        <f t="array" ref="E5798">IF($K5798="","",_xlfn.IFS($K5798=0,_xlfn.UNICHAR(9728),$K5798&lt;=3,_xlfn.UNICHAR(9729),OR($K5798=45,$K5798=48),"~",AND($K5798&gt;=51,$K5798&lt;=67),_xlfn.UNICHAR(9748),AND($K5798&gt;=71,$K5798&lt;=77),_xlfn.UNICHAR(10052),AND($K5798&gt;=80,$K5798&lt;=82),_xlfn.UNICHAR(9748),AND($K5798&gt;=95,$K5798&lt;=99),_xlfn.UNICHAR(9889),TRUE,_xlfn.UNICHAR(9729)))</f>
        <v/>
      </c>
      <c r="F5798" t="str" cm="1">
        <f t="array" ref="F5798">IF($K5798="","",_xlfn.IFS($K5798=0,"Clear",$K5798&lt;=3,"Partly Cloudy",OR($K5798=45,$K5798=48),"Fog",AND($K5798&gt;=51,$K5798&lt;=67),"Drizzle",AND($K5798&gt;=71,$K5798&lt;=77),"Snow",AND($K5798&gt;=80,$K5798&lt;=82),"Rain Showers",AND($K5798&gt;=95,$K5798&lt;=99),"Thunderstorm",TRUE,"Cloudy"))</f>
        <v/>
      </c>
      <c r="G5798" s="3" t="str" cm="1">
        <f t="array" ref="G5798">IF($A5798="","",INDEX(OpenMeteoAPI[TemperatureC],ROWS($G$2:G5798)))</f>
        <v/>
      </c>
      <c r="H5798" s="4" t="str" cm="1">
        <f t="array" ref="H5798">IF($A5798="","",INDEX(OpenMeteoAPI[RelativeHumidityPct],ROWS($H$2:H5798))/100)</f>
        <v/>
      </c>
      <c r="I5798" s="4" t="str" cm="1">
        <f t="array" ref="I5798">IF($A5798="","",INDEX(OpenMeteoAPI[PrecipitationProbabilityPct],ROWS($I$2:I5798))/100)</f>
        <v/>
      </c>
      <c r="J5798" s="3" t="str" cm="1">
        <f t="array" ref="J5798">IF($A5798="","",INDEX(OpenMeteoAPI[PrecipitationMM],ROWS($J$2:J5798)))</f>
        <v/>
      </c>
      <c r="K5798" t="str" cm="1">
        <f t="array" ref="K5798">IF($A5798="","",INDEX(OpenMeteoAPI[WeatherCode],ROWS($K$2:K5798)))</f>
        <v/>
      </c>
      <c r="L5798" s="3" t="str" cm="1">
        <f t="array" ref="L5798">IF($A5798="","",INDEX(OpenMeteoAPI[WindSpeedKMH],ROWS($L$2:L5798)))</f>
        <v/>
      </c>
    </row>
    <row r="5799" spans="1:12">
      <c r="A5799" t="str" cm="1">
        <f t="array" ref="A5799">IFERROR(INDEX(OpenMeteoAPI[City],ROWS($A$2:A5799))&amp;", "&amp;INDEX(OpenMeteoAPI[CountryCode],ROWS($A$2:A5799)),"")</f>
        <v/>
      </c>
      <c r="B5799" t="str" cm="1">
        <f t="array" ref="B5799">IF($A5799="","",INDEX(OpenMeteoAPI[LocationID],ROWS($B$2:B5799)))</f>
        <v/>
      </c>
      <c r="C5799" s="5" t="str" cm="1">
        <f t="array" ref="C5799">IF($A5799="","",INDEX(OpenMeteoAPI[ForecastDateTime],ROWS($C$2:C5799)))</f>
        <v/>
      </c>
      <c r="D5799" t="str">
        <f t="shared" si="90"/>
        <v/>
      </c>
      <c r="E5799" t="str" cm="1">
        <f t="array" ref="E5799">IF($K5799="","",_xlfn.IFS($K5799=0,_xlfn.UNICHAR(9728),$K5799&lt;=3,_xlfn.UNICHAR(9729),OR($K5799=45,$K5799=48),"~",AND($K5799&gt;=51,$K5799&lt;=67),_xlfn.UNICHAR(9748),AND($K5799&gt;=71,$K5799&lt;=77),_xlfn.UNICHAR(10052),AND($K5799&gt;=80,$K5799&lt;=82),_xlfn.UNICHAR(9748),AND($K5799&gt;=95,$K5799&lt;=99),_xlfn.UNICHAR(9889),TRUE,_xlfn.UNICHAR(9729)))</f>
        <v/>
      </c>
      <c r="F5799" t="str" cm="1">
        <f t="array" ref="F5799">IF($K5799="","",_xlfn.IFS($K5799=0,"Clear",$K5799&lt;=3,"Partly Cloudy",OR($K5799=45,$K5799=48),"Fog",AND($K5799&gt;=51,$K5799&lt;=67),"Drizzle",AND($K5799&gt;=71,$K5799&lt;=77),"Snow",AND($K5799&gt;=80,$K5799&lt;=82),"Rain Showers",AND($K5799&gt;=95,$K5799&lt;=99),"Thunderstorm",TRUE,"Cloudy"))</f>
        <v/>
      </c>
      <c r="G5799" s="3" t="str" cm="1">
        <f t="array" ref="G5799">IF($A5799="","",INDEX(OpenMeteoAPI[TemperatureC],ROWS($G$2:G5799)))</f>
        <v/>
      </c>
      <c r="H5799" s="4" t="str" cm="1">
        <f t="array" ref="H5799">IF($A5799="","",INDEX(OpenMeteoAPI[RelativeHumidityPct],ROWS($H$2:H5799))/100)</f>
        <v/>
      </c>
      <c r="I5799" s="4" t="str" cm="1">
        <f t="array" ref="I5799">IF($A5799="","",INDEX(OpenMeteoAPI[PrecipitationProbabilityPct],ROWS($I$2:I5799))/100)</f>
        <v/>
      </c>
      <c r="J5799" s="3" t="str" cm="1">
        <f t="array" ref="J5799">IF($A5799="","",INDEX(OpenMeteoAPI[PrecipitationMM],ROWS($J$2:J5799)))</f>
        <v/>
      </c>
      <c r="K5799" t="str" cm="1">
        <f t="array" ref="K5799">IF($A5799="","",INDEX(OpenMeteoAPI[WeatherCode],ROWS($K$2:K5799)))</f>
        <v/>
      </c>
      <c r="L5799" s="3" t="str" cm="1">
        <f t="array" ref="L5799">IF($A5799="","",INDEX(OpenMeteoAPI[WindSpeedKMH],ROWS($L$2:L5799)))</f>
        <v/>
      </c>
    </row>
    <row r="5800" spans="1:12">
      <c r="A5800" t="str" cm="1">
        <f t="array" ref="A5800">IFERROR(INDEX(OpenMeteoAPI[City],ROWS($A$2:A5800))&amp;", "&amp;INDEX(OpenMeteoAPI[CountryCode],ROWS($A$2:A5800)),"")</f>
        <v/>
      </c>
      <c r="B5800" t="str" cm="1">
        <f t="array" ref="B5800">IF($A5800="","",INDEX(OpenMeteoAPI[LocationID],ROWS($B$2:B5800)))</f>
        <v/>
      </c>
      <c r="C5800" s="5" t="str" cm="1">
        <f t="array" ref="C5800">IF($A5800="","",INDEX(OpenMeteoAPI[ForecastDateTime],ROWS($C$2:C5800)))</f>
        <v/>
      </c>
      <c r="D5800" t="str">
        <f t="shared" si="90"/>
        <v/>
      </c>
      <c r="E5800" t="str" cm="1">
        <f t="array" ref="E5800">IF($K5800="","",_xlfn.IFS($K5800=0,_xlfn.UNICHAR(9728),$K5800&lt;=3,_xlfn.UNICHAR(9729),OR($K5800=45,$K5800=48),"~",AND($K5800&gt;=51,$K5800&lt;=67),_xlfn.UNICHAR(9748),AND($K5800&gt;=71,$K5800&lt;=77),_xlfn.UNICHAR(10052),AND($K5800&gt;=80,$K5800&lt;=82),_xlfn.UNICHAR(9748),AND($K5800&gt;=95,$K5800&lt;=99),_xlfn.UNICHAR(9889),TRUE,_xlfn.UNICHAR(9729)))</f>
        <v/>
      </c>
      <c r="F5800" t="str" cm="1">
        <f t="array" ref="F5800">IF($K5800="","",_xlfn.IFS($K5800=0,"Clear",$K5800&lt;=3,"Partly Cloudy",OR($K5800=45,$K5800=48),"Fog",AND($K5800&gt;=51,$K5800&lt;=67),"Drizzle",AND($K5800&gt;=71,$K5800&lt;=77),"Snow",AND($K5800&gt;=80,$K5800&lt;=82),"Rain Showers",AND($K5800&gt;=95,$K5800&lt;=99),"Thunderstorm",TRUE,"Cloudy"))</f>
        <v/>
      </c>
      <c r="G5800" s="3" t="str" cm="1">
        <f t="array" ref="G5800">IF($A5800="","",INDEX(OpenMeteoAPI[TemperatureC],ROWS($G$2:G5800)))</f>
        <v/>
      </c>
      <c r="H5800" s="4" t="str" cm="1">
        <f t="array" ref="H5800">IF($A5800="","",INDEX(OpenMeteoAPI[RelativeHumidityPct],ROWS($H$2:H5800))/100)</f>
        <v/>
      </c>
      <c r="I5800" s="4" t="str" cm="1">
        <f t="array" ref="I5800">IF($A5800="","",INDEX(OpenMeteoAPI[PrecipitationProbabilityPct],ROWS($I$2:I5800))/100)</f>
        <v/>
      </c>
      <c r="J5800" s="3" t="str" cm="1">
        <f t="array" ref="J5800">IF($A5800="","",INDEX(OpenMeteoAPI[PrecipitationMM],ROWS($J$2:J5800)))</f>
        <v/>
      </c>
      <c r="K5800" t="str" cm="1">
        <f t="array" ref="K5800">IF($A5800="","",INDEX(OpenMeteoAPI[WeatherCode],ROWS($K$2:K5800)))</f>
        <v/>
      </c>
      <c r="L5800" s="3" t="str" cm="1">
        <f t="array" ref="L5800">IF($A5800="","",INDEX(OpenMeteoAPI[WindSpeedKMH],ROWS($L$2:L5800)))</f>
        <v/>
      </c>
    </row>
    <row r="5801" spans="1:12">
      <c r="A5801" t="str" cm="1">
        <f t="array" ref="A5801">IFERROR(INDEX(OpenMeteoAPI[City],ROWS($A$2:A5801))&amp;", "&amp;INDEX(OpenMeteoAPI[CountryCode],ROWS($A$2:A5801)),"")</f>
        <v/>
      </c>
      <c r="B5801" t="str" cm="1">
        <f t="array" ref="B5801">IF($A5801="","",INDEX(OpenMeteoAPI[LocationID],ROWS($B$2:B5801)))</f>
        <v/>
      </c>
      <c r="C5801" s="5" t="str" cm="1">
        <f t="array" ref="C5801">IF($A5801="","",INDEX(OpenMeteoAPI[ForecastDateTime],ROWS($C$2:C5801)))</f>
        <v/>
      </c>
      <c r="D5801" t="str">
        <f t="shared" si="90"/>
        <v/>
      </c>
      <c r="E5801" t="str" cm="1">
        <f t="array" ref="E5801">IF($K5801="","",_xlfn.IFS($K5801=0,_xlfn.UNICHAR(9728),$K5801&lt;=3,_xlfn.UNICHAR(9729),OR($K5801=45,$K5801=48),"~",AND($K5801&gt;=51,$K5801&lt;=67),_xlfn.UNICHAR(9748),AND($K5801&gt;=71,$K5801&lt;=77),_xlfn.UNICHAR(10052),AND($K5801&gt;=80,$K5801&lt;=82),_xlfn.UNICHAR(9748),AND($K5801&gt;=95,$K5801&lt;=99),_xlfn.UNICHAR(9889),TRUE,_xlfn.UNICHAR(9729)))</f>
        <v/>
      </c>
      <c r="F5801" t="str" cm="1">
        <f t="array" ref="F5801">IF($K5801="","",_xlfn.IFS($K5801=0,"Clear",$K5801&lt;=3,"Partly Cloudy",OR($K5801=45,$K5801=48),"Fog",AND($K5801&gt;=51,$K5801&lt;=67),"Drizzle",AND($K5801&gt;=71,$K5801&lt;=77),"Snow",AND($K5801&gt;=80,$K5801&lt;=82),"Rain Showers",AND($K5801&gt;=95,$K5801&lt;=99),"Thunderstorm",TRUE,"Cloudy"))</f>
        <v/>
      </c>
      <c r="G5801" s="3" t="str" cm="1">
        <f t="array" ref="G5801">IF($A5801="","",INDEX(OpenMeteoAPI[TemperatureC],ROWS($G$2:G5801)))</f>
        <v/>
      </c>
      <c r="H5801" s="4" t="str" cm="1">
        <f t="array" ref="H5801">IF($A5801="","",INDEX(OpenMeteoAPI[RelativeHumidityPct],ROWS($H$2:H5801))/100)</f>
        <v/>
      </c>
      <c r="I5801" s="4" t="str" cm="1">
        <f t="array" ref="I5801">IF($A5801="","",INDEX(OpenMeteoAPI[PrecipitationProbabilityPct],ROWS($I$2:I5801))/100)</f>
        <v/>
      </c>
      <c r="J5801" s="3" t="str" cm="1">
        <f t="array" ref="J5801">IF($A5801="","",INDEX(OpenMeteoAPI[PrecipitationMM],ROWS($J$2:J5801)))</f>
        <v/>
      </c>
      <c r="K5801" t="str" cm="1">
        <f t="array" ref="K5801">IF($A5801="","",INDEX(OpenMeteoAPI[WeatherCode],ROWS($K$2:K5801)))</f>
        <v/>
      </c>
      <c r="L5801" s="3" t="str" cm="1">
        <f t="array" ref="L5801">IF($A5801="","",INDEX(OpenMeteoAPI[WindSpeedKMH],ROWS($L$2:L5801)))</f>
        <v/>
      </c>
    </row>
    <row r="5802" spans="1:12">
      <c r="A5802" t="str" cm="1">
        <f t="array" ref="A5802">IFERROR(INDEX(OpenMeteoAPI[City],ROWS($A$2:A5802))&amp;", "&amp;INDEX(OpenMeteoAPI[CountryCode],ROWS($A$2:A5802)),"")</f>
        <v/>
      </c>
      <c r="B5802" t="str" cm="1">
        <f t="array" ref="B5802">IF($A5802="","",INDEX(OpenMeteoAPI[LocationID],ROWS($B$2:B5802)))</f>
        <v/>
      </c>
      <c r="C5802" s="5" t="str" cm="1">
        <f t="array" ref="C5802">IF($A5802="","",INDEX(OpenMeteoAPI[ForecastDateTime],ROWS($C$2:C5802)))</f>
        <v/>
      </c>
      <c r="D5802" t="str">
        <f t="shared" si="90"/>
        <v/>
      </c>
      <c r="E5802" t="str" cm="1">
        <f t="array" ref="E5802">IF($K5802="","",_xlfn.IFS($K5802=0,_xlfn.UNICHAR(9728),$K5802&lt;=3,_xlfn.UNICHAR(9729),OR($K5802=45,$K5802=48),"~",AND($K5802&gt;=51,$K5802&lt;=67),_xlfn.UNICHAR(9748),AND($K5802&gt;=71,$K5802&lt;=77),_xlfn.UNICHAR(10052),AND($K5802&gt;=80,$K5802&lt;=82),_xlfn.UNICHAR(9748),AND($K5802&gt;=95,$K5802&lt;=99),_xlfn.UNICHAR(9889),TRUE,_xlfn.UNICHAR(9729)))</f>
        <v/>
      </c>
      <c r="F5802" t="str" cm="1">
        <f t="array" ref="F5802">IF($K5802="","",_xlfn.IFS($K5802=0,"Clear",$K5802&lt;=3,"Partly Cloudy",OR($K5802=45,$K5802=48),"Fog",AND($K5802&gt;=51,$K5802&lt;=67),"Drizzle",AND($K5802&gt;=71,$K5802&lt;=77),"Snow",AND($K5802&gt;=80,$K5802&lt;=82),"Rain Showers",AND($K5802&gt;=95,$K5802&lt;=99),"Thunderstorm",TRUE,"Cloudy"))</f>
        <v/>
      </c>
      <c r="G5802" s="3" t="str" cm="1">
        <f t="array" ref="G5802">IF($A5802="","",INDEX(OpenMeteoAPI[TemperatureC],ROWS($G$2:G5802)))</f>
        <v/>
      </c>
      <c r="H5802" s="4" t="str" cm="1">
        <f t="array" ref="H5802">IF($A5802="","",INDEX(OpenMeteoAPI[RelativeHumidityPct],ROWS($H$2:H5802))/100)</f>
        <v/>
      </c>
      <c r="I5802" s="4" t="str" cm="1">
        <f t="array" ref="I5802">IF($A5802="","",INDEX(OpenMeteoAPI[PrecipitationProbabilityPct],ROWS($I$2:I5802))/100)</f>
        <v/>
      </c>
      <c r="J5802" s="3" t="str" cm="1">
        <f t="array" ref="J5802">IF($A5802="","",INDEX(OpenMeteoAPI[PrecipitationMM],ROWS($J$2:J5802)))</f>
        <v/>
      </c>
      <c r="K5802" t="str" cm="1">
        <f t="array" ref="K5802">IF($A5802="","",INDEX(OpenMeteoAPI[WeatherCode],ROWS($K$2:K5802)))</f>
        <v/>
      </c>
      <c r="L5802" s="3" t="str" cm="1">
        <f t="array" ref="L5802">IF($A5802="","",INDEX(OpenMeteoAPI[WindSpeedKMH],ROWS($L$2:L5802)))</f>
        <v/>
      </c>
    </row>
    <row r="5803" spans="1:12">
      <c r="A5803" t="str" cm="1">
        <f t="array" ref="A5803">IFERROR(INDEX(OpenMeteoAPI[City],ROWS($A$2:A5803))&amp;", "&amp;INDEX(OpenMeteoAPI[CountryCode],ROWS($A$2:A5803)),"")</f>
        <v/>
      </c>
      <c r="B5803" t="str" cm="1">
        <f t="array" ref="B5803">IF($A5803="","",INDEX(OpenMeteoAPI[LocationID],ROWS($B$2:B5803)))</f>
        <v/>
      </c>
      <c r="C5803" s="5" t="str" cm="1">
        <f t="array" ref="C5803">IF($A5803="","",INDEX(OpenMeteoAPI[ForecastDateTime],ROWS($C$2:C5803)))</f>
        <v/>
      </c>
      <c r="D5803" t="str">
        <f t="shared" si="90"/>
        <v/>
      </c>
      <c r="E5803" t="str" cm="1">
        <f t="array" ref="E5803">IF($K5803="","",_xlfn.IFS($K5803=0,_xlfn.UNICHAR(9728),$K5803&lt;=3,_xlfn.UNICHAR(9729),OR($K5803=45,$K5803=48),"~",AND($K5803&gt;=51,$K5803&lt;=67),_xlfn.UNICHAR(9748),AND($K5803&gt;=71,$K5803&lt;=77),_xlfn.UNICHAR(10052),AND($K5803&gt;=80,$K5803&lt;=82),_xlfn.UNICHAR(9748),AND($K5803&gt;=95,$K5803&lt;=99),_xlfn.UNICHAR(9889),TRUE,_xlfn.UNICHAR(9729)))</f>
        <v/>
      </c>
      <c r="F5803" t="str" cm="1">
        <f t="array" ref="F5803">IF($K5803="","",_xlfn.IFS($K5803=0,"Clear",$K5803&lt;=3,"Partly Cloudy",OR($K5803=45,$K5803=48),"Fog",AND($K5803&gt;=51,$K5803&lt;=67),"Drizzle",AND($K5803&gt;=71,$K5803&lt;=77),"Snow",AND($K5803&gt;=80,$K5803&lt;=82),"Rain Showers",AND($K5803&gt;=95,$K5803&lt;=99),"Thunderstorm",TRUE,"Cloudy"))</f>
        <v/>
      </c>
      <c r="G5803" s="3" t="str" cm="1">
        <f t="array" ref="G5803">IF($A5803="","",INDEX(OpenMeteoAPI[TemperatureC],ROWS($G$2:G5803)))</f>
        <v/>
      </c>
      <c r="H5803" s="4" t="str" cm="1">
        <f t="array" ref="H5803">IF($A5803="","",INDEX(OpenMeteoAPI[RelativeHumidityPct],ROWS($H$2:H5803))/100)</f>
        <v/>
      </c>
      <c r="I5803" s="4" t="str" cm="1">
        <f t="array" ref="I5803">IF($A5803="","",INDEX(OpenMeteoAPI[PrecipitationProbabilityPct],ROWS($I$2:I5803))/100)</f>
        <v/>
      </c>
      <c r="J5803" s="3" t="str" cm="1">
        <f t="array" ref="J5803">IF($A5803="","",INDEX(OpenMeteoAPI[PrecipitationMM],ROWS($J$2:J5803)))</f>
        <v/>
      </c>
      <c r="K5803" t="str" cm="1">
        <f t="array" ref="K5803">IF($A5803="","",INDEX(OpenMeteoAPI[WeatherCode],ROWS($K$2:K5803)))</f>
        <v/>
      </c>
      <c r="L5803" s="3" t="str" cm="1">
        <f t="array" ref="L5803">IF($A5803="","",INDEX(OpenMeteoAPI[WindSpeedKMH],ROWS($L$2:L5803)))</f>
        <v/>
      </c>
    </row>
    <row r="5804" spans="1:12">
      <c r="A5804" t="str" cm="1">
        <f t="array" ref="A5804">IFERROR(INDEX(OpenMeteoAPI[City],ROWS($A$2:A5804))&amp;", "&amp;INDEX(OpenMeteoAPI[CountryCode],ROWS($A$2:A5804)),"")</f>
        <v/>
      </c>
      <c r="B5804" t="str" cm="1">
        <f t="array" ref="B5804">IF($A5804="","",INDEX(OpenMeteoAPI[LocationID],ROWS($B$2:B5804)))</f>
        <v/>
      </c>
      <c r="C5804" s="5" t="str" cm="1">
        <f t="array" ref="C5804">IF($A5804="","",INDEX(OpenMeteoAPI[ForecastDateTime],ROWS($C$2:C5804)))</f>
        <v/>
      </c>
      <c r="D5804" t="str">
        <f t="shared" si="90"/>
        <v/>
      </c>
      <c r="E5804" t="str" cm="1">
        <f t="array" ref="E5804">IF($K5804="","",_xlfn.IFS($K5804=0,_xlfn.UNICHAR(9728),$K5804&lt;=3,_xlfn.UNICHAR(9729),OR($K5804=45,$K5804=48),"~",AND($K5804&gt;=51,$K5804&lt;=67),_xlfn.UNICHAR(9748),AND($K5804&gt;=71,$K5804&lt;=77),_xlfn.UNICHAR(10052),AND($K5804&gt;=80,$K5804&lt;=82),_xlfn.UNICHAR(9748),AND($K5804&gt;=95,$K5804&lt;=99),_xlfn.UNICHAR(9889),TRUE,_xlfn.UNICHAR(9729)))</f>
        <v/>
      </c>
      <c r="F5804" t="str" cm="1">
        <f t="array" ref="F5804">IF($K5804="","",_xlfn.IFS($K5804=0,"Clear",$K5804&lt;=3,"Partly Cloudy",OR($K5804=45,$K5804=48),"Fog",AND($K5804&gt;=51,$K5804&lt;=67),"Drizzle",AND($K5804&gt;=71,$K5804&lt;=77),"Snow",AND($K5804&gt;=80,$K5804&lt;=82),"Rain Showers",AND($K5804&gt;=95,$K5804&lt;=99),"Thunderstorm",TRUE,"Cloudy"))</f>
        <v/>
      </c>
      <c r="G5804" s="3" t="str" cm="1">
        <f t="array" ref="G5804">IF($A5804="","",INDEX(OpenMeteoAPI[TemperatureC],ROWS($G$2:G5804)))</f>
        <v/>
      </c>
      <c r="H5804" s="4" t="str" cm="1">
        <f t="array" ref="H5804">IF($A5804="","",INDEX(OpenMeteoAPI[RelativeHumidityPct],ROWS($H$2:H5804))/100)</f>
        <v/>
      </c>
      <c r="I5804" s="4" t="str" cm="1">
        <f t="array" ref="I5804">IF($A5804="","",INDEX(OpenMeteoAPI[PrecipitationProbabilityPct],ROWS($I$2:I5804))/100)</f>
        <v/>
      </c>
      <c r="J5804" s="3" t="str" cm="1">
        <f t="array" ref="J5804">IF($A5804="","",INDEX(OpenMeteoAPI[PrecipitationMM],ROWS($J$2:J5804)))</f>
        <v/>
      </c>
      <c r="K5804" t="str" cm="1">
        <f t="array" ref="K5804">IF($A5804="","",INDEX(OpenMeteoAPI[WeatherCode],ROWS($K$2:K5804)))</f>
        <v/>
      </c>
      <c r="L5804" s="3" t="str" cm="1">
        <f t="array" ref="L5804">IF($A5804="","",INDEX(OpenMeteoAPI[WindSpeedKMH],ROWS($L$2:L5804)))</f>
        <v/>
      </c>
    </row>
    <row r="5805" spans="1:12">
      <c r="A5805" t="str" cm="1">
        <f t="array" ref="A5805">IFERROR(INDEX(OpenMeteoAPI[City],ROWS($A$2:A5805))&amp;", "&amp;INDEX(OpenMeteoAPI[CountryCode],ROWS($A$2:A5805)),"")</f>
        <v/>
      </c>
      <c r="B5805" t="str" cm="1">
        <f t="array" ref="B5805">IF($A5805="","",INDEX(OpenMeteoAPI[LocationID],ROWS($B$2:B5805)))</f>
        <v/>
      </c>
      <c r="C5805" s="5" t="str" cm="1">
        <f t="array" ref="C5805">IF($A5805="","",INDEX(OpenMeteoAPI[ForecastDateTime],ROWS($C$2:C5805)))</f>
        <v/>
      </c>
      <c r="D5805" t="str">
        <f t="shared" si="90"/>
        <v/>
      </c>
      <c r="E5805" t="str" cm="1">
        <f t="array" ref="E5805">IF($K5805="","",_xlfn.IFS($K5805=0,_xlfn.UNICHAR(9728),$K5805&lt;=3,_xlfn.UNICHAR(9729),OR($K5805=45,$K5805=48),"~",AND($K5805&gt;=51,$K5805&lt;=67),_xlfn.UNICHAR(9748),AND($K5805&gt;=71,$K5805&lt;=77),_xlfn.UNICHAR(10052),AND($K5805&gt;=80,$K5805&lt;=82),_xlfn.UNICHAR(9748),AND($K5805&gt;=95,$K5805&lt;=99),_xlfn.UNICHAR(9889),TRUE,_xlfn.UNICHAR(9729)))</f>
        <v/>
      </c>
      <c r="F5805" t="str" cm="1">
        <f t="array" ref="F5805">IF($K5805="","",_xlfn.IFS($K5805=0,"Clear",$K5805&lt;=3,"Partly Cloudy",OR($K5805=45,$K5805=48),"Fog",AND($K5805&gt;=51,$K5805&lt;=67),"Drizzle",AND($K5805&gt;=71,$K5805&lt;=77),"Snow",AND($K5805&gt;=80,$K5805&lt;=82),"Rain Showers",AND($K5805&gt;=95,$K5805&lt;=99),"Thunderstorm",TRUE,"Cloudy"))</f>
        <v/>
      </c>
      <c r="G5805" s="3" t="str" cm="1">
        <f t="array" ref="G5805">IF($A5805="","",INDEX(OpenMeteoAPI[TemperatureC],ROWS($G$2:G5805)))</f>
        <v/>
      </c>
      <c r="H5805" s="4" t="str" cm="1">
        <f t="array" ref="H5805">IF($A5805="","",INDEX(OpenMeteoAPI[RelativeHumidityPct],ROWS($H$2:H5805))/100)</f>
        <v/>
      </c>
      <c r="I5805" s="4" t="str" cm="1">
        <f t="array" ref="I5805">IF($A5805="","",INDEX(OpenMeteoAPI[PrecipitationProbabilityPct],ROWS($I$2:I5805))/100)</f>
        <v/>
      </c>
      <c r="J5805" s="3" t="str" cm="1">
        <f t="array" ref="J5805">IF($A5805="","",INDEX(OpenMeteoAPI[PrecipitationMM],ROWS($J$2:J5805)))</f>
        <v/>
      </c>
      <c r="K5805" t="str" cm="1">
        <f t="array" ref="K5805">IF($A5805="","",INDEX(OpenMeteoAPI[WeatherCode],ROWS($K$2:K5805)))</f>
        <v/>
      </c>
      <c r="L5805" s="3" t="str" cm="1">
        <f t="array" ref="L5805">IF($A5805="","",INDEX(OpenMeteoAPI[WindSpeedKMH],ROWS($L$2:L5805)))</f>
        <v/>
      </c>
    </row>
    <row r="5806" spans="1:12">
      <c r="A5806" t="str" cm="1">
        <f t="array" ref="A5806">IFERROR(INDEX(OpenMeteoAPI[City],ROWS($A$2:A5806))&amp;", "&amp;INDEX(OpenMeteoAPI[CountryCode],ROWS($A$2:A5806)),"")</f>
        <v/>
      </c>
      <c r="B5806" t="str" cm="1">
        <f t="array" ref="B5806">IF($A5806="","",INDEX(OpenMeteoAPI[LocationID],ROWS($B$2:B5806)))</f>
        <v/>
      </c>
      <c r="C5806" s="5" t="str" cm="1">
        <f t="array" ref="C5806">IF($A5806="","",INDEX(OpenMeteoAPI[ForecastDateTime],ROWS($C$2:C5806)))</f>
        <v/>
      </c>
      <c r="D5806" t="str">
        <f t="shared" si="90"/>
        <v/>
      </c>
      <c r="E5806" t="str" cm="1">
        <f t="array" ref="E5806">IF($K5806="","",_xlfn.IFS($K5806=0,_xlfn.UNICHAR(9728),$K5806&lt;=3,_xlfn.UNICHAR(9729),OR($K5806=45,$K5806=48),"~",AND($K5806&gt;=51,$K5806&lt;=67),_xlfn.UNICHAR(9748),AND($K5806&gt;=71,$K5806&lt;=77),_xlfn.UNICHAR(10052),AND($K5806&gt;=80,$K5806&lt;=82),_xlfn.UNICHAR(9748),AND($K5806&gt;=95,$K5806&lt;=99),_xlfn.UNICHAR(9889),TRUE,_xlfn.UNICHAR(9729)))</f>
        <v/>
      </c>
      <c r="F5806" t="str" cm="1">
        <f t="array" ref="F5806">IF($K5806="","",_xlfn.IFS($K5806=0,"Clear",$K5806&lt;=3,"Partly Cloudy",OR($K5806=45,$K5806=48),"Fog",AND($K5806&gt;=51,$K5806&lt;=67),"Drizzle",AND($K5806&gt;=71,$K5806&lt;=77),"Snow",AND($K5806&gt;=80,$K5806&lt;=82),"Rain Showers",AND($K5806&gt;=95,$K5806&lt;=99),"Thunderstorm",TRUE,"Cloudy"))</f>
        <v/>
      </c>
      <c r="G5806" s="3" t="str" cm="1">
        <f t="array" ref="G5806">IF($A5806="","",INDEX(OpenMeteoAPI[TemperatureC],ROWS($G$2:G5806)))</f>
        <v/>
      </c>
      <c r="H5806" s="4" t="str" cm="1">
        <f t="array" ref="H5806">IF($A5806="","",INDEX(OpenMeteoAPI[RelativeHumidityPct],ROWS($H$2:H5806))/100)</f>
        <v/>
      </c>
      <c r="I5806" s="4" t="str" cm="1">
        <f t="array" ref="I5806">IF($A5806="","",INDEX(OpenMeteoAPI[PrecipitationProbabilityPct],ROWS($I$2:I5806))/100)</f>
        <v/>
      </c>
      <c r="J5806" s="3" t="str" cm="1">
        <f t="array" ref="J5806">IF($A5806="","",INDEX(OpenMeteoAPI[PrecipitationMM],ROWS($J$2:J5806)))</f>
        <v/>
      </c>
      <c r="K5806" t="str" cm="1">
        <f t="array" ref="K5806">IF($A5806="","",INDEX(OpenMeteoAPI[WeatherCode],ROWS($K$2:K5806)))</f>
        <v/>
      </c>
      <c r="L5806" s="3" t="str" cm="1">
        <f t="array" ref="L5806">IF($A5806="","",INDEX(OpenMeteoAPI[WindSpeedKMH],ROWS($L$2:L5806)))</f>
        <v/>
      </c>
    </row>
    <row r="5807" spans="1:12">
      <c r="A5807" t="str" cm="1">
        <f t="array" ref="A5807">IFERROR(INDEX(OpenMeteoAPI[City],ROWS($A$2:A5807))&amp;", "&amp;INDEX(OpenMeteoAPI[CountryCode],ROWS($A$2:A5807)),"")</f>
        <v/>
      </c>
      <c r="B5807" t="str" cm="1">
        <f t="array" ref="B5807">IF($A5807="","",INDEX(OpenMeteoAPI[LocationID],ROWS($B$2:B5807)))</f>
        <v/>
      </c>
      <c r="C5807" s="5" t="str" cm="1">
        <f t="array" ref="C5807">IF($A5807="","",INDEX(OpenMeteoAPI[ForecastDateTime],ROWS($C$2:C5807)))</f>
        <v/>
      </c>
      <c r="D5807" t="str">
        <f t="shared" si="90"/>
        <v/>
      </c>
      <c r="E5807" t="str" cm="1">
        <f t="array" ref="E5807">IF($K5807="","",_xlfn.IFS($K5807=0,_xlfn.UNICHAR(9728),$K5807&lt;=3,_xlfn.UNICHAR(9729),OR($K5807=45,$K5807=48),"~",AND($K5807&gt;=51,$K5807&lt;=67),_xlfn.UNICHAR(9748),AND($K5807&gt;=71,$K5807&lt;=77),_xlfn.UNICHAR(10052),AND($K5807&gt;=80,$K5807&lt;=82),_xlfn.UNICHAR(9748),AND($K5807&gt;=95,$K5807&lt;=99),_xlfn.UNICHAR(9889),TRUE,_xlfn.UNICHAR(9729)))</f>
        <v/>
      </c>
      <c r="F5807" t="str" cm="1">
        <f t="array" ref="F5807">IF($K5807="","",_xlfn.IFS($K5807=0,"Clear",$K5807&lt;=3,"Partly Cloudy",OR($K5807=45,$K5807=48),"Fog",AND($K5807&gt;=51,$K5807&lt;=67),"Drizzle",AND($K5807&gt;=71,$K5807&lt;=77),"Snow",AND($K5807&gt;=80,$K5807&lt;=82),"Rain Showers",AND($K5807&gt;=95,$K5807&lt;=99),"Thunderstorm",TRUE,"Cloudy"))</f>
        <v/>
      </c>
      <c r="G5807" s="3" t="str" cm="1">
        <f t="array" ref="G5807">IF($A5807="","",INDEX(OpenMeteoAPI[TemperatureC],ROWS($G$2:G5807)))</f>
        <v/>
      </c>
      <c r="H5807" s="4" t="str" cm="1">
        <f t="array" ref="H5807">IF($A5807="","",INDEX(OpenMeteoAPI[RelativeHumidityPct],ROWS($H$2:H5807))/100)</f>
        <v/>
      </c>
      <c r="I5807" s="4" t="str" cm="1">
        <f t="array" ref="I5807">IF($A5807="","",INDEX(OpenMeteoAPI[PrecipitationProbabilityPct],ROWS($I$2:I5807))/100)</f>
        <v/>
      </c>
      <c r="J5807" s="3" t="str" cm="1">
        <f t="array" ref="J5807">IF($A5807="","",INDEX(OpenMeteoAPI[PrecipitationMM],ROWS($J$2:J5807)))</f>
        <v/>
      </c>
      <c r="K5807" t="str" cm="1">
        <f t="array" ref="K5807">IF($A5807="","",INDEX(OpenMeteoAPI[WeatherCode],ROWS($K$2:K5807)))</f>
        <v/>
      </c>
      <c r="L5807" s="3" t="str" cm="1">
        <f t="array" ref="L5807">IF($A5807="","",INDEX(OpenMeteoAPI[WindSpeedKMH],ROWS($L$2:L5807)))</f>
        <v/>
      </c>
    </row>
    <row r="5808" spans="1:12">
      <c r="A5808" t="str" cm="1">
        <f t="array" ref="A5808">IFERROR(INDEX(OpenMeteoAPI[City],ROWS($A$2:A5808))&amp;", "&amp;INDEX(OpenMeteoAPI[CountryCode],ROWS($A$2:A5808)),"")</f>
        <v/>
      </c>
      <c r="B5808" t="str" cm="1">
        <f t="array" ref="B5808">IF($A5808="","",INDEX(OpenMeteoAPI[LocationID],ROWS($B$2:B5808)))</f>
        <v/>
      </c>
      <c r="C5808" s="5" t="str" cm="1">
        <f t="array" ref="C5808">IF($A5808="","",INDEX(OpenMeteoAPI[ForecastDateTime],ROWS($C$2:C5808)))</f>
        <v/>
      </c>
      <c r="D5808" t="str">
        <f t="shared" si="90"/>
        <v/>
      </c>
      <c r="E5808" t="str" cm="1">
        <f t="array" ref="E5808">IF($K5808="","",_xlfn.IFS($K5808=0,_xlfn.UNICHAR(9728),$K5808&lt;=3,_xlfn.UNICHAR(9729),OR($K5808=45,$K5808=48),"~",AND($K5808&gt;=51,$K5808&lt;=67),_xlfn.UNICHAR(9748),AND($K5808&gt;=71,$K5808&lt;=77),_xlfn.UNICHAR(10052),AND($K5808&gt;=80,$K5808&lt;=82),_xlfn.UNICHAR(9748),AND($K5808&gt;=95,$K5808&lt;=99),_xlfn.UNICHAR(9889),TRUE,_xlfn.UNICHAR(9729)))</f>
        <v/>
      </c>
      <c r="F5808" t="str" cm="1">
        <f t="array" ref="F5808">IF($K5808="","",_xlfn.IFS($K5808=0,"Clear",$K5808&lt;=3,"Partly Cloudy",OR($K5808=45,$K5808=48),"Fog",AND($K5808&gt;=51,$K5808&lt;=67),"Drizzle",AND($K5808&gt;=71,$K5808&lt;=77),"Snow",AND($K5808&gt;=80,$K5808&lt;=82),"Rain Showers",AND($K5808&gt;=95,$K5808&lt;=99),"Thunderstorm",TRUE,"Cloudy"))</f>
        <v/>
      </c>
      <c r="G5808" s="3" t="str" cm="1">
        <f t="array" ref="G5808">IF($A5808="","",INDEX(OpenMeteoAPI[TemperatureC],ROWS($G$2:G5808)))</f>
        <v/>
      </c>
      <c r="H5808" s="4" t="str" cm="1">
        <f t="array" ref="H5808">IF($A5808="","",INDEX(OpenMeteoAPI[RelativeHumidityPct],ROWS($H$2:H5808))/100)</f>
        <v/>
      </c>
      <c r="I5808" s="4" t="str" cm="1">
        <f t="array" ref="I5808">IF($A5808="","",INDEX(OpenMeteoAPI[PrecipitationProbabilityPct],ROWS($I$2:I5808))/100)</f>
        <v/>
      </c>
      <c r="J5808" s="3" t="str" cm="1">
        <f t="array" ref="J5808">IF($A5808="","",INDEX(OpenMeteoAPI[PrecipitationMM],ROWS($J$2:J5808)))</f>
        <v/>
      </c>
      <c r="K5808" t="str" cm="1">
        <f t="array" ref="K5808">IF($A5808="","",INDEX(OpenMeteoAPI[WeatherCode],ROWS($K$2:K5808)))</f>
        <v/>
      </c>
      <c r="L5808" s="3" t="str" cm="1">
        <f t="array" ref="L5808">IF($A5808="","",INDEX(OpenMeteoAPI[WindSpeedKMH],ROWS($L$2:L5808)))</f>
        <v/>
      </c>
    </row>
    <row r="5809" spans="1:12">
      <c r="A5809" t="str" cm="1">
        <f t="array" ref="A5809">IFERROR(INDEX(OpenMeteoAPI[City],ROWS($A$2:A5809))&amp;", "&amp;INDEX(OpenMeteoAPI[CountryCode],ROWS($A$2:A5809)),"")</f>
        <v/>
      </c>
      <c r="B5809" t="str" cm="1">
        <f t="array" ref="B5809">IF($A5809="","",INDEX(OpenMeteoAPI[LocationID],ROWS($B$2:B5809)))</f>
        <v/>
      </c>
      <c r="C5809" s="5" t="str" cm="1">
        <f t="array" ref="C5809">IF($A5809="","",INDEX(OpenMeteoAPI[ForecastDateTime],ROWS($C$2:C5809)))</f>
        <v/>
      </c>
      <c r="D5809" t="str">
        <f t="shared" si="90"/>
        <v/>
      </c>
      <c r="E5809" t="str" cm="1">
        <f t="array" ref="E5809">IF($K5809="","",_xlfn.IFS($K5809=0,_xlfn.UNICHAR(9728),$K5809&lt;=3,_xlfn.UNICHAR(9729),OR($K5809=45,$K5809=48),"~",AND($K5809&gt;=51,$K5809&lt;=67),_xlfn.UNICHAR(9748),AND($K5809&gt;=71,$K5809&lt;=77),_xlfn.UNICHAR(10052),AND($K5809&gt;=80,$K5809&lt;=82),_xlfn.UNICHAR(9748),AND($K5809&gt;=95,$K5809&lt;=99),_xlfn.UNICHAR(9889),TRUE,_xlfn.UNICHAR(9729)))</f>
        <v/>
      </c>
      <c r="F5809" t="str" cm="1">
        <f t="array" ref="F5809">IF($K5809="","",_xlfn.IFS($K5809=0,"Clear",$K5809&lt;=3,"Partly Cloudy",OR($K5809=45,$K5809=48),"Fog",AND($K5809&gt;=51,$K5809&lt;=67),"Drizzle",AND($K5809&gt;=71,$K5809&lt;=77),"Snow",AND($K5809&gt;=80,$K5809&lt;=82),"Rain Showers",AND($K5809&gt;=95,$K5809&lt;=99),"Thunderstorm",TRUE,"Cloudy"))</f>
        <v/>
      </c>
      <c r="G5809" s="3" t="str" cm="1">
        <f t="array" ref="G5809">IF($A5809="","",INDEX(OpenMeteoAPI[TemperatureC],ROWS($G$2:G5809)))</f>
        <v/>
      </c>
      <c r="H5809" s="4" t="str" cm="1">
        <f t="array" ref="H5809">IF($A5809="","",INDEX(OpenMeteoAPI[RelativeHumidityPct],ROWS($H$2:H5809))/100)</f>
        <v/>
      </c>
      <c r="I5809" s="4" t="str" cm="1">
        <f t="array" ref="I5809">IF($A5809="","",INDEX(OpenMeteoAPI[PrecipitationProbabilityPct],ROWS($I$2:I5809))/100)</f>
        <v/>
      </c>
      <c r="J5809" s="3" t="str" cm="1">
        <f t="array" ref="J5809">IF($A5809="","",INDEX(OpenMeteoAPI[PrecipitationMM],ROWS($J$2:J5809)))</f>
        <v/>
      </c>
      <c r="K5809" t="str" cm="1">
        <f t="array" ref="K5809">IF($A5809="","",INDEX(OpenMeteoAPI[WeatherCode],ROWS($K$2:K5809)))</f>
        <v/>
      </c>
      <c r="L5809" s="3" t="str" cm="1">
        <f t="array" ref="L5809">IF($A5809="","",INDEX(OpenMeteoAPI[WindSpeedKMH],ROWS($L$2:L5809)))</f>
        <v/>
      </c>
    </row>
    <row r="5810" spans="1:12">
      <c r="A5810" t="str" cm="1">
        <f t="array" ref="A5810">IFERROR(INDEX(OpenMeteoAPI[City],ROWS($A$2:A5810))&amp;", "&amp;INDEX(OpenMeteoAPI[CountryCode],ROWS($A$2:A5810)),"")</f>
        <v/>
      </c>
      <c r="B5810" t="str" cm="1">
        <f t="array" ref="B5810">IF($A5810="","",INDEX(OpenMeteoAPI[LocationID],ROWS($B$2:B5810)))</f>
        <v/>
      </c>
      <c r="C5810" s="5" t="str" cm="1">
        <f t="array" ref="C5810">IF($A5810="","",INDEX(OpenMeteoAPI[ForecastDateTime],ROWS($C$2:C5810)))</f>
        <v/>
      </c>
      <c r="D5810" t="str">
        <f t="shared" si="90"/>
        <v/>
      </c>
      <c r="E5810" t="str" cm="1">
        <f t="array" ref="E5810">IF($K5810="","",_xlfn.IFS($K5810=0,_xlfn.UNICHAR(9728),$K5810&lt;=3,_xlfn.UNICHAR(9729),OR($K5810=45,$K5810=48),"~",AND($K5810&gt;=51,$K5810&lt;=67),_xlfn.UNICHAR(9748),AND($K5810&gt;=71,$K5810&lt;=77),_xlfn.UNICHAR(10052),AND($K5810&gt;=80,$K5810&lt;=82),_xlfn.UNICHAR(9748),AND($K5810&gt;=95,$K5810&lt;=99),_xlfn.UNICHAR(9889),TRUE,_xlfn.UNICHAR(9729)))</f>
        <v/>
      </c>
      <c r="F5810" t="str" cm="1">
        <f t="array" ref="F5810">IF($K5810="","",_xlfn.IFS($K5810=0,"Clear",$K5810&lt;=3,"Partly Cloudy",OR($K5810=45,$K5810=48),"Fog",AND($K5810&gt;=51,$K5810&lt;=67),"Drizzle",AND($K5810&gt;=71,$K5810&lt;=77),"Snow",AND($K5810&gt;=80,$K5810&lt;=82),"Rain Showers",AND($K5810&gt;=95,$K5810&lt;=99),"Thunderstorm",TRUE,"Cloudy"))</f>
        <v/>
      </c>
      <c r="G5810" s="3" t="str" cm="1">
        <f t="array" ref="G5810">IF($A5810="","",INDEX(OpenMeteoAPI[TemperatureC],ROWS($G$2:G5810)))</f>
        <v/>
      </c>
      <c r="H5810" s="4" t="str" cm="1">
        <f t="array" ref="H5810">IF($A5810="","",INDEX(OpenMeteoAPI[RelativeHumidityPct],ROWS($H$2:H5810))/100)</f>
        <v/>
      </c>
      <c r="I5810" s="4" t="str" cm="1">
        <f t="array" ref="I5810">IF($A5810="","",INDEX(OpenMeteoAPI[PrecipitationProbabilityPct],ROWS($I$2:I5810))/100)</f>
        <v/>
      </c>
      <c r="J5810" s="3" t="str" cm="1">
        <f t="array" ref="J5810">IF($A5810="","",INDEX(OpenMeteoAPI[PrecipitationMM],ROWS($J$2:J5810)))</f>
        <v/>
      </c>
      <c r="K5810" t="str" cm="1">
        <f t="array" ref="K5810">IF($A5810="","",INDEX(OpenMeteoAPI[WeatherCode],ROWS($K$2:K5810)))</f>
        <v/>
      </c>
      <c r="L5810" s="3" t="str" cm="1">
        <f t="array" ref="L5810">IF($A5810="","",INDEX(OpenMeteoAPI[WindSpeedKMH],ROWS($L$2:L5810)))</f>
        <v/>
      </c>
    </row>
    <row r="5811" spans="1:12">
      <c r="A5811" t="str" cm="1">
        <f t="array" ref="A5811">IFERROR(INDEX(OpenMeteoAPI[City],ROWS($A$2:A5811))&amp;", "&amp;INDEX(OpenMeteoAPI[CountryCode],ROWS($A$2:A5811)),"")</f>
        <v/>
      </c>
      <c r="B5811" t="str" cm="1">
        <f t="array" ref="B5811">IF($A5811="","",INDEX(OpenMeteoAPI[LocationID],ROWS($B$2:B5811)))</f>
        <v/>
      </c>
      <c r="C5811" s="5" t="str" cm="1">
        <f t="array" ref="C5811">IF($A5811="","",INDEX(OpenMeteoAPI[ForecastDateTime],ROWS($C$2:C5811)))</f>
        <v/>
      </c>
      <c r="D5811" t="str">
        <f t="shared" si="90"/>
        <v/>
      </c>
      <c r="E5811" t="str" cm="1">
        <f t="array" ref="E5811">IF($K5811="","",_xlfn.IFS($K5811=0,_xlfn.UNICHAR(9728),$K5811&lt;=3,_xlfn.UNICHAR(9729),OR($K5811=45,$K5811=48),"~",AND($K5811&gt;=51,$K5811&lt;=67),_xlfn.UNICHAR(9748),AND($K5811&gt;=71,$K5811&lt;=77),_xlfn.UNICHAR(10052),AND($K5811&gt;=80,$K5811&lt;=82),_xlfn.UNICHAR(9748),AND($K5811&gt;=95,$K5811&lt;=99),_xlfn.UNICHAR(9889),TRUE,_xlfn.UNICHAR(9729)))</f>
        <v/>
      </c>
      <c r="F5811" t="str" cm="1">
        <f t="array" ref="F5811">IF($K5811="","",_xlfn.IFS($K5811=0,"Clear",$K5811&lt;=3,"Partly Cloudy",OR($K5811=45,$K5811=48),"Fog",AND($K5811&gt;=51,$K5811&lt;=67),"Drizzle",AND($K5811&gt;=71,$K5811&lt;=77),"Snow",AND($K5811&gt;=80,$K5811&lt;=82),"Rain Showers",AND($K5811&gt;=95,$K5811&lt;=99),"Thunderstorm",TRUE,"Cloudy"))</f>
        <v/>
      </c>
      <c r="G5811" s="3" t="str" cm="1">
        <f t="array" ref="G5811">IF($A5811="","",INDEX(OpenMeteoAPI[TemperatureC],ROWS($G$2:G5811)))</f>
        <v/>
      </c>
      <c r="H5811" s="4" t="str" cm="1">
        <f t="array" ref="H5811">IF($A5811="","",INDEX(OpenMeteoAPI[RelativeHumidityPct],ROWS($H$2:H5811))/100)</f>
        <v/>
      </c>
      <c r="I5811" s="4" t="str" cm="1">
        <f t="array" ref="I5811">IF($A5811="","",INDEX(OpenMeteoAPI[PrecipitationProbabilityPct],ROWS($I$2:I5811))/100)</f>
        <v/>
      </c>
      <c r="J5811" s="3" t="str" cm="1">
        <f t="array" ref="J5811">IF($A5811="","",INDEX(OpenMeteoAPI[PrecipitationMM],ROWS($J$2:J5811)))</f>
        <v/>
      </c>
      <c r="K5811" t="str" cm="1">
        <f t="array" ref="K5811">IF($A5811="","",INDEX(OpenMeteoAPI[WeatherCode],ROWS($K$2:K5811)))</f>
        <v/>
      </c>
      <c r="L5811" s="3" t="str" cm="1">
        <f t="array" ref="L5811">IF($A5811="","",INDEX(OpenMeteoAPI[WindSpeedKMH],ROWS($L$2:L5811)))</f>
        <v/>
      </c>
    </row>
    <row r="5812" spans="1:12">
      <c r="A5812" t="str" cm="1">
        <f t="array" ref="A5812">IFERROR(INDEX(OpenMeteoAPI[City],ROWS($A$2:A5812))&amp;", "&amp;INDEX(OpenMeteoAPI[CountryCode],ROWS($A$2:A5812)),"")</f>
        <v/>
      </c>
      <c r="B5812" t="str" cm="1">
        <f t="array" ref="B5812">IF($A5812="","",INDEX(OpenMeteoAPI[LocationID],ROWS($B$2:B5812)))</f>
        <v/>
      </c>
      <c r="C5812" s="5" t="str" cm="1">
        <f t="array" ref="C5812">IF($A5812="","",INDEX(OpenMeteoAPI[ForecastDateTime],ROWS($C$2:C5812)))</f>
        <v/>
      </c>
      <c r="D5812" t="str">
        <f t="shared" si="90"/>
        <v/>
      </c>
      <c r="E5812" t="str" cm="1">
        <f t="array" ref="E5812">IF($K5812="","",_xlfn.IFS($K5812=0,_xlfn.UNICHAR(9728),$K5812&lt;=3,_xlfn.UNICHAR(9729),OR($K5812=45,$K5812=48),"~",AND($K5812&gt;=51,$K5812&lt;=67),_xlfn.UNICHAR(9748),AND($K5812&gt;=71,$K5812&lt;=77),_xlfn.UNICHAR(10052),AND($K5812&gt;=80,$K5812&lt;=82),_xlfn.UNICHAR(9748),AND($K5812&gt;=95,$K5812&lt;=99),_xlfn.UNICHAR(9889),TRUE,_xlfn.UNICHAR(9729)))</f>
        <v/>
      </c>
      <c r="F5812" t="str" cm="1">
        <f t="array" ref="F5812">IF($K5812="","",_xlfn.IFS($K5812=0,"Clear",$K5812&lt;=3,"Partly Cloudy",OR($K5812=45,$K5812=48),"Fog",AND($K5812&gt;=51,$K5812&lt;=67),"Drizzle",AND($K5812&gt;=71,$K5812&lt;=77),"Snow",AND($K5812&gt;=80,$K5812&lt;=82),"Rain Showers",AND($K5812&gt;=95,$K5812&lt;=99),"Thunderstorm",TRUE,"Cloudy"))</f>
        <v/>
      </c>
      <c r="G5812" s="3" t="str" cm="1">
        <f t="array" ref="G5812">IF($A5812="","",INDEX(OpenMeteoAPI[TemperatureC],ROWS($G$2:G5812)))</f>
        <v/>
      </c>
      <c r="H5812" s="4" t="str" cm="1">
        <f t="array" ref="H5812">IF($A5812="","",INDEX(OpenMeteoAPI[RelativeHumidityPct],ROWS($H$2:H5812))/100)</f>
        <v/>
      </c>
      <c r="I5812" s="4" t="str" cm="1">
        <f t="array" ref="I5812">IF($A5812="","",INDEX(OpenMeteoAPI[PrecipitationProbabilityPct],ROWS($I$2:I5812))/100)</f>
        <v/>
      </c>
      <c r="J5812" s="3" t="str" cm="1">
        <f t="array" ref="J5812">IF($A5812="","",INDEX(OpenMeteoAPI[PrecipitationMM],ROWS($J$2:J5812)))</f>
        <v/>
      </c>
      <c r="K5812" t="str" cm="1">
        <f t="array" ref="K5812">IF($A5812="","",INDEX(OpenMeteoAPI[WeatherCode],ROWS($K$2:K5812)))</f>
        <v/>
      </c>
      <c r="L5812" s="3" t="str" cm="1">
        <f t="array" ref="L5812">IF($A5812="","",INDEX(OpenMeteoAPI[WindSpeedKMH],ROWS($L$2:L5812)))</f>
        <v/>
      </c>
    </row>
    <row r="5813" spans="1:12">
      <c r="A5813" t="str" cm="1">
        <f t="array" ref="A5813">IFERROR(INDEX(OpenMeteoAPI[City],ROWS($A$2:A5813))&amp;", "&amp;INDEX(OpenMeteoAPI[CountryCode],ROWS($A$2:A5813)),"")</f>
        <v/>
      </c>
      <c r="B5813" t="str" cm="1">
        <f t="array" ref="B5813">IF($A5813="","",INDEX(OpenMeteoAPI[LocationID],ROWS($B$2:B5813)))</f>
        <v/>
      </c>
      <c r="C5813" s="5" t="str" cm="1">
        <f t="array" ref="C5813">IF($A5813="","",INDEX(OpenMeteoAPI[ForecastDateTime],ROWS($C$2:C5813)))</f>
        <v/>
      </c>
      <c r="D5813" t="str">
        <f t="shared" si="90"/>
        <v/>
      </c>
      <c r="E5813" t="str" cm="1">
        <f t="array" ref="E5813">IF($K5813="","",_xlfn.IFS($K5813=0,_xlfn.UNICHAR(9728),$K5813&lt;=3,_xlfn.UNICHAR(9729),OR($K5813=45,$K5813=48),"~",AND($K5813&gt;=51,$K5813&lt;=67),_xlfn.UNICHAR(9748),AND($K5813&gt;=71,$K5813&lt;=77),_xlfn.UNICHAR(10052),AND($K5813&gt;=80,$K5813&lt;=82),_xlfn.UNICHAR(9748),AND($K5813&gt;=95,$K5813&lt;=99),_xlfn.UNICHAR(9889),TRUE,_xlfn.UNICHAR(9729)))</f>
        <v/>
      </c>
      <c r="F5813" t="str" cm="1">
        <f t="array" ref="F5813">IF($K5813="","",_xlfn.IFS($K5813=0,"Clear",$K5813&lt;=3,"Partly Cloudy",OR($K5813=45,$K5813=48),"Fog",AND($K5813&gt;=51,$K5813&lt;=67),"Drizzle",AND($K5813&gt;=71,$K5813&lt;=77),"Snow",AND($K5813&gt;=80,$K5813&lt;=82),"Rain Showers",AND($K5813&gt;=95,$K5813&lt;=99),"Thunderstorm",TRUE,"Cloudy"))</f>
        <v/>
      </c>
      <c r="G5813" s="3" t="str" cm="1">
        <f t="array" ref="G5813">IF($A5813="","",INDEX(OpenMeteoAPI[TemperatureC],ROWS($G$2:G5813)))</f>
        <v/>
      </c>
      <c r="H5813" s="4" t="str" cm="1">
        <f t="array" ref="H5813">IF($A5813="","",INDEX(OpenMeteoAPI[RelativeHumidityPct],ROWS($H$2:H5813))/100)</f>
        <v/>
      </c>
      <c r="I5813" s="4" t="str" cm="1">
        <f t="array" ref="I5813">IF($A5813="","",INDEX(OpenMeteoAPI[PrecipitationProbabilityPct],ROWS($I$2:I5813))/100)</f>
        <v/>
      </c>
      <c r="J5813" s="3" t="str" cm="1">
        <f t="array" ref="J5813">IF($A5813="","",INDEX(OpenMeteoAPI[PrecipitationMM],ROWS($J$2:J5813)))</f>
        <v/>
      </c>
      <c r="K5813" t="str" cm="1">
        <f t="array" ref="K5813">IF($A5813="","",INDEX(OpenMeteoAPI[WeatherCode],ROWS($K$2:K5813)))</f>
        <v/>
      </c>
      <c r="L5813" s="3" t="str" cm="1">
        <f t="array" ref="L5813">IF($A5813="","",INDEX(OpenMeteoAPI[WindSpeedKMH],ROWS($L$2:L5813)))</f>
        <v/>
      </c>
    </row>
    <row r="5814" spans="1:12">
      <c r="A5814" t="str" cm="1">
        <f t="array" ref="A5814">IFERROR(INDEX(OpenMeteoAPI[City],ROWS($A$2:A5814))&amp;", "&amp;INDEX(OpenMeteoAPI[CountryCode],ROWS($A$2:A5814)),"")</f>
        <v/>
      </c>
      <c r="B5814" t="str" cm="1">
        <f t="array" ref="B5814">IF($A5814="","",INDEX(OpenMeteoAPI[LocationID],ROWS($B$2:B5814)))</f>
        <v/>
      </c>
      <c r="C5814" s="5" t="str" cm="1">
        <f t="array" ref="C5814">IF($A5814="","",INDEX(OpenMeteoAPI[ForecastDateTime],ROWS($C$2:C5814)))</f>
        <v/>
      </c>
      <c r="D5814" t="str">
        <f t="shared" si="90"/>
        <v/>
      </c>
      <c r="E5814" t="str" cm="1">
        <f t="array" ref="E5814">IF($K5814="","",_xlfn.IFS($K5814=0,_xlfn.UNICHAR(9728),$K5814&lt;=3,_xlfn.UNICHAR(9729),OR($K5814=45,$K5814=48),"~",AND($K5814&gt;=51,$K5814&lt;=67),_xlfn.UNICHAR(9748),AND($K5814&gt;=71,$K5814&lt;=77),_xlfn.UNICHAR(10052),AND($K5814&gt;=80,$K5814&lt;=82),_xlfn.UNICHAR(9748),AND($K5814&gt;=95,$K5814&lt;=99),_xlfn.UNICHAR(9889),TRUE,_xlfn.UNICHAR(9729)))</f>
        <v/>
      </c>
      <c r="F5814" t="str" cm="1">
        <f t="array" ref="F5814">IF($K5814="","",_xlfn.IFS($K5814=0,"Clear",$K5814&lt;=3,"Partly Cloudy",OR($K5814=45,$K5814=48),"Fog",AND($K5814&gt;=51,$K5814&lt;=67),"Drizzle",AND($K5814&gt;=71,$K5814&lt;=77),"Snow",AND($K5814&gt;=80,$K5814&lt;=82),"Rain Showers",AND($K5814&gt;=95,$K5814&lt;=99),"Thunderstorm",TRUE,"Cloudy"))</f>
        <v/>
      </c>
      <c r="G5814" s="3" t="str" cm="1">
        <f t="array" ref="G5814">IF($A5814="","",INDEX(OpenMeteoAPI[TemperatureC],ROWS($G$2:G5814)))</f>
        <v/>
      </c>
      <c r="H5814" s="4" t="str" cm="1">
        <f t="array" ref="H5814">IF($A5814="","",INDEX(OpenMeteoAPI[RelativeHumidityPct],ROWS($H$2:H5814))/100)</f>
        <v/>
      </c>
      <c r="I5814" s="4" t="str" cm="1">
        <f t="array" ref="I5814">IF($A5814="","",INDEX(OpenMeteoAPI[PrecipitationProbabilityPct],ROWS($I$2:I5814))/100)</f>
        <v/>
      </c>
      <c r="J5814" s="3" t="str" cm="1">
        <f t="array" ref="J5814">IF($A5814="","",INDEX(OpenMeteoAPI[PrecipitationMM],ROWS($J$2:J5814)))</f>
        <v/>
      </c>
      <c r="K5814" t="str" cm="1">
        <f t="array" ref="K5814">IF($A5814="","",INDEX(OpenMeteoAPI[WeatherCode],ROWS($K$2:K5814)))</f>
        <v/>
      </c>
      <c r="L5814" s="3" t="str" cm="1">
        <f t="array" ref="L5814">IF($A5814="","",INDEX(OpenMeteoAPI[WindSpeedKMH],ROWS($L$2:L5814)))</f>
        <v/>
      </c>
    </row>
    <row r="5815" spans="1:12">
      <c r="A5815" t="str" cm="1">
        <f t="array" ref="A5815">IFERROR(INDEX(OpenMeteoAPI[City],ROWS($A$2:A5815))&amp;", "&amp;INDEX(OpenMeteoAPI[CountryCode],ROWS($A$2:A5815)),"")</f>
        <v/>
      </c>
      <c r="B5815" t="str" cm="1">
        <f t="array" ref="B5815">IF($A5815="","",INDEX(OpenMeteoAPI[LocationID],ROWS($B$2:B5815)))</f>
        <v/>
      </c>
      <c r="C5815" s="5" t="str" cm="1">
        <f t="array" ref="C5815">IF($A5815="","",INDEX(OpenMeteoAPI[ForecastDateTime],ROWS($C$2:C5815)))</f>
        <v/>
      </c>
      <c r="D5815" t="str">
        <f t="shared" si="90"/>
        <v/>
      </c>
      <c r="E5815" t="str" cm="1">
        <f t="array" ref="E5815">IF($K5815="","",_xlfn.IFS($K5815=0,_xlfn.UNICHAR(9728),$K5815&lt;=3,_xlfn.UNICHAR(9729),OR($K5815=45,$K5815=48),"~",AND($K5815&gt;=51,$K5815&lt;=67),_xlfn.UNICHAR(9748),AND($K5815&gt;=71,$K5815&lt;=77),_xlfn.UNICHAR(10052),AND($K5815&gt;=80,$K5815&lt;=82),_xlfn.UNICHAR(9748),AND($K5815&gt;=95,$K5815&lt;=99),_xlfn.UNICHAR(9889),TRUE,_xlfn.UNICHAR(9729)))</f>
        <v/>
      </c>
      <c r="F5815" t="str" cm="1">
        <f t="array" ref="F5815">IF($K5815="","",_xlfn.IFS($K5815=0,"Clear",$K5815&lt;=3,"Partly Cloudy",OR($K5815=45,$K5815=48),"Fog",AND($K5815&gt;=51,$K5815&lt;=67),"Drizzle",AND($K5815&gt;=71,$K5815&lt;=77),"Snow",AND($K5815&gt;=80,$K5815&lt;=82),"Rain Showers",AND($K5815&gt;=95,$K5815&lt;=99),"Thunderstorm",TRUE,"Cloudy"))</f>
        <v/>
      </c>
      <c r="G5815" s="3" t="str" cm="1">
        <f t="array" ref="G5815">IF($A5815="","",INDEX(OpenMeteoAPI[TemperatureC],ROWS($G$2:G5815)))</f>
        <v/>
      </c>
      <c r="H5815" s="4" t="str" cm="1">
        <f t="array" ref="H5815">IF($A5815="","",INDEX(OpenMeteoAPI[RelativeHumidityPct],ROWS($H$2:H5815))/100)</f>
        <v/>
      </c>
      <c r="I5815" s="4" t="str" cm="1">
        <f t="array" ref="I5815">IF($A5815="","",INDEX(OpenMeteoAPI[PrecipitationProbabilityPct],ROWS($I$2:I5815))/100)</f>
        <v/>
      </c>
      <c r="J5815" s="3" t="str" cm="1">
        <f t="array" ref="J5815">IF($A5815="","",INDEX(OpenMeteoAPI[PrecipitationMM],ROWS($J$2:J5815)))</f>
        <v/>
      </c>
      <c r="K5815" t="str" cm="1">
        <f t="array" ref="K5815">IF($A5815="","",INDEX(OpenMeteoAPI[WeatherCode],ROWS($K$2:K5815)))</f>
        <v/>
      </c>
      <c r="L5815" s="3" t="str" cm="1">
        <f t="array" ref="L5815">IF($A5815="","",INDEX(OpenMeteoAPI[WindSpeedKMH],ROWS($L$2:L5815)))</f>
        <v/>
      </c>
    </row>
    <row r="5816" spans="1:12">
      <c r="A5816" t="str" cm="1">
        <f t="array" ref="A5816">IFERROR(INDEX(OpenMeteoAPI[City],ROWS($A$2:A5816))&amp;", "&amp;INDEX(OpenMeteoAPI[CountryCode],ROWS($A$2:A5816)),"")</f>
        <v/>
      </c>
      <c r="B5816" t="str" cm="1">
        <f t="array" ref="B5816">IF($A5816="","",INDEX(OpenMeteoAPI[LocationID],ROWS($B$2:B5816)))</f>
        <v/>
      </c>
      <c r="C5816" s="5" t="str" cm="1">
        <f t="array" ref="C5816">IF($A5816="","",INDEX(OpenMeteoAPI[ForecastDateTime],ROWS($C$2:C5816)))</f>
        <v/>
      </c>
      <c r="D5816" t="str">
        <f t="shared" si="90"/>
        <v/>
      </c>
      <c r="E5816" t="str" cm="1">
        <f t="array" ref="E5816">IF($K5816="","",_xlfn.IFS($K5816=0,_xlfn.UNICHAR(9728),$K5816&lt;=3,_xlfn.UNICHAR(9729),OR($K5816=45,$K5816=48),"~",AND($K5816&gt;=51,$K5816&lt;=67),_xlfn.UNICHAR(9748),AND($K5816&gt;=71,$K5816&lt;=77),_xlfn.UNICHAR(10052),AND($K5816&gt;=80,$K5816&lt;=82),_xlfn.UNICHAR(9748),AND($K5816&gt;=95,$K5816&lt;=99),_xlfn.UNICHAR(9889),TRUE,_xlfn.UNICHAR(9729)))</f>
        <v/>
      </c>
      <c r="F5816" t="str" cm="1">
        <f t="array" ref="F5816">IF($K5816="","",_xlfn.IFS($K5816=0,"Clear",$K5816&lt;=3,"Partly Cloudy",OR($K5816=45,$K5816=48),"Fog",AND($K5816&gt;=51,$K5816&lt;=67),"Drizzle",AND($K5816&gt;=71,$K5816&lt;=77),"Snow",AND($K5816&gt;=80,$K5816&lt;=82),"Rain Showers",AND($K5816&gt;=95,$K5816&lt;=99),"Thunderstorm",TRUE,"Cloudy"))</f>
        <v/>
      </c>
      <c r="G5816" s="3" t="str" cm="1">
        <f t="array" ref="G5816">IF($A5816="","",INDEX(OpenMeteoAPI[TemperatureC],ROWS($G$2:G5816)))</f>
        <v/>
      </c>
      <c r="H5816" s="4" t="str" cm="1">
        <f t="array" ref="H5816">IF($A5816="","",INDEX(OpenMeteoAPI[RelativeHumidityPct],ROWS($H$2:H5816))/100)</f>
        <v/>
      </c>
      <c r="I5816" s="4" t="str" cm="1">
        <f t="array" ref="I5816">IF($A5816="","",INDEX(OpenMeteoAPI[PrecipitationProbabilityPct],ROWS($I$2:I5816))/100)</f>
        <v/>
      </c>
      <c r="J5816" s="3" t="str" cm="1">
        <f t="array" ref="J5816">IF($A5816="","",INDEX(OpenMeteoAPI[PrecipitationMM],ROWS($J$2:J5816)))</f>
        <v/>
      </c>
      <c r="K5816" t="str" cm="1">
        <f t="array" ref="K5816">IF($A5816="","",INDEX(OpenMeteoAPI[WeatherCode],ROWS($K$2:K5816)))</f>
        <v/>
      </c>
      <c r="L5816" s="3" t="str" cm="1">
        <f t="array" ref="L5816">IF($A5816="","",INDEX(OpenMeteoAPI[WindSpeedKMH],ROWS($L$2:L5816)))</f>
        <v/>
      </c>
    </row>
    <row r="5817" spans="1:12">
      <c r="A5817" t="str" cm="1">
        <f t="array" ref="A5817">IFERROR(INDEX(OpenMeteoAPI[City],ROWS($A$2:A5817))&amp;", "&amp;INDEX(OpenMeteoAPI[CountryCode],ROWS($A$2:A5817)),"")</f>
        <v/>
      </c>
      <c r="B5817" t="str" cm="1">
        <f t="array" ref="B5817">IF($A5817="","",INDEX(OpenMeteoAPI[LocationID],ROWS($B$2:B5817)))</f>
        <v/>
      </c>
      <c r="C5817" s="5" t="str" cm="1">
        <f t="array" ref="C5817">IF($A5817="","",INDEX(OpenMeteoAPI[ForecastDateTime],ROWS($C$2:C5817)))</f>
        <v/>
      </c>
      <c r="D5817" t="str">
        <f t="shared" si="90"/>
        <v/>
      </c>
      <c r="E5817" t="str" cm="1">
        <f t="array" ref="E5817">IF($K5817="","",_xlfn.IFS($K5817=0,_xlfn.UNICHAR(9728),$K5817&lt;=3,_xlfn.UNICHAR(9729),OR($K5817=45,$K5817=48),"~",AND($K5817&gt;=51,$K5817&lt;=67),_xlfn.UNICHAR(9748),AND($K5817&gt;=71,$K5817&lt;=77),_xlfn.UNICHAR(10052),AND($K5817&gt;=80,$K5817&lt;=82),_xlfn.UNICHAR(9748),AND($K5817&gt;=95,$K5817&lt;=99),_xlfn.UNICHAR(9889),TRUE,_xlfn.UNICHAR(9729)))</f>
        <v/>
      </c>
      <c r="F5817" t="str" cm="1">
        <f t="array" ref="F5817">IF($K5817="","",_xlfn.IFS($K5817=0,"Clear",$K5817&lt;=3,"Partly Cloudy",OR($K5817=45,$K5817=48),"Fog",AND($K5817&gt;=51,$K5817&lt;=67),"Drizzle",AND($K5817&gt;=71,$K5817&lt;=77),"Snow",AND($K5817&gt;=80,$K5817&lt;=82),"Rain Showers",AND($K5817&gt;=95,$K5817&lt;=99),"Thunderstorm",TRUE,"Cloudy"))</f>
        <v/>
      </c>
      <c r="G5817" s="3" t="str" cm="1">
        <f t="array" ref="G5817">IF($A5817="","",INDEX(OpenMeteoAPI[TemperatureC],ROWS($G$2:G5817)))</f>
        <v/>
      </c>
      <c r="H5817" s="4" t="str" cm="1">
        <f t="array" ref="H5817">IF($A5817="","",INDEX(OpenMeteoAPI[RelativeHumidityPct],ROWS($H$2:H5817))/100)</f>
        <v/>
      </c>
      <c r="I5817" s="4" t="str" cm="1">
        <f t="array" ref="I5817">IF($A5817="","",INDEX(OpenMeteoAPI[PrecipitationProbabilityPct],ROWS($I$2:I5817))/100)</f>
        <v/>
      </c>
      <c r="J5817" s="3" t="str" cm="1">
        <f t="array" ref="J5817">IF($A5817="","",INDEX(OpenMeteoAPI[PrecipitationMM],ROWS($J$2:J5817)))</f>
        <v/>
      </c>
      <c r="K5817" t="str" cm="1">
        <f t="array" ref="K5817">IF($A5817="","",INDEX(OpenMeteoAPI[WeatherCode],ROWS($K$2:K5817)))</f>
        <v/>
      </c>
      <c r="L5817" s="3" t="str" cm="1">
        <f t="array" ref="L5817">IF($A5817="","",INDEX(OpenMeteoAPI[WindSpeedKMH],ROWS($L$2:L5817)))</f>
        <v/>
      </c>
    </row>
    <row r="5818" spans="1:12">
      <c r="A5818" t="str" cm="1">
        <f t="array" ref="A5818">IFERROR(INDEX(OpenMeteoAPI[City],ROWS($A$2:A5818))&amp;", "&amp;INDEX(OpenMeteoAPI[CountryCode],ROWS($A$2:A5818)),"")</f>
        <v/>
      </c>
      <c r="B5818" t="str" cm="1">
        <f t="array" ref="B5818">IF($A5818="","",INDEX(OpenMeteoAPI[LocationID],ROWS($B$2:B5818)))</f>
        <v/>
      </c>
      <c r="C5818" s="5" t="str" cm="1">
        <f t="array" ref="C5818">IF($A5818="","",INDEX(OpenMeteoAPI[ForecastDateTime],ROWS($C$2:C5818)))</f>
        <v/>
      </c>
      <c r="D5818" t="str">
        <f t="shared" si="90"/>
        <v/>
      </c>
      <c r="E5818" t="str" cm="1">
        <f t="array" ref="E5818">IF($K5818="","",_xlfn.IFS($K5818=0,_xlfn.UNICHAR(9728),$K5818&lt;=3,_xlfn.UNICHAR(9729),OR($K5818=45,$K5818=48),"~",AND($K5818&gt;=51,$K5818&lt;=67),_xlfn.UNICHAR(9748),AND($K5818&gt;=71,$K5818&lt;=77),_xlfn.UNICHAR(10052),AND($K5818&gt;=80,$K5818&lt;=82),_xlfn.UNICHAR(9748),AND($K5818&gt;=95,$K5818&lt;=99),_xlfn.UNICHAR(9889),TRUE,_xlfn.UNICHAR(9729)))</f>
        <v/>
      </c>
      <c r="F5818" t="str" cm="1">
        <f t="array" ref="F5818">IF($K5818="","",_xlfn.IFS($K5818=0,"Clear",$K5818&lt;=3,"Partly Cloudy",OR($K5818=45,$K5818=48),"Fog",AND($K5818&gt;=51,$K5818&lt;=67),"Drizzle",AND($K5818&gt;=71,$K5818&lt;=77),"Snow",AND($K5818&gt;=80,$K5818&lt;=82),"Rain Showers",AND($K5818&gt;=95,$K5818&lt;=99),"Thunderstorm",TRUE,"Cloudy"))</f>
        <v/>
      </c>
      <c r="G5818" s="3" t="str" cm="1">
        <f t="array" ref="G5818">IF($A5818="","",INDEX(OpenMeteoAPI[TemperatureC],ROWS($G$2:G5818)))</f>
        <v/>
      </c>
      <c r="H5818" s="4" t="str" cm="1">
        <f t="array" ref="H5818">IF($A5818="","",INDEX(OpenMeteoAPI[RelativeHumidityPct],ROWS($H$2:H5818))/100)</f>
        <v/>
      </c>
      <c r="I5818" s="4" t="str" cm="1">
        <f t="array" ref="I5818">IF($A5818="","",INDEX(OpenMeteoAPI[PrecipitationProbabilityPct],ROWS($I$2:I5818))/100)</f>
        <v/>
      </c>
      <c r="J5818" s="3" t="str" cm="1">
        <f t="array" ref="J5818">IF($A5818="","",INDEX(OpenMeteoAPI[PrecipitationMM],ROWS($J$2:J5818)))</f>
        <v/>
      </c>
      <c r="K5818" t="str" cm="1">
        <f t="array" ref="K5818">IF($A5818="","",INDEX(OpenMeteoAPI[WeatherCode],ROWS($K$2:K5818)))</f>
        <v/>
      </c>
      <c r="L5818" s="3" t="str" cm="1">
        <f t="array" ref="L5818">IF($A5818="","",INDEX(OpenMeteoAPI[WindSpeedKMH],ROWS($L$2:L5818)))</f>
        <v/>
      </c>
    </row>
    <row r="5819" spans="1:12">
      <c r="A5819" t="str" cm="1">
        <f t="array" ref="A5819">IFERROR(INDEX(OpenMeteoAPI[City],ROWS($A$2:A5819))&amp;", "&amp;INDEX(OpenMeteoAPI[CountryCode],ROWS($A$2:A5819)),"")</f>
        <v/>
      </c>
      <c r="B5819" t="str" cm="1">
        <f t="array" ref="B5819">IF($A5819="","",INDEX(OpenMeteoAPI[LocationID],ROWS($B$2:B5819)))</f>
        <v/>
      </c>
      <c r="C5819" s="5" t="str" cm="1">
        <f t="array" ref="C5819">IF($A5819="","",INDEX(OpenMeteoAPI[ForecastDateTime],ROWS($C$2:C5819)))</f>
        <v/>
      </c>
      <c r="D5819" t="str">
        <f t="shared" si="90"/>
        <v/>
      </c>
      <c r="E5819" t="str" cm="1">
        <f t="array" ref="E5819">IF($K5819="","",_xlfn.IFS($K5819=0,_xlfn.UNICHAR(9728),$K5819&lt;=3,_xlfn.UNICHAR(9729),OR($K5819=45,$K5819=48),"~",AND($K5819&gt;=51,$K5819&lt;=67),_xlfn.UNICHAR(9748),AND($K5819&gt;=71,$K5819&lt;=77),_xlfn.UNICHAR(10052),AND($K5819&gt;=80,$K5819&lt;=82),_xlfn.UNICHAR(9748),AND($K5819&gt;=95,$K5819&lt;=99),_xlfn.UNICHAR(9889),TRUE,_xlfn.UNICHAR(9729)))</f>
        <v/>
      </c>
      <c r="F5819" t="str" cm="1">
        <f t="array" ref="F5819">IF($K5819="","",_xlfn.IFS($K5819=0,"Clear",$K5819&lt;=3,"Partly Cloudy",OR($K5819=45,$K5819=48),"Fog",AND($K5819&gt;=51,$K5819&lt;=67),"Drizzle",AND($K5819&gt;=71,$K5819&lt;=77),"Snow",AND($K5819&gt;=80,$K5819&lt;=82),"Rain Showers",AND($K5819&gt;=95,$K5819&lt;=99),"Thunderstorm",TRUE,"Cloudy"))</f>
        <v/>
      </c>
      <c r="G5819" s="3" t="str" cm="1">
        <f t="array" ref="G5819">IF($A5819="","",INDEX(OpenMeteoAPI[TemperatureC],ROWS($G$2:G5819)))</f>
        <v/>
      </c>
      <c r="H5819" s="4" t="str" cm="1">
        <f t="array" ref="H5819">IF($A5819="","",INDEX(OpenMeteoAPI[RelativeHumidityPct],ROWS($H$2:H5819))/100)</f>
        <v/>
      </c>
      <c r="I5819" s="4" t="str" cm="1">
        <f t="array" ref="I5819">IF($A5819="","",INDEX(OpenMeteoAPI[PrecipitationProbabilityPct],ROWS($I$2:I5819))/100)</f>
        <v/>
      </c>
      <c r="J5819" s="3" t="str" cm="1">
        <f t="array" ref="J5819">IF($A5819="","",INDEX(OpenMeteoAPI[PrecipitationMM],ROWS($J$2:J5819)))</f>
        <v/>
      </c>
      <c r="K5819" t="str" cm="1">
        <f t="array" ref="K5819">IF($A5819="","",INDEX(OpenMeteoAPI[WeatherCode],ROWS($K$2:K5819)))</f>
        <v/>
      </c>
      <c r="L5819" s="3" t="str" cm="1">
        <f t="array" ref="L5819">IF($A5819="","",INDEX(OpenMeteoAPI[WindSpeedKMH],ROWS($L$2:L5819)))</f>
        <v/>
      </c>
    </row>
    <row r="5820" spans="1:12">
      <c r="A5820" t="str" cm="1">
        <f t="array" ref="A5820">IFERROR(INDEX(OpenMeteoAPI[City],ROWS($A$2:A5820))&amp;", "&amp;INDEX(OpenMeteoAPI[CountryCode],ROWS($A$2:A5820)),"")</f>
        <v/>
      </c>
      <c r="B5820" t="str" cm="1">
        <f t="array" ref="B5820">IF($A5820="","",INDEX(OpenMeteoAPI[LocationID],ROWS($B$2:B5820)))</f>
        <v/>
      </c>
      <c r="C5820" s="5" t="str" cm="1">
        <f t="array" ref="C5820">IF($A5820="","",INDEX(OpenMeteoAPI[ForecastDateTime],ROWS($C$2:C5820)))</f>
        <v/>
      </c>
      <c r="D5820" t="str">
        <f t="shared" si="90"/>
        <v/>
      </c>
      <c r="E5820" t="str" cm="1">
        <f t="array" ref="E5820">IF($K5820="","",_xlfn.IFS($K5820=0,_xlfn.UNICHAR(9728),$K5820&lt;=3,_xlfn.UNICHAR(9729),OR($K5820=45,$K5820=48),"~",AND($K5820&gt;=51,$K5820&lt;=67),_xlfn.UNICHAR(9748),AND($K5820&gt;=71,$K5820&lt;=77),_xlfn.UNICHAR(10052),AND($K5820&gt;=80,$K5820&lt;=82),_xlfn.UNICHAR(9748),AND($K5820&gt;=95,$K5820&lt;=99),_xlfn.UNICHAR(9889),TRUE,_xlfn.UNICHAR(9729)))</f>
        <v/>
      </c>
      <c r="F5820" t="str" cm="1">
        <f t="array" ref="F5820">IF($K5820="","",_xlfn.IFS($K5820=0,"Clear",$K5820&lt;=3,"Partly Cloudy",OR($K5820=45,$K5820=48),"Fog",AND($K5820&gt;=51,$K5820&lt;=67),"Drizzle",AND($K5820&gt;=71,$K5820&lt;=77),"Snow",AND($K5820&gt;=80,$K5820&lt;=82),"Rain Showers",AND($K5820&gt;=95,$K5820&lt;=99),"Thunderstorm",TRUE,"Cloudy"))</f>
        <v/>
      </c>
      <c r="G5820" s="3" t="str" cm="1">
        <f t="array" ref="G5820">IF($A5820="","",INDEX(OpenMeteoAPI[TemperatureC],ROWS($G$2:G5820)))</f>
        <v/>
      </c>
      <c r="H5820" s="4" t="str" cm="1">
        <f t="array" ref="H5820">IF($A5820="","",INDEX(OpenMeteoAPI[RelativeHumidityPct],ROWS($H$2:H5820))/100)</f>
        <v/>
      </c>
      <c r="I5820" s="4" t="str" cm="1">
        <f t="array" ref="I5820">IF($A5820="","",INDEX(OpenMeteoAPI[PrecipitationProbabilityPct],ROWS($I$2:I5820))/100)</f>
        <v/>
      </c>
      <c r="J5820" s="3" t="str" cm="1">
        <f t="array" ref="J5820">IF($A5820="","",INDEX(OpenMeteoAPI[PrecipitationMM],ROWS($J$2:J5820)))</f>
        <v/>
      </c>
      <c r="K5820" t="str" cm="1">
        <f t="array" ref="K5820">IF($A5820="","",INDEX(OpenMeteoAPI[WeatherCode],ROWS($K$2:K5820)))</f>
        <v/>
      </c>
      <c r="L5820" s="3" t="str" cm="1">
        <f t="array" ref="L5820">IF($A5820="","",INDEX(OpenMeteoAPI[WindSpeedKMH],ROWS($L$2:L5820)))</f>
        <v/>
      </c>
    </row>
    <row r="5821" spans="1:12">
      <c r="A5821" t="str" cm="1">
        <f t="array" ref="A5821">IFERROR(INDEX(OpenMeteoAPI[City],ROWS($A$2:A5821))&amp;", "&amp;INDEX(OpenMeteoAPI[CountryCode],ROWS($A$2:A5821)),"")</f>
        <v/>
      </c>
      <c r="B5821" t="str" cm="1">
        <f t="array" ref="B5821">IF($A5821="","",INDEX(OpenMeteoAPI[LocationID],ROWS($B$2:B5821)))</f>
        <v/>
      </c>
      <c r="C5821" s="5" t="str" cm="1">
        <f t="array" ref="C5821">IF($A5821="","",INDEX(OpenMeteoAPI[ForecastDateTime],ROWS($C$2:C5821)))</f>
        <v/>
      </c>
      <c r="D5821" t="str">
        <f t="shared" si="90"/>
        <v/>
      </c>
      <c r="E5821" t="str" cm="1">
        <f t="array" ref="E5821">IF($K5821="","",_xlfn.IFS($K5821=0,_xlfn.UNICHAR(9728),$K5821&lt;=3,_xlfn.UNICHAR(9729),OR($K5821=45,$K5821=48),"~",AND($K5821&gt;=51,$K5821&lt;=67),_xlfn.UNICHAR(9748),AND($K5821&gt;=71,$K5821&lt;=77),_xlfn.UNICHAR(10052),AND($K5821&gt;=80,$K5821&lt;=82),_xlfn.UNICHAR(9748),AND($K5821&gt;=95,$K5821&lt;=99),_xlfn.UNICHAR(9889),TRUE,_xlfn.UNICHAR(9729)))</f>
        <v/>
      </c>
      <c r="F5821" t="str" cm="1">
        <f t="array" ref="F5821">IF($K5821="","",_xlfn.IFS($K5821=0,"Clear",$K5821&lt;=3,"Partly Cloudy",OR($K5821=45,$K5821=48),"Fog",AND($K5821&gt;=51,$K5821&lt;=67),"Drizzle",AND($K5821&gt;=71,$K5821&lt;=77),"Snow",AND($K5821&gt;=80,$K5821&lt;=82),"Rain Showers",AND($K5821&gt;=95,$K5821&lt;=99),"Thunderstorm",TRUE,"Cloudy"))</f>
        <v/>
      </c>
      <c r="G5821" s="3" t="str" cm="1">
        <f t="array" ref="G5821">IF($A5821="","",INDEX(OpenMeteoAPI[TemperatureC],ROWS($G$2:G5821)))</f>
        <v/>
      </c>
      <c r="H5821" s="4" t="str" cm="1">
        <f t="array" ref="H5821">IF($A5821="","",INDEX(OpenMeteoAPI[RelativeHumidityPct],ROWS($H$2:H5821))/100)</f>
        <v/>
      </c>
      <c r="I5821" s="4" t="str" cm="1">
        <f t="array" ref="I5821">IF($A5821="","",INDEX(OpenMeteoAPI[PrecipitationProbabilityPct],ROWS($I$2:I5821))/100)</f>
        <v/>
      </c>
      <c r="J5821" s="3" t="str" cm="1">
        <f t="array" ref="J5821">IF($A5821="","",INDEX(OpenMeteoAPI[PrecipitationMM],ROWS($J$2:J5821)))</f>
        <v/>
      </c>
      <c r="K5821" t="str" cm="1">
        <f t="array" ref="K5821">IF($A5821="","",INDEX(OpenMeteoAPI[WeatherCode],ROWS($K$2:K5821)))</f>
        <v/>
      </c>
      <c r="L5821" s="3" t="str" cm="1">
        <f t="array" ref="L5821">IF($A5821="","",INDEX(OpenMeteoAPI[WindSpeedKMH],ROWS($L$2:L5821)))</f>
        <v/>
      </c>
    </row>
    <row r="5822" spans="1:12">
      <c r="A5822" t="str" cm="1">
        <f t="array" ref="A5822">IFERROR(INDEX(OpenMeteoAPI[City],ROWS($A$2:A5822))&amp;", "&amp;INDEX(OpenMeteoAPI[CountryCode],ROWS($A$2:A5822)),"")</f>
        <v/>
      </c>
      <c r="B5822" t="str" cm="1">
        <f t="array" ref="B5822">IF($A5822="","",INDEX(OpenMeteoAPI[LocationID],ROWS($B$2:B5822)))</f>
        <v/>
      </c>
      <c r="C5822" s="5" t="str" cm="1">
        <f t="array" ref="C5822">IF($A5822="","",INDEX(OpenMeteoAPI[ForecastDateTime],ROWS($C$2:C5822)))</f>
        <v/>
      </c>
      <c r="D5822" t="str">
        <f t="shared" si="90"/>
        <v/>
      </c>
      <c r="E5822" t="str" cm="1">
        <f t="array" ref="E5822">IF($K5822="","",_xlfn.IFS($K5822=0,_xlfn.UNICHAR(9728),$K5822&lt;=3,_xlfn.UNICHAR(9729),OR($K5822=45,$K5822=48),"~",AND($K5822&gt;=51,$K5822&lt;=67),_xlfn.UNICHAR(9748),AND($K5822&gt;=71,$K5822&lt;=77),_xlfn.UNICHAR(10052),AND($K5822&gt;=80,$K5822&lt;=82),_xlfn.UNICHAR(9748),AND($K5822&gt;=95,$K5822&lt;=99),_xlfn.UNICHAR(9889),TRUE,_xlfn.UNICHAR(9729)))</f>
        <v/>
      </c>
      <c r="F5822" t="str" cm="1">
        <f t="array" ref="F5822">IF($K5822="","",_xlfn.IFS($K5822=0,"Clear",$K5822&lt;=3,"Partly Cloudy",OR($K5822=45,$K5822=48),"Fog",AND($K5822&gt;=51,$K5822&lt;=67),"Drizzle",AND($K5822&gt;=71,$K5822&lt;=77),"Snow",AND($K5822&gt;=80,$K5822&lt;=82),"Rain Showers",AND($K5822&gt;=95,$K5822&lt;=99),"Thunderstorm",TRUE,"Cloudy"))</f>
        <v/>
      </c>
      <c r="G5822" s="3" t="str" cm="1">
        <f t="array" ref="G5822">IF($A5822="","",INDEX(OpenMeteoAPI[TemperatureC],ROWS($G$2:G5822)))</f>
        <v/>
      </c>
      <c r="H5822" s="4" t="str" cm="1">
        <f t="array" ref="H5822">IF($A5822="","",INDEX(OpenMeteoAPI[RelativeHumidityPct],ROWS($H$2:H5822))/100)</f>
        <v/>
      </c>
      <c r="I5822" s="4" t="str" cm="1">
        <f t="array" ref="I5822">IF($A5822="","",INDEX(OpenMeteoAPI[PrecipitationProbabilityPct],ROWS($I$2:I5822))/100)</f>
        <v/>
      </c>
      <c r="J5822" s="3" t="str" cm="1">
        <f t="array" ref="J5822">IF($A5822="","",INDEX(OpenMeteoAPI[PrecipitationMM],ROWS($J$2:J5822)))</f>
        <v/>
      </c>
      <c r="K5822" t="str" cm="1">
        <f t="array" ref="K5822">IF($A5822="","",INDEX(OpenMeteoAPI[WeatherCode],ROWS($K$2:K5822)))</f>
        <v/>
      </c>
      <c r="L5822" s="3" t="str" cm="1">
        <f t="array" ref="L5822">IF($A5822="","",INDEX(OpenMeteoAPI[WindSpeedKMH],ROWS($L$2:L5822)))</f>
        <v/>
      </c>
    </row>
    <row r="5823" spans="1:12">
      <c r="A5823" t="str" cm="1">
        <f t="array" ref="A5823">IFERROR(INDEX(OpenMeteoAPI[City],ROWS($A$2:A5823))&amp;", "&amp;INDEX(OpenMeteoAPI[CountryCode],ROWS($A$2:A5823)),"")</f>
        <v/>
      </c>
      <c r="B5823" t="str" cm="1">
        <f t="array" ref="B5823">IF($A5823="","",INDEX(OpenMeteoAPI[LocationID],ROWS($B$2:B5823)))</f>
        <v/>
      </c>
      <c r="C5823" s="5" t="str" cm="1">
        <f t="array" ref="C5823">IF($A5823="","",INDEX(OpenMeteoAPI[ForecastDateTime],ROWS($C$2:C5823)))</f>
        <v/>
      </c>
      <c r="D5823" t="str">
        <f t="shared" si="90"/>
        <v/>
      </c>
      <c r="E5823" t="str" cm="1">
        <f t="array" ref="E5823">IF($K5823="","",_xlfn.IFS($K5823=0,_xlfn.UNICHAR(9728),$K5823&lt;=3,_xlfn.UNICHAR(9729),OR($K5823=45,$K5823=48),"~",AND($K5823&gt;=51,$K5823&lt;=67),_xlfn.UNICHAR(9748),AND($K5823&gt;=71,$K5823&lt;=77),_xlfn.UNICHAR(10052),AND($K5823&gt;=80,$K5823&lt;=82),_xlfn.UNICHAR(9748),AND($K5823&gt;=95,$K5823&lt;=99),_xlfn.UNICHAR(9889),TRUE,_xlfn.UNICHAR(9729)))</f>
        <v/>
      </c>
      <c r="F5823" t="str" cm="1">
        <f t="array" ref="F5823">IF($K5823="","",_xlfn.IFS($K5823=0,"Clear",$K5823&lt;=3,"Partly Cloudy",OR($K5823=45,$K5823=48),"Fog",AND($K5823&gt;=51,$K5823&lt;=67),"Drizzle",AND($K5823&gt;=71,$K5823&lt;=77),"Snow",AND($K5823&gt;=80,$K5823&lt;=82),"Rain Showers",AND($K5823&gt;=95,$K5823&lt;=99),"Thunderstorm",TRUE,"Cloudy"))</f>
        <v/>
      </c>
      <c r="G5823" s="3" t="str" cm="1">
        <f t="array" ref="G5823">IF($A5823="","",INDEX(OpenMeteoAPI[TemperatureC],ROWS($G$2:G5823)))</f>
        <v/>
      </c>
      <c r="H5823" s="4" t="str" cm="1">
        <f t="array" ref="H5823">IF($A5823="","",INDEX(OpenMeteoAPI[RelativeHumidityPct],ROWS($H$2:H5823))/100)</f>
        <v/>
      </c>
      <c r="I5823" s="4" t="str" cm="1">
        <f t="array" ref="I5823">IF($A5823="","",INDEX(OpenMeteoAPI[PrecipitationProbabilityPct],ROWS($I$2:I5823))/100)</f>
        <v/>
      </c>
      <c r="J5823" s="3" t="str" cm="1">
        <f t="array" ref="J5823">IF($A5823="","",INDEX(OpenMeteoAPI[PrecipitationMM],ROWS($J$2:J5823)))</f>
        <v/>
      </c>
      <c r="K5823" t="str" cm="1">
        <f t="array" ref="K5823">IF($A5823="","",INDEX(OpenMeteoAPI[WeatherCode],ROWS($K$2:K5823)))</f>
        <v/>
      </c>
      <c r="L5823" s="3" t="str" cm="1">
        <f t="array" ref="L5823">IF($A5823="","",INDEX(OpenMeteoAPI[WindSpeedKMH],ROWS($L$2:L5823)))</f>
        <v/>
      </c>
    </row>
    <row r="5824" spans="1:12">
      <c r="A5824" t="str" cm="1">
        <f t="array" ref="A5824">IFERROR(INDEX(OpenMeteoAPI[City],ROWS($A$2:A5824))&amp;", "&amp;INDEX(OpenMeteoAPI[CountryCode],ROWS($A$2:A5824)),"")</f>
        <v/>
      </c>
      <c r="B5824" t="str" cm="1">
        <f t="array" ref="B5824">IF($A5824="","",INDEX(OpenMeteoAPI[LocationID],ROWS($B$2:B5824)))</f>
        <v/>
      </c>
      <c r="C5824" s="5" t="str" cm="1">
        <f t="array" ref="C5824">IF($A5824="","",INDEX(OpenMeteoAPI[ForecastDateTime],ROWS($C$2:C5824)))</f>
        <v/>
      </c>
      <c r="D5824" t="str">
        <f t="shared" si="90"/>
        <v/>
      </c>
      <c r="E5824" t="str" cm="1">
        <f t="array" ref="E5824">IF($K5824="","",_xlfn.IFS($K5824=0,_xlfn.UNICHAR(9728),$K5824&lt;=3,_xlfn.UNICHAR(9729),OR($K5824=45,$K5824=48),"~",AND($K5824&gt;=51,$K5824&lt;=67),_xlfn.UNICHAR(9748),AND($K5824&gt;=71,$K5824&lt;=77),_xlfn.UNICHAR(10052),AND($K5824&gt;=80,$K5824&lt;=82),_xlfn.UNICHAR(9748),AND($K5824&gt;=95,$K5824&lt;=99),_xlfn.UNICHAR(9889),TRUE,_xlfn.UNICHAR(9729)))</f>
        <v/>
      </c>
      <c r="F5824" t="str" cm="1">
        <f t="array" ref="F5824">IF($K5824="","",_xlfn.IFS($K5824=0,"Clear",$K5824&lt;=3,"Partly Cloudy",OR($K5824=45,$K5824=48),"Fog",AND($K5824&gt;=51,$K5824&lt;=67),"Drizzle",AND($K5824&gt;=71,$K5824&lt;=77),"Snow",AND($K5824&gt;=80,$K5824&lt;=82),"Rain Showers",AND($K5824&gt;=95,$K5824&lt;=99),"Thunderstorm",TRUE,"Cloudy"))</f>
        <v/>
      </c>
      <c r="G5824" s="3" t="str" cm="1">
        <f t="array" ref="G5824">IF($A5824="","",INDEX(OpenMeteoAPI[TemperatureC],ROWS($G$2:G5824)))</f>
        <v/>
      </c>
      <c r="H5824" s="4" t="str" cm="1">
        <f t="array" ref="H5824">IF($A5824="","",INDEX(OpenMeteoAPI[RelativeHumidityPct],ROWS($H$2:H5824))/100)</f>
        <v/>
      </c>
      <c r="I5824" s="4" t="str" cm="1">
        <f t="array" ref="I5824">IF($A5824="","",INDEX(OpenMeteoAPI[PrecipitationProbabilityPct],ROWS($I$2:I5824))/100)</f>
        <v/>
      </c>
      <c r="J5824" s="3" t="str" cm="1">
        <f t="array" ref="J5824">IF($A5824="","",INDEX(OpenMeteoAPI[PrecipitationMM],ROWS($J$2:J5824)))</f>
        <v/>
      </c>
      <c r="K5824" t="str" cm="1">
        <f t="array" ref="K5824">IF($A5824="","",INDEX(OpenMeteoAPI[WeatherCode],ROWS($K$2:K5824)))</f>
        <v/>
      </c>
      <c r="L5824" s="3" t="str" cm="1">
        <f t="array" ref="L5824">IF($A5824="","",INDEX(OpenMeteoAPI[WindSpeedKMH],ROWS($L$2:L5824)))</f>
        <v/>
      </c>
    </row>
    <row r="5825" spans="1:12">
      <c r="A5825" t="str" cm="1">
        <f t="array" ref="A5825">IFERROR(INDEX(OpenMeteoAPI[City],ROWS($A$2:A5825))&amp;", "&amp;INDEX(OpenMeteoAPI[CountryCode],ROWS($A$2:A5825)),"")</f>
        <v/>
      </c>
      <c r="B5825" t="str" cm="1">
        <f t="array" ref="B5825">IF($A5825="","",INDEX(OpenMeteoAPI[LocationID],ROWS($B$2:B5825)))</f>
        <v/>
      </c>
      <c r="C5825" s="5" t="str" cm="1">
        <f t="array" ref="C5825">IF($A5825="","",INDEX(OpenMeteoAPI[ForecastDateTime],ROWS($C$2:C5825)))</f>
        <v/>
      </c>
      <c r="D5825" t="str">
        <f t="shared" si="90"/>
        <v/>
      </c>
      <c r="E5825" t="str" cm="1">
        <f t="array" ref="E5825">IF($K5825="","",_xlfn.IFS($K5825=0,_xlfn.UNICHAR(9728),$K5825&lt;=3,_xlfn.UNICHAR(9729),OR($K5825=45,$K5825=48),"~",AND($K5825&gt;=51,$K5825&lt;=67),_xlfn.UNICHAR(9748),AND($K5825&gt;=71,$K5825&lt;=77),_xlfn.UNICHAR(10052),AND($K5825&gt;=80,$K5825&lt;=82),_xlfn.UNICHAR(9748),AND($K5825&gt;=95,$K5825&lt;=99),_xlfn.UNICHAR(9889),TRUE,_xlfn.UNICHAR(9729)))</f>
        <v/>
      </c>
      <c r="F5825" t="str" cm="1">
        <f t="array" ref="F5825">IF($K5825="","",_xlfn.IFS($K5825=0,"Clear",$K5825&lt;=3,"Partly Cloudy",OR($K5825=45,$K5825=48),"Fog",AND($K5825&gt;=51,$K5825&lt;=67),"Drizzle",AND($K5825&gt;=71,$K5825&lt;=77),"Snow",AND($K5825&gt;=80,$K5825&lt;=82),"Rain Showers",AND($K5825&gt;=95,$K5825&lt;=99),"Thunderstorm",TRUE,"Cloudy"))</f>
        <v/>
      </c>
      <c r="G5825" s="3" t="str" cm="1">
        <f t="array" ref="G5825">IF($A5825="","",INDEX(OpenMeteoAPI[TemperatureC],ROWS($G$2:G5825)))</f>
        <v/>
      </c>
      <c r="H5825" s="4" t="str" cm="1">
        <f t="array" ref="H5825">IF($A5825="","",INDEX(OpenMeteoAPI[RelativeHumidityPct],ROWS($H$2:H5825))/100)</f>
        <v/>
      </c>
      <c r="I5825" s="4" t="str" cm="1">
        <f t="array" ref="I5825">IF($A5825="","",INDEX(OpenMeteoAPI[PrecipitationProbabilityPct],ROWS($I$2:I5825))/100)</f>
        <v/>
      </c>
      <c r="J5825" s="3" t="str" cm="1">
        <f t="array" ref="J5825">IF($A5825="","",INDEX(OpenMeteoAPI[PrecipitationMM],ROWS($J$2:J5825)))</f>
        <v/>
      </c>
      <c r="K5825" t="str" cm="1">
        <f t="array" ref="K5825">IF($A5825="","",INDEX(OpenMeteoAPI[WeatherCode],ROWS($K$2:K5825)))</f>
        <v/>
      </c>
      <c r="L5825" s="3" t="str" cm="1">
        <f t="array" ref="L5825">IF($A5825="","",INDEX(OpenMeteoAPI[WindSpeedKMH],ROWS($L$2:L5825)))</f>
        <v/>
      </c>
    </row>
    <row r="5826" spans="1:12">
      <c r="A5826" t="str" cm="1">
        <f t="array" ref="A5826">IFERROR(INDEX(OpenMeteoAPI[City],ROWS($A$2:A5826))&amp;", "&amp;INDEX(OpenMeteoAPI[CountryCode],ROWS($A$2:A5826)),"")</f>
        <v/>
      </c>
      <c r="B5826" t="str" cm="1">
        <f t="array" ref="B5826">IF($A5826="","",INDEX(OpenMeteoAPI[LocationID],ROWS($B$2:B5826)))</f>
        <v/>
      </c>
      <c r="C5826" s="5" t="str" cm="1">
        <f t="array" ref="C5826">IF($A5826="","",INDEX(OpenMeteoAPI[ForecastDateTime],ROWS($C$2:C5826)))</f>
        <v/>
      </c>
      <c r="D5826" t="str">
        <f t="shared" si="90"/>
        <v/>
      </c>
      <c r="E5826" t="str" cm="1">
        <f t="array" ref="E5826">IF($K5826="","",_xlfn.IFS($K5826=0,_xlfn.UNICHAR(9728),$K5826&lt;=3,_xlfn.UNICHAR(9729),OR($K5826=45,$K5826=48),"~",AND($K5826&gt;=51,$K5826&lt;=67),_xlfn.UNICHAR(9748),AND($K5826&gt;=71,$K5826&lt;=77),_xlfn.UNICHAR(10052),AND($K5826&gt;=80,$K5826&lt;=82),_xlfn.UNICHAR(9748),AND($K5826&gt;=95,$K5826&lt;=99),_xlfn.UNICHAR(9889),TRUE,_xlfn.UNICHAR(9729)))</f>
        <v/>
      </c>
      <c r="F5826" t="str" cm="1">
        <f t="array" ref="F5826">IF($K5826="","",_xlfn.IFS($K5826=0,"Clear",$K5826&lt;=3,"Partly Cloudy",OR($K5826=45,$K5826=48),"Fog",AND($K5826&gt;=51,$K5826&lt;=67),"Drizzle",AND($K5826&gt;=71,$K5826&lt;=77),"Snow",AND($K5826&gt;=80,$K5826&lt;=82),"Rain Showers",AND($K5826&gt;=95,$K5826&lt;=99),"Thunderstorm",TRUE,"Cloudy"))</f>
        <v/>
      </c>
      <c r="G5826" s="3" t="str" cm="1">
        <f t="array" ref="G5826">IF($A5826="","",INDEX(OpenMeteoAPI[TemperatureC],ROWS($G$2:G5826)))</f>
        <v/>
      </c>
      <c r="H5826" s="4" t="str" cm="1">
        <f t="array" ref="H5826">IF($A5826="","",INDEX(OpenMeteoAPI[RelativeHumidityPct],ROWS($H$2:H5826))/100)</f>
        <v/>
      </c>
      <c r="I5826" s="4" t="str" cm="1">
        <f t="array" ref="I5826">IF($A5826="","",INDEX(OpenMeteoAPI[PrecipitationProbabilityPct],ROWS($I$2:I5826))/100)</f>
        <v/>
      </c>
      <c r="J5826" s="3" t="str" cm="1">
        <f t="array" ref="J5826">IF($A5826="","",INDEX(OpenMeteoAPI[PrecipitationMM],ROWS($J$2:J5826)))</f>
        <v/>
      </c>
      <c r="K5826" t="str" cm="1">
        <f t="array" ref="K5826">IF($A5826="","",INDEX(OpenMeteoAPI[WeatherCode],ROWS($K$2:K5826)))</f>
        <v/>
      </c>
      <c r="L5826" s="3" t="str" cm="1">
        <f t="array" ref="L5826">IF($A5826="","",INDEX(OpenMeteoAPI[WindSpeedKMH],ROWS($L$2:L5826)))</f>
        <v/>
      </c>
    </row>
    <row r="5827" spans="1:12">
      <c r="A5827" t="str" cm="1">
        <f t="array" ref="A5827">IFERROR(INDEX(OpenMeteoAPI[City],ROWS($A$2:A5827))&amp;", "&amp;INDEX(OpenMeteoAPI[CountryCode],ROWS($A$2:A5827)),"")</f>
        <v/>
      </c>
      <c r="B5827" t="str" cm="1">
        <f t="array" ref="B5827">IF($A5827="","",INDEX(OpenMeteoAPI[LocationID],ROWS($B$2:B5827)))</f>
        <v/>
      </c>
      <c r="C5827" s="5" t="str" cm="1">
        <f t="array" ref="C5827">IF($A5827="","",INDEX(OpenMeteoAPI[ForecastDateTime],ROWS($C$2:C5827)))</f>
        <v/>
      </c>
      <c r="D5827" t="str">
        <f t="shared" ref="D5827:D5890" si="91">IF($A5827="","",TEXT($C5827,"hAM/PM"))</f>
        <v/>
      </c>
      <c r="E5827" t="str" cm="1">
        <f t="array" ref="E5827">IF($K5827="","",_xlfn.IFS($K5827=0,_xlfn.UNICHAR(9728),$K5827&lt;=3,_xlfn.UNICHAR(9729),OR($K5827=45,$K5827=48),"~",AND($K5827&gt;=51,$K5827&lt;=67),_xlfn.UNICHAR(9748),AND($K5827&gt;=71,$K5827&lt;=77),_xlfn.UNICHAR(10052),AND($K5827&gt;=80,$K5827&lt;=82),_xlfn.UNICHAR(9748),AND($K5827&gt;=95,$K5827&lt;=99),_xlfn.UNICHAR(9889),TRUE,_xlfn.UNICHAR(9729)))</f>
        <v/>
      </c>
      <c r="F5827" t="str" cm="1">
        <f t="array" ref="F5827">IF($K5827="","",_xlfn.IFS($K5827=0,"Clear",$K5827&lt;=3,"Partly Cloudy",OR($K5827=45,$K5827=48),"Fog",AND($K5827&gt;=51,$K5827&lt;=67),"Drizzle",AND($K5827&gt;=71,$K5827&lt;=77),"Snow",AND($K5827&gt;=80,$K5827&lt;=82),"Rain Showers",AND($K5827&gt;=95,$K5827&lt;=99),"Thunderstorm",TRUE,"Cloudy"))</f>
        <v/>
      </c>
      <c r="G5827" s="3" t="str" cm="1">
        <f t="array" ref="G5827">IF($A5827="","",INDEX(OpenMeteoAPI[TemperatureC],ROWS($G$2:G5827)))</f>
        <v/>
      </c>
      <c r="H5827" s="4" t="str" cm="1">
        <f t="array" ref="H5827">IF($A5827="","",INDEX(OpenMeteoAPI[RelativeHumidityPct],ROWS($H$2:H5827))/100)</f>
        <v/>
      </c>
      <c r="I5827" s="4" t="str" cm="1">
        <f t="array" ref="I5827">IF($A5827="","",INDEX(OpenMeteoAPI[PrecipitationProbabilityPct],ROWS($I$2:I5827))/100)</f>
        <v/>
      </c>
      <c r="J5827" s="3" t="str" cm="1">
        <f t="array" ref="J5827">IF($A5827="","",INDEX(OpenMeteoAPI[PrecipitationMM],ROWS($J$2:J5827)))</f>
        <v/>
      </c>
      <c r="K5827" t="str" cm="1">
        <f t="array" ref="K5827">IF($A5827="","",INDEX(OpenMeteoAPI[WeatherCode],ROWS($K$2:K5827)))</f>
        <v/>
      </c>
      <c r="L5827" s="3" t="str" cm="1">
        <f t="array" ref="L5827">IF($A5827="","",INDEX(OpenMeteoAPI[WindSpeedKMH],ROWS($L$2:L5827)))</f>
        <v/>
      </c>
    </row>
    <row r="5828" spans="1:12">
      <c r="A5828" t="str" cm="1">
        <f t="array" ref="A5828">IFERROR(INDEX(OpenMeteoAPI[City],ROWS($A$2:A5828))&amp;", "&amp;INDEX(OpenMeteoAPI[CountryCode],ROWS($A$2:A5828)),"")</f>
        <v/>
      </c>
      <c r="B5828" t="str" cm="1">
        <f t="array" ref="B5828">IF($A5828="","",INDEX(OpenMeteoAPI[LocationID],ROWS($B$2:B5828)))</f>
        <v/>
      </c>
      <c r="C5828" s="5" t="str" cm="1">
        <f t="array" ref="C5828">IF($A5828="","",INDEX(OpenMeteoAPI[ForecastDateTime],ROWS($C$2:C5828)))</f>
        <v/>
      </c>
      <c r="D5828" t="str">
        <f t="shared" si="91"/>
        <v/>
      </c>
      <c r="E5828" t="str" cm="1">
        <f t="array" ref="E5828">IF($K5828="","",_xlfn.IFS($K5828=0,_xlfn.UNICHAR(9728),$K5828&lt;=3,_xlfn.UNICHAR(9729),OR($K5828=45,$K5828=48),"~",AND($K5828&gt;=51,$K5828&lt;=67),_xlfn.UNICHAR(9748),AND($K5828&gt;=71,$K5828&lt;=77),_xlfn.UNICHAR(10052),AND($K5828&gt;=80,$K5828&lt;=82),_xlfn.UNICHAR(9748),AND($K5828&gt;=95,$K5828&lt;=99),_xlfn.UNICHAR(9889),TRUE,_xlfn.UNICHAR(9729)))</f>
        <v/>
      </c>
      <c r="F5828" t="str" cm="1">
        <f t="array" ref="F5828">IF($K5828="","",_xlfn.IFS($K5828=0,"Clear",$K5828&lt;=3,"Partly Cloudy",OR($K5828=45,$K5828=48),"Fog",AND($K5828&gt;=51,$K5828&lt;=67),"Drizzle",AND($K5828&gt;=71,$K5828&lt;=77),"Snow",AND($K5828&gt;=80,$K5828&lt;=82),"Rain Showers",AND($K5828&gt;=95,$K5828&lt;=99),"Thunderstorm",TRUE,"Cloudy"))</f>
        <v/>
      </c>
      <c r="G5828" s="3" t="str" cm="1">
        <f t="array" ref="G5828">IF($A5828="","",INDEX(OpenMeteoAPI[TemperatureC],ROWS($G$2:G5828)))</f>
        <v/>
      </c>
      <c r="H5828" s="4" t="str" cm="1">
        <f t="array" ref="H5828">IF($A5828="","",INDEX(OpenMeteoAPI[RelativeHumidityPct],ROWS($H$2:H5828))/100)</f>
        <v/>
      </c>
      <c r="I5828" s="4" t="str" cm="1">
        <f t="array" ref="I5828">IF($A5828="","",INDEX(OpenMeteoAPI[PrecipitationProbabilityPct],ROWS($I$2:I5828))/100)</f>
        <v/>
      </c>
      <c r="J5828" s="3" t="str" cm="1">
        <f t="array" ref="J5828">IF($A5828="","",INDEX(OpenMeteoAPI[PrecipitationMM],ROWS($J$2:J5828)))</f>
        <v/>
      </c>
      <c r="K5828" t="str" cm="1">
        <f t="array" ref="K5828">IF($A5828="","",INDEX(OpenMeteoAPI[WeatherCode],ROWS($K$2:K5828)))</f>
        <v/>
      </c>
      <c r="L5828" s="3" t="str" cm="1">
        <f t="array" ref="L5828">IF($A5828="","",INDEX(OpenMeteoAPI[WindSpeedKMH],ROWS($L$2:L5828)))</f>
        <v/>
      </c>
    </row>
    <row r="5829" spans="1:12">
      <c r="A5829" t="str" cm="1">
        <f t="array" ref="A5829">IFERROR(INDEX(OpenMeteoAPI[City],ROWS($A$2:A5829))&amp;", "&amp;INDEX(OpenMeteoAPI[CountryCode],ROWS($A$2:A5829)),"")</f>
        <v/>
      </c>
      <c r="B5829" t="str" cm="1">
        <f t="array" ref="B5829">IF($A5829="","",INDEX(OpenMeteoAPI[LocationID],ROWS($B$2:B5829)))</f>
        <v/>
      </c>
      <c r="C5829" s="5" t="str" cm="1">
        <f t="array" ref="C5829">IF($A5829="","",INDEX(OpenMeteoAPI[ForecastDateTime],ROWS($C$2:C5829)))</f>
        <v/>
      </c>
      <c r="D5829" t="str">
        <f t="shared" si="91"/>
        <v/>
      </c>
      <c r="E5829" t="str" cm="1">
        <f t="array" ref="E5829">IF($K5829="","",_xlfn.IFS($K5829=0,_xlfn.UNICHAR(9728),$K5829&lt;=3,_xlfn.UNICHAR(9729),OR($K5829=45,$K5829=48),"~",AND($K5829&gt;=51,$K5829&lt;=67),_xlfn.UNICHAR(9748),AND($K5829&gt;=71,$K5829&lt;=77),_xlfn.UNICHAR(10052),AND($K5829&gt;=80,$K5829&lt;=82),_xlfn.UNICHAR(9748),AND($K5829&gt;=95,$K5829&lt;=99),_xlfn.UNICHAR(9889),TRUE,_xlfn.UNICHAR(9729)))</f>
        <v/>
      </c>
      <c r="F5829" t="str" cm="1">
        <f t="array" ref="F5829">IF($K5829="","",_xlfn.IFS($K5829=0,"Clear",$K5829&lt;=3,"Partly Cloudy",OR($K5829=45,$K5829=48),"Fog",AND($K5829&gt;=51,$K5829&lt;=67),"Drizzle",AND($K5829&gt;=71,$K5829&lt;=77),"Snow",AND($K5829&gt;=80,$K5829&lt;=82),"Rain Showers",AND($K5829&gt;=95,$K5829&lt;=99),"Thunderstorm",TRUE,"Cloudy"))</f>
        <v/>
      </c>
      <c r="G5829" s="3" t="str" cm="1">
        <f t="array" ref="G5829">IF($A5829="","",INDEX(OpenMeteoAPI[TemperatureC],ROWS($G$2:G5829)))</f>
        <v/>
      </c>
      <c r="H5829" s="4" t="str" cm="1">
        <f t="array" ref="H5829">IF($A5829="","",INDEX(OpenMeteoAPI[RelativeHumidityPct],ROWS($H$2:H5829))/100)</f>
        <v/>
      </c>
      <c r="I5829" s="4" t="str" cm="1">
        <f t="array" ref="I5829">IF($A5829="","",INDEX(OpenMeteoAPI[PrecipitationProbabilityPct],ROWS($I$2:I5829))/100)</f>
        <v/>
      </c>
      <c r="J5829" s="3" t="str" cm="1">
        <f t="array" ref="J5829">IF($A5829="","",INDEX(OpenMeteoAPI[PrecipitationMM],ROWS($J$2:J5829)))</f>
        <v/>
      </c>
      <c r="K5829" t="str" cm="1">
        <f t="array" ref="K5829">IF($A5829="","",INDEX(OpenMeteoAPI[WeatherCode],ROWS($K$2:K5829)))</f>
        <v/>
      </c>
      <c r="L5829" s="3" t="str" cm="1">
        <f t="array" ref="L5829">IF($A5829="","",INDEX(OpenMeteoAPI[WindSpeedKMH],ROWS($L$2:L5829)))</f>
        <v/>
      </c>
    </row>
    <row r="5830" spans="1:12">
      <c r="A5830" t="str" cm="1">
        <f t="array" ref="A5830">IFERROR(INDEX(OpenMeteoAPI[City],ROWS($A$2:A5830))&amp;", "&amp;INDEX(OpenMeteoAPI[CountryCode],ROWS($A$2:A5830)),"")</f>
        <v/>
      </c>
      <c r="B5830" t="str" cm="1">
        <f t="array" ref="B5830">IF($A5830="","",INDEX(OpenMeteoAPI[LocationID],ROWS($B$2:B5830)))</f>
        <v/>
      </c>
      <c r="C5830" s="5" t="str" cm="1">
        <f t="array" ref="C5830">IF($A5830="","",INDEX(OpenMeteoAPI[ForecastDateTime],ROWS($C$2:C5830)))</f>
        <v/>
      </c>
      <c r="D5830" t="str">
        <f t="shared" si="91"/>
        <v/>
      </c>
      <c r="E5830" t="str" cm="1">
        <f t="array" ref="E5830">IF($K5830="","",_xlfn.IFS($K5830=0,_xlfn.UNICHAR(9728),$K5830&lt;=3,_xlfn.UNICHAR(9729),OR($K5830=45,$K5830=48),"~",AND($K5830&gt;=51,$K5830&lt;=67),_xlfn.UNICHAR(9748),AND($K5830&gt;=71,$K5830&lt;=77),_xlfn.UNICHAR(10052),AND($K5830&gt;=80,$K5830&lt;=82),_xlfn.UNICHAR(9748),AND($K5830&gt;=95,$K5830&lt;=99),_xlfn.UNICHAR(9889),TRUE,_xlfn.UNICHAR(9729)))</f>
        <v/>
      </c>
      <c r="F5830" t="str" cm="1">
        <f t="array" ref="F5830">IF($K5830="","",_xlfn.IFS($K5830=0,"Clear",$K5830&lt;=3,"Partly Cloudy",OR($K5830=45,$K5830=48),"Fog",AND($K5830&gt;=51,$K5830&lt;=67),"Drizzle",AND($K5830&gt;=71,$K5830&lt;=77),"Snow",AND($K5830&gt;=80,$K5830&lt;=82),"Rain Showers",AND($K5830&gt;=95,$K5830&lt;=99),"Thunderstorm",TRUE,"Cloudy"))</f>
        <v/>
      </c>
      <c r="G5830" s="3" t="str" cm="1">
        <f t="array" ref="G5830">IF($A5830="","",INDEX(OpenMeteoAPI[TemperatureC],ROWS($G$2:G5830)))</f>
        <v/>
      </c>
      <c r="H5830" s="4" t="str" cm="1">
        <f t="array" ref="H5830">IF($A5830="","",INDEX(OpenMeteoAPI[RelativeHumidityPct],ROWS($H$2:H5830))/100)</f>
        <v/>
      </c>
      <c r="I5830" s="4" t="str" cm="1">
        <f t="array" ref="I5830">IF($A5830="","",INDEX(OpenMeteoAPI[PrecipitationProbabilityPct],ROWS($I$2:I5830))/100)</f>
        <v/>
      </c>
      <c r="J5830" s="3" t="str" cm="1">
        <f t="array" ref="J5830">IF($A5830="","",INDEX(OpenMeteoAPI[PrecipitationMM],ROWS($J$2:J5830)))</f>
        <v/>
      </c>
      <c r="K5830" t="str" cm="1">
        <f t="array" ref="K5830">IF($A5830="","",INDEX(OpenMeteoAPI[WeatherCode],ROWS($K$2:K5830)))</f>
        <v/>
      </c>
      <c r="L5830" s="3" t="str" cm="1">
        <f t="array" ref="L5830">IF($A5830="","",INDEX(OpenMeteoAPI[WindSpeedKMH],ROWS($L$2:L5830)))</f>
        <v/>
      </c>
    </row>
    <row r="5831" spans="1:12">
      <c r="A5831" t="str" cm="1">
        <f t="array" ref="A5831">IFERROR(INDEX(OpenMeteoAPI[City],ROWS($A$2:A5831))&amp;", "&amp;INDEX(OpenMeteoAPI[CountryCode],ROWS($A$2:A5831)),"")</f>
        <v/>
      </c>
      <c r="B5831" t="str" cm="1">
        <f t="array" ref="B5831">IF($A5831="","",INDEX(OpenMeteoAPI[LocationID],ROWS($B$2:B5831)))</f>
        <v/>
      </c>
      <c r="C5831" s="5" t="str" cm="1">
        <f t="array" ref="C5831">IF($A5831="","",INDEX(OpenMeteoAPI[ForecastDateTime],ROWS($C$2:C5831)))</f>
        <v/>
      </c>
      <c r="D5831" t="str">
        <f t="shared" si="91"/>
        <v/>
      </c>
      <c r="E5831" t="str" cm="1">
        <f t="array" ref="E5831">IF($K5831="","",_xlfn.IFS($K5831=0,_xlfn.UNICHAR(9728),$K5831&lt;=3,_xlfn.UNICHAR(9729),OR($K5831=45,$K5831=48),"~",AND($K5831&gt;=51,$K5831&lt;=67),_xlfn.UNICHAR(9748),AND($K5831&gt;=71,$K5831&lt;=77),_xlfn.UNICHAR(10052),AND($K5831&gt;=80,$K5831&lt;=82),_xlfn.UNICHAR(9748),AND($K5831&gt;=95,$K5831&lt;=99),_xlfn.UNICHAR(9889),TRUE,_xlfn.UNICHAR(9729)))</f>
        <v/>
      </c>
      <c r="F5831" t="str" cm="1">
        <f t="array" ref="F5831">IF($K5831="","",_xlfn.IFS($K5831=0,"Clear",$K5831&lt;=3,"Partly Cloudy",OR($K5831=45,$K5831=48),"Fog",AND($K5831&gt;=51,$K5831&lt;=67),"Drizzle",AND($K5831&gt;=71,$K5831&lt;=77),"Snow",AND($K5831&gt;=80,$K5831&lt;=82),"Rain Showers",AND($K5831&gt;=95,$K5831&lt;=99),"Thunderstorm",TRUE,"Cloudy"))</f>
        <v/>
      </c>
      <c r="G5831" s="3" t="str" cm="1">
        <f t="array" ref="G5831">IF($A5831="","",INDEX(OpenMeteoAPI[TemperatureC],ROWS($G$2:G5831)))</f>
        <v/>
      </c>
      <c r="H5831" s="4" t="str" cm="1">
        <f t="array" ref="H5831">IF($A5831="","",INDEX(OpenMeteoAPI[RelativeHumidityPct],ROWS($H$2:H5831))/100)</f>
        <v/>
      </c>
      <c r="I5831" s="4" t="str" cm="1">
        <f t="array" ref="I5831">IF($A5831="","",INDEX(OpenMeteoAPI[PrecipitationProbabilityPct],ROWS($I$2:I5831))/100)</f>
        <v/>
      </c>
      <c r="J5831" s="3" t="str" cm="1">
        <f t="array" ref="J5831">IF($A5831="","",INDEX(OpenMeteoAPI[PrecipitationMM],ROWS($J$2:J5831)))</f>
        <v/>
      </c>
      <c r="K5831" t="str" cm="1">
        <f t="array" ref="K5831">IF($A5831="","",INDEX(OpenMeteoAPI[WeatherCode],ROWS($K$2:K5831)))</f>
        <v/>
      </c>
      <c r="L5831" s="3" t="str" cm="1">
        <f t="array" ref="L5831">IF($A5831="","",INDEX(OpenMeteoAPI[WindSpeedKMH],ROWS($L$2:L5831)))</f>
        <v/>
      </c>
    </row>
    <row r="5832" spans="1:12">
      <c r="A5832" t="str" cm="1">
        <f t="array" ref="A5832">IFERROR(INDEX(OpenMeteoAPI[City],ROWS($A$2:A5832))&amp;", "&amp;INDEX(OpenMeteoAPI[CountryCode],ROWS($A$2:A5832)),"")</f>
        <v/>
      </c>
      <c r="B5832" t="str" cm="1">
        <f t="array" ref="B5832">IF($A5832="","",INDEX(OpenMeteoAPI[LocationID],ROWS($B$2:B5832)))</f>
        <v/>
      </c>
      <c r="C5832" s="5" t="str" cm="1">
        <f t="array" ref="C5832">IF($A5832="","",INDEX(OpenMeteoAPI[ForecastDateTime],ROWS($C$2:C5832)))</f>
        <v/>
      </c>
      <c r="D5832" t="str">
        <f t="shared" si="91"/>
        <v/>
      </c>
      <c r="E5832" t="str" cm="1">
        <f t="array" ref="E5832">IF($K5832="","",_xlfn.IFS($K5832=0,_xlfn.UNICHAR(9728),$K5832&lt;=3,_xlfn.UNICHAR(9729),OR($K5832=45,$K5832=48),"~",AND($K5832&gt;=51,$K5832&lt;=67),_xlfn.UNICHAR(9748),AND($K5832&gt;=71,$K5832&lt;=77),_xlfn.UNICHAR(10052),AND($K5832&gt;=80,$K5832&lt;=82),_xlfn.UNICHAR(9748),AND($K5832&gt;=95,$K5832&lt;=99),_xlfn.UNICHAR(9889),TRUE,_xlfn.UNICHAR(9729)))</f>
        <v/>
      </c>
      <c r="F5832" t="str" cm="1">
        <f t="array" ref="F5832">IF($K5832="","",_xlfn.IFS($K5832=0,"Clear",$K5832&lt;=3,"Partly Cloudy",OR($K5832=45,$K5832=48),"Fog",AND($K5832&gt;=51,$K5832&lt;=67),"Drizzle",AND($K5832&gt;=71,$K5832&lt;=77),"Snow",AND($K5832&gt;=80,$K5832&lt;=82),"Rain Showers",AND($K5832&gt;=95,$K5832&lt;=99),"Thunderstorm",TRUE,"Cloudy"))</f>
        <v/>
      </c>
      <c r="G5832" s="3" t="str" cm="1">
        <f t="array" ref="G5832">IF($A5832="","",INDEX(OpenMeteoAPI[TemperatureC],ROWS($G$2:G5832)))</f>
        <v/>
      </c>
      <c r="H5832" s="4" t="str" cm="1">
        <f t="array" ref="H5832">IF($A5832="","",INDEX(OpenMeteoAPI[RelativeHumidityPct],ROWS($H$2:H5832))/100)</f>
        <v/>
      </c>
      <c r="I5832" s="4" t="str" cm="1">
        <f t="array" ref="I5832">IF($A5832="","",INDEX(OpenMeteoAPI[PrecipitationProbabilityPct],ROWS($I$2:I5832))/100)</f>
        <v/>
      </c>
      <c r="J5832" s="3" t="str" cm="1">
        <f t="array" ref="J5832">IF($A5832="","",INDEX(OpenMeteoAPI[PrecipitationMM],ROWS($J$2:J5832)))</f>
        <v/>
      </c>
      <c r="K5832" t="str" cm="1">
        <f t="array" ref="K5832">IF($A5832="","",INDEX(OpenMeteoAPI[WeatherCode],ROWS($K$2:K5832)))</f>
        <v/>
      </c>
      <c r="L5832" s="3" t="str" cm="1">
        <f t="array" ref="L5832">IF($A5832="","",INDEX(OpenMeteoAPI[WindSpeedKMH],ROWS($L$2:L5832)))</f>
        <v/>
      </c>
    </row>
    <row r="5833" spans="1:12">
      <c r="A5833" t="str" cm="1">
        <f t="array" ref="A5833">IFERROR(INDEX(OpenMeteoAPI[City],ROWS($A$2:A5833))&amp;", "&amp;INDEX(OpenMeteoAPI[CountryCode],ROWS($A$2:A5833)),"")</f>
        <v/>
      </c>
      <c r="B5833" t="str" cm="1">
        <f t="array" ref="B5833">IF($A5833="","",INDEX(OpenMeteoAPI[LocationID],ROWS($B$2:B5833)))</f>
        <v/>
      </c>
      <c r="C5833" s="5" t="str" cm="1">
        <f t="array" ref="C5833">IF($A5833="","",INDEX(OpenMeteoAPI[ForecastDateTime],ROWS($C$2:C5833)))</f>
        <v/>
      </c>
      <c r="D5833" t="str">
        <f t="shared" si="91"/>
        <v/>
      </c>
      <c r="E5833" t="str" cm="1">
        <f t="array" ref="E5833">IF($K5833="","",_xlfn.IFS($K5833=0,_xlfn.UNICHAR(9728),$K5833&lt;=3,_xlfn.UNICHAR(9729),OR($K5833=45,$K5833=48),"~",AND($K5833&gt;=51,$K5833&lt;=67),_xlfn.UNICHAR(9748),AND($K5833&gt;=71,$K5833&lt;=77),_xlfn.UNICHAR(10052),AND($K5833&gt;=80,$K5833&lt;=82),_xlfn.UNICHAR(9748),AND($K5833&gt;=95,$K5833&lt;=99),_xlfn.UNICHAR(9889),TRUE,_xlfn.UNICHAR(9729)))</f>
        <v/>
      </c>
      <c r="F5833" t="str" cm="1">
        <f t="array" ref="F5833">IF($K5833="","",_xlfn.IFS($K5833=0,"Clear",$K5833&lt;=3,"Partly Cloudy",OR($K5833=45,$K5833=48),"Fog",AND($K5833&gt;=51,$K5833&lt;=67),"Drizzle",AND($K5833&gt;=71,$K5833&lt;=77),"Snow",AND($K5833&gt;=80,$K5833&lt;=82),"Rain Showers",AND($K5833&gt;=95,$K5833&lt;=99),"Thunderstorm",TRUE,"Cloudy"))</f>
        <v/>
      </c>
      <c r="G5833" s="3" t="str" cm="1">
        <f t="array" ref="G5833">IF($A5833="","",INDEX(OpenMeteoAPI[TemperatureC],ROWS($G$2:G5833)))</f>
        <v/>
      </c>
      <c r="H5833" s="4" t="str" cm="1">
        <f t="array" ref="H5833">IF($A5833="","",INDEX(OpenMeteoAPI[RelativeHumidityPct],ROWS($H$2:H5833))/100)</f>
        <v/>
      </c>
      <c r="I5833" s="4" t="str" cm="1">
        <f t="array" ref="I5833">IF($A5833="","",INDEX(OpenMeteoAPI[PrecipitationProbabilityPct],ROWS($I$2:I5833))/100)</f>
        <v/>
      </c>
      <c r="J5833" s="3" t="str" cm="1">
        <f t="array" ref="J5833">IF($A5833="","",INDEX(OpenMeteoAPI[PrecipitationMM],ROWS($J$2:J5833)))</f>
        <v/>
      </c>
      <c r="K5833" t="str" cm="1">
        <f t="array" ref="K5833">IF($A5833="","",INDEX(OpenMeteoAPI[WeatherCode],ROWS($K$2:K5833)))</f>
        <v/>
      </c>
      <c r="L5833" s="3" t="str" cm="1">
        <f t="array" ref="L5833">IF($A5833="","",INDEX(OpenMeteoAPI[WindSpeedKMH],ROWS($L$2:L5833)))</f>
        <v/>
      </c>
    </row>
    <row r="5834" spans="1:12">
      <c r="A5834" t="str" cm="1">
        <f t="array" ref="A5834">IFERROR(INDEX(OpenMeteoAPI[City],ROWS($A$2:A5834))&amp;", "&amp;INDEX(OpenMeteoAPI[CountryCode],ROWS($A$2:A5834)),"")</f>
        <v/>
      </c>
      <c r="B5834" t="str" cm="1">
        <f t="array" ref="B5834">IF($A5834="","",INDEX(OpenMeteoAPI[LocationID],ROWS($B$2:B5834)))</f>
        <v/>
      </c>
      <c r="C5834" s="5" t="str" cm="1">
        <f t="array" ref="C5834">IF($A5834="","",INDEX(OpenMeteoAPI[ForecastDateTime],ROWS($C$2:C5834)))</f>
        <v/>
      </c>
      <c r="D5834" t="str">
        <f t="shared" si="91"/>
        <v/>
      </c>
      <c r="E5834" t="str" cm="1">
        <f t="array" ref="E5834">IF($K5834="","",_xlfn.IFS($K5834=0,_xlfn.UNICHAR(9728),$K5834&lt;=3,_xlfn.UNICHAR(9729),OR($K5834=45,$K5834=48),"~",AND($K5834&gt;=51,$K5834&lt;=67),_xlfn.UNICHAR(9748),AND($K5834&gt;=71,$K5834&lt;=77),_xlfn.UNICHAR(10052),AND($K5834&gt;=80,$K5834&lt;=82),_xlfn.UNICHAR(9748),AND($K5834&gt;=95,$K5834&lt;=99),_xlfn.UNICHAR(9889),TRUE,_xlfn.UNICHAR(9729)))</f>
        <v/>
      </c>
      <c r="F5834" t="str" cm="1">
        <f t="array" ref="F5834">IF($K5834="","",_xlfn.IFS($K5834=0,"Clear",$K5834&lt;=3,"Partly Cloudy",OR($K5834=45,$K5834=48),"Fog",AND($K5834&gt;=51,$K5834&lt;=67),"Drizzle",AND($K5834&gt;=71,$K5834&lt;=77),"Snow",AND($K5834&gt;=80,$K5834&lt;=82),"Rain Showers",AND($K5834&gt;=95,$K5834&lt;=99),"Thunderstorm",TRUE,"Cloudy"))</f>
        <v/>
      </c>
      <c r="G5834" s="3" t="str" cm="1">
        <f t="array" ref="G5834">IF($A5834="","",INDEX(OpenMeteoAPI[TemperatureC],ROWS($G$2:G5834)))</f>
        <v/>
      </c>
      <c r="H5834" s="4" t="str" cm="1">
        <f t="array" ref="H5834">IF($A5834="","",INDEX(OpenMeteoAPI[RelativeHumidityPct],ROWS($H$2:H5834))/100)</f>
        <v/>
      </c>
      <c r="I5834" s="4" t="str" cm="1">
        <f t="array" ref="I5834">IF($A5834="","",INDEX(OpenMeteoAPI[PrecipitationProbabilityPct],ROWS($I$2:I5834))/100)</f>
        <v/>
      </c>
      <c r="J5834" s="3" t="str" cm="1">
        <f t="array" ref="J5834">IF($A5834="","",INDEX(OpenMeteoAPI[PrecipitationMM],ROWS($J$2:J5834)))</f>
        <v/>
      </c>
      <c r="K5834" t="str" cm="1">
        <f t="array" ref="K5834">IF($A5834="","",INDEX(OpenMeteoAPI[WeatherCode],ROWS($K$2:K5834)))</f>
        <v/>
      </c>
      <c r="L5834" s="3" t="str" cm="1">
        <f t="array" ref="L5834">IF($A5834="","",INDEX(OpenMeteoAPI[WindSpeedKMH],ROWS($L$2:L5834)))</f>
        <v/>
      </c>
    </row>
    <row r="5835" spans="1:12">
      <c r="A5835" t="str" cm="1">
        <f t="array" ref="A5835">IFERROR(INDEX(OpenMeteoAPI[City],ROWS($A$2:A5835))&amp;", "&amp;INDEX(OpenMeteoAPI[CountryCode],ROWS($A$2:A5835)),"")</f>
        <v/>
      </c>
      <c r="B5835" t="str" cm="1">
        <f t="array" ref="B5835">IF($A5835="","",INDEX(OpenMeteoAPI[LocationID],ROWS($B$2:B5835)))</f>
        <v/>
      </c>
      <c r="C5835" s="5" t="str" cm="1">
        <f t="array" ref="C5835">IF($A5835="","",INDEX(OpenMeteoAPI[ForecastDateTime],ROWS($C$2:C5835)))</f>
        <v/>
      </c>
      <c r="D5835" t="str">
        <f t="shared" si="91"/>
        <v/>
      </c>
      <c r="E5835" t="str" cm="1">
        <f t="array" ref="E5835">IF($K5835="","",_xlfn.IFS($K5835=0,_xlfn.UNICHAR(9728),$K5835&lt;=3,_xlfn.UNICHAR(9729),OR($K5835=45,$K5835=48),"~",AND($K5835&gt;=51,$K5835&lt;=67),_xlfn.UNICHAR(9748),AND($K5835&gt;=71,$K5835&lt;=77),_xlfn.UNICHAR(10052),AND($K5835&gt;=80,$K5835&lt;=82),_xlfn.UNICHAR(9748),AND($K5835&gt;=95,$K5835&lt;=99),_xlfn.UNICHAR(9889),TRUE,_xlfn.UNICHAR(9729)))</f>
        <v/>
      </c>
      <c r="F5835" t="str" cm="1">
        <f t="array" ref="F5835">IF($K5835="","",_xlfn.IFS($K5835=0,"Clear",$K5835&lt;=3,"Partly Cloudy",OR($K5835=45,$K5835=48),"Fog",AND($K5835&gt;=51,$K5835&lt;=67),"Drizzle",AND($K5835&gt;=71,$K5835&lt;=77),"Snow",AND($K5835&gt;=80,$K5835&lt;=82),"Rain Showers",AND($K5835&gt;=95,$K5835&lt;=99),"Thunderstorm",TRUE,"Cloudy"))</f>
        <v/>
      </c>
      <c r="G5835" s="3" t="str" cm="1">
        <f t="array" ref="G5835">IF($A5835="","",INDEX(OpenMeteoAPI[TemperatureC],ROWS($G$2:G5835)))</f>
        <v/>
      </c>
      <c r="H5835" s="4" t="str" cm="1">
        <f t="array" ref="H5835">IF($A5835="","",INDEX(OpenMeteoAPI[RelativeHumidityPct],ROWS($H$2:H5835))/100)</f>
        <v/>
      </c>
      <c r="I5835" s="4" t="str" cm="1">
        <f t="array" ref="I5835">IF($A5835="","",INDEX(OpenMeteoAPI[PrecipitationProbabilityPct],ROWS($I$2:I5835))/100)</f>
        <v/>
      </c>
      <c r="J5835" s="3" t="str" cm="1">
        <f t="array" ref="J5835">IF($A5835="","",INDEX(OpenMeteoAPI[PrecipitationMM],ROWS($J$2:J5835)))</f>
        <v/>
      </c>
      <c r="K5835" t="str" cm="1">
        <f t="array" ref="K5835">IF($A5835="","",INDEX(OpenMeteoAPI[WeatherCode],ROWS($K$2:K5835)))</f>
        <v/>
      </c>
      <c r="L5835" s="3" t="str" cm="1">
        <f t="array" ref="L5835">IF($A5835="","",INDEX(OpenMeteoAPI[WindSpeedKMH],ROWS($L$2:L5835)))</f>
        <v/>
      </c>
    </row>
    <row r="5836" spans="1:12">
      <c r="A5836" t="str" cm="1">
        <f t="array" ref="A5836">IFERROR(INDEX(OpenMeteoAPI[City],ROWS($A$2:A5836))&amp;", "&amp;INDEX(OpenMeteoAPI[CountryCode],ROWS($A$2:A5836)),"")</f>
        <v/>
      </c>
      <c r="B5836" t="str" cm="1">
        <f t="array" ref="B5836">IF($A5836="","",INDEX(OpenMeteoAPI[LocationID],ROWS($B$2:B5836)))</f>
        <v/>
      </c>
      <c r="C5836" s="5" t="str" cm="1">
        <f t="array" ref="C5836">IF($A5836="","",INDEX(OpenMeteoAPI[ForecastDateTime],ROWS($C$2:C5836)))</f>
        <v/>
      </c>
      <c r="D5836" t="str">
        <f t="shared" si="91"/>
        <v/>
      </c>
      <c r="E5836" t="str" cm="1">
        <f t="array" ref="E5836">IF($K5836="","",_xlfn.IFS($K5836=0,_xlfn.UNICHAR(9728),$K5836&lt;=3,_xlfn.UNICHAR(9729),OR($K5836=45,$K5836=48),"~",AND($K5836&gt;=51,$K5836&lt;=67),_xlfn.UNICHAR(9748),AND($K5836&gt;=71,$K5836&lt;=77),_xlfn.UNICHAR(10052),AND($K5836&gt;=80,$K5836&lt;=82),_xlfn.UNICHAR(9748),AND($K5836&gt;=95,$K5836&lt;=99),_xlfn.UNICHAR(9889),TRUE,_xlfn.UNICHAR(9729)))</f>
        <v/>
      </c>
      <c r="F5836" t="str" cm="1">
        <f t="array" ref="F5836">IF($K5836="","",_xlfn.IFS($K5836=0,"Clear",$K5836&lt;=3,"Partly Cloudy",OR($K5836=45,$K5836=48),"Fog",AND($K5836&gt;=51,$K5836&lt;=67),"Drizzle",AND($K5836&gt;=71,$K5836&lt;=77),"Snow",AND($K5836&gt;=80,$K5836&lt;=82),"Rain Showers",AND($K5836&gt;=95,$K5836&lt;=99),"Thunderstorm",TRUE,"Cloudy"))</f>
        <v/>
      </c>
      <c r="G5836" s="3" t="str" cm="1">
        <f t="array" ref="G5836">IF($A5836="","",INDEX(OpenMeteoAPI[TemperatureC],ROWS($G$2:G5836)))</f>
        <v/>
      </c>
      <c r="H5836" s="4" t="str" cm="1">
        <f t="array" ref="H5836">IF($A5836="","",INDEX(OpenMeteoAPI[RelativeHumidityPct],ROWS($H$2:H5836))/100)</f>
        <v/>
      </c>
      <c r="I5836" s="4" t="str" cm="1">
        <f t="array" ref="I5836">IF($A5836="","",INDEX(OpenMeteoAPI[PrecipitationProbabilityPct],ROWS($I$2:I5836))/100)</f>
        <v/>
      </c>
      <c r="J5836" s="3" t="str" cm="1">
        <f t="array" ref="J5836">IF($A5836="","",INDEX(OpenMeteoAPI[PrecipitationMM],ROWS($J$2:J5836)))</f>
        <v/>
      </c>
      <c r="K5836" t="str" cm="1">
        <f t="array" ref="K5836">IF($A5836="","",INDEX(OpenMeteoAPI[WeatherCode],ROWS($K$2:K5836)))</f>
        <v/>
      </c>
      <c r="L5836" s="3" t="str" cm="1">
        <f t="array" ref="L5836">IF($A5836="","",INDEX(OpenMeteoAPI[WindSpeedKMH],ROWS($L$2:L5836)))</f>
        <v/>
      </c>
    </row>
    <row r="5837" spans="1:12">
      <c r="A5837" t="str" cm="1">
        <f t="array" ref="A5837">IFERROR(INDEX(OpenMeteoAPI[City],ROWS($A$2:A5837))&amp;", "&amp;INDEX(OpenMeteoAPI[CountryCode],ROWS($A$2:A5837)),"")</f>
        <v/>
      </c>
      <c r="B5837" t="str" cm="1">
        <f t="array" ref="B5837">IF($A5837="","",INDEX(OpenMeteoAPI[LocationID],ROWS($B$2:B5837)))</f>
        <v/>
      </c>
      <c r="C5837" s="5" t="str" cm="1">
        <f t="array" ref="C5837">IF($A5837="","",INDEX(OpenMeteoAPI[ForecastDateTime],ROWS($C$2:C5837)))</f>
        <v/>
      </c>
      <c r="D5837" t="str">
        <f t="shared" si="91"/>
        <v/>
      </c>
      <c r="E5837" t="str" cm="1">
        <f t="array" ref="E5837">IF($K5837="","",_xlfn.IFS($K5837=0,_xlfn.UNICHAR(9728),$K5837&lt;=3,_xlfn.UNICHAR(9729),OR($K5837=45,$K5837=48),"~",AND($K5837&gt;=51,$K5837&lt;=67),_xlfn.UNICHAR(9748),AND($K5837&gt;=71,$K5837&lt;=77),_xlfn.UNICHAR(10052),AND($K5837&gt;=80,$K5837&lt;=82),_xlfn.UNICHAR(9748),AND($K5837&gt;=95,$K5837&lt;=99),_xlfn.UNICHAR(9889),TRUE,_xlfn.UNICHAR(9729)))</f>
        <v/>
      </c>
      <c r="F5837" t="str" cm="1">
        <f t="array" ref="F5837">IF($K5837="","",_xlfn.IFS($K5837=0,"Clear",$K5837&lt;=3,"Partly Cloudy",OR($K5837=45,$K5837=48),"Fog",AND($K5837&gt;=51,$K5837&lt;=67),"Drizzle",AND($K5837&gt;=71,$K5837&lt;=77),"Snow",AND($K5837&gt;=80,$K5837&lt;=82),"Rain Showers",AND($K5837&gt;=95,$K5837&lt;=99),"Thunderstorm",TRUE,"Cloudy"))</f>
        <v/>
      </c>
      <c r="G5837" s="3" t="str" cm="1">
        <f t="array" ref="G5837">IF($A5837="","",INDEX(OpenMeteoAPI[TemperatureC],ROWS($G$2:G5837)))</f>
        <v/>
      </c>
      <c r="H5837" s="4" t="str" cm="1">
        <f t="array" ref="H5837">IF($A5837="","",INDEX(OpenMeteoAPI[RelativeHumidityPct],ROWS($H$2:H5837))/100)</f>
        <v/>
      </c>
      <c r="I5837" s="4" t="str" cm="1">
        <f t="array" ref="I5837">IF($A5837="","",INDEX(OpenMeteoAPI[PrecipitationProbabilityPct],ROWS($I$2:I5837))/100)</f>
        <v/>
      </c>
      <c r="J5837" s="3" t="str" cm="1">
        <f t="array" ref="J5837">IF($A5837="","",INDEX(OpenMeteoAPI[PrecipitationMM],ROWS($J$2:J5837)))</f>
        <v/>
      </c>
      <c r="K5837" t="str" cm="1">
        <f t="array" ref="K5837">IF($A5837="","",INDEX(OpenMeteoAPI[WeatherCode],ROWS($K$2:K5837)))</f>
        <v/>
      </c>
      <c r="L5837" s="3" t="str" cm="1">
        <f t="array" ref="L5837">IF($A5837="","",INDEX(OpenMeteoAPI[WindSpeedKMH],ROWS($L$2:L5837)))</f>
        <v/>
      </c>
    </row>
    <row r="5838" spans="1:12">
      <c r="A5838" t="str" cm="1">
        <f t="array" ref="A5838">IFERROR(INDEX(OpenMeteoAPI[City],ROWS($A$2:A5838))&amp;", "&amp;INDEX(OpenMeteoAPI[CountryCode],ROWS($A$2:A5838)),"")</f>
        <v/>
      </c>
      <c r="B5838" t="str" cm="1">
        <f t="array" ref="B5838">IF($A5838="","",INDEX(OpenMeteoAPI[LocationID],ROWS($B$2:B5838)))</f>
        <v/>
      </c>
      <c r="C5838" s="5" t="str" cm="1">
        <f t="array" ref="C5838">IF($A5838="","",INDEX(OpenMeteoAPI[ForecastDateTime],ROWS($C$2:C5838)))</f>
        <v/>
      </c>
      <c r="D5838" t="str">
        <f t="shared" si="91"/>
        <v/>
      </c>
      <c r="E5838" t="str" cm="1">
        <f t="array" ref="E5838">IF($K5838="","",_xlfn.IFS($K5838=0,_xlfn.UNICHAR(9728),$K5838&lt;=3,_xlfn.UNICHAR(9729),OR($K5838=45,$K5838=48),"~",AND($K5838&gt;=51,$K5838&lt;=67),_xlfn.UNICHAR(9748),AND($K5838&gt;=71,$K5838&lt;=77),_xlfn.UNICHAR(10052),AND($K5838&gt;=80,$K5838&lt;=82),_xlfn.UNICHAR(9748),AND($K5838&gt;=95,$K5838&lt;=99),_xlfn.UNICHAR(9889),TRUE,_xlfn.UNICHAR(9729)))</f>
        <v/>
      </c>
      <c r="F5838" t="str" cm="1">
        <f t="array" ref="F5838">IF($K5838="","",_xlfn.IFS($K5838=0,"Clear",$K5838&lt;=3,"Partly Cloudy",OR($K5838=45,$K5838=48),"Fog",AND($K5838&gt;=51,$K5838&lt;=67),"Drizzle",AND($K5838&gt;=71,$K5838&lt;=77),"Snow",AND($K5838&gt;=80,$K5838&lt;=82),"Rain Showers",AND($K5838&gt;=95,$K5838&lt;=99),"Thunderstorm",TRUE,"Cloudy"))</f>
        <v/>
      </c>
      <c r="G5838" s="3" t="str" cm="1">
        <f t="array" ref="G5838">IF($A5838="","",INDEX(OpenMeteoAPI[TemperatureC],ROWS($G$2:G5838)))</f>
        <v/>
      </c>
      <c r="H5838" s="4" t="str" cm="1">
        <f t="array" ref="H5838">IF($A5838="","",INDEX(OpenMeteoAPI[RelativeHumidityPct],ROWS($H$2:H5838))/100)</f>
        <v/>
      </c>
      <c r="I5838" s="4" t="str" cm="1">
        <f t="array" ref="I5838">IF($A5838="","",INDEX(OpenMeteoAPI[PrecipitationProbabilityPct],ROWS($I$2:I5838))/100)</f>
        <v/>
      </c>
      <c r="J5838" s="3" t="str" cm="1">
        <f t="array" ref="J5838">IF($A5838="","",INDEX(OpenMeteoAPI[PrecipitationMM],ROWS($J$2:J5838)))</f>
        <v/>
      </c>
      <c r="K5838" t="str" cm="1">
        <f t="array" ref="K5838">IF($A5838="","",INDEX(OpenMeteoAPI[WeatherCode],ROWS($K$2:K5838)))</f>
        <v/>
      </c>
      <c r="L5838" s="3" t="str" cm="1">
        <f t="array" ref="L5838">IF($A5838="","",INDEX(OpenMeteoAPI[WindSpeedKMH],ROWS($L$2:L5838)))</f>
        <v/>
      </c>
    </row>
    <row r="5839" spans="1:12">
      <c r="A5839" t="str" cm="1">
        <f t="array" ref="A5839">IFERROR(INDEX(OpenMeteoAPI[City],ROWS($A$2:A5839))&amp;", "&amp;INDEX(OpenMeteoAPI[CountryCode],ROWS($A$2:A5839)),"")</f>
        <v/>
      </c>
      <c r="B5839" t="str" cm="1">
        <f t="array" ref="B5839">IF($A5839="","",INDEX(OpenMeteoAPI[LocationID],ROWS($B$2:B5839)))</f>
        <v/>
      </c>
      <c r="C5839" s="5" t="str" cm="1">
        <f t="array" ref="C5839">IF($A5839="","",INDEX(OpenMeteoAPI[ForecastDateTime],ROWS($C$2:C5839)))</f>
        <v/>
      </c>
      <c r="D5839" t="str">
        <f t="shared" si="91"/>
        <v/>
      </c>
      <c r="E5839" t="str" cm="1">
        <f t="array" ref="E5839">IF($K5839="","",_xlfn.IFS($K5839=0,_xlfn.UNICHAR(9728),$K5839&lt;=3,_xlfn.UNICHAR(9729),OR($K5839=45,$K5839=48),"~",AND($K5839&gt;=51,$K5839&lt;=67),_xlfn.UNICHAR(9748),AND($K5839&gt;=71,$K5839&lt;=77),_xlfn.UNICHAR(10052),AND($K5839&gt;=80,$K5839&lt;=82),_xlfn.UNICHAR(9748),AND($K5839&gt;=95,$K5839&lt;=99),_xlfn.UNICHAR(9889),TRUE,_xlfn.UNICHAR(9729)))</f>
        <v/>
      </c>
      <c r="F5839" t="str" cm="1">
        <f t="array" ref="F5839">IF($K5839="","",_xlfn.IFS($K5839=0,"Clear",$K5839&lt;=3,"Partly Cloudy",OR($K5839=45,$K5839=48),"Fog",AND($K5839&gt;=51,$K5839&lt;=67),"Drizzle",AND($K5839&gt;=71,$K5839&lt;=77),"Snow",AND($K5839&gt;=80,$K5839&lt;=82),"Rain Showers",AND($K5839&gt;=95,$K5839&lt;=99),"Thunderstorm",TRUE,"Cloudy"))</f>
        <v/>
      </c>
      <c r="G5839" s="3" t="str" cm="1">
        <f t="array" ref="G5839">IF($A5839="","",INDEX(OpenMeteoAPI[TemperatureC],ROWS($G$2:G5839)))</f>
        <v/>
      </c>
      <c r="H5839" s="4" t="str" cm="1">
        <f t="array" ref="H5839">IF($A5839="","",INDEX(OpenMeteoAPI[RelativeHumidityPct],ROWS($H$2:H5839))/100)</f>
        <v/>
      </c>
      <c r="I5839" s="4" t="str" cm="1">
        <f t="array" ref="I5839">IF($A5839="","",INDEX(OpenMeteoAPI[PrecipitationProbabilityPct],ROWS($I$2:I5839))/100)</f>
        <v/>
      </c>
      <c r="J5839" s="3" t="str" cm="1">
        <f t="array" ref="J5839">IF($A5839="","",INDEX(OpenMeteoAPI[PrecipitationMM],ROWS($J$2:J5839)))</f>
        <v/>
      </c>
      <c r="K5839" t="str" cm="1">
        <f t="array" ref="K5839">IF($A5839="","",INDEX(OpenMeteoAPI[WeatherCode],ROWS($K$2:K5839)))</f>
        <v/>
      </c>
      <c r="L5839" s="3" t="str" cm="1">
        <f t="array" ref="L5839">IF($A5839="","",INDEX(OpenMeteoAPI[WindSpeedKMH],ROWS($L$2:L5839)))</f>
        <v/>
      </c>
    </row>
    <row r="5840" spans="1:12">
      <c r="A5840" t="str" cm="1">
        <f t="array" ref="A5840">IFERROR(INDEX(OpenMeteoAPI[City],ROWS($A$2:A5840))&amp;", "&amp;INDEX(OpenMeteoAPI[CountryCode],ROWS($A$2:A5840)),"")</f>
        <v/>
      </c>
      <c r="B5840" t="str" cm="1">
        <f t="array" ref="B5840">IF($A5840="","",INDEX(OpenMeteoAPI[LocationID],ROWS($B$2:B5840)))</f>
        <v/>
      </c>
      <c r="C5840" s="5" t="str" cm="1">
        <f t="array" ref="C5840">IF($A5840="","",INDEX(OpenMeteoAPI[ForecastDateTime],ROWS($C$2:C5840)))</f>
        <v/>
      </c>
      <c r="D5840" t="str">
        <f t="shared" si="91"/>
        <v/>
      </c>
      <c r="E5840" t="str" cm="1">
        <f t="array" ref="E5840">IF($K5840="","",_xlfn.IFS($K5840=0,_xlfn.UNICHAR(9728),$K5840&lt;=3,_xlfn.UNICHAR(9729),OR($K5840=45,$K5840=48),"~",AND($K5840&gt;=51,$K5840&lt;=67),_xlfn.UNICHAR(9748),AND($K5840&gt;=71,$K5840&lt;=77),_xlfn.UNICHAR(10052),AND($K5840&gt;=80,$K5840&lt;=82),_xlfn.UNICHAR(9748),AND($K5840&gt;=95,$K5840&lt;=99),_xlfn.UNICHAR(9889),TRUE,_xlfn.UNICHAR(9729)))</f>
        <v/>
      </c>
      <c r="F5840" t="str" cm="1">
        <f t="array" ref="F5840">IF($K5840="","",_xlfn.IFS($K5840=0,"Clear",$K5840&lt;=3,"Partly Cloudy",OR($K5840=45,$K5840=48),"Fog",AND($K5840&gt;=51,$K5840&lt;=67),"Drizzle",AND($K5840&gt;=71,$K5840&lt;=77),"Snow",AND($K5840&gt;=80,$K5840&lt;=82),"Rain Showers",AND($K5840&gt;=95,$K5840&lt;=99),"Thunderstorm",TRUE,"Cloudy"))</f>
        <v/>
      </c>
      <c r="G5840" s="3" t="str" cm="1">
        <f t="array" ref="G5840">IF($A5840="","",INDEX(OpenMeteoAPI[TemperatureC],ROWS($G$2:G5840)))</f>
        <v/>
      </c>
      <c r="H5840" s="4" t="str" cm="1">
        <f t="array" ref="H5840">IF($A5840="","",INDEX(OpenMeteoAPI[RelativeHumidityPct],ROWS($H$2:H5840))/100)</f>
        <v/>
      </c>
      <c r="I5840" s="4" t="str" cm="1">
        <f t="array" ref="I5840">IF($A5840="","",INDEX(OpenMeteoAPI[PrecipitationProbabilityPct],ROWS($I$2:I5840))/100)</f>
        <v/>
      </c>
      <c r="J5840" s="3" t="str" cm="1">
        <f t="array" ref="J5840">IF($A5840="","",INDEX(OpenMeteoAPI[PrecipitationMM],ROWS($J$2:J5840)))</f>
        <v/>
      </c>
      <c r="K5840" t="str" cm="1">
        <f t="array" ref="K5840">IF($A5840="","",INDEX(OpenMeteoAPI[WeatherCode],ROWS($K$2:K5840)))</f>
        <v/>
      </c>
      <c r="L5840" s="3" t="str" cm="1">
        <f t="array" ref="L5840">IF($A5840="","",INDEX(OpenMeteoAPI[WindSpeedKMH],ROWS($L$2:L5840)))</f>
        <v/>
      </c>
    </row>
    <row r="5841" spans="1:12">
      <c r="A5841" t="str" cm="1">
        <f t="array" ref="A5841">IFERROR(INDEX(OpenMeteoAPI[City],ROWS($A$2:A5841))&amp;", "&amp;INDEX(OpenMeteoAPI[CountryCode],ROWS($A$2:A5841)),"")</f>
        <v/>
      </c>
      <c r="B5841" t="str" cm="1">
        <f t="array" ref="B5841">IF($A5841="","",INDEX(OpenMeteoAPI[LocationID],ROWS($B$2:B5841)))</f>
        <v/>
      </c>
      <c r="C5841" s="5" t="str" cm="1">
        <f t="array" ref="C5841">IF($A5841="","",INDEX(OpenMeteoAPI[ForecastDateTime],ROWS($C$2:C5841)))</f>
        <v/>
      </c>
      <c r="D5841" t="str">
        <f t="shared" si="91"/>
        <v/>
      </c>
      <c r="E5841" t="str" cm="1">
        <f t="array" ref="E5841">IF($K5841="","",_xlfn.IFS($K5841=0,_xlfn.UNICHAR(9728),$K5841&lt;=3,_xlfn.UNICHAR(9729),OR($K5841=45,$K5841=48),"~",AND($K5841&gt;=51,$K5841&lt;=67),_xlfn.UNICHAR(9748),AND($K5841&gt;=71,$K5841&lt;=77),_xlfn.UNICHAR(10052),AND($K5841&gt;=80,$K5841&lt;=82),_xlfn.UNICHAR(9748),AND($K5841&gt;=95,$K5841&lt;=99),_xlfn.UNICHAR(9889),TRUE,_xlfn.UNICHAR(9729)))</f>
        <v/>
      </c>
      <c r="F5841" t="str" cm="1">
        <f t="array" ref="F5841">IF($K5841="","",_xlfn.IFS($K5841=0,"Clear",$K5841&lt;=3,"Partly Cloudy",OR($K5841=45,$K5841=48),"Fog",AND($K5841&gt;=51,$K5841&lt;=67),"Drizzle",AND($K5841&gt;=71,$K5841&lt;=77),"Snow",AND($K5841&gt;=80,$K5841&lt;=82),"Rain Showers",AND($K5841&gt;=95,$K5841&lt;=99),"Thunderstorm",TRUE,"Cloudy"))</f>
        <v/>
      </c>
      <c r="G5841" s="3" t="str" cm="1">
        <f t="array" ref="G5841">IF($A5841="","",INDEX(OpenMeteoAPI[TemperatureC],ROWS($G$2:G5841)))</f>
        <v/>
      </c>
      <c r="H5841" s="4" t="str" cm="1">
        <f t="array" ref="H5841">IF($A5841="","",INDEX(OpenMeteoAPI[RelativeHumidityPct],ROWS($H$2:H5841))/100)</f>
        <v/>
      </c>
      <c r="I5841" s="4" t="str" cm="1">
        <f t="array" ref="I5841">IF($A5841="","",INDEX(OpenMeteoAPI[PrecipitationProbabilityPct],ROWS($I$2:I5841))/100)</f>
        <v/>
      </c>
      <c r="J5841" s="3" t="str" cm="1">
        <f t="array" ref="J5841">IF($A5841="","",INDEX(OpenMeteoAPI[PrecipitationMM],ROWS($J$2:J5841)))</f>
        <v/>
      </c>
      <c r="K5841" t="str" cm="1">
        <f t="array" ref="K5841">IF($A5841="","",INDEX(OpenMeteoAPI[WeatherCode],ROWS($K$2:K5841)))</f>
        <v/>
      </c>
      <c r="L5841" s="3" t="str" cm="1">
        <f t="array" ref="L5841">IF($A5841="","",INDEX(OpenMeteoAPI[WindSpeedKMH],ROWS($L$2:L5841)))</f>
        <v/>
      </c>
    </row>
    <row r="5842" spans="1:12">
      <c r="A5842" t="str" cm="1">
        <f t="array" ref="A5842">IFERROR(INDEX(OpenMeteoAPI[City],ROWS($A$2:A5842))&amp;", "&amp;INDEX(OpenMeteoAPI[CountryCode],ROWS($A$2:A5842)),"")</f>
        <v/>
      </c>
      <c r="B5842" t="str" cm="1">
        <f t="array" ref="B5842">IF($A5842="","",INDEX(OpenMeteoAPI[LocationID],ROWS($B$2:B5842)))</f>
        <v/>
      </c>
      <c r="C5842" s="5" t="str" cm="1">
        <f t="array" ref="C5842">IF($A5842="","",INDEX(OpenMeteoAPI[ForecastDateTime],ROWS($C$2:C5842)))</f>
        <v/>
      </c>
      <c r="D5842" t="str">
        <f t="shared" si="91"/>
        <v/>
      </c>
      <c r="E5842" t="str" cm="1">
        <f t="array" ref="E5842">IF($K5842="","",_xlfn.IFS($K5842=0,_xlfn.UNICHAR(9728),$K5842&lt;=3,_xlfn.UNICHAR(9729),OR($K5842=45,$K5842=48),"~",AND($K5842&gt;=51,$K5842&lt;=67),_xlfn.UNICHAR(9748),AND($K5842&gt;=71,$K5842&lt;=77),_xlfn.UNICHAR(10052),AND($K5842&gt;=80,$K5842&lt;=82),_xlfn.UNICHAR(9748),AND($K5842&gt;=95,$K5842&lt;=99),_xlfn.UNICHAR(9889),TRUE,_xlfn.UNICHAR(9729)))</f>
        <v/>
      </c>
      <c r="F5842" t="str" cm="1">
        <f t="array" ref="F5842">IF($K5842="","",_xlfn.IFS($K5842=0,"Clear",$K5842&lt;=3,"Partly Cloudy",OR($K5842=45,$K5842=48),"Fog",AND($K5842&gt;=51,$K5842&lt;=67),"Drizzle",AND($K5842&gt;=71,$K5842&lt;=77),"Snow",AND($K5842&gt;=80,$K5842&lt;=82),"Rain Showers",AND($K5842&gt;=95,$K5842&lt;=99),"Thunderstorm",TRUE,"Cloudy"))</f>
        <v/>
      </c>
      <c r="G5842" s="3" t="str" cm="1">
        <f t="array" ref="G5842">IF($A5842="","",INDEX(OpenMeteoAPI[TemperatureC],ROWS($G$2:G5842)))</f>
        <v/>
      </c>
      <c r="H5842" s="4" t="str" cm="1">
        <f t="array" ref="H5842">IF($A5842="","",INDEX(OpenMeteoAPI[RelativeHumidityPct],ROWS($H$2:H5842))/100)</f>
        <v/>
      </c>
      <c r="I5842" s="4" t="str" cm="1">
        <f t="array" ref="I5842">IF($A5842="","",INDEX(OpenMeteoAPI[PrecipitationProbabilityPct],ROWS($I$2:I5842))/100)</f>
        <v/>
      </c>
      <c r="J5842" s="3" t="str" cm="1">
        <f t="array" ref="J5842">IF($A5842="","",INDEX(OpenMeteoAPI[PrecipitationMM],ROWS($J$2:J5842)))</f>
        <v/>
      </c>
      <c r="K5842" t="str" cm="1">
        <f t="array" ref="K5842">IF($A5842="","",INDEX(OpenMeteoAPI[WeatherCode],ROWS($K$2:K5842)))</f>
        <v/>
      </c>
      <c r="L5842" s="3" t="str" cm="1">
        <f t="array" ref="L5842">IF($A5842="","",INDEX(OpenMeteoAPI[WindSpeedKMH],ROWS($L$2:L5842)))</f>
        <v/>
      </c>
    </row>
    <row r="5843" spans="1:12">
      <c r="A5843" t="str" cm="1">
        <f t="array" ref="A5843">IFERROR(INDEX(OpenMeteoAPI[City],ROWS($A$2:A5843))&amp;", "&amp;INDEX(OpenMeteoAPI[CountryCode],ROWS($A$2:A5843)),"")</f>
        <v/>
      </c>
      <c r="B5843" t="str" cm="1">
        <f t="array" ref="B5843">IF($A5843="","",INDEX(OpenMeteoAPI[LocationID],ROWS($B$2:B5843)))</f>
        <v/>
      </c>
      <c r="C5843" s="5" t="str" cm="1">
        <f t="array" ref="C5843">IF($A5843="","",INDEX(OpenMeteoAPI[ForecastDateTime],ROWS($C$2:C5843)))</f>
        <v/>
      </c>
      <c r="D5843" t="str">
        <f t="shared" si="91"/>
        <v/>
      </c>
      <c r="E5843" t="str" cm="1">
        <f t="array" ref="E5843">IF($K5843="","",_xlfn.IFS($K5843=0,_xlfn.UNICHAR(9728),$K5843&lt;=3,_xlfn.UNICHAR(9729),OR($K5843=45,$K5843=48),"~",AND($K5843&gt;=51,$K5843&lt;=67),_xlfn.UNICHAR(9748),AND($K5843&gt;=71,$K5843&lt;=77),_xlfn.UNICHAR(10052),AND($K5843&gt;=80,$K5843&lt;=82),_xlfn.UNICHAR(9748),AND($K5843&gt;=95,$K5843&lt;=99),_xlfn.UNICHAR(9889),TRUE,_xlfn.UNICHAR(9729)))</f>
        <v/>
      </c>
      <c r="F5843" t="str" cm="1">
        <f t="array" ref="F5843">IF($K5843="","",_xlfn.IFS($K5843=0,"Clear",$K5843&lt;=3,"Partly Cloudy",OR($K5843=45,$K5843=48),"Fog",AND($K5843&gt;=51,$K5843&lt;=67),"Drizzle",AND($K5843&gt;=71,$K5843&lt;=77),"Snow",AND($K5843&gt;=80,$K5843&lt;=82),"Rain Showers",AND($K5843&gt;=95,$K5843&lt;=99),"Thunderstorm",TRUE,"Cloudy"))</f>
        <v/>
      </c>
      <c r="G5843" s="3" t="str" cm="1">
        <f t="array" ref="G5843">IF($A5843="","",INDEX(OpenMeteoAPI[TemperatureC],ROWS($G$2:G5843)))</f>
        <v/>
      </c>
      <c r="H5843" s="4" t="str" cm="1">
        <f t="array" ref="H5843">IF($A5843="","",INDEX(OpenMeteoAPI[RelativeHumidityPct],ROWS($H$2:H5843))/100)</f>
        <v/>
      </c>
      <c r="I5843" s="4" t="str" cm="1">
        <f t="array" ref="I5843">IF($A5843="","",INDEX(OpenMeteoAPI[PrecipitationProbabilityPct],ROWS($I$2:I5843))/100)</f>
        <v/>
      </c>
      <c r="J5843" s="3" t="str" cm="1">
        <f t="array" ref="J5843">IF($A5843="","",INDEX(OpenMeteoAPI[PrecipitationMM],ROWS($J$2:J5843)))</f>
        <v/>
      </c>
      <c r="K5843" t="str" cm="1">
        <f t="array" ref="K5843">IF($A5843="","",INDEX(OpenMeteoAPI[WeatherCode],ROWS($K$2:K5843)))</f>
        <v/>
      </c>
      <c r="L5843" s="3" t="str" cm="1">
        <f t="array" ref="L5843">IF($A5843="","",INDEX(OpenMeteoAPI[WindSpeedKMH],ROWS($L$2:L5843)))</f>
        <v/>
      </c>
    </row>
    <row r="5844" spans="1:12">
      <c r="A5844" t="str" cm="1">
        <f t="array" ref="A5844">IFERROR(INDEX(OpenMeteoAPI[City],ROWS($A$2:A5844))&amp;", "&amp;INDEX(OpenMeteoAPI[CountryCode],ROWS($A$2:A5844)),"")</f>
        <v/>
      </c>
      <c r="B5844" t="str" cm="1">
        <f t="array" ref="B5844">IF($A5844="","",INDEX(OpenMeteoAPI[LocationID],ROWS($B$2:B5844)))</f>
        <v/>
      </c>
      <c r="C5844" s="5" t="str" cm="1">
        <f t="array" ref="C5844">IF($A5844="","",INDEX(OpenMeteoAPI[ForecastDateTime],ROWS($C$2:C5844)))</f>
        <v/>
      </c>
      <c r="D5844" t="str">
        <f t="shared" si="91"/>
        <v/>
      </c>
      <c r="E5844" t="str" cm="1">
        <f t="array" ref="E5844">IF($K5844="","",_xlfn.IFS($K5844=0,_xlfn.UNICHAR(9728),$K5844&lt;=3,_xlfn.UNICHAR(9729),OR($K5844=45,$K5844=48),"~",AND($K5844&gt;=51,$K5844&lt;=67),_xlfn.UNICHAR(9748),AND($K5844&gt;=71,$K5844&lt;=77),_xlfn.UNICHAR(10052),AND($K5844&gt;=80,$K5844&lt;=82),_xlfn.UNICHAR(9748),AND($K5844&gt;=95,$K5844&lt;=99),_xlfn.UNICHAR(9889),TRUE,_xlfn.UNICHAR(9729)))</f>
        <v/>
      </c>
      <c r="F5844" t="str" cm="1">
        <f t="array" ref="F5844">IF($K5844="","",_xlfn.IFS($K5844=0,"Clear",$K5844&lt;=3,"Partly Cloudy",OR($K5844=45,$K5844=48),"Fog",AND($K5844&gt;=51,$K5844&lt;=67),"Drizzle",AND($K5844&gt;=71,$K5844&lt;=77),"Snow",AND($K5844&gt;=80,$K5844&lt;=82),"Rain Showers",AND($K5844&gt;=95,$K5844&lt;=99),"Thunderstorm",TRUE,"Cloudy"))</f>
        <v/>
      </c>
      <c r="G5844" s="3" t="str" cm="1">
        <f t="array" ref="G5844">IF($A5844="","",INDEX(OpenMeteoAPI[TemperatureC],ROWS($G$2:G5844)))</f>
        <v/>
      </c>
      <c r="H5844" s="4" t="str" cm="1">
        <f t="array" ref="H5844">IF($A5844="","",INDEX(OpenMeteoAPI[RelativeHumidityPct],ROWS($H$2:H5844))/100)</f>
        <v/>
      </c>
      <c r="I5844" s="4" t="str" cm="1">
        <f t="array" ref="I5844">IF($A5844="","",INDEX(OpenMeteoAPI[PrecipitationProbabilityPct],ROWS($I$2:I5844))/100)</f>
        <v/>
      </c>
      <c r="J5844" s="3" t="str" cm="1">
        <f t="array" ref="J5844">IF($A5844="","",INDEX(OpenMeteoAPI[PrecipitationMM],ROWS($J$2:J5844)))</f>
        <v/>
      </c>
      <c r="K5844" t="str" cm="1">
        <f t="array" ref="K5844">IF($A5844="","",INDEX(OpenMeteoAPI[WeatherCode],ROWS($K$2:K5844)))</f>
        <v/>
      </c>
      <c r="L5844" s="3" t="str" cm="1">
        <f t="array" ref="L5844">IF($A5844="","",INDEX(OpenMeteoAPI[WindSpeedKMH],ROWS($L$2:L5844)))</f>
        <v/>
      </c>
    </row>
    <row r="5845" spans="1:12">
      <c r="A5845" t="str" cm="1">
        <f t="array" ref="A5845">IFERROR(INDEX(OpenMeteoAPI[City],ROWS($A$2:A5845))&amp;", "&amp;INDEX(OpenMeteoAPI[CountryCode],ROWS($A$2:A5845)),"")</f>
        <v/>
      </c>
      <c r="B5845" t="str" cm="1">
        <f t="array" ref="B5845">IF($A5845="","",INDEX(OpenMeteoAPI[LocationID],ROWS($B$2:B5845)))</f>
        <v/>
      </c>
      <c r="C5845" s="5" t="str" cm="1">
        <f t="array" ref="C5845">IF($A5845="","",INDEX(OpenMeteoAPI[ForecastDateTime],ROWS($C$2:C5845)))</f>
        <v/>
      </c>
      <c r="D5845" t="str">
        <f t="shared" si="91"/>
        <v/>
      </c>
      <c r="E5845" t="str" cm="1">
        <f t="array" ref="E5845">IF($K5845="","",_xlfn.IFS($K5845=0,_xlfn.UNICHAR(9728),$K5845&lt;=3,_xlfn.UNICHAR(9729),OR($K5845=45,$K5845=48),"~",AND($K5845&gt;=51,$K5845&lt;=67),_xlfn.UNICHAR(9748),AND($K5845&gt;=71,$K5845&lt;=77),_xlfn.UNICHAR(10052),AND($K5845&gt;=80,$K5845&lt;=82),_xlfn.UNICHAR(9748),AND($K5845&gt;=95,$K5845&lt;=99),_xlfn.UNICHAR(9889),TRUE,_xlfn.UNICHAR(9729)))</f>
        <v/>
      </c>
      <c r="F5845" t="str" cm="1">
        <f t="array" ref="F5845">IF($K5845="","",_xlfn.IFS($K5845=0,"Clear",$K5845&lt;=3,"Partly Cloudy",OR($K5845=45,$K5845=48),"Fog",AND($K5845&gt;=51,$K5845&lt;=67),"Drizzle",AND($K5845&gt;=71,$K5845&lt;=77),"Snow",AND($K5845&gt;=80,$K5845&lt;=82),"Rain Showers",AND($K5845&gt;=95,$K5845&lt;=99),"Thunderstorm",TRUE,"Cloudy"))</f>
        <v/>
      </c>
      <c r="G5845" s="3" t="str" cm="1">
        <f t="array" ref="G5845">IF($A5845="","",INDEX(OpenMeteoAPI[TemperatureC],ROWS($G$2:G5845)))</f>
        <v/>
      </c>
      <c r="H5845" s="4" t="str" cm="1">
        <f t="array" ref="H5845">IF($A5845="","",INDEX(OpenMeteoAPI[RelativeHumidityPct],ROWS($H$2:H5845))/100)</f>
        <v/>
      </c>
      <c r="I5845" s="4" t="str" cm="1">
        <f t="array" ref="I5845">IF($A5845="","",INDEX(OpenMeteoAPI[PrecipitationProbabilityPct],ROWS($I$2:I5845))/100)</f>
        <v/>
      </c>
      <c r="J5845" s="3" t="str" cm="1">
        <f t="array" ref="J5845">IF($A5845="","",INDEX(OpenMeteoAPI[PrecipitationMM],ROWS($J$2:J5845)))</f>
        <v/>
      </c>
      <c r="K5845" t="str" cm="1">
        <f t="array" ref="K5845">IF($A5845="","",INDEX(OpenMeteoAPI[WeatherCode],ROWS($K$2:K5845)))</f>
        <v/>
      </c>
      <c r="L5845" s="3" t="str" cm="1">
        <f t="array" ref="L5845">IF($A5845="","",INDEX(OpenMeteoAPI[WindSpeedKMH],ROWS($L$2:L5845)))</f>
        <v/>
      </c>
    </row>
    <row r="5846" spans="1:12">
      <c r="A5846" t="str" cm="1">
        <f t="array" ref="A5846">IFERROR(INDEX(OpenMeteoAPI[City],ROWS($A$2:A5846))&amp;", "&amp;INDEX(OpenMeteoAPI[CountryCode],ROWS($A$2:A5846)),"")</f>
        <v/>
      </c>
      <c r="B5846" t="str" cm="1">
        <f t="array" ref="B5846">IF($A5846="","",INDEX(OpenMeteoAPI[LocationID],ROWS($B$2:B5846)))</f>
        <v/>
      </c>
      <c r="C5846" s="5" t="str" cm="1">
        <f t="array" ref="C5846">IF($A5846="","",INDEX(OpenMeteoAPI[ForecastDateTime],ROWS($C$2:C5846)))</f>
        <v/>
      </c>
      <c r="D5846" t="str">
        <f t="shared" si="91"/>
        <v/>
      </c>
      <c r="E5846" t="str" cm="1">
        <f t="array" ref="E5846">IF($K5846="","",_xlfn.IFS($K5846=0,_xlfn.UNICHAR(9728),$K5846&lt;=3,_xlfn.UNICHAR(9729),OR($K5846=45,$K5846=48),"~",AND($K5846&gt;=51,$K5846&lt;=67),_xlfn.UNICHAR(9748),AND($K5846&gt;=71,$K5846&lt;=77),_xlfn.UNICHAR(10052),AND($K5846&gt;=80,$K5846&lt;=82),_xlfn.UNICHAR(9748),AND($K5846&gt;=95,$K5846&lt;=99),_xlfn.UNICHAR(9889),TRUE,_xlfn.UNICHAR(9729)))</f>
        <v/>
      </c>
      <c r="F5846" t="str" cm="1">
        <f t="array" ref="F5846">IF($K5846="","",_xlfn.IFS($K5846=0,"Clear",$K5846&lt;=3,"Partly Cloudy",OR($K5846=45,$K5846=48),"Fog",AND($K5846&gt;=51,$K5846&lt;=67),"Drizzle",AND($K5846&gt;=71,$K5846&lt;=77),"Snow",AND($K5846&gt;=80,$K5846&lt;=82),"Rain Showers",AND($K5846&gt;=95,$K5846&lt;=99),"Thunderstorm",TRUE,"Cloudy"))</f>
        <v/>
      </c>
      <c r="G5846" s="3" t="str" cm="1">
        <f t="array" ref="G5846">IF($A5846="","",INDEX(OpenMeteoAPI[TemperatureC],ROWS($G$2:G5846)))</f>
        <v/>
      </c>
      <c r="H5846" s="4" t="str" cm="1">
        <f t="array" ref="H5846">IF($A5846="","",INDEX(OpenMeteoAPI[RelativeHumidityPct],ROWS($H$2:H5846))/100)</f>
        <v/>
      </c>
      <c r="I5846" s="4" t="str" cm="1">
        <f t="array" ref="I5846">IF($A5846="","",INDEX(OpenMeteoAPI[PrecipitationProbabilityPct],ROWS($I$2:I5846))/100)</f>
        <v/>
      </c>
      <c r="J5846" s="3" t="str" cm="1">
        <f t="array" ref="J5846">IF($A5846="","",INDEX(OpenMeteoAPI[PrecipitationMM],ROWS($J$2:J5846)))</f>
        <v/>
      </c>
      <c r="K5846" t="str" cm="1">
        <f t="array" ref="K5846">IF($A5846="","",INDEX(OpenMeteoAPI[WeatherCode],ROWS($K$2:K5846)))</f>
        <v/>
      </c>
      <c r="L5846" s="3" t="str" cm="1">
        <f t="array" ref="L5846">IF($A5846="","",INDEX(OpenMeteoAPI[WindSpeedKMH],ROWS($L$2:L5846)))</f>
        <v/>
      </c>
    </row>
    <row r="5847" spans="1:12">
      <c r="A5847" t="str" cm="1">
        <f t="array" ref="A5847">IFERROR(INDEX(OpenMeteoAPI[City],ROWS($A$2:A5847))&amp;", "&amp;INDEX(OpenMeteoAPI[CountryCode],ROWS($A$2:A5847)),"")</f>
        <v/>
      </c>
      <c r="B5847" t="str" cm="1">
        <f t="array" ref="B5847">IF($A5847="","",INDEX(OpenMeteoAPI[LocationID],ROWS($B$2:B5847)))</f>
        <v/>
      </c>
      <c r="C5847" s="5" t="str" cm="1">
        <f t="array" ref="C5847">IF($A5847="","",INDEX(OpenMeteoAPI[ForecastDateTime],ROWS($C$2:C5847)))</f>
        <v/>
      </c>
      <c r="D5847" t="str">
        <f t="shared" si="91"/>
        <v/>
      </c>
      <c r="E5847" t="str" cm="1">
        <f t="array" ref="E5847">IF($K5847="","",_xlfn.IFS($K5847=0,_xlfn.UNICHAR(9728),$K5847&lt;=3,_xlfn.UNICHAR(9729),OR($K5847=45,$K5847=48),"~",AND($K5847&gt;=51,$K5847&lt;=67),_xlfn.UNICHAR(9748),AND($K5847&gt;=71,$K5847&lt;=77),_xlfn.UNICHAR(10052),AND($K5847&gt;=80,$K5847&lt;=82),_xlfn.UNICHAR(9748),AND($K5847&gt;=95,$K5847&lt;=99),_xlfn.UNICHAR(9889),TRUE,_xlfn.UNICHAR(9729)))</f>
        <v/>
      </c>
      <c r="F5847" t="str" cm="1">
        <f t="array" ref="F5847">IF($K5847="","",_xlfn.IFS($K5847=0,"Clear",$K5847&lt;=3,"Partly Cloudy",OR($K5847=45,$K5847=48),"Fog",AND($K5847&gt;=51,$K5847&lt;=67),"Drizzle",AND($K5847&gt;=71,$K5847&lt;=77),"Snow",AND($K5847&gt;=80,$K5847&lt;=82),"Rain Showers",AND($K5847&gt;=95,$K5847&lt;=99),"Thunderstorm",TRUE,"Cloudy"))</f>
        <v/>
      </c>
      <c r="G5847" s="3" t="str" cm="1">
        <f t="array" ref="G5847">IF($A5847="","",INDEX(OpenMeteoAPI[TemperatureC],ROWS($G$2:G5847)))</f>
        <v/>
      </c>
      <c r="H5847" s="4" t="str" cm="1">
        <f t="array" ref="H5847">IF($A5847="","",INDEX(OpenMeteoAPI[RelativeHumidityPct],ROWS($H$2:H5847))/100)</f>
        <v/>
      </c>
      <c r="I5847" s="4" t="str" cm="1">
        <f t="array" ref="I5847">IF($A5847="","",INDEX(OpenMeteoAPI[PrecipitationProbabilityPct],ROWS($I$2:I5847))/100)</f>
        <v/>
      </c>
      <c r="J5847" s="3" t="str" cm="1">
        <f t="array" ref="J5847">IF($A5847="","",INDEX(OpenMeteoAPI[PrecipitationMM],ROWS($J$2:J5847)))</f>
        <v/>
      </c>
      <c r="K5847" t="str" cm="1">
        <f t="array" ref="K5847">IF($A5847="","",INDEX(OpenMeteoAPI[WeatherCode],ROWS($K$2:K5847)))</f>
        <v/>
      </c>
      <c r="L5847" s="3" t="str" cm="1">
        <f t="array" ref="L5847">IF($A5847="","",INDEX(OpenMeteoAPI[WindSpeedKMH],ROWS($L$2:L5847)))</f>
        <v/>
      </c>
    </row>
    <row r="5848" spans="1:12">
      <c r="A5848" t="str" cm="1">
        <f t="array" ref="A5848">IFERROR(INDEX(OpenMeteoAPI[City],ROWS($A$2:A5848))&amp;", "&amp;INDEX(OpenMeteoAPI[CountryCode],ROWS($A$2:A5848)),"")</f>
        <v/>
      </c>
      <c r="B5848" t="str" cm="1">
        <f t="array" ref="B5848">IF($A5848="","",INDEX(OpenMeteoAPI[LocationID],ROWS($B$2:B5848)))</f>
        <v/>
      </c>
      <c r="C5848" s="5" t="str" cm="1">
        <f t="array" ref="C5848">IF($A5848="","",INDEX(OpenMeteoAPI[ForecastDateTime],ROWS($C$2:C5848)))</f>
        <v/>
      </c>
      <c r="D5848" t="str">
        <f t="shared" si="91"/>
        <v/>
      </c>
      <c r="E5848" t="str" cm="1">
        <f t="array" ref="E5848">IF($K5848="","",_xlfn.IFS($K5848=0,_xlfn.UNICHAR(9728),$K5848&lt;=3,_xlfn.UNICHAR(9729),OR($K5848=45,$K5848=48),"~",AND($K5848&gt;=51,$K5848&lt;=67),_xlfn.UNICHAR(9748),AND($K5848&gt;=71,$K5848&lt;=77),_xlfn.UNICHAR(10052),AND($K5848&gt;=80,$K5848&lt;=82),_xlfn.UNICHAR(9748),AND($K5848&gt;=95,$K5848&lt;=99),_xlfn.UNICHAR(9889),TRUE,_xlfn.UNICHAR(9729)))</f>
        <v/>
      </c>
      <c r="F5848" t="str" cm="1">
        <f t="array" ref="F5848">IF($K5848="","",_xlfn.IFS($K5848=0,"Clear",$K5848&lt;=3,"Partly Cloudy",OR($K5848=45,$K5848=48),"Fog",AND($K5848&gt;=51,$K5848&lt;=67),"Drizzle",AND($K5848&gt;=71,$K5848&lt;=77),"Snow",AND($K5848&gt;=80,$K5848&lt;=82),"Rain Showers",AND($K5848&gt;=95,$K5848&lt;=99),"Thunderstorm",TRUE,"Cloudy"))</f>
        <v/>
      </c>
      <c r="G5848" s="3" t="str" cm="1">
        <f t="array" ref="G5848">IF($A5848="","",INDEX(OpenMeteoAPI[TemperatureC],ROWS($G$2:G5848)))</f>
        <v/>
      </c>
      <c r="H5848" s="4" t="str" cm="1">
        <f t="array" ref="H5848">IF($A5848="","",INDEX(OpenMeteoAPI[RelativeHumidityPct],ROWS($H$2:H5848))/100)</f>
        <v/>
      </c>
      <c r="I5848" s="4" t="str" cm="1">
        <f t="array" ref="I5848">IF($A5848="","",INDEX(OpenMeteoAPI[PrecipitationProbabilityPct],ROWS($I$2:I5848))/100)</f>
        <v/>
      </c>
      <c r="J5848" s="3" t="str" cm="1">
        <f t="array" ref="J5848">IF($A5848="","",INDEX(OpenMeteoAPI[PrecipitationMM],ROWS($J$2:J5848)))</f>
        <v/>
      </c>
      <c r="K5848" t="str" cm="1">
        <f t="array" ref="K5848">IF($A5848="","",INDEX(OpenMeteoAPI[WeatherCode],ROWS($K$2:K5848)))</f>
        <v/>
      </c>
      <c r="L5848" s="3" t="str" cm="1">
        <f t="array" ref="L5848">IF($A5848="","",INDEX(OpenMeteoAPI[WindSpeedKMH],ROWS($L$2:L5848)))</f>
        <v/>
      </c>
    </row>
    <row r="5849" spans="1:12">
      <c r="A5849" t="str" cm="1">
        <f t="array" ref="A5849">IFERROR(INDEX(OpenMeteoAPI[City],ROWS($A$2:A5849))&amp;", "&amp;INDEX(OpenMeteoAPI[CountryCode],ROWS($A$2:A5849)),"")</f>
        <v/>
      </c>
      <c r="B5849" t="str" cm="1">
        <f t="array" ref="B5849">IF($A5849="","",INDEX(OpenMeteoAPI[LocationID],ROWS($B$2:B5849)))</f>
        <v/>
      </c>
      <c r="C5849" s="5" t="str" cm="1">
        <f t="array" ref="C5849">IF($A5849="","",INDEX(OpenMeteoAPI[ForecastDateTime],ROWS($C$2:C5849)))</f>
        <v/>
      </c>
      <c r="D5849" t="str">
        <f t="shared" si="91"/>
        <v/>
      </c>
      <c r="E5849" t="str" cm="1">
        <f t="array" ref="E5849">IF($K5849="","",_xlfn.IFS($K5849=0,_xlfn.UNICHAR(9728),$K5849&lt;=3,_xlfn.UNICHAR(9729),OR($K5849=45,$K5849=48),"~",AND($K5849&gt;=51,$K5849&lt;=67),_xlfn.UNICHAR(9748),AND($K5849&gt;=71,$K5849&lt;=77),_xlfn.UNICHAR(10052),AND($K5849&gt;=80,$K5849&lt;=82),_xlfn.UNICHAR(9748),AND($K5849&gt;=95,$K5849&lt;=99),_xlfn.UNICHAR(9889),TRUE,_xlfn.UNICHAR(9729)))</f>
        <v/>
      </c>
      <c r="F5849" t="str" cm="1">
        <f t="array" ref="F5849">IF($K5849="","",_xlfn.IFS($K5849=0,"Clear",$K5849&lt;=3,"Partly Cloudy",OR($K5849=45,$K5849=48),"Fog",AND($K5849&gt;=51,$K5849&lt;=67),"Drizzle",AND($K5849&gt;=71,$K5849&lt;=77),"Snow",AND($K5849&gt;=80,$K5849&lt;=82),"Rain Showers",AND($K5849&gt;=95,$K5849&lt;=99),"Thunderstorm",TRUE,"Cloudy"))</f>
        <v/>
      </c>
      <c r="G5849" s="3" t="str" cm="1">
        <f t="array" ref="G5849">IF($A5849="","",INDEX(OpenMeteoAPI[TemperatureC],ROWS($G$2:G5849)))</f>
        <v/>
      </c>
      <c r="H5849" s="4" t="str" cm="1">
        <f t="array" ref="H5849">IF($A5849="","",INDEX(OpenMeteoAPI[RelativeHumidityPct],ROWS($H$2:H5849))/100)</f>
        <v/>
      </c>
      <c r="I5849" s="4" t="str" cm="1">
        <f t="array" ref="I5849">IF($A5849="","",INDEX(OpenMeteoAPI[PrecipitationProbabilityPct],ROWS($I$2:I5849))/100)</f>
        <v/>
      </c>
      <c r="J5849" s="3" t="str" cm="1">
        <f t="array" ref="J5849">IF($A5849="","",INDEX(OpenMeteoAPI[PrecipitationMM],ROWS($J$2:J5849)))</f>
        <v/>
      </c>
      <c r="K5849" t="str" cm="1">
        <f t="array" ref="K5849">IF($A5849="","",INDEX(OpenMeteoAPI[WeatherCode],ROWS($K$2:K5849)))</f>
        <v/>
      </c>
      <c r="L5849" s="3" t="str" cm="1">
        <f t="array" ref="L5849">IF($A5849="","",INDEX(OpenMeteoAPI[WindSpeedKMH],ROWS($L$2:L5849)))</f>
        <v/>
      </c>
    </row>
    <row r="5850" spans="1:12">
      <c r="A5850" t="str" cm="1">
        <f t="array" ref="A5850">IFERROR(INDEX(OpenMeteoAPI[City],ROWS($A$2:A5850))&amp;", "&amp;INDEX(OpenMeteoAPI[CountryCode],ROWS($A$2:A5850)),"")</f>
        <v/>
      </c>
      <c r="B5850" t="str" cm="1">
        <f t="array" ref="B5850">IF($A5850="","",INDEX(OpenMeteoAPI[LocationID],ROWS($B$2:B5850)))</f>
        <v/>
      </c>
      <c r="C5850" s="5" t="str" cm="1">
        <f t="array" ref="C5850">IF($A5850="","",INDEX(OpenMeteoAPI[ForecastDateTime],ROWS($C$2:C5850)))</f>
        <v/>
      </c>
      <c r="D5850" t="str">
        <f t="shared" si="91"/>
        <v/>
      </c>
      <c r="E5850" t="str" cm="1">
        <f t="array" ref="E5850">IF($K5850="","",_xlfn.IFS($K5850=0,_xlfn.UNICHAR(9728),$K5850&lt;=3,_xlfn.UNICHAR(9729),OR($K5850=45,$K5850=48),"~",AND($K5850&gt;=51,$K5850&lt;=67),_xlfn.UNICHAR(9748),AND($K5850&gt;=71,$K5850&lt;=77),_xlfn.UNICHAR(10052),AND($K5850&gt;=80,$K5850&lt;=82),_xlfn.UNICHAR(9748),AND($K5850&gt;=95,$K5850&lt;=99),_xlfn.UNICHAR(9889),TRUE,_xlfn.UNICHAR(9729)))</f>
        <v/>
      </c>
      <c r="F5850" t="str" cm="1">
        <f t="array" ref="F5850">IF($K5850="","",_xlfn.IFS($K5850=0,"Clear",$K5850&lt;=3,"Partly Cloudy",OR($K5850=45,$K5850=48),"Fog",AND($K5850&gt;=51,$K5850&lt;=67),"Drizzle",AND($K5850&gt;=71,$K5850&lt;=77),"Snow",AND($K5850&gt;=80,$K5850&lt;=82),"Rain Showers",AND($K5850&gt;=95,$K5850&lt;=99),"Thunderstorm",TRUE,"Cloudy"))</f>
        <v/>
      </c>
      <c r="G5850" s="3" t="str" cm="1">
        <f t="array" ref="G5850">IF($A5850="","",INDEX(OpenMeteoAPI[TemperatureC],ROWS($G$2:G5850)))</f>
        <v/>
      </c>
      <c r="H5850" s="4" t="str" cm="1">
        <f t="array" ref="H5850">IF($A5850="","",INDEX(OpenMeteoAPI[RelativeHumidityPct],ROWS($H$2:H5850))/100)</f>
        <v/>
      </c>
      <c r="I5850" s="4" t="str" cm="1">
        <f t="array" ref="I5850">IF($A5850="","",INDEX(OpenMeteoAPI[PrecipitationProbabilityPct],ROWS($I$2:I5850))/100)</f>
        <v/>
      </c>
      <c r="J5850" s="3" t="str" cm="1">
        <f t="array" ref="J5850">IF($A5850="","",INDEX(OpenMeteoAPI[PrecipitationMM],ROWS($J$2:J5850)))</f>
        <v/>
      </c>
      <c r="K5850" t="str" cm="1">
        <f t="array" ref="K5850">IF($A5850="","",INDEX(OpenMeteoAPI[WeatherCode],ROWS($K$2:K5850)))</f>
        <v/>
      </c>
      <c r="L5850" s="3" t="str" cm="1">
        <f t="array" ref="L5850">IF($A5850="","",INDEX(OpenMeteoAPI[WindSpeedKMH],ROWS($L$2:L5850)))</f>
        <v/>
      </c>
    </row>
    <row r="5851" spans="1:12">
      <c r="A5851" t="str" cm="1">
        <f t="array" ref="A5851">IFERROR(INDEX(OpenMeteoAPI[City],ROWS($A$2:A5851))&amp;", "&amp;INDEX(OpenMeteoAPI[CountryCode],ROWS($A$2:A5851)),"")</f>
        <v/>
      </c>
      <c r="B5851" t="str" cm="1">
        <f t="array" ref="B5851">IF($A5851="","",INDEX(OpenMeteoAPI[LocationID],ROWS($B$2:B5851)))</f>
        <v/>
      </c>
      <c r="C5851" s="5" t="str" cm="1">
        <f t="array" ref="C5851">IF($A5851="","",INDEX(OpenMeteoAPI[ForecastDateTime],ROWS($C$2:C5851)))</f>
        <v/>
      </c>
      <c r="D5851" t="str">
        <f t="shared" si="91"/>
        <v/>
      </c>
      <c r="E5851" t="str" cm="1">
        <f t="array" ref="E5851">IF($K5851="","",_xlfn.IFS($K5851=0,_xlfn.UNICHAR(9728),$K5851&lt;=3,_xlfn.UNICHAR(9729),OR($K5851=45,$K5851=48),"~",AND($K5851&gt;=51,$K5851&lt;=67),_xlfn.UNICHAR(9748),AND($K5851&gt;=71,$K5851&lt;=77),_xlfn.UNICHAR(10052),AND($K5851&gt;=80,$K5851&lt;=82),_xlfn.UNICHAR(9748),AND($K5851&gt;=95,$K5851&lt;=99),_xlfn.UNICHAR(9889),TRUE,_xlfn.UNICHAR(9729)))</f>
        <v/>
      </c>
      <c r="F5851" t="str" cm="1">
        <f t="array" ref="F5851">IF($K5851="","",_xlfn.IFS($K5851=0,"Clear",$K5851&lt;=3,"Partly Cloudy",OR($K5851=45,$K5851=48),"Fog",AND($K5851&gt;=51,$K5851&lt;=67),"Drizzle",AND($K5851&gt;=71,$K5851&lt;=77),"Snow",AND($K5851&gt;=80,$K5851&lt;=82),"Rain Showers",AND($K5851&gt;=95,$K5851&lt;=99),"Thunderstorm",TRUE,"Cloudy"))</f>
        <v/>
      </c>
      <c r="G5851" s="3" t="str" cm="1">
        <f t="array" ref="G5851">IF($A5851="","",INDEX(OpenMeteoAPI[TemperatureC],ROWS($G$2:G5851)))</f>
        <v/>
      </c>
      <c r="H5851" s="4" t="str" cm="1">
        <f t="array" ref="H5851">IF($A5851="","",INDEX(OpenMeteoAPI[RelativeHumidityPct],ROWS($H$2:H5851))/100)</f>
        <v/>
      </c>
      <c r="I5851" s="4" t="str" cm="1">
        <f t="array" ref="I5851">IF($A5851="","",INDEX(OpenMeteoAPI[PrecipitationProbabilityPct],ROWS($I$2:I5851))/100)</f>
        <v/>
      </c>
      <c r="J5851" s="3" t="str" cm="1">
        <f t="array" ref="J5851">IF($A5851="","",INDEX(OpenMeteoAPI[PrecipitationMM],ROWS($J$2:J5851)))</f>
        <v/>
      </c>
      <c r="K5851" t="str" cm="1">
        <f t="array" ref="K5851">IF($A5851="","",INDEX(OpenMeteoAPI[WeatherCode],ROWS($K$2:K5851)))</f>
        <v/>
      </c>
      <c r="L5851" s="3" t="str" cm="1">
        <f t="array" ref="L5851">IF($A5851="","",INDEX(OpenMeteoAPI[WindSpeedKMH],ROWS($L$2:L5851)))</f>
        <v/>
      </c>
    </row>
    <row r="5852" spans="1:12">
      <c r="A5852" t="str" cm="1">
        <f t="array" ref="A5852">IFERROR(INDEX(OpenMeteoAPI[City],ROWS($A$2:A5852))&amp;", "&amp;INDEX(OpenMeteoAPI[CountryCode],ROWS($A$2:A5852)),"")</f>
        <v/>
      </c>
      <c r="B5852" t="str" cm="1">
        <f t="array" ref="B5852">IF($A5852="","",INDEX(OpenMeteoAPI[LocationID],ROWS($B$2:B5852)))</f>
        <v/>
      </c>
      <c r="C5852" s="5" t="str" cm="1">
        <f t="array" ref="C5852">IF($A5852="","",INDEX(OpenMeteoAPI[ForecastDateTime],ROWS($C$2:C5852)))</f>
        <v/>
      </c>
      <c r="D5852" t="str">
        <f t="shared" si="91"/>
        <v/>
      </c>
      <c r="E5852" t="str" cm="1">
        <f t="array" ref="E5852">IF($K5852="","",_xlfn.IFS($K5852=0,_xlfn.UNICHAR(9728),$K5852&lt;=3,_xlfn.UNICHAR(9729),OR($K5852=45,$K5852=48),"~",AND($K5852&gt;=51,$K5852&lt;=67),_xlfn.UNICHAR(9748),AND($K5852&gt;=71,$K5852&lt;=77),_xlfn.UNICHAR(10052),AND($K5852&gt;=80,$K5852&lt;=82),_xlfn.UNICHAR(9748),AND($K5852&gt;=95,$K5852&lt;=99),_xlfn.UNICHAR(9889),TRUE,_xlfn.UNICHAR(9729)))</f>
        <v/>
      </c>
      <c r="F5852" t="str" cm="1">
        <f t="array" ref="F5852">IF($K5852="","",_xlfn.IFS($K5852=0,"Clear",$K5852&lt;=3,"Partly Cloudy",OR($K5852=45,$K5852=48),"Fog",AND($K5852&gt;=51,$K5852&lt;=67),"Drizzle",AND($K5852&gt;=71,$K5852&lt;=77),"Snow",AND($K5852&gt;=80,$K5852&lt;=82),"Rain Showers",AND($K5852&gt;=95,$K5852&lt;=99),"Thunderstorm",TRUE,"Cloudy"))</f>
        <v/>
      </c>
      <c r="G5852" s="3" t="str" cm="1">
        <f t="array" ref="G5852">IF($A5852="","",INDEX(OpenMeteoAPI[TemperatureC],ROWS($G$2:G5852)))</f>
        <v/>
      </c>
      <c r="H5852" s="4" t="str" cm="1">
        <f t="array" ref="H5852">IF($A5852="","",INDEX(OpenMeteoAPI[RelativeHumidityPct],ROWS($H$2:H5852))/100)</f>
        <v/>
      </c>
      <c r="I5852" s="4" t="str" cm="1">
        <f t="array" ref="I5852">IF($A5852="","",INDEX(OpenMeteoAPI[PrecipitationProbabilityPct],ROWS($I$2:I5852))/100)</f>
        <v/>
      </c>
      <c r="J5852" s="3" t="str" cm="1">
        <f t="array" ref="J5852">IF($A5852="","",INDEX(OpenMeteoAPI[PrecipitationMM],ROWS($J$2:J5852)))</f>
        <v/>
      </c>
      <c r="K5852" t="str" cm="1">
        <f t="array" ref="K5852">IF($A5852="","",INDEX(OpenMeteoAPI[WeatherCode],ROWS($K$2:K5852)))</f>
        <v/>
      </c>
      <c r="L5852" s="3" t="str" cm="1">
        <f t="array" ref="L5852">IF($A5852="","",INDEX(OpenMeteoAPI[WindSpeedKMH],ROWS($L$2:L5852)))</f>
        <v/>
      </c>
    </row>
    <row r="5853" spans="1:12">
      <c r="A5853" t="str" cm="1">
        <f t="array" ref="A5853">IFERROR(INDEX(OpenMeteoAPI[City],ROWS($A$2:A5853))&amp;", "&amp;INDEX(OpenMeteoAPI[CountryCode],ROWS($A$2:A5853)),"")</f>
        <v/>
      </c>
      <c r="B5853" t="str" cm="1">
        <f t="array" ref="B5853">IF($A5853="","",INDEX(OpenMeteoAPI[LocationID],ROWS($B$2:B5853)))</f>
        <v/>
      </c>
      <c r="C5853" s="5" t="str" cm="1">
        <f t="array" ref="C5853">IF($A5853="","",INDEX(OpenMeteoAPI[ForecastDateTime],ROWS($C$2:C5853)))</f>
        <v/>
      </c>
      <c r="D5853" t="str">
        <f t="shared" si="91"/>
        <v/>
      </c>
      <c r="E5853" t="str" cm="1">
        <f t="array" ref="E5853">IF($K5853="","",_xlfn.IFS($K5853=0,_xlfn.UNICHAR(9728),$K5853&lt;=3,_xlfn.UNICHAR(9729),OR($K5853=45,$K5853=48),"~",AND($K5853&gt;=51,$K5853&lt;=67),_xlfn.UNICHAR(9748),AND($K5853&gt;=71,$K5853&lt;=77),_xlfn.UNICHAR(10052),AND($K5853&gt;=80,$K5853&lt;=82),_xlfn.UNICHAR(9748),AND($K5853&gt;=95,$K5853&lt;=99),_xlfn.UNICHAR(9889),TRUE,_xlfn.UNICHAR(9729)))</f>
        <v/>
      </c>
      <c r="F5853" t="str" cm="1">
        <f t="array" ref="F5853">IF($K5853="","",_xlfn.IFS($K5853=0,"Clear",$K5853&lt;=3,"Partly Cloudy",OR($K5853=45,$K5853=48),"Fog",AND($K5853&gt;=51,$K5853&lt;=67),"Drizzle",AND($K5853&gt;=71,$K5853&lt;=77),"Snow",AND($K5853&gt;=80,$K5853&lt;=82),"Rain Showers",AND($K5853&gt;=95,$K5853&lt;=99),"Thunderstorm",TRUE,"Cloudy"))</f>
        <v/>
      </c>
      <c r="G5853" s="3" t="str" cm="1">
        <f t="array" ref="G5853">IF($A5853="","",INDEX(OpenMeteoAPI[TemperatureC],ROWS($G$2:G5853)))</f>
        <v/>
      </c>
      <c r="H5853" s="4" t="str" cm="1">
        <f t="array" ref="H5853">IF($A5853="","",INDEX(OpenMeteoAPI[RelativeHumidityPct],ROWS($H$2:H5853))/100)</f>
        <v/>
      </c>
      <c r="I5853" s="4" t="str" cm="1">
        <f t="array" ref="I5853">IF($A5853="","",INDEX(OpenMeteoAPI[PrecipitationProbabilityPct],ROWS($I$2:I5853))/100)</f>
        <v/>
      </c>
      <c r="J5853" s="3" t="str" cm="1">
        <f t="array" ref="J5853">IF($A5853="","",INDEX(OpenMeteoAPI[PrecipitationMM],ROWS($J$2:J5853)))</f>
        <v/>
      </c>
      <c r="K5853" t="str" cm="1">
        <f t="array" ref="K5853">IF($A5853="","",INDEX(OpenMeteoAPI[WeatherCode],ROWS($K$2:K5853)))</f>
        <v/>
      </c>
      <c r="L5853" s="3" t="str" cm="1">
        <f t="array" ref="L5853">IF($A5853="","",INDEX(OpenMeteoAPI[WindSpeedKMH],ROWS($L$2:L5853)))</f>
        <v/>
      </c>
    </row>
    <row r="5854" spans="1:12">
      <c r="A5854" t="str" cm="1">
        <f t="array" ref="A5854">IFERROR(INDEX(OpenMeteoAPI[City],ROWS($A$2:A5854))&amp;", "&amp;INDEX(OpenMeteoAPI[CountryCode],ROWS($A$2:A5854)),"")</f>
        <v/>
      </c>
      <c r="B5854" t="str" cm="1">
        <f t="array" ref="B5854">IF($A5854="","",INDEX(OpenMeteoAPI[LocationID],ROWS($B$2:B5854)))</f>
        <v/>
      </c>
      <c r="C5854" s="5" t="str" cm="1">
        <f t="array" ref="C5854">IF($A5854="","",INDEX(OpenMeteoAPI[ForecastDateTime],ROWS($C$2:C5854)))</f>
        <v/>
      </c>
      <c r="D5854" t="str">
        <f t="shared" si="91"/>
        <v/>
      </c>
      <c r="E5854" t="str" cm="1">
        <f t="array" ref="E5854">IF($K5854="","",_xlfn.IFS($K5854=0,_xlfn.UNICHAR(9728),$K5854&lt;=3,_xlfn.UNICHAR(9729),OR($K5854=45,$K5854=48),"~",AND($K5854&gt;=51,$K5854&lt;=67),_xlfn.UNICHAR(9748),AND($K5854&gt;=71,$K5854&lt;=77),_xlfn.UNICHAR(10052),AND($K5854&gt;=80,$K5854&lt;=82),_xlfn.UNICHAR(9748),AND($K5854&gt;=95,$K5854&lt;=99),_xlfn.UNICHAR(9889),TRUE,_xlfn.UNICHAR(9729)))</f>
        <v/>
      </c>
      <c r="F5854" t="str" cm="1">
        <f t="array" ref="F5854">IF($K5854="","",_xlfn.IFS($K5854=0,"Clear",$K5854&lt;=3,"Partly Cloudy",OR($K5854=45,$K5854=48),"Fog",AND($K5854&gt;=51,$K5854&lt;=67),"Drizzle",AND($K5854&gt;=71,$K5854&lt;=77),"Snow",AND($K5854&gt;=80,$K5854&lt;=82),"Rain Showers",AND($K5854&gt;=95,$K5854&lt;=99),"Thunderstorm",TRUE,"Cloudy"))</f>
        <v/>
      </c>
      <c r="G5854" s="3" t="str" cm="1">
        <f t="array" ref="G5854">IF($A5854="","",INDEX(OpenMeteoAPI[TemperatureC],ROWS($G$2:G5854)))</f>
        <v/>
      </c>
      <c r="H5854" s="4" t="str" cm="1">
        <f t="array" ref="H5854">IF($A5854="","",INDEX(OpenMeteoAPI[RelativeHumidityPct],ROWS($H$2:H5854))/100)</f>
        <v/>
      </c>
      <c r="I5854" s="4" t="str" cm="1">
        <f t="array" ref="I5854">IF($A5854="","",INDEX(OpenMeteoAPI[PrecipitationProbabilityPct],ROWS($I$2:I5854))/100)</f>
        <v/>
      </c>
      <c r="J5854" s="3" t="str" cm="1">
        <f t="array" ref="J5854">IF($A5854="","",INDEX(OpenMeteoAPI[PrecipitationMM],ROWS($J$2:J5854)))</f>
        <v/>
      </c>
      <c r="K5854" t="str" cm="1">
        <f t="array" ref="K5854">IF($A5854="","",INDEX(OpenMeteoAPI[WeatherCode],ROWS($K$2:K5854)))</f>
        <v/>
      </c>
      <c r="L5854" s="3" t="str" cm="1">
        <f t="array" ref="L5854">IF($A5854="","",INDEX(OpenMeteoAPI[WindSpeedKMH],ROWS($L$2:L5854)))</f>
        <v/>
      </c>
    </row>
    <row r="5855" spans="1:12">
      <c r="A5855" t="str" cm="1">
        <f t="array" ref="A5855">IFERROR(INDEX(OpenMeteoAPI[City],ROWS($A$2:A5855))&amp;", "&amp;INDEX(OpenMeteoAPI[CountryCode],ROWS($A$2:A5855)),"")</f>
        <v/>
      </c>
      <c r="B5855" t="str" cm="1">
        <f t="array" ref="B5855">IF($A5855="","",INDEX(OpenMeteoAPI[LocationID],ROWS($B$2:B5855)))</f>
        <v/>
      </c>
      <c r="C5855" s="5" t="str" cm="1">
        <f t="array" ref="C5855">IF($A5855="","",INDEX(OpenMeteoAPI[ForecastDateTime],ROWS($C$2:C5855)))</f>
        <v/>
      </c>
      <c r="D5855" t="str">
        <f t="shared" si="91"/>
        <v/>
      </c>
      <c r="E5855" t="str" cm="1">
        <f t="array" ref="E5855">IF($K5855="","",_xlfn.IFS($K5855=0,_xlfn.UNICHAR(9728),$K5855&lt;=3,_xlfn.UNICHAR(9729),OR($K5855=45,$K5855=48),"~",AND($K5855&gt;=51,$K5855&lt;=67),_xlfn.UNICHAR(9748),AND($K5855&gt;=71,$K5855&lt;=77),_xlfn.UNICHAR(10052),AND($K5855&gt;=80,$K5855&lt;=82),_xlfn.UNICHAR(9748),AND($K5855&gt;=95,$K5855&lt;=99),_xlfn.UNICHAR(9889),TRUE,_xlfn.UNICHAR(9729)))</f>
        <v/>
      </c>
      <c r="F5855" t="str" cm="1">
        <f t="array" ref="F5855">IF($K5855="","",_xlfn.IFS($K5855=0,"Clear",$K5855&lt;=3,"Partly Cloudy",OR($K5855=45,$K5855=48),"Fog",AND($K5855&gt;=51,$K5855&lt;=67),"Drizzle",AND($K5855&gt;=71,$K5855&lt;=77),"Snow",AND($K5855&gt;=80,$K5855&lt;=82),"Rain Showers",AND($K5855&gt;=95,$K5855&lt;=99),"Thunderstorm",TRUE,"Cloudy"))</f>
        <v/>
      </c>
      <c r="G5855" s="3" t="str" cm="1">
        <f t="array" ref="G5855">IF($A5855="","",INDEX(OpenMeteoAPI[TemperatureC],ROWS($G$2:G5855)))</f>
        <v/>
      </c>
      <c r="H5855" s="4" t="str" cm="1">
        <f t="array" ref="H5855">IF($A5855="","",INDEX(OpenMeteoAPI[RelativeHumidityPct],ROWS($H$2:H5855))/100)</f>
        <v/>
      </c>
      <c r="I5855" s="4" t="str" cm="1">
        <f t="array" ref="I5855">IF($A5855="","",INDEX(OpenMeteoAPI[PrecipitationProbabilityPct],ROWS($I$2:I5855))/100)</f>
        <v/>
      </c>
      <c r="J5855" s="3" t="str" cm="1">
        <f t="array" ref="J5855">IF($A5855="","",INDEX(OpenMeteoAPI[PrecipitationMM],ROWS($J$2:J5855)))</f>
        <v/>
      </c>
      <c r="K5855" t="str" cm="1">
        <f t="array" ref="K5855">IF($A5855="","",INDEX(OpenMeteoAPI[WeatherCode],ROWS($K$2:K5855)))</f>
        <v/>
      </c>
      <c r="L5855" s="3" t="str" cm="1">
        <f t="array" ref="L5855">IF($A5855="","",INDEX(OpenMeteoAPI[WindSpeedKMH],ROWS($L$2:L5855)))</f>
        <v/>
      </c>
    </row>
    <row r="5856" spans="1:12">
      <c r="A5856" t="str" cm="1">
        <f t="array" ref="A5856">IFERROR(INDEX(OpenMeteoAPI[City],ROWS($A$2:A5856))&amp;", "&amp;INDEX(OpenMeteoAPI[CountryCode],ROWS($A$2:A5856)),"")</f>
        <v/>
      </c>
      <c r="B5856" t="str" cm="1">
        <f t="array" ref="B5856">IF($A5856="","",INDEX(OpenMeteoAPI[LocationID],ROWS($B$2:B5856)))</f>
        <v/>
      </c>
      <c r="C5856" s="5" t="str" cm="1">
        <f t="array" ref="C5856">IF($A5856="","",INDEX(OpenMeteoAPI[ForecastDateTime],ROWS($C$2:C5856)))</f>
        <v/>
      </c>
      <c r="D5856" t="str">
        <f t="shared" si="91"/>
        <v/>
      </c>
      <c r="E5856" t="str" cm="1">
        <f t="array" ref="E5856">IF($K5856="","",_xlfn.IFS($K5856=0,_xlfn.UNICHAR(9728),$K5856&lt;=3,_xlfn.UNICHAR(9729),OR($K5856=45,$K5856=48),"~",AND($K5856&gt;=51,$K5856&lt;=67),_xlfn.UNICHAR(9748),AND($K5856&gt;=71,$K5856&lt;=77),_xlfn.UNICHAR(10052),AND($K5856&gt;=80,$K5856&lt;=82),_xlfn.UNICHAR(9748),AND($K5856&gt;=95,$K5856&lt;=99),_xlfn.UNICHAR(9889),TRUE,_xlfn.UNICHAR(9729)))</f>
        <v/>
      </c>
      <c r="F5856" t="str" cm="1">
        <f t="array" ref="F5856">IF($K5856="","",_xlfn.IFS($K5856=0,"Clear",$K5856&lt;=3,"Partly Cloudy",OR($K5856=45,$K5856=48),"Fog",AND($K5856&gt;=51,$K5856&lt;=67),"Drizzle",AND($K5856&gt;=71,$K5856&lt;=77),"Snow",AND($K5856&gt;=80,$K5856&lt;=82),"Rain Showers",AND($K5856&gt;=95,$K5856&lt;=99),"Thunderstorm",TRUE,"Cloudy"))</f>
        <v/>
      </c>
      <c r="G5856" s="3" t="str" cm="1">
        <f t="array" ref="G5856">IF($A5856="","",INDEX(OpenMeteoAPI[TemperatureC],ROWS($G$2:G5856)))</f>
        <v/>
      </c>
      <c r="H5856" s="4" t="str" cm="1">
        <f t="array" ref="H5856">IF($A5856="","",INDEX(OpenMeteoAPI[RelativeHumidityPct],ROWS($H$2:H5856))/100)</f>
        <v/>
      </c>
      <c r="I5856" s="4" t="str" cm="1">
        <f t="array" ref="I5856">IF($A5856="","",INDEX(OpenMeteoAPI[PrecipitationProbabilityPct],ROWS($I$2:I5856))/100)</f>
        <v/>
      </c>
      <c r="J5856" s="3" t="str" cm="1">
        <f t="array" ref="J5856">IF($A5856="","",INDEX(OpenMeteoAPI[PrecipitationMM],ROWS($J$2:J5856)))</f>
        <v/>
      </c>
      <c r="K5856" t="str" cm="1">
        <f t="array" ref="K5856">IF($A5856="","",INDEX(OpenMeteoAPI[WeatherCode],ROWS($K$2:K5856)))</f>
        <v/>
      </c>
      <c r="L5856" s="3" t="str" cm="1">
        <f t="array" ref="L5856">IF($A5856="","",INDEX(OpenMeteoAPI[WindSpeedKMH],ROWS($L$2:L5856)))</f>
        <v/>
      </c>
    </row>
    <row r="5857" spans="1:12">
      <c r="A5857" t="str" cm="1">
        <f t="array" ref="A5857">IFERROR(INDEX(OpenMeteoAPI[City],ROWS($A$2:A5857))&amp;", "&amp;INDEX(OpenMeteoAPI[CountryCode],ROWS($A$2:A5857)),"")</f>
        <v/>
      </c>
      <c r="B5857" t="str" cm="1">
        <f t="array" ref="B5857">IF($A5857="","",INDEX(OpenMeteoAPI[LocationID],ROWS($B$2:B5857)))</f>
        <v/>
      </c>
      <c r="C5857" s="5" t="str" cm="1">
        <f t="array" ref="C5857">IF($A5857="","",INDEX(OpenMeteoAPI[ForecastDateTime],ROWS($C$2:C5857)))</f>
        <v/>
      </c>
      <c r="D5857" t="str">
        <f t="shared" si="91"/>
        <v/>
      </c>
      <c r="E5857" t="str" cm="1">
        <f t="array" ref="E5857">IF($K5857="","",_xlfn.IFS($K5857=0,_xlfn.UNICHAR(9728),$K5857&lt;=3,_xlfn.UNICHAR(9729),OR($K5857=45,$K5857=48),"~",AND($K5857&gt;=51,$K5857&lt;=67),_xlfn.UNICHAR(9748),AND($K5857&gt;=71,$K5857&lt;=77),_xlfn.UNICHAR(10052),AND($K5857&gt;=80,$K5857&lt;=82),_xlfn.UNICHAR(9748),AND($K5857&gt;=95,$K5857&lt;=99),_xlfn.UNICHAR(9889),TRUE,_xlfn.UNICHAR(9729)))</f>
        <v/>
      </c>
      <c r="F5857" t="str" cm="1">
        <f t="array" ref="F5857">IF($K5857="","",_xlfn.IFS($K5857=0,"Clear",$K5857&lt;=3,"Partly Cloudy",OR($K5857=45,$K5857=48),"Fog",AND($K5857&gt;=51,$K5857&lt;=67),"Drizzle",AND($K5857&gt;=71,$K5857&lt;=77),"Snow",AND($K5857&gt;=80,$K5857&lt;=82),"Rain Showers",AND($K5857&gt;=95,$K5857&lt;=99),"Thunderstorm",TRUE,"Cloudy"))</f>
        <v/>
      </c>
      <c r="G5857" s="3" t="str" cm="1">
        <f t="array" ref="G5857">IF($A5857="","",INDEX(OpenMeteoAPI[TemperatureC],ROWS($G$2:G5857)))</f>
        <v/>
      </c>
      <c r="H5857" s="4" t="str" cm="1">
        <f t="array" ref="H5857">IF($A5857="","",INDEX(OpenMeteoAPI[RelativeHumidityPct],ROWS($H$2:H5857))/100)</f>
        <v/>
      </c>
      <c r="I5857" s="4" t="str" cm="1">
        <f t="array" ref="I5857">IF($A5857="","",INDEX(OpenMeteoAPI[PrecipitationProbabilityPct],ROWS($I$2:I5857))/100)</f>
        <v/>
      </c>
      <c r="J5857" s="3" t="str" cm="1">
        <f t="array" ref="J5857">IF($A5857="","",INDEX(OpenMeteoAPI[PrecipitationMM],ROWS($J$2:J5857)))</f>
        <v/>
      </c>
      <c r="K5857" t="str" cm="1">
        <f t="array" ref="K5857">IF($A5857="","",INDEX(OpenMeteoAPI[WeatherCode],ROWS($K$2:K5857)))</f>
        <v/>
      </c>
      <c r="L5857" s="3" t="str" cm="1">
        <f t="array" ref="L5857">IF($A5857="","",INDEX(OpenMeteoAPI[WindSpeedKMH],ROWS($L$2:L5857)))</f>
        <v/>
      </c>
    </row>
    <row r="5858" spans="1:12">
      <c r="A5858" t="str" cm="1">
        <f t="array" ref="A5858">IFERROR(INDEX(OpenMeteoAPI[City],ROWS($A$2:A5858))&amp;", "&amp;INDEX(OpenMeteoAPI[CountryCode],ROWS($A$2:A5858)),"")</f>
        <v/>
      </c>
      <c r="B5858" t="str" cm="1">
        <f t="array" ref="B5858">IF($A5858="","",INDEX(OpenMeteoAPI[LocationID],ROWS($B$2:B5858)))</f>
        <v/>
      </c>
      <c r="C5858" s="5" t="str" cm="1">
        <f t="array" ref="C5858">IF($A5858="","",INDEX(OpenMeteoAPI[ForecastDateTime],ROWS($C$2:C5858)))</f>
        <v/>
      </c>
      <c r="D5858" t="str">
        <f t="shared" si="91"/>
        <v/>
      </c>
      <c r="E5858" t="str" cm="1">
        <f t="array" ref="E5858">IF($K5858="","",_xlfn.IFS($K5858=0,_xlfn.UNICHAR(9728),$K5858&lt;=3,_xlfn.UNICHAR(9729),OR($K5858=45,$K5858=48),"~",AND($K5858&gt;=51,$K5858&lt;=67),_xlfn.UNICHAR(9748),AND($K5858&gt;=71,$K5858&lt;=77),_xlfn.UNICHAR(10052),AND($K5858&gt;=80,$K5858&lt;=82),_xlfn.UNICHAR(9748),AND($K5858&gt;=95,$K5858&lt;=99),_xlfn.UNICHAR(9889),TRUE,_xlfn.UNICHAR(9729)))</f>
        <v/>
      </c>
      <c r="F5858" t="str" cm="1">
        <f t="array" ref="F5858">IF($K5858="","",_xlfn.IFS($K5858=0,"Clear",$K5858&lt;=3,"Partly Cloudy",OR($K5858=45,$K5858=48),"Fog",AND($K5858&gt;=51,$K5858&lt;=67),"Drizzle",AND($K5858&gt;=71,$K5858&lt;=77),"Snow",AND($K5858&gt;=80,$K5858&lt;=82),"Rain Showers",AND($K5858&gt;=95,$K5858&lt;=99),"Thunderstorm",TRUE,"Cloudy"))</f>
        <v/>
      </c>
      <c r="G5858" s="3" t="str" cm="1">
        <f t="array" ref="G5858">IF($A5858="","",INDEX(OpenMeteoAPI[TemperatureC],ROWS($G$2:G5858)))</f>
        <v/>
      </c>
      <c r="H5858" s="4" t="str" cm="1">
        <f t="array" ref="H5858">IF($A5858="","",INDEX(OpenMeteoAPI[RelativeHumidityPct],ROWS($H$2:H5858))/100)</f>
        <v/>
      </c>
      <c r="I5858" s="4" t="str" cm="1">
        <f t="array" ref="I5858">IF($A5858="","",INDEX(OpenMeteoAPI[PrecipitationProbabilityPct],ROWS($I$2:I5858))/100)</f>
        <v/>
      </c>
      <c r="J5858" s="3" t="str" cm="1">
        <f t="array" ref="J5858">IF($A5858="","",INDEX(OpenMeteoAPI[PrecipitationMM],ROWS($J$2:J5858)))</f>
        <v/>
      </c>
      <c r="K5858" t="str" cm="1">
        <f t="array" ref="K5858">IF($A5858="","",INDEX(OpenMeteoAPI[WeatherCode],ROWS($K$2:K5858)))</f>
        <v/>
      </c>
      <c r="L5858" s="3" t="str" cm="1">
        <f t="array" ref="L5858">IF($A5858="","",INDEX(OpenMeteoAPI[WindSpeedKMH],ROWS($L$2:L5858)))</f>
        <v/>
      </c>
    </row>
    <row r="5859" spans="1:12">
      <c r="A5859" t="str" cm="1">
        <f t="array" ref="A5859">IFERROR(INDEX(OpenMeteoAPI[City],ROWS($A$2:A5859))&amp;", "&amp;INDEX(OpenMeteoAPI[CountryCode],ROWS($A$2:A5859)),"")</f>
        <v/>
      </c>
      <c r="B5859" t="str" cm="1">
        <f t="array" ref="B5859">IF($A5859="","",INDEX(OpenMeteoAPI[LocationID],ROWS($B$2:B5859)))</f>
        <v/>
      </c>
      <c r="C5859" s="5" t="str" cm="1">
        <f t="array" ref="C5859">IF($A5859="","",INDEX(OpenMeteoAPI[ForecastDateTime],ROWS($C$2:C5859)))</f>
        <v/>
      </c>
      <c r="D5859" t="str">
        <f t="shared" si="91"/>
        <v/>
      </c>
      <c r="E5859" t="str" cm="1">
        <f t="array" ref="E5859">IF($K5859="","",_xlfn.IFS($K5859=0,_xlfn.UNICHAR(9728),$K5859&lt;=3,_xlfn.UNICHAR(9729),OR($K5859=45,$K5859=48),"~",AND($K5859&gt;=51,$K5859&lt;=67),_xlfn.UNICHAR(9748),AND($K5859&gt;=71,$K5859&lt;=77),_xlfn.UNICHAR(10052),AND($K5859&gt;=80,$K5859&lt;=82),_xlfn.UNICHAR(9748),AND($K5859&gt;=95,$K5859&lt;=99),_xlfn.UNICHAR(9889),TRUE,_xlfn.UNICHAR(9729)))</f>
        <v/>
      </c>
      <c r="F5859" t="str" cm="1">
        <f t="array" ref="F5859">IF($K5859="","",_xlfn.IFS($K5859=0,"Clear",$K5859&lt;=3,"Partly Cloudy",OR($K5859=45,$K5859=48),"Fog",AND($K5859&gt;=51,$K5859&lt;=67),"Drizzle",AND($K5859&gt;=71,$K5859&lt;=77),"Snow",AND($K5859&gt;=80,$K5859&lt;=82),"Rain Showers",AND($K5859&gt;=95,$K5859&lt;=99),"Thunderstorm",TRUE,"Cloudy"))</f>
        <v/>
      </c>
      <c r="G5859" s="3" t="str" cm="1">
        <f t="array" ref="G5859">IF($A5859="","",INDEX(OpenMeteoAPI[TemperatureC],ROWS($G$2:G5859)))</f>
        <v/>
      </c>
      <c r="H5859" s="4" t="str" cm="1">
        <f t="array" ref="H5859">IF($A5859="","",INDEX(OpenMeteoAPI[RelativeHumidityPct],ROWS($H$2:H5859))/100)</f>
        <v/>
      </c>
      <c r="I5859" s="4" t="str" cm="1">
        <f t="array" ref="I5859">IF($A5859="","",INDEX(OpenMeteoAPI[PrecipitationProbabilityPct],ROWS($I$2:I5859))/100)</f>
        <v/>
      </c>
      <c r="J5859" s="3" t="str" cm="1">
        <f t="array" ref="J5859">IF($A5859="","",INDEX(OpenMeteoAPI[PrecipitationMM],ROWS($J$2:J5859)))</f>
        <v/>
      </c>
      <c r="K5859" t="str" cm="1">
        <f t="array" ref="K5859">IF($A5859="","",INDEX(OpenMeteoAPI[WeatherCode],ROWS($K$2:K5859)))</f>
        <v/>
      </c>
      <c r="L5859" s="3" t="str" cm="1">
        <f t="array" ref="L5859">IF($A5859="","",INDEX(OpenMeteoAPI[WindSpeedKMH],ROWS($L$2:L5859)))</f>
        <v/>
      </c>
    </row>
    <row r="5860" spans="1:12">
      <c r="A5860" t="str" cm="1">
        <f t="array" ref="A5860">IFERROR(INDEX(OpenMeteoAPI[City],ROWS($A$2:A5860))&amp;", "&amp;INDEX(OpenMeteoAPI[CountryCode],ROWS($A$2:A5860)),"")</f>
        <v/>
      </c>
      <c r="B5860" t="str" cm="1">
        <f t="array" ref="B5860">IF($A5860="","",INDEX(OpenMeteoAPI[LocationID],ROWS($B$2:B5860)))</f>
        <v/>
      </c>
      <c r="C5860" s="5" t="str" cm="1">
        <f t="array" ref="C5860">IF($A5860="","",INDEX(OpenMeteoAPI[ForecastDateTime],ROWS($C$2:C5860)))</f>
        <v/>
      </c>
      <c r="D5860" t="str">
        <f t="shared" si="91"/>
        <v/>
      </c>
      <c r="E5860" t="str" cm="1">
        <f t="array" ref="E5860">IF($K5860="","",_xlfn.IFS($K5860=0,_xlfn.UNICHAR(9728),$K5860&lt;=3,_xlfn.UNICHAR(9729),OR($K5860=45,$K5860=48),"~",AND($K5860&gt;=51,$K5860&lt;=67),_xlfn.UNICHAR(9748),AND($K5860&gt;=71,$K5860&lt;=77),_xlfn.UNICHAR(10052),AND($K5860&gt;=80,$K5860&lt;=82),_xlfn.UNICHAR(9748),AND($K5860&gt;=95,$K5860&lt;=99),_xlfn.UNICHAR(9889),TRUE,_xlfn.UNICHAR(9729)))</f>
        <v/>
      </c>
      <c r="F5860" t="str" cm="1">
        <f t="array" ref="F5860">IF($K5860="","",_xlfn.IFS($K5860=0,"Clear",$K5860&lt;=3,"Partly Cloudy",OR($K5860=45,$K5860=48),"Fog",AND($K5860&gt;=51,$K5860&lt;=67),"Drizzle",AND($K5860&gt;=71,$K5860&lt;=77),"Snow",AND($K5860&gt;=80,$K5860&lt;=82),"Rain Showers",AND($K5860&gt;=95,$K5860&lt;=99),"Thunderstorm",TRUE,"Cloudy"))</f>
        <v/>
      </c>
      <c r="G5860" s="3" t="str" cm="1">
        <f t="array" ref="G5860">IF($A5860="","",INDEX(OpenMeteoAPI[TemperatureC],ROWS($G$2:G5860)))</f>
        <v/>
      </c>
      <c r="H5860" s="4" t="str" cm="1">
        <f t="array" ref="H5860">IF($A5860="","",INDEX(OpenMeteoAPI[RelativeHumidityPct],ROWS($H$2:H5860))/100)</f>
        <v/>
      </c>
      <c r="I5860" s="4" t="str" cm="1">
        <f t="array" ref="I5860">IF($A5860="","",INDEX(OpenMeteoAPI[PrecipitationProbabilityPct],ROWS($I$2:I5860))/100)</f>
        <v/>
      </c>
      <c r="J5860" s="3" t="str" cm="1">
        <f t="array" ref="J5860">IF($A5860="","",INDEX(OpenMeteoAPI[PrecipitationMM],ROWS($J$2:J5860)))</f>
        <v/>
      </c>
      <c r="K5860" t="str" cm="1">
        <f t="array" ref="K5860">IF($A5860="","",INDEX(OpenMeteoAPI[WeatherCode],ROWS($K$2:K5860)))</f>
        <v/>
      </c>
      <c r="L5860" s="3" t="str" cm="1">
        <f t="array" ref="L5860">IF($A5860="","",INDEX(OpenMeteoAPI[WindSpeedKMH],ROWS($L$2:L5860)))</f>
        <v/>
      </c>
    </row>
    <row r="5861" spans="1:12">
      <c r="A5861" t="str" cm="1">
        <f t="array" ref="A5861">IFERROR(INDEX(OpenMeteoAPI[City],ROWS($A$2:A5861))&amp;", "&amp;INDEX(OpenMeteoAPI[CountryCode],ROWS($A$2:A5861)),"")</f>
        <v/>
      </c>
      <c r="B5861" t="str" cm="1">
        <f t="array" ref="B5861">IF($A5861="","",INDEX(OpenMeteoAPI[LocationID],ROWS($B$2:B5861)))</f>
        <v/>
      </c>
      <c r="C5861" s="5" t="str" cm="1">
        <f t="array" ref="C5861">IF($A5861="","",INDEX(OpenMeteoAPI[ForecastDateTime],ROWS($C$2:C5861)))</f>
        <v/>
      </c>
      <c r="D5861" t="str">
        <f t="shared" si="91"/>
        <v/>
      </c>
      <c r="E5861" t="str" cm="1">
        <f t="array" ref="E5861">IF($K5861="","",_xlfn.IFS($K5861=0,_xlfn.UNICHAR(9728),$K5861&lt;=3,_xlfn.UNICHAR(9729),OR($K5861=45,$K5861=48),"~",AND($K5861&gt;=51,$K5861&lt;=67),_xlfn.UNICHAR(9748),AND($K5861&gt;=71,$K5861&lt;=77),_xlfn.UNICHAR(10052),AND($K5861&gt;=80,$K5861&lt;=82),_xlfn.UNICHAR(9748),AND($K5861&gt;=95,$K5861&lt;=99),_xlfn.UNICHAR(9889),TRUE,_xlfn.UNICHAR(9729)))</f>
        <v/>
      </c>
      <c r="F5861" t="str" cm="1">
        <f t="array" ref="F5861">IF($K5861="","",_xlfn.IFS($K5861=0,"Clear",$K5861&lt;=3,"Partly Cloudy",OR($K5861=45,$K5861=48),"Fog",AND($K5861&gt;=51,$K5861&lt;=67),"Drizzle",AND($K5861&gt;=71,$K5861&lt;=77),"Snow",AND($K5861&gt;=80,$K5861&lt;=82),"Rain Showers",AND($K5861&gt;=95,$K5861&lt;=99),"Thunderstorm",TRUE,"Cloudy"))</f>
        <v/>
      </c>
      <c r="G5861" s="3" t="str" cm="1">
        <f t="array" ref="G5861">IF($A5861="","",INDEX(OpenMeteoAPI[TemperatureC],ROWS($G$2:G5861)))</f>
        <v/>
      </c>
      <c r="H5861" s="4" t="str" cm="1">
        <f t="array" ref="H5861">IF($A5861="","",INDEX(OpenMeteoAPI[RelativeHumidityPct],ROWS($H$2:H5861))/100)</f>
        <v/>
      </c>
      <c r="I5861" s="4" t="str" cm="1">
        <f t="array" ref="I5861">IF($A5861="","",INDEX(OpenMeteoAPI[PrecipitationProbabilityPct],ROWS($I$2:I5861))/100)</f>
        <v/>
      </c>
      <c r="J5861" s="3" t="str" cm="1">
        <f t="array" ref="J5861">IF($A5861="","",INDEX(OpenMeteoAPI[PrecipitationMM],ROWS($J$2:J5861)))</f>
        <v/>
      </c>
      <c r="K5861" t="str" cm="1">
        <f t="array" ref="K5861">IF($A5861="","",INDEX(OpenMeteoAPI[WeatherCode],ROWS($K$2:K5861)))</f>
        <v/>
      </c>
      <c r="L5861" s="3" t="str" cm="1">
        <f t="array" ref="L5861">IF($A5861="","",INDEX(OpenMeteoAPI[WindSpeedKMH],ROWS($L$2:L5861)))</f>
        <v/>
      </c>
    </row>
    <row r="5862" spans="1:12">
      <c r="A5862" t="str" cm="1">
        <f t="array" ref="A5862">IFERROR(INDEX(OpenMeteoAPI[City],ROWS($A$2:A5862))&amp;", "&amp;INDEX(OpenMeteoAPI[CountryCode],ROWS($A$2:A5862)),"")</f>
        <v/>
      </c>
      <c r="B5862" t="str" cm="1">
        <f t="array" ref="B5862">IF($A5862="","",INDEX(OpenMeteoAPI[LocationID],ROWS($B$2:B5862)))</f>
        <v/>
      </c>
      <c r="C5862" s="5" t="str" cm="1">
        <f t="array" ref="C5862">IF($A5862="","",INDEX(OpenMeteoAPI[ForecastDateTime],ROWS($C$2:C5862)))</f>
        <v/>
      </c>
      <c r="D5862" t="str">
        <f t="shared" si="91"/>
        <v/>
      </c>
      <c r="E5862" t="str" cm="1">
        <f t="array" ref="E5862">IF($K5862="","",_xlfn.IFS($K5862=0,_xlfn.UNICHAR(9728),$K5862&lt;=3,_xlfn.UNICHAR(9729),OR($K5862=45,$K5862=48),"~",AND($K5862&gt;=51,$K5862&lt;=67),_xlfn.UNICHAR(9748),AND($K5862&gt;=71,$K5862&lt;=77),_xlfn.UNICHAR(10052),AND($K5862&gt;=80,$K5862&lt;=82),_xlfn.UNICHAR(9748),AND($K5862&gt;=95,$K5862&lt;=99),_xlfn.UNICHAR(9889),TRUE,_xlfn.UNICHAR(9729)))</f>
        <v/>
      </c>
      <c r="F5862" t="str" cm="1">
        <f t="array" ref="F5862">IF($K5862="","",_xlfn.IFS($K5862=0,"Clear",$K5862&lt;=3,"Partly Cloudy",OR($K5862=45,$K5862=48),"Fog",AND($K5862&gt;=51,$K5862&lt;=67),"Drizzle",AND($K5862&gt;=71,$K5862&lt;=77),"Snow",AND($K5862&gt;=80,$K5862&lt;=82),"Rain Showers",AND($K5862&gt;=95,$K5862&lt;=99),"Thunderstorm",TRUE,"Cloudy"))</f>
        <v/>
      </c>
      <c r="G5862" s="3" t="str" cm="1">
        <f t="array" ref="G5862">IF($A5862="","",INDEX(OpenMeteoAPI[TemperatureC],ROWS($G$2:G5862)))</f>
        <v/>
      </c>
      <c r="H5862" s="4" t="str" cm="1">
        <f t="array" ref="H5862">IF($A5862="","",INDEX(OpenMeteoAPI[RelativeHumidityPct],ROWS($H$2:H5862))/100)</f>
        <v/>
      </c>
      <c r="I5862" s="4" t="str" cm="1">
        <f t="array" ref="I5862">IF($A5862="","",INDEX(OpenMeteoAPI[PrecipitationProbabilityPct],ROWS($I$2:I5862))/100)</f>
        <v/>
      </c>
      <c r="J5862" s="3" t="str" cm="1">
        <f t="array" ref="J5862">IF($A5862="","",INDEX(OpenMeteoAPI[PrecipitationMM],ROWS($J$2:J5862)))</f>
        <v/>
      </c>
      <c r="K5862" t="str" cm="1">
        <f t="array" ref="K5862">IF($A5862="","",INDEX(OpenMeteoAPI[WeatherCode],ROWS($K$2:K5862)))</f>
        <v/>
      </c>
      <c r="L5862" s="3" t="str" cm="1">
        <f t="array" ref="L5862">IF($A5862="","",INDEX(OpenMeteoAPI[WindSpeedKMH],ROWS($L$2:L5862)))</f>
        <v/>
      </c>
    </row>
    <row r="5863" spans="1:12">
      <c r="A5863" t="str" cm="1">
        <f t="array" ref="A5863">IFERROR(INDEX(OpenMeteoAPI[City],ROWS($A$2:A5863))&amp;", "&amp;INDEX(OpenMeteoAPI[CountryCode],ROWS($A$2:A5863)),"")</f>
        <v/>
      </c>
      <c r="B5863" t="str" cm="1">
        <f t="array" ref="B5863">IF($A5863="","",INDEX(OpenMeteoAPI[LocationID],ROWS($B$2:B5863)))</f>
        <v/>
      </c>
      <c r="C5863" s="5" t="str" cm="1">
        <f t="array" ref="C5863">IF($A5863="","",INDEX(OpenMeteoAPI[ForecastDateTime],ROWS($C$2:C5863)))</f>
        <v/>
      </c>
      <c r="D5863" t="str">
        <f t="shared" si="91"/>
        <v/>
      </c>
      <c r="E5863" t="str" cm="1">
        <f t="array" ref="E5863">IF($K5863="","",_xlfn.IFS($K5863=0,_xlfn.UNICHAR(9728),$K5863&lt;=3,_xlfn.UNICHAR(9729),OR($K5863=45,$K5863=48),"~",AND($K5863&gt;=51,$K5863&lt;=67),_xlfn.UNICHAR(9748),AND($K5863&gt;=71,$K5863&lt;=77),_xlfn.UNICHAR(10052),AND($K5863&gt;=80,$K5863&lt;=82),_xlfn.UNICHAR(9748),AND($K5863&gt;=95,$K5863&lt;=99),_xlfn.UNICHAR(9889),TRUE,_xlfn.UNICHAR(9729)))</f>
        <v/>
      </c>
      <c r="F5863" t="str" cm="1">
        <f t="array" ref="F5863">IF($K5863="","",_xlfn.IFS($K5863=0,"Clear",$K5863&lt;=3,"Partly Cloudy",OR($K5863=45,$K5863=48),"Fog",AND($K5863&gt;=51,$K5863&lt;=67),"Drizzle",AND($K5863&gt;=71,$K5863&lt;=77),"Snow",AND($K5863&gt;=80,$K5863&lt;=82),"Rain Showers",AND($K5863&gt;=95,$K5863&lt;=99),"Thunderstorm",TRUE,"Cloudy"))</f>
        <v/>
      </c>
      <c r="G5863" s="3" t="str" cm="1">
        <f t="array" ref="G5863">IF($A5863="","",INDEX(OpenMeteoAPI[TemperatureC],ROWS($G$2:G5863)))</f>
        <v/>
      </c>
      <c r="H5863" s="4" t="str" cm="1">
        <f t="array" ref="H5863">IF($A5863="","",INDEX(OpenMeteoAPI[RelativeHumidityPct],ROWS($H$2:H5863))/100)</f>
        <v/>
      </c>
      <c r="I5863" s="4" t="str" cm="1">
        <f t="array" ref="I5863">IF($A5863="","",INDEX(OpenMeteoAPI[PrecipitationProbabilityPct],ROWS($I$2:I5863))/100)</f>
        <v/>
      </c>
      <c r="J5863" s="3" t="str" cm="1">
        <f t="array" ref="J5863">IF($A5863="","",INDEX(OpenMeteoAPI[PrecipitationMM],ROWS($J$2:J5863)))</f>
        <v/>
      </c>
      <c r="K5863" t="str" cm="1">
        <f t="array" ref="K5863">IF($A5863="","",INDEX(OpenMeteoAPI[WeatherCode],ROWS($K$2:K5863)))</f>
        <v/>
      </c>
      <c r="L5863" s="3" t="str" cm="1">
        <f t="array" ref="L5863">IF($A5863="","",INDEX(OpenMeteoAPI[WindSpeedKMH],ROWS($L$2:L5863)))</f>
        <v/>
      </c>
    </row>
    <row r="5864" spans="1:12">
      <c r="A5864" t="str" cm="1">
        <f t="array" ref="A5864">IFERROR(INDEX(OpenMeteoAPI[City],ROWS($A$2:A5864))&amp;", "&amp;INDEX(OpenMeteoAPI[CountryCode],ROWS($A$2:A5864)),"")</f>
        <v/>
      </c>
      <c r="B5864" t="str" cm="1">
        <f t="array" ref="B5864">IF($A5864="","",INDEX(OpenMeteoAPI[LocationID],ROWS($B$2:B5864)))</f>
        <v/>
      </c>
      <c r="C5864" s="5" t="str" cm="1">
        <f t="array" ref="C5864">IF($A5864="","",INDEX(OpenMeteoAPI[ForecastDateTime],ROWS($C$2:C5864)))</f>
        <v/>
      </c>
      <c r="D5864" t="str">
        <f t="shared" si="91"/>
        <v/>
      </c>
      <c r="E5864" t="str" cm="1">
        <f t="array" ref="E5864">IF($K5864="","",_xlfn.IFS($K5864=0,_xlfn.UNICHAR(9728),$K5864&lt;=3,_xlfn.UNICHAR(9729),OR($K5864=45,$K5864=48),"~",AND($K5864&gt;=51,$K5864&lt;=67),_xlfn.UNICHAR(9748),AND($K5864&gt;=71,$K5864&lt;=77),_xlfn.UNICHAR(10052),AND($K5864&gt;=80,$K5864&lt;=82),_xlfn.UNICHAR(9748),AND($K5864&gt;=95,$K5864&lt;=99),_xlfn.UNICHAR(9889),TRUE,_xlfn.UNICHAR(9729)))</f>
        <v/>
      </c>
      <c r="F5864" t="str" cm="1">
        <f t="array" ref="F5864">IF($K5864="","",_xlfn.IFS($K5864=0,"Clear",$K5864&lt;=3,"Partly Cloudy",OR($K5864=45,$K5864=48),"Fog",AND($K5864&gt;=51,$K5864&lt;=67),"Drizzle",AND($K5864&gt;=71,$K5864&lt;=77),"Snow",AND($K5864&gt;=80,$K5864&lt;=82),"Rain Showers",AND($K5864&gt;=95,$K5864&lt;=99),"Thunderstorm",TRUE,"Cloudy"))</f>
        <v/>
      </c>
      <c r="G5864" s="3" t="str" cm="1">
        <f t="array" ref="G5864">IF($A5864="","",INDEX(OpenMeteoAPI[TemperatureC],ROWS($G$2:G5864)))</f>
        <v/>
      </c>
      <c r="H5864" s="4" t="str" cm="1">
        <f t="array" ref="H5864">IF($A5864="","",INDEX(OpenMeteoAPI[RelativeHumidityPct],ROWS($H$2:H5864))/100)</f>
        <v/>
      </c>
      <c r="I5864" s="4" t="str" cm="1">
        <f t="array" ref="I5864">IF($A5864="","",INDEX(OpenMeteoAPI[PrecipitationProbabilityPct],ROWS($I$2:I5864))/100)</f>
        <v/>
      </c>
      <c r="J5864" s="3" t="str" cm="1">
        <f t="array" ref="J5864">IF($A5864="","",INDEX(OpenMeteoAPI[PrecipitationMM],ROWS($J$2:J5864)))</f>
        <v/>
      </c>
      <c r="K5864" t="str" cm="1">
        <f t="array" ref="K5864">IF($A5864="","",INDEX(OpenMeteoAPI[WeatherCode],ROWS($K$2:K5864)))</f>
        <v/>
      </c>
      <c r="L5864" s="3" t="str" cm="1">
        <f t="array" ref="L5864">IF($A5864="","",INDEX(OpenMeteoAPI[WindSpeedKMH],ROWS($L$2:L5864)))</f>
        <v/>
      </c>
    </row>
    <row r="5865" spans="1:12">
      <c r="A5865" t="str" cm="1">
        <f t="array" ref="A5865">IFERROR(INDEX(OpenMeteoAPI[City],ROWS($A$2:A5865))&amp;", "&amp;INDEX(OpenMeteoAPI[CountryCode],ROWS($A$2:A5865)),"")</f>
        <v/>
      </c>
      <c r="B5865" t="str" cm="1">
        <f t="array" ref="B5865">IF($A5865="","",INDEX(OpenMeteoAPI[LocationID],ROWS($B$2:B5865)))</f>
        <v/>
      </c>
      <c r="C5865" s="5" t="str" cm="1">
        <f t="array" ref="C5865">IF($A5865="","",INDEX(OpenMeteoAPI[ForecastDateTime],ROWS($C$2:C5865)))</f>
        <v/>
      </c>
      <c r="D5865" t="str">
        <f t="shared" si="91"/>
        <v/>
      </c>
      <c r="E5865" t="str" cm="1">
        <f t="array" ref="E5865">IF($K5865="","",_xlfn.IFS($K5865=0,_xlfn.UNICHAR(9728),$K5865&lt;=3,_xlfn.UNICHAR(9729),OR($K5865=45,$K5865=48),"~",AND($K5865&gt;=51,$K5865&lt;=67),_xlfn.UNICHAR(9748),AND($K5865&gt;=71,$K5865&lt;=77),_xlfn.UNICHAR(10052),AND($K5865&gt;=80,$K5865&lt;=82),_xlfn.UNICHAR(9748),AND($K5865&gt;=95,$K5865&lt;=99),_xlfn.UNICHAR(9889),TRUE,_xlfn.UNICHAR(9729)))</f>
        <v/>
      </c>
      <c r="F5865" t="str" cm="1">
        <f t="array" ref="F5865">IF($K5865="","",_xlfn.IFS($K5865=0,"Clear",$K5865&lt;=3,"Partly Cloudy",OR($K5865=45,$K5865=48),"Fog",AND($K5865&gt;=51,$K5865&lt;=67),"Drizzle",AND($K5865&gt;=71,$K5865&lt;=77),"Snow",AND($K5865&gt;=80,$K5865&lt;=82),"Rain Showers",AND($K5865&gt;=95,$K5865&lt;=99),"Thunderstorm",TRUE,"Cloudy"))</f>
        <v/>
      </c>
      <c r="G5865" s="3" t="str" cm="1">
        <f t="array" ref="G5865">IF($A5865="","",INDEX(OpenMeteoAPI[TemperatureC],ROWS($G$2:G5865)))</f>
        <v/>
      </c>
      <c r="H5865" s="4" t="str" cm="1">
        <f t="array" ref="H5865">IF($A5865="","",INDEX(OpenMeteoAPI[RelativeHumidityPct],ROWS($H$2:H5865))/100)</f>
        <v/>
      </c>
      <c r="I5865" s="4" t="str" cm="1">
        <f t="array" ref="I5865">IF($A5865="","",INDEX(OpenMeteoAPI[PrecipitationProbabilityPct],ROWS($I$2:I5865))/100)</f>
        <v/>
      </c>
      <c r="J5865" s="3" t="str" cm="1">
        <f t="array" ref="J5865">IF($A5865="","",INDEX(OpenMeteoAPI[PrecipitationMM],ROWS($J$2:J5865)))</f>
        <v/>
      </c>
      <c r="K5865" t="str" cm="1">
        <f t="array" ref="K5865">IF($A5865="","",INDEX(OpenMeteoAPI[WeatherCode],ROWS($K$2:K5865)))</f>
        <v/>
      </c>
      <c r="L5865" s="3" t="str" cm="1">
        <f t="array" ref="L5865">IF($A5865="","",INDEX(OpenMeteoAPI[WindSpeedKMH],ROWS($L$2:L5865)))</f>
        <v/>
      </c>
    </row>
    <row r="5866" spans="1:12">
      <c r="A5866" t="str" cm="1">
        <f t="array" ref="A5866">IFERROR(INDEX(OpenMeteoAPI[City],ROWS($A$2:A5866))&amp;", "&amp;INDEX(OpenMeteoAPI[CountryCode],ROWS($A$2:A5866)),"")</f>
        <v/>
      </c>
      <c r="B5866" t="str" cm="1">
        <f t="array" ref="B5866">IF($A5866="","",INDEX(OpenMeteoAPI[LocationID],ROWS($B$2:B5866)))</f>
        <v/>
      </c>
      <c r="C5866" s="5" t="str" cm="1">
        <f t="array" ref="C5866">IF($A5866="","",INDEX(OpenMeteoAPI[ForecastDateTime],ROWS($C$2:C5866)))</f>
        <v/>
      </c>
      <c r="D5866" t="str">
        <f t="shared" si="91"/>
        <v/>
      </c>
      <c r="E5866" t="str" cm="1">
        <f t="array" ref="E5866">IF($K5866="","",_xlfn.IFS($K5866=0,_xlfn.UNICHAR(9728),$K5866&lt;=3,_xlfn.UNICHAR(9729),OR($K5866=45,$K5866=48),"~",AND($K5866&gt;=51,$K5866&lt;=67),_xlfn.UNICHAR(9748),AND($K5866&gt;=71,$K5866&lt;=77),_xlfn.UNICHAR(10052),AND($K5866&gt;=80,$K5866&lt;=82),_xlfn.UNICHAR(9748),AND($K5866&gt;=95,$K5866&lt;=99),_xlfn.UNICHAR(9889),TRUE,_xlfn.UNICHAR(9729)))</f>
        <v/>
      </c>
      <c r="F5866" t="str" cm="1">
        <f t="array" ref="F5866">IF($K5866="","",_xlfn.IFS($K5866=0,"Clear",$K5866&lt;=3,"Partly Cloudy",OR($K5866=45,$K5866=48),"Fog",AND($K5866&gt;=51,$K5866&lt;=67),"Drizzle",AND($K5866&gt;=71,$K5866&lt;=77),"Snow",AND($K5866&gt;=80,$K5866&lt;=82),"Rain Showers",AND($K5866&gt;=95,$K5866&lt;=99),"Thunderstorm",TRUE,"Cloudy"))</f>
        <v/>
      </c>
      <c r="G5866" s="3" t="str" cm="1">
        <f t="array" ref="G5866">IF($A5866="","",INDEX(OpenMeteoAPI[TemperatureC],ROWS($G$2:G5866)))</f>
        <v/>
      </c>
      <c r="H5866" s="4" t="str" cm="1">
        <f t="array" ref="H5866">IF($A5866="","",INDEX(OpenMeteoAPI[RelativeHumidityPct],ROWS($H$2:H5866))/100)</f>
        <v/>
      </c>
      <c r="I5866" s="4" t="str" cm="1">
        <f t="array" ref="I5866">IF($A5866="","",INDEX(OpenMeteoAPI[PrecipitationProbabilityPct],ROWS($I$2:I5866))/100)</f>
        <v/>
      </c>
      <c r="J5866" s="3" t="str" cm="1">
        <f t="array" ref="J5866">IF($A5866="","",INDEX(OpenMeteoAPI[PrecipitationMM],ROWS($J$2:J5866)))</f>
        <v/>
      </c>
      <c r="K5866" t="str" cm="1">
        <f t="array" ref="K5866">IF($A5866="","",INDEX(OpenMeteoAPI[WeatherCode],ROWS($K$2:K5866)))</f>
        <v/>
      </c>
      <c r="L5866" s="3" t="str" cm="1">
        <f t="array" ref="L5866">IF($A5866="","",INDEX(OpenMeteoAPI[WindSpeedKMH],ROWS($L$2:L5866)))</f>
        <v/>
      </c>
    </row>
    <row r="5867" spans="1:12">
      <c r="A5867" t="str" cm="1">
        <f t="array" ref="A5867">IFERROR(INDEX(OpenMeteoAPI[City],ROWS($A$2:A5867))&amp;", "&amp;INDEX(OpenMeteoAPI[CountryCode],ROWS($A$2:A5867)),"")</f>
        <v/>
      </c>
      <c r="B5867" t="str" cm="1">
        <f t="array" ref="B5867">IF($A5867="","",INDEX(OpenMeteoAPI[LocationID],ROWS($B$2:B5867)))</f>
        <v/>
      </c>
      <c r="C5867" s="5" t="str" cm="1">
        <f t="array" ref="C5867">IF($A5867="","",INDEX(OpenMeteoAPI[ForecastDateTime],ROWS($C$2:C5867)))</f>
        <v/>
      </c>
      <c r="D5867" t="str">
        <f t="shared" si="91"/>
        <v/>
      </c>
      <c r="E5867" t="str" cm="1">
        <f t="array" ref="E5867">IF($K5867="","",_xlfn.IFS($K5867=0,_xlfn.UNICHAR(9728),$K5867&lt;=3,_xlfn.UNICHAR(9729),OR($K5867=45,$K5867=48),"~",AND($K5867&gt;=51,$K5867&lt;=67),_xlfn.UNICHAR(9748),AND($K5867&gt;=71,$K5867&lt;=77),_xlfn.UNICHAR(10052),AND($K5867&gt;=80,$K5867&lt;=82),_xlfn.UNICHAR(9748),AND($K5867&gt;=95,$K5867&lt;=99),_xlfn.UNICHAR(9889),TRUE,_xlfn.UNICHAR(9729)))</f>
        <v/>
      </c>
      <c r="F5867" t="str" cm="1">
        <f t="array" ref="F5867">IF($K5867="","",_xlfn.IFS($K5867=0,"Clear",$K5867&lt;=3,"Partly Cloudy",OR($K5867=45,$K5867=48),"Fog",AND($K5867&gt;=51,$K5867&lt;=67),"Drizzle",AND($K5867&gt;=71,$K5867&lt;=77),"Snow",AND($K5867&gt;=80,$K5867&lt;=82),"Rain Showers",AND($K5867&gt;=95,$K5867&lt;=99),"Thunderstorm",TRUE,"Cloudy"))</f>
        <v/>
      </c>
      <c r="G5867" s="3" t="str" cm="1">
        <f t="array" ref="G5867">IF($A5867="","",INDEX(OpenMeteoAPI[TemperatureC],ROWS($G$2:G5867)))</f>
        <v/>
      </c>
      <c r="H5867" s="4" t="str" cm="1">
        <f t="array" ref="H5867">IF($A5867="","",INDEX(OpenMeteoAPI[RelativeHumidityPct],ROWS($H$2:H5867))/100)</f>
        <v/>
      </c>
      <c r="I5867" s="4" t="str" cm="1">
        <f t="array" ref="I5867">IF($A5867="","",INDEX(OpenMeteoAPI[PrecipitationProbabilityPct],ROWS($I$2:I5867))/100)</f>
        <v/>
      </c>
      <c r="J5867" s="3" t="str" cm="1">
        <f t="array" ref="J5867">IF($A5867="","",INDEX(OpenMeteoAPI[PrecipitationMM],ROWS($J$2:J5867)))</f>
        <v/>
      </c>
      <c r="K5867" t="str" cm="1">
        <f t="array" ref="K5867">IF($A5867="","",INDEX(OpenMeteoAPI[WeatherCode],ROWS($K$2:K5867)))</f>
        <v/>
      </c>
      <c r="L5867" s="3" t="str" cm="1">
        <f t="array" ref="L5867">IF($A5867="","",INDEX(OpenMeteoAPI[WindSpeedKMH],ROWS($L$2:L5867)))</f>
        <v/>
      </c>
    </row>
    <row r="5868" spans="1:12">
      <c r="A5868" t="str" cm="1">
        <f t="array" ref="A5868">IFERROR(INDEX(OpenMeteoAPI[City],ROWS($A$2:A5868))&amp;", "&amp;INDEX(OpenMeteoAPI[CountryCode],ROWS($A$2:A5868)),"")</f>
        <v/>
      </c>
      <c r="B5868" t="str" cm="1">
        <f t="array" ref="B5868">IF($A5868="","",INDEX(OpenMeteoAPI[LocationID],ROWS($B$2:B5868)))</f>
        <v/>
      </c>
      <c r="C5868" s="5" t="str" cm="1">
        <f t="array" ref="C5868">IF($A5868="","",INDEX(OpenMeteoAPI[ForecastDateTime],ROWS($C$2:C5868)))</f>
        <v/>
      </c>
      <c r="D5868" t="str">
        <f t="shared" si="91"/>
        <v/>
      </c>
      <c r="E5868" t="str" cm="1">
        <f t="array" ref="E5868">IF($K5868="","",_xlfn.IFS($K5868=0,_xlfn.UNICHAR(9728),$K5868&lt;=3,_xlfn.UNICHAR(9729),OR($K5868=45,$K5868=48),"~",AND($K5868&gt;=51,$K5868&lt;=67),_xlfn.UNICHAR(9748),AND($K5868&gt;=71,$K5868&lt;=77),_xlfn.UNICHAR(10052),AND($K5868&gt;=80,$K5868&lt;=82),_xlfn.UNICHAR(9748),AND($K5868&gt;=95,$K5868&lt;=99),_xlfn.UNICHAR(9889),TRUE,_xlfn.UNICHAR(9729)))</f>
        <v/>
      </c>
      <c r="F5868" t="str" cm="1">
        <f t="array" ref="F5868">IF($K5868="","",_xlfn.IFS($K5868=0,"Clear",$K5868&lt;=3,"Partly Cloudy",OR($K5868=45,$K5868=48),"Fog",AND($K5868&gt;=51,$K5868&lt;=67),"Drizzle",AND($K5868&gt;=71,$K5868&lt;=77),"Snow",AND($K5868&gt;=80,$K5868&lt;=82),"Rain Showers",AND($K5868&gt;=95,$K5868&lt;=99),"Thunderstorm",TRUE,"Cloudy"))</f>
        <v/>
      </c>
      <c r="G5868" s="3" t="str" cm="1">
        <f t="array" ref="G5868">IF($A5868="","",INDEX(OpenMeteoAPI[TemperatureC],ROWS($G$2:G5868)))</f>
        <v/>
      </c>
      <c r="H5868" s="4" t="str" cm="1">
        <f t="array" ref="H5868">IF($A5868="","",INDEX(OpenMeteoAPI[RelativeHumidityPct],ROWS($H$2:H5868))/100)</f>
        <v/>
      </c>
      <c r="I5868" s="4" t="str" cm="1">
        <f t="array" ref="I5868">IF($A5868="","",INDEX(OpenMeteoAPI[PrecipitationProbabilityPct],ROWS($I$2:I5868))/100)</f>
        <v/>
      </c>
      <c r="J5868" s="3" t="str" cm="1">
        <f t="array" ref="J5868">IF($A5868="","",INDEX(OpenMeteoAPI[PrecipitationMM],ROWS($J$2:J5868)))</f>
        <v/>
      </c>
      <c r="K5868" t="str" cm="1">
        <f t="array" ref="K5868">IF($A5868="","",INDEX(OpenMeteoAPI[WeatherCode],ROWS($K$2:K5868)))</f>
        <v/>
      </c>
      <c r="L5868" s="3" t="str" cm="1">
        <f t="array" ref="L5868">IF($A5868="","",INDEX(OpenMeteoAPI[WindSpeedKMH],ROWS($L$2:L5868)))</f>
        <v/>
      </c>
    </row>
    <row r="5869" spans="1:12">
      <c r="A5869" t="str" cm="1">
        <f t="array" ref="A5869">IFERROR(INDEX(OpenMeteoAPI[City],ROWS($A$2:A5869))&amp;", "&amp;INDEX(OpenMeteoAPI[CountryCode],ROWS($A$2:A5869)),"")</f>
        <v/>
      </c>
      <c r="B5869" t="str" cm="1">
        <f t="array" ref="B5869">IF($A5869="","",INDEX(OpenMeteoAPI[LocationID],ROWS($B$2:B5869)))</f>
        <v/>
      </c>
      <c r="C5869" s="5" t="str" cm="1">
        <f t="array" ref="C5869">IF($A5869="","",INDEX(OpenMeteoAPI[ForecastDateTime],ROWS($C$2:C5869)))</f>
        <v/>
      </c>
      <c r="D5869" t="str">
        <f t="shared" si="91"/>
        <v/>
      </c>
      <c r="E5869" t="str" cm="1">
        <f t="array" ref="E5869">IF($K5869="","",_xlfn.IFS($K5869=0,_xlfn.UNICHAR(9728),$K5869&lt;=3,_xlfn.UNICHAR(9729),OR($K5869=45,$K5869=48),"~",AND($K5869&gt;=51,$K5869&lt;=67),_xlfn.UNICHAR(9748),AND($K5869&gt;=71,$K5869&lt;=77),_xlfn.UNICHAR(10052),AND($K5869&gt;=80,$K5869&lt;=82),_xlfn.UNICHAR(9748),AND($K5869&gt;=95,$K5869&lt;=99),_xlfn.UNICHAR(9889),TRUE,_xlfn.UNICHAR(9729)))</f>
        <v/>
      </c>
      <c r="F5869" t="str" cm="1">
        <f t="array" ref="F5869">IF($K5869="","",_xlfn.IFS($K5869=0,"Clear",$K5869&lt;=3,"Partly Cloudy",OR($K5869=45,$K5869=48),"Fog",AND($K5869&gt;=51,$K5869&lt;=67),"Drizzle",AND($K5869&gt;=71,$K5869&lt;=77),"Snow",AND($K5869&gt;=80,$K5869&lt;=82),"Rain Showers",AND($K5869&gt;=95,$K5869&lt;=99),"Thunderstorm",TRUE,"Cloudy"))</f>
        <v/>
      </c>
      <c r="G5869" s="3" t="str" cm="1">
        <f t="array" ref="G5869">IF($A5869="","",INDEX(OpenMeteoAPI[TemperatureC],ROWS($G$2:G5869)))</f>
        <v/>
      </c>
      <c r="H5869" s="4" t="str" cm="1">
        <f t="array" ref="H5869">IF($A5869="","",INDEX(OpenMeteoAPI[RelativeHumidityPct],ROWS($H$2:H5869))/100)</f>
        <v/>
      </c>
      <c r="I5869" s="4" t="str" cm="1">
        <f t="array" ref="I5869">IF($A5869="","",INDEX(OpenMeteoAPI[PrecipitationProbabilityPct],ROWS($I$2:I5869))/100)</f>
        <v/>
      </c>
      <c r="J5869" s="3" t="str" cm="1">
        <f t="array" ref="J5869">IF($A5869="","",INDEX(OpenMeteoAPI[PrecipitationMM],ROWS($J$2:J5869)))</f>
        <v/>
      </c>
      <c r="K5869" t="str" cm="1">
        <f t="array" ref="K5869">IF($A5869="","",INDEX(OpenMeteoAPI[WeatherCode],ROWS($K$2:K5869)))</f>
        <v/>
      </c>
      <c r="L5869" s="3" t="str" cm="1">
        <f t="array" ref="L5869">IF($A5869="","",INDEX(OpenMeteoAPI[WindSpeedKMH],ROWS($L$2:L5869)))</f>
        <v/>
      </c>
    </row>
    <row r="5870" spans="1:12">
      <c r="A5870" t="str" cm="1">
        <f t="array" ref="A5870">IFERROR(INDEX(OpenMeteoAPI[City],ROWS($A$2:A5870))&amp;", "&amp;INDEX(OpenMeteoAPI[CountryCode],ROWS($A$2:A5870)),"")</f>
        <v/>
      </c>
      <c r="B5870" t="str" cm="1">
        <f t="array" ref="B5870">IF($A5870="","",INDEX(OpenMeteoAPI[LocationID],ROWS($B$2:B5870)))</f>
        <v/>
      </c>
      <c r="C5870" s="5" t="str" cm="1">
        <f t="array" ref="C5870">IF($A5870="","",INDEX(OpenMeteoAPI[ForecastDateTime],ROWS($C$2:C5870)))</f>
        <v/>
      </c>
      <c r="D5870" t="str">
        <f t="shared" si="91"/>
        <v/>
      </c>
      <c r="E5870" t="str" cm="1">
        <f t="array" ref="E5870">IF($K5870="","",_xlfn.IFS($K5870=0,_xlfn.UNICHAR(9728),$K5870&lt;=3,_xlfn.UNICHAR(9729),OR($K5870=45,$K5870=48),"~",AND($K5870&gt;=51,$K5870&lt;=67),_xlfn.UNICHAR(9748),AND($K5870&gt;=71,$K5870&lt;=77),_xlfn.UNICHAR(10052),AND($K5870&gt;=80,$K5870&lt;=82),_xlfn.UNICHAR(9748),AND($K5870&gt;=95,$K5870&lt;=99),_xlfn.UNICHAR(9889),TRUE,_xlfn.UNICHAR(9729)))</f>
        <v/>
      </c>
      <c r="F5870" t="str" cm="1">
        <f t="array" ref="F5870">IF($K5870="","",_xlfn.IFS($K5870=0,"Clear",$K5870&lt;=3,"Partly Cloudy",OR($K5870=45,$K5870=48),"Fog",AND($K5870&gt;=51,$K5870&lt;=67),"Drizzle",AND($K5870&gt;=71,$K5870&lt;=77),"Snow",AND($K5870&gt;=80,$K5870&lt;=82),"Rain Showers",AND($K5870&gt;=95,$K5870&lt;=99),"Thunderstorm",TRUE,"Cloudy"))</f>
        <v/>
      </c>
      <c r="G5870" s="3" t="str" cm="1">
        <f t="array" ref="G5870">IF($A5870="","",INDEX(OpenMeteoAPI[TemperatureC],ROWS($G$2:G5870)))</f>
        <v/>
      </c>
      <c r="H5870" s="4" t="str" cm="1">
        <f t="array" ref="H5870">IF($A5870="","",INDEX(OpenMeteoAPI[RelativeHumidityPct],ROWS($H$2:H5870))/100)</f>
        <v/>
      </c>
      <c r="I5870" s="4" t="str" cm="1">
        <f t="array" ref="I5870">IF($A5870="","",INDEX(OpenMeteoAPI[PrecipitationProbabilityPct],ROWS($I$2:I5870))/100)</f>
        <v/>
      </c>
      <c r="J5870" s="3" t="str" cm="1">
        <f t="array" ref="J5870">IF($A5870="","",INDEX(OpenMeteoAPI[PrecipitationMM],ROWS($J$2:J5870)))</f>
        <v/>
      </c>
      <c r="K5870" t="str" cm="1">
        <f t="array" ref="K5870">IF($A5870="","",INDEX(OpenMeteoAPI[WeatherCode],ROWS($K$2:K5870)))</f>
        <v/>
      </c>
      <c r="L5870" s="3" t="str" cm="1">
        <f t="array" ref="L5870">IF($A5870="","",INDEX(OpenMeteoAPI[WindSpeedKMH],ROWS($L$2:L5870)))</f>
        <v/>
      </c>
    </row>
    <row r="5871" spans="1:12">
      <c r="A5871" t="str" cm="1">
        <f t="array" ref="A5871">IFERROR(INDEX(OpenMeteoAPI[City],ROWS($A$2:A5871))&amp;", "&amp;INDEX(OpenMeteoAPI[CountryCode],ROWS($A$2:A5871)),"")</f>
        <v/>
      </c>
      <c r="B5871" t="str" cm="1">
        <f t="array" ref="B5871">IF($A5871="","",INDEX(OpenMeteoAPI[LocationID],ROWS($B$2:B5871)))</f>
        <v/>
      </c>
      <c r="C5871" s="5" t="str" cm="1">
        <f t="array" ref="C5871">IF($A5871="","",INDEX(OpenMeteoAPI[ForecastDateTime],ROWS($C$2:C5871)))</f>
        <v/>
      </c>
      <c r="D5871" t="str">
        <f t="shared" si="91"/>
        <v/>
      </c>
      <c r="E5871" t="str" cm="1">
        <f t="array" ref="E5871">IF($K5871="","",_xlfn.IFS($K5871=0,_xlfn.UNICHAR(9728),$K5871&lt;=3,_xlfn.UNICHAR(9729),OR($K5871=45,$K5871=48),"~",AND($K5871&gt;=51,$K5871&lt;=67),_xlfn.UNICHAR(9748),AND($K5871&gt;=71,$K5871&lt;=77),_xlfn.UNICHAR(10052),AND($K5871&gt;=80,$K5871&lt;=82),_xlfn.UNICHAR(9748),AND($K5871&gt;=95,$K5871&lt;=99),_xlfn.UNICHAR(9889),TRUE,_xlfn.UNICHAR(9729)))</f>
        <v/>
      </c>
      <c r="F5871" t="str" cm="1">
        <f t="array" ref="F5871">IF($K5871="","",_xlfn.IFS($K5871=0,"Clear",$K5871&lt;=3,"Partly Cloudy",OR($K5871=45,$K5871=48),"Fog",AND($K5871&gt;=51,$K5871&lt;=67),"Drizzle",AND($K5871&gt;=71,$K5871&lt;=77),"Snow",AND($K5871&gt;=80,$K5871&lt;=82),"Rain Showers",AND($K5871&gt;=95,$K5871&lt;=99),"Thunderstorm",TRUE,"Cloudy"))</f>
        <v/>
      </c>
      <c r="G5871" s="3" t="str" cm="1">
        <f t="array" ref="G5871">IF($A5871="","",INDEX(OpenMeteoAPI[TemperatureC],ROWS($G$2:G5871)))</f>
        <v/>
      </c>
      <c r="H5871" s="4" t="str" cm="1">
        <f t="array" ref="H5871">IF($A5871="","",INDEX(OpenMeteoAPI[RelativeHumidityPct],ROWS($H$2:H5871))/100)</f>
        <v/>
      </c>
      <c r="I5871" s="4" t="str" cm="1">
        <f t="array" ref="I5871">IF($A5871="","",INDEX(OpenMeteoAPI[PrecipitationProbabilityPct],ROWS($I$2:I5871))/100)</f>
        <v/>
      </c>
      <c r="J5871" s="3" t="str" cm="1">
        <f t="array" ref="J5871">IF($A5871="","",INDEX(OpenMeteoAPI[PrecipitationMM],ROWS($J$2:J5871)))</f>
        <v/>
      </c>
      <c r="K5871" t="str" cm="1">
        <f t="array" ref="K5871">IF($A5871="","",INDEX(OpenMeteoAPI[WeatherCode],ROWS($K$2:K5871)))</f>
        <v/>
      </c>
      <c r="L5871" s="3" t="str" cm="1">
        <f t="array" ref="L5871">IF($A5871="","",INDEX(OpenMeteoAPI[WindSpeedKMH],ROWS($L$2:L5871)))</f>
        <v/>
      </c>
    </row>
    <row r="5872" spans="1:12">
      <c r="A5872" t="str" cm="1">
        <f t="array" ref="A5872">IFERROR(INDEX(OpenMeteoAPI[City],ROWS($A$2:A5872))&amp;", "&amp;INDEX(OpenMeteoAPI[CountryCode],ROWS($A$2:A5872)),"")</f>
        <v/>
      </c>
      <c r="B5872" t="str" cm="1">
        <f t="array" ref="B5872">IF($A5872="","",INDEX(OpenMeteoAPI[LocationID],ROWS($B$2:B5872)))</f>
        <v/>
      </c>
      <c r="C5872" s="5" t="str" cm="1">
        <f t="array" ref="C5872">IF($A5872="","",INDEX(OpenMeteoAPI[ForecastDateTime],ROWS($C$2:C5872)))</f>
        <v/>
      </c>
      <c r="D5872" t="str">
        <f t="shared" si="91"/>
        <v/>
      </c>
      <c r="E5872" t="str" cm="1">
        <f t="array" ref="E5872">IF($K5872="","",_xlfn.IFS($K5872=0,_xlfn.UNICHAR(9728),$K5872&lt;=3,_xlfn.UNICHAR(9729),OR($K5872=45,$K5872=48),"~",AND($K5872&gt;=51,$K5872&lt;=67),_xlfn.UNICHAR(9748),AND($K5872&gt;=71,$K5872&lt;=77),_xlfn.UNICHAR(10052),AND($K5872&gt;=80,$K5872&lt;=82),_xlfn.UNICHAR(9748),AND($K5872&gt;=95,$K5872&lt;=99),_xlfn.UNICHAR(9889),TRUE,_xlfn.UNICHAR(9729)))</f>
        <v/>
      </c>
      <c r="F5872" t="str" cm="1">
        <f t="array" ref="F5872">IF($K5872="","",_xlfn.IFS($K5872=0,"Clear",$K5872&lt;=3,"Partly Cloudy",OR($K5872=45,$K5872=48),"Fog",AND($K5872&gt;=51,$K5872&lt;=67),"Drizzle",AND($K5872&gt;=71,$K5872&lt;=77),"Snow",AND($K5872&gt;=80,$K5872&lt;=82),"Rain Showers",AND($K5872&gt;=95,$K5872&lt;=99),"Thunderstorm",TRUE,"Cloudy"))</f>
        <v/>
      </c>
      <c r="G5872" s="3" t="str" cm="1">
        <f t="array" ref="G5872">IF($A5872="","",INDEX(OpenMeteoAPI[TemperatureC],ROWS($G$2:G5872)))</f>
        <v/>
      </c>
      <c r="H5872" s="4" t="str" cm="1">
        <f t="array" ref="H5872">IF($A5872="","",INDEX(OpenMeteoAPI[RelativeHumidityPct],ROWS($H$2:H5872))/100)</f>
        <v/>
      </c>
      <c r="I5872" s="4" t="str" cm="1">
        <f t="array" ref="I5872">IF($A5872="","",INDEX(OpenMeteoAPI[PrecipitationProbabilityPct],ROWS($I$2:I5872))/100)</f>
        <v/>
      </c>
      <c r="J5872" s="3" t="str" cm="1">
        <f t="array" ref="J5872">IF($A5872="","",INDEX(OpenMeteoAPI[PrecipitationMM],ROWS($J$2:J5872)))</f>
        <v/>
      </c>
      <c r="K5872" t="str" cm="1">
        <f t="array" ref="K5872">IF($A5872="","",INDEX(OpenMeteoAPI[WeatherCode],ROWS($K$2:K5872)))</f>
        <v/>
      </c>
      <c r="L5872" s="3" t="str" cm="1">
        <f t="array" ref="L5872">IF($A5872="","",INDEX(OpenMeteoAPI[WindSpeedKMH],ROWS($L$2:L5872)))</f>
        <v/>
      </c>
    </row>
    <row r="5873" spans="1:12">
      <c r="A5873" t="str" cm="1">
        <f t="array" ref="A5873">IFERROR(INDEX(OpenMeteoAPI[City],ROWS($A$2:A5873))&amp;", "&amp;INDEX(OpenMeteoAPI[CountryCode],ROWS($A$2:A5873)),"")</f>
        <v/>
      </c>
      <c r="B5873" t="str" cm="1">
        <f t="array" ref="B5873">IF($A5873="","",INDEX(OpenMeteoAPI[LocationID],ROWS($B$2:B5873)))</f>
        <v/>
      </c>
      <c r="C5873" s="5" t="str" cm="1">
        <f t="array" ref="C5873">IF($A5873="","",INDEX(OpenMeteoAPI[ForecastDateTime],ROWS($C$2:C5873)))</f>
        <v/>
      </c>
      <c r="D5873" t="str">
        <f t="shared" si="91"/>
        <v/>
      </c>
      <c r="E5873" t="str" cm="1">
        <f t="array" ref="E5873">IF($K5873="","",_xlfn.IFS($K5873=0,_xlfn.UNICHAR(9728),$K5873&lt;=3,_xlfn.UNICHAR(9729),OR($K5873=45,$K5873=48),"~",AND($K5873&gt;=51,$K5873&lt;=67),_xlfn.UNICHAR(9748),AND($K5873&gt;=71,$K5873&lt;=77),_xlfn.UNICHAR(10052),AND($K5873&gt;=80,$K5873&lt;=82),_xlfn.UNICHAR(9748),AND($K5873&gt;=95,$K5873&lt;=99),_xlfn.UNICHAR(9889),TRUE,_xlfn.UNICHAR(9729)))</f>
        <v/>
      </c>
      <c r="F5873" t="str" cm="1">
        <f t="array" ref="F5873">IF($K5873="","",_xlfn.IFS($K5873=0,"Clear",$K5873&lt;=3,"Partly Cloudy",OR($K5873=45,$K5873=48),"Fog",AND($K5873&gt;=51,$K5873&lt;=67),"Drizzle",AND($K5873&gt;=71,$K5873&lt;=77),"Snow",AND($K5873&gt;=80,$K5873&lt;=82),"Rain Showers",AND($K5873&gt;=95,$K5873&lt;=99),"Thunderstorm",TRUE,"Cloudy"))</f>
        <v/>
      </c>
      <c r="G5873" s="3" t="str" cm="1">
        <f t="array" ref="G5873">IF($A5873="","",INDEX(OpenMeteoAPI[TemperatureC],ROWS($G$2:G5873)))</f>
        <v/>
      </c>
      <c r="H5873" s="4" t="str" cm="1">
        <f t="array" ref="H5873">IF($A5873="","",INDEX(OpenMeteoAPI[RelativeHumidityPct],ROWS($H$2:H5873))/100)</f>
        <v/>
      </c>
      <c r="I5873" s="4" t="str" cm="1">
        <f t="array" ref="I5873">IF($A5873="","",INDEX(OpenMeteoAPI[PrecipitationProbabilityPct],ROWS($I$2:I5873))/100)</f>
        <v/>
      </c>
      <c r="J5873" s="3" t="str" cm="1">
        <f t="array" ref="J5873">IF($A5873="","",INDEX(OpenMeteoAPI[PrecipitationMM],ROWS($J$2:J5873)))</f>
        <v/>
      </c>
      <c r="K5873" t="str" cm="1">
        <f t="array" ref="K5873">IF($A5873="","",INDEX(OpenMeteoAPI[WeatherCode],ROWS($K$2:K5873)))</f>
        <v/>
      </c>
      <c r="L5873" s="3" t="str" cm="1">
        <f t="array" ref="L5873">IF($A5873="","",INDEX(OpenMeteoAPI[WindSpeedKMH],ROWS($L$2:L5873)))</f>
        <v/>
      </c>
    </row>
    <row r="5874" spans="1:12">
      <c r="A5874" t="str" cm="1">
        <f t="array" ref="A5874">IFERROR(INDEX(OpenMeteoAPI[City],ROWS($A$2:A5874))&amp;", "&amp;INDEX(OpenMeteoAPI[CountryCode],ROWS($A$2:A5874)),"")</f>
        <v/>
      </c>
      <c r="B5874" t="str" cm="1">
        <f t="array" ref="B5874">IF($A5874="","",INDEX(OpenMeteoAPI[LocationID],ROWS($B$2:B5874)))</f>
        <v/>
      </c>
      <c r="C5874" s="5" t="str" cm="1">
        <f t="array" ref="C5874">IF($A5874="","",INDEX(OpenMeteoAPI[ForecastDateTime],ROWS($C$2:C5874)))</f>
        <v/>
      </c>
      <c r="D5874" t="str">
        <f t="shared" si="91"/>
        <v/>
      </c>
      <c r="E5874" t="str" cm="1">
        <f t="array" ref="E5874">IF($K5874="","",_xlfn.IFS($K5874=0,_xlfn.UNICHAR(9728),$K5874&lt;=3,_xlfn.UNICHAR(9729),OR($K5874=45,$K5874=48),"~",AND($K5874&gt;=51,$K5874&lt;=67),_xlfn.UNICHAR(9748),AND($K5874&gt;=71,$K5874&lt;=77),_xlfn.UNICHAR(10052),AND($K5874&gt;=80,$K5874&lt;=82),_xlfn.UNICHAR(9748),AND($K5874&gt;=95,$K5874&lt;=99),_xlfn.UNICHAR(9889),TRUE,_xlfn.UNICHAR(9729)))</f>
        <v/>
      </c>
      <c r="F5874" t="str" cm="1">
        <f t="array" ref="F5874">IF($K5874="","",_xlfn.IFS($K5874=0,"Clear",$K5874&lt;=3,"Partly Cloudy",OR($K5874=45,$K5874=48),"Fog",AND($K5874&gt;=51,$K5874&lt;=67),"Drizzle",AND($K5874&gt;=71,$K5874&lt;=77),"Snow",AND($K5874&gt;=80,$K5874&lt;=82),"Rain Showers",AND($K5874&gt;=95,$K5874&lt;=99),"Thunderstorm",TRUE,"Cloudy"))</f>
        <v/>
      </c>
      <c r="G5874" s="3" t="str" cm="1">
        <f t="array" ref="G5874">IF($A5874="","",INDEX(OpenMeteoAPI[TemperatureC],ROWS($G$2:G5874)))</f>
        <v/>
      </c>
      <c r="H5874" s="4" t="str" cm="1">
        <f t="array" ref="H5874">IF($A5874="","",INDEX(OpenMeteoAPI[RelativeHumidityPct],ROWS($H$2:H5874))/100)</f>
        <v/>
      </c>
      <c r="I5874" s="4" t="str" cm="1">
        <f t="array" ref="I5874">IF($A5874="","",INDEX(OpenMeteoAPI[PrecipitationProbabilityPct],ROWS($I$2:I5874))/100)</f>
        <v/>
      </c>
      <c r="J5874" s="3" t="str" cm="1">
        <f t="array" ref="J5874">IF($A5874="","",INDEX(OpenMeteoAPI[PrecipitationMM],ROWS($J$2:J5874)))</f>
        <v/>
      </c>
      <c r="K5874" t="str" cm="1">
        <f t="array" ref="K5874">IF($A5874="","",INDEX(OpenMeteoAPI[WeatherCode],ROWS($K$2:K5874)))</f>
        <v/>
      </c>
      <c r="L5874" s="3" t="str" cm="1">
        <f t="array" ref="L5874">IF($A5874="","",INDEX(OpenMeteoAPI[WindSpeedKMH],ROWS($L$2:L5874)))</f>
        <v/>
      </c>
    </row>
    <row r="5875" spans="1:12">
      <c r="A5875" t="str" cm="1">
        <f t="array" ref="A5875">IFERROR(INDEX(OpenMeteoAPI[City],ROWS($A$2:A5875))&amp;", "&amp;INDEX(OpenMeteoAPI[CountryCode],ROWS($A$2:A5875)),"")</f>
        <v/>
      </c>
      <c r="B5875" t="str" cm="1">
        <f t="array" ref="B5875">IF($A5875="","",INDEX(OpenMeteoAPI[LocationID],ROWS($B$2:B5875)))</f>
        <v/>
      </c>
      <c r="C5875" s="5" t="str" cm="1">
        <f t="array" ref="C5875">IF($A5875="","",INDEX(OpenMeteoAPI[ForecastDateTime],ROWS($C$2:C5875)))</f>
        <v/>
      </c>
      <c r="D5875" t="str">
        <f t="shared" si="91"/>
        <v/>
      </c>
      <c r="E5875" t="str" cm="1">
        <f t="array" ref="E5875">IF($K5875="","",_xlfn.IFS($K5875=0,_xlfn.UNICHAR(9728),$K5875&lt;=3,_xlfn.UNICHAR(9729),OR($K5875=45,$K5875=48),"~",AND($K5875&gt;=51,$K5875&lt;=67),_xlfn.UNICHAR(9748),AND($K5875&gt;=71,$K5875&lt;=77),_xlfn.UNICHAR(10052),AND($K5875&gt;=80,$K5875&lt;=82),_xlfn.UNICHAR(9748),AND($K5875&gt;=95,$K5875&lt;=99),_xlfn.UNICHAR(9889),TRUE,_xlfn.UNICHAR(9729)))</f>
        <v/>
      </c>
      <c r="F5875" t="str" cm="1">
        <f t="array" ref="F5875">IF($K5875="","",_xlfn.IFS($K5875=0,"Clear",$K5875&lt;=3,"Partly Cloudy",OR($K5875=45,$K5875=48),"Fog",AND($K5875&gt;=51,$K5875&lt;=67),"Drizzle",AND($K5875&gt;=71,$K5875&lt;=77),"Snow",AND($K5875&gt;=80,$K5875&lt;=82),"Rain Showers",AND($K5875&gt;=95,$K5875&lt;=99),"Thunderstorm",TRUE,"Cloudy"))</f>
        <v/>
      </c>
      <c r="G5875" s="3" t="str" cm="1">
        <f t="array" ref="G5875">IF($A5875="","",INDEX(OpenMeteoAPI[TemperatureC],ROWS($G$2:G5875)))</f>
        <v/>
      </c>
      <c r="H5875" s="4" t="str" cm="1">
        <f t="array" ref="H5875">IF($A5875="","",INDEX(OpenMeteoAPI[RelativeHumidityPct],ROWS($H$2:H5875))/100)</f>
        <v/>
      </c>
      <c r="I5875" s="4" t="str" cm="1">
        <f t="array" ref="I5875">IF($A5875="","",INDEX(OpenMeteoAPI[PrecipitationProbabilityPct],ROWS($I$2:I5875))/100)</f>
        <v/>
      </c>
      <c r="J5875" s="3" t="str" cm="1">
        <f t="array" ref="J5875">IF($A5875="","",INDEX(OpenMeteoAPI[PrecipitationMM],ROWS($J$2:J5875)))</f>
        <v/>
      </c>
      <c r="K5875" t="str" cm="1">
        <f t="array" ref="K5875">IF($A5875="","",INDEX(OpenMeteoAPI[WeatherCode],ROWS($K$2:K5875)))</f>
        <v/>
      </c>
      <c r="L5875" s="3" t="str" cm="1">
        <f t="array" ref="L5875">IF($A5875="","",INDEX(OpenMeteoAPI[WindSpeedKMH],ROWS($L$2:L5875)))</f>
        <v/>
      </c>
    </row>
    <row r="5876" spans="1:12">
      <c r="A5876" t="str" cm="1">
        <f t="array" ref="A5876">IFERROR(INDEX(OpenMeteoAPI[City],ROWS($A$2:A5876))&amp;", "&amp;INDEX(OpenMeteoAPI[CountryCode],ROWS($A$2:A5876)),"")</f>
        <v/>
      </c>
      <c r="B5876" t="str" cm="1">
        <f t="array" ref="B5876">IF($A5876="","",INDEX(OpenMeteoAPI[LocationID],ROWS($B$2:B5876)))</f>
        <v/>
      </c>
      <c r="C5876" s="5" t="str" cm="1">
        <f t="array" ref="C5876">IF($A5876="","",INDEX(OpenMeteoAPI[ForecastDateTime],ROWS($C$2:C5876)))</f>
        <v/>
      </c>
      <c r="D5876" t="str">
        <f t="shared" si="91"/>
        <v/>
      </c>
      <c r="E5876" t="str" cm="1">
        <f t="array" ref="E5876">IF($K5876="","",_xlfn.IFS($K5876=0,_xlfn.UNICHAR(9728),$K5876&lt;=3,_xlfn.UNICHAR(9729),OR($K5876=45,$K5876=48),"~",AND($K5876&gt;=51,$K5876&lt;=67),_xlfn.UNICHAR(9748),AND($K5876&gt;=71,$K5876&lt;=77),_xlfn.UNICHAR(10052),AND($K5876&gt;=80,$K5876&lt;=82),_xlfn.UNICHAR(9748),AND($K5876&gt;=95,$K5876&lt;=99),_xlfn.UNICHAR(9889),TRUE,_xlfn.UNICHAR(9729)))</f>
        <v/>
      </c>
      <c r="F5876" t="str" cm="1">
        <f t="array" ref="F5876">IF($K5876="","",_xlfn.IFS($K5876=0,"Clear",$K5876&lt;=3,"Partly Cloudy",OR($K5876=45,$K5876=48),"Fog",AND($K5876&gt;=51,$K5876&lt;=67),"Drizzle",AND($K5876&gt;=71,$K5876&lt;=77),"Snow",AND($K5876&gt;=80,$K5876&lt;=82),"Rain Showers",AND($K5876&gt;=95,$K5876&lt;=99),"Thunderstorm",TRUE,"Cloudy"))</f>
        <v/>
      </c>
      <c r="G5876" s="3" t="str" cm="1">
        <f t="array" ref="G5876">IF($A5876="","",INDEX(OpenMeteoAPI[TemperatureC],ROWS($G$2:G5876)))</f>
        <v/>
      </c>
      <c r="H5876" s="4" t="str" cm="1">
        <f t="array" ref="H5876">IF($A5876="","",INDEX(OpenMeteoAPI[RelativeHumidityPct],ROWS($H$2:H5876))/100)</f>
        <v/>
      </c>
      <c r="I5876" s="4" t="str" cm="1">
        <f t="array" ref="I5876">IF($A5876="","",INDEX(OpenMeteoAPI[PrecipitationProbabilityPct],ROWS($I$2:I5876))/100)</f>
        <v/>
      </c>
      <c r="J5876" s="3" t="str" cm="1">
        <f t="array" ref="J5876">IF($A5876="","",INDEX(OpenMeteoAPI[PrecipitationMM],ROWS($J$2:J5876)))</f>
        <v/>
      </c>
      <c r="K5876" t="str" cm="1">
        <f t="array" ref="K5876">IF($A5876="","",INDEX(OpenMeteoAPI[WeatherCode],ROWS($K$2:K5876)))</f>
        <v/>
      </c>
      <c r="L5876" s="3" t="str" cm="1">
        <f t="array" ref="L5876">IF($A5876="","",INDEX(OpenMeteoAPI[WindSpeedKMH],ROWS($L$2:L5876)))</f>
        <v/>
      </c>
    </row>
    <row r="5877" spans="1:12">
      <c r="A5877" t="str" cm="1">
        <f t="array" ref="A5877">IFERROR(INDEX(OpenMeteoAPI[City],ROWS($A$2:A5877))&amp;", "&amp;INDEX(OpenMeteoAPI[CountryCode],ROWS($A$2:A5877)),"")</f>
        <v/>
      </c>
      <c r="B5877" t="str" cm="1">
        <f t="array" ref="B5877">IF($A5877="","",INDEX(OpenMeteoAPI[LocationID],ROWS($B$2:B5877)))</f>
        <v/>
      </c>
      <c r="C5877" s="5" t="str" cm="1">
        <f t="array" ref="C5877">IF($A5877="","",INDEX(OpenMeteoAPI[ForecastDateTime],ROWS($C$2:C5877)))</f>
        <v/>
      </c>
      <c r="D5877" t="str">
        <f t="shared" si="91"/>
        <v/>
      </c>
      <c r="E5877" t="str" cm="1">
        <f t="array" ref="E5877">IF($K5877="","",_xlfn.IFS($K5877=0,_xlfn.UNICHAR(9728),$K5877&lt;=3,_xlfn.UNICHAR(9729),OR($K5877=45,$K5877=48),"~",AND($K5877&gt;=51,$K5877&lt;=67),_xlfn.UNICHAR(9748),AND($K5877&gt;=71,$K5877&lt;=77),_xlfn.UNICHAR(10052),AND($K5877&gt;=80,$K5877&lt;=82),_xlfn.UNICHAR(9748),AND($K5877&gt;=95,$K5877&lt;=99),_xlfn.UNICHAR(9889),TRUE,_xlfn.UNICHAR(9729)))</f>
        <v/>
      </c>
      <c r="F5877" t="str" cm="1">
        <f t="array" ref="F5877">IF($K5877="","",_xlfn.IFS($K5877=0,"Clear",$K5877&lt;=3,"Partly Cloudy",OR($K5877=45,$K5877=48),"Fog",AND($K5877&gt;=51,$K5877&lt;=67),"Drizzle",AND($K5877&gt;=71,$K5877&lt;=77),"Snow",AND($K5877&gt;=80,$K5877&lt;=82),"Rain Showers",AND($K5877&gt;=95,$K5877&lt;=99),"Thunderstorm",TRUE,"Cloudy"))</f>
        <v/>
      </c>
      <c r="G5877" s="3" t="str" cm="1">
        <f t="array" ref="G5877">IF($A5877="","",INDEX(OpenMeteoAPI[TemperatureC],ROWS($G$2:G5877)))</f>
        <v/>
      </c>
      <c r="H5877" s="4" t="str" cm="1">
        <f t="array" ref="H5877">IF($A5877="","",INDEX(OpenMeteoAPI[RelativeHumidityPct],ROWS($H$2:H5877))/100)</f>
        <v/>
      </c>
      <c r="I5877" s="4" t="str" cm="1">
        <f t="array" ref="I5877">IF($A5877="","",INDEX(OpenMeteoAPI[PrecipitationProbabilityPct],ROWS($I$2:I5877))/100)</f>
        <v/>
      </c>
      <c r="J5877" s="3" t="str" cm="1">
        <f t="array" ref="J5877">IF($A5877="","",INDEX(OpenMeteoAPI[PrecipitationMM],ROWS($J$2:J5877)))</f>
        <v/>
      </c>
      <c r="K5877" t="str" cm="1">
        <f t="array" ref="K5877">IF($A5877="","",INDEX(OpenMeteoAPI[WeatherCode],ROWS($K$2:K5877)))</f>
        <v/>
      </c>
      <c r="L5877" s="3" t="str" cm="1">
        <f t="array" ref="L5877">IF($A5877="","",INDEX(OpenMeteoAPI[WindSpeedKMH],ROWS($L$2:L5877)))</f>
        <v/>
      </c>
    </row>
    <row r="5878" spans="1:12">
      <c r="A5878" t="str" cm="1">
        <f t="array" ref="A5878">IFERROR(INDEX(OpenMeteoAPI[City],ROWS($A$2:A5878))&amp;", "&amp;INDEX(OpenMeteoAPI[CountryCode],ROWS($A$2:A5878)),"")</f>
        <v/>
      </c>
      <c r="B5878" t="str" cm="1">
        <f t="array" ref="B5878">IF($A5878="","",INDEX(OpenMeteoAPI[LocationID],ROWS($B$2:B5878)))</f>
        <v/>
      </c>
      <c r="C5878" s="5" t="str" cm="1">
        <f t="array" ref="C5878">IF($A5878="","",INDEX(OpenMeteoAPI[ForecastDateTime],ROWS($C$2:C5878)))</f>
        <v/>
      </c>
      <c r="D5878" t="str">
        <f t="shared" si="91"/>
        <v/>
      </c>
      <c r="E5878" t="str" cm="1">
        <f t="array" ref="E5878">IF($K5878="","",_xlfn.IFS($K5878=0,_xlfn.UNICHAR(9728),$K5878&lt;=3,_xlfn.UNICHAR(9729),OR($K5878=45,$K5878=48),"~",AND($K5878&gt;=51,$K5878&lt;=67),_xlfn.UNICHAR(9748),AND($K5878&gt;=71,$K5878&lt;=77),_xlfn.UNICHAR(10052),AND($K5878&gt;=80,$K5878&lt;=82),_xlfn.UNICHAR(9748),AND($K5878&gt;=95,$K5878&lt;=99),_xlfn.UNICHAR(9889),TRUE,_xlfn.UNICHAR(9729)))</f>
        <v/>
      </c>
      <c r="F5878" t="str" cm="1">
        <f t="array" ref="F5878">IF($K5878="","",_xlfn.IFS($K5878=0,"Clear",$K5878&lt;=3,"Partly Cloudy",OR($K5878=45,$K5878=48),"Fog",AND($K5878&gt;=51,$K5878&lt;=67),"Drizzle",AND($K5878&gt;=71,$K5878&lt;=77),"Snow",AND($K5878&gt;=80,$K5878&lt;=82),"Rain Showers",AND($K5878&gt;=95,$K5878&lt;=99),"Thunderstorm",TRUE,"Cloudy"))</f>
        <v/>
      </c>
      <c r="G5878" s="3" t="str" cm="1">
        <f t="array" ref="G5878">IF($A5878="","",INDEX(OpenMeteoAPI[TemperatureC],ROWS($G$2:G5878)))</f>
        <v/>
      </c>
      <c r="H5878" s="4" t="str" cm="1">
        <f t="array" ref="H5878">IF($A5878="","",INDEX(OpenMeteoAPI[RelativeHumidityPct],ROWS($H$2:H5878))/100)</f>
        <v/>
      </c>
      <c r="I5878" s="4" t="str" cm="1">
        <f t="array" ref="I5878">IF($A5878="","",INDEX(OpenMeteoAPI[PrecipitationProbabilityPct],ROWS($I$2:I5878))/100)</f>
        <v/>
      </c>
      <c r="J5878" s="3" t="str" cm="1">
        <f t="array" ref="J5878">IF($A5878="","",INDEX(OpenMeteoAPI[PrecipitationMM],ROWS($J$2:J5878)))</f>
        <v/>
      </c>
      <c r="K5878" t="str" cm="1">
        <f t="array" ref="K5878">IF($A5878="","",INDEX(OpenMeteoAPI[WeatherCode],ROWS($K$2:K5878)))</f>
        <v/>
      </c>
      <c r="L5878" s="3" t="str" cm="1">
        <f t="array" ref="L5878">IF($A5878="","",INDEX(OpenMeteoAPI[WindSpeedKMH],ROWS($L$2:L5878)))</f>
        <v/>
      </c>
    </row>
    <row r="5879" spans="1:12">
      <c r="A5879" t="str" cm="1">
        <f t="array" ref="A5879">IFERROR(INDEX(OpenMeteoAPI[City],ROWS($A$2:A5879))&amp;", "&amp;INDEX(OpenMeteoAPI[CountryCode],ROWS($A$2:A5879)),"")</f>
        <v/>
      </c>
      <c r="B5879" t="str" cm="1">
        <f t="array" ref="B5879">IF($A5879="","",INDEX(OpenMeteoAPI[LocationID],ROWS($B$2:B5879)))</f>
        <v/>
      </c>
      <c r="C5879" s="5" t="str" cm="1">
        <f t="array" ref="C5879">IF($A5879="","",INDEX(OpenMeteoAPI[ForecastDateTime],ROWS($C$2:C5879)))</f>
        <v/>
      </c>
      <c r="D5879" t="str">
        <f t="shared" si="91"/>
        <v/>
      </c>
      <c r="E5879" t="str" cm="1">
        <f t="array" ref="E5879">IF($K5879="","",_xlfn.IFS($K5879=0,_xlfn.UNICHAR(9728),$K5879&lt;=3,_xlfn.UNICHAR(9729),OR($K5879=45,$K5879=48),"~",AND($K5879&gt;=51,$K5879&lt;=67),_xlfn.UNICHAR(9748),AND($K5879&gt;=71,$K5879&lt;=77),_xlfn.UNICHAR(10052),AND($K5879&gt;=80,$K5879&lt;=82),_xlfn.UNICHAR(9748),AND($K5879&gt;=95,$K5879&lt;=99),_xlfn.UNICHAR(9889),TRUE,_xlfn.UNICHAR(9729)))</f>
        <v/>
      </c>
      <c r="F5879" t="str" cm="1">
        <f t="array" ref="F5879">IF($K5879="","",_xlfn.IFS($K5879=0,"Clear",$K5879&lt;=3,"Partly Cloudy",OR($K5879=45,$K5879=48),"Fog",AND($K5879&gt;=51,$K5879&lt;=67),"Drizzle",AND($K5879&gt;=71,$K5879&lt;=77),"Snow",AND($K5879&gt;=80,$K5879&lt;=82),"Rain Showers",AND($K5879&gt;=95,$K5879&lt;=99),"Thunderstorm",TRUE,"Cloudy"))</f>
        <v/>
      </c>
      <c r="G5879" s="3" t="str" cm="1">
        <f t="array" ref="G5879">IF($A5879="","",INDEX(OpenMeteoAPI[TemperatureC],ROWS($G$2:G5879)))</f>
        <v/>
      </c>
      <c r="H5879" s="4" t="str" cm="1">
        <f t="array" ref="H5879">IF($A5879="","",INDEX(OpenMeteoAPI[RelativeHumidityPct],ROWS($H$2:H5879))/100)</f>
        <v/>
      </c>
      <c r="I5879" s="4" t="str" cm="1">
        <f t="array" ref="I5879">IF($A5879="","",INDEX(OpenMeteoAPI[PrecipitationProbabilityPct],ROWS($I$2:I5879))/100)</f>
        <v/>
      </c>
      <c r="J5879" s="3" t="str" cm="1">
        <f t="array" ref="J5879">IF($A5879="","",INDEX(OpenMeteoAPI[PrecipitationMM],ROWS($J$2:J5879)))</f>
        <v/>
      </c>
      <c r="K5879" t="str" cm="1">
        <f t="array" ref="K5879">IF($A5879="","",INDEX(OpenMeteoAPI[WeatherCode],ROWS($K$2:K5879)))</f>
        <v/>
      </c>
      <c r="L5879" s="3" t="str" cm="1">
        <f t="array" ref="L5879">IF($A5879="","",INDEX(OpenMeteoAPI[WindSpeedKMH],ROWS($L$2:L5879)))</f>
        <v/>
      </c>
    </row>
    <row r="5880" spans="1:12">
      <c r="A5880" t="str" cm="1">
        <f t="array" ref="A5880">IFERROR(INDEX(OpenMeteoAPI[City],ROWS($A$2:A5880))&amp;", "&amp;INDEX(OpenMeteoAPI[CountryCode],ROWS($A$2:A5880)),"")</f>
        <v/>
      </c>
      <c r="B5880" t="str" cm="1">
        <f t="array" ref="B5880">IF($A5880="","",INDEX(OpenMeteoAPI[LocationID],ROWS($B$2:B5880)))</f>
        <v/>
      </c>
      <c r="C5880" s="5" t="str" cm="1">
        <f t="array" ref="C5880">IF($A5880="","",INDEX(OpenMeteoAPI[ForecastDateTime],ROWS($C$2:C5880)))</f>
        <v/>
      </c>
      <c r="D5880" t="str">
        <f t="shared" si="91"/>
        <v/>
      </c>
      <c r="E5880" t="str" cm="1">
        <f t="array" ref="E5880">IF($K5880="","",_xlfn.IFS($K5880=0,_xlfn.UNICHAR(9728),$K5880&lt;=3,_xlfn.UNICHAR(9729),OR($K5880=45,$K5880=48),"~",AND($K5880&gt;=51,$K5880&lt;=67),_xlfn.UNICHAR(9748),AND($K5880&gt;=71,$K5880&lt;=77),_xlfn.UNICHAR(10052),AND($K5880&gt;=80,$K5880&lt;=82),_xlfn.UNICHAR(9748),AND($K5880&gt;=95,$K5880&lt;=99),_xlfn.UNICHAR(9889),TRUE,_xlfn.UNICHAR(9729)))</f>
        <v/>
      </c>
      <c r="F5880" t="str" cm="1">
        <f t="array" ref="F5880">IF($K5880="","",_xlfn.IFS($K5880=0,"Clear",$K5880&lt;=3,"Partly Cloudy",OR($K5880=45,$K5880=48),"Fog",AND($K5880&gt;=51,$K5880&lt;=67),"Drizzle",AND($K5880&gt;=71,$K5880&lt;=77),"Snow",AND($K5880&gt;=80,$K5880&lt;=82),"Rain Showers",AND($K5880&gt;=95,$K5880&lt;=99),"Thunderstorm",TRUE,"Cloudy"))</f>
        <v/>
      </c>
      <c r="G5880" s="3" t="str" cm="1">
        <f t="array" ref="G5880">IF($A5880="","",INDEX(OpenMeteoAPI[TemperatureC],ROWS($G$2:G5880)))</f>
        <v/>
      </c>
      <c r="H5880" s="4" t="str" cm="1">
        <f t="array" ref="H5880">IF($A5880="","",INDEX(OpenMeteoAPI[RelativeHumidityPct],ROWS($H$2:H5880))/100)</f>
        <v/>
      </c>
      <c r="I5880" s="4" t="str" cm="1">
        <f t="array" ref="I5880">IF($A5880="","",INDEX(OpenMeteoAPI[PrecipitationProbabilityPct],ROWS($I$2:I5880))/100)</f>
        <v/>
      </c>
      <c r="J5880" s="3" t="str" cm="1">
        <f t="array" ref="J5880">IF($A5880="","",INDEX(OpenMeteoAPI[PrecipitationMM],ROWS($J$2:J5880)))</f>
        <v/>
      </c>
      <c r="K5880" t="str" cm="1">
        <f t="array" ref="K5880">IF($A5880="","",INDEX(OpenMeteoAPI[WeatherCode],ROWS($K$2:K5880)))</f>
        <v/>
      </c>
      <c r="L5880" s="3" t="str" cm="1">
        <f t="array" ref="L5880">IF($A5880="","",INDEX(OpenMeteoAPI[WindSpeedKMH],ROWS($L$2:L5880)))</f>
        <v/>
      </c>
    </row>
    <row r="5881" spans="1:12">
      <c r="A5881" t="str" cm="1">
        <f t="array" ref="A5881">IFERROR(INDEX(OpenMeteoAPI[City],ROWS($A$2:A5881))&amp;", "&amp;INDEX(OpenMeteoAPI[CountryCode],ROWS($A$2:A5881)),"")</f>
        <v/>
      </c>
      <c r="B5881" t="str" cm="1">
        <f t="array" ref="B5881">IF($A5881="","",INDEX(OpenMeteoAPI[LocationID],ROWS($B$2:B5881)))</f>
        <v/>
      </c>
      <c r="C5881" s="5" t="str" cm="1">
        <f t="array" ref="C5881">IF($A5881="","",INDEX(OpenMeteoAPI[ForecastDateTime],ROWS($C$2:C5881)))</f>
        <v/>
      </c>
      <c r="D5881" t="str">
        <f t="shared" si="91"/>
        <v/>
      </c>
      <c r="E5881" t="str" cm="1">
        <f t="array" ref="E5881">IF($K5881="","",_xlfn.IFS($K5881=0,_xlfn.UNICHAR(9728),$K5881&lt;=3,_xlfn.UNICHAR(9729),OR($K5881=45,$K5881=48),"~",AND($K5881&gt;=51,$K5881&lt;=67),_xlfn.UNICHAR(9748),AND($K5881&gt;=71,$K5881&lt;=77),_xlfn.UNICHAR(10052),AND($K5881&gt;=80,$K5881&lt;=82),_xlfn.UNICHAR(9748),AND($K5881&gt;=95,$K5881&lt;=99),_xlfn.UNICHAR(9889),TRUE,_xlfn.UNICHAR(9729)))</f>
        <v/>
      </c>
      <c r="F5881" t="str" cm="1">
        <f t="array" ref="F5881">IF($K5881="","",_xlfn.IFS($K5881=0,"Clear",$K5881&lt;=3,"Partly Cloudy",OR($K5881=45,$K5881=48),"Fog",AND($K5881&gt;=51,$K5881&lt;=67),"Drizzle",AND($K5881&gt;=71,$K5881&lt;=77),"Snow",AND($K5881&gt;=80,$K5881&lt;=82),"Rain Showers",AND($K5881&gt;=95,$K5881&lt;=99),"Thunderstorm",TRUE,"Cloudy"))</f>
        <v/>
      </c>
      <c r="G5881" s="3" t="str" cm="1">
        <f t="array" ref="G5881">IF($A5881="","",INDEX(OpenMeteoAPI[TemperatureC],ROWS($G$2:G5881)))</f>
        <v/>
      </c>
      <c r="H5881" s="4" t="str" cm="1">
        <f t="array" ref="H5881">IF($A5881="","",INDEX(OpenMeteoAPI[RelativeHumidityPct],ROWS($H$2:H5881))/100)</f>
        <v/>
      </c>
      <c r="I5881" s="4" t="str" cm="1">
        <f t="array" ref="I5881">IF($A5881="","",INDEX(OpenMeteoAPI[PrecipitationProbabilityPct],ROWS($I$2:I5881))/100)</f>
        <v/>
      </c>
      <c r="J5881" s="3" t="str" cm="1">
        <f t="array" ref="J5881">IF($A5881="","",INDEX(OpenMeteoAPI[PrecipitationMM],ROWS($J$2:J5881)))</f>
        <v/>
      </c>
      <c r="K5881" t="str" cm="1">
        <f t="array" ref="K5881">IF($A5881="","",INDEX(OpenMeteoAPI[WeatherCode],ROWS($K$2:K5881)))</f>
        <v/>
      </c>
      <c r="L5881" s="3" t="str" cm="1">
        <f t="array" ref="L5881">IF($A5881="","",INDEX(OpenMeteoAPI[WindSpeedKMH],ROWS($L$2:L5881)))</f>
        <v/>
      </c>
    </row>
    <row r="5882" spans="1:12">
      <c r="A5882" t="str" cm="1">
        <f t="array" ref="A5882">IFERROR(INDEX(OpenMeteoAPI[City],ROWS($A$2:A5882))&amp;", "&amp;INDEX(OpenMeteoAPI[CountryCode],ROWS($A$2:A5882)),"")</f>
        <v/>
      </c>
      <c r="B5882" t="str" cm="1">
        <f t="array" ref="B5882">IF($A5882="","",INDEX(OpenMeteoAPI[LocationID],ROWS($B$2:B5882)))</f>
        <v/>
      </c>
      <c r="C5882" s="5" t="str" cm="1">
        <f t="array" ref="C5882">IF($A5882="","",INDEX(OpenMeteoAPI[ForecastDateTime],ROWS($C$2:C5882)))</f>
        <v/>
      </c>
      <c r="D5882" t="str">
        <f t="shared" si="91"/>
        <v/>
      </c>
      <c r="E5882" t="str" cm="1">
        <f t="array" ref="E5882">IF($K5882="","",_xlfn.IFS($K5882=0,_xlfn.UNICHAR(9728),$K5882&lt;=3,_xlfn.UNICHAR(9729),OR($K5882=45,$K5882=48),"~",AND($K5882&gt;=51,$K5882&lt;=67),_xlfn.UNICHAR(9748),AND($K5882&gt;=71,$K5882&lt;=77),_xlfn.UNICHAR(10052),AND($K5882&gt;=80,$K5882&lt;=82),_xlfn.UNICHAR(9748),AND($K5882&gt;=95,$K5882&lt;=99),_xlfn.UNICHAR(9889),TRUE,_xlfn.UNICHAR(9729)))</f>
        <v/>
      </c>
      <c r="F5882" t="str" cm="1">
        <f t="array" ref="F5882">IF($K5882="","",_xlfn.IFS($K5882=0,"Clear",$K5882&lt;=3,"Partly Cloudy",OR($K5882=45,$K5882=48),"Fog",AND($K5882&gt;=51,$K5882&lt;=67),"Drizzle",AND($K5882&gt;=71,$K5882&lt;=77),"Snow",AND($K5882&gt;=80,$K5882&lt;=82),"Rain Showers",AND($K5882&gt;=95,$K5882&lt;=99),"Thunderstorm",TRUE,"Cloudy"))</f>
        <v/>
      </c>
      <c r="G5882" s="3" t="str" cm="1">
        <f t="array" ref="G5882">IF($A5882="","",INDEX(OpenMeteoAPI[TemperatureC],ROWS($G$2:G5882)))</f>
        <v/>
      </c>
      <c r="H5882" s="4" t="str" cm="1">
        <f t="array" ref="H5882">IF($A5882="","",INDEX(OpenMeteoAPI[RelativeHumidityPct],ROWS($H$2:H5882))/100)</f>
        <v/>
      </c>
      <c r="I5882" s="4" t="str" cm="1">
        <f t="array" ref="I5882">IF($A5882="","",INDEX(OpenMeteoAPI[PrecipitationProbabilityPct],ROWS($I$2:I5882))/100)</f>
        <v/>
      </c>
      <c r="J5882" s="3" t="str" cm="1">
        <f t="array" ref="J5882">IF($A5882="","",INDEX(OpenMeteoAPI[PrecipitationMM],ROWS($J$2:J5882)))</f>
        <v/>
      </c>
      <c r="K5882" t="str" cm="1">
        <f t="array" ref="K5882">IF($A5882="","",INDEX(OpenMeteoAPI[WeatherCode],ROWS($K$2:K5882)))</f>
        <v/>
      </c>
      <c r="L5882" s="3" t="str" cm="1">
        <f t="array" ref="L5882">IF($A5882="","",INDEX(OpenMeteoAPI[WindSpeedKMH],ROWS($L$2:L5882)))</f>
        <v/>
      </c>
    </row>
    <row r="5883" spans="1:12">
      <c r="A5883" t="str" cm="1">
        <f t="array" ref="A5883">IFERROR(INDEX(OpenMeteoAPI[City],ROWS($A$2:A5883))&amp;", "&amp;INDEX(OpenMeteoAPI[CountryCode],ROWS($A$2:A5883)),"")</f>
        <v/>
      </c>
      <c r="B5883" t="str" cm="1">
        <f t="array" ref="B5883">IF($A5883="","",INDEX(OpenMeteoAPI[LocationID],ROWS($B$2:B5883)))</f>
        <v/>
      </c>
      <c r="C5883" s="5" t="str" cm="1">
        <f t="array" ref="C5883">IF($A5883="","",INDEX(OpenMeteoAPI[ForecastDateTime],ROWS($C$2:C5883)))</f>
        <v/>
      </c>
      <c r="D5883" t="str">
        <f t="shared" si="91"/>
        <v/>
      </c>
      <c r="E5883" t="str" cm="1">
        <f t="array" ref="E5883">IF($K5883="","",_xlfn.IFS($K5883=0,_xlfn.UNICHAR(9728),$K5883&lt;=3,_xlfn.UNICHAR(9729),OR($K5883=45,$K5883=48),"~",AND($K5883&gt;=51,$K5883&lt;=67),_xlfn.UNICHAR(9748),AND($K5883&gt;=71,$K5883&lt;=77),_xlfn.UNICHAR(10052),AND($K5883&gt;=80,$K5883&lt;=82),_xlfn.UNICHAR(9748),AND($K5883&gt;=95,$K5883&lt;=99),_xlfn.UNICHAR(9889),TRUE,_xlfn.UNICHAR(9729)))</f>
        <v/>
      </c>
      <c r="F5883" t="str" cm="1">
        <f t="array" ref="F5883">IF($K5883="","",_xlfn.IFS($K5883=0,"Clear",$K5883&lt;=3,"Partly Cloudy",OR($K5883=45,$K5883=48),"Fog",AND($K5883&gt;=51,$K5883&lt;=67),"Drizzle",AND($K5883&gt;=71,$K5883&lt;=77),"Snow",AND($K5883&gt;=80,$K5883&lt;=82),"Rain Showers",AND($K5883&gt;=95,$K5883&lt;=99),"Thunderstorm",TRUE,"Cloudy"))</f>
        <v/>
      </c>
      <c r="G5883" s="3" t="str" cm="1">
        <f t="array" ref="G5883">IF($A5883="","",INDEX(OpenMeteoAPI[TemperatureC],ROWS($G$2:G5883)))</f>
        <v/>
      </c>
      <c r="H5883" s="4" t="str" cm="1">
        <f t="array" ref="H5883">IF($A5883="","",INDEX(OpenMeteoAPI[RelativeHumidityPct],ROWS($H$2:H5883))/100)</f>
        <v/>
      </c>
      <c r="I5883" s="4" t="str" cm="1">
        <f t="array" ref="I5883">IF($A5883="","",INDEX(OpenMeteoAPI[PrecipitationProbabilityPct],ROWS($I$2:I5883))/100)</f>
        <v/>
      </c>
      <c r="J5883" s="3" t="str" cm="1">
        <f t="array" ref="J5883">IF($A5883="","",INDEX(OpenMeteoAPI[PrecipitationMM],ROWS($J$2:J5883)))</f>
        <v/>
      </c>
      <c r="K5883" t="str" cm="1">
        <f t="array" ref="K5883">IF($A5883="","",INDEX(OpenMeteoAPI[WeatherCode],ROWS($K$2:K5883)))</f>
        <v/>
      </c>
      <c r="L5883" s="3" t="str" cm="1">
        <f t="array" ref="L5883">IF($A5883="","",INDEX(OpenMeteoAPI[WindSpeedKMH],ROWS($L$2:L5883)))</f>
        <v/>
      </c>
    </row>
    <row r="5884" spans="1:12">
      <c r="A5884" t="str" cm="1">
        <f t="array" ref="A5884">IFERROR(INDEX(OpenMeteoAPI[City],ROWS($A$2:A5884))&amp;", "&amp;INDEX(OpenMeteoAPI[CountryCode],ROWS($A$2:A5884)),"")</f>
        <v/>
      </c>
      <c r="B5884" t="str" cm="1">
        <f t="array" ref="B5884">IF($A5884="","",INDEX(OpenMeteoAPI[LocationID],ROWS($B$2:B5884)))</f>
        <v/>
      </c>
      <c r="C5884" s="5" t="str" cm="1">
        <f t="array" ref="C5884">IF($A5884="","",INDEX(OpenMeteoAPI[ForecastDateTime],ROWS($C$2:C5884)))</f>
        <v/>
      </c>
      <c r="D5884" t="str">
        <f t="shared" si="91"/>
        <v/>
      </c>
      <c r="E5884" t="str" cm="1">
        <f t="array" ref="E5884">IF($K5884="","",_xlfn.IFS($K5884=0,_xlfn.UNICHAR(9728),$K5884&lt;=3,_xlfn.UNICHAR(9729),OR($K5884=45,$K5884=48),"~",AND($K5884&gt;=51,$K5884&lt;=67),_xlfn.UNICHAR(9748),AND($K5884&gt;=71,$K5884&lt;=77),_xlfn.UNICHAR(10052),AND($K5884&gt;=80,$K5884&lt;=82),_xlfn.UNICHAR(9748),AND($K5884&gt;=95,$K5884&lt;=99),_xlfn.UNICHAR(9889),TRUE,_xlfn.UNICHAR(9729)))</f>
        <v/>
      </c>
      <c r="F5884" t="str" cm="1">
        <f t="array" ref="F5884">IF($K5884="","",_xlfn.IFS($K5884=0,"Clear",$K5884&lt;=3,"Partly Cloudy",OR($K5884=45,$K5884=48),"Fog",AND($K5884&gt;=51,$K5884&lt;=67),"Drizzle",AND($K5884&gt;=71,$K5884&lt;=77),"Snow",AND($K5884&gt;=80,$K5884&lt;=82),"Rain Showers",AND($K5884&gt;=95,$K5884&lt;=99),"Thunderstorm",TRUE,"Cloudy"))</f>
        <v/>
      </c>
      <c r="G5884" s="3" t="str" cm="1">
        <f t="array" ref="G5884">IF($A5884="","",INDEX(OpenMeteoAPI[TemperatureC],ROWS($G$2:G5884)))</f>
        <v/>
      </c>
      <c r="H5884" s="4" t="str" cm="1">
        <f t="array" ref="H5884">IF($A5884="","",INDEX(OpenMeteoAPI[RelativeHumidityPct],ROWS($H$2:H5884))/100)</f>
        <v/>
      </c>
      <c r="I5884" s="4" t="str" cm="1">
        <f t="array" ref="I5884">IF($A5884="","",INDEX(OpenMeteoAPI[PrecipitationProbabilityPct],ROWS($I$2:I5884))/100)</f>
        <v/>
      </c>
      <c r="J5884" s="3" t="str" cm="1">
        <f t="array" ref="J5884">IF($A5884="","",INDEX(OpenMeteoAPI[PrecipitationMM],ROWS($J$2:J5884)))</f>
        <v/>
      </c>
      <c r="K5884" t="str" cm="1">
        <f t="array" ref="K5884">IF($A5884="","",INDEX(OpenMeteoAPI[WeatherCode],ROWS($K$2:K5884)))</f>
        <v/>
      </c>
      <c r="L5884" s="3" t="str" cm="1">
        <f t="array" ref="L5884">IF($A5884="","",INDEX(OpenMeteoAPI[WindSpeedKMH],ROWS($L$2:L5884)))</f>
        <v/>
      </c>
    </row>
    <row r="5885" spans="1:12">
      <c r="A5885" t="str" cm="1">
        <f t="array" ref="A5885">IFERROR(INDEX(OpenMeteoAPI[City],ROWS($A$2:A5885))&amp;", "&amp;INDEX(OpenMeteoAPI[CountryCode],ROWS($A$2:A5885)),"")</f>
        <v/>
      </c>
      <c r="B5885" t="str" cm="1">
        <f t="array" ref="B5885">IF($A5885="","",INDEX(OpenMeteoAPI[LocationID],ROWS($B$2:B5885)))</f>
        <v/>
      </c>
      <c r="C5885" s="5" t="str" cm="1">
        <f t="array" ref="C5885">IF($A5885="","",INDEX(OpenMeteoAPI[ForecastDateTime],ROWS($C$2:C5885)))</f>
        <v/>
      </c>
      <c r="D5885" t="str">
        <f t="shared" si="91"/>
        <v/>
      </c>
      <c r="E5885" t="str" cm="1">
        <f t="array" ref="E5885">IF($K5885="","",_xlfn.IFS($K5885=0,_xlfn.UNICHAR(9728),$K5885&lt;=3,_xlfn.UNICHAR(9729),OR($K5885=45,$K5885=48),"~",AND($K5885&gt;=51,$K5885&lt;=67),_xlfn.UNICHAR(9748),AND($K5885&gt;=71,$K5885&lt;=77),_xlfn.UNICHAR(10052),AND($K5885&gt;=80,$K5885&lt;=82),_xlfn.UNICHAR(9748),AND($K5885&gt;=95,$K5885&lt;=99),_xlfn.UNICHAR(9889),TRUE,_xlfn.UNICHAR(9729)))</f>
        <v/>
      </c>
      <c r="F5885" t="str" cm="1">
        <f t="array" ref="F5885">IF($K5885="","",_xlfn.IFS($K5885=0,"Clear",$K5885&lt;=3,"Partly Cloudy",OR($K5885=45,$K5885=48),"Fog",AND($K5885&gt;=51,$K5885&lt;=67),"Drizzle",AND($K5885&gt;=71,$K5885&lt;=77),"Snow",AND($K5885&gt;=80,$K5885&lt;=82),"Rain Showers",AND($K5885&gt;=95,$K5885&lt;=99),"Thunderstorm",TRUE,"Cloudy"))</f>
        <v/>
      </c>
      <c r="G5885" s="3" t="str" cm="1">
        <f t="array" ref="G5885">IF($A5885="","",INDEX(OpenMeteoAPI[TemperatureC],ROWS($G$2:G5885)))</f>
        <v/>
      </c>
      <c r="H5885" s="4" t="str" cm="1">
        <f t="array" ref="H5885">IF($A5885="","",INDEX(OpenMeteoAPI[RelativeHumidityPct],ROWS($H$2:H5885))/100)</f>
        <v/>
      </c>
      <c r="I5885" s="4" t="str" cm="1">
        <f t="array" ref="I5885">IF($A5885="","",INDEX(OpenMeteoAPI[PrecipitationProbabilityPct],ROWS($I$2:I5885))/100)</f>
        <v/>
      </c>
      <c r="J5885" s="3" t="str" cm="1">
        <f t="array" ref="J5885">IF($A5885="","",INDEX(OpenMeteoAPI[PrecipitationMM],ROWS($J$2:J5885)))</f>
        <v/>
      </c>
      <c r="K5885" t="str" cm="1">
        <f t="array" ref="K5885">IF($A5885="","",INDEX(OpenMeteoAPI[WeatherCode],ROWS($K$2:K5885)))</f>
        <v/>
      </c>
      <c r="L5885" s="3" t="str" cm="1">
        <f t="array" ref="L5885">IF($A5885="","",INDEX(OpenMeteoAPI[WindSpeedKMH],ROWS($L$2:L5885)))</f>
        <v/>
      </c>
    </row>
    <row r="5886" spans="1:12">
      <c r="A5886" t="str" cm="1">
        <f t="array" ref="A5886">IFERROR(INDEX(OpenMeteoAPI[City],ROWS($A$2:A5886))&amp;", "&amp;INDEX(OpenMeteoAPI[CountryCode],ROWS($A$2:A5886)),"")</f>
        <v/>
      </c>
      <c r="B5886" t="str" cm="1">
        <f t="array" ref="B5886">IF($A5886="","",INDEX(OpenMeteoAPI[LocationID],ROWS($B$2:B5886)))</f>
        <v/>
      </c>
      <c r="C5886" s="5" t="str" cm="1">
        <f t="array" ref="C5886">IF($A5886="","",INDEX(OpenMeteoAPI[ForecastDateTime],ROWS($C$2:C5886)))</f>
        <v/>
      </c>
      <c r="D5886" t="str">
        <f t="shared" si="91"/>
        <v/>
      </c>
      <c r="E5886" t="str" cm="1">
        <f t="array" ref="E5886">IF($K5886="","",_xlfn.IFS($K5886=0,_xlfn.UNICHAR(9728),$K5886&lt;=3,_xlfn.UNICHAR(9729),OR($K5886=45,$K5886=48),"~",AND($K5886&gt;=51,$K5886&lt;=67),_xlfn.UNICHAR(9748),AND($K5886&gt;=71,$K5886&lt;=77),_xlfn.UNICHAR(10052),AND($K5886&gt;=80,$K5886&lt;=82),_xlfn.UNICHAR(9748),AND($K5886&gt;=95,$K5886&lt;=99),_xlfn.UNICHAR(9889),TRUE,_xlfn.UNICHAR(9729)))</f>
        <v/>
      </c>
      <c r="F5886" t="str" cm="1">
        <f t="array" ref="F5886">IF($K5886="","",_xlfn.IFS($K5886=0,"Clear",$K5886&lt;=3,"Partly Cloudy",OR($K5886=45,$K5886=48),"Fog",AND($K5886&gt;=51,$K5886&lt;=67),"Drizzle",AND($K5886&gt;=71,$K5886&lt;=77),"Snow",AND($K5886&gt;=80,$K5886&lt;=82),"Rain Showers",AND($K5886&gt;=95,$K5886&lt;=99),"Thunderstorm",TRUE,"Cloudy"))</f>
        <v/>
      </c>
      <c r="G5886" s="3" t="str" cm="1">
        <f t="array" ref="G5886">IF($A5886="","",INDEX(OpenMeteoAPI[TemperatureC],ROWS($G$2:G5886)))</f>
        <v/>
      </c>
      <c r="H5886" s="4" t="str" cm="1">
        <f t="array" ref="H5886">IF($A5886="","",INDEX(OpenMeteoAPI[RelativeHumidityPct],ROWS($H$2:H5886))/100)</f>
        <v/>
      </c>
      <c r="I5886" s="4" t="str" cm="1">
        <f t="array" ref="I5886">IF($A5886="","",INDEX(OpenMeteoAPI[PrecipitationProbabilityPct],ROWS($I$2:I5886))/100)</f>
        <v/>
      </c>
      <c r="J5886" s="3" t="str" cm="1">
        <f t="array" ref="J5886">IF($A5886="","",INDEX(OpenMeteoAPI[PrecipitationMM],ROWS($J$2:J5886)))</f>
        <v/>
      </c>
      <c r="K5886" t="str" cm="1">
        <f t="array" ref="K5886">IF($A5886="","",INDEX(OpenMeteoAPI[WeatherCode],ROWS($K$2:K5886)))</f>
        <v/>
      </c>
      <c r="L5886" s="3" t="str" cm="1">
        <f t="array" ref="L5886">IF($A5886="","",INDEX(OpenMeteoAPI[WindSpeedKMH],ROWS($L$2:L5886)))</f>
        <v/>
      </c>
    </row>
    <row r="5887" spans="1:12">
      <c r="A5887" t="str" cm="1">
        <f t="array" ref="A5887">IFERROR(INDEX(OpenMeteoAPI[City],ROWS($A$2:A5887))&amp;", "&amp;INDEX(OpenMeteoAPI[CountryCode],ROWS($A$2:A5887)),"")</f>
        <v/>
      </c>
      <c r="B5887" t="str" cm="1">
        <f t="array" ref="B5887">IF($A5887="","",INDEX(OpenMeteoAPI[LocationID],ROWS($B$2:B5887)))</f>
        <v/>
      </c>
      <c r="C5887" s="5" t="str" cm="1">
        <f t="array" ref="C5887">IF($A5887="","",INDEX(OpenMeteoAPI[ForecastDateTime],ROWS($C$2:C5887)))</f>
        <v/>
      </c>
      <c r="D5887" t="str">
        <f t="shared" si="91"/>
        <v/>
      </c>
      <c r="E5887" t="str" cm="1">
        <f t="array" ref="E5887">IF($K5887="","",_xlfn.IFS($K5887=0,_xlfn.UNICHAR(9728),$K5887&lt;=3,_xlfn.UNICHAR(9729),OR($K5887=45,$K5887=48),"~",AND($K5887&gt;=51,$K5887&lt;=67),_xlfn.UNICHAR(9748),AND($K5887&gt;=71,$K5887&lt;=77),_xlfn.UNICHAR(10052),AND($K5887&gt;=80,$K5887&lt;=82),_xlfn.UNICHAR(9748),AND($K5887&gt;=95,$K5887&lt;=99),_xlfn.UNICHAR(9889),TRUE,_xlfn.UNICHAR(9729)))</f>
        <v/>
      </c>
      <c r="F5887" t="str" cm="1">
        <f t="array" ref="F5887">IF($K5887="","",_xlfn.IFS($K5887=0,"Clear",$K5887&lt;=3,"Partly Cloudy",OR($K5887=45,$K5887=48),"Fog",AND($K5887&gt;=51,$K5887&lt;=67),"Drizzle",AND($K5887&gt;=71,$K5887&lt;=77),"Snow",AND($K5887&gt;=80,$K5887&lt;=82),"Rain Showers",AND($K5887&gt;=95,$K5887&lt;=99),"Thunderstorm",TRUE,"Cloudy"))</f>
        <v/>
      </c>
      <c r="G5887" s="3" t="str" cm="1">
        <f t="array" ref="G5887">IF($A5887="","",INDEX(OpenMeteoAPI[TemperatureC],ROWS($G$2:G5887)))</f>
        <v/>
      </c>
      <c r="H5887" s="4" t="str" cm="1">
        <f t="array" ref="H5887">IF($A5887="","",INDEX(OpenMeteoAPI[RelativeHumidityPct],ROWS($H$2:H5887))/100)</f>
        <v/>
      </c>
      <c r="I5887" s="4" t="str" cm="1">
        <f t="array" ref="I5887">IF($A5887="","",INDEX(OpenMeteoAPI[PrecipitationProbabilityPct],ROWS($I$2:I5887))/100)</f>
        <v/>
      </c>
      <c r="J5887" s="3" t="str" cm="1">
        <f t="array" ref="J5887">IF($A5887="","",INDEX(OpenMeteoAPI[PrecipitationMM],ROWS($J$2:J5887)))</f>
        <v/>
      </c>
      <c r="K5887" t="str" cm="1">
        <f t="array" ref="K5887">IF($A5887="","",INDEX(OpenMeteoAPI[WeatherCode],ROWS($K$2:K5887)))</f>
        <v/>
      </c>
      <c r="L5887" s="3" t="str" cm="1">
        <f t="array" ref="L5887">IF($A5887="","",INDEX(OpenMeteoAPI[WindSpeedKMH],ROWS($L$2:L5887)))</f>
        <v/>
      </c>
    </row>
    <row r="5888" spans="1:12">
      <c r="A5888" t="str" cm="1">
        <f t="array" ref="A5888">IFERROR(INDEX(OpenMeteoAPI[City],ROWS($A$2:A5888))&amp;", "&amp;INDEX(OpenMeteoAPI[CountryCode],ROWS($A$2:A5888)),"")</f>
        <v/>
      </c>
      <c r="B5888" t="str" cm="1">
        <f t="array" ref="B5888">IF($A5888="","",INDEX(OpenMeteoAPI[LocationID],ROWS($B$2:B5888)))</f>
        <v/>
      </c>
      <c r="C5888" s="5" t="str" cm="1">
        <f t="array" ref="C5888">IF($A5888="","",INDEX(OpenMeteoAPI[ForecastDateTime],ROWS($C$2:C5888)))</f>
        <v/>
      </c>
      <c r="D5888" t="str">
        <f t="shared" si="91"/>
        <v/>
      </c>
      <c r="E5888" t="str" cm="1">
        <f t="array" ref="E5888">IF($K5888="","",_xlfn.IFS($K5888=0,_xlfn.UNICHAR(9728),$K5888&lt;=3,_xlfn.UNICHAR(9729),OR($K5888=45,$K5888=48),"~",AND($K5888&gt;=51,$K5888&lt;=67),_xlfn.UNICHAR(9748),AND($K5888&gt;=71,$K5888&lt;=77),_xlfn.UNICHAR(10052),AND($K5888&gt;=80,$K5888&lt;=82),_xlfn.UNICHAR(9748),AND($K5888&gt;=95,$K5888&lt;=99),_xlfn.UNICHAR(9889),TRUE,_xlfn.UNICHAR(9729)))</f>
        <v/>
      </c>
      <c r="F5888" t="str" cm="1">
        <f t="array" ref="F5888">IF($K5888="","",_xlfn.IFS($K5888=0,"Clear",$K5888&lt;=3,"Partly Cloudy",OR($K5888=45,$K5888=48),"Fog",AND($K5888&gt;=51,$K5888&lt;=67),"Drizzle",AND($K5888&gt;=71,$K5888&lt;=77),"Snow",AND($K5888&gt;=80,$K5888&lt;=82),"Rain Showers",AND($K5888&gt;=95,$K5888&lt;=99),"Thunderstorm",TRUE,"Cloudy"))</f>
        <v/>
      </c>
      <c r="G5888" s="3" t="str" cm="1">
        <f t="array" ref="G5888">IF($A5888="","",INDEX(OpenMeteoAPI[TemperatureC],ROWS($G$2:G5888)))</f>
        <v/>
      </c>
      <c r="H5888" s="4" t="str" cm="1">
        <f t="array" ref="H5888">IF($A5888="","",INDEX(OpenMeteoAPI[RelativeHumidityPct],ROWS($H$2:H5888))/100)</f>
        <v/>
      </c>
      <c r="I5888" s="4" t="str" cm="1">
        <f t="array" ref="I5888">IF($A5888="","",INDEX(OpenMeteoAPI[PrecipitationProbabilityPct],ROWS($I$2:I5888))/100)</f>
        <v/>
      </c>
      <c r="J5888" s="3" t="str" cm="1">
        <f t="array" ref="J5888">IF($A5888="","",INDEX(OpenMeteoAPI[PrecipitationMM],ROWS($J$2:J5888)))</f>
        <v/>
      </c>
      <c r="K5888" t="str" cm="1">
        <f t="array" ref="K5888">IF($A5888="","",INDEX(OpenMeteoAPI[WeatherCode],ROWS($K$2:K5888)))</f>
        <v/>
      </c>
      <c r="L5888" s="3" t="str" cm="1">
        <f t="array" ref="L5888">IF($A5888="","",INDEX(OpenMeteoAPI[WindSpeedKMH],ROWS($L$2:L5888)))</f>
        <v/>
      </c>
    </row>
    <row r="5889" spans="1:12">
      <c r="A5889" t="str" cm="1">
        <f t="array" ref="A5889">IFERROR(INDEX(OpenMeteoAPI[City],ROWS($A$2:A5889))&amp;", "&amp;INDEX(OpenMeteoAPI[CountryCode],ROWS($A$2:A5889)),"")</f>
        <v/>
      </c>
      <c r="B5889" t="str" cm="1">
        <f t="array" ref="B5889">IF($A5889="","",INDEX(OpenMeteoAPI[LocationID],ROWS($B$2:B5889)))</f>
        <v/>
      </c>
      <c r="C5889" s="5" t="str" cm="1">
        <f t="array" ref="C5889">IF($A5889="","",INDEX(OpenMeteoAPI[ForecastDateTime],ROWS($C$2:C5889)))</f>
        <v/>
      </c>
      <c r="D5889" t="str">
        <f t="shared" si="91"/>
        <v/>
      </c>
      <c r="E5889" t="str" cm="1">
        <f t="array" ref="E5889">IF($K5889="","",_xlfn.IFS($K5889=0,_xlfn.UNICHAR(9728),$K5889&lt;=3,_xlfn.UNICHAR(9729),OR($K5889=45,$K5889=48),"~",AND($K5889&gt;=51,$K5889&lt;=67),_xlfn.UNICHAR(9748),AND($K5889&gt;=71,$K5889&lt;=77),_xlfn.UNICHAR(10052),AND($K5889&gt;=80,$K5889&lt;=82),_xlfn.UNICHAR(9748),AND($K5889&gt;=95,$K5889&lt;=99),_xlfn.UNICHAR(9889),TRUE,_xlfn.UNICHAR(9729)))</f>
        <v/>
      </c>
      <c r="F5889" t="str" cm="1">
        <f t="array" ref="F5889">IF($K5889="","",_xlfn.IFS($K5889=0,"Clear",$K5889&lt;=3,"Partly Cloudy",OR($K5889=45,$K5889=48),"Fog",AND($K5889&gt;=51,$K5889&lt;=67),"Drizzle",AND($K5889&gt;=71,$K5889&lt;=77),"Snow",AND($K5889&gt;=80,$K5889&lt;=82),"Rain Showers",AND($K5889&gt;=95,$K5889&lt;=99),"Thunderstorm",TRUE,"Cloudy"))</f>
        <v/>
      </c>
      <c r="G5889" s="3" t="str" cm="1">
        <f t="array" ref="G5889">IF($A5889="","",INDEX(OpenMeteoAPI[TemperatureC],ROWS($G$2:G5889)))</f>
        <v/>
      </c>
      <c r="H5889" s="4" t="str" cm="1">
        <f t="array" ref="H5889">IF($A5889="","",INDEX(OpenMeteoAPI[RelativeHumidityPct],ROWS($H$2:H5889))/100)</f>
        <v/>
      </c>
      <c r="I5889" s="4" t="str" cm="1">
        <f t="array" ref="I5889">IF($A5889="","",INDEX(OpenMeteoAPI[PrecipitationProbabilityPct],ROWS($I$2:I5889))/100)</f>
        <v/>
      </c>
      <c r="J5889" s="3" t="str" cm="1">
        <f t="array" ref="J5889">IF($A5889="","",INDEX(OpenMeteoAPI[PrecipitationMM],ROWS($J$2:J5889)))</f>
        <v/>
      </c>
      <c r="K5889" t="str" cm="1">
        <f t="array" ref="K5889">IF($A5889="","",INDEX(OpenMeteoAPI[WeatherCode],ROWS($K$2:K5889)))</f>
        <v/>
      </c>
      <c r="L5889" s="3" t="str" cm="1">
        <f t="array" ref="L5889">IF($A5889="","",INDEX(OpenMeteoAPI[WindSpeedKMH],ROWS($L$2:L5889)))</f>
        <v/>
      </c>
    </row>
    <row r="5890" spans="1:12">
      <c r="A5890" t="str" cm="1">
        <f t="array" ref="A5890">IFERROR(INDEX(OpenMeteoAPI[City],ROWS($A$2:A5890))&amp;", "&amp;INDEX(OpenMeteoAPI[CountryCode],ROWS($A$2:A5890)),"")</f>
        <v/>
      </c>
      <c r="B5890" t="str" cm="1">
        <f t="array" ref="B5890">IF($A5890="","",INDEX(OpenMeteoAPI[LocationID],ROWS($B$2:B5890)))</f>
        <v/>
      </c>
      <c r="C5890" s="5" t="str" cm="1">
        <f t="array" ref="C5890">IF($A5890="","",INDEX(OpenMeteoAPI[ForecastDateTime],ROWS($C$2:C5890)))</f>
        <v/>
      </c>
      <c r="D5890" t="str">
        <f t="shared" si="91"/>
        <v/>
      </c>
      <c r="E5890" t="str" cm="1">
        <f t="array" ref="E5890">IF($K5890="","",_xlfn.IFS($K5890=0,_xlfn.UNICHAR(9728),$K5890&lt;=3,_xlfn.UNICHAR(9729),OR($K5890=45,$K5890=48),"~",AND($K5890&gt;=51,$K5890&lt;=67),_xlfn.UNICHAR(9748),AND($K5890&gt;=71,$K5890&lt;=77),_xlfn.UNICHAR(10052),AND($K5890&gt;=80,$K5890&lt;=82),_xlfn.UNICHAR(9748),AND($K5890&gt;=95,$K5890&lt;=99),_xlfn.UNICHAR(9889),TRUE,_xlfn.UNICHAR(9729)))</f>
        <v/>
      </c>
      <c r="F5890" t="str" cm="1">
        <f t="array" ref="F5890">IF($K5890="","",_xlfn.IFS($K5890=0,"Clear",$K5890&lt;=3,"Partly Cloudy",OR($K5890=45,$K5890=48),"Fog",AND($K5890&gt;=51,$K5890&lt;=67),"Drizzle",AND($K5890&gt;=71,$K5890&lt;=77),"Snow",AND($K5890&gt;=80,$K5890&lt;=82),"Rain Showers",AND($K5890&gt;=95,$K5890&lt;=99),"Thunderstorm",TRUE,"Cloudy"))</f>
        <v/>
      </c>
      <c r="G5890" s="3" t="str" cm="1">
        <f t="array" ref="G5890">IF($A5890="","",INDEX(OpenMeteoAPI[TemperatureC],ROWS($G$2:G5890)))</f>
        <v/>
      </c>
      <c r="H5890" s="4" t="str" cm="1">
        <f t="array" ref="H5890">IF($A5890="","",INDEX(OpenMeteoAPI[RelativeHumidityPct],ROWS($H$2:H5890))/100)</f>
        <v/>
      </c>
      <c r="I5890" s="4" t="str" cm="1">
        <f t="array" ref="I5890">IF($A5890="","",INDEX(OpenMeteoAPI[PrecipitationProbabilityPct],ROWS($I$2:I5890))/100)</f>
        <v/>
      </c>
      <c r="J5890" s="3" t="str" cm="1">
        <f t="array" ref="J5890">IF($A5890="","",INDEX(OpenMeteoAPI[PrecipitationMM],ROWS($J$2:J5890)))</f>
        <v/>
      </c>
      <c r="K5890" t="str" cm="1">
        <f t="array" ref="K5890">IF($A5890="","",INDEX(OpenMeteoAPI[WeatherCode],ROWS($K$2:K5890)))</f>
        <v/>
      </c>
      <c r="L5890" s="3" t="str" cm="1">
        <f t="array" ref="L5890">IF($A5890="","",INDEX(OpenMeteoAPI[WindSpeedKMH],ROWS($L$2:L5890)))</f>
        <v/>
      </c>
    </row>
    <row r="5891" spans="1:12">
      <c r="A5891" t="str" cm="1">
        <f t="array" ref="A5891">IFERROR(INDEX(OpenMeteoAPI[City],ROWS($A$2:A5891))&amp;", "&amp;INDEX(OpenMeteoAPI[CountryCode],ROWS($A$2:A5891)),"")</f>
        <v/>
      </c>
      <c r="B5891" t="str" cm="1">
        <f t="array" ref="B5891">IF($A5891="","",INDEX(OpenMeteoAPI[LocationID],ROWS($B$2:B5891)))</f>
        <v/>
      </c>
      <c r="C5891" s="5" t="str" cm="1">
        <f t="array" ref="C5891">IF($A5891="","",INDEX(OpenMeteoAPI[ForecastDateTime],ROWS($C$2:C5891)))</f>
        <v/>
      </c>
      <c r="D5891" t="str">
        <f t="shared" ref="D5891:D5954" si="92">IF($A5891="","",TEXT($C5891,"hAM/PM"))</f>
        <v/>
      </c>
      <c r="E5891" t="str" cm="1">
        <f t="array" ref="E5891">IF($K5891="","",_xlfn.IFS($K5891=0,_xlfn.UNICHAR(9728),$K5891&lt;=3,_xlfn.UNICHAR(9729),OR($K5891=45,$K5891=48),"~",AND($K5891&gt;=51,$K5891&lt;=67),_xlfn.UNICHAR(9748),AND($K5891&gt;=71,$K5891&lt;=77),_xlfn.UNICHAR(10052),AND($K5891&gt;=80,$K5891&lt;=82),_xlfn.UNICHAR(9748),AND($K5891&gt;=95,$K5891&lt;=99),_xlfn.UNICHAR(9889),TRUE,_xlfn.UNICHAR(9729)))</f>
        <v/>
      </c>
      <c r="F5891" t="str" cm="1">
        <f t="array" ref="F5891">IF($K5891="","",_xlfn.IFS($K5891=0,"Clear",$K5891&lt;=3,"Partly Cloudy",OR($K5891=45,$K5891=48),"Fog",AND($K5891&gt;=51,$K5891&lt;=67),"Drizzle",AND($K5891&gt;=71,$K5891&lt;=77),"Snow",AND($K5891&gt;=80,$K5891&lt;=82),"Rain Showers",AND($K5891&gt;=95,$K5891&lt;=99),"Thunderstorm",TRUE,"Cloudy"))</f>
        <v/>
      </c>
      <c r="G5891" s="3" t="str" cm="1">
        <f t="array" ref="G5891">IF($A5891="","",INDEX(OpenMeteoAPI[TemperatureC],ROWS($G$2:G5891)))</f>
        <v/>
      </c>
      <c r="H5891" s="4" t="str" cm="1">
        <f t="array" ref="H5891">IF($A5891="","",INDEX(OpenMeteoAPI[RelativeHumidityPct],ROWS($H$2:H5891))/100)</f>
        <v/>
      </c>
      <c r="I5891" s="4" t="str" cm="1">
        <f t="array" ref="I5891">IF($A5891="","",INDEX(OpenMeteoAPI[PrecipitationProbabilityPct],ROWS($I$2:I5891))/100)</f>
        <v/>
      </c>
      <c r="J5891" s="3" t="str" cm="1">
        <f t="array" ref="J5891">IF($A5891="","",INDEX(OpenMeteoAPI[PrecipitationMM],ROWS($J$2:J5891)))</f>
        <v/>
      </c>
      <c r="K5891" t="str" cm="1">
        <f t="array" ref="K5891">IF($A5891="","",INDEX(OpenMeteoAPI[WeatherCode],ROWS($K$2:K5891)))</f>
        <v/>
      </c>
      <c r="L5891" s="3" t="str" cm="1">
        <f t="array" ref="L5891">IF($A5891="","",INDEX(OpenMeteoAPI[WindSpeedKMH],ROWS($L$2:L5891)))</f>
        <v/>
      </c>
    </row>
    <row r="5892" spans="1:12">
      <c r="A5892" t="str" cm="1">
        <f t="array" ref="A5892">IFERROR(INDEX(OpenMeteoAPI[City],ROWS($A$2:A5892))&amp;", "&amp;INDEX(OpenMeteoAPI[CountryCode],ROWS($A$2:A5892)),"")</f>
        <v/>
      </c>
      <c r="B5892" t="str" cm="1">
        <f t="array" ref="B5892">IF($A5892="","",INDEX(OpenMeteoAPI[LocationID],ROWS($B$2:B5892)))</f>
        <v/>
      </c>
      <c r="C5892" s="5" t="str" cm="1">
        <f t="array" ref="C5892">IF($A5892="","",INDEX(OpenMeteoAPI[ForecastDateTime],ROWS($C$2:C5892)))</f>
        <v/>
      </c>
      <c r="D5892" t="str">
        <f t="shared" si="92"/>
        <v/>
      </c>
      <c r="E5892" t="str" cm="1">
        <f t="array" ref="E5892">IF($K5892="","",_xlfn.IFS($K5892=0,_xlfn.UNICHAR(9728),$K5892&lt;=3,_xlfn.UNICHAR(9729),OR($K5892=45,$K5892=48),"~",AND($K5892&gt;=51,$K5892&lt;=67),_xlfn.UNICHAR(9748),AND($K5892&gt;=71,$K5892&lt;=77),_xlfn.UNICHAR(10052),AND($K5892&gt;=80,$K5892&lt;=82),_xlfn.UNICHAR(9748),AND($K5892&gt;=95,$K5892&lt;=99),_xlfn.UNICHAR(9889),TRUE,_xlfn.UNICHAR(9729)))</f>
        <v/>
      </c>
      <c r="F5892" t="str" cm="1">
        <f t="array" ref="F5892">IF($K5892="","",_xlfn.IFS($K5892=0,"Clear",$K5892&lt;=3,"Partly Cloudy",OR($K5892=45,$K5892=48),"Fog",AND($K5892&gt;=51,$K5892&lt;=67),"Drizzle",AND($K5892&gt;=71,$K5892&lt;=77),"Snow",AND($K5892&gt;=80,$K5892&lt;=82),"Rain Showers",AND($K5892&gt;=95,$K5892&lt;=99),"Thunderstorm",TRUE,"Cloudy"))</f>
        <v/>
      </c>
      <c r="G5892" s="3" t="str" cm="1">
        <f t="array" ref="G5892">IF($A5892="","",INDEX(OpenMeteoAPI[TemperatureC],ROWS($G$2:G5892)))</f>
        <v/>
      </c>
      <c r="H5892" s="4" t="str" cm="1">
        <f t="array" ref="H5892">IF($A5892="","",INDEX(OpenMeteoAPI[RelativeHumidityPct],ROWS($H$2:H5892))/100)</f>
        <v/>
      </c>
      <c r="I5892" s="4" t="str" cm="1">
        <f t="array" ref="I5892">IF($A5892="","",INDEX(OpenMeteoAPI[PrecipitationProbabilityPct],ROWS($I$2:I5892))/100)</f>
        <v/>
      </c>
      <c r="J5892" s="3" t="str" cm="1">
        <f t="array" ref="J5892">IF($A5892="","",INDEX(OpenMeteoAPI[PrecipitationMM],ROWS($J$2:J5892)))</f>
        <v/>
      </c>
      <c r="K5892" t="str" cm="1">
        <f t="array" ref="K5892">IF($A5892="","",INDEX(OpenMeteoAPI[WeatherCode],ROWS($K$2:K5892)))</f>
        <v/>
      </c>
      <c r="L5892" s="3" t="str" cm="1">
        <f t="array" ref="L5892">IF($A5892="","",INDEX(OpenMeteoAPI[WindSpeedKMH],ROWS($L$2:L5892)))</f>
        <v/>
      </c>
    </row>
    <row r="5893" spans="1:12">
      <c r="A5893" t="str" cm="1">
        <f t="array" ref="A5893">IFERROR(INDEX(OpenMeteoAPI[City],ROWS($A$2:A5893))&amp;", "&amp;INDEX(OpenMeteoAPI[CountryCode],ROWS($A$2:A5893)),"")</f>
        <v/>
      </c>
      <c r="B5893" t="str" cm="1">
        <f t="array" ref="B5893">IF($A5893="","",INDEX(OpenMeteoAPI[LocationID],ROWS($B$2:B5893)))</f>
        <v/>
      </c>
      <c r="C5893" s="5" t="str" cm="1">
        <f t="array" ref="C5893">IF($A5893="","",INDEX(OpenMeteoAPI[ForecastDateTime],ROWS($C$2:C5893)))</f>
        <v/>
      </c>
      <c r="D5893" t="str">
        <f t="shared" si="92"/>
        <v/>
      </c>
      <c r="E5893" t="str" cm="1">
        <f t="array" ref="E5893">IF($K5893="","",_xlfn.IFS($K5893=0,_xlfn.UNICHAR(9728),$K5893&lt;=3,_xlfn.UNICHAR(9729),OR($K5893=45,$K5893=48),"~",AND($K5893&gt;=51,$K5893&lt;=67),_xlfn.UNICHAR(9748),AND($K5893&gt;=71,$K5893&lt;=77),_xlfn.UNICHAR(10052),AND($K5893&gt;=80,$K5893&lt;=82),_xlfn.UNICHAR(9748),AND($K5893&gt;=95,$K5893&lt;=99),_xlfn.UNICHAR(9889),TRUE,_xlfn.UNICHAR(9729)))</f>
        <v/>
      </c>
      <c r="F5893" t="str" cm="1">
        <f t="array" ref="F5893">IF($K5893="","",_xlfn.IFS($K5893=0,"Clear",$K5893&lt;=3,"Partly Cloudy",OR($K5893=45,$K5893=48),"Fog",AND($K5893&gt;=51,$K5893&lt;=67),"Drizzle",AND($K5893&gt;=71,$K5893&lt;=77),"Snow",AND($K5893&gt;=80,$K5893&lt;=82),"Rain Showers",AND($K5893&gt;=95,$K5893&lt;=99),"Thunderstorm",TRUE,"Cloudy"))</f>
        <v/>
      </c>
      <c r="G5893" s="3" t="str" cm="1">
        <f t="array" ref="G5893">IF($A5893="","",INDEX(OpenMeteoAPI[TemperatureC],ROWS($G$2:G5893)))</f>
        <v/>
      </c>
      <c r="H5893" s="4" t="str" cm="1">
        <f t="array" ref="H5893">IF($A5893="","",INDEX(OpenMeteoAPI[RelativeHumidityPct],ROWS($H$2:H5893))/100)</f>
        <v/>
      </c>
      <c r="I5893" s="4" t="str" cm="1">
        <f t="array" ref="I5893">IF($A5893="","",INDEX(OpenMeteoAPI[PrecipitationProbabilityPct],ROWS($I$2:I5893))/100)</f>
        <v/>
      </c>
      <c r="J5893" s="3" t="str" cm="1">
        <f t="array" ref="J5893">IF($A5893="","",INDEX(OpenMeteoAPI[PrecipitationMM],ROWS($J$2:J5893)))</f>
        <v/>
      </c>
      <c r="K5893" t="str" cm="1">
        <f t="array" ref="K5893">IF($A5893="","",INDEX(OpenMeteoAPI[WeatherCode],ROWS($K$2:K5893)))</f>
        <v/>
      </c>
      <c r="L5893" s="3" t="str" cm="1">
        <f t="array" ref="L5893">IF($A5893="","",INDEX(OpenMeteoAPI[WindSpeedKMH],ROWS($L$2:L5893)))</f>
        <v/>
      </c>
    </row>
    <row r="5894" spans="1:12">
      <c r="A5894" t="str" cm="1">
        <f t="array" ref="A5894">IFERROR(INDEX(OpenMeteoAPI[City],ROWS($A$2:A5894))&amp;", "&amp;INDEX(OpenMeteoAPI[CountryCode],ROWS($A$2:A5894)),"")</f>
        <v/>
      </c>
      <c r="B5894" t="str" cm="1">
        <f t="array" ref="B5894">IF($A5894="","",INDEX(OpenMeteoAPI[LocationID],ROWS($B$2:B5894)))</f>
        <v/>
      </c>
      <c r="C5894" s="5" t="str" cm="1">
        <f t="array" ref="C5894">IF($A5894="","",INDEX(OpenMeteoAPI[ForecastDateTime],ROWS($C$2:C5894)))</f>
        <v/>
      </c>
      <c r="D5894" t="str">
        <f t="shared" si="92"/>
        <v/>
      </c>
      <c r="E5894" t="str" cm="1">
        <f t="array" ref="E5894">IF($K5894="","",_xlfn.IFS($K5894=0,_xlfn.UNICHAR(9728),$K5894&lt;=3,_xlfn.UNICHAR(9729),OR($K5894=45,$K5894=48),"~",AND($K5894&gt;=51,$K5894&lt;=67),_xlfn.UNICHAR(9748),AND($K5894&gt;=71,$K5894&lt;=77),_xlfn.UNICHAR(10052),AND($K5894&gt;=80,$K5894&lt;=82),_xlfn.UNICHAR(9748),AND($K5894&gt;=95,$K5894&lt;=99),_xlfn.UNICHAR(9889),TRUE,_xlfn.UNICHAR(9729)))</f>
        <v/>
      </c>
      <c r="F5894" t="str" cm="1">
        <f t="array" ref="F5894">IF($K5894="","",_xlfn.IFS($K5894=0,"Clear",$K5894&lt;=3,"Partly Cloudy",OR($K5894=45,$K5894=48),"Fog",AND($K5894&gt;=51,$K5894&lt;=67),"Drizzle",AND($K5894&gt;=71,$K5894&lt;=77),"Snow",AND($K5894&gt;=80,$K5894&lt;=82),"Rain Showers",AND($K5894&gt;=95,$K5894&lt;=99),"Thunderstorm",TRUE,"Cloudy"))</f>
        <v/>
      </c>
      <c r="G5894" s="3" t="str" cm="1">
        <f t="array" ref="G5894">IF($A5894="","",INDEX(OpenMeteoAPI[TemperatureC],ROWS($G$2:G5894)))</f>
        <v/>
      </c>
      <c r="H5894" s="4" t="str" cm="1">
        <f t="array" ref="H5894">IF($A5894="","",INDEX(OpenMeteoAPI[RelativeHumidityPct],ROWS($H$2:H5894))/100)</f>
        <v/>
      </c>
      <c r="I5894" s="4" t="str" cm="1">
        <f t="array" ref="I5894">IF($A5894="","",INDEX(OpenMeteoAPI[PrecipitationProbabilityPct],ROWS($I$2:I5894))/100)</f>
        <v/>
      </c>
      <c r="J5894" s="3" t="str" cm="1">
        <f t="array" ref="J5894">IF($A5894="","",INDEX(OpenMeteoAPI[PrecipitationMM],ROWS($J$2:J5894)))</f>
        <v/>
      </c>
      <c r="K5894" t="str" cm="1">
        <f t="array" ref="K5894">IF($A5894="","",INDEX(OpenMeteoAPI[WeatherCode],ROWS($K$2:K5894)))</f>
        <v/>
      </c>
      <c r="L5894" s="3" t="str" cm="1">
        <f t="array" ref="L5894">IF($A5894="","",INDEX(OpenMeteoAPI[WindSpeedKMH],ROWS($L$2:L5894)))</f>
        <v/>
      </c>
    </row>
    <row r="5895" spans="1:12">
      <c r="A5895" t="str" cm="1">
        <f t="array" ref="A5895">IFERROR(INDEX(OpenMeteoAPI[City],ROWS($A$2:A5895))&amp;", "&amp;INDEX(OpenMeteoAPI[CountryCode],ROWS($A$2:A5895)),"")</f>
        <v/>
      </c>
      <c r="B5895" t="str" cm="1">
        <f t="array" ref="B5895">IF($A5895="","",INDEX(OpenMeteoAPI[LocationID],ROWS($B$2:B5895)))</f>
        <v/>
      </c>
      <c r="C5895" s="5" t="str" cm="1">
        <f t="array" ref="C5895">IF($A5895="","",INDEX(OpenMeteoAPI[ForecastDateTime],ROWS($C$2:C5895)))</f>
        <v/>
      </c>
      <c r="D5895" t="str">
        <f t="shared" si="92"/>
        <v/>
      </c>
      <c r="E5895" t="str" cm="1">
        <f t="array" ref="E5895">IF($K5895="","",_xlfn.IFS($K5895=0,_xlfn.UNICHAR(9728),$K5895&lt;=3,_xlfn.UNICHAR(9729),OR($K5895=45,$K5895=48),"~",AND($K5895&gt;=51,$K5895&lt;=67),_xlfn.UNICHAR(9748),AND($K5895&gt;=71,$K5895&lt;=77),_xlfn.UNICHAR(10052),AND($K5895&gt;=80,$K5895&lt;=82),_xlfn.UNICHAR(9748),AND($K5895&gt;=95,$K5895&lt;=99),_xlfn.UNICHAR(9889),TRUE,_xlfn.UNICHAR(9729)))</f>
        <v/>
      </c>
      <c r="F5895" t="str" cm="1">
        <f t="array" ref="F5895">IF($K5895="","",_xlfn.IFS($K5895=0,"Clear",$K5895&lt;=3,"Partly Cloudy",OR($K5895=45,$K5895=48),"Fog",AND($K5895&gt;=51,$K5895&lt;=67),"Drizzle",AND($K5895&gt;=71,$K5895&lt;=77),"Snow",AND($K5895&gt;=80,$K5895&lt;=82),"Rain Showers",AND($K5895&gt;=95,$K5895&lt;=99),"Thunderstorm",TRUE,"Cloudy"))</f>
        <v/>
      </c>
      <c r="G5895" s="3" t="str" cm="1">
        <f t="array" ref="G5895">IF($A5895="","",INDEX(OpenMeteoAPI[TemperatureC],ROWS($G$2:G5895)))</f>
        <v/>
      </c>
      <c r="H5895" s="4" t="str" cm="1">
        <f t="array" ref="H5895">IF($A5895="","",INDEX(OpenMeteoAPI[RelativeHumidityPct],ROWS($H$2:H5895))/100)</f>
        <v/>
      </c>
      <c r="I5895" s="4" t="str" cm="1">
        <f t="array" ref="I5895">IF($A5895="","",INDEX(OpenMeteoAPI[PrecipitationProbabilityPct],ROWS($I$2:I5895))/100)</f>
        <v/>
      </c>
      <c r="J5895" s="3" t="str" cm="1">
        <f t="array" ref="J5895">IF($A5895="","",INDEX(OpenMeteoAPI[PrecipitationMM],ROWS($J$2:J5895)))</f>
        <v/>
      </c>
      <c r="K5895" t="str" cm="1">
        <f t="array" ref="K5895">IF($A5895="","",INDEX(OpenMeteoAPI[WeatherCode],ROWS($K$2:K5895)))</f>
        <v/>
      </c>
      <c r="L5895" s="3" t="str" cm="1">
        <f t="array" ref="L5895">IF($A5895="","",INDEX(OpenMeteoAPI[WindSpeedKMH],ROWS($L$2:L5895)))</f>
        <v/>
      </c>
    </row>
    <row r="5896" spans="1:12">
      <c r="A5896" t="str" cm="1">
        <f t="array" ref="A5896">IFERROR(INDEX(OpenMeteoAPI[City],ROWS($A$2:A5896))&amp;", "&amp;INDEX(OpenMeteoAPI[CountryCode],ROWS($A$2:A5896)),"")</f>
        <v/>
      </c>
      <c r="B5896" t="str" cm="1">
        <f t="array" ref="B5896">IF($A5896="","",INDEX(OpenMeteoAPI[LocationID],ROWS($B$2:B5896)))</f>
        <v/>
      </c>
      <c r="C5896" s="5" t="str" cm="1">
        <f t="array" ref="C5896">IF($A5896="","",INDEX(OpenMeteoAPI[ForecastDateTime],ROWS($C$2:C5896)))</f>
        <v/>
      </c>
      <c r="D5896" t="str">
        <f t="shared" si="92"/>
        <v/>
      </c>
      <c r="E5896" t="str" cm="1">
        <f t="array" ref="E5896">IF($K5896="","",_xlfn.IFS($K5896=0,_xlfn.UNICHAR(9728),$K5896&lt;=3,_xlfn.UNICHAR(9729),OR($K5896=45,$K5896=48),"~",AND($K5896&gt;=51,$K5896&lt;=67),_xlfn.UNICHAR(9748),AND($K5896&gt;=71,$K5896&lt;=77),_xlfn.UNICHAR(10052),AND($K5896&gt;=80,$K5896&lt;=82),_xlfn.UNICHAR(9748),AND($K5896&gt;=95,$K5896&lt;=99),_xlfn.UNICHAR(9889),TRUE,_xlfn.UNICHAR(9729)))</f>
        <v/>
      </c>
      <c r="F5896" t="str" cm="1">
        <f t="array" ref="F5896">IF($K5896="","",_xlfn.IFS($K5896=0,"Clear",$K5896&lt;=3,"Partly Cloudy",OR($K5896=45,$K5896=48),"Fog",AND($K5896&gt;=51,$K5896&lt;=67),"Drizzle",AND($K5896&gt;=71,$K5896&lt;=77),"Snow",AND($K5896&gt;=80,$K5896&lt;=82),"Rain Showers",AND($K5896&gt;=95,$K5896&lt;=99),"Thunderstorm",TRUE,"Cloudy"))</f>
        <v/>
      </c>
      <c r="G5896" s="3" t="str" cm="1">
        <f t="array" ref="G5896">IF($A5896="","",INDEX(OpenMeteoAPI[TemperatureC],ROWS($G$2:G5896)))</f>
        <v/>
      </c>
      <c r="H5896" s="4" t="str" cm="1">
        <f t="array" ref="H5896">IF($A5896="","",INDEX(OpenMeteoAPI[RelativeHumidityPct],ROWS($H$2:H5896))/100)</f>
        <v/>
      </c>
      <c r="I5896" s="4" t="str" cm="1">
        <f t="array" ref="I5896">IF($A5896="","",INDEX(OpenMeteoAPI[PrecipitationProbabilityPct],ROWS($I$2:I5896))/100)</f>
        <v/>
      </c>
      <c r="J5896" s="3" t="str" cm="1">
        <f t="array" ref="J5896">IF($A5896="","",INDEX(OpenMeteoAPI[PrecipitationMM],ROWS($J$2:J5896)))</f>
        <v/>
      </c>
      <c r="K5896" t="str" cm="1">
        <f t="array" ref="K5896">IF($A5896="","",INDEX(OpenMeteoAPI[WeatherCode],ROWS($K$2:K5896)))</f>
        <v/>
      </c>
      <c r="L5896" s="3" t="str" cm="1">
        <f t="array" ref="L5896">IF($A5896="","",INDEX(OpenMeteoAPI[WindSpeedKMH],ROWS($L$2:L5896)))</f>
        <v/>
      </c>
    </row>
    <row r="5897" spans="1:12">
      <c r="A5897" t="str" cm="1">
        <f t="array" ref="A5897">IFERROR(INDEX(OpenMeteoAPI[City],ROWS($A$2:A5897))&amp;", "&amp;INDEX(OpenMeteoAPI[CountryCode],ROWS($A$2:A5897)),"")</f>
        <v/>
      </c>
      <c r="B5897" t="str" cm="1">
        <f t="array" ref="B5897">IF($A5897="","",INDEX(OpenMeteoAPI[LocationID],ROWS($B$2:B5897)))</f>
        <v/>
      </c>
      <c r="C5897" s="5" t="str" cm="1">
        <f t="array" ref="C5897">IF($A5897="","",INDEX(OpenMeteoAPI[ForecastDateTime],ROWS($C$2:C5897)))</f>
        <v/>
      </c>
      <c r="D5897" t="str">
        <f t="shared" si="92"/>
        <v/>
      </c>
      <c r="E5897" t="str" cm="1">
        <f t="array" ref="E5897">IF($K5897="","",_xlfn.IFS($K5897=0,_xlfn.UNICHAR(9728),$K5897&lt;=3,_xlfn.UNICHAR(9729),OR($K5897=45,$K5897=48),"~",AND($K5897&gt;=51,$K5897&lt;=67),_xlfn.UNICHAR(9748),AND($K5897&gt;=71,$K5897&lt;=77),_xlfn.UNICHAR(10052),AND($K5897&gt;=80,$K5897&lt;=82),_xlfn.UNICHAR(9748),AND($K5897&gt;=95,$K5897&lt;=99),_xlfn.UNICHAR(9889),TRUE,_xlfn.UNICHAR(9729)))</f>
        <v/>
      </c>
      <c r="F5897" t="str" cm="1">
        <f t="array" ref="F5897">IF($K5897="","",_xlfn.IFS($K5897=0,"Clear",$K5897&lt;=3,"Partly Cloudy",OR($K5897=45,$K5897=48),"Fog",AND($K5897&gt;=51,$K5897&lt;=67),"Drizzle",AND($K5897&gt;=71,$K5897&lt;=77),"Snow",AND($K5897&gt;=80,$K5897&lt;=82),"Rain Showers",AND($K5897&gt;=95,$K5897&lt;=99),"Thunderstorm",TRUE,"Cloudy"))</f>
        <v/>
      </c>
      <c r="G5897" s="3" t="str" cm="1">
        <f t="array" ref="G5897">IF($A5897="","",INDEX(OpenMeteoAPI[TemperatureC],ROWS($G$2:G5897)))</f>
        <v/>
      </c>
      <c r="H5897" s="4" t="str" cm="1">
        <f t="array" ref="H5897">IF($A5897="","",INDEX(OpenMeteoAPI[RelativeHumidityPct],ROWS($H$2:H5897))/100)</f>
        <v/>
      </c>
      <c r="I5897" s="4" t="str" cm="1">
        <f t="array" ref="I5897">IF($A5897="","",INDEX(OpenMeteoAPI[PrecipitationProbabilityPct],ROWS($I$2:I5897))/100)</f>
        <v/>
      </c>
      <c r="J5897" s="3" t="str" cm="1">
        <f t="array" ref="J5897">IF($A5897="","",INDEX(OpenMeteoAPI[PrecipitationMM],ROWS($J$2:J5897)))</f>
        <v/>
      </c>
      <c r="K5897" t="str" cm="1">
        <f t="array" ref="K5897">IF($A5897="","",INDEX(OpenMeteoAPI[WeatherCode],ROWS($K$2:K5897)))</f>
        <v/>
      </c>
      <c r="L5897" s="3" t="str" cm="1">
        <f t="array" ref="L5897">IF($A5897="","",INDEX(OpenMeteoAPI[WindSpeedKMH],ROWS($L$2:L5897)))</f>
        <v/>
      </c>
    </row>
    <row r="5898" spans="1:12">
      <c r="A5898" t="str" cm="1">
        <f t="array" ref="A5898">IFERROR(INDEX(OpenMeteoAPI[City],ROWS($A$2:A5898))&amp;", "&amp;INDEX(OpenMeteoAPI[CountryCode],ROWS($A$2:A5898)),"")</f>
        <v/>
      </c>
      <c r="B5898" t="str" cm="1">
        <f t="array" ref="B5898">IF($A5898="","",INDEX(OpenMeteoAPI[LocationID],ROWS($B$2:B5898)))</f>
        <v/>
      </c>
      <c r="C5898" s="5" t="str" cm="1">
        <f t="array" ref="C5898">IF($A5898="","",INDEX(OpenMeteoAPI[ForecastDateTime],ROWS($C$2:C5898)))</f>
        <v/>
      </c>
      <c r="D5898" t="str">
        <f t="shared" si="92"/>
        <v/>
      </c>
      <c r="E5898" t="str" cm="1">
        <f t="array" ref="E5898">IF($K5898="","",_xlfn.IFS($K5898=0,_xlfn.UNICHAR(9728),$K5898&lt;=3,_xlfn.UNICHAR(9729),OR($K5898=45,$K5898=48),"~",AND($K5898&gt;=51,$K5898&lt;=67),_xlfn.UNICHAR(9748),AND($K5898&gt;=71,$K5898&lt;=77),_xlfn.UNICHAR(10052),AND($K5898&gt;=80,$K5898&lt;=82),_xlfn.UNICHAR(9748),AND($K5898&gt;=95,$K5898&lt;=99),_xlfn.UNICHAR(9889),TRUE,_xlfn.UNICHAR(9729)))</f>
        <v/>
      </c>
      <c r="F5898" t="str" cm="1">
        <f t="array" ref="F5898">IF($K5898="","",_xlfn.IFS($K5898=0,"Clear",$K5898&lt;=3,"Partly Cloudy",OR($K5898=45,$K5898=48),"Fog",AND($K5898&gt;=51,$K5898&lt;=67),"Drizzle",AND($K5898&gt;=71,$K5898&lt;=77),"Snow",AND($K5898&gt;=80,$K5898&lt;=82),"Rain Showers",AND($K5898&gt;=95,$K5898&lt;=99),"Thunderstorm",TRUE,"Cloudy"))</f>
        <v/>
      </c>
      <c r="G5898" s="3" t="str" cm="1">
        <f t="array" ref="G5898">IF($A5898="","",INDEX(OpenMeteoAPI[TemperatureC],ROWS($G$2:G5898)))</f>
        <v/>
      </c>
      <c r="H5898" s="4" t="str" cm="1">
        <f t="array" ref="H5898">IF($A5898="","",INDEX(OpenMeteoAPI[RelativeHumidityPct],ROWS($H$2:H5898))/100)</f>
        <v/>
      </c>
      <c r="I5898" s="4" t="str" cm="1">
        <f t="array" ref="I5898">IF($A5898="","",INDEX(OpenMeteoAPI[PrecipitationProbabilityPct],ROWS($I$2:I5898))/100)</f>
        <v/>
      </c>
      <c r="J5898" s="3" t="str" cm="1">
        <f t="array" ref="J5898">IF($A5898="","",INDEX(OpenMeteoAPI[PrecipitationMM],ROWS($J$2:J5898)))</f>
        <v/>
      </c>
      <c r="K5898" t="str" cm="1">
        <f t="array" ref="K5898">IF($A5898="","",INDEX(OpenMeteoAPI[WeatherCode],ROWS($K$2:K5898)))</f>
        <v/>
      </c>
      <c r="L5898" s="3" t="str" cm="1">
        <f t="array" ref="L5898">IF($A5898="","",INDEX(OpenMeteoAPI[WindSpeedKMH],ROWS($L$2:L5898)))</f>
        <v/>
      </c>
    </row>
    <row r="5899" spans="1:12">
      <c r="A5899" t="str" cm="1">
        <f t="array" ref="A5899">IFERROR(INDEX(OpenMeteoAPI[City],ROWS($A$2:A5899))&amp;", "&amp;INDEX(OpenMeteoAPI[CountryCode],ROWS($A$2:A5899)),"")</f>
        <v/>
      </c>
      <c r="B5899" t="str" cm="1">
        <f t="array" ref="B5899">IF($A5899="","",INDEX(OpenMeteoAPI[LocationID],ROWS($B$2:B5899)))</f>
        <v/>
      </c>
      <c r="C5899" s="5" t="str" cm="1">
        <f t="array" ref="C5899">IF($A5899="","",INDEX(OpenMeteoAPI[ForecastDateTime],ROWS($C$2:C5899)))</f>
        <v/>
      </c>
      <c r="D5899" t="str">
        <f t="shared" si="92"/>
        <v/>
      </c>
      <c r="E5899" t="str" cm="1">
        <f t="array" ref="E5899">IF($K5899="","",_xlfn.IFS($K5899=0,_xlfn.UNICHAR(9728),$K5899&lt;=3,_xlfn.UNICHAR(9729),OR($K5899=45,$K5899=48),"~",AND($K5899&gt;=51,$K5899&lt;=67),_xlfn.UNICHAR(9748),AND($K5899&gt;=71,$K5899&lt;=77),_xlfn.UNICHAR(10052),AND($K5899&gt;=80,$K5899&lt;=82),_xlfn.UNICHAR(9748),AND($K5899&gt;=95,$K5899&lt;=99),_xlfn.UNICHAR(9889),TRUE,_xlfn.UNICHAR(9729)))</f>
        <v/>
      </c>
      <c r="F5899" t="str" cm="1">
        <f t="array" ref="F5899">IF($K5899="","",_xlfn.IFS($K5899=0,"Clear",$K5899&lt;=3,"Partly Cloudy",OR($K5899=45,$K5899=48),"Fog",AND($K5899&gt;=51,$K5899&lt;=67),"Drizzle",AND($K5899&gt;=71,$K5899&lt;=77),"Snow",AND($K5899&gt;=80,$K5899&lt;=82),"Rain Showers",AND($K5899&gt;=95,$K5899&lt;=99),"Thunderstorm",TRUE,"Cloudy"))</f>
        <v/>
      </c>
      <c r="G5899" s="3" t="str" cm="1">
        <f t="array" ref="G5899">IF($A5899="","",INDEX(OpenMeteoAPI[TemperatureC],ROWS($G$2:G5899)))</f>
        <v/>
      </c>
      <c r="H5899" s="4" t="str" cm="1">
        <f t="array" ref="H5899">IF($A5899="","",INDEX(OpenMeteoAPI[RelativeHumidityPct],ROWS($H$2:H5899))/100)</f>
        <v/>
      </c>
      <c r="I5899" s="4" t="str" cm="1">
        <f t="array" ref="I5899">IF($A5899="","",INDEX(OpenMeteoAPI[PrecipitationProbabilityPct],ROWS($I$2:I5899))/100)</f>
        <v/>
      </c>
      <c r="J5899" s="3" t="str" cm="1">
        <f t="array" ref="J5899">IF($A5899="","",INDEX(OpenMeteoAPI[PrecipitationMM],ROWS($J$2:J5899)))</f>
        <v/>
      </c>
      <c r="K5899" t="str" cm="1">
        <f t="array" ref="K5899">IF($A5899="","",INDEX(OpenMeteoAPI[WeatherCode],ROWS($K$2:K5899)))</f>
        <v/>
      </c>
      <c r="L5899" s="3" t="str" cm="1">
        <f t="array" ref="L5899">IF($A5899="","",INDEX(OpenMeteoAPI[WindSpeedKMH],ROWS($L$2:L5899)))</f>
        <v/>
      </c>
    </row>
    <row r="5900" spans="1:12">
      <c r="A5900" t="str" cm="1">
        <f t="array" ref="A5900">IFERROR(INDEX(OpenMeteoAPI[City],ROWS($A$2:A5900))&amp;", "&amp;INDEX(OpenMeteoAPI[CountryCode],ROWS($A$2:A5900)),"")</f>
        <v/>
      </c>
      <c r="B5900" t="str" cm="1">
        <f t="array" ref="B5900">IF($A5900="","",INDEX(OpenMeteoAPI[LocationID],ROWS($B$2:B5900)))</f>
        <v/>
      </c>
      <c r="C5900" s="5" t="str" cm="1">
        <f t="array" ref="C5900">IF($A5900="","",INDEX(OpenMeteoAPI[ForecastDateTime],ROWS($C$2:C5900)))</f>
        <v/>
      </c>
      <c r="D5900" t="str">
        <f t="shared" si="92"/>
        <v/>
      </c>
      <c r="E5900" t="str" cm="1">
        <f t="array" ref="E5900">IF($K5900="","",_xlfn.IFS($K5900=0,_xlfn.UNICHAR(9728),$K5900&lt;=3,_xlfn.UNICHAR(9729),OR($K5900=45,$K5900=48),"~",AND($K5900&gt;=51,$K5900&lt;=67),_xlfn.UNICHAR(9748),AND($K5900&gt;=71,$K5900&lt;=77),_xlfn.UNICHAR(10052),AND($K5900&gt;=80,$K5900&lt;=82),_xlfn.UNICHAR(9748),AND($K5900&gt;=95,$K5900&lt;=99),_xlfn.UNICHAR(9889),TRUE,_xlfn.UNICHAR(9729)))</f>
        <v/>
      </c>
      <c r="F5900" t="str" cm="1">
        <f t="array" ref="F5900">IF($K5900="","",_xlfn.IFS($K5900=0,"Clear",$K5900&lt;=3,"Partly Cloudy",OR($K5900=45,$K5900=48),"Fog",AND($K5900&gt;=51,$K5900&lt;=67),"Drizzle",AND($K5900&gt;=71,$K5900&lt;=77),"Snow",AND($K5900&gt;=80,$K5900&lt;=82),"Rain Showers",AND($K5900&gt;=95,$K5900&lt;=99),"Thunderstorm",TRUE,"Cloudy"))</f>
        <v/>
      </c>
      <c r="G5900" s="3" t="str" cm="1">
        <f t="array" ref="G5900">IF($A5900="","",INDEX(OpenMeteoAPI[TemperatureC],ROWS($G$2:G5900)))</f>
        <v/>
      </c>
      <c r="H5900" s="4" t="str" cm="1">
        <f t="array" ref="H5900">IF($A5900="","",INDEX(OpenMeteoAPI[RelativeHumidityPct],ROWS($H$2:H5900))/100)</f>
        <v/>
      </c>
      <c r="I5900" s="4" t="str" cm="1">
        <f t="array" ref="I5900">IF($A5900="","",INDEX(OpenMeteoAPI[PrecipitationProbabilityPct],ROWS($I$2:I5900))/100)</f>
        <v/>
      </c>
      <c r="J5900" s="3" t="str" cm="1">
        <f t="array" ref="J5900">IF($A5900="","",INDEX(OpenMeteoAPI[PrecipitationMM],ROWS($J$2:J5900)))</f>
        <v/>
      </c>
      <c r="K5900" t="str" cm="1">
        <f t="array" ref="K5900">IF($A5900="","",INDEX(OpenMeteoAPI[WeatherCode],ROWS($K$2:K5900)))</f>
        <v/>
      </c>
      <c r="L5900" s="3" t="str" cm="1">
        <f t="array" ref="L5900">IF($A5900="","",INDEX(OpenMeteoAPI[WindSpeedKMH],ROWS($L$2:L5900)))</f>
        <v/>
      </c>
    </row>
    <row r="5901" spans="1:12">
      <c r="A5901" t="str" cm="1">
        <f t="array" ref="A5901">IFERROR(INDEX(OpenMeteoAPI[City],ROWS($A$2:A5901))&amp;", "&amp;INDEX(OpenMeteoAPI[CountryCode],ROWS($A$2:A5901)),"")</f>
        <v/>
      </c>
      <c r="B5901" t="str" cm="1">
        <f t="array" ref="B5901">IF($A5901="","",INDEX(OpenMeteoAPI[LocationID],ROWS($B$2:B5901)))</f>
        <v/>
      </c>
      <c r="C5901" s="5" t="str" cm="1">
        <f t="array" ref="C5901">IF($A5901="","",INDEX(OpenMeteoAPI[ForecastDateTime],ROWS($C$2:C5901)))</f>
        <v/>
      </c>
      <c r="D5901" t="str">
        <f t="shared" si="92"/>
        <v/>
      </c>
      <c r="E5901" t="str" cm="1">
        <f t="array" ref="E5901">IF($K5901="","",_xlfn.IFS($K5901=0,_xlfn.UNICHAR(9728),$K5901&lt;=3,_xlfn.UNICHAR(9729),OR($K5901=45,$K5901=48),"~",AND($K5901&gt;=51,$K5901&lt;=67),_xlfn.UNICHAR(9748),AND($K5901&gt;=71,$K5901&lt;=77),_xlfn.UNICHAR(10052),AND($K5901&gt;=80,$K5901&lt;=82),_xlfn.UNICHAR(9748),AND($K5901&gt;=95,$K5901&lt;=99),_xlfn.UNICHAR(9889),TRUE,_xlfn.UNICHAR(9729)))</f>
        <v/>
      </c>
      <c r="F5901" t="str" cm="1">
        <f t="array" ref="F5901">IF($K5901="","",_xlfn.IFS($K5901=0,"Clear",$K5901&lt;=3,"Partly Cloudy",OR($K5901=45,$K5901=48),"Fog",AND($K5901&gt;=51,$K5901&lt;=67),"Drizzle",AND($K5901&gt;=71,$K5901&lt;=77),"Snow",AND($K5901&gt;=80,$K5901&lt;=82),"Rain Showers",AND($K5901&gt;=95,$K5901&lt;=99),"Thunderstorm",TRUE,"Cloudy"))</f>
        <v/>
      </c>
      <c r="G5901" s="3" t="str" cm="1">
        <f t="array" ref="G5901">IF($A5901="","",INDEX(OpenMeteoAPI[TemperatureC],ROWS($G$2:G5901)))</f>
        <v/>
      </c>
      <c r="H5901" s="4" t="str" cm="1">
        <f t="array" ref="H5901">IF($A5901="","",INDEX(OpenMeteoAPI[RelativeHumidityPct],ROWS($H$2:H5901))/100)</f>
        <v/>
      </c>
      <c r="I5901" s="4" t="str" cm="1">
        <f t="array" ref="I5901">IF($A5901="","",INDEX(OpenMeteoAPI[PrecipitationProbabilityPct],ROWS($I$2:I5901))/100)</f>
        <v/>
      </c>
      <c r="J5901" s="3" t="str" cm="1">
        <f t="array" ref="J5901">IF($A5901="","",INDEX(OpenMeteoAPI[PrecipitationMM],ROWS($J$2:J5901)))</f>
        <v/>
      </c>
      <c r="K5901" t="str" cm="1">
        <f t="array" ref="K5901">IF($A5901="","",INDEX(OpenMeteoAPI[WeatherCode],ROWS($K$2:K5901)))</f>
        <v/>
      </c>
      <c r="L5901" s="3" t="str" cm="1">
        <f t="array" ref="L5901">IF($A5901="","",INDEX(OpenMeteoAPI[WindSpeedKMH],ROWS($L$2:L5901)))</f>
        <v/>
      </c>
    </row>
    <row r="5902" spans="1:12">
      <c r="A5902" t="str" cm="1">
        <f t="array" ref="A5902">IFERROR(INDEX(OpenMeteoAPI[City],ROWS($A$2:A5902))&amp;", "&amp;INDEX(OpenMeteoAPI[CountryCode],ROWS($A$2:A5902)),"")</f>
        <v/>
      </c>
      <c r="B5902" t="str" cm="1">
        <f t="array" ref="B5902">IF($A5902="","",INDEX(OpenMeteoAPI[LocationID],ROWS($B$2:B5902)))</f>
        <v/>
      </c>
      <c r="C5902" s="5" t="str" cm="1">
        <f t="array" ref="C5902">IF($A5902="","",INDEX(OpenMeteoAPI[ForecastDateTime],ROWS($C$2:C5902)))</f>
        <v/>
      </c>
      <c r="D5902" t="str">
        <f t="shared" si="92"/>
        <v/>
      </c>
      <c r="E5902" t="str" cm="1">
        <f t="array" ref="E5902">IF($K5902="","",_xlfn.IFS($K5902=0,_xlfn.UNICHAR(9728),$K5902&lt;=3,_xlfn.UNICHAR(9729),OR($K5902=45,$K5902=48),"~",AND($K5902&gt;=51,$K5902&lt;=67),_xlfn.UNICHAR(9748),AND($K5902&gt;=71,$K5902&lt;=77),_xlfn.UNICHAR(10052),AND($K5902&gt;=80,$K5902&lt;=82),_xlfn.UNICHAR(9748),AND($K5902&gt;=95,$K5902&lt;=99),_xlfn.UNICHAR(9889),TRUE,_xlfn.UNICHAR(9729)))</f>
        <v/>
      </c>
      <c r="F5902" t="str" cm="1">
        <f t="array" ref="F5902">IF($K5902="","",_xlfn.IFS($K5902=0,"Clear",$K5902&lt;=3,"Partly Cloudy",OR($K5902=45,$K5902=48),"Fog",AND($K5902&gt;=51,$K5902&lt;=67),"Drizzle",AND($K5902&gt;=71,$K5902&lt;=77),"Snow",AND($K5902&gt;=80,$K5902&lt;=82),"Rain Showers",AND($K5902&gt;=95,$K5902&lt;=99),"Thunderstorm",TRUE,"Cloudy"))</f>
        <v/>
      </c>
      <c r="G5902" s="3" t="str" cm="1">
        <f t="array" ref="G5902">IF($A5902="","",INDEX(OpenMeteoAPI[TemperatureC],ROWS($G$2:G5902)))</f>
        <v/>
      </c>
      <c r="H5902" s="4" t="str" cm="1">
        <f t="array" ref="H5902">IF($A5902="","",INDEX(OpenMeteoAPI[RelativeHumidityPct],ROWS($H$2:H5902))/100)</f>
        <v/>
      </c>
      <c r="I5902" s="4" t="str" cm="1">
        <f t="array" ref="I5902">IF($A5902="","",INDEX(OpenMeteoAPI[PrecipitationProbabilityPct],ROWS($I$2:I5902))/100)</f>
        <v/>
      </c>
      <c r="J5902" s="3" t="str" cm="1">
        <f t="array" ref="J5902">IF($A5902="","",INDEX(OpenMeteoAPI[PrecipitationMM],ROWS($J$2:J5902)))</f>
        <v/>
      </c>
      <c r="K5902" t="str" cm="1">
        <f t="array" ref="K5902">IF($A5902="","",INDEX(OpenMeteoAPI[WeatherCode],ROWS($K$2:K5902)))</f>
        <v/>
      </c>
      <c r="L5902" s="3" t="str" cm="1">
        <f t="array" ref="L5902">IF($A5902="","",INDEX(OpenMeteoAPI[WindSpeedKMH],ROWS($L$2:L5902)))</f>
        <v/>
      </c>
    </row>
    <row r="5903" spans="1:12">
      <c r="A5903" t="str" cm="1">
        <f t="array" ref="A5903">IFERROR(INDEX(OpenMeteoAPI[City],ROWS($A$2:A5903))&amp;", "&amp;INDEX(OpenMeteoAPI[CountryCode],ROWS($A$2:A5903)),"")</f>
        <v/>
      </c>
      <c r="B5903" t="str" cm="1">
        <f t="array" ref="B5903">IF($A5903="","",INDEX(OpenMeteoAPI[LocationID],ROWS($B$2:B5903)))</f>
        <v/>
      </c>
      <c r="C5903" s="5" t="str" cm="1">
        <f t="array" ref="C5903">IF($A5903="","",INDEX(OpenMeteoAPI[ForecastDateTime],ROWS($C$2:C5903)))</f>
        <v/>
      </c>
      <c r="D5903" t="str">
        <f t="shared" si="92"/>
        <v/>
      </c>
      <c r="E5903" t="str" cm="1">
        <f t="array" ref="E5903">IF($K5903="","",_xlfn.IFS($K5903=0,_xlfn.UNICHAR(9728),$K5903&lt;=3,_xlfn.UNICHAR(9729),OR($K5903=45,$K5903=48),"~",AND($K5903&gt;=51,$K5903&lt;=67),_xlfn.UNICHAR(9748),AND($K5903&gt;=71,$K5903&lt;=77),_xlfn.UNICHAR(10052),AND($K5903&gt;=80,$K5903&lt;=82),_xlfn.UNICHAR(9748),AND($K5903&gt;=95,$K5903&lt;=99),_xlfn.UNICHAR(9889),TRUE,_xlfn.UNICHAR(9729)))</f>
        <v/>
      </c>
      <c r="F5903" t="str" cm="1">
        <f t="array" ref="F5903">IF($K5903="","",_xlfn.IFS($K5903=0,"Clear",$K5903&lt;=3,"Partly Cloudy",OR($K5903=45,$K5903=48),"Fog",AND($K5903&gt;=51,$K5903&lt;=67),"Drizzle",AND($K5903&gt;=71,$K5903&lt;=77),"Snow",AND($K5903&gt;=80,$K5903&lt;=82),"Rain Showers",AND($K5903&gt;=95,$K5903&lt;=99),"Thunderstorm",TRUE,"Cloudy"))</f>
        <v/>
      </c>
      <c r="G5903" s="3" t="str" cm="1">
        <f t="array" ref="G5903">IF($A5903="","",INDEX(OpenMeteoAPI[TemperatureC],ROWS($G$2:G5903)))</f>
        <v/>
      </c>
      <c r="H5903" s="4" t="str" cm="1">
        <f t="array" ref="H5903">IF($A5903="","",INDEX(OpenMeteoAPI[RelativeHumidityPct],ROWS($H$2:H5903))/100)</f>
        <v/>
      </c>
      <c r="I5903" s="4" t="str" cm="1">
        <f t="array" ref="I5903">IF($A5903="","",INDEX(OpenMeteoAPI[PrecipitationProbabilityPct],ROWS($I$2:I5903))/100)</f>
        <v/>
      </c>
      <c r="J5903" s="3" t="str" cm="1">
        <f t="array" ref="J5903">IF($A5903="","",INDEX(OpenMeteoAPI[PrecipitationMM],ROWS($J$2:J5903)))</f>
        <v/>
      </c>
      <c r="K5903" t="str" cm="1">
        <f t="array" ref="K5903">IF($A5903="","",INDEX(OpenMeteoAPI[WeatherCode],ROWS($K$2:K5903)))</f>
        <v/>
      </c>
      <c r="L5903" s="3" t="str" cm="1">
        <f t="array" ref="L5903">IF($A5903="","",INDEX(OpenMeteoAPI[WindSpeedKMH],ROWS($L$2:L5903)))</f>
        <v/>
      </c>
    </row>
    <row r="5904" spans="1:12">
      <c r="A5904" t="str" cm="1">
        <f t="array" ref="A5904">IFERROR(INDEX(OpenMeteoAPI[City],ROWS($A$2:A5904))&amp;", "&amp;INDEX(OpenMeteoAPI[CountryCode],ROWS($A$2:A5904)),"")</f>
        <v/>
      </c>
      <c r="B5904" t="str" cm="1">
        <f t="array" ref="B5904">IF($A5904="","",INDEX(OpenMeteoAPI[LocationID],ROWS($B$2:B5904)))</f>
        <v/>
      </c>
      <c r="C5904" s="5" t="str" cm="1">
        <f t="array" ref="C5904">IF($A5904="","",INDEX(OpenMeteoAPI[ForecastDateTime],ROWS($C$2:C5904)))</f>
        <v/>
      </c>
      <c r="D5904" t="str">
        <f t="shared" si="92"/>
        <v/>
      </c>
      <c r="E5904" t="str" cm="1">
        <f t="array" ref="E5904">IF($K5904="","",_xlfn.IFS($K5904=0,_xlfn.UNICHAR(9728),$K5904&lt;=3,_xlfn.UNICHAR(9729),OR($K5904=45,$K5904=48),"~",AND($K5904&gt;=51,$K5904&lt;=67),_xlfn.UNICHAR(9748),AND($K5904&gt;=71,$K5904&lt;=77),_xlfn.UNICHAR(10052),AND($K5904&gt;=80,$K5904&lt;=82),_xlfn.UNICHAR(9748),AND($K5904&gt;=95,$K5904&lt;=99),_xlfn.UNICHAR(9889),TRUE,_xlfn.UNICHAR(9729)))</f>
        <v/>
      </c>
      <c r="F5904" t="str" cm="1">
        <f t="array" ref="F5904">IF($K5904="","",_xlfn.IFS($K5904=0,"Clear",$K5904&lt;=3,"Partly Cloudy",OR($K5904=45,$K5904=48),"Fog",AND($K5904&gt;=51,$K5904&lt;=67),"Drizzle",AND($K5904&gt;=71,$K5904&lt;=77),"Snow",AND($K5904&gt;=80,$K5904&lt;=82),"Rain Showers",AND($K5904&gt;=95,$K5904&lt;=99),"Thunderstorm",TRUE,"Cloudy"))</f>
        <v/>
      </c>
      <c r="G5904" s="3" t="str" cm="1">
        <f t="array" ref="G5904">IF($A5904="","",INDEX(OpenMeteoAPI[TemperatureC],ROWS($G$2:G5904)))</f>
        <v/>
      </c>
      <c r="H5904" s="4" t="str" cm="1">
        <f t="array" ref="H5904">IF($A5904="","",INDEX(OpenMeteoAPI[RelativeHumidityPct],ROWS($H$2:H5904))/100)</f>
        <v/>
      </c>
      <c r="I5904" s="4" t="str" cm="1">
        <f t="array" ref="I5904">IF($A5904="","",INDEX(OpenMeteoAPI[PrecipitationProbabilityPct],ROWS($I$2:I5904))/100)</f>
        <v/>
      </c>
      <c r="J5904" s="3" t="str" cm="1">
        <f t="array" ref="J5904">IF($A5904="","",INDEX(OpenMeteoAPI[PrecipitationMM],ROWS($J$2:J5904)))</f>
        <v/>
      </c>
      <c r="K5904" t="str" cm="1">
        <f t="array" ref="K5904">IF($A5904="","",INDEX(OpenMeteoAPI[WeatherCode],ROWS($K$2:K5904)))</f>
        <v/>
      </c>
      <c r="L5904" s="3" t="str" cm="1">
        <f t="array" ref="L5904">IF($A5904="","",INDEX(OpenMeteoAPI[WindSpeedKMH],ROWS($L$2:L5904)))</f>
        <v/>
      </c>
    </row>
    <row r="5905" spans="1:12">
      <c r="A5905" t="str" cm="1">
        <f t="array" ref="A5905">IFERROR(INDEX(OpenMeteoAPI[City],ROWS($A$2:A5905))&amp;", "&amp;INDEX(OpenMeteoAPI[CountryCode],ROWS($A$2:A5905)),"")</f>
        <v/>
      </c>
      <c r="B5905" t="str" cm="1">
        <f t="array" ref="B5905">IF($A5905="","",INDEX(OpenMeteoAPI[LocationID],ROWS($B$2:B5905)))</f>
        <v/>
      </c>
      <c r="C5905" s="5" t="str" cm="1">
        <f t="array" ref="C5905">IF($A5905="","",INDEX(OpenMeteoAPI[ForecastDateTime],ROWS($C$2:C5905)))</f>
        <v/>
      </c>
      <c r="D5905" t="str">
        <f t="shared" si="92"/>
        <v/>
      </c>
      <c r="E5905" t="str" cm="1">
        <f t="array" ref="E5905">IF($K5905="","",_xlfn.IFS($K5905=0,_xlfn.UNICHAR(9728),$K5905&lt;=3,_xlfn.UNICHAR(9729),OR($K5905=45,$K5905=48),"~",AND($K5905&gt;=51,$K5905&lt;=67),_xlfn.UNICHAR(9748),AND($K5905&gt;=71,$K5905&lt;=77),_xlfn.UNICHAR(10052),AND($K5905&gt;=80,$K5905&lt;=82),_xlfn.UNICHAR(9748),AND($K5905&gt;=95,$K5905&lt;=99),_xlfn.UNICHAR(9889),TRUE,_xlfn.UNICHAR(9729)))</f>
        <v/>
      </c>
      <c r="F5905" t="str" cm="1">
        <f t="array" ref="F5905">IF($K5905="","",_xlfn.IFS($K5905=0,"Clear",$K5905&lt;=3,"Partly Cloudy",OR($K5905=45,$K5905=48),"Fog",AND($K5905&gt;=51,$K5905&lt;=67),"Drizzle",AND($K5905&gt;=71,$K5905&lt;=77),"Snow",AND($K5905&gt;=80,$K5905&lt;=82),"Rain Showers",AND($K5905&gt;=95,$K5905&lt;=99),"Thunderstorm",TRUE,"Cloudy"))</f>
        <v/>
      </c>
      <c r="G5905" s="3" t="str" cm="1">
        <f t="array" ref="G5905">IF($A5905="","",INDEX(OpenMeteoAPI[TemperatureC],ROWS($G$2:G5905)))</f>
        <v/>
      </c>
      <c r="H5905" s="4" t="str" cm="1">
        <f t="array" ref="H5905">IF($A5905="","",INDEX(OpenMeteoAPI[RelativeHumidityPct],ROWS($H$2:H5905))/100)</f>
        <v/>
      </c>
      <c r="I5905" s="4" t="str" cm="1">
        <f t="array" ref="I5905">IF($A5905="","",INDEX(OpenMeteoAPI[PrecipitationProbabilityPct],ROWS($I$2:I5905))/100)</f>
        <v/>
      </c>
      <c r="J5905" s="3" t="str" cm="1">
        <f t="array" ref="J5905">IF($A5905="","",INDEX(OpenMeteoAPI[PrecipitationMM],ROWS($J$2:J5905)))</f>
        <v/>
      </c>
      <c r="K5905" t="str" cm="1">
        <f t="array" ref="K5905">IF($A5905="","",INDEX(OpenMeteoAPI[WeatherCode],ROWS($K$2:K5905)))</f>
        <v/>
      </c>
      <c r="L5905" s="3" t="str" cm="1">
        <f t="array" ref="L5905">IF($A5905="","",INDEX(OpenMeteoAPI[WindSpeedKMH],ROWS($L$2:L5905)))</f>
        <v/>
      </c>
    </row>
    <row r="5906" spans="1:12">
      <c r="A5906" t="str" cm="1">
        <f t="array" ref="A5906">IFERROR(INDEX(OpenMeteoAPI[City],ROWS($A$2:A5906))&amp;", "&amp;INDEX(OpenMeteoAPI[CountryCode],ROWS($A$2:A5906)),"")</f>
        <v/>
      </c>
      <c r="B5906" t="str" cm="1">
        <f t="array" ref="B5906">IF($A5906="","",INDEX(OpenMeteoAPI[LocationID],ROWS($B$2:B5906)))</f>
        <v/>
      </c>
      <c r="C5906" s="5" t="str" cm="1">
        <f t="array" ref="C5906">IF($A5906="","",INDEX(OpenMeteoAPI[ForecastDateTime],ROWS($C$2:C5906)))</f>
        <v/>
      </c>
      <c r="D5906" t="str">
        <f t="shared" si="92"/>
        <v/>
      </c>
      <c r="E5906" t="str" cm="1">
        <f t="array" ref="E5906">IF($K5906="","",_xlfn.IFS($K5906=0,_xlfn.UNICHAR(9728),$K5906&lt;=3,_xlfn.UNICHAR(9729),OR($K5906=45,$K5906=48),"~",AND($K5906&gt;=51,$K5906&lt;=67),_xlfn.UNICHAR(9748),AND($K5906&gt;=71,$K5906&lt;=77),_xlfn.UNICHAR(10052),AND($K5906&gt;=80,$K5906&lt;=82),_xlfn.UNICHAR(9748),AND($K5906&gt;=95,$K5906&lt;=99),_xlfn.UNICHAR(9889),TRUE,_xlfn.UNICHAR(9729)))</f>
        <v/>
      </c>
      <c r="F5906" t="str" cm="1">
        <f t="array" ref="F5906">IF($K5906="","",_xlfn.IFS($K5906=0,"Clear",$K5906&lt;=3,"Partly Cloudy",OR($K5906=45,$K5906=48),"Fog",AND($K5906&gt;=51,$K5906&lt;=67),"Drizzle",AND($K5906&gt;=71,$K5906&lt;=77),"Snow",AND($K5906&gt;=80,$K5906&lt;=82),"Rain Showers",AND($K5906&gt;=95,$K5906&lt;=99),"Thunderstorm",TRUE,"Cloudy"))</f>
        <v/>
      </c>
      <c r="G5906" s="3" t="str" cm="1">
        <f t="array" ref="G5906">IF($A5906="","",INDEX(OpenMeteoAPI[TemperatureC],ROWS($G$2:G5906)))</f>
        <v/>
      </c>
      <c r="H5906" s="4" t="str" cm="1">
        <f t="array" ref="H5906">IF($A5906="","",INDEX(OpenMeteoAPI[RelativeHumidityPct],ROWS($H$2:H5906))/100)</f>
        <v/>
      </c>
      <c r="I5906" s="4" t="str" cm="1">
        <f t="array" ref="I5906">IF($A5906="","",INDEX(OpenMeteoAPI[PrecipitationProbabilityPct],ROWS($I$2:I5906))/100)</f>
        <v/>
      </c>
      <c r="J5906" s="3" t="str" cm="1">
        <f t="array" ref="J5906">IF($A5906="","",INDEX(OpenMeteoAPI[PrecipitationMM],ROWS($J$2:J5906)))</f>
        <v/>
      </c>
      <c r="K5906" t="str" cm="1">
        <f t="array" ref="K5906">IF($A5906="","",INDEX(OpenMeteoAPI[WeatherCode],ROWS($K$2:K5906)))</f>
        <v/>
      </c>
      <c r="L5906" s="3" t="str" cm="1">
        <f t="array" ref="L5906">IF($A5906="","",INDEX(OpenMeteoAPI[WindSpeedKMH],ROWS($L$2:L5906)))</f>
        <v/>
      </c>
    </row>
    <row r="5907" spans="1:12">
      <c r="A5907" t="str" cm="1">
        <f t="array" ref="A5907">IFERROR(INDEX(OpenMeteoAPI[City],ROWS($A$2:A5907))&amp;", "&amp;INDEX(OpenMeteoAPI[CountryCode],ROWS($A$2:A5907)),"")</f>
        <v/>
      </c>
      <c r="B5907" t="str" cm="1">
        <f t="array" ref="B5907">IF($A5907="","",INDEX(OpenMeteoAPI[LocationID],ROWS($B$2:B5907)))</f>
        <v/>
      </c>
      <c r="C5907" s="5" t="str" cm="1">
        <f t="array" ref="C5907">IF($A5907="","",INDEX(OpenMeteoAPI[ForecastDateTime],ROWS($C$2:C5907)))</f>
        <v/>
      </c>
      <c r="D5907" t="str">
        <f t="shared" si="92"/>
        <v/>
      </c>
      <c r="E5907" t="str" cm="1">
        <f t="array" ref="E5907">IF($K5907="","",_xlfn.IFS($K5907=0,_xlfn.UNICHAR(9728),$K5907&lt;=3,_xlfn.UNICHAR(9729),OR($K5907=45,$K5907=48),"~",AND($K5907&gt;=51,$K5907&lt;=67),_xlfn.UNICHAR(9748),AND($K5907&gt;=71,$K5907&lt;=77),_xlfn.UNICHAR(10052),AND($K5907&gt;=80,$K5907&lt;=82),_xlfn.UNICHAR(9748),AND($K5907&gt;=95,$K5907&lt;=99),_xlfn.UNICHAR(9889),TRUE,_xlfn.UNICHAR(9729)))</f>
        <v/>
      </c>
      <c r="F5907" t="str" cm="1">
        <f t="array" ref="F5907">IF($K5907="","",_xlfn.IFS($K5907=0,"Clear",$K5907&lt;=3,"Partly Cloudy",OR($K5907=45,$K5907=48),"Fog",AND($K5907&gt;=51,$K5907&lt;=67),"Drizzle",AND($K5907&gt;=71,$K5907&lt;=77),"Snow",AND($K5907&gt;=80,$K5907&lt;=82),"Rain Showers",AND($K5907&gt;=95,$K5907&lt;=99),"Thunderstorm",TRUE,"Cloudy"))</f>
        <v/>
      </c>
      <c r="G5907" s="3" t="str" cm="1">
        <f t="array" ref="G5907">IF($A5907="","",INDEX(OpenMeteoAPI[TemperatureC],ROWS($G$2:G5907)))</f>
        <v/>
      </c>
      <c r="H5907" s="4" t="str" cm="1">
        <f t="array" ref="H5907">IF($A5907="","",INDEX(OpenMeteoAPI[RelativeHumidityPct],ROWS($H$2:H5907))/100)</f>
        <v/>
      </c>
      <c r="I5907" s="4" t="str" cm="1">
        <f t="array" ref="I5907">IF($A5907="","",INDEX(OpenMeteoAPI[PrecipitationProbabilityPct],ROWS($I$2:I5907))/100)</f>
        <v/>
      </c>
      <c r="J5907" s="3" t="str" cm="1">
        <f t="array" ref="J5907">IF($A5907="","",INDEX(OpenMeteoAPI[PrecipitationMM],ROWS($J$2:J5907)))</f>
        <v/>
      </c>
      <c r="K5907" t="str" cm="1">
        <f t="array" ref="K5907">IF($A5907="","",INDEX(OpenMeteoAPI[WeatherCode],ROWS($K$2:K5907)))</f>
        <v/>
      </c>
      <c r="L5907" s="3" t="str" cm="1">
        <f t="array" ref="L5907">IF($A5907="","",INDEX(OpenMeteoAPI[WindSpeedKMH],ROWS($L$2:L5907)))</f>
        <v/>
      </c>
    </row>
    <row r="5908" spans="1:12">
      <c r="A5908" t="str" cm="1">
        <f t="array" ref="A5908">IFERROR(INDEX(OpenMeteoAPI[City],ROWS($A$2:A5908))&amp;", "&amp;INDEX(OpenMeteoAPI[CountryCode],ROWS($A$2:A5908)),"")</f>
        <v/>
      </c>
      <c r="B5908" t="str" cm="1">
        <f t="array" ref="B5908">IF($A5908="","",INDEX(OpenMeteoAPI[LocationID],ROWS($B$2:B5908)))</f>
        <v/>
      </c>
      <c r="C5908" s="5" t="str" cm="1">
        <f t="array" ref="C5908">IF($A5908="","",INDEX(OpenMeteoAPI[ForecastDateTime],ROWS($C$2:C5908)))</f>
        <v/>
      </c>
      <c r="D5908" t="str">
        <f t="shared" si="92"/>
        <v/>
      </c>
      <c r="E5908" t="str" cm="1">
        <f t="array" ref="E5908">IF($K5908="","",_xlfn.IFS($K5908=0,_xlfn.UNICHAR(9728),$K5908&lt;=3,_xlfn.UNICHAR(9729),OR($K5908=45,$K5908=48),"~",AND($K5908&gt;=51,$K5908&lt;=67),_xlfn.UNICHAR(9748),AND($K5908&gt;=71,$K5908&lt;=77),_xlfn.UNICHAR(10052),AND($K5908&gt;=80,$K5908&lt;=82),_xlfn.UNICHAR(9748),AND($K5908&gt;=95,$K5908&lt;=99),_xlfn.UNICHAR(9889),TRUE,_xlfn.UNICHAR(9729)))</f>
        <v/>
      </c>
      <c r="F5908" t="str" cm="1">
        <f t="array" ref="F5908">IF($K5908="","",_xlfn.IFS($K5908=0,"Clear",$K5908&lt;=3,"Partly Cloudy",OR($K5908=45,$K5908=48),"Fog",AND($K5908&gt;=51,$K5908&lt;=67),"Drizzle",AND($K5908&gt;=71,$K5908&lt;=77),"Snow",AND($K5908&gt;=80,$K5908&lt;=82),"Rain Showers",AND($K5908&gt;=95,$K5908&lt;=99),"Thunderstorm",TRUE,"Cloudy"))</f>
        <v/>
      </c>
      <c r="G5908" s="3" t="str" cm="1">
        <f t="array" ref="G5908">IF($A5908="","",INDEX(OpenMeteoAPI[TemperatureC],ROWS($G$2:G5908)))</f>
        <v/>
      </c>
      <c r="H5908" s="4" t="str" cm="1">
        <f t="array" ref="H5908">IF($A5908="","",INDEX(OpenMeteoAPI[RelativeHumidityPct],ROWS($H$2:H5908))/100)</f>
        <v/>
      </c>
      <c r="I5908" s="4" t="str" cm="1">
        <f t="array" ref="I5908">IF($A5908="","",INDEX(OpenMeteoAPI[PrecipitationProbabilityPct],ROWS($I$2:I5908))/100)</f>
        <v/>
      </c>
      <c r="J5908" s="3" t="str" cm="1">
        <f t="array" ref="J5908">IF($A5908="","",INDEX(OpenMeteoAPI[PrecipitationMM],ROWS($J$2:J5908)))</f>
        <v/>
      </c>
      <c r="K5908" t="str" cm="1">
        <f t="array" ref="K5908">IF($A5908="","",INDEX(OpenMeteoAPI[WeatherCode],ROWS($K$2:K5908)))</f>
        <v/>
      </c>
      <c r="L5908" s="3" t="str" cm="1">
        <f t="array" ref="L5908">IF($A5908="","",INDEX(OpenMeteoAPI[WindSpeedKMH],ROWS($L$2:L5908)))</f>
        <v/>
      </c>
    </row>
    <row r="5909" spans="1:12">
      <c r="A5909" t="str" cm="1">
        <f t="array" ref="A5909">IFERROR(INDEX(OpenMeteoAPI[City],ROWS($A$2:A5909))&amp;", "&amp;INDEX(OpenMeteoAPI[CountryCode],ROWS($A$2:A5909)),"")</f>
        <v/>
      </c>
      <c r="B5909" t="str" cm="1">
        <f t="array" ref="B5909">IF($A5909="","",INDEX(OpenMeteoAPI[LocationID],ROWS($B$2:B5909)))</f>
        <v/>
      </c>
      <c r="C5909" s="5" t="str" cm="1">
        <f t="array" ref="C5909">IF($A5909="","",INDEX(OpenMeteoAPI[ForecastDateTime],ROWS($C$2:C5909)))</f>
        <v/>
      </c>
      <c r="D5909" t="str">
        <f t="shared" si="92"/>
        <v/>
      </c>
      <c r="E5909" t="str" cm="1">
        <f t="array" ref="E5909">IF($K5909="","",_xlfn.IFS($K5909=0,_xlfn.UNICHAR(9728),$K5909&lt;=3,_xlfn.UNICHAR(9729),OR($K5909=45,$K5909=48),"~",AND($K5909&gt;=51,$K5909&lt;=67),_xlfn.UNICHAR(9748),AND($K5909&gt;=71,$K5909&lt;=77),_xlfn.UNICHAR(10052),AND($K5909&gt;=80,$K5909&lt;=82),_xlfn.UNICHAR(9748),AND($K5909&gt;=95,$K5909&lt;=99),_xlfn.UNICHAR(9889),TRUE,_xlfn.UNICHAR(9729)))</f>
        <v/>
      </c>
      <c r="F5909" t="str" cm="1">
        <f t="array" ref="F5909">IF($K5909="","",_xlfn.IFS($K5909=0,"Clear",$K5909&lt;=3,"Partly Cloudy",OR($K5909=45,$K5909=48),"Fog",AND($K5909&gt;=51,$K5909&lt;=67),"Drizzle",AND($K5909&gt;=71,$K5909&lt;=77),"Snow",AND($K5909&gt;=80,$K5909&lt;=82),"Rain Showers",AND($K5909&gt;=95,$K5909&lt;=99),"Thunderstorm",TRUE,"Cloudy"))</f>
        <v/>
      </c>
      <c r="G5909" s="3" t="str" cm="1">
        <f t="array" ref="G5909">IF($A5909="","",INDEX(OpenMeteoAPI[TemperatureC],ROWS($G$2:G5909)))</f>
        <v/>
      </c>
      <c r="H5909" s="4" t="str" cm="1">
        <f t="array" ref="H5909">IF($A5909="","",INDEX(OpenMeteoAPI[RelativeHumidityPct],ROWS($H$2:H5909))/100)</f>
        <v/>
      </c>
      <c r="I5909" s="4" t="str" cm="1">
        <f t="array" ref="I5909">IF($A5909="","",INDEX(OpenMeteoAPI[PrecipitationProbabilityPct],ROWS($I$2:I5909))/100)</f>
        <v/>
      </c>
      <c r="J5909" s="3" t="str" cm="1">
        <f t="array" ref="J5909">IF($A5909="","",INDEX(OpenMeteoAPI[PrecipitationMM],ROWS($J$2:J5909)))</f>
        <v/>
      </c>
      <c r="K5909" t="str" cm="1">
        <f t="array" ref="K5909">IF($A5909="","",INDEX(OpenMeteoAPI[WeatherCode],ROWS($K$2:K5909)))</f>
        <v/>
      </c>
      <c r="L5909" s="3" t="str" cm="1">
        <f t="array" ref="L5909">IF($A5909="","",INDEX(OpenMeteoAPI[WindSpeedKMH],ROWS($L$2:L5909)))</f>
        <v/>
      </c>
    </row>
    <row r="5910" spans="1:12">
      <c r="A5910" t="str" cm="1">
        <f t="array" ref="A5910">IFERROR(INDEX(OpenMeteoAPI[City],ROWS($A$2:A5910))&amp;", "&amp;INDEX(OpenMeteoAPI[CountryCode],ROWS($A$2:A5910)),"")</f>
        <v/>
      </c>
      <c r="B5910" t="str" cm="1">
        <f t="array" ref="B5910">IF($A5910="","",INDEX(OpenMeteoAPI[LocationID],ROWS($B$2:B5910)))</f>
        <v/>
      </c>
      <c r="C5910" s="5" t="str" cm="1">
        <f t="array" ref="C5910">IF($A5910="","",INDEX(OpenMeteoAPI[ForecastDateTime],ROWS($C$2:C5910)))</f>
        <v/>
      </c>
      <c r="D5910" t="str">
        <f t="shared" si="92"/>
        <v/>
      </c>
      <c r="E5910" t="str" cm="1">
        <f t="array" ref="E5910">IF($K5910="","",_xlfn.IFS($K5910=0,_xlfn.UNICHAR(9728),$K5910&lt;=3,_xlfn.UNICHAR(9729),OR($K5910=45,$K5910=48),"~",AND($K5910&gt;=51,$K5910&lt;=67),_xlfn.UNICHAR(9748),AND($K5910&gt;=71,$K5910&lt;=77),_xlfn.UNICHAR(10052),AND($K5910&gt;=80,$K5910&lt;=82),_xlfn.UNICHAR(9748),AND($K5910&gt;=95,$K5910&lt;=99),_xlfn.UNICHAR(9889),TRUE,_xlfn.UNICHAR(9729)))</f>
        <v/>
      </c>
      <c r="F5910" t="str" cm="1">
        <f t="array" ref="F5910">IF($K5910="","",_xlfn.IFS($K5910=0,"Clear",$K5910&lt;=3,"Partly Cloudy",OR($K5910=45,$K5910=48),"Fog",AND($K5910&gt;=51,$K5910&lt;=67),"Drizzle",AND($K5910&gt;=71,$K5910&lt;=77),"Snow",AND($K5910&gt;=80,$K5910&lt;=82),"Rain Showers",AND($K5910&gt;=95,$K5910&lt;=99),"Thunderstorm",TRUE,"Cloudy"))</f>
        <v/>
      </c>
      <c r="G5910" s="3" t="str" cm="1">
        <f t="array" ref="G5910">IF($A5910="","",INDEX(OpenMeteoAPI[TemperatureC],ROWS($G$2:G5910)))</f>
        <v/>
      </c>
      <c r="H5910" s="4" t="str" cm="1">
        <f t="array" ref="H5910">IF($A5910="","",INDEX(OpenMeteoAPI[RelativeHumidityPct],ROWS($H$2:H5910))/100)</f>
        <v/>
      </c>
      <c r="I5910" s="4" t="str" cm="1">
        <f t="array" ref="I5910">IF($A5910="","",INDEX(OpenMeteoAPI[PrecipitationProbabilityPct],ROWS($I$2:I5910))/100)</f>
        <v/>
      </c>
      <c r="J5910" s="3" t="str" cm="1">
        <f t="array" ref="J5910">IF($A5910="","",INDEX(OpenMeteoAPI[PrecipitationMM],ROWS($J$2:J5910)))</f>
        <v/>
      </c>
      <c r="K5910" t="str" cm="1">
        <f t="array" ref="K5910">IF($A5910="","",INDEX(OpenMeteoAPI[WeatherCode],ROWS($K$2:K5910)))</f>
        <v/>
      </c>
      <c r="L5910" s="3" t="str" cm="1">
        <f t="array" ref="L5910">IF($A5910="","",INDEX(OpenMeteoAPI[WindSpeedKMH],ROWS($L$2:L5910)))</f>
        <v/>
      </c>
    </row>
    <row r="5911" spans="1:12">
      <c r="A5911" t="str" cm="1">
        <f t="array" ref="A5911">IFERROR(INDEX(OpenMeteoAPI[City],ROWS($A$2:A5911))&amp;", "&amp;INDEX(OpenMeteoAPI[CountryCode],ROWS($A$2:A5911)),"")</f>
        <v/>
      </c>
      <c r="B5911" t="str" cm="1">
        <f t="array" ref="B5911">IF($A5911="","",INDEX(OpenMeteoAPI[LocationID],ROWS($B$2:B5911)))</f>
        <v/>
      </c>
      <c r="C5911" s="5" t="str" cm="1">
        <f t="array" ref="C5911">IF($A5911="","",INDEX(OpenMeteoAPI[ForecastDateTime],ROWS($C$2:C5911)))</f>
        <v/>
      </c>
      <c r="D5911" t="str">
        <f t="shared" si="92"/>
        <v/>
      </c>
      <c r="E5911" t="str" cm="1">
        <f t="array" ref="E5911">IF($K5911="","",_xlfn.IFS($K5911=0,_xlfn.UNICHAR(9728),$K5911&lt;=3,_xlfn.UNICHAR(9729),OR($K5911=45,$K5911=48),"~",AND($K5911&gt;=51,$K5911&lt;=67),_xlfn.UNICHAR(9748),AND($K5911&gt;=71,$K5911&lt;=77),_xlfn.UNICHAR(10052),AND($K5911&gt;=80,$K5911&lt;=82),_xlfn.UNICHAR(9748),AND($K5911&gt;=95,$K5911&lt;=99),_xlfn.UNICHAR(9889),TRUE,_xlfn.UNICHAR(9729)))</f>
        <v/>
      </c>
      <c r="F5911" t="str" cm="1">
        <f t="array" ref="F5911">IF($K5911="","",_xlfn.IFS($K5911=0,"Clear",$K5911&lt;=3,"Partly Cloudy",OR($K5911=45,$K5911=48),"Fog",AND($K5911&gt;=51,$K5911&lt;=67),"Drizzle",AND($K5911&gt;=71,$K5911&lt;=77),"Snow",AND($K5911&gt;=80,$K5911&lt;=82),"Rain Showers",AND($K5911&gt;=95,$K5911&lt;=99),"Thunderstorm",TRUE,"Cloudy"))</f>
        <v/>
      </c>
      <c r="G5911" s="3" t="str" cm="1">
        <f t="array" ref="G5911">IF($A5911="","",INDEX(OpenMeteoAPI[TemperatureC],ROWS($G$2:G5911)))</f>
        <v/>
      </c>
      <c r="H5911" s="4" t="str" cm="1">
        <f t="array" ref="H5911">IF($A5911="","",INDEX(OpenMeteoAPI[RelativeHumidityPct],ROWS($H$2:H5911))/100)</f>
        <v/>
      </c>
      <c r="I5911" s="4" t="str" cm="1">
        <f t="array" ref="I5911">IF($A5911="","",INDEX(OpenMeteoAPI[PrecipitationProbabilityPct],ROWS($I$2:I5911))/100)</f>
        <v/>
      </c>
      <c r="J5911" s="3" t="str" cm="1">
        <f t="array" ref="J5911">IF($A5911="","",INDEX(OpenMeteoAPI[PrecipitationMM],ROWS($J$2:J5911)))</f>
        <v/>
      </c>
      <c r="K5911" t="str" cm="1">
        <f t="array" ref="K5911">IF($A5911="","",INDEX(OpenMeteoAPI[WeatherCode],ROWS($K$2:K5911)))</f>
        <v/>
      </c>
      <c r="L5911" s="3" t="str" cm="1">
        <f t="array" ref="L5911">IF($A5911="","",INDEX(OpenMeteoAPI[WindSpeedKMH],ROWS($L$2:L5911)))</f>
        <v/>
      </c>
    </row>
    <row r="5912" spans="1:12">
      <c r="A5912" t="str" cm="1">
        <f t="array" ref="A5912">IFERROR(INDEX(OpenMeteoAPI[City],ROWS($A$2:A5912))&amp;", "&amp;INDEX(OpenMeteoAPI[CountryCode],ROWS($A$2:A5912)),"")</f>
        <v/>
      </c>
      <c r="B5912" t="str" cm="1">
        <f t="array" ref="B5912">IF($A5912="","",INDEX(OpenMeteoAPI[LocationID],ROWS($B$2:B5912)))</f>
        <v/>
      </c>
      <c r="C5912" s="5" t="str" cm="1">
        <f t="array" ref="C5912">IF($A5912="","",INDEX(OpenMeteoAPI[ForecastDateTime],ROWS($C$2:C5912)))</f>
        <v/>
      </c>
      <c r="D5912" t="str">
        <f t="shared" si="92"/>
        <v/>
      </c>
      <c r="E5912" t="str" cm="1">
        <f t="array" ref="E5912">IF($K5912="","",_xlfn.IFS($K5912=0,_xlfn.UNICHAR(9728),$K5912&lt;=3,_xlfn.UNICHAR(9729),OR($K5912=45,$K5912=48),"~",AND($K5912&gt;=51,$K5912&lt;=67),_xlfn.UNICHAR(9748),AND($K5912&gt;=71,$K5912&lt;=77),_xlfn.UNICHAR(10052),AND($K5912&gt;=80,$K5912&lt;=82),_xlfn.UNICHAR(9748),AND($K5912&gt;=95,$K5912&lt;=99),_xlfn.UNICHAR(9889),TRUE,_xlfn.UNICHAR(9729)))</f>
        <v/>
      </c>
      <c r="F5912" t="str" cm="1">
        <f t="array" ref="F5912">IF($K5912="","",_xlfn.IFS($K5912=0,"Clear",$K5912&lt;=3,"Partly Cloudy",OR($K5912=45,$K5912=48),"Fog",AND($K5912&gt;=51,$K5912&lt;=67),"Drizzle",AND($K5912&gt;=71,$K5912&lt;=77),"Snow",AND($K5912&gt;=80,$K5912&lt;=82),"Rain Showers",AND($K5912&gt;=95,$K5912&lt;=99),"Thunderstorm",TRUE,"Cloudy"))</f>
        <v/>
      </c>
      <c r="G5912" s="3" t="str" cm="1">
        <f t="array" ref="G5912">IF($A5912="","",INDEX(OpenMeteoAPI[TemperatureC],ROWS($G$2:G5912)))</f>
        <v/>
      </c>
      <c r="H5912" s="4" t="str" cm="1">
        <f t="array" ref="H5912">IF($A5912="","",INDEX(OpenMeteoAPI[RelativeHumidityPct],ROWS($H$2:H5912))/100)</f>
        <v/>
      </c>
      <c r="I5912" s="4" t="str" cm="1">
        <f t="array" ref="I5912">IF($A5912="","",INDEX(OpenMeteoAPI[PrecipitationProbabilityPct],ROWS($I$2:I5912))/100)</f>
        <v/>
      </c>
      <c r="J5912" s="3" t="str" cm="1">
        <f t="array" ref="J5912">IF($A5912="","",INDEX(OpenMeteoAPI[PrecipitationMM],ROWS($J$2:J5912)))</f>
        <v/>
      </c>
      <c r="K5912" t="str" cm="1">
        <f t="array" ref="K5912">IF($A5912="","",INDEX(OpenMeteoAPI[WeatherCode],ROWS($K$2:K5912)))</f>
        <v/>
      </c>
      <c r="L5912" s="3" t="str" cm="1">
        <f t="array" ref="L5912">IF($A5912="","",INDEX(OpenMeteoAPI[WindSpeedKMH],ROWS($L$2:L5912)))</f>
        <v/>
      </c>
    </row>
    <row r="5913" spans="1:12">
      <c r="A5913" t="str" cm="1">
        <f t="array" ref="A5913">IFERROR(INDEX(OpenMeteoAPI[City],ROWS($A$2:A5913))&amp;", "&amp;INDEX(OpenMeteoAPI[CountryCode],ROWS($A$2:A5913)),"")</f>
        <v/>
      </c>
      <c r="B5913" t="str" cm="1">
        <f t="array" ref="B5913">IF($A5913="","",INDEX(OpenMeteoAPI[LocationID],ROWS($B$2:B5913)))</f>
        <v/>
      </c>
      <c r="C5913" s="5" t="str" cm="1">
        <f t="array" ref="C5913">IF($A5913="","",INDEX(OpenMeteoAPI[ForecastDateTime],ROWS($C$2:C5913)))</f>
        <v/>
      </c>
      <c r="D5913" t="str">
        <f t="shared" si="92"/>
        <v/>
      </c>
      <c r="E5913" t="str" cm="1">
        <f t="array" ref="E5913">IF($K5913="","",_xlfn.IFS($K5913=0,_xlfn.UNICHAR(9728),$K5913&lt;=3,_xlfn.UNICHAR(9729),OR($K5913=45,$K5913=48),"~",AND($K5913&gt;=51,$K5913&lt;=67),_xlfn.UNICHAR(9748),AND($K5913&gt;=71,$K5913&lt;=77),_xlfn.UNICHAR(10052),AND($K5913&gt;=80,$K5913&lt;=82),_xlfn.UNICHAR(9748),AND($K5913&gt;=95,$K5913&lt;=99),_xlfn.UNICHAR(9889),TRUE,_xlfn.UNICHAR(9729)))</f>
        <v/>
      </c>
      <c r="F5913" t="str" cm="1">
        <f t="array" ref="F5913">IF($K5913="","",_xlfn.IFS($K5913=0,"Clear",$K5913&lt;=3,"Partly Cloudy",OR($K5913=45,$K5913=48),"Fog",AND($K5913&gt;=51,$K5913&lt;=67),"Drizzle",AND($K5913&gt;=71,$K5913&lt;=77),"Snow",AND($K5913&gt;=80,$K5913&lt;=82),"Rain Showers",AND($K5913&gt;=95,$K5913&lt;=99),"Thunderstorm",TRUE,"Cloudy"))</f>
        <v/>
      </c>
      <c r="G5913" s="3" t="str" cm="1">
        <f t="array" ref="G5913">IF($A5913="","",INDEX(OpenMeteoAPI[TemperatureC],ROWS($G$2:G5913)))</f>
        <v/>
      </c>
      <c r="H5913" s="4" t="str" cm="1">
        <f t="array" ref="H5913">IF($A5913="","",INDEX(OpenMeteoAPI[RelativeHumidityPct],ROWS($H$2:H5913))/100)</f>
        <v/>
      </c>
      <c r="I5913" s="4" t="str" cm="1">
        <f t="array" ref="I5913">IF($A5913="","",INDEX(OpenMeteoAPI[PrecipitationProbabilityPct],ROWS($I$2:I5913))/100)</f>
        <v/>
      </c>
      <c r="J5913" s="3" t="str" cm="1">
        <f t="array" ref="J5913">IF($A5913="","",INDEX(OpenMeteoAPI[PrecipitationMM],ROWS($J$2:J5913)))</f>
        <v/>
      </c>
      <c r="K5913" t="str" cm="1">
        <f t="array" ref="K5913">IF($A5913="","",INDEX(OpenMeteoAPI[WeatherCode],ROWS($K$2:K5913)))</f>
        <v/>
      </c>
      <c r="L5913" s="3" t="str" cm="1">
        <f t="array" ref="L5913">IF($A5913="","",INDEX(OpenMeteoAPI[WindSpeedKMH],ROWS($L$2:L5913)))</f>
        <v/>
      </c>
    </row>
    <row r="5914" spans="1:12">
      <c r="A5914" t="str" cm="1">
        <f t="array" ref="A5914">IFERROR(INDEX(OpenMeteoAPI[City],ROWS($A$2:A5914))&amp;", "&amp;INDEX(OpenMeteoAPI[CountryCode],ROWS($A$2:A5914)),"")</f>
        <v/>
      </c>
      <c r="B5914" t="str" cm="1">
        <f t="array" ref="B5914">IF($A5914="","",INDEX(OpenMeteoAPI[LocationID],ROWS($B$2:B5914)))</f>
        <v/>
      </c>
      <c r="C5914" s="5" t="str" cm="1">
        <f t="array" ref="C5914">IF($A5914="","",INDEX(OpenMeteoAPI[ForecastDateTime],ROWS($C$2:C5914)))</f>
        <v/>
      </c>
      <c r="D5914" t="str">
        <f t="shared" si="92"/>
        <v/>
      </c>
      <c r="E5914" t="str" cm="1">
        <f t="array" ref="E5914">IF($K5914="","",_xlfn.IFS($K5914=0,_xlfn.UNICHAR(9728),$K5914&lt;=3,_xlfn.UNICHAR(9729),OR($K5914=45,$K5914=48),"~",AND($K5914&gt;=51,$K5914&lt;=67),_xlfn.UNICHAR(9748),AND($K5914&gt;=71,$K5914&lt;=77),_xlfn.UNICHAR(10052),AND($K5914&gt;=80,$K5914&lt;=82),_xlfn.UNICHAR(9748),AND($K5914&gt;=95,$K5914&lt;=99),_xlfn.UNICHAR(9889),TRUE,_xlfn.UNICHAR(9729)))</f>
        <v/>
      </c>
      <c r="F5914" t="str" cm="1">
        <f t="array" ref="F5914">IF($K5914="","",_xlfn.IFS($K5914=0,"Clear",$K5914&lt;=3,"Partly Cloudy",OR($K5914=45,$K5914=48),"Fog",AND($K5914&gt;=51,$K5914&lt;=67),"Drizzle",AND($K5914&gt;=71,$K5914&lt;=77),"Snow",AND($K5914&gt;=80,$K5914&lt;=82),"Rain Showers",AND($K5914&gt;=95,$K5914&lt;=99),"Thunderstorm",TRUE,"Cloudy"))</f>
        <v/>
      </c>
      <c r="G5914" s="3" t="str" cm="1">
        <f t="array" ref="G5914">IF($A5914="","",INDEX(OpenMeteoAPI[TemperatureC],ROWS($G$2:G5914)))</f>
        <v/>
      </c>
      <c r="H5914" s="4" t="str" cm="1">
        <f t="array" ref="H5914">IF($A5914="","",INDEX(OpenMeteoAPI[RelativeHumidityPct],ROWS($H$2:H5914))/100)</f>
        <v/>
      </c>
      <c r="I5914" s="4" t="str" cm="1">
        <f t="array" ref="I5914">IF($A5914="","",INDEX(OpenMeteoAPI[PrecipitationProbabilityPct],ROWS($I$2:I5914))/100)</f>
        <v/>
      </c>
      <c r="J5914" s="3" t="str" cm="1">
        <f t="array" ref="J5914">IF($A5914="","",INDEX(OpenMeteoAPI[PrecipitationMM],ROWS($J$2:J5914)))</f>
        <v/>
      </c>
      <c r="K5914" t="str" cm="1">
        <f t="array" ref="K5914">IF($A5914="","",INDEX(OpenMeteoAPI[WeatherCode],ROWS($K$2:K5914)))</f>
        <v/>
      </c>
      <c r="L5914" s="3" t="str" cm="1">
        <f t="array" ref="L5914">IF($A5914="","",INDEX(OpenMeteoAPI[WindSpeedKMH],ROWS($L$2:L5914)))</f>
        <v/>
      </c>
    </row>
    <row r="5915" spans="1:12">
      <c r="A5915" t="str" cm="1">
        <f t="array" ref="A5915">IFERROR(INDEX(OpenMeteoAPI[City],ROWS($A$2:A5915))&amp;", "&amp;INDEX(OpenMeteoAPI[CountryCode],ROWS($A$2:A5915)),"")</f>
        <v/>
      </c>
      <c r="B5915" t="str" cm="1">
        <f t="array" ref="B5915">IF($A5915="","",INDEX(OpenMeteoAPI[LocationID],ROWS($B$2:B5915)))</f>
        <v/>
      </c>
      <c r="C5915" s="5" t="str" cm="1">
        <f t="array" ref="C5915">IF($A5915="","",INDEX(OpenMeteoAPI[ForecastDateTime],ROWS($C$2:C5915)))</f>
        <v/>
      </c>
      <c r="D5915" t="str">
        <f t="shared" si="92"/>
        <v/>
      </c>
      <c r="E5915" t="str" cm="1">
        <f t="array" ref="E5915">IF($K5915="","",_xlfn.IFS($K5915=0,_xlfn.UNICHAR(9728),$K5915&lt;=3,_xlfn.UNICHAR(9729),OR($K5915=45,$K5915=48),"~",AND($K5915&gt;=51,$K5915&lt;=67),_xlfn.UNICHAR(9748),AND($K5915&gt;=71,$K5915&lt;=77),_xlfn.UNICHAR(10052),AND($K5915&gt;=80,$K5915&lt;=82),_xlfn.UNICHAR(9748),AND($K5915&gt;=95,$K5915&lt;=99),_xlfn.UNICHAR(9889),TRUE,_xlfn.UNICHAR(9729)))</f>
        <v/>
      </c>
      <c r="F5915" t="str" cm="1">
        <f t="array" ref="F5915">IF($K5915="","",_xlfn.IFS($K5915=0,"Clear",$K5915&lt;=3,"Partly Cloudy",OR($K5915=45,$K5915=48),"Fog",AND($K5915&gt;=51,$K5915&lt;=67),"Drizzle",AND($K5915&gt;=71,$K5915&lt;=77),"Snow",AND($K5915&gt;=80,$K5915&lt;=82),"Rain Showers",AND($K5915&gt;=95,$K5915&lt;=99),"Thunderstorm",TRUE,"Cloudy"))</f>
        <v/>
      </c>
      <c r="G5915" s="3" t="str" cm="1">
        <f t="array" ref="G5915">IF($A5915="","",INDEX(OpenMeteoAPI[TemperatureC],ROWS($G$2:G5915)))</f>
        <v/>
      </c>
      <c r="H5915" s="4" t="str" cm="1">
        <f t="array" ref="H5915">IF($A5915="","",INDEX(OpenMeteoAPI[RelativeHumidityPct],ROWS($H$2:H5915))/100)</f>
        <v/>
      </c>
      <c r="I5915" s="4" t="str" cm="1">
        <f t="array" ref="I5915">IF($A5915="","",INDEX(OpenMeteoAPI[PrecipitationProbabilityPct],ROWS($I$2:I5915))/100)</f>
        <v/>
      </c>
      <c r="J5915" s="3" t="str" cm="1">
        <f t="array" ref="J5915">IF($A5915="","",INDEX(OpenMeteoAPI[PrecipitationMM],ROWS($J$2:J5915)))</f>
        <v/>
      </c>
      <c r="K5915" t="str" cm="1">
        <f t="array" ref="K5915">IF($A5915="","",INDEX(OpenMeteoAPI[WeatherCode],ROWS($K$2:K5915)))</f>
        <v/>
      </c>
      <c r="L5915" s="3" t="str" cm="1">
        <f t="array" ref="L5915">IF($A5915="","",INDEX(OpenMeteoAPI[WindSpeedKMH],ROWS($L$2:L5915)))</f>
        <v/>
      </c>
    </row>
    <row r="5916" spans="1:12">
      <c r="A5916" t="str" cm="1">
        <f t="array" ref="A5916">IFERROR(INDEX(OpenMeteoAPI[City],ROWS($A$2:A5916))&amp;", "&amp;INDEX(OpenMeteoAPI[CountryCode],ROWS($A$2:A5916)),"")</f>
        <v/>
      </c>
      <c r="B5916" t="str" cm="1">
        <f t="array" ref="B5916">IF($A5916="","",INDEX(OpenMeteoAPI[LocationID],ROWS($B$2:B5916)))</f>
        <v/>
      </c>
      <c r="C5916" s="5" t="str" cm="1">
        <f t="array" ref="C5916">IF($A5916="","",INDEX(OpenMeteoAPI[ForecastDateTime],ROWS($C$2:C5916)))</f>
        <v/>
      </c>
      <c r="D5916" t="str">
        <f t="shared" si="92"/>
        <v/>
      </c>
      <c r="E5916" t="str" cm="1">
        <f t="array" ref="E5916">IF($K5916="","",_xlfn.IFS($K5916=0,_xlfn.UNICHAR(9728),$K5916&lt;=3,_xlfn.UNICHAR(9729),OR($K5916=45,$K5916=48),"~",AND($K5916&gt;=51,$K5916&lt;=67),_xlfn.UNICHAR(9748),AND($K5916&gt;=71,$K5916&lt;=77),_xlfn.UNICHAR(10052),AND($K5916&gt;=80,$K5916&lt;=82),_xlfn.UNICHAR(9748),AND($K5916&gt;=95,$K5916&lt;=99),_xlfn.UNICHAR(9889),TRUE,_xlfn.UNICHAR(9729)))</f>
        <v/>
      </c>
      <c r="F5916" t="str" cm="1">
        <f t="array" ref="F5916">IF($K5916="","",_xlfn.IFS($K5916=0,"Clear",$K5916&lt;=3,"Partly Cloudy",OR($K5916=45,$K5916=48),"Fog",AND($K5916&gt;=51,$K5916&lt;=67),"Drizzle",AND($K5916&gt;=71,$K5916&lt;=77),"Snow",AND($K5916&gt;=80,$K5916&lt;=82),"Rain Showers",AND($K5916&gt;=95,$K5916&lt;=99),"Thunderstorm",TRUE,"Cloudy"))</f>
        <v/>
      </c>
      <c r="G5916" s="3" t="str" cm="1">
        <f t="array" ref="G5916">IF($A5916="","",INDEX(OpenMeteoAPI[TemperatureC],ROWS($G$2:G5916)))</f>
        <v/>
      </c>
      <c r="H5916" s="4" t="str" cm="1">
        <f t="array" ref="H5916">IF($A5916="","",INDEX(OpenMeteoAPI[RelativeHumidityPct],ROWS($H$2:H5916))/100)</f>
        <v/>
      </c>
      <c r="I5916" s="4" t="str" cm="1">
        <f t="array" ref="I5916">IF($A5916="","",INDEX(OpenMeteoAPI[PrecipitationProbabilityPct],ROWS($I$2:I5916))/100)</f>
        <v/>
      </c>
      <c r="J5916" s="3" t="str" cm="1">
        <f t="array" ref="J5916">IF($A5916="","",INDEX(OpenMeteoAPI[PrecipitationMM],ROWS($J$2:J5916)))</f>
        <v/>
      </c>
      <c r="K5916" t="str" cm="1">
        <f t="array" ref="K5916">IF($A5916="","",INDEX(OpenMeteoAPI[WeatherCode],ROWS($K$2:K5916)))</f>
        <v/>
      </c>
      <c r="L5916" s="3" t="str" cm="1">
        <f t="array" ref="L5916">IF($A5916="","",INDEX(OpenMeteoAPI[WindSpeedKMH],ROWS($L$2:L5916)))</f>
        <v/>
      </c>
    </row>
    <row r="5917" spans="1:12">
      <c r="A5917" t="str" cm="1">
        <f t="array" ref="A5917">IFERROR(INDEX(OpenMeteoAPI[City],ROWS($A$2:A5917))&amp;", "&amp;INDEX(OpenMeteoAPI[CountryCode],ROWS($A$2:A5917)),"")</f>
        <v/>
      </c>
      <c r="B5917" t="str" cm="1">
        <f t="array" ref="B5917">IF($A5917="","",INDEX(OpenMeteoAPI[LocationID],ROWS($B$2:B5917)))</f>
        <v/>
      </c>
      <c r="C5917" s="5" t="str" cm="1">
        <f t="array" ref="C5917">IF($A5917="","",INDEX(OpenMeteoAPI[ForecastDateTime],ROWS($C$2:C5917)))</f>
        <v/>
      </c>
      <c r="D5917" t="str">
        <f t="shared" si="92"/>
        <v/>
      </c>
      <c r="E5917" t="str" cm="1">
        <f t="array" ref="E5917">IF($K5917="","",_xlfn.IFS($K5917=0,_xlfn.UNICHAR(9728),$K5917&lt;=3,_xlfn.UNICHAR(9729),OR($K5917=45,$K5917=48),"~",AND($K5917&gt;=51,$K5917&lt;=67),_xlfn.UNICHAR(9748),AND($K5917&gt;=71,$K5917&lt;=77),_xlfn.UNICHAR(10052),AND($K5917&gt;=80,$K5917&lt;=82),_xlfn.UNICHAR(9748),AND($K5917&gt;=95,$K5917&lt;=99),_xlfn.UNICHAR(9889),TRUE,_xlfn.UNICHAR(9729)))</f>
        <v/>
      </c>
      <c r="F5917" t="str" cm="1">
        <f t="array" ref="F5917">IF($K5917="","",_xlfn.IFS($K5917=0,"Clear",$K5917&lt;=3,"Partly Cloudy",OR($K5917=45,$K5917=48),"Fog",AND($K5917&gt;=51,$K5917&lt;=67),"Drizzle",AND($K5917&gt;=71,$K5917&lt;=77),"Snow",AND($K5917&gt;=80,$K5917&lt;=82),"Rain Showers",AND($K5917&gt;=95,$K5917&lt;=99),"Thunderstorm",TRUE,"Cloudy"))</f>
        <v/>
      </c>
      <c r="G5917" s="3" t="str" cm="1">
        <f t="array" ref="G5917">IF($A5917="","",INDEX(OpenMeteoAPI[TemperatureC],ROWS($G$2:G5917)))</f>
        <v/>
      </c>
      <c r="H5917" s="4" t="str" cm="1">
        <f t="array" ref="H5917">IF($A5917="","",INDEX(OpenMeteoAPI[RelativeHumidityPct],ROWS($H$2:H5917))/100)</f>
        <v/>
      </c>
      <c r="I5917" s="4" t="str" cm="1">
        <f t="array" ref="I5917">IF($A5917="","",INDEX(OpenMeteoAPI[PrecipitationProbabilityPct],ROWS($I$2:I5917))/100)</f>
        <v/>
      </c>
      <c r="J5917" s="3" t="str" cm="1">
        <f t="array" ref="J5917">IF($A5917="","",INDEX(OpenMeteoAPI[PrecipitationMM],ROWS($J$2:J5917)))</f>
        <v/>
      </c>
      <c r="K5917" t="str" cm="1">
        <f t="array" ref="K5917">IF($A5917="","",INDEX(OpenMeteoAPI[WeatherCode],ROWS($K$2:K5917)))</f>
        <v/>
      </c>
      <c r="L5917" s="3" t="str" cm="1">
        <f t="array" ref="L5917">IF($A5917="","",INDEX(OpenMeteoAPI[WindSpeedKMH],ROWS($L$2:L5917)))</f>
        <v/>
      </c>
    </row>
    <row r="5918" spans="1:12">
      <c r="A5918" t="str" cm="1">
        <f t="array" ref="A5918">IFERROR(INDEX(OpenMeteoAPI[City],ROWS($A$2:A5918))&amp;", "&amp;INDEX(OpenMeteoAPI[CountryCode],ROWS($A$2:A5918)),"")</f>
        <v/>
      </c>
      <c r="B5918" t="str" cm="1">
        <f t="array" ref="B5918">IF($A5918="","",INDEX(OpenMeteoAPI[LocationID],ROWS($B$2:B5918)))</f>
        <v/>
      </c>
      <c r="C5918" s="5" t="str" cm="1">
        <f t="array" ref="C5918">IF($A5918="","",INDEX(OpenMeteoAPI[ForecastDateTime],ROWS($C$2:C5918)))</f>
        <v/>
      </c>
      <c r="D5918" t="str">
        <f t="shared" si="92"/>
        <v/>
      </c>
      <c r="E5918" t="str" cm="1">
        <f t="array" ref="E5918">IF($K5918="","",_xlfn.IFS($K5918=0,_xlfn.UNICHAR(9728),$K5918&lt;=3,_xlfn.UNICHAR(9729),OR($K5918=45,$K5918=48),"~",AND($K5918&gt;=51,$K5918&lt;=67),_xlfn.UNICHAR(9748),AND($K5918&gt;=71,$K5918&lt;=77),_xlfn.UNICHAR(10052),AND($K5918&gt;=80,$K5918&lt;=82),_xlfn.UNICHAR(9748),AND($K5918&gt;=95,$K5918&lt;=99),_xlfn.UNICHAR(9889),TRUE,_xlfn.UNICHAR(9729)))</f>
        <v/>
      </c>
      <c r="F5918" t="str" cm="1">
        <f t="array" ref="F5918">IF($K5918="","",_xlfn.IFS($K5918=0,"Clear",$K5918&lt;=3,"Partly Cloudy",OR($K5918=45,$K5918=48),"Fog",AND($K5918&gt;=51,$K5918&lt;=67),"Drizzle",AND($K5918&gt;=71,$K5918&lt;=77),"Snow",AND($K5918&gt;=80,$K5918&lt;=82),"Rain Showers",AND($K5918&gt;=95,$K5918&lt;=99),"Thunderstorm",TRUE,"Cloudy"))</f>
        <v/>
      </c>
      <c r="G5918" s="3" t="str" cm="1">
        <f t="array" ref="G5918">IF($A5918="","",INDEX(OpenMeteoAPI[TemperatureC],ROWS($G$2:G5918)))</f>
        <v/>
      </c>
      <c r="H5918" s="4" t="str" cm="1">
        <f t="array" ref="H5918">IF($A5918="","",INDEX(OpenMeteoAPI[RelativeHumidityPct],ROWS($H$2:H5918))/100)</f>
        <v/>
      </c>
      <c r="I5918" s="4" t="str" cm="1">
        <f t="array" ref="I5918">IF($A5918="","",INDEX(OpenMeteoAPI[PrecipitationProbabilityPct],ROWS($I$2:I5918))/100)</f>
        <v/>
      </c>
      <c r="J5918" s="3" t="str" cm="1">
        <f t="array" ref="J5918">IF($A5918="","",INDEX(OpenMeteoAPI[PrecipitationMM],ROWS($J$2:J5918)))</f>
        <v/>
      </c>
      <c r="K5918" t="str" cm="1">
        <f t="array" ref="K5918">IF($A5918="","",INDEX(OpenMeteoAPI[WeatherCode],ROWS($K$2:K5918)))</f>
        <v/>
      </c>
      <c r="L5918" s="3" t="str" cm="1">
        <f t="array" ref="L5918">IF($A5918="","",INDEX(OpenMeteoAPI[WindSpeedKMH],ROWS($L$2:L5918)))</f>
        <v/>
      </c>
    </row>
    <row r="5919" spans="1:12">
      <c r="A5919" t="str" cm="1">
        <f t="array" ref="A5919">IFERROR(INDEX(OpenMeteoAPI[City],ROWS($A$2:A5919))&amp;", "&amp;INDEX(OpenMeteoAPI[CountryCode],ROWS($A$2:A5919)),"")</f>
        <v/>
      </c>
      <c r="B5919" t="str" cm="1">
        <f t="array" ref="B5919">IF($A5919="","",INDEX(OpenMeteoAPI[LocationID],ROWS($B$2:B5919)))</f>
        <v/>
      </c>
      <c r="C5919" s="5" t="str" cm="1">
        <f t="array" ref="C5919">IF($A5919="","",INDEX(OpenMeteoAPI[ForecastDateTime],ROWS($C$2:C5919)))</f>
        <v/>
      </c>
      <c r="D5919" t="str">
        <f t="shared" si="92"/>
        <v/>
      </c>
      <c r="E5919" t="str" cm="1">
        <f t="array" ref="E5919">IF($K5919="","",_xlfn.IFS($K5919=0,_xlfn.UNICHAR(9728),$K5919&lt;=3,_xlfn.UNICHAR(9729),OR($K5919=45,$K5919=48),"~",AND($K5919&gt;=51,$K5919&lt;=67),_xlfn.UNICHAR(9748),AND($K5919&gt;=71,$K5919&lt;=77),_xlfn.UNICHAR(10052),AND($K5919&gt;=80,$K5919&lt;=82),_xlfn.UNICHAR(9748),AND($K5919&gt;=95,$K5919&lt;=99),_xlfn.UNICHAR(9889),TRUE,_xlfn.UNICHAR(9729)))</f>
        <v/>
      </c>
      <c r="F5919" t="str" cm="1">
        <f t="array" ref="F5919">IF($K5919="","",_xlfn.IFS($K5919=0,"Clear",$K5919&lt;=3,"Partly Cloudy",OR($K5919=45,$K5919=48),"Fog",AND($K5919&gt;=51,$K5919&lt;=67),"Drizzle",AND($K5919&gt;=71,$K5919&lt;=77),"Snow",AND($K5919&gt;=80,$K5919&lt;=82),"Rain Showers",AND($K5919&gt;=95,$K5919&lt;=99),"Thunderstorm",TRUE,"Cloudy"))</f>
        <v/>
      </c>
      <c r="G5919" s="3" t="str" cm="1">
        <f t="array" ref="G5919">IF($A5919="","",INDEX(OpenMeteoAPI[TemperatureC],ROWS($G$2:G5919)))</f>
        <v/>
      </c>
      <c r="H5919" s="4" t="str" cm="1">
        <f t="array" ref="H5919">IF($A5919="","",INDEX(OpenMeteoAPI[RelativeHumidityPct],ROWS($H$2:H5919))/100)</f>
        <v/>
      </c>
      <c r="I5919" s="4" t="str" cm="1">
        <f t="array" ref="I5919">IF($A5919="","",INDEX(OpenMeteoAPI[PrecipitationProbabilityPct],ROWS($I$2:I5919))/100)</f>
        <v/>
      </c>
      <c r="J5919" s="3" t="str" cm="1">
        <f t="array" ref="J5919">IF($A5919="","",INDEX(OpenMeteoAPI[PrecipitationMM],ROWS($J$2:J5919)))</f>
        <v/>
      </c>
      <c r="K5919" t="str" cm="1">
        <f t="array" ref="K5919">IF($A5919="","",INDEX(OpenMeteoAPI[WeatherCode],ROWS($K$2:K5919)))</f>
        <v/>
      </c>
      <c r="L5919" s="3" t="str" cm="1">
        <f t="array" ref="L5919">IF($A5919="","",INDEX(OpenMeteoAPI[WindSpeedKMH],ROWS($L$2:L5919)))</f>
        <v/>
      </c>
    </row>
    <row r="5920" spans="1:12">
      <c r="A5920" t="str" cm="1">
        <f t="array" ref="A5920">IFERROR(INDEX(OpenMeteoAPI[City],ROWS($A$2:A5920))&amp;", "&amp;INDEX(OpenMeteoAPI[CountryCode],ROWS($A$2:A5920)),"")</f>
        <v/>
      </c>
      <c r="B5920" t="str" cm="1">
        <f t="array" ref="B5920">IF($A5920="","",INDEX(OpenMeteoAPI[LocationID],ROWS($B$2:B5920)))</f>
        <v/>
      </c>
      <c r="C5920" s="5" t="str" cm="1">
        <f t="array" ref="C5920">IF($A5920="","",INDEX(OpenMeteoAPI[ForecastDateTime],ROWS($C$2:C5920)))</f>
        <v/>
      </c>
      <c r="D5920" t="str">
        <f t="shared" si="92"/>
        <v/>
      </c>
      <c r="E5920" t="str" cm="1">
        <f t="array" ref="E5920">IF($K5920="","",_xlfn.IFS($K5920=0,_xlfn.UNICHAR(9728),$K5920&lt;=3,_xlfn.UNICHAR(9729),OR($K5920=45,$K5920=48),"~",AND($K5920&gt;=51,$K5920&lt;=67),_xlfn.UNICHAR(9748),AND($K5920&gt;=71,$K5920&lt;=77),_xlfn.UNICHAR(10052),AND($K5920&gt;=80,$K5920&lt;=82),_xlfn.UNICHAR(9748),AND($K5920&gt;=95,$K5920&lt;=99),_xlfn.UNICHAR(9889),TRUE,_xlfn.UNICHAR(9729)))</f>
        <v/>
      </c>
      <c r="F5920" t="str" cm="1">
        <f t="array" ref="F5920">IF($K5920="","",_xlfn.IFS($K5920=0,"Clear",$K5920&lt;=3,"Partly Cloudy",OR($K5920=45,$K5920=48),"Fog",AND($K5920&gt;=51,$K5920&lt;=67),"Drizzle",AND($K5920&gt;=71,$K5920&lt;=77),"Snow",AND($K5920&gt;=80,$K5920&lt;=82),"Rain Showers",AND($K5920&gt;=95,$K5920&lt;=99),"Thunderstorm",TRUE,"Cloudy"))</f>
        <v/>
      </c>
      <c r="G5920" s="3" t="str" cm="1">
        <f t="array" ref="G5920">IF($A5920="","",INDEX(OpenMeteoAPI[TemperatureC],ROWS($G$2:G5920)))</f>
        <v/>
      </c>
      <c r="H5920" s="4" t="str" cm="1">
        <f t="array" ref="H5920">IF($A5920="","",INDEX(OpenMeteoAPI[RelativeHumidityPct],ROWS($H$2:H5920))/100)</f>
        <v/>
      </c>
      <c r="I5920" s="4" t="str" cm="1">
        <f t="array" ref="I5920">IF($A5920="","",INDEX(OpenMeteoAPI[PrecipitationProbabilityPct],ROWS($I$2:I5920))/100)</f>
        <v/>
      </c>
      <c r="J5920" s="3" t="str" cm="1">
        <f t="array" ref="J5920">IF($A5920="","",INDEX(OpenMeteoAPI[PrecipitationMM],ROWS($J$2:J5920)))</f>
        <v/>
      </c>
      <c r="K5920" t="str" cm="1">
        <f t="array" ref="K5920">IF($A5920="","",INDEX(OpenMeteoAPI[WeatherCode],ROWS($K$2:K5920)))</f>
        <v/>
      </c>
      <c r="L5920" s="3" t="str" cm="1">
        <f t="array" ref="L5920">IF($A5920="","",INDEX(OpenMeteoAPI[WindSpeedKMH],ROWS($L$2:L5920)))</f>
        <v/>
      </c>
    </row>
    <row r="5921" spans="1:12">
      <c r="A5921" t="str" cm="1">
        <f t="array" ref="A5921">IFERROR(INDEX(OpenMeteoAPI[City],ROWS($A$2:A5921))&amp;", "&amp;INDEX(OpenMeteoAPI[CountryCode],ROWS($A$2:A5921)),"")</f>
        <v/>
      </c>
      <c r="B5921" t="str" cm="1">
        <f t="array" ref="B5921">IF($A5921="","",INDEX(OpenMeteoAPI[LocationID],ROWS($B$2:B5921)))</f>
        <v/>
      </c>
      <c r="C5921" s="5" t="str" cm="1">
        <f t="array" ref="C5921">IF($A5921="","",INDEX(OpenMeteoAPI[ForecastDateTime],ROWS($C$2:C5921)))</f>
        <v/>
      </c>
      <c r="D5921" t="str">
        <f t="shared" si="92"/>
        <v/>
      </c>
      <c r="E5921" t="str" cm="1">
        <f t="array" ref="E5921">IF($K5921="","",_xlfn.IFS($K5921=0,_xlfn.UNICHAR(9728),$K5921&lt;=3,_xlfn.UNICHAR(9729),OR($K5921=45,$K5921=48),"~",AND($K5921&gt;=51,$K5921&lt;=67),_xlfn.UNICHAR(9748),AND($K5921&gt;=71,$K5921&lt;=77),_xlfn.UNICHAR(10052),AND($K5921&gt;=80,$K5921&lt;=82),_xlfn.UNICHAR(9748),AND($K5921&gt;=95,$K5921&lt;=99),_xlfn.UNICHAR(9889),TRUE,_xlfn.UNICHAR(9729)))</f>
        <v/>
      </c>
      <c r="F5921" t="str" cm="1">
        <f t="array" ref="F5921">IF($K5921="","",_xlfn.IFS($K5921=0,"Clear",$K5921&lt;=3,"Partly Cloudy",OR($K5921=45,$K5921=48),"Fog",AND($K5921&gt;=51,$K5921&lt;=67),"Drizzle",AND($K5921&gt;=71,$K5921&lt;=77),"Snow",AND($K5921&gt;=80,$K5921&lt;=82),"Rain Showers",AND($K5921&gt;=95,$K5921&lt;=99),"Thunderstorm",TRUE,"Cloudy"))</f>
        <v/>
      </c>
      <c r="G5921" s="3" t="str" cm="1">
        <f t="array" ref="G5921">IF($A5921="","",INDEX(OpenMeteoAPI[TemperatureC],ROWS($G$2:G5921)))</f>
        <v/>
      </c>
      <c r="H5921" s="4" t="str" cm="1">
        <f t="array" ref="H5921">IF($A5921="","",INDEX(OpenMeteoAPI[RelativeHumidityPct],ROWS($H$2:H5921))/100)</f>
        <v/>
      </c>
      <c r="I5921" s="4" t="str" cm="1">
        <f t="array" ref="I5921">IF($A5921="","",INDEX(OpenMeteoAPI[PrecipitationProbabilityPct],ROWS($I$2:I5921))/100)</f>
        <v/>
      </c>
      <c r="J5921" s="3" t="str" cm="1">
        <f t="array" ref="J5921">IF($A5921="","",INDEX(OpenMeteoAPI[PrecipitationMM],ROWS($J$2:J5921)))</f>
        <v/>
      </c>
      <c r="K5921" t="str" cm="1">
        <f t="array" ref="K5921">IF($A5921="","",INDEX(OpenMeteoAPI[WeatherCode],ROWS($K$2:K5921)))</f>
        <v/>
      </c>
      <c r="L5921" s="3" t="str" cm="1">
        <f t="array" ref="L5921">IF($A5921="","",INDEX(OpenMeteoAPI[WindSpeedKMH],ROWS($L$2:L5921)))</f>
        <v/>
      </c>
    </row>
    <row r="5922" spans="1:12">
      <c r="A5922" t="str" cm="1">
        <f t="array" ref="A5922">IFERROR(INDEX(OpenMeteoAPI[City],ROWS($A$2:A5922))&amp;", "&amp;INDEX(OpenMeteoAPI[CountryCode],ROWS($A$2:A5922)),"")</f>
        <v/>
      </c>
      <c r="B5922" t="str" cm="1">
        <f t="array" ref="B5922">IF($A5922="","",INDEX(OpenMeteoAPI[LocationID],ROWS($B$2:B5922)))</f>
        <v/>
      </c>
      <c r="C5922" s="5" t="str" cm="1">
        <f t="array" ref="C5922">IF($A5922="","",INDEX(OpenMeteoAPI[ForecastDateTime],ROWS($C$2:C5922)))</f>
        <v/>
      </c>
      <c r="D5922" t="str">
        <f t="shared" si="92"/>
        <v/>
      </c>
      <c r="E5922" t="str" cm="1">
        <f t="array" ref="E5922">IF($K5922="","",_xlfn.IFS($K5922=0,_xlfn.UNICHAR(9728),$K5922&lt;=3,_xlfn.UNICHAR(9729),OR($K5922=45,$K5922=48),"~",AND($K5922&gt;=51,$K5922&lt;=67),_xlfn.UNICHAR(9748),AND($K5922&gt;=71,$K5922&lt;=77),_xlfn.UNICHAR(10052),AND($K5922&gt;=80,$K5922&lt;=82),_xlfn.UNICHAR(9748),AND($K5922&gt;=95,$K5922&lt;=99),_xlfn.UNICHAR(9889),TRUE,_xlfn.UNICHAR(9729)))</f>
        <v/>
      </c>
      <c r="F5922" t="str" cm="1">
        <f t="array" ref="F5922">IF($K5922="","",_xlfn.IFS($K5922=0,"Clear",$K5922&lt;=3,"Partly Cloudy",OR($K5922=45,$K5922=48),"Fog",AND($K5922&gt;=51,$K5922&lt;=67),"Drizzle",AND($K5922&gt;=71,$K5922&lt;=77),"Snow",AND($K5922&gt;=80,$K5922&lt;=82),"Rain Showers",AND($K5922&gt;=95,$K5922&lt;=99),"Thunderstorm",TRUE,"Cloudy"))</f>
        <v/>
      </c>
      <c r="G5922" s="3" t="str" cm="1">
        <f t="array" ref="G5922">IF($A5922="","",INDEX(OpenMeteoAPI[TemperatureC],ROWS($G$2:G5922)))</f>
        <v/>
      </c>
      <c r="H5922" s="4" t="str" cm="1">
        <f t="array" ref="H5922">IF($A5922="","",INDEX(OpenMeteoAPI[RelativeHumidityPct],ROWS($H$2:H5922))/100)</f>
        <v/>
      </c>
      <c r="I5922" s="4" t="str" cm="1">
        <f t="array" ref="I5922">IF($A5922="","",INDEX(OpenMeteoAPI[PrecipitationProbabilityPct],ROWS($I$2:I5922))/100)</f>
        <v/>
      </c>
      <c r="J5922" s="3" t="str" cm="1">
        <f t="array" ref="J5922">IF($A5922="","",INDEX(OpenMeteoAPI[PrecipitationMM],ROWS($J$2:J5922)))</f>
        <v/>
      </c>
      <c r="K5922" t="str" cm="1">
        <f t="array" ref="K5922">IF($A5922="","",INDEX(OpenMeteoAPI[WeatherCode],ROWS($K$2:K5922)))</f>
        <v/>
      </c>
      <c r="L5922" s="3" t="str" cm="1">
        <f t="array" ref="L5922">IF($A5922="","",INDEX(OpenMeteoAPI[WindSpeedKMH],ROWS($L$2:L5922)))</f>
        <v/>
      </c>
    </row>
    <row r="5923" spans="1:12">
      <c r="A5923" t="str" cm="1">
        <f t="array" ref="A5923">IFERROR(INDEX(OpenMeteoAPI[City],ROWS($A$2:A5923))&amp;", "&amp;INDEX(OpenMeteoAPI[CountryCode],ROWS($A$2:A5923)),"")</f>
        <v/>
      </c>
      <c r="B5923" t="str" cm="1">
        <f t="array" ref="B5923">IF($A5923="","",INDEX(OpenMeteoAPI[LocationID],ROWS($B$2:B5923)))</f>
        <v/>
      </c>
      <c r="C5923" s="5" t="str" cm="1">
        <f t="array" ref="C5923">IF($A5923="","",INDEX(OpenMeteoAPI[ForecastDateTime],ROWS($C$2:C5923)))</f>
        <v/>
      </c>
      <c r="D5923" t="str">
        <f t="shared" si="92"/>
        <v/>
      </c>
      <c r="E5923" t="str" cm="1">
        <f t="array" ref="E5923">IF($K5923="","",_xlfn.IFS($K5923=0,_xlfn.UNICHAR(9728),$K5923&lt;=3,_xlfn.UNICHAR(9729),OR($K5923=45,$K5923=48),"~",AND($K5923&gt;=51,$K5923&lt;=67),_xlfn.UNICHAR(9748),AND($K5923&gt;=71,$K5923&lt;=77),_xlfn.UNICHAR(10052),AND($K5923&gt;=80,$K5923&lt;=82),_xlfn.UNICHAR(9748),AND($K5923&gt;=95,$K5923&lt;=99),_xlfn.UNICHAR(9889),TRUE,_xlfn.UNICHAR(9729)))</f>
        <v/>
      </c>
      <c r="F5923" t="str" cm="1">
        <f t="array" ref="F5923">IF($K5923="","",_xlfn.IFS($K5923=0,"Clear",$K5923&lt;=3,"Partly Cloudy",OR($K5923=45,$K5923=48),"Fog",AND($K5923&gt;=51,$K5923&lt;=67),"Drizzle",AND($K5923&gt;=71,$K5923&lt;=77),"Snow",AND($K5923&gt;=80,$K5923&lt;=82),"Rain Showers",AND($K5923&gt;=95,$K5923&lt;=99),"Thunderstorm",TRUE,"Cloudy"))</f>
        <v/>
      </c>
      <c r="G5923" s="3" t="str" cm="1">
        <f t="array" ref="G5923">IF($A5923="","",INDEX(OpenMeteoAPI[TemperatureC],ROWS($G$2:G5923)))</f>
        <v/>
      </c>
      <c r="H5923" s="4" t="str" cm="1">
        <f t="array" ref="H5923">IF($A5923="","",INDEX(OpenMeteoAPI[RelativeHumidityPct],ROWS($H$2:H5923))/100)</f>
        <v/>
      </c>
      <c r="I5923" s="4" t="str" cm="1">
        <f t="array" ref="I5923">IF($A5923="","",INDEX(OpenMeteoAPI[PrecipitationProbabilityPct],ROWS($I$2:I5923))/100)</f>
        <v/>
      </c>
      <c r="J5923" s="3" t="str" cm="1">
        <f t="array" ref="J5923">IF($A5923="","",INDEX(OpenMeteoAPI[PrecipitationMM],ROWS($J$2:J5923)))</f>
        <v/>
      </c>
      <c r="K5923" t="str" cm="1">
        <f t="array" ref="K5923">IF($A5923="","",INDEX(OpenMeteoAPI[WeatherCode],ROWS($K$2:K5923)))</f>
        <v/>
      </c>
      <c r="L5923" s="3" t="str" cm="1">
        <f t="array" ref="L5923">IF($A5923="","",INDEX(OpenMeteoAPI[WindSpeedKMH],ROWS($L$2:L5923)))</f>
        <v/>
      </c>
    </row>
    <row r="5924" spans="1:12">
      <c r="A5924" t="str" cm="1">
        <f t="array" ref="A5924">IFERROR(INDEX(OpenMeteoAPI[City],ROWS($A$2:A5924))&amp;", "&amp;INDEX(OpenMeteoAPI[CountryCode],ROWS($A$2:A5924)),"")</f>
        <v/>
      </c>
      <c r="B5924" t="str" cm="1">
        <f t="array" ref="B5924">IF($A5924="","",INDEX(OpenMeteoAPI[LocationID],ROWS($B$2:B5924)))</f>
        <v/>
      </c>
      <c r="C5924" s="5" t="str" cm="1">
        <f t="array" ref="C5924">IF($A5924="","",INDEX(OpenMeteoAPI[ForecastDateTime],ROWS($C$2:C5924)))</f>
        <v/>
      </c>
      <c r="D5924" t="str">
        <f t="shared" si="92"/>
        <v/>
      </c>
      <c r="E5924" t="str" cm="1">
        <f t="array" ref="E5924">IF($K5924="","",_xlfn.IFS($K5924=0,_xlfn.UNICHAR(9728),$K5924&lt;=3,_xlfn.UNICHAR(9729),OR($K5924=45,$K5924=48),"~",AND($K5924&gt;=51,$K5924&lt;=67),_xlfn.UNICHAR(9748),AND($K5924&gt;=71,$K5924&lt;=77),_xlfn.UNICHAR(10052),AND($K5924&gt;=80,$K5924&lt;=82),_xlfn.UNICHAR(9748),AND($K5924&gt;=95,$K5924&lt;=99),_xlfn.UNICHAR(9889),TRUE,_xlfn.UNICHAR(9729)))</f>
        <v/>
      </c>
      <c r="F5924" t="str" cm="1">
        <f t="array" ref="F5924">IF($K5924="","",_xlfn.IFS($K5924=0,"Clear",$K5924&lt;=3,"Partly Cloudy",OR($K5924=45,$K5924=48),"Fog",AND($K5924&gt;=51,$K5924&lt;=67),"Drizzle",AND($K5924&gt;=71,$K5924&lt;=77),"Snow",AND($K5924&gt;=80,$K5924&lt;=82),"Rain Showers",AND($K5924&gt;=95,$K5924&lt;=99),"Thunderstorm",TRUE,"Cloudy"))</f>
        <v/>
      </c>
      <c r="G5924" s="3" t="str" cm="1">
        <f t="array" ref="G5924">IF($A5924="","",INDEX(OpenMeteoAPI[TemperatureC],ROWS($G$2:G5924)))</f>
        <v/>
      </c>
      <c r="H5924" s="4" t="str" cm="1">
        <f t="array" ref="H5924">IF($A5924="","",INDEX(OpenMeteoAPI[RelativeHumidityPct],ROWS($H$2:H5924))/100)</f>
        <v/>
      </c>
      <c r="I5924" s="4" t="str" cm="1">
        <f t="array" ref="I5924">IF($A5924="","",INDEX(OpenMeteoAPI[PrecipitationProbabilityPct],ROWS($I$2:I5924))/100)</f>
        <v/>
      </c>
      <c r="J5924" s="3" t="str" cm="1">
        <f t="array" ref="J5924">IF($A5924="","",INDEX(OpenMeteoAPI[PrecipitationMM],ROWS($J$2:J5924)))</f>
        <v/>
      </c>
      <c r="K5924" t="str" cm="1">
        <f t="array" ref="K5924">IF($A5924="","",INDEX(OpenMeteoAPI[WeatherCode],ROWS($K$2:K5924)))</f>
        <v/>
      </c>
      <c r="L5924" s="3" t="str" cm="1">
        <f t="array" ref="L5924">IF($A5924="","",INDEX(OpenMeteoAPI[WindSpeedKMH],ROWS($L$2:L5924)))</f>
        <v/>
      </c>
    </row>
    <row r="5925" spans="1:12">
      <c r="A5925" t="str" cm="1">
        <f t="array" ref="A5925">IFERROR(INDEX(OpenMeteoAPI[City],ROWS($A$2:A5925))&amp;", "&amp;INDEX(OpenMeteoAPI[CountryCode],ROWS($A$2:A5925)),"")</f>
        <v/>
      </c>
      <c r="B5925" t="str" cm="1">
        <f t="array" ref="B5925">IF($A5925="","",INDEX(OpenMeteoAPI[LocationID],ROWS($B$2:B5925)))</f>
        <v/>
      </c>
      <c r="C5925" s="5" t="str" cm="1">
        <f t="array" ref="C5925">IF($A5925="","",INDEX(OpenMeteoAPI[ForecastDateTime],ROWS($C$2:C5925)))</f>
        <v/>
      </c>
      <c r="D5925" t="str">
        <f t="shared" si="92"/>
        <v/>
      </c>
      <c r="E5925" t="str" cm="1">
        <f t="array" ref="E5925">IF($K5925="","",_xlfn.IFS($K5925=0,_xlfn.UNICHAR(9728),$K5925&lt;=3,_xlfn.UNICHAR(9729),OR($K5925=45,$K5925=48),"~",AND($K5925&gt;=51,$K5925&lt;=67),_xlfn.UNICHAR(9748),AND($K5925&gt;=71,$K5925&lt;=77),_xlfn.UNICHAR(10052),AND($K5925&gt;=80,$K5925&lt;=82),_xlfn.UNICHAR(9748),AND($K5925&gt;=95,$K5925&lt;=99),_xlfn.UNICHAR(9889),TRUE,_xlfn.UNICHAR(9729)))</f>
        <v/>
      </c>
      <c r="F5925" t="str" cm="1">
        <f t="array" ref="F5925">IF($K5925="","",_xlfn.IFS($K5925=0,"Clear",$K5925&lt;=3,"Partly Cloudy",OR($K5925=45,$K5925=48),"Fog",AND($K5925&gt;=51,$K5925&lt;=67),"Drizzle",AND($K5925&gt;=71,$K5925&lt;=77),"Snow",AND($K5925&gt;=80,$K5925&lt;=82),"Rain Showers",AND($K5925&gt;=95,$K5925&lt;=99),"Thunderstorm",TRUE,"Cloudy"))</f>
        <v/>
      </c>
      <c r="G5925" s="3" t="str" cm="1">
        <f t="array" ref="G5925">IF($A5925="","",INDEX(OpenMeteoAPI[TemperatureC],ROWS($G$2:G5925)))</f>
        <v/>
      </c>
      <c r="H5925" s="4" t="str" cm="1">
        <f t="array" ref="H5925">IF($A5925="","",INDEX(OpenMeteoAPI[RelativeHumidityPct],ROWS($H$2:H5925))/100)</f>
        <v/>
      </c>
      <c r="I5925" s="4" t="str" cm="1">
        <f t="array" ref="I5925">IF($A5925="","",INDEX(OpenMeteoAPI[PrecipitationProbabilityPct],ROWS($I$2:I5925))/100)</f>
        <v/>
      </c>
      <c r="J5925" s="3" t="str" cm="1">
        <f t="array" ref="J5925">IF($A5925="","",INDEX(OpenMeteoAPI[PrecipitationMM],ROWS($J$2:J5925)))</f>
        <v/>
      </c>
      <c r="K5925" t="str" cm="1">
        <f t="array" ref="K5925">IF($A5925="","",INDEX(OpenMeteoAPI[WeatherCode],ROWS($K$2:K5925)))</f>
        <v/>
      </c>
      <c r="L5925" s="3" t="str" cm="1">
        <f t="array" ref="L5925">IF($A5925="","",INDEX(OpenMeteoAPI[WindSpeedKMH],ROWS($L$2:L5925)))</f>
        <v/>
      </c>
    </row>
    <row r="5926" spans="1:12">
      <c r="A5926" t="str" cm="1">
        <f t="array" ref="A5926">IFERROR(INDEX(OpenMeteoAPI[City],ROWS($A$2:A5926))&amp;", "&amp;INDEX(OpenMeteoAPI[CountryCode],ROWS($A$2:A5926)),"")</f>
        <v/>
      </c>
      <c r="B5926" t="str" cm="1">
        <f t="array" ref="B5926">IF($A5926="","",INDEX(OpenMeteoAPI[LocationID],ROWS($B$2:B5926)))</f>
        <v/>
      </c>
      <c r="C5926" s="5" t="str" cm="1">
        <f t="array" ref="C5926">IF($A5926="","",INDEX(OpenMeteoAPI[ForecastDateTime],ROWS($C$2:C5926)))</f>
        <v/>
      </c>
      <c r="D5926" t="str">
        <f t="shared" si="92"/>
        <v/>
      </c>
      <c r="E5926" t="str" cm="1">
        <f t="array" ref="E5926">IF($K5926="","",_xlfn.IFS($K5926=0,_xlfn.UNICHAR(9728),$K5926&lt;=3,_xlfn.UNICHAR(9729),OR($K5926=45,$K5926=48),"~",AND($K5926&gt;=51,$K5926&lt;=67),_xlfn.UNICHAR(9748),AND($K5926&gt;=71,$K5926&lt;=77),_xlfn.UNICHAR(10052),AND($K5926&gt;=80,$K5926&lt;=82),_xlfn.UNICHAR(9748),AND($K5926&gt;=95,$K5926&lt;=99),_xlfn.UNICHAR(9889),TRUE,_xlfn.UNICHAR(9729)))</f>
        <v/>
      </c>
      <c r="F5926" t="str" cm="1">
        <f t="array" ref="F5926">IF($K5926="","",_xlfn.IFS($K5926=0,"Clear",$K5926&lt;=3,"Partly Cloudy",OR($K5926=45,$K5926=48),"Fog",AND($K5926&gt;=51,$K5926&lt;=67),"Drizzle",AND($K5926&gt;=71,$K5926&lt;=77),"Snow",AND($K5926&gt;=80,$K5926&lt;=82),"Rain Showers",AND($K5926&gt;=95,$K5926&lt;=99),"Thunderstorm",TRUE,"Cloudy"))</f>
        <v/>
      </c>
      <c r="G5926" s="3" t="str" cm="1">
        <f t="array" ref="G5926">IF($A5926="","",INDEX(OpenMeteoAPI[TemperatureC],ROWS($G$2:G5926)))</f>
        <v/>
      </c>
      <c r="H5926" s="4" t="str" cm="1">
        <f t="array" ref="H5926">IF($A5926="","",INDEX(OpenMeteoAPI[RelativeHumidityPct],ROWS($H$2:H5926))/100)</f>
        <v/>
      </c>
      <c r="I5926" s="4" t="str" cm="1">
        <f t="array" ref="I5926">IF($A5926="","",INDEX(OpenMeteoAPI[PrecipitationProbabilityPct],ROWS($I$2:I5926))/100)</f>
        <v/>
      </c>
      <c r="J5926" s="3" t="str" cm="1">
        <f t="array" ref="J5926">IF($A5926="","",INDEX(OpenMeteoAPI[PrecipitationMM],ROWS($J$2:J5926)))</f>
        <v/>
      </c>
      <c r="K5926" t="str" cm="1">
        <f t="array" ref="K5926">IF($A5926="","",INDEX(OpenMeteoAPI[WeatherCode],ROWS($K$2:K5926)))</f>
        <v/>
      </c>
      <c r="L5926" s="3" t="str" cm="1">
        <f t="array" ref="L5926">IF($A5926="","",INDEX(OpenMeteoAPI[WindSpeedKMH],ROWS($L$2:L5926)))</f>
        <v/>
      </c>
    </row>
    <row r="5927" spans="1:12">
      <c r="A5927" t="str" cm="1">
        <f t="array" ref="A5927">IFERROR(INDEX(OpenMeteoAPI[City],ROWS($A$2:A5927))&amp;", "&amp;INDEX(OpenMeteoAPI[CountryCode],ROWS($A$2:A5927)),"")</f>
        <v/>
      </c>
      <c r="B5927" t="str" cm="1">
        <f t="array" ref="B5927">IF($A5927="","",INDEX(OpenMeteoAPI[LocationID],ROWS($B$2:B5927)))</f>
        <v/>
      </c>
      <c r="C5927" s="5" t="str" cm="1">
        <f t="array" ref="C5927">IF($A5927="","",INDEX(OpenMeteoAPI[ForecastDateTime],ROWS($C$2:C5927)))</f>
        <v/>
      </c>
      <c r="D5927" t="str">
        <f t="shared" si="92"/>
        <v/>
      </c>
      <c r="E5927" t="str" cm="1">
        <f t="array" ref="E5927">IF($K5927="","",_xlfn.IFS($K5927=0,_xlfn.UNICHAR(9728),$K5927&lt;=3,_xlfn.UNICHAR(9729),OR($K5927=45,$K5927=48),"~",AND($K5927&gt;=51,$K5927&lt;=67),_xlfn.UNICHAR(9748),AND($K5927&gt;=71,$K5927&lt;=77),_xlfn.UNICHAR(10052),AND($K5927&gt;=80,$K5927&lt;=82),_xlfn.UNICHAR(9748),AND($K5927&gt;=95,$K5927&lt;=99),_xlfn.UNICHAR(9889),TRUE,_xlfn.UNICHAR(9729)))</f>
        <v/>
      </c>
      <c r="F5927" t="str" cm="1">
        <f t="array" ref="F5927">IF($K5927="","",_xlfn.IFS($K5927=0,"Clear",$K5927&lt;=3,"Partly Cloudy",OR($K5927=45,$K5927=48),"Fog",AND($K5927&gt;=51,$K5927&lt;=67),"Drizzle",AND($K5927&gt;=71,$K5927&lt;=77),"Snow",AND($K5927&gt;=80,$K5927&lt;=82),"Rain Showers",AND($K5927&gt;=95,$K5927&lt;=99),"Thunderstorm",TRUE,"Cloudy"))</f>
        <v/>
      </c>
      <c r="G5927" s="3" t="str" cm="1">
        <f t="array" ref="G5927">IF($A5927="","",INDEX(OpenMeteoAPI[TemperatureC],ROWS($G$2:G5927)))</f>
        <v/>
      </c>
      <c r="H5927" s="4" t="str" cm="1">
        <f t="array" ref="H5927">IF($A5927="","",INDEX(OpenMeteoAPI[RelativeHumidityPct],ROWS($H$2:H5927))/100)</f>
        <v/>
      </c>
      <c r="I5927" s="4" t="str" cm="1">
        <f t="array" ref="I5927">IF($A5927="","",INDEX(OpenMeteoAPI[PrecipitationProbabilityPct],ROWS($I$2:I5927))/100)</f>
        <v/>
      </c>
      <c r="J5927" s="3" t="str" cm="1">
        <f t="array" ref="J5927">IF($A5927="","",INDEX(OpenMeteoAPI[PrecipitationMM],ROWS($J$2:J5927)))</f>
        <v/>
      </c>
      <c r="K5927" t="str" cm="1">
        <f t="array" ref="K5927">IF($A5927="","",INDEX(OpenMeteoAPI[WeatherCode],ROWS($K$2:K5927)))</f>
        <v/>
      </c>
      <c r="L5927" s="3" t="str" cm="1">
        <f t="array" ref="L5927">IF($A5927="","",INDEX(OpenMeteoAPI[WindSpeedKMH],ROWS($L$2:L5927)))</f>
        <v/>
      </c>
    </row>
    <row r="5928" spans="1:12">
      <c r="A5928" t="str" cm="1">
        <f t="array" ref="A5928">IFERROR(INDEX(OpenMeteoAPI[City],ROWS($A$2:A5928))&amp;", "&amp;INDEX(OpenMeteoAPI[CountryCode],ROWS($A$2:A5928)),"")</f>
        <v/>
      </c>
      <c r="B5928" t="str" cm="1">
        <f t="array" ref="B5928">IF($A5928="","",INDEX(OpenMeteoAPI[LocationID],ROWS($B$2:B5928)))</f>
        <v/>
      </c>
      <c r="C5928" s="5" t="str" cm="1">
        <f t="array" ref="C5928">IF($A5928="","",INDEX(OpenMeteoAPI[ForecastDateTime],ROWS($C$2:C5928)))</f>
        <v/>
      </c>
      <c r="D5928" t="str">
        <f t="shared" si="92"/>
        <v/>
      </c>
      <c r="E5928" t="str" cm="1">
        <f t="array" ref="E5928">IF($K5928="","",_xlfn.IFS($K5928=0,_xlfn.UNICHAR(9728),$K5928&lt;=3,_xlfn.UNICHAR(9729),OR($K5928=45,$K5928=48),"~",AND($K5928&gt;=51,$K5928&lt;=67),_xlfn.UNICHAR(9748),AND($K5928&gt;=71,$K5928&lt;=77),_xlfn.UNICHAR(10052),AND($K5928&gt;=80,$K5928&lt;=82),_xlfn.UNICHAR(9748),AND($K5928&gt;=95,$K5928&lt;=99),_xlfn.UNICHAR(9889),TRUE,_xlfn.UNICHAR(9729)))</f>
        <v/>
      </c>
      <c r="F5928" t="str" cm="1">
        <f t="array" ref="F5928">IF($K5928="","",_xlfn.IFS($K5928=0,"Clear",$K5928&lt;=3,"Partly Cloudy",OR($K5928=45,$K5928=48),"Fog",AND($K5928&gt;=51,$K5928&lt;=67),"Drizzle",AND($K5928&gt;=71,$K5928&lt;=77),"Snow",AND($K5928&gt;=80,$K5928&lt;=82),"Rain Showers",AND($K5928&gt;=95,$K5928&lt;=99),"Thunderstorm",TRUE,"Cloudy"))</f>
        <v/>
      </c>
      <c r="G5928" s="3" t="str" cm="1">
        <f t="array" ref="G5928">IF($A5928="","",INDEX(OpenMeteoAPI[TemperatureC],ROWS($G$2:G5928)))</f>
        <v/>
      </c>
      <c r="H5928" s="4" t="str" cm="1">
        <f t="array" ref="H5928">IF($A5928="","",INDEX(OpenMeteoAPI[RelativeHumidityPct],ROWS($H$2:H5928))/100)</f>
        <v/>
      </c>
      <c r="I5928" s="4" t="str" cm="1">
        <f t="array" ref="I5928">IF($A5928="","",INDEX(OpenMeteoAPI[PrecipitationProbabilityPct],ROWS($I$2:I5928))/100)</f>
        <v/>
      </c>
      <c r="J5928" s="3" t="str" cm="1">
        <f t="array" ref="J5928">IF($A5928="","",INDEX(OpenMeteoAPI[PrecipitationMM],ROWS($J$2:J5928)))</f>
        <v/>
      </c>
      <c r="K5928" t="str" cm="1">
        <f t="array" ref="K5928">IF($A5928="","",INDEX(OpenMeteoAPI[WeatherCode],ROWS($K$2:K5928)))</f>
        <v/>
      </c>
      <c r="L5928" s="3" t="str" cm="1">
        <f t="array" ref="L5928">IF($A5928="","",INDEX(OpenMeteoAPI[WindSpeedKMH],ROWS($L$2:L5928)))</f>
        <v/>
      </c>
    </row>
    <row r="5929" spans="1:12">
      <c r="A5929" t="str" cm="1">
        <f t="array" ref="A5929">IFERROR(INDEX(OpenMeteoAPI[City],ROWS($A$2:A5929))&amp;", "&amp;INDEX(OpenMeteoAPI[CountryCode],ROWS($A$2:A5929)),"")</f>
        <v/>
      </c>
      <c r="B5929" t="str" cm="1">
        <f t="array" ref="B5929">IF($A5929="","",INDEX(OpenMeteoAPI[LocationID],ROWS($B$2:B5929)))</f>
        <v/>
      </c>
      <c r="C5929" s="5" t="str" cm="1">
        <f t="array" ref="C5929">IF($A5929="","",INDEX(OpenMeteoAPI[ForecastDateTime],ROWS($C$2:C5929)))</f>
        <v/>
      </c>
      <c r="D5929" t="str">
        <f t="shared" si="92"/>
        <v/>
      </c>
      <c r="E5929" t="str" cm="1">
        <f t="array" ref="E5929">IF($K5929="","",_xlfn.IFS($K5929=0,_xlfn.UNICHAR(9728),$K5929&lt;=3,_xlfn.UNICHAR(9729),OR($K5929=45,$K5929=48),"~",AND($K5929&gt;=51,$K5929&lt;=67),_xlfn.UNICHAR(9748),AND($K5929&gt;=71,$K5929&lt;=77),_xlfn.UNICHAR(10052),AND($K5929&gt;=80,$K5929&lt;=82),_xlfn.UNICHAR(9748),AND($K5929&gt;=95,$K5929&lt;=99),_xlfn.UNICHAR(9889),TRUE,_xlfn.UNICHAR(9729)))</f>
        <v/>
      </c>
      <c r="F5929" t="str" cm="1">
        <f t="array" ref="F5929">IF($K5929="","",_xlfn.IFS($K5929=0,"Clear",$K5929&lt;=3,"Partly Cloudy",OR($K5929=45,$K5929=48),"Fog",AND($K5929&gt;=51,$K5929&lt;=67),"Drizzle",AND($K5929&gt;=71,$K5929&lt;=77),"Snow",AND($K5929&gt;=80,$K5929&lt;=82),"Rain Showers",AND($K5929&gt;=95,$K5929&lt;=99),"Thunderstorm",TRUE,"Cloudy"))</f>
        <v/>
      </c>
      <c r="G5929" s="3" t="str" cm="1">
        <f t="array" ref="G5929">IF($A5929="","",INDEX(OpenMeteoAPI[TemperatureC],ROWS($G$2:G5929)))</f>
        <v/>
      </c>
      <c r="H5929" s="4" t="str" cm="1">
        <f t="array" ref="H5929">IF($A5929="","",INDEX(OpenMeteoAPI[RelativeHumidityPct],ROWS($H$2:H5929))/100)</f>
        <v/>
      </c>
      <c r="I5929" s="4" t="str" cm="1">
        <f t="array" ref="I5929">IF($A5929="","",INDEX(OpenMeteoAPI[PrecipitationProbabilityPct],ROWS($I$2:I5929))/100)</f>
        <v/>
      </c>
      <c r="J5929" s="3" t="str" cm="1">
        <f t="array" ref="J5929">IF($A5929="","",INDEX(OpenMeteoAPI[PrecipitationMM],ROWS($J$2:J5929)))</f>
        <v/>
      </c>
      <c r="K5929" t="str" cm="1">
        <f t="array" ref="K5929">IF($A5929="","",INDEX(OpenMeteoAPI[WeatherCode],ROWS($K$2:K5929)))</f>
        <v/>
      </c>
      <c r="L5929" s="3" t="str" cm="1">
        <f t="array" ref="L5929">IF($A5929="","",INDEX(OpenMeteoAPI[WindSpeedKMH],ROWS($L$2:L5929)))</f>
        <v/>
      </c>
    </row>
    <row r="5930" spans="1:12">
      <c r="A5930" t="str" cm="1">
        <f t="array" ref="A5930">IFERROR(INDEX(OpenMeteoAPI[City],ROWS($A$2:A5930))&amp;", "&amp;INDEX(OpenMeteoAPI[CountryCode],ROWS($A$2:A5930)),"")</f>
        <v/>
      </c>
      <c r="B5930" t="str" cm="1">
        <f t="array" ref="B5930">IF($A5930="","",INDEX(OpenMeteoAPI[LocationID],ROWS($B$2:B5930)))</f>
        <v/>
      </c>
      <c r="C5930" s="5" t="str" cm="1">
        <f t="array" ref="C5930">IF($A5930="","",INDEX(OpenMeteoAPI[ForecastDateTime],ROWS($C$2:C5930)))</f>
        <v/>
      </c>
      <c r="D5930" t="str">
        <f t="shared" si="92"/>
        <v/>
      </c>
      <c r="E5930" t="str" cm="1">
        <f t="array" ref="E5930">IF($K5930="","",_xlfn.IFS($K5930=0,_xlfn.UNICHAR(9728),$K5930&lt;=3,_xlfn.UNICHAR(9729),OR($K5930=45,$K5930=48),"~",AND($K5930&gt;=51,$K5930&lt;=67),_xlfn.UNICHAR(9748),AND($K5930&gt;=71,$K5930&lt;=77),_xlfn.UNICHAR(10052),AND($K5930&gt;=80,$K5930&lt;=82),_xlfn.UNICHAR(9748),AND($K5930&gt;=95,$K5930&lt;=99),_xlfn.UNICHAR(9889),TRUE,_xlfn.UNICHAR(9729)))</f>
        <v/>
      </c>
      <c r="F5930" t="str" cm="1">
        <f t="array" ref="F5930">IF($K5930="","",_xlfn.IFS($K5930=0,"Clear",$K5930&lt;=3,"Partly Cloudy",OR($K5930=45,$K5930=48),"Fog",AND($K5930&gt;=51,$K5930&lt;=67),"Drizzle",AND($K5930&gt;=71,$K5930&lt;=77),"Snow",AND($K5930&gt;=80,$K5930&lt;=82),"Rain Showers",AND($K5930&gt;=95,$K5930&lt;=99),"Thunderstorm",TRUE,"Cloudy"))</f>
        <v/>
      </c>
      <c r="G5930" s="3" t="str" cm="1">
        <f t="array" ref="G5930">IF($A5930="","",INDEX(OpenMeteoAPI[TemperatureC],ROWS($G$2:G5930)))</f>
        <v/>
      </c>
      <c r="H5930" s="4" t="str" cm="1">
        <f t="array" ref="H5930">IF($A5930="","",INDEX(OpenMeteoAPI[RelativeHumidityPct],ROWS($H$2:H5930))/100)</f>
        <v/>
      </c>
      <c r="I5930" s="4" t="str" cm="1">
        <f t="array" ref="I5930">IF($A5930="","",INDEX(OpenMeteoAPI[PrecipitationProbabilityPct],ROWS($I$2:I5930))/100)</f>
        <v/>
      </c>
      <c r="J5930" s="3" t="str" cm="1">
        <f t="array" ref="J5930">IF($A5930="","",INDEX(OpenMeteoAPI[PrecipitationMM],ROWS($J$2:J5930)))</f>
        <v/>
      </c>
      <c r="K5930" t="str" cm="1">
        <f t="array" ref="K5930">IF($A5930="","",INDEX(OpenMeteoAPI[WeatherCode],ROWS($K$2:K5930)))</f>
        <v/>
      </c>
      <c r="L5930" s="3" t="str" cm="1">
        <f t="array" ref="L5930">IF($A5930="","",INDEX(OpenMeteoAPI[WindSpeedKMH],ROWS($L$2:L5930)))</f>
        <v/>
      </c>
    </row>
    <row r="5931" spans="1:12">
      <c r="A5931" t="str" cm="1">
        <f t="array" ref="A5931">IFERROR(INDEX(OpenMeteoAPI[City],ROWS($A$2:A5931))&amp;", "&amp;INDEX(OpenMeteoAPI[CountryCode],ROWS($A$2:A5931)),"")</f>
        <v/>
      </c>
      <c r="B5931" t="str" cm="1">
        <f t="array" ref="B5931">IF($A5931="","",INDEX(OpenMeteoAPI[LocationID],ROWS($B$2:B5931)))</f>
        <v/>
      </c>
      <c r="C5931" s="5" t="str" cm="1">
        <f t="array" ref="C5931">IF($A5931="","",INDEX(OpenMeteoAPI[ForecastDateTime],ROWS($C$2:C5931)))</f>
        <v/>
      </c>
      <c r="D5931" t="str">
        <f t="shared" si="92"/>
        <v/>
      </c>
      <c r="E5931" t="str" cm="1">
        <f t="array" ref="E5931">IF($K5931="","",_xlfn.IFS($K5931=0,_xlfn.UNICHAR(9728),$K5931&lt;=3,_xlfn.UNICHAR(9729),OR($K5931=45,$K5931=48),"~",AND($K5931&gt;=51,$K5931&lt;=67),_xlfn.UNICHAR(9748),AND($K5931&gt;=71,$K5931&lt;=77),_xlfn.UNICHAR(10052),AND($K5931&gt;=80,$K5931&lt;=82),_xlfn.UNICHAR(9748),AND($K5931&gt;=95,$K5931&lt;=99),_xlfn.UNICHAR(9889),TRUE,_xlfn.UNICHAR(9729)))</f>
        <v/>
      </c>
      <c r="F5931" t="str" cm="1">
        <f t="array" ref="F5931">IF($K5931="","",_xlfn.IFS($K5931=0,"Clear",$K5931&lt;=3,"Partly Cloudy",OR($K5931=45,$K5931=48),"Fog",AND($K5931&gt;=51,$K5931&lt;=67),"Drizzle",AND($K5931&gt;=71,$K5931&lt;=77),"Snow",AND($K5931&gt;=80,$K5931&lt;=82),"Rain Showers",AND($K5931&gt;=95,$K5931&lt;=99),"Thunderstorm",TRUE,"Cloudy"))</f>
        <v/>
      </c>
      <c r="G5931" s="3" t="str" cm="1">
        <f t="array" ref="G5931">IF($A5931="","",INDEX(OpenMeteoAPI[TemperatureC],ROWS($G$2:G5931)))</f>
        <v/>
      </c>
      <c r="H5931" s="4" t="str" cm="1">
        <f t="array" ref="H5931">IF($A5931="","",INDEX(OpenMeteoAPI[RelativeHumidityPct],ROWS($H$2:H5931))/100)</f>
        <v/>
      </c>
      <c r="I5931" s="4" t="str" cm="1">
        <f t="array" ref="I5931">IF($A5931="","",INDEX(OpenMeteoAPI[PrecipitationProbabilityPct],ROWS($I$2:I5931))/100)</f>
        <v/>
      </c>
      <c r="J5931" s="3" t="str" cm="1">
        <f t="array" ref="J5931">IF($A5931="","",INDEX(OpenMeteoAPI[PrecipitationMM],ROWS($J$2:J5931)))</f>
        <v/>
      </c>
      <c r="K5931" t="str" cm="1">
        <f t="array" ref="K5931">IF($A5931="","",INDEX(OpenMeteoAPI[WeatherCode],ROWS($K$2:K5931)))</f>
        <v/>
      </c>
      <c r="L5931" s="3" t="str" cm="1">
        <f t="array" ref="L5931">IF($A5931="","",INDEX(OpenMeteoAPI[WindSpeedKMH],ROWS($L$2:L5931)))</f>
        <v/>
      </c>
    </row>
    <row r="5932" spans="1:12">
      <c r="A5932" t="str" cm="1">
        <f t="array" ref="A5932">IFERROR(INDEX(OpenMeteoAPI[City],ROWS($A$2:A5932))&amp;", "&amp;INDEX(OpenMeteoAPI[CountryCode],ROWS($A$2:A5932)),"")</f>
        <v/>
      </c>
      <c r="B5932" t="str" cm="1">
        <f t="array" ref="B5932">IF($A5932="","",INDEX(OpenMeteoAPI[LocationID],ROWS($B$2:B5932)))</f>
        <v/>
      </c>
      <c r="C5932" s="5" t="str" cm="1">
        <f t="array" ref="C5932">IF($A5932="","",INDEX(OpenMeteoAPI[ForecastDateTime],ROWS($C$2:C5932)))</f>
        <v/>
      </c>
      <c r="D5932" t="str">
        <f t="shared" si="92"/>
        <v/>
      </c>
      <c r="E5932" t="str" cm="1">
        <f t="array" ref="E5932">IF($K5932="","",_xlfn.IFS($K5932=0,_xlfn.UNICHAR(9728),$K5932&lt;=3,_xlfn.UNICHAR(9729),OR($K5932=45,$K5932=48),"~",AND($K5932&gt;=51,$K5932&lt;=67),_xlfn.UNICHAR(9748),AND($K5932&gt;=71,$K5932&lt;=77),_xlfn.UNICHAR(10052),AND($K5932&gt;=80,$K5932&lt;=82),_xlfn.UNICHAR(9748),AND($K5932&gt;=95,$K5932&lt;=99),_xlfn.UNICHAR(9889),TRUE,_xlfn.UNICHAR(9729)))</f>
        <v/>
      </c>
      <c r="F5932" t="str" cm="1">
        <f t="array" ref="F5932">IF($K5932="","",_xlfn.IFS($K5932=0,"Clear",$K5932&lt;=3,"Partly Cloudy",OR($K5932=45,$K5932=48),"Fog",AND($K5932&gt;=51,$K5932&lt;=67),"Drizzle",AND($K5932&gt;=71,$K5932&lt;=77),"Snow",AND($K5932&gt;=80,$K5932&lt;=82),"Rain Showers",AND($K5932&gt;=95,$K5932&lt;=99),"Thunderstorm",TRUE,"Cloudy"))</f>
        <v/>
      </c>
      <c r="G5932" s="3" t="str" cm="1">
        <f t="array" ref="G5932">IF($A5932="","",INDEX(OpenMeteoAPI[TemperatureC],ROWS($G$2:G5932)))</f>
        <v/>
      </c>
      <c r="H5932" s="4" t="str" cm="1">
        <f t="array" ref="H5932">IF($A5932="","",INDEX(OpenMeteoAPI[RelativeHumidityPct],ROWS($H$2:H5932))/100)</f>
        <v/>
      </c>
      <c r="I5932" s="4" t="str" cm="1">
        <f t="array" ref="I5932">IF($A5932="","",INDEX(OpenMeteoAPI[PrecipitationProbabilityPct],ROWS($I$2:I5932))/100)</f>
        <v/>
      </c>
      <c r="J5932" s="3" t="str" cm="1">
        <f t="array" ref="J5932">IF($A5932="","",INDEX(OpenMeteoAPI[PrecipitationMM],ROWS($J$2:J5932)))</f>
        <v/>
      </c>
      <c r="K5932" t="str" cm="1">
        <f t="array" ref="K5932">IF($A5932="","",INDEX(OpenMeteoAPI[WeatherCode],ROWS($K$2:K5932)))</f>
        <v/>
      </c>
      <c r="L5932" s="3" t="str" cm="1">
        <f t="array" ref="L5932">IF($A5932="","",INDEX(OpenMeteoAPI[WindSpeedKMH],ROWS($L$2:L5932)))</f>
        <v/>
      </c>
    </row>
    <row r="5933" spans="1:12">
      <c r="A5933" t="str" cm="1">
        <f t="array" ref="A5933">IFERROR(INDEX(OpenMeteoAPI[City],ROWS($A$2:A5933))&amp;", "&amp;INDEX(OpenMeteoAPI[CountryCode],ROWS($A$2:A5933)),"")</f>
        <v/>
      </c>
      <c r="B5933" t="str" cm="1">
        <f t="array" ref="B5933">IF($A5933="","",INDEX(OpenMeteoAPI[LocationID],ROWS($B$2:B5933)))</f>
        <v/>
      </c>
      <c r="C5933" s="5" t="str" cm="1">
        <f t="array" ref="C5933">IF($A5933="","",INDEX(OpenMeteoAPI[ForecastDateTime],ROWS($C$2:C5933)))</f>
        <v/>
      </c>
      <c r="D5933" t="str">
        <f t="shared" si="92"/>
        <v/>
      </c>
      <c r="E5933" t="str" cm="1">
        <f t="array" ref="E5933">IF($K5933="","",_xlfn.IFS($K5933=0,_xlfn.UNICHAR(9728),$K5933&lt;=3,_xlfn.UNICHAR(9729),OR($K5933=45,$K5933=48),"~",AND($K5933&gt;=51,$K5933&lt;=67),_xlfn.UNICHAR(9748),AND($K5933&gt;=71,$K5933&lt;=77),_xlfn.UNICHAR(10052),AND($K5933&gt;=80,$K5933&lt;=82),_xlfn.UNICHAR(9748),AND($K5933&gt;=95,$K5933&lt;=99),_xlfn.UNICHAR(9889),TRUE,_xlfn.UNICHAR(9729)))</f>
        <v/>
      </c>
      <c r="F5933" t="str" cm="1">
        <f t="array" ref="F5933">IF($K5933="","",_xlfn.IFS($K5933=0,"Clear",$K5933&lt;=3,"Partly Cloudy",OR($K5933=45,$K5933=48),"Fog",AND($K5933&gt;=51,$K5933&lt;=67),"Drizzle",AND($K5933&gt;=71,$K5933&lt;=77),"Snow",AND($K5933&gt;=80,$K5933&lt;=82),"Rain Showers",AND($K5933&gt;=95,$K5933&lt;=99),"Thunderstorm",TRUE,"Cloudy"))</f>
        <v/>
      </c>
      <c r="G5933" s="3" t="str" cm="1">
        <f t="array" ref="G5933">IF($A5933="","",INDEX(OpenMeteoAPI[TemperatureC],ROWS($G$2:G5933)))</f>
        <v/>
      </c>
      <c r="H5933" s="4" t="str" cm="1">
        <f t="array" ref="H5933">IF($A5933="","",INDEX(OpenMeteoAPI[RelativeHumidityPct],ROWS($H$2:H5933))/100)</f>
        <v/>
      </c>
      <c r="I5933" s="4" t="str" cm="1">
        <f t="array" ref="I5933">IF($A5933="","",INDEX(OpenMeteoAPI[PrecipitationProbabilityPct],ROWS($I$2:I5933))/100)</f>
        <v/>
      </c>
      <c r="J5933" s="3" t="str" cm="1">
        <f t="array" ref="J5933">IF($A5933="","",INDEX(OpenMeteoAPI[PrecipitationMM],ROWS($J$2:J5933)))</f>
        <v/>
      </c>
      <c r="K5933" t="str" cm="1">
        <f t="array" ref="K5933">IF($A5933="","",INDEX(OpenMeteoAPI[WeatherCode],ROWS($K$2:K5933)))</f>
        <v/>
      </c>
      <c r="L5933" s="3" t="str" cm="1">
        <f t="array" ref="L5933">IF($A5933="","",INDEX(OpenMeteoAPI[WindSpeedKMH],ROWS($L$2:L5933)))</f>
        <v/>
      </c>
    </row>
    <row r="5934" spans="1:12">
      <c r="A5934" t="str" cm="1">
        <f t="array" ref="A5934">IFERROR(INDEX(OpenMeteoAPI[City],ROWS($A$2:A5934))&amp;", "&amp;INDEX(OpenMeteoAPI[CountryCode],ROWS($A$2:A5934)),"")</f>
        <v/>
      </c>
      <c r="B5934" t="str" cm="1">
        <f t="array" ref="B5934">IF($A5934="","",INDEX(OpenMeteoAPI[LocationID],ROWS($B$2:B5934)))</f>
        <v/>
      </c>
      <c r="C5934" s="5" t="str" cm="1">
        <f t="array" ref="C5934">IF($A5934="","",INDEX(OpenMeteoAPI[ForecastDateTime],ROWS($C$2:C5934)))</f>
        <v/>
      </c>
      <c r="D5934" t="str">
        <f t="shared" si="92"/>
        <v/>
      </c>
      <c r="E5934" t="str" cm="1">
        <f t="array" ref="E5934">IF($K5934="","",_xlfn.IFS($K5934=0,_xlfn.UNICHAR(9728),$K5934&lt;=3,_xlfn.UNICHAR(9729),OR($K5934=45,$K5934=48),"~",AND($K5934&gt;=51,$K5934&lt;=67),_xlfn.UNICHAR(9748),AND($K5934&gt;=71,$K5934&lt;=77),_xlfn.UNICHAR(10052),AND($K5934&gt;=80,$K5934&lt;=82),_xlfn.UNICHAR(9748),AND($K5934&gt;=95,$K5934&lt;=99),_xlfn.UNICHAR(9889),TRUE,_xlfn.UNICHAR(9729)))</f>
        <v/>
      </c>
      <c r="F5934" t="str" cm="1">
        <f t="array" ref="F5934">IF($K5934="","",_xlfn.IFS($K5934=0,"Clear",$K5934&lt;=3,"Partly Cloudy",OR($K5934=45,$K5934=48),"Fog",AND($K5934&gt;=51,$K5934&lt;=67),"Drizzle",AND($K5934&gt;=71,$K5934&lt;=77),"Snow",AND($K5934&gt;=80,$K5934&lt;=82),"Rain Showers",AND($K5934&gt;=95,$K5934&lt;=99),"Thunderstorm",TRUE,"Cloudy"))</f>
        <v/>
      </c>
      <c r="G5934" s="3" t="str" cm="1">
        <f t="array" ref="G5934">IF($A5934="","",INDEX(OpenMeteoAPI[TemperatureC],ROWS($G$2:G5934)))</f>
        <v/>
      </c>
      <c r="H5934" s="4" t="str" cm="1">
        <f t="array" ref="H5934">IF($A5934="","",INDEX(OpenMeteoAPI[RelativeHumidityPct],ROWS($H$2:H5934))/100)</f>
        <v/>
      </c>
      <c r="I5934" s="4" t="str" cm="1">
        <f t="array" ref="I5934">IF($A5934="","",INDEX(OpenMeteoAPI[PrecipitationProbabilityPct],ROWS($I$2:I5934))/100)</f>
        <v/>
      </c>
      <c r="J5934" s="3" t="str" cm="1">
        <f t="array" ref="J5934">IF($A5934="","",INDEX(OpenMeteoAPI[PrecipitationMM],ROWS($J$2:J5934)))</f>
        <v/>
      </c>
      <c r="K5934" t="str" cm="1">
        <f t="array" ref="K5934">IF($A5934="","",INDEX(OpenMeteoAPI[WeatherCode],ROWS($K$2:K5934)))</f>
        <v/>
      </c>
      <c r="L5934" s="3" t="str" cm="1">
        <f t="array" ref="L5934">IF($A5934="","",INDEX(OpenMeteoAPI[WindSpeedKMH],ROWS($L$2:L5934)))</f>
        <v/>
      </c>
    </row>
    <row r="5935" spans="1:12">
      <c r="A5935" t="str" cm="1">
        <f t="array" ref="A5935">IFERROR(INDEX(OpenMeteoAPI[City],ROWS($A$2:A5935))&amp;", "&amp;INDEX(OpenMeteoAPI[CountryCode],ROWS($A$2:A5935)),"")</f>
        <v/>
      </c>
      <c r="B5935" t="str" cm="1">
        <f t="array" ref="B5935">IF($A5935="","",INDEX(OpenMeteoAPI[LocationID],ROWS($B$2:B5935)))</f>
        <v/>
      </c>
      <c r="C5935" s="5" t="str" cm="1">
        <f t="array" ref="C5935">IF($A5935="","",INDEX(OpenMeteoAPI[ForecastDateTime],ROWS($C$2:C5935)))</f>
        <v/>
      </c>
      <c r="D5935" t="str">
        <f t="shared" si="92"/>
        <v/>
      </c>
      <c r="E5935" t="str" cm="1">
        <f t="array" ref="E5935">IF($K5935="","",_xlfn.IFS($K5935=0,_xlfn.UNICHAR(9728),$K5935&lt;=3,_xlfn.UNICHAR(9729),OR($K5935=45,$K5935=48),"~",AND($K5935&gt;=51,$K5935&lt;=67),_xlfn.UNICHAR(9748),AND($K5935&gt;=71,$K5935&lt;=77),_xlfn.UNICHAR(10052),AND($K5935&gt;=80,$K5935&lt;=82),_xlfn.UNICHAR(9748),AND($K5935&gt;=95,$K5935&lt;=99),_xlfn.UNICHAR(9889),TRUE,_xlfn.UNICHAR(9729)))</f>
        <v/>
      </c>
      <c r="F5935" t="str" cm="1">
        <f t="array" ref="F5935">IF($K5935="","",_xlfn.IFS($K5935=0,"Clear",$K5935&lt;=3,"Partly Cloudy",OR($K5935=45,$K5935=48),"Fog",AND($K5935&gt;=51,$K5935&lt;=67),"Drizzle",AND($K5935&gt;=71,$K5935&lt;=77),"Snow",AND($K5935&gt;=80,$K5935&lt;=82),"Rain Showers",AND($K5935&gt;=95,$K5935&lt;=99),"Thunderstorm",TRUE,"Cloudy"))</f>
        <v/>
      </c>
      <c r="G5935" s="3" t="str" cm="1">
        <f t="array" ref="G5935">IF($A5935="","",INDEX(OpenMeteoAPI[TemperatureC],ROWS($G$2:G5935)))</f>
        <v/>
      </c>
      <c r="H5935" s="4" t="str" cm="1">
        <f t="array" ref="H5935">IF($A5935="","",INDEX(OpenMeteoAPI[RelativeHumidityPct],ROWS($H$2:H5935))/100)</f>
        <v/>
      </c>
      <c r="I5935" s="4" t="str" cm="1">
        <f t="array" ref="I5935">IF($A5935="","",INDEX(OpenMeteoAPI[PrecipitationProbabilityPct],ROWS($I$2:I5935))/100)</f>
        <v/>
      </c>
      <c r="J5935" s="3" t="str" cm="1">
        <f t="array" ref="J5935">IF($A5935="","",INDEX(OpenMeteoAPI[PrecipitationMM],ROWS($J$2:J5935)))</f>
        <v/>
      </c>
      <c r="K5935" t="str" cm="1">
        <f t="array" ref="K5935">IF($A5935="","",INDEX(OpenMeteoAPI[WeatherCode],ROWS($K$2:K5935)))</f>
        <v/>
      </c>
      <c r="L5935" s="3" t="str" cm="1">
        <f t="array" ref="L5935">IF($A5935="","",INDEX(OpenMeteoAPI[WindSpeedKMH],ROWS($L$2:L5935)))</f>
        <v/>
      </c>
    </row>
    <row r="5936" spans="1:12">
      <c r="A5936" t="str" cm="1">
        <f t="array" ref="A5936">IFERROR(INDEX(OpenMeteoAPI[City],ROWS($A$2:A5936))&amp;", "&amp;INDEX(OpenMeteoAPI[CountryCode],ROWS($A$2:A5936)),"")</f>
        <v/>
      </c>
      <c r="B5936" t="str" cm="1">
        <f t="array" ref="B5936">IF($A5936="","",INDEX(OpenMeteoAPI[LocationID],ROWS($B$2:B5936)))</f>
        <v/>
      </c>
      <c r="C5936" s="5" t="str" cm="1">
        <f t="array" ref="C5936">IF($A5936="","",INDEX(OpenMeteoAPI[ForecastDateTime],ROWS($C$2:C5936)))</f>
        <v/>
      </c>
      <c r="D5936" t="str">
        <f t="shared" si="92"/>
        <v/>
      </c>
      <c r="E5936" t="str" cm="1">
        <f t="array" ref="E5936">IF($K5936="","",_xlfn.IFS($K5936=0,_xlfn.UNICHAR(9728),$K5936&lt;=3,_xlfn.UNICHAR(9729),OR($K5936=45,$K5936=48),"~",AND($K5936&gt;=51,$K5936&lt;=67),_xlfn.UNICHAR(9748),AND($K5936&gt;=71,$K5936&lt;=77),_xlfn.UNICHAR(10052),AND($K5936&gt;=80,$K5936&lt;=82),_xlfn.UNICHAR(9748),AND($K5936&gt;=95,$K5936&lt;=99),_xlfn.UNICHAR(9889),TRUE,_xlfn.UNICHAR(9729)))</f>
        <v/>
      </c>
      <c r="F5936" t="str" cm="1">
        <f t="array" ref="F5936">IF($K5936="","",_xlfn.IFS($K5936=0,"Clear",$K5936&lt;=3,"Partly Cloudy",OR($K5936=45,$K5936=48),"Fog",AND($K5936&gt;=51,$K5936&lt;=67),"Drizzle",AND($K5936&gt;=71,$K5936&lt;=77),"Snow",AND($K5936&gt;=80,$K5936&lt;=82),"Rain Showers",AND($K5936&gt;=95,$K5936&lt;=99),"Thunderstorm",TRUE,"Cloudy"))</f>
        <v/>
      </c>
      <c r="G5936" s="3" t="str" cm="1">
        <f t="array" ref="G5936">IF($A5936="","",INDEX(OpenMeteoAPI[TemperatureC],ROWS($G$2:G5936)))</f>
        <v/>
      </c>
      <c r="H5936" s="4" t="str" cm="1">
        <f t="array" ref="H5936">IF($A5936="","",INDEX(OpenMeteoAPI[RelativeHumidityPct],ROWS($H$2:H5936))/100)</f>
        <v/>
      </c>
      <c r="I5936" s="4" t="str" cm="1">
        <f t="array" ref="I5936">IF($A5936="","",INDEX(OpenMeteoAPI[PrecipitationProbabilityPct],ROWS($I$2:I5936))/100)</f>
        <v/>
      </c>
      <c r="J5936" s="3" t="str" cm="1">
        <f t="array" ref="J5936">IF($A5936="","",INDEX(OpenMeteoAPI[PrecipitationMM],ROWS($J$2:J5936)))</f>
        <v/>
      </c>
      <c r="K5936" t="str" cm="1">
        <f t="array" ref="K5936">IF($A5936="","",INDEX(OpenMeteoAPI[WeatherCode],ROWS($K$2:K5936)))</f>
        <v/>
      </c>
      <c r="L5936" s="3" t="str" cm="1">
        <f t="array" ref="L5936">IF($A5936="","",INDEX(OpenMeteoAPI[WindSpeedKMH],ROWS($L$2:L5936)))</f>
        <v/>
      </c>
    </row>
    <row r="5937" spans="1:12">
      <c r="A5937" t="str" cm="1">
        <f t="array" ref="A5937">IFERROR(INDEX(OpenMeteoAPI[City],ROWS($A$2:A5937))&amp;", "&amp;INDEX(OpenMeteoAPI[CountryCode],ROWS($A$2:A5937)),"")</f>
        <v/>
      </c>
      <c r="B5937" t="str" cm="1">
        <f t="array" ref="B5937">IF($A5937="","",INDEX(OpenMeteoAPI[LocationID],ROWS($B$2:B5937)))</f>
        <v/>
      </c>
      <c r="C5937" s="5" t="str" cm="1">
        <f t="array" ref="C5937">IF($A5937="","",INDEX(OpenMeteoAPI[ForecastDateTime],ROWS($C$2:C5937)))</f>
        <v/>
      </c>
      <c r="D5937" t="str">
        <f t="shared" si="92"/>
        <v/>
      </c>
      <c r="E5937" t="str" cm="1">
        <f t="array" ref="E5937">IF($K5937="","",_xlfn.IFS($K5937=0,_xlfn.UNICHAR(9728),$K5937&lt;=3,_xlfn.UNICHAR(9729),OR($K5937=45,$K5937=48),"~",AND($K5937&gt;=51,$K5937&lt;=67),_xlfn.UNICHAR(9748),AND($K5937&gt;=71,$K5937&lt;=77),_xlfn.UNICHAR(10052),AND($K5937&gt;=80,$K5937&lt;=82),_xlfn.UNICHAR(9748),AND($K5937&gt;=95,$K5937&lt;=99),_xlfn.UNICHAR(9889),TRUE,_xlfn.UNICHAR(9729)))</f>
        <v/>
      </c>
      <c r="F5937" t="str" cm="1">
        <f t="array" ref="F5937">IF($K5937="","",_xlfn.IFS($K5937=0,"Clear",$K5937&lt;=3,"Partly Cloudy",OR($K5937=45,$K5937=48),"Fog",AND($K5937&gt;=51,$K5937&lt;=67),"Drizzle",AND($K5937&gt;=71,$K5937&lt;=77),"Snow",AND($K5937&gt;=80,$K5937&lt;=82),"Rain Showers",AND($K5937&gt;=95,$K5937&lt;=99),"Thunderstorm",TRUE,"Cloudy"))</f>
        <v/>
      </c>
      <c r="G5937" s="3" t="str" cm="1">
        <f t="array" ref="G5937">IF($A5937="","",INDEX(OpenMeteoAPI[TemperatureC],ROWS($G$2:G5937)))</f>
        <v/>
      </c>
      <c r="H5937" s="4" t="str" cm="1">
        <f t="array" ref="H5937">IF($A5937="","",INDEX(OpenMeteoAPI[RelativeHumidityPct],ROWS($H$2:H5937))/100)</f>
        <v/>
      </c>
      <c r="I5937" s="4" t="str" cm="1">
        <f t="array" ref="I5937">IF($A5937="","",INDEX(OpenMeteoAPI[PrecipitationProbabilityPct],ROWS($I$2:I5937))/100)</f>
        <v/>
      </c>
      <c r="J5937" s="3" t="str" cm="1">
        <f t="array" ref="J5937">IF($A5937="","",INDEX(OpenMeteoAPI[PrecipitationMM],ROWS($J$2:J5937)))</f>
        <v/>
      </c>
      <c r="K5937" t="str" cm="1">
        <f t="array" ref="K5937">IF($A5937="","",INDEX(OpenMeteoAPI[WeatherCode],ROWS($K$2:K5937)))</f>
        <v/>
      </c>
      <c r="L5937" s="3" t="str" cm="1">
        <f t="array" ref="L5937">IF($A5937="","",INDEX(OpenMeteoAPI[WindSpeedKMH],ROWS($L$2:L5937)))</f>
        <v/>
      </c>
    </row>
    <row r="5938" spans="1:12">
      <c r="A5938" t="str" cm="1">
        <f t="array" ref="A5938">IFERROR(INDEX(OpenMeteoAPI[City],ROWS($A$2:A5938))&amp;", "&amp;INDEX(OpenMeteoAPI[CountryCode],ROWS($A$2:A5938)),"")</f>
        <v/>
      </c>
      <c r="B5938" t="str" cm="1">
        <f t="array" ref="B5938">IF($A5938="","",INDEX(OpenMeteoAPI[LocationID],ROWS($B$2:B5938)))</f>
        <v/>
      </c>
      <c r="C5938" s="5" t="str" cm="1">
        <f t="array" ref="C5938">IF($A5938="","",INDEX(OpenMeteoAPI[ForecastDateTime],ROWS($C$2:C5938)))</f>
        <v/>
      </c>
      <c r="D5938" t="str">
        <f t="shared" si="92"/>
        <v/>
      </c>
      <c r="E5938" t="str" cm="1">
        <f t="array" ref="E5938">IF($K5938="","",_xlfn.IFS($K5938=0,_xlfn.UNICHAR(9728),$K5938&lt;=3,_xlfn.UNICHAR(9729),OR($K5938=45,$K5938=48),"~",AND($K5938&gt;=51,$K5938&lt;=67),_xlfn.UNICHAR(9748),AND($K5938&gt;=71,$K5938&lt;=77),_xlfn.UNICHAR(10052),AND($K5938&gt;=80,$K5938&lt;=82),_xlfn.UNICHAR(9748),AND($K5938&gt;=95,$K5938&lt;=99),_xlfn.UNICHAR(9889),TRUE,_xlfn.UNICHAR(9729)))</f>
        <v/>
      </c>
      <c r="F5938" t="str" cm="1">
        <f t="array" ref="F5938">IF($K5938="","",_xlfn.IFS($K5938=0,"Clear",$K5938&lt;=3,"Partly Cloudy",OR($K5938=45,$K5938=48),"Fog",AND($K5938&gt;=51,$K5938&lt;=67),"Drizzle",AND($K5938&gt;=71,$K5938&lt;=77),"Snow",AND($K5938&gt;=80,$K5938&lt;=82),"Rain Showers",AND($K5938&gt;=95,$K5938&lt;=99),"Thunderstorm",TRUE,"Cloudy"))</f>
        <v/>
      </c>
      <c r="G5938" s="3" t="str" cm="1">
        <f t="array" ref="G5938">IF($A5938="","",INDEX(OpenMeteoAPI[TemperatureC],ROWS($G$2:G5938)))</f>
        <v/>
      </c>
      <c r="H5938" s="4" t="str" cm="1">
        <f t="array" ref="H5938">IF($A5938="","",INDEX(OpenMeteoAPI[RelativeHumidityPct],ROWS($H$2:H5938))/100)</f>
        <v/>
      </c>
      <c r="I5938" s="4" t="str" cm="1">
        <f t="array" ref="I5938">IF($A5938="","",INDEX(OpenMeteoAPI[PrecipitationProbabilityPct],ROWS($I$2:I5938))/100)</f>
        <v/>
      </c>
      <c r="J5938" s="3" t="str" cm="1">
        <f t="array" ref="J5938">IF($A5938="","",INDEX(OpenMeteoAPI[PrecipitationMM],ROWS($J$2:J5938)))</f>
        <v/>
      </c>
      <c r="K5938" t="str" cm="1">
        <f t="array" ref="K5938">IF($A5938="","",INDEX(OpenMeteoAPI[WeatherCode],ROWS($K$2:K5938)))</f>
        <v/>
      </c>
      <c r="L5938" s="3" t="str" cm="1">
        <f t="array" ref="L5938">IF($A5938="","",INDEX(OpenMeteoAPI[WindSpeedKMH],ROWS($L$2:L5938)))</f>
        <v/>
      </c>
    </row>
    <row r="5939" spans="1:12">
      <c r="A5939" t="str" cm="1">
        <f t="array" ref="A5939">IFERROR(INDEX(OpenMeteoAPI[City],ROWS($A$2:A5939))&amp;", "&amp;INDEX(OpenMeteoAPI[CountryCode],ROWS($A$2:A5939)),"")</f>
        <v/>
      </c>
      <c r="B5939" t="str" cm="1">
        <f t="array" ref="B5939">IF($A5939="","",INDEX(OpenMeteoAPI[LocationID],ROWS($B$2:B5939)))</f>
        <v/>
      </c>
      <c r="C5939" s="5" t="str" cm="1">
        <f t="array" ref="C5939">IF($A5939="","",INDEX(OpenMeteoAPI[ForecastDateTime],ROWS($C$2:C5939)))</f>
        <v/>
      </c>
      <c r="D5939" t="str">
        <f t="shared" si="92"/>
        <v/>
      </c>
      <c r="E5939" t="str" cm="1">
        <f t="array" ref="E5939">IF($K5939="","",_xlfn.IFS($K5939=0,_xlfn.UNICHAR(9728),$K5939&lt;=3,_xlfn.UNICHAR(9729),OR($K5939=45,$K5939=48),"~",AND($K5939&gt;=51,$K5939&lt;=67),_xlfn.UNICHAR(9748),AND($K5939&gt;=71,$K5939&lt;=77),_xlfn.UNICHAR(10052),AND($K5939&gt;=80,$K5939&lt;=82),_xlfn.UNICHAR(9748),AND($K5939&gt;=95,$K5939&lt;=99),_xlfn.UNICHAR(9889),TRUE,_xlfn.UNICHAR(9729)))</f>
        <v/>
      </c>
      <c r="F5939" t="str" cm="1">
        <f t="array" ref="F5939">IF($K5939="","",_xlfn.IFS($K5939=0,"Clear",$K5939&lt;=3,"Partly Cloudy",OR($K5939=45,$K5939=48),"Fog",AND($K5939&gt;=51,$K5939&lt;=67),"Drizzle",AND($K5939&gt;=71,$K5939&lt;=77),"Snow",AND($K5939&gt;=80,$K5939&lt;=82),"Rain Showers",AND($K5939&gt;=95,$K5939&lt;=99),"Thunderstorm",TRUE,"Cloudy"))</f>
        <v/>
      </c>
      <c r="G5939" s="3" t="str" cm="1">
        <f t="array" ref="G5939">IF($A5939="","",INDEX(OpenMeteoAPI[TemperatureC],ROWS($G$2:G5939)))</f>
        <v/>
      </c>
      <c r="H5939" s="4" t="str" cm="1">
        <f t="array" ref="H5939">IF($A5939="","",INDEX(OpenMeteoAPI[RelativeHumidityPct],ROWS($H$2:H5939))/100)</f>
        <v/>
      </c>
      <c r="I5939" s="4" t="str" cm="1">
        <f t="array" ref="I5939">IF($A5939="","",INDEX(OpenMeteoAPI[PrecipitationProbabilityPct],ROWS($I$2:I5939))/100)</f>
        <v/>
      </c>
      <c r="J5939" s="3" t="str" cm="1">
        <f t="array" ref="J5939">IF($A5939="","",INDEX(OpenMeteoAPI[PrecipitationMM],ROWS($J$2:J5939)))</f>
        <v/>
      </c>
      <c r="K5939" t="str" cm="1">
        <f t="array" ref="K5939">IF($A5939="","",INDEX(OpenMeteoAPI[WeatherCode],ROWS($K$2:K5939)))</f>
        <v/>
      </c>
      <c r="L5939" s="3" t="str" cm="1">
        <f t="array" ref="L5939">IF($A5939="","",INDEX(OpenMeteoAPI[WindSpeedKMH],ROWS($L$2:L5939)))</f>
        <v/>
      </c>
    </row>
    <row r="5940" spans="1:12">
      <c r="A5940" t="str" cm="1">
        <f t="array" ref="A5940">IFERROR(INDEX(OpenMeteoAPI[City],ROWS($A$2:A5940))&amp;", "&amp;INDEX(OpenMeteoAPI[CountryCode],ROWS($A$2:A5940)),"")</f>
        <v/>
      </c>
      <c r="B5940" t="str" cm="1">
        <f t="array" ref="B5940">IF($A5940="","",INDEX(OpenMeteoAPI[LocationID],ROWS($B$2:B5940)))</f>
        <v/>
      </c>
      <c r="C5940" s="5" t="str" cm="1">
        <f t="array" ref="C5940">IF($A5940="","",INDEX(OpenMeteoAPI[ForecastDateTime],ROWS($C$2:C5940)))</f>
        <v/>
      </c>
      <c r="D5940" t="str">
        <f t="shared" si="92"/>
        <v/>
      </c>
      <c r="E5940" t="str" cm="1">
        <f t="array" ref="E5940">IF($K5940="","",_xlfn.IFS($K5940=0,_xlfn.UNICHAR(9728),$K5940&lt;=3,_xlfn.UNICHAR(9729),OR($K5940=45,$K5940=48),"~",AND($K5940&gt;=51,$K5940&lt;=67),_xlfn.UNICHAR(9748),AND($K5940&gt;=71,$K5940&lt;=77),_xlfn.UNICHAR(10052),AND($K5940&gt;=80,$K5940&lt;=82),_xlfn.UNICHAR(9748),AND($K5940&gt;=95,$K5940&lt;=99),_xlfn.UNICHAR(9889),TRUE,_xlfn.UNICHAR(9729)))</f>
        <v/>
      </c>
      <c r="F5940" t="str" cm="1">
        <f t="array" ref="F5940">IF($K5940="","",_xlfn.IFS($K5940=0,"Clear",$K5940&lt;=3,"Partly Cloudy",OR($K5940=45,$K5940=48),"Fog",AND($K5940&gt;=51,$K5940&lt;=67),"Drizzle",AND($K5940&gt;=71,$K5940&lt;=77),"Snow",AND($K5940&gt;=80,$K5940&lt;=82),"Rain Showers",AND($K5940&gt;=95,$K5940&lt;=99),"Thunderstorm",TRUE,"Cloudy"))</f>
        <v/>
      </c>
      <c r="G5940" s="3" t="str" cm="1">
        <f t="array" ref="G5940">IF($A5940="","",INDEX(OpenMeteoAPI[TemperatureC],ROWS($G$2:G5940)))</f>
        <v/>
      </c>
      <c r="H5940" s="4" t="str" cm="1">
        <f t="array" ref="H5940">IF($A5940="","",INDEX(OpenMeteoAPI[RelativeHumidityPct],ROWS($H$2:H5940))/100)</f>
        <v/>
      </c>
      <c r="I5940" s="4" t="str" cm="1">
        <f t="array" ref="I5940">IF($A5940="","",INDEX(OpenMeteoAPI[PrecipitationProbabilityPct],ROWS($I$2:I5940))/100)</f>
        <v/>
      </c>
      <c r="J5940" s="3" t="str" cm="1">
        <f t="array" ref="J5940">IF($A5940="","",INDEX(OpenMeteoAPI[PrecipitationMM],ROWS($J$2:J5940)))</f>
        <v/>
      </c>
      <c r="K5940" t="str" cm="1">
        <f t="array" ref="K5940">IF($A5940="","",INDEX(OpenMeteoAPI[WeatherCode],ROWS($K$2:K5940)))</f>
        <v/>
      </c>
      <c r="L5940" s="3" t="str" cm="1">
        <f t="array" ref="L5940">IF($A5940="","",INDEX(OpenMeteoAPI[WindSpeedKMH],ROWS($L$2:L5940)))</f>
        <v/>
      </c>
    </row>
    <row r="5941" spans="1:12">
      <c r="A5941" t="str" cm="1">
        <f t="array" ref="A5941">IFERROR(INDEX(OpenMeteoAPI[City],ROWS($A$2:A5941))&amp;", "&amp;INDEX(OpenMeteoAPI[CountryCode],ROWS($A$2:A5941)),"")</f>
        <v/>
      </c>
      <c r="B5941" t="str" cm="1">
        <f t="array" ref="B5941">IF($A5941="","",INDEX(OpenMeteoAPI[LocationID],ROWS($B$2:B5941)))</f>
        <v/>
      </c>
      <c r="C5941" s="5" t="str" cm="1">
        <f t="array" ref="C5941">IF($A5941="","",INDEX(OpenMeteoAPI[ForecastDateTime],ROWS($C$2:C5941)))</f>
        <v/>
      </c>
      <c r="D5941" t="str">
        <f t="shared" si="92"/>
        <v/>
      </c>
      <c r="E5941" t="str" cm="1">
        <f t="array" ref="E5941">IF($K5941="","",_xlfn.IFS($K5941=0,_xlfn.UNICHAR(9728),$K5941&lt;=3,_xlfn.UNICHAR(9729),OR($K5941=45,$K5941=48),"~",AND($K5941&gt;=51,$K5941&lt;=67),_xlfn.UNICHAR(9748),AND($K5941&gt;=71,$K5941&lt;=77),_xlfn.UNICHAR(10052),AND($K5941&gt;=80,$K5941&lt;=82),_xlfn.UNICHAR(9748),AND($K5941&gt;=95,$K5941&lt;=99),_xlfn.UNICHAR(9889),TRUE,_xlfn.UNICHAR(9729)))</f>
        <v/>
      </c>
      <c r="F5941" t="str" cm="1">
        <f t="array" ref="F5941">IF($K5941="","",_xlfn.IFS($K5941=0,"Clear",$K5941&lt;=3,"Partly Cloudy",OR($K5941=45,$K5941=48),"Fog",AND($K5941&gt;=51,$K5941&lt;=67),"Drizzle",AND($K5941&gt;=71,$K5941&lt;=77),"Snow",AND($K5941&gt;=80,$K5941&lt;=82),"Rain Showers",AND($K5941&gt;=95,$K5941&lt;=99),"Thunderstorm",TRUE,"Cloudy"))</f>
        <v/>
      </c>
      <c r="G5941" s="3" t="str" cm="1">
        <f t="array" ref="G5941">IF($A5941="","",INDEX(OpenMeteoAPI[TemperatureC],ROWS($G$2:G5941)))</f>
        <v/>
      </c>
      <c r="H5941" s="4" t="str" cm="1">
        <f t="array" ref="H5941">IF($A5941="","",INDEX(OpenMeteoAPI[RelativeHumidityPct],ROWS($H$2:H5941))/100)</f>
        <v/>
      </c>
      <c r="I5941" s="4" t="str" cm="1">
        <f t="array" ref="I5941">IF($A5941="","",INDEX(OpenMeteoAPI[PrecipitationProbabilityPct],ROWS($I$2:I5941))/100)</f>
        <v/>
      </c>
      <c r="J5941" s="3" t="str" cm="1">
        <f t="array" ref="J5941">IF($A5941="","",INDEX(OpenMeteoAPI[PrecipitationMM],ROWS($J$2:J5941)))</f>
        <v/>
      </c>
      <c r="K5941" t="str" cm="1">
        <f t="array" ref="K5941">IF($A5941="","",INDEX(OpenMeteoAPI[WeatherCode],ROWS($K$2:K5941)))</f>
        <v/>
      </c>
      <c r="L5941" s="3" t="str" cm="1">
        <f t="array" ref="L5941">IF($A5941="","",INDEX(OpenMeteoAPI[WindSpeedKMH],ROWS($L$2:L5941)))</f>
        <v/>
      </c>
    </row>
    <row r="5942" spans="1:12">
      <c r="A5942" t="str" cm="1">
        <f t="array" ref="A5942">IFERROR(INDEX(OpenMeteoAPI[City],ROWS($A$2:A5942))&amp;", "&amp;INDEX(OpenMeteoAPI[CountryCode],ROWS($A$2:A5942)),"")</f>
        <v/>
      </c>
      <c r="B5942" t="str" cm="1">
        <f t="array" ref="B5942">IF($A5942="","",INDEX(OpenMeteoAPI[LocationID],ROWS($B$2:B5942)))</f>
        <v/>
      </c>
      <c r="C5942" s="5" t="str" cm="1">
        <f t="array" ref="C5942">IF($A5942="","",INDEX(OpenMeteoAPI[ForecastDateTime],ROWS($C$2:C5942)))</f>
        <v/>
      </c>
      <c r="D5942" t="str">
        <f t="shared" si="92"/>
        <v/>
      </c>
      <c r="E5942" t="str" cm="1">
        <f t="array" ref="E5942">IF($K5942="","",_xlfn.IFS($K5942=0,_xlfn.UNICHAR(9728),$K5942&lt;=3,_xlfn.UNICHAR(9729),OR($K5942=45,$K5942=48),"~",AND($K5942&gt;=51,$K5942&lt;=67),_xlfn.UNICHAR(9748),AND($K5942&gt;=71,$K5942&lt;=77),_xlfn.UNICHAR(10052),AND($K5942&gt;=80,$K5942&lt;=82),_xlfn.UNICHAR(9748),AND($K5942&gt;=95,$K5942&lt;=99),_xlfn.UNICHAR(9889),TRUE,_xlfn.UNICHAR(9729)))</f>
        <v/>
      </c>
      <c r="F5942" t="str" cm="1">
        <f t="array" ref="F5942">IF($K5942="","",_xlfn.IFS($K5942=0,"Clear",$K5942&lt;=3,"Partly Cloudy",OR($K5942=45,$K5942=48),"Fog",AND($K5942&gt;=51,$K5942&lt;=67),"Drizzle",AND($K5942&gt;=71,$K5942&lt;=77),"Snow",AND($K5942&gt;=80,$K5942&lt;=82),"Rain Showers",AND($K5942&gt;=95,$K5942&lt;=99),"Thunderstorm",TRUE,"Cloudy"))</f>
        <v/>
      </c>
      <c r="G5942" s="3" t="str" cm="1">
        <f t="array" ref="G5942">IF($A5942="","",INDEX(OpenMeteoAPI[TemperatureC],ROWS($G$2:G5942)))</f>
        <v/>
      </c>
      <c r="H5942" s="4" t="str" cm="1">
        <f t="array" ref="H5942">IF($A5942="","",INDEX(OpenMeteoAPI[RelativeHumidityPct],ROWS($H$2:H5942))/100)</f>
        <v/>
      </c>
      <c r="I5942" s="4" t="str" cm="1">
        <f t="array" ref="I5942">IF($A5942="","",INDEX(OpenMeteoAPI[PrecipitationProbabilityPct],ROWS($I$2:I5942))/100)</f>
        <v/>
      </c>
      <c r="J5942" s="3" t="str" cm="1">
        <f t="array" ref="J5942">IF($A5942="","",INDEX(OpenMeteoAPI[PrecipitationMM],ROWS($J$2:J5942)))</f>
        <v/>
      </c>
      <c r="K5942" t="str" cm="1">
        <f t="array" ref="K5942">IF($A5942="","",INDEX(OpenMeteoAPI[WeatherCode],ROWS($K$2:K5942)))</f>
        <v/>
      </c>
      <c r="L5942" s="3" t="str" cm="1">
        <f t="array" ref="L5942">IF($A5942="","",INDEX(OpenMeteoAPI[WindSpeedKMH],ROWS($L$2:L5942)))</f>
        <v/>
      </c>
    </row>
    <row r="5943" spans="1:12">
      <c r="A5943" t="str" cm="1">
        <f t="array" ref="A5943">IFERROR(INDEX(OpenMeteoAPI[City],ROWS($A$2:A5943))&amp;", "&amp;INDEX(OpenMeteoAPI[CountryCode],ROWS($A$2:A5943)),"")</f>
        <v/>
      </c>
      <c r="B5943" t="str" cm="1">
        <f t="array" ref="B5943">IF($A5943="","",INDEX(OpenMeteoAPI[LocationID],ROWS($B$2:B5943)))</f>
        <v/>
      </c>
      <c r="C5943" s="5" t="str" cm="1">
        <f t="array" ref="C5943">IF($A5943="","",INDEX(OpenMeteoAPI[ForecastDateTime],ROWS($C$2:C5943)))</f>
        <v/>
      </c>
      <c r="D5943" t="str">
        <f t="shared" si="92"/>
        <v/>
      </c>
      <c r="E5943" t="str" cm="1">
        <f t="array" ref="E5943">IF($K5943="","",_xlfn.IFS($K5943=0,_xlfn.UNICHAR(9728),$K5943&lt;=3,_xlfn.UNICHAR(9729),OR($K5943=45,$K5943=48),"~",AND($K5943&gt;=51,$K5943&lt;=67),_xlfn.UNICHAR(9748),AND($K5943&gt;=71,$K5943&lt;=77),_xlfn.UNICHAR(10052),AND($K5943&gt;=80,$K5943&lt;=82),_xlfn.UNICHAR(9748),AND($K5943&gt;=95,$K5943&lt;=99),_xlfn.UNICHAR(9889),TRUE,_xlfn.UNICHAR(9729)))</f>
        <v/>
      </c>
      <c r="F5943" t="str" cm="1">
        <f t="array" ref="F5943">IF($K5943="","",_xlfn.IFS($K5943=0,"Clear",$K5943&lt;=3,"Partly Cloudy",OR($K5943=45,$K5943=48),"Fog",AND($K5943&gt;=51,$K5943&lt;=67),"Drizzle",AND($K5943&gt;=71,$K5943&lt;=77),"Snow",AND($K5943&gt;=80,$K5943&lt;=82),"Rain Showers",AND($K5943&gt;=95,$K5943&lt;=99),"Thunderstorm",TRUE,"Cloudy"))</f>
        <v/>
      </c>
      <c r="G5943" s="3" t="str" cm="1">
        <f t="array" ref="G5943">IF($A5943="","",INDEX(OpenMeteoAPI[TemperatureC],ROWS($G$2:G5943)))</f>
        <v/>
      </c>
      <c r="H5943" s="4" t="str" cm="1">
        <f t="array" ref="H5943">IF($A5943="","",INDEX(OpenMeteoAPI[RelativeHumidityPct],ROWS($H$2:H5943))/100)</f>
        <v/>
      </c>
      <c r="I5943" s="4" t="str" cm="1">
        <f t="array" ref="I5943">IF($A5943="","",INDEX(OpenMeteoAPI[PrecipitationProbabilityPct],ROWS($I$2:I5943))/100)</f>
        <v/>
      </c>
      <c r="J5943" s="3" t="str" cm="1">
        <f t="array" ref="J5943">IF($A5943="","",INDEX(OpenMeteoAPI[PrecipitationMM],ROWS($J$2:J5943)))</f>
        <v/>
      </c>
      <c r="K5943" t="str" cm="1">
        <f t="array" ref="K5943">IF($A5943="","",INDEX(OpenMeteoAPI[WeatherCode],ROWS($K$2:K5943)))</f>
        <v/>
      </c>
      <c r="L5943" s="3" t="str" cm="1">
        <f t="array" ref="L5943">IF($A5943="","",INDEX(OpenMeteoAPI[WindSpeedKMH],ROWS($L$2:L5943)))</f>
        <v/>
      </c>
    </row>
    <row r="5944" spans="1:12">
      <c r="A5944" t="str" cm="1">
        <f t="array" ref="A5944">IFERROR(INDEX(OpenMeteoAPI[City],ROWS($A$2:A5944))&amp;", "&amp;INDEX(OpenMeteoAPI[CountryCode],ROWS($A$2:A5944)),"")</f>
        <v/>
      </c>
      <c r="B5944" t="str" cm="1">
        <f t="array" ref="B5944">IF($A5944="","",INDEX(OpenMeteoAPI[LocationID],ROWS($B$2:B5944)))</f>
        <v/>
      </c>
      <c r="C5944" s="5" t="str" cm="1">
        <f t="array" ref="C5944">IF($A5944="","",INDEX(OpenMeteoAPI[ForecastDateTime],ROWS($C$2:C5944)))</f>
        <v/>
      </c>
      <c r="D5944" t="str">
        <f t="shared" si="92"/>
        <v/>
      </c>
      <c r="E5944" t="str" cm="1">
        <f t="array" ref="E5944">IF($K5944="","",_xlfn.IFS($K5944=0,_xlfn.UNICHAR(9728),$K5944&lt;=3,_xlfn.UNICHAR(9729),OR($K5944=45,$K5944=48),"~",AND($K5944&gt;=51,$K5944&lt;=67),_xlfn.UNICHAR(9748),AND($K5944&gt;=71,$K5944&lt;=77),_xlfn.UNICHAR(10052),AND($K5944&gt;=80,$K5944&lt;=82),_xlfn.UNICHAR(9748),AND($K5944&gt;=95,$K5944&lt;=99),_xlfn.UNICHAR(9889),TRUE,_xlfn.UNICHAR(9729)))</f>
        <v/>
      </c>
      <c r="F5944" t="str" cm="1">
        <f t="array" ref="F5944">IF($K5944="","",_xlfn.IFS($K5944=0,"Clear",$K5944&lt;=3,"Partly Cloudy",OR($K5944=45,$K5944=48),"Fog",AND($K5944&gt;=51,$K5944&lt;=67),"Drizzle",AND($K5944&gt;=71,$K5944&lt;=77),"Snow",AND($K5944&gt;=80,$K5944&lt;=82),"Rain Showers",AND($K5944&gt;=95,$K5944&lt;=99),"Thunderstorm",TRUE,"Cloudy"))</f>
        <v/>
      </c>
      <c r="G5944" s="3" t="str" cm="1">
        <f t="array" ref="G5944">IF($A5944="","",INDEX(OpenMeteoAPI[TemperatureC],ROWS($G$2:G5944)))</f>
        <v/>
      </c>
      <c r="H5944" s="4" t="str" cm="1">
        <f t="array" ref="H5944">IF($A5944="","",INDEX(OpenMeteoAPI[RelativeHumidityPct],ROWS($H$2:H5944))/100)</f>
        <v/>
      </c>
      <c r="I5944" s="4" t="str" cm="1">
        <f t="array" ref="I5944">IF($A5944="","",INDEX(OpenMeteoAPI[PrecipitationProbabilityPct],ROWS($I$2:I5944))/100)</f>
        <v/>
      </c>
      <c r="J5944" s="3" t="str" cm="1">
        <f t="array" ref="J5944">IF($A5944="","",INDEX(OpenMeteoAPI[PrecipitationMM],ROWS($J$2:J5944)))</f>
        <v/>
      </c>
      <c r="K5944" t="str" cm="1">
        <f t="array" ref="K5944">IF($A5944="","",INDEX(OpenMeteoAPI[WeatherCode],ROWS($K$2:K5944)))</f>
        <v/>
      </c>
      <c r="L5944" s="3" t="str" cm="1">
        <f t="array" ref="L5944">IF($A5944="","",INDEX(OpenMeteoAPI[WindSpeedKMH],ROWS($L$2:L5944)))</f>
        <v/>
      </c>
    </row>
    <row r="5945" spans="1:12">
      <c r="A5945" t="str" cm="1">
        <f t="array" ref="A5945">IFERROR(INDEX(OpenMeteoAPI[City],ROWS($A$2:A5945))&amp;", "&amp;INDEX(OpenMeteoAPI[CountryCode],ROWS($A$2:A5945)),"")</f>
        <v/>
      </c>
      <c r="B5945" t="str" cm="1">
        <f t="array" ref="B5945">IF($A5945="","",INDEX(OpenMeteoAPI[LocationID],ROWS($B$2:B5945)))</f>
        <v/>
      </c>
      <c r="C5945" s="5" t="str" cm="1">
        <f t="array" ref="C5945">IF($A5945="","",INDEX(OpenMeteoAPI[ForecastDateTime],ROWS($C$2:C5945)))</f>
        <v/>
      </c>
      <c r="D5945" t="str">
        <f t="shared" si="92"/>
        <v/>
      </c>
      <c r="E5945" t="str" cm="1">
        <f t="array" ref="E5945">IF($K5945="","",_xlfn.IFS($K5945=0,_xlfn.UNICHAR(9728),$K5945&lt;=3,_xlfn.UNICHAR(9729),OR($K5945=45,$K5945=48),"~",AND($K5945&gt;=51,$K5945&lt;=67),_xlfn.UNICHAR(9748),AND($K5945&gt;=71,$K5945&lt;=77),_xlfn.UNICHAR(10052),AND($K5945&gt;=80,$K5945&lt;=82),_xlfn.UNICHAR(9748),AND($K5945&gt;=95,$K5945&lt;=99),_xlfn.UNICHAR(9889),TRUE,_xlfn.UNICHAR(9729)))</f>
        <v/>
      </c>
      <c r="F5945" t="str" cm="1">
        <f t="array" ref="F5945">IF($K5945="","",_xlfn.IFS($K5945=0,"Clear",$K5945&lt;=3,"Partly Cloudy",OR($K5945=45,$K5945=48),"Fog",AND($K5945&gt;=51,$K5945&lt;=67),"Drizzle",AND($K5945&gt;=71,$K5945&lt;=77),"Snow",AND($K5945&gt;=80,$K5945&lt;=82),"Rain Showers",AND($K5945&gt;=95,$K5945&lt;=99),"Thunderstorm",TRUE,"Cloudy"))</f>
        <v/>
      </c>
      <c r="G5945" s="3" t="str" cm="1">
        <f t="array" ref="G5945">IF($A5945="","",INDEX(OpenMeteoAPI[TemperatureC],ROWS($G$2:G5945)))</f>
        <v/>
      </c>
      <c r="H5945" s="4" t="str" cm="1">
        <f t="array" ref="H5945">IF($A5945="","",INDEX(OpenMeteoAPI[RelativeHumidityPct],ROWS($H$2:H5945))/100)</f>
        <v/>
      </c>
      <c r="I5945" s="4" t="str" cm="1">
        <f t="array" ref="I5945">IF($A5945="","",INDEX(OpenMeteoAPI[PrecipitationProbabilityPct],ROWS($I$2:I5945))/100)</f>
        <v/>
      </c>
      <c r="J5945" s="3" t="str" cm="1">
        <f t="array" ref="J5945">IF($A5945="","",INDEX(OpenMeteoAPI[PrecipitationMM],ROWS($J$2:J5945)))</f>
        <v/>
      </c>
      <c r="K5945" t="str" cm="1">
        <f t="array" ref="K5945">IF($A5945="","",INDEX(OpenMeteoAPI[WeatherCode],ROWS($K$2:K5945)))</f>
        <v/>
      </c>
      <c r="L5945" s="3" t="str" cm="1">
        <f t="array" ref="L5945">IF($A5945="","",INDEX(OpenMeteoAPI[WindSpeedKMH],ROWS($L$2:L5945)))</f>
        <v/>
      </c>
    </row>
    <row r="5946" spans="1:12">
      <c r="A5946" t="str" cm="1">
        <f t="array" ref="A5946">IFERROR(INDEX(OpenMeteoAPI[City],ROWS($A$2:A5946))&amp;", "&amp;INDEX(OpenMeteoAPI[CountryCode],ROWS($A$2:A5946)),"")</f>
        <v/>
      </c>
      <c r="B5946" t="str" cm="1">
        <f t="array" ref="B5946">IF($A5946="","",INDEX(OpenMeteoAPI[LocationID],ROWS($B$2:B5946)))</f>
        <v/>
      </c>
      <c r="C5946" s="5" t="str" cm="1">
        <f t="array" ref="C5946">IF($A5946="","",INDEX(OpenMeteoAPI[ForecastDateTime],ROWS($C$2:C5946)))</f>
        <v/>
      </c>
      <c r="D5946" t="str">
        <f t="shared" si="92"/>
        <v/>
      </c>
      <c r="E5946" t="str" cm="1">
        <f t="array" ref="E5946">IF($K5946="","",_xlfn.IFS($K5946=0,_xlfn.UNICHAR(9728),$K5946&lt;=3,_xlfn.UNICHAR(9729),OR($K5946=45,$K5946=48),"~",AND($K5946&gt;=51,$K5946&lt;=67),_xlfn.UNICHAR(9748),AND($K5946&gt;=71,$K5946&lt;=77),_xlfn.UNICHAR(10052),AND($K5946&gt;=80,$K5946&lt;=82),_xlfn.UNICHAR(9748),AND($K5946&gt;=95,$K5946&lt;=99),_xlfn.UNICHAR(9889),TRUE,_xlfn.UNICHAR(9729)))</f>
        <v/>
      </c>
      <c r="F5946" t="str" cm="1">
        <f t="array" ref="F5946">IF($K5946="","",_xlfn.IFS($K5946=0,"Clear",$K5946&lt;=3,"Partly Cloudy",OR($K5946=45,$K5946=48),"Fog",AND($K5946&gt;=51,$K5946&lt;=67),"Drizzle",AND($K5946&gt;=71,$K5946&lt;=77),"Snow",AND($K5946&gt;=80,$K5946&lt;=82),"Rain Showers",AND($K5946&gt;=95,$K5946&lt;=99),"Thunderstorm",TRUE,"Cloudy"))</f>
        <v/>
      </c>
      <c r="G5946" s="3" t="str" cm="1">
        <f t="array" ref="G5946">IF($A5946="","",INDEX(OpenMeteoAPI[TemperatureC],ROWS($G$2:G5946)))</f>
        <v/>
      </c>
      <c r="H5946" s="4" t="str" cm="1">
        <f t="array" ref="H5946">IF($A5946="","",INDEX(OpenMeteoAPI[RelativeHumidityPct],ROWS($H$2:H5946))/100)</f>
        <v/>
      </c>
      <c r="I5946" s="4" t="str" cm="1">
        <f t="array" ref="I5946">IF($A5946="","",INDEX(OpenMeteoAPI[PrecipitationProbabilityPct],ROWS($I$2:I5946))/100)</f>
        <v/>
      </c>
      <c r="J5946" s="3" t="str" cm="1">
        <f t="array" ref="J5946">IF($A5946="","",INDEX(OpenMeteoAPI[PrecipitationMM],ROWS($J$2:J5946)))</f>
        <v/>
      </c>
      <c r="K5946" t="str" cm="1">
        <f t="array" ref="K5946">IF($A5946="","",INDEX(OpenMeteoAPI[WeatherCode],ROWS($K$2:K5946)))</f>
        <v/>
      </c>
      <c r="L5946" s="3" t="str" cm="1">
        <f t="array" ref="L5946">IF($A5946="","",INDEX(OpenMeteoAPI[WindSpeedKMH],ROWS($L$2:L5946)))</f>
        <v/>
      </c>
    </row>
    <row r="5947" spans="1:12">
      <c r="A5947" t="str" cm="1">
        <f t="array" ref="A5947">IFERROR(INDEX(OpenMeteoAPI[City],ROWS($A$2:A5947))&amp;", "&amp;INDEX(OpenMeteoAPI[CountryCode],ROWS($A$2:A5947)),"")</f>
        <v/>
      </c>
      <c r="B5947" t="str" cm="1">
        <f t="array" ref="B5947">IF($A5947="","",INDEX(OpenMeteoAPI[LocationID],ROWS($B$2:B5947)))</f>
        <v/>
      </c>
      <c r="C5947" s="5" t="str" cm="1">
        <f t="array" ref="C5947">IF($A5947="","",INDEX(OpenMeteoAPI[ForecastDateTime],ROWS($C$2:C5947)))</f>
        <v/>
      </c>
      <c r="D5947" t="str">
        <f t="shared" si="92"/>
        <v/>
      </c>
      <c r="E5947" t="str" cm="1">
        <f t="array" ref="E5947">IF($K5947="","",_xlfn.IFS($K5947=0,_xlfn.UNICHAR(9728),$K5947&lt;=3,_xlfn.UNICHAR(9729),OR($K5947=45,$K5947=48),"~",AND($K5947&gt;=51,$K5947&lt;=67),_xlfn.UNICHAR(9748),AND($K5947&gt;=71,$K5947&lt;=77),_xlfn.UNICHAR(10052),AND($K5947&gt;=80,$K5947&lt;=82),_xlfn.UNICHAR(9748),AND($K5947&gt;=95,$K5947&lt;=99),_xlfn.UNICHAR(9889),TRUE,_xlfn.UNICHAR(9729)))</f>
        <v/>
      </c>
      <c r="F5947" t="str" cm="1">
        <f t="array" ref="F5947">IF($K5947="","",_xlfn.IFS($K5947=0,"Clear",$K5947&lt;=3,"Partly Cloudy",OR($K5947=45,$K5947=48),"Fog",AND($K5947&gt;=51,$K5947&lt;=67),"Drizzle",AND($K5947&gt;=71,$K5947&lt;=77),"Snow",AND($K5947&gt;=80,$K5947&lt;=82),"Rain Showers",AND($K5947&gt;=95,$K5947&lt;=99),"Thunderstorm",TRUE,"Cloudy"))</f>
        <v/>
      </c>
      <c r="G5947" s="3" t="str" cm="1">
        <f t="array" ref="G5947">IF($A5947="","",INDEX(OpenMeteoAPI[TemperatureC],ROWS($G$2:G5947)))</f>
        <v/>
      </c>
      <c r="H5947" s="4" t="str" cm="1">
        <f t="array" ref="H5947">IF($A5947="","",INDEX(OpenMeteoAPI[RelativeHumidityPct],ROWS($H$2:H5947))/100)</f>
        <v/>
      </c>
      <c r="I5947" s="4" t="str" cm="1">
        <f t="array" ref="I5947">IF($A5947="","",INDEX(OpenMeteoAPI[PrecipitationProbabilityPct],ROWS($I$2:I5947))/100)</f>
        <v/>
      </c>
      <c r="J5947" s="3" t="str" cm="1">
        <f t="array" ref="J5947">IF($A5947="","",INDEX(OpenMeteoAPI[PrecipitationMM],ROWS($J$2:J5947)))</f>
        <v/>
      </c>
      <c r="K5947" t="str" cm="1">
        <f t="array" ref="K5947">IF($A5947="","",INDEX(OpenMeteoAPI[WeatherCode],ROWS($K$2:K5947)))</f>
        <v/>
      </c>
      <c r="L5947" s="3" t="str" cm="1">
        <f t="array" ref="L5947">IF($A5947="","",INDEX(OpenMeteoAPI[WindSpeedKMH],ROWS($L$2:L5947)))</f>
        <v/>
      </c>
    </row>
    <row r="5948" spans="1:12">
      <c r="A5948" t="str" cm="1">
        <f t="array" ref="A5948">IFERROR(INDEX(OpenMeteoAPI[City],ROWS($A$2:A5948))&amp;", "&amp;INDEX(OpenMeteoAPI[CountryCode],ROWS($A$2:A5948)),"")</f>
        <v/>
      </c>
      <c r="B5948" t="str" cm="1">
        <f t="array" ref="B5948">IF($A5948="","",INDEX(OpenMeteoAPI[LocationID],ROWS($B$2:B5948)))</f>
        <v/>
      </c>
      <c r="C5948" s="5" t="str" cm="1">
        <f t="array" ref="C5948">IF($A5948="","",INDEX(OpenMeteoAPI[ForecastDateTime],ROWS($C$2:C5948)))</f>
        <v/>
      </c>
      <c r="D5948" t="str">
        <f t="shared" si="92"/>
        <v/>
      </c>
      <c r="E5948" t="str" cm="1">
        <f t="array" ref="E5948">IF($K5948="","",_xlfn.IFS($K5948=0,_xlfn.UNICHAR(9728),$K5948&lt;=3,_xlfn.UNICHAR(9729),OR($K5948=45,$K5948=48),"~",AND($K5948&gt;=51,$K5948&lt;=67),_xlfn.UNICHAR(9748),AND($K5948&gt;=71,$K5948&lt;=77),_xlfn.UNICHAR(10052),AND($K5948&gt;=80,$K5948&lt;=82),_xlfn.UNICHAR(9748),AND($K5948&gt;=95,$K5948&lt;=99),_xlfn.UNICHAR(9889),TRUE,_xlfn.UNICHAR(9729)))</f>
        <v/>
      </c>
      <c r="F5948" t="str" cm="1">
        <f t="array" ref="F5948">IF($K5948="","",_xlfn.IFS($K5948=0,"Clear",$K5948&lt;=3,"Partly Cloudy",OR($K5948=45,$K5948=48),"Fog",AND($K5948&gt;=51,$K5948&lt;=67),"Drizzle",AND($K5948&gt;=71,$K5948&lt;=77),"Snow",AND($K5948&gt;=80,$K5948&lt;=82),"Rain Showers",AND($K5948&gt;=95,$K5948&lt;=99),"Thunderstorm",TRUE,"Cloudy"))</f>
        <v/>
      </c>
      <c r="G5948" s="3" t="str" cm="1">
        <f t="array" ref="G5948">IF($A5948="","",INDEX(OpenMeteoAPI[TemperatureC],ROWS($G$2:G5948)))</f>
        <v/>
      </c>
      <c r="H5948" s="4" t="str" cm="1">
        <f t="array" ref="H5948">IF($A5948="","",INDEX(OpenMeteoAPI[RelativeHumidityPct],ROWS($H$2:H5948))/100)</f>
        <v/>
      </c>
      <c r="I5948" s="4" t="str" cm="1">
        <f t="array" ref="I5948">IF($A5948="","",INDEX(OpenMeteoAPI[PrecipitationProbabilityPct],ROWS($I$2:I5948))/100)</f>
        <v/>
      </c>
      <c r="J5948" s="3" t="str" cm="1">
        <f t="array" ref="J5948">IF($A5948="","",INDEX(OpenMeteoAPI[PrecipitationMM],ROWS($J$2:J5948)))</f>
        <v/>
      </c>
      <c r="K5948" t="str" cm="1">
        <f t="array" ref="K5948">IF($A5948="","",INDEX(OpenMeteoAPI[WeatherCode],ROWS($K$2:K5948)))</f>
        <v/>
      </c>
      <c r="L5948" s="3" t="str" cm="1">
        <f t="array" ref="L5948">IF($A5948="","",INDEX(OpenMeteoAPI[WindSpeedKMH],ROWS($L$2:L5948)))</f>
        <v/>
      </c>
    </row>
    <row r="5949" spans="1:12">
      <c r="A5949" t="str" cm="1">
        <f t="array" ref="A5949">IFERROR(INDEX(OpenMeteoAPI[City],ROWS($A$2:A5949))&amp;", "&amp;INDEX(OpenMeteoAPI[CountryCode],ROWS($A$2:A5949)),"")</f>
        <v/>
      </c>
      <c r="B5949" t="str" cm="1">
        <f t="array" ref="B5949">IF($A5949="","",INDEX(OpenMeteoAPI[LocationID],ROWS($B$2:B5949)))</f>
        <v/>
      </c>
      <c r="C5949" s="5" t="str" cm="1">
        <f t="array" ref="C5949">IF($A5949="","",INDEX(OpenMeteoAPI[ForecastDateTime],ROWS($C$2:C5949)))</f>
        <v/>
      </c>
      <c r="D5949" t="str">
        <f t="shared" si="92"/>
        <v/>
      </c>
      <c r="E5949" t="str" cm="1">
        <f t="array" ref="E5949">IF($K5949="","",_xlfn.IFS($K5949=0,_xlfn.UNICHAR(9728),$K5949&lt;=3,_xlfn.UNICHAR(9729),OR($K5949=45,$K5949=48),"~",AND($K5949&gt;=51,$K5949&lt;=67),_xlfn.UNICHAR(9748),AND($K5949&gt;=71,$K5949&lt;=77),_xlfn.UNICHAR(10052),AND($K5949&gt;=80,$K5949&lt;=82),_xlfn.UNICHAR(9748),AND($K5949&gt;=95,$K5949&lt;=99),_xlfn.UNICHAR(9889),TRUE,_xlfn.UNICHAR(9729)))</f>
        <v/>
      </c>
      <c r="F5949" t="str" cm="1">
        <f t="array" ref="F5949">IF($K5949="","",_xlfn.IFS($K5949=0,"Clear",$K5949&lt;=3,"Partly Cloudy",OR($K5949=45,$K5949=48),"Fog",AND($K5949&gt;=51,$K5949&lt;=67),"Drizzle",AND($K5949&gt;=71,$K5949&lt;=77),"Snow",AND($K5949&gt;=80,$K5949&lt;=82),"Rain Showers",AND($K5949&gt;=95,$K5949&lt;=99),"Thunderstorm",TRUE,"Cloudy"))</f>
        <v/>
      </c>
      <c r="G5949" s="3" t="str" cm="1">
        <f t="array" ref="G5949">IF($A5949="","",INDEX(OpenMeteoAPI[TemperatureC],ROWS($G$2:G5949)))</f>
        <v/>
      </c>
      <c r="H5949" s="4" t="str" cm="1">
        <f t="array" ref="H5949">IF($A5949="","",INDEX(OpenMeteoAPI[RelativeHumidityPct],ROWS($H$2:H5949))/100)</f>
        <v/>
      </c>
      <c r="I5949" s="4" t="str" cm="1">
        <f t="array" ref="I5949">IF($A5949="","",INDEX(OpenMeteoAPI[PrecipitationProbabilityPct],ROWS($I$2:I5949))/100)</f>
        <v/>
      </c>
      <c r="J5949" s="3" t="str" cm="1">
        <f t="array" ref="J5949">IF($A5949="","",INDEX(OpenMeteoAPI[PrecipitationMM],ROWS($J$2:J5949)))</f>
        <v/>
      </c>
      <c r="K5949" t="str" cm="1">
        <f t="array" ref="K5949">IF($A5949="","",INDEX(OpenMeteoAPI[WeatherCode],ROWS($K$2:K5949)))</f>
        <v/>
      </c>
      <c r="L5949" s="3" t="str" cm="1">
        <f t="array" ref="L5949">IF($A5949="","",INDEX(OpenMeteoAPI[WindSpeedKMH],ROWS($L$2:L5949)))</f>
        <v/>
      </c>
    </row>
    <row r="5950" spans="1:12">
      <c r="A5950" t="str" cm="1">
        <f t="array" ref="A5950">IFERROR(INDEX(OpenMeteoAPI[City],ROWS($A$2:A5950))&amp;", "&amp;INDEX(OpenMeteoAPI[CountryCode],ROWS($A$2:A5950)),"")</f>
        <v/>
      </c>
      <c r="B5950" t="str" cm="1">
        <f t="array" ref="B5950">IF($A5950="","",INDEX(OpenMeteoAPI[LocationID],ROWS($B$2:B5950)))</f>
        <v/>
      </c>
      <c r="C5950" s="5" t="str" cm="1">
        <f t="array" ref="C5950">IF($A5950="","",INDEX(OpenMeteoAPI[ForecastDateTime],ROWS($C$2:C5950)))</f>
        <v/>
      </c>
      <c r="D5950" t="str">
        <f t="shared" si="92"/>
        <v/>
      </c>
      <c r="E5950" t="str" cm="1">
        <f t="array" ref="E5950">IF($K5950="","",_xlfn.IFS($K5950=0,_xlfn.UNICHAR(9728),$K5950&lt;=3,_xlfn.UNICHAR(9729),OR($K5950=45,$K5950=48),"~",AND($K5950&gt;=51,$K5950&lt;=67),_xlfn.UNICHAR(9748),AND($K5950&gt;=71,$K5950&lt;=77),_xlfn.UNICHAR(10052),AND($K5950&gt;=80,$K5950&lt;=82),_xlfn.UNICHAR(9748),AND($K5950&gt;=95,$K5950&lt;=99),_xlfn.UNICHAR(9889),TRUE,_xlfn.UNICHAR(9729)))</f>
        <v/>
      </c>
      <c r="F5950" t="str" cm="1">
        <f t="array" ref="F5950">IF($K5950="","",_xlfn.IFS($K5950=0,"Clear",$K5950&lt;=3,"Partly Cloudy",OR($K5950=45,$K5950=48),"Fog",AND($K5950&gt;=51,$K5950&lt;=67),"Drizzle",AND($K5950&gt;=71,$K5950&lt;=77),"Snow",AND($K5950&gt;=80,$K5950&lt;=82),"Rain Showers",AND($K5950&gt;=95,$K5950&lt;=99),"Thunderstorm",TRUE,"Cloudy"))</f>
        <v/>
      </c>
      <c r="G5950" s="3" t="str" cm="1">
        <f t="array" ref="G5950">IF($A5950="","",INDEX(OpenMeteoAPI[TemperatureC],ROWS($G$2:G5950)))</f>
        <v/>
      </c>
      <c r="H5950" s="4" t="str" cm="1">
        <f t="array" ref="H5950">IF($A5950="","",INDEX(OpenMeteoAPI[RelativeHumidityPct],ROWS($H$2:H5950))/100)</f>
        <v/>
      </c>
      <c r="I5950" s="4" t="str" cm="1">
        <f t="array" ref="I5950">IF($A5950="","",INDEX(OpenMeteoAPI[PrecipitationProbabilityPct],ROWS($I$2:I5950))/100)</f>
        <v/>
      </c>
      <c r="J5950" s="3" t="str" cm="1">
        <f t="array" ref="J5950">IF($A5950="","",INDEX(OpenMeteoAPI[PrecipitationMM],ROWS($J$2:J5950)))</f>
        <v/>
      </c>
      <c r="K5950" t="str" cm="1">
        <f t="array" ref="K5950">IF($A5950="","",INDEX(OpenMeteoAPI[WeatherCode],ROWS($K$2:K5950)))</f>
        <v/>
      </c>
      <c r="L5950" s="3" t="str" cm="1">
        <f t="array" ref="L5950">IF($A5950="","",INDEX(OpenMeteoAPI[WindSpeedKMH],ROWS($L$2:L5950)))</f>
        <v/>
      </c>
    </row>
    <row r="5951" spans="1:12">
      <c r="A5951" t="str" cm="1">
        <f t="array" ref="A5951">IFERROR(INDEX(OpenMeteoAPI[City],ROWS($A$2:A5951))&amp;", "&amp;INDEX(OpenMeteoAPI[CountryCode],ROWS($A$2:A5951)),"")</f>
        <v/>
      </c>
      <c r="B5951" t="str" cm="1">
        <f t="array" ref="B5951">IF($A5951="","",INDEX(OpenMeteoAPI[LocationID],ROWS($B$2:B5951)))</f>
        <v/>
      </c>
      <c r="C5951" s="5" t="str" cm="1">
        <f t="array" ref="C5951">IF($A5951="","",INDEX(OpenMeteoAPI[ForecastDateTime],ROWS($C$2:C5951)))</f>
        <v/>
      </c>
      <c r="D5951" t="str">
        <f t="shared" si="92"/>
        <v/>
      </c>
      <c r="E5951" t="str" cm="1">
        <f t="array" ref="E5951">IF($K5951="","",_xlfn.IFS($K5951=0,_xlfn.UNICHAR(9728),$K5951&lt;=3,_xlfn.UNICHAR(9729),OR($K5951=45,$K5951=48),"~",AND($K5951&gt;=51,$K5951&lt;=67),_xlfn.UNICHAR(9748),AND($K5951&gt;=71,$K5951&lt;=77),_xlfn.UNICHAR(10052),AND($K5951&gt;=80,$K5951&lt;=82),_xlfn.UNICHAR(9748),AND($K5951&gt;=95,$K5951&lt;=99),_xlfn.UNICHAR(9889),TRUE,_xlfn.UNICHAR(9729)))</f>
        <v/>
      </c>
      <c r="F5951" t="str" cm="1">
        <f t="array" ref="F5951">IF($K5951="","",_xlfn.IFS($K5951=0,"Clear",$K5951&lt;=3,"Partly Cloudy",OR($K5951=45,$K5951=48),"Fog",AND($K5951&gt;=51,$K5951&lt;=67),"Drizzle",AND($K5951&gt;=71,$K5951&lt;=77),"Snow",AND($K5951&gt;=80,$K5951&lt;=82),"Rain Showers",AND($K5951&gt;=95,$K5951&lt;=99),"Thunderstorm",TRUE,"Cloudy"))</f>
        <v/>
      </c>
      <c r="G5951" s="3" t="str" cm="1">
        <f t="array" ref="G5951">IF($A5951="","",INDEX(OpenMeteoAPI[TemperatureC],ROWS($G$2:G5951)))</f>
        <v/>
      </c>
      <c r="H5951" s="4" t="str" cm="1">
        <f t="array" ref="H5951">IF($A5951="","",INDEX(OpenMeteoAPI[RelativeHumidityPct],ROWS($H$2:H5951))/100)</f>
        <v/>
      </c>
      <c r="I5951" s="4" t="str" cm="1">
        <f t="array" ref="I5951">IF($A5951="","",INDEX(OpenMeteoAPI[PrecipitationProbabilityPct],ROWS($I$2:I5951))/100)</f>
        <v/>
      </c>
      <c r="J5951" s="3" t="str" cm="1">
        <f t="array" ref="J5951">IF($A5951="","",INDEX(OpenMeteoAPI[PrecipitationMM],ROWS($J$2:J5951)))</f>
        <v/>
      </c>
      <c r="K5951" t="str" cm="1">
        <f t="array" ref="K5951">IF($A5951="","",INDEX(OpenMeteoAPI[WeatherCode],ROWS($K$2:K5951)))</f>
        <v/>
      </c>
      <c r="L5951" s="3" t="str" cm="1">
        <f t="array" ref="L5951">IF($A5951="","",INDEX(OpenMeteoAPI[WindSpeedKMH],ROWS($L$2:L5951)))</f>
        <v/>
      </c>
    </row>
    <row r="5952" spans="1:12">
      <c r="A5952" t="str" cm="1">
        <f t="array" ref="A5952">IFERROR(INDEX(OpenMeteoAPI[City],ROWS($A$2:A5952))&amp;", "&amp;INDEX(OpenMeteoAPI[CountryCode],ROWS($A$2:A5952)),"")</f>
        <v/>
      </c>
      <c r="B5952" t="str" cm="1">
        <f t="array" ref="B5952">IF($A5952="","",INDEX(OpenMeteoAPI[LocationID],ROWS($B$2:B5952)))</f>
        <v/>
      </c>
      <c r="C5952" s="5" t="str" cm="1">
        <f t="array" ref="C5952">IF($A5952="","",INDEX(OpenMeteoAPI[ForecastDateTime],ROWS($C$2:C5952)))</f>
        <v/>
      </c>
      <c r="D5952" t="str">
        <f t="shared" si="92"/>
        <v/>
      </c>
      <c r="E5952" t="str" cm="1">
        <f t="array" ref="E5952">IF($K5952="","",_xlfn.IFS($K5952=0,_xlfn.UNICHAR(9728),$K5952&lt;=3,_xlfn.UNICHAR(9729),OR($K5952=45,$K5952=48),"~",AND($K5952&gt;=51,$K5952&lt;=67),_xlfn.UNICHAR(9748),AND($K5952&gt;=71,$K5952&lt;=77),_xlfn.UNICHAR(10052),AND($K5952&gt;=80,$K5952&lt;=82),_xlfn.UNICHAR(9748),AND($K5952&gt;=95,$K5952&lt;=99),_xlfn.UNICHAR(9889),TRUE,_xlfn.UNICHAR(9729)))</f>
        <v/>
      </c>
      <c r="F5952" t="str" cm="1">
        <f t="array" ref="F5952">IF($K5952="","",_xlfn.IFS($K5952=0,"Clear",$K5952&lt;=3,"Partly Cloudy",OR($K5952=45,$K5952=48),"Fog",AND($K5952&gt;=51,$K5952&lt;=67),"Drizzle",AND($K5952&gt;=71,$K5952&lt;=77),"Snow",AND($K5952&gt;=80,$K5952&lt;=82),"Rain Showers",AND($K5952&gt;=95,$K5952&lt;=99),"Thunderstorm",TRUE,"Cloudy"))</f>
        <v/>
      </c>
      <c r="G5952" s="3" t="str" cm="1">
        <f t="array" ref="G5952">IF($A5952="","",INDEX(OpenMeteoAPI[TemperatureC],ROWS($G$2:G5952)))</f>
        <v/>
      </c>
      <c r="H5952" s="4" t="str" cm="1">
        <f t="array" ref="H5952">IF($A5952="","",INDEX(OpenMeteoAPI[RelativeHumidityPct],ROWS($H$2:H5952))/100)</f>
        <v/>
      </c>
      <c r="I5952" s="4" t="str" cm="1">
        <f t="array" ref="I5952">IF($A5952="","",INDEX(OpenMeteoAPI[PrecipitationProbabilityPct],ROWS($I$2:I5952))/100)</f>
        <v/>
      </c>
      <c r="J5952" s="3" t="str" cm="1">
        <f t="array" ref="J5952">IF($A5952="","",INDEX(OpenMeteoAPI[PrecipitationMM],ROWS($J$2:J5952)))</f>
        <v/>
      </c>
      <c r="K5952" t="str" cm="1">
        <f t="array" ref="K5952">IF($A5952="","",INDEX(OpenMeteoAPI[WeatherCode],ROWS($K$2:K5952)))</f>
        <v/>
      </c>
      <c r="L5952" s="3" t="str" cm="1">
        <f t="array" ref="L5952">IF($A5952="","",INDEX(OpenMeteoAPI[WindSpeedKMH],ROWS($L$2:L5952)))</f>
        <v/>
      </c>
    </row>
    <row r="5953" spans="1:12">
      <c r="A5953" t="str" cm="1">
        <f t="array" ref="A5953">IFERROR(INDEX(OpenMeteoAPI[City],ROWS($A$2:A5953))&amp;", "&amp;INDEX(OpenMeteoAPI[CountryCode],ROWS($A$2:A5953)),"")</f>
        <v/>
      </c>
      <c r="B5953" t="str" cm="1">
        <f t="array" ref="B5953">IF($A5953="","",INDEX(OpenMeteoAPI[LocationID],ROWS($B$2:B5953)))</f>
        <v/>
      </c>
      <c r="C5953" s="5" t="str" cm="1">
        <f t="array" ref="C5953">IF($A5953="","",INDEX(OpenMeteoAPI[ForecastDateTime],ROWS($C$2:C5953)))</f>
        <v/>
      </c>
      <c r="D5953" t="str">
        <f t="shared" si="92"/>
        <v/>
      </c>
      <c r="E5953" t="str" cm="1">
        <f t="array" ref="E5953">IF($K5953="","",_xlfn.IFS($K5953=0,_xlfn.UNICHAR(9728),$K5953&lt;=3,_xlfn.UNICHAR(9729),OR($K5953=45,$K5953=48),"~",AND($K5953&gt;=51,$K5953&lt;=67),_xlfn.UNICHAR(9748),AND($K5953&gt;=71,$K5953&lt;=77),_xlfn.UNICHAR(10052),AND($K5953&gt;=80,$K5953&lt;=82),_xlfn.UNICHAR(9748),AND($K5953&gt;=95,$K5953&lt;=99),_xlfn.UNICHAR(9889),TRUE,_xlfn.UNICHAR(9729)))</f>
        <v/>
      </c>
      <c r="F5953" t="str" cm="1">
        <f t="array" ref="F5953">IF($K5953="","",_xlfn.IFS($K5953=0,"Clear",$K5953&lt;=3,"Partly Cloudy",OR($K5953=45,$K5953=48),"Fog",AND($K5953&gt;=51,$K5953&lt;=67),"Drizzle",AND($K5953&gt;=71,$K5953&lt;=77),"Snow",AND($K5953&gt;=80,$K5953&lt;=82),"Rain Showers",AND($K5953&gt;=95,$K5953&lt;=99),"Thunderstorm",TRUE,"Cloudy"))</f>
        <v/>
      </c>
      <c r="G5953" s="3" t="str" cm="1">
        <f t="array" ref="G5953">IF($A5953="","",INDEX(OpenMeteoAPI[TemperatureC],ROWS($G$2:G5953)))</f>
        <v/>
      </c>
      <c r="H5953" s="4" t="str" cm="1">
        <f t="array" ref="H5953">IF($A5953="","",INDEX(OpenMeteoAPI[RelativeHumidityPct],ROWS($H$2:H5953))/100)</f>
        <v/>
      </c>
      <c r="I5953" s="4" t="str" cm="1">
        <f t="array" ref="I5953">IF($A5953="","",INDEX(OpenMeteoAPI[PrecipitationProbabilityPct],ROWS($I$2:I5953))/100)</f>
        <v/>
      </c>
      <c r="J5953" s="3" t="str" cm="1">
        <f t="array" ref="J5953">IF($A5953="","",INDEX(OpenMeteoAPI[PrecipitationMM],ROWS($J$2:J5953)))</f>
        <v/>
      </c>
      <c r="K5953" t="str" cm="1">
        <f t="array" ref="K5953">IF($A5953="","",INDEX(OpenMeteoAPI[WeatherCode],ROWS($K$2:K5953)))</f>
        <v/>
      </c>
      <c r="L5953" s="3" t="str" cm="1">
        <f t="array" ref="L5953">IF($A5953="","",INDEX(OpenMeteoAPI[WindSpeedKMH],ROWS($L$2:L5953)))</f>
        <v/>
      </c>
    </row>
    <row r="5954" spans="1:12">
      <c r="A5954" t="str" cm="1">
        <f t="array" ref="A5954">IFERROR(INDEX(OpenMeteoAPI[City],ROWS($A$2:A5954))&amp;", "&amp;INDEX(OpenMeteoAPI[CountryCode],ROWS($A$2:A5954)),"")</f>
        <v/>
      </c>
      <c r="B5954" t="str" cm="1">
        <f t="array" ref="B5954">IF($A5954="","",INDEX(OpenMeteoAPI[LocationID],ROWS($B$2:B5954)))</f>
        <v/>
      </c>
      <c r="C5954" s="5" t="str" cm="1">
        <f t="array" ref="C5954">IF($A5954="","",INDEX(OpenMeteoAPI[ForecastDateTime],ROWS($C$2:C5954)))</f>
        <v/>
      </c>
      <c r="D5954" t="str">
        <f t="shared" si="92"/>
        <v/>
      </c>
      <c r="E5954" t="str" cm="1">
        <f t="array" ref="E5954">IF($K5954="","",_xlfn.IFS($K5954=0,_xlfn.UNICHAR(9728),$K5954&lt;=3,_xlfn.UNICHAR(9729),OR($K5954=45,$K5954=48),"~",AND($K5954&gt;=51,$K5954&lt;=67),_xlfn.UNICHAR(9748),AND($K5954&gt;=71,$K5954&lt;=77),_xlfn.UNICHAR(10052),AND($K5954&gt;=80,$K5954&lt;=82),_xlfn.UNICHAR(9748),AND($K5954&gt;=95,$K5954&lt;=99),_xlfn.UNICHAR(9889),TRUE,_xlfn.UNICHAR(9729)))</f>
        <v/>
      </c>
      <c r="F5954" t="str" cm="1">
        <f t="array" ref="F5954">IF($K5954="","",_xlfn.IFS($K5954=0,"Clear",$K5954&lt;=3,"Partly Cloudy",OR($K5954=45,$K5954=48),"Fog",AND($K5954&gt;=51,$K5954&lt;=67),"Drizzle",AND($K5954&gt;=71,$K5954&lt;=77),"Snow",AND($K5954&gt;=80,$K5954&lt;=82),"Rain Showers",AND($K5954&gt;=95,$K5954&lt;=99),"Thunderstorm",TRUE,"Cloudy"))</f>
        <v/>
      </c>
      <c r="G5954" s="3" t="str" cm="1">
        <f t="array" ref="G5954">IF($A5954="","",INDEX(OpenMeteoAPI[TemperatureC],ROWS($G$2:G5954)))</f>
        <v/>
      </c>
      <c r="H5954" s="4" t="str" cm="1">
        <f t="array" ref="H5954">IF($A5954="","",INDEX(OpenMeteoAPI[RelativeHumidityPct],ROWS($H$2:H5954))/100)</f>
        <v/>
      </c>
      <c r="I5954" s="4" t="str" cm="1">
        <f t="array" ref="I5954">IF($A5954="","",INDEX(OpenMeteoAPI[PrecipitationProbabilityPct],ROWS($I$2:I5954))/100)</f>
        <v/>
      </c>
      <c r="J5954" s="3" t="str" cm="1">
        <f t="array" ref="J5954">IF($A5954="","",INDEX(OpenMeteoAPI[PrecipitationMM],ROWS($J$2:J5954)))</f>
        <v/>
      </c>
      <c r="K5954" t="str" cm="1">
        <f t="array" ref="K5954">IF($A5954="","",INDEX(OpenMeteoAPI[WeatherCode],ROWS($K$2:K5954)))</f>
        <v/>
      </c>
      <c r="L5954" s="3" t="str" cm="1">
        <f t="array" ref="L5954">IF($A5954="","",INDEX(OpenMeteoAPI[WindSpeedKMH],ROWS($L$2:L5954)))</f>
        <v/>
      </c>
    </row>
    <row r="5955" spans="1:12">
      <c r="A5955" t="str" cm="1">
        <f t="array" ref="A5955">IFERROR(INDEX(OpenMeteoAPI[City],ROWS($A$2:A5955))&amp;", "&amp;INDEX(OpenMeteoAPI[CountryCode],ROWS($A$2:A5955)),"")</f>
        <v/>
      </c>
      <c r="B5955" t="str" cm="1">
        <f t="array" ref="B5955">IF($A5955="","",INDEX(OpenMeteoAPI[LocationID],ROWS($B$2:B5955)))</f>
        <v/>
      </c>
      <c r="C5955" s="5" t="str" cm="1">
        <f t="array" ref="C5955">IF($A5955="","",INDEX(OpenMeteoAPI[ForecastDateTime],ROWS($C$2:C5955)))</f>
        <v/>
      </c>
      <c r="D5955" t="str">
        <f t="shared" ref="D5955:D6001" si="93">IF($A5955="","",TEXT($C5955,"hAM/PM"))</f>
        <v/>
      </c>
      <c r="E5955" t="str" cm="1">
        <f t="array" ref="E5955">IF($K5955="","",_xlfn.IFS($K5955=0,_xlfn.UNICHAR(9728),$K5955&lt;=3,_xlfn.UNICHAR(9729),OR($K5955=45,$K5955=48),"~",AND($K5955&gt;=51,$K5955&lt;=67),_xlfn.UNICHAR(9748),AND($K5955&gt;=71,$K5955&lt;=77),_xlfn.UNICHAR(10052),AND($K5955&gt;=80,$K5955&lt;=82),_xlfn.UNICHAR(9748),AND($K5955&gt;=95,$K5955&lt;=99),_xlfn.UNICHAR(9889),TRUE,_xlfn.UNICHAR(9729)))</f>
        <v/>
      </c>
      <c r="F5955" t="str" cm="1">
        <f t="array" ref="F5955">IF($K5955="","",_xlfn.IFS($K5955=0,"Clear",$K5955&lt;=3,"Partly Cloudy",OR($K5955=45,$K5955=48),"Fog",AND($K5955&gt;=51,$K5955&lt;=67),"Drizzle",AND($K5955&gt;=71,$K5955&lt;=77),"Snow",AND($K5955&gt;=80,$K5955&lt;=82),"Rain Showers",AND($K5955&gt;=95,$K5955&lt;=99),"Thunderstorm",TRUE,"Cloudy"))</f>
        <v/>
      </c>
      <c r="G5955" s="3" t="str" cm="1">
        <f t="array" ref="G5955">IF($A5955="","",INDEX(OpenMeteoAPI[TemperatureC],ROWS($G$2:G5955)))</f>
        <v/>
      </c>
      <c r="H5955" s="4" t="str" cm="1">
        <f t="array" ref="H5955">IF($A5955="","",INDEX(OpenMeteoAPI[RelativeHumidityPct],ROWS($H$2:H5955))/100)</f>
        <v/>
      </c>
      <c r="I5955" s="4" t="str" cm="1">
        <f t="array" ref="I5955">IF($A5955="","",INDEX(OpenMeteoAPI[PrecipitationProbabilityPct],ROWS($I$2:I5955))/100)</f>
        <v/>
      </c>
      <c r="J5955" s="3" t="str" cm="1">
        <f t="array" ref="J5955">IF($A5955="","",INDEX(OpenMeteoAPI[PrecipitationMM],ROWS($J$2:J5955)))</f>
        <v/>
      </c>
      <c r="K5955" t="str" cm="1">
        <f t="array" ref="K5955">IF($A5955="","",INDEX(OpenMeteoAPI[WeatherCode],ROWS($K$2:K5955)))</f>
        <v/>
      </c>
      <c r="L5955" s="3" t="str" cm="1">
        <f t="array" ref="L5955">IF($A5955="","",INDEX(OpenMeteoAPI[WindSpeedKMH],ROWS($L$2:L5955)))</f>
        <v/>
      </c>
    </row>
    <row r="5956" spans="1:12">
      <c r="A5956" t="str" cm="1">
        <f t="array" ref="A5956">IFERROR(INDEX(OpenMeteoAPI[City],ROWS($A$2:A5956))&amp;", "&amp;INDEX(OpenMeteoAPI[CountryCode],ROWS($A$2:A5956)),"")</f>
        <v/>
      </c>
      <c r="B5956" t="str" cm="1">
        <f t="array" ref="B5956">IF($A5956="","",INDEX(OpenMeteoAPI[LocationID],ROWS($B$2:B5956)))</f>
        <v/>
      </c>
      <c r="C5956" s="5" t="str" cm="1">
        <f t="array" ref="C5956">IF($A5956="","",INDEX(OpenMeteoAPI[ForecastDateTime],ROWS($C$2:C5956)))</f>
        <v/>
      </c>
      <c r="D5956" t="str">
        <f t="shared" si="93"/>
        <v/>
      </c>
      <c r="E5956" t="str" cm="1">
        <f t="array" ref="E5956">IF($K5956="","",_xlfn.IFS($K5956=0,_xlfn.UNICHAR(9728),$K5956&lt;=3,_xlfn.UNICHAR(9729),OR($K5956=45,$K5956=48),"~",AND($K5956&gt;=51,$K5956&lt;=67),_xlfn.UNICHAR(9748),AND($K5956&gt;=71,$K5956&lt;=77),_xlfn.UNICHAR(10052),AND($K5956&gt;=80,$K5956&lt;=82),_xlfn.UNICHAR(9748),AND($K5956&gt;=95,$K5956&lt;=99),_xlfn.UNICHAR(9889),TRUE,_xlfn.UNICHAR(9729)))</f>
        <v/>
      </c>
      <c r="F5956" t="str" cm="1">
        <f t="array" ref="F5956">IF($K5956="","",_xlfn.IFS($K5956=0,"Clear",$K5956&lt;=3,"Partly Cloudy",OR($K5956=45,$K5956=48),"Fog",AND($K5956&gt;=51,$K5956&lt;=67),"Drizzle",AND($K5956&gt;=71,$K5956&lt;=77),"Snow",AND($K5956&gt;=80,$K5956&lt;=82),"Rain Showers",AND($K5956&gt;=95,$K5956&lt;=99),"Thunderstorm",TRUE,"Cloudy"))</f>
        <v/>
      </c>
      <c r="G5956" s="3" t="str" cm="1">
        <f t="array" ref="G5956">IF($A5956="","",INDEX(OpenMeteoAPI[TemperatureC],ROWS($G$2:G5956)))</f>
        <v/>
      </c>
      <c r="H5956" s="4" t="str" cm="1">
        <f t="array" ref="H5956">IF($A5956="","",INDEX(OpenMeteoAPI[RelativeHumidityPct],ROWS($H$2:H5956))/100)</f>
        <v/>
      </c>
      <c r="I5956" s="4" t="str" cm="1">
        <f t="array" ref="I5956">IF($A5956="","",INDEX(OpenMeteoAPI[PrecipitationProbabilityPct],ROWS($I$2:I5956))/100)</f>
        <v/>
      </c>
      <c r="J5956" s="3" t="str" cm="1">
        <f t="array" ref="J5956">IF($A5956="","",INDEX(OpenMeteoAPI[PrecipitationMM],ROWS($J$2:J5956)))</f>
        <v/>
      </c>
      <c r="K5956" t="str" cm="1">
        <f t="array" ref="K5956">IF($A5956="","",INDEX(OpenMeteoAPI[WeatherCode],ROWS($K$2:K5956)))</f>
        <v/>
      </c>
      <c r="L5956" s="3" t="str" cm="1">
        <f t="array" ref="L5956">IF($A5956="","",INDEX(OpenMeteoAPI[WindSpeedKMH],ROWS($L$2:L5956)))</f>
        <v/>
      </c>
    </row>
    <row r="5957" spans="1:12">
      <c r="A5957" t="str" cm="1">
        <f t="array" ref="A5957">IFERROR(INDEX(OpenMeteoAPI[City],ROWS($A$2:A5957))&amp;", "&amp;INDEX(OpenMeteoAPI[CountryCode],ROWS($A$2:A5957)),"")</f>
        <v/>
      </c>
      <c r="B5957" t="str" cm="1">
        <f t="array" ref="B5957">IF($A5957="","",INDEX(OpenMeteoAPI[LocationID],ROWS($B$2:B5957)))</f>
        <v/>
      </c>
      <c r="C5957" s="5" t="str" cm="1">
        <f t="array" ref="C5957">IF($A5957="","",INDEX(OpenMeteoAPI[ForecastDateTime],ROWS($C$2:C5957)))</f>
        <v/>
      </c>
      <c r="D5957" t="str">
        <f t="shared" si="93"/>
        <v/>
      </c>
      <c r="E5957" t="str" cm="1">
        <f t="array" ref="E5957">IF($K5957="","",_xlfn.IFS($K5957=0,_xlfn.UNICHAR(9728),$K5957&lt;=3,_xlfn.UNICHAR(9729),OR($K5957=45,$K5957=48),"~",AND($K5957&gt;=51,$K5957&lt;=67),_xlfn.UNICHAR(9748),AND($K5957&gt;=71,$K5957&lt;=77),_xlfn.UNICHAR(10052),AND($K5957&gt;=80,$K5957&lt;=82),_xlfn.UNICHAR(9748),AND($K5957&gt;=95,$K5957&lt;=99),_xlfn.UNICHAR(9889),TRUE,_xlfn.UNICHAR(9729)))</f>
        <v/>
      </c>
      <c r="F5957" t="str" cm="1">
        <f t="array" ref="F5957">IF($K5957="","",_xlfn.IFS($K5957=0,"Clear",$K5957&lt;=3,"Partly Cloudy",OR($K5957=45,$K5957=48),"Fog",AND($K5957&gt;=51,$K5957&lt;=67),"Drizzle",AND($K5957&gt;=71,$K5957&lt;=77),"Snow",AND($K5957&gt;=80,$K5957&lt;=82),"Rain Showers",AND($K5957&gt;=95,$K5957&lt;=99),"Thunderstorm",TRUE,"Cloudy"))</f>
        <v/>
      </c>
      <c r="G5957" s="3" t="str" cm="1">
        <f t="array" ref="G5957">IF($A5957="","",INDEX(OpenMeteoAPI[TemperatureC],ROWS($G$2:G5957)))</f>
        <v/>
      </c>
      <c r="H5957" s="4" t="str" cm="1">
        <f t="array" ref="H5957">IF($A5957="","",INDEX(OpenMeteoAPI[RelativeHumidityPct],ROWS($H$2:H5957))/100)</f>
        <v/>
      </c>
      <c r="I5957" s="4" t="str" cm="1">
        <f t="array" ref="I5957">IF($A5957="","",INDEX(OpenMeteoAPI[PrecipitationProbabilityPct],ROWS($I$2:I5957))/100)</f>
        <v/>
      </c>
      <c r="J5957" s="3" t="str" cm="1">
        <f t="array" ref="J5957">IF($A5957="","",INDEX(OpenMeteoAPI[PrecipitationMM],ROWS($J$2:J5957)))</f>
        <v/>
      </c>
      <c r="K5957" t="str" cm="1">
        <f t="array" ref="K5957">IF($A5957="","",INDEX(OpenMeteoAPI[WeatherCode],ROWS($K$2:K5957)))</f>
        <v/>
      </c>
      <c r="L5957" s="3" t="str" cm="1">
        <f t="array" ref="L5957">IF($A5957="","",INDEX(OpenMeteoAPI[WindSpeedKMH],ROWS($L$2:L5957)))</f>
        <v/>
      </c>
    </row>
    <row r="5958" spans="1:12">
      <c r="A5958" t="str" cm="1">
        <f t="array" ref="A5958">IFERROR(INDEX(OpenMeteoAPI[City],ROWS($A$2:A5958))&amp;", "&amp;INDEX(OpenMeteoAPI[CountryCode],ROWS($A$2:A5958)),"")</f>
        <v/>
      </c>
      <c r="B5958" t="str" cm="1">
        <f t="array" ref="B5958">IF($A5958="","",INDEX(OpenMeteoAPI[LocationID],ROWS($B$2:B5958)))</f>
        <v/>
      </c>
      <c r="C5958" s="5" t="str" cm="1">
        <f t="array" ref="C5958">IF($A5958="","",INDEX(OpenMeteoAPI[ForecastDateTime],ROWS($C$2:C5958)))</f>
        <v/>
      </c>
      <c r="D5958" t="str">
        <f t="shared" si="93"/>
        <v/>
      </c>
      <c r="E5958" t="str" cm="1">
        <f t="array" ref="E5958">IF($K5958="","",_xlfn.IFS($K5958=0,_xlfn.UNICHAR(9728),$K5958&lt;=3,_xlfn.UNICHAR(9729),OR($K5958=45,$K5958=48),"~",AND($K5958&gt;=51,$K5958&lt;=67),_xlfn.UNICHAR(9748),AND($K5958&gt;=71,$K5958&lt;=77),_xlfn.UNICHAR(10052),AND($K5958&gt;=80,$K5958&lt;=82),_xlfn.UNICHAR(9748),AND($K5958&gt;=95,$K5958&lt;=99),_xlfn.UNICHAR(9889),TRUE,_xlfn.UNICHAR(9729)))</f>
        <v/>
      </c>
      <c r="F5958" t="str" cm="1">
        <f t="array" ref="F5958">IF($K5958="","",_xlfn.IFS($K5958=0,"Clear",$K5958&lt;=3,"Partly Cloudy",OR($K5958=45,$K5958=48),"Fog",AND($K5958&gt;=51,$K5958&lt;=67),"Drizzle",AND($K5958&gt;=71,$K5958&lt;=77),"Snow",AND($K5958&gt;=80,$K5958&lt;=82),"Rain Showers",AND($K5958&gt;=95,$K5958&lt;=99),"Thunderstorm",TRUE,"Cloudy"))</f>
        <v/>
      </c>
      <c r="G5958" s="3" t="str" cm="1">
        <f t="array" ref="G5958">IF($A5958="","",INDEX(OpenMeteoAPI[TemperatureC],ROWS($G$2:G5958)))</f>
        <v/>
      </c>
      <c r="H5958" s="4" t="str" cm="1">
        <f t="array" ref="H5958">IF($A5958="","",INDEX(OpenMeteoAPI[RelativeHumidityPct],ROWS($H$2:H5958))/100)</f>
        <v/>
      </c>
      <c r="I5958" s="4" t="str" cm="1">
        <f t="array" ref="I5958">IF($A5958="","",INDEX(OpenMeteoAPI[PrecipitationProbabilityPct],ROWS($I$2:I5958))/100)</f>
        <v/>
      </c>
      <c r="J5958" s="3" t="str" cm="1">
        <f t="array" ref="J5958">IF($A5958="","",INDEX(OpenMeteoAPI[PrecipitationMM],ROWS($J$2:J5958)))</f>
        <v/>
      </c>
      <c r="K5958" t="str" cm="1">
        <f t="array" ref="K5958">IF($A5958="","",INDEX(OpenMeteoAPI[WeatherCode],ROWS($K$2:K5958)))</f>
        <v/>
      </c>
      <c r="L5958" s="3" t="str" cm="1">
        <f t="array" ref="L5958">IF($A5958="","",INDEX(OpenMeteoAPI[WindSpeedKMH],ROWS($L$2:L5958)))</f>
        <v/>
      </c>
    </row>
    <row r="5959" spans="1:12">
      <c r="A5959" t="str" cm="1">
        <f t="array" ref="A5959">IFERROR(INDEX(OpenMeteoAPI[City],ROWS($A$2:A5959))&amp;", "&amp;INDEX(OpenMeteoAPI[CountryCode],ROWS($A$2:A5959)),"")</f>
        <v/>
      </c>
      <c r="B5959" t="str" cm="1">
        <f t="array" ref="B5959">IF($A5959="","",INDEX(OpenMeteoAPI[LocationID],ROWS($B$2:B5959)))</f>
        <v/>
      </c>
      <c r="C5959" s="5" t="str" cm="1">
        <f t="array" ref="C5959">IF($A5959="","",INDEX(OpenMeteoAPI[ForecastDateTime],ROWS($C$2:C5959)))</f>
        <v/>
      </c>
      <c r="D5959" t="str">
        <f t="shared" si="93"/>
        <v/>
      </c>
      <c r="E5959" t="str" cm="1">
        <f t="array" ref="E5959">IF($K5959="","",_xlfn.IFS($K5959=0,_xlfn.UNICHAR(9728),$K5959&lt;=3,_xlfn.UNICHAR(9729),OR($K5959=45,$K5959=48),"~",AND($K5959&gt;=51,$K5959&lt;=67),_xlfn.UNICHAR(9748),AND($K5959&gt;=71,$K5959&lt;=77),_xlfn.UNICHAR(10052),AND($K5959&gt;=80,$K5959&lt;=82),_xlfn.UNICHAR(9748),AND($K5959&gt;=95,$K5959&lt;=99),_xlfn.UNICHAR(9889),TRUE,_xlfn.UNICHAR(9729)))</f>
        <v/>
      </c>
      <c r="F5959" t="str" cm="1">
        <f t="array" ref="F5959">IF($K5959="","",_xlfn.IFS($K5959=0,"Clear",$K5959&lt;=3,"Partly Cloudy",OR($K5959=45,$K5959=48),"Fog",AND($K5959&gt;=51,$K5959&lt;=67),"Drizzle",AND($K5959&gt;=71,$K5959&lt;=77),"Snow",AND($K5959&gt;=80,$K5959&lt;=82),"Rain Showers",AND($K5959&gt;=95,$K5959&lt;=99),"Thunderstorm",TRUE,"Cloudy"))</f>
        <v/>
      </c>
      <c r="G5959" s="3" t="str" cm="1">
        <f t="array" ref="G5959">IF($A5959="","",INDEX(OpenMeteoAPI[TemperatureC],ROWS($G$2:G5959)))</f>
        <v/>
      </c>
      <c r="H5959" s="4" t="str" cm="1">
        <f t="array" ref="H5959">IF($A5959="","",INDEX(OpenMeteoAPI[RelativeHumidityPct],ROWS($H$2:H5959))/100)</f>
        <v/>
      </c>
      <c r="I5959" s="4" t="str" cm="1">
        <f t="array" ref="I5959">IF($A5959="","",INDEX(OpenMeteoAPI[PrecipitationProbabilityPct],ROWS($I$2:I5959))/100)</f>
        <v/>
      </c>
      <c r="J5959" s="3" t="str" cm="1">
        <f t="array" ref="J5959">IF($A5959="","",INDEX(OpenMeteoAPI[PrecipitationMM],ROWS($J$2:J5959)))</f>
        <v/>
      </c>
      <c r="K5959" t="str" cm="1">
        <f t="array" ref="K5959">IF($A5959="","",INDEX(OpenMeteoAPI[WeatherCode],ROWS($K$2:K5959)))</f>
        <v/>
      </c>
      <c r="L5959" s="3" t="str" cm="1">
        <f t="array" ref="L5959">IF($A5959="","",INDEX(OpenMeteoAPI[WindSpeedKMH],ROWS($L$2:L5959)))</f>
        <v/>
      </c>
    </row>
    <row r="5960" spans="1:12">
      <c r="A5960" t="str" cm="1">
        <f t="array" ref="A5960">IFERROR(INDEX(OpenMeteoAPI[City],ROWS($A$2:A5960))&amp;", "&amp;INDEX(OpenMeteoAPI[CountryCode],ROWS($A$2:A5960)),"")</f>
        <v/>
      </c>
      <c r="B5960" t="str" cm="1">
        <f t="array" ref="B5960">IF($A5960="","",INDEX(OpenMeteoAPI[LocationID],ROWS($B$2:B5960)))</f>
        <v/>
      </c>
      <c r="C5960" s="5" t="str" cm="1">
        <f t="array" ref="C5960">IF($A5960="","",INDEX(OpenMeteoAPI[ForecastDateTime],ROWS($C$2:C5960)))</f>
        <v/>
      </c>
      <c r="D5960" t="str">
        <f t="shared" si="93"/>
        <v/>
      </c>
      <c r="E5960" t="str" cm="1">
        <f t="array" ref="E5960">IF($K5960="","",_xlfn.IFS($K5960=0,_xlfn.UNICHAR(9728),$K5960&lt;=3,_xlfn.UNICHAR(9729),OR($K5960=45,$K5960=48),"~",AND($K5960&gt;=51,$K5960&lt;=67),_xlfn.UNICHAR(9748),AND($K5960&gt;=71,$K5960&lt;=77),_xlfn.UNICHAR(10052),AND($K5960&gt;=80,$K5960&lt;=82),_xlfn.UNICHAR(9748),AND($K5960&gt;=95,$K5960&lt;=99),_xlfn.UNICHAR(9889),TRUE,_xlfn.UNICHAR(9729)))</f>
        <v/>
      </c>
      <c r="F5960" t="str" cm="1">
        <f t="array" ref="F5960">IF($K5960="","",_xlfn.IFS($K5960=0,"Clear",$K5960&lt;=3,"Partly Cloudy",OR($K5960=45,$K5960=48),"Fog",AND($K5960&gt;=51,$K5960&lt;=67),"Drizzle",AND($K5960&gt;=71,$K5960&lt;=77),"Snow",AND($K5960&gt;=80,$K5960&lt;=82),"Rain Showers",AND($K5960&gt;=95,$K5960&lt;=99),"Thunderstorm",TRUE,"Cloudy"))</f>
        <v/>
      </c>
      <c r="G5960" s="3" t="str" cm="1">
        <f t="array" ref="G5960">IF($A5960="","",INDEX(OpenMeteoAPI[TemperatureC],ROWS($G$2:G5960)))</f>
        <v/>
      </c>
      <c r="H5960" s="4" t="str" cm="1">
        <f t="array" ref="H5960">IF($A5960="","",INDEX(OpenMeteoAPI[RelativeHumidityPct],ROWS($H$2:H5960))/100)</f>
        <v/>
      </c>
      <c r="I5960" s="4" t="str" cm="1">
        <f t="array" ref="I5960">IF($A5960="","",INDEX(OpenMeteoAPI[PrecipitationProbabilityPct],ROWS($I$2:I5960))/100)</f>
        <v/>
      </c>
      <c r="J5960" s="3" t="str" cm="1">
        <f t="array" ref="J5960">IF($A5960="","",INDEX(OpenMeteoAPI[PrecipitationMM],ROWS($J$2:J5960)))</f>
        <v/>
      </c>
      <c r="K5960" t="str" cm="1">
        <f t="array" ref="K5960">IF($A5960="","",INDEX(OpenMeteoAPI[WeatherCode],ROWS($K$2:K5960)))</f>
        <v/>
      </c>
      <c r="L5960" s="3" t="str" cm="1">
        <f t="array" ref="L5960">IF($A5960="","",INDEX(OpenMeteoAPI[WindSpeedKMH],ROWS($L$2:L5960)))</f>
        <v/>
      </c>
    </row>
    <row r="5961" spans="1:12">
      <c r="A5961" t="str" cm="1">
        <f t="array" ref="A5961">IFERROR(INDEX(OpenMeteoAPI[City],ROWS($A$2:A5961))&amp;", "&amp;INDEX(OpenMeteoAPI[CountryCode],ROWS($A$2:A5961)),"")</f>
        <v/>
      </c>
      <c r="B5961" t="str" cm="1">
        <f t="array" ref="B5961">IF($A5961="","",INDEX(OpenMeteoAPI[LocationID],ROWS($B$2:B5961)))</f>
        <v/>
      </c>
      <c r="C5961" s="5" t="str" cm="1">
        <f t="array" ref="C5961">IF($A5961="","",INDEX(OpenMeteoAPI[ForecastDateTime],ROWS($C$2:C5961)))</f>
        <v/>
      </c>
      <c r="D5961" t="str">
        <f t="shared" si="93"/>
        <v/>
      </c>
      <c r="E5961" t="str" cm="1">
        <f t="array" ref="E5961">IF($K5961="","",_xlfn.IFS($K5961=0,_xlfn.UNICHAR(9728),$K5961&lt;=3,_xlfn.UNICHAR(9729),OR($K5961=45,$K5961=48),"~",AND($K5961&gt;=51,$K5961&lt;=67),_xlfn.UNICHAR(9748),AND($K5961&gt;=71,$K5961&lt;=77),_xlfn.UNICHAR(10052),AND($K5961&gt;=80,$K5961&lt;=82),_xlfn.UNICHAR(9748),AND($K5961&gt;=95,$K5961&lt;=99),_xlfn.UNICHAR(9889),TRUE,_xlfn.UNICHAR(9729)))</f>
        <v/>
      </c>
      <c r="F5961" t="str" cm="1">
        <f t="array" ref="F5961">IF($K5961="","",_xlfn.IFS($K5961=0,"Clear",$K5961&lt;=3,"Partly Cloudy",OR($K5961=45,$K5961=48),"Fog",AND($K5961&gt;=51,$K5961&lt;=67),"Drizzle",AND($K5961&gt;=71,$K5961&lt;=77),"Snow",AND($K5961&gt;=80,$K5961&lt;=82),"Rain Showers",AND($K5961&gt;=95,$K5961&lt;=99),"Thunderstorm",TRUE,"Cloudy"))</f>
        <v/>
      </c>
      <c r="G5961" s="3" t="str" cm="1">
        <f t="array" ref="G5961">IF($A5961="","",INDEX(OpenMeteoAPI[TemperatureC],ROWS($G$2:G5961)))</f>
        <v/>
      </c>
      <c r="H5961" s="4" t="str" cm="1">
        <f t="array" ref="H5961">IF($A5961="","",INDEX(OpenMeteoAPI[RelativeHumidityPct],ROWS($H$2:H5961))/100)</f>
        <v/>
      </c>
      <c r="I5961" s="4" t="str" cm="1">
        <f t="array" ref="I5961">IF($A5961="","",INDEX(OpenMeteoAPI[PrecipitationProbabilityPct],ROWS($I$2:I5961))/100)</f>
        <v/>
      </c>
      <c r="J5961" s="3" t="str" cm="1">
        <f t="array" ref="J5961">IF($A5961="","",INDEX(OpenMeteoAPI[PrecipitationMM],ROWS($J$2:J5961)))</f>
        <v/>
      </c>
      <c r="K5961" t="str" cm="1">
        <f t="array" ref="K5961">IF($A5961="","",INDEX(OpenMeteoAPI[WeatherCode],ROWS($K$2:K5961)))</f>
        <v/>
      </c>
      <c r="L5961" s="3" t="str" cm="1">
        <f t="array" ref="L5961">IF($A5961="","",INDEX(OpenMeteoAPI[WindSpeedKMH],ROWS($L$2:L5961)))</f>
        <v/>
      </c>
    </row>
    <row r="5962" spans="1:12">
      <c r="A5962" t="str" cm="1">
        <f t="array" ref="A5962">IFERROR(INDEX(OpenMeteoAPI[City],ROWS($A$2:A5962))&amp;", "&amp;INDEX(OpenMeteoAPI[CountryCode],ROWS($A$2:A5962)),"")</f>
        <v/>
      </c>
      <c r="B5962" t="str" cm="1">
        <f t="array" ref="B5962">IF($A5962="","",INDEX(OpenMeteoAPI[LocationID],ROWS($B$2:B5962)))</f>
        <v/>
      </c>
      <c r="C5962" s="5" t="str" cm="1">
        <f t="array" ref="C5962">IF($A5962="","",INDEX(OpenMeteoAPI[ForecastDateTime],ROWS($C$2:C5962)))</f>
        <v/>
      </c>
      <c r="D5962" t="str">
        <f t="shared" si="93"/>
        <v/>
      </c>
      <c r="E5962" t="str" cm="1">
        <f t="array" ref="E5962">IF($K5962="","",_xlfn.IFS($K5962=0,_xlfn.UNICHAR(9728),$K5962&lt;=3,_xlfn.UNICHAR(9729),OR($K5962=45,$K5962=48),"~",AND($K5962&gt;=51,$K5962&lt;=67),_xlfn.UNICHAR(9748),AND($K5962&gt;=71,$K5962&lt;=77),_xlfn.UNICHAR(10052),AND($K5962&gt;=80,$K5962&lt;=82),_xlfn.UNICHAR(9748),AND($K5962&gt;=95,$K5962&lt;=99),_xlfn.UNICHAR(9889),TRUE,_xlfn.UNICHAR(9729)))</f>
        <v/>
      </c>
      <c r="F5962" t="str" cm="1">
        <f t="array" ref="F5962">IF($K5962="","",_xlfn.IFS($K5962=0,"Clear",$K5962&lt;=3,"Partly Cloudy",OR($K5962=45,$K5962=48),"Fog",AND($K5962&gt;=51,$K5962&lt;=67),"Drizzle",AND($K5962&gt;=71,$K5962&lt;=77),"Snow",AND($K5962&gt;=80,$K5962&lt;=82),"Rain Showers",AND($K5962&gt;=95,$K5962&lt;=99),"Thunderstorm",TRUE,"Cloudy"))</f>
        <v/>
      </c>
      <c r="G5962" s="3" t="str" cm="1">
        <f t="array" ref="G5962">IF($A5962="","",INDEX(OpenMeteoAPI[TemperatureC],ROWS($G$2:G5962)))</f>
        <v/>
      </c>
      <c r="H5962" s="4" t="str" cm="1">
        <f t="array" ref="H5962">IF($A5962="","",INDEX(OpenMeteoAPI[RelativeHumidityPct],ROWS($H$2:H5962))/100)</f>
        <v/>
      </c>
      <c r="I5962" s="4" t="str" cm="1">
        <f t="array" ref="I5962">IF($A5962="","",INDEX(OpenMeteoAPI[PrecipitationProbabilityPct],ROWS($I$2:I5962))/100)</f>
        <v/>
      </c>
      <c r="J5962" s="3" t="str" cm="1">
        <f t="array" ref="J5962">IF($A5962="","",INDEX(OpenMeteoAPI[PrecipitationMM],ROWS($J$2:J5962)))</f>
        <v/>
      </c>
      <c r="K5962" t="str" cm="1">
        <f t="array" ref="K5962">IF($A5962="","",INDEX(OpenMeteoAPI[WeatherCode],ROWS($K$2:K5962)))</f>
        <v/>
      </c>
      <c r="L5962" s="3" t="str" cm="1">
        <f t="array" ref="L5962">IF($A5962="","",INDEX(OpenMeteoAPI[WindSpeedKMH],ROWS($L$2:L5962)))</f>
        <v/>
      </c>
    </row>
    <row r="5963" spans="1:12">
      <c r="A5963" t="str" cm="1">
        <f t="array" ref="A5963">IFERROR(INDEX(OpenMeteoAPI[City],ROWS($A$2:A5963))&amp;", "&amp;INDEX(OpenMeteoAPI[CountryCode],ROWS($A$2:A5963)),"")</f>
        <v/>
      </c>
      <c r="B5963" t="str" cm="1">
        <f t="array" ref="B5963">IF($A5963="","",INDEX(OpenMeteoAPI[LocationID],ROWS($B$2:B5963)))</f>
        <v/>
      </c>
      <c r="C5963" s="5" t="str" cm="1">
        <f t="array" ref="C5963">IF($A5963="","",INDEX(OpenMeteoAPI[ForecastDateTime],ROWS($C$2:C5963)))</f>
        <v/>
      </c>
      <c r="D5963" t="str">
        <f t="shared" si="93"/>
        <v/>
      </c>
      <c r="E5963" t="str" cm="1">
        <f t="array" ref="E5963">IF($K5963="","",_xlfn.IFS($K5963=0,_xlfn.UNICHAR(9728),$K5963&lt;=3,_xlfn.UNICHAR(9729),OR($K5963=45,$K5963=48),"~",AND($K5963&gt;=51,$K5963&lt;=67),_xlfn.UNICHAR(9748),AND($K5963&gt;=71,$K5963&lt;=77),_xlfn.UNICHAR(10052),AND($K5963&gt;=80,$K5963&lt;=82),_xlfn.UNICHAR(9748),AND($K5963&gt;=95,$K5963&lt;=99),_xlfn.UNICHAR(9889),TRUE,_xlfn.UNICHAR(9729)))</f>
        <v/>
      </c>
      <c r="F5963" t="str" cm="1">
        <f t="array" ref="F5963">IF($K5963="","",_xlfn.IFS($K5963=0,"Clear",$K5963&lt;=3,"Partly Cloudy",OR($K5963=45,$K5963=48),"Fog",AND($K5963&gt;=51,$K5963&lt;=67),"Drizzle",AND($K5963&gt;=71,$K5963&lt;=77),"Snow",AND($K5963&gt;=80,$K5963&lt;=82),"Rain Showers",AND($K5963&gt;=95,$K5963&lt;=99),"Thunderstorm",TRUE,"Cloudy"))</f>
        <v/>
      </c>
      <c r="G5963" s="3" t="str" cm="1">
        <f t="array" ref="G5963">IF($A5963="","",INDEX(OpenMeteoAPI[TemperatureC],ROWS($G$2:G5963)))</f>
        <v/>
      </c>
      <c r="H5963" s="4" t="str" cm="1">
        <f t="array" ref="H5963">IF($A5963="","",INDEX(OpenMeteoAPI[RelativeHumidityPct],ROWS($H$2:H5963))/100)</f>
        <v/>
      </c>
      <c r="I5963" s="4" t="str" cm="1">
        <f t="array" ref="I5963">IF($A5963="","",INDEX(OpenMeteoAPI[PrecipitationProbabilityPct],ROWS($I$2:I5963))/100)</f>
        <v/>
      </c>
      <c r="J5963" s="3" t="str" cm="1">
        <f t="array" ref="J5963">IF($A5963="","",INDEX(OpenMeteoAPI[PrecipitationMM],ROWS($J$2:J5963)))</f>
        <v/>
      </c>
      <c r="K5963" t="str" cm="1">
        <f t="array" ref="K5963">IF($A5963="","",INDEX(OpenMeteoAPI[WeatherCode],ROWS($K$2:K5963)))</f>
        <v/>
      </c>
      <c r="L5963" s="3" t="str" cm="1">
        <f t="array" ref="L5963">IF($A5963="","",INDEX(OpenMeteoAPI[WindSpeedKMH],ROWS($L$2:L5963)))</f>
        <v/>
      </c>
    </row>
    <row r="5964" spans="1:12">
      <c r="A5964" t="str" cm="1">
        <f t="array" ref="A5964">IFERROR(INDEX(OpenMeteoAPI[City],ROWS($A$2:A5964))&amp;", "&amp;INDEX(OpenMeteoAPI[CountryCode],ROWS($A$2:A5964)),"")</f>
        <v/>
      </c>
      <c r="B5964" t="str" cm="1">
        <f t="array" ref="B5964">IF($A5964="","",INDEX(OpenMeteoAPI[LocationID],ROWS($B$2:B5964)))</f>
        <v/>
      </c>
      <c r="C5964" s="5" t="str" cm="1">
        <f t="array" ref="C5964">IF($A5964="","",INDEX(OpenMeteoAPI[ForecastDateTime],ROWS($C$2:C5964)))</f>
        <v/>
      </c>
      <c r="D5964" t="str">
        <f t="shared" si="93"/>
        <v/>
      </c>
      <c r="E5964" t="str" cm="1">
        <f t="array" ref="E5964">IF($K5964="","",_xlfn.IFS($K5964=0,_xlfn.UNICHAR(9728),$K5964&lt;=3,_xlfn.UNICHAR(9729),OR($K5964=45,$K5964=48),"~",AND($K5964&gt;=51,$K5964&lt;=67),_xlfn.UNICHAR(9748),AND($K5964&gt;=71,$K5964&lt;=77),_xlfn.UNICHAR(10052),AND($K5964&gt;=80,$K5964&lt;=82),_xlfn.UNICHAR(9748),AND($K5964&gt;=95,$K5964&lt;=99),_xlfn.UNICHAR(9889),TRUE,_xlfn.UNICHAR(9729)))</f>
        <v/>
      </c>
      <c r="F5964" t="str" cm="1">
        <f t="array" ref="F5964">IF($K5964="","",_xlfn.IFS($K5964=0,"Clear",$K5964&lt;=3,"Partly Cloudy",OR($K5964=45,$K5964=48),"Fog",AND($K5964&gt;=51,$K5964&lt;=67),"Drizzle",AND($K5964&gt;=71,$K5964&lt;=77),"Snow",AND($K5964&gt;=80,$K5964&lt;=82),"Rain Showers",AND($K5964&gt;=95,$K5964&lt;=99),"Thunderstorm",TRUE,"Cloudy"))</f>
        <v/>
      </c>
      <c r="G5964" s="3" t="str" cm="1">
        <f t="array" ref="G5964">IF($A5964="","",INDEX(OpenMeteoAPI[TemperatureC],ROWS($G$2:G5964)))</f>
        <v/>
      </c>
      <c r="H5964" s="4" t="str" cm="1">
        <f t="array" ref="H5964">IF($A5964="","",INDEX(OpenMeteoAPI[RelativeHumidityPct],ROWS($H$2:H5964))/100)</f>
        <v/>
      </c>
      <c r="I5964" s="4" t="str" cm="1">
        <f t="array" ref="I5964">IF($A5964="","",INDEX(OpenMeteoAPI[PrecipitationProbabilityPct],ROWS($I$2:I5964))/100)</f>
        <v/>
      </c>
      <c r="J5964" s="3" t="str" cm="1">
        <f t="array" ref="J5964">IF($A5964="","",INDEX(OpenMeteoAPI[PrecipitationMM],ROWS($J$2:J5964)))</f>
        <v/>
      </c>
      <c r="K5964" t="str" cm="1">
        <f t="array" ref="K5964">IF($A5964="","",INDEX(OpenMeteoAPI[WeatherCode],ROWS($K$2:K5964)))</f>
        <v/>
      </c>
      <c r="L5964" s="3" t="str" cm="1">
        <f t="array" ref="L5964">IF($A5964="","",INDEX(OpenMeteoAPI[WindSpeedKMH],ROWS($L$2:L5964)))</f>
        <v/>
      </c>
    </row>
    <row r="5965" spans="1:12">
      <c r="A5965" t="str" cm="1">
        <f t="array" ref="A5965">IFERROR(INDEX(OpenMeteoAPI[City],ROWS($A$2:A5965))&amp;", "&amp;INDEX(OpenMeteoAPI[CountryCode],ROWS($A$2:A5965)),"")</f>
        <v/>
      </c>
      <c r="B5965" t="str" cm="1">
        <f t="array" ref="B5965">IF($A5965="","",INDEX(OpenMeteoAPI[LocationID],ROWS($B$2:B5965)))</f>
        <v/>
      </c>
      <c r="C5965" s="5" t="str" cm="1">
        <f t="array" ref="C5965">IF($A5965="","",INDEX(OpenMeteoAPI[ForecastDateTime],ROWS($C$2:C5965)))</f>
        <v/>
      </c>
      <c r="D5965" t="str">
        <f t="shared" si="93"/>
        <v/>
      </c>
      <c r="E5965" t="str" cm="1">
        <f t="array" ref="E5965">IF($K5965="","",_xlfn.IFS($K5965=0,_xlfn.UNICHAR(9728),$K5965&lt;=3,_xlfn.UNICHAR(9729),OR($K5965=45,$K5965=48),"~",AND($K5965&gt;=51,$K5965&lt;=67),_xlfn.UNICHAR(9748),AND($K5965&gt;=71,$K5965&lt;=77),_xlfn.UNICHAR(10052),AND($K5965&gt;=80,$K5965&lt;=82),_xlfn.UNICHAR(9748),AND($K5965&gt;=95,$K5965&lt;=99),_xlfn.UNICHAR(9889),TRUE,_xlfn.UNICHAR(9729)))</f>
        <v/>
      </c>
      <c r="F5965" t="str" cm="1">
        <f t="array" ref="F5965">IF($K5965="","",_xlfn.IFS($K5965=0,"Clear",$K5965&lt;=3,"Partly Cloudy",OR($K5965=45,$K5965=48),"Fog",AND($K5965&gt;=51,$K5965&lt;=67),"Drizzle",AND($K5965&gt;=71,$K5965&lt;=77),"Snow",AND($K5965&gt;=80,$K5965&lt;=82),"Rain Showers",AND($K5965&gt;=95,$K5965&lt;=99),"Thunderstorm",TRUE,"Cloudy"))</f>
        <v/>
      </c>
      <c r="G5965" s="3" t="str" cm="1">
        <f t="array" ref="G5965">IF($A5965="","",INDEX(OpenMeteoAPI[TemperatureC],ROWS($G$2:G5965)))</f>
        <v/>
      </c>
      <c r="H5965" s="4" t="str" cm="1">
        <f t="array" ref="H5965">IF($A5965="","",INDEX(OpenMeteoAPI[RelativeHumidityPct],ROWS($H$2:H5965))/100)</f>
        <v/>
      </c>
      <c r="I5965" s="4" t="str" cm="1">
        <f t="array" ref="I5965">IF($A5965="","",INDEX(OpenMeteoAPI[PrecipitationProbabilityPct],ROWS($I$2:I5965))/100)</f>
        <v/>
      </c>
      <c r="J5965" s="3" t="str" cm="1">
        <f t="array" ref="J5965">IF($A5965="","",INDEX(OpenMeteoAPI[PrecipitationMM],ROWS($J$2:J5965)))</f>
        <v/>
      </c>
      <c r="K5965" t="str" cm="1">
        <f t="array" ref="K5965">IF($A5965="","",INDEX(OpenMeteoAPI[WeatherCode],ROWS($K$2:K5965)))</f>
        <v/>
      </c>
      <c r="L5965" s="3" t="str" cm="1">
        <f t="array" ref="L5965">IF($A5965="","",INDEX(OpenMeteoAPI[WindSpeedKMH],ROWS($L$2:L5965)))</f>
        <v/>
      </c>
    </row>
    <row r="5966" spans="1:12">
      <c r="A5966" t="str" cm="1">
        <f t="array" ref="A5966">IFERROR(INDEX(OpenMeteoAPI[City],ROWS($A$2:A5966))&amp;", "&amp;INDEX(OpenMeteoAPI[CountryCode],ROWS($A$2:A5966)),"")</f>
        <v/>
      </c>
      <c r="B5966" t="str" cm="1">
        <f t="array" ref="B5966">IF($A5966="","",INDEX(OpenMeteoAPI[LocationID],ROWS($B$2:B5966)))</f>
        <v/>
      </c>
      <c r="C5966" s="5" t="str" cm="1">
        <f t="array" ref="C5966">IF($A5966="","",INDEX(OpenMeteoAPI[ForecastDateTime],ROWS($C$2:C5966)))</f>
        <v/>
      </c>
      <c r="D5966" t="str">
        <f t="shared" si="93"/>
        <v/>
      </c>
      <c r="E5966" t="str" cm="1">
        <f t="array" ref="E5966">IF($K5966="","",_xlfn.IFS($K5966=0,_xlfn.UNICHAR(9728),$K5966&lt;=3,_xlfn.UNICHAR(9729),OR($K5966=45,$K5966=48),"~",AND($K5966&gt;=51,$K5966&lt;=67),_xlfn.UNICHAR(9748),AND($K5966&gt;=71,$K5966&lt;=77),_xlfn.UNICHAR(10052),AND($K5966&gt;=80,$K5966&lt;=82),_xlfn.UNICHAR(9748),AND($K5966&gt;=95,$K5966&lt;=99),_xlfn.UNICHAR(9889),TRUE,_xlfn.UNICHAR(9729)))</f>
        <v/>
      </c>
      <c r="F5966" t="str" cm="1">
        <f t="array" ref="F5966">IF($K5966="","",_xlfn.IFS($K5966=0,"Clear",$K5966&lt;=3,"Partly Cloudy",OR($K5966=45,$K5966=48),"Fog",AND($K5966&gt;=51,$K5966&lt;=67),"Drizzle",AND($K5966&gt;=71,$K5966&lt;=77),"Snow",AND($K5966&gt;=80,$K5966&lt;=82),"Rain Showers",AND($K5966&gt;=95,$K5966&lt;=99),"Thunderstorm",TRUE,"Cloudy"))</f>
        <v/>
      </c>
      <c r="G5966" s="3" t="str" cm="1">
        <f t="array" ref="G5966">IF($A5966="","",INDEX(OpenMeteoAPI[TemperatureC],ROWS($G$2:G5966)))</f>
        <v/>
      </c>
      <c r="H5966" s="4" t="str" cm="1">
        <f t="array" ref="H5966">IF($A5966="","",INDEX(OpenMeteoAPI[RelativeHumidityPct],ROWS($H$2:H5966))/100)</f>
        <v/>
      </c>
      <c r="I5966" s="4" t="str" cm="1">
        <f t="array" ref="I5966">IF($A5966="","",INDEX(OpenMeteoAPI[PrecipitationProbabilityPct],ROWS($I$2:I5966))/100)</f>
        <v/>
      </c>
      <c r="J5966" s="3" t="str" cm="1">
        <f t="array" ref="J5966">IF($A5966="","",INDEX(OpenMeteoAPI[PrecipitationMM],ROWS($J$2:J5966)))</f>
        <v/>
      </c>
      <c r="K5966" t="str" cm="1">
        <f t="array" ref="K5966">IF($A5966="","",INDEX(OpenMeteoAPI[WeatherCode],ROWS($K$2:K5966)))</f>
        <v/>
      </c>
      <c r="L5966" s="3" t="str" cm="1">
        <f t="array" ref="L5966">IF($A5966="","",INDEX(OpenMeteoAPI[WindSpeedKMH],ROWS($L$2:L5966)))</f>
        <v/>
      </c>
    </row>
    <row r="5967" spans="1:12">
      <c r="A5967" t="str" cm="1">
        <f t="array" ref="A5967">IFERROR(INDEX(OpenMeteoAPI[City],ROWS($A$2:A5967))&amp;", "&amp;INDEX(OpenMeteoAPI[CountryCode],ROWS($A$2:A5967)),"")</f>
        <v/>
      </c>
      <c r="B5967" t="str" cm="1">
        <f t="array" ref="B5967">IF($A5967="","",INDEX(OpenMeteoAPI[LocationID],ROWS($B$2:B5967)))</f>
        <v/>
      </c>
      <c r="C5967" s="5" t="str" cm="1">
        <f t="array" ref="C5967">IF($A5967="","",INDEX(OpenMeteoAPI[ForecastDateTime],ROWS($C$2:C5967)))</f>
        <v/>
      </c>
      <c r="D5967" t="str">
        <f t="shared" si="93"/>
        <v/>
      </c>
      <c r="E5967" t="str" cm="1">
        <f t="array" ref="E5967">IF($K5967="","",_xlfn.IFS($K5967=0,_xlfn.UNICHAR(9728),$K5967&lt;=3,_xlfn.UNICHAR(9729),OR($K5967=45,$K5967=48),"~",AND($K5967&gt;=51,$K5967&lt;=67),_xlfn.UNICHAR(9748),AND($K5967&gt;=71,$K5967&lt;=77),_xlfn.UNICHAR(10052),AND($K5967&gt;=80,$K5967&lt;=82),_xlfn.UNICHAR(9748),AND($K5967&gt;=95,$K5967&lt;=99),_xlfn.UNICHAR(9889),TRUE,_xlfn.UNICHAR(9729)))</f>
        <v/>
      </c>
      <c r="F5967" t="str" cm="1">
        <f t="array" ref="F5967">IF($K5967="","",_xlfn.IFS($K5967=0,"Clear",$K5967&lt;=3,"Partly Cloudy",OR($K5967=45,$K5967=48),"Fog",AND($K5967&gt;=51,$K5967&lt;=67),"Drizzle",AND($K5967&gt;=71,$K5967&lt;=77),"Snow",AND($K5967&gt;=80,$K5967&lt;=82),"Rain Showers",AND($K5967&gt;=95,$K5967&lt;=99),"Thunderstorm",TRUE,"Cloudy"))</f>
        <v/>
      </c>
      <c r="G5967" s="3" t="str" cm="1">
        <f t="array" ref="G5967">IF($A5967="","",INDEX(OpenMeteoAPI[TemperatureC],ROWS($G$2:G5967)))</f>
        <v/>
      </c>
      <c r="H5967" s="4" t="str" cm="1">
        <f t="array" ref="H5967">IF($A5967="","",INDEX(OpenMeteoAPI[RelativeHumidityPct],ROWS($H$2:H5967))/100)</f>
        <v/>
      </c>
      <c r="I5967" s="4" t="str" cm="1">
        <f t="array" ref="I5967">IF($A5967="","",INDEX(OpenMeteoAPI[PrecipitationProbabilityPct],ROWS($I$2:I5967))/100)</f>
        <v/>
      </c>
      <c r="J5967" s="3" t="str" cm="1">
        <f t="array" ref="J5967">IF($A5967="","",INDEX(OpenMeteoAPI[PrecipitationMM],ROWS($J$2:J5967)))</f>
        <v/>
      </c>
      <c r="K5967" t="str" cm="1">
        <f t="array" ref="K5967">IF($A5967="","",INDEX(OpenMeteoAPI[WeatherCode],ROWS($K$2:K5967)))</f>
        <v/>
      </c>
      <c r="L5967" s="3" t="str" cm="1">
        <f t="array" ref="L5967">IF($A5967="","",INDEX(OpenMeteoAPI[WindSpeedKMH],ROWS($L$2:L5967)))</f>
        <v/>
      </c>
    </row>
    <row r="5968" spans="1:12">
      <c r="A5968" t="str" cm="1">
        <f t="array" ref="A5968">IFERROR(INDEX(OpenMeteoAPI[City],ROWS($A$2:A5968))&amp;", "&amp;INDEX(OpenMeteoAPI[CountryCode],ROWS($A$2:A5968)),"")</f>
        <v/>
      </c>
      <c r="B5968" t="str" cm="1">
        <f t="array" ref="B5968">IF($A5968="","",INDEX(OpenMeteoAPI[LocationID],ROWS($B$2:B5968)))</f>
        <v/>
      </c>
      <c r="C5968" s="5" t="str" cm="1">
        <f t="array" ref="C5968">IF($A5968="","",INDEX(OpenMeteoAPI[ForecastDateTime],ROWS($C$2:C5968)))</f>
        <v/>
      </c>
      <c r="D5968" t="str">
        <f t="shared" si="93"/>
        <v/>
      </c>
      <c r="E5968" t="str" cm="1">
        <f t="array" ref="E5968">IF($K5968="","",_xlfn.IFS($K5968=0,_xlfn.UNICHAR(9728),$K5968&lt;=3,_xlfn.UNICHAR(9729),OR($K5968=45,$K5968=48),"~",AND($K5968&gt;=51,$K5968&lt;=67),_xlfn.UNICHAR(9748),AND($K5968&gt;=71,$K5968&lt;=77),_xlfn.UNICHAR(10052),AND($K5968&gt;=80,$K5968&lt;=82),_xlfn.UNICHAR(9748),AND($K5968&gt;=95,$K5968&lt;=99),_xlfn.UNICHAR(9889),TRUE,_xlfn.UNICHAR(9729)))</f>
        <v/>
      </c>
      <c r="F5968" t="str" cm="1">
        <f t="array" ref="F5968">IF($K5968="","",_xlfn.IFS($K5968=0,"Clear",$K5968&lt;=3,"Partly Cloudy",OR($K5968=45,$K5968=48),"Fog",AND($K5968&gt;=51,$K5968&lt;=67),"Drizzle",AND($K5968&gt;=71,$K5968&lt;=77),"Snow",AND($K5968&gt;=80,$K5968&lt;=82),"Rain Showers",AND($K5968&gt;=95,$K5968&lt;=99),"Thunderstorm",TRUE,"Cloudy"))</f>
        <v/>
      </c>
      <c r="G5968" s="3" t="str" cm="1">
        <f t="array" ref="G5968">IF($A5968="","",INDEX(OpenMeteoAPI[TemperatureC],ROWS($G$2:G5968)))</f>
        <v/>
      </c>
      <c r="H5968" s="4" t="str" cm="1">
        <f t="array" ref="H5968">IF($A5968="","",INDEX(OpenMeteoAPI[RelativeHumidityPct],ROWS($H$2:H5968))/100)</f>
        <v/>
      </c>
      <c r="I5968" s="4" t="str" cm="1">
        <f t="array" ref="I5968">IF($A5968="","",INDEX(OpenMeteoAPI[PrecipitationProbabilityPct],ROWS($I$2:I5968))/100)</f>
        <v/>
      </c>
      <c r="J5968" s="3" t="str" cm="1">
        <f t="array" ref="J5968">IF($A5968="","",INDEX(OpenMeteoAPI[PrecipitationMM],ROWS($J$2:J5968)))</f>
        <v/>
      </c>
      <c r="K5968" t="str" cm="1">
        <f t="array" ref="K5968">IF($A5968="","",INDEX(OpenMeteoAPI[WeatherCode],ROWS($K$2:K5968)))</f>
        <v/>
      </c>
      <c r="L5968" s="3" t="str" cm="1">
        <f t="array" ref="L5968">IF($A5968="","",INDEX(OpenMeteoAPI[WindSpeedKMH],ROWS($L$2:L5968)))</f>
        <v/>
      </c>
    </row>
    <row r="5969" spans="1:12">
      <c r="A5969" t="str" cm="1">
        <f t="array" ref="A5969">IFERROR(INDEX(OpenMeteoAPI[City],ROWS($A$2:A5969))&amp;", "&amp;INDEX(OpenMeteoAPI[CountryCode],ROWS($A$2:A5969)),"")</f>
        <v/>
      </c>
      <c r="B5969" t="str" cm="1">
        <f t="array" ref="B5969">IF($A5969="","",INDEX(OpenMeteoAPI[LocationID],ROWS($B$2:B5969)))</f>
        <v/>
      </c>
      <c r="C5969" s="5" t="str" cm="1">
        <f t="array" ref="C5969">IF($A5969="","",INDEX(OpenMeteoAPI[ForecastDateTime],ROWS($C$2:C5969)))</f>
        <v/>
      </c>
      <c r="D5969" t="str">
        <f t="shared" si="93"/>
        <v/>
      </c>
      <c r="E5969" t="str" cm="1">
        <f t="array" ref="E5969">IF($K5969="","",_xlfn.IFS($K5969=0,_xlfn.UNICHAR(9728),$K5969&lt;=3,_xlfn.UNICHAR(9729),OR($K5969=45,$K5969=48),"~",AND($K5969&gt;=51,$K5969&lt;=67),_xlfn.UNICHAR(9748),AND($K5969&gt;=71,$K5969&lt;=77),_xlfn.UNICHAR(10052),AND($K5969&gt;=80,$K5969&lt;=82),_xlfn.UNICHAR(9748),AND($K5969&gt;=95,$K5969&lt;=99),_xlfn.UNICHAR(9889),TRUE,_xlfn.UNICHAR(9729)))</f>
        <v/>
      </c>
      <c r="F5969" t="str" cm="1">
        <f t="array" ref="F5969">IF($K5969="","",_xlfn.IFS($K5969=0,"Clear",$K5969&lt;=3,"Partly Cloudy",OR($K5969=45,$K5969=48),"Fog",AND($K5969&gt;=51,$K5969&lt;=67),"Drizzle",AND($K5969&gt;=71,$K5969&lt;=77),"Snow",AND($K5969&gt;=80,$K5969&lt;=82),"Rain Showers",AND($K5969&gt;=95,$K5969&lt;=99),"Thunderstorm",TRUE,"Cloudy"))</f>
        <v/>
      </c>
      <c r="G5969" s="3" t="str" cm="1">
        <f t="array" ref="G5969">IF($A5969="","",INDEX(OpenMeteoAPI[TemperatureC],ROWS($G$2:G5969)))</f>
        <v/>
      </c>
      <c r="H5969" s="4" t="str" cm="1">
        <f t="array" ref="H5969">IF($A5969="","",INDEX(OpenMeteoAPI[RelativeHumidityPct],ROWS($H$2:H5969))/100)</f>
        <v/>
      </c>
      <c r="I5969" s="4" t="str" cm="1">
        <f t="array" ref="I5969">IF($A5969="","",INDEX(OpenMeteoAPI[PrecipitationProbabilityPct],ROWS($I$2:I5969))/100)</f>
        <v/>
      </c>
      <c r="J5969" s="3" t="str" cm="1">
        <f t="array" ref="J5969">IF($A5969="","",INDEX(OpenMeteoAPI[PrecipitationMM],ROWS($J$2:J5969)))</f>
        <v/>
      </c>
      <c r="K5969" t="str" cm="1">
        <f t="array" ref="K5969">IF($A5969="","",INDEX(OpenMeteoAPI[WeatherCode],ROWS($K$2:K5969)))</f>
        <v/>
      </c>
      <c r="L5969" s="3" t="str" cm="1">
        <f t="array" ref="L5969">IF($A5969="","",INDEX(OpenMeteoAPI[WindSpeedKMH],ROWS($L$2:L5969)))</f>
        <v/>
      </c>
    </row>
    <row r="5970" spans="1:12">
      <c r="A5970" t="str" cm="1">
        <f t="array" ref="A5970">IFERROR(INDEX(OpenMeteoAPI[City],ROWS($A$2:A5970))&amp;", "&amp;INDEX(OpenMeteoAPI[CountryCode],ROWS($A$2:A5970)),"")</f>
        <v/>
      </c>
      <c r="B5970" t="str" cm="1">
        <f t="array" ref="B5970">IF($A5970="","",INDEX(OpenMeteoAPI[LocationID],ROWS($B$2:B5970)))</f>
        <v/>
      </c>
      <c r="C5970" s="5" t="str" cm="1">
        <f t="array" ref="C5970">IF($A5970="","",INDEX(OpenMeteoAPI[ForecastDateTime],ROWS($C$2:C5970)))</f>
        <v/>
      </c>
      <c r="D5970" t="str">
        <f t="shared" si="93"/>
        <v/>
      </c>
      <c r="E5970" t="str" cm="1">
        <f t="array" ref="E5970">IF($K5970="","",_xlfn.IFS($K5970=0,_xlfn.UNICHAR(9728),$K5970&lt;=3,_xlfn.UNICHAR(9729),OR($K5970=45,$K5970=48),"~",AND($K5970&gt;=51,$K5970&lt;=67),_xlfn.UNICHAR(9748),AND($K5970&gt;=71,$K5970&lt;=77),_xlfn.UNICHAR(10052),AND($K5970&gt;=80,$K5970&lt;=82),_xlfn.UNICHAR(9748),AND($K5970&gt;=95,$K5970&lt;=99),_xlfn.UNICHAR(9889),TRUE,_xlfn.UNICHAR(9729)))</f>
        <v/>
      </c>
      <c r="F5970" t="str" cm="1">
        <f t="array" ref="F5970">IF($K5970="","",_xlfn.IFS($K5970=0,"Clear",$K5970&lt;=3,"Partly Cloudy",OR($K5970=45,$K5970=48),"Fog",AND($K5970&gt;=51,$K5970&lt;=67),"Drizzle",AND($K5970&gt;=71,$K5970&lt;=77),"Snow",AND($K5970&gt;=80,$K5970&lt;=82),"Rain Showers",AND($K5970&gt;=95,$K5970&lt;=99),"Thunderstorm",TRUE,"Cloudy"))</f>
        <v/>
      </c>
      <c r="G5970" s="3" t="str" cm="1">
        <f t="array" ref="G5970">IF($A5970="","",INDEX(OpenMeteoAPI[TemperatureC],ROWS($G$2:G5970)))</f>
        <v/>
      </c>
      <c r="H5970" s="4" t="str" cm="1">
        <f t="array" ref="H5970">IF($A5970="","",INDEX(OpenMeteoAPI[RelativeHumidityPct],ROWS($H$2:H5970))/100)</f>
        <v/>
      </c>
      <c r="I5970" s="4" t="str" cm="1">
        <f t="array" ref="I5970">IF($A5970="","",INDEX(OpenMeteoAPI[PrecipitationProbabilityPct],ROWS($I$2:I5970))/100)</f>
        <v/>
      </c>
      <c r="J5970" s="3" t="str" cm="1">
        <f t="array" ref="J5970">IF($A5970="","",INDEX(OpenMeteoAPI[PrecipitationMM],ROWS($J$2:J5970)))</f>
        <v/>
      </c>
      <c r="K5970" t="str" cm="1">
        <f t="array" ref="K5970">IF($A5970="","",INDEX(OpenMeteoAPI[WeatherCode],ROWS($K$2:K5970)))</f>
        <v/>
      </c>
      <c r="L5970" s="3" t="str" cm="1">
        <f t="array" ref="L5970">IF($A5970="","",INDEX(OpenMeteoAPI[WindSpeedKMH],ROWS($L$2:L5970)))</f>
        <v/>
      </c>
    </row>
    <row r="5971" spans="1:12">
      <c r="A5971" t="str" cm="1">
        <f t="array" ref="A5971">IFERROR(INDEX(OpenMeteoAPI[City],ROWS($A$2:A5971))&amp;", "&amp;INDEX(OpenMeteoAPI[CountryCode],ROWS($A$2:A5971)),"")</f>
        <v/>
      </c>
      <c r="B5971" t="str" cm="1">
        <f t="array" ref="B5971">IF($A5971="","",INDEX(OpenMeteoAPI[LocationID],ROWS($B$2:B5971)))</f>
        <v/>
      </c>
      <c r="C5971" s="5" t="str" cm="1">
        <f t="array" ref="C5971">IF($A5971="","",INDEX(OpenMeteoAPI[ForecastDateTime],ROWS($C$2:C5971)))</f>
        <v/>
      </c>
      <c r="D5971" t="str">
        <f t="shared" si="93"/>
        <v/>
      </c>
      <c r="E5971" t="str" cm="1">
        <f t="array" ref="E5971">IF($K5971="","",_xlfn.IFS($K5971=0,_xlfn.UNICHAR(9728),$K5971&lt;=3,_xlfn.UNICHAR(9729),OR($K5971=45,$K5971=48),"~",AND($K5971&gt;=51,$K5971&lt;=67),_xlfn.UNICHAR(9748),AND($K5971&gt;=71,$K5971&lt;=77),_xlfn.UNICHAR(10052),AND($K5971&gt;=80,$K5971&lt;=82),_xlfn.UNICHAR(9748),AND($K5971&gt;=95,$K5971&lt;=99),_xlfn.UNICHAR(9889),TRUE,_xlfn.UNICHAR(9729)))</f>
        <v/>
      </c>
      <c r="F5971" t="str" cm="1">
        <f t="array" ref="F5971">IF($K5971="","",_xlfn.IFS($K5971=0,"Clear",$K5971&lt;=3,"Partly Cloudy",OR($K5971=45,$K5971=48),"Fog",AND($K5971&gt;=51,$K5971&lt;=67),"Drizzle",AND($K5971&gt;=71,$K5971&lt;=77),"Snow",AND($K5971&gt;=80,$K5971&lt;=82),"Rain Showers",AND($K5971&gt;=95,$K5971&lt;=99),"Thunderstorm",TRUE,"Cloudy"))</f>
        <v/>
      </c>
      <c r="G5971" s="3" t="str" cm="1">
        <f t="array" ref="G5971">IF($A5971="","",INDEX(OpenMeteoAPI[TemperatureC],ROWS($G$2:G5971)))</f>
        <v/>
      </c>
      <c r="H5971" s="4" t="str" cm="1">
        <f t="array" ref="H5971">IF($A5971="","",INDEX(OpenMeteoAPI[RelativeHumidityPct],ROWS($H$2:H5971))/100)</f>
        <v/>
      </c>
      <c r="I5971" s="4" t="str" cm="1">
        <f t="array" ref="I5971">IF($A5971="","",INDEX(OpenMeteoAPI[PrecipitationProbabilityPct],ROWS($I$2:I5971))/100)</f>
        <v/>
      </c>
      <c r="J5971" s="3" t="str" cm="1">
        <f t="array" ref="J5971">IF($A5971="","",INDEX(OpenMeteoAPI[PrecipitationMM],ROWS($J$2:J5971)))</f>
        <v/>
      </c>
      <c r="K5971" t="str" cm="1">
        <f t="array" ref="K5971">IF($A5971="","",INDEX(OpenMeteoAPI[WeatherCode],ROWS($K$2:K5971)))</f>
        <v/>
      </c>
      <c r="L5971" s="3" t="str" cm="1">
        <f t="array" ref="L5971">IF($A5971="","",INDEX(OpenMeteoAPI[WindSpeedKMH],ROWS($L$2:L5971)))</f>
        <v/>
      </c>
    </row>
    <row r="5972" spans="1:12">
      <c r="A5972" t="str" cm="1">
        <f t="array" ref="A5972">IFERROR(INDEX(OpenMeteoAPI[City],ROWS($A$2:A5972))&amp;", "&amp;INDEX(OpenMeteoAPI[CountryCode],ROWS($A$2:A5972)),"")</f>
        <v/>
      </c>
      <c r="B5972" t="str" cm="1">
        <f t="array" ref="B5972">IF($A5972="","",INDEX(OpenMeteoAPI[LocationID],ROWS($B$2:B5972)))</f>
        <v/>
      </c>
      <c r="C5972" s="5" t="str" cm="1">
        <f t="array" ref="C5972">IF($A5972="","",INDEX(OpenMeteoAPI[ForecastDateTime],ROWS($C$2:C5972)))</f>
        <v/>
      </c>
      <c r="D5972" t="str">
        <f t="shared" si="93"/>
        <v/>
      </c>
      <c r="E5972" t="str" cm="1">
        <f t="array" ref="E5972">IF($K5972="","",_xlfn.IFS($K5972=0,_xlfn.UNICHAR(9728),$K5972&lt;=3,_xlfn.UNICHAR(9729),OR($K5972=45,$K5972=48),"~",AND($K5972&gt;=51,$K5972&lt;=67),_xlfn.UNICHAR(9748),AND($K5972&gt;=71,$K5972&lt;=77),_xlfn.UNICHAR(10052),AND($K5972&gt;=80,$K5972&lt;=82),_xlfn.UNICHAR(9748),AND($K5972&gt;=95,$K5972&lt;=99),_xlfn.UNICHAR(9889),TRUE,_xlfn.UNICHAR(9729)))</f>
        <v/>
      </c>
      <c r="F5972" t="str" cm="1">
        <f t="array" ref="F5972">IF($K5972="","",_xlfn.IFS($K5972=0,"Clear",$K5972&lt;=3,"Partly Cloudy",OR($K5972=45,$K5972=48),"Fog",AND($K5972&gt;=51,$K5972&lt;=67),"Drizzle",AND($K5972&gt;=71,$K5972&lt;=77),"Snow",AND($K5972&gt;=80,$K5972&lt;=82),"Rain Showers",AND($K5972&gt;=95,$K5972&lt;=99),"Thunderstorm",TRUE,"Cloudy"))</f>
        <v/>
      </c>
      <c r="G5972" s="3" t="str" cm="1">
        <f t="array" ref="G5972">IF($A5972="","",INDEX(OpenMeteoAPI[TemperatureC],ROWS($G$2:G5972)))</f>
        <v/>
      </c>
      <c r="H5972" s="4" t="str" cm="1">
        <f t="array" ref="H5972">IF($A5972="","",INDEX(OpenMeteoAPI[RelativeHumidityPct],ROWS($H$2:H5972))/100)</f>
        <v/>
      </c>
      <c r="I5972" s="4" t="str" cm="1">
        <f t="array" ref="I5972">IF($A5972="","",INDEX(OpenMeteoAPI[PrecipitationProbabilityPct],ROWS($I$2:I5972))/100)</f>
        <v/>
      </c>
      <c r="J5972" s="3" t="str" cm="1">
        <f t="array" ref="J5972">IF($A5972="","",INDEX(OpenMeteoAPI[PrecipitationMM],ROWS($J$2:J5972)))</f>
        <v/>
      </c>
      <c r="K5972" t="str" cm="1">
        <f t="array" ref="K5972">IF($A5972="","",INDEX(OpenMeteoAPI[WeatherCode],ROWS($K$2:K5972)))</f>
        <v/>
      </c>
      <c r="L5972" s="3" t="str" cm="1">
        <f t="array" ref="L5972">IF($A5972="","",INDEX(OpenMeteoAPI[WindSpeedKMH],ROWS($L$2:L5972)))</f>
        <v/>
      </c>
    </row>
    <row r="5973" spans="1:12">
      <c r="A5973" t="str" cm="1">
        <f t="array" ref="A5973">IFERROR(INDEX(OpenMeteoAPI[City],ROWS($A$2:A5973))&amp;", "&amp;INDEX(OpenMeteoAPI[CountryCode],ROWS($A$2:A5973)),"")</f>
        <v/>
      </c>
      <c r="B5973" t="str" cm="1">
        <f t="array" ref="B5973">IF($A5973="","",INDEX(OpenMeteoAPI[LocationID],ROWS($B$2:B5973)))</f>
        <v/>
      </c>
      <c r="C5973" s="5" t="str" cm="1">
        <f t="array" ref="C5973">IF($A5973="","",INDEX(OpenMeteoAPI[ForecastDateTime],ROWS($C$2:C5973)))</f>
        <v/>
      </c>
      <c r="D5973" t="str">
        <f t="shared" si="93"/>
        <v/>
      </c>
      <c r="E5973" t="str" cm="1">
        <f t="array" ref="E5973">IF($K5973="","",_xlfn.IFS($K5973=0,_xlfn.UNICHAR(9728),$K5973&lt;=3,_xlfn.UNICHAR(9729),OR($K5973=45,$K5973=48),"~",AND($K5973&gt;=51,$K5973&lt;=67),_xlfn.UNICHAR(9748),AND($K5973&gt;=71,$K5973&lt;=77),_xlfn.UNICHAR(10052),AND($K5973&gt;=80,$K5973&lt;=82),_xlfn.UNICHAR(9748),AND($K5973&gt;=95,$K5973&lt;=99),_xlfn.UNICHAR(9889),TRUE,_xlfn.UNICHAR(9729)))</f>
        <v/>
      </c>
      <c r="F5973" t="str" cm="1">
        <f t="array" ref="F5973">IF($K5973="","",_xlfn.IFS($K5973=0,"Clear",$K5973&lt;=3,"Partly Cloudy",OR($K5973=45,$K5973=48),"Fog",AND($K5973&gt;=51,$K5973&lt;=67),"Drizzle",AND($K5973&gt;=71,$K5973&lt;=77),"Snow",AND($K5973&gt;=80,$K5973&lt;=82),"Rain Showers",AND($K5973&gt;=95,$K5973&lt;=99),"Thunderstorm",TRUE,"Cloudy"))</f>
        <v/>
      </c>
      <c r="G5973" s="3" t="str" cm="1">
        <f t="array" ref="G5973">IF($A5973="","",INDEX(OpenMeteoAPI[TemperatureC],ROWS($G$2:G5973)))</f>
        <v/>
      </c>
      <c r="H5973" s="4" t="str" cm="1">
        <f t="array" ref="H5973">IF($A5973="","",INDEX(OpenMeteoAPI[RelativeHumidityPct],ROWS($H$2:H5973))/100)</f>
        <v/>
      </c>
      <c r="I5973" s="4" t="str" cm="1">
        <f t="array" ref="I5973">IF($A5973="","",INDEX(OpenMeteoAPI[PrecipitationProbabilityPct],ROWS($I$2:I5973))/100)</f>
        <v/>
      </c>
      <c r="J5973" s="3" t="str" cm="1">
        <f t="array" ref="J5973">IF($A5973="","",INDEX(OpenMeteoAPI[PrecipitationMM],ROWS($J$2:J5973)))</f>
        <v/>
      </c>
      <c r="K5973" t="str" cm="1">
        <f t="array" ref="K5973">IF($A5973="","",INDEX(OpenMeteoAPI[WeatherCode],ROWS($K$2:K5973)))</f>
        <v/>
      </c>
      <c r="L5973" s="3" t="str" cm="1">
        <f t="array" ref="L5973">IF($A5973="","",INDEX(OpenMeteoAPI[WindSpeedKMH],ROWS($L$2:L5973)))</f>
        <v/>
      </c>
    </row>
    <row r="5974" spans="1:12">
      <c r="A5974" t="str" cm="1">
        <f t="array" ref="A5974">IFERROR(INDEX(OpenMeteoAPI[City],ROWS($A$2:A5974))&amp;", "&amp;INDEX(OpenMeteoAPI[CountryCode],ROWS($A$2:A5974)),"")</f>
        <v/>
      </c>
      <c r="B5974" t="str" cm="1">
        <f t="array" ref="B5974">IF($A5974="","",INDEX(OpenMeteoAPI[LocationID],ROWS($B$2:B5974)))</f>
        <v/>
      </c>
      <c r="C5974" s="5" t="str" cm="1">
        <f t="array" ref="C5974">IF($A5974="","",INDEX(OpenMeteoAPI[ForecastDateTime],ROWS($C$2:C5974)))</f>
        <v/>
      </c>
      <c r="D5974" t="str">
        <f t="shared" si="93"/>
        <v/>
      </c>
      <c r="E5974" t="str" cm="1">
        <f t="array" ref="E5974">IF($K5974="","",_xlfn.IFS($K5974=0,_xlfn.UNICHAR(9728),$K5974&lt;=3,_xlfn.UNICHAR(9729),OR($K5974=45,$K5974=48),"~",AND($K5974&gt;=51,$K5974&lt;=67),_xlfn.UNICHAR(9748),AND($K5974&gt;=71,$K5974&lt;=77),_xlfn.UNICHAR(10052),AND($K5974&gt;=80,$K5974&lt;=82),_xlfn.UNICHAR(9748),AND($K5974&gt;=95,$K5974&lt;=99),_xlfn.UNICHAR(9889),TRUE,_xlfn.UNICHAR(9729)))</f>
        <v/>
      </c>
      <c r="F5974" t="str" cm="1">
        <f t="array" ref="F5974">IF($K5974="","",_xlfn.IFS($K5974=0,"Clear",$K5974&lt;=3,"Partly Cloudy",OR($K5974=45,$K5974=48),"Fog",AND($K5974&gt;=51,$K5974&lt;=67),"Drizzle",AND($K5974&gt;=71,$K5974&lt;=77),"Snow",AND($K5974&gt;=80,$K5974&lt;=82),"Rain Showers",AND($K5974&gt;=95,$K5974&lt;=99),"Thunderstorm",TRUE,"Cloudy"))</f>
        <v/>
      </c>
      <c r="G5974" s="3" t="str" cm="1">
        <f t="array" ref="G5974">IF($A5974="","",INDEX(OpenMeteoAPI[TemperatureC],ROWS($G$2:G5974)))</f>
        <v/>
      </c>
      <c r="H5974" s="4" t="str" cm="1">
        <f t="array" ref="H5974">IF($A5974="","",INDEX(OpenMeteoAPI[RelativeHumidityPct],ROWS($H$2:H5974))/100)</f>
        <v/>
      </c>
      <c r="I5974" s="4" t="str" cm="1">
        <f t="array" ref="I5974">IF($A5974="","",INDEX(OpenMeteoAPI[PrecipitationProbabilityPct],ROWS($I$2:I5974))/100)</f>
        <v/>
      </c>
      <c r="J5974" s="3" t="str" cm="1">
        <f t="array" ref="J5974">IF($A5974="","",INDEX(OpenMeteoAPI[PrecipitationMM],ROWS($J$2:J5974)))</f>
        <v/>
      </c>
      <c r="K5974" t="str" cm="1">
        <f t="array" ref="K5974">IF($A5974="","",INDEX(OpenMeteoAPI[WeatherCode],ROWS($K$2:K5974)))</f>
        <v/>
      </c>
      <c r="L5974" s="3" t="str" cm="1">
        <f t="array" ref="L5974">IF($A5974="","",INDEX(OpenMeteoAPI[WindSpeedKMH],ROWS($L$2:L5974)))</f>
        <v/>
      </c>
    </row>
    <row r="5975" spans="1:12">
      <c r="A5975" t="str" cm="1">
        <f t="array" ref="A5975">IFERROR(INDEX(OpenMeteoAPI[City],ROWS($A$2:A5975))&amp;", "&amp;INDEX(OpenMeteoAPI[CountryCode],ROWS($A$2:A5975)),"")</f>
        <v/>
      </c>
      <c r="B5975" t="str" cm="1">
        <f t="array" ref="B5975">IF($A5975="","",INDEX(OpenMeteoAPI[LocationID],ROWS($B$2:B5975)))</f>
        <v/>
      </c>
      <c r="C5975" s="5" t="str" cm="1">
        <f t="array" ref="C5975">IF($A5975="","",INDEX(OpenMeteoAPI[ForecastDateTime],ROWS($C$2:C5975)))</f>
        <v/>
      </c>
      <c r="D5975" t="str">
        <f t="shared" si="93"/>
        <v/>
      </c>
      <c r="E5975" t="str" cm="1">
        <f t="array" ref="E5975">IF($K5975="","",_xlfn.IFS($K5975=0,_xlfn.UNICHAR(9728),$K5975&lt;=3,_xlfn.UNICHAR(9729),OR($K5975=45,$K5975=48),"~",AND($K5975&gt;=51,$K5975&lt;=67),_xlfn.UNICHAR(9748),AND($K5975&gt;=71,$K5975&lt;=77),_xlfn.UNICHAR(10052),AND($K5975&gt;=80,$K5975&lt;=82),_xlfn.UNICHAR(9748),AND($K5975&gt;=95,$K5975&lt;=99),_xlfn.UNICHAR(9889),TRUE,_xlfn.UNICHAR(9729)))</f>
        <v/>
      </c>
      <c r="F5975" t="str" cm="1">
        <f t="array" ref="F5975">IF($K5975="","",_xlfn.IFS($K5975=0,"Clear",$K5975&lt;=3,"Partly Cloudy",OR($K5975=45,$K5975=48),"Fog",AND($K5975&gt;=51,$K5975&lt;=67),"Drizzle",AND($K5975&gt;=71,$K5975&lt;=77),"Snow",AND($K5975&gt;=80,$K5975&lt;=82),"Rain Showers",AND($K5975&gt;=95,$K5975&lt;=99),"Thunderstorm",TRUE,"Cloudy"))</f>
        <v/>
      </c>
      <c r="G5975" s="3" t="str" cm="1">
        <f t="array" ref="G5975">IF($A5975="","",INDEX(OpenMeteoAPI[TemperatureC],ROWS($G$2:G5975)))</f>
        <v/>
      </c>
      <c r="H5975" s="4" t="str" cm="1">
        <f t="array" ref="H5975">IF($A5975="","",INDEX(OpenMeteoAPI[RelativeHumidityPct],ROWS($H$2:H5975))/100)</f>
        <v/>
      </c>
      <c r="I5975" s="4" t="str" cm="1">
        <f t="array" ref="I5975">IF($A5975="","",INDEX(OpenMeteoAPI[PrecipitationProbabilityPct],ROWS($I$2:I5975))/100)</f>
        <v/>
      </c>
      <c r="J5975" s="3" t="str" cm="1">
        <f t="array" ref="J5975">IF($A5975="","",INDEX(OpenMeteoAPI[PrecipitationMM],ROWS($J$2:J5975)))</f>
        <v/>
      </c>
      <c r="K5975" t="str" cm="1">
        <f t="array" ref="K5975">IF($A5975="","",INDEX(OpenMeteoAPI[WeatherCode],ROWS($K$2:K5975)))</f>
        <v/>
      </c>
      <c r="L5975" s="3" t="str" cm="1">
        <f t="array" ref="L5975">IF($A5975="","",INDEX(OpenMeteoAPI[WindSpeedKMH],ROWS($L$2:L5975)))</f>
        <v/>
      </c>
    </row>
    <row r="5976" spans="1:12">
      <c r="A5976" t="str" cm="1">
        <f t="array" ref="A5976">IFERROR(INDEX(OpenMeteoAPI[City],ROWS($A$2:A5976))&amp;", "&amp;INDEX(OpenMeteoAPI[CountryCode],ROWS($A$2:A5976)),"")</f>
        <v/>
      </c>
      <c r="B5976" t="str" cm="1">
        <f t="array" ref="B5976">IF($A5976="","",INDEX(OpenMeteoAPI[LocationID],ROWS($B$2:B5976)))</f>
        <v/>
      </c>
      <c r="C5976" s="5" t="str" cm="1">
        <f t="array" ref="C5976">IF($A5976="","",INDEX(OpenMeteoAPI[ForecastDateTime],ROWS($C$2:C5976)))</f>
        <v/>
      </c>
      <c r="D5976" t="str">
        <f t="shared" si="93"/>
        <v/>
      </c>
      <c r="E5976" t="str" cm="1">
        <f t="array" ref="E5976">IF($K5976="","",_xlfn.IFS($K5976=0,_xlfn.UNICHAR(9728),$K5976&lt;=3,_xlfn.UNICHAR(9729),OR($K5976=45,$K5976=48),"~",AND($K5976&gt;=51,$K5976&lt;=67),_xlfn.UNICHAR(9748),AND($K5976&gt;=71,$K5976&lt;=77),_xlfn.UNICHAR(10052),AND($K5976&gt;=80,$K5976&lt;=82),_xlfn.UNICHAR(9748),AND($K5976&gt;=95,$K5976&lt;=99),_xlfn.UNICHAR(9889),TRUE,_xlfn.UNICHAR(9729)))</f>
        <v/>
      </c>
      <c r="F5976" t="str" cm="1">
        <f t="array" ref="F5976">IF($K5976="","",_xlfn.IFS($K5976=0,"Clear",$K5976&lt;=3,"Partly Cloudy",OR($K5976=45,$K5976=48),"Fog",AND($K5976&gt;=51,$K5976&lt;=67),"Drizzle",AND($K5976&gt;=71,$K5976&lt;=77),"Snow",AND($K5976&gt;=80,$K5976&lt;=82),"Rain Showers",AND($K5976&gt;=95,$K5976&lt;=99),"Thunderstorm",TRUE,"Cloudy"))</f>
        <v/>
      </c>
      <c r="G5976" s="3" t="str" cm="1">
        <f t="array" ref="G5976">IF($A5976="","",INDEX(OpenMeteoAPI[TemperatureC],ROWS($G$2:G5976)))</f>
        <v/>
      </c>
      <c r="H5976" s="4" t="str" cm="1">
        <f t="array" ref="H5976">IF($A5976="","",INDEX(OpenMeteoAPI[RelativeHumidityPct],ROWS($H$2:H5976))/100)</f>
        <v/>
      </c>
      <c r="I5976" s="4" t="str" cm="1">
        <f t="array" ref="I5976">IF($A5976="","",INDEX(OpenMeteoAPI[PrecipitationProbabilityPct],ROWS($I$2:I5976))/100)</f>
        <v/>
      </c>
      <c r="J5976" s="3" t="str" cm="1">
        <f t="array" ref="J5976">IF($A5976="","",INDEX(OpenMeteoAPI[PrecipitationMM],ROWS($J$2:J5976)))</f>
        <v/>
      </c>
      <c r="K5976" t="str" cm="1">
        <f t="array" ref="K5976">IF($A5976="","",INDEX(OpenMeteoAPI[WeatherCode],ROWS($K$2:K5976)))</f>
        <v/>
      </c>
      <c r="L5976" s="3" t="str" cm="1">
        <f t="array" ref="L5976">IF($A5976="","",INDEX(OpenMeteoAPI[WindSpeedKMH],ROWS($L$2:L5976)))</f>
        <v/>
      </c>
    </row>
    <row r="5977" spans="1:12">
      <c r="A5977" t="str" cm="1">
        <f t="array" ref="A5977">IFERROR(INDEX(OpenMeteoAPI[City],ROWS($A$2:A5977))&amp;", "&amp;INDEX(OpenMeteoAPI[CountryCode],ROWS($A$2:A5977)),"")</f>
        <v/>
      </c>
      <c r="B5977" t="str" cm="1">
        <f t="array" ref="B5977">IF($A5977="","",INDEX(OpenMeteoAPI[LocationID],ROWS($B$2:B5977)))</f>
        <v/>
      </c>
      <c r="C5977" s="5" t="str" cm="1">
        <f t="array" ref="C5977">IF($A5977="","",INDEX(OpenMeteoAPI[ForecastDateTime],ROWS($C$2:C5977)))</f>
        <v/>
      </c>
      <c r="D5977" t="str">
        <f t="shared" si="93"/>
        <v/>
      </c>
      <c r="E5977" t="str" cm="1">
        <f t="array" ref="E5977">IF($K5977="","",_xlfn.IFS($K5977=0,_xlfn.UNICHAR(9728),$K5977&lt;=3,_xlfn.UNICHAR(9729),OR($K5977=45,$K5977=48),"~",AND($K5977&gt;=51,$K5977&lt;=67),_xlfn.UNICHAR(9748),AND($K5977&gt;=71,$K5977&lt;=77),_xlfn.UNICHAR(10052),AND($K5977&gt;=80,$K5977&lt;=82),_xlfn.UNICHAR(9748),AND($K5977&gt;=95,$K5977&lt;=99),_xlfn.UNICHAR(9889),TRUE,_xlfn.UNICHAR(9729)))</f>
        <v/>
      </c>
      <c r="F5977" t="str" cm="1">
        <f t="array" ref="F5977">IF($K5977="","",_xlfn.IFS($K5977=0,"Clear",$K5977&lt;=3,"Partly Cloudy",OR($K5977=45,$K5977=48),"Fog",AND($K5977&gt;=51,$K5977&lt;=67),"Drizzle",AND($K5977&gt;=71,$K5977&lt;=77),"Snow",AND($K5977&gt;=80,$K5977&lt;=82),"Rain Showers",AND($K5977&gt;=95,$K5977&lt;=99),"Thunderstorm",TRUE,"Cloudy"))</f>
        <v/>
      </c>
      <c r="G5977" s="3" t="str" cm="1">
        <f t="array" ref="G5977">IF($A5977="","",INDEX(OpenMeteoAPI[TemperatureC],ROWS($G$2:G5977)))</f>
        <v/>
      </c>
      <c r="H5977" s="4" t="str" cm="1">
        <f t="array" ref="H5977">IF($A5977="","",INDEX(OpenMeteoAPI[RelativeHumidityPct],ROWS($H$2:H5977))/100)</f>
        <v/>
      </c>
      <c r="I5977" s="4" t="str" cm="1">
        <f t="array" ref="I5977">IF($A5977="","",INDEX(OpenMeteoAPI[PrecipitationProbabilityPct],ROWS($I$2:I5977))/100)</f>
        <v/>
      </c>
      <c r="J5977" s="3" t="str" cm="1">
        <f t="array" ref="J5977">IF($A5977="","",INDEX(OpenMeteoAPI[PrecipitationMM],ROWS($J$2:J5977)))</f>
        <v/>
      </c>
      <c r="K5977" t="str" cm="1">
        <f t="array" ref="K5977">IF($A5977="","",INDEX(OpenMeteoAPI[WeatherCode],ROWS($K$2:K5977)))</f>
        <v/>
      </c>
      <c r="L5977" s="3" t="str" cm="1">
        <f t="array" ref="L5977">IF($A5977="","",INDEX(OpenMeteoAPI[WindSpeedKMH],ROWS($L$2:L5977)))</f>
        <v/>
      </c>
    </row>
    <row r="5978" spans="1:12">
      <c r="A5978" t="str" cm="1">
        <f t="array" ref="A5978">IFERROR(INDEX(OpenMeteoAPI[City],ROWS($A$2:A5978))&amp;", "&amp;INDEX(OpenMeteoAPI[CountryCode],ROWS($A$2:A5978)),"")</f>
        <v/>
      </c>
      <c r="B5978" t="str" cm="1">
        <f t="array" ref="B5978">IF($A5978="","",INDEX(OpenMeteoAPI[LocationID],ROWS($B$2:B5978)))</f>
        <v/>
      </c>
      <c r="C5978" s="5" t="str" cm="1">
        <f t="array" ref="C5978">IF($A5978="","",INDEX(OpenMeteoAPI[ForecastDateTime],ROWS($C$2:C5978)))</f>
        <v/>
      </c>
      <c r="D5978" t="str">
        <f t="shared" si="93"/>
        <v/>
      </c>
      <c r="E5978" t="str" cm="1">
        <f t="array" ref="E5978">IF($K5978="","",_xlfn.IFS($K5978=0,_xlfn.UNICHAR(9728),$K5978&lt;=3,_xlfn.UNICHAR(9729),OR($K5978=45,$K5978=48),"~",AND($K5978&gt;=51,$K5978&lt;=67),_xlfn.UNICHAR(9748),AND($K5978&gt;=71,$K5978&lt;=77),_xlfn.UNICHAR(10052),AND($K5978&gt;=80,$K5978&lt;=82),_xlfn.UNICHAR(9748),AND($K5978&gt;=95,$K5978&lt;=99),_xlfn.UNICHAR(9889),TRUE,_xlfn.UNICHAR(9729)))</f>
        <v/>
      </c>
      <c r="F5978" t="str" cm="1">
        <f t="array" ref="F5978">IF($K5978="","",_xlfn.IFS($K5978=0,"Clear",$K5978&lt;=3,"Partly Cloudy",OR($K5978=45,$K5978=48),"Fog",AND($K5978&gt;=51,$K5978&lt;=67),"Drizzle",AND($K5978&gt;=71,$K5978&lt;=77),"Snow",AND($K5978&gt;=80,$K5978&lt;=82),"Rain Showers",AND($K5978&gt;=95,$K5978&lt;=99),"Thunderstorm",TRUE,"Cloudy"))</f>
        <v/>
      </c>
      <c r="G5978" s="3" t="str" cm="1">
        <f t="array" ref="G5978">IF($A5978="","",INDEX(OpenMeteoAPI[TemperatureC],ROWS($G$2:G5978)))</f>
        <v/>
      </c>
      <c r="H5978" s="4" t="str" cm="1">
        <f t="array" ref="H5978">IF($A5978="","",INDEX(OpenMeteoAPI[RelativeHumidityPct],ROWS($H$2:H5978))/100)</f>
        <v/>
      </c>
      <c r="I5978" s="4" t="str" cm="1">
        <f t="array" ref="I5978">IF($A5978="","",INDEX(OpenMeteoAPI[PrecipitationProbabilityPct],ROWS($I$2:I5978))/100)</f>
        <v/>
      </c>
      <c r="J5978" s="3" t="str" cm="1">
        <f t="array" ref="J5978">IF($A5978="","",INDEX(OpenMeteoAPI[PrecipitationMM],ROWS($J$2:J5978)))</f>
        <v/>
      </c>
      <c r="K5978" t="str" cm="1">
        <f t="array" ref="K5978">IF($A5978="","",INDEX(OpenMeteoAPI[WeatherCode],ROWS($K$2:K5978)))</f>
        <v/>
      </c>
      <c r="L5978" s="3" t="str" cm="1">
        <f t="array" ref="L5978">IF($A5978="","",INDEX(OpenMeteoAPI[WindSpeedKMH],ROWS($L$2:L5978)))</f>
        <v/>
      </c>
    </row>
    <row r="5979" spans="1:12">
      <c r="A5979" t="str" cm="1">
        <f t="array" ref="A5979">IFERROR(INDEX(OpenMeteoAPI[City],ROWS($A$2:A5979))&amp;", "&amp;INDEX(OpenMeteoAPI[CountryCode],ROWS($A$2:A5979)),"")</f>
        <v/>
      </c>
      <c r="B5979" t="str" cm="1">
        <f t="array" ref="B5979">IF($A5979="","",INDEX(OpenMeteoAPI[LocationID],ROWS($B$2:B5979)))</f>
        <v/>
      </c>
      <c r="C5979" s="5" t="str" cm="1">
        <f t="array" ref="C5979">IF($A5979="","",INDEX(OpenMeteoAPI[ForecastDateTime],ROWS($C$2:C5979)))</f>
        <v/>
      </c>
      <c r="D5979" t="str">
        <f t="shared" si="93"/>
        <v/>
      </c>
      <c r="E5979" t="str" cm="1">
        <f t="array" ref="E5979">IF($K5979="","",_xlfn.IFS($K5979=0,_xlfn.UNICHAR(9728),$K5979&lt;=3,_xlfn.UNICHAR(9729),OR($K5979=45,$K5979=48),"~",AND($K5979&gt;=51,$K5979&lt;=67),_xlfn.UNICHAR(9748),AND($K5979&gt;=71,$K5979&lt;=77),_xlfn.UNICHAR(10052),AND($K5979&gt;=80,$K5979&lt;=82),_xlfn.UNICHAR(9748),AND($K5979&gt;=95,$K5979&lt;=99),_xlfn.UNICHAR(9889),TRUE,_xlfn.UNICHAR(9729)))</f>
        <v/>
      </c>
      <c r="F5979" t="str" cm="1">
        <f t="array" ref="F5979">IF($K5979="","",_xlfn.IFS($K5979=0,"Clear",$K5979&lt;=3,"Partly Cloudy",OR($K5979=45,$K5979=48),"Fog",AND($K5979&gt;=51,$K5979&lt;=67),"Drizzle",AND($K5979&gt;=71,$K5979&lt;=77),"Snow",AND($K5979&gt;=80,$K5979&lt;=82),"Rain Showers",AND($K5979&gt;=95,$K5979&lt;=99),"Thunderstorm",TRUE,"Cloudy"))</f>
        <v/>
      </c>
      <c r="G5979" s="3" t="str" cm="1">
        <f t="array" ref="G5979">IF($A5979="","",INDEX(OpenMeteoAPI[TemperatureC],ROWS($G$2:G5979)))</f>
        <v/>
      </c>
      <c r="H5979" s="4" t="str" cm="1">
        <f t="array" ref="H5979">IF($A5979="","",INDEX(OpenMeteoAPI[RelativeHumidityPct],ROWS($H$2:H5979))/100)</f>
        <v/>
      </c>
      <c r="I5979" s="4" t="str" cm="1">
        <f t="array" ref="I5979">IF($A5979="","",INDEX(OpenMeteoAPI[PrecipitationProbabilityPct],ROWS($I$2:I5979))/100)</f>
        <v/>
      </c>
      <c r="J5979" s="3" t="str" cm="1">
        <f t="array" ref="J5979">IF($A5979="","",INDEX(OpenMeteoAPI[PrecipitationMM],ROWS($J$2:J5979)))</f>
        <v/>
      </c>
      <c r="K5979" t="str" cm="1">
        <f t="array" ref="K5979">IF($A5979="","",INDEX(OpenMeteoAPI[WeatherCode],ROWS($K$2:K5979)))</f>
        <v/>
      </c>
      <c r="L5979" s="3" t="str" cm="1">
        <f t="array" ref="L5979">IF($A5979="","",INDEX(OpenMeteoAPI[WindSpeedKMH],ROWS($L$2:L5979)))</f>
        <v/>
      </c>
    </row>
    <row r="5980" spans="1:12">
      <c r="A5980" t="str" cm="1">
        <f t="array" ref="A5980">IFERROR(INDEX(OpenMeteoAPI[City],ROWS($A$2:A5980))&amp;", "&amp;INDEX(OpenMeteoAPI[CountryCode],ROWS($A$2:A5980)),"")</f>
        <v/>
      </c>
      <c r="B5980" t="str" cm="1">
        <f t="array" ref="B5980">IF($A5980="","",INDEX(OpenMeteoAPI[LocationID],ROWS($B$2:B5980)))</f>
        <v/>
      </c>
      <c r="C5980" s="5" t="str" cm="1">
        <f t="array" ref="C5980">IF($A5980="","",INDEX(OpenMeteoAPI[ForecastDateTime],ROWS($C$2:C5980)))</f>
        <v/>
      </c>
      <c r="D5980" t="str">
        <f t="shared" si="93"/>
        <v/>
      </c>
      <c r="E5980" t="str" cm="1">
        <f t="array" ref="E5980">IF($K5980="","",_xlfn.IFS($K5980=0,_xlfn.UNICHAR(9728),$K5980&lt;=3,_xlfn.UNICHAR(9729),OR($K5980=45,$K5980=48),"~",AND($K5980&gt;=51,$K5980&lt;=67),_xlfn.UNICHAR(9748),AND($K5980&gt;=71,$K5980&lt;=77),_xlfn.UNICHAR(10052),AND($K5980&gt;=80,$K5980&lt;=82),_xlfn.UNICHAR(9748),AND($K5980&gt;=95,$K5980&lt;=99),_xlfn.UNICHAR(9889),TRUE,_xlfn.UNICHAR(9729)))</f>
        <v/>
      </c>
      <c r="F5980" t="str" cm="1">
        <f t="array" ref="F5980">IF($K5980="","",_xlfn.IFS($K5980=0,"Clear",$K5980&lt;=3,"Partly Cloudy",OR($K5980=45,$K5980=48),"Fog",AND($K5980&gt;=51,$K5980&lt;=67),"Drizzle",AND($K5980&gt;=71,$K5980&lt;=77),"Snow",AND($K5980&gt;=80,$K5980&lt;=82),"Rain Showers",AND($K5980&gt;=95,$K5980&lt;=99),"Thunderstorm",TRUE,"Cloudy"))</f>
        <v/>
      </c>
      <c r="G5980" s="3" t="str" cm="1">
        <f t="array" ref="G5980">IF($A5980="","",INDEX(OpenMeteoAPI[TemperatureC],ROWS($G$2:G5980)))</f>
        <v/>
      </c>
      <c r="H5980" s="4" t="str" cm="1">
        <f t="array" ref="H5980">IF($A5980="","",INDEX(OpenMeteoAPI[RelativeHumidityPct],ROWS($H$2:H5980))/100)</f>
        <v/>
      </c>
      <c r="I5980" s="4" t="str" cm="1">
        <f t="array" ref="I5980">IF($A5980="","",INDEX(OpenMeteoAPI[PrecipitationProbabilityPct],ROWS($I$2:I5980))/100)</f>
        <v/>
      </c>
      <c r="J5980" s="3" t="str" cm="1">
        <f t="array" ref="J5980">IF($A5980="","",INDEX(OpenMeteoAPI[PrecipitationMM],ROWS($J$2:J5980)))</f>
        <v/>
      </c>
      <c r="K5980" t="str" cm="1">
        <f t="array" ref="K5980">IF($A5980="","",INDEX(OpenMeteoAPI[WeatherCode],ROWS($K$2:K5980)))</f>
        <v/>
      </c>
      <c r="L5980" s="3" t="str" cm="1">
        <f t="array" ref="L5980">IF($A5980="","",INDEX(OpenMeteoAPI[WindSpeedKMH],ROWS($L$2:L5980)))</f>
        <v/>
      </c>
    </row>
    <row r="5981" spans="1:12">
      <c r="A5981" t="str" cm="1">
        <f t="array" ref="A5981">IFERROR(INDEX(OpenMeteoAPI[City],ROWS($A$2:A5981))&amp;", "&amp;INDEX(OpenMeteoAPI[CountryCode],ROWS($A$2:A5981)),"")</f>
        <v/>
      </c>
      <c r="B5981" t="str" cm="1">
        <f t="array" ref="B5981">IF($A5981="","",INDEX(OpenMeteoAPI[LocationID],ROWS($B$2:B5981)))</f>
        <v/>
      </c>
      <c r="C5981" s="5" t="str" cm="1">
        <f t="array" ref="C5981">IF($A5981="","",INDEX(OpenMeteoAPI[ForecastDateTime],ROWS($C$2:C5981)))</f>
        <v/>
      </c>
      <c r="D5981" t="str">
        <f t="shared" si="93"/>
        <v/>
      </c>
      <c r="E5981" t="str" cm="1">
        <f t="array" ref="E5981">IF($K5981="","",_xlfn.IFS($K5981=0,_xlfn.UNICHAR(9728),$K5981&lt;=3,_xlfn.UNICHAR(9729),OR($K5981=45,$K5981=48),"~",AND($K5981&gt;=51,$K5981&lt;=67),_xlfn.UNICHAR(9748),AND($K5981&gt;=71,$K5981&lt;=77),_xlfn.UNICHAR(10052),AND($K5981&gt;=80,$K5981&lt;=82),_xlfn.UNICHAR(9748),AND($K5981&gt;=95,$K5981&lt;=99),_xlfn.UNICHAR(9889),TRUE,_xlfn.UNICHAR(9729)))</f>
        <v/>
      </c>
      <c r="F5981" t="str" cm="1">
        <f t="array" ref="F5981">IF($K5981="","",_xlfn.IFS($K5981=0,"Clear",$K5981&lt;=3,"Partly Cloudy",OR($K5981=45,$K5981=48),"Fog",AND($K5981&gt;=51,$K5981&lt;=67),"Drizzle",AND($K5981&gt;=71,$K5981&lt;=77),"Snow",AND($K5981&gt;=80,$K5981&lt;=82),"Rain Showers",AND($K5981&gt;=95,$K5981&lt;=99),"Thunderstorm",TRUE,"Cloudy"))</f>
        <v/>
      </c>
      <c r="G5981" s="3" t="str" cm="1">
        <f t="array" ref="G5981">IF($A5981="","",INDEX(OpenMeteoAPI[TemperatureC],ROWS($G$2:G5981)))</f>
        <v/>
      </c>
      <c r="H5981" s="4" t="str" cm="1">
        <f t="array" ref="H5981">IF($A5981="","",INDEX(OpenMeteoAPI[RelativeHumidityPct],ROWS($H$2:H5981))/100)</f>
        <v/>
      </c>
      <c r="I5981" s="4" t="str" cm="1">
        <f t="array" ref="I5981">IF($A5981="","",INDEX(OpenMeteoAPI[PrecipitationProbabilityPct],ROWS($I$2:I5981))/100)</f>
        <v/>
      </c>
      <c r="J5981" s="3" t="str" cm="1">
        <f t="array" ref="J5981">IF($A5981="","",INDEX(OpenMeteoAPI[PrecipitationMM],ROWS($J$2:J5981)))</f>
        <v/>
      </c>
      <c r="K5981" t="str" cm="1">
        <f t="array" ref="K5981">IF($A5981="","",INDEX(OpenMeteoAPI[WeatherCode],ROWS($K$2:K5981)))</f>
        <v/>
      </c>
      <c r="L5981" s="3" t="str" cm="1">
        <f t="array" ref="L5981">IF($A5981="","",INDEX(OpenMeteoAPI[WindSpeedKMH],ROWS($L$2:L5981)))</f>
        <v/>
      </c>
    </row>
    <row r="5982" spans="1:12">
      <c r="A5982" t="str" cm="1">
        <f t="array" ref="A5982">IFERROR(INDEX(OpenMeteoAPI[City],ROWS($A$2:A5982))&amp;", "&amp;INDEX(OpenMeteoAPI[CountryCode],ROWS($A$2:A5982)),"")</f>
        <v/>
      </c>
      <c r="B5982" t="str" cm="1">
        <f t="array" ref="B5982">IF($A5982="","",INDEX(OpenMeteoAPI[LocationID],ROWS($B$2:B5982)))</f>
        <v/>
      </c>
      <c r="C5982" s="5" t="str" cm="1">
        <f t="array" ref="C5982">IF($A5982="","",INDEX(OpenMeteoAPI[ForecastDateTime],ROWS($C$2:C5982)))</f>
        <v/>
      </c>
      <c r="D5982" t="str">
        <f t="shared" si="93"/>
        <v/>
      </c>
      <c r="E5982" t="str" cm="1">
        <f t="array" ref="E5982">IF($K5982="","",_xlfn.IFS($K5982=0,_xlfn.UNICHAR(9728),$K5982&lt;=3,_xlfn.UNICHAR(9729),OR($K5982=45,$K5982=48),"~",AND($K5982&gt;=51,$K5982&lt;=67),_xlfn.UNICHAR(9748),AND($K5982&gt;=71,$K5982&lt;=77),_xlfn.UNICHAR(10052),AND($K5982&gt;=80,$K5982&lt;=82),_xlfn.UNICHAR(9748),AND($K5982&gt;=95,$K5982&lt;=99),_xlfn.UNICHAR(9889),TRUE,_xlfn.UNICHAR(9729)))</f>
        <v/>
      </c>
      <c r="F5982" t="str" cm="1">
        <f t="array" ref="F5982">IF($K5982="","",_xlfn.IFS($K5982=0,"Clear",$K5982&lt;=3,"Partly Cloudy",OR($K5982=45,$K5982=48),"Fog",AND($K5982&gt;=51,$K5982&lt;=67),"Drizzle",AND($K5982&gt;=71,$K5982&lt;=77),"Snow",AND($K5982&gt;=80,$K5982&lt;=82),"Rain Showers",AND($K5982&gt;=95,$K5982&lt;=99),"Thunderstorm",TRUE,"Cloudy"))</f>
        <v/>
      </c>
      <c r="G5982" s="3" t="str" cm="1">
        <f t="array" ref="G5982">IF($A5982="","",INDEX(OpenMeteoAPI[TemperatureC],ROWS($G$2:G5982)))</f>
        <v/>
      </c>
      <c r="H5982" s="4" t="str" cm="1">
        <f t="array" ref="H5982">IF($A5982="","",INDEX(OpenMeteoAPI[RelativeHumidityPct],ROWS($H$2:H5982))/100)</f>
        <v/>
      </c>
      <c r="I5982" s="4" t="str" cm="1">
        <f t="array" ref="I5982">IF($A5982="","",INDEX(OpenMeteoAPI[PrecipitationProbabilityPct],ROWS($I$2:I5982))/100)</f>
        <v/>
      </c>
      <c r="J5982" s="3" t="str" cm="1">
        <f t="array" ref="J5982">IF($A5982="","",INDEX(OpenMeteoAPI[PrecipitationMM],ROWS($J$2:J5982)))</f>
        <v/>
      </c>
      <c r="K5982" t="str" cm="1">
        <f t="array" ref="K5982">IF($A5982="","",INDEX(OpenMeteoAPI[WeatherCode],ROWS($K$2:K5982)))</f>
        <v/>
      </c>
      <c r="L5982" s="3" t="str" cm="1">
        <f t="array" ref="L5982">IF($A5982="","",INDEX(OpenMeteoAPI[WindSpeedKMH],ROWS($L$2:L5982)))</f>
        <v/>
      </c>
    </row>
    <row r="5983" spans="1:12">
      <c r="A5983" t="str" cm="1">
        <f t="array" ref="A5983">IFERROR(INDEX(OpenMeteoAPI[City],ROWS($A$2:A5983))&amp;", "&amp;INDEX(OpenMeteoAPI[CountryCode],ROWS($A$2:A5983)),"")</f>
        <v/>
      </c>
      <c r="B5983" t="str" cm="1">
        <f t="array" ref="B5983">IF($A5983="","",INDEX(OpenMeteoAPI[LocationID],ROWS($B$2:B5983)))</f>
        <v/>
      </c>
      <c r="C5983" s="5" t="str" cm="1">
        <f t="array" ref="C5983">IF($A5983="","",INDEX(OpenMeteoAPI[ForecastDateTime],ROWS($C$2:C5983)))</f>
        <v/>
      </c>
      <c r="D5983" t="str">
        <f t="shared" si="93"/>
        <v/>
      </c>
      <c r="E5983" t="str" cm="1">
        <f t="array" ref="E5983">IF($K5983="","",_xlfn.IFS($K5983=0,_xlfn.UNICHAR(9728),$K5983&lt;=3,_xlfn.UNICHAR(9729),OR($K5983=45,$K5983=48),"~",AND($K5983&gt;=51,$K5983&lt;=67),_xlfn.UNICHAR(9748),AND($K5983&gt;=71,$K5983&lt;=77),_xlfn.UNICHAR(10052),AND($K5983&gt;=80,$K5983&lt;=82),_xlfn.UNICHAR(9748),AND($K5983&gt;=95,$K5983&lt;=99),_xlfn.UNICHAR(9889),TRUE,_xlfn.UNICHAR(9729)))</f>
        <v/>
      </c>
      <c r="F5983" t="str" cm="1">
        <f t="array" ref="F5983">IF($K5983="","",_xlfn.IFS($K5983=0,"Clear",$K5983&lt;=3,"Partly Cloudy",OR($K5983=45,$K5983=48),"Fog",AND($K5983&gt;=51,$K5983&lt;=67),"Drizzle",AND($K5983&gt;=71,$K5983&lt;=77),"Snow",AND($K5983&gt;=80,$K5983&lt;=82),"Rain Showers",AND($K5983&gt;=95,$K5983&lt;=99),"Thunderstorm",TRUE,"Cloudy"))</f>
        <v/>
      </c>
      <c r="G5983" s="3" t="str" cm="1">
        <f t="array" ref="G5983">IF($A5983="","",INDEX(OpenMeteoAPI[TemperatureC],ROWS($G$2:G5983)))</f>
        <v/>
      </c>
      <c r="H5983" s="4" t="str" cm="1">
        <f t="array" ref="H5983">IF($A5983="","",INDEX(OpenMeteoAPI[RelativeHumidityPct],ROWS($H$2:H5983))/100)</f>
        <v/>
      </c>
      <c r="I5983" s="4" t="str" cm="1">
        <f t="array" ref="I5983">IF($A5983="","",INDEX(OpenMeteoAPI[PrecipitationProbabilityPct],ROWS($I$2:I5983))/100)</f>
        <v/>
      </c>
      <c r="J5983" s="3" t="str" cm="1">
        <f t="array" ref="J5983">IF($A5983="","",INDEX(OpenMeteoAPI[PrecipitationMM],ROWS($J$2:J5983)))</f>
        <v/>
      </c>
      <c r="K5983" t="str" cm="1">
        <f t="array" ref="K5983">IF($A5983="","",INDEX(OpenMeteoAPI[WeatherCode],ROWS($K$2:K5983)))</f>
        <v/>
      </c>
      <c r="L5983" s="3" t="str" cm="1">
        <f t="array" ref="L5983">IF($A5983="","",INDEX(OpenMeteoAPI[WindSpeedKMH],ROWS($L$2:L5983)))</f>
        <v/>
      </c>
    </row>
    <row r="5984" spans="1:12">
      <c r="A5984" t="str" cm="1">
        <f t="array" ref="A5984">IFERROR(INDEX(OpenMeteoAPI[City],ROWS($A$2:A5984))&amp;", "&amp;INDEX(OpenMeteoAPI[CountryCode],ROWS($A$2:A5984)),"")</f>
        <v/>
      </c>
      <c r="B5984" t="str" cm="1">
        <f t="array" ref="B5984">IF($A5984="","",INDEX(OpenMeteoAPI[LocationID],ROWS($B$2:B5984)))</f>
        <v/>
      </c>
      <c r="C5984" s="5" t="str" cm="1">
        <f t="array" ref="C5984">IF($A5984="","",INDEX(OpenMeteoAPI[ForecastDateTime],ROWS($C$2:C5984)))</f>
        <v/>
      </c>
      <c r="D5984" t="str">
        <f t="shared" si="93"/>
        <v/>
      </c>
      <c r="E5984" t="str" cm="1">
        <f t="array" ref="E5984">IF($K5984="","",_xlfn.IFS($K5984=0,_xlfn.UNICHAR(9728),$K5984&lt;=3,_xlfn.UNICHAR(9729),OR($K5984=45,$K5984=48),"~",AND($K5984&gt;=51,$K5984&lt;=67),_xlfn.UNICHAR(9748),AND($K5984&gt;=71,$K5984&lt;=77),_xlfn.UNICHAR(10052),AND($K5984&gt;=80,$K5984&lt;=82),_xlfn.UNICHAR(9748),AND($K5984&gt;=95,$K5984&lt;=99),_xlfn.UNICHAR(9889),TRUE,_xlfn.UNICHAR(9729)))</f>
        <v/>
      </c>
      <c r="F5984" t="str" cm="1">
        <f t="array" ref="F5984">IF($K5984="","",_xlfn.IFS($K5984=0,"Clear",$K5984&lt;=3,"Partly Cloudy",OR($K5984=45,$K5984=48),"Fog",AND($K5984&gt;=51,$K5984&lt;=67),"Drizzle",AND($K5984&gt;=71,$K5984&lt;=77),"Snow",AND($K5984&gt;=80,$K5984&lt;=82),"Rain Showers",AND($K5984&gt;=95,$K5984&lt;=99),"Thunderstorm",TRUE,"Cloudy"))</f>
        <v/>
      </c>
      <c r="G5984" s="3" t="str" cm="1">
        <f t="array" ref="G5984">IF($A5984="","",INDEX(OpenMeteoAPI[TemperatureC],ROWS($G$2:G5984)))</f>
        <v/>
      </c>
      <c r="H5984" s="4" t="str" cm="1">
        <f t="array" ref="H5984">IF($A5984="","",INDEX(OpenMeteoAPI[RelativeHumidityPct],ROWS($H$2:H5984))/100)</f>
        <v/>
      </c>
      <c r="I5984" s="4" t="str" cm="1">
        <f t="array" ref="I5984">IF($A5984="","",INDEX(OpenMeteoAPI[PrecipitationProbabilityPct],ROWS($I$2:I5984))/100)</f>
        <v/>
      </c>
      <c r="J5984" s="3" t="str" cm="1">
        <f t="array" ref="J5984">IF($A5984="","",INDEX(OpenMeteoAPI[PrecipitationMM],ROWS($J$2:J5984)))</f>
        <v/>
      </c>
      <c r="K5984" t="str" cm="1">
        <f t="array" ref="K5984">IF($A5984="","",INDEX(OpenMeteoAPI[WeatherCode],ROWS($K$2:K5984)))</f>
        <v/>
      </c>
      <c r="L5984" s="3" t="str" cm="1">
        <f t="array" ref="L5984">IF($A5984="","",INDEX(OpenMeteoAPI[WindSpeedKMH],ROWS($L$2:L5984)))</f>
        <v/>
      </c>
    </row>
    <row r="5985" spans="1:12">
      <c r="A5985" t="str" cm="1">
        <f t="array" ref="A5985">IFERROR(INDEX(OpenMeteoAPI[City],ROWS($A$2:A5985))&amp;", "&amp;INDEX(OpenMeteoAPI[CountryCode],ROWS($A$2:A5985)),"")</f>
        <v/>
      </c>
      <c r="B5985" t="str" cm="1">
        <f t="array" ref="B5985">IF($A5985="","",INDEX(OpenMeteoAPI[LocationID],ROWS($B$2:B5985)))</f>
        <v/>
      </c>
      <c r="C5985" s="5" t="str" cm="1">
        <f t="array" ref="C5985">IF($A5985="","",INDEX(OpenMeteoAPI[ForecastDateTime],ROWS($C$2:C5985)))</f>
        <v/>
      </c>
      <c r="D5985" t="str">
        <f t="shared" si="93"/>
        <v/>
      </c>
      <c r="E5985" t="str" cm="1">
        <f t="array" ref="E5985">IF($K5985="","",_xlfn.IFS($K5985=0,_xlfn.UNICHAR(9728),$K5985&lt;=3,_xlfn.UNICHAR(9729),OR($K5985=45,$K5985=48),"~",AND($K5985&gt;=51,$K5985&lt;=67),_xlfn.UNICHAR(9748),AND($K5985&gt;=71,$K5985&lt;=77),_xlfn.UNICHAR(10052),AND($K5985&gt;=80,$K5985&lt;=82),_xlfn.UNICHAR(9748),AND($K5985&gt;=95,$K5985&lt;=99),_xlfn.UNICHAR(9889),TRUE,_xlfn.UNICHAR(9729)))</f>
        <v/>
      </c>
      <c r="F5985" t="str" cm="1">
        <f t="array" ref="F5985">IF($K5985="","",_xlfn.IFS($K5985=0,"Clear",$K5985&lt;=3,"Partly Cloudy",OR($K5985=45,$K5985=48),"Fog",AND($K5985&gt;=51,$K5985&lt;=67),"Drizzle",AND($K5985&gt;=71,$K5985&lt;=77),"Snow",AND($K5985&gt;=80,$K5985&lt;=82),"Rain Showers",AND($K5985&gt;=95,$K5985&lt;=99),"Thunderstorm",TRUE,"Cloudy"))</f>
        <v/>
      </c>
      <c r="G5985" s="3" t="str" cm="1">
        <f t="array" ref="G5985">IF($A5985="","",INDEX(OpenMeteoAPI[TemperatureC],ROWS($G$2:G5985)))</f>
        <v/>
      </c>
      <c r="H5985" s="4" t="str" cm="1">
        <f t="array" ref="H5985">IF($A5985="","",INDEX(OpenMeteoAPI[RelativeHumidityPct],ROWS($H$2:H5985))/100)</f>
        <v/>
      </c>
      <c r="I5985" s="4" t="str" cm="1">
        <f t="array" ref="I5985">IF($A5985="","",INDEX(OpenMeteoAPI[PrecipitationProbabilityPct],ROWS($I$2:I5985))/100)</f>
        <v/>
      </c>
      <c r="J5985" s="3" t="str" cm="1">
        <f t="array" ref="J5985">IF($A5985="","",INDEX(OpenMeteoAPI[PrecipitationMM],ROWS($J$2:J5985)))</f>
        <v/>
      </c>
      <c r="K5985" t="str" cm="1">
        <f t="array" ref="K5985">IF($A5985="","",INDEX(OpenMeteoAPI[WeatherCode],ROWS($K$2:K5985)))</f>
        <v/>
      </c>
      <c r="L5985" s="3" t="str" cm="1">
        <f t="array" ref="L5985">IF($A5985="","",INDEX(OpenMeteoAPI[WindSpeedKMH],ROWS($L$2:L5985)))</f>
        <v/>
      </c>
    </row>
    <row r="5986" spans="1:12">
      <c r="A5986" t="str" cm="1">
        <f t="array" ref="A5986">IFERROR(INDEX(OpenMeteoAPI[City],ROWS($A$2:A5986))&amp;", "&amp;INDEX(OpenMeteoAPI[CountryCode],ROWS($A$2:A5986)),"")</f>
        <v/>
      </c>
      <c r="B5986" t="str" cm="1">
        <f t="array" ref="B5986">IF($A5986="","",INDEX(OpenMeteoAPI[LocationID],ROWS($B$2:B5986)))</f>
        <v/>
      </c>
      <c r="C5986" s="5" t="str" cm="1">
        <f t="array" ref="C5986">IF($A5986="","",INDEX(OpenMeteoAPI[ForecastDateTime],ROWS($C$2:C5986)))</f>
        <v/>
      </c>
      <c r="D5986" t="str">
        <f t="shared" si="93"/>
        <v/>
      </c>
      <c r="E5986" t="str" cm="1">
        <f t="array" ref="E5986">IF($K5986="","",_xlfn.IFS($K5986=0,_xlfn.UNICHAR(9728),$K5986&lt;=3,_xlfn.UNICHAR(9729),OR($K5986=45,$K5986=48),"~",AND($K5986&gt;=51,$K5986&lt;=67),_xlfn.UNICHAR(9748),AND($K5986&gt;=71,$K5986&lt;=77),_xlfn.UNICHAR(10052),AND($K5986&gt;=80,$K5986&lt;=82),_xlfn.UNICHAR(9748),AND($K5986&gt;=95,$K5986&lt;=99),_xlfn.UNICHAR(9889),TRUE,_xlfn.UNICHAR(9729)))</f>
        <v/>
      </c>
      <c r="F5986" t="str" cm="1">
        <f t="array" ref="F5986">IF($K5986="","",_xlfn.IFS($K5986=0,"Clear",$K5986&lt;=3,"Partly Cloudy",OR($K5986=45,$K5986=48),"Fog",AND($K5986&gt;=51,$K5986&lt;=67),"Drizzle",AND($K5986&gt;=71,$K5986&lt;=77),"Snow",AND($K5986&gt;=80,$K5986&lt;=82),"Rain Showers",AND($K5986&gt;=95,$K5986&lt;=99),"Thunderstorm",TRUE,"Cloudy"))</f>
        <v/>
      </c>
      <c r="G5986" s="3" t="str" cm="1">
        <f t="array" ref="G5986">IF($A5986="","",INDEX(OpenMeteoAPI[TemperatureC],ROWS($G$2:G5986)))</f>
        <v/>
      </c>
      <c r="H5986" s="4" t="str" cm="1">
        <f t="array" ref="H5986">IF($A5986="","",INDEX(OpenMeteoAPI[RelativeHumidityPct],ROWS($H$2:H5986))/100)</f>
        <v/>
      </c>
      <c r="I5986" s="4" t="str" cm="1">
        <f t="array" ref="I5986">IF($A5986="","",INDEX(OpenMeteoAPI[PrecipitationProbabilityPct],ROWS($I$2:I5986))/100)</f>
        <v/>
      </c>
      <c r="J5986" s="3" t="str" cm="1">
        <f t="array" ref="J5986">IF($A5986="","",INDEX(OpenMeteoAPI[PrecipitationMM],ROWS($J$2:J5986)))</f>
        <v/>
      </c>
      <c r="K5986" t="str" cm="1">
        <f t="array" ref="K5986">IF($A5986="","",INDEX(OpenMeteoAPI[WeatherCode],ROWS($K$2:K5986)))</f>
        <v/>
      </c>
      <c r="L5986" s="3" t="str" cm="1">
        <f t="array" ref="L5986">IF($A5986="","",INDEX(OpenMeteoAPI[WindSpeedKMH],ROWS($L$2:L5986)))</f>
        <v/>
      </c>
    </row>
    <row r="5987" spans="1:12">
      <c r="A5987" t="str" cm="1">
        <f t="array" ref="A5987">IFERROR(INDEX(OpenMeteoAPI[City],ROWS($A$2:A5987))&amp;", "&amp;INDEX(OpenMeteoAPI[CountryCode],ROWS($A$2:A5987)),"")</f>
        <v/>
      </c>
      <c r="B5987" t="str" cm="1">
        <f t="array" ref="B5987">IF($A5987="","",INDEX(OpenMeteoAPI[LocationID],ROWS($B$2:B5987)))</f>
        <v/>
      </c>
      <c r="C5987" s="5" t="str" cm="1">
        <f t="array" ref="C5987">IF($A5987="","",INDEX(OpenMeteoAPI[ForecastDateTime],ROWS($C$2:C5987)))</f>
        <v/>
      </c>
      <c r="D5987" t="str">
        <f t="shared" si="93"/>
        <v/>
      </c>
      <c r="E5987" t="str" cm="1">
        <f t="array" ref="E5987">IF($K5987="","",_xlfn.IFS($K5987=0,_xlfn.UNICHAR(9728),$K5987&lt;=3,_xlfn.UNICHAR(9729),OR($K5987=45,$K5987=48),"~",AND($K5987&gt;=51,$K5987&lt;=67),_xlfn.UNICHAR(9748),AND($K5987&gt;=71,$K5987&lt;=77),_xlfn.UNICHAR(10052),AND($K5987&gt;=80,$K5987&lt;=82),_xlfn.UNICHAR(9748),AND($K5987&gt;=95,$K5987&lt;=99),_xlfn.UNICHAR(9889),TRUE,_xlfn.UNICHAR(9729)))</f>
        <v/>
      </c>
      <c r="F5987" t="str" cm="1">
        <f t="array" ref="F5987">IF($K5987="","",_xlfn.IFS($K5987=0,"Clear",$K5987&lt;=3,"Partly Cloudy",OR($K5987=45,$K5987=48),"Fog",AND($K5987&gt;=51,$K5987&lt;=67),"Drizzle",AND($K5987&gt;=71,$K5987&lt;=77),"Snow",AND($K5987&gt;=80,$K5987&lt;=82),"Rain Showers",AND($K5987&gt;=95,$K5987&lt;=99),"Thunderstorm",TRUE,"Cloudy"))</f>
        <v/>
      </c>
      <c r="G5987" s="3" t="str" cm="1">
        <f t="array" ref="G5987">IF($A5987="","",INDEX(OpenMeteoAPI[TemperatureC],ROWS($G$2:G5987)))</f>
        <v/>
      </c>
      <c r="H5987" s="4" t="str" cm="1">
        <f t="array" ref="H5987">IF($A5987="","",INDEX(OpenMeteoAPI[RelativeHumidityPct],ROWS($H$2:H5987))/100)</f>
        <v/>
      </c>
      <c r="I5987" s="4" t="str" cm="1">
        <f t="array" ref="I5987">IF($A5987="","",INDEX(OpenMeteoAPI[PrecipitationProbabilityPct],ROWS($I$2:I5987))/100)</f>
        <v/>
      </c>
      <c r="J5987" s="3" t="str" cm="1">
        <f t="array" ref="J5987">IF($A5987="","",INDEX(OpenMeteoAPI[PrecipitationMM],ROWS($J$2:J5987)))</f>
        <v/>
      </c>
      <c r="K5987" t="str" cm="1">
        <f t="array" ref="K5987">IF($A5987="","",INDEX(OpenMeteoAPI[WeatherCode],ROWS($K$2:K5987)))</f>
        <v/>
      </c>
      <c r="L5987" s="3" t="str" cm="1">
        <f t="array" ref="L5987">IF($A5987="","",INDEX(OpenMeteoAPI[WindSpeedKMH],ROWS($L$2:L5987)))</f>
        <v/>
      </c>
    </row>
    <row r="5988" spans="1:12">
      <c r="A5988" t="str" cm="1">
        <f t="array" ref="A5988">IFERROR(INDEX(OpenMeteoAPI[City],ROWS($A$2:A5988))&amp;", "&amp;INDEX(OpenMeteoAPI[CountryCode],ROWS($A$2:A5988)),"")</f>
        <v/>
      </c>
      <c r="B5988" t="str" cm="1">
        <f t="array" ref="B5988">IF($A5988="","",INDEX(OpenMeteoAPI[LocationID],ROWS($B$2:B5988)))</f>
        <v/>
      </c>
      <c r="C5988" s="5" t="str" cm="1">
        <f t="array" ref="C5988">IF($A5988="","",INDEX(OpenMeteoAPI[ForecastDateTime],ROWS($C$2:C5988)))</f>
        <v/>
      </c>
      <c r="D5988" t="str">
        <f t="shared" si="93"/>
        <v/>
      </c>
      <c r="E5988" t="str" cm="1">
        <f t="array" ref="E5988">IF($K5988="","",_xlfn.IFS($K5988=0,_xlfn.UNICHAR(9728),$K5988&lt;=3,_xlfn.UNICHAR(9729),OR($K5988=45,$K5988=48),"~",AND($K5988&gt;=51,$K5988&lt;=67),_xlfn.UNICHAR(9748),AND($K5988&gt;=71,$K5988&lt;=77),_xlfn.UNICHAR(10052),AND($K5988&gt;=80,$K5988&lt;=82),_xlfn.UNICHAR(9748),AND($K5988&gt;=95,$K5988&lt;=99),_xlfn.UNICHAR(9889),TRUE,_xlfn.UNICHAR(9729)))</f>
        <v/>
      </c>
      <c r="F5988" t="str" cm="1">
        <f t="array" ref="F5988">IF($K5988="","",_xlfn.IFS($K5988=0,"Clear",$K5988&lt;=3,"Partly Cloudy",OR($K5988=45,$K5988=48),"Fog",AND($K5988&gt;=51,$K5988&lt;=67),"Drizzle",AND($K5988&gt;=71,$K5988&lt;=77),"Snow",AND($K5988&gt;=80,$K5988&lt;=82),"Rain Showers",AND($K5988&gt;=95,$K5988&lt;=99),"Thunderstorm",TRUE,"Cloudy"))</f>
        <v/>
      </c>
      <c r="G5988" s="3" t="str" cm="1">
        <f t="array" ref="G5988">IF($A5988="","",INDEX(OpenMeteoAPI[TemperatureC],ROWS($G$2:G5988)))</f>
        <v/>
      </c>
      <c r="H5988" s="4" t="str" cm="1">
        <f t="array" ref="H5988">IF($A5988="","",INDEX(OpenMeteoAPI[RelativeHumidityPct],ROWS($H$2:H5988))/100)</f>
        <v/>
      </c>
      <c r="I5988" s="4" t="str" cm="1">
        <f t="array" ref="I5988">IF($A5988="","",INDEX(OpenMeteoAPI[PrecipitationProbabilityPct],ROWS($I$2:I5988))/100)</f>
        <v/>
      </c>
      <c r="J5988" s="3" t="str" cm="1">
        <f t="array" ref="J5988">IF($A5988="","",INDEX(OpenMeteoAPI[PrecipitationMM],ROWS($J$2:J5988)))</f>
        <v/>
      </c>
      <c r="K5988" t="str" cm="1">
        <f t="array" ref="K5988">IF($A5988="","",INDEX(OpenMeteoAPI[WeatherCode],ROWS($K$2:K5988)))</f>
        <v/>
      </c>
      <c r="L5988" s="3" t="str" cm="1">
        <f t="array" ref="L5988">IF($A5988="","",INDEX(OpenMeteoAPI[WindSpeedKMH],ROWS($L$2:L5988)))</f>
        <v/>
      </c>
    </row>
    <row r="5989" spans="1:12">
      <c r="A5989" t="str" cm="1">
        <f t="array" ref="A5989">IFERROR(INDEX(OpenMeteoAPI[City],ROWS($A$2:A5989))&amp;", "&amp;INDEX(OpenMeteoAPI[CountryCode],ROWS($A$2:A5989)),"")</f>
        <v/>
      </c>
      <c r="B5989" t="str" cm="1">
        <f t="array" ref="B5989">IF($A5989="","",INDEX(OpenMeteoAPI[LocationID],ROWS($B$2:B5989)))</f>
        <v/>
      </c>
      <c r="C5989" s="5" t="str" cm="1">
        <f t="array" ref="C5989">IF($A5989="","",INDEX(OpenMeteoAPI[ForecastDateTime],ROWS($C$2:C5989)))</f>
        <v/>
      </c>
      <c r="D5989" t="str">
        <f t="shared" si="93"/>
        <v/>
      </c>
      <c r="E5989" t="str" cm="1">
        <f t="array" ref="E5989">IF($K5989="","",_xlfn.IFS($K5989=0,_xlfn.UNICHAR(9728),$K5989&lt;=3,_xlfn.UNICHAR(9729),OR($K5989=45,$K5989=48),"~",AND($K5989&gt;=51,$K5989&lt;=67),_xlfn.UNICHAR(9748),AND($K5989&gt;=71,$K5989&lt;=77),_xlfn.UNICHAR(10052),AND($K5989&gt;=80,$K5989&lt;=82),_xlfn.UNICHAR(9748),AND($K5989&gt;=95,$K5989&lt;=99),_xlfn.UNICHAR(9889),TRUE,_xlfn.UNICHAR(9729)))</f>
        <v/>
      </c>
      <c r="F5989" t="str" cm="1">
        <f t="array" ref="F5989">IF($K5989="","",_xlfn.IFS($K5989=0,"Clear",$K5989&lt;=3,"Partly Cloudy",OR($K5989=45,$K5989=48),"Fog",AND($K5989&gt;=51,$K5989&lt;=67),"Drizzle",AND($K5989&gt;=71,$K5989&lt;=77),"Snow",AND($K5989&gt;=80,$K5989&lt;=82),"Rain Showers",AND($K5989&gt;=95,$K5989&lt;=99),"Thunderstorm",TRUE,"Cloudy"))</f>
        <v/>
      </c>
      <c r="G5989" s="3" t="str" cm="1">
        <f t="array" ref="G5989">IF($A5989="","",INDEX(OpenMeteoAPI[TemperatureC],ROWS($G$2:G5989)))</f>
        <v/>
      </c>
      <c r="H5989" s="4" t="str" cm="1">
        <f t="array" ref="H5989">IF($A5989="","",INDEX(OpenMeteoAPI[RelativeHumidityPct],ROWS($H$2:H5989))/100)</f>
        <v/>
      </c>
      <c r="I5989" s="4" t="str" cm="1">
        <f t="array" ref="I5989">IF($A5989="","",INDEX(OpenMeteoAPI[PrecipitationProbabilityPct],ROWS($I$2:I5989))/100)</f>
        <v/>
      </c>
      <c r="J5989" s="3" t="str" cm="1">
        <f t="array" ref="J5989">IF($A5989="","",INDEX(OpenMeteoAPI[PrecipitationMM],ROWS($J$2:J5989)))</f>
        <v/>
      </c>
      <c r="K5989" t="str" cm="1">
        <f t="array" ref="K5989">IF($A5989="","",INDEX(OpenMeteoAPI[WeatherCode],ROWS($K$2:K5989)))</f>
        <v/>
      </c>
      <c r="L5989" s="3" t="str" cm="1">
        <f t="array" ref="L5989">IF($A5989="","",INDEX(OpenMeteoAPI[WindSpeedKMH],ROWS($L$2:L5989)))</f>
        <v/>
      </c>
    </row>
    <row r="5990" spans="1:12">
      <c r="A5990" t="str" cm="1">
        <f t="array" ref="A5990">IFERROR(INDEX(OpenMeteoAPI[City],ROWS($A$2:A5990))&amp;", "&amp;INDEX(OpenMeteoAPI[CountryCode],ROWS($A$2:A5990)),"")</f>
        <v/>
      </c>
      <c r="B5990" t="str" cm="1">
        <f t="array" ref="B5990">IF($A5990="","",INDEX(OpenMeteoAPI[LocationID],ROWS($B$2:B5990)))</f>
        <v/>
      </c>
      <c r="C5990" s="5" t="str" cm="1">
        <f t="array" ref="C5990">IF($A5990="","",INDEX(OpenMeteoAPI[ForecastDateTime],ROWS($C$2:C5990)))</f>
        <v/>
      </c>
      <c r="D5990" t="str">
        <f t="shared" si="93"/>
        <v/>
      </c>
      <c r="E5990" t="str" cm="1">
        <f t="array" ref="E5990">IF($K5990="","",_xlfn.IFS($K5990=0,_xlfn.UNICHAR(9728),$K5990&lt;=3,_xlfn.UNICHAR(9729),OR($K5990=45,$K5990=48),"~",AND($K5990&gt;=51,$K5990&lt;=67),_xlfn.UNICHAR(9748),AND($K5990&gt;=71,$K5990&lt;=77),_xlfn.UNICHAR(10052),AND($K5990&gt;=80,$K5990&lt;=82),_xlfn.UNICHAR(9748),AND($K5990&gt;=95,$K5990&lt;=99),_xlfn.UNICHAR(9889),TRUE,_xlfn.UNICHAR(9729)))</f>
        <v/>
      </c>
      <c r="F5990" t="str" cm="1">
        <f t="array" ref="F5990">IF($K5990="","",_xlfn.IFS($K5990=0,"Clear",$K5990&lt;=3,"Partly Cloudy",OR($K5990=45,$K5990=48),"Fog",AND($K5990&gt;=51,$K5990&lt;=67),"Drizzle",AND($K5990&gt;=71,$K5990&lt;=77),"Snow",AND($K5990&gt;=80,$K5990&lt;=82),"Rain Showers",AND($K5990&gt;=95,$K5990&lt;=99),"Thunderstorm",TRUE,"Cloudy"))</f>
        <v/>
      </c>
      <c r="G5990" s="3" t="str" cm="1">
        <f t="array" ref="G5990">IF($A5990="","",INDEX(OpenMeteoAPI[TemperatureC],ROWS($G$2:G5990)))</f>
        <v/>
      </c>
      <c r="H5990" s="4" t="str" cm="1">
        <f t="array" ref="H5990">IF($A5990="","",INDEX(OpenMeteoAPI[RelativeHumidityPct],ROWS($H$2:H5990))/100)</f>
        <v/>
      </c>
      <c r="I5990" s="4" t="str" cm="1">
        <f t="array" ref="I5990">IF($A5990="","",INDEX(OpenMeteoAPI[PrecipitationProbabilityPct],ROWS($I$2:I5990))/100)</f>
        <v/>
      </c>
      <c r="J5990" s="3" t="str" cm="1">
        <f t="array" ref="J5990">IF($A5990="","",INDEX(OpenMeteoAPI[PrecipitationMM],ROWS($J$2:J5990)))</f>
        <v/>
      </c>
      <c r="K5990" t="str" cm="1">
        <f t="array" ref="K5990">IF($A5990="","",INDEX(OpenMeteoAPI[WeatherCode],ROWS($K$2:K5990)))</f>
        <v/>
      </c>
      <c r="L5990" s="3" t="str" cm="1">
        <f t="array" ref="L5990">IF($A5990="","",INDEX(OpenMeteoAPI[WindSpeedKMH],ROWS($L$2:L5990)))</f>
        <v/>
      </c>
    </row>
    <row r="5991" spans="1:12">
      <c r="A5991" t="str" cm="1">
        <f t="array" ref="A5991">IFERROR(INDEX(OpenMeteoAPI[City],ROWS($A$2:A5991))&amp;", "&amp;INDEX(OpenMeteoAPI[CountryCode],ROWS($A$2:A5991)),"")</f>
        <v/>
      </c>
      <c r="B5991" t="str" cm="1">
        <f t="array" ref="B5991">IF($A5991="","",INDEX(OpenMeteoAPI[LocationID],ROWS($B$2:B5991)))</f>
        <v/>
      </c>
      <c r="C5991" s="5" t="str" cm="1">
        <f t="array" ref="C5991">IF($A5991="","",INDEX(OpenMeteoAPI[ForecastDateTime],ROWS($C$2:C5991)))</f>
        <v/>
      </c>
      <c r="D5991" t="str">
        <f t="shared" si="93"/>
        <v/>
      </c>
      <c r="E5991" t="str" cm="1">
        <f t="array" ref="E5991">IF($K5991="","",_xlfn.IFS($K5991=0,_xlfn.UNICHAR(9728),$K5991&lt;=3,_xlfn.UNICHAR(9729),OR($K5991=45,$K5991=48),"~",AND($K5991&gt;=51,$K5991&lt;=67),_xlfn.UNICHAR(9748),AND($K5991&gt;=71,$K5991&lt;=77),_xlfn.UNICHAR(10052),AND($K5991&gt;=80,$K5991&lt;=82),_xlfn.UNICHAR(9748),AND($K5991&gt;=95,$K5991&lt;=99),_xlfn.UNICHAR(9889),TRUE,_xlfn.UNICHAR(9729)))</f>
        <v/>
      </c>
      <c r="F5991" t="str" cm="1">
        <f t="array" ref="F5991">IF($K5991="","",_xlfn.IFS($K5991=0,"Clear",$K5991&lt;=3,"Partly Cloudy",OR($K5991=45,$K5991=48),"Fog",AND($K5991&gt;=51,$K5991&lt;=67),"Drizzle",AND($K5991&gt;=71,$K5991&lt;=77),"Snow",AND($K5991&gt;=80,$K5991&lt;=82),"Rain Showers",AND($K5991&gt;=95,$K5991&lt;=99),"Thunderstorm",TRUE,"Cloudy"))</f>
        <v/>
      </c>
      <c r="G5991" s="3" t="str" cm="1">
        <f t="array" ref="G5991">IF($A5991="","",INDEX(OpenMeteoAPI[TemperatureC],ROWS($G$2:G5991)))</f>
        <v/>
      </c>
      <c r="H5991" s="4" t="str" cm="1">
        <f t="array" ref="H5991">IF($A5991="","",INDEX(OpenMeteoAPI[RelativeHumidityPct],ROWS($H$2:H5991))/100)</f>
        <v/>
      </c>
      <c r="I5991" s="4" t="str" cm="1">
        <f t="array" ref="I5991">IF($A5991="","",INDEX(OpenMeteoAPI[PrecipitationProbabilityPct],ROWS($I$2:I5991))/100)</f>
        <v/>
      </c>
      <c r="J5991" s="3" t="str" cm="1">
        <f t="array" ref="J5991">IF($A5991="","",INDEX(OpenMeteoAPI[PrecipitationMM],ROWS($J$2:J5991)))</f>
        <v/>
      </c>
      <c r="K5991" t="str" cm="1">
        <f t="array" ref="K5991">IF($A5991="","",INDEX(OpenMeteoAPI[WeatherCode],ROWS($K$2:K5991)))</f>
        <v/>
      </c>
      <c r="L5991" s="3" t="str" cm="1">
        <f t="array" ref="L5991">IF($A5991="","",INDEX(OpenMeteoAPI[WindSpeedKMH],ROWS($L$2:L5991)))</f>
        <v/>
      </c>
    </row>
    <row r="5992" spans="1:12">
      <c r="A5992" t="str" cm="1">
        <f t="array" ref="A5992">IFERROR(INDEX(OpenMeteoAPI[City],ROWS($A$2:A5992))&amp;", "&amp;INDEX(OpenMeteoAPI[CountryCode],ROWS($A$2:A5992)),"")</f>
        <v/>
      </c>
      <c r="B5992" t="str" cm="1">
        <f t="array" ref="B5992">IF($A5992="","",INDEX(OpenMeteoAPI[LocationID],ROWS($B$2:B5992)))</f>
        <v/>
      </c>
      <c r="C5992" s="5" t="str" cm="1">
        <f t="array" ref="C5992">IF($A5992="","",INDEX(OpenMeteoAPI[ForecastDateTime],ROWS($C$2:C5992)))</f>
        <v/>
      </c>
      <c r="D5992" t="str">
        <f t="shared" si="93"/>
        <v/>
      </c>
      <c r="E5992" t="str" cm="1">
        <f t="array" ref="E5992">IF($K5992="","",_xlfn.IFS($K5992=0,_xlfn.UNICHAR(9728),$K5992&lt;=3,_xlfn.UNICHAR(9729),OR($K5992=45,$K5992=48),"~",AND($K5992&gt;=51,$K5992&lt;=67),_xlfn.UNICHAR(9748),AND($K5992&gt;=71,$K5992&lt;=77),_xlfn.UNICHAR(10052),AND($K5992&gt;=80,$K5992&lt;=82),_xlfn.UNICHAR(9748),AND($K5992&gt;=95,$K5992&lt;=99),_xlfn.UNICHAR(9889),TRUE,_xlfn.UNICHAR(9729)))</f>
        <v/>
      </c>
      <c r="F5992" t="str" cm="1">
        <f t="array" ref="F5992">IF($K5992="","",_xlfn.IFS($K5992=0,"Clear",$K5992&lt;=3,"Partly Cloudy",OR($K5992=45,$K5992=48),"Fog",AND($K5992&gt;=51,$K5992&lt;=67),"Drizzle",AND($K5992&gt;=71,$K5992&lt;=77),"Snow",AND($K5992&gt;=80,$K5992&lt;=82),"Rain Showers",AND($K5992&gt;=95,$K5992&lt;=99),"Thunderstorm",TRUE,"Cloudy"))</f>
        <v/>
      </c>
      <c r="G5992" s="3" t="str" cm="1">
        <f t="array" ref="G5992">IF($A5992="","",INDEX(OpenMeteoAPI[TemperatureC],ROWS($G$2:G5992)))</f>
        <v/>
      </c>
      <c r="H5992" s="4" t="str" cm="1">
        <f t="array" ref="H5992">IF($A5992="","",INDEX(OpenMeteoAPI[RelativeHumidityPct],ROWS($H$2:H5992))/100)</f>
        <v/>
      </c>
      <c r="I5992" s="4" t="str" cm="1">
        <f t="array" ref="I5992">IF($A5992="","",INDEX(OpenMeteoAPI[PrecipitationProbabilityPct],ROWS($I$2:I5992))/100)</f>
        <v/>
      </c>
      <c r="J5992" s="3" t="str" cm="1">
        <f t="array" ref="J5992">IF($A5992="","",INDEX(OpenMeteoAPI[PrecipitationMM],ROWS($J$2:J5992)))</f>
        <v/>
      </c>
      <c r="K5992" t="str" cm="1">
        <f t="array" ref="K5992">IF($A5992="","",INDEX(OpenMeteoAPI[WeatherCode],ROWS($K$2:K5992)))</f>
        <v/>
      </c>
      <c r="L5992" s="3" t="str" cm="1">
        <f t="array" ref="L5992">IF($A5992="","",INDEX(OpenMeteoAPI[WindSpeedKMH],ROWS($L$2:L5992)))</f>
        <v/>
      </c>
    </row>
    <row r="5993" spans="1:12">
      <c r="A5993" t="str" cm="1">
        <f t="array" ref="A5993">IFERROR(INDEX(OpenMeteoAPI[City],ROWS($A$2:A5993))&amp;", "&amp;INDEX(OpenMeteoAPI[CountryCode],ROWS($A$2:A5993)),"")</f>
        <v/>
      </c>
      <c r="B5993" t="str" cm="1">
        <f t="array" ref="B5993">IF($A5993="","",INDEX(OpenMeteoAPI[LocationID],ROWS($B$2:B5993)))</f>
        <v/>
      </c>
      <c r="C5993" s="5" t="str" cm="1">
        <f t="array" ref="C5993">IF($A5993="","",INDEX(OpenMeteoAPI[ForecastDateTime],ROWS($C$2:C5993)))</f>
        <v/>
      </c>
      <c r="D5993" t="str">
        <f t="shared" si="93"/>
        <v/>
      </c>
      <c r="E5993" t="str" cm="1">
        <f t="array" ref="E5993">IF($K5993="","",_xlfn.IFS($K5993=0,_xlfn.UNICHAR(9728),$K5993&lt;=3,_xlfn.UNICHAR(9729),OR($K5993=45,$K5993=48),"~",AND($K5993&gt;=51,$K5993&lt;=67),_xlfn.UNICHAR(9748),AND($K5993&gt;=71,$K5993&lt;=77),_xlfn.UNICHAR(10052),AND($K5993&gt;=80,$K5993&lt;=82),_xlfn.UNICHAR(9748),AND($K5993&gt;=95,$K5993&lt;=99),_xlfn.UNICHAR(9889),TRUE,_xlfn.UNICHAR(9729)))</f>
        <v/>
      </c>
      <c r="F5993" t="str" cm="1">
        <f t="array" ref="F5993">IF($K5993="","",_xlfn.IFS($K5993=0,"Clear",$K5993&lt;=3,"Partly Cloudy",OR($K5993=45,$K5993=48),"Fog",AND($K5993&gt;=51,$K5993&lt;=67),"Drizzle",AND($K5993&gt;=71,$K5993&lt;=77),"Snow",AND($K5993&gt;=80,$K5993&lt;=82),"Rain Showers",AND($K5993&gt;=95,$K5993&lt;=99),"Thunderstorm",TRUE,"Cloudy"))</f>
        <v/>
      </c>
      <c r="G5993" s="3" t="str" cm="1">
        <f t="array" ref="G5993">IF($A5993="","",INDEX(OpenMeteoAPI[TemperatureC],ROWS($G$2:G5993)))</f>
        <v/>
      </c>
      <c r="H5993" s="4" t="str" cm="1">
        <f t="array" ref="H5993">IF($A5993="","",INDEX(OpenMeteoAPI[RelativeHumidityPct],ROWS($H$2:H5993))/100)</f>
        <v/>
      </c>
      <c r="I5993" s="4" t="str" cm="1">
        <f t="array" ref="I5993">IF($A5993="","",INDEX(OpenMeteoAPI[PrecipitationProbabilityPct],ROWS($I$2:I5993))/100)</f>
        <v/>
      </c>
      <c r="J5993" s="3" t="str" cm="1">
        <f t="array" ref="J5993">IF($A5993="","",INDEX(OpenMeteoAPI[PrecipitationMM],ROWS($J$2:J5993)))</f>
        <v/>
      </c>
      <c r="K5993" t="str" cm="1">
        <f t="array" ref="K5993">IF($A5993="","",INDEX(OpenMeteoAPI[WeatherCode],ROWS($K$2:K5993)))</f>
        <v/>
      </c>
      <c r="L5993" s="3" t="str" cm="1">
        <f t="array" ref="L5993">IF($A5993="","",INDEX(OpenMeteoAPI[WindSpeedKMH],ROWS($L$2:L5993)))</f>
        <v/>
      </c>
    </row>
    <row r="5994" spans="1:12">
      <c r="A5994" t="str" cm="1">
        <f t="array" ref="A5994">IFERROR(INDEX(OpenMeteoAPI[City],ROWS($A$2:A5994))&amp;", "&amp;INDEX(OpenMeteoAPI[CountryCode],ROWS($A$2:A5994)),"")</f>
        <v/>
      </c>
      <c r="B5994" t="str" cm="1">
        <f t="array" ref="B5994">IF($A5994="","",INDEX(OpenMeteoAPI[LocationID],ROWS($B$2:B5994)))</f>
        <v/>
      </c>
      <c r="C5994" s="5" t="str" cm="1">
        <f t="array" ref="C5994">IF($A5994="","",INDEX(OpenMeteoAPI[ForecastDateTime],ROWS($C$2:C5994)))</f>
        <v/>
      </c>
      <c r="D5994" t="str">
        <f t="shared" si="93"/>
        <v/>
      </c>
      <c r="E5994" t="str" cm="1">
        <f t="array" ref="E5994">IF($K5994="","",_xlfn.IFS($K5994=0,_xlfn.UNICHAR(9728),$K5994&lt;=3,_xlfn.UNICHAR(9729),OR($K5994=45,$K5994=48),"~",AND($K5994&gt;=51,$K5994&lt;=67),_xlfn.UNICHAR(9748),AND($K5994&gt;=71,$K5994&lt;=77),_xlfn.UNICHAR(10052),AND($K5994&gt;=80,$K5994&lt;=82),_xlfn.UNICHAR(9748),AND($K5994&gt;=95,$K5994&lt;=99),_xlfn.UNICHAR(9889),TRUE,_xlfn.UNICHAR(9729)))</f>
        <v/>
      </c>
      <c r="F5994" t="str" cm="1">
        <f t="array" ref="F5994">IF($K5994="","",_xlfn.IFS($K5994=0,"Clear",$K5994&lt;=3,"Partly Cloudy",OR($K5994=45,$K5994=48),"Fog",AND($K5994&gt;=51,$K5994&lt;=67),"Drizzle",AND($K5994&gt;=71,$K5994&lt;=77),"Snow",AND($K5994&gt;=80,$K5994&lt;=82),"Rain Showers",AND($K5994&gt;=95,$K5994&lt;=99),"Thunderstorm",TRUE,"Cloudy"))</f>
        <v/>
      </c>
      <c r="G5994" s="3" t="str" cm="1">
        <f t="array" ref="G5994">IF($A5994="","",INDEX(OpenMeteoAPI[TemperatureC],ROWS($G$2:G5994)))</f>
        <v/>
      </c>
      <c r="H5994" s="4" t="str" cm="1">
        <f t="array" ref="H5994">IF($A5994="","",INDEX(OpenMeteoAPI[RelativeHumidityPct],ROWS($H$2:H5994))/100)</f>
        <v/>
      </c>
      <c r="I5994" s="4" t="str" cm="1">
        <f t="array" ref="I5994">IF($A5994="","",INDEX(OpenMeteoAPI[PrecipitationProbabilityPct],ROWS($I$2:I5994))/100)</f>
        <v/>
      </c>
      <c r="J5994" s="3" t="str" cm="1">
        <f t="array" ref="J5994">IF($A5994="","",INDEX(OpenMeteoAPI[PrecipitationMM],ROWS($J$2:J5994)))</f>
        <v/>
      </c>
      <c r="K5994" t="str" cm="1">
        <f t="array" ref="K5994">IF($A5994="","",INDEX(OpenMeteoAPI[WeatherCode],ROWS($K$2:K5994)))</f>
        <v/>
      </c>
      <c r="L5994" s="3" t="str" cm="1">
        <f t="array" ref="L5994">IF($A5994="","",INDEX(OpenMeteoAPI[WindSpeedKMH],ROWS($L$2:L5994)))</f>
        <v/>
      </c>
    </row>
    <row r="5995" spans="1:12">
      <c r="A5995" t="str" cm="1">
        <f t="array" ref="A5995">IFERROR(INDEX(OpenMeteoAPI[City],ROWS($A$2:A5995))&amp;", "&amp;INDEX(OpenMeteoAPI[CountryCode],ROWS($A$2:A5995)),"")</f>
        <v/>
      </c>
      <c r="B5995" t="str" cm="1">
        <f t="array" ref="B5995">IF($A5995="","",INDEX(OpenMeteoAPI[LocationID],ROWS($B$2:B5995)))</f>
        <v/>
      </c>
      <c r="C5995" s="5" t="str" cm="1">
        <f t="array" ref="C5995">IF($A5995="","",INDEX(OpenMeteoAPI[ForecastDateTime],ROWS($C$2:C5995)))</f>
        <v/>
      </c>
      <c r="D5995" t="str">
        <f t="shared" si="93"/>
        <v/>
      </c>
      <c r="E5995" t="str" cm="1">
        <f t="array" ref="E5995">IF($K5995="","",_xlfn.IFS($K5995=0,_xlfn.UNICHAR(9728),$K5995&lt;=3,_xlfn.UNICHAR(9729),OR($K5995=45,$K5995=48),"~",AND($K5995&gt;=51,$K5995&lt;=67),_xlfn.UNICHAR(9748),AND($K5995&gt;=71,$K5995&lt;=77),_xlfn.UNICHAR(10052),AND($K5995&gt;=80,$K5995&lt;=82),_xlfn.UNICHAR(9748),AND($K5995&gt;=95,$K5995&lt;=99),_xlfn.UNICHAR(9889),TRUE,_xlfn.UNICHAR(9729)))</f>
        <v/>
      </c>
      <c r="F5995" t="str" cm="1">
        <f t="array" ref="F5995">IF($K5995="","",_xlfn.IFS($K5995=0,"Clear",$K5995&lt;=3,"Partly Cloudy",OR($K5995=45,$K5995=48),"Fog",AND($K5995&gt;=51,$K5995&lt;=67),"Drizzle",AND($K5995&gt;=71,$K5995&lt;=77),"Snow",AND($K5995&gt;=80,$K5995&lt;=82),"Rain Showers",AND($K5995&gt;=95,$K5995&lt;=99),"Thunderstorm",TRUE,"Cloudy"))</f>
        <v/>
      </c>
      <c r="G5995" s="3" t="str" cm="1">
        <f t="array" ref="G5995">IF($A5995="","",INDEX(OpenMeteoAPI[TemperatureC],ROWS($G$2:G5995)))</f>
        <v/>
      </c>
      <c r="H5995" s="4" t="str" cm="1">
        <f t="array" ref="H5995">IF($A5995="","",INDEX(OpenMeteoAPI[RelativeHumidityPct],ROWS($H$2:H5995))/100)</f>
        <v/>
      </c>
      <c r="I5995" s="4" t="str" cm="1">
        <f t="array" ref="I5995">IF($A5995="","",INDEX(OpenMeteoAPI[PrecipitationProbabilityPct],ROWS($I$2:I5995))/100)</f>
        <v/>
      </c>
      <c r="J5995" s="3" t="str" cm="1">
        <f t="array" ref="J5995">IF($A5995="","",INDEX(OpenMeteoAPI[PrecipitationMM],ROWS($J$2:J5995)))</f>
        <v/>
      </c>
      <c r="K5995" t="str" cm="1">
        <f t="array" ref="K5995">IF($A5995="","",INDEX(OpenMeteoAPI[WeatherCode],ROWS($K$2:K5995)))</f>
        <v/>
      </c>
      <c r="L5995" s="3" t="str" cm="1">
        <f t="array" ref="L5995">IF($A5995="","",INDEX(OpenMeteoAPI[WindSpeedKMH],ROWS($L$2:L5995)))</f>
        <v/>
      </c>
    </row>
    <row r="5996" spans="1:12">
      <c r="A5996" t="str" cm="1">
        <f t="array" ref="A5996">IFERROR(INDEX(OpenMeteoAPI[City],ROWS($A$2:A5996))&amp;", "&amp;INDEX(OpenMeteoAPI[CountryCode],ROWS($A$2:A5996)),"")</f>
        <v/>
      </c>
      <c r="B5996" t="str" cm="1">
        <f t="array" ref="B5996">IF($A5996="","",INDEX(OpenMeteoAPI[LocationID],ROWS($B$2:B5996)))</f>
        <v/>
      </c>
      <c r="C5996" s="5" t="str" cm="1">
        <f t="array" ref="C5996">IF($A5996="","",INDEX(OpenMeteoAPI[ForecastDateTime],ROWS($C$2:C5996)))</f>
        <v/>
      </c>
      <c r="D5996" t="str">
        <f t="shared" si="93"/>
        <v/>
      </c>
      <c r="E5996" t="str" cm="1">
        <f t="array" ref="E5996">IF($K5996="","",_xlfn.IFS($K5996=0,_xlfn.UNICHAR(9728),$K5996&lt;=3,_xlfn.UNICHAR(9729),OR($K5996=45,$K5996=48),"~",AND($K5996&gt;=51,$K5996&lt;=67),_xlfn.UNICHAR(9748),AND($K5996&gt;=71,$K5996&lt;=77),_xlfn.UNICHAR(10052),AND($K5996&gt;=80,$K5996&lt;=82),_xlfn.UNICHAR(9748),AND($K5996&gt;=95,$K5996&lt;=99),_xlfn.UNICHAR(9889),TRUE,_xlfn.UNICHAR(9729)))</f>
        <v/>
      </c>
      <c r="F5996" t="str" cm="1">
        <f t="array" ref="F5996">IF($K5996="","",_xlfn.IFS($K5996=0,"Clear",$K5996&lt;=3,"Partly Cloudy",OR($K5996=45,$K5996=48),"Fog",AND($K5996&gt;=51,$K5996&lt;=67),"Drizzle",AND($K5996&gt;=71,$K5996&lt;=77),"Snow",AND($K5996&gt;=80,$K5996&lt;=82),"Rain Showers",AND($K5996&gt;=95,$K5996&lt;=99),"Thunderstorm",TRUE,"Cloudy"))</f>
        <v/>
      </c>
      <c r="G5996" s="3" t="str" cm="1">
        <f t="array" ref="G5996">IF($A5996="","",INDEX(OpenMeteoAPI[TemperatureC],ROWS($G$2:G5996)))</f>
        <v/>
      </c>
      <c r="H5996" s="4" t="str" cm="1">
        <f t="array" ref="H5996">IF($A5996="","",INDEX(OpenMeteoAPI[RelativeHumidityPct],ROWS($H$2:H5996))/100)</f>
        <v/>
      </c>
      <c r="I5996" s="4" t="str" cm="1">
        <f t="array" ref="I5996">IF($A5996="","",INDEX(OpenMeteoAPI[PrecipitationProbabilityPct],ROWS($I$2:I5996))/100)</f>
        <v/>
      </c>
      <c r="J5996" s="3" t="str" cm="1">
        <f t="array" ref="J5996">IF($A5996="","",INDEX(OpenMeteoAPI[PrecipitationMM],ROWS($J$2:J5996)))</f>
        <v/>
      </c>
      <c r="K5996" t="str" cm="1">
        <f t="array" ref="K5996">IF($A5996="","",INDEX(OpenMeteoAPI[WeatherCode],ROWS($K$2:K5996)))</f>
        <v/>
      </c>
      <c r="L5996" s="3" t="str" cm="1">
        <f t="array" ref="L5996">IF($A5996="","",INDEX(OpenMeteoAPI[WindSpeedKMH],ROWS($L$2:L5996)))</f>
        <v/>
      </c>
    </row>
    <row r="5997" spans="1:12">
      <c r="A5997" t="str" cm="1">
        <f t="array" ref="A5997">IFERROR(INDEX(OpenMeteoAPI[City],ROWS($A$2:A5997))&amp;", "&amp;INDEX(OpenMeteoAPI[CountryCode],ROWS($A$2:A5997)),"")</f>
        <v/>
      </c>
      <c r="B5997" t="str" cm="1">
        <f t="array" ref="B5997">IF($A5997="","",INDEX(OpenMeteoAPI[LocationID],ROWS($B$2:B5997)))</f>
        <v/>
      </c>
      <c r="C5997" s="5" t="str" cm="1">
        <f t="array" ref="C5997">IF($A5997="","",INDEX(OpenMeteoAPI[ForecastDateTime],ROWS($C$2:C5997)))</f>
        <v/>
      </c>
      <c r="D5997" t="str">
        <f t="shared" si="93"/>
        <v/>
      </c>
      <c r="E5997" t="str" cm="1">
        <f t="array" ref="E5997">IF($K5997="","",_xlfn.IFS($K5997=0,_xlfn.UNICHAR(9728),$K5997&lt;=3,_xlfn.UNICHAR(9729),OR($K5997=45,$K5997=48),"~",AND($K5997&gt;=51,$K5997&lt;=67),_xlfn.UNICHAR(9748),AND($K5997&gt;=71,$K5997&lt;=77),_xlfn.UNICHAR(10052),AND($K5997&gt;=80,$K5997&lt;=82),_xlfn.UNICHAR(9748),AND($K5997&gt;=95,$K5997&lt;=99),_xlfn.UNICHAR(9889),TRUE,_xlfn.UNICHAR(9729)))</f>
        <v/>
      </c>
      <c r="F5997" t="str" cm="1">
        <f t="array" ref="F5997">IF($K5997="","",_xlfn.IFS($K5997=0,"Clear",$K5997&lt;=3,"Partly Cloudy",OR($K5997=45,$K5997=48),"Fog",AND($K5997&gt;=51,$K5997&lt;=67),"Drizzle",AND($K5997&gt;=71,$K5997&lt;=77),"Snow",AND($K5997&gt;=80,$K5997&lt;=82),"Rain Showers",AND($K5997&gt;=95,$K5997&lt;=99),"Thunderstorm",TRUE,"Cloudy"))</f>
        <v/>
      </c>
      <c r="G5997" s="3" t="str" cm="1">
        <f t="array" ref="G5997">IF($A5997="","",INDEX(OpenMeteoAPI[TemperatureC],ROWS($G$2:G5997)))</f>
        <v/>
      </c>
      <c r="H5997" s="4" t="str" cm="1">
        <f t="array" ref="H5997">IF($A5997="","",INDEX(OpenMeteoAPI[RelativeHumidityPct],ROWS($H$2:H5997))/100)</f>
        <v/>
      </c>
      <c r="I5997" s="4" t="str" cm="1">
        <f t="array" ref="I5997">IF($A5997="","",INDEX(OpenMeteoAPI[PrecipitationProbabilityPct],ROWS($I$2:I5997))/100)</f>
        <v/>
      </c>
      <c r="J5997" s="3" t="str" cm="1">
        <f t="array" ref="J5997">IF($A5997="","",INDEX(OpenMeteoAPI[PrecipitationMM],ROWS($J$2:J5997)))</f>
        <v/>
      </c>
      <c r="K5997" t="str" cm="1">
        <f t="array" ref="K5997">IF($A5997="","",INDEX(OpenMeteoAPI[WeatherCode],ROWS($K$2:K5997)))</f>
        <v/>
      </c>
      <c r="L5997" s="3" t="str" cm="1">
        <f t="array" ref="L5997">IF($A5997="","",INDEX(OpenMeteoAPI[WindSpeedKMH],ROWS($L$2:L5997)))</f>
        <v/>
      </c>
    </row>
    <row r="5998" spans="1:12">
      <c r="A5998" t="str" cm="1">
        <f t="array" ref="A5998">IFERROR(INDEX(OpenMeteoAPI[City],ROWS($A$2:A5998))&amp;", "&amp;INDEX(OpenMeteoAPI[CountryCode],ROWS($A$2:A5998)),"")</f>
        <v/>
      </c>
      <c r="B5998" t="str" cm="1">
        <f t="array" ref="B5998">IF($A5998="","",INDEX(OpenMeteoAPI[LocationID],ROWS($B$2:B5998)))</f>
        <v/>
      </c>
      <c r="C5998" s="5" t="str" cm="1">
        <f t="array" ref="C5998">IF($A5998="","",INDEX(OpenMeteoAPI[ForecastDateTime],ROWS($C$2:C5998)))</f>
        <v/>
      </c>
      <c r="D5998" t="str">
        <f t="shared" si="93"/>
        <v/>
      </c>
      <c r="E5998" t="str" cm="1">
        <f t="array" ref="E5998">IF($K5998="","",_xlfn.IFS($K5998=0,_xlfn.UNICHAR(9728),$K5998&lt;=3,_xlfn.UNICHAR(9729),OR($K5998=45,$K5998=48),"~",AND($K5998&gt;=51,$K5998&lt;=67),_xlfn.UNICHAR(9748),AND($K5998&gt;=71,$K5998&lt;=77),_xlfn.UNICHAR(10052),AND($K5998&gt;=80,$K5998&lt;=82),_xlfn.UNICHAR(9748),AND($K5998&gt;=95,$K5998&lt;=99),_xlfn.UNICHAR(9889),TRUE,_xlfn.UNICHAR(9729)))</f>
        <v/>
      </c>
      <c r="F5998" t="str" cm="1">
        <f t="array" ref="F5998">IF($K5998="","",_xlfn.IFS($K5998=0,"Clear",$K5998&lt;=3,"Partly Cloudy",OR($K5998=45,$K5998=48),"Fog",AND($K5998&gt;=51,$K5998&lt;=67),"Drizzle",AND($K5998&gt;=71,$K5998&lt;=77),"Snow",AND($K5998&gt;=80,$K5998&lt;=82),"Rain Showers",AND($K5998&gt;=95,$K5998&lt;=99),"Thunderstorm",TRUE,"Cloudy"))</f>
        <v/>
      </c>
      <c r="G5998" s="3" t="str" cm="1">
        <f t="array" ref="G5998">IF($A5998="","",INDEX(OpenMeteoAPI[TemperatureC],ROWS($G$2:G5998)))</f>
        <v/>
      </c>
      <c r="H5998" s="4" t="str" cm="1">
        <f t="array" ref="H5998">IF($A5998="","",INDEX(OpenMeteoAPI[RelativeHumidityPct],ROWS($H$2:H5998))/100)</f>
        <v/>
      </c>
      <c r="I5998" s="4" t="str" cm="1">
        <f t="array" ref="I5998">IF($A5998="","",INDEX(OpenMeteoAPI[PrecipitationProbabilityPct],ROWS($I$2:I5998))/100)</f>
        <v/>
      </c>
      <c r="J5998" s="3" t="str" cm="1">
        <f t="array" ref="J5998">IF($A5998="","",INDEX(OpenMeteoAPI[PrecipitationMM],ROWS($J$2:J5998)))</f>
        <v/>
      </c>
      <c r="K5998" t="str" cm="1">
        <f t="array" ref="K5998">IF($A5998="","",INDEX(OpenMeteoAPI[WeatherCode],ROWS($K$2:K5998)))</f>
        <v/>
      </c>
      <c r="L5998" s="3" t="str" cm="1">
        <f t="array" ref="L5998">IF($A5998="","",INDEX(OpenMeteoAPI[WindSpeedKMH],ROWS($L$2:L5998)))</f>
        <v/>
      </c>
    </row>
    <row r="5999" spans="1:12">
      <c r="A5999" t="str" cm="1">
        <f t="array" ref="A5999">IFERROR(INDEX(OpenMeteoAPI[City],ROWS($A$2:A5999))&amp;", "&amp;INDEX(OpenMeteoAPI[CountryCode],ROWS($A$2:A5999)),"")</f>
        <v/>
      </c>
      <c r="B5999" t="str" cm="1">
        <f t="array" ref="B5999">IF($A5999="","",INDEX(OpenMeteoAPI[LocationID],ROWS($B$2:B5999)))</f>
        <v/>
      </c>
      <c r="C5999" s="5" t="str" cm="1">
        <f t="array" ref="C5999">IF($A5999="","",INDEX(OpenMeteoAPI[ForecastDateTime],ROWS($C$2:C5999)))</f>
        <v/>
      </c>
      <c r="D5999" t="str">
        <f t="shared" si="93"/>
        <v/>
      </c>
      <c r="E5999" t="str" cm="1">
        <f t="array" ref="E5999">IF($K5999="","",_xlfn.IFS($K5999=0,_xlfn.UNICHAR(9728),$K5999&lt;=3,_xlfn.UNICHAR(9729),OR($K5999=45,$K5999=48),"~",AND($K5999&gt;=51,$K5999&lt;=67),_xlfn.UNICHAR(9748),AND($K5999&gt;=71,$K5999&lt;=77),_xlfn.UNICHAR(10052),AND($K5999&gt;=80,$K5999&lt;=82),_xlfn.UNICHAR(9748),AND($K5999&gt;=95,$K5999&lt;=99),_xlfn.UNICHAR(9889),TRUE,_xlfn.UNICHAR(9729)))</f>
        <v/>
      </c>
      <c r="F5999" t="str" cm="1">
        <f t="array" ref="F5999">IF($K5999="","",_xlfn.IFS($K5999=0,"Clear",$K5999&lt;=3,"Partly Cloudy",OR($K5999=45,$K5999=48),"Fog",AND($K5999&gt;=51,$K5999&lt;=67),"Drizzle",AND($K5999&gt;=71,$K5999&lt;=77),"Snow",AND($K5999&gt;=80,$K5999&lt;=82),"Rain Showers",AND($K5999&gt;=95,$K5999&lt;=99),"Thunderstorm",TRUE,"Cloudy"))</f>
        <v/>
      </c>
      <c r="G5999" s="3" t="str" cm="1">
        <f t="array" ref="G5999">IF($A5999="","",INDEX(OpenMeteoAPI[TemperatureC],ROWS($G$2:G5999)))</f>
        <v/>
      </c>
      <c r="H5999" s="4" t="str" cm="1">
        <f t="array" ref="H5999">IF($A5999="","",INDEX(OpenMeteoAPI[RelativeHumidityPct],ROWS($H$2:H5999))/100)</f>
        <v/>
      </c>
      <c r="I5999" s="4" t="str" cm="1">
        <f t="array" ref="I5999">IF($A5999="","",INDEX(OpenMeteoAPI[PrecipitationProbabilityPct],ROWS($I$2:I5999))/100)</f>
        <v/>
      </c>
      <c r="J5999" s="3" t="str" cm="1">
        <f t="array" ref="J5999">IF($A5999="","",INDEX(OpenMeteoAPI[PrecipitationMM],ROWS($J$2:J5999)))</f>
        <v/>
      </c>
      <c r="K5999" t="str" cm="1">
        <f t="array" ref="K5999">IF($A5999="","",INDEX(OpenMeteoAPI[WeatherCode],ROWS($K$2:K5999)))</f>
        <v/>
      </c>
      <c r="L5999" s="3" t="str" cm="1">
        <f t="array" ref="L5999">IF($A5999="","",INDEX(OpenMeteoAPI[WindSpeedKMH],ROWS($L$2:L5999)))</f>
        <v/>
      </c>
    </row>
    <row r="6000" spans="1:12">
      <c r="A6000" t="str" cm="1">
        <f t="array" ref="A6000">IFERROR(INDEX(OpenMeteoAPI[City],ROWS($A$2:A6000))&amp;", "&amp;INDEX(OpenMeteoAPI[CountryCode],ROWS($A$2:A6000)),"")</f>
        <v/>
      </c>
      <c r="B6000" t="str" cm="1">
        <f t="array" ref="B6000">IF($A6000="","",INDEX(OpenMeteoAPI[LocationID],ROWS($B$2:B6000)))</f>
        <v/>
      </c>
      <c r="C6000" s="5" t="str" cm="1">
        <f t="array" ref="C6000">IF($A6000="","",INDEX(OpenMeteoAPI[ForecastDateTime],ROWS($C$2:C6000)))</f>
        <v/>
      </c>
      <c r="D6000" t="str">
        <f t="shared" si="93"/>
        <v/>
      </c>
      <c r="E6000" t="str" cm="1">
        <f t="array" ref="E6000">IF($K6000="","",_xlfn.IFS($K6000=0,_xlfn.UNICHAR(9728),$K6000&lt;=3,_xlfn.UNICHAR(9729),OR($K6000=45,$K6000=48),"~",AND($K6000&gt;=51,$K6000&lt;=67),_xlfn.UNICHAR(9748),AND($K6000&gt;=71,$K6000&lt;=77),_xlfn.UNICHAR(10052),AND($K6000&gt;=80,$K6000&lt;=82),_xlfn.UNICHAR(9748),AND($K6000&gt;=95,$K6000&lt;=99),_xlfn.UNICHAR(9889),TRUE,_xlfn.UNICHAR(9729)))</f>
        <v/>
      </c>
      <c r="F6000" t="str" cm="1">
        <f t="array" ref="F6000">IF($K6000="","",_xlfn.IFS($K6000=0,"Clear",$K6000&lt;=3,"Partly Cloudy",OR($K6000=45,$K6000=48),"Fog",AND($K6000&gt;=51,$K6000&lt;=67),"Drizzle",AND($K6000&gt;=71,$K6000&lt;=77),"Snow",AND($K6000&gt;=80,$K6000&lt;=82),"Rain Showers",AND($K6000&gt;=95,$K6000&lt;=99),"Thunderstorm",TRUE,"Cloudy"))</f>
        <v/>
      </c>
      <c r="G6000" s="3" t="str" cm="1">
        <f t="array" ref="G6000">IF($A6000="","",INDEX(OpenMeteoAPI[TemperatureC],ROWS($G$2:G6000)))</f>
        <v/>
      </c>
      <c r="H6000" s="4" t="str" cm="1">
        <f t="array" ref="H6000">IF($A6000="","",INDEX(OpenMeteoAPI[RelativeHumidityPct],ROWS($H$2:H6000))/100)</f>
        <v/>
      </c>
      <c r="I6000" s="4" t="str" cm="1">
        <f t="array" ref="I6000">IF($A6000="","",INDEX(OpenMeteoAPI[PrecipitationProbabilityPct],ROWS($I$2:I6000))/100)</f>
        <v/>
      </c>
      <c r="J6000" s="3" t="str" cm="1">
        <f t="array" ref="J6000">IF($A6000="","",INDEX(OpenMeteoAPI[PrecipitationMM],ROWS($J$2:J6000)))</f>
        <v/>
      </c>
      <c r="K6000" t="str" cm="1">
        <f t="array" ref="K6000">IF($A6000="","",INDEX(OpenMeteoAPI[WeatherCode],ROWS($K$2:K6000)))</f>
        <v/>
      </c>
      <c r="L6000" s="3" t="str" cm="1">
        <f t="array" ref="L6000">IF($A6000="","",INDEX(OpenMeteoAPI[WindSpeedKMH],ROWS($L$2:L6000)))</f>
        <v/>
      </c>
    </row>
    <row r="6001" spans="1:12">
      <c r="A6001" t="str" cm="1">
        <f t="array" ref="A6001">IFERROR(INDEX(OpenMeteoAPI[City],ROWS($A$2:A6001))&amp;", "&amp;INDEX(OpenMeteoAPI[CountryCode],ROWS($A$2:A6001)),"")</f>
        <v/>
      </c>
      <c r="B6001" t="str" cm="1">
        <f t="array" ref="B6001">IF($A6001="","",INDEX(OpenMeteoAPI[LocationID],ROWS($B$2:B6001)))</f>
        <v/>
      </c>
      <c r="C6001" s="5" t="str" cm="1">
        <f t="array" ref="C6001">IF($A6001="","",INDEX(OpenMeteoAPI[ForecastDateTime],ROWS($C$2:C6001)))</f>
        <v/>
      </c>
      <c r="D6001" t="str">
        <f t="shared" si="93"/>
        <v/>
      </c>
      <c r="E6001" t="str" cm="1">
        <f t="array" ref="E6001">IF($K6001="","",_xlfn.IFS($K6001=0,_xlfn.UNICHAR(9728),$K6001&lt;=3,_xlfn.UNICHAR(9729),OR($K6001=45,$K6001=48),"~",AND($K6001&gt;=51,$K6001&lt;=67),_xlfn.UNICHAR(9748),AND($K6001&gt;=71,$K6001&lt;=77),_xlfn.UNICHAR(10052),AND($K6001&gt;=80,$K6001&lt;=82),_xlfn.UNICHAR(9748),AND($K6001&gt;=95,$K6001&lt;=99),_xlfn.UNICHAR(9889),TRUE,_xlfn.UNICHAR(9729)))</f>
        <v/>
      </c>
      <c r="F6001" t="str" cm="1">
        <f t="array" ref="F6001">IF($K6001="","",_xlfn.IFS($K6001=0,"Clear",$K6001&lt;=3,"Partly Cloudy",OR($K6001=45,$K6001=48),"Fog",AND($K6001&gt;=51,$K6001&lt;=67),"Drizzle",AND($K6001&gt;=71,$K6001&lt;=77),"Snow",AND($K6001&gt;=80,$K6001&lt;=82),"Rain Showers",AND($K6001&gt;=95,$K6001&lt;=99),"Thunderstorm",TRUE,"Cloudy"))</f>
        <v/>
      </c>
      <c r="G6001" s="3" t="str" cm="1">
        <f t="array" ref="G6001">IF($A6001="","",INDEX(OpenMeteoAPI[TemperatureC],ROWS($G$2:G6001)))</f>
        <v/>
      </c>
      <c r="H6001" s="4" t="str" cm="1">
        <f t="array" ref="H6001">IF($A6001="","",INDEX(OpenMeteoAPI[RelativeHumidityPct],ROWS($H$2:H6001))/100)</f>
        <v/>
      </c>
      <c r="I6001" s="4" t="str" cm="1">
        <f t="array" ref="I6001">IF($A6001="","",INDEX(OpenMeteoAPI[PrecipitationProbabilityPct],ROWS($I$2:I6001))/100)</f>
        <v/>
      </c>
      <c r="J6001" s="3" t="str" cm="1">
        <f t="array" ref="J6001">IF($A6001="","",INDEX(OpenMeteoAPI[PrecipitationMM],ROWS($J$2:J6001)))</f>
        <v/>
      </c>
      <c r="K6001" t="str" cm="1">
        <f t="array" ref="K6001">IF($A6001="","",INDEX(OpenMeteoAPI[WeatherCode],ROWS($K$2:K6001)))</f>
        <v/>
      </c>
      <c r="L6001" s="3" t="str" cm="1">
        <f t="array" ref="L6001">IF($A6001="","",INDEX(OpenMeteoAPI[WindSpeedKMH],ROWS($L$2:L6001)))</f>
        <v/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8"/>
  <sheetViews>
    <sheetView showGridLines="0" workbookViewId="0">
      <selection sqref="A1:D8"/>
    </sheetView>
  </sheetViews>
  <sheetFormatPr defaultRowHeight="13.8"/>
  <cols>
    <col min="1" max="1" width="21.8984375" bestFit="1" customWidth="1"/>
    <col min="2" max="2" width="35.19921875" bestFit="1" customWidth="1"/>
    <col min="3" max="3" width="45.8984375" bestFit="1" customWidth="1"/>
    <col min="4" max="4" width="67.796875" bestFit="1" customWidth="1"/>
  </cols>
  <sheetData>
    <row r="1" spans="1:4" ht="34.049999999999997" customHeight="1">
      <c r="A1" s="13" t="s">
        <v>143</v>
      </c>
      <c r="B1" s="13" t="s">
        <v>144</v>
      </c>
      <c r="C1" s="13" t="s">
        <v>145</v>
      </c>
      <c r="D1" s="13" t="s">
        <v>146</v>
      </c>
    </row>
    <row r="2" spans="1:4" ht="34.049999999999997" customHeight="1">
      <c r="A2" s="12" t="s">
        <v>147</v>
      </c>
      <c r="B2" s="12" t="s">
        <v>148</v>
      </c>
      <c r="C2" s="12" t="s">
        <v>149</v>
      </c>
      <c r="D2" s="12" t="s">
        <v>150</v>
      </c>
    </row>
    <row r="3" spans="1:4" ht="34.049999999999997" customHeight="1">
      <c r="A3" s="12" t="s">
        <v>151</v>
      </c>
      <c r="B3" s="12" t="s">
        <v>148</v>
      </c>
      <c r="C3" s="12" t="s">
        <v>149</v>
      </c>
      <c r="D3" s="12" t="s">
        <v>152</v>
      </c>
    </row>
    <row r="4" spans="1:4" ht="34.049999999999997" customHeight="1">
      <c r="A4" s="12" t="s">
        <v>153</v>
      </c>
      <c r="B4" s="12" t="s">
        <v>148</v>
      </c>
      <c r="C4" s="12" t="s">
        <v>149</v>
      </c>
      <c r="D4" s="12" t="s">
        <v>154</v>
      </c>
    </row>
    <row r="5" spans="1:4" ht="34.049999999999997" customHeight="1">
      <c r="A5" s="12" t="s">
        <v>155</v>
      </c>
      <c r="B5" s="12" t="s">
        <v>156</v>
      </c>
      <c r="C5" s="12" t="s">
        <v>149</v>
      </c>
      <c r="D5" s="12" t="s">
        <v>157</v>
      </c>
    </row>
    <row r="6" spans="1:4" ht="34.049999999999997" customHeight="1">
      <c r="A6" s="12" t="s">
        <v>158</v>
      </c>
      <c r="B6" s="12" t="s">
        <v>19</v>
      </c>
      <c r="C6" s="12" t="s">
        <v>159</v>
      </c>
      <c r="D6" s="12" t="s">
        <v>160</v>
      </c>
    </row>
    <row r="7" spans="1:4" ht="34.049999999999997" customHeight="1">
      <c r="A7" s="12" t="s">
        <v>161</v>
      </c>
      <c r="B7" s="12" t="s">
        <v>162</v>
      </c>
      <c r="C7" s="12" t="s">
        <v>163</v>
      </c>
      <c r="D7" s="12" t="s">
        <v>164</v>
      </c>
    </row>
    <row r="8" spans="1:4" ht="34.049999999999997" customHeight="1">
      <c r="A8" s="12" t="s">
        <v>165</v>
      </c>
      <c r="B8" s="12" t="s">
        <v>148</v>
      </c>
      <c r="C8" s="12" t="s">
        <v>166</v>
      </c>
      <c r="D8" s="12" t="s">
        <v>167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b f c b e 1 2 - 5 4 f 1 - 4 3 f e - 8 0 e d - 2 d a c c a f 1 7 c b 7 "   x m l n s = " h t t p : / / s c h e m a s . m i c r o s o f t . c o m / D a t a M a s h u p " > A A A A A F A K A A B Q S w M E F A A C A A g A y K z n X I B s g f a n A A A A 9 g A A A B I A H A B D b 2 5 m a W c v U G F j a 2 F n Z S 5 4 b W w g o h g A K K A U A A A A A A A A A A A A A A A A A A A A A A A A A A A A h Y 9 N D o I w G E S v Q r q n L f U n a j 5 K o g s 3 k p i Y G L d N q d A I x d B i u Z s L j + Q V x C j q z u W 8 e Y u Z + / U G S V e V w U U 1 V t c m R h G m K F B G 1 p k 2 e Y x a d w x n K O G w F f I k c h X 0 s r G L z m Y x K p w 7 L w j x 3 m M / w n W T E 0 Z p R A 7 p Z i c L V Q n 0 k f V / O d T G O m G k Q h z 2 r z G c 4 W g y x W M 2 x x T I A C H V 5 i u w f u + z / Y G w a k v X N o o r E 6 6 X Q I Y I 5 P 2 B P w B Q S w M E F A A C A A g A y K z n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i s 5 1 y m R Z 2 v R w c A A B w h A A A T A B w A R m 9 y b X V s Y X M v U 2 V j d G l v b j E u b S C i G A A o o B Q A A A A A A A A A A A A A A A A A A A A A A A A A A A D N W X t v 4 j g Q / 7 9 S v 0 O U l U 6 t 1 L h 5 8 N z V n k S B F m 6 h c E C 3 U q u q C s Q t u Q U b 5 d E e t 9 r v f m M n g Q C x S V t O O m u 1 D f F 4 P P O b h 2 c c H 0 8 C l x J l G P 0 1 v h w f H R / 5 U 9 v D j t J b Y N L F A a a 1 f l v 5 q s x w c H y k w D g / V 7 5 + Y K y Y X I a E b / p Z 8 X D g u f g F K 1 M a e r O l 8 k Q 9 P L H 9 g D 0 o l G B l R i c 2 I z 2 g A E / k M t k l f s P G y f q R j U 6 8 b 7 u h 2 L 4 S 4 L + D s 0 2 C u h s s R V M 0 J I G 3 r F M H C y g 6 w D s I o 2 k S z s f Y 2 y a g 5 H m L Y k 1 w u n 5 k 7 O 3 x D C t f f 1 + / X N k r G Q P 7 d Y D 9 B S U + T q u c j F s 8 R n V K A k w C / 2 R 3 m g 1 1 G g Q L / / P 5 u b 1 w E Q X 3 0 O b M P 9 C E z t W z 7 C X 3 2 a + 5 P H g G A L z g v h 1 M w b / U F + M 8 M T z j J l 7 4 Z 4 i 9 J a y Q 8 G Z j l s C b o e z 2 u O b g o h E d g Z k E 2 m + P x H w C z b e H q i M d h g i o H X J A 9 2 a o 7 i c + l W L F x m z l R v 8 V E s k G / 3 s o 4 g S T A w c 1 w P M F 9 u w g 9 P C j O T / L s f 1 v i u r F P v 0 4 D e e u A 8 k h / 9 I F u L 6 7 c A O e c B 4 X H h 3 b Y 3 c G L N 6 z P u e a V w y x h 7 3 H C S S p v E t c 4 j z 6 C 4 y d R 0 O f y w O V j c C d 4 3 9 Y D o c I t 8 O A 7 j N 6 k g I e H X v p s 0 W G L h H s Q b p / C 9 s O 9 v z 9 q a I 2 m e B F w E V c L G Z u l P T P / / I p 2 S f u J z V a q z U J g O i S Z 5 V x c R 3 I o m C 6 d 0 v e 9 g d w J r I k F 3 i h L K x G A C 8 N m e i f n N D j c p / o Z w r 8 M + H / 0 + y F D 7 u v d 0 N H d l b 8 A c i g B p 2 E c 9 B T k C Q u X G J 7 S 3 Q R P j 1 h 7 y R 1 + J w K 1 G E J J 0 E R 3 Q R P l T x S t o Q B n W x 3 H 8 X 8 L t 7 J + T + K j s 5 d D n w C X X p 0 X q e z c E 5 E x + J P i Q f y v e 9 Z E D x I r J i Q b a S c H A u y 0 k 2 O Z c J U 8 9 a 1 O e j T K S Y P + U Z 6 y X B U N n 4 J + E g M o S b W b t g B Z k E j C 2 x 1 t D Z E X U q Y 1 D C t G P / + J J D S 9 9 P o 9 d f A v 2 l d t y u l v Y 0 Q Z 4 W n n A 6 g H j K k v 3 V b g k T 1 K 0 8 I 1 q c 2 e c b O a L n A v j i M R p 5 N f E j u c S x x a k E 8 b Q T m 2 0 3 9 M 8 P W S g D 7 K Q 7 8 Z q E o 8 p 9 o 9 a b x o 5 V R 8 S 1 f l + k L S p s E p Q J i 6 s p X S z 3 j f V y Y n + Q X f 8 N t c m + 4 4 U S b u 7 0 t d o V F 3 q 7 D 1 R w n 1 Z g J P Q 7 I I l 8 T u F n a b 0 V C r f c R h R K 2 J 9 N U n y i g 4 r i w F j C n f r y v f L d m G w C J V G N b S J V i B I d S J + q F P 6 S R R B w 1 1 W v L V V r T H U i z j q T J z K 9 a J J b Q C e M 9 5 C 4 o 7 0 Z T g Z k 7 x C R d Y 3 4 / l I u l r n b Z E 1 / y B v P t 2 o 1 W b c m H g k w u l p r s I l V u V a g m r Z K o T H q r b y b H 4 C A k H 1 I z 0 U K k Z W q f m 5 G w X u K 6 J i f y H b C D G n 9 y T V 9 P R P 3 A x p H N 9 s 9 Q e / 3 K J T L 9 V / A c 6 v K y G X p 0 g W 2 y u p p U H J C S + O l L S h D h 3 M N z + o K V i R u 4 U B 3 B + Y o P K E e S 5 D f K r k / 8 K n D L m p H r 8 E Y n o x V O n 6 Z Z F 5 V s R C e S c D Z 1 2 S k k W u f K 7 O v O S J R V 1 s k M 6 O 3 Y y K g D f 6 q N p n b R H E A 5 o l 5 g b + Z C E x / N w A Q 8 F k 1 U N H X o k A 0 L F f S i n l W R c B 7 d G 1 b / q d 2 Q u J P p J o 9 C B R l W 0 Q A e B i p W T D G P Q W / I e A y o j 8 k U u 3 P O J u Z R R p V i q Q A 8 T G S Y l W o 2 j 9 p I + 9 5 m 5 O p 3 F x N i r + S o j S I 5 T L 0 C r b 5 R Q l b Z q m T z q L e 0 u w E r z 9 S 7 0 E v r U m 9 F c l j l U h X e V V C x Y J S z e V w O t H 6 N Y 9 q 3 P d d P W E D 0 D y I 5 Q J c S v D S R V T T N b B 5 X F 1 q n d 8 1 4 g J k d u r b L 1 Q W z C 0 C p l w E P T Q c 8 y g J d 2 i P A t B t h y i v 7 R I 4 2 x 8 N A V d 2 s c E w L 1 V I h m 0 d z q H V r D W 5 b 2 / F c Z y V H k x m r o K O C U Q I e m o X K u g j T 6 4 5 W 6 3 L b 1 u Z + g D 3 H j m 1 7 3 Y l 8 z C q V G R 4 F E K h g Z P O 4 A D 8 d 3 H A / 9 U L f x 7 M Y V p h g P H T A V L c 4 D / A 1 g V 3 q d 1 p / c M X t 4 t n P I V 7 b 9 i 7 i o Z e L R c C j g A q W C N N + R 7 u t 3 T I e t 7 b n 2 6 8 r H v 1 Y F 9 O s l s 8 U 0 0 C 6 I b J t 4 5 t W 7 3 M f q 7 M v A 1 P 7 G X P 7 w g T j U U Q A h 8 H t U i x V r G w e w 6 Y 2 H P U Y j 2 F A J z + m d B Z j O u R 4 V J F l V g E P o 4 L 0 U q U k s E t P 6 w 2 Z 2 G r P n 9 G U f 1 z 3 I h 5 V w w J f N 3 R U F v r p Z V t r N T m P F t j E J T / c 2 C 6 X b X g o g X u W q s D D B N t a F Y G P t Z t a 4 4 a 5 t d o I x + k c x I O 5 a C G r U G U + V k J m S R f g 0 R 9 p n T b 3 s Y 7 r j 1 P x 0 m e + b l V Q 2 T Q B D 6 0 K y a g q 4 H E 1 0 G o j b p c a t H d k F b g w w X i U U b V i g R w m + L p Z L m 4 1 b a m f p w c / Q t v k h f 7 A y l P 8 G Z B / 7 M M v 7 N M O n J b L A + 6 V K g X S B 6 W 8 / l m d r V u o r q q d 7 T q H 1 T e 7 B l h / Z h T U V / f r w 1 d U 9 9 3 X J V d z 9 6 m j V 0 i T n L x i g u T Y F V w N p 3 + v a 4 k s 7 6 j T + d g l W I J 4 T L G F R 8 p I 9 8 n D Q 9 Y G A 0 w 9 B + q o 2 G z + 7 g Y x R f a l 7 b Z 8 + + u J P Z c A w k Z 6 X 1 c q 7 e v k j Z G 0 s c h R j + e 6 D d 1 7 C 5 r 3 9 v O t t 5 5 5 b j v 3 3 X L K b j f T W e 3 4 K G k c t v 3 q y 7 9 Q S w E C L Q A U A A I A C A D I r O d c g G y B 9 q c A A A D 2 A A A A E g A A A A A A A A A A A A A A A A A A A A A A Q 2 9 u Z m l n L 1 B h Y 2 t h Z 2 U u e G 1 s U E s B A i 0 A F A A C A A g A y K z n X A / K 6 a u k A A A A 6 Q A A A B M A A A A A A A A A A A A A A A A A 8 w A A A F t D b 2 5 0 Z W 5 0 X 1 R 5 c G V z X S 5 4 b W x Q S w E C L Q A U A A I A C A D I r O d c p k W d r 0 c H A A A c I Q A A E w A A A A A A A A A A A A A A A A D k A Q A A R m 9 y b X V s Y X M v U 2 V j d G l v b j E u b V B L B Q Y A A A A A A w A D A M I A A A B 4 C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g C w A A A A A A A H 4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P c G V u T W V 0 Z W 9 B U E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h M z h j Z D M y M y 1 j N W Q 1 L T Q y Y T I t O W R k O C 1 h O T I 1 N j d j O T N h N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9 w Z W 5 N Z X R l b 0 F Q S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x v Y 2 F 0 a W 9 u S U Q m c X V v d D s s J n F 1 b 3 Q 7 Q 2 l 0 e S Z x d W 9 0 O y w m c X V v d D t D b 3 V u d H J 5 Q 2 9 k Z S Z x d W 9 0 O y w m c X V v d D t M Y X R p d H V k Z S Z x d W 9 0 O y w m c X V v d D t M b 2 5 n a X R 1 Z G U m c X V v d D s s J n F 1 b 3 Q 7 V G l t Z X p v b m U m c X V v d D s s J n F 1 b 3 Q 7 R m 9 y Z W N h c 3 R S d W 5 V V E M m c X V v d D s s J n F 1 b 3 Q 7 R m 9 y Z W N h c 3 R E Y X R l V G l t Z S Z x d W 9 0 O y w m c X V v d D t U Z W 1 w Z X J h d H V y Z U M m c X V v d D s s J n F 1 b 3 Q 7 U m V s Y X R p d m V I d W 1 p Z G l 0 e V B j d C Z x d W 9 0 O y w m c X V v d D t Q c m V j a X B p d G F 0 a W 9 u U H J v Y m F i a W x p d H l Q Y 3 Q m c X V v d D s s J n F 1 b 3 Q 7 U H J l Y 2 l w a X R h d G l v b k 1 N J n F 1 b 3 Q 7 L C Z x d W 9 0 O 1 d l Y X R o Z X J D b 2 R l J n F 1 b 3 Q 7 L C Z x d W 9 0 O 1 d p b m R T c G V l Z E t N S C Z x d W 9 0 O 1 0 i I C 8 + P E V u d H J 5 I F R 5 c G U 9 I k Z p b G x D b 2 x 1 b W 5 U e X B l c y I g V m F s d W U 9 I n N C Z 1 l H Q l F V R 0 N B Y 0 Z B d 0 1 G Q X d V P S I g L z 4 8 R W 5 0 c n k g V H l w Z T 0 i R m l s b E x h c 3 R V c G R h d G V k I i B W Y W x 1 Z T 0 i Z D I w M j Y t M D c t M D d U M T k 6 M z g 6 M T Y u N j Y 3 N D M y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4 M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3 B l b k 1 l d G V v Q V B J L 0 F 1 d G 9 S Z W 1 v d m V k Q 2 9 s d W 1 u c z E u e 1 J l c 3 V s d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P c G V u T W V 0 Z W 9 B U E k v Q X V 0 b 1 J l b W 9 2 Z W R D b 2 x 1 b W 5 z M S 5 7 U m V z d W x 0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c G V u T W V 0 Z W 9 B U E k v Z m 5 G b 3 J l Y 2 F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Z W 5 N Z X R l b 0 F Q S S 9 M b 2 N h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V u T W V 0 Z W 9 B U E k v Q W R k R m 9 y Z W N h c 3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V u T W V 0 Z W 9 B U E k v Q 2 9 t Y m l u Z W R G b 3 J l Y 2 F z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Z W 5 N Z X R l b 0 F Q S S 9 S Z W 9 y Z G V y Z W R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o R + 6 h K K w V A l p r Z A j t E Y d U A A A A A A g A A A A A A E G Y A A A A B A A A g A A A A P H a L E c H Z K X r G H / B V I Z / n y y w D Z k l L Q Q W x 3 g 5 p P n O 2 J f o A A A A A D o A A A A A C A A A g A A A A g 9 7 b 1 0 5 k H t Q W h x e N O j S a I Z q 4 y R p y p b z 0 e 2 G P F + P o S 4 l Q A A A A w f K O B X Q F t A U d 4 K h A C 2 v l M L N E x z r h J e k m e Z T m L M r M 6 x B W M H m O m C 7 1 S E h j 4 y g 0 d 7 Y v N 9 m o 1 F N z + j G p a t 9 + 7 3 p S a h g g j q u j R E 1 W i f 1 z O B M 1 e V l A A A A A G L i 3 9 8 M m j S b C i 7 U d I b L O 6 D + Z Z / F Q S P i x 2 A A s 3 3 S b J 9 x o O S + F n x Y h q f M 3 m Z r U 0 U Z Y o F 2 A e 9 y + F C X 2 v f T X L a 2 l i A = = < / D a t a M a s h u p > 
</file>

<file path=customXml/itemProps1.xml><?xml version="1.0" encoding="utf-8"?>
<ds:datastoreItem xmlns:ds="http://schemas.openxmlformats.org/officeDocument/2006/customXml" ds:itemID="{F40EC129-2227-4BFE-BF79-4F3423D0591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OpenMeteoAPI</vt:lpstr>
      <vt:lpstr>Dashboard</vt:lpstr>
      <vt:lpstr>Locations</vt:lpstr>
      <vt:lpstr>Daily Weather</vt:lpstr>
      <vt:lpstr>Hourly Forecast</vt:lpstr>
      <vt:lpstr>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Excelized</dc:creator>
  <cp:lastModifiedBy>Mirzet Velagic</cp:lastModifiedBy>
  <dcterms:created xsi:type="dcterms:W3CDTF">2026-06-26T13:20:23Z</dcterms:created>
  <dcterms:modified xsi:type="dcterms:W3CDTF">2026-07-07T21:03:30Z</dcterms:modified>
</cp:coreProperties>
</file>